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wid-energy-data" sheetId="1" r:id="rId5"/>
    <sheet state="visible" name="Data dictionary" sheetId="2" r:id="rId6"/>
    <sheet state="visible" name="Cleaned Data " sheetId="3" r:id="rId7"/>
    <sheet state="visible" name="Source Table" sheetId="4" r:id="rId8"/>
    <sheet state="visible" name="Lookup Data" sheetId="5" r:id="rId9"/>
    <sheet state="visible" name="EDA Report " sheetId="6" r:id="rId10"/>
    <sheet state="visible" name="Energy Consumption Trends" sheetId="7" r:id="rId11"/>
    <sheet state="visible" name="Decade Comparison" sheetId="8" r:id="rId12"/>
    <sheet state="visible" name="Energy share comparison" sheetId="9" r:id="rId13"/>
    <sheet state="visible" name="Per capita profile" sheetId="10" r:id="rId14"/>
    <sheet state="visible" name="Statistical Inference" sheetId="11" r:id="rId15"/>
    <sheet state="visible" name="Forecasting" sheetId="12" r:id="rId16"/>
    <sheet state="visible" name="Simulation" sheetId="13" r:id="rId17"/>
    <sheet state="visible" name="Optimization" sheetId="14" r:id="rId18"/>
    <sheet state="hidden" name="__OpenSolverCache__" sheetId="15" r:id="rId19"/>
    <sheet state="hidden" name="__OpenSolver__" sheetId="16" r:id="rId20"/>
    <sheet state="visible" name="Pivot Table 1" sheetId="17" r:id="rId21"/>
  </sheets>
  <definedNames>
    <definedName name="BiofuelConsumption">'Source Table'!$H$30:$H$54</definedName>
    <definedName name="SolarConsChangePct">'Source Table'!$BW$30:$BW$54</definedName>
    <definedName name="GasEnergyShare">'Source Table'!$AK$30:$AK$54</definedName>
    <definedName name="GasYear">'Source Table'!$AD$30:$AD$54</definedName>
    <definedName name="BiofuelYear">'Source Table'!$B$30:$B$54</definedName>
    <definedName name="SolarPeriod">'Source Table'!$BS$30:$BS$54</definedName>
    <definedName name="BiofuelTable">'Source Table'!$A$29:$I$54</definedName>
    <definedName name="HydropowerShare">'Source Table'!$BA$30:$BA$54</definedName>
    <definedName name="Year">'Cleaned Data '!$B$2:$B$26</definedName>
    <definedName name="CoalConsChangeTwh">'Source Table'!$P$30:$P$54</definedName>
    <definedName name="BiofuelHeaders">'Source Table'!$A$29:$I$29</definedName>
    <definedName name="SolarHeaders">'Source Table'!$BS$29:$CA$29</definedName>
    <definedName name="HydropowerConsChangePct">'Source Table'!$AW$30:$AW$54</definedName>
    <definedName name="PrimaryEnergyConsumption">'Source Table'!$BQ$30:$BQ$54</definedName>
    <definedName name="GasConsChangePct">'Source Table'!$AG$30:$AG$54</definedName>
    <definedName name="BiofuelEnergyShare">'Source Table'!$I$30:$I$54</definedName>
    <definedName name="CoalEnergyShare">'Source Table'!$S$30:$S$54</definedName>
    <definedName name="OilEnergyShare">'Source Table'!$BK$30:$BK$54</definedName>
    <definedName name="HydropowerGdp">'Source Table'!$AV$30:$AV$54</definedName>
    <definedName name="SolarYear">'Source Table'!$BT$30:$BT$54</definedName>
    <definedName name="HydropowerConsChangeTwh">'Source Table'!$AX$30:$AX$54</definedName>
    <definedName name="CoalPeriod">'Source Table'!$K$30:$K$54</definedName>
    <definedName name="BiofuelGdp">'Source Table'!$D$30:$D$54</definedName>
    <definedName name="WIndYear">'Source Table'!$CD$30:$CD$54</definedName>
    <definedName name="CoalConsChangePct">'Source Table'!$O$30:$O$54</definedName>
    <definedName name="WindPeriod">'Source Table'!$CC$30:$CC$54</definedName>
    <definedName name="WindEnergyShare">'Source Table'!$CK$30:$CK$54</definedName>
    <definedName name="PrimaryEnergyPeriod">'Source Table'!$BM$30:$BM$54</definedName>
    <definedName name="CoalConsumption">'Source Table'!$R$30:$R$54</definedName>
    <definedName name="SolarConsumption">'Source Table'!$BX$30:$BX$54</definedName>
    <definedName name="WIndConsChangePct">'Source Table'!$CG$30:$CG$54</definedName>
    <definedName name="BiofuelConsChangePct">'Source Table'!$E$30:$E$54</definedName>
    <definedName name="HydropowerTable">'Source Table'!$AS$29:$BA$54</definedName>
    <definedName name="GreenhouseHeaders">'Source Table'!$AM$29:$AQ$29</definedName>
    <definedName name="GreenhouseTable">'Source Table'!$AM$29:$AQ$54</definedName>
    <definedName name="GasTable">'Source Table'!$AC$29:$AK$54</definedName>
    <definedName name="Wind">'Source Table'!$CC$29:$CK$54</definedName>
    <definedName name="CoalTable">'Source Table'!$K$29:$S$54</definedName>
    <definedName name="OilYear">'Source Table'!$BD$30:$BD$54</definedName>
    <definedName name="HydropowerYear">'Source Table'!$AT$30:$AT$54</definedName>
    <definedName name="SolarEnergyShare">'Source Table'!$CA$30:$CA$54</definedName>
    <definedName name="OilConsumption">'Source Table'!$BI$30:$BI$54</definedName>
    <definedName name="TotalEnergyConsChangePct">'Source Table'!$Y$30:$Y$54</definedName>
    <definedName name="CoalYear">'Source Table'!$L$30:$L$54</definedName>
    <definedName name="GasGdp">'Source Table'!$AF$30:$AF$54</definedName>
    <definedName name="GasConsChangeTwh">'Source Table'!$AH$30:$AH$54</definedName>
    <definedName name="WindConsumption">'Source Table'!$CI$30:$CI$54</definedName>
    <definedName name="TotalEnergyTable">'Source Table'!$U$29:$AA$54</definedName>
    <definedName name="Dictionary">'Data dictionary'!$A$1:$D$59</definedName>
    <definedName name="TotalEnergyHeaders">'Source Table'!$U$29:$AA$29</definedName>
    <definedName name="CoalHeaders">'Source Table'!$K$29:$S$29</definedName>
    <definedName name="Solar">'Source Table'!$BS$29:$CA$54</definedName>
    <definedName name="CoalGdp">'Source Table'!$N$30:$N$54</definedName>
    <definedName name="GasConsumption">'Source Table'!$AI$30:$AI$54</definedName>
    <definedName name="OilHeaders">'Source Table'!$BC$29:$BK$29</definedName>
    <definedName name="BiofuelConsChangeCapita">'Source Table'!$G$30:$G$54</definedName>
    <definedName name="GreenhouseYear">'Source Table'!$AN$30:$AN$54</definedName>
    <definedName name="BiofuelPeriod">'Source Table'!$A$30:$A$54</definedName>
    <definedName name="TotalEnergyYear">'Source Table'!$V$30:$V$54</definedName>
    <definedName name="GreenhouseGasEmissions">'Source Table'!$AQ$30:$AQ$54</definedName>
    <definedName name="OilPeriod">'Source Table'!$BC$30:$BC$54</definedName>
    <definedName name="HydropowerHeaders">'Source Table'!$AS$29:$BA$29</definedName>
    <definedName name="GasHeaders">'Source Table'!$AC$29:$AK$29</definedName>
    <definedName name="PrimaryEnergyYear">'Source Table'!$BN$30:$BN$54</definedName>
    <definedName name="WindHeaders">'Source Table'!$CC$29:$CK$29</definedName>
    <definedName name="OilTable">'Source Table'!$BC$29:$BK$54</definedName>
    <definedName name="GreenhouseGdp">'Source Table'!$AP$30:$AP$54</definedName>
    <definedName name="BiofuelConsChangeTwh">'Source Table'!$F$30:$F$54</definedName>
    <definedName name="PrimaryEnergy">'Source Table'!$BM$29:$BQ$54</definedName>
    <definedName name="TotalEnergyConsChangeTwh">'Source Table'!$Z$30:$Z$54</definedName>
    <definedName name="PrimaryEnergyHeaders">'Source Table'!$BM$29:$BQ$29</definedName>
    <definedName name="TotalEnergyGdp">'Source Table'!$X$30:$X$54</definedName>
    <definedName name="OilConsChangePct">'Source Table'!$BG$30:$BG$54</definedName>
    <definedName name="HydropowerConsumption">'Source Table'!$AY$30:$AY$54</definedName>
  </definedNames>
  <calcPr/>
  <pivotCaches>
    <pivotCache cacheId="0" r:id="rId22"/>
  </pivotCaches>
</workbook>
</file>

<file path=xl/sharedStrings.xml><?xml version="1.0" encoding="utf-8"?>
<sst xmlns="http://schemas.openxmlformats.org/spreadsheetml/2006/main" count="12107" uniqueCount="837">
  <si>
    <t>country</t>
  </si>
  <si>
    <t>year</t>
  </si>
  <si>
    <t>iso_code</t>
  </si>
  <si>
    <t>population</t>
  </si>
  <si>
    <t>gdp</t>
  </si>
  <si>
    <t>biofuel_cons_change_pct</t>
  </si>
  <si>
    <t>biofuel_cons_change_twh</t>
  </si>
  <si>
    <t>biofuel_cons_per_capita</t>
  </si>
  <si>
    <t>biofuel_consumption</t>
  </si>
  <si>
    <t>biofuel_elec_per_capita</t>
  </si>
  <si>
    <t>biofuel_electricity</t>
  </si>
  <si>
    <t>biofuel_share_elec</t>
  </si>
  <si>
    <t>biofuel_share_energy</t>
  </si>
  <si>
    <t>carbon_intensity_elec</t>
  </si>
  <si>
    <t>coal_cons_change_pct</t>
  </si>
  <si>
    <t>coal_cons_change_twh</t>
  </si>
  <si>
    <t>coal_cons_per_capita</t>
  </si>
  <si>
    <t>coal_consumption</t>
  </si>
  <si>
    <t>coal_elec_per_capita</t>
  </si>
  <si>
    <t>coal_electricity</t>
  </si>
  <si>
    <t>coal_prod_change_pct</t>
  </si>
  <si>
    <t>coal_prod_change_twh</t>
  </si>
  <si>
    <t>coal_prod_per_capita</t>
  </si>
  <si>
    <t>coal_production</t>
  </si>
  <si>
    <t>coal_share_elec</t>
  </si>
  <si>
    <t>coal_share_energy</t>
  </si>
  <si>
    <t>electricity_demand</t>
  </si>
  <si>
    <t>electricity_demand_per_capita</t>
  </si>
  <si>
    <t>electricity_generation</t>
  </si>
  <si>
    <t>electricity_share_energy</t>
  </si>
  <si>
    <t>energy_cons_change_pct</t>
  </si>
  <si>
    <t>energy_cons_change_twh</t>
  </si>
  <si>
    <t>energy_per_capita</t>
  </si>
  <si>
    <t>energy_per_gdp</t>
  </si>
  <si>
    <t>fossil_cons_change_pct</t>
  </si>
  <si>
    <t>fossil_cons_change_twh</t>
  </si>
  <si>
    <t>fossil_elec_per_capita</t>
  </si>
  <si>
    <t>fossil_electricity</t>
  </si>
  <si>
    <t>fossil_energy_per_capita</t>
  </si>
  <si>
    <t>fossil_fuel_consumption</t>
  </si>
  <si>
    <t>fossil_share_elec</t>
  </si>
  <si>
    <t>fossil_share_energy</t>
  </si>
  <si>
    <t>gas_cons_change_pct</t>
  </si>
  <si>
    <t>gas_cons_change_twh</t>
  </si>
  <si>
    <t>gas_consumption</t>
  </si>
  <si>
    <t>gas_elec_per_capita</t>
  </si>
  <si>
    <t>gas_electricity</t>
  </si>
  <si>
    <t>gas_energy_per_capita</t>
  </si>
  <si>
    <t>gas_prod_change_pct</t>
  </si>
  <si>
    <t>gas_prod_change_twh</t>
  </si>
  <si>
    <t>gas_prod_per_capita</t>
  </si>
  <si>
    <t>gas_production</t>
  </si>
  <si>
    <t>gas_share_elec</t>
  </si>
  <si>
    <t>gas_share_energy</t>
  </si>
  <si>
    <t>greenhouse_gas_emissions</t>
  </si>
  <si>
    <t>hydro_cons_change_pct</t>
  </si>
  <si>
    <t>hydro_cons_change_twh</t>
  </si>
  <si>
    <t>hydro_consumption</t>
  </si>
  <si>
    <t>hydro_elec_per_capita</t>
  </si>
  <si>
    <t>hydro_electricity</t>
  </si>
  <si>
    <t>hydro_energy_per_capita</t>
  </si>
  <si>
    <t>hydro_share_elec</t>
  </si>
  <si>
    <t>hydro_share_energy</t>
  </si>
  <si>
    <t>low_carbon_cons_change_pct</t>
  </si>
  <si>
    <t>low_carbon_cons_change_twh</t>
  </si>
  <si>
    <t>low_carbon_consumption</t>
  </si>
  <si>
    <t>low_carbon_elec_per_capita</t>
  </si>
  <si>
    <t>low_carbon_electricity</t>
  </si>
  <si>
    <t>low_carbon_energy_per_capita</t>
  </si>
  <si>
    <t>low_carbon_share_elec</t>
  </si>
  <si>
    <t>low_carbon_share_energy</t>
  </si>
  <si>
    <t>net_elec_imports</t>
  </si>
  <si>
    <t>net_elec_imports_share_demand</t>
  </si>
  <si>
    <t>nuclear_cons_change_pct</t>
  </si>
  <si>
    <t>nuclear_cons_change_twh</t>
  </si>
  <si>
    <t>nuclear_consumption</t>
  </si>
  <si>
    <t>nuclear_elec_per_capita</t>
  </si>
  <si>
    <t>nuclear_electricity</t>
  </si>
  <si>
    <t>nuclear_energy_per_capita</t>
  </si>
  <si>
    <t>nuclear_share_elec</t>
  </si>
  <si>
    <t>nuclear_share_energy</t>
  </si>
  <si>
    <t>oil_cons_change_pct</t>
  </si>
  <si>
    <t>oil_cons_change_twh</t>
  </si>
  <si>
    <t>oil_consumption</t>
  </si>
  <si>
    <t>oil_elec_per_capita</t>
  </si>
  <si>
    <t>oil_electricity</t>
  </si>
  <si>
    <t>oil_energy_per_capita</t>
  </si>
  <si>
    <t>oil_prod_change_pct</t>
  </si>
  <si>
    <t>oil_prod_change_twh</t>
  </si>
  <si>
    <t>oil_prod_per_capita</t>
  </si>
  <si>
    <t>oil_production</t>
  </si>
  <si>
    <t>oil_share_elec</t>
  </si>
  <si>
    <t>oil_share_energy</t>
  </si>
  <si>
    <t>other_renewable_consumption</t>
  </si>
  <si>
    <t>other_renewable_electricity</t>
  </si>
  <si>
    <t>other_renewable_exc_biofuel_electricity</t>
  </si>
  <si>
    <t>other_renewables_cons_change_pct</t>
  </si>
  <si>
    <t>other_renewables_cons_change_twh</t>
  </si>
  <si>
    <t>other_renewables_elec_per_capita</t>
  </si>
  <si>
    <t>other_renewables_elec_per_capita_exc_biofuel</t>
  </si>
  <si>
    <t>other_renewables_energy_per_capita</t>
  </si>
  <si>
    <t>other_renewables_share_elec</t>
  </si>
  <si>
    <t>other_renewables_share_elec_exc_biofuel</t>
  </si>
  <si>
    <t>other_renewables_share_energy</t>
  </si>
  <si>
    <t>per_capita_electricity</t>
  </si>
  <si>
    <t>primary_energy_consumption</t>
  </si>
  <si>
    <t>renewables_cons_change_pct</t>
  </si>
  <si>
    <t>renewables_cons_change_twh</t>
  </si>
  <si>
    <t>renewables_consumption</t>
  </si>
  <si>
    <t>renewables_elec_per_capita</t>
  </si>
  <si>
    <t>renewables_electricity</t>
  </si>
  <si>
    <t>renewables_energy_per_capita</t>
  </si>
  <si>
    <t>renewables_share_elec</t>
  </si>
  <si>
    <t>renewables_share_energy</t>
  </si>
  <si>
    <t>solar_cons_change_pct</t>
  </si>
  <si>
    <t>solar_cons_change_twh</t>
  </si>
  <si>
    <t>solar_consumption</t>
  </si>
  <si>
    <t>solar_elec_per_capita</t>
  </si>
  <si>
    <t>solar_electricity</t>
  </si>
  <si>
    <t>solar_energy_per_capita</t>
  </si>
  <si>
    <t>solar_share_elec</t>
  </si>
  <si>
    <t>solar_share_energy</t>
  </si>
  <si>
    <t>wind_cons_change_pct</t>
  </si>
  <si>
    <t>wind_cons_change_twh</t>
  </si>
  <si>
    <t>wind_consumption</t>
  </si>
  <si>
    <t>wind_elec_per_capita</t>
  </si>
  <si>
    <t>wind_electricity</t>
  </si>
  <si>
    <t>wind_energy_per_capita</t>
  </si>
  <si>
    <t>wind_share_elec</t>
  </si>
  <si>
    <t>wind_share_energy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</si>
  <si>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</si>
  <si>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</si>
  <si>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</si>
  <si>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</si>
  <si>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</si>
  <si>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</si>
  <si>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</si>
  <si>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</si>
  <si>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Angola</t>
  </si>
  <si>
    <t>AGO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</si>
  <si>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</si>
  <si>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</si>
  <si>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</si>
  <si>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</si>
  <si>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</si>
  <si>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</si>
  <si>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</si>
  <si>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</si>
  <si>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</si>
  <si>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</si>
  <si>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</si>
  <si>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</si>
  <si>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</si>
  <si>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</si>
  <si>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</si>
  <si>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</si>
  <si>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</si>
  <si>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</si>
  <si>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</si>
  <si>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</si>
  <si>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</si>
  <si>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</si>
  <si>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</si>
  <si>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</si>
  <si>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</si>
  <si>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</si>
  <si>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</si>
  <si>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</si>
  <si>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</si>
  <si>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</si>
  <si>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</si>
  <si>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</si>
  <si>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</si>
  <si>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</si>
  <si>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</si>
  <si>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</si>
  <si>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</si>
  <si>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</si>
  <si>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</si>
  <si>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</si>
  <si>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</si>
  <si>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</si>
  <si>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</si>
  <si>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</si>
  <si>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</si>
  <si>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</si>
  <si>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</si>
  <si>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</si>
  <si>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</si>
  <si>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</si>
  <si>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</si>
  <si>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</si>
  <si>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</si>
  <si>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</si>
  <si>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</si>
  <si>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</si>
  <si>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</si>
  <si>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</si>
  <si>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</si>
  <si>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</si>
  <si>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</si>
  <si>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</si>
  <si>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</si>
  <si>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</si>
  <si>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</si>
  <si>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</si>
  <si>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</si>
  <si>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</si>
  <si>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</si>
  <si>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</si>
  <si>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</si>
  <si>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</si>
  <si>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</si>
  <si>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</si>
  <si>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</si>
  <si>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</si>
  <si>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</si>
  <si>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</si>
  <si>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</si>
  <si>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</si>
  <si>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</si>
  <si>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</si>
  <si>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</si>
  <si>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</si>
  <si>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</si>
  <si>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</si>
  <si>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</si>
  <si>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</si>
  <si>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</si>
  <si>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</si>
  <si>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</si>
  <si>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</si>
  <si>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</si>
  <si>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</si>
  <si>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</si>
  <si>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</si>
  <si>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</si>
  <si>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</si>
  <si>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</si>
  <si>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</si>
  <si>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</si>
  <si>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</si>
  <si>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</si>
  <si>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</si>
  <si>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</si>
  <si>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</si>
  <si>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</si>
  <si>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</si>
  <si>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</si>
  <si>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</si>
  <si>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</si>
  <si>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</si>
  <si>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</si>
  <si>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</si>
  <si>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</si>
  <si>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</si>
  <si>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</si>
  <si>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</si>
  <si>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</si>
  <si>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</si>
  <si>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</si>
  <si>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</si>
  <si>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</si>
  <si>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</si>
  <si>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</si>
  <si>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</si>
  <si>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</si>
  <si>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</si>
  <si>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</si>
  <si>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</si>
  <si>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</si>
  <si>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</si>
  <si>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</si>
  <si>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</si>
  <si>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</si>
  <si>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</si>
  <si>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</si>
  <si>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</si>
  <si>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</si>
  <si>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</si>
  <si>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</si>
  <si>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</si>
  <si>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</si>
  <si>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</si>
  <si>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</si>
  <si>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</si>
  <si>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</si>
  <si>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</si>
  <si>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</si>
  <si>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</si>
  <si>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</si>
  <si>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</si>
  <si>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</si>
  <si>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</si>
  <si>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</si>
  <si>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</si>
  <si>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</si>
  <si>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</si>
  <si>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</si>
  <si>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</si>
  <si>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</si>
  <si>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</si>
  <si>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</si>
  <si>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</si>
  <si>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</si>
  <si>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</si>
  <si>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</si>
  <si>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</si>
  <si>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</si>
  <si>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</si>
  <si>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</si>
  <si>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</si>
  <si>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</si>
  <si>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</si>
  <si>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</si>
  <si>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</si>
  <si>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</si>
  <si>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</si>
  <si>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</si>
  <si>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</si>
  <si>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</si>
  <si>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</si>
  <si>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</si>
  <si>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</si>
  <si>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</si>
  <si>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</si>
  <si>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</si>
  <si>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</si>
  <si>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</si>
  <si>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</si>
  <si>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</si>
  <si>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</si>
  <si>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</si>
  <si>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</si>
  <si>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</si>
  <si>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</si>
  <si>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</si>
  <si>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</si>
  <si>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</si>
  <si>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</si>
  <si>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</si>
  <si>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</si>
  <si>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</si>
  <si>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</si>
  <si>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</si>
  <si>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</si>
  <si>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</si>
  <si>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</si>
  <si>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</si>
  <si>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</si>
  <si>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</si>
  <si>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</si>
  <si>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</si>
  <si>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</si>
  <si>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</si>
  <si>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</si>
  <si>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</si>
  <si>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</si>
  <si>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</si>
  <si>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</si>
  <si>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</si>
  <si>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</si>
  <si>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</si>
  <si>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</si>
  <si>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</si>
  <si>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</si>
  <si>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</si>
  <si>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</si>
  <si>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</si>
  <si>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</si>
  <si>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</si>
  <si>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</si>
  <si>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</si>
  <si>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</si>
  <si>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</si>
  <si>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</si>
  <si>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</si>
  <si>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Martinique</t>
  </si>
  <si>
    <t>MTQ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</si>
  <si>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</si>
  <si>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</si>
  <si>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</si>
  <si>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</si>
  <si>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</si>
  <si>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</si>
  <si>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</si>
  <si>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</si>
  <si>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</si>
  <si>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</si>
  <si>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</si>
  <si>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</si>
  <si>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</si>
  <si>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</si>
  <si>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</si>
  <si>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</si>
  <si>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</si>
  <si>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</si>
  <si>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</si>
  <si>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</si>
  <si>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</si>
  <si>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</si>
  <si>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</si>
  <si>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</si>
  <si>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</si>
  <si>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</si>
  <si>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</si>
  <si>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</si>
  <si>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</si>
  <si>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</si>
  <si>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</si>
  <si>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</si>
  <si>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</si>
  <si>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</si>
  <si>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</si>
  <si>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</si>
  <si>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</si>
  <si>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</si>
  <si>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</si>
  <si>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</si>
  <si>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</si>
  <si>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</si>
  <si>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</si>
  <si>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</si>
  <si>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</si>
  <si>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</si>
  <si>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</si>
  <si>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</si>
  <si>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</si>
  <si>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</si>
  <si>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</si>
  <si>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</si>
  <si>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</si>
  <si>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</si>
  <si>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</si>
  <si>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</si>
  <si>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</si>
  <si>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</si>
  <si>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</si>
  <si>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</si>
  <si>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</si>
  <si>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</si>
  <si>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</si>
  <si>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</si>
  <si>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</si>
  <si>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</si>
  <si>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</si>
  <si>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</si>
  <si>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</si>
  <si>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</si>
  <si>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</si>
  <si>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</si>
  <si>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</si>
  <si>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</si>
  <si>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</si>
  <si>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</si>
  <si>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</si>
  <si>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</si>
  <si>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</si>
  <si>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</si>
  <si>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</si>
  <si>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</si>
  <si>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</si>
  <si>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</si>
  <si>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</si>
  <si>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</si>
  <si>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</si>
  <si>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</si>
  <si>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</si>
  <si>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</si>
  <si>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</si>
  <si>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</si>
  <si>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</si>
  <si>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</si>
  <si>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</si>
  <si>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</si>
  <si>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</si>
  <si>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</si>
  <si>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</si>
  <si>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</si>
  <si>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</si>
  <si>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</si>
  <si>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</si>
  <si>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</si>
  <si>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</si>
  <si>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</si>
  <si>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</si>
  <si>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</si>
  <si>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</si>
  <si>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</si>
  <si>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</si>
  <si>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</si>
  <si>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</si>
  <si>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</si>
  <si>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</si>
  <si>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</si>
  <si>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</si>
  <si>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</si>
  <si>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</si>
  <si>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</si>
  <si>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</si>
  <si>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</si>
  <si>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</si>
  <si>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</si>
  <si>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</si>
  <si>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</si>
  <si>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</si>
  <si>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</si>
  <si>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</si>
  <si>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</si>
  <si>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</si>
  <si>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</si>
  <si>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</si>
  <si>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</si>
  <si>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</si>
  <si>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</si>
  <si>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</si>
  <si>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</si>
  <si>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</si>
  <si>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</si>
  <si>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</si>
  <si>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</si>
  <si>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</si>
  <si>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</si>
  <si>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</si>
  <si>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</si>
  <si>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</si>
  <si>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</si>
  <si>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</si>
  <si>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</si>
  <si>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</si>
  <si>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</si>
  <si>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</si>
  <si>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</si>
  <si>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</si>
  <si>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</si>
  <si>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</si>
  <si>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</si>
  <si>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</si>
  <si>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</si>
  <si>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</si>
  <si>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</si>
  <si>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</si>
  <si>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</si>
  <si>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</si>
  <si>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</si>
  <si>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</si>
  <si>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</si>
  <si>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</si>
  <si>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</si>
  <si>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</si>
  <si>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</si>
  <si>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</si>
  <si>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</si>
  <si>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</si>
  <si>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</si>
  <si>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</si>
  <si>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</si>
  <si>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</si>
  <si>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</si>
  <si>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</si>
  <si>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</si>
  <si>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</si>
  <si>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Columns</t>
  </si>
  <si>
    <t>Title</t>
  </si>
  <si>
    <t>Description</t>
  </si>
  <si>
    <t>Unit</t>
  </si>
  <si>
    <t>Country</t>
  </si>
  <si>
    <t>Geographic location.</t>
  </si>
  <si>
    <t>Year</t>
  </si>
  <si>
    <t>Year of observation.</t>
  </si>
  <si>
    <t>ISO code</t>
  </si>
  <si>
    <t>ISO 3166-1 alpha-3 three-letter country codes.</t>
  </si>
  <si>
    <t>Population</t>
  </si>
  <si>
    <t>Population by country, available from 10,000 BCE to 2100, based on data and estimates from different sources.</t>
  </si>
  <si>
    <t>people</t>
  </si>
  <si>
    <t>Gross domestic product (GDP)</t>
  </si>
  <si>
    <t>Total economic output of a country or region per year. This data is adjusted for inflation and differences in living costs between countries.</t>
  </si>
  <si>
    <t>international-$ in 2011 prices ($)</t>
  </si>
  <si>
    <t>Annual percentage change in biofuel consumption</t>
  </si>
  <si>
    <t>Includes biogasoline (such as ethanol) and biodiesel. Volumes have been adjusted for energy content.</t>
  </si>
  <si>
    <t>%</t>
  </si>
  <si>
    <t>Annual change in biofuel consumption</t>
  </si>
  <si>
    <t>terawatt-hours (TWh)</t>
  </si>
  <si>
    <t>Biofuel consumption per capita</t>
  </si>
  <si>
    <t>Measured in kilowatt-hours per person.</t>
  </si>
  <si>
    <t>kilowatt-hours (kWh)</t>
  </si>
  <si>
    <t>Primary energy consumption from biofuels</t>
  </si>
  <si>
    <t>Measured in terawatt-hours.</t>
  </si>
  <si>
    <t>Share of primary energy consumption that comes from biofuels</t>
  </si>
  <si>
    <t>Measured as a percentage of the total primary energy, using the substitution method.</t>
  </si>
  <si>
    <t>Annual percentage change in coal consumption</t>
  </si>
  <si>
    <t>Annual change in coal consumption</t>
  </si>
  <si>
    <t>Coal consumption per capita</t>
  </si>
  <si>
    <t>Primary energy consumption from coal</t>
  </si>
  <si>
    <t>Annual change in coal production</t>
  </si>
  <si>
    <t>Measured as a percentage of the previous year's production.</t>
  </si>
  <si>
    <t>Coal production per capita</t>
  </si>
  <si>
    <t>Measured in kilowatt-hours per capita.</t>
  </si>
  <si>
    <t>Coal production</t>
  </si>
  <si>
    <t>Share of primary energy consumption that comes from coal</t>
  </si>
  <si>
    <t>Annual change in primary energy consumption</t>
  </si>
  <si>
    <t>Primary energy consumption per capita</t>
  </si>
  <si>
    <t>kilowatt-hours per person (kWh)</t>
  </si>
  <si>
    <t>Primary energy consumption per GDP</t>
  </si>
  <si>
    <t>Measured in kilowatt-hours per international-$.</t>
  </si>
  <si>
    <t>kilowatt-hours per $ (kWh)</t>
  </si>
  <si>
    <t>Annual percentage change in gas consumption</t>
  </si>
  <si>
    <t>Annual change in gas consumption</t>
  </si>
  <si>
    <t>Primary energy consumption from gas</t>
  </si>
  <si>
    <t>Gas consumption per capita</t>
  </si>
  <si>
    <t>Annual change in gas production</t>
  </si>
  <si>
    <t>Gas production per capita</t>
  </si>
  <si>
    <t>Gas production</t>
  </si>
  <si>
    <t>Share of primary energy consumption that comes from gas</t>
  </si>
  <si>
    <t>Lifecycle emissions from electricity generation</t>
  </si>
  <si>
    <t>Measured in megatonnes of CO₂ equivalents.</t>
  </si>
  <si>
    <t>million tonnes CO₂ equivalents (Mt)</t>
  </si>
  <si>
    <t>Annual percentage change in hydropower consumption</t>
  </si>
  <si>
    <t>Figures are based on gross primary hydroelectric generation and do not account for cross-border electricity supply.</t>
  </si>
  <si>
    <t>Annual change in hydropower consumption</t>
  </si>
  <si>
    <t>Input-equivalent energy is based on gross generation and does not account for cross-border electricity supply.</t>
  </si>
  <si>
    <t>Primary energy consumption from hydropower</t>
  </si>
  <si>
    <t>Measured in terawatt-hours, using the substitution method.</t>
  </si>
  <si>
    <t>Hydropower consumption per capita</t>
  </si>
  <si>
    <t>Share of primary energy consumption that comes from hydropower</t>
  </si>
  <si>
    <t>Annual percentage change in oil consumption</t>
  </si>
  <si>
    <t>Annual change in oil consumption</t>
  </si>
  <si>
    <t>Primary energy consumption from oil</t>
  </si>
  <si>
    <t>Oil consumption per capita</t>
  </si>
  <si>
    <t>Annual change in oil production</t>
  </si>
  <si>
    <t>Oil production per capita</t>
  </si>
  <si>
    <t>Oil production</t>
  </si>
  <si>
    <t>Share of primary energy consumption that comes from oil</t>
  </si>
  <si>
    <t>Primary energy consumption</t>
  </si>
  <si>
    <t>Annual percentage change in solar power consumption</t>
  </si>
  <si>
    <t>Figures are based on gross generation and do not account for cross-border electricity supply.</t>
  </si>
  <si>
    <t>Annual change in solar power consumption</t>
  </si>
  <si>
    <t>Input-equivalent energy, in terawatt-hours, is based on gross generation and does not account for cross-border electricity supply.</t>
  </si>
  <si>
    <t>Solar power consumption per capita</t>
  </si>
  <si>
    <t>Share of primary energy consumption that comes from solar power</t>
  </si>
  <si>
    <t>Annual percentage change in wind power consumption</t>
  </si>
  <si>
    <t>Annual change in wind power consumption</t>
  </si>
  <si>
    <t>Primary energy consumption from wind power</t>
  </si>
  <si>
    <t>Wind power consumption per capita</t>
  </si>
  <si>
    <t>Share of primary energy consumption that comes from wind power</t>
  </si>
  <si>
    <t xml:space="preserve">period </t>
  </si>
  <si>
    <t xml:space="preserve"> </t>
  </si>
  <si>
    <t xml:space="preserve">Period </t>
  </si>
  <si>
    <t>biofuel consumption change(%)</t>
  </si>
  <si>
    <t>biofuel consumption change( twh)</t>
  </si>
  <si>
    <t>biofuel consumption change per capita</t>
  </si>
  <si>
    <t>biofuel consumption</t>
  </si>
  <si>
    <t xml:space="preserve">biofuel energy share </t>
  </si>
  <si>
    <t>coal consumption change(%)</t>
  </si>
  <si>
    <t>coal consumption change(twh)</t>
  </si>
  <si>
    <t>coal consumption per capita</t>
  </si>
  <si>
    <t>coal consumption</t>
  </si>
  <si>
    <t xml:space="preserve">coal energy share </t>
  </si>
  <si>
    <t>Period</t>
  </si>
  <si>
    <t>energy consumption change(%)</t>
  </si>
  <si>
    <t>energy consumption change(twh)</t>
  </si>
  <si>
    <t>energy per capita</t>
  </si>
  <si>
    <t>gas consumption change(%)</t>
  </si>
  <si>
    <t>gas consumption change(twh)</t>
  </si>
  <si>
    <t>gas consumption</t>
  </si>
  <si>
    <t>gas energy per capita</t>
  </si>
  <si>
    <t xml:space="preserve">gas energy share </t>
  </si>
  <si>
    <t>greenhouse gas emissions</t>
  </si>
  <si>
    <t xml:space="preserve">hydro consumption change(pct) </t>
  </si>
  <si>
    <t>hydro consumption change(twh)</t>
  </si>
  <si>
    <t>hydro consumption</t>
  </si>
  <si>
    <t>hydro energy per capita</t>
  </si>
  <si>
    <t>hydro energy share</t>
  </si>
  <si>
    <t>oil consumption change(pct)</t>
  </si>
  <si>
    <t>oil consumption change(twh)</t>
  </si>
  <si>
    <t>oil consumption</t>
  </si>
  <si>
    <t>oil energy per capita</t>
  </si>
  <si>
    <t>oil energy share</t>
  </si>
  <si>
    <t>primary energy consumption</t>
  </si>
  <si>
    <t>solar consumption change(pct)</t>
  </si>
  <si>
    <t>solar consumption</t>
  </si>
  <si>
    <t>solar cons change(twh)</t>
  </si>
  <si>
    <t>solar energy per capita</t>
  </si>
  <si>
    <t>solar energy share</t>
  </si>
  <si>
    <t>wind consumption change(pct)</t>
  </si>
  <si>
    <t>wind consumption change(twh)</t>
  </si>
  <si>
    <t>wind consumption</t>
  </si>
  <si>
    <t>wind energy per capita</t>
  </si>
  <si>
    <t xml:space="preserve">wind energy share </t>
  </si>
  <si>
    <t>Look Up Data View</t>
  </si>
  <si>
    <t>Energy Source Consumption Retrieval</t>
  </si>
  <si>
    <t>Period Comparison Retrieval</t>
  </si>
  <si>
    <t>Year on Year Change Retrieval</t>
  </si>
  <si>
    <t xml:space="preserve">Energy Source </t>
  </si>
  <si>
    <t>GreenHouse</t>
  </si>
  <si>
    <t>Biofuel</t>
  </si>
  <si>
    <t xml:space="preserve">Year </t>
  </si>
  <si>
    <t>Pre-GFC</t>
  </si>
  <si>
    <t>Consumption</t>
  </si>
  <si>
    <t>Average Consumption</t>
  </si>
  <si>
    <t xml:space="preserve">Year on Year Change </t>
  </si>
  <si>
    <t>Value</t>
  </si>
  <si>
    <t>STATISTICAL SUMMARY TABLES</t>
  </si>
  <si>
    <t xml:space="preserve">Biofuel Consumption </t>
  </si>
  <si>
    <t>Values</t>
  </si>
  <si>
    <t xml:space="preserve">Coal Consumption </t>
  </si>
  <si>
    <t>Gas Consumption</t>
  </si>
  <si>
    <t xml:space="preserve">Hydropower Consumption </t>
  </si>
  <si>
    <t>Oil Consumption</t>
  </si>
  <si>
    <t xml:space="preserve">Solar Consumption </t>
  </si>
  <si>
    <t>Wind Consumption</t>
  </si>
  <si>
    <t xml:space="preserve">Mean </t>
  </si>
  <si>
    <t xml:space="preserve">Median </t>
  </si>
  <si>
    <t xml:space="preserve">Mode </t>
  </si>
  <si>
    <t>STDEV</t>
  </si>
  <si>
    <t xml:space="preserve">Variance </t>
  </si>
  <si>
    <t xml:space="preserve">Skew </t>
  </si>
  <si>
    <t xml:space="preserve">Kurtosis </t>
  </si>
  <si>
    <t>SUM of wind_consumption</t>
  </si>
  <si>
    <t>SUM of solar_consumption</t>
  </si>
  <si>
    <t>SUM of oil_consumption</t>
  </si>
  <si>
    <t>SUM of hydro_consumption</t>
  </si>
  <si>
    <t>SUM of gas_consumption</t>
  </si>
  <si>
    <t>SUM of coal_consumption</t>
  </si>
  <si>
    <t>SUM of biofuel_consumption</t>
  </si>
  <si>
    <t>AVERAGE of oil_consumption</t>
  </si>
  <si>
    <t>AVERAGE of gas_consumption</t>
  </si>
  <si>
    <t>AVERAGE of coal_consumption</t>
  </si>
  <si>
    <t>AVERAGE of greenhouse_gas_emissions</t>
  </si>
  <si>
    <t>Post-GFC</t>
  </si>
  <si>
    <t>Renewable shift</t>
  </si>
  <si>
    <t>SUM of wind_share_energy</t>
  </si>
  <si>
    <t>AVERAGE of solar_share_energy</t>
  </si>
  <si>
    <t>AVERAGE of oil_share_energy</t>
  </si>
  <si>
    <t>AVERAGE of hydro_share_energy</t>
  </si>
  <si>
    <t>AVERAGE of gas_share_energy</t>
  </si>
  <si>
    <t>AVERAGE of coal_share_energy</t>
  </si>
  <si>
    <t>AVERAGE of biofuel_share_energy</t>
  </si>
  <si>
    <t>Grand Total</t>
  </si>
  <si>
    <t>AVERAGE of oil_energy_per_capita</t>
  </si>
  <si>
    <t>AVERAGE of hydro_energy_per_capita</t>
  </si>
  <si>
    <t>AVERAGE of gas_energy_per_capita</t>
  </si>
  <si>
    <t>AVERAGE of coal_cons_per_capita</t>
  </si>
  <si>
    <t>AVERAGE of biofuel_cons_per_capita</t>
  </si>
  <si>
    <t>AVERAGE of energy_per_capita</t>
  </si>
  <si>
    <t>AVERAGE of wind_energy_per_capita</t>
  </si>
  <si>
    <t>AVERAGE of solar_energy_per_capita</t>
  </si>
  <si>
    <t>Statistical Inference and Modelling</t>
  </si>
  <si>
    <t>predicted values</t>
  </si>
  <si>
    <t>residuals</t>
  </si>
  <si>
    <t>Correlation Analysis</t>
  </si>
  <si>
    <t>Group</t>
  </si>
  <si>
    <t>Mean</t>
  </si>
  <si>
    <t>Sum of Squares (Between)</t>
  </si>
  <si>
    <t>Sum  of Squares (Within)</t>
  </si>
  <si>
    <t>Energy Consumption Vs GDP</t>
  </si>
  <si>
    <t>Biofuel Group Mean</t>
  </si>
  <si>
    <t>Energy Consumption Vs Year</t>
  </si>
  <si>
    <t>Coal Group Mean</t>
  </si>
  <si>
    <t>Energy Consumption Vs Population</t>
  </si>
  <si>
    <t>Gas Group Mean</t>
  </si>
  <si>
    <t>Oil Group Mean</t>
  </si>
  <si>
    <t>Simple Linear Regression Analysis: Consumption vs Year</t>
  </si>
  <si>
    <t>Hydro Group Mean</t>
  </si>
  <si>
    <t>Slope</t>
  </si>
  <si>
    <t>Solar Group Mean</t>
  </si>
  <si>
    <t>Intercept</t>
  </si>
  <si>
    <t>Wind Group Mean</t>
  </si>
  <si>
    <t>R squared</t>
  </si>
  <si>
    <t>Overall Mean</t>
  </si>
  <si>
    <t>Multiple Regression: Consumption vs Year + GDP + Population</t>
  </si>
  <si>
    <t>ANOVA</t>
  </si>
  <si>
    <t>GDP</t>
  </si>
  <si>
    <t>Source of Variation</t>
  </si>
  <si>
    <t>Sum of Squares</t>
  </si>
  <si>
    <t>Degreees of Freedom</t>
  </si>
  <si>
    <t>MSS</t>
  </si>
  <si>
    <t>F-Statistic</t>
  </si>
  <si>
    <t>P value</t>
  </si>
  <si>
    <t>Coefficients</t>
  </si>
  <si>
    <t>Between Groups</t>
  </si>
  <si>
    <t>Std Errors</t>
  </si>
  <si>
    <t>Within Groups</t>
  </si>
  <si>
    <t>R2</t>
  </si>
  <si>
    <t>No Statistic</t>
  </si>
  <si>
    <t>Total</t>
  </si>
  <si>
    <t>F-statistic</t>
  </si>
  <si>
    <t>SS Regression</t>
  </si>
  <si>
    <t>Hypothesis Testing Across Periods (T-test)</t>
  </si>
  <si>
    <t>Comparison</t>
  </si>
  <si>
    <t>p-value</t>
  </si>
  <si>
    <t>Significant(p&lt;0.05)?</t>
  </si>
  <si>
    <t>Interpretation</t>
  </si>
  <si>
    <t>Pre-GFC vs Post-GFC</t>
  </si>
  <si>
    <t>Post-GFC vs Renewable Shift</t>
  </si>
  <si>
    <t>Pre-GFC vs Renewable Shift</t>
  </si>
  <si>
    <t>Time Series Forecasting With Moving Averages and Exponential Smoothing</t>
  </si>
  <si>
    <t>Renewable vs Fossil Fuels Forecast</t>
  </si>
  <si>
    <t>Energy Source</t>
  </si>
  <si>
    <t>3 Year Moving Average</t>
  </si>
  <si>
    <t>5 Year Moving Average</t>
  </si>
  <si>
    <t>Exponential Smoothing (α = 0.3)</t>
  </si>
  <si>
    <t>Exponential Smoothing (α = 0.6)</t>
  </si>
  <si>
    <t>Renewable Consumption</t>
  </si>
  <si>
    <t>Fossil Fuel Cosumption</t>
  </si>
  <si>
    <t>Renewable Share</t>
  </si>
  <si>
    <t>Oil</t>
  </si>
  <si>
    <t>Forecast Year  When Renewable Share hits 50%:</t>
  </si>
  <si>
    <t>Historical Growth Rates for Solar Consumption</t>
  </si>
  <si>
    <t>Simulating 100 growth Rate Scenarios for the Year 2025 - 2030</t>
  </si>
  <si>
    <t>Growth Rate</t>
  </si>
  <si>
    <t>Summary Table</t>
  </si>
  <si>
    <t>Simulation Run</t>
  </si>
  <si>
    <t>5th percentile</t>
  </si>
  <si>
    <t>95th percentile</t>
  </si>
  <si>
    <t>Mean Growth  Rate:</t>
  </si>
  <si>
    <t>Standard Deviation:</t>
  </si>
  <si>
    <t>Greenhouse Emmisions Minimization Solver</t>
  </si>
  <si>
    <t>Constraints</t>
  </si>
  <si>
    <t>Current Share</t>
  </si>
  <si>
    <t>Optimized Share</t>
  </si>
  <si>
    <t>Emission Intensity</t>
  </si>
  <si>
    <t>Emmissions per Tw/h</t>
  </si>
  <si>
    <t>Non-Negativity</t>
  </si>
  <si>
    <t>Objective Function (Total Emissions)</t>
  </si>
  <si>
    <t>Share must approximate to 100%</t>
  </si>
  <si>
    <t>Coal</t>
  </si>
  <si>
    <t>Total Energy Share at 2023</t>
  </si>
  <si>
    <t>Gas</t>
  </si>
  <si>
    <t>Non-Negativity Constraint &gt;=</t>
  </si>
  <si>
    <t>Hydropower</t>
  </si>
  <si>
    <t>Solar</t>
  </si>
  <si>
    <t>Wind</t>
  </si>
  <si>
    <t>{"sheetId":1035760239,"showStatus":true,"minimiseUserInteraction":false,"assumeNonNegativeVars":true,"checkLinear":true,"fastBuild":false,"linearityOffset":10.423,"solveStatus":-1,"solveStatusString":"Unsolved","solveStatusStringComment":"","modelStatus":1,"numVariableAreas":1,"variableAreaStrings":["Optimization!C3:C9"],"numVars":7,"varNames":["C3","C4","C5","C6","C7","C8","C9"],"varLocations":[[0,0,0],[0,1,0],[0,2,0],[0,3,0],[0,4,0],[0,5,0],[0,6,0]],"varKeys":["0_0_0","0_1_0","0_2_0","0_3_0","0_4_0","0_5_0","0_6_0"],"varRangeSizes":[{"rows":7,"cols":1}],"varNameMap":{"C3":0,"C4":1,"C5":2,"C6":3,"C7":4,"C8":5,"C9":6},"varValues":[],"varTypes":{},"lowerBoundedVariables":{},"objectiveSense":2,"objectiveTarget":null,"objectiveString":"Optimization!J2","objective":{},"numConstraints":1,"numRows":1,"rowToConstraint":[0],"constraintToRow":[0],"rowCount":[1],"constraintSummary":["Optimization!J3 = Optimization!K3"],"relation":[2],"lhsString":["Optimization!J3"],"lhsRangeSizes":[{"rows":1,"cols":1}],"lhsType":[1],"rhsString":["Optimization!K3"],"rhsType":[1],"startVariable":0,"sparseA":[{"indices":[],"values":[]}],"rhs":[1.4210854715202004e-14],"costCoeffs":{"indices":[],"values":[]},"objectiveConstant":483201883.44855005,"solverShortName":"Google","solver":null,"solutionWasLoaded":false}</t>
  </si>
  <si>
    <t>AVERAGE of energy_cons_change_pct</t>
  </si>
  <si>
    <t>SUM of energy_per_capita</t>
  </si>
  <si>
    <t>SUM of primary_energy_consumption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</si>
</sst>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u/>
      <sz val="18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b/>
      <u/>
      <sz val="24.0"/>
      <color theme="1"/>
      <name val="Times New Roman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0" numFmtId="0" xfId="0" applyAlignment="1" applyFont="1">
      <alignment horizontal="right"/>
    </xf>
    <xf borderId="0" fillId="0" fontId="1" numFmtId="164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0" numFmtId="0" xfId="0" applyAlignment="1" applyFon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165" xfId="0" applyFont="1" applyNumberFormat="1"/>
    <xf borderId="0" fillId="0" fontId="5" numFmtId="0" xfId="0" applyFont="1"/>
    <xf borderId="0" fillId="0" fontId="6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1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7" numFmtId="0" xfId="0" applyAlignment="1" applyFont="1">
      <alignment horizontal="right" readingOrder="0"/>
    </xf>
    <xf borderId="0" fillId="0" fontId="1" numFmtId="1" xfId="0" applyAlignment="1" applyFont="1" applyNumberFormat="1">
      <alignment horizontal="center"/>
    </xf>
    <xf borderId="0" fillId="0" fontId="4" numFmtId="0" xfId="0" applyAlignment="1" applyFont="1">
      <alignment horizontal="right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7">
    <tableStyle count="5" pivot="0" name="Source Tabl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Source Table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Source Table-style 3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Source Table-style 4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Source Table-style 5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Source Table-style 6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Source Table-style 7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Source Table-style 8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Source Table-style 9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Source Table-style 10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EDA Report 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EDA Report 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EDA Report -style 3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EDA Report -style 4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EDA Report -style 5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EDA Report -style 6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EDA Report -style 7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Energy share by source 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'Energy share comparison'!$B$1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'Energy share comparison'!$A$2:$A$1000</c:f>
            </c:strRef>
          </c:cat>
          <c:val>
            <c:numRef>
              <c:f>'Energy share comparison'!$B$2:$B$1000</c:f>
              <c:numCache/>
            </c:numRef>
          </c:val>
        </c:ser>
        <c:ser>
          <c:idx val="1"/>
          <c:order val="1"/>
          <c:tx>
            <c:strRef>
              <c:f>'Energy share comparison'!$C$1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'Energy share comparison'!$A$2:$A$1000</c:f>
            </c:strRef>
          </c:cat>
          <c:val>
            <c:numRef>
              <c:f>'Energy share comparison'!$C$2:$C$1000</c:f>
              <c:numCache/>
            </c:numRef>
          </c:val>
        </c:ser>
        <c:ser>
          <c:idx val="2"/>
          <c:order val="2"/>
          <c:tx>
            <c:strRef>
              <c:f>'Energy share comparison'!$D$1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'Energy share comparison'!$A$2:$A$1000</c:f>
            </c:strRef>
          </c:cat>
          <c:val>
            <c:numRef>
              <c:f>'Energy share comparison'!$D$2:$D$1000</c:f>
              <c:numCache/>
            </c:numRef>
          </c:val>
        </c:ser>
        <c:ser>
          <c:idx val="3"/>
          <c:order val="3"/>
          <c:tx>
            <c:strRef>
              <c:f>'Energy share comparison'!$E$1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'Energy share comparison'!$A$2:$A$1000</c:f>
            </c:strRef>
          </c:cat>
          <c:val>
            <c:numRef>
              <c:f>'Energy share comparison'!$E$2:$E$1000</c:f>
              <c:numCache/>
            </c:numRef>
          </c:val>
        </c:ser>
        <c:ser>
          <c:idx val="4"/>
          <c:order val="4"/>
          <c:tx>
            <c:strRef>
              <c:f>'Energy share comparison'!$F$1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'Energy share comparison'!$A$2:$A$1000</c:f>
            </c:strRef>
          </c:cat>
          <c:val>
            <c:numRef>
              <c:f>'Energy share comparison'!$F$2:$F$1000</c:f>
              <c:numCache/>
            </c:numRef>
          </c:val>
        </c:ser>
        <c:ser>
          <c:idx val="5"/>
          <c:order val="5"/>
          <c:tx>
            <c:strRef>
              <c:f>'Energy share comparison'!$G$1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'Energy share comparison'!$A$2:$A$1000</c:f>
            </c:strRef>
          </c:cat>
          <c:val>
            <c:numRef>
              <c:f>'Energy share comparison'!$G$2:$G$1000</c:f>
              <c:numCache/>
            </c:numRef>
          </c:val>
        </c:ser>
        <c:ser>
          <c:idx val="6"/>
          <c:order val="6"/>
          <c:tx>
            <c:strRef>
              <c:f>'Energy share comparison'!$H$1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'Energy share comparison'!$A$2:$A$1000</c:f>
            </c:strRef>
          </c:cat>
          <c:val>
            <c:numRef>
              <c:f>'Energy share comparison'!$H$2:$H$1000</c:f>
              <c:numCache/>
            </c:numRef>
          </c:val>
        </c:ser>
        <c:ser>
          <c:idx val="7"/>
          <c:order val="7"/>
          <c:tx>
            <c:strRef>
              <c:f>'Energy share comparison'!$I$1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comparison'!$I$2:$I$1000</c:f>
              <c:numCache/>
            </c:numRef>
          </c:val>
        </c:ser>
        <c:ser>
          <c:idx val="8"/>
          <c:order val="8"/>
          <c:tx>
            <c:strRef>
              <c:f>'Energy share comparison'!$J$1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comparison'!$J$2:$J$1000</c:f>
              <c:numCache/>
            </c:numRef>
          </c:val>
        </c:ser>
        <c:ser>
          <c:idx val="9"/>
          <c:order val="9"/>
          <c:tx>
            <c:strRef>
              <c:f>'Energy share comparison'!$K$1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comparison'!$K$2:$K$1000</c:f>
              <c:numCache/>
            </c:numRef>
          </c:val>
        </c:ser>
        <c:ser>
          <c:idx val="10"/>
          <c:order val="10"/>
          <c:tx>
            <c:strRef>
              <c:f>'Energy share comparison'!$L$1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comparison'!$L$2:$L$1000</c:f>
              <c:numCache/>
            </c:numRef>
          </c:val>
        </c:ser>
        <c:ser>
          <c:idx val="11"/>
          <c:order val="11"/>
          <c:tx>
            <c:strRef>
              <c:f>'Energy share comparison'!$M$1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comparison'!$M$2:$M$1000</c:f>
              <c:numCache/>
            </c:numRef>
          </c:val>
        </c:ser>
        <c:ser>
          <c:idx val="12"/>
          <c:order val="12"/>
          <c:tx>
            <c:strRef>
              <c:f>'Energy share comparison'!$N$1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comparison'!$N$2:$N$1000</c:f>
              <c:numCache/>
            </c:numRef>
          </c:val>
        </c:ser>
        <c:ser>
          <c:idx val="13"/>
          <c:order val="13"/>
          <c:tx>
            <c:strRef>
              <c:f>'Energy share comparison'!$O$1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comparison'!$O$2:$O$1000</c:f>
              <c:numCache/>
            </c:numRef>
          </c:val>
        </c:ser>
        <c:ser>
          <c:idx val="14"/>
          <c:order val="14"/>
          <c:tx>
            <c:strRef>
              <c:f>'Energy share comparison'!$P$1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comparison'!$P$2:$P$1000</c:f>
              <c:numCache/>
            </c:numRef>
          </c:val>
        </c:ser>
        <c:ser>
          <c:idx val="15"/>
          <c:order val="15"/>
          <c:tx>
            <c:strRef>
              <c:f>'Energy share comparison'!$Q$1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comparison'!$Q$2:$Q$1000</c:f>
              <c:numCache/>
            </c:numRef>
          </c:val>
        </c:ser>
        <c:ser>
          <c:idx val="16"/>
          <c:order val="16"/>
          <c:tx>
            <c:strRef>
              <c:f>'Energy share comparison'!$R$1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comparison'!$R$2:$R$1000</c:f>
              <c:numCache/>
            </c:numRef>
          </c:val>
        </c:ser>
        <c:ser>
          <c:idx val="17"/>
          <c:order val="17"/>
          <c:tx>
            <c:strRef>
              <c:f>'Energy share comparison'!$S$1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comparison'!$S$2:$S$1000</c:f>
              <c:numCache/>
            </c:numRef>
          </c:val>
        </c:ser>
        <c:ser>
          <c:idx val="18"/>
          <c:order val="18"/>
          <c:tx>
            <c:strRef>
              <c:f>'Energy share comparison'!$T$1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comparison'!$T$2:$T$1000</c:f>
              <c:numCache/>
            </c:numRef>
          </c:val>
        </c:ser>
        <c:ser>
          <c:idx val="19"/>
          <c:order val="19"/>
          <c:tx>
            <c:strRef>
              <c:f>'Energy share comparison'!$U$1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comparison'!$U$2:$U$1000</c:f>
              <c:numCache/>
            </c:numRef>
          </c:val>
        </c:ser>
        <c:ser>
          <c:idx val="20"/>
          <c:order val="20"/>
          <c:tx>
            <c:strRef>
              <c:f>'Energy share comparison'!$V$1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comparison'!$V$2:$V$1000</c:f>
              <c:numCache/>
            </c:numRef>
          </c:val>
        </c:ser>
        <c:ser>
          <c:idx val="21"/>
          <c:order val="21"/>
          <c:tx>
            <c:strRef>
              <c:f>'Energy share comparison'!$W$1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comparison'!$W$2:$W$1000</c:f>
              <c:numCache/>
            </c:numRef>
          </c:val>
        </c:ser>
        <c:ser>
          <c:idx val="22"/>
          <c:order val="22"/>
          <c:tx>
            <c:strRef>
              <c:f>'Energy share comparison'!$X$1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comparison'!$X$2:$X$1000</c:f>
              <c:numCache/>
            </c:numRef>
          </c:val>
        </c:ser>
        <c:ser>
          <c:idx val="23"/>
          <c:order val="23"/>
          <c:tx>
            <c:strRef>
              <c:f>'Energy share comparison'!$Y$1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comparison'!$Y$2:$Y$1000</c:f>
              <c:numCache/>
            </c:numRef>
          </c:val>
        </c:ser>
        <c:ser>
          <c:idx val="24"/>
          <c:order val="24"/>
          <c:tx>
            <c:strRef>
              <c:f>'Energy share comparison'!$Z$1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comparison'!$Z$2:$Z$1000</c:f>
              <c:numCache/>
            </c:numRef>
          </c:val>
        </c:ser>
        <c:overlap val="100"/>
        <c:axId val="610038416"/>
        <c:axId val="151612929"/>
      </c:barChart>
      <c:catAx>
        <c:axId val="61003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612929"/>
      </c:catAx>
      <c:valAx>
        <c:axId val="151612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Percentage share(%)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00384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Decade Comparison of Renewable Energy  Vs Fossil Fuels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'Decade Comparison'!$A$1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'Decade Comparison'!$A$2:$A$1000</c:f>
              <c:numCache/>
            </c:numRef>
          </c:val>
        </c:ser>
        <c:ser>
          <c:idx val="1"/>
          <c:order val="1"/>
          <c:tx>
            <c:strRef>
              <c:f>'Decade Comparison'!$B$1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'Decade Comparison'!$B$2:$B$1000</c:f>
              <c:numCache/>
            </c:numRef>
          </c:val>
        </c:ser>
        <c:ser>
          <c:idx val="2"/>
          <c:order val="2"/>
          <c:tx>
            <c:strRef>
              <c:f>'Decade Comparison'!$C$1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'Decade Comparison'!$C$2:$C$1000</c:f>
              <c:numCache/>
            </c:numRef>
          </c:val>
        </c:ser>
        <c:ser>
          <c:idx val="3"/>
          <c:order val="3"/>
          <c:tx>
            <c:strRef>
              <c:f>'Decade Comparison'!$D$1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'Decade Comparison'!$D$2:$D$1000</c:f>
              <c:numCache/>
            </c:numRef>
          </c:val>
        </c:ser>
        <c:ser>
          <c:idx val="4"/>
          <c:order val="4"/>
          <c:tx>
            <c:strRef>
              <c:f>'Decade Comparison'!$E$1</c:f>
            </c:strRef>
          </c:tx>
          <c:val>
            <c:numRef>
              <c:f>'Decade Comparison'!$E$2:$E$1000</c:f>
              <c:numCache/>
            </c:numRef>
          </c:val>
        </c:ser>
        <c:ser>
          <c:idx val="5"/>
          <c:order val="5"/>
          <c:tx>
            <c:strRef>
              <c:f>'Decade Comparison'!$F$1</c:f>
            </c:strRef>
          </c:tx>
          <c:val>
            <c:numRef>
              <c:f>'Decade Comparison'!$F$2:$F$1000</c:f>
              <c:numCache/>
            </c:numRef>
          </c:val>
        </c:ser>
        <c:axId val="1118731792"/>
        <c:axId val="1880490029"/>
      </c:barChart>
      <c:catAx>
        <c:axId val="11187317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Decade Period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490029"/>
      </c:catAx>
      <c:valAx>
        <c:axId val="18804900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Average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873179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Energy Sources Consumption Across Years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'Energy Consumption Trends'!$B$1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'Energy Consumption Trends'!$A$2:$A$1000</c:f>
            </c:strRef>
          </c:cat>
          <c:val>
            <c:numRef>
              <c:f>'Energy Consumption Trends'!$B$2:$B$1000</c:f>
              <c:numCache/>
            </c:numRef>
          </c:val>
          <c:smooth val="0"/>
        </c:ser>
        <c:ser>
          <c:idx val="1"/>
          <c:order val="1"/>
          <c:tx>
            <c:strRef>
              <c:f>'Energy Consumption Trends'!$C$1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'Energy Consumption Trends'!$A$2:$A$1000</c:f>
            </c:strRef>
          </c:cat>
          <c:val>
            <c:numRef>
              <c:f>'Energy Consumption Trends'!$C$2:$C$1000</c:f>
              <c:numCache/>
            </c:numRef>
          </c:val>
          <c:smooth val="0"/>
        </c:ser>
        <c:ser>
          <c:idx val="2"/>
          <c:order val="2"/>
          <c:tx>
            <c:strRef>
              <c:f>'Energy Consumption Trends'!$D$1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'Energy Consumption Trends'!$A$2:$A$1000</c:f>
            </c:strRef>
          </c:cat>
          <c:val>
            <c:numRef>
              <c:f>'Energy Consumption Trends'!$D$2:$D$1000</c:f>
              <c:numCache/>
            </c:numRef>
          </c:val>
          <c:smooth val="0"/>
        </c:ser>
        <c:ser>
          <c:idx val="3"/>
          <c:order val="3"/>
          <c:tx>
            <c:strRef>
              <c:f>'Energy Consumption Trends'!$E$1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'Energy Consumption Trends'!$A$2:$A$1000</c:f>
            </c:strRef>
          </c:cat>
          <c:val>
            <c:numRef>
              <c:f>'Energy Consumption Trends'!$E$2:$E$1000</c:f>
              <c:numCache/>
            </c:numRef>
          </c:val>
          <c:smooth val="0"/>
        </c:ser>
        <c:ser>
          <c:idx val="4"/>
          <c:order val="4"/>
          <c:tx>
            <c:strRef>
              <c:f>'Energy Consumption Trends'!$F$1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'Energy Consumption Trends'!$A$2:$A$1000</c:f>
            </c:strRef>
          </c:cat>
          <c:val>
            <c:numRef>
              <c:f>'Energy Consumption Trends'!$F$2:$F$1000</c:f>
              <c:numCache/>
            </c:numRef>
          </c:val>
          <c:smooth val="0"/>
        </c:ser>
        <c:ser>
          <c:idx val="5"/>
          <c:order val="5"/>
          <c:tx>
            <c:strRef>
              <c:f>'Energy Consumption Trends'!$G$1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'Energy Consumption Trends'!$A$2:$A$1000</c:f>
            </c:strRef>
          </c:cat>
          <c:val>
            <c:numRef>
              <c:f>'Energy Consumption Trends'!$G$2:$G$1000</c:f>
              <c:numCache/>
            </c:numRef>
          </c:val>
          <c:smooth val="0"/>
        </c:ser>
        <c:ser>
          <c:idx val="6"/>
          <c:order val="6"/>
          <c:tx>
            <c:strRef>
              <c:f>'Energy Consumption Trends'!$H$1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'Energy Consumption Trends'!$A$2:$A$1000</c:f>
            </c:strRef>
          </c:cat>
          <c:val>
            <c:numRef>
              <c:f>'Energy Consumption Trends'!$H$2:$H$1000</c:f>
              <c:numCache/>
            </c:numRef>
          </c:val>
          <c:smooth val="0"/>
        </c:ser>
        <c:axId val="687479792"/>
        <c:axId val="1759364267"/>
      </c:lineChart>
      <c:catAx>
        <c:axId val="687479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364267"/>
      </c:catAx>
      <c:valAx>
        <c:axId val="1759364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Consumption(TW/h)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47979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Energy Consumption Per Capita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'Per capita profile'!$B$1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'Per capita profile'!$A$2:$A$1000</c:f>
            </c:strRef>
          </c:cat>
          <c:val>
            <c:numRef>
              <c:f>'Per capita profile'!$B$2:$B$1000</c:f>
              <c:numCache/>
            </c:numRef>
          </c:val>
          <c:smooth val="0"/>
        </c:ser>
        <c:ser>
          <c:idx val="1"/>
          <c:order val="1"/>
          <c:tx>
            <c:strRef>
              <c:f>'Per capita profile'!$C$1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'Per capita profile'!$A$2:$A$1000</c:f>
            </c:strRef>
          </c:cat>
          <c:val>
            <c:numRef>
              <c:f>'Per capita profile'!$C$2:$C$1000</c:f>
              <c:numCache/>
            </c:numRef>
          </c:val>
          <c:smooth val="0"/>
        </c:ser>
        <c:ser>
          <c:idx val="2"/>
          <c:order val="2"/>
          <c:tx>
            <c:strRef>
              <c:f>'Per capita profile'!$D$1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'Per capita profile'!$A$2:$A$1000</c:f>
            </c:strRef>
          </c:cat>
          <c:val>
            <c:numRef>
              <c:f>'Per capita profile'!$D$2:$D$1000</c:f>
              <c:numCache/>
            </c:numRef>
          </c:val>
          <c:smooth val="0"/>
        </c:ser>
        <c:ser>
          <c:idx val="3"/>
          <c:order val="3"/>
          <c:tx>
            <c:strRef>
              <c:f>'Per capita profile'!$E$1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'Per capita profile'!$A$2:$A$1000</c:f>
            </c:strRef>
          </c:cat>
          <c:val>
            <c:numRef>
              <c:f>'Per capita profile'!$E$2:$E$1000</c:f>
              <c:numCache/>
            </c:numRef>
          </c:val>
          <c:smooth val="0"/>
        </c:ser>
        <c:ser>
          <c:idx val="4"/>
          <c:order val="4"/>
          <c:tx>
            <c:strRef>
              <c:f>'Per capita profile'!$F$1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'Per capita profile'!$A$2:$A$1000</c:f>
            </c:strRef>
          </c:cat>
          <c:val>
            <c:numRef>
              <c:f>'Per capita profile'!$F$2:$F$1000</c:f>
              <c:numCache/>
            </c:numRef>
          </c:val>
          <c:smooth val="0"/>
        </c:ser>
        <c:ser>
          <c:idx val="5"/>
          <c:order val="5"/>
          <c:tx>
            <c:strRef>
              <c:f>'Per capita profile'!$G$1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'Per capita profile'!$A$2:$A$1000</c:f>
            </c:strRef>
          </c:cat>
          <c:val>
            <c:numRef>
              <c:f>'Per capita profile'!$G$2:$G$1000</c:f>
              <c:numCache/>
            </c:numRef>
          </c:val>
          <c:smooth val="0"/>
        </c:ser>
        <c:ser>
          <c:idx val="6"/>
          <c:order val="6"/>
          <c:tx>
            <c:strRef>
              <c:f>'Per capita profile'!$H$1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'Per capita profile'!$A$2:$A$1000</c:f>
            </c:strRef>
          </c:cat>
          <c:val>
            <c:numRef>
              <c:f>'Per capita profile'!$H$2:$H$1000</c:f>
              <c:numCache/>
            </c:numRef>
          </c:val>
          <c:smooth val="0"/>
        </c:ser>
        <c:ser>
          <c:idx val="7"/>
          <c:order val="7"/>
          <c:tx>
            <c:strRef>
              <c:f>'Per capita profile'!$I$1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'Per capita profile'!$A$2:$A$1000</c:f>
            </c:strRef>
          </c:cat>
          <c:val>
            <c:numRef>
              <c:f>'Per capita profile'!$I$2:$I$1000</c:f>
              <c:numCache/>
            </c:numRef>
          </c:val>
          <c:smooth val="0"/>
        </c:ser>
        <c:axId val="589651502"/>
        <c:axId val="748681686"/>
      </c:lineChart>
      <c:catAx>
        <c:axId val="589651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681686"/>
      </c:catAx>
      <c:valAx>
        <c:axId val="748681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Consumption in kilowatt-hours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6515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Energy Sources Consumption Across Years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'Energy Consumption Trends'!$B$1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'Energy Consumption Trends'!$A$2:$A$1000</c:f>
            </c:strRef>
          </c:cat>
          <c:val>
            <c:numRef>
              <c:f>'Energy Consumption Trends'!$B$2:$B$1000</c:f>
              <c:numCache/>
            </c:numRef>
          </c:val>
          <c:smooth val="0"/>
        </c:ser>
        <c:ser>
          <c:idx val="1"/>
          <c:order val="1"/>
          <c:tx>
            <c:strRef>
              <c:f>'Energy Consumption Trends'!$C$1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'Energy Consumption Trends'!$A$2:$A$1000</c:f>
            </c:strRef>
          </c:cat>
          <c:val>
            <c:numRef>
              <c:f>'Energy Consumption Trends'!$C$2:$C$1000</c:f>
              <c:numCache/>
            </c:numRef>
          </c:val>
          <c:smooth val="0"/>
        </c:ser>
        <c:ser>
          <c:idx val="2"/>
          <c:order val="2"/>
          <c:tx>
            <c:strRef>
              <c:f>'Energy Consumption Trends'!$D$1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'Energy Consumption Trends'!$A$2:$A$1000</c:f>
            </c:strRef>
          </c:cat>
          <c:val>
            <c:numRef>
              <c:f>'Energy Consumption Trends'!$D$2:$D$1000</c:f>
              <c:numCache/>
            </c:numRef>
          </c:val>
          <c:smooth val="0"/>
        </c:ser>
        <c:ser>
          <c:idx val="3"/>
          <c:order val="3"/>
          <c:tx>
            <c:strRef>
              <c:f>'Energy Consumption Trends'!$E$1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'Energy Consumption Trends'!$A$2:$A$1000</c:f>
            </c:strRef>
          </c:cat>
          <c:val>
            <c:numRef>
              <c:f>'Energy Consumption Trends'!$E$2:$E$1000</c:f>
              <c:numCache/>
            </c:numRef>
          </c:val>
          <c:smooth val="0"/>
        </c:ser>
        <c:ser>
          <c:idx val="4"/>
          <c:order val="4"/>
          <c:tx>
            <c:strRef>
              <c:f>'Energy Consumption Trends'!$F$1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'Energy Consumption Trends'!$A$2:$A$1000</c:f>
            </c:strRef>
          </c:cat>
          <c:val>
            <c:numRef>
              <c:f>'Energy Consumption Trends'!$F$2:$F$1000</c:f>
              <c:numCache/>
            </c:numRef>
          </c:val>
          <c:smooth val="0"/>
        </c:ser>
        <c:ser>
          <c:idx val="5"/>
          <c:order val="5"/>
          <c:tx>
            <c:strRef>
              <c:f>'Energy Consumption Trends'!$G$1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'Energy Consumption Trends'!$A$2:$A$1000</c:f>
            </c:strRef>
          </c:cat>
          <c:val>
            <c:numRef>
              <c:f>'Energy Consumption Trends'!$G$2:$G$1000</c:f>
              <c:numCache/>
            </c:numRef>
          </c:val>
          <c:smooth val="0"/>
        </c:ser>
        <c:ser>
          <c:idx val="6"/>
          <c:order val="6"/>
          <c:tx>
            <c:strRef>
              <c:f>'Energy Consumption Trends'!$H$1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'Energy Consumption Trends'!$A$2:$A$1000</c:f>
            </c:strRef>
          </c:cat>
          <c:val>
            <c:numRef>
              <c:f>'Energy Consumption Trends'!$H$2:$H$1000</c:f>
              <c:numCache/>
            </c:numRef>
          </c:val>
          <c:smooth val="0"/>
        </c:ser>
        <c:axId val="1492129228"/>
        <c:axId val="1848570838"/>
      </c:lineChart>
      <c:catAx>
        <c:axId val="1492129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570838"/>
      </c:catAx>
      <c:valAx>
        <c:axId val="1848570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Consumption(TW/h)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12922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Decade Comparison of Renewable Energy  Vs Fossil Fuels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'Decade Comparison'!$A$1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'Decade Comparison'!$A$2:$A$1000</c:f>
              <c:numCache/>
            </c:numRef>
          </c:val>
        </c:ser>
        <c:ser>
          <c:idx val="1"/>
          <c:order val="1"/>
          <c:tx>
            <c:strRef>
              <c:f>'Decade Comparison'!$B$1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'Decade Comparison'!$B$2:$B$1000</c:f>
              <c:numCache/>
            </c:numRef>
          </c:val>
        </c:ser>
        <c:ser>
          <c:idx val="2"/>
          <c:order val="2"/>
          <c:tx>
            <c:strRef>
              <c:f>'Decade Comparison'!$C$1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'Decade Comparison'!$C$2:$C$1000</c:f>
              <c:numCache/>
            </c:numRef>
          </c:val>
        </c:ser>
        <c:ser>
          <c:idx val="3"/>
          <c:order val="3"/>
          <c:tx>
            <c:strRef>
              <c:f>'Decade Comparison'!$D$1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'Decade Comparison'!$D$2:$D$1000</c:f>
              <c:numCache/>
            </c:numRef>
          </c:val>
        </c:ser>
        <c:ser>
          <c:idx val="4"/>
          <c:order val="4"/>
          <c:tx>
            <c:strRef>
              <c:f>'Decade Comparison'!$E$1</c:f>
            </c:strRef>
          </c:tx>
          <c:val>
            <c:numRef>
              <c:f>'Decade Comparison'!$E$2:$E$1000</c:f>
              <c:numCache/>
            </c:numRef>
          </c:val>
        </c:ser>
        <c:ser>
          <c:idx val="5"/>
          <c:order val="5"/>
          <c:tx>
            <c:strRef>
              <c:f>'Decade Comparison'!$F$1</c:f>
            </c:strRef>
          </c:tx>
          <c:val>
            <c:numRef>
              <c:f>'Decade Comparison'!$F$2:$F$1000</c:f>
              <c:numCache/>
            </c:numRef>
          </c:val>
        </c:ser>
        <c:axId val="1599511411"/>
        <c:axId val="1854330302"/>
      </c:barChart>
      <c:catAx>
        <c:axId val="15995114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Decade Period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4330302"/>
      </c:catAx>
      <c:valAx>
        <c:axId val="18543303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51141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Energy share by source 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'Energy share comparison'!$B$1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'Energy share comparison'!$A$2:$A$1000</c:f>
            </c:strRef>
          </c:cat>
          <c:val>
            <c:numRef>
              <c:f>'Energy share comparison'!$B$2:$B$1000</c:f>
              <c:numCache/>
            </c:numRef>
          </c:val>
        </c:ser>
        <c:ser>
          <c:idx val="1"/>
          <c:order val="1"/>
          <c:tx>
            <c:strRef>
              <c:f>'Energy share comparison'!$C$1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'Energy share comparison'!$A$2:$A$1000</c:f>
            </c:strRef>
          </c:cat>
          <c:val>
            <c:numRef>
              <c:f>'Energy share comparison'!$C$2:$C$1000</c:f>
              <c:numCache/>
            </c:numRef>
          </c:val>
        </c:ser>
        <c:ser>
          <c:idx val="2"/>
          <c:order val="2"/>
          <c:tx>
            <c:strRef>
              <c:f>'Energy share comparison'!$D$1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'Energy share comparison'!$A$2:$A$1000</c:f>
            </c:strRef>
          </c:cat>
          <c:val>
            <c:numRef>
              <c:f>'Energy share comparison'!$D$2:$D$1000</c:f>
              <c:numCache/>
            </c:numRef>
          </c:val>
        </c:ser>
        <c:ser>
          <c:idx val="3"/>
          <c:order val="3"/>
          <c:tx>
            <c:strRef>
              <c:f>'Energy share comparison'!$E$1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'Energy share comparison'!$A$2:$A$1000</c:f>
            </c:strRef>
          </c:cat>
          <c:val>
            <c:numRef>
              <c:f>'Energy share comparison'!$E$2:$E$1000</c:f>
              <c:numCache/>
            </c:numRef>
          </c:val>
        </c:ser>
        <c:ser>
          <c:idx val="4"/>
          <c:order val="4"/>
          <c:tx>
            <c:strRef>
              <c:f>'Energy share comparison'!$F$1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'Energy share comparison'!$A$2:$A$1000</c:f>
            </c:strRef>
          </c:cat>
          <c:val>
            <c:numRef>
              <c:f>'Energy share comparison'!$F$2:$F$1000</c:f>
              <c:numCache/>
            </c:numRef>
          </c:val>
        </c:ser>
        <c:ser>
          <c:idx val="5"/>
          <c:order val="5"/>
          <c:tx>
            <c:strRef>
              <c:f>'Energy share comparison'!$G$1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'Energy share comparison'!$A$2:$A$1000</c:f>
            </c:strRef>
          </c:cat>
          <c:val>
            <c:numRef>
              <c:f>'Energy share comparison'!$G$2:$G$1000</c:f>
              <c:numCache/>
            </c:numRef>
          </c:val>
        </c:ser>
        <c:ser>
          <c:idx val="6"/>
          <c:order val="6"/>
          <c:tx>
            <c:strRef>
              <c:f>'Energy share comparison'!$H$1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'Energy share comparison'!$A$2:$A$1000</c:f>
            </c:strRef>
          </c:cat>
          <c:val>
            <c:numRef>
              <c:f>'Energy share comparison'!$H$2:$H$1000</c:f>
              <c:numCache/>
            </c:numRef>
          </c:val>
        </c:ser>
        <c:ser>
          <c:idx val="7"/>
          <c:order val="7"/>
          <c:tx>
            <c:strRef>
              <c:f>'Energy share comparison'!$I$1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comparison'!$I$2:$I$1000</c:f>
              <c:numCache/>
            </c:numRef>
          </c:val>
        </c:ser>
        <c:ser>
          <c:idx val="8"/>
          <c:order val="8"/>
          <c:tx>
            <c:strRef>
              <c:f>'Energy share comparison'!$J$1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comparison'!$J$2:$J$1000</c:f>
              <c:numCache/>
            </c:numRef>
          </c:val>
        </c:ser>
        <c:ser>
          <c:idx val="9"/>
          <c:order val="9"/>
          <c:tx>
            <c:strRef>
              <c:f>'Energy share comparison'!$K$1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comparison'!$K$2:$K$1000</c:f>
              <c:numCache/>
            </c:numRef>
          </c:val>
        </c:ser>
        <c:ser>
          <c:idx val="10"/>
          <c:order val="10"/>
          <c:tx>
            <c:strRef>
              <c:f>'Energy share comparison'!$L$1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comparison'!$L$2:$L$1000</c:f>
              <c:numCache/>
            </c:numRef>
          </c:val>
        </c:ser>
        <c:ser>
          <c:idx val="11"/>
          <c:order val="11"/>
          <c:tx>
            <c:strRef>
              <c:f>'Energy share comparison'!$M$1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comparison'!$M$2:$M$1000</c:f>
              <c:numCache/>
            </c:numRef>
          </c:val>
        </c:ser>
        <c:ser>
          <c:idx val="12"/>
          <c:order val="12"/>
          <c:tx>
            <c:strRef>
              <c:f>'Energy share comparison'!$N$1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comparison'!$N$2:$N$1000</c:f>
              <c:numCache/>
            </c:numRef>
          </c:val>
        </c:ser>
        <c:ser>
          <c:idx val="13"/>
          <c:order val="13"/>
          <c:tx>
            <c:strRef>
              <c:f>'Energy share comparison'!$O$1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comparison'!$O$2:$O$1000</c:f>
              <c:numCache/>
            </c:numRef>
          </c:val>
        </c:ser>
        <c:ser>
          <c:idx val="14"/>
          <c:order val="14"/>
          <c:tx>
            <c:strRef>
              <c:f>'Energy share comparison'!$P$1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comparison'!$P$2:$P$1000</c:f>
              <c:numCache/>
            </c:numRef>
          </c:val>
        </c:ser>
        <c:ser>
          <c:idx val="15"/>
          <c:order val="15"/>
          <c:tx>
            <c:strRef>
              <c:f>'Energy share comparison'!$Q$1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comparison'!$Q$2:$Q$1000</c:f>
              <c:numCache/>
            </c:numRef>
          </c:val>
        </c:ser>
        <c:ser>
          <c:idx val="16"/>
          <c:order val="16"/>
          <c:tx>
            <c:strRef>
              <c:f>'Energy share comparison'!$R$1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comparison'!$R$2:$R$1000</c:f>
              <c:numCache/>
            </c:numRef>
          </c:val>
        </c:ser>
        <c:ser>
          <c:idx val="17"/>
          <c:order val="17"/>
          <c:tx>
            <c:strRef>
              <c:f>'Energy share comparison'!$S$1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comparison'!$S$2:$S$1000</c:f>
              <c:numCache/>
            </c:numRef>
          </c:val>
        </c:ser>
        <c:ser>
          <c:idx val="18"/>
          <c:order val="18"/>
          <c:tx>
            <c:strRef>
              <c:f>'Energy share comparison'!$T$1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comparison'!$T$2:$T$1000</c:f>
              <c:numCache/>
            </c:numRef>
          </c:val>
        </c:ser>
        <c:ser>
          <c:idx val="19"/>
          <c:order val="19"/>
          <c:tx>
            <c:strRef>
              <c:f>'Energy share comparison'!$U$1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comparison'!$U$2:$U$1000</c:f>
              <c:numCache/>
            </c:numRef>
          </c:val>
        </c:ser>
        <c:ser>
          <c:idx val="20"/>
          <c:order val="20"/>
          <c:tx>
            <c:strRef>
              <c:f>'Energy share comparison'!$V$1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comparison'!$V$2:$V$1000</c:f>
              <c:numCache/>
            </c:numRef>
          </c:val>
        </c:ser>
        <c:ser>
          <c:idx val="21"/>
          <c:order val="21"/>
          <c:tx>
            <c:strRef>
              <c:f>'Energy share comparison'!$W$1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comparison'!$W$2:$W$1000</c:f>
              <c:numCache/>
            </c:numRef>
          </c:val>
        </c:ser>
        <c:ser>
          <c:idx val="22"/>
          <c:order val="22"/>
          <c:tx>
            <c:strRef>
              <c:f>'Energy share comparison'!$X$1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comparison'!$X$2:$X$1000</c:f>
              <c:numCache/>
            </c:numRef>
          </c:val>
        </c:ser>
        <c:ser>
          <c:idx val="23"/>
          <c:order val="23"/>
          <c:tx>
            <c:strRef>
              <c:f>'Energy share comparison'!$Y$1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comparison'!$Y$2:$Y$1000</c:f>
              <c:numCache/>
            </c:numRef>
          </c:val>
        </c:ser>
        <c:ser>
          <c:idx val="24"/>
          <c:order val="24"/>
          <c:tx>
            <c:strRef>
              <c:f>'Energy share comparison'!$Z$1</c:f>
            </c:strRef>
          </c:tx>
          <c:cat>
            <c:strRef>
              <c:f>'Energy share comparison'!$A$2:$A$1000</c:f>
            </c:strRef>
          </c:cat>
          <c:val>
            <c:numRef>
              <c:f>'Energy share comparison'!$Z$2:$Z$1000</c:f>
              <c:numCache/>
            </c:numRef>
          </c:val>
        </c:ser>
        <c:overlap val="100"/>
        <c:axId val="1776436580"/>
        <c:axId val="1492035040"/>
      </c:barChart>
      <c:catAx>
        <c:axId val="1776436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035040"/>
      </c:catAx>
      <c:valAx>
        <c:axId val="1492035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Percentage share(%)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4365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Energy Consumption Per Capita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'Per capita profile'!$B$1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'Per capita profile'!$A$2:$A$1000</c:f>
            </c:strRef>
          </c:cat>
          <c:val>
            <c:numRef>
              <c:f>'Per capita profile'!$B$2:$B$1000</c:f>
              <c:numCache/>
            </c:numRef>
          </c:val>
          <c:smooth val="0"/>
        </c:ser>
        <c:ser>
          <c:idx val="1"/>
          <c:order val="1"/>
          <c:tx>
            <c:strRef>
              <c:f>'Per capita profile'!$C$1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'Per capita profile'!$A$2:$A$1000</c:f>
            </c:strRef>
          </c:cat>
          <c:val>
            <c:numRef>
              <c:f>'Per capita profile'!$C$2:$C$1000</c:f>
              <c:numCache/>
            </c:numRef>
          </c:val>
          <c:smooth val="0"/>
        </c:ser>
        <c:ser>
          <c:idx val="2"/>
          <c:order val="2"/>
          <c:tx>
            <c:strRef>
              <c:f>'Per capita profile'!$D$1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'Per capita profile'!$A$2:$A$1000</c:f>
            </c:strRef>
          </c:cat>
          <c:val>
            <c:numRef>
              <c:f>'Per capita profile'!$D$2:$D$1000</c:f>
              <c:numCache/>
            </c:numRef>
          </c:val>
          <c:smooth val="0"/>
        </c:ser>
        <c:ser>
          <c:idx val="3"/>
          <c:order val="3"/>
          <c:tx>
            <c:strRef>
              <c:f>'Per capita profile'!$E$1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'Per capita profile'!$A$2:$A$1000</c:f>
            </c:strRef>
          </c:cat>
          <c:val>
            <c:numRef>
              <c:f>'Per capita profile'!$E$2:$E$1000</c:f>
              <c:numCache/>
            </c:numRef>
          </c:val>
          <c:smooth val="0"/>
        </c:ser>
        <c:ser>
          <c:idx val="4"/>
          <c:order val="4"/>
          <c:tx>
            <c:strRef>
              <c:f>'Per capita profile'!$F$1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'Per capita profile'!$A$2:$A$1000</c:f>
            </c:strRef>
          </c:cat>
          <c:val>
            <c:numRef>
              <c:f>'Per capita profile'!$F$2:$F$1000</c:f>
              <c:numCache/>
            </c:numRef>
          </c:val>
          <c:smooth val="0"/>
        </c:ser>
        <c:ser>
          <c:idx val="5"/>
          <c:order val="5"/>
          <c:tx>
            <c:strRef>
              <c:f>'Per capita profile'!$G$1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'Per capita profile'!$A$2:$A$1000</c:f>
            </c:strRef>
          </c:cat>
          <c:val>
            <c:numRef>
              <c:f>'Per capita profile'!$G$2:$G$1000</c:f>
              <c:numCache/>
            </c:numRef>
          </c:val>
          <c:smooth val="0"/>
        </c:ser>
        <c:ser>
          <c:idx val="6"/>
          <c:order val="6"/>
          <c:tx>
            <c:strRef>
              <c:f>'Per capita profile'!$H$1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'Per capita profile'!$A$2:$A$1000</c:f>
            </c:strRef>
          </c:cat>
          <c:val>
            <c:numRef>
              <c:f>'Per capita profile'!$H$2:$H$1000</c:f>
              <c:numCache/>
            </c:numRef>
          </c:val>
          <c:smooth val="0"/>
        </c:ser>
        <c:ser>
          <c:idx val="7"/>
          <c:order val="7"/>
          <c:tx>
            <c:strRef>
              <c:f>'Per capita profile'!$I$1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'Per capita profile'!$A$2:$A$1000</c:f>
            </c:strRef>
          </c:cat>
          <c:val>
            <c:numRef>
              <c:f>'Per capita profile'!$I$2:$I$1000</c:f>
              <c:numCache/>
            </c:numRef>
          </c:val>
          <c:smooth val="0"/>
        </c:ser>
        <c:axId val="386903234"/>
        <c:axId val="2002882579"/>
      </c:lineChart>
      <c:catAx>
        <c:axId val="386903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2882579"/>
      </c:catAx>
      <c:valAx>
        <c:axId val="2002882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Consumption in kilowatt-hours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903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primary_energy_consumption vs.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1'!$A$2:$A$1000</c:f>
            </c:strRef>
          </c:cat>
          <c:val>
            <c:numRef>
              <c:f>'Pivot Table 1'!$B$2:$B$1000</c:f>
              <c:numCache/>
            </c:numRef>
          </c:val>
          <c:smooth val="0"/>
        </c:ser>
        <c:axId val="213053704"/>
        <c:axId val="1175532774"/>
      </c:lineChart>
      <c:catAx>
        <c:axId val="213053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532774"/>
      </c:catAx>
      <c:valAx>
        <c:axId val="11755327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primary_energy_consumption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537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57150</xdr:rowOff>
    </xdr:from>
    <xdr:ext cx="6000750" cy="3857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933450</xdr:colOff>
      <xdr:row>12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704850</xdr:colOff>
      <xdr:row>32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32</xdr:row>
      <xdr:rowOff>66675</xdr:rowOff>
    </xdr:from>
    <xdr:ext cx="6438900" cy="37242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29</xdr:row>
      <xdr:rowOff>104775</xdr:rowOff>
    </xdr:from>
    <xdr:ext cx="5715000" cy="3533775"/>
    <xdr:graphicFrame>
      <xdr:nvGraphicFramePr>
        <xdr:cNvPr id="5" name="Chart 5" title="Energy Sources Consumption Across Year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8</xdr:row>
      <xdr:rowOff>152400</xdr:rowOff>
    </xdr:from>
    <xdr:ext cx="5715000" cy="3533775"/>
    <xdr:graphicFrame>
      <xdr:nvGraphicFramePr>
        <xdr:cNvPr id="6" name="Chart 6" title="Decade Comparison of Renewable Energy  Vs Fossil Fuel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32</xdr:row>
      <xdr:rowOff>0</xdr:rowOff>
    </xdr:from>
    <xdr:ext cx="6905625" cy="42672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30</xdr:row>
      <xdr:rowOff>57150</xdr:rowOff>
    </xdr:from>
    <xdr:ext cx="7219950" cy="41148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29</xdr:row>
      <xdr:rowOff>38100</xdr:rowOff>
    </xdr:from>
    <xdr:ext cx="5715000" cy="3533775"/>
    <xdr:graphicFrame>
      <xdr:nvGraphicFramePr>
        <xdr:cNvPr id="9" name="Chart 9" title="primary_energy_consumption vs. yea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G1000" sheet="Cleaned Data "/>
  </cacheSource>
  <cacheFields>
    <cacheField name="country" numFmtId="0">
      <sharedItems containsBlank="1">
        <s v="Australia"/>
        <m/>
      </sharedItems>
    </cacheField>
    <cacheField name="year" numFmtId="0">
      <sharedItems containsString="0" containsBlank="1" containsNumber="1" containsInteger="1"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m/>
      </sharedItems>
    </cacheField>
    <cacheField name="iso_code" numFmtId="0">
      <sharedItems containsBlank="1">
        <s v="AUS"/>
        <m/>
      </sharedItems>
    </cacheField>
    <cacheField name="population" numFmtId="0">
      <sharedItems containsString="0" containsBlank="1" containsNumber="1" containsInteger="1">
        <n v="1.9132426E7"/>
        <n v="1.9365383E7"/>
        <n v="1.9595306E7"/>
        <n v="1.9819398E7"/>
        <n v="2.0046631E7"/>
        <n v="2.029443E7"/>
        <n v="2.0590515E7"/>
        <n v="2.0954497E7"/>
        <n v="2.1370545E7"/>
        <n v="2.1782958E7"/>
        <n v="2.2141527E7"/>
        <n v="2.2479723E7"/>
        <n v="2.2852597E7"/>
        <n v="2.3236224E7"/>
        <n v="2.3595552E7"/>
        <n v="2.3947955E7"/>
        <n v="2.4329914E7"/>
        <n v="2.4730998E7"/>
        <n v="2.5119651E7"/>
        <n v="2.548266E7"/>
        <n v="2.5743732E7"/>
        <n v="2.5956358E7"/>
        <n v="2.6200929E7"/>
        <n v="2.6451074E7"/>
        <n v="2.6713152E7"/>
        <m/>
      </sharedItems>
    </cacheField>
    <cacheField name="gdp" numFmtId="0">
      <sharedItems containsString="0" containsBlank="1" containsNumber="1">
        <n v="6.92059308032E11"/>
        <n v="7.13890070528E11"/>
        <n v="7.47065704448E11"/>
        <n v="7.7445103616E11"/>
        <n v="8.09792438272E11"/>
        <n v="8.40092352512E11"/>
        <n v="8.66678669312E11"/>
        <n v="9.11250751488E11"/>
        <n v="9.3788962816E11"/>
        <n v="9.63129966592E11"/>
        <n v="9.93854029824E11"/>
        <n v="1.02400032768E12"/>
        <n v="1.062662897664E12"/>
        <n v="1.086068031488E12"/>
        <n v="1.113888129024E12"/>
        <n v="1.13930338304E12"/>
        <n v="1.169967284224E12"/>
        <n v="1.19783292928E12"/>
        <n v="1.231576891392E12"/>
        <n v="1.255505526784E12"/>
        <n v="1.232259776512E12"/>
        <n v="1.2967051264E12"/>
        <n v="1.3442514944E12"/>
        <n v="1.368415340050211E12"/>
        <n v="1.3976522134847734E12"/>
        <m/>
      </sharedItems>
    </cacheField>
    <cacheField name="biofuel_cons_change_pct" numFmtId="0">
      <sharedItems containsString="0" containsBlank="1" containsNumber="1">
        <n v="0.0"/>
        <n v="224.006"/>
        <n v="27.222"/>
        <n v="32.442"/>
        <n v="38.588"/>
        <n v="45.341"/>
        <n v="19.053"/>
        <n v="-2.799"/>
        <n v="-2.022"/>
        <n v="2.783"/>
        <n v="-24.719"/>
        <n v="-33.634"/>
        <n v="1.508"/>
        <n v="5.146"/>
        <n v="-5.136"/>
        <n v="-20.583"/>
        <n v="2.608"/>
        <n v="7.285"/>
        <n v="-5.185"/>
        <n v="-2.31"/>
        <m/>
      </sharedItems>
    </cacheField>
    <cacheField name="biofuel_cons_change_twh" numFmtId="0">
      <sharedItems containsString="0" containsBlank="1" containsNumber="1">
        <n v="0.0"/>
        <n v="0.234"/>
        <n v="0.525"/>
        <n v="0.207"/>
        <n v="0.313"/>
        <n v="0.494"/>
        <n v="0.804"/>
        <n v="0.491"/>
        <n v="-0.086"/>
        <n v="-0.06"/>
        <n v="0.081"/>
        <n v="-0.742"/>
        <n v="-0.76"/>
        <n v="0.023"/>
        <n v="0.078"/>
        <n v="-0.082"/>
        <n v="-0.313"/>
        <n v="0.031"/>
        <n v="0.09"/>
        <n v="-0.069"/>
        <n v="-0.029"/>
        <m/>
      </sharedItems>
    </cacheField>
    <cacheField name="biofuel_cons_per_capita" numFmtId="0">
      <sharedItems containsString="0" containsBlank="1" containsNumber="1">
        <n v="0.0"/>
        <n v="11.546"/>
        <n v="36.871"/>
        <n v="46.094"/>
        <n v="59.859"/>
        <n v="81.387"/>
        <n v="116.374"/>
        <n v="136.462"/>
        <n v="130.478"/>
        <n v="125.729"/>
        <n v="127.26"/>
        <n v="94.392"/>
        <n v="61.661"/>
        <n v="61.576"/>
        <n v="63.743"/>
        <n v="59.607"/>
        <n v="46.858"/>
        <n v="47.686"/>
        <n v="50.683"/>
        <n v="47.6"/>
        <n v="46.045"/>
        <m/>
      </sharedItems>
    </cacheField>
    <cacheField name="biofuel_consumption" numFmtId="0">
      <sharedItems containsString="0" containsBlank="1" containsNumber="1">
        <n v="0.0"/>
        <n v="0.234"/>
        <n v="0.759"/>
        <n v="0.966"/>
        <n v="1.279"/>
        <n v="1.773"/>
        <n v="2.577"/>
        <n v="3.068"/>
        <n v="2.982"/>
        <n v="2.921"/>
        <n v="3.003"/>
        <n v="2.26"/>
        <n v="1.5"/>
        <n v="1.523"/>
        <n v="1.601"/>
        <n v="1.519"/>
        <n v="1.206"/>
        <n v="1.238"/>
        <n v="1.328"/>
        <n v="1.259"/>
        <n v="1.23"/>
        <m/>
      </sharedItems>
    </cacheField>
    <cacheField name="biofuel_share_energy" numFmtId="0">
      <sharedItems containsString="0" containsBlank="1" containsNumber="1">
        <n v="0.0"/>
        <n v="0.017"/>
        <n v="0.052"/>
        <n v="0.064"/>
        <n v="0.084"/>
        <n v="0.118"/>
        <n v="0.171"/>
        <n v="0.197"/>
        <n v="0.195"/>
        <n v="0.188"/>
        <n v="0.192"/>
        <n v="0.142"/>
        <n v="0.094"/>
        <n v="0.095"/>
        <n v="0.099"/>
        <n v="0.091"/>
        <n v="0.077"/>
        <n v="0.078"/>
        <n v="0.081"/>
        <n v="0.074"/>
        <m/>
      </sharedItems>
    </cacheField>
    <cacheField name="coal_cons_change_pct" numFmtId="0">
      <sharedItems containsString="0" containsBlank="1" containsNumber="1">
        <n v="0.718"/>
        <n v="-1.009"/>
        <n v="2.25"/>
        <n v="2.864"/>
        <n v="4.204"/>
        <n v="-0.576"/>
        <n v="2.707"/>
        <n v="-0.869"/>
        <n v="4.23"/>
        <n v="-3.312"/>
        <n v="-7.248"/>
        <n v="-2.524"/>
        <n v="-6.35"/>
        <n v="-5.091"/>
        <n v="-0.827"/>
        <n v="3.549"/>
        <n v="-0.065"/>
        <n v="-3.432"/>
        <n v="-2.422"/>
        <n v="-4.417"/>
        <n v="-3.765"/>
        <n v="-3.339"/>
        <n v="-5.331"/>
        <n v="-2.338"/>
        <n v="1.111"/>
        <m/>
      </sharedItems>
    </cacheField>
    <cacheField name="coal_cons_change_twh" numFmtId="0">
      <sharedItems containsString="0" containsBlank="1" containsNumber="1">
        <n v="4.219"/>
        <n v="-5.971"/>
        <n v="13.181"/>
        <n v="17.149"/>
        <n v="25.9"/>
        <n v="-3.699"/>
        <n v="17.277"/>
        <n v="-5.696"/>
        <n v="27.489"/>
        <n v="-22.43"/>
        <n v="-47.467"/>
        <n v="-15.332"/>
        <n v="-37.594"/>
        <n v="-28.226"/>
        <n v="-4.353"/>
        <n v="18.523"/>
        <n v="-0.349"/>
        <n v="-18.536"/>
        <n v="-12.629"/>
        <n v="-22.476"/>
        <n v="-18.316"/>
        <n v="-15.628"/>
        <n v="-24.12"/>
        <n v="-10.015"/>
        <n v="4.649"/>
        <m/>
      </sharedItems>
    </cacheField>
    <cacheField name="coal_cons_per_capita" numFmtId="0">
      <sharedItems containsString="0" containsBlank="1" containsNumber="1">
        <n v="30924.564"/>
        <n v="30244.242"/>
        <n v="30562.02"/>
        <n v="31081.736"/>
        <n v="32021.398"/>
        <n v="31448.15"/>
        <n v="31834.99"/>
        <n v="31010.168"/>
        <n v="31692.754"/>
        <n v="30063.01"/>
        <n v="27432.357"/>
        <n v="26337.611"/>
        <n v="24262.814"/>
        <n v="22647.479"/>
        <n v="22118.086"/>
        <n v="22566.068"/>
        <n v="22197.461"/>
        <n v="21087.947"/>
        <n v="20258.902"/>
        <n v="19088.293"/>
        <n v="18183.236"/>
        <n v="17432.189"/>
        <n v="16348.893"/>
        <n v="15815.644"/>
        <n v="15834.523"/>
        <m/>
      </sharedItems>
    </cacheField>
    <cacheField name="coal_consumption" numFmtId="0">
      <sharedItems containsString="0" containsBlank="1" containsNumber="1">
        <n v="591.662"/>
        <n v="585.691"/>
        <n v="598.872"/>
        <n v="616.021"/>
        <n v="641.921"/>
        <n v="638.222"/>
        <n v="655.499"/>
        <n v="649.802"/>
        <n v="677.291"/>
        <n v="654.861"/>
        <n v="607.394"/>
        <n v="592.062"/>
        <n v="554.468"/>
        <n v="526.242"/>
        <n v="521.888"/>
        <n v="540.411"/>
        <n v="540.062"/>
        <n v="521.526"/>
        <n v="508.897"/>
        <n v="486.421"/>
        <n v="468.104"/>
        <n v="452.476"/>
        <n v="428.356"/>
        <n v="418.341"/>
        <n v="422.99"/>
        <m/>
      </sharedItems>
    </cacheField>
    <cacheField name="coal_prod_change_pct" numFmtId="0">
      <sharedItems containsString="0" containsBlank="1" containsNumber="1">
        <n v="3.359"/>
        <n v="8.068"/>
        <n v="3.064"/>
        <n v="3.372"/>
        <n v="3.905"/>
        <n v="4.708"/>
        <n v="2.221"/>
        <n v="3.286"/>
        <n v="3.02"/>
        <n v="3.757"/>
        <n v="3.258"/>
        <n v="-2.195"/>
        <n v="8.457"/>
        <n v="7.498"/>
        <n v="7.092"/>
        <n v="-0.105"/>
        <n v="0.207"/>
        <n v="-2.519"/>
        <n v="4.695"/>
        <n v="0.661"/>
        <n v="-8.711"/>
        <n v="1.833"/>
        <n v="-4.594"/>
        <n v="0.492"/>
        <n v="0.617"/>
        <m/>
      </sharedItems>
    </cacheField>
    <cacheField name="coal_prod_change_twh" numFmtId="0">
      <sharedItems containsString="0" containsBlank="1" containsNumber="1">
        <n v="64.902"/>
        <n v="161.101"/>
        <n v="66.125"/>
        <n v="75.001"/>
        <n v="89.783"/>
        <n v="112.458"/>
        <n v="55.552"/>
        <n v="84.015"/>
        <n v="79.766"/>
        <n v="102.212"/>
        <n v="91.956"/>
        <n v="-63.976"/>
        <n v="241.096"/>
        <n v="231.834"/>
        <n v="235.706"/>
        <n v="-3.747"/>
        <n v="7.353"/>
        <n v="-89.742"/>
        <n v="163.067"/>
        <n v="24.054"/>
        <n v="-318.843"/>
        <n v="61.236"/>
        <n v="-156.342"/>
        <n v="15.96"/>
        <n v="20.128"/>
        <m/>
      </sharedItems>
    </cacheField>
    <cacheField name="coal_prod_per_capita" numFmtId="0">
      <sharedItems containsString="0" containsBlank="1" containsNumber="1">
        <n v="104368.352"/>
        <n v="111431.875"/>
        <n v="113498.938"/>
        <n v="115999.867"/>
        <n v="119163.719"/>
        <n v="123250.0"/>
        <n v="124175.648"/>
        <n v="126028.086"/>
        <n v="127307.062"/>
        <n v="129589.094"/>
        <n v="131643.562"/>
        <n v="126817.102"/>
        <n v="135297.938"/>
        <n v="143041.453"/>
        <n v="150852.562"/>
        <n v="148476.25"/>
        <n v="146447.531"/>
        <n v="140443.719"/>
        <n v="144762.359"/>
        <n v="143644.125"/>
        <n v="129802.148"/>
        <n v="131098.031"/>
        <n v="123907.258"/>
        <n v="123338.859"/>
        <n v="122882.305"/>
        <m/>
      </sharedItems>
    </cacheField>
    <cacheField name="coal_production" numFmtId="0">
      <sharedItems containsString="0" containsBlank="1" containsNumber="1">
        <n v="1996.82"/>
        <n v="2157.921"/>
        <n v="2224.046"/>
        <n v="2299.048"/>
        <n v="2388.831"/>
        <n v="2501.289"/>
        <n v="2556.841"/>
        <n v="2640.855"/>
        <n v="2720.621"/>
        <n v="2822.834"/>
        <n v="2914.79"/>
        <n v="2850.813"/>
        <n v="3091.909"/>
        <n v="3323.743"/>
        <n v="3559.449"/>
        <n v="3555.703"/>
        <n v="3563.056"/>
        <n v="3473.313"/>
        <n v="3636.38"/>
        <n v="3660.434"/>
        <n v="3341.592"/>
        <n v="3402.827"/>
        <n v="3246.485"/>
        <n v="3262.445"/>
        <n v="3282.574"/>
        <m/>
      </sharedItems>
    </cacheField>
    <cacheField name="coal_share_energy" numFmtId="0">
      <sharedItems containsString="0" containsBlank="1" containsNumber="1">
        <n v="45.435"/>
        <n v="44.626"/>
        <n v="44.736"/>
        <n v="45.37"/>
        <n v="45.805"/>
        <n v="45.356"/>
        <n v="44.664"/>
        <n v="43.228"/>
        <n v="44.301"/>
        <n v="43.471"/>
        <n v="40.35"/>
        <n v="38.106"/>
        <n v="36.206"/>
        <n v="33.952"/>
        <n v="33.424"/>
        <n v="33.856"/>
        <n v="33.746"/>
        <n v="32.676"/>
        <n v="31.444"/>
        <n v="29.097"/>
        <n v="29.709"/>
        <n v="28.679"/>
        <n v="25.994"/>
        <n v="25.468"/>
        <n v="25.518"/>
        <m/>
      </sharedItems>
    </cacheField>
    <cacheField name="energy_cons_change_pct" numFmtId="0">
      <sharedItems containsString="0" containsBlank="1" containsNumber="1">
        <n v="0.61"/>
        <n v="0.776"/>
        <n v="2.004"/>
        <n v="1.425"/>
        <n v="3.203"/>
        <n v="0.421"/>
        <n v="4.289"/>
        <n v="2.402"/>
        <n v="1.698"/>
        <n v="-1.449"/>
        <n v="-0.047"/>
        <n v="3.298"/>
        <n v="-1.443"/>
        <n v="1.268"/>
        <n v="0.699"/>
        <n v="2.245"/>
        <n v="0.329"/>
        <n v="-0.303"/>
        <n v="1.491"/>
        <n v="3.345"/>
        <n v="-5.647"/>
        <n v="0.247"/>
        <n v="4.497"/>
        <n v="-0.206"/>
        <n v="0.889"/>
        <m/>
      </sharedItems>
    </cacheField>
    <cacheField name="energy_cons_change_twh" numFmtId="0">
      <sharedItems containsString="0" containsBlank="1" containsNumber="1">
        <n v="7.912"/>
        <n v="10.126"/>
        <n v="26.36"/>
        <n v="19.117"/>
        <n v="43.582"/>
        <n v="5.906"/>
        <n v="60.488"/>
        <n v="35.329"/>
        <n v="25.578"/>
        <n v="-22.201"/>
        <n v="-0.707"/>
        <n v="49.765"/>
        <n v="-22.489"/>
        <n v="19.473"/>
        <n v="10.872"/>
        <n v="35.168"/>
        <n v="5.263"/>
        <n v="-4.861"/>
        <n v="23.88"/>
        <n v="54.385"/>
        <n v="-94.881"/>
        <n v="3.911"/>
        <n v="71.467"/>
        <n v="-3.413"/>
        <n v="14.737"/>
        <m/>
      </sharedItems>
    </cacheField>
    <cacheField name="energy_per_capita" numFmtId="0">
      <sharedItems containsString="0" containsBlank="1" containsNumber="1">
        <n v="68222.375"/>
        <n v="67924.57"/>
        <n v="68472.781"/>
        <n v="68663.148"/>
        <n v="70058.859"/>
        <n v="69494.445"/>
        <n v="71432.789"/>
        <n v="71877.984"/>
        <n v="71675.547"/>
        <n v="69299.336"/>
        <n v="68145.156"/>
        <n v="69333.703"/>
        <n v="67218.312"/>
        <n v="66946.602"/>
        <n v="66387.859"/>
        <n v="66879.445"/>
        <n v="66045.82"/>
        <n v="64778.141"/>
        <n v="64726.543"/>
        <n v="65938.672"/>
        <n v="61584.387"/>
        <n v="61230.586"/>
        <n v="63386.676"/>
        <n v="62658.199"/>
        <n v="62595.164"/>
        <m/>
      </sharedItems>
    </cacheField>
    <cacheField name="energy_per_gdp" numFmtId="0">
      <sharedItems containsString="0" containsBlank="1" containsNumber="1">
        <n v="1.886"/>
        <n v="1.843"/>
        <n v="1.796"/>
        <n v="1.757"/>
        <n v="1.734"/>
        <n v="1.679"/>
        <n v="1.697"/>
        <n v="1.653"/>
        <n v="1.633"/>
        <n v="1.567"/>
        <n v="1.518"/>
        <n v="1.522"/>
        <n v="1.446"/>
        <n v="1.432"/>
        <n v="1.406"/>
        <n v="1.373"/>
        <n v="1.337"/>
        <n v="1.32"/>
        <n v="1.338"/>
        <n v="1.287"/>
        <n v="1.226"/>
        <n v="1.235"/>
        <n v="1.2111651714889329"/>
        <n v="1.1963734496086904"/>
        <m/>
      </sharedItems>
    </cacheField>
    <cacheField name="gas_cons_change_pct" numFmtId="0">
      <sharedItems containsString="0" containsBlank="1" containsNumber="1">
        <n v="1.889"/>
        <n v="7.853"/>
        <n v="2.912"/>
        <n v="0.787"/>
        <n v="1.997"/>
        <n v="-0.83"/>
        <n v="11.54"/>
        <n v="11.86"/>
        <n v="-1.671"/>
        <n v="2.108"/>
        <n v="8.821"/>
        <n v="4.338"/>
        <n v="0.613"/>
        <n v="5.154"/>
        <n v="7.335"/>
        <n v="3.799"/>
        <n v="-2.673"/>
        <n v="-1.761"/>
        <n v="-0.251"/>
        <n v="18.462"/>
        <n v="-3.949"/>
        <n v="-6.479"/>
        <n v="9.226"/>
        <n v="-10.641"/>
        <n v="-4.232"/>
        <m/>
      </sharedItems>
    </cacheField>
    <cacheField name="gas_cons_change_twh" numFmtId="0">
      <sharedItems containsString="0" containsBlank="1" containsNumber="1">
        <n v="3.81"/>
        <n v="16.142"/>
        <n v="6.455"/>
        <n v="1.795"/>
        <n v="4.593"/>
        <n v="-1.946"/>
        <n v="26.841"/>
        <n v="30.768"/>
        <n v="-4.849"/>
        <n v="6.015"/>
        <n v="25.7"/>
        <n v="13.755"/>
        <n v="2.029"/>
        <n v="17.156"/>
        <n v="25.673"/>
        <n v="14.272"/>
        <n v="-10.423"/>
        <n v="-6.683"/>
        <n v="-0.936"/>
        <n v="68.663"/>
        <n v="-17.397"/>
        <n v="-27.416"/>
        <n v="36.511"/>
        <n v="-45.998"/>
        <n v="-16.346"/>
        <m/>
      </sharedItems>
    </cacheField>
    <cacheField name="gas_consumption" numFmtId="0">
      <sharedItems containsString="0" containsBlank="1" containsNumber="1">
        <n v="205.551"/>
        <n v="221.693"/>
        <n v="228.148"/>
        <n v="229.943"/>
        <n v="234.536"/>
        <n v="232.59"/>
        <n v="259.431"/>
        <n v="290.198"/>
        <n v="285.35"/>
        <n v="291.364"/>
        <n v="317.064"/>
        <n v="330.82"/>
        <n v="332.849"/>
        <n v="350.005"/>
        <n v="375.677"/>
        <n v="389.95"/>
        <n v="379.527"/>
        <n v="372.844"/>
        <n v="371.908"/>
        <n v="440.57"/>
        <n v="423.173"/>
        <n v="395.757"/>
        <n v="432.269"/>
        <n v="386.27"/>
        <n v="369.924"/>
        <m/>
      </sharedItems>
    </cacheField>
    <cacheField name="gas_energy_per_capita" numFmtId="0">
      <sharedItems containsString="0" containsBlank="1" containsNumber="1">
        <n v="10743.582"/>
        <n v="11447.911"/>
        <n v="11643.001"/>
        <n v="11601.911"/>
        <n v="11699.522"/>
        <n v="11460.771"/>
        <n v="12599.521"/>
        <n v="13848.968"/>
        <n v="13352.471"/>
        <n v="13375.794"/>
        <n v="14319.892"/>
        <n v="14716.357"/>
        <n v="14565.02"/>
        <n v="15062.896"/>
        <n v="15921.538"/>
        <n v="16283.21"/>
        <n v="15599.178"/>
        <n v="15075.981"/>
        <n v="14805.453"/>
        <n v="17289.027"/>
        <n v="16437.92"/>
        <n v="15247.021"/>
        <n v="16498.217"/>
        <n v="14603.192"/>
        <n v="13848.001"/>
        <m/>
      </sharedItems>
    </cacheField>
    <cacheField name="gas_prod_change_pct" numFmtId="0">
      <sharedItems containsString="0" containsBlank="1" containsNumber="1">
        <n v="1.562"/>
        <n v="4.645"/>
        <n v="1.102"/>
        <n v="2.255"/>
        <n v="6.475"/>
        <n v="6.415"/>
        <n v="6.4"/>
        <n v="5.086"/>
        <n v="-2.499"/>
        <n v="12.031"/>
        <n v="12.694"/>
        <n v="3.47"/>
        <n v="7.042"/>
        <n v="3.93"/>
        <n v="7.755"/>
        <n v="13.824"/>
        <n v="26.625"/>
        <n v="17.235"/>
        <n v="15.51"/>
        <n v="14.678"/>
        <n v="-0.264"/>
        <n v="1.516"/>
        <n v="4.268"/>
        <n v="-2.287"/>
        <n v="-0.379"/>
        <m/>
      </sharedItems>
    </cacheField>
    <cacheField name="gas_prod_change_twh" numFmtId="0">
      <sharedItems containsString="0" containsBlank="1" containsNumber="1">
        <n v="4.798"/>
        <n v="14.49"/>
        <n v="3.598"/>
        <n v="7.441"/>
        <n v="21.851"/>
        <n v="23.05"/>
        <n v="24.469"/>
        <n v="20.69"/>
        <n v="-10.683"/>
        <n v="50.147"/>
        <n v="59.279"/>
        <n v="18.26"/>
        <n v="38.343"/>
        <n v="22.908"/>
        <n v="46.978"/>
        <n v="90.233"/>
        <n v="197.82"/>
        <n v="162.149"/>
        <n v="171.072"/>
        <n v="187.005"/>
        <n v="-3.86"/>
        <n v="22.096"/>
        <n v="63.131"/>
        <n v="-35.28"/>
        <n v="-5.708"/>
        <m/>
      </sharedItems>
    </cacheField>
    <cacheField name="gas_prod_per_capita" numFmtId="0">
      <sharedItems containsString="0" containsBlank="1" containsNumber="1">
        <n v="16303.384"/>
        <n v="16855.498"/>
        <n v="16841.361"/>
        <n v="17026.363"/>
        <n v="17923.367"/>
        <n v="18840.283"/>
        <n v="19757.75"/>
        <n v="20401.916"/>
        <n v="19504.838"/>
        <n v="21437.672"/>
        <n v="23767.789"/>
        <n v="24222.502"/>
        <n v="25505.111"/>
        <n v="26069.893"/>
        <n v="27663.869"/>
        <n v="31024.645"/>
        <n v="38668.324"/>
        <n v="44597.73"/>
        <n v="50718.004"/>
        <n v="57334.043"/>
        <n v="56602.664"/>
        <n v="56990.285"/>
        <n v="58867.812"/>
        <n v="56977.336"/>
        <n v="56204.664"/>
        <m/>
      </sharedItems>
    </cacheField>
    <cacheField name="gas_production" numFmtId="0">
      <sharedItems containsString="0" containsBlank="1" containsNumber="1">
        <n v="311.923"/>
        <n v="326.413"/>
        <n v="330.012"/>
        <n v="337.452"/>
        <n v="359.303"/>
        <n v="382.353"/>
        <n v="406.822"/>
        <n v="427.512"/>
        <n v="416.829"/>
        <n v="466.976"/>
        <n v="526.255"/>
        <n v="544.515"/>
        <n v="582.858"/>
        <n v="605.766"/>
        <n v="652.744"/>
        <n v="742.977"/>
        <n v="940.797"/>
        <n v="1102.946"/>
        <n v="1274.019"/>
        <n v="1461.024"/>
        <n v="1457.164"/>
        <n v="1479.26"/>
        <n v="1542.391"/>
        <n v="1507.112"/>
        <n v="1501.404"/>
        <m/>
      </sharedItems>
    </cacheField>
    <cacheField name="gas_share_energy" numFmtId="0">
      <sharedItems containsString="0" containsBlank="1" containsNumber="1">
        <n v="15.785"/>
        <n v="16.892"/>
        <n v="17.043"/>
        <n v="16.935"/>
        <n v="16.736"/>
        <n v="16.529"/>
        <n v="17.677"/>
        <n v="19.306"/>
        <n v="18.664"/>
        <n v="19.341"/>
        <n v="21.063"/>
        <n v="21.292"/>
        <n v="21.734"/>
        <n v="22.582"/>
        <n v="24.06"/>
        <n v="24.43"/>
        <n v="23.715"/>
        <n v="23.361"/>
        <n v="22.98"/>
        <n v="26.354"/>
        <n v="26.858"/>
        <n v="25.084"/>
        <n v="26.231"/>
        <n v="23.516"/>
        <n v="22.317"/>
        <m/>
      </sharedItems>
    </cacheField>
    <cacheField name="greenhouse_gas_emissions" numFmtId="0">
      <sharedItems containsString="0" containsBlank="1" containsNumber="1">
        <n v="174.76"/>
        <n v="180.11"/>
        <n v="177.6"/>
        <n v="178.99"/>
        <n v="181.74"/>
        <n v="182.7"/>
        <n v="188.13"/>
        <n v="192.4"/>
        <n v="194.22"/>
        <n v="196.2"/>
        <n v="194.67"/>
        <n v="192.06"/>
        <n v="187.24"/>
        <n v="181.22"/>
        <n v="181.82"/>
        <n v="185.34"/>
        <n v="184.25"/>
        <n v="185.96"/>
        <n v="180.8"/>
        <n v="178.18"/>
        <n v="170.31"/>
        <n v="162.05"/>
        <n v="157.71"/>
        <n v="151.93"/>
        <n v="154.39"/>
        <m/>
      </sharedItems>
    </cacheField>
    <cacheField name="hydro_cons_change_pct" numFmtId="0">
      <sharedItems containsString="0" containsBlank="1" containsNumber="1">
        <n v="1.136"/>
        <n v="-2.083"/>
        <n v="-0.177"/>
        <n v="0.718"/>
        <n v="-3.232"/>
        <n v="-1.409"/>
        <n v="-3.366"/>
        <n v="-12.687"/>
        <n v="-9.455"/>
        <n v="6.999"/>
        <n v="8.732"/>
        <n v="42.383"/>
        <n v="-12.957"/>
        <n v="12.051"/>
        <n v="-24.124"/>
        <n v="-2.744"/>
        <n v="25.151"/>
        <n v="-23.425"/>
        <n v="28.235"/>
        <n v="-19.008"/>
        <n v="2.854"/>
        <n v="10.552"/>
        <n v="4.504"/>
        <n v="-9.493"/>
        <n v="-14.786"/>
        <m/>
      </sharedItems>
    </cacheField>
    <cacheField name="hydro_cons_change_twh" numFmtId="0">
      <sharedItems containsString="0" containsBlank="1" containsNumber="1">
        <n v="0.514"/>
        <n v="-1.2"/>
        <n v="-0.444"/>
        <n v="0.075"/>
        <n v="-1.659"/>
        <n v="-0.937"/>
        <n v="-1.614"/>
        <n v="-5.256"/>
        <n v="-3.53"/>
        <n v="2.007"/>
        <n v="2.616"/>
        <n v="14.908"/>
        <n v="-6.797"/>
        <n v="4.914"/>
        <n v="-11.966"/>
        <n v="-1.193"/>
        <n v="8.633"/>
        <n v="-10.546"/>
        <n v="9.314"/>
        <n v="-8.358"/>
        <n v="0.902"/>
        <n v="3.66"/>
        <n v="1.668"/>
        <n v="-4.157"/>
        <n v="-5.438"/>
        <m/>
      </sharedItems>
    </cacheField>
    <cacheField name="hydro_consumption" numFmtId="0">
      <sharedItems containsString="0" containsBlank="1" containsNumber="1">
        <n v="45.74"/>
        <n v="44.54"/>
        <n v="44.096"/>
        <n v="44.17"/>
        <n v="42.511"/>
        <n v="41.574"/>
        <n v="39.96"/>
        <n v="34.705"/>
        <n v="31.175"/>
        <n v="33.181"/>
        <n v="35.797"/>
        <n v="50.705"/>
        <n v="43.907"/>
        <n v="48.821"/>
        <n v="36.855"/>
        <n v="35.662"/>
        <n v="44.295"/>
        <n v="33.749"/>
        <n v="43.063"/>
        <n v="35.607"/>
        <n v="39.268"/>
        <n v="40.936"/>
        <n v="36.778"/>
        <n v="31.34"/>
        <m/>
      </sharedItems>
    </cacheField>
    <cacheField name="hydro_energy_per_capita" numFmtId="0">
      <sharedItems containsString="0" containsBlank="1" containsNumber="1">
        <n v="2390.72"/>
        <n v="2299.983"/>
        <n v="2250.329"/>
        <n v="2228.647"/>
        <n v="2120.618"/>
        <n v="2048.565"/>
        <n v="1940.707"/>
        <n v="1656.191"/>
        <n v="1458.762"/>
        <n v="1523.266"/>
        <n v="1616.73"/>
        <n v="2255.573"/>
        <n v="1921.323"/>
        <n v="2101.072"/>
        <n v="1561.945"/>
        <n v="1489.154"/>
        <n v="1820.599"/>
        <n v="1364.656"/>
        <n v="1714.319"/>
        <n v="1361.905"/>
        <n v="1383.144"/>
        <n v="1512.836"/>
        <n v="1562.369"/>
        <n v="1390.434"/>
        <n v="1173.221"/>
        <m/>
      </sharedItems>
    </cacheField>
    <cacheField name="hydro_share_energy" numFmtId="0">
      <sharedItems containsString="0" containsBlank="1" containsNumber="1">
        <n v="3.512"/>
        <n v="3.394"/>
        <n v="3.294"/>
        <n v="3.253"/>
        <n v="3.033"/>
        <n v="2.955"/>
        <n v="2.723"/>
        <n v="2.309"/>
        <n v="2.039"/>
        <n v="2.203"/>
        <n v="2.378"/>
        <n v="3.263"/>
        <n v="2.867"/>
        <n v="3.15"/>
        <n v="2.36"/>
        <n v="2.234"/>
        <n v="2.768"/>
        <n v="2.115"/>
        <n v="2.661"/>
        <n v="2.076"/>
        <n v="2.26"/>
        <n v="2.489"/>
        <n v="2.484"/>
        <n v="2.239"/>
        <n v="1.891"/>
        <m/>
      </sharedItems>
    </cacheField>
    <cacheField name="oil_cons_change_pct" numFmtId="0">
      <sharedItems containsString="0" containsBlank="1" containsNumber="1">
        <n v="-0.038"/>
        <n v="0.242"/>
        <n v="1.07"/>
        <n v="-0.371"/>
        <n v="2.398"/>
        <n v="1.571"/>
        <n v="3.121"/>
        <n v="2.558"/>
        <n v="1.273"/>
        <n v="-1.672"/>
        <n v="3.008"/>
        <n v="5.344"/>
        <n v="2.625"/>
        <n v="2.96"/>
        <n v="-0.451"/>
        <n v="-0.808"/>
        <n v="0.249"/>
        <n v="4.849"/>
        <n v="1.775"/>
        <n v="-1.048"/>
        <n v="-13.576"/>
        <n v="2.594"/>
        <n v="6.212"/>
        <n v="5.922"/>
        <n v="2.951"/>
        <m/>
      </sharedItems>
    </cacheField>
    <cacheField name="oil_cons_change_twh" numFmtId="0">
      <sharedItems containsString="0" containsBlank="1" containsNumber="1">
        <n v="-0.172"/>
        <n v="1.104"/>
        <n v="4.889"/>
        <n v="-1.715"/>
        <n v="11.036"/>
        <n v="7.406"/>
        <n v="14.94"/>
        <n v="12.629"/>
        <n v="6.446"/>
        <n v="-8.575"/>
        <n v="15.165"/>
        <n v="27.754"/>
        <n v="14.359"/>
        <n v="16.618"/>
        <n v="-2.609"/>
        <n v="-4.65"/>
        <n v="1.423"/>
        <n v="27.748"/>
        <n v="10.646"/>
        <n v="-6.397"/>
        <n v="-82.026"/>
        <n v="13.547"/>
        <n v="33.28"/>
        <n v="33.696"/>
        <n v="17.787"/>
        <m/>
      </sharedItems>
    </cacheField>
    <cacheField name="oil_consumption" numFmtId="0">
      <sharedItems containsString="0" containsBlank="1" containsNumber="1">
        <n v="455.982"/>
        <n v="457.085"/>
        <n v="461.975"/>
        <n v="460.26"/>
        <n v="471.296"/>
        <n v="478.702"/>
        <n v="493.642"/>
        <n v="506.27"/>
        <n v="512.716"/>
        <n v="504.141"/>
        <n v="519.306"/>
        <n v="547.06"/>
        <n v="561.419"/>
        <n v="578.037"/>
        <n v="575.428"/>
        <n v="570.779"/>
        <n v="572.201"/>
        <n v="599.949"/>
        <n v="610.595"/>
        <n v="604.199"/>
        <n v="522.173"/>
        <n v="535.72"/>
        <n v="569.0"/>
        <n v="602.696"/>
        <n v="620.483"/>
        <m/>
      </sharedItems>
    </cacheField>
    <cacheField name="oil_energy_per_capita" numFmtId="0">
      <sharedItems containsString="0" containsBlank="1" containsNumber="1">
        <n v="23832.922"/>
        <n v="23603.217"/>
        <n v="23575.789"/>
        <n v="23222.699"/>
        <n v="23509.971"/>
        <n v="23587.848"/>
        <n v="23974.232"/>
        <n v="24160.461"/>
        <n v="23991.709"/>
        <n v="23143.816"/>
        <n v="23453.941"/>
        <n v="24335.723"/>
        <n v="24566.971"/>
        <n v="24876.549"/>
        <n v="24387.148"/>
        <n v="23834.125"/>
        <n v="23518.43"/>
        <n v="24258.992"/>
        <n v="24307.477"/>
        <n v="23710.188"/>
        <n v="20283.49"/>
        <n v="20639.256"/>
        <n v="21716.801"/>
        <n v="22785.314"/>
        <n v="23227.623"/>
        <m/>
      </sharedItems>
    </cacheField>
    <cacheField name="oil_prod_change_twh" numFmtId="0">
      <sharedItems containsString="0" containsBlank="1" containsNumber="1">
        <n v="111.879"/>
        <n v="-32.229"/>
        <n v="-2.48"/>
        <n v="-53.317"/>
        <n v="-43.491"/>
        <n v="-5.303"/>
        <n v="-25.599"/>
        <n v="17.489"/>
        <n v="-0.739"/>
        <n v="-5.278"/>
        <n v="6.104"/>
        <n v="-37.521"/>
        <n v="-2.642"/>
        <n v="-41.561"/>
        <n v="11.563"/>
        <n v="-20.951"/>
        <n v="-16.875"/>
        <n v="-16.88"/>
        <n v="8.388"/>
        <n v="53.879"/>
        <n v="-1.663"/>
        <n v="-8.046"/>
        <n v="-15.518"/>
        <n v="-17.134"/>
        <n v="-8.147"/>
        <m/>
      </sharedItems>
    </cacheField>
    <cacheField name="oil_prod_per_capita" numFmtId="0">
      <sharedItems containsString="0" containsBlank="1" containsNumber="1">
        <n v="22546.881"/>
        <n v="20611.391"/>
        <n v="20243.002"/>
        <n v="17323.961"/>
        <n v="14958.084"/>
        <n v="14514.143"/>
        <n v="13062.187"/>
        <n v="13669.911"/>
        <n v="13369.186"/>
        <n v="12873.779"/>
        <n v="12940.985"/>
        <n v="11077.188"/>
        <n v="10780.833"/>
        <n v="8814.197"/>
        <n v="9170.029"/>
        <n v="8160.231"/>
        <n v="7338.542"/>
        <n v="6536.996"/>
        <n v="6769.792"/>
        <n v="8787.675"/>
        <n v="8633.974"/>
        <n v="8253.272"/>
        <n v="7583.956"/>
        <n v="6864.479"/>
        <n v="6492.141"/>
        <m/>
      </sharedItems>
    </cacheField>
    <cacheField name="oil_production" numFmtId="0">
      <sharedItems containsString="0" containsBlank="1" containsNumber="1">
        <n v="431.377"/>
        <n v="399.147"/>
        <n v="396.668"/>
        <n v="343.35"/>
        <n v="299.859"/>
        <n v="294.556"/>
        <n v="268.957"/>
        <n v="286.446"/>
        <n v="285.707"/>
        <n v="280.429"/>
        <n v="286.533"/>
        <n v="249.012"/>
        <n v="246.37"/>
        <n v="204.809"/>
        <n v="216.372"/>
        <n v="195.421"/>
        <n v="178.546"/>
        <n v="161.666"/>
        <n v="170.055"/>
        <n v="223.933"/>
        <n v="222.271"/>
        <n v="214.225"/>
        <n v="198.707"/>
        <n v="181.573"/>
        <n v="173.426"/>
        <m/>
      </sharedItems>
    </cacheField>
    <cacheField name="oil_share_energy" numFmtId="0">
      <sharedItems containsString="0" containsBlank="1" containsNumber="1">
        <n v="35.016"/>
        <n v="34.827"/>
        <n v="34.51"/>
        <n v="33.898"/>
        <n v="33.63"/>
        <n v="34.02"/>
        <n v="33.635"/>
        <n v="33.68"/>
        <n v="33.536"/>
        <n v="33.466"/>
        <n v="34.499"/>
        <n v="35.21"/>
        <n v="36.66"/>
        <n v="37.294"/>
        <n v="36.853"/>
        <n v="35.759"/>
        <n v="35.754"/>
        <n v="37.59"/>
        <n v="37.728"/>
        <n v="36.142"/>
        <n v="33.141"/>
        <n v="33.955"/>
        <n v="34.528"/>
        <n v="36.692"/>
        <n v="37.432"/>
        <m/>
      </sharedItems>
    </cacheField>
    <cacheField name="primary_energy_consumption" numFmtId="0">
      <sharedItems containsString="0" containsBlank="1" containsNumber="1">
        <n v="1305.26"/>
        <n v="1315.385"/>
        <n v="1341.745"/>
        <n v="1360.862"/>
        <n v="1404.444"/>
        <n v="1410.35"/>
        <n v="1470.838"/>
        <n v="1506.167"/>
        <n v="1531.745"/>
        <n v="1509.545"/>
        <n v="1508.838"/>
        <n v="1558.602"/>
        <n v="1536.113"/>
        <n v="1555.586"/>
        <n v="1566.458"/>
        <n v="1601.626"/>
        <n v="1606.889"/>
        <n v="1602.028"/>
        <n v="1625.908"/>
        <n v="1680.293"/>
        <n v="1585.412"/>
        <n v="1589.323"/>
        <n v="1660.79"/>
        <n v="1657.377"/>
        <n v="1672.114"/>
        <m/>
      </sharedItems>
    </cacheField>
    <cacheField name="solar_cons_change_pct" numFmtId="0">
      <sharedItems containsString="0" containsBlank="1" containsNumber="1">
        <n v="15.148"/>
        <n v="15.829"/>
        <n v="7.664"/>
        <n v="8.405"/>
        <n v="15.427"/>
        <n v="15.216"/>
        <n v="16.002"/>
        <n v="16.667"/>
        <n v="22.374"/>
        <n v="108.507"/>
        <n v="236.839"/>
        <n v="109.129"/>
        <n v="17.972"/>
        <n v="59.511"/>
        <n v="28.71"/>
        <n v="25.112"/>
        <n v="20.083"/>
        <n v="19.863"/>
        <n v="38.29"/>
        <n v="48.366"/>
        <n v="30.322"/>
        <n v="30.822"/>
        <n v="20.358"/>
        <n v="19.844"/>
        <n v="11.597"/>
        <m/>
      </sharedItems>
    </cacheField>
    <cacheField name="solar_consumption" numFmtId="0">
      <sharedItems containsString="0" containsBlank="1" containsNumber="1">
        <n v="0.13"/>
        <n v="0.15"/>
        <n v="0.16"/>
        <n v="0.172"/>
        <n v="0.198"/>
        <n v="0.226"/>
        <n v="0.261"/>
        <n v="0.303"/>
        <n v="0.367"/>
        <n v="0.762"/>
        <n v="2.546"/>
        <n v="5.297"/>
        <n v="6.216"/>
        <n v="9.84"/>
        <n v="12.601"/>
        <n v="15.685"/>
        <n v="18.693"/>
        <n v="22.294"/>
        <n v="30.677"/>
        <n v="45.289"/>
        <n v="58.875"/>
        <n v="76.832"/>
        <n v="92.246"/>
        <n v="109.742"/>
        <n v="122.469"/>
        <m/>
      </sharedItems>
    </cacheField>
    <cacheField name="solar_cons_change_twh" numFmtId="0">
      <sharedItems containsString="0" containsBlank="1" containsNumber="1">
        <n v="0.017"/>
        <n v="0.02"/>
        <n v="0.01"/>
        <n v="0.012"/>
        <n v="0.025"/>
        <n v="0.028"/>
        <n v="0.035"/>
        <n v="0.042"/>
        <n v="0.065"/>
        <n v="0.395"/>
        <n v="1.784"/>
        <n v="2.751"/>
        <n v="0.92"/>
        <n v="3.623"/>
        <n v="2.761"/>
        <n v="3.084"/>
        <n v="3.008"/>
        <n v="3.601"/>
        <n v="8.383"/>
        <n v="14.612"/>
        <n v="13.587"/>
        <n v="17.957"/>
        <n v="15.414"/>
        <n v="17.496"/>
        <n v="12.727"/>
        <m/>
      </sharedItems>
    </cacheField>
    <cacheField name="solar_energy_per_capita" numFmtId="0">
      <sharedItems containsString="0" containsBlank="1" containsNumber="1">
        <n v="6.787"/>
        <n v="7.724"/>
        <n v="8.151"/>
        <n v="8.689"/>
        <n v="9.862"/>
        <n v="11.133"/>
        <n v="12.661"/>
        <n v="14.437"/>
        <n v="17.186"/>
        <n v="34.972"/>
        <n v="114.986"/>
        <n v="235.624"/>
        <n v="272.026"/>
        <n v="423.472"/>
        <n v="534.021"/>
        <n v="654.957"/>
        <n v="768.309"/>
        <n v="901.455"/>
        <n v="1221.228"/>
        <n v="1777.23"/>
        <n v="2286.98"/>
        <n v="2960.047"/>
        <n v="3520.713"/>
        <n v="4148.879"/>
        <n v="4584.605"/>
        <m/>
      </sharedItems>
    </cacheField>
    <cacheField name="solar_share_energy" numFmtId="0">
      <sharedItems containsString="0" containsBlank="1" containsNumber="1">
        <n v="0.01"/>
        <n v="0.011"/>
        <n v="0.012"/>
        <n v="0.013"/>
        <n v="0.014"/>
        <n v="0.016"/>
        <n v="0.018"/>
        <n v="0.02"/>
        <n v="0.024"/>
        <n v="0.051"/>
        <n v="0.169"/>
        <n v="0.341"/>
        <n v="0.406"/>
        <n v="0.635"/>
        <n v="0.807"/>
        <n v="0.983"/>
        <n v="1.168"/>
        <n v="1.397"/>
        <n v="1.895"/>
        <n v="2.709"/>
        <n v="3.737"/>
        <n v="4.87"/>
        <n v="5.598"/>
        <n v="6.681"/>
        <n v="7.388"/>
        <m/>
      </sharedItems>
    </cacheField>
    <cacheField name="wind_cons_change_pct" numFmtId="0">
      <sharedItems containsString="0" containsBlank="1" containsNumber="1">
        <n v="211.628"/>
        <n v="114.179"/>
        <n v="85.906"/>
        <n v="31.956"/>
        <n v="12.918"/>
        <n v="63.403"/>
        <n v="66.437"/>
        <n v="31.913"/>
        <n v="21.26"/>
        <n v="28.316"/>
        <n v="12.332"/>
        <n v="29.027"/>
        <n v="20.103"/>
        <n v="19.858"/>
        <n v="5.595"/>
        <n v="21.029"/>
        <n v="10.198"/>
        <n v="1.312"/>
        <n v="23.096"/>
        <n v="19.738"/>
        <n v="16.101"/>
        <n v="18.53"/>
        <n v="12.145"/>
        <n v="6.049"/>
        <n v="2.731"/>
        <m/>
      </sharedItems>
    </cacheField>
    <cacheField name="wind_cons_change_twh" numFmtId="0">
      <sharedItems containsString="0" containsBlank="1" containsNumber="1">
        <n v="0.253"/>
        <n v="0.421"/>
        <n v="0.669"/>
        <n v="0.457"/>
        <n v="0.236"/>
        <n v="1.338"/>
        <n v="2.289"/>
        <n v="1.804"/>
        <n v="1.54"/>
        <n v="2.522"/>
        <n v="1.334"/>
        <n v="3.681"/>
        <n v="3.247"/>
        <n v="3.771"/>
        <n v="1.198"/>
        <n v="5.079"/>
        <n v="2.806"/>
        <n v="0.264"/>
        <n v="7.426"/>
        <n v="7.745"/>
        <n v="7.622"/>
        <n v="10.18"/>
        <n v="7.834"/>
        <n v="3.893"/>
        <n v="2.122"/>
        <m/>
      </sharedItems>
    </cacheField>
    <cacheField name="wind_consumption" numFmtId="0">
      <sharedItems containsString="0" containsBlank="1" containsNumber="1">
        <n v="0.372"/>
        <n v="0.793"/>
        <n v="1.462"/>
        <n v="1.918"/>
        <n v="2.154"/>
        <n v="3.492"/>
        <n v="5.781"/>
        <n v="7.585"/>
        <n v="9.125"/>
        <n v="11.648"/>
        <n v="12.982"/>
        <n v="16.663"/>
        <n v="19.91"/>
        <n v="23.68"/>
        <n v="24.878"/>
        <n v="29.957"/>
        <n v="32.763"/>
        <n v="33.027"/>
        <n v="40.453"/>
        <n v="48.197"/>
        <n v="55.819"/>
        <n v="66.0"/>
        <n v="73.834"/>
        <n v="77.727"/>
        <n v="79.849"/>
        <m/>
      </sharedItems>
    </cacheField>
    <cacheField name="wind_energy_per_capita" numFmtId="0">
      <sharedItems containsString="0" containsBlank="1" containsNumber="1">
        <n v="19.455"/>
        <n v="40.94"/>
        <n v="74.599"/>
        <n v="96.794"/>
        <n v="107.473"/>
        <n v="172.07"/>
        <n v="280.761"/>
        <n v="361.993"/>
        <n v="426.999"/>
        <n v="534.713"/>
        <n v="586.309"/>
        <n v="741.255"/>
        <n v="871.227"/>
        <n v="1019.112"/>
        <n v="1054.345"/>
        <n v="1250.92"/>
        <n v="1346.617"/>
        <n v="1335.449"/>
        <n v="1610.398"/>
        <n v="1891.374"/>
        <n v="2168.275"/>
        <n v="2542.718"/>
        <n v="2817.979"/>
        <n v="2938.505"/>
        <n v="2989.128"/>
        <m/>
      </sharedItems>
    </cacheField>
    <cacheField name="wind_share_energy" numFmtId="0">
      <sharedItems containsString="0" containsBlank="1" containsNumber="1">
        <n v="0.029"/>
        <n v="0.06"/>
        <n v="0.109"/>
        <n v="0.141"/>
        <n v="0.154"/>
        <n v="0.248"/>
        <n v="0.394"/>
        <n v="0.505"/>
        <n v="0.597"/>
        <n v="0.773"/>
        <n v="0.862"/>
        <n v="1.072"/>
        <n v="1.3"/>
        <n v="1.528"/>
        <n v="1.593"/>
        <n v="1.877"/>
        <n v="2.047"/>
        <n v="2.069"/>
        <n v="2.5"/>
        <n v="2.883"/>
        <n v="3.543"/>
        <n v="4.183"/>
        <n v="4.48"/>
        <n v="4.732"/>
        <n v="4.817"/>
        <m/>
      </sharedItems>
    </cacheField>
    <cacheField name="period " numFmtId="0">
      <sharedItems containsBlank="1">
        <s v="Pre-GFC"/>
        <s v="Post-GFC"/>
        <s v="Renewable shift"/>
        <m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nergy Consumption Trends" cacheId="0" dataCaption="" rowGrandTotals="0" compact="0" compactData="0">
  <location ref="A1:H27" firstHeaderRow="0" firstDataRow="2" firstDataCol="0"/>
  <pivotFields>
    <pivotField name="country" compact="0" outline="0" multipleItemSelectionAllowed="1" showAll="0">
      <items>
        <item x="0"/>
        <item x="1"/>
        <item t="default"/>
      </items>
    </pivotField>
    <pivotField name="year" axis="axisRow" compact="0" outline="0" multipleItemSelectionAllowed="1" showAll="0" sortType="ascending">
      <items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so_code" compact="0" outline="0" multipleItemSelectionAllowed="1" showAll="0">
      <items>
        <item x="0"/>
        <item x="1"/>
        <item t="default"/>
      </items>
    </pivotField>
    <pivotField name="popul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d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iofuel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biofuel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iofuel_cons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iofuel_consump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iofuel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oal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cons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consump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per_gd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gas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consump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reenhouse_gas_emi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consump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hydro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consump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prod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prod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rimary_energy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consump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consump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eriod " compact="0" outline="0" multipleItemSelectionAllowed="1" showAll="0">
      <items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dataFields>
    <dataField name="SUM of wind_consumption" fld="54" baseField="0"/>
    <dataField name="SUM of solar_consumption" fld="48" baseField="0"/>
    <dataField name="SUM of oil_consumption" fld="40" baseField="0"/>
    <dataField name="SUM of hydro_consumption" fld="35" baseField="0"/>
    <dataField name="SUM of gas_consumption" fld="25" baseField="0"/>
    <dataField name="SUM of coal_consumption" fld="13" baseField="0"/>
    <dataField name="SUM of biofuel_consumption" fld="8" baseField="0"/>
  </dataFields>
</pivotTableDefinition>
</file>

<file path=xl/pivotTables/pivotTable2.xml><?xml version="1.0" encoding="utf-8"?>
<pivotTableDefinition xmlns="http://schemas.openxmlformats.org/spreadsheetml/2006/main" name="Decade Comparison" cacheId="0" dataCaption="" rowGrandTotals="0" compact="0" compactData="0">
  <location ref="A1:E5" firstHeaderRow="0" firstDataRow="2" firstDataCol="0"/>
  <pivotFields>
    <pivotField name="country" compact="0" outline="0" multipleItemSelectionAllowed="1" showAll="0">
      <items>
        <item x="0"/>
        <item x="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iso_code" compact="0" outline="0" multipleItemSelectionAllowed="1" showAll="0">
      <items>
        <item x="0"/>
        <item x="1"/>
        <item t="default"/>
      </items>
    </pivotField>
    <pivotField name="popul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d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iofuel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biofuel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iofuel_cons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iofuel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iofuel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oal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cons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consump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per_gd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gas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consump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reenhouse_gas_emi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hydro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consump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prod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prod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rimary_energy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eriod 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57"/>
  </rowFields>
  <colFields>
    <field x="-2"/>
  </colFields>
  <dataFields>
    <dataField name="AVERAGE of oil_consumption" fld="40" subtotal="average" baseField="0"/>
    <dataField name="AVERAGE of gas_consumption" fld="25" subtotal="average" baseField="0"/>
    <dataField name="AVERAGE of coal_consumption" fld="13" subtotal="average" baseField="0"/>
    <dataField name="AVERAGE of greenhouse_gas_emissions" fld="32" subtotal="average" baseField="0"/>
  </dataFields>
</pivotTableDefinition>
</file>

<file path=xl/pivotTables/pivotTable3.xml><?xml version="1.0" encoding="utf-8"?>
<pivotTableDefinition xmlns="http://schemas.openxmlformats.org/spreadsheetml/2006/main" name="Energy share comparison" cacheId="0" dataCaption="" compact="0" compactData="0">
  <location ref="A1:H28" firstHeaderRow="0" firstDataRow="2" firstDataCol="0"/>
  <pivotFields>
    <pivotField name="country" compact="0" outline="0" multipleItemSelectionAllowed="1" showAll="0">
      <items>
        <item x="0"/>
        <item x="1"/>
        <item t="default"/>
      </items>
    </pivotField>
    <pivotField name="year" axis="axisRow" compact="0" outline="0" multipleItemSelectionAllowed="1" showAll="0" sortType="ascending">
      <items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so_code" compact="0" outline="0" multipleItemSelectionAllowed="1" showAll="0">
      <items>
        <item x="0"/>
        <item x="1"/>
        <item t="default"/>
      </items>
    </pivotField>
    <pivotField name="popul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d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iofuel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biofuel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iofuel_cons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iofuel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iofuel_share_energ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oal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cons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share_energ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per_gd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gas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share_energ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reenhouse_gas_emi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hydro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share_energ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prod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prod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share_energ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rimary_energy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share_energ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share_energ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eriod " compact="0" outline="0" multipleItemSelectionAllowed="1" showAll="0">
      <items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dataFields>
    <dataField name="SUM of wind_share_energy" fld="56" baseField="0"/>
    <dataField name="AVERAGE of solar_share_energy" fld="51" subtotal="average" baseField="0"/>
    <dataField name="AVERAGE of oil_share_energy" fld="45" subtotal="average" baseField="0"/>
    <dataField name="AVERAGE of hydro_share_energy" fld="37" subtotal="average" baseField="0"/>
    <dataField name="AVERAGE of gas_share_energy" fld="31" subtotal="average" baseField="0"/>
    <dataField name="AVERAGE of coal_share_energy" fld="18" subtotal="average" baseField="0"/>
    <dataField name="AVERAGE of biofuel_share_energy" fld="9" subtotal="average" baseField="0"/>
  </dataFields>
</pivotTableDefinition>
</file>

<file path=xl/pivotTables/pivotTable4.xml><?xml version="1.0" encoding="utf-8"?>
<pivotTableDefinition xmlns="http://schemas.openxmlformats.org/spreadsheetml/2006/main" name="Per capita profile" cacheId="0" dataCaption="" compact="0" compactData="0">
  <location ref="A1:I28" firstHeaderRow="0" firstDataRow="2" firstDataCol="0"/>
  <pivotFields>
    <pivotField name="country" compact="0" outline="0" multipleItemSelectionAllowed="1" showAll="0">
      <items>
        <item x="0"/>
        <item x="1"/>
        <item t="default"/>
      </items>
    </pivotField>
    <pivotField name="year" axis="axisRow" compact="0" outline="0" multipleItemSelectionAllowed="1" showAll="0" sortType="ascending">
      <items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so_code" compact="0" outline="0" multipleItemSelectionAllowed="1" showAll="0">
      <items>
        <item x="0"/>
        <item x="1"/>
        <item t="default"/>
      </items>
    </pivotField>
    <pivotField name="popul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d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iofuel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biofuel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iofuel_cons_per_capi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iofuel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iofuel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oal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cons_per_capi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per_capi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per_gd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gas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energy_per_capi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reenhouse_gas_emi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hydro_energy_per_capi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energy_per_capi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prod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prod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rimary_energy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energy_per_capi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energy_per_capi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eriod " compact="0" outline="0" multipleItemSelectionAllowed="1" showAll="0">
      <items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dataFields>
    <dataField name="AVERAGE of oil_energy_per_capita" fld="41" subtotal="average" baseField="0"/>
    <dataField name="AVERAGE of hydro_energy_per_capita" fld="36" subtotal="average" baseField="0"/>
    <dataField name="AVERAGE of gas_energy_per_capita" fld="26" subtotal="average" baseField="0"/>
    <dataField name="AVERAGE of coal_cons_per_capita" fld="12" subtotal="average" baseField="0"/>
    <dataField name="AVERAGE of biofuel_cons_per_capita" fld="7" subtotal="average" baseField="0"/>
    <dataField name="AVERAGE of energy_per_capita" fld="21" subtotal="average" baseField="0"/>
    <dataField name="AVERAGE of wind_energy_per_capita" fld="55" subtotal="average" baseField="0"/>
    <dataField name="AVERAGE of solar_energy_per_capita" fld="50" subtotal="average" baseField="0"/>
  </dataFields>
</pivotTableDefinition>
</file>

<file path=xl/pivotTables/pivotTable5.xml><?xml version="1.0" encoding="utf-8"?>
<pivotTableDefinition xmlns="http://schemas.openxmlformats.org/spreadsheetml/2006/main" name="Pivot Table 1" cacheId="0" dataCaption="" compact="0" compactData="0">
  <location ref="A1:D28" firstHeaderRow="0" firstDataRow="2" firstDataCol="0"/>
  <pivotFields>
    <pivotField name="country" compact="0" outline="0" multipleItemSelectionAllowed="1" showAll="0">
      <items>
        <item x="0"/>
        <item x="1"/>
        <item t="default"/>
      </items>
    </pivotField>
    <pivotField name="year" axis="axisRow" compact="0" outline="0" multipleItemSelectionAllowed="1" showAll="0" sortType="ascending">
      <items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so_code" compact="0" outline="0" multipleItemSelectionAllowed="1" showAll="0">
      <items>
        <item x="0"/>
        <item x="1"/>
        <item t="default"/>
      </items>
    </pivotField>
    <pivotField name="popul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d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iofuel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biofuel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iofuel_cons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iofuel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biofuel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oal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cons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al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cons_change_p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per_capi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ergy_per_gd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gas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as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greenhouse_gas_emi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hydro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hydro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prod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prod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il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rimary_energy_consump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olar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cons_chan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cons_change_t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consum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energy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ind_share_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eriod " compact="0" outline="0" multipleItemSelectionAllowed="1" showAll="0">
      <items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dataFields>
    <dataField name="AVERAGE of energy_cons_change_pct" fld="19" subtotal="average" baseField="0"/>
    <dataField name="SUM of energy_per_capita" fld="21" baseField="0"/>
    <dataField name="SUM of primary_energy_consumption" fld="46" baseField="0"/>
  </dataFields>
</pivotTableDefinition>
</file>

<file path=xl/tables/table1.xml><?xml version="1.0" encoding="utf-8"?>
<table xmlns="http://schemas.openxmlformats.org/spreadsheetml/2006/main" totalsRowCount="1" ref="A29:I55" displayName="Biofuel_" name="Biofuel_" id="1">
  <tableColumns count="9">
    <tableColumn name="Period " id="1"/>
    <tableColumn name="year" id="2"/>
    <tableColumn name="population" id="3"/>
    <tableColumn name="gdp" id="4"/>
    <tableColumn name="biofuel consumption change(%)" id="5"/>
    <tableColumn name="biofuel consumption change( twh)" id="6"/>
    <tableColumn name="biofuel consumption change per capita" id="7"/>
    <tableColumn name="biofuel consumption" id="8"/>
    <tableColumn name="biofuel energy share " id="9"/>
  </tableColumns>
  <tableStyleInfo name="Source Table-style" showColumnStripes="0" showFirstColumn="1" showLastColumn="1" showRowStripes="1"/>
</table>
</file>

<file path=xl/tables/table2.xml><?xml version="1.0" encoding="utf-8"?>
<table xmlns="http://schemas.openxmlformats.org/spreadsheetml/2006/main" ref="K29:S54" displayName="Coal_Consumption" name="Coal_Consumption" id="2">
  <tableColumns count="9">
    <tableColumn name="Period " id="1"/>
    <tableColumn name="year" id="2"/>
    <tableColumn name="population" id="3"/>
    <tableColumn name="gdp" id="4"/>
    <tableColumn name="coal consumption change(%)" id="5"/>
    <tableColumn name="coal consumption change(twh)" id="6"/>
    <tableColumn name="coal consumption per capita" id="7"/>
    <tableColumn name="coal consumption" id="8"/>
    <tableColumn name="coal energy share " id="9"/>
  </tableColumns>
  <tableStyleInfo name="Source Table-style 2" showColumnStripes="0" showFirstColumn="1" showLastColumn="1" showRowStripes="1"/>
</table>
</file>

<file path=xl/tables/table3.xml><?xml version="1.0" encoding="utf-8"?>
<table xmlns="http://schemas.openxmlformats.org/spreadsheetml/2006/main" ref="U29:AA54" displayName="Energy_Consumption" name="Energy_Consumption" id="3">
  <tableColumns count="7">
    <tableColumn name="Period" id="1"/>
    <tableColumn name="year" id="2"/>
    <tableColumn name="population" id="3"/>
    <tableColumn name="gdp" id="4"/>
    <tableColumn name="energy consumption change(%)" id="5"/>
    <tableColumn name="energy consumption change(twh)" id="6"/>
    <tableColumn name="energy per capita" id="7"/>
  </tableColumns>
  <tableStyleInfo name="Source Table-style 3" showColumnStripes="0" showFirstColumn="1" showLastColumn="1" showRowStripes="1"/>
</table>
</file>

<file path=xl/tables/table4.xml><?xml version="1.0" encoding="utf-8"?>
<table xmlns="http://schemas.openxmlformats.org/spreadsheetml/2006/main" ref="AC29:AK54" displayName="Gas_Consumption" name="Gas_Consumption" id="4">
  <tableColumns count="9">
    <tableColumn name="Period " id="1"/>
    <tableColumn name="year" id="2"/>
    <tableColumn name="population" id="3"/>
    <tableColumn name="gdp" id="4"/>
    <tableColumn name="gas consumption change(%)" id="5"/>
    <tableColumn name="gas consumption change(twh)" id="6"/>
    <tableColumn name="gas consumption" id="7"/>
    <tableColumn name="gas energy per capita" id="8"/>
    <tableColumn name="gas energy share " id="9"/>
  </tableColumns>
  <tableStyleInfo name="Source Table-style 4" showColumnStripes="0" showFirstColumn="1" showLastColumn="1" showRowStripes="1"/>
</table>
</file>

<file path=xl/tables/table5.xml><?xml version="1.0" encoding="utf-8"?>
<table xmlns="http://schemas.openxmlformats.org/spreadsheetml/2006/main" ref="AM29:AQ54" displayName="Greenhouse_Emissions" name="Greenhouse_Emissions" id="5">
  <tableColumns count="5">
    <tableColumn name="Period " id="1"/>
    <tableColumn name="year" id="2"/>
    <tableColumn name="population" id="3"/>
    <tableColumn name="gdp" id="4"/>
    <tableColumn name="greenhouse gas emissions" id="5"/>
  </tableColumns>
  <tableStyleInfo name="Source Table-style 5" showColumnStripes="0" showFirstColumn="1" showLastColumn="1" showRowStripes="1"/>
</table>
</file>

<file path=xl/tables/table6.xml><?xml version="1.0" encoding="utf-8"?>
<table xmlns="http://schemas.openxmlformats.org/spreadsheetml/2006/main" ref="AS29:BA54" displayName="Hydropower_Consumption_" name="Hydropower_Consumption_" id="6">
  <tableColumns count="9">
    <tableColumn name="Period " id="1"/>
    <tableColumn name="year" id="2"/>
    <tableColumn name="population" id="3"/>
    <tableColumn name="gdp" id="4"/>
    <tableColumn name="hydro consumption change(pct) " id="5"/>
    <tableColumn name="hydro consumption change(twh)" id="6"/>
    <tableColumn name="hydro consumption" id="7"/>
    <tableColumn name="hydro energy per capita" id="8"/>
    <tableColumn name="hydro energy share" id="9"/>
  </tableColumns>
  <tableStyleInfo name="Source Table-style 6" showColumnStripes="0" showFirstColumn="1" showLastColumn="1" showRowStripes="1"/>
</table>
</file>

<file path=xl/tables/table7.xml><?xml version="1.0" encoding="utf-8"?>
<table xmlns="http://schemas.openxmlformats.org/spreadsheetml/2006/main" ref="BC29:BK54" displayName="Oil_Consumption" name="Oil_Consumption" id="7">
  <tableColumns count="9">
    <tableColumn name="Period" id="1"/>
    <tableColumn name="year" id="2"/>
    <tableColumn name="population" id="3"/>
    <tableColumn name="gdp" id="4"/>
    <tableColumn name="oil consumption change(pct)" id="5"/>
    <tableColumn name="oil consumption change(twh)" id="6"/>
    <tableColumn name="oil consumption" id="7"/>
    <tableColumn name="oil energy per capita" id="8"/>
    <tableColumn name="oil energy share" id="9"/>
  </tableColumns>
  <tableStyleInfo name="Source Table-style 7" showColumnStripes="0" showFirstColumn="1" showLastColumn="1" showRowStripes="1"/>
</table>
</file>

<file path=xl/tables/table8.xml><?xml version="1.0" encoding="utf-8"?>
<table xmlns="http://schemas.openxmlformats.org/spreadsheetml/2006/main" ref="BM29:BQ54" displayName="Primary_Energy_Consumption" name="Primary_Energy_Consumption" id="8">
  <tableColumns count="5">
    <tableColumn name="Period " id="1"/>
    <tableColumn name="year" id="2"/>
    <tableColumn name="population" id="3"/>
    <tableColumn name="gdp" id="4"/>
    <tableColumn name="primary energy consumption" id="5"/>
  </tableColumns>
  <tableStyleInfo name="Source Table-style 8" showColumnStripes="0" showFirstColumn="1" showLastColumn="1" showRowStripes="1"/>
</table>
</file>

<file path=xl/tables/table9.xml><?xml version="1.0" encoding="utf-8"?>
<table xmlns="http://schemas.openxmlformats.org/spreadsheetml/2006/main" ref="BS29:CA54" displayName="Solar_Consumption" name="Solar_Consumption" id="9">
  <tableColumns count="9">
    <tableColumn name="Period" id="1"/>
    <tableColumn name="year" id="2"/>
    <tableColumn name="population" id="3"/>
    <tableColumn name="gdp" id="4"/>
    <tableColumn name="solar consumption change(pct)" id="5"/>
    <tableColumn name="solar consumption" id="6"/>
    <tableColumn name="solar cons change(twh)" id="7"/>
    <tableColumn name="solar energy per capita" id="8"/>
    <tableColumn name="solar energy share" id="9"/>
  </tableColumns>
  <tableStyleInfo name="Source Table-style 9" showColumnStripes="0" showFirstColumn="1" showLastColumn="1" showRowStripes="1"/>
</table>
</file>

<file path=xl/tables/table10.xml><?xml version="1.0" encoding="utf-8"?>
<table xmlns="http://schemas.openxmlformats.org/spreadsheetml/2006/main" ref="CC29:CK54" displayName="Wind_Consumption" name="Wind_Consumption" id="10">
  <tableColumns count="9">
    <tableColumn name="Period " id="1"/>
    <tableColumn name="year" id="2"/>
    <tableColumn name="population" id="3"/>
    <tableColumn name="gdp" id="4"/>
    <tableColumn name="wind consumption change(pct)" id="5"/>
    <tableColumn name="wind consumption change(twh)" id="6"/>
    <tableColumn name="wind consumption" id="7"/>
    <tableColumn name="wind energy per capita" id="8"/>
    <tableColumn name="wind energy share " id="9"/>
  </tableColumns>
  <tableStyleInfo name="Source Table-style 10" showColumnStripes="0" showFirstColumn="1" showLastColumn="1" showRowStripes="1"/>
</table>
</file>

<file path=xl/tables/table11.xml><?xml version="1.0" encoding="utf-8"?>
<table xmlns="http://schemas.openxmlformats.org/spreadsheetml/2006/main" ref="A3:B10" displayName="Table1" name="Table1" id="11">
  <tableColumns count="2">
    <tableColumn name="Biofuel Consumption " id="1"/>
    <tableColumn name="Values" id="2"/>
  </tableColumns>
  <tableStyleInfo name="EDA Report -style" showColumnStripes="0" showFirstColumn="1" showLastColumn="1" showRowStripes="1"/>
</table>
</file>

<file path=xl/tables/table12.xml><?xml version="1.0" encoding="utf-8"?>
<table xmlns="http://schemas.openxmlformats.org/spreadsheetml/2006/main" ref="D3:E10" displayName="Table2" name="Table2" id="12">
  <tableColumns count="2">
    <tableColumn name="Coal Consumption " id="1"/>
    <tableColumn name="Values" id="2"/>
  </tableColumns>
  <tableStyleInfo name="EDA Report -style 2" showColumnStripes="0" showFirstColumn="1" showLastColumn="1" showRowStripes="1"/>
</table>
</file>

<file path=xl/tables/table13.xml><?xml version="1.0" encoding="utf-8"?>
<table xmlns="http://schemas.openxmlformats.org/spreadsheetml/2006/main" ref="G3:H10" displayName="Table3" name="Table3" id="13">
  <tableColumns count="2">
    <tableColumn name="Gas Consumption" id="1"/>
    <tableColumn name="Values" id="2"/>
  </tableColumns>
  <tableStyleInfo name="EDA Report -style 3" showColumnStripes="0" showFirstColumn="1" showLastColumn="1" showRowStripes="1"/>
</table>
</file>

<file path=xl/tables/table14.xml><?xml version="1.0" encoding="utf-8"?>
<table xmlns="http://schemas.openxmlformats.org/spreadsheetml/2006/main" ref="J3:K10" displayName="Table4" name="Table4" id="14">
  <tableColumns count="2">
    <tableColumn name="Hydropower Consumption " id="1"/>
    <tableColumn name="Values" id="2"/>
  </tableColumns>
  <tableStyleInfo name="EDA Report -style 4" showColumnStripes="0" showFirstColumn="1" showLastColumn="1" showRowStripes="1"/>
</table>
</file>

<file path=xl/tables/table15.xml><?xml version="1.0" encoding="utf-8"?>
<table xmlns="http://schemas.openxmlformats.org/spreadsheetml/2006/main" ref="M3:N10" displayName="Table5" name="Table5" id="15">
  <tableColumns count="2">
    <tableColumn name="Oil Consumption" id="1"/>
    <tableColumn name="Values" id="2"/>
  </tableColumns>
  <tableStyleInfo name="EDA Report -style 5" showColumnStripes="0" showFirstColumn="1" showLastColumn="1" showRowStripes="1"/>
</table>
</file>

<file path=xl/tables/table16.xml><?xml version="1.0" encoding="utf-8"?>
<table xmlns="http://schemas.openxmlformats.org/spreadsheetml/2006/main" ref="P3:Q10" displayName="Table7" name="Table7" id="16">
  <tableColumns count="2">
    <tableColumn name="Solar Consumption " id="1"/>
    <tableColumn name="Values" id="2"/>
  </tableColumns>
  <tableStyleInfo name="EDA Report -style 6" showColumnStripes="0" showFirstColumn="1" showLastColumn="1" showRowStripes="1"/>
</table>
</file>

<file path=xl/tables/table17.xml><?xml version="1.0" encoding="utf-8"?>
<table xmlns="http://schemas.openxmlformats.org/spreadsheetml/2006/main" ref="S3:T10" displayName="Table8" name="Table8" id="17">
  <tableColumns count="2">
    <tableColumn name="Wind Consumption" id="1"/>
    <tableColumn name="Values" id="2"/>
  </tableColumns>
  <tableStyleInfo name="EDA Report 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13.xml"/><Relationship Id="rId10" Type="http://schemas.openxmlformats.org/officeDocument/2006/relationships/table" Target="../tables/table12.xml"/><Relationship Id="rId13" Type="http://schemas.openxmlformats.org/officeDocument/2006/relationships/table" Target="../tables/table15.xml"/><Relationship Id="rId12" Type="http://schemas.openxmlformats.org/officeDocument/2006/relationships/table" Target="../tables/table14.xml"/><Relationship Id="rId9" Type="http://schemas.openxmlformats.org/officeDocument/2006/relationships/table" Target="../tables/table11.xml"/><Relationship Id="rId15" Type="http://schemas.openxmlformats.org/officeDocument/2006/relationships/table" Target="../tables/table17.xml"/><Relationship Id="rId14" Type="http://schemas.openxmlformats.org/officeDocument/2006/relationships/table" Target="../tables/table1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6" max="6" width="19.88"/>
    <col customWidth="1" min="7" max="7" width="20.25"/>
    <col customWidth="1" min="8" max="8" width="19.13"/>
    <col customWidth="1" min="9" max="9" width="16.25"/>
    <col customWidth="1" min="10" max="10" width="18.63"/>
    <col customWidth="1" min="11" max="11" width="13.75"/>
    <col customWidth="1" min="12" max="12" width="15.0"/>
    <col customWidth="1" min="13" max="13" width="17.0"/>
    <col customWidth="1" min="14" max="14" width="17.13"/>
    <col customWidth="1" min="15" max="15" width="18.0"/>
    <col customWidth="1" min="16" max="16" width="18.38"/>
    <col customWidth="1" min="17" max="17" width="17.25"/>
    <col customWidth="1" min="18" max="18" width="14.38"/>
    <col customWidth="1" min="19" max="19" width="16.75"/>
    <col customWidth="1" min="21" max="21" width="17.88"/>
    <col customWidth="1" min="22" max="22" width="18.25"/>
    <col customWidth="1" min="23" max="23" width="17.0"/>
    <col customWidth="1" min="24" max="24" width="12.75"/>
    <col customWidth="1" min="25" max="25" width="13.13"/>
    <col customWidth="1" min="26" max="26" width="15.13"/>
    <col customWidth="1" min="27" max="27" width="14.88"/>
    <col customWidth="1" min="28" max="28" width="23.63"/>
    <col customWidth="1" min="32" max="32" width="20.5"/>
    <col customWidth="1" min="34" max="34" width="13.13"/>
    <col customWidth="1" min="96" max="96" width="30.63"/>
    <col customWidth="1" min="117" max="11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>
      <c r="A2" s="1" t="s">
        <v>130</v>
      </c>
      <c r="B2" s="1">
        <v>2000.0</v>
      </c>
      <c r="C2" s="1" t="s">
        <v>131</v>
      </c>
      <c r="D2" s="1">
        <v>2.0130279E7</v>
      </c>
      <c r="E2" s="1">
        <v>1.128379392E10</v>
      </c>
      <c r="J2" s="1">
        <v>0.0</v>
      </c>
      <c r="K2" s="1">
        <v>0.0</v>
      </c>
      <c r="L2" s="1">
        <v>0.0</v>
      </c>
      <c r="N2" s="1">
        <v>250.0</v>
      </c>
      <c r="S2" s="1">
        <v>0.0</v>
      </c>
      <c r="T2" s="1">
        <v>0.0</v>
      </c>
      <c r="U2" s="1">
        <v>0.0</v>
      </c>
      <c r="V2" s="1">
        <v>0.0</v>
      </c>
      <c r="W2" s="1">
        <v>0.289</v>
      </c>
      <c r="X2" s="1">
        <v>0.006</v>
      </c>
      <c r="Y2" s="1">
        <v>0.0</v>
      </c>
      <c r="AA2" s="1">
        <v>0.57</v>
      </c>
      <c r="AB2" s="1">
        <v>28.316</v>
      </c>
      <c r="AC2" s="1">
        <v>0.48</v>
      </c>
      <c r="AE2" s="1">
        <v>-14.013</v>
      </c>
      <c r="AF2" s="1">
        <v>-0.862</v>
      </c>
      <c r="AG2" s="1">
        <v>262.681</v>
      </c>
      <c r="AH2" s="1">
        <v>0.469</v>
      </c>
      <c r="AK2" s="1">
        <v>8.445</v>
      </c>
      <c r="AL2" s="1">
        <v>0.17</v>
      </c>
      <c r="AO2" s="1">
        <v>35.417</v>
      </c>
      <c r="AT2" s="1">
        <v>0.0</v>
      </c>
      <c r="AU2" s="1">
        <v>0.0</v>
      </c>
      <c r="AW2" s="1">
        <v>0.0</v>
      </c>
      <c r="AX2" s="1">
        <v>0.0</v>
      </c>
      <c r="AY2" s="1">
        <v>123.92</v>
      </c>
      <c r="AZ2" s="1">
        <v>2.495</v>
      </c>
      <c r="BA2" s="1">
        <v>0.0</v>
      </c>
      <c r="BC2" s="1">
        <v>0.12</v>
      </c>
      <c r="BG2" s="1">
        <v>15.4</v>
      </c>
      <c r="BH2" s="1">
        <v>0.31</v>
      </c>
      <c r="BJ2" s="1">
        <v>64.583</v>
      </c>
      <c r="BO2" s="1">
        <v>15.4</v>
      </c>
      <c r="BP2" s="1">
        <v>0.31</v>
      </c>
      <c r="BR2" s="1">
        <v>64.583</v>
      </c>
      <c r="BT2" s="1">
        <v>0.09</v>
      </c>
      <c r="BU2" s="1">
        <v>15.789</v>
      </c>
      <c r="BY2" s="1">
        <v>0.0</v>
      </c>
      <c r="BZ2" s="1">
        <v>0.0</v>
      </c>
      <c r="CB2" s="1">
        <v>0.0</v>
      </c>
      <c r="CG2" s="1">
        <v>8.445</v>
      </c>
      <c r="CH2" s="1">
        <v>0.17</v>
      </c>
      <c r="CK2" s="1">
        <v>0.0</v>
      </c>
      <c r="CL2" s="1">
        <v>0.0</v>
      </c>
      <c r="CM2" s="1">
        <v>0.0</v>
      </c>
      <c r="CN2" s="1">
        <v>35.417</v>
      </c>
      <c r="CQ2" s="1">
        <v>0.0</v>
      </c>
      <c r="CR2" s="1">
        <v>0.0</v>
      </c>
      <c r="CU2" s="1">
        <v>0.0</v>
      </c>
      <c r="CV2" s="1">
        <v>0.0</v>
      </c>
      <c r="CX2" s="1">
        <v>0.0</v>
      </c>
      <c r="CY2" s="1">
        <v>0.0</v>
      </c>
      <c r="DA2" s="1">
        <v>23.845</v>
      </c>
      <c r="DB2" s="1">
        <v>5.288</v>
      </c>
      <c r="DF2" s="1">
        <v>15.4</v>
      </c>
      <c r="DG2" s="1">
        <v>0.31</v>
      </c>
      <c r="DI2" s="1">
        <v>64.583</v>
      </c>
      <c r="DN2" s="1">
        <v>0.0</v>
      </c>
      <c r="DO2" s="1">
        <v>0.0</v>
      </c>
      <c r="DQ2" s="1">
        <v>0.0</v>
      </c>
      <c r="DV2" s="1">
        <v>0.0</v>
      </c>
      <c r="DW2" s="1">
        <v>0.0</v>
      </c>
      <c r="DY2" s="1">
        <v>0.0</v>
      </c>
    </row>
    <row r="3">
      <c r="A3" s="1" t="s">
        <v>130</v>
      </c>
      <c r="B3" s="1">
        <v>2001.0</v>
      </c>
      <c r="C3" s="1" t="s">
        <v>131</v>
      </c>
      <c r="D3" s="1">
        <v>2.0284252E7</v>
      </c>
      <c r="E3" s="1">
        <v>1.1021273088E10</v>
      </c>
      <c r="J3" s="1">
        <v>0.0</v>
      </c>
      <c r="K3" s="1">
        <v>0.0</v>
      </c>
      <c r="L3" s="1">
        <v>0.0</v>
      </c>
      <c r="N3" s="1">
        <v>217.391</v>
      </c>
      <c r="S3" s="1">
        <v>1.972</v>
      </c>
      <c r="T3" s="1">
        <v>0.04</v>
      </c>
      <c r="U3" s="1">
        <v>2498.99</v>
      </c>
      <c r="V3" s="1">
        <v>0.145</v>
      </c>
      <c r="W3" s="1">
        <v>7.442</v>
      </c>
      <c r="X3" s="1">
        <v>0.151</v>
      </c>
      <c r="Y3" s="1">
        <v>5.797</v>
      </c>
      <c r="AA3" s="1">
        <v>0.78</v>
      </c>
      <c r="AB3" s="1">
        <v>38.453</v>
      </c>
      <c r="AC3" s="1">
        <v>0.69</v>
      </c>
      <c r="AE3" s="1">
        <v>-30.993</v>
      </c>
      <c r="AF3" s="1">
        <v>-1.639</v>
      </c>
      <c r="AG3" s="1">
        <v>179.892</v>
      </c>
      <c r="AH3" s="1">
        <v>0.331</v>
      </c>
      <c r="AK3" s="1">
        <v>9.367</v>
      </c>
      <c r="AL3" s="1">
        <v>0.19</v>
      </c>
      <c r="AO3" s="1">
        <v>27.536</v>
      </c>
      <c r="AT3" s="1">
        <v>0.0</v>
      </c>
      <c r="AU3" s="1">
        <v>0.0</v>
      </c>
      <c r="AW3" s="1">
        <v>-78.261</v>
      </c>
      <c r="AX3" s="1">
        <v>-1.952</v>
      </c>
      <c r="AY3" s="1">
        <v>26.735</v>
      </c>
      <c r="AZ3" s="1">
        <v>0.542</v>
      </c>
      <c r="BA3" s="1">
        <v>0.0</v>
      </c>
      <c r="BC3" s="1">
        <v>0.15</v>
      </c>
      <c r="BG3" s="1">
        <v>24.65</v>
      </c>
      <c r="BH3" s="1">
        <v>0.5</v>
      </c>
      <c r="BJ3" s="1">
        <v>72.464</v>
      </c>
      <c r="BO3" s="1">
        <v>24.65</v>
      </c>
      <c r="BP3" s="1">
        <v>0.5</v>
      </c>
      <c r="BR3" s="1">
        <v>72.464</v>
      </c>
      <c r="BT3" s="1">
        <v>0.09</v>
      </c>
      <c r="BU3" s="1">
        <v>11.538</v>
      </c>
      <c r="BY3" s="1">
        <v>0.0</v>
      </c>
      <c r="BZ3" s="1">
        <v>0.0</v>
      </c>
      <c r="CB3" s="1">
        <v>0.0</v>
      </c>
      <c r="CG3" s="1">
        <v>7.395</v>
      </c>
      <c r="CH3" s="1">
        <v>0.15</v>
      </c>
      <c r="CK3" s="1">
        <v>0.0</v>
      </c>
      <c r="CL3" s="1">
        <v>0.0</v>
      </c>
      <c r="CM3" s="1">
        <v>0.0</v>
      </c>
      <c r="CN3" s="1">
        <v>21.739</v>
      </c>
      <c r="CQ3" s="1">
        <v>0.0</v>
      </c>
      <c r="CR3" s="1">
        <v>0.0</v>
      </c>
      <c r="CU3" s="1">
        <v>0.0</v>
      </c>
      <c r="CV3" s="1">
        <v>0.0</v>
      </c>
      <c r="CX3" s="1">
        <v>0.0</v>
      </c>
      <c r="CY3" s="1">
        <v>0.0</v>
      </c>
      <c r="DA3" s="1">
        <v>34.017</v>
      </c>
      <c r="DB3" s="1">
        <v>3.649</v>
      </c>
      <c r="DF3" s="1">
        <v>24.65</v>
      </c>
      <c r="DG3" s="1">
        <v>0.5</v>
      </c>
      <c r="DI3" s="1">
        <v>72.464</v>
      </c>
      <c r="DN3" s="1">
        <v>0.0</v>
      </c>
      <c r="DO3" s="1">
        <v>0.0</v>
      </c>
      <c r="DQ3" s="1">
        <v>0.0</v>
      </c>
      <c r="DV3" s="1">
        <v>0.0</v>
      </c>
      <c r="DW3" s="1">
        <v>0.0</v>
      </c>
      <c r="DY3" s="1">
        <v>0.0</v>
      </c>
    </row>
    <row r="4">
      <c r="A4" s="1" t="s">
        <v>130</v>
      </c>
      <c r="B4" s="1">
        <v>2002.0</v>
      </c>
      <c r="C4" s="1" t="s">
        <v>131</v>
      </c>
      <c r="D4" s="1">
        <v>2.1378081E7</v>
      </c>
      <c r="E4" s="1">
        <v>1.8804871168E10</v>
      </c>
      <c r="J4" s="1">
        <v>0.0</v>
      </c>
      <c r="K4" s="1">
        <v>0.0</v>
      </c>
      <c r="L4" s="1">
        <v>0.0</v>
      </c>
      <c r="N4" s="1">
        <v>169.014</v>
      </c>
      <c r="S4" s="1">
        <v>1.871</v>
      </c>
      <c r="T4" s="1">
        <v>0.04</v>
      </c>
      <c r="U4" s="1">
        <v>-19.231</v>
      </c>
      <c r="V4" s="1">
        <v>-0.029</v>
      </c>
      <c r="W4" s="1">
        <v>5.703</v>
      </c>
      <c r="X4" s="1">
        <v>0.122</v>
      </c>
      <c r="Y4" s="1">
        <v>5.634</v>
      </c>
      <c r="AA4" s="1">
        <v>0.81</v>
      </c>
      <c r="AB4" s="1">
        <v>37.889</v>
      </c>
      <c r="AC4" s="1">
        <v>0.71</v>
      </c>
      <c r="AE4" s="1">
        <v>-8.783</v>
      </c>
      <c r="AF4" s="1">
        <v>-0.321</v>
      </c>
      <c r="AG4" s="1">
        <v>155.696</v>
      </c>
      <c r="AH4" s="1">
        <v>0.177</v>
      </c>
      <c r="AK4" s="1">
        <v>7.017</v>
      </c>
      <c r="AL4" s="1">
        <v>0.15</v>
      </c>
      <c r="AO4" s="1">
        <v>21.127</v>
      </c>
      <c r="AT4" s="1">
        <v>0.0</v>
      </c>
      <c r="AU4" s="1">
        <v>0.0</v>
      </c>
      <c r="AW4" s="1">
        <v>0.0</v>
      </c>
      <c r="AX4" s="1">
        <v>0.0</v>
      </c>
      <c r="AY4" s="1">
        <v>25.367</v>
      </c>
      <c r="AZ4" s="1">
        <v>0.542</v>
      </c>
      <c r="BA4" s="1">
        <v>0.0</v>
      </c>
      <c r="BC4" s="1">
        <v>0.12</v>
      </c>
      <c r="BG4" s="1">
        <v>26.195</v>
      </c>
      <c r="BH4" s="1">
        <v>0.56</v>
      </c>
      <c r="BJ4" s="1">
        <v>78.873</v>
      </c>
      <c r="BO4" s="1">
        <v>26.195</v>
      </c>
      <c r="BP4" s="1">
        <v>0.56</v>
      </c>
      <c r="BR4" s="1">
        <v>78.873</v>
      </c>
      <c r="BT4" s="1">
        <v>0.1</v>
      </c>
      <c r="BU4" s="1">
        <v>12.346</v>
      </c>
      <c r="BY4" s="1">
        <v>0.0</v>
      </c>
      <c r="BZ4" s="1">
        <v>0.0</v>
      </c>
      <c r="CB4" s="1">
        <v>0.0</v>
      </c>
      <c r="CG4" s="1">
        <v>5.145</v>
      </c>
      <c r="CH4" s="1">
        <v>0.11</v>
      </c>
      <c r="CK4" s="1">
        <v>0.0</v>
      </c>
      <c r="CL4" s="1">
        <v>0.0</v>
      </c>
      <c r="CM4" s="1">
        <v>0.0</v>
      </c>
      <c r="CN4" s="1">
        <v>15.493</v>
      </c>
      <c r="CQ4" s="1">
        <v>0.0</v>
      </c>
      <c r="CR4" s="1">
        <v>0.0</v>
      </c>
      <c r="CU4" s="1">
        <v>0.0</v>
      </c>
      <c r="CV4" s="1">
        <v>0.0</v>
      </c>
      <c r="CX4" s="1">
        <v>0.0</v>
      </c>
      <c r="CY4" s="1">
        <v>0.0</v>
      </c>
      <c r="DA4" s="1">
        <v>33.212</v>
      </c>
      <c r="DB4" s="1">
        <v>3.328</v>
      </c>
      <c r="DF4" s="1">
        <v>26.195</v>
      </c>
      <c r="DG4" s="1">
        <v>0.56</v>
      </c>
      <c r="DI4" s="1">
        <v>78.873</v>
      </c>
      <c r="DN4" s="1">
        <v>0.0</v>
      </c>
      <c r="DO4" s="1">
        <v>0.0</v>
      </c>
      <c r="DQ4" s="1">
        <v>0.0</v>
      </c>
      <c r="DV4" s="1">
        <v>0.0</v>
      </c>
      <c r="DW4" s="1">
        <v>0.0</v>
      </c>
      <c r="DY4" s="1">
        <v>0.0</v>
      </c>
    </row>
    <row r="5">
      <c r="A5" s="1" t="s">
        <v>130</v>
      </c>
      <c r="B5" s="1">
        <v>2003.0</v>
      </c>
      <c r="C5" s="1" t="s">
        <v>131</v>
      </c>
      <c r="D5" s="1">
        <v>2.2733007E7</v>
      </c>
      <c r="E5" s="1">
        <v>2.1074343936E10</v>
      </c>
      <c r="J5" s="1">
        <v>0.0</v>
      </c>
      <c r="K5" s="1">
        <v>0.0</v>
      </c>
      <c r="L5" s="1">
        <v>0.0</v>
      </c>
      <c r="N5" s="1">
        <v>241.758</v>
      </c>
      <c r="S5" s="1">
        <v>3.959</v>
      </c>
      <c r="T5" s="1">
        <v>0.09</v>
      </c>
      <c r="U5" s="1">
        <v>66.666</v>
      </c>
      <c r="V5" s="1">
        <v>0.081</v>
      </c>
      <c r="W5" s="1">
        <v>8.939</v>
      </c>
      <c r="X5" s="1">
        <v>0.203</v>
      </c>
      <c r="Y5" s="1">
        <v>9.89</v>
      </c>
      <c r="AA5" s="1">
        <v>1.01</v>
      </c>
      <c r="AB5" s="1">
        <v>44.429</v>
      </c>
      <c r="AC5" s="1">
        <v>0.91</v>
      </c>
      <c r="AE5" s="1">
        <v>19.221</v>
      </c>
      <c r="AF5" s="1">
        <v>0.64</v>
      </c>
      <c r="AG5" s="1">
        <v>174.558</v>
      </c>
      <c r="AH5" s="1">
        <v>0.188</v>
      </c>
      <c r="AK5" s="1">
        <v>12.317</v>
      </c>
      <c r="AL5" s="1">
        <v>0.28</v>
      </c>
      <c r="AO5" s="1">
        <v>30.769</v>
      </c>
      <c r="AT5" s="1">
        <v>0.0</v>
      </c>
      <c r="AU5" s="1">
        <v>0.0</v>
      </c>
      <c r="AW5" s="1">
        <v>-60.0</v>
      </c>
      <c r="AX5" s="1">
        <v>-0.325</v>
      </c>
      <c r="AY5" s="1">
        <v>9.542</v>
      </c>
      <c r="AZ5" s="1">
        <v>0.217</v>
      </c>
      <c r="BA5" s="1">
        <v>0.0</v>
      </c>
      <c r="BC5" s="1">
        <v>0.22</v>
      </c>
      <c r="BG5" s="1">
        <v>27.713</v>
      </c>
      <c r="BH5" s="1">
        <v>0.63</v>
      </c>
      <c r="BJ5" s="1">
        <v>69.231</v>
      </c>
      <c r="BO5" s="1">
        <v>27.713</v>
      </c>
      <c r="BP5" s="1">
        <v>0.63</v>
      </c>
      <c r="BR5" s="1">
        <v>69.231</v>
      </c>
      <c r="BT5" s="1">
        <v>0.1</v>
      </c>
      <c r="BU5" s="1">
        <v>9.901</v>
      </c>
      <c r="BY5" s="1">
        <v>0.0</v>
      </c>
      <c r="BZ5" s="1">
        <v>0.0</v>
      </c>
      <c r="CB5" s="1">
        <v>0.0</v>
      </c>
      <c r="CG5" s="1">
        <v>8.358</v>
      </c>
      <c r="CH5" s="1">
        <v>0.19</v>
      </c>
      <c r="CK5" s="1">
        <v>0.0</v>
      </c>
      <c r="CL5" s="1">
        <v>0.0</v>
      </c>
      <c r="CM5" s="1">
        <v>0.0</v>
      </c>
      <c r="CN5" s="1">
        <v>20.879</v>
      </c>
      <c r="CQ5" s="1">
        <v>0.0</v>
      </c>
      <c r="CR5" s="1">
        <v>0.0</v>
      </c>
      <c r="CU5" s="1">
        <v>0.0</v>
      </c>
      <c r="CV5" s="1">
        <v>0.0</v>
      </c>
      <c r="CX5" s="1">
        <v>0.0</v>
      </c>
      <c r="CY5" s="1">
        <v>0.0</v>
      </c>
      <c r="DA5" s="1">
        <v>40.03</v>
      </c>
      <c r="DB5" s="1">
        <v>3.968</v>
      </c>
      <c r="DF5" s="1">
        <v>27.713</v>
      </c>
      <c r="DG5" s="1">
        <v>0.63</v>
      </c>
      <c r="DI5" s="1">
        <v>69.231</v>
      </c>
      <c r="DN5" s="1">
        <v>0.0</v>
      </c>
      <c r="DO5" s="1">
        <v>0.0</v>
      </c>
      <c r="DQ5" s="1">
        <v>0.0</v>
      </c>
      <c r="DV5" s="1">
        <v>0.0</v>
      </c>
      <c r="DW5" s="1">
        <v>0.0</v>
      </c>
      <c r="DY5" s="1">
        <v>0.0</v>
      </c>
    </row>
    <row r="6">
      <c r="A6" s="1" t="s">
        <v>130</v>
      </c>
      <c r="B6" s="1">
        <v>2004.0</v>
      </c>
      <c r="C6" s="1" t="s">
        <v>131</v>
      </c>
      <c r="D6" s="1">
        <v>2.3560598E7</v>
      </c>
      <c r="E6" s="1">
        <v>2.23325696E10</v>
      </c>
      <c r="J6" s="1">
        <v>0.0</v>
      </c>
      <c r="K6" s="1">
        <v>0.0</v>
      </c>
      <c r="L6" s="1">
        <v>0.0</v>
      </c>
      <c r="N6" s="1">
        <v>227.848</v>
      </c>
      <c r="S6" s="1">
        <v>2.547</v>
      </c>
      <c r="T6" s="1">
        <v>0.06</v>
      </c>
      <c r="U6" s="1">
        <v>-2.857</v>
      </c>
      <c r="V6" s="1">
        <v>-0.006</v>
      </c>
      <c r="W6" s="1">
        <v>8.378</v>
      </c>
      <c r="X6" s="1">
        <v>0.197</v>
      </c>
      <c r="Y6" s="1">
        <v>7.595</v>
      </c>
      <c r="AA6" s="1">
        <v>0.89</v>
      </c>
      <c r="AB6" s="1">
        <v>37.775</v>
      </c>
      <c r="AC6" s="1">
        <v>0.79</v>
      </c>
      <c r="AE6" s="1">
        <v>-6.334</v>
      </c>
      <c r="AF6" s="1">
        <v>-0.251</v>
      </c>
      <c r="AG6" s="1">
        <v>157.758</v>
      </c>
      <c r="AH6" s="1">
        <v>0.166</v>
      </c>
      <c r="AK6" s="1">
        <v>9.762</v>
      </c>
      <c r="AL6" s="1">
        <v>0.23</v>
      </c>
      <c r="AO6" s="1">
        <v>29.114</v>
      </c>
      <c r="AT6" s="1">
        <v>0.0</v>
      </c>
      <c r="AU6" s="1">
        <v>0.0</v>
      </c>
      <c r="AW6" s="1">
        <v>0.0</v>
      </c>
      <c r="AX6" s="1">
        <v>0.0</v>
      </c>
      <c r="AY6" s="1">
        <v>9.207</v>
      </c>
      <c r="AZ6" s="1">
        <v>0.217</v>
      </c>
      <c r="BA6" s="1">
        <v>0.0</v>
      </c>
      <c r="BC6" s="1">
        <v>0.18</v>
      </c>
      <c r="BG6" s="1">
        <v>23.768</v>
      </c>
      <c r="BH6" s="1">
        <v>0.56</v>
      </c>
      <c r="BJ6" s="1">
        <v>70.886</v>
      </c>
      <c r="BO6" s="1">
        <v>23.768</v>
      </c>
      <c r="BP6" s="1">
        <v>0.56</v>
      </c>
      <c r="BR6" s="1">
        <v>70.886</v>
      </c>
      <c r="BT6" s="1">
        <v>0.1</v>
      </c>
      <c r="BU6" s="1">
        <v>11.236</v>
      </c>
      <c r="BY6" s="1">
        <v>0.0</v>
      </c>
      <c r="BZ6" s="1">
        <v>0.0</v>
      </c>
      <c r="CB6" s="1">
        <v>0.0</v>
      </c>
      <c r="CG6" s="1">
        <v>7.215</v>
      </c>
      <c r="CH6" s="1">
        <v>0.17</v>
      </c>
      <c r="CK6" s="1">
        <v>0.0</v>
      </c>
      <c r="CL6" s="1">
        <v>0.0</v>
      </c>
      <c r="CM6" s="1">
        <v>0.0</v>
      </c>
      <c r="CN6" s="1">
        <v>21.519</v>
      </c>
      <c r="CQ6" s="1">
        <v>0.0</v>
      </c>
      <c r="CR6" s="1">
        <v>0.0</v>
      </c>
      <c r="CU6" s="1">
        <v>0.0</v>
      </c>
      <c r="CV6" s="1">
        <v>0.0</v>
      </c>
      <c r="CX6" s="1">
        <v>0.0</v>
      </c>
      <c r="CY6" s="1">
        <v>0.0</v>
      </c>
      <c r="DA6" s="1">
        <v>33.531</v>
      </c>
      <c r="DB6" s="1">
        <v>3.717</v>
      </c>
      <c r="DF6" s="1">
        <v>23.768</v>
      </c>
      <c r="DG6" s="1">
        <v>0.56</v>
      </c>
      <c r="DI6" s="1">
        <v>70.886</v>
      </c>
      <c r="DN6" s="1">
        <v>0.0</v>
      </c>
      <c r="DO6" s="1">
        <v>0.0</v>
      </c>
      <c r="DQ6" s="1">
        <v>0.0</v>
      </c>
      <c r="DV6" s="1">
        <v>0.0</v>
      </c>
      <c r="DW6" s="1">
        <v>0.0</v>
      </c>
      <c r="DY6" s="1">
        <v>0.0</v>
      </c>
    </row>
    <row r="7">
      <c r="A7" s="1" t="s">
        <v>130</v>
      </c>
      <c r="B7" s="1">
        <v>2005.0</v>
      </c>
      <c r="C7" s="1" t="s">
        <v>131</v>
      </c>
      <c r="D7" s="1">
        <v>2.440452E7</v>
      </c>
      <c r="E7" s="1">
        <v>2.5397686272E10</v>
      </c>
      <c r="J7" s="1">
        <v>0.0</v>
      </c>
      <c r="K7" s="1">
        <v>0.0</v>
      </c>
      <c r="L7" s="1">
        <v>0.0</v>
      </c>
      <c r="N7" s="1">
        <v>219.512</v>
      </c>
      <c r="S7" s="1">
        <v>2.459</v>
      </c>
      <c r="T7" s="1">
        <v>0.06</v>
      </c>
      <c r="U7" s="1">
        <v>-2.941</v>
      </c>
      <c r="V7" s="1">
        <v>-0.006</v>
      </c>
      <c r="W7" s="1">
        <v>7.851</v>
      </c>
      <c r="X7" s="1">
        <v>0.192</v>
      </c>
      <c r="Y7" s="1">
        <v>7.317</v>
      </c>
      <c r="AA7" s="1">
        <v>0.92</v>
      </c>
      <c r="AB7" s="1">
        <v>37.698</v>
      </c>
      <c r="AC7" s="1">
        <v>0.82</v>
      </c>
      <c r="AE7" s="1">
        <v>34.908</v>
      </c>
      <c r="AF7" s="1">
        <v>1.297</v>
      </c>
      <c r="AG7" s="1">
        <v>205.469</v>
      </c>
      <c r="AH7" s="1">
        <v>0.197</v>
      </c>
      <c r="AK7" s="1">
        <v>9.424</v>
      </c>
      <c r="AL7" s="1">
        <v>0.23</v>
      </c>
      <c r="AO7" s="1">
        <v>28.049</v>
      </c>
      <c r="AT7" s="1">
        <v>0.0</v>
      </c>
      <c r="AU7" s="1">
        <v>0.0</v>
      </c>
      <c r="AW7" s="1">
        <v>0.0</v>
      </c>
      <c r="AX7" s="1">
        <v>0.0</v>
      </c>
      <c r="AY7" s="1">
        <v>8.888</v>
      </c>
      <c r="AZ7" s="1">
        <v>0.217</v>
      </c>
      <c r="BA7" s="1">
        <v>0.0</v>
      </c>
      <c r="BC7" s="1">
        <v>0.18</v>
      </c>
      <c r="BG7" s="1">
        <v>24.176</v>
      </c>
      <c r="BH7" s="1">
        <v>0.59</v>
      </c>
      <c r="BJ7" s="1">
        <v>71.951</v>
      </c>
      <c r="BO7" s="1">
        <v>24.176</v>
      </c>
      <c r="BP7" s="1">
        <v>0.59</v>
      </c>
      <c r="BR7" s="1">
        <v>71.951</v>
      </c>
      <c r="BT7" s="1">
        <v>0.1</v>
      </c>
      <c r="BU7" s="1">
        <v>10.87</v>
      </c>
      <c r="BY7" s="1">
        <v>0.0</v>
      </c>
      <c r="BZ7" s="1">
        <v>0.0</v>
      </c>
      <c r="CB7" s="1">
        <v>0.0</v>
      </c>
      <c r="CG7" s="1">
        <v>6.966</v>
      </c>
      <c r="CH7" s="1">
        <v>0.17</v>
      </c>
      <c r="CK7" s="1">
        <v>0.0</v>
      </c>
      <c r="CL7" s="1">
        <v>0.0</v>
      </c>
      <c r="CM7" s="1">
        <v>0.0</v>
      </c>
      <c r="CN7" s="1">
        <v>20.732</v>
      </c>
      <c r="CQ7" s="1">
        <v>0.0</v>
      </c>
      <c r="CR7" s="1">
        <v>0.0</v>
      </c>
      <c r="CU7" s="1">
        <v>0.0</v>
      </c>
      <c r="CV7" s="1">
        <v>0.0</v>
      </c>
      <c r="CX7" s="1">
        <v>0.0</v>
      </c>
      <c r="CY7" s="1">
        <v>0.0</v>
      </c>
      <c r="DA7" s="1">
        <v>33.6</v>
      </c>
      <c r="DB7" s="1">
        <v>5.014</v>
      </c>
      <c r="DF7" s="1">
        <v>24.176</v>
      </c>
      <c r="DG7" s="1">
        <v>0.59</v>
      </c>
      <c r="DI7" s="1">
        <v>71.951</v>
      </c>
      <c r="DN7" s="1">
        <v>0.0</v>
      </c>
      <c r="DO7" s="1">
        <v>0.0</v>
      </c>
      <c r="DQ7" s="1">
        <v>0.0</v>
      </c>
      <c r="DV7" s="1">
        <v>0.0</v>
      </c>
      <c r="DW7" s="1">
        <v>0.0</v>
      </c>
      <c r="DY7" s="1">
        <v>0.0</v>
      </c>
    </row>
    <row r="8">
      <c r="A8" s="1" t="s">
        <v>130</v>
      </c>
      <c r="B8" s="1">
        <v>2006.0</v>
      </c>
      <c r="C8" s="1" t="s">
        <v>131</v>
      </c>
      <c r="D8" s="1">
        <v>2.542405E7</v>
      </c>
      <c r="E8" s="1">
        <v>2.870439936E10</v>
      </c>
      <c r="J8" s="1">
        <v>0.0</v>
      </c>
      <c r="K8" s="1">
        <v>0.0</v>
      </c>
      <c r="L8" s="1">
        <v>0.0</v>
      </c>
      <c r="N8" s="1">
        <v>255.556</v>
      </c>
      <c r="S8" s="1">
        <v>5.9</v>
      </c>
      <c r="T8" s="1">
        <v>0.15</v>
      </c>
      <c r="U8" s="1">
        <v>6.061</v>
      </c>
      <c r="V8" s="1">
        <v>0.012</v>
      </c>
      <c r="W8" s="1">
        <v>7.992</v>
      </c>
      <c r="X8" s="1">
        <v>0.203</v>
      </c>
      <c r="Y8" s="1">
        <v>16.667</v>
      </c>
      <c r="AA8" s="1">
        <v>1.33</v>
      </c>
      <c r="AB8" s="1">
        <v>52.313</v>
      </c>
      <c r="AC8" s="1">
        <v>0.9</v>
      </c>
      <c r="AE8" s="1">
        <v>30.238</v>
      </c>
      <c r="AF8" s="1">
        <v>1.516</v>
      </c>
      <c r="AG8" s="1">
        <v>256.868</v>
      </c>
      <c r="AH8" s="1">
        <v>0.228</v>
      </c>
      <c r="AK8" s="1">
        <v>10.227</v>
      </c>
      <c r="AL8" s="1">
        <v>0.26</v>
      </c>
      <c r="AO8" s="1">
        <v>28.889</v>
      </c>
      <c r="AT8" s="1">
        <v>0.0</v>
      </c>
      <c r="AU8" s="1">
        <v>0.0</v>
      </c>
      <c r="AW8" s="1">
        <v>0.0</v>
      </c>
      <c r="AX8" s="1">
        <v>0.0</v>
      </c>
      <c r="AY8" s="1">
        <v>8.532</v>
      </c>
      <c r="AZ8" s="1">
        <v>0.217</v>
      </c>
      <c r="BA8" s="1">
        <v>0.0</v>
      </c>
      <c r="BC8" s="1">
        <v>0.23</v>
      </c>
      <c r="BG8" s="1">
        <v>25.173</v>
      </c>
      <c r="BH8" s="1">
        <v>0.64</v>
      </c>
      <c r="BJ8" s="1">
        <v>71.111</v>
      </c>
      <c r="BO8" s="1">
        <v>25.173</v>
      </c>
      <c r="BP8" s="1">
        <v>0.64</v>
      </c>
      <c r="BR8" s="1">
        <v>71.111</v>
      </c>
      <c r="BT8" s="1">
        <v>0.43</v>
      </c>
      <c r="BU8" s="1">
        <v>32.331</v>
      </c>
      <c r="BY8" s="1">
        <v>0.0</v>
      </c>
      <c r="BZ8" s="1">
        <v>0.0</v>
      </c>
      <c r="CB8" s="1">
        <v>0.0</v>
      </c>
      <c r="CG8" s="1">
        <v>4.327</v>
      </c>
      <c r="CH8" s="1">
        <v>0.11</v>
      </c>
      <c r="CK8" s="1">
        <v>0.0</v>
      </c>
      <c r="CL8" s="1">
        <v>0.0</v>
      </c>
      <c r="CM8" s="1">
        <v>0.0</v>
      </c>
      <c r="CN8" s="1">
        <v>12.222</v>
      </c>
      <c r="CQ8" s="1">
        <v>0.0</v>
      </c>
      <c r="CR8" s="1">
        <v>0.0</v>
      </c>
      <c r="CU8" s="1">
        <v>0.0</v>
      </c>
      <c r="CV8" s="1">
        <v>0.0</v>
      </c>
      <c r="CX8" s="1">
        <v>0.0</v>
      </c>
      <c r="CY8" s="1">
        <v>0.0</v>
      </c>
      <c r="DA8" s="1">
        <v>35.4</v>
      </c>
      <c r="DB8" s="1">
        <v>6.531</v>
      </c>
      <c r="DF8" s="1">
        <v>25.173</v>
      </c>
      <c r="DG8" s="1">
        <v>0.64</v>
      </c>
      <c r="DI8" s="1">
        <v>71.111</v>
      </c>
      <c r="DN8" s="1">
        <v>0.0</v>
      </c>
      <c r="DO8" s="1">
        <v>0.0</v>
      </c>
      <c r="DQ8" s="1">
        <v>0.0</v>
      </c>
      <c r="DV8" s="1">
        <v>0.0</v>
      </c>
      <c r="DW8" s="1">
        <v>0.0</v>
      </c>
      <c r="DY8" s="1">
        <v>0.0</v>
      </c>
    </row>
    <row r="9">
      <c r="A9" s="1" t="s">
        <v>130</v>
      </c>
      <c r="B9" s="1">
        <v>2007.0</v>
      </c>
      <c r="C9" s="1" t="s">
        <v>131</v>
      </c>
      <c r="D9" s="1">
        <v>2.590979E7</v>
      </c>
      <c r="E9" s="1">
        <v>3.450753024E10</v>
      </c>
      <c r="J9" s="1">
        <v>0.0</v>
      </c>
      <c r="K9" s="1">
        <v>0.0</v>
      </c>
      <c r="L9" s="1">
        <v>0.0</v>
      </c>
      <c r="N9" s="1">
        <v>227.723</v>
      </c>
      <c r="S9" s="1">
        <v>5.789</v>
      </c>
      <c r="T9" s="1">
        <v>0.15</v>
      </c>
      <c r="U9" s="1">
        <v>594.286</v>
      </c>
      <c r="V9" s="1">
        <v>1.208</v>
      </c>
      <c r="W9" s="1">
        <v>54.45</v>
      </c>
      <c r="X9" s="1">
        <v>1.411</v>
      </c>
      <c r="Y9" s="1">
        <v>14.851</v>
      </c>
      <c r="AA9" s="1">
        <v>1.62</v>
      </c>
      <c r="AB9" s="1">
        <v>62.525</v>
      </c>
      <c r="AC9" s="1">
        <v>1.01</v>
      </c>
      <c r="AE9" s="1">
        <v>18.798</v>
      </c>
      <c r="AF9" s="1">
        <v>1.228</v>
      </c>
      <c r="AG9" s="1">
        <v>299.434</v>
      </c>
      <c r="AH9" s="1">
        <v>0.225</v>
      </c>
      <c r="AK9" s="1">
        <v>10.035</v>
      </c>
      <c r="AL9" s="1">
        <v>0.26</v>
      </c>
      <c r="AO9" s="1">
        <v>25.743</v>
      </c>
      <c r="AT9" s="1">
        <v>0.0</v>
      </c>
      <c r="AU9" s="1">
        <v>0.0</v>
      </c>
      <c r="AW9" s="1">
        <v>100.0</v>
      </c>
      <c r="AX9" s="1">
        <v>0.217</v>
      </c>
      <c r="AY9" s="1">
        <v>16.744</v>
      </c>
      <c r="AZ9" s="1">
        <v>0.434</v>
      </c>
      <c r="BA9" s="1">
        <v>0.0</v>
      </c>
      <c r="BC9" s="1">
        <v>0.23</v>
      </c>
      <c r="BG9" s="1">
        <v>28.947</v>
      </c>
      <c r="BH9" s="1">
        <v>0.75</v>
      </c>
      <c r="BJ9" s="1">
        <v>74.257</v>
      </c>
      <c r="BO9" s="1">
        <v>28.947</v>
      </c>
      <c r="BP9" s="1">
        <v>0.75</v>
      </c>
      <c r="BR9" s="1">
        <v>74.257</v>
      </c>
      <c r="BT9" s="1">
        <v>0.61</v>
      </c>
      <c r="BU9" s="1">
        <v>37.654</v>
      </c>
      <c r="BY9" s="1">
        <v>0.0</v>
      </c>
      <c r="BZ9" s="1">
        <v>0.0</v>
      </c>
      <c r="CB9" s="1">
        <v>0.0</v>
      </c>
      <c r="CG9" s="1">
        <v>4.245</v>
      </c>
      <c r="CH9" s="1">
        <v>0.11</v>
      </c>
      <c r="CK9" s="1">
        <v>0.0</v>
      </c>
      <c r="CL9" s="1">
        <v>0.0</v>
      </c>
      <c r="CM9" s="1">
        <v>0.0</v>
      </c>
      <c r="CN9" s="1">
        <v>10.891</v>
      </c>
      <c r="CQ9" s="1">
        <v>0.0</v>
      </c>
      <c r="CR9" s="1">
        <v>0.0</v>
      </c>
      <c r="CU9" s="1">
        <v>0.0</v>
      </c>
      <c r="CV9" s="1">
        <v>0.0</v>
      </c>
      <c r="CX9" s="1">
        <v>0.0</v>
      </c>
      <c r="CY9" s="1">
        <v>0.0</v>
      </c>
      <c r="DA9" s="1">
        <v>38.981</v>
      </c>
      <c r="DB9" s="1">
        <v>7.758</v>
      </c>
      <c r="DF9" s="1">
        <v>28.947</v>
      </c>
      <c r="DG9" s="1">
        <v>0.75</v>
      </c>
      <c r="DI9" s="1">
        <v>74.257</v>
      </c>
      <c r="DN9" s="1">
        <v>0.0</v>
      </c>
      <c r="DO9" s="1">
        <v>0.0</v>
      </c>
      <c r="DQ9" s="1">
        <v>0.0</v>
      </c>
      <c r="DV9" s="1">
        <v>0.0</v>
      </c>
      <c r="DW9" s="1">
        <v>0.0</v>
      </c>
      <c r="DY9" s="1">
        <v>0.0</v>
      </c>
    </row>
    <row r="10">
      <c r="A10" s="1" t="s">
        <v>130</v>
      </c>
      <c r="B10" s="1">
        <v>2008.0</v>
      </c>
      <c r="C10" s="1" t="s">
        <v>131</v>
      </c>
      <c r="D10" s="1">
        <v>2.6482577E7</v>
      </c>
      <c r="E10" s="1">
        <v>3.6561043456E10</v>
      </c>
      <c r="J10" s="1">
        <v>0.0</v>
      </c>
      <c r="K10" s="1">
        <v>0.0</v>
      </c>
      <c r="L10" s="1">
        <v>0.0</v>
      </c>
      <c r="N10" s="1">
        <v>256.41</v>
      </c>
      <c r="S10" s="1">
        <v>4.909</v>
      </c>
      <c r="T10" s="1">
        <v>0.13</v>
      </c>
      <c r="U10" s="1">
        <v>42.798</v>
      </c>
      <c r="V10" s="1">
        <v>0.604</v>
      </c>
      <c r="W10" s="1">
        <v>76.072</v>
      </c>
      <c r="X10" s="1">
        <v>2.015</v>
      </c>
      <c r="Y10" s="1">
        <v>16.667</v>
      </c>
      <c r="AA10" s="1">
        <v>1.53</v>
      </c>
      <c r="AB10" s="1">
        <v>57.774</v>
      </c>
      <c r="AC10" s="1">
        <v>0.78</v>
      </c>
      <c r="AE10" s="1">
        <v>93.858</v>
      </c>
      <c r="AF10" s="1">
        <v>7.282</v>
      </c>
      <c r="AG10" s="1">
        <v>567.923</v>
      </c>
      <c r="AH10" s="1">
        <v>0.411</v>
      </c>
      <c r="AK10" s="1">
        <v>9.063</v>
      </c>
      <c r="AL10" s="1">
        <v>0.24</v>
      </c>
      <c r="AO10" s="1">
        <v>30.769</v>
      </c>
      <c r="AT10" s="1">
        <v>0.0</v>
      </c>
      <c r="AU10" s="1">
        <v>0.0</v>
      </c>
      <c r="AW10" s="1">
        <v>25.0</v>
      </c>
      <c r="AX10" s="1">
        <v>0.108</v>
      </c>
      <c r="AY10" s="1">
        <v>20.477</v>
      </c>
      <c r="AZ10" s="1">
        <v>0.542</v>
      </c>
      <c r="BA10" s="1">
        <v>0.0</v>
      </c>
      <c r="BC10" s="1">
        <v>0.2</v>
      </c>
      <c r="BG10" s="1">
        <v>20.391</v>
      </c>
      <c r="BH10" s="1">
        <v>0.54</v>
      </c>
      <c r="BJ10" s="1">
        <v>69.231</v>
      </c>
      <c r="BO10" s="1">
        <v>20.391</v>
      </c>
      <c r="BP10" s="1">
        <v>0.54</v>
      </c>
      <c r="BR10" s="1">
        <v>69.231</v>
      </c>
      <c r="BT10" s="1">
        <v>0.75</v>
      </c>
      <c r="BU10" s="1">
        <v>49.02</v>
      </c>
      <c r="BY10" s="1">
        <v>0.0</v>
      </c>
      <c r="BZ10" s="1">
        <v>0.0</v>
      </c>
      <c r="CB10" s="1">
        <v>0.0</v>
      </c>
      <c r="CG10" s="1">
        <v>4.154</v>
      </c>
      <c r="CH10" s="1">
        <v>0.11</v>
      </c>
      <c r="CK10" s="1">
        <v>0.0</v>
      </c>
      <c r="CL10" s="1">
        <v>0.0</v>
      </c>
      <c r="CM10" s="1">
        <v>0.0</v>
      </c>
      <c r="CN10" s="1">
        <v>14.103</v>
      </c>
      <c r="CQ10" s="1">
        <v>0.0</v>
      </c>
      <c r="CR10" s="1">
        <v>0.0</v>
      </c>
      <c r="CU10" s="1">
        <v>0.0</v>
      </c>
      <c r="CV10" s="1">
        <v>0.0</v>
      </c>
      <c r="CX10" s="1">
        <v>0.0</v>
      </c>
      <c r="CY10" s="1">
        <v>0.0</v>
      </c>
      <c r="DA10" s="1">
        <v>29.453</v>
      </c>
      <c r="DB10" s="1">
        <v>15.04</v>
      </c>
      <c r="DF10" s="1">
        <v>20.391</v>
      </c>
      <c r="DG10" s="1">
        <v>0.54</v>
      </c>
      <c r="DI10" s="1">
        <v>69.231</v>
      </c>
      <c r="DN10" s="1">
        <v>0.0</v>
      </c>
      <c r="DO10" s="1">
        <v>0.0</v>
      </c>
      <c r="DQ10" s="1">
        <v>0.0</v>
      </c>
      <c r="DV10" s="1">
        <v>0.0</v>
      </c>
      <c r="DW10" s="1">
        <v>0.0</v>
      </c>
      <c r="DY10" s="1">
        <v>0.0</v>
      </c>
    </row>
    <row r="11">
      <c r="A11" s="1" t="s">
        <v>130</v>
      </c>
      <c r="B11" s="1">
        <v>2009.0</v>
      </c>
      <c r="C11" s="1" t="s">
        <v>131</v>
      </c>
      <c r="D11" s="1">
        <v>2.7466056E7</v>
      </c>
      <c r="E11" s="1">
        <v>4.4358721536E10</v>
      </c>
      <c r="J11" s="1">
        <v>0.0</v>
      </c>
      <c r="K11" s="1">
        <v>0.0</v>
      </c>
      <c r="L11" s="1">
        <v>0.0</v>
      </c>
      <c r="N11" s="1">
        <v>123.596</v>
      </c>
      <c r="S11" s="1">
        <v>2.185</v>
      </c>
      <c r="T11" s="1">
        <v>0.06</v>
      </c>
      <c r="U11" s="1">
        <v>44.092</v>
      </c>
      <c r="V11" s="1">
        <v>0.888</v>
      </c>
      <c r="W11" s="1">
        <v>105.689</v>
      </c>
      <c r="X11" s="1">
        <v>2.903</v>
      </c>
      <c r="Y11" s="1">
        <v>6.742</v>
      </c>
      <c r="AA11" s="1">
        <v>2.04</v>
      </c>
      <c r="AB11" s="1">
        <v>74.273</v>
      </c>
      <c r="AC11" s="1">
        <v>0.89</v>
      </c>
      <c r="AE11" s="1">
        <v>67.939</v>
      </c>
      <c r="AF11" s="1">
        <v>10.218</v>
      </c>
      <c r="AG11" s="1">
        <v>919.614</v>
      </c>
      <c r="AH11" s="1">
        <v>0.569</v>
      </c>
      <c r="AK11" s="1">
        <v>4.005</v>
      </c>
      <c r="AL11" s="1">
        <v>0.11</v>
      </c>
      <c r="AO11" s="1">
        <v>12.36</v>
      </c>
      <c r="AT11" s="1">
        <v>0.0</v>
      </c>
      <c r="AU11" s="1">
        <v>0.0</v>
      </c>
      <c r="AW11" s="1">
        <v>-40.0</v>
      </c>
      <c r="AX11" s="1">
        <v>-0.217</v>
      </c>
      <c r="AY11" s="1">
        <v>11.846</v>
      </c>
      <c r="AZ11" s="1">
        <v>0.325</v>
      </c>
      <c r="BA11" s="1">
        <v>0.0</v>
      </c>
      <c r="BC11" s="1">
        <v>0.11</v>
      </c>
      <c r="BG11" s="1">
        <v>28.399</v>
      </c>
      <c r="BH11" s="1">
        <v>0.78</v>
      </c>
      <c r="BJ11" s="1">
        <v>87.64</v>
      </c>
      <c r="BO11" s="1">
        <v>28.399</v>
      </c>
      <c r="BP11" s="1">
        <v>0.78</v>
      </c>
      <c r="BR11" s="1">
        <v>87.64</v>
      </c>
      <c r="BT11" s="1">
        <v>1.15</v>
      </c>
      <c r="BU11" s="1">
        <v>56.373</v>
      </c>
      <c r="BY11" s="1">
        <v>0.0</v>
      </c>
      <c r="BZ11" s="1">
        <v>0.0</v>
      </c>
      <c r="CB11" s="1">
        <v>0.0</v>
      </c>
      <c r="CG11" s="1">
        <v>1.82</v>
      </c>
      <c r="CH11" s="1">
        <v>0.05</v>
      </c>
      <c r="CK11" s="1">
        <v>0.0</v>
      </c>
      <c r="CL11" s="1">
        <v>0.0</v>
      </c>
      <c r="CM11" s="1">
        <v>0.0</v>
      </c>
      <c r="CN11" s="1">
        <v>5.618</v>
      </c>
      <c r="CQ11" s="1">
        <v>0.0</v>
      </c>
      <c r="CR11" s="1">
        <v>0.0</v>
      </c>
      <c r="CU11" s="1">
        <v>0.0</v>
      </c>
      <c r="CV11" s="1">
        <v>0.0</v>
      </c>
      <c r="CX11" s="1">
        <v>0.0</v>
      </c>
      <c r="CY11" s="1">
        <v>0.0</v>
      </c>
      <c r="DA11" s="1">
        <v>32.404</v>
      </c>
      <c r="DB11" s="1">
        <v>25.258</v>
      </c>
      <c r="DF11" s="1">
        <v>28.399</v>
      </c>
      <c r="DG11" s="1">
        <v>0.78</v>
      </c>
      <c r="DI11" s="1">
        <v>87.64</v>
      </c>
      <c r="DN11" s="1">
        <v>0.0</v>
      </c>
      <c r="DO11" s="1">
        <v>0.0</v>
      </c>
      <c r="DQ11" s="1">
        <v>0.0</v>
      </c>
      <c r="DV11" s="1">
        <v>0.0</v>
      </c>
      <c r="DW11" s="1">
        <v>0.0</v>
      </c>
      <c r="DY11" s="1">
        <v>0.0</v>
      </c>
    </row>
    <row r="12">
      <c r="A12" s="1" t="s">
        <v>130</v>
      </c>
      <c r="B12" s="1">
        <v>2010.0</v>
      </c>
      <c r="C12" s="1" t="s">
        <v>131</v>
      </c>
      <c r="D12" s="1">
        <v>2.8284036E7</v>
      </c>
      <c r="E12" s="1">
        <v>4.7399424E10</v>
      </c>
      <c r="J12" s="1">
        <v>0.0</v>
      </c>
      <c r="K12" s="1">
        <v>0.0</v>
      </c>
      <c r="L12" s="1">
        <v>0.0</v>
      </c>
      <c r="N12" s="1">
        <v>147.727</v>
      </c>
      <c r="S12" s="1">
        <v>2.121</v>
      </c>
      <c r="T12" s="1">
        <v>0.06</v>
      </c>
      <c r="U12" s="1">
        <v>45.0</v>
      </c>
      <c r="V12" s="1">
        <v>1.306</v>
      </c>
      <c r="W12" s="1">
        <v>148.817</v>
      </c>
      <c r="X12" s="1">
        <v>4.209</v>
      </c>
      <c r="Y12" s="1">
        <v>6.818</v>
      </c>
      <c r="AA12" s="1">
        <v>2.75</v>
      </c>
      <c r="AB12" s="1">
        <v>97.228</v>
      </c>
      <c r="AC12" s="1">
        <v>0.88</v>
      </c>
      <c r="AE12" s="1">
        <v>27.656</v>
      </c>
      <c r="AF12" s="1">
        <v>6.985</v>
      </c>
      <c r="AG12" s="1">
        <v>1139.99</v>
      </c>
      <c r="AH12" s="1">
        <v>0.68</v>
      </c>
      <c r="AK12" s="1">
        <v>4.596</v>
      </c>
      <c r="AL12" s="1">
        <v>0.13</v>
      </c>
      <c r="AO12" s="1">
        <v>14.773</v>
      </c>
      <c r="AT12" s="1">
        <v>0.0</v>
      </c>
      <c r="AU12" s="1">
        <v>0.0</v>
      </c>
      <c r="AW12" s="1">
        <v>372.996</v>
      </c>
      <c r="AX12" s="1">
        <v>1.214</v>
      </c>
      <c r="AY12" s="1">
        <v>54.413</v>
      </c>
      <c r="AZ12" s="1">
        <v>1.539</v>
      </c>
      <c r="BA12" s="1">
        <v>0.0</v>
      </c>
      <c r="BC12" s="1">
        <v>0.13</v>
      </c>
      <c r="BG12" s="1">
        <v>26.517</v>
      </c>
      <c r="BH12" s="1">
        <v>0.75</v>
      </c>
      <c r="BJ12" s="1">
        <v>85.227</v>
      </c>
      <c r="BO12" s="1">
        <v>26.517</v>
      </c>
      <c r="BP12" s="1">
        <v>0.75</v>
      </c>
      <c r="BR12" s="1">
        <v>85.227</v>
      </c>
      <c r="BT12" s="1">
        <v>1.87</v>
      </c>
      <c r="BU12" s="1">
        <v>68.0</v>
      </c>
      <c r="BY12" s="1">
        <v>0.0</v>
      </c>
      <c r="BZ12" s="1">
        <v>0.0</v>
      </c>
      <c r="CB12" s="1">
        <v>0.0</v>
      </c>
      <c r="CG12" s="1">
        <v>2.475</v>
      </c>
      <c r="CH12" s="1">
        <v>0.07</v>
      </c>
      <c r="CK12" s="1">
        <v>0.0</v>
      </c>
      <c r="CL12" s="1">
        <v>0.0</v>
      </c>
      <c r="CM12" s="1">
        <v>0.0</v>
      </c>
      <c r="CN12" s="1">
        <v>7.955</v>
      </c>
      <c r="CQ12" s="1">
        <v>0.0</v>
      </c>
      <c r="CR12" s="1">
        <v>0.0</v>
      </c>
      <c r="CU12" s="1">
        <v>0.0</v>
      </c>
      <c r="CV12" s="1">
        <v>0.0</v>
      </c>
      <c r="CX12" s="1">
        <v>0.0</v>
      </c>
      <c r="CY12" s="1">
        <v>0.0</v>
      </c>
      <c r="DA12" s="1">
        <v>31.113</v>
      </c>
      <c r="DB12" s="1">
        <v>32.244</v>
      </c>
      <c r="DF12" s="1">
        <v>26.517</v>
      </c>
      <c r="DG12" s="1">
        <v>0.75</v>
      </c>
      <c r="DI12" s="1">
        <v>85.227</v>
      </c>
      <c r="DN12" s="1">
        <v>0.0</v>
      </c>
      <c r="DO12" s="1">
        <v>0.0</v>
      </c>
      <c r="DQ12" s="1">
        <v>0.0</v>
      </c>
      <c r="DV12" s="1">
        <v>0.0</v>
      </c>
      <c r="DW12" s="1">
        <v>0.0</v>
      </c>
      <c r="DY12" s="1">
        <v>0.0</v>
      </c>
    </row>
    <row r="13">
      <c r="A13" s="1" t="s">
        <v>130</v>
      </c>
      <c r="B13" s="1">
        <v>2011.0</v>
      </c>
      <c r="C13" s="1" t="s">
        <v>131</v>
      </c>
      <c r="D13" s="1">
        <v>2.9347668E7</v>
      </c>
      <c r="E13" s="1">
        <v>5.3326336E10</v>
      </c>
      <c r="J13" s="1">
        <v>0.0</v>
      </c>
      <c r="K13" s="1">
        <v>0.0</v>
      </c>
      <c r="L13" s="1">
        <v>0.0</v>
      </c>
      <c r="N13" s="1">
        <v>194.805</v>
      </c>
      <c r="S13" s="1">
        <v>3.407</v>
      </c>
      <c r="T13" s="1">
        <v>0.1</v>
      </c>
      <c r="U13" s="1">
        <v>104.138</v>
      </c>
      <c r="V13" s="1">
        <v>4.383</v>
      </c>
      <c r="W13" s="1">
        <v>292.781</v>
      </c>
      <c r="X13" s="1">
        <v>8.592</v>
      </c>
      <c r="Y13" s="1">
        <v>12.987</v>
      </c>
      <c r="AA13" s="1">
        <v>3.5</v>
      </c>
      <c r="AB13" s="1">
        <v>119.26</v>
      </c>
      <c r="AC13" s="1">
        <v>0.77</v>
      </c>
      <c r="AE13" s="1">
        <v>28.371</v>
      </c>
      <c r="AF13" s="1">
        <v>9.148</v>
      </c>
      <c r="AG13" s="1">
        <v>1410.378</v>
      </c>
      <c r="AH13" s="1">
        <v>0.776</v>
      </c>
      <c r="AK13" s="1">
        <v>5.793</v>
      </c>
      <c r="AL13" s="1">
        <v>0.17</v>
      </c>
      <c r="AO13" s="1">
        <v>22.078</v>
      </c>
      <c r="AT13" s="1">
        <v>0.0</v>
      </c>
      <c r="AU13" s="1">
        <v>0.0</v>
      </c>
      <c r="AW13" s="1">
        <v>13.742</v>
      </c>
      <c r="AX13" s="1">
        <v>0.211</v>
      </c>
      <c r="AY13" s="1">
        <v>59.647</v>
      </c>
      <c r="AZ13" s="1">
        <v>1.751</v>
      </c>
      <c r="BA13" s="1">
        <v>0.0</v>
      </c>
      <c r="BC13" s="1">
        <v>0.15</v>
      </c>
      <c r="BG13" s="1">
        <v>20.445</v>
      </c>
      <c r="BH13" s="1">
        <v>0.6</v>
      </c>
      <c r="BJ13" s="1">
        <v>77.922</v>
      </c>
      <c r="BO13" s="1">
        <v>20.445</v>
      </c>
      <c r="BP13" s="1">
        <v>0.6</v>
      </c>
      <c r="BR13" s="1">
        <v>77.922</v>
      </c>
      <c r="BT13" s="1">
        <v>2.73</v>
      </c>
      <c r="BU13" s="1">
        <v>78.0</v>
      </c>
      <c r="BY13" s="1">
        <v>0.0</v>
      </c>
      <c r="BZ13" s="1">
        <v>0.0</v>
      </c>
      <c r="CB13" s="1">
        <v>0.0</v>
      </c>
      <c r="CG13" s="1">
        <v>2.385</v>
      </c>
      <c r="CH13" s="1">
        <v>0.07</v>
      </c>
      <c r="CK13" s="1">
        <v>0.0</v>
      </c>
      <c r="CL13" s="1">
        <v>0.0</v>
      </c>
      <c r="CM13" s="1">
        <v>0.0</v>
      </c>
      <c r="CN13" s="1">
        <v>9.091</v>
      </c>
      <c r="CQ13" s="1">
        <v>0.0</v>
      </c>
      <c r="CR13" s="1">
        <v>0.0</v>
      </c>
      <c r="CU13" s="1">
        <v>0.0</v>
      </c>
      <c r="CV13" s="1">
        <v>0.0</v>
      </c>
      <c r="CX13" s="1">
        <v>0.0</v>
      </c>
      <c r="CY13" s="1">
        <v>0.0</v>
      </c>
      <c r="DA13" s="1">
        <v>26.237</v>
      </c>
      <c r="DB13" s="1">
        <v>41.391</v>
      </c>
      <c r="DF13" s="1">
        <v>20.445</v>
      </c>
      <c r="DG13" s="1">
        <v>0.6</v>
      </c>
      <c r="DI13" s="1">
        <v>77.922</v>
      </c>
      <c r="DN13" s="1">
        <v>0.0</v>
      </c>
      <c r="DO13" s="1">
        <v>0.0</v>
      </c>
      <c r="DQ13" s="1">
        <v>0.0</v>
      </c>
      <c r="DV13" s="1">
        <v>0.0</v>
      </c>
      <c r="DW13" s="1">
        <v>0.0</v>
      </c>
      <c r="DY13" s="1">
        <v>0.0</v>
      </c>
    </row>
    <row r="14">
      <c r="A14" s="1" t="s">
        <v>130</v>
      </c>
      <c r="B14" s="1">
        <v>2012.0</v>
      </c>
      <c r="C14" s="1" t="s">
        <v>131</v>
      </c>
      <c r="D14" s="1">
        <v>3.0559988E7</v>
      </c>
      <c r="E14" s="1">
        <v>5.9166900224E10</v>
      </c>
      <c r="J14" s="1">
        <v>0.0</v>
      </c>
      <c r="K14" s="1">
        <v>0.0</v>
      </c>
      <c r="L14" s="1">
        <v>0.0</v>
      </c>
      <c r="N14" s="1">
        <v>147.727</v>
      </c>
      <c r="S14" s="1">
        <v>2.291</v>
      </c>
      <c r="T14" s="1">
        <v>0.07</v>
      </c>
      <c r="U14" s="1">
        <v>-16.216</v>
      </c>
      <c r="V14" s="1">
        <v>-1.393</v>
      </c>
      <c r="W14" s="1">
        <v>235.571</v>
      </c>
      <c r="X14" s="1">
        <v>7.199</v>
      </c>
      <c r="Y14" s="1">
        <v>7.955</v>
      </c>
      <c r="AA14" s="1">
        <v>3.95</v>
      </c>
      <c r="AB14" s="1">
        <v>129.254</v>
      </c>
      <c r="AC14" s="1">
        <v>0.88</v>
      </c>
      <c r="AE14" s="1">
        <v>-5.726</v>
      </c>
      <c r="AF14" s="1">
        <v>-2.37</v>
      </c>
      <c r="AG14" s="1">
        <v>1276.87</v>
      </c>
      <c r="AH14" s="1">
        <v>0.66</v>
      </c>
      <c r="AK14" s="1">
        <v>4.581</v>
      </c>
      <c r="AL14" s="1">
        <v>0.14</v>
      </c>
      <c r="AO14" s="1">
        <v>15.909</v>
      </c>
      <c r="AT14" s="1">
        <v>0.0</v>
      </c>
      <c r="AU14" s="1">
        <v>0.0</v>
      </c>
      <c r="AW14" s="1">
        <v>-0.682</v>
      </c>
      <c r="AX14" s="1">
        <v>-0.012</v>
      </c>
      <c r="AY14" s="1">
        <v>56.891</v>
      </c>
      <c r="AZ14" s="1">
        <v>1.739</v>
      </c>
      <c r="BA14" s="1">
        <v>0.0</v>
      </c>
      <c r="BC14" s="1">
        <v>0.13</v>
      </c>
      <c r="BG14" s="1">
        <v>23.233</v>
      </c>
      <c r="BH14" s="1">
        <v>0.71</v>
      </c>
      <c r="BJ14" s="1">
        <v>80.682</v>
      </c>
      <c r="BO14" s="1">
        <v>24.215</v>
      </c>
      <c r="BP14" s="1">
        <v>0.74</v>
      </c>
      <c r="BR14" s="1">
        <v>84.091</v>
      </c>
      <c r="BT14" s="1">
        <v>3.07</v>
      </c>
      <c r="BU14" s="1">
        <v>77.722</v>
      </c>
      <c r="BY14" s="1">
        <v>0.0</v>
      </c>
      <c r="BZ14" s="1">
        <v>0.0</v>
      </c>
      <c r="CB14" s="1">
        <v>0.0</v>
      </c>
      <c r="CG14" s="1">
        <v>2.291</v>
      </c>
      <c r="CH14" s="1">
        <v>0.07</v>
      </c>
      <c r="CK14" s="1">
        <v>0.0</v>
      </c>
      <c r="CL14" s="1">
        <v>0.0</v>
      </c>
      <c r="CM14" s="1">
        <v>0.0</v>
      </c>
      <c r="CN14" s="1">
        <v>7.955</v>
      </c>
      <c r="CQ14" s="1">
        <v>0.0</v>
      </c>
      <c r="CR14" s="1">
        <v>0.0</v>
      </c>
      <c r="CU14" s="1">
        <v>0.0</v>
      </c>
      <c r="CV14" s="1">
        <v>0.0</v>
      </c>
      <c r="CX14" s="1">
        <v>0.0</v>
      </c>
      <c r="CY14" s="1">
        <v>0.0</v>
      </c>
      <c r="DA14" s="1">
        <v>28.796</v>
      </c>
      <c r="DB14" s="1">
        <v>39.021</v>
      </c>
      <c r="DF14" s="1">
        <v>24.215</v>
      </c>
      <c r="DG14" s="1">
        <v>0.74</v>
      </c>
      <c r="DI14" s="1">
        <v>84.091</v>
      </c>
      <c r="DN14" s="1">
        <v>0.982</v>
      </c>
      <c r="DO14" s="1">
        <v>0.03</v>
      </c>
      <c r="DQ14" s="1">
        <v>3.409</v>
      </c>
      <c r="DV14" s="1">
        <v>0.0</v>
      </c>
      <c r="DW14" s="1">
        <v>0.0</v>
      </c>
      <c r="DY14" s="1">
        <v>0.0</v>
      </c>
    </row>
    <row r="15">
      <c r="A15" s="1" t="s">
        <v>130</v>
      </c>
      <c r="B15" s="1">
        <v>2013.0</v>
      </c>
      <c r="C15" s="1" t="s">
        <v>131</v>
      </c>
      <c r="D15" s="1">
        <v>3.1622662E7</v>
      </c>
      <c r="E15" s="1">
        <v>6.2993698816E10</v>
      </c>
      <c r="J15" s="1">
        <v>0.0</v>
      </c>
      <c r="K15" s="1">
        <v>0.0</v>
      </c>
      <c r="L15" s="1">
        <v>0.0</v>
      </c>
      <c r="N15" s="1">
        <v>180.18</v>
      </c>
      <c r="S15" s="1">
        <v>3.795</v>
      </c>
      <c r="T15" s="1">
        <v>0.12</v>
      </c>
      <c r="U15" s="1">
        <v>8.629</v>
      </c>
      <c r="V15" s="1">
        <v>0.621</v>
      </c>
      <c r="W15" s="1">
        <v>247.299</v>
      </c>
      <c r="X15" s="1">
        <v>7.82</v>
      </c>
      <c r="Y15" s="1">
        <v>10.811</v>
      </c>
      <c r="AA15" s="1">
        <v>4.73</v>
      </c>
      <c r="AB15" s="1">
        <v>149.576</v>
      </c>
      <c r="AC15" s="1">
        <v>1.11</v>
      </c>
      <c r="AE15" s="1">
        <v>-18.328</v>
      </c>
      <c r="AF15" s="1">
        <v>-7.152</v>
      </c>
      <c r="AG15" s="1">
        <v>1007.798</v>
      </c>
      <c r="AH15" s="1">
        <v>0.506</v>
      </c>
      <c r="AK15" s="1">
        <v>6.957</v>
      </c>
      <c r="AL15" s="1">
        <v>0.22</v>
      </c>
      <c r="AO15" s="1">
        <v>19.82</v>
      </c>
      <c r="AT15" s="1">
        <v>0.0</v>
      </c>
      <c r="AU15" s="1">
        <v>0.0</v>
      </c>
      <c r="AW15" s="1">
        <v>-3.618</v>
      </c>
      <c r="AX15" s="1">
        <v>-0.063</v>
      </c>
      <c r="AY15" s="1">
        <v>52.99</v>
      </c>
      <c r="AZ15" s="1">
        <v>1.676</v>
      </c>
      <c r="BA15" s="1">
        <v>0.0</v>
      </c>
      <c r="BC15" s="1">
        <v>0.2</v>
      </c>
      <c r="BG15" s="1">
        <v>27.196</v>
      </c>
      <c r="BH15" s="1">
        <v>0.86</v>
      </c>
      <c r="BJ15" s="1">
        <v>77.477</v>
      </c>
      <c r="BO15" s="1">
        <v>28.144</v>
      </c>
      <c r="BP15" s="1">
        <v>0.89</v>
      </c>
      <c r="BR15" s="1">
        <v>80.18</v>
      </c>
      <c r="BT15" s="1">
        <v>3.62</v>
      </c>
      <c r="BU15" s="1">
        <v>76.533</v>
      </c>
      <c r="BY15" s="1">
        <v>0.0</v>
      </c>
      <c r="BZ15" s="1">
        <v>0.0</v>
      </c>
      <c r="CB15" s="1">
        <v>0.0</v>
      </c>
      <c r="CG15" s="1">
        <v>3.162</v>
      </c>
      <c r="CH15" s="1">
        <v>0.1</v>
      </c>
      <c r="CK15" s="1">
        <v>0.0</v>
      </c>
      <c r="CL15" s="1">
        <v>0.0</v>
      </c>
      <c r="CM15" s="1">
        <v>0.0</v>
      </c>
      <c r="CN15" s="1">
        <v>9.009</v>
      </c>
      <c r="CQ15" s="1">
        <v>0.0</v>
      </c>
      <c r="CR15" s="1">
        <v>0.0</v>
      </c>
      <c r="CU15" s="1">
        <v>0.0</v>
      </c>
      <c r="CV15" s="1">
        <v>0.0</v>
      </c>
      <c r="CX15" s="1">
        <v>0.0</v>
      </c>
      <c r="CY15" s="1">
        <v>0.0</v>
      </c>
      <c r="DA15" s="1">
        <v>35.101</v>
      </c>
      <c r="DB15" s="1">
        <v>31.869</v>
      </c>
      <c r="DF15" s="1">
        <v>28.144</v>
      </c>
      <c r="DG15" s="1">
        <v>0.89</v>
      </c>
      <c r="DI15" s="1">
        <v>80.18</v>
      </c>
      <c r="DN15" s="1">
        <v>0.949</v>
      </c>
      <c r="DO15" s="1">
        <v>0.03</v>
      </c>
      <c r="DQ15" s="1">
        <v>2.703</v>
      </c>
      <c r="DV15" s="1">
        <v>0.0</v>
      </c>
      <c r="DW15" s="1">
        <v>0.0</v>
      </c>
      <c r="DY15" s="1">
        <v>0.0</v>
      </c>
    </row>
    <row r="16">
      <c r="A16" s="1" t="s">
        <v>130</v>
      </c>
      <c r="B16" s="1">
        <v>2014.0</v>
      </c>
      <c r="C16" s="1" t="s">
        <v>131</v>
      </c>
      <c r="D16" s="1">
        <v>3.2792472E7</v>
      </c>
      <c r="E16" s="1">
        <v>6.4346107904E10</v>
      </c>
      <c r="J16" s="1">
        <v>0.0</v>
      </c>
      <c r="K16" s="1">
        <v>0.0</v>
      </c>
      <c r="L16" s="1">
        <v>0.0</v>
      </c>
      <c r="N16" s="1">
        <v>129.31</v>
      </c>
      <c r="S16" s="1">
        <v>3.354</v>
      </c>
      <c r="T16" s="1">
        <v>0.11</v>
      </c>
      <c r="U16" s="1">
        <v>12.65</v>
      </c>
      <c r="V16" s="1">
        <v>0.989</v>
      </c>
      <c r="W16" s="1">
        <v>268.646</v>
      </c>
      <c r="X16" s="1">
        <v>8.81</v>
      </c>
      <c r="Y16" s="1">
        <v>9.483</v>
      </c>
      <c r="AA16" s="1">
        <v>4.87</v>
      </c>
      <c r="AB16" s="1">
        <v>148.51</v>
      </c>
      <c r="AC16" s="1">
        <v>1.16</v>
      </c>
      <c r="AE16" s="1">
        <v>-16.439</v>
      </c>
      <c r="AF16" s="1">
        <v>-5.239</v>
      </c>
      <c r="AG16" s="1">
        <v>812.083</v>
      </c>
      <c r="AH16" s="1">
        <v>0.414</v>
      </c>
      <c r="AK16" s="1">
        <v>4.879</v>
      </c>
      <c r="AL16" s="1">
        <v>0.16</v>
      </c>
      <c r="AO16" s="1">
        <v>13.793</v>
      </c>
      <c r="AT16" s="1">
        <v>0.0</v>
      </c>
      <c r="AU16" s="1">
        <v>0.0</v>
      </c>
      <c r="AW16" s="1">
        <v>-8.155</v>
      </c>
      <c r="AX16" s="1">
        <v>-0.137</v>
      </c>
      <c r="AY16" s="1">
        <v>46.932</v>
      </c>
      <c r="AZ16" s="1">
        <v>1.539</v>
      </c>
      <c r="BA16" s="1">
        <v>0.0</v>
      </c>
      <c r="BC16" s="1">
        <v>0.15</v>
      </c>
      <c r="BG16" s="1">
        <v>29.58</v>
      </c>
      <c r="BH16" s="1">
        <v>0.97</v>
      </c>
      <c r="BJ16" s="1">
        <v>83.621</v>
      </c>
      <c r="BO16" s="1">
        <v>30.495</v>
      </c>
      <c r="BP16" s="1">
        <v>1.0</v>
      </c>
      <c r="BR16" s="1">
        <v>86.207</v>
      </c>
      <c r="BT16" s="1">
        <v>3.71</v>
      </c>
      <c r="BU16" s="1">
        <v>76.181</v>
      </c>
      <c r="BY16" s="1">
        <v>0.0</v>
      </c>
      <c r="BZ16" s="1">
        <v>0.0</v>
      </c>
      <c r="CB16" s="1">
        <v>0.0</v>
      </c>
      <c r="CG16" s="1">
        <v>1.525</v>
      </c>
      <c r="CH16" s="1">
        <v>0.05</v>
      </c>
      <c r="CK16" s="1">
        <v>0.0</v>
      </c>
      <c r="CL16" s="1">
        <v>0.0</v>
      </c>
      <c r="CM16" s="1">
        <v>0.0</v>
      </c>
      <c r="CN16" s="1">
        <v>4.31</v>
      </c>
      <c r="CQ16" s="1">
        <v>0.0</v>
      </c>
      <c r="CR16" s="1">
        <v>0.0</v>
      </c>
      <c r="CU16" s="1">
        <v>0.0</v>
      </c>
      <c r="CV16" s="1">
        <v>0.0</v>
      </c>
      <c r="CX16" s="1">
        <v>0.0</v>
      </c>
      <c r="CY16" s="1">
        <v>0.0</v>
      </c>
      <c r="DA16" s="1">
        <v>35.374</v>
      </c>
      <c r="DB16" s="1">
        <v>26.63</v>
      </c>
      <c r="DF16" s="1">
        <v>30.495</v>
      </c>
      <c r="DG16" s="1">
        <v>1.0</v>
      </c>
      <c r="DI16" s="1">
        <v>86.207</v>
      </c>
      <c r="DN16" s="1">
        <v>0.915</v>
      </c>
      <c r="DO16" s="1">
        <v>0.03</v>
      </c>
      <c r="DQ16" s="1">
        <v>2.586</v>
      </c>
      <c r="DV16" s="1">
        <v>0.0</v>
      </c>
      <c r="DW16" s="1">
        <v>0.0</v>
      </c>
      <c r="DY16" s="1">
        <v>0.0</v>
      </c>
    </row>
    <row r="17">
      <c r="A17" s="1" t="s">
        <v>130</v>
      </c>
      <c r="B17" s="1">
        <v>2015.0</v>
      </c>
      <c r="C17" s="1" t="s">
        <v>131</v>
      </c>
      <c r="D17" s="1">
        <v>3.3831716E7</v>
      </c>
      <c r="E17" s="1">
        <v>6.2783393792E10</v>
      </c>
      <c r="J17" s="1">
        <v>0.0</v>
      </c>
      <c r="K17" s="1">
        <v>0.0</v>
      </c>
      <c r="L17" s="1">
        <v>0.0</v>
      </c>
      <c r="N17" s="1">
        <v>118.644</v>
      </c>
      <c r="S17" s="1">
        <v>2.956</v>
      </c>
      <c r="T17" s="1">
        <v>0.1</v>
      </c>
      <c r="U17" s="1">
        <v>-10.043</v>
      </c>
      <c r="V17" s="1">
        <v>-0.885</v>
      </c>
      <c r="W17" s="1">
        <v>234.241</v>
      </c>
      <c r="X17" s="1">
        <v>7.925</v>
      </c>
      <c r="Y17" s="1">
        <v>8.475</v>
      </c>
      <c r="AA17" s="1">
        <v>4.96</v>
      </c>
      <c r="AB17" s="1">
        <v>146.608</v>
      </c>
      <c r="AC17" s="1">
        <v>1.18</v>
      </c>
      <c r="AE17" s="1">
        <v>16.235</v>
      </c>
      <c r="AF17" s="1">
        <v>4.323</v>
      </c>
      <c r="AG17" s="1">
        <v>914.926</v>
      </c>
      <c r="AH17" s="1">
        <v>0.493</v>
      </c>
      <c r="AK17" s="1">
        <v>4.434</v>
      </c>
      <c r="AL17" s="1">
        <v>0.15</v>
      </c>
      <c r="AO17" s="1">
        <v>12.712</v>
      </c>
      <c r="AT17" s="1">
        <v>0.0</v>
      </c>
      <c r="AU17" s="1">
        <v>0.0</v>
      </c>
      <c r="AW17" s="1">
        <v>3.03</v>
      </c>
      <c r="AX17" s="1">
        <v>0.047</v>
      </c>
      <c r="AY17" s="1">
        <v>46.869</v>
      </c>
      <c r="AZ17" s="1">
        <v>1.586</v>
      </c>
      <c r="BA17" s="1">
        <v>0.0</v>
      </c>
      <c r="BC17" s="1">
        <v>0.14</v>
      </c>
      <c r="BG17" s="1">
        <v>29.558</v>
      </c>
      <c r="BH17" s="1">
        <v>1.0</v>
      </c>
      <c r="BJ17" s="1">
        <v>84.746</v>
      </c>
      <c r="BO17" s="1">
        <v>30.445</v>
      </c>
      <c r="BP17" s="1">
        <v>1.03</v>
      </c>
      <c r="BR17" s="1">
        <v>87.288</v>
      </c>
      <c r="BT17" s="1">
        <v>3.78</v>
      </c>
      <c r="BU17" s="1">
        <v>76.21</v>
      </c>
      <c r="BY17" s="1">
        <v>0.0</v>
      </c>
      <c r="BZ17" s="1">
        <v>0.0</v>
      </c>
      <c r="CB17" s="1">
        <v>0.0</v>
      </c>
      <c r="CG17" s="1">
        <v>1.478</v>
      </c>
      <c r="CH17" s="1">
        <v>0.05</v>
      </c>
      <c r="CK17" s="1">
        <v>0.0</v>
      </c>
      <c r="CL17" s="1">
        <v>0.0</v>
      </c>
      <c r="CM17" s="1">
        <v>0.0</v>
      </c>
      <c r="CN17" s="1">
        <v>4.237</v>
      </c>
      <c r="CQ17" s="1">
        <v>0.0</v>
      </c>
      <c r="CR17" s="1">
        <v>0.0</v>
      </c>
      <c r="CU17" s="1">
        <v>0.0</v>
      </c>
      <c r="CV17" s="1">
        <v>0.0</v>
      </c>
      <c r="CX17" s="1">
        <v>0.0</v>
      </c>
      <c r="CY17" s="1">
        <v>0.0</v>
      </c>
      <c r="DA17" s="1">
        <v>34.879</v>
      </c>
      <c r="DB17" s="1">
        <v>30.954</v>
      </c>
      <c r="DF17" s="1">
        <v>30.445</v>
      </c>
      <c r="DG17" s="1">
        <v>1.03</v>
      </c>
      <c r="DI17" s="1">
        <v>87.288</v>
      </c>
      <c r="DN17" s="1">
        <v>0.887</v>
      </c>
      <c r="DO17" s="1">
        <v>0.03</v>
      </c>
      <c r="DQ17" s="1">
        <v>2.542</v>
      </c>
      <c r="DV17" s="1">
        <v>0.0</v>
      </c>
      <c r="DW17" s="1">
        <v>0.0</v>
      </c>
      <c r="DY17" s="1">
        <v>0.0</v>
      </c>
    </row>
    <row r="18">
      <c r="A18" s="1" t="s">
        <v>130</v>
      </c>
      <c r="B18" s="1">
        <v>2016.0</v>
      </c>
      <c r="C18" s="1" t="s">
        <v>131</v>
      </c>
      <c r="D18" s="1">
        <v>3.4700565E7</v>
      </c>
      <c r="E18" s="1">
        <v>6.4372215808E10</v>
      </c>
      <c r="J18" s="1">
        <v>0.0</v>
      </c>
      <c r="K18" s="1">
        <v>0.0</v>
      </c>
      <c r="L18" s="1">
        <v>0.0</v>
      </c>
      <c r="N18" s="1">
        <v>115.702</v>
      </c>
      <c r="S18" s="1">
        <v>2.594</v>
      </c>
      <c r="T18" s="1">
        <v>0.09</v>
      </c>
      <c r="U18" s="1">
        <v>24.396</v>
      </c>
      <c r="V18" s="1">
        <v>1.933</v>
      </c>
      <c r="W18" s="1">
        <v>284.09</v>
      </c>
      <c r="X18" s="1">
        <v>9.858</v>
      </c>
      <c r="Y18" s="1">
        <v>7.438</v>
      </c>
      <c r="AA18" s="1">
        <v>5.54</v>
      </c>
      <c r="AB18" s="1">
        <v>159.652</v>
      </c>
      <c r="AC18" s="1">
        <v>1.21</v>
      </c>
      <c r="AE18" s="1">
        <v>-9.298</v>
      </c>
      <c r="AF18" s="1">
        <v>-2.878</v>
      </c>
      <c r="AG18" s="1">
        <v>809.075</v>
      </c>
      <c r="AH18" s="1">
        <v>0.436</v>
      </c>
      <c r="AK18" s="1">
        <v>4.323</v>
      </c>
      <c r="AL18" s="1">
        <v>0.15</v>
      </c>
      <c r="AO18" s="1">
        <v>12.397</v>
      </c>
      <c r="AT18" s="1">
        <v>0.0</v>
      </c>
      <c r="AU18" s="1">
        <v>0.0</v>
      </c>
      <c r="AW18" s="1">
        <v>13.064</v>
      </c>
      <c r="AX18" s="1">
        <v>0.207</v>
      </c>
      <c r="AY18" s="1">
        <v>51.665</v>
      </c>
      <c r="AZ18" s="1">
        <v>1.793</v>
      </c>
      <c r="BA18" s="1">
        <v>0.0</v>
      </c>
      <c r="BC18" s="1">
        <v>0.14</v>
      </c>
      <c r="BG18" s="1">
        <v>29.394</v>
      </c>
      <c r="BH18" s="1">
        <v>1.02</v>
      </c>
      <c r="BJ18" s="1">
        <v>84.298</v>
      </c>
      <c r="BO18" s="1">
        <v>30.547</v>
      </c>
      <c r="BP18" s="1">
        <v>1.06</v>
      </c>
      <c r="BR18" s="1">
        <v>87.603</v>
      </c>
      <c r="BT18" s="1">
        <v>4.33</v>
      </c>
      <c r="BU18" s="1">
        <v>78.159</v>
      </c>
      <c r="BY18" s="1">
        <v>0.0</v>
      </c>
      <c r="BZ18" s="1">
        <v>0.0</v>
      </c>
      <c r="CB18" s="1">
        <v>0.0</v>
      </c>
      <c r="CG18" s="1">
        <v>1.729</v>
      </c>
      <c r="CH18" s="1">
        <v>0.06</v>
      </c>
      <c r="CK18" s="1">
        <v>0.0</v>
      </c>
      <c r="CL18" s="1">
        <v>0.0</v>
      </c>
      <c r="CM18" s="1">
        <v>0.0</v>
      </c>
      <c r="CN18" s="1">
        <v>4.959</v>
      </c>
      <c r="CQ18" s="1">
        <v>0.0</v>
      </c>
      <c r="CR18" s="1">
        <v>0.0</v>
      </c>
      <c r="CU18" s="1">
        <v>0.0</v>
      </c>
      <c r="CV18" s="1">
        <v>0.0</v>
      </c>
      <c r="CX18" s="1">
        <v>0.0</v>
      </c>
      <c r="CY18" s="1">
        <v>0.0</v>
      </c>
      <c r="DA18" s="1">
        <v>34.87</v>
      </c>
      <c r="DB18" s="1">
        <v>28.075</v>
      </c>
      <c r="DF18" s="1">
        <v>30.547</v>
      </c>
      <c r="DG18" s="1">
        <v>1.06</v>
      </c>
      <c r="DI18" s="1">
        <v>87.603</v>
      </c>
      <c r="DN18" s="1">
        <v>1.153</v>
      </c>
      <c r="DO18" s="1">
        <v>0.04</v>
      </c>
      <c r="DQ18" s="1">
        <v>3.306</v>
      </c>
      <c r="DV18" s="1">
        <v>0.0</v>
      </c>
      <c r="DW18" s="1">
        <v>0.0</v>
      </c>
      <c r="DY18" s="1">
        <v>0.0</v>
      </c>
    </row>
    <row r="19">
      <c r="A19" s="1" t="s">
        <v>130</v>
      </c>
      <c r="B19" s="1">
        <v>2017.0</v>
      </c>
      <c r="C19" s="1" t="s">
        <v>131</v>
      </c>
      <c r="D19" s="1">
        <v>3.5688889E7</v>
      </c>
      <c r="E19" s="1">
        <v>6.5169281024E10</v>
      </c>
      <c r="J19" s="1">
        <v>0.0</v>
      </c>
      <c r="K19" s="1">
        <v>0.0</v>
      </c>
      <c r="L19" s="1">
        <v>0.0</v>
      </c>
      <c r="N19" s="1">
        <v>126.984</v>
      </c>
      <c r="S19" s="1">
        <v>3.082</v>
      </c>
      <c r="T19" s="1">
        <v>0.11</v>
      </c>
      <c r="Y19" s="1">
        <v>8.73</v>
      </c>
      <c r="AA19" s="1">
        <v>5.87</v>
      </c>
      <c r="AB19" s="1">
        <v>164.477</v>
      </c>
      <c r="AC19" s="1">
        <v>1.26</v>
      </c>
      <c r="AE19" s="1">
        <v>30.069</v>
      </c>
      <c r="AF19" s="1">
        <v>8.442</v>
      </c>
      <c r="AG19" s="1">
        <v>1023.215</v>
      </c>
      <c r="AH19" s="1">
        <v>0.56</v>
      </c>
      <c r="AK19" s="1">
        <v>4.763</v>
      </c>
      <c r="AL19" s="1">
        <v>0.17</v>
      </c>
      <c r="AO19" s="1">
        <v>13.492</v>
      </c>
      <c r="AT19" s="1">
        <v>0.0</v>
      </c>
      <c r="AU19" s="1">
        <v>0.0</v>
      </c>
      <c r="BA19" s="1">
        <v>0.0</v>
      </c>
      <c r="BC19" s="1">
        <v>0.16</v>
      </c>
      <c r="BG19" s="1">
        <v>29.421</v>
      </c>
      <c r="BH19" s="1">
        <v>1.05</v>
      </c>
      <c r="BJ19" s="1">
        <v>83.333</v>
      </c>
      <c r="BO19" s="1">
        <v>30.542</v>
      </c>
      <c r="BP19" s="1">
        <v>1.09</v>
      </c>
      <c r="BR19" s="1">
        <v>86.508</v>
      </c>
      <c r="BT19" s="1">
        <v>4.61</v>
      </c>
      <c r="BU19" s="1">
        <v>78.535</v>
      </c>
      <c r="BY19" s="1">
        <v>0.0</v>
      </c>
      <c r="BZ19" s="1">
        <v>0.0</v>
      </c>
      <c r="CB19" s="1">
        <v>0.0</v>
      </c>
      <c r="CG19" s="1">
        <v>1.681</v>
      </c>
      <c r="CH19" s="1">
        <v>0.06</v>
      </c>
      <c r="CN19" s="1">
        <v>4.762</v>
      </c>
      <c r="CQ19" s="1">
        <v>0.0</v>
      </c>
      <c r="CR19" s="1">
        <v>0.0</v>
      </c>
      <c r="CU19" s="1">
        <v>0.0</v>
      </c>
      <c r="CV19" s="1">
        <v>0.0</v>
      </c>
      <c r="CX19" s="1">
        <v>0.0</v>
      </c>
      <c r="CY19" s="1">
        <v>0.0</v>
      </c>
      <c r="DA19" s="1">
        <v>35.305</v>
      </c>
      <c r="DB19" s="1">
        <v>36.517</v>
      </c>
      <c r="DF19" s="1">
        <v>30.542</v>
      </c>
      <c r="DG19" s="1">
        <v>1.09</v>
      </c>
      <c r="DI19" s="1">
        <v>86.508</v>
      </c>
      <c r="DN19" s="1">
        <v>1.121</v>
      </c>
      <c r="DO19" s="1">
        <v>0.04</v>
      </c>
      <c r="DQ19" s="1">
        <v>3.175</v>
      </c>
      <c r="DV19" s="1">
        <v>0.0</v>
      </c>
      <c r="DW19" s="1">
        <v>0.0</v>
      </c>
      <c r="DY19" s="1">
        <v>0.0</v>
      </c>
    </row>
    <row r="20">
      <c r="A20" s="1" t="s">
        <v>130</v>
      </c>
      <c r="B20" s="1">
        <v>2018.0</v>
      </c>
      <c r="C20" s="1" t="s">
        <v>131</v>
      </c>
      <c r="D20" s="1">
        <v>3.6742997E7</v>
      </c>
      <c r="E20" s="1">
        <v>6.599673856E10</v>
      </c>
      <c r="J20" s="1">
        <v>0.0</v>
      </c>
      <c r="K20" s="1">
        <v>0.0</v>
      </c>
      <c r="L20" s="1">
        <v>0.0</v>
      </c>
      <c r="N20" s="1">
        <v>153.846</v>
      </c>
      <c r="S20" s="1">
        <v>3.266</v>
      </c>
      <c r="T20" s="1">
        <v>0.12</v>
      </c>
      <c r="Y20" s="1">
        <v>10.256</v>
      </c>
      <c r="AA20" s="1">
        <v>6.16</v>
      </c>
      <c r="AB20" s="1">
        <v>167.651</v>
      </c>
      <c r="AC20" s="1">
        <v>1.17</v>
      </c>
      <c r="AE20" s="1">
        <v>27.316</v>
      </c>
      <c r="AF20" s="1">
        <v>9.975</v>
      </c>
      <c r="AG20" s="1">
        <v>1265.344</v>
      </c>
      <c r="AH20" s="1">
        <v>0.704</v>
      </c>
      <c r="AK20" s="1">
        <v>5.443</v>
      </c>
      <c r="AL20" s="1">
        <v>0.2</v>
      </c>
      <c r="AO20" s="1">
        <v>17.094</v>
      </c>
      <c r="AT20" s="1">
        <v>0.0</v>
      </c>
      <c r="AU20" s="1">
        <v>0.0</v>
      </c>
      <c r="BA20" s="1">
        <v>0.0</v>
      </c>
      <c r="BC20" s="1">
        <v>0.18</v>
      </c>
      <c r="BG20" s="1">
        <v>25.311</v>
      </c>
      <c r="BH20" s="1">
        <v>0.93</v>
      </c>
      <c r="BJ20" s="1">
        <v>79.487</v>
      </c>
      <c r="BO20" s="1">
        <v>26.4</v>
      </c>
      <c r="BP20" s="1">
        <v>0.97</v>
      </c>
      <c r="BR20" s="1">
        <v>82.906</v>
      </c>
      <c r="BT20" s="1">
        <v>4.99</v>
      </c>
      <c r="BU20" s="1">
        <v>81.006</v>
      </c>
      <c r="BY20" s="1">
        <v>0.0</v>
      </c>
      <c r="BZ20" s="1">
        <v>0.0</v>
      </c>
      <c r="CB20" s="1">
        <v>0.0</v>
      </c>
      <c r="CG20" s="1">
        <v>2.177</v>
      </c>
      <c r="CH20" s="1">
        <v>0.08</v>
      </c>
      <c r="CN20" s="1">
        <v>6.838</v>
      </c>
      <c r="CQ20" s="1">
        <v>0.0</v>
      </c>
      <c r="CR20" s="1">
        <v>0.0</v>
      </c>
      <c r="CU20" s="1">
        <v>0.0</v>
      </c>
      <c r="CV20" s="1">
        <v>0.0</v>
      </c>
      <c r="CX20" s="1">
        <v>0.0</v>
      </c>
      <c r="CY20" s="1">
        <v>0.0</v>
      </c>
      <c r="DA20" s="1">
        <v>31.843</v>
      </c>
      <c r="DB20" s="1">
        <v>46.493</v>
      </c>
      <c r="DF20" s="1">
        <v>26.4</v>
      </c>
      <c r="DG20" s="1">
        <v>0.97</v>
      </c>
      <c r="DI20" s="1">
        <v>82.906</v>
      </c>
      <c r="DN20" s="1">
        <v>1.089</v>
      </c>
      <c r="DO20" s="1">
        <v>0.04</v>
      </c>
      <c r="DQ20" s="1">
        <v>3.419</v>
      </c>
      <c r="DV20" s="1">
        <v>0.0</v>
      </c>
      <c r="DW20" s="1">
        <v>0.0</v>
      </c>
      <c r="DY20" s="1">
        <v>0.0</v>
      </c>
    </row>
    <row r="21">
      <c r="A21" s="1" t="s">
        <v>130</v>
      </c>
      <c r="B21" s="1">
        <v>2019.0</v>
      </c>
      <c r="C21" s="1" t="s">
        <v>131</v>
      </c>
      <c r="D21" s="1">
        <v>3.7856071E7</v>
      </c>
      <c r="E21" s="1">
        <v>7.308570624E10</v>
      </c>
      <c r="J21" s="1">
        <v>0.0</v>
      </c>
      <c r="K21" s="1">
        <v>0.0</v>
      </c>
      <c r="L21" s="1">
        <v>0.0</v>
      </c>
      <c r="N21" s="1">
        <v>116.438</v>
      </c>
      <c r="S21" s="1">
        <v>2.113</v>
      </c>
      <c r="T21" s="1">
        <v>0.08</v>
      </c>
      <c r="Y21" s="1">
        <v>5.479</v>
      </c>
      <c r="AA21" s="1">
        <v>6.37</v>
      </c>
      <c r="AB21" s="1">
        <v>168.269</v>
      </c>
      <c r="AC21" s="1">
        <v>1.46</v>
      </c>
      <c r="AE21" s="1">
        <v>1.331</v>
      </c>
      <c r="AF21" s="1">
        <v>0.619</v>
      </c>
      <c r="AG21" s="1">
        <v>1244.491</v>
      </c>
      <c r="AH21" s="1">
        <v>0.645</v>
      </c>
      <c r="AK21" s="1">
        <v>4.755</v>
      </c>
      <c r="AL21" s="1">
        <v>0.18</v>
      </c>
      <c r="AO21" s="1">
        <v>12.329</v>
      </c>
      <c r="AT21" s="1">
        <v>0.0</v>
      </c>
      <c r="AU21" s="1">
        <v>0.0</v>
      </c>
      <c r="BA21" s="1">
        <v>0.0</v>
      </c>
      <c r="BC21" s="1">
        <v>0.17</v>
      </c>
      <c r="BG21" s="1">
        <v>32.227</v>
      </c>
      <c r="BH21" s="1">
        <v>1.22</v>
      </c>
      <c r="BJ21" s="1">
        <v>83.562</v>
      </c>
      <c r="BO21" s="1">
        <v>33.812</v>
      </c>
      <c r="BP21" s="1">
        <v>1.28</v>
      </c>
      <c r="BR21" s="1">
        <v>87.671</v>
      </c>
      <c r="BT21" s="1">
        <v>4.91</v>
      </c>
      <c r="BU21" s="1">
        <v>77.08</v>
      </c>
      <c r="BY21" s="1">
        <v>0.0</v>
      </c>
      <c r="BZ21" s="1">
        <v>0.0</v>
      </c>
      <c r="CB21" s="1">
        <v>0.0</v>
      </c>
      <c r="CG21" s="1">
        <v>2.642</v>
      </c>
      <c r="CH21" s="1">
        <v>0.1</v>
      </c>
      <c r="CN21" s="1">
        <v>6.849</v>
      </c>
      <c r="CQ21" s="1">
        <v>0.0</v>
      </c>
      <c r="CR21" s="1">
        <v>0.0</v>
      </c>
      <c r="CU21" s="1">
        <v>0.0</v>
      </c>
      <c r="CV21" s="1">
        <v>0.0</v>
      </c>
      <c r="CX21" s="1">
        <v>0.0</v>
      </c>
      <c r="CY21" s="1">
        <v>0.0</v>
      </c>
      <c r="DA21" s="1">
        <v>38.567</v>
      </c>
      <c r="DB21" s="1">
        <v>47.112</v>
      </c>
      <c r="DF21" s="1">
        <v>33.812</v>
      </c>
      <c r="DG21" s="1">
        <v>1.28</v>
      </c>
      <c r="DI21" s="1">
        <v>87.671</v>
      </c>
      <c r="DN21" s="1">
        <v>1.585</v>
      </c>
      <c r="DO21" s="1">
        <v>0.06</v>
      </c>
      <c r="DQ21" s="1">
        <v>4.11</v>
      </c>
      <c r="DV21" s="1">
        <v>0.0</v>
      </c>
      <c r="DW21" s="1">
        <v>0.0</v>
      </c>
      <c r="DY21" s="1">
        <v>0.0</v>
      </c>
    </row>
    <row r="22">
      <c r="A22" s="1" t="s">
        <v>130</v>
      </c>
      <c r="B22" s="1">
        <v>2020.0</v>
      </c>
      <c r="C22" s="1" t="s">
        <v>131</v>
      </c>
      <c r="D22" s="1">
        <v>3.9068933E7</v>
      </c>
      <c r="E22" s="1">
        <v>7.1417708544E10</v>
      </c>
      <c r="J22" s="1">
        <v>0.0</v>
      </c>
      <c r="K22" s="1">
        <v>0.0</v>
      </c>
      <c r="L22" s="1">
        <v>0.0</v>
      </c>
      <c r="N22" s="1">
        <v>93.22</v>
      </c>
      <c r="S22" s="1">
        <v>0.512</v>
      </c>
      <c r="T22" s="1">
        <v>0.02</v>
      </c>
      <c r="Y22" s="1">
        <v>1.695</v>
      </c>
      <c r="AA22" s="1">
        <v>6.33</v>
      </c>
      <c r="AB22" s="1">
        <v>162.021</v>
      </c>
      <c r="AC22" s="1">
        <v>1.18</v>
      </c>
      <c r="AE22" s="1">
        <v>-0.424</v>
      </c>
      <c r="AF22" s="1">
        <v>-0.2</v>
      </c>
      <c r="AG22" s="1">
        <v>1200.743</v>
      </c>
      <c r="AH22" s="1">
        <v>0.657</v>
      </c>
      <c r="AK22" s="1">
        <v>3.071</v>
      </c>
      <c r="AL22" s="1">
        <v>0.12</v>
      </c>
      <c r="AO22" s="1">
        <v>10.169</v>
      </c>
      <c r="AT22" s="1">
        <v>0.0</v>
      </c>
      <c r="AU22" s="1">
        <v>0.0</v>
      </c>
      <c r="BA22" s="1">
        <v>0.0</v>
      </c>
      <c r="BC22" s="1">
        <v>0.11</v>
      </c>
      <c r="BG22" s="1">
        <v>25.34</v>
      </c>
      <c r="BH22" s="1">
        <v>0.99</v>
      </c>
      <c r="BJ22" s="1">
        <v>83.898</v>
      </c>
      <c r="BO22" s="1">
        <v>27.132</v>
      </c>
      <c r="BP22" s="1">
        <v>1.06</v>
      </c>
      <c r="BR22" s="1">
        <v>89.831</v>
      </c>
      <c r="BT22" s="1">
        <v>5.15</v>
      </c>
      <c r="BU22" s="1">
        <v>81.359</v>
      </c>
      <c r="BY22" s="1">
        <v>0.0</v>
      </c>
      <c r="BZ22" s="1">
        <v>0.0</v>
      </c>
      <c r="CB22" s="1">
        <v>0.0</v>
      </c>
      <c r="CG22" s="1">
        <v>2.56</v>
      </c>
      <c r="CH22" s="1">
        <v>0.1</v>
      </c>
      <c r="CN22" s="1">
        <v>8.475</v>
      </c>
      <c r="CQ22" s="1">
        <v>0.0</v>
      </c>
      <c r="CR22" s="1">
        <v>0.0</v>
      </c>
      <c r="CU22" s="1">
        <v>0.0</v>
      </c>
      <c r="CV22" s="1">
        <v>0.0</v>
      </c>
      <c r="CX22" s="1">
        <v>0.0</v>
      </c>
      <c r="CY22" s="1">
        <v>0.0</v>
      </c>
      <c r="DA22" s="1">
        <v>30.203</v>
      </c>
      <c r="DB22" s="1">
        <v>46.912</v>
      </c>
      <c r="DF22" s="1">
        <v>27.132</v>
      </c>
      <c r="DG22" s="1">
        <v>1.06</v>
      </c>
      <c r="DI22" s="1">
        <v>89.831</v>
      </c>
      <c r="DN22" s="1">
        <v>1.792</v>
      </c>
      <c r="DO22" s="1">
        <v>0.07</v>
      </c>
      <c r="DQ22" s="1">
        <v>5.932</v>
      </c>
      <c r="DV22" s="1">
        <v>0.0</v>
      </c>
      <c r="DW22" s="1">
        <v>0.0</v>
      </c>
      <c r="DY22" s="1">
        <v>0.0</v>
      </c>
    </row>
    <row r="23">
      <c r="A23" s="1" t="s">
        <v>130</v>
      </c>
      <c r="B23" s="1">
        <v>2021.0</v>
      </c>
      <c r="C23" s="1" t="s">
        <v>131</v>
      </c>
      <c r="D23" s="1">
        <v>4.000036E7</v>
      </c>
      <c r="E23" s="1">
        <v>5.6638849024E10</v>
      </c>
      <c r="J23" s="1">
        <v>0.0</v>
      </c>
      <c r="K23" s="1">
        <v>0.0</v>
      </c>
      <c r="L23" s="1">
        <v>0.0</v>
      </c>
      <c r="N23" s="1">
        <v>113.208</v>
      </c>
      <c r="S23" s="1">
        <v>0.75</v>
      </c>
      <c r="T23" s="1">
        <v>0.03</v>
      </c>
      <c r="Y23" s="1">
        <v>2.83</v>
      </c>
      <c r="AA23" s="1">
        <v>6.76</v>
      </c>
      <c r="AB23" s="1">
        <v>168.998</v>
      </c>
      <c r="AC23" s="1">
        <v>1.06</v>
      </c>
      <c r="AE23" s="1">
        <v>1.402</v>
      </c>
      <c r="AF23" s="1">
        <v>0.658</v>
      </c>
      <c r="AG23" s="1">
        <v>1189.222</v>
      </c>
      <c r="AH23" s="1">
        <v>0.84</v>
      </c>
      <c r="AK23" s="1">
        <v>3.25</v>
      </c>
      <c r="AL23" s="1">
        <v>0.13</v>
      </c>
      <c r="AO23" s="1">
        <v>12.264</v>
      </c>
      <c r="AT23" s="1">
        <v>0.0</v>
      </c>
      <c r="AU23" s="1">
        <v>0.0</v>
      </c>
      <c r="BA23" s="1">
        <v>0.0</v>
      </c>
      <c r="BC23" s="1">
        <v>0.12</v>
      </c>
      <c r="BG23" s="1">
        <v>21.25</v>
      </c>
      <c r="BH23" s="1">
        <v>0.85</v>
      </c>
      <c r="BJ23" s="1">
        <v>80.189</v>
      </c>
      <c r="BO23" s="1">
        <v>23.25</v>
      </c>
      <c r="BP23" s="1">
        <v>0.93</v>
      </c>
      <c r="BR23" s="1">
        <v>87.736</v>
      </c>
      <c r="BT23" s="1">
        <v>5.7</v>
      </c>
      <c r="BU23" s="1">
        <v>84.32</v>
      </c>
      <c r="BY23" s="1">
        <v>0.0</v>
      </c>
      <c r="BZ23" s="1">
        <v>0.0</v>
      </c>
      <c r="CB23" s="1">
        <v>0.0</v>
      </c>
      <c r="CG23" s="1">
        <v>2.5</v>
      </c>
      <c r="CH23" s="1">
        <v>0.1</v>
      </c>
      <c r="CN23" s="1">
        <v>9.434</v>
      </c>
      <c r="CQ23" s="1">
        <v>0.0</v>
      </c>
      <c r="CR23" s="1">
        <v>0.0</v>
      </c>
      <c r="CU23" s="1">
        <v>0.0</v>
      </c>
      <c r="CV23" s="1">
        <v>0.0</v>
      </c>
      <c r="CX23" s="1">
        <v>0.0</v>
      </c>
      <c r="CY23" s="1">
        <v>0.0</v>
      </c>
      <c r="DA23" s="1">
        <v>26.5</v>
      </c>
      <c r="DB23" s="1">
        <v>47.569</v>
      </c>
      <c r="DF23" s="1">
        <v>23.25</v>
      </c>
      <c r="DG23" s="1">
        <v>0.93</v>
      </c>
      <c r="DI23" s="1">
        <v>87.736</v>
      </c>
      <c r="DN23" s="1">
        <v>2.0</v>
      </c>
      <c r="DO23" s="1">
        <v>0.08</v>
      </c>
      <c r="DQ23" s="1">
        <v>7.547</v>
      </c>
      <c r="DV23" s="1">
        <v>0.0</v>
      </c>
      <c r="DW23" s="1">
        <v>0.0</v>
      </c>
      <c r="DY23" s="1">
        <v>0.0</v>
      </c>
    </row>
    <row r="24">
      <c r="A24" s="1" t="s">
        <v>130</v>
      </c>
      <c r="B24" s="1">
        <v>2022.0</v>
      </c>
      <c r="C24" s="1" t="s">
        <v>131</v>
      </c>
      <c r="D24" s="1">
        <v>4.0578801E7</v>
      </c>
      <c r="E24" s="1">
        <v>5.3303472128E10</v>
      </c>
      <c r="J24" s="1">
        <v>0.0</v>
      </c>
      <c r="K24" s="1">
        <v>0.0</v>
      </c>
      <c r="L24" s="1">
        <v>0.0</v>
      </c>
      <c r="N24" s="1">
        <v>125.0</v>
      </c>
      <c r="S24" s="1">
        <v>0.739</v>
      </c>
      <c r="T24" s="1">
        <v>0.03</v>
      </c>
      <c r="Y24" s="1">
        <v>3.125</v>
      </c>
      <c r="AA24" s="1">
        <v>6.84</v>
      </c>
      <c r="AB24" s="1">
        <v>168.561</v>
      </c>
      <c r="AC24" s="1">
        <v>0.96</v>
      </c>
      <c r="AE24" s="1">
        <v>-5.178</v>
      </c>
      <c r="AF24" s="1">
        <v>-2.463</v>
      </c>
      <c r="AG24" s="1">
        <v>1111.574</v>
      </c>
      <c r="AH24" s="1">
        <v>0.846</v>
      </c>
      <c r="AK24" s="1">
        <v>3.204</v>
      </c>
      <c r="AL24" s="1">
        <v>0.13</v>
      </c>
      <c r="AO24" s="1">
        <v>13.542</v>
      </c>
      <c r="AT24" s="1">
        <v>0.0</v>
      </c>
      <c r="AU24" s="1">
        <v>0.0</v>
      </c>
      <c r="BA24" s="1">
        <v>0.0</v>
      </c>
      <c r="BC24" s="1">
        <v>0.12</v>
      </c>
      <c r="BG24" s="1">
        <v>18.236</v>
      </c>
      <c r="BH24" s="1">
        <v>0.74</v>
      </c>
      <c r="BJ24" s="1">
        <v>77.083</v>
      </c>
      <c r="BO24" s="1">
        <v>20.454</v>
      </c>
      <c r="BP24" s="1">
        <v>0.83</v>
      </c>
      <c r="BR24" s="1">
        <v>86.458</v>
      </c>
      <c r="BT24" s="1">
        <v>5.88</v>
      </c>
      <c r="BU24" s="1">
        <v>85.965</v>
      </c>
      <c r="BY24" s="1">
        <v>0.0</v>
      </c>
      <c r="BZ24" s="1">
        <v>0.0</v>
      </c>
      <c r="CB24" s="1">
        <v>0.0</v>
      </c>
      <c r="CG24" s="1">
        <v>2.464</v>
      </c>
      <c r="CH24" s="1">
        <v>0.1</v>
      </c>
      <c r="CN24" s="1">
        <v>10.417</v>
      </c>
      <c r="CQ24" s="1">
        <v>0.0</v>
      </c>
      <c r="CR24" s="1">
        <v>0.0</v>
      </c>
      <c r="CU24" s="1">
        <v>0.0</v>
      </c>
      <c r="CV24" s="1">
        <v>0.0</v>
      </c>
      <c r="CX24" s="1">
        <v>0.0</v>
      </c>
      <c r="CY24" s="1">
        <v>0.0</v>
      </c>
      <c r="DA24" s="1">
        <v>23.658</v>
      </c>
      <c r="DB24" s="1">
        <v>45.106</v>
      </c>
      <c r="DF24" s="1">
        <v>20.454</v>
      </c>
      <c r="DG24" s="1">
        <v>0.83</v>
      </c>
      <c r="DI24" s="1">
        <v>86.458</v>
      </c>
      <c r="DN24" s="1">
        <v>2.218</v>
      </c>
      <c r="DO24" s="1">
        <v>0.09</v>
      </c>
      <c r="DQ24" s="1">
        <v>9.375</v>
      </c>
      <c r="DV24" s="1">
        <v>0.0</v>
      </c>
      <c r="DW24" s="1">
        <v>0.0</v>
      </c>
      <c r="DY24" s="1">
        <v>0.0</v>
      </c>
    </row>
    <row r="25">
      <c r="A25" s="1" t="s">
        <v>130</v>
      </c>
      <c r="B25" s="1">
        <v>2023.0</v>
      </c>
      <c r="C25" s="1" t="s">
        <v>131</v>
      </c>
      <c r="D25" s="1">
        <v>4.1454709E7</v>
      </c>
      <c r="J25" s="1">
        <v>0.0</v>
      </c>
      <c r="K25" s="1">
        <v>0.0</v>
      </c>
      <c r="L25" s="1">
        <v>0.0</v>
      </c>
      <c r="N25" s="1">
        <v>123.711</v>
      </c>
      <c r="S25" s="1">
        <v>0.724</v>
      </c>
      <c r="T25" s="1">
        <v>0.03</v>
      </c>
      <c r="Y25" s="1">
        <v>3.093</v>
      </c>
      <c r="AA25" s="1">
        <v>7.19</v>
      </c>
      <c r="AB25" s="1">
        <v>173.442</v>
      </c>
      <c r="AC25" s="1">
        <v>0.97</v>
      </c>
      <c r="AE25" s="1">
        <v>-8.971</v>
      </c>
      <c r="AF25" s="1">
        <v>-4.047</v>
      </c>
      <c r="AG25" s="1">
        <v>990.471</v>
      </c>
      <c r="AK25" s="1">
        <v>3.136</v>
      </c>
      <c r="AL25" s="1">
        <v>0.13</v>
      </c>
      <c r="AO25" s="1">
        <v>13.402</v>
      </c>
      <c r="AT25" s="1">
        <v>0.0</v>
      </c>
      <c r="AU25" s="1">
        <v>0.0</v>
      </c>
      <c r="BA25" s="1">
        <v>0.0</v>
      </c>
      <c r="BC25" s="1">
        <v>0.12</v>
      </c>
      <c r="BG25" s="1">
        <v>18.092</v>
      </c>
      <c r="BH25" s="1">
        <v>0.75</v>
      </c>
      <c r="BJ25" s="1">
        <v>77.32</v>
      </c>
      <c r="BO25" s="1">
        <v>20.263</v>
      </c>
      <c r="BP25" s="1">
        <v>0.84</v>
      </c>
      <c r="BR25" s="1">
        <v>86.598</v>
      </c>
      <c r="BT25" s="1">
        <v>6.22</v>
      </c>
      <c r="BU25" s="1">
        <v>86.509</v>
      </c>
      <c r="BY25" s="1">
        <v>0.0</v>
      </c>
      <c r="BZ25" s="1">
        <v>0.0</v>
      </c>
      <c r="CB25" s="1">
        <v>0.0</v>
      </c>
      <c r="CG25" s="1">
        <v>2.412</v>
      </c>
      <c r="CH25" s="1">
        <v>0.1</v>
      </c>
      <c r="CN25" s="1">
        <v>10.309</v>
      </c>
      <c r="CQ25" s="1">
        <v>0.0</v>
      </c>
      <c r="CR25" s="1">
        <v>0.0</v>
      </c>
      <c r="CU25" s="1">
        <v>0.0</v>
      </c>
      <c r="CV25" s="1">
        <v>0.0</v>
      </c>
      <c r="CX25" s="1">
        <v>0.0</v>
      </c>
      <c r="CY25" s="1">
        <v>0.0</v>
      </c>
      <c r="DA25" s="1">
        <v>23.399</v>
      </c>
      <c r="DB25" s="1">
        <v>41.06</v>
      </c>
      <c r="DF25" s="1">
        <v>20.263</v>
      </c>
      <c r="DG25" s="1">
        <v>0.84</v>
      </c>
      <c r="DI25" s="1">
        <v>86.598</v>
      </c>
      <c r="DN25" s="1">
        <v>2.171</v>
      </c>
      <c r="DO25" s="1">
        <v>0.09</v>
      </c>
      <c r="DQ25" s="1">
        <v>9.278</v>
      </c>
      <c r="DV25" s="1">
        <v>0.0</v>
      </c>
      <c r="DW25" s="1">
        <v>0.0</v>
      </c>
      <c r="DY25" s="1">
        <v>0.0</v>
      </c>
    </row>
    <row r="26">
      <c r="A26" s="1" t="s">
        <v>132</v>
      </c>
      <c r="B26" s="1">
        <v>2000.0</v>
      </c>
      <c r="C26" s="1" t="s">
        <v>133</v>
      </c>
      <c r="D26" s="1">
        <v>3166104.0</v>
      </c>
      <c r="E26" s="1">
        <v>1.4736835584E10</v>
      </c>
      <c r="J26" s="1">
        <v>0.0</v>
      </c>
      <c r="K26" s="1">
        <v>0.0</v>
      </c>
      <c r="L26" s="1">
        <v>0.0</v>
      </c>
      <c r="N26" s="1">
        <v>48.626</v>
      </c>
      <c r="S26" s="1">
        <v>0.0</v>
      </c>
      <c r="T26" s="1">
        <v>0.0</v>
      </c>
      <c r="U26" s="1">
        <v>-38.775</v>
      </c>
      <c r="V26" s="1">
        <v>-0.052</v>
      </c>
      <c r="W26" s="1">
        <v>25.93</v>
      </c>
      <c r="X26" s="1">
        <v>0.082</v>
      </c>
      <c r="Y26" s="1">
        <v>0.0</v>
      </c>
      <c r="AA26" s="1">
        <v>5.73</v>
      </c>
      <c r="AB26" s="1">
        <v>1809.795</v>
      </c>
      <c r="AC26" s="1">
        <v>4.73</v>
      </c>
      <c r="AE26" s="1">
        <v>68.693</v>
      </c>
      <c r="AF26" s="1">
        <v>8.015</v>
      </c>
      <c r="AG26" s="1">
        <v>6216.83</v>
      </c>
      <c r="AH26" s="1">
        <v>1.336</v>
      </c>
      <c r="AK26" s="1">
        <v>56.852</v>
      </c>
      <c r="AL26" s="1">
        <v>0.18</v>
      </c>
      <c r="AO26" s="1">
        <v>3.805</v>
      </c>
      <c r="AT26" s="1">
        <v>0.0</v>
      </c>
      <c r="AU26" s="1">
        <v>0.0</v>
      </c>
      <c r="AW26" s="1">
        <v>50.0</v>
      </c>
      <c r="AX26" s="1">
        <v>0.108</v>
      </c>
      <c r="AY26" s="1">
        <v>102.474</v>
      </c>
      <c r="AZ26" s="1">
        <v>0.324</v>
      </c>
      <c r="BA26" s="1">
        <v>0.0</v>
      </c>
      <c r="BC26" s="1">
        <v>0.23</v>
      </c>
      <c r="BG26" s="1">
        <v>1437.098</v>
      </c>
      <c r="BH26" s="1">
        <v>4.55</v>
      </c>
      <c r="BJ26" s="1">
        <v>96.195</v>
      </c>
      <c r="BO26" s="1">
        <v>1437.098</v>
      </c>
      <c r="BP26" s="1">
        <v>4.55</v>
      </c>
      <c r="BR26" s="1">
        <v>96.195</v>
      </c>
      <c r="BT26" s="1">
        <v>1.0</v>
      </c>
      <c r="BU26" s="1">
        <v>17.452</v>
      </c>
      <c r="BY26" s="1">
        <v>0.0</v>
      </c>
      <c r="BZ26" s="1">
        <v>0.0</v>
      </c>
      <c r="CB26" s="1">
        <v>0.0</v>
      </c>
      <c r="CG26" s="1">
        <v>56.852</v>
      </c>
      <c r="CH26" s="1">
        <v>0.18</v>
      </c>
      <c r="CJ26" s="1">
        <v>1.725</v>
      </c>
      <c r="CK26" s="1">
        <v>0.065</v>
      </c>
      <c r="CL26" s="1">
        <v>1209.228</v>
      </c>
      <c r="CM26" s="1">
        <v>3.829</v>
      </c>
      <c r="CN26" s="1">
        <v>3.805</v>
      </c>
      <c r="CQ26" s="1">
        <v>0.0</v>
      </c>
      <c r="CR26" s="1">
        <v>0.0</v>
      </c>
      <c r="CU26" s="1">
        <v>0.0</v>
      </c>
      <c r="CV26" s="1">
        <v>0.0</v>
      </c>
      <c r="CX26" s="1">
        <v>0.0</v>
      </c>
      <c r="CY26" s="1">
        <v>0.0</v>
      </c>
      <c r="DA26" s="1">
        <v>1493.95</v>
      </c>
      <c r="DB26" s="1">
        <v>19.683</v>
      </c>
      <c r="DF26" s="1">
        <v>1437.098</v>
      </c>
      <c r="DG26" s="1">
        <v>4.55</v>
      </c>
      <c r="DI26" s="1">
        <v>96.195</v>
      </c>
      <c r="DN26" s="1">
        <v>0.0</v>
      </c>
      <c r="DO26" s="1">
        <v>0.0</v>
      </c>
      <c r="DQ26" s="1">
        <v>0.0</v>
      </c>
      <c r="DV26" s="1">
        <v>0.0</v>
      </c>
      <c r="DW26" s="1">
        <v>0.0</v>
      </c>
      <c r="DY26" s="1">
        <v>0.0</v>
      </c>
    </row>
    <row r="27">
      <c r="A27" s="1" t="s">
        <v>132</v>
      </c>
      <c r="B27" s="1">
        <v>2001.0</v>
      </c>
      <c r="C27" s="1" t="s">
        <v>133</v>
      </c>
      <c r="D27" s="1">
        <v>3147892.0</v>
      </c>
      <c r="E27" s="1">
        <v>1.6103904256E10</v>
      </c>
      <c r="J27" s="1">
        <v>0.0</v>
      </c>
      <c r="K27" s="1">
        <v>0.0</v>
      </c>
      <c r="L27" s="1">
        <v>0.0</v>
      </c>
      <c r="N27" s="1">
        <v>51.491</v>
      </c>
      <c r="S27" s="1">
        <v>0.0</v>
      </c>
      <c r="T27" s="1">
        <v>0.0</v>
      </c>
      <c r="U27" s="1">
        <v>-30.0</v>
      </c>
      <c r="V27" s="1">
        <v>-0.025</v>
      </c>
      <c r="W27" s="1">
        <v>18.256</v>
      </c>
      <c r="X27" s="1">
        <v>0.057</v>
      </c>
      <c r="Y27" s="1">
        <v>0.0</v>
      </c>
      <c r="AA27" s="1">
        <v>5.44</v>
      </c>
      <c r="AB27" s="1">
        <v>1728.141</v>
      </c>
      <c r="AC27" s="1">
        <v>3.69</v>
      </c>
      <c r="AE27" s="1">
        <v>2.095</v>
      </c>
      <c r="AF27" s="1">
        <v>0.412</v>
      </c>
      <c r="AG27" s="1">
        <v>6383.81</v>
      </c>
      <c r="AH27" s="1">
        <v>1.248</v>
      </c>
      <c r="AK27" s="1">
        <v>54.004</v>
      </c>
      <c r="AL27" s="1">
        <v>0.17</v>
      </c>
      <c r="AO27" s="1">
        <v>4.607</v>
      </c>
      <c r="AT27" s="1">
        <v>0.0</v>
      </c>
      <c r="AU27" s="1">
        <v>0.0</v>
      </c>
      <c r="AW27" s="1">
        <v>0.0</v>
      </c>
      <c r="AX27" s="1">
        <v>0.0</v>
      </c>
      <c r="AY27" s="1">
        <v>103.067</v>
      </c>
      <c r="AZ27" s="1">
        <v>0.324</v>
      </c>
      <c r="BA27" s="1">
        <v>0.0</v>
      </c>
      <c r="BC27" s="1">
        <v>0.19</v>
      </c>
      <c r="BG27" s="1">
        <v>1118.209</v>
      </c>
      <c r="BH27" s="1">
        <v>3.52</v>
      </c>
      <c r="BJ27" s="1">
        <v>95.393</v>
      </c>
      <c r="BO27" s="1">
        <v>1118.209</v>
      </c>
      <c r="BP27" s="1">
        <v>3.52</v>
      </c>
      <c r="BR27" s="1">
        <v>95.393</v>
      </c>
      <c r="BT27" s="1">
        <v>1.75</v>
      </c>
      <c r="BU27" s="1">
        <v>32.169</v>
      </c>
      <c r="BY27" s="1">
        <v>0.0</v>
      </c>
      <c r="BZ27" s="1">
        <v>0.0</v>
      </c>
      <c r="CB27" s="1">
        <v>0.0</v>
      </c>
      <c r="CG27" s="1">
        <v>54.004</v>
      </c>
      <c r="CH27" s="1">
        <v>0.17</v>
      </c>
      <c r="CJ27" s="1">
        <v>4.946</v>
      </c>
      <c r="CK27" s="1">
        <v>0.189</v>
      </c>
      <c r="CL27" s="1">
        <v>1276.377</v>
      </c>
      <c r="CM27" s="1">
        <v>4.018</v>
      </c>
      <c r="CN27" s="1">
        <v>4.607</v>
      </c>
      <c r="CQ27" s="1">
        <v>0.0</v>
      </c>
      <c r="CR27" s="1">
        <v>0.0</v>
      </c>
      <c r="CU27" s="1">
        <v>0.0</v>
      </c>
      <c r="CV27" s="1">
        <v>0.0</v>
      </c>
      <c r="CX27" s="1">
        <v>0.0</v>
      </c>
      <c r="CY27" s="1">
        <v>0.0</v>
      </c>
      <c r="DA27" s="1">
        <v>1172.213</v>
      </c>
      <c r="DB27" s="1">
        <v>20.096</v>
      </c>
      <c r="DF27" s="1">
        <v>1118.209</v>
      </c>
      <c r="DG27" s="1">
        <v>3.52</v>
      </c>
      <c r="DI27" s="1">
        <v>95.393</v>
      </c>
      <c r="DN27" s="1">
        <v>0.0</v>
      </c>
      <c r="DO27" s="1">
        <v>0.0</v>
      </c>
      <c r="DQ27" s="1">
        <v>0.0</v>
      </c>
      <c r="DV27" s="1">
        <v>0.0</v>
      </c>
      <c r="DW27" s="1">
        <v>0.0</v>
      </c>
      <c r="DY27" s="1">
        <v>0.0</v>
      </c>
    </row>
    <row r="28">
      <c r="A28" s="1" t="s">
        <v>132</v>
      </c>
      <c r="B28" s="1">
        <v>2002.0</v>
      </c>
      <c r="C28" s="1" t="s">
        <v>133</v>
      </c>
      <c r="D28" s="1">
        <v>3134049.0</v>
      </c>
      <c r="E28" s="1">
        <v>1.7037279232E10</v>
      </c>
      <c r="J28" s="1">
        <v>0.0</v>
      </c>
      <c r="K28" s="1">
        <v>0.0</v>
      </c>
      <c r="L28" s="1">
        <v>0.0</v>
      </c>
      <c r="N28" s="1">
        <v>61.995</v>
      </c>
      <c r="S28" s="1">
        <v>0.0</v>
      </c>
      <c r="T28" s="1">
        <v>0.0</v>
      </c>
      <c r="U28" s="1">
        <v>-28.571</v>
      </c>
      <c r="V28" s="1">
        <v>-0.016</v>
      </c>
      <c r="W28" s="1">
        <v>13.098</v>
      </c>
      <c r="X28" s="1">
        <v>0.041</v>
      </c>
      <c r="Y28" s="1">
        <v>0.0</v>
      </c>
      <c r="AA28" s="1">
        <v>5.82</v>
      </c>
      <c r="AB28" s="1">
        <v>1857.023</v>
      </c>
      <c r="AC28" s="1">
        <v>3.71</v>
      </c>
      <c r="AE28" s="1">
        <v>12.503</v>
      </c>
      <c r="AF28" s="1">
        <v>2.513</v>
      </c>
      <c r="AG28" s="1">
        <v>7213.698</v>
      </c>
      <c r="AH28" s="1">
        <v>1.327</v>
      </c>
      <c r="AK28" s="1">
        <v>73.387</v>
      </c>
      <c r="AL28" s="1">
        <v>0.23</v>
      </c>
      <c r="AO28" s="1">
        <v>6.199</v>
      </c>
      <c r="AT28" s="1">
        <v>0.0</v>
      </c>
      <c r="AU28" s="1">
        <v>0.0</v>
      </c>
      <c r="AW28" s="1">
        <v>0.0</v>
      </c>
      <c r="AX28" s="1">
        <v>0.0</v>
      </c>
      <c r="AY28" s="1">
        <v>103.522</v>
      </c>
      <c r="AZ28" s="1">
        <v>0.324</v>
      </c>
      <c r="BA28" s="1">
        <v>0.0</v>
      </c>
      <c r="BC28" s="1">
        <v>0.23</v>
      </c>
      <c r="BG28" s="1">
        <v>1110.385</v>
      </c>
      <c r="BH28" s="1">
        <v>3.48</v>
      </c>
      <c r="BJ28" s="1">
        <v>93.801</v>
      </c>
      <c r="BO28" s="1">
        <v>1110.385</v>
      </c>
      <c r="BP28" s="1">
        <v>3.48</v>
      </c>
      <c r="BR28" s="1">
        <v>93.801</v>
      </c>
      <c r="BT28" s="1">
        <v>2.11</v>
      </c>
      <c r="BU28" s="1">
        <v>36.254</v>
      </c>
      <c r="BY28" s="1">
        <v>0.0</v>
      </c>
      <c r="BZ28" s="1">
        <v>0.0</v>
      </c>
      <c r="CB28" s="1">
        <v>0.0</v>
      </c>
      <c r="CG28" s="1">
        <v>73.387</v>
      </c>
      <c r="CH28" s="1">
        <v>0.23</v>
      </c>
      <c r="CJ28" s="1">
        <v>6.872</v>
      </c>
      <c r="CK28" s="1">
        <v>0.276</v>
      </c>
      <c r="CL28" s="1">
        <v>1370.11</v>
      </c>
      <c r="CM28" s="1">
        <v>4.294</v>
      </c>
      <c r="CN28" s="1">
        <v>6.199</v>
      </c>
      <c r="CQ28" s="1">
        <v>0.0</v>
      </c>
      <c r="CR28" s="1">
        <v>0.0</v>
      </c>
      <c r="CU28" s="1">
        <v>0.0</v>
      </c>
      <c r="CV28" s="1">
        <v>0.0</v>
      </c>
      <c r="CX28" s="1">
        <v>0.0</v>
      </c>
      <c r="CY28" s="1">
        <v>0.0</v>
      </c>
      <c r="DA28" s="1">
        <v>1183.772</v>
      </c>
      <c r="DB28" s="1">
        <v>22.608</v>
      </c>
      <c r="DF28" s="1">
        <v>1110.385</v>
      </c>
      <c r="DG28" s="1">
        <v>3.48</v>
      </c>
      <c r="DI28" s="1">
        <v>93.801</v>
      </c>
      <c r="DN28" s="1">
        <v>0.0</v>
      </c>
      <c r="DO28" s="1">
        <v>0.0</v>
      </c>
      <c r="DQ28" s="1">
        <v>0.0</v>
      </c>
      <c r="DV28" s="1">
        <v>0.0</v>
      </c>
      <c r="DW28" s="1">
        <v>0.0</v>
      </c>
      <c r="DY28" s="1">
        <v>0.0</v>
      </c>
    </row>
    <row r="29">
      <c r="A29" s="1" t="s">
        <v>132</v>
      </c>
      <c r="B29" s="1">
        <v>2003.0</v>
      </c>
      <c r="C29" s="1" t="s">
        <v>133</v>
      </c>
      <c r="D29" s="1">
        <v>3118038.0</v>
      </c>
      <c r="E29" s="1">
        <v>1.8171076608E10</v>
      </c>
      <c r="J29" s="1">
        <v>0.0</v>
      </c>
      <c r="K29" s="1">
        <v>0.0</v>
      </c>
      <c r="L29" s="1">
        <v>0.0</v>
      </c>
      <c r="N29" s="1">
        <v>36.329</v>
      </c>
      <c r="S29" s="1">
        <v>0.0</v>
      </c>
      <c r="T29" s="1">
        <v>0.0</v>
      </c>
      <c r="U29" s="1">
        <v>286.667</v>
      </c>
      <c r="V29" s="1">
        <v>0.118</v>
      </c>
      <c r="W29" s="1">
        <v>50.904</v>
      </c>
      <c r="X29" s="1">
        <v>0.159</v>
      </c>
      <c r="Y29" s="1">
        <v>0.0</v>
      </c>
      <c r="AA29" s="1">
        <v>6.15</v>
      </c>
      <c r="AB29" s="1">
        <v>1972.394</v>
      </c>
      <c r="AC29" s="1">
        <v>5.23</v>
      </c>
      <c r="AE29" s="1">
        <v>2.632</v>
      </c>
      <c r="AF29" s="1">
        <v>0.595</v>
      </c>
      <c r="AG29" s="1">
        <v>7441.61</v>
      </c>
      <c r="AH29" s="1">
        <v>1.277</v>
      </c>
      <c r="AK29" s="1">
        <v>35.279</v>
      </c>
      <c r="AL29" s="1">
        <v>0.11</v>
      </c>
      <c r="AO29" s="1">
        <v>2.103</v>
      </c>
      <c r="AT29" s="1">
        <v>0.0</v>
      </c>
      <c r="AU29" s="1">
        <v>0.0</v>
      </c>
      <c r="AW29" s="1">
        <v>0.0</v>
      </c>
      <c r="AX29" s="1">
        <v>0.0</v>
      </c>
      <c r="AY29" s="1">
        <v>104.054</v>
      </c>
      <c r="AZ29" s="1">
        <v>0.324</v>
      </c>
      <c r="BA29" s="1">
        <v>0.0</v>
      </c>
      <c r="BC29" s="1">
        <v>0.19</v>
      </c>
      <c r="BG29" s="1">
        <v>1642.058</v>
      </c>
      <c r="BH29" s="1">
        <v>5.12</v>
      </c>
      <c r="BJ29" s="1">
        <v>97.897</v>
      </c>
      <c r="BO29" s="1">
        <v>1642.058</v>
      </c>
      <c r="BP29" s="1">
        <v>5.12</v>
      </c>
      <c r="BR29" s="1">
        <v>97.897</v>
      </c>
      <c r="BT29" s="1">
        <v>0.92</v>
      </c>
      <c r="BU29" s="1">
        <v>14.959</v>
      </c>
      <c r="BY29" s="1">
        <v>0.0</v>
      </c>
      <c r="BZ29" s="1">
        <v>0.0</v>
      </c>
      <c r="CB29" s="1">
        <v>0.0</v>
      </c>
      <c r="CG29" s="1">
        <v>35.279</v>
      </c>
      <c r="CH29" s="1">
        <v>0.11</v>
      </c>
      <c r="CJ29" s="1">
        <v>5.597</v>
      </c>
      <c r="CK29" s="1">
        <v>0.24</v>
      </c>
      <c r="CL29" s="1">
        <v>1454.219</v>
      </c>
      <c r="CM29" s="1">
        <v>4.534</v>
      </c>
      <c r="CN29" s="1">
        <v>2.103</v>
      </c>
      <c r="CQ29" s="1">
        <v>0.0</v>
      </c>
      <c r="CR29" s="1">
        <v>0.0</v>
      </c>
      <c r="CU29" s="1">
        <v>0.0</v>
      </c>
      <c r="CV29" s="1">
        <v>0.0</v>
      </c>
      <c r="CX29" s="1">
        <v>0.0</v>
      </c>
      <c r="CY29" s="1">
        <v>0.0</v>
      </c>
      <c r="DA29" s="1">
        <v>1677.337</v>
      </c>
      <c r="DB29" s="1">
        <v>23.203</v>
      </c>
      <c r="DF29" s="1">
        <v>1642.058</v>
      </c>
      <c r="DG29" s="1">
        <v>5.12</v>
      </c>
      <c r="DI29" s="1">
        <v>97.897</v>
      </c>
      <c r="DN29" s="1">
        <v>0.0</v>
      </c>
      <c r="DO29" s="1">
        <v>0.0</v>
      </c>
      <c r="DQ29" s="1">
        <v>0.0</v>
      </c>
      <c r="DV29" s="1">
        <v>0.0</v>
      </c>
      <c r="DW29" s="1">
        <v>0.0</v>
      </c>
      <c r="DY29" s="1">
        <v>0.0</v>
      </c>
    </row>
    <row r="30">
      <c r="A30" s="1" t="s">
        <v>132</v>
      </c>
      <c r="B30" s="1">
        <v>2004.0</v>
      </c>
      <c r="C30" s="1" t="s">
        <v>133</v>
      </c>
      <c r="D30" s="1">
        <v>3098613.0</v>
      </c>
      <c r="E30" s="1">
        <v>1.9346601984E10</v>
      </c>
      <c r="J30" s="1">
        <v>0.0</v>
      </c>
      <c r="K30" s="1">
        <v>0.0</v>
      </c>
      <c r="L30" s="1">
        <v>0.0</v>
      </c>
      <c r="N30" s="1">
        <v>39.64</v>
      </c>
      <c r="S30" s="1">
        <v>0.0</v>
      </c>
      <c r="T30" s="1">
        <v>0.0</v>
      </c>
      <c r="U30" s="1">
        <v>0.0</v>
      </c>
      <c r="V30" s="1">
        <v>0.0</v>
      </c>
      <c r="W30" s="1">
        <v>51.224</v>
      </c>
      <c r="X30" s="1">
        <v>0.159</v>
      </c>
      <c r="Y30" s="1">
        <v>0.0</v>
      </c>
      <c r="AA30" s="1">
        <v>6.03</v>
      </c>
      <c r="AB30" s="1">
        <v>1946.032</v>
      </c>
      <c r="AC30" s="1">
        <v>5.55</v>
      </c>
      <c r="AE30" s="1">
        <v>7.804</v>
      </c>
      <c r="AF30" s="1">
        <v>1.811</v>
      </c>
      <c r="AG30" s="1">
        <v>8072.672</v>
      </c>
      <c r="AH30" s="1">
        <v>1.293</v>
      </c>
      <c r="AK30" s="1">
        <v>45.182</v>
      </c>
      <c r="AL30" s="1">
        <v>0.14</v>
      </c>
      <c r="AO30" s="1">
        <v>2.523</v>
      </c>
      <c r="AT30" s="1">
        <v>0.0</v>
      </c>
      <c r="AU30" s="1">
        <v>0.0</v>
      </c>
      <c r="AW30" s="1">
        <v>0.0</v>
      </c>
      <c r="AX30" s="1">
        <v>0.0</v>
      </c>
      <c r="AY30" s="1">
        <v>104.706</v>
      </c>
      <c r="AZ30" s="1">
        <v>0.324</v>
      </c>
      <c r="BA30" s="1">
        <v>0.0</v>
      </c>
      <c r="BC30" s="1">
        <v>0.22</v>
      </c>
      <c r="BG30" s="1">
        <v>1745.942</v>
      </c>
      <c r="BH30" s="1">
        <v>5.41</v>
      </c>
      <c r="BJ30" s="1">
        <v>97.477</v>
      </c>
      <c r="BO30" s="1">
        <v>1745.942</v>
      </c>
      <c r="BP30" s="1">
        <v>5.41</v>
      </c>
      <c r="BR30" s="1">
        <v>97.477</v>
      </c>
      <c r="BT30" s="1">
        <v>0.48</v>
      </c>
      <c r="BU30" s="1">
        <v>7.96</v>
      </c>
      <c r="BY30" s="1">
        <v>0.0</v>
      </c>
      <c r="BZ30" s="1">
        <v>0.0</v>
      </c>
      <c r="CB30" s="1">
        <v>0.0</v>
      </c>
      <c r="CG30" s="1">
        <v>45.182</v>
      </c>
      <c r="CH30" s="1">
        <v>0.14</v>
      </c>
      <c r="CJ30" s="1">
        <v>-0.084</v>
      </c>
      <c r="CK30" s="1">
        <v>-0.004</v>
      </c>
      <c r="CL30" s="1">
        <v>1462.102</v>
      </c>
      <c r="CM30" s="1">
        <v>4.53</v>
      </c>
      <c r="CN30" s="1">
        <v>2.523</v>
      </c>
      <c r="CQ30" s="1">
        <v>0.0</v>
      </c>
      <c r="CR30" s="1">
        <v>0.0</v>
      </c>
      <c r="CU30" s="1">
        <v>0.0</v>
      </c>
      <c r="CV30" s="1">
        <v>0.0</v>
      </c>
      <c r="CX30" s="1">
        <v>0.0</v>
      </c>
      <c r="CY30" s="1">
        <v>0.0</v>
      </c>
      <c r="DA30" s="1">
        <v>1791.124</v>
      </c>
      <c r="DB30" s="1">
        <v>25.014</v>
      </c>
      <c r="DF30" s="1">
        <v>1745.942</v>
      </c>
      <c r="DG30" s="1">
        <v>5.41</v>
      </c>
      <c r="DI30" s="1">
        <v>97.477</v>
      </c>
      <c r="DN30" s="1">
        <v>0.0</v>
      </c>
      <c r="DO30" s="1">
        <v>0.0</v>
      </c>
      <c r="DQ30" s="1">
        <v>0.0</v>
      </c>
      <c r="DV30" s="1">
        <v>0.0</v>
      </c>
      <c r="DW30" s="1">
        <v>0.0</v>
      </c>
      <c r="DY30" s="1">
        <v>0.0</v>
      </c>
    </row>
    <row r="31">
      <c r="A31" s="1" t="s">
        <v>132</v>
      </c>
      <c r="B31" s="1">
        <v>2005.0</v>
      </c>
      <c r="C31" s="1" t="s">
        <v>133</v>
      </c>
      <c r="D31" s="1">
        <v>3076108.0</v>
      </c>
      <c r="E31" s="1">
        <v>2.056285184E10</v>
      </c>
      <c r="J31" s="1">
        <v>0.0</v>
      </c>
      <c r="K31" s="1">
        <v>0.0</v>
      </c>
      <c r="L31" s="1">
        <v>0.0</v>
      </c>
      <c r="N31" s="1">
        <v>33.395</v>
      </c>
      <c r="S31" s="1">
        <v>0.0</v>
      </c>
      <c r="T31" s="1">
        <v>0.0</v>
      </c>
      <c r="U31" s="1">
        <v>-22.414</v>
      </c>
      <c r="V31" s="1">
        <v>-0.036</v>
      </c>
      <c r="W31" s="1">
        <v>40.033</v>
      </c>
      <c r="X31" s="1">
        <v>0.123</v>
      </c>
      <c r="Y31" s="1">
        <v>0.0</v>
      </c>
      <c r="AA31" s="1">
        <v>5.76</v>
      </c>
      <c r="AB31" s="1">
        <v>1872.496</v>
      </c>
      <c r="AC31" s="1">
        <v>5.39</v>
      </c>
      <c r="AE31" s="1">
        <v>-1.073</v>
      </c>
      <c r="AF31" s="1">
        <v>-0.268</v>
      </c>
      <c r="AG31" s="1">
        <v>8044.503</v>
      </c>
      <c r="AH31" s="1">
        <v>1.203</v>
      </c>
      <c r="AK31" s="1">
        <v>22.756</v>
      </c>
      <c r="AL31" s="1">
        <v>0.07</v>
      </c>
      <c r="AO31" s="1">
        <v>1.299</v>
      </c>
      <c r="AT31" s="1">
        <v>0.0</v>
      </c>
      <c r="AU31" s="1">
        <v>0.0</v>
      </c>
      <c r="AW31" s="1">
        <v>0.0</v>
      </c>
      <c r="AX31" s="1">
        <v>0.0</v>
      </c>
      <c r="AY31" s="1">
        <v>105.472</v>
      </c>
      <c r="AZ31" s="1">
        <v>0.324</v>
      </c>
      <c r="BA31" s="1">
        <v>0.0</v>
      </c>
      <c r="BC31" s="1">
        <v>0.18</v>
      </c>
      <c r="BG31" s="1">
        <v>1729.458</v>
      </c>
      <c r="BH31" s="1">
        <v>5.32</v>
      </c>
      <c r="BJ31" s="1">
        <v>98.701</v>
      </c>
      <c r="BO31" s="1">
        <v>1729.458</v>
      </c>
      <c r="BP31" s="1">
        <v>5.32</v>
      </c>
      <c r="BR31" s="1">
        <v>98.701</v>
      </c>
      <c r="BT31" s="1">
        <v>0.37</v>
      </c>
      <c r="BU31" s="1">
        <v>6.424</v>
      </c>
      <c r="BY31" s="1">
        <v>0.0</v>
      </c>
      <c r="BZ31" s="1">
        <v>0.0</v>
      </c>
      <c r="CB31" s="1">
        <v>0.0</v>
      </c>
      <c r="CG31" s="1">
        <v>22.756</v>
      </c>
      <c r="CH31" s="1">
        <v>0.07</v>
      </c>
      <c r="CJ31" s="1">
        <v>4.301</v>
      </c>
      <c r="CK31" s="1">
        <v>0.195</v>
      </c>
      <c r="CL31" s="1">
        <v>1536.146</v>
      </c>
      <c r="CM31" s="1">
        <v>4.725</v>
      </c>
      <c r="CN31" s="1">
        <v>1.299</v>
      </c>
      <c r="CQ31" s="1">
        <v>0.0</v>
      </c>
      <c r="CR31" s="1">
        <v>0.0</v>
      </c>
      <c r="CU31" s="1">
        <v>0.0</v>
      </c>
      <c r="CV31" s="1">
        <v>0.0</v>
      </c>
      <c r="CX31" s="1">
        <v>0.0</v>
      </c>
      <c r="CY31" s="1">
        <v>0.0</v>
      </c>
      <c r="DA31" s="1">
        <v>1752.214</v>
      </c>
      <c r="DB31" s="1">
        <v>24.746</v>
      </c>
      <c r="DF31" s="1">
        <v>1729.458</v>
      </c>
      <c r="DG31" s="1">
        <v>5.32</v>
      </c>
      <c r="DI31" s="1">
        <v>98.701</v>
      </c>
      <c r="DN31" s="1">
        <v>0.0</v>
      </c>
      <c r="DO31" s="1">
        <v>0.0</v>
      </c>
      <c r="DQ31" s="1">
        <v>0.0</v>
      </c>
      <c r="DV31" s="1">
        <v>0.0</v>
      </c>
      <c r="DW31" s="1">
        <v>0.0</v>
      </c>
      <c r="DY31" s="1">
        <v>0.0</v>
      </c>
    </row>
    <row r="32">
      <c r="A32" s="1" t="s">
        <v>132</v>
      </c>
      <c r="B32" s="1">
        <v>2006.0</v>
      </c>
      <c r="C32" s="1" t="s">
        <v>133</v>
      </c>
      <c r="D32" s="1">
        <v>3050754.0</v>
      </c>
      <c r="E32" s="1">
        <v>2.1889974272E10</v>
      </c>
      <c r="J32" s="1">
        <v>0.0</v>
      </c>
      <c r="K32" s="1">
        <v>0.0</v>
      </c>
      <c r="L32" s="1">
        <v>0.0</v>
      </c>
      <c r="N32" s="1">
        <v>35.714</v>
      </c>
      <c r="S32" s="1">
        <v>0.0</v>
      </c>
      <c r="T32" s="1">
        <v>0.0</v>
      </c>
      <c r="U32" s="1">
        <v>0.0</v>
      </c>
      <c r="V32" s="1">
        <v>0.0</v>
      </c>
      <c r="W32" s="1">
        <v>40.366</v>
      </c>
      <c r="X32" s="1">
        <v>0.123</v>
      </c>
      <c r="Y32" s="1">
        <v>0.0</v>
      </c>
      <c r="AA32" s="1">
        <v>5.65</v>
      </c>
      <c r="AB32" s="1">
        <v>1852.001</v>
      </c>
      <c r="AC32" s="1">
        <v>5.04</v>
      </c>
      <c r="AE32" s="1">
        <v>-4.929</v>
      </c>
      <c r="AF32" s="1">
        <v>-1.22</v>
      </c>
      <c r="AG32" s="1">
        <v>7711.532</v>
      </c>
      <c r="AH32" s="1">
        <v>1.075</v>
      </c>
      <c r="AK32" s="1">
        <v>29.501</v>
      </c>
      <c r="AL32" s="1">
        <v>0.09</v>
      </c>
      <c r="AO32" s="1">
        <v>1.786</v>
      </c>
      <c r="AT32" s="1">
        <v>0.0</v>
      </c>
      <c r="AU32" s="1">
        <v>0.0</v>
      </c>
      <c r="AW32" s="1">
        <v>0.0</v>
      </c>
      <c r="AX32" s="1">
        <v>0.0</v>
      </c>
      <c r="AY32" s="1">
        <v>106.349</v>
      </c>
      <c r="AZ32" s="1">
        <v>0.324</v>
      </c>
      <c r="BA32" s="1">
        <v>0.0</v>
      </c>
      <c r="BC32" s="1">
        <v>0.18</v>
      </c>
      <c r="BG32" s="1">
        <v>1622.55</v>
      </c>
      <c r="BH32" s="1">
        <v>4.95</v>
      </c>
      <c r="BJ32" s="1">
        <v>98.214</v>
      </c>
      <c r="BO32" s="1">
        <v>1622.55</v>
      </c>
      <c r="BP32" s="1">
        <v>4.95</v>
      </c>
      <c r="BR32" s="1">
        <v>98.214</v>
      </c>
      <c r="BT32" s="1">
        <v>0.61</v>
      </c>
      <c r="BU32" s="1">
        <v>10.796</v>
      </c>
      <c r="BY32" s="1">
        <v>0.0</v>
      </c>
      <c r="BZ32" s="1">
        <v>0.0</v>
      </c>
      <c r="CB32" s="1">
        <v>0.0</v>
      </c>
      <c r="CG32" s="1">
        <v>29.501</v>
      </c>
      <c r="CH32" s="1">
        <v>0.09</v>
      </c>
      <c r="CJ32" s="1">
        <v>10.607</v>
      </c>
      <c r="CK32" s="1">
        <v>0.501</v>
      </c>
      <c r="CL32" s="1">
        <v>1713.2</v>
      </c>
      <c r="CM32" s="1">
        <v>5.227</v>
      </c>
      <c r="CN32" s="1">
        <v>1.786</v>
      </c>
      <c r="CQ32" s="1">
        <v>0.0</v>
      </c>
      <c r="CR32" s="1">
        <v>0.0</v>
      </c>
      <c r="CU32" s="1">
        <v>0.0</v>
      </c>
      <c r="CV32" s="1">
        <v>0.0</v>
      </c>
      <c r="CX32" s="1">
        <v>0.0</v>
      </c>
      <c r="CY32" s="1">
        <v>0.0</v>
      </c>
      <c r="DA32" s="1">
        <v>1652.051</v>
      </c>
      <c r="DB32" s="1">
        <v>23.526</v>
      </c>
      <c r="DF32" s="1">
        <v>1622.55</v>
      </c>
      <c r="DG32" s="1">
        <v>4.95</v>
      </c>
      <c r="DI32" s="1">
        <v>98.214</v>
      </c>
      <c r="DN32" s="1">
        <v>0.0</v>
      </c>
      <c r="DO32" s="1">
        <v>0.0</v>
      </c>
      <c r="DQ32" s="1">
        <v>0.0</v>
      </c>
      <c r="DV32" s="1">
        <v>0.0</v>
      </c>
      <c r="DW32" s="1">
        <v>0.0</v>
      </c>
      <c r="DY32" s="1">
        <v>0.0</v>
      </c>
    </row>
    <row r="33">
      <c r="A33" s="1" t="s">
        <v>132</v>
      </c>
      <c r="B33" s="1">
        <v>2007.0</v>
      </c>
      <c r="C33" s="1" t="s">
        <v>133</v>
      </c>
      <c r="D33" s="1">
        <v>3022843.0</v>
      </c>
      <c r="E33" s="1">
        <v>2.3259283456E10</v>
      </c>
      <c r="J33" s="1">
        <v>0.0</v>
      </c>
      <c r="K33" s="1">
        <v>0.0</v>
      </c>
      <c r="L33" s="1">
        <v>0.0</v>
      </c>
      <c r="N33" s="1">
        <v>42.403</v>
      </c>
      <c r="S33" s="1">
        <v>0.0</v>
      </c>
      <c r="T33" s="1">
        <v>0.0</v>
      </c>
      <c r="U33" s="1">
        <v>0.0</v>
      </c>
      <c r="V33" s="1">
        <v>0.0</v>
      </c>
      <c r="W33" s="1">
        <v>40.739</v>
      </c>
      <c r="X33" s="1">
        <v>0.123</v>
      </c>
      <c r="Y33" s="1">
        <v>0.0</v>
      </c>
      <c r="AA33" s="1">
        <v>5.66</v>
      </c>
      <c r="AB33" s="1">
        <v>1872.409</v>
      </c>
      <c r="AC33" s="1">
        <v>2.83</v>
      </c>
      <c r="AE33" s="1">
        <v>-1.633</v>
      </c>
      <c r="AF33" s="1">
        <v>-0.384</v>
      </c>
      <c r="AG33" s="1">
        <v>7655.608</v>
      </c>
      <c r="AH33" s="1">
        <v>0.995</v>
      </c>
      <c r="AK33" s="1">
        <v>23.157</v>
      </c>
      <c r="AL33" s="1">
        <v>0.07</v>
      </c>
      <c r="AO33" s="1">
        <v>2.473</v>
      </c>
      <c r="AT33" s="1">
        <v>0.0</v>
      </c>
      <c r="AU33" s="1">
        <v>0.0</v>
      </c>
      <c r="AW33" s="1">
        <v>-66.986</v>
      </c>
      <c r="AX33" s="1">
        <v>-0.217</v>
      </c>
      <c r="AY33" s="1">
        <v>35.434</v>
      </c>
      <c r="AZ33" s="1">
        <v>0.107</v>
      </c>
      <c r="BA33" s="1">
        <v>0.0</v>
      </c>
      <c r="BC33" s="1">
        <v>0.12</v>
      </c>
      <c r="BG33" s="1">
        <v>913.048</v>
      </c>
      <c r="BH33" s="1">
        <v>2.76</v>
      </c>
      <c r="BJ33" s="1">
        <v>97.527</v>
      </c>
      <c r="BO33" s="1">
        <v>913.048</v>
      </c>
      <c r="BP33" s="1">
        <v>2.76</v>
      </c>
      <c r="BR33" s="1">
        <v>97.527</v>
      </c>
      <c r="BT33" s="1">
        <v>2.83</v>
      </c>
      <c r="BU33" s="1">
        <v>50.0</v>
      </c>
      <c r="BY33" s="1">
        <v>0.0</v>
      </c>
      <c r="BZ33" s="1">
        <v>0.0</v>
      </c>
      <c r="CB33" s="1">
        <v>0.0</v>
      </c>
      <c r="CG33" s="1">
        <v>23.157</v>
      </c>
      <c r="CH33" s="1">
        <v>0.07</v>
      </c>
      <c r="CJ33" s="1">
        <v>-17.091</v>
      </c>
      <c r="CK33" s="1">
        <v>-0.893</v>
      </c>
      <c r="CL33" s="1">
        <v>1433.507</v>
      </c>
      <c r="CM33" s="1">
        <v>4.333</v>
      </c>
      <c r="CN33" s="1">
        <v>2.473</v>
      </c>
      <c r="CQ33" s="1">
        <v>0.0</v>
      </c>
      <c r="CR33" s="1">
        <v>0.0</v>
      </c>
      <c r="CU33" s="1">
        <v>0.0</v>
      </c>
      <c r="CV33" s="1">
        <v>0.0</v>
      </c>
      <c r="CX33" s="1">
        <v>0.0</v>
      </c>
      <c r="CY33" s="1">
        <v>0.0</v>
      </c>
      <c r="DA33" s="1">
        <v>936.205</v>
      </c>
      <c r="DB33" s="1">
        <v>23.142</v>
      </c>
      <c r="DF33" s="1">
        <v>913.048</v>
      </c>
      <c r="DG33" s="1">
        <v>2.76</v>
      </c>
      <c r="DI33" s="1">
        <v>97.527</v>
      </c>
      <c r="DN33" s="1">
        <v>0.0</v>
      </c>
      <c r="DO33" s="1">
        <v>0.0</v>
      </c>
      <c r="DQ33" s="1">
        <v>0.0</v>
      </c>
      <c r="DV33" s="1">
        <v>0.0</v>
      </c>
      <c r="DW33" s="1">
        <v>0.0</v>
      </c>
      <c r="DY33" s="1">
        <v>0.0</v>
      </c>
    </row>
    <row r="34">
      <c r="A34" s="1" t="s">
        <v>132</v>
      </c>
      <c r="B34" s="1">
        <v>2008.0</v>
      </c>
      <c r="C34" s="1" t="s">
        <v>133</v>
      </c>
      <c r="D34" s="1">
        <v>2992879.0</v>
      </c>
      <c r="E34" s="1">
        <v>2.5006229504E10</v>
      </c>
      <c r="J34" s="1">
        <v>0.0</v>
      </c>
      <c r="K34" s="1">
        <v>0.0</v>
      </c>
      <c r="L34" s="1">
        <v>0.0</v>
      </c>
      <c r="N34" s="1">
        <v>23.936</v>
      </c>
      <c r="S34" s="1">
        <v>0.0</v>
      </c>
      <c r="T34" s="1">
        <v>0.0</v>
      </c>
      <c r="U34" s="1">
        <v>35.556</v>
      </c>
      <c r="V34" s="1">
        <v>0.044</v>
      </c>
      <c r="W34" s="1">
        <v>55.776</v>
      </c>
      <c r="X34" s="1">
        <v>0.167</v>
      </c>
      <c r="Y34" s="1">
        <v>0.0</v>
      </c>
      <c r="AA34" s="1">
        <v>6.19</v>
      </c>
      <c r="AB34" s="1">
        <v>2068.243</v>
      </c>
      <c r="AC34" s="1">
        <v>3.76</v>
      </c>
      <c r="AE34" s="1">
        <v>3.251</v>
      </c>
      <c r="AF34" s="1">
        <v>0.752</v>
      </c>
      <c r="AG34" s="1">
        <v>7983.637</v>
      </c>
      <c r="AH34" s="1">
        <v>0.956</v>
      </c>
      <c r="AK34" s="1">
        <v>0.0</v>
      </c>
      <c r="AL34" s="1">
        <v>0.0</v>
      </c>
      <c r="AO34" s="1">
        <v>0.0</v>
      </c>
      <c r="AT34" s="1">
        <v>0.0</v>
      </c>
      <c r="AU34" s="1">
        <v>0.0</v>
      </c>
      <c r="AW34" s="1">
        <v>193.327</v>
      </c>
      <c r="AX34" s="1">
        <v>0.207</v>
      </c>
      <c r="AY34" s="1">
        <v>104.979</v>
      </c>
      <c r="AZ34" s="1">
        <v>0.314</v>
      </c>
      <c r="BA34" s="1">
        <v>0.0</v>
      </c>
      <c r="BC34" s="1">
        <v>0.09</v>
      </c>
      <c r="BG34" s="1">
        <v>1256.315</v>
      </c>
      <c r="BH34" s="1">
        <v>3.76</v>
      </c>
      <c r="BJ34" s="1">
        <v>100.0</v>
      </c>
      <c r="BO34" s="1">
        <v>1256.315</v>
      </c>
      <c r="BP34" s="1">
        <v>3.76</v>
      </c>
      <c r="BR34" s="1">
        <v>100.0</v>
      </c>
      <c r="BT34" s="1">
        <v>2.43</v>
      </c>
      <c r="BU34" s="1">
        <v>39.257</v>
      </c>
      <c r="BY34" s="1">
        <v>0.0</v>
      </c>
      <c r="BZ34" s="1">
        <v>0.0</v>
      </c>
      <c r="CB34" s="1">
        <v>0.0</v>
      </c>
      <c r="CG34" s="1">
        <v>0.0</v>
      </c>
      <c r="CH34" s="1">
        <v>0.0</v>
      </c>
      <c r="CJ34" s="1">
        <v>-6.274</v>
      </c>
      <c r="CK34" s="1">
        <v>-0.272</v>
      </c>
      <c r="CL34" s="1">
        <v>1357.02</v>
      </c>
      <c r="CM34" s="1">
        <v>4.061</v>
      </c>
      <c r="CN34" s="1">
        <v>0.0</v>
      </c>
      <c r="CQ34" s="1">
        <v>0.0</v>
      </c>
      <c r="CR34" s="1">
        <v>0.0</v>
      </c>
      <c r="CU34" s="1">
        <v>0.0</v>
      </c>
      <c r="CV34" s="1">
        <v>0.0</v>
      </c>
      <c r="CX34" s="1">
        <v>0.0</v>
      </c>
      <c r="CY34" s="1">
        <v>0.0</v>
      </c>
      <c r="DA34" s="1">
        <v>1256.315</v>
      </c>
      <c r="DB34" s="1">
        <v>23.894</v>
      </c>
      <c r="DF34" s="1">
        <v>1256.315</v>
      </c>
      <c r="DG34" s="1">
        <v>3.76</v>
      </c>
      <c r="DI34" s="1">
        <v>100.0</v>
      </c>
      <c r="DN34" s="1">
        <v>0.0</v>
      </c>
      <c r="DO34" s="1">
        <v>0.0</v>
      </c>
      <c r="DQ34" s="1">
        <v>0.0</v>
      </c>
      <c r="DV34" s="1">
        <v>0.0</v>
      </c>
      <c r="DW34" s="1">
        <v>0.0</v>
      </c>
      <c r="DY34" s="1">
        <v>0.0</v>
      </c>
    </row>
    <row r="35">
      <c r="A35" s="1" t="s">
        <v>132</v>
      </c>
      <c r="B35" s="1">
        <v>2009.0</v>
      </c>
      <c r="C35" s="1" t="s">
        <v>133</v>
      </c>
      <c r="D35" s="1">
        <v>2961436.0</v>
      </c>
      <c r="E35" s="1">
        <v>2.5821550592E10</v>
      </c>
      <c r="J35" s="1">
        <v>0.0</v>
      </c>
      <c r="K35" s="1">
        <v>0.0</v>
      </c>
      <c r="L35" s="1">
        <v>0.0</v>
      </c>
      <c r="N35" s="1">
        <v>23.077</v>
      </c>
      <c r="S35" s="1">
        <v>0.0</v>
      </c>
      <c r="T35" s="1">
        <v>0.0</v>
      </c>
      <c r="U35" s="1">
        <v>-83.605</v>
      </c>
      <c r="V35" s="1">
        <v>-0.14</v>
      </c>
      <c r="W35" s="1">
        <v>9.241</v>
      </c>
      <c r="X35" s="1">
        <v>0.027</v>
      </c>
      <c r="Y35" s="1">
        <v>0.0</v>
      </c>
      <c r="AA35" s="1">
        <v>6.6</v>
      </c>
      <c r="AB35" s="1">
        <v>2228.648</v>
      </c>
      <c r="AC35" s="1">
        <v>5.2</v>
      </c>
      <c r="AE35" s="1">
        <v>0.85</v>
      </c>
      <c r="AF35" s="1">
        <v>0.203</v>
      </c>
      <c r="AG35" s="1">
        <v>8136.978</v>
      </c>
      <c r="AH35" s="1">
        <v>0.933</v>
      </c>
      <c r="AK35" s="1">
        <v>0.0</v>
      </c>
      <c r="AL35" s="1">
        <v>0.0</v>
      </c>
      <c r="AO35" s="1">
        <v>0.0</v>
      </c>
      <c r="AT35" s="1">
        <v>0.0</v>
      </c>
      <c r="AU35" s="1">
        <v>0.0</v>
      </c>
      <c r="AW35" s="1">
        <v>0.0</v>
      </c>
      <c r="AX35" s="1">
        <v>0.0</v>
      </c>
      <c r="AY35" s="1">
        <v>106.093</v>
      </c>
      <c r="AZ35" s="1">
        <v>0.314</v>
      </c>
      <c r="BA35" s="1">
        <v>0.0</v>
      </c>
      <c r="BC35" s="1">
        <v>0.12</v>
      </c>
      <c r="BG35" s="1">
        <v>1755.905</v>
      </c>
      <c r="BH35" s="1">
        <v>5.2</v>
      </c>
      <c r="BJ35" s="1">
        <v>100.0</v>
      </c>
      <c r="BO35" s="1">
        <v>1755.905</v>
      </c>
      <c r="BP35" s="1">
        <v>5.2</v>
      </c>
      <c r="BR35" s="1">
        <v>100.0</v>
      </c>
      <c r="BT35" s="1">
        <v>1.4</v>
      </c>
      <c r="BU35" s="1">
        <v>21.212</v>
      </c>
      <c r="BY35" s="1">
        <v>0.0</v>
      </c>
      <c r="BZ35" s="1">
        <v>0.0</v>
      </c>
      <c r="CB35" s="1">
        <v>0.0</v>
      </c>
      <c r="CG35" s="1">
        <v>0.0</v>
      </c>
      <c r="CH35" s="1">
        <v>0.0</v>
      </c>
      <c r="CJ35" s="1">
        <v>-11.43</v>
      </c>
      <c r="CK35" s="1">
        <v>-0.464</v>
      </c>
      <c r="CL35" s="1">
        <v>1214.676</v>
      </c>
      <c r="CM35" s="1">
        <v>3.597</v>
      </c>
      <c r="CN35" s="1">
        <v>0.0</v>
      </c>
      <c r="CQ35" s="1">
        <v>0.0</v>
      </c>
      <c r="CR35" s="1">
        <v>0.0</v>
      </c>
      <c r="CU35" s="1">
        <v>0.0</v>
      </c>
      <c r="CV35" s="1">
        <v>0.0</v>
      </c>
      <c r="CX35" s="1">
        <v>0.0</v>
      </c>
      <c r="CY35" s="1">
        <v>0.0</v>
      </c>
      <c r="DA35" s="1">
        <v>1755.905</v>
      </c>
      <c r="DB35" s="1">
        <v>24.097</v>
      </c>
      <c r="DF35" s="1">
        <v>1755.905</v>
      </c>
      <c r="DG35" s="1">
        <v>5.2</v>
      </c>
      <c r="DI35" s="1">
        <v>100.0</v>
      </c>
      <c r="DN35" s="1">
        <v>0.0</v>
      </c>
      <c r="DO35" s="1">
        <v>0.0</v>
      </c>
      <c r="DQ35" s="1">
        <v>0.0</v>
      </c>
      <c r="DV35" s="1">
        <v>0.0</v>
      </c>
      <c r="DW35" s="1">
        <v>0.0</v>
      </c>
      <c r="DY35" s="1">
        <v>0.0</v>
      </c>
    </row>
    <row r="36">
      <c r="A36" s="1" t="s">
        <v>132</v>
      </c>
      <c r="B36" s="1">
        <v>2010.0</v>
      </c>
      <c r="C36" s="1" t="s">
        <v>133</v>
      </c>
      <c r="D36" s="1">
        <v>2928681.0</v>
      </c>
      <c r="E36" s="1">
        <v>2.6747820032E10</v>
      </c>
      <c r="J36" s="1">
        <v>0.0</v>
      </c>
      <c r="K36" s="1">
        <v>0.0</v>
      </c>
      <c r="L36" s="1">
        <v>0.0</v>
      </c>
      <c r="N36" s="1">
        <v>23.778</v>
      </c>
      <c r="S36" s="1">
        <v>0.0</v>
      </c>
      <c r="T36" s="1">
        <v>0.0</v>
      </c>
      <c r="U36" s="1">
        <v>0.0</v>
      </c>
      <c r="V36" s="1">
        <v>0.0</v>
      </c>
      <c r="W36" s="1">
        <v>9.345</v>
      </c>
      <c r="X36" s="1">
        <v>0.027</v>
      </c>
      <c r="Y36" s="1">
        <v>0.0</v>
      </c>
      <c r="AA36" s="1">
        <v>6.62</v>
      </c>
      <c r="AB36" s="1">
        <v>2260.403</v>
      </c>
      <c r="AC36" s="1">
        <v>7.57</v>
      </c>
      <c r="AE36" s="1">
        <v>-7.842</v>
      </c>
      <c r="AF36" s="1">
        <v>-1.89</v>
      </c>
      <c r="AG36" s="1">
        <v>7582.763</v>
      </c>
      <c r="AH36" s="1">
        <v>0.83</v>
      </c>
      <c r="AK36" s="1">
        <v>0.0</v>
      </c>
      <c r="AL36" s="1">
        <v>0.0</v>
      </c>
      <c r="AO36" s="1">
        <v>0.0</v>
      </c>
      <c r="AT36" s="1">
        <v>0.0</v>
      </c>
      <c r="AU36" s="1">
        <v>0.0</v>
      </c>
      <c r="AW36" s="1">
        <v>-67.062</v>
      </c>
      <c r="AX36" s="1">
        <v>-0.211</v>
      </c>
      <c r="AY36" s="1">
        <v>35.335</v>
      </c>
      <c r="AZ36" s="1">
        <v>0.103</v>
      </c>
      <c r="BA36" s="1">
        <v>0.0</v>
      </c>
      <c r="BC36" s="1">
        <v>0.18</v>
      </c>
      <c r="BG36" s="1">
        <v>2584.781</v>
      </c>
      <c r="BH36" s="1">
        <v>7.57</v>
      </c>
      <c r="BJ36" s="1">
        <v>100.0</v>
      </c>
      <c r="BO36" s="1">
        <v>2584.781</v>
      </c>
      <c r="BP36" s="1">
        <v>7.57</v>
      </c>
      <c r="BR36" s="1">
        <v>100.0</v>
      </c>
      <c r="BT36" s="1">
        <v>-0.95</v>
      </c>
      <c r="BU36" s="1">
        <v>-14.35</v>
      </c>
      <c r="BY36" s="1">
        <v>0.0</v>
      </c>
      <c r="BZ36" s="1">
        <v>0.0</v>
      </c>
      <c r="CB36" s="1">
        <v>0.0</v>
      </c>
      <c r="CG36" s="1">
        <v>0.0</v>
      </c>
      <c r="CH36" s="1">
        <v>0.0</v>
      </c>
      <c r="CJ36" s="1">
        <v>103.493</v>
      </c>
      <c r="CK36" s="1">
        <v>3.723</v>
      </c>
      <c r="CL36" s="1">
        <v>2499.423</v>
      </c>
      <c r="CM36" s="1">
        <v>7.32</v>
      </c>
      <c r="CN36" s="1">
        <v>0.0</v>
      </c>
      <c r="CQ36" s="1">
        <v>0.0</v>
      </c>
      <c r="CR36" s="1">
        <v>0.0</v>
      </c>
      <c r="CU36" s="1">
        <v>0.0</v>
      </c>
      <c r="CV36" s="1">
        <v>0.0</v>
      </c>
      <c r="CX36" s="1">
        <v>0.0</v>
      </c>
      <c r="CY36" s="1">
        <v>0.0</v>
      </c>
      <c r="DA36" s="1">
        <v>2584.781</v>
      </c>
      <c r="DB36" s="1">
        <v>22.207</v>
      </c>
      <c r="DF36" s="1">
        <v>2584.781</v>
      </c>
      <c r="DG36" s="1">
        <v>7.57</v>
      </c>
      <c r="DI36" s="1">
        <v>100.0</v>
      </c>
      <c r="DN36" s="1">
        <v>0.0</v>
      </c>
      <c r="DO36" s="1">
        <v>0.0</v>
      </c>
      <c r="DQ36" s="1">
        <v>0.0</v>
      </c>
      <c r="DV36" s="1">
        <v>0.0</v>
      </c>
      <c r="DW36" s="1">
        <v>0.0</v>
      </c>
      <c r="DY36" s="1">
        <v>0.0</v>
      </c>
    </row>
    <row r="37">
      <c r="A37" s="1" t="s">
        <v>132</v>
      </c>
      <c r="B37" s="1">
        <v>2011.0</v>
      </c>
      <c r="C37" s="1" t="s">
        <v>133</v>
      </c>
      <c r="D37" s="1">
        <v>2911446.0</v>
      </c>
      <c r="E37" s="1">
        <v>2.7431047168E10</v>
      </c>
      <c r="J37" s="1">
        <v>0.0</v>
      </c>
      <c r="K37" s="1">
        <v>0.0</v>
      </c>
      <c r="L37" s="1">
        <v>0.0</v>
      </c>
      <c r="N37" s="1">
        <v>33.413</v>
      </c>
      <c r="S37" s="1">
        <v>0.0</v>
      </c>
      <c r="T37" s="1">
        <v>0.0</v>
      </c>
      <c r="U37" s="1">
        <v>-50.054</v>
      </c>
      <c r="V37" s="1">
        <v>-0.014</v>
      </c>
      <c r="W37" s="1">
        <v>4.695</v>
      </c>
      <c r="X37" s="1">
        <v>0.014</v>
      </c>
      <c r="Y37" s="1">
        <v>0.0</v>
      </c>
      <c r="AA37" s="1">
        <v>7.45</v>
      </c>
      <c r="AB37" s="1">
        <v>2558.866</v>
      </c>
      <c r="AC37" s="1">
        <v>4.19</v>
      </c>
      <c r="AE37" s="1">
        <v>7.928</v>
      </c>
      <c r="AF37" s="1">
        <v>1.761</v>
      </c>
      <c r="AG37" s="1">
        <v>8232.351</v>
      </c>
      <c r="AH37" s="1">
        <v>0.874</v>
      </c>
      <c r="AK37" s="1">
        <v>20.608</v>
      </c>
      <c r="AL37" s="1">
        <v>0.06</v>
      </c>
      <c r="AO37" s="1">
        <v>1.432</v>
      </c>
      <c r="AT37" s="1">
        <v>0.0</v>
      </c>
      <c r="AU37" s="1">
        <v>0.0</v>
      </c>
      <c r="AW37" s="1">
        <v>0.0</v>
      </c>
      <c r="AX37" s="1">
        <v>0.0</v>
      </c>
      <c r="AY37" s="1">
        <v>35.545</v>
      </c>
      <c r="AZ37" s="1">
        <v>0.103</v>
      </c>
      <c r="BA37" s="1">
        <v>0.0</v>
      </c>
      <c r="BC37" s="1">
        <v>0.14</v>
      </c>
      <c r="BG37" s="1">
        <v>1418.539</v>
      </c>
      <c r="BH37" s="1">
        <v>4.13</v>
      </c>
      <c r="BJ37" s="1">
        <v>98.568</v>
      </c>
      <c r="BO37" s="1">
        <v>1418.539</v>
      </c>
      <c r="BP37" s="1">
        <v>4.13</v>
      </c>
      <c r="BR37" s="1">
        <v>98.568</v>
      </c>
      <c r="BT37" s="1">
        <v>3.26</v>
      </c>
      <c r="BU37" s="1">
        <v>43.758</v>
      </c>
      <c r="BY37" s="1">
        <v>0.0</v>
      </c>
      <c r="BZ37" s="1">
        <v>0.0</v>
      </c>
      <c r="CB37" s="1">
        <v>0.0</v>
      </c>
      <c r="CG37" s="1">
        <v>20.608</v>
      </c>
      <c r="CH37" s="1">
        <v>0.06</v>
      </c>
      <c r="CJ37" s="1">
        <v>43.077</v>
      </c>
      <c r="CK37" s="1">
        <v>3.153</v>
      </c>
      <c r="CL37" s="1">
        <v>3597.276</v>
      </c>
      <c r="CM37" s="1">
        <v>10.473</v>
      </c>
      <c r="CN37" s="1">
        <v>1.432</v>
      </c>
      <c r="CQ37" s="1">
        <v>0.0</v>
      </c>
      <c r="CR37" s="1">
        <v>0.0</v>
      </c>
      <c r="CU37" s="1">
        <v>0.0</v>
      </c>
      <c r="CV37" s="1">
        <v>0.0</v>
      </c>
      <c r="CX37" s="1">
        <v>0.0</v>
      </c>
      <c r="CY37" s="1">
        <v>0.0</v>
      </c>
      <c r="DA37" s="1">
        <v>1439.147</v>
      </c>
      <c r="DB37" s="1">
        <v>23.968</v>
      </c>
      <c r="DF37" s="1">
        <v>1418.539</v>
      </c>
      <c r="DG37" s="1">
        <v>4.13</v>
      </c>
      <c r="DI37" s="1">
        <v>98.568</v>
      </c>
      <c r="DN37" s="1">
        <v>0.0</v>
      </c>
      <c r="DO37" s="1">
        <v>0.0</v>
      </c>
      <c r="DQ37" s="1">
        <v>0.0</v>
      </c>
      <c r="DV37" s="1">
        <v>0.0</v>
      </c>
      <c r="DW37" s="1">
        <v>0.0</v>
      </c>
      <c r="DY37" s="1">
        <v>0.0</v>
      </c>
    </row>
    <row r="38">
      <c r="A38" s="1" t="s">
        <v>132</v>
      </c>
      <c r="B38" s="1">
        <v>2012.0</v>
      </c>
      <c r="C38" s="1" t="s">
        <v>133</v>
      </c>
      <c r="D38" s="1">
        <v>2909947.0</v>
      </c>
      <c r="E38" s="1">
        <v>2.7819812864E10</v>
      </c>
      <c r="J38" s="1">
        <v>0.0</v>
      </c>
      <c r="K38" s="1">
        <v>0.0</v>
      </c>
      <c r="L38" s="1">
        <v>0.0</v>
      </c>
      <c r="N38" s="1">
        <v>23.305</v>
      </c>
      <c r="S38" s="1">
        <v>0.0</v>
      </c>
      <c r="T38" s="1">
        <v>0.0</v>
      </c>
      <c r="U38" s="1">
        <v>0.0</v>
      </c>
      <c r="V38" s="1">
        <v>0.0</v>
      </c>
      <c r="W38" s="1">
        <v>4.697</v>
      </c>
      <c r="X38" s="1">
        <v>0.014</v>
      </c>
      <c r="Y38" s="1">
        <v>0.0</v>
      </c>
      <c r="AA38" s="1">
        <v>7.26</v>
      </c>
      <c r="AB38" s="1">
        <v>2494.891</v>
      </c>
      <c r="AC38" s="1">
        <v>4.72</v>
      </c>
      <c r="AE38" s="1">
        <v>-6.176</v>
      </c>
      <c r="AF38" s="1">
        <v>-1.48</v>
      </c>
      <c r="AG38" s="1">
        <v>7727.885</v>
      </c>
      <c r="AH38" s="1">
        <v>0.808</v>
      </c>
      <c r="AK38" s="1">
        <v>0.0</v>
      </c>
      <c r="AL38" s="1">
        <v>0.0</v>
      </c>
      <c r="AO38" s="1">
        <v>0.0</v>
      </c>
      <c r="AT38" s="1">
        <v>0.0</v>
      </c>
      <c r="AU38" s="1">
        <v>0.0</v>
      </c>
      <c r="AW38" s="1">
        <v>70.0</v>
      </c>
      <c r="AX38" s="1">
        <v>0.072</v>
      </c>
      <c r="AY38" s="1">
        <v>60.457</v>
      </c>
      <c r="AZ38" s="1">
        <v>0.176</v>
      </c>
      <c r="BA38" s="1">
        <v>0.0</v>
      </c>
      <c r="BC38" s="1">
        <v>0.11</v>
      </c>
      <c r="BG38" s="1">
        <v>1622.023</v>
      </c>
      <c r="BH38" s="1">
        <v>4.72</v>
      </c>
      <c r="BJ38" s="1">
        <v>100.0</v>
      </c>
      <c r="BO38" s="1">
        <v>1622.023</v>
      </c>
      <c r="BP38" s="1">
        <v>4.72</v>
      </c>
      <c r="BR38" s="1">
        <v>100.0</v>
      </c>
      <c r="BT38" s="1">
        <v>2.54</v>
      </c>
      <c r="BU38" s="1">
        <v>34.986</v>
      </c>
      <c r="BY38" s="1">
        <v>0.0</v>
      </c>
      <c r="BZ38" s="1">
        <v>0.0</v>
      </c>
      <c r="CB38" s="1">
        <v>0.0</v>
      </c>
      <c r="CG38" s="1">
        <v>0.0</v>
      </c>
      <c r="CH38" s="1">
        <v>0.0</v>
      </c>
      <c r="CJ38" s="1">
        <v>8.812</v>
      </c>
      <c r="CK38" s="1">
        <v>0.923</v>
      </c>
      <c r="CL38" s="1">
        <v>3916.27</v>
      </c>
      <c r="CM38" s="1">
        <v>11.396</v>
      </c>
      <c r="CN38" s="1">
        <v>0.0</v>
      </c>
      <c r="CQ38" s="1">
        <v>0.0</v>
      </c>
      <c r="CR38" s="1">
        <v>0.0</v>
      </c>
      <c r="CU38" s="1">
        <v>0.0</v>
      </c>
      <c r="CV38" s="1">
        <v>0.0</v>
      </c>
      <c r="CX38" s="1">
        <v>0.0</v>
      </c>
      <c r="CY38" s="1">
        <v>0.0</v>
      </c>
      <c r="DA38" s="1">
        <v>1622.023</v>
      </c>
      <c r="DB38" s="1">
        <v>22.488</v>
      </c>
      <c r="DF38" s="1">
        <v>1622.023</v>
      </c>
      <c r="DG38" s="1">
        <v>4.72</v>
      </c>
      <c r="DI38" s="1">
        <v>100.0</v>
      </c>
      <c r="DN38" s="1">
        <v>0.0</v>
      </c>
      <c r="DO38" s="1">
        <v>0.0</v>
      </c>
      <c r="DQ38" s="1">
        <v>0.0</v>
      </c>
      <c r="DV38" s="1">
        <v>0.0</v>
      </c>
      <c r="DW38" s="1">
        <v>0.0</v>
      </c>
      <c r="DY38" s="1">
        <v>0.0</v>
      </c>
    </row>
    <row r="39">
      <c r="A39" s="1" t="s">
        <v>132</v>
      </c>
      <c r="B39" s="1">
        <v>2013.0</v>
      </c>
      <c r="C39" s="1" t="s">
        <v>133</v>
      </c>
      <c r="D39" s="1">
        <v>2907512.0</v>
      </c>
      <c r="E39" s="1">
        <v>2.8098562048E10</v>
      </c>
      <c r="J39" s="1">
        <v>0.0</v>
      </c>
      <c r="K39" s="1">
        <v>0.0</v>
      </c>
      <c r="L39" s="1">
        <v>0.0</v>
      </c>
      <c r="N39" s="1">
        <v>24.425</v>
      </c>
      <c r="S39" s="1">
        <v>0.0</v>
      </c>
      <c r="T39" s="1">
        <v>0.0</v>
      </c>
      <c r="U39" s="1">
        <v>-39.914</v>
      </c>
      <c r="V39" s="1">
        <v>-0.005</v>
      </c>
      <c r="W39" s="1">
        <v>2.825</v>
      </c>
      <c r="X39" s="1">
        <v>0.008</v>
      </c>
      <c r="Y39" s="1">
        <v>0.0</v>
      </c>
      <c r="AA39" s="1">
        <v>9.28</v>
      </c>
      <c r="AB39" s="1">
        <v>3191.732</v>
      </c>
      <c r="AC39" s="1">
        <v>6.96</v>
      </c>
      <c r="AE39" s="1">
        <v>17.212</v>
      </c>
      <c r="AF39" s="1">
        <v>3.871</v>
      </c>
      <c r="AG39" s="1">
        <v>9065.582</v>
      </c>
      <c r="AH39" s="1">
        <v>0.938</v>
      </c>
      <c r="AK39" s="1">
        <v>0.0</v>
      </c>
      <c r="AL39" s="1">
        <v>0.0</v>
      </c>
      <c r="AO39" s="1">
        <v>0.0</v>
      </c>
      <c r="AT39" s="1">
        <v>0.0</v>
      </c>
      <c r="AU39" s="1">
        <v>0.0</v>
      </c>
      <c r="AW39" s="1">
        <v>11.765</v>
      </c>
      <c r="AX39" s="1">
        <v>0.021</v>
      </c>
      <c r="AY39" s="1">
        <v>67.626</v>
      </c>
      <c r="AZ39" s="1">
        <v>0.197</v>
      </c>
      <c r="BA39" s="1">
        <v>0.0</v>
      </c>
      <c r="BC39" s="1">
        <v>0.17</v>
      </c>
      <c r="BG39" s="1">
        <v>2393.799</v>
      </c>
      <c r="BH39" s="1">
        <v>6.96</v>
      </c>
      <c r="BJ39" s="1">
        <v>100.0</v>
      </c>
      <c r="BO39" s="1">
        <v>2393.799</v>
      </c>
      <c r="BP39" s="1">
        <v>6.96</v>
      </c>
      <c r="BR39" s="1">
        <v>100.0</v>
      </c>
      <c r="BT39" s="1">
        <v>2.32</v>
      </c>
      <c r="BU39" s="1">
        <v>25.0</v>
      </c>
      <c r="BY39" s="1">
        <v>0.0</v>
      </c>
      <c r="BZ39" s="1">
        <v>0.0</v>
      </c>
      <c r="CB39" s="1">
        <v>0.0</v>
      </c>
      <c r="CG39" s="1">
        <v>0.0</v>
      </c>
      <c r="CH39" s="1">
        <v>0.0</v>
      </c>
      <c r="CJ39" s="1">
        <v>0.747</v>
      </c>
      <c r="CK39" s="1">
        <v>0.085</v>
      </c>
      <c r="CL39" s="1">
        <v>3948.809</v>
      </c>
      <c r="CM39" s="1">
        <v>11.481</v>
      </c>
      <c r="CN39" s="1">
        <v>0.0</v>
      </c>
      <c r="CQ39" s="1">
        <v>0.0</v>
      </c>
      <c r="CR39" s="1">
        <v>0.0</v>
      </c>
      <c r="CU39" s="1">
        <v>0.0</v>
      </c>
      <c r="CV39" s="1">
        <v>0.0</v>
      </c>
      <c r="CX39" s="1">
        <v>0.0</v>
      </c>
      <c r="CY39" s="1">
        <v>0.0</v>
      </c>
      <c r="DA39" s="1">
        <v>2393.799</v>
      </c>
      <c r="DB39" s="1">
        <v>26.358</v>
      </c>
      <c r="DF39" s="1">
        <v>2393.799</v>
      </c>
      <c r="DG39" s="1">
        <v>6.96</v>
      </c>
      <c r="DI39" s="1">
        <v>100.0</v>
      </c>
      <c r="DN39" s="1">
        <v>0.0</v>
      </c>
      <c r="DO39" s="1">
        <v>0.0</v>
      </c>
      <c r="DQ39" s="1">
        <v>0.0</v>
      </c>
      <c r="DV39" s="1">
        <v>0.0</v>
      </c>
      <c r="DW39" s="1">
        <v>0.0</v>
      </c>
      <c r="DY39" s="1">
        <v>0.0</v>
      </c>
    </row>
    <row r="40">
      <c r="A40" s="1" t="s">
        <v>132</v>
      </c>
      <c r="B40" s="1">
        <v>2014.0</v>
      </c>
      <c r="C40" s="1" t="s">
        <v>133</v>
      </c>
      <c r="D40" s="1">
        <v>2903689.0</v>
      </c>
      <c r="E40" s="1">
        <v>2.8597168128E10</v>
      </c>
      <c r="J40" s="1">
        <v>0.0</v>
      </c>
      <c r="K40" s="1">
        <v>0.0</v>
      </c>
      <c r="L40" s="1">
        <v>0.0</v>
      </c>
      <c r="N40" s="1">
        <v>23.305</v>
      </c>
      <c r="S40" s="1">
        <v>0.0</v>
      </c>
      <c r="T40" s="1">
        <v>0.0</v>
      </c>
      <c r="U40" s="1">
        <v>-100.0</v>
      </c>
      <c r="V40" s="1">
        <v>-0.008</v>
      </c>
      <c r="W40" s="1">
        <v>0.0</v>
      </c>
      <c r="X40" s="1">
        <v>0.0</v>
      </c>
      <c r="Y40" s="1">
        <v>0.0</v>
      </c>
      <c r="AA40" s="1">
        <v>7.79</v>
      </c>
      <c r="AB40" s="1">
        <v>2682.794</v>
      </c>
      <c r="AC40" s="1">
        <v>4.72</v>
      </c>
      <c r="AE40" s="1">
        <v>-2.318</v>
      </c>
      <c r="AF40" s="1">
        <v>-0.611</v>
      </c>
      <c r="AG40" s="1">
        <v>8867.082</v>
      </c>
      <c r="AH40" s="1">
        <v>0.9</v>
      </c>
      <c r="AK40" s="1">
        <v>0.0</v>
      </c>
      <c r="AL40" s="1">
        <v>0.0</v>
      </c>
      <c r="AO40" s="1">
        <v>0.0</v>
      </c>
      <c r="AT40" s="1">
        <v>0.0</v>
      </c>
      <c r="AU40" s="1">
        <v>0.0</v>
      </c>
      <c r="AW40" s="1">
        <v>68.421</v>
      </c>
      <c r="AX40" s="1">
        <v>0.135</v>
      </c>
      <c r="AY40" s="1">
        <v>114.047</v>
      </c>
      <c r="AZ40" s="1">
        <v>0.331</v>
      </c>
      <c r="BA40" s="1">
        <v>0.0</v>
      </c>
      <c r="BC40" s="1">
        <v>0.11</v>
      </c>
      <c r="BG40" s="1">
        <v>1625.518</v>
      </c>
      <c r="BH40" s="1">
        <v>4.72</v>
      </c>
      <c r="BJ40" s="1">
        <v>100.0</v>
      </c>
      <c r="BO40" s="1">
        <v>1625.518</v>
      </c>
      <c r="BP40" s="1">
        <v>4.72</v>
      </c>
      <c r="BR40" s="1">
        <v>100.0</v>
      </c>
      <c r="BT40" s="1">
        <v>3.07</v>
      </c>
      <c r="BU40" s="1">
        <v>39.41</v>
      </c>
      <c r="BY40" s="1">
        <v>0.0</v>
      </c>
      <c r="BZ40" s="1">
        <v>0.0</v>
      </c>
      <c r="CB40" s="1">
        <v>0.0</v>
      </c>
      <c r="CG40" s="1">
        <v>0.0</v>
      </c>
      <c r="CH40" s="1">
        <v>0.0</v>
      </c>
      <c r="CJ40" s="1">
        <v>20.57</v>
      </c>
      <c r="CK40" s="1">
        <v>2.362</v>
      </c>
      <c r="CL40" s="1">
        <v>4767.357</v>
      </c>
      <c r="CM40" s="1">
        <v>13.843</v>
      </c>
      <c r="CN40" s="1">
        <v>0.0</v>
      </c>
      <c r="CQ40" s="1">
        <v>0.0</v>
      </c>
      <c r="CR40" s="1">
        <v>0.0</v>
      </c>
      <c r="CU40" s="1">
        <v>0.0</v>
      </c>
      <c r="CV40" s="1">
        <v>0.0</v>
      </c>
      <c r="CX40" s="1">
        <v>0.0</v>
      </c>
      <c r="CY40" s="1">
        <v>0.0</v>
      </c>
      <c r="DA40" s="1">
        <v>1625.518</v>
      </c>
      <c r="DB40" s="1">
        <v>25.747</v>
      </c>
      <c r="DF40" s="1">
        <v>1625.518</v>
      </c>
      <c r="DG40" s="1">
        <v>4.72</v>
      </c>
      <c r="DI40" s="1">
        <v>100.0</v>
      </c>
      <c r="DN40" s="1">
        <v>0.0</v>
      </c>
      <c r="DO40" s="1">
        <v>0.0</v>
      </c>
      <c r="DQ40" s="1">
        <v>0.0</v>
      </c>
      <c r="DV40" s="1">
        <v>0.0</v>
      </c>
      <c r="DW40" s="1">
        <v>0.0</v>
      </c>
      <c r="DY40" s="1">
        <v>0.0</v>
      </c>
    </row>
    <row r="41">
      <c r="A41" s="1" t="s">
        <v>132</v>
      </c>
      <c r="B41" s="1">
        <v>2015.0</v>
      </c>
      <c r="C41" s="1" t="s">
        <v>133</v>
      </c>
      <c r="D41" s="1">
        <v>2898589.0</v>
      </c>
      <c r="E41" s="1">
        <v>2.9231665152E10</v>
      </c>
      <c r="J41" s="1">
        <v>0.0</v>
      </c>
      <c r="K41" s="1">
        <v>0.0</v>
      </c>
      <c r="L41" s="1">
        <v>0.0</v>
      </c>
      <c r="N41" s="1">
        <v>23.769</v>
      </c>
      <c r="S41" s="1">
        <v>0.0</v>
      </c>
      <c r="T41" s="1">
        <v>0.0</v>
      </c>
      <c r="V41" s="1">
        <v>0.0</v>
      </c>
      <c r="W41" s="1">
        <v>0.0</v>
      </c>
      <c r="X41" s="1">
        <v>0.0</v>
      </c>
      <c r="Y41" s="1">
        <v>0.0</v>
      </c>
      <c r="AA41" s="1">
        <v>7.29</v>
      </c>
      <c r="AB41" s="1">
        <v>2515.017</v>
      </c>
      <c r="AC41" s="1">
        <v>5.89</v>
      </c>
      <c r="AE41" s="1">
        <v>-6.64</v>
      </c>
      <c r="AF41" s="1">
        <v>-1.71</v>
      </c>
      <c r="AG41" s="1">
        <v>8292.875</v>
      </c>
      <c r="AH41" s="1">
        <v>0.822</v>
      </c>
      <c r="AK41" s="1">
        <v>0.0</v>
      </c>
      <c r="AL41" s="1">
        <v>0.0</v>
      </c>
      <c r="AO41" s="1">
        <v>0.0</v>
      </c>
      <c r="AT41" s="1">
        <v>0.0</v>
      </c>
      <c r="AU41" s="1">
        <v>0.0</v>
      </c>
      <c r="AW41" s="1">
        <v>9.375</v>
      </c>
      <c r="AX41" s="1">
        <v>0.031</v>
      </c>
      <c r="AY41" s="1">
        <v>124.958</v>
      </c>
      <c r="AZ41" s="1">
        <v>0.362</v>
      </c>
      <c r="BA41" s="1">
        <v>0.0</v>
      </c>
      <c r="BC41" s="1">
        <v>0.14</v>
      </c>
      <c r="BG41" s="1">
        <v>2032.023</v>
      </c>
      <c r="BH41" s="1">
        <v>5.89</v>
      </c>
      <c r="BJ41" s="1">
        <v>100.0</v>
      </c>
      <c r="BO41" s="1">
        <v>2032.023</v>
      </c>
      <c r="BP41" s="1">
        <v>5.89</v>
      </c>
      <c r="BR41" s="1">
        <v>100.0</v>
      </c>
      <c r="BT41" s="1">
        <v>1.4</v>
      </c>
      <c r="BU41" s="1">
        <v>19.204</v>
      </c>
      <c r="BY41" s="1">
        <v>0.0</v>
      </c>
      <c r="BZ41" s="1">
        <v>0.0</v>
      </c>
      <c r="CB41" s="1">
        <v>0.0</v>
      </c>
      <c r="CG41" s="1">
        <v>0.0</v>
      </c>
      <c r="CH41" s="1">
        <v>0.0</v>
      </c>
      <c r="CJ41" s="1">
        <v>-1.683</v>
      </c>
      <c r="CK41" s="1">
        <v>-0.233</v>
      </c>
      <c r="CL41" s="1">
        <v>4695.352</v>
      </c>
      <c r="CM41" s="1">
        <v>13.61</v>
      </c>
      <c r="CN41" s="1">
        <v>0.0</v>
      </c>
      <c r="CQ41" s="1">
        <v>0.0</v>
      </c>
      <c r="CR41" s="1">
        <v>0.0</v>
      </c>
      <c r="CU41" s="1">
        <v>0.0</v>
      </c>
      <c r="CV41" s="1">
        <v>0.0</v>
      </c>
      <c r="CX41" s="1">
        <v>0.0</v>
      </c>
      <c r="CY41" s="1">
        <v>0.0</v>
      </c>
      <c r="DA41" s="1">
        <v>2032.023</v>
      </c>
      <c r="DB41" s="1">
        <v>24.038</v>
      </c>
      <c r="DF41" s="1">
        <v>2032.023</v>
      </c>
      <c r="DG41" s="1">
        <v>5.89</v>
      </c>
      <c r="DI41" s="1">
        <v>100.0</v>
      </c>
      <c r="DN41" s="1">
        <v>0.0</v>
      </c>
      <c r="DO41" s="1">
        <v>0.0</v>
      </c>
      <c r="DQ41" s="1">
        <v>0.0</v>
      </c>
      <c r="DV41" s="1">
        <v>0.0</v>
      </c>
      <c r="DW41" s="1">
        <v>0.0</v>
      </c>
      <c r="DY41" s="1">
        <v>0.0</v>
      </c>
    </row>
    <row r="42">
      <c r="A42" s="1" t="s">
        <v>132</v>
      </c>
      <c r="B42" s="1">
        <v>2016.0</v>
      </c>
      <c r="C42" s="1" t="s">
        <v>133</v>
      </c>
      <c r="D42" s="1">
        <v>2897815.0</v>
      </c>
      <c r="E42" s="1">
        <v>3.0200692736E10</v>
      </c>
      <c r="J42" s="1">
        <v>0.0</v>
      </c>
      <c r="K42" s="1">
        <v>0.0</v>
      </c>
      <c r="L42" s="1">
        <v>0.0</v>
      </c>
      <c r="N42" s="1">
        <v>23.136</v>
      </c>
      <c r="S42" s="1">
        <v>0.0</v>
      </c>
      <c r="T42" s="1">
        <v>0.0</v>
      </c>
      <c r="V42" s="1">
        <v>0.0</v>
      </c>
      <c r="W42" s="1">
        <v>0.0</v>
      </c>
      <c r="X42" s="1">
        <v>0.0</v>
      </c>
      <c r="Y42" s="1">
        <v>0.0</v>
      </c>
      <c r="AA42" s="1">
        <v>7.74</v>
      </c>
      <c r="AB42" s="1">
        <v>2670.978</v>
      </c>
      <c r="AC42" s="1">
        <v>7.78</v>
      </c>
      <c r="AE42" s="1">
        <v>11.33</v>
      </c>
      <c r="AF42" s="1">
        <v>2.723</v>
      </c>
      <c r="AG42" s="1">
        <v>9234.893</v>
      </c>
      <c r="AH42" s="1">
        <v>0.886</v>
      </c>
      <c r="AK42" s="1">
        <v>0.0</v>
      </c>
      <c r="AL42" s="1">
        <v>0.0</v>
      </c>
      <c r="AO42" s="1">
        <v>0.0</v>
      </c>
      <c r="AT42" s="1">
        <v>0.0</v>
      </c>
      <c r="AU42" s="1">
        <v>0.0</v>
      </c>
      <c r="AW42" s="1">
        <v>28.57</v>
      </c>
      <c r="AX42" s="1">
        <v>0.103</v>
      </c>
      <c r="AY42" s="1">
        <v>160.702</v>
      </c>
      <c r="AZ42" s="1">
        <v>0.466</v>
      </c>
      <c r="BA42" s="1">
        <v>0.0</v>
      </c>
      <c r="BC42" s="1">
        <v>0.18</v>
      </c>
      <c r="BG42" s="1">
        <v>2684.781</v>
      </c>
      <c r="BH42" s="1">
        <v>7.78</v>
      </c>
      <c r="BJ42" s="1">
        <v>100.0</v>
      </c>
      <c r="BO42" s="1">
        <v>2684.781</v>
      </c>
      <c r="BP42" s="1">
        <v>7.78</v>
      </c>
      <c r="BR42" s="1">
        <v>100.0</v>
      </c>
      <c r="BT42" s="1">
        <v>-0.04</v>
      </c>
      <c r="BU42" s="1">
        <v>-0.517</v>
      </c>
      <c r="BY42" s="1">
        <v>0.0</v>
      </c>
      <c r="BZ42" s="1">
        <v>0.0</v>
      </c>
      <c r="CB42" s="1">
        <v>0.0</v>
      </c>
      <c r="CG42" s="1">
        <v>0.0</v>
      </c>
      <c r="CH42" s="1">
        <v>0.0</v>
      </c>
      <c r="CJ42" s="1">
        <v>13.14</v>
      </c>
      <c r="CK42" s="1">
        <v>1.788</v>
      </c>
      <c r="CL42" s="1">
        <v>5313.757</v>
      </c>
      <c r="CM42" s="1">
        <v>15.398</v>
      </c>
      <c r="CN42" s="1">
        <v>0.0</v>
      </c>
      <c r="CQ42" s="1">
        <v>0.0</v>
      </c>
      <c r="CR42" s="1">
        <v>0.0</v>
      </c>
      <c r="CU42" s="1">
        <v>0.0</v>
      </c>
      <c r="CV42" s="1">
        <v>0.0</v>
      </c>
      <c r="CX42" s="1">
        <v>0.0</v>
      </c>
      <c r="CY42" s="1">
        <v>0.0</v>
      </c>
      <c r="DA42" s="1">
        <v>2684.781</v>
      </c>
      <c r="DB42" s="1">
        <v>26.761</v>
      </c>
      <c r="DF42" s="1">
        <v>2684.781</v>
      </c>
      <c r="DG42" s="1">
        <v>7.78</v>
      </c>
      <c r="DI42" s="1">
        <v>100.0</v>
      </c>
      <c r="DN42" s="1">
        <v>0.0</v>
      </c>
      <c r="DO42" s="1">
        <v>0.0</v>
      </c>
      <c r="DQ42" s="1">
        <v>0.0</v>
      </c>
      <c r="DV42" s="1">
        <v>0.0</v>
      </c>
      <c r="DW42" s="1">
        <v>0.0</v>
      </c>
      <c r="DY42" s="1">
        <v>0.0</v>
      </c>
    </row>
    <row r="43">
      <c r="A43" s="1" t="s">
        <v>132</v>
      </c>
      <c r="B43" s="1">
        <v>2017.0</v>
      </c>
      <c r="C43" s="1" t="s">
        <v>133</v>
      </c>
      <c r="D43" s="1">
        <v>2898198.0</v>
      </c>
      <c r="E43" s="1">
        <v>3.1348975616E10</v>
      </c>
      <c r="J43" s="1">
        <v>0.0</v>
      </c>
      <c r="K43" s="1">
        <v>0.0</v>
      </c>
      <c r="L43" s="1">
        <v>0.0</v>
      </c>
      <c r="N43" s="1">
        <v>24.283</v>
      </c>
      <c r="S43" s="1">
        <v>0.0</v>
      </c>
      <c r="T43" s="1">
        <v>0.0</v>
      </c>
      <c r="Y43" s="1">
        <v>0.0</v>
      </c>
      <c r="AA43" s="1">
        <v>7.44</v>
      </c>
      <c r="AB43" s="1">
        <v>2567.112</v>
      </c>
      <c r="AC43" s="1">
        <v>4.53</v>
      </c>
      <c r="AE43" s="1">
        <v>9.451</v>
      </c>
      <c r="AF43" s="1">
        <v>2.529</v>
      </c>
      <c r="AG43" s="1">
        <v>10106.376</v>
      </c>
      <c r="AH43" s="1">
        <v>0.934</v>
      </c>
      <c r="AK43" s="1">
        <v>0.0</v>
      </c>
      <c r="AL43" s="1">
        <v>0.0</v>
      </c>
      <c r="AO43" s="1">
        <v>0.0</v>
      </c>
      <c r="AT43" s="1">
        <v>0.0</v>
      </c>
      <c r="AU43" s="1">
        <v>0.0</v>
      </c>
      <c r="BA43" s="1">
        <v>0.0</v>
      </c>
      <c r="BC43" s="1">
        <v>0.11</v>
      </c>
      <c r="BG43" s="1">
        <v>1563.04</v>
      </c>
      <c r="BH43" s="1">
        <v>4.53</v>
      </c>
      <c r="BJ43" s="1">
        <v>100.0</v>
      </c>
      <c r="BO43" s="1">
        <v>1563.04</v>
      </c>
      <c r="BP43" s="1">
        <v>4.53</v>
      </c>
      <c r="BR43" s="1">
        <v>100.0</v>
      </c>
      <c r="BT43" s="1">
        <v>2.91</v>
      </c>
      <c r="BU43" s="1">
        <v>39.113</v>
      </c>
      <c r="BY43" s="1">
        <v>0.0</v>
      </c>
      <c r="BZ43" s="1">
        <v>0.0</v>
      </c>
      <c r="CB43" s="1">
        <v>0.0</v>
      </c>
      <c r="CG43" s="1">
        <v>0.0</v>
      </c>
      <c r="CH43" s="1">
        <v>0.0</v>
      </c>
      <c r="CN43" s="1">
        <v>0.0</v>
      </c>
      <c r="CQ43" s="1">
        <v>0.0</v>
      </c>
      <c r="CR43" s="1">
        <v>0.0</v>
      </c>
      <c r="CU43" s="1">
        <v>0.0</v>
      </c>
      <c r="CV43" s="1">
        <v>0.0</v>
      </c>
      <c r="CX43" s="1">
        <v>0.0</v>
      </c>
      <c r="CY43" s="1">
        <v>0.0</v>
      </c>
      <c r="DA43" s="1">
        <v>1563.04</v>
      </c>
      <c r="DB43" s="1">
        <v>29.29</v>
      </c>
      <c r="DF43" s="1">
        <v>1563.04</v>
      </c>
      <c r="DG43" s="1">
        <v>4.53</v>
      </c>
      <c r="DI43" s="1">
        <v>100.0</v>
      </c>
      <c r="DN43" s="1">
        <v>0.0</v>
      </c>
      <c r="DO43" s="1">
        <v>0.0</v>
      </c>
      <c r="DQ43" s="1">
        <v>0.0</v>
      </c>
      <c r="DV43" s="1">
        <v>0.0</v>
      </c>
      <c r="DW43" s="1">
        <v>0.0</v>
      </c>
      <c r="DY43" s="1">
        <v>0.0</v>
      </c>
    </row>
    <row r="44">
      <c r="A44" s="1" t="s">
        <v>132</v>
      </c>
      <c r="B44" s="1">
        <v>2018.0</v>
      </c>
      <c r="C44" s="1" t="s">
        <v>133</v>
      </c>
      <c r="D44" s="1">
        <v>2894181.0</v>
      </c>
      <c r="E44" s="1">
        <v>3.2609001472E10</v>
      </c>
      <c r="J44" s="1">
        <v>0.0</v>
      </c>
      <c r="K44" s="1">
        <v>0.0</v>
      </c>
      <c r="L44" s="1">
        <v>0.0</v>
      </c>
      <c r="N44" s="1">
        <v>23.392</v>
      </c>
      <c r="S44" s="1">
        <v>0.0</v>
      </c>
      <c r="T44" s="1">
        <v>0.0</v>
      </c>
      <c r="Y44" s="1">
        <v>0.0</v>
      </c>
      <c r="AA44" s="1">
        <v>7.64</v>
      </c>
      <c r="AB44" s="1">
        <v>2639.78</v>
      </c>
      <c r="AC44" s="1">
        <v>8.55</v>
      </c>
      <c r="AE44" s="1">
        <v>-4.428</v>
      </c>
      <c r="AF44" s="1">
        <v>-1.297</v>
      </c>
      <c r="AG44" s="1">
        <v>9672.223</v>
      </c>
      <c r="AH44" s="1">
        <v>0.858</v>
      </c>
      <c r="AK44" s="1">
        <v>0.0</v>
      </c>
      <c r="AL44" s="1">
        <v>0.0</v>
      </c>
      <c r="AO44" s="1">
        <v>0.0</v>
      </c>
      <c r="AT44" s="1">
        <v>0.0</v>
      </c>
      <c r="AU44" s="1">
        <v>0.0</v>
      </c>
      <c r="BA44" s="1">
        <v>0.0</v>
      </c>
      <c r="BC44" s="1">
        <v>0.2</v>
      </c>
      <c r="BG44" s="1">
        <v>2954.204</v>
      </c>
      <c r="BH44" s="1">
        <v>8.55</v>
      </c>
      <c r="BJ44" s="1">
        <v>100.0</v>
      </c>
      <c r="BO44" s="1">
        <v>2954.204</v>
      </c>
      <c r="BP44" s="1">
        <v>8.55</v>
      </c>
      <c r="BR44" s="1">
        <v>100.0</v>
      </c>
      <c r="BT44" s="1">
        <v>-0.91</v>
      </c>
      <c r="BU44" s="1">
        <v>-11.911</v>
      </c>
      <c r="BY44" s="1">
        <v>0.0</v>
      </c>
      <c r="BZ44" s="1">
        <v>0.0</v>
      </c>
      <c r="CB44" s="1">
        <v>0.0</v>
      </c>
      <c r="CG44" s="1">
        <v>0.0</v>
      </c>
      <c r="CH44" s="1">
        <v>0.0</v>
      </c>
      <c r="CN44" s="1">
        <v>0.0</v>
      </c>
      <c r="CQ44" s="1">
        <v>0.0</v>
      </c>
      <c r="CR44" s="1">
        <v>0.0</v>
      </c>
      <c r="CU44" s="1">
        <v>0.0</v>
      </c>
      <c r="CV44" s="1">
        <v>0.0</v>
      </c>
      <c r="CX44" s="1">
        <v>0.0</v>
      </c>
      <c r="CY44" s="1">
        <v>0.0</v>
      </c>
      <c r="DA44" s="1">
        <v>2954.204</v>
      </c>
      <c r="DB44" s="1">
        <v>27.993</v>
      </c>
      <c r="DF44" s="1">
        <v>2954.204</v>
      </c>
      <c r="DG44" s="1">
        <v>8.55</v>
      </c>
      <c r="DI44" s="1">
        <v>100.0</v>
      </c>
      <c r="DN44" s="1">
        <v>0.0</v>
      </c>
      <c r="DO44" s="1">
        <v>0.0</v>
      </c>
      <c r="DQ44" s="1">
        <v>0.0</v>
      </c>
      <c r="DV44" s="1">
        <v>0.0</v>
      </c>
      <c r="DW44" s="1">
        <v>0.0</v>
      </c>
      <c r="DY44" s="1">
        <v>0.0</v>
      </c>
    </row>
    <row r="45">
      <c r="A45" s="1" t="s">
        <v>132</v>
      </c>
      <c r="B45" s="1">
        <v>2019.0</v>
      </c>
      <c r="C45" s="1" t="s">
        <v>133</v>
      </c>
      <c r="D45" s="1">
        <v>2884969.0</v>
      </c>
      <c r="E45" s="1">
        <v>3.3289746432E10</v>
      </c>
      <c r="J45" s="1">
        <v>0.0</v>
      </c>
      <c r="K45" s="1">
        <v>0.0</v>
      </c>
      <c r="L45" s="1">
        <v>0.0</v>
      </c>
      <c r="N45" s="1">
        <v>23.077</v>
      </c>
      <c r="S45" s="1">
        <v>0.0</v>
      </c>
      <c r="T45" s="1">
        <v>0.0</v>
      </c>
      <c r="Y45" s="1">
        <v>0.0</v>
      </c>
      <c r="AA45" s="1">
        <v>7.61</v>
      </c>
      <c r="AB45" s="1">
        <v>2637.81</v>
      </c>
      <c r="AC45" s="1">
        <v>5.2</v>
      </c>
      <c r="AE45" s="1">
        <v>-11.058</v>
      </c>
      <c r="AF45" s="1">
        <v>-3.096</v>
      </c>
      <c r="AG45" s="1">
        <v>8630.131</v>
      </c>
      <c r="AH45" s="1">
        <v>0.748</v>
      </c>
      <c r="AK45" s="1">
        <v>0.0</v>
      </c>
      <c r="AL45" s="1">
        <v>0.0</v>
      </c>
      <c r="AO45" s="1">
        <v>0.0</v>
      </c>
      <c r="AT45" s="1">
        <v>0.0</v>
      </c>
      <c r="AU45" s="1">
        <v>0.0</v>
      </c>
      <c r="BA45" s="1">
        <v>0.0</v>
      </c>
      <c r="BC45" s="1">
        <v>0.12</v>
      </c>
      <c r="BG45" s="1">
        <v>1795.513</v>
      </c>
      <c r="BH45" s="1">
        <v>5.18</v>
      </c>
      <c r="BJ45" s="1">
        <v>99.615</v>
      </c>
      <c r="BO45" s="1">
        <v>1802.446</v>
      </c>
      <c r="BP45" s="1">
        <v>5.2</v>
      </c>
      <c r="BR45" s="1">
        <v>100.0</v>
      </c>
      <c r="BT45" s="1">
        <v>2.41</v>
      </c>
      <c r="BU45" s="1">
        <v>31.669</v>
      </c>
      <c r="BY45" s="1">
        <v>0.0</v>
      </c>
      <c r="BZ45" s="1">
        <v>0.0</v>
      </c>
      <c r="CB45" s="1">
        <v>0.0</v>
      </c>
      <c r="CG45" s="1">
        <v>0.0</v>
      </c>
      <c r="CH45" s="1">
        <v>0.0</v>
      </c>
      <c r="CN45" s="1">
        <v>0.0</v>
      </c>
      <c r="CQ45" s="1">
        <v>0.0</v>
      </c>
      <c r="CR45" s="1">
        <v>0.0</v>
      </c>
      <c r="CU45" s="1">
        <v>0.0</v>
      </c>
      <c r="CV45" s="1">
        <v>0.0</v>
      </c>
      <c r="CX45" s="1">
        <v>0.0</v>
      </c>
      <c r="CY45" s="1">
        <v>0.0</v>
      </c>
      <c r="DA45" s="1">
        <v>1802.446</v>
      </c>
      <c r="DB45" s="1">
        <v>24.898</v>
      </c>
      <c r="DF45" s="1">
        <v>1802.446</v>
      </c>
      <c r="DG45" s="1">
        <v>5.2</v>
      </c>
      <c r="DI45" s="1">
        <v>100.0</v>
      </c>
      <c r="DN45" s="1">
        <v>6.932</v>
      </c>
      <c r="DO45" s="1">
        <v>0.02</v>
      </c>
      <c r="DQ45" s="1">
        <v>0.385</v>
      </c>
      <c r="DV45" s="1">
        <v>0.0</v>
      </c>
      <c r="DW45" s="1">
        <v>0.0</v>
      </c>
      <c r="DY45" s="1">
        <v>0.0</v>
      </c>
    </row>
    <row r="46">
      <c r="A46" s="1" t="s">
        <v>132</v>
      </c>
      <c r="B46" s="1">
        <v>2020.0</v>
      </c>
      <c r="C46" s="1" t="s">
        <v>133</v>
      </c>
      <c r="D46" s="1">
        <v>2871900.0</v>
      </c>
      <c r="E46" s="1">
        <v>3.2130725888E10</v>
      </c>
      <c r="J46" s="1">
        <v>0.0</v>
      </c>
      <c r="K46" s="1">
        <v>0.0</v>
      </c>
      <c r="L46" s="1">
        <v>0.0</v>
      </c>
      <c r="N46" s="1">
        <v>24.482</v>
      </c>
      <c r="S46" s="1">
        <v>0.0</v>
      </c>
      <c r="T46" s="1">
        <v>0.0</v>
      </c>
      <c r="Y46" s="1">
        <v>0.0</v>
      </c>
      <c r="AA46" s="1">
        <v>7.59</v>
      </c>
      <c r="AB46" s="1">
        <v>2642.85</v>
      </c>
      <c r="AC46" s="1">
        <v>5.31</v>
      </c>
      <c r="AE46" s="1">
        <v>-15.185</v>
      </c>
      <c r="AF46" s="1">
        <v>-3.781</v>
      </c>
      <c r="AG46" s="1">
        <v>7352.949</v>
      </c>
      <c r="AH46" s="1">
        <v>0.657</v>
      </c>
      <c r="AK46" s="1">
        <v>0.0</v>
      </c>
      <c r="AL46" s="1">
        <v>0.0</v>
      </c>
      <c r="AO46" s="1">
        <v>0.0</v>
      </c>
      <c r="AT46" s="1">
        <v>0.0</v>
      </c>
      <c r="AU46" s="1">
        <v>0.0</v>
      </c>
      <c r="BA46" s="1">
        <v>0.0</v>
      </c>
      <c r="BC46" s="1">
        <v>0.13</v>
      </c>
      <c r="BG46" s="1">
        <v>1838.504</v>
      </c>
      <c r="BH46" s="1">
        <v>5.28</v>
      </c>
      <c r="BJ46" s="1">
        <v>99.435</v>
      </c>
      <c r="BO46" s="1">
        <v>1848.95</v>
      </c>
      <c r="BP46" s="1">
        <v>5.31</v>
      </c>
      <c r="BR46" s="1">
        <v>100.0</v>
      </c>
      <c r="BT46" s="1">
        <v>2.28</v>
      </c>
      <c r="BU46" s="1">
        <v>30.04</v>
      </c>
      <c r="BY46" s="1">
        <v>0.0</v>
      </c>
      <c r="BZ46" s="1">
        <v>0.0</v>
      </c>
      <c r="CB46" s="1">
        <v>0.0</v>
      </c>
      <c r="CG46" s="1">
        <v>0.0</v>
      </c>
      <c r="CH46" s="1">
        <v>0.0</v>
      </c>
      <c r="CN46" s="1">
        <v>0.0</v>
      </c>
      <c r="CQ46" s="1">
        <v>0.0</v>
      </c>
      <c r="CR46" s="1">
        <v>0.0</v>
      </c>
      <c r="CU46" s="1">
        <v>0.0</v>
      </c>
      <c r="CV46" s="1">
        <v>0.0</v>
      </c>
      <c r="CX46" s="1">
        <v>0.0</v>
      </c>
      <c r="CY46" s="1">
        <v>0.0</v>
      </c>
      <c r="DA46" s="1">
        <v>1848.95</v>
      </c>
      <c r="DB46" s="1">
        <v>21.117</v>
      </c>
      <c r="DF46" s="1">
        <v>1848.95</v>
      </c>
      <c r="DG46" s="1">
        <v>5.31</v>
      </c>
      <c r="DI46" s="1">
        <v>100.0</v>
      </c>
      <c r="DN46" s="1">
        <v>10.446</v>
      </c>
      <c r="DO46" s="1">
        <v>0.03</v>
      </c>
      <c r="DQ46" s="1">
        <v>0.565</v>
      </c>
      <c r="DV46" s="1">
        <v>0.0</v>
      </c>
      <c r="DW46" s="1">
        <v>0.0</v>
      </c>
      <c r="DY46" s="1">
        <v>0.0</v>
      </c>
    </row>
    <row r="47">
      <c r="A47" s="1" t="s">
        <v>132</v>
      </c>
      <c r="B47" s="1">
        <v>2021.0</v>
      </c>
      <c r="C47" s="1" t="s">
        <v>133</v>
      </c>
      <c r="D47" s="1">
        <v>2849591.0</v>
      </c>
      <c r="E47" s="1">
        <v>3.486697472E10</v>
      </c>
      <c r="J47" s="1">
        <v>0.0</v>
      </c>
      <c r="K47" s="1">
        <v>0.0</v>
      </c>
      <c r="L47" s="1">
        <v>0.0</v>
      </c>
      <c r="N47" s="1">
        <v>23.49</v>
      </c>
      <c r="S47" s="1">
        <v>0.0</v>
      </c>
      <c r="T47" s="1">
        <v>0.0</v>
      </c>
      <c r="Y47" s="1">
        <v>0.0</v>
      </c>
      <c r="AA47" s="1">
        <v>8.39</v>
      </c>
      <c r="AB47" s="1">
        <v>2944.282</v>
      </c>
      <c r="AC47" s="1">
        <v>8.94</v>
      </c>
      <c r="AE47" s="1">
        <v>20.707</v>
      </c>
      <c r="AF47" s="1">
        <v>4.373</v>
      </c>
      <c r="AG47" s="1">
        <v>8945.045</v>
      </c>
      <c r="AH47" s="1">
        <v>0.731</v>
      </c>
      <c r="AK47" s="1">
        <v>0.0</v>
      </c>
      <c r="AL47" s="1">
        <v>0.0</v>
      </c>
      <c r="AO47" s="1">
        <v>0.0</v>
      </c>
      <c r="AT47" s="1">
        <v>0.0</v>
      </c>
      <c r="AU47" s="1">
        <v>0.0</v>
      </c>
      <c r="BA47" s="1">
        <v>0.0</v>
      </c>
      <c r="BC47" s="1">
        <v>0.21</v>
      </c>
      <c r="BG47" s="1">
        <v>3123.255</v>
      </c>
      <c r="BH47" s="1">
        <v>8.9</v>
      </c>
      <c r="BJ47" s="1">
        <v>99.553</v>
      </c>
      <c r="BO47" s="1">
        <v>3137.292</v>
      </c>
      <c r="BP47" s="1">
        <v>8.94</v>
      </c>
      <c r="BR47" s="1">
        <v>100.0</v>
      </c>
      <c r="BT47" s="1">
        <v>-0.55</v>
      </c>
      <c r="BU47" s="1">
        <v>-6.555</v>
      </c>
      <c r="BY47" s="1">
        <v>0.0</v>
      </c>
      <c r="BZ47" s="1">
        <v>0.0</v>
      </c>
      <c r="CB47" s="1">
        <v>0.0</v>
      </c>
      <c r="CG47" s="1">
        <v>0.0</v>
      </c>
      <c r="CH47" s="1">
        <v>0.0</v>
      </c>
      <c r="CN47" s="1">
        <v>0.0</v>
      </c>
      <c r="CQ47" s="1">
        <v>0.0</v>
      </c>
      <c r="CR47" s="1">
        <v>0.0</v>
      </c>
      <c r="CU47" s="1">
        <v>0.0</v>
      </c>
      <c r="CV47" s="1">
        <v>0.0</v>
      </c>
      <c r="CX47" s="1">
        <v>0.0</v>
      </c>
      <c r="CY47" s="1">
        <v>0.0</v>
      </c>
      <c r="DA47" s="1">
        <v>3137.292</v>
      </c>
      <c r="DB47" s="1">
        <v>25.49</v>
      </c>
      <c r="DF47" s="1">
        <v>3137.292</v>
      </c>
      <c r="DG47" s="1">
        <v>8.94</v>
      </c>
      <c r="DI47" s="1">
        <v>100.0</v>
      </c>
      <c r="DN47" s="1">
        <v>14.037</v>
      </c>
      <c r="DO47" s="1">
        <v>0.04</v>
      </c>
      <c r="DQ47" s="1">
        <v>0.447</v>
      </c>
      <c r="DV47" s="1">
        <v>0.0</v>
      </c>
      <c r="DW47" s="1">
        <v>0.0</v>
      </c>
      <c r="DY47" s="1">
        <v>0.0</v>
      </c>
    </row>
    <row r="48">
      <c r="A48" s="1" t="s">
        <v>132</v>
      </c>
      <c r="B48" s="1">
        <v>2022.0</v>
      </c>
      <c r="C48" s="1" t="s">
        <v>133</v>
      </c>
      <c r="D48" s="1">
        <v>2827562.0</v>
      </c>
      <c r="E48" s="1">
        <v>3.6171005952E10</v>
      </c>
      <c r="J48" s="1">
        <v>0.0</v>
      </c>
      <c r="K48" s="1">
        <v>0.0</v>
      </c>
      <c r="L48" s="1">
        <v>0.0</v>
      </c>
      <c r="N48" s="1">
        <v>24.39</v>
      </c>
      <c r="S48" s="1">
        <v>0.0</v>
      </c>
      <c r="T48" s="1">
        <v>0.0</v>
      </c>
      <c r="Y48" s="1">
        <v>0.0</v>
      </c>
      <c r="AA48" s="1">
        <v>7.89</v>
      </c>
      <c r="AB48" s="1">
        <v>2790.39</v>
      </c>
      <c r="AC48" s="1">
        <v>6.97</v>
      </c>
      <c r="AE48" s="1">
        <v>1.471</v>
      </c>
      <c r="AF48" s="1">
        <v>0.375</v>
      </c>
      <c r="AG48" s="1">
        <v>9147.373</v>
      </c>
      <c r="AH48" s="1">
        <v>0.715</v>
      </c>
      <c r="AK48" s="1">
        <v>0.0</v>
      </c>
      <c r="AL48" s="1">
        <v>0.0</v>
      </c>
      <c r="AO48" s="1">
        <v>0.0</v>
      </c>
      <c r="AT48" s="1">
        <v>0.0</v>
      </c>
      <c r="AU48" s="1">
        <v>0.0</v>
      </c>
      <c r="BA48" s="1">
        <v>0.0</v>
      </c>
      <c r="BC48" s="1">
        <v>0.17</v>
      </c>
      <c r="BG48" s="1">
        <v>2408.435</v>
      </c>
      <c r="BH48" s="1">
        <v>6.81</v>
      </c>
      <c r="BJ48" s="1">
        <v>97.704</v>
      </c>
      <c r="BO48" s="1">
        <v>2465.021</v>
      </c>
      <c r="BP48" s="1">
        <v>6.97</v>
      </c>
      <c r="BR48" s="1">
        <v>100.0</v>
      </c>
      <c r="BT48" s="1">
        <v>0.92</v>
      </c>
      <c r="BU48" s="1">
        <v>11.66</v>
      </c>
      <c r="BY48" s="1">
        <v>0.0</v>
      </c>
      <c r="BZ48" s="1">
        <v>0.0</v>
      </c>
      <c r="CB48" s="1">
        <v>0.0</v>
      </c>
      <c r="CG48" s="1">
        <v>0.0</v>
      </c>
      <c r="CH48" s="1">
        <v>0.0</v>
      </c>
      <c r="CN48" s="1">
        <v>0.0</v>
      </c>
      <c r="CQ48" s="1">
        <v>0.0</v>
      </c>
      <c r="CR48" s="1">
        <v>0.0</v>
      </c>
      <c r="CU48" s="1">
        <v>0.0</v>
      </c>
      <c r="CV48" s="1">
        <v>0.0</v>
      </c>
      <c r="CX48" s="1">
        <v>0.0</v>
      </c>
      <c r="CY48" s="1">
        <v>0.0</v>
      </c>
      <c r="DA48" s="1">
        <v>2465.021</v>
      </c>
      <c r="DB48" s="1">
        <v>25.865</v>
      </c>
      <c r="DF48" s="1">
        <v>2465.021</v>
      </c>
      <c r="DG48" s="1">
        <v>6.97</v>
      </c>
      <c r="DI48" s="1">
        <v>100.0</v>
      </c>
      <c r="DN48" s="1">
        <v>56.586</v>
      </c>
      <c r="DO48" s="1">
        <v>0.16</v>
      </c>
      <c r="DQ48" s="1">
        <v>2.296</v>
      </c>
      <c r="DV48" s="1">
        <v>0.0</v>
      </c>
      <c r="DW48" s="1">
        <v>0.0</v>
      </c>
      <c r="DY48" s="1">
        <v>0.0</v>
      </c>
    </row>
    <row r="49">
      <c r="A49" s="1" t="s">
        <v>132</v>
      </c>
      <c r="B49" s="1">
        <v>2023.0</v>
      </c>
      <c r="C49" s="1" t="s">
        <v>133</v>
      </c>
      <c r="D49" s="1">
        <v>2811615.0</v>
      </c>
      <c r="J49" s="1">
        <v>0.0</v>
      </c>
      <c r="K49" s="1">
        <v>0.0</v>
      </c>
      <c r="L49" s="1">
        <v>0.0</v>
      </c>
      <c r="N49" s="1">
        <v>24.417</v>
      </c>
      <c r="S49" s="1">
        <v>0.0</v>
      </c>
      <c r="T49" s="1">
        <v>0.0</v>
      </c>
      <c r="Y49" s="1">
        <v>0.0</v>
      </c>
      <c r="AA49" s="1">
        <v>8.09</v>
      </c>
      <c r="AB49" s="1">
        <v>2877.35</v>
      </c>
      <c r="AC49" s="1">
        <v>9.01</v>
      </c>
      <c r="AE49" s="1">
        <v>-12.686</v>
      </c>
      <c r="AF49" s="1">
        <v>-3.281</v>
      </c>
      <c r="AG49" s="1">
        <v>8032.199</v>
      </c>
      <c r="AK49" s="1">
        <v>0.0</v>
      </c>
      <c r="AL49" s="1">
        <v>0.0</v>
      </c>
      <c r="AO49" s="1">
        <v>0.0</v>
      </c>
      <c r="AT49" s="1">
        <v>0.0</v>
      </c>
      <c r="AU49" s="1">
        <v>0.0</v>
      </c>
      <c r="BA49" s="1">
        <v>0.0</v>
      </c>
      <c r="BC49" s="1">
        <v>0.22</v>
      </c>
      <c r="BG49" s="1">
        <v>3097.864</v>
      </c>
      <c r="BH49" s="1">
        <v>8.71</v>
      </c>
      <c r="BJ49" s="1">
        <v>96.67</v>
      </c>
      <c r="BO49" s="1">
        <v>3204.564</v>
      </c>
      <c r="BP49" s="1">
        <v>9.01</v>
      </c>
      <c r="BR49" s="1">
        <v>100.0</v>
      </c>
      <c r="BT49" s="1">
        <v>-0.92</v>
      </c>
      <c r="BU49" s="1">
        <v>-11.372</v>
      </c>
      <c r="BY49" s="1">
        <v>0.0</v>
      </c>
      <c r="BZ49" s="1">
        <v>0.0</v>
      </c>
      <c r="CB49" s="1">
        <v>0.0</v>
      </c>
      <c r="CG49" s="1">
        <v>0.0</v>
      </c>
      <c r="CH49" s="1">
        <v>0.0</v>
      </c>
      <c r="CN49" s="1">
        <v>0.0</v>
      </c>
      <c r="CQ49" s="1">
        <v>0.0</v>
      </c>
      <c r="CR49" s="1">
        <v>0.0</v>
      </c>
      <c r="CU49" s="1">
        <v>0.0</v>
      </c>
      <c r="CV49" s="1">
        <v>0.0</v>
      </c>
      <c r="CX49" s="1">
        <v>0.0</v>
      </c>
      <c r="CY49" s="1">
        <v>0.0</v>
      </c>
      <c r="DA49" s="1">
        <v>3204.564</v>
      </c>
      <c r="DB49" s="1">
        <v>22.583</v>
      </c>
      <c r="DF49" s="1">
        <v>3204.564</v>
      </c>
      <c r="DG49" s="1">
        <v>9.01</v>
      </c>
      <c r="DI49" s="1">
        <v>100.0</v>
      </c>
      <c r="DN49" s="1">
        <v>106.7</v>
      </c>
      <c r="DO49" s="1">
        <v>0.3</v>
      </c>
      <c r="DQ49" s="1">
        <v>3.33</v>
      </c>
      <c r="DV49" s="1">
        <v>0.0</v>
      </c>
      <c r="DW49" s="1">
        <v>0.0</v>
      </c>
      <c r="DY49" s="1">
        <v>0.0</v>
      </c>
    </row>
    <row r="50">
      <c r="A50" s="1" t="s">
        <v>134</v>
      </c>
      <c r="B50" s="1">
        <v>2000.0</v>
      </c>
      <c r="C50" s="1" t="s">
        <v>135</v>
      </c>
      <c r="D50" s="1">
        <v>3.090385E7</v>
      </c>
      <c r="E50" s="1">
        <v>2.0855414784E11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638.583</v>
      </c>
      <c r="O50" s="1">
        <v>-17.376</v>
      </c>
      <c r="P50" s="1">
        <v>-1.186</v>
      </c>
      <c r="Q50" s="1">
        <v>182.519</v>
      </c>
      <c r="R50" s="1">
        <v>5.641</v>
      </c>
      <c r="S50" s="1">
        <v>0.0</v>
      </c>
      <c r="T50" s="1">
        <v>0.0</v>
      </c>
      <c r="U50" s="1">
        <v>-100.0</v>
      </c>
      <c r="V50" s="1">
        <v>-0.038</v>
      </c>
      <c r="W50" s="1">
        <v>0.0</v>
      </c>
      <c r="X50" s="1">
        <v>0.0</v>
      </c>
      <c r="Y50" s="1">
        <v>0.0</v>
      </c>
      <c r="Z50" s="1">
        <v>1.881</v>
      </c>
      <c r="AA50" s="1">
        <v>25.33</v>
      </c>
      <c r="AB50" s="1">
        <v>819.639</v>
      </c>
      <c r="AC50" s="1">
        <v>25.4</v>
      </c>
      <c r="AD50" s="1">
        <v>8.471</v>
      </c>
      <c r="AE50" s="1">
        <v>-3.689</v>
      </c>
      <c r="AF50" s="1">
        <v>-11.489</v>
      </c>
      <c r="AG50" s="1">
        <v>9705.77</v>
      </c>
      <c r="AH50" s="1">
        <v>1.438</v>
      </c>
      <c r="AI50" s="1">
        <v>-3.554</v>
      </c>
      <c r="AJ50" s="1">
        <v>-11.048</v>
      </c>
      <c r="AK50" s="1">
        <v>820.286</v>
      </c>
      <c r="AL50" s="1">
        <v>25.35</v>
      </c>
      <c r="AM50" s="1">
        <v>9700.603</v>
      </c>
      <c r="AN50" s="1">
        <v>299.786</v>
      </c>
      <c r="AO50" s="1">
        <v>99.803</v>
      </c>
      <c r="AP50" s="1">
        <v>99.95</v>
      </c>
      <c r="AQ50" s="1">
        <v>-6.872</v>
      </c>
      <c r="AR50" s="1">
        <v>-14.096</v>
      </c>
      <c r="AS50" s="1">
        <v>191.013</v>
      </c>
      <c r="AT50" s="1">
        <v>795.37</v>
      </c>
      <c r="AU50" s="1">
        <v>24.58</v>
      </c>
      <c r="AV50" s="1">
        <v>6180.878</v>
      </c>
      <c r="AW50" s="1">
        <v>1.977</v>
      </c>
      <c r="AX50" s="1">
        <v>17.817</v>
      </c>
      <c r="AY50" s="1">
        <v>29733.717</v>
      </c>
      <c r="AZ50" s="1">
        <v>918.886</v>
      </c>
      <c r="BA50" s="1">
        <v>96.772</v>
      </c>
      <c r="BB50" s="1">
        <v>63.685</v>
      </c>
      <c r="BC50" s="1">
        <v>16.22</v>
      </c>
      <c r="BD50" s="1">
        <v>-73.399</v>
      </c>
      <c r="BE50" s="1">
        <v>-0.414</v>
      </c>
      <c r="BF50" s="1">
        <v>0.15</v>
      </c>
      <c r="BG50" s="1">
        <v>1.618</v>
      </c>
      <c r="BH50" s="1">
        <v>0.05</v>
      </c>
      <c r="BI50" s="1">
        <v>4.854</v>
      </c>
      <c r="BJ50" s="1">
        <v>0.197</v>
      </c>
      <c r="BK50" s="1">
        <v>0.05</v>
      </c>
      <c r="BL50" s="1">
        <v>-73.399</v>
      </c>
      <c r="BM50" s="1">
        <v>-0.414</v>
      </c>
      <c r="BN50" s="1">
        <v>0.15</v>
      </c>
      <c r="BO50" s="1">
        <v>1.618</v>
      </c>
      <c r="BP50" s="1">
        <v>0.05</v>
      </c>
      <c r="BQ50" s="1">
        <v>4.854</v>
      </c>
      <c r="BR50" s="1">
        <v>0.197</v>
      </c>
      <c r="BS50" s="1">
        <v>0.05</v>
      </c>
      <c r="BT50" s="1">
        <v>-0.07</v>
      </c>
      <c r="BU50" s="1">
        <v>-0.276</v>
      </c>
      <c r="BW50" s="1">
        <v>0.0</v>
      </c>
      <c r="BX50" s="1">
        <v>0.0</v>
      </c>
      <c r="BY50" s="1">
        <v>0.0</v>
      </c>
      <c r="BZ50" s="1">
        <v>0.0</v>
      </c>
      <c r="CA50" s="1">
        <v>0.0</v>
      </c>
      <c r="CB50" s="1">
        <v>0.0</v>
      </c>
      <c r="CC50" s="1">
        <v>0.0</v>
      </c>
      <c r="CD50" s="1">
        <v>4.281</v>
      </c>
      <c r="CE50" s="1">
        <v>4.234</v>
      </c>
      <c r="CF50" s="1">
        <v>103.132</v>
      </c>
      <c r="CG50" s="1">
        <v>24.916</v>
      </c>
      <c r="CH50" s="1">
        <v>0.77</v>
      </c>
      <c r="CI50" s="1">
        <v>3337.205</v>
      </c>
      <c r="CJ50" s="1">
        <v>14.11</v>
      </c>
      <c r="CK50" s="1">
        <v>96.047</v>
      </c>
      <c r="CL50" s="1">
        <v>25133.854</v>
      </c>
      <c r="CM50" s="1">
        <v>776.733</v>
      </c>
      <c r="CN50" s="1">
        <v>3.031</v>
      </c>
      <c r="CO50" s="1">
        <v>34.385</v>
      </c>
      <c r="CP50" s="1">
        <v>0.0</v>
      </c>
      <c r="CQ50" s="1">
        <v>0.0</v>
      </c>
      <c r="CR50" s="1">
        <v>0.0</v>
      </c>
      <c r="CT50" s="1">
        <v>0.0</v>
      </c>
      <c r="CU50" s="1">
        <v>0.0</v>
      </c>
      <c r="CV50" s="1">
        <v>0.0</v>
      </c>
      <c r="CW50" s="1">
        <v>0.0</v>
      </c>
      <c r="CX50" s="1">
        <v>0.0</v>
      </c>
      <c r="CY50" s="1">
        <v>0.0</v>
      </c>
      <c r="CZ50" s="1">
        <v>0.0</v>
      </c>
      <c r="DA50" s="1">
        <v>821.904</v>
      </c>
      <c r="DB50" s="1">
        <v>299.946</v>
      </c>
      <c r="DC50" s="1">
        <v>-73.399</v>
      </c>
      <c r="DD50" s="1">
        <v>-0.414</v>
      </c>
      <c r="DE50" s="1">
        <v>0.15</v>
      </c>
      <c r="DF50" s="1">
        <v>1.618</v>
      </c>
      <c r="DG50" s="1">
        <v>0.05</v>
      </c>
      <c r="DH50" s="1">
        <v>4.854</v>
      </c>
      <c r="DI50" s="1">
        <v>0.197</v>
      </c>
      <c r="DJ50" s="1">
        <v>0.05</v>
      </c>
      <c r="DL50" s="1">
        <v>0.0</v>
      </c>
      <c r="DM50" s="1">
        <v>0.0</v>
      </c>
      <c r="DN50" s="1">
        <v>0.0</v>
      </c>
      <c r="DO50" s="1">
        <v>0.0</v>
      </c>
      <c r="DP50" s="1">
        <v>0.0</v>
      </c>
      <c r="DQ50" s="1">
        <v>0.0</v>
      </c>
      <c r="DR50" s="1">
        <v>0.0</v>
      </c>
      <c r="DT50" s="1">
        <v>0.0</v>
      </c>
      <c r="DU50" s="1">
        <v>0.0</v>
      </c>
      <c r="DV50" s="1">
        <v>0.0</v>
      </c>
      <c r="DW50" s="1">
        <v>0.0</v>
      </c>
      <c r="DX50" s="1">
        <v>0.0</v>
      </c>
      <c r="DY50" s="1">
        <v>0.0</v>
      </c>
      <c r="DZ50" s="1">
        <v>0.0</v>
      </c>
    </row>
    <row r="51">
      <c r="A51" s="1" t="s">
        <v>134</v>
      </c>
      <c r="B51" s="1">
        <v>2001.0</v>
      </c>
      <c r="C51" s="1" t="s">
        <v>135</v>
      </c>
      <c r="D51" s="1">
        <v>3.1331173E7</v>
      </c>
      <c r="E51" s="1">
        <v>2.23420284928E11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638.242</v>
      </c>
      <c r="O51" s="1">
        <v>15.464</v>
      </c>
      <c r="P51" s="1">
        <v>0.872</v>
      </c>
      <c r="Q51" s="1">
        <v>207.87</v>
      </c>
      <c r="R51" s="1">
        <v>6.513</v>
      </c>
      <c r="S51" s="1">
        <v>0.0</v>
      </c>
      <c r="T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2.095</v>
      </c>
      <c r="AA51" s="1">
        <v>26.57</v>
      </c>
      <c r="AB51" s="1">
        <v>848.037</v>
      </c>
      <c r="AC51" s="1">
        <v>26.62</v>
      </c>
      <c r="AD51" s="1">
        <v>8.568</v>
      </c>
      <c r="AE51" s="1">
        <v>3.623</v>
      </c>
      <c r="AF51" s="1">
        <v>10.867</v>
      </c>
      <c r="AG51" s="1">
        <v>9920.246</v>
      </c>
      <c r="AH51" s="1">
        <v>1.391</v>
      </c>
      <c r="AI51" s="1">
        <v>3.611</v>
      </c>
      <c r="AJ51" s="1">
        <v>10.824</v>
      </c>
      <c r="AK51" s="1">
        <v>847.399</v>
      </c>
      <c r="AL51" s="1">
        <v>26.55</v>
      </c>
      <c r="AM51" s="1">
        <v>9913.776</v>
      </c>
      <c r="AN51" s="1">
        <v>310.61</v>
      </c>
      <c r="AO51" s="1">
        <v>99.737</v>
      </c>
      <c r="AP51" s="1">
        <v>99.939</v>
      </c>
      <c r="AQ51" s="1">
        <v>3.303</v>
      </c>
      <c r="AR51" s="1">
        <v>6.309</v>
      </c>
      <c r="AS51" s="1">
        <v>197.322</v>
      </c>
      <c r="AT51" s="1">
        <v>822.823</v>
      </c>
      <c r="AU51" s="1">
        <v>25.78</v>
      </c>
      <c r="AV51" s="1">
        <v>6297.948</v>
      </c>
      <c r="AW51" s="1">
        <v>-5.894</v>
      </c>
      <c r="AX51" s="1">
        <v>-54.161</v>
      </c>
      <c r="AY51" s="1">
        <v>27599.521</v>
      </c>
      <c r="AZ51" s="1">
        <v>864.725</v>
      </c>
      <c r="BA51" s="1">
        <v>96.844</v>
      </c>
      <c r="BB51" s="1">
        <v>63.488</v>
      </c>
      <c r="BC51" s="1">
        <v>16.99</v>
      </c>
      <c r="BD51" s="1">
        <v>27.778</v>
      </c>
      <c r="BE51" s="1">
        <v>0.041</v>
      </c>
      <c r="BF51" s="1">
        <v>0.191</v>
      </c>
      <c r="BG51" s="1">
        <v>2.234</v>
      </c>
      <c r="BH51" s="1">
        <v>0.07</v>
      </c>
      <c r="BI51" s="1">
        <v>6.084</v>
      </c>
      <c r="BJ51" s="1">
        <v>0.263</v>
      </c>
      <c r="BK51" s="1">
        <v>0.061</v>
      </c>
      <c r="BL51" s="1">
        <v>27.778</v>
      </c>
      <c r="BM51" s="1">
        <v>0.041</v>
      </c>
      <c r="BN51" s="1">
        <v>0.191</v>
      </c>
      <c r="BO51" s="1">
        <v>2.234</v>
      </c>
      <c r="BP51" s="1">
        <v>0.07</v>
      </c>
      <c r="BQ51" s="1">
        <v>6.084</v>
      </c>
      <c r="BR51" s="1">
        <v>0.263</v>
      </c>
      <c r="BS51" s="1">
        <v>0.061</v>
      </c>
      <c r="BT51" s="1">
        <v>-0.05</v>
      </c>
      <c r="BU51" s="1">
        <v>-0.188</v>
      </c>
      <c r="BW51" s="1">
        <v>0.0</v>
      </c>
      <c r="BX51" s="1">
        <v>0.0</v>
      </c>
      <c r="BY51" s="1">
        <v>0.0</v>
      </c>
      <c r="BZ51" s="1">
        <v>0.0</v>
      </c>
      <c r="CA51" s="1">
        <v>0.0</v>
      </c>
      <c r="CB51" s="1">
        <v>0.0</v>
      </c>
      <c r="CC51" s="1">
        <v>0.0</v>
      </c>
      <c r="CD51" s="1">
        <v>3.532</v>
      </c>
      <c r="CE51" s="1">
        <v>3.643</v>
      </c>
      <c r="CF51" s="1">
        <v>106.775</v>
      </c>
      <c r="CG51" s="1">
        <v>24.576</v>
      </c>
      <c r="CH51" s="1">
        <v>0.77</v>
      </c>
      <c r="CI51" s="1">
        <v>3407.958</v>
      </c>
      <c r="CJ51" s="1">
        <v>-1.551</v>
      </c>
      <c r="CK51" s="1">
        <v>-12.049</v>
      </c>
      <c r="CL51" s="1">
        <v>24406.496</v>
      </c>
      <c r="CM51" s="1">
        <v>764.684</v>
      </c>
      <c r="CN51" s="1">
        <v>2.893</v>
      </c>
      <c r="CO51" s="1">
        <v>34.355</v>
      </c>
      <c r="CP51" s="1">
        <v>0.0</v>
      </c>
      <c r="CQ51" s="1">
        <v>0.0</v>
      </c>
      <c r="CR51" s="1">
        <v>0.0</v>
      </c>
      <c r="CT51" s="1">
        <v>0.0</v>
      </c>
      <c r="CU51" s="1">
        <v>0.0</v>
      </c>
      <c r="CV51" s="1">
        <v>0.0</v>
      </c>
      <c r="CW51" s="1">
        <v>0.0</v>
      </c>
      <c r="CX51" s="1">
        <v>0.0</v>
      </c>
      <c r="CY51" s="1">
        <v>0.0</v>
      </c>
      <c r="CZ51" s="1">
        <v>0.0</v>
      </c>
      <c r="DA51" s="1">
        <v>849.633</v>
      </c>
      <c r="DB51" s="1">
        <v>310.813</v>
      </c>
      <c r="DC51" s="1">
        <v>27.778</v>
      </c>
      <c r="DD51" s="1">
        <v>0.041</v>
      </c>
      <c r="DE51" s="1">
        <v>0.191</v>
      </c>
      <c r="DF51" s="1">
        <v>2.234</v>
      </c>
      <c r="DG51" s="1">
        <v>0.07</v>
      </c>
      <c r="DH51" s="1">
        <v>6.084</v>
      </c>
      <c r="DI51" s="1">
        <v>0.263</v>
      </c>
      <c r="DJ51" s="1">
        <v>0.061</v>
      </c>
      <c r="DL51" s="1">
        <v>0.0</v>
      </c>
      <c r="DM51" s="1">
        <v>0.0</v>
      </c>
      <c r="DN51" s="1">
        <v>0.0</v>
      </c>
      <c r="DO51" s="1">
        <v>0.0</v>
      </c>
      <c r="DP51" s="1">
        <v>0.0</v>
      </c>
      <c r="DQ51" s="1">
        <v>0.0</v>
      </c>
      <c r="DR51" s="1">
        <v>0.0</v>
      </c>
      <c r="DT51" s="1">
        <v>0.0</v>
      </c>
      <c r="DU51" s="1">
        <v>0.0</v>
      </c>
      <c r="DV51" s="1">
        <v>0.0</v>
      </c>
      <c r="DW51" s="1">
        <v>0.0</v>
      </c>
      <c r="DX51" s="1">
        <v>0.0</v>
      </c>
      <c r="DY51" s="1">
        <v>0.0</v>
      </c>
      <c r="DZ51" s="1">
        <v>0.0</v>
      </c>
    </row>
    <row r="52">
      <c r="A52" s="1" t="s">
        <v>134</v>
      </c>
      <c r="B52" s="1">
        <v>2002.0</v>
      </c>
      <c r="C52" s="1" t="s">
        <v>135</v>
      </c>
      <c r="D52" s="1">
        <v>3.175079E7</v>
      </c>
      <c r="E52" s="1">
        <v>2.45360918528E11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637.975</v>
      </c>
      <c r="O52" s="1">
        <v>31.25</v>
      </c>
      <c r="P52" s="1">
        <v>2.035</v>
      </c>
      <c r="Q52" s="1">
        <v>269.223</v>
      </c>
      <c r="R52" s="1">
        <v>8.548</v>
      </c>
      <c r="S52" s="1">
        <v>0.0</v>
      </c>
      <c r="T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2.655</v>
      </c>
      <c r="AA52" s="1">
        <v>27.63</v>
      </c>
      <c r="AB52" s="1">
        <v>870.215</v>
      </c>
      <c r="AC52" s="1">
        <v>27.65</v>
      </c>
      <c r="AD52" s="1">
        <v>8.591</v>
      </c>
      <c r="AE52" s="1">
        <v>3.583</v>
      </c>
      <c r="AF52" s="1">
        <v>11.138</v>
      </c>
      <c r="AG52" s="1">
        <v>10139.921</v>
      </c>
      <c r="AH52" s="1">
        <v>1.312</v>
      </c>
      <c r="AI52" s="1">
        <v>3.597</v>
      </c>
      <c r="AJ52" s="1">
        <v>11.174</v>
      </c>
      <c r="AK52" s="1">
        <v>868.955</v>
      </c>
      <c r="AL52" s="1">
        <v>27.59</v>
      </c>
      <c r="AM52" s="1">
        <v>10134.682</v>
      </c>
      <c r="AN52" s="1">
        <v>321.784</v>
      </c>
      <c r="AO52" s="1">
        <v>99.783</v>
      </c>
      <c r="AP52" s="1">
        <v>99.951</v>
      </c>
      <c r="AQ52" s="1">
        <v>-1.258</v>
      </c>
      <c r="AR52" s="1">
        <v>-2.483</v>
      </c>
      <c r="AS52" s="1">
        <v>194.839</v>
      </c>
      <c r="AT52" s="1">
        <v>850.058</v>
      </c>
      <c r="AU52" s="1">
        <v>26.99</v>
      </c>
      <c r="AV52" s="1">
        <v>6136.505</v>
      </c>
      <c r="AW52" s="1">
        <v>2.855</v>
      </c>
      <c r="AX52" s="1">
        <v>24.69</v>
      </c>
      <c r="AY52" s="1">
        <v>28012.402</v>
      </c>
      <c r="AZ52" s="1">
        <v>889.416</v>
      </c>
      <c r="BA52" s="1">
        <v>97.613</v>
      </c>
      <c r="BB52" s="1">
        <v>60.52</v>
      </c>
      <c r="BC52" s="1">
        <v>17.64</v>
      </c>
      <c r="BD52" s="1">
        <v>-17.391</v>
      </c>
      <c r="BE52" s="1">
        <v>-0.034</v>
      </c>
      <c r="BF52" s="1">
        <v>0.156</v>
      </c>
      <c r="BG52" s="1">
        <v>1.89</v>
      </c>
      <c r="BH52" s="1">
        <v>0.06</v>
      </c>
      <c r="BI52" s="1">
        <v>4.918</v>
      </c>
      <c r="BJ52" s="1">
        <v>0.217</v>
      </c>
      <c r="BK52" s="1">
        <v>0.049</v>
      </c>
      <c r="BL52" s="1">
        <v>-17.391</v>
      </c>
      <c r="BM52" s="1">
        <v>-0.034</v>
      </c>
      <c r="BN52" s="1">
        <v>0.156</v>
      </c>
      <c r="BO52" s="1">
        <v>1.89</v>
      </c>
      <c r="BP52" s="1">
        <v>0.06</v>
      </c>
      <c r="BQ52" s="1">
        <v>4.918</v>
      </c>
      <c r="BR52" s="1">
        <v>0.217</v>
      </c>
      <c r="BS52" s="1">
        <v>0.049</v>
      </c>
      <c r="BT52" s="1">
        <v>-0.02</v>
      </c>
      <c r="BU52" s="1">
        <v>-0.072</v>
      </c>
      <c r="BW52" s="1">
        <v>0.0</v>
      </c>
      <c r="BX52" s="1">
        <v>0.0</v>
      </c>
      <c r="BY52" s="1">
        <v>0.0</v>
      </c>
      <c r="BZ52" s="1">
        <v>0.0</v>
      </c>
      <c r="CA52" s="1">
        <v>0.0</v>
      </c>
      <c r="CB52" s="1">
        <v>0.0</v>
      </c>
      <c r="CC52" s="1">
        <v>0.0</v>
      </c>
      <c r="CD52" s="1">
        <v>10.884</v>
      </c>
      <c r="CE52" s="1">
        <v>11.622</v>
      </c>
      <c r="CF52" s="1">
        <v>118.397</v>
      </c>
      <c r="CG52" s="1">
        <v>18.897</v>
      </c>
      <c r="CH52" s="1">
        <v>0.6</v>
      </c>
      <c r="CI52" s="1">
        <v>3728.954</v>
      </c>
      <c r="CJ52" s="1">
        <v>7.822</v>
      </c>
      <c r="CK52" s="1">
        <v>59.813</v>
      </c>
      <c r="CL52" s="1">
        <v>25967.77</v>
      </c>
      <c r="CM52" s="1">
        <v>824.497</v>
      </c>
      <c r="CN52" s="1">
        <v>2.17</v>
      </c>
      <c r="CO52" s="1">
        <v>36.776</v>
      </c>
      <c r="CP52" s="1">
        <v>0.0</v>
      </c>
      <c r="CQ52" s="1">
        <v>0.0</v>
      </c>
      <c r="CR52" s="1">
        <v>0.0</v>
      </c>
      <c r="CT52" s="1">
        <v>0.0</v>
      </c>
      <c r="CU52" s="1">
        <v>0.0</v>
      </c>
      <c r="CV52" s="1">
        <v>0.0</v>
      </c>
      <c r="CW52" s="1">
        <v>0.0</v>
      </c>
      <c r="CX52" s="1">
        <v>0.0</v>
      </c>
      <c r="CY52" s="1">
        <v>0.0</v>
      </c>
      <c r="CZ52" s="1">
        <v>0.0</v>
      </c>
      <c r="DA52" s="1">
        <v>870.844</v>
      </c>
      <c r="DB52" s="1">
        <v>321.951</v>
      </c>
      <c r="DC52" s="1">
        <v>-17.391</v>
      </c>
      <c r="DD52" s="1">
        <v>-0.034</v>
      </c>
      <c r="DE52" s="1">
        <v>0.156</v>
      </c>
      <c r="DF52" s="1">
        <v>1.89</v>
      </c>
      <c r="DG52" s="1">
        <v>0.06</v>
      </c>
      <c r="DH52" s="1">
        <v>4.918</v>
      </c>
      <c r="DI52" s="1">
        <v>0.217</v>
      </c>
      <c r="DJ52" s="1">
        <v>0.049</v>
      </c>
      <c r="DL52" s="1">
        <v>0.0</v>
      </c>
      <c r="DM52" s="1">
        <v>0.0</v>
      </c>
      <c r="DN52" s="1">
        <v>0.0</v>
      </c>
      <c r="DO52" s="1">
        <v>0.0</v>
      </c>
      <c r="DP52" s="1">
        <v>0.0</v>
      </c>
      <c r="DQ52" s="1">
        <v>0.0</v>
      </c>
      <c r="DR52" s="1">
        <v>0.0</v>
      </c>
      <c r="DT52" s="1">
        <v>0.0</v>
      </c>
      <c r="DU52" s="1">
        <v>0.0</v>
      </c>
      <c r="DV52" s="1">
        <v>0.0</v>
      </c>
      <c r="DW52" s="1">
        <v>0.0</v>
      </c>
      <c r="DX52" s="1">
        <v>0.0</v>
      </c>
      <c r="DY52" s="1">
        <v>0.0</v>
      </c>
      <c r="DZ52" s="1">
        <v>0.0</v>
      </c>
    </row>
    <row r="53">
      <c r="A53" s="1" t="s">
        <v>134</v>
      </c>
      <c r="B53" s="1">
        <v>2003.0</v>
      </c>
      <c r="C53" s="1" t="s">
        <v>135</v>
      </c>
      <c r="D53" s="1">
        <v>3.2175762E7</v>
      </c>
      <c r="E53" s="1">
        <v>2.7356864512E11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634.089</v>
      </c>
      <c r="O53" s="1">
        <v>-17.551</v>
      </c>
      <c r="P53" s="1">
        <v>-1.5</v>
      </c>
      <c r="Q53" s="1">
        <v>219.04</v>
      </c>
      <c r="R53" s="1">
        <v>7.048</v>
      </c>
      <c r="S53" s="1">
        <v>0.0</v>
      </c>
      <c r="T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2.092</v>
      </c>
      <c r="AA53" s="1">
        <v>29.58</v>
      </c>
      <c r="AB53" s="1">
        <v>919.326</v>
      </c>
      <c r="AC53" s="1">
        <v>29.57</v>
      </c>
      <c r="AD53" s="1">
        <v>8.79</v>
      </c>
      <c r="AE53" s="1">
        <v>4.65</v>
      </c>
      <c r="AF53" s="1">
        <v>14.972</v>
      </c>
      <c r="AG53" s="1">
        <v>10471.302</v>
      </c>
      <c r="AH53" s="1">
        <v>1.232</v>
      </c>
      <c r="AI53" s="1">
        <v>4.466</v>
      </c>
      <c r="AJ53" s="1">
        <v>14.369</v>
      </c>
      <c r="AK53" s="1">
        <v>910.934</v>
      </c>
      <c r="AL53" s="1">
        <v>29.31</v>
      </c>
      <c r="AM53" s="1">
        <v>10447.416</v>
      </c>
      <c r="AN53" s="1">
        <v>336.154</v>
      </c>
      <c r="AO53" s="1">
        <v>99.121</v>
      </c>
      <c r="AP53" s="1">
        <v>99.786</v>
      </c>
      <c r="AQ53" s="1">
        <v>5.693</v>
      </c>
      <c r="AR53" s="1">
        <v>11.093</v>
      </c>
      <c r="AS53" s="1">
        <v>205.932</v>
      </c>
      <c r="AT53" s="1">
        <v>889.489</v>
      </c>
      <c r="AU53" s="1">
        <v>28.62</v>
      </c>
      <c r="AV53" s="1">
        <v>6400.211</v>
      </c>
      <c r="AW53" s="1">
        <v>5.527</v>
      </c>
      <c r="AX53" s="1">
        <v>49.16</v>
      </c>
      <c r="AY53" s="1">
        <v>29170.275</v>
      </c>
      <c r="AZ53" s="1">
        <v>938.576</v>
      </c>
      <c r="BA53" s="1">
        <v>96.787</v>
      </c>
      <c r="BB53" s="1">
        <v>61.13</v>
      </c>
      <c r="BC53" s="1">
        <v>18.75</v>
      </c>
      <c r="BD53" s="1">
        <v>364.912</v>
      </c>
      <c r="BE53" s="1">
        <v>0.566</v>
      </c>
      <c r="BF53" s="1">
        <v>0.722</v>
      </c>
      <c r="BG53" s="1">
        <v>8.081</v>
      </c>
      <c r="BH53" s="1">
        <v>0.26</v>
      </c>
      <c r="BI53" s="1">
        <v>22.441</v>
      </c>
      <c r="BJ53" s="1">
        <v>0.879</v>
      </c>
      <c r="BK53" s="1">
        <v>0.214</v>
      </c>
      <c r="BL53" s="1">
        <v>364.912</v>
      </c>
      <c r="BM53" s="1">
        <v>0.566</v>
      </c>
      <c r="BN53" s="1">
        <v>0.722</v>
      </c>
      <c r="BO53" s="1">
        <v>8.081</v>
      </c>
      <c r="BP53" s="1">
        <v>0.26</v>
      </c>
      <c r="BQ53" s="1">
        <v>22.441</v>
      </c>
      <c r="BR53" s="1">
        <v>0.879</v>
      </c>
      <c r="BS53" s="1">
        <v>0.214</v>
      </c>
      <c r="BT53" s="1">
        <v>0.01</v>
      </c>
      <c r="BU53" s="1">
        <v>0.034</v>
      </c>
      <c r="BW53" s="1">
        <v>0.0</v>
      </c>
      <c r="BX53" s="1">
        <v>0.0</v>
      </c>
      <c r="BY53" s="1">
        <v>0.0</v>
      </c>
      <c r="BZ53" s="1">
        <v>0.0</v>
      </c>
      <c r="CA53" s="1">
        <v>0.0</v>
      </c>
      <c r="CB53" s="1">
        <v>0.0</v>
      </c>
      <c r="CC53" s="1">
        <v>0.0</v>
      </c>
      <c r="CD53" s="1">
        <v>4.035</v>
      </c>
      <c r="CE53" s="1">
        <v>4.777</v>
      </c>
      <c r="CF53" s="1">
        <v>123.174</v>
      </c>
      <c r="CG53" s="1">
        <v>21.445</v>
      </c>
      <c r="CH53" s="1">
        <v>0.69</v>
      </c>
      <c r="CI53" s="1">
        <v>3828.165</v>
      </c>
      <c r="CJ53" s="1">
        <v>11.441</v>
      </c>
      <c r="CK53" s="1">
        <v>94.331</v>
      </c>
      <c r="CL53" s="1">
        <v>28556.531</v>
      </c>
      <c r="CM53" s="1">
        <v>918.828</v>
      </c>
      <c r="CN53" s="1">
        <v>2.333</v>
      </c>
      <c r="CO53" s="1">
        <v>36.564</v>
      </c>
      <c r="CP53" s="1">
        <v>0.0</v>
      </c>
      <c r="CQ53" s="1">
        <v>0.0</v>
      </c>
      <c r="CR53" s="1">
        <v>0.0</v>
      </c>
      <c r="CT53" s="1">
        <v>0.0</v>
      </c>
      <c r="CU53" s="1">
        <v>0.0</v>
      </c>
      <c r="CV53" s="1">
        <v>0.0</v>
      </c>
      <c r="CW53" s="1">
        <v>0.0</v>
      </c>
      <c r="CX53" s="1">
        <v>0.0</v>
      </c>
      <c r="CY53" s="1">
        <v>0.0</v>
      </c>
      <c r="CZ53" s="1">
        <v>0.0</v>
      </c>
      <c r="DA53" s="1">
        <v>919.015</v>
      </c>
      <c r="DB53" s="1">
        <v>336.922</v>
      </c>
      <c r="DC53" s="1">
        <v>364.912</v>
      </c>
      <c r="DD53" s="1">
        <v>0.566</v>
      </c>
      <c r="DE53" s="1">
        <v>0.722</v>
      </c>
      <c r="DF53" s="1">
        <v>8.081</v>
      </c>
      <c r="DG53" s="1">
        <v>0.26</v>
      </c>
      <c r="DH53" s="1">
        <v>22.441</v>
      </c>
      <c r="DI53" s="1">
        <v>0.879</v>
      </c>
      <c r="DJ53" s="1">
        <v>0.214</v>
      </c>
      <c r="DL53" s="1">
        <v>0.0</v>
      </c>
      <c r="DM53" s="1">
        <v>0.0</v>
      </c>
      <c r="DN53" s="1">
        <v>0.0</v>
      </c>
      <c r="DO53" s="1">
        <v>0.0</v>
      </c>
      <c r="DP53" s="1">
        <v>0.0</v>
      </c>
      <c r="DQ53" s="1">
        <v>0.0</v>
      </c>
      <c r="DR53" s="1">
        <v>0.0</v>
      </c>
      <c r="DT53" s="1">
        <v>0.0</v>
      </c>
      <c r="DU53" s="1">
        <v>0.0</v>
      </c>
      <c r="DV53" s="1">
        <v>0.0</v>
      </c>
      <c r="DW53" s="1">
        <v>0.0</v>
      </c>
      <c r="DX53" s="1">
        <v>0.0</v>
      </c>
      <c r="DY53" s="1">
        <v>0.0</v>
      </c>
      <c r="DZ53" s="1">
        <v>0.0</v>
      </c>
    </row>
    <row r="54">
      <c r="A54" s="1" t="s">
        <v>134</v>
      </c>
      <c r="B54" s="1">
        <v>2004.0</v>
      </c>
      <c r="C54" s="1" t="s">
        <v>135</v>
      </c>
      <c r="D54" s="1">
        <v>3.2628233E7</v>
      </c>
      <c r="E54" s="1">
        <v>2.96773582848E11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634.56</v>
      </c>
      <c r="O54" s="1">
        <v>19.307</v>
      </c>
      <c r="P54" s="1">
        <v>1.361</v>
      </c>
      <c r="Q54" s="1">
        <v>257.706</v>
      </c>
      <c r="R54" s="1">
        <v>8.408</v>
      </c>
      <c r="S54" s="1">
        <v>0.0</v>
      </c>
      <c r="T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2.404</v>
      </c>
      <c r="AA54" s="1">
        <v>31.26</v>
      </c>
      <c r="AB54" s="1">
        <v>958.066</v>
      </c>
      <c r="AC54" s="1">
        <v>31.25</v>
      </c>
      <c r="AD54" s="1">
        <v>8.946</v>
      </c>
      <c r="AE54" s="1">
        <v>3.816</v>
      </c>
      <c r="AF54" s="1">
        <v>12.856</v>
      </c>
      <c r="AG54" s="1">
        <v>10720.097</v>
      </c>
      <c r="AH54" s="1">
        <v>1.179</v>
      </c>
      <c r="AI54" s="1">
        <v>3.838</v>
      </c>
      <c r="AJ54" s="1">
        <v>12.901</v>
      </c>
      <c r="AK54" s="1">
        <v>950.097</v>
      </c>
      <c r="AL54" s="1">
        <v>31.0</v>
      </c>
      <c r="AM54" s="1">
        <v>10697.929</v>
      </c>
      <c r="AN54" s="1">
        <v>349.055</v>
      </c>
      <c r="AO54" s="1">
        <v>99.2</v>
      </c>
      <c r="AP54" s="1">
        <v>99.806</v>
      </c>
      <c r="AQ54" s="1">
        <v>2.898</v>
      </c>
      <c r="AR54" s="1">
        <v>5.967</v>
      </c>
      <c r="AS54" s="1">
        <v>211.899</v>
      </c>
      <c r="AT54" s="1">
        <v>928.95</v>
      </c>
      <c r="AU54" s="1">
        <v>30.31</v>
      </c>
      <c r="AV54" s="1">
        <v>6494.351</v>
      </c>
      <c r="AW54" s="1">
        <v>-1.921</v>
      </c>
      <c r="AX54" s="1">
        <v>-18.026</v>
      </c>
      <c r="AY54" s="1">
        <v>28213.277</v>
      </c>
      <c r="AZ54" s="1">
        <v>920.549</v>
      </c>
      <c r="BA54" s="1">
        <v>96.992</v>
      </c>
      <c r="BB54" s="1">
        <v>60.589</v>
      </c>
      <c r="BC54" s="1">
        <v>19.83</v>
      </c>
      <c r="BD54" s="1">
        <v>-5.283</v>
      </c>
      <c r="BE54" s="1">
        <v>-0.042</v>
      </c>
      <c r="BF54" s="1">
        <v>0.68</v>
      </c>
      <c r="BG54" s="1">
        <v>7.662</v>
      </c>
      <c r="BH54" s="1">
        <v>0.25</v>
      </c>
      <c r="BI54" s="1">
        <v>20.847</v>
      </c>
      <c r="BJ54" s="1">
        <v>0.8</v>
      </c>
      <c r="BK54" s="1">
        <v>0.194</v>
      </c>
      <c r="BL54" s="1">
        <v>-5.283</v>
      </c>
      <c r="BM54" s="1">
        <v>-0.042</v>
      </c>
      <c r="BN54" s="1">
        <v>0.68</v>
      </c>
      <c r="BO54" s="1">
        <v>7.662</v>
      </c>
      <c r="BP54" s="1">
        <v>0.25</v>
      </c>
      <c r="BQ54" s="1">
        <v>20.847</v>
      </c>
      <c r="BR54" s="1">
        <v>0.8</v>
      </c>
      <c r="BS54" s="1">
        <v>0.194</v>
      </c>
      <c r="BT54" s="1">
        <v>0.01</v>
      </c>
      <c r="BU54" s="1">
        <v>0.032</v>
      </c>
      <c r="BW54" s="1">
        <v>0.0</v>
      </c>
      <c r="BX54" s="1">
        <v>0.0</v>
      </c>
      <c r="BY54" s="1">
        <v>0.0</v>
      </c>
      <c r="BZ54" s="1">
        <v>0.0</v>
      </c>
      <c r="CA54" s="1">
        <v>0.0</v>
      </c>
      <c r="CB54" s="1">
        <v>0.0</v>
      </c>
      <c r="CC54" s="1">
        <v>0.0</v>
      </c>
      <c r="CD54" s="1">
        <v>4.524</v>
      </c>
      <c r="CE54" s="1">
        <v>5.573</v>
      </c>
      <c r="CF54" s="1">
        <v>128.747</v>
      </c>
      <c r="CG54" s="1">
        <v>21.147</v>
      </c>
      <c r="CH54" s="1">
        <v>0.69</v>
      </c>
      <c r="CI54" s="1">
        <v>3945.872</v>
      </c>
      <c r="CJ54" s="1">
        <v>5.754</v>
      </c>
      <c r="CK54" s="1">
        <v>52.87</v>
      </c>
      <c r="CL54" s="1">
        <v>29780.9</v>
      </c>
      <c r="CM54" s="1">
        <v>971.698</v>
      </c>
      <c r="CN54" s="1">
        <v>2.208</v>
      </c>
      <c r="CO54" s="1">
        <v>36.813</v>
      </c>
      <c r="CP54" s="1">
        <v>0.0</v>
      </c>
      <c r="CQ54" s="1">
        <v>0.0</v>
      </c>
      <c r="CR54" s="1">
        <v>0.0</v>
      </c>
      <c r="CT54" s="1">
        <v>0.0</v>
      </c>
      <c r="CU54" s="1">
        <v>0.0</v>
      </c>
      <c r="CV54" s="1">
        <v>0.0</v>
      </c>
      <c r="CW54" s="1">
        <v>0.0</v>
      </c>
      <c r="CX54" s="1">
        <v>0.0</v>
      </c>
      <c r="CY54" s="1">
        <v>0.0</v>
      </c>
      <c r="CZ54" s="1">
        <v>0.0</v>
      </c>
      <c r="DA54" s="1">
        <v>957.76</v>
      </c>
      <c r="DB54" s="1">
        <v>349.778</v>
      </c>
      <c r="DC54" s="1">
        <v>-5.283</v>
      </c>
      <c r="DD54" s="1">
        <v>-0.042</v>
      </c>
      <c r="DE54" s="1">
        <v>0.68</v>
      </c>
      <c r="DF54" s="1">
        <v>7.662</v>
      </c>
      <c r="DG54" s="1">
        <v>0.25</v>
      </c>
      <c r="DH54" s="1">
        <v>20.847</v>
      </c>
      <c r="DI54" s="1">
        <v>0.8</v>
      </c>
      <c r="DJ54" s="1">
        <v>0.194</v>
      </c>
      <c r="DL54" s="1">
        <v>0.0</v>
      </c>
      <c r="DM54" s="1">
        <v>0.0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T54" s="1">
        <v>0.0</v>
      </c>
      <c r="DU54" s="1">
        <v>0.0</v>
      </c>
      <c r="DV54" s="1">
        <v>0.0</v>
      </c>
      <c r="DW54" s="1">
        <v>0.0</v>
      </c>
      <c r="DX54" s="1">
        <v>0.0</v>
      </c>
      <c r="DY54" s="1">
        <v>0.0</v>
      </c>
      <c r="DZ54" s="1">
        <v>0.0</v>
      </c>
    </row>
    <row r="55">
      <c r="A55" s="1" t="s">
        <v>134</v>
      </c>
      <c r="B55" s="1">
        <v>2005.0</v>
      </c>
      <c r="C55" s="1" t="s">
        <v>135</v>
      </c>
      <c r="D55" s="1">
        <v>3.3109211E7</v>
      </c>
      <c r="E55" s="1">
        <v>3.26854475776E11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629.313</v>
      </c>
      <c r="O55" s="1">
        <v>-17.842</v>
      </c>
      <c r="P55" s="1">
        <v>-1.5</v>
      </c>
      <c r="Q55" s="1">
        <v>208.65</v>
      </c>
      <c r="R55" s="1">
        <v>6.908</v>
      </c>
      <c r="S55" s="1">
        <v>0.0</v>
      </c>
      <c r="T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1.887</v>
      </c>
      <c r="AA55" s="1">
        <v>33.99</v>
      </c>
      <c r="AB55" s="1">
        <v>1026.603</v>
      </c>
      <c r="AC55" s="1">
        <v>33.91</v>
      </c>
      <c r="AD55" s="1">
        <v>9.285</v>
      </c>
      <c r="AE55" s="1">
        <v>4.715</v>
      </c>
      <c r="AF55" s="1">
        <v>16.494</v>
      </c>
      <c r="AG55" s="1">
        <v>11062.527</v>
      </c>
      <c r="AH55" s="1">
        <v>1.121</v>
      </c>
      <c r="AI55" s="1">
        <v>4.477</v>
      </c>
      <c r="AJ55" s="1">
        <v>15.627</v>
      </c>
      <c r="AK55" s="1">
        <v>1007.575</v>
      </c>
      <c r="AL55" s="1">
        <v>33.36</v>
      </c>
      <c r="AM55" s="1">
        <v>11014.502</v>
      </c>
      <c r="AN55" s="1">
        <v>364.681</v>
      </c>
      <c r="AO55" s="1">
        <v>98.378</v>
      </c>
      <c r="AP55" s="1">
        <v>99.592</v>
      </c>
      <c r="AQ55" s="1">
        <v>5.503</v>
      </c>
      <c r="AR55" s="1">
        <v>11.661</v>
      </c>
      <c r="AS55" s="1">
        <v>223.56</v>
      </c>
      <c r="AT55" s="1">
        <v>985.828</v>
      </c>
      <c r="AU55" s="1">
        <v>32.64</v>
      </c>
      <c r="AV55" s="1">
        <v>6752.196</v>
      </c>
      <c r="AW55" s="1">
        <v>-7.76</v>
      </c>
      <c r="AX55" s="1">
        <v>-71.432</v>
      </c>
      <c r="AY55" s="1">
        <v>25645.959</v>
      </c>
      <c r="AZ55" s="1">
        <v>849.117</v>
      </c>
      <c r="BA55" s="1">
        <v>96.255</v>
      </c>
      <c r="BB55" s="1">
        <v>61.053</v>
      </c>
      <c r="BC55" s="1">
        <v>21.34</v>
      </c>
      <c r="BD55" s="1">
        <v>121.235</v>
      </c>
      <c r="BE55" s="1">
        <v>0.813</v>
      </c>
      <c r="BF55" s="1">
        <v>1.493</v>
      </c>
      <c r="BG55" s="1">
        <v>16.612</v>
      </c>
      <c r="BH55" s="1">
        <v>0.55</v>
      </c>
      <c r="BI55" s="1">
        <v>45.085</v>
      </c>
      <c r="BJ55" s="1">
        <v>1.622</v>
      </c>
      <c r="BK55" s="1">
        <v>0.408</v>
      </c>
      <c r="BL55" s="1">
        <v>121.235</v>
      </c>
      <c r="BM55" s="1">
        <v>0.813</v>
      </c>
      <c r="BN55" s="1">
        <v>1.493</v>
      </c>
      <c r="BO55" s="1">
        <v>16.612</v>
      </c>
      <c r="BP55" s="1">
        <v>0.55</v>
      </c>
      <c r="BQ55" s="1">
        <v>45.085</v>
      </c>
      <c r="BR55" s="1">
        <v>1.622</v>
      </c>
      <c r="BS55" s="1">
        <v>0.408</v>
      </c>
      <c r="BT55" s="1">
        <v>0.08</v>
      </c>
      <c r="BU55" s="1">
        <v>0.235</v>
      </c>
      <c r="BW55" s="1">
        <v>0.0</v>
      </c>
      <c r="BX55" s="1">
        <v>0.0</v>
      </c>
      <c r="BY55" s="1">
        <v>0.0</v>
      </c>
      <c r="BZ55" s="1">
        <v>0.0</v>
      </c>
      <c r="CA55" s="1">
        <v>0.0</v>
      </c>
      <c r="CB55" s="1">
        <v>0.0</v>
      </c>
      <c r="CC55" s="1">
        <v>0.0</v>
      </c>
      <c r="CD55" s="1">
        <v>4.246</v>
      </c>
      <c r="CE55" s="1">
        <v>5.467</v>
      </c>
      <c r="CF55" s="1">
        <v>134.213</v>
      </c>
      <c r="CG55" s="1">
        <v>21.746</v>
      </c>
      <c r="CH55" s="1">
        <v>0.72</v>
      </c>
      <c r="CI55" s="1">
        <v>4053.657</v>
      </c>
      <c r="CJ55" s="1">
        <v>3.455</v>
      </c>
      <c r="CK55" s="1">
        <v>33.572</v>
      </c>
      <c r="CL55" s="1">
        <v>30362.248</v>
      </c>
      <c r="CM55" s="1">
        <v>1005.27</v>
      </c>
      <c r="CN55" s="1">
        <v>2.123</v>
      </c>
      <c r="CO55" s="1">
        <v>36.653</v>
      </c>
      <c r="CP55" s="1">
        <v>0.0</v>
      </c>
      <c r="CQ55" s="1">
        <v>0.0</v>
      </c>
      <c r="CR55" s="1">
        <v>0.0</v>
      </c>
      <c r="CT55" s="1">
        <v>0.0</v>
      </c>
      <c r="CU55" s="1">
        <v>0.0</v>
      </c>
      <c r="CV55" s="1">
        <v>0.0</v>
      </c>
      <c r="CW55" s="1">
        <v>0.0</v>
      </c>
      <c r="CX55" s="1">
        <v>0.0</v>
      </c>
      <c r="CY55" s="1">
        <v>0.0</v>
      </c>
      <c r="CZ55" s="1">
        <v>0.0</v>
      </c>
      <c r="DA55" s="1">
        <v>1024.186</v>
      </c>
      <c r="DB55" s="1">
        <v>366.272</v>
      </c>
      <c r="DC55" s="1">
        <v>121.235</v>
      </c>
      <c r="DD55" s="1">
        <v>0.813</v>
      </c>
      <c r="DE55" s="1">
        <v>1.493</v>
      </c>
      <c r="DF55" s="1">
        <v>16.612</v>
      </c>
      <c r="DG55" s="1">
        <v>0.55</v>
      </c>
      <c r="DH55" s="1">
        <v>45.085</v>
      </c>
      <c r="DI55" s="1">
        <v>1.622</v>
      </c>
      <c r="DJ55" s="1">
        <v>0.408</v>
      </c>
      <c r="DL55" s="1">
        <v>0.0</v>
      </c>
      <c r="DM55" s="1">
        <v>0.0</v>
      </c>
      <c r="DN55" s="1">
        <v>0.0</v>
      </c>
      <c r="DO55" s="1">
        <v>0.0</v>
      </c>
      <c r="DP55" s="1">
        <v>0.0</v>
      </c>
      <c r="DQ55" s="1">
        <v>0.0</v>
      </c>
      <c r="DR55" s="1">
        <v>0.0</v>
      </c>
      <c r="DT55" s="1">
        <v>0.0</v>
      </c>
      <c r="DU55" s="1">
        <v>0.0</v>
      </c>
      <c r="DV55" s="1">
        <v>0.0</v>
      </c>
      <c r="DW55" s="1">
        <v>0.0</v>
      </c>
      <c r="DX55" s="1">
        <v>0.0</v>
      </c>
      <c r="DY55" s="1">
        <v>0.0</v>
      </c>
      <c r="DZ55" s="1">
        <v>0.0</v>
      </c>
    </row>
    <row r="56">
      <c r="A56" s="1" t="s">
        <v>134</v>
      </c>
      <c r="B56" s="1">
        <v>2006.0</v>
      </c>
      <c r="C56" s="1" t="s">
        <v>135</v>
      </c>
      <c r="D56" s="1">
        <v>3.3623459E7</v>
      </c>
      <c r="E56" s="1">
        <v>3.45705316352E11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635.822</v>
      </c>
      <c r="O56" s="1">
        <v>48.485</v>
      </c>
      <c r="P56" s="1">
        <v>3.349</v>
      </c>
      <c r="Q56" s="1">
        <v>305.074</v>
      </c>
      <c r="R56" s="1">
        <v>10.258</v>
      </c>
      <c r="S56" s="1">
        <v>0.0</v>
      </c>
      <c r="T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2.705</v>
      </c>
      <c r="AA56" s="1">
        <v>35.31</v>
      </c>
      <c r="AB56" s="1">
        <v>1050.16</v>
      </c>
      <c r="AC56" s="1">
        <v>35.23</v>
      </c>
      <c r="AD56" s="1">
        <v>9.3</v>
      </c>
      <c r="AE56" s="1">
        <v>3.535</v>
      </c>
      <c r="AF56" s="1">
        <v>12.949</v>
      </c>
      <c r="AG56" s="1">
        <v>11278.437</v>
      </c>
      <c r="AH56" s="1">
        <v>1.097</v>
      </c>
      <c r="AI56" s="1">
        <v>3.817</v>
      </c>
      <c r="AJ56" s="1">
        <v>13.919</v>
      </c>
      <c r="AK56" s="1">
        <v>1041.237</v>
      </c>
      <c r="AL56" s="1">
        <v>35.01</v>
      </c>
      <c r="AM56" s="1">
        <v>11260.021</v>
      </c>
      <c r="AN56" s="1">
        <v>378.601</v>
      </c>
      <c r="AO56" s="1">
        <v>99.376</v>
      </c>
      <c r="AP56" s="1">
        <v>99.847</v>
      </c>
      <c r="AQ56" s="1">
        <v>2.209</v>
      </c>
      <c r="AR56" s="1">
        <v>4.938</v>
      </c>
      <c r="AS56" s="1">
        <v>228.497</v>
      </c>
      <c r="AT56" s="1">
        <v>1018.931</v>
      </c>
      <c r="AU56" s="1">
        <v>34.26</v>
      </c>
      <c r="AV56" s="1">
        <v>6795.776</v>
      </c>
      <c r="AW56" s="1">
        <v>-4.254</v>
      </c>
      <c r="AX56" s="1">
        <v>-36.123</v>
      </c>
      <c r="AY56" s="1">
        <v>24179.396</v>
      </c>
      <c r="AZ56" s="1">
        <v>812.995</v>
      </c>
      <c r="BA56" s="1">
        <v>97.247</v>
      </c>
      <c r="BB56" s="1">
        <v>60.261</v>
      </c>
      <c r="BC56" s="1">
        <v>22.4</v>
      </c>
      <c r="BD56" s="1">
        <v>-60.814</v>
      </c>
      <c r="BE56" s="1">
        <v>-0.911</v>
      </c>
      <c r="BF56" s="1">
        <v>0.582</v>
      </c>
      <c r="BG56" s="1">
        <v>6.543</v>
      </c>
      <c r="BH56" s="1">
        <v>0.22</v>
      </c>
      <c r="BI56" s="1">
        <v>17.304</v>
      </c>
      <c r="BJ56" s="1">
        <v>0.624</v>
      </c>
      <c r="BK56" s="1">
        <v>0.153</v>
      </c>
      <c r="BL56" s="1">
        <v>-60.814</v>
      </c>
      <c r="BM56" s="1">
        <v>-0.911</v>
      </c>
      <c r="BN56" s="1">
        <v>0.582</v>
      </c>
      <c r="BO56" s="1">
        <v>6.543</v>
      </c>
      <c r="BP56" s="1">
        <v>0.22</v>
      </c>
      <c r="BQ56" s="1">
        <v>17.304</v>
      </c>
      <c r="BR56" s="1">
        <v>0.624</v>
      </c>
      <c r="BS56" s="1">
        <v>0.153</v>
      </c>
      <c r="BT56" s="1">
        <v>0.08</v>
      </c>
      <c r="BU56" s="1">
        <v>0.227</v>
      </c>
      <c r="BW56" s="1">
        <v>0.0</v>
      </c>
      <c r="BX56" s="1">
        <v>0.0</v>
      </c>
      <c r="BY56" s="1">
        <v>0.0</v>
      </c>
      <c r="BZ56" s="1">
        <v>0.0</v>
      </c>
      <c r="CA56" s="1">
        <v>0.0</v>
      </c>
      <c r="CB56" s="1">
        <v>0.0</v>
      </c>
      <c r="CC56" s="1">
        <v>0.0</v>
      </c>
      <c r="CD56" s="1">
        <v>4.197</v>
      </c>
      <c r="CE56" s="1">
        <v>5.632</v>
      </c>
      <c r="CF56" s="1">
        <v>139.846</v>
      </c>
      <c r="CG56" s="1">
        <v>22.306</v>
      </c>
      <c r="CH56" s="1">
        <v>0.75</v>
      </c>
      <c r="CI56" s="1">
        <v>4159.171</v>
      </c>
      <c r="CJ56" s="1">
        <v>-0.273</v>
      </c>
      <c r="CK56" s="1">
        <v>-2.741</v>
      </c>
      <c r="CL56" s="1">
        <v>29816.363</v>
      </c>
      <c r="CM56" s="1">
        <v>1002.529</v>
      </c>
      <c r="CN56" s="1">
        <v>2.129</v>
      </c>
      <c r="CO56" s="1">
        <v>36.881</v>
      </c>
      <c r="CP56" s="1">
        <v>0.0</v>
      </c>
      <c r="CQ56" s="1">
        <v>0.0</v>
      </c>
      <c r="CR56" s="1">
        <v>0.0</v>
      </c>
      <c r="CT56" s="1">
        <v>0.0</v>
      </c>
      <c r="CU56" s="1">
        <v>0.0</v>
      </c>
      <c r="CV56" s="1">
        <v>0.0</v>
      </c>
      <c r="CW56" s="1">
        <v>0.0</v>
      </c>
      <c r="CX56" s="1">
        <v>0.0</v>
      </c>
      <c r="CY56" s="1">
        <v>0.0</v>
      </c>
      <c r="CZ56" s="1">
        <v>0.0</v>
      </c>
      <c r="DA56" s="1">
        <v>1047.78</v>
      </c>
      <c r="DB56" s="1">
        <v>379.22</v>
      </c>
      <c r="DC56" s="1">
        <v>-60.814</v>
      </c>
      <c r="DD56" s="1">
        <v>-0.911</v>
      </c>
      <c r="DE56" s="1">
        <v>0.582</v>
      </c>
      <c r="DF56" s="1">
        <v>6.543</v>
      </c>
      <c r="DG56" s="1">
        <v>0.22</v>
      </c>
      <c r="DH56" s="1">
        <v>17.304</v>
      </c>
      <c r="DI56" s="1">
        <v>0.624</v>
      </c>
      <c r="DJ56" s="1">
        <v>0.153</v>
      </c>
      <c r="DL56" s="1">
        <v>0.0</v>
      </c>
      <c r="DM56" s="1">
        <v>0.0</v>
      </c>
      <c r="DN56" s="1">
        <v>0.0</v>
      </c>
      <c r="DO56" s="1">
        <v>0.0</v>
      </c>
      <c r="DP56" s="1">
        <v>0.0</v>
      </c>
      <c r="DQ56" s="1">
        <v>0.0</v>
      </c>
      <c r="DR56" s="1">
        <v>0.0</v>
      </c>
      <c r="DT56" s="1">
        <v>0.0</v>
      </c>
      <c r="DU56" s="1">
        <v>0.0</v>
      </c>
      <c r="DV56" s="1">
        <v>0.0</v>
      </c>
      <c r="DW56" s="1">
        <v>0.0</v>
      </c>
      <c r="DX56" s="1">
        <v>0.0</v>
      </c>
      <c r="DY56" s="1">
        <v>0.0</v>
      </c>
      <c r="DZ56" s="1">
        <v>0.0</v>
      </c>
    </row>
    <row r="57">
      <c r="A57" s="1" t="s">
        <v>134</v>
      </c>
      <c r="B57" s="1">
        <v>2007.0</v>
      </c>
      <c r="C57" s="1" t="s">
        <v>135</v>
      </c>
      <c r="D57" s="1">
        <v>3.4189375E7</v>
      </c>
      <c r="E57" s="1">
        <v>3.71665272832E11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635.924</v>
      </c>
      <c r="O57" s="1">
        <v>-14.172</v>
      </c>
      <c r="P57" s="1">
        <v>-1.454</v>
      </c>
      <c r="Q57" s="1">
        <v>257.504</v>
      </c>
      <c r="R57" s="1">
        <v>8.804</v>
      </c>
      <c r="S57" s="1">
        <v>0.0</v>
      </c>
      <c r="T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2.203</v>
      </c>
      <c r="AA57" s="1">
        <v>37.2</v>
      </c>
      <c r="AB57" s="1">
        <v>1088.057</v>
      </c>
      <c r="AC57" s="1">
        <v>37.19</v>
      </c>
      <c r="AD57" s="1">
        <v>9.316</v>
      </c>
      <c r="AE57" s="1">
        <v>5.385</v>
      </c>
      <c r="AF57" s="1">
        <v>20.42</v>
      </c>
      <c r="AG57" s="1">
        <v>11689.005</v>
      </c>
      <c r="AH57" s="1">
        <v>1.075</v>
      </c>
      <c r="AI57" s="1">
        <v>5.388</v>
      </c>
      <c r="AJ57" s="1">
        <v>20.4</v>
      </c>
      <c r="AK57" s="1">
        <v>1081.33</v>
      </c>
      <c r="AL57" s="1">
        <v>36.97</v>
      </c>
      <c r="AM57" s="1">
        <v>11670.313</v>
      </c>
      <c r="AN57" s="1">
        <v>399.001</v>
      </c>
      <c r="AO57" s="1">
        <v>99.408</v>
      </c>
      <c r="AP57" s="1">
        <v>99.85</v>
      </c>
      <c r="AQ57" s="1">
        <v>2.324</v>
      </c>
      <c r="AR57" s="1">
        <v>5.309</v>
      </c>
      <c r="AS57" s="1">
        <v>233.807</v>
      </c>
      <c r="AT57" s="1">
        <v>1058.224</v>
      </c>
      <c r="AU57" s="1">
        <v>36.18</v>
      </c>
      <c r="AV57" s="1">
        <v>6838.582</v>
      </c>
      <c r="AW57" s="1">
        <v>0.426</v>
      </c>
      <c r="AX57" s="1">
        <v>3.465</v>
      </c>
      <c r="AY57" s="1">
        <v>23880.514</v>
      </c>
      <c r="AZ57" s="1">
        <v>816.46</v>
      </c>
      <c r="BA57" s="1">
        <v>97.284</v>
      </c>
      <c r="BB57" s="1">
        <v>58.51</v>
      </c>
      <c r="BC57" s="1">
        <v>23.65</v>
      </c>
      <c r="BD57" s="1">
        <v>3.86</v>
      </c>
      <c r="BE57" s="1">
        <v>0.019</v>
      </c>
      <c r="BF57" s="1">
        <v>0.601</v>
      </c>
      <c r="BG57" s="1">
        <v>6.435</v>
      </c>
      <c r="BH57" s="1">
        <v>0.22</v>
      </c>
      <c r="BI57" s="1">
        <v>17.58</v>
      </c>
      <c r="BJ57" s="1">
        <v>0.592</v>
      </c>
      <c r="BK57" s="1">
        <v>0.15</v>
      </c>
      <c r="BL57" s="1">
        <v>3.86</v>
      </c>
      <c r="BM57" s="1">
        <v>0.019</v>
      </c>
      <c r="BN57" s="1">
        <v>0.601</v>
      </c>
      <c r="BO57" s="1">
        <v>6.435</v>
      </c>
      <c r="BP57" s="1">
        <v>0.22</v>
      </c>
      <c r="BQ57" s="1">
        <v>17.58</v>
      </c>
      <c r="BR57" s="1">
        <v>0.592</v>
      </c>
      <c r="BS57" s="1">
        <v>0.15</v>
      </c>
      <c r="BT57" s="1">
        <v>0.01</v>
      </c>
      <c r="BU57" s="1">
        <v>0.027</v>
      </c>
      <c r="BW57" s="1">
        <v>0.0</v>
      </c>
      <c r="BX57" s="1">
        <v>0.0</v>
      </c>
      <c r="BY57" s="1">
        <v>0.0</v>
      </c>
      <c r="BZ57" s="1">
        <v>0.0</v>
      </c>
      <c r="CA57" s="1">
        <v>0.0</v>
      </c>
      <c r="CB57" s="1">
        <v>0.0</v>
      </c>
      <c r="CC57" s="1">
        <v>0.0</v>
      </c>
      <c r="CD57" s="1">
        <v>11.83</v>
      </c>
      <c r="CE57" s="1">
        <v>16.544</v>
      </c>
      <c r="CF57" s="1">
        <v>156.39</v>
      </c>
      <c r="CG57" s="1">
        <v>23.107</v>
      </c>
      <c r="CH57" s="1">
        <v>0.79</v>
      </c>
      <c r="CI57" s="1">
        <v>4574.228</v>
      </c>
      <c r="CJ57" s="1">
        <v>0.325</v>
      </c>
      <c r="CK57" s="1">
        <v>3.256</v>
      </c>
      <c r="CL57" s="1">
        <v>29418.078</v>
      </c>
      <c r="CM57" s="1">
        <v>1005.786</v>
      </c>
      <c r="CN57" s="1">
        <v>2.124</v>
      </c>
      <c r="CO57" s="1">
        <v>39.136</v>
      </c>
      <c r="CP57" s="1">
        <v>0.0</v>
      </c>
      <c r="CQ57" s="1">
        <v>0.0</v>
      </c>
      <c r="CR57" s="1">
        <v>0.0</v>
      </c>
      <c r="CT57" s="1">
        <v>0.0</v>
      </c>
      <c r="CU57" s="1">
        <v>0.0</v>
      </c>
      <c r="CV57" s="1">
        <v>0.0</v>
      </c>
      <c r="CW57" s="1">
        <v>0.0</v>
      </c>
      <c r="CX57" s="1">
        <v>0.0</v>
      </c>
      <c r="CY57" s="1">
        <v>0.0</v>
      </c>
      <c r="CZ57" s="1">
        <v>0.0</v>
      </c>
      <c r="DA57" s="1">
        <v>1087.765</v>
      </c>
      <c r="DB57" s="1">
        <v>399.64</v>
      </c>
      <c r="DC57" s="1">
        <v>3.86</v>
      </c>
      <c r="DD57" s="1">
        <v>0.019</v>
      </c>
      <c r="DE57" s="1">
        <v>0.601</v>
      </c>
      <c r="DF57" s="1">
        <v>6.435</v>
      </c>
      <c r="DG57" s="1">
        <v>0.22</v>
      </c>
      <c r="DH57" s="1">
        <v>17.58</v>
      </c>
      <c r="DI57" s="1">
        <v>0.592</v>
      </c>
      <c r="DJ57" s="1">
        <v>0.15</v>
      </c>
      <c r="DL57" s="1">
        <v>0.0</v>
      </c>
      <c r="DM57" s="1">
        <v>0.0</v>
      </c>
      <c r="DN57" s="1">
        <v>0.0</v>
      </c>
      <c r="DO57" s="1">
        <v>0.0</v>
      </c>
      <c r="DP57" s="1">
        <v>0.0</v>
      </c>
      <c r="DQ57" s="1">
        <v>0.0</v>
      </c>
      <c r="DR57" s="1">
        <v>0.0</v>
      </c>
      <c r="DT57" s="1">
        <v>0.0</v>
      </c>
      <c r="DU57" s="1">
        <v>0.0</v>
      </c>
      <c r="DV57" s="1">
        <v>0.0</v>
      </c>
      <c r="DW57" s="1">
        <v>0.0</v>
      </c>
      <c r="DX57" s="1">
        <v>0.0</v>
      </c>
      <c r="DY57" s="1">
        <v>0.0</v>
      </c>
      <c r="DZ57" s="1">
        <v>0.0</v>
      </c>
    </row>
    <row r="58">
      <c r="A58" s="1" t="s">
        <v>134</v>
      </c>
      <c r="B58" s="1">
        <v>2008.0</v>
      </c>
      <c r="C58" s="1" t="s">
        <v>135</v>
      </c>
      <c r="D58" s="1">
        <v>3.4816912E7</v>
      </c>
      <c r="E58" s="1">
        <v>3.9565852672E11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635.347</v>
      </c>
      <c r="O58" s="1">
        <v>0.0</v>
      </c>
      <c r="P58" s="1">
        <v>0.0</v>
      </c>
      <c r="Q58" s="1">
        <v>252.863</v>
      </c>
      <c r="R58" s="1">
        <v>8.804</v>
      </c>
      <c r="S58" s="1">
        <v>0.0</v>
      </c>
      <c r="T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2.079</v>
      </c>
      <c r="AA58" s="1">
        <v>40.18</v>
      </c>
      <c r="AB58" s="1">
        <v>1154.037</v>
      </c>
      <c r="AC58" s="1">
        <v>40.23</v>
      </c>
      <c r="AD58" s="1">
        <v>9.51</v>
      </c>
      <c r="AE58" s="1">
        <v>5.985</v>
      </c>
      <c r="AF58" s="1">
        <v>23.917</v>
      </c>
      <c r="AG58" s="1">
        <v>12165.264</v>
      </c>
      <c r="AH58" s="1">
        <v>1.071</v>
      </c>
      <c r="AI58" s="1">
        <v>5.955</v>
      </c>
      <c r="AJ58" s="1">
        <v>23.761</v>
      </c>
      <c r="AK58" s="1">
        <v>1147.431</v>
      </c>
      <c r="AL58" s="1">
        <v>39.95</v>
      </c>
      <c r="AM58" s="1">
        <v>12142.424</v>
      </c>
      <c r="AN58" s="1">
        <v>422.762</v>
      </c>
      <c r="AO58" s="1">
        <v>99.304</v>
      </c>
      <c r="AP58" s="1">
        <v>99.824</v>
      </c>
      <c r="AQ58" s="1">
        <v>4.378</v>
      </c>
      <c r="AR58" s="1">
        <v>10.235</v>
      </c>
      <c r="AS58" s="1">
        <v>244.042</v>
      </c>
      <c r="AT58" s="1">
        <v>1124.741</v>
      </c>
      <c r="AU58" s="1">
        <v>39.16</v>
      </c>
      <c r="AV58" s="1">
        <v>7009.292</v>
      </c>
      <c r="AW58" s="1">
        <v>1.169</v>
      </c>
      <c r="AX58" s="1">
        <v>9.548</v>
      </c>
      <c r="AY58" s="1">
        <v>23724.328</v>
      </c>
      <c r="AZ58" s="1">
        <v>826.008</v>
      </c>
      <c r="BA58" s="1">
        <v>97.34</v>
      </c>
      <c r="BB58" s="1">
        <v>57.624</v>
      </c>
      <c r="BC58" s="1">
        <v>25.56</v>
      </c>
      <c r="BD58" s="1">
        <v>25.221</v>
      </c>
      <c r="BE58" s="1">
        <v>0.146</v>
      </c>
      <c r="BF58" s="1">
        <v>0.747</v>
      </c>
      <c r="BG58" s="1">
        <v>8.042</v>
      </c>
      <c r="BH58" s="1">
        <v>0.28</v>
      </c>
      <c r="BI58" s="1">
        <v>21.447</v>
      </c>
      <c r="BJ58" s="1">
        <v>0.696</v>
      </c>
      <c r="BK58" s="1">
        <v>0.176</v>
      </c>
      <c r="BL58" s="1">
        <v>25.221</v>
      </c>
      <c r="BM58" s="1">
        <v>0.146</v>
      </c>
      <c r="BN58" s="1">
        <v>0.747</v>
      </c>
      <c r="BO58" s="1">
        <v>8.042</v>
      </c>
      <c r="BP58" s="1">
        <v>0.28</v>
      </c>
      <c r="BQ58" s="1">
        <v>21.447</v>
      </c>
      <c r="BR58" s="1">
        <v>0.696</v>
      </c>
      <c r="BS58" s="1">
        <v>0.176</v>
      </c>
      <c r="BT58" s="1">
        <v>-0.05</v>
      </c>
      <c r="BU58" s="1">
        <v>-0.124</v>
      </c>
      <c r="BW58" s="1">
        <v>0.0</v>
      </c>
      <c r="BX58" s="1">
        <v>0.0</v>
      </c>
      <c r="BY58" s="1">
        <v>0.0</v>
      </c>
      <c r="BZ58" s="1">
        <v>0.0</v>
      </c>
      <c r="CA58" s="1">
        <v>0.0</v>
      </c>
      <c r="CB58" s="1">
        <v>0.0</v>
      </c>
      <c r="CC58" s="1">
        <v>0.0</v>
      </c>
      <c r="CD58" s="1">
        <v>8.649</v>
      </c>
      <c r="CE58" s="1">
        <v>13.526</v>
      </c>
      <c r="CF58" s="1">
        <v>169.916</v>
      </c>
      <c r="CG58" s="1">
        <v>22.69</v>
      </c>
      <c r="CH58" s="1">
        <v>0.79</v>
      </c>
      <c r="CI58" s="1">
        <v>4880.27</v>
      </c>
      <c r="CJ58" s="1">
        <v>-1.99</v>
      </c>
      <c r="CK58" s="1">
        <v>-20.015</v>
      </c>
      <c r="CL58" s="1">
        <v>28312.979</v>
      </c>
      <c r="CM58" s="1">
        <v>985.771</v>
      </c>
      <c r="CN58" s="1">
        <v>1.964</v>
      </c>
      <c r="CO58" s="1">
        <v>40.121</v>
      </c>
      <c r="CP58" s="1">
        <v>0.0</v>
      </c>
      <c r="CQ58" s="1">
        <v>0.0</v>
      </c>
      <c r="CR58" s="1">
        <v>0.0</v>
      </c>
      <c r="CT58" s="1">
        <v>0.0</v>
      </c>
      <c r="CU58" s="1">
        <v>0.0</v>
      </c>
      <c r="CV58" s="1">
        <v>0.0</v>
      </c>
      <c r="CW58" s="1">
        <v>0.0</v>
      </c>
      <c r="CX58" s="1">
        <v>0.0</v>
      </c>
      <c r="CY58" s="1">
        <v>0.0</v>
      </c>
      <c r="CZ58" s="1">
        <v>0.0</v>
      </c>
      <c r="DA58" s="1">
        <v>1155.473</v>
      </c>
      <c r="DB58" s="1">
        <v>423.557</v>
      </c>
      <c r="DC58" s="1">
        <v>25.221</v>
      </c>
      <c r="DD58" s="1">
        <v>0.146</v>
      </c>
      <c r="DE58" s="1">
        <v>0.747</v>
      </c>
      <c r="DF58" s="1">
        <v>8.042</v>
      </c>
      <c r="DG58" s="1">
        <v>0.28</v>
      </c>
      <c r="DH58" s="1">
        <v>21.447</v>
      </c>
      <c r="DI58" s="1">
        <v>0.696</v>
      </c>
      <c r="DJ58" s="1">
        <v>0.176</v>
      </c>
      <c r="DL58" s="1">
        <v>0.0</v>
      </c>
      <c r="DM58" s="1">
        <v>0.0</v>
      </c>
      <c r="DN58" s="1">
        <v>0.0</v>
      </c>
      <c r="DO58" s="1">
        <v>0.0</v>
      </c>
      <c r="DP58" s="1">
        <v>0.0</v>
      </c>
      <c r="DQ58" s="1">
        <v>0.0</v>
      </c>
      <c r="DR58" s="1">
        <v>0.0</v>
      </c>
      <c r="DT58" s="1">
        <v>0.0</v>
      </c>
      <c r="DU58" s="1">
        <v>0.0</v>
      </c>
      <c r="DV58" s="1">
        <v>0.0</v>
      </c>
      <c r="DW58" s="1">
        <v>0.0</v>
      </c>
      <c r="DX58" s="1">
        <v>0.0</v>
      </c>
      <c r="DY58" s="1">
        <v>0.0</v>
      </c>
      <c r="DZ58" s="1">
        <v>0.0</v>
      </c>
    </row>
    <row r="59">
      <c r="A59" s="1" t="s">
        <v>134</v>
      </c>
      <c r="B59" s="1">
        <v>2009.0</v>
      </c>
      <c r="C59" s="1" t="s">
        <v>135</v>
      </c>
      <c r="D59" s="1">
        <v>3.5490399E7</v>
      </c>
      <c r="E59" s="1">
        <v>4.18247704576E11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634.545</v>
      </c>
      <c r="O59" s="1">
        <v>-35.799</v>
      </c>
      <c r="P59" s="1">
        <v>-3.152</v>
      </c>
      <c r="Q59" s="1">
        <v>159.259</v>
      </c>
      <c r="R59" s="1">
        <v>5.652</v>
      </c>
      <c r="S59" s="1">
        <v>0.0</v>
      </c>
      <c r="T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1.259</v>
      </c>
      <c r="AA59" s="1">
        <v>38.47</v>
      </c>
      <c r="AB59" s="1">
        <v>1083.955</v>
      </c>
      <c r="AC59" s="1">
        <v>38.5</v>
      </c>
      <c r="AD59" s="1">
        <v>8.59</v>
      </c>
      <c r="AE59" s="1">
        <v>5.974</v>
      </c>
      <c r="AF59" s="1">
        <v>25.302</v>
      </c>
      <c r="AG59" s="1">
        <v>12647.346</v>
      </c>
      <c r="AH59" s="1">
        <v>1.073</v>
      </c>
      <c r="AI59" s="1">
        <v>5.947</v>
      </c>
      <c r="AJ59" s="1">
        <v>25.143</v>
      </c>
      <c r="AK59" s="1">
        <v>1076.347</v>
      </c>
      <c r="AL59" s="1">
        <v>38.2</v>
      </c>
      <c r="AM59" s="1">
        <v>12620.434</v>
      </c>
      <c r="AN59" s="1">
        <v>447.904</v>
      </c>
      <c r="AO59" s="1">
        <v>99.221</v>
      </c>
      <c r="AP59" s="1">
        <v>99.8</v>
      </c>
      <c r="AQ59" s="1">
        <v>7.407</v>
      </c>
      <c r="AR59" s="1">
        <v>18.076</v>
      </c>
      <c r="AS59" s="1">
        <v>262.118</v>
      </c>
      <c r="AT59" s="1">
        <v>1059.16</v>
      </c>
      <c r="AU59" s="1">
        <v>37.59</v>
      </c>
      <c r="AV59" s="1">
        <v>7385.592</v>
      </c>
      <c r="AW59" s="1">
        <v>-7.305</v>
      </c>
      <c r="AX59" s="1">
        <v>-60.339</v>
      </c>
      <c r="AY59" s="1">
        <v>21573.969</v>
      </c>
      <c r="AZ59" s="1">
        <v>765.669</v>
      </c>
      <c r="BA59" s="1">
        <v>97.636</v>
      </c>
      <c r="BB59" s="1">
        <v>58.404</v>
      </c>
      <c r="BC59" s="1">
        <v>24.43</v>
      </c>
      <c r="BD59" s="1">
        <v>20.848</v>
      </c>
      <c r="BE59" s="1">
        <v>0.151</v>
      </c>
      <c r="BF59" s="1">
        <v>0.898</v>
      </c>
      <c r="BG59" s="1">
        <v>8.453</v>
      </c>
      <c r="BH59" s="1">
        <v>0.3</v>
      </c>
      <c r="BI59" s="1">
        <v>25.292</v>
      </c>
      <c r="BJ59" s="1">
        <v>0.779</v>
      </c>
      <c r="BK59" s="1">
        <v>0.2</v>
      </c>
      <c r="BL59" s="1">
        <v>20.848</v>
      </c>
      <c r="BM59" s="1">
        <v>0.151</v>
      </c>
      <c r="BN59" s="1">
        <v>0.898</v>
      </c>
      <c r="BO59" s="1">
        <v>8.453</v>
      </c>
      <c r="BP59" s="1">
        <v>0.3</v>
      </c>
      <c r="BQ59" s="1">
        <v>25.292</v>
      </c>
      <c r="BR59" s="1">
        <v>0.779</v>
      </c>
      <c r="BS59" s="1">
        <v>0.2</v>
      </c>
      <c r="BT59" s="1">
        <v>-0.03</v>
      </c>
      <c r="BU59" s="1">
        <v>-0.078</v>
      </c>
      <c r="BW59" s="1">
        <v>0.0</v>
      </c>
      <c r="BX59" s="1">
        <v>0.0</v>
      </c>
      <c r="BY59" s="1">
        <v>0.0</v>
      </c>
      <c r="BZ59" s="1">
        <v>0.0</v>
      </c>
      <c r="CA59" s="1">
        <v>0.0</v>
      </c>
      <c r="CB59" s="1">
        <v>0.0</v>
      </c>
      <c r="CC59" s="1">
        <v>0.0</v>
      </c>
      <c r="CD59" s="1">
        <v>6.014</v>
      </c>
      <c r="CE59" s="1">
        <v>10.219</v>
      </c>
      <c r="CF59" s="1">
        <v>180.134</v>
      </c>
      <c r="CG59" s="1">
        <v>17.188</v>
      </c>
      <c r="CH59" s="1">
        <v>0.61</v>
      </c>
      <c r="CI59" s="1">
        <v>5075.582</v>
      </c>
      <c r="CJ59" s="1">
        <v>-8.88</v>
      </c>
      <c r="CK59" s="1">
        <v>-87.539</v>
      </c>
      <c r="CL59" s="1">
        <v>25309.139</v>
      </c>
      <c r="CM59" s="1">
        <v>898.231</v>
      </c>
      <c r="CN59" s="1">
        <v>1.584</v>
      </c>
      <c r="CO59" s="1">
        <v>40.137</v>
      </c>
      <c r="CP59" s="1">
        <v>0.0</v>
      </c>
      <c r="CQ59" s="1">
        <v>0.0</v>
      </c>
      <c r="CR59" s="1">
        <v>0.0</v>
      </c>
      <c r="CT59" s="1">
        <v>0.0</v>
      </c>
      <c r="CU59" s="1">
        <v>0.0</v>
      </c>
      <c r="CV59" s="1">
        <v>0.0</v>
      </c>
      <c r="CW59" s="1">
        <v>0.0</v>
      </c>
      <c r="CX59" s="1">
        <v>0.0</v>
      </c>
      <c r="CY59" s="1">
        <v>0.0</v>
      </c>
      <c r="CZ59" s="1">
        <v>0.0</v>
      </c>
      <c r="DA59" s="1">
        <v>1084.8</v>
      </c>
      <c r="DB59" s="1">
        <v>448.859</v>
      </c>
      <c r="DC59" s="1">
        <v>20.848</v>
      </c>
      <c r="DD59" s="1">
        <v>0.151</v>
      </c>
      <c r="DE59" s="1">
        <v>0.898</v>
      </c>
      <c r="DF59" s="1">
        <v>8.453</v>
      </c>
      <c r="DG59" s="1">
        <v>0.3</v>
      </c>
      <c r="DH59" s="1">
        <v>25.292</v>
      </c>
      <c r="DI59" s="1">
        <v>0.779</v>
      </c>
      <c r="DJ59" s="1">
        <v>0.2</v>
      </c>
      <c r="DL59" s="1">
        <v>0.0</v>
      </c>
      <c r="DM59" s="1">
        <v>0.0</v>
      </c>
      <c r="DN59" s="1">
        <v>0.0</v>
      </c>
      <c r="DO59" s="1">
        <v>0.0</v>
      </c>
      <c r="DP59" s="1">
        <v>0.0</v>
      </c>
      <c r="DQ59" s="1">
        <v>0.0</v>
      </c>
      <c r="DR59" s="1">
        <v>0.0</v>
      </c>
      <c r="DT59" s="1">
        <v>0.0</v>
      </c>
      <c r="DU59" s="1">
        <v>0.0</v>
      </c>
      <c r="DV59" s="1">
        <v>0.0</v>
      </c>
      <c r="DW59" s="1">
        <v>0.0</v>
      </c>
      <c r="DX59" s="1">
        <v>0.0</v>
      </c>
      <c r="DY59" s="1">
        <v>0.0</v>
      </c>
      <c r="DZ59" s="1">
        <v>0.0</v>
      </c>
    </row>
    <row r="60">
      <c r="A60" s="1" t="s">
        <v>134</v>
      </c>
      <c r="B60" s="1">
        <v>2010.0</v>
      </c>
      <c r="C60" s="1" t="s">
        <v>135</v>
      </c>
      <c r="D60" s="1">
        <v>3.6188192E7</v>
      </c>
      <c r="E60" s="1">
        <v>4.50705784832E11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637.0</v>
      </c>
      <c r="O60" s="1">
        <v>-36.214</v>
      </c>
      <c r="P60" s="1">
        <v>-2.047</v>
      </c>
      <c r="Q60" s="1">
        <v>99.626</v>
      </c>
      <c r="R60" s="1">
        <v>3.605</v>
      </c>
      <c r="S60" s="1">
        <v>0.0</v>
      </c>
      <c r="T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0.821</v>
      </c>
      <c r="AA60" s="1">
        <v>45.66</v>
      </c>
      <c r="AB60" s="1">
        <v>1261.738</v>
      </c>
      <c r="AC60" s="1">
        <v>45.73</v>
      </c>
      <c r="AD60" s="1">
        <v>10.425</v>
      </c>
      <c r="AE60" s="1">
        <v>-2.198</v>
      </c>
      <c r="AF60" s="1">
        <v>-9.864</v>
      </c>
      <c r="AG60" s="1">
        <v>12130.888</v>
      </c>
      <c r="AH60" s="1">
        <v>0.974</v>
      </c>
      <c r="AI60" s="1">
        <v>-2.102</v>
      </c>
      <c r="AJ60" s="1">
        <v>-9.415</v>
      </c>
      <c r="AK60" s="1">
        <v>1258.974</v>
      </c>
      <c r="AL60" s="1">
        <v>45.56</v>
      </c>
      <c r="AM60" s="1">
        <v>12116.921</v>
      </c>
      <c r="AN60" s="1">
        <v>438.489</v>
      </c>
      <c r="AO60" s="1">
        <v>99.628</v>
      </c>
      <c r="AP60" s="1">
        <v>99.892</v>
      </c>
      <c r="AQ60" s="1">
        <v>-3.375</v>
      </c>
      <c r="AR60" s="1">
        <v>-8.845</v>
      </c>
      <c r="AS60" s="1">
        <v>253.272</v>
      </c>
      <c r="AT60" s="1">
        <v>1232.446</v>
      </c>
      <c r="AU60" s="1">
        <v>44.6</v>
      </c>
      <c r="AV60" s="1">
        <v>6998.754</v>
      </c>
      <c r="AW60" s="1">
        <v>1.084</v>
      </c>
      <c r="AX60" s="1">
        <v>8.297</v>
      </c>
      <c r="AY60" s="1">
        <v>21387.238</v>
      </c>
      <c r="AZ60" s="1">
        <v>773.966</v>
      </c>
      <c r="BA60" s="1">
        <v>97.529</v>
      </c>
      <c r="BB60" s="1">
        <v>57.698</v>
      </c>
      <c r="BC60" s="1">
        <v>29.13</v>
      </c>
      <c r="BD60" s="1">
        <v>-49.415</v>
      </c>
      <c r="BE60" s="1">
        <v>-0.447</v>
      </c>
      <c r="BF60" s="1">
        <v>0.451</v>
      </c>
      <c r="BG60" s="1">
        <v>4.698</v>
      </c>
      <c r="BH60" s="1">
        <v>0.17</v>
      </c>
      <c r="BI60" s="1">
        <v>12.449</v>
      </c>
      <c r="BJ60" s="1">
        <v>0.372</v>
      </c>
      <c r="BK60" s="1">
        <v>0.103</v>
      </c>
      <c r="BL60" s="1">
        <v>-46.754</v>
      </c>
      <c r="BM60" s="1">
        <v>-0.423</v>
      </c>
      <c r="BN60" s="1">
        <v>0.474</v>
      </c>
      <c r="BO60" s="1">
        <v>4.698</v>
      </c>
      <c r="BP60" s="1">
        <v>0.17</v>
      </c>
      <c r="BQ60" s="1">
        <v>13.104</v>
      </c>
      <c r="BR60" s="1">
        <v>0.372</v>
      </c>
      <c r="BS60" s="1">
        <v>0.108</v>
      </c>
      <c r="BT60" s="1">
        <v>-0.07</v>
      </c>
      <c r="BU60" s="1">
        <v>-0.153</v>
      </c>
      <c r="BW60" s="1">
        <v>0.0</v>
      </c>
      <c r="BX60" s="1">
        <v>0.0</v>
      </c>
      <c r="BY60" s="1">
        <v>0.0</v>
      </c>
      <c r="BZ60" s="1">
        <v>0.0</v>
      </c>
      <c r="CA60" s="1">
        <v>0.0</v>
      </c>
      <c r="CB60" s="1">
        <v>0.0</v>
      </c>
      <c r="CC60" s="1">
        <v>0.0</v>
      </c>
      <c r="CD60" s="1">
        <v>0.82</v>
      </c>
      <c r="CE60" s="1">
        <v>1.477</v>
      </c>
      <c r="CF60" s="1">
        <v>181.612</v>
      </c>
      <c r="CG60" s="1">
        <v>26.528</v>
      </c>
      <c r="CH60" s="1">
        <v>0.96</v>
      </c>
      <c r="CI60" s="1">
        <v>5018.541</v>
      </c>
      <c r="CJ60" s="1">
        <v>-4.479</v>
      </c>
      <c r="CK60" s="1">
        <v>-40.228</v>
      </c>
      <c r="CL60" s="1">
        <v>23709.482</v>
      </c>
      <c r="CM60" s="1">
        <v>858.003</v>
      </c>
      <c r="CN60" s="1">
        <v>2.099</v>
      </c>
      <c r="CO60" s="1">
        <v>41.373</v>
      </c>
      <c r="CP60" s="1">
        <v>0.0</v>
      </c>
      <c r="CQ60" s="1">
        <v>0.0</v>
      </c>
      <c r="CR60" s="1">
        <v>0.0</v>
      </c>
      <c r="CT60" s="1">
        <v>0.0</v>
      </c>
      <c r="CU60" s="1">
        <v>0.0</v>
      </c>
      <c r="CV60" s="1">
        <v>0.0</v>
      </c>
      <c r="CW60" s="1">
        <v>0.0</v>
      </c>
      <c r="CX60" s="1">
        <v>0.0</v>
      </c>
      <c r="CY60" s="1">
        <v>0.0</v>
      </c>
      <c r="CZ60" s="1">
        <v>0.0</v>
      </c>
      <c r="DA60" s="1">
        <v>1263.672</v>
      </c>
      <c r="DB60" s="1">
        <v>438.995</v>
      </c>
      <c r="DC60" s="1">
        <v>-46.754</v>
      </c>
      <c r="DD60" s="1">
        <v>-0.423</v>
      </c>
      <c r="DE60" s="1">
        <v>0.474</v>
      </c>
      <c r="DF60" s="1">
        <v>4.698</v>
      </c>
      <c r="DG60" s="1">
        <v>0.17</v>
      </c>
      <c r="DH60" s="1">
        <v>13.104</v>
      </c>
      <c r="DI60" s="1">
        <v>0.372</v>
      </c>
      <c r="DJ60" s="1">
        <v>0.108</v>
      </c>
      <c r="DL60" s="1">
        <v>0.024</v>
      </c>
      <c r="DM60" s="1">
        <v>0.024</v>
      </c>
      <c r="DN60" s="1">
        <v>0.0</v>
      </c>
      <c r="DO60" s="1">
        <v>0.0</v>
      </c>
      <c r="DP60" s="1">
        <v>0.655</v>
      </c>
      <c r="DQ60" s="1">
        <v>0.0</v>
      </c>
      <c r="DR60" s="1">
        <v>0.005</v>
      </c>
      <c r="DT60" s="1">
        <v>0.0</v>
      </c>
      <c r="DU60" s="1">
        <v>0.0</v>
      </c>
      <c r="DV60" s="1">
        <v>0.0</v>
      </c>
      <c r="DW60" s="1">
        <v>0.0</v>
      </c>
      <c r="DX60" s="1">
        <v>0.0</v>
      </c>
      <c r="DY60" s="1">
        <v>0.0</v>
      </c>
      <c r="DZ60" s="1">
        <v>0.0</v>
      </c>
    </row>
    <row r="61">
      <c r="A61" s="1" t="s">
        <v>134</v>
      </c>
      <c r="B61" s="1">
        <v>2011.0</v>
      </c>
      <c r="C61" s="1" t="s">
        <v>135</v>
      </c>
      <c r="D61" s="1">
        <v>3.6903328E7</v>
      </c>
      <c r="E61" s="1">
        <v>4.82028650496E11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633.346</v>
      </c>
      <c r="O61" s="1">
        <v>-11.29</v>
      </c>
      <c r="P61" s="1">
        <v>-0.407</v>
      </c>
      <c r="Q61" s="1">
        <v>86.666</v>
      </c>
      <c r="R61" s="1">
        <v>3.198</v>
      </c>
      <c r="S61" s="1">
        <v>0.0</v>
      </c>
      <c r="T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0.689</v>
      </c>
      <c r="AA61" s="1">
        <v>51.08</v>
      </c>
      <c r="AB61" s="1">
        <v>1384.157</v>
      </c>
      <c r="AC61" s="1">
        <v>51.22</v>
      </c>
      <c r="AD61" s="1">
        <v>11.041</v>
      </c>
      <c r="AE61" s="1">
        <v>5.807</v>
      </c>
      <c r="AF61" s="1">
        <v>25.493</v>
      </c>
      <c r="AG61" s="1">
        <v>12586.623</v>
      </c>
      <c r="AH61" s="1">
        <v>0.964</v>
      </c>
      <c r="AI61" s="1">
        <v>5.68</v>
      </c>
      <c r="AJ61" s="1">
        <v>24.906</v>
      </c>
      <c r="AK61" s="1">
        <v>1374.402</v>
      </c>
      <c r="AL61" s="1">
        <v>50.72</v>
      </c>
      <c r="AM61" s="1">
        <v>12557.011</v>
      </c>
      <c r="AN61" s="1">
        <v>463.396</v>
      </c>
      <c r="AO61" s="1">
        <v>99.024</v>
      </c>
      <c r="AP61" s="1">
        <v>99.779</v>
      </c>
      <c r="AQ61" s="1">
        <v>5.803</v>
      </c>
      <c r="AR61" s="1">
        <v>14.697</v>
      </c>
      <c r="AS61" s="1">
        <v>267.97</v>
      </c>
      <c r="AT61" s="1">
        <v>1345.407</v>
      </c>
      <c r="AU61" s="1">
        <v>49.65</v>
      </c>
      <c r="AV61" s="1">
        <v>7261.394</v>
      </c>
      <c r="AW61" s="1">
        <v>2.845</v>
      </c>
      <c r="AX61" s="1">
        <v>22.022</v>
      </c>
      <c r="AY61" s="1">
        <v>21569.531</v>
      </c>
      <c r="AZ61" s="1">
        <v>795.987</v>
      </c>
      <c r="BA61" s="1">
        <v>96.935</v>
      </c>
      <c r="BB61" s="1">
        <v>57.7</v>
      </c>
      <c r="BC61" s="1">
        <v>32.44</v>
      </c>
      <c r="BD61" s="1">
        <v>118.497</v>
      </c>
      <c r="BE61" s="1">
        <v>0.529</v>
      </c>
      <c r="BF61" s="1">
        <v>0.979</v>
      </c>
      <c r="BG61" s="1">
        <v>13.549</v>
      </c>
      <c r="BH61" s="1">
        <v>0.5</v>
      </c>
      <c r="BI61" s="1">
        <v>26.536</v>
      </c>
      <c r="BJ61" s="1">
        <v>0.976</v>
      </c>
      <c r="BK61" s="1">
        <v>0.211</v>
      </c>
      <c r="BL61" s="1">
        <v>117.528</v>
      </c>
      <c r="BM61" s="1">
        <v>0.552</v>
      </c>
      <c r="BN61" s="1">
        <v>1.026</v>
      </c>
      <c r="BO61" s="1">
        <v>13.549</v>
      </c>
      <c r="BP61" s="1">
        <v>0.5</v>
      </c>
      <c r="BQ61" s="1">
        <v>27.808</v>
      </c>
      <c r="BR61" s="1">
        <v>0.976</v>
      </c>
      <c r="BS61" s="1">
        <v>0.221</v>
      </c>
      <c r="BT61" s="1">
        <v>-0.14</v>
      </c>
      <c r="BU61" s="1">
        <v>-0.274</v>
      </c>
      <c r="BW61" s="1">
        <v>0.0</v>
      </c>
      <c r="BX61" s="1">
        <v>0.0</v>
      </c>
      <c r="BY61" s="1">
        <v>0.0</v>
      </c>
      <c r="BZ61" s="1">
        <v>0.0</v>
      </c>
      <c r="CA61" s="1">
        <v>0.0</v>
      </c>
      <c r="CB61" s="1">
        <v>0.0</v>
      </c>
      <c r="CC61" s="1">
        <v>0.0</v>
      </c>
      <c r="CD61" s="1">
        <v>5.845</v>
      </c>
      <c r="CE61" s="1">
        <v>10.616</v>
      </c>
      <c r="CF61" s="1">
        <v>192.228</v>
      </c>
      <c r="CG61" s="1">
        <v>28.995</v>
      </c>
      <c r="CH61" s="1">
        <v>1.07</v>
      </c>
      <c r="CI61" s="1">
        <v>5208.952</v>
      </c>
      <c r="CJ61" s="1">
        <v>-2.846</v>
      </c>
      <c r="CK61" s="1">
        <v>-24.423</v>
      </c>
      <c r="CL61" s="1">
        <v>22588.213</v>
      </c>
      <c r="CM61" s="1">
        <v>833.58</v>
      </c>
      <c r="CN61" s="1">
        <v>2.089</v>
      </c>
      <c r="CO61" s="1">
        <v>41.391</v>
      </c>
      <c r="CP61" s="1">
        <v>0.0</v>
      </c>
      <c r="CQ61" s="1">
        <v>0.0</v>
      </c>
      <c r="CR61" s="1">
        <v>0.0</v>
      </c>
      <c r="CT61" s="1">
        <v>0.0</v>
      </c>
      <c r="CU61" s="1">
        <v>0.0</v>
      </c>
      <c r="CV61" s="1">
        <v>0.0</v>
      </c>
      <c r="CW61" s="1">
        <v>0.0</v>
      </c>
      <c r="CX61" s="1">
        <v>0.0</v>
      </c>
      <c r="CY61" s="1">
        <v>0.0</v>
      </c>
      <c r="CZ61" s="1">
        <v>0.0</v>
      </c>
      <c r="DA61" s="1">
        <v>1387.951</v>
      </c>
      <c r="DB61" s="1">
        <v>464.488</v>
      </c>
      <c r="DC61" s="1">
        <v>117.528</v>
      </c>
      <c r="DD61" s="1">
        <v>0.552</v>
      </c>
      <c r="DE61" s="1">
        <v>1.026</v>
      </c>
      <c r="DF61" s="1">
        <v>13.549</v>
      </c>
      <c r="DG61" s="1">
        <v>0.5</v>
      </c>
      <c r="DH61" s="1">
        <v>27.808</v>
      </c>
      <c r="DI61" s="1">
        <v>0.976</v>
      </c>
      <c r="DJ61" s="1">
        <v>0.221</v>
      </c>
      <c r="DK61" s="1">
        <v>99.107</v>
      </c>
      <c r="DL61" s="1">
        <v>0.023</v>
      </c>
      <c r="DM61" s="1">
        <v>0.047</v>
      </c>
      <c r="DN61" s="1">
        <v>0.0</v>
      </c>
      <c r="DO61" s="1">
        <v>0.0</v>
      </c>
      <c r="DP61" s="1">
        <v>1.272</v>
      </c>
      <c r="DQ61" s="1">
        <v>0.0</v>
      </c>
      <c r="DR61" s="1">
        <v>0.01</v>
      </c>
      <c r="DT61" s="1">
        <v>0.0</v>
      </c>
      <c r="DU61" s="1">
        <v>0.0</v>
      </c>
      <c r="DV61" s="1">
        <v>0.0</v>
      </c>
      <c r="DW61" s="1">
        <v>0.0</v>
      </c>
      <c r="DX61" s="1">
        <v>0.0</v>
      </c>
      <c r="DY61" s="1">
        <v>0.0</v>
      </c>
      <c r="DZ61" s="1">
        <v>0.0</v>
      </c>
    </row>
    <row r="62">
      <c r="A62" s="1" t="s">
        <v>134</v>
      </c>
      <c r="B62" s="1">
        <v>2012.0</v>
      </c>
      <c r="C62" s="1" t="s">
        <v>135</v>
      </c>
      <c r="D62" s="1">
        <v>3.764612E7</v>
      </c>
      <c r="E62" s="1">
        <v>4.98417631232E11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632.753</v>
      </c>
      <c r="O62" s="1">
        <v>6.182</v>
      </c>
      <c r="P62" s="1">
        <v>0.198</v>
      </c>
      <c r="Q62" s="1">
        <v>90.207</v>
      </c>
      <c r="R62" s="1">
        <v>3.396</v>
      </c>
      <c r="S62" s="1">
        <v>0.0</v>
      </c>
      <c r="T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0.669</v>
      </c>
      <c r="AA62" s="1">
        <v>57.35</v>
      </c>
      <c r="AB62" s="1">
        <v>1523.397</v>
      </c>
      <c r="AC62" s="1">
        <v>57.4</v>
      </c>
      <c r="AD62" s="1">
        <v>11.318</v>
      </c>
      <c r="AE62" s="1">
        <v>9.297</v>
      </c>
      <c r="AF62" s="1">
        <v>43.184</v>
      </c>
      <c r="AG62" s="1">
        <v>13485.37</v>
      </c>
      <c r="AH62" s="1">
        <v>1.019</v>
      </c>
      <c r="AI62" s="1">
        <v>9.309</v>
      </c>
      <c r="AJ62" s="1">
        <v>43.136</v>
      </c>
      <c r="AK62" s="1">
        <v>1508.256</v>
      </c>
      <c r="AL62" s="1">
        <v>56.78</v>
      </c>
      <c r="AM62" s="1">
        <v>13455.091</v>
      </c>
      <c r="AN62" s="1">
        <v>506.532</v>
      </c>
      <c r="AO62" s="1">
        <v>98.92</v>
      </c>
      <c r="AP62" s="1">
        <v>99.789</v>
      </c>
      <c r="AQ62" s="1">
        <v>11.483</v>
      </c>
      <c r="AR62" s="1">
        <v>30.771</v>
      </c>
      <c r="AS62" s="1">
        <v>298.741</v>
      </c>
      <c r="AT62" s="1">
        <v>1480.099</v>
      </c>
      <c r="AU62" s="1">
        <v>55.72</v>
      </c>
      <c r="AV62" s="1">
        <v>7935.499</v>
      </c>
      <c r="AW62" s="1">
        <v>-1.451</v>
      </c>
      <c r="AX62" s="1">
        <v>-11.55</v>
      </c>
      <c r="AY62" s="1">
        <v>20837.141</v>
      </c>
      <c r="AZ62" s="1">
        <v>784.438</v>
      </c>
      <c r="BA62" s="1">
        <v>97.073</v>
      </c>
      <c r="BB62" s="1">
        <v>58.853</v>
      </c>
      <c r="BC62" s="1">
        <v>36.32</v>
      </c>
      <c r="BD62" s="1">
        <v>2.91</v>
      </c>
      <c r="BE62" s="1">
        <v>0.023</v>
      </c>
      <c r="BF62" s="1">
        <v>1.003</v>
      </c>
      <c r="BG62" s="1">
        <v>16.469</v>
      </c>
      <c r="BH62" s="1">
        <v>0.62</v>
      </c>
      <c r="BI62" s="1">
        <v>26.632</v>
      </c>
      <c r="BJ62" s="1">
        <v>1.08</v>
      </c>
      <c r="BK62" s="1">
        <v>0.198</v>
      </c>
      <c r="BL62" s="1">
        <v>4.949</v>
      </c>
      <c r="BM62" s="1">
        <v>0.045</v>
      </c>
      <c r="BN62" s="1">
        <v>1.071</v>
      </c>
      <c r="BO62" s="1">
        <v>16.469</v>
      </c>
      <c r="BP62" s="1">
        <v>0.62</v>
      </c>
      <c r="BQ62" s="1">
        <v>28.461</v>
      </c>
      <c r="BR62" s="1">
        <v>1.08</v>
      </c>
      <c r="BS62" s="1">
        <v>0.211</v>
      </c>
      <c r="BT62" s="1">
        <v>-0.05</v>
      </c>
      <c r="BU62" s="1">
        <v>-0.087</v>
      </c>
      <c r="BW62" s="1">
        <v>0.0</v>
      </c>
      <c r="BX62" s="1">
        <v>0.0</v>
      </c>
      <c r="BY62" s="1">
        <v>0.0</v>
      </c>
      <c r="BZ62" s="1">
        <v>0.0</v>
      </c>
      <c r="CA62" s="1">
        <v>0.0</v>
      </c>
      <c r="CB62" s="1">
        <v>0.0</v>
      </c>
      <c r="CC62" s="1">
        <v>0.0</v>
      </c>
      <c r="CD62" s="1">
        <v>6.33</v>
      </c>
      <c r="CE62" s="1">
        <v>12.168</v>
      </c>
      <c r="CF62" s="1">
        <v>204.395</v>
      </c>
      <c r="CG62" s="1">
        <v>28.157</v>
      </c>
      <c r="CH62" s="1">
        <v>1.06</v>
      </c>
      <c r="CI62" s="1">
        <v>5429.385</v>
      </c>
      <c r="CJ62" s="1">
        <v>-6.227</v>
      </c>
      <c r="CK62" s="1">
        <v>-51.905</v>
      </c>
      <c r="CL62" s="1">
        <v>20763.773</v>
      </c>
      <c r="CM62" s="1">
        <v>781.676</v>
      </c>
      <c r="CN62" s="1">
        <v>1.847</v>
      </c>
      <c r="CO62" s="1">
        <v>40.267</v>
      </c>
      <c r="CP62" s="1">
        <v>0.0</v>
      </c>
      <c r="CQ62" s="1">
        <v>0.0</v>
      </c>
      <c r="CR62" s="1">
        <v>0.0</v>
      </c>
      <c r="CT62" s="1">
        <v>0.0</v>
      </c>
      <c r="CU62" s="1">
        <v>0.0</v>
      </c>
      <c r="CV62" s="1">
        <v>0.0</v>
      </c>
      <c r="CW62" s="1">
        <v>0.0</v>
      </c>
      <c r="CX62" s="1">
        <v>0.0</v>
      </c>
      <c r="CY62" s="1">
        <v>0.0</v>
      </c>
      <c r="CZ62" s="1">
        <v>0.0</v>
      </c>
      <c r="DA62" s="1">
        <v>1524.726</v>
      </c>
      <c r="DB62" s="1">
        <v>507.672</v>
      </c>
      <c r="DC62" s="1">
        <v>4.949</v>
      </c>
      <c r="DD62" s="1">
        <v>0.045</v>
      </c>
      <c r="DE62" s="1">
        <v>1.071</v>
      </c>
      <c r="DF62" s="1">
        <v>16.469</v>
      </c>
      <c r="DG62" s="1">
        <v>0.62</v>
      </c>
      <c r="DH62" s="1">
        <v>28.461</v>
      </c>
      <c r="DI62" s="1">
        <v>1.08</v>
      </c>
      <c r="DJ62" s="1">
        <v>0.211</v>
      </c>
      <c r="DK62" s="1">
        <v>47.488</v>
      </c>
      <c r="DL62" s="1">
        <v>0.022</v>
      </c>
      <c r="DM62" s="1">
        <v>0.069</v>
      </c>
      <c r="DN62" s="1">
        <v>0.0</v>
      </c>
      <c r="DO62" s="1">
        <v>0.0</v>
      </c>
      <c r="DP62" s="1">
        <v>1.83</v>
      </c>
      <c r="DQ62" s="1">
        <v>0.0</v>
      </c>
      <c r="DR62" s="1">
        <v>0.014</v>
      </c>
      <c r="DT62" s="1">
        <v>0.0</v>
      </c>
      <c r="DU62" s="1">
        <v>0.0</v>
      </c>
      <c r="DV62" s="1">
        <v>0.0</v>
      </c>
      <c r="DW62" s="1">
        <v>0.0</v>
      </c>
      <c r="DX62" s="1">
        <v>0.0</v>
      </c>
      <c r="DY62" s="1">
        <v>0.0</v>
      </c>
      <c r="DZ62" s="1">
        <v>0.0</v>
      </c>
    </row>
    <row r="63">
      <c r="A63" s="1" t="s">
        <v>134</v>
      </c>
      <c r="B63" s="1">
        <v>2013.0</v>
      </c>
      <c r="C63" s="1" t="s">
        <v>135</v>
      </c>
      <c r="D63" s="1">
        <v>3.8414134E7</v>
      </c>
      <c r="E63" s="1">
        <v>5.12373325824E11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635.999</v>
      </c>
      <c r="O63" s="1">
        <v>-45.89</v>
      </c>
      <c r="P63" s="1">
        <v>-1.558</v>
      </c>
      <c r="Q63" s="1">
        <v>47.835</v>
      </c>
      <c r="R63" s="1">
        <v>1.838</v>
      </c>
      <c r="S63" s="1">
        <v>0.0</v>
      </c>
      <c r="T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0.342</v>
      </c>
      <c r="AA63" s="1">
        <v>59.8</v>
      </c>
      <c r="AB63" s="1">
        <v>1556.719</v>
      </c>
      <c r="AC63" s="1">
        <v>59.89</v>
      </c>
      <c r="AD63" s="1">
        <v>11.154</v>
      </c>
      <c r="AE63" s="1">
        <v>5.772</v>
      </c>
      <c r="AF63" s="1">
        <v>29.305</v>
      </c>
      <c r="AG63" s="1">
        <v>13978.626</v>
      </c>
      <c r="AH63" s="1">
        <v>1.048</v>
      </c>
      <c r="AI63" s="1">
        <v>5.942</v>
      </c>
      <c r="AJ63" s="1">
        <v>30.097</v>
      </c>
      <c r="AK63" s="1">
        <v>1550.471</v>
      </c>
      <c r="AL63" s="1">
        <v>59.56</v>
      </c>
      <c r="AM63" s="1">
        <v>13969.573</v>
      </c>
      <c r="AN63" s="1">
        <v>536.629</v>
      </c>
      <c r="AO63" s="1">
        <v>99.449</v>
      </c>
      <c r="AP63" s="1">
        <v>99.939</v>
      </c>
      <c r="AQ63" s="1">
        <v>7.523</v>
      </c>
      <c r="AR63" s="1">
        <v>22.474</v>
      </c>
      <c r="AS63" s="1">
        <v>321.215</v>
      </c>
      <c r="AT63" s="1">
        <v>1527.042</v>
      </c>
      <c r="AU63" s="1">
        <v>58.66</v>
      </c>
      <c r="AV63" s="1">
        <v>8361.899</v>
      </c>
      <c r="AW63" s="1">
        <v>1.141</v>
      </c>
      <c r="AX63" s="1">
        <v>8.951</v>
      </c>
      <c r="AY63" s="1">
        <v>20653.562</v>
      </c>
      <c r="AZ63" s="1">
        <v>793.389</v>
      </c>
      <c r="BA63" s="1">
        <v>97.946</v>
      </c>
      <c r="BB63" s="1">
        <v>59.822</v>
      </c>
      <c r="BC63" s="1">
        <v>38.09</v>
      </c>
      <c r="BD63" s="1">
        <v>-74.55</v>
      </c>
      <c r="BE63" s="1">
        <v>-0.749</v>
      </c>
      <c r="BF63" s="1">
        <v>0.253</v>
      </c>
      <c r="BG63" s="1">
        <v>8.591</v>
      </c>
      <c r="BH63" s="1">
        <v>0.33</v>
      </c>
      <c r="BI63" s="1">
        <v>6.591</v>
      </c>
      <c r="BJ63" s="1">
        <v>0.551</v>
      </c>
      <c r="BK63" s="1">
        <v>0.047</v>
      </c>
      <c r="BL63" s="1">
        <v>-69.306</v>
      </c>
      <c r="BM63" s="1">
        <v>-0.745</v>
      </c>
      <c r="BN63" s="1">
        <v>0.326</v>
      </c>
      <c r="BO63" s="1">
        <v>8.591</v>
      </c>
      <c r="BP63" s="1">
        <v>0.33</v>
      </c>
      <c r="BQ63" s="1">
        <v>8.495</v>
      </c>
      <c r="BR63" s="1">
        <v>0.551</v>
      </c>
      <c r="BS63" s="1">
        <v>0.061</v>
      </c>
      <c r="BT63" s="1">
        <v>-0.09</v>
      </c>
      <c r="BU63" s="1">
        <v>-0.151</v>
      </c>
      <c r="BW63" s="1">
        <v>0.0</v>
      </c>
      <c r="BX63" s="1">
        <v>0.0</v>
      </c>
      <c r="BY63" s="1">
        <v>0.0</v>
      </c>
      <c r="BZ63" s="1">
        <v>0.0</v>
      </c>
      <c r="CA63" s="1">
        <v>0.0</v>
      </c>
      <c r="CB63" s="1">
        <v>0.0</v>
      </c>
      <c r="CC63" s="1">
        <v>0.0</v>
      </c>
      <c r="CD63" s="1">
        <v>4.492</v>
      </c>
      <c r="CE63" s="1">
        <v>9.181</v>
      </c>
      <c r="CF63" s="1">
        <v>213.576</v>
      </c>
      <c r="CG63" s="1">
        <v>23.429</v>
      </c>
      <c r="CH63" s="1">
        <v>0.9</v>
      </c>
      <c r="CI63" s="1">
        <v>5559.838</v>
      </c>
      <c r="CJ63" s="1">
        <v>-3.612</v>
      </c>
      <c r="CK63" s="1">
        <v>-28.238</v>
      </c>
      <c r="CL63" s="1">
        <v>19613.559</v>
      </c>
      <c r="CM63" s="1">
        <v>753.438</v>
      </c>
      <c r="CN63" s="1">
        <v>1.503</v>
      </c>
      <c r="CO63" s="1">
        <v>39.775</v>
      </c>
      <c r="CP63" s="1">
        <v>0.0</v>
      </c>
      <c r="CQ63" s="1">
        <v>0.0</v>
      </c>
      <c r="CR63" s="1">
        <v>0.0</v>
      </c>
      <c r="CT63" s="1">
        <v>0.0</v>
      </c>
      <c r="CU63" s="1">
        <v>0.0</v>
      </c>
      <c r="CV63" s="1">
        <v>0.0</v>
      </c>
      <c r="CW63" s="1">
        <v>0.0</v>
      </c>
      <c r="CX63" s="1">
        <v>0.0</v>
      </c>
      <c r="CY63" s="1">
        <v>0.0</v>
      </c>
      <c r="CZ63" s="1">
        <v>0.0</v>
      </c>
      <c r="DA63" s="1">
        <v>1559.062</v>
      </c>
      <c r="DB63" s="1">
        <v>536.977</v>
      </c>
      <c r="DC63" s="1">
        <v>-69.306</v>
      </c>
      <c r="DD63" s="1">
        <v>-0.745</v>
      </c>
      <c r="DE63" s="1">
        <v>0.326</v>
      </c>
      <c r="DF63" s="1">
        <v>8.591</v>
      </c>
      <c r="DG63" s="1">
        <v>0.33</v>
      </c>
      <c r="DH63" s="1">
        <v>8.495</v>
      </c>
      <c r="DI63" s="1">
        <v>0.551</v>
      </c>
      <c r="DJ63" s="1">
        <v>0.061</v>
      </c>
      <c r="DK63" s="1">
        <v>7.024</v>
      </c>
      <c r="DL63" s="1">
        <v>0.004</v>
      </c>
      <c r="DM63" s="1">
        <v>0.073</v>
      </c>
      <c r="DN63" s="1">
        <v>0.0</v>
      </c>
      <c r="DO63" s="1">
        <v>0.0</v>
      </c>
      <c r="DP63" s="1">
        <v>1.904</v>
      </c>
      <c r="DQ63" s="1">
        <v>0.0</v>
      </c>
      <c r="DR63" s="1">
        <v>0.014</v>
      </c>
      <c r="DT63" s="1">
        <v>0.0</v>
      </c>
      <c r="DU63" s="1">
        <v>0.0</v>
      </c>
      <c r="DV63" s="1">
        <v>0.0</v>
      </c>
      <c r="DW63" s="1">
        <v>0.0</v>
      </c>
      <c r="DX63" s="1">
        <v>0.0</v>
      </c>
      <c r="DY63" s="1">
        <v>0.0</v>
      </c>
      <c r="DZ63" s="1">
        <v>0.0</v>
      </c>
    </row>
    <row r="64">
      <c r="A64" s="1" t="s">
        <v>134</v>
      </c>
      <c r="B64" s="1">
        <v>2014.0</v>
      </c>
      <c r="C64" s="1" t="s">
        <v>135</v>
      </c>
      <c r="D64" s="1">
        <v>3.9204992E7</v>
      </c>
      <c r="E64" s="1">
        <v>5.31843514368E11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637.0</v>
      </c>
      <c r="O64" s="1">
        <v>13.291</v>
      </c>
      <c r="P64" s="1">
        <v>0.244</v>
      </c>
      <c r="Q64" s="1">
        <v>53.1</v>
      </c>
      <c r="R64" s="1">
        <v>2.082</v>
      </c>
      <c r="S64" s="1">
        <v>0.0</v>
      </c>
      <c r="T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0.356</v>
      </c>
      <c r="AA64" s="1">
        <v>64.08</v>
      </c>
      <c r="AB64" s="1">
        <v>1634.486</v>
      </c>
      <c r="AC64" s="1">
        <v>64.27</v>
      </c>
      <c r="AD64" s="1">
        <v>10.983</v>
      </c>
      <c r="AE64" s="1">
        <v>9.057</v>
      </c>
      <c r="AF64" s="1">
        <v>48.636</v>
      </c>
      <c r="AG64" s="1">
        <v>14937.212</v>
      </c>
      <c r="AH64" s="1">
        <v>1.101</v>
      </c>
      <c r="AI64" s="1">
        <v>9.0</v>
      </c>
      <c r="AJ64" s="1">
        <v>48.296</v>
      </c>
      <c r="AK64" s="1">
        <v>1632.955</v>
      </c>
      <c r="AL64" s="1">
        <v>64.02</v>
      </c>
      <c r="AM64" s="1">
        <v>14919.66</v>
      </c>
      <c r="AN64" s="1">
        <v>584.925</v>
      </c>
      <c r="AO64" s="1">
        <v>99.611</v>
      </c>
      <c r="AP64" s="1">
        <v>99.89</v>
      </c>
      <c r="AQ64" s="1">
        <v>12.36</v>
      </c>
      <c r="AR64" s="1">
        <v>39.703</v>
      </c>
      <c r="AS64" s="1">
        <v>360.918</v>
      </c>
      <c r="AT64" s="1">
        <v>1615.866</v>
      </c>
      <c r="AU64" s="1">
        <v>63.35</v>
      </c>
      <c r="AV64" s="1">
        <v>9205.926</v>
      </c>
      <c r="AW64" s="1">
        <v>1.051</v>
      </c>
      <c r="AX64" s="1">
        <v>8.335</v>
      </c>
      <c r="AY64" s="1">
        <v>20449.539</v>
      </c>
      <c r="AZ64" s="1">
        <v>801.724</v>
      </c>
      <c r="BA64" s="1">
        <v>98.569</v>
      </c>
      <c r="BB64" s="1">
        <v>61.635</v>
      </c>
      <c r="BC64" s="1">
        <v>40.94</v>
      </c>
      <c r="BD64" s="1">
        <v>94.95</v>
      </c>
      <c r="BE64" s="1">
        <v>0.238</v>
      </c>
      <c r="BF64" s="1">
        <v>0.491</v>
      </c>
      <c r="BG64" s="1">
        <v>6.377</v>
      </c>
      <c r="BH64" s="1">
        <v>0.25</v>
      </c>
      <c r="BI64" s="1">
        <v>12.526</v>
      </c>
      <c r="BJ64" s="1">
        <v>0.389</v>
      </c>
      <c r="BK64" s="1">
        <v>0.084</v>
      </c>
      <c r="BL64" s="1">
        <v>99.06</v>
      </c>
      <c r="BM64" s="1">
        <v>0.32</v>
      </c>
      <c r="BN64" s="1">
        <v>0.646</v>
      </c>
      <c r="BO64" s="1">
        <v>6.377</v>
      </c>
      <c r="BP64" s="1">
        <v>0.25</v>
      </c>
      <c r="BQ64" s="1">
        <v>16.485</v>
      </c>
      <c r="BR64" s="1">
        <v>0.389</v>
      </c>
      <c r="BS64" s="1">
        <v>0.11</v>
      </c>
      <c r="BT64" s="1">
        <v>-0.19</v>
      </c>
      <c r="BU64" s="1">
        <v>-0.297</v>
      </c>
      <c r="BW64" s="1">
        <v>0.0</v>
      </c>
      <c r="BX64" s="1">
        <v>0.0</v>
      </c>
      <c r="BY64" s="1">
        <v>0.0</v>
      </c>
      <c r="BZ64" s="1">
        <v>0.0</v>
      </c>
      <c r="CA64" s="1">
        <v>0.0</v>
      </c>
      <c r="CB64" s="1">
        <v>0.0</v>
      </c>
      <c r="CC64" s="1">
        <v>0.0</v>
      </c>
      <c r="CD64" s="1">
        <v>3.909</v>
      </c>
      <c r="CE64" s="1">
        <v>8.349</v>
      </c>
      <c r="CF64" s="1">
        <v>221.925</v>
      </c>
      <c r="CG64" s="1">
        <v>17.09</v>
      </c>
      <c r="CH64" s="1">
        <v>0.67</v>
      </c>
      <c r="CI64" s="1">
        <v>5660.635</v>
      </c>
      <c r="CJ64" s="1">
        <v>6.154</v>
      </c>
      <c r="CK64" s="1">
        <v>46.369</v>
      </c>
      <c r="CL64" s="1">
        <v>20400.637</v>
      </c>
      <c r="CM64" s="1">
        <v>799.807</v>
      </c>
      <c r="CN64" s="1">
        <v>1.042</v>
      </c>
      <c r="CO64" s="1">
        <v>37.899</v>
      </c>
      <c r="CP64" s="1">
        <v>0.0</v>
      </c>
      <c r="CQ64" s="1">
        <v>0.0</v>
      </c>
      <c r="CR64" s="1">
        <v>0.0</v>
      </c>
      <c r="CT64" s="1">
        <v>0.0</v>
      </c>
      <c r="CU64" s="1">
        <v>0.0</v>
      </c>
      <c r="CV64" s="1">
        <v>0.0</v>
      </c>
      <c r="CW64" s="1">
        <v>0.0</v>
      </c>
      <c r="CX64" s="1">
        <v>0.0</v>
      </c>
      <c r="CY64" s="1">
        <v>0.0</v>
      </c>
      <c r="CZ64" s="1">
        <v>0.0</v>
      </c>
      <c r="DA64" s="1">
        <v>1639.332</v>
      </c>
      <c r="DB64" s="1">
        <v>585.613</v>
      </c>
      <c r="DC64" s="1">
        <v>99.06</v>
      </c>
      <c r="DD64" s="1">
        <v>0.32</v>
      </c>
      <c r="DE64" s="1">
        <v>0.646</v>
      </c>
      <c r="DF64" s="1">
        <v>6.377</v>
      </c>
      <c r="DG64" s="1">
        <v>0.25</v>
      </c>
      <c r="DH64" s="1">
        <v>16.485</v>
      </c>
      <c r="DI64" s="1">
        <v>0.389</v>
      </c>
      <c r="DJ64" s="1">
        <v>0.11</v>
      </c>
      <c r="DK64" s="1">
        <v>109.79</v>
      </c>
      <c r="DL64" s="1">
        <v>0.08</v>
      </c>
      <c r="DM64" s="1">
        <v>0.153</v>
      </c>
      <c r="DN64" s="1">
        <v>0.0</v>
      </c>
      <c r="DO64" s="1">
        <v>0.0</v>
      </c>
      <c r="DP64" s="1">
        <v>3.894</v>
      </c>
      <c r="DQ64" s="1">
        <v>0.0</v>
      </c>
      <c r="DR64" s="1">
        <v>0.026</v>
      </c>
      <c r="DT64" s="1">
        <v>0.003</v>
      </c>
      <c r="DU64" s="1">
        <v>0.003</v>
      </c>
      <c r="DV64" s="1">
        <v>0.0</v>
      </c>
      <c r="DW64" s="1">
        <v>0.0</v>
      </c>
      <c r="DX64" s="1">
        <v>0.065</v>
      </c>
      <c r="DY64" s="1">
        <v>0.0</v>
      </c>
      <c r="DZ64" s="1">
        <v>0.0</v>
      </c>
    </row>
    <row r="65">
      <c r="A65" s="1" t="s">
        <v>134</v>
      </c>
      <c r="B65" s="1">
        <v>2015.0</v>
      </c>
      <c r="C65" s="1" t="s">
        <v>135</v>
      </c>
      <c r="D65" s="1">
        <v>4.0019473E7</v>
      </c>
      <c r="E65" s="1">
        <v>5.51521746944E11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637.42</v>
      </c>
      <c r="O65" s="1">
        <v>-25.698</v>
      </c>
      <c r="P65" s="1">
        <v>-0.535</v>
      </c>
      <c r="Q65" s="1">
        <v>38.651</v>
      </c>
      <c r="R65" s="1">
        <v>1.547</v>
      </c>
      <c r="S65" s="1">
        <v>0.0</v>
      </c>
      <c r="T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0.25</v>
      </c>
      <c r="AA65" s="1">
        <v>68.81</v>
      </c>
      <c r="AB65" s="1">
        <v>1719.413</v>
      </c>
      <c r="AC65" s="1">
        <v>68.84</v>
      </c>
      <c r="AD65" s="1">
        <v>11.155</v>
      </c>
      <c r="AE65" s="1">
        <v>5.448</v>
      </c>
      <c r="AF65" s="1">
        <v>31.905</v>
      </c>
      <c r="AG65" s="1">
        <v>15430.442</v>
      </c>
      <c r="AH65" s="1">
        <v>1.12</v>
      </c>
      <c r="AI65" s="1">
        <v>5.47</v>
      </c>
      <c r="AJ65" s="1">
        <v>31.995</v>
      </c>
      <c r="AK65" s="1">
        <v>1714.665</v>
      </c>
      <c r="AL65" s="1">
        <v>68.62</v>
      </c>
      <c r="AM65" s="1">
        <v>15415.502</v>
      </c>
      <c r="AN65" s="1">
        <v>616.92</v>
      </c>
      <c r="AO65" s="1">
        <v>99.68</v>
      </c>
      <c r="AP65" s="1">
        <v>99.909</v>
      </c>
      <c r="AQ65" s="1">
        <v>5.072</v>
      </c>
      <c r="AR65" s="1">
        <v>18.307</v>
      </c>
      <c r="AS65" s="1">
        <v>379.225</v>
      </c>
      <c r="AT65" s="1">
        <v>1690.927</v>
      </c>
      <c r="AU65" s="1">
        <v>67.67</v>
      </c>
      <c r="AV65" s="1">
        <v>9476.012</v>
      </c>
      <c r="AW65" s="1">
        <v>1.545</v>
      </c>
      <c r="AX65" s="1">
        <v>12.387</v>
      </c>
      <c r="AY65" s="1">
        <v>20342.881</v>
      </c>
      <c r="AZ65" s="1">
        <v>814.111</v>
      </c>
      <c r="BA65" s="1">
        <v>98.3</v>
      </c>
      <c r="BB65" s="1">
        <v>61.415</v>
      </c>
      <c r="BC65" s="1">
        <v>43.88</v>
      </c>
      <c r="BD65" s="1">
        <v>-24.87</v>
      </c>
      <c r="BE65" s="1">
        <v>-0.124</v>
      </c>
      <c r="BF65" s="1">
        <v>0.367</v>
      </c>
      <c r="BG65" s="1">
        <v>3.498</v>
      </c>
      <c r="BH65" s="1">
        <v>0.14</v>
      </c>
      <c r="BI65" s="1">
        <v>9.173</v>
      </c>
      <c r="BJ65" s="1">
        <v>0.203</v>
      </c>
      <c r="BK65" s="1">
        <v>0.059</v>
      </c>
      <c r="BL65" s="1">
        <v>-12.598</v>
      </c>
      <c r="BM65" s="1">
        <v>-0.084</v>
      </c>
      <c r="BN65" s="1">
        <v>0.562</v>
      </c>
      <c r="BO65" s="1">
        <v>5.497</v>
      </c>
      <c r="BP65" s="1">
        <v>0.22</v>
      </c>
      <c r="BQ65" s="1">
        <v>14.044</v>
      </c>
      <c r="BR65" s="1">
        <v>0.32</v>
      </c>
      <c r="BS65" s="1">
        <v>0.091</v>
      </c>
      <c r="BT65" s="1">
        <v>-0.03</v>
      </c>
      <c r="BU65" s="1">
        <v>-0.044</v>
      </c>
      <c r="BW65" s="1">
        <v>0.0</v>
      </c>
      <c r="BX65" s="1">
        <v>0.0</v>
      </c>
      <c r="BY65" s="1">
        <v>0.0</v>
      </c>
      <c r="BZ65" s="1">
        <v>0.0</v>
      </c>
      <c r="CA65" s="1">
        <v>0.0</v>
      </c>
      <c r="CB65" s="1">
        <v>0.0</v>
      </c>
      <c r="CC65" s="1">
        <v>0.0</v>
      </c>
      <c r="CD65" s="1">
        <v>6.409</v>
      </c>
      <c r="CE65" s="1">
        <v>14.223</v>
      </c>
      <c r="CF65" s="1">
        <v>236.148</v>
      </c>
      <c r="CG65" s="1">
        <v>23.738</v>
      </c>
      <c r="CH65" s="1">
        <v>0.95</v>
      </c>
      <c r="CI65" s="1">
        <v>5900.839</v>
      </c>
      <c r="CJ65" s="1">
        <v>-2.248</v>
      </c>
      <c r="CK65" s="1">
        <v>-17.98</v>
      </c>
      <c r="CL65" s="1">
        <v>19536.158</v>
      </c>
      <c r="CM65" s="1">
        <v>781.827</v>
      </c>
      <c r="CN65" s="1">
        <v>1.38</v>
      </c>
      <c r="CO65" s="1">
        <v>38.244</v>
      </c>
      <c r="CP65" s="1">
        <v>0.0</v>
      </c>
      <c r="CQ65" s="1">
        <v>0.0</v>
      </c>
      <c r="CR65" s="1">
        <v>0.0</v>
      </c>
      <c r="CT65" s="1">
        <v>0.0</v>
      </c>
      <c r="CU65" s="1">
        <v>0.0</v>
      </c>
      <c r="CV65" s="1">
        <v>0.0</v>
      </c>
      <c r="CW65" s="1">
        <v>0.0</v>
      </c>
      <c r="CX65" s="1">
        <v>0.0</v>
      </c>
      <c r="CY65" s="1">
        <v>0.0</v>
      </c>
      <c r="CZ65" s="1">
        <v>0.0</v>
      </c>
      <c r="DA65" s="1">
        <v>1720.162</v>
      </c>
      <c r="DB65" s="1">
        <v>617.518</v>
      </c>
      <c r="DC65" s="1">
        <v>-12.598</v>
      </c>
      <c r="DD65" s="1">
        <v>-0.084</v>
      </c>
      <c r="DE65" s="1">
        <v>0.562</v>
      </c>
      <c r="DF65" s="1">
        <v>5.497</v>
      </c>
      <c r="DG65" s="1">
        <v>0.22</v>
      </c>
      <c r="DH65" s="1">
        <v>14.044</v>
      </c>
      <c r="DI65" s="1">
        <v>0.32</v>
      </c>
      <c r="DJ65" s="1">
        <v>0.091</v>
      </c>
      <c r="DK65" s="1">
        <v>-3.333</v>
      </c>
      <c r="DL65" s="1">
        <v>-0.006</v>
      </c>
      <c r="DM65" s="1">
        <v>0.147</v>
      </c>
      <c r="DN65" s="1">
        <v>1.499</v>
      </c>
      <c r="DO65" s="1">
        <v>0.06</v>
      </c>
      <c r="DP65" s="1">
        <v>3.669</v>
      </c>
      <c r="DQ65" s="1">
        <v>0.087</v>
      </c>
      <c r="DR65" s="1">
        <v>0.024</v>
      </c>
      <c r="DS65" s="1">
        <v>1800.0</v>
      </c>
      <c r="DT65" s="1">
        <v>0.046</v>
      </c>
      <c r="DU65" s="1">
        <v>0.048</v>
      </c>
      <c r="DV65" s="1">
        <v>0.5</v>
      </c>
      <c r="DW65" s="1">
        <v>0.02</v>
      </c>
      <c r="DX65" s="1">
        <v>1.202</v>
      </c>
      <c r="DY65" s="1">
        <v>0.029</v>
      </c>
      <c r="DZ65" s="1">
        <v>0.008</v>
      </c>
    </row>
    <row r="66">
      <c r="A66" s="1" t="s">
        <v>134</v>
      </c>
      <c r="B66" s="1">
        <v>2016.0</v>
      </c>
      <c r="C66" s="1" t="s">
        <v>135</v>
      </c>
      <c r="D66" s="1">
        <v>4.0850673E7</v>
      </c>
      <c r="E66" s="1">
        <v>5.69170395136E11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636.402</v>
      </c>
      <c r="O66" s="1">
        <v>-63.158</v>
      </c>
      <c r="P66" s="1">
        <v>-0.977</v>
      </c>
      <c r="Q66" s="1">
        <v>13.95</v>
      </c>
      <c r="R66" s="1">
        <v>0.57</v>
      </c>
      <c r="S66" s="1">
        <v>0.0</v>
      </c>
      <c r="T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0.092</v>
      </c>
      <c r="AA66" s="1">
        <v>70.79</v>
      </c>
      <c r="AB66" s="1">
        <v>1732.897</v>
      </c>
      <c r="AC66" s="1">
        <v>71.04</v>
      </c>
      <c r="AD66" s="1">
        <v>11.524</v>
      </c>
      <c r="AE66" s="1">
        <v>-0.085</v>
      </c>
      <c r="AF66" s="1">
        <v>-0.522</v>
      </c>
      <c r="AG66" s="1">
        <v>15103.688</v>
      </c>
      <c r="AH66" s="1">
        <v>1.084</v>
      </c>
      <c r="AI66" s="1">
        <v>-0.134</v>
      </c>
      <c r="AJ66" s="1">
        <v>-0.824</v>
      </c>
      <c r="AK66" s="1">
        <v>1730.694</v>
      </c>
      <c r="AL66" s="1">
        <v>70.7</v>
      </c>
      <c r="AM66" s="1">
        <v>15081.666</v>
      </c>
      <c r="AN66" s="1">
        <v>616.096</v>
      </c>
      <c r="AO66" s="1">
        <v>99.521</v>
      </c>
      <c r="AP66" s="1">
        <v>99.863</v>
      </c>
      <c r="AQ66" s="1">
        <v>1.777</v>
      </c>
      <c r="AR66" s="1">
        <v>6.737</v>
      </c>
      <c r="AS66" s="1">
        <v>385.962</v>
      </c>
      <c r="AT66" s="1">
        <v>1705.969</v>
      </c>
      <c r="AU66" s="1">
        <v>69.69</v>
      </c>
      <c r="AV66" s="1">
        <v>9448.131</v>
      </c>
      <c r="AW66" s="1">
        <v>12.26</v>
      </c>
      <c r="AX66" s="1">
        <v>99.811</v>
      </c>
      <c r="AY66" s="1">
        <v>22372.279</v>
      </c>
      <c r="AZ66" s="1">
        <v>913.923</v>
      </c>
      <c r="BA66" s="1">
        <v>98.1</v>
      </c>
      <c r="BB66" s="1">
        <v>62.561</v>
      </c>
      <c r="BC66" s="1">
        <v>45.21</v>
      </c>
      <c r="BD66" s="1">
        <v>-50.345</v>
      </c>
      <c r="BE66" s="1">
        <v>-0.186</v>
      </c>
      <c r="BF66" s="1">
        <v>0.181</v>
      </c>
      <c r="BG66" s="1">
        <v>5.385</v>
      </c>
      <c r="BH66" s="1">
        <v>0.22</v>
      </c>
      <c r="BI66" s="1">
        <v>4.428</v>
      </c>
      <c r="BJ66" s="1">
        <v>0.31</v>
      </c>
      <c r="BK66" s="1">
        <v>0.029</v>
      </c>
      <c r="BL66" s="1">
        <v>51.375</v>
      </c>
      <c r="BM66" s="1">
        <v>0.282</v>
      </c>
      <c r="BN66" s="1">
        <v>0.844</v>
      </c>
      <c r="BO66" s="1">
        <v>8.323</v>
      </c>
      <c r="BP66" s="1">
        <v>0.34</v>
      </c>
      <c r="BQ66" s="1">
        <v>20.669</v>
      </c>
      <c r="BR66" s="1">
        <v>0.479</v>
      </c>
      <c r="BS66" s="1">
        <v>0.137</v>
      </c>
      <c r="BT66" s="1">
        <v>-0.25</v>
      </c>
      <c r="BU66" s="1">
        <v>-0.353</v>
      </c>
      <c r="BW66" s="1">
        <v>0.0</v>
      </c>
      <c r="BX66" s="1">
        <v>0.0</v>
      </c>
      <c r="BY66" s="1">
        <v>0.0</v>
      </c>
      <c r="BZ66" s="1">
        <v>0.0</v>
      </c>
      <c r="CA66" s="1">
        <v>0.0</v>
      </c>
      <c r="CB66" s="1">
        <v>0.0</v>
      </c>
      <c r="CC66" s="1">
        <v>0.0</v>
      </c>
      <c r="CD66" s="1">
        <v>-2.788</v>
      </c>
      <c r="CE66" s="1">
        <v>-6.585</v>
      </c>
      <c r="CF66" s="1">
        <v>229.564</v>
      </c>
      <c r="CG66" s="1">
        <v>24.724</v>
      </c>
      <c r="CH66" s="1">
        <v>1.01</v>
      </c>
      <c r="CI66" s="1">
        <v>5619.585</v>
      </c>
      <c r="CJ66" s="1">
        <v>1.773</v>
      </c>
      <c r="CK66" s="1">
        <v>13.863</v>
      </c>
      <c r="CL66" s="1">
        <v>19478.008</v>
      </c>
      <c r="CM66" s="1">
        <v>795.69</v>
      </c>
      <c r="CN66" s="1">
        <v>1.422</v>
      </c>
      <c r="CO66" s="1">
        <v>37.21</v>
      </c>
      <c r="CP66" s="1">
        <v>0.0</v>
      </c>
      <c r="CQ66" s="1">
        <v>0.0</v>
      </c>
      <c r="CR66" s="1">
        <v>0.0</v>
      </c>
      <c r="CT66" s="1">
        <v>0.0</v>
      </c>
      <c r="CU66" s="1">
        <v>0.0</v>
      </c>
      <c r="CV66" s="1">
        <v>0.0</v>
      </c>
      <c r="CW66" s="1">
        <v>0.0</v>
      </c>
      <c r="CX66" s="1">
        <v>0.0</v>
      </c>
      <c r="CY66" s="1">
        <v>0.0</v>
      </c>
      <c r="CZ66" s="1">
        <v>0.0</v>
      </c>
      <c r="DA66" s="1">
        <v>1739.017</v>
      </c>
      <c r="DB66" s="1">
        <v>616.996</v>
      </c>
      <c r="DC66" s="1">
        <v>51.375</v>
      </c>
      <c r="DD66" s="1">
        <v>0.282</v>
      </c>
      <c r="DE66" s="1">
        <v>0.844</v>
      </c>
      <c r="DF66" s="1">
        <v>8.323</v>
      </c>
      <c r="DG66" s="1">
        <v>0.34</v>
      </c>
      <c r="DH66" s="1">
        <v>20.669</v>
      </c>
      <c r="DI66" s="1">
        <v>0.479</v>
      </c>
      <c r="DJ66" s="1">
        <v>0.137</v>
      </c>
      <c r="DK66" s="1">
        <v>322.414</v>
      </c>
      <c r="DL66" s="1">
        <v>0.469</v>
      </c>
      <c r="DM66" s="1">
        <v>0.616</v>
      </c>
      <c r="DN66" s="1">
        <v>2.203</v>
      </c>
      <c r="DO66" s="1">
        <v>0.09</v>
      </c>
      <c r="DP66" s="1">
        <v>15.069</v>
      </c>
      <c r="DQ66" s="1">
        <v>0.127</v>
      </c>
      <c r="DR66" s="1">
        <v>0.1</v>
      </c>
      <c r="DS66" s="1">
        <v>0.274</v>
      </c>
      <c r="DT66" s="1">
        <v>0.0</v>
      </c>
      <c r="DU66" s="1">
        <v>0.048</v>
      </c>
      <c r="DV66" s="1">
        <v>0.734</v>
      </c>
      <c r="DW66" s="1">
        <v>0.03</v>
      </c>
      <c r="DX66" s="1">
        <v>1.172</v>
      </c>
      <c r="DY66" s="1">
        <v>0.042</v>
      </c>
      <c r="DZ66" s="1">
        <v>0.008</v>
      </c>
    </row>
    <row r="67">
      <c r="A67" s="1" t="s">
        <v>134</v>
      </c>
      <c r="B67" s="1">
        <v>2017.0</v>
      </c>
      <c r="C67" s="1" t="s">
        <v>135</v>
      </c>
      <c r="D67" s="1">
        <v>4.1689261E7</v>
      </c>
      <c r="E67" s="1">
        <v>5.77138786304E11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634.153</v>
      </c>
      <c r="O67" s="1">
        <v>271.429</v>
      </c>
      <c r="P67" s="1">
        <v>1.547</v>
      </c>
      <c r="Q67" s="1">
        <v>50.772</v>
      </c>
      <c r="R67" s="1">
        <v>2.117</v>
      </c>
      <c r="S67" s="1">
        <v>0.0</v>
      </c>
      <c r="T67" s="1">
        <v>0.0</v>
      </c>
      <c r="Y67" s="1">
        <v>0.0</v>
      </c>
      <c r="Z67" s="1">
        <v>0.339</v>
      </c>
      <c r="AA67" s="1">
        <v>75.73</v>
      </c>
      <c r="AB67" s="1">
        <v>1816.535</v>
      </c>
      <c r="AC67" s="1">
        <v>76.07</v>
      </c>
      <c r="AD67" s="1">
        <v>12.212</v>
      </c>
      <c r="AE67" s="1">
        <v>1.102</v>
      </c>
      <c r="AF67" s="1">
        <v>6.799</v>
      </c>
      <c r="AG67" s="1">
        <v>14962.958</v>
      </c>
      <c r="AH67" s="1">
        <v>1.081</v>
      </c>
      <c r="AI67" s="1">
        <v>0.999</v>
      </c>
      <c r="AJ67" s="1">
        <v>6.158</v>
      </c>
      <c r="AK67" s="1">
        <v>1809.339</v>
      </c>
      <c r="AL67" s="1">
        <v>75.43</v>
      </c>
      <c r="AM67" s="1">
        <v>14925.997</v>
      </c>
      <c r="AN67" s="1">
        <v>622.254</v>
      </c>
      <c r="AO67" s="1">
        <v>99.159</v>
      </c>
      <c r="AP67" s="1">
        <v>99.768</v>
      </c>
      <c r="AQ67" s="1">
        <v>2.244</v>
      </c>
      <c r="AR67" s="1">
        <v>8.663</v>
      </c>
      <c r="AS67" s="1">
        <v>394.625</v>
      </c>
      <c r="AT67" s="1">
        <v>1800.464</v>
      </c>
      <c r="AU67" s="1">
        <v>75.06</v>
      </c>
      <c r="AV67" s="1">
        <v>9465.867</v>
      </c>
      <c r="AW67" s="1">
        <v>1.733</v>
      </c>
      <c r="AX67" s="1">
        <v>15.843</v>
      </c>
      <c r="AY67" s="1">
        <v>22302.275</v>
      </c>
      <c r="AZ67" s="1">
        <v>929.765</v>
      </c>
      <c r="BA67" s="1">
        <v>98.672</v>
      </c>
      <c r="BB67" s="1">
        <v>63.271</v>
      </c>
      <c r="BC67" s="1">
        <v>48.24</v>
      </c>
      <c r="BD67" s="1">
        <v>-22.222</v>
      </c>
      <c r="BE67" s="1">
        <v>-0.041</v>
      </c>
      <c r="BF67" s="1">
        <v>0.14</v>
      </c>
      <c r="BG67" s="1">
        <v>1.439</v>
      </c>
      <c r="BH67" s="1">
        <v>0.06</v>
      </c>
      <c r="BI67" s="1">
        <v>3.358</v>
      </c>
      <c r="BJ67" s="1">
        <v>0.079</v>
      </c>
      <c r="BK67" s="1">
        <v>0.022</v>
      </c>
      <c r="BL67" s="1">
        <v>72.295</v>
      </c>
      <c r="BM67" s="1">
        <v>0.603</v>
      </c>
      <c r="BN67" s="1">
        <v>1.447</v>
      </c>
      <c r="BO67" s="1">
        <v>15.352</v>
      </c>
      <c r="BP67" s="1">
        <v>0.64</v>
      </c>
      <c r="BQ67" s="1">
        <v>34.721</v>
      </c>
      <c r="BR67" s="1">
        <v>0.841</v>
      </c>
      <c r="BS67" s="1">
        <v>0.232</v>
      </c>
      <c r="BT67" s="1">
        <v>-0.34</v>
      </c>
      <c r="BU67" s="1">
        <v>-0.449</v>
      </c>
      <c r="BW67" s="1">
        <v>0.0</v>
      </c>
      <c r="BX67" s="1">
        <v>0.0</v>
      </c>
      <c r="BY67" s="1">
        <v>0.0</v>
      </c>
      <c r="BZ67" s="1">
        <v>0.0</v>
      </c>
      <c r="CA67" s="1">
        <v>0.0</v>
      </c>
      <c r="CB67" s="1">
        <v>0.0</v>
      </c>
      <c r="CC67" s="1">
        <v>0.0</v>
      </c>
      <c r="CD67" s="1">
        <v>-1.765</v>
      </c>
      <c r="CE67" s="1">
        <v>-4.052</v>
      </c>
      <c r="CF67" s="1">
        <v>225.512</v>
      </c>
      <c r="CG67" s="1">
        <v>8.875</v>
      </c>
      <c r="CH67" s="1">
        <v>0.37</v>
      </c>
      <c r="CI67" s="1">
        <v>5409.357</v>
      </c>
      <c r="CJ67" s="1">
        <v>-2.586</v>
      </c>
      <c r="CK67" s="1">
        <v>-20.573</v>
      </c>
      <c r="CL67" s="1">
        <v>18592.709</v>
      </c>
      <c r="CM67" s="1">
        <v>775.116</v>
      </c>
      <c r="CN67" s="1">
        <v>0.486</v>
      </c>
      <c r="CO67" s="1">
        <v>36.157</v>
      </c>
      <c r="CP67" s="1">
        <v>0.0</v>
      </c>
      <c r="CQ67" s="1">
        <v>0.0</v>
      </c>
      <c r="CR67" s="1">
        <v>0.0</v>
      </c>
      <c r="CT67" s="1">
        <v>0.0</v>
      </c>
      <c r="CU67" s="1">
        <v>0.0</v>
      </c>
      <c r="CV67" s="1">
        <v>0.0</v>
      </c>
      <c r="CW67" s="1">
        <v>0.0</v>
      </c>
      <c r="CX67" s="1">
        <v>0.0</v>
      </c>
      <c r="CY67" s="1">
        <v>0.0</v>
      </c>
      <c r="CZ67" s="1">
        <v>0.0</v>
      </c>
      <c r="DA67" s="1">
        <v>1824.691</v>
      </c>
      <c r="DB67" s="1">
        <v>623.795</v>
      </c>
      <c r="DC67" s="1">
        <v>72.295</v>
      </c>
      <c r="DD67" s="1">
        <v>0.603</v>
      </c>
      <c r="DE67" s="1">
        <v>1.447</v>
      </c>
      <c r="DF67" s="1">
        <v>15.352</v>
      </c>
      <c r="DG67" s="1">
        <v>0.64</v>
      </c>
      <c r="DH67" s="1">
        <v>34.721</v>
      </c>
      <c r="DI67" s="1">
        <v>0.841</v>
      </c>
      <c r="DJ67" s="1">
        <v>0.232</v>
      </c>
      <c r="DK67" s="1">
        <v>105.714</v>
      </c>
      <c r="DL67" s="1">
        <v>0.644</v>
      </c>
      <c r="DM67" s="1">
        <v>1.26</v>
      </c>
      <c r="DN67" s="1">
        <v>13.673</v>
      </c>
      <c r="DO67" s="1">
        <v>0.57</v>
      </c>
      <c r="DP67" s="1">
        <v>30.224</v>
      </c>
      <c r="DQ67" s="1">
        <v>0.749</v>
      </c>
      <c r="DR67" s="1">
        <v>0.202</v>
      </c>
      <c r="DS67" s="1">
        <v>-0.273</v>
      </c>
      <c r="DT67" s="1">
        <v>0.0</v>
      </c>
      <c r="DU67" s="1">
        <v>0.047</v>
      </c>
      <c r="DV67" s="1">
        <v>0.24</v>
      </c>
      <c r="DW67" s="1">
        <v>0.01</v>
      </c>
      <c r="DX67" s="1">
        <v>1.139</v>
      </c>
      <c r="DY67" s="1">
        <v>0.013</v>
      </c>
      <c r="DZ67" s="1">
        <v>0.008</v>
      </c>
    </row>
    <row r="68">
      <c r="A68" s="1" t="s">
        <v>134</v>
      </c>
      <c r="B68" s="1">
        <v>2018.0</v>
      </c>
      <c r="C68" s="1" t="s">
        <v>135</v>
      </c>
      <c r="D68" s="1">
        <v>4.2504975E7</v>
      </c>
      <c r="E68" s="1">
        <v>5.84064434176E11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632.704</v>
      </c>
      <c r="O68" s="1">
        <v>174.725</v>
      </c>
      <c r="P68" s="1">
        <v>3.698</v>
      </c>
      <c r="Q68" s="1">
        <v>136.808</v>
      </c>
      <c r="R68" s="1">
        <v>5.815</v>
      </c>
      <c r="S68" s="1">
        <v>0.0</v>
      </c>
      <c r="T68" s="1">
        <v>0.0</v>
      </c>
      <c r="Y68" s="1">
        <v>0.0</v>
      </c>
      <c r="Z68" s="1">
        <v>0.869</v>
      </c>
      <c r="AA68" s="1">
        <v>76.66</v>
      </c>
      <c r="AB68" s="1">
        <v>1803.554</v>
      </c>
      <c r="AC68" s="1">
        <v>76.75</v>
      </c>
      <c r="AD68" s="1">
        <v>11.481</v>
      </c>
      <c r="AE68" s="1">
        <v>7.346</v>
      </c>
      <c r="AF68" s="1">
        <v>45.825</v>
      </c>
      <c r="AG68" s="1">
        <v>15753.915</v>
      </c>
      <c r="AH68" s="1">
        <v>1.146</v>
      </c>
      <c r="AI68" s="1">
        <v>7.302</v>
      </c>
      <c r="AJ68" s="1">
        <v>45.435</v>
      </c>
      <c r="AK68" s="1">
        <v>1786.379</v>
      </c>
      <c r="AL68" s="1">
        <v>75.93</v>
      </c>
      <c r="AM68" s="1">
        <v>15708.478</v>
      </c>
      <c r="AN68" s="1">
        <v>667.688</v>
      </c>
      <c r="AO68" s="1">
        <v>98.932</v>
      </c>
      <c r="AP68" s="1">
        <v>99.729</v>
      </c>
      <c r="AQ68" s="1">
        <v>10.0</v>
      </c>
      <c r="AR68" s="1">
        <v>39.463</v>
      </c>
      <c r="AS68" s="1">
        <v>434.088</v>
      </c>
      <c r="AT68" s="1">
        <v>1776.263</v>
      </c>
      <c r="AU68" s="1">
        <v>75.5</v>
      </c>
      <c r="AV68" s="1">
        <v>10212.629</v>
      </c>
      <c r="AW68" s="1">
        <v>0.933</v>
      </c>
      <c r="AX68" s="1">
        <v>8.672</v>
      </c>
      <c r="AY68" s="1">
        <v>22078.299</v>
      </c>
      <c r="AZ68" s="1">
        <v>938.438</v>
      </c>
      <c r="BA68" s="1">
        <v>98.371</v>
      </c>
      <c r="BB68" s="1">
        <v>64.837</v>
      </c>
      <c r="BC68" s="1">
        <v>48.56</v>
      </c>
      <c r="BD68" s="1">
        <v>108.929</v>
      </c>
      <c r="BE68" s="1">
        <v>0.151</v>
      </c>
      <c r="BF68" s="1">
        <v>0.291</v>
      </c>
      <c r="BG68" s="1">
        <v>2.823</v>
      </c>
      <c r="BH68" s="1">
        <v>0.12</v>
      </c>
      <c r="BI68" s="1">
        <v>6.847</v>
      </c>
      <c r="BJ68" s="1">
        <v>0.156</v>
      </c>
      <c r="BK68" s="1">
        <v>0.043</v>
      </c>
      <c r="BL68" s="1">
        <v>26.079</v>
      </c>
      <c r="BM68" s="1">
        <v>0.368</v>
      </c>
      <c r="BN68" s="1">
        <v>1.816</v>
      </c>
      <c r="BO68" s="1">
        <v>19.292</v>
      </c>
      <c r="BP68" s="1">
        <v>0.82</v>
      </c>
      <c r="BQ68" s="1">
        <v>42.723</v>
      </c>
      <c r="BR68" s="1">
        <v>1.068</v>
      </c>
      <c r="BS68" s="1">
        <v>0.271</v>
      </c>
      <c r="BT68" s="1">
        <v>-0.09</v>
      </c>
      <c r="BU68" s="1">
        <v>-0.117</v>
      </c>
      <c r="BW68" s="1">
        <v>0.0</v>
      </c>
      <c r="BX68" s="1">
        <v>0.0</v>
      </c>
      <c r="BY68" s="1">
        <v>0.0</v>
      </c>
      <c r="BZ68" s="1">
        <v>0.0</v>
      </c>
      <c r="CA68" s="1">
        <v>0.0</v>
      </c>
      <c r="CB68" s="1">
        <v>0.0</v>
      </c>
      <c r="CC68" s="1">
        <v>0.0</v>
      </c>
      <c r="CD68" s="1">
        <v>1.008</v>
      </c>
      <c r="CE68" s="1">
        <v>2.274</v>
      </c>
      <c r="CF68" s="1">
        <v>227.786</v>
      </c>
      <c r="CG68" s="1">
        <v>10.116</v>
      </c>
      <c r="CH68" s="1">
        <v>0.43</v>
      </c>
      <c r="CI68" s="1">
        <v>5359.041</v>
      </c>
      <c r="CJ68" s="1">
        <v>-1.975</v>
      </c>
      <c r="CK68" s="1">
        <v>-15.305</v>
      </c>
      <c r="CL68" s="1">
        <v>17875.816</v>
      </c>
      <c r="CM68" s="1">
        <v>759.811</v>
      </c>
      <c r="CN68" s="1">
        <v>0.56</v>
      </c>
      <c r="CO68" s="1">
        <v>34.023</v>
      </c>
      <c r="CP68" s="1">
        <v>0.0</v>
      </c>
      <c r="CQ68" s="1">
        <v>0.0</v>
      </c>
      <c r="CR68" s="1">
        <v>0.0</v>
      </c>
      <c r="CT68" s="1">
        <v>0.0</v>
      </c>
      <c r="CU68" s="1">
        <v>0.0</v>
      </c>
      <c r="CV68" s="1">
        <v>0.0</v>
      </c>
      <c r="CW68" s="1">
        <v>0.0</v>
      </c>
      <c r="CX68" s="1">
        <v>0.0</v>
      </c>
      <c r="CY68" s="1">
        <v>0.0</v>
      </c>
      <c r="CZ68" s="1">
        <v>0.0</v>
      </c>
      <c r="DA68" s="1">
        <v>1805.671</v>
      </c>
      <c r="DB68" s="1">
        <v>669.62</v>
      </c>
      <c r="DC68" s="1">
        <v>26.079</v>
      </c>
      <c r="DD68" s="1">
        <v>0.368</v>
      </c>
      <c r="DE68" s="1">
        <v>1.816</v>
      </c>
      <c r="DF68" s="1">
        <v>19.292</v>
      </c>
      <c r="DG68" s="1">
        <v>0.82</v>
      </c>
      <c r="DH68" s="1">
        <v>42.723</v>
      </c>
      <c r="DI68" s="1">
        <v>1.068</v>
      </c>
      <c r="DJ68" s="1">
        <v>0.271</v>
      </c>
      <c r="DK68" s="1">
        <v>19.643</v>
      </c>
      <c r="DL68" s="1">
        <v>0.24</v>
      </c>
      <c r="DM68" s="1">
        <v>1.5</v>
      </c>
      <c r="DN68" s="1">
        <v>16.233</v>
      </c>
      <c r="DO68" s="1">
        <v>0.69</v>
      </c>
      <c r="DP68" s="1">
        <v>35.29</v>
      </c>
      <c r="DQ68" s="1">
        <v>0.899</v>
      </c>
      <c r="DR68" s="1">
        <v>0.224</v>
      </c>
      <c r="DS68" s="1">
        <v>-47.368</v>
      </c>
      <c r="DT68" s="1">
        <v>-0.023</v>
      </c>
      <c r="DU68" s="1">
        <v>0.025</v>
      </c>
      <c r="DV68" s="1">
        <v>0.235</v>
      </c>
      <c r="DW68" s="1">
        <v>0.01</v>
      </c>
      <c r="DX68" s="1">
        <v>0.585</v>
      </c>
      <c r="DY68" s="1">
        <v>0.013</v>
      </c>
      <c r="DZ68" s="1">
        <v>0.004</v>
      </c>
    </row>
    <row r="69">
      <c r="A69" s="1" t="s">
        <v>134</v>
      </c>
      <c r="B69" s="1">
        <v>2019.0</v>
      </c>
      <c r="C69" s="1" t="s">
        <v>135</v>
      </c>
      <c r="D69" s="1">
        <v>4.3294503E7</v>
      </c>
      <c r="E69" s="1">
        <v>5.89905133568E11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632.766</v>
      </c>
      <c r="O69" s="1">
        <v>-17.4</v>
      </c>
      <c r="P69" s="1">
        <v>-1.012</v>
      </c>
      <c r="Q69" s="1">
        <v>110.942</v>
      </c>
      <c r="R69" s="1">
        <v>4.803</v>
      </c>
      <c r="S69" s="1">
        <v>0.0</v>
      </c>
      <c r="T69" s="1">
        <v>0.0</v>
      </c>
      <c r="Y69" s="1">
        <v>0.0</v>
      </c>
      <c r="Z69" s="1">
        <v>0.692</v>
      </c>
      <c r="AA69" s="1">
        <v>81.47</v>
      </c>
      <c r="AB69" s="1">
        <v>1881.763</v>
      </c>
      <c r="AC69" s="1">
        <v>81.61</v>
      </c>
      <c r="AD69" s="1">
        <v>11.773</v>
      </c>
      <c r="AE69" s="1">
        <v>3.693</v>
      </c>
      <c r="AF69" s="1">
        <v>24.729</v>
      </c>
      <c r="AG69" s="1">
        <v>16037.807</v>
      </c>
      <c r="AH69" s="1">
        <v>1.177</v>
      </c>
      <c r="AI69" s="1">
        <v>3.686</v>
      </c>
      <c r="AJ69" s="1">
        <v>24.612</v>
      </c>
      <c r="AK69" s="1">
        <v>1864.902</v>
      </c>
      <c r="AL69" s="1">
        <v>80.74</v>
      </c>
      <c r="AM69" s="1">
        <v>15990.499</v>
      </c>
      <c r="AN69" s="1">
        <v>692.301</v>
      </c>
      <c r="AO69" s="1">
        <v>98.934</v>
      </c>
      <c r="AP69" s="1">
        <v>99.723</v>
      </c>
      <c r="AQ69" s="1">
        <v>3.792</v>
      </c>
      <c r="AR69" s="1">
        <v>16.459</v>
      </c>
      <c r="AS69" s="1">
        <v>450.546</v>
      </c>
      <c r="AT69" s="1">
        <v>1856.125</v>
      </c>
      <c r="AU69" s="1">
        <v>80.36</v>
      </c>
      <c r="AV69" s="1">
        <v>10406.546</v>
      </c>
      <c r="AW69" s="1">
        <v>-7.344</v>
      </c>
      <c r="AX69" s="1">
        <v>-68.915</v>
      </c>
      <c r="AY69" s="1">
        <v>20083.9</v>
      </c>
      <c r="AZ69" s="1">
        <v>869.523</v>
      </c>
      <c r="BA69" s="1">
        <v>98.468</v>
      </c>
      <c r="BB69" s="1">
        <v>64.899</v>
      </c>
      <c r="BC69" s="1">
        <v>51.64</v>
      </c>
      <c r="BD69" s="1">
        <v>29.915</v>
      </c>
      <c r="BE69" s="1">
        <v>0.085</v>
      </c>
      <c r="BF69" s="1">
        <v>0.376</v>
      </c>
      <c r="BG69" s="1">
        <v>3.465</v>
      </c>
      <c r="BH69" s="1">
        <v>0.15</v>
      </c>
      <c r="BI69" s="1">
        <v>8.69</v>
      </c>
      <c r="BJ69" s="1">
        <v>0.184</v>
      </c>
      <c r="BK69" s="1">
        <v>0.054</v>
      </c>
      <c r="BL69" s="1">
        <v>6.438</v>
      </c>
      <c r="BM69" s="1">
        <v>0.107</v>
      </c>
      <c r="BN69" s="1">
        <v>1.923</v>
      </c>
      <c r="BO69" s="1">
        <v>20.095</v>
      </c>
      <c r="BP69" s="1">
        <v>0.87</v>
      </c>
      <c r="BQ69" s="1">
        <v>44.423</v>
      </c>
      <c r="BR69" s="1">
        <v>1.066</v>
      </c>
      <c r="BS69" s="1">
        <v>0.277</v>
      </c>
      <c r="BT69" s="1">
        <v>-0.14</v>
      </c>
      <c r="BU69" s="1">
        <v>-0.172</v>
      </c>
      <c r="BW69" s="1">
        <v>0.0</v>
      </c>
      <c r="BX69" s="1">
        <v>0.0</v>
      </c>
      <c r="BY69" s="1">
        <v>0.0</v>
      </c>
      <c r="BZ69" s="1">
        <v>0.0</v>
      </c>
      <c r="CA69" s="1">
        <v>0.0</v>
      </c>
      <c r="CB69" s="1">
        <v>0.0</v>
      </c>
      <c r="CC69" s="1">
        <v>0.0</v>
      </c>
      <c r="CD69" s="1">
        <v>4.024</v>
      </c>
      <c r="CE69" s="1">
        <v>9.165</v>
      </c>
      <c r="CF69" s="1">
        <v>236.951</v>
      </c>
      <c r="CG69" s="1">
        <v>8.777</v>
      </c>
      <c r="CH69" s="1">
        <v>0.38</v>
      </c>
      <c r="CI69" s="1">
        <v>5473.011</v>
      </c>
      <c r="CJ69" s="1">
        <v>-1.534</v>
      </c>
      <c r="CK69" s="1">
        <v>-11.653</v>
      </c>
      <c r="CL69" s="1">
        <v>17280.668</v>
      </c>
      <c r="CM69" s="1">
        <v>748.158</v>
      </c>
      <c r="CN69" s="1">
        <v>0.466</v>
      </c>
      <c r="CO69" s="1">
        <v>34.132</v>
      </c>
      <c r="CP69" s="1">
        <v>0.0</v>
      </c>
      <c r="CQ69" s="1">
        <v>0.0</v>
      </c>
      <c r="CR69" s="1">
        <v>0.0</v>
      </c>
      <c r="CT69" s="1">
        <v>0.0</v>
      </c>
      <c r="CU69" s="1">
        <v>0.0</v>
      </c>
      <c r="CV69" s="1">
        <v>0.0</v>
      </c>
      <c r="CW69" s="1">
        <v>0.0</v>
      </c>
      <c r="CX69" s="1">
        <v>0.0</v>
      </c>
      <c r="CY69" s="1">
        <v>0.0</v>
      </c>
      <c r="CZ69" s="1">
        <v>0.0</v>
      </c>
      <c r="DA69" s="1">
        <v>1884.997</v>
      </c>
      <c r="DB69" s="1">
        <v>694.349</v>
      </c>
      <c r="DC69" s="1">
        <v>6.438</v>
      </c>
      <c r="DD69" s="1">
        <v>0.107</v>
      </c>
      <c r="DE69" s="1">
        <v>1.923</v>
      </c>
      <c r="DF69" s="1">
        <v>20.095</v>
      </c>
      <c r="DG69" s="1">
        <v>0.87</v>
      </c>
      <c r="DH69" s="1">
        <v>44.423</v>
      </c>
      <c r="DI69" s="1">
        <v>1.066</v>
      </c>
      <c r="DJ69" s="1">
        <v>0.277</v>
      </c>
      <c r="DK69" s="1">
        <v>1.99</v>
      </c>
      <c r="DL69" s="1">
        <v>0.022</v>
      </c>
      <c r="DM69" s="1">
        <v>1.522</v>
      </c>
      <c r="DN69" s="1">
        <v>16.399</v>
      </c>
      <c r="DO69" s="1">
        <v>0.71</v>
      </c>
      <c r="DP69" s="1">
        <v>35.161</v>
      </c>
      <c r="DQ69" s="1">
        <v>0.87</v>
      </c>
      <c r="DR69" s="1">
        <v>0.219</v>
      </c>
      <c r="DS69" s="1">
        <v>0.0</v>
      </c>
      <c r="DT69" s="1">
        <v>0.0</v>
      </c>
      <c r="DU69" s="1">
        <v>0.025</v>
      </c>
      <c r="DV69" s="1">
        <v>0.231</v>
      </c>
      <c r="DW69" s="1">
        <v>0.01</v>
      </c>
      <c r="DX69" s="1">
        <v>0.572</v>
      </c>
      <c r="DY69" s="1">
        <v>0.012</v>
      </c>
      <c r="DZ69" s="1">
        <v>0.004</v>
      </c>
    </row>
    <row r="70">
      <c r="A70" s="1" t="s">
        <v>134</v>
      </c>
      <c r="B70" s="1">
        <v>2020.0</v>
      </c>
      <c r="C70" s="1" t="s">
        <v>135</v>
      </c>
      <c r="D70" s="1">
        <v>4.4042041E7</v>
      </c>
      <c r="E70" s="1">
        <v>5.59819915264E11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632.607</v>
      </c>
      <c r="O70" s="1">
        <v>-68.281</v>
      </c>
      <c r="P70" s="1">
        <v>-3.28</v>
      </c>
      <c r="Q70" s="1">
        <v>34.593</v>
      </c>
      <c r="R70" s="1">
        <v>1.524</v>
      </c>
      <c r="S70" s="1">
        <v>0.0</v>
      </c>
      <c r="T70" s="1">
        <v>0.0</v>
      </c>
      <c r="Y70" s="1">
        <v>0.0</v>
      </c>
      <c r="Z70" s="1">
        <v>0.235</v>
      </c>
      <c r="AA70" s="1">
        <v>79.31</v>
      </c>
      <c r="AB70" s="1">
        <v>1800.779</v>
      </c>
      <c r="AC70" s="1">
        <v>79.37</v>
      </c>
      <c r="AD70" s="1">
        <v>12.252</v>
      </c>
      <c r="AE70" s="1">
        <v>-6.546</v>
      </c>
      <c r="AF70" s="1">
        <v>-45.45</v>
      </c>
      <c r="AG70" s="1">
        <v>14733.622</v>
      </c>
      <c r="AH70" s="1">
        <v>1.159</v>
      </c>
      <c r="AI70" s="1">
        <v>-6.551</v>
      </c>
      <c r="AJ70" s="1">
        <v>-45.351</v>
      </c>
      <c r="AK70" s="1">
        <v>1782.161</v>
      </c>
      <c r="AL70" s="1">
        <v>78.49</v>
      </c>
      <c r="AM70" s="1">
        <v>14689.358</v>
      </c>
      <c r="AN70" s="1">
        <v>646.949</v>
      </c>
      <c r="AO70" s="1">
        <v>98.891</v>
      </c>
      <c r="AP70" s="1">
        <v>99.717</v>
      </c>
      <c r="AQ70" s="1">
        <v>-3.783</v>
      </c>
      <c r="AR70" s="1">
        <v>-17.046</v>
      </c>
      <c r="AS70" s="1">
        <v>433.5</v>
      </c>
      <c r="AT70" s="1">
        <v>1773.987</v>
      </c>
      <c r="AU70" s="1">
        <v>78.13</v>
      </c>
      <c r="AV70" s="1">
        <v>9842.876</v>
      </c>
      <c r="AW70" s="1">
        <v>-6.357</v>
      </c>
      <c r="AX70" s="1">
        <v>-55.276</v>
      </c>
      <c r="AY70" s="1">
        <v>18487.93</v>
      </c>
      <c r="AZ70" s="1">
        <v>814.246</v>
      </c>
      <c r="BA70" s="1">
        <v>98.438</v>
      </c>
      <c r="BB70" s="1">
        <v>66.818</v>
      </c>
      <c r="BC70" s="1">
        <v>50.21</v>
      </c>
      <c r="BD70" s="1">
        <v>-67.368</v>
      </c>
      <c r="BE70" s="1">
        <v>-0.254</v>
      </c>
      <c r="BF70" s="1">
        <v>0.122</v>
      </c>
      <c r="BG70" s="1">
        <v>1.135</v>
      </c>
      <c r="BH70" s="1">
        <v>0.05</v>
      </c>
      <c r="BI70" s="1">
        <v>2.781</v>
      </c>
      <c r="BJ70" s="1">
        <v>0.063</v>
      </c>
      <c r="BK70" s="1">
        <v>0.019</v>
      </c>
      <c r="BL70" s="1">
        <v>-4.466</v>
      </c>
      <c r="BM70" s="1">
        <v>-0.09</v>
      </c>
      <c r="BN70" s="1">
        <v>1.833</v>
      </c>
      <c r="BO70" s="1">
        <v>19.981</v>
      </c>
      <c r="BP70" s="1">
        <v>0.88</v>
      </c>
      <c r="BQ70" s="1">
        <v>41.616</v>
      </c>
      <c r="BR70" s="1">
        <v>1.109</v>
      </c>
      <c r="BS70" s="1">
        <v>0.283</v>
      </c>
      <c r="BT70" s="1">
        <v>-0.06</v>
      </c>
      <c r="BU70" s="1">
        <v>-0.076</v>
      </c>
      <c r="BW70" s="1">
        <v>0.0</v>
      </c>
      <c r="BX70" s="1">
        <v>0.0</v>
      </c>
      <c r="BY70" s="1">
        <v>0.0</v>
      </c>
      <c r="BZ70" s="1">
        <v>0.0</v>
      </c>
      <c r="CA70" s="1">
        <v>0.0</v>
      </c>
      <c r="CB70" s="1">
        <v>0.0</v>
      </c>
      <c r="CC70" s="1">
        <v>0.0</v>
      </c>
      <c r="CD70" s="1">
        <v>-10.562</v>
      </c>
      <c r="CE70" s="1">
        <v>-25.026</v>
      </c>
      <c r="CF70" s="1">
        <v>211.925</v>
      </c>
      <c r="CG70" s="1">
        <v>8.174</v>
      </c>
      <c r="CH70" s="1">
        <v>0.36</v>
      </c>
      <c r="CI70" s="1">
        <v>4811.89</v>
      </c>
      <c r="CJ70" s="1">
        <v>-10.423</v>
      </c>
      <c r="CK70" s="1">
        <v>-77.979</v>
      </c>
      <c r="CL70" s="1">
        <v>15216.797</v>
      </c>
      <c r="CM70" s="1">
        <v>670.179</v>
      </c>
      <c r="CN70" s="1">
        <v>0.454</v>
      </c>
      <c r="CO70" s="1">
        <v>32.665</v>
      </c>
      <c r="CP70" s="1">
        <v>0.0</v>
      </c>
      <c r="CQ70" s="1">
        <v>0.0</v>
      </c>
      <c r="CR70" s="1">
        <v>0.0</v>
      </c>
      <c r="CT70" s="1">
        <v>0.0</v>
      </c>
      <c r="CU70" s="1">
        <v>0.0</v>
      </c>
      <c r="CV70" s="1">
        <v>0.0</v>
      </c>
      <c r="CW70" s="1">
        <v>0.0</v>
      </c>
      <c r="CX70" s="1">
        <v>0.0</v>
      </c>
      <c r="CY70" s="1">
        <v>0.0</v>
      </c>
      <c r="CZ70" s="1">
        <v>0.0</v>
      </c>
      <c r="DA70" s="1">
        <v>1802.142</v>
      </c>
      <c r="DB70" s="1">
        <v>648.899</v>
      </c>
      <c r="DC70" s="1">
        <v>-4.466</v>
      </c>
      <c r="DD70" s="1">
        <v>-0.09</v>
      </c>
      <c r="DE70" s="1">
        <v>1.833</v>
      </c>
      <c r="DF70" s="1">
        <v>19.981</v>
      </c>
      <c r="DG70" s="1">
        <v>0.88</v>
      </c>
      <c r="DH70" s="1">
        <v>41.616</v>
      </c>
      <c r="DI70" s="1">
        <v>1.109</v>
      </c>
      <c r="DJ70" s="1">
        <v>0.283</v>
      </c>
      <c r="DK70" s="1">
        <v>11.382</v>
      </c>
      <c r="DL70" s="1">
        <v>0.169</v>
      </c>
      <c r="DM70" s="1">
        <v>1.691</v>
      </c>
      <c r="DN70" s="1">
        <v>18.619</v>
      </c>
      <c r="DO70" s="1">
        <v>0.82</v>
      </c>
      <c r="DP70" s="1">
        <v>38.403</v>
      </c>
      <c r="DQ70" s="1">
        <v>1.033</v>
      </c>
      <c r="DR70" s="1">
        <v>0.261</v>
      </c>
      <c r="DS70" s="1">
        <v>-23.0</v>
      </c>
      <c r="DT70" s="1">
        <v>-0.006</v>
      </c>
      <c r="DU70" s="1">
        <v>0.019</v>
      </c>
      <c r="DV70" s="1">
        <v>0.227</v>
      </c>
      <c r="DW70" s="1">
        <v>0.01</v>
      </c>
      <c r="DX70" s="1">
        <v>0.432</v>
      </c>
      <c r="DY70" s="1">
        <v>0.013</v>
      </c>
      <c r="DZ70" s="1">
        <v>0.003</v>
      </c>
    </row>
    <row r="71">
      <c r="A71" s="1" t="s">
        <v>134</v>
      </c>
      <c r="B71" s="1">
        <v>2021.0</v>
      </c>
      <c r="C71" s="1" t="s">
        <v>135</v>
      </c>
      <c r="D71" s="1">
        <v>4.4761051E7</v>
      </c>
      <c r="E71" s="1">
        <v>5.78853797888E11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633.528</v>
      </c>
      <c r="O71" s="1">
        <v>103.817</v>
      </c>
      <c r="P71" s="1">
        <v>1.582</v>
      </c>
      <c r="Q71" s="1">
        <v>69.373</v>
      </c>
      <c r="R71" s="1">
        <v>3.105</v>
      </c>
      <c r="S71" s="1">
        <v>0.0</v>
      </c>
      <c r="T71" s="1">
        <v>0.0</v>
      </c>
      <c r="Y71" s="1">
        <v>0.0</v>
      </c>
      <c r="Z71" s="1">
        <v>0.439</v>
      </c>
      <c r="AA71" s="1">
        <v>84.45</v>
      </c>
      <c r="AB71" s="1">
        <v>1886.685</v>
      </c>
      <c r="AC71" s="1">
        <v>85.6</v>
      </c>
      <c r="AD71" s="1">
        <v>12.114</v>
      </c>
      <c r="AE71" s="1">
        <v>9.05</v>
      </c>
      <c r="AF71" s="1">
        <v>58.729</v>
      </c>
      <c r="AG71" s="1">
        <v>15808.997</v>
      </c>
      <c r="AH71" s="1">
        <v>1.222</v>
      </c>
      <c r="AI71" s="1">
        <v>9.103</v>
      </c>
      <c r="AJ71" s="1">
        <v>58.889</v>
      </c>
      <c r="AK71" s="1">
        <v>1894.281</v>
      </c>
      <c r="AL71" s="1">
        <v>84.79</v>
      </c>
      <c r="AM71" s="1">
        <v>15769.023</v>
      </c>
      <c r="AN71" s="1">
        <v>705.838</v>
      </c>
      <c r="AO71" s="1">
        <v>99.054</v>
      </c>
      <c r="AP71" s="1">
        <v>99.762</v>
      </c>
      <c r="AQ71" s="1">
        <v>11.079</v>
      </c>
      <c r="AR71" s="1">
        <v>48.029</v>
      </c>
      <c r="AS71" s="1">
        <v>481.529</v>
      </c>
      <c r="AT71" s="1">
        <v>1886.015</v>
      </c>
      <c r="AU71" s="1">
        <v>84.42</v>
      </c>
      <c r="AV71" s="1">
        <v>10757.771</v>
      </c>
      <c r="AW71" s="1">
        <v>24.162</v>
      </c>
      <c r="AX71" s="1">
        <v>196.735</v>
      </c>
      <c r="AY71" s="1">
        <v>22586.18</v>
      </c>
      <c r="AZ71" s="1">
        <v>1010.981</v>
      </c>
      <c r="BA71" s="1">
        <v>98.621</v>
      </c>
      <c r="BB71" s="1">
        <v>68.059</v>
      </c>
      <c r="BC71" s="1">
        <v>54.23</v>
      </c>
      <c r="BD71" s="1">
        <v>-81.25</v>
      </c>
      <c r="BE71" s="1">
        <v>-0.1</v>
      </c>
      <c r="BF71" s="1">
        <v>0.023</v>
      </c>
      <c r="BG71" s="1">
        <v>0.223</v>
      </c>
      <c r="BH71" s="1">
        <v>0.01</v>
      </c>
      <c r="BI71" s="1">
        <v>0.512</v>
      </c>
      <c r="BJ71" s="1">
        <v>0.012</v>
      </c>
      <c r="BK71" s="1">
        <v>0.003</v>
      </c>
      <c r="BL71" s="1">
        <v>-7.881</v>
      </c>
      <c r="BM71" s="1">
        <v>-0.149</v>
      </c>
      <c r="BN71" s="1">
        <v>1.684</v>
      </c>
      <c r="BO71" s="1">
        <v>18.096</v>
      </c>
      <c r="BP71" s="1">
        <v>0.81</v>
      </c>
      <c r="BQ71" s="1">
        <v>37.627</v>
      </c>
      <c r="BR71" s="1">
        <v>0.946</v>
      </c>
      <c r="BS71" s="1">
        <v>0.238</v>
      </c>
      <c r="BT71" s="1">
        <v>-1.15</v>
      </c>
      <c r="BU71" s="1">
        <v>-1.362</v>
      </c>
      <c r="BW71" s="1">
        <v>0.0</v>
      </c>
      <c r="BX71" s="1">
        <v>0.0</v>
      </c>
      <c r="BY71" s="1">
        <v>0.0</v>
      </c>
      <c r="BZ71" s="1">
        <v>0.0</v>
      </c>
      <c r="CA71" s="1">
        <v>0.0</v>
      </c>
      <c r="CB71" s="1">
        <v>0.0</v>
      </c>
      <c r="CC71" s="1">
        <v>0.0</v>
      </c>
      <c r="CD71" s="1">
        <v>4.378</v>
      </c>
      <c r="CE71" s="1">
        <v>9.278</v>
      </c>
      <c r="CF71" s="1">
        <v>221.204</v>
      </c>
      <c r="CG71" s="1">
        <v>8.266</v>
      </c>
      <c r="CH71" s="1">
        <v>0.37</v>
      </c>
      <c r="CI71" s="1">
        <v>4941.879</v>
      </c>
      <c r="CJ71" s="1">
        <v>0.998</v>
      </c>
      <c r="CK71" s="1">
        <v>6.687</v>
      </c>
      <c r="CL71" s="1">
        <v>15121.764</v>
      </c>
      <c r="CM71" s="1">
        <v>676.866</v>
      </c>
      <c r="CN71" s="1">
        <v>0.432</v>
      </c>
      <c r="CO71" s="1">
        <v>31.265</v>
      </c>
      <c r="CP71" s="1">
        <v>0.0</v>
      </c>
      <c r="CQ71" s="1">
        <v>0.0</v>
      </c>
      <c r="CR71" s="1">
        <v>0.0</v>
      </c>
      <c r="CT71" s="1">
        <v>0.0</v>
      </c>
      <c r="CU71" s="1">
        <v>0.0</v>
      </c>
      <c r="CV71" s="1">
        <v>0.0</v>
      </c>
      <c r="CW71" s="1">
        <v>0.0</v>
      </c>
      <c r="CX71" s="1">
        <v>0.0</v>
      </c>
      <c r="CY71" s="1">
        <v>0.0</v>
      </c>
      <c r="CZ71" s="1">
        <v>0.0</v>
      </c>
      <c r="DA71" s="1">
        <v>1912.377</v>
      </c>
      <c r="DB71" s="1">
        <v>707.627</v>
      </c>
      <c r="DC71" s="1">
        <v>-7.881</v>
      </c>
      <c r="DD71" s="1">
        <v>-0.149</v>
      </c>
      <c r="DE71" s="1">
        <v>1.684</v>
      </c>
      <c r="DF71" s="1">
        <v>18.096</v>
      </c>
      <c r="DG71" s="1">
        <v>0.81</v>
      </c>
      <c r="DH71" s="1">
        <v>37.627</v>
      </c>
      <c r="DI71" s="1">
        <v>0.946</v>
      </c>
      <c r="DJ71" s="1">
        <v>0.238</v>
      </c>
      <c r="DK71" s="1">
        <v>-3.066</v>
      </c>
      <c r="DL71" s="1">
        <v>-0.056</v>
      </c>
      <c r="DM71" s="1">
        <v>1.635</v>
      </c>
      <c r="DN71" s="1">
        <v>17.649</v>
      </c>
      <c r="DO71" s="1">
        <v>0.79</v>
      </c>
      <c r="DP71" s="1">
        <v>36.538</v>
      </c>
      <c r="DQ71" s="1">
        <v>0.923</v>
      </c>
      <c r="DR71" s="1">
        <v>0.231</v>
      </c>
      <c r="DS71" s="1">
        <v>36.364</v>
      </c>
      <c r="DT71" s="1">
        <v>0.007</v>
      </c>
      <c r="DU71" s="1">
        <v>0.026</v>
      </c>
      <c r="DV71" s="1">
        <v>0.223</v>
      </c>
      <c r="DW71" s="1">
        <v>0.01</v>
      </c>
      <c r="DX71" s="1">
        <v>0.578</v>
      </c>
      <c r="DY71" s="1">
        <v>0.012</v>
      </c>
      <c r="DZ71" s="1">
        <v>0.004</v>
      </c>
    </row>
    <row r="72">
      <c r="A72" s="1" t="s">
        <v>134</v>
      </c>
      <c r="B72" s="1">
        <v>2022.0</v>
      </c>
      <c r="C72" s="1" t="s">
        <v>135</v>
      </c>
      <c r="D72" s="1">
        <v>4.5477339E7</v>
      </c>
      <c r="E72" s="1">
        <v>5.95820019712E11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633.65</v>
      </c>
      <c r="O72" s="1">
        <v>-29.963</v>
      </c>
      <c r="P72" s="1">
        <v>-0.93</v>
      </c>
      <c r="Q72" s="1">
        <v>47.822</v>
      </c>
      <c r="R72" s="1">
        <v>2.175</v>
      </c>
      <c r="S72" s="1">
        <v>0.0</v>
      </c>
      <c r="T72" s="1">
        <v>0.0</v>
      </c>
      <c r="Y72" s="1">
        <v>0.0</v>
      </c>
      <c r="Z72" s="1">
        <v>0.296</v>
      </c>
      <c r="AA72" s="1">
        <v>88.9</v>
      </c>
      <c r="AB72" s="1">
        <v>1954.82</v>
      </c>
      <c r="AC72" s="1">
        <v>91.47</v>
      </c>
      <c r="AD72" s="1">
        <v>12.473</v>
      </c>
      <c r="AE72" s="1">
        <v>3.762</v>
      </c>
      <c r="AF72" s="1">
        <v>26.62</v>
      </c>
      <c r="AG72" s="1">
        <v>16145.355</v>
      </c>
      <c r="AH72" s="1">
        <v>1.232</v>
      </c>
      <c r="AI72" s="1">
        <v>3.773</v>
      </c>
      <c r="AJ72" s="1">
        <v>26.634</v>
      </c>
      <c r="AK72" s="1">
        <v>1992.421</v>
      </c>
      <c r="AL72" s="1">
        <v>90.61</v>
      </c>
      <c r="AM72" s="1">
        <v>16106.314</v>
      </c>
      <c r="AN72" s="1">
        <v>732.472</v>
      </c>
      <c r="AO72" s="1">
        <v>99.06</v>
      </c>
      <c r="AP72" s="1">
        <v>99.772</v>
      </c>
      <c r="AQ72" s="1">
        <v>4.539</v>
      </c>
      <c r="AR72" s="1">
        <v>21.858</v>
      </c>
      <c r="AS72" s="1">
        <v>503.387</v>
      </c>
      <c r="AT72" s="1">
        <v>1983.845</v>
      </c>
      <c r="AU72" s="1">
        <v>90.22</v>
      </c>
      <c r="AV72" s="1">
        <v>11068.974</v>
      </c>
      <c r="AW72" s="1">
        <v>-3.428</v>
      </c>
      <c r="AX72" s="1">
        <v>-34.66</v>
      </c>
      <c r="AY72" s="1">
        <v>21468.307</v>
      </c>
      <c r="AZ72" s="1">
        <v>976.321</v>
      </c>
      <c r="BA72" s="1">
        <v>98.633</v>
      </c>
      <c r="BB72" s="1">
        <v>68.568</v>
      </c>
      <c r="BC72" s="1">
        <v>57.96</v>
      </c>
      <c r="BD72" s="1">
        <v>72.043</v>
      </c>
      <c r="BE72" s="1">
        <v>0.016</v>
      </c>
      <c r="BF72" s="1">
        <v>0.039</v>
      </c>
      <c r="BG72" s="1">
        <v>0.44</v>
      </c>
      <c r="BH72" s="1">
        <v>0.02</v>
      </c>
      <c r="BI72" s="1">
        <v>0.864</v>
      </c>
      <c r="BJ72" s="1">
        <v>0.022</v>
      </c>
      <c r="BK72" s="1">
        <v>0.005</v>
      </c>
      <c r="BL72" s="1">
        <v>-0.409</v>
      </c>
      <c r="BM72" s="1">
        <v>-0.011</v>
      </c>
      <c r="BN72" s="1">
        <v>1.673</v>
      </c>
      <c r="BO72" s="1">
        <v>18.911</v>
      </c>
      <c r="BP72" s="1">
        <v>0.86</v>
      </c>
      <c r="BQ72" s="1">
        <v>36.792</v>
      </c>
      <c r="BR72" s="1">
        <v>0.94</v>
      </c>
      <c r="BS72" s="1">
        <v>0.228</v>
      </c>
      <c r="BT72" s="1">
        <v>-2.57</v>
      </c>
      <c r="BU72" s="1">
        <v>-2.891</v>
      </c>
      <c r="BW72" s="1">
        <v>0.0</v>
      </c>
      <c r="BX72" s="1">
        <v>0.0</v>
      </c>
      <c r="BY72" s="1">
        <v>0.0</v>
      </c>
      <c r="BZ72" s="1">
        <v>0.0</v>
      </c>
      <c r="CA72" s="1">
        <v>0.0</v>
      </c>
      <c r="CB72" s="1">
        <v>0.0</v>
      </c>
      <c r="CC72" s="1">
        <v>0.0</v>
      </c>
      <c r="CD72" s="1">
        <v>2.58</v>
      </c>
      <c r="CE72" s="1">
        <v>5.706</v>
      </c>
      <c r="CF72" s="1">
        <v>226.91</v>
      </c>
      <c r="CG72" s="1">
        <v>8.576</v>
      </c>
      <c r="CH72" s="1">
        <v>0.39</v>
      </c>
      <c r="CI72" s="1">
        <v>4989.519</v>
      </c>
      <c r="CJ72" s="1">
        <v>6.643</v>
      </c>
      <c r="CK72" s="1">
        <v>44.962</v>
      </c>
      <c r="CL72" s="1">
        <v>15872.247</v>
      </c>
      <c r="CM72" s="1">
        <v>721.828</v>
      </c>
      <c r="CN72" s="1">
        <v>0.426</v>
      </c>
      <c r="CO72" s="1">
        <v>30.908</v>
      </c>
      <c r="CP72" s="1">
        <v>0.0</v>
      </c>
      <c r="CQ72" s="1">
        <v>0.0</v>
      </c>
      <c r="CR72" s="1">
        <v>0.0</v>
      </c>
      <c r="CT72" s="1">
        <v>0.0</v>
      </c>
      <c r="CU72" s="1">
        <v>0.0</v>
      </c>
      <c r="CV72" s="1">
        <v>0.0</v>
      </c>
      <c r="CW72" s="1">
        <v>0.0</v>
      </c>
      <c r="CX72" s="1">
        <v>0.0</v>
      </c>
      <c r="CY72" s="1">
        <v>0.0</v>
      </c>
      <c r="CZ72" s="1">
        <v>0.0</v>
      </c>
      <c r="DA72" s="1">
        <v>2011.331</v>
      </c>
      <c r="DB72" s="1">
        <v>734.248</v>
      </c>
      <c r="DC72" s="1">
        <v>-0.409</v>
      </c>
      <c r="DD72" s="1">
        <v>-0.011</v>
      </c>
      <c r="DE72" s="1">
        <v>1.673</v>
      </c>
      <c r="DF72" s="1">
        <v>18.911</v>
      </c>
      <c r="DG72" s="1">
        <v>0.86</v>
      </c>
      <c r="DH72" s="1">
        <v>36.792</v>
      </c>
      <c r="DI72" s="1">
        <v>0.94</v>
      </c>
      <c r="DJ72" s="1">
        <v>0.228</v>
      </c>
      <c r="DK72" s="1">
        <v>-2.259</v>
      </c>
      <c r="DL72" s="1">
        <v>-0.041</v>
      </c>
      <c r="DM72" s="1">
        <v>1.595</v>
      </c>
      <c r="DN72" s="1">
        <v>18.251</v>
      </c>
      <c r="DO72" s="1">
        <v>0.83</v>
      </c>
      <c r="DP72" s="1">
        <v>35.063</v>
      </c>
      <c r="DQ72" s="1">
        <v>0.907</v>
      </c>
      <c r="DR72" s="1">
        <v>0.217</v>
      </c>
      <c r="DS72" s="1">
        <v>52.381</v>
      </c>
      <c r="DT72" s="1">
        <v>0.013</v>
      </c>
      <c r="DU72" s="1">
        <v>0.039</v>
      </c>
      <c r="DV72" s="1">
        <v>0.22</v>
      </c>
      <c r="DW72" s="1">
        <v>0.01</v>
      </c>
      <c r="DX72" s="1">
        <v>0.864</v>
      </c>
      <c r="DY72" s="1">
        <v>0.011</v>
      </c>
      <c r="DZ72" s="1">
        <v>0.005</v>
      </c>
    </row>
    <row r="73">
      <c r="A73" s="1" t="s">
        <v>134</v>
      </c>
      <c r="B73" s="1">
        <v>2023.0</v>
      </c>
      <c r="C73" s="1" t="s">
        <v>135</v>
      </c>
      <c r="D73" s="1">
        <v>4.6164169E7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633.645</v>
      </c>
      <c r="O73" s="1">
        <v>-3.209</v>
      </c>
      <c r="P73" s="1">
        <v>-0.07</v>
      </c>
      <c r="Q73" s="1">
        <v>45.599</v>
      </c>
      <c r="R73" s="1">
        <v>2.105</v>
      </c>
      <c r="S73" s="1">
        <v>0.0</v>
      </c>
      <c r="T73" s="1">
        <v>0.0</v>
      </c>
      <c r="Y73" s="1">
        <v>0.0</v>
      </c>
      <c r="Z73" s="1">
        <v>0.268</v>
      </c>
      <c r="AA73" s="1">
        <v>94.02</v>
      </c>
      <c r="AB73" s="1">
        <v>2036.644</v>
      </c>
      <c r="AC73" s="1">
        <v>96.3</v>
      </c>
      <c r="AD73" s="1">
        <v>12.29</v>
      </c>
      <c r="AE73" s="1">
        <v>6.848</v>
      </c>
      <c r="AF73" s="1">
        <v>50.284</v>
      </c>
      <c r="AG73" s="1">
        <v>16994.396</v>
      </c>
      <c r="AI73" s="1">
        <v>6.849</v>
      </c>
      <c r="AJ73" s="1">
        <v>50.166</v>
      </c>
      <c r="AK73" s="1">
        <v>2066.321</v>
      </c>
      <c r="AL73" s="1">
        <v>95.39</v>
      </c>
      <c r="AM73" s="1">
        <v>16953.377</v>
      </c>
      <c r="AN73" s="1">
        <v>782.639</v>
      </c>
      <c r="AO73" s="1">
        <v>99.055</v>
      </c>
      <c r="AP73" s="1">
        <v>99.773</v>
      </c>
      <c r="AQ73" s="1">
        <v>7.736</v>
      </c>
      <c r="AR73" s="1">
        <v>38.943</v>
      </c>
      <c r="AS73" s="1">
        <v>542.33</v>
      </c>
      <c r="AT73" s="1">
        <v>2057.873</v>
      </c>
      <c r="AU73" s="1">
        <v>95.0</v>
      </c>
      <c r="AV73" s="1">
        <v>11747.861</v>
      </c>
      <c r="AW73" s="1">
        <v>3.989</v>
      </c>
      <c r="AX73" s="1">
        <v>38.943</v>
      </c>
      <c r="AY73" s="1">
        <v>21992.475</v>
      </c>
      <c r="AZ73" s="1">
        <v>1015.264</v>
      </c>
      <c r="BA73" s="1">
        <v>98.65</v>
      </c>
      <c r="BB73" s="1">
        <v>69.138</v>
      </c>
      <c r="BC73" s="1">
        <v>61.02</v>
      </c>
      <c r="BD73" s="1">
        <v>81.25</v>
      </c>
      <c r="BE73" s="1">
        <v>0.031</v>
      </c>
      <c r="BF73" s="1">
        <v>0.071</v>
      </c>
      <c r="BG73" s="1">
        <v>0.433</v>
      </c>
      <c r="BH73" s="1">
        <v>0.02</v>
      </c>
      <c r="BI73" s="1">
        <v>1.532</v>
      </c>
      <c r="BJ73" s="1">
        <v>0.021</v>
      </c>
      <c r="BK73" s="1">
        <v>0.009</v>
      </c>
      <c r="BL73" s="1">
        <v>7.048</v>
      </c>
      <c r="BM73" s="1">
        <v>0.105</v>
      </c>
      <c r="BN73" s="1">
        <v>1.778</v>
      </c>
      <c r="BO73" s="1">
        <v>19.712</v>
      </c>
      <c r="BP73" s="1">
        <v>0.91</v>
      </c>
      <c r="BQ73" s="1">
        <v>38.516</v>
      </c>
      <c r="BR73" s="1">
        <v>0.945</v>
      </c>
      <c r="BS73" s="1">
        <v>0.227</v>
      </c>
      <c r="BT73" s="1">
        <v>-2.28</v>
      </c>
      <c r="BU73" s="1">
        <v>-2.425</v>
      </c>
      <c r="BW73" s="1">
        <v>0.0</v>
      </c>
      <c r="BX73" s="1">
        <v>0.0</v>
      </c>
      <c r="BY73" s="1">
        <v>0.0</v>
      </c>
      <c r="BZ73" s="1">
        <v>0.0</v>
      </c>
      <c r="CA73" s="1">
        <v>0.0</v>
      </c>
      <c r="CB73" s="1">
        <v>0.0</v>
      </c>
      <c r="CC73" s="1">
        <v>0.0</v>
      </c>
      <c r="CD73" s="1">
        <v>4.977</v>
      </c>
      <c r="CE73" s="1">
        <v>11.293</v>
      </c>
      <c r="CF73" s="1">
        <v>238.203</v>
      </c>
      <c r="CG73" s="1">
        <v>8.448</v>
      </c>
      <c r="CH73" s="1">
        <v>0.39</v>
      </c>
      <c r="CI73" s="1">
        <v>5159.917</v>
      </c>
      <c r="CJ73" s="1">
        <v>1.515</v>
      </c>
      <c r="CK73" s="1">
        <v>10.932</v>
      </c>
      <c r="CL73" s="1">
        <v>15872.911</v>
      </c>
      <c r="CM73" s="1">
        <v>732.76</v>
      </c>
      <c r="CN73" s="1">
        <v>0.405</v>
      </c>
      <c r="CO73" s="1">
        <v>30.367</v>
      </c>
      <c r="CP73" s="1">
        <v>0.0</v>
      </c>
      <c r="CQ73" s="1">
        <v>0.0</v>
      </c>
      <c r="CR73" s="1">
        <v>0.0</v>
      </c>
      <c r="CT73" s="1">
        <v>0.0</v>
      </c>
      <c r="CU73" s="1">
        <v>0.0</v>
      </c>
      <c r="CV73" s="1">
        <v>0.0</v>
      </c>
      <c r="CW73" s="1">
        <v>0.0</v>
      </c>
      <c r="CX73" s="1">
        <v>0.0</v>
      </c>
      <c r="CY73" s="1">
        <v>0.0</v>
      </c>
      <c r="CZ73" s="1">
        <v>0.0</v>
      </c>
      <c r="DA73" s="1">
        <v>2086.033</v>
      </c>
      <c r="DB73" s="1">
        <v>784.532</v>
      </c>
      <c r="DC73" s="1">
        <v>7.048</v>
      </c>
      <c r="DD73" s="1">
        <v>0.105</v>
      </c>
      <c r="DE73" s="1">
        <v>1.778</v>
      </c>
      <c r="DF73" s="1">
        <v>19.712</v>
      </c>
      <c r="DG73" s="1">
        <v>0.91</v>
      </c>
      <c r="DH73" s="1">
        <v>38.516</v>
      </c>
      <c r="DI73" s="1">
        <v>0.945</v>
      </c>
      <c r="DJ73" s="1">
        <v>0.227</v>
      </c>
      <c r="DK73" s="1">
        <v>5.393</v>
      </c>
      <c r="DL73" s="1">
        <v>0.074</v>
      </c>
      <c r="DM73" s="1">
        <v>1.668</v>
      </c>
      <c r="DN73" s="1">
        <v>18.846</v>
      </c>
      <c r="DO73" s="1">
        <v>0.87</v>
      </c>
      <c r="DP73" s="1">
        <v>36.138</v>
      </c>
      <c r="DQ73" s="1">
        <v>0.903</v>
      </c>
      <c r="DR73" s="1">
        <v>0.213</v>
      </c>
      <c r="DS73" s="1">
        <v>0.0</v>
      </c>
      <c r="DT73" s="1">
        <v>0.0</v>
      </c>
      <c r="DU73" s="1">
        <v>0.039</v>
      </c>
      <c r="DV73" s="1">
        <v>0.433</v>
      </c>
      <c r="DW73" s="1">
        <v>0.02</v>
      </c>
      <c r="DX73" s="1">
        <v>0.845</v>
      </c>
      <c r="DY73" s="1">
        <v>0.021</v>
      </c>
      <c r="DZ73" s="1">
        <v>0.005</v>
      </c>
    </row>
    <row r="74">
      <c r="A74" s="1" t="s">
        <v>134</v>
      </c>
      <c r="B74" s="1">
        <v>2024.0</v>
      </c>
      <c r="C74" s="1" t="s">
        <v>135</v>
      </c>
      <c r="D74" s="1">
        <v>4.6814246E7</v>
      </c>
      <c r="G74" s="1">
        <v>0.0</v>
      </c>
      <c r="H74" s="1">
        <v>0.0</v>
      </c>
      <c r="I74" s="1">
        <v>0.0</v>
      </c>
      <c r="M74" s="1">
        <v>0.0</v>
      </c>
      <c r="O74" s="1">
        <v>-17.484</v>
      </c>
      <c r="P74" s="1">
        <v>-0.368</v>
      </c>
      <c r="Q74" s="1">
        <v>37.104</v>
      </c>
      <c r="R74" s="1">
        <v>1.737</v>
      </c>
      <c r="Z74" s="1">
        <v>0.229</v>
      </c>
      <c r="AC74" s="1">
        <v>101.111</v>
      </c>
      <c r="AD74" s="1">
        <v>13.323</v>
      </c>
      <c r="AE74" s="1">
        <v>-3.11</v>
      </c>
      <c r="AF74" s="1">
        <v>-24.4</v>
      </c>
      <c r="AG74" s="1">
        <v>16237.208</v>
      </c>
      <c r="AI74" s="1">
        <v>-3.125</v>
      </c>
      <c r="AJ74" s="1">
        <v>-24.455</v>
      </c>
      <c r="AM74" s="1">
        <v>16195.57</v>
      </c>
      <c r="AN74" s="1">
        <v>758.183</v>
      </c>
      <c r="AP74" s="1">
        <v>99.758</v>
      </c>
      <c r="AQ74" s="1">
        <v>-6.796</v>
      </c>
      <c r="AR74" s="1">
        <v>-36.854</v>
      </c>
      <c r="AS74" s="1">
        <v>505.476</v>
      </c>
      <c r="AV74" s="1">
        <v>10797.48</v>
      </c>
      <c r="AW74" s="1">
        <v>-6.704</v>
      </c>
      <c r="AX74" s="1">
        <v>-68.068</v>
      </c>
      <c r="AY74" s="1">
        <v>20233.076</v>
      </c>
      <c r="AZ74" s="1">
        <v>947.196</v>
      </c>
      <c r="BB74" s="1">
        <v>66.508</v>
      </c>
      <c r="BD74" s="1">
        <v>76.483</v>
      </c>
      <c r="BE74" s="1">
        <v>0.054</v>
      </c>
      <c r="BF74" s="1">
        <v>0.125</v>
      </c>
      <c r="BG74" s="1">
        <v>1.093</v>
      </c>
      <c r="BH74" s="1">
        <v>0.051</v>
      </c>
      <c r="BI74" s="1">
        <v>2.666</v>
      </c>
      <c r="BJ74" s="1">
        <v>0.051</v>
      </c>
      <c r="BK74" s="1">
        <v>0.016</v>
      </c>
      <c r="BL74" s="1">
        <v>3.306</v>
      </c>
      <c r="BM74" s="1">
        <v>0.059</v>
      </c>
      <c r="BN74" s="1">
        <v>1.837</v>
      </c>
      <c r="BO74" s="1">
        <v>16.087</v>
      </c>
      <c r="BP74" s="1">
        <v>0.753</v>
      </c>
      <c r="BQ74" s="1">
        <v>39.236</v>
      </c>
      <c r="BR74" s="1">
        <v>0.745</v>
      </c>
      <c r="BS74" s="1">
        <v>0.242</v>
      </c>
      <c r="BW74" s="1">
        <v>0.0</v>
      </c>
      <c r="BX74" s="1">
        <v>0.0</v>
      </c>
      <c r="BY74" s="1">
        <v>0.0</v>
      </c>
      <c r="BZ74" s="1">
        <v>0.0</v>
      </c>
      <c r="CA74" s="1">
        <v>0.0</v>
      </c>
      <c r="CB74" s="1">
        <v>0.0</v>
      </c>
      <c r="CC74" s="1">
        <v>0.0</v>
      </c>
      <c r="CD74" s="1">
        <v>5.36</v>
      </c>
      <c r="CE74" s="1">
        <v>12.767</v>
      </c>
      <c r="CF74" s="1">
        <v>250.971</v>
      </c>
      <c r="CI74" s="1">
        <v>5360.986</v>
      </c>
      <c r="CJ74" s="1">
        <v>-5.935</v>
      </c>
      <c r="CK74" s="1">
        <v>-43.486</v>
      </c>
      <c r="CL74" s="1">
        <v>14723.582</v>
      </c>
      <c r="CM74" s="1">
        <v>689.273</v>
      </c>
      <c r="CO74" s="1">
        <v>33.022</v>
      </c>
      <c r="CP74" s="1">
        <v>0.0</v>
      </c>
      <c r="CQ74" s="1">
        <v>0.0</v>
      </c>
      <c r="CT74" s="1">
        <v>0.0</v>
      </c>
      <c r="CU74" s="1">
        <v>0.0</v>
      </c>
      <c r="CW74" s="1">
        <v>0.0</v>
      </c>
      <c r="CX74" s="1">
        <v>0.0</v>
      </c>
      <c r="CZ74" s="1">
        <v>0.0</v>
      </c>
      <c r="DA74" s="1">
        <v>2159.832</v>
      </c>
      <c r="DB74" s="1">
        <v>760.133</v>
      </c>
      <c r="DC74" s="1">
        <v>3.306</v>
      </c>
      <c r="DD74" s="1">
        <v>0.059</v>
      </c>
      <c r="DE74" s="1">
        <v>1.837</v>
      </c>
      <c r="DF74" s="1">
        <v>16.087</v>
      </c>
      <c r="DG74" s="1">
        <v>0.753</v>
      </c>
      <c r="DH74" s="1">
        <v>39.236</v>
      </c>
      <c r="DI74" s="1">
        <v>0.745</v>
      </c>
      <c r="DJ74" s="1">
        <v>0.242</v>
      </c>
      <c r="DK74" s="1">
        <v>0.274</v>
      </c>
      <c r="DL74" s="1">
        <v>0.005</v>
      </c>
      <c r="DM74" s="1">
        <v>1.673</v>
      </c>
      <c r="DN74" s="1">
        <v>14.651</v>
      </c>
      <c r="DO74" s="1">
        <v>0.686</v>
      </c>
      <c r="DP74" s="1">
        <v>35.734</v>
      </c>
      <c r="DQ74" s="1">
        <v>0.678</v>
      </c>
      <c r="DR74" s="1">
        <v>0.22</v>
      </c>
      <c r="DS74" s="1">
        <v>0.274</v>
      </c>
      <c r="DT74" s="1">
        <v>0.0</v>
      </c>
      <c r="DU74" s="1">
        <v>0.039</v>
      </c>
      <c r="DV74" s="1">
        <v>0.343</v>
      </c>
      <c r="DW74" s="1">
        <v>0.016</v>
      </c>
      <c r="DX74" s="1">
        <v>0.836</v>
      </c>
      <c r="DY74" s="1">
        <v>0.016</v>
      </c>
      <c r="DZ74" s="1">
        <v>0.005</v>
      </c>
    </row>
    <row r="75">
      <c r="A75" s="1" t="s">
        <v>136</v>
      </c>
      <c r="B75" s="1">
        <v>2000.0</v>
      </c>
      <c r="C75" s="1" t="s">
        <v>137</v>
      </c>
      <c r="D75" s="1">
        <v>56828.0</v>
      </c>
      <c r="J75" s="1">
        <v>0.0</v>
      </c>
      <c r="K75" s="1">
        <v>0.0</v>
      </c>
      <c r="L75" s="1">
        <v>0.0</v>
      </c>
      <c r="N75" s="1">
        <v>647.059</v>
      </c>
      <c r="S75" s="1">
        <v>0.0</v>
      </c>
      <c r="T75" s="1">
        <v>0.0</v>
      </c>
      <c r="V75" s="1">
        <v>0.0</v>
      </c>
      <c r="W75" s="1">
        <v>0.0</v>
      </c>
      <c r="X75" s="1">
        <v>0.0</v>
      </c>
      <c r="Y75" s="1">
        <v>0.0</v>
      </c>
      <c r="AA75" s="1">
        <v>0.17</v>
      </c>
      <c r="AB75" s="1">
        <v>2991.483</v>
      </c>
      <c r="AC75" s="1">
        <v>0.17</v>
      </c>
      <c r="AE75" s="1">
        <v>-2.08</v>
      </c>
      <c r="AF75" s="1">
        <v>-0.049</v>
      </c>
      <c r="AG75" s="1">
        <v>40417.188</v>
      </c>
      <c r="AK75" s="1">
        <v>2991.483</v>
      </c>
      <c r="AL75" s="1">
        <v>0.17</v>
      </c>
      <c r="AO75" s="1">
        <v>100.0</v>
      </c>
      <c r="AT75" s="1">
        <v>0.0</v>
      </c>
      <c r="AU75" s="1">
        <v>0.0</v>
      </c>
      <c r="AX75" s="1">
        <v>0.0</v>
      </c>
      <c r="AY75" s="1">
        <v>0.0</v>
      </c>
      <c r="AZ75" s="1">
        <v>0.0</v>
      </c>
      <c r="BA75" s="1">
        <v>0.0</v>
      </c>
      <c r="BC75" s="1">
        <v>0.11</v>
      </c>
      <c r="BG75" s="1">
        <v>0.0</v>
      </c>
      <c r="BH75" s="1">
        <v>0.0</v>
      </c>
      <c r="BJ75" s="1">
        <v>0.0</v>
      </c>
      <c r="BO75" s="1">
        <v>0.0</v>
      </c>
      <c r="BP75" s="1">
        <v>0.0</v>
      </c>
      <c r="BR75" s="1">
        <v>0.0</v>
      </c>
      <c r="BT75" s="1">
        <v>0.0</v>
      </c>
      <c r="BU75" s="1">
        <v>0.0</v>
      </c>
      <c r="BY75" s="1">
        <v>0.0</v>
      </c>
      <c r="BZ75" s="1">
        <v>0.0</v>
      </c>
      <c r="CB75" s="1">
        <v>0.0</v>
      </c>
      <c r="CG75" s="1">
        <v>2991.483</v>
      </c>
      <c r="CH75" s="1">
        <v>0.17</v>
      </c>
      <c r="CK75" s="1">
        <v>0.0</v>
      </c>
      <c r="CL75" s="1">
        <v>0.0</v>
      </c>
      <c r="CM75" s="1">
        <v>0.0</v>
      </c>
      <c r="CN75" s="1">
        <v>100.0</v>
      </c>
      <c r="CQ75" s="1">
        <v>0.0</v>
      </c>
      <c r="CR75" s="1">
        <v>0.0</v>
      </c>
      <c r="CU75" s="1">
        <v>0.0</v>
      </c>
      <c r="CV75" s="1">
        <v>0.0</v>
      </c>
      <c r="CX75" s="1">
        <v>0.0</v>
      </c>
      <c r="CY75" s="1">
        <v>0.0</v>
      </c>
      <c r="DA75" s="1">
        <v>2991.483</v>
      </c>
      <c r="DB75" s="1">
        <v>2.297</v>
      </c>
      <c r="DF75" s="1">
        <v>0.0</v>
      </c>
      <c r="DG75" s="1">
        <v>0.0</v>
      </c>
      <c r="DI75" s="1">
        <v>0.0</v>
      </c>
      <c r="DN75" s="1">
        <v>0.0</v>
      </c>
      <c r="DO75" s="1">
        <v>0.0</v>
      </c>
      <c r="DQ75" s="1">
        <v>0.0</v>
      </c>
      <c r="DV75" s="1">
        <v>0.0</v>
      </c>
      <c r="DW75" s="1">
        <v>0.0</v>
      </c>
      <c r="DY75" s="1">
        <v>0.0</v>
      </c>
    </row>
    <row r="76">
      <c r="A76" s="1" t="s">
        <v>136</v>
      </c>
      <c r="B76" s="1">
        <v>2001.0</v>
      </c>
      <c r="C76" s="1" t="s">
        <v>137</v>
      </c>
      <c r="D76" s="1">
        <v>57033.0</v>
      </c>
      <c r="J76" s="1">
        <v>0.0</v>
      </c>
      <c r="K76" s="1">
        <v>0.0</v>
      </c>
      <c r="L76" s="1">
        <v>0.0</v>
      </c>
      <c r="N76" s="1">
        <v>647.059</v>
      </c>
      <c r="S76" s="1">
        <v>0.0</v>
      </c>
      <c r="T76" s="1">
        <v>0.0</v>
      </c>
      <c r="V76" s="1">
        <v>0.0</v>
      </c>
      <c r="W76" s="1">
        <v>0.0</v>
      </c>
      <c r="X76" s="1">
        <v>0.0</v>
      </c>
      <c r="Y76" s="1">
        <v>0.0</v>
      </c>
      <c r="AA76" s="1">
        <v>0.17</v>
      </c>
      <c r="AB76" s="1">
        <v>2980.73</v>
      </c>
      <c r="AC76" s="1">
        <v>0.17</v>
      </c>
      <c r="AE76" s="1">
        <v>0.0</v>
      </c>
      <c r="AF76" s="1">
        <v>0.0</v>
      </c>
      <c r="AG76" s="1">
        <v>40271.914</v>
      </c>
      <c r="AK76" s="1">
        <v>2980.73</v>
      </c>
      <c r="AL76" s="1">
        <v>0.17</v>
      </c>
      <c r="AO76" s="1">
        <v>100.0</v>
      </c>
      <c r="AT76" s="1">
        <v>0.0</v>
      </c>
      <c r="AU76" s="1">
        <v>0.0</v>
      </c>
      <c r="AX76" s="1">
        <v>0.0</v>
      </c>
      <c r="AY76" s="1">
        <v>0.0</v>
      </c>
      <c r="AZ76" s="1">
        <v>0.0</v>
      </c>
      <c r="BA76" s="1">
        <v>0.0</v>
      </c>
      <c r="BC76" s="1">
        <v>0.11</v>
      </c>
      <c r="BG76" s="1">
        <v>0.0</v>
      </c>
      <c r="BH76" s="1">
        <v>0.0</v>
      </c>
      <c r="BJ76" s="1">
        <v>0.0</v>
      </c>
      <c r="BO76" s="1">
        <v>0.0</v>
      </c>
      <c r="BP76" s="1">
        <v>0.0</v>
      </c>
      <c r="BR76" s="1">
        <v>0.0</v>
      </c>
      <c r="BT76" s="1">
        <v>0.0</v>
      </c>
      <c r="BU76" s="1">
        <v>0.0</v>
      </c>
      <c r="BY76" s="1">
        <v>0.0</v>
      </c>
      <c r="BZ76" s="1">
        <v>0.0</v>
      </c>
      <c r="CB76" s="1">
        <v>0.0</v>
      </c>
      <c r="CG76" s="1">
        <v>2980.73</v>
      </c>
      <c r="CH76" s="1">
        <v>0.17</v>
      </c>
      <c r="CK76" s="1">
        <v>0.0</v>
      </c>
      <c r="CL76" s="1">
        <v>0.0</v>
      </c>
      <c r="CM76" s="1">
        <v>0.0</v>
      </c>
      <c r="CN76" s="1">
        <v>100.0</v>
      </c>
      <c r="CQ76" s="1">
        <v>0.0</v>
      </c>
      <c r="CR76" s="1">
        <v>0.0</v>
      </c>
      <c r="CU76" s="1">
        <v>0.0</v>
      </c>
      <c r="CV76" s="1">
        <v>0.0</v>
      </c>
      <c r="CX76" s="1">
        <v>0.0</v>
      </c>
      <c r="CY76" s="1">
        <v>0.0</v>
      </c>
      <c r="DA76" s="1">
        <v>2980.73</v>
      </c>
      <c r="DB76" s="1">
        <v>2.297</v>
      </c>
      <c r="DF76" s="1">
        <v>0.0</v>
      </c>
      <c r="DG76" s="1">
        <v>0.0</v>
      </c>
      <c r="DI76" s="1">
        <v>0.0</v>
      </c>
      <c r="DN76" s="1">
        <v>0.0</v>
      </c>
      <c r="DO76" s="1">
        <v>0.0</v>
      </c>
      <c r="DQ76" s="1">
        <v>0.0</v>
      </c>
      <c r="DV76" s="1">
        <v>0.0</v>
      </c>
      <c r="DW76" s="1">
        <v>0.0</v>
      </c>
      <c r="DY76" s="1">
        <v>0.0</v>
      </c>
    </row>
    <row r="77">
      <c r="A77" s="1" t="s">
        <v>136</v>
      </c>
      <c r="B77" s="1">
        <v>2002.0</v>
      </c>
      <c r="C77" s="1" t="s">
        <v>137</v>
      </c>
      <c r="D77" s="1">
        <v>57037.0</v>
      </c>
      <c r="J77" s="1">
        <v>0.0</v>
      </c>
      <c r="K77" s="1">
        <v>0.0</v>
      </c>
      <c r="L77" s="1">
        <v>0.0</v>
      </c>
      <c r="N77" s="1">
        <v>666.667</v>
      </c>
      <c r="S77" s="1">
        <v>0.0</v>
      </c>
      <c r="T77" s="1">
        <v>0.0</v>
      </c>
      <c r="V77" s="1">
        <v>0.0</v>
      </c>
      <c r="W77" s="1">
        <v>0.0</v>
      </c>
      <c r="X77" s="1">
        <v>0.0</v>
      </c>
      <c r="Y77" s="1">
        <v>0.0</v>
      </c>
      <c r="AA77" s="1">
        <v>0.18</v>
      </c>
      <c r="AB77" s="1">
        <v>3155.846</v>
      </c>
      <c r="AC77" s="1">
        <v>0.18</v>
      </c>
      <c r="AE77" s="1">
        <v>1.661</v>
      </c>
      <c r="AF77" s="1">
        <v>0.038</v>
      </c>
      <c r="AG77" s="1">
        <v>40938.137</v>
      </c>
      <c r="AK77" s="1">
        <v>3155.846</v>
      </c>
      <c r="AL77" s="1">
        <v>0.18</v>
      </c>
      <c r="AO77" s="1">
        <v>100.0</v>
      </c>
      <c r="AT77" s="1">
        <v>0.0</v>
      </c>
      <c r="AU77" s="1">
        <v>0.0</v>
      </c>
      <c r="AX77" s="1">
        <v>0.0</v>
      </c>
      <c r="AY77" s="1">
        <v>0.0</v>
      </c>
      <c r="AZ77" s="1">
        <v>0.0</v>
      </c>
      <c r="BA77" s="1">
        <v>0.0</v>
      </c>
      <c r="BC77" s="1">
        <v>0.12</v>
      </c>
      <c r="BG77" s="1">
        <v>0.0</v>
      </c>
      <c r="BH77" s="1">
        <v>0.0</v>
      </c>
      <c r="BJ77" s="1">
        <v>0.0</v>
      </c>
      <c r="BO77" s="1">
        <v>0.0</v>
      </c>
      <c r="BP77" s="1">
        <v>0.0</v>
      </c>
      <c r="BR77" s="1">
        <v>0.0</v>
      </c>
      <c r="BT77" s="1">
        <v>0.0</v>
      </c>
      <c r="BU77" s="1">
        <v>0.0</v>
      </c>
      <c r="BY77" s="1">
        <v>0.0</v>
      </c>
      <c r="BZ77" s="1">
        <v>0.0</v>
      </c>
      <c r="CB77" s="1">
        <v>0.0</v>
      </c>
      <c r="CG77" s="1">
        <v>3155.846</v>
      </c>
      <c r="CH77" s="1">
        <v>0.18</v>
      </c>
      <c r="CK77" s="1">
        <v>0.0</v>
      </c>
      <c r="CL77" s="1">
        <v>0.0</v>
      </c>
      <c r="CM77" s="1">
        <v>0.0</v>
      </c>
      <c r="CN77" s="1">
        <v>100.0</v>
      </c>
      <c r="CQ77" s="1">
        <v>0.0</v>
      </c>
      <c r="CR77" s="1">
        <v>0.0</v>
      </c>
      <c r="CU77" s="1">
        <v>0.0</v>
      </c>
      <c r="CV77" s="1">
        <v>0.0</v>
      </c>
      <c r="CX77" s="1">
        <v>0.0</v>
      </c>
      <c r="CY77" s="1">
        <v>0.0</v>
      </c>
      <c r="DA77" s="1">
        <v>3155.846</v>
      </c>
      <c r="DB77" s="1">
        <v>2.335</v>
      </c>
      <c r="DF77" s="1">
        <v>0.0</v>
      </c>
      <c r="DG77" s="1">
        <v>0.0</v>
      </c>
      <c r="DI77" s="1">
        <v>0.0</v>
      </c>
      <c r="DN77" s="1">
        <v>0.0</v>
      </c>
      <c r="DO77" s="1">
        <v>0.0</v>
      </c>
      <c r="DQ77" s="1">
        <v>0.0</v>
      </c>
      <c r="DV77" s="1">
        <v>0.0</v>
      </c>
      <c r="DW77" s="1">
        <v>0.0</v>
      </c>
      <c r="DY77" s="1">
        <v>0.0</v>
      </c>
    </row>
    <row r="78">
      <c r="A78" s="1" t="s">
        <v>136</v>
      </c>
      <c r="B78" s="1">
        <v>2003.0</v>
      </c>
      <c r="C78" s="1" t="s">
        <v>137</v>
      </c>
      <c r="D78" s="1">
        <v>56946.0</v>
      </c>
      <c r="J78" s="1">
        <v>0.0</v>
      </c>
      <c r="K78" s="1">
        <v>0.0</v>
      </c>
      <c r="L78" s="1">
        <v>0.0</v>
      </c>
      <c r="N78" s="1">
        <v>684.211</v>
      </c>
      <c r="S78" s="1">
        <v>0.0</v>
      </c>
      <c r="T78" s="1">
        <v>0.0</v>
      </c>
      <c r="V78" s="1">
        <v>0.0</v>
      </c>
      <c r="W78" s="1">
        <v>0.0</v>
      </c>
      <c r="X78" s="1">
        <v>0.0</v>
      </c>
      <c r="Y78" s="1">
        <v>0.0</v>
      </c>
      <c r="AA78" s="1">
        <v>0.19</v>
      </c>
      <c r="AB78" s="1">
        <v>3336.494</v>
      </c>
      <c r="AC78" s="1">
        <v>0.19</v>
      </c>
      <c r="AE78" s="1">
        <v>0.0</v>
      </c>
      <c r="AF78" s="1">
        <v>0.0</v>
      </c>
      <c r="AG78" s="1">
        <v>41003.559</v>
      </c>
      <c r="AK78" s="1">
        <v>3336.494</v>
      </c>
      <c r="AL78" s="1">
        <v>0.19</v>
      </c>
      <c r="AO78" s="1">
        <v>100.0</v>
      </c>
      <c r="AT78" s="1">
        <v>0.0</v>
      </c>
      <c r="AU78" s="1">
        <v>0.0</v>
      </c>
      <c r="AX78" s="1">
        <v>0.0</v>
      </c>
      <c r="AY78" s="1">
        <v>0.0</v>
      </c>
      <c r="AZ78" s="1">
        <v>0.0</v>
      </c>
      <c r="BA78" s="1">
        <v>0.0</v>
      </c>
      <c r="BC78" s="1">
        <v>0.13</v>
      </c>
      <c r="BG78" s="1">
        <v>0.0</v>
      </c>
      <c r="BH78" s="1">
        <v>0.0</v>
      </c>
      <c r="BJ78" s="1">
        <v>0.0</v>
      </c>
      <c r="BO78" s="1">
        <v>0.0</v>
      </c>
      <c r="BP78" s="1">
        <v>0.0</v>
      </c>
      <c r="BR78" s="1">
        <v>0.0</v>
      </c>
      <c r="BT78" s="1">
        <v>0.0</v>
      </c>
      <c r="BU78" s="1">
        <v>0.0</v>
      </c>
      <c r="BY78" s="1">
        <v>0.0</v>
      </c>
      <c r="BZ78" s="1">
        <v>0.0</v>
      </c>
      <c r="CB78" s="1">
        <v>0.0</v>
      </c>
      <c r="CG78" s="1">
        <v>3336.494</v>
      </c>
      <c r="CH78" s="1">
        <v>0.19</v>
      </c>
      <c r="CK78" s="1">
        <v>0.0</v>
      </c>
      <c r="CL78" s="1">
        <v>0.0</v>
      </c>
      <c r="CM78" s="1">
        <v>0.0</v>
      </c>
      <c r="CN78" s="1">
        <v>100.0</v>
      </c>
      <c r="CQ78" s="1">
        <v>0.0</v>
      </c>
      <c r="CR78" s="1">
        <v>0.0</v>
      </c>
      <c r="CU78" s="1">
        <v>0.0</v>
      </c>
      <c r="CV78" s="1">
        <v>0.0</v>
      </c>
      <c r="CX78" s="1">
        <v>0.0</v>
      </c>
      <c r="CY78" s="1">
        <v>0.0</v>
      </c>
      <c r="DA78" s="1">
        <v>3336.494</v>
      </c>
      <c r="DB78" s="1">
        <v>2.335</v>
      </c>
      <c r="DF78" s="1">
        <v>0.0</v>
      </c>
      <c r="DG78" s="1">
        <v>0.0</v>
      </c>
      <c r="DI78" s="1">
        <v>0.0</v>
      </c>
      <c r="DN78" s="1">
        <v>0.0</v>
      </c>
      <c r="DO78" s="1">
        <v>0.0</v>
      </c>
      <c r="DQ78" s="1">
        <v>0.0</v>
      </c>
      <c r="DV78" s="1">
        <v>0.0</v>
      </c>
      <c r="DW78" s="1">
        <v>0.0</v>
      </c>
      <c r="DY78" s="1">
        <v>0.0</v>
      </c>
    </row>
    <row r="79">
      <c r="A79" s="1" t="s">
        <v>136</v>
      </c>
      <c r="B79" s="1">
        <v>2004.0</v>
      </c>
      <c r="C79" s="1" t="s">
        <v>137</v>
      </c>
      <c r="D79" s="1">
        <v>56796.0</v>
      </c>
      <c r="J79" s="1">
        <v>0.0</v>
      </c>
      <c r="K79" s="1">
        <v>0.0</v>
      </c>
      <c r="L79" s="1">
        <v>0.0</v>
      </c>
      <c r="N79" s="1">
        <v>684.211</v>
      </c>
      <c r="S79" s="1">
        <v>0.0</v>
      </c>
      <c r="T79" s="1">
        <v>0.0</v>
      </c>
      <c r="V79" s="1">
        <v>0.0</v>
      </c>
      <c r="W79" s="1">
        <v>0.0</v>
      </c>
      <c r="X79" s="1">
        <v>0.0</v>
      </c>
      <c r="Y79" s="1">
        <v>0.0</v>
      </c>
      <c r="AA79" s="1">
        <v>0.19</v>
      </c>
      <c r="AB79" s="1">
        <v>3345.306</v>
      </c>
      <c r="AC79" s="1">
        <v>0.19</v>
      </c>
      <c r="AE79" s="1">
        <v>0.0</v>
      </c>
      <c r="AF79" s="1">
        <v>0.0</v>
      </c>
      <c r="AG79" s="1">
        <v>41111.848</v>
      </c>
      <c r="AK79" s="1">
        <v>3345.306</v>
      </c>
      <c r="AL79" s="1">
        <v>0.19</v>
      </c>
      <c r="AO79" s="1">
        <v>100.0</v>
      </c>
      <c r="AT79" s="1">
        <v>0.0</v>
      </c>
      <c r="AU79" s="1">
        <v>0.0</v>
      </c>
      <c r="AX79" s="1">
        <v>0.0</v>
      </c>
      <c r="AY79" s="1">
        <v>0.0</v>
      </c>
      <c r="AZ79" s="1">
        <v>0.0</v>
      </c>
      <c r="BA79" s="1">
        <v>0.0</v>
      </c>
      <c r="BC79" s="1">
        <v>0.13</v>
      </c>
      <c r="BG79" s="1">
        <v>0.0</v>
      </c>
      <c r="BH79" s="1">
        <v>0.0</v>
      </c>
      <c r="BJ79" s="1">
        <v>0.0</v>
      </c>
      <c r="BO79" s="1">
        <v>0.0</v>
      </c>
      <c r="BP79" s="1">
        <v>0.0</v>
      </c>
      <c r="BR79" s="1">
        <v>0.0</v>
      </c>
      <c r="BT79" s="1">
        <v>0.0</v>
      </c>
      <c r="BU79" s="1">
        <v>0.0</v>
      </c>
      <c r="BY79" s="1">
        <v>0.0</v>
      </c>
      <c r="BZ79" s="1">
        <v>0.0</v>
      </c>
      <c r="CB79" s="1">
        <v>0.0</v>
      </c>
      <c r="CG79" s="1">
        <v>3345.306</v>
      </c>
      <c r="CH79" s="1">
        <v>0.19</v>
      </c>
      <c r="CK79" s="1">
        <v>0.0</v>
      </c>
      <c r="CL79" s="1">
        <v>0.0</v>
      </c>
      <c r="CM79" s="1">
        <v>0.0</v>
      </c>
      <c r="CN79" s="1">
        <v>100.0</v>
      </c>
      <c r="CQ79" s="1">
        <v>0.0</v>
      </c>
      <c r="CR79" s="1">
        <v>0.0</v>
      </c>
      <c r="CU79" s="1">
        <v>0.0</v>
      </c>
      <c r="CV79" s="1">
        <v>0.0</v>
      </c>
      <c r="CX79" s="1">
        <v>0.0</v>
      </c>
      <c r="CY79" s="1">
        <v>0.0</v>
      </c>
      <c r="DA79" s="1">
        <v>3345.306</v>
      </c>
      <c r="DB79" s="1">
        <v>2.335</v>
      </c>
      <c r="DF79" s="1">
        <v>0.0</v>
      </c>
      <c r="DG79" s="1">
        <v>0.0</v>
      </c>
      <c r="DI79" s="1">
        <v>0.0</v>
      </c>
      <c r="DN79" s="1">
        <v>0.0</v>
      </c>
      <c r="DO79" s="1">
        <v>0.0</v>
      </c>
      <c r="DQ79" s="1">
        <v>0.0</v>
      </c>
      <c r="DV79" s="1">
        <v>0.0</v>
      </c>
      <c r="DW79" s="1">
        <v>0.0</v>
      </c>
      <c r="DY79" s="1">
        <v>0.0</v>
      </c>
    </row>
    <row r="80">
      <c r="A80" s="1" t="s">
        <v>136</v>
      </c>
      <c r="B80" s="1">
        <v>2005.0</v>
      </c>
      <c r="C80" s="1" t="s">
        <v>137</v>
      </c>
      <c r="D80" s="1">
        <v>56591.0</v>
      </c>
      <c r="J80" s="1">
        <v>0.0</v>
      </c>
      <c r="K80" s="1">
        <v>0.0</v>
      </c>
      <c r="L80" s="1">
        <v>0.0</v>
      </c>
      <c r="N80" s="1">
        <v>684.211</v>
      </c>
      <c r="S80" s="1">
        <v>0.0</v>
      </c>
      <c r="T80" s="1">
        <v>0.0</v>
      </c>
      <c r="V80" s="1">
        <v>0.0</v>
      </c>
      <c r="W80" s="1">
        <v>0.0</v>
      </c>
      <c r="X80" s="1">
        <v>0.0</v>
      </c>
      <c r="Y80" s="1">
        <v>0.0</v>
      </c>
      <c r="AA80" s="1">
        <v>0.19</v>
      </c>
      <c r="AB80" s="1">
        <v>3357.424</v>
      </c>
      <c r="AC80" s="1">
        <v>0.19</v>
      </c>
      <c r="AE80" s="1">
        <v>6.228</v>
      </c>
      <c r="AF80" s="1">
        <v>0.145</v>
      </c>
      <c r="AG80" s="1">
        <v>43830.316</v>
      </c>
      <c r="AK80" s="1">
        <v>3357.424</v>
      </c>
      <c r="AL80" s="1">
        <v>0.19</v>
      </c>
      <c r="AO80" s="1">
        <v>100.0</v>
      </c>
      <c r="AT80" s="1">
        <v>0.0</v>
      </c>
      <c r="AU80" s="1">
        <v>0.0</v>
      </c>
      <c r="AX80" s="1">
        <v>0.0</v>
      </c>
      <c r="AY80" s="1">
        <v>0.0</v>
      </c>
      <c r="AZ80" s="1">
        <v>0.0</v>
      </c>
      <c r="BA80" s="1">
        <v>0.0</v>
      </c>
      <c r="BC80" s="1">
        <v>0.13</v>
      </c>
      <c r="BG80" s="1">
        <v>0.0</v>
      </c>
      <c r="BH80" s="1">
        <v>0.0</v>
      </c>
      <c r="BJ80" s="1">
        <v>0.0</v>
      </c>
      <c r="BO80" s="1">
        <v>0.0</v>
      </c>
      <c r="BP80" s="1">
        <v>0.0</v>
      </c>
      <c r="BR80" s="1">
        <v>0.0</v>
      </c>
      <c r="BT80" s="1">
        <v>0.0</v>
      </c>
      <c r="BU80" s="1">
        <v>0.0</v>
      </c>
      <c r="BY80" s="1">
        <v>0.0</v>
      </c>
      <c r="BZ80" s="1">
        <v>0.0</v>
      </c>
      <c r="CB80" s="1">
        <v>0.0</v>
      </c>
      <c r="CG80" s="1">
        <v>3357.424</v>
      </c>
      <c r="CH80" s="1">
        <v>0.19</v>
      </c>
      <c r="CK80" s="1">
        <v>0.0</v>
      </c>
      <c r="CL80" s="1">
        <v>0.0</v>
      </c>
      <c r="CM80" s="1">
        <v>0.0</v>
      </c>
      <c r="CN80" s="1">
        <v>100.0</v>
      </c>
      <c r="CQ80" s="1">
        <v>0.0</v>
      </c>
      <c r="CR80" s="1">
        <v>0.0</v>
      </c>
      <c r="CU80" s="1">
        <v>0.0</v>
      </c>
      <c r="CV80" s="1">
        <v>0.0</v>
      </c>
      <c r="CX80" s="1">
        <v>0.0</v>
      </c>
      <c r="CY80" s="1">
        <v>0.0</v>
      </c>
      <c r="DA80" s="1">
        <v>3357.424</v>
      </c>
      <c r="DB80" s="1">
        <v>2.48</v>
      </c>
      <c r="DF80" s="1">
        <v>0.0</v>
      </c>
      <c r="DG80" s="1">
        <v>0.0</v>
      </c>
      <c r="DI80" s="1">
        <v>0.0</v>
      </c>
      <c r="DN80" s="1">
        <v>0.0</v>
      </c>
      <c r="DO80" s="1">
        <v>0.0</v>
      </c>
      <c r="DQ80" s="1">
        <v>0.0</v>
      </c>
      <c r="DV80" s="1">
        <v>0.0</v>
      </c>
      <c r="DW80" s="1">
        <v>0.0</v>
      </c>
      <c r="DY80" s="1">
        <v>0.0</v>
      </c>
    </row>
    <row r="81">
      <c r="A81" s="1" t="s">
        <v>136</v>
      </c>
      <c r="B81" s="1">
        <v>2006.0</v>
      </c>
      <c r="C81" s="1" t="s">
        <v>137</v>
      </c>
      <c r="D81" s="1">
        <v>56340.0</v>
      </c>
      <c r="J81" s="1">
        <v>0.0</v>
      </c>
      <c r="K81" s="1">
        <v>0.0</v>
      </c>
      <c r="L81" s="1">
        <v>0.0</v>
      </c>
      <c r="N81" s="1">
        <v>684.211</v>
      </c>
      <c r="S81" s="1">
        <v>0.0</v>
      </c>
      <c r="T81" s="1">
        <v>0.0</v>
      </c>
      <c r="V81" s="1">
        <v>0.0</v>
      </c>
      <c r="W81" s="1">
        <v>0.0</v>
      </c>
      <c r="X81" s="1">
        <v>0.0</v>
      </c>
      <c r="Y81" s="1">
        <v>0.0</v>
      </c>
      <c r="AA81" s="1">
        <v>0.19</v>
      </c>
      <c r="AB81" s="1">
        <v>3372.382</v>
      </c>
      <c r="AC81" s="1">
        <v>0.19</v>
      </c>
      <c r="AE81" s="1">
        <v>1.695</v>
      </c>
      <c r="AF81" s="1">
        <v>0.042</v>
      </c>
      <c r="AG81" s="1">
        <v>44771.91</v>
      </c>
      <c r="AK81" s="1">
        <v>3372.382</v>
      </c>
      <c r="AL81" s="1">
        <v>0.19</v>
      </c>
      <c r="AO81" s="1">
        <v>100.0</v>
      </c>
      <c r="AT81" s="1">
        <v>0.0</v>
      </c>
      <c r="AU81" s="1">
        <v>0.0</v>
      </c>
      <c r="AX81" s="1">
        <v>0.0</v>
      </c>
      <c r="AY81" s="1">
        <v>0.0</v>
      </c>
      <c r="AZ81" s="1">
        <v>0.0</v>
      </c>
      <c r="BA81" s="1">
        <v>0.0</v>
      </c>
      <c r="BC81" s="1">
        <v>0.13</v>
      </c>
      <c r="BG81" s="1">
        <v>0.0</v>
      </c>
      <c r="BH81" s="1">
        <v>0.0</v>
      </c>
      <c r="BJ81" s="1">
        <v>0.0</v>
      </c>
      <c r="BO81" s="1">
        <v>0.0</v>
      </c>
      <c r="BP81" s="1">
        <v>0.0</v>
      </c>
      <c r="BR81" s="1">
        <v>0.0</v>
      </c>
      <c r="BT81" s="1">
        <v>0.0</v>
      </c>
      <c r="BU81" s="1">
        <v>0.0</v>
      </c>
      <c r="BY81" s="1">
        <v>0.0</v>
      </c>
      <c r="BZ81" s="1">
        <v>0.0</v>
      </c>
      <c r="CB81" s="1">
        <v>0.0</v>
      </c>
      <c r="CG81" s="1">
        <v>3372.382</v>
      </c>
      <c r="CH81" s="1">
        <v>0.19</v>
      </c>
      <c r="CK81" s="1">
        <v>0.0</v>
      </c>
      <c r="CL81" s="1">
        <v>0.0</v>
      </c>
      <c r="CM81" s="1">
        <v>0.0</v>
      </c>
      <c r="CN81" s="1">
        <v>100.0</v>
      </c>
      <c r="CQ81" s="1">
        <v>0.0</v>
      </c>
      <c r="CR81" s="1">
        <v>0.0</v>
      </c>
      <c r="CU81" s="1">
        <v>0.0</v>
      </c>
      <c r="CV81" s="1">
        <v>0.0</v>
      </c>
      <c r="CX81" s="1">
        <v>0.0</v>
      </c>
      <c r="CY81" s="1">
        <v>0.0</v>
      </c>
      <c r="DA81" s="1">
        <v>3372.382</v>
      </c>
      <c r="DB81" s="1">
        <v>2.522</v>
      </c>
      <c r="DF81" s="1">
        <v>0.0</v>
      </c>
      <c r="DG81" s="1">
        <v>0.0</v>
      </c>
      <c r="DI81" s="1">
        <v>0.0</v>
      </c>
      <c r="DN81" s="1">
        <v>0.0</v>
      </c>
      <c r="DO81" s="1">
        <v>0.0</v>
      </c>
      <c r="DQ81" s="1">
        <v>0.0</v>
      </c>
      <c r="DV81" s="1">
        <v>0.0</v>
      </c>
      <c r="DW81" s="1">
        <v>0.0</v>
      </c>
      <c r="DY81" s="1">
        <v>0.0</v>
      </c>
    </row>
    <row r="82">
      <c r="A82" s="1" t="s">
        <v>136</v>
      </c>
      <c r="B82" s="1">
        <v>2007.0</v>
      </c>
      <c r="C82" s="1" t="s">
        <v>137</v>
      </c>
      <c r="D82" s="1">
        <v>56089.0</v>
      </c>
      <c r="J82" s="1">
        <v>0.0</v>
      </c>
      <c r="K82" s="1">
        <v>0.0</v>
      </c>
      <c r="L82" s="1">
        <v>0.0</v>
      </c>
      <c r="N82" s="1">
        <v>684.211</v>
      </c>
      <c r="S82" s="1">
        <v>0.0</v>
      </c>
      <c r="T82" s="1">
        <v>0.0</v>
      </c>
      <c r="V82" s="1">
        <v>0.0</v>
      </c>
      <c r="W82" s="1">
        <v>0.0</v>
      </c>
      <c r="X82" s="1">
        <v>0.0</v>
      </c>
      <c r="Y82" s="1">
        <v>0.0</v>
      </c>
      <c r="AA82" s="1">
        <v>0.19</v>
      </c>
      <c r="AB82" s="1">
        <v>3387.473</v>
      </c>
      <c r="AC82" s="1">
        <v>0.19</v>
      </c>
      <c r="AE82" s="1">
        <v>0.0</v>
      </c>
      <c r="AF82" s="1">
        <v>0.0</v>
      </c>
      <c r="AG82" s="1">
        <v>44972.266</v>
      </c>
      <c r="AK82" s="1">
        <v>3387.473</v>
      </c>
      <c r="AL82" s="1">
        <v>0.19</v>
      </c>
      <c r="AO82" s="1">
        <v>100.0</v>
      </c>
      <c r="AT82" s="1">
        <v>0.0</v>
      </c>
      <c r="AU82" s="1">
        <v>0.0</v>
      </c>
      <c r="AX82" s="1">
        <v>0.0</v>
      </c>
      <c r="AY82" s="1">
        <v>0.0</v>
      </c>
      <c r="AZ82" s="1">
        <v>0.0</v>
      </c>
      <c r="BA82" s="1">
        <v>0.0</v>
      </c>
      <c r="BC82" s="1">
        <v>0.13</v>
      </c>
      <c r="BG82" s="1">
        <v>0.0</v>
      </c>
      <c r="BH82" s="1">
        <v>0.0</v>
      </c>
      <c r="BJ82" s="1">
        <v>0.0</v>
      </c>
      <c r="BO82" s="1">
        <v>0.0</v>
      </c>
      <c r="BP82" s="1">
        <v>0.0</v>
      </c>
      <c r="BR82" s="1">
        <v>0.0</v>
      </c>
      <c r="BT82" s="1">
        <v>0.0</v>
      </c>
      <c r="BU82" s="1">
        <v>0.0</v>
      </c>
      <c r="BY82" s="1">
        <v>0.0</v>
      </c>
      <c r="BZ82" s="1">
        <v>0.0</v>
      </c>
      <c r="CB82" s="1">
        <v>0.0</v>
      </c>
      <c r="CG82" s="1">
        <v>3387.473</v>
      </c>
      <c r="CH82" s="1">
        <v>0.19</v>
      </c>
      <c r="CK82" s="1">
        <v>0.0</v>
      </c>
      <c r="CL82" s="1">
        <v>0.0</v>
      </c>
      <c r="CM82" s="1">
        <v>0.0</v>
      </c>
      <c r="CN82" s="1">
        <v>100.0</v>
      </c>
      <c r="CQ82" s="1">
        <v>0.0</v>
      </c>
      <c r="CR82" s="1">
        <v>0.0</v>
      </c>
      <c r="CU82" s="1">
        <v>0.0</v>
      </c>
      <c r="CV82" s="1">
        <v>0.0</v>
      </c>
      <c r="CX82" s="1">
        <v>0.0</v>
      </c>
      <c r="CY82" s="1">
        <v>0.0</v>
      </c>
      <c r="DA82" s="1">
        <v>3387.473</v>
      </c>
      <c r="DB82" s="1">
        <v>2.522</v>
      </c>
      <c r="DF82" s="1">
        <v>0.0</v>
      </c>
      <c r="DG82" s="1">
        <v>0.0</v>
      </c>
      <c r="DI82" s="1">
        <v>0.0</v>
      </c>
      <c r="DN82" s="1">
        <v>0.0</v>
      </c>
      <c r="DO82" s="1">
        <v>0.0</v>
      </c>
      <c r="DQ82" s="1">
        <v>0.0</v>
      </c>
      <c r="DV82" s="1">
        <v>0.0</v>
      </c>
      <c r="DW82" s="1">
        <v>0.0</v>
      </c>
      <c r="DY82" s="1">
        <v>0.0</v>
      </c>
    </row>
    <row r="83">
      <c r="A83" s="1" t="s">
        <v>136</v>
      </c>
      <c r="B83" s="1">
        <v>2008.0</v>
      </c>
      <c r="C83" s="1" t="s">
        <v>137</v>
      </c>
      <c r="D83" s="1">
        <v>55805.0</v>
      </c>
      <c r="J83" s="1">
        <v>0.0</v>
      </c>
      <c r="K83" s="1">
        <v>0.0</v>
      </c>
      <c r="L83" s="1">
        <v>0.0</v>
      </c>
      <c r="N83" s="1">
        <v>684.211</v>
      </c>
      <c r="S83" s="1">
        <v>0.0</v>
      </c>
      <c r="T83" s="1">
        <v>0.0</v>
      </c>
      <c r="V83" s="1">
        <v>0.0</v>
      </c>
      <c r="W83" s="1">
        <v>0.0</v>
      </c>
      <c r="X83" s="1">
        <v>0.0</v>
      </c>
      <c r="Y83" s="1">
        <v>0.0</v>
      </c>
      <c r="AA83" s="1">
        <v>0.19</v>
      </c>
      <c r="AB83" s="1">
        <v>3404.713</v>
      </c>
      <c r="AC83" s="1">
        <v>0.19</v>
      </c>
      <c r="AE83" s="1">
        <v>0.274</v>
      </c>
      <c r="AF83" s="1">
        <v>0.007</v>
      </c>
      <c r="AG83" s="1">
        <v>45324.977</v>
      </c>
      <c r="AK83" s="1">
        <v>3404.713</v>
      </c>
      <c r="AL83" s="1">
        <v>0.19</v>
      </c>
      <c r="AO83" s="1">
        <v>100.0</v>
      </c>
      <c r="AT83" s="1">
        <v>0.0</v>
      </c>
      <c r="AU83" s="1">
        <v>0.0</v>
      </c>
      <c r="AX83" s="1">
        <v>0.0</v>
      </c>
      <c r="AY83" s="1">
        <v>0.0</v>
      </c>
      <c r="AZ83" s="1">
        <v>0.0</v>
      </c>
      <c r="BA83" s="1">
        <v>0.0</v>
      </c>
      <c r="BC83" s="1">
        <v>0.13</v>
      </c>
      <c r="BG83" s="1">
        <v>0.0</v>
      </c>
      <c r="BH83" s="1">
        <v>0.0</v>
      </c>
      <c r="BJ83" s="1">
        <v>0.0</v>
      </c>
      <c r="BO83" s="1">
        <v>0.0</v>
      </c>
      <c r="BP83" s="1">
        <v>0.0</v>
      </c>
      <c r="BR83" s="1">
        <v>0.0</v>
      </c>
      <c r="BT83" s="1">
        <v>0.0</v>
      </c>
      <c r="BU83" s="1">
        <v>0.0</v>
      </c>
      <c r="BY83" s="1">
        <v>0.0</v>
      </c>
      <c r="BZ83" s="1">
        <v>0.0</v>
      </c>
      <c r="CB83" s="1">
        <v>0.0</v>
      </c>
      <c r="CG83" s="1">
        <v>3404.713</v>
      </c>
      <c r="CH83" s="1">
        <v>0.19</v>
      </c>
      <c r="CK83" s="1">
        <v>0.0</v>
      </c>
      <c r="CL83" s="1">
        <v>0.0</v>
      </c>
      <c r="CM83" s="1">
        <v>0.0</v>
      </c>
      <c r="CN83" s="1">
        <v>100.0</v>
      </c>
      <c r="CQ83" s="1">
        <v>0.0</v>
      </c>
      <c r="CR83" s="1">
        <v>0.0</v>
      </c>
      <c r="CU83" s="1">
        <v>0.0</v>
      </c>
      <c r="CV83" s="1">
        <v>0.0</v>
      </c>
      <c r="CX83" s="1">
        <v>0.0</v>
      </c>
      <c r="CY83" s="1">
        <v>0.0</v>
      </c>
      <c r="DA83" s="1">
        <v>3404.713</v>
      </c>
      <c r="DB83" s="1">
        <v>2.529</v>
      </c>
      <c r="DF83" s="1">
        <v>0.0</v>
      </c>
      <c r="DG83" s="1">
        <v>0.0</v>
      </c>
      <c r="DI83" s="1">
        <v>0.0</v>
      </c>
      <c r="DN83" s="1">
        <v>0.0</v>
      </c>
      <c r="DO83" s="1">
        <v>0.0</v>
      </c>
      <c r="DQ83" s="1">
        <v>0.0</v>
      </c>
      <c r="DV83" s="1">
        <v>0.0</v>
      </c>
      <c r="DW83" s="1">
        <v>0.0</v>
      </c>
      <c r="DY83" s="1">
        <v>0.0</v>
      </c>
    </row>
    <row r="84">
      <c r="A84" s="1" t="s">
        <v>136</v>
      </c>
      <c r="B84" s="1">
        <v>2009.0</v>
      </c>
      <c r="C84" s="1" t="s">
        <v>137</v>
      </c>
      <c r="D84" s="1">
        <v>55502.0</v>
      </c>
      <c r="J84" s="1">
        <v>0.0</v>
      </c>
      <c r="K84" s="1">
        <v>0.0</v>
      </c>
      <c r="L84" s="1">
        <v>0.0</v>
      </c>
      <c r="N84" s="1">
        <v>666.667</v>
      </c>
      <c r="S84" s="1">
        <v>0.0</v>
      </c>
      <c r="T84" s="1">
        <v>0.0</v>
      </c>
      <c r="V84" s="1">
        <v>0.0</v>
      </c>
      <c r="W84" s="1">
        <v>0.0</v>
      </c>
      <c r="X84" s="1">
        <v>0.0</v>
      </c>
      <c r="Y84" s="1">
        <v>0.0</v>
      </c>
      <c r="AA84" s="1">
        <v>0.18</v>
      </c>
      <c r="AB84" s="1">
        <v>3243.126</v>
      </c>
      <c r="AC84" s="1">
        <v>0.18</v>
      </c>
      <c r="AE84" s="1">
        <v>-0.273</v>
      </c>
      <c r="AF84" s="1">
        <v>-0.007</v>
      </c>
      <c r="AG84" s="1">
        <v>45447.902</v>
      </c>
      <c r="AK84" s="1">
        <v>3243.126</v>
      </c>
      <c r="AL84" s="1">
        <v>0.18</v>
      </c>
      <c r="AO84" s="1">
        <v>100.0</v>
      </c>
      <c r="AT84" s="1">
        <v>0.0</v>
      </c>
      <c r="AU84" s="1">
        <v>0.0</v>
      </c>
      <c r="AX84" s="1">
        <v>0.0</v>
      </c>
      <c r="AY84" s="1">
        <v>0.0</v>
      </c>
      <c r="AZ84" s="1">
        <v>0.0</v>
      </c>
      <c r="BA84" s="1">
        <v>0.0</v>
      </c>
      <c r="BC84" s="1">
        <v>0.12</v>
      </c>
      <c r="BG84" s="1">
        <v>0.0</v>
      </c>
      <c r="BH84" s="1">
        <v>0.0</v>
      </c>
      <c r="BJ84" s="1">
        <v>0.0</v>
      </c>
      <c r="BO84" s="1">
        <v>0.0</v>
      </c>
      <c r="BP84" s="1">
        <v>0.0</v>
      </c>
      <c r="BR84" s="1">
        <v>0.0</v>
      </c>
      <c r="BT84" s="1">
        <v>0.0</v>
      </c>
      <c r="BU84" s="1">
        <v>0.0</v>
      </c>
      <c r="BY84" s="1">
        <v>0.0</v>
      </c>
      <c r="BZ84" s="1">
        <v>0.0</v>
      </c>
      <c r="CB84" s="1">
        <v>0.0</v>
      </c>
      <c r="CG84" s="1">
        <v>3243.126</v>
      </c>
      <c r="CH84" s="1">
        <v>0.18</v>
      </c>
      <c r="CK84" s="1">
        <v>0.0</v>
      </c>
      <c r="CL84" s="1">
        <v>0.0</v>
      </c>
      <c r="CM84" s="1">
        <v>0.0</v>
      </c>
      <c r="CN84" s="1">
        <v>100.0</v>
      </c>
      <c r="CQ84" s="1">
        <v>0.0</v>
      </c>
      <c r="CR84" s="1">
        <v>0.0</v>
      </c>
      <c r="CU84" s="1">
        <v>0.0</v>
      </c>
      <c r="CV84" s="1">
        <v>0.0</v>
      </c>
      <c r="CX84" s="1">
        <v>0.0</v>
      </c>
      <c r="CY84" s="1">
        <v>0.0</v>
      </c>
      <c r="DA84" s="1">
        <v>3243.126</v>
      </c>
      <c r="DB84" s="1">
        <v>2.522</v>
      </c>
      <c r="DF84" s="1">
        <v>0.0</v>
      </c>
      <c r="DG84" s="1">
        <v>0.0</v>
      </c>
      <c r="DI84" s="1">
        <v>0.0</v>
      </c>
      <c r="DN84" s="1">
        <v>0.0</v>
      </c>
      <c r="DO84" s="1">
        <v>0.0</v>
      </c>
      <c r="DQ84" s="1">
        <v>0.0</v>
      </c>
      <c r="DV84" s="1">
        <v>0.0</v>
      </c>
      <c r="DW84" s="1">
        <v>0.0</v>
      </c>
      <c r="DY84" s="1">
        <v>0.0</v>
      </c>
    </row>
    <row r="85">
      <c r="A85" s="1" t="s">
        <v>136</v>
      </c>
      <c r="B85" s="1">
        <v>2010.0</v>
      </c>
      <c r="C85" s="1" t="s">
        <v>137</v>
      </c>
      <c r="D85" s="1">
        <v>55204.0</v>
      </c>
      <c r="J85" s="1">
        <v>0.0</v>
      </c>
      <c r="K85" s="1">
        <v>0.0</v>
      </c>
      <c r="L85" s="1">
        <v>0.0</v>
      </c>
      <c r="N85" s="1">
        <v>687.5</v>
      </c>
      <c r="S85" s="1">
        <v>0.0</v>
      </c>
      <c r="T85" s="1">
        <v>0.0</v>
      </c>
      <c r="V85" s="1">
        <v>0.0</v>
      </c>
      <c r="W85" s="1">
        <v>0.0</v>
      </c>
      <c r="X85" s="1">
        <v>0.0</v>
      </c>
      <c r="Y85" s="1">
        <v>0.0</v>
      </c>
      <c r="AA85" s="1">
        <v>0.16</v>
      </c>
      <c r="AB85" s="1">
        <v>2898.341</v>
      </c>
      <c r="AC85" s="1">
        <v>0.16</v>
      </c>
      <c r="AE85" s="1">
        <v>0.0</v>
      </c>
      <c r="AF85" s="1">
        <v>0.0</v>
      </c>
      <c r="AG85" s="1">
        <v>45693.238</v>
      </c>
      <c r="AK85" s="1">
        <v>2898.341</v>
      </c>
      <c r="AL85" s="1">
        <v>0.16</v>
      </c>
      <c r="AO85" s="1">
        <v>100.0</v>
      </c>
      <c r="AT85" s="1">
        <v>0.0</v>
      </c>
      <c r="AU85" s="1">
        <v>0.0</v>
      </c>
      <c r="AX85" s="1">
        <v>0.0</v>
      </c>
      <c r="AY85" s="1">
        <v>0.0</v>
      </c>
      <c r="AZ85" s="1">
        <v>0.0</v>
      </c>
      <c r="BA85" s="1">
        <v>0.0</v>
      </c>
      <c r="BC85" s="1">
        <v>0.11</v>
      </c>
      <c r="BG85" s="1">
        <v>0.0</v>
      </c>
      <c r="BH85" s="1">
        <v>0.0</v>
      </c>
      <c r="BJ85" s="1">
        <v>0.0</v>
      </c>
      <c r="BO85" s="1">
        <v>0.0</v>
      </c>
      <c r="BP85" s="1">
        <v>0.0</v>
      </c>
      <c r="BR85" s="1">
        <v>0.0</v>
      </c>
      <c r="BT85" s="1">
        <v>0.0</v>
      </c>
      <c r="BU85" s="1">
        <v>0.0</v>
      </c>
      <c r="BY85" s="1">
        <v>0.0</v>
      </c>
      <c r="BZ85" s="1">
        <v>0.0</v>
      </c>
      <c r="CB85" s="1">
        <v>0.0</v>
      </c>
      <c r="CG85" s="1">
        <v>2898.341</v>
      </c>
      <c r="CH85" s="1">
        <v>0.16</v>
      </c>
      <c r="CK85" s="1">
        <v>0.0</v>
      </c>
      <c r="CL85" s="1">
        <v>0.0</v>
      </c>
      <c r="CM85" s="1">
        <v>0.0</v>
      </c>
      <c r="CN85" s="1">
        <v>100.0</v>
      </c>
      <c r="CQ85" s="1">
        <v>0.0</v>
      </c>
      <c r="CR85" s="1">
        <v>0.0</v>
      </c>
      <c r="CU85" s="1">
        <v>0.0</v>
      </c>
      <c r="CV85" s="1">
        <v>0.0</v>
      </c>
      <c r="CX85" s="1">
        <v>0.0</v>
      </c>
      <c r="CY85" s="1">
        <v>0.0</v>
      </c>
      <c r="DA85" s="1">
        <v>2898.341</v>
      </c>
      <c r="DB85" s="1">
        <v>2.522</v>
      </c>
      <c r="DF85" s="1">
        <v>0.0</v>
      </c>
      <c r="DG85" s="1">
        <v>0.0</v>
      </c>
      <c r="DI85" s="1">
        <v>0.0</v>
      </c>
      <c r="DN85" s="1">
        <v>0.0</v>
      </c>
      <c r="DO85" s="1">
        <v>0.0</v>
      </c>
      <c r="DQ85" s="1">
        <v>0.0</v>
      </c>
      <c r="DV85" s="1">
        <v>0.0</v>
      </c>
      <c r="DW85" s="1">
        <v>0.0</v>
      </c>
      <c r="DY85" s="1">
        <v>0.0</v>
      </c>
    </row>
    <row r="86">
      <c r="A86" s="1" t="s">
        <v>136</v>
      </c>
      <c r="B86" s="1">
        <v>2011.0</v>
      </c>
      <c r="C86" s="1" t="s">
        <v>137</v>
      </c>
      <c r="D86" s="1">
        <v>54874.0</v>
      </c>
      <c r="J86" s="1">
        <v>0.0</v>
      </c>
      <c r="K86" s="1">
        <v>0.0</v>
      </c>
      <c r="L86" s="1">
        <v>0.0</v>
      </c>
      <c r="N86" s="1">
        <v>687.5</v>
      </c>
      <c r="S86" s="1">
        <v>0.0</v>
      </c>
      <c r="T86" s="1">
        <v>0.0</v>
      </c>
      <c r="V86" s="1">
        <v>0.0</v>
      </c>
      <c r="W86" s="1">
        <v>0.0</v>
      </c>
      <c r="X86" s="1">
        <v>0.0</v>
      </c>
      <c r="Y86" s="1">
        <v>0.0</v>
      </c>
      <c r="AA86" s="1">
        <v>0.16</v>
      </c>
      <c r="AB86" s="1">
        <v>2915.771</v>
      </c>
      <c r="AC86" s="1">
        <v>0.16</v>
      </c>
      <c r="AE86" s="1">
        <v>-42.936</v>
      </c>
      <c r="AF86" s="1">
        <v>-1.083</v>
      </c>
      <c r="AG86" s="1">
        <v>26231.385</v>
      </c>
      <c r="AK86" s="1">
        <v>2915.771</v>
      </c>
      <c r="AL86" s="1">
        <v>0.16</v>
      </c>
      <c r="AO86" s="1">
        <v>100.0</v>
      </c>
      <c r="AT86" s="1">
        <v>0.0</v>
      </c>
      <c r="AU86" s="1">
        <v>0.0</v>
      </c>
      <c r="AX86" s="1">
        <v>0.0</v>
      </c>
      <c r="AY86" s="1">
        <v>0.0</v>
      </c>
      <c r="AZ86" s="1">
        <v>0.0</v>
      </c>
      <c r="BA86" s="1">
        <v>0.0</v>
      </c>
      <c r="BC86" s="1">
        <v>0.11</v>
      </c>
      <c r="BG86" s="1">
        <v>0.0</v>
      </c>
      <c r="BH86" s="1">
        <v>0.0</v>
      </c>
      <c r="BJ86" s="1">
        <v>0.0</v>
      </c>
      <c r="BO86" s="1">
        <v>0.0</v>
      </c>
      <c r="BP86" s="1">
        <v>0.0</v>
      </c>
      <c r="BR86" s="1">
        <v>0.0</v>
      </c>
      <c r="BT86" s="1">
        <v>0.0</v>
      </c>
      <c r="BU86" s="1">
        <v>0.0</v>
      </c>
      <c r="BY86" s="1">
        <v>0.0</v>
      </c>
      <c r="BZ86" s="1">
        <v>0.0</v>
      </c>
      <c r="CB86" s="1">
        <v>0.0</v>
      </c>
      <c r="CG86" s="1">
        <v>2915.771</v>
      </c>
      <c r="CH86" s="1">
        <v>0.16</v>
      </c>
      <c r="CK86" s="1">
        <v>0.0</v>
      </c>
      <c r="CL86" s="1">
        <v>0.0</v>
      </c>
      <c r="CM86" s="1">
        <v>0.0</v>
      </c>
      <c r="CN86" s="1">
        <v>100.0</v>
      </c>
      <c r="CQ86" s="1">
        <v>0.0</v>
      </c>
      <c r="CR86" s="1">
        <v>0.0</v>
      </c>
      <c r="CU86" s="1">
        <v>0.0</v>
      </c>
      <c r="CV86" s="1">
        <v>0.0</v>
      </c>
      <c r="CX86" s="1">
        <v>0.0</v>
      </c>
      <c r="CY86" s="1">
        <v>0.0</v>
      </c>
      <c r="DA86" s="1">
        <v>2915.771</v>
      </c>
      <c r="DB86" s="1">
        <v>1.439</v>
      </c>
      <c r="DF86" s="1">
        <v>0.0</v>
      </c>
      <c r="DG86" s="1">
        <v>0.0</v>
      </c>
      <c r="DI86" s="1">
        <v>0.0</v>
      </c>
      <c r="DN86" s="1">
        <v>0.0</v>
      </c>
      <c r="DO86" s="1">
        <v>0.0</v>
      </c>
      <c r="DQ86" s="1">
        <v>0.0</v>
      </c>
      <c r="DV86" s="1">
        <v>0.0</v>
      </c>
      <c r="DW86" s="1">
        <v>0.0</v>
      </c>
      <c r="DY86" s="1">
        <v>0.0</v>
      </c>
    </row>
    <row r="87">
      <c r="A87" s="1" t="s">
        <v>136</v>
      </c>
      <c r="B87" s="1">
        <v>2012.0</v>
      </c>
      <c r="C87" s="1" t="s">
        <v>137</v>
      </c>
      <c r="D87" s="1">
        <v>54453.0</v>
      </c>
      <c r="J87" s="1">
        <v>0.0</v>
      </c>
      <c r="K87" s="1">
        <v>0.0</v>
      </c>
      <c r="L87" s="1">
        <v>0.0</v>
      </c>
      <c r="N87" s="1">
        <v>687.5</v>
      </c>
      <c r="S87" s="1">
        <v>0.0</v>
      </c>
      <c r="T87" s="1">
        <v>0.0</v>
      </c>
      <c r="V87" s="1">
        <v>0.0</v>
      </c>
      <c r="W87" s="1">
        <v>0.0</v>
      </c>
      <c r="X87" s="1">
        <v>0.0</v>
      </c>
      <c r="Y87" s="1">
        <v>0.0</v>
      </c>
      <c r="AA87" s="1">
        <v>0.16</v>
      </c>
      <c r="AB87" s="1">
        <v>2938.314</v>
      </c>
      <c r="AC87" s="1">
        <v>0.16</v>
      </c>
      <c r="AE87" s="1">
        <v>0.337</v>
      </c>
      <c r="AF87" s="1">
        <v>0.005</v>
      </c>
      <c r="AG87" s="1">
        <v>26523.148</v>
      </c>
      <c r="AK87" s="1">
        <v>2938.314</v>
      </c>
      <c r="AL87" s="1">
        <v>0.16</v>
      </c>
      <c r="AO87" s="1">
        <v>100.0</v>
      </c>
      <c r="AT87" s="1">
        <v>0.0</v>
      </c>
      <c r="AU87" s="1">
        <v>0.0</v>
      </c>
      <c r="AX87" s="1">
        <v>0.0</v>
      </c>
      <c r="AY87" s="1">
        <v>0.0</v>
      </c>
      <c r="AZ87" s="1">
        <v>0.0</v>
      </c>
      <c r="BA87" s="1">
        <v>0.0</v>
      </c>
      <c r="BC87" s="1">
        <v>0.11</v>
      </c>
      <c r="BG87" s="1">
        <v>0.0</v>
      </c>
      <c r="BH87" s="1">
        <v>0.0</v>
      </c>
      <c r="BJ87" s="1">
        <v>0.0</v>
      </c>
      <c r="BO87" s="1">
        <v>0.0</v>
      </c>
      <c r="BP87" s="1">
        <v>0.0</v>
      </c>
      <c r="BR87" s="1">
        <v>0.0</v>
      </c>
      <c r="BT87" s="1">
        <v>0.0</v>
      </c>
      <c r="BU87" s="1">
        <v>0.0</v>
      </c>
      <c r="BY87" s="1">
        <v>0.0</v>
      </c>
      <c r="BZ87" s="1">
        <v>0.0</v>
      </c>
      <c r="CB87" s="1">
        <v>0.0</v>
      </c>
      <c r="CG87" s="1">
        <v>2938.314</v>
      </c>
      <c r="CH87" s="1">
        <v>0.16</v>
      </c>
      <c r="CK87" s="1">
        <v>0.0</v>
      </c>
      <c r="CL87" s="1">
        <v>0.0</v>
      </c>
      <c r="CM87" s="1">
        <v>0.0</v>
      </c>
      <c r="CN87" s="1">
        <v>100.0</v>
      </c>
      <c r="CQ87" s="1">
        <v>0.0</v>
      </c>
      <c r="CR87" s="1">
        <v>0.0</v>
      </c>
      <c r="CU87" s="1">
        <v>0.0</v>
      </c>
      <c r="CV87" s="1">
        <v>0.0</v>
      </c>
      <c r="CX87" s="1">
        <v>0.0</v>
      </c>
      <c r="CY87" s="1">
        <v>0.0</v>
      </c>
      <c r="DA87" s="1">
        <v>2938.314</v>
      </c>
      <c r="DB87" s="1">
        <v>1.444</v>
      </c>
      <c r="DF87" s="1">
        <v>0.0</v>
      </c>
      <c r="DG87" s="1">
        <v>0.0</v>
      </c>
      <c r="DI87" s="1">
        <v>0.0</v>
      </c>
      <c r="DN87" s="1">
        <v>0.0</v>
      </c>
      <c r="DO87" s="1">
        <v>0.0</v>
      </c>
      <c r="DQ87" s="1">
        <v>0.0</v>
      </c>
      <c r="DV87" s="1">
        <v>0.0</v>
      </c>
      <c r="DW87" s="1">
        <v>0.0</v>
      </c>
      <c r="DY87" s="1">
        <v>0.0</v>
      </c>
    </row>
    <row r="88">
      <c r="A88" s="1" t="s">
        <v>136</v>
      </c>
      <c r="B88" s="1">
        <v>2013.0</v>
      </c>
      <c r="C88" s="1" t="s">
        <v>137</v>
      </c>
      <c r="D88" s="1">
        <v>53986.0</v>
      </c>
      <c r="J88" s="1">
        <v>0.0</v>
      </c>
      <c r="K88" s="1">
        <v>0.0</v>
      </c>
      <c r="L88" s="1">
        <v>0.0</v>
      </c>
      <c r="N88" s="1">
        <v>666.667</v>
      </c>
      <c r="S88" s="1">
        <v>0.0</v>
      </c>
      <c r="T88" s="1">
        <v>0.0</v>
      </c>
      <c r="V88" s="1">
        <v>0.0</v>
      </c>
      <c r="W88" s="1">
        <v>0.0</v>
      </c>
      <c r="X88" s="1">
        <v>0.0</v>
      </c>
      <c r="Y88" s="1">
        <v>0.0</v>
      </c>
      <c r="AA88" s="1">
        <v>0.15</v>
      </c>
      <c r="AB88" s="1">
        <v>2778.498</v>
      </c>
      <c r="AC88" s="1">
        <v>0.15</v>
      </c>
      <c r="AE88" s="1">
        <v>-0.197</v>
      </c>
      <c r="AF88" s="1">
        <v>-0.003</v>
      </c>
      <c r="AG88" s="1">
        <v>26699.906</v>
      </c>
      <c r="AK88" s="1">
        <v>2778.498</v>
      </c>
      <c r="AL88" s="1">
        <v>0.15</v>
      </c>
      <c r="AO88" s="1">
        <v>100.0</v>
      </c>
      <c r="AT88" s="1">
        <v>0.0</v>
      </c>
      <c r="AU88" s="1">
        <v>0.0</v>
      </c>
      <c r="AX88" s="1">
        <v>0.0</v>
      </c>
      <c r="AY88" s="1">
        <v>0.0</v>
      </c>
      <c r="AZ88" s="1">
        <v>0.0</v>
      </c>
      <c r="BA88" s="1">
        <v>0.0</v>
      </c>
      <c r="BC88" s="1">
        <v>0.1</v>
      </c>
      <c r="BG88" s="1">
        <v>0.0</v>
      </c>
      <c r="BH88" s="1">
        <v>0.0</v>
      </c>
      <c r="BJ88" s="1">
        <v>0.0</v>
      </c>
      <c r="BO88" s="1">
        <v>0.0</v>
      </c>
      <c r="BP88" s="1">
        <v>0.0</v>
      </c>
      <c r="BR88" s="1">
        <v>0.0</v>
      </c>
      <c r="BT88" s="1">
        <v>0.0</v>
      </c>
      <c r="BU88" s="1">
        <v>0.0</v>
      </c>
      <c r="BY88" s="1">
        <v>0.0</v>
      </c>
      <c r="BZ88" s="1">
        <v>0.0</v>
      </c>
      <c r="CB88" s="1">
        <v>0.0</v>
      </c>
      <c r="CG88" s="1">
        <v>2778.498</v>
      </c>
      <c r="CH88" s="1">
        <v>0.15</v>
      </c>
      <c r="CK88" s="1">
        <v>0.0</v>
      </c>
      <c r="CL88" s="1">
        <v>0.0</v>
      </c>
      <c r="CM88" s="1">
        <v>0.0</v>
      </c>
      <c r="CN88" s="1">
        <v>100.0</v>
      </c>
      <c r="CQ88" s="1">
        <v>0.0</v>
      </c>
      <c r="CR88" s="1">
        <v>0.0</v>
      </c>
      <c r="CU88" s="1">
        <v>0.0</v>
      </c>
      <c r="CV88" s="1">
        <v>0.0</v>
      </c>
      <c r="CX88" s="1">
        <v>0.0</v>
      </c>
      <c r="CY88" s="1">
        <v>0.0</v>
      </c>
      <c r="DA88" s="1">
        <v>2778.498</v>
      </c>
      <c r="DB88" s="1">
        <v>1.441</v>
      </c>
      <c r="DF88" s="1">
        <v>0.0</v>
      </c>
      <c r="DG88" s="1">
        <v>0.0</v>
      </c>
      <c r="DI88" s="1">
        <v>0.0</v>
      </c>
      <c r="DN88" s="1">
        <v>0.0</v>
      </c>
      <c r="DO88" s="1">
        <v>0.0</v>
      </c>
      <c r="DQ88" s="1">
        <v>0.0</v>
      </c>
      <c r="DV88" s="1">
        <v>0.0</v>
      </c>
      <c r="DW88" s="1">
        <v>0.0</v>
      </c>
      <c r="DY88" s="1">
        <v>0.0</v>
      </c>
    </row>
    <row r="89">
      <c r="A89" s="1" t="s">
        <v>136</v>
      </c>
      <c r="B89" s="1">
        <v>2014.0</v>
      </c>
      <c r="C89" s="1" t="s">
        <v>137</v>
      </c>
      <c r="D89" s="1">
        <v>53448.0</v>
      </c>
      <c r="J89" s="1">
        <v>0.0</v>
      </c>
      <c r="K89" s="1">
        <v>0.0</v>
      </c>
      <c r="L89" s="1">
        <v>0.0</v>
      </c>
      <c r="N89" s="1">
        <v>666.667</v>
      </c>
      <c r="S89" s="1">
        <v>0.0</v>
      </c>
      <c r="T89" s="1">
        <v>0.0</v>
      </c>
      <c r="V89" s="1">
        <v>0.0</v>
      </c>
      <c r="W89" s="1">
        <v>0.0</v>
      </c>
      <c r="X89" s="1">
        <v>0.0</v>
      </c>
      <c r="Y89" s="1">
        <v>0.0</v>
      </c>
      <c r="AA89" s="1">
        <v>0.15</v>
      </c>
      <c r="AB89" s="1">
        <v>2806.466</v>
      </c>
      <c r="AC89" s="1">
        <v>0.15</v>
      </c>
      <c r="AE89" s="1">
        <v>0.0</v>
      </c>
      <c r="AF89" s="1">
        <v>0.0</v>
      </c>
      <c r="AG89" s="1">
        <v>26968.664</v>
      </c>
      <c r="AK89" s="1">
        <v>2806.466</v>
      </c>
      <c r="AL89" s="1">
        <v>0.15</v>
      </c>
      <c r="AO89" s="1">
        <v>100.0</v>
      </c>
      <c r="AT89" s="1">
        <v>0.0</v>
      </c>
      <c r="AU89" s="1">
        <v>0.0</v>
      </c>
      <c r="AX89" s="1">
        <v>0.0</v>
      </c>
      <c r="AY89" s="1">
        <v>0.0</v>
      </c>
      <c r="AZ89" s="1">
        <v>0.0</v>
      </c>
      <c r="BA89" s="1">
        <v>0.0</v>
      </c>
      <c r="BC89" s="1">
        <v>0.1</v>
      </c>
      <c r="BG89" s="1">
        <v>0.0</v>
      </c>
      <c r="BH89" s="1">
        <v>0.0</v>
      </c>
      <c r="BJ89" s="1">
        <v>0.0</v>
      </c>
      <c r="BO89" s="1">
        <v>0.0</v>
      </c>
      <c r="BP89" s="1">
        <v>0.0</v>
      </c>
      <c r="BR89" s="1">
        <v>0.0</v>
      </c>
      <c r="BT89" s="1">
        <v>0.0</v>
      </c>
      <c r="BU89" s="1">
        <v>0.0</v>
      </c>
      <c r="BY89" s="1">
        <v>0.0</v>
      </c>
      <c r="BZ89" s="1">
        <v>0.0</v>
      </c>
      <c r="CB89" s="1">
        <v>0.0</v>
      </c>
      <c r="CG89" s="1">
        <v>2806.466</v>
      </c>
      <c r="CH89" s="1">
        <v>0.15</v>
      </c>
      <c r="CK89" s="1">
        <v>0.0</v>
      </c>
      <c r="CL89" s="1">
        <v>0.0</v>
      </c>
      <c r="CM89" s="1">
        <v>0.0</v>
      </c>
      <c r="CN89" s="1">
        <v>100.0</v>
      </c>
      <c r="CQ89" s="1">
        <v>0.0</v>
      </c>
      <c r="CR89" s="1">
        <v>0.0</v>
      </c>
      <c r="CU89" s="1">
        <v>0.0</v>
      </c>
      <c r="CV89" s="1">
        <v>0.0</v>
      </c>
      <c r="CX89" s="1">
        <v>0.0</v>
      </c>
      <c r="CY89" s="1">
        <v>0.0</v>
      </c>
      <c r="DA89" s="1">
        <v>2806.466</v>
      </c>
      <c r="DB89" s="1">
        <v>1.441</v>
      </c>
      <c r="DF89" s="1">
        <v>0.0</v>
      </c>
      <c r="DG89" s="1">
        <v>0.0</v>
      </c>
      <c r="DI89" s="1">
        <v>0.0</v>
      </c>
      <c r="DN89" s="1">
        <v>0.0</v>
      </c>
      <c r="DO89" s="1">
        <v>0.0</v>
      </c>
      <c r="DQ89" s="1">
        <v>0.0</v>
      </c>
      <c r="DV89" s="1">
        <v>0.0</v>
      </c>
      <c r="DW89" s="1">
        <v>0.0</v>
      </c>
      <c r="DY89" s="1">
        <v>0.0</v>
      </c>
    </row>
    <row r="90">
      <c r="A90" s="1" t="s">
        <v>136</v>
      </c>
      <c r="B90" s="1">
        <v>2015.0</v>
      </c>
      <c r="C90" s="1" t="s">
        <v>137</v>
      </c>
      <c r="D90" s="1">
        <v>52849.0</v>
      </c>
      <c r="J90" s="1">
        <v>0.0</v>
      </c>
      <c r="K90" s="1">
        <v>0.0</v>
      </c>
      <c r="L90" s="1">
        <v>0.0</v>
      </c>
      <c r="N90" s="1">
        <v>687.5</v>
      </c>
      <c r="S90" s="1">
        <v>0.0</v>
      </c>
      <c r="T90" s="1">
        <v>0.0</v>
      </c>
      <c r="V90" s="1">
        <v>0.0</v>
      </c>
      <c r="W90" s="1">
        <v>0.0</v>
      </c>
      <c r="X90" s="1">
        <v>0.0</v>
      </c>
      <c r="Y90" s="1">
        <v>0.0</v>
      </c>
      <c r="AA90" s="1">
        <v>0.16</v>
      </c>
      <c r="AB90" s="1">
        <v>3027.493</v>
      </c>
      <c r="AC90" s="1">
        <v>0.16</v>
      </c>
      <c r="AE90" s="1">
        <v>0.0</v>
      </c>
      <c r="AF90" s="1">
        <v>0.0</v>
      </c>
      <c r="AG90" s="1">
        <v>27274.322</v>
      </c>
      <c r="AK90" s="1">
        <v>3027.493</v>
      </c>
      <c r="AL90" s="1">
        <v>0.16</v>
      </c>
      <c r="AO90" s="1">
        <v>100.0</v>
      </c>
      <c r="AT90" s="1">
        <v>0.0</v>
      </c>
      <c r="AU90" s="1">
        <v>0.0</v>
      </c>
      <c r="AX90" s="1">
        <v>0.0</v>
      </c>
      <c r="AY90" s="1">
        <v>0.0</v>
      </c>
      <c r="AZ90" s="1">
        <v>0.0</v>
      </c>
      <c r="BA90" s="1">
        <v>0.0</v>
      </c>
      <c r="BC90" s="1">
        <v>0.11</v>
      </c>
      <c r="BG90" s="1">
        <v>0.0</v>
      </c>
      <c r="BH90" s="1">
        <v>0.0</v>
      </c>
      <c r="BJ90" s="1">
        <v>0.0</v>
      </c>
      <c r="BO90" s="1">
        <v>0.0</v>
      </c>
      <c r="BP90" s="1">
        <v>0.0</v>
      </c>
      <c r="BR90" s="1">
        <v>0.0</v>
      </c>
      <c r="BT90" s="1">
        <v>0.0</v>
      </c>
      <c r="BU90" s="1">
        <v>0.0</v>
      </c>
      <c r="BY90" s="1">
        <v>0.0</v>
      </c>
      <c r="BZ90" s="1">
        <v>0.0</v>
      </c>
      <c r="CB90" s="1">
        <v>0.0</v>
      </c>
      <c r="CG90" s="1">
        <v>3027.493</v>
      </c>
      <c r="CH90" s="1">
        <v>0.16</v>
      </c>
      <c r="CK90" s="1">
        <v>0.0</v>
      </c>
      <c r="CL90" s="1">
        <v>0.0</v>
      </c>
      <c r="CM90" s="1">
        <v>0.0</v>
      </c>
      <c r="CN90" s="1">
        <v>100.0</v>
      </c>
      <c r="CQ90" s="1">
        <v>0.0</v>
      </c>
      <c r="CR90" s="1">
        <v>0.0</v>
      </c>
      <c r="CU90" s="1">
        <v>0.0</v>
      </c>
      <c r="CV90" s="1">
        <v>0.0</v>
      </c>
      <c r="CX90" s="1">
        <v>0.0</v>
      </c>
      <c r="CY90" s="1">
        <v>0.0</v>
      </c>
      <c r="DA90" s="1">
        <v>3027.493</v>
      </c>
      <c r="DB90" s="1">
        <v>1.441</v>
      </c>
      <c r="DF90" s="1">
        <v>0.0</v>
      </c>
      <c r="DG90" s="1">
        <v>0.0</v>
      </c>
      <c r="DI90" s="1">
        <v>0.0</v>
      </c>
      <c r="DN90" s="1">
        <v>0.0</v>
      </c>
      <c r="DO90" s="1">
        <v>0.0</v>
      </c>
      <c r="DQ90" s="1">
        <v>0.0</v>
      </c>
      <c r="DV90" s="1">
        <v>0.0</v>
      </c>
      <c r="DW90" s="1">
        <v>0.0</v>
      </c>
      <c r="DY90" s="1">
        <v>0.0</v>
      </c>
    </row>
    <row r="91">
      <c r="A91" s="1" t="s">
        <v>136</v>
      </c>
      <c r="B91" s="1">
        <v>2016.0</v>
      </c>
      <c r="C91" s="1" t="s">
        <v>137</v>
      </c>
      <c r="D91" s="1">
        <v>52227.0</v>
      </c>
      <c r="J91" s="1">
        <v>0.0</v>
      </c>
      <c r="K91" s="1">
        <v>0.0</v>
      </c>
      <c r="L91" s="1">
        <v>0.0</v>
      </c>
      <c r="N91" s="1">
        <v>647.059</v>
      </c>
      <c r="S91" s="1">
        <v>0.0</v>
      </c>
      <c r="T91" s="1">
        <v>0.0</v>
      </c>
      <c r="V91" s="1">
        <v>0.0</v>
      </c>
      <c r="W91" s="1">
        <v>0.0</v>
      </c>
      <c r="X91" s="1">
        <v>0.0</v>
      </c>
      <c r="Y91" s="1">
        <v>0.0</v>
      </c>
      <c r="AA91" s="1">
        <v>0.17</v>
      </c>
      <c r="AB91" s="1">
        <v>3255.021</v>
      </c>
      <c r="AC91" s="1">
        <v>0.17</v>
      </c>
      <c r="AE91" s="1">
        <v>0.343</v>
      </c>
      <c r="AF91" s="1">
        <v>0.005</v>
      </c>
      <c r="AG91" s="1">
        <v>27693.814</v>
      </c>
      <c r="AK91" s="1">
        <v>3255.021</v>
      </c>
      <c r="AL91" s="1">
        <v>0.17</v>
      </c>
      <c r="AO91" s="1">
        <v>100.0</v>
      </c>
      <c r="AT91" s="1">
        <v>0.0</v>
      </c>
      <c r="AU91" s="1">
        <v>0.0</v>
      </c>
      <c r="AX91" s="1">
        <v>0.0</v>
      </c>
      <c r="AY91" s="1">
        <v>0.0</v>
      </c>
      <c r="AZ91" s="1">
        <v>0.0</v>
      </c>
      <c r="BA91" s="1">
        <v>0.0</v>
      </c>
      <c r="BC91" s="1">
        <v>0.11</v>
      </c>
      <c r="BG91" s="1">
        <v>0.0</v>
      </c>
      <c r="BH91" s="1">
        <v>0.0</v>
      </c>
      <c r="BJ91" s="1">
        <v>0.0</v>
      </c>
      <c r="BO91" s="1">
        <v>0.0</v>
      </c>
      <c r="BP91" s="1">
        <v>0.0</v>
      </c>
      <c r="BR91" s="1">
        <v>0.0</v>
      </c>
      <c r="BT91" s="1">
        <v>0.0</v>
      </c>
      <c r="BU91" s="1">
        <v>0.0</v>
      </c>
      <c r="BY91" s="1">
        <v>0.0</v>
      </c>
      <c r="BZ91" s="1">
        <v>0.0</v>
      </c>
      <c r="CB91" s="1">
        <v>0.0</v>
      </c>
      <c r="CG91" s="1">
        <v>3255.021</v>
      </c>
      <c r="CH91" s="1">
        <v>0.17</v>
      </c>
      <c r="CK91" s="1">
        <v>0.0</v>
      </c>
      <c r="CL91" s="1">
        <v>0.0</v>
      </c>
      <c r="CM91" s="1">
        <v>0.0</v>
      </c>
      <c r="CN91" s="1">
        <v>100.0</v>
      </c>
      <c r="CQ91" s="1">
        <v>0.0</v>
      </c>
      <c r="CR91" s="1">
        <v>0.0</v>
      </c>
      <c r="CU91" s="1">
        <v>0.0</v>
      </c>
      <c r="CV91" s="1">
        <v>0.0</v>
      </c>
      <c r="CX91" s="1">
        <v>0.0</v>
      </c>
      <c r="CY91" s="1">
        <v>0.0</v>
      </c>
      <c r="DA91" s="1">
        <v>3255.021</v>
      </c>
      <c r="DB91" s="1">
        <v>1.446</v>
      </c>
      <c r="DF91" s="1">
        <v>0.0</v>
      </c>
      <c r="DG91" s="1">
        <v>0.0</v>
      </c>
      <c r="DI91" s="1">
        <v>0.0</v>
      </c>
      <c r="DN91" s="1">
        <v>0.0</v>
      </c>
      <c r="DO91" s="1">
        <v>0.0</v>
      </c>
      <c r="DQ91" s="1">
        <v>0.0</v>
      </c>
      <c r="DV91" s="1">
        <v>0.0</v>
      </c>
      <c r="DW91" s="1">
        <v>0.0</v>
      </c>
      <c r="DY91" s="1">
        <v>0.0</v>
      </c>
    </row>
    <row r="92">
      <c r="A92" s="1" t="s">
        <v>136</v>
      </c>
      <c r="B92" s="1">
        <v>2017.0</v>
      </c>
      <c r="C92" s="1" t="s">
        <v>137</v>
      </c>
      <c r="D92" s="1">
        <v>51561.0</v>
      </c>
      <c r="J92" s="1">
        <v>0.0</v>
      </c>
      <c r="K92" s="1">
        <v>0.0</v>
      </c>
      <c r="L92" s="1">
        <v>0.0</v>
      </c>
      <c r="N92" s="1">
        <v>687.5</v>
      </c>
      <c r="S92" s="1">
        <v>0.0</v>
      </c>
      <c r="T92" s="1">
        <v>0.0</v>
      </c>
      <c r="Y92" s="1">
        <v>0.0</v>
      </c>
      <c r="AA92" s="1">
        <v>0.16</v>
      </c>
      <c r="AB92" s="1">
        <v>3103.121</v>
      </c>
      <c r="AC92" s="1">
        <v>0.16</v>
      </c>
      <c r="AE92" s="1">
        <v>-0.134</v>
      </c>
      <c r="AF92" s="1">
        <v>-0.002</v>
      </c>
      <c r="AG92" s="1">
        <v>28013.832</v>
      </c>
      <c r="AK92" s="1">
        <v>3103.121</v>
      </c>
      <c r="AL92" s="1">
        <v>0.16</v>
      </c>
      <c r="AO92" s="1">
        <v>100.0</v>
      </c>
      <c r="AT92" s="1">
        <v>0.0</v>
      </c>
      <c r="AU92" s="1">
        <v>0.0</v>
      </c>
      <c r="BA92" s="1">
        <v>0.0</v>
      </c>
      <c r="BC92" s="1">
        <v>0.11</v>
      </c>
      <c r="BG92" s="1">
        <v>0.0</v>
      </c>
      <c r="BH92" s="1">
        <v>0.0</v>
      </c>
      <c r="BJ92" s="1">
        <v>0.0</v>
      </c>
      <c r="BO92" s="1">
        <v>0.0</v>
      </c>
      <c r="BP92" s="1">
        <v>0.0</v>
      </c>
      <c r="BR92" s="1">
        <v>0.0</v>
      </c>
      <c r="BT92" s="1">
        <v>0.0</v>
      </c>
      <c r="BU92" s="1">
        <v>0.0</v>
      </c>
      <c r="BY92" s="1">
        <v>0.0</v>
      </c>
      <c r="BZ92" s="1">
        <v>0.0</v>
      </c>
      <c r="CB92" s="1">
        <v>0.0</v>
      </c>
      <c r="CG92" s="1">
        <v>3103.121</v>
      </c>
      <c r="CH92" s="1">
        <v>0.16</v>
      </c>
      <c r="CN92" s="1">
        <v>100.0</v>
      </c>
      <c r="CQ92" s="1">
        <v>0.0</v>
      </c>
      <c r="CR92" s="1">
        <v>0.0</v>
      </c>
      <c r="CU92" s="1">
        <v>0.0</v>
      </c>
      <c r="CV92" s="1">
        <v>0.0</v>
      </c>
      <c r="CX92" s="1">
        <v>0.0</v>
      </c>
      <c r="CY92" s="1">
        <v>0.0</v>
      </c>
      <c r="DA92" s="1">
        <v>3103.121</v>
      </c>
      <c r="DB92" s="1">
        <v>1.444</v>
      </c>
      <c r="DF92" s="1">
        <v>0.0</v>
      </c>
      <c r="DG92" s="1">
        <v>0.0</v>
      </c>
      <c r="DI92" s="1">
        <v>0.0</v>
      </c>
      <c r="DN92" s="1">
        <v>0.0</v>
      </c>
      <c r="DO92" s="1">
        <v>0.0</v>
      </c>
      <c r="DQ92" s="1">
        <v>0.0</v>
      </c>
      <c r="DV92" s="1">
        <v>0.0</v>
      </c>
      <c r="DW92" s="1">
        <v>0.0</v>
      </c>
      <c r="DY92" s="1">
        <v>0.0</v>
      </c>
    </row>
    <row r="93">
      <c r="A93" s="1" t="s">
        <v>136</v>
      </c>
      <c r="B93" s="1">
        <v>2018.0</v>
      </c>
      <c r="C93" s="1" t="s">
        <v>137</v>
      </c>
      <c r="D93" s="1">
        <v>50884.0</v>
      </c>
      <c r="J93" s="1">
        <v>0.0</v>
      </c>
      <c r="K93" s="1">
        <v>0.0</v>
      </c>
      <c r="L93" s="1">
        <v>0.0</v>
      </c>
      <c r="N93" s="1">
        <v>687.5</v>
      </c>
      <c r="S93" s="1">
        <v>0.0</v>
      </c>
      <c r="T93" s="1">
        <v>0.0</v>
      </c>
      <c r="Y93" s="1">
        <v>0.0</v>
      </c>
      <c r="AA93" s="1">
        <v>0.16</v>
      </c>
      <c r="AB93" s="1">
        <v>3144.407</v>
      </c>
      <c r="AC93" s="1">
        <v>0.16</v>
      </c>
      <c r="AE93" s="1">
        <v>0.0</v>
      </c>
      <c r="AF93" s="1">
        <v>0.0</v>
      </c>
      <c r="AG93" s="1">
        <v>28386.549</v>
      </c>
      <c r="AK93" s="1">
        <v>3144.407</v>
      </c>
      <c r="AL93" s="1">
        <v>0.16</v>
      </c>
      <c r="AO93" s="1">
        <v>100.0</v>
      </c>
      <c r="AT93" s="1">
        <v>0.0</v>
      </c>
      <c r="AU93" s="1">
        <v>0.0</v>
      </c>
      <c r="BA93" s="1">
        <v>0.0</v>
      </c>
      <c r="BC93" s="1">
        <v>0.11</v>
      </c>
      <c r="BG93" s="1">
        <v>0.0</v>
      </c>
      <c r="BH93" s="1">
        <v>0.0</v>
      </c>
      <c r="BJ93" s="1">
        <v>0.0</v>
      </c>
      <c r="BO93" s="1">
        <v>0.0</v>
      </c>
      <c r="BP93" s="1">
        <v>0.0</v>
      </c>
      <c r="BR93" s="1">
        <v>0.0</v>
      </c>
      <c r="BT93" s="1">
        <v>0.0</v>
      </c>
      <c r="BU93" s="1">
        <v>0.0</v>
      </c>
      <c r="BY93" s="1">
        <v>0.0</v>
      </c>
      <c r="BZ93" s="1">
        <v>0.0</v>
      </c>
      <c r="CB93" s="1">
        <v>0.0</v>
      </c>
      <c r="CG93" s="1">
        <v>3144.407</v>
      </c>
      <c r="CH93" s="1">
        <v>0.16</v>
      </c>
      <c r="CN93" s="1">
        <v>100.0</v>
      </c>
      <c r="CQ93" s="1">
        <v>0.0</v>
      </c>
      <c r="CR93" s="1">
        <v>0.0</v>
      </c>
      <c r="CU93" s="1">
        <v>0.0</v>
      </c>
      <c r="CV93" s="1">
        <v>0.0</v>
      </c>
      <c r="CX93" s="1">
        <v>0.0</v>
      </c>
      <c r="CY93" s="1">
        <v>0.0</v>
      </c>
      <c r="DA93" s="1">
        <v>3144.407</v>
      </c>
      <c r="DB93" s="1">
        <v>1.444</v>
      </c>
      <c r="DF93" s="1">
        <v>0.0</v>
      </c>
      <c r="DG93" s="1">
        <v>0.0</v>
      </c>
      <c r="DI93" s="1">
        <v>0.0</v>
      </c>
      <c r="DN93" s="1">
        <v>0.0</v>
      </c>
      <c r="DO93" s="1">
        <v>0.0</v>
      </c>
      <c r="DQ93" s="1">
        <v>0.0</v>
      </c>
      <c r="DV93" s="1">
        <v>0.0</v>
      </c>
      <c r="DW93" s="1">
        <v>0.0</v>
      </c>
      <c r="DY93" s="1">
        <v>0.0</v>
      </c>
    </row>
    <row r="94">
      <c r="A94" s="1" t="s">
        <v>136</v>
      </c>
      <c r="B94" s="1">
        <v>2019.0</v>
      </c>
      <c r="C94" s="1" t="s">
        <v>137</v>
      </c>
      <c r="D94" s="1">
        <v>50189.0</v>
      </c>
      <c r="J94" s="1">
        <v>0.0</v>
      </c>
      <c r="K94" s="1">
        <v>0.0</v>
      </c>
      <c r="L94" s="1">
        <v>0.0</v>
      </c>
      <c r="N94" s="1">
        <v>687.5</v>
      </c>
      <c r="S94" s="1">
        <v>0.0</v>
      </c>
      <c r="T94" s="1">
        <v>0.0</v>
      </c>
      <c r="Y94" s="1">
        <v>0.0</v>
      </c>
      <c r="AA94" s="1">
        <v>0.16</v>
      </c>
      <c r="AB94" s="1">
        <v>3187.949</v>
      </c>
      <c r="AC94" s="1">
        <v>0.16</v>
      </c>
      <c r="AE94" s="1">
        <v>0.0</v>
      </c>
      <c r="AF94" s="1">
        <v>0.0</v>
      </c>
      <c r="AG94" s="1">
        <v>28779.637</v>
      </c>
      <c r="AK94" s="1">
        <v>3187.949</v>
      </c>
      <c r="AL94" s="1">
        <v>0.16</v>
      </c>
      <c r="AO94" s="1">
        <v>100.0</v>
      </c>
      <c r="AT94" s="1">
        <v>0.0</v>
      </c>
      <c r="AU94" s="1">
        <v>0.0</v>
      </c>
      <c r="BA94" s="1">
        <v>0.0</v>
      </c>
      <c r="BC94" s="1">
        <v>0.11</v>
      </c>
      <c r="BG94" s="1">
        <v>0.0</v>
      </c>
      <c r="BH94" s="1">
        <v>0.0</v>
      </c>
      <c r="BJ94" s="1">
        <v>0.0</v>
      </c>
      <c r="BO94" s="1">
        <v>0.0</v>
      </c>
      <c r="BP94" s="1">
        <v>0.0</v>
      </c>
      <c r="BR94" s="1">
        <v>0.0</v>
      </c>
      <c r="BT94" s="1">
        <v>0.0</v>
      </c>
      <c r="BU94" s="1">
        <v>0.0</v>
      </c>
      <c r="BY94" s="1">
        <v>0.0</v>
      </c>
      <c r="BZ94" s="1">
        <v>0.0</v>
      </c>
      <c r="CB94" s="1">
        <v>0.0</v>
      </c>
      <c r="CG94" s="1">
        <v>3187.949</v>
      </c>
      <c r="CH94" s="1">
        <v>0.16</v>
      </c>
      <c r="CN94" s="1">
        <v>100.0</v>
      </c>
      <c r="CQ94" s="1">
        <v>0.0</v>
      </c>
      <c r="CR94" s="1">
        <v>0.0</v>
      </c>
      <c r="CU94" s="1">
        <v>0.0</v>
      </c>
      <c r="CV94" s="1">
        <v>0.0</v>
      </c>
      <c r="CX94" s="1">
        <v>0.0</v>
      </c>
      <c r="CY94" s="1">
        <v>0.0</v>
      </c>
      <c r="DA94" s="1">
        <v>3187.949</v>
      </c>
      <c r="DB94" s="1">
        <v>1.444</v>
      </c>
      <c r="DF94" s="1">
        <v>0.0</v>
      </c>
      <c r="DG94" s="1">
        <v>0.0</v>
      </c>
      <c r="DI94" s="1">
        <v>0.0</v>
      </c>
      <c r="DN94" s="1">
        <v>0.0</v>
      </c>
      <c r="DO94" s="1">
        <v>0.0</v>
      </c>
      <c r="DQ94" s="1">
        <v>0.0</v>
      </c>
      <c r="DV94" s="1">
        <v>0.0</v>
      </c>
      <c r="DW94" s="1">
        <v>0.0</v>
      </c>
      <c r="DY94" s="1">
        <v>0.0</v>
      </c>
    </row>
    <row r="95">
      <c r="A95" s="1" t="s">
        <v>136</v>
      </c>
      <c r="B95" s="1">
        <v>2020.0</v>
      </c>
      <c r="C95" s="1" t="s">
        <v>137</v>
      </c>
      <c r="D95" s="1">
        <v>49732.0</v>
      </c>
      <c r="J95" s="1">
        <v>0.0</v>
      </c>
      <c r="K95" s="1">
        <v>0.0</v>
      </c>
      <c r="L95" s="1">
        <v>0.0</v>
      </c>
      <c r="N95" s="1">
        <v>647.059</v>
      </c>
      <c r="S95" s="1">
        <v>0.0</v>
      </c>
      <c r="T95" s="1">
        <v>0.0</v>
      </c>
      <c r="Y95" s="1">
        <v>0.0</v>
      </c>
      <c r="AA95" s="1">
        <v>0.17</v>
      </c>
      <c r="AB95" s="1">
        <v>3418.322</v>
      </c>
      <c r="AC95" s="1">
        <v>0.17</v>
      </c>
      <c r="AE95" s="1">
        <v>-4.725</v>
      </c>
      <c r="AF95" s="1">
        <v>-0.068</v>
      </c>
      <c r="AG95" s="1">
        <v>27671.668</v>
      </c>
      <c r="AK95" s="1">
        <v>3418.322</v>
      </c>
      <c r="AL95" s="1">
        <v>0.17</v>
      </c>
      <c r="AO95" s="1">
        <v>100.0</v>
      </c>
      <c r="AT95" s="1">
        <v>0.0</v>
      </c>
      <c r="AU95" s="1">
        <v>0.0</v>
      </c>
      <c r="BA95" s="1">
        <v>0.0</v>
      </c>
      <c r="BC95" s="1">
        <v>0.11</v>
      </c>
      <c r="BG95" s="1">
        <v>0.0</v>
      </c>
      <c r="BH95" s="1">
        <v>0.0</v>
      </c>
      <c r="BJ95" s="1">
        <v>0.0</v>
      </c>
      <c r="BO95" s="1">
        <v>0.0</v>
      </c>
      <c r="BP95" s="1">
        <v>0.0</v>
      </c>
      <c r="BR95" s="1">
        <v>0.0</v>
      </c>
      <c r="BT95" s="1">
        <v>0.0</v>
      </c>
      <c r="BU95" s="1">
        <v>0.0</v>
      </c>
      <c r="BY95" s="1">
        <v>0.0</v>
      </c>
      <c r="BZ95" s="1">
        <v>0.0</v>
      </c>
      <c r="CB95" s="1">
        <v>0.0</v>
      </c>
      <c r="CG95" s="1">
        <v>3418.322</v>
      </c>
      <c r="CH95" s="1">
        <v>0.17</v>
      </c>
      <c r="CN95" s="1">
        <v>100.0</v>
      </c>
      <c r="CQ95" s="1">
        <v>0.0</v>
      </c>
      <c r="CR95" s="1">
        <v>0.0</v>
      </c>
      <c r="CU95" s="1">
        <v>0.0</v>
      </c>
      <c r="CV95" s="1">
        <v>0.0</v>
      </c>
      <c r="CX95" s="1">
        <v>0.0</v>
      </c>
      <c r="CY95" s="1">
        <v>0.0</v>
      </c>
      <c r="DA95" s="1">
        <v>3418.322</v>
      </c>
      <c r="DB95" s="1">
        <v>1.376</v>
      </c>
      <c r="DF95" s="1">
        <v>0.0</v>
      </c>
      <c r="DG95" s="1">
        <v>0.0</v>
      </c>
      <c r="DI95" s="1">
        <v>0.0</v>
      </c>
      <c r="DN95" s="1">
        <v>0.0</v>
      </c>
      <c r="DO95" s="1">
        <v>0.0</v>
      </c>
      <c r="DQ95" s="1">
        <v>0.0</v>
      </c>
      <c r="DV95" s="1">
        <v>0.0</v>
      </c>
      <c r="DW95" s="1">
        <v>0.0</v>
      </c>
      <c r="DY95" s="1">
        <v>0.0</v>
      </c>
    </row>
    <row r="96">
      <c r="A96" s="1" t="s">
        <v>136</v>
      </c>
      <c r="B96" s="1">
        <v>2021.0</v>
      </c>
      <c r="C96" s="1" t="s">
        <v>137</v>
      </c>
      <c r="D96" s="1">
        <v>49202.0</v>
      </c>
      <c r="J96" s="1">
        <v>0.0</v>
      </c>
      <c r="K96" s="1">
        <v>0.0</v>
      </c>
      <c r="L96" s="1">
        <v>0.0</v>
      </c>
      <c r="N96" s="1">
        <v>647.059</v>
      </c>
      <c r="S96" s="1">
        <v>0.0</v>
      </c>
      <c r="T96" s="1">
        <v>0.0</v>
      </c>
      <c r="Y96" s="1">
        <v>0.0</v>
      </c>
      <c r="AA96" s="1">
        <v>0.17</v>
      </c>
      <c r="AB96" s="1">
        <v>3455.144</v>
      </c>
      <c r="AC96" s="1">
        <v>0.17</v>
      </c>
      <c r="AE96" s="1">
        <v>15.417</v>
      </c>
      <c r="AF96" s="1">
        <v>0.212</v>
      </c>
      <c r="AG96" s="1">
        <v>32281.811</v>
      </c>
      <c r="AK96" s="1">
        <v>3455.144</v>
      </c>
      <c r="AL96" s="1">
        <v>0.17</v>
      </c>
      <c r="AO96" s="1">
        <v>100.0</v>
      </c>
      <c r="AT96" s="1">
        <v>0.0</v>
      </c>
      <c r="AU96" s="1">
        <v>0.0</v>
      </c>
      <c r="BA96" s="1">
        <v>0.0</v>
      </c>
      <c r="BC96" s="1">
        <v>0.11</v>
      </c>
      <c r="BG96" s="1">
        <v>0.0</v>
      </c>
      <c r="BH96" s="1">
        <v>0.0</v>
      </c>
      <c r="BJ96" s="1">
        <v>0.0</v>
      </c>
      <c r="BO96" s="1">
        <v>0.0</v>
      </c>
      <c r="BP96" s="1">
        <v>0.0</v>
      </c>
      <c r="BR96" s="1">
        <v>0.0</v>
      </c>
      <c r="BT96" s="1">
        <v>0.0</v>
      </c>
      <c r="BU96" s="1">
        <v>0.0</v>
      </c>
      <c r="BY96" s="1">
        <v>0.0</v>
      </c>
      <c r="BZ96" s="1">
        <v>0.0</v>
      </c>
      <c r="CB96" s="1">
        <v>0.0</v>
      </c>
      <c r="CG96" s="1">
        <v>3455.144</v>
      </c>
      <c r="CH96" s="1">
        <v>0.17</v>
      </c>
      <c r="CN96" s="1">
        <v>100.0</v>
      </c>
      <c r="CQ96" s="1">
        <v>0.0</v>
      </c>
      <c r="CR96" s="1">
        <v>0.0</v>
      </c>
      <c r="CU96" s="1">
        <v>0.0</v>
      </c>
      <c r="CV96" s="1">
        <v>0.0</v>
      </c>
      <c r="CX96" s="1">
        <v>0.0</v>
      </c>
      <c r="CY96" s="1">
        <v>0.0</v>
      </c>
      <c r="DA96" s="1">
        <v>3455.144</v>
      </c>
      <c r="DB96" s="1">
        <v>1.588</v>
      </c>
      <c r="DF96" s="1">
        <v>0.0</v>
      </c>
      <c r="DG96" s="1">
        <v>0.0</v>
      </c>
      <c r="DI96" s="1">
        <v>0.0</v>
      </c>
      <c r="DN96" s="1">
        <v>0.0</v>
      </c>
      <c r="DO96" s="1">
        <v>0.0</v>
      </c>
      <c r="DQ96" s="1">
        <v>0.0</v>
      </c>
      <c r="DV96" s="1">
        <v>0.0</v>
      </c>
      <c r="DW96" s="1">
        <v>0.0</v>
      </c>
      <c r="DY96" s="1">
        <v>0.0</v>
      </c>
    </row>
    <row r="97">
      <c r="A97" s="1" t="s">
        <v>136</v>
      </c>
      <c r="B97" s="1">
        <v>2022.0</v>
      </c>
      <c r="C97" s="1" t="s">
        <v>137</v>
      </c>
      <c r="D97" s="1">
        <v>48322.0</v>
      </c>
      <c r="J97" s="1">
        <v>0.0</v>
      </c>
      <c r="K97" s="1">
        <v>0.0</v>
      </c>
      <c r="L97" s="1">
        <v>0.0</v>
      </c>
      <c r="N97" s="1">
        <v>611.111</v>
      </c>
      <c r="S97" s="1">
        <v>0.0</v>
      </c>
      <c r="T97" s="1">
        <v>0.0</v>
      </c>
      <c r="Y97" s="1">
        <v>0.0</v>
      </c>
      <c r="AA97" s="1">
        <v>0.18</v>
      </c>
      <c r="AB97" s="1">
        <v>3725.011</v>
      </c>
      <c r="AC97" s="1">
        <v>0.18</v>
      </c>
      <c r="AE97" s="1">
        <v>-0.003</v>
      </c>
      <c r="AF97" s="1">
        <v>0.0</v>
      </c>
      <c r="AG97" s="1">
        <v>32868.645</v>
      </c>
      <c r="AK97" s="1">
        <v>3518.066</v>
      </c>
      <c r="AL97" s="1">
        <v>0.17</v>
      </c>
      <c r="AO97" s="1">
        <v>94.444</v>
      </c>
      <c r="AT97" s="1">
        <v>0.0</v>
      </c>
      <c r="AU97" s="1">
        <v>0.0</v>
      </c>
      <c r="BA97" s="1">
        <v>0.0</v>
      </c>
      <c r="BC97" s="1">
        <v>0.11</v>
      </c>
      <c r="BG97" s="1">
        <v>0.0</v>
      </c>
      <c r="BH97" s="1">
        <v>0.0</v>
      </c>
      <c r="BJ97" s="1">
        <v>0.0</v>
      </c>
      <c r="BO97" s="1">
        <v>206.945</v>
      </c>
      <c r="BP97" s="1">
        <v>0.01</v>
      </c>
      <c r="BR97" s="1">
        <v>5.556</v>
      </c>
      <c r="BT97" s="1">
        <v>0.0</v>
      </c>
      <c r="BU97" s="1">
        <v>0.0</v>
      </c>
      <c r="BY97" s="1">
        <v>0.0</v>
      </c>
      <c r="BZ97" s="1">
        <v>0.0</v>
      </c>
      <c r="CB97" s="1">
        <v>0.0</v>
      </c>
      <c r="CG97" s="1">
        <v>3518.066</v>
      </c>
      <c r="CH97" s="1">
        <v>0.17</v>
      </c>
      <c r="CN97" s="1">
        <v>94.444</v>
      </c>
      <c r="CQ97" s="1">
        <v>0.0</v>
      </c>
      <c r="CR97" s="1">
        <v>0.0</v>
      </c>
      <c r="CU97" s="1">
        <v>0.0</v>
      </c>
      <c r="CV97" s="1">
        <v>0.0</v>
      </c>
      <c r="CX97" s="1">
        <v>0.0</v>
      </c>
      <c r="CY97" s="1">
        <v>0.0</v>
      </c>
      <c r="DA97" s="1">
        <v>3725.011</v>
      </c>
      <c r="DB97" s="1">
        <v>1.588</v>
      </c>
      <c r="DF97" s="1">
        <v>206.945</v>
      </c>
      <c r="DG97" s="1">
        <v>0.01</v>
      </c>
      <c r="DI97" s="1">
        <v>5.556</v>
      </c>
      <c r="DN97" s="1">
        <v>206.945</v>
      </c>
      <c r="DO97" s="1">
        <v>0.01</v>
      </c>
      <c r="DQ97" s="1">
        <v>5.556</v>
      </c>
      <c r="DV97" s="1">
        <v>0.0</v>
      </c>
      <c r="DW97" s="1">
        <v>0.0</v>
      </c>
      <c r="DY97" s="1">
        <v>0.0</v>
      </c>
    </row>
    <row r="98">
      <c r="A98" s="1" t="s">
        <v>136</v>
      </c>
      <c r="B98" s="1">
        <v>2023.0</v>
      </c>
      <c r="C98" s="1" t="s">
        <v>137</v>
      </c>
      <c r="D98" s="1">
        <v>47499.0</v>
      </c>
      <c r="J98" s="1">
        <v>0.0</v>
      </c>
      <c r="K98" s="1">
        <v>0.0</v>
      </c>
      <c r="L98" s="1">
        <v>0.0</v>
      </c>
      <c r="N98" s="1">
        <v>647.059</v>
      </c>
      <c r="S98" s="1">
        <v>0.0</v>
      </c>
      <c r="T98" s="1">
        <v>0.0</v>
      </c>
      <c r="Y98" s="1">
        <v>0.0</v>
      </c>
      <c r="AA98" s="1">
        <v>0.17</v>
      </c>
      <c r="AB98" s="1">
        <v>3579.023</v>
      </c>
      <c r="AC98" s="1">
        <v>0.17</v>
      </c>
      <c r="AE98" s="1">
        <v>-0.557</v>
      </c>
      <c r="AF98" s="1">
        <v>-0.009</v>
      </c>
      <c r="AG98" s="1">
        <v>33251.762</v>
      </c>
      <c r="AK98" s="1">
        <v>3579.023</v>
      </c>
      <c r="AL98" s="1">
        <v>0.17</v>
      </c>
      <c r="AO98" s="1">
        <v>100.0</v>
      </c>
      <c r="AT98" s="1">
        <v>0.0</v>
      </c>
      <c r="AU98" s="1">
        <v>0.0</v>
      </c>
      <c r="BA98" s="1">
        <v>0.0</v>
      </c>
      <c r="BC98" s="1">
        <v>0.11</v>
      </c>
      <c r="BG98" s="1">
        <v>0.0</v>
      </c>
      <c r="BH98" s="1">
        <v>0.0</v>
      </c>
      <c r="BJ98" s="1">
        <v>0.0</v>
      </c>
      <c r="BO98" s="1">
        <v>0.0</v>
      </c>
      <c r="BP98" s="1">
        <v>0.0</v>
      </c>
      <c r="BR98" s="1">
        <v>0.0</v>
      </c>
      <c r="BT98" s="1">
        <v>0.0</v>
      </c>
      <c r="BU98" s="1">
        <v>0.0</v>
      </c>
      <c r="BY98" s="1">
        <v>0.0</v>
      </c>
      <c r="BZ98" s="1">
        <v>0.0</v>
      </c>
      <c r="CB98" s="1">
        <v>0.0</v>
      </c>
      <c r="CG98" s="1">
        <v>3579.023</v>
      </c>
      <c r="CH98" s="1">
        <v>0.17</v>
      </c>
      <c r="CN98" s="1">
        <v>100.0</v>
      </c>
      <c r="CQ98" s="1">
        <v>0.0</v>
      </c>
      <c r="CR98" s="1">
        <v>0.0</v>
      </c>
      <c r="CU98" s="1">
        <v>0.0</v>
      </c>
      <c r="CV98" s="1">
        <v>0.0</v>
      </c>
      <c r="CX98" s="1">
        <v>0.0</v>
      </c>
      <c r="CY98" s="1">
        <v>0.0</v>
      </c>
      <c r="DA98" s="1">
        <v>3579.023</v>
      </c>
      <c r="DB98" s="1">
        <v>1.579</v>
      </c>
      <c r="DF98" s="1">
        <v>0.0</v>
      </c>
      <c r="DG98" s="1">
        <v>0.0</v>
      </c>
      <c r="DI98" s="1">
        <v>0.0</v>
      </c>
      <c r="DN98" s="1">
        <v>0.0</v>
      </c>
      <c r="DO98" s="1">
        <v>0.0</v>
      </c>
      <c r="DQ98" s="1">
        <v>0.0</v>
      </c>
      <c r="DV98" s="1">
        <v>0.0</v>
      </c>
      <c r="DW98" s="1">
        <v>0.0</v>
      </c>
      <c r="DY98" s="1">
        <v>0.0</v>
      </c>
    </row>
    <row r="99">
      <c r="A99" s="1" t="s">
        <v>138</v>
      </c>
      <c r="B99" s="1">
        <v>2000.0</v>
      </c>
      <c r="C99" s="1" t="s">
        <v>139</v>
      </c>
      <c r="D99" s="1">
        <v>1.6194813E7</v>
      </c>
      <c r="E99" s="1">
        <v>2.3512182784E10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N99" s="1">
        <v>256.944</v>
      </c>
      <c r="S99" s="1">
        <v>0.0</v>
      </c>
      <c r="T99" s="1">
        <v>0.0</v>
      </c>
      <c r="V99" s="1">
        <v>0.0</v>
      </c>
      <c r="W99" s="1">
        <v>0.0</v>
      </c>
      <c r="X99" s="1">
        <v>0.0</v>
      </c>
      <c r="Y99" s="1">
        <v>0.0</v>
      </c>
      <c r="AA99" s="1">
        <v>1.44</v>
      </c>
      <c r="AB99" s="1">
        <v>88.917</v>
      </c>
      <c r="AC99" s="1">
        <v>1.44</v>
      </c>
      <c r="AE99" s="1">
        <v>18.455</v>
      </c>
      <c r="AF99" s="1">
        <v>4.777</v>
      </c>
      <c r="AG99" s="1">
        <v>1893.225</v>
      </c>
      <c r="AH99" s="1">
        <v>1.304</v>
      </c>
      <c r="AK99" s="1">
        <v>32.727</v>
      </c>
      <c r="AL99" s="1">
        <v>0.53</v>
      </c>
      <c r="AO99" s="1">
        <v>36.806</v>
      </c>
      <c r="AT99" s="1">
        <v>0.0</v>
      </c>
      <c r="AU99" s="1">
        <v>0.0</v>
      </c>
      <c r="AW99" s="1">
        <v>1.786</v>
      </c>
      <c r="AX99" s="1">
        <v>0.108</v>
      </c>
      <c r="AY99" s="1">
        <v>381.736</v>
      </c>
      <c r="AZ99" s="1">
        <v>6.182</v>
      </c>
      <c r="BA99" s="1">
        <v>0.0</v>
      </c>
      <c r="BC99" s="1">
        <v>0.37</v>
      </c>
      <c r="BG99" s="1">
        <v>56.191</v>
      </c>
      <c r="BH99" s="1">
        <v>0.91</v>
      </c>
      <c r="BJ99" s="1">
        <v>63.194</v>
      </c>
      <c r="BO99" s="1">
        <v>56.191</v>
      </c>
      <c r="BP99" s="1">
        <v>0.91</v>
      </c>
      <c r="BR99" s="1">
        <v>63.194</v>
      </c>
      <c r="BT99" s="1">
        <v>0.0</v>
      </c>
      <c r="BU99" s="1">
        <v>0.0</v>
      </c>
      <c r="BW99" s="1">
        <v>0.0</v>
      </c>
      <c r="BX99" s="1">
        <v>0.0</v>
      </c>
      <c r="BY99" s="1">
        <v>0.0</v>
      </c>
      <c r="BZ99" s="1">
        <v>0.0</v>
      </c>
      <c r="CA99" s="1">
        <v>0.0</v>
      </c>
      <c r="CB99" s="1">
        <v>0.0</v>
      </c>
      <c r="CG99" s="1">
        <v>32.727</v>
      </c>
      <c r="CH99" s="1">
        <v>0.53</v>
      </c>
      <c r="CJ99" s="1">
        <v>0.409</v>
      </c>
      <c r="CK99" s="1">
        <v>1.744</v>
      </c>
      <c r="CL99" s="1">
        <v>26463.133</v>
      </c>
      <c r="CM99" s="1">
        <v>428.565</v>
      </c>
      <c r="CN99" s="1">
        <v>36.806</v>
      </c>
      <c r="CQ99" s="1">
        <v>0.0</v>
      </c>
      <c r="CR99" s="1">
        <v>0.0</v>
      </c>
      <c r="CU99" s="1">
        <v>0.0</v>
      </c>
      <c r="CV99" s="1">
        <v>0.0</v>
      </c>
      <c r="CX99" s="1">
        <v>0.0</v>
      </c>
      <c r="CY99" s="1">
        <v>0.0</v>
      </c>
      <c r="DA99" s="1">
        <v>88.917</v>
      </c>
      <c r="DB99" s="1">
        <v>30.66</v>
      </c>
      <c r="DF99" s="1">
        <v>56.191</v>
      </c>
      <c r="DG99" s="1">
        <v>0.91</v>
      </c>
      <c r="DI99" s="1">
        <v>63.194</v>
      </c>
      <c r="DN99" s="1">
        <v>0.0</v>
      </c>
      <c r="DO99" s="1">
        <v>0.0</v>
      </c>
      <c r="DQ99" s="1">
        <v>0.0</v>
      </c>
      <c r="DV99" s="1">
        <v>0.0</v>
      </c>
      <c r="DW99" s="1">
        <v>0.0</v>
      </c>
      <c r="DY99" s="1">
        <v>0.0</v>
      </c>
    </row>
    <row r="100">
      <c r="A100" s="1" t="s">
        <v>138</v>
      </c>
      <c r="B100" s="1">
        <v>2001.0</v>
      </c>
      <c r="C100" s="1" t="s">
        <v>139</v>
      </c>
      <c r="D100" s="1">
        <v>1.6747158E7</v>
      </c>
      <c r="E100" s="1">
        <v>2.6015021056E10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N100" s="1">
        <v>262.195</v>
      </c>
      <c r="S100" s="1">
        <v>0.0</v>
      </c>
      <c r="T100" s="1">
        <v>0.0</v>
      </c>
      <c r="V100" s="1">
        <v>0.0</v>
      </c>
      <c r="W100" s="1">
        <v>0.0</v>
      </c>
      <c r="X100" s="1">
        <v>0.0</v>
      </c>
      <c r="Y100" s="1">
        <v>0.0</v>
      </c>
      <c r="AA100" s="1">
        <v>1.64</v>
      </c>
      <c r="AB100" s="1">
        <v>97.927</v>
      </c>
      <c r="AC100" s="1">
        <v>1.64</v>
      </c>
      <c r="AE100" s="1">
        <v>8.288</v>
      </c>
      <c r="AF100" s="1">
        <v>2.541</v>
      </c>
      <c r="AG100" s="1">
        <v>1982.512</v>
      </c>
      <c r="AH100" s="1">
        <v>1.276</v>
      </c>
      <c r="AK100" s="1">
        <v>37.021</v>
      </c>
      <c r="AL100" s="1">
        <v>0.62</v>
      </c>
      <c r="AO100" s="1">
        <v>37.805</v>
      </c>
      <c r="AT100" s="1">
        <v>0.0</v>
      </c>
      <c r="AU100" s="1">
        <v>0.0</v>
      </c>
      <c r="AW100" s="1">
        <v>-7.018</v>
      </c>
      <c r="AX100" s="1">
        <v>-0.434</v>
      </c>
      <c r="AY100" s="1">
        <v>343.241</v>
      </c>
      <c r="AZ100" s="1">
        <v>5.748</v>
      </c>
      <c r="BA100" s="1">
        <v>0.0</v>
      </c>
      <c r="BC100" s="1">
        <v>0.43</v>
      </c>
      <c r="BG100" s="1">
        <v>60.906</v>
      </c>
      <c r="BH100" s="1">
        <v>1.02</v>
      </c>
      <c r="BJ100" s="1">
        <v>62.195</v>
      </c>
      <c r="BO100" s="1">
        <v>60.906</v>
      </c>
      <c r="BP100" s="1">
        <v>1.02</v>
      </c>
      <c r="BR100" s="1">
        <v>62.195</v>
      </c>
      <c r="BT100" s="1">
        <v>0.0</v>
      </c>
      <c r="BU100" s="1">
        <v>0.0</v>
      </c>
      <c r="BW100" s="1">
        <v>0.0</v>
      </c>
      <c r="BX100" s="1">
        <v>0.0</v>
      </c>
      <c r="BY100" s="1">
        <v>0.0</v>
      </c>
      <c r="BZ100" s="1">
        <v>0.0</v>
      </c>
      <c r="CA100" s="1">
        <v>0.0</v>
      </c>
      <c r="CB100" s="1">
        <v>0.0</v>
      </c>
      <c r="CG100" s="1">
        <v>37.021</v>
      </c>
      <c r="CH100" s="1">
        <v>0.62</v>
      </c>
      <c r="CJ100" s="1">
        <v>-0.814</v>
      </c>
      <c r="CK100" s="1">
        <v>-3.489</v>
      </c>
      <c r="CL100" s="1">
        <v>25382.006</v>
      </c>
      <c r="CM100" s="1">
        <v>425.076</v>
      </c>
      <c r="CN100" s="1">
        <v>37.805</v>
      </c>
      <c r="CQ100" s="1">
        <v>0.0</v>
      </c>
      <c r="CR100" s="1">
        <v>0.0</v>
      </c>
      <c r="CU100" s="1">
        <v>0.0</v>
      </c>
      <c r="CV100" s="1">
        <v>0.0</v>
      </c>
      <c r="CX100" s="1">
        <v>0.0</v>
      </c>
      <c r="CY100" s="1">
        <v>0.0</v>
      </c>
      <c r="DA100" s="1">
        <v>97.927</v>
      </c>
      <c r="DB100" s="1">
        <v>33.201</v>
      </c>
      <c r="DF100" s="1">
        <v>60.906</v>
      </c>
      <c r="DG100" s="1">
        <v>1.02</v>
      </c>
      <c r="DI100" s="1">
        <v>62.195</v>
      </c>
      <c r="DN100" s="1">
        <v>0.0</v>
      </c>
      <c r="DO100" s="1">
        <v>0.0</v>
      </c>
      <c r="DQ100" s="1">
        <v>0.0</v>
      </c>
      <c r="DV100" s="1">
        <v>0.0</v>
      </c>
      <c r="DW100" s="1">
        <v>0.0</v>
      </c>
      <c r="DY100" s="1">
        <v>0.0</v>
      </c>
    </row>
    <row r="101">
      <c r="A101" s="1" t="s">
        <v>138</v>
      </c>
      <c r="B101" s="1">
        <v>2002.0</v>
      </c>
      <c r="C101" s="1" t="s">
        <v>139</v>
      </c>
      <c r="D101" s="1">
        <v>1.7327653E7</v>
      </c>
      <c r="E101" s="1">
        <v>3.138980864E10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N101" s="1">
        <v>250.0</v>
      </c>
      <c r="S101" s="1">
        <v>0.0</v>
      </c>
      <c r="T101" s="1">
        <v>0.0</v>
      </c>
      <c r="V101" s="1">
        <v>0.0</v>
      </c>
      <c r="W101" s="1">
        <v>0.0</v>
      </c>
      <c r="X101" s="1">
        <v>0.0</v>
      </c>
      <c r="Y101" s="1">
        <v>0.0</v>
      </c>
      <c r="AA101" s="1">
        <v>1.76</v>
      </c>
      <c r="AB101" s="1">
        <v>101.572</v>
      </c>
      <c r="AC101" s="1">
        <v>1.76</v>
      </c>
      <c r="AE101" s="1">
        <v>6.364</v>
      </c>
      <c r="AF101" s="1">
        <v>2.113</v>
      </c>
      <c r="AG101" s="1">
        <v>2038.036</v>
      </c>
      <c r="AH101" s="1">
        <v>1.125</v>
      </c>
      <c r="AK101" s="1">
        <v>35.781</v>
      </c>
      <c r="AL101" s="1">
        <v>0.62</v>
      </c>
      <c r="AO101" s="1">
        <v>35.227</v>
      </c>
      <c r="AT101" s="1">
        <v>0.0</v>
      </c>
      <c r="AU101" s="1">
        <v>0.0</v>
      </c>
      <c r="AW101" s="1">
        <v>16.981</v>
      </c>
      <c r="AX101" s="1">
        <v>0.976</v>
      </c>
      <c r="AY101" s="1">
        <v>388.075</v>
      </c>
      <c r="AZ101" s="1">
        <v>6.724</v>
      </c>
      <c r="BA101" s="1">
        <v>0.0</v>
      </c>
      <c r="BC101" s="1">
        <v>0.44</v>
      </c>
      <c r="BG101" s="1">
        <v>65.791</v>
      </c>
      <c r="BH101" s="1">
        <v>1.14</v>
      </c>
      <c r="BJ101" s="1">
        <v>64.773</v>
      </c>
      <c r="BO101" s="1">
        <v>65.791</v>
      </c>
      <c r="BP101" s="1">
        <v>1.14</v>
      </c>
      <c r="BR101" s="1">
        <v>64.773</v>
      </c>
      <c r="BT101" s="1">
        <v>0.0</v>
      </c>
      <c r="BU101" s="1">
        <v>0.0</v>
      </c>
      <c r="BW101" s="1">
        <v>0.0</v>
      </c>
      <c r="BX101" s="1">
        <v>0.0</v>
      </c>
      <c r="BY101" s="1">
        <v>0.0</v>
      </c>
      <c r="BZ101" s="1">
        <v>0.0</v>
      </c>
      <c r="CA101" s="1">
        <v>0.0</v>
      </c>
      <c r="CB101" s="1">
        <v>0.0</v>
      </c>
      <c r="CG101" s="1">
        <v>35.781</v>
      </c>
      <c r="CH101" s="1">
        <v>0.62</v>
      </c>
      <c r="CJ101" s="1">
        <v>22.025</v>
      </c>
      <c r="CK101" s="1">
        <v>93.622</v>
      </c>
      <c r="CL101" s="1">
        <v>29934.695</v>
      </c>
      <c r="CM101" s="1">
        <v>518.698</v>
      </c>
      <c r="CN101" s="1">
        <v>35.227</v>
      </c>
      <c r="CQ101" s="1">
        <v>0.0</v>
      </c>
      <c r="CR101" s="1">
        <v>0.0</v>
      </c>
      <c r="CU101" s="1">
        <v>0.0</v>
      </c>
      <c r="CV101" s="1">
        <v>0.0</v>
      </c>
      <c r="CX101" s="1">
        <v>0.0</v>
      </c>
      <c r="CY101" s="1">
        <v>0.0</v>
      </c>
      <c r="DA101" s="1">
        <v>101.572</v>
      </c>
      <c r="DB101" s="1">
        <v>35.314</v>
      </c>
      <c r="DF101" s="1">
        <v>65.791</v>
      </c>
      <c r="DG101" s="1">
        <v>1.14</v>
      </c>
      <c r="DI101" s="1">
        <v>64.773</v>
      </c>
      <c r="DN101" s="1">
        <v>0.0</v>
      </c>
      <c r="DO101" s="1">
        <v>0.0</v>
      </c>
      <c r="DQ101" s="1">
        <v>0.0</v>
      </c>
      <c r="DV101" s="1">
        <v>0.0</v>
      </c>
      <c r="DW101" s="1">
        <v>0.0</v>
      </c>
      <c r="DY101" s="1">
        <v>0.0</v>
      </c>
    </row>
    <row r="102">
      <c r="A102" s="1" t="s">
        <v>138</v>
      </c>
      <c r="B102" s="1">
        <v>2003.0</v>
      </c>
      <c r="C102" s="1" t="s">
        <v>139</v>
      </c>
      <c r="D102" s="1">
        <v>1.7943666E7</v>
      </c>
      <c r="E102" s="1">
        <v>3.5081367552E10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N102" s="1">
        <v>261.307</v>
      </c>
      <c r="S102" s="1">
        <v>0.0</v>
      </c>
      <c r="T102" s="1">
        <v>0.0</v>
      </c>
      <c r="V102" s="1">
        <v>0.0</v>
      </c>
      <c r="W102" s="1">
        <v>0.0</v>
      </c>
      <c r="X102" s="1">
        <v>0.0</v>
      </c>
      <c r="Y102" s="1">
        <v>0.0</v>
      </c>
      <c r="AA102" s="1">
        <v>1.99</v>
      </c>
      <c r="AB102" s="1">
        <v>110.903</v>
      </c>
      <c r="AC102" s="1">
        <v>1.99</v>
      </c>
      <c r="AE102" s="1">
        <v>11.174</v>
      </c>
      <c r="AF102" s="1">
        <v>3.946</v>
      </c>
      <c r="AG102" s="1">
        <v>2187.972</v>
      </c>
      <c r="AH102" s="1">
        <v>1.119</v>
      </c>
      <c r="AK102" s="1">
        <v>41.797</v>
      </c>
      <c r="AL102" s="1">
        <v>0.75</v>
      </c>
      <c r="AO102" s="1">
        <v>37.688</v>
      </c>
      <c r="AT102" s="1">
        <v>0.0</v>
      </c>
      <c r="AU102" s="1">
        <v>0.0</v>
      </c>
      <c r="AW102" s="1">
        <v>4.839</v>
      </c>
      <c r="AX102" s="1">
        <v>0.325</v>
      </c>
      <c r="AY102" s="1">
        <v>392.885</v>
      </c>
      <c r="AZ102" s="1">
        <v>7.05</v>
      </c>
      <c r="BA102" s="1">
        <v>0.0</v>
      </c>
      <c r="BC102" s="1">
        <v>0.52</v>
      </c>
      <c r="BG102" s="1">
        <v>69.105</v>
      </c>
      <c r="BH102" s="1">
        <v>1.24</v>
      </c>
      <c r="BJ102" s="1">
        <v>62.312</v>
      </c>
      <c r="BO102" s="1">
        <v>69.105</v>
      </c>
      <c r="BP102" s="1">
        <v>1.24</v>
      </c>
      <c r="BR102" s="1">
        <v>62.312</v>
      </c>
      <c r="BT102" s="1">
        <v>0.0</v>
      </c>
      <c r="BU102" s="1">
        <v>0.0</v>
      </c>
      <c r="BW102" s="1">
        <v>0.0</v>
      </c>
      <c r="BX102" s="1">
        <v>0.0</v>
      </c>
      <c r="BY102" s="1">
        <v>0.0</v>
      </c>
      <c r="BZ102" s="1">
        <v>0.0</v>
      </c>
      <c r="CA102" s="1">
        <v>0.0</v>
      </c>
      <c r="CB102" s="1">
        <v>0.0</v>
      </c>
      <c r="CG102" s="1">
        <v>41.797</v>
      </c>
      <c r="CH102" s="1">
        <v>0.75</v>
      </c>
      <c r="CJ102" s="1">
        <v>-3.962</v>
      </c>
      <c r="CK102" s="1">
        <v>-20.553</v>
      </c>
      <c r="CL102" s="1">
        <v>27761.588</v>
      </c>
      <c r="CM102" s="1">
        <v>498.145</v>
      </c>
      <c r="CN102" s="1">
        <v>37.688</v>
      </c>
      <c r="CQ102" s="1">
        <v>0.0</v>
      </c>
      <c r="CR102" s="1">
        <v>0.0</v>
      </c>
      <c r="CU102" s="1">
        <v>0.0</v>
      </c>
      <c r="CV102" s="1">
        <v>0.0</v>
      </c>
      <c r="CX102" s="1">
        <v>0.0</v>
      </c>
      <c r="CY102" s="1">
        <v>0.0</v>
      </c>
      <c r="DA102" s="1">
        <v>110.903</v>
      </c>
      <c r="DB102" s="1">
        <v>39.26</v>
      </c>
      <c r="DF102" s="1">
        <v>69.105</v>
      </c>
      <c r="DG102" s="1">
        <v>1.24</v>
      </c>
      <c r="DI102" s="1">
        <v>62.312</v>
      </c>
      <c r="DN102" s="1">
        <v>0.0</v>
      </c>
      <c r="DO102" s="1">
        <v>0.0</v>
      </c>
      <c r="DQ102" s="1">
        <v>0.0</v>
      </c>
      <c r="DV102" s="1">
        <v>0.0</v>
      </c>
      <c r="DW102" s="1">
        <v>0.0</v>
      </c>
      <c r="DY102" s="1">
        <v>0.0</v>
      </c>
    </row>
    <row r="103">
      <c r="A103" s="1" t="s">
        <v>138</v>
      </c>
      <c r="B103" s="1">
        <v>2004.0</v>
      </c>
      <c r="C103" s="1" t="s">
        <v>139</v>
      </c>
      <c r="D103" s="1">
        <v>1.8600378E7</v>
      </c>
      <c r="E103" s="1">
        <v>4.1307234304E10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N103" s="1">
        <v>160.714</v>
      </c>
      <c r="S103" s="1">
        <v>0.0</v>
      </c>
      <c r="T103" s="1">
        <v>0.0</v>
      </c>
      <c r="V103" s="1">
        <v>0.0</v>
      </c>
      <c r="W103" s="1">
        <v>0.0</v>
      </c>
      <c r="X103" s="1">
        <v>0.0</v>
      </c>
      <c r="Y103" s="1">
        <v>0.0</v>
      </c>
      <c r="AA103" s="1">
        <v>2.24</v>
      </c>
      <c r="AB103" s="1">
        <v>120.428</v>
      </c>
      <c r="AC103" s="1">
        <v>2.24</v>
      </c>
      <c r="AE103" s="1">
        <v>8.873</v>
      </c>
      <c r="AF103" s="1">
        <v>3.484</v>
      </c>
      <c r="AG103" s="1">
        <v>2298.011</v>
      </c>
      <c r="AH103" s="1">
        <v>1.035</v>
      </c>
      <c r="AK103" s="1">
        <v>26.344</v>
      </c>
      <c r="AL103" s="1">
        <v>0.49</v>
      </c>
      <c r="AO103" s="1">
        <v>21.875</v>
      </c>
      <c r="AT103" s="1">
        <v>0.0</v>
      </c>
      <c r="AU103" s="1">
        <v>0.0</v>
      </c>
      <c r="AW103" s="1">
        <v>15.385</v>
      </c>
      <c r="AX103" s="1">
        <v>1.085</v>
      </c>
      <c r="AY103" s="1">
        <v>437.324</v>
      </c>
      <c r="AZ103" s="1">
        <v>8.134</v>
      </c>
      <c r="BA103" s="1">
        <v>0.0</v>
      </c>
      <c r="BC103" s="1">
        <v>0.36</v>
      </c>
      <c r="BG103" s="1">
        <v>94.084</v>
      </c>
      <c r="BH103" s="1">
        <v>1.75</v>
      </c>
      <c r="BJ103" s="1">
        <v>78.125</v>
      </c>
      <c r="BO103" s="1">
        <v>94.084</v>
      </c>
      <c r="BP103" s="1">
        <v>1.75</v>
      </c>
      <c r="BR103" s="1">
        <v>78.125</v>
      </c>
      <c r="BT103" s="1">
        <v>0.0</v>
      </c>
      <c r="BU103" s="1">
        <v>0.0</v>
      </c>
      <c r="BW103" s="1">
        <v>0.0</v>
      </c>
      <c r="BX103" s="1">
        <v>0.0</v>
      </c>
      <c r="BY103" s="1">
        <v>0.0</v>
      </c>
      <c r="BZ103" s="1">
        <v>0.0</v>
      </c>
      <c r="CA103" s="1">
        <v>0.0</v>
      </c>
      <c r="CB103" s="1">
        <v>0.0</v>
      </c>
      <c r="CG103" s="1">
        <v>26.344</v>
      </c>
      <c r="CH103" s="1">
        <v>0.49</v>
      </c>
      <c r="CJ103" s="1">
        <v>27.433</v>
      </c>
      <c r="CK103" s="1">
        <v>136.655</v>
      </c>
      <c r="CL103" s="1">
        <v>34128.34</v>
      </c>
      <c r="CM103" s="1">
        <v>634.8</v>
      </c>
      <c r="CN103" s="1">
        <v>21.875</v>
      </c>
      <c r="CQ103" s="1">
        <v>0.0</v>
      </c>
      <c r="CR103" s="1">
        <v>0.0</v>
      </c>
      <c r="CU103" s="1">
        <v>0.0</v>
      </c>
      <c r="CV103" s="1">
        <v>0.0</v>
      </c>
      <c r="CX103" s="1">
        <v>0.0</v>
      </c>
      <c r="CY103" s="1">
        <v>0.0</v>
      </c>
      <c r="DA103" s="1">
        <v>120.428</v>
      </c>
      <c r="DB103" s="1">
        <v>42.744</v>
      </c>
      <c r="DF103" s="1">
        <v>94.084</v>
      </c>
      <c r="DG103" s="1">
        <v>1.75</v>
      </c>
      <c r="DI103" s="1">
        <v>78.125</v>
      </c>
      <c r="DN103" s="1">
        <v>0.0</v>
      </c>
      <c r="DO103" s="1">
        <v>0.0</v>
      </c>
      <c r="DQ103" s="1">
        <v>0.0</v>
      </c>
      <c r="DV103" s="1">
        <v>0.0</v>
      </c>
      <c r="DW103" s="1">
        <v>0.0</v>
      </c>
      <c r="DY103" s="1">
        <v>0.0</v>
      </c>
    </row>
    <row r="104">
      <c r="A104" s="1" t="s">
        <v>138</v>
      </c>
      <c r="B104" s="1">
        <v>2005.0</v>
      </c>
      <c r="C104" s="1" t="s">
        <v>139</v>
      </c>
      <c r="D104" s="1">
        <v>1.9291121E7</v>
      </c>
      <c r="E104" s="1">
        <v>5.1967664128E10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N104" s="1">
        <v>121.673</v>
      </c>
      <c r="S104" s="1">
        <v>0.0</v>
      </c>
      <c r="T104" s="1">
        <v>0.0</v>
      </c>
      <c r="V104" s="1">
        <v>0.0</v>
      </c>
      <c r="W104" s="1">
        <v>0.0</v>
      </c>
      <c r="X104" s="1">
        <v>0.0</v>
      </c>
      <c r="Y104" s="1">
        <v>0.0</v>
      </c>
      <c r="AA104" s="1">
        <v>2.63</v>
      </c>
      <c r="AB104" s="1">
        <v>136.332</v>
      </c>
      <c r="AC104" s="1">
        <v>2.63</v>
      </c>
      <c r="AE104" s="1">
        <v>-18.085</v>
      </c>
      <c r="AF104" s="1">
        <v>-7.73</v>
      </c>
      <c r="AG104" s="1">
        <v>1815.01</v>
      </c>
      <c r="AH104" s="1">
        <v>0.674</v>
      </c>
      <c r="AK104" s="1">
        <v>21.253</v>
      </c>
      <c r="AL104" s="1">
        <v>0.41</v>
      </c>
      <c r="AO104" s="1">
        <v>15.589</v>
      </c>
      <c r="AT104" s="1">
        <v>0.0</v>
      </c>
      <c r="AU104" s="1">
        <v>0.0</v>
      </c>
      <c r="AW104" s="1">
        <v>-13.333</v>
      </c>
      <c r="AX104" s="1">
        <v>-1.085</v>
      </c>
      <c r="AY104" s="1">
        <v>365.443</v>
      </c>
      <c r="AZ104" s="1">
        <v>7.05</v>
      </c>
      <c r="BA104" s="1">
        <v>0.0</v>
      </c>
      <c r="BC104" s="1">
        <v>0.32</v>
      </c>
      <c r="BG104" s="1">
        <v>115.079</v>
      </c>
      <c r="BH104" s="1">
        <v>2.22</v>
      </c>
      <c r="BJ104" s="1">
        <v>84.411</v>
      </c>
      <c r="BO104" s="1">
        <v>115.079</v>
      </c>
      <c r="BP104" s="1">
        <v>2.22</v>
      </c>
      <c r="BR104" s="1">
        <v>84.411</v>
      </c>
      <c r="BT104" s="1">
        <v>0.0</v>
      </c>
      <c r="BU104" s="1">
        <v>0.0</v>
      </c>
      <c r="BW104" s="1">
        <v>0.0</v>
      </c>
      <c r="BX104" s="1">
        <v>0.0</v>
      </c>
      <c r="BY104" s="1">
        <v>0.0</v>
      </c>
      <c r="BZ104" s="1">
        <v>0.0</v>
      </c>
      <c r="CA104" s="1">
        <v>0.0</v>
      </c>
      <c r="CB104" s="1">
        <v>0.0</v>
      </c>
      <c r="CG104" s="1">
        <v>21.253</v>
      </c>
      <c r="CH104" s="1">
        <v>0.41</v>
      </c>
      <c r="CJ104" s="1">
        <v>14.384</v>
      </c>
      <c r="CK104" s="1">
        <v>91.312</v>
      </c>
      <c r="CL104" s="1">
        <v>37639.68</v>
      </c>
      <c r="CM104" s="1">
        <v>726.112</v>
      </c>
      <c r="CN104" s="1">
        <v>15.589</v>
      </c>
      <c r="CQ104" s="1">
        <v>0.0</v>
      </c>
      <c r="CR104" s="1">
        <v>0.0</v>
      </c>
      <c r="CU104" s="1">
        <v>0.0</v>
      </c>
      <c r="CV104" s="1">
        <v>0.0</v>
      </c>
      <c r="CX104" s="1">
        <v>0.0</v>
      </c>
      <c r="CY104" s="1">
        <v>0.0</v>
      </c>
      <c r="DA104" s="1">
        <v>136.332</v>
      </c>
      <c r="DB104" s="1">
        <v>35.014</v>
      </c>
      <c r="DF104" s="1">
        <v>115.079</v>
      </c>
      <c r="DG104" s="1">
        <v>2.22</v>
      </c>
      <c r="DI104" s="1">
        <v>84.411</v>
      </c>
      <c r="DN104" s="1">
        <v>0.0</v>
      </c>
      <c r="DO104" s="1">
        <v>0.0</v>
      </c>
      <c r="DQ104" s="1">
        <v>0.0</v>
      </c>
      <c r="DV104" s="1">
        <v>0.0</v>
      </c>
      <c r="DW104" s="1">
        <v>0.0</v>
      </c>
      <c r="DY104" s="1">
        <v>0.0</v>
      </c>
    </row>
    <row r="105">
      <c r="A105" s="1" t="s">
        <v>138</v>
      </c>
      <c r="B105" s="1">
        <v>2006.0</v>
      </c>
      <c r="C105" s="1" t="s">
        <v>139</v>
      </c>
      <c r="D105" s="1">
        <v>2.0015238E7</v>
      </c>
      <c r="E105" s="1">
        <v>6.6749579264E10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N105" s="1">
        <v>117.45</v>
      </c>
      <c r="S105" s="1">
        <v>0.0</v>
      </c>
      <c r="T105" s="1">
        <v>0.0</v>
      </c>
      <c r="V105" s="1">
        <v>0.0</v>
      </c>
      <c r="W105" s="1">
        <v>0.0</v>
      </c>
      <c r="X105" s="1">
        <v>0.0</v>
      </c>
      <c r="Y105" s="1">
        <v>0.0</v>
      </c>
      <c r="AA105" s="1">
        <v>2.98</v>
      </c>
      <c r="AB105" s="1">
        <v>148.887</v>
      </c>
      <c r="AC105" s="1">
        <v>2.98</v>
      </c>
      <c r="AE105" s="1">
        <v>26.633</v>
      </c>
      <c r="AF105" s="1">
        <v>9.325</v>
      </c>
      <c r="AG105" s="1">
        <v>2215.242</v>
      </c>
      <c r="AH105" s="1">
        <v>0.664</v>
      </c>
      <c r="AK105" s="1">
        <v>21.983</v>
      </c>
      <c r="AL105" s="1">
        <v>0.44</v>
      </c>
      <c r="AO105" s="1">
        <v>14.765</v>
      </c>
      <c r="AT105" s="1">
        <v>0.0</v>
      </c>
      <c r="AU105" s="1">
        <v>0.0</v>
      </c>
      <c r="AW105" s="1">
        <v>4.615</v>
      </c>
      <c r="AX105" s="1">
        <v>0.325</v>
      </c>
      <c r="AY105" s="1">
        <v>368.478</v>
      </c>
      <c r="AZ105" s="1">
        <v>7.375</v>
      </c>
      <c r="BA105" s="1">
        <v>0.0</v>
      </c>
      <c r="BC105" s="1">
        <v>0.35</v>
      </c>
      <c r="BG105" s="1">
        <v>126.903</v>
      </c>
      <c r="BH105" s="1">
        <v>2.54</v>
      </c>
      <c r="BJ105" s="1">
        <v>85.235</v>
      </c>
      <c r="BO105" s="1">
        <v>126.903</v>
      </c>
      <c r="BP105" s="1">
        <v>2.54</v>
      </c>
      <c r="BR105" s="1">
        <v>85.235</v>
      </c>
      <c r="BT105" s="1">
        <v>0.0</v>
      </c>
      <c r="BU105" s="1">
        <v>0.0</v>
      </c>
      <c r="BW105" s="1">
        <v>0.0</v>
      </c>
      <c r="BX105" s="1">
        <v>0.0</v>
      </c>
      <c r="BY105" s="1">
        <v>0.0</v>
      </c>
      <c r="BZ105" s="1">
        <v>0.0</v>
      </c>
      <c r="CA105" s="1">
        <v>0.0</v>
      </c>
      <c r="CB105" s="1">
        <v>0.0</v>
      </c>
      <c r="CG105" s="1">
        <v>21.983</v>
      </c>
      <c r="CH105" s="1">
        <v>0.44</v>
      </c>
      <c r="CJ105" s="1">
        <v>10.002</v>
      </c>
      <c r="CK105" s="1">
        <v>72.624</v>
      </c>
      <c r="CL105" s="1">
        <v>39906.355</v>
      </c>
      <c r="CM105" s="1">
        <v>798.735</v>
      </c>
      <c r="CN105" s="1">
        <v>14.765</v>
      </c>
      <c r="CQ105" s="1">
        <v>0.0</v>
      </c>
      <c r="CR105" s="1">
        <v>0.0</v>
      </c>
      <c r="CU105" s="1">
        <v>0.0</v>
      </c>
      <c r="CV105" s="1">
        <v>0.0</v>
      </c>
      <c r="CX105" s="1">
        <v>0.0</v>
      </c>
      <c r="CY105" s="1">
        <v>0.0</v>
      </c>
      <c r="DA105" s="1">
        <v>148.887</v>
      </c>
      <c r="DB105" s="1">
        <v>44.339</v>
      </c>
      <c r="DF105" s="1">
        <v>126.903</v>
      </c>
      <c r="DG105" s="1">
        <v>2.54</v>
      </c>
      <c r="DI105" s="1">
        <v>85.235</v>
      </c>
      <c r="DN105" s="1">
        <v>0.0</v>
      </c>
      <c r="DO105" s="1">
        <v>0.0</v>
      </c>
      <c r="DQ105" s="1">
        <v>0.0</v>
      </c>
      <c r="DV105" s="1">
        <v>0.0</v>
      </c>
      <c r="DW105" s="1">
        <v>0.0</v>
      </c>
      <c r="DY105" s="1">
        <v>0.0</v>
      </c>
    </row>
    <row r="106">
      <c r="A106" s="1" t="s">
        <v>138</v>
      </c>
      <c r="B106" s="1">
        <v>2007.0</v>
      </c>
      <c r="C106" s="1" t="s">
        <v>139</v>
      </c>
      <c r="D106" s="1">
        <v>2.0778519E7</v>
      </c>
      <c r="E106" s="1">
        <v>8.7086358528E10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N106" s="1">
        <v>169.753</v>
      </c>
      <c r="S106" s="1">
        <v>0.0</v>
      </c>
      <c r="T106" s="1">
        <v>0.0</v>
      </c>
      <c r="V106" s="1">
        <v>0.0</v>
      </c>
      <c r="W106" s="1">
        <v>0.0</v>
      </c>
      <c r="X106" s="1">
        <v>0.0</v>
      </c>
      <c r="Y106" s="1">
        <v>0.0</v>
      </c>
      <c r="AA106" s="1">
        <v>3.24</v>
      </c>
      <c r="AB106" s="1">
        <v>155.93</v>
      </c>
      <c r="AC106" s="1">
        <v>3.24</v>
      </c>
      <c r="AE106" s="1">
        <v>17.69</v>
      </c>
      <c r="AF106" s="1">
        <v>7.843</v>
      </c>
      <c r="AG106" s="1">
        <v>2511.345</v>
      </c>
      <c r="AH106" s="1">
        <v>0.599</v>
      </c>
      <c r="AK106" s="1">
        <v>36.095</v>
      </c>
      <c r="AL106" s="1">
        <v>0.75</v>
      </c>
      <c r="AO106" s="1">
        <v>23.148</v>
      </c>
      <c r="AT106" s="1">
        <v>0.0</v>
      </c>
      <c r="AU106" s="1">
        <v>0.0</v>
      </c>
      <c r="AW106" s="1">
        <v>22.059</v>
      </c>
      <c r="AX106" s="1">
        <v>1.627</v>
      </c>
      <c r="AY106" s="1">
        <v>433.239</v>
      </c>
      <c r="AZ106" s="1">
        <v>9.002</v>
      </c>
      <c r="BA106" s="1">
        <v>0.0</v>
      </c>
      <c r="BC106" s="1">
        <v>0.55</v>
      </c>
      <c r="BG106" s="1">
        <v>119.835</v>
      </c>
      <c r="BH106" s="1">
        <v>2.49</v>
      </c>
      <c r="BJ106" s="1">
        <v>76.852</v>
      </c>
      <c r="BO106" s="1">
        <v>119.835</v>
      </c>
      <c r="BP106" s="1">
        <v>2.49</v>
      </c>
      <c r="BR106" s="1">
        <v>76.852</v>
      </c>
      <c r="BT106" s="1">
        <v>0.0</v>
      </c>
      <c r="BU106" s="1">
        <v>0.0</v>
      </c>
      <c r="BW106" s="1">
        <v>0.0</v>
      </c>
      <c r="BX106" s="1">
        <v>0.0</v>
      </c>
      <c r="BY106" s="1">
        <v>0.0</v>
      </c>
      <c r="BZ106" s="1">
        <v>0.0</v>
      </c>
      <c r="CA106" s="1">
        <v>0.0</v>
      </c>
      <c r="CB106" s="1">
        <v>0.0</v>
      </c>
      <c r="CG106" s="1">
        <v>36.095</v>
      </c>
      <c r="CH106" s="1">
        <v>0.75</v>
      </c>
      <c r="CJ106" s="1">
        <v>18.209</v>
      </c>
      <c r="CK106" s="1">
        <v>145.439</v>
      </c>
      <c r="CL106" s="1">
        <v>45439.898</v>
      </c>
      <c r="CM106" s="1">
        <v>944.174</v>
      </c>
      <c r="CN106" s="1">
        <v>23.148</v>
      </c>
      <c r="CQ106" s="1">
        <v>0.0</v>
      </c>
      <c r="CR106" s="1">
        <v>0.0</v>
      </c>
      <c r="CU106" s="1">
        <v>0.0</v>
      </c>
      <c r="CV106" s="1">
        <v>0.0</v>
      </c>
      <c r="CX106" s="1">
        <v>0.0</v>
      </c>
      <c r="CY106" s="1">
        <v>0.0</v>
      </c>
      <c r="DA106" s="1">
        <v>155.93</v>
      </c>
      <c r="DB106" s="1">
        <v>52.182</v>
      </c>
      <c r="DF106" s="1">
        <v>119.835</v>
      </c>
      <c r="DG106" s="1">
        <v>2.49</v>
      </c>
      <c r="DI106" s="1">
        <v>76.852</v>
      </c>
      <c r="DN106" s="1">
        <v>0.0</v>
      </c>
      <c r="DO106" s="1">
        <v>0.0</v>
      </c>
      <c r="DQ106" s="1">
        <v>0.0</v>
      </c>
      <c r="DV106" s="1">
        <v>0.0</v>
      </c>
      <c r="DW106" s="1">
        <v>0.0</v>
      </c>
      <c r="DY106" s="1">
        <v>0.0</v>
      </c>
    </row>
    <row r="107">
      <c r="A107" s="1" t="s">
        <v>138</v>
      </c>
      <c r="B107" s="1">
        <v>2008.0</v>
      </c>
      <c r="C107" s="1" t="s">
        <v>139</v>
      </c>
      <c r="D107" s="1">
        <v>2.157861E7</v>
      </c>
      <c r="E107" s="1">
        <v>1.05593135104E11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N107" s="1">
        <v>162.963</v>
      </c>
      <c r="S107" s="1">
        <v>0.0</v>
      </c>
      <c r="T107" s="1">
        <v>0.0</v>
      </c>
      <c r="V107" s="1">
        <v>0.0</v>
      </c>
      <c r="W107" s="1">
        <v>0.0</v>
      </c>
      <c r="X107" s="1">
        <v>0.0</v>
      </c>
      <c r="Y107" s="1">
        <v>0.0</v>
      </c>
      <c r="AA107" s="1">
        <v>4.05</v>
      </c>
      <c r="AB107" s="1">
        <v>187.686</v>
      </c>
      <c r="AC107" s="1">
        <v>4.05</v>
      </c>
      <c r="AE107" s="1">
        <v>16.559</v>
      </c>
      <c r="AF107" s="1">
        <v>8.641</v>
      </c>
      <c r="AG107" s="1">
        <v>2818.655</v>
      </c>
      <c r="AH107" s="1">
        <v>0.576</v>
      </c>
      <c r="AK107" s="1">
        <v>41.708</v>
      </c>
      <c r="AL107" s="1">
        <v>0.9</v>
      </c>
      <c r="AO107" s="1">
        <v>22.222</v>
      </c>
      <c r="AT107" s="1">
        <v>0.0</v>
      </c>
      <c r="AU107" s="1">
        <v>0.0</v>
      </c>
      <c r="AW107" s="1">
        <v>-18.072</v>
      </c>
      <c r="AX107" s="1">
        <v>-1.627</v>
      </c>
      <c r="AY107" s="1">
        <v>341.782</v>
      </c>
      <c r="AZ107" s="1">
        <v>7.375</v>
      </c>
      <c r="BA107" s="1">
        <v>0.0</v>
      </c>
      <c r="BC107" s="1">
        <v>0.66</v>
      </c>
      <c r="BG107" s="1">
        <v>145.978</v>
      </c>
      <c r="BH107" s="1">
        <v>3.15</v>
      </c>
      <c r="BJ107" s="1">
        <v>77.778</v>
      </c>
      <c r="BO107" s="1">
        <v>145.978</v>
      </c>
      <c r="BP107" s="1">
        <v>3.15</v>
      </c>
      <c r="BR107" s="1">
        <v>77.778</v>
      </c>
      <c r="BT107" s="1">
        <v>0.0</v>
      </c>
      <c r="BU107" s="1">
        <v>0.0</v>
      </c>
      <c r="BW107" s="1">
        <v>0.0</v>
      </c>
      <c r="BX107" s="1">
        <v>0.0</v>
      </c>
      <c r="BY107" s="1">
        <v>0.0</v>
      </c>
      <c r="BZ107" s="1">
        <v>0.0</v>
      </c>
      <c r="CA107" s="1">
        <v>0.0</v>
      </c>
      <c r="CB107" s="1">
        <v>0.0</v>
      </c>
      <c r="CG107" s="1">
        <v>41.708</v>
      </c>
      <c r="CH107" s="1">
        <v>0.9</v>
      </c>
      <c r="CJ107" s="1">
        <v>13.68</v>
      </c>
      <c r="CK107" s="1">
        <v>129.166</v>
      </c>
      <c r="CL107" s="1">
        <v>49740.918</v>
      </c>
      <c r="CM107" s="1">
        <v>1073.34</v>
      </c>
      <c r="CN107" s="1">
        <v>22.222</v>
      </c>
      <c r="CQ107" s="1">
        <v>0.0</v>
      </c>
      <c r="CR107" s="1">
        <v>0.0</v>
      </c>
      <c r="CU107" s="1">
        <v>0.0</v>
      </c>
      <c r="CV107" s="1">
        <v>0.0</v>
      </c>
      <c r="CX107" s="1">
        <v>0.0</v>
      </c>
      <c r="CY107" s="1">
        <v>0.0</v>
      </c>
      <c r="DA107" s="1">
        <v>187.686</v>
      </c>
      <c r="DB107" s="1">
        <v>60.823</v>
      </c>
      <c r="DF107" s="1">
        <v>145.978</v>
      </c>
      <c r="DG107" s="1">
        <v>3.15</v>
      </c>
      <c r="DI107" s="1">
        <v>77.778</v>
      </c>
      <c r="DN107" s="1">
        <v>0.0</v>
      </c>
      <c r="DO107" s="1">
        <v>0.0</v>
      </c>
      <c r="DQ107" s="1">
        <v>0.0</v>
      </c>
      <c r="DV107" s="1">
        <v>0.0</v>
      </c>
      <c r="DW107" s="1">
        <v>0.0</v>
      </c>
      <c r="DY107" s="1">
        <v>0.0</v>
      </c>
    </row>
    <row r="108">
      <c r="A108" s="1" t="s">
        <v>138</v>
      </c>
      <c r="B108" s="1">
        <v>2009.0</v>
      </c>
      <c r="C108" s="1" t="s">
        <v>139</v>
      </c>
      <c r="D108" s="1">
        <v>2.2414715E7</v>
      </c>
      <c r="E108" s="1">
        <v>1.1524784128E11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N108" s="1">
        <v>236.253</v>
      </c>
      <c r="S108" s="1">
        <v>0.0</v>
      </c>
      <c r="T108" s="1">
        <v>0.0</v>
      </c>
      <c r="V108" s="1">
        <v>0.0</v>
      </c>
      <c r="W108" s="1">
        <v>0.0</v>
      </c>
      <c r="X108" s="1">
        <v>0.0</v>
      </c>
      <c r="Y108" s="1">
        <v>0.0</v>
      </c>
      <c r="AA108" s="1">
        <v>4.91</v>
      </c>
      <c r="AB108" s="1">
        <v>219.053</v>
      </c>
      <c r="AC108" s="1">
        <v>4.91</v>
      </c>
      <c r="AE108" s="1">
        <v>15.635</v>
      </c>
      <c r="AF108" s="1">
        <v>9.51</v>
      </c>
      <c r="AG108" s="1">
        <v>3137.775</v>
      </c>
      <c r="AH108" s="1">
        <v>0.61</v>
      </c>
      <c r="AK108" s="1">
        <v>73.166</v>
      </c>
      <c r="AL108" s="1">
        <v>1.64</v>
      </c>
      <c r="AO108" s="1">
        <v>33.401</v>
      </c>
      <c r="AT108" s="1">
        <v>0.0</v>
      </c>
      <c r="AU108" s="1">
        <v>0.0</v>
      </c>
      <c r="AW108" s="1">
        <v>1.471</v>
      </c>
      <c r="AX108" s="1">
        <v>0.108</v>
      </c>
      <c r="AY108" s="1">
        <v>333.872</v>
      </c>
      <c r="AZ108" s="1">
        <v>7.484</v>
      </c>
      <c r="BA108" s="1">
        <v>0.0</v>
      </c>
      <c r="BC108" s="1">
        <v>1.16</v>
      </c>
      <c r="BG108" s="1">
        <v>145.886</v>
      </c>
      <c r="BH108" s="1">
        <v>3.27</v>
      </c>
      <c r="BJ108" s="1">
        <v>66.599</v>
      </c>
      <c r="BO108" s="1">
        <v>145.886</v>
      </c>
      <c r="BP108" s="1">
        <v>3.27</v>
      </c>
      <c r="BR108" s="1">
        <v>66.599</v>
      </c>
      <c r="BT108" s="1">
        <v>0.0</v>
      </c>
      <c r="BU108" s="1">
        <v>0.0</v>
      </c>
      <c r="BW108" s="1">
        <v>0.0</v>
      </c>
      <c r="BX108" s="1">
        <v>0.0</v>
      </c>
      <c r="BY108" s="1">
        <v>0.0</v>
      </c>
      <c r="BZ108" s="1">
        <v>0.0</v>
      </c>
      <c r="CA108" s="1">
        <v>0.0</v>
      </c>
      <c r="CB108" s="1">
        <v>0.0</v>
      </c>
      <c r="CG108" s="1">
        <v>73.166</v>
      </c>
      <c r="CH108" s="1">
        <v>1.64</v>
      </c>
      <c r="CJ108" s="1">
        <v>-6.776</v>
      </c>
      <c r="CK108" s="1">
        <v>-72.732</v>
      </c>
      <c r="CL108" s="1">
        <v>44640.68</v>
      </c>
      <c r="CM108" s="1">
        <v>1000.608</v>
      </c>
      <c r="CN108" s="1">
        <v>33.401</v>
      </c>
      <c r="CQ108" s="1">
        <v>0.0</v>
      </c>
      <c r="CR108" s="1">
        <v>0.0</v>
      </c>
      <c r="CU108" s="1">
        <v>0.0</v>
      </c>
      <c r="CV108" s="1">
        <v>0.0</v>
      </c>
      <c r="CX108" s="1">
        <v>0.0</v>
      </c>
      <c r="CY108" s="1">
        <v>0.0</v>
      </c>
      <c r="DA108" s="1">
        <v>219.053</v>
      </c>
      <c r="DB108" s="1">
        <v>70.332</v>
      </c>
      <c r="DF108" s="1">
        <v>145.886</v>
      </c>
      <c r="DG108" s="1">
        <v>3.27</v>
      </c>
      <c r="DI108" s="1">
        <v>66.599</v>
      </c>
      <c r="DN108" s="1">
        <v>0.0</v>
      </c>
      <c r="DO108" s="1">
        <v>0.0</v>
      </c>
      <c r="DQ108" s="1">
        <v>0.0</v>
      </c>
      <c r="DV108" s="1">
        <v>0.0</v>
      </c>
      <c r="DW108" s="1">
        <v>0.0</v>
      </c>
      <c r="DY108" s="1">
        <v>0.0</v>
      </c>
    </row>
    <row r="109">
      <c r="A109" s="1" t="s">
        <v>138</v>
      </c>
      <c r="B109" s="1">
        <v>2010.0</v>
      </c>
      <c r="C109" s="1" t="s">
        <v>139</v>
      </c>
      <c r="D109" s="1">
        <v>2.3294781E7</v>
      </c>
      <c r="E109" s="1">
        <v>1.26984183808E11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N109" s="1">
        <v>227.106</v>
      </c>
      <c r="S109" s="1">
        <v>0.0</v>
      </c>
      <c r="T109" s="1">
        <v>0.0</v>
      </c>
      <c r="V109" s="1">
        <v>0.0</v>
      </c>
      <c r="W109" s="1">
        <v>0.0</v>
      </c>
      <c r="X109" s="1">
        <v>0.0</v>
      </c>
      <c r="Y109" s="1">
        <v>0.0</v>
      </c>
      <c r="AA109" s="1">
        <v>5.46</v>
      </c>
      <c r="AB109" s="1">
        <v>234.387</v>
      </c>
      <c r="AC109" s="1">
        <v>5.46</v>
      </c>
      <c r="AE109" s="1">
        <v>8.601</v>
      </c>
      <c r="AF109" s="1">
        <v>6.049</v>
      </c>
      <c r="AG109" s="1">
        <v>3278.903</v>
      </c>
      <c r="AH109" s="1">
        <v>0.602</v>
      </c>
      <c r="AK109" s="1">
        <v>75.124</v>
      </c>
      <c r="AL109" s="1">
        <v>1.75</v>
      </c>
      <c r="AO109" s="1">
        <v>32.051</v>
      </c>
      <c r="AT109" s="1">
        <v>0.0</v>
      </c>
      <c r="AU109" s="1">
        <v>0.0</v>
      </c>
      <c r="AW109" s="1">
        <v>6.377</v>
      </c>
      <c r="AX109" s="1">
        <v>0.477</v>
      </c>
      <c r="AY109" s="1">
        <v>341.744</v>
      </c>
      <c r="AZ109" s="1">
        <v>7.961</v>
      </c>
      <c r="BA109" s="1">
        <v>0.0</v>
      </c>
      <c r="BC109" s="1">
        <v>1.24</v>
      </c>
      <c r="BG109" s="1">
        <v>158.834</v>
      </c>
      <c r="BH109" s="1">
        <v>3.7</v>
      </c>
      <c r="BJ109" s="1">
        <v>67.766</v>
      </c>
      <c r="BO109" s="1">
        <v>159.263</v>
      </c>
      <c r="BP109" s="1">
        <v>3.71</v>
      </c>
      <c r="BR109" s="1">
        <v>67.949</v>
      </c>
      <c r="BT109" s="1">
        <v>0.0</v>
      </c>
      <c r="BU109" s="1">
        <v>0.0</v>
      </c>
      <c r="BW109" s="1">
        <v>0.0</v>
      </c>
      <c r="BX109" s="1">
        <v>0.0</v>
      </c>
      <c r="BY109" s="1">
        <v>0.0</v>
      </c>
      <c r="BZ109" s="1">
        <v>0.0</v>
      </c>
      <c r="CA109" s="1">
        <v>0.0</v>
      </c>
      <c r="CB109" s="1">
        <v>0.0</v>
      </c>
      <c r="CG109" s="1">
        <v>75.124</v>
      </c>
      <c r="CH109" s="1">
        <v>1.75</v>
      </c>
      <c r="CJ109" s="1">
        <v>3.361</v>
      </c>
      <c r="CK109" s="1">
        <v>33.63</v>
      </c>
      <c r="CL109" s="1">
        <v>44397.855</v>
      </c>
      <c r="CM109" s="1">
        <v>1034.238</v>
      </c>
      <c r="CN109" s="1">
        <v>32.051</v>
      </c>
      <c r="CQ109" s="1">
        <v>0.0</v>
      </c>
      <c r="CR109" s="1">
        <v>0.0</v>
      </c>
      <c r="CU109" s="1">
        <v>0.0</v>
      </c>
      <c r="CV109" s="1">
        <v>0.0</v>
      </c>
      <c r="CX109" s="1">
        <v>0.0</v>
      </c>
      <c r="CY109" s="1">
        <v>0.0</v>
      </c>
      <c r="DA109" s="1">
        <v>234.387</v>
      </c>
      <c r="DB109" s="1">
        <v>76.381</v>
      </c>
      <c r="DF109" s="1">
        <v>159.263</v>
      </c>
      <c r="DG109" s="1">
        <v>3.71</v>
      </c>
      <c r="DI109" s="1">
        <v>67.949</v>
      </c>
      <c r="DN109" s="1">
        <v>0.429</v>
      </c>
      <c r="DO109" s="1">
        <v>0.01</v>
      </c>
      <c r="DQ109" s="1">
        <v>0.183</v>
      </c>
      <c r="DV109" s="1">
        <v>0.0</v>
      </c>
      <c r="DW109" s="1">
        <v>0.0</v>
      </c>
      <c r="DY109" s="1">
        <v>0.0</v>
      </c>
    </row>
    <row r="110">
      <c r="A110" s="1" t="s">
        <v>138</v>
      </c>
      <c r="B110" s="1">
        <v>2011.0</v>
      </c>
      <c r="C110" s="1" t="s">
        <v>139</v>
      </c>
      <c r="D110" s="1">
        <v>2.4218306E7</v>
      </c>
      <c r="E110" s="1">
        <v>1.40477267968E11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N110" s="1">
        <v>208.481</v>
      </c>
      <c r="S110" s="1">
        <v>0.0</v>
      </c>
      <c r="T110" s="1">
        <v>0.0</v>
      </c>
      <c r="V110" s="1">
        <v>0.0</v>
      </c>
      <c r="W110" s="1">
        <v>0.0</v>
      </c>
      <c r="X110" s="1">
        <v>0.0</v>
      </c>
      <c r="Y110" s="1">
        <v>0.0</v>
      </c>
      <c r="AA110" s="1">
        <v>5.66</v>
      </c>
      <c r="AB110" s="1">
        <v>233.708</v>
      </c>
      <c r="AC110" s="1">
        <v>5.66</v>
      </c>
      <c r="AE110" s="1">
        <v>4.593</v>
      </c>
      <c r="AF110" s="1">
        <v>3.509</v>
      </c>
      <c r="AG110" s="1">
        <v>3298.74</v>
      </c>
      <c r="AH110" s="1">
        <v>0.569</v>
      </c>
      <c r="AK110" s="1">
        <v>67.717</v>
      </c>
      <c r="AL110" s="1">
        <v>1.64</v>
      </c>
      <c r="AO110" s="1">
        <v>28.975</v>
      </c>
      <c r="AT110" s="1">
        <v>0.0</v>
      </c>
      <c r="AU110" s="1">
        <v>0.0</v>
      </c>
      <c r="AW110" s="1">
        <v>2.452</v>
      </c>
      <c r="AX110" s="1">
        <v>0.195</v>
      </c>
      <c r="AY110" s="1">
        <v>336.773</v>
      </c>
      <c r="AZ110" s="1">
        <v>8.156</v>
      </c>
      <c r="BA110" s="1">
        <v>0.0</v>
      </c>
      <c r="BC110" s="1">
        <v>1.18</v>
      </c>
      <c r="BG110" s="1">
        <v>165.577</v>
      </c>
      <c r="BH110" s="1">
        <v>4.01</v>
      </c>
      <c r="BJ110" s="1">
        <v>70.848</v>
      </c>
      <c r="BO110" s="1">
        <v>165.99</v>
      </c>
      <c r="BP110" s="1">
        <v>4.02</v>
      </c>
      <c r="BR110" s="1">
        <v>71.025</v>
      </c>
      <c r="BT110" s="1">
        <v>0.0</v>
      </c>
      <c r="BU110" s="1">
        <v>0.0</v>
      </c>
      <c r="BW110" s="1">
        <v>0.0</v>
      </c>
      <c r="BX110" s="1">
        <v>0.0</v>
      </c>
      <c r="BY110" s="1">
        <v>0.0</v>
      </c>
      <c r="BZ110" s="1">
        <v>0.0</v>
      </c>
      <c r="CA110" s="1">
        <v>0.0</v>
      </c>
      <c r="CB110" s="1">
        <v>0.0</v>
      </c>
      <c r="CG110" s="1">
        <v>67.717</v>
      </c>
      <c r="CH110" s="1">
        <v>1.64</v>
      </c>
      <c r="CJ110" s="1">
        <v>-7.755</v>
      </c>
      <c r="CK110" s="1">
        <v>-80.209</v>
      </c>
      <c r="CL110" s="1">
        <v>39392.898</v>
      </c>
      <c r="CM110" s="1">
        <v>954.029</v>
      </c>
      <c r="CN110" s="1">
        <v>28.975</v>
      </c>
      <c r="CQ110" s="1">
        <v>0.0</v>
      </c>
      <c r="CR110" s="1">
        <v>0.0</v>
      </c>
      <c r="CU110" s="1">
        <v>0.0</v>
      </c>
      <c r="CV110" s="1">
        <v>0.0</v>
      </c>
      <c r="CX110" s="1">
        <v>0.0</v>
      </c>
      <c r="CY110" s="1">
        <v>0.0</v>
      </c>
      <c r="DA110" s="1">
        <v>233.708</v>
      </c>
      <c r="DB110" s="1">
        <v>79.89</v>
      </c>
      <c r="DF110" s="1">
        <v>165.99</v>
      </c>
      <c r="DG110" s="1">
        <v>4.02</v>
      </c>
      <c r="DI110" s="1">
        <v>71.025</v>
      </c>
      <c r="DN110" s="1">
        <v>0.413</v>
      </c>
      <c r="DO110" s="1">
        <v>0.01</v>
      </c>
      <c r="DQ110" s="1">
        <v>0.177</v>
      </c>
      <c r="DV110" s="1">
        <v>0.0</v>
      </c>
      <c r="DW110" s="1">
        <v>0.0</v>
      </c>
      <c r="DY110" s="1">
        <v>0.0</v>
      </c>
    </row>
    <row r="111">
      <c r="A111" s="1" t="s">
        <v>138</v>
      </c>
      <c r="B111" s="1">
        <v>2012.0</v>
      </c>
      <c r="C111" s="1" t="s">
        <v>139</v>
      </c>
      <c r="D111" s="1">
        <v>2.5177351E7</v>
      </c>
      <c r="E111" s="1">
        <v>1.52476844032E11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N111" s="1">
        <v>207.254</v>
      </c>
      <c r="S111" s="1">
        <v>0.0</v>
      </c>
      <c r="T111" s="1">
        <v>0.0</v>
      </c>
      <c r="V111" s="1">
        <v>0.0</v>
      </c>
      <c r="W111" s="1">
        <v>0.0</v>
      </c>
      <c r="X111" s="1">
        <v>0.0</v>
      </c>
      <c r="Y111" s="1">
        <v>0.0</v>
      </c>
      <c r="AA111" s="1">
        <v>7.72</v>
      </c>
      <c r="AB111" s="1">
        <v>306.625</v>
      </c>
      <c r="AC111" s="1">
        <v>7.72</v>
      </c>
      <c r="AE111" s="1">
        <v>7.772</v>
      </c>
      <c r="AF111" s="1">
        <v>6.209</v>
      </c>
      <c r="AG111" s="1">
        <v>3419.71</v>
      </c>
      <c r="AH111" s="1">
        <v>0.565</v>
      </c>
      <c r="AK111" s="1">
        <v>88.969</v>
      </c>
      <c r="AL111" s="1">
        <v>2.24</v>
      </c>
      <c r="AO111" s="1">
        <v>29.016</v>
      </c>
      <c r="AT111" s="1">
        <v>0.0</v>
      </c>
      <c r="AU111" s="1">
        <v>0.0</v>
      </c>
      <c r="AW111" s="1">
        <v>1.064</v>
      </c>
      <c r="AX111" s="1">
        <v>0.087</v>
      </c>
      <c r="AY111" s="1">
        <v>327.391</v>
      </c>
      <c r="AZ111" s="1">
        <v>8.243</v>
      </c>
      <c r="BA111" s="1">
        <v>0.0</v>
      </c>
      <c r="BC111" s="1">
        <v>1.6</v>
      </c>
      <c r="BG111" s="1">
        <v>217.259</v>
      </c>
      <c r="BH111" s="1">
        <v>5.47</v>
      </c>
      <c r="BJ111" s="1">
        <v>70.855</v>
      </c>
      <c r="BO111" s="1">
        <v>217.656</v>
      </c>
      <c r="BP111" s="1">
        <v>5.48</v>
      </c>
      <c r="BR111" s="1">
        <v>70.984</v>
      </c>
      <c r="BT111" s="1">
        <v>0.0</v>
      </c>
      <c r="BU111" s="1">
        <v>0.0</v>
      </c>
      <c r="BW111" s="1">
        <v>0.0</v>
      </c>
      <c r="BX111" s="1">
        <v>0.0</v>
      </c>
      <c r="BY111" s="1">
        <v>0.0</v>
      </c>
      <c r="BZ111" s="1">
        <v>0.0</v>
      </c>
      <c r="CA111" s="1">
        <v>0.0</v>
      </c>
      <c r="CB111" s="1">
        <v>0.0</v>
      </c>
      <c r="CG111" s="1">
        <v>88.969</v>
      </c>
      <c r="CH111" s="1">
        <v>2.24</v>
      </c>
      <c r="CJ111" s="1">
        <v>3.979</v>
      </c>
      <c r="CK111" s="1">
        <v>37.962</v>
      </c>
      <c r="CL111" s="1">
        <v>39400.129</v>
      </c>
      <c r="CM111" s="1">
        <v>991.991</v>
      </c>
      <c r="CN111" s="1">
        <v>29.016</v>
      </c>
      <c r="CQ111" s="1">
        <v>0.0</v>
      </c>
      <c r="CR111" s="1">
        <v>0.0</v>
      </c>
      <c r="CU111" s="1">
        <v>0.0</v>
      </c>
      <c r="CV111" s="1">
        <v>0.0</v>
      </c>
      <c r="CX111" s="1">
        <v>0.0</v>
      </c>
      <c r="CY111" s="1">
        <v>0.0</v>
      </c>
      <c r="DA111" s="1">
        <v>306.625</v>
      </c>
      <c r="DB111" s="1">
        <v>86.099</v>
      </c>
      <c r="DF111" s="1">
        <v>217.656</v>
      </c>
      <c r="DG111" s="1">
        <v>5.48</v>
      </c>
      <c r="DI111" s="1">
        <v>70.984</v>
      </c>
      <c r="DN111" s="1">
        <v>0.397</v>
      </c>
      <c r="DO111" s="1">
        <v>0.01</v>
      </c>
      <c r="DQ111" s="1">
        <v>0.13</v>
      </c>
      <c r="DV111" s="1">
        <v>0.0</v>
      </c>
      <c r="DW111" s="1">
        <v>0.0</v>
      </c>
      <c r="DY111" s="1">
        <v>0.0</v>
      </c>
    </row>
    <row r="112">
      <c r="A112" s="1" t="s">
        <v>138</v>
      </c>
      <c r="B112" s="1">
        <v>2013.0</v>
      </c>
      <c r="C112" s="1" t="s">
        <v>139</v>
      </c>
      <c r="D112" s="1">
        <v>2.6165566E7</v>
      </c>
      <c r="E112" s="1">
        <v>1.60032079872E11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N112" s="1">
        <v>289.571</v>
      </c>
      <c r="S112" s="1">
        <v>0.0</v>
      </c>
      <c r="T112" s="1">
        <v>0.0</v>
      </c>
      <c r="V112" s="1">
        <v>0.0</v>
      </c>
      <c r="W112" s="1">
        <v>0.0</v>
      </c>
      <c r="X112" s="1">
        <v>0.0</v>
      </c>
      <c r="Y112" s="1">
        <v>0.0</v>
      </c>
      <c r="AA112" s="1">
        <v>8.15</v>
      </c>
      <c r="AB112" s="1">
        <v>311.478</v>
      </c>
      <c r="AC112" s="1">
        <v>8.15</v>
      </c>
      <c r="AE112" s="1">
        <v>8.498</v>
      </c>
      <c r="AF112" s="1">
        <v>7.316</v>
      </c>
      <c r="AG112" s="1">
        <v>3570.173</v>
      </c>
      <c r="AH112" s="1">
        <v>0.584</v>
      </c>
      <c r="AK112" s="1">
        <v>130.706</v>
      </c>
      <c r="AL112" s="1">
        <v>3.42</v>
      </c>
      <c r="AO112" s="1">
        <v>41.963</v>
      </c>
      <c r="AT112" s="1">
        <v>0.0</v>
      </c>
      <c r="AU112" s="1">
        <v>0.0</v>
      </c>
      <c r="AW112" s="1">
        <v>21.711</v>
      </c>
      <c r="AX112" s="1">
        <v>1.79</v>
      </c>
      <c r="AY112" s="1">
        <v>383.421</v>
      </c>
      <c r="AZ112" s="1">
        <v>10.032</v>
      </c>
      <c r="BA112" s="1">
        <v>0.0</v>
      </c>
      <c r="BC112" s="1">
        <v>2.36</v>
      </c>
      <c r="BG112" s="1">
        <v>180.39</v>
      </c>
      <c r="BH112" s="1">
        <v>4.72</v>
      </c>
      <c r="BJ112" s="1">
        <v>57.914</v>
      </c>
      <c r="BO112" s="1">
        <v>180.772</v>
      </c>
      <c r="BP112" s="1">
        <v>4.73</v>
      </c>
      <c r="BR112" s="1">
        <v>58.037</v>
      </c>
      <c r="BT112" s="1">
        <v>0.0</v>
      </c>
      <c r="BU112" s="1">
        <v>0.0</v>
      </c>
      <c r="BW112" s="1">
        <v>0.0</v>
      </c>
      <c r="BX112" s="1">
        <v>0.0</v>
      </c>
      <c r="BY112" s="1">
        <v>0.0</v>
      </c>
      <c r="BZ112" s="1">
        <v>0.0</v>
      </c>
      <c r="CA112" s="1">
        <v>0.0</v>
      </c>
      <c r="CB112" s="1">
        <v>0.0</v>
      </c>
      <c r="CG112" s="1">
        <v>130.706</v>
      </c>
      <c r="CH112" s="1">
        <v>3.42</v>
      </c>
      <c r="CJ112" s="1">
        <v>-0.105</v>
      </c>
      <c r="CK112" s="1">
        <v>-1.046</v>
      </c>
      <c r="CL112" s="1">
        <v>37872.098</v>
      </c>
      <c r="CM112" s="1">
        <v>990.945</v>
      </c>
      <c r="CN112" s="1">
        <v>41.963</v>
      </c>
      <c r="CQ112" s="1">
        <v>0.0</v>
      </c>
      <c r="CR112" s="1">
        <v>0.0</v>
      </c>
      <c r="CU112" s="1">
        <v>0.0</v>
      </c>
      <c r="CV112" s="1">
        <v>0.0</v>
      </c>
      <c r="CX112" s="1">
        <v>0.0</v>
      </c>
      <c r="CY112" s="1">
        <v>0.0</v>
      </c>
      <c r="DA112" s="1">
        <v>311.478</v>
      </c>
      <c r="DB112" s="1">
        <v>93.416</v>
      </c>
      <c r="DF112" s="1">
        <v>180.772</v>
      </c>
      <c r="DG112" s="1">
        <v>4.73</v>
      </c>
      <c r="DI112" s="1">
        <v>58.037</v>
      </c>
      <c r="DN112" s="1">
        <v>0.382</v>
      </c>
      <c r="DO112" s="1">
        <v>0.01</v>
      </c>
      <c r="DQ112" s="1">
        <v>0.123</v>
      </c>
      <c r="DV112" s="1">
        <v>0.0</v>
      </c>
      <c r="DW112" s="1">
        <v>0.0</v>
      </c>
      <c r="DY112" s="1">
        <v>0.0</v>
      </c>
    </row>
    <row r="113">
      <c r="A113" s="1" t="s">
        <v>138</v>
      </c>
      <c r="B113" s="1">
        <v>2014.0</v>
      </c>
      <c r="C113" s="1" t="s">
        <v>139</v>
      </c>
      <c r="D113" s="1">
        <v>2.7160719E7</v>
      </c>
      <c r="E113" s="1">
        <v>1.67750418432E11</v>
      </c>
      <c r="G113" s="1">
        <v>0.0</v>
      </c>
      <c r="H113" s="1">
        <v>0.0</v>
      </c>
      <c r="I113" s="1">
        <v>0.0</v>
      </c>
      <c r="J113" s="1">
        <v>1.473</v>
      </c>
      <c r="K113" s="1">
        <v>0.04</v>
      </c>
      <c r="L113" s="1">
        <v>0.418</v>
      </c>
      <c r="N113" s="1">
        <v>324.268</v>
      </c>
      <c r="S113" s="1">
        <v>0.0</v>
      </c>
      <c r="T113" s="1">
        <v>0.0</v>
      </c>
      <c r="V113" s="1">
        <v>0.0</v>
      </c>
      <c r="W113" s="1">
        <v>0.0</v>
      </c>
      <c r="X113" s="1">
        <v>0.0</v>
      </c>
      <c r="Y113" s="1">
        <v>0.0</v>
      </c>
      <c r="AA113" s="1">
        <v>9.56</v>
      </c>
      <c r="AB113" s="1">
        <v>351.979</v>
      </c>
      <c r="AC113" s="1">
        <v>9.56</v>
      </c>
      <c r="AE113" s="1">
        <v>10.503</v>
      </c>
      <c r="AF113" s="1">
        <v>9.812</v>
      </c>
      <c r="AG113" s="1">
        <v>3800.604</v>
      </c>
      <c r="AH113" s="1">
        <v>0.615</v>
      </c>
      <c r="AK113" s="1">
        <v>166.049</v>
      </c>
      <c r="AL113" s="1">
        <v>4.51</v>
      </c>
      <c r="AO113" s="1">
        <v>47.176</v>
      </c>
      <c r="AT113" s="1">
        <v>0.0</v>
      </c>
      <c r="AU113" s="1">
        <v>0.0</v>
      </c>
      <c r="AW113" s="1">
        <v>-20.973</v>
      </c>
      <c r="AX113" s="1">
        <v>-2.104</v>
      </c>
      <c r="AY113" s="1">
        <v>291.904</v>
      </c>
      <c r="AZ113" s="1">
        <v>7.928</v>
      </c>
      <c r="BA113" s="1">
        <v>0.0</v>
      </c>
      <c r="BC113" s="1">
        <v>3.1</v>
      </c>
      <c r="BG113" s="1">
        <v>183.721</v>
      </c>
      <c r="BH113" s="1">
        <v>4.99</v>
      </c>
      <c r="BJ113" s="1">
        <v>52.197</v>
      </c>
      <c r="BO113" s="1">
        <v>185.93</v>
      </c>
      <c r="BP113" s="1">
        <v>5.05</v>
      </c>
      <c r="BR113" s="1">
        <v>52.824</v>
      </c>
      <c r="BT113" s="1">
        <v>0.0</v>
      </c>
      <c r="BU113" s="1">
        <v>0.0</v>
      </c>
      <c r="BW113" s="1">
        <v>0.0</v>
      </c>
      <c r="BX113" s="1">
        <v>0.0</v>
      </c>
      <c r="BY113" s="1">
        <v>0.0</v>
      </c>
      <c r="BZ113" s="1">
        <v>0.0</v>
      </c>
      <c r="CA113" s="1">
        <v>0.0</v>
      </c>
      <c r="CB113" s="1">
        <v>0.0</v>
      </c>
      <c r="CG113" s="1">
        <v>166.049</v>
      </c>
      <c r="CH113" s="1">
        <v>4.51</v>
      </c>
      <c r="CJ113" s="1">
        <v>-2.263</v>
      </c>
      <c r="CK113" s="1">
        <v>-22.429</v>
      </c>
      <c r="CL113" s="1">
        <v>35658.715</v>
      </c>
      <c r="CM113" s="1">
        <v>968.516</v>
      </c>
      <c r="CN113" s="1">
        <v>47.176</v>
      </c>
      <c r="CQ113" s="1">
        <v>0.04</v>
      </c>
      <c r="CR113" s="1">
        <v>0.0</v>
      </c>
      <c r="CU113" s="1">
        <v>1.473</v>
      </c>
      <c r="CV113" s="1">
        <v>0.0</v>
      </c>
      <c r="CX113" s="1">
        <v>0.418</v>
      </c>
      <c r="CY113" s="1">
        <v>0.0</v>
      </c>
      <c r="DA113" s="1">
        <v>351.979</v>
      </c>
      <c r="DB113" s="1">
        <v>103.227</v>
      </c>
      <c r="DF113" s="1">
        <v>185.93</v>
      </c>
      <c r="DG113" s="1">
        <v>5.05</v>
      </c>
      <c r="DI113" s="1">
        <v>52.824</v>
      </c>
      <c r="DN113" s="1">
        <v>0.736</v>
      </c>
      <c r="DO113" s="1">
        <v>0.02</v>
      </c>
      <c r="DQ113" s="1">
        <v>0.209</v>
      </c>
      <c r="DV113" s="1">
        <v>0.0</v>
      </c>
      <c r="DW113" s="1">
        <v>0.0</v>
      </c>
      <c r="DY113" s="1">
        <v>0.0</v>
      </c>
    </row>
    <row r="114">
      <c r="A114" s="1" t="s">
        <v>138</v>
      </c>
      <c r="B114" s="1">
        <v>2015.0</v>
      </c>
      <c r="C114" s="1" t="s">
        <v>139</v>
      </c>
      <c r="D114" s="1">
        <v>2.8157754E7</v>
      </c>
      <c r="E114" s="1">
        <v>1.69333981184E11</v>
      </c>
      <c r="G114" s="1">
        <v>0.0</v>
      </c>
      <c r="H114" s="1">
        <v>0.0</v>
      </c>
      <c r="I114" s="1">
        <v>0.0</v>
      </c>
      <c r="J114" s="1">
        <v>1.421</v>
      </c>
      <c r="K114" s="1">
        <v>0.04</v>
      </c>
      <c r="L114" s="1">
        <v>0.409</v>
      </c>
      <c r="N114" s="1">
        <v>312.883</v>
      </c>
      <c r="S114" s="1">
        <v>0.0</v>
      </c>
      <c r="T114" s="1">
        <v>0.0</v>
      </c>
      <c r="V114" s="1">
        <v>0.0</v>
      </c>
      <c r="W114" s="1">
        <v>0.0</v>
      </c>
      <c r="X114" s="1">
        <v>0.0</v>
      </c>
      <c r="Y114" s="1">
        <v>0.0</v>
      </c>
      <c r="AA114" s="1">
        <v>9.78</v>
      </c>
      <c r="AB114" s="1">
        <v>347.329</v>
      </c>
      <c r="AC114" s="1">
        <v>9.78</v>
      </c>
      <c r="AE114" s="1">
        <v>5.099</v>
      </c>
      <c r="AF114" s="1">
        <v>5.263</v>
      </c>
      <c r="AG114" s="1">
        <v>3852.957</v>
      </c>
      <c r="AH114" s="1">
        <v>0.641</v>
      </c>
      <c r="AK114" s="1">
        <v>157.683</v>
      </c>
      <c r="AL114" s="1">
        <v>4.44</v>
      </c>
      <c r="AO114" s="1">
        <v>45.399</v>
      </c>
      <c r="AT114" s="1">
        <v>0.0</v>
      </c>
      <c r="AU114" s="1">
        <v>0.0</v>
      </c>
      <c r="AW114" s="1">
        <v>5.746</v>
      </c>
      <c r="AX114" s="1">
        <v>0.456</v>
      </c>
      <c r="AY114" s="1">
        <v>297.746</v>
      </c>
      <c r="AZ114" s="1">
        <v>8.384</v>
      </c>
      <c r="BA114" s="1">
        <v>0.0</v>
      </c>
      <c r="BC114" s="1">
        <v>3.06</v>
      </c>
      <c r="BG114" s="1">
        <v>187.515</v>
      </c>
      <c r="BH114" s="1">
        <v>5.28</v>
      </c>
      <c r="BJ114" s="1">
        <v>53.988</v>
      </c>
      <c r="BO114" s="1">
        <v>189.646</v>
      </c>
      <c r="BP114" s="1">
        <v>5.34</v>
      </c>
      <c r="BR114" s="1">
        <v>54.601</v>
      </c>
      <c r="BT114" s="1">
        <v>0.0</v>
      </c>
      <c r="BU114" s="1">
        <v>0.0</v>
      </c>
      <c r="BW114" s="1">
        <v>0.0</v>
      </c>
      <c r="BX114" s="1">
        <v>0.0</v>
      </c>
      <c r="BY114" s="1">
        <v>0.0</v>
      </c>
      <c r="BZ114" s="1">
        <v>0.0</v>
      </c>
      <c r="CA114" s="1">
        <v>0.0</v>
      </c>
      <c r="CB114" s="1">
        <v>0.0</v>
      </c>
      <c r="CG114" s="1">
        <v>157.683</v>
      </c>
      <c r="CH114" s="1">
        <v>4.44</v>
      </c>
      <c r="CJ114" s="1">
        <v>5.866</v>
      </c>
      <c r="CK114" s="1">
        <v>56.815</v>
      </c>
      <c r="CL114" s="1">
        <v>36413.828</v>
      </c>
      <c r="CM114" s="1">
        <v>1025.332</v>
      </c>
      <c r="CN114" s="1">
        <v>45.399</v>
      </c>
      <c r="CQ114" s="1">
        <v>0.04</v>
      </c>
      <c r="CR114" s="1">
        <v>0.0</v>
      </c>
      <c r="CU114" s="1">
        <v>1.421</v>
      </c>
      <c r="CV114" s="1">
        <v>0.0</v>
      </c>
      <c r="CX114" s="1">
        <v>0.409</v>
      </c>
      <c r="CY114" s="1">
        <v>0.0</v>
      </c>
      <c r="DA114" s="1">
        <v>347.329</v>
      </c>
      <c r="DB114" s="1">
        <v>108.491</v>
      </c>
      <c r="DF114" s="1">
        <v>189.646</v>
      </c>
      <c r="DG114" s="1">
        <v>5.34</v>
      </c>
      <c r="DI114" s="1">
        <v>54.601</v>
      </c>
      <c r="DN114" s="1">
        <v>0.71</v>
      </c>
      <c r="DO114" s="1">
        <v>0.02</v>
      </c>
      <c r="DQ114" s="1">
        <v>0.204</v>
      </c>
      <c r="DV114" s="1">
        <v>0.0</v>
      </c>
      <c r="DW114" s="1">
        <v>0.0</v>
      </c>
      <c r="DY114" s="1">
        <v>0.0</v>
      </c>
    </row>
    <row r="115">
      <c r="A115" s="1" t="s">
        <v>138</v>
      </c>
      <c r="B115" s="1">
        <v>2016.0</v>
      </c>
      <c r="C115" s="1" t="s">
        <v>139</v>
      </c>
      <c r="D115" s="1">
        <v>2.9183023E7</v>
      </c>
      <c r="E115" s="1">
        <v>1.649651712E11</v>
      </c>
      <c r="G115" s="1">
        <v>0.0</v>
      </c>
      <c r="H115" s="1">
        <v>0.0</v>
      </c>
      <c r="I115" s="1">
        <v>0.0</v>
      </c>
      <c r="J115" s="1">
        <v>1.713</v>
      </c>
      <c r="K115" s="1">
        <v>0.05</v>
      </c>
      <c r="L115" s="1">
        <v>0.455</v>
      </c>
      <c r="N115" s="1">
        <v>286.885</v>
      </c>
      <c r="S115" s="1">
        <v>0.0</v>
      </c>
      <c r="T115" s="1">
        <v>0.0</v>
      </c>
      <c r="V115" s="1">
        <v>0.0</v>
      </c>
      <c r="W115" s="1">
        <v>0.0</v>
      </c>
      <c r="X115" s="1">
        <v>0.0</v>
      </c>
      <c r="Y115" s="1">
        <v>0.0</v>
      </c>
      <c r="AA115" s="1">
        <v>10.98</v>
      </c>
      <c r="AB115" s="1">
        <v>376.246</v>
      </c>
      <c r="AC115" s="1">
        <v>10.98</v>
      </c>
      <c r="AE115" s="1">
        <v>-10.399</v>
      </c>
      <c r="AF115" s="1">
        <v>-11.282</v>
      </c>
      <c r="AG115" s="1">
        <v>3330.995</v>
      </c>
      <c r="AH115" s="1">
        <v>0.589</v>
      </c>
      <c r="AK115" s="1">
        <v>155.913</v>
      </c>
      <c r="AL115" s="1">
        <v>4.55</v>
      </c>
      <c r="AO115" s="1">
        <v>41.439</v>
      </c>
      <c r="AT115" s="1">
        <v>0.0</v>
      </c>
      <c r="AU115" s="1">
        <v>0.0</v>
      </c>
      <c r="AW115" s="1">
        <v>121.603</v>
      </c>
      <c r="AX115" s="1">
        <v>10.195</v>
      </c>
      <c r="AY115" s="1">
        <v>636.633</v>
      </c>
      <c r="AZ115" s="1">
        <v>18.579</v>
      </c>
      <c r="BA115" s="1">
        <v>0.0</v>
      </c>
      <c r="BC115" s="1">
        <v>3.15</v>
      </c>
      <c r="BG115" s="1">
        <v>217.935</v>
      </c>
      <c r="BH115" s="1">
        <v>6.36</v>
      </c>
      <c r="BJ115" s="1">
        <v>57.924</v>
      </c>
      <c r="BO115" s="1">
        <v>220.334</v>
      </c>
      <c r="BP115" s="1">
        <v>6.43</v>
      </c>
      <c r="BR115" s="1">
        <v>58.561</v>
      </c>
      <c r="BT115" s="1">
        <v>0.0</v>
      </c>
      <c r="BU115" s="1">
        <v>0.0</v>
      </c>
      <c r="BW115" s="1">
        <v>0.0</v>
      </c>
      <c r="BX115" s="1">
        <v>0.0</v>
      </c>
      <c r="BY115" s="1">
        <v>0.0</v>
      </c>
      <c r="BZ115" s="1">
        <v>0.0</v>
      </c>
      <c r="CA115" s="1">
        <v>0.0</v>
      </c>
      <c r="CB115" s="1">
        <v>0.0</v>
      </c>
      <c r="CG115" s="1">
        <v>155.913</v>
      </c>
      <c r="CH115" s="1">
        <v>4.55</v>
      </c>
      <c r="CJ115" s="1">
        <v>-2.716</v>
      </c>
      <c r="CK115" s="1">
        <v>-27.849</v>
      </c>
      <c r="CL115" s="1">
        <v>34180.223</v>
      </c>
      <c r="CM115" s="1">
        <v>997.482</v>
      </c>
      <c r="CN115" s="1">
        <v>41.439</v>
      </c>
      <c r="CQ115" s="1">
        <v>0.05</v>
      </c>
      <c r="CR115" s="1">
        <v>0.0</v>
      </c>
      <c r="CU115" s="1">
        <v>1.713</v>
      </c>
      <c r="CV115" s="1">
        <v>0.0</v>
      </c>
      <c r="CX115" s="1">
        <v>0.455</v>
      </c>
      <c r="CY115" s="1">
        <v>0.0</v>
      </c>
      <c r="DA115" s="1">
        <v>376.246</v>
      </c>
      <c r="DB115" s="1">
        <v>97.209</v>
      </c>
      <c r="DF115" s="1">
        <v>220.334</v>
      </c>
      <c r="DG115" s="1">
        <v>6.43</v>
      </c>
      <c r="DI115" s="1">
        <v>58.561</v>
      </c>
      <c r="DN115" s="1">
        <v>0.685</v>
      </c>
      <c r="DO115" s="1">
        <v>0.02</v>
      </c>
      <c r="DQ115" s="1">
        <v>0.182</v>
      </c>
      <c r="DV115" s="1">
        <v>0.0</v>
      </c>
      <c r="DW115" s="1">
        <v>0.0</v>
      </c>
      <c r="DY115" s="1">
        <v>0.0</v>
      </c>
    </row>
    <row r="116">
      <c r="A116" s="1" t="s">
        <v>138</v>
      </c>
      <c r="B116" s="1">
        <v>2017.0</v>
      </c>
      <c r="C116" s="1" t="s">
        <v>139</v>
      </c>
      <c r="D116" s="1">
        <v>3.0234791E7</v>
      </c>
      <c r="E116" s="1">
        <v>1.64717707264E11</v>
      </c>
      <c r="G116" s="1">
        <v>0.0</v>
      </c>
      <c r="H116" s="1">
        <v>0.0</v>
      </c>
      <c r="I116" s="1">
        <v>0.0</v>
      </c>
      <c r="J116" s="1">
        <v>1.654</v>
      </c>
      <c r="K116" s="1">
        <v>0.05</v>
      </c>
      <c r="L116" s="1">
        <v>0.463</v>
      </c>
      <c r="N116" s="1">
        <v>205.365</v>
      </c>
      <c r="S116" s="1">
        <v>0.0</v>
      </c>
      <c r="T116" s="1">
        <v>0.0</v>
      </c>
      <c r="Y116" s="1">
        <v>0.0</v>
      </c>
      <c r="AA116" s="1">
        <v>10.81</v>
      </c>
      <c r="AB116" s="1">
        <v>357.535</v>
      </c>
      <c r="AC116" s="1">
        <v>10.81</v>
      </c>
      <c r="AE116" s="1">
        <v>-13.717</v>
      </c>
      <c r="AF116" s="1">
        <v>-13.334</v>
      </c>
      <c r="AG116" s="1">
        <v>2774.099</v>
      </c>
      <c r="AH116" s="1">
        <v>0.509</v>
      </c>
      <c r="AK116" s="1">
        <v>102.2</v>
      </c>
      <c r="AL116" s="1">
        <v>3.09</v>
      </c>
      <c r="AO116" s="1">
        <v>28.585</v>
      </c>
      <c r="AT116" s="1">
        <v>1.323</v>
      </c>
      <c r="AU116" s="1">
        <v>0.04</v>
      </c>
      <c r="BA116" s="1">
        <v>0.37</v>
      </c>
      <c r="BC116" s="1">
        <v>2.22</v>
      </c>
      <c r="BG116" s="1">
        <v>253.02</v>
      </c>
      <c r="BH116" s="1">
        <v>7.65</v>
      </c>
      <c r="BJ116" s="1">
        <v>70.768</v>
      </c>
      <c r="BO116" s="1">
        <v>255.335</v>
      </c>
      <c r="BP116" s="1">
        <v>7.72</v>
      </c>
      <c r="BR116" s="1">
        <v>71.415</v>
      </c>
      <c r="BT116" s="1">
        <v>0.0</v>
      </c>
      <c r="BU116" s="1">
        <v>0.0</v>
      </c>
      <c r="BW116" s="1">
        <v>0.0</v>
      </c>
      <c r="BX116" s="1">
        <v>0.0</v>
      </c>
      <c r="BY116" s="1">
        <v>0.0</v>
      </c>
      <c r="BZ116" s="1">
        <v>0.0</v>
      </c>
      <c r="CA116" s="1">
        <v>0.0</v>
      </c>
      <c r="CB116" s="1">
        <v>0.0</v>
      </c>
      <c r="CG116" s="1">
        <v>100.877</v>
      </c>
      <c r="CH116" s="1">
        <v>3.05</v>
      </c>
      <c r="CJ116" s="1">
        <v>-4.854</v>
      </c>
      <c r="CK116" s="1">
        <v>-48.417</v>
      </c>
      <c r="CL116" s="1">
        <v>31389.848</v>
      </c>
      <c r="CM116" s="1">
        <v>949.065</v>
      </c>
      <c r="CN116" s="1">
        <v>28.215</v>
      </c>
      <c r="CQ116" s="1">
        <v>0.05</v>
      </c>
      <c r="CR116" s="1">
        <v>0.0</v>
      </c>
      <c r="CU116" s="1">
        <v>1.654</v>
      </c>
      <c r="CV116" s="1">
        <v>0.0</v>
      </c>
      <c r="CX116" s="1">
        <v>0.463</v>
      </c>
      <c r="CY116" s="1">
        <v>0.0</v>
      </c>
      <c r="DA116" s="1">
        <v>357.535</v>
      </c>
      <c r="DB116" s="1">
        <v>83.874</v>
      </c>
      <c r="DF116" s="1">
        <v>255.335</v>
      </c>
      <c r="DG116" s="1">
        <v>7.72</v>
      </c>
      <c r="DI116" s="1">
        <v>71.415</v>
      </c>
      <c r="DN116" s="1">
        <v>0.661</v>
      </c>
      <c r="DO116" s="1">
        <v>0.02</v>
      </c>
      <c r="DQ116" s="1">
        <v>0.185</v>
      </c>
      <c r="DV116" s="1">
        <v>0.0</v>
      </c>
      <c r="DW116" s="1">
        <v>0.0</v>
      </c>
      <c r="DY116" s="1">
        <v>0.0</v>
      </c>
    </row>
    <row r="117">
      <c r="A117" s="1" t="s">
        <v>138</v>
      </c>
      <c r="B117" s="1">
        <v>2018.0</v>
      </c>
      <c r="C117" s="1" t="s">
        <v>139</v>
      </c>
      <c r="D117" s="1">
        <v>3.1297103E7</v>
      </c>
      <c r="E117" s="1">
        <v>1.62550038528E11</v>
      </c>
      <c r="G117" s="1">
        <v>0.0</v>
      </c>
      <c r="H117" s="1">
        <v>0.0</v>
      </c>
      <c r="I117" s="1">
        <v>0.0</v>
      </c>
      <c r="J117" s="1">
        <v>1.598</v>
      </c>
      <c r="K117" s="1">
        <v>0.05</v>
      </c>
      <c r="L117" s="1">
        <v>0.381</v>
      </c>
      <c r="N117" s="1">
        <v>154.49</v>
      </c>
      <c r="S117" s="1">
        <v>0.0</v>
      </c>
      <c r="T117" s="1">
        <v>0.0</v>
      </c>
      <c r="Y117" s="1">
        <v>0.0</v>
      </c>
      <c r="AA117" s="1">
        <v>13.14</v>
      </c>
      <c r="AB117" s="1">
        <v>419.847</v>
      </c>
      <c r="AC117" s="1">
        <v>13.14</v>
      </c>
      <c r="AE117" s="1">
        <v>8.587</v>
      </c>
      <c r="AF117" s="1">
        <v>7.203</v>
      </c>
      <c r="AG117" s="1">
        <v>2910.075</v>
      </c>
      <c r="AH117" s="1">
        <v>0.56</v>
      </c>
      <c r="AK117" s="1">
        <v>86.27</v>
      </c>
      <c r="AL117" s="1">
        <v>2.7</v>
      </c>
      <c r="AO117" s="1">
        <v>20.548</v>
      </c>
      <c r="AT117" s="1">
        <v>2.556</v>
      </c>
      <c r="AU117" s="1">
        <v>0.08</v>
      </c>
      <c r="BA117" s="1">
        <v>0.609</v>
      </c>
      <c r="BC117" s="1">
        <v>2.03</v>
      </c>
      <c r="BG117" s="1">
        <v>331.341</v>
      </c>
      <c r="BH117" s="1">
        <v>10.37</v>
      </c>
      <c r="BJ117" s="1">
        <v>78.919</v>
      </c>
      <c r="BO117" s="1">
        <v>333.577</v>
      </c>
      <c r="BP117" s="1">
        <v>10.44</v>
      </c>
      <c r="BR117" s="1">
        <v>79.452</v>
      </c>
      <c r="BT117" s="1">
        <v>0.0</v>
      </c>
      <c r="BU117" s="1">
        <v>0.0</v>
      </c>
      <c r="BW117" s="1">
        <v>0.0</v>
      </c>
      <c r="BX117" s="1">
        <v>0.0</v>
      </c>
      <c r="BY117" s="1">
        <v>0.0</v>
      </c>
      <c r="BZ117" s="1">
        <v>0.0</v>
      </c>
      <c r="CA117" s="1">
        <v>0.0</v>
      </c>
      <c r="CB117" s="1">
        <v>0.0</v>
      </c>
      <c r="CG117" s="1">
        <v>83.714</v>
      </c>
      <c r="CH117" s="1">
        <v>2.62</v>
      </c>
      <c r="CJ117" s="1">
        <v>-9.215</v>
      </c>
      <c r="CK117" s="1">
        <v>-87.452</v>
      </c>
      <c r="CL117" s="1">
        <v>27530.139</v>
      </c>
      <c r="CM117" s="1">
        <v>861.614</v>
      </c>
      <c r="CN117" s="1">
        <v>19.939</v>
      </c>
      <c r="CQ117" s="1">
        <v>0.05</v>
      </c>
      <c r="CR117" s="1">
        <v>0.0</v>
      </c>
      <c r="CU117" s="1">
        <v>1.598</v>
      </c>
      <c r="CV117" s="1">
        <v>0.0</v>
      </c>
      <c r="CX117" s="1">
        <v>0.381</v>
      </c>
      <c r="CY117" s="1">
        <v>0.0</v>
      </c>
      <c r="DA117" s="1">
        <v>419.847</v>
      </c>
      <c r="DB117" s="1">
        <v>91.077</v>
      </c>
      <c r="DF117" s="1">
        <v>333.577</v>
      </c>
      <c r="DG117" s="1">
        <v>10.44</v>
      </c>
      <c r="DI117" s="1">
        <v>79.452</v>
      </c>
      <c r="DN117" s="1">
        <v>0.639</v>
      </c>
      <c r="DO117" s="1">
        <v>0.02</v>
      </c>
      <c r="DQ117" s="1">
        <v>0.152</v>
      </c>
      <c r="DV117" s="1">
        <v>0.0</v>
      </c>
      <c r="DW117" s="1">
        <v>0.0</v>
      </c>
      <c r="DY117" s="1">
        <v>0.0</v>
      </c>
    </row>
    <row r="118">
      <c r="A118" s="1" t="s">
        <v>138</v>
      </c>
      <c r="B118" s="1">
        <v>2019.0</v>
      </c>
      <c r="C118" s="1" t="s">
        <v>139</v>
      </c>
      <c r="D118" s="1">
        <v>3.2375581E7</v>
      </c>
      <c r="E118" s="1">
        <v>1.61408925696E11</v>
      </c>
      <c r="G118" s="1">
        <v>0.0</v>
      </c>
      <c r="H118" s="1">
        <v>0.0</v>
      </c>
      <c r="I118" s="1">
        <v>0.0</v>
      </c>
      <c r="J118" s="1">
        <v>1.544</v>
      </c>
      <c r="K118" s="1">
        <v>0.05</v>
      </c>
      <c r="L118" s="1">
        <v>0.316</v>
      </c>
      <c r="N118" s="1">
        <v>186.473</v>
      </c>
      <c r="S118" s="1">
        <v>0.0</v>
      </c>
      <c r="T118" s="1">
        <v>0.0</v>
      </c>
      <c r="Y118" s="1">
        <v>0.0</v>
      </c>
      <c r="AA118" s="1">
        <v>15.82</v>
      </c>
      <c r="AB118" s="1">
        <v>488.64</v>
      </c>
      <c r="AC118" s="1">
        <v>15.82</v>
      </c>
      <c r="AE118" s="1">
        <v>4.423</v>
      </c>
      <c r="AF118" s="1">
        <v>4.028</v>
      </c>
      <c r="AG118" s="1">
        <v>2937.566</v>
      </c>
      <c r="AH118" s="1">
        <v>0.589</v>
      </c>
      <c r="AK118" s="1">
        <v>130.963</v>
      </c>
      <c r="AL118" s="1">
        <v>4.24</v>
      </c>
      <c r="AO118" s="1">
        <v>26.802</v>
      </c>
      <c r="AT118" s="1">
        <v>50.655</v>
      </c>
      <c r="AU118" s="1">
        <v>1.64</v>
      </c>
      <c r="BA118" s="1">
        <v>10.367</v>
      </c>
      <c r="BC118" s="1">
        <v>2.95</v>
      </c>
      <c r="BG118" s="1">
        <v>355.515</v>
      </c>
      <c r="BH118" s="1">
        <v>11.51</v>
      </c>
      <c r="BJ118" s="1">
        <v>72.756</v>
      </c>
      <c r="BO118" s="1">
        <v>357.677</v>
      </c>
      <c r="BP118" s="1">
        <v>11.58</v>
      </c>
      <c r="BR118" s="1">
        <v>73.198</v>
      </c>
      <c r="BT118" s="1">
        <v>0.0</v>
      </c>
      <c r="BU118" s="1">
        <v>0.0</v>
      </c>
      <c r="BW118" s="1">
        <v>0.0</v>
      </c>
      <c r="BX118" s="1">
        <v>0.0</v>
      </c>
      <c r="BY118" s="1">
        <v>0.0</v>
      </c>
      <c r="BZ118" s="1">
        <v>0.0</v>
      </c>
      <c r="CA118" s="1">
        <v>0.0</v>
      </c>
      <c r="CB118" s="1">
        <v>0.0</v>
      </c>
      <c r="CG118" s="1">
        <v>80.307</v>
      </c>
      <c r="CH118" s="1">
        <v>2.6</v>
      </c>
      <c r="CJ118" s="1">
        <v>-6.743</v>
      </c>
      <c r="CK118" s="1">
        <v>-58.095</v>
      </c>
      <c r="CL118" s="1">
        <v>24818.664</v>
      </c>
      <c r="CM118" s="1">
        <v>803.519</v>
      </c>
      <c r="CN118" s="1">
        <v>16.435</v>
      </c>
      <c r="CQ118" s="1">
        <v>0.05</v>
      </c>
      <c r="CR118" s="1">
        <v>0.0</v>
      </c>
      <c r="CU118" s="1">
        <v>1.544</v>
      </c>
      <c r="CV118" s="1">
        <v>0.0</v>
      </c>
      <c r="CX118" s="1">
        <v>0.316</v>
      </c>
      <c r="CY118" s="1">
        <v>0.0</v>
      </c>
      <c r="DA118" s="1">
        <v>488.64</v>
      </c>
      <c r="DB118" s="1">
        <v>95.105</v>
      </c>
      <c r="DF118" s="1">
        <v>357.677</v>
      </c>
      <c r="DG118" s="1">
        <v>11.58</v>
      </c>
      <c r="DI118" s="1">
        <v>73.198</v>
      </c>
      <c r="DN118" s="1">
        <v>0.618</v>
      </c>
      <c r="DO118" s="1">
        <v>0.02</v>
      </c>
      <c r="DQ118" s="1">
        <v>0.126</v>
      </c>
      <c r="DV118" s="1">
        <v>0.0</v>
      </c>
      <c r="DW118" s="1">
        <v>0.0</v>
      </c>
      <c r="DY118" s="1">
        <v>0.0</v>
      </c>
    </row>
    <row r="119">
      <c r="A119" s="1" t="s">
        <v>138</v>
      </c>
      <c r="B119" s="1">
        <v>2020.0</v>
      </c>
      <c r="C119" s="1" t="s">
        <v>139</v>
      </c>
      <c r="D119" s="1">
        <v>3.34511E7</v>
      </c>
      <c r="E119" s="1">
        <v>1.5230869504E11</v>
      </c>
      <c r="G119" s="1">
        <v>0.0</v>
      </c>
      <c r="H119" s="1">
        <v>0.0</v>
      </c>
      <c r="I119" s="1">
        <v>0.0</v>
      </c>
      <c r="J119" s="1">
        <v>1.495</v>
      </c>
      <c r="K119" s="1">
        <v>0.05</v>
      </c>
      <c r="L119" s="1">
        <v>0.297</v>
      </c>
      <c r="N119" s="1">
        <v>171.327</v>
      </c>
      <c r="S119" s="1">
        <v>0.0</v>
      </c>
      <c r="T119" s="1">
        <v>0.0</v>
      </c>
      <c r="Y119" s="1">
        <v>0.0</v>
      </c>
      <c r="AA119" s="1">
        <v>16.81</v>
      </c>
      <c r="AB119" s="1">
        <v>502.525</v>
      </c>
      <c r="AC119" s="1">
        <v>16.81</v>
      </c>
      <c r="AE119" s="1">
        <v>-19.75</v>
      </c>
      <c r="AF119" s="1">
        <v>-18.784</v>
      </c>
      <c r="AG119" s="1">
        <v>2281.594</v>
      </c>
      <c r="AH119" s="1">
        <v>0.501</v>
      </c>
      <c r="AK119" s="1">
        <v>122.567</v>
      </c>
      <c r="AL119" s="1">
        <v>4.1</v>
      </c>
      <c r="AO119" s="1">
        <v>24.39</v>
      </c>
      <c r="AT119" s="1">
        <v>49.326</v>
      </c>
      <c r="AU119" s="1">
        <v>1.65</v>
      </c>
      <c r="BA119" s="1">
        <v>9.816</v>
      </c>
      <c r="BC119" s="1">
        <v>2.88</v>
      </c>
      <c r="BG119" s="1">
        <v>377.865</v>
      </c>
      <c r="BH119" s="1">
        <v>12.64</v>
      </c>
      <c r="BJ119" s="1">
        <v>75.193</v>
      </c>
      <c r="BO119" s="1">
        <v>379.958</v>
      </c>
      <c r="BP119" s="1">
        <v>12.71</v>
      </c>
      <c r="BR119" s="1">
        <v>75.61</v>
      </c>
      <c r="BT119" s="1">
        <v>0.0</v>
      </c>
      <c r="BU119" s="1">
        <v>0.0</v>
      </c>
      <c r="BW119" s="1">
        <v>0.0</v>
      </c>
      <c r="BX119" s="1">
        <v>0.0</v>
      </c>
      <c r="BY119" s="1">
        <v>0.0</v>
      </c>
      <c r="BZ119" s="1">
        <v>0.0</v>
      </c>
      <c r="CA119" s="1">
        <v>0.0</v>
      </c>
      <c r="CB119" s="1">
        <v>0.0</v>
      </c>
      <c r="CG119" s="1">
        <v>73.241</v>
      </c>
      <c r="CH119" s="1">
        <v>2.45</v>
      </c>
      <c r="CJ119" s="1">
        <v>-6.54</v>
      </c>
      <c r="CK119" s="1">
        <v>-52.551</v>
      </c>
      <c r="CL119" s="1">
        <v>22449.705</v>
      </c>
      <c r="CM119" s="1">
        <v>750.967</v>
      </c>
      <c r="CN119" s="1">
        <v>14.575</v>
      </c>
      <c r="CQ119" s="1">
        <v>0.05</v>
      </c>
      <c r="CR119" s="1">
        <v>0.0</v>
      </c>
      <c r="CU119" s="1">
        <v>1.495</v>
      </c>
      <c r="CV119" s="1">
        <v>0.0</v>
      </c>
      <c r="CX119" s="1">
        <v>0.297</v>
      </c>
      <c r="CY119" s="1">
        <v>0.0</v>
      </c>
      <c r="DA119" s="1">
        <v>502.525</v>
      </c>
      <c r="DB119" s="1">
        <v>76.322</v>
      </c>
      <c r="DF119" s="1">
        <v>379.958</v>
      </c>
      <c r="DG119" s="1">
        <v>12.71</v>
      </c>
      <c r="DI119" s="1">
        <v>75.61</v>
      </c>
      <c r="DN119" s="1">
        <v>0.598</v>
      </c>
      <c r="DO119" s="1">
        <v>0.02</v>
      </c>
      <c r="DQ119" s="1">
        <v>0.119</v>
      </c>
      <c r="DV119" s="1">
        <v>0.0</v>
      </c>
      <c r="DW119" s="1">
        <v>0.0</v>
      </c>
      <c r="DY119" s="1">
        <v>0.0</v>
      </c>
    </row>
    <row r="120">
      <c r="A120" s="1" t="s">
        <v>138</v>
      </c>
      <c r="B120" s="1">
        <v>2021.0</v>
      </c>
      <c r="C120" s="1" t="s">
        <v>139</v>
      </c>
      <c r="D120" s="1">
        <v>3.4532382E7</v>
      </c>
      <c r="E120" s="1">
        <v>1.53971900416E11</v>
      </c>
      <c r="G120" s="1">
        <v>0.0</v>
      </c>
      <c r="H120" s="1">
        <v>0.0</v>
      </c>
      <c r="I120" s="1">
        <v>0.0</v>
      </c>
      <c r="J120" s="1">
        <v>1.448</v>
      </c>
      <c r="K120" s="1">
        <v>0.05</v>
      </c>
      <c r="L120" s="1">
        <v>0.297</v>
      </c>
      <c r="N120" s="1">
        <v>172.7</v>
      </c>
      <c r="S120" s="1">
        <v>0.0</v>
      </c>
      <c r="T120" s="1">
        <v>0.0</v>
      </c>
      <c r="Y120" s="1">
        <v>0.0</v>
      </c>
      <c r="AA120" s="1">
        <v>16.85</v>
      </c>
      <c r="AB120" s="1">
        <v>487.948</v>
      </c>
      <c r="AC120" s="1">
        <v>16.85</v>
      </c>
      <c r="AE120" s="1">
        <v>12.747</v>
      </c>
      <c r="AF120" s="1">
        <v>9.729</v>
      </c>
      <c r="AG120" s="1">
        <v>2491.887</v>
      </c>
      <c r="AH120" s="1">
        <v>0.559</v>
      </c>
      <c r="AK120" s="1">
        <v>119.887</v>
      </c>
      <c r="AL120" s="1">
        <v>4.14</v>
      </c>
      <c r="AO120" s="1">
        <v>24.57</v>
      </c>
      <c r="AT120" s="1">
        <v>48.071</v>
      </c>
      <c r="AU120" s="1">
        <v>1.66</v>
      </c>
      <c r="BA120" s="1">
        <v>9.852</v>
      </c>
      <c r="BC120" s="1">
        <v>2.91</v>
      </c>
      <c r="BG120" s="1">
        <v>366.033</v>
      </c>
      <c r="BH120" s="1">
        <v>12.64</v>
      </c>
      <c r="BJ120" s="1">
        <v>75.015</v>
      </c>
      <c r="BO120" s="1">
        <v>368.06</v>
      </c>
      <c r="BP120" s="1">
        <v>12.71</v>
      </c>
      <c r="BR120" s="1">
        <v>75.43</v>
      </c>
      <c r="BT120" s="1">
        <v>0.0</v>
      </c>
      <c r="BU120" s="1">
        <v>0.0</v>
      </c>
      <c r="BW120" s="1">
        <v>0.0</v>
      </c>
      <c r="BX120" s="1">
        <v>0.0</v>
      </c>
      <c r="BY120" s="1">
        <v>0.0</v>
      </c>
      <c r="BZ120" s="1">
        <v>0.0</v>
      </c>
      <c r="CA120" s="1">
        <v>0.0</v>
      </c>
      <c r="CB120" s="1">
        <v>0.0</v>
      </c>
      <c r="CG120" s="1">
        <v>71.817</v>
      </c>
      <c r="CH120" s="1">
        <v>2.48</v>
      </c>
      <c r="CJ120" s="1">
        <v>-11.539</v>
      </c>
      <c r="CK120" s="1">
        <v>-86.652</v>
      </c>
      <c r="CL120" s="1">
        <v>19237.449</v>
      </c>
      <c r="CM120" s="1">
        <v>664.315</v>
      </c>
      <c r="CN120" s="1">
        <v>14.718</v>
      </c>
      <c r="CQ120" s="1">
        <v>0.05</v>
      </c>
      <c r="CR120" s="1">
        <v>0.0</v>
      </c>
      <c r="CU120" s="1">
        <v>1.448</v>
      </c>
      <c r="CV120" s="1">
        <v>0.0</v>
      </c>
      <c r="CX120" s="1">
        <v>0.297</v>
      </c>
      <c r="CY120" s="1">
        <v>0.0</v>
      </c>
      <c r="DA120" s="1">
        <v>487.948</v>
      </c>
      <c r="DB120" s="1">
        <v>86.051</v>
      </c>
      <c r="DF120" s="1">
        <v>368.06</v>
      </c>
      <c r="DG120" s="1">
        <v>12.71</v>
      </c>
      <c r="DI120" s="1">
        <v>75.43</v>
      </c>
      <c r="DN120" s="1">
        <v>0.579</v>
      </c>
      <c r="DO120" s="1">
        <v>0.02</v>
      </c>
      <c r="DQ120" s="1">
        <v>0.119</v>
      </c>
      <c r="DV120" s="1">
        <v>0.0</v>
      </c>
      <c r="DW120" s="1">
        <v>0.0</v>
      </c>
      <c r="DY120" s="1">
        <v>0.0</v>
      </c>
    </row>
    <row r="121">
      <c r="A121" s="1" t="s">
        <v>138</v>
      </c>
      <c r="B121" s="1">
        <v>2022.0</v>
      </c>
      <c r="C121" s="1" t="s">
        <v>139</v>
      </c>
      <c r="D121" s="1">
        <v>3.5634984E7</v>
      </c>
      <c r="E121" s="1">
        <v>1.58346248192E11</v>
      </c>
      <c r="G121" s="1">
        <v>0.0</v>
      </c>
      <c r="H121" s="1">
        <v>0.0</v>
      </c>
      <c r="I121" s="1">
        <v>0.0</v>
      </c>
      <c r="J121" s="1">
        <v>1.403</v>
      </c>
      <c r="K121" s="1">
        <v>0.05</v>
      </c>
      <c r="L121" s="1">
        <v>0.289</v>
      </c>
      <c r="N121" s="1">
        <v>172.155</v>
      </c>
      <c r="S121" s="1">
        <v>0.0</v>
      </c>
      <c r="T121" s="1">
        <v>0.0</v>
      </c>
      <c r="Y121" s="1">
        <v>0.0</v>
      </c>
      <c r="AA121" s="1">
        <v>17.31</v>
      </c>
      <c r="AB121" s="1">
        <v>485.759</v>
      </c>
      <c r="AC121" s="1">
        <v>17.31</v>
      </c>
      <c r="AE121" s="1">
        <v>12.384</v>
      </c>
      <c r="AF121" s="1">
        <v>10.656</v>
      </c>
      <c r="AG121" s="1">
        <v>2713.828</v>
      </c>
      <c r="AH121" s="1">
        <v>0.611</v>
      </c>
      <c r="AK121" s="1">
        <v>118.704</v>
      </c>
      <c r="AL121" s="1">
        <v>4.23</v>
      </c>
      <c r="AO121" s="1">
        <v>24.437</v>
      </c>
      <c r="AT121" s="1">
        <v>46.864</v>
      </c>
      <c r="AU121" s="1">
        <v>1.67</v>
      </c>
      <c r="BA121" s="1">
        <v>9.648</v>
      </c>
      <c r="BC121" s="1">
        <v>2.98</v>
      </c>
      <c r="BG121" s="1">
        <v>354.708</v>
      </c>
      <c r="BH121" s="1">
        <v>12.64</v>
      </c>
      <c r="BJ121" s="1">
        <v>73.021</v>
      </c>
      <c r="BO121" s="1">
        <v>367.055</v>
      </c>
      <c r="BP121" s="1">
        <v>13.08</v>
      </c>
      <c r="BR121" s="1">
        <v>75.563</v>
      </c>
      <c r="BT121" s="1">
        <v>0.0</v>
      </c>
      <c r="BU121" s="1">
        <v>0.0</v>
      </c>
      <c r="BW121" s="1">
        <v>0.0</v>
      </c>
      <c r="BX121" s="1">
        <v>0.0</v>
      </c>
      <c r="BY121" s="1">
        <v>0.0</v>
      </c>
      <c r="BZ121" s="1">
        <v>0.0</v>
      </c>
      <c r="CA121" s="1">
        <v>0.0</v>
      </c>
      <c r="CB121" s="1">
        <v>0.0</v>
      </c>
      <c r="CG121" s="1">
        <v>71.84</v>
      </c>
      <c r="CH121" s="1">
        <v>2.56</v>
      </c>
      <c r="CJ121" s="1">
        <v>1.159</v>
      </c>
      <c r="CK121" s="1">
        <v>7.696</v>
      </c>
      <c r="CL121" s="1">
        <v>18858.186</v>
      </c>
      <c r="CM121" s="1">
        <v>672.011</v>
      </c>
      <c r="CN121" s="1">
        <v>14.789</v>
      </c>
      <c r="CQ121" s="1">
        <v>0.05</v>
      </c>
      <c r="CR121" s="1">
        <v>0.0</v>
      </c>
      <c r="CU121" s="1">
        <v>1.403</v>
      </c>
      <c r="CV121" s="1">
        <v>0.0</v>
      </c>
      <c r="CX121" s="1">
        <v>0.289</v>
      </c>
      <c r="CY121" s="1">
        <v>0.0</v>
      </c>
      <c r="DA121" s="1">
        <v>485.759</v>
      </c>
      <c r="DB121" s="1">
        <v>96.707</v>
      </c>
      <c r="DF121" s="1">
        <v>367.055</v>
      </c>
      <c r="DG121" s="1">
        <v>13.08</v>
      </c>
      <c r="DI121" s="1">
        <v>75.563</v>
      </c>
      <c r="DN121" s="1">
        <v>10.944</v>
      </c>
      <c r="DO121" s="1">
        <v>0.39</v>
      </c>
      <c r="DQ121" s="1">
        <v>2.253</v>
      </c>
      <c r="DV121" s="1">
        <v>0.0</v>
      </c>
      <c r="DW121" s="1">
        <v>0.0</v>
      </c>
      <c r="DY121" s="1">
        <v>0.0</v>
      </c>
    </row>
    <row r="122">
      <c r="A122" s="1" t="s">
        <v>138</v>
      </c>
      <c r="B122" s="1">
        <v>2023.0</v>
      </c>
      <c r="C122" s="1" t="s">
        <v>139</v>
      </c>
      <c r="D122" s="1">
        <v>3.6749852E7</v>
      </c>
      <c r="G122" s="1">
        <v>0.0</v>
      </c>
      <c r="H122" s="1">
        <v>0.0</v>
      </c>
      <c r="I122" s="1">
        <v>0.0</v>
      </c>
      <c r="J122" s="1">
        <v>1.361</v>
      </c>
      <c r="K122" s="1">
        <v>0.05</v>
      </c>
      <c r="L122" s="1">
        <v>0.279</v>
      </c>
      <c r="N122" s="1">
        <v>167.224</v>
      </c>
      <c r="S122" s="1">
        <v>0.0</v>
      </c>
      <c r="T122" s="1">
        <v>0.0</v>
      </c>
      <c r="Y122" s="1">
        <v>0.0</v>
      </c>
      <c r="AA122" s="1">
        <v>17.94</v>
      </c>
      <c r="AB122" s="1">
        <v>488.165</v>
      </c>
      <c r="AC122" s="1">
        <v>17.94</v>
      </c>
      <c r="AE122" s="1">
        <v>1.856</v>
      </c>
      <c r="AF122" s="1">
        <v>1.795</v>
      </c>
      <c r="AG122" s="1">
        <v>2680.346</v>
      </c>
      <c r="AK122" s="1">
        <v>115.103</v>
      </c>
      <c r="AL122" s="1">
        <v>4.23</v>
      </c>
      <c r="AO122" s="1">
        <v>23.579</v>
      </c>
      <c r="AT122" s="1">
        <v>45.442</v>
      </c>
      <c r="AU122" s="1">
        <v>1.67</v>
      </c>
      <c r="BA122" s="1">
        <v>9.309</v>
      </c>
      <c r="BC122" s="1">
        <v>3.0</v>
      </c>
      <c r="BG122" s="1">
        <v>361.09</v>
      </c>
      <c r="BH122" s="1">
        <v>13.27</v>
      </c>
      <c r="BJ122" s="1">
        <v>73.969</v>
      </c>
      <c r="BO122" s="1">
        <v>373.063</v>
      </c>
      <c r="BP122" s="1">
        <v>13.71</v>
      </c>
      <c r="BR122" s="1">
        <v>76.421</v>
      </c>
      <c r="BT122" s="1">
        <v>0.0</v>
      </c>
      <c r="BU122" s="1">
        <v>0.0</v>
      </c>
      <c r="BW122" s="1">
        <v>0.0</v>
      </c>
      <c r="BX122" s="1">
        <v>0.0</v>
      </c>
      <c r="BY122" s="1">
        <v>0.0</v>
      </c>
      <c r="BZ122" s="1">
        <v>0.0</v>
      </c>
      <c r="CA122" s="1">
        <v>0.0</v>
      </c>
      <c r="CB122" s="1">
        <v>0.0</v>
      </c>
      <c r="CG122" s="1">
        <v>69.66</v>
      </c>
      <c r="CH122" s="1">
        <v>2.56</v>
      </c>
      <c r="CJ122" s="1">
        <v>-3.431</v>
      </c>
      <c r="CK122" s="1">
        <v>-23.057</v>
      </c>
      <c r="CL122" s="1">
        <v>17658.684</v>
      </c>
      <c r="CM122" s="1">
        <v>648.954</v>
      </c>
      <c r="CN122" s="1">
        <v>14.27</v>
      </c>
      <c r="CQ122" s="1">
        <v>0.05</v>
      </c>
      <c r="CR122" s="1">
        <v>0.0</v>
      </c>
      <c r="CU122" s="1">
        <v>1.361</v>
      </c>
      <c r="CV122" s="1">
        <v>0.0</v>
      </c>
      <c r="CX122" s="1">
        <v>0.279</v>
      </c>
      <c r="CY122" s="1">
        <v>0.0</v>
      </c>
      <c r="DA122" s="1">
        <v>488.165</v>
      </c>
      <c r="DB122" s="1">
        <v>98.502</v>
      </c>
      <c r="DF122" s="1">
        <v>373.063</v>
      </c>
      <c r="DG122" s="1">
        <v>13.71</v>
      </c>
      <c r="DI122" s="1">
        <v>76.421</v>
      </c>
      <c r="DN122" s="1">
        <v>10.612</v>
      </c>
      <c r="DO122" s="1">
        <v>0.39</v>
      </c>
      <c r="DQ122" s="1">
        <v>2.174</v>
      </c>
      <c r="DV122" s="1">
        <v>0.0</v>
      </c>
      <c r="DW122" s="1">
        <v>0.0</v>
      </c>
      <c r="DY122" s="1">
        <v>0.0</v>
      </c>
    </row>
    <row r="123">
      <c r="A123" s="1" t="s">
        <v>138</v>
      </c>
      <c r="B123" s="1">
        <v>2024.0</v>
      </c>
      <c r="C123" s="1" t="s">
        <v>139</v>
      </c>
      <c r="D123" s="1">
        <v>3.7885806E7</v>
      </c>
      <c r="G123" s="1">
        <v>0.0</v>
      </c>
      <c r="H123" s="1">
        <v>0.0</v>
      </c>
      <c r="I123" s="1">
        <v>0.0</v>
      </c>
      <c r="BW123" s="1">
        <v>0.0</v>
      </c>
      <c r="BX123" s="1">
        <v>0.0</v>
      </c>
      <c r="BY123" s="1">
        <v>0.0</v>
      </c>
      <c r="BZ123" s="1">
        <v>0.0</v>
      </c>
      <c r="CA123" s="1">
        <v>0.0</v>
      </c>
      <c r="CJ123" s="1">
        <v>2.84</v>
      </c>
      <c r="CK123" s="1">
        <v>18.429</v>
      </c>
      <c r="CL123" s="1">
        <v>17615.656</v>
      </c>
      <c r="CM123" s="1">
        <v>667.383</v>
      </c>
    </row>
    <row r="124">
      <c r="A124" s="1" t="s">
        <v>140</v>
      </c>
      <c r="B124" s="1">
        <v>2000.0</v>
      </c>
      <c r="C124" s="1" t="s">
        <v>141</v>
      </c>
      <c r="AE124" s="1">
        <v>-0.533</v>
      </c>
      <c r="AF124" s="1">
        <v>-0.005</v>
      </c>
      <c r="DB124" s="1">
        <v>0.93</v>
      </c>
    </row>
    <row r="125">
      <c r="A125" s="1" t="s">
        <v>140</v>
      </c>
      <c r="B125" s="1">
        <v>2001.0</v>
      </c>
      <c r="C125" s="1" t="s">
        <v>141</v>
      </c>
      <c r="AE125" s="1">
        <v>2.74</v>
      </c>
      <c r="AF125" s="1">
        <v>0.025</v>
      </c>
      <c r="DB125" s="1">
        <v>0.955</v>
      </c>
    </row>
    <row r="126">
      <c r="A126" s="1" t="s">
        <v>140</v>
      </c>
      <c r="B126" s="1">
        <v>2002.0</v>
      </c>
      <c r="C126" s="1" t="s">
        <v>141</v>
      </c>
      <c r="AE126" s="1">
        <v>0.0</v>
      </c>
      <c r="AF126" s="1">
        <v>0.0</v>
      </c>
      <c r="DB126" s="1">
        <v>0.955</v>
      </c>
    </row>
    <row r="127">
      <c r="A127" s="1" t="s">
        <v>140</v>
      </c>
      <c r="B127" s="1">
        <v>2003.0</v>
      </c>
      <c r="C127" s="1" t="s">
        <v>141</v>
      </c>
      <c r="AE127" s="1">
        <v>0.0</v>
      </c>
      <c r="AF127" s="1">
        <v>0.0</v>
      </c>
      <c r="DB127" s="1">
        <v>0.955</v>
      </c>
    </row>
    <row r="128">
      <c r="A128" s="1" t="s">
        <v>140</v>
      </c>
      <c r="B128" s="1">
        <v>2004.0</v>
      </c>
      <c r="C128" s="1" t="s">
        <v>141</v>
      </c>
      <c r="AE128" s="1">
        <v>1.333</v>
      </c>
      <c r="AF128" s="1">
        <v>0.013</v>
      </c>
      <c r="DB128" s="1">
        <v>0.968</v>
      </c>
    </row>
    <row r="129">
      <c r="A129" s="1" t="s">
        <v>140</v>
      </c>
      <c r="B129" s="1">
        <v>2005.0</v>
      </c>
      <c r="C129" s="1" t="s">
        <v>141</v>
      </c>
      <c r="AE129" s="1">
        <v>0.207</v>
      </c>
      <c r="AF129" s="1">
        <v>0.002</v>
      </c>
      <c r="DB129" s="1">
        <v>0.97</v>
      </c>
    </row>
    <row r="130">
      <c r="A130" s="1" t="s">
        <v>140</v>
      </c>
      <c r="B130" s="1">
        <v>2006.0</v>
      </c>
      <c r="C130" s="1" t="s">
        <v>141</v>
      </c>
      <c r="AE130" s="1">
        <v>0.0</v>
      </c>
      <c r="AF130" s="1">
        <v>0.0</v>
      </c>
      <c r="DB130" s="1">
        <v>0.97</v>
      </c>
    </row>
    <row r="131">
      <c r="A131" s="1" t="s">
        <v>140</v>
      </c>
      <c r="B131" s="1">
        <v>2007.0</v>
      </c>
      <c r="C131" s="1" t="s">
        <v>141</v>
      </c>
      <c r="AE131" s="1">
        <v>1.313</v>
      </c>
      <c r="AF131" s="1">
        <v>0.013</v>
      </c>
      <c r="DB131" s="1">
        <v>0.983</v>
      </c>
    </row>
    <row r="132">
      <c r="A132" s="1" t="s">
        <v>140</v>
      </c>
      <c r="B132" s="1">
        <v>2008.0</v>
      </c>
      <c r="C132" s="1" t="s">
        <v>141</v>
      </c>
      <c r="AE132" s="1">
        <v>-95.37</v>
      </c>
      <c r="AF132" s="1">
        <v>-0.937</v>
      </c>
      <c r="DB132" s="1">
        <v>0.045</v>
      </c>
    </row>
    <row r="133">
      <c r="A133" s="1" t="s">
        <v>140</v>
      </c>
      <c r="B133" s="1">
        <v>2009.0</v>
      </c>
      <c r="C133" s="1" t="s">
        <v>141</v>
      </c>
      <c r="AE133" s="1">
        <v>31.781</v>
      </c>
      <c r="AF133" s="1">
        <v>0.014</v>
      </c>
      <c r="DB133" s="1">
        <v>0.06</v>
      </c>
    </row>
    <row r="134">
      <c r="A134" s="1" t="s">
        <v>140</v>
      </c>
      <c r="B134" s="1">
        <v>2010.0</v>
      </c>
      <c r="C134" s="1" t="s">
        <v>141</v>
      </c>
      <c r="AE134" s="1">
        <v>0.0</v>
      </c>
      <c r="AF134" s="1">
        <v>0.0</v>
      </c>
      <c r="DB134" s="1">
        <v>0.06</v>
      </c>
    </row>
    <row r="135">
      <c r="A135" s="1" t="s">
        <v>140</v>
      </c>
      <c r="B135" s="1">
        <v>2011.0</v>
      </c>
      <c r="C135" s="1" t="s">
        <v>141</v>
      </c>
      <c r="AE135" s="1">
        <v>0.0</v>
      </c>
      <c r="AF135" s="1">
        <v>0.0</v>
      </c>
      <c r="DB135" s="1">
        <v>0.06</v>
      </c>
    </row>
    <row r="136">
      <c r="A136" s="1" t="s">
        <v>140</v>
      </c>
      <c r="B136" s="1">
        <v>2012.0</v>
      </c>
      <c r="C136" s="1" t="s">
        <v>141</v>
      </c>
      <c r="AE136" s="1">
        <v>-5.583</v>
      </c>
      <c r="AF136" s="1">
        <v>-0.003</v>
      </c>
      <c r="DB136" s="1">
        <v>0.057</v>
      </c>
    </row>
    <row r="137">
      <c r="A137" s="1" t="s">
        <v>140</v>
      </c>
      <c r="B137" s="1">
        <v>2013.0</v>
      </c>
      <c r="C137" s="1" t="s">
        <v>141</v>
      </c>
      <c r="AE137" s="1">
        <v>-0.27</v>
      </c>
      <c r="AF137" s="1">
        <v>0.0</v>
      </c>
      <c r="DB137" s="1">
        <v>0.056</v>
      </c>
    </row>
    <row r="138">
      <c r="A138" s="1" t="s">
        <v>140</v>
      </c>
      <c r="B138" s="1">
        <v>2014.0</v>
      </c>
      <c r="C138" s="1" t="s">
        <v>141</v>
      </c>
      <c r="AE138" s="1">
        <v>0.0</v>
      </c>
      <c r="AF138" s="1">
        <v>0.0</v>
      </c>
      <c r="DB138" s="1">
        <v>0.056</v>
      </c>
    </row>
    <row r="139">
      <c r="A139" s="1" t="s">
        <v>140</v>
      </c>
      <c r="B139" s="1">
        <v>2015.0</v>
      </c>
      <c r="C139" s="1" t="s">
        <v>141</v>
      </c>
      <c r="AE139" s="1">
        <v>0.103</v>
      </c>
      <c r="AF139" s="1">
        <v>0.0</v>
      </c>
      <c r="DB139" s="1">
        <v>0.057</v>
      </c>
    </row>
    <row r="140">
      <c r="A140" s="1" t="s">
        <v>140</v>
      </c>
      <c r="B140" s="1">
        <v>2016.0</v>
      </c>
      <c r="C140" s="1" t="s">
        <v>141</v>
      </c>
      <c r="AE140" s="1">
        <v>-0.085</v>
      </c>
      <c r="AF140" s="1">
        <v>0.0</v>
      </c>
      <c r="DB140" s="1">
        <v>0.056</v>
      </c>
    </row>
    <row r="141">
      <c r="A141" s="1" t="s">
        <v>140</v>
      </c>
      <c r="B141" s="1">
        <v>2017.0</v>
      </c>
      <c r="C141" s="1" t="s">
        <v>141</v>
      </c>
      <c r="AE141" s="1">
        <v>-3.192</v>
      </c>
      <c r="AF141" s="1">
        <v>-0.002</v>
      </c>
      <c r="DB141" s="1">
        <v>0.055</v>
      </c>
    </row>
    <row r="142">
      <c r="A142" s="1" t="s">
        <v>140</v>
      </c>
      <c r="B142" s="1">
        <v>2018.0</v>
      </c>
      <c r="C142" s="1" t="s">
        <v>141</v>
      </c>
      <c r="AE142" s="1">
        <v>0.0</v>
      </c>
      <c r="AF142" s="1">
        <v>0.0</v>
      </c>
      <c r="DB142" s="1">
        <v>0.055</v>
      </c>
    </row>
    <row r="143">
      <c r="A143" s="1" t="s">
        <v>140</v>
      </c>
      <c r="B143" s="1">
        <v>2019.0</v>
      </c>
      <c r="C143" s="1" t="s">
        <v>141</v>
      </c>
      <c r="AE143" s="1">
        <v>0.0</v>
      </c>
      <c r="AF143" s="1">
        <v>0.0</v>
      </c>
      <c r="DB143" s="1">
        <v>0.055</v>
      </c>
    </row>
    <row r="144">
      <c r="A144" s="1" t="s">
        <v>140</v>
      </c>
      <c r="B144" s="1">
        <v>2020.0</v>
      </c>
      <c r="C144" s="1" t="s">
        <v>141</v>
      </c>
      <c r="AE144" s="1">
        <v>-15.815</v>
      </c>
      <c r="AF144" s="1">
        <v>-0.009</v>
      </c>
      <c r="DB144" s="1">
        <v>0.046</v>
      </c>
    </row>
    <row r="145">
      <c r="A145" s="1" t="s">
        <v>140</v>
      </c>
      <c r="B145" s="1">
        <v>2021.0</v>
      </c>
      <c r="C145" s="1" t="s">
        <v>141</v>
      </c>
      <c r="AE145" s="1">
        <v>6.411</v>
      </c>
      <c r="AF145" s="1">
        <v>0.003</v>
      </c>
      <c r="DB145" s="1">
        <v>0.049</v>
      </c>
    </row>
    <row r="146">
      <c r="A146" s="1" t="s">
        <v>140</v>
      </c>
      <c r="B146" s="1">
        <v>2022.0</v>
      </c>
      <c r="C146" s="1" t="s">
        <v>141</v>
      </c>
      <c r="AE146" s="1">
        <v>5.3</v>
      </c>
      <c r="AF146" s="1">
        <v>0.003</v>
      </c>
      <c r="DB146" s="1">
        <v>0.052</v>
      </c>
    </row>
    <row r="147">
      <c r="A147" s="1" t="s">
        <v>140</v>
      </c>
      <c r="B147" s="1">
        <v>2023.0</v>
      </c>
      <c r="C147" s="1" t="s">
        <v>141</v>
      </c>
      <c r="AE147" s="1">
        <v>10.636</v>
      </c>
      <c r="AF147" s="1">
        <v>0.005</v>
      </c>
      <c r="DB147" s="1">
        <v>0.057</v>
      </c>
    </row>
    <row r="148">
      <c r="A148" s="1" t="s">
        <v>142</v>
      </c>
      <c r="B148" s="1">
        <v>2000.0</v>
      </c>
      <c r="C148" s="1" t="s">
        <v>143</v>
      </c>
      <c r="D148" s="1">
        <v>74881.0</v>
      </c>
      <c r="J148" s="1">
        <v>0.0</v>
      </c>
      <c r="K148" s="1">
        <v>0.0</v>
      </c>
      <c r="L148" s="1">
        <v>0.0</v>
      </c>
      <c r="N148" s="1">
        <v>666.667</v>
      </c>
      <c r="S148" s="1">
        <v>0.0</v>
      </c>
      <c r="T148" s="1">
        <v>0.0</v>
      </c>
      <c r="V148" s="1">
        <v>0.0</v>
      </c>
      <c r="W148" s="1">
        <v>0.0</v>
      </c>
      <c r="X148" s="1">
        <v>0.0</v>
      </c>
      <c r="Y148" s="1">
        <v>0.0</v>
      </c>
      <c r="AA148" s="1">
        <v>0.15</v>
      </c>
      <c r="AB148" s="1">
        <v>2003.178</v>
      </c>
      <c r="AC148" s="1">
        <v>0.15</v>
      </c>
      <c r="AE148" s="1">
        <v>4.201</v>
      </c>
      <c r="AF148" s="1">
        <v>0.086</v>
      </c>
      <c r="AG148" s="1">
        <v>28529.049</v>
      </c>
      <c r="AK148" s="1">
        <v>2003.178</v>
      </c>
      <c r="AL148" s="1">
        <v>0.15</v>
      </c>
      <c r="AO148" s="1">
        <v>100.0</v>
      </c>
      <c r="AT148" s="1">
        <v>0.0</v>
      </c>
      <c r="AU148" s="1">
        <v>0.0</v>
      </c>
      <c r="AX148" s="1">
        <v>0.0</v>
      </c>
      <c r="AY148" s="1">
        <v>0.0</v>
      </c>
      <c r="AZ148" s="1">
        <v>0.0</v>
      </c>
      <c r="BA148" s="1">
        <v>0.0</v>
      </c>
      <c r="BC148" s="1">
        <v>0.1</v>
      </c>
      <c r="BG148" s="1">
        <v>0.0</v>
      </c>
      <c r="BH148" s="1">
        <v>0.0</v>
      </c>
      <c r="BJ148" s="1">
        <v>0.0</v>
      </c>
      <c r="BO148" s="1">
        <v>0.0</v>
      </c>
      <c r="BP148" s="1">
        <v>0.0</v>
      </c>
      <c r="BR148" s="1">
        <v>0.0</v>
      </c>
      <c r="BT148" s="1">
        <v>0.0</v>
      </c>
      <c r="BU148" s="1">
        <v>0.0</v>
      </c>
      <c r="BY148" s="1">
        <v>0.0</v>
      </c>
      <c r="BZ148" s="1">
        <v>0.0</v>
      </c>
      <c r="CB148" s="1">
        <v>0.0</v>
      </c>
      <c r="CG148" s="1">
        <v>2003.178</v>
      </c>
      <c r="CH148" s="1">
        <v>0.15</v>
      </c>
      <c r="CK148" s="1">
        <v>0.0</v>
      </c>
      <c r="CL148" s="1">
        <v>0.0</v>
      </c>
      <c r="CM148" s="1">
        <v>0.0</v>
      </c>
      <c r="CN148" s="1">
        <v>100.0</v>
      </c>
      <c r="CQ148" s="1">
        <v>0.0</v>
      </c>
      <c r="CR148" s="1">
        <v>0.0</v>
      </c>
      <c r="CU148" s="1">
        <v>0.0</v>
      </c>
      <c r="CV148" s="1">
        <v>0.0</v>
      </c>
      <c r="CX148" s="1">
        <v>0.0</v>
      </c>
      <c r="CY148" s="1">
        <v>0.0</v>
      </c>
      <c r="DA148" s="1">
        <v>2003.178</v>
      </c>
      <c r="DB148" s="1">
        <v>2.136</v>
      </c>
      <c r="DF148" s="1">
        <v>0.0</v>
      </c>
      <c r="DG148" s="1">
        <v>0.0</v>
      </c>
      <c r="DI148" s="1">
        <v>0.0</v>
      </c>
      <c r="DN148" s="1">
        <v>0.0</v>
      </c>
      <c r="DO148" s="1">
        <v>0.0</v>
      </c>
      <c r="DQ148" s="1">
        <v>0.0</v>
      </c>
      <c r="DV148" s="1">
        <v>0.0</v>
      </c>
      <c r="DW148" s="1">
        <v>0.0</v>
      </c>
      <c r="DY148" s="1">
        <v>0.0</v>
      </c>
    </row>
    <row r="149">
      <c r="A149" s="1" t="s">
        <v>142</v>
      </c>
      <c r="B149" s="1">
        <v>2001.0</v>
      </c>
      <c r="C149" s="1" t="s">
        <v>143</v>
      </c>
      <c r="D149" s="1">
        <v>76033.0</v>
      </c>
      <c r="J149" s="1">
        <v>0.0</v>
      </c>
      <c r="K149" s="1">
        <v>0.0</v>
      </c>
      <c r="L149" s="1">
        <v>0.0</v>
      </c>
      <c r="N149" s="1">
        <v>647.059</v>
      </c>
      <c r="S149" s="1">
        <v>0.0</v>
      </c>
      <c r="T149" s="1">
        <v>0.0</v>
      </c>
      <c r="V149" s="1">
        <v>0.0</v>
      </c>
      <c r="W149" s="1">
        <v>0.0</v>
      </c>
      <c r="X149" s="1">
        <v>0.0</v>
      </c>
      <c r="Y149" s="1">
        <v>0.0</v>
      </c>
      <c r="AA149" s="1">
        <v>0.17</v>
      </c>
      <c r="AB149" s="1">
        <v>2235.871</v>
      </c>
      <c r="AC149" s="1">
        <v>0.17</v>
      </c>
      <c r="AE149" s="1">
        <v>0.0</v>
      </c>
      <c r="AF149" s="1">
        <v>0.0</v>
      </c>
      <c r="AG149" s="1">
        <v>28096.795</v>
      </c>
      <c r="AK149" s="1">
        <v>2235.871</v>
      </c>
      <c r="AL149" s="1">
        <v>0.17</v>
      </c>
      <c r="AO149" s="1">
        <v>100.0</v>
      </c>
      <c r="AT149" s="1">
        <v>0.0</v>
      </c>
      <c r="AU149" s="1">
        <v>0.0</v>
      </c>
      <c r="AX149" s="1">
        <v>0.0</v>
      </c>
      <c r="AY149" s="1">
        <v>0.0</v>
      </c>
      <c r="AZ149" s="1">
        <v>0.0</v>
      </c>
      <c r="BA149" s="1">
        <v>0.0</v>
      </c>
      <c r="BC149" s="1">
        <v>0.11</v>
      </c>
      <c r="BG149" s="1">
        <v>0.0</v>
      </c>
      <c r="BH149" s="1">
        <v>0.0</v>
      </c>
      <c r="BJ149" s="1">
        <v>0.0</v>
      </c>
      <c r="BO149" s="1">
        <v>0.0</v>
      </c>
      <c r="BP149" s="1">
        <v>0.0</v>
      </c>
      <c r="BR149" s="1">
        <v>0.0</v>
      </c>
      <c r="BT149" s="1">
        <v>0.0</v>
      </c>
      <c r="BU149" s="1">
        <v>0.0</v>
      </c>
      <c r="BY149" s="1">
        <v>0.0</v>
      </c>
      <c r="BZ149" s="1">
        <v>0.0</v>
      </c>
      <c r="CB149" s="1">
        <v>0.0</v>
      </c>
      <c r="CG149" s="1">
        <v>2235.871</v>
      </c>
      <c r="CH149" s="1">
        <v>0.17</v>
      </c>
      <c r="CK149" s="1">
        <v>0.0</v>
      </c>
      <c r="CL149" s="1">
        <v>0.0</v>
      </c>
      <c r="CM149" s="1">
        <v>0.0</v>
      </c>
      <c r="CN149" s="1">
        <v>100.0</v>
      </c>
      <c r="CQ149" s="1">
        <v>0.0</v>
      </c>
      <c r="CR149" s="1">
        <v>0.0</v>
      </c>
      <c r="CU149" s="1">
        <v>0.0</v>
      </c>
      <c r="CV149" s="1">
        <v>0.0</v>
      </c>
      <c r="CX149" s="1">
        <v>0.0</v>
      </c>
      <c r="CY149" s="1">
        <v>0.0</v>
      </c>
      <c r="DA149" s="1">
        <v>2235.871</v>
      </c>
      <c r="DB149" s="1">
        <v>2.136</v>
      </c>
      <c r="DF149" s="1">
        <v>0.0</v>
      </c>
      <c r="DG149" s="1">
        <v>0.0</v>
      </c>
      <c r="DI149" s="1">
        <v>0.0</v>
      </c>
      <c r="DN149" s="1">
        <v>0.0</v>
      </c>
      <c r="DO149" s="1">
        <v>0.0</v>
      </c>
      <c r="DQ149" s="1">
        <v>0.0</v>
      </c>
      <c r="DV149" s="1">
        <v>0.0</v>
      </c>
      <c r="DW149" s="1">
        <v>0.0</v>
      </c>
      <c r="DY149" s="1">
        <v>0.0</v>
      </c>
    </row>
    <row r="150">
      <c r="A150" s="1" t="s">
        <v>142</v>
      </c>
      <c r="B150" s="1">
        <v>2002.0</v>
      </c>
      <c r="C150" s="1" t="s">
        <v>143</v>
      </c>
      <c r="D150" s="1">
        <v>77002.0</v>
      </c>
      <c r="J150" s="1">
        <v>0.0</v>
      </c>
      <c r="K150" s="1">
        <v>0.0</v>
      </c>
      <c r="L150" s="1">
        <v>0.0</v>
      </c>
      <c r="N150" s="1">
        <v>684.211</v>
      </c>
      <c r="S150" s="1">
        <v>0.0</v>
      </c>
      <c r="T150" s="1">
        <v>0.0</v>
      </c>
      <c r="V150" s="1">
        <v>0.0</v>
      </c>
      <c r="W150" s="1">
        <v>0.0</v>
      </c>
      <c r="X150" s="1">
        <v>0.0</v>
      </c>
      <c r="Y150" s="1">
        <v>0.0</v>
      </c>
      <c r="AA150" s="1">
        <v>0.19</v>
      </c>
      <c r="AB150" s="1">
        <v>2467.468</v>
      </c>
      <c r="AC150" s="1">
        <v>0.19</v>
      </c>
      <c r="AE150" s="1">
        <v>7.207</v>
      </c>
      <c r="AF150" s="1">
        <v>0.154</v>
      </c>
      <c r="AG150" s="1">
        <v>29742.775</v>
      </c>
      <c r="AK150" s="1">
        <v>2467.468</v>
      </c>
      <c r="AL150" s="1">
        <v>0.19</v>
      </c>
      <c r="AO150" s="1">
        <v>100.0</v>
      </c>
      <c r="AT150" s="1">
        <v>0.0</v>
      </c>
      <c r="AU150" s="1">
        <v>0.0</v>
      </c>
      <c r="AX150" s="1">
        <v>0.0</v>
      </c>
      <c r="AY150" s="1">
        <v>0.0</v>
      </c>
      <c r="AZ150" s="1">
        <v>0.0</v>
      </c>
      <c r="BA150" s="1">
        <v>0.0</v>
      </c>
      <c r="BC150" s="1">
        <v>0.13</v>
      </c>
      <c r="BG150" s="1">
        <v>0.0</v>
      </c>
      <c r="BH150" s="1">
        <v>0.0</v>
      </c>
      <c r="BJ150" s="1">
        <v>0.0</v>
      </c>
      <c r="BO150" s="1">
        <v>0.0</v>
      </c>
      <c r="BP150" s="1">
        <v>0.0</v>
      </c>
      <c r="BR150" s="1">
        <v>0.0</v>
      </c>
      <c r="BT150" s="1">
        <v>0.0</v>
      </c>
      <c r="BU150" s="1">
        <v>0.0</v>
      </c>
      <c r="BY150" s="1">
        <v>0.0</v>
      </c>
      <c r="BZ150" s="1">
        <v>0.0</v>
      </c>
      <c r="CB150" s="1">
        <v>0.0</v>
      </c>
      <c r="CG150" s="1">
        <v>2467.468</v>
      </c>
      <c r="CH150" s="1">
        <v>0.19</v>
      </c>
      <c r="CK150" s="1">
        <v>0.0</v>
      </c>
      <c r="CL150" s="1">
        <v>0.0</v>
      </c>
      <c r="CM150" s="1">
        <v>0.0</v>
      </c>
      <c r="CN150" s="1">
        <v>100.0</v>
      </c>
      <c r="CQ150" s="1">
        <v>0.0</v>
      </c>
      <c r="CR150" s="1">
        <v>0.0</v>
      </c>
      <c r="CU150" s="1">
        <v>0.0</v>
      </c>
      <c r="CV150" s="1">
        <v>0.0</v>
      </c>
      <c r="CX150" s="1">
        <v>0.0</v>
      </c>
      <c r="CY150" s="1">
        <v>0.0</v>
      </c>
      <c r="DA150" s="1">
        <v>2467.468</v>
      </c>
      <c r="DB150" s="1">
        <v>2.29</v>
      </c>
      <c r="DF150" s="1">
        <v>0.0</v>
      </c>
      <c r="DG150" s="1">
        <v>0.0</v>
      </c>
      <c r="DI150" s="1">
        <v>0.0</v>
      </c>
      <c r="DN150" s="1">
        <v>0.0</v>
      </c>
      <c r="DO150" s="1">
        <v>0.0</v>
      </c>
      <c r="DQ150" s="1">
        <v>0.0</v>
      </c>
      <c r="DV150" s="1">
        <v>0.0</v>
      </c>
      <c r="DW150" s="1">
        <v>0.0</v>
      </c>
      <c r="DY150" s="1">
        <v>0.0</v>
      </c>
    </row>
    <row r="151">
      <c r="A151" s="1" t="s">
        <v>142</v>
      </c>
      <c r="B151" s="1">
        <v>2003.0</v>
      </c>
      <c r="C151" s="1" t="s">
        <v>143</v>
      </c>
      <c r="D151" s="1">
        <v>77845.0</v>
      </c>
      <c r="J151" s="1">
        <v>0.0</v>
      </c>
      <c r="K151" s="1">
        <v>0.0</v>
      </c>
      <c r="L151" s="1">
        <v>0.0</v>
      </c>
      <c r="N151" s="1">
        <v>666.667</v>
      </c>
      <c r="S151" s="1">
        <v>0.0</v>
      </c>
      <c r="T151" s="1">
        <v>0.0</v>
      </c>
      <c r="V151" s="1">
        <v>0.0</v>
      </c>
      <c r="W151" s="1">
        <v>0.0</v>
      </c>
      <c r="X151" s="1">
        <v>0.0</v>
      </c>
      <c r="Y151" s="1">
        <v>0.0</v>
      </c>
      <c r="AA151" s="1">
        <v>0.21</v>
      </c>
      <c r="AB151" s="1">
        <v>2697.668</v>
      </c>
      <c r="AC151" s="1">
        <v>0.21</v>
      </c>
      <c r="AE151" s="1">
        <v>5.107</v>
      </c>
      <c r="AF151" s="1">
        <v>0.117</v>
      </c>
      <c r="AG151" s="1">
        <v>30923.244</v>
      </c>
      <c r="AK151" s="1">
        <v>2697.668</v>
      </c>
      <c r="AL151" s="1">
        <v>0.21</v>
      </c>
      <c r="AO151" s="1">
        <v>100.0</v>
      </c>
      <c r="AT151" s="1">
        <v>0.0</v>
      </c>
      <c r="AU151" s="1">
        <v>0.0</v>
      </c>
      <c r="AX151" s="1">
        <v>0.0</v>
      </c>
      <c r="AY151" s="1">
        <v>0.0</v>
      </c>
      <c r="AZ151" s="1">
        <v>0.0</v>
      </c>
      <c r="BA151" s="1">
        <v>0.0</v>
      </c>
      <c r="BC151" s="1">
        <v>0.14</v>
      </c>
      <c r="BG151" s="1">
        <v>0.0</v>
      </c>
      <c r="BH151" s="1">
        <v>0.0</v>
      </c>
      <c r="BJ151" s="1">
        <v>0.0</v>
      </c>
      <c r="BO151" s="1">
        <v>0.0</v>
      </c>
      <c r="BP151" s="1">
        <v>0.0</v>
      </c>
      <c r="BR151" s="1">
        <v>0.0</v>
      </c>
      <c r="BT151" s="1">
        <v>0.0</v>
      </c>
      <c r="BU151" s="1">
        <v>0.0</v>
      </c>
      <c r="BY151" s="1">
        <v>0.0</v>
      </c>
      <c r="BZ151" s="1">
        <v>0.0</v>
      </c>
      <c r="CB151" s="1">
        <v>0.0</v>
      </c>
      <c r="CG151" s="1">
        <v>2697.668</v>
      </c>
      <c r="CH151" s="1">
        <v>0.21</v>
      </c>
      <c r="CK151" s="1">
        <v>0.0</v>
      </c>
      <c r="CL151" s="1">
        <v>0.0</v>
      </c>
      <c r="CM151" s="1">
        <v>0.0</v>
      </c>
      <c r="CN151" s="1">
        <v>100.0</v>
      </c>
      <c r="CQ151" s="1">
        <v>0.0</v>
      </c>
      <c r="CR151" s="1">
        <v>0.0</v>
      </c>
      <c r="CU151" s="1">
        <v>0.0</v>
      </c>
      <c r="CV151" s="1">
        <v>0.0</v>
      </c>
      <c r="CX151" s="1">
        <v>0.0</v>
      </c>
      <c r="CY151" s="1">
        <v>0.0</v>
      </c>
      <c r="DA151" s="1">
        <v>2697.668</v>
      </c>
      <c r="DB151" s="1">
        <v>2.407</v>
      </c>
      <c r="DF151" s="1">
        <v>0.0</v>
      </c>
      <c r="DG151" s="1">
        <v>0.0</v>
      </c>
      <c r="DI151" s="1">
        <v>0.0</v>
      </c>
      <c r="DN151" s="1">
        <v>0.0</v>
      </c>
      <c r="DO151" s="1">
        <v>0.0</v>
      </c>
      <c r="DQ151" s="1">
        <v>0.0</v>
      </c>
      <c r="DV151" s="1">
        <v>0.0</v>
      </c>
      <c r="DW151" s="1">
        <v>0.0</v>
      </c>
      <c r="DY151" s="1">
        <v>0.0</v>
      </c>
    </row>
    <row r="152">
      <c r="A152" s="1" t="s">
        <v>142</v>
      </c>
      <c r="B152" s="1">
        <v>2004.0</v>
      </c>
      <c r="C152" s="1" t="s">
        <v>143</v>
      </c>
      <c r="D152" s="1">
        <v>78677.0</v>
      </c>
      <c r="J152" s="1">
        <v>0.0</v>
      </c>
      <c r="K152" s="1">
        <v>0.0</v>
      </c>
      <c r="L152" s="1">
        <v>0.0</v>
      </c>
      <c r="N152" s="1">
        <v>636.364</v>
      </c>
      <c r="S152" s="1">
        <v>0.0</v>
      </c>
      <c r="T152" s="1">
        <v>0.0</v>
      </c>
      <c r="V152" s="1">
        <v>0.0</v>
      </c>
      <c r="W152" s="1">
        <v>0.0</v>
      </c>
      <c r="X152" s="1">
        <v>0.0</v>
      </c>
      <c r="Y152" s="1">
        <v>0.0</v>
      </c>
      <c r="AA152" s="1">
        <v>0.22</v>
      </c>
      <c r="AB152" s="1">
        <v>2796.243</v>
      </c>
      <c r="AC152" s="1">
        <v>0.22</v>
      </c>
      <c r="AE152" s="1">
        <v>3.718</v>
      </c>
      <c r="AF152" s="1">
        <v>0.089</v>
      </c>
      <c r="AG152" s="1">
        <v>31733.793</v>
      </c>
      <c r="AK152" s="1">
        <v>2796.243</v>
      </c>
      <c r="AL152" s="1">
        <v>0.22</v>
      </c>
      <c r="AO152" s="1">
        <v>100.0</v>
      </c>
      <c r="AT152" s="1">
        <v>0.0</v>
      </c>
      <c r="AU152" s="1">
        <v>0.0</v>
      </c>
      <c r="AX152" s="1">
        <v>0.0</v>
      </c>
      <c r="AY152" s="1">
        <v>0.0</v>
      </c>
      <c r="AZ152" s="1">
        <v>0.0</v>
      </c>
      <c r="BA152" s="1">
        <v>0.0</v>
      </c>
      <c r="BC152" s="1">
        <v>0.14</v>
      </c>
      <c r="BG152" s="1">
        <v>0.0</v>
      </c>
      <c r="BH152" s="1">
        <v>0.0</v>
      </c>
      <c r="BJ152" s="1">
        <v>0.0</v>
      </c>
      <c r="BO152" s="1">
        <v>0.0</v>
      </c>
      <c r="BP152" s="1">
        <v>0.0</v>
      </c>
      <c r="BR152" s="1">
        <v>0.0</v>
      </c>
      <c r="BT152" s="1">
        <v>0.0</v>
      </c>
      <c r="BU152" s="1">
        <v>0.0</v>
      </c>
      <c r="BY152" s="1">
        <v>0.0</v>
      </c>
      <c r="BZ152" s="1">
        <v>0.0</v>
      </c>
      <c r="CB152" s="1">
        <v>0.0</v>
      </c>
      <c r="CG152" s="1">
        <v>2796.243</v>
      </c>
      <c r="CH152" s="1">
        <v>0.22</v>
      </c>
      <c r="CK152" s="1">
        <v>0.0</v>
      </c>
      <c r="CL152" s="1">
        <v>0.0</v>
      </c>
      <c r="CM152" s="1">
        <v>0.0</v>
      </c>
      <c r="CN152" s="1">
        <v>100.0</v>
      </c>
      <c r="CQ152" s="1">
        <v>0.0</v>
      </c>
      <c r="CR152" s="1">
        <v>0.0</v>
      </c>
      <c r="CU152" s="1">
        <v>0.0</v>
      </c>
      <c r="CV152" s="1">
        <v>0.0</v>
      </c>
      <c r="CX152" s="1">
        <v>0.0</v>
      </c>
      <c r="CY152" s="1">
        <v>0.0</v>
      </c>
      <c r="DA152" s="1">
        <v>2796.243</v>
      </c>
      <c r="DB152" s="1">
        <v>2.497</v>
      </c>
      <c r="DF152" s="1">
        <v>0.0</v>
      </c>
      <c r="DG152" s="1">
        <v>0.0</v>
      </c>
      <c r="DI152" s="1">
        <v>0.0</v>
      </c>
      <c r="DN152" s="1">
        <v>0.0</v>
      </c>
      <c r="DO152" s="1">
        <v>0.0</v>
      </c>
      <c r="DQ152" s="1">
        <v>0.0</v>
      </c>
      <c r="DV152" s="1">
        <v>0.0</v>
      </c>
      <c r="DW152" s="1">
        <v>0.0</v>
      </c>
      <c r="DY152" s="1">
        <v>0.0</v>
      </c>
    </row>
    <row r="153">
      <c r="A153" s="1" t="s">
        <v>142</v>
      </c>
      <c r="B153" s="1">
        <v>2005.0</v>
      </c>
      <c r="C153" s="1" t="s">
        <v>143</v>
      </c>
      <c r="D153" s="1">
        <v>79579.0</v>
      </c>
      <c r="J153" s="1">
        <v>0.0</v>
      </c>
      <c r="K153" s="1">
        <v>0.0</v>
      </c>
      <c r="L153" s="1">
        <v>0.0</v>
      </c>
      <c r="N153" s="1">
        <v>666.667</v>
      </c>
      <c r="S153" s="1">
        <v>0.0</v>
      </c>
      <c r="T153" s="1">
        <v>0.0</v>
      </c>
      <c r="V153" s="1">
        <v>0.0</v>
      </c>
      <c r="W153" s="1">
        <v>0.0</v>
      </c>
      <c r="X153" s="1">
        <v>0.0</v>
      </c>
      <c r="Y153" s="1">
        <v>0.0</v>
      </c>
      <c r="AA153" s="1">
        <v>0.24</v>
      </c>
      <c r="AB153" s="1">
        <v>3015.871</v>
      </c>
      <c r="AC153" s="1">
        <v>0.24</v>
      </c>
      <c r="AE153" s="1">
        <v>1.529</v>
      </c>
      <c r="AF153" s="1">
        <v>0.038</v>
      </c>
      <c r="AG153" s="1">
        <v>31853.928</v>
      </c>
      <c r="AK153" s="1">
        <v>3015.871</v>
      </c>
      <c r="AL153" s="1">
        <v>0.24</v>
      </c>
      <c r="AO153" s="1">
        <v>100.0</v>
      </c>
      <c r="AT153" s="1">
        <v>0.0</v>
      </c>
      <c r="AU153" s="1">
        <v>0.0</v>
      </c>
      <c r="AX153" s="1">
        <v>0.0</v>
      </c>
      <c r="AY153" s="1">
        <v>0.0</v>
      </c>
      <c r="AZ153" s="1">
        <v>0.0</v>
      </c>
      <c r="BA153" s="1">
        <v>0.0</v>
      </c>
      <c r="BC153" s="1">
        <v>0.16</v>
      </c>
      <c r="BG153" s="1">
        <v>0.0</v>
      </c>
      <c r="BH153" s="1">
        <v>0.0</v>
      </c>
      <c r="BJ153" s="1">
        <v>0.0</v>
      </c>
      <c r="BO153" s="1">
        <v>0.0</v>
      </c>
      <c r="BP153" s="1">
        <v>0.0</v>
      </c>
      <c r="BR153" s="1">
        <v>0.0</v>
      </c>
      <c r="BT153" s="1">
        <v>0.0</v>
      </c>
      <c r="BU153" s="1">
        <v>0.0</v>
      </c>
      <c r="BY153" s="1">
        <v>0.0</v>
      </c>
      <c r="BZ153" s="1">
        <v>0.0</v>
      </c>
      <c r="CB153" s="1">
        <v>0.0</v>
      </c>
      <c r="CG153" s="1">
        <v>3015.871</v>
      </c>
      <c r="CH153" s="1">
        <v>0.24</v>
      </c>
      <c r="CK153" s="1">
        <v>0.0</v>
      </c>
      <c r="CL153" s="1">
        <v>0.0</v>
      </c>
      <c r="CM153" s="1">
        <v>0.0</v>
      </c>
      <c r="CN153" s="1">
        <v>100.0</v>
      </c>
      <c r="CQ153" s="1">
        <v>0.0</v>
      </c>
      <c r="CR153" s="1">
        <v>0.0</v>
      </c>
      <c r="CU153" s="1">
        <v>0.0</v>
      </c>
      <c r="CV153" s="1">
        <v>0.0</v>
      </c>
      <c r="CX153" s="1">
        <v>0.0</v>
      </c>
      <c r="CY153" s="1">
        <v>0.0</v>
      </c>
      <c r="DA153" s="1">
        <v>3015.871</v>
      </c>
      <c r="DB153" s="1">
        <v>2.535</v>
      </c>
      <c r="DF153" s="1">
        <v>0.0</v>
      </c>
      <c r="DG153" s="1">
        <v>0.0</v>
      </c>
      <c r="DI153" s="1">
        <v>0.0</v>
      </c>
      <c r="DN153" s="1">
        <v>0.0</v>
      </c>
      <c r="DO153" s="1">
        <v>0.0</v>
      </c>
      <c r="DQ153" s="1">
        <v>0.0</v>
      </c>
      <c r="DV153" s="1">
        <v>0.0</v>
      </c>
      <c r="DW153" s="1">
        <v>0.0</v>
      </c>
      <c r="DY153" s="1">
        <v>0.0</v>
      </c>
    </row>
    <row r="154">
      <c r="A154" s="1" t="s">
        <v>142</v>
      </c>
      <c r="B154" s="1">
        <v>2006.0</v>
      </c>
      <c r="C154" s="1" t="s">
        <v>143</v>
      </c>
      <c r="D154" s="1">
        <v>80566.0</v>
      </c>
      <c r="J154" s="1">
        <v>0.0</v>
      </c>
      <c r="K154" s="1">
        <v>0.0</v>
      </c>
      <c r="L154" s="1">
        <v>0.0</v>
      </c>
      <c r="N154" s="1">
        <v>653.846</v>
      </c>
      <c r="S154" s="1">
        <v>0.0</v>
      </c>
      <c r="T154" s="1">
        <v>0.0</v>
      </c>
      <c r="V154" s="1">
        <v>0.0</v>
      </c>
      <c r="W154" s="1">
        <v>0.0</v>
      </c>
      <c r="X154" s="1">
        <v>0.0</v>
      </c>
      <c r="Y154" s="1">
        <v>0.0</v>
      </c>
      <c r="AA154" s="1">
        <v>0.26</v>
      </c>
      <c r="AB154" s="1">
        <v>3227.168</v>
      </c>
      <c r="AC154" s="1">
        <v>0.26</v>
      </c>
      <c r="AE154" s="1">
        <v>3.065</v>
      </c>
      <c r="AF154" s="1">
        <v>0.078</v>
      </c>
      <c r="AG154" s="1">
        <v>32428.078</v>
      </c>
      <c r="AK154" s="1">
        <v>3227.168</v>
      </c>
      <c r="AL154" s="1">
        <v>0.26</v>
      </c>
      <c r="AO154" s="1">
        <v>100.0</v>
      </c>
      <c r="AT154" s="1">
        <v>0.0</v>
      </c>
      <c r="AU154" s="1">
        <v>0.0</v>
      </c>
      <c r="AX154" s="1">
        <v>0.0</v>
      </c>
      <c r="AY154" s="1">
        <v>0.0</v>
      </c>
      <c r="AZ154" s="1">
        <v>0.0</v>
      </c>
      <c r="BA154" s="1">
        <v>0.0</v>
      </c>
      <c r="BC154" s="1">
        <v>0.17</v>
      </c>
      <c r="BG154" s="1">
        <v>0.0</v>
      </c>
      <c r="BH154" s="1">
        <v>0.0</v>
      </c>
      <c r="BJ154" s="1">
        <v>0.0</v>
      </c>
      <c r="BO154" s="1">
        <v>0.0</v>
      </c>
      <c r="BP154" s="1">
        <v>0.0</v>
      </c>
      <c r="BR154" s="1">
        <v>0.0</v>
      </c>
      <c r="BT154" s="1">
        <v>0.0</v>
      </c>
      <c r="BU154" s="1">
        <v>0.0</v>
      </c>
      <c r="BY154" s="1">
        <v>0.0</v>
      </c>
      <c r="BZ154" s="1">
        <v>0.0</v>
      </c>
      <c r="CB154" s="1">
        <v>0.0</v>
      </c>
      <c r="CG154" s="1">
        <v>3227.168</v>
      </c>
      <c r="CH154" s="1">
        <v>0.26</v>
      </c>
      <c r="CK154" s="1">
        <v>0.0</v>
      </c>
      <c r="CL154" s="1">
        <v>0.0</v>
      </c>
      <c r="CM154" s="1">
        <v>0.0</v>
      </c>
      <c r="CN154" s="1">
        <v>100.0</v>
      </c>
      <c r="CQ154" s="1">
        <v>0.0</v>
      </c>
      <c r="CR154" s="1">
        <v>0.0</v>
      </c>
      <c r="CU154" s="1">
        <v>0.0</v>
      </c>
      <c r="CV154" s="1">
        <v>0.0</v>
      </c>
      <c r="CX154" s="1">
        <v>0.0</v>
      </c>
      <c r="CY154" s="1">
        <v>0.0</v>
      </c>
      <c r="DA154" s="1">
        <v>3227.168</v>
      </c>
      <c r="DB154" s="1">
        <v>2.613</v>
      </c>
      <c r="DF154" s="1">
        <v>0.0</v>
      </c>
      <c r="DG154" s="1">
        <v>0.0</v>
      </c>
      <c r="DI154" s="1">
        <v>0.0</v>
      </c>
      <c r="DN154" s="1">
        <v>0.0</v>
      </c>
      <c r="DO154" s="1">
        <v>0.0</v>
      </c>
      <c r="DQ154" s="1">
        <v>0.0</v>
      </c>
      <c r="DV154" s="1">
        <v>0.0</v>
      </c>
      <c r="DW154" s="1">
        <v>0.0</v>
      </c>
      <c r="DY154" s="1">
        <v>0.0</v>
      </c>
    </row>
    <row r="155">
      <c r="A155" s="1" t="s">
        <v>142</v>
      </c>
      <c r="B155" s="1">
        <v>2007.0</v>
      </c>
      <c r="C155" s="1" t="s">
        <v>143</v>
      </c>
      <c r="D155" s="1">
        <v>81679.0</v>
      </c>
      <c r="J155" s="1">
        <v>0.0</v>
      </c>
      <c r="K155" s="1">
        <v>0.0</v>
      </c>
      <c r="L155" s="1">
        <v>0.0</v>
      </c>
      <c r="N155" s="1">
        <v>655.172</v>
      </c>
      <c r="S155" s="1">
        <v>0.0</v>
      </c>
      <c r="T155" s="1">
        <v>0.0</v>
      </c>
      <c r="V155" s="1">
        <v>0.0</v>
      </c>
      <c r="W155" s="1">
        <v>0.0</v>
      </c>
      <c r="X155" s="1">
        <v>0.0</v>
      </c>
      <c r="Y155" s="1">
        <v>0.0</v>
      </c>
      <c r="AA155" s="1">
        <v>0.29</v>
      </c>
      <c r="AB155" s="1">
        <v>3550.484</v>
      </c>
      <c r="AC155" s="1">
        <v>0.29</v>
      </c>
      <c r="AE155" s="1">
        <v>4.799</v>
      </c>
      <c r="AF155" s="1">
        <v>0.125</v>
      </c>
      <c r="AG155" s="1">
        <v>33521.305</v>
      </c>
      <c r="AK155" s="1">
        <v>3550.484</v>
      </c>
      <c r="AL155" s="1">
        <v>0.29</v>
      </c>
      <c r="AO155" s="1">
        <v>100.0</v>
      </c>
      <c r="AT155" s="1">
        <v>0.0</v>
      </c>
      <c r="AU155" s="1">
        <v>0.0</v>
      </c>
      <c r="AX155" s="1">
        <v>0.0</v>
      </c>
      <c r="AY155" s="1">
        <v>0.0</v>
      </c>
      <c r="AZ155" s="1">
        <v>0.0</v>
      </c>
      <c r="BA155" s="1">
        <v>0.0</v>
      </c>
      <c r="BC155" s="1">
        <v>0.19</v>
      </c>
      <c r="BG155" s="1">
        <v>0.0</v>
      </c>
      <c r="BH155" s="1">
        <v>0.0</v>
      </c>
      <c r="BJ155" s="1">
        <v>0.0</v>
      </c>
      <c r="BO155" s="1">
        <v>0.0</v>
      </c>
      <c r="BP155" s="1">
        <v>0.0</v>
      </c>
      <c r="BR155" s="1">
        <v>0.0</v>
      </c>
      <c r="BT155" s="1">
        <v>0.0</v>
      </c>
      <c r="BU155" s="1">
        <v>0.0</v>
      </c>
      <c r="BY155" s="1">
        <v>0.0</v>
      </c>
      <c r="BZ155" s="1">
        <v>0.0</v>
      </c>
      <c r="CB155" s="1">
        <v>0.0</v>
      </c>
      <c r="CG155" s="1">
        <v>3550.484</v>
      </c>
      <c r="CH155" s="1">
        <v>0.29</v>
      </c>
      <c r="CK155" s="1">
        <v>0.0</v>
      </c>
      <c r="CL155" s="1">
        <v>0.0</v>
      </c>
      <c r="CM155" s="1">
        <v>0.0</v>
      </c>
      <c r="CN155" s="1">
        <v>100.0</v>
      </c>
      <c r="CQ155" s="1">
        <v>0.0</v>
      </c>
      <c r="CR155" s="1">
        <v>0.0</v>
      </c>
      <c r="CU155" s="1">
        <v>0.0</v>
      </c>
      <c r="CV155" s="1">
        <v>0.0</v>
      </c>
      <c r="CX155" s="1">
        <v>0.0</v>
      </c>
      <c r="CY155" s="1">
        <v>0.0</v>
      </c>
      <c r="DA155" s="1">
        <v>3550.484</v>
      </c>
      <c r="DB155" s="1">
        <v>2.738</v>
      </c>
      <c r="DF155" s="1">
        <v>0.0</v>
      </c>
      <c r="DG155" s="1">
        <v>0.0</v>
      </c>
      <c r="DI155" s="1">
        <v>0.0</v>
      </c>
      <c r="DN155" s="1">
        <v>0.0</v>
      </c>
      <c r="DO155" s="1">
        <v>0.0</v>
      </c>
      <c r="DQ155" s="1">
        <v>0.0</v>
      </c>
      <c r="DV155" s="1">
        <v>0.0</v>
      </c>
      <c r="DW155" s="1">
        <v>0.0</v>
      </c>
      <c r="DY155" s="1">
        <v>0.0</v>
      </c>
    </row>
    <row r="156">
      <c r="A156" s="1" t="s">
        <v>142</v>
      </c>
      <c r="B156" s="1">
        <v>2008.0</v>
      </c>
      <c r="C156" s="1" t="s">
        <v>143</v>
      </c>
      <c r="D156" s="1">
        <v>82880.0</v>
      </c>
      <c r="J156" s="1">
        <v>0.0</v>
      </c>
      <c r="K156" s="1">
        <v>0.0</v>
      </c>
      <c r="L156" s="1">
        <v>0.0</v>
      </c>
      <c r="N156" s="1">
        <v>666.667</v>
      </c>
      <c r="S156" s="1">
        <v>0.0</v>
      </c>
      <c r="T156" s="1">
        <v>0.0</v>
      </c>
      <c r="V156" s="1">
        <v>0.0</v>
      </c>
      <c r="W156" s="1">
        <v>0.0</v>
      </c>
      <c r="X156" s="1">
        <v>0.0</v>
      </c>
      <c r="Y156" s="1">
        <v>0.0</v>
      </c>
      <c r="AA156" s="1">
        <v>0.3</v>
      </c>
      <c r="AB156" s="1">
        <v>3619.691</v>
      </c>
      <c r="AC156" s="1">
        <v>0.3</v>
      </c>
      <c r="AE156" s="1">
        <v>2.296</v>
      </c>
      <c r="AF156" s="1">
        <v>0.063</v>
      </c>
      <c r="AG156" s="1">
        <v>33794.141</v>
      </c>
      <c r="AK156" s="1">
        <v>3619.691</v>
      </c>
      <c r="AL156" s="1">
        <v>0.3</v>
      </c>
      <c r="AO156" s="1">
        <v>100.0</v>
      </c>
      <c r="AT156" s="1">
        <v>0.0</v>
      </c>
      <c r="AU156" s="1">
        <v>0.0</v>
      </c>
      <c r="AX156" s="1">
        <v>0.0</v>
      </c>
      <c r="AY156" s="1">
        <v>0.0</v>
      </c>
      <c r="AZ156" s="1">
        <v>0.0</v>
      </c>
      <c r="BA156" s="1">
        <v>0.0</v>
      </c>
      <c r="BC156" s="1">
        <v>0.2</v>
      </c>
      <c r="BG156" s="1">
        <v>0.0</v>
      </c>
      <c r="BH156" s="1">
        <v>0.0</v>
      </c>
      <c r="BJ156" s="1">
        <v>0.0</v>
      </c>
      <c r="BO156" s="1">
        <v>0.0</v>
      </c>
      <c r="BP156" s="1">
        <v>0.0</v>
      </c>
      <c r="BR156" s="1">
        <v>0.0</v>
      </c>
      <c r="BT156" s="1">
        <v>0.0</v>
      </c>
      <c r="BU156" s="1">
        <v>0.0</v>
      </c>
      <c r="BY156" s="1">
        <v>0.0</v>
      </c>
      <c r="BZ156" s="1">
        <v>0.0</v>
      </c>
      <c r="CB156" s="1">
        <v>0.0</v>
      </c>
      <c r="CG156" s="1">
        <v>3619.691</v>
      </c>
      <c r="CH156" s="1">
        <v>0.3</v>
      </c>
      <c r="CK156" s="1">
        <v>0.0</v>
      </c>
      <c r="CL156" s="1">
        <v>0.0</v>
      </c>
      <c r="CM156" s="1">
        <v>0.0</v>
      </c>
      <c r="CN156" s="1">
        <v>100.0</v>
      </c>
      <c r="CQ156" s="1">
        <v>0.0</v>
      </c>
      <c r="CR156" s="1">
        <v>0.0</v>
      </c>
      <c r="CU156" s="1">
        <v>0.0</v>
      </c>
      <c r="CV156" s="1">
        <v>0.0</v>
      </c>
      <c r="CX156" s="1">
        <v>0.0</v>
      </c>
      <c r="CY156" s="1">
        <v>0.0</v>
      </c>
      <c r="DA156" s="1">
        <v>3619.691</v>
      </c>
      <c r="DB156" s="1">
        <v>2.801</v>
      </c>
      <c r="DF156" s="1">
        <v>0.0</v>
      </c>
      <c r="DG156" s="1">
        <v>0.0</v>
      </c>
      <c r="DI156" s="1">
        <v>0.0</v>
      </c>
      <c r="DN156" s="1">
        <v>0.0</v>
      </c>
      <c r="DO156" s="1">
        <v>0.0</v>
      </c>
      <c r="DQ156" s="1">
        <v>0.0</v>
      </c>
      <c r="DV156" s="1">
        <v>0.0</v>
      </c>
      <c r="DW156" s="1">
        <v>0.0</v>
      </c>
      <c r="DY156" s="1">
        <v>0.0</v>
      </c>
    </row>
    <row r="157">
      <c r="A157" s="1" t="s">
        <v>142</v>
      </c>
      <c r="B157" s="1">
        <v>2009.0</v>
      </c>
      <c r="C157" s="1" t="s">
        <v>143</v>
      </c>
      <c r="D157" s="1">
        <v>84138.0</v>
      </c>
      <c r="J157" s="1">
        <v>0.0</v>
      </c>
      <c r="K157" s="1">
        <v>0.0</v>
      </c>
      <c r="L157" s="1">
        <v>0.0</v>
      </c>
      <c r="N157" s="1">
        <v>666.667</v>
      </c>
      <c r="S157" s="1">
        <v>0.0</v>
      </c>
      <c r="T157" s="1">
        <v>0.0</v>
      </c>
      <c r="V157" s="1">
        <v>0.0</v>
      </c>
      <c r="W157" s="1">
        <v>0.0</v>
      </c>
      <c r="X157" s="1">
        <v>0.0</v>
      </c>
      <c r="Y157" s="1">
        <v>0.0</v>
      </c>
      <c r="AA157" s="1">
        <v>0.33</v>
      </c>
      <c r="AB157" s="1">
        <v>3922.128</v>
      </c>
      <c r="AC157" s="1">
        <v>0.33</v>
      </c>
      <c r="AE157" s="1">
        <v>4.772</v>
      </c>
      <c r="AF157" s="1">
        <v>0.134</v>
      </c>
      <c r="AG157" s="1">
        <v>34877.484</v>
      </c>
      <c r="AK157" s="1">
        <v>3922.128</v>
      </c>
      <c r="AL157" s="1">
        <v>0.33</v>
      </c>
      <c r="AO157" s="1">
        <v>100.0</v>
      </c>
      <c r="AT157" s="1">
        <v>0.0</v>
      </c>
      <c r="AU157" s="1">
        <v>0.0</v>
      </c>
      <c r="AX157" s="1">
        <v>0.0</v>
      </c>
      <c r="AY157" s="1">
        <v>0.0</v>
      </c>
      <c r="AZ157" s="1">
        <v>0.0</v>
      </c>
      <c r="BA157" s="1">
        <v>0.0</v>
      </c>
      <c r="BC157" s="1">
        <v>0.22</v>
      </c>
      <c r="BG157" s="1">
        <v>0.0</v>
      </c>
      <c r="BH157" s="1">
        <v>0.0</v>
      </c>
      <c r="BJ157" s="1">
        <v>0.0</v>
      </c>
      <c r="BO157" s="1">
        <v>0.0</v>
      </c>
      <c r="BP157" s="1">
        <v>0.0</v>
      </c>
      <c r="BR157" s="1">
        <v>0.0</v>
      </c>
      <c r="BT157" s="1">
        <v>0.0</v>
      </c>
      <c r="BU157" s="1">
        <v>0.0</v>
      </c>
      <c r="BY157" s="1">
        <v>0.0</v>
      </c>
      <c r="BZ157" s="1">
        <v>0.0</v>
      </c>
      <c r="CB157" s="1">
        <v>0.0</v>
      </c>
      <c r="CG157" s="1">
        <v>3922.128</v>
      </c>
      <c r="CH157" s="1">
        <v>0.33</v>
      </c>
      <c r="CK157" s="1">
        <v>0.0</v>
      </c>
      <c r="CL157" s="1">
        <v>0.0</v>
      </c>
      <c r="CM157" s="1">
        <v>0.0</v>
      </c>
      <c r="CN157" s="1">
        <v>100.0</v>
      </c>
      <c r="CQ157" s="1">
        <v>0.0</v>
      </c>
      <c r="CR157" s="1">
        <v>0.0</v>
      </c>
      <c r="CU157" s="1">
        <v>0.0</v>
      </c>
      <c r="CV157" s="1">
        <v>0.0</v>
      </c>
      <c r="CX157" s="1">
        <v>0.0</v>
      </c>
      <c r="CY157" s="1">
        <v>0.0</v>
      </c>
      <c r="DA157" s="1">
        <v>3922.128</v>
      </c>
      <c r="DB157" s="1">
        <v>2.935</v>
      </c>
      <c r="DF157" s="1">
        <v>0.0</v>
      </c>
      <c r="DG157" s="1">
        <v>0.0</v>
      </c>
      <c r="DI157" s="1">
        <v>0.0</v>
      </c>
      <c r="DN157" s="1">
        <v>0.0</v>
      </c>
      <c r="DO157" s="1">
        <v>0.0</v>
      </c>
      <c r="DQ157" s="1">
        <v>0.0</v>
      </c>
      <c r="DV157" s="1">
        <v>0.0</v>
      </c>
      <c r="DW157" s="1">
        <v>0.0</v>
      </c>
      <c r="DY157" s="1">
        <v>0.0</v>
      </c>
    </row>
    <row r="158">
      <c r="A158" s="1" t="s">
        <v>142</v>
      </c>
      <c r="B158" s="1">
        <v>2010.0</v>
      </c>
      <c r="C158" s="1" t="s">
        <v>143</v>
      </c>
      <c r="D158" s="1">
        <v>85286.0</v>
      </c>
      <c r="J158" s="1">
        <v>0.0</v>
      </c>
      <c r="K158" s="1">
        <v>0.0</v>
      </c>
      <c r="L158" s="1">
        <v>0.0</v>
      </c>
      <c r="N158" s="1">
        <v>666.667</v>
      </c>
      <c r="S158" s="1">
        <v>0.0</v>
      </c>
      <c r="T158" s="1">
        <v>0.0</v>
      </c>
      <c r="V158" s="1">
        <v>0.0</v>
      </c>
      <c r="W158" s="1">
        <v>0.0</v>
      </c>
      <c r="X158" s="1">
        <v>0.0</v>
      </c>
      <c r="Y158" s="1">
        <v>0.0</v>
      </c>
      <c r="AA158" s="1">
        <v>0.33</v>
      </c>
      <c r="AB158" s="1">
        <v>3869.334</v>
      </c>
      <c r="AC158" s="1">
        <v>0.33</v>
      </c>
      <c r="AE158" s="1">
        <v>-3.323</v>
      </c>
      <c r="AF158" s="1">
        <v>-0.098</v>
      </c>
      <c r="AG158" s="1">
        <v>33264.762</v>
      </c>
      <c r="AK158" s="1">
        <v>3869.334</v>
      </c>
      <c r="AL158" s="1">
        <v>0.33</v>
      </c>
      <c r="AO158" s="1">
        <v>100.0</v>
      </c>
      <c r="AT158" s="1">
        <v>0.0</v>
      </c>
      <c r="AU158" s="1">
        <v>0.0</v>
      </c>
      <c r="AX158" s="1">
        <v>0.0</v>
      </c>
      <c r="AY158" s="1">
        <v>0.0</v>
      </c>
      <c r="AZ158" s="1">
        <v>0.0</v>
      </c>
      <c r="BA158" s="1">
        <v>0.0</v>
      </c>
      <c r="BC158" s="1">
        <v>0.22</v>
      </c>
      <c r="BG158" s="1">
        <v>0.0</v>
      </c>
      <c r="BH158" s="1">
        <v>0.0</v>
      </c>
      <c r="BJ158" s="1">
        <v>0.0</v>
      </c>
      <c r="BO158" s="1">
        <v>0.0</v>
      </c>
      <c r="BP158" s="1">
        <v>0.0</v>
      </c>
      <c r="BR158" s="1">
        <v>0.0</v>
      </c>
      <c r="BT158" s="1">
        <v>0.0</v>
      </c>
      <c r="BU158" s="1">
        <v>0.0</v>
      </c>
      <c r="BY158" s="1">
        <v>0.0</v>
      </c>
      <c r="BZ158" s="1">
        <v>0.0</v>
      </c>
      <c r="CB158" s="1">
        <v>0.0</v>
      </c>
      <c r="CG158" s="1">
        <v>3869.334</v>
      </c>
      <c r="CH158" s="1">
        <v>0.33</v>
      </c>
      <c r="CK158" s="1">
        <v>0.0</v>
      </c>
      <c r="CL158" s="1">
        <v>0.0</v>
      </c>
      <c r="CM158" s="1">
        <v>0.0</v>
      </c>
      <c r="CN158" s="1">
        <v>100.0</v>
      </c>
      <c r="CQ158" s="1">
        <v>0.0</v>
      </c>
      <c r="CR158" s="1">
        <v>0.0</v>
      </c>
      <c r="CU158" s="1">
        <v>0.0</v>
      </c>
      <c r="CV158" s="1">
        <v>0.0</v>
      </c>
      <c r="CX158" s="1">
        <v>0.0</v>
      </c>
      <c r="CY158" s="1">
        <v>0.0</v>
      </c>
      <c r="DA158" s="1">
        <v>3869.334</v>
      </c>
      <c r="DB158" s="1">
        <v>2.837</v>
      </c>
      <c r="DF158" s="1">
        <v>0.0</v>
      </c>
      <c r="DG158" s="1">
        <v>0.0</v>
      </c>
      <c r="DI158" s="1">
        <v>0.0</v>
      </c>
      <c r="DN158" s="1">
        <v>0.0</v>
      </c>
      <c r="DO158" s="1">
        <v>0.0</v>
      </c>
      <c r="DQ158" s="1">
        <v>0.0</v>
      </c>
      <c r="DV158" s="1">
        <v>0.0</v>
      </c>
      <c r="DW158" s="1">
        <v>0.0</v>
      </c>
      <c r="DY158" s="1">
        <v>0.0</v>
      </c>
    </row>
    <row r="159">
      <c r="A159" s="1" t="s">
        <v>142</v>
      </c>
      <c r="B159" s="1">
        <v>2011.0</v>
      </c>
      <c r="C159" s="1" t="s">
        <v>143</v>
      </c>
      <c r="D159" s="1">
        <v>86296.0</v>
      </c>
      <c r="J159" s="1">
        <v>0.0</v>
      </c>
      <c r="K159" s="1">
        <v>0.0</v>
      </c>
      <c r="L159" s="1">
        <v>0.0</v>
      </c>
      <c r="N159" s="1">
        <v>666.667</v>
      </c>
      <c r="S159" s="1">
        <v>0.0</v>
      </c>
      <c r="T159" s="1">
        <v>0.0</v>
      </c>
      <c r="V159" s="1">
        <v>0.0</v>
      </c>
      <c r="W159" s="1">
        <v>0.0</v>
      </c>
      <c r="X159" s="1">
        <v>0.0</v>
      </c>
      <c r="Y159" s="1">
        <v>0.0</v>
      </c>
      <c r="AA159" s="1">
        <v>0.33</v>
      </c>
      <c r="AB159" s="1">
        <v>3824.048</v>
      </c>
      <c r="AC159" s="1">
        <v>0.33</v>
      </c>
      <c r="AE159" s="1">
        <v>-0.301</v>
      </c>
      <c r="AF159" s="1">
        <v>-0.009</v>
      </c>
      <c r="AG159" s="1">
        <v>32776.594</v>
      </c>
      <c r="AK159" s="1">
        <v>3824.048</v>
      </c>
      <c r="AL159" s="1">
        <v>0.33</v>
      </c>
      <c r="AO159" s="1">
        <v>100.0</v>
      </c>
      <c r="AT159" s="1">
        <v>0.0</v>
      </c>
      <c r="AU159" s="1">
        <v>0.0</v>
      </c>
      <c r="AX159" s="1">
        <v>0.0</v>
      </c>
      <c r="AY159" s="1">
        <v>0.0</v>
      </c>
      <c r="AZ159" s="1">
        <v>0.0</v>
      </c>
      <c r="BA159" s="1">
        <v>0.0</v>
      </c>
      <c r="BC159" s="1">
        <v>0.22</v>
      </c>
      <c r="BG159" s="1">
        <v>0.0</v>
      </c>
      <c r="BH159" s="1">
        <v>0.0</v>
      </c>
      <c r="BJ159" s="1">
        <v>0.0</v>
      </c>
      <c r="BO159" s="1">
        <v>0.0</v>
      </c>
      <c r="BP159" s="1">
        <v>0.0</v>
      </c>
      <c r="BR159" s="1">
        <v>0.0</v>
      </c>
      <c r="BT159" s="1">
        <v>0.0</v>
      </c>
      <c r="BU159" s="1">
        <v>0.0</v>
      </c>
      <c r="BY159" s="1">
        <v>0.0</v>
      </c>
      <c r="BZ159" s="1">
        <v>0.0</v>
      </c>
      <c r="CB159" s="1">
        <v>0.0</v>
      </c>
      <c r="CG159" s="1">
        <v>3824.048</v>
      </c>
      <c r="CH159" s="1">
        <v>0.33</v>
      </c>
      <c r="CK159" s="1">
        <v>0.0</v>
      </c>
      <c r="CL159" s="1">
        <v>0.0</v>
      </c>
      <c r="CM159" s="1">
        <v>0.0</v>
      </c>
      <c r="CN159" s="1">
        <v>100.0</v>
      </c>
      <c r="CQ159" s="1">
        <v>0.0</v>
      </c>
      <c r="CR159" s="1">
        <v>0.0</v>
      </c>
      <c r="CU159" s="1">
        <v>0.0</v>
      </c>
      <c r="CV159" s="1">
        <v>0.0</v>
      </c>
      <c r="CX159" s="1">
        <v>0.0</v>
      </c>
      <c r="CY159" s="1">
        <v>0.0</v>
      </c>
      <c r="DA159" s="1">
        <v>3824.048</v>
      </c>
      <c r="DB159" s="1">
        <v>2.828</v>
      </c>
      <c r="DF159" s="1">
        <v>0.0</v>
      </c>
      <c r="DG159" s="1">
        <v>0.0</v>
      </c>
      <c r="DI159" s="1">
        <v>0.0</v>
      </c>
      <c r="DN159" s="1">
        <v>0.0</v>
      </c>
      <c r="DO159" s="1">
        <v>0.0</v>
      </c>
      <c r="DQ159" s="1">
        <v>0.0</v>
      </c>
      <c r="DV159" s="1">
        <v>0.0</v>
      </c>
      <c r="DW159" s="1">
        <v>0.0</v>
      </c>
      <c r="DY159" s="1">
        <v>0.0</v>
      </c>
    </row>
    <row r="160">
      <c r="A160" s="1" t="s">
        <v>142</v>
      </c>
      <c r="B160" s="1">
        <v>2012.0</v>
      </c>
      <c r="C160" s="1" t="s">
        <v>143</v>
      </c>
      <c r="D160" s="1">
        <v>87228.0</v>
      </c>
      <c r="J160" s="1">
        <v>0.0</v>
      </c>
      <c r="K160" s="1">
        <v>0.0</v>
      </c>
      <c r="L160" s="1">
        <v>0.0</v>
      </c>
      <c r="N160" s="1">
        <v>666.667</v>
      </c>
      <c r="S160" s="1">
        <v>0.0</v>
      </c>
      <c r="T160" s="1">
        <v>0.0</v>
      </c>
      <c r="V160" s="1">
        <v>0.0</v>
      </c>
      <c r="W160" s="1">
        <v>0.0</v>
      </c>
      <c r="X160" s="1">
        <v>0.0</v>
      </c>
      <c r="Y160" s="1">
        <v>0.0</v>
      </c>
      <c r="AA160" s="1">
        <v>0.33</v>
      </c>
      <c r="AB160" s="1">
        <v>3783.189</v>
      </c>
      <c r="AC160" s="1">
        <v>0.33</v>
      </c>
      <c r="AE160" s="1">
        <v>2.768</v>
      </c>
      <c r="AF160" s="1">
        <v>0.078</v>
      </c>
      <c r="AG160" s="1">
        <v>33323.98</v>
      </c>
      <c r="AK160" s="1">
        <v>3783.189</v>
      </c>
      <c r="AL160" s="1">
        <v>0.33</v>
      </c>
      <c r="AO160" s="1">
        <v>100.0</v>
      </c>
      <c r="AT160" s="1">
        <v>0.0</v>
      </c>
      <c r="AU160" s="1">
        <v>0.0</v>
      </c>
      <c r="AX160" s="1">
        <v>0.0</v>
      </c>
      <c r="AY160" s="1">
        <v>0.0</v>
      </c>
      <c r="AZ160" s="1">
        <v>0.0</v>
      </c>
      <c r="BA160" s="1">
        <v>0.0</v>
      </c>
      <c r="BC160" s="1">
        <v>0.22</v>
      </c>
      <c r="BG160" s="1">
        <v>0.0</v>
      </c>
      <c r="BH160" s="1">
        <v>0.0</v>
      </c>
      <c r="BJ160" s="1">
        <v>0.0</v>
      </c>
      <c r="BO160" s="1">
        <v>0.0</v>
      </c>
      <c r="BP160" s="1">
        <v>0.0</v>
      </c>
      <c r="BR160" s="1">
        <v>0.0</v>
      </c>
      <c r="BT160" s="1">
        <v>0.0</v>
      </c>
      <c r="BU160" s="1">
        <v>0.0</v>
      </c>
      <c r="BY160" s="1">
        <v>0.0</v>
      </c>
      <c r="BZ160" s="1">
        <v>0.0</v>
      </c>
      <c r="CB160" s="1">
        <v>0.0</v>
      </c>
      <c r="CG160" s="1">
        <v>3783.189</v>
      </c>
      <c r="CH160" s="1">
        <v>0.33</v>
      </c>
      <c r="CK160" s="1">
        <v>0.0</v>
      </c>
      <c r="CL160" s="1">
        <v>0.0</v>
      </c>
      <c r="CM160" s="1">
        <v>0.0</v>
      </c>
      <c r="CN160" s="1">
        <v>100.0</v>
      </c>
      <c r="CQ160" s="1">
        <v>0.0</v>
      </c>
      <c r="CR160" s="1">
        <v>0.0</v>
      </c>
      <c r="CU160" s="1">
        <v>0.0</v>
      </c>
      <c r="CV160" s="1">
        <v>0.0</v>
      </c>
      <c r="CX160" s="1">
        <v>0.0</v>
      </c>
      <c r="CY160" s="1">
        <v>0.0</v>
      </c>
      <c r="DA160" s="1">
        <v>3783.189</v>
      </c>
      <c r="DB160" s="1">
        <v>2.907</v>
      </c>
      <c r="DF160" s="1">
        <v>0.0</v>
      </c>
      <c r="DG160" s="1">
        <v>0.0</v>
      </c>
      <c r="DI160" s="1">
        <v>0.0</v>
      </c>
      <c r="DN160" s="1">
        <v>0.0</v>
      </c>
      <c r="DO160" s="1">
        <v>0.0</v>
      </c>
      <c r="DQ160" s="1">
        <v>0.0</v>
      </c>
      <c r="DV160" s="1">
        <v>0.0</v>
      </c>
      <c r="DW160" s="1">
        <v>0.0</v>
      </c>
      <c r="DY160" s="1">
        <v>0.0</v>
      </c>
    </row>
    <row r="161">
      <c r="A161" s="1" t="s">
        <v>142</v>
      </c>
      <c r="B161" s="1">
        <v>2013.0</v>
      </c>
      <c r="C161" s="1" t="s">
        <v>143</v>
      </c>
      <c r="D161" s="1">
        <v>88018.0</v>
      </c>
      <c r="J161" s="1">
        <v>0.0</v>
      </c>
      <c r="K161" s="1">
        <v>0.0</v>
      </c>
      <c r="L161" s="1">
        <v>0.0</v>
      </c>
      <c r="N161" s="1">
        <v>666.667</v>
      </c>
      <c r="S161" s="1">
        <v>0.0</v>
      </c>
      <c r="T161" s="1">
        <v>0.0</v>
      </c>
      <c r="V161" s="1">
        <v>0.0</v>
      </c>
      <c r="W161" s="1">
        <v>0.0</v>
      </c>
      <c r="X161" s="1">
        <v>0.0</v>
      </c>
      <c r="Y161" s="1">
        <v>0.0</v>
      </c>
      <c r="AA161" s="1">
        <v>0.33</v>
      </c>
      <c r="AB161" s="1">
        <v>3749.233</v>
      </c>
      <c r="AC161" s="1">
        <v>0.33</v>
      </c>
      <c r="AE161" s="1">
        <v>0.003</v>
      </c>
      <c r="AF161" s="1">
        <v>0.0</v>
      </c>
      <c r="AG161" s="1">
        <v>33026.023</v>
      </c>
      <c r="AK161" s="1">
        <v>3749.233</v>
      </c>
      <c r="AL161" s="1">
        <v>0.33</v>
      </c>
      <c r="AO161" s="1">
        <v>100.0</v>
      </c>
      <c r="AT161" s="1">
        <v>0.0</v>
      </c>
      <c r="AU161" s="1">
        <v>0.0</v>
      </c>
      <c r="AX161" s="1">
        <v>0.0</v>
      </c>
      <c r="AY161" s="1">
        <v>0.0</v>
      </c>
      <c r="AZ161" s="1">
        <v>0.0</v>
      </c>
      <c r="BA161" s="1">
        <v>0.0</v>
      </c>
      <c r="BC161" s="1">
        <v>0.22</v>
      </c>
      <c r="BG161" s="1">
        <v>0.0</v>
      </c>
      <c r="BH161" s="1">
        <v>0.0</v>
      </c>
      <c r="BJ161" s="1">
        <v>0.0</v>
      </c>
      <c r="BO161" s="1">
        <v>0.0</v>
      </c>
      <c r="BP161" s="1">
        <v>0.0</v>
      </c>
      <c r="BR161" s="1">
        <v>0.0</v>
      </c>
      <c r="BT161" s="1">
        <v>0.0</v>
      </c>
      <c r="BU161" s="1">
        <v>0.0</v>
      </c>
      <c r="BY161" s="1">
        <v>0.0</v>
      </c>
      <c r="BZ161" s="1">
        <v>0.0</v>
      </c>
      <c r="CB161" s="1">
        <v>0.0</v>
      </c>
      <c r="CG161" s="1">
        <v>3749.233</v>
      </c>
      <c r="CH161" s="1">
        <v>0.33</v>
      </c>
      <c r="CK161" s="1">
        <v>0.0</v>
      </c>
      <c r="CL161" s="1">
        <v>0.0</v>
      </c>
      <c r="CM161" s="1">
        <v>0.0</v>
      </c>
      <c r="CN161" s="1">
        <v>100.0</v>
      </c>
      <c r="CQ161" s="1">
        <v>0.0</v>
      </c>
      <c r="CR161" s="1">
        <v>0.0</v>
      </c>
      <c r="CU161" s="1">
        <v>0.0</v>
      </c>
      <c r="CV161" s="1">
        <v>0.0</v>
      </c>
      <c r="CX161" s="1">
        <v>0.0</v>
      </c>
      <c r="CY161" s="1">
        <v>0.0</v>
      </c>
      <c r="DA161" s="1">
        <v>3749.233</v>
      </c>
      <c r="DB161" s="1">
        <v>2.907</v>
      </c>
      <c r="DF161" s="1">
        <v>0.0</v>
      </c>
      <c r="DG161" s="1">
        <v>0.0</v>
      </c>
      <c r="DI161" s="1">
        <v>0.0</v>
      </c>
      <c r="DN161" s="1">
        <v>0.0</v>
      </c>
      <c r="DO161" s="1">
        <v>0.0</v>
      </c>
      <c r="DQ161" s="1">
        <v>0.0</v>
      </c>
      <c r="DV161" s="1">
        <v>0.0</v>
      </c>
      <c r="DW161" s="1">
        <v>0.0</v>
      </c>
      <c r="DY161" s="1">
        <v>0.0</v>
      </c>
    </row>
    <row r="162">
      <c r="A162" s="1" t="s">
        <v>142</v>
      </c>
      <c r="B162" s="1">
        <v>2014.0</v>
      </c>
      <c r="C162" s="1" t="s">
        <v>143</v>
      </c>
      <c r="D162" s="1">
        <v>88730.0</v>
      </c>
      <c r="J162" s="1">
        <v>0.0</v>
      </c>
      <c r="K162" s="1">
        <v>0.0</v>
      </c>
      <c r="L162" s="1">
        <v>0.0</v>
      </c>
      <c r="N162" s="1">
        <v>647.059</v>
      </c>
      <c r="S162" s="1">
        <v>0.0</v>
      </c>
      <c r="T162" s="1">
        <v>0.0</v>
      </c>
      <c r="V162" s="1">
        <v>0.0</v>
      </c>
      <c r="W162" s="1">
        <v>0.0</v>
      </c>
      <c r="X162" s="1">
        <v>0.0</v>
      </c>
      <c r="Y162" s="1">
        <v>0.0</v>
      </c>
      <c r="AA162" s="1">
        <v>0.34</v>
      </c>
      <c r="AB162" s="1">
        <v>3831.849</v>
      </c>
      <c r="AC162" s="1">
        <v>0.34</v>
      </c>
      <c r="AE162" s="1">
        <v>2.246</v>
      </c>
      <c r="AF162" s="1">
        <v>0.065</v>
      </c>
      <c r="AG162" s="1">
        <v>33496.895</v>
      </c>
      <c r="AK162" s="1">
        <v>3831.849</v>
      </c>
      <c r="AL162" s="1">
        <v>0.34</v>
      </c>
      <c r="AO162" s="1">
        <v>100.0</v>
      </c>
      <c r="AT162" s="1">
        <v>0.0</v>
      </c>
      <c r="AU162" s="1">
        <v>0.0</v>
      </c>
      <c r="AX162" s="1">
        <v>0.0</v>
      </c>
      <c r="AY162" s="1">
        <v>0.0</v>
      </c>
      <c r="AZ162" s="1">
        <v>0.0</v>
      </c>
      <c r="BA162" s="1">
        <v>0.0</v>
      </c>
      <c r="BC162" s="1">
        <v>0.22</v>
      </c>
      <c r="BG162" s="1">
        <v>0.0</v>
      </c>
      <c r="BH162" s="1">
        <v>0.0</v>
      </c>
      <c r="BJ162" s="1">
        <v>0.0</v>
      </c>
      <c r="BO162" s="1">
        <v>0.0</v>
      </c>
      <c r="BP162" s="1">
        <v>0.0</v>
      </c>
      <c r="BR162" s="1">
        <v>0.0</v>
      </c>
      <c r="BT162" s="1">
        <v>0.0</v>
      </c>
      <c r="BU162" s="1">
        <v>0.0</v>
      </c>
      <c r="BY162" s="1">
        <v>0.0</v>
      </c>
      <c r="BZ162" s="1">
        <v>0.0</v>
      </c>
      <c r="CB162" s="1">
        <v>0.0</v>
      </c>
      <c r="CG162" s="1">
        <v>3831.849</v>
      </c>
      <c r="CH162" s="1">
        <v>0.34</v>
      </c>
      <c r="CK162" s="1">
        <v>0.0</v>
      </c>
      <c r="CL162" s="1">
        <v>0.0</v>
      </c>
      <c r="CM162" s="1">
        <v>0.0</v>
      </c>
      <c r="CN162" s="1">
        <v>100.0</v>
      </c>
      <c r="CQ162" s="1">
        <v>0.0</v>
      </c>
      <c r="CR162" s="1">
        <v>0.0</v>
      </c>
      <c r="CU162" s="1">
        <v>0.0</v>
      </c>
      <c r="CV162" s="1">
        <v>0.0</v>
      </c>
      <c r="CX162" s="1">
        <v>0.0</v>
      </c>
      <c r="CY162" s="1">
        <v>0.0</v>
      </c>
      <c r="DA162" s="1">
        <v>3831.849</v>
      </c>
      <c r="DB162" s="1">
        <v>2.972</v>
      </c>
      <c r="DF162" s="1">
        <v>0.0</v>
      </c>
      <c r="DG162" s="1">
        <v>0.0</v>
      </c>
      <c r="DI162" s="1">
        <v>0.0</v>
      </c>
      <c r="DN162" s="1">
        <v>0.0</v>
      </c>
      <c r="DO162" s="1">
        <v>0.0</v>
      </c>
      <c r="DQ162" s="1">
        <v>0.0</v>
      </c>
      <c r="DV162" s="1">
        <v>0.0</v>
      </c>
      <c r="DW162" s="1">
        <v>0.0</v>
      </c>
      <c r="DY162" s="1">
        <v>0.0</v>
      </c>
    </row>
    <row r="163">
      <c r="A163" s="1" t="s">
        <v>142</v>
      </c>
      <c r="B163" s="1">
        <v>2015.0</v>
      </c>
      <c r="C163" s="1" t="s">
        <v>143</v>
      </c>
      <c r="D163" s="1">
        <v>89367.0</v>
      </c>
      <c r="J163" s="1">
        <v>0.0</v>
      </c>
      <c r="K163" s="1">
        <v>0.0</v>
      </c>
      <c r="L163" s="1">
        <v>0.0</v>
      </c>
      <c r="N163" s="1">
        <v>628.571</v>
      </c>
      <c r="S163" s="1">
        <v>0.0</v>
      </c>
      <c r="T163" s="1">
        <v>0.0</v>
      </c>
      <c r="V163" s="1">
        <v>0.0</v>
      </c>
      <c r="W163" s="1">
        <v>0.0</v>
      </c>
      <c r="X163" s="1">
        <v>0.0</v>
      </c>
      <c r="Y163" s="1">
        <v>0.0</v>
      </c>
      <c r="AA163" s="1">
        <v>0.35</v>
      </c>
      <c r="AB163" s="1">
        <v>3916.434</v>
      </c>
      <c r="AC163" s="1">
        <v>0.35</v>
      </c>
      <c r="AE163" s="1">
        <v>2.084</v>
      </c>
      <c r="AF163" s="1">
        <v>0.062</v>
      </c>
      <c r="AG163" s="1">
        <v>33951.262</v>
      </c>
      <c r="AK163" s="1">
        <v>3804.536</v>
      </c>
      <c r="AL163" s="1">
        <v>0.34</v>
      </c>
      <c r="AO163" s="1">
        <v>97.143</v>
      </c>
      <c r="AT163" s="1">
        <v>0.0</v>
      </c>
      <c r="AU163" s="1">
        <v>0.0</v>
      </c>
      <c r="AX163" s="1">
        <v>0.0</v>
      </c>
      <c r="AY163" s="1">
        <v>0.0</v>
      </c>
      <c r="AZ163" s="1">
        <v>0.0</v>
      </c>
      <c r="BA163" s="1">
        <v>0.0</v>
      </c>
      <c r="BC163" s="1">
        <v>0.22</v>
      </c>
      <c r="BG163" s="1">
        <v>0.0</v>
      </c>
      <c r="BH163" s="1">
        <v>0.0</v>
      </c>
      <c r="BJ163" s="1">
        <v>0.0</v>
      </c>
      <c r="BO163" s="1">
        <v>111.898</v>
      </c>
      <c r="BP163" s="1">
        <v>0.01</v>
      </c>
      <c r="BR163" s="1">
        <v>2.857</v>
      </c>
      <c r="BT163" s="1">
        <v>0.0</v>
      </c>
      <c r="BU163" s="1">
        <v>0.0</v>
      </c>
      <c r="BY163" s="1">
        <v>0.0</v>
      </c>
      <c r="BZ163" s="1">
        <v>0.0</v>
      </c>
      <c r="CB163" s="1">
        <v>0.0</v>
      </c>
      <c r="CG163" s="1">
        <v>3804.536</v>
      </c>
      <c r="CH163" s="1">
        <v>0.34</v>
      </c>
      <c r="CK163" s="1">
        <v>0.0</v>
      </c>
      <c r="CL163" s="1">
        <v>0.0</v>
      </c>
      <c r="CM163" s="1">
        <v>0.0</v>
      </c>
      <c r="CN163" s="1">
        <v>97.143</v>
      </c>
      <c r="CQ163" s="1">
        <v>0.0</v>
      </c>
      <c r="CR163" s="1">
        <v>0.0</v>
      </c>
      <c r="CU163" s="1">
        <v>0.0</v>
      </c>
      <c r="CV163" s="1">
        <v>0.0</v>
      </c>
      <c r="CX163" s="1">
        <v>0.0</v>
      </c>
      <c r="CY163" s="1">
        <v>0.0</v>
      </c>
      <c r="DA163" s="1">
        <v>3916.434</v>
      </c>
      <c r="DB163" s="1">
        <v>3.034</v>
      </c>
      <c r="DF163" s="1">
        <v>111.898</v>
      </c>
      <c r="DG163" s="1">
        <v>0.01</v>
      </c>
      <c r="DI163" s="1">
        <v>2.857</v>
      </c>
      <c r="DN163" s="1">
        <v>111.898</v>
      </c>
      <c r="DO163" s="1">
        <v>0.01</v>
      </c>
      <c r="DQ163" s="1">
        <v>2.857</v>
      </c>
      <c r="DV163" s="1">
        <v>0.0</v>
      </c>
      <c r="DW163" s="1">
        <v>0.0</v>
      </c>
      <c r="DY163" s="1">
        <v>0.0</v>
      </c>
    </row>
    <row r="164">
      <c r="A164" s="1" t="s">
        <v>142</v>
      </c>
      <c r="B164" s="1">
        <v>2016.0</v>
      </c>
      <c r="C164" s="1" t="s">
        <v>143</v>
      </c>
      <c r="D164" s="1">
        <v>89929.0</v>
      </c>
      <c r="J164" s="1">
        <v>0.0</v>
      </c>
      <c r="K164" s="1">
        <v>0.0</v>
      </c>
      <c r="L164" s="1">
        <v>0.0</v>
      </c>
      <c r="N164" s="1">
        <v>647.059</v>
      </c>
      <c r="S164" s="1">
        <v>0.0</v>
      </c>
      <c r="T164" s="1">
        <v>0.0</v>
      </c>
      <c r="V164" s="1">
        <v>0.0</v>
      </c>
      <c r="W164" s="1">
        <v>0.0</v>
      </c>
      <c r="X164" s="1">
        <v>0.0</v>
      </c>
      <c r="Y164" s="1">
        <v>0.0</v>
      </c>
      <c r="AA164" s="1">
        <v>0.34</v>
      </c>
      <c r="AB164" s="1">
        <v>3780.76</v>
      </c>
      <c r="AC164" s="1">
        <v>0.34</v>
      </c>
      <c r="AE164" s="1">
        <v>1.483</v>
      </c>
      <c r="AF164" s="1">
        <v>0.045</v>
      </c>
      <c r="AG164" s="1">
        <v>34239.453</v>
      </c>
      <c r="AK164" s="1">
        <v>3780.76</v>
      </c>
      <c r="AL164" s="1">
        <v>0.34</v>
      </c>
      <c r="AO164" s="1">
        <v>100.0</v>
      </c>
      <c r="AT164" s="1">
        <v>0.0</v>
      </c>
      <c r="AU164" s="1">
        <v>0.0</v>
      </c>
      <c r="AX164" s="1">
        <v>0.0</v>
      </c>
      <c r="AY164" s="1">
        <v>0.0</v>
      </c>
      <c r="AZ164" s="1">
        <v>0.0</v>
      </c>
      <c r="BA164" s="1">
        <v>0.0</v>
      </c>
      <c r="BC164" s="1">
        <v>0.22</v>
      </c>
      <c r="BG164" s="1">
        <v>0.0</v>
      </c>
      <c r="BH164" s="1">
        <v>0.0</v>
      </c>
      <c r="BJ164" s="1">
        <v>0.0</v>
      </c>
      <c r="BO164" s="1">
        <v>0.0</v>
      </c>
      <c r="BP164" s="1">
        <v>0.0</v>
      </c>
      <c r="BR164" s="1">
        <v>0.0</v>
      </c>
      <c r="BT164" s="1">
        <v>0.0</v>
      </c>
      <c r="BU164" s="1">
        <v>0.0</v>
      </c>
      <c r="BY164" s="1">
        <v>0.0</v>
      </c>
      <c r="BZ164" s="1">
        <v>0.0</v>
      </c>
      <c r="CB164" s="1">
        <v>0.0</v>
      </c>
      <c r="CG164" s="1">
        <v>3780.76</v>
      </c>
      <c r="CH164" s="1">
        <v>0.34</v>
      </c>
      <c r="CK164" s="1">
        <v>0.0</v>
      </c>
      <c r="CL164" s="1">
        <v>0.0</v>
      </c>
      <c r="CM164" s="1">
        <v>0.0</v>
      </c>
      <c r="CN164" s="1">
        <v>100.0</v>
      </c>
      <c r="CQ164" s="1">
        <v>0.0</v>
      </c>
      <c r="CR164" s="1">
        <v>0.0</v>
      </c>
      <c r="CU164" s="1">
        <v>0.0</v>
      </c>
      <c r="CV164" s="1">
        <v>0.0</v>
      </c>
      <c r="CX164" s="1">
        <v>0.0</v>
      </c>
      <c r="CY164" s="1">
        <v>0.0</v>
      </c>
      <c r="DA164" s="1">
        <v>3780.76</v>
      </c>
      <c r="DB164" s="1">
        <v>3.079</v>
      </c>
      <c r="DF164" s="1">
        <v>0.0</v>
      </c>
      <c r="DG164" s="1">
        <v>0.0</v>
      </c>
      <c r="DI164" s="1">
        <v>0.0</v>
      </c>
      <c r="DN164" s="1">
        <v>0.0</v>
      </c>
      <c r="DO164" s="1">
        <v>0.0</v>
      </c>
      <c r="DQ164" s="1">
        <v>0.0</v>
      </c>
      <c r="DV164" s="1">
        <v>0.0</v>
      </c>
      <c r="DW164" s="1">
        <v>0.0</v>
      </c>
      <c r="DY164" s="1">
        <v>0.0</v>
      </c>
    </row>
    <row r="165">
      <c r="A165" s="1" t="s">
        <v>142</v>
      </c>
      <c r="B165" s="1">
        <v>2017.0</v>
      </c>
      <c r="C165" s="1" t="s">
        <v>143</v>
      </c>
      <c r="D165" s="1">
        <v>90435.0</v>
      </c>
      <c r="J165" s="1">
        <v>0.0</v>
      </c>
      <c r="K165" s="1">
        <v>0.0</v>
      </c>
      <c r="L165" s="1">
        <v>0.0</v>
      </c>
      <c r="N165" s="1">
        <v>628.571</v>
      </c>
      <c r="S165" s="1">
        <v>0.0</v>
      </c>
      <c r="T165" s="1">
        <v>0.0</v>
      </c>
      <c r="Y165" s="1">
        <v>0.0</v>
      </c>
      <c r="AA165" s="1">
        <v>0.35</v>
      </c>
      <c r="AB165" s="1">
        <v>3870.183</v>
      </c>
      <c r="AC165" s="1">
        <v>0.35</v>
      </c>
      <c r="AE165" s="1">
        <v>-4.94</v>
      </c>
      <c r="AF165" s="1">
        <v>-0.152</v>
      </c>
      <c r="AG165" s="1">
        <v>32365.896</v>
      </c>
      <c r="AK165" s="1">
        <v>3759.606</v>
      </c>
      <c r="AL165" s="1">
        <v>0.34</v>
      </c>
      <c r="AO165" s="1">
        <v>97.143</v>
      </c>
      <c r="AT165" s="1">
        <v>0.0</v>
      </c>
      <c r="AU165" s="1">
        <v>0.0</v>
      </c>
      <c r="BA165" s="1">
        <v>0.0</v>
      </c>
      <c r="BC165" s="1">
        <v>0.22</v>
      </c>
      <c r="BG165" s="1">
        <v>0.0</v>
      </c>
      <c r="BH165" s="1">
        <v>0.0</v>
      </c>
      <c r="BJ165" s="1">
        <v>0.0</v>
      </c>
      <c r="BO165" s="1">
        <v>110.577</v>
      </c>
      <c r="BP165" s="1">
        <v>0.01</v>
      </c>
      <c r="BR165" s="1">
        <v>2.857</v>
      </c>
      <c r="BT165" s="1">
        <v>0.0</v>
      </c>
      <c r="BU165" s="1">
        <v>0.0</v>
      </c>
      <c r="BY165" s="1">
        <v>0.0</v>
      </c>
      <c r="BZ165" s="1">
        <v>0.0</v>
      </c>
      <c r="CB165" s="1">
        <v>0.0</v>
      </c>
      <c r="CG165" s="1">
        <v>3759.606</v>
      </c>
      <c r="CH165" s="1">
        <v>0.34</v>
      </c>
      <c r="CN165" s="1">
        <v>97.143</v>
      </c>
      <c r="CQ165" s="1">
        <v>0.0</v>
      </c>
      <c r="CR165" s="1">
        <v>0.0</v>
      </c>
      <c r="CU165" s="1">
        <v>0.0</v>
      </c>
      <c r="CV165" s="1">
        <v>0.0</v>
      </c>
      <c r="CX165" s="1">
        <v>0.0</v>
      </c>
      <c r="CY165" s="1">
        <v>0.0</v>
      </c>
      <c r="DA165" s="1">
        <v>3870.183</v>
      </c>
      <c r="DB165" s="1">
        <v>2.927</v>
      </c>
      <c r="DF165" s="1">
        <v>110.577</v>
      </c>
      <c r="DG165" s="1">
        <v>0.01</v>
      </c>
      <c r="DI165" s="1">
        <v>2.857</v>
      </c>
      <c r="DN165" s="1">
        <v>110.577</v>
      </c>
      <c r="DO165" s="1">
        <v>0.01</v>
      </c>
      <c r="DQ165" s="1">
        <v>2.857</v>
      </c>
      <c r="DV165" s="1">
        <v>0.0</v>
      </c>
      <c r="DW165" s="1">
        <v>0.0</v>
      </c>
      <c r="DY165" s="1">
        <v>0.0</v>
      </c>
    </row>
    <row r="166">
      <c r="A166" s="1" t="s">
        <v>142</v>
      </c>
      <c r="B166" s="1">
        <v>2018.0</v>
      </c>
      <c r="C166" s="1" t="s">
        <v>143</v>
      </c>
      <c r="D166" s="1">
        <v>90889.0</v>
      </c>
      <c r="J166" s="1">
        <v>0.0</v>
      </c>
      <c r="K166" s="1">
        <v>0.0</v>
      </c>
      <c r="L166" s="1">
        <v>0.0</v>
      </c>
      <c r="N166" s="1">
        <v>638.889</v>
      </c>
      <c r="S166" s="1">
        <v>0.0</v>
      </c>
      <c r="T166" s="1">
        <v>0.0</v>
      </c>
      <c r="Y166" s="1">
        <v>0.0</v>
      </c>
      <c r="AA166" s="1">
        <v>0.36</v>
      </c>
      <c r="AB166" s="1">
        <v>3960.875</v>
      </c>
      <c r="AC166" s="1">
        <v>0.36</v>
      </c>
      <c r="AE166" s="1">
        <v>-0.327</v>
      </c>
      <c r="AF166" s="1">
        <v>-0.01</v>
      </c>
      <c r="AG166" s="1">
        <v>32098.879</v>
      </c>
      <c r="AK166" s="1">
        <v>3850.851</v>
      </c>
      <c r="AL166" s="1">
        <v>0.35</v>
      </c>
      <c r="AO166" s="1">
        <v>97.222</v>
      </c>
      <c r="AT166" s="1">
        <v>0.0</v>
      </c>
      <c r="AU166" s="1">
        <v>0.0</v>
      </c>
      <c r="BA166" s="1">
        <v>0.0</v>
      </c>
      <c r="BC166" s="1">
        <v>0.23</v>
      </c>
      <c r="BG166" s="1">
        <v>0.0</v>
      </c>
      <c r="BH166" s="1">
        <v>0.0</v>
      </c>
      <c r="BJ166" s="1">
        <v>0.0</v>
      </c>
      <c r="BO166" s="1">
        <v>110.024</v>
      </c>
      <c r="BP166" s="1">
        <v>0.01</v>
      </c>
      <c r="BR166" s="1">
        <v>2.778</v>
      </c>
      <c r="BT166" s="1">
        <v>0.0</v>
      </c>
      <c r="BU166" s="1">
        <v>0.0</v>
      </c>
      <c r="BY166" s="1">
        <v>0.0</v>
      </c>
      <c r="BZ166" s="1">
        <v>0.0</v>
      </c>
      <c r="CB166" s="1">
        <v>0.0</v>
      </c>
      <c r="CG166" s="1">
        <v>3850.851</v>
      </c>
      <c r="CH166" s="1">
        <v>0.35</v>
      </c>
      <c r="CN166" s="1">
        <v>97.222</v>
      </c>
      <c r="CQ166" s="1">
        <v>0.0</v>
      </c>
      <c r="CR166" s="1">
        <v>0.0</v>
      </c>
      <c r="CU166" s="1">
        <v>0.0</v>
      </c>
      <c r="CV166" s="1">
        <v>0.0</v>
      </c>
      <c r="CX166" s="1">
        <v>0.0</v>
      </c>
      <c r="CY166" s="1">
        <v>0.0</v>
      </c>
      <c r="DA166" s="1">
        <v>3960.875</v>
      </c>
      <c r="DB166" s="1">
        <v>2.917</v>
      </c>
      <c r="DF166" s="1">
        <v>110.024</v>
      </c>
      <c r="DG166" s="1">
        <v>0.01</v>
      </c>
      <c r="DI166" s="1">
        <v>2.778</v>
      </c>
      <c r="DN166" s="1">
        <v>110.024</v>
      </c>
      <c r="DO166" s="1">
        <v>0.01</v>
      </c>
      <c r="DQ166" s="1">
        <v>2.778</v>
      </c>
      <c r="DV166" s="1">
        <v>0.0</v>
      </c>
      <c r="DW166" s="1">
        <v>0.0</v>
      </c>
      <c r="DY166" s="1">
        <v>0.0</v>
      </c>
    </row>
    <row r="167">
      <c r="A167" s="1" t="s">
        <v>142</v>
      </c>
      <c r="B167" s="1">
        <v>2019.0</v>
      </c>
      <c r="C167" s="1" t="s">
        <v>143</v>
      </c>
      <c r="D167" s="1">
        <v>91328.0</v>
      </c>
      <c r="J167" s="1">
        <v>0.0</v>
      </c>
      <c r="K167" s="1">
        <v>0.0</v>
      </c>
      <c r="L167" s="1">
        <v>0.0</v>
      </c>
      <c r="N167" s="1">
        <v>638.889</v>
      </c>
      <c r="S167" s="1">
        <v>0.0</v>
      </c>
      <c r="T167" s="1">
        <v>0.0</v>
      </c>
      <c r="Y167" s="1">
        <v>0.0</v>
      </c>
      <c r="AA167" s="1">
        <v>0.36</v>
      </c>
      <c r="AB167" s="1">
        <v>3941.836</v>
      </c>
      <c r="AC167" s="1">
        <v>0.36</v>
      </c>
      <c r="AE167" s="1">
        <v>3.746</v>
      </c>
      <c r="AF167" s="1">
        <v>0.109</v>
      </c>
      <c r="AG167" s="1">
        <v>33141.078</v>
      </c>
      <c r="AK167" s="1">
        <v>3832.341</v>
      </c>
      <c r="AL167" s="1">
        <v>0.35</v>
      </c>
      <c r="AO167" s="1">
        <v>97.222</v>
      </c>
      <c r="AT167" s="1">
        <v>0.0</v>
      </c>
      <c r="AU167" s="1">
        <v>0.0</v>
      </c>
      <c r="BA167" s="1">
        <v>0.0</v>
      </c>
      <c r="BC167" s="1">
        <v>0.23</v>
      </c>
      <c r="BG167" s="1">
        <v>0.0</v>
      </c>
      <c r="BH167" s="1">
        <v>0.0</v>
      </c>
      <c r="BJ167" s="1">
        <v>0.0</v>
      </c>
      <c r="BO167" s="1">
        <v>109.495</v>
      </c>
      <c r="BP167" s="1">
        <v>0.01</v>
      </c>
      <c r="BR167" s="1">
        <v>2.778</v>
      </c>
      <c r="BT167" s="1">
        <v>0.0</v>
      </c>
      <c r="BU167" s="1">
        <v>0.0</v>
      </c>
      <c r="BY167" s="1">
        <v>0.0</v>
      </c>
      <c r="BZ167" s="1">
        <v>0.0</v>
      </c>
      <c r="CB167" s="1">
        <v>0.0</v>
      </c>
      <c r="CG167" s="1">
        <v>3832.341</v>
      </c>
      <c r="CH167" s="1">
        <v>0.35</v>
      </c>
      <c r="CN167" s="1">
        <v>97.222</v>
      </c>
      <c r="CQ167" s="1">
        <v>0.0</v>
      </c>
      <c r="CR167" s="1">
        <v>0.0</v>
      </c>
      <c r="CU167" s="1">
        <v>0.0</v>
      </c>
      <c r="CV167" s="1">
        <v>0.0</v>
      </c>
      <c r="CX167" s="1">
        <v>0.0</v>
      </c>
      <c r="CY167" s="1">
        <v>0.0</v>
      </c>
      <c r="DA167" s="1">
        <v>3941.836</v>
      </c>
      <c r="DB167" s="1">
        <v>3.027</v>
      </c>
      <c r="DF167" s="1">
        <v>109.495</v>
      </c>
      <c r="DG167" s="1">
        <v>0.01</v>
      </c>
      <c r="DI167" s="1">
        <v>2.778</v>
      </c>
      <c r="DN167" s="1">
        <v>109.495</v>
      </c>
      <c r="DO167" s="1">
        <v>0.01</v>
      </c>
      <c r="DQ167" s="1">
        <v>2.778</v>
      </c>
      <c r="DV167" s="1">
        <v>0.0</v>
      </c>
      <c r="DW167" s="1">
        <v>0.0</v>
      </c>
      <c r="DY167" s="1">
        <v>0.0</v>
      </c>
    </row>
    <row r="168">
      <c r="A168" s="1" t="s">
        <v>142</v>
      </c>
      <c r="B168" s="1">
        <v>2020.0</v>
      </c>
      <c r="C168" s="1" t="s">
        <v>143</v>
      </c>
      <c r="D168" s="1">
        <v>91818.0</v>
      </c>
      <c r="J168" s="1">
        <v>0.0</v>
      </c>
      <c r="K168" s="1">
        <v>0.0</v>
      </c>
      <c r="L168" s="1">
        <v>0.0</v>
      </c>
      <c r="N168" s="1">
        <v>628.571</v>
      </c>
      <c r="S168" s="1">
        <v>0.0</v>
      </c>
      <c r="T168" s="1">
        <v>0.0</v>
      </c>
      <c r="Y168" s="1">
        <v>0.0</v>
      </c>
      <c r="AA168" s="1">
        <v>0.35</v>
      </c>
      <c r="AB168" s="1">
        <v>3811.889</v>
      </c>
      <c r="AC168" s="1">
        <v>0.35</v>
      </c>
      <c r="AE168" s="1">
        <v>-3.38</v>
      </c>
      <c r="AF168" s="1">
        <v>-0.102</v>
      </c>
      <c r="AG168" s="1">
        <v>31849.861</v>
      </c>
      <c r="AK168" s="1">
        <v>3594.067</v>
      </c>
      <c r="AL168" s="1">
        <v>0.33</v>
      </c>
      <c r="AO168" s="1">
        <v>94.286</v>
      </c>
      <c r="AT168" s="1">
        <v>0.0</v>
      </c>
      <c r="AU168" s="1">
        <v>0.0</v>
      </c>
      <c r="BA168" s="1">
        <v>0.0</v>
      </c>
      <c r="BC168" s="1">
        <v>0.22</v>
      </c>
      <c r="BG168" s="1">
        <v>0.0</v>
      </c>
      <c r="BH168" s="1">
        <v>0.0</v>
      </c>
      <c r="BJ168" s="1">
        <v>0.0</v>
      </c>
      <c r="BO168" s="1">
        <v>217.822</v>
      </c>
      <c r="BP168" s="1">
        <v>0.02</v>
      </c>
      <c r="BR168" s="1">
        <v>5.714</v>
      </c>
      <c r="BT168" s="1">
        <v>0.0</v>
      </c>
      <c r="BU168" s="1">
        <v>0.0</v>
      </c>
      <c r="BY168" s="1">
        <v>0.0</v>
      </c>
      <c r="BZ168" s="1">
        <v>0.0</v>
      </c>
      <c r="CB168" s="1">
        <v>0.0</v>
      </c>
      <c r="CG168" s="1">
        <v>3594.067</v>
      </c>
      <c r="CH168" s="1">
        <v>0.33</v>
      </c>
      <c r="CN168" s="1">
        <v>94.286</v>
      </c>
      <c r="CQ168" s="1">
        <v>0.0</v>
      </c>
      <c r="CR168" s="1">
        <v>0.0</v>
      </c>
      <c r="CU168" s="1">
        <v>0.0</v>
      </c>
      <c r="CV168" s="1">
        <v>0.0</v>
      </c>
      <c r="CX168" s="1">
        <v>0.0</v>
      </c>
      <c r="CY168" s="1">
        <v>0.0</v>
      </c>
      <c r="DA168" s="1">
        <v>3811.889</v>
      </c>
      <c r="DB168" s="1">
        <v>2.924</v>
      </c>
      <c r="DF168" s="1">
        <v>217.822</v>
      </c>
      <c r="DG168" s="1">
        <v>0.02</v>
      </c>
      <c r="DI168" s="1">
        <v>5.714</v>
      </c>
      <c r="DN168" s="1">
        <v>217.822</v>
      </c>
      <c r="DO168" s="1">
        <v>0.02</v>
      </c>
      <c r="DQ168" s="1">
        <v>5.714</v>
      </c>
      <c r="DV168" s="1">
        <v>0.0</v>
      </c>
      <c r="DW168" s="1">
        <v>0.0</v>
      </c>
      <c r="DY168" s="1">
        <v>0.0</v>
      </c>
    </row>
    <row r="169">
      <c r="A169" s="1" t="s">
        <v>142</v>
      </c>
      <c r="B169" s="1">
        <v>2021.0</v>
      </c>
      <c r="C169" s="1" t="s">
        <v>143</v>
      </c>
      <c r="D169" s="1">
        <v>92316.0</v>
      </c>
      <c r="J169" s="1">
        <v>0.0</v>
      </c>
      <c r="K169" s="1">
        <v>0.0</v>
      </c>
      <c r="L169" s="1">
        <v>0.0</v>
      </c>
      <c r="N169" s="1">
        <v>628.571</v>
      </c>
      <c r="S169" s="1">
        <v>0.0</v>
      </c>
      <c r="T169" s="1">
        <v>0.0</v>
      </c>
      <c r="Y169" s="1">
        <v>0.0</v>
      </c>
      <c r="AA169" s="1">
        <v>0.35</v>
      </c>
      <c r="AB169" s="1">
        <v>3791.325</v>
      </c>
      <c r="AC169" s="1">
        <v>0.35</v>
      </c>
      <c r="AE169" s="1">
        <v>3.974</v>
      </c>
      <c r="AF169" s="1">
        <v>0.116</v>
      </c>
      <c r="AG169" s="1">
        <v>32936.867</v>
      </c>
      <c r="AK169" s="1">
        <v>3574.678</v>
      </c>
      <c r="AL169" s="1">
        <v>0.33</v>
      </c>
      <c r="AO169" s="1">
        <v>94.286</v>
      </c>
      <c r="AT169" s="1">
        <v>0.0</v>
      </c>
      <c r="AU169" s="1">
        <v>0.0</v>
      </c>
      <c r="BA169" s="1">
        <v>0.0</v>
      </c>
      <c r="BC169" s="1">
        <v>0.22</v>
      </c>
      <c r="BG169" s="1">
        <v>0.0</v>
      </c>
      <c r="BH169" s="1">
        <v>0.0</v>
      </c>
      <c r="BJ169" s="1">
        <v>0.0</v>
      </c>
      <c r="BO169" s="1">
        <v>216.647</v>
      </c>
      <c r="BP169" s="1">
        <v>0.02</v>
      </c>
      <c r="BR169" s="1">
        <v>5.714</v>
      </c>
      <c r="BT169" s="1">
        <v>0.0</v>
      </c>
      <c r="BU169" s="1">
        <v>0.0</v>
      </c>
      <c r="BY169" s="1">
        <v>0.0</v>
      </c>
      <c r="BZ169" s="1">
        <v>0.0</v>
      </c>
      <c r="CB169" s="1">
        <v>0.0</v>
      </c>
      <c r="CG169" s="1">
        <v>3574.678</v>
      </c>
      <c r="CH169" s="1">
        <v>0.33</v>
      </c>
      <c r="CN169" s="1">
        <v>94.286</v>
      </c>
      <c r="CQ169" s="1">
        <v>0.0</v>
      </c>
      <c r="CR169" s="1">
        <v>0.0</v>
      </c>
      <c r="CU169" s="1">
        <v>0.0</v>
      </c>
      <c r="CV169" s="1">
        <v>0.0</v>
      </c>
      <c r="CX169" s="1">
        <v>0.0</v>
      </c>
      <c r="CY169" s="1">
        <v>0.0</v>
      </c>
      <c r="DA169" s="1">
        <v>3791.325</v>
      </c>
      <c r="DB169" s="1">
        <v>3.041</v>
      </c>
      <c r="DF169" s="1">
        <v>216.647</v>
      </c>
      <c r="DG169" s="1">
        <v>0.02</v>
      </c>
      <c r="DI169" s="1">
        <v>5.714</v>
      </c>
      <c r="DN169" s="1">
        <v>216.647</v>
      </c>
      <c r="DO169" s="1">
        <v>0.02</v>
      </c>
      <c r="DQ169" s="1">
        <v>5.714</v>
      </c>
      <c r="DV169" s="1">
        <v>0.0</v>
      </c>
      <c r="DW169" s="1">
        <v>0.0</v>
      </c>
      <c r="DY169" s="1">
        <v>0.0</v>
      </c>
    </row>
    <row r="170">
      <c r="A170" s="1" t="s">
        <v>142</v>
      </c>
      <c r="B170" s="1">
        <v>2022.0</v>
      </c>
      <c r="C170" s="1" t="s">
        <v>143</v>
      </c>
      <c r="D170" s="1">
        <v>92804.0</v>
      </c>
      <c r="J170" s="1">
        <v>0.0</v>
      </c>
      <c r="K170" s="1">
        <v>0.0</v>
      </c>
      <c r="L170" s="1">
        <v>0.0</v>
      </c>
      <c r="N170" s="1">
        <v>611.111</v>
      </c>
      <c r="S170" s="1">
        <v>0.0</v>
      </c>
      <c r="T170" s="1">
        <v>0.0</v>
      </c>
      <c r="Y170" s="1">
        <v>0.0</v>
      </c>
      <c r="AA170" s="1">
        <v>0.36</v>
      </c>
      <c r="AB170" s="1">
        <v>3879.143</v>
      </c>
      <c r="AC170" s="1">
        <v>0.36</v>
      </c>
      <c r="AE170" s="1">
        <v>0.455</v>
      </c>
      <c r="AF170" s="1">
        <v>0.014</v>
      </c>
      <c r="AG170" s="1">
        <v>32912.699</v>
      </c>
      <c r="AK170" s="1">
        <v>3663.635</v>
      </c>
      <c r="AL170" s="1">
        <v>0.34</v>
      </c>
      <c r="AO170" s="1">
        <v>94.444</v>
      </c>
      <c r="AT170" s="1">
        <v>0.0</v>
      </c>
      <c r="AU170" s="1">
        <v>0.0</v>
      </c>
      <c r="BA170" s="1">
        <v>0.0</v>
      </c>
      <c r="BC170" s="1">
        <v>0.22</v>
      </c>
      <c r="BG170" s="1">
        <v>0.0</v>
      </c>
      <c r="BH170" s="1">
        <v>0.0</v>
      </c>
      <c r="BJ170" s="1">
        <v>0.0</v>
      </c>
      <c r="BO170" s="1">
        <v>215.508</v>
      </c>
      <c r="BP170" s="1">
        <v>0.02</v>
      </c>
      <c r="BR170" s="1">
        <v>5.556</v>
      </c>
      <c r="BT170" s="1">
        <v>0.0</v>
      </c>
      <c r="BU170" s="1">
        <v>0.0</v>
      </c>
      <c r="BY170" s="1">
        <v>0.0</v>
      </c>
      <c r="BZ170" s="1">
        <v>0.0</v>
      </c>
      <c r="CB170" s="1">
        <v>0.0</v>
      </c>
      <c r="CG170" s="1">
        <v>3663.635</v>
      </c>
      <c r="CH170" s="1">
        <v>0.34</v>
      </c>
      <c r="CN170" s="1">
        <v>94.444</v>
      </c>
      <c r="CQ170" s="1">
        <v>0.0</v>
      </c>
      <c r="CR170" s="1">
        <v>0.0</v>
      </c>
      <c r="CU170" s="1">
        <v>0.0</v>
      </c>
      <c r="CV170" s="1">
        <v>0.0</v>
      </c>
      <c r="CX170" s="1">
        <v>0.0</v>
      </c>
      <c r="CY170" s="1">
        <v>0.0</v>
      </c>
      <c r="DA170" s="1">
        <v>3879.143</v>
      </c>
      <c r="DB170" s="1">
        <v>3.054</v>
      </c>
      <c r="DF170" s="1">
        <v>215.508</v>
      </c>
      <c r="DG170" s="1">
        <v>0.02</v>
      </c>
      <c r="DI170" s="1">
        <v>5.556</v>
      </c>
      <c r="DN170" s="1">
        <v>215.508</v>
      </c>
      <c r="DO170" s="1">
        <v>0.02</v>
      </c>
      <c r="DQ170" s="1">
        <v>5.556</v>
      </c>
      <c r="DV170" s="1">
        <v>0.0</v>
      </c>
      <c r="DW170" s="1">
        <v>0.0</v>
      </c>
      <c r="DY170" s="1">
        <v>0.0</v>
      </c>
    </row>
    <row r="171">
      <c r="A171" s="1" t="s">
        <v>142</v>
      </c>
      <c r="B171" s="1">
        <v>2023.0</v>
      </c>
      <c r="C171" s="1" t="s">
        <v>143</v>
      </c>
      <c r="D171" s="1">
        <v>93293.0</v>
      </c>
      <c r="J171" s="1">
        <v>0.0</v>
      </c>
      <c r="K171" s="1">
        <v>0.0</v>
      </c>
      <c r="L171" s="1">
        <v>0.0</v>
      </c>
      <c r="N171" s="1">
        <v>611.111</v>
      </c>
      <c r="S171" s="1">
        <v>0.0</v>
      </c>
      <c r="T171" s="1">
        <v>0.0</v>
      </c>
      <c r="Y171" s="1">
        <v>0.0</v>
      </c>
      <c r="AA171" s="1">
        <v>0.36</v>
      </c>
      <c r="AB171" s="1">
        <v>3858.811</v>
      </c>
      <c r="AC171" s="1">
        <v>0.36</v>
      </c>
      <c r="AE171" s="1">
        <v>-1.408</v>
      </c>
      <c r="AF171" s="1">
        <v>-0.043</v>
      </c>
      <c r="AG171" s="1">
        <v>32279.256</v>
      </c>
      <c r="AK171" s="1">
        <v>3644.432</v>
      </c>
      <c r="AL171" s="1">
        <v>0.34</v>
      </c>
      <c r="AO171" s="1">
        <v>94.444</v>
      </c>
      <c r="AT171" s="1">
        <v>0.0</v>
      </c>
      <c r="AU171" s="1">
        <v>0.0</v>
      </c>
      <c r="BA171" s="1">
        <v>0.0</v>
      </c>
      <c r="BC171" s="1">
        <v>0.22</v>
      </c>
      <c r="BG171" s="1">
        <v>0.0</v>
      </c>
      <c r="BH171" s="1">
        <v>0.0</v>
      </c>
      <c r="BJ171" s="1">
        <v>0.0</v>
      </c>
      <c r="BO171" s="1">
        <v>214.378</v>
      </c>
      <c r="BP171" s="1">
        <v>0.02</v>
      </c>
      <c r="BR171" s="1">
        <v>5.556</v>
      </c>
      <c r="BT171" s="1">
        <v>0.0</v>
      </c>
      <c r="BU171" s="1">
        <v>0.0</v>
      </c>
      <c r="BY171" s="1">
        <v>0.0</v>
      </c>
      <c r="BZ171" s="1">
        <v>0.0</v>
      </c>
      <c r="CB171" s="1">
        <v>0.0</v>
      </c>
      <c r="CG171" s="1">
        <v>3644.432</v>
      </c>
      <c r="CH171" s="1">
        <v>0.34</v>
      </c>
      <c r="CN171" s="1">
        <v>94.444</v>
      </c>
      <c r="CQ171" s="1">
        <v>0.0</v>
      </c>
      <c r="CR171" s="1">
        <v>0.0</v>
      </c>
      <c r="CU171" s="1">
        <v>0.0</v>
      </c>
      <c r="CV171" s="1">
        <v>0.0</v>
      </c>
      <c r="CX171" s="1">
        <v>0.0</v>
      </c>
      <c r="CY171" s="1">
        <v>0.0</v>
      </c>
      <c r="DA171" s="1">
        <v>3858.811</v>
      </c>
      <c r="DB171" s="1">
        <v>3.011</v>
      </c>
      <c r="DF171" s="1">
        <v>214.378</v>
      </c>
      <c r="DG171" s="1">
        <v>0.02</v>
      </c>
      <c r="DI171" s="1">
        <v>5.556</v>
      </c>
      <c r="DN171" s="1">
        <v>214.378</v>
      </c>
      <c r="DO171" s="1">
        <v>0.02</v>
      </c>
      <c r="DQ171" s="1">
        <v>5.556</v>
      </c>
      <c r="DV171" s="1">
        <v>0.0</v>
      </c>
      <c r="DW171" s="1">
        <v>0.0</v>
      </c>
      <c r="DY171" s="1">
        <v>0.0</v>
      </c>
    </row>
    <row r="172">
      <c r="A172" s="1" t="s">
        <v>144</v>
      </c>
      <c r="B172" s="1">
        <v>2000.0</v>
      </c>
      <c r="C172" s="1" t="s">
        <v>145</v>
      </c>
      <c r="D172" s="1">
        <v>3.7213933E7</v>
      </c>
      <c r="E172" s="1">
        <v>5.364809728E11</v>
      </c>
      <c r="G172" s="1">
        <v>0.0</v>
      </c>
      <c r="H172" s="1">
        <v>0.0</v>
      </c>
      <c r="I172" s="1">
        <v>0.0</v>
      </c>
      <c r="J172" s="1">
        <v>10.48</v>
      </c>
      <c r="K172" s="1">
        <v>0.39</v>
      </c>
      <c r="L172" s="1">
        <v>0.438</v>
      </c>
      <c r="M172" s="1">
        <v>0.0</v>
      </c>
      <c r="N172" s="1">
        <v>355.473</v>
      </c>
      <c r="O172" s="1">
        <v>-24.003</v>
      </c>
      <c r="P172" s="1">
        <v>-2.373</v>
      </c>
      <c r="Q172" s="1">
        <v>201.877</v>
      </c>
      <c r="R172" s="1">
        <v>7.513</v>
      </c>
      <c r="S172" s="1">
        <v>47.832</v>
      </c>
      <c r="T172" s="1">
        <v>1.78</v>
      </c>
      <c r="U172" s="1">
        <v>-22.917</v>
      </c>
      <c r="V172" s="1">
        <v>-0.506</v>
      </c>
      <c r="W172" s="1">
        <v>45.723</v>
      </c>
      <c r="X172" s="1">
        <v>1.702</v>
      </c>
      <c r="Y172" s="1">
        <v>2.0</v>
      </c>
      <c r="Z172" s="1">
        <v>1.076</v>
      </c>
      <c r="AA172" s="1">
        <v>90.2</v>
      </c>
      <c r="AB172" s="1">
        <v>2423.823</v>
      </c>
      <c r="AC172" s="1">
        <v>88.98</v>
      </c>
      <c r="AD172" s="1">
        <v>14.003</v>
      </c>
      <c r="AE172" s="1">
        <v>-0.271</v>
      </c>
      <c r="AF172" s="1">
        <v>-1.913</v>
      </c>
      <c r="AG172" s="1">
        <v>18907.83</v>
      </c>
      <c r="AH172" s="1">
        <v>1.312</v>
      </c>
      <c r="AI172" s="1">
        <v>-3.365</v>
      </c>
      <c r="AJ172" s="1">
        <v>-20.9</v>
      </c>
      <c r="AK172" s="1">
        <v>1445.695</v>
      </c>
      <c r="AL172" s="1">
        <v>53.8</v>
      </c>
      <c r="AM172" s="1">
        <v>16130.396</v>
      </c>
      <c r="AN172" s="1">
        <v>600.276</v>
      </c>
      <c r="AO172" s="1">
        <v>60.463</v>
      </c>
      <c r="AP172" s="1">
        <v>85.985</v>
      </c>
      <c r="AQ172" s="1">
        <v>2.627</v>
      </c>
      <c r="AR172" s="1">
        <v>8.266</v>
      </c>
      <c r="AS172" s="1">
        <v>322.967</v>
      </c>
      <c r="AT172" s="1">
        <v>1313.487</v>
      </c>
      <c r="AU172" s="1">
        <v>48.88</v>
      </c>
      <c r="AV172" s="1">
        <v>8678.664</v>
      </c>
      <c r="AW172" s="1">
        <v>8.215</v>
      </c>
      <c r="AX172" s="1">
        <v>27.619</v>
      </c>
      <c r="AY172" s="1">
        <v>9776.237</v>
      </c>
      <c r="AZ172" s="1">
        <v>363.812</v>
      </c>
      <c r="BA172" s="1">
        <v>54.934</v>
      </c>
      <c r="BB172" s="1">
        <v>46.263</v>
      </c>
      <c r="BC172" s="1">
        <v>31.63</v>
      </c>
      <c r="BD172" s="1">
        <v>33.549</v>
      </c>
      <c r="BE172" s="1">
        <v>19.94</v>
      </c>
      <c r="BF172" s="1">
        <v>79.376</v>
      </c>
      <c r="BG172" s="1">
        <v>767.992</v>
      </c>
      <c r="BH172" s="1">
        <v>28.58</v>
      </c>
      <c r="BI172" s="1">
        <v>2132.956</v>
      </c>
      <c r="BJ172" s="1">
        <v>32.12</v>
      </c>
      <c r="BK172" s="1">
        <v>11.37</v>
      </c>
      <c r="BL172" s="1">
        <v>22.13</v>
      </c>
      <c r="BM172" s="1">
        <v>17.747</v>
      </c>
      <c r="BN172" s="1">
        <v>97.837</v>
      </c>
      <c r="BO172" s="1">
        <v>945.345</v>
      </c>
      <c r="BP172" s="1">
        <v>35.18</v>
      </c>
      <c r="BQ172" s="1">
        <v>2629.042</v>
      </c>
      <c r="BR172" s="1">
        <v>39.537</v>
      </c>
      <c r="BS172" s="1">
        <v>14.015</v>
      </c>
      <c r="BT172" s="1">
        <v>1.22</v>
      </c>
      <c r="BU172" s="1">
        <v>1.353</v>
      </c>
      <c r="BV172" s="1">
        <v>-13.073</v>
      </c>
      <c r="BW172" s="1">
        <v>-2.581</v>
      </c>
      <c r="BX172" s="1">
        <v>17.158</v>
      </c>
      <c r="BY172" s="1">
        <v>166.067</v>
      </c>
      <c r="BZ172" s="1">
        <v>6.18</v>
      </c>
      <c r="CA172" s="1">
        <v>461.073</v>
      </c>
      <c r="CB172" s="1">
        <v>6.945</v>
      </c>
      <c r="CC172" s="1">
        <v>2.458</v>
      </c>
      <c r="CD172" s="1">
        <v>-9.034</v>
      </c>
      <c r="CE172" s="1">
        <v>-26.793</v>
      </c>
      <c r="CF172" s="1">
        <v>269.796</v>
      </c>
      <c r="CG172" s="1">
        <v>84.377</v>
      </c>
      <c r="CH172" s="1">
        <v>3.14</v>
      </c>
      <c r="CI172" s="1">
        <v>7249.855</v>
      </c>
      <c r="CJ172" s="1">
        <v>-0.819</v>
      </c>
      <c r="CK172" s="1">
        <v>-3.97</v>
      </c>
      <c r="CL172" s="1">
        <v>12921.804</v>
      </c>
      <c r="CM172" s="1">
        <v>480.871</v>
      </c>
      <c r="CN172" s="1">
        <v>3.529</v>
      </c>
      <c r="CO172" s="1">
        <v>38.646</v>
      </c>
      <c r="CP172" s="1">
        <v>1.206</v>
      </c>
      <c r="CQ172" s="1">
        <v>0.386</v>
      </c>
      <c r="CS172" s="1">
        <v>47.339</v>
      </c>
      <c r="CT172" s="1">
        <v>0.388</v>
      </c>
      <c r="CU172" s="1">
        <v>10.373</v>
      </c>
      <c r="CW172" s="1">
        <v>32.416</v>
      </c>
      <c r="CX172" s="1">
        <v>0.434</v>
      </c>
      <c r="CZ172" s="1">
        <v>0.173</v>
      </c>
      <c r="DA172" s="1">
        <v>2391.04</v>
      </c>
      <c r="DB172" s="1">
        <v>703.635</v>
      </c>
      <c r="DC172" s="1">
        <v>33.662</v>
      </c>
      <c r="DD172" s="1">
        <v>20.328</v>
      </c>
      <c r="DE172" s="1">
        <v>80.679</v>
      </c>
      <c r="DF172" s="1">
        <v>779.278</v>
      </c>
      <c r="DG172" s="1">
        <v>29.0</v>
      </c>
      <c r="DH172" s="1">
        <v>2167.969</v>
      </c>
      <c r="DI172" s="1">
        <v>32.592</v>
      </c>
      <c r="DJ172" s="1">
        <v>11.557</v>
      </c>
      <c r="DK172" s="1">
        <v>38.462</v>
      </c>
      <c r="DL172" s="1">
        <v>0.0</v>
      </c>
      <c r="DM172" s="1">
        <v>0.0</v>
      </c>
      <c r="DN172" s="1">
        <v>0.0</v>
      </c>
      <c r="DO172" s="1">
        <v>0.0</v>
      </c>
      <c r="DP172" s="1">
        <v>0.003</v>
      </c>
      <c r="DQ172" s="1">
        <v>0.0</v>
      </c>
      <c r="DR172" s="1">
        <v>0.0</v>
      </c>
      <c r="DS172" s="1">
        <v>-0.066</v>
      </c>
      <c r="DT172" s="1">
        <v>0.0</v>
      </c>
      <c r="DU172" s="1">
        <v>0.097</v>
      </c>
      <c r="DV172" s="1">
        <v>0.806</v>
      </c>
      <c r="DW172" s="1">
        <v>0.03</v>
      </c>
      <c r="DX172" s="1">
        <v>2.594</v>
      </c>
      <c r="DY172" s="1">
        <v>0.034</v>
      </c>
      <c r="DZ172" s="1">
        <v>0.014</v>
      </c>
    </row>
    <row r="173">
      <c r="A173" s="1" t="s">
        <v>144</v>
      </c>
      <c r="B173" s="1">
        <v>2001.0</v>
      </c>
      <c r="C173" s="1" t="s">
        <v>145</v>
      </c>
      <c r="D173" s="1">
        <v>3.7624762E7</v>
      </c>
      <c r="E173" s="1">
        <v>5.14867265536E11</v>
      </c>
      <c r="G173" s="1">
        <v>0.0</v>
      </c>
      <c r="H173" s="1">
        <v>0.0</v>
      </c>
      <c r="I173" s="1">
        <v>0.0</v>
      </c>
      <c r="J173" s="1">
        <v>9.568</v>
      </c>
      <c r="K173" s="1">
        <v>0.36</v>
      </c>
      <c r="L173" s="1">
        <v>0.399</v>
      </c>
      <c r="M173" s="1">
        <v>0.0</v>
      </c>
      <c r="N173" s="1">
        <v>302.086</v>
      </c>
      <c r="O173" s="1">
        <v>-18.047</v>
      </c>
      <c r="P173" s="1">
        <v>-1.356</v>
      </c>
      <c r="Q173" s="1">
        <v>163.638</v>
      </c>
      <c r="R173" s="1">
        <v>6.157</v>
      </c>
      <c r="S173" s="1">
        <v>36.146</v>
      </c>
      <c r="T173" s="1">
        <v>1.36</v>
      </c>
      <c r="U173" s="1">
        <v>-28.185</v>
      </c>
      <c r="V173" s="1">
        <v>-0.48</v>
      </c>
      <c r="W173" s="1">
        <v>32.478</v>
      </c>
      <c r="X173" s="1">
        <v>1.222</v>
      </c>
      <c r="Y173" s="1">
        <v>1.509</v>
      </c>
      <c r="Z173" s="1">
        <v>0.905</v>
      </c>
      <c r="AA173" s="1">
        <v>91.89</v>
      </c>
      <c r="AB173" s="1">
        <v>2442.275</v>
      </c>
      <c r="AC173" s="1">
        <v>90.14</v>
      </c>
      <c r="AD173" s="1">
        <v>14.955</v>
      </c>
      <c r="AE173" s="1">
        <v>-2.316</v>
      </c>
      <c r="AF173" s="1">
        <v>-16.294</v>
      </c>
      <c r="AG173" s="1">
        <v>18268.309</v>
      </c>
      <c r="AH173" s="1">
        <v>1.335</v>
      </c>
      <c r="AI173" s="1">
        <v>-6.931</v>
      </c>
      <c r="AJ173" s="1">
        <v>-41.603</v>
      </c>
      <c r="AK173" s="1">
        <v>1224.991</v>
      </c>
      <c r="AL173" s="1">
        <v>46.09</v>
      </c>
      <c r="AM173" s="1">
        <v>14848.522</v>
      </c>
      <c r="AN173" s="1">
        <v>558.672</v>
      </c>
      <c r="AO173" s="1">
        <v>51.132</v>
      </c>
      <c r="AP173" s="1">
        <v>82.098</v>
      </c>
      <c r="AQ173" s="1">
        <v>-6.384</v>
      </c>
      <c r="AR173" s="1">
        <v>-20.617</v>
      </c>
      <c r="AS173" s="1">
        <v>302.35</v>
      </c>
      <c r="AT173" s="1">
        <v>1149.775</v>
      </c>
      <c r="AU173" s="1">
        <v>43.26</v>
      </c>
      <c r="AV173" s="1">
        <v>8035.938</v>
      </c>
      <c r="AW173" s="1">
        <v>-0.722</v>
      </c>
      <c r="AX173" s="1">
        <v>-2.626</v>
      </c>
      <c r="AY173" s="1">
        <v>9599.702</v>
      </c>
      <c r="AZ173" s="1">
        <v>361.186</v>
      </c>
      <c r="BA173" s="1">
        <v>47.992</v>
      </c>
      <c r="BB173" s="1">
        <v>44.431</v>
      </c>
      <c r="BC173" s="1">
        <v>27.23</v>
      </c>
      <c r="BD173" s="1">
        <v>28.014</v>
      </c>
      <c r="BE173" s="1">
        <v>21.675</v>
      </c>
      <c r="BF173" s="1">
        <v>101.05</v>
      </c>
      <c r="BG173" s="1">
        <v>972.232</v>
      </c>
      <c r="BH173" s="1">
        <v>36.58</v>
      </c>
      <c r="BI173" s="1">
        <v>2685.737</v>
      </c>
      <c r="BJ173" s="1">
        <v>40.581</v>
      </c>
      <c r="BK173" s="1">
        <v>14.85</v>
      </c>
      <c r="BL173" s="1">
        <v>25.242</v>
      </c>
      <c r="BM173" s="1">
        <v>23.984</v>
      </c>
      <c r="BN173" s="1">
        <v>121.821</v>
      </c>
      <c r="BO173" s="1">
        <v>1170.771</v>
      </c>
      <c r="BP173" s="1">
        <v>44.05</v>
      </c>
      <c r="BQ173" s="1">
        <v>3237.789</v>
      </c>
      <c r="BR173" s="1">
        <v>48.868</v>
      </c>
      <c r="BS173" s="1">
        <v>17.902</v>
      </c>
      <c r="BT173" s="1">
        <v>1.75</v>
      </c>
      <c r="BU173" s="1">
        <v>1.904</v>
      </c>
      <c r="BV173" s="1">
        <v>14.279</v>
      </c>
      <c r="BW173" s="1">
        <v>2.342</v>
      </c>
      <c r="BX173" s="1">
        <v>19.5</v>
      </c>
      <c r="BY173" s="1">
        <v>187.642</v>
      </c>
      <c r="BZ173" s="1">
        <v>7.06</v>
      </c>
      <c r="CA173" s="1">
        <v>518.276</v>
      </c>
      <c r="CB173" s="1">
        <v>7.832</v>
      </c>
      <c r="CC173" s="1">
        <v>2.866</v>
      </c>
      <c r="CD173" s="1">
        <v>-7.276</v>
      </c>
      <c r="CE173" s="1">
        <v>-19.631</v>
      </c>
      <c r="CF173" s="1">
        <v>250.165</v>
      </c>
      <c r="CG173" s="1">
        <v>39.07</v>
      </c>
      <c r="CH173" s="1">
        <v>1.47</v>
      </c>
      <c r="CI173" s="1">
        <v>6648.946</v>
      </c>
      <c r="CJ173" s="1">
        <v>6.244</v>
      </c>
      <c r="CK173" s="1">
        <v>30.025</v>
      </c>
      <c r="CL173" s="1">
        <v>13578.725</v>
      </c>
      <c r="CM173" s="1">
        <v>510.896</v>
      </c>
      <c r="CN173" s="1">
        <v>1.631</v>
      </c>
      <c r="CO173" s="1">
        <v>36.762</v>
      </c>
      <c r="CP173" s="1">
        <v>1.134</v>
      </c>
      <c r="CQ173" s="1">
        <v>0.363</v>
      </c>
      <c r="CS173" s="1">
        <v>-5.966</v>
      </c>
      <c r="CT173" s="1">
        <v>-0.072</v>
      </c>
      <c r="CU173" s="1">
        <v>9.648</v>
      </c>
      <c r="CW173" s="1">
        <v>30.15</v>
      </c>
      <c r="CX173" s="1">
        <v>0.403</v>
      </c>
      <c r="CZ173" s="1">
        <v>0.167</v>
      </c>
      <c r="DA173" s="1">
        <v>2395.763</v>
      </c>
      <c r="DB173" s="1">
        <v>687.341</v>
      </c>
      <c r="DC173" s="1">
        <v>27.578</v>
      </c>
      <c r="DD173" s="1">
        <v>21.642</v>
      </c>
      <c r="DE173" s="1">
        <v>102.321</v>
      </c>
      <c r="DF173" s="1">
        <v>983.129</v>
      </c>
      <c r="DG173" s="1">
        <v>36.99</v>
      </c>
      <c r="DH173" s="1">
        <v>2719.514</v>
      </c>
      <c r="DI173" s="1">
        <v>41.036</v>
      </c>
      <c r="DJ173" s="1">
        <v>15.036</v>
      </c>
      <c r="DK173" s="1">
        <v>19.444</v>
      </c>
      <c r="DL173" s="1">
        <v>0.0</v>
      </c>
      <c r="DM173" s="1">
        <v>0.0</v>
      </c>
      <c r="DN173" s="1">
        <v>0.0</v>
      </c>
      <c r="DO173" s="1">
        <v>0.0</v>
      </c>
      <c r="DP173" s="1">
        <v>0.003</v>
      </c>
      <c r="DQ173" s="1">
        <v>0.0</v>
      </c>
      <c r="DR173" s="1">
        <v>0.0</v>
      </c>
      <c r="DS173" s="1">
        <v>42.013</v>
      </c>
      <c r="DT173" s="1">
        <v>0.04</v>
      </c>
      <c r="DU173" s="1">
        <v>0.136</v>
      </c>
      <c r="DV173" s="1">
        <v>1.329</v>
      </c>
      <c r="DW173" s="1">
        <v>0.05</v>
      </c>
      <c r="DX173" s="1">
        <v>3.624</v>
      </c>
      <c r="DY173" s="1">
        <v>0.055</v>
      </c>
      <c r="DZ173" s="1">
        <v>0.02</v>
      </c>
    </row>
    <row r="174">
      <c r="A174" s="1" t="s">
        <v>144</v>
      </c>
      <c r="B174" s="1">
        <v>2002.0</v>
      </c>
      <c r="C174" s="1" t="s">
        <v>145</v>
      </c>
      <c r="D174" s="1">
        <v>3.80293E7</v>
      </c>
      <c r="E174" s="1">
        <v>4.60558532608E11</v>
      </c>
      <c r="G174" s="1">
        <v>0.0</v>
      </c>
      <c r="H174" s="1">
        <v>0.0</v>
      </c>
      <c r="I174" s="1">
        <v>0.0</v>
      </c>
      <c r="J174" s="1">
        <v>13.937</v>
      </c>
      <c r="K174" s="1">
        <v>0.53</v>
      </c>
      <c r="L174" s="1">
        <v>0.627</v>
      </c>
      <c r="M174" s="1">
        <v>0.0</v>
      </c>
      <c r="N174" s="1">
        <v>294.834</v>
      </c>
      <c r="O174" s="1">
        <v>-25.509</v>
      </c>
      <c r="P174" s="1">
        <v>-1.571</v>
      </c>
      <c r="Q174" s="1">
        <v>120.599</v>
      </c>
      <c r="R174" s="1">
        <v>4.586</v>
      </c>
      <c r="S174" s="1">
        <v>21.299</v>
      </c>
      <c r="T174" s="1">
        <v>0.81</v>
      </c>
      <c r="U174" s="1">
        <v>-75.269</v>
      </c>
      <c r="V174" s="1">
        <v>-0.92</v>
      </c>
      <c r="W174" s="1">
        <v>7.947</v>
      </c>
      <c r="X174" s="1">
        <v>0.302</v>
      </c>
      <c r="Y174" s="1">
        <v>0.958</v>
      </c>
      <c r="Z174" s="1">
        <v>0.704</v>
      </c>
      <c r="AA174" s="1">
        <v>90.51</v>
      </c>
      <c r="AB174" s="1">
        <v>2380.007</v>
      </c>
      <c r="AC174" s="1">
        <v>84.59</v>
      </c>
      <c r="AD174" s="1">
        <v>14.642</v>
      </c>
      <c r="AE174" s="1">
        <v>-4.247</v>
      </c>
      <c r="AF174" s="1">
        <v>-29.19</v>
      </c>
      <c r="AG174" s="1">
        <v>17306.42</v>
      </c>
      <c r="AH174" s="1">
        <v>1.429</v>
      </c>
      <c r="AI174" s="1">
        <v>-4.146</v>
      </c>
      <c r="AJ174" s="1">
        <v>-23.164</v>
      </c>
      <c r="AK174" s="1">
        <v>1114.667</v>
      </c>
      <c r="AL174" s="1">
        <v>42.39</v>
      </c>
      <c r="AM174" s="1">
        <v>14081.466</v>
      </c>
      <c r="AN174" s="1">
        <v>535.508</v>
      </c>
      <c r="AO174" s="1">
        <v>50.112</v>
      </c>
      <c r="AP174" s="1">
        <v>82.217</v>
      </c>
      <c r="AQ174" s="1">
        <v>-2.637</v>
      </c>
      <c r="AR174" s="1">
        <v>-7.974</v>
      </c>
      <c r="AS174" s="1">
        <v>294.376</v>
      </c>
      <c r="AT174" s="1">
        <v>1070.49</v>
      </c>
      <c r="AU174" s="1">
        <v>40.71</v>
      </c>
      <c r="AV174" s="1">
        <v>7740.762</v>
      </c>
      <c r="AW174" s="1">
        <v>-2.773</v>
      </c>
      <c r="AX174" s="1">
        <v>-10.017</v>
      </c>
      <c r="AY174" s="1">
        <v>9234.188</v>
      </c>
      <c r="AZ174" s="1">
        <v>351.17</v>
      </c>
      <c r="BA174" s="1">
        <v>48.126</v>
      </c>
      <c r="BB174" s="1">
        <v>45.196</v>
      </c>
      <c r="BC174" s="1">
        <v>24.94</v>
      </c>
      <c r="BD174" s="1">
        <v>-2.191</v>
      </c>
      <c r="BE174" s="1">
        <v>-3.026</v>
      </c>
      <c r="BF174" s="1">
        <v>98.024</v>
      </c>
      <c r="BG174" s="1">
        <v>940.853</v>
      </c>
      <c r="BH174" s="1">
        <v>35.78</v>
      </c>
      <c r="BI174" s="1">
        <v>2577.597</v>
      </c>
      <c r="BJ174" s="1">
        <v>42.298</v>
      </c>
      <c r="BK174" s="1">
        <v>15.05</v>
      </c>
      <c r="BL174" s="1">
        <v>-4.196</v>
      </c>
      <c r="BM174" s="1">
        <v>-5.991</v>
      </c>
      <c r="BN174" s="1">
        <v>115.83</v>
      </c>
      <c r="BO174" s="1">
        <v>1109.671</v>
      </c>
      <c r="BP174" s="1">
        <v>42.2</v>
      </c>
      <c r="BQ174" s="1">
        <v>3045.798</v>
      </c>
      <c r="BR174" s="1">
        <v>49.888</v>
      </c>
      <c r="BS174" s="1">
        <v>17.783</v>
      </c>
      <c r="BT174" s="1">
        <v>5.92</v>
      </c>
      <c r="BU174" s="1">
        <v>6.541</v>
      </c>
      <c r="BV174" s="1">
        <v>-17.538</v>
      </c>
      <c r="BW174" s="1">
        <v>-3.552</v>
      </c>
      <c r="BX174" s="1">
        <v>15.948</v>
      </c>
      <c r="BY174" s="1">
        <v>153.04</v>
      </c>
      <c r="BZ174" s="1">
        <v>5.82</v>
      </c>
      <c r="CA174" s="1">
        <v>419.359</v>
      </c>
      <c r="CB174" s="1">
        <v>6.88</v>
      </c>
      <c r="CC174" s="1">
        <v>2.448</v>
      </c>
      <c r="CD174" s="1">
        <v>-5.444</v>
      </c>
      <c r="CE174" s="1">
        <v>-13.619</v>
      </c>
      <c r="CF174" s="1">
        <v>236.546</v>
      </c>
      <c r="CG174" s="1">
        <v>22.877</v>
      </c>
      <c r="CH174" s="1">
        <v>0.87</v>
      </c>
      <c r="CI174" s="1">
        <v>6220.105</v>
      </c>
      <c r="CJ174" s="1">
        <v>-1.491</v>
      </c>
      <c r="CK174" s="1">
        <v>-7.619</v>
      </c>
      <c r="CL174" s="1">
        <v>13233.935</v>
      </c>
      <c r="CM174" s="1">
        <v>503.277</v>
      </c>
      <c r="CN174" s="1">
        <v>1.028</v>
      </c>
      <c r="CO174" s="1">
        <v>36.317</v>
      </c>
      <c r="CP174" s="1">
        <v>1.656</v>
      </c>
      <c r="CQ174" s="1">
        <v>0.53</v>
      </c>
      <c r="CS174" s="1">
        <v>46.001</v>
      </c>
      <c r="CT174" s="1">
        <v>0.522</v>
      </c>
      <c r="CU174" s="1">
        <v>13.936</v>
      </c>
      <c r="CW174" s="1">
        <v>43.55</v>
      </c>
      <c r="CX174" s="1">
        <v>0.627</v>
      </c>
      <c r="CZ174" s="1">
        <v>0.254</v>
      </c>
      <c r="DA174" s="1">
        <v>2224.337</v>
      </c>
      <c r="DB174" s="1">
        <v>658.151</v>
      </c>
      <c r="DC174" s="1">
        <v>-1.65</v>
      </c>
      <c r="DD174" s="1">
        <v>-2.439</v>
      </c>
      <c r="DE174" s="1">
        <v>99.882</v>
      </c>
      <c r="DF174" s="1">
        <v>956.631</v>
      </c>
      <c r="DG174" s="1">
        <v>36.38</v>
      </c>
      <c r="DH174" s="1">
        <v>2626.439</v>
      </c>
      <c r="DI174" s="1">
        <v>43.007</v>
      </c>
      <c r="DJ174" s="1">
        <v>15.335</v>
      </c>
      <c r="DK174" s="1">
        <v>9.302</v>
      </c>
      <c r="DL174" s="1">
        <v>0.0</v>
      </c>
      <c r="DM174" s="1">
        <v>0.0</v>
      </c>
      <c r="DN174" s="1">
        <v>0.0</v>
      </c>
      <c r="DO174" s="1">
        <v>0.0</v>
      </c>
      <c r="DP174" s="1">
        <v>0.003</v>
      </c>
      <c r="DQ174" s="1">
        <v>0.0</v>
      </c>
      <c r="DR174" s="1">
        <v>0.0</v>
      </c>
      <c r="DS174" s="1">
        <v>48.711</v>
      </c>
      <c r="DT174" s="1">
        <v>0.065</v>
      </c>
      <c r="DU174" s="1">
        <v>0.201</v>
      </c>
      <c r="DV174" s="1">
        <v>1.841</v>
      </c>
      <c r="DW174" s="1">
        <v>0.07</v>
      </c>
      <c r="DX174" s="1">
        <v>5.288</v>
      </c>
      <c r="DY174" s="1">
        <v>0.083</v>
      </c>
      <c r="DZ174" s="1">
        <v>0.031</v>
      </c>
    </row>
    <row r="175">
      <c r="A175" s="1" t="s">
        <v>144</v>
      </c>
      <c r="B175" s="1">
        <v>2003.0</v>
      </c>
      <c r="C175" s="1" t="s">
        <v>145</v>
      </c>
      <c r="D175" s="1">
        <v>3.8424224E7</v>
      </c>
      <c r="E175" s="1">
        <v>5.0310414336E11</v>
      </c>
      <c r="G175" s="1">
        <v>0.0</v>
      </c>
      <c r="H175" s="1">
        <v>0.0</v>
      </c>
      <c r="I175" s="1">
        <v>0.0</v>
      </c>
      <c r="J175" s="1">
        <v>22.902</v>
      </c>
      <c r="K175" s="1">
        <v>0.88</v>
      </c>
      <c r="L175" s="1">
        <v>0.956</v>
      </c>
      <c r="M175" s="1">
        <v>0.0</v>
      </c>
      <c r="N175" s="1">
        <v>316.39</v>
      </c>
      <c r="O175" s="1">
        <v>21.969</v>
      </c>
      <c r="P175" s="1">
        <v>1.008</v>
      </c>
      <c r="Q175" s="1">
        <v>145.582</v>
      </c>
      <c r="R175" s="1">
        <v>5.594</v>
      </c>
      <c r="S175" s="1">
        <v>24.464</v>
      </c>
      <c r="T175" s="1">
        <v>0.94</v>
      </c>
      <c r="U175" s="1">
        <v>93.478</v>
      </c>
      <c r="V175" s="1">
        <v>0.282</v>
      </c>
      <c r="W175" s="1">
        <v>15.217</v>
      </c>
      <c r="X175" s="1">
        <v>0.585</v>
      </c>
      <c r="Y175" s="1">
        <v>1.021</v>
      </c>
      <c r="Z175" s="1">
        <v>0.801</v>
      </c>
      <c r="AA175" s="1">
        <v>97.1</v>
      </c>
      <c r="AB175" s="1">
        <v>2527.052</v>
      </c>
      <c r="AC175" s="1">
        <v>92.07</v>
      </c>
      <c r="AD175" s="1">
        <v>14.732</v>
      </c>
      <c r="AE175" s="1">
        <v>7.081</v>
      </c>
      <c r="AF175" s="1">
        <v>46.607</v>
      </c>
      <c r="AG175" s="1">
        <v>18341.496</v>
      </c>
      <c r="AH175" s="1">
        <v>1.401</v>
      </c>
      <c r="AI175" s="1">
        <v>8.801</v>
      </c>
      <c r="AJ175" s="1">
        <v>47.131</v>
      </c>
      <c r="AK175" s="1">
        <v>1294.496</v>
      </c>
      <c r="AL175" s="1">
        <v>49.74</v>
      </c>
      <c r="AM175" s="1">
        <v>15163.32</v>
      </c>
      <c r="AN175" s="1">
        <v>582.639</v>
      </c>
      <c r="AO175" s="1">
        <v>54.024</v>
      </c>
      <c r="AP175" s="1">
        <v>83.435</v>
      </c>
      <c r="AQ175" s="1">
        <v>14.239</v>
      </c>
      <c r="AR175" s="1">
        <v>41.915</v>
      </c>
      <c r="AS175" s="1">
        <v>336.29</v>
      </c>
      <c r="AT175" s="1">
        <v>1242.706</v>
      </c>
      <c r="AU175" s="1">
        <v>47.75</v>
      </c>
      <c r="AV175" s="1">
        <v>8752.044</v>
      </c>
      <c r="AW175" s="1">
        <v>13.653</v>
      </c>
      <c r="AX175" s="1">
        <v>47.944</v>
      </c>
      <c r="AY175" s="1">
        <v>10387.041</v>
      </c>
      <c r="AZ175" s="1">
        <v>399.114</v>
      </c>
      <c r="BA175" s="1">
        <v>51.863</v>
      </c>
      <c r="BB175" s="1">
        <v>48.157</v>
      </c>
      <c r="BC175" s="1">
        <v>29.13</v>
      </c>
      <c r="BD175" s="1">
        <v>-5.529</v>
      </c>
      <c r="BE175" s="1">
        <v>-5.925</v>
      </c>
      <c r="BF175" s="1">
        <v>92.1</v>
      </c>
      <c r="BG175" s="1">
        <v>879.653</v>
      </c>
      <c r="BH175" s="1">
        <v>33.8</v>
      </c>
      <c r="BI175" s="1">
        <v>2396.917</v>
      </c>
      <c r="BJ175" s="1">
        <v>36.711</v>
      </c>
      <c r="BK175" s="1">
        <v>13.189</v>
      </c>
      <c r="BL175" s="1">
        <v>0.289</v>
      </c>
      <c r="BM175" s="1">
        <v>-0.15</v>
      </c>
      <c r="BN175" s="1">
        <v>115.68</v>
      </c>
      <c r="BO175" s="1">
        <v>1101.649</v>
      </c>
      <c r="BP175" s="1">
        <v>42.33</v>
      </c>
      <c r="BQ175" s="1">
        <v>3010.599</v>
      </c>
      <c r="BR175" s="1">
        <v>45.976</v>
      </c>
      <c r="BS175" s="1">
        <v>16.565</v>
      </c>
      <c r="BT175" s="1">
        <v>5.03</v>
      </c>
      <c r="BU175" s="1">
        <v>5.18</v>
      </c>
      <c r="BV175" s="1">
        <v>29.978</v>
      </c>
      <c r="BW175" s="1">
        <v>4.668</v>
      </c>
      <c r="BX175" s="1">
        <v>20.616</v>
      </c>
      <c r="BY175" s="1">
        <v>197.011</v>
      </c>
      <c r="BZ175" s="1">
        <v>7.57</v>
      </c>
      <c r="CA175" s="1">
        <v>536.531</v>
      </c>
      <c r="CB175" s="1">
        <v>8.222</v>
      </c>
      <c r="CC175" s="1">
        <v>2.952</v>
      </c>
      <c r="CD175" s="1">
        <v>1.779</v>
      </c>
      <c r="CE175" s="1">
        <v>4.208</v>
      </c>
      <c r="CF175" s="1">
        <v>240.754</v>
      </c>
      <c r="CG175" s="1">
        <v>27.327</v>
      </c>
      <c r="CH175" s="1">
        <v>1.05</v>
      </c>
      <c r="CI175" s="1">
        <v>6265.695</v>
      </c>
      <c r="CJ175" s="1">
        <v>-0.416</v>
      </c>
      <c r="CK175" s="1">
        <v>-2.094</v>
      </c>
      <c r="CL175" s="1">
        <v>13043.425</v>
      </c>
      <c r="CM175" s="1">
        <v>501.183</v>
      </c>
      <c r="CN175" s="1">
        <v>1.14</v>
      </c>
      <c r="CO175" s="1">
        <v>34.476</v>
      </c>
      <c r="CP175" s="1">
        <v>2.752</v>
      </c>
      <c r="CQ175" s="1">
        <v>0.881</v>
      </c>
      <c r="CS175" s="1">
        <v>66.157</v>
      </c>
      <c r="CT175" s="1">
        <v>1.096</v>
      </c>
      <c r="CU175" s="1">
        <v>22.918</v>
      </c>
      <c r="CW175" s="1">
        <v>71.618</v>
      </c>
      <c r="CX175" s="1">
        <v>0.956</v>
      </c>
      <c r="CZ175" s="1">
        <v>0.394</v>
      </c>
      <c r="DA175" s="1">
        <v>2396.145</v>
      </c>
      <c r="DB175" s="1">
        <v>704.758</v>
      </c>
      <c r="DC175" s="1">
        <v>-4.461</v>
      </c>
      <c r="DD175" s="1">
        <v>-4.818</v>
      </c>
      <c r="DE175" s="1">
        <v>95.064</v>
      </c>
      <c r="DF175" s="1">
        <v>904.638</v>
      </c>
      <c r="DG175" s="1">
        <v>34.76</v>
      </c>
      <c r="DH175" s="1">
        <v>2474.067</v>
      </c>
      <c r="DI175" s="1">
        <v>37.754</v>
      </c>
      <c r="DJ175" s="1">
        <v>13.613</v>
      </c>
      <c r="DK175" s="1">
        <v>38.298</v>
      </c>
      <c r="DL175" s="1">
        <v>0.0</v>
      </c>
      <c r="DM175" s="1">
        <v>0.0</v>
      </c>
      <c r="DN175" s="1">
        <v>0.0</v>
      </c>
      <c r="DO175" s="1">
        <v>0.0</v>
      </c>
      <c r="DP175" s="1">
        <v>0.005</v>
      </c>
      <c r="DQ175" s="1">
        <v>0.0</v>
      </c>
      <c r="DR175" s="1">
        <v>0.0</v>
      </c>
      <c r="DS175" s="1">
        <v>6.197</v>
      </c>
      <c r="DT175" s="1">
        <v>0.011</v>
      </c>
      <c r="DU175" s="1">
        <v>0.212</v>
      </c>
      <c r="DV175" s="1">
        <v>2.082</v>
      </c>
      <c r="DW175" s="1">
        <v>0.08</v>
      </c>
      <c r="DX175" s="1">
        <v>5.528</v>
      </c>
      <c r="DY175" s="1">
        <v>0.087</v>
      </c>
      <c r="DZ175" s="1">
        <v>0.03</v>
      </c>
    </row>
    <row r="176">
      <c r="A176" s="1" t="s">
        <v>144</v>
      </c>
      <c r="B176" s="1">
        <v>2004.0</v>
      </c>
      <c r="C176" s="1" t="s">
        <v>145</v>
      </c>
      <c r="D176" s="1">
        <v>3.8815865E7</v>
      </c>
      <c r="E176" s="1">
        <v>5.50306316288E11</v>
      </c>
      <c r="G176" s="1">
        <v>0.0</v>
      </c>
      <c r="H176" s="1">
        <v>0.0</v>
      </c>
      <c r="I176" s="1">
        <v>0.0</v>
      </c>
      <c r="J176" s="1">
        <v>22.414</v>
      </c>
      <c r="K176" s="1">
        <v>0.87</v>
      </c>
      <c r="L176" s="1">
        <v>0.868</v>
      </c>
      <c r="M176" s="1">
        <v>0.0</v>
      </c>
      <c r="N176" s="1">
        <v>357.67</v>
      </c>
      <c r="O176" s="1">
        <v>70.183</v>
      </c>
      <c r="P176" s="1">
        <v>3.926</v>
      </c>
      <c r="Q176" s="1">
        <v>245.256</v>
      </c>
      <c r="R176" s="1">
        <v>9.52</v>
      </c>
      <c r="S176" s="1">
        <v>43.281</v>
      </c>
      <c r="T176" s="1">
        <v>1.68</v>
      </c>
      <c r="U176" s="1">
        <v>-42.697</v>
      </c>
      <c r="V176" s="1">
        <v>-0.25</v>
      </c>
      <c r="W176" s="1">
        <v>8.632</v>
      </c>
      <c r="X176" s="1">
        <v>0.335</v>
      </c>
      <c r="Y176" s="1">
        <v>1.676</v>
      </c>
      <c r="Z176" s="1">
        <v>1.277</v>
      </c>
      <c r="AA176" s="1">
        <v>103.73</v>
      </c>
      <c r="AB176" s="1">
        <v>2672.361</v>
      </c>
      <c r="AC176" s="1">
        <v>100.26</v>
      </c>
      <c r="AD176" s="1">
        <v>14.79</v>
      </c>
      <c r="AE176" s="1">
        <v>6.584</v>
      </c>
      <c r="AF176" s="1">
        <v>46.399</v>
      </c>
      <c r="AG176" s="1">
        <v>19351.803</v>
      </c>
      <c r="AH176" s="1">
        <v>1.365</v>
      </c>
      <c r="AI176" s="1">
        <v>9.611</v>
      </c>
      <c r="AJ176" s="1">
        <v>55.998</v>
      </c>
      <c r="AK176" s="1">
        <v>1571.265</v>
      </c>
      <c r="AL176" s="1">
        <v>60.99</v>
      </c>
      <c r="AM176" s="1">
        <v>16452.994</v>
      </c>
      <c r="AN176" s="1">
        <v>638.637</v>
      </c>
      <c r="AO176" s="1">
        <v>60.832</v>
      </c>
      <c r="AP176" s="1">
        <v>85.674</v>
      </c>
      <c r="AQ176" s="1">
        <v>9.456</v>
      </c>
      <c r="AR176" s="1">
        <v>31.801</v>
      </c>
      <c r="AS176" s="1">
        <v>368.091</v>
      </c>
      <c r="AT176" s="1">
        <v>1422.357</v>
      </c>
      <c r="AU176" s="1">
        <v>55.21</v>
      </c>
      <c r="AV176" s="1">
        <v>9483.011</v>
      </c>
      <c r="AW176" s="1">
        <v>9.357</v>
      </c>
      <c r="AX176" s="1">
        <v>37.344</v>
      </c>
      <c r="AY176" s="1">
        <v>11244.319</v>
      </c>
      <c r="AZ176" s="1">
        <v>436.458</v>
      </c>
      <c r="BA176" s="1">
        <v>55.067</v>
      </c>
      <c r="BB176" s="1">
        <v>49.38</v>
      </c>
      <c r="BC176" s="1">
        <v>35.86</v>
      </c>
      <c r="BD176" s="1">
        <v>-9.876</v>
      </c>
      <c r="BE176" s="1">
        <v>-9.546</v>
      </c>
      <c r="BF176" s="1">
        <v>82.554</v>
      </c>
      <c r="BG176" s="1">
        <v>784.731</v>
      </c>
      <c r="BH176" s="1">
        <v>30.46</v>
      </c>
      <c r="BI176" s="1">
        <v>2126.809</v>
      </c>
      <c r="BJ176" s="1">
        <v>30.381</v>
      </c>
      <c r="BK176" s="1">
        <v>11.075</v>
      </c>
      <c r="BL176" s="1">
        <v>-7.215</v>
      </c>
      <c r="BM176" s="1">
        <v>-8.893</v>
      </c>
      <c r="BN176" s="1">
        <v>106.787</v>
      </c>
      <c r="BO176" s="1">
        <v>1011.7</v>
      </c>
      <c r="BP176" s="1">
        <v>39.27</v>
      </c>
      <c r="BQ176" s="1">
        <v>2751.108</v>
      </c>
      <c r="BR176" s="1">
        <v>39.168</v>
      </c>
      <c r="BS176" s="1">
        <v>14.326</v>
      </c>
      <c r="BT176" s="1">
        <v>3.47</v>
      </c>
      <c r="BU176" s="1">
        <v>3.345</v>
      </c>
      <c r="BV176" s="1">
        <v>4.005</v>
      </c>
      <c r="BW176" s="1">
        <v>0.709</v>
      </c>
      <c r="BX176" s="1">
        <v>21.325</v>
      </c>
      <c r="BY176" s="1">
        <v>202.752</v>
      </c>
      <c r="BZ176" s="1">
        <v>7.87</v>
      </c>
      <c r="CA176" s="1">
        <v>549.394</v>
      </c>
      <c r="CB176" s="1">
        <v>7.85</v>
      </c>
      <c r="CC176" s="1">
        <v>2.861</v>
      </c>
      <c r="CD176" s="1">
        <v>8.42</v>
      </c>
      <c r="CE176" s="1">
        <v>20.272</v>
      </c>
      <c r="CF176" s="1">
        <v>261.026</v>
      </c>
      <c r="CG176" s="1">
        <v>105.627</v>
      </c>
      <c r="CH176" s="1">
        <v>4.1</v>
      </c>
      <c r="CI176" s="1">
        <v>6724.727</v>
      </c>
      <c r="CJ176" s="1">
        <v>-4.799</v>
      </c>
      <c r="CK176" s="1">
        <v>-24.053</v>
      </c>
      <c r="CL176" s="1">
        <v>12292.151</v>
      </c>
      <c r="CM176" s="1">
        <v>477.13</v>
      </c>
      <c r="CN176" s="1">
        <v>4.089</v>
      </c>
      <c r="CO176" s="1">
        <v>35.017</v>
      </c>
      <c r="CP176" s="1">
        <v>2.711</v>
      </c>
      <c r="CQ176" s="1">
        <v>0.868</v>
      </c>
      <c r="CS176" s="1">
        <v>-1.486</v>
      </c>
      <c r="CT176" s="1">
        <v>-0.041</v>
      </c>
      <c r="CU176" s="1">
        <v>22.349</v>
      </c>
      <c r="CW176" s="1">
        <v>69.842</v>
      </c>
      <c r="CX176" s="1">
        <v>0.865</v>
      </c>
      <c r="CZ176" s="1">
        <v>0.364</v>
      </c>
      <c r="DA176" s="1">
        <v>2582.965</v>
      </c>
      <c r="DB176" s="1">
        <v>751.157</v>
      </c>
      <c r="DC176" s="1">
        <v>-9.657</v>
      </c>
      <c r="DD176" s="1">
        <v>-9.603</v>
      </c>
      <c r="DE176" s="1">
        <v>85.461</v>
      </c>
      <c r="DF176" s="1">
        <v>808.948</v>
      </c>
      <c r="DG176" s="1">
        <v>31.4</v>
      </c>
      <c r="DH176" s="1">
        <v>2201.714</v>
      </c>
      <c r="DI176" s="1">
        <v>31.319</v>
      </c>
      <c r="DJ176" s="1">
        <v>11.465</v>
      </c>
      <c r="DK176" s="1">
        <v>7.692</v>
      </c>
      <c r="DL176" s="1">
        <v>0.0</v>
      </c>
      <c r="DM176" s="1">
        <v>0.0</v>
      </c>
      <c r="DN176" s="1">
        <v>0.0</v>
      </c>
      <c r="DO176" s="1">
        <v>0.0</v>
      </c>
      <c r="DP176" s="1">
        <v>0.005</v>
      </c>
      <c r="DQ176" s="1">
        <v>0.0</v>
      </c>
      <c r="DR176" s="1">
        <v>0.0</v>
      </c>
      <c r="DS176" s="1">
        <v>-7.066</v>
      </c>
      <c r="DT176" s="1">
        <v>-0.016</v>
      </c>
      <c r="DU176" s="1">
        <v>0.196</v>
      </c>
      <c r="DV176" s="1">
        <v>1.803</v>
      </c>
      <c r="DW176" s="1">
        <v>0.07</v>
      </c>
      <c r="DX176" s="1">
        <v>5.058</v>
      </c>
      <c r="DY176" s="1">
        <v>0.07</v>
      </c>
      <c r="DZ176" s="1">
        <v>0.026</v>
      </c>
    </row>
    <row r="177">
      <c r="A177" s="1" t="s">
        <v>144</v>
      </c>
      <c r="B177" s="1">
        <v>2005.0</v>
      </c>
      <c r="C177" s="1" t="s">
        <v>145</v>
      </c>
      <c r="D177" s="1">
        <v>3.9216734E7</v>
      </c>
      <c r="E177" s="1">
        <v>6.01050382336E11</v>
      </c>
      <c r="G177" s="1">
        <v>0.0</v>
      </c>
      <c r="H177" s="1">
        <v>0.0</v>
      </c>
      <c r="I177" s="1">
        <v>0.0</v>
      </c>
      <c r="J177" s="1">
        <v>23.459</v>
      </c>
      <c r="K177" s="1">
        <v>0.92</v>
      </c>
      <c r="L177" s="1">
        <v>0.87</v>
      </c>
      <c r="M177" s="1">
        <v>0.0</v>
      </c>
      <c r="N177" s="1">
        <v>357.163</v>
      </c>
      <c r="O177" s="1">
        <v>15.146</v>
      </c>
      <c r="P177" s="1">
        <v>1.442</v>
      </c>
      <c r="Q177" s="1">
        <v>279.514</v>
      </c>
      <c r="R177" s="1">
        <v>10.962</v>
      </c>
      <c r="S177" s="1">
        <v>55.589</v>
      </c>
      <c r="T177" s="1">
        <v>2.18</v>
      </c>
      <c r="U177" s="1">
        <v>-50.98</v>
      </c>
      <c r="V177" s="1">
        <v>-0.171</v>
      </c>
      <c r="W177" s="1">
        <v>4.188</v>
      </c>
      <c r="X177" s="1">
        <v>0.164</v>
      </c>
      <c r="Y177" s="1">
        <v>2.061</v>
      </c>
      <c r="Z177" s="1">
        <v>1.388</v>
      </c>
      <c r="AA177" s="1">
        <v>109.63</v>
      </c>
      <c r="AB177" s="1">
        <v>2795.49</v>
      </c>
      <c r="AC177" s="1">
        <v>105.75</v>
      </c>
      <c r="AD177" s="1">
        <v>14.719</v>
      </c>
      <c r="AE177" s="1">
        <v>6.019</v>
      </c>
      <c r="AF177" s="1">
        <v>45.21</v>
      </c>
      <c r="AG177" s="1">
        <v>20306.811</v>
      </c>
      <c r="AH177" s="1">
        <v>1.325</v>
      </c>
      <c r="AI177" s="1">
        <v>5.909</v>
      </c>
      <c r="AJ177" s="1">
        <v>37.738</v>
      </c>
      <c r="AK177" s="1">
        <v>1623.542</v>
      </c>
      <c r="AL177" s="1">
        <v>63.67</v>
      </c>
      <c r="AM177" s="1">
        <v>17247.115</v>
      </c>
      <c r="AN177" s="1">
        <v>676.376</v>
      </c>
      <c r="AO177" s="1">
        <v>60.208</v>
      </c>
      <c r="AP177" s="1">
        <v>85.629</v>
      </c>
      <c r="AQ177" s="1">
        <v>6.737</v>
      </c>
      <c r="AR177" s="1">
        <v>24.799</v>
      </c>
      <c r="AS177" s="1">
        <v>392.89</v>
      </c>
      <c r="AT177" s="1">
        <v>1420.312</v>
      </c>
      <c r="AU177" s="1">
        <v>55.7</v>
      </c>
      <c r="AV177" s="1">
        <v>10018.428</v>
      </c>
      <c r="AW177" s="1">
        <v>1.671</v>
      </c>
      <c r="AX177" s="1">
        <v>7.294</v>
      </c>
      <c r="AY177" s="1">
        <v>11315.367</v>
      </c>
      <c r="AZ177" s="1">
        <v>443.752</v>
      </c>
      <c r="BA177" s="1">
        <v>52.671</v>
      </c>
      <c r="BB177" s="1">
        <v>49.74</v>
      </c>
      <c r="BC177" s="1">
        <v>37.77</v>
      </c>
      <c r="BD177" s="1">
        <v>12.323</v>
      </c>
      <c r="BE177" s="1">
        <v>9.425</v>
      </c>
      <c r="BF177" s="1">
        <v>91.979</v>
      </c>
      <c r="BG177" s="1">
        <v>872.587</v>
      </c>
      <c r="BH177" s="1">
        <v>34.22</v>
      </c>
      <c r="BI177" s="1">
        <v>2345.398</v>
      </c>
      <c r="BJ177" s="1">
        <v>32.359</v>
      </c>
      <c r="BK177" s="1">
        <v>11.645</v>
      </c>
      <c r="BL177" s="1">
        <v>7.145</v>
      </c>
      <c r="BM177" s="1">
        <v>6.725</v>
      </c>
      <c r="BN177" s="1">
        <v>113.512</v>
      </c>
      <c r="BO177" s="1">
        <v>1073.011</v>
      </c>
      <c r="BP177" s="1">
        <v>42.08</v>
      </c>
      <c r="BQ177" s="1">
        <v>2894.472</v>
      </c>
      <c r="BR177" s="1">
        <v>39.792</v>
      </c>
      <c r="BS177" s="1">
        <v>14.371</v>
      </c>
      <c r="BT177" s="1">
        <v>3.88</v>
      </c>
      <c r="BU177" s="1">
        <v>3.539</v>
      </c>
      <c r="BV177" s="1">
        <v>-12.657</v>
      </c>
      <c r="BW177" s="1">
        <v>-2.849</v>
      </c>
      <c r="BX177" s="1">
        <v>18.476</v>
      </c>
      <c r="BY177" s="1">
        <v>175.18</v>
      </c>
      <c r="BZ177" s="1">
        <v>6.87</v>
      </c>
      <c r="CA177" s="1">
        <v>471.12</v>
      </c>
      <c r="CB177" s="1">
        <v>6.496</v>
      </c>
      <c r="CC177" s="1">
        <v>2.339</v>
      </c>
      <c r="CD177" s="1">
        <v>4.405</v>
      </c>
      <c r="CE177" s="1">
        <v>11.498</v>
      </c>
      <c r="CF177" s="1">
        <v>272.524</v>
      </c>
      <c r="CG177" s="1">
        <v>147.641</v>
      </c>
      <c r="CH177" s="1">
        <v>5.79</v>
      </c>
      <c r="CI177" s="1">
        <v>6949.173</v>
      </c>
      <c r="CJ177" s="1">
        <v>-4.038</v>
      </c>
      <c r="CK177" s="1">
        <v>-19.268</v>
      </c>
      <c r="CL177" s="1">
        <v>11675.179</v>
      </c>
      <c r="CM177" s="1">
        <v>457.862</v>
      </c>
      <c r="CN177" s="1">
        <v>5.475</v>
      </c>
      <c r="CO177" s="1">
        <v>34.502</v>
      </c>
      <c r="CP177" s="1">
        <v>2.864</v>
      </c>
      <c r="CQ177" s="1">
        <v>0.916</v>
      </c>
      <c r="CS177" s="1">
        <v>5.647</v>
      </c>
      <c r="CT177" s="1">
        <v>0.153</v>
      </c>
      <c r="CU177" s="1">
        <v>23.37</v>
      </c>
      <c r="CW177" s="1">
        <v>73.032</v>
      </c>
      <c r="CX177" s="1">
        <v>0.867</v>
      </c>
      <c r="CZ177" s="1">
        <v>0.363</v>
      </c>
      <c r="DA177" s="1">
        <v>2696.553</v>
      </c>
      <c r="DB177" s="1">
        <v>796.367</v>
      </c>
      <c r="DC177" s="1">
        <v>12.107</v>
      </c>
      <c r="DD177" s="1">
        <v>9.574</v>
      </c>
      <c r="DE177" s="1">
        <v>95.036</v>
      </c>
      <c r="DF177" s="1">
        <v>897.831</v>
      </c>
      <c r="DG177" s="1">
        <v>35.21</v>
      </c>
      <c r="DH177" s="1">
        <v>2423.352</v>
      </c>
      <c r="DI177" s="1">
        <v>33.296</v>
      </c>
      <c r="DJ177" s="1">
        <v>12.032</v>
      </c>
      <c r="DK177" s="1">
        <v>15.714</v>
      </c>
      <c r="DL177" s="1">
        <v>0.0</v>
      </c>
      <c r="DM177" s="1">
        <v>0.0</v>
      </c>
      <c r="DN177" s="1">
        <v>0.0</v>
      </c>
      <c r="DO177" s="1">
        <v>0.0</v>
      </c>
      <c r="DP177" s="1">
        <v>0.006</v>
      </c>
      <c r="DQ177" s="1">
        <v>0.0</v>
      </c>
      <c r="DR177" s="1">
        <v>0.0</v>
      </c>
      <c r="DS177" s="1">
        <v>-1.003</v>
      </c>
      <c r="DT177" s="1">
        <v>-0.004</v>
      </c>
      <c r="DU177" s="1">
        <v>0.193</v>
      </c>
      <c r="DV177" s="1">
        <v>1.785</v>
      </c>
      <c r="DW177" s="1">
        <v>0.07</v>
      </c>
      <c r="DX177" s="1">
        <v>4.916</v>
      </c>
      <c r="DY177" s="1">
        <v>0.066</v>
      </c>
      <c r="DZ177" s="1">
        <v>0.024</v>
      </c>
    </row>
    <row r="178">
      <c r="A178" s="1" t="s">
        <v>144</v>
      </c>
      <c r="B178" s="1">
        <v>2006.0</v>
      </c>
      <c r="C178" s="1" t="s">
        <v>145</v>
      </c>
      <c r="D178" s="1">
        <v>3.962206E7</v>
      </c>
      <c r="E178" s="1">
        <v>6.52296781824E11</v>
      </c>
      <c r="G178" s="1">
        <v>0.0</v>
      </c>
      <c r="H178" s="1">
        <v>0.0</v>
      </c>
      <c r="I178" s="1">
        <v>0.0</v>
      </c>
      <c r="J178" s="1">
        <v>26.5</v>
      </c>
      <c r="K178" s="1">
        <v>1.05</v>
      </c>
      <c r="L178" s="1">
        <v>0.926</v>
      </c>
      <c r="M178" s="1">
        <v>0.0</v>
      </c>
      <c r="N178" s="1">
        <v>349.907</v>
      </c>
      <c r="O178" s="1">
        <v>-9.468</v>
      </c>
      <c r="P178" s="1">
        <v>-1.038</v>
      </c>
      <c r="Q178" s="1">
        <v>250.462</v>
      </c>
      <c r="R178" s="1">
        <v>9.924</v>
      </c>
      <c r="S178" s="1">
        <v>50.225</v>
      </c>
      <c r="T178" s="1">
        <v>1.99</v>
      </c>
      <c r="U178" s="1">
        <v>463.999</v>
      </c>
      <c r="V178" s="1">
        <v>0.762</v>
      </c>
      <c r="W178" s="1">
        <v>23.379</v>
      </c>
      <c r="X178" s="1">
        <v>0.926</v>
      </c>
      <c r="Y178" s="1">
        <v>1.754</v>
      </c>
      <c r="Z178" s="1">
        <v>1.197</v>
      </c>
      <c r="AA178" s="1">
        <v>115.79</v>
      </c>
      <c r="AB178" s="1">
        <v>2922.362</v>
      </c>
      <c r="AC178" s="1">
        <v>113.43</v>
      </c>
      <c r="AD178" s="1">
        <v>15.121</v>
      </c>
      <c r="AE178" s="1">
        <v>4.984</v>
      </c>
      <c r="AF178" s="1">
        <v>39.692</v>
      </c>
      <c r="AG178" s="1">
        <v>21100.846</v>
      </c>
      <c r="AH178" s="1">
        <v>1.282</v>
      </c>
      <c r="AI178" s="1">
        <v>3.976</v>
      </c>
      <c r="AJ178" s="1">
        <v>26.895</v>
      </c>
      <c r="AK178" s="1">
        <v>1680.125</v>
      </c>
      <c r="AL178" s="1">
        <v>66.57</v>
      </c>
      <c r="AM178" s="1">
        <v>17749.459</v>
      </c>
      <c r="AN178" s="1">
        <v>703.27</v>
      </c>
      <c r="AO178" s="1">
        <v>58.688</v>
      </c>
      <c r="AP178" s="1">
        <v>84.832</v>
      </c>
      <c r="AQ178" s="1">
        <v>3.465</v>
      </c>
      <c r="AR178" s="1">
        <v>13.615</v>
      </c>
      <c r="AS178" s="1">
        <v>406.505</v>
      </c>
      <c r="AT178" s="1">
        <v>1423.449</v>
      </c>
      <c r="AU178" s="1">
        <v>56.4</v>
      </c>
      <c r="AV178" s="1">
        <v>10259.562</v>
      </c>
      <c r="AW178" s="1">
        <v>1.03</v>
      </c>
      <c r="AX178" s="1">
        <v>4.571</v>
      </c>
      <c r="AY178" s="1">
        <v>11314.973</v>
      </c>
      <c r="AZ178" s="1">
        <v>448.323</v>
      </c>
      <c r="BA178" s="1">
        <v>49.722</v>
      </c>
      <c r="BB178" s="1">
        <v>49.035</v>
      </c>
      <c r="BC178" s="1">
        <v>39.69</v>
      </c>
      <c r="BD178" s="1">
        <v>11.103</v>
      </c>
      <c r="BE178" s="1">
        <v>9.666</v>
      </c>
      <c r="BF178" s="1">
        <v>101.645</v>
      </c>
      <c r="BG178" s="1">
        <v>959.566</v>
      </c>
      <c r="BH178" s="1">
        <v>38.02</v>
      </c>
      <c r="BI178" s="1">
        <v>2565.363</v>
      </c>
      <c r="BJ178" s="1">
        <v>33.518</v>
      </c>
      <c r="BK178" s="1">
        <v>12.261</v>
      </c>
      <c r="BL178" s="1">
        <v>11.348</v>
      </c>
      <c r="BM178" s="1">
        <v>12.234</v>
      </c>
      <c r="BN178" s="1">
        <v>125.745</v>
      </c>
      <c r="BO178" s="1">
        <v>1182.675</v>
      </c>
      <c r="BP178" s="1">
        <v>46.86</v>
      </c>
      <c r="BQ178" s="1">
        <v>3173.623</v>
      </c>
      <c r="BR178" s="1">
        <v>41.312</v>
      </c>
      <c r="BS178" s="1">
        <v>15.168</v>
      </c>
      <c r="BT178" s="1">
        <v>2.36</v>
      </c>
      <c r="BU178" s="1">
        <v>2.038</v>
      </c>
      <c r="BV178" s="1">
        <v>12.338</v>
      </c>
      <c r="BW178" s="1">
        <v>2.169</v>
      </c>
      <c r="BX178" s="1">
        <v>20.644</v>
      </c>
      <c r="BY178" s="1">
        <v>194.841</v>
      </c>
      <c r="BZ178" s="1">
        <v>7.72</v>
      </c>
      <c r="CA178" s="1">
        <v>521.033</v>
      </c>
      <c r="CB178" s="1">
        <v>6.806</v>
      </c>
      <c r="CC178" s="1">
        <v>2.49</v>
      </c>
      <c r="CD178" s="1">
        <v>5.254</v>
      </c>
      <c r="CE178" s="1">
        <v>14.317</v>
      </c>
      <c r="CF178" s="1">
        <v>286.841</v>
      </c>
      <c r="CG178" s="1">
        <v>206.451</v>
      </c>
      <c r="CH178" s="1">
        <v>8.18</v>
      </c>
      <c r="CI178" s="1">
        <v>7239.435</v>
      </c>
      <c r="CJ178" s="1">
        <v>0.163</v>
      </c>
      <c r="CK178" s="1">
        <v>0.745</v>
      </c>
      <c r="CL178" s="1">
        <v>11574.556</v>
      </c>
      <c r="CM178" s="1">
        <v>458.608</v>
      </c>
      <c r="CN178" s="1">
        <v>7.211</v>
      </c>
      <c r="CO178" s="1">
        <v>34.6</v>
      </c>
      <c r="CP178" s="1">
        <v>3.27</v>
      </c>
      <c r="CQ178" s="1">
        <v>1.046</v>
      </c>
      <c r="CS178" s="1">
        <v>14.164</v>
      </c>
      <c r="CT178" s="1">
        <v>0.406</v>
      </c>
      <c r="CU178" s="1">
        <v>26.407</v>
      </c>
      <c r="CW178" s="1">
        <v>82.523</v>
      </c>
      <c r="CX178" s="1">
        <v>0.922</v>
      </c>
      <c r="CZ178" s="1">
        <v>0.394</v>
      </c>
      <c r="DA178" s="1">
        <v>2862.799</v>
      </c>
      <c r="DB178" s="1">
        <v>836.059</v>
      </c>
      <c r="DC178" s="1">
        <v>11.154</v>
      </c>
      <c r="DD178" s="1">
        <v>10.065</v>
      </c>
      <c r="DE178" s="1">
        <v>105.101</v>
      </c>
      <c r="DF178" s="1">
        <v>987.834</v>
      </c>
      <c r="DG178" s="1">
        <v>39.14</v>
      </c>
      <c r="DH178" s="1">
        <v>2652.591</v>
      </c>
      <c r="DI178" s="1">
        <v>34.506</v>
      </c>
      <c r="DJ178" s="1">
        <v>12.678</v>
      </c>
      <c r="DK178" s="1">
        <v>11.111</v>
      </c>
      <c r="DL178" s="1">
        <v>0.0</v>
      </c>
      <c r="DM178" s="1">
        <v>0.0</v>
      </c>
      <c r="DN178" s="1">
        <v>0.0</v>
      </c>
      <c r="DO178" s="1">
        <v>0.0</v>
      </c>
      <c r="DP178" s="1">
        <v>0.006</v>
      </c>
      <c r="DQ178" s="1">
        <v>0.0</v>
      </c>
      <c r="DR178" s="1">
        <v>0.0</v>
      </c>
      <c r="DS178" s="1">
        <v>-2.9</v>
      </c>
      <c r="DT178" s="1">
        <v>-0.007</v>
      </c>
      <c r="DU178" s="1">
        <v>0.186</v>
      </c>
      <c r="DV178" s="1">
        <v>1.767</v>
      </c>
      <c r="DW178" s="1">
        <v>0.07</v>
      </c>
      <c r="DX178" s="1">
        <v>4.699</v>
      </c>
      <c r="DY178" s="1">
        <v>0.062</v>
      </c>
      <c r="DZ178" s="1">
        <v>0.022</v>
      </c>
    </row>
    <row r="179">
      <c r="A179" s="1" t="s">
        <v>144</v>
      </c>
      <c r="B179" s="1">
        <v>2007.0</v>
      </c>
      <c r="C179" s="1" t="s">
        <v>145</v>
      </c>
      <c r="D179" s="1">
        <v>4.0016709E7</v>
      </c>
      <c r="E179" s="1">
        <v>7.14725195776E11</v>
      </c>
      <c r="G179" s="1">
        <v>0.0</v>
      </c>
      <c r="H179" s="1">
        <v>0.0</v>
      </c>
      <c r="I179" s="1">
        <v>0.0</v>
      </c>
      <c r="J179" s="1">
        <v>26.739</v>
      </c>
      <c r="K179" s="1">
        <v>1.07</v>
      </c>
      <c r="L179" s="1">
        <v>0.943</v>
      </c>
      <c r="M179" s="1">
        <v>0.0</v>
      </c>
      <c r="N179" s="1">
        <v>388.037</v>
      </c>
      <c r="O179" s="1">
        <v>44.706</v>
      </c>
      <c r="P179" s="1">
        <v>4.437</v>
      </c>
      <c r="Q179" s="1">
        <v>358.859</v>
      </c>
      <c r="R179" s="1">
        <v>14.36</v>
      </c>
      <c r="S179" s="1">
        <v>58.476</v>
      </c>
      <c r="T179" s="1">
        <v>2.34</v>
      </c>
      <c r="U179" s="1">
        <v>-21.986</v>
      </c>
      <c r="V179" s="1">
        <v>-0.204</v>
      </c>
      <c r="W179" s="1">
        <v>18.059</v>
      </c>
      <c r="X179" s="1">
        <v>0.723</v>
      </c>
      <c r="Y179" s="1">
        <v>2.061</v>
      </c>
      <c r="Z179" s="1">
        <v>1.663</v>
      </c>
      <c r="AA179" s="1">
        <v>121.12</v>
      </c>
      <c r="AB179" s="1">
        <v>3026.736</v>
      </c>
      <c r="AC179" s="1">
        <v>113.52</v>
      </c>
      <c r="AD179" s="1">
        <v>14.241</v>
      </c>
      <c r="AE179" s="1">
        <v>3.949</v>
      </c>
      <c r="AF179" s="1">
        <v>33.017</v>
      </c>
      <c r="AG179" s="1">
        <v>21717.828</v>
      </c>
      <c r="AH179" s="1">
        <v>1.216</v>
      </c>
      <c r="AI179" s="1">
        <v>7.714</v>
      </c>
      <c r="AJ179" s="1">
        <v>54.251</v>
      </c>
      <c r="AK179" s="1">
        <v>1847.228</v>
      </c>
      <c r="AL179" s="1">
        <v>73.92</v>
      </c>
      <c r="AM179" s="1">
        <v>18930.133</v>
      </c>
      <c r="AN179" s="1">
        <v>757.522</v>
      </c>
      <c r="AO179" s="1">
        <v>65.116</v>
      </c>
      <c r="AP179" s="1">
        <v>87.741</v>
      </c>
      <c r="AQ179" s="1">
        <v>5.072</v>
      </c>
      <c r="AR179" s="1">
        <v>20.617</v>
      </c>
      <c r="AS179" s="1">
        <v>427.122</v>
      </c>
      <c r="AT179" s="1">
        <v>1503.872</v>
      </c>
      <c r="AU179" s="1">
        <v>60.18</v>
      </c>
      <c r="AV179" s="1">
        <v>10673.591</v>
      </c>
      <c r="AW179" s="1">
        <v>-2.755</v>
      </c>
      <c r="AX179" s="1">
        <v>-12.351</v>
      </c>
      <c r="AY179" s="1">
        <v>10894.742</v>
      </c>
      <c r="AZ179" s="1">
        <v>435.972</v>
      </c>
      <c r="BA179" s="1">
        <v>53.013</v>
      </c>
      <c r="BB179" s="1">
        <v>49.472</v>
      </c>
      <c r="BC179" s="1">
        <v>44.05</v>
      </c>
      <c r="BD179" s="1">
        <v>-17.875</v>
      </c>
      <c r="BE179" s="1">
        <v>-18.613</v>
      </c>
      <c r="BF179" s="1">
        <v>83.032</v>
      </c>
      <c r="BG179" s="1">
        <v>780.174</v>
      </c>
      <c r="BH179" s="1">
        <v>31.22</v>
      </c>
      <c r="BI179" s="1">
        <v>2074.941</v>
      </c>
      <c r="BJ179" s="1">
        <v>27.502</v>
      </c>
      <c r="BK179" s="1">
        <v>9.617</v>
      </c>
      <c r="BL179" s="1">
        <v>-15.465</v>
      </c>
      <c r="BM179" s="1">
        <v>-19.91</v>
      </c>
      <c r="BN179" s="1">
        <v>105.835</v>
      </c>
      <c r="BO179" s="1">
        <v>989.587</v>
      </c>
      <c r="BP179" s="1">
        <v>39.6</v>
      </c>
      <c r="BQ179" s="1">
        <v>2644.78</v>
      </c>
      <c r="BR179" s="1">
        <v>34.884</v>
      </c>
      <c r="BS179" s="1">
        <v>12.259</v>
      </c>
      <c r="BT179" s="1">
        <v>7.6</v>
      </c>
      <c r="BU179" s="1">
        <v>6.275</v>
      </c>
      <c r="BV179" s="1">
        <v>-6.048</v>
      </c>
      <c r="BW179" s="1">
        <v>-1.352</v>
      </c>
      <c r="BX179" s="1">
        <v>19.293</v>
      </c>
      <c r="BY179" s="1">
        <v>181.174</v>
      </c>
      <c r="BZ179" s="1">
        <v>7.25</v>
      </c>
      <c r="CA179" s="1">
        <v>482.112</v>
      </c>
      <c r="CB179" s="1">
        <v>6.387</v>
      </c>
      <c r="CC179" s="1">
        <v>2.235</v>
      </c>
      <c r="CD179" s="1">
        <v>10.179</v>
      </c>
      <c r="CE179" s="1">
        <v>29.198</v>
      </c>
      <c r="CF179" s="1">
        <v>316.039</v>
      </c>
      <c r="CG179" s="1">
        <v>284.881</v>
      </c>
      <c r="CH179" s="1">
        <v>11.4</v>
      </c>
      <c r="CI179" s="1">
        <v>7897.682</v>
      </c>
      <c r="CJ179" s="1">
        <v>-3.091</v>
      </c>
      <c r="CK179" s="1">
        <v>-14.173</v>
      </c>
      <c r="CL179" s="1">
        <v>11106.218</v>
      </c>
      <c r="CM179" s="1">
        <v>444.434</v>
      </c>
      <c r="CN179" s="1">
        <v>10.042</v>
      </c>
      <c r="CO179" s="1">
        <v>36.606</v>
      </c>
      <c r="CP179" s="1">
        <v>3.346</v>
      </c>
      <c r="CQ179" s="1">
        <v>1.071</v>
      </c>
      <c r="CS179" s="1">
        <v>2.346</v>
      </c>
      <c r="CT179" s="1">
        <v>0.077</v>
      </c>
      <c r="CU179" s="1">
        <v>26.76</v>
      </c>
      <c r="CW179" s="1">
        <v>83.625</v>
      </c>
      <c r="CX179" s="1">
        <v>0.943</v>
      </c>
      <c r="CZ179" s="1">
        <v>0.388</v>
      </c>
      <c r="DA179" s="1">
        <v>2836.815</v>
      </c>
      <c r="DB179" s="1">
        <v>869.076</v>
      </c>
      <c r="DC179" s="1">
        <v>-17.323</v>
      </c>
      <c r="DD179" s="1">
        <v>-18.558</v>
      </c>
      <c r="DE179" s="1">
        <v>86.543</v>
      </c>
      <c r="DF179" s="1">
        <v>808.412</v>
      </c>
      <c r="DG179" s="1">
        <v>32.35</v>
      </c>
      <c r="DH179" s="1">
        <v>2162.667</v>
      </c>
      <c r="DI179" s="1">
        <v>28.497</v>
      </c>
      <c r="DJ179" s="1">
        <v>10.024</v>
      </c>
      <c r="DK179" s="1">
        <v>21.0</v>
      </c>
      <c r="DL179" s="1">
        <v>0.0</v>
      </c>
      <c r="DM179" s="1">
        <v>0.0</v>
      </c>
      <c r="DN179" s="1">
        <v>0.0</v>
      </c>
      <c r="DO179" s="1">
        <v>0.0</v>
      </c>
      <c r="DP179" s="1">
        <v>0.007</v>
      </c>
      <c r="DQ179" s="1">
        <v>0.0</v>
      </c>
      <c r="DR179" s="1">
        <v>0.0</v>
      </c>
      <c r="DS179" s="1">
        <v>-11.555</v>
      </c>
      <c r="DT179" s="1">
        <v>-0.022</v>
      </c>
      <c r="DU179" s="1">
        <v>0.164</v>
      </c>
      <c r="DV179" s="1">
        <v>1.499</v>
      </c>
      <c r="DW179" s="1">
        <v>0.06</v>
      </c>
      <c r="DX179" s="1">
        <v>4.094</v>
      </c>
      <c r="DY179" s="1">
        <v>0.053</v>
      </c>
      <c r="DZ179" s="1">
        <v>0.019</v>
      </c>
    </row>
    <row r="180">
      <c r="A180" s="1" t="s">
        <v>144</v>
      </c>
      <c r="B180" s="1">
        <v>2008.0</v>
      </c>
      <c r="C180" s="1" t="s">
        <v>145</v>
      </c>
      <c r="D180" s="1">
        <v>4.0424101E7</v>
      </c>
      <c r="E180" s="1">
        <v>7.47157389312E11</v>
      </c>
      <c r="G180" s="1">
        <v>0.0</v>
      </c>
      <c r="H180" s="1">
        <v>0.0</v>
      </c>
      <c r="I180" s="1">
        <v>0.0</v>
      </c>
      <c r="J180" s="1">
        <v>29.933</v>
      </c>
      <c r="K180" s="1">
        <v>1.21</v>
      </c>
      <c r="L180" s="1">
        <v>0.993</v>
      </c>
      <c r="M180" s="1">
        <v>0.0</v>
      </c>
      <c r="N180" s="1">
        <v>400.623</v>
      </c>
      <c r="O180" s="1">
        <v>21.975</v>
      </c>
      <c r="P180" s="1">
        <v>3.156</v>
      </c>
      <c r="Q180" s="1">
        <v>433.308</v>
      </c>
      <c r="R180" s="1">
        <v>17.516</v>
      </c>
      <c r="S180" s="1">
        <v>47.991</v>
      </c>
      <c r="T180" s="1">
        <v>1.94</v>
      </c>
      <c r="U180" s="1">
        <v>46.364</v>
      </c>
      <c r="V180" s="1">
        <v>0.335</v>
      </c>
      <c r="W180" s="1">
        <v>26.166</v>
      </c>
      <c r="X180" s="1">
        <v>1.058</v>
      </c>
      <c r="Y180" s="1">
        <v>1.591</v>
      </c>
      <c r="Z180" s="1">
        <v>2.006</v>
      </c>
      <c r="AA180" s="1">
        <v>127.39</v>
      </c>
      <c r="AB180" s="1">
        <v>3151.338</v>
      </c>
      <c r="AC180" s="1">
        <v>121.91</v>
      </c>
      <c r="AD180" s="1">
        <v>15.1</v>
      </c>
      <c r="AE180" s="1">
        <v>1.15</v>
      </c>
      <c r="AF180" s="1">
        <v>9.996</v>
      </c>
      <c r="AG180" s="1">
        <v>21746.229</v>
      </c>
      <c r="AH180" s="1">
        <v>1.177</v>
      </c>
      <c r="AI180" s="1">
        <v>1.316</v>
      </c>
      <c r="AJ180" s="1">
        <v>9.971</v>
      </c>
      <c r="AK180" s="1">
        <v>2030.224</v>
      </c>
      <c r="AL180" s="1">
        <v>82.07</v>
      </c>
      <c r="AM180" s="1">
        <v>18986.018</v>
      </c>
      <c r="AN180" s="1">
        <v>767.493</v>
      </c>
      <c r="AO180" s="1">
        <v>67.32</v>
      </c>
      <c r="AP180" s="1">
        <v>87.894</v>
      </c>
      <c r="AQ180" s="1">
        <v>1.116</v>
      </c>
      <c r="AR180" s="1">
        <v>4.765</v>
      </c>
      <c r="AS180" s="1">
        <v>431.887</v>
      </c>
      <c r="AT180" s="1">
        <v>1618.094</v>
      </c>
      <c r="AU180" s="1">
        <v>65.41</v>
      </c>
      <c r="AV180" s="1">
        <v>10683.904</v>
      </c>
      <c r="AW180" s="1">
        <v>-1.718</v>
      </c>
      <c r="AX180" s="1">
        <v>-7.488</v>
      </c>
      <c r="AY180" s="1">
        <v>10599.704</v>
      </c>
      <c r="AZ180" s="1">
        <v>428.483</v>
      </c>
      <c r="BA180" s="1">
        <v>53.654</v>
      </c>
      <c r="BB180" s="1">
        <v>49.46</v>
      </c>
      <c r="BC180" s="1">
        <v>48.84</v>
      </c>
      <c r="BD180" s="1">
        <v>-0.066</v>
      </c>
      <c r="BE180" s="1">
        <v>-0.711</v>
      </c>
      <c r="BF180" s="1">
        <v>82.321</v>
      </c>
      <c r="BG180" s="1">
        <v>771.817</v>
      </c>
      <c r="BH180" s="1">
        <v>31.2</v>
      </c>
      <c r="BI180" s="1">
        <v>2036.436</v>
      </c>
      <c r="BJ180" s="1">
        <v>25.593</v>
      </c>
      <c r="BK180" s="1">
        <v>9.427</v>
      </c>
      <c r="BL180" s="1">
        <v>0.594</v>
      </c>
      <c r="BM180" s="1">
        <v>-0.125</v>
      </c>
      <c r="BN180" s="1">
        <v>105.71</v>
      </c>
      <c r="BO180" s="1">
        <v>985.551</v>
      </c>
      <c r="BP180" s="1">
        <v>39.84</v>
      </c>
      <c r="BQ180" s="1">
        <v>2615.026</v>
      </c>
      <c r="BR180" s="1">
        <v>32.68</v>
      </c>
      <c r="BS180" s="1">
        <v>12.106</v>
      </c>
      <c r="BT180" s="1">
        <v>5.48</v>
      </c>
      <c r="BU180" s="1">
        <v>4.302</v>
      </c>
      <c r="BV180" s="1">
        <v>1.93</v>
      </c>
      <c r="BW180" s="1">
        <v>0.217</v>
      </c>
      <c r="BX180" s="1">
        <v>19.509</v>
      </c>
      <c r="BY180" s="1">
        <v>182.812</v>
      </c>
      <c r="BZ180" s="1">
        <v>7.39</v>
      </c>
      <c r="CA180" s="1">
        <v>482.614</v>
      </c>
      <c r="CB180" s="1">
        <v>6.062</v>
      </c>
      <c r="CC180" s="1">
        <v>2.234</v>
      </c>
      <c r="CD180" s="1">
        <v>0.649</v>
      </c>
      <c r="CE180" s="1">
        <v>2.05</v>
      </c>
      <c r="CF180" s="1">
        <v>318.089</v>
      </c>
      <c r="CG180" s="1">
        <v>364.139</v>
      </c>
      <c r="CH180" s="1">
        <v>14.72</v>
      </c>
      <c r="CI180" s="1">
        <v>7868.805</v>
      </c>
      <c r="CJ180" s="1">
        <v>-1.072</v>
      </c>
      <c r="CK180" s="1">
        <v>-4.765</v>
      </c>
      <c r="CL180" s="1">
        <v>10876.427</v>
      </c>
      <c r="CM180" s="1">
        <v>439.67</v>
      </c>
      <c r="CN180" s="1">
        <v>12.074</v>
      </c>
      <c r="CO180" s="1">
        <v>36.428</v>
      </c>
      <c r="CP180" s="1">
        <v>3.769</v>
      </c>
      <c r="CQ180" s="1">
        <v>1.206</v>
      </c>
      <c r="CS180" s="1">
        <v>12.619</v>
      </c>
      <c r="CT180" s="1">
        <v>0.422</v>
      </c>
      <c r="CU180" s="1">
        <v>29.833</v>
      </c>
      <c r="CW180" s="1">
        <v>93.229</v>
      </c>
      <c r="CX180" s="1">
        <v>0.989</v>
      </c>
      <c r="CZ180" s="1">
        <v>0.432</v>
      </c>
      <c r="DA180" s="1">
        <v>3015.775</v>
      </c>
      <c r="DB180" s="1">
        <v>879.072</v>
      </c>
      <c r="DC180" s="1">
        <v>0.294</v>
      </c>
      <c r="DD180" s="1">
        <v>-0.342</v>
      </c>
      <c r="DE180" s="1">
        <v>86.201</v>
      </c>
      <c r="DF180" s="1">
        <v>802.739</v>
      </c>
      <c r="DG180" s="1">
        <v>32.45</v>
      </c>
      <c r="DH180" s="1">
        <v>2132.412</v>
      </c>
      <c r="DI180" s="1">
        <v>26.618</v>
      </c>
      <c r="DJ180" s="1">
        <v>9.872</v>
      </c>
      <c r="DK180" s="1">
        <v>31.956</v>
      </c>
      <c r="DL180" s="1">
        <v>0.0</v>
      </c>
      <c r="DM180" s="1">
        <v>0.0</v>
      </c>
      <c r="DN180" s="1">
        <v>0.0</v>
      </c>
      <c r="DO180" s="1">
        <v>0.0</v>
      </c>
      <c r="DP180" s="1">
        <v>0.009</v>
      </c>
      <c r="DQ180" s="1">
        <v>0.0</v>
      </c>
      <c r="DR180" s="1">
        <v>0.0</v>
      </c>
      <c r="DS180" s="1">
        <v>-31.89</v>
      </c>
      <c r="DT180" s="1">
        <v>-0.053</v>
      </c>
      <c r="DU180" s="1">
        <v>0.111</v>
      </c>
      <c r="DV180" s="1">
        <v>0.99</v>
      </c>
      <c r="DW180" s="1">
        <v>0.04</v>
      </c>
      <c r="DX180" s="1">
        <v>2.738</v>
      </c>
      <c r="DY180" s="1">
        <v>0.033</v>
      </c>
      <c r="DZ180" s="1">
        <v>0.013</v>
      </c>
    </row>
    <row r="181">
      <c r="A181" s="1" t="s">
        <v>144</v>
      </c>
      <c r="B181" s="1">
        <v>2009.0</v>
      </c>
      <c r="C181" s="1" t="s">
        <v>145</v>
      </c>
      <c r="D181" s="1">
        <v>4.0854783E7</v>
      </c>
      <c r="E181" s="1">
        <v>7.05920827392E11</v>
      </c>
      <c r="G181" s="1">
        <v>0.0</v>
      </c>
      <c r="H181" s="1">
        <v>0.0</v>
      </c>
      <c r="I181" s="1">
        <v>0.0</v>
      </c>
      <c r="J181" s="1">
        <v>29.128</v>
      </c>
      <c r="K181" s="1">
        <v>1.19</v>
      </c>
      <c r="L181" s="1">
        <v>0.973</v>
      </c>
      <c r="M181" s="1">
        <v>0.0</v>
      </c>
      <c r="N181" s="1">
        <v>382.358</v>
      </c>
      <c r="O181" s="1">
        <v>-45.074</v>
      </c>
      <c r="P181" s="1">
        <v>-7.895</v>
      </c>
      <c r="Q181" s="1">
        <v>235.491</v>
      </c>
      <c r="R181" s="1">
        <v>9.621</v>
      </c>
      <c r="S181" s="1">
        <v>42.835</v>
      </c>
      <c r="T181" s="1">
        <v>1.75</v>
      </c>
      <c r="U181" s="1">
        <v>-49.068</v>
      </c>
      <c r="V181" s="1">
        <v>-0.519</v>
      </c>
      <c r="W181" s="1">
        <v>13.186</v>
      </c>
      <c r="X181" s="1">
        <v>0.539</v>
      </c>
      <c r="Y181" s="1">
        <v>1.431</v>
      </c>
      <c r="Z181" s="1">
        <v>1.137</v>
      </c>
      <c r="AA181" s="1">
        <v>128.48</v>
      </c>
      <c r="AB181" s="1">
        <v>3144.797</v>
      </c>
      <c r="AC181" s="1">
        <v>122.32</v>
      </c>
      <c r="AD181" s="1">
        <v>15.81</v>
      </c>
      <c r="AE181" s="1">
        <v>-3.062</v>
      </c>
      <c r="AF181" s="1">
        <v>-26.918</v>
      </c>
      <c r="AG181" s="1">
        <v>20858.123</v>
      </c>
      <c r="AH181" s="1">
        <v>1.207</v>
      </c>
      <c r="AI181" s="1">
        <v>-4.931</v>
      </c>
      <c r="AJ181" s="1">
        <v>-37.845</v>
      </c>
      <c r="AK181" s="1">
        <v>1916.3</v>
      </c>
      <c r="AL181" s="1">
        <v>78.29</v>
      </c>
      <c r="AM181" s="1">
        <v>17859.539</v>
      </c>
      <c r="AN181" s="1">
        <v>729.648</v>
      </c>
      <c r="AO181" s="1">
        <v>64.004</v>
      </c>
      <c r="AP181" s="1">
        <v>86.267</v>
      </c>
      <c r="AQ181" s="1">
        <v>-3.133</v>
      </c>
      <c r="AR181" s="1">
        <v>-13.532</v>
      </c>
      <c r="AS181" s="1">
        <v>418.356</v>
      </c>
      <c r="AT181" s="1">
        <v>1510.227</v>
      </c>
      <c r="AU181" s="1">
        <v>61.7</v>
      </c>
      <c r="AV181" s="1">
        <v>10240.063</v>
      </c>
      <c r="AW181" s="1">
        <v>-5.945</v>
      </c>
      <c r="AX181" s="1">
        <v>-25.472</v>
      </c>
      <c r="AY181" s="1">
        <v>9864.497</v>
      </c>
      <c r="AZ181" s="1">
        <v>403.012</v>
      </c>
      <c r="BA181" s="1">
        <v>50.441</v>
      </c>
      <c r="BB181" s="1">
        <v>49.463</v>
      </c>
      <c r="BC181" s="1">
        <v>46.77</v>
      </c>
      <c r="BD181" s="1">
        <v>10.957</v>
      </c>
      <c r="BE181" s="1">
        <v>8.54</v>
      </c>
      <c r="BF181" s="1">
        <v>90.861</v>
      </c>
      <c r="BG181" s="1">
        <v>847.392</v>
      </c>
      <c r="BH181" s="1">
        <v>34.62</v>
      </c>
      <c r="BI181" s="1">
        <v>2224.009</v>
      </c>
      <c r="BJ181" s="1">
        <v>28.303</v>
      </c>
      <c r="BK181" s="1">
        <v>10.743</v>
      </c>
      <c r="BL181" s="1">
        <v>10.505</v>
      </c>
      <c r="BM181" s="1">
        <v>10.441</v>
      </c>
      <c r="BN181" s="1">
        <v>116.151</v>
      </c>
      <c r="BO181" s="1">
        <v>1077.72</v>
      </c>
      <c r="BP181" s="1">
        <v>44.03</v>
      </c>
      <c r="BQ181" s="1">
        <v>2843.03</v>
      </c>
      <c r="BR181" s="1">
        <v>35.996</v>
      </c>
      <c r="BS181" s="1">
        <v>13.733</v>
      </c>
      <c r="BT181" s="1">
        <v>6.16</v>
      </c>
      <c r="BU181" s="1">
        <v>4.795</v>
      </c>
      <c r="BV181" s="1">
        <v>10.671</v>
      </c>
      <c r="BW181" s="1">
        <v>1.968</v>
      </c>
      <c r="BX181" s="1">
        <v>21.478</v>
      </c>
      <c r="BY181" s="1">
        <v>200.221</v>
      </c>
      <c r="BZ181" s="1">
        <v>8.18</v>
      </c>
      <c r="CA181" s="1">
        <v>525.708</v>
      </c>
      <c r="CB181" s="1">
        <v>6.687</v>
      </c>
      <c r="CC181" s="1">
        <v>2.539</v>
      </c>
      <c r="CD181" s="1">
        <v>-5.162</v>
      </c>
      <c r="CE181" s="1">
        <v>-16.418</v>
      </c>
      <c r="CF181" s="1">
        <v>301.671</v>
      </c>
      <c r="CG181" s="1">
        <v>363.238</v>
      </c>
      <c r="CH181" s="1">
        <v>14.84</v>
      </c>
      <c r="CI181" s="1">
        <v>7383.984</v>
      </c>
      <c r="CJ181" s="1">
        <v>-9.949</v>
      </c>
      <c r="CK181" s="1">
        <v>-43.742</v>
      </c>
      <c r="CL181" s="1">
        <v>9691.101</v>
      </c>
      <c r="CM181" s="1">
        <v>395.928</v>
      </c>
      <c r="CN181" s="1">
        <v>12.132</v>
      </c>
      <c r="CO181" s="1">
        <v>35.667</v>
      </c>
      <c r="CP181" s="1">
        <v>3.715</v>
      </c>
      <c r="CQ181" s="1">
        <v>1.189</v>
      </c>
      <c r="CS181" s="1">
        <v>-1.413</v>
      </c>
      <c r="CT181" s="1">
        <v>-0.053</v>
      </c>
      <c r="CU181" s="1">
        <v>29.102</v>
      </c>
      <c r="CW181" s="1">
        <v>90.942</v>
      </c>
      <c r="CX181" s="1">
        <v>0.972</v>
      </c>
      <c r="CZ181" s="1">
        <v>0.439</v>
      </c>
      <c r="DA181" s="1">
        <v>2994.019</v>
      </c>
      <c r="DB181" s="1">
        <v>852.154</v>
      </c>
      <c r="DC181" s="1">
        <v>10.467</v>
      </c>
      <c r="DD181" s="1">
        <v>8.473</v>
      </c>
      <c r="DE181" s="1">
        <v>94.674</v>
      </c>
      <c r="DF181" s="1">
        <v>877.498</v>
      </c>
      <c r="DG181" s="1">
        <v>35.85</v>
      </c>
      <c r="DH181" s="1">
        <v>2317.322</v>
      </c>
      <c r="DI181" s="1">
        <v>29.308</v>
      </c>
      <c r="DJ181" s="1">
        <v>11.193</v>
      </c>
      <c r="DK181" s="1">
        <v>-47.054</v>
      </c>
      <c r="DL181" s="1">
        <v>0.0</v>
      </c>
      <c r="DM181" s="1">
        <v>0.0</v>
      </c>
      <c r="DN181" s="1">
        <v>0.0</v>
      </c>
      <c r="DO181" s="1">
        <v>0.0</v>
      </c>
      <c r="DP181" s="1">
        <v>0.005</v>
      </c>
      <c r="DQ181" s="1">
        <v>0.0</v>
      </c>
      <c r="DR181" s="1">
        <v>0.0</v>
      </c>
      <c r="DS181" s="1">
        <v>-12.204</v>
      </c>
      <c r="DT181" s="1">
        <v>-0.014</v>
      </c>
      <c r="DU181" s="1">
        <v>0.097</v>
      </c>
      <c r="DV181" s="1">
        <v>0.979</v>
      </c>
      <c r="DW181" s="1">
        <v>0.04</v>
      </c>
      <c r="DX181" s="1">
        <v>2.366</v>
      </c>
      <c r="DY181" s="1">
        <v>0.033</v>
      </c>
      <c r="DZ181" s="1">
        <v>0.011</v>
      </c>
    </row>
    <row r="182">
      <c r="A182" s="1" t="s">
        <v>144</v>
      </c>
      <c r="B182" s="1">
        <v>2010.0</v>
      </c>
      <c r="C182" s="1" t="s">
        <v>145</v>
      </c>
      <c r="D182" s="1">
        <v>4.1288642E7</v>
      </c>
      <c r="E182" s="1">
        <v>7.8578515968E11</v>
      </c>
      <c r="G182" s="1">
        <v>5.923</v>
      </c>
      <c r="H182" s="1">
        <v>143.464</v>
      </c>
      <c r="I182" s="1">
        <v>5.923</v>
      </c>
      <c r="J182" s="1">
        <v>33.423</v>
      </c>
      <c r="K182" s="1">
        <v>1.38</v>
      </c>
      <c r="L182" s="1">
        <v>1.095</v>
      </c>
      <c r="M182" s="1">
        <v>0.676</v>
      </c>
      <c r="N182" s="1">
        <v>401.587</v>
      </c>
      <c r="O182" s="1">
        <v>40.029</v>
      </c>
      <c r="P182" s="1">
        <v>3.851</v>
      </c>
      <c r="Q182" s="1">
        <v>326.29</v>
      </c>
      <c r="R182" s="1">
        <v>13.472</v>
      </c>
      <c r="S182" s="1">
        <v>72.901</v>
      </c>
      <c r="T182" s="1">
        <v>3.01</v>
      </c>
      <c r="U182" s="1">
        <v>-20.732</v>
      </c>
      <c r="V182" s="1">
        <v>-0.112</v>
      </c>
      <c r="W182" s="1">
        <v>10.343</v>
      </c>
      <c r="X182" s="1">
        <v>0.427</v>
      </c>
      <c r="Y182" s="1">
        <v>2.389</v>
      </c>
      <c r="Z182" s="1">
        <v>1.538</v>
      </c>
      <c r="AA182" s="1">
        <v>134.6</v>
      </c>
      <c r="AB182" s="1">
        <v>3259.977</v>
      </c>
      <c r="AC182" s="1">
        <v>126.0</v>
      </c>
      <c r="AD182" s="1">
        <v>15.594</v>
      </c>
      <c r="AE182" s="1">
        <v>3.534</v>
      </c>
      <c r="AF182" s="1">
        <v>30.114</v>
      </c>
      <c r="AG182" s="1">
        <v>21368.291</v>
      </c>
      <c r="AH182" s="1">
        <v>1.123</v>
      </c>
      <c r="AI182" s="1">
        <v>4.171</v>
      </c>
      <c r="AJ182" s="1">
        <v>30.433</v>
      </c>
      <c r="AK182" s="1">
        <v>2034.942</v>
      </c>
      <c r="AL182" s="1">
        <v>84.02</v>
      </c>
      <c r="AM182" s="1">
        <v>18408.947</v>
      </c>
      <c r="AN182" s="1">
        <v>760.08</v>
      </c>
      <c r="AO182" s="1">
        <v>66.683</v>
      </c>
      <c r="AP182" s="1">
        <v>86.765</v>
      </c>
      <c r="AQ182" s="1">
        <v>0.602</v>
      </c>
      <c r="AR182" s="1">
        <v>2.519</v>
      </c>
      <c r="AS182" s="1">
        <v>420.874</v>
      </c>
      <c r="AT182" s="1">
        <v>1545.461</v>
      </c>
      <c r="AU182" s="1">
        <v>63.81</v>
      </c>
      <c r="AV182" s="1">
        <v>10193.461</v>
      </c>
      <c r="AW182" s="1">
        <v>-3.236</v>
      </c>
      <c r="AX182" s="1">
        <v>-13.042</v>
      </c>
      <c r="AY182" s="1">
        <v>9444.969</v>
      </c>
      <c r="AZ182" s="1">
        <v>389.97</v>
      </c>
      <c r="BA182" s="1">
        <v>50.643</v>
      </c>
      <c r="BB182" s="1">
        <v>48.044</v>
      </c>
      <c r="BC182" s="1">
        <v>50.6</v>
      </c>
      <c r="BD182" s="1">
        <v>-3.635</v>
      </c>
      <c r="BE182" s="1">
        <v>-3.987</v>
      </c>
      <c r="BF182" s="1">
        <v>86.875</v>
      </c>
      <c r="BG182" s="1">
        <v>807.97</v>
      </c>
      <c r="BH182" s="1">
        <v>33.36</v>
      </c>
      <c r="BI182" s="1">
        <v>2104.084</v>
      </c>
      <c r="BJ182" s="1">
        <v>26.476</v>
      </c>
      <c r="BK182" s="1">
        <v>9.917</v>
      </c>
      <c r="BL182" s="1">
        <v>8.788</v>
      </c>
      <c r="BM182" s="1">
        <v>-0.207</v>
      </c>
      <c r="BN182" s="1">
        <v>115.945</v>
      </c>
      <c r="BO182" s="1">
        <v>1016.745</v>
      </c>
      <c r="BP182" s="1">
        <v>41.98</v>
      </c>
      <c r="BQ182" s="1">
        <v>2808.151</v>
      </c>
      <c r="BR182" s="1">
        <v>33.317</v>
      </c>
      <c r="BS182" s="1">
        <v>13.235</v>
      </c>
      <c r="BT182" s="1">
        <v>8.6</v>
      </c>
      <c r="BU182" s="1">
        <v>6.389</v>
      </c>
      <c r="BV182" s="1">
        <v>-11.891</v>
      </c>
      <c r="BW182" s="1">
        <v>-2.702</v>
      </c>
      <c r="BX182" s="1">
        <v>18.776</v>
      </c>
      <c r="BY182" s="1">
        <v>174.624</v>
      </c>
      <c r="BZ182" s="1">
        <v>7.21</v>
      </c>
      <c r="CA182" s="1">
        <v>454.751</v>
      </c>
      <c r="CB182" s="1">
        <v>5.722</v>
      </c>
      <c r="CC182" s="1">
        <v>2.143</v>
      </c>
      <c r="CD182" s="1">
        <v>7.977</v>
      </c>
      <c r="CE182" s="1">
        <v>24.063</v>
      </c>
      <c r="CF182" s="1">
        <v>325.734</v>
      </c>
      <c r="CG182" s="1">
        <v>416.579</v>
      </c>
      <c r="CH182" s="1">
        <v>17.2</v>
      </c>
      <c r="CI182" s="1">
        <v>7889.197</v>
      </c>
      <c r="CJ182" s="1">
        <v>-2.248</v>
      </c>
      <c r="CK182" s="1">
        <v>-8.899</v>
      </c>
      <c r="CL182" s="1">
        <v>9373.746</v>
      </c>
      <c r="CM182" s="1">
        <v>387.029</v>
      </c>
      <c r="CN182" s="1">
        <v>13.651</v>
      </c>
      <c r="CO182" s="1">
        <v>37.183</v>
      </c>
      <c r="CP182" s="1">
        <v>4.304</v>
      </c>
      <c r="CQ182" s="1">
        <v>1.377</v>
      </c>
      <c r="CS182" s="1">
        <v>15.848</v>
      </c>
      <c r="CT182" s="1">
        <v>0.589</v>
      </c>
      <c r="CU182" s="1">
        <v>33.359</v>
      </c>
      <c r="CW182" s="1">
        <v>104.248</v>
      </c>
      <c r="CX182" s="1">
        <v>1.093</v>
      </c>
      <c r="CZ182" s="1">
        <v>0.491</v>
      </c>
      <c r="DA182" s="1">
        <v>3051.687</v>
      </c>
      <c r="DB182" s="1">
        <v>882.268</v>
      </c>
      <c r="DC182" s="1">
        <v>13.509</v>
      </c>
      <c r="DD182" s="1">
        <v>2.495</v>
      </c>
      <c r="DE182" s="1">
        <v>97.169</v>
      </c>
      <c r="DF182" s="1">
        <v>842.12</v>
      </c>
      <c r="DG182" s="1">
        <v>34.77</v>
      </c>
      <c r="DH182" s="1">
        <v>2353.4</v>
      </c>
      <c r="DI182" s="1">
        <v>27.595</v>
      </c>
      <c r="DJ182" s="1">
        <v>11.092</v>
      </c>
      <c r="DK182" s="1">
        <v>12.888</v>
      </c>
      <c r="DL182" s="1">
        <v>0.0</v>
      </c>
      <c r="DM182" s="1">
        <v>0.0</v>
      </c>
      <c r="DN182" s="1">
        <v>0.0</v>
      </c>
      <c r="DO182" s="1">
        <v>0.0</v>
      </c>
      <c r="DP182" s="1">
        <v>0.005</v>
      </c>
      <c r="DQ182" s="1">
        <v>0.0</v>
      </c>
      <c r="DR182" s="1">
        <v>0.0</v>
      </c>
      <c r="DS182" s="1">
        <v>-31.169</v>
      </c>
      <c r="DT182" s="1">
        <v>-0.031</v>
      </c>
      <c r="DU182" s="1">
        <v>0.066</v>
      </c>
      <c r="DV182" s="1">
        <v>0.727</v>
      </c>
      <c r="DW182" s="1">
        <v>0.03</v>
      </c>
      <c r="DX182" s="1">
        <v>1.599</v>
      </c>
      <c r="DY182" s="1">
        <v>0.024</v>
      </c>
      <c r="DZ182" s="1">
        <v>0.008</v>
      </c>
    </row>
    <row r="183">
      <c r="A183" s="1" t="s">
        <v>144</v>
      </c>
      <c r="B183" s="1">
        <v>2011.0</v>
      </c>
      <c r="C183" s="1" t="s">
        <v>145</v>
      </c>
      <c r="D183" s="1">
        <v>4.173061E7</v>
      </c>
      <c r="E183" s="1">
        <v>8.37742690304E11</v>
      </c>
      <c r="F183" s="1">
        <v>46.423</v>
      </c>
      <c r="G183" s="1">
        <v>2.75</v>
      </c>
      <c r="H183" s="1">
        <v>207.838</v>
      </c>
      <c r="I183" s="1">
        <v>8.673</v>
      </c>
      <c r="J183" s="1">
        <v>33.309</v>
      </c>
      <c r="K183" s="1">
        <v>1.39</v>
      </c>
      <c r="L183" s="1">
        <v>1.073</v>
      </c>
      <c r="M183" s="1">
        <v>0.962</v>
      </c>
      <c r="N183" s="1">
        <v>419.878</v>
      </c>
      <c r="O183" s="1">
        <v>8.511</v>
      </c>
      <c r="P183" s="1">
        <v>1.147</v>
      </c>
      <c r="Q183" s="1">
        <v>350.31</v>
      </c>
      <c r="R183" s="1">
        <v>14.619</v>
      </c>
      <c r="S183" s="1">
        <v>69.733</v>
      </c>
      <c r="T183" s="1">
        <v>2.91</v>
      </c>
      <c r="U183" s="1">
        <v>38.461</v>
      </c>
      <c r="V183" s="1">
        <v>0.164</v>
      </c>
      <c r="W183" s="1">
        <v>14.169</v>
      </c>
      <c r="X183" s="1">
        <v>0.591</v>
      </c>
      <c r="Y183" s="1">
        <v>2.247</v>
      </c>
      <c r="Z183" s="1">
        <v>1.621</v>
      </c>
      <c r="AA183" s="1">
        <v>139.16</v>
      </c>
      <c r="AB183" s="1">
        <v>3334.722</v>
      </c>
      <c r="AC183" s="1">
        <v>129.49</v>
      </c>
      <c r="AD183" s="1">
        <v>15.436</v>
      </c>
      <c r="AE183" s="1">
        <v>2.846</v>
      </c>
      <c r="AF183" s="1">
        <v>25.108</v>
      </c>
      <c r="AG183" s="1">
        <v>21743.648</v>
      </c>
      <c r="AH183" s="1">
        <v>1.083</v>
      </c>
      <c r="AI183" s="1">
        <v>4.096</v>
      </c>
      <c r="AJ183" s="1">
        <v>31.133</v>
      </c>
      <c r="AK183" s="1">
        <v>2168.193</v>
      </c>
      <c r="AL183" s="1">
        <v>90.48</v>
      </c>
      <c r="AM183" s="1">
        <v>18960.018</v>
      </c>
      <c r="AN183" s="1">
        <v>791.213</v>
      </c>
      <c r="AO183" s="1">
        <v>69.874</v>
      </c>
      <c r="AP183" s="1">
        <v>87.749</v>
      </c>
      <c r="AQ183" s="1">
        <v>4.164</v>
      </c>
      <c r="AR183" s="1">
        <v>17.524</v>
      </c>
      <c r="AS183" s="1">
        <v>438.398</v>
      </c>
      <c r="AT183" s="1">
        <v>1626.144</v>
      </c>
      <c r="AU183" s="1">
        <v>67.86</v>
      </c>
      <c r="AV183" s="1">
        <v>10505.428</v>
      </c>
      <c r="AW183" s="1">
        <v>-3.28</v>
      </c>
      <c r="AX183" s="1">
        <v>-12.791</v>
      </c>
      <c r="AY183" s="1">
        <v>9038.412</v>
      </c>
      <c r="AZ183" s="1">
        <v>377.178</v>
      </c>
      <c r="BA183" s="1">
        <v>52.406</v>
      </c>
      <c r="BB183" s="1">
        <v>48.62</v>
      </c>
      <c r="BC183" s="1">
        <v>54.37</v>
      </c>
      <c r="BD183" s="1">
        <v>-6.514</v>
      </c>
      <c r="BE183" s="1">
        <v>-6.08</v>
      </c>
      <c r="BF183" s="1">
        <v>80.795</v>
      </c>
      <c r="BG183" s="1">
        <v>747.413</v>
      </c>
      <c r="BH183" s="1">
        <v>31.19</v>
      </c>
      <c r="BI183" s="1">
        <v>1936.112</v>
      </c>
      <c r="BJ183" s="1">
        <v>24.087</v>
      </c>
      <c r="BK183" s="1">
        <v>8.961</v>
      </c>
      <c r="BL183" s="1">
        <v>-0.456</v>
      </c>
      <c r="BM183" s="1">
        <v>-5.481</v>
      </c>
      <c r="BN183" s="1">
        <v>110.464</v>
      </c>
      <c r="BO183" s="1">
        <v>934.805</v>
      </c>
      <c r="BP183" s="1">
        <v>39.01</v>
      </c>
      <c r="BQ183" s="1">
        <v>2647.073</v>
      </c>
      <c r="BR183" s="1">
        <v>30.126</v>
      </c>
      <c r="BS183" s="1">
        <v>12.251</v>
      </c>
      <c r="BT183" s="1">
        <v>9.67</v>
      </c>
      <c r="BU183" s="1">
        <v>6.949</v>
      </c>
      <c r="BV183" s="1">
        <v>-11.234</v>
      </c>
      <c r="BW183" s="1">
        <v>-2.196</v>
      </c>
      <c r="BX183" s="1">
        <v>16.58</v>
      </c>
      <c r="BY183" s="1">
        <v>153.365</v>
      </c>
      <c r="BZ183" s="1">
        <v>6.4</v>
      </c>
      <c r="CA183" s="1">
        <v>397.318</v>
      </c>
      <c r="CB183" s="1">
        <v>4.942</v>
      </c>
      <c r="CC183" s="1">
        <v>1.839</v>
      </c>
      <c r="CD183" s="1">
        <v>3.826</v>
      </c>
      <c r="CE183" s="1">
        <v>12.462</v>
      </c>
      <c r="CF183" s="1">
        <v>338.197</v>
      </c>
      <c r="CG183" s="1">
        <v>472.315</v>
      </c>
      <c r="CH183" s="1">
        <v>19.71</v>
      </c>
      <c r="CI183" s="1">
        <v>8104.28</v>
      </c>
      <c r="CJ183" s="1">
        <v>-6.29</v>
      </c>
      <c r="CK183" s="1">
        <v>-24.344</v>
      </c>
      <c r="CL183" s="1">
        <v>8691.113</v>
      </c>
      <c r="CM183" s="1">
        <v>362.685</v>
      </c>
      <c r="CN183" s="1">
        <v>15.221</v>
      </c>
      <c r="CO183" s="1">
        <v>37.508</v>
      </c>
      <c r="CP183" s="1">
        <v>4.342</v>
      </c>
      <c r="CQ183" s="1">
        <v>1.39</v>
      </c>
      <c r="CS183" s="1">
        <v>0.882</v>
      </c>
      <c r="CT183" s="1">
        <v>0.038</v>
      </c>
      <c r="CU183" s="1">
        <v>33.297</v>
      </c>
      <c r="CW183" s="1">
        <v>104.054</v>
      </c>
      <c r="CX183" s="1">
        <v>1.073</v>
      </c>
      <c r="CZ183" s="1">
        <v>0.482</v>
      </c>
      <c r="DA183" s="1">
        <v>3102.998</v>
      </c>
      <c r="DB183" s="1">
        <v>907.376</v>
      </c>
      <c r="DC183" s="1">
        <v>1.454</v>
      </c>
      <c r="DD183" s="1">
        <v>-3.285</v>
      </c>
      <c r="DE183" s="1">
        <v>93.884</v>
      </c>
      <c r="DF183" s="1">
        <v>781.441</v>
      </c>
      <c r="DG183" s="1">
        <v>32.61</v>
      </c>
      <c r="DH183" s="1">
        <v>2249.756</v>
      </c>
      <c r="DI183" s="1">
        <v>25.183</v>
      </c>
      <c r="DJ183" s="1">
        <v>10.412</v>
      </c>
      <c r="DK183" s="1">
        <v>1779.148</v>
      </c>
      <c r="DL183" s="1">
        <v>0.004</v>
      </c>
      <c r="DM183" s="1">
        <v>0.004</v>
      </c>
      <c r="DN183" s="1">
        <v>0.0</v>
      </c>
      <c r="DO183" s="1">
        <v>0.0</v>
      </c>
      <c r="DP183" s="1">
        <v>0.1</v>
      </c>
      <c r="DQ183" s="1">
        <v>0.0</v>
      </c>
      <c r="DR183" s="1">
        <v>0.0</v>
      </c>
      <c r="DS183" s="1">
        <v>4.887</v>
      </c>
      <c r="DT183" s="1">
        <v>0.003</v>
      </c>
      <c r="DU183" s="1">
        <v>0.069</v>
      </c>
      <c r="DV183" s="1">
        <v>0.719</v>
      </c>
      <c r="DW183" s="1">
        <v>0.03</v>
      </c>
      <c r="DX183" s="1">
        <v>1.651</v>
      </c>
      <c r="DY183" s="1">
        <v>0.023</v>
      </c>
      <c r="DZ183" s="1">
        <v>0.008</v>
      </c>
    </row>
    <row r="184">
      <c r="A184" s="1" t="s">
        <v>144</v>
      </c>
      <c r="B184" s="1">
        <v>2012.0</v>
      </c>
      <c r="C184" s="1" t="s">
        <v>145</v>
      </c>
      <c r="D184" s="1">
        <v>4.2161676E7</v>
      </c>
      <c r="E184" s="1">
        <v>8.29147447296E11</v>
      </c>
      <c r="F184" s="1">
        <v>19.876</v>
      </c>
      <c r="G184" s="1">
        <v>1.724</v>
      </c>
      <c r="H184" s="1">
        <v>246.601</v>
      </c>
      <c r="I184" s="1">
        <v>10.397</v>
      </c>
      <c r="J184" s="1">
        <v>34.391</v>
      </c>
      <c r="K184" s="1">
        <v>1.45</v>
      </c>
      <c r="L184" s="1">
        <v>1.066</v>
      </c>
      <c r="M184" s="1">
        <v>1.107</v>
      </c>
      <c r="N184" s="1">
        <v>432.142</v>
      </c>
      <c r="O184" s="1">
        <v>-6.495</v>
      </c>
      <c r="P184" s="1">
        <v>-0.949</v>
      </c>
      <c r="Q184" s="1">
        <v>324.209</v>
      </c>
      <c r="R184" s="1">
        <v>13.669</v>
      </c>
      <c r="S184" s="1">
        <v>62.616</v>
      </c>
      <c r="T184" s="1">
        <v>2.64</v>
      </c>
      <c r="U184" s="1">
        <v>5.556</v>
      </c>
      <c r="V184" s="1">
        <v>0.033</v>
      </c>
      <c r="W184" s="1">
        <v>14.803</v>
      </c>
      <c r="X184" s="1">
        <v>0.624</v>
      </c>
      <c r="Y184" s="1">
        <v>1.941</v>
      </c>
      <c r="Z184" s="1">
        <v>1.456</v>
      </c>
      <c r="AA184" s="1">
        <v>143.63</v>
      </c>
      <c r="AB184" s="1">
        <v>3406.648</v>
      </c>
      <c r="AC184" s="1">
        <v>136.02</v>
      </c>
      <c r="AD184" s="1">
        <v>15.474</v>
      </c>
      <c r="AE184" s="1">
        <v>4.051</v>
      </c>
      <c r="AF184" s="1">
        <v>36.756</v>
      </c>
      <c r="AG184" s="1">
        <v>22393.131</v>
      </c>
      <c r="AH184" s="1">
        <v>1.139</v>
      </c>
      <c r="AI184" s="1">
        <v>5.06</v>
      </c>
      <c r="AJ184" s="1">
        <v>40.035</v>
      </c>
      <c r="AK184" s="1">
        <v>2339.328</v>
      </c>
      <c r="AL184" s="1">
        <v>98.63</v>
      </c>
      <c r="AM184" s="1">
        <v>19715.729</v>
      </c>
      <c r="AN184" s="1">
        <v>831.248</v>
      </c>
      <c r="AO184" s="1">
        <v>72.511</v>
      </c>
      <c r="AP184" s="1">
        <v>88.541</v>
      </c>
      <c r="AQ184" s="1">
        <v>4.162</v>
      </c>
      <c r="AR184" s="1">
        <v>18.244</v>
      </c>
      <c r="AS184" s="1">
        <v>456.642</v>
      </c>
      <c r="AT184" s="1">
        <v>1808.04</v>
      </c>
      <c r="AU184" s="1">
        <v>76.23</v>
      </c>
      <c r="AV184" s="1">
        <v>10830.738</v>
      </c>
      <c r="AW184" s="1">
        <v>-2.722</v>
      </c>
      <c r="AX184" s="1">
        <v>-10.266</v>
      </c>
      <c r="AY184" s="1">
        <v>8702.501</v>
      </c>
      <c r="AZ184" s="1">
        <v>366.912</v>
      </c>
      <c r="BA184" s="1">
        <v>56.043</v>
      </c>
      <c r="BB184" s="1">
        <v>48.64</v>
      </c>
      <c r="BC184" s="1">
        <v>58.78</v>
      </c>
      <c r="BD184" s="1">
        <v>-6.485</v>
      </c>
      <c r="BE184" s="1">
        <v>-5.629</v>
      </c>
      <c r="BF184" s="1">
        <v>75.166</v>
      </c>
      <c r="BG184" s="1">
        <v>691.623</v>
      </c>
      <c r="BH184" s="1">
        <v>29.16</v>
      </c>
      <c r="BI184" s="1">
        <v>1782.803</v>
      </c>
      <c r="BJ184" s="1">
        <v>21.438</v>
      </c>
      <c r="BK184" s="1">
        <v>8.006</v>
      </c>
      <c r="BL184" s="1">
        <v>0.245</v>
      </c>
      <c r="BM184" s="1">
        <v>-2.886</v>
      </c>
      <c r="BN184" s="1">
        <v>107.578</v>
      </c>
      <c r="BO184" s="1">
        <v>886.824</v>
      </c>
      <c r="BP184" s="1">
        <v>37.39</v>
      </c>
      <c r="BQ184" s="1">
        <v>2551.567</v>
      </c>
      <c r="BR184" s="1">
        <v>27.489</v>
      </c>
      <c r="BS184" s="1">
        <v>11.459</v>
      </c>
      <c r="BT184" s="1">
        <v>7.61</v>
      </c>
      <c r="BU184" s="1">
        <v>5.298</v>
      </c>
      <c r="BV184" s="1">
        <v>0.031</v>
      </c>
      <c r="BW184" s="1">
        <v>-0.08</v>
      </c>
      <c r="BX184" s="1">
        <v>16.5</v>
      </c>
      <c r="BY184" s="1">
        <v>151.797</v>
      </c>
      <c r="BZ184" s="1">
        <v>6.4</v>
      </c>
      <c r="CA184" s="1">
        <v>391.351</v>
      </c>
      <c r="CB184" s="1">
        <v>4.705</v>
      </c>
      <c r="CC184" s="1">
        <v>1.758</v>
      </c>
      <c r="CD184" s="1">
        <v>6.724</v>
      </c>
      <c r="CE184" s="1">
        <v>22.74</v>
      </c>
      <c r="CF184" s="1">
        <v>360.937</v>
      </c>
      <c r="CG184" s="1">
        <v>468.672</v>
      </c>
      <c r="CH184" s="1">
        <v>19.76</v>
      </c>
      <c r="CI184" s="1">
        <v>8560.78</v>
      </c>
      <c r="CJ184" s="1">
        <v>-1.105</v>
      </c>
      <c r="CK184" s="1">
        <v>-4.008</v>
      </c>
      <c r="CL184" s="1">
        <v>8507.202</v>
      </c>
      <c r="CM184" s="1">
        <v>358.678</v>
      </c>
      <c r="CN184" s="1">
        <v>14.527</v>
      </c>
      <c r="CO184" s="1">
        <v>38.446</v>
      </c>
      <c r="CP184" s="1">
        <v>4.541</v>
      </c>
      <c r="CQ184" s="1">
        <v>1.453</v>
      </c>
      <c r="CS184" s="1">
        <v>4.576</v>
      </c>
      <c r="CT184" s="1">
        <v>0.199</v>
      </c>
      <c r="CU184" s="1">
        <v>34.465</v>
      </c>
      <c r="CW184" s="1">
        <v>107.703</v>
      </c>
      <c r="CX184" s="1">
        <v>1.068</v>
      </c>
      <c r="CZ184" s="1">
        <v>0.484</v>
      </c>
      <c r="DA184" s="1">
        <v>3226.153</v>
      </c>
      <c r="DB184" s="1">
        <v>944.132</v>
      </c>
      <c r="DC184" s="1">
        <v>0.278</v>
      </c>
      <c r="DD184" s="1">
        <v>-2.805</v>
      </c>
      <c r="DE184" s="1">
        <v>91.078</v>
      </c>
      <c r="DF184" s="1">
        <v>735.028</v>
      </c>
      <c r="DG184" s="1">
        <v>30.99</v>
      </c>
      <c r="DH184" s="1">
        <v>2160.216</v>
      </c>
      <c r="DI184" s="1">
        <v>22.783</v>
      </c>
      <c r="DJ184" s="1">
        <v>9.701</v>
      </c>
      <c r="DK184" s="1">
        <v>406.38</v>
      </c>
      <c r="DL184" s="1">
        <v>0.017</v>
      </c>
      <c r="DM184" s="1">
        <v>0.021</v>
      </c>
      <c r="DN184" s="1">
        <v>0.237</v>
      </c>
      <c r="DO184" s="1">
        <v>0.01</v>
      </c>
      <c r="DP184" s="1">
        <v>0.5</v>
      </c>
      <c r="DQ184" s="1">
        <v>0.007</v>
      </c>
      <c r="DR184" s="1">
        <v>0.002</v>
      </c>
      <c r="DS184" s="1">
        <v>1290.953</v>
      </c>
      <c r="DT184" s="1">
        <v>0.884</v>
      </c>
      <c r="DU184" s="1">
        <v>0.953</v>
      </c>
      <c r="DV184" s="1">
        <v>8.776</v>
      </c>
      <c r="DW184" s="1">
        <v>0.37</v>
      </c>
      <c r="DX184" s="1">
        <v>22.609</v>
      </c>
      <c r="DY184" s="1">
        <v>0.272</v>
      </c>
      <c r="DZ184" s="1">
        <v>0.102</v>
      </c>
    </row>
    <row r="185">
      <c r="A185" s="1" t="s">
        <v>144</v>
      </c>
      <c r="B185" s="1">
        <v>2013.0</v>
      </c>
      <c r="C185" s="1" t="s">
        <v>145</v>
      </c>
      <c r="D185" s="1">
        <v>4.2582408E7</v>
      </c>
      <c r="E185" s="1">
        <v>8.4908834816E11</v>
      </c>
      <c r="F185" s="1">
        <v>14.478</v>
      </c>
      <c r="G185" s="1">
        <v>1.505</v>
      </c>
      <c r="H185" s="1">
        <v>279.514</v>
      </c>
      <c r="I185" s="1">
        <v>11.902</v>
      </c>
      <c r="J185" s="1">
        <v>35.93</v>
      </c>
      <c r="K185" s="1">
        <v>1.53</v>
      </c>
      <c r="L185" s="1">
        <v>1.097</v>
      </c>
      <c r="M185" s="1">
        <v>1.186</v>
      </c>
      <c r="N185" s="1">
        <v>422.23</v>
      </c>
      <c r="O185" s="1">
        <v>9.292</v>
      </c>
      <c r="P185" s="1">
        <v>1.27</v>
      </c>
      <c r="Q185" s="1">
        <v>350.833</v>
      </c>
      <c r="R185" s="1">
        <v>14.939</v>
      </c>
      <c r="S185" s="1">
        <v>55.892</v>
      </c>
      <c r="T185" s="1">
        <v>2.38</v>
      </c>
      <c r="U185" s="1">
        <v>-12.632</v>
      </c>
      <c r="V185" s="1">
        <v>-0.079</v>
      </c>
      <c r="W185" s="1">
        <v>12.805</v>
      </c>
      <c r="X185" s="1">
        <v>0.545</v>
      </c>
      <c r="Y185" s="1">
        <v>1.707</v>
      </c>
      <c r="Z185" s="1">
        <v>1.489</v>
      </c>
      <c r="AA185" s="1">
        <v>147.51</v>
      </c>
      <c r="AB185" s="1">
        <v>3464.106</v>
      </c>
      <c r="AC185" s="1">
        <v>139.45</v>
      </c>
      <c r="AD185" s="1">
        <v>14.855</v>
      </c>
      <c r="AE185" s="1">
        <v>6.918</v>
      </c>
      <c r="AF185" s="1">
        <v>65.317</v>
      </c>
      <c r="AG185" s="1">
        <v>23705.771</v>
      </c>
      <c r="AH185" s="1">
        <v>1.189</v>
      </c>
      <c r="AI185" s="1">
        <v>6.568</v>
      </c>
      <c r="AJ185" s="1">
        <v>54.599</v>
      </c>
      <c r="AK185" s="1">
        <v>2312.457</v>
      </c>
      <c r="AL185" s="1">
        <v>98.47</v>
      </c>
      <c r="AM185" s="1">
        <v>20803.115</v>
      </c>
      <c r="AN185" s="1">
        <v>885.847</v>
      </c>
      <c r="AO185" s="1">
        <v>70.613</v>
      </c>
      <c r="AP185" s="1">
        <v>88.284</v>
      </c>
      <c r="AQ185" s="1">
        <v>0.796</v>
      </c>
      <c r="AR185" s="1">
        <v>3.635</v>
      </c>
      <c r="AS185" s="1">
        <v>460.277</v>
      </c>
      <c r="AT185" s="1">
        <v>1754.245</v>
      </c>
      <c r="AU185" s="1">
        <v>74.7</v>
      </c>
      <c r="AV185" s="1">
        <v>10809.086</v>
      </c>
      <c r="AW185" s="1">
        <v>-5.82</v>
      </c>
      <c r="AX185" s="1">
        <v>-21.353</v>
      </c>
      <c r="AY185" s="1">
        <v>8115.054</v>
      </c>
      <c r="AZ185" s="1">
        <v>345.559</v>
      </c>
      <c r="BA185" s="1">
        <v>53.568</v>
      </c>
      <c r="BB185" s="1">
        <v>45.871</v>
      </c>
      <c r="BC185" s="1">
        <v>58.88</v>
      </c>
      <c r="BD185" s="1">
        <v>12.368</v>
      </c>
      <c r="BE185" s="1">
        <v>8.648</v>
      </c>
      <c r="BF185" s="1">
        <v>83.814</v>
      </c>
      <c r="BG185" s="1">
        <v>769.567</v>
      </c>
      <c r="BH185" s="1">
        <v>32.77</v>
      </c>
      <c r="BI185" s="1">
        <v>1968.284</v>
      </c>
      <c r="BJ185" s="1">
        <v>23.499</v>
      </c>
      <c r="BK185" s="1">
        <v>8.353</v>
      </c>
      <c r="BL185" s="1">
        <v>10.632</v>
      </c>
      <c r="BM185" s="1">
        <v>9.983</v>
      </c>
      <c r="BN185" s="1">
        <v>117.561</v>
      </c>
      <c r="BO185" s="1">
        <v>962.369</v>
      </c>
      <c r="BP185" s="1">
        <v>40.98</v>
      </c>
      <c r="BQ185" s="1">
        <v>2760.787</v>
      </c>
      <c r="BR185" s="1">
        <v>29.387</v>
      </c>
      <c r="BS185" s="1">
        <v>11.716</v>
      </c>
      <c r="BT185" s="1">
        <v>8.06</v>
      </c>
      <c r="BU185" s="1">
        <v>5.464</v>
      </c>
      <c r="BV185" s="1">
        <v>-3.046</v>
      </c>
      <c r="BW185" s="1">
        <v>-0.625</v>
      </c>
      <c r="BX185" s="1">
        <v>15.875</v>
      </c>
      <c r="BY185" s="1">
        <v>145.835</v>
      </c>
      <c r="BZ185" s="1">
        <v>6.21</v>
      </c>
      <c r="CA185" s="1">
        <v>372.799</v>
      </c>
      <c r="CB185" s="1">
        <v>4.453</v>
      </c>
      <c r="CC185" s="1">
        <v>1.582</v>
      </c>
      <c r="CD185" s="1">
        <v>13.768</v>
      </c>
      <c r="CE185" s="1">
        <v>49.694</v>
      </c>
      <c r="CF185" s="1">
        <v>410.63</v>
      </c>
      <c r="CG185" s="1">
        <v>502.32</v>
      </c>
      <c r="CH185" s="1">
        <v>21.39</v>
      </c>
      <c r="CI185" s="1">
        <v>9643.195</v>
      </c>
      <c r="CJ185" s="1">
        <v>-2.123</v>
      </c>
      <c r="CK185" s="1">
        <v>-7.615</v>
      </c>
      <c r="CL185" s="1">
        <v>8244.31</v>
      </c>
      <c r="CM185" s="1">
        <v>351.063</v>
      </c>
      <c r="CN185" s="1">
        <v>15.339</v>
      </c>
      <c r="CO185" s="1">
        <v>40.924</v>
      </c>
      <c r="CP185" s="1">
        <v>4.772</v>
      </c>
      <c r="CQ185" s="1">
        <v>1.527</v>
      </c>
      <c r="CS185" s="1">
        <v>5.079</v>
      </c>
      <c r="CT185" s="1">
        <v>0.231</v>
      </c>
      <c r="CU185" s="1">
        <v>35.858</v>
      </c>
      <c r="CW185" s="1">
        <v>112.055</v>
      </c>
      <c r="CX185" s="1">
        <v>1.095</v>
      </c>
      <c r="CZ185" s="1">
        <v>0.476</v>
      </c>
      <c r="DA185" s="1">
        <v>3274.826</v>
      </c>
      <c r="DB185" s="1">
        <v>1009.449</v>
      </c>
      <c r="DC185" s="1">
        <v>12.747</v>
      </c>
      <c r="DD185" s="1">
        <v>10.608</v>
      </c>
      <c r="DE185" s="1">
        <v>101.686</v>
      </c>
      <c r="DF185" s="1">
        <v>816.534</v>
      </c>
      <c r="DG185" s="1">
        <v>34.77</v>
      </c>
      <c r="DH185" s="1">
        <v>2387.988</v>
      </c>
      <c r="DI185" s="1">
        <v>24.934</v>
      </c>
      <c r="DJ185" s="1">
        <v>10.134</v>
      </c>
      <c r="DK185" s="1">
        <v>84.438</v>
      </c>
      <c r="DL185" s="1">
        <v>0.017</v>
      </c>
      <c r="DM185" s="1">
        <v>0.039</v>
      </c>
      <c r="DN185" s="1">
        <v>0.47</v>
      </c>
      <c r="DO185" s="1">
        <v>0.02</v>
      </c>
      <c r="DP185" s="1">
        <v>0.905</v>
      </c>
      <c r="DQ185" s="1">
        <v>0.014</v>
      </c>
      <c r="DR185" s="1">
        <v>0.004</v>
      </c>
      <c r="DS185" s="1">
        <v>22.574</v>
      </c>
      <c r="DT185" s="1">
        <v>0.206</v>
      </c>
      <c r="DU185" s="1">
        <v>1.159</v>
      </c>
      <c r="DV185" s="1">
        <v>10.568</v>
      </c>
      <c r="DW185" s="1">
        <v>0.45</v>
      </c>
      <c r="DX185" s="1">
        <v>27.229</v>
      </c>
      <c r="DY185" s="1">
        <v>0.323</v>
      </c>
      <c r="DZ185" s="1">
        <v>0.116</v>
      </c>
    </row>
    <row r="186">
      <c r="A186" s="1" t="s">
        <v>144</v>
      </c>
      <c r="B186" s="1">
        <v>2014.0</v>
      </c>
      <c r="C186" s="1" t="s">
        <v>145</v>
      </c>
      <c r="D186" s="1">
        <v>4.3024021E7</v>
      </c>
      <c r="E186" s="1">
        <v>8.277508096E11</v>
      </c>
      <c r="F186" s="1">
        <v>16.71</v>
      </c>
      <c r="G186" s="1">
        <v>1.989</v>
      </c>
      <c r="H186" s="1">
        <v>322.872</v>
      </c>
      <c r="I186" s="1">
        <v>13.891</v>
      </c>
      <c r="J186" s="1">
        <v>34.399</v>
      </c>
      <c r="K186" s="1">
        <v>1.48</v>
      </c>
      <c r="L186" s="1">
        <v>1.068</v>
      </c>
      <c r="M186" s="1">
        <v>1.407</v>
      </c>
      <c r="N186" s="1">
        <v>424.137</v>
      </c>
      <c r="O186" s="1">
        <v>6.375</v>
      </c>
      <c r="P186" s="1">
        <v>0.952</v>
      </c>
      <c r="Q186" s="1">
        <v>369.368</v>
      </c>
      <c r="R186" s="1">
        <v>15.892</v>
      </c>
      <c r="S186" s="1">
        <v>59.037</v>
      </c>
      <c r="T186" s="1">
        <v>2.54</v>
      </c>
      <c r="U186" s="1">
        <v>-31.325</v>
      </c>
      <c r="V186" s="1">
        <v>-0.171</v>
      </c>
      <c r="W186" s="1">
        <v>8.704</v>
      </c>
      <c r="X186" s="1">
        <v>0.374</v>
      </c>
      <c r="Y186" s="1">
        <v>1.833</v>
      </c>
      <c r="Z186" s="1">
        <v>1.61</v>
      </c>
      <c r="AA186" s="1">
        <v>148.4</v>
      </c>
      <c r="AB186" s="1">
        <v>3449.236</v>
      </c>
      <c r="AC186" s="1">
        <v>138.54</v>
      </c>
      <c r="AD186" s="1">
        <v>14.986</v>
      </c>
      <c r="AE186" s="1">
        <v>-1.629</v>
      </c>
      <c r="AF186" s="1">
        <v>-16.441</v>
      </c>
      <c r="AG186" s="1">
        <v>23080.312</v>
      </c>
      <c r="AH186" s="1">
        <v>1.2</v>
      </c>
      <c r="AI186" s="1">
        <v>-1.732</v>
      </c>
      <c r="AJ186" s="1">
        <v>-15.339</v>
      </c>
      <c r="AK186" s="1">
        <v>2289.186</v>
      </c>
      <c r="AL186" s="1">
        <v>98.49</v>
      </c>
      <c r="AM186" s="1">
        <v>20233.051</v>
      </c>
      <c r="AN186" s="1">
        <v>870.507</v>
      </c>
      <c r="AO186" s="1">
        <v>71.091</v>
      </c>
      <c r="AP186" s="1">
        <v>88.183</v>
      </c>
      <c r="AQ186" s="1">
        <v>0.277</v>
      </c>
      <c r="AR186" s="1">
        <v>1.273</v>
      </c>
      <c r="AS186" s="1">
        <v>461.55</v>
      </c>
      <c r="AT186" s="1">
        <v>1770.174</v>
      </c>
      <c r="AU186" s="1">
        <v>76.16</v>
      </c>
      <c r="AV186" s="1">
        <v>10727.724</v>
      </c>
      <c r="AW186" s="1">
        <v>-0.202</v>
      </c>
      <c r="AX186" s="1">
        <v>-0.7</v>
      </c>
      <c r="AY186" s="1">
        <v>8015.494</v>
      </c>
      <c r="AZ186" s="1">
        <v>344.859</v>
      </c>
      <c r="BA186" s="1">
        <v>54.973</v>
      </c>
      <c r="BB186" s="1">
        <v>46.755</v>
      </c>
      <c r="BC186" s="1">
        <v>58.76</v>
      </c>
      <c r="BD186" s="1">
        <v>-1.082</v>
      </c>
      <c r="BE186" s="1">
        <v>-1.329</v>
      </c>
      <c r="BF186" s="1">
        <v>82.485</v>
      </c>
      <c r="BG186" s="1">
        <v>753.533</v>
      </c>
      <c r="BH186" s="1">
        <v>32.42</v>
      </c>
      <c r="BI186" s="1">
        <v>1917.19</v>
      </c>
      <c r="BJ186" s="1">
        <v>23.401</v>
      </c>
      <c r="BK186" s="1">
        <v>8.356</v>
      </c>
      <c r="BL186" s="1">
        <v>2.012</v>
      </c>
      <c r="BM186" s="1">
        <v>-0.903</v>
      </c>
      <c r="BN186" s="1">
        <v>116.658</v>
      </c>
      <c r="BO186" s="1">
        <v>930.875</v>
      </c>
      <c r="BP186" s="1">
        <v>40.05</v>
      </c>
      <c r="BQ186" s="1">
        <v>2711.456</v>
      </c>
      <c r="BR186" s="1">
        <v>28.909</v>
      </c>
      <c r="BS186" s="1">
        <v>11.817</v>
      </c>
      <c r="BT186" s="1">
        <v>9.86</v>
      </c>
      <c r="BU186" s="1">
        <v>6.644</v>
      </c>
      <c r="BV186" s="1">
        <v>-11.165</v>
      </c>
      <c r="BW186" s="1">
        <v>-1.844</v>
      </c>
      <c r="BX186" s="1">
        <v>14.031</v>
      </c>
      <c r="BY186" s="1">
        <v>128.068</v>
      </c>
      <c r="BZ186" s="1">
        <v>5.51</v>
      </c>
      <c r="CA186" s="1">
        <v>326.109</v>
      </c>
      <c r="CB186" s="1">
        <v>3.977</v>
      </c>
      <c r="CC186" s="1">
        <v>1.421</v>
      </c>
      <c r="CD186" s="1">
        <v>-4.278</v>
      </c>
      <c r="CE186" s="1">
        <v>-17.565</v>
      </c>
      <c r="CF186" s="1">
        <v>393.066</v>
      </c>
      <c r="CG186" s="1">
        <v>459.976</v>
      </c>
      <c r="CH186" s="1">
        <v>19.79</v>
      </c>
      <c r="CI186" s="1">
        <v>9135.959</v>
      </c>
      <c r="CJ186" s="1">
        <v>-1.324</v>
      </c>
      <c r="CK186" s="1">
        <v>-4.648</v>
      </c>
      <c r="CL186" s="1">
        <v>8051.659</v>
      </c>
      <c r="CM186" s="1">
        <v>346.415</v>
      </c>
      <c r="CN186" s="1">
        <v>14.285</v>
      </c>
      <c r="CO186" s="1">
        <v>39.818</v>
      </c>
      <c r="CP186" s="1">
        <v>4.634</v>
      </c>
      <c r="CQ186" s="1">
        <v>1.483</v>
      </c>
      <c r="CS186" s="1">
        <v>-2.887</v>
      </c>
      <c r="CT186" s="1">
        <v>-0.138</v>
      </c>
      <c r="CU186" s="1">
        <v>34.465</v>
      </c>
      <c r="CW186" s="1">
        <v>107.703</v>
      </c>
      <c r="CX186" s="1">
        <v>1.07</v>
      </c>
      <c r="CZ186" s="1">
        <v>0.469</v>
      </c>
      <c r="DA186" s="1">
        <v>3220.062</v>
      </c>
      <c r="DB186" s="1">
        <v>993.008</v>
      </c>
      <c r="DC186" s="1">
        <v>3.765</v>
      </c>
      <c r="DD186" s="1">
        <v>0.941</v>
      </c>
      <c r="DE186" s="1">
        <v>102.627</v>
      </c>
      <c r="DF186" s="1">
        <v>802.807</v>
      </c>
      <c r="DG186" s="1">
        <v>34.54</v>
      </c>
      <c r="DH186" s="1">
        <v>2385.346</v>
      </c>
      <c r="DI186" s="1">
        <v>24.931</v>
      </c>
      <c r="DJ186" s="1">
        <v>10.396</v>
      </c>
      <c r="DK186" s="1">
        <v>5.771</v>
      </c>
      <c r="DL186" s="1">
        <v>0.002</v>
      </c>
      <c r="DM186" s="1">
        <v>0.041</v>
      </c>
      <c r="DN186" s="1">
        <v>0.465</v>
      </c>
      <c r="DO186" s="1">
        <v>0.02</v>
      </c>
      <c r="DP186" s="1">
        <v>0.943</v>
      </c>
      <c r="DQ186" s="1">
        <v>0.014</v>
      </c>
      <c r="DR186" s="1">
        <v>0.004</v>
      </c>
      <c r="DS186" s="1">
        <v>36.646</v>
      </c>
      <c r="DT186" s="1">
        <v>0.417</v>
      </c>
      <c r="DU186" s="1">
        <v>1.576</v>
      </c>
      <c r="DV186" s="1">
        <v>14.411</v>
      </c>
      <c r="DW186" s="1">
        <v>0.62</v>
      </c>
      <c r="DX186" s="1">
        <v>36.638</v>
      </c>
      <c r="DY186" s="1">
        <v>0.448</v>
      </c>
      <c r="DZ186" s="1">
        <v>0.16</v>
      </c>
    </row>
    <row r="187">
      <c r="A187" s="1" t="s">
        <v>144</v>
      </c>
      <c r="B187" s="1">
        <v>2015.0</v>
      </c>
      <c r="C187" s="1" t="s">
        <v>145</v>
      </c>
      <c r="D187" s="1">
        <v>4.3476961E7</v>
      </c>
      <c r="E187" s="1">
        <v>8.50356666368E11</v>
      </c>
      <c r="F187" s="1">
        <v>8.925</v>
      </c>
      <c r="G187" s="1">
        <v>1.24</v>
      </c>
      <c r="H187" s="1">
        <v>348.023</v>
      </c>
      <c r="I187" s="1">
        <v>15.131</v>
      </c>
      <c r="J187" s="1">
        <v>34.271</v>
      </c>
      <c r="K187" s="1">
        <v>1.49</v>
      </c>
      <c r="L187" s="1">
        <v>1.025</v>
      </c>
      <c r="M187" s="1">
        <v>1.507</v>
      </c>
      <c r="N187" s="1">
        <v>426.558</v>
      </c>
      <c r="O187" s="1">
        <v>-0.488</v>
      </c>
      <c r="P187" s="1">
        <v>-0.078</v>
      </c>
      <c r="Q187" s="1">
        <v>363.736</v>
      </c>
      <c r="R187" s="1">
        <v>15.814</v>
      </c>
      <c r="S187" s="1">
        <v>54.972</v>
      </c>
      <c r="T187" s="1">
        <v>2.39</v>
      </c>
      <c r="U187" s="1">
        <v>-40.351</v>
      </c>
      <c r="V187" s="1">
        <v>-0.151</v>
      </c>
      <c r="W187" s="1">
        <v>5.138</v>
      </c>
      <c r="X187" s="1">
        <v>0.223</v>
      </c>
      <c r="Y187" s="1">
        <v>1.644</v>
      </c>
      <c r="Z187" s="1">
        <v>1.575</v>
      </c>
      <c r="AA187" s="1">
        <v>154.38</v>
      </c>
      <c r="AB187" s="1">
        <v>3550.846</v>
      </c>
      <c r="AC187" s="1">
        <v>145.42</v>
      </c>
      <c r="AD187" s="1">
        <v>15.473</v>
      </c>
      <c r="AE187" s="1">
        <v>1.71</v>
      </c>
      <c r="AF187" s="1">
        <v>16.984</v>
      </c>
      <c r="AG187" s="1">
        <v>23230.514</v>
      </c>
      <c r="AH187" s="1">
        <v>1.188</v>
      </c>
      <c r="AI187" s="1">
        <v>1.458</v>
      </c>
      <c r="AJ187" s="1">
        <v>12.695</v>
      </c>
      <c r="AK187" s="1">
        <v>2390.921</v>
      </c>
      <c r="AL187" s="1">
        <v>103.95</v>
      </c>
      <c r="AM187" s="1">
        <v>20314.252</v>
      </c>
      <c r="AN187" s="1">
        <v>883.202</v>
      </c>
      <c r="AO187" s="1">
        <v>71.483</v>
      </c>
      <c r="AP187" s="1">
        <v>87.95</v>
      </c>
      <c r="AQ187" s="1">
        <v>1.078</v>
      </c>
      <c r="AR187" s="1">
        <v>4.976</v>
      </c>
      <c r="AS187" s="1">
        <v>466.526</v>
      </c>
      <c r="AT187" s="1">
        <v>1819.584</v>
      </c>
      <c r="AU187" s="1">
        <v>79.11</v>
      </c>
      <c r="AV187" s="1">
        <v>10730.412</v>
      </c>
      <c r="AW187" s="1">
        <v>2.915</v>
      </c>
      <c r="AX187" s="1">
        <v>10.053</v>
      </c>
      <c r="AY187" s="1">
        <v>8163.207</v>
      </c>
      <c r="AZ187" s="1">
        <v>354.911</v>
      </c>
      <c r="BA187" s="1">
        <v>54.401</v>
      </c>
      <c r="BB187" s="1">
        <v>46.457</v>
      </c>
      <c r="BC187" s="1">
        <v>62.03</v>
      </c>
      <c r="BD187" s="1">
        <v>-0.244</v>
      </c>
      <c r="BE187" s="1">
        <v>-0.618</v>
      </c>
      <c r="BF187" s="1">
        <v>81.867</v>
      </c>
      <c r="BG187" s="1">
        <v>743.842</v>
      </c>
      <c r="BH187" s="1">
        <v>32.34</v>
      </c>
      <c r="BI187" s="1">
        <v>1882.998</v>
      </c>
      <c r="BJ187" s="1">
        <v>22.239</v>
      </c>
      <c r="BK187" s="1">
        <v>8.152</v>
      </c>
      <c r="BL187" s="1">
        <v>4.936</v>
      </c>
      <c r="BM187" s="1">
        <v>4.348</v>
      </c>
      <c r="BN187" s="1">
        <v>121.006</v>
      </c>
      <c r="BO187" s="1">
        <v>953.839</v>
      </c>
      <c r="BP187" s="1">
        <v>41.47</v>
      </c>
      <c r="BQ187" s="1">
        <v>2783.211</v>
      </c>
      <c r="BR187" s="1">
        <v>28.517</v>
      </c>
      <c r="BS187" s="1">
        <v>12.05</v>
      </c>
      <c r="BT187" s="1">
        <v>8.96</v>
      </c>
      <c r="BU187" s="1">
        <v>5.804</v>
      </c>
      <c r="BV187" s="1">
        <v>27.657</v>
      </c>
      <c r="BW187" s="1">
        <v>3.79</v>
      </c>
      <c r="BX187" s="1">
        <v>17.82</v>
      </c>
      <c r="BY187" s="1">
        <v>161.925</v>
      </c>
      <c r="BZ187" s="1">
        <v>7.04</v>
      </c>
      <c r="CA187" s="1">
        <v>409.878</v>
      </c>
      <c r="CB187" s="1">
        <v>4.841</v>
      </c>
      <c r="CC187" s="1">
        <v>1.775</v>
      </c>
      <c r="CD187" s="1">
        <v>1.983</v>
      </c>
      <c r="CE187" s="1">
        <v>7.796</v>
      </c>
      <c r="CF187" s="1">
        <v>400.862</v>
      </c>
      <c r="CG187" s="1">
        <v>516.365</v>
      </c>
      <c r="CH187" s="1">
        <v>22.45</v>
      </c>
      <c r="CI187" s="1">
        <v>9220.104</v>
      </c>
      <c r="CJ187" s="1">
        <v>0.871</v>
      </c>
      <c r="CK187" s="1">
        <v>3.017</v>
      </c>
      <c r="CL187" s="1">
        <v>8037.162</v>
      </c>
      <c r="CM187" s="1">
        <v>349.431</v>
      </c>
      <c r="CN187" s="1">
        <v>15.438</v>
      </c>
      <c r="CO187" s="1">
        <v>39.918</v>
      </c>
      <c r="CP187" s="1">
        <v>4.648</v>
      </c>
      <c r="CQ187" s="1">
        <v>1.487</v>
      </c>
      <c r="CS187" s="1">
        <v>0.307</v>
      </c>
      <c r="CT187" s="1">
        <v>0.014</v>
      </c>
      <c r="CU187" s="1">
        <v>34.211</v>
      </c>
      <c r="CW187" s="1">
        <v>106.908</v>
      </c>
      <c r="CX187" s="1">
        <v>1.023</v>
      </c>
      <c r="CZ187" s="1">
        <v>0.463</v>
      </c>
      <c r="DA187" s="1">
        <v>3344.76</v>
      </c>
      <c r="DB187" s="1">
        <v>1009.992</v>
      </c>
      <c r="DC187" s="1">
        <v>2.349</v>
      </c>
      <c r="DD187" s="1">
        <v>0.558</v>
      </c>
      <c r="DE187" s="1">
        <v>103.185</v>
      </c>
      <c r="DF187" s="1">
        <v>791.914</v>
      </c>
      <c r="DG187" s="1">
        <v>34.43</v>
      </c>
      <c r="DH187" s="1">
        <v>2373.333</v>
      </c>
      <c r="DI187" s="1">
        <v>23.676</v>
      </c>
      <c r="DJ187" s="1">
        <v>10.275</v>
      </c>
      <c r="DK187" s="1">
        <v>-7.909</v>
      </c>
      <c r="DL187" s="1">
        <v>-0.003</v>
      </c>
      <c r="DM187" s="1">
        <v>0.037</v>
      </c>
      <c r="DN187" s="1">
        <v>0.23</v>
      </c>
      <c r="DO187" s="1">
        <v>0.01</v>
      </c>
      <c r="DP187" s="1">
        <v>0.855</v>
      </c>
      <c r="DQ187" s="1">
        <v>0.007</v>
      </c>
      <c r="DR187" s="1">
        <v>0.004</v>
      </c>
      <c r="DS187" s="1">
        <v>-4.222</v>
      </c>
      <c r="DT187" s="1">
        <v>-0.074</v>
      </c>
      <c r="DU187" s="1">
        <v>1.502</v>
      </c>
      <c r="DV187" s="1">
        <v>13.57</v>
      </c>
      <c r="DW187" s="1">
        <v>0.59</v>
      </c>
      <c r="DX187" s="1">
        <v>34.55</v>
      </c>
      <c r="DY187" s="1">
        <v>0.406</v>
      </c>
      <c r="DZ187" s="1">
        <v>0.15</v>
      </c>
    </row>
    <row r="188">
      <c r="A188" s="1" t="s">
        <v>144</v>
      </c>
      <c r="B188" s="1">
        <v>2016.0</v>
      </c>
      <c r="C188" s="1" t="s">
        <v>145</v>
      </c>
      <c r="D188" s="1">
        <v>4.3900264E7</v>
      </c>
      <c r="E188" s="1">
        <v>8.326692864E11</v>
      </c>
      <c r="F188" s="1">
        <v>5.989</v>
      </c>
      <c r="G188" s="1">
        <v>0.906</v>
      </c>
      <c r="H188" s="1">
        <v>365.31</v>
      </c>
      <c r="I188" s="1">
        <v>16.037</v>
      </c>
      <c r="J188" s="1">
        <v>26.879</v>
      </c>
      <c r="K188" s="1">
        <v>1.18</v>
      </c>
      <c r="L188" s="1">
        <v>0.802</v>
      </c>
      <c r="M188" s="1">
        <v>1.603</v>
      </c>
      <c r="N188" s="1">
        <v>431.92</v>
      </c>
      <c r="O188" s="1">
        <v>-22.926</v>
      </c>
      <c r="P188" s="1">
        <v>-3.625</v>
      </c>
      <c r="Q188" s="1">
        <v>277.644</v>
      </c>
      <c r="R188" s="1">
        <v>12.189</v>
      </c>
      <c r="S188" s="1">
        <v>43.963</v>
      </c>
      <c r="T188" s="1">
        <v>1.93</v>
      </c>
      <c r="U188" s="1">
        <v>-25.562</v>
      </c>
      <c r="V188" s="1">
        <v>-0.057</v>
      </c>
      <c r="W188" s="1">
        <v>3.787</v>
      </c>
      <c r="X188" s="1">
        <v>0.166</v>
      </c>
      <c r="Y188" s="1">
        <v>1.311</v>
      </c>
      <c r="Z188" s="1">
        <v>1.219</v>
      </c>
      <c r="AA188" s="1">
        <v>156.7</v>
      </c>
      <c r="AB188" s="1">
        <v>3569.455</v>
      </c>
      <c r="AC188" s="1">
        <v>147.18</v>
      </c>
      <c r="AD188" s="1">
        <v>15.669</v>
      </c>
      <c r="AE188" s="1">
        <v>-0.423</v>
      </c>
      <c r="AF188" s="1">
        <v>-4.27</v>
      </c>
      <c r="AG188" s="1">
        <v>22909.24</v>
      </c>
      <c r="AH188" s="1">
        <v>1.208</v>
      </c>
      <c r="AI188" s="1">
        <v>0.033</v>
      </c>
      <c r="AJ188" s="1">
        <v>0.289</v>
      </c>
      <c r="AK188" s="1">
        <v>2446.682</v>
      </c>
      <c r="AL188" s="1">
        <v>107.41</v>
      </c>
      <c r="AM188" s="1">
        <v>20124.965</v>
      </c>
      <c r="AN188" s="1">
        <v>883.491</v>
      </c>
      <c r="AO188" s="1">
        <v>72.979</v>
      </c>
      <c r="AP188" s="1">
        <v>88.332</v>
      </c>
      <c r="AQ188" s="1">
        <v>3.338</v>
      </c>
      <c r="AR188" s="1">
        <v>15.574</v>
      </c>
      <c r="AS188" s="1">
        <v>482.1</v>
      </c>
      <c r="AT188" s="1">
        <v>1919.806</v>
      </c>
      <c r="AU188" s="1">
        <v>84.28</v>
      </c>
      <c r="AV188" s="1">
        <v>10981.714</v>
      </c>
      <c r="AW188" s="1">
        <v>5.047</v>
      </c>
      <c r="AX188" s="1">
        <v>17.912</v>
      </c>
      <c r="AY188" s="1">
        <v>8492.514</v>
      </c>
      <c r="AZ188" s="1">
        <v>372.824</v>
      </c>
      <c r="BA188" s="1">
        <v>57.263</v>
      </c>
      <c r="BB188" s="1">
        <v>48.201</v>
      </c>
      <c r="BC188" s="1">
        <v>63.57</v>
      </c>
      <c r="BD188" s="1">
        <v>-7.993</v>
      </c>
      <c r="BE188" s="1">
        <v>-7.111</v>
      </c>
      <c r="BF188" s="1">
        <v>74.756</v>
      </c>
      <c r="BG188" s="1">
        <v>677.672</v>
      </c>
      <c r="BH188" s="1">
        <v>29.75</v>
      </c>
      <c r="BI188" s="1">
        <v>1702.854</v>
      </c>
      <c r="BJ188" s="1">
        <v>20.213</v>
      </c>
      <c r="BK188" s="1">
        <v>7.474</v>
      </c>
      <c r="BL188" s="1">
        <v>-1.394</v>
      </c>
      <c r="BM188" s="1">
        <v>-4.307</v>
      </c>
      <c r="BN188" s="1">
        <v>116.699</v>
      </c>
      <c r="BO188" s="1">
        <v>905.917</v>
      </c>
      <c r="BP188" s="1">
        <v>39.77</v>
      </c>
      <c r="BQ188" s="1">
        <v>2658.272</v>
      </c>
      <c r="BR188" s="1">
        <v>27.021</v>
      </c>
      <c r="BS188" s="1">
        <v>11.668</v>
      </c>
      <c r="BT188" s="1">
        <v>9.52</v>
      </c>
      <c r="BU188" s="1">
        <v>6.075</v>
      </c>
      <c r="BV188" s="1">
        <v>17.701</v>
      </c>
      <c r="BW188" s="1">
        <v>2.996</v>
      </c>
      <c r="BX188" s="1">
        <v>20.817</v>
      </c>
      <c r="BY188" s="1">
        <v>188.609</v>
      </c>
      <c r="BZ188" s="1">
        <v>8.28</v>
      </c>
      <c r="CA188" s="1">
        <v>474.179</v>
      </c>
      <c r="CB188" s="1">
        <v>5.626</v>
      </c>
      <c r="CC188" s="1">
        <v>2.081</v>
      </c>
      <c r="CD188" s="1">
        <v>-2.909</v>
      </c>
      <c r="CE188" s="1">
        <v>-11.66</v>
      </c>
      <c r="CF188" s="1">
        <v>389.203</v>
      </c>
      <c r="CG188" s="1">
        <v>482.913</v>
      </c>
      <c r="CH188" s="1">
        <v>21.2</v>
      </c>
      <c r="CI188" s="1">
        <v>8865.607</v>
      </c>
      <c r="CJ188" s="1">
        <v>-4.692</v>
      </c>
      <c r="CK188" s="1">
        <v>-16.394</v>
      </c>
      <c r="CL188" s="1">
        <v>7586.234</v>
      </c>
      <c r="CM188" s="1">
        <v>333.038</v>
      </c>
      <c r="CN188" s="1">
        <v>14.404</v>
      </c>
      <c r="CO188" s="1">
        <v>38.913</v>
      </c>
      <c r="CP188" s="1">
        <v>3.678</v>
      </c>
      <c r="CQ188" s="1">
        <v>1.177</v>
      </c>
      <c r="CS188" s="1">
        <v>-20.866</v>
      </c>
      <c r="CT188" s="1">
        <v>-0.97</v>
      </c>
      <c r="CU188" s="1">
        <v>26.811</v>
      </c>
      <c r="CW188" s="1">
        <v>83.785</v>
      </c>
      <c r="CX188" s="1">
        <v>0.8</v>
      </c>
      <c r="CZ188" s="1">
        <v>0.368</v>
      </c>
      <c r="DA188" s="1">
        <v>3352.599</v>
      </c>
      <c r="DB188" s="1">
        <v>1005.722</v>
      </c>
      <c r="DC188" s="1">
        <v>-4.106</v>
      </c>
      <c r="DD188" s="1">
        <v>-7.303</v>
      </c>
      <c r="DE188" s="1">
        <v>95.882</v>
      </c>
      <c r="DF188" s="1">
        <v>717.308</v>
      </c>
      <c r="DG188" s="1">
        <v>31.49</v>
      </c>
      <c r="DH188" s="1">
        <v>2184.093</v>
      </c>
      <c r="DI188" s="1">
        <v>21.396</v>
      </c>
      <c r="DJ188" s="1">
        <v>9.586</v>
      </c>
      <c r="DK188" s="1">
        <v>-2.792</v>
      </c>
      <c r="DL188" s="1">
        <v>-0.001</v>
      </c>
      <c r="DM188" s="1">
        <v>0.036</v>
      </c>
      <c r="DN188" s="1">
        <v>0.228</v>
      </c>
      <c r="DO188" s="1">
        <v>0.01</v>
      </c>
      <c r="DP188" s="1">
        <v>0.817</v>
      </c>
      <c r="DQ188" s="1">
        <v>0.007</v>
      </c>
      <c r="DR188" s="1">
        <v>0.004</v>
      </c>
      <c r="DS188" s="1">
        <v>-7.749</v>
      </c>
      <c r="DT188" s="1">
        <v>-0.127</v>
      </c>
      <c r="DU188" s="1">
        <v>1.375</v>
      </c>
      <c r="DV188" s="1">
        <v>12.528</v>
      </c>
      <c r="DW188" s="1">
        <v>0.55</v>
      </c>
      <c r="DX188" s="1">
        <v>31.327</v>
      </c>
      <c r="DY188" s="1">
        <v>0.374</v>
      </c>
      <c r="DZ188" s="1">
        <v>0.138</v>
      </c>
    </row>
    <row r="189">
      <c r="A189" s="1" t="s">
        <v>144</v>
      </c>
      <c r="B189" s="1">
        <v>2017.0</v>
      </c>
      <c r="C189" s="1" t="s">
        <v>145</v>
      </c>
      <c r="D189" s="1">
        <v>4.4288844E7</v>
      </c>
      <c r="E189" s="1">
        <v>8.56142118912E11</v>
      </c>
      <c r="F189" s="1">
        <v>14.908</v>
      </c>
      <c r="G189" s="1">
        <v>2.391</v>
      </c>
      <c r="H189" s="1">
        <v>416.086</v>
      </c>
      <c r="I189" s="1">
        <v>18.428</v>
      </c>
      <c r="J189" s="1">
        <v>32.965</v>
      </c>
      <c r="K189" s="1">
        <v>1.46</v>
      </c>
      <c r="L189" s="1">
        <v>1.003</v>
      </c>
      <c r="M189" s="1">
        <v>1.859</v>
      </c>
      <c r="N189" s="1">
        <v>425.383</v>
      </c>
      <c r="O189" s="1">
        <v>2.762</v>
      </c>
      <c r="P189" s="1">
        <v>0.337</v>
      </c>
      <c r="Q189" s="1">
        <v>282.809</v>
      </c>
      <c r="R189" s="1">
        <v>12.525</v>
      </c>
      <c r="S189" s="1">
        <v>45.384</v>
      </c>
      <c r="T189" s="1">
        <v>2.01</v>
      </c>
      <c r="Y189" s="1">
        <v>1.38</v>
      </c>
      <c r="Z189" s="1">
        <v>1.263</v>
      </c>
      <c r="AA189" s="1">
        <v>156.07</v>
      </c>
      <c r="AB189" s="1">
        <v>3523.912</v>
      </c>
      <c r="AC189" s="1">
        <v>145.61</v>
      </c>
      <c r="AD189" s="1">
        <v>15.644</v>
      </c>
      <c r="AE189" s="1">
        <v>-0.868</v>
      </c>
      <c r="AF189" s="1">
        <v>-8.734</v>
      </c>
      <c r="AG189" s="1">
        <v>22511.043</v>
      </c>
      <c r="AH189" s="1">
        <v>1.165</v>
      </c>
      <c r="AI189" s="1">
        <v>-1.233</v>
      </c>
      <c r="AJ189" s="1">
        <v>-10.897</v>
      </c>
      <c r="AK189" s="1">
        <v>2389.767</v>
      </c>
      <c r="AL189" s="1">
        <v>105.84</v>
      </c>
      <c r="AM189" s="1">
        <v>19702.342</v>
      </c>
      <c r="AN189" s="1">
        <v>872.594</v>
      </c>
      <c r="AO189" s="1">
        <v>72.687</v>
      </c>
      <c r="AP189" s="1">
        <v>88.019</v>
      </c>
      <c r="AQ189" s="1">
        <v>0.187</v>
      </c>
      <c r="AR189" s="1">
        <v>0.9</v>
      </c>
      <c r="AS189" s="1">
        <v>483.0</v>
      </c>
      <c r="AT189" s="1">
        <v>2059.435</v>
      </c>
      <c r="AU189" s="1">
        <v>91.21</v>
      </c>
      <c r="AV189" s="1">
        <v>10905.688</v>
      </c>
      <c r="AW189" s="1">
        <v>-0.355</v>
      </c>
      <c r="AX189" s="1">
        <v>-1.325</v>
      </c>
      <c r="AY189" s="1">
        <v>8388.092</v>
      </c>
      <c r="AZ189" s="1">
        <v>371.499</v>
      </c>
      <c r="BA189" s="1">
        <v>62.64</v>
      </c>
      <c r="BB189" s="1">
        <v>48.721</v>
      </c>
      <c r="BC189" s="1">
        <v>61.94</v>
      </c>
      <c r="BD189" s="1">
        <v>6.189</v>
      </c>
      <c r="BE189" s="1">
        <v>4.23</v>
      </c>
      <c r="BF189" s="1">
        <v>78.986</v>
      </c>
      <c r="BG189" s="1">
        <v>713.272</v>
      </c>
      <c r="BH189" s="1">
        <v>31.59</v>
      </c>
      <c r="BI189" s="1">
        <v>1783.422</v>
      </c>
      <c r="BJ189" s="1">
        <v>21.695</v>
      </c>
      <c r="BK189" s="1">
        <v>7.967</v>
      </c>
      <c r="BL189" s="1">
        <v>4.275</v>
      </c>
      <c r="BM189" s="1">
        <v>2.073</v>
      </c>
      <c r="BN189" s="1">
        <v>118.771</v>
      </c>
      <c r="BO189" s="1">
        <v>897.969</v>
      </c>
      <c r="BP189" s="1">
        <v>39.77</v>
      </c>
      <c r="BQ189" s="1">
        <v>2681.746</v>
      </c>
      <c r="BR189" s="1">
        <v>27.313</v>
      </c>
      <c r="BS189" s="1">
        <v>11.981</v>
      </c>
      <c r="BT189" s="1">
        <v>10.46</v>
      </c>
      <c r="BU189" s="1">
        <v>6.702</v>
      </c>
      <c r="BV189" s="1">
        <v>-26.518</v>
      </c>
      <c r="BW189" s="1">
        <v>-5.597</v>
      </c>
      <c r="BX189" s="1">
        <v>15.22</v>
      </c>
      <c r="BY189" s="1">
        <v>137.506</v>
      </c>
      <c r="BZ189" s="1">
        <v>6.09</v>
      </c>
      <c r="CA189" s="1">
        <v>343.653</v>
      </c>
      <c r="CB189" s="1">
        <v>4.182</v>
      </c>
      <c r="CC189" s="1">
        <v>1.535</v>
      </c>
      <c r="CD189" s="1">
        <v>-3.118</v>
      </c>
      <c r="CE189" s="1">
        <v>-12.134</v>
      </c>
      <c r="CF189" s="1">
        <v>377.068</v>
      </c>
      <c r="CG189" s="1">
        <v>284.948</v>
      </c>
      <c r="CH189" s="1">
        <v>12.62</v>
      </c>
      <c r="CI189" s="1">
        <v>8513.847</v>
      </c>
      <c r="CJ189" s="1">
        <v>-4.811</v>
      </c>
      <c r="CK189" s="1">
        <v>-16.022</v>
      </c>
      <c r="CL189" s="1">
        <v>7157.913</v>
      </c>
      <c r="CM189" s="1">
        <v>317.016</v>
      </c>
      <c r="CN189" s="1">
        <v>8.667</v>
      </c>
      <c r="CO189" s="1">
        <v>38.035</v>
      </c>
      <c r="CP189" s="1">
        <v>4.568</v>
      </c>
      <c r="CQ189" s="1">
        <v>1.462</v>
      </c>
      <c r="CS189" s="1">
        <v>24.186</v>
      </c>
      <c r="CT189" s="1">
        <v>0.89</v>
      </c>
      <c r="CU189" s="1">
        <v>33.004</v>
      </c>
      <c r="CW189" s="1">
        <v>103.137</v>
      </c>
      <c r="CX189" s="1">
        <v>1.004</v>
      </c>
      <c r="CZ189" s="1">
        <v>0.461</v>
      </c>
      <c r="DA189" s="1">
        <v>3287.735</v>
      </c>
      <c r="DB189" s="1">
        <v>996.988</v>
      </c>
      <c r="DC189" s="1">
        <v>9.643</v>
      </c>
      <c r="DD189" s="1">
        <v>7.669</v>
      </c>
      <c r="DE189" s="1">
        <v>103.551</v>
      </c>
      <c r="DF189" s="1">
        <v>760.462</v>
      </c>
      <c r="DG189" s="1">
        <v>33.68</v>
      </c>
      <c r="DH189" s="1">
        <v>2338.093</v>
      </c>
      <c r="DI189" s="1">
        <v>23.13</v>
      </c>
      <c r="DJ189" s="1">
        <v>10.445</v>
      </c>
      <c r="DK189" s="1">
        <v>15.021</v>
      </c>
      <c r="DL189" s="1">
        <v>0.005</v>
      </c>
      <c r="DM189" s="1">
        <v>0.041</v>
      </c>
      <c r="DN189" s="1">
        <v>0.452</v>
      </c>
      <c r="DO189" s="1">
        <v>0.02</v>
      </c>
      <c r="DP189" s="1">
        <v>0.927</v>
      </c>
      <c r="DQ189" s="1">
        <v>0.014</v>
      </c>
      <c r="DR189" s="1">
        <v>0.004</v>
      </c>
      <c r="DS189" s="1">
        <v>11.731</v>
      </c>
      <c r="DT189" s="1">
        <v>0.154</v>
      </c>
      <c r="DU189" s="1">
        <v>1.529</v>
      </c>
      <c r="DV189" s="1">
        <v>13.773</v>
      </c>
      <c r="DW189" s="1">
        <v>0.61</v>
      </c>
      <c r="DX189" s="1">
        <v>34.522</v>
      </c>
      <c r="DY189" s="1">
        <v>0.419</v>
      </c>
      <c r="DZ189" s="1">
        <v>0.154</v>
      </c>
    </row>
    <row r="190">
      <c r="A190" s="1" t="s">
        <v>144</v>
      </c>
      <c r="B190" s="1">
        <v>2018.0</v>
      </c>
      <c r="C190" s="1" t="s">
        <v>145</v>
      </c>
      <c r="D190" s="1">
        <v>4.4654822E7</v>
      </c>
      <c r="E190" s="1">
        <v>8.33736998912E11</v>
      </c>
      <c r="F190" s="1">
        <v>-4.524</v>
      </c>
      <c r="G190" s="1">
        <v>-0.834</v>
      </c>
      <c r="H190" s="1">
        <v>394.004</v>
      </c>
      <c r="I190" s="1">
        <v>17.594</v>
      </c>
      <c r="J190" s="1">
        <v>31.799</v>
      </c>
      <c r="K190" s="1">
        <v>1.42</v>
      </c>
      <c r="L190" s="1">
        <v>0.967</v>
      </c>
      <c r="M190" s="1">
        <v>1.795</v>
      </c>
      <c r="N190" s="1">
        <v>414.294</v>
      </c>
      <c r="O190" s="1">
        <v>9.452</v>
      </c>
      <c r="P190" s="1">
        <v>1.184</v>
      </c>
      <c r="Q190" s="1">
        <v>307.003</v>
      </c>
      <c r="R190" s="1">
        <v>13.709</v>
      </c>
      <c r="S190" s="1">
        <v>45.46</v>
      </c>
      <c r="T190" s="1">
        <v>2.03</v>
      </c>
      <c r="Y190" s="1">
        <v>1.383</v>
      </c>
      <c r="Z190" s="1">
        <v>1.399</v>
      </c>
      <c r="AA190" s="1">
        <v>156.34</v>
      </c>
      <c r="AB190" s="1">
        <v>3501.078</v>
      </c>
      <c r="AC190" s="1">
        <v>146.78</v>
      </c>
      <c r="AD190" s="1">
        <v>16.011</v>
      </c>
      <c r="AE190" s="1">
        <v>-1.097</v>
      </c>
      <c r="AF190" s="1">
        <v>-10.933</v>
      </c>
      <c r="AG190" s="1">
        <v>22081.709</v>
      </c>
      <c r="AH190" s="1">
        <v>1.183</v>
      </c>
      <c r="AI190" s="1">
        <v>-1.78</v>
      </c>
      <c r="AJ190" s="1">
        <v>-15.529</v>
      </c>
      <c r="AK190" s="1">
        <v>2344.428</v>
      </c>
      <c r="AL190" s="1">
        <v>104.69</v>
      </c>
      <c r="AM190" s="1">
        <v>19193.119</v>
      </c>
      <c r="AN190" s="1">
        <v>857.065</v>
      </c>
      <c r="AO190" s="1">
        <v>71.324</v>
      </c>
      <c r="AP190" s="1">
        <v>87.432</v>
      </c>
      <c r="AQ190" s="1">
        <v>0.833</v>
      </c>
      <c r="AR190" s="1">
        <v>4.021</v>
      </c>
      <c r="AS190" s="1">
        <v>487.021</v>
      </c>
      <c r="AT190" s="1">
        <v>2135.268</v>
      </c>
      <c r="AU190" s="1">
        <v>95.35</v>
      </c>
      <c r="AV190" s="1">
        <v>10906.356</v>
      </c>
      <c r="AW190" s="1">
        <v>6.12</v>
      </c>
      <c r="AX190" s="1">
        <v>22.734</v>
      </c>
      <c r="AY190" s="1">
        <v>8828.451</v>
      </c>
      <c r="AZ190" s="1">
        <v>394.233</v>
      </c>
      <c r="BA190" s="1">
        <v>64.961</v>
      </c>
      <c r="BB190" s="1">
        <v>49.683</v>
      </c>
      <c r="BC190" s="1">
        <v>60.81</v>
      </c>
      <c r="BD190" s="1">
        <v>2.166</v>
      </c>
      <c r="BE190" s="1">
        <v>1.309</v>
      </c>
      <c r="BF190" s="1">
        <v>80.295</v>
      </c>
      <c r="BG190" s="1">
        <v>722.878</v>
      </c>
      <c r="BH190" s="1">
        <v>32.28</v>
      </c>
      <c r="BI190" s="1">
        <v>1798.13</v>
      </c>
      <c r="BJ190" s="1">
        <v>21.992</v>
      </c>
      <c r="BK190" s="1">
        <v>8.191</v>
      </c>
      <c r="BL190" s="1">
        <v>2.548</v>
      </c>
      <c r="BM190" s="1">
        <v>4.425</v>
      </c>
      <c r="BN190" s="1">
        <v>123.196</v>
      </c>
      <c r="BO190" s="1">
        <v>942.563</v>
      </c>
      <c r="BP190" s="1">
        <v>42.09</v>
      </c>
      <c r="BQ190" s="1">
        <v>2758.851</v>
      </c>
      <c r="BR190" s="1">
        <v>28.676</v>
      </c>
      <c r="BS190" s="1">
        <v>12.568</v>
      </c>
      <c r="BT190" s="1">
        <v>9.56</v>
      </c>
      <c r="BU190" s="1">
        <v>6.115</v>
      </c>
      <c r="BV190" s="1">
        <v>12.878</v>
      </c>
      <c r="BW190" s="1">
        <v>1.875</v>
      </c>
      <c r="BX190" s="1">
        <v>17.095</v>
      </c>
      <c r="BY190" s="1">
        <v>153.847</v>
      </c>
      <c r="BZ190" s="1">
        <v>6.87</v>
      </c>
      <c r="CA190" s="1">
        <v>382.815</v>
      </c>
      <c r="CB190" s="1">
        <v>4.68</v>
      </c>
      <c r="CC190" s="1">
        <v>1.744</v>
      </c>
      <c r="CD190" s="1">
        <v>-5.499</v>
      </c>
      <c r="CE190" s="1">
        <v>-20.734</v>
      </c>
      <c r="CF190" s="1">
        <v>356.335</v>
      </c>
      <c r="CG190" s="1">
        <v>163.7</v>
      </c>
      <c r="CH190" s="1">
        <v>7.31</v>
      </c>
      <c r="CI190" s="1">
        <v>7979.761</v>
      </c>
      <c r="CJ190" s="1">
        <v>1.105</v>
      </c>
      <c r="CK190" s="1">
        <v>3.503</v>
      </c>
      <c r="CL190" s="1">
        <v>7177.704</v>
      </c>
      <c r="CM190" s="1">
        <v>320.519</v>
      </c>
      <c r="CN190" s="1">
        <v>4.98</v>
      </c>
      <c r="CO190" s="1">
        <v>36.351</v>
      </c>
      <c r="CP190" s="1">
        <v>4.429</v>
      </c>
      <c r="CQ190" s="1">
        <v>1.417</v>
      </c>
      <c r="CS190" s="1">
        <v>-3.043</v>
      </c>
      <c r="CT190" s="1">
        <v>-0.139</v>
      </c>
      <c r="CU190" s="1">
        <v>31.737</v>
      </c>
      <c r="CW190" s="1">
        <v>99.179</v>
      </c>
      <c r="CX190" s="1">
        <v>0.966</v>
      </c>
      <c r="CZ190" s="1">
        <v>0.452</v>
      </c>
      <c r="DA190" s="1">
        <v>3286.991</v>
      </c>
      <c r="DB190" s="1">
        <v>986.055</v>
      </c>
      <c r="DC190" s="1">
        <v>1.341</v>
      </c>
      <c r="DD190" s="1">
        <v>2.55</v>
      </c>
      <c r="DE190" s="1">
        <v>106.101</v>
      </c>
      <c r="DF190" s="1">
        <v>788.717</v>
      </c>
      <c r="DG190" s="1">
        <v>35.22</v>
      </c>
      <c r="DH190" s="1">
        <v>2376.036</v>
      </c>
      <c r="DI190" s="1">
        <v>23.995</v>
      </c>
      <c r="DJ190" s="1">
        <v>10.824</v>
      </c>
      <c r="DK190" s="1">
        <v>558.646</v>
      </c>
      <c r="DL190" s="1">
        <v>0.228</v>
      </c>
      <c r="DM190" s="1">
        <v>0.269</v>
      </c>
      <c r="DN190" s="1">
        <v>2.463</v>
      </c>
      <c r="DO190" s="1">
        <v>0.11</v>
      </c>
      <c r="DP190" s="1">
        <v>6.024</v>
      </c>
      <c r="DQ190" s="1">
        <v>0.075</v>
      </c>
      <c r="DR190" s="1">
        <v>0.027</v>
      </c>
      <c r="DS190" s="1">
        <v>131.004</v>
      </c>
      <c r="DT190" s="1">
        <v>1.985</v>
      </c>
      <c r="DU190" s="1">
        <v>3.514</v>
      </c>
      <c r="DV190" s="1">
        <v>31.576</v>
      </c>
      <c r="DW190" s="1">
        <v>1.41</v>
      </c>
      <c r="DX190" s="1">
        <v>78.699</v>
      </c>
      <c r="DY190" s="1">
        <v>0.961</v>
      </c>
      <c r="DZ190" s="1">
        <v>0.359</v>
      </c>
    </row>
    <row r="191">
      <c r="A191" s="1" t="s">
        <v>144</v>
      </c>
      <c r="B191" s="1">
        <v>2019.0</v>
      </c>
      <c r="C191" s="1" t="s">
        <v>145</v>
      </c>
      <c r="D191" s="1">
        <v>4.4973412E7</v>
      </c>
      <c r="E191" s="1">
        <v>8.17053892608E11</v>
      </c>
      <c r="F191" s="1">
        <v>2.137</v>
      </c>
      <c r="G191" s="1">
        <v>0.376</v>
      </c>
      <c r="H191" s="1">
        <v>399.572</v>
      </c>
      <c r="I191" s="1">
        <v>17.97</v>
      </c>
      <c r="J191" s="1">
        <v>32.908</v>
      </c>
      <c r="K191" s="1">
        <v>1.48</v>
      </c>
      <c r="L191" s="1">
        <v>1.061</v>
      </c>
      <c r="M191" s="1">
        <v>1.954</v>
      </c>
      <c r="N191" s="1">
        <v>397.621</v>
      </c>
      <c r="O191" s="1">
        <v>-40.741</v>
      </c>
      <c r="P191" s="1">
        <v>-5.585</v>
      </c>
      <c r="Q191" s="1">
        <v>180.639</v>
      </c>
      <c r="R191" s="1">
        <v>8.124</v>
      </c>
      <c r="S191" s="1">
        <v>26.015</v>
      </c>
      <c r="T191" s="1">
        <v>1.17</v>
      </c>
      <c r="Y191" s="1">
        <v>0.839</v>
      </c>
      <c r="Z191" s="1">
        <v>0.883</v>
      </c>
      <c r="AA191" s="1">
        <v>150.22</v>
      </c>
      <c r="AB191" s="1">
        <v>3340.196</v>
      </c>
      <c r="AC191" s="1">
        <v>139.53</v>
      </c>
      <c r="AD191" s="1">
        <v>16.319</v>
      </c>
      <c r="AE191" s="1">
        <v>-6.125</v>
      </c>
      <c r="AF191" s="1">
        <v>-60.397</v>
      </c>
      <c r="AG191" s="1">
        <v>20582.338</v>
      </c>
      <c r="AH191" s="1">
        <v>1.133</v>
      </c>
      <c r="AI191" s="1">
        <v>-7.376</v>
      </c>
      <c r="AJ191" s="1">
        <v>-63.22</v>
      </c>
      <c r="AK191" s="1">
        <v>2141.488</v>
      </c>
      <c r="AL191" s="1">
        <v>96.31</v>
      </c>
      <c r="AM191" s="1">
        <v>17651.434</v>
      </c>
      <c r="AN191" s="1">
        <v>793.845</v>
      </c>
      <c r="AO191" s="1">
        <v>69.025</v>
      </c>
      <c r="AP191" s="1">
        <v>86.311</v>
      </c>
      <c r="AQ191" s="1">
        <v>-4.401</v>
      </c>
      <c r="AR191" s="1">
        <v>-21.432</v>
      </c>
      <c r="AS191" s="1">
        <v>465.589</v>
      </c>
      <c r="AT191" s="1">
        <v>2030.311</v>
      </c>
      <c r="AU191" s="1">
        <v>91.31</v>
      </c>
      <c r="AV191" s="1">
        <v>10352.543</v>
      </c>
      <c r="AW191" s="1">
        <v>5.56</v>
      </c>
      <c r="AX191" s="1">
        <v>21.92</v>
      </c>
      <c r="AY191" s="1">
        <v>9253.304</v>
      </c>
      <c r="AZ191" s="1">
        <v>416.153</v>
      </c>
      <c r="BA191" s="1">
        <v>65.441</v>
      </c>
      <c r="BB191" s="1">
        <v>50.621</v>
      </c>
      <c r="BC191" s="1">
        <v>55.48</v>
      </c>
      <c r="BD191" s="1">
        <v>-14.79</v>
      </c>
      <c r="BE191" s="1">
        <v>-12.215</v>
      </c>
      <c r="BF191" s="1">
        <v>68.08</v>
      </c>
      <c r="BG191" s="1">
        <v>611.472</v>
      </c>
      <c r="BH191" s="1">
        <v>27.5</v>
      </c>
      <c r="BI191" s="1">
        <v>1513.793</v>
      </c>
      <c r="BJ191" s="1">
        <v>19.709</v>
      </c>
      <c r="BK191" s="1">
        <v>7.402</v>
      </c>
      <c r="BL191" s="1">
        <v>2.522</v>
      </c>
      <c r="BM191" s="1">
        <v>2.708</v>
      </c>
      <c r="BN191" s="1">
        <v>125.904</v>
      </c>
      <c r="BO191" s="1">
        <v>961.012</v>
      </c>
      <c r="BP191" s="1">
        <v>43.22</v>
      </c>
      <c r="BQ191" s="1">
        <v>2799.515</v>
      </c>
      <c r="BR191" s="1">
        <v>30.975</v>
      </c>
      <c r="BS191" s="1">
        <v>13.689</v>
      </c>
      <c r="BT191" s="1">
        <v>10.69</v>
      </c>
      <c r="BU191" s="1">
        <v>7.116</v>
      </c>
      <c r="BV191" s="1">
        <v>22.846</v>
      </c>
      <c r="BW191" s="1">
        <v>3.802</v>
      </c>
      <c r="BX191" s="1">
        <v>20.896</v>
      </c>
      <c r="BY191" s="1">
        <v>187.666</v>
      </c>
      <c r="BZ191" s="1">
        <v>8.44</v>
      </c>
      <c r="CA191" s="1">
        <v>464.631</v>
      </c>
      <c r="CB191" s="1">
        <v>6.049</v>
      </c>
      <c r="CC191" s="1">
        <v>2.272</v>
      </c>
      <c r="CD191" s="1">
        <v>-10.16</v>
      </c>
      <c r="CE191" s="1">
        <v>-36.203</v>
      </c>
      <c r="CF191" s="1">
        <v>320.132</v>
      </c>
      <c r="CG191" s="1">
        <v>85.161</v>
      </c>
      <c r="CH191" s="1">
        <v>3.83</v>
      </c>
      <c r="CI191" s="1">
        <v>7118.251</v>
      </c>
      <c r="CJ191" s="1">
        <v>22.748</v>
      </c>
      <c r="CK191" s="1">
        <v>72.913</v>
      </c>
      <c r="CL191" s="1">
        <v>8748.094</v>
      </c>
      <c r="CM191" s="1">
        <v>393.432</v>
      </c>
      <c r="CN191" s="1">
        <v>2.745</v>
      </c>
      <c r="CO191" s="1">
        <v>34.806</v>
      </c>
      <c r="CP191" s="1">
        <v>4.611</v>
      </c>
      <c r="CQ191" s="1">
        <v>1.476</v>
      </c>
      <c r="CS191" s="1">
        <v>4.123</v>
      </c>
      <c r="CT191" s="1">
        <v>0.183</v>
      </c>
      <c r="CU191" s="1">
        <v>32.812</v>
      </c>
      <c r="CW191" s="1">
        <v>102.536</v>
      </c>
      <c r="CX191" s="1">
        <v>1.058</v>
      </c>
      <c r="CZ191" s="1">
        <v>0.501</v>
      </c>
      <c r="DA191" s="1">
        <v>3102.5</v>
      </c>
      <c r="DB191" s="1">
        <v>925.658</v>
      </c>
      <c r="DC191" s="1">
        <v>-0.123</v>
      </c>
      <c r="DD191" s="1">
        <v>-1.094</v>
      </c>
      <c r="DE191" s="1">
        <v>105.008</v>
      </c>
      <c r="DF191" s="1">
        <v>773.346</v>
      </c>
      <c r="DG191" s="1">
        <v>34.78</v>
      </c>
      <c r="DH191" s="1">
        <v>2334.884</v>
      </c>
      <c r="DI191" s="1">
        <v>24.927</v>
      </c>
      <c r="DJ191" s="1">
        <v>11.417</v>
      </c>
      <c r="DK191" s="1">
        <v>639.571</v>
      </c>
      <c r="DL191" s="1">
        <v>1.71</v>
      </c>
      <c r="DM191" s="1">
        <v>1.979</v>
      </c>
      <c r="DN191" s="1">
        <v>17.788</v>
      </c>
      <c r="DO191" s="1">
        <v>0.8</v>
      </c>
      <c r="DP191" s="1">
        <v>44.014</v>
      </c>
      <c r="DQ191" s="1">
        <v>0.573</v>
      </c>
      <c r="DR191" s="1">
        <v>0.215</v>
      </c>
      <c r="DS191" s="1">
        <v>253.636</v>
      </c>
      <c r="DT191" s="1">
        <v>8.852</v>
      </c>
      <c r="DU191" s="1">
        <v>12.366</v>
      </c>
      <c r="DV191" s="1">
        <v>111.177</v>
      </c>
      <c r="DW191" s="1">
        <v>5.0</v>
      </c>
      <c r="DX191" s="1">
        <v>274.968</v>
      </c>
      <c r="DY191" s="1">
        <v>3.583</v>
      </c>
      <c r="DZ191" s="1">
        <v>1.345</v>
      </c>
    </row>
    <row r="192">
      <c r="A192" s="1" t="s">
        <v>144</v>
      </c>
      <c r="B192" s="1">
        <v>2020.0</v>
      </c>
      <c r="C192" s="1" t="s">
        <v>145</v>
      </c>
      <c r="D192" s="1">
        <v>4.5191917E7</v>
      </c>
      <c r="E192" s="1">
        <v>7.35814221824E11</v>
      </c>
      <c r="F192" s="1">
        <v>-46.322</v>
      </c>
      <c r="G192" s="1">
        <v>-8.324</v>
      </c>
      <c r="H192" s="1">
        <v>213.445</v>
      </c>
      <c r="I192" s="1">
        <v>9.646</v>
      </c>
      <c r="J192" s="1">
        <v>48.681</v>
      </c>
      <c r="K192" s="1">
        <v>2.2</v>
      </c>
      <c r="L192" s="1">
        <v>1.521</v>
      </c>
      <c r="M192" s="1">
        <v>1.124</v>
      </c>
      <c r="N192" s="1">
        <v>394.704</v>
      </c>
      <c r="O192" s="1">
        <v>23.281</v>
      </c>
      <c r="P192" s="1">
        <v>1.891</v>
      </c>
      <c r="Q192" s="1">
        <v>221.618</v>
      </c>
      <c r="R192" s="1">
        <v>10.015</v>
      </c>
      <c r="S192" s="1">
        <v>36.29</v>
      </c>
      <c r="T192" s="1">
        <v>1.64</v>
      </c>
      <c r="Y192" s="1">
        <v>1.134</v>
      </c>
      <c r="Z192" s="1">
        <v>1.167</v>
      </c>
      <c r="AA192" s="1">
        <v>149.35</v>
      </c>
      <c r="AB192" s="1">
        <v>3304.795</v>
      </c>
      <c r="AC192" s="1">
        <v>144.64</v>
      </c>
      <c r="AD192" s="1">
        <v>18.357</v>
      </c>
      <c r="AE192" s="1">
        <v>-6.664</v>
      </c>
      <c r="AF192" s="1">
        <v>-61.686</v>
      </c>
      <c r="AG192" s="1">
        <v>19117.844</v>
      </c>
      <c r="AH192" s="1">
        <v>1.174</v>
      </c>
      <c r="AI192" s="1">
        <v>-7.833</v>
      </c>
      <c r="AJ192" s="1">
        <v>-62.179</v>
      </c>
      <c r="AK192" s="1">
        <v>2168.751</v>
      </c>
      <c r="AL192" s="1">
        <v>98.01</v>
      </c>
      <c r="AM192" s="1">
        <v>16190.203</v>
      </c>
      <c r="AN192" s="1">
        <v>731.666</v>
      </c>
      <c r="AO192" s="1">
        <v>67.761</v>
      </c>
      <c r="AP192" s="1">
        <v>85.285</v>
      </c>
      <c r="AQ192" s="1">
        <v>-5.644</v>
      </c>
      <c r="AR192" s="1">
        <v>-26.277</v>
      </c>
      <c r="AS192" s="1">
        <v>439.312</v>
      </c>
      <c r="AT192" s="1">
        <v>1963.183</v>
      </c>
      <c r="AU192" s="1">
        <v>88.72</v>
      </c>
      <c r="AV192" s="1">
        <v>9721.041</v>
      </c>
      <c r="AW192" s="1">
        <v>-7.984</v>
      </c>
      <c r="AX192" s="1">
        <v>-33.227</v>
      </c>
      <c r="AY192" s="1">
        <v>8473.313</v>
      </c>
      <c r="AZ192" s="1">
        <v>382.925</v>
      </c>
      <c r="BA192" s="1">
        <v>61.338</v>
      </c>
      <c r="BB192" s="1">
        <v>51.208</v>
      </c>
      <c r="BC192" s="1">
        <v>57.09</v>
      </c>
      <c r="BD192" s="1">
        <v>-13.942</v>
      </c>
      <c r="BE192" s="1">
        <v>-9.637</v>
      </c>
      <c r="BF192" s="1">
        <v>58.444</v>
      </c>
      <c r="BG192" s="1">
        <v>523.766</v>
      </c>
      <c r="BH192" s="1">
        <v>23.67</v>
      </c>
      <c r="BI192" s="1">
        <v>1293.234</v>
      </c>
      <c r="BJ192" s="1">
        <v>16.365</v>
      </c>
      <c r="BK192" s="1">
        <v>6.812</v>
      </c>
      <c r="BL192" s="1">
        <v>-8.019</v>
      </c>
      <c r="BM192" s="1">
        <v>0.333</v>
      </c>
      <c r="BN192" s="1">
        <v>126.237</v>
      </c>
      <c r="BO192" s="1">
        <v>1031.822</v>
      </c>
      <c r="BP192" s="1">
        <v>46.63</v>
      </c>
      <c r="BQ192" s="1">
        <v>2793.353</v>
      </c>
      <c r="BR192" s="1">
        <v>32.239</v>
      </c>
      <c r="BS192" s="1">
        <v>14.715</v>
      </c>
      <c r="BT192" s="1">
        <v>4.71</v>
      </c>
      <c r="BU192" s="1">
        <v>3.154</v>
      </c>
      <c r="BV192" s="1">
        <v>18.584</v>
      </c>
      <c r="BW192" s="1">
        <v>3.822</v>
      </c>
      <c r="BX192" s="1">
        <v>24.718</v>
      </c>
      <c r="BY192" s="1">
        <v>221.5</v>
      </c>
      <c r="BZ192" s="1">
        <v>10.01</v>
      </c>
      <c r="CA192" s="1">
        <v>546.961</v>
      </c>
      <c r="CB192" s="1">
        <v>6.921</v>
      </c>
      <c r="CC192" s="1">
        <v>2.881</v>
      </c>
      <c r="CD192" s="1">
        <v>-11.806</v>
      </c>
      <c r="CE192" s="1">
        <v>-37.794</v>
      </c>
      <c r="CF192" s="1">
        <v>282.339</v>
      </c>
      <c r="CG192" s="1">
        <v>169.278</v>
      </c>
      <c r="CH192" s="1">
        <v>7.65</v>
      </c>
      <c r="CI192" s="1">
        <v>6247.544</v>
      </c>
      <c r="CJ192" s="1">
        <v>-0.289</v>
      </c>
      <c r="CK192" s="1">
        <v>-1.137</v>
      </c>
      <c r="CL192" s="1">
        <v>8680.629</v>
      </c>
      <c r="CM192" s="1">
        <v>392.294</v>
      </c>
      <c r="CN192" s="1">
        <v>5.289</v>
      </c>
      <c r="CO192" s="1">
        <v>32.91</v>
      </c>
      <c r="CP192" s="1">
        <v>6.874</v>
      </c>
      <c r="CQ192" s="1">
        <v>2.2</v>
      </c>
      <c r="CS192" s="1">
        <v>49.055</v>
      </c>
      <c r="CT192" s="1">
        <v>2.262</v>
      </c>
      <c r="CU192" s="1">
        <v>48.671</v>
      </c>
      <c r="CW192" s="1">
        <v>152.096</v>
      </c>
      <c r="CX192" s="1">
        <v>1.521</v>
      </c>
      <c r="CZ192" s="1">
        <v>0.801</v>
      </c>
      <c r="DA192" s="1">
        <v>3200.572</v>
      </c>
      <c r="DB192" s="1">
        <v>863.972</v>
      </c>
      <c r="DC192" s="1">
        <v>-12.277</v>
      </c>
      <c r="DD192" s="1">
        <v>-3.489</v>
      </c>
      <c r="DE192" s="1">
        <v>101.519</v>
      </c>
      <c r="DF192" s="1">
        <v>810.322</v>
      </c>
      <c r="DG192" s="1">
        <v>36.62</v>
      </c>
      <c r="DH192" s="1">
        <v>2246.392</v>
      </c>
      <c r="DI192" s="1">
        <v>25.318</v>
      </c>
      <c r="DJ192" s="1">
        <v>11.833</v>
      </c>
      <c r="DK192" s="1">
        <v>68.108</v>
      </c>
      <c r="DL192" s="1">
        <v>1.34</v>
      </c>
      <c r="DM192" s="1">
        <v>3.319</v>
      </c>
      <c r="DN192" s="1">
        <v>29.651</v>
      </c>
      <c r="DO192" s="1">
        <v>1.34</v>
      </c>
      <c r="DP192" s="1">
        <v>73.451</v>
      </c>
      <c r="DQ192" s="1">
        <v>0.926</v>
      </c>
      <c r="DR192" s="1">
        <v>0.387</v>
      </c>
      <c r="DS192" s="1">
        <v>88.365</v>
      </c>
      <c r="DT192" s="1">
        <v>10.87</v>
      </c>
      <c r="DU192" s="1">
        <v>23.236</v>
      </c>
      <c r="DV192" s="1">
        <v>208.223</v>
      </c>
      <c r="DW192" s="1">
        <v>9.41</v>
      </c>
      <c r="DX192" s="1">
        <v>514.166</v>
      </c>
      <c r="DY192" s="1">
        <v>6.506</v>
      </c>
      <c r="DZ192" s="1">
        <v>2.708</v>
      </c>
    </row>
    <row r="193">
      <c r="A193" s="1" t="s">
        <v>144</v>
      </c>
      <c r="B193" s="1">
        <v>2021.0</v>
      </c>
      <c r="C193" s="1" t="s">
        <v>145</v>
      </c>
      <c r="D193" s="1">
        <v>4.5312226E7</v>
      </c>
      <c r="E193" s="1">
        <v>8.12324159488E11</v>
      </c>
      <c r="F193" s="1">
        <v>8.019</v>
      </c>
      <c r="G193" s="1">
        <v>0.774</v>
      </c>
      <c r="H193" s="1">
        <v>229.95</v>
      </c>
      <c r="I193" s="1">
        <v>10.42</v>
      </c>
      <c r="J193" s="1">
        <v>49.655</v>
      </c>
      <c r="K193" s="1">
        <v>2.25</v>
      </c>
      <c r="L193" s="1">
        <v>1.469</v>
      </c>
      <c r="M193" s="1">
        <v>1.106</v>
      </c>
      <c r="N193" s="1">
        <v>406.987</v>
      </c>
      <c r="O193" s="1">
        <v>40.309</v>
      </c>
      <c r="P193" s="1">
        <v>4.037</v>
      </c>
      <c r="Q193" s="1">
        <v>310.124</v>
      </c>
      <c r="R193" s="1">
        <v>14.052</v>
      </c>
      <c r="S193" s="1">
        <v>52.524</v>
      </c>
      <c r="T193" s="1">
        <v>2.38</v>
      </c>
      <c r="Y193" s="1">
        <v>1.554</v>
      </c>
      <c r="Z193" s="1">
        <v>1.491</v>
      </c>
      <c r="AA193" s="1">
        <v>155.65</v>
      </c>
      <c r="AB193" s="1">
        <v>3435.055</v>
      </c>
      <c r="AC193" s="1">
        <v>153.15</v>
      </c>
      <c r="AD193" s="1">
        <v>17.57</v>
      </c>
      <c r="AE193" s="1">
        <v>9.747</v>
      </c>
      <c r="AF193" s="1">
        <v>84.215</v>
      </c>
      <c r="AG193" s="1">
        <v>20925.641</v>
      </c>
      <c r="AH193" s="1">
        <v>1.167</v>
      </c>
      <c r="AI193" s="1">
        <v>11.254</v>
      </c>
      <c r="AJ193" s="1">
        <v>82.342</v>
      </c>
      <c r="AK193" s="1">
        <v>2338.0</v>
      </c>
      <c r="AL193" s="1">
        <v>105.94</v>
      </c>
      <c r="AM193" s="1">
        <v>17964.438</v>
      </c>
      <c r="AN193" s="1">
        <v>814.009</v>
      </c>
      <c r="AO193" s="1">
        <v>69.174</v>
      </c>
      <c r="AP193" s="1">
        <v>86.394</v>
      </c>
      <c r="AQ193" s="1">
        <v>4.559</v>
      </c>
      <c r="AR193" s="1">
        <v>20.028</v>
      </c>
      <c r="AS193" s="1">
        <v>459.341</v>
      </c>
      <c r="AT193" s="1">
        <v>1984.674</v>
      </c>
      <c r="AU193" s="1">
        <v>89.93</v>
      </c>
      <c r="AV193" s="1">
        <v>10137.235</v>
      </c>
      <c r="AW193" s="1">
        <v>0.825</v>
      </c>
      <c r="AX193" s="1">
        <v>3.16</v>
      </c>
      <c r="AY193" s="1">
        <v>8520.547</v>
      </c>
      <c r="AZ193" s="1">
        <v>386.085</v>
      </c>
      <c r="BA193" s="1">
        <v>58.72</v>
      </c>
      <c r="BB193" s="1">
        <v>48.752</v>
      </c>
      <c r="BC193" s="1">
        <v>62.33</v>
      </c>
      <c r="BD193" s="1">
        <v>-16.991</v>
      </c>
      <c r="BE193" s="1">
        <v>-10.05</v>
      </c>
      <c r="BF193" s="1">
        <v>48.394</v>
      </c>
      <c r="BG193" s="1">
        <v>433.658</v>
      </c>
      <c r="BH193" s="1">
        <v>19.65</v>
      </c>
      <c r="BI193" s="1">
        <v>1068.014</v>
      </c>
      <c r="BJ193" s="1">
        <v>12.831</v>
      </c>
      <c r="BK193" s="1">
        <v>5.136</v>
      </c>
      <c r="BL193" s="1">
        <v>2.399</v>
      </c>
      <c r="BM193" s="1">
        <v>1.959</v>
      </c>
      <c r="BN193" s="1">
        <v>128.196</v>
      </c>
      <c r="BO193" s="1">
        <v>1041.882</v>
      </c>
      <c r="BP193" s="1">
        <v>47.21</v>
      </c>
      <c r="BQ193" s="1">
        <v>2829.168</v>
      </c>
      <c r="BR193" s="1">
        <v>30.826</v>
      </c>
      <c r="BS193" s="1">
        <v>13.606</v>
      </c>
      <c r="BT193" s="1">
        <v>2.5</v>
      </c>
      <c r="BU193" s="1">
        <v>1.606</v>
      </c>
      <c r="BV193" s="1">
        <v>1.586</v>
      </c>
      <c r="BW193" s="1">
        <v>0.33</v>
      </c>
      <c r="BX193" s="1">
        <v>25.049</v>
      </c>
      <c r="BY193" s="1">
        <v>224.443</v>
      </c>
      <c r="BZ193" s="1">
        <v>10.17</v>
      </c>
      <c r="CA193" s="1">
        <v>552.798</v>
      </c>
      <c r="CB193" s="1">
        <v>6.641</v>
      </c>
      <c r="CC193" s="1">
        <v>2.658</v>
      </c>
      <c r="CD193" s="1">
        <v>20.641</v>
      </c>
      <c r="CE193" s="1">
        <v>58.277</v>
      </c>
      <c r="CF193" s="1">
        <v>340.616</v>
      </c>
      <c r="CG193" s="1">
        <v>300.802</v>
      </c>
      <c r="CH193" s="1">
        <v>13.63</v>
      </c>
      <c r="CI193" s="1">
        <v>7517.077</v>
      </c>
      <c r="CJ193" s="1">
        <v>11.408</v>
      </c>
      <c r="CK193" s="1">
        <v>44.752</v>
      </c>
      <c r="CL193" s="1">
        <v>9645.215</v>
      </c>
      <c r="CM193" s="1">
        <v>437.046</v>
      </c>
      <c r="CN193" s="1">
        <v>8.9</v>
      </c>
      <c r="CO193" s="1">
        <v>36.151</v>
      </c>
      <c r="CP193" s="1">
        <v>7.043</v>
      </c>
      <c r="CQ193" s="1">
        <v>2.254</v>
      </c>
      <c r="CS193" s="1">
        <v>2.462</v>
      </c>
      <c r="CT193" s="1">
        <v>0.169</v>
      </c>
      <c r="CU193" s="1">
        <v>49.736</v>
      </c>
      <c r="CW193" s="1">
        <v>155.426</v>
      </c>
      <c r="CX193" s="1">
        <v>1.472</v>
      </c>
      <c r="CZ193" s="1">
        <v>0.747</v>
      </c>
      <c r="DA193" s="1">
        <v>3379.882</v>
      </c>
      <c r="DB193" s="1">
        <v>948.187</v>
      </c>
      <c r="DC193" s="1">
        <v>2.574</v>
      </c>
      <c r="DD193" s="1">
        <v>1.629</v>
      </c>
      <c r="DE193" s="1">
        <v>103.147</v>
      </c>
      <c r="DF193" s="1">
        <v>817.439</v>
      </c>
      <c r="DG193" s="1">
        <v>37.04</v>
      </c>
      <c r="DH193" s="1">
        <v>2276.37</v>
      </c>
      <c r="DI193" s="1">
        <v>24.185</v>
      </c>
      <c r="DJ193" s="1">
        <v>10.947</v>
      </c>
      <c r="DK193" s="1">
        <v>63.842</v>
      </c>
      <c r="DL193" s="1">
        <v>2.106</v>
      </c>
      <c r="DM193" s="1">
        <v>5.425</v>
      </c>
      <c r="DN193" s="1">
        <v>48.552</v>
      </c>
      <c r="DO193" s="1">
        <v>2.2</v>
      </c>
      <c r="DP193" s="1">
        <v>119.729</v>
      </c>
      <c r="DQ193" s="1">
        <v>1.437</v>
      </c>
      <c r="DR193" s="1">
        <v>0.576</v>
      </c>
      <c r="DS193" s="1">
        <v>37.478</v>
      </c>
      <c r="DT193" s="1">
        <v>8.63</v>
      </c>
      <c r="DU193" s="1">
        <v>31.866</v>
      </c>
      <c r="DV193" s="1">
        <v>285.574</v>
      </c>
      <c r="DW193" s="1">
        <v>12.94</v>
      </c>
      <c r="DX193" s="1">
        <v>703.251</v>
      </c>
      <c r="DY193" s="1">
        <v>8.449</v>
      </c>
      <c r="DZ193" s="1">
        <v>3.382</v>
      </c>
    </row>
    <row r="194">
      <c r="A194" s="1" t="s">
        <v>144</v>
      </c>
      <c r="B194" s="1">
        <v>2022.0</v>
      </c>
      <c r="C194" s="1" t="s">
        <v>145</v>
      </c>
      <c r="D194" s="1">
        <v>4.5407866E7</v>
      </c>
      <c r="E194" s="1">
        <v>8.54914301952E11</v>
      </c>
      <c r="F194" s="1">
        <v>34.359</v>
      </c>
      <c r="G194" s="1">
        <v>3.58</v>
      </c>
      <c r="H194" s="1">
        <v>308.307</v>
      </c>
      <c r="I194" s="1">
        <v>14.0</v>
      </c>
      <c r="J194" s="1">
        <v>51.753</v>
      </c>
      <c r="K194" s="1">
        <v>2.35</v>
      </c>
      <c r="L194" s="1">
        <v>1.614</v>
      </c>
      <c r="M194" s="1">
        <v>1.407</v>
      </c>
      <c r="N194" s="1">
        <v>392.872</v>
      </c>
      <c r="O194" s="1">
        <v>5.972</v>
      </c>
      <c r="P194" s="1">
        <v>0.839</v>
      </c>
      <c r="Q194" s="1">
        <v>327.952</v>
      </c>
      <c r="R194" s="1">
        <v>14.892</v>
      </c>
      <c r="S194" s="1">
        <v>51.753</v>
      </c>
      <c r="T194" s="1">
        <v>2.35</v>
      </c>
      <c r="Y194" s="1">
        <v>1.614</v>
      </c>
      <c r="Z194" s="1">
        <v>1.497</v>
      </c>
      <c r="AA194" s="1">
        <v>158.5</v>
      </c>
      <c r="AB194" s="1">
        <v>3490.585</v>
      </c>
      <c r="AC194" s="1">
        <v>145.62</v>
      </c>
      <c r="AD194" s="1">
        <v>15.817</v>
      </c>
      <c r="AE194" s="1">
        <v>5.595</v>
      </c>
      <c r="AF194" s="1">
        <v>53.054</v>
      </c>
      <c r="AG194" s="1">
        <v>22049.957</v>
      </c>
      <c r="AH194" s="1">
        <v>1.171</v>
      </c>
      <c r="AI194" s="1">
        <v>5.274</v>
      </c>
      <c r="AJ194" s="1">
        <v>42.933</v>
      </c>
      <c r="AK194" s="1">
        <v>2112.63</v>
      </c>
      <c r="AL194" s="1">
        <v>95.93</v>
      </c>
      <c r="AM194" s="1">
        <v>18872.1</v>
      </c>
      <c r="AN194" s="1">
        <v>856.942</v>
      </c>
      <c r="AO194" s="1">
        <v>65.877</v>
      </c>
      <c r="AP194" s="1">
        <v>86.146</v>
      </c>
      <c r="AQ194" s="1">
        <v>-0.175</v>
      </c>
      <c r="AR194" s="1">
        <v>-0.803</v>
      </c>
      <c r="AS194" s="1">
        <v>458.538</v>
      </c>
      <c r="AT194" s="1">
        <v>1688.034</v>
      </c>
      <c r="AU194" s="1">
        <v>76.65</v>
      </c>
      <c r="AV194" s="1">
        <v>10098.201</v>
      </c>
      <c r="AW194" s="1">
        <v>7.884</v>
      </c>
      <c r="AX194" s="1">
        <v>30.439</v>
      </c>
      <c r="AY194" s="1">
        <v>9172.958</v>
      </c>
      <c r="AZ194" s="1">
        <v>416.524</v>
      </c>
      <c r="BA194" s="1">
        <v>52.637</v>
      </c>
      <c r="BB194" s="1">
        <v>46.095</v>
      </c>
      <c r="BC194" s="1">
        <v>57.21</v>
      </c>
      <c r="BD194" s="1">
        <v>15.888</v>
      </c>
      <c r="BE194" s="1">
        <v>7.551</v>
      </c>
      <c r="BF194" s="1">
        <v>55.945</v>
      </c>
      <c r="BG194" s="1">
        <v>501.455</v>
      </c>
      <c r="BH194" s="1">
        <v>22.77</v>
      </c>
      <c r="BI194" s="1">
        <v>1232.054</v>
      </c>
      <c r="BJ194" s="1">
        <v>15.637</v>
      </c>
      <c r="BK194" s="1">
        <v>5.624</v>
      </c>
      <c r="BL194" s="1">
        <v>10.603</v>
      </c>
      <c r="BM194" s="1">
        <v>9.622</v>
      </c>
      <c r="BN194" s="1">
        <v>137.817</v>
      </c>
      <c r="BO194" s="1">
        <v>1094.304</v>
      </c>
      <c r="BP194" s="1">
        <v>49.69</v>
      </c>
      <c r="BQ194" s="1">
        <v>3035.101</v>
      </c>
      <c r="BR194" s="1">
        <v>34.123</v>
      </c>
      <c r="BS194" s="1">
        <v>13.854</v>
      </c>
      <c r="BT194" s="1">
        <v>12.88</v>
      </c>
      <c r="BU194" s="1">
        <v>8.126</v>
      </c>
      <c r="BV194" s="1">
        <v>-26.555</v>
      </c>
      <c r="BW194" s="1">
        <v>-6.697</v>
      </c>
      <c r="BX194" s="1">
        <v>18.352</v>
      </c>
      <c r="BY194" s="1">
        <v>164.509</v>
      </c>
      <c r="BZ194" s="1">
        <v>7.47</v>
      </c>
      <c r="CA194" s="1">
        <v>404.153</v>
      </c>
      <c r="CB194" s="1">
        <v>5.13</v>
      </c>
      <c r="CC194" s="1">
        <v>1.845</v>
      </c>
      <c r="CD194" s="1">
        <v>12.594</v>
      </c>
      <c r="CE194" s="1">
        <v>42.897</v>
      </c>
      <c r="CF194" s="1">
        <v>383.512</v>
      </c>
      <c r="CG194" s="1">
        <v>372.843</v>
      </c>
      <c r="CH194" s="1">
        <v>16.93</v>
      </c>
      <c r="CI194" s="1">
        <v>8445.947</v>
      </c>
      <c r="CJ194" s="1">
        <v>20.703</v>
      </c>
      <c r="CK194" s="1">
        <v>90.483</v>
      </c>
      <c r="CL194" s="1">
        <v>11617.576</v>
      </c>
      <c r="CM194" s="1">
        <v>527.529</v>
      </c>
      <c r="CN194" s="1">
        <v>11.626</v>
      </c>
      <c r="CO194" s="1">
        <v>38.553</v>
      </c>
      <c r="CP194" s="1">
        <v>7.494</v>
      </c>
      <c r="CQ194" s="1">
        <v>2.398</v>
      </c>
      <c r="CS194" s="1">
        <v>6.408</v>
      </c>
      <c r="CT194" s="1">
        <v>0.451</v>
      </c>
      <c r="CU194" s="1">
        <v>52.812</v>
      </c>
      <c r="CW194" s="1">
        <v>165.038</v>
      </c>
      <c r="CX194" s="1">
        <v>1.647</v>
      </c>
      <c r="CZ194" s="1">
        <v>0.753</v>
      </c>
      <c r="DA194" s="1">
        <v>3206.933</v>
      </c>
      <c r="DB194" s="1">
        <v>1001.241</v>
      </c>
      <c r="DC194" s="1">
        <v>18.564</v>
      </c>
      <c r="DD194" s="1">
        <v>16.318</v>
      </c>
      <c r="DE194" s="1">
        <v>119.466</v>
      </c>
      <c r="DF194" s="1">
        <v>929.795</v>
      </c>
      <c r="DG194" s="1">
        <v>42.22</v>
      </c>
      <c r="DH194" s="1">
        <v>2630.948</v>
      </c>
      <c r="DI194" s="1">
        <v>28.993</v>
      </c>
      <c r="DJ194" s="1">
        <v>12.01</v>
      </c>
      <c r="DK194" s="1">
        <v>33.481</v>
      </c>
      <c r="DL194" s="1">
        <v>1.799</v>
      </c>
      <c r="DM194" s="1">
        <v>7.224</v>
      </c>
      <c r="DN194" s="1">
        <v>64.746</v>
      </c>
      <c r="DO194" s="1">
        <v>2.94</v>
      </c>
      <c r="DP194" s="1">
        <v>159.087</v>
      </c>
      <c r="DQ194" s="1">
        <v>2.019</v>
      </c>
      <c r="DR194" s="1">
        <v>0.726</v>
      </c>
      <c r="DS194" s="1">
        <v>9.487</v>
      </c>
      <c r="DT194" s="1">
        <v>2.938</v>
      </c>
      <c r="DU194" s="1">
        <v>34.803</v>
      </c>
      <c r="DV194" s="1">
        <v>311.84</v>
      </c>
      <c r="DW194" s="1">
        <v>14.16</v>
      </c>
      <c r="DX194" s="1">
        <v>766.462</v>
      </c>
      <c r="DY194" s="1">
        <v>9.724</v>
      </c>
      <c r="DZ194" s="1">
        <v>3.499</v>
      </c>
    </row>
    <row r="195">
      <c r="A195" s="1" t="s">
        <v>144</v>
      </c>
      <c r="B195" s="1">
        <v>2023.0</v>
      </c>
      <c r="C195" s="1" t="s">
        <v>145</v>
      </c>
      <c r="D195" s="1">
        <v>4.5538356E7</v>
      </c>
      <c r="F195" s="1">
        <v>-8.763</v>
      </c>
      <c r="G195" s="1">
        <v>-1.227</v>
      </c>
      <c r="H195" s="1">
        <v>280.485</v>
      </c>
      <c r="I195" s="1">
        <v>12.773</v>
      </c>
      <c r="J195" s="1">
        <v>50.068</v>
      </c>
      <c r="K195" s="1">
        <v>2.28</v>
      </c>
      <c r="L195" s="1">
        <v>1.557</v>
      </c>
      <c r="M195" s="1">
        <v>1.283</v>
      </c>
      <c r="N195" s="1">
        <v>353.958</v>
      </c>
      <c r="O195" s="1">
        <v>-10.662</v>
      </c>
      <c r="P195" s="1">
        <v>-1.588</v>
      </c>
      <c r="Q195" s="1">
        <v>292.145</v>
      </c>
      <c r="R195" s="1">
        <v>13.304</v>
      </c>
      <c r="S195" s="1">
        <v>40.186</v>
      </c>
      <c r="T195" s="1">
        <v>1.83</v>
      </c>
      <c r="Y195" s="1">
        <v>1.25</v>
      </c>
      <c r="Z195" s="1">
        <v>1.336</v>
      </c>
      <c r="AA195" s="1">
        <v>157.79</v>
      </c>
      <c r="AB195" s="1">
        <v>3464.991</v>
      </c>
      <c r="AC195" s="1">
        <v>146.43</v>
      </c>
      <c r="AD195" s="1">
        <v>16.177</v>
      </c>
      <c r="AE195" s="1">
        <v>0.302</v>
      </c>
      <c r="AF195" s="1">
        <v>3.019</v>
      </c>
      <c r="AG195" s="1">
        <v>22053.076</v>
      </c>
      <c r="AI195" s="1">
        <v>-2.731</v>
      </c>
      <c r="AJ195" s="1">
        <v>-23.407</v>
      </c>
      <c r="AK195" s="1">
        <v>1922.336</v>
      </c>
      <c r="AL195" s="1">
        <v>87.54</v>
      </c>
      <c r="AM195" s="1">
        <v>18304.01</v>
      </c>
      <c r="AN195" s="1">
        <v>833.535</v>
      </c>
      <c r="AO195" s="1">
        <v>59.783</v>
      </c>
      <c r="AP195" s="1">
        <v>83.705</v>
      </c>
      <c r="AQ195" s="1">
        <v>-1.976</v>
      </c>
      <c r="AR195" s="1">
        <v>-9.062</v>
      </c>
      <c r="AS195" s="1">
        <v>449.475</v>
      </c>
      <c r="AT195" s="1">
        <v>1666.947</v>
      </c>
      <c r="AU195" s="1">
        <v>75.91</v>
      </c>
      <c r="AV195" s="1">
        <v>9870.258</v>
      </c>
      <c r="AW195" s="1">
        <v>-0.142</v>
      </c>
      <c r="AX195" s="1">
        <v>-0.591</v>
      </c>
      <c r="AY195" s="1">
        <v>9133.698</v>
      </c>
      <c r="AZ195" s="1">
        <v>415.934</v>
      </c>
      <c r="BA195" s="1">
        <v>51.84</v>
      </c>
      <c r="BB195" s="1">
        <v>45.137</v>
      </c>
      <c r="BC195" s="1">
        <v>51.83</v>
      </c>
      <c r="BD195" s="1">
        <v>38.313</v>
      </c>
      <c r="BE195" s="1">
        <v>20.868</v>
      </c>
      <c r="BF195" s="1">
        <v>76.813</v>
      </c>
      <c r="BG195" s="1">
        <v>656.589</v>
      </c>
      <c r="BH195" s="1">
        <v>29.9</v>
      </c>
      <c r="BI195" s="1">
        <v>1686.78</v>
      </c>
      <c r="BJ195" s="1">
        <v>20.419</v>
      </c>
      <c r="BK195" s="1">
        <v>7.714</v>
      </c>
      <c r="BL195" s="1">
        <v>15.138</v>
      </c>
      <c r="BM195" s="1">
        <v>24.453</v>
      </c>
      <c r="BN195" s="1">
        <v>162.27</v>
      </c>
      <c r="BO195" s="1">
        <v>1293.196</v>
      </c>
      <c r="BP195" s="1">
        <v>58.89</v>
      </c>
      <c r="BQ195" s="1">
        <v>3563.38</v>
      </c>
      <c r="BR195" s="1">
        <v>40.217</v>
      </c>
      <c r="BS195" s="1">
        <v>16.295</v>
      </c>
      <c r="BT195" s="1">
        <v>11.36</v>
      </c>
      <c r="BU195" s="1">
        <v>7.199</v>
      </c>
      <c r="BV195" s="1">
        <v>20.0</v>
      </c>
      <c r="BW195" s="1">
        <v>3.509</v>
      </c>
      <c r="BX195" s="1">
        <v>21.861</v>
      </c>
      <c r="BY195" s="1">
        <v>196.757</v>
      </c>
      <c r="BZ195" s="1">
        <v>8.96</v>
      </c>
      <c r="CA195" s="1">
        <v>480.057</v>
      </c>
      <c r="CB195" s="1">
        <v>6.119</v>
      </c>
      <c r="CC195" s="1">
        <v>2.195</v>
      </c>
      <c r="CD195" s="1">
        <v>-3.326</v>
      </c>
      <c r="CE195" s="1">
        <v>-12.757</v>
      </c>
      <c r="CF195" s="1">
        <v>370.755</v>
      </c>
      <c r="CG195" s="1">
        <v>215.203</v>
      </c>
      <c r="CH195" s="1">
        <v>9.8</v>
      </c>
      <c r="CI195" s="1">
        <v>8141.608</v>
      </c>
      <c r="CJ195" s="1">
        <v>12.852</v>
      </c>
      <c r="CK195" s="1">
        <v>67.798</v>
      </c>
      <c r="CL195" s="1">
        <v>13073.092</v>
      </c>
      <c r="CM195" s="1">
        <v>595.327</v>
      </c>
      <c r="CN195" s="1">
        <v>6.693</v>
      </c>
      <c r="CO195" s="1">
        <v>37.232</v>
      </c>
      <c r="CP195" s="1">
        <v>7.511</v>
      </c>
      <c r="CQ195" s="1">
        <v>2.404</v>
      </c>
      <c r="CS195" s="1">
        <v>0.23</v>
      </c>
      <c r="CT195" s="1">
        <v>0.017</v>
      </c>
      <c r="CU195" s="1">
        <v>52.782</v>
      </c>
      <c r="CW195" s="1">
        <v>164.944</v>
      </c>
      <c r="CX195" s="1">
        <v>1.641</v>
      </c>
      <c r="CZ195" s="1">
        <v>0.754</v>
      </c>
      <c r="DA195" s="1">
        <v>3215.531</v>
      </c>
      <c r="DB195" s="1">
        <v>1004.261</v>
      </c>
      <c r="DC195" s="1">
        <v>14.493</v>
      </c>
      <c r="DD195" s="1">
        <v>20.944</v>
      </c>
      <c r="DE195" s="1">
        <v>140.409</v>
      </c>
      <c r="DF195" s="1">
        <v>1096.438</v>
      </c>
      <c r="DG195" s="1">
        <v>49.93</v>
      </c>
      <c r="DH195" s="1">
        <v>3083.322</v>
      </c>
      <c r="DI195" s="1">
        <v>34.098</v>
      </c>
      <c r="DJ195" s="1">
        <v>14.1</v>
      </c>
      <c r="DK195" s="1">
        <v>11.539</v>
      </c>
      <c r="DL195" s="1">
        <v>0.775</v>
      </c>
      <c r="DM195" s="1">
        <v>7.998</v>
      </c>
      <c r="DN195" s="1">
        <v>71.808</v>
      </c>
      <c r="DO195" s="1">
        <v>3.27</v>
      </c>
      <c r="DP195" s="1">
        <v>175.641</v>
      </c>
      <c r="DQ195" s="1">
        <v>2.233</v>
      </c>
      <c r="DR195" s="1">
        <v>0.803</v>
      </c>
      <c r="DS195" s="1">
        <v>2.214</v>
      </c>
      <c r="DT195" s="1">
        <v>0.51</v>
      </c>
      <c r="DU195" s="1">
        <v>35.314</v>
      </c>
      <c r="DV195" s="1">
        <v>317.974</v>
      </c>
      <c r="DW195" s="1">
        <v>14.48</v>
      </c>
      <c r="DX195" s="1">
        <v>775.472</v>
      </c>
      <c r="DY195" s="1">
        <v>9.889</v>
      </c>
      <c r="DZ195" s="1">
        <v>3.546</v>
      </c>
    </row>
    <row r="196">
      <c r="A196" s="1" t="s">
        <v>144</v>
      </c>
      <c r="B196" s="1">
        <v>2024.0</v>
      </c>
      <c r="C196" s="1" t="s">
        <v>145</v>
      </c>
      <c r="D196" s="1">
        <v>4.5696111E7</v>
      </c>
      <c r="F196" s="1">
        <v>14.567</v>
      </c>
      <c r="G196" s="1">
        <v>1.861</v>
      </c>
      <c r="H196" s="1">
        <v>320.235</v>
      </c>
      <c r="I196" s="1">
        <v>14.633</v>
      </c>
      <c r="J196" s="1">
        <v>51.646</v>
      </c>
      <c r="K196" s="1">
        <v>2.36</v>
      </c>
      <c r="L196" s="1">
        <v>1.603</v>
      </c>
      <c r="M196" s="1">
        <v>1.501</v>
      </c>
      <c r="N196" s="1">
        <v>358.948</v>
      </c>
      <c r="O196" s="1">
        <v>-25.191</v>
      </c>
      <c r="P196" s="1">
        <v>-3.351</v>
      </c>
      <c r="Q196" s="1">
        <v>217.795</v>
      </c>
      <c r="R196" s="1">
        <v>9.952</v>
      </c>
      <c r="S196" s="1">
        <v>26.479</v>
      </c>
      <c r="T196" s="1">
        <v>1.21</v>
      </c>
      <c r="Y196" s="1">
        <v>0.822</v>
      </c>
      <c r="Z196" s="1">
        <v>1.021</v>
      </c>
      <c r="AA196" s="1">
        <v>155.97</v>
      </c>
      <c r="AB196" s="1">
        <v>3413.201</v>
      </c>
      <c r="AC196" s="1">
        <v>147.18</v>
      </c>
      <c r="AD196" s="1">
        <v>16.78</v>
      </c>
      <c r="AE196" s="1">
        <v>-2.107</v>
      </c>
      <c r="AF196" s="1">
        <v>-21.156</v>
      </c>
      <c r="AG196" s="1">
        <v>21513.967</v>
      </c>
      <c r="AI196" s="1">
        <v>-3.398</v>
      </c>
      <c r="AJ196" s="1">
        <v>-28.324</v>
      </c>
      <c r="AK196" s="1">
        <v>1968.001</v>
      </c>
      <c r="AL196" s="1">
        <v>89.93</v>
      </c>
      <c r="AM196" s="1">
        <v>17620.979</v>
      </c>
      <c r="AN196" s="1">
        <v>805.21</v>
      </c>
      <c r="AO196" s="1">
        <v>61.102</v>
      </c>
      <c r="AP196" s="1">
        <v>82.583</v>
      </c>
      <c r="AQ196" s="1">
        <v>1.502</v>
      </c>
      <c r="AR196" s="1">
        <v>6.75</v>
      </c>
      <c r="AS196" s="1">
        <v>456.226</v>
      </c>
      <c r="AT196" s="1">
        <v>1741.724</v>
      </c>
      <c r="AU196" s="1">
        <v>79.59</v>
      </c>
      <c r="AV196" s="1">
        <v>9983.905</v>
      </c>
      <c r="AW196" s="1">
        <v>6.059</v>
      </c>
      <c r="AX196" s="1">
        <v>25.199</v>
      </c>
      <c r="AY196" s="1">
        <v>9653.624</v>
      </c>
      <c r="AZ196" s="1">
        <v>441.133</v>
      </c>
      <c r="BA196" s="1">
        <v>54.077</v>
      </c>
      <c r="BB196" s="1">
        <v>46.791</v>
      </c>
      <c r="BC196" s="1">
        <v>52.83</v>
      </c>
      <c r="BD196" s="1">
        <v>-5.794</v>
      </c>
      <c r="BE196" s="1">
        <v>-4.45</v>
      </c>
      <c r="BF196" s="1">
        <v>72.363</v>
      </c>
      <c r="BG196" s="1">
        <v>532.212</v>
      </c>
      <c r="BH196" s="1">
        <v>24.32</v>
      </c>
      <c r="BI196" s="1">
        <v>1583.568</v>
      </c>
      <c r="BJ196" s="1">
        <v>16.524</v>
      </c>
      <c r="BK196" s="1">
        <v>7.422</v>
      </c>
      <c r="BL196" s="1">
        <v>5.624</v>
      </c>
      <c r="BM196" s="1">
        <v>7.548</v>
      </c>
      <c r="BN196" s="1">
        <v>169.819</v>
      </c>
      <c r="BO196" s="1">
        <v>1252.842</v>
      </c>
      <c r="BP196" s="1">
        <v>57.25</v>
      </c>
      <c r="BQ196" s="1">
        <v>3716.262</v>
      </c>
      <c r="BR196" s="1">
        <v>38.898</v>
      </c>
      <c r="BS196" s="1">
        <v>17.417</v>
      </c>
      <c r="BT196" s="1">
        <v>8.79</v>
      </c>
      <c r="BU196" s="1">
        <v>5.636</v>
      </c>
      <c r="BV196" s="1">
        <v>16.579</v>
      </c>
      <c r="BW196" s="1">
        <v>3.624</v>
      </c>
      <c r="BX196" s="1">
        <v>25.485</v>
      </c>
      <c r="BY196" s="1">
        <v>228.685</v>
      </c>
      <c r="BZ196" s="1">
        <v>10.45</v>
      </c>
      <c r="CA196" s="1">
        <v>557.715</v>
      </c>
      <c r="CB196" s="1">
        <v>7.1</v>
      </c>
      <c r="CC196" s="1">
        <v>2.614</v>
      </c>
      <c r="CD196" s="1">
        <v>-8.556</v>
      </c>
      <c r="CE196" s="1">
        <v>-31.723</v>
      </c>
      <c r="CF196" s="1">
        <v>339.032</v>
      </c>
      <c r="CG196" s="1">
        <v>199.798</v>
      </c>
      <c r="CH196" s="1">
        <v>9.13</v>
      </c>
      <c r="CI196" s="1">
        <v>7419.278</v>
      </c>
      <c r="CJ196" s="1">
        <v>14.553</v>
      </c>
      <c r="CK196" s="1">
        <v>86.637</v>
      </c>
      <c r="CL196" s="1">
        <v>14923.896</v>
      </c>
      <c r="CM196" s="1">
        <v>681.964</v>
      </c>
      <c r="CN196" s="1">
        <v>6.203</v>
      </c>
      <c r="CO196" s="1">
        <v>34.771</v>
      </c>
      <c r="CP196" s="1">
        <v>8.232</v>
      </c>
      <c r="CQ196" s="1">
        <v>2.634</v>
      </c>
      <c r="CS196" s="1">
        <v>9.601</v>
      </c>
      <c r="CT196" s="1">
        <v>0.721</v>
      </c>
      <c r="CU196" s="1">
        <v>57.65</v>
      </c>
      <c r="CW196" s="1">
        <v>180.156</v>
      </c>
      <c r="CX196" s="1">
        <v>1.79</v>
      </c>
      <c r="CZ196" s="1">
        <v>0.844</v>
      </c>
      <c r="DA196" s="1">
        <v>3220.843</v>
      </c>
      <c r="DB196" s="1">
        <v>983.105</v>
      </c>
      <c r="DC196" s="1">
        <v>4.1</v>
      </c>
      <c r="DD196" s="1">
        <v>3.924</v>
      </c>
      <c r="DE196" s="1">
        <v>144.333</v>
      </c>
      <c r="DF196" s="1">
        <v>1024.157</v>
      </c>
      <c r="DG196" s="1">
        <v>46.8</v>
      </c>
      <c r="DH196" s="1">
        <v>3158.547</v>
      </c>
      <c r="DI196" s="1">
        <v>31.798</v>
      </c>
      <c r="DJ196" s="1">
        <v>14.803</v>
      </c>
      <c r="DK196" s="1">
        <v>20.919</v>
      </c>
      <c r="DL196" s="1">
        <v>1.673</v>
      </c>
      <c r="DM196" s="1">
        <v>9.672</v>
      </c>
      <c r="DN196" s="1">
        <v>86.441</v>
      </c>
      <c r="DO196" s="1">
        <v>3.95</v>
      </c>
      <c r="DP196" s="1">
        <v>211.651</v>
      </c>
      <c r="DQ196" s="1">
        <v>2.684</v>
      </c>
      <c r="DR196" s="1">
        <v>0.992</v>
      </c>
      <c r="DS196" s="1">
        <v>11.665</v>
      </c>
      <c r="DT196" s="1">
        <v>4.119</v>
      </c>
      <c r="DU196" s="1">
        <v>39.433</v>
      </c>
      <c r="DV196" s="1">
        <v>353.859</v>
      </c>
      <c r="DW196" s="1">
        <v>16.17</v>
      </c>
      <c r="DX196" s="1">
        <v>862.938</v>
      </c>
      <c r="DY196" s="1">
        <v>10.987</v>
      </c>
      <c r="DZ196" s="1">
        <v>4.044</v>
      </c>
    </row>
    <row r="197">
      <c r="A197" s="1" t="s">
        <v>146</v>
      </c>
      <c r="B197" s="1">
        <v>2000.0</v>
      </c>
      <c r="C197" s="1" t="s">
        <v>147</v>
      </c>
      <c r="D197" s="1">
        <v>3125566.0</v>
      </c>
      <c r="E197" s="1">
        <v>1.52448256E10</v>
      </c>
      <c r="J197" s="1">
        <v>0.0</v>
      </c>
      <c r="K197" s="1">
        <v>0.0</v>
      </c>
      <c r="L197" s="1">
        <v>0.0</v>
      </c>
      <c r="N197" s="1">
        <v>280.277</v>
      </c>
      <c r="S197" s="1">
        <v>0.0</v>
      </c>
      <c r="T197" s="1">
        <v>0.0</v>
      </c>
      <c r="V197" s="1">
        <v>0.0</v>
      </c>
      <c r="W197" s="1">
        <v>0.0</v>
      </c>
      <c r="X197" s="1">
        <v>0.0</v>
      </c>
      <c r="Y197" s="1">
        <v>0.0</v>
      </c>
      <c r="AA197" s="1">
        <v>5.32</v>
      </c>
      <c r="AB197" s="1">
        <v>1702.092</v>
      </c>
      <c r="AC197" s="1">
        <v>5.78</v>
      </c>
      <c r="AE197" s="1">
        <v>7.631</v>
      </c>
      <c r="AF197" s="1">
        <v>1.903</v>
      </c>
      <c r="AG197" s="1">
        <v>8588.168</v>
      </c>
      <c r="AH197" s="1">
        <v>1.761</v>
      </c>
      <c r="AK197" s="1">
        <v>860.644</v>
      </c>
      <c r="AL197" s="1">
        <v>2.69</v>
      </c>
      <c r="AO197" s="1">
        <v>46.54</v>
      </c>
      <c r="AT197" s="1">
        <v>860.644</v>
      </c>
      <c r="AU197" s="1">
        <v>2.69</v>
      </c>
      <c r="AX197" s="1">
        <v>0.0</v>
      </c>
      <c r="AY197" s="1">
        <v>0.0</v>
      </c>
      <c r="AZ197" s="1">
        <v>0.0</v>
      </c>
      <c r="BA197" s="1">
        <v>46.54</v>
      </c>
      <c r="BC197" s="1">
        <v>1.62</v>
      </c>
      <c r="BG197" s="1">
        <v>399.928</v>
      </c>
      <c r="BH197" s="1">
        <v>1.25</v>
      </c>
      <c r="BJ197" s="1">
        <v>21.626</v>
      </c>
      <c r="BO197" s="1">
        <v>988.621</v>
      </c>
      <c r="BP197" s="1">
        <v>3.09</v>
      </c>
      <c r="BR197" s="1">
        <v>53.46</v>
      </c>
      <c r="BT197" s="1">
        <v>-0.46</v>
      </c>
      <c r="BU197" s="1">
        <v>-8.647</v>
      </c>
      <c r="BY197" s="1">
        <v>588.693</v>
      </c>
      <c r="BZ197" s="1">
        <v>1.84</v>
      </c>
      <c r="CB197" s="1">
        <v>31.834</v>
      </c>
      <c r="CG197" s="1">
        <v>0.0</v>
      </c>
      <c r="CH197" s="1">
        <v>0.0</v>
      </c>
      <c r="CK197" s="1">
        <v>0.0</v>
      </c>
      <c r="CL197" s="1">
        <v>0.0</v>
      </c>
      <c r="CM197" s="1">
        <v>0.0</v>
      </c>
      <c r="CN197" s="1">
        <v>0.0</v>
      </c>
      <c r="CQ197" s="1">
        <v>0.0</v>
      </c>
      <c r="CR197" s="1">
        <v>0.0</v>
      </c>
      <c r="CU197" s="1">
        <v>0.0</v>
      </c>
      <c r="CV197" s="1">
        <v>0.0</v>
      </c>
      <c r="CX197" s="1">
        <v>0.0</v>
      </c>
      <c r="CY197" s="1">
        <v>0.0</v>
      </c>
      <c r="DA197" s="1">
        <v>1849.265</v>
      </c>
      <c r="DB197" s="1">
        <v>26.843</v>
      </c>
      <c r="DF197" s="1">
        <v>399.928</v>
      </c>
      <c r="DG197" s="1">
        <v>1.25</v>
      </c>
      <c r="DI197" s="1">
        <v>21.626</v>
      </c>
      <c r="DN197" s="1">
        <v>0.0</v>
      </c>
      <c r="DO197" s="1">
        <v>0.0</v>
      </c>
      <c r="DQ197" s="1">
        <v>0.0</v>
      </c>
      <c r="DV197" s="1">
        <v>0.0</v>
      </c>
      <c r="DW197" s="1">
        <v>0.0</v>
      </c>
      <c r="DY197" s="1">
        <v>0.0</v>
      </c>
    </row>
    <row r="198">
      <c r="A198" s="1" t="s">
        <v>146</v>
      </c>
      <c r="B198" s="1">
        <v>2001.0</v>
      </c>
      <c r="C198" s="1" t="s">
        <v>147</v>
      </c>
      <c r="D198" s="1">
        <v>3084300.0</v>
      </c>
      <c r="E198" s="1">
        <v>1.6184137728E10</v>
      </c>
      <c r="J198" s="1">
        <v>0.0</v>
      </c>
      <c r="K198" s="1">
        <v>0.0</v>
      </c>
      <c r="L198" s="1">
        <v>0.0</v>
      </c>
      <c r="N198" s="1">
        <v>290.941</v>
      </c>
      <c r="S198" s="1">
        <v>0.0</v>
      </c>
      <c r="T198" s="1">
        <v>0.0</v>
      </c>
      <c r="V198" s="1">
        <v>0.0</v>
      </c>
      <c r="W198" s="1">
        <v>0.0</v>
      </c>
      <c r="X198" s="1">
        <v>0.0</v>
      </c>
      <c r="Y198" s="1">
        <v>0.0</v>
      </c>
      <c r="AA198" s="1">
        <v>5.37</v>
      </c>
      <c r="AB198" s="1">
        <v>1741.076</v>
      </c>
      <c r="AC198" s="1">
        <v>5.74</v>
      </c>
      <c r="AE198" s="1">
        <v>0.378</v>
      </c>
      <c r="AF198" s="1">
        <v>0.101</v>
      </c>
      <c r="AG198" s="1">
        <v>8735.948</v>
      </c>
      <c r="AH198" s="1">
        <v>1.665</v>
      </c>
      <c r="AK198" s="1">
        <v>904.581</v>
      </c>
      <c r="AL198" s="1">
        <v>2.79</v>
      </c>
      <c r="AO198" s="1">
        <v>48.606</v>
      </c>
      <c r="AT198" s="1">
        <v>904.581</v>
      </c>
      <c r="AU198" s="1">
        <v>2.79</v>
      </c>
      <c r="AX198" s="1">
        <v>0.0</v>
      </c>
      <c r="AY198" s="1">
        <v>0.0</v>
      </c>
      <c r="AZ198" s="1">
        <v>0.0</v>
      </c>
      <c r="BA198" s="1">
        <v>48.606</v>
      </c>
      <c r="BC198" s="1">
        <v>1.67</v>
      </c>
      <c r="BG198" s="1">
        <v>311.254</v>
      </c>
      <c r="BH198" s="1">
        <v>0.96</v>
      </c>
      <c r="BJ198" s="1">
        <v>16.725</v>
      </c>
      <c r="BO198" s="1">
        <v>956.457</v>
      </c>
      <c r="BP198" s="1">
        <v>2.95</v>
      </c>
      <c r="BR198" s="1">
        <v>51.394</v>
      </c>
      <c r="BT198" s="1">
        <v>-0.37</v>
      </c>
      <c r="BU198" s="1">
        <v>-6.89</v>
      </c>
      <c r="BY198" s="1">
        <v>645.203</v>
      </c>
      <c r="BZ198" s="1">
        <v>1.99</v>
      </c>
      <c r="CB198" s="1">
        <v>34.669</v>
      </c>
      <c r="CG198" s="1">
        <v>0.0</v>
      </c>
      <c r="CH198" s="1">
        <v>0.0</v>
      </c>
      <c r="CK198" s="1">
        <v>0.0</v>
      </c>
      <c r="CL198" s="1">
        <v>0.0</v>
      </c>
      <c r="CM198" s="1">
        <v>0.0</v>
      </c>
      <c r="CN198" s="1">
        <v>0.0</v>
      </c>
      <c r="CQ198" s="1">
        <v>0.0</v>
      </c>
      <c r="CR198" s="1">
        <v>0.0</v>
      </c>
      <c r="CU198" s="1">
        <v>0.0</v>
      </c>
      <c r="CV198" s="1">
        <v>0.0</v>
      </c>
      <c r="CX198" s="1">
        <v>0.0</v>
      </c>
      <c r="CY198" s="1">
        <v>0.0</v>
      </c>
      <c r="DA198" s="1">
        <v>1861.038</v>
      </c>
      <c r="DB198" s="1">
        <v>26.944</v>
      </c>
      <c r="DF198" s="1">
        <v>311.254</v>
      </c>
      <c r="DG198" s="1">
        <v>0.96</v>
      </c>
      <c r="DI198" s="1">
        <v>16.725</v>
      </c>
      <c r="DN198" s="1">
        <v>0.0</v>
      </c>
      <c r="DO198" s="1">
        <v>0.0</v>
      </c>
      <c r="DQ198" s="1">
        <v>0.0</v>
      </c>
      <c r="DV198" s="1">
        <v>0.0</v>
      </c>
      <c r="DW198" s="1">
        <v>0.0</v>
      </c>
      <c r="DY198" s="1">
        <v>0.0</v>
      </c>
    </row>
    <row r="199">
      <c r="A199" s="1" t="s">
        <v>146</v>
      </c>
      <c r="B199" s="1">
        <v>2002.0</v>
      </c>
      <c r="C199" s="1" t="s">
        <v>147</v>
      </c>
      <c r="D199" s="1">
        <v>3055592.0</v>
      </c>
      <c r="E199" s="1">
        <v>1.8018113536E10</v>
      </c>
      <c r="J199" s="1">
        <v>0.0</v>
      </c>
      <c r="K199" s="1">
        <v>0.0</v>
      </c>
      <c r="L199" s="1">
        <v>0.0</v>
      </c>
      <c r="N199" s="1">
        <v>184.557</v>
      </c>
      <c r="S199" s="1">
        <v>0.0</v>
      </c>
      <c r="T199" s="1">
        <v>0.0</v>
      </c>
      <c r="V199" s="1">
        <v>0.0</v>
      </c>
      <c r="W199" s="1">
        <v>0.0</v>
      </c>
      <c r="X199" s="1">
        <v>0.0</v>
      </c>
      <c r="Y199" s="1">
        <v>0.0</v>
      </c>
      <c r="AA199" s="1">
        <v>4.96</v>
      </c>
      <c r="AB199" s="1">
        <v>1623.253</v>
      </c>
      <c r="AC199" s="1">
        <v>5.31</v>
      </c>
      <c r="AE199" s="1">
        <v>-9.347</v>
      </c>
      <c r="AF199" s="1">
        <v>-2.519</v>
      </c>
      <c r="AG199" s="1">
        <v>7993.771</v>
      </c>
      <c r="AH199" s="1">
        <v>1.356</v>
      </c>
      <c r="AK199" s="1">
        <v>517.085</v>
      </c>
      <c r="AL199" s="1">
        <v>1.58</v>
      </c>
      <c r="AO199" s="1">
        <v>29.755</v>
      </c>
      <c r="AT199" s="1">
        <v>517.085</v>
      </c>
      <c r="AU199" s="1">
        <v>1.58</v>
      </c>
      <c r="AX199" s="1">
        <v>0.0</v>
      </c>
      <c r="AY199" s="1">
        <v>0.0</v>
      </c>
      <c r="AZ199" s="1">
        <v>0.0</v>
      </c>
      <c r="BA199" s="1">
        <v>29.755</v>
      </c>
      <c r="BC199" s="1">
        <v>0.98</v>
      </c>
      <c r="BG199" s="1">
        <v>536.721</v>
      </c>
      <c r="BH199" s="1">
        <v>1.64</v>
      </c>
      <c r="BJ199" s="1">
        <v>30.885</v>
      </c>
      <c r="BO199" s="1">
        <v>1220.713</v>
      </c>
      <c r="BP199" s="1">
        <v>3.73</v>
      </c>
      <c r="BR199" s="1">
        <v>70.245</v>
      </c>
      <c r="BT199" s="1">
        <v>-0.35</v>
      </c>
      <c r="BU199" s="1">
        <v>-7.056</v>
      </c>
      <c r="BY199" s="1">
        <v>683.992</v>
      </c>
      <c r="BZ199" s="1">
        <v>2.09</v>
      </c>
      <c r="CB199" s="1">
        <v>39.36</v>
      </c>
      <c r="CG199" s="1">
        <v>0.0</v>
      </c>
      <c r="CH199" s="1">
        <v>0.0</v>
      </c>
      <c r="CK199" s="1">
        <v>0.0</v>
      </c>
      <c r="CL199" s="1">
        <v>0.0</v>
      </c>
      <c r="CM199" s="1">
        <v>0.0</v>
      </c>
      <c r="CN199" s="1">
        <v>0.0</v>
      </c>
      <c r="CQ199" s="1">
        <v>0.0</v>
      </c>
      <c r="CR199" s="1">
        <v>0.0</v>
      </c>
      <c r="CU199" s="1">
        <v>0.0</v>
      </c>
      <c r="CV199" s="1">
        <v>0.0</v>
      </c>
      <c r="CX199" s="1">
        <v>0.0</v>
      </c>
      <c r="CY199" s="1">
        <v>0.0</v>
      </c>
      <c r="DA199" s="1">
        <v>1737.797</v>
      </c>
      <c r="DB199" s="1">
        <v>24.426</v>
      </c>
      <c r="DF199" s="1">
        <v>536.721</v>
      </c>
      <c r="DG199" s="1">
        <v>1.64</v>
      </c>
      <c r="DI199" s="1">
        <v>30.885</v>
      </c>
      <c r="DN199" s="1">
        <v>0.0</v>
      </c>
      <c r="DO199" s="1">
        <v>0.0</v>
      </c>
      <c r="DQ199" s="1">
        <v>0.0</v>
      </c>
      <c r="DV199" s="1">
        <v>0.0</v>
      </c>
      <c r="DW199" s="1">
        <v>0.0</v>
      </c>
      <c r="DY199" s="1">
        <v>0.0</v>
      </c>
    </row>
    <row r="200">
      <c r="A200" s="1" t="s">
        <v>146</v>
      </c>
      <c r="B200" s="1">
        <v>2003.0</v>
      </c>
      <c r="C200" s="1" t="s">
        <v>147</v>
      </c>
      <c r="D200" s="1">
        <v>3038932.0</v>
      </c>
      <c r="E200" s="1">
        <v>1.9928772608E10</v>
      </c>
      <c r="J200" s="1">
        <v>0.0</v>
      </c>
      <c r="K200" s="1">
        <v>0.0</v>
      </c>
      <c r="L200" s="1">
        <v>0.0</v>
      </c>
      <c r="N200" s="1">
        <v>179.245</v>
      </c>
      <c r="S200" s="1">
        <v>0.0</v>
      </c>
      <c r="T200" s="1">
        <v>0.0</v>
      </c>
      <c r="V200" s="1">
        <v>0.0</v>
      </c>
      <c r="W200" s="1">
        <v>0.0</v>
      </c>
      <c r="X200" s="1">
        <v>0.0</v>
      </c>
      <c r="Y200" s="1">
        <v>0.0</v>
      </c>
      <c r="AA200" s="1">
        <v>5.02</v>
      </c>
      <c r="AB200" s="1">
        <v>1651.896</v>
      </c>
      <c r="AC200" s="1">
        <v>5.3</v>
      </c>
      <c r="AE200" s="1">
        <v>8.772</v>
      </c>
      <c r="AF200" s="1">
        <v>2.143</v>
      </c>
      <c r="AG200" s="1">
        <v>8742.66</v>
      </c>
      <c r="AH200" s="1">
        <v>1.333</v>
      </c>
      <c r="AK200" s="1">
        <v>500.176</v>
      </c>
      <c r="AL200" s="1">
        <v>1.52</v>
      </c>
      <c r="AO200" s="1">
        <v>28.679</v>
      </c>
      <c r="AT200" s="1">
        <v>500.176</v>
      </c>
      <c r="AU200" s="1">
        <v>1.52</v>
      </c>
      <c r="AX200" s="1">
        <v>0.0</v>
      </c>
      <c r="AY200" s="1">
        <v>0.0</v>
      </c>
      <c r="AZ200" s="1">
        <v>0.0</v>
      </c>
      <c r="BA200" s="1">
        <v>28.679</v>
      </c>
      <c r="BC200" s="1">
        <v>0.95</v>
      </c>
      <c r="BG200" s="1">
        <v>644.963</v>
      </c>
      <c r="BH200" s="1">
        <v>1.96</v>
      </c>
      <c r="BJ200" s="1">
        <v>36.981</v>
      </c>
      <c r="BO200" s="1">
        <v>1243.858</v>
      </c>
      <c r="BP200" s="1">
        <v>3.78</v>
      </c>
      <c r="BR200" s="1">
        <v>71.321</v>
      </c>
      <c r="BT200" s="1">
        <v>-0.28</v>
      </c>
      <c r="BU200" s="1">
        <v>-5.578</v>
      </c>
      <c r="BY200" s="1">
        <v>598.895</v>
      </c>
      <c r="BZ200" s="1">
        <v>1.82</v>
      </c>
      <c r="CB200" s="1">
        <v>34.34</v>
      </c>
      <c r="CG200" s="1">
        <v>0.0</v>
      </c>
      <c r="CH200" s="1">
        <v>0.0</v>
      </c>
      <c r="CK200" s="1">
        <v>0.0</v>
      </c>
      <c r="CL200" s="1">
        <v>0.0</v>
      </c>
      <c r="CM200" s="1">
        <v>0.0</v>
      </c>
      <c r="CN200" s="1">
        <v>0.0</v>
      </c>
      <c r="CQ200" s="1">
        <v>0.0</v>
      </c>
      <c r="CR200" s="1">
        <v>0.0</v>
      </c>
      <c r="CU200" s="1">
        <v>0.0</v>
      </c>
      <c r="CV200" s="1">
        <v>0.0</v>
      </c>
      <c r="CX200" s="1">
        <v>0.0</v>
      </c>
      <c r="CY200" s="1">
        <v>0.0</v>
      </c>
      <c r="DA200" s="1">
        <v>1744.034</v>
      </c>
      <c r="DB200" s="1">
        <v>26.568</v>
      </c>
      <c r="DF200" s="1">
        <v>644.963</v>
      </c>
      <c r="DG200" s="1">
        <v>1.96</v>
      </c>
      <c r="DI200" s="1">
        <v>36.981</v>
      </c>
      <c r="DN200" s="1">
        <v>0.0</v>
      </c>
      <c r="DO200" s="1">
        <v>0.0</v>
      </c>
      <c r="DQ200" s="1">
        <v>0.0</v>
      </c>
      <c r="DV200" s="1">
        <v>0.0</v>
      </c>
      <c r="DW200" s="1">
        <v>0.0</v>
      </c>
      <c r="DY200" s="1">
        <v>0.0</v>
      </c>
    </row>
    <row r="201">
      <c r="A201" s="1" t="s">
        <v>146</v>
      </c>
      <c r="B201" s="1">
        <v>2004.0</v>
      </c>
      <c r="C201" s="1" t="s">
        <v>147</v>
      </c>
      <c r="D201" s="1">
        <v>3022490.0</v>
      </c>
      <c r="E201" s="1">
        <v>2.1350959104E10</v>
      </c>
      <c r="J201" s="1">
        <v>0.0</v>
      </c>
      <c r="K201" s="1">
        <v>0.0</v>
      </c>
      <c r="L201" s="1">
        <v>0.0</v>
      </c>
      <c r="N201" s="1">
        <v>172.712</v>
      </c>
      <c r="S201" s="1">
        <v>0.0</v>
      </c>
      <c r="T201" s="1">
        <v>0.0</v>
      </c>
      <c r="V201" s="1">
        <v>0.0</v>
      </c>
      <c r="W201" s="1">
        <v>0.0</v>
      </c>
      <c r="X201" s="1">
        <v>0.0</v>
      </c>
      <c r="Y201" s="1">
        <v>0.0</v>
      </c>
      <c r="AA201" s="1">
        <v>5.04</v>
      </c>
      <c r="AB201" s="1">
        <v>1667.499</v>
      </c>
      <c r="AC201" s="1">
        <v>5.79</v>
      </c>
      <c r="AE201" s="1">
        <v>4.378</v>
      </c>
      <c r="AF201" s="1">
        <v>1.163</v>
      </c>
      <c r="AG201" s="1">
        <v>9175.049</v>
      </c>
      <c r="AH201" s="1">
        <v>1.299</v>
      </c>
      <c r="AK201" s="1">
        <v>532.673</v>
      </c>
      <c r="AL201" s="1">
        <v>1.61</v>
      </c>
      <c r="AO201" s="1">
        <v>27.807</v>
      </c>
      <c r="AT201" s="1">
        <v>532.673</v>
      </c>
      <c r="AU201" s="1">
        <v>1.61</v>
      </c>
      <c r="AX201" s="1">
        <v>0.0</v>
      </c>
      <c r="AY201" s="1">
        <v>0.0</v>
      </c>
      <c r="AZ201" s="1">
        <v>0.0</v>
      </c>
      <c r="BA201" s="1">
        <v>27.807</v>
      </c>
      <c r="BC201" s="1">
        <v>1.0</v>
      </c>
      <c r="BG201" s="1">
        <v>655.089</v>
      </c>
      <c r="BH201" s="1">
        <v>1.98</v>
      </c>
      <c r="BJ201" s="1">
        <v>34.197</v>
      </c>
      <c r="BO201" s="1">
        <v>1382.966</v>
      </c>
      <c r="BP201" s="1">
        <v>4.18</v>
      </c>
      <c r="BR201" s="1">
        <v>72.193</v>
      </c>
      <c r="BT201" s="1">
        <v>-0.75</v>
      </c>
      <c r="BU201" s="1">
        <v>-14.881</v>
      </c>
      <c r="BY201" s="1">
        <v>727.877</v>
      </c>
      <c r="BZ201" s="1">
        <v>2.2</v>
      </c>
      <c r="CB201" s="1">
        <v>37.997</v>
      </c>
      <c r="CG201" s="1">
        <v>0.0</v>
      </c>
      <c r="CH201" s="1">
        <v>0.0</v>
      </c>
      <c r="CK201" s="1">
        <v>0.0</v>
      </c>
      <c r="CL201" s="1">
        <v>0.0</v>
      </c>
      <c r="CM201" s="1">
        <v>0.0</v>
      </c>
      <c r="CN201" s="1">
        <v>0.0</v>
      </c>
      <c r="CQ201" s="1">
        <v>0.0</v>
      </c>
      <c r="CR201" s="1">
        <v>0.0</v>
      </c>
      <c r="CU201" s="1">
        <v>0.0</v>
      </c>
      <c r="CV201" s="1">
        <v>0.0</v>
      </c>
      <c r="CX201" s="1">
        <v>0.0</v>
      </c>
      <c r="CY201" s="1">
        <v>0.0</v>
      </c>
      <c r="DA201" s="1">
        <v>1915.639</v>
      </c>
      <c r="DB201" s="1">
        <v>27.731</v>
      </c>
      <c r="DF201" s="1">
        <v>655.089</v>
      </c>
      <c r="DG201" s="1">
        <v>1.98</v>
      </c>
      <c r="DI201" s="1">
        <v>34.197</v>
      </c>
      <c r="DN201" s="1">
        <v>0.0</v>
      </c>
      <c r="DO201" s="1">
        <v>0.0</v>
      </c>
      <c r="DQ201" s="1">
        <v>0.0</v>
      </c>
      <c r="DV201" s="1">
        <v>0.0</v>
      </c>
      <c r="DW201" s="1">
        <v>0.0</v>
      </c>
      <c r="DY201" s="1">
        <v>0.0</v>
      </c>
    </row>
    <row r="202">
      <c r="A202" s="1" t="s">
        <v>146</v>
      </c>
      <c r="B202" s="1">
        <v>2005.0</v>
      </c>
      <c r="C202" s="1" t="s">
        <v>147</v>
      </c>
      <c r="D202" s="1">
        <v>3006305.0</v>
      </c>
      <c r="E202" s="1">
        <v>2.3626539008E10</v>
      </c>
      <c r="J202" s="1">
        <v>0.0</v>
      </c>
      <c r="K202" s="1">
        <v>0.0</v>
      </c>
      <c r="L202" s="1">
        <v>0.0</v>
      </c>
      <c r="N202" s="1">
        <v>184.211</v>
      </c>
      <c r="S202" s="1">
        <v>0.0</v>
      </c>
      <c r="T202" s="1">
        <v>0.0</v>
      </c>
      <c r="V202" s="1">
        <v>0.0</v>
      </c>
      <c r="W202" s="1">
        <v>0.0</v>
      </c>
      <c r="X202" s="1">
        <v>0.0</v>
      </c>
      <c r="Y202" s="1">
        <v>0.0</v>
      </c>
      <c r="AA202" s="1">
        <v>5.3</v>
      </c>
      <c r="AB202" s="1">
        <v>1762.962</v>
      </c>
      <c r="AC202" s="1">
        <v>6.08</v>
      </c>
      <c r="AE202" s="1">
        <v>19.731</v>
      </c>
      <c r="AF202" s="1">
        <v>5.472</v>
      </c>
      <c r="AG202" s="1">
        <v>11044.477</v>
      </c>
      <c r="AH202" s="1">
        <v>1.405</v>
      </c>
      <c r="AK202" s="1">
        <v>608.721</v>
      </c>
      <c r="AL202" s="1">
        <v>1.83</v>
      </c>
      <c r="AO202" s="1">
        <v>30.099</v>
      </c>
      <c r="AT202" s="1">
        <v>608.721</v>
      </c>
      <c r="AU202" s="1">
        <v>1.83</v>
      </c>
      <c r="AX202" s="1">
        <v>0.0</v>
      </c>
      <c r="AY202" s="1">
        <v>0.0</v>
      </c>
      <c r="AZ202" s="1">
        <v>0.0</v>
      </c>
      <c r="BA202" s="1">
        <v>30.099</v>
      </c>
      <c r="BC202" s="1">
        <v>1.12</v>
      </c>
      <c r="BG202" s="1">
        <v>582.11</v>
      </c>
      <c r="BH202" s="1">
        <v>1.75</v>
      </c>
      <c r="BJ202" s="1">
        <v>28.783</v>
      </c>
      <c r="BO202" s="1">
        <v>1413.696</v>
      </c>
      <c r="BP202" s="1">
        <v>4.25</v>
      </c>
      <c r="BR202" s="1">
        <v>69.901</v>
      </c>
      <c r="BT202" s="1">
        <v>-0.78</v>
      </c>
      <c r="BU202" s="1">
        <v>-14.717</v>
      </c>
      <c r="BY202" s="1">
        <v>831.586</v>
      </c>
      <c r="BZ202" s="1">
        <v>2.5</v>
      </c>
      <c r="CB202" s="1">
        <v>41.118</v>
      </c>
      <c r="CG202" s="1">
        <v>0.0</v>
      </c>
      <c r="CH202" s="1">
        <v>0.0</v>
      </c>
      <c r="CK202" s="1">
        <v>0.0</v>
      </c>
      <c r="CL202" s="1">
        <v>0.0</v>
      </c>
      <c r="CM202" s="1">
        <v>0.0</v>
      </c>
      <c r="CN202" s="1">
        <v>0.0</v>
      </c>
      <c r="CQ202" s="1">
        <v>0.0</v>
      </c>
      <c r="CR202" s="1">
        <v>0.0</v>
      </c>
      <c r="CU202" s="1">
        <v>0.0</v>
      </c>
      <c r="CV202" s="1">
        <v>0.0</v>
      </c>
      <c r="CX202" s="1">
        <v>0.0</v>
      </c>
      <c r="CY202" s="1">
        <v>0.0</v>
      </c>
      <c r="DA202" s="1">
        <v>2022.416</v>
      </c>
      <c r="DB202" s="1">
        <v>33.203</v>
      </c>
      <c r="DF202" s="1">
        <v>582.11</v>
      </c>
      <c r="DG202" s="1">
        <v>1.75</v>
      </c>
      <c r="DI202" s="1">
        <v>28.783</v>
      </c>
      <c r="DN202" s="1">
        <v>0.0</v>
      </c>
      <c r="DO202" s="1">
        <v>0.0</v>
      </c>
      <c r="DQ202" s="1">
        <v>0.0</v>
      </c>
      <c r="DV202" s="1">
        <v>0.0</v>
      </c>
      <c r="DW202" s="1">
        <v>0.0</v>
      </c>
      <c r="DY202" s="1">
        <v>0.0</v>
      </c>
    </row>
    <row r="203">
      <c r="A203" s="1" t="s">
        <v>146</v>
      </c>
      <c r="B203" s="1">
        <v>2006.0</v>
      </c>
      <c r="C203" s="1" t="s">
        <v>147</v>
      </c>
      <c r="D203" s="1">
        <v>2990317.0</v>
      </c>
      <c r="E203" s="1">
        <v>2.5937836032E10</v>
      </c>
      <c r="J203" s="1">
        <v>0.0</v>
      </c>
      <c r="K203" s="1">
        <v>0.0</v>
      </c>
      <c r="L203" s="1">
        <v>0.0</v>
      </c>
      <c r="N203" s="1">
        <v>161.121</v>
      </c>
      <c r="S203" s="1">
        <v>0.0</v>
      </c>
      <c r="T203" s="1">
        <v>0.0</v>
      </c>
      <c r="V203" s="1">
        <v>0.0</v>
      </c>
      <c r="W203" s="1">
        <v>0.0</v>
      </c>
      <c r="X203" s="1">
        <v>0.0</v>
      </c>
      <c r="Y203" s="1">
        <v>0.0</v>
      </c>
      <c r="AA203" s="1">
        <v>5.4</v>
      </c>
      <c r="AB203" s="1">
        <v>1805.829</v>
      </c>
      <c r="AC203" s="1">
        <v>5.71</v>
      </c>
      <c r="AE203" s="1">
        <v>-0.171</v>
      </c>
      <c r="AF203" s="1">
        <v>-0.057</v>
      </c>
      <c r="AG203" s="1">
        <v>11084.521</v>
      </c>
      <c r="AH203" s="1">
        <v>1.278</v>
      </c>
      <c r="AK203" s="1">
        <v>494.931</v>
      </c>
      <c r="AL203" s="1">
        <v>1.48</v>
      </c>
      <c r="AO203" s="1">
        <v>25.919</v>
      </c>
      <c r="AT203" s="1">
        <v>494.931</v>
      </c>
      <c r="AU203" s="1">
        <v>1.48</v>
      </c>
      <c r="AX203" s="1">
        <v>0.0</v>
      </c>
      <c r="AY203" s="1">
        <v>0.0</v>
      </c>
      <c r="AZ203" s="1">
        <v>0.0</v>
      </c>
      <c r="BA203" s="1">
        <v>25.919</v>
      </c>
      <c r="BC203" s="1">
        <v>0.92</v>
      </c>
      <c r="BG203" s="1">
        <v>605.287</v>
      </c>
      <c r="BH203" s="1">
        <v>1.81</v>
      </c>
      <c r="BJ203" s="1">
        <v>31.699</v>
      </c>
      <c r="BO203" s="1">
        <v>1414.566</v>
      </c>
      <c r="BP203" s="1">
        <v>4.23</v>
      </c>
      <c r="BR203" s="1">
        <v>74.081</v>
      </c>
      <c r="BT203" s="1">
        <v>-0.31</v>
      </c>
      <c r="BU203" s="1">
        <v>-5.741</v>
      </c>
      <c r="BY203" s="1">
        <v>809.279</v>
      </c>
      <c r="BZ203" s="1">
        <v>2.42</v>
      </c>
      <c r="CB203" s="1">
        <v>42.382</v>
      </c>
      <c r="CG203" s="1">
        <v>0.0</v>
      </c>
      <c r="CH203" s="1">
        <v>0.0</v>
      </c>
      <c r="CK203" s="1">
        <v>0.0</v>
      </c>
      <c r="CL203" s="1">
        <v>0.0</v>
      </c>
      <c r="CM203" s="1">
        <v>0.0</v>
      </c>
      <c r="CN203" s="1">
        <v>0.0</v>
      </c>
      <c r="CQ203" s="1">
        <v>0.0</v>
      </c>
      <c r="CR203" s="1">
        <v>0.0</v>
      </c>
      <c r="CU203" s="1">
        <v>0.0</v>
      </c>
      <c r="CV203" s="1">
        <v>0.0</v>
      </c>
      <c r="CX203" s="1">
        <v>0.0</v>
      </c>
      <c r="CY203" s="1">
        <v>0.0</v>
      </c>
      <c r="DA203" s="1">
        <v>1909.497</v>
      </c>
      <c r="DB203" s="1">
        <v>33.146</v>
      </c>
      <c r="DF203" s="1">
        <v>605.287</v>
      </c>
      <c r="DG203" s="1">
        <v>1.81</v>
      </c>
      <c r="DI203" s="1">
        <v>31.699</v>
      </c>
      <c r="DN203" s="1">
        <v>0.0</v>
      </c>
      <c r="DO203" s="1">
        <v>0.0</v>
      </c>
      <c r="DQ203" s="1">
        <v>0.0</v>
      </c>
      <c r="DV203" s="1">
        <v>0.0</v>
      </c>
      <c r="DW203" s="1">
        <v>0.0</v>
      </c>
      <c r="DY203" s="1">
        <v>0.0</v>
      </c>
    </row>
    <row r="204">
      <c r="A204" s="1" t="s">
        <v>146</v>
      </c>
      <c r="B204" s="1">
        <v>2007.0</v>
      </c>
      <c r="C204" s="1" t="s">
        <v>147</v>
      </c>
      <c r="D204" s="1">
        <v>2974777.0</v>
      </c>
      <c r="E204" s="1">
        <v>2.861036544E10</v>
      </c>
      <c r="J204" s="1">
        <v>0.0</v>
      </c>
      <c r="K204" s="1">
        <v>0.0</v>
      </c>
      <c r="L204" s="1">
        <v>0.0</v>
      </c>
      <c r="N204" s="1">
        <v>162.257</v>
      </c>
      <c r="S204" s="1">
        <v>0.0</v>
      </c>
      <c r="T204" s="1">
        <v>0.0</v>
      </c>
      <c r="V204" s="1">
        <v>0.0</v>
      </c>
      <c r="W204" s="1">
        <v>0.0</v>
      </c>
      <c r="X204" s="1">
        <v>0.0</v>
      </c>
      <c r="Y204" s="1">
        <v>0.0</v>
      </c>
      <c r="AA204" s="1">
        <v>5.77</v>
      </c>
      <c r="AB204" s="1">
        <v>1939.641</v>
      </c>
      <c r="AC204" s="1">
        <v>5.67</v>
      </c>
      <c r="AE204" s="1">
        <v>13.455</v>
      </c>
      <c r="AF204" s="1">
        <v>4.46</v>
      </c>
      <c r="AG204" s="1">
        <v>12641.606</v>
      </c>
      <c r="AH204" s="1">
        <v>1.314</v>
      </c>
      <c r="AK204" s="1">
        <v>500.878</v>
      </c>
      <c r="AL204" s="1">
        <v>1.49</v>
      </c>
      <c r="AO204" s="1">
        <v>26.279</v>
      </c>
      <c r="AT204" s="1">
        <v>500.878</v>
      </c>
      <c r="AU204" s="1">
        <v>1.49</v>
      </c>
      <c r="AX204" s="1">
        <v>0.0</v>
      </c>
      <c r="AY204" s="1">
        <v>0.0</v>
      </c>
      <c r="AZ204" s="1">
        <v>0.0</v>
      </c>
      <c r="BA204" s="1">
        <v>26.279</v>
      </c>
      <c r="BC204" s="1">
        <v>0.92</v>
      </c>
      <c r="BG204" s="1">
        <v>615.172</v>
      </c>
      <c r="BH204" s="1">
        <v>1.83</v>
      </c>
      <c r="BJ204" s="1">
        <v>32.275</v>
      </c>
      <c r="BO204" s="1">
        <v>1405.147</v>
      </c>
      <c r="BP204" s="1">
        <v>4.18</v>
      </c>
      <c r="BR204" s="1">
        <v>73.721</v>
      </c>
      <c r="BT204" s="1">
        <v>0.1</v>
      </c>
      <c r="BU204" s="1">
        <v>1.733</v>
      </c>
      <c r="BY204" s="1">
        <v>789.975</v>
      </c>
      <c r="BZ204" s="1">
        <v>2.35</v>
      </c>
      <c r="CB204" s="1">
        <v>41.446</v>
      </c>
      <c r="CG204" s="1">
        <v>0.0</v>
      </c>
      <c r="CH204" s="1">
        <v>0.0</v>
      </c>
      <c r="CK204" s="1">
        <v>0.0</v>
      </c>
      <c r="CL204" s="1">
        <v>0.0</v>
      </c>
      <c r="CM204" s="1">
        <v>0.0</v>
      </c>
      <c r="CN204" s="1">
        <v>0.0</v>
      </c>
      <c r="CQ204" s="1">
        <v>0.0</v>
      </c>
      <c r="CR204" s="1">
        <v>0.0</v>
      </c>
      <c r="CU204" s="1">
        <v>0.0</v>
      </c>
      <c r="CV204" s="1">
        <v>0.0</v>
      </c>
      <c r="CX204" s="1">
        <v>0.0</v>
      </c>
      <c r="CY204" s="1">
        <v>0.0</v>
      </c>
      <c r="DA204" s="1">
        <v>1906.025</v>
      </c>
      <c r="DB204" s="1">
        <v>37.606</v>
      </c>
      <c r="DF204" s="1">
        <v>615.172</v>
      </c>
      <c r="DG204" s="1">
        <v>1.83</v>
      </c>
      <c r="DI204" s="1">
        <v>32.275</v>
      </c>
      <c r="DN204" s="1">
        <v>0.0</v>
      </c>
      <c r="DO204" s="1">
        <v>0.0</v>
      </c>
      <c r="DQ204" s="1">
        <v>0.0</v>
      </c>
      <c r="DV204" s="1">
        <v>0.0</v>
      </c>
      <c r="DW204" s="1">
        <v>0.0</v>
      </c>
      <c r="DY204" s="1">
        <v>0.0</v>
      </c>
    </row>
    <row r="205">
      <c r="A205" s="1" t="s">
        <v>146</v>
      </c>
      <c r="B205" s="1">
        <v>2008.0</v>
      </c>
      <c r="C205" s="1" t="s">
        <v>147</v>
      </c>
      <c r="D205" s="1">
        <v>2959943.0</v>
      </c>
      <c r="E205" s="1">
        <v>2.967246848E10</v>
      </c>
      <c r="J205" s="1">
        <v>0.0</v>
      </c>
      <c r="K205" s="1">
        <v>0.0</v>
      </c>
      <c r="L205" s="1">
        <v>0.0</v>
      </c>
      <c r="N205" s="1">
        <v>193.22</v>
      </c>
      <c r="S205" s="1">
        <v>0.0</v>
      </c>
      <c r="T205" s="1">
        <v>0.0</v>
      </c>
      <c r="V205" s="1">
        <v>0.0</v>
      </c>
      <c r="W205" s="1">
        <v>0.0</v>
      </c>
      <c r="X205" s="1">
        <v>0.0</v>
      </c>
      <c r="Y205" s="1">
        <v>0.0</v>
      </c>
      <c r="AA205" s="1">
        <v>5.88</v>
      </c>
      <c r="AB205" s="1">
        <v>1986.525</v>
      </c>
      <c r="AC205" s="1">
        <v>5.9</v>
      </c>
      <c r="AE205" s="1">
        <v>-3.84</v>
      </c>
      <c r="AF205" s="1">
        <v>-1.444</v>
      </c>
      <c r="AG205" s="1">
        <v>12217.152</v>
      </c>
      <c r="AH205" s="1">
        <v>1.219</v>
      </c>
      <c r="AK205" s="1">
        <v>625.012</v>
      </c>
      <c r="AL205" s="1">
        <v>1.85</v>
      </c>
      <c r="AO205" s="1">
        <v>31.356</v>
      </c>
      <c r="AT205" s="1">
        <v>625.012</v>
      </c>
      <c r="AU205" s="1">
        <v>1.85</v>
      </c>
      <c r="AX205" s="1">
        <v>0.0</v>
      </c>
      <c r="AY205" s="1">
        <v>0.0</v>
      </c>
      <c r="AZ205" s="1">
        <v>0.0</v>
      </c>
      <c r="BA205" s="1">
        <v>31.356</v>
      </c>
      <c r="BC205" s="1">
        <v>1.14</v>
      </c>
      <c r="BG205" s="1">
        <v>601.363</v>
      </c>
      <c r="BH205" s="1">
        <v>1.78</v>
      </c>
      <c r="BJ205" s="1">
        <v>30.169</v>
      </c>
      <c r="BO205" s="1">
        <v>1368.27</v>
      </c>
      <c r="BP205" s="1">
        <v>4.05</v>
      </c>
      <c r="BR205" s="1">
        <v>68.644</v>
      </c>
      <c r="BT205" s="1">
        <v>-0.02</v>
      </c>
      <c r="BU205" s="1">
        <v>-0.34</v>
      </c>
      <c r="BY205" s="1">
        <v>766.907</v>
      </c>
      <c r="BZ205" s="1">
        <v>2.27</v>
      </c>
      <c r="CB205" s="1">
        <v>38.475</v>
      </c>
      <c r="CG205" s="1">
        <v>0.0</v>
      </c>
      <c r="CH205" s="1">
        <v>0.0</v>
      </c>
      <c r="CK205" s="1">
        <v>0.0</v>
      </c>
      <c r="CL205" s="1">
        <v>0.0</v>
      </c>
      <c r="CM205" s="1">
        <v>0.0</v>
      </c>
      <c r="CN205" s="1">
        <v>0.0</v>
      </c>
      <c r="CQ205" s="1">
        <v>0.0</v>
      </c>
      <c r="CR205" s="1">
        <v>0.0</v>
      </c>
      <c r="CU205" s="1">
        <v>0.0</v>
      </c>
      <c r="CV205" s="1">
        <v>0.0</v>
      </c>
      <c r="CX205" s="1">
        <v>0.0</v>
      </c>
      <c r="CY205" s="1">
        <v>0.0</v>
      </c>
      <c r="DA205" s="1">
        <v>1993.282</v>
      </c>
      <c r="DB205" s="1">
        <v>36.162</v>
      </c>
      <c r="DF205" s="1">
        <v>601.363</v>
      </c>
      <c r="DG205" s="1">
        <v>1.78</v>
      </c>
      <c r="DI205" s="1">
        <v>30.169</v>
      </c>
      <c r="DN205" s="1">
        <v>0.0</v>
      </c>
      <c r="DO205" s="1">
        <v>0.0</v>
      </c>
      <c r="DQ205" s="1">
        <v>0.0</v>
      </c>
      <c r="DV205" s="1">
        <v>0.0</v>
      </c>
      <c r="DW205" s="1">
        <v>0.0</v>
      </c>
      <c r="DY205" s="1">
        <v>0.0</v>
      </c>
    </row>
    <row r="206">
      <c r="A206" s="1" t="s">
        <v>146</v>
      </c>
      <c r="B206" s="1">
        <v>2009.0</v>
      </c>
      <c r="C206" s="1" t="s">
        <v>147</v>
      </c>
      <c r="D206" s="1">
        <v>2945458.0</v>
      </c>
      <c r="E206" s="1">
        <v>2.470473728E10</v>
      </c>
      <c r="J206" s="1">
        <v>0.0</v>
      </c>
      <c r="K206" s="1">
        <v>0.0</v>
      </c>
      <c r="L206" s="1">
        <v>0.0</v>
      </c>
      <c r="N206" s="1">
        <v>134.191</v>
      </c>
      <c r="S206" s="1">
        <v>0.0</v>
      </c>
      <c r="T206" s="1">
        <v>0.0</v>
      </c>
      <c r="V206" s="1">
        <v>0.0</v>
      </c>
      <c r="W206" s="1">
        <v>0.0</v>
      </c>
      <c r="X206" s="1">
        <v>0.0</v>
      </c>
      <c r="Y206" s="1">
        <v>0.0</v>
      </c>
      <c r="AA206" s="1">
        <v>5.4</v>
      </c>
      <c r="AB206" s="1">
        <v>1833.331</v>
      </c>
      <c r="AC206" s="1">
        <v>5.44</v>
      </c>
      <c r="AE206" s="1">
        <v>-12.619</v>
      </c>
      <c r="AF206" s="1">
        <v>-4.563</v>
      </c>
      <c r="AG206" s="1">
        <v>10727.978</v>
      </c>
      <c r="AH206" s="1">
        <v>1.279</v>
      </c>
      <c r="AK206" s="1">
        <v>390.432</v>
      </c>
      <c r="AL206" s="1">
        <v>1.15</v>
      </c>
      <c r="AO206" s="1">
        <v>21.14</v>
      </c>
      <c r="AT206" s="1">
        <v>390.432</v>
      </c>
      <c r="AU206" s="1">
        <v>1.15</v>
      </c>
      <c r="AX206" s="1">
        <v>0.0</v>
      </c>
      <c r="AY206" s="1">
        <v>0.0</v>
      </c>
      <c r="AZ206" s="1">
        <v>0.0</v>
      </c>
      <c r="BA206" s="1">
        <v>21.14</v>
      </c>
      <c r="BC206" s="1">
        <v>0.73</v>
      </c>
      <c r="BG206" s="1">
        <v>679.012</v>
      </c>
      <c r="BH206" s="1">
        <v>2.0</v>
      </c>
      <c r="BJ206" s="1">
        <v>36.765</v>
      </c>
      <c r="BO206" s="1">
        <v>1456.48</v>
      </c>
      <c r="BP206" s="1">
        <v>4.29</v>
      </c>
      <c r="BR206" s="1">
        <v>78.86</v>
      </c>
      <c r="BT206" s="1">
        <v>-0.04</v>
      </c>
      <c r="BU206" s="1">
        <v>-0.741</v>
      </c>
      <c r="BY206" s="1">
        <v>777.468</v>
      </c>
      <c r="BZ206" s="1">
        <v>2.29</v>
      </c>
      <c r="CB206" s="1">
        <v>42.096</v>
      </c>
      <c r="CG206" s="1">
        <v>0.0</v>
      </c>
      <c r="CH206" s="1">
        <v>0.0</v>
      </c>
      <c r="CK206" s="1">
        <v>0.0</v>
      </c>
      <c r="CL206" s="1">
        <v>0.0</v>
      </c>
      <c r="CM206" s="1">
        <v>0.0</v>
      </c>
      <c r="CN206" s="1">
        <v>0.0</v>
      </c>
      <c r="CQ206" s="1">
        <v>0.0</v>
      </c>
      <c r="CR206" s="1">
        <v>0.0</v>
      </c>
      <c r="CU206" s="1">
        <v>0.0</v>
      </c>
      <c r="CV206" s="1">
        <v>0.0</v>
      </c>
      <c r="CX206" s="1">
        <v>0.0</v>
      </c>
      <c r="CY206" s="1">
        <v>0.0</v>
      </c>
      <c r="DA206" s="1">
        <v>1846.911</v>
      </c>
      <c r="DB206" s="1">
        <v>31.599</v>
      </c>
      <c r="DF206" s="1">
        <v>679.012</v>
      </c>
      <c r="DG206" s="1">
        <v>2.0</v>
      </c>
      <c r="DI206" s="1">
        <v>36.765</v>
      </c>
      <c r="DN206" s="1">
        <v>0.0</v>
      </c>
      <c r="DO206" s="1">
        <v>0.0</v>
      </c>
      <c r="DQ206" s="1">
        <v>0.0</v>
      </c>
      <c r="DV206" s="1">
        <v>0.0</v>
      </c>
      <c r="DW206" s="1">
        <v>0.0</v>
      </c>
      <c r="DY206" s="1">
        <v>0.0</v>
      </c>
    </row>
    <row r="207">
      <c r="A207" s="1" t="s">
        <v>146</v>
      </c>
      <c r="B207" s="1">
        <v>2010.0</v>
      </c>
      <c r="C207" s="1" t="s">
        <v>147</v>
      </c>
      <c r="D207" s="1">
        <v>2931041.0</v>
      </c>
      <c r="E207" s="1">
        <v>2.4485670912E10</v>
      </c>
      <c r="J207" s="1">
        <v>0.0</v>
      </c>
      <c r="K207" s="1">
        <v>0.0</v>
      </c>
      <c r="L207" s="1">
        <v>0.0</v>
      </c>
      <c r="N207" s="1">
        <v>146.73</v>
      </c>
      <c r="S207" s="1">
        <v>0.0</v>
      </c>
      <c r="T207" s="1">
        <v>0.0</v>
      </c>
      <c r="V207" s="1">
        <v>0.0</v>
      </c>
      <c r="W207" s="1">
        <v>0.0</v>
      </c>
      <c r="X207" s="1">
        <v>0.0</v>
      </c>
      <c r="Y207" s="1">
        <v>0.0</v>
      </c>
      <c r="AA207" s="1">
        <v>5.49</v>
      </c>
      <c r="AB207" s="1">
        <v>1873.055</v>
      </c>
      <c r="AC207" s="1">
        <v>6.27</v>
      </c>
      <c r="AE207" s="1">
        <v>9.681</v>
      </c>
      <c r="AF207" s="1">
        <v>3.059</v>
      </c>
      <c r="AG207" s="1">
        <v>11824.479</v>
      </c>
      <c r="AH207" s="1">
        <v>1.415</v>
      </c>
      <c r="AK207" s="1">
        <v>491.293</v>
      </c>
      <c r="AL207" s="1">
        <v>1.44</v>
      </c>
      <c r="AO207" s="1">
        <v>22.967</v>
      </c>
      <c r="AT207" s="1">
        <v>491.293</v>
      </c>
      <c r="AU207" s="1">
        <v>1.44</v>
      </c>
      <c r="AX207" s="1">
        <v>0.0</v>
      </c>
      <c r="AY207" s="1">
        <v>0.0</v>
      </c>
      <c r="AZ207" s="1">
        <v>0.0</v>
      </c>
      <c r="BA207" s="1">
        <v>22.967</v>
      </c>
      <c r="BC207" s="1">
        <v>0.92</v>
      </c>
      <c r="BG207" s="1">
        <v>863.175</v>
      </c>
      <c r="BH207" s="1">
        <v>2.53</v>
      </c>
      <c r="BJ207" s="1">
        <v>40.351</v>
      </c>
      <c r="BO207" s="1">
        <v>1647.879</v>
      </c>
      <c r="BP207" s="1">
        <v>4.83</v>
      </c>
      <c r="BR207" s="1">
        <v>77.033</v>
      </c>
      <c r="BT207" s="1">
        <v>-0.78</v>
      </c>
      <c r="BU207" s="1">
        <v>-14.208</v>
      </c>
      <c r="BY207" s="1">
        <v>781.292</v>
      </c>
      <c r="BZ207" s="1">
        <v>2.29</v>
      </c>
      <c r="CB207" s="1">
        <v>36.523</v>
      </c>
      <c r="CG207" s="1">
        <v>0.0</v>
      </c>
      <c r="CH207" s="1">
        <v>0.0</v>
      </c>
      <c r="CK207" s="1">
        <v>0.0</v>
      </c>
      <c r="CL207" s="1">
        <v>0.0</v>
      </c>
      <c r="CM207" s="1">
        <v>0.0</v>
      </c>
      <c r="CN207" s="1">
        <v>0.0</v>
      </c>
      <c r="CQ207" s="1">
        <v>0.0</v>
      </c>
      <c r="CR207" s="1">
        <v>0.0</v>
      </c>
      <c r="CU207" s="1">
        <v>0.0</v>
      </c>
      <c r="CV207" s="1">
        <v>0.0</v>
      </c>
      <c r="CX207" s="1">
        <v>0.0</v>
      </c>
      <c r="CY207" s="1">
        <v>0.0</v>
      </c>
      <c r="DA207" s="1">
        <v>2139.172</v>
      </c>
      <c r="DB207" s="1">
        <v>34.658</v>
      </c>
      <c r="DF207" s="1">
        <v>866.586</v>
      </c>
      <c r="DG207" s="1">
        <v>2.54</v>
      </c>
      <c r="DI207" s="1">
        <v>40.51</v>
      </c>
      <c r="DN207" s="1">
        <v>0.0</v>
      </c>
      <c r="DO207" s="1">
        <v>0.0</v>
      </c>
      <c r="DQ207" s="1">
        <v>0.0</v>
      </c>
      <c r="DV207" s="1">
        <v>3.412</v>
      </c>
      <c r="DW207" s="1">
        <v>0.01</v>
      </c>
      <c r="DY207" s="1">
        <v>0.159</v>
      </c>
    </row>
    <row r="208">
      <c r="A208" s="1" t="s">
        <v>146</v>
      </c>
      <c r="B208" s="1">
        <v>2011.0</v>
      </c>
      <c r="C208" s="1" t="s">
        <v>147</v>
      </c>
      <c r="D208" s="1">
        <v>2923214.0</v>
      </c>
      <c r="E208" s="1">
        <v>2.4860520448E10</v>
      </c>
      <c r="J208" s="1">
        <v>0.0</v>
      </c>
      <c r="K208" s="1">
        <v>0.0</v>
      </c>
      <c r="L208" s="1">
        <v>0.0</v>
      </c>
      <c r="N208" s="1">
        <v>203.883</v>
      </c>
      <c r="S208" s="1">
        <v>0.0</v>
      </c>
      <c r="T208" s="1">
        <v>0.0</v>
      </c>
      <c r="V208" s="1">
        <v>0.0</v>
      </c>
      <c r="W208" s="1">
        <v>0.0</v>
      </c>
      <c r="X208" s="1">
        <v>0.0</v>
      </c>
      <c r="Y208" s="1">
        <v>0.0</v>
      </c>
      <c r="AA208" s="1">
        <v>5.88</v>
      </c>
      <c r="AB208" s="1">
        <v>2011.485</v>
      </c>
      <c r="AC208" s="1">
        <v>7.21</v>
      </c>
      <c r="AE208" s="1">
        <v>5.914</v>
      </c>
      <c r="AF208" s="1">
        <v>2.05</v>
      </c>
      <c r="AG208" s="1">
        <v>12557.35</v>
      </c>
      <c r="AH208" s="1">
        <v>1.477</v>
      </c>
      <c r="AK208" s="1">
        <v>817.593</v>
      </c>
      <c r="AL208" s="1">
        <v>2.39</v>
      </c>
      <c r="AO208" s="1">
        <v>33.148</v>
      </c>
      <c r="AT208" s="1">
        <v>817.593</v>
      </c>
      <c r="AU208" s="1">
        <v>2.39</v>
      </c>
      <c r="AX208" s="1">
        <v>0.0</v>
      </c>
      <c r="AY208" s="1">
        <v>0.0</v>
      </c>
      <c r="AZ208" s="1">
        <v>0.0</v>
      </c>
      <c r="BA208" s="1">
        <v>33.148</v>
      </c>
      <c r="BC208" s="1">
        <v>1.47</v>
      </c>
      <c r="BG208" s="1">
        <v>841.539</v>
      </c>
      <c r="BH208" s="1">
        <v>2.46</v>
      </c>
      <c r="BJ208" s="1">
        <v>34.119</v>
      </c>
      <c r="BO208" s="1">
        <v>1648.87</v>
      </c>
      <c r="BP208" s="1">
        <v>4.82</v>
      </c>
      <c r="BR208" s="1">
        <v>66.852</v>
      </c>
      <c r="BT208" s="1">
        <v>-1.33</v>
      </c>
      <c r="BU208" s="1">
        <v>-22.619</v>
      </c>
      <c r="BY208" s="1">
        <v>807.331</v>
      </c>
      <c r="BZ208" s="1">
        <v>2.36</v>
      </c>
      <c r="CB208" s="1">
        <v>32.732</v>
      </c>
      <c r="CG208" s="1">
        <v>0.0</v>
      </c>
      <c r="CH208" s="1">
        <v>0.0</v>
      </c>
      <c r="CK208" s="1">
        <v>0.0</v>
      </c>
      <c r="CL208" s="1">
        <v>0.0</v>
      </c>
      <c r="CM208" s="1">
        <v>0.0</v>
      </c>
      <c r="CN208" s="1">
        <v>0.0</v>
      </c>
      <c r="CQ208" s="1">
        <v>0.0</v>
      </c>
      <c r="CR208" s="1">
        <v>0.0</v>
      </c>
      <c r="CU208" s="1">
        <v>0.0</v>
      </c>
      <c r="CV208" s="1">
        <v>0.0</v>
      </c>
      <c r="CX208" s="1">
        <v>0.0</v>
      </c>
      <c r="CY208" s="1">
        <v>0.0</v>
      </c>
      <c r="DA208" s="1">
        <v>2466.463</v>
      </c>
      <c r="DB208" s="1">
        <v>36.708</v>
      </c>
      <c r="DF208" s="1">
        <v>841.539</v>
      </c>
      <c r="DG208" s="1">
        <v>2.46</v>
      </c>
      <c r="DI208" s="1">
        <v>34.119</v>
      </c>
      <c r="DN208" s="1">
        <v>0.0</v>
      </c>
      <c r="DO208" s="1">
        <v>0.0</v>
      </c>
      <c r="DQ208" s="1">
        <v>0.0</v>
      </c>
      <c r="DV208" s="1">
        <v>0.0</v>
      </c>
      <c r="DW208" s="1">
        <v>0.0</v>
      </c>
      <c r="DY208" s="1">
        <v>0.0</v>
      </c>
    </row>
    <row r="209">
      <c r="A209" s="1" t="s">
        <v>146</v>
      </c>
      <c r="B209" s="1">
        <v>2012.0</v>
      </c>
      <c r="C209" s="1" t="s">
        <v>147</v>
      </c>
      <c r="D209" s="1">
        <v>2922474.0</v>
      </c>
      <c r="E209" s="1">
        <v>2.663406592E10</v>
      </c>
      <c r="J209" s="1">
        <v>0.0</v>
      </c>
      <c r="K209" s="1">
        <v>0.0</v>
      </c>
      <c r="L209" s="1">
        <v>0.0</v>
      </c>
      <c r="N209" s="1">
        <v>263.427</v>
      </c>
      <c r="S209" s="1">
        <v>0.0</v>
      </c>
      <c r="T209" s="1">
        <v>0.0</v>
      </c>
      <c r="V209" s="1">
        <v>0.0</v>
      </c>
      <c r="W209" s="1">
        <v>0.0</v>
      </c>
      <c r="X209" s="1">
        <v>0.0</v>
      </c>
      <c r="Y209" s="1">
        <v>0.0</v>
      </c>
      <c r="AA209" s="1">
        <v>6.22</v>
      </c>
      <c r="AB209" s="1">
        <v>2128.334</v>
      </c>
      <c r="AC209" s="1">
        <v>7.82</v>
      </c>
      <c r="AE209" s="1">
        <v>8.33</v>
      </c>
      <c r="AF209" s="1">
        <v>3.058</v>
      </c>
      <c r="AG209" s="1">
        <v>13606.846</v>
      </c>
      <c r="AH209" s="1">
        <v>1.493</v>
      </c>
      <c r="AK209" s="1">
        <v>1163.398</v>
      </c>
      <c r="AL209" s="1">
        <v>3.4</v>
      </c>
      <c r="AO209" s="1">
        <v>43.478</v>
      </c>
      <c r="AT209" s="1">
        <v>1163.398</v>
      </c>
      <c r="AU209" s="1">
        <v>3.4</v>
      </c>
      <c r="AX209" s="1">
        <v>0.0</v>
      </c>
      <c r="AY209" s="1">
        <v>0.0</v>
      </c>
      <c r="AZ209" s="1">
        <v>0.0</v>
      </c>
      <c r="BA209" s="1">
        <v>43.478</v>
      </c>
      <c r="BC209" s="1">
        <v>2.06</v>
      </c>
      <c r="BG209" s="1">
        <v>787.004</v>
      </c>
      <c r="BH209" s="1">
        <v>2.3</v>
      </c>
      <c r="BJ209" s="1">
        <v>29.412</v>
      </c>
      <c r="BO209" s="1">
        <v>1512.417</v>
      </c>
      <c r="BP209" s="1">
        <v>4.42</v>
      </c>
      <c r="BR209" s="1">
        <v>56.522</v>
      </c>
      <c r="BT209" s="1">
        <v>-1.6</v>
      </c>
      <c r="BU209" s="1">
        <v>-25.723</v>
      </c>
      <c r="BY209" s="1">
        <v>725.413</v>
      </c>
      <c r="BZ209" s="1">
        <v>2.12</v>
      </c>
      <c r="CB209" s="1">
        <v>27.11</v>
      </c>
      <c r="CG209" s="1">
        <v>0.0</v>
      </c>
      <c r="CH209" s="1">
        <v>0.0</v>
      </c>
      <c r="CK209" s="1">
        <v>0.0</v>
      </c>
      <c r="CL209" s="1">
        <v>0.0</v>
      </c>
      <c r="CM209" s="1">
        <v>0.0</v>
      </c>
      <c r="CN209" s="1">
        <v>0.0</v>
      </c>
      <c r="CQ209" s="1">
        <v>0.0</v>
      </c>
      <c r="CR209" s="1">
        <v>0.0</v>
      </c>
      <c r="CU209" s="1">
        <v>0.0</v>
      </c>
      <c r="CV209" s="1">
        <v>0.0</v>
      </c>
      <c r="CX209" s="1">
        <v>0.0</v>
      </c>
      <c r="CY209" s="1">
        <v>0.0</v>
      </c>
      <c r="DA209" s="1">
        <v>2675.815</v>
      </c>
      <c r="DB209" s="1">
        <v>39.766</v>
      </c>
      <c r="DF209" s="1">
        <v>787.004</v>
      </c>
      <c r="DG209" s="1">
        <v>2.3</v>
      </c>
      <c r="DI209" s="1">
        <v>29.412</v>
      </c>
      <c r="DN209" s="1">
        <v>0.0</v>
      </c>
      <c r="DO209" s="1">
        <v>0.0</v>
      </c>
      <c r="DQ209" s="1">
        <v>0.0</v>
      </c>
      <c r="DV209" s="1">
        <v>0.0</v>
      </c>
      <c r="DW209" s="1">
        <v>0.0</v>
      </c>
      <c r="DY209" s="1">
        <v>0.0</v>
      </c>
    </row>
    <row r="210">
      <c r="A210" s="1" t="s">
        <v>146</v>
      </c>
      <c r="B210" s="1">
        <v>2013.0</v>
      </c>
      <c r="C210" s="1" t="s">
        <v>147</v>
      </c>
      <c r="D210" s="1">
        <v>2922487.0</v>
      </c>
      <c r="E210" s="1">
        <v>2.754282496E10</v>
      </c>
      <c r="J210" s="1">
        <v>0.0</v>
      </c>
      <c r="K210" s="1">
        <v>0.0</v>
      </c>
      <c r="L210" s="1">
        <v>0.0</v>
      </c>
      <c r="N210" s="1">
        <v>256.342</v>
      </c>
      <c r="S210" s="1">
        <v>0.0</v>
      </c>
      <c r="T210" s="1">
        <v>0.0</v>
      </c>
      <c r="V210" s="1">
        <v>0.0</v>
      </c>
      <c r="W210" s="1">
        <v>0.0</v>
      </c>
      <c r="X210" s="1">
        <v>0.0</v>
      </c>
      <c r="Y210" s="1">
        <v>0.0</v>
      </c>
      <c r="AA210" s="1">
        <v>6.33</v>
      </c>
      <c r="AB210" s="1">
        <v>2165.963</v>
      </c>
      <c r="AC210" s="1">
        <v>7.49</v>
      </c>
      <c r="AE210" s="1">
        <v>-1.465</v>
      </c>
      <c r="AF210" s="1">
        <v>-0.583</v>
      </c>
      <c r="AG210" s="1">
        <v>13407.46</v>
      </c>
      <c r="AH210" s="1">
        <v>1.423</v>
      </c>
      <c r="AK210" s="1">
        <v>1084.693</v>
      </c>
      <c r="AL210" s="1">
        <v>3.17</v>
      </c>
      <c r="AO210" s="1">
        <v>42.323</v>
      </c>
      <c r="AT210" s="1">
        <v>1084.693</v>
      </c>
      <c r="AU210" s="1">
        <v>3.17</v>
      </c>
      <c r="AX210" s="1">
        <v>0.0</v>
      </c>
      <c r="AY210" s="1">
        <v>0.0</v>
      </c>
      <c r="AZ210" s="1">
        <v>0.0</v>
      </c>
      <c r="BA210" s="1">
        <v>42.323</v>
      </c>
      <c r="BC210" s="1">
        <v>1.92</v>
      </c>
      <c r="BG210" s="1">
        <v>735.675</v>
      </c>
      <c r="BH210" s="1">
        <v>2.15</v>
      </c>
      <c r="BJ210" s="1">
        <v>28.705</v>
      </c>
      <c r="BO210" s="1">
        <v>1478.193</v>
      </c>
      <c r="BP210" s="1">
        <v>4.32</v>
      </c>
      <c r="BR210" s="1">
        <v>57.677</v>
      </c>
      <c r="BT210" s="1">
        <v>-1.16</v>
      </c>
      <c r="BU210" s="1">
        <v>-18.325</v>
      </c>
      <c r="BY210" s="1">
        <v>742.518</v>
      </c>
      <c r="BZ210" s="1">
        <v>2.17</v>
      </c>
      <c r="CB210" s="1">
        <v>28.972</v>
      </c>
      <c r="CG210" s="1">
        <v>0.0</v>
      </c>
      <c r="CH210" s="1">
        <v>0.0</v>
      </c>
      <c r="CK210" s="1">
        <v>0.0</v>
      </c>
      <c r="CL210" s="1">
        <v>0.0</v>
      </c>
      <c r="CM210" s="1">
        <v>0.0</v>
      </c>
      <c r="CN210" s="1">
        <v>0.0</v>
      </c>
      <c r="CQ210" s="1">
        <v>0.0</v>
      </c>
      <c r="CR210" s="1">
        <v>0.0</v>
      </c>
      <c r="CU210" s="1">
        <v>0.0</v>
      </c>
      <c r="CV210" s="1">
        <v>0.0</v>
      </c>
      <c r="CX210" s="1">
        <v>0.0</v>
      </c>
      <c r="CY210" s="1">
        <v>0.0</v>
      </c>
      <c r="DA210" s="1">
        <v>2562.885</v>
      </c>
      <c r="DB210" s="1">
        <v>39.183</v>
      </c>
      <c r="DF210" s="1">
        <v>735.675</v>
      </c>
      <c r="DG210" s="1">
        <v>2.15</v>
      </c>
      <c r="DI210" s="1">
        <v>28.705</v>
      </c>
      <c r="DN210" s="1">
        <v>0.0</v>
      </c>
      <c r="DO210" s="1">
        <v>0.0</v>
      </c>
      <c r="DQ210" s="1">
        <v>0.0</v>
      </c>
      <c r="DV210" s="1">
        <v>0.0</v>
      </c>
      <c r="DW210" s="1">
        <v>0.0</v>
      </c>
      <c r="DY210" s="1">
        <v>0.0</v>
      </c>
    </row>
    <row r="211">
      <c r="A211" s="1" t="s">
        <v>146</v>
      </c>
      <c r="B211" s="1">
        <v>2014.0</v>
      </c>
      <c r="C211" s="1" t="s">
        <v>147</v>
      </c>
      <c r="D211" s="1">
        <v>2922390.0</v>
      </c>
      <c r="E211" s="1">
        <v>2.8536291328E10</v>
      </c>
      <c r="J211" s="1">
        <v>0.0</v>
      </c>
      <c r="K211" s="1">
        <v>0.0</v>
      </c>
      <c r="L211" s="1">
        <v>0.0</v>
      </c>
      <c r="N211" s="1">
        <v>264.276</v>
      </c>
      <c r="S211" s="1">
        <v>0.0</v>
      </c>
      <c r="T211" s="1">
        <v>0.0</v>
      </c>
      <c r="V211" s="1">
        <v>0.0</v>
      </c>
      <c r="W211" s="1">
        <v>0.0</v>
      </c>
      <c r="X211" s="1">
        <v>0.0</v>
      </c>
      <c r="Y211" s="1">
        <v>0.0</v>
      </c>
      <c r="AA211" s="1">
        <v>6.42</v>
      </c>
      <c r="AB211" s="1">
        <v>2196.832</v>
      </c>
      <c r="AC211" s="1">
        <v>7.53</v>
      </c>
      <c r="AE211" s="1">
        <v>2.986</v>
      </c>
      <c r="AF211" s="1">
        <v>1.17</v>
      </c>
      <c r="AG211" s="1">
        <v>13808.242</v>
      </c>
      <c r="AH211" s="1">
        <v>1.414</v>
      </c>
      <c r="AK211" s="1">
        <v>1125.791</v>
      </c>
      <c r="AL211" s="1">
        <v>3.29</v>
      </c>
      <c r="AO211" s="1">
        <v>43.692</v>
      </c>
      <c r="AT211" s="1">
        <v>1125.791</v>
      </c>
      <c r="AU211" s="1">
        <v>3.29</v>
      </c>
      <c r="AX211" s="1">
        <v>0.0</v>
      </c>
      <c r="AY211" s="1">
        <v>0.0</v>
      </c>
      <c r="AZ211" s="1">
        <v>0.0</v>
      </c>
      <c r="BA211" s="1">
        <v>43.692</v>
      </c>
      <c r="BC211" s="1">
        <v>1.99</v>
      </c>
      <c r="BG211" s="1">
        <v>674.106</v>
      </c>
      <c r="BH211" s="1">
        <v>1.97</v>
      </c>
      <c r="BJ211" s="1">
        <v>26.162</v>
      </c>
      <c r="BO211" s="1">
        <v>1450.867</v>
      </c>
      <c r="BP211" s="1">
        <v>4.24</v>
      </c>
      <c r="BR211" s="1">
        <v>56.308</v>
      </c>
      <c r="BT211" s="1">
        <v>-1.11</v>
      </c>
      <c r="BU211" s="1">
        <v>-17.29</v>
      </c>
      <c r="BY211" s="1">
        <v>776.761</v>
      </c>
      <c r="BZ211" s="1">
        <v>2.27</v>
      </c>
      <c r="CB211" s="1">
        <v>30.146</v>
      </c>
      <c r="CG211" s="1">
        <v>0.0</v>
      </c>
      <c r="CH211" s="1">
        <v>0.0</v>
      </c>
      <c r="CK211" s="1">
        <v>0.0</v>
      </c>
      <c r="CL211" s="1">
        <v>0.0</v>
      </c>
      <c r="CM211" s="1">
        <v>0.0</v>
      </c>
      <c r="CN211" s="1">
        <v>0.0</v>
      </c>
      <c r="CQ211" s="1">
        <v>0.0</v>
      </c>
      <c r="CR211" s="1">
        <v>0.0</v>
      </c>
      <c r="CU211" s="1">
        <v>0.0</v>
      </c>
      <c r="CV211" s="1">
        <v>0.0</v>
      </c>
      <c r="CX211" s="1">
        <v>0.0</v>
      </c>
      <c r="CY211" s="1">
        <v>0.0</v>
      </c>
      <c r="DA211" s="1">
        <v>2576.658</v>
      </c>
      <c r="DB211" s="1">
        <v>40.353</v>
      </c>
      <c r="DF211" s="1">
        <v>674.106</v>
      </c>
      <c r="DG211" s="1">
        <v>1.97</v>
      </c>
      <c r="DI211" s="1">
        <v>26.162</v>
      </c>
      <c r="DN211" s="1">
        <v>0.0</v>
      </c>
      <c r="DO211" s="1">
        <v>0.0</v>
      </c>
      <c r="DQ211" s="1">
        <v>0.0</v>
      </c>
      <c r="DV211" s="1">
        <v>0.0</v>
      </c>
      <c r="DW211" s="1">
        <v>0.0</v>
      </c>
      <c r="DY211" s="1">
        <v>0.0</v>
      </c>
    </row>
    <row r="212">
      <c r="A212" s="1" t="s">
        <v>146</v>
      </c>
      <c r="B212" s="1">
        <v>2015.0</v>
      </c>
      <c r="C212" s="1" t="s">
        <v>147</v>
      </c>
      <c r="D212" s="1">
        <v>2921124.0</v>
      </c>
      <c r="E212" s="1">
        <v>2.9464864768E10</v>
      </c>
      <c r="J212" s="1">
        <v>0.0</v>
      </c>
      <c r="K212" s="1">
        <v>0.0</v>
      </c>
      <c r="L212" s="1">
        <v>0.0</v>
      </c>
      <c r="N212" s="1">
        <v>225.166</v>
      </c>
      <c r="S212" s="1">
        <v>0.0</v>
      </c>
      <c r="T212" s="1">
        <v>0.0</v>
      </c>
      <c r="V212" s="1">
        <v>0.0</v>
      </c>
      <c r="W212" s="1">
        <v>0.0</v>
      </c>
      <c r="X212" s="1">
        <v>0.0</v>
      </c>
      <c r="Y212" s="1">
        <v>0.0</v>
      </c>
      <c r="AA212" s="1">
        <v>6.3</v>
      </c>
      <c r="AB212" s="1">
        <v>2156.704</v>
      </c>
      <c r="AC212" s="1">
        <v>7.55</v>
      </c>
      <c r="AE212" s="1">
        <v>-8.621</v>
      </c>
      <c r="AF212" s="1">
        <v>-3.479</v>
      </c>
      <c r="AG212" s="1">
        <v>12623.371</v>
      </c>
      <c r="AH212" s="1">
        <v>1.251</v>
      </c>
      <c r="AK212" s="1">
        <v>958.535</v>
      </c>
      <c r="AL212" s="1">
        <v>2.8</v>
      </c>
      <c r="AO212" s="1">
        <v>37.086</v>
      </c>
      <c r="AT212" s="1">
        <v>958.535</v>
      </c>
      <c r="AU212" s="1">
        <v>2.8</v>
      </c>
      <c r="AX212" s="1">
        <v>0.0</v>
      </c>
      <c r="AY212" s="1">
        <v>0.0</v>
      </c>
      <c r="AZ212" s="1">
        <v>0.0</v>
      </c>
      <c r="BA212" s="1">
        <v>37.086</v>
      </c>
      <c r="BC212" s="1">
        <v>1.7</v>
      </c>
      <c r="BG212" s="1">
        <v>746.288</v>
      </c>
      <c r="BH212" s="1">
        <v>2.18</v>
      </c>
      <c r="BJ212" s="1">
        <v>28.874</v>
      </c>
      <c r="BO212" s="1">
        <v>1626.086</v>
      </c>
      <c r="BP212" s="1">
        <v>4.75</v>
      </c>
      <c r="BR212" s="1">
        <v>62.914</v>
      </c>
      <c r="BT212" s="1">
        <v>-1.25</v>
      </c>
      <c r="BU212" s="1">
        <v>-19.841</v>
      </c>
      <c r="BY212" s="1">
        <v>879.798</v>
      </c>
      <c r="BZ212" s="1">
        <v>2.57</v>
      </c>
      <c r="CB212" s="1">
        <v>34.04</v>
      </c>
      <c r="CG212" s="1">
        <v>0.0</v>
      </c>
      <c r="CH212" s="1">
        <v>0.0</v>
      </c>
      <c r="CK212" s="1">
        <v>0.0</v>
      </c>
      <c r="CL212" s="1">
        <v>0.0</v>
      </c>
      <c r="CM212" s="1">
        <v>0.0</v>
      </c>
      <c r="CN212" s="1">
        <v>0.0</v>
      </c>
      <c r="CQ212" s="1">
        <v>0.0</v>
      </c>
      <c r="CR212" s="1">
        <v>0.0</v>
      </c>
      <c r="CU212" s="1">
        <v>0.0</v>
      </c>
      <c r="CV212" s="1">
        <v>0.0</v>
      </c>
      <c r="CX212" s="1">
        <v>0.0</v>
      </c>
      <c r="CY212" s="1">
        <v>0.0</v>
      </c>
      <c r="DA212" s="1">
        <v>2584.622</v>
      </c>
      <c r="DB212" s="1">
        <v>36.874</v>
      </c>
      <c r="DF212" s="1">
        <v>746.288</v>
      </c>
      <c r="DG212" s="1">
        <v>2.18</v>
      </c>
      <c r="DI212" s="1">
        <v>28.874</v>
      </c>
      <c r="DN212" s="1">
        <v>0.0</v>
      </c>
      <c r="DO212" s="1">
        <v>0.0</v>
      </c>
      <c r="DQ212" s="1">
        <v>0.0</v>
      </c>
      <c r="DV212" s="1">
        <v>0.0</v>
      </c>
      <c r="DW212" s="1">
        <v>0.0</v>
      </c>
      <c r="DY212" s="1">
        <v>0.0</v>
      </c>
    </row>
    <row r="213">
      <c r="A213" s="1" t="s">
        <v>146</v>
      </c>
      <c r="B213" s="1">
        <v>2016.0</v>
      </c>
      <c r="C213" s="1" t="s">
        <v>147</v>
      </c>
      <c r="D213" s="1">
        <v>2918753.0</v>
      </c>
      <c r="E213" s="1">
        <v>2.9522321408E10</v>
      </c>
      <c r="J213" s="1">
        <v>0.0</v>
      </c>
      <c r="K213" s="1">
        <v>0.0</v>
      </c>
      <c r="L213" s="1">
        <v>0.0</v>
      </c>
      <c r="N213" s="1">
        <v>222.535</v>
      </c>
      <c r="S213" s="1">
        <v>0.0</v>
      </c>
      <c r="T213" s="1">
        <v>0.0</v>
      </c>
      <c r="V213" s="1">
        <v>0.0</v>
      </c>
      <c r="W213" s="1">
        <v>0.0</v>
      </c>
      <c r="X213" s="1">
        <v>0.0</v>
      </c>
      <c r="Y213" s="1">
        <v>0.0</v>
      </c>
      <c r="AA213" s="1">
        <v>6.15</v>
      </c>
      <c r="AB213" s="1">
        <v>2107.064</v>
      </c>
      <c r="AC213" s="1">
        <v>7.1</v>
      </c>
      <c r="AE213" s="1">
        <v>0.276</v>
      </c>
      <c r="AF213" s="1">
        <v>0.102</v>
      </c>
      <c r="AG213" s="1">
        <v>12668.534</v>
      </c>
      <c r="AH213" s="1">
        <v>1.252</v>
      </c>
      <c r="AK213" s="1">
        <v>883.939</v>
      </c>
      <c r="AL213" s="1">
        <v>2.58</v>
      </c>
      <c r="AO213" s="1">
        <v>36.338</v>
      </c>
      <c r="AT213" s="1">
        <v>883.939</v>
      </c>
      <c r="AU213" s="1">
        <v>2.58</v>
      </c>
      <c r="AX213" s="1">
        <v>0.0</v>
      </c>
      <c r="AY213" s="1">
        <v>0.0</v>
      </c>
      <c r="AZ213" s="1">
        <v>0.0</v>
      </c>
      <c r="BA213" s="1">
        <v>36.338</v>
      </c>
      <c r="BC213" s="1">
        <v>1.58</v>
      </c>
      <c r="BG213" s="1">
        <v>798.286</v>
      </c>
      <c r="BH213" s="1">
        <v>2.33</v>
      </c>
      <c r="BJ213" s="1">
        <v>32.817</v>
      </c>
      <c r="BO213" s="1">
        <v>1548.607</v>
      </c>
      <c r="BP213" s="1">
        <v>4.52</v>
      </c>
      <c r="BR213" s="1">
        <v>63.662</v>
      </c>
      <c r="BT213" s="1">
        <v>-0.95</v>
      </c>
      <c r="BU213" s="1">
        <v>-15.447</v>
      </c>
      <c r="BY213" s="1">
        <v>750.32</v>
      </c>
      <c r="BZ213" s="1">
        <v>2.19</v>
      </c>
      <c r="CB213" s="1">
        <v>30.845</v>
      </c>
      <c r="CG213" s="1">
        <v>0.0</v>
      </c>
      <c r="CH213" s="1">
        <v>0.0</v>
      </c>
      <c r="CK213" s="1">
        <v>0.0</v>
      </c>
      <c r="CL213" s="1">
        <v>0.0</v>
      </c>
      <c r="CM213" s="1">
        <v>0.0</v>
      </c>
      <c r="CN213" s="1">
        <v>0.0</v>
      </c>
      <c r="CQ213" s="1">
        <v>0.0</v>
      </c>
      <c r="CR213" s="1">
        <v>0.0</v>
      </c>
      <c r="CU213" s="1">
        <v>0.0</v>
      </c>
      <c r="CV213" s="1">
        <v>0.0</v>
      </c>
      <c r="CX213" s="1">
        <v>0.0</v>
      </c>
      <c r="CY213" s="1">
        <v>0.0</v>
      </c>
      <c r="DA213" s="1">
        <v>2432.546</v>
      </c>
      <c r="DB213" s="1">
        <v>36.976</v>
      </c>
      <c r="DF213" s="1">
        <v>798.286</v>
      </c>
      <c r="DG213" s="1">
        <v>2.33</v>
      </c>
      <c r="DI213" s="1">
        <v>32.817</v>
      </c>
      <c r="DN213" s="1">
        <v>0.0</v>
      </c>
      <c r="DO213" s="1">
        <v>0.0</v>
      </c>
      <c r="DQ213" s="1">
        <v>0.0</v>
      </c>
      <c r="DV213" s="1">
        <v>0.0</v>
      </c>
      <c r="DW213" s="1">
        <v>0.0</v>
      </c>
      <c r="DY213" s="1">
        <v>0.0</v>
      </c>
    </row>
    <row r="214">
      <c r="A214" s="1" t="s">
        <v>146</v>
      </c>
      <c r="B214" s="1">
        <v>2017.0</v>
      </c>
      <c r="C214" s="1" t="s">
        <v>147</v>
      </c>
      <c r="D214" s="1">
        <v>2914918.0</v>
      </c>
      <c r="E214" s="1">
        <v>3.1741804544E10</v>
      </c>
      <c r="J214" s="1">
        <v>0.0</v>
      </c>
      <c r="K214" s="1">
        <v>0.0</v>
      </c>
      <c r="L214" s="1">
        <v>0.0</v>
      </c>
      <c r="N214" s="1">
        <v>231.076</v>
      </c>
      <c r="S214" s="1">
        <v>0.0</v>
      </c>
      <c r="T214" s="1">
        <v>0.0</v>
      </c>
      <c r="Y214" s="1">
        <v>0.0</v>
      </c>
      <c r="AA214" s="1">
        <v>6.41</v>
      </c>
      <c r="AB214" s="1">
        <v>2199.033</v>
      </c>
      <c r="AC214" s="1">
        <v>7.53</v>
      </c>
      <c r="AE214" s="1">
        <v>7.677</v>
      </c>
      <c r="AF214" s="1">
        <v>2.839</v>
      </c>
      <c r="AG214" s="1">
        <v>13659.038</v>
      </c>
      <c r="AH214" s="1">
        <v>1.254</v>
      </c>
      <c r="AK214" s="1">
        <v>984.59</v>
      </c>
      <c r="AL214" s="1">
        <v>2.87</v>
      </c>
      <c r="AO214" s="1">
        <v>38.114</v>
      </c>
      <c r="AT214" s="1">
        <v>984.59</v>
      </c>
      <c r="AU214" s="1">
        <v>2.87</v>
      </c>
      <c r="BA214" s="1">
        <v>38.114</v>
      </c>
      <c r="BC214" s="1">
        <v>1.74</v>
      </c>
      <c r="BG214" s="1">
        <v>771.891</v>
      </c>
      <c r="BH214" s="1">
        <v>2.25</v>
      </c>
      <c r="BJ214" s="1">
        <v>29.88</v>
      </c>
      <c r="BO214" s="1">
        <v>1598.673</v>
      </c>
      <c r="BP214" s="1">
        <v>4.66</v>
      </c>
      <c r="BR214" s="1">
        <v>61.886</v>
      </c>
      <c r="BT214" s="1">
        <v>-1.12</v>
      </c>
      <c r="BU214" s="1">
        <v>-17.473</v>
      </c>
      <c r="BY214" s="1">
        <v>826.781</v>
      </c>
      <c r="BZ214" s="1">
        <v>2.41</v>
      </c>
      <c r="CB214" s="1">
        <v>32.005</v>
      </c>
      <c r="CG214" s="1">
        <v>0.0</v>
      </c>
      <c r="CH214" s="1">
        <v>0.0</v>
      </c>
      <c r="CN214" s="1">
        <v>0.0</v>
      </c>
      <c r="CQ214" s="1">
        <v>0.0</v>
      </c>
      <c r="CR214" s="1">
        <v>0.0</v>
      </c>
      <c r="CU214" s="1">
        <v>0.0</v>
      </c>
      <c r="CV214" s="1">
        <v>0.0</v>
      </c>
      <c r="CX214" s="1">
        <v>0.0</v>
      </c>
      <c r="CY214" s="1">
        <v>0.0</v>
      </c>
      <c r="DA214" s="1">
        <v>2583.263</v>
      </c>
      <c r="DB214" s="1">
        <v>39.815</v>
      </c>
      <c r="DF214" s="1">
        <v>771.891</v>
      </c>
      <c r="DG214" s="1">
        <v>2.25</v>
      </c>
      <c r="DI214" s="1">
        <v>29.88</v>
      </c>
      <c r="DN214" s="1">
        <v>0.0</v>
      </c>
      <c r="DO214" s="1">
        <v>0.0</v>
      </c>
      <c r="DQ214" s="1">
        <v>0.0</v>
      </c>
      <c r="DV214" s="1">
        <v>0.0</v>
      </c>
      <c r="DW214" s="1">
        <v>0.0</v>
      </c>
      <c r="DY214" s="1">
        <v>0.0</v>
      </c>
    </row>
    <row r="215">
      <c r="A215" s="1" t="s">
        <v>146</v>
      </c>
      <c r="B215" s="1">
        <v>2018.0</v>
      </c>
      <c r="C215" s="1" t="s">
        <v>147</v>
      </c>
      <c r="D215" s="1">
        <v>2909917.0</v>
      </c>
      <c r="E215" s="1">
        <v>3.340032E10</v>
      </c>
      <c r="J215" s="1">
        <v>0.0</v>
      </c>
      <c r="K215" s="1">
        <v>0.0</v>
      </c>
      <c r="L215" s="1">
        <v>0.0</v>
      </c>
      <c r="N215" s="1">
        <v>268.775</v>
      </c>
      <c r="S215" s="1">
        <v>0.0</v>
      </c>
      <c r="T215" s="1">
        <v>0.0</v>
      </c>
      <c r="Y215" s="1">
        <v>0.0</v>
      </c>
      <c r="AA215" s="1">
        <v>6.17</v>
      </c>
      <c r="AB215" s="1">
        <v>2120.335</v>
      </c>
      <c r="AC215" s="1">
        <v>7.59</v>
      </c>
      <c r="AE215" s="1">
        <v>-1.882</v>
      </c>
      <c r="AF215" s="1">
        <v>-0.749</v>
      </c>
      <c r="AG215" s="1">
        <v>13425.016</v>
      </c>
      <c r="AH215" s="1">
        <v>1.17</v>
      </c>
      <c r="AK215" s="1">
        <v>1161.545</v>
      </c>
      <c r="AL215" s="1">
        <v>3.38</v>
      </c>
      <c r="AO215" s="1">
        <v>44.532</v>
      </c>
      <c r="AT215" s="1">
        <v>1161.545</v>
      </c>
      <c r="AU215" s="1">
        <v>3.38</v>
      </c>
      <c r="BA215" s="1">
        <v>44.532</v>
      </c>
      <c r="BC215" s="1">
        <v>2.04</v>
      </c>
      <c r="BG215" s="1">
        <v>786.964</v>
      </c>
      <c r="BH215" s="1">
        <v>2.29</v>
      </c>
      <c r="BJ215" s="1">
        <v>30.171</v>
      </c>
      <c r="BO215" s="1">
        <v>1446.777</v>
      </c>
      <c r="BP215" s="1">
        <v>4.21</v>
      </c>
      <c r="BR215" s="1">
        <v>55.468</v>
      </c>
      <c r="BT215" s="1">
        <v>-1.42</v>
      </c>
      <c r="BU215" s="1">
        <v>-23.015</v>
      </c>
      <c r="BY215" s="1">
        <v>652.94</v>
      </c>
      <c r="BZ215" s="1">
        <v>1.9</v>
      </c>
      <c r="CB215" s="1">
        <v>25.033</v>
      </c>
      <c r="CG215" s="1">
        <v>0.0</v>
      </c>
      <c r="CH215" s="1">
        <v>0.0</v>
      </c>
      <c r="CN215" s="1">
        <v>0.0</v>
      </c>
      <c r="CQ215" s="1">
        <v>0.0</v>
      </c>
      <c r="CR215" s="1">
        <v>0.0</v>
      </c>
      <c r="CU215" s="1">
        <v>0.0</v>
      </c>
      <c r="CV215" s="1">
        <v>0.0</v>
      </c>
      <c r="CX215" s="1">
        <v>0.0</v>
      </c>
      <c r="CY215" s="1">
        <v>0.0</v>
      </c>
      <c r="DA215" s="1">
        <v>2608.322</v>
      </c>
      <c r="DB215" s="1">
        <v>39.066</v>
      </c>
      <c r="DF215" s="1">
        <v>793.837</v>
      </c>
      <c r="DG215" s="1">
        <v>2.31</v>
      </c>
      <c r="DI215" s="1">
        <v>30.435</v>
      </c>
      <c r="DN215" s="1">
        <v>6.873</v>
      </c>
      <c r="DO215" s="1">
        <v>0.02</v>
      </c>
      <c r="DQ215" s="1">
        <v>0.264</v>
      </c>
      <c r="DV215" s="1">
        <v>0.0</v>
      </c>
      <c r="DW215" s="1">
        <v>0.0</v>
      </c>
      <c r="DY215" s="1">
        <v>0.0</v>
      </c>
    </row>
    <row r="216">
      <c r="A216" s="1" t="s">
        <v>146</v>
      </c>
      <c r="B216" s="1">
        <v>2019.0</v>
      </c>
      <c r="C216" s="1" t="s">
        <v>147</v>
      </c>
      <c r="D216" s="1">
        <v>2903922.0</v>
      </c>
      <c r="E216" s="1">
        <v>3.5949092864E10</v>
      </c>
      <c r="J216" s="1">
        <v>0.0</v>
      </c>
      <c r="K216" s="1">
        <v>0.0</v>
      </c>
      <c r="L216" s="1">
        <v>0.0</v>
      </c>
      <c r="N216" s="1">
        <v>248.331</v>
      </c>
      <c r="S216" s="1">
        <v>0.0</v>
      </c>
      <c r="T216" s="1">
        <v>0.0</v>
      </c>
      <c r="Y216" s="1">
        <v>0.0</v>
      </c>
      <c r="AA216" s="1">
        <v>6.53</v>
      </c>
      <c r="AB216" s="1">
        <v>2248.683</v>
      </c>
      <c r="AC216" s="1">
        <v>7.49</v>
      </c>
      <c r="AE216" s="1">
        <v>5.919</v>
      </c>
      <c r="AF216" s="1">
        <v>2.312</v>
      </c>
      <c r="AG216" s="1">
        <v>14249.033</v>
      </c>
      <c r="AH216" s="1">
        <v>1.151</v>
      </c>
      <c r="AK216" s="1">
        <v>1050.304</v>
      </c>
      <c r="AL216" s="1">
        <v>3.05</v>
      </c>
      <c r="AO216" s="1">
        <v>40.721</v>
      </c>
      <c r="AT216" s="1">
        <v>1050.304</v>
      </c>
      <c r="AU216" s="1">
        <v>3.05</v>
      </c>
      <c r="BA216" s="1">
        <v>40.721</v>
      </c>
      <c r="BC216" s="1">
        <v>1.86</v>
      </c>
      <c r="BG216" s="1">
        <v>809.25</v>
      </c>
      <c r="BH216" s="1">
        <v>2.35</v>
      </c>
      <c r="BJ216" s="1">
        <v>31.375</v>
      </c>
      <c r="BO216" s="1">
        <v>1528.967</v>
      </c>
      <c r="BP216" s="1">
        <v>4.44</v>
      </c>
      <c r="BR216" s="1">
        <v>59.279</v>
      </c>
      <c r="BT216" s="1">
        <v>-0.96</v>
      </c>
      <c r="BU216" s="1">
        <v>-14.701</v>
      </c>
      <c r="BY216" s="1">
        <v>699.055</v>
      </c>
      <c r="BZ216" s="1">
        <v>2.03</v>
      </c>
      <c r="CB216" s="1">
        <v>27.103</v>
      </c>
      <c r="CG216" s="1">
        <v>0.0</v>
      </c>
      <c r="CH216" s="1">
        <v>0.0</v>
      </c>
      <c r="CN216" s="1">
        <v>0.0</v>
      </c>
      <c r="CQ216" s="1">
        <v>0.0</v>
      </c>
      <c r="CR216" s="1">
        <v>0.0</v>
      </c>
      <c r="CU216" s="1">
        <v>0.0</v>
      </c>
      <c r="CV216" s="1">
        <v>0.0</v>
      </c>
      <c r="CX216" s="1">
        <v>0.0</v>
      </c>
      <c r="CY216" s="1">
        <v>0.0</v>
      </c>
      <c r="DA216" s="1">
        <v>2579.27</v>
      </c>
      <c r="DB216" s="1">
        <v>41.378</v>
      </c>
      <c r="DF216" s="1">
        <v>829.912</v>
      </c>
      <c r="DG216" s="1">
        <v>2.41</v>
      </c>
      <c r="DI216" s="1">
        <v>32.176</v>
      </c>
      <c r="DN216" s="1">
        <v>20.662</v>
      </c>
      <c r="DO216" s="1">
        <v>0.06</v>
      </c>
      <c r="DQ216" s="1">
        <v>0.801</v>
      </c>
      <c r="DV216" s="1">
        <v>0.0</v>
      </c>
      <c r="DW216" s="1">
        <v>0.0</v>
      </c>
      <c r="DY216" s="1">
        <v>0.0</v>
      </c>
    </row>
    <row r="217">
      <c r="A217" s="1" t="s">
        <v>146</v>
      </c>
      <c r="B217" s="1">
        <v>2020.0</v>
      </c>
      <c r="C217" s="1" t="s">
        <v>147</v>
      </c>
      <c r="D217" s="1">
        <v>2890849.0</v>
      </c>
      <c r="E217" s="1">
        <v>3.3378377728E10</v>
      </c>
      <c r="J217" s="1">
        <v>0.0</v>
      </c>
      <c r="K217" s="1">
        <v>0.0</v>
      </c>
      <c r="L217" s="1">
        <v>0.0</v>
      </c>
      <c r="N217" s="1">
        <v>251.309</v>
      </c>
      <c r="S217" s="1">
        <v>0.0</v>
      </c>
      <c r="T217" s="1">
        <v>0.0</v>
      </c>
      <c r="Y217" s="1">
        <v>0.0</v>
      </c>
      <c r="AA217" s="1">
        <v>6.63</v>
      </c>
      <c r="AB217" s="1">
        <v>2293.444</v>
      </c>
      <c r="AC217" s="1">
        <v>7.64</v>
      </c>
      <c r="AE217" s="1">
        <v>8.119</v>
      </c>
      <c r="AF217" s="1">
        <v>3.359</v>
      </c>
      <c r="AG217" s="1">
        <v>15475.537</v>
      </c>
      <c r="AH217" s="1">
        <v>1.34</v>
      </c>
      <c r="AK217" s="1">
        <v>1096.564</v>
      </c>
      <c r="AL217" s="1">
        <v>3.17</v>
      </c>
      <c r="AO217" s="1">
        <v>41.492</v>
      </c>
      <c r="AT217" s="1">
        <v>1096.564</v>
      </c>
      <c r="AU217" s="1">
        <v>3.17</v>
      </c>
      <c r="BA217" s="1">
        <v>41.492</v>
      </c>
      <c r="BC217" s="1">
        <v>1.92</v>
      </c>
      <c r="BG217" s="1">
        <v>615.736</v>
      </c>
      <c r="BH217" s="1">
        <v>1.78</v>
      </c>
      <c r="BJ217" s="1">
        <v>23.298</v>
      </c>
      <c r="BO217" s="1">
        <v>1546.258</v>
      </c>
      <c r="BP217" s="1">
        <v>4.47</v>
      </c>
      <c r="BR217" s="1">
        <v>58.508</v>
      </c>
      <c r="BT217" s="1">
        <v>-1.01</v>
      </c>
      <c r="BU217" s="1">
        <v>-15.234</v>
      </c>
      <c r="BY217" s="1">
        <v>882.094</v>
      </c>
      <c r="BZ217" s="1">
        <v>2.55</v>
      </c>
      <c r="CB217" s="1">
        <v>33.377</v>
      </c>
      <c r="CG217" s="1">
        <v>0.0</v>
      </c>
      <c r="CH217" s="1">
        <v>0.0</v>
      </c>
      <c r="CN217" s="1">
        <v>0.0</v>
      </c>
      <c r="CQ217" s="1">
        <v>0.0</v>
      </c>
      <c r="CR217" s="1">
        <v>0.0</v>
      </c>
      <c r="CU217" s="1">
        <v>0.0</v>
      </c>
      <c r="CV217" s="1">
        <v>0.0</v>
      </c>
      <c r="CX217" s="1">
        <v>0.0</v>
      </c>
      <c r="CY217" s="1">
        <v>0.0</v>
      </c>
      <c r="DA217" s="1">
        <v>2642.822</v>
      </c>
      <c r="DB217" s="1">
        <v>44.737</v>
      </c>
      <c r="DF217" s="1">
        <v>664.165</v>
      </c>
      <c r="DG217" s="1">
        <v>1.92</v>
      </c>
      <c r="DI217" s="1">
        <v>25.131</v>
      </c>
      <c r="DN217" s="1">
        <v>48.429</v>
      </c>
      <c r="DO217" s="1">
        <v>0.14</v>
      </c>
      <c r="DQ217" s="1">
        <v>1.832</v>
      </c>
      <c r="DV217" s="1">
        <v>0.0</v>
      </c>
      <c r="DW217" s="1">
        <v>0.0</v>
      </c>
      <c r="DY217" s="1">
        <v>0.0</v>
      </c>
    </row>
    <row r="218">
      <c r="A218" s="1" t="s">
        <v>146</v>
      </c>
      <c r="B218" s="1">
        <v>2021.0</v>
      </c>
      <c r="C218" s="1" t="s">
        <v>147</v>
      </c>
      <c r="D218" s="1">
        <v>2870293.0</v>
      </c>
      <c r="E218" s="1">
        <v>3.5275595776E10</v>
      </c>
      <c r="J218" s="1">
        <v>0.0</v>
      </c>
      <c r="K218" s="1">
        <v>0.0</v>
      </c>
      <c r="L218" s="1">
        <v>0.0</v>
      </c>
      <c r="N218" s="1">
        <v>265.544</v>
      </c>
      <c r="S218" s="1">
        <v>0.0</v>
      </c>
      <c r="T218" s="1">
        <v>0.0</v>
      </c>
      <c r="Y218" s="1">
        <v>0.0</v>
      </c>
      <c r="AA218" s="1">
        <v>7.09</v>
      </c>
      <c r="AB218" s="1">
        <v>2470.131</v>
      </c>
      <c r="AC218" s="1">
        <v>7.72</v>
      </c>
      <c r="AE218" s="1">
        <v>2.504</v>
      </c>
      <c r="AF218" s="1">
        <v>1.12</v>
      </c>
      <c r="AG218" s="1">
        <v>15976.633</v>
      </c>
      <c r="AH218" s="1">
        <v>1.3</v>
      </c>
      <c r="AK218" s="1">
        <v>1177.58</v>
      </c>
      <c r="AL218" s="1">
        <v>3.38</v>
      </c>
      <c r="AO218" s="1">
        <v>43.782</v>
      </c>
      <c r="AT218" s="1">
        <v>1177.58</v>
      </c>
      <c r="AU218" s="1">
        <v>3.38</v>
      </c>
      <c r="BA218" s="1">
        <v>43.782</v>
      </c>
      <c r="BC218" s="1">
        <v>2.05</v>
      </c>
      <c r="BG218" s="1">
        <v>766.472</v>
      </c>
      <c r="BH218" s="1">
        <v>2.2</v>
      </c>
      <c r="BJ218" s="1">
        <v>28.497</v>
      </c>
      <c r="BO218" s="1">
        <v>1512.041</v>
      </c>
      <c r="BP218" s="1">
        <v>4.34</v>
      </c>
      <c r="BR218" s="1">
        <v>56.218</v>
      </c>
      <c r="BT218" s="1">
        <v>-0.63</v>
      </c>
      <c r="BU218" s="1">
        <v>-8.886</v>
      </c>
      <c r="BY218" s="1">
        <v>644.534</v>
      </c>
      <c r="BZ218" s="1">
        <v>1.85</v>
      </c>
      <c r="CB218" s="1">
        <v>23.964</v>
      </c>
      <c r="CG218" s="1">
        <v>0.0</v>
      </c>
      <c r="CH218" s="1">
        <v>0.0</v>
      </c>
      <c r="CN218" s="1">
        <v>0.0</v>
      </c>
      <c r="CQ218" s="1">
        <v>0.0</v>
      </c>
      <c r="CR218" s="1">
        <v>0.0</v>
      </c>
      <c r="CU218" s="1">
        <v>0.0</v>
      </c>
      <c r="CV218" s="1">
        <v>0.0</v>
      </c>
      <c r="CX218" s="1">
        <v>0.0</v>
      </c>
      <c r="CY218" s="1">
        <v>0.0</v>
      </c>
      <c r="DA218" s="1">
        <v>2689.621</v>
      </c>
      <c r="DB218" s="1">
        <v>45.858</v>
      </c>
      <c r="DF218" s="1">
        <v>867.507</v>
      </c>
      <c r="DG218" s="1">
        <v>2.49</v>
      </c>
      <c r="DI218" s="1">
        <v>32.254</v>
      </c>
      <c r="DN218" s="1">
        <v>101.035</v>
      </c>
      <c r="DO218" s="1">
        <v>0.29</v>
      </c>
      <c r="DQ218" s="1">
        <v>3.756</v>
      </c>
      <c r="DV218" s="1">
        <v>0.0</v>
      </c>
      <c r="DW218" s="1">
        <v>0.0</v>
      </c>
      <c r="DY218" s="1">
        <v>0.0</v>
      </c>
    </row>
    <row r="219">
      <c r="A219" s="1" t="s">
        <v>146</v>
      </c>
      <c r="B219" s="1">
        <v>2022.0</v>
      </c>
      <c r="C219" s="1" t="s">
        <v>147</v>
      </c>
      <c r="D219" s="1">
        <v>2880829.0</v>
      </c>
      <c r="E219" s="1">
        <v>3.9721734144E10</v>
      </c>
      <c r="J219" s="1">
        <v>0.0</v>
      </c>
      <c r="K219" s="1">
        <v>0.0</v>
      </c>
      <c r="L219" s="1">
        <v>0.0</v>
      </c>
      <c r="N219" s="1">
        <v>240.891</v>
      </c>
      <c r="S219" s="1">
        <v>0.0</v>
      </c>
      <c r="T219" s="1">
        <v>0.0</v>
      </c>
      <c r="Y219" s="1">
        <v>0.0</v>
      </c>
      <c r="AA219" s="1">
        <v>8.43</v>
      </c>
      <c r="AB219" s="1">
        <v>2926.241</v>
      </c>
      <c r="AC219" s="1">
        <v>9.88</v>
      </c>
      <c r="AE219" s="1">
        <v>11.335</v>
      </c>
      <c r="AF219" s="1">
        <v>5.198</v>
      </c>
      <c r="AG219" s="1">
        <v>17722.605</v>
      </c>
      <c r="AH219" s="1">
        <v>1.285</v>
      </c>
      <c r="AK219" s="1">
        <v>1346.835</v>
      </c>
      <c r="AL219" s="1">
        <v>3.88</v>
      </c>
      <c r="AO219" s="1">
        <v>39.271</v>
      </c>
      <c r="AT219" s="1">
        <v>1346.835</v>
      </c>
      <c r="AU219" s="1">
        <v>3.88</v>
      </c>
      <c r="BA219" s="1">
        <v>39.271</v>
      </c>
      <c r="BC219" s="1">
        <v>2.38</v>
      </c>
      <c r="BG219" s="1">
        <v>989.299</v>
      </c>
      <c r="BH219" s="1">
        <v>2.85</v>
      </c>
      <c r="BJ219" s="1">
        <v>28.846</v>
      </c>
      <c r="BO219" s="1">
        <v>2082.734</v>
      </c>
      <c r="BP219" s="1">
        <v>6.0</v>
      </c>
      <c r="BR219" s="1">
        <v>60.729</v>
      </c>
      <c r="BT219" s="1">
        <v>-1.45</v>
      </c>
      <c r="BU219" s="1">
        <v>-17.2</v>
      </c>
      <c r="BY219" s="1">
        <v>912.932</v>
      </c>
      <c r="BZ219" s="1">
        <v>2.63</v>
      </c>
      <c r="CB219" s="1">
        <v>26.619</v>
      </c>
      <c r="CG219" s="1">
        <v>0.0</v>
      </c>
      <c r="CH219" s="1">
        <v>0.0</v>
      </c>
      <c r="CN219" s="1">
        <v>0.0</v>
      </c>
      <c r="CQ219" s="1">
        <v>0.0</v>
      </c>
      <c r="CR219" s="1">
        <v>0.0</v>
      </c>
      <c r="CU219" s="1">
        <v>0.0</v>
      </c>
      <c r="CV219" s="1">
        <v>0.0</v>
      </c>
      <c r="CX219" s="1">
        <v>0.0</v>
      </c>
      <c r="CY219" s="1">
        <v>0.0</v>
      </c>
      <c r="DA219" s="1">
        <v>3429.568</v>
      </c>
      <c r="DB219" s="1">
        <v>51.056</v>
      </c>
      <c r="DF219" s="1">
        <v>1169.802</v>
      </c>
      <c r="DG219" s="1">
        <v>3.37</v>
      </c>
      <c r="DI219" s="1">
        <v>34.109</v>
      </c>
      <c r="DN219" s="1">
        <v>180.504</v>
      </c>
      <c r="DO219" s="1">
        <v>0.52</v>
      </c>
      <c r="DQ219" s="1">
        <v>5.263</v>
      </c>
      <c r="DV219" s="1">
        <v>0.0</v>
      </c>
      <c r="DW219" s="1">
        <v>0.0</v>
      </c>
      <c r="DY219" s="1">
        <v>0.0</v>
      </c>
    </row>
    <row r="220">
      <c r="A220" s="1" t="s">
        <v>146</v>
      </c>
      <c r="B220" s="1">
        <v>2023.0</v>
      </c>
      <c r="C220" s="1" t="s">
        <v>147</v>
      </c>
      <c r="D220" s="1">
        <v>2943346.0</v>
      </c>
      <c r="J220" s="1">
        <v>0.0</v>
      </c>
      <c r="K220" s="1">
        <v>0.0</v>
      </c>
      <c r="L220" s="1">
        <v>0.0</v>
      </c>
      <c r="N220" s="1">
        <v>262.428</v>
      </c>
      <c r="S220" s="1">
        <v>0.0</v>
      </c>
      <c r="T220" s="1">
        <v>0.0</v>
      </c>
      <c r="Y220" s="1">
        <v>0.0</v>
      </c>
      <c r="AA220" s="1">
        <v>7.54</v>
      </c>
      <c r="AB220" s="1">
        <v>2561.71</v>
      </c>
      <c r="AC220" s="1">
        <v>8.65</v>
      </c>
      <c r="AE220" s="1">
        <v>-7.598</v>
      </c>
      <c r="AF220" s="1">
        <v>-3.879</v>
      </c>
      <c r="AG220" s="1">
        <v>16028.127</v>
      </c>
      <c r="AK220" s="1">
        <v>1263.868</v>
      </c>
      <c r="AL220" s="1">
        <v>3.72</v>
      </c>
      <c r="AO220" s="1">
        <v>43.006</v>
      </c>
      <c r="AT220" s="1">
        <v>1263.868</v>
      </c>
      <c r="AU220" s="1">
        <v>3.72</v>
      </c>
      <c r="BA220" s="1">
        <v>43.006</v>
      </c>
      <c r="BC220" s="1">
        <v>2.27</v>
      </c>
      <c r="BG220" s="1">
        <v>560.586</v>
      </c>
      <c r="BH220" s="1">
        <v>1.65</v>
      </c>
      <c r="BJ220" s="1">
        <v>19.075</v>
      </c>
      <c r="BO220" s="1">
        <v>1674.964</v>
      </c>
      <c r="BP220" s="1">
        <v>4.93</v>
      </c>
      <c r="BR220" s="1">
        <v>56.994</v>
      </c>
      <c r="BT220" s="1">
        <v>-1.11</v>
      </c>
      <c r="BU220" s="1">
        <v>-14.721</v>
      </c>
      <c r="BY220" s="1">
        <v>852.771</v>
      </c>
      <c r="BZ220" s="1">
        <v>2.51</v>
      </c>
      <c r="CB220" s="1">
        <v>29.017</v>
      </c>
      <c r="CG220" s="1">
        <v>0.0</v>
      </c>
      <c r="CH220" s="1">
        <v>0.0</v>
      </c>
      <c r="CN220" s="1">
        <v>0.0</v>
      </c>
      <c r="CQ220" s="1">
        <v>0.0</v>
      </c>
      <c r="CR220" s="1">
        <v>0.0</v>
      </c>
      <c r="CU220" s="1">
        <v>0.0</v>
      </c>
      <c r="CV220" s="1">
        <v>0.0</v>
      </c>
      <c r="CX220" s="1">
        <v>0.0</v>
      </c>
      <c r="CY220" s="1">
        <v>0.0</v>
      </c>
      <c r="DA220" s="1">
        <v>2938.832</v>
      </c>
      <c r="DB220" s="1">
        <v>47.176</v>
      </c>
      <c r="DF220" s="1">
        <v>822.194</v>
      </c>
      <c r="DG220" s="1">
        <v>2.42</v>
      </c>
      <c r="DI220" s="1">
        <v>27.977</v>
      </c>
      <c r="DN220" s="1">
        <v>261.607</v>
      </c>
      <c r="DO220" s="1">
        <v>0.77</v>
      </c>
      <c r="DQ220" s="1">
        <v>8.902</v>
      </c>
      <c r="DV220" s="1">
        <v>0.0</v>
      </c>
      <c r="DW220" s="1">
        <v>0.0</v>
      </c>
      <c r="DY220" s="1">
        <v>0.0</v>
      </c>
    </row>
    <row r="221">
      <c r="A221" s="1" t="s">
        <v>146</v>
      </c>
      <c r="B221" s="1">
        <v>2024.0</v>
      </c>
      <c r="C221" s="1" t="s">
        <v>147</v>
      </c>
      <c r="D221" s="1">
        <v>2973792.0</v>
      </c>
      <c r="J221" s="1">
        <v>0.0</v>
      </c>
      <c r="K221" s="1">
        <v>0.0</v>
      </c>
      <c r="L221" s="1">
        <v>0.0</v>
      </c>
      <c r="N221" s="1">
        <v>244.344</v>
      </c>
      <c r="S221" s="1">
        <v>0.0</v>
      </c>
      <c r="T221" s="1">
        <v>0.0</v>
      </c>
      <c r="Y221" s="1">
        <v>0.0</v>
      </c>
      <c r="AA221" s="1">
        <v>7.87</v>
      </c>
      <c r="AB221" s="1">
        <v>2646.453</v>
      </c>
      <c r="AC221" s="1">
        <v>8.84</v>
      </c>
      <c r="AK221" s="1">
        <v>1183.674</v>
      </c>
      <c r="AL221" s="1">
        <v>3.52</v>
      </c>
      <c r="AO221" s="1">
        <v>39.819</v>
      </c>
      <c r="AT221" s="1">
        <v>1183.674</v>
      </c>
      <c r="AU221" s="1">
        <v>3.52</v>
      </c>
      <c r="BA221" s="1">
        <v>39.819</v>
      </c>
      <c r="BC221" s="1">
        <v>2.16</v>
      </c>
      <c r="BG221" s="1">
        <v>601.925</v>
      </c>
      <c r="BH221" s="1">
        <v>1.79</v>
      </c>
      <c r="BJ221" s="1">
        <v>20.249</v>
      </c>
      <c r="BO221" s="1">
        <v>1788.962</v>
      </c>
      <c r="BP221" s="1">
        <v>5.32</v>
      </c>
      <c r="BR221" s="1">
        <v>60.181</v>
      </c>
      <c r="BT221" s="1">
        <v>-0.97</v>
      </c>
      <c r="BU221" s="1">
        <v>-12.325</v>
      </c>
      <c r="BY221" s="1">
        <v>891.118</v>
      </c>
      <c r="BZ221" s="1">
        <v>2.65</v>
      </c>
      <c r="CB221" s="1">
        <v>29.977</v>
      </c>
      <c r="CG221" s="1">
        <v>0.0</v>
      </c>
      <c r="CH221" s="1">
        <v>0.0</v>
      </c>
      <c r="CN221" s="1">
        <v>0.0</v>
      </c>
      <c r="CQ221" s="1">
        <v>0.0</v>
      </c>
      <c r="CR221" s="1">
        <v>0.0</v>
      </c>
      <c r="CU221" s="1">
        <v>0.0</v>
      </c>
      <c r="CV221" s="1">
        <v>0.0</v>
      </c>
      <c r="CX221" s="1">
        <v>0.0</v>
      </c>
      <c r="CY221" s="1">
        <v>0.0</v>
      </c>
      <c r="DA221" s="1">
        <v>2972.636</v>
      </c>
      <c r="DF221" s="1">
        <v>897.844</v>
      </c>
      <c r="DG221" s="1">
        <v>2.67</v>
      </c>
      <c r="DI221" s="1">
        <v>30.204</v>
      </c>
      <c r="DN221" s="1">
        <v>295.918</v>
      </c>
      <c r="DO221" s="1">
        <v>0.88</v>
      </c>
      <c r="DQ221" s="1">
        <v>9.955</v>
      </c>
      <c r="DV221" s="1">
        <v>0.0</v>
      </c>
      <c r="DW221" s="1">
        <v>0.0</v>
      </c>
      <c r="DY221" s="1">
        <v>0.0</v>
      </c>
    </row>
    <row r="222">
      <c r="A222" s="1" t="s">
        <v>148</v>
      </c>
      <c r="B222" s="1">
        <v>2000.0</v>
      </c>
      <c r="C222" s="1" t="s">
        <v>149</v>
      </c>
      <c r="D222" s="1">
        <v>88729.0</v>
      </c>
      <c r="J222" s="1">
        <v>0.0</v>
      </c>
      <c r="K222" s="1">
        <v>0.0</v>
      </c>
      <c r="L222" s="1">
        <v>0.0</v>
      </c>
      <c r="N222" s="1">
        <v>653.846</v>
      </c>
      <c r="S222" s="1">
        <v>0.0</v>
      </c>
      <c r="T222" s="1">
        <v>0.0</v>
      </c>
      <c r="V222" s="1">
        <v>0.0</v>
      </c>
      <c r="W222" s="1">
        <v>0.0</v>
      </c>
      <c r="X222" s="1">
        <v>0.0</v>
      </c>
      <c r="Y222" s="1">
        <v>0.0</v>
      </c>
      <c r="AA222" s="1">
        <v>0.78</v>
      </c>
      <c r="AB222" s="1">
        <v>8790.812</v>
      </c>
      <c r="AC222" s="1">
        <v>0.78</v>
      </c>
      <c r="AE222" s="1">
        <v>19.602</v>
      </c>
      <c r="AF222" s="1">
        <v>0.724</v>
      </c>
      <c r="AG222" s="1">
        <v>49784.961</v>
      </c>
      <c r="AK222" s="1">
        <v>8790.812</v>
      </c>
      <c r="AL222" s="1">
        <v>0.78</v>
      </c>
      <c r="AO222" s="1">
        <v>100.0</v>
      </c>
      <c r="AT222" s="1">
        <v>0.0</v>
      </c>
      <c r="AU222" s="1">
        <v>0.0</v>
      </c>
      <c r="AX222" s="1">
        <v>0.0</v>
      </c>
      <c r="AY222" s="1">
        <v>0.0</v>
      </c>
      <c r="AZ222" s="1">
        <v>0.0</v>
      </c>
      <c r="BA222" s="1">
        <v>0.0</v>
      </c>
      <c r="BC222" s="1">
        <v>0.51</v>
      </c>
      <c r="BG222" s="1">
        <v>0.0</v>
      </c>
      <c r="BH222" s="1">
        <v>0.0</v>
      </c>
      <c r="BJ222" s="1">
        <v>0.0</v>
      </c>
      <c r="BO222" s="1">
        <v>0.0</v>
      </c>
      <c r="BP222" s="1">
        <v>0.0</v>
      </c>
      <c r="BR222" s="1">
        <v>0.0</v>
      </c>
      <c r="BT222" s="1">
        <v>0.0</v>
      </c>
      <c r="BU222" s="1">
        <v>0.0</v>
      </c>
      <c r="BY222" s="1">
        <v>0.0</v>
      </c>
      <c r="BZ222" s="1">
        <v>0.0</v>
      </c>
      <c r="CB222" s="1">
        <v>0.0</v>
      </c>
      <c r="CG222" s="1">
        <v>8790.812</v>
      </c>
      <c r="CH222" s="1">
        <v>0.78</v>
      </c>
      <c r="CK222" s="1">
        <v>0.0</v>
      </c>
      <c r="CL222" s="1">
        <v>0.0</v>
      </c>
      <c r="CM222" s="1">
        <v>0.0</v>
      </c>
      <c r="CN222" s="1">
        <v>100.0</v>
      </c>
      <c r="CQ222" s="1">
        <v>0.0</v>
      </c>
      <c r="CR222" s="1">
        <v>0.0</v>
      </c>
      <c r="CU222" s="1">
        <v>0.0</v>
      </c>
      <c r="CV222" s="1">
        <v>0.0</v>
      </c>
      <c r="CX222" s="1">
        <v>0.0</v>
      </c>
      <c r="CY222" s="1">
        <v>0.0</v>
      </c>
      <c r="DA222" s="1">
        <v>8790.812</v>
      </c>
      <c r="DB222" s="1">
        <v>4.417</v>
      </c>
      <c r="DF222" s="1">
        <v>0.0</v>
      </c>
      <c r="DG222" s="1">
        <v>0.0</v>
      </c>
      <c r="DI222" s="1">
        <v>0.0</v>
      </c>
      <c r="DN222" s="1">
        <v>0.0</v>
      </c>
      <c r="DO222" s="1">
        <v>0.0</v>
      </c>
      <c r="DQ222" s="1">
        <v>0.0</v>
      </c>
      <c r="DV222" s="1">
        <v>0.0</v>
      </c>
      <c r="DW222" s="1">
        <v>0.0</v>
      </c>
      <c r="DY222" s="1">
        <v>0.0</v>
      </c>
    </row>
    <row r="223">
      <c r="A223" s="1" t="s">
        <v>148</v>
      </c>
      <c r="B223" s="1">
        <v>2001.0</v>
      </c>
      <c r="C223" s="1" t="s">
        <v>149</v>
      </c>
      <c r="D223" s="1">
        <v>90276.0</v>
      </c>
      <c r="J223" s="1">
        <v>0.0</v>
      </c>
      <c r="K223" s="1">
        <v>0.0</v>
      </c>
      <c r="L223" s="1">
        <v>0.0</v>
      </c>
      <c r="N223" s="1">
        <v>654.321</v>
      </c>
      <c r="S223" s="1">
        <v>0.0</v>
      </c>
      <c r="T223" s="1">
        <v>0.0</v>
      </c>
      <c r="V223" s="1">
        <v>0.0</v>
      </c>
      <c r="W223" s="1">
        <v>0.0</v>
      </c>
      <c r="X223" s="1">
        <v>0.0</v>
      </c>
      <c r="Y223" s="1">
        <v>0.0</v>
      </c>
      <c r="AA223" s="1">
        <v>0.81</v>
      </c>
      <c r="AB223" s="1">
        <v>8972.484</v>
      </c>
      <c r="AC223" s="1">
        <v>0.81</v>
      </c>
      <c r="AE223" s="1">
        <v>3.471</v>
      </c>
      <c r="AF223" s="1">
        <v>0.153</v>
      </c>
      <c r="AG223" s="1">
        <v>50630.406</v>
      </c>
      <c r="AK223" s="1">
        <v>8972.484</v>
      </c>
      <c r="AL223" s="1">
        <v>0.81</v>
      </c>
      <c r="AO223" s="1">
        <v>100.0</v>
      </c>
      <c r="AT223" s="1">
        <v>0.0</v>
      </c>
      <c r="AU223" s="1">
        <v>0.0</v>
      </c>
      <c r="AX223" s="1">
        <v>0.0</v>
      </c>
      <c r="AY223" s="1">
        <v>0.0</v>
      </c>
      <c r="AZ223" s="1">
        <v>0.0</v>
      </c>
      <c r="BA223" s="1">
        <v>0.0</v>
      </c>
      <c r="BC223" s="1">
        <v>0.53</v>
      </c>
      <c r="BG223" s="1">
        <v>0.0</v>
      </c>
      <c r="BH223" s="1">
        <v>0.0</v>
      </c>
      <c r="BJ223" s="1">
        <v>0.0</v>
      </c>
      <c r="BO223" s="1">
        <v>0.0</v>
      </c>
      <c r="BP223" s="1">
        <v>0.0</v>
      </c>
      <c r="BR223" s="1">
        <v>0.0</v>
      </c>
      <c r="BT223" s="1">
        <v>0.0</v>
      </c>
      <c r="BU223" s="1">
        <v>0.0</v>
      </c>
      <c r="BY223" s="1">
        <v>0.0</v>
      </c>
      <c r="BZ223" s="1">
        <v>0.0</v>
      </c>
      <c r="CB223" s="1">
        <v>0.0</v>
      </c>
      <c r="CG223" s="1">
        <v>8972.484</v>
      </c>
      <c r="CH223" s="1">
        <v>0.81</v>
      </c>
      <c r="CK223" s="1">
        <v>0.0</v>
      </c>
      <c r="CL223" s="1">
        <v>0.0</v>
      </c>
      <c r="CM223" s="1">
        <v>0.0</v>
      </c>
      <c r="CN223" s="1">
        <v>100.0</v>
      </c>
      <c r="CQ223" s="1">
        <v>0.0</v>
      </c>
      <c r="CR223" s="1">
        <v>0.0</v>
      </c>
      <c r="CU223" s="1">
        <v>0.0</v>
      </c>
      <c r="CV223" s="1">
        <v>0.0</v>
      </c>
      <c r="CX223" s="1">
        <v>0.0</v>
      </c>
      <c r="CY223" s="1">
        <v>0.0</v>
      </c>
      <c r="DA223" s="1">
        <v>8972.484</v>
      </c>
      <c r="DB223" s="1">
        <v>4.571</v>
      </c>
      <c r="DF223" s="1">
        <v>0.0</v>
      </c>
      <c r="DG223" s="1">
        <v>0.0</v>
      </c>
      <c r="DI223" s="1">
        <v>0.0</v>
      </c>
      <c r="DN223" s="1">
        <v>0.0</v>
      </c>
      <c r="DO223" s="1">
        <v>0.0</v>
      </c>
      <c r="DQ223" s="1">
        <v>0.0</v>
      </c>
      <c r="DV223" s="1">
        <v>0.0</v>
      </c>
      <c r="DW223" s="1">
        <v>0.0</v>
      </c>
      <c r="DY223" s="1">
        <v>0.0</v>
      </c>
    </row>
    <row r="224">
      <c r="A224" s="1" t="s">
        <v>148</v>
      </c>
      <c r="B224" s="1">
        <v>2002.0</v>
      </c>
      <c r="C224" s="1" t="s">
        <v>149</v>
      </c>
      <c r="D224" s="1">
        <v>91348.0</v>
      </c>
      <c r="J224" s="1">
        <v>0.0</v>
      </c>
      <c r="K224" s="1">
        <v>0.0</v>
      </c>
      <c r="L224" s="1">
        <v>0.0</v>
      </c>
      <c r="N224" s="1">
        <v>658.537</v>
      </c>
      <c r="S224" s="1">
        <v>0.0</v>
      </c>
      <c r="T224" s="1">
        <v>0.0</v>
      </c>
      <c r="V224" s="1">
        <v>0.0</v>
      </c>
      <c r="W224" s="1">
        <v>0.0</v>
      </c>
      <c r="X224" s="1">
        <v>0.0</v>
      </c>
      <c r="Y224" s="1">
        <v>0.0</v>
      </c>
      <c r="AA224" s="1">
        <v>0.82</v>
      </c>
      <c r="AB224" s="1">
        <v>8976.66</v>
      </c>
      <c r="AC224" s="1">
        <v>0.82</v>
      </c>
      <c r="AE224" s="1">
        <v>3.371</v>
      </c>
      <c r="AF224" s="1">
        <v>0.154</v>
      </c>
      <c r="AG224" s="1">
        <v>51722.863</v>
      </c>
      <c r="AK224" s="1">
        <v>8976.66</v>
      </c>
      <c r="AL224" s="1">
        <v>0.82</v>
      </c>
      <c r="AO224" s="1">
        <v>100.0</v>
      </c>
      <c r="AT224" s="1">
        <v>0.0</v>
      </c>
      <c r="AU224" s="1">
        <v>0.0</v>
      </c>
      <c r="AX224" s="1">
        <v>0.0</v>
      </c>
      <c r="AY224" s="1">
        <v>0.0</v>
      </c>
      <c r="AZ224" s="1">
        <v>0.0</v>
      </c>
      <c r="BA224" s="1">
        <v>0.0</v>
      </c>
      <c r="BC224" s="1">
        <v>0.54</v>
      </c>
      <c r="BG224" s="1">
        <v>0.0</v>
      </c>
      <c r="BH224" s="1">
        <v>0.0</v>
      </c>
      <c r="BJ224" s="1">
        <v>0.0</v>
      </c>
      <c r="BO224" s="1">
        <v>0.0</v>
      </c>
      <c r="BP224" s="1">
        <v>0.0</v>
      </c>
      <c r="BR224" s="1">
        <v>0.0</v>
      </c>
      <c r="BT224" s="1">
        <v>0.0</v>
      </c>
      <c r="BU224" s="1">
        <v>0.0</v>
      </c>
      <c r="BY224" s="1">
        <v>0.0</v>
      </c>
      <c r="BZ224" s="1">
        <v>0.0</v>
      </c>
      <c r="CB224" s="1">
        <v>0.0</v>
      </c>
      <c r="CG224" s="1">
        <v>8976.66</v>
      </c>
      <c r="CH224" s="1">
        <v>0.82</v>
      </c>
      <c r="CK224" s="1">
        <v>0.0</v>
      </c>
      <c r="CL224" s="1">
        <v>0.0</v>
      </c>
      <c r="CM224" s="1">
        <v>0.0</v>
      </c>
      <c r="CN224" s="1">
        <v>100.0</v>
      </c>
      <c r="CQ224" s="1">
        <v>0.0</v>
      </c>
      <c r="CR224" s="1">
        <v>0.0</v>
      </c>
      <c r="CU224" s="1">
        <v>0.0</v>
      </c>
      <c r="CV224" s="1">
        <v>0.0</v>
      </c>
      <c r="CX224" s="1">
        <v>0.0</v>
      </c>
      <c r="CY224" s="1">
        <v>0.0</v>
      </c>
      <c r="DA224" s="1">
        <v>8976.66</v>
      </c>
      <c r="DB224" s="1">
        <v>4.725</v>
      </c>
      <c r="DF224" s="1">
        <v>0.0</v>
      </c>
      <c r="DG224" s="1">
        <v>0.0</v>
      </c>
      <c r="DI224" s="1">
        <v>0.0</v>
      </c>
      <c r="DN224" s="1">
        <v>0.0</v>
      </c>
      <c r="DO224" s="1">
        <v>0.0</v>
      </c>
      <c r="DQ224" s="1">
        <v>0.0</v>
      </c>
      <c r="DV224" s="1">
        <v>0.0</v>
      </c>
      <c r="DW224" s="1">
        <v>0.0</v>
      </c>
      <c r="DY224" s="1">
        <v>0.0</v>
      </c>
    </row>
    <row r="225">
      <c r="A225" s="1" t="s">
        <v>148</v>
      </c>
      <c r="B225" s="1">
        <v>2003.0</v>
      </c>
      <c r="C225" s="1" t="s">
        <v>149</v>
      </c>
      <c r="D225" s="1">
        <v>92281.0</v>
      </c>
      <c r="J225" s="1">
        <v>0.0</v>
      </c>
      <c r="K225" s="1">
        <v>0.0</v>
      </c>
      <c r="L225" s="1">
        <v>0.0</v>
      </c>
      <c r="N225" s="1">
        <v>654.762</v>
      </c>
      <c r="S225" s="1">
        <v>0.0</v>
      </c>
      <c r="T225" s="1">
        <v>0.0</v>
      </c>
      <c r="V225" s="1">
        <v>0.0</v>
      </c>
      <c r="W225" s="1">
        <v>0.0</v>
      </c>
      <c r="X225" s="1">
        <v>0.0</v>
      </c>
      <c r="Y225" s="1">
        <v>0.0</v>
      </c>
      <c r="AA225" s="1">
        <v>0.84</v>
      </c>
      <c r="AB225" s="1">
        <v>9102.632</v>
      </c>
      <c r="AC225" s="1">
        <v>0.84</v>
      </c>
      <c r="AE225" s="1">
        <v>11.36</v>
      </c>
      <c r="AF225" s="1">
        <v>0.537</v>
      </c>
      <c r="AG225" s="1">
        <v>57016.055</v>
      </c>
      <c r="AK225" s="1">
        <v>9102.632</v>
      </c>
      <c r="AL225" s="1">
        <v>0.84</v>
      </c>
      <c r="AO225" s="1">
        <v>100.0</v>
      </c>
      <c r="AT225" s="1">
        <v>0.0</v>
      </c>
      <c r="AU225" s="1">
        <v>0.0</v>
      </c>
      <c r="AX225" s="1">
        <v>0.0</v>
      </c>
      <c r="AY225" s="1">
        <v>0.0</v>
      </c>
      <c r="AZ225" s="1">
        <v>0.0</v>
      </c>
      <c r="BA225" s="1">
        <v>0.0</v>
      </c>
      <c r="BC225" s="1">
        <v>0.55</v>
      </c>
      <c r="BG225" s="1">
        <v>0.0</v>
      </c>
      <c r="BH225" s="1">
        <v>0.0</v>
      </c>
      <c r="BJ225" s="1">
        <v>0.0</v>
      </c>
      <c r="BO225" s="1">
        <v>0.0</v>
      </c>
      <c r="BP225" s="1">
        <v>0.0</v>
      </c>
      <c r="BR225" s="1">
        <v>0.0</v>
      </c>
      <c r="BT225" s="1">
        <v>0.0</v>
      </c>
      <c r="BU225" s="1">
        <v>0.0</v>
      </c>
      <c r="BY225" s="1">
        <v>0.0</v>
      </c>
      <c r="BZ225" s="1">
        <v>0.0</v>
      </c>
      <c r="CB225" s="1">
        <v>0.0</v>
      </c>
      <c r="CG225" s="1">
        <v>9102.632</v>
      </c>
      <c r="CH225" s="1">
        <v>0.84</v>
      </c>
      <c r="CK225" s="1">
        <v>0.0</v>
      </c>
      <c r="CL225" s="1">
        <v>0.0</v>
      </c>
      <c r="CM225" s="1">
        <v>0.0</v>
      </c>
      <c r="CN225" s="1">
        <v>100.0</v>
      </c>
      <c r="CQ225" s="1">
        <v>0.0</v>
      </c>
      <c r="CR225" s="1">
        <v>0.0</v>
      </c>
      <c r="CU225" s="1">
        <v>0.0</v>
      </c>
      <c r="CV225" s="1">
        <v>0.0</v>
      </c>
      <c r="CX225" s="1">
        <v>0.0</v>
      </c>
      <c r="CY225" s="1">
        <v>0.0</v>
      </c>
      <c r="DA225" s="1">
        <v>9102.632</v>
      </c>
      <c r="DB225" s="1">
        <v>5.261</v>
      </c>
      <c r="DF225" s="1">
        <v>0.0</v>
      </c>
      <c r="DG225" s="1">
        <v>0.0</v>
      </c>
      <c r="DI225" s="1">
        <v>0.0</v>
      </c>
      <c r="DN225" s="1">
        <v>0.0</v>
      </c>
      <c r="DO225" s="1">
        <v>0.0</v>
      </c>
      <c r="DQ225" s="1">
        <v>0.0</v>
      </c>
      <c r="DV225" s="1">
        <v>0.0</v>
      </c>
      <c r="DW225" s="1">
        <v>0.0</v>
      </c>
      <c r="DY225" s="1">
        <v>0.0</v>
      </c>
    </row>
    <row r="226">
      <c r="A226" s="1" t="s">
        <v>148</v>
      </c>
      <c r="B226" s="1">
        <v>2004.0</v>
      </c>
      <c r="C226" s="1" t="s">
        <v>149</v>
      </c>
      <c r="D226" s="1">
        <v>93173.0</v>
      </c>
      <c r="J226" s="1">
        <v>0.0</v>
      </c>
      <c r="K226" s="1">
        <v>0.0</v>
      </c>
      <c r="L226" s="1">
        <v>0.0</v>
      </c>
      <c r="N226" s="1">
        <v>655.172</v>
      </c>
      <c r="S226" s="1">
        <v>0.0</v>
      </c>
      <c r="T226" s="1">
        <v>0.0</v>
      </c>
      <c r="V226" s="1">
        <v>0.0</v>
      </c>
      <c r="W226" s="1">
        <v>0.0</v>
      </c>
      <c r="X226" s="1">
        <v>0.0</v>
      </c>
      <c r="Y226" s="1">
        <v>0.0</v>
      </c>
      <c r="AA226" s="1">
        <v>0.87</v>
      </c>
      <c r="AB226" s="1">
        <v>9337.469</v>
      </c>
      <c r="AC226" s="1">
        <v>0.87</v>
      </c>
      <c r="AE226" s="1">
        <v>4.284</v>
      </c>
      <c r="AF226" s="1">
        <v>0.225</v>
      </c>
      <c r="AG226" s="1">
        <v>58889.109</v>
      </c>
      <c r="AK226" s="1">
        <v>9337.469</v>
      </c>
      <c r="AL226" s="1">
        <v>0.87</v>
      </c>
      <c r="AO226" s="1">
        <v>100.0</v>
      </c>
      <c r="AT226" s="1">
        <v>0.0</v>
      </c>
      <c r="AU226" s="1">
        <v>0.0</v>
      </c>
      <c r="AX226" s="1">
        <v>0.0</v>
      </c>
      <c r="AY226" s="1">
        <v>0.0</v>
      </c>
      <c r="AZ226" s="1">
        <v>0.0</v>
      </c>
      <c r="BA226" s="1">
        <v>0.0</v>
      </c>
      <c r="BC226" s="1">
        <v>0.57</v>
      </c>
      <c r="BG226" s="1">
        <v>0.0</v>
      </c>
      <c r="BH226" s="1">
        <v>0.0</v>
      </c>
      <c r="BJ226" s="1">
        <v>0.0</v>
      </c>
      <c r="BO226" s="1">
        <v>0.0</v>
      </c>
      <c r="BP226" s="1">
        <v>0.0</v>
      </c>
      <c r="BR226" s="1">
        <v>0.0</v>
      </c>
      <c r="BT226" s="1">
        <v>0.0</v>
      </c>
      <c r="BU226" s="1">
        <v>0.0</v>
      </c>
      <c r="BY226" s="1">
        <v>0.0</v>
      </c>
      <c r="BZ226" s="1">
        <v>0.0</v>
      </c>
      <c r="CB226" s="1">
        <v>0.0</v>
      </c>
      <c r="CG226" s="1">
        <v>9337.469</v>
      </c>
      <c r="CH226" s="1">
        <v>0.87</v>
      </c>
      <c r="CK226" s="1">
        <v>0.0</v>
      </c>
      <c r="CL226" s="1">
        <v>0.0</v>
      </c>
      <c r="CM226" s="1">
        <v>0.0</v>
      </c>
      <c r="CN226" s="1">
        <v>100.0</v>
      </c>
      <c r="CQ226" s="1">
        <v>0.0</v>
      </c>
      <c r="CR226" s="1">
        <v>0.0</v>
      </c>
      <c r="CU226" s="1">
        <v>0.0</v>
      </c>
      <c r="CV226" s="1">
        <v>0.0</v>
      </c>
      <c r="CX226" s="1">
        <v>0.0</v>
      </c>
      <c r="CY226" s="1">
        <v>0.0</v>
      </c>
      <c r="DA226" s="1">
        <v>9337.469</v>
      </c>
      <c r="DB226" s="1">
        <v>5.487</v>
      </c>
      <c r="DF226" s="1">
        <v>0.0</v>
      </c>
      <c r="DG226" s="1">
        <v>0.0</v>
      </c>
      <c r="DI226" s="1">
        <v>0.0</v>
      </c>
      <c r="DN226" s="1">
        <v>0.0</v>
      </c>
      <c r="DO226" s="1">
        <v>0.0</v>
      </c>
      <c r="DQ226" s="1">
        <v>0.0</v>
      </c>
      <c r="DV226" s="1">
        <v>0.0</v>
      </c>
      <c r="DW226" s="1">
        <v>0.0</v>
      </c>
      <c r="DY226" s="1">
        <v>0.0</v>
      </c>
    </row>
    <row r="227">
      <c r="A227" s="1" t="s">
        <v>148</v>
      </c>
      <c r="B227" s="1">
        <v>2005.0</v>
      </c>
      <c r="C227" s="1" t="s">
        <v>149</v>
      </c>
      <c r="D227" s="1">
        <v>94198.0</v>
      </c>
      <c r="J227" s="1">
        <v>0.0</v>
      </c>
      <c r="K227" s="1">
        <v>0.0</v>
      </c>
      <c r="L227" s="1">
        <v>0.0</v>
      </c>
      <c r="N227" s="1">
        <v>659.341</v>
      </c>
      <c r="S227" s="1">
        <v>0.0</v>
      </c>
      <c r="T227" s="1">
        <v>0.0</v>
      </c>
      <c r="V227" s="1">
        <v>0.0</v>
      </c>
      <c r="W227" s="1">
        <v>0.0</v>
      </c>
      <c r="X227" s="1">
        <v>0.0</v>
      </c>
      <c r="Y227" s="1">
        <v>0.0</v>
      </c>
      <c r="AA227" s="1">
        <v>0.91</v>
      </c>
      <c r="AB227" s="1">
        <v>9660.503</v>
      </c>
      <c r="AC227" s="1">
        <v>0.91</v>
      </c>
      <c r="AE227" s="1">
        <v>7.99</v>
      </c>
      <c r="AF227" s="1">
        <v>0.438</v>
      </c>
      <c r="AG227" s="1">
        <v>62902.625</v>
      </c>
      <c r="AK227" s="1">
        <v>9660.503</v>
      </c>
      <c r="AL227" s="1">
        <v>0.91</v>
      </c>
      <c r="AO227" s="1">
        <v>100.0</v>
      </c>
      <c r="AT227" s="1">
        <v>0.0</v>
      </c>
      <c r="AU227" s="1">
        <v>0.0</v>
      </c>
      <c r="AX227" s="1">
        <v>0.0</v>
      </c>
      <c r="AY227" s="1">
        <v>0.0</v>
      </c>
      <c r="AZ227" s="1">
        <v>0.0</v>
      </c>
      <c r="BA227" s="1">
        <v>0.0</v>
      </c>
      <c r="BC227" s="1">
        <v>0.6</v>
      </c>
      <c r="BG227" s="1">
        <v>0.0</v>
      </c>
      <c r="BH227" s="1">
        <v>0.0</v>
      </c>
      <c r="BJ227" s="1">
        <v>0.0</v>
      </c>
      <c r="BO227" s="1">
        <v>0.0</v>
      </c>
      <c r="BP227" s="1">
        <v>0.0</v>
      </c>
      <c r="BR227" s="1">
        <v>0.0</v>
      </c>
      <c r="BT227" s="1">
        <v>0.0</v>
      </c>
      <c r="BU227" s="1">
        <v>0.0</v>
      </c>
      <c r="BY227" s="1">
        <v>0.0</v>
      </c>
      <c r="BZ227" s="1">
        <v>0.0</v>
      </c>
      <c r="CB227" s="1">
        <v>0.0</v>
      </c>
      <c r="CG227" s="1">
        <v>9660.503</v>
      </c>
      <c r="CH227" s="1">
        <v>0.91</v>
      </c>
      <c r="CK227" s="1">
        <v>0.0</v>
      </c>
      <c r="CL227" s="1">
        <v>0.0</v>
      </c>
      <c r="CM227" s="1">
        <v>0.0</v>
      </c>
      <c r="CN227" s="1">
        <v>100.0</v>
      </c>
      <c r="CQ227" s="1">
        <v>0.0</v>
      </c>
      <c r="CR227" s="1">
        <v>0.0</v>
      </c>
      <c r="CU227" s="1">
        <v>0.0</v>
      </c>
      <c r="CV227" s="1">
        <v>0.0</v>
      </c>
      <c r="CX227" s="1">
        <v>0.0</v>
      </c>
      <c r="CY227" s="1">
        <v>0.0</v>
      </c>
      <c r="DA227" s="1">
        <v>9660.503</v>
      </c>
      <c r="DB227" s="1">
        <v>5.925</v>
      </c>
      <c r="DF227" s="1">
        <v>0.0</v>
      </c>
      <c r="DG227" s="1">
        <v>0.0</v>
      </c>
      <c r="DI227" s="1">
        <v>0.0</v>
      </c>
      <c r="DN227" s="1">
        <v>0.0</v>
      </c>
      <c r="DO227" s="1">
        <v>0.0</v>
      </c>
      <c r="DQ227" s="1">
        <v>0.0</v>
      </c>
      <c r="DV227" s="1">
        <v>0.0</v>
      </c>
      <c r="DW227" s="1">
        <v>0.0</v>
      </c>
      <c r="DY227" s="1">
        <v>0.0</v>
      </c>
    </row>
    <row r="228">
      <c r="A228" s="1" t="s">
        <v>148</v>
      </c>
      <c r="B228" s="1">
        <v>2006.0</v>
      </c>
      <c r="C228" s="1" t="s">
        <v>149</v>
      </c>
      <c r="D228" s="1">
        <v>95355.0</v>
      </c>
      <c r="J228" s="1">
        <v>0.0</v>
      </c>
      <c r="K228" s="1">
        <v>0.0</v>
      </c>
      <c r="L228" s="1">
        <v>0.0</v>
      </c>
      <c r="N228" s="1">
        <v>659.341</v>
      </c>
      <c r="S228" s="1">
        <v>0.0</v>
      </c>
      <c r="T228" s="1">
        <v>0.0</v>
      </c>
      <c r="V228" s="1">
        <v>0.0</v>
      </c>
      <c r="W228" s="1">
        <v>0.0</v>
      </c>
      <c r="X228" s="1">
        <v>0.0</v>
      </c>
      <c r="Y228" s="1">
        <v>0.0</v>
      </c>
      <c r="AA228" s="1">
        <v>0.91</v>
      </c>
      <c r="AB228" s="1">
        <v>9543.286</v>
      </c>
      <c r="AC228" s="1">
        <v>0.91</v>
      </c>
      <c r="AE228" s="1">
        <v>-0.191</v>
      </c>
      <c r="AF228" s="1">
        <v>-0.011</v>
      </c>
      <c r="AG228" s="1">
        <v>62021.004</v>
      </c>
      <c r="AK228" s="1">
        <v>9543.286</v>
      </c>
      <c r="AL228" s="1">
        <v>0.91</v>
      </c>
      <c r="AO228" s="1">
        <v>100.0</v>
      </c>
      <c r="AT228" s="1">
        <v>0.0</v>
      </c>
      <c r="AU228" s="1">
        <v>0.0</v>
      </c>
      <c r="AX228" s="1">
        <v>0.0</v>
      </c>
      <c r="AY228" s="1">
        <v>0.0</v>
      </c>
      <c r="AZ228" s="1">
        <v>0.0</v>
      </c>
      <c r="BA228" s="1">
        <v>0.0</v>
      </c>
      <c r="BC228" s="1">
        <v>0.6</v>
      </c>
      <c r="BG228" s="1">
        <v>0.0</v>
      </c>
      <c r="BH228" s="1">
        <v>0.0</v>
      </c>
      <c r="BJ228" s="1">
        <v>0.0</v>
      </c>
      <c r="BO228" s="1">
        <v>0.0</v>
      </c>
      <c r="BP228" s="1">
        <v>0.0</v>
      </c>
      <c r="BR228" s="1">
        <v>0.0</v>
      </c>
      <c r="BT228" s="1">
        <v>0.0</v>
      </c>
      <c r="BU228" s="1">
        <v>0.0</v>
      </c>
      <c r="BY228" s="1">
        <v>0.0</v>
      </c>
      <c r="BZ228" s="1">
        <v>0.0</v>
      </c>
      <c r="CB228" s="1">
        <v>0.0</v>
      </c>
      <c r="CG228" s="1">
        <v>9543.286</v>
      </c>
      <c r="CH228" s="1">
        <v>0.91</v>
      </c>
      <c r="CK228" s="1">
        <v>0.0</v>
      </c>
      <c r="CL228" s="1">
        <v>0.0</v>
      </c>
      <c r="CM228" s="1">
        <v>0.0</v>
      </c>
      <c r="CN228" s="1">
        <v>100.0</v>
      </c>
      <c r="CQ228" s="1">
        <v>0.0</v>
      </c>
      <c r="CR228" s="1">
        <v>0.0</v>
      </c>
      <c r="CU228" s="1">
        <v>0.0</v>
      </c>
      <c r="CV228" s="1">
        <v>0.0</v>
      </c>
      <c r="CX228" s="1">
        <v>0.0</v>
      </c>
      <c r="CY228" s="1">
        <v>0.0</v>
      </c>
      <c r="DA228" s="1">
        <v>9543.286</v>
      </c>
      <c r="DB228" s="1">
        <v>5.914</v>
      </c>
      <c r="DF228" s="1">
        <v>0.0</v>
      </c>
      <c r="DG228" s="1">
        <v>0.0</v>
      </c>
      <c r="DI228" s="1">
        <v>0.0</v>
      </c>
      <c r="DN228" s="1">
        <v>0.0</v>
      </c>
      <c r="DO228" s="1">
        <v>0.0</v>
      </c>
      <c r="DQ228" s="1">
        <v>0.0</v>
      </c>
      <c r="DV228" s="1">
        <v>0.0</v>
      </c>
      <c r="DW228" s="1">
        <v>0.0</v>
      </c>
      <c r="DY228" s="1">
        <v>0.0</v>
      </c>
    </row>
    <row r="229">
      <c r="A229" s="1" t="s">
        <v>148</v>
      </c>
      <c r="B229" s="1">
        <v>2007.0</v>
      </c>
      <c r="C229" s="1" t="s">
        <v>149</v>
      </c>
      <c r="D229" s="1">
        <v>96553.0</v>
      </c>
      <c r="J229" s="1">
        <v>0.0</v>
      </c>
      <c r="K229" s="1">
        <v>0.0</v>
      </c>
      <c r="L229" s="1">
        <v>0.0</v>
      </c>
      <c r="N229" s="1">
        <v>659.574</v>
      </c>
      <c r="S229" s="1">
        <v>0.0</v>
      </c>
      <c r="T229" s="1">
        <v>0.0</v>
      </c>
      <c r="V229" s="1">
        <v>0.0</v>
      </c>
      <c r="W229" s="1">
        <v>0.0</v>
      </c>
      <c r="X229" s="1">
        <v>0.0</v>
      </c>
      <c r="Y229" s="1">
        <v>0.0</v>
      </c>
      <c r="AA229" s="1">
        <v>0.94</v>
      </c>
      <c r="AB229" s="1">
        <v>9735.586</v>
      </c>
      <c r="AC229" s="1">
        <v>0.94</v>
      </c>
      <c r="AE229" s="1">
        <v>3.048</v>
      </c>
      <c r="AF229" s="1">
        <v>0.18</v>
      </c>
      <c r="AG229" s="1">
        <v>63118.234</v>
      </c>
      <c r="AK229" s="1">
        <v>9735.586</v>
      </c>
      <c r="AL229" s="1">
        <v>0.94</v>
      </c>
      <c r="AO229" s="1">
        <v>100.0</v>
      </c>
      <c r="AT229" s="1">
        <v>0.0</v>
      </c>
      <c r="AU229" s="1">
        <v>0.0</v>
      </c>
      <c r="AX229" s="1">
        <v>0.0</v>
      </c>
      <c r="AY229" s="1">
        <v>0.0</v>
      </c>
      <c r="AZ229" s="1">
        <v>0.0</v>
      </c>
      <c r="BA229" s="1">
        <v>0.0</v>
      </c>
      <c r="BC229" s="1">
        <v>0.62</v>
      </c>
      <c r="BG229" s="1">
        <v>0.0</v>
      </c>
      <c r="BH229" s="1">
        <v>0.0</v>
      </c>
      <c r="BJ229" s="1">
        <v>0.0</v>
      </c>
      <c r="BO229" s="1">
        <v>0.0</v>
      </c>
      <c r="BP229" s="1">
        <v>0.0</v>
      </c>
      <c r="BR229" s="1">
        <v>0.0</v>
      </c>
      <c r="BT229" s="1">
        <v>0.0</v>
      </c>
      <c r="BU229" s="1">
        <v>0.0</v>
      </c>
      <c r="BY229" s="1">
        <v>0.0</v>
      </c>
      <c r="BZ229" s="1">
        <v>0.0</v>
      </c>
      <c r="CB229" s="1">
        <v>0.0</v>
      </c>
      <c r="CG229" s="1">
        <v>9735.586</v>
      </c>
      <c r="CH229" s="1">
        <v>0.94</v>
      </c>
      <c r="CK229" s="1">
        <v>0.0</v>
      </c>
      <c r="CL229" s="1">
        <v>0.0</v>
      </c>
      <c r="CM229" s="1">
        <v>0.0</v>
      </c>
      <c r="CN229" s="1">
        <v>100.0</v>
      </c>
      <c r="CQ229" s="1">
        <v>0.0</v>
      </c>
      <c r="CR229" s="1">
        <v>0.0</v>
      </c>
      <c r="CU229" s="1">
        <v>0.0</v>
      </c>
      <c r="CV229" s="1">
        <v>0.0</v>
      </c>
      <c r="CX229" s="1">
        <v>0.0</v>
      </c>
      <c r="CY229" s="1">
        <v>0.0</v>
      </c>
      <c r="DA229" s="1">
        <v>9735.586</v>
      </c>
      <c r="DB229" s="1">
        <v>6.094</v>
      </c>
      <c r="DF229" s="1">
        <v>0.0</v>
      </c>
      <c r="DG229" s="1">
        <v>0.0</v>
      </c>
      <c r="DI229" s="1">
        <v>0.0</v>
      </c>
      <c r="DN229" s="1">
        <v>0.0</v>
      </c>
      <c r="DO229" s="1">
        <v>0.0</v>
      </c>
      <c r="DQ229" s="1">
        <v>0.0</v>
      </c>
      <c r="DV229" s="1">
        <v>0.0</v>
      </c>
      <c r="DW229" s="1">
        <v>0.0</v>
      </c>
      <c r="DY229" s="1">
        <v>0.0</v>
      </c>
    </row>
    <row r="230">
      <c r="A230" s="1" t="s">
        <v>148</v>
      </c>
      <c r="B230" s="1">
        <v>2008.0</v>
      </c>
      <c r="C230" s="1" t="s">
        <v>149</v>
      </c>
      <c r="D230" s="1">
        <v>97772.0</v>
      </c>
      <c r="J230" s="1">
        <v>0.0</v>
      </c>
      <c r="K230" s="1">
        <v>0.0</v>
      </c>
      <c r="L230" s="1">
        <v>0.0</v>
      </c>
      <c r="N230" s="1">
        <v>659.341</v>
      </c>
      <c r="S230" s="1">
        <v>0.0</v>
      </c>
      <c r="T230" s="1">
        <v>0.0</v>
      </c>
      <c r="V230" s="1">
        <v>0.0</v>
      </c>
      <c r="W230" s="1">
        <v>0.0</v>
      </c>
      <c r="X230" s="1">
        <v>0.0</v>
      </c>
      <c r="Y230" s="1">
        <v>0.0</v>
      </c>
      <c r="AA230" s="1">
        <v>0.91</v>
      </c>
      <c r="AB230" s="1">
        <v>9307.368</v>
      </c>
      <c r="AC230" s="1">
        <v>0.91</v>
      </c>
      <c r="AE230" s="1">
        <v>-6.061</v>
      </c>
      <c r="AF230" s="1">
        <v>-0.369</v>
      </c>
      <c r="AG230" s="1">
        <v>58553.512</v>
      </c>
      <c r="AK230" s="1">
        <v>9307.368</v>
      </c>
      <c r="AL230" s="1">
        <v>0.91</v>
      </c>
      <c r="AO230" s="1">
        <v>100.0</v>
      </c>
      <c r="AT230" s="1">
        <v>0.0</v>
      </c>
      <c r="AU230" s="1">
        <v>0.0</v>
      </c>
      <c r="AX230" s="1">
        <v>0.0</v>
      </c>
      <c r="AY230" s="1">
        <v>0.0</v>
      </c>
      <c r="AZ230" s="1">
        <v>0.0</v>
      </c>
      <c r="BA230" s="1">
        <v>0.0</v>
      </c>
      <c r="BC230" s="1">
        <v>0.6</v>
      </c>
      <c r="BG230" s="1">
        <v>0.0</v>
      </c>
      <c r="BH230" s="1">
        <v>0.0</v>
      </c>
      <c r="BJ230" s="1">
        <v>0.0</v>
      </c>
      <c r="BO230" s="1">
        <v>0.0</v>
      </c>
      <c r="BP230" s="1">
        <v>0.0</v>
      </c>
      <c r="BR230" s="1">
        <v>0.0</v>
      </c>
      <c r="BT230" s="1">
        <v>0.0</v>
      </c>
      <c r="BU230" s="1">
        <v>0.0</v>
      </c>
      <c r="BY230" s="1">
        <v>0.0</v>
      </c>
      <c r="BZ230" s="1">
        <v>0.0</v>
      </c>
      <c r="CB230" s="1">
        <v>0.0</v>
      </c>
      <c r="CG230" s="1">
        <v>9307.368</v>
      </c>
      <c r="CH230" s="1">
        <v>0.91</v>
      </c>
      <c r="CK230" s="1">
        <v>0.0</v>
      </c>
      <c r="CL230" s="1">
        <v>0.0</v>
      </c>
      <c r="CM230" s="1">
        <v>0.0</v>
      </c>
      <c r="CN230" s="1">
        <v>100.0</v>
      </c>
      <c r="CQ230" s="1">
        <v>0.0</v>
      </c>
      <c r="CR230" s="1">
        <v>0.0</v>
      </c>
      <c r="CU230" s="1">
        <v>0.0</v>
      </c>
      <c r="CV230" s="1">
        <v>0.0</v>
      </c>
      <c r="CX230" s="1">
        <v>0.0</v>
      </c>
      <c r="CY230" s="1">
        <v>0.0</v>
      </c>
      <c r="DA230" s="1">
        <v>9307.368</v>
      </c>
      <c r="DB230" s="1">
        <v>5.725</v>
      </c>
      <c r="DF230" s="1">
        <v>0.0</v>
      </c>
      <c r="DG230" s="1">
        <v>0.0</v>
      </c>
      <c r="DI230" s="1">
        <v>0.0</v>
      </c>
      <c r="DN230" s="1">
        <v>0.0</v>
      </c>
      <c r="DO230" s="1">
        <v>0.0</v>
      </c>
      <c r="DQ230" s="1">
        <v>0.0</v>
      </c>
      <c r="DV230" s="1">
        <v>0.0</v>
      </c>
      <c r="DW230" s="1">
        <v>0.0</v>
      </c>
      <c r="DY230" s="1">
        <v>0.0</v>
      </c>
    </row>
    <row r="231">
      <c r="A231" s="1" t="s">
        <v>148</v>
      </c>
      <c r="B231" s="1">
        <v>2009.0</v>
      </c>
      <c r="C231" s="1" t="s">
        <v>149</v>
      </c>
      <c r="D231" s="1">
        <v>98990.0</v>
      </c>
      <c r="J231" s="1">
        <v>0.0</v>
      </c>
      <c r="K231" s="1">
        <v>0.0</v>
      </c>
      <c r="L231" s="1">
        <v>0.0</v>
      </c>
      <c r="N231" s="1">
        <v>642.105</v>
      </c>
      <c r="S231" s="1">
        <v>0.0</v>
      </c>
      <c r="T231" s="1">
        <v>0.0</v>
      </c>
      <c r="V231" s="1">
        <v>0.0</v>
      </c>
      <c r="W231" s="1">
        <v>0.0</v>
      </c>
      <c r="X231" s="1">
        <v>0.0</v>
      </c>
      <c r="Y231" s="1">
        <v>0.0</v>
      </c>
      <c r="AA231" s="1">
        <v>0.95</v>
      </c>
      <c r="AB231" s="1">
        <v>9596.929</v>
      </c>
      <c r="AC231" s="1">
        <v>0.95</v>
      </c>
      <c r="AE231" s="1">
        <v>-1.278</v>
      </c>
      <c r="AF231" s="1">
        <v>-0.073</v>
      </c>
      <c r="AG231" s="1">
        <v>57093.887</v>
      </c>
      <c r="AK231" s="1">
        <v>9293.868</v>
      </c>
      <c r="AL231" s="1">
        <v>0.92</v>
      </c>
      <c r="AO231" s="1">
        <v>96.842</v>
      </c>
      <c r="AT231" s="1">
        <v>0.0</v>
      </c>
      <c r="AU231" s="1">
        <v>0.0</v>
      </c>
      <c r="AX231" s="1">
        <v>0.0</v>
      </c>
      <c r="AY231" s="1">
        <v>0.0</v>
      </c>
      <c r="AZ231" s="1">
        <v>0.0</v>
      </c>
      <c r="BA231" s="1">
        <v>0.0</v>
      </c>
      <c r="BC231" s="1">
        <v>0.61</v>
      </c>
      <c r="BG231" s="1">
        <v>0.0</v>
      </c>
      <c r="BH231" s="1">
        <v>0.0</v>
      </c>
      <c r="BJ231" s="1">
        <v>0.0</v>
      </c>
      <c r="BO231" s="1">
        <v>303.061</v>
      </c>
      <c r="BP231" s="1">
        <v>0.03</v>
      </c>
      <c r="BR231" s="1">
        <v>3.158</v>
      </c>
      <c r="BT231" s="1">
        <v>0.0</v>
      </c>
      <c r="BU231" s="1">
        <v>0.0</v>
      </c>
      <c r="BY231" s="1">
        <v>0.0</v>
      </c>
      <c r="BZ231" s="1">
        <v>0.0</v>
      </c>
      <c r="CB231" s="1">
        <v>0.0</v>
      </c>
      <c r="CG231" s="1">
        <v>9293.868</v>
      </c>
      <c r="CH231" s="1">
        <v>0.92</v>
      </c>
      <c r="CK231" s="1">
        <v>0.0</v>
      </c>
      <c r="CL231" s="1">
        <v>0.0</v>
      </c>
      <c r="CM231" s="1">
        <v>0.0</v>
      </c>
      <c r="CN231" s="1">
        <v>96.842</v>
      </c>
      <c r="CQ231" s="1">
        <v>0.0</v>
      </c>
      <c r="CR231" s="1">
        <v>0.0</v>
      </c>
      <c r="CU231" s="1">
        <v>0.0</v>
      </c>
      <c r="CV231" s="1">
        <v>0.0</v>
      </c>
      <c r="CX231" s="1">
        <v>0.0</v>
      </c>
      <c r="CY231" s="1">
        <v>0.0</v>
      </c>
      <c r="DA231" s="1">
        <v>9596.929</v>
      </c>
      <c r="DB231" s="1">
        <v>5.652</v>
      </c>
      <c r="DF231" s="1">
        <v>303.061</v>
      </c>
      <c r="DG231" s="1">
        <v>0.03</v>
      </c>
      <c r="DI231" s="1">
        <v>3.158</v>
      </c>
      <c r="DN231" s="1">
        <v>0.0</v>
      </c>
      <c r="DO231" s="1">
        <v>0.0</v>
      </c>
      <c r="DQ231" s="1">
        <v>0.0</v>
      </c>
      <c r="DV231" s="1">
        <v>303.061</v>
      </c>
      <c r="DW231" s="1">
        <v>0.03</v>
      </c>
      <c r="DY231" s="1">
        <v>3.158</v>
      </c>
    </row>
    <row r="232">
      <c r="A232" s="1" t="s">
        <v>148</v>
      </c>
      <c r="B232" s="1">
        <v>2010.0</v>
      </c>
      <c r="C232" s="1" t="s">
        <v>149</v>
      </c>
      <c r="D232" s="1">
        <v>100082.0</v>
      </c>
      <c r="J232" s="1">
        <v>0.0</v>
      </c>
      <c r="K232" s="1">
        <v>0.0</v>
      </c>
      <c r="L232" s="1">
        <v>0.0</v>
      </c>
      <c r="N232" s="1">
        <v>585.106</v>
      </c>
      <c r="S232" s="1">
        <v>0.0</v>
      </c>
      <c r="T232" s="1">
        <v>0.0</v>
      </c>
      <c r="V232" s="1">
        <v>0.0</v>
      </c>
      <c r="W232" s="1">
        <v>0.0</v>
      </c>
      <c r="X232" s="1">
        <v>0.0</v>
      </c>
      <c r="Y232" s="1">
        <v>0.0</v>
      </c>
      <c r="AA232" s="1">
        <v>0.94</v>
      </c>
      <c r="AB232" s="1">
        <v>9392.298</v>
      </c>
      <c r="AC232" s="1">
        <v>0.94</v>
      </c>
      <c r="AE232" s="1">
        <v>-8.69</v>
      </c>
      <c r="AF232" s="1">
        <v>-0.491</v>
      </c>
      <c r="AG232" s="1">
        <v>51563.707</v>
      </c>
      <c r="AK232" s="1">
        <v>8293.199</v>
      </c>
      <c r="AL232" s="1">
        <v>0.83</v>
      </c>
      <c r="AO232" s="1">
        <v>88.298</v>
      </c>
      <c r="AT232" s="1">
        <v>0.0</v>
      </c>
      <c r="AU232" s="1">
        <v>0.0</v>
      </c>
      <c r="AX232" s="1">
        <v>0.0</v>
      </c>
      <c r="AY232" s="1">
        <v>0.0</v>
      </c>
      <c r="AZ232" s="1">
        <v>0.0</v>
      </c>
      <c r="BA232" s="1">
        <v>0.0</v>
      </c>
      <c r="BC232" s="1">
        <v>0.55</v>
      </c>
      <c r="BG232" s="1">
        <v>0.0</v>
      </c>
      <c r="BH232" s="1">
        <v>0.0</v>
      </c>
      <c r="BJ232" s="1">
        <v>0.0</v>
      </c>
      <c r="BO232" s="1">
        <v>1099.099</v>
      </c>
      <c r="BP232" s="1">
        <v>0.11</v>
      </c>
      <c r="BR232" s="1">
        <v>11.702</v>
      </c>
      <c r="BT232" s="1">
        <v>0.0</v>
      </c>
      <c r="BU232" s="1">
        <v>0.0</v>
      </c>
      <c r="BY232" s="1">
        <v>0.0</v>
      </c>
      <c r="BZ232" s="1">
        <v>0.0</v>
      </c>
      <c r="CB232" s="1">
        <v>0.0</v>
      </c>
      <c r="CG232" s="1">
        <v>8293.199</v>
      </c>
      <c r="CH232" s="1">
        <v>0.83</v>
      </c>
      <c r="CK232" s="1">
        <v>0.0</v>
      </c>
      <c r="CL232" s="1">
        <v>0.0</v>
      </c>
      <c r="CM232" s="1">
        <v>0.0</v>
      </c>
      <c r="CN232" s="1">
        <v>88.298</v>
      </c>
      <c r="CQ232" s="1">
        <v>0.0</v>
      </c>
      <c r="CR232" s="1">
        <v>0.0</v>
      </c>
      <c r="CU232" s="1">
        <v>0.0</v>
      </c>
      <c r="CV232" s="1">
        <v>0.0</v>
      </c>
      <c r="CX232" s="1">
        <v>0.0</v>
      </c>
      <c r="CY232" s="1">
        <v>0.0</v>
      </c>
      <c r="DA232" s="1">
        <v>9392.298</v>
      </c>
      <c r="DB232" s="1">
        <v>5.161</v>
      </c>
      <c r="DF232" s="1">
        <v>1099.099</v>
      </c>
      <c r="DG232" s="1">
        <v>0.11</v>
      </c>
      <c r="DI232" s="1">
        <v>11.702</v>
      </c>
      <c r="DN232" s="1">
        <v>0.0</v>
      </c>
      <c r="DO232" s="1">
        <v>0.0</v>
      </c>
      <c r="DQ232" s="1">
        <v>0.0</v>
      </c>
      <c r="DV232" s="1">
        <v>1099.099</v>
      </c>
      <c r="DW232" s="1">
        <v>0.11</v>
      </c>
      <c r="DY232" s="1">
        <v>11.702</v>
      </c>
    </row>
    <row r="233">
      <c r="A233" s="1" t="s">
        <v>148</v>
      </c>
      <c r="B233" s="1">
        <v>2011.0</v>
      </c>
      <c r="C233" s="1" t="s">
        <v>149</v>
      </c>
      <c r="D233" s="1">
        <v>100950.0</v>
      </c>
      <c r="J233" s="1">
        <v>0.0</v>
      </c>
      <c r="K233" s="1">
        <v>0.0</v>
      </c>
      <c r="L233" s="1">
        <v>0.0</v>
      </c>
      <c r="N233" s="1">
        <v>580.645</v>
      </c>
      <c r="S233" s="1">
        <v>0.0</v>
      </c>
      <c r="T233" s="1">
        <v>0.0</v>
      </c>
      <c r="V233" s="1">
        <v>0.0</v>
      </c>
      <c r="W233" s="1">
        <v>0.0</v>
      </c>
      <c r="X233" s="1">
        <v>0.0</v>
      </c>
      <c r="Y233" s="1">
        <v>0.0</v>
      </c>
      <c r="AA233" s="1">
        <v>0.93</v>
      </c>
      <c r="AB233" s="1">
        <v>9212.481</v>
      </c>
      <c r="AC233" s="1">
        <v>0.93</v>
      </c>
      <c r="AE233" s="1">
        <v>-21.467</v>
      </c>
      <c r="AF233" s="1">
        <v>-1.108</v>
      </c>
      <c r="AG233" s="1">
        <v>40146.594</v>
      </c>
      <c r="AK233" s="1">
        <v>8122.833</v>
      </c>
      <c r="AL233" s="1">
        <v>0.82</v>
      </c>
      <c r="AO233" s="1">
        <v>88.172</v>
      </c>
      <c r="AT233" s="1">
        <v>0.0</v>
      </c>
      <c r="AU233" s="1">
        <v>0.0</v>
      </c>
      <c r="AX233" s="1">
        <v>0.0</v>
      </c>
      <c r="AY233" s="1">
        <v>0.0</v>
      </c>
      <c r="AZ233" s="1">
        <v>0.0</v>
      </c>
      <c r="BA233" s="1">
        <v>0.0</v>
      </c>
      <c r="BC233" s="1">
        <v>0.54</v>
      </c>
      <c r="BG233" s="1">
        <v>0.0</v>
      </c>
      <c r="BH233" s="1">
        <v>0.0</v>
      </c>
      <c r="BJ233" s="1">
        <v>0.0</v>
      </c>
      <c r="BO233" s="1">
        <v>1089.648</v>
      </c>
      <c r="BP233" s="1">
        <v>0.11</v>
      </c>
      <c r="BR233" s="1">
        <v>11.828</v>
      </c>
      <c r="BT233" s="1">
        <v>0.0</v>
      </c>
      <c r="BU233" s="1">
        <v>0.0</v>
      </c>
      <c r="BY233" s="1">
        <v>0.0</v>
      </c>
      <c r="BZ233" s="1">
        <v>0.0</v>
      </c>
      <c r="CB233" s="1">
        <v>0.0</v>
      </c>
      <c r="CG233" s="1">
        <v>8122.833</v>
      </c>
      <c r="CH233" s="1">
        <v>0.82</v>
      </c>
      <c r="CK233" s="1">
        <v>0.0</v>
      </c>
      <c r="CL233" s="1">
        <v>0.0</v>
      </c>
      <c r="CM233" s="1">
        <v>0.0</v>
      </c>
      <c r="CN233" s="1">
        <v>88.172</v>
      </c>
      <c r="CQ233" s="1">
        <v>0.0</v>
      </c>
      <c r="CR233" s="1">
        <v>0.0</v>
      </c>
      <c r="CU233" s="1">
        <v>0.0</v>
      </c>
      <c r="CV233" s="1">
        <v>0.0</v>
      </c>
      <c r="CX233" s="1">
        <v>0.0</v>
      </c>
      <c r="CY233" s="1">
        <v>0.0</v>
      </c>
      <c r="DA233" s="1">
        <v>9212.481</v>
      </c>
      <c r="DB233" s="1">
        <v>4.053</v>
      </c>
      <c r="DF233" s="1">
        <v>1089.648</v>
      </c>
      <c r="DG233" s="1">
        <v>0.11</v>
      </c>
      <c r="DI233" s="1">
        <v>11.828</v>
      </c>
      <c r="DN233" s="1">
        <v>0.0</v>
      </c>
      <c r="DO233" s="1">
        <v>0.0</v>
      </c>
      <c r="DQ233" s="1">
        <v>0.0</v>
      </c>
      <c r="DV233" s="1">
        <v>1089.648</v>
      </c>
      <c r="DW233" s="1">
        <v>0.11</v>
      </c>
      <c r="DY233" s="1">
        <v>11.828</v>
      </c>
    </row>
    <row r="234">
      <c r="A234" s="1" t="s">
        <v>148</v>
      </c>
      <c r="B234" s="1">
        <v>2012.0</v>
      </c>
      <c r="C234" s="1" t="s">
        <v>149</v>
      </c>
      <c r="D234" s="1">
        <v>101717.0</v>
      </c>
      <c r="J234" s="1">
        <v>0.0</v>
      </c>
      <c r="K234" s="1">
        <v>0.0</v>
      </c>
      <c r="L234" s="1">
        <v>0.0</v>
      </c>
      <c r="N234" s="1">
        <v>554.348</v>
      </c>
      <c r="S234" s="1">
        <v>0.0</v>
      </c>
      <c r="T234" s="1">
        <v>0.0</v>
      </c>
      <c r="V234" s="1">
        <v>0.0</v>
      </c>
      <c r="W234" s="1">
        <v>0.0</v>
      </c>
      <c r="X234" s="1">
        <v>0.0</v>
      </c>
      <c r="Y234" s="1">
        <v>0.0</v>
      </c>
      <c r="AA234" s="1">
        <v>0.92</v>
      </c>
      <c r="AB234" s="1">
        <v>9044.702</v>
      </c>
      <c r="AC234" s="1">
        <v>0.92</v>
      </c>
      <c r="AE234" s="1">
        <v>25.767</v>
      </c>
      <c r="AF234" s="1">
        <v>1.044</v>
      </c>
      <c r="AG234" s="1">
        <v>50110.508</v>
      </c>
      <c r="AK234" s="1">
        <v>7668.334</v>
      </c>
      <c r="AL234" s="1">
        <v>0.78</v>
      </c>
      <c r="AO234" s="1">
        <v>84.783</v>
      </c>
      <c r="AT234" s="1">
        <v>0.0</v>
      </c>
      <c r="AU234" s="1">
        <v>0.0</v>
      </c>
      <c r="AX234" s="1">
        <v>0.0</v>
      </c>
      <c r="AY234" s="1">
        <v>0.0</v>
      </c>
      <c r="AZ234" s="1">
        <v>0.0</v>
      </c>
      <c r="BA234" s="1">
        <v>0.0</v>
      </c>
      <c r="BC234" s="1">
        <v>0.51</v>
      </c>
      <c r="BG234" s="1">
        <v>0.0</v>
      </c>
      <c r="BH234" s="1">
        <v>0.0</v>
      </c>
      <c r="BJ234" s="1">
        <v>0.0</v>
      </c>
      <c r="BO234" s="1">
        <v>1376.368</v>
      </c>
      <c r="BP234" s="1">
        <v>0.14</v>
      </c>
      <c r="BR234" s="1">
        <v>15.217</v>
      </c>
      <c r="BT234" s="1">
        <v>0.0</v>
      </c>
      <c r="BU234" s="1">
        <v>0.0</v>
      </c>
      <c r="BY234" s="1">
        <v>0.0</v>
      </c>
      <c r="BZ234" s="1">
        <v>0.0</v>
      </c>
      <c r="CB234" s="1">
        <v>0.0</v>
      </c>
      <c r="CG234" s="1">
        <v>7668.334</v>
      </c>
      <c r="CH234" s="1">
        <v>0.78</v>
      </c>
      <c r="CK234" s="1">
        <v>0.0</v>
      </c>
      <c r="CL234" s="1">
        <v>0.0</v>
      </c>
      <c r="CM234" s="1">
        <v>0.0</v>
      </c>
      <c r="CN234" s="1">
        <v>84.783</v>
      </c>
      <c r="CQ234" s="1">
        <v>0.0</v>
      </c>
      <c r="CR234" s="1">
        <v>0.0</v>
      </c>
      <c r="CU234" s="1">
        <v>0.0</v>
      </c>
      <c r="CV234" s="1">
        <v>0.0</v>
      </c>
      <c r="CX234" s="1">
        <v>0.0</v>
      </c>
      <c r="CY234" s="1">
        <v>0.0</v>
      </c>
      <c r="DA234" s="1">
        <v>9044.702</v>
      </c>
      <c r="DB234" s="1">
        <v>5.097</v>
      </c>
      <c r="DF234" s="1">
        <v>1376.368</v>
      </c>
      <c r="DG234" s="1">
        <v>0.14</v>
      </c>
      <c r="DI234" s="1">
        <v>15.217</v>
      </c>
      <c r="DN234" s="1">
        <v>0.0</v>
      </c>
      <c r="DO234" s="1">
        <v>0.0</v>
      </c>
      <c r="DQ234" s="1">
        <v>0.0</v>
      </c>
      <c r="DV234" s="1">
        <v>1376.368</v>
      </c>
      <c r="DW234" s="1">
        <v>0.14</v>
      </c>
      <c r="DY234" s="1">
        <v>15.217</v>
      </c>
    </row>
    <row r="235">
      <c r="A235" s="1" t="s">
        <v>148</v>
      </c>
      <c r="B235" s="1">
        <v>2013.0</v>
      </c>
      <c r="C235" s="1" t="s">
        <v>149</v>
      </c>
      <c r="D235" s="1">
        <v>102523.0</v>
      </c>
      <c r="J235" s="1">
        <v>0.0</v>
      </c>
      <c r="K235" s="1">
        <v>0.0</v>
      </c>
      <c r="L235" s="1">
        <v>0.0</v>
      </c>
      <c r="N235" s="1">
        <v>553.191</v>
      </c>
      <c r="S235" s="1">
        <v>0.0</v>
      </c>
      <c r="T235" s="1">
        <v>0.0</v>
      </c>
      <c r="V235" s="1">
        <v>0.0</v>
      </c>
      <c r="W235" s="1">
        <v>0.0</v>
      </c>
      <c r="X235" s="1">
        <v>0.0</v>
      </c>
      <c r="Y235" s="1">
        <v>0.0</v>
      </c>
      <c r="AA235" s="1">
        <v>0.94</v>
      </c>
      <c r="AB235" s="1">
        <v>9168.675</v>
      </c>
      <c r="AC235" s="1">
        <v>0.94</v>
      </c>
      <c r="AE235" s="1">
        <v>-3.926</v>
      </c>
      <c r="AF235" s="1">
        <v>-0.2</v>
      </c>
      <c r="AG235" s="1">
        <v>47764.523</v>
      </c>
      <c r="AK235" s="1">
        <v>7705.588</v>
      </c>
      <c r="AL235" s="1">
        <v>0.79</v>
      </c>
      <c r="AO235" s="1">
        <v>84.043</v>
      </c>
      <c r="AT235" s="1">
        <v>0.0</v>
      </c>
      <c r="AU235" s="1">
        <v>0.0</v>
      </c>
      <c r="AX235" s="1">
        <v>0.0</v>
      </c>
      <c r="AY235" s="1">
        <v>0.0</v>
      </c>
      <c r="AZ235" s="1">
        <v>0.0</v>
      </c>
      <c r="BA235" s="1">
        <v>0.0</v>
      </c>
      <c r="BC235" s="1">
        <v>0.52</v>
      </c>
      <c r="BG235" s="1">
        <v>0.0</v>
      </c>
      <c r="BH235" s="1">
        <v>0.0</v>
      </c>
      <c r="BJ235" s="1">
        <v>0.0</v>
      </c>
      <c r="BO235" s="1">
        <v>1463.086</v>
      </c>
      <c r="BP235" s="1">
        <v>0.15</v>
      </c>
      <c r="BR235" s="1">
        <v>15.957</v>
      </c>
      <c r="BT235" s="1">
        <v>0.0</v>
      </c>
      <c r="BU235" s="1">
        <v>0.0</v>
      </c>
      <c r="BY235" s="1">
        <v>0.0</v>
      </c>
      <c r="BZ235" s="1">
        <v>0.0</v>
      </c>
      <c r="CB235" s="1">
        <v>0.0</v>
      </c>
      <c r="CG235" s="1">
        <v>7705.588</v>
      </c>
      <c r="CH235" s="1">
        <v>0.79</v>
      </c>
      <c r="CK235" s="1">
        <v>0.0</v>
      </c>
      <c r="CL235" s="1">
        <v>0.0</v>
      </c>
      <c r="CM235" s="1">
        <v>0.0</v>
      </c>
      <c r="CN235" s="1">
        <v>84.043</v>
      </c>
      <c r="CQ235" s="1">
        <v>0.0</v>
      </c>
      <c r="CR235" s="1">
        <v>0.0</v>
      </c>
      <c r="CU235" s="1">
        <v>0.0</v>
      </c>
      <c r="CV235" s="1">
        <v>0.0</v>
      </c>
      <c r="CX235" s="1">
        <v>0.0</v>
      </c>
      <c r="CY235" s="1">
        <v>0.0</v>
      </c>
      <c r="DA235" s="1">
        <v>9168.675</v>
      </c>
      <c r="DB235" s="1">
        <v>4.897</v>
      </c>
      <c r="DF235" s="1">
        <v>1463.086</v>
      </c>
      <c r="DG235" s="1">
        <v>0.15</v>
      </c>
      <c r="DI235" s="1">
        <v>15.957</v>
      </c>
      <c r="DN235" s="1">
        <v>0.0</v>
      </c>
      <c r="DO235" s="1">
        <v>0.0</v>
      </c>
      <c r="DQ235" s="1">
        <v>0.0</v>
      </c>
      <c r="DV235" s="1">
        <v>1463.086</v>
      </c>
      <c r="DW235" s="1">
        <v>0.15</v>
      </c>
      <c r="DY235" s="1">
        <v>15.957</v>
      </c>
    </row>
    <row r="236">
      <c r="A236" s="1" t="s">
        <v>148</v>
      </c>
      <c r="B236" s="1">
        <v>2014.0</v>
      </c>
      <c r="C236" s="1" t="s">
        <v>149</v>
      </c>
      <c r="D236" s="1">
        <v>103341.0</v>
      </c>
      <c r="J236" s="1">
        <v>0.0</v>
      </c>
      <c r="K236" s="1">
        <v>0.0</v>
      </c>
      <c r="L236" s="1">
        <v>0.0</v>
      </c>
      <c r="N236" s="1">
        <v>542.553</v>
      </c>
      <c r="S236" s="1">
        <v>0.0</v>
      </c>
      <c r="T236" s="1">
        <v>0.0</v>
      </c>
      <c r="V236" s="1">
        <v>0.0</v>
      </c>
      <c r="W236" s="1">
        <v>0.0</v>
      </c>
      <c r="X236" s="1">
        <v>0.0</v>
      </c>
      <c r="Y236" s="1">
        <v>0.0</v>
      </c>
      <c r="AA236" s="1">
        <v>0.94</v>
      </c>
      <c r="AB236" s="1">
        <v>9096.1</v>
      </c>
      <c r="AC236" s="1">
        <v>0.94</v>
      </c>
      <c r="AE236" s="1">
        <v>1.315</v>
      </c>
      <c r="AF236" s="1">
        <v>0.064</v>
      </c>
      <c r="AG236" s="1">
        <v>48009.504</v>
      </c>
      <c r="AK236" s="1">
        <v>7547.827</v>
      </c>
      <c r="AL236" s="1">
        <v>0.78</v>
      </c>
      <c r="AO236" s="1">
        <v>82.979</v>
      </c>
      <c r="AT236" s="1">
        <v>0.0</v>
      </c>
      <c r="AU236" s="1">
        <v>0.0</v>
      </c>
      <c r="AX236" s="1">
        <v>0.0</v>
      </c>
      <c r="AY236" s="1">
        <v>0.0</v>
      </c>
      <c r="AZ236" s="1">
        <v>0.0</v>
      </c>
      <c r="BA236" s="1">
        <v>0.0</v>
      </c>
      <c r="BC236" s="1">
        <v>0.51</v>
      </c>
      <c r="BG236" s="1">
        <v>0.0</v>
      </c>
      <c r="BH236" s="1">
        <v>0.0</v>
      </c>
      <c r="BJ236" s="1">
        <v>0.0</v>
      </c>
      <c r="BO236" s="1">
        <v>1548.272</v>
      </c>
      <c r="BP236" s="1">
        <v>0.16</v>
      </c>
      <c r="BR236" s="1">
        <v>17.021</v>
      </c>
      <c r="BT236" s="1">
        <v>0.0</v>
      </c>
      <c r="BU236" s="1">
        <v>0.0</v>
      </c>
      <c r="BY236" s="1">
        <v>0.0</v>
      </c>
      <c r="BZ236" s="1">
        <v>0.0</v>
      </c>
      <c r="CB236" s="1">
        <v>0.0</v>
      </c>
      <c r="CG236" s="1">
        <v>7547.827</v>
      </c>
      <c r="CH236" s="1">
        <v>0.78</v>
      </c>
      <c r="CK236" s="1">
        <v>0.0</v>
      </c>
      <c r="CL236" s="1">
        <v>0.0</v>
      </c>
      <c r="CM236" s="1">
        <v>0.0</v>
      </c>
      <c r="CN236" s="1">
        <v>82.979</v>
      </c>
      <c r="CQ236" s="1">
        <v>0.0</v>
      </c>
      <c r="CR236" s="1">
        <v>0.0</v>
      </c>
      <c r="CU236" s="1">
        <v>0.0</v>
      </c>
      <c r="CV236" s="1">
        <v>0.0</v>
      </c>
      <c r="CX236" s="1">
        <v>0.0</v>
      </c>
      <c r="CY236" s="1">
        <v>0.0</v>
      </c>
      <c r="DA236" s="1">
        <v>9096.1</v>
      </c>
      <c r="DB236" s="1">
        <v>4.961</v>
      </c>
      <c r="DF236" s="1">
        <v>1548.272</v>
      </c>
      <c r="DG236" s="1">
        <v>0.16</v>
      </c>
      <c r="DI236" s="1">
        <v>17.021</v>
      </c>
      <c r="DN236" s="1">
        <v>96.767</v>
      </c>
      <c r="DO236" s="1">
        <v>0.01</v>
      </c>
      <c r="DQ236" s="1">
        <v>1.064</v>
      </c>
      <c r="DV236" s="1">
        <v>1451.505</v>
      </c>
      <c r="DW236" s="1">
        <v>0.15</v>
      </c>
      <c r="DY236" s="1">
        <v>15.957</v>
      </c>
    </row>
    <row r="237">
      <c r="A237" s="1" t="s">
        <v>148</v>
      </c>
      <c r="B237" s="1">
        <v>2015.0</v>
      </c>
      <c r="C237" s="1" t="s">
        <v>149</v>
      </c>
      <c r="D237" s="1">
        <v>104153.0</v>
      </c>
      <c r="J237" s="1">
        <v>0.0</v>
      </c>
      <c r="K237" s="1">
        <v>0.0</v>
      </c>
      <c r="L237" s="1">
        <v>0.0</v>
      </c>
      <c r="N237" s="1">
        <v>536.082</v>
      </c>
      <c r="S237" s="1">
        <v>0.0</v>
      </c>
      <c r="T237" s="1">
        <v>0.0</v>
      </c>
      <c r="V237" s="1">
        <v>0.0</v>
      </c>
      <c r="W237" s="1">
        <v>0.0</v>
      </c>
      <c r="X237" s="1">
        <v>0.0</v>
      </c>
      <c r="Y237" s="1">
        <v>0.0</v>
      </c>
      <c r="AA237" s="1">
        <v>0.97</v>
      </c>
      <c r="AB237" s="1">
        <v>9313.223</v>
      </c>
      <c r="AC237" s="1">
        <v>0.97</v>
      </c>
      <c r="AE237" s="1">
        <v>2.713</v>
      </c>
      <c r="AF237" s="1">
        <v>0.135</v>
      </c>
      <c r="AG237" s="1">
        <v>48927.602</v>
      </c>
      <c r="AK237" s="1">
        <v>7584.995</v>
      </c>
      <c r="AL237" s="1">
        <v>0.79</v>
      </c>
      <c r="AO237" s="1">
        <v>81.443</v>
      </c>
      <c r="AT237" s="1">
        <v>0.0</v>
      </c>
      <c r="AU237" s="1">
        <v>0.0</v>
      </c>
      <c r="AX237" s="1">
        <v>0.0</v>
      </c>
      <c r="AY237" s="1">
        <v>0.0</v>
      </c>
      <c r="AZ237" s="1">
        <v>0.0</v>
      </c>
      <c r="BA237" s="1">
        <v>0.0</v>
      </c>
      <c r="BC237" s="1">
        <v>0.52</v>
      </c>
      <c r="BG237" s="1">
        <v>0.0</v>
      </c>
      <c r="BH237" s="1">
        <v>0.0</v>
      </c>
      <c r="BJ237" s="1">
        <v>0.0</v>
      </c>
      <c r="BO237" s="1">
        <v>1728.227</v>
      </c>
      <c r="BP237" s="1">
        <v>0.18</v>
      </c>
      <c r="BR237" s="1">
        <v>18.557</v>
      </c>
      <c r="BT237" s="1">
        <v>0.0</v>
      </c>
      <c r="BU237" s="1">
        <v>0.0</v>
      </c>
      <c r="BY237" s="1">
        <v>0.0</v>
      </c>
      <c r="BZ237" s="1">
        <v>0.0</v>
      </c>
      <c r="CB237" s="1">
        <v>0.0</v>
      </c>
      <c r="CG237" s="1">
        <v>7584.995</v>
      </c>
      <c r="CH237" s="1">
        <v>0.79</v>
      </c>
      <c r="CK237" s="1">
        <v>0.0</v>
      </c>
      <c r="CL237" s="1">
        <v>0.0</v>
      </c>
      <c r="CM237" s="1">
        <v>0.0</v>
      </c>
      <c r="CN237" s="1">
        <v>81.443</v>
      </c>
      <c r="CQ237" s="1">
        <v>0.0</v>
      </c>
      <c r="CR237" s="1">
        <v>0.0</v>
      </c>
      <c r="CU237" s="1">
        <v>0.0</v>
      </c>
      <c r="CV237" s="1">
        <v>0.0</v>
      </c>
      <c r="CX237" s="1">
        <v>0.0</v>
      </c>
      <c r="CY237" s="1">
        <v>0.0</v>
      </c>
      <c r="DA237" s="1">
        <v>9313.223</v>
      </c>
      <c r="DB237" s="1">
        <v>5.096</v>
      </c>
      <c r="DF237" s="1">
        <v>1728.227</v>
      </c>
      <c r="DG237" s="1">
        <v>0.18</v>
      </c>
      <c r="DI237" s="1">
        <v>18.557</v>
      </c>
      <c r="DN237" s="1">
        <v>96.013</v>
      </c>
      <c r="DO237" s="1">
        <v>0.01</v>
      </c>
      <c r="DQ237" s="1">
        <v>1.031</v>
      </c>
      <c r="DV237" s="1">
        <v>1632.214</v>
      </c>
      <c r="DW237" s="1">
        <v>0.17</v>
      </c>
      <c r="DY237" s="1">
        <v>17.526</v>
      </c>
    </row>
    <row r="238">
      <c r="A238" s="1" t="s">
        <v>148</v>
      </c>
      <c r="B238" s="1">
        <v>2016.0</v>
      </c>
      <c r="C238" s="1" t="s">
        <v>149</v>
      </c>
      <c r="D238" s="1">
        <v>104947.0</v>
      </c>
      <c r="J238" s="1">
        <v>0.0</v>
      </c>
      <c r="K238" s="1">
        <v>0.0</v>
      </c>
      <c r="L238" s="1">
        <v>0.0</v>
      </c>
      <c r="N238" s="1">
        <v>563.83</v>
      </c>
      <c r="S238" s="1">
        <v>0.0</v>
      </c>
      <c r="T238" s="1">
        <v>0.0</v>
      </c>
      <c r="V238" s="1">
        <v>0.0</v>
      </c>
      <c r="W238" s="1">
        <v>0.0</v>
      </c>
      <c r="X238" s="1">
        <v>0.0</v>
      </c>
      <c r="Y238" s="1">
        <v>0.0</v>
      </c>
      <c r="AA238" s="1">
        <v>0.94</v>
      </c>
      <c r="AB238" s="1">
        <v>8956.902</v>
      </c>
      <c r="AC238" s="1">
        <v>0.94</v>
      </c>
      <c r="AE238" s="1">
        <v>-1.893</v>
      </c>
      <c r="AF238" s="1">
        <v>-0.096</v>
      </c>
      <c r="AG238" s="1">
        <v>47638.477</v>
      </c>
      <c r="AK238" s="1">
        <v>7622.896</v>
      </c>
      <c r="AL238" s="1">
        <v>0.8</v>
      </c>
      <c r="AO238" s="1">
        <v>85.106</v>
      </c>
      <c r="AT238" s="1">
        <v>0.0</v>
      </c>
      <c r="AU238" s="1">
        <v>0.0</v>
      </c>
      <c r="AX238" s="1">
        <v>0.0</v>
      </c>
      <c r="AY238" s="1">
        <v>0.0</v>
      </c>
      <c r="AZ238" s="1">
        <v>0.0</v>
      </c>
      <c r="BA238" s="1">
        <v>0.0</v>
      </c>
      <c r="BC238" s="1">
        <v>0.53</v>
      </c>
      <c r="BG238" s="1">
        <v>0.0</v>
      </c>
      <c r="BH238" s="1">
        <v>0.0</v>
      </c>
      <c r="BJ238" s="1">
        <v>0.0</v>
      </c>
      <c r="BO238" s="1">
        <v>1334.007</v>
      </c>
      <c r="BP238" s="1">
        <v>0.14</v>
      </c>
      <c r="BR238" s="1">
        <v>14.894</v>
      </c>
      <c r="BT238" s="1">
        <v>0.0</v>
      </c>
      <c r="BU238" s="1">
        <v>0.0</v>
      </c>
      <c r="BY238" s="1">
        <v>0.0</v>
      </c>
      <c r="BZ238" s="1">
        <v>0.0</v>
      </c>
      <c r="CB238" s="1">
        <v>0.0</v>
      </c>
      <c r="CG238" s="1">
        <v>7622.896</v>
      </c>
      <c r="CH238" s="1">
        <v>0.8</v>
      </c>
      <c r="CK238" s="1">
        <v>0.0</v>
      </c>
      <c r="CL238" s="1">
        <v>0.0</v>
      </c>
      <c r="CM238" s="1">
        <v>0.0</v>
      </c>
      <c r="CN238" s="1">
        <v>85.106</v>
      </c>
      <c r="CQ238" s="1">
        <v>0.0</v>
      </c>
      <c r="CR238" s="1">
        <v>0.0</v>
      </c>
      <c r="CU238" s="1">
        <v>0.0</v>
      </c>
      <c r="CV238" s="1">
        <v>0.0</v>
      </c>
      <c r="CX238" s="1">
        <v>0.0</v>
      </c>
      <c r="CY238" s="1">
        <v>0.0</v>
      </c>
      <c r="DA238" s="1">
        <v>8956.902</v>
      </c>
      <c r="DB238" s="1">
        <v>5.0</v>
      </c>
      <c r="DF238" s="1">
        <v>1334.007</v>
      </c>
      <c r="DG238" s="1">
        <v>0.14</v>
      </c>
      <c r="DI238" s="1">
        <v>14.894</v>
      </c>
      <c r="DN238" s="1">
        <v>95.286</v>
      </c>
      <c r="DO238" s="1">
        <v>0.01</v>
      </c>
      <c r="DQ238" s="1">
        <v>1.064</v>
      </c>
      <c r="DV238" s="1">
        <v>1238.72</v>
      </c>
      <c r="DW238" s="1">
        <v>0.13</v>
      </c>
      <c r="DY238" s="1">
        <v>13.83</v>
      </c>
    </row>
    <row r="239">
      <c r="A239" s="1" t="s">
        <v>148</v>
      </c>
      <c r="B239" s="1">
        <v>2017.0</v>
      </c>
      <c r="C239" s="1" t="s">
        <v>149</v>
      </c>
      <c r="D239" s="1">
        <v>105690.0</v>
      </c>
      <c r="J239" s="1">
        <v>0.0</v>
      </c>
      <c r="K239" s="1">
        <v>0.0</v>
      </c>
      <c r="L239" s="1">
        <v>0.0</v>
      </c>
      <c r="N239" s="1">
        <v>567.01</v>
      </c>
      <c r="S239" s="1">
        <v>0.0</v>
      </c>
      <c r="T239" s="1">
        <v>0.0</v>
      </c>
      <c r="Y239" s="1">
        <v>0.0</v>
      </c>
      <c r="AA239" s="1">
        <v>0.97</v>
      </c>
      <c r="AB239" s="1">
        <v>9177.784</v>
      </c>
      <c r="AC239" s="1">
        <v>0.97</v>
      </c>
      <c r="AE239" s="1">
        <v>3.762</v>
      </c>
      <c r="AF239" s="1">
        <v>0.188</v>
      </c>
      <c r="AG239" s="1">
        <v>49083.012</v>
      </c>
      <c r="AK239" s="1">
        <v>7853.155</v>
      </c>
      <c r="AL239" s="1">
        <v>0.83</v>
      </c>
      <c r="AO239" s="1">
        <v>85.567</v>
      </c>
      <c r="AT239" s="1">
        <v>0.0</v>
      </c>
      <c r="AU239" s="1">
        <v>0.0</v>
      </c>
      <c r="BA239" s="1">
        <v>0.0</v>
      </c>
      <c r="BC239" s="1">
        <v>0.55</v>
      </c>
      <c r="BG239" s="1">
        <v>0.0</v>
      </c>
      <c r="BH239" s="1">
        <v>0.0</v>
      </c>
      <c r="BJ239" s="1">
        <v>0.0</v>
      </c>
      <c r="BO239" s="1">
        <v>1324.629</v>
      </c>
      <c r="BP239" s="1">
        <v>0.14</v>
      </c>
      <c r="BR239" s="1">
        <v>14.433</v>
      </c>
      <c r="BT239" s="1">
        <v>0.0</v>
      </c>
      <c r="BU239" s="1">
        <v>0.0</v>
      </c>
      <c r="BY239" s="1">
        <v>0.0</v>
      </c>
      <c r="BZ239" s="1">
        <v>0.0</v>
      </c>
      <c r="CB239" s="1">
        <v>0.0</v>
      </c>
      <c r="CG239" s="1">
        <v>7853.155</v>
      </c>
      <c r="CH239" s="1">
        <v>0.83</v>
      </c>
      <c r="CN239" s="1">
        <v>85.567</v>
      </c>
      <c r="CQ239" s="1">
        <v>0.0</v>
      </c>
      <c r="CR239" s="1">
        <v>0.0</v>
      </c>
      <c r="CU239" s="1">
        <v>0.0</v>
      </c>
      <c r="CV239" s="1">
        <v>0.0</v>
      </c>
      <c r="CX239" s="1">
        <v>0.0</v>
      </c>
      <c r="CY239" s="1">
        <v>0.0</v>
      </c>
      <c r="DA239" s="1">
        <v>9177.784</v>
      </c>
      <c r="DB239" s="1">
        <v>5.188</v>
      </c>
      <c r="DF239" s="1">
        <v>1324.629</v>
      </c>
      <c r="DG239" s="1">
        <v>0.14</v>
      </c>
      <c r="DI239" s="1">
        <v>14.433</v>
      </c>
      <c r="DN239" s="1">
        <v>94.616</v>
      </c>
      <c r="DO239" s="1">
        <v>0.01</v>
      </c>
      <c r="DQ239" s="1">
        <v>1.031</v>
      </c>
      <c r="DV239" s="1">
        <v>1230.012</v>
      </c>
      <c r="DW239" s="1">
        <v>0.13</v>
      </c>
      <c r="DY239" s="1">
        <v>13.402</v>
      </c>
    </row>
    <row r="240">
      <c r="A240" s="1" t="s">
        <v>148</v>
      </c>
      <c r="B240" s="1">
        <v>2018.0</v>
      </c>
      <c r="C240" s="1" t="s">
        <v>149</v>
      </c>
      <c r="D240" s="1">
        <v>106404.0</v>
      </c>
      <c r="J240" s="1">
        <v>0.0</v>
      </c>
      <c r="K240" s="1">
        <v>0.0</v>
      </c>
      <c r="L240" s="1">
        <v>0.0</v>
      </c>
      <c r="N240" s="1">
        <v>546.392</v>
      </c>
      <c r="S240" s="1">
        <v>0.0</v>
      </c>
      <c r="T240" s="1">
        <v>0.0</v>
      </c>
      <c r="Y240" s="1">
        <v>0.0</v>
      </c>
      <c r="AA240" s="1">
        <v>0.97</v>
      </c>
      <c r="AB240" s="1">
        <v>9116.199</v>
      </c>
      <c r="AC240" s="1">
        <v>0.97</v>
      </c>
      <c r="AE240" s="1">
        <v>-5.445</v>
      </c>
      <c r="AF240" s="1">
        <v>-0.282</v>
      </c>
      <c r="AG240" s="1">
        <v>46099.176</v>
      </c>
      <c r="AK240" s="1">
        <v>7612.496</v>
      </c>
      <c r="AL240" s="1">
        <v>0.81</v>
      </c>
      <c r="AO240" s="1">
        <v>83.505</v>
      </c>
      <c r="AT240" s="1">
        <v>0.0</v>
      </c>
      <c r="AU240" s="1">
        <v>0.0</v>
      </c>
      <c r="BA240" s="1">
        <v>0.0</v>
      </c>
      <c r="BC240" s="1">
        <v>0.53</v>
      </c>
      <c r="BG240" s="1">
        <v>0.0</v>
      </c>
      <c r="BH240" s="1">
        <v>0.0</v>
      </c>
      <c r="BJ240" s="1">
        <v>0.0</v>
      </c>
      <c r="BO240" s="1">
        <v>1503.703</v>
      </c>
      <c r="BP240" s="1">
        <v>0.16</v>
      </c>
      <c r="BR240" s="1">
        <v>16.495</v>
      </c>
      <c r="BT240" s="1">
        <v>0.0</v>
      </c>
      <c r="BU240" s="1">
        <v>0.0</v>
      </c>
      <c r="BY240" s="1">
        <v>0.0</v>
      </c>
      <c r="BZ240" s="1">
        <v>0.0</v>
      </c>
      <c r="CB240" s="1">
        <v>0.0</v>
      </c>
      <c r="CG240" s="1">
        <v>7612.496</v>
      </c>
      <c r="CH240" s="1">
        <v>0.81</v>
      </c>
      <c r="CN240" s="1">
        <v>83.505</v>
      </c>
      <c r="CQ240" s="1">
        <v>0.0</v>
      </c>
      <c r="CR240" s="1">
        <v>0.0</v>
      </c>
      <c r="CU240" s="1">
        <v>0.0</v>
      </c>
      <c r="CV240" s="1">
        <v>0.0</v>
      </c>
      <c r="CX240" s="1">
        <v>0.0</v>
      </c>
      <c r="CY240" s="1">
        <v>0.0</v>
      </c>
      <c r="DA240" s="1">
        <v>9116.199</v>
      </c>
      <c r="DB240" s="1">
        <v>4.905</v>
      </c>
      <c r="DF240" s="1">
        <v>1503.703</v>
      </c>
      <c r="DG240" s="1">
        <v>0.16</v>
      </c>
      <c r="DI240" s="1">
        <v>16.495</v>
      </c>
      <c r="DN240" s="1">
        <v>187.963</v>
      </c>
      <c r="DO240" s="1">
        <v>0.02</v>
      </c>
      <c r="DQ240" s="1">
        <v>2.062</v>
      </c>
      <c r="DV240" s="1">
        <v>1315.74</v>
      </c>
      <c r="DW240" s="1">
        <v>0.14</v>
      </c>
      <c r="DY240" s="1">
        <v>14.433</v>
      </c>
    </row>
    <row r="241">
      <c r="A241" s="1" t="s">
        <v>148</v>
      </c>
      <c r="B241" s="1">
        <v>2019.0</v>
      </c>
      <c r="C241" s="1" t="s">
        <v>149</v>
      </c>
      <c r="D241" s="1">
        <v>107048.0</v>
      </c>
      <c r="J241" s="1">
        <v>0.0</v>
      </c>
      <c r="K241" s="1">
        <v>0.0</v>
      </c>
      <c r="L241" s="1">
        <v>0.0</v>
      </c>
      <c r="N241" s="1">
        <v>545.455</v>
      </c>
      <c r="S241" s="1">
        <v>0.0</v>
      </c>
      <c r="T241" s="1">
        <v>0.0</v>
      </c>
      <c r="Y241" s="1">
        <v>0.0</v>
      </c>
      <c r="AA241" s="1">
        <v>0.99</v>
      </c>
      <c r="AB241" s="1">
        <v>9248.188</v>
      </c>
      <c r="AC241" s="1">
        <v>0.99</v>
      </c>
      <c r="AE241" s="1">
        <v>-4.738</v>
      </c>
      <c r="AF241" s="1">
        <v>-0.232</v>
      </c>
      <c r="AG241" s="1">
        <v>43650.961</v>
      </c>
      <c r="AK241" s="1">
        <v>7660.115</v>
      </c>
      <c r="AL241" s="1">
        <v>0.82</v>
      </c>
      <c r="AO241" s="1">
        <v>82.828</v>
      </c>
      <c r="AT241" s="1">
        <v>0.0</v>
      </c>
      <c r="AU241" s="1">
        <v>0.0</v>
      </c>
      <c r="BA241" s="1">
        <v>0.0</v>
      </c>
      <c r="BC241" s="1">
        <v>0.54</v>
      </c>
      <c r="BG241" s="1">
        <v>0.0</v>
      </c>
      <c r="BH241" s="1">
        <v>0.0</v>
      </c>
      <c r="BJ241" s="1">
        <v>0.0</v>
      </c>
      <c r="BO241" s="1">
        <v>1588.073</v>
      </c>
      <c r="BP241" s="1">
        <v>0.17</v>
      </c>
      <c r="BR241" s="1">
        <v>17.172</v>
      </c>
      <c r="BT241" s="1">
        <v>0.0</v>
      </c>
      <c r="BU241" s="1">
        <v>0.0</v>
      </c>
      <c r="BY241" s="1">
        <v>0.0</v>
      </c>
      <c r="BZ241" s="1">
        <v>0.0</v>
      </c>
      <c r="CB241" s="1">
        <v>0.0</v>
      </c>
      <c r="CG241" s="1">
        <v>7660.115</v>
      </c>
      <c r="CH241" s="1">
        <v>0.82</v>
      </c>
      <c r="CN241" s="1">
        <v>82.828</v>
      </c>
      <c r="CQ241" s="1">
        <v>0.0</v>
      </c>
      <c r="CR241" s="1">
        <v>0.0</v>
      </c>
      <c r="CU241" s="1">
        <v>0.0</v>
      </c>
      <c r="CV241" s="1">
        <v>0.0</v>
      </c>
      <c r="CX241" s="1">
        <v>0.0</v>
      </c>
      <c r="CY241" s="1">
        <v>0.0</v>
      </c>
      <c r="DA241" s="1">
        <v>9248.188</v>
      </c>
      <c r="DB241" s="1">
        <v>4.673</v>
      </c>
      <c r="DF241" s="1">
        <v>1588.073</v>
      </c>
      <c r="DG241" s="1">
        <v>0.17</v>
      </c>
      <c r="DI241" s="1">
        <v>17.172</v>
      </c>
      <c r="DN241" s="1">
        <v>280.248</v>
      </c>
      <c r="DO241" s="1">
        <v>0.03</v>
      </c>
      <c r="DQ241" s="1">
        <v>3.03</v>
      </c>
      <c r="DV241" s="1">
        <v>1307.825</v>
      </c>
      <c r="DW241" s="1">
        <v>0.14</v>
      </c>
      <c r="DY241" s="1">
        <v>14.141</v>
      </c>
    </row>
    <row r="242">
      <c r="A242" s="1" t="s">
        <v>148</v>
      </c>
      <c r="B242" s="1">
        <v>2020.0</v>
      </c>
      <c r="C242" s="1" t="s">
        <v>149</v>
      </c>
      <c r="D242" s="1">
        <v>107360.0</v>
      </c>
      <c r="J242" s="1">
        <v>0.0</v>
      </c>
      <c r="K242" s="1">
        <v>0.0</v>
      </c>
      <c r="L242" s="1">
        <v>0.0</v>
      </c>
      <c r="N242" s="1">
        <v>545.455</v>
      </c>
      <c r="S242" s="1">
        <v>0.0</v>
      </c>
      <c r="T242" s="1">
        <v>0.0</v>
      </c>
      <c r="Y242" s="1">
        <v>0.0</v>
      </c>
      <c r="AA242" s="1">
        <v>0.99</v>
      </c>
      <c r="AB242" s="1">
        <v>9221.312</v>
      </c>
      <c r="AC242" s="1">
        <v>0.99</v>
      </c>
      <c r="AE242" s="1">
        <v>-2.237</v>
      </c>
      <c r="AF242" s="1">
        <v>-0.105</v>
      </c>
      <c r="AG242" s="1">
        <v>42550.438</v>
      </c>
      <c r="AK242" s="1">
        <v>7637.854</v>
      </c>
      <c r="AL242" s="1">
        <v>0.82</v>
      </c>
      <c r="AO242" s="1">
        <v>82.828</v>
      </c>
      <c r="AT242" s="1">
        <v>0.0</v>
      </c>
      <c r="AU242" s="1">
        <v>0.0</v>
      </c>
      <c r="BA242" s="1">
        <v>0.0</v>
      </c>
      <c r="BC242" s="1">
        <v>0.54</v>
      </c>
      <c r="BG242" s="1">
        <v>0.0</v>
      </c>
      <c r="BH242" s="1">
        <v>0.0</v>
      </c>
      <c r="BJ242" s="1">
        <v>0.0</v>
      </c>
      <c r="BO242" s="1">
        <v>1583.458</v>
      </c>
      <c r="BP242" s="1">
        <v>0.17</v>
      </c>
      <c r="BR242" s="1">
        <v>17.172</v>
      </c>
      <c r="BT242" s="1">
        <v>0.0</v>
      </c>
      <c r="BU242" s="1">
        <v>0.0</v>
      </c>
      <c r="BY242" s="1">
        <v>0.0</v>
      </c>
      <c r="BZ242" s="1">
        <v>0.0</v>
      </c>
      <c r="CB242" s="1">
        <v>0.0</v>
      </c>
      <c r="CG242" s="1">
        <v>7637.854</v>
      </c>
      <c r="CH242" s="1">
        <v>0.82</v>
      </c>
      <c r="CN242" s="1">
        <v>82.828</v>
      </c>
      <c r="CQ242" s="1">
        <v>0.0</v>
      </c>
      <c r="CR242" s="1">
        <v>0.0</v>
      </c>
      <c r="CU242" s="1">
        <v>0.0</v>
      </c>
      <c r="CV242" s="1">
        <v>0.0</v>
      </c>
      <c r="CX242" s="1">
        <v>0.0</v>
      </c>
      <c r="CY242" s="1">
        <v>0.0</v>
      </c>
      <c r="DA242" s="1">
        <v>9221.312</v>
      </c>
      <c r="DB242" s="1">
        <v>4.568</v>
      </c>
      <c r="DF242" s="1">
        <v>1583.458</v>
      </c>
      <c r="DG242" s="1">
        <v>0.17</v>
      </c>
      <c r="DI242" s="1">
        <v>17.172</v>
      </c>
      <c r="DN242" s="1">
        <v>279.434</v>
      </c>
      <c r="DO242" s="1">
        <v>0.03</v>
      </c>
      <c r="DQ242" s="1">
        <v>3.03</v>
      </c>
      <c r="DV242" s="1">
        <v>1304.024</v>
      </c>
      <c r="DW242" s="1">
        <v>0.14</v>
      </c>
      <c r="DY242" s="1">
        <v>14.141</v>
      </c>
    </row>
    <row r="243">
      <c r="A243" s="1" t="s">
        <v>148</v>
      </c>
      <c r="B243" s="1">
        <v>2021.0</v>
      </c>
      <c r="C243" s="1" t="s">
        <v>149</v>
      </c>
      <c r="D243" s="1">
        <v>107524.0</v>
      </c>
      <c r="J243" s="1">
        <v>0.0</v>
      </c>
      <c r="K243" s="1">
        <v>0.0</v>
      </c>
      <c r="L243" s="1">
        <v>0.0</v>
      </c>
      <c r="N243" s="1">
        <v>550.0</v>
      </c>
      <c r="S243" s="1">
        <v>0.0</v>
      </c>
      <c r="T243" s="1">
        <v>0.0</v>
      </c>
      <c r="Y243" s="1">
        <v>0.0</v>
      </c>
      <c r="AA243" s="1">
        <v>1.0</v>
      </c>
      <c r="AB243" s="1">
        <v>9300.249</v>
      </c>
      <c r="AC243" s="1">
        <v>1.0</v>
      </c>
      <c r="AE243" s="1">
        <v>5.678</v>
      </c>
      <c r="AF243" s="1">
        <v>0.259</v>
      </c>
      <c r="AG243" s="1">
        <v>44897.887</v>
      </c>
      <c r="AK243" s="1">
        <v>7719.207</v>
      </c>
      <c r="AL243" s="1">
        <v>0.83</v>
      </c>
      <c r="AO243" s="1">
        <v>83.0</v>
      </c>
      <c r="AT243" s="1">
        <v>0.0</v>
      </c>
      <c r="AU243" s="1">
        <v>0.0</v>
      </c>
      <c r="BA243" s="1">
        <v>0.0</v>
      </c>
      <c r="BC243" s="1">
        <v>0.55</v>
      </c>
      <c r="BG243" s="1">
        <v>0.0</v>
      </c>
      <c r="BH243" s="1">
        <v>0.0</v>
      </c>
      <c r="BJ243" s="1">
        <v>0.0</v>
      </c>
      <c r="BO243" s="1">
        <v>1581.042</v>
      </c>
      <c r="BP243" s="1">
        <v>0.17</v>
      </c>
      <c r="BR243" s="1">
        <v>17.0</v>
      </c>
      <c r="BT243" s="1">
        <v>0.0</v>
      </c>
      <c r="BU243" s="1">
        <v>0.0</v>
      </c>
      <c r="BY243" s="1">
        <v>0.0</v>
      </c>
      <c r="BZ243" s="1">
        <v>0.0</v>
      </c>
      <c r="CB243" s="1">
        <v>0.0</v>
      </c>
      <c r="CG243" s="1">
        <v>7719.207</v>
      </c>
      <c r="CH243" s="1">
        <v>0.83</v>
      </c>
      <c r="CN243" s="1">
        <v>83.0</v>
      </c>
      <c r="CQ243" s="1">
        <v>0.0</v>
      </c>
      <c r="CR243" s="1">
        <v>0.0</v>
      </c>
      <c r="CU243" s="1">
        <v>0.0</v>
      </c>
      <c r="CV243" s="1">
        <v>0.0</v>
      </c>
      <c r="CX243" s="1">
        <v>0.0</v>
      </c>
      <c r="CY243" s="1">
        <v>0.0</v>
      </c>
      <c r="DA243" s="1">
        <v>9300.249</v>
      </c>
      <c r="DB243" s="1">
        <v>4.828</v>
      </c>
      <c r="DF243" s="1">
        <v>1581.042</v>
      </c>
      <c r="DG243" s="1">
        <v>0.17</v>
      </c>
      <c r="DI243" s="1">
        <v>17.0</v>
      </c>
      <c r="DN243" s="1">
        <v>279.007</v>
      </c>
      <c r="DO243" s="1">
        <v>0.03</v>
      </c>
      <c r="DQ243" s="1">
        <v>3.0</v>
      </c>
      <c r="DV243" s="1">
        <v>1302.035</v>
      </c>
      <c r="DW243" s="1">
        <v>0.14</v>
      </c>
      <c r="DY243" s="1">
        <v>14.0</v>
      </c>
    </row>
    <row r="244">
      <c r="A244" s="1" t="s">
        <v>148</v>
      </c>
      <c r="B244" s="1">
        <v>2022.0</v>
      </c>
      <c r="C244" s="1" t="s">
        <v>149</v>
      </c>
      <c r="D244" s="1">
        <v>107746.0</v>
      </c>
      <c r="J244" s="1">
        <v>0.0</v>
      </c>
      <c r="K244" s="1">
        <v>0.0</v>
      </c>
      <c r="L244" s="1">
        <v>0.0</v>
      </c>
      <c r="N244" s="1">
        <v>550.0</v>
      </c>
      <c r="S244" s="1">
        <v>0.0</v>
      </c>
      <c r="T244" s="1">
        <v>0.0</v>
      </c>
      <c r="Y244" s="1">
        <v>0.0</v>
      </c>
      <c r="AA244" s="1">
        <v>1.0</v>
      </c>
      <c r="AB244" s="1">
        <v>9281.087</v>
      </c>
      <c r="AC244" s="1">
        <v>1.0</v>
      </c>
      <c r="AE244" s="1">
        <v>2.324</v>
      </c>
      <c r="AF244" s="1">
        <v>0.112</v>
      </c>
      <c r="AG244" s="1">
        <v>45846.684</v>
      </c>
      <c r="AK244" s="1">
        <v>7703.302</v>
      </c>
      <c r="AL244" s="1">
        <v>0.83</v>
      </c>
      <c r="AO244" s="1">
        <v>83.0</v>
      </c>
      <c r="AT244" s="1">
        <v>0.0</v>
      </c>
      <c r="AU244" s="1">
        <v>0.0</v>
      </c>
      <c r="BA244" s="1">
        <v>0.0</v>
      </c>
      <c r="BC244" s="1">
        <v>0.55</v>
      </c>
      <c r="BG244" s="1">
        <v>0.0</v>
      </c>
      <c r="BH244" s="1">
        <v>0.0</v>
      </c>
      <c r="BJ244" s="1">
        <v>0.0</v>
      </c>
      <c r="BO244" s="1">
        <v>1577.785</v>
      </c>
      <c r="BP244" s="1">
        <v>0.17</v>
      </c>
      <c r="BR244" s="1">
        <v>17.0</v>
      </c>
      <c r="BT244" s="1">
        <v>0.0</v>
      </c>
      <c r="BU244" s="1">
        <v>0.0</v>
      </c>
      <c r="BY244" s="1">
        <v>0.0</v>
      </c>
      <c r="BZ244" s="1">
        <v>0.0</v>
      </c>
      <c r="CB244" s="1">
        <v>0.0</v>
      </c>
      <c r="CG244" s="1">
        <v>7703.302</v>
      </c>
      <c r="CH244" s="1">
        <v>0.83</v>
      </c>
      <c r="CN244" s="1">
        <v>83.0</v>
      </c>
      <c r="CQ244" s="1">
        <v>0.0</v>
      </c>
      <c r="CR244" s="1">
        <v>0.0</v>
      </c>
      <c r="CU244" s="1">
        <v>0.0</v>
      </c>
      <c r="CV244" s="1">
        <v>0.0</v>
      </c>
      <c r="CX244" s="1">
        <v>0.0</v>
      </c>
      <c r="CY244" s="1">
        <v>0.0</v>
      </c>
      <c r="DA244" s="1">
        <v>9281.087</v>
      </c>
      <c r="DB244" s="1">
        <v>4.94</v>
      </c>
      <c r="DF244" s="1">
        <v>1577.785</v>
      </c>
      <c r="DG244" s="1">
        <v>0.17</v>
      </c>
      <c r="DI244" s="1">
        <v>17.0</v>
      </c>
      <c r="DN244" s="1">
        <v>278.433</v>
      </c>
      <c r="DO244" s="1">
        <v>0.03</v>
      </c>
      <c r="DQ244" s="1">
        <v>3.0</v>
      </c>
      <c r="DV244" s="1">
        <v>1299.352</v>
      </c>
      <c r="DW244" s="1">
        <v>0.14</v>
      </c>
      <c r="DY244" s="1">
        <v>14.0</v>
      </c>
    </row>
    <row r="245">
      <c r="A245" s="1" t="s">
        <v>148</v>
      </c>
      <c r="B245" s="1">
        <v>2023.0</v>
      </c>
      <c r="C245" s="1" t="s">
        <v>149</v>
      </c>
      <c r="D245" s="1">
        <v>107904.0</v>
      </c>
      <c r="AE245" s="1">
        <v>-1.411</v>
      </c>
      <c r="AF245" s="1">
        <v>-0.07</v>
      </c>
      <c r="AG245" s="1">
        <v>45133.637</v>
      </c>
      <c r="DB245" s="1">
        <v>4.87</v>
      </c>
    </row>
    <row r="246">
      <c r="A246" s="1" t="s">
        <v>150</v>
      </c>
      <c r="B246" s="1">
        <v>2000.0</v>
      </c>
      <c r="C246" s="1" t="s">
        <v>151</v>
      </c>
      <c r="D246" s="1">
        <v>1.9132426E7</v>
      </c>
      <c r="E246" s="1">
        <v>6.92059308032E11</v>
      </c>
      <c r="G246" s="1">
        <v>0.0</v>
      </c>
      <c r="H246" s="1">
        <v>0.0</v>
      </c>
      <c r="I246" s="1">
        <v>0.0</v>
      </c>
      <c r="J246" s="1">
        <v>46.518</v>
      </c>
      <c r="K246" s="1">
        <v>0.89</v>
      </c>
      <c r="L246" s="1">
        <v>0.41</v>
      </c>
      <c r="M246" s="1">
        <v>0.0</v>
      </c>
      <c r="N246" s="1">
        <v>805.977</v>
      </c>
      <c r="O246" s="1">
        <v>0.718</v>
      </c>
      <c r="P246" s="1">
        <v>4.219</v>
      </c>
      <c r="Q246" s="1">
        <v>30924.564</v>
      </c>
      <c r="R246" s="1">
        <v>591.662</v>
      </c>
      <c r="S246" s="1">
        <v>9421.701</v>
      </c>
      <c r="T246" s="1">
        <v>180.26</v>
      </c>
      <c r="U246" s="1">
        <v>3.359</v>
      </c>
      <c r="V246" s="1">
        <v>64.902</v>
      </c>
      <c r="W246" s="1">
        <v>104368.352</v>
      </c>
      <c r="X246" s="1">
        <v>1996.82</v>
      </c>
      <c r="Y246" s="1">
        <v>83.134</v>
      </c>
      <c r="Z246" s="1">
        <v>45.435</v>
      </c>
      <c r="AA246" s="1">
        <v>216.83</v>
      </c>
      <c r="AB246" s="1">
        <v>11333.116</v>
      </c>
      <c r="AC246" s="1">
        <v>216.83</v>
      </c>
      <c r="AD246" s="1">
        <v>17.063</v>
      </c>
      <c r="AE246" s="1">
        <v>0.61</v>
      </c>
      <c r="AF246" s="1">
        <v>7.912</v>
      </c>
      <c r="AG246" s="1">
        <v>68222.375</v>
      </c>
      <c r="AH246" s="1">
        <v>1.886</v>
      </c>
      <c r="AI246" s="1">
        <v>0.631</v>
      </c>
      <c r="AJ246" s="1">
        <v>7.857</v>
      </c>
      <c r="AK246" s="1">
        <v>10416.348</v>
      </c>
      <c r="AL246" s="1">
        <v>199.29</v>
      </c>
      <c r="AM246" s="1">
        <v>65501.066</v>
      </c>
      <c r="AN246" s="1">
        <v>1253.194</v>
      </c>
      <c r="AO246" s="1">
        <v>91.911</v>
      </c>
      <c r="AP246" s="1">
        <v>96.235</v>
      </c>
      <c r="AQ246" s="1">
        <v>1.889</v>
      </c>
      <c r="AR246" s="1">
        <v>3.81</v>
      </c>
      <c r="AS246" s="1">
        <v>205.551</v>
      </c>
      <c r="AT246" s="1">
        <v>876.0</v>
      </c>
      <c r="AU246" s="1">
        <v>16.76</v>
      </c>
      <c r="AV246" s="1">
        <v>10743.582</v>
      </c>
      <c r="AW246" s="1">
        <v>1.562</v>
      </c>
      <c r="AX246" s="1">
        <v>4.798</v>
      </c>
      <c r="AY246" s="1">
        <v>16303.384</v>
      </c>
      <c r="AZ246" s="1">
        <v>311.923</v>
      </c>
      <c r="BA246" s="1">
        <v>7.73</v>
      </c>
      <c r="BB246" s="1">
        <v>15.785</v>
      </c>
      <c r="BC246" s="1">
        <v>174.76</v>
      </c>
      <c r="BD246" s="1">
        <v>1.136</v>
      </c>
      <c r="BE246" s="1">
        <v>0.514</v>
      </c>
      <c r="BF246" s="1">
        <v>45.74</v>
      </c>
      <c r="BG246" s="1">
        <v>860.842</v>
      </c>
      <c r="BH246" s="1">
        <v>16.47</v>
      </c>
      <c r="BI246" s="1">
        <v>2390.72</v>
      </c>
      <c r="BJ246" s="1">
        <v>7.596</v>
      </c>
      <c r="BK246" s="1">
        <v>3.512</v>
      </c>
      <c r="BL246" s="1">
        <v>0.218</v>
      </c>
      <c r="BM246" s="1">
        <v>0.021</v>
      </c>
      <c r="BN246" s="1">
        <v>49.022</v>
      </c>
      <c r="BO246" s="1">
        <v>916.768</v>
      </c>
      <c r="BP246" s="1">
        <v>17.54</v>
      </c>
      <c r="BQ246" s="1">
        <v>2562.249</v>
      </c>
      <c r="BR246" s="1">
        <v>8.089</v>
      </c>
      <c r="BS246" s="1">
        <v>3.765</v>
      </c>
      <c r="BT246" s="1">
        <v>0.0</v>
      </c>
      <c r="BU246" s="1">
        <v>0.0</v>
      </c>
      <c r="BW246" s="1">
        <v>0.0</v>
      </c>
      <c r="BX246" s="1">
        <v>0.0</v>
      </c>
      <c r="BY246" s="1">
        <v>0.0</v>
      </c>
      <c r="BZ246" s="1">
        <v>0.0</v>
      </c>
      <c r="CA246" s="1">
        <v>0.0</v>
      </c>
      <c r="CB246" s="1">
        <v>0.0</v>
      </c>
      <c r="CC246" s="1">
        <v>0.0</v>
      </c>
      <c r="CD246" s="1">
        <v>-0.038</v>
      </c>
      <c r="CE246" s="1">
        <v>-0.172</v>
      </c>
      <c r="CF246" s="1">
        <v>455.982</v>
      </c>
      <c r="CG246" s="1">
        <v>118.647</v>
      </c>
      <c r="CH246" s="1">
        <v>2.27</v>
      </c>
      <c r="CI246" s="1">
        <v>23832.922</v>
      </c>
      <c r="CJ246" s="1">
        <v>35.017</v>
      </c>
      <c r="CK246" s="1">
        <v>111.879</v>
      </c>
      <c r="CL246" s="1">
        <v>22546.881</v>
      </c>
      <c r="CM246" s="1">
        <v>431.377</v>
      </c>
      <c r="CN246" s="1">
        <v>1.047</v>
      </c>
      <c r="CO246" s="1">
        <v>35.016</v>
      </c>
      <c r="CP246" s="1">
        <v>2.78</v>
      </c>
      <c r="CQ246" s="1">
        <v>0.89</v>
      </c>
      <c r="CS246" s="1">
        <v>-21.526</v>
      </c>
      <c r="CT246" s="1">
        <v>-0.762</v>
      </c>
      <c r="CU246" s="1">
        <v>46.492</v>
      </c>
      <c r="CW246" s="1">
        <v>145.287</v>
      </c>
      <c r="CX246" s="1">
        <v>0.41</v>
      </c>
      <c r="CZ246" s="1">
        <v>0.213</v>
      </c>
      <c r="DA246" s="1">
        <v>11333.116</v>
      </c>
      <c r="DB246" s="1">
        <v>1305.26</v>
      </c>
      <c r="DC246" s="1">
        <v>0.218</v>
      </c>
      <c r="DD246" s="1">
        <v>0.021</v>
      </c>
      <c r="DE246" s="1">
        <v>49.022</v>
      </c>
      <c r="DF246" s="1">
        <v>916.768</v>
      </c>
      <c r="DG246" s="1">
        <v>17.54</v>
      </c>
      <c r="DH246" s="1">
        <v>2562.249</v>
      </c>
      <c r="DI246" s="1">
        <v>8.089</v>
      </c>
      <c r="DJ246" s="1">
        <v>3.765</v>
      </c>
      <c r="DK246" s="1">
        <v>15.148</v>
      </c>
      <c r="DL246" s="1">
        <v>0.017</v>
      </c>
      <c r="DM246" s="1">
        <v>0.13</v>
      </c>
      <c r="DN246" s="1">
        <v>2.613</v>
      </c>
      <c r="DO246" s="1">
        <v>0.05</v>
      </c>
      <c r="DP246" s="1">
        <v>6.787</v>
      </c>
      <c r="DQ246" s="1">
        <v>0.023</v>
      </c>
      <c r="DR246" s="1">
        <v>0.01</v>
      </c>
      <c r="DS246" s="1">
        <v>211.628</v>
      </c>
      <c r="DT246" s="1">
        <v>0.253</v>
      </c>
      <c r="DU246" s="1">
        <v>0.372</v>
      </c>
      <c r="DV246" s="1">
        <v>6.795</v>
      </c>
      <c r="DW246" s="1">
        <v>0.13</v>
      </c>
      <c r="DX246" s="1">
        <v>19.455</v>
      </c>
      <c r="DY246" s="1">
        <v>0.06</v>
      </c>
      <c r="DZ246" s="1">
        <v>0.029</v>
      </c>
    </row>
    <row r="247">
      <c r="A247" s="1" t="s">
        <v>150</v>
      </c>
      <c r="B247" s="1">
        <v>2001.0</v>
      </c>
      <c r="C247" s="1" t="s">
        <v>151</v>
      </c>
      <c r="D247" s="1">
        <v>1.9365383E7</v>
      </c>
      <c r="E247" s="1">
        <v>7.13890070528E11</v>
      </c>
      <c r="G247" s="1">
        <v>0.0</v>
      </c>
      <c r="H247" s="1">
        <v>0.0</v>
      </c>
      <c r="I247" s="1">
        <v>0.0</v>
      </c>
      <c r="J247" s="1">
        <v>41.311</v>
      </c>
      <c r="K247" s="1">
        <v>0.8</v>
      </c>
      <c r="L247" s="1">
        <v>0.357</v>
      </c>
      <c r="M247" s="1">
        <v>0.0</v>
      </c>
      <c r="N247" s="1">
        <v>803.13</v>
      </c>
      <c r="O247" s="1">
        <v>-1.009</v>
      </c>
      <c r="P247" s="1">
        <v>-5.971</v>
      </c>
      <c r="Q247" s="1">
        <v>30244.242</v>
      </c>
      <c r="R247" s="1">
        <v>585.691</v>
      </c>
      <c r="S247" s="1">
        <v>9288.74</v>
      </c>
      <c r="T247" s="1">
        <v>179.88</v>
      </c>
      <c r="U247" s="1">
        <v>8.068</v>
      </c>
      <c r="V247" s="1">
        <v>161.101</v>
      </c>
      <c r="W247" s="1">
        <v>111431.875</v>
      </c>
      <c r="X247" s="1">
        <v>2157.921</v>
      </c>
      <c r="Y247" s="1">
        <v>80.21</v>
      </c>
      <c r="Z247" s="1">
        <v>44.626</v>
      </c>
      <c r="AA247" s="1">
        <v>224.26</v>
      </c>
      <c r="AB247" s="1">
        <v>11580.457</v>
      </c>
      <c r="AC247" s="1">
        <v>224.26</v>
      </c>
      <c r="AD247" s="1">
        <v>17.497</v>
      </c>
      <c r="AE247" s="1">
        <v>0.776</v>
      </c>
      <c r="AF247" s="1">
        <v>10.126</v>
      </c>
      <c r="AG247" s="1">
        <v>67924.57</v>
      </c>
      <c r="AH247" s="1">
        <v>1.843</v>
      </c>
      <c r="AI247" s="1">
        <v>0.9</v>
      </c>
      <c r="AJ247" s="1">
        <v>11.276</v>
      </c>
      <c r="AK247" s="1">
        <v>10689.177</v>
      </c>
      <c r="AL247" s="1">
        <v>207.0</v>
      </c>
      <c r="AM247" s="1">
        <v>65295.371</v>
      </c>
      <c r="AN247" s="1">
        <v>1264.47</v>
      </c>
      <c r="AO247" s="1">
        <v>92.304</v>
      </c>
      <c r="AP247" s="1">
        <v>96.345</v>
      </c>
      <c r="AQ247" s="1">
        <v>7.853</v>
      </c>
      <c r="AR247" s="1">
        <v>16.142</v>
      </c>
      <c r="AS247" s="1">
        <v>221.693</v>
      </c>
      <c r="AT247" s="1">
        <v>1265.144</v>
      </c>
      <c r="AU247" s="1">
        <v>24.5</v>
      </c>
      <c r="AV247" s="1">
        <v>11447.911</v>
      </c>
      <c r="AW247" s="1">
        <v>4.645</v>
      </c>
      <c r="AX247" s="1">
        <v>14.49</v>
      </c>
      <c r="AY247" s="1">
        <v>16855.498</v>
      </c>
      <c r="AZ247" s="1">
        <v>326.413</v>
      </c>
      <c r="BA247" s="1">
        <v>10.925</v>
      </c>
      <c r="BB247" s="1">
        <v>16.892</v>
      </c>
      <c r="BC247" s="1">
        <v>180.11</v>
      </c>
      <c r="BD247" s="1">
        <v>-2.083</v>
      </c>
      <c r="BE247" s="1">
        <v>-1.2</v>
      </c>
      <c r="BF247" s="1">
        <v>44.54</v>
      </c>
      <c r="BG247" s="1">
        <v>832.413</v>
      </c>
      <c r="BH247" s="1">
        <v>16.12</v>
      </c>
      <c r="BI247" s="1">
        <v>2299.983</v>
      </c>
      <c r="BJ247" s="1">
        <v>7.188</v>
      </c>
      <c r="BK247" s="1">
        <v>3.394</v>
      </c>
      <c r="BL247" s="1">
        <v>-1.566</v>
      </c>
      <c r="BM247" s="1">
        <v>-1.047</v>
      </c>
      <c r="BN247" s="1">
        <v>47.975</v>
      </c>
      <c r="BO247" s="1">
        <v>891.281</v>
      </c>
      <c r="BP247" s="1">
        <v>17.26</v>
      </c>
      <c r="BQ247" s="1">
        <v>2477.341</v>
      </c>
      <c r="BR247" s="1">
        <v>7.696</v>
      </c>
      <c r="BS247" s="1">
        <v>3.655</v>
      </c>
      <c r="BT247" s="1">
        <v>0.0</v>
      </c>
      <c r="BU247" s="1">
        <v>0.0</v>
      </c>
      <c r="BW247" s="1">
        <v>0.0</v>
      </c>
      <c r="BX247" s="1">
        <v>0.0</v>
      </c>
      <c r="BY247" s="1">
        <v>0.0</v>
      </c>
      <c r="BZ247" s="1">
        <v>0.0</v>
      </c>
      <c r="CA247" s="1">
        <v>0.0</v>
      </c>
      <c r="CB247" s="1">
        <v>0.0</v>
      </c>
      <c r="CC247" s="1">
        <v>0.0</v>
      </c>
      <c r="CD247" s="1">
        <v>0.242</v>
      </c>
      <c r="CE247" s="1">
        <v>1.104</v>
      </c>
      <c r="CF247" s="1">
        <v>457.085</v>
      </c>
      <c r="CG247" s="1">
        <v>135.293</v>
      </c>
      <c r="CH247" s="1">
        <v>2.62</v>
      </c>
      <c r="CI247" s="1">
        <v>23603.217</v>
      </c>
      <c r="CJ247" s="1">
        <v>-7.471</v>
      </c>
      <c r="CK247" s="1">
        <v>-32.229</v>
      </c>
      <c r="CL247" s="1">
        <v>20611.391</v>
      </c>
      <c r="CM247" s="1">
        <v>399.147</v>
      </c>
      <c r="CN247" s="1">
        <v>1.168</v>
      </c>
      <c r="CO247" s="1">
        <v>34.827</v>
      </c>
      <c r="CP247" s="1">
        <v>2.492</v>
      </c>
      <c r="CQ247" s="1">
        <v>0.798</v>
      </c>
      <c r="CS247" s="1">
        <v>-10.343</v>
      </c>
      <c r="CT247" s="1">
        <v>-0.288</v>
      </c>
      <c r="CU247" s="1">
        <v>41.182</v>
      </c>
      <c r="CW247" s="1">
        <v>128.693</v>
      </c>
      <c r="CX247" s="1">
        <v>0.356</v>
      </c>
      <c r="CZ247" s="1">
        <v>0.19</v>
      </c>
      <c r="DA247" s="1">
        <v>11580.457</v>
      </c>
      <c r="DB247" s="1">
        <v>1315.385</v>
      </c>
      <c r="DC247" s="1">
        <v>-1.566</v>
      </c>
      <c r="DD247" s="1">
        <v>-1.047</v>
      </c>
      <c r="DE247" s="1">
        <v>47.975</v>
      </c>
      <c r="DF247" s="1">
        <v>891.281</v>
      </c>
      <c r="DG247" s="1">
        <v>17.26</v>
      </c>
      <c r="DH247" s="1">
        <v>2477.341</v>
      </c>
      <c r="DI247" s="1">
        <v>7.696</v>
      </c>
      <c r="DJ247" s="1">
        <v>3.655</v>
      </c>
      <c r="DK247" s="1">
        <v>15.829</v>
      </c>
      <c r="DL247" s="1">
        <v>0.02</v>
      </c>
      <c r="DM247" s="1">
        <v>0.15</v>
      </c>
      <c r="DN247" s="1">
        <v>2.582</v>
      </c>
      <c r="DO247" s="1">
        <v>0.05</v>
      </c>
      <c r="DP247" s="1">
        <v>7.724</v>
      </c>
      <c r="DQ247" s="1">
        <v>0.022</v>
      </c>
      <c r="DR247" s="1">
        <v>0.011</v>
      </c>
      <c r="DS247" s="1">
        <v>114.179</v>
      </c>
      <c r="DT247" s="1">
        <v>0.421</v>
      </c>
      <c r="DU247" s="1">
        <v>0.793</v>
      </c>
      <c r="DV247" s="1">
        <v>14.975</v>
      </c>
      <c r="DW247" s="1">
        <v>0.29</v>
      </c>
      <c r="DX247" s="1">
        <v>40.94</v>
      </c>
      <c r="DY247" s="1">
        <v>0.129</v>
      </c>
      <c r="DZ247" s="1">
        <v>0.06</v>
      </c>
    </row>
    <row r="248">
      <c r="A248" s="1" t="s">
        <v>150</v>
      </c>
      <c r="B248" s="1">
        <v>2002.0</v>
      </c>
      <c r="C248" s="1" t="s">
        <v>151</v>
      </c>
      <c r="D248" s="1">
        <v>1.9595306E7</v>
      </c>
      <c r="E248" s="1">
        <v>7.47065704448E11</v>
      </c>
      <c r="G248" s="1">
        <v>0.0</v>
      </c>
      <c r="H248" s="1">
        <v>0.0</v>
      </c>
      <c r="I248" s="1">
        <v>0.0</v>
      </c>
      <c r="J248" s="1">
        <v>64.811</v>
      </c>
      <c r="K248" s="1">
        <v>1.27</v>
      </c>
      <c r="L248" s="1">
        <v>0.568</v>
      </c>
      <c r="M248" s="1">
        <v>0.0</v>
      </c>
      <c r="N248" s="1">
        <v>794.666</v>
      </c>
      <c r="O248" s="1">
        <v>2.25</v>
      </c>
      <c r="P248" s="1">
        <v>13.181</v>
      </c>
      <c r="Q248" s="1">
        <v>30562.02</v>
      </c>
      <c r="R248" s="1">
        <v>598.872</v>
      </c>
      <c r="S248" s="1">
        <v>8770.468</v>
      </c>
      <c r="T248" s="1">
        <v>171.86</v>
      </c>
      <c r="U248" s="1">
        <v>3.064</v>
      </c>
      <c r="V248" s="1">
        <v>66.125</v>
      </c>
      <c r="W248" s="1">
        <v>113498.938</v>
      </c>
      <c r="X248" s="1">
        <v>2224.046</v>
      </c>
      <c r="Y248" s="1">
        <v>76.898</v>
      </c>
      <c r="Z248" s="1">
        <v>44.736</v>
      </c>
      <c r="AA248" s="1">
        <v>223.49</v>
      </c>
      <c r="AB248" s="1">
        <v>11405.283</v>
      </c>
      <c r="AC248" s="1">
        <v>223.49</v>
      </c>
      <c r="AD248" s="1">
        <v>17.1</v>
      </c>
      <c r="AE248" s="1">
        <v>2.004</v>
      </c>
      <c r="AF248" s="1">
        <v>26.36</v>
      </c>
      <c r="AG248" s="1">
        <v>68472.781</v>
      </c>
      <c r="AH248" s="1">
        <v>1.796</v>
      </c>
      <c r="AI248" s="1">
        <v>1.94</v>
      </c>
      <c r="AJ248" s="1">
        <v>24.525</v>
      </c>
      <c r="AK248" s="1">
        <v>10489.246</v>
      </c>
      <c r="AL248" s="1">
        <v>205.54</v>
      </c>
      <c r="AM248" s="1">
        <v>65780.812</v>
      </c>
      <c r="AN248" s="1">
        <v>1288.995</v>
      </c>
      <c r="AO248" s="1">
        <v>91.968</v>
      </c>
      <c r="AP248" s="1">
        <v>96.289</v>
      </c>
      <c r="AQ248" s="1">
        <v>2.912</v>
      </c>
      <c r="AR248" s="1">
        <v>6.455</v>
      </c>
      <c r="AS248" s="1">
        <v>228.148</v>
      </c>
      <c r="AT248" s="1">
        <v>1559.047</v>
      </c>
      <c r="AU248" s="1">
        <v>30.55</v>
      </c>
      <c r="AV248" s="1">
        <v>11643.001</v>
      </c>
      <c r="AW248" s="1">
        <v>1.102</v>
      </c>
      <c r="AX248" s="1">
        <v>3.598</v>
      </c>
      <c r="AY248" s="1">
        <v>16841.361</v>
      </c>
      <c r="AZ248" s="1">
        <v>330.012</v>
      </c>
      <c r="BA248" s="1">
        <v>13.67</v>
      </c>
      <c r="BB248" s="1">
        <v>17.043</v>
      </c>
      <c r="BC248" s="1">
        <v>177.6</v>
      </c>
      <c r="BD248" s="1">
        <v>-0.177</v>
      </c>
      <c r="BE248" s="1">
        <v>-0.444</v>
      </c>
      <c r="BF248" s="1">
        <v>44.096</v>
      </c>
      <c r="BG248" s="1">
        <v>821.115</v>
      </c>
      <c r="BH248" s="1">
        <v>16.09</v>
      </c>
      <c r="BI248" s="1">
        <v>2250.329</v>
      </c>
      <c r="BJ248" s="1">
        <v>7.199</v>
      </c>
      <c r="BK248" s="1">
        <v>3.294</v>
      </c>
      <c r="BL248" s="1">
        <v>4.006</v>
      </c>
      <c r="BM248" s="1">
        <v>1.701</v>
      </c>
      <c r="BN248" s="1">
        <v>49.676</v>
      </c>
      <c r="BO248" s="1">
        <v>916.036</v>
      </c>
      <c r="BP248" s="1">
        <v>17.95</v>
      </c>
      <c r="BQ248" s="1">
        <v>2535.104</v>
      </c>
      <c r="BR248" s="1">
        <v>8.032</v>
      </c>
      <c r="BS248" s="1">
        <v>3.711</v>
      </c>
      <c r="BT248" s="1">
        <v>0.0</v>
      </c>
      <c r="BU248" s="1">
        <v>0.0</v>
      </c>
      <c r="BW248" s="1">
        <v>0.0</v>
      </c>
      <c r="BX248" s="1">
        <v>0.0</v>
      </c>
      <c r="BY248" s="1">
        <v>0.0</v>
      </c>
      <c r="BZ248" s="1">
        <v>0.0</v>
      </c>
      <c r="CA248" s="1">
        <v>0.0</v>
      </c>
      <c r="CB248" s="1">
        <v>0.0</v>
      </c>
      <c r="CC248" s="1">
        <v>0.0</v>
      </c>
      <c r="CD248" s="1">
        <v>1.07</v>
      </c>
      <c r="CE248" s="1">
        <v>4.889</v>
      </c>
      <c r="CF248" s="1">
        <v>461.975</v>
      </c>
      <c r="CG248" s="1">
        <v>159.732</v>
      </c>
      <c r="CH248" s="1">
        <v>3.13</v>
      </c>
      <c r="CI248" s="1">
        <v>23575.789</v>
      </c>
      <c r="CJ248" s="1">
        <v>-0.621</v>
      </c>
      <c r="CK248" s="1">
        <v>-2.48</v>
      </c>
      <c r="CL248" s="1">
        <v>20243.002</v>
      </c>
      <c r="CM248" s="1">
        <v>396.668</v>
      </c>
      <c r="CN248" s="1">
        <v>1.401</v>
      </c>
      <c r="CO248" s="1">
        <v>34.51</v>
      </c>
      <c r="CP248" s="1">
        <v>3.959</v>
      </c>
      <c r="CQ248" s="1">
        <v>1.267</v>
      </c>
      <c r="CS248" s="1">
        <v>58.846</v>
      </c>
      <c r="CT248" s="1">
        <v>1.467</v>
      </c>
      <c r="CU248" s="1">
        <v>64.648</v>
      </c>
      <c r="CW248" s="1">
        <v>202.025</v>
      </c>
      <c r="CX248" s="1">
        <v>0.567</v>
      </c>
      <c r="CZ248" s="1">
        <v>0.296</v>
      </c>
      <c r="DA248" s="1">
        <v>11405.283</v>
      </c>
      <c r="DB248" s="1">
        <v>1341.745</v>
      </c>
      <c r="DC248" s="1">
        <v>4.006</v>
      </c>
      <c r="DD248" s="1">
        <v>1.701</v>
      </c>
      <c r="DE248" s="1">
        <v>49.676</v>
      </c>
      <c r="DF248" s="1">
        <v>916.036</v>
      </c>
      <c r="DG248" s="1">
        <v>17.95</v>
      </c>
      <c r="DH248" s="1">
        <v>2535.104</v>
      </c>
      <c r="DI248" s="1">
        <v>8.032</v>
      </c>
      <c r="DJ248" s="1">
        <v>3.711</v>
      </c>
      <c r="DK248" s="1">
        <v>7.664</v>
      </c>
      <c r="DL248" s="1">
        <v>0.01</v>
      </c>
      <c r="DM248" s="1">
        <v>0.16</v>
      </c>
      <c r="DN248" s="1">
        <v>3.062</v>
      </c>
      <c r="DO248" s="1">
        <v>0.06</v>
      </c>
      <c r="DP248" s="1">
        <v>8.151</v>
      </c>
      <c r="DQ248" s="1">
        <v>0.027</v>
      </c>
      <c r="DR248" s="1">
        <v>0.012</v>
      </c>
      <c r="DS248" s="1">
        <v>85.906</v>
      </c>
      <c r="DT248" s="1">
        <v>0.669</v>
      </c>
      <c r="DU248" s="1">
        <v>1.462</v>
      </c>
      <c r="DV248" s="1">
        <v>27.047</v>
      </c>
      <c r="DW248" s="1">
        <v>0.53</v>
      </c>
      <c r="DX248" s="1">
        <v>74.599</v>
      </c>
      <c r="DY248" s="1">
        <v>0.237</v>
      </c>
      <c r="DZ248" s="1">
        <v>0.109</v>
      </c>
    </row>
    <row r="249">
      <c r="A249" s="1" t="s">
        <v>150</v>
      </c>
      <c r="B249" s="1">
        <v>2003.0</v>
      </c>
      <c r="C249" s="1" t="s">
        <v>151</v>
      </c>
      <c r="D249" s="1">
        <v>1.9819398E7</v>
      </c>
      <c r="E249" s="1">
        <v>7.7445103616E11</v>
      </c>
      <c r="G249" s="1">
        <v>0.0</v>
      </c>
      <c r="H249" s="1">
        <v>0.0</v>
      </c>
      <c r="I249" s="1">
        <v>0.0</v>
      </c>
      <c r="J249" s="1">
        <v>85.27</v>
      </c>
      <c r="K249" s="1">
        <v>1.69</v>
      </c>
      <c r="L249" s="1">
        <v>0.748</v>
      </c>
      <c r="M249" s="1">
        <v>0.0</v>
      </c>
      <c r="N249" s="1">
        <v>792.166</v>
      </c>
      <c r="O249" s="1">
        <v>2.864</v>
      </c>
      <c r="P249" s="1">
        <v>17.149</v>
      </c>
      <c r="Q249" s="1">
        <v>31081.736</v>
      </c>
      <c r="R249" s="1">
        <v>616.021</v>
      </c>
      <c r="S249" s="1">
        <v>8759.6</v>
      </c>
      <c r="T249" s="1">
        <v>173.61</v>
      </c>
      <c r="U249" s="1">
        <v>3.372</v>
      </c>
      <c r="V249" s="1">
        <v>75.001</v>
      </c>
      <c r="W249" s="1">
        <v>115999.867</v>
      </c>
      <c r="X249" s="1">
        <v>2299.048</v>
      </c>
      <c r="Y249" s="1">
        <v>76.836</v>
      </c>
      <c r="Z249" s="1">
        <v>45.37</v>
      </c>
      <c r="AA249" s="1">
        <v>225.95</v>
      </c>
      <c r="AB249" s="1">
        <v>11400.447</v>
      </c>
      <c r="AC249" s="1">
        <v>225.95</v>
      </c>
      <c r="AD249" s="1">
        <v>17.054</v>
      </c>
      <c r="AE249" s="1">
        <v>1.425</v>
      </c>
      <c r="AF249" s="1">
        <v>19.117</v>
      </c>
      <c r="AG249" s="1">
        <v>68663.148</v>
      </c>
      <c r="AH249" s="1">
        <v>1.757</v>
      </c>
      <c r="AI249" s="1">
        <v>1.337</v>
      </c>
      <c r="AJ249" s="1">
        <v>17.229</v>
      </c>
      <c r="AK249" s="1">
        <v>10458.945</v>
      </c>
      <c r="AL249" s="1">
        <v>207.29</v>
      </c>
      <c r="AM249" s="1">
        <v>65906.344</v>
      </c>
      <c r="AN249" s="1">
        <v>1306.224</v>
      </c>
      <c r="AO249" s="1">
        <v>91.742</v>
      </c>
      <c r="AP249" s="1">
        <v>96.203</v>
      </c>
      <c r="AQ249" s="1">
        <v>0.787</v>
      </c>
      <c r="AR249" s="1">
        <v>1.795</v>
      </c>
      <c r="AS249" s="1">
        <v>229.943</v>
      </c>
      <c r="AT249" s="1">
        <v>1521.237</v>
      </c>
      <c r="AU249" s="1">
        <v>30.15</v>
      </c>
      <c r="AV249" s="1">
        <v>11601.911</v>
      </c>
      <c r="AW249" s="1">
        <v>2.255</v>
      </c>
      <c r="AX249" s="1">
        <v>7.441</v>
      </c>
      <c r="AY249" s="1">
        <v>17026.363</v>
      </c>
      <c r="AZ249" s="1">
        <v>337.452</v>
      </c>
      <c r="BA249" s="1">
        <v>13.344</v>
      </c>
      <c r="BB249" s="1">
        <v>16.935</v>
      </c>
      <c r="BC249" s="1">
        <v>178.99</v>
      </c>
      <c r="BD249" s="1">
        <v>0.718</v>
      </c>
      <c r="BE249" s="1">
        <v>0.075</v>
      </c>
      <c r="BF249" s="1">
        <v>44.17</v>
      </c>
      <c r="BG249" s="1">
        <v>817.886</v>
      </c>
      <c r="BH249" s="1">
        <v>16.21</v>
      </c>
      <c r="BI249" s="1">
        <v>2228.647</v>
      </c>
      <c r="BJ249" s="1">
        <v>7.174</v>
      </c>
      <c r="BK249" s="1">
        <v>3.253</v>
      </c>
      <c r="BL249" s="1">
        <v>3.988</v>
      </c>
      <c r="BM249" s="1">
        <v>1.872</v>
      </c>
      <c r="BN249" s="1">
        <v>51.548</v>
      </c>
      <c r="BO249" s="1">
        <v>941.502</v>
      </c>
      <c r="BP249" s="1">
        <v>18.66</v>
      </c>
      <c r="BQ249" s="1">
        <v>2600.882</v>
      </c>
      <c r="BR249" s="1">
        <v>8.258</v>
      </c>
      <c r="BS249" s="1">
        <v>3.797</v>
      </c>
      <c r="BT249" s="1">
        <v>0.0</v>
      </c>
      <c r="BU249" s="1">
        <v>0.0</v>
      </c>
      <c r="BW249" s="1">
        <v>0.0</v>
      </c>
      <c r="BX249" s="1">
        <v>0.0</v>
      </c>
      <c r="BY249" s="1">
        <v>0.0</v>
      </c>
      <c r="BZ249" s="1">
        <v>0.0</v>
      </c>
      <c r="CA249" s="1">
        <v>0.0</v>
      </c>
      <c r="CB249" s="1">
        <v>0.0</v>
      </c>
      <c r="CC249" s="1">
        <v>0.0</v>
      </c>
      <c r="CD249" s="1">
        <v>-0.371</v>
      </c>
      <c r="CE249" s="1">
        <v>-1.715</v>
      </c>
      <c r="CF249" s="1">
        <v>460.26</v>
      </c>
      <c r="CG249" s="1">
        <v>178.108</v>
      </c>
      <c r="CH249" s="1">
        <v>3.53</v>
      </c>
      <c r="CI249" s="1">
        <v>23222.699</v>
      </c>
      <c r="CJ249" s="1">
        <v>-13.441</v>
      </c>
      <c r="CK249" s="1">
        <v>-53.317</v>
      </c>
      <c r="CL249" s="1">
        <v>17323.961</v>
      </c>
      <c r="CM249" s="1">
        <v>343.35</v>
      </c>
      <c r="CN249" s="1">
        <v>1.562</v>
      </c>
      <c r="CO249" s="1">
        <v>33.898</v>
      </c>
      <c r="CP249" s="1">
        <v>5.287</v>
      </c>
      <c r="CQ249" s="1">
        <v>1.692</v>
      </c>
      <c r="CS249" s="1">
        <v>33.549</v>
      </c>
      <c r="CT249" s="1">
        <v>1.328</v>
      </c>
      <c r="CU249" s="1">
        <v>85.361</v>
      </c>
      <c r="CW249" s="1">
        <v>266.753</v>
      </c>
      <c r="CX249" s="1">
        <v>0.749</v>
      </c>
      <c r="CZ249" s="1">
        <v>0.389</v>
      </c>
      <c r="DA249" s="1">
        <v>11400.447</v>
      </c>
      <c r="DB249" s="1">
        <v>1360.862</v>
      </c>
      <c r="DC249" s="1">
        <v>3.988</v>
      </c>
      <c r="DD249" s="1">
        <v>1.872</v>
      </c>
      <c r="DE249" s="1">
        <v>51.548</v>
      </c>
      <c r="DF249" s="1">
        <v>941.502</v>
      </c>
      <c r="DG249" s="1">
        <v>18.66</v>
      </c>
      <c r="DH249" s="1">
        <v>2600.882</v>
      </c>
      <c r="DI249" s="1">
        <v>8.258</v>
      </c>
      <c r="DJ249" s="1">
        <v>3.797</v>
      </c>
      <c r="DK249" s="1">
        <v>8.405</v>
      </c>
      <c r="DL249" s="1">
        <v>0.012</v>
      </c>
      <c r="DM249" s="1">
        <v>0.172</v>
      </c>
      <c r="DN249" s="1">
        <v>3.027</v>
      </c>
      <c r="DO249" s="1">
        <v>0.06</v>
      </c>
      <c r="DP249" s="1">
        <v>8.689</v>
      </c>
      <c r="DQ249" s="1">
        <v>0.027</v>
      </c>
      <c r="DR249" s="1">
        <v>0.013</v>
      </c>
      <c r="DS249" s="1">
        <v>31.956</v>
      </c>
      <c r="DT249" s="1">
        <v>0.457</v>
      </c>
      <c r="DU249" s="1">
        <v>1.918</v>
      </c>
      <c r="DV249" s="1">
        <v>35.319</v>
      </c>
      <c r="DW249" s="1">
        <v>0.7</v>
      </c>
      <c r="DX249" s="1">
        <v>96.794</v>
      </c>
      <c r="DY249" s="1">
        <v>0.31</v>
      </c>
      <c r="DZ249" s="1">
        <v>0.141</v>
      </c>
    </row>
    <row r="250">
      <c r="A250" s="1" t="s">
        <v>150</v>
      </c>
      <c r="B250" s="1">
        <v>2004.0</v>
      </c>
      <c r="C250" s="1" t="s">
        <v>151</v>
      </c>
      <c r="D250" s="1">
        <v>2.0046631E7</v>
      </c>
      <c r="E250" s="1">
        <v>8.09792438272E11</v>
      </c>
      <c r="G250" s="1">
        <v>0.0</v>
      </c>
      <c r="H250" s="1">
        <v>0.0</v>
      </c>
      <c r="I250" s="1">
        <v>0.0</v>
      </c>
      <c r="J250" s="1">
        <v>140.672</v>
      </c>
      <c r="K250" s="1">
        <v>2.82</v>
      </c>
      <c r="L250" s="1">
        <v>1.23</v>
      </c>
      <c r="M250" s="1">
        <v>0.0</v>
      </c>
      <c r="N250" s="1">
        <v>792.828</v>
      </c>
      <c r="O250" s="1">
        <v>4.204</v>
      </c>
      <c r="P250" s="1">
        <v>25.9</v>
      </c>
      <c r="Q250" s="1">
        <v>32021.398</v>
      </c>
      <c r="R250" s="1">
        <v>641.921</v>
      </c>
      <c r="S250" s="1">
        <v>8927.187</v>
      </c>
      <c r="T250" s="1">
        <v>178.96</v>
      </c>
      <c r="U250" s="1">
        <v>3.905</v>
      </c>
      <c r="V250" s="1">
        <v>89.783</v>
      </c>
      <c r="W250" s="1">
        <v>119163.719</v>
      </c>
      <c r="X250" s="1">
        <v>2388.831</v>
      </c>
      <c r="Y250" s="1">
        <v>78.07</v>
      </c>
      <c r="Z250" s="1">
        <v>45.805</v>
      </c>
      <c r="AA250" s="1">
        <v>229.23</v>
      </c>
      <c r="AB250" s="1">
        <v>11434.839</v>
      </c>
      <c r="AC250" s="1">
        <v>229.23</v>
      </c>
      <c r="AD250" s="1">
        <v>16.767</v>
      </c>
      <c r="AE250" s="1">
        <v>3.203</v>
      </c>
      <c r="AF250" s="1">
        <v>43.582</v>
      </c>
      <c r="AG250" s="1">
        <v>70058.859</v>
      </c>
      <c r="AH250" s="1">
        <v>1.734</v>
      </c>
      <c r="AI250" s="1">
        <v>3.179</v>
      </c>
      <c r="AJ250" s="1">
        <v>41.529</v>
      </c>
      <c r="AK250" s="1">
        <v>10468.094</v>
      </c>
      <c r="AL250" s="1">
        <v>209.85</v>
      </c>
      <c r="AM250" s="1">
        <v>67230.891</v>
      </c>
      <c r="AN250" s="1">
        <v>1347.753</v>
      </c>
      <c r="AO250" s="1">
        <v>91.546</v>
      </c>
      <c r="AP250" s="1">
        <v>96.171</v>
      </c>
      <c r="AQ250" s="1">
        <v>1.997</v>
      </c>
      <c r="AR250" s="1">
        <v>4.593</v>
      </c>
      <c r="AS250" s="1">
        <v>234.536</v>
      </c>
      <c r="AT250" s="1">
        <v>1364.818</v>
      </c>
      <c r="AU250" s="1">
        <v>27.36</v>
      </c>
      <c r="AV250" s="1">
        <v>11699.522</v>
      </c>
      <c r="AW250" s="1">
        <v>6.475</v>
      </c>
      <c r="AX250" s="1">
        <v>21.851</v>
      </c>
      <c r="AY250" s="1">
        <v>17923.367</v>
      </c>
      <c r="AZ250" s="1">
        <v>359.303</v>
      </c>
      <c r="BA250" s="1">
        <v>11.936</v>
      </c>
      <c r="BB250" s="1">
        <v>16.736</v>
      </c>
      <c r="BC250" s="1">
        <v>181.74</v>
      </c>
      <c r="BD250" s="1">
        <v>-3.232</v>
      </c>
      <c r="BE250" s="1">
        <v>-1.659</v>
      </c>
      <c r="BF250" s="1">
        <v>42.511</v>
      </c>
      <c r="BG250" s="1">
        <v>782.675</v>
      </c>
      <c r="BH250" s="1">
        <v>15.69</v>
      </c>
      <c r="BI250" s="1">
        <v>2120.618</v>
      </c>
      <c r="BJ250" s="1">
        <v>6.845</v>
      </c>
      <c r="BK250" s="1">
        <v>3.033</v>
      </c>
      <c r="BL250" s="1">
        <v>3.751</v>
      </c>
      <c r="BM250" s="1">
        <v>2.113</v>
      </c>
      <c r="BN250" s="1">
        <v>53.661</v>
      </c>
      <c r="BO250" s="1">
        <v>966.746</v>
      </c>
      <c r="BP250" s="1">
        <v>19.38</v>
      </c>
      <c r="BQ250" s="1">
        <v>2676.812</v>
      </c>
      <c r="BR250" s="1">
        <v>8.454</v>
      </c>
      <c r="BS250" s="1">
        <v>3.829</v>
      </c>
      <c r="BT250" s="1">
        <v>0.0</v>
      </c>
      <c r="BU250" s="1">
        <v>0.0</v>
      </c>
      <c r="BW250" s="1">
        <v>0.0</v>
      </c>
      <c r="BX250" s="1">
        <v>0.0</v>
      </c>
      <c r="BY250" s="1">
        <v>0.0</v>
      </c>
      <c r="BZ250" s="1">
        <v>0.0</v>
      </c>
      <c r="CA250" s="1">
        <v>0.0</v>
      </c>
      <c r="CB250" s="1">
        <v>0.0</v>
      </c>
      <c r="CC250" s="1">
        <v>0.0</v>
      </c>
      <c r="CD250" s="1">
        <v>2.398</v>
      </c>
      <c r="CE250" s="1">
        <v>11.036</v>
      </c>
      <c r="CF250" s="1">
        <v>471.296</v>
      </c>
      <c r="CG250" s="1">
        <v>176.089</v>
      </c>
      <c r="CH250" s="1">
        <v>3.53</v>
      </c>
      <c r="CI250" s="1">
        <v>23509.971</v>
      </c>
      <c r="CJ250" s="1">
        <v>-12.667</v>
      </c>
      <c r="CK250" s="1">
        <v>-43.491</v>
      </c>
      <c r="CL250" s="1">
        <v>14958.084</v>
      </c>
      <c r="CM250" s="1">
        <v>299.859</v>
      </c>
      <c r="CN250" s="1">
        <v>1.54</v>
      </c>
      <c r="CO250" s="1">
        <v>33.63</v>
      </c>
      <c r="CP250" s="1">
        <v>8.798</v>
      </c>
      <c r="CQ250" s="1">
        <v>2.815</v>
      </c>
      <c r="CS250" s="1">
        <v>66.406</v>
      </c>
      <c r="CT250" s="1">
        <v>3.511</v>
      </c>
      <c r="CU250" s="1">
        <v>140.435</v>
      </c>
      <c r="CW250" s="1">
        <v>438.86</v>
      </c>
      <c r="CX250" s="1">
        <v>1.228</v>
      </c>
      <c r="CZ250" s="1">
        <v>0.628</v>
      </c>
      <c r="DA250" s="1">
        <v>11434.839</v>
      </c>
      <c r="DB250" s="1">
        <v>1404.444</v>
      </c>
      <c r="DC250" s="1">
        <v>3.751</v>
      </c>
      <c r="DD250" s="1">
        <v>2.113</v>
      </c>
      <c r="DE250" s="1">
        <v>53.661</v>
      </c>
      <c r="DF250" s="1">
        <v>966.746</v>
      </c>
      <c r="DG250" s="1">
        <v>19.38</v>
      </c>
      <c r="DH250" s="1">
        <v>2676.812</v>
      </c>
      <c r="DI250" s="1">
        <v>8.454</v>
      </c>
      <c r="DJ250" s="1">
        <v>3.829</v>
      </c>
      <c r="DK250" s="1">
        <v>15.427</v>
      </c>
      <c r="DL250" s="1">
        <v>0.025</v>
      </c>
      <c r="DM250" s="1">
        <v>0.198</v>
      </c>
      <c r="DN250" s="1">
        <v>3.492</v>
      </c>
      <c r="DO250" s="1">
        <v>0.07</v>
      </c>
      <c r="DP250" s="1">
        <v>9.862</v>
      </c>
      <c r="DQ250" s="1">
        <v>0.031</v>
      </c>
      <c r="DR250" s="1">
        <v>0.014</v>
      </c>
      <c r="DS250" s="1">
        <v>12.918</v>
      </c>
      <c r="DT250" s="1">
        <v>0.236</v>
      </c>
      <c r="DU250" s="1">
        <v>2.154</v>
      </c>
      <c r="DV250" s="1">
        <v>39.907</v>
      </c>
      <c r="DW250" s="1">
        <v>0.8</v>
      </c>
      <c r="DX250" s="1">
        <v>107.473</v>
      </c>
      <c r="DY250" s="1">
        <v>0.349</v>
      </c>
      <c r="DZ250" s="1">
        <v>0.154</v>
      </c>
    </row>
    <row r="251">
      <c r="A251" s="1" t="s">
        <v>150</v>
      </c>
      <c r="B251" s="1">
        <v>2005.0</v>
      </c>
      <c r="C251" s="1" t="s">
        <v>151</v>
      </c>
      <c r="D251" s="1">
        <v>2.029443E7</v>
      </c>
      <c r="E251" s="1">
        <v>8.40092352512E11</v>
      </c>
      <c r="G251" s="1">
        <v>0.234</v>
      </c>
      <c r="H251" s="1">
        <v>11.546</v>
      </c>
      <c r="I251" s="1">
        <v>0.234</v>
      </c>
      <c r="J251" s="1">
        <v>190.693</v>
      </c>
      <c r="K251" s="1">
        <v>3.87</v>
      </c>
      <c r="L251" s="1">
        <v>1.677</v>
      </c>
      <c r="M251" s="1">
        <v>0.017</v>
      </c>
      <c r="N251" s="1">
        <v>791.8</v>
      </c>
      <c r="O251" s="1">
        <v>-0.576</v>
      </c>
      <c r="P251" s="1">
        <v>-3.699</v>
      </c>
      <c r="Q251" s="1">
        <v>31448.15</v>
      </c>
      <c r="R251" s="1">
        <v>638.222</v>
      </c>
      <c r="S251" s="1">
        <v>9016.267</v>
      </c>
      <c r="T251" s="1">
        <v>182.98</v>
      </c>
      <c r="U251" s="1">
        <v>4.708</v>
      </c>
      <c r="V251" s="1">
        <v>112.458</v>
      </c>
      <c r="W251" s="1">
        <v>123250.0</v>
      </c>
      <c r="X251" s="1">
        <v>2501.289</v>
      </c>
      <c r="Y251" s="1">
        <v>79.301</v>
      </c>
      <c r="Z251" s="1">
        <v>45.356</v>
      </c>
      <c r="AA251" s="1">
        <v>230.74</v>
      </c>
      <c r="AB251" s="1">
        <v>11369.622</v>
      </c>
      <c r="AC251" s="1">
        <v>230.74</v>
      </c>
      <c r="AD251" s="1">
        <v>16.837</v>
      </c>
      <c r="AE251" s="1">
        <v>0.421</v>
      </c>
      <c r="AF251" s="1">
        <v>5.906</v>
      </c>
      <c r="AG251" s="1">
        <v>69494.445</v>
      </c>
      <c r="AH251" s="1">
        <v>1.679</v>
      </c>
      <c r="AI251" s="1">
        <v>0.131</v>
      </c>
      <c r="AJ251" s="1">
        <v>1.761</v>
      </c>
      <c r="AK251" s="1">
        <v>10348.652</v>
      </c>
      <c r="AL251" s="1">
        <v>210.02</v>
      </c>
      <c r="AM251" s="1">
        <v>66496.766</v>
      </c>
      <c r="AN251" s="1">
        <v>1349.514</v>
      </c>
      <c r="AO251" s="1">
        <v>91.02</v>
      </c>
      <c r="AP251" s="1">
        <v>95.905</v>
      </c>
      <c r="AQ251" s="1">
        <v>-0.83</v>
      </c>
      <c r="AR251" s="1">
        <v>-1.946</v>
      </c>
      <c r="AS251" s="1">
        <v>232.59</v>
      </c>
      <c r="AT251" s="1">
        <v>1146.127</v>
      </c>
      <c r="AU251" s="1">
        <v>23.26</v>
      </c>
      <c r="AV251" s="1">
        <v>11460.771</v>
      </c>
      <c r="AW251" s="1">
        <v>6.415</v>
      </c>
      <c r="AX251" s="1">
        <v>23.05</v>
      </c>
      <c r="AY251" s="1">
        <v>18840.283</v>
      </c>
      <c r="AZ251" s="1">
        <v>382.353</v>
      </c>
      <c r="BA251" s="1">
        <v>10.081</v>
      </c>
      <c r="BB251" s="1">
        <v>16.529</v>
      </c>
      <c r="BC251" s="1">
        <v>182.7</v>
      </c>
      <c r="BD251" s="1">
        <v>-1.409</v>
      </c>
      <c r="BE251" s="1">
        <v>-0.937</v>
      </c>
      <c r="BF251" s="1">
        <v>41.574</v>
      </c>
      <c r="BG251" s="1">
        <v>762.278</v>
      </c>
      <c r="BH251" s="1">
        <v>15.47</v>
      </c>
      <c r="BI251" s="1">
        <v>2048.565</v>
      </c>
      <c r="BJ251" s="1">
        <v>6.705</v>
      </c>
      <c r="BK251" s="1">
        <v>2.955</v>
      </c>
      <c r="BL251" s="1">
        <v>8.179</v>
      </c>
      <c r="BM251" s="1">
        <v>3.963</v>
      </c>
      <c r="BN251" s="1">
        <v>57.624</v>
      </c>
      <c r="BO251" s="1">
        <v>1020.97</v>
      </c>
      <c r="BP251" s="1">
        <v>20.72</v>
      </c>
      <c r="BQ251" s="1">
        <v>2839.383</v>
      </c>
      <c r="BR251" s="1">
        <v>8.98</v>
      </c>
      <c r="BS251" s="1">
        <v>4.095</v>
      </c>
      <c r="BT251" s="1">
        <v>0.0</v>
      </c>
      <c r="BU251" s="1">
        <v>0.0</v>
      </c>
      <c r="BW251" s="1">
        <v>0.0</v>
      </c>
      <c r="BX251" s="1">
        <v>0.0</v>
      </c>
      <c r="BY251" s="1">
        <v>0.0</v>
      </c>
      <c r="BZ251" s="1">
        <v>0.0</v>
      </c>
      <c r="CA251" s="1">
        <v>0.0</v>
      </c>
      <c r="CB251" s="1">
        <v>0.0</v>
      </c>
      <c r="CC251" s="1">
        <v>0.0</v>
      </c>
      <c r="CD251" s="1">
        <v>1.571</v>
      </c>
      <c r="CE251" s="1">
        <v>7.406</v>
      </c>
      <c r="CF251" s="1">
        <v>478.702</v>
      </c>
      <c r="CG251" s="1">
        <v>186.258</v>
      </c>
      <c r="CH251" s="1">
        <v>3.78</v>
      </c>
      <c r="CI251" s="1">
        <v>23587.848</v>
      </c>
      <c r="CJ251" s="1">
        <v>-1.768</v>
      </c>
      <c r="CK251" s="1">
        <v>-5.303</v>
      </c>
      <c r="CL251" s="1">
        <v>14514.143</v>
      </c>
      <c r="CM251" s="1">
        <v>294.556</v>
      </c>
      <c r="CN251" s="1">
        <v>1.638</v>
      </c>
      <c r="CO251" s="1">
        <v>34.02</v>
      </c>
      <c r="CP251" s="1">
        <v>12.097</v>
      </c>
      <c r="CQ251" s="1">
        <v>3.871</v>
      </c>
      <c r="CS251" s="1">
        <v>37.501</v>
      </c>
      <c r="CT251" s="1">
        <v>3.299</v>
      </c>
      <c r="CU251" s="1">
        <v>190.742</v>
      </c>
      <c r="CW251" s="1">
        <v>596.069</v>
      </c>
      <c r="CX251" s="1">
        <v>1.678</v>
      </c>
      <c r="CZ251" s="1">
        <v>0.86</v>
      </c>
      <c r="DA251" s="1">
        <v>11369.622</v>
      </c>
      <c r="DB251" s="1">
        <v>1410.35</v>
      </c>
      <c r="DC251" s="1">
        <v>8.179</v>
      </c>
      <c r="DD251" s="1">
        <v>3.963</v>
      </c>
      <c r="DE251" s="1">
        <v>57.624</v>
      </c>
      <c r="DF251" s="1">
        <v>1020.97</v>
      </c>
      <c r="DG251" s="1">
        <v>20.72</v>
      </c>
      <c r="DH251" s="1">
        <v>2839.383</v>
      </c>
      <c r="DI251" s="1">
        <v>8.98</v>
      </c>
      <c r="DJ251" s="1">
        <v>4.095</v>
      </c>
      <c r="DK251" s="1">
        <v>15.216</v>
      </c>
      <c r="DL251" s="1">
        <v>0.028</v>
      </c>
      <c r="DM251" s="1">
        <v>0.226</v>
      </c>
      <c r="DN251" s="1">
        <v>3.942</v>
      </c>
      <c r="DO251" s="1">
        <v>0.08</v>
      </c>
      <c r="DP251" s="1">
        <v>11.133</v>
      </c>
      <c r="DQ251" s="1">
        <v>0.035</v>
      </c>
      <c r="DR251" s="1">
        <v>0.016</v>
      </c>
      <c r="DS251" s="1">
        <v>63.403</v>
      </c>
      <c r="DT251" s="1">
        <v>1.338</v>
      </c>
      <c r="DU251" s="1">
        <v>3.492</v>
      </c>
      <c r="DV251" s="1">
        <v>64.057</v>
      </c>
      <c r="DW251" s="1">
        <v>1.3</v>
      </c>
      <c r="DX251" s="1">
        <v>172.07</v>
      </c>
      <c r="DY251" s="1">
        <v>0.563</v>
      </c>
      <c r="DZ251" s="1">
        <v>0.248</v>
      </c>
    </row>
    <row r="252">
      <c r="A252" s="1" t="s">
        <v>150</v>
      </c>
      <c r="B252" s="1">
        <v>2006.0</v>
      </c>
      <c r="C252" s="1" t="s">
        <v>151</v>
      </c>
      <c r="D252" s="1">
        <v>2.0590515E7</v>
      </c>
      <c r="E252" s="1">
        <v>8.66678669312E11</v>
      </c>
      <c r="F252" s="1">
        <v>224.006</v>
      </c>
      <c r="G252" s="1">
        <v>0.525</v>
      </c>
      <c r="H252" s="1">
        <v>36.871</v>
      </c>
      <c r="I252" s="1">
        <v>0.759</v>
      </c>
      <c r="J252" s="1">
        <v>190.865</v>
      </c>
      <c r="K252" s="1">
        <v>3.93</v>
      </c>
      <c r="L252" s="1">
        <v>1.651</v>
      </c>
      <c r="M252" s="1">
        <v>0.052</v>
      </c>
      <c r="N252" s="1">
        <v>790.495</v>
      </c>
      <c r="O252" s="1">
        <v>2.707</v>
      </c>
      <c r="P252" s="1">
        <v>17.277</v>
      </c>
      <c r="Q252" s="1">
        <v>31834.99</v>
      </c>
      <c r="R252" s="1">
        <v>655.499</v>
      </c>
      <c r="S252" s="1">
        <v>9021.629</v>
      </c>
      <c r="T252" s="1">
        <v>185.76</v>
      </c>
      <c r="U252" s="1">
        <v>2.221</v>
      </c>
      <c r="V252" s="1">
        <v>55.552</v>
      </c>
      <c r="W252" s="1">
        <v>124175.648</v>
      </c>
      <c r="X252" s="1">
        <v>2556.841</v>
      </c>
      <c r="Y252" s="1">
        <v>78.054</v>
      </c>
      <c r="Z252" s="1">
        <v>44.664</v>
      </c>
      <c r="AA252" s="1">
        <v>237.99</v>
      </c>
      <c r="AB252" s="1">
        <v>11558.234</v>
      </c>
      <c r="AC252" s="1">
        <v>237.99</v>
      </c>
      <c r="AD252" s="1">
        <v>16.637</v>
      </c>
      <c r="AE252" s="1">
        <v>4.289</v>
      </c>
      <c r="AF252" s="1">
        <v>60.488</v>
      </c>
      <c r="AG252" s="1">
        <v>71432.789</v>
      </c>
      <c r="AH252" s="1">
        <v>1.697</v>
      </c>
      <c r="AI252" s="1">
        <v>4.376</v>
      </c>
      <c r="AJ252" s="1">
        <v>59.057</v>
      </c>
      <c r="AK252" s="1">
        <v>10531.549</v>
      </c>
      <c r="AL252" s="1">
        <v>216.85</v>
      </c>
      <c r="AM252" s="1">
        <v>68408.742</v>
      </c>
      <c r="AN252" s="1">
        <v>1408.571</v>
      </c>
      <c r="AO252" s="1">
        <v>91.117</v>
      </c>
      <c r="AP252" s="1">
        <v>95.976</v>
      </c>
      <c r="AQ252" s="1">
        <v>11.54</v>
      </c>
      <c r="AR252" s="1">
        <v>26.841</v>
      </c>
      <c r="AS252" s="1">
        <v>259.431</v>
      </c>
      <c r="AT252" s="1">
        <v>1325.368</v>
      </c>
      <c r="AU252" s="1">
        <v>27.29</v>
      </c>
      <c r="AV252" s="1">
        <v>12599.521</v>
      </c>
      <c r="AW252" s="1">
        <v>6.4</v>
      </c>
      <c r="AX252" s="1">
        <v>24.469</v>
      </c>
      <c r="AY252" s="1">
        <v>19757.75</v>
      </c>
      <c r="AZ252" s="1">
        <v>406.822</v>
      </c>
      <c r="BA252" s="1">
        <v>11.467</v>
      </c>
      <c r="BB252" s="1">
        <v>17.677</v>
      </c>
      <c r="BC252" s="1">
        <v>188.13</v>
      </c>
      <c r="BD252" s="1">
        <v>-3.366</v>
      </c>
      <c r="BE252" s="1">
        <v>-1.614</v>
      </c>
      <c r="BF252" s="1">
        <v>39.96</v>
      </c>
      <c r="BG252" s="1">
        <v>726.062</v>
      </c>
      <c r="BH252" s="1">
        <v>14.95</v>
      </c>
      <c r="BI252" s="1">
        <v>1940.707</v>
      </c>
      <c r="BJ252" s="1">
        <v>6.282</v>
      </c>
      <c r="BK252" s="1">
        <v>2.723</v>
      </c>
      <c r="BL252" s="1">
        <v>4.497</v>
      </c>
      <c r="BM252" s="1">
        <v>1.426</v>
      </c>
      <c r="BN252" s="1">
        <v>59.05</v>
      </c>
      <c r="BO252" s="1">
        <v>1026.686</v>
      </c>
      <c r="BP252" s="1">
        <v>21.14</v>
      </c>
      <c r="BQ252" s="1">
        <v>2867.832</v>
      </c>
      <c r="BR252" s="1">
        <v>8.883</v>
      </c>
      <c r="BS252" s="1">
        <v>4.024</v>
      </c>
      <c r="BT252" s="1">
        <v>0.0</v>
      </c>
      <c r="BU252" s="1">
        <v>0.0</v>
      </c>
      <c r="BW252" s="1">
        <v>0.0</v>
      </c>
      <c r="BX252" s="1">
        <v>0.0</v>
      </c>
      <c r="BY252" s="1">
        <v>0.0</v>
      </c>
      <c r="BZ252" s="1">
        <v>0.0</v>
      </c>
      <c r="CA252" s="1">
        <v>0.0</v>
      </c>
      <c r="CB252" s="1">
        <v>0.0</v>
      </c>
      <c r="CC252" s="1">
        <v>0.0</v>
      </c>
      <c r="CD252" s="1">
        <v>3.121</v>
      </c>
      <c r="CE252" s="1">
        <v>14.94</v>
      </c>
      <c r="CF252" s="1">
        <v>493.642</v>
      </c>
      <c r="CG252" s="1">
        <v>184.551</v>
      </c>
      <c r="CH252" s="1">
        <v>3.8</v>
      </c>
      <c r="CI252" s="1">
        <v>23974.232</v>
      </c>
      <c r="CJ252" s="1">
        <v>-8.691</v>
      </c>
      <c r="CK252" s="1">
        <v>-25.599</v>
      </c>
      <c r="CL252" s="1">
        <v>13062.187</v>
      </c>
      <c r="CM252" s="1">
        <v>268.957</v>
      </c>
      <c r="CN252" s="1">
        <v>1.597</v>
      </c>
      <c r="CO252" s="1">
        <v>33.635</v>
      </c>
      <c r="CP252" s="1">
        <v>12.289</v>
      </c>
      <c r="CQ252" s="1">
        <v>3.932</v>
      </c>
      <c r="CS252" s="1">
        <v>1.589</v>
      </c>
      <c r="CT252" s="1">
        <v>0.192</v>
      </c>
      <c r="CU252" s="1">
        <v>190.986</v>
      </c>
      <c r="CW252" s="1">
        <v>596.831</v>
      </c>
      <c r="CX252" s="1">
        <v>1.652</v>
      </c>
      <c r="CZ252" s="1">
        <v>0.837</v>
      </c>
      <c r="DA252" s="1">
        <v>11558.234</v>
      </c>
      <c r="DB252" s="1">
        <v>1470.838</v>
      </c>
      <c r="DC252" s="1">
        <v>4.497</v>
      </c>
      <c r="DD252" s="1">
        <v>1.426</v>
      </c>
      <c r="DE252" s="1">
        <v>59.05</v>
      </c>
      <c r="DF252" s="1">
        <v>1026.686</v>
      </c>
      <c r="DG252" s="1">
        <v>21.14</v>
      </c>
      <c r="DH252" s="1">
        <v>2867.832</v>
      </c>
      <c r="DI252" s="1">
        <v>8.883</v>
      </c>
      <c r="DJ252" s="1">
        <v>4.024</v>
      </c>
      <c r="DK252" s="1">
        <v>16.002</v>
      </c>
      <c r="DL252" s="1">
        <v>0.035</v>
      </c>
      <c r="DM252" s="1">
        <v>0.261</v>
      </c>
      <c r="DN252" s="1">
        <v>4.857</v>
      </c>
      <c r="DO252" s="1">
        <v>0.1</v>
      </c>
      <c r="DP252" s="1">
        <v>12.661</v>
      </c>
      <c r="DQ252" s="1">
        <v>0.042</v>
      </c>
      <c r="DR252" s="1">
        <v>0.018</v>
      </c>
      <c r="DS252" s="1">
        <v>66.437</v>
      </c>
      <c r="DT252" s="1">
        <v>2.289</v>
      </c>
      <c r="DU252" s="1">
        <v>5.781</v>
      </c>
      <c r="DV252" s="1">
        <v>104.903</v>
      </c>
      <c r="DW252" s="1">
        <v>2.16</v>
      </c>
      <c r="DX252" s="1">
        <v>280.761</v>
      </c>
      <c r="DY252" s="1">
        <v>0.908</v>
      </c>
      <c r="DZ252" s="1">
        <v>0.394</v>
      </c>
    </row>
    <row r="253">
      <c r="A253" s="1" t="s">
        <v>150</v>
      </c>
      <c r="B253" s="1">
        <v>2007.0</v>
      </c>
      <c r="C253" s="1" t="s">
        <v>151</v>
      </c>
      <c r="D253" s="1">
        <v>2.0954497E7</v>
      </c>
      <c r="E253" s="1">
        <v>9.11250751488E11</v>
      </c>
      <c r="F253" s="1">
        <v>27.222</v>
      </c>
      <c r="G253" s="1">
        <v>0.207</v>
      </c>
      <c r="H253" s="1">
        <v>46.094</v>
      </c>
      <c r="I253" s="1">
        <v>0.966</v>
      </c>
      <c r="J253" s="1">
        <v>204.252</v>
      </c>
      <c r="K253" s="1">
        <v>4.28</v>
      </c>
      <c r="L253" s="1">
        <v>1.76</v>
      </c>
      <c r="M253" s="1">
        <v>0.064</v>
      </c>
      <c r="N253" s="1">
        <v>791.151</v>
      </c>
      <c r="O253" s="1">
        <v>-0.869</v>
      </c>
      <c r="P253" s="1">
        <v>-5.696</v>
      </c>
      <c r="Q253" s="1">
        <v>31010.168</v>
      </c>
      <c r="R253" s="1">
        <v>649.802</v>
      </c>
      <c r="S253" s="1">
        <v>8852.038</v>
      </c>
      <c r="T253" s="1">
        <v>185.49</v>
      </c>
      <c r="U253" s="1">
        <v>3.286</v>
      </c>
      <c r="V253" s="1">
        <v>84.015</v>
      </c>
      <c r="W253" s="1">
        <v>126028.086</v>
      </c>
      <c r="X253" s="1">
        <v>2640.855</v>
      </c>
      <c r="Y253" s="1">
        <v>76.274</v>
      </c>
      <c r="Z253" s="1">
        <v>43.228</v>
      </c>
      <c r="AA253" s="1">
        <v>243.19</v>
      </c>
      <c r="AB253" s="1">
        <v>11605.623</v>
      </c>
      <c r="AC253" s="1">
        <v>243.19</v>
      </c>
      <c r="AD253" s="1">
        <v>16.571</v>
      </c>
      <c r="AE253" s="1">
        <v>2.402</v>
      </c>
      <c r="AF253" s="1">
        <v>35.329</v>
      </c>
      <c r="AG253" s="1">
        <v>71877.984</v>
      </c>
      <c r="AH253" s="1">
        <v>1.653</v>
      </c>
      <c r="AI253" s="1">
        <v>2.676</v>
      </c>
      <c r="AJ253" s="1">
        <v>37.7</v>
      </c>
      <c r="AK253" s="1">
        <v>10637.335</v>
      </c>
      <c r="AL253" s="1">
        <v>222.9</v>
      </c>
      <c r="AM253" s="1">
        <v>69019.594</v>
      </c>
      <c r="AN253" s="1">
        <v>1446.271</v>
      </c>
      <c r="AO253" s="1">
        <v>91.657</v>
      </c>
      <c r="AP253" s="1">
        <v>96.214</v>
      </c>
      <c r="AQ253" s="1">
        <v>11.86</v>
      </c>
      <c r="AR253" s="1">
        <v>30.768</v>
      </c>
      <c r="AS253" s="1">
        <v>290.198</v>
      </c>
      <c r="AT253" s="1">
        <v>1593.93</v>
      </c>
      <c r="AU253" s="1">
        <v>33.4</v>
      </c>
      <c r="AV253" s="1">
        <v>13848.968</v>
      </c>
      <c r="AW253" s="1">
        <v>5.086</v>
      </c>
      <c r="AX253" s="1">
        <v>20.69</v>
      </c>
      <c r="AY253" s="1">
        <v>20401.916</v>
      </c>
      <c r="AZ253" s="1">
        <v>427.512</v>
      </c>
      <c r="BA253" s="1">
        <v>13.734</v>
      </c>
      <c r="BB253" s="1">
        <v>19.306</v>
      </c>
      <c r="BC253" s="1">
        <v>192.4</v>
      </c>
      <c r="BD253" s="1">
        <v>-12.687</v>
      </c>
      <c r="BE253" s="1">
        <v>-5.256</v>
      </c>
      <c r="BF253" s="1">
        <v>34.705</v>
      </c>
      <c r="BG253" s="1">
        <v>622.778</v>
      </c>
      <c r="BH253" s="1">
        <v>13.05</v>
      </c>
      <c r="BI253" s="1">
        <v>1656.191</v>
      </c>
      <c r="BJ253" s="1">
        <v>5.366</v>
      </c>
      <c r="BK253" s="1">
        <v>2.309</v>
      </c>
      <c r="BL253" s="1">
        <v>-2.926</v>
      </c>
      <c r="BM253" s="1">
        <v>-2.132</v>
      </c>
      <c r="BN253" s="1">
        <v>56.918</v>
      </c>
      <c r="BO253" s="1">
        <v>968.289</v>
      </c>
      <c r="BP253" s="1">
        <v>20.29</v>
      </c>
      <c r="BQ253" s="1">
        <v>2716.257</v>
      </c>
      <c r="BR253" s="1">
        <v>8.343</v>
      </c>
      <c r="BS253" s="1">
        <v>3.786</v>
      </c>
      <c r="BT253" s="1">
        <v>0.0</v>
      </c>
      <c r="BU253" s="1">
        <v>0.0</v>
      </c>
      <c r="BW253" s="1">
        <v>0.0</v>
      </c>
      <c r="BX253" s="1">
        <v>0.0</v>
      </c>
      <c r="BY253" s="1">
        <v>0.0</v>
      </c>
      <c r="BZ253" s="1">
        <v>0.0</v>
      </c>
      <c r="CA253" s="1">
        <v>0.0</v>
      </c>
      <c r="CB253" s="1">
        <v>0.0</v>
      </c>
      <c r="CC253" s="1">
        <v>0.0</v>
      </c>
      <c r="CD253" s="1">
        <v>2.558</v>
      </c>
      <c r="CE253" s="1">
        <v>12.629</v>
      </c>
      <c r="CF253" s="1">
        <v>506.27</v>
      </c>
      <c r="CG253" s="1">
        <v>191.367</v>
      </c>
      <c r="CH253" s="1">
        <v>4.01</v>
      </c>
      <c r="CI253" s="1">
        <v>24160.461</v>
      </c>
      <c r="CJ253" s="1">
        <v>6.503</v>
      </c>
      <c r="CK253" s="1">
        <v>17.489</v>
      </c>
      <c r="CL253" s="1">
        <v>13669.911</v>
      </c>
      <c r="CM253" s="1">
        <v>286.446</v>
      </c>
      <c r="CN253" s="1">
        <v>1.649</v>
      </c>
      <c r="CO253" s="1">
        <v>33.68</v>
      </c>
      <c r="CP253" s="1">
        <v>13.359</v>
      </c>
      <c r="CQ253" s="1">
        <v>4.275</v>
      </c>
      <c r="CS253" s="1">
        <v>8.709</v>
      </c>
      <c r="CT253" s="1">
        <v>1.07</v>
      </c>
      <c r="CU253" s="1">
        <v>204.013</v>
      </c>
      <c r="CW253" s="1">
        <v>637.542</v>
      </c>
      <c r="CX253" s="1">
        <v>1.758</v>
      </c>
      <c r="CZ253" s="1">
        <v>0.889</v>
      </c>
      <c r="DA253" s="1">
        <v>11605.623</v>
      </c>
      <c r="DB253" s="1">
        <v>1506.167</v>
      </c>
      <c r="DC253" s="1">
        <v>-2.926</v>
      </c>
      <c r="DD253" s="1">
        <v>-2.132</v>
      </c>
      <c r="DE253" s="1">
        <v>56.918</v>
      </c>
      <c r="DF253" s="1">
        <v>968.289</v>
      </c>
      <c r="DG253" s="1">
        <v>20.29</v>
      </c>
      <c r="DH253" s="1">
        <v>2716.257</v>
      </c>
      <c r="DI253" s="1">
        <v>8.343</v>
      </c>
      <c r="DJ253" s="1">
        <v>3.786</v>
      </c>
      <c r="DK253" s="1">
        <v>16.667</v>
      </c>
      <c r="DL253" s="1">
        <v>0.042</v>
      </c>
      <c r="DM253" s="1">
        <v>0.303</v>
      </c>
      <c r="DN253" s="1">
        <v>5.249</v>
      </c>
      <c r="DO253" s="1">
        <v>0.11</v>
      </c>
      <c r="DP253" s="1">
        <v>14.437</v>
      </c>
      <c r="DQ253" s="1">
        <v>0.045</v>
      </c>
      <c r="DR253" s="1">
        <v>0.02</v>
      </c>
      <c r="DS253" s="1">
        <v>31.913</v>
      </c>
      <c r="DT253" s="1">
        <v>1.804</v>
      </c>
      <c r="DU253" s="1">
        <v>7.585</v>
      </c>
      <c r="DV253" s="1">
        <v>136.009</v>
      </c>
      <c r="DW253" s="1">
        <v>2.85</v>
      </c>
      <c r="DX253" s="1">
        <v>361.993</v>
      </c>
      <c r="DY253" s="1">
        <v>1.172</v>
      </c>
      <c r="DZ253" s="1">
        <v>0.505</v>
      </c>
    </row>
    <row r="254">
      <c r="A254" s="1" t="s">
        <v>150</v>
      </c>
      <c r="B254" s="1">
        <v>2008.0</v>
      </c>
      <c r="C254" s="1" t="s">
        <v>151</v>
      </c>
      <c r="D254" s="1">
        <v>2.1370545E7</v>
      </c>
      <c r="E254" s="1">
        <v>9.3788962816E11</v>
      </c>
      <c r="F254" s="1">
        <v>32.442</v>
      </c>
      <c r="G254" s="1">
        <v>0.313</v>
      </c>
      <c r="H254" s="1">
        <v>59.859</v>
      </c>
      <c r="I254" s="1">
        <v>1.279</v>
      </c>
      <c r="J254" s="1">
        <v>173.135</v>
      </c>
      <c r="K254" s="1">
        <v>3.7</v>
      </c>
      <c r="L254" s="1">
        <v>1.508</v>
      </c>
      <c r="M254" s="1">
        <v>0.084</v>
      </c>
      <c r="N254" s="1">
        <v>791.507</v>
      </c>
      <c r="O254" s="1">
        <v>4.23</v>
      </c>
      <c r="P254" s="1">
        <v>27.489</v>
      </c>
      <c r="Q254" s="1">
        <v>31692.754</v>
      </c>
      <c r="R254" s="1">
        <v>677.291</v>
      </c>
      <c r="S254" s="1">
        <v>8621.212</v>
      </c>
      <c r="T254" s="1">
        <v>184.24</v>
      </c>
      <c r="U254" s="1">
        <v>3.02</v>
      </c>
      <c r="V254" s="1">
        <v>79.766</v>
      </c>
      <c r="W254" s="1">
        <v>127307.062</v>
      </c>
      <c r="X254" s="1">
        <v>2720.621</v>
      </c>
      <c r="Y254" s="1">
        <v>75.084</v>
      </c>
      <c r="Z254" s="1">
        <v>44.301</v>
      </c>
      <c r="AA254" s="1">
        <v>245.38</v>
      </c>
      <c r="AB254" s="1">
        <v>11482.159</v>
      </c>
      <c r="AC254" s="1">
        <v>245.38</v>
      </c>
      <c r="AD254" s="1">
        <v>16.405</v>
      </c>
      <c r="AE254" s="1">
        <v>1.698</v>
      </c>
      <c r="AF254" s="1">
        <v>25.578</v>
      </c>
      <c r="AG254" s="1">
        <v>71675.547</v>
      </c>
      <c r="AH254" s="1">
        <v>1.633</v>
      </c>
      <c r="AI254" s="1">
        <v>2.011</v>
      </c>
      <c r="AJ254" s="1">
        <v>29.086</v>
      </c>
      <c r="AK254" s="1">
        <v>10587.47</v>
      </c>
      <c r="AL254" s="1">
        <v>226.26</v>
      </c>
      <c r="AM254" s="1">
        <v>69036.938</v>
      </c>
      <c r="AN254" s="1">
        <v>1475.357</v>
      </c>
      <c r="AO254" s="1">
        <v>92.208</v>
      </c>
      <c r="AP254" s="1">
        <v>96.501</v>
      </c>
      <c r="AQ254" s="1">
        <v>-1.671</v>
      </c>
      <c r="AR254" s="1">
        <v>-4.849</v>
      </c>
      <c r="AS254" s="1">
        <v>285.35</v>
      </c>
      <c r="AT254" s="1">
        <v>1699.068</v>
      </c>
      <c r="AU254" s="1">
        <v>36.31</v>
      </c>
      <c r="AV254" s="1">
        <v>13352.471</v>
      </c>
      <c r="AW254" s="1">
        <v>-2.499</v>
      </c>
      <c r="AX254" s="1">
        <v>-10.683</v>
      </c>
      <c r="AY254" s="1">
        <v>19504.838</v>
      </c>
      <c r="AZ254" s="1">
        <v>416.829</v>
      </c>
      <c r="BA254" s="1">
        <v>14.797</v>
      </c>
      <c r="BB254" s="1">
        <v>18.664</v>
      </c>
      <c r="BC254" s="1">
        <v>194.22</v>
      </c>
      <c r="BD254" s="1">
        <v>-9.455</v>
      </c>
      <c r="BE254" s="1">
        <v>-3.53</v>
      </c>
      <c r="BF254" s="1">
        <v>31.175</v>
      </c>
      <c r="BG254" s="1">
        <v>553.098</v>
      </c>
      <c r="BH254" s="1">
        <v>11.82</v>
      </c>
      <c r="BI254" s="1">
        <v>1458.762</v>
      </c>
      <c r="BJ254" s="1">
        <v>4.817</v>
      </c>
      <c r="BK254" s="1">
        <v>2.039</v>
      </c>
      <c r="BL254" s="1">
        <v>-4.081</v>
      </c>
      <c r="BM254" s="1">
        <v>-3.421</v>
      </c>
      <c r="BN254" s="1">
        <v>53.497</v>
      </c>
      <c r="BO254" s="1">
        <v>894.689</v>
      </c>
      <c r="BP254" s="1">
        <v>19.12</v>
      </c>
      <c r="BQ254" s="1">
        <v>2503.285</v>
      </c>
      <c r="BR254" s="1">
        <v>7.792</v>
      </c>
      <c r="BS254" s="1">
        <v>3.499</v>
      </c>
      <c r="BT254" s="1">
        <v>0.0</v>
      </c>
      <c r="BU254" s="1">
        <v>0.0</v>
      </c>
      <c r="BW254" s="1">
        <v>0.0</v>
      </c>
      <c r="BX254" s="1">
        <v>0.0</v>
      </c>
      <c r="BY254" s="1">
        <v>0.0</v>
      </c>
      <c r="BZ254" s="1">
        <v>0.0</v>
      </c>
      <c r="CA254" s="1">
        <v>0.0</v>
      </c>
      <c r="CB254" s="1">
        <v>0.0</v>
      </c>
      <c r="CC254" s="1">
        <v>0.0</v>
      </c>
      <c r="CD254" s="1">
        <v>1.273</v>
      </c>
      <c r="CE254" s="1">
        <v>6.446</v>
      </c>
      <c r="CF254" s="1">
        <v>512.716</v>
      </c>
      <c r="CG254" s="1">
        <v>267.19</v>
      </c>
      <c r="CH254" s="1">
        <v>5.71</v>
      </c>
      <c r="CI254" s="1">
        <v>23991.709</v>
      </c>
      <c r="CJ254" s="1">
        <v>-0.258</v>
      </c>
      <c r="CK254" s="1">
        <v>-0.739</v>
      </c>
      <c r="CL254" s="1">
        <v>13369.186</v>
      </c>
      <c r="CM254" s="1">
        <v>285.707</v>
      </c>
      <c r="CN254" s="1">
        <v>2.327</v>
      </c>
      <c r="CO254" s="1">
        <v>33.536</v>
      </c>
      <c r="CP254" s="1">
        <v>11.55</v>
      </c>
      <c r="CQ254" s="1">
        <v>3.696</v>
      </c>
      <c r="CS254" s="1">
        <v>-13.542</v>
      </c>
      <c r="CT254" s="1">
        <v>-1.809</v>
      </c>
      <c r="CU254" s="1">
        <v>172.953</v>
      </c>
      <c r="CW254" s="1">
        <v>540.478</v>
      </c>
      <c r="CX254" s="1">
        <v>1.506</v>
      </c>
      <c r="CZ254" s="1">
        <v>0.755</v>
      </c>
      <c r="DA254" s="1">
        <v>11482.159</v>
      </c>
      <c r="DB254" s="1">
        <v>1531.745</v>
      </c>
      <c r="DC254" s="1">
        <v>-4.081</v>
      </c>
      <c r="DD254" s="1">
        <v>-3.421</v>
      </c>
      <c r="DE254" s="1">
        <v>53.497</v>
      </c>
      <c r="DF254" s="1">
        <v>894.689</v>
      </c>
      <c r="DG254" s="1">
        <v>19.12</v>
      </c>
      <c r="DH254" s="1">
        <v>2503.285</v>
      </c>
      <c r="DI254" s="1">
        <v>7.792</v>
      </c>
      <c r="DJ254" s="1">
        <v>3.499</v>
      </c>
      <c r="DK254" s="1">
        <v>22.374</v>
      </c>
      <c r="DL254" s="1">
        <v>0.065</v>
      </c>
      <c r="DM254" s="1">
        <v>0.367</v>
      </c>
      <c r="DN254" s="1">
        <v>6.551</v>
      </c>
      <c r="DO254" s="1">
        <v>0.14</v>
      </c>
      <c r="DP254" s="1">
        <v>17.186</v>
      </c>
      <c r="DQ254" s="1">
        <v>0.057</v>
      </c>
      <c r="DR254" s="1">
        <v>0.024</v>
      </c>
      <c r="DS254" s="1">
        <v>21.26</v>
      </c>
      <c r="DT254" s="1">
        <v>1.54</v>
      </c>
      <c r="DU254" s="1">
        <v>9.125</v>
      </c>
      <c r="DV254" s="1">
        <v>161.905</v>
      </c>
      <c r="DW254" s="1">
        <v>3.46</v>
      </c>
      <c r="DX254" s="1">
        <v>426.999</v>
      </c>
      <c r="DY254" s="1">
        <v>1.41</v>
      </c>
      <c r="DZ254" s="1">
        <v>0.597</v>
      </c>
    </row>
    <row r="255">
      <c r="A255" s="1" t="s">
        <v>150</v>
      </c>
      <c r="B255" s="1">
        <v>2009.0</v>
      </c>
      <c r="C255" s="1" t="s">
        <v>151</v>
      </c>
      <c r="D255" s="1">
        <v>2.1782958E7</v>
      </c>
      <c r="E255" s="1">
        <v>9.63129966592E11</v>
      </c>
      <c r="F255" s="1">
        <v>38.588</v>
      </c>
      <c r="G255" s="1">
        <v>0.494</v>
      </c>
      <c r="H255" s="1">
        <v>81.387</v>
      </c>
      <c r="I255" s="1">
        <v>1.773</v>
      </c>
      <c r="J255" s="1">
        <v>128.082</v>
      </c>
      <c r="K255" s="1">
        <v>2.79</v>
      </c>
      <c r="L255" s="1">
        <v>1.116</v>
      </c>
      <c r="M255" s="1">
        <v>0.118</v>
      </c>
      <c r="N255" s="1">
        <v>785.114</v>
      </c>
      <c r="O255" s="1">
        <v>-3.312</v>
      </c>
      <c r="P255" s="1">
        <v>-22.43</v>
      </c>
      <c r="Q255" s="1">
        <v>30063.01</v>
      </c>
      <c r="R255" s="1">
        <v>654.861</v>
      </c>
      <c r="S255" s="1">
        <v>8356.074</v>
      </c>
      <c r="T255" s="1">
        <v>182.02</v>
      </c>
      <c r="U255" s="1">
        <v>3.757</v>
      </c>
      <c r="V255" s="1">
        <v>102.212</v>
      </c>
      <c r="W255" s="1">
        <v>129589.094</v>
      </c>
      <c r="X255" s="1">
        <v>2822.834</v>
      </c>
      <c r="Y255" s="1">
        <v>72.837</v>
      </c>
      <c r="Z255" s="1">
        <v>43.471</v>
      </c>
      <c r="AA255" s="1">
        <v>249.9</v>
      </c>
      <c r="AB255" s="1">
        <v>11472.271</v>
      </c>
      <c r="AC255" s="1">
        <v>249.9</v>
      </c>
      <c r="AD255" s="1">
        <v>16.973</v>
      </c>
      <c r="AE255" s="1">
        <v>-1.449</v>
      </c>
      <c r="AF255" s="1">
        <v>-22.201</v>
      </c>
      <c r="AG255" s="1">
        <v>69299.336</v>
      </c>
      <c r="AH255" s="1">
        <v>1.567</v>
      </c>
      <c r="AI255" s="1">
        <v>-1.694</v>
      </c>
      <c r="AJ255" s="1">
        <v>-24.991</v>
      </c>
      <c r="AK255" s="1">
        <v>10546.777</v>
      </c>
      <c r="AL255" s="1">
        <v>229.74</v>
      </c>
      <c r="AM255" s="1">
        <v>66582.617</v>
      </c>
      <c r="AN255" s="1">
        <v>1450.366</v>
      </c>
      <c r="AO255" s="1">
        <v>91.933</v>
      </c>
      <c r="AP255" s="1">
        <v>96.278</v>
      </c>
      <c r="AQ255" s="1">
        <v>2.108</v>
      </c>
      <c r="AR255" s="1">
        <v>6.015</v>
      </c>
      <c r="AS255" s="1">
        <v>291.364</v>
      </c>
      <c r="AT255" s="1">
        <v>1887.714</v>
      </c>
      <c r="AU255" s="1">
        <v>41.12</v>
      </c>
      <c r="AV255" s="1">
        <v>13375.794</v>
      </c>
      <c r="AW255" s="1">
        <v>12.031</v>
      </c>
      <c r="AX255" s="1">
        <v>50.147</v>
      </c>
      <c r="AY255" s="1">
        <v>21437.672</v>
      </c>
      <c r="AZ255" s="1">
        <v>466.976</v>
      </c>
      <c r="BA255" s="1">
        <v>16.455</v>
      </c>
      <c r="BB255" s="1">
        <v>19.341</v>
      </c>
      <c r="BC255" s="1">
        <v>196.2</v>
      </c>
      <c r="BD255" s="1">
        <v>6.999</v>
      </c>
      <c r="BE255" s="1">
        <v>2.007</v>
      </c>
      <c r="BF255" s="1">
        <v>33.181</v>
      </c>
      <c r="BG255" s="1">
        <v>580.27</v>
      </c>
      <c r="BH255" s="1">
        <v>12.64</v>
      </c>
      <c r="BI255" s="1">
        <v>1523.266</v>
      </c>
      <c r="BJ255" s="1">
        <v>5.058</v>
      </c>
      <c r="BK255" s="1">
        <v>2.203</v>
      </c>
      <c r="BL255" s="1">
        <v>7.561</v>
      </c>
      <c r="BM255" s="1">
        <v>2.576</v>
      </c>
      <c r="BN255" s="1">
        <v>56.072</v>
      </c>
      <c r="BO255" s="1">
        <v>925.494</v>
      </c>
      <c r="BP255" s="1">
        <v>20.16</v>
      </c>
      <c r="BQ255" s="1">
        <v>2574.135</v>
      </c>
      <c r="BR255" s="1">
        <v>8.067</v>
      </c>
      <c r="BS255" s="1">
        <v>3.722</v>
      </c>
      <c r="BT255" s="1">
        <v>0.0</v>
      </c>
      <c r="BU255" s="1">
        <v>0.0</v>
      </c>
      <c r="BW255" s="1">
        <v>0.0</v>
      </c>
      <c r="BX255" s="1">
        <v>0.0</v>
      </c>
      <c r="BY255" s="1">
        <v>0.0</v>
      </c>
      <c r="BZ255" s="1">
        <v>0.0</v>
      </c>
      <c r="CA255" s="1">
        <v>0.0</v>
      </c>
      <c r="CB255" s="1">
        <v>0.0</v>
      </c>
      <c r="CC255" s="1">
        <v>0.0</v>
      </c>
      <c r="CD255" s="1">
        <v>-1.672</v>
      </c>
      <c r="CE255" s="1">
        <v>-8.575</v>
      </c>
      <c r="CF255" s="1">
        <v>504.141</v>
      </c>
      <c r="CG255" s="1">
        <v>302.989</v>
      </c>
      <c r="CH255" s="1">
        <v>6.6</v>
      </c>
      <c r="CI255" s="1">
        <v>23143.816</v>
      </c>
      <c r="CJ255" s="1">
        <v>-1.847</v>
      </c>
      <c r="CK255" s="1">
        <v>-5.278</v>
      </c>
      <c r="CL255" s="1">
        <v>12873.779</v>
      </c>
      <c r="CM255" s="1">
        <v>280.429</v>
      </c>
      <c r="CN255" s="1">
        <v>2.641</v>
      </c>
      <c r="CO255" s="1">
        <v>33.466</v>
      </c>
      <c r="CP255" s="1">
        <v>8.709</v>
      </c>
      <c r="CQ255" s="1">
        <v>2.787</v>
      </c>
      <c r="CS255" s="1">
        <v>-24.602</v>
      </c>
      <c r="CT255" s="1">
        <v>-2.842</v>
      </c>
      <c r="CU255" s="1">
        <v>127.935</v>
      </c>
      <c r="CW255" s="1">
        <v>399.796</v>
      </c>
      <c r="CX255" s="1">
        <v>1.115</v>
      </c>
      <c r="CZ255" s="1">
        <v>0.578</v>
      </c>
      <c r="DA255" s="1">
        <v>11472.271</v>
      </c>
      <c r="DB255" s="1">
        <v>1509.545</v>
      </c>
      <c r="DC255" s="1">
        <v>7.561</v>
      </c>
      <c r="DD255" s="1">
        <v>2.576</v>
      </c>
      <c r="DE255" s="1">
        <v>56.072</v>
      </c>
      <c r="DF255" s="1">
        <v>925.494</v>
      </c>
      <c r="DG255" s="1">
        <v>20.16</v>
      </c>
      <c r="DH255" s="1">
        <v>2574.135</v>
      </c>
      <c r="DI255" s="1">
        <v>8.067</v>
      </c>
      <c r="DJ255" s="1">
        <v>3.722</v>
      </c>
      <c r="DK255" s="1">
        <v>108.507</v>
      </c>
      <c r="DL255" s="1">
        <v>0.395</v>
      </c>
      <c r="DM255" s="1">
        <v>0.762</v>
      </c>
      <c r="DN255" s="1">
        <v>13.313</v>
      </c>
      <c r="DO255" s="1">
        <v>0.29</v>
      </c>
      <c r="DP255" s="1">
        <v>34.972</v>
      </c>
      <c r="DQ255" s="1">
        <v>0.116</v>
      </c>
      <c r="DR255" s="1">
        <v>0.051</v>
      </c>
      <c r="DS255" s="1">
        <v>28.316</v>
      </c>
      <c r="DT255" s="1">
        <v>2.522</v>
      </c>
      <c r="DU255" s="1">
        <v>11.648</v>
      </c>
      <c r="DV255" s="1">
        <v>203.829</v>
      </c>
      <c r="DW255" s="1">
        <v>4.44</v>
      </c>
      <c r="DX255" s="1">
        <v>534.713</v>
      </c>
      <c r="DY255" s="1">
        <v>1.777</v>
      </c>
      <c r="DZ255" s="1">
        <v>0.773</v>
      </c>
    </row>
    <row r="256">
      <c r="A256" s="1" t="s">
        <v>150</v>
      </c>
      <c r="B256" s="1">
        <v>2010.0</v>
      </c>
      <c r="C256" s="1" t="s">
        <v>151</v>
      </c>
      <c r="D256" s="1">
        <v>2.2141527E7</v>
      </c>
      <c r="E256" s="1">
        <v>9.93854029824E11</v>
      </c>
      <c r="F256" s="1">
        <v>45.341</v>
      </c>
      <c r="G256" s="1">
        <v>0.804</v>
      </c>
      <c r="H256" s="1">
        <v>116.374</v>
      </c>
      <c r="I256" s="1">
        <v>2.577</v>
      </c>
      <c r="J256" s="1">
        <v>110.2</v>
      </c>
      <c r="K256" s="1">
        <v>2.44</v>
      </c>
      <c r="L256" s="1">
        <v>0.972</v>
      </c>
      <c r="M256" s="1">
        <v>0.171</v>
      </c>
      <c r="N256" s="1">
        <v>775.67</v>
      </c>
      <c r="O256" s="1">
        <v>-7.248</v>
      </c>
      <c r="P256" s="1">
        <v>-47.467</v>
      </c>
      <c r="Q256" s="1">
        <v>27432.357</v>
      </c>
      <c r="R256" s="1">
        <v>607.394</v>
      </c>
      <c r="S256" s="1">
        <v>7949.768</v>
      </c>
      <c r="T256" s="1">
        <v>176.02</v>
      </c>
      <c r="U256" s="1">
        <v>3.258</v>
      </c>
      <c r="V256" s="1">
        <v>91.956</v>
      </c>
      <c r="W256" s="1">
        <v>131643.562</v>
      </c>
      <c r="X256" s="1">
        <v>2914.79</v>
      </c>
      <c r="Y256" s="1">
        <v>70.136</v>
      </c>
      <c r="Z256" s="1">
        <v>40.35</v>
      </c>
      <c r="AA256" s="1">
        <v>250.97</v>
      </c>
      <c r="AB256" s="1">
        <v>11334.81</v>
      </c>
      <c r="AC256" s="1">
        <v>250.97</v>
      </c>
      <c r="AD256" s="1">
        <v>17.09</v>
      </c>
      <c r="AE256" s="1">
        <v>-0.047</v>
      </c>
      <c r="AF256" s="1">
        <v>-0.707</v>
      </c>
      <c r="AG256" s="1">
        <v>68145.156</v>
      </c>
      <c r="AH256" s="1">
        <v>1.518</v>
      </c>
      <c r="AI256" s="1">
        <v>-0.455</v>
      </c>
      <c r="AJ256" s="1">
        <v>-6.602</v>
      </c>
      <c r="AK256" s="1">
        <v>10333.976</v>
      </c>
      <c r="AL256" s="1">
        <v>228.81</v>
      </c>
      <c r="AM256" s="1">
        <v>65206.191</v>
      </c>
      <c r="AN256" s="1">
        <v>1443.765</v>
      </c>
      <c r="AO256" s="1">
        <v>91.17</v>
      </c>
      <c r="AP256" s="1">
        <v>95.912</v>
      </c>
      <c r="AQ256" s="1">
        <v>8.821</v>
      </c>
      <c r="AR256" s="1">
        <v>25.7</v>
      </c>
      <c r="AS256" s="1">
        <v>317.064</v>
      </c>
      <c r="AT256" s="1">
        <v>2113.224</v>
      </c>
      <c r="AU256" s="1">
        <v>46.79</v>
      </c>
      <c r="AV256" s="1">
        <v>14319.892</v>
      </c>
      <c r="AW256" s="1">
        <v>12.694</v>
      </c>
      <c r="AX256" s="1">
        <v>59.279</v>
      </c>
      <c r="AY256" s="1">
        <v>23767.789</v>
      </c>
      <c r="AZ256" s="1">
        <v>526.255</v>
      </c>
      <c r="BA256" s="1">
        <v>18.644</v>
      </c>
      <c r="BB256" s="1">
        <v>21.063</v>
      </c>
      <c r="BC256" s="1">
        <v>194.67</v>
      </c>
      <c r="BD256" s="1">
        <v>8.732</v>
      </c>
      <c r="BE256" s="1">
        <v>2.616</v>
      </c>
      <c r="BF256" s="1">
        <v>35.797</v>
      </c>
      <c r="BG256" s="1">
        <v>621.005</v>
      </c>
      <c r="BH256" s="1">
        <v>13.75</v>
      </c>
      <c r="BI256" s="1">
        <v>1616.73</v>
      </c>
      <c r="BJ256" s="1">
        <v>5.479</v>
      </c>
      <c r="BK256" s="1">
        <v>2.378</v>
      </c>
      <c r="BL256" s="1">
        <v>12.755</v>
      </c>
      <c r="BM256" s="1">
        <v>5.459</v>
      </c>
      <c r="BN256" s="1">
        <v>61.531</v>
      </c>
      <c r="BO256" s="1">
        <v>1000.834</v>
      </c>
      <c r="BP256" s="1">
        <v>22.16</v>
      </c>
      <c r="BQ256" s="1">
        <v>2778.993</v>
      </c>
      <c r="BR256" s="1">
        <v>8.83</v>
      </c>
      <c r="BS256" s="1">
        <v>4.088</v>
      </c>
      <c r="BT256" s="1">
        <v>0.0</v>
      </c>
      <c r="BU256" s="1">
        <v>0.0</v>
      </c>
      <c r="BW256" s="1">
        <v>0.0</v>
      </c>
      <c r="BX256" s="1">
        <v>0.0</v>
      </c>
      <c r="BY256" s="1">
        <v>0.0</v>
      </c>
      <c r="BZ256" s="1">
        <v>0.0</v>
      </c>
      <c r="CA256" s="1">
        <v>0.0</v>
      </c>
      <c r="CB256" s="1">
        <v>0.0</v>
      </c>
      <c r="CC256" s="1">
        <v>0.0</v>
      </c>
      <c r="CD256" s="1">
        <v>3.008</v>
      </c>
      <c r="CE256" s="1">
        <v>15.165</v>
      </c>
      <c r="CF256" s="1">
        <v>519.306</v>
      </c>
      <c r="CG256" s="1">
        <v>270.984</v>
      </c>
      <c r="CH256" s="1">
        <v>6.0</v>
      </c>
      <c r="CI256" s="1">
        <v>23453.941</v>
      </c>
      <c r="CJ256" s="1">
        <v>2.177</v>
      </c>
      <c r="CK256" s="1">
        <v>6.104</v>
      </c>
      <c r="CL256" s="1">
        <v>12940.985</v>
      </c>
      <c r="CM256" s="1">
        <v>286.533</v>
      </c>
      <c r="CN256" s="1">
        <v>2.391</v>
      </c>
      <c r="CO256" s="1">
        <v>34.499</v>
      </c>
      <c r="CP256" s="1">
        <v>7.63</v>
      </c>
      <c r="CQ256" s="1">
        <v>2.442</v>
      </c>
      <c r="CS256" s="1">
        <v>-12.389</v>
      </c>
      <c r="CT256" s="1">
        <v>-1.079</v>
      </c>
      <c r="CU256" s="1">
        <v>110.27</v>
      </c>
      <c r="CW256" s="1">
        <v>344.594</v>
      </c>
      <c r="CX256" s="1">
        <v>0.973</v>
      </c>
      <c r="CZ256" s="1">
        <v>0.507</v>
      </c>
      <c r="DA256" s="1">
        <v>11334.81</v>
      </c>
      <c r="DB256" s="1">
        <v>1508.838</v>
      </c>
      <c r="DC256" s="1">
        <v>12.755</v>
      </c>
      <c r="DD256" s="1">
        <v>5.459</v>
      </c>
      <c r="DE256" s="1">
        <v>61.531</v>
      </c>
      <c r="DF256" s="1">
        <v>1000.834</v>
      </c>
      <c r="DG256" s="1">
        <v>22.16</v>
      </c>
      <c r="DH256" s="1">
        <v>2778.993</v>
      </c>
      <c r="DI256" s="1">
        <v>8.83</v>
      </c>
      <c r="DJ256" s="1">
        <v>4.088</v>
      </c>
      <c r="DK256" s="1">
        <v>236.839</v>
      </c>
      <c r="DL256" s="1">
        <v>1.784</v>
      </c>
      <c r="DM256" s="1">
        <v>2.546</v>
      </c>
      <c r="DN256" s="1">
        <v>44.261</v>
      </c>
      <c r="DO256" s="1">
        <v>0.98</v>
      </c>
      <c r="DP256" s="1">
        <v>114.986</v>
      </c>
      <c r="DQ256" s="1">
        <v>0.39</v>
      </c>
      <c r="DR256" s="1">
        <v>0.169</v>
      </c>
      <c r="DS256" s="1">
        <v>12.332</v>
      </c>
      <c r="DT256" s="1">
        <v>1.334</v>
      </c>
      <c r="DU256" s="1">
        <v>12.982</v>
      </c>
      <c r="DV256" s="1">
        <v>225.368</v>
      </c>
      <c r="DW256" s="1">
        <v>4.99</v>
      </c>
      <c r="DX256" s="1">
        <v>586.309</v>
      </c>
      <c r="DY256" s="1">
        <v>1.988</v>
      </c>
      <c r="DZ256" s="1">
        <v>0.862</v>
      </c>
    </row>
    <row r="257">
      <c r="A257" s="1" t="s">
        <v>150</v>
      </c>
      <c r="B257" s="1">
        <v>2011.0</v>
      </c>
      <c r="C257" s="1" t="s">
        <v>151</v>
      </c>
      <c r="D257" s="1">
        <v>2.2479723E7</v>
      </c>
      <c r="E257" s="1">
        <v>1.02400032768E12</v>
      </c>
      <c r="F257" s="1">
        <v>19.053</v>
      </c>
      <c r="G257" s="1">
        <v>0.491</v>
      </c>
      <c r="H257" s="1">
        <v>136.462</v>
      </c>
      <c r="I257" s="1">
        <v>3.068</v>
      </c>
      <c r="J257" s="1">
        <v>114.325</v>
      </c>
      <c r="K257" s="1">
        <v>2.57</v>
      </c>
      <c r="L257" s="1">
        <v>1.003</v>
      </c>
      <c r="M257" s="1">
        <v>0.197</v>
      </c>
      <c r="N257" s="1">
        <v>749.415</v>
      </c>
      <c r="O257" s="1">
        <v>-2.524</v>
      </c>
      <c r="P257" s="1">
        <v>-15.332</v>
      </c>
      <c r="Q257" s="1">
        <v>26337.611</v>
      </c>
      <c r="R257" s="1">
        <v>592.062</v>
      </c>
      <c r="S257" s="1">
        <v>7650.45</v>
      </c>
      <c r="T257" s="1">
        <v>171.98</v>
      </c>
      <c r="U257" s="1">
        <v>-2.195</v>
      </c>
      <c r="V257" s="1">
        <v>-63.976</v>
      </c>
      <c r="W257" s="1">
        <v>126817.102</v>
      </c>
      <c r="X257" s="1">
        <v>2850.813</v>
      </c>
      <c r="Y257" s="1">
        <v>67.106</v>
      </c>
      <c r="Z257" s="1">
        <v>38.106</v>
      </c>
      <c r="AA257" s="1">
        <v>256.28</v>
      </c>
      <c r="AB257" s="1">
        <v>11400.496</v>
      </c>
      <c r="AC257" s="1">
        <v>256.28</v>
      </c>
      <c r="AD257" s="1">
        <v>17.044</v>
      </c>
      <c r="AE257" s="1">
        <v>3.298</v>
      </c>
      <c r="AF257" s="1">
        <v>49.765</v>
      </c>
      <c r="AG257" s="1">
        <v>69333.703</v>
      </c>
      <c r="AH257" s="1">
        <v>1.522</v>
      </c>
      <c r="AI257" s="1">
        <v>1.813</v>
      </c>
      <c r="AJ257" s="1">
        <v>26.177</v>
      </c>
      <c r="AK257" s="1">
        <v>10038.824</v>
      </c>
      <c r="AL257" s="1">
        <v>225.67</v>
      </c>
      <c r="AM257" s="1">
        <v>65389.691</v>
      </c>
      <c r="AN257" s="1">
        <v>1469.942</v>
      </c>
      <c r="AO257" s="1">
        <v>88.056</v>
      </c>
      <c r="AP257" s="1">
        <v>94.608</v>
      </c>
      <c r="AQ257" s="1">
        <v>4.338</v>
      </c>
      <c r="AR257" s="1">
        <v>13.755</v>
      </c>
      <c r="AS257" s="1">
        <v>330.82</v>
      </c>
      <c r="AT257" s="1">
        <v>2169.956</v>
      </c>
      <c r="AU257" s="1">
        <v>48.78</v>
      </c>
      <c r="AV257" s="1">
        <v>14716.357</v>
      </c>
      <c r="AW257" s="1">
        <v>3.47</v>
      </c>
      <c r="AX257" s="1">
        <v>18.26</v>
      </c>
      <c r="AY257" s="1">
        <v>24222.502</v>
      </c>
      <c r="AZ257" s="1">
        <v>544.515</v>
      </c>
      <c r="BA257" s="1">
        <v>19.034</v>
      </c>
      <c r="BB257" s="1">
        <v>21.292</v>
      </c>
      <c r="BC257" s="1">
        <v>192.06</v>
      </c>
      <c r="BD257" s="1">
        <v>42.383</v>
      </c>
      <c r="BE257" s="1">
        <v>14.908</v>
      </c>
      <c r="BF257" s="1">
        <v>50.705</v>
      </c>
      <c r="BG257" s="1">
        <v>870.562</v>
      </c>
      <c r="BH257" s="1">
        <v>19.57</v>
      </c>
      <c r="BI257" s="1">
        <v>2255.573</v>
      </c>
      <c r="BJ257" s="1">
        <v>7.636</v>
      </c>
      <c r="BK257" s="1">
        <v>3.263</v>
      </c>
      <c r="BL257" s="1">
        <v>36.249</v>
      </c>
      <c r="BM257" s="1">
        <v>22.245</v>
      </c>
      <c r="BN257" s="1">
        <v>83.776</v>
      </c>
      <c r="BO257" s="1">
        <v>1361.672</v>
      </c>
      <c r="BP257" s="1">
        <v>30.61</v>
      </c>
      <c r="BQ257" s="1">
        <v>3726.73</v>
      </c>
      <c r="BR257" s="1">
        <v>11.944</v>
      </c>
      <c r="BS257" s="1">
        <v>5.392</v>
      </c>
      <c r="BT257" s="1">
        <v>0.0</v>
      </c>
      <c r="BU257" s="1">
        <v>0.0</v>
      </c>
      <c r="BW257" s="1">
        <v>0.0</v>
      </c>
      <c r="BX257" s="1">
        <v>0.0</v>
      </c>
      <c r="BY257" s="1">
        <v>0.0</v>
      </c>
      <c r="BZ257" s="1">
        <v>0.0</v>
      </c>
      <c r="CA257" s="1">
        <v>0.0</v>
      </c>
      <c r="CB257" s="1">
        <v>0.0</v>
      </c>
      <c r="CC257" s="1">
        <v>0.0</v>
      </c>
      <c r="CD257" s="1">
        <v>5.344</v>
      </c>
      <c r="CE257" s="1">
        <v>27.754</v>
      </c>
      <c r="CF257" s="1">
        <v>547.06</v>
      </c>
      <c r="CG257" s="1">
        <v>218.419</v>
      </c>
      <c r="CH257" s="1">
        <v>4.91</v>
      </c>
      <c r="CI257" s="1">
        <v>24335.723</v>
      </c>
      <c r="CJ257" s="1">
        <v>-13.095</v>
      </c>
      <c r="CK257" s="1">
        <v>-37.521</v>
      </c>
      <c r="CL257" s="1">
        <v>11077.188</v>
      </c>
      <c r="CM257" s="1">
        <v>249.012</v>
      </c>
      <c r="CN257" s="1">
        <v>1.916</v>
      </c>
      <c r="CO257" s="1">
        <v>35.21</v>
      </c>
      <c r="CP257" s="1">
        <v>8.044</v>
      </c>
      <c r="CQ257" s="1">
        <v>2.574</v>
      </c>
      <c r="CS257" s="1">
        <v>5.423</v>
      </c>
      <c r="CT257" s="1">
        <v>0.414</v>
      </c>
      <c r="CU257" s="1">
        <v>114.501</v>
      </c>
      <c r="CW257" s="1">
        <v>357.816</v>
      </c>
      <c r="CX257" s="1">
        <v>1.004</v>
      </c>
      <c r="CZ257" s="1">
        <v>0.518</v>
      </c>
      <c r="DA257" s="1">
        <v>11400.496</v>
      </c>
      <c r="DB257" s="1">
        <v>1558.602</v>
      </c>
      <c r="DC257" s="1">
        <v>36.249</v>
      </c>
      <c r="DD257" s="1">
        <v>22.245</v>
      </c>
      <c r="DE257" s="1">
        <v>83.776</v>
      </c>
      <c r="DF257" s="1">
        <v>1361.672</v>
      </c>
      <c r="DG257" s="1">
        <v>30.61</v>
      </c>
      <c r="DH257" s="1">
        <v>3726.73</v>
      </c>
      <c r="DI257" s="1">
        <v>11.944</v>
      </c>
      <c r="DJ257" s="1">
        <v>5.392</v>
      </c>
      <c r="DK257" s="1">
        <v>109.129</v>
      </c>
      <c r="DL257" s="1">
        <v>2.751</v>
      </c>
      <c r="DM257" s="1">
        <v>5.297</v>
      </c>
      <c r="DN257" s="1">
        <v>90.748</v>
      </c>
      <c r="DO257" s="1">
        <v>2.04</v>
      </c>
      <c r="DP257" s="1">
        <v>235.624</v>
      </c>
      <c r="DQ257" s="1">
        <v>0.796</v>
      </c>
      <c r="DR257" s="1">
        <v>0.341</v>
      </c>
      <c r="DS257" s="1">
        <v>29.027</v>
      </c>
      <c r="DT257" s="1">
        <v>3.681</v>
      </c>
      <c r="DU257" s="1">
        <v>16.663</v>
      </c>
      <c r="DV257" s="1">
        <v>286.036</v>
      </c>
      <c r="DW257" s="1">
        <v>6.43</v>
      </c>
      <c r="DX257" s="1">
        <v>741.255</v>
      </c>
      <c r="DY257" s="1">
        <v>2.509</v>
      </c>
      <c r="DZ257" s="1">
        <v>1.072</v>
      </c>
    </row>
    <row r="258">
      <c r="A258" s="1" t="s">
        <v>150</v>
      </c>
      <c r="B258" s="1">
        <v>2012.0</v>
      </c>
      <c r="C258" s="1" t="s">
        <v>151</v>
      </c>
      <c r="D258" s="1">
        <v>2.2852597E7</v>
      </c>
      <c r="E258" s="1">
        <v>1.062662897664E12</v>
      </c>
      <c r="F258" s="1">
        <v>-2.799</v>
      </c>
      <c r="G258" s="1">
        <v>-0.086</v>
      </c>
      <c r="H258" s="1">
        <v>130.478</v>
      </c>
      <c r="I258" s="1">
        <v>2.982</v>
      </c>
      <c r="J258" s="1">
        <v>135.652</v>
      </c>
      <c r="K258" s="1">
        <v>3.1</v>
      </c>
      <c r="L258" s="1">
        <v>1.237</v>
      </c>
      <c r="M258" s="1">
        <v>0.195</v>
      </c>
      <c r="N258" s="1">
        <v>746.988</v>
      </c>
      <c r="O258" s="1">
        <v>-6.35</v>
      </c>
      <c r="P258" s="1">
        <v>-37.594</v>
      </c>
      <c r="Q258" s="1">
        <v>24262.814</v>
      </c>
      <c r="R258" s="1">
        <v>554.468</v>
      </c>
      <c r="S258" s="1">
        <v>7236.814</v>
      </c>
      <c r="T258" s="1">
        <v>165.38</v>
      </c>
      <c r="U258" s="1">
        <v>8.457</v>
      </c>
      <c r="V258" s="1">
        <v>241.096</v>
      </c>
      <c r="W258" s="1">
        <v>135297.938</v>
      </c>
      <c r="X258" s="1">
        <v>3091.909</v>
      </c>
      <c r="Y258" s="1">
        <v>65.978</v>
      </c>
      <c r="Z258" s="1">
        <v>36.206</v>
      </c>
      <c r="AA258" s="1">
        <v>250.66</v>
      </c>
      <c r="AB258" s="1">
        <v>10968.557</v>
      </c>
      <c r="AC258" s="1">
        <v>250.66</v>
      </c>
      <c r="AD258" s="1">
        <v>16.914</v>
      </c>
      <c r="AE258" s="1">
        <v>-1.443</v>
      </c>
      <c r="AF258" s="1">
        <v>-22.489</v>
      </c>
      <c r="AG258" s="1">
        <v>67218.312</v>
      </c>
      <c r="AH258" s="1">
        <v>1.446</v>
      </c>
      <c r="AI258" s="1">
        <v>-1.443</v>
      </c>
      <c r="AJ258" s="1">
        <v>-21.206</v>
      </c>
      <c r="AK258" s="1">
        <v>9643.98</v>
      </c>
      <c r="AL258" s="1">
        <v>220.39</v>
      </c>
      <c r="AM258" s="1">
        <v>63394.805</v>
      </c>
      <c r="AN258" s="1">
        <v>1448.736</v>
      </c>
      <c r="AO258" s="1">
        <v>87.924</v>
      </c>
      <c r="AP258" s="1">
        <v>94.6</v>
      </c>
      <c r="AQ258" s="1">
        <v>0.613</v>
      </c>
      <c r="AR258" s="1">
        <v>2.029</v>
      </c>
      <c r="AS258" s="1">
        <v>332.849</v>
      </c>
      <c r="AT258" s="1">
        <v>2179.621</v>
      </c>
      <c r="AU258" s="1">
        <v>49.81</v>
      </c>
      <c r="AV258" s="1">
        <v>14565.02</v>
      </c>
      <c r="AW258" s="1">
        <v>7.042</v>
      </c>
      <c r="AX258" s="1">
        <v>38.343</v>
      </c>
      <c r="AY258" s="1">
        <v>25505.111</v>
      </c>
      <c r="AZ258" s="1">
        <v>582.858</v>
      </c>
      <c r="BA258" s="1">
        <v>19.872</v>
      </c>
      <c r="BB258" s="1">
        <v>21.734</v>
      </c>
      <c r="BC258" s="1">
        <v>187.24</v>
      </c>
      <c r="BD258" s="1">
        <v>-12.957</v>
      </c>
      <c r="BE258" s="1">
        <v>-6.797</v>
      </c>
      <c r="BF258" s="1">
        <v>43.907</v>
      </c>
      <c r="BG258" s="1">
        <v>745.648</v>
      </c>
      <c r="BH258" s="1">
        <v>17.04</v>
      </c>
      <c r="BI258" s="1">
        <v>1921.323</v>
      </c>
      <c r="BJ258" s="1">
        <v>6.798</v>
      </c>
      <c r="BK258" s="1">
        <v>2.867</v>
      </c>
      <c r="BL258" s="1">
        <v>-1.299</v>
      </c>
      <c r="BM258" s="1">
        <v>-1.08</v>
      </c>
      <c r="BN258" s="1">
        <v>82.696</v>
      </c>
      <c r="BO258" s="1">
        <v>1324.576</v>
      </c>
      <c r="BP258" s="1">
        <v>30.27</v>
      </c>
      <c r="BQ258" s="1">
        <v>3618.672</v>
      </c>
      <c r="BR258" s="1">
        <v>12.076</v>
      </c>
      <c r="BS258" s="1">
        <v>5.4</v>
      </c>
      <c r="BT258" s="1">
        <v>0.0</v>
      </c>
      <c r="BU258" s="1">
        <v>0.0</v>
      </c>
      <c r="BW258" s="1">
        <v>0.0</v>
      </c>
      <c r="BX258" s="1">
        <v>0.0</v>
      </c>
      <c r="BY258" s="1">
        <v>0.0</v>
      </c>
      <c r="BZ258" s="1">
        <v>0.0</v>
      </c>
      <c r="CA258" s="1">
        <v>0.0</v>
      </c>
      <c r="CB258" s="1">
        <v>0.0</v>
      </c>
      <c r="CC258" s="1">
        <v>0.0</v>
      </c>
      <c r="CD258" s="1">
        <v>2.625</v>
      </c>
      <c r="CE258" s="1">
        <v>14.359</v>
      </c>
      <c r="CF258" s="1">
        <v>561.419</v>
      </c>
      <c r="CG258" s="1">
        <v>227.545</v>
      </c>
      <c r="CH258" s="1">
        <v>5.2</v>
      </c>
      <c r="CI258" s="1">
        <v>24566.971</v>
      </c>
      <c r="CJ258" s="1">
        <v>-1.061</v>
      </c>
      <c r="CK258" s="1">
        <v>-2.642</v>
      </c>
      <c r="CL258" s="1">
        <v>10780.833</v>
      </c>
      <c r="CM258" s="1">
        <v>246.37</v>
      </c>
      <c r="CN258" s="1">
        <v>2.075</v>
      </c>
      <c r="CO258" s="1">
        <v>36.66</v>
      </c>
      <c r="CP258" s="1">
        <v>9.681</v>
      </c>
      <c r="CQ258" s="1">
        <v>3.098</v>
      </c>
      <c r="CS258" s="1">
        <v>20.354</v>
      </c>
      <c r="CT258" s="1">
        <v>1.637</v>
      </c>
      <c r="CU258" s="1">
        <v>135.558</v>
      </c>
      <c r="CW258" s="1">
        <v>423.618</v>
      </c>
      <c r="CX258" s="1">
        <v>1.236</v>
      </c>
      <c r="CZ258" s="1">
        <v>0.632</v>
      </c>
      <c r="DA258" s="1">
        <v>10968.557</v>
      </c>
      <c r="DB258" s="1">
        <v>1536.113</v>
      </c>
      <c r="DC258" s="1">
        <v>-1.299</v>
      </c>
      <c r="DD258" s="1">
        <v>-1.08</v>
      </c>
      <c r="DE258" s="1">
        <v>82.696</v>
      </c>
      <c r="DF258" s="1">
        <v>1324.576</v>
      </c>
      <c r="DG258" s="1">
        <v>30.27</v>
      </c>
      <c r="DH258" s="1">
        <v>3618.672</v>
      </c>
      <c r="DI258" s="1">
        <v>12.076</v>
      </c>
      <c r="DJ258" s="1">
        <v>5.4</v>
      </c>
      <c r="DK258" s="1">
        <v>17.972</v>
      </c>
      <c r="DL258" s="1">
        <v>0.92</v>
      </c>
      <c r="DM258" s="1">
        <v>6.216</v>
      </c>
      <c r="DN258" s="1">
        <v>105.458</v>
      </c>
      <c r="DO258" s="1">
        <v>2.41</v>
      </c>
      <c r="DP258" s="1">
        <v>272.026</v>
      </c>
      <c r="DQ258" s="1">
        <v>0.961</v>
      </c>
      <c r="DR258" s="1">
        <v>0.406</v>
      </c>
      <c r="DS258" s="1">
        <v>20.103</v>
      </c>
      <c r="DT258" s="1">
        <v>3.247</v>
      </c>
      <c r="DU258" s="1">
        <v>19.91</v>
      </c>
      <c r="DV258" s="1">
        <v>337.817</v>
      </c>
      <c r="DW258" s="1">
        <v>7.72</v>
      </c>
      <c r="DX258" s="1">
        <v>871.227</v>
      </c>
      <c r="DY258" s="1">
        <v>3.08</v>
      </c>
      <c r="DZ258" s="1">
        <v>1.3</v>
      </c>
    </row>
    <row r="259">
      <c r="A259" s="1" t="s">
        <v>150</v>
      </c>
      <c r="B259" s="1">
        <v>2013.0</v>
      </c>
      <c r="C259" s="1" t="s">
        <v>151</v>
      </c>
      <c r="D259" s="1">
        <v>2.3236224E7</v>
      </c>
      <c r="E259" s="1">
        <v>1.086068031488E12</v>
      </c>
      <c r="F259" s="1">
        <v>-2.022</v>
      </c>
      <c r="G259" s="1">
        <v>-0.06</v>
      </c>
      <c r="H259" s="1">
        <v>125.729</v>
      </c>
      <c r="I259" s="1">
        <v>2.921</v>
      </c>
      <c r="J259" s="1">
        <v>143.311</v>
      </c>
      <c r="K259" s="1">
        <v>3.33</v>
      </c>
      <c r="L259" s="1">
        <v>1.334</v>
      </c>
      <c r="M259" s="1">
        <v>0.188</v>
      </c>
      <c r="N259" s="1">
        <v>726.158</v>
      </c>
      <c r="O259" s="1">
        <v>-5.091</v>
      </c>
      <c r="P259" s="1">
        <v>-28.226</v>
      </c>
      <c r="Q259" s="1">
        <v>22647.479</v>
      </c>
      <c r="R259" s="1">
        <v>526.242</v>
      </c>
      <c r="S259" s="1">
        <v>6689.985</v>
      </c>
      <c r="T259" s="1">
        <v>155.45</v>
      </c>
      <c r="U259" s="1">
        <v>7.498</v>
      </c>
      <c r="V259" s="1">
        <v>231.834</v>
      </c>
      <c r="W259" s="1">
        <v>143041.453</v>
      </c>
      <c r="X259" s="1">
        <v>3323.743</v>
      </c>
      <c r="Y259" s="1">
        <v>62.29</v>
      </c>
      <c r="Z259" s="1">
        <v>33.952</v>
      </c>
      <c r="AA259" s="1">
        <v>249.56</v>
      </c>
      <c r="AB259" s="1">
        <v>10740.127</v>
      </c>
      <c r="AC259" s="1">
        <v>249.56</v>
      </c>
      <c r="AD259" s="1">
        <v>16.718</v>
      </c>
      <c r="AE259" s="1">
        <v>1.268</v>
      </c>
      <c r="AF259" s="1">
        <v>19.473</v>
      </c>
      <c r="AG259" s="1">
        <v>66946.602</v>
      </c>
      <c r="AH259" s="1">
        <v>1.432</v>
      </c>
      <c r="AI259" s="1">
        <v>0.383</v>
      </c>
      <c r="AJ259" s="1">
        <v>5.548</v>
      </c>
      <c r="AK259" s="1">
        <v>9211.049</v>
      </c>
      <c r="AL259" s="1">
        <v>214.03</v>
      </c>
      <c r="AM259" s="1">
        <v>62586.922</v>
      </c>
      <c r="AN259" s="1">
        <v>1454.284</v>
      </c>
      <c r="AO259" s="1">
        <v>85.763</v>
      </c>
      <c r="AP259" s="1">
        <v>93.827</v>
      </c>
      <c r="AQ259" s="1">
        <v>5.154</v>
      </c>
      <c r="AR259" s="1">
        <v>17.156</v>
      </c>
      <c r="AS259" s="1">
        <v>350.005</v>
      </c>
      <c r="AT259" s="1">
        <v>2268.871</v>
      </c>
      <c r="AU259" s="1">
        <v>52.72</v>
      </c>
      <c r="AV259" s="1">
        <v>15062.896</v>
      </c>
      <c r="AW259" s="1">
        <v>3.93</v>
      </c>
      <c r="AX259" s="1">
        <v>22.908</v>
      </c>
      <c r="AY259" s="1">
        <v>26069.893</v>
      </c>
      <c r="AZ259" s="1">
        <v>605.766</v>
      </c>
      <c r="BA259" s="1">
        <v>21.125</v>
      </c>
      <c r="BB259" s="1">
        <v>22.582</v>
      </c>
      <c r="BC259" s="1">
        <v>181.22</v>
      </c>
      <c r="BD259" s="1">
        <v>12.051</v>
      </c>
      <c r="BE259" s="1">
        <v>4.914</v>
      </c>
      <c r="BF259" s="1">
        <v>48.821</v>
      </c>
      <c r="BG259" s="1">
        <v>821.562</v>
      </c>
      <c r="BH259" s="1">
        <v>19.09</v>
      </c>
      <c r="BI259" s="1">
        <v>2101.072</v>
      </c>
      <c r="BJ259" s="1">
        <v>7.649</v>
      </c>
      <c r="BK259" s="1">
        <v>3.15</v>
      </c>
      <c r="BL259" s="1">
        <v>15.626</v>
      </c>
      <c r="BM259" s="1">
        <v>12.978</v>
      </c>
      <c r="BN259" s="1">
        <v>95.674</v>
      </c>
      <c r="BO259" s="1">
        <v>1529.078</v>
      </c>
      <c r="BP259" s="1">
        <v>35.53</v>
      </c>
      <c r="BQ259" s="1">
        <v>4117.453</v>
      </c>
      <c r="BR259" s="1">
        <v>14.237</v>
      </c>
      <c r="BS259" s="1">
        <v>6.173</v>
      </c>
      <c r="BT259" s="1">
        <v>0.0</v>
      </c>
      <c r="BU259" s="1">
        <v>0.0</v>
      </c>
      <c r="BW259" s="1">
        <v>0.0</v>
      </c>
      <c r="BX259" s="1">
        <v>0.0</v>
      </c>
      <c r="BY259" s="1">
        <v>0.0</v>
      </c>
      <c r="BZ259" s="1">
        <v>0.0</v>
      </c>
      <c r="CA259" s="1">
        <v>0.0</v>
      </c>
      <c r="CB259" s="1">
        <v>0.0</v>
      </c>
      <c r="CC259" s="1">
        <v>0.0</v>
      </c>
      <c r="CD259" s="1">
        <v>2.96</v>
      </c>
      <c r="CE259" s="1">
        <v>16.618</v>
      </c>
      <c r="CF259" s="1">
        <v>578.037</v>
      </c>
      <c r="CG259" s="1">
        <v>252.192</v>
      </c>
      <c r="CH259" s="1">
        <v>5.86</v>
      </c>
      <c r="CI259" s="1">
        <v>24876.549</v>
      </c>
      <c r="CJ259" s="1">
        <v>-16.869</v>
      </c>
      <c r="CK259" s="1">
        <v>-41.561</v>
      </c>
      <c r="CL259" s="1">
        <v>8814.197</v>
      </c>
      <c r="CM259" s="1">
        <v>204.809</v>
      </c>
      <c r="CN259" s="1">
        <v>2.348</v>
      </c>
      <c r="CO259" s="1">
        <v>37.294</v>
      </c>
      <c r="CP259" s="1">
        <v>10.411</v>
      </c>
      <c r="CQ259" s="1">
        <v>3.332</v>
      </c>
      <c r="CS259" s="1">
        <v>7.547</v>
      </c>
      <c r="CT259" s="1">
        <v>0.731</v>
      </c>
      <c r="CU259" s="1">
        <v>143.382</v>
      </c>
      <c r="CW259" s="1">
        <v>448.068</v>
      </c>
      <c r="CX259" s="1">
        <v>1.335</v>
      </c>
      <c r="CZ259" s="1">
        <v>0.672</v>
      </c>
      <c r="DA259" s="1">
        <v>10740.127</v>
      </c>
      <c r="DB259" s="1">
        <v>1555.586</v>
      </c>
      <c r="DC259" s="1">
        <v>15.626</v>
      </c>
      <c r="DD259" s="1">
        <v>12.978</v>
      </c>
      <c r="DE259" s="1">
        <v>95.674</v>
      </c>
      <c r="DF259" s="1">
        <v>1529.078</v>
      </c>
      <c r="DG259" s="1">
        <v>35.53</v>
      </c>
      <c r="DH259" s="1">
        <v>4117.453</v>
      </c>
      <c r="DI259" s="1">
        <v>14.237</v>
      </c>
      <c r="DJ259" s="1">
        <v>6.173</v>
      </c>
      <c r="DK259" s="1">
        <v>59.511</v>
      </c>
      <c r="DL259" s="1">
        <v>3.623</v>
      </c>
      <c r="DM259" s="1">
        <v>9.84</v>
      </c>
      <c r="DN259" s="1">
        <v>165.69</v>
      </c>
      <c r="DO259" s="1">
        <v>3.85</v>
      </c>
      <c r="DP259" s="1">
        <v>423.472</v>
      </c>
      <c r="DQ259" s="1">
        <v>1.543</v>
      </c>
      <c r="DR259" s="1">
        <v>0.635</v>
      </c>
      <c r="DS259" s="1">
        <v>19.858</v>
      </c>
      <c r="DT259" s="1">
        <v>3.771</v>
      </c>
      <c r="DU259" s="1">
        <v>23.68</v>
      </c>
      <c r="DV259" s="1">
        <v>398.516</v>
      </c>
      <c r="DW259" s="1">
        <v>9.26</v>
      </c>
      <c r="DX259" s="1">
        <v>1019.112</v>
      </c>
      <c r="DY259" s="1">
        <v>3.711</v>
      </c>
      <c r="DZ259" s="1">
        <v>1.528</v>
      </c>
    </row>
    <row r="260">
      <c r="A260" s="1" t="s">
        <v>150</v>
      </c>
      <c r="B260" s="1">
        <v>2014.0</v>
      </c>
      <c r="C260" s="1" t="s">
        <v>151</v>
      </c>
      <c r="D260" s="1">
        <v>2.3595552E7</v>
      </c>
      <c r="E260" s="1">
        <v>1.113888129024E12</v>
      </c>
      <c r="F260" s="1">
        <v>2.783</v>
      </c>
      <c r="G260" s="1">
        <v>0.081</v>
      </c>
      <c r="H260" s="1">
        <v>127.26</v>
      </c>
      <c r="I260" s="1">
        <v>3.003</v>
      </c>
      <c r="J260" s="1">
        <v>150.452</v>
      </c>
      <c r="K260" s="1">
        <v>3.55</v>
      </c>
      <c r="L260" s="1">
        <v>1.433</v>
      </c>
      <c r="M260" s="1">
        <v>0.192</v>
      </c>
      <c r="N260" s="1">
        <v>734.181</v>
      </c>
      <c r="O260" s="1">
        <v>-0.827</v>
      </c>
      <c r="P260" s="1">
        <v>-4.353</v>
      </c>
      <c r="Q260" s="1">
        <v>22118.086</v>
      </c>
      <c r="R260" s="1">
        <v>521.888</v>
      </c>
      <c r="S260" s="1">
        <v>6578.782</v>
      </c>
      <c r="T260" s="1">
        <v>155.23</v>
      </c>
      <c r="U260" s="1">
        <v>7.092</v>
      </c>
      <c r="V260" s="1">
        <v>235.706</v>
      </c>
      <c r="W260" s="1">
        <v>150852.562</v>
      </c>
      <c r="X260" s="1">
        <v>3559.449</v>
      </c>
      <c r="Y260" s="1">
        <v>62.681</v>
      </c>
      <c r="Z260" s="1">
        <v>33.424</v>
      </c>
      <c r="AA260" s="1">
        <v>247.65</v>
      </c>
      <c r="AB260" s="1">
        <v>10495.622</v>
      </c>
      <c r="AC260" s="1">
        <v>247.65</v>
      </c>
      <c r="AD260" s="1">
        <v>16.414</v>
      </c>
      <c r="AE260" s="1">
        <v>0.699</v>
      </c>
      <c r="AF260" s="1">
        <v>10.872</v>
      </c>
      <c r="AG260" s="1">
        <v>66387.859</v>
      </c>
      <c r="AH260" s="1">
        <v>1.406</v>
      </c>
      <c r="AI260" s="1">
        <v>1.287</v>
      </c>
      <c r="AJ260" s="1">
        <v>18.71</v>
      </c>
      <c r="AK260" s="1">
        <v>9107.225</v>
      </c>
      <c r="AL260" s="1">
        <v>214.89</v>
      </c>
      <c r="AM260" s="1">
        <v>62426.773</v>
      </c>
      <c r="AN260" s="1">
        <v>1472.994</v>
      </c>
      <c r="AO260" s="1">
        <v>86.772</v>
      </c>
      <c r="AP260" s="1">
        <v>94.337</v>
      </c>
      <c r="AQ260" s="1">
        <v>7.335</v>
      </c>
      <c r="AR260" s="1">
        <v>25.673</v>
      </c>
      <c r="AS260" s="1">
        <v>375.677</v>
      </c>
      <c r="AT260" s="1">
        <v>2274.157</v>
      </c>
      <c r="AU260" s="1">
        <v>53.66</v>
      </c>
      <c r="AV260" s="1">
        <v>15921.538</v>
      </c>
      <c r="AW260" s="1">
        <v>7.755</v>
      </c>
      <c r="AX260" s="1">
        <v>46.978</v>
      </c>
      <c r="AY260" s="1">
        <v>27663.869</v>
      </c>
      <c r="AZ260" s="1">
        <v>652.744</v>
      </c>
      <c r="BA260" s="1">
        <v>21.668</v>
      </c>
      <c r="BB260" s="1">
        <v>24.06</v>
      </c>
      <c r="BC260" s="1">
        <v>181.82</v>
      </c>
      <c r="BD260" s="1">
        <v>-24.124</v>
      </c>
      <c r="BE260" s="1">
        <v>-11.966</v>
      </c>
      <c r="BF260" s="1">
        <v>36.855</v>
      </c>
      <c r="BG260" s="1">
        <v>613.675</v>
      </c>
      <c r="BH260" s="1">
        <v>14.48</v>
      </c>
      <c r="BI260" s="1">
        <v>1561.945</v>
      </c>
      <c r="BJ260" s="1">
        <v>5.847</v>
      </c>
      <c r="BK260" s="1">
        <v>2.36</v>
      </c>
      <c r="BL260" s="1">
        <v>-6.987</v>
      </c>
      <c r="BM260" s="1">
        <v>-7.256</v>
      </c>
      <c r="BN260" s="1">
        <v>88.418</v>
      </c>
      <c r="BO260" s="1">
        <v>1388.397</v>
      </c>
      <c r="BP260" s="1">
        <v>32.76</v>
      </c>
      <c r="BQ260" s="1">
        <v>3747.252</v>
      </c>
      <c r="BR260" s="1">
        <v>13.228</v>
      </c>
      <c r="BS260" s="1">
        <v>5.663</v>
      </c>
      <c r="BT260" s="1">
        <v>0.0</v>
      </c>
      <c r="BU260" s="1">
        <v>0.0</v>
      </c>
      <c r="BW260" s="1">
        <v>0.0</v>
      </c>
      <c r="BX260" s="1">
        <v>0.0</v>
      </c>
      <c r="BY260" s="1">
        <v>0.0</v>
      </c>
      <c r="BZ260" s="1">
        <v>0.0</v>
      </c>
      <c r="CA260" s="1">
        <v>0.0</v>
      </c>
      <c r="CB260" s="1">
        <v>0.0</v>
      </c>
      <c r="CC260" s="1">
        <v>0.0</v>
      </c>
      <c r="CD260" s="1">
        <v>-0.451</v>
      </c>
      <c r="CE260" s="1">
        <v>-2.609</v>
      </c>
      <c r="CF260" s="1">
        <v>575.428</v>
      </c>
      <c r="CG260" s="1">
        <v>254.285</v>
      </c>
      <c r="CH260" s="1">
        <v>6.0</v>
      </c>
      <c r="CI260" s="1">
        <v>24387.148</v>
      </c>
      <c r="CJ260" s="1">
        <v>5.646</v>
      </c>
      <c r="CK260" s="1">
        <v>11.563</v>
      </c>
      <c r="CL260" s="1">
        <v>9170.029</v>
      </c>
      <c r="CM260" s="1">
        <v>216.372</v>
      </c>
      <c r="CN260" s="1">
        <v>2.423</v>
      </c>
      <c r="CO260" s="1">
        <v>36.853</v>
      </c>
      <c r="CP260" s="1">
        <v>11.082</v>
      </c>
      <c r="CQ260" s="1">
        <v>3.546</v>
      </c>
      <c r="CS260" s="1">
        <v>6.445</v>
      </c>
      <c r="CT260" s="1">
        <v>0.671</v>
      </c>
      <c r="CU260" s="1">
        <v>150.298</v>
      </c>
      <c r="CW260" s="1">
        <v>469.681</v>
      </c>
      <c r="CX260" s="1">
        <v>1.432</v>
      </c>
      <c r="CZ260" s="1">
        <v>0.71</v>
      </c>
      <c r="DA260" s="1">
        <v>10495.622</v>
      </c>
      <c r="DB260" s="1">
        <v>1566.458</v>
      </c>
      <c r="DC260" s="1">
        <v>-6.987</v>
      </c>
      <c r="DD260" s="1">
        <v>-7.256</v>
      </c>
      <c r="DE260" s="1">
        <v>88.418</v>
      </c>
      <c r="DF260" s="1">
        <v>1388.397</v>
      </c>
      <c r="DG260" s="1">
        <v>32.76</v>
      </c>
      <c r="DH260" s="1">
        <v>3747.252</v>
      </c>
      <c r="DI260" s="1">
        <v>13.228</v>
      </c>
      <c r="DJ260" s="1">
        <v>5.663</v>
      </c>
      <c r="DK260" s="1">
        <v>28.71</v>
      </c>
      <c r="DL260" s="1">
        <v>2.761</v>
      </c>
      <c r="DM260" s="1">
        <v>12.601</v>
      </c>
      <c r="DN260" s="1">
        <v>209.785</v>
      </c>
      <c r="DO260" s="1">
        <v>4.95</v>
      </c>
      <c r="DP260" s="1">
        <v>534.021</v>
      </c>
      <c r="DQ260" s="1">
        <v>1.999</v>
      </c>
      <c r="DR260" s="1">
        <v>0.807</v>
      </c>
      <c r="DS260" s="1">
        <v>5.595</v>
      </c>
      <c r="DT260" s="1">
        <v>1.198</v>
      </c>
      <c r="DU260" s="1">
        <v>24.878</v>
      </c>
      <c r="DV260" s="1">
        <v>414.485</v>
      </c>
      <c r="DW260" s="1">
        <v>9.78</v>
      </c>
      <c r="DX260" s="1">
        <v>1054.345</v>
      </c>
      <c r="DY260" s="1">
        <v>3.949</v>
      </c>
      <c r="DZ260" s="1">
        <v>1.593</v>
      </c>
    </row>
    <row r="261">
      <c r="A261" s="1" t="s">
        <v>150</v>
      </c>
      <c r="B261" s="1">
        <v>2015.0</v>
      </c>
      <c r="C261" s="1" t="s">
        <v>151</v>
      </c>
      <c r="D261" s="1">
        <v>2.3947955E7</v>
      </c>
      <c r="E261" s="1">
        <v>1.13930338304E12</v>
      </c>
      <c r="F261" s="1">
        <v>-24.719</v>
      </c>
      <c r="G261" s="1">
        <v>-0.742</v>
      </c>
      <c r="H261" s="1">
        <v>94.392</v>
      </c>
      <c r="I261" s="1">
        <v>2.26</v>
      </c>
      <c r="J261" s="1">
        <v>153.667</v>
      </c>
      <c r="K261" s="1">
        <v>3.68</v>
      </c>
      <c r="L261" s="1">
        <v>1.449</v>
      </c>
      <c r="M261" s="1">
        <v>0.142</v>
      </c>
      <c r="N261" s="1">
        <v>729.714</v>
      </c>
      <c r="O261" s="1">
        <v>3.549</v>
      </c>
      <c r="P261" s="1">
        <v>18.523</v>
      </c>
      <c r="Q261" s="1">
        <v>22566.068</v>
      </c>
      <c r="R261" s="1">
        <v>540.411</v>
      </c>
      <c r="S261" s="1">
        <v>6773.021</v>
      </c>
      <c r="T261" s="1">
        <v>162.2</v>
      </c>
      <c r="U261" s="1">
        <v>-0.105</v>
      </c>
      <c r="V261" s="1">
        <v>-3.747</v>
      </c>
      <c r="W261" s="1">
        <v>148476.25</v>
      </c>
      <c r="X261" s="1">
        <v>3555.703</v>
      </c>
      <c r="Y261" s="1">
        <v>63.861</v>
      </c>
      <c r="Z261" s="1">
        <v>33.856</v>
      </c>
      <c r="AA261" s="1">
        <v>253.99</v>
      </c>
      <c r="AB261" s="1">
        <v>10605.916</v>
      </c>
      <c r="AC261" s="1">
        <v>253.99</v>
      </c>
      <c r="AD261" s="1">
        <v>16.501</v>
      </c>
      <c r="AE261" s="1">
        <v>2.245</v>
      </c>
      <c r="AF261" s="1">
        <v>35.168</v>
      </c>
      <c r="AG261" s="1">
        <v>66879.445</v>
      </c>
      <c r="AH261" s="1">
        <v>1.406</v>
      </c>
      <c r="AI261" s="1">
        <v>1.911</v>
      </c>
      <c r="AJ261" s="1">
        <v>28.145</v>
      </c>
      <c r="AK261" s="1">
        <v>9111.008</v>
      </c>
      <c r="AL261" s="1">
        <v>218.19</v>
      </c>
      <c r="AM261" s="1">
        <v>62683.402</v>
      </c>
      <c r="AN261" s="1">
        <v>1501.139</v>
      </c>
      <c r="AO261" s="1">
        <v>85.905</v>
      </c>
      <c r="AP261" s="1">
        <v>94.045</v>
      </c>
      <c r="AQ261" s="1">
        <v>3.799</v>
      </c>
      <c r="AR261" s="1">
        <v>14.272</v>
      </c>
      <c r="AS261" s="1">
        <v>389.95</v>
      </c>
      <c r="AT261" s="1">
        <v>2075.751</v>
      </c>
      <c r="AU261" s="1">
        <v>49.71</v>
      </c>
      <c r="AV261" s="1">
        <v>16283.21</v>
      </c>
      <c r="AW261" s="1">
        <v>13.824</v>
      </c>
      <c r="AX261" s="1">
        <v>90.233</v>
      </c>
      <c r="AY261" s="1">
        <v>31024.645</v>
      </c>
      <c r="AZ261" s="1">
        <v>742.977</v>
      </c>
      <c r="BA261" s="1">
        <v>19.572</v>
      </c>
      <c r="BB261" s="1">
        <v>24.43</v>
      </c>
      <c r="BC261" s="1">
        <v>185.34</v>
      </c>
      <c r="BD261" s="1">
        <v>-2.744</v>
      </c>
      <c r="BE261" s="1">
        <v>-1.193</v>
      </c>
      <c r="BF261" s="1">
        <v>35.662</v>
      </c>
      <c r="BG261" s="1">
        <v>588.359</v>
      </c>
      <c r="BH261" s="1">
        <v>14.09</v>
      </c>
      <c r="BI261" s="1">
        <v>1489.154</v>
      </c>
      <c r="BJ261" s="1">
        <v>5.547</v>
      </c>
      <c r="BK261" s="1">
        <v>2.234</v>
      </c>
      <c r="BL261" s="1">
        <v>6.408</v>
      </c>
      <c r="BM261" s="1">
        <v>6.64</v>
      </c>
      <c r="BN261" s="1">
        <v>95.058</v>
      </c>
      <c r="BO261" s="1">
        <v>1494.908</v>
      </c>
      <c r="BP261" s="1">
        <v>35.8</v>
      </c>
      <c r="BQ261" s="1">
        <v>3969.378</v>
      </c>
      <c r="BR261" s="1">
        <v>14.095</v>
      </c>
      <c r="BS261" s="1">
        <v>5.955</v>
      </c>
      <c r="BT261" s="1">
        <v>0.0</v>
      </c>
      <c r="BU261" s="1">
        <v>0.0</v>
      </c>
      <c r="BW261" s="1">
        <v>0.0</v>
      </c>
      <c r="BX261" s="1">
        <v>0.0</v>
      </c>
      <c r="BY261" s="1">
        <v>0.0</v>
      </c>
      <c r="BZ261" s="1">
        <v>0.0</v>
      </c>
      <c r="CA261" s="1">
        <v>0.0</v>
      </c>
      <c r="CB261" s="1">
        <v>0.0</v>
      </c>
      <c r="CC261" s="1">
        <v>0.0</v>
      </c>
      <c r="CD261" s="1">
        <v>-0.808</v>
      </c>
      <c r="CE261" s="1">
        <v>-4.65</v>
      </c>
      <c r="CF261" s="1">
        <v>570.779</v>
      </c>
      <c r="CG261" s="1">
        <v>262.235</v>
      </c>
      <c r="CH261" s="1">
        <v>6.28</v>
      </c>
      <c r="CI261" s="1">
        <v>23834.125</v>
      </c>
      <c r="CJ261" s="1">
        <v>-9.683</v>
      </c>
      <c r="CK261" s="1">
        <v>-20.951</v>
      </c>
      <c r="CL261" s="1">
        <v>8160.231</v>
      </c>
      <c r="CM261" s="1">
        <v>195.421</v>
      </c>
      <c r="CN261" s="1">
        <v>2.473</v>
      </c>
      <c r="CO261" s="1">
        <v>35.759</v>
      </c>
      <c r="CP261" s="1">
        <v>11.494</v>
      </c>
      <c r="CQ261" s="1">
        <v>3.678</v>
      </c>
      <c r="CS261" s="1">
        <v>3.714</v>
      </c>
      <c r="CT261" s="1">
        <v>0.412</v>
      </c>
      <c r="CU261" s="1">
        <v>153.586</v>
      </c>
      <c r="CW261" s="1">
        <v>479.955</v>
      </c>
      <c r="CX261" s="1">
        <v>1.448</v>
      </c>
      <c r="CZ261" s="1">
        <v>0.72</v>
      </c>
      <c r="DA261" s="1">
        <v>10605.916</v>
      </c>
      <c r="DB261" s="1">
        <v>1601.626</v>
      </c>
      <c r="DC261" s="1">
        <v>6.408</v>
      </c>
      <c r="DD261" s="1">
        <v>6.64</v>
      </c>
      <c r="DE261" s="1">
        <v>95.058</v>
      </c>
      <c r="DF261" s="1">
        <v>1494.908</v>
      </c>
      <c r="DG261" s="1">
        <v>35.8</v>
      </c>
      <c r="DH261" s="1">
        <v>3969.378</v>
      </c>
      <c r="DI261" s="1">
        <v>14.095</v>
      </c>
      <c r="DJ261" s="1">
        <v>5.955</v>
      </c>
      <c r="DK261" s="1">
        <v>25.112</v>
      </c>
      <c r="DL261" s="1">
        <v>3.084</v>
      </c>
      <c r="DM261" s="1">
        <v>15.685</v>
      </c>
      <c r="DN261" s="1">
        <v>258.895</v>
      </c>
      <c r="DO261" s="1">
        <v>6.2</v>
      </c>
      <c r="DP261" s="1">
        <v>654.957</v>
      </c>
      <c r="DQ261" s="1">
        <v>2.441</v>
      </c>
      <c r="DR261" s="1">
        <v>0.983</v>
      </c>
      <c r="DS261" s="1">
        <v>21.029</v>
      </c>
      <c r="DT261" s="1">
        <v>5.079</v>
      </c>
      <c r="DU261" s="1">
        <v>29.957</v>
      </c>
      <c r="DV261" s="1">
        <v>493.988</v>
      </c>
      <c r="DW261" s="1">
        <v>11.83</v>
      </c>
      <c r="DX261" s="1">
        <v>1250.92</v>
      </c>
      <c r="DY261" s="1">
        <v>4.658</v>
      </c>
      <c r="DZ261" s="1">
        <v>1.877</v>
      </c>
    </row>
    <row r="262">
      <c r="A262" s="1" t="s">
        <v>150</v>
      </c>
      <c r="B262" s="1">
        <v>2016.0</v>
      </c>
      <c r="C262" s="1" t="s">
        <v>151</v>
      </c>
      <c r="D262" s="1">
        <v>2.4329914E7</v>
      </c>
      <c r="E262" s="1">
        <v>1.169967284224E12</v>
      </c>
      <c r="F262" s="1">
        <v>-33.634</v>
      </c>
      <c r="G262" s="1">
        <v>-0.76</v>
      </c>
      <c r="H262" s="1">
        <v>61.661</v>
      </c>
      <c r="I262" s="1">
        <v>1.5</v>
      </c>
      <c r="J262" s="1">
        <v>149.199</v>
      </c>
      <c r="K262" s="1">
        <v>3.63</v>
      </c>
      <c r="L262" s="1">
        <v>1.406</v>
      </c>
      <c r="M262" s="1">
        <v>0.094</v>
      </c>
      <c r="N262" s="1">
        <v>713.511</v>
      </c>
      <c r="O262" s="1">
        <v>-0.065</v>
      </c>
      <c r="P262" s="1">
        <v>-0.349</v>
      </c>
      <c r="Q262" s="1">
        <v>22197.461</v>
      </c>
      <c r="R262" s="1">
        <v>540.062</v>
      </c>
      <c r="S262" s="1">
        <v>6673.267</v>
      </c>
      <c r="T262" s="1">
        <v>162.36</v>
      </c>
      <c r="U262" s="1">
        <v>0.207</v>
      </c>
      <c r="V262" s="1">
        <v>7.353</v>
      </c>
      <c r="W262" s="1">
        <v>146447.531</v>
      </c>
      <c r="X262" s="1">
        <v>3563.056</v>
      </c>
      <c r="Y262" s="1">
        <v>62.874</v>
      </c>
      <c r="Z262" s="1">
        <v>33.746</v>
      </c>
      <c r="AA262" s="1">
        <v>258.23</v>
      </c>
      <c r="AB262" s="1">
        <v>10613.684</v>
      </c>
      <c r="AC262" s="1">
        <v>258.23</v>
      </c>
      <c r="AD262" s="1">
        <v>16.822</v>
      </c>
      <c r="AE262" s="1">
        <v>0.329</v>
      </c>
      <c r="AF262" s="1">
        <v>5.263</v>
      </c>
      <c r="AG262" s="1">
        <v>66045.82</v>
      </c>
      <c r="AH262" s="1">
        <v>1.373</v>
      </c>
      <c r="AI262" s="1">
        <v>-0.623</v>
      </c>
      <c r="AJ262" s="1">
        <v>-9.349</v>
      </c>
      <c r="AK262" s="1">
        <v>8898.1</v>
      </c>
      <c r="AL262" s="1">
        <v>216.49</v>
      </c>
      <c r="AM262" s="1">
        <v>61315.066</v>
      </c>
      <c r="AN262" s="1">
        <v>1491.79</v>
      </c>
      <c r="AO262" s="1">
        <v>83.836</v>
      </c>
      <c r="AP262" s="1">
        <v>93.215</v>
      </c>
      <c r="AQ262" s="1">
        <v>-2.673</v>
      </c>
      <c r="AR262" s="1">
        <v>-10.423</v>
      </c>
      <c r="AS262" s="1">
        <v>379.527</v>
      </c>
      <c r="AT262" s="1">
        <v>1977.401</v>
      </c>
      <c r="AU262" s="1">
        <v>48.11</v>
      </c>
      <c r="AV262" s="1">
        <v>15599.178</v>
      </c>
      <c r="AW262" s="1">
        <v>26.625</v>
      </c>
      <c r="AX262" s="1">
        <v>197.82</v>
      </c>
      <c r="AY262" s="1">
        <v>38668.324</v>
      </c>
      <c r="AZ262" s="1">
        <v>940.797</v>
      </c>
      <c r="BA262" s="1">
        <v>18.631</v>
      </c>
      <c r="BB262" s="1">
        <v>23.715</v>
      </c>
      <c r="BC262" s="1">
        <v>184.25</v>
      </c>
      <c r="BD262" s="1">
        <v>25.151</v>
      </c>
      <c r="BE262" s="1">
        <v>8.633</v>
      </c>
      <c r="BF262" s="1">
        <v>44.295</v>
      </c>
      <c r="BG262" s="1">
        <v>724.622</v>
      </c>
      <c r="BH262" s="1">
        <v>17.63</v>
      </c>
      <c r="BI262" s="1">
        <v>1820.599</v>
      </c>
      <c r="BJ262" s="1">
        <v>6.827</v>
      </c>
      <c r="BK262" s="1">
        <v>2.768</v>
      </c>
      <c r="BL262" s="1">
        <v>13.62</v>
      </c>
      <c r="BM262" s="1">
        <v>13.529</v>
      </c>
      <c r="BN262" s="1">
        <v>108.587</v>
      </c>
      <c r="BO262" s="1">
        <v>1715.584</v>
      </c>
      <c r="BP262" s="1">
        <v>41.74</v>
      </c>
      <c r="BQ262" s="1">
        <v>4463.115</v>
      </c>
      <c r="BR262" s="1">
        <v>16.164</v>
      </c>
      <c r="BS262" s="1">
        <v>6.785</v>
      </c>
      <c r="BT262" s="1">
        <v>0.0</v>
      </c>
      <c r="BU262" s="1">
        <v>0.0</v>
      </c>
      <c r="BW262" s="1">
        <v>0.0</v>
      </c>
      <c r="BX262" s="1">
        <v>0.0</v>
      </c>
      <c r="BY262" s="1">
        <v>0.0</v>
      </c>
      <c r="BZ262" s="1">
        <v>0.0</v>
      </c>
      <c r="CA262" s="1">
        <v>0.0</v>
      </c>
      <c r="CB262" s="1">
        <v>0.0</v>
      </c>
      <c r="CC262" s="1">
        <v>0.0</v>
      </c>
      <c r="CD262" s="1">
        <v>0.249</v>
      </c>
      <c r="CE262" s="1">
        <v>1.423</v>
      </c>
      <c r="CF262" s="1">
        <v>572.201</v>
      </c>
      <c r="CG262" s="1">
        <v>247.432</v>
      </c>
      <c r="CH262" s="1">
        <v>6.02</v>
      </c>
      <c r="CI262" s="1">
        <v>23518.43</v>
      </c>
      <c r="CJ262" s="1">
        <v>-8.635</v>
      </c>
      <c r="CK262" s="1">
        <v>-16.875</v>
      </c>
      <c r="CL262" s="1">
        <v>7338.542</v>
      </c>
      <c r="CM262" s="1">
        <v>178.546</v>
      </c>
      <c r="CN262" s="1">
        <v>2.331</v>
      </c>
      <c r="CO262" s="1">
        <v>35.754</v>
      </c>
      <c r="CP262" s="1">
        <v>11.336</v>
      </c>
      <c r="CQ262" s="1">
        <v>3.628</v>
      </c>
      <c r="CS262" s="1">
        <v>-1.374</v>
      </c>
      <c r="CT262" s="1">
        <v>-0.158</v>
      </c>
      <c r="CU262" s="1">
        <v>149.097</v>
      </c>
      <c r="CW262" s="1">
        <v>465.928</v>
      </c>
      <c r="CX262" s="1">
        <v>1.405</v>
      </c>
      <c r="CZ262" s="1">
        <v>0.708</v>
      </c>
      <c r="DA262" s="1">
        <v>10613.684</v>
      </c>
      <c r="DB262" s="1">
        <v>1606.889</v>
      </c>
      <c r="DC262" s="1">
        <v>13.62</v>
      </c>
      <c r="DD262" s="1">
        <v>13.529</v>
      </c>
      <c r="DE262" s="1">
        <v>108.587</v>
      </c>
      <c r="DF262" s="1">
        <v>1715.584</v>
      </c>
      <c r="DG262" s="1">
        <v>41.74</v>
      </c>
      <c r="DH262" s="1">
        <v>4463.115</v>
      </c>
      <c r="DI262" s="1">
        <v>16.164</v>
      </c>
      <c r="DJ262" s="1">
        <v>6.785</v>
      </c>
      <c r="DK262" s="1">
        <v>20.083</v>
      </c>
      <c r="DL262" s="1">
        <v>3.008</v>
      </c>
      <c r="DM262" s="1">
        <v>18.693</v>
      </c>
      <c r="DN262" s="1">
        <v>305.796</v>
      </c>
      <c r="DO262" s="1">
        <v>7.44</v>
      </c>
      <c r="DP262" s="1">
        <v>768.309</v>
      </c>
      <c r="DQ262" s="1">
        <v>2.881</v>
      </c>
      <c r="DR262" s="1">
        <v>1.168</v>
      </c>
      <c r="DS262" s="1">
        <v>10.198</v>
      </c>
      <c r="DT262" s="1">
        <v>2.806</v>
      </c>
      <c r="DU262" s="1">
        <v>32.763</v>
      </c>
      <c r="DV262" s="1">
        <v>535.966</v>
      </c>
      <c r="DW262" s="1">
        <v>13.04</v>
      </c>
      <c r="DX262" s="1">
        <v>1346.617</v>
      </c>
      <c r="DY262" s="1">
        <v>5.05</v>
      </c>
      <c r="DZ262" s="1">
        <v>2.047</v>
      </c>
    </row>
    <row r="263">
      <c r="A263" s="1" t="s">
        <v>150</v>
      </c>
      <c r="B263" s="1">
        <v>2017.0</v>
      </c>
      <c r="C263" s="1" t="s">
        <v>151</v>
      </c>
      <c r="D263" s="1">
        <v>2.4730998E7</v>
      </c>
      <c r="E263" s="1">
        <v>1.19783292928E12</v>
      </c>
      <c r="F263" s="1">
        <v>1.508</v>
      </c>
      <c r="G263" s="1">
        <v>0.023</v>
      </c>
      <c r="H263" s="1">
        <v>61.576</v>
      </c>
      <c r="I263" s="1">
        <v>1.523</v>
      </c>
      <c r="J263" s="1">
        <v>143.949</v>
      </c>
      <c r="K263" s="1">
        <v>3.56</v>
      </c>
      <c r="L263" s="1">
        <v>1.375</v>
      </c>
      <c r="M263" s="1">
        <v>0.095</v>
      </c>
      <c r="N263" s="1">
        <v>718.076</v>
      </c>
      <c r="O263" s="1">
        <v>-3.432</v>
      </c>
      <c r="P263" s="1">
        <v>-18.536</v>
      </c>
      <c r="Q263" s="1">
        <v>21087.947</v>
      </c>
      <c r="R263" s="1">
        <v>521.526</v>
      </c>
      <c r="S263" s="1">
        <v>6436.052</v>
      </c>
      <c r="T263" s="1">
        <v>159.17</v>
      </c>
      <c r="U263" s="1">
        <v>-2.519</v>
      </c>
      <c r="V263" s="1">
        <v>-89.742</v>
      </c>
      <c r="W263" s="1">
        <v>140443.719</v>
      </c>
      <c r="X263" s="1">
        <v>3473.313</v>
      </c>
      <c r="Y263" s="1">
        <v>61.463</v>
      </c>
      <c r="Z263" s="1">
        <v>32.676</v>
      </c>
      <c r="AA263" s="1">
        <v>258.97</v>
      </c>
      <c r="AB263" s="1">
        <v>10471.474</v>
      </c>
      <c r="AC263" s="1">
        <v>258.97</v>
      </c>
      <c r="AD263" s="1">
        <v>16.871</v>
      </c>
      <c r="AE263" s="1">
        <v>-0.303</v>
      </c>
      <c r="AF263" s="1">
        <v>-4.861</v>
      </c>
      <c r="AG263" s="1">
        <v>64778.141</v>
      </c>
      <c r="AH263" s="1">
        <v>1.337</v>
      </c>
      <c r="AI263" s="1">
        <v>0.17</v>
      </c>
      <c r="AJ263" s="1">
        <v>2.529</v>
      </c>
      <c r="AK263" s="1">
        <v>8886.823</v>
      </c>
      <c r="AL263" s="1">
        <v>219.78</v>
      </c>
      <c r="AM263" s="1">
        <v>60422.922</v>
      </c>
      <c r="AN263" s="1">
        <v>1494.319</v>
      </c>
      <c r="AO263" s="1">
        <v>84.867</v>
      </c>
      <c r="AP263" s="1">
        <v>93.627</v>
      </c>
      <c r="AQ263" s="1">
        <v>-1.761</v>
      </c>
      <c r="AR263" s="1">
        <v>-6.683</v>
      </c>
      <c r="AS263" s="1">
        <v>372.844</v>
      </c>
      <c r="AT263" s="1">
        <v>2227.569</v>
      </c>
      <c r="AU263" s="1">
        <v>55.09</v>
      </c>
      <c r="AV263" s="1">
        <v>15075.981</v>
      </c>
      <c r="AW263" s="1">
        <v>17.235</v>
      </c>
      <c r="AX263" s="1">
        <v>162.149</v>
      </c>
      <c r="AY263" s="1">
        <v>44597.73</v>
      </c>
      <c r="AZ263" s="1">
        <v>1102.946</v>
      </c>
      <c r="BA263" s="1">
        <v>21.273</v>
      </c>
      <c r="BB263" s="1">
        <v>23.361</v>
      </c>
      <c r="BC263" s="1">
        <v>185.96</v>
      </c>
      <c r="BD263" s="1">
        <v>-23.425</v>
      </c>
      <c r="BE263" s="1">
        <v>-10.546</v>
      </c>
      <c r="BF263" s="1">
        <v>33.749</v>
      </c>
      <c r="BG263" s="1">
        <v>545.874</v>
      </c>
      <c r="BH263" s="1">
        <v>13.5</v>
      </c>
      <c r="BI263" s="1">
        <v>1364.656</v>
      </c>
      <c r="BJ263" s="1">
        <v>5.213</v>
      </c>
      <c r="BK263" s="1">
        <v>2.115</v>
      </c>
      <c r="BL263" s="1">
        <v>-5.838</v>
      </c>
      <c r="BM263" s="1">
        <v>-6.864</v>
      </c>
      <c r="BN263" s="1">
        <v>101.723</v>
      </c>
      <c r="BO263" s="1">
        <v>1584.651</v>
      </c>
      <c r="BP263" s="1">
        <v>39.19</v>
      </c>
      <c r="BQ263" s="1">
        <v>4113.189</v>
      </c>
      <c r="BR263" s="1">
        <v>15.133</v>
      </c>
      <c r="BS263" s="1">
        <v>6.373</v>
      </c>
      <c r="BT263" s="1">
        <v>0.0</v>
      </c>
      <c r="BU263" s="1">
        <v>0.0</v>
      </c>
      <c r="BW263" s="1">
        <v>0.0</v>
      </c>
      <c r="BX263" s="1">
        <v>0.0</v>
      </c>
      <c r="BY263" s="1">
        <v>0.0</v>
      </c>
      <c r="BZ263" s="1">
        <v>0.0</v>
      </c>
      <c r="CA263" s="1">
        <v>0.0</v>
      </c>
      <c r="CB263" s="1">
        <v>0.0</v>
      </c>
      <c r="CC263" s="1">
        <v>0.0</v>
      </c>
      <c r="CD263" s="1">
        <v>4.849</v>
      </c>
      <c r="CE263" s="1">
        <v>27.748</v>
      </c>
      <c r="CF263" s="1">
        <v>599.949</v>
      </c>
      <c r="CG263" s="1">
        <v>223.202</v>
      </c>
      <c r="CH263" s="1">
        <v>5.52</v>
      </c>
      <c r="CI263" s="1">
        <v>24258.992</v>
      </c>
      <c r="CJ263" s="1">
        <v>-9.454</v>
      </c>
      <c r="CK263" s="1">
        <v>-16.88</v>
      </c>
      <c r="CL263" s="1">
        <v>6536.996</v>
      </c>
      <c r="CM263" s="1">
        <v>161.666</v>
      </c>
      <c r="CN263" s="1">
        <v>2.132</v>
      </c>
      <c r="CO263" s="1">
        <v>37.59</v>
      </c>
      <c r="CP263" s="1">
        <v>11.13</v>
      </c>
      <c r="CQ263" s="1">
        <v>3.562</v>
      </c>
      <c r="CS263" s="1">
        <v>-1.815</v>
      </c>
      <c r="CT263" s="1">
        <v>-0.206</v>
      </c>
      <c r="CU263" s="1">
        <v>144.017</v>
      </c>
      <c r="CW263" s="1">
        <v>450.053</v>
      </c>
      <c r="CX263" s="1">
        <v>1.375</v>
      </c>
      <c r="CZ263" s="1">
        <v>0.697</v>
      </c>
      <c r="DA263" s="1">
        <v>10471.474</v>
      </c>
      <c r="DB263" s="1">
        <v>1602.028</v>
      </c>
      <c r="DC263" s="1">
        <v>-5.838</v>
      </c>
      <c r="DD263" s="1">
        <v>-6.864</v>
      </c>
      <c r="DE263" s="1">
        <v>101.723</v>
      </c>
      <c r="DF263" s="1">
        <v>1584.651</v>
      </c>
      <c r="DG263" s="1">
        <v>39.19</v>
      </c>
      <c r="DH263" s="1">
        <v>4113.189</v>
      </c>
      <c r="DI263" s="1">
        <v>15.133</v>
      </c>
      <c r="DJ263" s="1">
        <v>6.373</v>
      </c>
      <c r="DK263" s="1">
        <v>19.863</v>
      </c>
      <c r="DL263" s="1">
        <v>3.601</v>
      </c>
      <c r="DM263" s="1">
        <v>22.294</v>
      </c>
      <c r="DN263" s="1">
        <v>360.681</v>
      </c>
      <c r="DO263" s="1">
        <v>8.92</v>
      </c>
      <c r="DP263" s="1">
        <v>901.455</v>
      </c>
      <c r="DQ263" s="1">
        <v>3.444</v>
      </c>
      <c r="DR263" s="1">
        <v>1.397</v>
      </c>
      <c r="DS263" s="1">
        <v>1.312</v>
      </c>
      <c r="DT263" s="1">
        <v>0.264</v>
      </c>
      <c r="DU263" s="1">
        <v>33.027</v>
      </c>
      <c r="DV263" s="1">
        <v>534.147</v>
      </c>
      <c r="DW263" s="1">
        <v>13.21</v>
      </c>
      <c r="DX263" s="1">
        <v>1335.449</v>
      </c>
      <c r="DY263" s="1">
        <v>5.101</v>
      </c>
      <c r="DZ263" s="1">
        <v>2.069</v>
      </c>
    </row>
    <row r="264">
      <c r="A264" s="1" t="s">
        <v>150</v>
      </c>
      <c r="B264" s="1">
        <v>2018.0</v>
      </c>
      <c r="C264" s="1" t="s">
        <v>151</v>
      </c>
      <c r="D264" s="1">
        <v>2.5119651E7</v>
      </c>
      <c r="E264" s="1">
        <v>1.231576891392E12</v>
      </c>
      <c r="F264" s="1">
        <v>5.146</v>
      </c>
      <c r="G264" s="1">
        <v>0.078</v>
      </c>
      <c r="H264" s="1">
        <v>63.743</v>
      </c>
      <c r="I264" s="1">
        <v>1.601</v>
      </c>
      <c r="J264" s="1">
        <v>142.916</v>
      </c>
      <c r="K264" s="1">
        <v>3.59</v>
      </c>
      <c r="L264" s="1">
        <v>1.367</v>
      </c>
      <c r="M264" s="1">
        <v>0.099</v>
      </c>
      <c r="N264" s="1">
        <v>688.421</v>
      </c>
      <c r="O264" s="1">
        <v>-2.422</v>
      </c>
      <c r="P264" s="1">
        <v>-12.629</v>
      </c>
      <c r="Q264" s="1">
        <v>20258.902</v>
      </c>
      <c r="R264" s="1">
        <v>508.897</v>
      </c>
      <c r="S264" s="1">
        <v>6232.571</v>
      </c>
      <c r="T264" s="1">
        <v>156.56</v>
      </c>
      <c r="U264" s="1">
        <v>4.695</v>
      </c>
      <c r="V264" s="1">
        <v>163.067</v>
      </c>
      <c r="W264" s="1">
        <v>144762.359</v>
      </c>
      <c r="X264" s="1">
        <v>3636.38</v>
      </c>
      <c r="Y264" s="1">
        <v>59.612</v>
      </c>
      <c r="Z264" s="1">
        <v>31.444</v>
      </c>
      <c r="AA264" s="1">
        <v>262.63</v>
      </c>
      <c r="AB264" s="1">
        <v>10455.161</v>
      </c>
      <c r="AC264" s="1">
        <v>262.63</v>
      </c>
      <c r="AD264" s="1">
        <v>17.026</v>
      </c>
      <c r="AE264" s="1">
        <v>1.491</v>
      </c>
      <c r="AF264" s="1">
        <v>23.88</v>
      </c>
      <c r="AG264" s="1">
        <v>64726.543</v>
      </c>
      <c r="AH264" s="1">
        <v>1.32</v>
      </c>
      <c r="AI264" s="1">
        <v>-0.195</v>
      </c>
      <c r="AJ264" s="1">
        <v>-2.919</v>
      </c>
      <c r="AK264" s="1">
        <v>8484.99</v>
      </c>
      <c r="AL264" s="1">
        <v>213.14</v>
      </c>
      <c r="AM264" s="1">
        <v>59371.832</v>
      </c>
      <c r="AN264" s="1">
        <v>1491.4</v>
      </c>
      <c r="AO264" s="1">
        <v>81.156</v>
      </c>
      <c r="AP264" s="1">
        <v>92.152</v>
      </c>
      <c r="AQ264" s="1">
        <v>-0.251</v>
      </c>
      <c r="AR264" s="1">
        <v>-0.936</v>
      </c>
      <c r="AS264" s="1">
        <v>371.908</v>
      </c>
      <c r="AT264" s="1">
        <v>2048.595</v>
      </c>
      <c r="AU264" s="1">
        <v>51.46</v>
      </c>
      <c r="AV264" s="1">
        <v>14805.453</v>
      </c>
      <c r="AW264" s="1">
        <v>15.51</v>
      </c>
      <c r="AX264" s="1">
        <v>171.072</v>
      </c>
      <c r="AY264" s="1">
        <v>50718.004</v>
      </c>
      <c r="AZ264" s="1">
        <v>1274.019</v>
      </c>
      <c r="BA264" s="1">
        <v>19.594</v>
      </c>
      <c r="BB264" s="1">
        <v>22.98</v>
      </c>
      <c r="BC264" s="1">
        <v>180.8</v>
      </c>
      <c r="BD264" s="1">
        <v>28.235</v>
      </c>
      <c r="BE264" s="1">
        <v>9.314</v>
      </c>
      <c r="BF264" s="1">
        <v>43.063</v>
      </c>
      <c r="BG264" s="1">
        <v>689.102</v>
      </c>
      <c r="BH264" s="1">
        <v>17.31</v>
      </c>
      <c r="BI264" s="1">
        <v>1714.319</v>
      </c>
      <c r="BJ264" s="1">
        <v>6.591</v>
      </c>
      <c r="BK264" s="1">
        <v>2.661</v>
      </c>
      <c r="BL264" s="1">
        <v>25.501</v>
      </c>
      <c r="BM264" s="1">
        <v>25.283</v>
      </c>
      <c r="BN264" s="1">
        <v>127.007</v>
      </c>
      <c r="BO264" s="1">
        <v>1970.171</v>
      </c>
      <c r="BP264" s="1">
        <v>49.49</v>
      </c>
      <c r="BQ264" s="1">
        <v>5056.069</v>
      </c>
      <c r="BR264" s="1">
        <v>18.844</v>
      </c>
      <c r="BS264" s="1">
        <v>7.848</v>
      </c>
      <c r="BT264" s="1">
        <v>0.0</v>
      </c>
      <c r="BU264" s="1">
        <v>0.0</v>
      </c>
      <c r="BW264" s="1">
        <v>0.0</v>
      </c>
      <c r="BX264" s="1">
        <v>0.0</v>
      </c>
      <c r="BY264" s="1">
        <v>0.0</v>
      </c>
      <c r="BZ264" s="1">
        <v>0.0</v>
      </c>
      <c r="CA264" s="1">
        <v>0.0</v>
      </c>
      <c r="CB264" s="1">
        <v>0.0</v>
      </c>
      <c r="CC264" s="1">
        <v>0.0</v>
      </c>
      <c r="CD264" s="1">
        <v>1.775</v>
      </c>
      <c r="CE264" s="1">
        <v>10.646</v>
      </c>
      <c r="CF264" s="1">
        <v>610.595</v>
      </c>
      <c r="CG264" s="1">
        <v>203.824</v>
      </c>
      <c r="CH264" s="1">
        <v>5.12</v>
      </c>
      <c r="CI264" s="1">
        <v>24307.477</v>
      </c>
      <c r="CJ264" s="1">
        <v>5.189</v>
      </c>
      <c r="CK264" s="1">
        <v>8.388</v>
      </c>
      <c r="CL264" s="1">
        <v>6769.792</v>
      </c>
      <c r="CM264" s="1">
        <v>170.055</v>
      </c>
      <c r="CN264" s="1">
        <v>1.95</v>
      </c>
      <c r="CO264" s="1">
        <v>37.728</v>
      </c>
      <c r="CP264" s="1">
        <v>11.213</v>
      </c>
      <c r="CQ264" s="1">
        <v>3.588</v>
      </c>
      <c r="CS264" s="1">
        <v>0.743</v>
      </c>
      <c r="CT264" s="1">
        <v>0.083</v>
      </c>
      <c r="CU264" s="1">
        <v>142.842</v>
      </c>
      <c r="CW264" s="1">
        <v>446.382</v>
      </c>
      <c r="CX264" s="1">
        <v>1.366</v>
      </c>
      <c r="CZ264" s="1">
        <v>0.693</v>
      </c>
      <c r="DA264" s="1">
        <v>10455.161</v>
      </c>
      <c r="DB264" s="1">
        <v>1625.908</v>
      </c>
      <c r="DC264" s="1">
        <v>25.501</v>
      </c>
      <c r="DD264" s="1">
        <v>25.283</v>
      </c>
      <c r="DE264" s="1">
        <v>127.007</v>
      </c>
      <c r="DF264" s="1">
        <v>1970.171</v>
      </c>
      <c r="DG264" s="1">
        <v>49.49</v>
      </c>
      <c r="DH264" s="1">
        <v>5056.069</v>
      </c>
      <c r="DI264" s="1">
        <v>18.844</v>
      </c>
      <c r="DJ264" s="1">
        <v>7.848</v>
      </c>
      <c r="DK264" s="1">
        <v>38.29</v>
      </c>
      <c r="DL264" s="1">
        <v>8.383</v>
      </c>
      <c r="DM264" s="1">
        <v>30.677</v>
      </c>
      <c r="DN264" s="1">
        <v>490.851</v>
      </c>
      <c r="DO264" s="1">
        <v>12.33</v>
      </c>
      <c r="DP264" s="1">
        <v>1221.228</v>
      </c>
      <c r="DQ264" s="1">
        <v>4.695</v>
      </c>
      <c r="DR264" s="1">
        <v>1.895</v>
      </c>
      <c r="DS264" s="1">
        <v>23.096</v>
      </c>
      <c r="DT264" s="1">
        <v>7.426</v>
      </c>
      <c r="DU264" s="1">
        <v>40.453</v>
      </c>
      <c r="DV264" s="1">
        <v>647.302</v>
      </c>
      <c r="DW264" s="1">
        <v>16.26</v>
      </c>
      <c r="DX264" s="1">
        <v>1610.398</v>
      </c>
      <c r="DY264" s="1">
        <v>6.191</v>
      </c>
      <c r="DZ264" s="1">
        <v>2.5</v>
      </c>
    </row>
    <row r="265">
      <c r="A265" s="1" t="s">
        <v>150</v>
      </c>
      <c r="B265" s="1">
        <v>2019.0</v>
      </c>
      <c r="C265" s="1" t="s">
        <v>151</v>
      </c>
      <c r="D265" s="1">
        <v>2.548266E7</v>
      </c>
      <c r="E265" s="1">
        <v>1.255505526784E12</v>
      </c>
      <c r="F265" s="1">
        <v>-5.136</v>
      </c>
      <c r="G265" s="1">
        <v>-0.082</v>
      </c>
      <c r="H265" s="1">
        <v>59.607</v>
      </c>
      <c r="I265" s="1">
        <v>1.519</v>
      </c>
      <c r="J265" s="1">
        <v>136.171</v>
      </c>
      <c r="K265" s="1">
        <v>3.47</v>
      </c>
      <c r="L265" s="1">
        <v>1.305</v>
      </c>
      <c r="M265" s="1">
        <v>0.091</v>
      </c>
      <c r="N265" s="1">
        <v>670.102</v>
      </c>
      <c r="O265" s="1">
        <v>-4.417</v>
      </c>
      <c r="P265" s="1">
        <v>-22.476</v>
      </c>
      <c r="Q265" s="1">
        <v>19088.293</v>
      </c>
      <c r="R265" s="1">
        <v>486.421</v>
      </c>
      <c r="S265" s="1">
        <v>5880.077</v>
      </c>
      <c r="T265" s="1">
        <v>149.84</v>
      </c>
      <c r="U265" s="1">
        <v>0.661</v>
      </c>
      <c r="V265" s="1">
        <v>24.054</v>
      </c>
      <c r="W265" s="1">
        <v>143644.125</v>
      </c>
      <c r="X265" s="1">
        <v>3660.434</v>
      </c>
      <c r="Y265" s="1">
        <v>56.352</v>
      </c>
      <c r="Z265" s="1">
        <v>29.097</v>
      </c>
      <c r="AA265" s="1">
        <v>265.9</v>
      </c>
      <c r="AB265" s="1">
        <v>10434.546</v>
      </c>
      <c r="AC265" s="1">
        <v>265.9</v>
      </c>
      <c r="AD265" s="1">
        <v>16.745</v>
      </c>
      <c r="AE265" s="1">
        <v>3.345</v>
      </c>
      <c r="AF265" s="1">
        <v>54.385</v>
      </c>
      <c r="AG265" s="1">
        <v>65938.672</v>
      </c>
      <c r="AH265" s="1">
        <v>1.338</v>
      </c>
      <c r="AI265" s="1">
        <v>2.668</v>
      </c>
      <c r="AJ265" s="1">
        <v>39.79</v>
      </c>
      <c r="AK265" s="1">
        <v>8266.013</v>
      </c>
      <c r="AL265" s="1">
        <v>210.64</v>
      </c>
      <c r="AM265" s="1">
        <v>60087.508</v>
      </c>
      <c r="AN265" s="1">
        <v>1531.19</v>
      </c>
      <c r="AO265" s="1">
        <v>79.218</v>
      </c>
      <c r="AP265" s="1">
        <v>91.593</v>
      </c>
      <c r="AQ265" s="1">
        <v>18.462</v>
      </c>
      <c r="AR265" s="1">
        <v>68.663</v>
      </c>
      <c r="AS265" s="1">
        <v>440.57</v>
      </c>
      <c r="AT265" s="1">
        <v>2186.192</v>
      </c>
      <c r="AU265" s="1">
        <v>55.71</v>
      </c>
      <c r="AV265" s="1">
        <v>17289.027</v>
      </c>
      <c r="AW265" s="1">
        <v>14.678</v>
      </c>
      <c r="AX265" s="1">
        <v>187.005</v>
      </c>
      <c r="AY265" s="1">
        <v>57334.043</v>
      </c>
      <c r="AZ265" s="1">
        <v>1461.024</v>
      </c>
      <c r="BA265" s="1">
        <v>20.951</v>
      </c>
      <c r="BB265" s="1">
        <v>26.354</v>
      </c>
      <c r="BC265" s="1">
        <v>178.18</v>
      </c>
      <c r="BD265" s="1">
        <v>-19.008</v>
      </c>
      <c r="BE265" s="1">
        <v>-8.358</v>
      </c>
      <c r="BF265" s="1">
        <v>34.705</v>
      </c>
      <c r="BG265" s="1">
        <v>550.178</v>
      </c>
      <c r="BH265" s="1">
        <v>14.02</v>
      </c>
      <c r="BI265" s="1">
        <v>1361.905</v>
      </c>
      <c r="BJ265" s="1">
        <v>5.273</v>
      </c>
      <c r="BK265" s="1">
        <v>2.076</v>
      </c>
      <c r="BL265" s="1">
        <v>11.119</v>
      </c>
      <c r="BM265" s="1">
        <v>13.54</v>
      </c>
      <c r="BN265" s="1">
        <v>140.546</v>
      </c>
      <c r="BO265" s="1">
        <v>2168.533</v>
      </c>
      <c r="BP265" s="1">
        <v>55.26</v>
      </c>
      <c r="BQ265" s="1">
        <v>5515.372</v>
      </c>
      <c r="BR265" s="1">
        <v>20.782</v>
      </c>
      <c r="BS265" s="1">
        <v>8.407</v>
      </c>
      <c r="BT265" s="1">
        <v>0.0</v>
      </c>
      <c r="BU265" s="1">
        <v>0.0</v>
      </c>
      <c r="BW265" s="1">
        <v>0.0</v>
      </c>
      <c r="BX265" s="1">
        <v>0.0</v>
      </c>
      <c r="BY265" s="1">
        <v>0.0</v>
      </c>
      <c r="BZ265" s="1">
        <v>0.0</v>
      </c>
      <c r="CA265" s="1">
        <v>0.0</v>
      </c>
      <c r="CB265" s="1">
        <v>0.0</v>
      </c>
      <c r="CC265" s="1">
        <v>0.0</v>
      </c>
      <c r="CD265" s="1">
        <v>-1.048</v>
      </c>
      <c r="CE265" s="1">
        <v>-6.397</v>
      </c>
      <c r="CF265" s="1">
        <v>604.199</v>
      </c>
      <c r="CG265" s="1">
        <v>199.744</v>
      </c>
      <c r="CH265" s="1">
        <v>5.09</v>
      </c>
      <c r="CI265" s="1">
        <v>23710.188</v>
      </c>
      <c r="CJ265" s="1">
        <v>31.683</v>
      </c>
      <c r="CK265" s="1">
        <v>53.879</v>
      </c>
      <c r="CL265" s="1">
        <v>8787.675</v>
      </c>
      <c r="CM265" s="1">
        <v>223.933</v>
      </c>
      <c r="CN265" s="1">
        <v>1.914</v>
      </c>
      <c r="CO265" s="1">
        <v>36.142</v>
      </c>
      <c r="CP265" s="1">
        <v>10.837</v>
      </c>
      <c r="CQ265" s="1">
        <v>3.468</v>
      </c>
      <c r="CS265" s="1">
        <v>-3.356</v>
      </c>
      <c r="CT265" s="1">
        <v>-0.376</v>
      </c>
      <c r="CU265" s="1">
        <v>136.082</v>
      </c>
      <c r="CW265" s="1">
        <v>425.256</v>
      </c>
      <c r="CX265" s="1">
        <v>1.304</v>
      </c>
      <c r="CZ265" s="1">
        <v>0.648</v>
      </c>
      <c r="DA265" s="1">
        <v>10434.546</v>
      </c>
      <c r="DB265" s="1">
        <v>1680.293</v>
      </c>
      <c r="DC265" s="1">
        <v>11.119</v>
      </c>
      <c r="DD265" s="1">
        <v>13.54</v>
      </c>
      <c r="DE265" s="1">
        <v>140.546</v>
      </c>
      <c r="DF265" s="1">
        <v>2168.533</v>
      </c>
      <c r="DG265" s="1">
        <v>55.26</v>
      </c>
      <c r="DH265" s="1">
        <v>5515.372</v>
      </c>
      <c r="DI265" s="1">
        <v>20.782</v>
      </c>
      <c r="DJ265" s="1">
        <v>8.407</v>
      </c>
      <c r="DK265" s="1">
        <v>48.366</v>
      </c>
      <c r="DL265" s="1">
        <v>14.612</v>
      </c>
      <c r="DM265" s="1">
        <v>45.289</v>
      </c>
      <c r="DN265" s="1">
        <v>718.135</v>
      </c>
      <c r="DO265" s="1">
        <v>18.3</v>
      </c>
      <c r="DP265" s="1">
        <v>1777.23</v>
      </c>
      <c r="DQ265" s="1">
        <v>6.882</v>
      </c>
      <c r="DR265" s="1">
        <v>2.709</v>
      </c>
      <c r="DS265" s="1">
        <v>19.738</v>
      </c>
      <c r="DT265" s="1">
        <v>7.745</v>
      </c>
      <c r="DU265" s="1">
        <v>48.197</v>
      </c>
      <c r="DV265" s="1">
        <v>764.049</v>
      </c>
      <c r="DW265" s="1">
        <v>19.47</v>
      </c>
      <c r="DX265" s="1">
        <v>1891.374</v>
      </c>
      <c r="DY265" s="1">
        <v>7.322</v>
      </c>
      <c r="DZ265" s="1">
        <v>2.883</v>
      </c>
    </row>
    <row r="266">
      <c r="A266" s="1" t="s">
        <v>150</v>
      </c>
      <c r="B266" s="1">
        <v>2020.0</v>
      </c>
      <c r="C266" s="1" t="s">
        <v>151</v>
      </c>
      <c r="D266" s="1">
        <v>2.5743732E7</v>
      </c>
      <c r="E266" s="1">
        <v>1.232259776512E12</v>
      </c>
      <c r="F266" s="1">
        <v>-20.583</v>
      </c>
      <c r="G266" s="1">
        <v>-0.313</v>
      </c>
      <c r="H266" s="1">
        <v>46.858</v>
      </c>
      <c r="I266" s="1">
        <v>1.206</v>
      </c>
      <c r="J266" s="1">
        <v>132.459</v>
      </c>
      <c r="K266" s="1">
        <v>3.41</v>
      </c>
      <c r="L266" s="1">
        <v>1.286</v>
      </c>
      <c r="M266" s="1">
        <v>0.077</v>
      </c>
      <c r="N266" s="1">
        <v>642.316</v>
      </c>
      <c r="O266" s="1">
        <v>-3.765</v>
      </c>
      <c r="P266" s="1">
        <v>-18.316</v>
      </c>
      <c r="Q266" s="1">
        <v>18183.236</v>
      </c>
      <c r="R266" s="1">
        <v>468.104</v>
      </c>
      <c r="S266" s="1">
        <v>5552.031</v>
      </c>
      <c r="T266" s="1">
        <v>142.93</v>
      </c>
      <c r="U266" s="1">
        <v>-8.711</v>
      </c>
      <c r="V266" s="1">
        <v>-318.843</v>
      </c>
      <c r="W266" s="1">
        <v>129802.148</v>
      </c>
      <c r="X266" s="1">
        <v>3341.592</v>
      </c>
      <c r="Y266" s="1">
        <v>53.905</v>
      </c>
      <c r="Z266" s="1">
        <v>29.709</v>
      </c>
      <c r="AA266" s="1">
        <v>265.15</v>
      </c>
      <c r="AB266" s="1">
        <v>10299.595</v>
      </c>
      <c r="AC266" s="1">
        <v>265.15</v>
      </c>
      <c r="AD266" s="1">
        <v>17.928</v>
      </c>
      <c r="AE266" s="1">
        <v>-5.647</v>
      </c>
      <c r="AF266" s="1">
        <v>-94.881</v>
      </c>
      <c r="AG266" s="1">
        <v>61584.387</v>
      </c>
      <c r="AH266" s="1">
        <v>1.287</v>
      </c>
      <c r="AI266" s="1">
        <v>-7.689</v>
      </c>
      <c r="AJ266" s="1">
        <v>-117.739</v>
      </c>
      <c r="AK266" s="1">
        <v>7802.676</v>
      </c>
      <c r="AL266" s="1">
        <v>200.87</v>
      </c>
      <c r="AM266" s="1">
        <v>54904.645</v>
      </c>
      <c r="AN266" s="1">
        <v>1413.45</v>
      </c>
      <c r="AO266" s="1">
        <v>75.757</v>
      </c>
      <c r="AP266" s="1">
        <v>89.708</v>
      </c>
      <c r="AQ266" s="1">
        <v>-3.949</v>
      </c>
      <c r="AR266" s="1">
        <v>-17.397</v>
      </c>
      <c r="AS266" s="1">
        <v>423.173</v>
      </c>
      <c r="AT266" s="1">
        <v>2060.696</v>
      </c>
      <c r="AU266" s="1">
        <v>53.05</v>
      </c>
      <c r="AV266" s="1">
        <v>16437.92</v>
      </c>
      <c r="AW266" s="1">
        <v>-0.264</v>
      </c>
      <c r="AX266" s="1">
        <v>-3.86</v>
      </c>
      <c r="AY266" s="1">
        <v>56602.664</v>
      </c>
      <c r="AZ266" s="1">
        <v>1457.164</v>
      </c>
      <c r="BA266" s="1">
        <v>20.008</v>
      </c>
      <c r="BB266" s="1">
        <v>26.858</v>
      </c>
      <c r="BC266" s="1">
        <v>170.31</v>
      </c>
      <c r="BD266" s="1">
        <v>2.854</v>
      </c>
      <c r="BE266" s="1">
        <v>0.902</v>
      </c>
      <c r="BF266" s="1">
        <v>35.607</v>
      </c>
      <c r="BG266" s="1">
        <v>560.136</v>
      </c>
      <c r="BH266" s="1">
        <v>14.42</v>
      </c>
      <c r="BI266" s="1">
        <v>1383.144</v>
      </c>
      <c r="BJ266" s="1">
        <v>5.438</v>
      </c>
      <c r="BK266" s="1">
        <v>2.26</v>
      </c>
      <c r="BL266" s="1">
        <v>15.347</v>
      </c>
      <c r="BM266" s="1">
        <v>21.62</v>
      </c>
      <c r="BN266" s="1">
        <v>162.166</v>
      </c>
      <c r="BO266" s="1">
        <v>2496.918</v>
      </c>
      <c r="BP266" s="1">
        <v>64.28</v>
      </c>
      <c r="BQ266" s="1">
        <v>6299.245</v>
      </c>
      <c r="BR266" s="1">
        <v>24.243</v>
      </c>
      <c r="BS266" s="1">
        <v>10.292</v>
      </c>
      <c r="BT266" s="1">
        <v>0.0</v>
      </c>
      <c r="BU266" s="1">
        <v>0.0</v>
      </c>
      <c r="BW266" s="1">
        <v>0.0</v>
      </c>
      <c r="BX266" s="1">
        <v>0.0</v>
      </c>
      <c r="BY266" s="1">
        <v>0.0</v>
      </c>
      <c r="BZ266" s="1">
        <v>0.0</v>
      </c>
      <c r="CA266" s="1">
        <v>0.0</v>
      </c>
      <c r="CB266" s="1">
        <v>0.0</v>
      </c>
      <c r="CC266" s="1">
        <v>0.0</v>
      </c>
      <c r="CD266" s="1">
        <v>-13.576</v>
      </c>
      <c r="CE266" s="1">
        <v>-82.026</v>
      </c>
      <c r="CF266" s="1">
        <v>522.173</v>
      </c>
      <c r="CG266" s="1">
        <v>189.949</v>
      </c>
      <c r="CH266" s="1">
        <v>4.89</v>
      </c>
      <c r="CI266" s="1">
        <v>20283.49</v>
      </c>
      <c r="CJ266" s="1">
        <v>-0.742</v>
      </c>
      <c r="CK266" s="1">
        <v>-1.663</v>
      </c>
      <c r="CL266" s="1">
        <v>8633.974</v>
      </c>
      <c r="CM266" s="1">
        <v>222.271</v>
      </c>
      <c r="CN266" s="1">
        <v>1.844</v>
      </c>
      <c r="CO266" s="1">
        <v>33.141</v>
      </c>
      <c r="CP266" s="1">
        <v>10.658</v>
      </c>
      <c r="CQ266" s="1">
        <v>3.41</v>
      </c>
      <c r="CS266" s="1">
        <v>-1.652</v>
      </c>
      <c r="CT266" s="1">
        <v>-0.179</v>
      </c>
      <c r="CU266" s="1">
        <v>132.476</v>
      </c>
      <c r="CW266" s="1">
        <v>413.987</v>
      </c>
      <c r="CX266" s="1">
        <v>1.286</v>
      </c>
      <c r="CZ266" s="1">
        <v>0.676</v>
      </c>
      <c r="DA266" s="1">
        <v>10299.595</v>
      </c>
      <c r="DB266" s="1">
        <v>1585.412</v>
      </c>
      <c r="DC266" s="1">
        <v>15.347</v>
      </c>
      <c r="DD266" s="1">
        <v>21.62</v>
      </c>
      <c r="DE266" s="1">
        <v>162.166</v>
      </c>
      <c r="DF266" s="1">
        <v>2496.918</v>
      </c>
      <c r="DG266" s="1">
        <v>64.28</v>
      </c>
      <c r="DH266" s="1">
        <v>6299.245</v>
      </c>
      <c r="DI266" s="1">
        <v>24.243</v>
      </c>
      <c r="DJ266" s="1">
        <v>10.292</v>
      </c>
      <c r="DK266" s="1">
        <v>30.322</v>
      </c>
      <c r="DL266" s="1">
        <v>13.587</v>
      </c>
      <c r="DM266" s="1">
        <v>58.875</v>
      </c>
      <c r="DN266" s="1">
        <v>926.051</v>
      </c>
      <c r="DO266" s="1">
        <v>23.84</v>
      </c>
      <c r="DP266" s="1">
        <v>2286.98</v>
      </c>
      <c r="DQ266" s="1">
        <v>8.991</v>
      </c>
      <c r="DR266" s="1">
        <v>3.737</v>
      </c>
      <c r="DS266" s="1">
        <v>16.101</v>
      </c>
      <c r="DT266" s="1">
        <v>7.622</v>
      </c>
      <c r="DU266" s="1">
        <v>55.819</v>
      </c>
      <c r="DV266" s="1">
        <v>878.272</v>
      </c>
      <c r="DW266" s="1">
        <v>22.61</v>
      </c>
      <c r="DX266" s="1">
        <v>2168.275</v>
      </c>
      <c r="DY266" s="1">
        <v>8.527</v>
      </c>
      <c r="DZ266" s="1">
        <v>3.543</v>
      </c>
    </row>
    <row r="267">
      <c r="A267" s="1" t="s">
        <v>150</v>
      </c>
      <c r="B267" s="1">
        <v>2021.0</v>
      </c>
      <c r="C267" s="1" t="s">
        <v>151</v>
      </c>
      <c r="D267" s="1">
        <v>2.5956358E7</v>
      </c>
      <c r="E267" s="1">
        <v>1.2967051264E12</v>
      </c>
      <c r="F267" s="1">
        <v>2.608</v>
      </c>
      <c r="G267" s="1">
        <v>0.031</v>
      </c>
      <c r="H267" s="1">
        <v>47.686</v>
      </c>
      <c r="I267" s="1">
        <v>1.238</v>
      </c>
      <c r="J267" s="1">
        <v>128.678</v>
      </c>
      <c r="K267" s="1">
        <v>3.34</v>
      </c>
      <c r="L267" s="1">
        <v>1.249</v>
      </c>
      <c r="M267" s="1">
        <v>0.078</v>
      </c>
      <c r="N267" s="1">
        <v>605.908</v>
      </c>
      <c r="O267" s="1">
        <v>-3.339</v>
      </c>
      <c r="P267" s="1">
        <v>-15.628</v>
      </c>
      <c r="Q267" s="1">
        <v>17432.189</v>
      </c>
      <c r="R267" s="1">
        <v>452.476</v>
      </c>
      <c r="S267" s="1">
        <v>5293.5</v>
      </c>
      <c r="T267" s="1">
        <v>137.4</v>
      </c>
      <c r="U267" s="1">
        <v>1.833</v>
      </c>
      <c r="V267" s="1">
        <v>61.236</v>
      </c>
      <c r="W267" s="1">
        <v>131098.031</v>
      </c>
      <c r="X267" s="1">
        <v>3402.827</v>
      </c>
      <c r="Y267" s="1">
        <v>51.374</v>
      </c>
      <c r="Z267" s="1">
        <v>28.679</v>
      </c>
      <c r="AA267" s="1">
        <v>267.45</v>
      </c>
      <c r="AB267" s="1">
        <v>10303.834</v>
      </c>
      <c r="AC267" s="1">
        <v>267.45</v>
      </c>
      <c r="AD267" s="1">
        <v>18.288</v>
      </c>
      <c r="AE267" s="1">
        <v>0.247</v>
      </c>
      <c r="AF267" s="1">
        <v>3.911</v>
      </c>
      <c r="AG267" s="1">
        <v>61230.586</v>
      </c>
      <c r="AH267" s="1">
        <v>1.226</v>
      </c>
      <c r="AI267" s="1">
        <v>-2.087</v>
      </c>
      <c r="AJ267" s="1">
        <v>-29.497</v>
      </c>
      <c r="AK267" s="1">
        <v>7326.914</v>
      </c>
      <c r="AL267" s="1">
        <v>190.18</v>
      </c>
      <c r="AM267" s="1">
        <v>53318.465</v>
      </c>
      <c r="AN267" s="1">
        <v>1383.953</v>
      </c>
      <c r="AO267" s="1">
        <v>71.109</v>
      </c>
      <c r="AP267" s="1">
        <v>87.717</v>
      </c>
      <c r="AQ267" s="1">
        <v>-6.479</v>
      </c>
      <c r="AR267" s="1">
        <v>-27.416</v>
      </c>
      <c r="AS267" s="1">
        <v>395.757</v>
      </c>
      <c r="AT267" s="1">
        <v>1835.003</v>
      </c>
      <c r="AU267" s="1">
        <v>47.63</v>
      </c>
      <c r="AV267" s="1">
        <v>15247.021</v>
      </c>
      <c r="AW267" s="1">
        <v>1.516</v>
      </c>
      <c r="AX267" s="1">
        <v>22.096</v>
      </c>
      <c r="AY267" s="1">
        <v>56990.285</v>
      </c>
      <c r="AZ267" s="1">
        <v>1479.26</v>
      </c>
      <c r="BA267" s="1">
        <v>17.809</v>
      </c>
      <c r="BB267" s="1">
        <v>25.084</v>
      </c>
      <c r="BC267" s="1">
        <v>162.05</v>
      </c>
      <c r="BD267" s="1">
        <v>10.552</v>
      </c>
      <c r="BE267" s="1">
        <v>3.66</v>
      </c>
      <c r="BF267" s="1">
        <v>39.268</v>
      </c>
      <c r="BG267" s="1">
        <v>614.108</v>
      </c>
      <c r="BH267" s="1">
        <v>15.94</v>
      </c>
      <c r="BI267" s="1">
        <v>1512.836</v>
      </c>
      <c r="BJ267" s="1">
        <v>5.96</v>
      </c>
      <c r="BK267" s="1">
        <v>2.489</v>
      </c>
      <c r="BL267" s="1">
        <v>19.889</v>
      </c>
      <c r="BM267" s="1">
        <v>31.621</v>
      </c>
      <c r="BN267" s="1">
        <v>193.787</v>
      </c>
      <c r="BO267" s="1">
        <v>2976.92</v>
      </c>
      <c r="BP267" s="1">
        <v>77.27</v>
      </c>
      <c r="BQ267" s="1">
        <v>7465.891</v>
      </c>
      <c r="BR267" s="1">
        <v>28.891</v>
      </c>
      <c r="BS267" s="1">
        <v>12.283</v>
      </c>
      <c r="BT267" s="1">
        <v>0.0</v>
      </c>
      <c r="BU267" s="1">
        <v>0.0</v>
      </c>
      <c r="BW267" s="1">
        <v>0.0</v>
      </c>
      <c r="BX267" s="1">
        <v>0.0</v>
      </c>
      <c r="BY267" s="1">
        <v>0.0</v>
      </c>
      <c r="BZ267" s="1">
        <v>0.0</v>
      </c>
      <c r="CA267" s="1">
        <v>0.0</v>
      </c>
      <c r="CB267" s="1">
        <v>0.0</v>
      </c>
      <c r="CC267" s="1">
        <v>0.0</v>
      </c>
      <c r="CD267" s="1">
        <v>2.594</v>
      </c>
      <c r="CE267" s="1">
        <v>13.547</v>
      </c>
      <c r="CF267" s="1">
        <v>535.72</v>
      </c>
      <c r="CG267" s="1">
        <v>198.41</v>
      </c>
      <c r="CH267" s="1">
        <v>5.15</v>
      </c>
      <c r="CI267" s="1">
        <v>20639.256</v>
      </c>
      <c r="CJ267" s="1">
        <v>-3.62</v>
      </c>
      <c r="CK267" s="1">
        <v>-8.046</v>
      </c>
      <c r="CL267" s="1">
        <v>8253.272</v>
      </c>
      <c r="CM267" s="1">
        <v>214.225</v>
      </c>
      <c r="CN267" s="1">
        <v>1.926</v>
      </c>
      <c r="CO267" s="1">
        <v>33.955</v>
      </c>
      <c r="CP267" s="1">
        <v>10.45</v>
      </c>
      <c r="CQ267" s="1">
        <v>3.344</v>
      </c>
      <c r="CS267" s="1">
        <v>-1.946</v>
      </c>
      <c r="CT267" s="1">
        <v>-0.207</v>
      </c>
      <c r="CU267" s="1">
        <v>128.833</v>
      </c>
      <c r="CW267" s="1">
        <v>402.604</v>
      </c>
      <c r="CX267" s="1">
        <v>1.25</v>
      </c>
      <c r="CZ267" s="1">
        <v>0.662</v>
      </c>
      <c r="DA267" s="1">
        <v>10303.834</v>
      </c>
      <c r="DB267" s="1">
        <v>1589.323</v>
      </c>
      <c r="DC267" s="1">
        <v>19.889</v>
      </c>
      <c r="DD267" s="1">
        <v>31.621</v>
      </c>
      <c r="DE267" s="1">
        <v>193.787</v>
      </c>
      <c r="DF267" s="1">
        <v>2976.92</v>
      </c>
      <c r="DG267" s="1">
        <v>77.27</v>
      </c>
      <c r="DH267" s="1">
        <v>7465.891</v>
      </c>
      <c r="DI267" s="1">
        <v>28.891</v>
      </c>
      <c r="DJ267" s="1">
        <v>12.283</v>
      </c>
      <c r="DK267" s="1">
        <v>30.822</v>
      </c>
      <c r="DL267" s="1">
        <v>17.957</v>
      </c>
      <c r="DM267" s="1">
        <v>76.832</v>
      </c>
      <c r="DN267" s="1">
        <v>1201.632</v>
      </c>
      <c r="DO267" s="1">
        <v>31.19</v>
      </c>
      <c r="DP267" s="1">
        <v>2960.047</v>
      </c>
      <c r="DQ267" s="1">
        <v>11.662</v>
      </c>
      <c r="DR267" s="1">
        <v>4.87</v>
      </c>
      <c r="DS267" s="1">
        <v>18.53</v>
      </c>
      <c r="DT267" s="1">
        <v>10.18</v>
      </c>
      <c r="DU267" s="1">
        <v>66.0</v>
      </c>
      <c r="DV267" s="1">
        <v>1032.502</v>
      </c>
      <c r="DW267" s="1">
        <v>26.8</v>
      </c>
      <c r="DX267" s="1">
        <v>2542.718</v>
      </c>
      <c r="DY267" s="1">
        <v>10.021</v>
      </c>
      <c r="DZ267" s="1">
        <v>4.183</v>
      </c>
    </row>
    <row r="268">
      <c r="A268" s="1" t="s">
        <v>150</v>
      </c>
      <c r="B268" s="1">
        <v>2022.0</v>
      </c>
      <c r="C268" s="1" t="s">
        <v>151</v>
      </c>
      <c r="D268" s="1">
        <v>2.6200929E7</v>
      </c>
      <c r="E268" s="1">
        <v>1.3442514944E12</v>
      </c>
      <c r="F268" s="1">
        <v>7.285</v>
      </c>
      <c r="G268" s="1">
        <v>0.09</v>
      </c>
      <c r="H268" s="1">
        <v>50.683</v>
      </c>
      <c r="I268" s="1">
        <v>1.328</v>
      </c>
      <c r="J268" s="1">
        <v>121.751</v>
      </c>
      <c r="K268" s="1">
        <v>3.19</v>
      </c>
      <c r="L268" s="1">
        <v>1.169</v>
      </c>
      <c r="M268" s="1">
        <v>0.081</v>
      </c>
      <c r="N268" s="1">
        <v>577.862</v>
      </c>
      <c r="O268" s="1">
        <v>-5.331</v>
      </c>
      <c r="P268" s="1">
        <v>-24.12</v>
      </c>
      <c r="Q268" s="1">
        <v>16348.893</v>
      </c>
      <c r="R268" s="1">
        <v>428.356</v>
      </c>
      <c r="S268" s="1">
        <v>4931.505</v>
      </c>
      <c r="T268" s="1">
        <v>129.21</v>
      </c>
      <c r="U268" s="1">
        <v>-4.594</v>
      </c>
      <c r="V268" s="1">
        <v>-156.342</v>
      </c>
      <c r="W268" s="1">
        <v>123907.258</v>
      </c>
      <c r="X268" s="1">
        <v>3246.485</v>
      </c>
      <c r="Y268" s="1">
        <v>47.344</v>
      </c>
      <c r="Z268" s="1">
        <v>25.994</v>
      </c>
      <c r="AA268" s="1">
        <v>272.92</v>
      </c>
      <c r="AB268" s="1">
        <v>10416.425</v>
      </c>
      <c r="AC268" s="1">
        <v>272.92</v>
      </c>
      <c r="AD268" s="1">
        <v>17.974</v>
      </c>
      <c r="AE268" s="1">
        <v>4.497</v>
      </c>
      <c r="AF268" s="1">
        <v>71.467</v>
      </c>
      <c r="AG268" s="1">
        <v>63386.676</v>
      </c>
      <c r="AH268" s="1">
        <v>1.235</v>
      </c>
      <c r="AI268" s="1">
        <v>3.3</v>
      </c>
      <c r="AJ268" s="1">
        <v>45.672</v>
      </c>
      <c r="AK268" s="1">
        <v>7079.138</v>
      </c>
      <c r="AL268" s="1">
        <v>185.48</v>
      </c>
      <c r="AM268" s="1">
        <v>54563.91</v>
      </c>
      <c r="AN268" s="1">
        <v>1429.625</v>
      </c>
      <c r="AO268" s="1">
        <v>67.961</v>
      </c>
      <c r="AP268" s="1">
        <v>86.753</v>
      </c>
      <c r="AQ268" s="1">
        <v>9.226</v>
      </c>
      <c r="AR268" s="1">
        <v>36.511</v>
      </c>
      <c r="AS268" s="1">
        <v>432.269</v>
      </c>
      <c r="AT268" s="1">
        <v>1939.626</v>
      </c>
      <c r="AU268" s="1">
        <v>50.82</v>
      </c>
      <c r="AV268" s="1">
        <v>16498.217</v>
      </c>
      <c r="AW268" s="1">
        <v>4.268</v>
      </c>
      <c r="AX268" s="1">
        <v>63.131</v>
      </c>
      <c r="AY268" s="1">
        <v>58867.812</v>
      </c>
      <c r="AZ268" s="1">
        <v>1542.391</v>
      </c>
      <c r="BA268" s="1">
        <v>18.621</v>
      </c>
      <c r="BB268" s="1">
        <v>26.231</v>
      </c>
      <c r="BC268" s="1">
        <v>157.71</v>
      </c>
      <c r="BD268" s="1">
        <v>4.504</v>
      </c>
      <c r="BE268" s="1">
        <v>1.668</v>
      </c>
      <c r="BF268" s="1">
        <v>40.936</v>
      </c>
      <c r="BG268" s="1">
        <v>635.855</v>
      </c>
      <c r="BH268" s="1">
        <v>16.66</v>
      </c>
      <c r="BI268" s="1">
        <v>1562.369</v>
      </c>
      <c r="BJ268" s="1">
        <v>6.104</v>
      </c>
      <c r="BK268" s="1">
        <v>2.484</v>
      </c>
      <c r="BL268" s="1">
        <v>13.062</v>
      </c>
      <c r="BM268" s="1">
        <v>24.514</v>
      </c>
      <c r="BN268" s="1">
        <v>218.301</v>
      </c>
      <c r="BO268" s="1">
        <v>3337.286</v>
      </c>
      <c r="BP268" s="1">
        <v>87.44</v>
      </c>
      <c r="BQ268" s="1">
        <v>8331.81</v>
      </c>
      <c r="BR268" s="1">
        <v>32.039</v>
      </c>
      <c r="BS268" s="1">
        <v>13.247</v>
      </c>
      <c r="BT268" s="1">
        <v>0.0</v>
      </c>
      <c r="BU268" s="1">
        <v>0.0</v>
      </c>
      <c r="BW268" s="1">
        <v>0.0</v>
      </c>
      <c r="BX268" s="1">
        <v>0.0</v>
      </c>
      <c r="BY268" s="1">
        <v>0.0</v>
      </c>
      <c r="BZ268" s="1">
        <v>0.0</v>
      </c>
      <c r="CA268" s="1">
        <v>0.0</v>
      </c>
      <c r="CB268" s="1">
        <v>0.0</v>
      </c>
      <c r="CC268" s="1">
        <v>0.0</v>
      </c>
      <c r="CD268" s="1">
        <v>6.212</v>
      </c>
      <c r="CE268" s="1">
        <v>33.28</v>
      </c>
      <c r="CF268" s="1">
        <v>569.0</v>
      </c>
      <c r="CG268" s="1">
        <v>208.008</v>
      </c>
      <c r="CH268" s="1">
        <v>5.45</v>
      </c>
      <c r="CI268" s="1">
        <v>21716.801</v>
      </c>
      <c r="CJ268" s="1">
        <v>-7.244</v>
      </c>
      <c r="CK268" s="1">
        <v>-15.518</v>
      </c>
      <c r="CL268" s="1">
        <v>7583.956</v>
      </c>
      <c r="CM268" s="1">
        <v>198.707</v>
      </c>
      <c r="CN268" s="1">
        <v>1.997</v>
      </c>
      <c r="CO268" s="1">
        <v>34.528</v>
      </c>
      <c r="CP268" s="1">
        <v>9.958</v>
      </c>
      <c r="CQ268" s="1">
        <v>3.187</v>
      </c>
      <c r="CS268" s="1">
        <v>-4.709</v>
      </c>
      <c r="CT268" s="1">
        <v>-0.492</v>
      </c>
      <c r="CU268" s="1">
        <v>121.621</v>
      </c>
      <c r="CW268" s="1">
        <v>380.066</v>
      </c>
      <c r="CX268" s="1">
        <v>1.168</v>
      </c>
      <c r="CZ268" s="1">
        <v>0.604</v>
      </c>
      <c r="DA268" s="1">
        <v>10416.425</v>
      </c>
      <c r="DB268" s="1">
        <v>1660.79</v>
      </c>
      <c r="DC268" s="1">
        <v>13.062</v>
      </c>
      <c r="DD268" s="1">
        <v>24.514</v>
      </c>
      <c r="DE268" s="1">
        <v>218.301</v>
      </c>
      <c r="DF268" s="1">
        <v>3337.286</v>
      </c>
      <c r="DG268" s="1">
        <v>87.44</v>
      </c>
      <c r="DH268" s="1">
        <v>8331.81</v>
      </c>
      <c r="DI268" s="1">
        <v>32.039</v>
      </c>
      <c r="DJ268" s="1">
        <v>13.247</v>
      </c>
      <c r="DK268" s="1">
        <v>20.358</v>
      </c>
      <c r="DL268" s="1">
        <v>15.414</v>
      </c>
      <c r="DM268" s="1">
        <v>92.246</v>
      </c>
      <c r="DN268" s="1">
        <v>1432.774</v>
      </c>
      <c r="DO268" s="1">
        <v>37.54</v>
      </c>
      <c r="DP268" s="1">
        <v>3520.713</v>
      </c>
      <c r="DQ268" s="1">
        <v>13.755</v>
      </c>
      <c r="DR268" s="1">
        <v>5.598</v>
      </c>
      <c r="DS268" s="1">
        <v>12.145</v>
      </c>
      <c r="DT268" s="1">
        <v>7.834</v>
      </c>
      <c r="DU268" s="1">
        <v>73.834</v>
      </c>
      <c r="DV268" s="1">
        <v>1146.906</v>
      </c>
      <c r="DW268" s="1">
        <v>30.05</v>
      </c>
      <c r="DX268" s="1">
        <v>2817.979</v>
      </c>
      <c r="DY268" s="1">
        <v>11.011</v>
      </c>
      <c r="DZ268" s="1">
        <v>4.48</v>
      </c>
    </row>
    <row r="269">
      <c r="A269" s="1" t="s">
        <v>150</v>
      </c>
      <c r="B269" s="1">
        <v>2023.0</v>
      </c>
      <c r="C269" s="1" t="s">
        <v>151</v>
      </c>
      <c r="D269" s="1">
        <v>2.6451074E7</v>
      </c>
      <c r="F269" s="1">
        <v>-5.185</v>
      </c>
      <c r="G269" s="1">
        <v>-0.069</v>
      </c>
      <c r="H269" s="1">
        <v>47.6</v>
      </c>
      <c r="I269" s="1">
        <v>1.259</v>
      </c>
      <c r="J269" s="1">
        <v>118.332</v>
      </c>
      <c r="K269" s="1">
        <v>3.13</v>
      </c>
      <c r="L269" s="1">
        <v>1.146</v>
      </c>
      <c r="M269" s="1">
        <v>0.077</v>
      </c>
      <c r="N269" s="1">
        <v>556.296</v>
      </c>
      <c r="O269" s="1">
        <v>-2.338</v>
      </c>
      <c r="P269" s="1">
        <v>-10.015</v>
      </c>
      <c r="Q269" s="1">
        <v>15815.644</v>
      </c>
      <c r="R269" s="1">
        <v>418.341</v>
      </c>
      <c r="S269" s="1">
        <v>4748.768</v>
      </c>
      <c r="T269" s="1">
        <v>125.61</v>
      </c>
      <c r="U269" s="1">
        <v>0.492</v>
      </c>
      <c r="V269" s="1">
        <v>15.96</v>
      </c>
      <c r="W269" s="1">
        <v>123338.859</v>
      </c>
      <c r="X269" s="1">
        <v>3262.445</v>
      </c>
      <c r="Y269" s="1">
        <v>45.992</v>
      </c>
      <c r="Z269" s="1">
        <v>25.468</v>
      </c>
      <c r="AA269" s="1">
        <v>273.11</v>
      </c>
      <c r="AB269" s="1">
        <v>10325.1</v>
      </c>
      <c r="AC269" s="1">
        <v>273.11</v>
      </c>
      <c r="AD269" s="1">
        <v>18.161</v>
      </c>
      <c r="AE269" s="1">
        <v>-0.206</v>
      </c>
      <c r="AF269" s="1">
        <v>-3.413</v>
      </c>
      <c r="AG269" s="1">
        <v>62658.199</v>
      </c>
      <c r="AI269" s="1">
        <v>-1.561</v>
      </c>
      <c r="AJ269" s="1">
        <v>-22.318</v>
      </c>
      <c r="AK269" s="1">
        <v>6724.113</v>
      </c>
      <c r="AL269" s="1">
        <v>177.86</v>
      </c>
      <c r="AM269" s="1">
        <v>53204.148</v>
      </c>
      <c r="AN269" s="1">
        <v>1407.307</v>
      </c>
      <c r="AO269" s="1">
        <v>65.124</v>
      </c>
      <c r="AP269" s="1">
        <v>85.677</v>
      </c>
      <c r="AQ269" s="1">
        <v>-10.641</v>
      </c>
      <c r="AR269" s="1">
        <v>-45.998</v>
      </c>
      <c r="AS269" s="1">
        <v>386.27</v>
      </c>
      <c r="AT269" s="1">
        <v>1764.39</v>
      </c>
      <c r="AU269" s="1">
        <v>46.67</v>
      </c>
      <c r="AV269" s="1">
        <v>14603.192</v>
      </c>
      <c r="AW269" s="1">
        <v>-2.287</v>
      </c>
      <c r="AX269" s="1">
        <v>-35.28</v>
      </c>
      <c r="AY269" s="1">
        <v>56977.336</v>
      </c>
      <c r="AZ269" s="1">
        <v>1507.112</v>
      </c>
      <c r="BA269" s="1">
        <v>17.088</v>
      </c>
      <c r="BB269" s="1">
        <v>23.516</v>
      </c>
      <c r="BC269" s="1">
        <v>151.93</v>
      </c>
      <c r="BD269" s="1">
        <v>-9.493</v>
      </c>
      <c r="BE269" s="1">
        <v>-4.157</v>
      </c>
      <c r="BF269" s="1">
        <v>36.778</v>
      </c>
      <c r="BG269" s="1">
        <v>576.914</v>
      </c>
      <c r="BH269" s="1">
        <v>15.26</v>
      </c>
      <c r="BI269" s="1">
        <v>1390.434</v>
      </c>
      <c r="BJ269" s="1">
        <v>5.587</v>
      </c>
      <c r="BK269" s="1">
        <v>2.239</v>
      </c>
      <c r="BL269" s="1">
        <v>8.512</v>
      </c>
      <c r="BM269" s="1">
        <v>16.973</v>
      </c>
      <c r="BN269" s="1">
        <v>235.274</v>
      </c>
      <c r="BO269" s="1">
        <v>3600.988</v>
      </c>
      <c r="BP269" s="1">
        <v>95.25</v>
      </c>
      <c r="BQ269" s="1">
        <v>8894.695</v>
      </c>
      <c r="BR269" s="1">
        <v>34.876</v>
      </c>
      <c r="BS269" s="1">
        <v>14.323</v>
      </c>
      <c r="BT269" s="1">
        <v>0.0</v>
      </c>
      <c r="BU269" s="1">
        <v>0.0</v>
      </c>
      <c r="BW269" s="1">
        <v>0.0</v>
      </c>
      <c r="BX269" s="1">
        <v>0.0</v>
      </c>
      <c r="BY269" s="1">
        <v>0.0</v>
      </c>
      <c r="BZ269" s="1">
        <v>0.0</v>
      </c>
      <c r="CA269" s="1">
        <v>0.0</v>
      </c>
      <c r="CB269" s="1">
        <v>0.0</v>
      </c>
      <c r="CC269" s="1">
        <v>0.0</v>
      </c>
      <c r="CD269" s="1">
        <v>5.922</v>
      </c>
      <c r="CE269" s="1">
        <v>33.696</v>
      </c>
      <c r="CF269" s="1">
        <v>602.696</v>
      </c>
      <c r="CG269" s="1">
        <v>210.956</v>
      </c>
      <c r="CH269" s="1">
        <v>5.58</v>
      </c>
      <c r="CI269" s="1">
        <v>22785.314</v>
      </c>
      <c r="CJ269" s="1">
        <v>-8.623</v>
      </c>
      <c r="CK269" s="1">
        <v>-17.134</v>
      </c>
      <c r="CL269" s="1">
        <v>6864.479</v>
      </c>
      <c r="CM269" s="1">
        <v>181.573</v>
      </c>
      <c r="CN269" s="1">
        <v>2.043</v>
      </c>
      <c r="CO269" s="1">
        <v>36.692</v>
      </c>
      <c r="CP269" s="1">
        <v>9.768</v>
      </c>
      <c r="CQ269" s="1">
        <v>3.126</v>
      </c>
      <c r="CS269" s="1">
        <v>-1.911</v>
      </c>
      <c r="CT269" s="1">
        <v>-0.19</v>
      </c>
      <c r="CU269" s="1">
        <v>118.168</v>
      </c>
      <c r="CW269" s="1">
        <v>369.276</v>
      </c>
      <c r="CX269" s="1">
        <v>1.144</v>
      </c>
      <c r="CZ269" s="1">
        <v>0.595</v>
      </c>
      <c r="DA269" s="1">
        <v>10325.1</v>
      </c>
      <c r="DB269" s="1">
        <v>1657.377</v>
      </c>
      <c r="DC269" s="1">
        <v>8.512</v>
      </c>
      <c r="DD269" s="1">
        <v>16.973</v>
      </c>
      <c r="DE269" s="1">
        <v>235.274</v>
      </c>
      <c r="DF269" s="1">
        <v>3600.988</v>
      </c>
      <c r="DG269" s="1">
        <v>95.25</v>
      </c>
      <c r="DH269" s="1">
        <v>8894.695</v>
      </c>
      <c r="DI269" s="1">
        <v>34.876</v>
      </c>
      <c r="DJ269" s="1">
        <v>14.323</v>
      </c>
      <c r="DK269" s="1">
        <v>19.844</v>
      </c>
      <c r="DL269" s="1">
        <v>17.496</v>
      </c>
      <c r="DM269" s="1">
        <v>109.742</v>
      </c>
      <c r="DN269" s="1">
        <v>1700.876</v>
      </c>
      <c r="DO269" s="1">
        <v>44.99</v>
      </c>
      <c r="DP269" s="1">
        <v>4148.879</v>
      </c>
      <c r="DQ269" s="1">
        <v>16.473</v>
      </c>
      <c r="DR269" s="1">
        <v>6.681</v>
      </c>
      <c r="DS269" s="1">
        <v>6.049</v>
      </c>
      <c r="DT269" s="1">
        <v>3.893</v>
      </c>
      <c r="DU269" s="1">
        <v>77.727</v>
      </c>
      <c r="DV269" s="1">
        <v>1204.866</v>
      </c>
      <c r="DW269" s="1">
        <v>31.87</v>
      </c>
      <c r="DX269" s="1">
        <v>2938.505</v>
      </c>
      <c r="DY269" s="1">
        <v>11.669</v>
      </c>
      <c r="DZ269" s="1">
        <v>4.732</v>
      </c>
    </row>
    <row r="270">
      <c r="A270" s="1" t="s">
        <v>150</v>
      </c>
      <c r="B270" s="1">
        <v>2024.0</v>
      </c>
      <c r="C270" s="1" t="s">
        <v>151</v>
      </c>
      <c r="D270" s="1">
        <v>2.6713152E7</v>
      </c>
      <c r="F270" s="1">
        <v>-2.31</v>
      </c>
      <c r="G270" s="1">
        <v>-0.029</v>
      </c>
      <c r="H270" s="1">
        <v>46.045</v>
      </c>
      <c r="I270" s="1">
        <v>1.23</v>
      </c>
      <c r="J270" s="1">
        <v>121.663</v>
      </c>
      <c r="K270" s="1">
        <v>3.25</v>
      </c>
      <c r="L270" s="1">
        <v>1.161</v>
      </c>
      <c r="M270" s="1">
        <v>0.074</v>
      </c>
      <c r="N270" s="1">
        <v>551.59</v>
      </c>
      <c r="O270" s="1">
        <v>1.111</v>
      </c>
      <c r="P270" s="1">
        <v>4.649</v>
      </c>
      <c r="Q270" s="1">
        <v>15834.523</v>
      </c>
      <c r="R270" s="1">
        <v>422.99</v>
      </c>
      <c r="S270" s="1">
        <v>4768.063</v>
      </c>
      <c r="T270" s="1">
        <v>127.37</v>
      </c>
      <c r="U270" s="1">
        <v>0.617</v>
      </c>
      <c r="V270" s="1">
        <v>20.128</v>
      </c>
      <c r="W270" s="1">
        <v>122882.305</v>
      </c>
      <c r="X270" s="1">
        <v>3282.574</v>
      </c>
      <c r="Y270" s="1">
        <v>45.506</v>
      </c>
      <c r="Z270" s="1">
        <v>25.518</v>
      </c>
      <c r="AA270" s="1">
        <v>279.9</v>
      </c>
      <c r="AB270" s="1">
        <v>10477.984</v>
      </c>
      <c r="AC270" s="1">
        <v>279.9</v>
      </c>
      <c r="AD270" s="1">
        <v>18.488</v>
      </c>
      <c r="AE270" s="1">
        <v>0.889</v>
      </c>
      <c r="AF270" s="1">
        <v>14.737</v>
      </c>
      <c r="AG270" s="1">
        <v>62595.164</v>
      </c>
      <c r="AI270" s="1">
        <v>0.433</v>
      </c>
      <c r="AJ270" s="1">
        <v>6.09</v>
      </c>
      <c r="AK270" s="1">
        <v>6759.592</v>
      </c>
      <c r="AL270" s="1">
        <v>180.57</v>
      </c>
      <c r="AM270" s="1">
        <v>52910.148</v>
      </c>
      <c r="AN270" s="1">
        <v>1413.397</v>
      </c>
      <c r="AO270" s="1">
        <v>64.512</v>
      </c>
      <c r="AP270" s="1">
        <v>85.267</v>
      </c>
      <c r="AQ270" s="1">
        <v>-4.232</v>
      </c>
      <c r="AR270" s="1">
        <v>-16.346</v>
      </c>
      <c r="AS270" s="1">
        <v>369.924</v>
      </c>
      <c r="AT270" s="1">
        <v>1780.771</v>
      </c>
      <c r="AU270" s="1">
        <v>47.57</v>
      </c>
      <c r="AV270" s="1">
        <v>13848.001</v>
      </c>
      <c r="AW270" s="1">
        <v>-0.379</v>
      </c>
      <c r="AX270" s="1">
        <v>-5.708</v>
      </c>
      <c r="AY270" s="1">
        <v>56204.664</v>
      </c>
      <c r="AZ270" s="1">
        <v>1501.404</v>
      </c>
      <c r="BA270" s="1">
        <v>16.995</v>
      </c>
      <c r="BB270" s="1">
        <v>22.317</v>
      </c>
      <c r="BC270" s="1">
        <v>154.39</v>
      </c>
      <c r="BD270" s="1">
        <v>-14.786</v>
      </c>
      <c r="BE270" s="1">
        <v>-5.438</v>
      </c>
      <c r="BF270" s="1">
        <v>31.34</v>
      </c>
      <c r="BG270" s="1">
        <v>506.492</v>
      </c>
      <c r="BH270" s="1">
        <v>13.53</v>
      </c>
      <c r="BI270" s="1">
        <v>1173.221</v>
      </c>
      <c r="BJ270" s="1">
        <v>4.834</v>
      </c>
      <c r="BK270" s="1">
        <v>1.891</v>
      </c>
      <c r="BL270" s="1">
        <v>3.831</v>
      </c>
      <c r="BM270" s="1">
        <v>8.946</v>
      </c>
      <c r="BN270" s="1">
        <v>244.22</v>
      </c>
      <c r="BO270" s="1">
        <v>3718.393</v>
      </c>
      <c r="BP270" s="1">
        <v>99.33</v>
      </c>
      <c r="BQ270" s="1">
        <v>9142.317</v>
      </c>
      <c r="BR270" s="1">
        <v>35.488</v>
      </c>
      <c r="BS270" s="1">
        <v>14.733</v>
      </c>
      <c r="BT270" s="1">
        <v>0.0</v>
      </c>
      <c r="BU270" s="1">
        <v>0.0</v>
      </c>
      <c r="BW270" s="1">
        <v>0.0</v>
      </c>
      <c r="BX270" s="1">
        <v>0.0</v>
      </c>
      <c r="BY270" s="1">
        <v>0.0</v>
      </c>
      <c r="BZ270" s="1">
        <v>0.0</v>
      </c>
      <c r="CA270" s="1">
        <v>0.0</v>
      </c>
      <c r="CB270" s="1">
        <v>0.0</v>
      </c>
      <c r="CC270" s="1">
        <v>0.0</v>
      </c>
      <c r="CD270" s="1">
        <v>2.951</v>
      </c>
      <c r="CE270" s="1">
        <v>17.787</v>
      </c>
      <c r="CF270" s="1">
        <v>620.483</v>
      </c>
      <c r="CG270" s="1">
        <v>210.758</v>
      </c>
      <c r="CH270" s="1">
        <v>5.63</v>
      </c>
      <c r="CI270" s="1">
        <v>23227.623</v>
      </c>
      <c r="CJ270" s="1">
        <v>-4.487</v>
      </c>
      <c r="CK270" s="1">
        <v>-8.147</v>
      </c>
      <c r="CL270" s="1">
        <v>6492.141</v>
      </c>
      <c r="CM270" s="1">
        <v>173.426</v>
      </c>
      <c r="CN270" s="1">
        <v>2.011</v>
      </c>
      <c r="CO270" s="1">
        <v>37.432</v>
      </c>
      <c r="CP270" s="1">
        <v>9.331</v>
      </c>
      <c r="CQ270" s="1">
        <v>2.986</v>
      </c>
      <c r="CS270" s="1">
        <v>-4.467</v>
      </c>
      <c r="CT270" s="1">
        <v>-0.436</v>
      </c>
      <c r="CU270" s="1">
        <v>111.782</v>
      </c>
      <c r="CW270" s="1">
        <v>349.319</v>
      </c>
      <c r="CX270" s="1">
        <v>1.067</v>
      </c>
      <c r="CZ270" s="1">
        <v>0.563</v>
      </c>
      <c r="DA270" s="1">
        <v>10477.984</v>
      </c>
      <c r="DB270" s="1">
        <v>1672.114</v>
      </c>
      <c r="DC270" s="1">
        <v>3.831</v>
      </c>
      <c r="DD270" s="1">
        <v>8.946</v>
      </c>
      <c r="DE270" s="1">
        <v>244.22</v>
      </c>
      <c r="DF270" s="1">
        <v>3718.393</v>
      </c>
      <c r="DG270" s="1">
        <v>99.33</v>
      </c>
      <c r="DH270" s="1">
        <v>9142.317</v>
      </c>
      <c r="DI270" s="1">
        <v>35.488</v>
      </c>
      <c r="DJ270" s="1">
        <v>14.733</v>
      </c>
      <c r="DK270" s="1">
        <v>11.597</v>
      </c>
      <c r="DL270" s="1">
        <v>12.727</v>
      </c>
      <c r="DM270" s="1">
        <v>122.469</v>
      </c>
      <c r="DN270" s="1">
        <v>1865.748</v>
      </c>
      <c r="DO270" s="1">
        <v>49.84</v>
      </c>
      <c r="DP270" s="1">
        <v>4584.605</v>
      </c>
      <c r="DQ270" s="1">
        <v>17.806</v>
      </c>
      <c r="DR270" s="1">
        <v>7.388</v>
      </c>
      <c r="DS270" s="1">
        <v>2.731</v>
      </c>
      <c r="DT270" s="1">
        <v>2.122</v>
      </c>
      <c r="DU270" s="1">
        <v>79.849</v>
      </c>
      <c r="DV270" s="1">
        <v>1224.49</v>
      </c>
      <c r="DW270" s="1">
        <v>32.71</v>
      </c>
      <c r="DX270" s="1">
        <v>2989.128</v>
      </c>
      <c r="DY270" s="1">
        <v>11.686</v>
      </c>
      <c r="DZ270" s="1">
        <v>4.817</v>
      </c>
    </row>
    <row r="271">
      <c r="A271" s="1" t="s">
        <v>152</v>
      </c>
      <c r="B271" s="1">
        <v>2000.0</v>
      </c>
      <c r="C271" s="1" t="s">
        <v>153</v>
      </c>
      <c r="D271" s="1">
        <v>8012872.0</v>
      </c>
      <c r="E271" s="1">
        <v>2.80410161152E11</v>
      </c>
      <c r="G271" s="1">
        <v>0.0</v>
      </c>
      <c r="H271" s="1">
        <v>0.0</v>
      </c>
      <c r="I271" s="1">
        <v>0.0</v>
      </c>
      <c r="J271" s="1">
        <v>190.943</v>
      </c>
      <c r="K271" s="1">
        <v>1.53</v>
      </c>
      <c r="L271" s="1">
        <v>2.565</v>
      </c>
      <c r="M271" s="1">
        <v>0.0</v>
      </c>
      <c r="N271" s="1">
        <v>203.387</v>
      </c>
      <c r="O271" s="1">
        <v>12.698</v>
      </c>
      <c r="P271" s="1">
        <v>4.785</v>
      </c>
      <c r="Q271" s="1">
        <v>5300.231</v>
      </c>
      <c r="R271" s="1">
        <v>42.47</v>
      </c>
      <c r="S271" s="1">
        <v>713.851</v>
      </c>
      <c r="T271" s="1">
        <v>5.72</v>
      </c>
      <c r="U271" s="1">
        <v>10.18</v>
      </c>
      <c r="V271" s="1">
        <v>0.33</v>
      </c>
      <c r="W271" s="1">
        <v>445.958</v>
      </c>
      <c r="X271" s="1">
        <v>3.573</v>
      </c>
      <c r="Y271" s="1">
        <v>9.591</v>
      </c>
      <c r="Z271" s="1">
        <v>10.958</v>
      </c>
      <c r="AA271" s="1">
        <v>58.27</v>
      </c>
      <c r="AB271" s="1">
        <v>7272.049</v>
      </c>
      <c r="AC271" s="1">
        <v>59.64</v>
      </c>
      <c r="AD271" s="1">
        <v>19.25</v>
      </c>
      <c r="AE271" s="1">
        <v>0.603</v>
      </c>
      <c r="AF271" s="1">
        <v>2.367</v>
      </c>
      <c r="AG271" s="1">
        <v>49316.988</v>
      </c>
      <c r="AH271" s="1">
        <v>1.409</v>
      </c>
      <c r="AI271" s="1">
        <v>-0.309</v>
      </c>
      <c r="AJ271" s="1">
        <v>-0.825</v>
      </c>
      <c r="AK271" s="1">
        <v>2021.747</v>
      </c>
      <c r="AL271" s="1">
        <v>16.2</v>
      </c>
      <c r="AM271" s="1">
        <v>33243.711</v>
      </c>
      <c r="AN271" s="1">
        <v>266.378</v>
      </c>
      <c r="AO271" s="1">
        <v>27.163</v>
      </c>
      <c r="AP271" s="1">
        <v>68.732</v>
      </c>
      <c r="AQ271" s="1">
        <v>-4.544</v>
      </c>
      <c r="AR271" s="1">
        <v>-3.722</v>
      </c>
      <c r="AS271" s="1">
        <v>78.205</v>
      </c>
      <c r="AT271" s="1">
        <v>979.674</v>
      </c>
      <c r="AU271" s="1">
        <v>7.85</v>
      </c>
      <c r="AV271" s="1">
        <v>9759.94</v>
      </c>
      <c r="AW271" s="1">
        <v>3.736</v>
      </c>
      <c r="AX271" s="1">
        <v>0.677</v>
      </c>
      <c r="AY271" s="1">
        <v>2345.158</v>
      </c>
      <c r="AZ271" s="1">
        <v>18.791</v>
      </c>
      <c r="BA271" s="1">
        <v>13.162</v>
      </c>
      <c r="BB271" s="1">
        <v>20.179</v>
      </c>
      <c r="BC271" s="1">
        <v>12.13</v>
      </c>
      <c r="BD271" s="1">
        <v>2.793</v>
      </c>
      <c r="BE271" s="1">
        <v>3.157</v>
      </c>
      <c r="BF271" s="1">
        <v>116.21</v>
      </c>
      <c r="BG271" s="1">
        <v>5221.599</v>
      </c>
      <c r="BH271" s="1">
        <v>41.84</v>
      </c>
      <c r="BI271" s="1">
        <v>14502.932</v>
      </c>
      <c r="BJ271" s="1">
        <v>70.154</v>
      </c>
      <c r="BK271" s="1">
        <v>29.985</v>
      </c>
      <c r="BL271" s="1">
        <v>2.562</v>
      </c>
      <c r="BM271" s="1">
        <v>2.99</v>
      </c>
      <c r="BN271" s="1">
        <v>121.18</v>
      </c>
      <c r="BO271" s="1">
        <v>5421.277</v>
      </c>
      <c r="BP271" s="1">
        <v>43.44</v>
      </c>
      <c r="BQ271" s="1">
        <v>15123.224</v>
      </c>
      <c r="BR271" s="1">
        <v>72.837</v>
      </c>
      <c r="BS271" s="1">
        <v>31.268</v>
      </c>
      <c r="BT271" s="1">
        <v>-1.37</v>
      </c>
      <c r="BU271" s="1">
        <v>-2.351</v>
      </c>
      <c r="BW271" s="1">
        <v>0.0</v>
      </c>
      <c r="BX271" s="1">
        <v>0.0</v>
      </c>
      <c r="BY271" s="1">
        <v>0.0</v>
      </c>
      <c r="BZ271" s="1">
        <v>0.0</v>
      </c>
      <c r="CA271" s="1">
        <v>0.0</v>
      </c>
      <c r="CB271" s="1">
        <v>0.0</v>
      </c>
      <c r="CC271" s="1">
        <v>0.0</v>
      </c>
      <c r="CD271" s="1">
        <v>-1.279</v>
      </c>
      <c r="CE271" s="1">
        <v>-1.887</v>
      </c>
      <c r="CF271" s="1">
        <v>145.702</v>
      </c>
      <c r="CG271" s="1">
        <v>328.222</v>
      </c>
      <c r="CH271" s="1">
        <v>2.63</v>
      </c>
      <c r="CI271" s="1">
        <v>18183.537</v>
      </c>
      <c r="CJ271" s="1">
        <v>5.634</v>
      </c>
      <c r="CK271" s="1">
        <v>0.679</v>
      </c>
      <c r="CL271" s="1">
        <v>1589.605</v>
      </c>
      <c r="CM271" s="1">
        <v>12.737</v>
      </c>
      <c r="CN271" s="1">
        <v>4.41</v>
      </c>
      <c r="CO271" s="1">
        <v>37.595</v>
      </c>
      <c r="CP271" s="1">
        <v>4.776</v>
      </c>
      <c r="CQ271" s="1">
        <v>1.53</v>
      </c>
      <c r="CR271" s="1">
        <v>0.0</v>
      </c>
      <c r="CS271" s="1">
        <v>-4.298</v>
      </c>
      <c r="CT271" s="1">
        <v>-0.214</v>
      </c>
      <c r="CU271" s="1">
        <v>190.943</v>
      </c>
      <c r="CV271" s="1">
        <v>0.0</v>
      </c>
      <c r="CW271" s="1">
        <v>596.025</v>
      </c>
      <c r="CX271" s="1">
        <v>2.565</v>
      </c>
      <c r="CY271" s="1">
        <v>0.0</v>
      </c>
      <c r="CZ271" s="1">
        <v>1.232</v>
      </c>
      <c r="DA271" s="1">
        <v>7443.024</v>
      </c>
      <c r="DB271" s="1">
        <v>395.171</v>
      </c>
      <c r="DC271" s="1">
        <v>2.562</v>
      </c>
      <c r="DD271" s="1">
        <v>2.99</v>
      </c>
      <c r="DE271" s="1">
        <v>121.18</v>
      </c>
      <c r="DF271" s="1">
        <v>5421.277</v>
      </c>
      <c r="DG271" s="1">
        <v>43.44</v>
      </c>
      <c r="DH271" s="1">
        <v>15123.224</v>
      </c>
      <c r="DI271" s="1">
        <v>72.837</v>
      </c>
      <c r="DJ271" s="1">
        <v>31.268</v>
      </c>
      <c r="DK271" s="1">
        <v>50.0</v>
      </c>
      <c r="DL271" s="1">
        <v>0.003</v>
      </c>
      <c r="DM271" s="1">
        <v>0.008</v>
      </c>
      <c r="DN271" s="1">
        <v>0.0</v>
      </c>
      <c r="DO271" s="1">
        <v>0.0</v>
      </c>
      <c r="DP271" s="1">
        <v>1.04</v>
      </c>
      <c r="DQ271" s="1">
        <v>0.0</v>
      </c>
      <c r="DR271" s="1">
        <v>0.002</v>
      </c>
      <c r="DS271" s="1">
        <v>31.373</v>
      </c>
      <c r="DT271" s="1">
        <v>0.044</v>
      </c>
      <c r="DU271" s="1">
        <v>0.186</v>
      </c>
      <c r="DV271" s="1">
        <v>8.736</v>
      </c>
      <c r="DW271" s="1">
        <v>0.07</v>
      </c>
      <c r="DX271" s="1">
        <v>23.227</v>
      </c>
      <c r="DY271" s="1">
        <v>0.117</v>
      </c>
      <c r="DZ271" s="1">
        <v>0.048</v>
      </c>
    </row>
    <row r="272">
      <c r="A272" s="1" t="s">
        <v>152</v>
      </c>
      <c r="B272" s="1">
        <v>2001.0</v>
      </c>
      <c r="C272" s="1" t="s">
        <v>153</v>
      </c>
      <c r="D272" s="1">
        <v>8042189.0</v>
      </c>
      <c r="E272" s="1">
        <v>2.8533571584E11</v>
      </c>
      <c r="G272" s="1">
        <v>0.0</v>
      </c>
      <c r="H272" s="1">
        <v>0.0</v>
      </c>
      <c r="I272" s="1">
        <v>0.0</v>
      </c>
      <c r="J272" s="1">
        <v>207.655</v>
      </c>
      <c r="K272" s="1">
        <v>1.67</v>
      </c>
      <c r="L272" s="1">
        <v>2.739</v>
      </c>
      <c r="M272" s="1">
        <v>0.0</v>
      </c>
      <c r="N272" s="1">
        <v>229.092</v>
      </c>
      <c r="O272" s="1">
        <v>3.317</v>
      </c>
      <c r="P272" s="1">
        <v>1.409</v>
      </c>
      <c r="Q272" s="1">
        <v>5456.101</v>
      </c>
      <c r="R272" s="1">
        <v>43.879</v>
      </c>
      <c r="S272" s="1">
        <v>856.732</v>
      </c>
      <c r="T272" s="1">
        <v>6.89</v>
      </c>
      <c r="U272" s="1">
        <v>-3.278</v>
      </c>
      <c r="V272" s="1">
        <v>-0.117</v>
      </c>
      <c r="W272" s="1">
        <v>429.768</v>
      </c>
      <c r="X272" s="1">
        <v>3.456</v>
      </c>
      <c r="Y272" s="1">
        <v>11.299</v>
      </c>
      <c r="Z272" s="1">
        <v>10.987</v>
      </c>
      <c r="AA272" s="1">
        <v>61.2</v>
      </c>
      <c r="AB272" s="1">
        <v>7609.869</v>
      </c>
      <c r="AC272" s="1">
        <v>60.98</v>
      </c>
      <c r="AD272" s="1">
        <v>18.813</v>
      </c>
      <c r="AE272" s="1">
        <v>2.891</v>
      </c>
      <c r="AF272" s="1">
        <v>11.423</v>
      </c>
      <c r="AG272" s="1">
        <v>50557.562</v>
      </c>
      <c r="AH272" s="1">
        <v>1.425</v>
      </c>
      <c r="AI272" s="1">
        <v>5.827</v>
      </c>
      <c r="AJ272" s="1">
        <v>15.522</v>
      </c>
      <c r="AK272" s="1">
        <v>2330.211</v>
      </c>
      <c r="AL272" s="1">
        <v>18.74</v>
      </c>
      <c r="AM272" s="1">
        <v>35052.629</v>
      </c>
      <c r="AN272" s="1">
        <v>281.9</v>
      </c>
      <c r="AO272" s="1">
        <v>30.731</v>
      </c>
      <c r="AP272" s="1">
        <v>70.589</v>
      </c>
      <c r="AQ272" s="1">
        <v>5.98</v>
      </c>
      <c r="AR272" s="1">
        <v>4.677</v>
      </c>
      <c r="AS272" s="1">
        <v>82.882</v>
      </c>
      <c r="AT272" s="1">
        <v>1088.012</v>
      </c>
      <c r="AU272" s="1">
        <v>8.75</v>
      </c>
      <c r="AV272" s="1">
        <v>10305.896</v>
      </c>
      <c r="AW272" s="1">
        <v>-4.044</v>
      </c>
      <c r="AX272" s="1">
        <v>-0.76</v>
      </c>
      <c r="AY272" s="1">
        <v>2242.109</v>
      </c>
      <c r="AZ272" s="1">
        <v>18.031</v>
      </c>
      <c r="BA272" s="1">
        <v>14.349</v>
      </c>
      <c r="BB272" s="1">
        <v>20.754</v>
      </c>
      <c r="BC272" s="1">
        <v>13.97</v>
      </c>
      <c r="BD272" s="1">
        <v>-3.299</v>
      </c>
      <c r="BE272" s="1">
        <v>-4.455</v>
      </c>
      <c r="BF272" s="1">
        <v>111.755</v>
      </c>
      <c r="BG272" s="1">
        <v>5030.968</v>
      </c>
      <c r="BH272" s="1">
        <v>40.46</v>
      </c>
      <c r="BI272" s="1">
        <v>13896.151</v>
      </c>
      <c r="BJ272" s="1">
        <v>66.35</v>
      </c>
      <c r="BK272" s="1">
        <v>27.984</v>
      </c>
      <c r="BL272" s="1">
        <v>-2.61</v>
      </c>
      <c r="BM272" s="1">
        <v>-3.724</v>
      </c>
      <c r="BN272" s="1">
        <v>117.456</v>
      </c>
      <c r="BO272" s="1">
        <v>5252.302</v>
      </c>
      <c r="BP272" s="1">
        <v>42.24</v>
      </c>
      <c r="BQ272" s="1">
        <v>14605.021</v>
      </c>
      <c r="BR272" s="1">
        <v>69.269</v>
      </c>
      <c r="BS272" s="1">
        <v>29.411</v>
      </c>
      <c r="BT272" s="1">
        <v>0.22</v>
      </c>
      <c r="BU272" s="1">
        <v>0.359</v>
      </c>
      <c r="BW272" s="1">
        <v>0.0</v>
      </c>
      <c r="BX272" s="1">
        <v>0.0</v>
      </c>
      <c r="BY272" s="1">
        <v>0.0</v>
      </c>
      <c r="BZ272" s="1">
        <v>0.0</v>
      </c>
      <c r="CA272" s="1">
        <v>0.0</v>
      </c>
      <c r="CB272" s="1">
        <v>0.0</v>
      </c>
      <c r="CC272" s="1">
        <v>0.0</v>
      </c>
      <c r="CD272" s="1">
        <v>6.477</v>
      </c>
      <c r="CE272" s="1">
        <v>9.437</v>
      </c>
      <c r="CF272" s="1">
        <v>155.139</v>
      </c>
      <c r="CG272" s="1">
        <v>385.467</v>
      </c>
      <c r="CH272" s="1">
        <v>3.1</v>
      </c>
      <c r="CI272" s="1">
        <v>19290.631</v>
      </c>
      <c r="CJ272" s="1">
        <v>1.632</v>
      </c>
      <c r="CK272" s="1">
        <v>0.208</v>
      </c>
      <c r="CL272" s="1">
        <v>1609.655</v>
      </c>
      <c r="CM272" s="1">
        <v>12.945</v>
      </c>
      <c r="CN272" s="1">
        <v>5.084</v>
      </c>
      <c r="CO272" s="1">
        <v>38.847</v>
      </c>
      <c r="CP272" s="1">
        <v>5.212</v>
      </c>
      <c r="CQ272" s="1">
        <v>1.67</v>
      </c>
      <c r="CR272" s="1">
        <v>0.0</v>
      </c>
      <c r="CS272" s="1">
        <v>9.13</v>
      </c>
      <c r="CT272" s="1">
        <v>0.436</v>
      </c>
      <c r="CU272" s="1">
        <v>207.655</v>
      </c>
      <c r="CV272" s="1">
        <v>0.0</v>
      </c>
      <c r="CW272" s="1">
        <v>648.071</v>
      </c>
      <c r="CX272" s="1">
        <v>2.739</v>
      </c>
      <c r="CY272" s="1">
        <v>0.0</v>
      </c>
      <c r="CZ272" s="1">
        <v>1.305</v>
      </c>
      <c r="DA272" s="1">
        <v>7582.513</v>
      </c>
      <c r="DB272" s="1">
        <v>406.593</v>
      </c>
      <c r="DC272" s="1">
        <v>-2.61</v>
      </c>
      <c r="DD272" s="1">
        <v>-3.724</v>
      </c>
      <c r="DE272" s="1">
        <v>117.456</v>
      </c>
      <c r="DF272" s="1">
        <v>5252.302</v>
      </c>
      <c r="DG272" s="1">
        <v>42.24</v>
      </c>
      <c r="DH272" s="1">
        <v>14605.021</v>
      </c>
      <c r="DI272" s="1">
        <v>69.269</v>
      </c>
      <c r="DJ272" s="1">
        <v>29.411</v>
      </c>
      <c r="DK272" s="1">
        <v>66.667</v>
      </c>
      <c r="DL272" s="1">
        <v>0.005</v>
      </c>
      <c r="DM272" s="1">
        <v>0.014</v>
      </c>
      <c r="DN272" s="1">
        <v>1.243</v>
      </c>
      <c r="DO272" s="1">
        <v>0.01</v>
      </c>
      <c r="DP272" s="1">
        <v>1.717</v>
      </c>
      <c r="DQ272" s="1">
        <v>0.016</v>
      </c>
      <c r="DR272" s="1">
        <v>0.003</v>
      </c>
      <c r="DS272" s="1">
        <v>156.716</v>
      </c>
      <c r="DT272" s="1">
        <v>0.289</v>
      </c>
      <c r="DU272" s="1">
        <v>0.475</v>
      </c>
      <c r="DV272" s="1">
        <v>12.434</v>
      </c>
      <c r="DW272" s="1">
        <v>0.1</v>
      </c>
      <c r="DX272" s="1">
        <v>59.081</v>
      </c>
      <c r="DY272" s="1">
        <v>0.164</v>
      </c>
      <c r="DZ272" s="1">
        <v>0.119</v>
      </c>
    </row>
    <row r="273">
      <c r="A273" s="1" t="s">
        <v>152</v>
      </c>
      <c r="B273" s="1">
        <v>2002.0</v>
      </c>
      <c r="C273" s="1" t="s">
        <v>153</v>
      </c>
      <c r="D273" s="1">
        <v>8081595.0</v>
      </c>
      <c r="E273" s="1">
        <v>2.91231432704E11</v>
      </c>
      <c r="G273" s="1">
        <v>0.0</v>
      </c>
      <c r="H273" s="1">
        <v>0.0</v>
      </c>
      <c r="I273" s="1">
        <v>0.0</v>
      </c>
      <c r="J273" s="1">
        <v>188.082</v>
      </c>
      <c r="K273" s="1">
        <v>1.52</v>
      </c>
      <c r="L273" s="1">
        <v>2.507</v>
      </c>
      <c r="M273" s="1">
        <v>0.0</v>
      </c>
      <c r="N273" s="1">
        <v>226.126</v>
      </c>
      <c r="O273" s="1">
        <v>1.597</v>
      </c>
      <c r="P273" s="1">
        <v>0.701</v>
      </c>
      <c r="Q273" s="1">
        <v>5516.202</v>
      </c>
      <c r="R273" s="1">
        <v>44.58</v>
      </c>
      <c r="S273" s="1">
        <v>817.908</v>
      </c>
      <c r="T273" s="1">
        <v>6.61</v>
      </c>
      <c r="U273" s="1">
        <v>17.081</v>
      </c>
      <c r="V273" s="1">
        <v>0.59</v>
      </c>
      <c r="W273" s="1">
        <v>500.724</v>
      </c>
      <c r="X273" s="1">
        <v>4.047</v>
      </c>
      <c r="Y273" s="1">
        <v>10.902</v>
      </c>
      <c r="Z273" s="1">
        <v>11.159</v>
      </c>
      <c r="AA273" s="1">
        <v>61.33</v>
      </c>
      <c r="AB273" s="1">
        <v>7588.849</v>
      </c>
      <c r="AC273" s="1">
        <v>60.63</v>
      </c>
      <c r="AD273" s="1">
        <v>18.607</v>
      </c>
      <c r="AE273" s="1">
        <v>0.058</v>
      </c>
      <c r="AF273" s="1">
        <v>0.235</v>
      </c>
      <c r="AG273" s="1">
        <v>50340.082</v>
      </c>
      <c r="AH273" s="1">
        <v>1.397</v>
      </c>
      <c r="AI273" s="1">
        <v>0.724</v>
      </c>
      <c r="AJ273" s="1">
        <v>2.041</v>
      </c>
      <c r="AK273" s="1">
        <v>2317.612</v>
      </c>
      <c r="AL273" s="1">
        <v>18.73</v>
      </c>
      <c r="AM273" s="1">
        <v>35134.277</v>
      </c>
      <c r="AN273" s="1">
        <v>283.941</v>
      </c>
      <c r="AO273" s="1">
        <v>30.892</v>
      </c>
      <c r="AP273" s="1">
        <v>71.077</v>
      </c>
      <c r="AQ273" s="1">
        <v>-1.685</v>
      </c>
      <c r="AR273" s="1">
        <v>-1.397</v>
      </c>
      <c r="AS273" s="1">
        <v>81.485</v>
      </c>
      <c r="AT273" s="1">
        <v>1152.0</v>
      </c>
      <c r="AU273" s="1">
        <v>9.31</v>
      </c>
      <c r="AV273" s="1">
        <v>10082.832</v>
      </c>
      <c r="AW273" s="1">
        <v>8.545</v>
      </c>
      <c r="AX273" s="1">
        <v>1.541</v>
      </c>
      <c r="AY273" s="1">
        <v>2421.832</v>
      </c>
      <c r="AZ273" s="1">
        <v>19.572</v>
      </c>
      <c r="BA273" s="1">
        <v>15.355</v>
      </c>
      <c r="BB273" s="1">
        <v>20.398</v>
      </c>
      <c r="BC273" s="1">
        <v>13.71</v>
      </c>
      <c r="BD273" s="1">
        <v>-0.565</v>
      </c>
      <c r="BE273" s="1">
        <v>-1.545</v>
      </c>
      <c r="BF273" s="1">
        <v>110.211</v>
      </c>
      <c r="BG273" s="1">
        <v>4977.978</v>
      </c>
      <c r="BH273" s="1">
        <v>40.23</v>
      </c>
      <c r="BI273" s="1">
        <v>13637.278</v>
      </c>
      <c r="BJ273" s="1">
        <v>66.353</v>
      </c>
      <c r="BK273" s="1">
        <v>27.588</v>
      </c>
      <c r="BL273" s="1">
        <v>-0.806</v>
      </c>
      <c r="BM273" s="1">
        <v>-1.913</v>
      </c>
      <c r="BN273" s="1">
        <v>115.543</v>
      </c>
      <c r="BO273" s="1">
        <v>5184.62</v>
      </c>
      <c r="BP273" s="1">
        <v>41.9</v>
      </c>
      <c r="BQ273" s="1">
        <v>14297.075</v>
      </c>
      <c r="BR273" s="1">
        <v>69.108</v>
      </c>
      <c r="BS273" s="1">
        <v>28.923</v>
      </c>
      <c r="BT273" s="1">
        <v>0.7</v>
      </c>
      <c r="BU273" s="1">
        <v>1.141</v>
      </c>
      <c r="BW273" s="1">
        <v>0.0</v>
      </c>
      <c r="BX273" s="1">
        <v>0.0</v>
      </c>
      <c r="BY273" s="1">
        <v>0.0</v>
      </c>
      <c r="BZ273" s="1">
        <v>0.0</v>
      </c>
      <c r="CA273" s="1">
        <v>0.0</v>
      </c>
      <c r="CB273" s="1">
        <v>0.0</v>
      </c>
      <c r="CC273" s="1">
        <v>0.0</v>
      </c>
      <c r="CD273" s="1">
        <v>1.764</v>
      </c>
      <c r="CE273" s="1">
        <v>2.737</v>
      </c>
      <c r="CF273" s="1">
        <v>157.876</v>
      </c>
      <c r="CG273" s="1">
        <v>347.704</v>
      </c>
      <c r="CH273" s="1">
        <v>2.81</v>
      </c>
      <c r="CI273" s="1">
        <v>19535.242</v>
      </c>
      <c r="CJ273" s="1">
        <v>3.359</v>
      </c>
      <c r="CK273" s="1">
        <v>0.435</v>
      </c>
      <c r="CL273" s="1">
        <v>1655.609</v>
      </c>
      <c r="CM273" s="1">
        <v>13.38</v>
      </c>
      <c r="CN273" s="1">
        <v>4.635</v>
      </c>
      <c r="CO273" s="1">
        <v>39.52</v>
      </c>
      <c r="CP273" s="1">
        <v>4.751</v>
      </c>
      <c r="CQ273" s="1">
        <v>1.52</v>
      </c>
      <c r="CR273" s="1">
        <v>0.0</v>
      </c>
      <c r="CS273" s="1">
        <v>-8.836</v>
      </c>
      <c r="CT273" s="1">
        <v>-0.461</v>
      </c>
      <c r="CU273" s="1">
        <v>188.082</v>
      </c>
      <c r="CV273" s="1">
        <v>0.0</v>
      </c>
      <c r="CW273" s="1">
        <v>587.927</v>
      </c>
      <c r="CX273" s="1">
        <v>2.507</v>
      </c>
      <c r="CY273" s="1">
        <v>0.0</v>
      </c>
      <c r="CZ273" s="1">
        <v>1.189</v>
      </c>
      <c r="DA273" s="1">
        <v>7502.232</v>
      </c>
      <c r="DB273" s="1">
        <v>406.828</v>
      </c>
      <c r="DC273" s="1">
        <v>-0.806</v>
      </c>
      <c r="DD273" s="1">
        <v>-1.913</v>
      </c>
      <c r="DE273" s="1">
        <v>115.543</v>
      </c>
      <c r="DF273" s="1">
        <v>5184.62</v>
      </c>
      <c r="DG273" s="1">
        <v>41.9</v>
      </c>
      <c r="DH273" s="1">
        <v>14297.075</v>
      </c>
      <c r="DI273" s="1">
        <v>69.108</v>
      </c>
      <c r="DJ273" s="1">
        <v>28.923</v>
      </c>
      <c r="DK273" s="1">
        <v>80.0</v>
      </c>
      <c r="DL273" s="1">
        <v>0.011</v>
      </c>
      <c r="DM273" s="1">
        <v>0.025</v>
      </c>
      <c r="DN273" s="1">
        <v>1.237</v>
      </c>
      <c r="DO273" s="1">
        <v>0.01</v>
      </c>
      <c r="DP273" s="1">
        <v>3.051</v>
      </c>
      <c r="DQ273" s="1">
        <v>0.016</v>
      </c>
      <c r="DR273" s="1">
        <v>0.006</v>
      </c>
      <c r="DS273" s="1">
        <v>18.023</v>
      </c>
      <c r="DT273" s="1">
        <v>0.081</v>
      </c>
      <c r="DU273" s="1">
        <v>0.556</v>
      </c>
      <c r="DV273" s="1">
        <v>17.323</v>
      </c>
      <c r="DW273" s="1">
        <v>0.14</v>
      </c>
      <c r="DX273" s="1">
        <v>68.819</v>
      </c>
      <c r="DY273" s="1">
        <v>0.231</v>
      </c>
      <c r="DZ273" s="1">
        <v>0.139</v>
      </c>
    </row>
    <row r="274">
      <c r="A274" s="1" t="s">
        <v>152</v>
      </c>
      <c r="B274" s="1">
        <v>2003.0</v>
      </c>
      <c r="C274" s="1" t="s">
        <v>153</v>
      </c>
      <c r="D274" s="1">
        <v>8122551.0</v>
      </c>
      <c r="E274" s="1">
        <v>2.944892928E11</v>
      </c>
      <c r="G274" s="1">
        <v>0.0</v>
      </c>
      <c r="H274" s="1">
        <v>0.0</v>
      </c>
      <c r="I274" s="1">
        <v>0.0</v>
      </c>
      <c r="J274" s="1">
        <v>203.138</v>
      </c>
      <c r="K274" s="1">
        <v>1.65</v>
      </c>
      <c r="L274" s="1">
        <v>2.846</v>
      </c>
      <c r="M274" s="1">
        <v>0.0</v>
      </c>
      <c r="N274" s="1">
        <v>282.387</v>
      </c>
      <c r="O274" s="1">
        <v>6.658</v>
      </c>
      <c r="P274" s="1">
        <v>2.968</v>
      </c>
      <c r="Q274" s="1">
        <v>5853.788</v>
      </c>
      <c r="R274" s="1">
        <v>47.548</v>
      </c>
      <c r="S274" s="1">
        <v>1039.082</v>
      </c>
      <c r="T274" s="1">
        <v>8.44</v>
      </c>
      <c r="U274" s="1">
        <v>-18.414</v>
      </c>
      <c r="V274" s="1">
        <v>-0.745</v>
      </c>
      <c r="W274" s="1">
        <v>406.463</v>
      </c>
      <c r="X274" s="1">
        <v>3.302</v>
      </c>
      <c r="Y274" s="1">
        <v>14.559</v>
      </c>
      <c r="Z274" s="1">
        <v>11.837</v>
      </c>
      <c r="AA274" s="1">
        <v>63.58</v>
      </c>
      <c r="AB274" s="1">
        <v>7827.59</v>
      </c>
      <c r="AC274" s="1">
        <v>57.97</v>
      </c>
      <c r="AD274" s="1">
        <v>17.048</v>
      </c>
      <c r="AE274" s="1">
        <v>0.215</v>
      </c>
      <c r="AF274" s="1">
        <v>0.875</v>
      </c>
      <c r="AG274" s="1">
        <v>50194.031</v>
      </c>
      <c r="AH274" s="1">
        <v>1.384</v>
      </c>
      <c r="AI274" s="1">
        <v>7.349</v>
      </c>
      <c r="AJ274" s="1">
        <v>20.866</v>
      </c>
      <c r="AK274" s="1">
        <v>2798.382</v>
      </c>
      <c r="AL274" s="1">
        <v>22.73</v>
      </c>
      <c r="AM274" s="1">
        <v>37526.078</v>
      </c>
      <c r="AN274" s="1">
        <v>304.807</v>
      </c>
      <c r="AO274" s="1">
        <v>39.21</v>
      </c>
      <c r="AP274" s="1">
        <v>75.879</v>
      </c>
      <c r="AQ274" s="1">
        <v>9.995</v>
      </c>
      <c r="AR274" s="1">
        <v>8.144</v>
      </c>
      <c r="AS274" s="1">
        <v>89.63</v>
      </c>
      <c r="AT274" s="1">
        <v>1373.953</v>
      </c>
      <c r="AU274" s="1">
        <v>11.16</v>
      </c>
      <c r="AV274" s="1">
        <v>11034.676</v>
      </c>
      <c r="AW274" s="1">
        <v>11.223</v>
      </c>
      <c r="AX274" s="1">
        <v>2.197</v>
      </c>
      <c r="AY274" s="1">
        <v>2680.062</v>
      </c>
      <c r="AZ274" s="1">
        <v>21.769</v>
      </c>
      <c r="BA274" s="1">
        <v>19.251</v>
      </c>
      <c r="BB274" s="1">
        <v>22.313</v>
      </c>
      <c r="BC274" s="1">
        <v>16.37</v>
      </c>
      <c r="BD274" s="1">
        <v>-17.431</v>
      </c>
      <c r="BE274" s="1">
        <v>-19.707</v>
      </c>
      <c r="BF274" s="1">
        <v>90.504</v>
      </c>
      <c r="BG274" s="1">
        <v>4088.617</v>
      </c>
      <c r="BH274" s="1">
        <v>33.21</v>
      </c>
      <c r="BI274" s="1">
        <v>11142.32</v>
      </c>
      <c r="BJ274" s="1">
        <v>57.288</v>
      </c>
      <c r="BK274" s="1">
        <v>22.53</v>
      </c>
      <c r="BL274" s="1">
        <v>-15.852</v>
      </c>
      <c r="BM274" s="1">
        <v>-18.651</v>
      </c>
      <c r="BN274" s="1">
        <v>96.892</v>
      </c>
      <c r="BO274" s="1">
        <v>4338.539</v>
      </c>
      <c r="BP274" s="1">
        <v>35.24</v>
      </c>
      <c r="BQ274" s="1">
        <v>11928.761</v>
      </c>
      <c r="BR274" s="1">
        <v>60.79</v>
      </c>
      <c r="BS274" s="1">
        <v>24.121</v>
      </c>
      <c r="BT274" s="1">
        <v>5.61</v>
      </c>
      <c r="BU274" s="1">
        <v>8.824</v>
      </c>
      <c r="BW274" s="1">
        <v>0.0</v>
      </c>
      <c r="BX274" s="1">
        <v>0.0</v>
      </c>
      <c r="BY274" s="1">
        <v>0.0</v>
      </c>
      <c r="BZ274" s="1">
        <v>0.0</v>
      </c>
      <c r="CA274" s="1">
        <v>0.0</v>
      </c>
      <c r="CB274" s="1">
        <v>0.0</v>
      </c>
      <c r="CC274" s="1">
        <v>0.0</v>
      </c>
      <c r="CD274" s="1">
        <v>6.178</v>
      </c>
      <c r="CE274" s="1">
        <v>9.754</v>
      </c>
      <c r="CF274" s="1">
        <v>167.63</v>
      </c>
      <c r="CG274" s="1">
        <v>385.347</v>
      </c>
      <c r="CH274" s="1">
        <v>3.13</v>
      </c>
      <c r="CI274" s="1">
        <v>20637.613</v>
      </c>
      <c r="CJ274" s="1">
        <v>-3.469</v>
      </c>
      <c r="CK274" s="1">
        <v>-0.464</v>
      </c>
      <c r="CL274" s="1">
        <v>1590.123</v>
      </c>
      <c r="CM274" s="1">
        <v>12.916</v>
      </c>
      <c r="CN274" s="1">
        <v>5.399</v>
      </c>
      <c r="CO274" s="1">
        <v>41.73</v>
      </c>
      <c r="CP274" s="1">
        <v>5.35</v>
      </c>
      <c r="CQ274" s="1">
        <v>1.65</v>
      </c>
      <c r="CR274" s="1">
        <v>0.0</v>
      </c>
      <c r="CS274" s="1">
        <v>12.593</v>
      </c>
      <c r="CT274" s="1">
        <v>0.598</v>
      </c>
      <c r="CU274" s="1">
        <v>203.138</v>
      </c>
      <c r="CV274" s="1">
        <v>0.0</v>
      </c>
      <c r="CW274" s="1">
        <v>658.63</v>
      </c>
      <c r="CX274" s="1">
        <v>2.846</v>
      </c>
      <c r="CY274" s="1">
        <v>0.0</v>
      </c>
      <c r="CZ274" s="1">
        <v>1.332</v>
      </c>
      <c r="DA274" s="1">
        <v>7136.92</v>
      </c>
      <c r="DB274" s="1">
        <v>407.704</v>
      </c>
      <c r="DC274" s="1">
        <v>-15.852</v>
      </c>
      <c r="DD274" s="1">
        <v>-18.651</v>
      </c>
      <c r="DE274" s="1">
        <v>96.892</v>
      </c>
      <c r="DF274" s="1">
        <v>4338.539</v>
      </c>
      <c r="DG274" s="1">
        <v>35.24</v>
      </c>
      <c r="DH274" s="1">
        <v>11928.761</v>
      </c>
      <c r="DI274" s="1">
        <v>60.79</v>
      </c>
      <c r="DJ274" s="1">
        <v>24.121</v>
      </c>
      <c r="DK274" s="1">
        <v>66.667</v>
      </c>
      <c r="DL274" s="1">
        <v>0.016</v>
      </c>
      <c r="DM274" s="1">
        <v>0.041</v>
      </c>
      <c r="DN274" s="1">
        <v>1.231</v>
      </c>
      <c r="DO274" s="1">
        <v>0.01</v>
      </c>
      <c r="DP274" s="1">
        <v>5.032</v>
      </c>
      <c r="DQ274" s="1">
        <v>0.017</v>
      </c>
      <c r="DR274" s="1">
        <v>0.01</v>
      </c>
      <c r="DS274" s="1">
        <v>80.296</v>
      </c>
      <c r="DT274" s="1">
        <v>0.441</v>
      </c>
      <c r="DU274" s="1">
        <v>0.997</v>
      </c>
      <c r="DV274" s="1">
        <v>45.552</v>
      </c>
      <c r="DW274" s="1">
        <v>0.37</v>
      </c>
      <c r="DX274" s="1">
        <v>122.779</v>
      </c>
      <c r="DY274" s="1">
        <v>0.638</v>
      </c>
      <c r="DZ274" s="1">
        <v>0.248</v>
      </c>
    </row>
    <row r="275">
      <c r="A275" s="1" t="s">
        <v>152</v>
      </c>
      <c r="B275" s="1">
        <v>2004.0</v>
      </c>
      <c r="C275" s="1" t="s">
        <v>153</v>
      </c>
      <c r="D275" s="1">
        <v>8173453.0</v>
      </c>
      <c r="E275" s="1">
        <v>3.03692480512E11</v>
      </c>
      <c r="G275" s="1">
        <v>0.0</v>
      </c>
      <c r="H275" s="1">
        <v>0.0</v>
      </c>
      <c r="I275" s="1">
        <v>0.0</v>
      </c>
      <c r="J275" s="1">
        <v>233.683</v>
      </c>
      <c r="K275" s="1">
        <v>1.91</v>
      </c>
      <c r="L275" s="1">
        <v>3.088</v>
      </c>
      <c r="M275" s="1">
        <v>0.0</v>
      </c>
      <c r="N275" s="1">
        <v>259.337</v>
      </c>
      <c r="O275" s="1">
        <v>-2.043</v>
      </c>
      <c r="P275" s="1">
        <v>-0.971</v>
      </c>
      <c r="Q275" s="1">
        <v>5698.486</v>
      </c>
      <c r="R275" s="1">
        <v>46.576</v>
      </c>
      <c r="S275" s="1">
        <v>967.767</v>
      </c>
      <c r="T275" s="1">
        <v>7.91</v>
      </c>
      <c r="U275" s="1">
        <v>-79.601</v>
      </c>
      <c r="V275" s="1">
        <v>-2.628</v>
      </c>
      <c r="W275" s="1">
        <v>82.399</v>
      </c>
      <c r="X275" s="1">
        <v>0.673</v>
      </c>
      <c r="Y275" s="1">
        <v>12.789</v>
      </c>
      <c r="Z275" s="1">
        <v>11.2</v>
      </c>
      <c r="AA275" s="1">
        <v>64.93</v>
      </c>
      <c r="AB275" s="1">
        <v>7944.011</v>
      </c>
      <c r="AC275" s="1">
        <v>61.85</v>
      </c>
      <c r="AD275" s="1">
        <v>17.832</v>
      </c>
      <c r="AE275" s="1">
        <v>3.619</v>
      </c>
      <c r="AF275" s="1">
        <v>14.754</v>
      </c>
      <c r="AG275" s="1">
        <v>51686.535</v>
      </c>
      <c r="AH275" s="1">
        <v>1.391</v>
      </c>
      <c r="AI275" s="1">
        <v>0.796</v>
      </c>
      <c r="AJ275" s="1">
        <v>2.425</v>
      </c>
      <c r="AK275" s="1">
        <v>2719.781</v>
      </c>
      <c r="AL275" s="1">
        <v>22.23</v>
      </c>
      <c r="AM275" s="1">
        <v>37589.082</v>
      </c>
      <c r="AN275" s="1">
        <v>307.233</v>
      </c>
      <c r="AO275" s="1">
        <v>35.942</v>
      </c>
      <c r="AP275" s="1">
        <v>73.881</v>
      </c>
      <c r="AQ275" s="1">
        <v>0.962</v>
      </c>
      <c r="AR275" s="1">
        <v>0.863</v>
      </c>
      <c r="AS275" s="1">
        <v>90.492</v>
      </c>
      <c r="AT275" s="1">
        <v>1339.703</v>
      </c>
      <c r="AU275" s="1">
        <v>10.95</v>
      </c>
      <c r="AV275" s="1">
        <v>11071.493</v>
      </c>
      <c r="AW275" s="1">
        <v>-5.281</v>
      </c>
      <c r="AX275" s="1">
        <v>-1.15</v>
      </c>
      <c r="AY275" s="1">
        <v>2522.724</v>
      </c>
      <c r="AZ275" s="1">
        <v>20.619</v>
      </c>
      <c r="BA275" s="1">
        <v>17.704</v>
      </c>
      <c r="BB275" s="1">
        <v>21.761</v>
      </c>
      <c r="BC275" s="1">
        <v>16.04</v>
      </c>
      <c r="BD275" s="1">
        <v>10.68</v>
      </c>
      <c r="BE275" s="1">
        <v>9.123</v>
      </c>
      <c r="BF275" s="1">
        <v>99.627</v>
      </c>
      <c r="BG275" s="1">
        <v>4497.487</v>
      </c>
      <c r="BH275" s="1">
        <v>36.76</v>
      </c>
      <c r="BI275" s="1">
        <v>12189.069</v>
      </c>
      <c r="BJ275" s="1">
        <v>59.434</v>
      </c>
      <c r="BK275" s="1">
        <v>23.957</v>
      </c>
      <c r="BL275" s="1">
        <v>12.621</v>
      </c>
      <c r="BM275" s="1">
        <v>11.724</v>
      </c>
      <c r="BN275" s="1">
        <v>108.616</v>
      </c>
      <c r="BO275" s="1">
        <v>4847.4</v>
      </c>
      <c r="BP275" s="1">
        <v>39.62</v>
      </c>
      <c r="BQ275" s="1">
        <v>13288.911</v>
      </c>
      <c r="BR275" s="1">
        <v>64.058</v>
      </c>
      <c r="BS275" s="1">
        <v>26.119</v>
      </c>
      <c r="BT275" s="1">
        <v>3.08</v>
      </c>
      <c r="BU275" s="1">
        <v>4.744</v>
      </c>
      <c r="BW275" s="1">
        <v>0.0</v>
      </c>
      <c r="BX275" s="1">
        <v>0.0</v>
      </c>
      <c r="BY275" s="1">
        <v>0.0</v>
      </c>
      <c r="BZ275" s="1">
        <v>0.0</v>
      </c>
      <c r="CA275" s="1">
        <v>0.0</v>
      </c>
      <c r="CB275" s="1">
        <v>0.0</v>
      </c>
      <c r="CC275" s="1">
        <v>0.0</v>
      </c>
      <c r="CD275" s="1">
        <v>1.512</v>
      </c>
      <c r="CE275" s="1">
        <v>2.534</v>
      </c>
      <c r="CF275" s="1">
        <v>170.164</v>
      </c>
      <c r="CG275" s="1">
        <v>412.31</v>
      </c>
      <c r="CH275" s="1">
        <v>3.37</v>
      </c>
      <c r="CI275" s="1">
        <v>20819.102</v>
      </c>
      <c r="CJ275" s="1">
        <v>1.095</v>
      </c>
      <c r="CK275" s="1">
        <v>0.141</v>
      </c>
      <c r="CL275" s="1">
        <v>1597.531</v>
      </c>
      <c r="CM275" s="1">
        <v>13.057</v>
      </c>
      <c r="CN275" s="1">
        <v>5.449</v>
      </c>
      <c r="CO275" s="1">
        <v>40.92</v>
      </c>
      <c r="CP275" s="1">
        <v>6.437</v>
      </c>
      <c r="CQ275" s="1">
        <v>1.91</v>
      </c>
      <c r="CR275" s="1">
        <v>0.0</v>
      </c>
      <c r="CS275" s="1">
        <v>20.317</v>
      </c>
      <c r="CT275" s="1">
        <v>1.087</v>
      </c>
      <c r="CU275" s="1">
        <v>233.683</v>
      </c>
      <c r="CV275" s="1">
        <v>0.0</v>
      </c>
      <c r="CW275" s="1">
        <v>787.508</v>
      </c>
      <c r="CX275" s="1">
        <v>3.088</v>
      </c>
      <c r="CY275" s="1">
        <v>0.0</v>
      </c>
      <c r="CZ275" s="1">
        <v>1.548</v>
      </c>
      <c r="DA275" s="1">
        <v>7567.181</v>
      </c>
      <c r="DB275" s="1">
        <v>422.457</v>
      </c>
      <c r="DC275" s="1">
        <v>12.621</v>
      </c>
      <c r="DD275" s="1">
        <v>11.724</v>
      </c>
      <c r="DE275" s="1">
        <v>108.616</v>
      </c>
      <c r="DF275" s="1">
        <v>4847.4</v>
      </c>
      <c r="DG275" s="1">
        <v>39.62</v>
      </c>
      <c r="DH275" s="1">
        <v>13288.911</v>
      </c>
      <c r="DI275" s="1">
        <v>64.058</v>
      </c>
      <c r="DJ275" s="1">
        <v>26.119</v>
      </c>
      <c r="DK275" s="1">
        <v>20.0</v>
      </c>
      <c r="DL275" s="1">
        <v>0.008</v>
      </c>
      <c r="DM275" s="1">
        <v>0.049</v>
      </c>
      <c r="DN275" s="1">
        <v>2.447</v>
      </c>
      <c r="DO275" s="1">
        <v>0.02</v>
      </c>
      <c r="DP275" s="1">
        <v>5.968</v>
      </c>
      <c r="DQ275" s="1">
        <v>0.032</v>
      </c>
      <c r="DR275" s="1">
        <v>0.012</v>
      </c>
      <c r="DS275" s="1">
        <v>152.459</v>
      </c>
      <c r="DT275" s="1">
        <v>1.507</v>
      </c>
      <c r="DU275" s="1">
        <v>2.504</v>
      </c>
      <c r="DV275" s="1">
        <v>113.783</v>
      </c>
      <c r="DW275" s="1">
        <v>0.93</v>
      </c>
      <c r="DX275" s="1">
        <v>306.366</v>
      </c>
      <c r="DY275" s="1">
        <v>1.504</v>
      </c>
      <c r="DZ275" s="1">
        <v>0.602</v>
      </c>
    </row>
    <row r="276">
      <c r="A276" s="1" t="s">
        <v>152</v>
      </c>
      <c r="B276" s="1">
        <v>2005.0</v>
      </c>
      <c r="C276" s="1" t="s">
        <v>153</v>
      </c>
      <c r="D276" s="1">
        <v>8229148.0</v>
      </c>
      <c r="E276" s="1">
        <v>3.11441129472E11</v>
      </c>
      <c r="G276" s="1">
        <v>0.722</v>
      </c>
      <c r="H276" s="1">
        <v>87.737</v>
      </c>
      <c r="I276" s="1">
        <v>0.722</v>
      </c>
      <c r="J276" s="1">
        <v>295.292</v>
      </c>
      <c r="K276" s="1">
        <v>2.43</v>
      </c>
      <c r="L276" s="1">
        <v>3.775</v>
      </c>
      <c r="M276" s="1">
        <v>0.17</v>
      </c>
      <c r="N276" s="1">
        <v>254.0</v>
      </c>
      <c r="O276" s="1">
        <v>0.331</v>
      </c>
      <c r="P276" s="1">
        <v>0.154</v>
      </c>
      <c r="Q276" s="1">
        <v>5678.66</v>
      </c>
      <c r="R276" s="1">
        <v>46.731</v>
      </c>
      <c r="S276" s="1">
        <v>871.293</v>
      </c>
      <c r="T276" s="1">
        <v>7.17</v>
      </c>
      <c r="U276" s="1">
        <v>-100.0</v>
      </c>
      <c r="V276" s="1">
        <v>-0.673</v>
      </c>
      <c r="W276" s="1">
        <v>0.0</v>
      </c>
      <c r="X276" s="1">
        <v>0.0</v>
      </c>
      <c r="Y276" s="1">
        <v>11.139</v>
      </c>
      <c r="Z276" s="1">
        <v>11.01</v>
      </c>
      <c r="AA276" s="1">
        <v>66.99</v>
      </c>
      <c r="AB276" s="1">
        <v>8140.575</v>
      </c>
      <c r="AC276" s="1">
        <v>64.37</v>
      </c>
      <c r="AD276" s="1">
        <v>18.166</v>
      </c>
      <c r="AE276" s="1">
        <v>2.105</v>
      </c>
      <c r="AF276" s="1">
        <v>8.893</v>
      </c>
      <c r="AG276" s="1">
        <v>52417.352</v>
      </c>
      <c r="AH276" s="1">
        <v>1.385</v>
      </c>
      <c r="AI276" s="1">
        <v>1.795</v>
      </c>
      <c r="AJ276" s="1">
        <v>5.516</v>
      </c>
      <c r="AK276" s="1">
        <v>2854.488</v>
      </c>
      <c r="AL276" s="1">
        <v>23.49</v>
      </c>
      <c r="AM276" s="1">
        <v>38005.008</v>
      </c>
      <c r="AN276" s="1">
        <v>312.749</v>
      </c>
      <c r="AO276" s="1">
        <v>36.492</v>
      </c>
      <c r="AP276" s="1">
        <v>73.683</v>
      </c>
      <c r="AQ276" s="1">
        <v>5.287</v>
      </c>
      <c r="AR276" s="1">
        <v>4.785</v>
      </c>
      <c r="AS276" s="1">
        <v>95.277</v>
      </c>
      <c r="AT276" s="1">
        <v>1583.396</v>
      </c>
      <c r="AU276" s="1">
        <v>13.03</v>
      </c>
      <c r="AV276" s="1">
        <v>11577.998</v>
      </c>
      <c r="AW276" s="1">
        <v>-11.971</v>
      </c>
      <c r="AX276" s="1">
        <v>-2.468</v>
      </c>
      <c r="AY276" s="1">
        <v>2205.688</v>
      </c>
      <c r="AZ276" s="1">
        <v>18.151</v>
      </c>
      <c r="BA276" s="1">
        <v>20.242</v>
      </c>
      <c r="BB276" s="1">
        <v>22.447</v>
      </c>
      <c r="BC276" s="1">
        <v>16.35</v>
      </c>
      <c r="BD276" s="1">
        <v>0.905</v>
      </c>
      <c r="BE276" s="1">
        <v>0.091</v>
      </c>
      <c r="BF276" s="1">
        <v>99.718</v>
      </c>
      <c r="BG276" s="1">
        <v>4508.364</v>
      </c>
      <c r="BH276" s="1">
        <v>37.1</v>
      </c>
      <c r="BI276" s="1">
        <v>12117.671</v>
      </c>
      <c r="BJ276" s="1">
        <v>57.636</v>
      </c>
      <c r="BK276" s="1">
        <v>23.494</v>
      </c>
      <c r="BL276" s="1">
        <v>4.641</v>
      </c>
      <c r="BM276" s="1">
        <v>3.084</v>
      </c>
      <c r="BN276" s="1">
        <v>111.701</v>
      </c>
      <c r="BO276" s="1">
        <v>4967.708</v>
      </c>
      <c r="BP276" s="1">
        <v>40.88</v>
      </c>
      <c r="BQ276" s="1">
        <v>13573.794</v>
      </c>
      <c r="BR276" s="1">
        <v>63.508</v>
      </c>
      <c r="BS276" s="1">
        <v>26.317</v>
      </c>
      <c r="BT276" s="1">
        <v>2.62</v>
      </c>
      <c r="BU276" s="1">
        <v>3.911</v>
      </c>
      <c r="BW276" s="1">
        <v>0.0</v>
      </c>
      <c r="BX276" s="1">
        <v>0.0</v>
      </c>
      <c r="BY276" s="1">
        <v>0.0</v>
      </c>
      <c r="BZ276" s="1">
        <v>0.0</v>
      </c>
      <c r="CA276" s="1">
        <v>0.0</v>
      </c>
      <c r="CB276" s="1">
        <v>0.0</v>
      </c>
      <c r="CC276" s="1">
        <v>0.0</v>
      </c>
      <c r="CD276" s="1">
        <v>0.339</v>
      </c>
      <c r="CE276" s="1">
        <v>0.577</v>
      </c>
      <c r="CF276" s="1">
        <v>170.741</v>
      </c>
      <c r="CG276" s="1">
        <v>399.798</v>
      </c>
      <c r="CH276" s="1">
        <v>3.29</v>
      </c>
      <c r="CI276" s="1">
        <v>20748.348</v>
      </c>
      <c r="CJ276" s="1">
        <v>-10.001</v>
      </c>
      <c r="CK276" s="1">
        <v>-1.306</v>
      </c>
      <c r="CL276" s="1">
        <v>1428.025</v>
      </c>
      <c r="CM276" s="1">
        <v>11.751</v>
      </c>
      <c r="CN276" s="1">
        <v>5.111</v>
      </c>
      <c r="CO276" s="1">
        <v>40.227</v>
      </c>
      <c r="CP276" s="1">
        <v>7.625</v>
      </c>
      <c r="CQ276" s="1">
        <v>2.43</v>
      </c>
      <c r="CR276" s="1">
        <v>0.0</v>
      </c>
      <c r="CS276" s="1">
        <v>18.469</v>
      </c>
      <c r="CT276" s="1">
        <v>1.189</v>
      </c>
      <c r="CU276" s="1">
        <v>295.292</v>
      </c>
      <c r="CV276" s="1">
        <v>0.0</v>
      </c>
      <c r="CW276" s="1">
        <v>926.639</v>
      </c>
      <c r="CX276" s="1">
        <v>3.775</v>
      </c>
      <c r="CY276" s="1">
        <v>0.0</v>
      </c>
      <c r="CZ276" s="1">
        <v>1.797</v>
      </c>
      <c r="DA276" s="1">
        <v>7822.195</v>
      </c>
      <c r="DB276" s="1">
        <v>431.35</v>
      </c>
      <c r="DC276" s="1">
        <v>4.641</v>
      </c>
      <c r="DD276" s="1">
        <v>3.084</v>
      </c>
      <c r="DE276" s="1">
        <v>111.701</v>
      </c>
      <c r="DF276" s="1">
        <v>4967.708</v>
      </c>
      <c r="DG276" s="1">
        <v>40.88</v>
      </c>
      <c r="DH276" s="1">
        <v>13573.794</v>
      </c>
      <c r="DI276" s="1">
        <v>63.508</v>
      </c>
      <c r="DJ276" s="1">
        <v>26.317</v>
      </c>
      <c r="DK276" s="1">
        <v>16.769</v>
      </c>
      <c r="DL276" s="1">
        <v>0.008</v>
      </c>
      <c r="DM276" s="1">
        <v>0.057</v>
      </c>
      <c r="DN276" s="1">
        <v>2.43</v>
      </c>
      <c r="DO276" s="1">
        <v>0.02</v>
      </c>
      <c r="DP276" s="1">
        <v>6.866</v>
      </c>
      <c r="DQ276" s="1">
        <v>0.031</v>
      </c>
      <c r="DR276" s="1">
        <v>0.013</v>
      </c>
      <c r="DS276" s="1">
        <v>44.078</v>
      </c>
      <c r="DT276" s="1">
        <v>1.075</v>
      </c>
      <c r="DU276" s="1">
        <v>3.579</v>
      </c>
      <c r="DV276" s="1">
        <v>161.621</v>
      </c>
      <c r="DW276" s="1">
        <v>1.33</v>
      </c>
      <c r="DX276" s="1">
        <v>434.881</v>
      </c>
      <c r="DY276" s="1">
        <v>2.066</v>
      </c>
      <c r="DZ276" s="1">
        <v>0.843</v>
      </c>
    </row>
    <row r="277">
      <c r="A277" s="1" t="s">
        <v>152</v>
      </c>
      <c r="B277" s="1">
        <v>2006.0</v>
      </c>
      <c r="C277" s="1" t="s">
        <v>153</v>
      </c>
      <c r="D277" s="1">
        <v>8269852.0</v>
      </c>
      <c r="E277" s="1">
        <v>3.23236888576E11</v>
      </c>
      <c r="F277" s="1">
        <v>300.675</v>
      </c>
      <c r="G277" s="1">
        <v>2.171</v>
      </c>
      <c r="H277" s="1">
        <v>349.811</v>
      </c>
      <c r="I277" s="1">
        <v>2.893</v>
      </c>
      <c r="J277" s="1">
        <v>390.575</v>
      </c>
      <c r="K277" s="1">
        <v>3.23</v>
      </c>
      <c r="L277" s="1">
        <v>5.192</v>
      </c>
      <c r="M277" s="1">
        <v>0.69</v>
      </c>
      <c r="N277" s="1">
        <v>253.014</v>
      </c>
      <c r="O277" s="1">
        <v>-0.119</v>
      </c>
      <c r="P277" s="1">
        <v>-0.056</v>
      </c>
      <c r="Q277" s="1">
        <v>5643.974</v>
      </c>
      <c r="R277" s="1">
        <v>46.675</v>
      </c>
      <c r="S277" s="1">
        <v>891.189</v>
      </c>
      <c r="T277" s="1">
        <v>7.37</v>
      </c>
      <c r="V277" s="1">
        <v>0.0</v>
      </c>
      <c r="W277" s="1">
        <v>0.0</v>
      </c>
      <c r="X277" s="1">
        <v>0.0</v>
      </c>
      <c r="Y277" s="1">
        <v>11.847</v>
      </c>
      <c r="Z277" s="1">
        <v>11.134</v>
      </c>
      <c r="AA277" s="1">
        <v>68.55</v>
      </c>
      <c r="AB277" s="1">
        <v>8289.146</v>
      </c>
      <c r="AC277" s="1">
        <v>62.21</v>
      </c>
      <c r="AD277" s="1">
        <v>17.793</v>
      </c>
      <c r="AE277" s="1">
        <v>-1.272</v>
      </c>
      <c r="AF277" s="1">
        <v>-5.485</v>
      </c>
      <c r="AG277" s="1">
        <v>51496.051</v>
      </c>
      <c r="AH277" s="1">
        <v>1.318</v>
      </c>
      <c r="AI277" s="1">
        <v>-2.134</v>
      </c>
      <c r="AJ277" s="1">
        <v>-6.673</v>
      </c>
      <c r="AK277" s="1">
        <v>2605.851</v>
      </c>
      <c r="AL277" s="1">
        <v>21.55</v>
      </c>
      <c r="AM277" s="1">
        <v>37011.094</v>
      </c>
      <c r="AN277" s="1">
        <v>306.076</v>
      </c>
      <c r="AO277" s="1">
        <v>34.641</v>
      </c>
      <c r="AP277" s="1">
        <v>73.01</v>
      </c>
      <c r="AQ277" s="1">
        <v>-6.03</v>
      </c>
      <c r="AR277" s="1">
        <v>-5.745</v>
      </c>
      <c r="AS277" s="1">
        <v>89.532</v>
      </c>
      <c r="AT277" s="1">
        <v>1290.229</v>
      </c>
      <c r="AU277" s="1">
        <v>10.67</v>
      </c>
      <c r="AV277" s="1">
        <v>10826.312</v>
      </c>
      <c r="AW277" s="1">
        <v>15.544</v>
      </c>
      <c r="AX277" s="1">
        <v>2.821</v>
      </c>
      <c r="AY277" s="1">
        <v>2535.986</v>
      </c>
      <c r="AZ277" s="1">
        <v>20.972</v>
      </c>
      <c r="BA277" s="1">
        <v>17.152</v>
      </c>
      <c r="BB277" s="1">
        <v>21.357</v>
      </c>
      <c r="BC277" s="1">
        <v>15.74</v>
      </c>
      <c r="BD277" s="1">
        <v>-3.879</v>
      </c>
      <c r="BE277" s="1">
        <v>-4.381</v>
      </c>
      <c r="BF277" s="1">
        <v>95.337</v>
      </c>
      <c r="BG277" s="1">
        <v>4312.048</v>
      </c>
      <c r="BH277" s="1">
        <v>35.66</v>
      </c>
      <c r="BI277" s="1">
        <v>11528.275</v>
      </c>
      <c r="BJ277" s="1">
        <v>57.322</v>
      </c>
      <c r="BK277" s="1">
        <v>22.741</v>
      </c>
      <c r="BL277" s="1">
        <v>4.733</v>
      </c>
      <c r="BM277" s="1">
        <v>1.447</v>
      </c>
      <c r="BN277" s="1">
        <v>113.148</v>
      </c>
      <c r="BO277" s="1">
        <v>4916.654</v>
      </c>
      <c r="BP277" s="1">
        <v>40.66</v>
      </c>
      <c r="BQ277" s="1">
        <v>13681.941</v>
      </c>
      <c r="BR277" s="1">
        <v>65.359</v>
      </c>
      <c r="BS277" s="1">
        <v>26.99</v>
      </c>
      <c r="BT277" s="1">
        <v>6.34</v>
      </c>
      <c r="BU277" s="1">
        <v>9.249</v>
      </c>
      <c r="BW277" s="1">
        <v>0.0</v>
      </c>
      <c r="BX277" s="1">
        <v>0.0</v>
      </c>
      <c r="BY277" s="1">
        <v>0.0</v>
      </c>
      <c r="BZ277" s="1">
        <v>0.0</v>
      </c>
      <c r="CA277" s="1">
        <v>0.0</v>
      </c>
      <c r="CB277" s="1">
        <v>0.0</v>
      </c>
      <c r="CC277" s="1">
        <v>0.0</v>
      </c>
      <c r="CD277" s="1">
        <v>-0.511</v>
      </c>
      <c r="CE277" s="1">
        <v>-0.872</v>
      </c>
      <c r="CF277" s="1">
        <v>169.869</v>
      </c>
      <c r="CG277" s="1">
        <v>424.433</v>
      </c>
      <c r="CH277" s="1">
        <v>3.51</v>
      </c>
      <c r="CI277" s="1">
        <v>20540.809</v>
      </c>
      <c r="CJ277" s="1">
        <v>3.537</v>
      </c>
      <c r="CK277" s="1">
        <v>0.416</v>
      </c>
      <c r="CL277" s="1">
        <v>1471.264</v>
      </c>
      <c r="CM277" s="1">
        <v>12.167</v>
      </c>
      <c r="CN277" s="1">
        <v>5.642</v>
      </c>
      <c r="CO277" s="1">
        <v>40.52</v>
      </c>
      <c r="CP277" s="1">
        <v>10.171</v>
      </c>
      <c r="CQ277" s="1">
        <v>3.23</v>
      </c>
      <c r="CR277" s="1">
        <v>0.0</v>
      </c>
      <c r="CS277" s="1">
        <v>33.384</v>
      </c>
      <c r="CT277" s="1">
        <v>2.546</v>
      </c>
      <c r="CU277" s="1">
        <v>390.575</v>
      </c>
      <c r="CV277" s="1">
        <v>0.0</v>
      </c>
      <c r="CW277" s="1">
        <v>1229.906</v>
      </c>
      <c r="CX277" s="1">
        <v>5.192</v>
      </c>
      <c r="CY277" s="1">
        <v>0.0</v>
      </c>
      <c r="CZ277" s="1">
        <v>2.426</v>
      </c>
      <c r="DA277" s="1">
        <v>7522.504</v>
      </c>
      <c r="DB277" s="1">
        <v>425.865</v>
      </c>
      <c r="DC277" s="1">
        <v>4.733</v>
      </c>
      <c r="DD277" s="1">
        <v>1.447</v>
      </c>
      <c r="DE277" s="1">
        <v>113.148</v>
      </c>
      <c r="DF277" s="1">
        <v>4916.654</v>
      </c>
      <c r="DG277" s="1">
        <v>40.66</v>
      </c>
      <c r="DH277" s="1">
        <v>13681.941</v>
      </c>
      <c r="DI277" s="1">
        <v>65.359</v>
      </c>
      <c r="DJ277" s="1">
        <v>26.99</v>
      </c>
      <c r="DK277" s="1">
        <v>6.511</v>
      </c>
      <c r="DL277" s="1">
        <v>0.003</v>
      </c>
      <c r="DM277" s="1">
        <v>0.06</v>
      </c>
      <c r="DN277" s="1">
        <v>2.418</v>
      </c>
      <c r="DO277" s="1">
        <v>0.02</v>
      </c>
      <c r="DP277" s="1">
        <v>7.238</v>
      </c>
      <c r="DQ277" s="1">
        <v>0.032</v>
      </c>
      <c r="DR277" s="1">
        <v>0.014</v>
      </c>
      <c r="DS277" s="1">
        <v>31.663</v>
      </c>
      <c r="DT277" s="1">
        <v>1.108</v>
      </c>
      <c r="DU277" s="1">
        <v>4.687</v>
      </c>
      <c r="DV277" s="1">
        <v>211.612</v>
      </c>
      <c r="DW277" s="1">
        <v>1.75</v>
      </c>
      <c r="DX277" s="1">
        <v>566.711</v>
      </c>
      <c r="DY277" s="1">
        <v>2.813</v>
      </c>
      <c r="DZ277" s="1">
        <v>1.118</v>
      </c>
    </row>
    <row r="278">
      <c r="A278" s="1" t="s">
        <v>152</v>
      </c>
      <c r="B278" s="1">
        <v>2007.0</v>
      </c>
      <c r="C278" s="1" t="s">
        <v>153</v>
      </c>
      <c r="D278" s="1">
        <v>8296906.0</v>
      </c>
      <c r="E278" s="1">
        <v>3.36303980544E11</v>
      </c>
      <c r="F278" s="1">
        <v>19.034</v>
      </c>
      <c r="G278" s="1">
        <v>0.551</v>
      </c>
      <c r="H278" s="1">
        <v>415.038</v>
      </c>
      <c r="I278" s="1">
        <v>3.444</v>
      </c>
      <c r="J278" s="1">
        <v>489.339</v>
      </c>
      <c r="K278" s="1">
        <v>4.06</v>
      </c>
      <c r="L278" s="1">
        <v>6.462</v>
      </c>
      <c r="M278" s="1">
        <v>0.833</v>
      </c>
      <c r="N278" s="1">
        <v>232.691</v>
      </c>
      <c r="O278" s="1">
        <v>-3.492</v>
      </c>
      <c r="P278" s="1">
        <v>-1.63</v>
      </c>
      <c r="Q278" s="1">
        <v>5429.124</v>
      </c>
      <c r="R278" s="1">
        <v>45.045</v>
      </c>
      <c r="S278" s="1">
        <v>795.477</v>
      </c>
      <c r="T278" s="1">
        <v>6.6</v>
      </c>
      <c r="V278" s="1">
        <v>0.0</v>
      </c>
      <c r="W278" s="1">
        <v>0.0</v>
      </c>
      <c r="X278" s="1">
        <v>0.0</v>
      </c>
      <c r="Y278" s="1">
        <v>10.505</v>
      </c>
      <c r="Z278" s="1">
        <v>10.901</v>
      </c>
      <c r="AA278" s="1">
        <v>68.85</v>
      </c>
      <c r="AB278" s="1">
        <v>8298.273</v>
      </c>
      <c r="AC278" s="1">
        <v>62.83</v>
      </c>
      <c r="AD278" s="1">
        <v>18.501</v>
      </c>
      <c r="AE278" s="1">
        <v>-1.362</v>
      </c>
      <c r="AF278" s="1">
        <v>-5.799</v>
      </c>
      <c r="AG278" s="1">
        <v>50629.188</v>
      </c>
      <c r="AH278" s="1">
        <v>1.249</v>
      </c>
      <c r="AI278" s="1">
        <v>-4.273</v>
      </c>
      <c r="AJ278" s="1">
        <v>-13.079</v>
      </c>
      <c r="AK278" s="1">
        <v>2369.558</v>
      </c>
      <c r="AL278" s="1">
        <v>19.66</v>
      </c>
      <c r="AM278" s="1">
        <v>35314.004</v>
      </c>
      <c r="AN278" s="1">
        <v>292.997</v>
      </c>
      <c r="AO278" s="1">
        <v>31.291</v>
      </c>
      <c r="AP278" s="1">
        <v>70.906</v>
      </c>
      <c r="AQ278" s="1">
        <v>-5.387</v>
      </c>
      <c r="AR278" s="1">
        <v>-4.823</v>
      </c>
      <c r="AS278" s="1">
        <v>84.709</v>
      </c>
      <c r="AT278" s="1">
        <v>1193.216</v>
      </c>
      <c r="AU278" s="1">
        <v>9.9</v>
      </c>
      <c r="AV278" s="1">
        <v>10209.704</v>
      </c>
      <c r="AW278" s="1">
        <v>-2.045</v>
      </c>
      <c r="AX278" s="1">
        <v>-0.429</v>
      </c>
      <c r="AY278" s="1">
        <v>2476.034</v>
      </c>
      <c r="AZ278" s="1">
        <v>20.543</v>
      </c>
      <c r="BA278" s="1">
        <v>15.757</v>
      </c>
      <c r="BB278" s="1">
        <v>20.5</v>
      </c>
      <c r="BC278" s="1">
        <v>14.62</v>
      </c>
      <c r="BD278" s="1">
        <v>3.922</v>
      </c>
      <c r="BE278" s="1">
        <v>3.212</v>
      </c>
      <c r="BF278" s="1">
        <v>98.549</v>
      </c>
      <c r="BG278" s="1">
        <v>4465.52</v>
      </c>
      <c r="BH278" s="1">
        <v>37.05</v>
      </c>
      <c r="BI278" s="1">
        <v>11877.81</v>
      </c>
      <c r="BJ278" s="1">
        <v>58.969</v>
      </c>
      <c r="BK278" s="1">
        <v>23.849</v>
      </c>
      <c r="BL278" s="1">
        <v>7.021</v>
      </c>
      <c r="BM278" s="1">
        <v>7.075</v>
      </c>
      <c r="BN278" s="1">
        <v>120.222</v>
      </c>
      <c r="BO278" s="1">
        <v>5203.144</v>
      </c>
      <c r="BP278" s="1">
        <v>43.17</v>
      </c>
      <c r="BQ278" s="1">
        <v>14490.025</v>
      </c>
      <c r="BR278" s="1">
        <v>68.709</v>
      </c>
      <c r="BS278" s="1">
        <v>29.094</v>
      </c>
      <c r="BT278" s="1">
        <v>6.02</v>
      </c>
      <c r="BU278" s="1">
        <v>8.744</v>
      </c>
      <c r="BW278" s="1">
        <v>0.0</v>
      </c>
      <c r="BX278" s="1">
        <v>0.0</v>
      </c>
      <c r="BY278" s="1">
        <v>0.0</v>
      </c>
      <c r="BZ278" s="1">
        <v>0.0</v>
      </c>
      <c r="CA278" s="1">
        <v>0.0</v>
      </c>
      <c r="CB278" s="1">
        <v>0.0</v>
      </c>
      <c r="CC278" s="1">
        <v>0.0</v>
      </c>
      <c r="CD278" s="1">
        <v>-3.901</v>
      </c>
      <c r="CE278" s="1">
        <v>-6.626</v>
      </c>
      <c r="CF278" s="1">
        <v>163.243</v>
      </c>
      <c r="CG278" s="1">
        <v>380.865</v>
      </c>
      <c r="CH278" s="1">
        <v>3.16</v>
      </c>
      <c r="CI278" s="1">
        <v>19675.176</v>
      </c>
      <c r="CJ278" s="1">
        <v>2.478</v>
      </c>
      <c r="CK278" s="1">
        <v>0.302</v>
      </c>
      <c r="CL278" s="1">
        <v>1502.806</v>
      </c>
      <c r="CM278" s="1">
        <v>12.469</v>
      </c>
      <c r="CN278" s="1">
        <v>5.029</v>
      </c>
      <c r="CO278" s="1">
        <v>39.505</v>
      </c>
      <c r="CP278" s="1">
        <v>12.747</v>
      </c>
      <c r="CQ278" s="1">
        <v>4.06</v>
      </c>
      <c r="CR278" s="1">
        <v>0.0</v>
      </c>
      <c r="CS278" s="1">
        <v>25.328</v>
      </c>
      <c r="CT278" s="1">
        <v>2.576</v>
      </c>
      <c r="CU278" s="1">
        <v>489.339</v>
      </c>
      <c r="CV278" s="1">
        <v>0.0</v>
      </c>
      <c r="CW278" s="1">
        <v>1536.388</v>
      </c>
      <c r="CX278" s="1">
        <v>6.462</v>
      </c>
      <c r="CY278" s="1">
        <v>0.0</v>
      </c>
      <c r="CZ278" s="1">
        <v>3.085</v>
      </c>
      <c r="DA278" s="1">
        <v>7572.703</v>
      </c>
      <c r="DB278" s="1">
        <v>420.066</v>
      </c>
      <c r="DC278" s="1">
        <v>7.021</v>
      </c>
      <c r="DD278" s="1">
        <v>7.075</v>
      </c>
      <c r="DE278" s="1">
        <v>120.222</v>
      </c>
      <c r="DF278" s="1">
        <v>5203.144</v>
      </c>
      <c r="DG278" s="1">
        <v>43.17</v>
      </c>
      <c r="DH278" s="1">
        <v>14490.025</v>
      </c>
      <c r="DI278" s="1">
        <v>68.709</v>
      </c>
      <c r="DJ278" s="1">
        <v>29.094</v>
      </c>
      <c r="DK278" s="1">
        <v>8.27</v>
      </c>
      <c r="DL278" s="1">
        <v>0.005</v>
      </c>
      <c r="DM278" s="1">
        <v>0.064</v>
      </c>
      <c r="DN278" s="1">
        <v>2.411</v>
      </c>
      <c r="DO278" s="1">
        <v>0.02</v>
      </c>
      <c r="DP278" s="1">
        <v>7.77</v>
      </c>
      <c r="DQ278" s="1">
        <v>0.032</v>
      </c>
      <c r="DR278" s="1">
        <v>0.016</v>
      </c>
      <c r="DS278" s="1">
        <v>16.225</v>
      </c>
      <c r="DT278" s="1">
        <v>0.731</v>
      </c>
      <c r="DU278" s="1">
        <v>5.418</v>
      </c>
      <c r="DV278" s="1">
        <v>245.875</v>
      </c>
      <c r="DW278" s="1">
        <v>2.04</v>
      </c>
      <c r="DX278" s="1">
        <v>653.02</v>
      </c>
      <c r="DY278" s="1">
        <v>3.247</v>
      </c>
      <c r="DZ278" s="1">
        <v>1.311</v>
      </c>
    </row>
    <row r="279">
      <c r="A279" s="1" t="s">
        <v>152</v>
      </c>
      <c r="B279" s="1">
        <v>2008.0</v>
      </c>
      <c r="C279" s="1" t="s">
        <v>153</v>
      </c>
      <c r="D279" s="1">
        <v>8323196.0</v>
      </c>
      <c r="E279" s="1">
        <v>3.42892511232E11</v>
      </c>
      <c r="F279" s="1">
        <v>12.255</v>
      </c>
      <c r="G279" s="1">
        <v>0.422</v>
      </c>
      <c r="H279" s="1">
        <v>464.429</v>
      </c>
      <c r="I279" s="1">
        <v>3.866</v>
      </c>
      <c r="J279" s="1">
        <v>499.808</v>
      </c>
      <c r="K279" s="1">
        <v>4.16</v>
      </c>
      <c r="L279" s="1">
        <v>6.462</v>
      </c>
      <c r="M279" s="1">
        <v>0.926</v>
      </c>
      <c r="N279" s="1">
        <v>220.41</v>
      </c>
      <c r="O279" s="1">
        <v>-1.154</v>
      </c>
      <c r="P279" s="1">
        <v>-0.52</v>
      </c>
      <c r="Q279" s="1">
        <v>5349.506</v>
      </c>
      <c r="R279" s="1">
        <v>44.525</v>
      </c>
      <c r="S279" s="1">
        <v>664.408</v>
      </c>
      <c r="T279" s="1">
        <v>5.53</v>
      </c>
      <c r="V279" s="1">
        <v>0.0</v>
      </c>
      <c r="W279" s="1">
        <v>0.0</v>
      </c>
      <c r="X279" s="1">
        <v>0.0</v>
      </c>
      <c r="Y279" s="1">
        <v>8.59</v>
      </c>
      <c r="Z279" s="1">
        <v>10.668</v>
      </c>
      <c r="AA279" s="1">
        <v>69.24</v>
      </c>
      <c r="AB279" s="1">
        <v>8318.92</v>
      </c>
      <c r="AC279" s="1">
        <v>64.38</v>
      </c>
      <c r="AD279" s="1">
        <v>18.808</v>
      </c>
      <c r="AE279" s="1">
        <v>1.07</v>
      </c>
      <c r="AF279" s="1">
        <v>4.495</v>
      </c>
      <c r="AG279" s="1">
        <v>51009.277</v>
      </c>
      <c r="AH279" s="1">
        <v>1.238</v>
      </c>
      <c r="AI279" s="1">
        <v>0.313</v>
      </c>
      <c r="AJ279" s="1">
        <v>0.917</v>
      </c>
      <c r="AK279" s="1">
        <v>2384.901</v>
      </c>
      <c r="AL279" s="1">
        <v>19.85</v>
      </c>
      <c r="AM279" s="1">
        <v>35312.637</v>
      </c>
      <c r="AN279" s="1">
        <v>293.914</v>
      </c>
      <c r="AO279" s="1">
        <v>30.833</v>
      </c>
      <c r="AP279" s="1">
        <v>70.423</v>
      </c>
      <c r="AQ279" s="1">
        <v>7.055</v>
      </c>
      <c r="AR279" s="1">
        <v>5.977</v>
      </c>
      <c r="AS279" s="1">
        <v>90.686</v>
      </c>
      <c r="AT279" s="1">
        <v>1343.234</v>
      </c>
      <c r="AU279" s="1">
        <v>11.18</v>
      </c>
      <c r="AV279" s="1">
        <v>10895.52</v>
      </c>
      <c r="AW279" s="1">
        <v>-17.128</v>
      </c>
      <c r="AX279" s="1">
        <v>-3.519</v>
      </c>
      <c r="AY279" s="1">
        <v>2045.452</v>
      </c>
      <c r="AZ279" s="1">
        <v>17.025</v>
      </c>
      <c r="BA279" s="1">
        <v>17.366</v>
      </c>
      <c r="BB279" s="1">
        <v>21.729</v>
      </c>
      <c r="BC279" s="1">
        <v>14.19</v>
      </c>
      <c r="BD279" s="1">
        <v>3.441</v>
      </c>
      <c r="BE279" s="1">
        <v>2.584</v>
      </c>
      <c r="BF279" s="1">
        <v>101.133</v>
      </c>
      <c r="BG279" s="1">
        <v>4605.202</v>
      </c>
      <c r="BH279" s="1">
        <v>38.33</v>
      </c>
      <c r="BI279" s="1">
        <v>12150.768</v>
      </c>
      <c r="BJ279" s="1">
        <v>59.537</v>
      </c>
      <c r="BK279" s="1">
        <v>24.232</v>
      </c>
      <c r="BL279" s="1">
        <v>3.808</v>
      </c>
      <c r="BM279" s="1">
        <v>3.219</v>
      </c>
      <c r="BN279" s="1">
        <v>123.441</v>
      </c>
      <c r="BO279" s="1">
        <v>5350.108</v>
      </c>
      <c r="BP279" s="1">
        <v>44.53</v>
      </c>
      <c r="BQ279" s="1">
        <v>14830.982</v>
      </c>
      <c r="BR279" s="1">
        <v>69.167</v>
      </c>
      <c r="BS279" s="1">
        <v>29.577</v>
      </c>
      <c r="BT279" s="1">
        <v>4.86</v>
      </c>
      <c r="BU279" s="1">
        <v>7.019</v>
      </c>
      <c r="BW279" s="1">
        <v>0.0</v>
      </c>
      <c r="BX279" s="1">
        <v>0.0</v>
      </c>
      <c r="BY279" s="1">
        <v>0.0</v>
      </c>
      <c r="BZ279" s="1">
        <v>0.0</v>
      </c>
      <c r="CA279" s="1">
        <v>0.0</v>
      </c>
      <c r="CB279" s="1">
        <v>0.0</v>
      </c>
      <c r="CC279" s="1">
        <v>0.0</v>
      </c>
      <c r="CD279" s="1">
        <v>-2.781</v>
      </c>
      <c r="CE279" s="1">
        <v>-4.54</v>
      </c>
      <c r="CF279" s="1">
        <v>158.703</v>
      </c>
      <c r="CG279" s="1">
        <v>377.259</v>
      </c>
      <c r="CH279" s="1">
        <v>3.14</v>
      </c>
      <c r="CI279" s="1">
        <v>19067.613</v>
      </c>
      <c r="CJ279" s="1">
        <v>-1.962</v>
      </c>
      <c r="CK279" s="1">
        <v>-0.245</v>
      </c>
      <c r="CL279" s="1">
        <v>1468.675</v>
      </c>
      <c r="CM279" s="1">
        <v>12.224</v>
      </c>
      <c r="CN279" s="1">
        <v>4.877</v>
      </c>
      <c r="CO279" s="1">
        <v>38.026</v>
      </c>
      <c r="CP279" s="1">
        <v>13.056</v>
      </c>
      <c r="CQ279" s="1">
        <v>4.16</v>
      </c>
      <c r="CR279" s="1">
        <v>0.0</v>
      </c>
      <c r="CS279" s="1">
        <v>2.424</v>
      </c>
      <c r="CT279" s="1">
        <v>0.309</v>
      </c>
      <c r="CU279" s="1">
        <v>499.808</v>
      </c>
      <c r="CV279" s="1">
        <v>0.0</v>
      </c>
      <c r="CW279" s="1">
        <v>1568.653</v>
      </c>
      <c r="CX279" s="1">
        <v>6.462</v>
      </c>
      <c r="CY279" s="1">
        <v>0.0</v>
      </c>
      <c r="CZ279" s="1">
        <v>3.128</v>
      </c>
      <c r="DA279" s="1">
        <v>7735.009</v>
      </c>
      <c r="DB279" s="1">
        <v>424.56</v>
      </c>
      <c r="DC279" s="1">
        <v>3.808</v>
      </c>
      <c r="DD279" s="1">
        <v>3.219</v>
      </c>
      <c r="DE279" s="1">
        <v>123.441</v>
      </c>
      <c r="DF279" s="1">
        <v>5350.108</v>
      </c>
      <c r="DG279" s="1">
        <v>44.53</v>
      </c>
      <c r="DH279" s="1">
        <v>14830.982</v>
      </c>
      <c r="DI279" s="1">
        <v>69.167</v>
      </c>
      <c r="DJ279" s="1">
        <v>29.577</v>
      </c>
      <c r="DK279" s="1">
        <v>24.265</v>
      </c>
      <c r="DL279" s="1">
        <v>0.015</v>
      </c>
      <c r="DM279" s="1">
        <v>0.079</v>
      </c>
      <c r="DN279" s="1">
        <v>3.604</v>
      </c>
      <c r="DO279" s="1">
        <v>0.03</v>
      </c>
      <c r="DP279" s="1">
        <v>9.548</v>
      </c>
      <c r="DQ279" s="1">
        <v>0.047</v>
      </c>
      <c r="DR279" s="1">
        <v>0.019</v>
      </c>
      <c r="DS279" s="1">
        <v>-1.273</v>
      </c>
      <c r="DT279" s="1">
        <v>-0.111</v>
      </c>
      <c r="DU279" s="1">
        <v>5.307</v>
      </c>
      <c r="DV279" s="1">
        <v>241.494</v>
      </c>
      <c r="DW279" s="1">
        <v>2.01</v>
      </c>
      <c r="DX279" s="1">
        <v>637.585</v>
      </c>
      <c r="DY279" s="1">
        <v>3.122</v>
      </c>
      <c r="DZ279" s="1">
        <v>1.272</v>
      </c>
    </row>
    <row r="280">
      <c r="A280" s="1" t="s">
        <v>152</v>
      </c>
      <c r="B280" s="1">
        <v>2009.0</v>
      </c>
      <c r="C280" s="1" t="s">
        <v>153</v>
      </c>
      <c r="D280" s="1">
        <v>8345019.0</v>
      </c>
      <c r="E280" s="1">
        <v>3.31119034368E11</v>
      </c>
      <c r="F280" s="1">
        <v>27.111</v>
      </c>
      <c r="G280" s="1">
        <v>1.048</v>
      </c>
      <c r="H280" s="1">
        <v>588.798</v>
      </c>
      <c r="I280" s="1">
        <v>4.914</v>
      </c>
      <c r="J280" s="1">
        <v>512.881</v>
      </c>
      <c r="K280" s="1">
        <v>4.28</v>
      </c>
      <c r="L280" s="1">
        <v>6.464</v>
      </c>
      <c r="M280" s="1">
        <v>1.221</v>
      </c>
      <c r="N280" s="1">
        <v>195.892</v>
      </c>
      <c r="O280" s="1">
        <v>-24.849</v>
      </c>
      <c r="P280" s="1">
        <v>-11.064</v>
      </c>
      <c r="Q280" s="1">
        <v>4009.67</v>
      </c>
      <c r="R280" s="1">
        <v>33.461</v>
      </c>
      <c r="S280" s="1">
        <v>450.568</v>
      </c>
      <c r="T280" s="1">
        <v>3.76</v>
      </c>
      <c r="V280" s="1">
        <v>0.0</v>
      </c>
      <c r="W280" s="1">
        <v>0.0</v>
      </c>
      <c r="X280" s="1">
        <v>0.0</v>
      </c>
      <c r="Y280" s="1">
        <v>5.679</v>
      </c>
      <c r="Z280" s="1">
        <v>8.318</v>
      </c>
      <c r="AA280" s="1">
        <v>66.99</v>
      </c>
      <c r="AB280" s="1">
        <v>8027.543</v>
      </c>
      <c r="AC280" s="1">
        <v>66.21</v>
      </c>
      <c r="AD280" s="1">
        <v>20.471</v>
      </c>
      <c r="AE280" s="1">
        <v>-3.483</v>
      </c>
      <c r="AF280" s="1">
        <v>-14.788</v>
      </c>
      <c r="AG280" s="1">
        <v>49103.836</v>
      </c>
      <c r="AH280" s="1">
        <v>1.238</v>
      </c>
      <c r="AI280" s="1">
        <v>-7.679</v>
      </c>
      <c r="AJ280" s="1">
        <v>-22.569</v>
      </c>
      <c r="AK280" s="1">
        <v>2280.402</v>
      </c>
      <c r="AL280" s="1">
        <v>19.03</v>
      </c>
      <c r="AM280" s="1">
        <v>32515.762</v>
      </c>
      <c r="AN280" s="1">
        <v>271.345</v>
      </c>
      <c r="AO280" s="1">
        <v>28.742</v>
      </c>
      <c r="AP280" s="1">
        <v>67.452</v>
      </c>
      <c r="AQ280" s="1">
        <v>-2.609</v>
      </c>
      <c r="AR280" s="1">
        <v>-2.366</v>
      </c>
      <c r="AS280" s="1">
        <v>88.319</v>
      </c>
      <c r="AT280" s="1">
        <v>1478.726</v>
      </c>
      <c r="AU280" s="1">
        <v>12.34</v>
      </c>
      <c r="AV280" s="1">
        <v>10583.455</v>
      </c>
      <c r="AW280" s="1">
        <v>1.795</v>
      </c>
      <c r="AX280" s="1">
        <v>0.306</v>
      </c>
      <c r="AY280" s="1">
        <v>2076.714</v>
      </c>
      <c r="AZ280" s="1">
        <v>17.33</v>
      </c>
      <c r="BA280" s="1">
        <v>18.638</v>
      </c>
      <c r="BB280" s="1">
        <v>21.955</v>
      </c>
      <c r="BC280" s="1">
        <v>12.97</v>
      </c>
      <c r="BD280" s="1">
        <v>6.697</v>
      </c>
      <c r="BE280" s="1">
        <v>6.206</v>
      </c>
      <c r="BF280" s="1">
        <v>107.339</v>
      </c>
      <c r="BG280" s="1">
        <v>4901.127</v>
      </c>
      <c r="BH280" s="1">
        <v>40.9</v>
      </c>
      <c r="BI280" s="1">
        <v>12862.688</v>
      </c>
      <c r="BJ280" s="1">
        <v>61.773</v>
      </c>
      <c r="BK280" s="1">
        <v>26.683</v>
      </c>
      <c r="BL280" s="1">
        <v>7.628</v>
      </c>
      <c r="BM280" s="1">
        <v>7.49</v>
      </c>
      <c r="BN280" s="1">
        <v>130.931</v>
      </c>
      <c r="BO280" s="1">
        <v>5653.672</v>
      </c>
      <c r="BP280" s="1">
        <v>47.18</v>
      </c>
      <c r="BQ280" s="1">
        <v>15689.731</v>
      </c>
      <c r="BR280" s="1">
        <v>71.258</v>
      </c>
      <c r="BS280" s="1">
        <v>32.548</v>
      </c>
      <c r="BT280" s="1">
        <v>0.78</v>
      </c>
      <c r="BU280" s="1">
        <v>1.164</v>
      </c>
      <c r="BW280" s="1">
        <v>0.0</v>
      </c>
      <c r="BX280" s="1">
        <v>0.0</v>
      </c>
      <c r="BY280" s="1">
        <v>0.0</v>
      </c>
      <c r="BZ280" s="1">
        <v>0.0</v>
      </c>
      <c r="CA280" s="1">
        <v>0.0</v>
      </c>
      <c r="CB280" s="1">
        <v>0.0</v>
      </c>
      <c r="CC280" s="1">
        <v>0.0</v>
      </c>
      <c r="CD280" s="1">
        <v>-5.758</v>
      </c>
      <c r="CE280" s="1">
        <v>-9.139</v>
      </c>
      <c r="CF280" s="1">
        <v>149.565</v>
      </c>
      <c r="CG280" s="1">
        <v>351.108</v>
      </c>
      <c r="CH280" s="1">
        <v>2.93</v>
      </c>
      <c r="CI280" s="1">
        <v>17922.637</v>
      </c>
      <c r="CJ280" s="1">
        <v>0.653</v>
      </c>
      <c r="CK280" s="1">
        <v>0.08</v>
      </c>
      <c r="CL280" s="1">
        <v>1474.403</v>
      </c>
      <c r="CM280" s="1">
        <v>12.304</v>
      </c>
      <c r="CN280" s="1">
        <v>4.425</v>
      </c>
      <c r="CO280" s="1">
        <v>37.18</v>
      </c>
      <c r="CP280" s="1">
        <v>13.421</v>
      </c>
      <c r="CQ280" s="1">
        <v>4.28</v>
      </c>
      <c r="CR280" s="1">
        <v>0.0</v>
      </c>
      <c r="CS280" s="1">
        <v>2.795</v>
      </c>
      <c r="CT280" s="1">
        <v>0.365</v>
      </c>
      <c r="CU280" s="1">
        <v>512.881</v>
      </c>
      <c r="CV280" s="1">
        <v>0.0</v>
      </c>
      <c r="CW280" s="1">
        <v>1608.277</v>
      </c>
      <c r="CX280" s="1">
        <v>6.464</v>
      </c>
      <c r="CY280" s="1">
        <v>0.0</v>
      </c>
      <c r="CZ280" s="1">
        <v>3.336</v>
      </c>
      <c r="DA280" s="1">
        <v>7934.074</v>
      </c>
      <c r="DB280" s="1">
        <v>409.772</v>
      </c>
      <c r="DC280" s="1">
        <v>7.628</v>
      </c>
      <c r="DD280" s="1">
        <v>7.49</v>
      </c>
      <c r="DE280" s="1">
        <v>130.931</v>
      </c>
      <c r="DF280" s="1">
        <v>5653.672</v>
      </c>
      <c r="DG280" s="1">
        <v>47.18</v>
      </c>
      <c r="DH280" s="1">
        <v>15689.731</v>
      </c>
      <c r="DI280" s="1">
        <v>71.258</v>
      </c>
      <c r="DJ280" s="1">
        <v>32.548</v>
      </c>
      <c r="DK280" s="1">
        <v>62.398</v>
      </c>
      <c r="DL280" s="1">
        <v>0.049</v>
      </c>
      <c r="DM280" s="1">
        <v>0.128</v>
      </c>
      <c r="DN280" s="1">
        <v>5.992</v>
      </c>
      <c r="DO280" s="1">
        <v>0.05</v>
      </c>
      <c r="DP280" s="1">
        <v>15.384</v>
      </c>
      <c r="DQ280" s="1">
        <v>0.076</v>
      </c>
      <c r="DR280" s="1">
        <v>0.032</v>
      </c>
      <c r="DS280" s="1">
        <v>-2.845</v>
      </c>
      <c r="DT280" s="1">
        <v>-0.178</v>
      </c>
      <c r="DU280" s="1">
        <v>5.129</v>
      </c>
      <c r="DV280" s="1">
        <v>233.672</v>
      </c>
      <c r="DW280" s="1">
        <v>1.95</v>
      </c>
      <c r="DX280" s="1">
        <v>614.584</v>
      </c>
      <c r="DY280" s="1">
        <v>2.945</v>
      </c>
      <c r="DZ280" s="1">
        <v>1.275</v>
      </c>
    </row>
    <row r="281">
      <c r="A281" s="1" t="s">
        <v>152</v>
      </c>
      <c r="B281" s="1">
        <v>2010.0</v>
      </c>
      <c r="C281" s="1" t="s">
        <v>153</v>
      </c>
      <c r="D281" s="1">
        <v>8365050.0</v>
      </c>
      <c r="E281" s="1">
        <v>3.3883226112E11</v>
      </c>
      <c r="F281" s="1">
        <v>5.596</v>
      </c>
      <c r="G281" s="1">
        <v>0.275</v>
      </c>
      <c r="H281" s="1">
        <v>620.255</v>
      </c>
      <c r="I281" s="1">
        <v>5.188</v>
      </c>
      <c r="J281" s="1">
        <v>535.562</v>
      </c>
      <c r="K281" s="1">
        <v>4.48</v>
      </c>
      <c r="L281" s="1">
        <v>6.606</v>
      </c>
      <c r="M281" s="1">
        <v>1.252</v>
      </c>
      <c r="N281" s="1">
        <v>226.777</v>
      </c>
      <c r="O281" s="1">
        <v>17.581</v>
      </c>
      <c r="P281" s="1">
        <v>5.883</v>
      </c>
      <c r="Q281" s="1">
        <v>4703.338</v>
      </c>
      <c r="R281" s="1">
        <v>39.344</v>
      </c>
      <c r="S281" s="1">
        <v>588.161</v>
      </c>
      <c r="T281" s="1">
        <v>4.92</v>
      </c>
      <c r="V281" s="1">
        <v>0.0</v>
      </c>
      <c r="W281" s="1">
        <v>0.0</v>
      </c>
      <c r="X281" s="1">
        <v>0.0</v>
      </c>
      <c r="Y281" s="1">
        <v>7.254</v>
      </c>
      <c r="Z281" s="1">
        <v>9.496</v>
      </c>
      <c r="AA281" s="1">
        <v>70.26</v>
      </c>
      <c r="AB281" s="1">
        <v>8399.232</v>
      </c>
      <c r="AC281" s="1">
        <v>67.82</v>
      </c>
      <c r="AD281" s="1">
        <v>19.963</v>
      </c>
      <c r="AE281" s="1">
        <v>2.876</v>
      </c>
      <c r="AF281" s="1">
        <v>11.786</v>
      </c>
      <c r="AG281" s="1">
        <v>50395.195</v>
      </c>
      <c r="AH281" s="1">
        <v>1.244</v>
      </c>
      <c r="AI281" s="1">
        <v>6.709</v>
      </c>
      <c r="AJ281" s="1">
        <v>18.205</v>
      </c>
      <c r="AK281" s="1">
        <v>2729.213</v>
      </c>
      <c r="AL281" s="1">
        <v>22.83</v>
      </c>
      <c r="AM281" s="1">
        <v>34614.199</v>
      </c>
      <c r="AN281" s="1">
        <v>289.55</v>
      </c>
      <c r="AO281" s="1">
        <v>33.663</v>
      </c>
      <c r="AP281" s="1">
        <v>69.887</v>
      </c>
      <c r="AQ281" s="1">
        <v>8.842</v>
      </c>
      <c r="AR281" s="1">
        <v>7.809</v>
      </c>
      <c r="AS281" s="1">
        <v>96.128</v>
      </c>
      <c r="AT281" s="1">
        <v>1715.471</v>
      </c>
      <c r="AU281" s="1">
        <v>14.35</v>
      </c>
      <c r="AV281" s="1">
        <v>11491.638</v>
      </c>
      <c r="AW281" s="1">
        <v>4.264</v>
      </c>
      <c r="AX281" s="1">
        <v>0.739</v>
      </c>
      <c r="AY281" s="1">
        <v>2160.085</v>
      </c>
      <c r="AZ281" s="1">
        <v>18.069</v>
      </c>
      <c r="BA281" s="1">
        <v>21.159</v>
      </c>
      <c r="BB281" s="1">
        <v>23.202</v>
      </c>
      <c r="BC281" s="1">
        <v>15.38</v>
      </c>
      <c r="BD281" s="1">
        <v>-6.193</v>
      </c>
      <c r="BE281" s="1">
        <v>-7.435</v>
      </c>
      <c r="BF281" s="1">
        <v>99.905</v>
      </c>
      <c r="BG281" s="1">
        <v>4585.747</v>
      </c>
      <c r="BH281" s="1">
        <v>38.36</v>
      </c>
      <c r="BI281" s="1">
        <v>11943.112</v>
      </c>
      <c r="BJ281" s="1">
        <v>56.561</v>
      </c>
      <c r="BK281" s="1">
        <v>24.113</v>
      </c>
      <c r="BL281" s="1">
        <v>-3.652</v>
      </c>
      <c r="BM281" s="1">
        <v>-6.169</v>
      </c>
      <c r="BN281" s="1">
        <v>124.762</v>
      </c>
      <c r="BO281" s="1">
        <v>5378.33</v>
      </c>
      <c r="BP281" s="1">
        <v>44.99</v>
      </c>
      <c r="BQ281" s="1">
        <v>14914.693</v>
      </c>
      <c r="BR281" s="1">
        <v>66.337</v>
      </c>
      <c r="BS281" s="1">
        <v>30.113</v>
      </c>
      <c r="BT281" s="1">
        <v>2.44</v>
      </c>
      <c r="BU281" s="1">
        <v>3.473</v>
      </c>
      <c r="BW281" s="1">
        <v>0.0</v>
      </c>
      <c r="BX281" s="1">
        <v>0.0</v>
      </c>
      <c r="BY281" s="1">
        <v>0.0</v>
      </c>
      <c r="BZ281" s="1">
        <v>0.0</v>
      </c>
      <c r="CA281" s="1">
        <v>0.0</v>
      </c>
      <c r="CB281" s="1">
        <v>0.0</v>
      </c>
      <c r="CC281" s="1">
        <v>0.0</v>
      </c>
      <c r="CD281" s="1">
        <v>3.017</v>
      </c>
      <c r="CE281" s="1">
        <v>4.513</v>
      </c>
      <c r="CF281" s="1">
        <v>154.078</v>
      </c>
      <c r="CG281" s="1">
        <v>425.58</v>
      </c>
      <c r="CH281" s="1">
        <v>3.56</v>
      </c>
      <c r="CI281" s="1">
        <v>18419.227</v>
      </c>
      <c r="CJ281" s="1">
        <v>2.845</v>
      </c>
      <c r="CK281" s="1">
        <v>0.35</v>
      </c>
      <c r="CL281" s="1">
        <v>1512.714</v>
      </c>
      <c r="CM281" s="1">
        <v>12.654</v>
      </c>
      <c r="CN281" s="1">
        <v>5.249</v>
      </c>
      <c r="CO281" s="1">
        <v>37.189</v>
      </c>
      <c r="CP281" s="1">
        <v>14.063</v>
      </c>
      <c r="CQ281" s="1">
        <v>4.48</v>
      </c>
      <c r="CR281" s="1">
        <v>0.0</v>
      </c>
      <c r="CS281" s="1">
        <v>4.782</v>
      </c>
      <c r="CT281" s="1">
        <v>0.642</v>
      </c>
      <c r="CU281" s="1">
        <v>535.562</v>
      </c>
      <c r="CV281" s="1">
        <v>0.0</v>
      </c>
      <c r="CW281" s="1">
        <v>1681.149</v>
      </c>
      <c r="CX281" s="1">
        <v>6.606</v>
      </c>
      <c r="CY281" s="1">
        <v>0.0</v>
      </c>
      <c r="CZ281" s="1">
        <v>3.394</v>
      </c>
      <c r="DA281" s="1">
        <v>8107.542</v>
      </c>
      <c r="DB281" s="1">
        <v>421.558</v>
      </c>
      <c r="DC281" s="1">
        <v>-3.652</v>
      </c>
      <c r="DD281" s="1">
        <v>-6.169</v>
      </c>
      <c r="DE281" s="1">
        <v>124.762</v>
      </c>
      <c r="DF281" s="1">
        <v>5378.33</v>
      </c>
      <c r="DG281" s="1">
        <v>44.99</v>
      </c>
      <c r="DH281" s="1">
        <v>14914.693</v>
      </c>
      <c r="DI281" s="1">
        <v>66.337</v>
      </c>
      <c r="DJ281" s="1">
        <v>30.113</v>
      </c>
      <c r="DK281" s="1">
        <v>81.569</v>
      </c>
      <c r="DL281" s="1">
        <v>0.103</v>
      </c>
      <c r="DM281" s="1">
        <v>0.231</v>
      </c>
      <c r="DN281" s="1">
        <v>10.759</v>
      </c>
      <c r="DO281" s="1">
        <v>0.09</v>
      </c>
      <c r="DP281" s="1">
        <v>27.649</v>
      </c>
      <c r="DQ281" s="1">
        <v>0.133</v>
      </c>
      <c r="DR281" s="1">
        <v>0.056</v>
      </c>
      <c r="DS281" s="1">
        <v>5.623</v>
      </c>
      <c r="DT281" s="1">
        <v>0.246</v>
      </c>
      <c r="DU281" s="1">
        <v>5.375</v>
      </c>
      <c r="DV281" s="1">
        <v>246.263</v>
      </c>
      <c r="DW281" s="1">
        <v>2.06</v>
      </c>
      <c r="DX281" s="1">
        <v>642.528</v>
      </c>
      <c r="DY281" s="1">
        <v>3.037</v>
      </c>
      <c r="DZ281" s="1">
        <v>1.297</v>
      </c>
    </row>
    <row r="282">
      <c r="A282" s="1" t="s">
        <v>152</v>
      </c>
      <c r="B282" s="1">
        <v>2011.0</v>
      </c>
      <c r="C282" s="1" t="s">
        <v>153</v>
      </c>
      <c r="D282" s="1">
        <v>8393226.0</v>
      </c>
      <c r="E282" s="1">
        <v>3.49713465344E11</v>
      </c>
      <c r="F282" s="1">
        <v>-1.593</v>
      </c>
      <c r="G282" s="1">
        <v>-0.083</v>
      </c>
      <c r="H282" s="1">
        <v>608.329</v>
      </c>
      <c r="I282" s="1">
        <v>5.106</v>
      </c>
      <c r="J282" s="1">
        <v>543.295</v>
      </c>
      <c r="K282" s="1">
        <v>4.56</v>
      </c>
      <c r="L282" s="1">
        <v>7.331</v>
      </c>
      <c r="M282" s="1">
        <v>1.311</v>
      </c>
      <c r="N282" s="1">
        <v>238.585</v>
      </c>
      <c r="O282" s="1">
        <v>2.713</v>
      </c>
      <c r="P282" s="1">
        <v>1.067</v>
      </c>
      <c r="Q282" s="1">
        <v>4814.725</v>
      </c>
      <c r="R282" s="1">
        <v>40.411</v>
      </c>
      <c r="S282" s="1">
        <v>646.95</v>
      </c>
      <c r="T282" s="1">
        <v>5.43</v>
      </c>
      <c r="V282" s="1">
        <v>0.0</v>
      </c>
      <c r="W282" s="1">
        <v>0.0</v>
      </c>
      <c r="X282" s="1">
        <v>0.0</v>
      </c>
      <c r="Y282" s="1">
        <v>8.73</v>
      </c>
      <c r="Z282" s="1">
        <v>10.376</v>
      </c>
      <c r="AA282" s="1">
        <v>70.4</v>
      </c>
      <c r="AB282" s="1">
        <v>8387.717</v>
      </c>
      <c r="AC282" s="1">
        <v>62.2</v>
      </c>
      <c r="AD282" s="1">
        <v>19.322</v>
      </c>
      <c r="AE282" s="1">
        <v>-6.094</v>
      </c>
      <c r="AF282" s="1">
        <v>-25.689</v>
      </c>
      <c r="AG282" s="1">
        <v>47165.281</v>
      </c>
      <c r="AH282" s="1">
        <v>1.132</v>
      </c>
      <c r="AI282" s="1">
        <v>-4.715</v>
      </c>
      <c r="AJ282" s="1">
        <v>-13.652</v>
      </c>
      <c r="AK282" s="1">
        <v>2536.57</v>
      </c>
      <c r="AL282" s="1">
        <v>21.29</v>
      </c>
      <c r="AM282" s="1">
        <v>32871.508</v>
      </c>
      <c r="AN282" s="1">
        <v>275.898</v>
      </c>
      <c r="AO282" s="1">
        <v>34.228</v>
      </c>
      <c r="AP282" s="1">
        <v>70.842</v>
      </c>
      <c r="AQ282" s="1">
        <v>-5.94</v>
      </c>
      <c r="AR282" s="1">
        <v>-5.71</v>
      </c>
      <c r="AS282" s="1">
        <v>90.418</v>
      </c>
      <c r="AT282" s="1">
        <v>1482.148</v>
      </c>
      <c r="AU282" s="1">
        <v>12.44</v>
      </c>
      <c r="AV282" s="1">
        <v>10772.743</v>
      </c>
      <c r="AW282" s="1">
        <v>-1.466</v>
      </c>
      <c r="AX282" s="1">
        <v>-0.265</v>
      </c>
      <c r="AY282" s="1">
        <v>2121.267</v>
      </c>
      <c r="AZ282" s="1">
        <v>17.804</v>
      </c>
      <c r="BA282" s="1">
        <v>20.0</v>
      </c>
      <c r="BB282" s="1">
        <v>23.216</v>
      </c>
      <c r="BC282" s="1">
        <v>14.84</v>
      </c>
      <c r="BD282" s="1">
        <v>-10.756</v>
      </c>
      <c r="BE282" s="1">
        <v>-11.207</v>
      </c>
      <c r="BF282" s="1">
        <v>88.697</v>
      </c>
      <c r="BG282" s="1">
        <v>4079.48</v>
      </c>
      <c r="BH282" s="1">
        <v>34.24</v>
      </c>
      <c r="BI282" s="1">
        <v>10567.729</v>
      </c>
      <c r="BJ282" s="1">
        <v>55.048</v>
      </c>
      <c r="BK282" s="1">
        <v>22.775</v>
      </c>
      <c r="BL282" s="1">
        <v>-8.324</v>
      </c>
      <c r="BM282" s="1">
        <v>-11.204</v>
      </c>
      <c r="BN282" s="1">
        <v>113.558</v>
      </c>
      <c r="BO282" s="1">
        <v>4874.169</v>
      </c>
      <c r="BP282" s="1">
        <v>40.91</v>
      </c>
      <c r="BQ282" s="1">
        <v>13529.774</v>
      </c>
      <c r="BR282" s="1">
        <v>65.772</v>
      </c>
      <c r="BS282" s="1">
        <v>29.158</v>
      </c>
      <c r="BT282" s="1">
        <v>8.2</v>
      </c>
      <c r="BU282" s="1">
        <v>11.648</v>
      </c>
      <c r="BW282" s="1">
        <v>0.0</v>
      </c>
      <c r="BX282" s="1">
        <v>0.0</v>
      </c>
      <c r="BY282" s="1">
        <v>0.0</v>
      </c>
      <c r="BZ282" s="1">
        <v>0.0</v>
      </c>
      <c r="CA282" s="1">
        <v>0.0</v>
      </c>
      <c r="CB282" s="1">
        <v>0.0</v>
      </c>
      <c r="CC282" s="1">
        <v>0.0</v>
      </c>
      <c r="CD282" s="1">
        <v>-5.847</v>
      </c>
      <c r="CE282" s="1">
        <v>-9.009</v>
      </c>
      <c r="CF282" s="1">
        <v>145.069</v>
      </c>
      <c r="CG282" s="1">
        <v>407.471</v>
      </c>
      <c r="CH282" s="1">
        <v>3.42</v>
      </c>
      <c r="CI282" s="1">
        <v>17284.041</v>
      </c>
      <c r="CJ282" s="1">
        <v>4.375</v>
      </c>
      <c r="CK282" s="1">
        <v>0.554</v>
      </c>
      <c r="CL282" s="1">
        <v>1573.592</v>
      </c>
      <c r="CM282" s="1">
        <v>13.208</v>
      </c>
      <c r="CN282" s="1">
        <v>5.498</v>
      </c>
      <c r="CO282" s="1">
        <v>37.249</v>
      </c>
      <c r="CP282" s="1">
        <v>14.288</v>
      </c>
      <c r="CQ282" s="1">
        <v>4.56</v>
      </c>
      <c r="CR282" s="1">
        <v>0.0</v>
      </c>
      <c r="CS282" s="1">
        <v>1.602</v>
      </c>
      <c r="CT282" s="1">
        <v>0.225</v>
      </c>
      <c r="CU282" s="1">
        <v>543.295</v>
      </c>
      <c r="CV282" s="1">
        <v>0.0</v>
      </c>
      <c r="CW282" s="1">
        <v>1702.345</v>
      </c>
      <c r="CX282" s="1">
        <v>7.331</v>
      </c>
      <c r="CY282" s="1">
        <v>0.0</v>
      </c>
      <c r="CZ282" s="1">
        <v>3.669</v>
      </c>
      <c r="DA282" s="1">
        <v>7410.738</v>
      </c>
      <c r="DB282" s="1">
        <v>395.869</v>
      </c>
      <c r="DC282" s="1">
        <v>-8.324</v>
      </c>
      <c r="DD282" s="1">
        <v>-11.204</v>
      </c>
      <c r="DE282" s="1">
        <v>113.558</v>
      </c>
      <c r="DF282" s="1">
        <v>4874.169</v>
      </c>
      <c r="DG282" s="1">
        <v>40.91</v>
      </c>
      <c r="DH282" s="1">
        <v>13529.774</v>
      </c>
      <c r="DI282" s="1">
        <v>65.772</v>
      </c>
      <c r="DJ282" s="1">
        <v>29.158</v>
      </c>
      <c r="DK282" s="1">
        <v>95.996</v>
      </c>
      <c r="DL282" s="1">
        <v>0.22</v>
      </c>
      <c r="DM282" s="1">
        <v>0.451</v>
      </c>
      <c r="DN282" s="1">
        <v>20.254</v>
      </c>
      <c r="DO282" s="1">
        <v>0.17</v>
      </c>
      <c r="DP282" s="1">
        <v>53.729</v>
      </c>
      <c r="DQ282" s="1">
        <v>0.273</v>
      </c>
      <c r="DR282" s="1">
        <v>0.116</v>
      </c>
      <c r="DS282" s="1">
        <v>-6.186</v>
      </c>
      <c r="DT282" s="1">
        <v>-0.359</v>
      </c>
      <c r="DU282" s="1">
        <v>5.016</v>
      </c>
      <c r="DV282" s="1">
        <v>231.139</v>
      </c>
      <c r="DW282" s="1">
        <v>1.94</v>
      </c>
      <c r="DX282" s="1">
        <v>597.643</v>
      </c>
      <c r="DY282" s="1">
        <v>3.119</v>
      </c>
      <c r="DZ282" s="1">
        <v>1.288</v>
      </c>
    </row>
    <row r="283">
      <c r="A283" s="1" t="s">
        <v>152</v>
      </c>
      <c r="B283" s="1">
        <v>2012.0</v>
      </c>
      <c r="C283" s="1" t="s">
        <v>153</v>
      </c>
      <c r="D283" s="1">
        <v>8431540.0</v>
      </c>
      <c r="E283" s="1">
        <v>3.52093110272E11</v>
      </c>
      <c r="F283" s="1">
        <v>4.172</v>
      </c>
      <c r="G283" s="1">
        <v>0.213</v>
      </c>
      <c r="H283" s="1">
        <v>630.828</v>
      </c>
      <c r="I283" s="1">
        <v>5.319</v>
      </c>
      <c r="J283" s="1">
        <v>555.059</v>
      </c>
      <c r="K283" s="1">
        <v>4.68</v>
      </c>
      <c r="L283" s="1">
        <v>6.817</v>
      </c>
      <c r="M283" s="1">
        <v>1.309</v>
      </c>
      <c r="N283" s="1">
        <v>185.87</v>
      </c>
      <c r="O283" s="1">
        <v>-6.904</v>
      </c>
      <c r="P283" s="1">
        <v>-2.79</v>
      </c>
      <c r="Q283" s="1">
        <v>4461.937</v>
      </c>
      <c r="R283" s="1">
        <v>37.621</v>
      </c>
      <c r="S283" s="1">
        <v>520.664</v>
      </c>
      <c r="T283" s="1">
        <v>4.39</v>
      </c>
      <c r="V283" s="1">
        <v>0.0</v>
      </c>
      <c r="W283" s="1">
        <v>0.0</v>
      </c>
      <c r="X283" s="1">
        <v>0.0</v>
      </c>
      <c r="Y283" s="1">
        <v>6.395</v>
      </c>
      <c r="Z283" s="1">
        <v>9.257</v>
      </c>
      <c r="AA283" s="1">
        <v>71.45</v>
      </c>
      <c r="AB283" s="1">
        <v>8474.134</v>
      </c>
      <c r="AC283" s="1">
        <v>68.65</v>
      </c>
      <c r="AD283" s="1">
        <v>21.264</v>
      </c>
      <c r="AE283" s="1">
        <v>4.682</v>
      </c>
      <c r="AF283" s="1">
        <v>18.533</v>
      </c>
      <c r="AG283" s="1">
        <v>49149.066</v>
      </c>
      <c r="AH283" s="1">
        <v>1.177</v>
      </c>
      <c r="AI283" s="1">
        <v>-3.513</v>
      </c>
      <c r="AJ283" s="1">
        <v>-9.693</v>
      </c>
      <c r="AK283" s="1">
        <v>2054.192</v>
      </c>
      <c r="AL283" s="1">
        <v>17.32</v>
      </c>
      <c r="AM283" s="1">
        <v>31572.49</v>
      </c>
      <c r="AN283" s="1">
        <v>266.205</v>
      </c>
      <c r="AO283" s="1">
        <v>25.229</v>
      </c>
      <c r="AP283" s="1">
        <v>65.502</v>
      </c>
      <c r="AQ283" s="1">
        <v>-4.619</v>
      </c>
      <c r="AR283" s="1">
        <v>-4.177</v>
      </c>
      <c r="AS283" s="1">
        <v>86.241</v>
      </c>
      <c r="AT283" s="1">
        <v>1151.628</v>
      </c>
      <c r="AU283" s="1">
        <v>9.71</v>
      </c>
      <c r="AV283" s="1">
        <v>10228.43</v>
      </c>
      <c r="AW283" s="1">
        <v>7.477</v>
      </c>
      <c r="AX283" s="1">
        <v>1.331</v>
      </c>
      <c r="AY283" s="1">
        <v>2269.51</v>
      </c>
      <c r="AZ283" s="1">
        <v>19.135</v>
      </c>
      <c r="BA283" s="1">
        <v>14.144</v>
      </c>
      <c r="BB283" s="1">
        <v>21.22</v>
      </c>
      <c r="BC283" s="1">
        <v>12.76</v>
      </c>
      <c r="BD283" s="1">
        <v>28.07</v>
      </c>
      <c r="BE283" s="1">
        <v>24.312</v>
      </c>
      <c r="BF283" s="1">
        <v>113.01</v>
      </c>
      <c r="BG283" s="1">
        <v>5200.71</v>
      </c>
      <c r="BH283" s="1">
        <v>43.85</v>
      </c>
      <c r="BI283" s="1">
        <v>13403.189</v>
      </c>
      <c r="BJ283" s="1">
        <v>63.875</v>
      </c>
      <c r="BK283" s="1">
        <v>27.807</v>
      </c>
      <c r="BL283" s="1">
        <v>23.1</v>
      </c>
      <c r="BM283" s="1">
        <v>26.645</v>
      </c>
      <c r="BN283" s="1">
        <v>140.204</v>
      </c>
      <c r="BO283" s="1">
        <v>6087.856</v>
      </c>
      <c r="BP283" s="1">
        <v>51.33</v>
      </c>
      <c r="BQ283" s="1">
        <v>16628.496</v>
      </c>
      <c r="BR283" s="1">
        <v>74.771</v>
      </c>
      <c r="BS283" s="1">
        <v>34.498</v>
      </c>
      <c r="BT283" s="1">
        <v>2.8</v>
      </c>
      <c r="BU283" s="1">
        <v>3.919</v>
      </c>
      <c r="BW283" s="1">
        <v>0.0</v>
      </c>
      <c r="BX283" s="1">
        <v>0.0</v>
      </c>
      <c r="BY283" s="1">
        <v>0.0</v>
      </c>
      <c r="BZ283" s="1">
        <v>0.0</v>
      </c>
      <c r="CA283" s="1">
        <v>0.0</v>
      </c>
      <c r="CB283" s="1">
        <v>0.0</v>
      </c>
      <c r="CC283" s="1">
        <v>0.0</v>
      </c>
      <c r="CD283" s="1">
        <v>-1.879</v>
      </c>
      <c r="CE283" s="1">
        <v>-2.727</v>
      </c>
      <c r="CF283" s="1">
        <v>142.342</v>
      </c>
      <c r="CG283" s="1">
        <v>381.899</v>
      </c>
      <c r="CH283" s="1">
        <v>3.22</v>
      </c>
      <c r="CI283" s="1">
        <v>16882.123</v>
      </c>
      <c r="CJ283" s="1">
        <v>-3.088</v>
      </c>
      <c r="CK283" s="1">
        <v>-0.408</v>
      </c>
      <c r="CL283" s="1">
        <v>1518.073</v>
      </c>
      <c r="CM283" s="1">
        <v>12.8</v>
      </c>
      <c r="CN283" s="1">
        <v>4.69</v>
      </c>
      <c r="CO283" s="1">
        <v>35.024</v>
      </c>
      <c r="CP283" s="1">
        <v>14.66</v>
      </c>
      <c r="CQ283" s="1">
        <v>4.68</v>
      </c>
      <c r="CR283" s="1">
        <v>0.0</v>
      </c>
      <c r="CS283" s="1">
        <v>2.604</v>
      </c>
      <c r="CT283" s="1">
        <v>0.372</v>
      </c>
      <c r="CU283" s="1">
        <v>555.059</v>
      </c>
      <c r="CV283" s="1">
        <v>0.0</v>
      </c>
      <c r="CW283" s="1">
        <v>1738.734</v>
      </c>
      <c r="CX283" s="1">
        <v>6.817</v>
      </c>
      <c r="CY283" s="1">
        <v>0.0</v>
      </c>
      <c r="CZ283" s="1">
        <v>3.607</v>
      </c>
      <c r="DA283" s="1">
        <v>8142.048</v>
      </c>
      <c r="DB283" s="1">
        <v>414.402</v>
      </c>
      <c r="DC283" s="1">
        <v>23.1</v>
      </c>
      <c r="DD283" s="1">
        <v>26.645</v>
      </c>
      <c r="DE283" s="1">
        <v>140.204</v>
      </c>
      <c r="DF283" s="1">
        <v>6087.856</v>
      </c>
      <c r="DG283" s="1">
        <v>51.33</v>
      </c>
      <c r="DH283" s="1">
        <v>16628.496</v>
      </c>
      <c r="DI283" s="1">
        <v>74.771</v>
      </c>
      <c r="DJ283" s="1">
        <v>34.498</v>
      </c>
      <c r="DK283" s="1">
        <v>93.878</v>
      </c>
      <c r="DL283" s="1">
        <v>0.419</v>
      </c>
      <c r="DM283" s="1">
        <v>0.87</v>
      </c>
      <c r="DN283" s="1">
        <v>40.325</v>
      </c>
      <c r="DO283" s="1">
        <v>0.34</v>
      </c>
      <c r="DP283" s="1">
        <v>103.16</v>
      </c>
      <c r="DQ283" s="1">
        <v>0.495</v>
      </c>
      <c r="DR283" s="1">
        <v>0.214</v>
      </c>
      <c r="DS283" s="1">
        <v>27.155</v>
      </c>
      <c r="DT283" s="1">
        <v>1.329</v>
      </c>
      <c r="DU283" s="1">
        <v>6.345</v>
      </c>
      <c r="DV283" s="1">
        <v>291.762</v>
      </c>
      <c r="DW283" s="1">
        <v>2.46</v>
      </c>
      <c r="DX283" s="1">
        <v>752.583</v>
      </c>
      <c r="DY283" s="1">
        <v>3.583</v>
      </c>
      <c r="DZ283" s="1">
        <v>1.561</v>
      </c>
    </row>
    <row r="284">
      <c r="A284" s="1" t="s">
        <v>152</v>
      </c>
      <c r="B284" s="1">
        <v>2013.0</v>
      </c>
      <c r="C284" s="1" t="s">
        <v>153</v>
      </c>
      <c r="D284" s="1">
        <v>8481365.0</v>
      </c>
      <c r="E284" s="1">
        <v>3.52182894592E11</v>
      </c>
      <c r="F284" s="1">
        <v>-1.888</v>
      </c>
      <c r="G284" s="1">
        <v>-0.1</v>
      </c>
      <c r="H284" s="1">
        <v>615.283</v>
      </c>
      <c r="I284" s="1">
        <v>5.218</v>
      </c>
      <c r="J284" s="1">
        <v>554.156</v>
      </c>
      <c r="K284" s="1">
        <v>4.7</v>
      </c>
      <c r="L284" s="1">
        <v>7.281</v>
      </c>
      <c r="M284" s="1">
        <v>1.295</v>
      </c>
      <c r="N284" s="1">
        <v>173.354</v>
      </c>
      <c r="O284" s="1">
        <v>1.357</v>
      </c>
      <c r="P284" s="1">
        <v>0.51</v>
      </c>
      <c r="Q284" s="1">
        <v>4495.914</v>
      </c>
      <c r="R284" s="1">
        <v>38.131</v>
      </c>
      <c r="S284" s="1">
        <v>496.382</v>
      </c>
      <c r="T284" s="1">
        <v>4.21</v>
      </c>
      <c r="V284" s="1">
        <v>0.0</v>
      </c>
      <c r="W284" s="1">
        <v>0.0</v>
      </c>
      <c r="X284" s="1">
        <v>0.0</v>
      </c>
      <c r="Y284" s="1">
        <v>6.522</v>
      </c>
      <c r="Z284" s="1">
        <v>9.465</v>
      </c>
      <c r="AA284" s="1">
        <v>71.82</v>
      </c>
      <c r="AB284" s="1">
        <v>8467.977</v>
      </c>
      <c r="AC284" s="1">
        <v>64.55</v>
      </c>
      <c r="AD284" s="1">
        <v>20.078</v>
      </c>
      <c r="AE284" s="1">
        <v>-0.857</v>
      </c>
      <c r="AF284" s="1">
        <v>-3.55</v>
      </c>
      <c r="AG284" s="1">
        <v>48441.77</v>
      </c>
      <c r="AH284" s="1">
        <v>1.167</v>
      </c>
      <c r="AI284" s="1">
        <v>-0.158</v>
      </c>
      <c r="AJ284" s="1">
        <v>-0.42</v>
      </c>
      <c r="AK284" s="1">
        <v>1656.573</v>
      </c>
      <c r="AL284" s="1">
        <v>14.05</v>
      </c>
      <c r="AM284" s="1">
        <v>31337.516</v>
      </c>
      <c r="AN284" s="1">
        <v>265.785</v>
      </c>
      <c r="AO284" s="1">
        <v>21.766</v>
      </c>
      <c r="AP284" s="1">
        <v>65.976</v>
      </c>
      <c r="AQ284" s="1">
        <v>-4.913</v>
      </c>
      <c r="AR284" s="1">
        <v>-4.237</v>
      </c>
      <c r="AS284" s="1">
        <v>82.005</v>
      </c>
      <c r="AT284" s="1">
        <v>784.072</v>
      </c>
      <c r="AU284" s="1">
        <v>6.65</v>
      </c>
      <c r="AV284" s="1">
        <v>9668.799</v>
      </c>
      <c r="AW284" s="1">
        <v>-19.529</v>
      </c>
      <c r="AX284" s="1">
        <v>-3.737</v>
      </c>
      <c r="AY284" s="1">
        <v>1815.576</v>
      </c>
      <c r="AZ284" s="1">
        <v>15.399</v>
      </c>
      <c r="BA284" s="1">
        <v>10.302</v>
      </c>
      <c r="BB284" s="1">
        <v>20.356</v>
      </c>
      <c r="BC284" s="1">
        <v>11.19</v>
      </c>
      <c r="BD284" s="1">
        <v>-4.176</v>
      </c>
      <c r="BE284" s="1">
        <v>-5.55</v>
      </c>
      <c r="BF284" s="1">
        <v>107.46</v>
      </c>
      <c r="BG284" s="1">
        <v>4954.391</v>
      </c>
      <c r="BH284" s="1">
        <v>42.02</v>
      </c>
      <c r="BI284" s="1">
        <v>12670.088</v>
      </c>
      <c r="BJ284" s="1">
        <v>65.097</v>
      </c>
      <c r="BK284" s="1">
        <v>26.675</v>
      </c>
      <c r="BL284" s="1">
        <v>-1.646</v>
      </c>
      <c r="BM284" s="1">
        <v>-3.141</v>
      </c>
      <c r="BN284" s="1">
        <v>137.063</v>
      </c>
      <c r="BO284" s="1">
        <v>5954.23</v>
      </c>
      <c r="BP284" s="1">
        <v>50.5</v>
      </c>
      <c r="BQ284" s="1">
        <v>16160.509</v>
      </c>
      <c r="BR284" s="1">
        <v>78.234</v>
      </c>
      <c r="BS284" s="1">
        <v>34.024</v>
      </c>
      <c r="BT284" s="1">
        <v>7.27</v>
      </c>
      <c r="BU284" s="1">
        <v>10.123</v>
      </c>
      <c r="BW284" s="1">
        <v>0.0</v>
      </c>
      <c r="BX284" s="1">
        <v>0.0</v>
      </c>
      <c r="BY284" s="1">
        <v>0.0</v>
      </c>
      <c r="BZ284" s="1">
        <v>0.0</v>
      </c>
      <c r="CA284" s="1">
        <v>0.0</v>
      </c>
      <c r="CB284" s="1">
        <v>0.0</v>
      </c>
      <c r="CC284" s="1">
        <v>0.0</v>
      </c>
      <c r="CD284" s="1">
        <v>2.323</v>
      </c>
      <c r="CE284" s="1">
        <v>3.307</v>
      </c>
      <c r="CF284" s="1">
        <v>145.649</v>
      </c>
      <c r="CG284" s="1">
        <v>376.119</v>
      </c>
      <c r="CH284" s="1">
        <v>3.19</v>
      </c>
      <c r="CI284" s="1">
        <v>17172.803</v>
      </c>
      <c r="CJ284" s="1">
        <v>-15.06</v>
      </c>
      <c r="CK284" s="1">
        <v>-1.928</v>
      </c>
      <c r="CL284" s="1">
        <v>1281.876</v>
      </c>
      <c r="CM284" s="1">
        <v>10.872</v>
      </c>
      <c r="CN284" s="1">
        <v>4.942</v>
      </c>
      <c r="CO284" s="1">
        <v>36.155</v>
      </c>
      <c r="CP284" s="1">
        <v>14.72</v>
      </c>
      <c r="CQ284" s="1">
        <v>4.7</v>
      </c>
      <c r="CR284" s="1">
        <v>0.0</v>
      </c>
      <c r="CS284" s="1">
        <v>0.405</v>
      </c>
      <c r="CT284" s="1">
        <v>0.059</v>
      </c>
      <c r="CU284" s="1">
        <v>554.156</v>
      </c>
      <c r="CV284" s="1">
        <v>0.0</v>
      </c>
      <c r="CW284" s="1">
        <v>1735.523</v>
      </c>
      <c r="CX284" s="1">
        <v>7.281</v>
      </c>
      <c r="CY284" s="1">
        <v>0.0</v>
      </c>
      <c r="CZ284" s="1">
        <v>3.654</v>
      </c>
      <c r="DA284" s="1">
        <v>7610.804</v>
      </c>
      <c r="DB284" s="1">
        <v>410.852</v>
      </c>
      <c r="DC284" s="1">
        <v>-1.646</v>
      </c>
      <c r="DD284" s="1">
        <v>-3.141</v>
      </c>
      <c r="DE284" s="1">
        <v>137.063</v>
      </c>
      <c r="DF284" s="1">
        <v>5954.23</v>
      </c>
      <c r="DG284" s="1">
        <v>50.5</v>
      </c>
      <c r="DH284" s="1">
        <v>16160.509</v>
      </c>
      <c r="DI284" s="1">
        <v>78.234</v>
      </c>
      <c r="DJ284" s="1">
        <v>34.024</v>
      </c>
      <c r="DK284" s="1">
        <v>85.483</v>
      </c>
      <c r="DL284" s="1">
        <v>0.731</v>
      </c>
      <c r="DM284" s="1">
        <v>1.601</v>
      </c>
      <c r="DN284" s="1">
        <v>74.28</v>
      </c>
      <c r="DO284" s="1">
        <v>0.63</v>
      </c>
      <c r="DP284" s="1">
        <v>188.762</v>
      </c>
      <c r="DQ284" s="1">
        <v>0.976</v>
      </c>
      <c r="DR284" s="1">
        <v>0.397</v>
      </c>
      <c r="DS284" s="1">
        <v>28.075</v>
      </c>
      <c r="DT284" s="1">
        <v>1.719</v>
      </c>
      <c r="DU284" s="1">
        <v>8.065</v>
      </c>
      <c r="DV284" s="1">
        <v>371.402</v>
      </c>
      <c r="DW284" s="1">
        <v>3.15</v>
      </c>
      <c r="DX284" s="1">
        <v>950.853</v>
      </c>
      <c r="DY284" s="1">
        <v>4.88</v>
      </c>
      <c r="DZ284" s="1">
        <v>2.002</v>
      </c>
    </row>
    <row r="285">
      <c r="A285" s="1" t="s">
        <v>152</v>
      </c>
      <c r="B285" s="1">
        <v>2014.0</v>
      </c>
      <c r="C285" s="1" t="s">
        <v>153</v>
      </c>
      <c r="D285" s="1">
        <v>8547760.0</v>
      </c>
      <c r="E285" s="1">
        <v>3.54511814656E11</v>
      </c>
      <c r="F285" s="1">
        <v>-1.171</v>
      </c>
      <c r="G285" s="1">
        <v>-0.061</v>
      </c>
      <c r="H285" s="1">
        <v>603.356</v>
      </c>
      <c r="I285" s="1">
        <v>5.157</v>
      </c>
      <c r="J285" s="1">
        <v>532.303</v>
      </c>
      <c r="K285" s="1">
        <v>4.55</v>
      </c>
      <c r="L285" s="1">
        <v>7.392</v>
      </c>
      <c r="M285" s="1">
        <v>1.332</v>
      </c>
      <c r="N285" s="1">
        <v>150.447</v>
      </c>
      <c r="O285" s="1">
        <v>-8.156</v>
      </c>
      <c r="P285" s="1">
        <v>-3.11</v>
      </c>
      <c r="Q285" s="1">
        <v>4097.142</v>
      </c>
      <c r="R285" s="1">
        <v>35.021</v>
      </c>
      <c r="S285" s="1">
        <v>343.95</v>
      </c>
      <c r="T285" s="1">
        <v>2.94</v>
      </c>
      <c r="V285" s="1">
        <v>0.0</v>
      </c>
      <c r="W285" s="1">
        <v>0.0</v>
      </c>
      <c r="X285" s="1">
        <v>0.0</v>
      </c>
      <c r="Y285" s="1">
        <v>4.777</v>
      </c>
      <c r="Z285" s="1">
        <v>9.048</v>
      </c>
      <c r="AA285" s="1">
        <v>70.82</v>
      </c>
      <c r="AB285" s="1">
        <v>8285.212</v>
      </c>
      <c r="AC285" s="1">
        <v>61.55</v>
      </c>
      <c r="AD285" s="1">
        <v>20.056</v>
      </c>
      <c r="AE285" s="1">
        <v>-3.885</v>
      </c>
      <c r="AF285" s="1">
        <v>-15.963</v>
      </c>
      <c r="AG285" s="1">
        <v>46197.98</v>
      </c>
      <c r="AH285" s="1">
        <v>1.114</v>
      </c>
      <c r="AI285" s="1">
        <v>-5.362</v>
      </c>
      <c r="AJ285" s="1">
        <v>-14.253</v>
      </c>
      <c r="AK285" s="1">
        <v>1327.833</v>
      </c>
      <c r="AL285" s="1">
        <v>11.35</v>
      </c>
      <c r="AM285" s="1">
        <v>29426.699</v>
      </c>
      <c r="AN285" s="1">
        <v>251.532</v>
      </c>
      <c r="AO285" s="1">
        <v>18.44</v>
      </c>
      <c r="AP285" s="1">
        <v>64.983</v>
      </c>
      <c r="AQ285" s="1">
        <v>-8.408</v>
      </c>
      <c r="AR285" s="1">
        <v>-6.895</v>
      </c>
      <c r="AS285" s="1">
        <v>75.11</v>
      </c>
      <c r="AT285" s="1">
        <v>622.385</v>
      </c>
      <c r="AU285" s="1">
        <v>5.32</v>
      </c>
      <c r="AV285" s="1">
        <v>8787.069</v>
      </c>
      <c r="AW285" s="1">
        <v>-8.869</v>
      </c>
      <c r="AX285" s="1">
        <v>-1.366</v>
      </c>
      <c r="AY285" s="1">
        <v>1641.693</v>
      </c>
      <c r="AZ285" s="1">
        <v>14.033</v>
      </c>
      <c r="BA285" s="1">
        <v>8.643</v>
      </c>
      <c r="BB285" s="1">
        <v>19.405</v>
      </c>
      <c r="BC285" s="1">
        <v>9.26</v>
      </c>
      <c r="BD285" s="1">
        <v>-2.403</v>
      </c>
      <c r="BE285" s="1">
        <v>-3.116</v>
      </c>
      <c r="BF285" s="1">
        <v>104.344</v>
      </c>
      <c r="BG285" s="1">
        <v>4797.748</v>
      </c>
      <c r="BH285" s="1">
        <v>41.01</v>
      </c>
      <c r="BI285" s="1">
        <v>12207.188</v>
      </c>
      <c r="BJ285" s="1">
        <v>66.629</v>
      </c>
      <c r="BK285" s="1">
        <v>26.957</v>
      </c>
      <c r="BL285" s="1">
        <v>-0.66</v>
      </c>
      <c r="BM285" s="1">
        <v>-1.523</v>
      </c>
      <c r="BN285" s="1">
        <v>135.54</v>
      </c>
      <c r="BO285" s="1">
        <v>5872.884</v>
      </c>
      <c r="BP285" s="1">
        <v>50.2</v>
      </c>
      <c r="BQ285" s="1">
        <v>15856.777</v>
      </c>
      <c r="BR285" s="1">
        <v>81.56</v>
      </c>
      <c r="BS285" s="1">
        <v>35.017</v>
      </c>
      <c r="BT285" s="1">
        <v>9.27</v>
      </c>
      <c r="BU285" s="1">
        <v>13.09</v>
      </c>
      <c r="BW285" s="1">
        <v>0.0</v>
      </c>
      <c r="BX285" s="1">
        <v>0.0</v>
      </c>
      <c r="BY285" s="1">
        <v>0.0</v>
      </c>
      <c r="BZ285" s="1">
        <v>0.0</v>
      </c>
      <c r="CA285" s="1">
        <v>0.0</v>
      </c>
      <c r="CB285" s="1">
        <v>0.0</v>
      </c>
      <c r="CC285" s="1">
        <v>0.0</v>
      </c>
      <c r="CD285" s="1">
        <v>-2.916</v>
      </c>
      <c r="CE285" s="1">
        <v>-4.248</v>
      </c>
      <c r="CF285" s="1">
        <v>141.401</v>
      </c>
      <c r="CG285" s="1">
        <v>361.498</v>
      </c>
      <c r="CH285" s="1">
        <v>3.09</v>
      </c>
      <c r="CI285" s="1">
        <v>16542.488</v>
      </c>
      <c r="CJ285" s="1">
        <v>5.994</v>
      </c>
      <c r="CK285" s="1">
        <v>0.652</v>
      </c>
      <c r="CL285" s="1">
        <v>1348.155</v>
      </c>
      <c r="CM285" s="1">
        <v>11.524</v>
      </c>
      <c r="CN285" s="1">
        <v>5.02</v>
      </c>
      <c r="CO285" s="1">
        <v>36.531</v>
      </c>
      <c r="CP285" s="1">
        <v>14.255</v>
      </c>
      <c r="CQ285" s="1">
        <v>4.55</v>
      </c>
      <c r="CR285" s="1">
        <v>0.0</v>
      </c>
      <c r="CS285" s="1">
        <v>-3.158</v>
      </c>
      <c r="CT285" s="1">
        <v>-0.465</v>
      </c>
      <c r="CU285" s="1">
        <v>532.303</v>
      </c>
      <c r="CV285" s="1">
        <v>0.0</v>
      </c>
      <c r="CW285" s="1">
        <v>1667.656</v>
      </c>
      <c r="CX285" s="1">
        <v>7.392</v>
      </c>
      <c r="CY285" s="1">
        <v>0.0</v>
      </c>
      <c r="CZ285" s="1">
        <v>3.683</v>
      </c>
      <c r="DA285" s="1">
        <v>7200.717</v>
      </c>
      <c r="DB285" s="1">
        <v>394.889</v>
      </c>
      <c r="DC285" s="1">
        <v>-0.66</v>
      </c>
      <c r="DD285" s="1">
        <v>-1.523</v>
      </c>
      <c r="DE285" s="1">
        <v>135.54</v>
      </c>
      <c r="DF285" s="1">
        <v>5872.884</v>
      </c>
      <c r="DG285" s="1">
        <v>50.2</v>
      </c>
      <c r="DH285" s="1">
        <v>15856.777</v>
      </c>
      <c r="DI285" s="1">
        <v>81.56</v>
      </c>
      <c r="DJ285" s="1">
        <v>35.017</v>
      </c>
      <c r="DK285" s="1">
        <v>25.444</v>
      </c>
      <c r="DL285" s="1">
        <v>0.397</v>
      </c>
      <c r="DM285" s="1">
        <v>1.998</v>
      </c>
      <c r="DN285" s="1">
        <v>92.422</v>
      </c>
      <c r="DO285" s="1">
        <v>0.79</v>
      </c>
      <c r="DP285" s="1">
        <v>233.755</v>
      </c>
      <c r="DQ285" s="1">
        <v>1.284</v>
      </c>
      <c r="DR285" s="1">
        <v>0.516</v>
      </c>
      <c r="DS285" s="1">
        <v>21.963</v>
      </c>
      <c r="DT285" s="1">
        <v>1.721</v>
      </c>
      <c r="DU285" s="1">
        <v>9.786</v>
      </c>
      <c r="DV285" s="1">
        <v>450.41</v>
      </c>
      <c r="DW285" s="1">
        <v>3.85</v>
      </c>
      <c r="DX285" s="1">
        <v>1144.823</v>
      </c>
      <c r="DY285" s="1">
        <v>6.255</v>
      </c>
      <c r="DZ285" s="1">
        <v>2.528</v>
      </c>
    </row>
    <row r="286">
      <c r="A286" s="1" t="s">
        <v>152</v>
      </c>
      <c r="B286" s="1">
        <v>2015.0</v>
      </c>
      <c r="C286" s="1" t="s">
        <v>153</v>
      </c>
      <c r="D286" s="1">
        <v>8643981.0</v>
      </c>
      <c r="E286" s="1">
        <v>3.58108266496E11</v>
      </c>
      <c r="F286" s="1">
        <v>3.792</v>
      </c>
      <c r="G286" s="1">
        <v>0.196</v>
      </c>
      <c r="H286" s="1">
        <v>619.266</v>
      </c>
      <c r="I286" s="1">
        <v>5.353</v>
      </c>
      <c r="J286" s="1">
        <v>537.947</v>
      </c>
      <c r="K286" s="1">
        <v>4.65</v>
      </c>
      <c r="L286" s="1">
        <v>7.527</v>
      </c>
      <c r="M286" s="1">
        <v>1.376</v>
      </c>
      <c r="N286" s="1">
        <v>172.062</v>
      </c>
      <c r="O286" s="1">
        <v>8.502</v>
      </c>
      <c r="P286" s="1">
        <v>2.978</v>
      </c>
      <c r="Q286" s="1">
        <v>4396.012</v>
      </c>
      <c r="R286" s="1">
        <v>37.999</v>
      </c>
      <c r="S286" s="1">
        <v>341.278</v>
      </c>
      <c r="T286" s="1">
        <v>2.95</v>
      </c>
      <c r="V286" s="1">
        <v>0.0</v>
      </c>
      <c r="W286" s="1">
        <v>0.0</v>
      </c>
      <c r="X286" s="1">
        <v>0.0</v>
      </c>
      <c r="Y286" s="1">
        <v>4.775</v>
      </c>
      <c r="Z286" s="1">
        <v>9.765</v>
      </c>
      <c r="AA286" s="1">
        <v>71.84</v>
      </c>
      <c r="AB286" s="1">
        <v>8310.985</v>
      </c>
      <c r="AC286" s="1">
        <v>61.78</v>
      </c>
      <c r="AD286" s="1">
        <v>19.709</v>
      </c>
      <c r="AE286" s="1">
        <v>0.378</v>
      </c>
      <c r="AF286" s="1">
        <v>1.494</v>
      </c>
      <c r="AG286" s="1">
        <v>45856.562</v>
      </c>
      <c r="AH286" s="1">
        <v>1.107</v>
      </c>
      <c r="AI286" s="1">
        <v>3.575</v>
      </c>
      <c r="AJ286" s="1">
        <v>8.993</v>
      </c>
      <c r="AK286" s="1">
        <v>1641.605</v>
      </c>
      <c r="AL286" s="1">
        <v>14.19</v>
      </c>
      <c r="AM286" s="1">
        <v>30139.514</v>
      </c>
      <c r="AN286" s="1">
        <v>260.525</v>
      </c>
      <c r="AO286" s="1">
        <v>22.969</v>
      </c>
      <c r="AP286" s="1">
        <v>66.948</v>
      </c>
      <c r="AQ286" s="1">
        <v>6.086</v>
      </c>
      <c r="AR286" s="1">
        <v>4.571</v>
      </c>
      <c r="AS286" s="1">
        <v>79.681</v>
      </c>
      <c r="AT286" s="1">
        <v>886.166</v>
      </c>
      <c r="AU286" s="1">
        <v>7.66</v>
      </c>
      <c r="AV286" s="1">
        <v>9218.084</v>
      </c>
      <c r="AW286" s="1">
        <v>-4.383</v>
      </c>
      <c r="AX286" s="1">
        <v>-0.615</v>
      </c>
      <c r="AY286" s="1">
        <v>1552.262</v>
      </c>
      <c r="AZ286" s="1">
        <v>13.418</v>
      </c>
      <c r="BA286" s="1">
        <v>12.399</v>
      </c>
      <c r="BB286" s="1">
        <v>20.476</v>
      </c>
      <c r="BC286" s="1">
        <v>10.63</v>
      </c>
      <c r="BD286" s="1">
        <v>-9.389</v>
      </c>
      <c r="BE286" s="1">
        <v>-10.276</v>
      </c>
      <c r="BF286" s="1">
        <v>94.068</v>
      </c>
      <c r="BG286" s="1">
        <v>4298.945</v>
      </c>
      <c r="BH286" s="1">
        <v>37.16</v>
      </c>
      <c r="BI286" s="1">
        <v>10882.486</v>
      </c>
      <c r="BJ286" s="1">
        <v>60.149</v>
      </c>
      <c r="BK286" s="1">
        <v>24.173</v>
      </c>
      <c r="BL286" s="1">
        <v>-4.349</v>
      </c>
      <c r="BM286" s="1">
        <v>-6.922</v>
      </c>
      <c r="BN286" s="1">
        <v>128.618</v>
      </c>
      <c r="BO286" s="1">
        <v>5505.565</v>
      </c>
      <c r="BP286" s="1">
        <v>47.59</v>
      </c>
      <c r="BQ286" s="1">
        <v>14879.496</v>
      </c>
      <c r="BR286" s="1">
        <v>77.031</v>
      </c>
      <c r="BS286" s="1">
        <v>33.052</v>
      </c>
      <c r="BT286" s="1">
        <v>10.06</v>
      </c>
      <c r="BU286" s="1">
        <v>14.003</v>
      </c>
      <c r="BW286" s="1">
        <v>0.0</v>
      </c>
      <c r="BX286" s="1">
        <v>0.0</v>
      </c>
      <c r="BY286" s="1">
        <v>0.0</v>
      </c>
      <c r="BZ286" s="1">
        <v>0.0</v>
      </c>
      <c r="CA286" s="1">
        <v>0.0</v>
      </c>
      <c r="CB286" s="1">
        <v>0.0</v>
      </c>
      <c r="CC286" s="1">
        <v>0.0</v>
      </c>
      <c r="CD286" s="1">
        <v>1.021</v>
      </c>
      <c r="CE286" s="1">
        <v>1.444</v>
      </c>
      <c r="CF286" s="1">
        <v>142.845</v>
      </c>
      <c r="CG286" s="1">
        <v>414.161</v>
      </c>
      <c r="CH286" s="1">
        <v>3.58</v>
      </c>
      <c r="CI286" s="1">
        <v>16525.416</v>
      </c>
      <c r="CJ286" s="1">
        <v>-3.77</v>
      </c>
      <c r="CK286" s="1">
        <v>-0.434</v>
      </c>
      <c r="CL286" s="1">
        <v>1282.89</v>
      </c>
      <c r="CM286" s="1">
        <v>11.089</v>
      </c>
      <c r="CN286" s="1">
        <v>5.795</v>
      </c>
      <c r="CO286" s="1">
        <v>36.708</v>
      </c>
      <c r="CP286" s="1">
        <v>14.571</v>
      </c>
      <c r="CQ286" s="1">
        <v>4.65</v>
      </c>
      <c r="CR286" s="1">
        <v>0.0</v>
      </c>
      <c r="CS286" s="1">
        <v>2.217</v>
      </c>
      <c r="CT286" s="1">
        <v>0.316</v>
      </c>
      <c r="CU286" s="1">
        <v>537.947</v>
      </c>
      <c r="CV286" s="1">
        <v>0.0</v>
      </c>
      <c r="CW286" s="1">
        <v>1685.649</v>
      </c>
      <c r="CX286" s="1">
        <v>7.527</v>
      </c>
      <c r="CY286" s="1">
        <v>0.0</v>
      </c>
      <c r="CZ286" s="1">
        <v>3.744</v>
      </c>
      <c r="DA286" s="1">
        <v>7147.169</v>
      </c>
      <c r="DB286" s="1">
        <v>396.383</v>
      </c>
      <c r="DC286" s="1">
        <v>-4.349</v>
      </c>
      <c r="DD286" s="1">
        <v>-6.922</v>
      </c>
      <c r="DE286" s="1">
        <v>128.618</v>
      </c>
      <c r="DF286" s="1">
        <v>5505.565</v>
      </c>
      <c r="DG286" s="1">
        <v>47.59</v>
      </c>
      <c r="DH286" s="1">
        <v>14879.496</v>
      </c>
      <c r="DI286" s="1">
        <v>77.031</v>
      </c>
      <c r="DJ286" s="1">
        <v>33.052</v>
      </c>
      <c r="DK286" s="1">
        <v>19.338</v>
      </c>
      <c r="DL286" s="1">
        <v>0.374</v>
      </c>
      <c r="DM286" s="1">
        <v>2.372</v>
      </c>
      <c r="DN286" s="1">
        <v>108.746</v>
      </c>
      <c r="DO286" s="1">
        <v>0.94</v>
      </c>
      <c r="DP286" s="1">
        <v>274.457</v>
      </c>
      <c r="DQ286" s="1">
        <v>1.522</v>
      </c>
      <c r="DR286" s="1">
        <v>0.61</v>
      </c>
      <c r="DS286" s="1">
        <v>25.862</v>
      </c>
      <c r="DT286" s="1">
        <v>2.468</v>
      </c>
      <c r="DU286" s="1">
        <v>12.254</v>
      </c>
      <c r="DV286" s="1">
        <v>559.927</v>
      </c>
      <c r="DW286" s="1">
        <v>4.84</v>
      </c>
      <c r="DX286" s="1">
        <v>1417.638</v>
      </c>
      <c r="DY286" s="1">
        <v>7.834</v>
      </c>
      <c r="DZ286" s="1">
        <v>3.149</v>
      </c>
    </row>
    <row r="287">
      <c r="A287" s="1" t="s">
        <v>152</v>
      </c>
      <c r="B287" s="1">
        <v>2016.0</v>
      </c>
      <c r="C287" s="1" t="s">
        <v>153</v>
      </c>
      <c r="D287" s="1">
        <v>8737874.0</v>
      </c>
      <c r="E287" s="1">
        <v>3.65232717824E11</v>
      </c>
      <c r="F287" s="1">
        <v>0.236</v>
      </c>
      <c r="G287" s="1">
        <v>0.013</v>
      </c>
      <c r="H287" s="1">
        <v>614.054</v>
      </c>
      <c r="I287" s="1">
        <v>5.366</v>
      </c>
      <c r="J287" s="1">
        <v>547.044</v>
      </c>
      <c r="K287" s="1">
        <v>4.78</v>
      </c>
      <c r="L287" s="1">
        <v>7.369</v>
      </c>
      <c r="M287" s="1">
        <v>1.336</v>
      </c>
      <c r="N287" s="1">
        <v>154.617</v>
      </c>
      <c r="O287" s="1">
        <v>-6.714</v>
      </c>
      <c r="P287" s="1">
        <v>-2.551</v>
      </c>
      <c r="Q287" s="1">
        <v>4056.791</v>
      </c>
      <c r="R287" s="1">
        <v>35.448</v>
      </c>
      <c r="S287" s="1">
        <v>233.466</v>
      </c>
      <c r="T287" s="1">
        <v>2.04</v>
      </c>
      <c r="V287" s="1">
        <v>0.0</v>
      </c>
      <c r="W287" s="1">
        <v>0.0</v>
      </c>
      <c r="X287" s="1">
        <v>0.0</v>
      </c>
      <c r="Y287" s="1">
        <v>3.145</v>
      </c>
      <c r="Z287" s="1">
        <v>8.824</v>
      </c>
      <c r="AA287" s="1">
        <v>72.03</v>
      </c>
      <c r="AB287" s="1">
        <v>8243.424</v>
      </c>
      <c r="AC287" s="1">
        <v>64.87</v>
      </c>
      <c r="AD287" s="1">
        <v>20.179</v>
      </c>
      <c r="AE287" s="1">
        <v>3.347</v>
      </c>
      <c r="AF287" s="1">
        <v>13.268</v>
      </c>
      <c r="AG287" s="1">
        <v>46882.238</v>
      </c>
      <c r="AH287" s="1">
        <v>1.122</v>
      </c>
      <c r="AI287" s="1">
        <v>1.727</v>
      </c>
      <c r="AJ287" s="1">
        <v>4.499</v>
      </c>
      <c r="AK287" s="1">
        <v>1578.187</v>
      </c>
      <c r="AL287" s="1">
        <v>13.79</v>
      </c>
      <c r="AM287" s="1">
        <v>30330.557</v>
      </c>
      <c r="AN287" s="1">
        <v>265.025</v>
      </c>
      <c r="AO287" s="1">
        <v>21.258</v>
      </c>
      <c r="AP287" s="1">
        <v>65.974</v>
      </c>
      <c r="AQ287" s="1">
        <v>4.695</v>
      </c>
      <c r="AR287" s="1">
        <v>3.741</v>
      </c>
      <c r="AS287" s="1">
        <v>83.422</v>
      </c>
      <c r="AT287" s="1">
        <v>971.632</v>
      </c>
      <c r="AU287" s="1">
        <v>8.49</v>
      </c>
      <c r="AV287" s="1">
        <v>9547.162</v>
      </c>
      <c r="AW287" s="1">
        <v>-6.097</v>
      </c>
      <c r="AX287" s="1">
        <v>-0.818</v>
      </c>
      <c r="AY287" s="1">
        <v>1441.951</v>
      </c>
      <c r="AZ287" s="1">
        <v>12.6</v>
      </c>
      <c r="BA287" s="1">
        <v>13.088</v>
      </c>
      <c r="BB287" s="1">
        <v>20.767</v>
      </c>
      <c r="BC287" s="1">
        <v>10.03</v>
      </c>
      <c r="BD287" s="1">
        <v>7.575</v>
      </c>
      <c r="BE287" s="1">
        <v>6.362</v>
      </c>
      <c r="BF287" s="1">
        <v>100.43</v>
      </c>
      <c r="BG287" s="1">
        <v>4574.339</v>
      </c>
      <c r="BH287" s="1">
        <v>39.97</v>
      </c>
      <c r="BI287" s="1">
        <v>11493.699</v>
      </c>
      <c r="BJ287" s="1">
        <v>61.616</v>
      </c>
      <c r="BK287" s="1">
        <v>25.001</v>
      </c>
      <c r="BL287" s="1">
        <v>6.635</v>
      </c>
      <c r="BM287" s="1">
        <v>8.071</v>
      </c>
      <c r="BN287" s="1">
        <v>136.689</v>
      </c>
      <c r="BO287" s="1">
        <v>5845.816</v>
      </c>
      <c r="BP287" s="1">
        <v>51.08</v>
      </c>
      <c r="BQ287" s="1">
        <v>15643.244</v>
      </c>
      <c r="BR287" s="1">
        <v>78.742</v>
      </c>
      <c r="BS287" s="1">
        <v>34.026</v>
      </c>
      <c r="BT287" s="1">
        <v>7.16</v>
      </c>
      <c r="BU287" s="1">
        <v>9.94</v>
      </c>
      <c r="BW287" s="1">
        <v>0.0</v>
      </c>
      <c r="BX287" s="1">
        <v>0.0</v>
      </c>
      <c r="BY287" s="1">
        <v>0.0</v>
      </c>
      <c r="BZ287" s="1">
        <v>0.0</v>
      </c>
      <c r="CA287" s="1">
        <v>0.0</v>
      </c>
      <c r="CB287" s="1">
        <v>0.0</v>
      </c>
      <c r="CC287" s="1">
        <v>0.0</v>
      </c>
      <c r="CD287" s="1">
        <v>2.317</v>
      </c>
      <c r="CE287" s="1">
        <v>3.31</v>
      </c>
      <c r="CF287" s="1">
        <v>146.155</v>
      </c>
      <c r="CG287" s="1">
        <v>373.088</v>
      </c>
      <c r="CH287" s="1">
        <v>3.26</v>
      </c>
      <c r="CI287" s="1">
        <v>16726.604</v>
      </c>
      <c r="CJ287" s="1">
        <v>-11.632</v>
      </c>
      <c r="CK287" s="1">
        <v>-1.29</v>
      </c>
      <c r="CL287" s="1">
        <v>1121.488</v>
      </c>
      <c r="CM287" s="1">
        <v>9.799</v>
      </c>
      <c r="CN287" s="1">
        <v>5.025</v>
      </c>
      <c r="CO287" s="1">
        <v>36.383</v>
      </c>
      <c r="CP287" s="1">
        <v>14.986</v>
      </c>
      <c r="CQ287" s="1">
        <v>4.78</v>
      </c>
      <c r="CR287" s="1">
        <v>0.0</v>
      </c>
      <c r="CS287" s="1">
        <v>2.85</v>
      </c>
      <c r="CT287" s="1">
        <v>0.415</v>
      </c>
      <c r="CU287" s="1">
        <v>547.044</v>
      </c>
      <c r="CV287" s="1">
        <v>0.0</v>
      </c>
      <c r="CW287" s="1">
        <v>1715.063</v>
      </c>
      <c r="CX287" s="1">
        <v>7.369</v>
      </c>
      <c r="CY287" s="1">
        <v>0.0</v>
      </c>
      <c r="CZ287" s="1">
        <v>3.731</v>
      </c>
      <c r="DA287" s="1">
        <v>7424.003</v>
      </c>
      <c r="DB287" s="1">
        <v>409.651</v>
      </c>
      <c r="DC287" s="1">
        <v>6.635</v>
      </c>
      <c r="DD287" s="1">
        <v>8.071</v>
      </c>
      <c r="DE287" s="1">
        <v>136.689</v>
      </c>
      <c r="DF287" s="1">
        <v>5845.816</v>
      </c>
      <c r="DG287" s="1">
        <v>51.08</v>
      </c>
      <c r="DH287" s="1">
        <v>15643.244</v>
      </c>
      <c r="DI287" s="1">
        <v>78.742</v>
      </c>
      <c r="DJ287" s="1">
        <v>34.026</v>
      </c>
      <c r="DK287" s="1">
        <v>16.959</v>
      </c>
      <c r="DL287" s="1">
        <v>0.381</v>
      </c>
      <c r="DM287" s="1">
        <v>2.754</v>
      </c>
      <c r="DN287" s="1">
        <v>125.889</v>
      </c>
      <c r="DO287" s="1">
        <v>1.1</v>
      </c>
      <c r="DP287" s="1">
        <v>315.158</v>
      </c>
      <c r="DQ287" s="1">
        <v>1.696</v>
      </c>
      <c r="DR287" s="1">
        <v>0.686</v>
      </c>
      <c r="DS287" s="1">
        <v>8.15</v>
      </c>
      <c r="DT287" s="1">
        <v>0.899</v>
      </c>
      <c r="DU287" s="1">
        <v>13.153</v>
      </c>
      <c r="DV287" s="1">
        <v>598.544</v>
      </c>
      <c r="DW287" s="1">
        <v>5.23</v>
      </c>
      <c r="DX287" s="1">
        <v>1505.27</v>
      </c>
      <c r="DY287" s="1">
        <v>8.062</v>
      </c>
      <c r="DZ287" s="1">
        <v>3.274</v>
      </c>
    </row>
    <row r="288">
      <c r="A288" s="1" t="s">
        <v>152</v>
      </c>
      <c r="B288" s="1">
        <v>2017.0</v>
      </c>
      <c r="C288" s="1" t="s">
        <v>153</v>
      </c>
      <c r="D288" s="1">
        <v>8798734.0</v>
      </c>
      <c r="E288" s="1">
        <v>3.73481668608E11</v>
      </c>
      <c r="F288" s="1">
        <v>-0.257</v>
      </c>
      <c r="G288" s="1">
        <v>-0.014</v>
      </c>
      <c r="H288" s="1">
        <v>608.237</v>
      </c>
      <c r="I288" s="1">
        <v>5.352</v>
      </c>
      <c r="J288" s="1">
        <v>559.171</v>
      </c>
      <c r="K288" s="1">
        <v>4.92</v>
      </c>
      <c r="L288" s="1">
        <v>7.333</v>
      </c>
      <c r="M288" s="1">
        <v>1.306</v>
      </c>
      <c r="N288" s="1">
        <v>162.915</v>
      </c>
      <c r="O288" s="1">
        <v>3.151</v>
      </c>
      <c r="P288" s="1">
        <v>1.117</v>
      </c>
      <c r="Q288" s="1">
        <v>4155.661</v>
      </c>
      <c r="R288" s="1">
        <v>36.565</v>
      </c>
      <c r="S288" s="1">
        <v>200.029</v>
      </c>
      <c r="T288" s="1">
        <v>1.76</v>
      </c>
      <c r="Y288" s="1">
        <v>2.623</v>
      </c>
      <c r="Z288" s="1">
        <v>8.923</v>
      </c>
      <c r="AA288" s="1">
        <v>73.64</v>
      </c>
      <c r="AB288" s="1">
        <v>8369.386</v>
      </c>
      <c r="AC288" s="1">
        <v>67.09</v>
      </c>
      <c r="AD288" s="1">
        <v>20.325</v>
      </c>
      <c r="AE288" s="1">
        <v>1.933</v>
      </c>
      <c r="AF288" s="1">
        <v>7.918</v>
      </c>
      <c r="AG288" s="1">
        <v>47457.812</v>
      </c>
      <c r="AH288" s="1">
        <v>1.118</v>
      </c>
      <c r="AI288" s="1">
        <v>3.27</v>
      </c>
      <c r="AJ288" s="1">
        <v>8.667</v>
      </c>
      <c r="AK288" s="1">
        <v>1822.99</v>
      </c>
      <c r="AL288" s="1">
        <v>16.04</v>
      </c>
      <c r="AM288" s="1">
        <v>31105.822</v>
      </c>
      <c r="AN288" s="1">
        <v>273.692</v>
      </c>
      <c r="AO288" s="1">
        <v>23.908</v>
      </c>
      <c r="AP288" s="1">
        <v>66.787</v>
      </c>
      <c r="AQ288" s="1">
        <v>8.723</v>
      </c>
      <c r="AR288" s="1">
        <v>7.277</v>
      </c>
      <c r="AS288" s="1">
        <v>90.699</v>
      </c>
      <c r="AT288" s="1">
        <v>1239.951</v>
      </c>
      <c r="AU288" s="1">
        <v>10.91</v>
      </c>
      <c r="AV288" s="1">
        <v>10308.135</v>
      </c>
      <c r="BA288" s="1">
        <v>16.262</v>
      </c>
      <c r="BB288" s="1">
        <v>22.133</v>
      </c>
      <c r="BC288" s="1">
        <v>10.93</v>
      </c>
      <c r="BD288" s="1">
        <v>-4.197</v>
      </c>
      <c r="BE288" s="1">
        <v>-4.696</v>
      </c>
      <c r="BF288" s="1">
        <v>95.734</v>
      </c>
      <c r="BG288" s="1">
        <v>4351.763</v>
      </c>
      <c r="BH288" s="1">
        <v>38.29</v>
      </c>
      <c r="BI288" s="1">
        <v>10880.472</v>
      </c>
      <c r="BJ288" s="1">
        <v>57.073</v>
      </c>
      <c r="BK288" s="1">
        <v>23.361</v>
      </c>
      <c r="BL288" s="1">
        <v>-0.078</v>
      </c>
      <c r="BM288" s="1">
        <v>-0.584</v>
      </c>
      <c r="BN288" s="1">
        <v>136.104</v>
      </c>
      <c r="BO288" s="1">
        <v>5801.971</v>
      </c>
      <c r="BP288" s="1">
        <v>51.05</v>
      </c>
      <c r="BQ288" s="1">
        <v>15468.622</v>
      </c>
      <c r="BR288" s="1">
        <v>76.092</v>
      </c>
      <c r="BS288" s="1">
        <v>33.213</v>
      </c>
      <c r="BT288" s="1">
        <v>6.55</v>
      </c>
      <c r="BU288" s="1">
        <v>8.895</v>
      </c>
      <c r="BW288" s="1">
        <v>0.0</v>
      </c>
      <c r="BX288" s="1">
        <v>0.0</v>
      </c>
      <c r="BY288" s="1">
        <v>0.0</v>
      </c>
      <c r="BZ288" s="1">
        <v>0.0</v>
      </c>
      <c r="CA288" s="1">
        <v>0.0</v>
      </c>
      <c r="CB288" s="1">
        <v>0.0</v>
      </c>
      <c r="CC288" s="1">
        <v>0.0</v>
      </c>
      <c r="CD288" s="1">
        <v>0.187</v>
      </c>
      <c r="CE288" s="1">
        <v>0.274</v>
      </c>
      <c r="CF288" s="1">
        <v>146.429</v>
      </c>
      <c r="CG288" s="1">
        <v>383.01</v>
      </c>
      <c r="CH288" s="1">
        <v>3.37</v>
      </c>
      <c r="CI288" s="1">
        <v>16642.025</v>
      </c>
      <c r="CN288" s="1">
        <v>5.023</v>
      </c>
      <c r="CO288" s="1">
        <v>35.732</v>
      </c>
      <c r="CP288" s="1">
        <v>15.417</v>
      </c>
      <c r="CQ288" s="1">
        <v>4.92</v>
      </c>
      <c r="CR288" s="1">
        <v>0.0</v>
      </c>
      <c r="CS288" s="1">
        <v>2.876</v>
      </c>
      <c r="CT288" s="1">
        <v>0.431</v>
      </c>
      <c r="CU288" s="1">
        <v>559.171</v>
      </c>
      <c r="CV288" s="1">
        <v>0.0</v>
      </c>
      <c r="CW288" s="1">
        <v>1752.183</v>
      </c>
      <c r="CX288" s="1">
        <v>7.333</v>
      </c>
      <c r="CY288" s="1">
        <v>0.0</v>
      </c>
      <c r="CZ288" s="1">
        <v>3.762</v>
      </c>
      <c r="DA288" s="1">
        <v>7624.96</v>
      </c>
      <c r="DB288" s="1">
        <v>417.569</v>
      </c>
      <c r="DC288" s="1">
        <v>-0.078</v>
      </c>
      <c r="DD288" s="1">
        <v>-0.584</v>
      </c>
      <c r="DE288" s="1">
        <v>136.104</v>
      </c>
      <c r="DF288" s="1">
        <v>5801.971</v>
      </c>
      <c r="DG288" s="1">
        <v>51.05</v>
      </c>
      <c r="DH288" s="1">
        <v>15468.622</v>
      </c>
      <c r="DI288" s="1">
        <v>76.092</v>
      </c>
      <c r="DJ288" s="1">
        <v>33.213</v>
      </c>
      <c r="DK288" s="1">
        <v>15.78</v>
      </c>
      <c r="DL288" s="1">
        <v>0.419</v>
      </c>
      <c r="DM288" s="1">
        <v>3.172</v>
      </c>
      <c r="DN288" s="1">
        <v>144.339</v>
      </c>
      <c r="DO288" s="1">
        <v>1.27</v>
      </c>
      <c r="DP288" s="1">
        <v>360.555</v>
      </c>
      <c r="DQ288" s="1">
        <v>1.893</v>
      </c>
      <c r="DR288" s="1">
        <v>0.774</v>
      </c>
      <c r="DS288" s="1">
        <v>25.534</v>
      </c>
      <c r="DT288" s="1">
        <v>3.276</v>
      </c>
      <c r="DU288" s="1">
        <v>16.429</v>
      </c>
      <c r="DV288" s="1">
        <v>746.698</v>
      </c>
      <c r="DW288" s="1">
        <v>6.57</v>
      </c>
      <c r="DX288" s="1">
        <v>1867.175</v>
      </c>
      <c r="DY288" s="1">
        <v>9.793</v>
      </c>
      <c r="DZ288" s="1">
        <v>4.009</v>
      </c>
    </row>
    <row r="289">
      <c r="A289" s="1" t="s">
        <v>152</v>
      </c>
      <c r="B289" s="1">
        <v>2018.0</v>
      </c>
      <c r="C289" s="1" t="s">
        <v>153</v>
      </c>
      <c r="D289" s="1">
        <v>8841608.0</v>
      </c>
      <c r="E289" s="1">
        <v>3.8254002176E11</v>
      </c>
      <c r="F289" s="1">
        <v>-3.383</v>
      </c>
      <c r="G289" s="1">
        <v>-0.181</v>
      </c>
      <c r="H289" s="1">
        <v>584.812</v>
      </c>
      <c r="I289" s="1">
        <v>5.171</v>
      </c>
      <c r="J289" s="1">
        <v>557.591</v>
      </c>
      <c r="K289" s="1">
        <v>4.93</v>
      </c>
      <c r="L289" s="1">
        <v>7.623</v>
      </c>
      <c r="M289" s="1">
        <v>1.29</v>
      </c>
      <c r="N289" s="1">
        <v>157.878</v>
      </c>
      <c r="O289" s="1">
        <v>-11.704</v>
      </c>
      <c r="P289" s="1">
        <v>-4.28</v>
      </c>
      <c r="Q289" s="1">
        <v>3651.481</v>
      </c>
      <c r="R289" s="1">
        <v>32.285</v>
      </c>
      <c r="S289" s="1">
        <v>204.714</v>
      </c>
      <c r="T289" s="1">
        <v>1.81</v>
      </c>
      <c r="Y289" s="1">
        <v>2.799</v>
      </c>
      <c r="Z289" s="1">
        <v>8.052</v>
      </c>
      <c r="AA289" s="1">
        <v>73.62</v>
      </c>
      <c r="AB289" s="1">
        <v>8326.54</v>
      </c>
      <c r="AC289" s="1">
        <v>64.67</v>
      </c>
      <c r="AD289" s="1">
        <v>20.003</v>
      </c>
      <c r="AE289" s="1">
        <v>-2.195</v>
      </c>
      <c r="AF289" s="1">
        <v>-9.167</v>
      </c>
      <c r="AG289" s="1">
        <v>46190.934</v>
      </c>
      <c r="AH289" s="1">
        <v>1.068</v>
      </c>
      <c r="AI289" s="1">
        <v>-2.055</v>
      </c>
      <c r="AJ289" s="1">
        <v>-5.625</v>
      </c>
      <c r="AK289" s="1">
        <v>1652.414</v>
      </c>
      <c r="AL289" s="1">
        <v>14.61</v>
      </c>
      <c r="AM289" s="1">
        <v>30318.811</v>
      </c>
      <c r="AN289" s="1">
        <v>268.067</v>
      </c>
      <c r="AO289" s="1">
        <v>22.592</v>
      </c>
      <c r="AP289" s="1">
        <v>66.861</v>
      </c>
      <c r="AQ289" s="1">
        <v>-4.222</v>
      </c>
      <c r="AR289" s="1">
        <v>-3.829</v>
      </c>
      <c r="AS289" s="1">
        <v>86.869</v>
      </c>
      <c r="AT289" s="1">
        <v>1121.968</v>
      </c>
      <c r="AU289" s="1">
        <v>9.92</v>
      </c>
      <c r="AV289" s="1">
        <v>9825.045</v>
      </c>
      <c r="BA289" s="1">
        <v>15.339</v>
      </c>
      <c r="BB289" s="1">
        <v>21.667</v>
      </c>
      <c r="BC289" s="1">
        <v>10.21</v>
      </c>
      <c r="BD289" s="1">
        <v>-1.713</v>
      </c>
      <c r="BE289" s="1">
        <v>-2.108</v>
      </c>
      <c r="BF289" s="1">
        <v>93.627</v>
      </c>
      <c r="BG289" s="1">
        <v>4257.144</v>
      </c>
      <c r="BH289" s="1">
        <v>37.64</v>
      </c>
      <c r="BI289" s="1">
        <v>10589.322</v>
      </c>
      <c r="BJ289" s="1">
        <v>58.203</v>
      </c>
      <c r="BK289" s="1">
        <v>23.352</v>
      </c>
      <c r="BL289" s="1">
        <v>-2.095</v>
      </c>
      <c r="BM289" s="1">
        <v>-3.238</v>
      </c>
      <c r="BN289" s="1">
        <v>132.866</v>
      </c>
      <c r="BO289" s="1">
        <v>5661.866</v>
      </c>
      <c r="BP289" s="1">
        <v>50.06</v>
      </c>
      <c r="BQ289" s="1">
        <v>15027.364</v>
      </c>
      <c r="BR289" s="1">
        <v>77.408</v>
      </c>
      <c r="BS289" s="1">
        <v>33.139</v>
      </c>
      <c r="BT289" s="1">
        <v>8.95</v>
      </c>
      <c r="BU289" s="1">
        <v>12.157</v>
      </c>
      <c r="BW289" s="1">
        <v>0.0</v>
      </c>
      <c r="BX289" s="1">
        <v>0.0</v>
      </c>
      <c r="BY289" s="1">
        <v>0.0</v>
      </c>
      <c r="BZ289" s="1">
        <v>0.0</v>
      </c>
      <c r="CA289" s="1">
        <v>0.0</v>
      </c>
      <c r="CB289" s="1">
        <v>0.0</v>
      </c>
      <c r="CC289" s="1">
        <v>0.0</v>
      </c>
      <c r="CD289" s="1">
        <v>1.696</v>
      </c>
      <c r="CE289" s="1">
        <v>2.484</v>
      </c>
      <c r="CF289" s="1">
        <v>148.913</v>
      </c>
      <c r="CG289" s="1">
        <v>325.733</v>
      </c>
      <c r="CH289" s="1">
        <v>2.88</v>
      </c>
      <c r="CI289" s="1">
        <v>16842.285</v>
      </c>
      <c r="CN289" s="1">
        <v>4.453</v>
      </c>
      <c r="CO289" s="1">
        <v>37.142</v>
      </c>
      <c r="CP289" s="1">
        <v>15.448</v>
      </c>
      <c r="CQ289" s="1">
        <v>4.93</v>
      </c>
      <c r="CR289" s="1">
        <v>0.0</v>
      </c>
      <c r="CS289" s="1">
        <v>0.201</v>
      </c>
      <c r="CT289" s="1">
        <v>0.031</v>
      </c>
      <c r="CU289" s="1">
        <v>557.591</v>
      </c>
      <c r="CV289" s="1">
        <v>0.0</v>
      </c>
      <c r="CW289" s="1">
        <v>1747.187</v>
      </c>
      <c r="CX289" s="1">
        <v>7.623</v>
      </c>
      <c r="CY289" s="1">
        <v>0.0</v>
      </c>
      <c r="CZ289" s="1">
        <v>3.853</v>
      </c>
      <c r="DA289" s="1">
        <v>7314.28</v>
      </c>
      <c r="DB289" s="1">
        <v>408.402</v>
      </c>
      <c r="DC289" s="1">
        <v>-2.095</v>
      </c>
      <c r="DD289" s="1">
        <v>-3.238</v>
      </c>
      <c r="DE289" s="1">
        <v>132.866</v>
      </c>
      <c r="DF289" s="1">
        <v>5661.866</v>
      </c>
      <c r="DG289" s="1">
        <v>50.06</v>
      </c>
      <c r="DH289" s="1">
        <v>15027.364</v>
      </c>
      <c r="DI289" s="1">
        <v>77.408</v>
      </c>
      <c r="DJ289" s="1">
        <v>33.139</v>
      </c>
      <c r="DK289" s="1">
        <v>14.67</v>
      </c>
      <c r="DL289" s="1">
        <v>0.447</v>
      </c>
      <c r="DM289" s="1">
        <v>3.62</v>
      </c>
      <c r="DN289" s="1">
        <v>165.128</v>
      </c>
      <c r="DO289" s="1">
        <v>1.46</v>
      </c>
      <c r="DP289" s="1">
        <v>409.397</v>
      </c>
      <c r="DQ289" s="1">
        <v>2.258</v>
      </c>
      <c r="DR289" s="1">
        <v>0.903</v>
      </c>
      <c r="DS289" s="1">
        <v>-8.234</v>
      </c>
      <c r="DT289" s="1">
        <v>-1.428</v>
      </c>
      <c r="DU289" s="1">
        <v>15.001</v>
      </c>
      <c r="DV289" s="1">
        <v>682.003</v>
      </c>
      <c r="DW289" s="1">
        <v>6.03</v>
      </c>
      <c r="DX289" s="1">
        <v>1696.645</v>
      </c>
      <c r="DY289" s="1">
        <v>9.324</v>
      </c>
      <c r="DZ289" s="1">
        <v>3.742</v>
      </c>
    </row>
    <row r="290">
      <c r="A290" s="1" t="s">
        <v>152</v>
      </c>
      <c r="B290" s="1">
        <v>2019.0</v>
      </c>
      <c r="C290" s="1" t="s">
        <v>153</v>
      </c>
      <c r="D290" s="1">
        <v>8880830.0</v>
      </c>
      <c r="E290" s="1">
        <v>3.88344676352E11</v>
      </c>
      <c r="F290" s="1">
        <v>-0.065</v>
      </c>
      <c r="G290" s="1">
        <v>-0.003</v>
      </c>
      <c r="H290" s="1">
        <v>581.851</v>
      </c>
      <c r="I290" s="1">
        <v>5.167</v>
      </c>
      <c r="J290" s="1">
        <v>524.726</v>
      </c>
      <c r="K290" s="1">
        <v>4.66</v>
      </c>
      <c r="L290" s="1">
        <v>6.592</v>
      </c>
      <c r="M290" s="1">
        <v>1.231</v>
      </c>
      <c r="N290" s="1">
        <v>152.78</v>
      </c>
      <c r="O290" s="1">
        <v>5.141</v>
      </c>
      <c r="P290" s="1">
        <v>1.66</v>
      </c>
      <c r="Q290" s="1">
        <v>3822.242</v>
      </c>
      <c r="R290" s="1">
        <v>33.945</v>
      </c>
      <c r="S290" s="1">
        <v>168.903</v>
      </c>
      <c r="T290" s="1">
        <v>1.5</v>
      </c>
      <c r="Y290" s="1">
        <v>2.122</v>
      </c>
      <c r="Z290" s="1">
        <v>8.09</v>
      </c>
      <c r="AA290" s="1">
        <v>73.82</v>
      </c>
      <c r="AB290" s="1">
        <v>8312.286</v>
      </c>
      <c r="AC290" s="1">
        <v>70.69</v>
      </c>
      <c r="AD290" s="1">
        <v>21.041</v>
      </c>
      <c r="AE290" s="1">
        <v>4.789</v>
      </c>
      <c r="AF290" s="1">
        <v>19.558</v>
      </c>
      <c r="AG290" s="1">
        <v>48189.234</v>
      </c>
      <c r="AH290" s="1">
        <v>1.102</v>
      </c>
      <c r="AI290" s="1">
        <v>3.015</v>
      </c>
      <c r="AJ290" s="1">
        <v>8.083</v>
      </c>
      <c r="AK290" s="1">
        <v>1807.263</v>
      </c>
      <c r="AL290" s="1">
        <v>16.05</v>
      </c>
      <c r="AM290" s="1">
        <v>31095.082</v>
      </c>
      <c r="AN290" s="1">
        <v>276.15</v>
      </c>
      <c r="AO290" s="1">
        <v>22.705</v>
      </c>
      <c r="AP290" s="1">
        <v>65.811</v>
      </c>
      <c r="AQ290" s="1">
        <v>2.458</v>
      </c>
      <c r="AR290" s="1">
        <v>2.135</v>
      </c>
      <c r="AS290" s="1">
        <v>89.004</v>
      </c>
      <c r="AT290" s="1">
        <v>1274.656</v>
      </c>
      <c r="AU290" s="1">
        <v>11.32</v>
      </c>
      <c r="AV290" s="1">
        <v>10022.082</v>
      </c>
      <c r="BA290" s="1">
        <v>16.014</v>
      </c>
      <c r="BB290" s="1">
        <v>21.211</v>
      </c>
      <c r="BC290" s="1">
        <v>10.8</v>
      </c>
      <c r="BD290" s="1">
        <v>8.47</v>
      </c>
      <c r="BE290" s="1">
        <v>7.428</v>
      </c>
      <c r="BF290" s="1">
        <v>101.054</v>
      </c>
      <c r="BG290" s="1">
        <v>4597.543</v>
      </c>
      <c r="BH290" s="1">
        <v>40.83</v>
      </c>
      <c r="BI290" s="1">
        <v>11378.934</v>
      </c>
      <c r="BJ290" s="1">
        <v>57.759</v>
      </c>
      <c r="BK290" s="1">
        <v>24.083</v>
      </c>
      <c r="BL290" s="1">
        <v>8.285</v>
      </c>
      <c r="BM290" s="1">
        <v>10.598</v>
      </c>
      <c r="BN290" s="1">
        <v>143.464</v>
      </c>
      <c r="BO290" s="1">
        <v>6152.578</v>
      </c>
      <c r="BP290" s="1">
        <v>54.64</v>
      </c>
      <c r="BQ290" s="1">
        <v>16154.336</v>
      </c>
      <c r="BR290" s="1">
        <v>77.295</v>
      </c>
      <c r="BS290" s="1">
        <v>34.189</v>
      </c>
      <c r="BT290" s="1">
        <v>3.13</v>
      </c>
      <c r="BU290" s="1">
        <v>4.24</v>
      </c>
      <c r="BW290" s="1">
        <v>0.0</v>
      </c>
      <c r="BX290" s="1">
        <v>0.0</v>
      </c>
      <c r="BY290" s="1">
        <v>0.0</v>
      </c>
      <c r="BZ290" s="1">
        <v>0.0</v>
      </c>
      <c r="CA290" s="1">
        <v>0.0</v>
      </c>
      <c r="CB290" s="1">
        <v>0.0</v>
      </c>
      <c r="CC290" s="1">
        <v>0.0</v>
      </c>
      <c r="CD290" s="1">
        <v>2.88</v>
      </c>
      <c r="CE290" s="1">
        <v>4.288</v>
      </c>
      <c r="CF290" s="1">
        <v>153.201</v>
      </c>
      <c r="CG290" s="1">
        <v>363.705</v>
      </c>
      <c r="CH290" s="1">
        <v>3.23</v>
      </c>
      <c r="CI290" s="1">
        <v>17250.758</v>
      </c>
      <c r="CN290" s="1">
        <v>4.569</v>
      </c>
      <c r="CO290" s="1">
        <v>36.51</v>
      </c>
      <c r="CP290" s="1">
        <v>14.588</v>
      </c>
      <c r="CQ290" s="1">
        <v>4.66</v>
      </c>
      <c r="CR290" s="1">
        <v>0.0</v>
      </c>
      <c r="CS290" s="1">
        <v>-5.565</v>
      </c>
      <c r="CT290" s="1">
        <v>-0.86</v>
      </c>
      <c r="CU290" s="1">
        <v>524.726</v>
      </c>
      <c r="CV290" s="1">
        <v>0.0</v>
      </c>
      <c r="CW290" s="1">
        <v>1642.677</v>
      </c>
      <c r="CX290" s="1">
        <v>6.592</v>
      </c>
      <c r="CY290" s="1">
        <v>0.0</v>
      </c>
      <c r="CZ290" s="1">
        <v>3.477</v>
      </c>
      <c r="DA290" s="1">
        <v>7959.842</v>
      </c>
      <c r="DB290" s="1">
        <v>427.96</v>
      </c>
      <c r="DC290" s="1">
        <v>8.285</v>
      </c>
      <c r="DD290" s="1">
        <v>10.598</v>
      </c>
      <c r="DE290" s="1">
        <v>143.464</v>
      </c>
      <c r="DF290" s="1">
        <v>6152.578</v>
      </c>
      <c r="DG290" s="1">
        <v>54.64</v>
      </c>
      <c r="DH290" s="1">
        <v>16154.336</v>
      </c>
      <c r="DI290" s="1">
        <v>77.295</v>
      </c>
      <c r="DJ290" s="1">
        <v>34.189</v>
      </c>
      <c r="DK290" s="1">
        <v>16.972</v>
      </c>
      <c r="DL290" s="1">
        <v>0.593</v>
      </c>
      <c r="DM290" s="1">
        <v>4.213</v>
      </c>
      <c r="DN290" s="1">
        <v>191.424</v>
      </c>
      <c r="DO290" s="1">
        <v>1.7</v>
      </c>
      <c r="DP290" s="1">
        <v>474.404</v>
      </c>
      <c r="DQ290" s="1">
        <v>2.405</v>
      </c>
      <c r="DR290" s="1">
        <v>1.004</v>
      </c>
      <c r="DS290" s="1">
        <v>23.541</v>
      </c>
      <c r="DT290" s="1">
        <v>3.44</v>
      </c>
      <c r="DU290" s="1">
        <v>18.441</v>
      </c>
      <c r="DV290" s="1">
        <v>838.886</v>
      </c>
      <c r="DW290" s="1">
        <v>7.45</v>
      </c>
      <c r="DX290" s="1">
        <v>2076.471</v>
      </c>
      <c r="DY290" s="1">
        <v>10.539</v>
      </c>
      <c r="DZ290" s="1">
        <v>4.395</v>
      </c>
    </row>
    <row r="291">
      <c r="A291" s="1" t="s">
        <v>152</v>
      </c>
      <c r="B291" s="1">
        <v>2020.0</v>
      </c>
      <c r="C291" s="1" t="s">
        <v>153</v>
      </c>
      <c r="D291" s="1">
        <v>8921362.0</v>
      </c>
      <c r="E291" s="1">
        <v>3.63281088512E11</v>
      </c>
      <c r="F291" s="1">
        <v>-10.557</v>
      </c>
      <c r="G291" s="1">
        <v>-0.546</v>
      </c>
      <c r="H291" s="1">
        <v>518.061</v>
      </c>
      <c r="I291" s="1">
        <v>4.622</v>
      </c>
      <c r="J291" s="1">
        <v>514.495</v>
      </c>
      <c r="K291" s="1">
        <v>4.59</v>
      </c>
      <c r="L291" s="1">
        <v>6.648</v>
      </c>
      <c r="M291" s="1">
        <v>1.179</v>
      </c>
      <c r="N291" s="1">
        <v>133.401</v>
      </c>
      <c r="O291" s="1">
        <v>-14.473</v>
      </c>
      <c r="P291" s="1">
        <v>-4.913</v>
      </c>
      <c r="Q291" s="1">
        <v>3254.195</v>
      </c>
      <c r="R291" s="1">
        <v>29.032</v>
      </c>
      <c r="S291" s="1">
        <v>62.771</v>
      </c>
      <c r="T291" s="1">
        <v>0.56</v>
      </c>
      <c r="Y291" s="1">
        <v>0.811</v>
      </c>
      <c r="Z291" s="1">
        <v>7.409</v>
      </c>
      <c r="AA291" s="1">
        <v>71.24</v>
      </c>
      <c r="AB291" s="1">
        <v>7985.328</v>
      </c>
      <c r="AC291" s="1">
        <v>69.04</v>
      </c>
      <c r="AD291" s="1">
        <v>22.461</v>
      </c>
      <c r="AE291" s="1">
        <v>-6.5</v>
      </c>
      <c r="AF291" s="1">
        <v>-27.816</v>
      </c>
      <c r="AG291" s="1">
        <v>44852.355</v>
      </c>
      <c r="AH291" s="1">
        <v>1.101</v>
      </c>
      <c r="AI291" s="1">
        <v>-10.435</v>
      </c>
      <c r="AJ291" s="1">
        <v>-28.816</v>
      </c>
      <c r="AK291" s="1">
        <v>1526.673</v>
      </c>
      <c r="AL291" s="1">
        <v>13.62</v>
      </c>
      <c r="AM291" s="1">
        <v>27723.762</v>
      </c>
      <c r="AN291" s="1">
        <v>247.334</v>
      </c>
      <c r="AO291" s="1">
        <v>19.728</v>
      </c>
      <c r="AP291" s="1">
        <v>63.12</v>
      </c>
      <c r="AQ291" s="1">
        <v>-4.193</v>
      </c>
      <c r="AR291" s="1">
        <v>-3.732</v>
      </c>
      <c r="AS291" s="1">
        <v>85.272</v>
      </c>
      <c r="AT291" s="1">
        <v>1115.301</v>
      </c>
      <c r="AU291" s="1">
        <v>9.95</v>
      </c>
      <c r="AV291" s="1">
        <v>9558.236</v>
      </c>
      <c r="BA291" s="1">
        <v>14.412</v>
      </c>
      <c r="BB291" s="1">
        <v>21.762</v>
      </c>
      <c r="BC291" s="1">
        <v>9.21</v>
      </c>
      <c r="BD291" s="1">
        <v>2.871</v>
      </c>
      <c r="BE291" s="1">
        <v>2.644</v>
      </c>
      <c r="BF291" s="1">
        <v>103.699</v>
      </c>
      <c r="BG291" s="1">
        <v>4707.801</v>
      </c>
      <c r="BH291" s="1">
        <v>42.0</v>
      </c>
      <c r="BI291" s="1">
        <v>11623.656</v>
      </c>
      <c r="BJ291" s="1">
        <v>60.834</v>
      </c>
      <c r="BK291" s="1">
        <v>26.464</v>
      </c>
      <c r="BL291" s="1">
        <v>0.404</v>
      </c>
      <c r="BM291" s="1">
        <v>1.049</v>
      </c>
      <c r="BN291" s="1">
        <v>144.513</v>
      </c>
      <c r="BO291" s="1">
        <v>6212.056</v>
      </c>
      <c r="BP291" s="1">
        <v>55.42</v>
      </c>
      <c r="BQ291" s="1">
        <v>16198.502</v>
      </c>
      <c r="BR291" s="1">
        <v>80.272</v>
      </c>
      <c r="BS291" s="1">
        <v>36.88</v>
      </c>
      <c r="BT291" s="1">
        <v>2.2</v>
      </c>
      <c r="BU291" s="1">
        <v>3.088</v>
      </c>
      <c r="BW291" s="1">
        <v>0.0</v>
      </c>
      <c r="BX291" s="1">
        <v>0.0</v>
      </c>
      <c r="BY291" s="1">
        <v>0.0</v>
      </c>
      <c r="BZ291" s="1">
        <v>0.0</v>
      </c>
      <c r="CA291" s="1">
        <v>0.0</v>
      </c>
      <c r="CB291" s="1">
        <v>0.0</v>
      </c>
      <c r="CC291" s="1">
        <v>0.0</v>
      </c>
      <c r="CD291" s="1">
        <v>-13.167</v>
      </c>
      <c r="CE291" s="1">
        <v>-20.172</v>
      </c>
      <c r="CF291" s="1">
        <v>133.029</v>
      </c>
      <c r="CG291" s="1">
        <v>348.601</v>
      </c>
      <c r="CH291" s="1">
        <v>3.11</v>
      </c>
      <c r="CI291" s="1">
        <v>14911.33</v>
      </c>
      <c r="CN291" s="1">
        <v>4.505</v>
      </c>
      <c r="CO291" s="1">
        <v>33.949</v>
      </c>
      <c r="CP291" s="1">
        <v>14.379</v>
      </c>
      <c r="CQ291" s="1">
        <v>4.59</v>
      </c>
      <c r="CR291" s="1">
        <v>0.0</v>
      </c>
      <c r="CS291" s="1">
        <v>-1.438</v>
      </c>
      <c r="CT291" s="1">
        <v>-0.21</v>
      </c>
      <c r="CU291" s="1">
        <v>514.495</v>
      </c>
      <c r="CV291" s="1">
        <v>0.0</v>
      </c>
      <c r="CW291" s="1">
        <v>1611.7</v>
      </c>
      <c r="CX291" s="1">
        <v>6.648</v>
      </c>
      <c r="CY291" s="1">
        <v>0.0</v>
      </c>
      <c r="CZ291" s="1">
        <v>3.669</v>
      </c>
      <c r="DA291" s="1">
        <v>7738.729</v>
      </c>
      <c r="DB291" s="1">
        <v>400.144</v>
      </c>
      <c r="DC291" s="1">
        <v>0.404</v>
      </c>
      <c r="DD291" s="1">
        <v>1.049</v>
      </c>
      <c r="DE291" s="1">
        <v>144.513</v>
      </c>
      <c r="DF291" s="1">
        <v>6212.056</v>
      </c>
      <c r="DG291" s="1">
        <v>55.42</v>
      </c>
      <c r="DH291" s="1">
        <v>16198.502</v>
      </c>
      <c r="DI291" s="1">
        <v>80.272</v>
      </c>
      <c r="DJ291" s="1">
        <v>36.88</v>
      </c>
      <c r="DK291" s="1">
        <v>20.025</v>
      </c>
      <c r="DL291" s="1">
        <v>0.831</v>
      </c>
      <c r="DM291" s="1">
        <v>5.044</v>
      </c>
      <c r="DN291" s="1">
        <v>228.665</v>
      </c>
      <c r="DO291" s="1">
        <v>2.04</v>
      </c>
      <c r="DP291" s="1">
        <v>565.416</v>
      </c>
      <c r="DQ291" s="1">
        <v>2.955</v>
      </c>
      <c r="DR291" s="1">
        <v>1.287</v>
      </c>
      <c r="DS291" s="1">
        <v>-8.839</v>
      </c>
      <c r="DT291" s="1">
        <v>-1.672</v>
      </c>
      <c r="DU291" s="1">
        <v>16.769</v>
      </c>
      <c r="DV291" s="1">
        <v>761.095</v>
      </c>
      <c r="DW291" s="1">
        <v>6.79</v>
      </c>
      <c r="DX291" s="1">
        <v>1879.669</v>
      </c>
      <c r="DY291" s="1">
        <v>9.835</v>
      </c>
      <c r="DZ291" s="1">
        <v>4.28</v>
      </c>
    </row>
    <row r="292">
      <c r="A292" s="1" t="s">
        <v>152</v>
      </c>
      <c r="B292" s="1">
        <v>2021.0</v>
      </c>
      <c r="C292" s="1" t="s">
        <v>153</v>
      </c>
      <c r="D292" s="1">
        <v>8967006.0</v>
      </c>
      <c r="E292" s="1">
        <v>3.79835219968E11</v>
      </c>
      <c r="F292" s="1">
        <v>4.871</v>
      </c>
      <c r="G292" s="1">
        <v>0.225</v>
      </c>
      <c r="H292" s="1">
        <v>540.53</v>
      </c>
      <c r="I292" s="1">
        <v>4.847</v>
      </c>
      <c r="J292" s="1">
        <v>499.609</v>
      </c>
      <c r="K292" s="1">
        <v>4.48</v>
      </c>
      <c r="L292" s="1">
        <v>6.706</v>
      </c>
      <c r="M292" s="1">
        <v>1.216</v>
      </c>
      <c r="N292" s="1">
        <v>135.159</v>
      </c>
      <c r="O292" s="1">
        <v>3.892</v>
      </c>
      <c r="P292" s="1">
        <v>1.13</v>
      </c>
      <c r="Q292" s="1">
        <v>3363.645</v>
      </c>
      <c r="R292" s="1">
        <v>30.162</v>
      </c>
      <c r="S292" s="1">
        <v>0.0</v>
      </c>
      <c r="T292" s="1">
        <v>0.0</v>
      </c>
      <c r="Y292" s="1">
        <v>0.0</v>
      </c>
      <c r="Z292" s="1">
        <v>7.567</v>
      </c>
      <c r="AA292" s="1">
        <v>74.35</v>
      </c>
      <c r="AB292" s="1">
        <v>8291.508</v>
      </c>
      <c r="AC292" s="1">
        <v>66.81</v>
      </c>
      <c r="AD292" s="1">
        <v>20.992</v>
      </c>
      <c r="AE292" s="1">
        <v>1.547</v>
      </c>
      <c r="AF292" s="1">
        <v>6.191</v>
      </c>
      <c r="AG292" s="1">
        <v>45314.43</v>
      </c>
      <c r="AH292" s="1">
        <v>1.07</v>
      </c>
      <c r="AI292" s="1">
        <v>5.336</v>
      </c>
      <c r="AJ292" s="1">
        <v>13.197</v>
      </c>
      <c r="AK292" s="1">
        <v>1553.473</v>
      </c>
      <c r="AL292" s="1">
        <v>13.93</v>
      </c>
      <c r="AM292" s="1">
        <v>29054.406</v>
      </c>
      <c r="AN292" s="1">
        <v>260.531</v>
      </c>
      <c r="AO292" s="1">
        <v>20.85</v>
      </c>
      <c r="AP292" s="1">
        <v>65.362</v>
      </c>
      <c r="AQ292" s="1">
        <v>5.725</v>
      </c>
      <c r="AR292" s="1">
        <v>4.882</v>
      </c>
      <c r="AS292" s="1">
        <v>90.154</v>
      </c>
      <c r="AT292" s="1">
        <v>1184.342</v>
      </c>
      <c r="AU292" s="1">
        <v>10.62</v>
      </c>
      <c r="AV292" s="1">
        <v>10054.014</v>
      </c>
      <c r="BA292" s="1">
        <v>15.896</v>
      </c>
      <c r="BB292" s="1">
        <v>22.618</v>
      </c>
      <c r="BC292" s="1">
        <v>9.03</v>
      </c>
      <c r="BD292" s="1">
        <v>-7.401</v>
      </c>
      <c r="BE292" s="1">
        <v>-7.911</v>
      </c>
      <c r="BF292" s="1">
        <v>95.787</v>
      </c>
      <c r="BG292" s="1">
        <v>4337.011</v>
      </c>
      <c r="BH292" s="1">
        <v>38.89</v>
      </c>
      <c r="BI292" s="1">
        <v>10682.213</v>
      </c>
      <c r="BJ292" s="1">
        <v>58.21</v>
      </c>
      <c r="BK292" s="1">
        <v>24.031</v>
      </c>
      <c r="BL292" s="1">
        <v>-3.872</v>
      </c>
      <c r="BM292" s="1">
        <v>-6.446</v>
      </c>
      <c r="BN292" s="1">
        <v>138.067</v>
      </c>
      <c r="BO292" s="1">
        <v>5897.175</v>
      </c>
      <c r="BP292" s="1">
        <v>52.88</v>
      </c>
      <c r="BQ292" s="1">
        <v>15397.201</v>
      </c>
      <c r="BR292" s="1">
        <v>79.15</v>
      </c>
      <c r="BS292" s="1">
        <v>34.638</v>
      </c>
      <c r="BT292" s="1">
        <v>7.54</v>
      </c>
      <c r="BU292" s="1">
        <v>10.141</v>
      </c>
      <c r="BW292" s="1">
        <v>0.0</v>
      </c>
      <c r="BX292" s="1">
        <v>0.0</v>
      </c>
      <c r="BY292" s="1">
        <v>0.0</v>
      </c>
      <c r="BZ292" s="1">
        <v>0.0</v>
      </c>
      <c r="CA292" s="1">
        <v>0.0</v>
      </c>
      <c r="CB292" s="1">
        <v>0.0</v>
      </c>
      <c r="CC292" s="1">
        <v>0.0</v>
      </c>
      <c r="CD292" s="1">
        <v>5.401</v>
      </c>
      <c r="CE292" s="1">
        <v>7.185</v>
      </c>
      <c r="CF292" s="1">
        <v>140.215</v>
      </c>
      <c r="CG292" s="1">
        <v>369.131</v>
      </c>
      <c r="CH292" s="1">
        <v>3.31</v>
      </c>
      <c r="CI292" s="1">
        <v>15636.746</v>
      </c>
      <c r="CN292" s="1">
        <v>4.954</v>
      </c>
      <c r="CO292" s="1">
        <v>35.177</v>
      </c>
      <c r="CP292" s="1">
        <v>13.999</v>
      </c>
      <c r="CQ292" s="1">
        <v>4.48</v>
      </c>
      <c r="CR292" s="1">
        <v>0.0</v>
      </c>
      <c r="CS292" s="1">
        <v>-2.64</v>
      </c>
      <c r="CT292" s="1">
        <v>-0.38</v>
      </c>
      <c r="CU292" s="1">
        <v>499.609</v>
      </c>
      <c r="CV292" s="1">
        <v>0.0</v>
      </c>
      <c r="CW292" s="1">
        <v>1561.171</v>
      </c>
      <c r="CX292" s="1">
        <v>6.706</v>
      </c>
      <c r="CY292" s="1">
        <v>0.0</v>
      </c>
      <c r="CZ292" s="1">
        <v>3.512</v>
      </c>
      <c r="DA292" s="1">
        <v>7450.647</v>
      </c>
      <c r="DB292" s="1">
        <v>406.335</v>
      </c>
      <c r="DC292" s="1">
        <v>-3.872</v>
      </c>
      <c r="DD292" s="1">
        <v>-6.446</v>
      </c>
      <c r="DE292" s="1">
        <v>138.067</v>
      </c>
      <c r="DF292" s="1">
        <v>5897.175</v>
      </c>
      <c r="DG292" s="1">
        <v>52.88</v>
      </c>
      <c r="DH292" s="1">
        <v>15397.201</v>
      </c>
      <c r="DI292" s="1">
        <v>79.15</v>
      </c>
      <c r="DJ292" s="1">
        <v>34.638</v>
      </c>
      <c r="DK292" s="1">
        <v>35.78</v>
      </c>
      <c r="DL292" s="1">
        <v>1.788</v>
      </c>
      <c r="DM292" s="1">
        <v>6.832</v>
      </c>
      <c r="DN292" s="1">
        <v>308.91</v>
      </c>
      <c r="DO292" s="1">
        <v>2.77</v>
      </c>
      <c r="DP292" s="1">
        <v>761.935</v>
      </c>
      <c r="DQ292" s="1">
        <v>4.146</v>
      </c>
      <c r="DR292" s="1">
        <v>1.714</v>
      </c>
      <c r="DS292" s="1">
        <v>-0.758</v>
      </c>
      <c r="DT292" s="1">
        <v>-0.168</v>
      </c>
      <c r="DU292" s="1">
        <v>16.601</v>
      </c>
      <c r="DV292" s="1">
        <v>751.644</v>
      </c>
      <c r="DW292" s="1">
        <v>6.74</v>
      </c>
      <c r="DX292" s="1">
        <v>1851.353</v>
      </c>
      <c r="DY292" s="1">
        <v>10.088</v>
      </c>
      <c r="DZ292" s="1">
        <v>4.165</v>
      </c>
    </row>
    <row r="293">
      <c r="A293" s="1" t="s">
        <v>152</v>
      </c>
      <c r="B293" s="1">
        <v>2022.0</v>
      </c>
      <c r="C293" s="1" t="s">
        <v>153</v>
      </c>
      <c r="D293" s="1">
        <v>9064633.0</v>
      </c>
      <c r="E293" s="1">
        <v>3.9881539584E11</v>
      </c>
      <c r="F293" s="1">
        <v>-4.995</v>
      </c>
      <c r="G293" s="1">
        <v>-0.242</v>
      </c>
      <c r="H293" s="1">
        <v>508.0</v>
      </c>
      <c r="I293" s="1">
        <v>4.605</v>
      </c>
      <c r="J293" s="1">
        <v>525.118</v>
      </c>
      <c r="K293" s="1">
        <v>4.76</v>
      </c>
      <c r="L293" s="1">
        <v>7.379</v>
      </c>
      <c r="M293" s="1">
        <v>1.229</v>
      </c>
      <c r="N293" s="1">
        <v>141.063</v>
      </c>
      <c r="O293" s="1">
        <v>-4.312</v>
      </c>
      <c r="P293" s="1">
        <v>-1.301</v>
      </c>
      <c r="Q293" s="1">
        <v>3183.934</v>
      </c>
      <c r="R293" s="1">
        <v>28.861</v>
      </c>
      <c r="S293" s="1">
        <v>0.0</v>
      </c>
      <c r="T293" s="1">
        <v>0.0</v>
      </c>
      <c r="Y293" s="1">
        <v>0.0</v>
      </c>
      <c r="Z293" s="1">
        <v>7.704</v>
      </c>
      <c r="AA293" s="1">
        <v>73.21</v>
      </c>
      <c r="AB293" s="1">
        <v>8076.444</v>
      </c>
      <c r="AC293" s="1">
        <v>64.51</v>
      </c>
      <c r="AD293" s="1">
        <v>21.644</v>
      </c>
      <c r="AE293" s="1">
        <v>-6.032</v>
      </c>
      <c r="AF293" s="1">
        <v>-24.511</v>
      </c>
      <c r="AG293" s="1">
        <v>42122.316</v>
      </c>
      <c r="AH293" s="1">
        <v>0.957</v>
      </c>
      <c r="AI293" s="1">
        <v>-6.721</v>
      </c>
      <c r="AJ293" s="1">
        <v>-17.511</v>
      </c>
      <c r="AK293" s="1">
        <v>1554.393</v>
      </c>
      <c r="AL293" s="1">
        <v>14.09</v>
      </c>
      <c r="AM293" s="1">
        <v>26809.725</v>
      </c>
      <c r="AN293" s="1">
        <v>243.02</v>
      </c>
      <c r="AO293" s="1">
        <v>21.842</v>
      </c>
      <c r="AP293" s="1">
        <v>64.866</v>
      </c>
      <c r="AQ293" s="1">
        <v>-12.23</v>
      </c>
      <c r="AR293" s="1">
        <v>-11.026</v>
      </c>
      <c r="AS293" s="1">
        <v>79.128</v>
      </c>
      <c r="AT293" s="1">
        <v>1199.166</v>
      </c>
      <c r="AU293" s="1">
        <v>10.87</v>
      </c>
      <c r="AV293" s="1">
        <v>8729.339</v>
      </c>
      <c r="BA293" s="1">
        <v>16.85</v>
      </c>
      <c r="BB293" s="1">
        <v>21.121</v>
      </c>
      <c r="BC293" s="1">
        <v>9.1</v>
      </c>
      <c r="BD293" s="1">
        <v>-10.966</v>
      </c>
      <c r="BE293" s="1">
        <v>-10.713</v>
      </c>
      <c r="BF293" s="1">
        <v>85.074</v>
      </c>
      <c r="BG293" s="1">
        <v>3820.342</v>
      </c>
      <c r="BH293" s="1">
        <v>34.63</v>
      </c>
      <c r="BI293" s="1">
        <v>9385.265</v>
      </c>
      <c r="BJ293" s="1">
        <v>53.682</v>
      </c>
      <c r="BK293" s="1">
        <v>22.708</v>
      </c>
      <c r="BL293" s="1">
        <v>-4.711</v>
      </c>
      <c r="BM293" s="1">
        <v>-6.437</v>
      </c>
      <c r="BN293" s="1">
        <v>131.63</v>
      </c>
      <c r="BO293" s="1">
        <v>5562.277</v>
      </c>
      <c r="BP293" s="1">
        <v>50.42</v>
      </c>
      <c r="BQ293" s="1">
        <v>14521.265</v>
      </c>
      <c r="BR293" s="1">
        <v>78.158</v>
      </c>
      <c r="BS293" s="1">
        <v>35.134</v>
      </c>
      <c r="BT293" s="1">
        <v>8.7</v>
      </c>
      <c r="BU293" s="1">
        <v>11.884</v>
      </c>
      <c r="BW293" s="1">
        <v>0.0</v>
      </c>
      <c r="BX293" s="1">
        <v>0.0</v>
      </c>
      <c r="BY293" s="1">
        <v>0.0</v>
      </c>
      <c r="BZ293" s="1">
        <v>0.0</v>
      </c>
      <c r="CA293" s="1">
        <v>0.0</v>
      </c>
      <c r="CB293" s="1">
        <v>0.0</v>
      </c>
      <c r="CC293" s="1">
        <v>0.0</v>
      </c>
      <c r="CD293" s="1">
        <v>-3.697</v>
      </c>
      <c r="CE293" s="1">
        <v>-5.184</v>
      </c>
      <c r="CF293" s="1">
        <v>135.031</v>
      </c>
      <c r="CG293" s="1">
        <v>355.227</v>
      </c>
      <c r="CH293" s="1">
        <v>3.22</v>
      </c>
      <c r="CI293" s="1">
        <v>14896.452</v>
      </c>
      <c r="CN293" s="1">
        <v>4.991</v>
      </c>
      <c r="CO293" s="1">
        <v>36.042</v>
      </c>
      <c r="CP293" s="1">
        <v>14.865</v>
      </c>
      <c r="CQ293" s="1">
        <v>4.76</v>
      </c>
      <c r="CR293" s="1">
        <v>0.0</v>
      </c>
      <c r="CS293" s="1">
        <v>6.184</v>
      </c>
      <c r="CT293" s="1">
        <v>0.866</v>
      </c>
      <c r="CU293" s="1">
        <v>525.118</v>
      </c>
      <c r="CV293" s="1">
        <v>0.0</v>
      </c>
      <c r="CW293" s="1">
        <v>1639.861</v>
      </c>
      <c r="CX293" s="1">
        <v>7.379</v>
      </c>
      <c r="CY293" s="1">
        <v>0.0</v>
      </c>
      <c r="CZ293" s="1">
        <v>3.968</v>
      </c>
      <c r="DA293" s="1">
        <v>7116.67</v>
      </c>
      <c r="DB293" s="1">
        <v>381.823</v>
      </c>
      <c r="DC293" s="1">
        <v>-4.711</v>
      </c>
      <c r="DD293" s="1">
        <v>-6.437</v>
      </c>
      <c r="DE293" s="1">
        <v>131.63</v>
      </c>
      <c r="DF293" s="1">
        <v>5562.277</v>
      </c>
      <c r="DG293" s="1">
        <v>50.42</v>
      </c>
      <c r="DH293" s="1">
        <v>14521.265</v>
      </c>
      <c r="DI293" s="1">
        <v>78.158</v>
      </c>
      <c r="DJ293" s="1">
        <v>35.134</v>
      </c>
      <c r="DK293" s="1">
        <v>36.36</v>
      </c>
      <c r="DL293" s="1">
        <v>2.461</v>
      </c>
      <c r="DM293" s="1">
        <v>9.294</v>
      </c>
      <c r="DN293" s="1">
        <v>417.005</v>
      </c>
      <c r="DO293" s="1">
        <v>3.78</v>
      </c>
      <c r="DP293" s="1">
        <v>1025.263</v>
      </c>
      <c r="DQ293" s="1">
        <v>5.86</v>
      </c>
      <c r="DR293" s="1">
        <v>2.481</v>
      </c>
      <c r="DS293" s="1">
        <v>7.442</v>
      </c>
      <c r="DT293" s="1">
        <v>1.192</v>
      </c>
      <c r="DU293" s="1">
        <v>17.793</v>
      </c>
      <c r="DV293" s="1">
        <v>799.812</v>
      </c>
      <c r="DW293" s="1">
        <v>7.25</v>
      </c>
      <c r="DX293" s="1">
        <v>1962.876</v>
      </c>
      <c r="DY293" s="1">
        <v>11.239</v>
      </c>
      <c r="DZ293" s="1">
        <v>4.749</v>
      </c>
    </row>
    <row r="294">
      <c r="A294" s="1" t="s">
        <v>152</v>
      </c>
      <c r="B294" s="1">
        <v>2023.0</v>
      </c>
      <c r="C294" s="1" t="s">
        <v>153</v>
      </c>
      <c r="D294" s="1">
        <v>9130386.0</v>
      </c>
      <c r="F294" s="1">
        <v>17.384</v>
      </c>
      <c r="G294" s="1">
        <v>0.801</v>
      </c>
      <c r="H294" s="1">
        <v>592.018</v>
      </c>
      <c r="I294" s="1">
        <v>5.405</v>
      </c>
      <c r="J294" s="1">
        <v>499.431</v>
      </c>
      <c r="K294" s="1">
        <v>4.56</v>
      </c>
      <c r="L294" s="1">
        <v>6.442</v>
      </c>
      <c r="M294" s="1">
        <v>1.404</v>
      </c>
      <c r="N294" s="1">
        <v>111.613</v>
      </c>
      <c r="O294" s="1">
        <v>-3.176</v>
      </c>
      <c r="P294" s="1">
        <v>-0.917</v>
      </c>
      <c r="Q294" s="1">
        <v>3060.606</v>
      </c>
      <c r="R294" s="1">
        <v>27.945</v>
      </c>
      <c r="S294" s="1">
        <v>0.0</v>
      </c>
      <c r="T294" s="1">
        <v>0.0</v>
      </c>
      <c r="Y294" s="1">
        <v>0.0</v>
      </c>
      <c r="Z294" s="1">
        <v>7.26</v>
      </c>
      <c r="AA294" s="1">
        <v>70.71</v>
      </c>
      <c r="AB294" s="1">
        <v>7744.47</v>
      </c>
      <c r="AC294" s="1">
        <v>70.78</v>
      </c>
      <c r="AD294" s="1">
        <v>23.894</v>
      </c>
      <c r="AE294" s="1">
        <v>3.179</v>
      </c>
      <c r="AF294" s="1">
        <v>12.137</v>
      </c>
      <c r="AG294" s="1">
        <v>43148.262</v>
      </c>
      <c r="AI294" s="1">
        <v>-5.003</v>
      </c>
      <c r="AJ294" s="1">
        <v>-12.158</v>
      </c>
      <c r="AK294" s="1">
        <v>1185.054</v>
      </c>
      <c r="AL294" s="1">
        <v>10.82</v>
      </c>
      <c r="AM294" s="1">
        <v>25285.049</v>
      </c>
      <c r="AN294" s="1">
        <v>230.862</v>
      </c>
      <c r="AO294" s="1">
        <v>15.287</v>
      </c>
      <c r="AP294" s="1">
        <v>59.978</v>
      </c>
      <c r="AQ294" s="1">
        <v>-13.036</v>
      </c>
      <c r="AR294" s="1">
        <v>-10.315</v>
      </c>
      <c r="AS294" s="1">
        <v>68.813</v>
      </c>
      <c r="AT294" s="1">
        <v>821.433</v>
      </c>
      <c r="AU294" s="1">
        <v>7.5</v>
      </c>
      <c r="AV294" s="1">
        <v>7536.678</v>
      </c>
      <c r="BA294" s="1">
        <v>10.596</v>
      </c>
      <c r="BB294" s="1">
        <v>17.878</v>
      </c>
      <c r="BC294" s="1">
        <v>7.9</v>
      </c>
      <c r="BD294" s="1">
        <v>17.466</v>
      </c>
      <c r="BE294" s="1">
        <v>14.128</v>
      </c>
      <c r="BF294" s="1">
        <v>99.202</v>
      </c>
      <c r="BG294" s="1">
        <v>4454.357</v>
      </c>
      <c r="BH294" s="1">
        <v>40.67</v>
      </c>
      <c r="BI294" s="1">
        <v>10864.989</v>
      </c>
      <c r="BJ294" s="1">
        <v>57.46</v>
      </c>
      <c r="BK294" s="1">
        <v>25.773</v>
      </c>
      <c r="BL294" s="1">
        <v>18.282</v>
      </c>
      <c r="BM294" s="1">
        <v>22.42</v>
      </c>
      <c r="BN294" s="1">
        <v>154.05</v>
      </c>
      <c r="BO294" s="1">
        <v>6567.083</v>
      </c>
      <c r="BP294" s="1">
        <v>59.96</v>
      </c>
      <c r="BQ294" s="1">
        <v>16872.246</v>
      </c>
      <c r="BR294" s="1">
        <v>84.713</v>
      </c>
      <c r="BS294" s="1">
        <v>40.022</v>
      </c>
      <c r="BT294" s="1">
        <v>-0.07</v>
      </c>
      <c r="BU294" s="1">
        <v>-0.099</v>
      </c>
      <c r="BW294" s="1">
        <v>0.0</v>
      </c>
      <c r="BX294" s="1">
        <v>0.0</v>
      </c>
      <c r="BY294" s="1">
        <v>0.0</v>
      </c>
      <c r="BZ294" s="1">
        <v>0.0</v>
      </c>
      <c r="CA294" s="1">
        <v>0.0</v>
      </c>
      <c r="CB294" s="1">
        <v>0.0</v>
      </c>
      <c r="CC294" s="1">
        <v>0.0</v>
      </c>
      <c r="CD294" s="1">
        <v>-0.686</v>
      </c>
      <c r="CE294" s="1">
        <v>-0.926</v>
      </c>
      <c r="CF294" s="1">
        <v>134.105</v>
      </c>
      <c r="CG294" s="1">
        <v>363.621</v>
      </c>
      <c r="CH294" s="1">
        <v>3.32</v>
      </c>
      <c r="CI294" s="1">
        <v>14687.766</v>
      </c>
      <c r="CN294" s="1">
        <v>4.691</v>
      </c>
      <c r="CO294" s="1">
        <v>34.84</v>
      </c>
      <c r="CP294" s="1">
        <v>14.244</v>
      </c>
      <c r="CQ294" s="1">
        <v>4.56</v>
      </c>
      <c r="CR294" s="1">
        <v>0.0</v>
      </c>
      <c r="CS294" s="1">
        <v>-4.173</v>
      </c>
      <c r="CT294" s="1">
        <v>-0.62</v>
      </c>
      <c r="CU294" s="1">
        <v>499.431</v>
      </c>
      <c r="CV294" s="1">
        <v>0.0</v>
      </c>
      <c r="CW294" s="1">
        <v>1560.109</v>
      </c>
      <c r="CX294" s="1">
        <v>6.442</v>
      </c>
      <c r="CY294" s="1">
        <v>0.0</v>
      </c>
      <c r="CZ294" s="1">
        <v>3.701</v>
      </c>
      <c r="DA294" s="1">
        <v>7752.137</v>
      </c>
      <c r="DB294" s="1">
        <v>393.96</v>
      </c>
      <c r="DC294" s="1">
        <v>18.282</v>
      </c>
      <c r="DD294" s="1">
        <v>22.42</v>
      </c>
      <c r="DE294" s="1">
        <v>154.05</v>
      </c>
      <c r="DF294" s="1">
        <v>6567.083</v>
      </c>
      <c r="DG294" s="1">
        <v>59.96</v>
      </c>
      <c r="DH294" s="1">
        <v>16872.246</v>
      </c>
      <c r="DI294" s="1">
        <v>84.713</v>
      </c>
      <c r="DJ294" s="1">
        <v>40.022</v>
      </c>
      <c r="DK294" s="1">
        <v>69.063</v>
      </c>
      <c r="DL294" s="1">
        <v>6.303</v>
      </c>
      <c r="DM294" s="1">
        <v>15.597</v>
      </c>
      <c r="DN294" s="1">
        <v>699.861</v>
      </c>
      <c r="DO294" s="1">
        <v>6.39</v>
      </c>
      <c r="DP294" s="1">
        <v>1708.263</v>
      </c>
      <c r="DQ294" s="1">
        <v>9.028</v>
      </c>
      <c r="DR294" s="1">
        <v>4.052</v>
      </c>
      <c r="DS294" s="1">
        <v>10.979</v>
      </c>
      <c r="DT294" s="1">
        <v>1.809</v>
      </c>
      <c r="DU294" s="1">
        <v>19.602</v>
      </c>
      <c r="DV294" s="1">
        <v>913.433</v>
      </c>
      <c r="DW294" s="1">
        <v>8.34</v>
      </c>
      <c r="DX294" s="1">
        <v>2146.866</v>
      </c>
      <c r="DY294" s="1">
        <v>11.783</v>
      </c>
      <c r="DZ294" s="1">
        <v>5.093</v>
      </c>
    </row>
    <row r="295">
      <c r="A295" s="1" t="s">
        <v>152</v>
      </c>
      <c r="B295" s="1">
        <v>2024.0</v>
      </c>
      <c r="C295" s="1" t="s">
        <v>153</v>
      </c>
      <c r="D295" s="1">
        <v>9120765.0</v>
      </c>
      <c r="F295" s="1">
        <v>-2.322</v>
      </c>
      <c r="G295" s="1">
        <v>-0.126</v>
      </c>
      <c r="H295" s="1">
        <v>578.88</v>
      </c>
      <c r="I295" s="1">
        <v>5.28</v>
      </c>
      <c r="J295" s="1">
        <v>558.067</v>
      </c>
      <c r="K295" s="1">
        <v>5.09</v>
      </c>
      <c r="L295" s="1">
        <v>6.481</v>
      </c>
      <c r="M295" s="1">
        <v>1.312</v>
      </c>
      <c r="N295" s="1">
        <v>102.623</v>
      </c>
      <c r="O295" s="1">
        <v>0.073</v>
      </c>
      <c r="P295" s="1">
        <v>0.02</v>
      </c>
      <c r="Q295" s="1">
        <v>3066.08</v>
      </c>
      <c r="R295" s="1">
        <v>27.965</v>
      </c>
      <c r="S295" s="1">
        <v>0.0</v>
      </c>
      <c r="T295" s="1">
        <v>0.0</v>
      </c>
      <c r="Y295" s="1">
        <v>0.0</v>
      </c>
      <c r="Z295" s="1">
        <v>6.947</v>
      </c>
      <c r="AA295" s="1">
        <v>72.06</v>
      </c>
      <c r="AB295" s="1">
        <v>7900.653</v>
      </c>
      <c r="AC295" s="1">
        <v>78.54</v>
      </c>
      <c r="AD295" s="1">
        <v>26.054</v>
      </c>
      <c r="AE295" s="1">
        <v>4.665</v>
      </c>
      <c r="AF295" s="1">
        <v>18.376</v>
      </c>
      <c r="AG295" s="1">
        <v>45208.555</v>
      </c>
      <c r="AI295" s="1">
        <v>-1.214</v>
      </c>
      <c r="AJ295" s="1">
        <v>-2.802</v>
      </c>
      <c r="AK295" s="1">
        <v>1143.544</v>
      </c>
      <c r="AL295" s="1">
        <v>10.43</v>
      </c>
      <c r="AM295" s="1">
        <v>25004.516</v>
      </c>
      <c r="AN295" s="1">
        <v>228.06</v>
      </c>
      <c r="AO295" s="1">
        <v>13.28</v>
      </c>
      <c r="AP295" s="1">
        <v>56.653</v>
      </c>
      <c r="AQ295" s="1">
        <v>-0.863</v>
      </c>
      <c r="AR295" s="1">
        <v>-0.594</v>
      </c>
      <c r="AS295" s="1">
        <v>68.219</v>
      </c>
      <c r="AT295" s="1">
        <v>779.54</v>
      </c>
      <c r="AU295" s="1">
        <v>7.11</v>
      </c>
      <c r="AV295" s="1">
        <v>7479.498</v>
      </c>
      <c r="BA295" s="1">
        <v>9.053</v>
      </c>
      <c r="BB295" s="1">
        <v>16.946</v>
      </c>
      <c r="BC295" s="1">
        <v>8.06</v>
      </c>
      <c r="BD295" s="1">
        <v>10.133</v>
      </c>
      <c r="BE295" s="1">
        <v>10.052</v>
      </c>
      <c r="BF295" s="1">
        <v>109.254</v>
      </c>
      <c r="BG295" s="1">
        <v>4907.483</v>
      </c>
      <c r="BH295" s="1">
        <v>44.76</v>
      </c>
      <c r="BI295" s="1">
        <v>11978.605</v>
      </c>
      <c r="BJ295" s="1">
        <v>56.99</v>
      </c>
      <c r="BK295" s="1">
        <v>27.14</v>
      </c>
      <c r="BL295" s="1">
        <v>12.733</v>
      </c>
      <c r="BM295" s="1">
        <v>20.449</v>
      </c>
      <c r="BN295" s="1">
        <v>174.499</v>
      </c>
      <c r="BO295" s="1">
        <v>7467.575</v>
      </c>
      <c r="BP295" s="1">
        <v>68.11</v>
      </c>
      <c r="BQ295" s="1">
        <v>19132.021</v>
      </c>
      <c r="BR295" s="1">
        <v>86.72</v>
      </c>
      <c r="BS295" s="1">
        <v>43.347</v>
      </c>
      <c r="BT295" s="1">
        <v>-6.48</v>
      </c>
      <c r="BU295" s="1">
        <v>-8.993</v>
      </c>
      <c r="BW295" s="1">
        <v>0.0</v>
      </c>
      <c r="BX295" s="1">
        <v>0.0</v>
      </c>
      <c r="BY295" s="1">
        <v>0.0</v>
      </c>
      <c r="BZ295" s="1">
        <v>0.0</v>
      </c>
      <c r="CA295" s="1">
        <v>0.0</v>
      </c>
      <c r="CB295" s="1">
        <v>0.0</v>
      </c>
      <c r="CC295" s="1">
        <v>0.0</v>
      </c>
      <c r="CD295" s="1">
        <v>-1.662</v>
      </c>
      <c r="CE295" s="1">
        <v>-2.228</v>
      </c>
      <c r="CF295" s="1">
        <v>131.877</v>
      </c>
      <c r="CG295" s="1">
        <v>364.005</v>
      </c>
      <c r="CH295" s="1">
        <v>3.32</v>
      </c>
      <c r="CI295" s="1">
        <v>14458.938</v>
      </c>
      <c r="CN295" s="1">
        <v>4.227</v>
      </c>
      <c r="CO295" s="1">
        <v>32.76</v>
      </c>
      <c r="CP295" s="1">
        <v>14.519</v>
      </c>
      <c r="CQ295" s="1">
        <v>5.09</v>
      </c>
      <c r="CR295" s="1">
        <v>0.0</v>
      </c>
      <c r="CS295" s="1">
        <v>1.93</v>
      </c>
      <c r="CT295" s="1">
        <v>0.275</v>
      </c>
      <c r="CU295" s="1">
        <v>558.067</v>
      </c>
      <c r="CV295" s="1">
        <v>0.0</v>
      </c>
      <c r="CW295" s="1">
        <v>1591.902</v>
      </c>
      <c r="CX295" s="1">
        <v>6.481</v>
      </c>
      <c r="CY295" s="1">
        <v>0.0</v>
      </c>
      <c r="CZ295" s="1">
        <v>3.607</v>
      </c>
      <c r="DA295" s="1">
        <v>8611.12</v>
      </c>
      <c r="DB295" s="1">
        <v>412.337</v>
      </c>
      <c r="DC295" s="1">
        <v>12.733</v>
      </c>
      <c r="DD295" s="1">
        <v>20.449</v>
      </c>
      <c r="DE295" s="1">
        <v>174.499</v>
      </c>
      <c r="DF295" s="1">
        <v>7467.575</v>
      </c>
      <c r="DG295" s="1">
        <v>68.11</v>
      </c>
      <c r="DH295" s="1">
        <v>19132.021</v>
      </c>
      <c r="DI295" s="1">
        <v>86.72</v>
      </c>
      <c r="DJ295" s="1">
        <v>43.347</v>
      </c>
      <c r="DK295" s="1">
        <v>47.356</v>
      </c>
      <c r="DL295" s="1">
        <v>7.386</v>
      </c>
      <c r="DM295" s="1">
        <v>22.983</v>
      </c>
      <c r="DN295" s="1">
        <v>967.024</v>
      </c>
      <c r="DO295" s="1">
        <v>8.82</v>
      </c>
      <c r="DP295" s="1">
        <v>2519.89</v>
      </c>
      <c r="DQ295" s="1">
        <v>11.23</v>
      </c>
      <c r="DR295" s="1">
        <v>5.709</v>
      </c>
      <c r="DS295" s="1">
        <v>14.593</v>
      </c>
      <c r="DT295" s="1">
        <v>2.86</v>
      </c>
      <c r="DU295" s="1">
        <v>22.462</v>
      </c>
      <c r="DV295" s="1">
        <v>1035.001</v>
      </c>
      <c r="DW295" s="1">
        <v>9.44</v>
      </c>
      <c r="DX295" s="1">
        <v>2462.745</v>
      </c>
      <c r="DY295" s="1">
        <v>12.019</v>
      </c>
      <c r="DZ295" s="1">
        <v>5.58</v>
      </c>
    </row>
    <row r="296">
      <c r="A296" s="1" t="s">
        <v>154</v>
      </c>
      <c r="B296" s="1">
        <v>2000.0</v>
      </c>
      <c r="C296" s="1" t="s">
        <v>155</v>
      </c>
      <c r="D296" s="1">
        <v>8174736.0</v>
      </c>
      <c r="E296" s="1">
        <v>3.4255706112E10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617.773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19.17</v>
      </c>
      <c r="AB296" s="1">
        <v>2345.03</v>
      </c>
      <c r="AC296" s="1">
        <v>18.68</v>
      </c>
      <c r="AD296" s="1">
        <v>14.476</v>
      </c>
      <c r="AE296" s="1">
        <v>4.513</v>
      </c>
      <c r="AF296" s="1">
        <v>5.702</v>
      </c>
      <c r="AG296" s="1">
        <v>16154.067</v>
      </c>
      <c r="AH296" s="1">
        <v>3.855</v>
      </c>
      <c r="AI296" s="1">
        <v>4.61</v>
      </c>
      <c r="AJ296" s="1">
        <v>5.619</v>
      </c>
      <c r="AK296" s="1">
        <v>2099.15</v>
      </c>
      <c r="AL296" s="1">
        <v>17.16</v>
      </c>
      <c r="AM296" s="1">
        <v>15599.185</v>
      </c>
      <c r="AN296" s="1">
        <v>127.519</v>
      </c>
      <c r="AO296" s="1">
        <v>91.863</v>
      </c>
      <c r="AP296" s="1">
        <v>96.767</v>
      </c>
      <c r="AQ296" s="1">
        <v>-3.341</v>
      </c>
      <c r="AR296" s="1">
        <v>-1.826</v>
      </c>
      <c r="AS296" s="1">
        <v>52.829</v>
      </c>
      <c r="AT296" s="1">
        <v>453.837</v>
      </c>
      <c r="AU296" s="1">
        <v>3.71</v>
      </c>
      <c r="AV296" s="1">
        <v>6462.429</v>
      </c>
      <c r="AW296" s="1">
        <v>-5.717</v>
      </c>
      <c r="AX296" s="1">
        <v>-3.125</v>
      </c>
      <c r="AY296" s="1">
        <v>6303.556</v>
      </c>
      <c r="AZ296" s="1">
        <v>51.53</v>
      </c>
      <c r="BA296" s="1">
        <v>19.861</v>
      </c>
      <c r="BB296" s="1">
        <v>40.088</v>
      </c>
      <c r="BC296" s="1">
        <v>11.54</v>
      </c>
      <c r="BD296" s="1">
        <v>1.859</v>
      </c>
      <c r="BE296" s="1">
        <v>0.078</v>
      </c>
      <c r="BF296" s="1">
        <v>4.261</v>
      </c>
      <c r="BG296" s="1">
        <v>185.939</v>
      </c>
      <c r="BH296" s="1">
        <v>1.52</v>
      </c>
      <c r="BI296" s="1">
        <v>521.254</v>
      </c>
      <c r="BJ296" s="1">
        <v>8.137</v>
      </c>
      <c r="BK296" s="1">
        <v>3.233</v>
      </c>
      <c r="BL296" s="1">
        <v>1.859</v>
      </c>
      <c r="BM296" s="1">
        <v>0.078</v>
      </c>
      <c r="BN296" s="1">
        <v>4.261</v>
      </c>
      <c r="BO296" s="1">
        <v>185.939</v>
      </c>
      <c r="BP296" s="1">
        <v>1.52</v>
      </c>
      <c r="BQ296" s="1">
        <v>521.254</v>
      </c>
      <c r="BR296" s="1">
        <v>8.137</v>
      </c>
      <c r="BS296" s="1">
        <v>3.233</v>
      </c>
      <c r="BT296" s="1">
        <v>0.49</v>
      </c>
      <c r="BU296" s="1">
        <v>2.556</v>
      </c>
      <c r="BW296" s="1">
        <v>0.0</v>
      </c>
      <c r="BX296" s="1">
        <v>0.0</v>
      </c>
      <c r="BY296" s="1">
        <v>0.0</v>
      </c>
      <c r="BZ296" s="1">
        <v>0.0</v>
      </c>
      <c r="CA296" s="1">
        <v>0.0</v>
      </c>
      <c r="CB296" s="1">
        <v>0.0</v>
      </c>
      <c r="CC296" s="1">
        <v>0.0</v>
      </c>
      <c r="CD296" s="1">
        <v>11.071</v>
      </c>
      <c r="CE296" s="1">
        <v>7.445</v>
      </c>
      <c r="CF296" s="1">
        <v>74.691</v>
      </c>
      <c r="CG296" s="1">
        <v>1645.313</v>
      </c>
      <c r="CH296" s="1">
        <v>13.45</v>
      </c>
      <c r="CI296" s="1">
        <v>9136.756</v>
      </c>
      <c r="CJ296" s="1">
        <v>1.574</v>
      </c>
      <c r="CK296" s="1">
        <v>2.535</v>
      </c>
      <c r="CL296" s="1">
        <v>20015.627</v>
      </c>
      <c r="CM296" s="1">
        <v>163.622</v>
      </c>
      <c r="CN296" s="1">
        <v>72.002</v>
      </c>
      <c r="CO296" s="1">
        <v>56.678</v>
      </c>
      <c r="CP296" s="1">
        <v>0.0</v>
      </c>
      <c r="CQ296" s="1">
        <v>0.0</v>
      </c>
      <c r="CR296" s="1">
        <v>0.0</v>
      </c>
      <c r="CT296" s="1">
        <v>0.0</v>
      </c>
      <c r="CU296" s="1">
        <v>0.0</v>
      </c>
      <c r="CV296" s="1">
        <v>0.0</v>
      </c>
      <c r="CW296" s="1">
        <v>0.0</v>
      </c>
      <c r="CX296" s="1">
        <v>0.0</v>
      </c>
      <c r="CY296" s="1">
        <v>0.0</v>
      </c>
      <c r="CZ296" s="1">
        <v>0.0</v>
      </c>
      <c r="DA296" s="1">
        <v>2285.089</v>
      </c>
      <c r="DB296" s="1">
        <v>132.055</v>
      </c>
      <c r="DC296" s="1">
        <v>1.859</v>
      </c>
      <c r="DD296" s="1">
        <v>0.078</v>
      </c>
      <c r="DE296" s="1">
        <v>4.261</v>
      </c>
      <c r="DF296" s="1">
        <v>185.939</v>
      </c>
      <c r="DG296" s="1">
        <v>1.52</v>
      </c>
      <c r="DH296" s="1">
        <v>521.254</v>
      </c>
      <c r="DI296" s="1">
        <v>8.137</v>
      </c>
      <c r="DJ296" s="1">
        <v>3.233</v>
      </c>
      <c r="DL296" s="1">
        <v>0.0</v>
      </c>
      <c r="DM296" s="1">
        <v>0.0</v>
      </c>
      <c r="DN296" s="1">
        <v>0.0</v>
      </c>
      <c r="DO296" s="1">
        <v>0.0</v>
      </c>
      <c r="DP296" s="1">
        <v>0.0</v>
      </c>
      <c r="DQ296" s="1">
        <v>0.0</v>
      </c>
      <c r="DR296" s="1">
        <v>0.0</v>
      </c>
      <c r="DT296" s="1">
        <v>0.0</v>
      </c>
      <c r="DU296" s="1">
        <v>0.0</v>
      </c>
      <c r="DV296" s="1">
        <v>0.0</v>
      </c>
      <c r="DW296" s="1">
        <v>0.0</v>
      </c>
      <c r="DX296" s="1">
        <v>0.0</v>
      </c>
      <c r="DY296" s="1">
        <v>0.0</v>
      </c>
      <c r="DZ296" s="1">
        <v>0.0</v>
      </c>
    </row>
    <row r="297">
      <c r="A297" s="1" t="s">
        <v>154</v>
      </c>
      <c r="B297" s="1">
        <v>2001.0</v>
      </c>
      <c r="C297" s="1" t="s">
        <v>155</v>
      </c>
      <c r="D297" s="1">
        <v>8251722.0</v>
      </c>
      <c r="E297" s="1">
        <v>3.686217728E10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648.734</v>
      </c>
      <c r="P297" s="1">
        <v>0.035</v>
      </c>
      <c r="Q297" s="1">
        <v>4.228</v>
      </c>
      <c r="R297" s="1">
        <v>0.035</v>
      </c>
      <c r="S297" s="1">
        <v>0.0</v>
      </c>
      <c r="T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0.027</v>
      </c>
      <c r="AA297" s="1">
        <v>19.64</v>
      </c>
      <c r="AB297" s="1">
        <v>2380.109</v>
      </c>
      <c r="AC297" s="1">
        <v>18.96</v>
      </c>
      <c r="AD297" s="1">
        <v>15.205</v>
      </c>
      <c r="AE297" s="1">
        <v>-3.656</v>
      </c>
      <c r="AF297" s="1">
        <v>-4.828</v>
      </c>
      <c r="AG297" s="1">
        <v>15418.293</v>
      </c>
      <c r="AH297" s="1">
        <v>3.451</v>
      </c>
      <c r="AI297" s="1">
        <v>-3.226</v>
      </c>
      <c r="AJ297" s="1">
        <v>-4.114</v>
      </c>
      <c r="AK297" s="1">
        <v>2141.371</v>
      </c>
      <c r="AL297" s="1">
        <v>17.67</v>
      </c>
      <c r="AM297" s="1">
        <v>14955.11</v>
      </c>
      <c r="AN297" s="1">
        <v>123.405</v>
      </c>
      <c r="AO297" s="1">
        <v>93.196</v>
      </c>
      <c r="AP297" s="1">
        <v>97.17</v>
      </c>
      <c r="AQ297" s="1">
        <v>43.438</v>
      </c>
      <c r="AR297" s="1">
        <v>22.948</v>
      </c>
      <c r="AS297" s="1">
        <v>75.776</v>
      </c>
      <c r="AT297" s="1">
        <v>1365.776</v>
      </c>
      <c r="AU297" s="1">
        <v>11.27</v>
      </c>
      <c r="AV297" s="1">
        <v>9183.103</v>
      </c>
      <c r="AW297" s="1">
        <v>-1.971</v>
      </c>
      <c r="AX297" s="1">
        <v>-1.016</v>
      </c>
      <c r="AY297" s="1">
        <v>6121.673</v>
      </c>
      <c r="AZ297" s="1">
        <v>50.514</v>
      </c>
      <c r="BA297" s="1">
        <v>59.441</v>
      </c>
      <c r="BB297" s="1">
        <v>59.667</v>
      </c>
      <c r="BC297" s="1">
        <v>12.3</v>
      </c>
      <c r="BD297" s="1">
        <v>-15.189</v>
      </c>
      <c r="BE297" s="1">
        <v>-0.667</v>
      </c>
      <c r="BF297" s="1">
        <v>3.594</v>
      </c>
      <c r="BG297" s="1">
        <v>156.331</v>
      </c>
      <c r="BH297" s="1">
        <v>1.29</v>
      </c>
      <c r="BI297" s="1">
        <v>435.536</v>
      </c>
      <c r="BJ297" s="1">
        <v>6.804</v>
      </c>
      <c r="BK297" s="1">
        <v>2.83</v>
      </c>
      <c r="BL297" s="1">
        <v>-15.189</v>
      </c>
      <c r="BM297" s="1">
        <v>-0.667</v>
      </c>
      <c r="BN297" s="1">
        <v>3.594</v>
      </c>
      <c r="BO297" s="1">
        <v>156.331</v>
      </c>
      <c r="BP297" s="1">
        <v>1.29</v>
      </c>
      <c r="BQ297" s="1">
        <v>435.536</v>
      </c>
      <c r="BR297" s="1">
        <v>6.804</v>
      </c>
      <c r="BS297" s="1">
        <v>2.83</v>
      </c>
      <c r="BT297" s="1">
        <v>0.68</v>
      </c>
      <c r="BU297" s="1">
        <v>3.462</v>
      </c>
      <c r="BW297" s="1">
        <v>0.0</v>
      </c>
      <c r="BX297" s="1">
        <v>0.0</v>
      </c>
      <c r="BY297" s="1">
        <v>0.0</v>
      </c>
      <c r="BZ297" s="1">
        <v>0.0</v>
      </c>
      <c r="CA297" s="1">
        <v>0.0</v>
      </c>
      <c r="CB297" s="1">
        <v>0.0</v>
      </c>
      <c r="CC297" s="1">
        <v>0.0</v>
      </c>
      <c r="CD297" s="1">
        <v>-36.278</v>
      </c>
      <c r="CE297" s="1">
        <v>-27.096</v>
      </c>
      <c r="CF297" s="1">
        <v>47.594</v>
      </c>
      <c r="CG297" s="1">
        <v>775.596</v>
      </c>
      <c r="CH297" s="1">
        <v>6.4</v>
      </c>
      <c r="CI297" s="1">
        <v>5767.78</v>
      </c>
      <c r="CJ297" s="1">
        <v>6.468</v>
      </c>
      <c r="CK297" s="1">
        <v>10.583</v>
      </c>
      <c r="CL297" s="1">
        <v>21111.443</v>
      </c>
      <c r="CM297" s="1">
        <v>174.206</v>
      </c>
      <c r="CN297" s="1">
        <v>33.755</v>
      </c>
      <c r="CO297" s="1">
        <v>37.476</v>
      </c>
      <c r="CP297" s="1">
        <v>0.0</v>
      </c>
      <c r="CQ297" s="1">
        <v>0.0</v>
      </c>
      <c r="CR297" s="1">
        <v>0.0</v>
      </c>
      <c r="CT297" s="1">
        <v>0.0</v>
      </c>
      <c r="CU297" s="1">
        <v>0.0</v>
      </c>
      <c r="CV297" s="1">
        <v>0.0</v>
      </c>
      <c r="CW297" s="1">
        <v>0.0</v>
      </c>
      <c r="CX297" s="1">
        <v>0.0</v>
      </c>
      <c r="CY297" s="1">
        <v>0.0</v>
      </c>
      <c r="CZ297" s="1">
        <v>0.0</v>
      </c>
      <c r="DA297" s="1">
        <v>2297.702</v>
      </c>
      <c r="DB297" s="1">
        <v>127.227</v>
      </c>
      <c r="DC297" s="1">
        <v>-15.189</v>
      </c>
      <c r="DD297" s="1">
        <v>-0.667</v>
      </c>
      <c r="DE297" s="1">
        <v>3.594</v>
      </c>
      <c r="DF297" s="1">
        <v>156.331</v>
      </c>
      <c r="DG297" s="1">
        <v>1.29</v>
      </c>
      <c r="DH297" s="1">
        <v>435.536</v>
      </c>
      <c r="DI297" s="1">
        <v>6.804</v>
      </c>
      <c r="DJ297" s="1">
        <v>2.83</v>
      </c>
      <c r="DL297" s="1">
        <v>0.0</v>
      </c>
      <c r="DM297" s="1">
        <v>0.0</v>
      </c>
      <c r="DN297" s="1">
        <v>0.0</v>
      </c>
      <c r="DO297" s="1">
        <v>0.0</v>
      </c>
      <c r="DP297" s="1">
        <v>0.0</v>
      </c>
      <c r="DQ297" s="1">
        <v>0.0</v>
      </c>
      <c r="DR297" s="1">
        <v>0.0</v>
      </c>
      <c r="DT297" s="1">
        <v>0.0</v>
      </c>
      <c r="DU297" s="1">
        <v>0.0</v>
      </c>
      <c r="DV297" s="1">
        <v>0.0</v>
      </c>
      <c r="DW297" s="1">
        <v>0.0</v>
      </c>
      <c r="DX297" s="1">
        <v>0.0</v>
      </c>
      <c r="DY297" s="1">
        <v>0.0</v>
      </c>
      <c r="DZ297" s="1">
        <v>0.0</v>
      </c>
    </row>
    <row r="298">
      <c r="A298" s="1" t="s">
        <v>154</v>
      </c>
      <c r="B298" s="1">
        <v>2002.0</v>
      </c>
      <c r="C298" s="1" t="s">
        <v>155</v>
      </c>
      <c r="D298" s="1">
        <v>8326090.0</v>
      </c>
      <c r="E298" s="1">
        <v>4.0295215104E10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623.662</v>
      </c>
      <c r="O298" s="1">
        <v>-33.333</v>
      </c>
      <c r="P298" s="1">
        <v>-0.012</v>
      </c>
      <c r="Q298" s="1">
        <v>2.794</v>
      </c>
      <c r="R298" s="1">
        <v>0.023</v>
      </c>
      <c r="S298" s="1">
        <v>0.0</v>
      </c>
      <c r="T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0.019</v>
      </c>
      <c r="AA298" s="1">
        <v>20.13</v>
      </c>
      <c r="AB298" s="1">
        <v>2417.701</v>
      </c>
      <c r="AC298" s="1">
        <v>18.68</v>
      </c>
      <c r="AD298" s="1">
        <v>15.348</v>
      </c>
      <c r="AE298" s="1">
        <v>-1.272</v>
      </c>
      <c r="AF298" s="1">
        <v>-1.619</v>
      </c>
      <c r="AG298" s="1">
        <v>15086.149</v>
      </c>
      <c r="AH298" s="1">
        <v>3.117</v>
      </c>
      <c r="AI298" s="1">
        <v>-2.992</v>
      </c>
      <c r="AJ298" s="1">
        <v>-3.693</v>
      </c>
      <c r="AK298" s="1">
        <v>2003.341</v>
      </c>
      <c r="AL298" s="1">
        <v>16.68</v>
      </c>
      <c r="AM298" s="1">
        <v>14378.008</v>
      </c>
      <c r="AN298" s="1">
        <v>119.713</v>
      </c>
      <c r="AO298" s="1">
        <v>89.293</v>
      </c>
      <c r="AP298" s="1">
        <v>95.581</v>
      </c>
      <c r="AQ298" s="1">
        <v>0.283</v>
      </c>
      <c r="AR298" s="1">
        <v>0.215</v>
      </c>
      <c r="AS298" s="1">
        <v>75.991</v>
      </c>
      <c r="AT298" s="1">
        <v>1307.937</v>
      </c>
      <c r="AU298" s="1">
        <v>10.89</v>
      </c>
      <c r="AV298" s="1">
        <v>9126.88</v>
      </c>
      <c r="AW298" s="1">
        <v>-7.249</v>
      </c>
      <c r="AX298" s="1">
        <v>-3.662</v>
      </c>
      <c r="AY298" s="1">
        <v>5627.188</v>
      </c>
      <c r="AZ298" s="1">
        <v>46.852</v>
      </c>
      <c r="BA298" s="1">
        <v>58.298</v>
      </c>
      <c r="BB298" s="1">
        <v>60.673</v>
      </c>
      <c r="BC298" s="1">
        <v>11.65</v>
      </c>
      <c r="BD298" s="1">
        <v>55.265</v>
      </c>
      <c r="BE298" s="1">
        <v>1.94</v>
      </c>
      <c r="BF298" s="1">
        <v>5.534</v>
      </c>
      <c r="BG298" s="1">
        <v>240.209</v>
      </c>
      <c r="BH298" s="1">
        <v>2.0</v>
      </c>
      <c r="BI298" s="1">
        <v>664.687</v>
      </c>
      <c r="BJ298" s="1">
        <v>10.707</v>
      </c>
      <c r="BK298" s="1">
        <v>4.419</v>
      </c>
      <c r="BL298" s="1">
        <v>55.265</v>
      </c>
      <c r="BM298" s="1">
        <v>1.94</v>
      </c>
      <c r="BN298" s="1">
        <v>5.534</v>
      </c>
      <c r="BO298" s="1">
        <v>240.209</v>
      </c>
      <c r="BP298" s="1">
        <v>2.0</v>
      </c>
      <c r="BQ298" s="1">
        <v>664.687</v>
      </c>
      <c r="BR298" s="1">
        <v>10.707</v>
      </c>
      <c r="BS298" s="1">
        <v>4.419</v>
      </c>
      <c r="BT298" s="1">
        <v>1.45</v>
      </c>
      <c r="BU298" s="1">
        <v>7.203</v>
      </c>
      <c r="BW298" s="1">
        <v>0.0</v>
      </c>
      <c r="BX298" s="1">
        <v>0.0</v>
      </c>
      <c r="BY298" s="1">
        <v>0.0</v>
      </c>
      <c r="BZ298" s="1">
        <v>0.0</v>
      </c>
      <c r="CA298" s="1">
        <v>0.0</v>
      </c>
      <c r="CB298" s="1">
        <v>0.0</v>
      </c>
      <c r="CC298" s="1">
        <v>0.0</v>
      </c>
      <c r="CD298" s="1">
        <v>-8.186</v>
      </c>
      <c r="CE298" s="1">
        <v>-3.896</v>
      </c>
      <c r="CF298" s="1">
        <v>43.698</v>
      </c>
      <c r="CG298" s="1">
        <v>695.404</v>
      </c>
      <c r="CH298" s="1">
        <v>5.79</v>
      </c>
      <c r="CI298" s="1">
        <v>5248.334</v>
      </c>
      <c r="CJ298" s="1">
        <v>2.37</v>
      </c>
      <c r="CK298" s="1">
        <v>4.129</v>
      </c>
      <c r="CL298" s="1">
        <v>21418.746</v>
      </c>
      <c r="CM298" s="1">
        <v>178.334</v>
      </c>
      <c r="CN298" s="1">
        <v>30.996</v>
      </c>
      <c r="CO298" s="1">
        <v>34.89</v>
      </c>
      <c r="CP298" s="1">
        <v>0.0</v>
      </c>
      <c r="CQ298" s="1">
        <v>0.0</v>
      </c>
      <c r="CR298" s="1">
        <v>0.0</v>
      </c>
      <c r="CT298" s="1">
        <v>0.0</v>
      </c>
      <c r="CU298" s="1">
        <v>0.0</v>
      </c>
      <c r="CV298" s="1">
        <v>0.0</v>
      </c>
      <c r="CW298" s="1">
        <v>0.0</v>
      </c>
      <c r="CX298" s="1">
        <v>0.0</v>
      </c>
      <c r="CY298" s="1">
        <v>0.0</v>
      </c>
      <c r="CZ298" s="1">
        <v>0.0</v>
      </c>
      <c r="DA298" s="1">
        <v>2243.55</v>
      </c>
      <c r="DB298" s="1">
        <v>125.609</v>
      </c>
      <c r="DC298" s="1">
        <v>55.265</v>
      </c>
      <c r="DD298" s="1">
        <v>1.94</v>
      </c>
      <c r="DE298" s="1">
        <v>5.534</v>
      </c>
      <c r="DF298" s="1">
        <v>240.209</v>
      </c>
      <c r="DG298" s="1">
        <v>2.0</v>
      </c>
      <c r="DH298" s="1">
        <v>664.687</v>
      </c>
      <c r="DI298" s="1">
        <v>10.707</v>
      </c>
      <c r="DJ298" s="1">
        <v>4.419</v>
      </c>
      <c r="DL298" s="1">
        <v>0.0</v>
      </c>
      <c r="DM298" s="1">
        <v>0.0</v>
      </c>
      <c r="DN298" s="1">
        <v>0.0</v>
      </c>
      <c r="DO298" s="1">
        <v>0.0</v>
      </c>
      <c r="DP298" s="1">
        <v>0.0</v>
      </c>
      <c r="DQ298" s="1">
        <v>0.0</v>
      </c>
      <c r="DR298" s="1">
        <v>0.0</v>
      </c>
      <c r="DT298" s="1">
        <v>0.0</v>
      </c>
      <c r="DU298" s="1">
        <v>0.0</v>
      </c>
      <c r="DV298" s="1">
        <v>0.0</v>
      </c>
      <c r="DW298" s="1">
        <v>0.0</v>
      </c>
      <c r="DX298" s="1">
        <v>0.0</v>
      </c>
      <c r="DY298" s="1">
        <v>0.0</v>
      </c>
      <c r="DZ298" s="1">
        <v>0.0</v>
      </c>
    </row>
    <row r="299">
      <c r="A299" s="1" t="s">
        <v>154</v>
      </c>
      <c r="B299" s="1">
        <v>2003.0</v>
      </c>
      <c r="C299" s="1" t="s">
        <v>155</v>
      </c>
      <c r="D299" s="1">
        <v>8400486.0</v>
      </c>
      <c r="E299" s="1">
        <v>4.4994637824E10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615.24</v>
      </c>
      <c r="O299" s="1">
        <v>50.0</v>
      </c>
      <c r="P299" s="1">
        <v>0.012</v>
      </c>
      <c r="Q299" s="1">
        <v>4.153</v>
      </c>
      <c r="R299" s="1">
        <v>0.035</v>
      </c>
      <c r="S299" s="1">
        <v>0.0</v>
      </c>
      <c r="T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0.026</v>
      </c>
      <c r="AA299" s="1">
        <v>22.83</v>
      </c>
      <c r="AB299" s="1">
        <v>2717.7</v>
      </c>
      <c r="AC299" s="1">
        <v>21.26</v>
      </c>
      <c r="AD299" s="1">
        <v>16.19</v>
      </c>
      <c r="AE299" s="1">
        <v>8.301</v>
      </c>
      <c r="AF299" s="1">
        <v>10.427</v>
      </c>
      <c r="AG299" s="1">
        <v>16193.73</v>
      </c>
      <c r="AH299" s="1">
        <v>3.023</v>
      </c>
      <c r="AI299" s="1">
        <v>7.651</v>
      </c>
      <c r="AJ299" s="1">
        <v>9.159</v>
      </c>
      <c r="AK299" s="1">
        <v>2240.346</v>
      </c>
      <c r="AL299" s="1">
        <v>18.82</v>
      </c>
      <c r="AM299" s="1">
        <v>15341.005</v>
      </c>
      <c r="AN299" s="1">
        <v>128.872</v>
      </c>
      <c r="AO299" s="1">
        <v>88.523</v>
      </c>
      <c r="AP299" s="1">
        <v>95.037</v>
      </c>
      <c r="AQ299" s="1">
        <v>2.544</v>
      </c>
      <c r="AR299" s="1">
        <v>1.933</v>
      </c>
      <c r="AS299" s="1">
        <v>77.925</v>
      </c>
      <c r="AT299" s="1">
        <v>1335.637</v>
      </c>
      <c r="AU299" s="1">
        <v>11.22</v>
      </c>
      <c r="AV299" s="1">
        <v>9276.214</v>
      </c>
      <c r="AW299" s="1">
        <v>-0.313</v>
      </c>
      <c r="AX299" s="1">
        <v>-0.146</v>
      </c>
      <c r="AY299" s="1">
        <v>5559.916</v>
      </c>
      <c r="AZ299" s="1">
        <v>46.706</v>
      </c>
      <c r="BA299" s="1">
        <v>52.775</v>
      </c>
      <c r="BB299" s="1">
        <v>57.466</v>
      </c>
      <c r="BC299" s="1">
        <v>13.08</v>
      </c>
      <c r="BD299" s="1">
        <v>22.277</v>
      </c>
      <c r="BE299" s="1">
        <v>1.196</v>
      </c>
      <c r="BF299" s="1">
        <v>6.73</v>
      </c>
      <c r="BG299" s="1">
        <v>290.459</v>
      </c>
      <c r="BH299" s="1">
        <v>2.44</v>
      </c>
      <c r="BI299" s="1">
        <v>801.173</v>
      </c>
      <c r="BJ299" s="1">
        <v>11.477</v>
      </c>
      <c r="BK299" s="1">
        <v>4.963</v>
      </c>
      <c r="BL299" s="1">
        <v>22.277</v>
      </c>
      <c r="BM299" s="1">
        <v>1.196</v>
      </c>
      <c r="BN299" s="1">
        <v>6.73</v>
      </c>
      <c r="BO299" s="1">
        <v>290.459</v>
      </c>
      <c r="BP299" s="1">
        <v>2.44</v>
      </c>
      <c r="BQ299" s="1">
        <v>801.173</v>
      </c>
      <c r="BR299" s="1">
        <v>11.477</v>
      </c>
      <c r="BS299" s="1">
        <v>4.963</v>
      </c>
      <c r="BT299" s="1">
        <v>1.57</v>
      </c>
      <c r="BU299" s="1">
        <v>6.877</v>
      </c>
      <c r="BW299" s="1">
        <v>0.0</v>
      </c>
      <c r="BX299" s="1">
        <v>0.0</v>
      </c>
      <c r="BY299" s="1">
        <v>0.0</v>
      </c>
      <c r="BZ299" s="1">
        <v>0.0</v>
      </c>
      <c r="CA299" s="1">
        <v>0.0</v>
      </c>
      <c r="CB299" s="1">
        <v>0.0</v>
      </c>
      <c r="CC299" s="1">
        <v>0.0</v>
      </c>
      <c r="CD299" s="1">
        <v>16.509</v>
      </c>
      <c r="CE299" s="1">
        <v>7.214</v>
      </c>
      <c r="CF299" s="1">
        <v>50.912</v>
      </c>
      <c r="CG299" s="1">
        <v>904.71</v>
      </c>
      <c r="CH299" s="1">
        <v>7.6</v>
      </c>
      <c r="CI299" s="1">
        <v>6060.638</v>
      </c>
      <c r="CJ299" s="1">
        <v>0.287</v>
      </c>
      <c r="CK299" s="1">
        <v>0.512</v>
      </c>
      <c r="CL299" s="1">
        <v>21289.977</v>
      </c>
      <c r="CM299" s="1">
        <v>178.846</v>
      </c>
      <c r="CN299" s="1">
        <v>35.748</v>
      </c>
      <c r="CO299" s="1">
        <v>37.545</v>
      </c>
      <c r="CP299" s="1">
        <v>0.0</v>
      </c>
      <c r="CQ299" s="1">
        <v>0.0</v>
      </c>
      <c r="CR299" s="1">
        <v>0.0</v>
      </c>
      <c r="CT299" s="1">
        <v>0.0</v>
      </c>
      <c r="CU299" s="1">
        <v>0.0</v>
      </c>
      <c r="CV299" s="1">
        <v>0.0</v>
      </c>
      <c r="CW299" s="1">
        <v>0.0</v>
      </c>
      <c r="CX299" s="1">
        <v>0.0</v>
      </c>
      <c r="CY299" s="1">
        <v>0.0</v>
      </c>
      <c r="CZ299" s="1">
        <v>0.0</v>
      </c>
      <c r="DA299" s="1">
        <v>2530.806</v>
      </c>
      <c r="DB299" s="1">
        <v>136.035</v>
      </c>
      <c r="DC299" s="1">
        <v>22.277</v>
      </c>
      <c r="DD299" s="1">
        <v>1.196</v>
      </c>
      <c r="DE299" s="1">
        <v>6.73</v>
      </c>
      <c r="DF299" s="1">
        <v>290.459</v>
      </c>
      <c r="DG299" s="1">
        <v>2.44</v>
      </c>
      <c r="DH299" s="1">
        <v>801.173</v>
      </c>
      <c r="DI299" s="1">
        <v>11.477</v>
      </c>
      <c r="DJ299" s="1">
        <v>4.963</v>
      </c>
      <c r="DL299" s="1">
        <v>0.0</v>
      </c>
      <c r="DM299" s="1">
        <v>0.0</v>
      </c>
      <c r="DN299" s="1">
        <v>0.0</v>
      </c>
      <c r="DO299" s="1">
        <v>0.0</v>
      </c>
      <c r="DP299" s="1">
        <v>0.0</v>
      </c>
      <c r="DQ299" s="1">
        <v>0.0</v>
      </c>
      <c r="DR299" s="1">
        <v>0.0</v>
      </c>
      <c r="DT299" s="1">
        <v>0.0</v>
      </c>
      <c r="DU299" s="1">
        <v>0.0</v>
      </c>
      <c r="DV299" s="1">
        <v>0.0</v>
      </c>
      <c r="DW299" s="1">
        <v>0.0</v>
      </c>
      <c r="DX299" s="1">
        <v>0.0</v>
      </c>
      <c r="DY299" s="1">
        <v>0.0</v>
      </c>
      <c r="DZ299" s="1">
        <v>0.0</v>
      </c>
    </row>
    <row r="300">
      <c r="A300" s="1" t="s">
        <v>154</v>
      </c>
      <c r="B300" s="1">
        <v>2004.0</v>
      </c>
      <c r="C300" s="1" t="s">
        <v>155</v>
      </c>
      <c r="D300" s="1">
        <v>8489831.0</v>
      </c>
      <c r="E300" s="1">
        <v>5.0107478016E10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611.878</v>
      </c>
      <c r="O300" s="1">
        <v>-69.333</v>
      </c>
      <c r="P300" s="1">
        <v>-0.024</v>
      </c>
      <c r="Q300" s="1">
        <v>1.26</v>
      </c>
      <c r="R300" s="1">
        <v>0.011</v>
      </c>
      <c r="S300" s="1">
        <v>0.0</v>
      </c>
      <c r="T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0.007</v>
      </c>
      <c r="AA300" s="1">
        <v>23.09</v>
      </c>
      <c r="AB300" s="1">
        <v>2719.724</v>
      </c>
      <c r="AC300" s="1">
        <v>21.72</v>
      </c>
      <c r="AD300" s="1">
        <v>14.608</v>
      </c>
      <c r="AE300" s="1">
        <v>13.131</v>
      </c>
      <c r="AF300" s="1">
        <v>17.863</v>
      </c>
      <c r="AG300" s="1">
        <v>18127.326</v>
      </c>
      <c r="AH300" s="1">
        <v>3.071</v>
      </c>
      <c r="AI300" s="1">
        <v>13.259</v>
      </c>
      <c r="AJ300" s="1">
        <v>17.087</v>
      </c>
      <c r="AK300" s="1">
        <v>2236.794</v>
      </c>
      <c r="AL300" s="1">
        <v>18.99</v>
      </c>
      <c r="AM300" s="1">
        <v>17192.213</v>
      </c>
      <c r="AN300" s="1">
        <v>145.959</v>
      </c>
      <c r="AO300" s="1">
        <v>87.431</v>
      </c>
      <c r="AP300" s="1">
        <v>95.134</v>
      </c>
      <c r="AQ300" s="1">
        <v>17.261</v>
      </c>
      <c r="AR300" s="1">
        <v>13.45</v>
      </c>
      <c r="AS300" s="1">
        <v>91.375</v>
      </c>
      <c r="AT300" s="1">
        <v>1512.398</v>
      </c>
      <c r="AU300" s="1">
        <v>12.84</v>
      </c>
      <c r="AV300" s="1">
        <v>10762.896</v>
      </c>
      <c r="AW300" s="1">
        <v>-2.572</v>
      </c>
      <c r="AX300" s="1">
        <v>-1.201</v>
      </c>
      <c r="AY300" s="1">
        <v>5359.93</v>
      </c>
      <c r="AZ300" s="1">
        <v>45.505</v>
      </c>
      <c r="BA300" s="1">
        <v>59.116</v>
      </c>
      <c r="BB300" s="1">
        <v>59.557</v>
      </c>
      <c r="BC300" s="1">
        <v>13.29</v>
      </c>
      <c r="BD300" s="1">
        <v>11.538</v>
      </c>
      <c r="BE300" s="1">
        <v>0.736</v>
      </c>
      <c r="BF300" s="1">
        <v>7.466</v>
      </c>
      <c r="BG300" s="1">
        <v>321.561</v>
      </c>
      <c r="BH300" s="1">
        <v>2.73</v>
      </c>
      <c r="BI300" s="1">
        <v>879.42</v>
      </c>
      <c r="BJ300" s="1">
        <v>12.569</v>
      </c>
      <c r="BK300" s="1">
        <v>4.866</v>
      </c>
      <c r="BL300" s="1">
        <v>11.538</v>
      </c>
      <c r="BM300" s="1">
        <v>0.736</v>
      </c>
      <c r="BN300" s="1">
        <v>7.466</v>
      </c>
      <c r="BO300" s="1">
        <v>321.561</v>
      </c>
      <c r="BP300" s="1">
        <v>2.73</v>
      </c>
      <c r="BQ300" s="1">
        <v>879.42</v>
      </c>
      <c r="BR300" s="1">
        <v>12.569</v>
      </c>
      <c r="BS300" s="1">
        <v>4.866</v>
      </c>
      <c r="BT300" s="1">
        <v>1.37</v>
      </c>
      <c r="BU300" s="1">
        <v>5.933</v>
      </c>
      <c r="BW300" s="1">
        <v>0.0</v>
      </c>
      <c r="BX300" s="1">
        <v>0.0</v>
      </c>
      <c r="BY300" s="1">
        <v>0.0</v>
      </c>
      <c r="BZ300" s="1">
        <v>0.0</v>
      </c>
      <c r="CA300" s="1">
        <v>0.0</v>
      </c>
      <c r="CB300" s="1">
        <v>0.0</v>
      </c>
      <c r="CC300" s="1">
        <v>0.0</v>
      </c>
      <c r="CD300" s="1">
        <v>7.19</v>
      </c>
      <c r="CE300" s="1">
        <v>3.661</v>
      </c>
      <c r="CF300" s="1">
        <v>54.573</v>
      </c>
      <c r="CG300" s="1">
        <v>724.396</v>
      </c>
      <c r="CH300" s="1">
        <v>6.15</v>
      </c>
      <c r="CI300" s="1">
        <v>6428.055</v>
      </c>
      <c r="CJ300" s="1">
        <v>0.527</v>
      </c>
      <c r="CK300" s="1">
        <v>0.942</v>
      </c>
      <c r="CL300" s="1">
        <v>21176.883</v>
      </c>
      <c r="CM300" s="1">
        <v>179.788</v>
      </c>
      <c r="CN300" s="1">
        <v>28.315</v>
      </c>
      <c r="CO300" s="1">
        <v>35.57</v>
      </c>
      <c r="CP300" s="1">
        <v>0.0</v>
      </c>
      <c r="CQ300" s="1">
        <v>0.0</v>
      </c>
      <c r="CR300" s="1">
        <v>0.0</v>
      </c>
      <c r="CT300" s="1">
        <v>0.0</v>
      </c>
      <c r="CU300" s="1">
        <v>0.0</v>
      </c>
      <c r="CV300" s="1">
        <v>0.0</v>
      </c>
      <c r="CW300" s="1">
        <v>0.0</v>
      </c>
      <c r="CX300" s="1">
        <v>0.0</v>
      </c>
      <c r="CY300" s="1">
        <v>0.0</v>
      </c>
      <c r="CZ300" s="1">
        <v>0.0</v>
      </c>
      <c r="DA300" s="1">
        <v>2558.355</v>
      </c>
      <c r="DB300" s="1">
        <v>153.898</v>
      </c>
      <c r="DC300" s="1">
        <v>11.538</v>
      </c>
      <c r="DD300" s="1">
        <v>0.736</v>
      </c>
      <c r="DE300" s="1">
        <v>7.466</v>
      </c>
      <c r="DF300" s="1">
        <v>321.561</v>
      </c>
      <c r="DG300" s="1">
        <v>2.73</v>
      </c>
      <c r="DH300" s="1">
        <v>879.42</v>
      </c>
      <c r="DI300" s="1">
        <v>12.569</v>
      </c>
      <c r="DJ300" s="1">
        <v>4.866</v>
      </c>
      <c r="DL300" s="1">
        <v>0.0</v>
      </c>
      <c r="DM300" s="1">
        <v>0.0</v>
      </c>
      <c r="DN300" s="1">
        <v>0.0</v>
      </c>
      <c r="DO300" s="1">
        <v>0.0</v>
      </c>
      <c r="DP300" s="1">
        <v>0.0</v>
      </c>
      <c r="DQ300" s="1">
        <v>0.0</v>
      </c>
      <c r="DR300" s="1">
        <v>0.0</v>
      </c>
      <c r="DT300" s="1">
        <v>0.0</v>
      </c>
      <c r="DU300" s="1">
        <v>0.0</v>
      </c>
      <c r="DV300" s="1">
        <v>0.0</v>
      </c>
      <c r="DW300" s="1">
        <v>0.0</v>
      </c>
      <c r="DX300" s="1">
        <v>0.0</v>
      </c>
      <c r="DY300" s="1">
        <v>0.0</v>
      </c>
      <c r="DZ300" s="1">
        <v>0.0</v>
      </c>
    </row>
    <row r="301">
      <c r="A301" s="1" t="s">
        <v>154</v>
      </c>
      <c r="B301" s="1">
        <v>2005.0</v>
      </c>
      <c r="C301" s="1" t="s">
        <v>155</v>
      </c>
      <c r="D301" s="1">
        <v>8597205.0</v>
      </c>
      <c r="E301" s="1">
        <v>6.4019173376E10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609.895</v>
      </c>
      <c r="O301" s="1">
        <v>250.0</v>
      </c>
      <c r="P301" s="1">
        <v>0.027</v>
      </c>
      <c r="Q301" s="1">
        <v>4.356</v>
      </c>
      <c r="R301" s="1">
        <v>0.037</v>
      </c>
      <c r="S301" s="1">
        <v>0.0</v>
      </c>
      <c r="T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0.023</v>
      </c>
      <c r="AA301" s="1">
        <v>24.04</v>
      </c>
      <c r="AB301" s="1">
        <v>2796.258</v>
      </c>
      <c r="AC301" s="1">
        <v>22.84</v>
      </c>
      <c r="AD301" s="1">
        <v>14.169</v>
      </c>
      <c r="AE301" s="1">
        <v>8.408</v>
      </c>
      <c r="AF301" s="1">
        <v>12.939</v>
      </c>
      <c r="AG301" s="1">
        <v>19406.004</v>
      </c>
      <c r="AH301" s="1">
        <v>2.606</v>
      </c>
      <c r="AI301" s="1">
        <v>8.4</v>
      </c>
      <c r="AJ301" s="1">
        <v>12.261</v>
      </c>
      <c r="AK301" s="1">
        <v>2310.053</v>
      </c>
      <c r="AL301" s="1">
        <v>19.86</v>
      </c>
      <c r="AM301" s="1">
        <v>18403.682</v>
      </c>
      <c r="AN301" s="1">
        <v>158.22</v>
      </c>
      <c r="AO301" s="1">
        <v>86.953</v>
      </c>
      <c r="AP301" s="1">
        <v>95.136</v>
      </c>
      <c r="AQ301" s="1">
        <v>3.293</v>
      </c>
      <c r="AR301" s="1">
        <v>3.009</v>
      </c>
      <c r="AS301" s="1">
        <v>94.384</v>
      </c>
      <c r="AT301" s="1">
        <v>1627.273</v>
      </c>
      <c r="AU301" s="1">
        <v>13.99</v>
      </c>
      <c r="AV301" s="1">
        <v>10978.483</v>
      </c>
      <c r="AW301" s="1">
        <v>23.006</v>
      </c>
      <c r="AX301" s="1">
        <v>10.469</v>
      </c>
      <c r="AY301" s="1">
        <v>6510.716</v>
      </c>
      <c r="AZ301" s="1">
        <v>55.974</v>
      </c>
      <c r="BA301" s="1">
        <v>61.252</v>
      </c>
      <c r="BB301" s="1">
        <v>56.752</v>
      </c>
      <c r="BC301" s="1">
        <v>13.93</v>
      </c>
      <c r="BD301" s="1">
        <v>9.234</v>
      </c>
      <c r="BE301" s="1">
        <v>0.624</v>
      </c>
      <c r="BF301" s="1">
        <v>8.09</v>
      </c>
      <c r="BG301" s="1">
        <v>346.624</v>
      </c>
      <c r="BH301" s="1">
        <v>2.98</v>
      </c>
      <c r="BI301" s="1">
        <v>940.978</v>
      </c>
      <c r="BJ301" s="1">
        <v>13.047</v>
      </c>
      <c r="BK301" s="1">
        <v>4.864</v>
      </c>
      <c r="BL301" s="1">
        <v>9.234</v>
      </c>
      <c r="BM301" s="1">
        <v>0.624</v>
      </c>
      <c r="BN301" s="1">
        <v>8.09</v>
      </c>
      <c r="BO301" s="1">
        <v>346.624</v>
      </c>
      <c r="BP301" s="1">
        <v>2.98</v>
      </c>
      <c r="BQ301" s="1">
        <v>940.978</v>
      </c>
      <c r="BR301" s="1">
        <v>13.047</v>
      </c>
      <c r="BS301" s="1">
        <v>4.864</v>
      </c>
      <c r="BT301" s="1">
        <v>1.2</v>
      </c>
      <c r="BU301" s="1">
        <v>4.992</v>
      </c>
      <c r="BW301" s="1">
        <v>0.0</v>
      </c>
      <c r="BX301" s="1">
        <v>0.0</v>
      </c>
      <c r="BY301" s="1">
        <v>0.0</v>
      </c>
      <c r="BZ301" s="1">
        <v>0.0</v>
      </c>
      <c r="CA301" s="1">
        <v>0.0</v>
      </c>
      <c r="CB301" s="1">
        <v>0.0</v>
      </c>
      <c r="CC301" s="1">
        <v>0.0</v>
      </c>
      <c r="CD301" s="1">
        <v>16.905</v>
      </c>
      <c r="CE301" s="1">
        <v>9.225</v>
      </c>
      <c r="CF301" s="1">
        <v>63.799</v>
      </c>
      <c r="CG301" s="1">
        <v>682.78</v>
      </c>
      <c r="CH301" s="1">
        <v>5.87</v>
      </c>
      <c r="CI301" s="1">
        <v>7420.843</v>
      </c>
      <c r="CJ301" s="1">
        <v>43.698</v>
      </c>
      <c r="CK301" s="1">
        <v>78.563</v>
      </c>
      <c r="CL301" s="1">
        <v>30050.596</v>
      </c>
      <c r="CM301" s="1">
        <v>258.351</v>
      </c>
      <c r="CN301" s="1">
        <v>25.701</v>
      </c>
      <c r="CO301" s="1">
        <v>38.361</v>
      </c>
      <c r="CP301" s="1">
        <v>0.0</v>
      </c>
      <c r="CQ301" s="1">
        <v>0.0</v>
      </c>
      <c r="CR301" s="1">
        <v>0.0</v>
      </c>
      <c r="CT301" s="1">
        <v>0.0</v>
      </c>
      <c r="CU301" s="1">
        <v>0.0</v>
      </c>
      <c r="CV301" s="1">
        <v>0.0</v>
      </c>
      <c r="CW301" s="1">
        <v>0.0</v>
      </c>
      <c r="CX301" s="1">
        <v>0.0</v>
      </c>
      <c r="CY301" s="1">
        <v>0.0</v>
      </c>
      <c r="CZ301" s="1">
        <v>0.0</v>
      </c>
      <c r="DA301" s="1">
        <v>2656.677</v>
      </c>
      <c r="DB301" s="1">
        <v>166.837</v>
      </c>
      <c r="DC301" s="1">
        <v>9.234</v>
      </c>
      <c r="DD301" s="1">
        <v>0.624</v>
      </c>
      <c r="DE301" s="1">
        <v>8.09</v>
      </c>
      <c r="DF301" s="1">
        <v>346.624</v>
      </c>
      <c r="DG301" s="1">
        <v>2.98</v>
      </c>
      <c r="DH301" s="1">
        <v>940.978</v>
      </c>
      <c r="DI301" s="1">
        <v>13.047</v>
      </c>
      <c r="DJ301" s="1">
        <v>4.864</v>
      </c>
      <c r="DL301" s="1">
        <v>0.0</v>
      </c>
      <c r="DM301" s="1">
        <v>0.0</v>
      </c>
      <c r="DN301" s="1">
        <v>0.0</v>
      </c>
      <c r="DO301" s="1">
        <v>0.0</v>
      </c>
      <c r="DP301" s="1">
        <v>0.0</v>
      </c>
      <c r="DQ301" s="1">
        <v>0.0</v>
      </c>
      <c r="DR301" s="1">
        <v>0.0</v>
      </c>
      <c r="DT301" s="1">
        <v>0.0</v>
      </c>
      <c r="DU301" s="1">
        <v>0.0</v>
      </c>
      <c r="DV301" s="1">
        <v>0.0</v>
      </c>
      <c r="DW301" s="1">
        <v>0.0</v>
      </c>
      <c r="DX301" s="1">
        <v>0.0</v>
      </c>
      <c r="DY301" s="1">
        <v>0.0</v>
      </c>
      <c r="DZ301" s="1">
        <v>0.0</v>
      </c>
    </row>
    <row r="302">
      <c r="A302" s="1" t="s">
        <v>154</v>
      </c>
      <c r="B302" s="1">
        <v>2006.0</v>
      </c>
      <c r="C302" s="1" t="s">
        <v>155</v>
      </c>
      <c r="D302" s="1">
        <v>8711329.0</v>
      </c>
      <c r="E302" s="1">
        <v>8.7026409472E10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630.763</v>
      </c>
      <c r="O302" s="1">
        <v>0.0</v>
      </c>
      <c r="P302" s="1">
        <v>0.0</v>
      </c>
      <c r="Q302" s="1">
        <v>4.299</v>
      </c>
      <c r="R302" s="1">
        <v>0.037</v>
      </c>
      <c r="S302" s="1">
        <v>0.0</v>
      </c>
      <c r="T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0.023</v>
      </c>
      <c r="AA302" s="1">
        <v>25.4</v>
      </c>
      <c r="AB302" s="1">
        <v>2915.743</v>
      </c>
      <c r="AC302" s="1">
        <v>24.51</v>
      </c>
      <c r="AD302" s="1">
        <v>15.375</v>
      </c>
      <c r="AE302" s="1">
        <v>-1.646</v>
      </c>
      <c r="AF302" s="1">
        <v>-2.746</v>
      </c>
      <c r="AG302" s="1">
        <v>18836.57</v>
      </c>
      <c r="AH302" s="1">
        <v>1.886</v>
      </c>
      <c r="AI302" s="1">
        <v>-0.817</v>
      </c>
      <c r="AJ302" s="1">
        <v>-1.293</v>
      </c>
      <c r="AK302" s="1">
        <v>2527.743</v>
      </c>
      <c r="AL302" s="1">
        <v>22.02</v>
      </c>
      <c r="AM302" s="1">
        <v>18014.109</v>
      </c>
      <c r="AN302" s="1">
        <v>156.927</v>
      </c>
      <c r="AO302" s="1">
        <v>89.841</v>
      </c>
      <c r="AP302" s="1">
        <v>95.886</v>
      </c>
      <c r="AQ302" s="1">
        <v>5.713</v>
      </c>
      <c r="AR302" s="1">
        <v>5.393</v>
      </c>
      <c r="AS302" s="1">
        <v>99.777</v>
      </c>
      <c r="AT302" s="1">
        <v>1826.357</v>
      </c>
      <c r="AU302" s="1">
        <v>15.91</v>
      </c>
      <c r="AV302" s="1">
        <v>11453.684</v>
      </c>
      <c r="AW302" s="1">
        <v>17.992</v>
      </c>
      <c r="AX302" s="1">
        <v>10.071</v>
      </c>
      <c r="AY302" s="1">
        <v>7581.461</v>
      </c>
      <c r="AZ302" s="1">
        <v>66.045</v>
      </c>
      <c r="BA302" s="1">
        <v>64.912</v>
      </c>
      <c r="BB302" s="1">
        <v>60.966</v>
      </c>
      <c r="BC302" s="1">
        <v>15.46</v>
      </c>
      <c r="BD302" s="1">
        <v>-16.329</v>
      </c>
      <c r="BE302" s="1">
        <v>-1.357</v>
      </c>
      <c r="BF302" s="1">
        <v>6.733</v>
      </c>
      <c r="BG302" s="1">
        <v>285.835</v>
      </c>
      <c r="BH302" s="1">
        <v>2.49</v>
      </c>
      <c r="BI302" s="1">
        <v>772.858</v>
      </c>
      <c r="BJ302" s="1">
        <v>10.159</v>
      </c>
      <c r="BK302" s="1">
        <v>4.114</v>
      </c>
      <c r="BL302" s="1">
        <v>-16.329</v>
      </c>
      <c r="BM302" s="1">
        <v>-1.357</v>
      </c>
      <c r="BN302" s="1">
        <v>6.733</v>
      </c>
      <c r="BO302" s="1">
        <v>285.835</v>
      </c>
      <c r="BP302" s="1">
        <v>2.49</v>
      </c>
      <c r="BQ302" s="1">
        <v>772.858</v>
      </c>
      <c r="BR302" s="1">
        <v>10.159</v>
      </c>
      <c r="BS302" s="1">
        <v>4.114</v>
      </c>
      <c r="BT302" s="1">
        <v>0.89</v>
      </c>
      <c r="BU302" s="1">
        <v>3.504</v>
      </c>
      <c r="BW302" s="1">
        <v>0.0</v>
      </c>
      <c r="BX302" s="1">
        <v>0.0</v>
      </c>
      <c r="BY302" s="1">
        <v>0.0</v>
      </c>
      <c r="BZ302" s="1">
        <v>0.0</v>
      </c>
      <c r="CA302" s="1">
        <v>0.0</v>
      </c>
      <c r="CB302" s="1">
        <v>0.0</v>
      </c>
      <c r="CC302" s="1">
        <v>0.0</v>
      </c>
      <c r="CD302" s="1">
        <v>-10.48</v>
      </c>
      <c r="CE302" s="1">
        <v>-6.686</v>
      </c>
      <c r="CF302" s="1">
        <v>57.113</v>
      </c>
      <c r="CG302" s="1">
        <v>701.386</v>
      </c>
      <c r="CH302" s="1">
        <v>6.11</v>
      </c>
      <c r="CI302" s="1">
        <v>6556.127</v>
      </c>
      <c r="CJ302" s="1">
        <v>45.257</v>
      </c>
      <c r="CK302" s="1">
        <v>116.921</v>
      </c>
      <c r="CL302" s="1">
        <v>43078.637</v>
      </c>
      <c r="CM302" s="1">
        <v>375.272</v>
      </c>
      <c r="CN302" s="1">
        <v>24.929</v>
      </c>
      <c r="CO302" s="1">
        <v>34.897</v>
      </c>
      <c r="CP302" s="1">
        <v>0.0</v>
      </c>
      <c r="CQ302" s="1">
        <v>0.0</v>
      </c>
      <c r="CR302" s="1">
        <v>0.0</v>
      </c>
      <c r="CT302" s="1">
        <v>0.0</v>
      </c>
      <c r="CU302" s="1">
        <v>0.0</v>
      </c>
      <c r="CV302" s="1">
        <v>0.0</v>
      </c>
      <c r="CW302" s="1">
        <v>0.0</v>
      </c>
      <c r="CX302" s="1">
        <v>0.0</v>
      </c>
      <c r="CY302" s="1">
        <v>0.0</v>
      </c>
      <c r="CZ302" s="1">
        <v>0.0</v>
      </c>
      <c r="DA302" s="1">
        <v>2813.578</v>
      </c>
      <c r="DB302" s="1">
        <v>164.092</v>
      </c>
      <c r="DC302" s="1">
        <v>-16.329</v>
      </c>
      <c r="DD302" s="1">
        <v>-1.357</v>
      </c>
      <c r="DE302" s="1">
        <v>6.733</v>
      </c>
      <c r="DF302" s="1">
        <v>285.835</v>
      </c>
      <c r="DG302" s="1">
        <v>2.49</v>
      </c>
      <c r="DH302" s="1">
        <v>772.858</v>
      </c>
      <c r="DI302" s="1">
        <v>10.159</v>
      </c>
      <c r="DJ302" s="1">
        <v>4.114</v>
      </c>
      <c r="DL302" s="1">
        <v>0.0</v>
      </c>
      <c r="DM302" s="1">
        <v>0.0</v>
      </c>
      <c r="DN302" s="1">
        <v>0.0</v>
      </c>
      <c r="DO302" s="1">
        <v>0.0</v>
      </c>
      <c r="DP302" s="1">
        <v>0.0</v>
      </c>
      <c r="DQ302" s="1">
        <v>0.0</v>
      </c>
      <c r="DR302" s="1">
        <v>0.0</v>
      </c>
      <c r="DT302" s="1">
        <v>0.0</v>
      </c>
      <c r="DU302" s="1">
        <v>0.0</v>
      </c>
      <c r="DV302" s="1">
        <v>0.0</v>
      </c>
      <c r="DW302" s="1">
        <v>0.0</v>
      </c>
      <c r="DX302" s="1">
        <v>0.0</v>
      </c>
      <c r="DY302" s="1">
        <v>0.0</v>
      </c>
      <c r="DZ302" s="1">
        <v>0.0</v>
      </c>
    </row>
    <row r="303">
      <c r="A303" s="1" t="s">
        <v>154</v>
      </c>
      <c r="B303" s="1">
        <v>2007.0</v>
      </c>
      <c r="C303" s="1" t="s">
        <v>155</v>
      </c>
      <c r="D303" s="1">
        <v>8828270.0</v>
      </c>
      <c r="E303" s="1">
        <v>1.09944250368E11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631.072</v>
      </c>
      <c r="O303" s="1">
        <v>55.917</v>
      </c>
      <c r="P303" s="1">
        <v>0.021</v>
      </c>
      <c r="Q303" s="1">
        <v>6.614</v>
      </c>
      <c r="R303" s="1">
        <v>0.058</v>
      </c>
      <c r="S303" s="1">
        <v>0.0</v>
      </c>
      <c r="T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0.039</v>
      </c>
      <c r="AA303" s="1">
        <v>21.58</v>
      </c>
      <c r="AB303" s="1">
        <v>2444.42</v>
      </c>
      <c r="AC303" s="1">
        <v>21.82</v>
      </c>
      <c r="AD303" s="1">
        <v>14.871</v>
      </c>
      <c r="AE303" s="1">
        <v>-7.935</v>
      </c>
      <c r="AF303" s="1">
        <v>-13.02</v>
      </c>
      <c r="AG303" s="1">
        <v>17112.199</v>
      </c>
      <c r="AH303" s="1">
        <v>1.374</v>
      </c>
      <c r="AI303" s="1">
        <v>-7.991</v>
      </c>
      <c r="AJ303" s="1">
        <v>-12.54</v>
      </c>
      <c r="AK303" s="1">
        <v>2206.548</v>
      </c>
      <c r="AL303" s="1">
        <v>19.48</v>
      </c>
      <c r="AM303" s="1">
        <v>16355.031</v>
      </c>
      <c r="AN303" s="1">
        <v>144.387</v>
      </c>
      <c r="AO303" s="1">
        <v>89.276</v>
      </c>
      <c r="AP303" s="1">
        <v>95.827</v>
      </c>
      <c r="AQ303" s="1">
        <v>-11.954</v>
      </c>
      <c r="AR303" s="1">
        <v>-11.927</v>
      </c>
      <c r="AS303" s="1">
        <v>87.85</v>
      </c>
      <c r="AT303" s="1">
        <v>1754.591</v>
      </c>
      <c r="AU303" s="1">
        <v>15.49</v>
      </c>
      <c r="AV303" s="1">
        <v>9950.949</v>
      </c>
      <c r="AW303" s="1">
        <v>60.158</v>
      </c>
      <c r="AX303" s="1">
        <v>39.731</v>
      </c>
      <c r="AY303" s="1">
        <v>11981.447</v>
      </c>
      <c r="AZ303" s="1">
        <v>105.775</v>
      </c>
      <c r="BA303" s="1">
        <v>70.99</v>
      </c>
      <c r="BB303" s="1">
        <v>58.305</v>
      </c>
      <c r="BC303" s="1">
        <v>13.77</v>
      </c>
      <c r="BD303" s="1">
        <v>-6.116</v>
      </c>
      <c r="BE303" s="1">
        <v>-0.445</v>
      </c>
      <c r="BF303" s="1">
        <v>6.287</v>
      </c>
      <c r="BG303" s="1">
        <v>265.058</v>
      </c>
      <c r="BH303" s="1">
        <v>2.34</v>
      </c>
      <c r="BI303" s="1">
        <v>712.171</v>
      </c>
      <c r="BJ303" s="1">
        <v>10.724</v>
      </c>
      <c r="BK303" s="1">
        <v>4.173</v>
      </c>
      <c r="BL303" s="1">
        <v>-6.116</v>
      </c>
      <c r="BM303" s="1">
        <v>-0.445</v>
      </c>
      <c r="BN303" s="1">
        <v>6.287</v>
      </c>
      <c r="BO303" s="1">
        <v>265.058</v>
      </c>
      <c r="BP303" s="1">
        <v>2.34</v>
      </c>
      <c r="BQ303" s="1">
        <v>712.171</v>
      </c>
      <c r="BR303" s="1">
        <v>10.724</v>
      </c>
      <c r="BS303" s="1">
        <v>4.173</v>
      </c>
      <c r="BT303" s="1">
        <v>-0.24</v>
      </c>
      <c r="BU303" s="1">
        <v>-1.112</v>
      </c>
      <c r="BW303" s="1">
        <v>0.0</v>
      </c>
      <c r="BX303" s="1">
        <v>0.0</v>
      </c>
      <c r="BY303" s="1">
        <v>0.0</v>
      </c>
      <c r="BZ303" s="1">
        <v>0.0</v>
      </c>
      <c r="CA303" s="1">
        <v>0.0</v>
      </c>
      <c r="CB303" s="1">
        <v>0.0</v>
      </c>
      <c r="CC303" s="1">
        <v>0.0</v>
      </c>
      <c r="CD303" s="1">
        <v>-1.11</v>
      </c>
      <c r="CE303" s="1">
        <v>-0.634</v>
      </c>
      <c r="CF303" s="1">
        <v>56.479</v>
      </c>
      <c r="CG303" s="1">
        <v>451.957</v>
      </c>
      <c r="CH303" s="1">
        <v>3.99</v>
      </c>
      <c r="CI303" s="1">
        <v>6397.467</v>
      </c>
      <c r="CJ303" s="1">
        <v>32.199</v>
      </c>
      <c r="CK303" s="1">
        <v>120.835</v>
      </c>
      <c r="CL303" s="1">
        <v>56195.238</v>
      </c>
      <c r="CM303" s="1">
        <v>496.107</v>
      </c>
      <c r="CN303" s="1">
        <v>18.286</v>
      </c>
      <c r="CO303" s="1">
        <v>37.484</v>
      </c>
      <c r="CP303" s="1">
        <v>0.0</v>
      </c>
      <c r="CQ303" s="1">
        <v>0.0</v>
      </c>
      <c r="CR303" s="1">
        <v>0.0</v>
      </c>
      <c r="CT303" s="1">
        <v>0.0</v>
      </c>
      <c r="CU303" s="1">
        <v>0.0</v>
      </c>
      <c r="CV303" s="1">
        <v>0.0</v>
      </c>
      <c r="CW303" s="1">
        <v>0.0</v>
      </c>
      <c r="CX303" s="1">
        <v>0.0</v>
      </c>
      <c r="CY303" s="1">
        <v>0.0</v>
      </c>
      <c r="CZ303" s="1">
        <v>0.0</v>
      </c>
      <c r="DA303" s="1">
        <v>2471.605</v>
      </c>
      <c r="DB303" s="1">
        <v>151.071</v>
      </c>
      <c r="DC303" s="1">
        <v>-6.116</v>
      </c>
      <c r="DD303" s="1">
        <v>-0.445</v>
      </c>
      <c r="DE303" s="1">
        <v>6.287</v>
      </c>
      <c r="DF303" s="1">
        <v>265.058</v>
      </c>
      <c r="DG303" s="1">
        <v>2.34</v>
      </c>
      <c r="DH303" s="1">
        <v>712.171</v>
      </c>
      <c r="DI303" s="1">
        <v>10.724</v>
      </c>
      <c r="DJ303" s="1">
        <v>4.173</v>
      </c>
      <c r="DL303" s="1">
        <v>0.0</v>
      </c>
      <c r="DM303" s="1">
        <v>0.0</v>
      </c>
      <c r="DN303" s="1">
        <v>0.0</v>
      </c>
      <c r="DO303" s="1">
        <v>0.0</v>
      </c>
      <c r="DP303" s="1">
        <v>0.0</v>
      </c>
      <c r="DQ303" s="1">
        <v>0.0</v>
      </c>
      <c r="DR303" s="1">
        <v>0.0</v>
      </c>
      <c r="DT303" s="1">
        <v>0.0</v>
      </c>
      <c r="DU303" s="1">
        <v>0.0</v>
      </c>
      <c r="DV303" s="1">
        <v>0.0</v>
      </c>
      <c r="DW303" s="1">
        <v>0.0</v>
      </c>
      <c r="DX303" s="1">
        <v>0.0</v>
      </c>
      <c r="DY303" s="1">
        <v>0.0</v>
      </c>
      <c r="DZ303" s="1">
        <v>0.0</v>
      </c>
    </row>
    <row r="304">
      <c r="A304" s="1" t="s">
        <v>154</v>
      </c>
      <c r="B304" s="1">
        <v>2008.0</v>
      </c>
      <c r="C304" s="1" t="s">
        <v>155</v>
      </c>
      <c r="D304" s="1">
        <v>8942598.0</v>
      </c>
      <c r="E304" s="1">
        <v>1.23129995264E11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639.685</v>
      </c>
      <c r="O304" s="1">
        <v>-22.36</v>
      </c>
      <c r="P304" s="1">
        <v>-0.013</v>
      </c>
      <c r="Q304" s="1">
        <v>5.069</v>
      </c>
      <c r="R304" s="1">
        <v>0.045</v>
      </c>
      <c r="S304" s="1">
        <v>0.0</v>
      </c>
      <c r="T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0.03</v>
      </c>
      <c r="AA304" s="1">
        <v>21.02</v>
      </c>
      <c r="AB304" s="1">
        <v>2350.547</v>
      </c>
      <c r="AC304" s="1">
        <v>21.62</v>
      </c>
      <c r="AD304" s="1">
        <v>14.697</v>
      </c>
      <c r="AE304" s="1">
        <v>0.061</v>
      </c>
      <c r="AF304" s="1">
        <v>0.092</v>
      </c>
      <c r="AG304" s="1">
        <v>16903.756</v>
      </c>
      <c r="AH304" s="1">
        <v>1.228</v>
      </c>
      <c r="AI304" s="1">
        <v>0.35</v>
      </c>
      <c r="AJ304" s="1">
        <v>0.505</v>
      </c>
      <c r="AK304" s="1">
        <v>2170.51</v>
      </c>
      <c r="AL304" s="1">
        <v>19.41</v>
      </c>
      <c r="AM304" s="1">
        <v>16202.39</v>
      </c>
      <c r="AN304" s="1">
        <v>144.891</v>
      </c>
      <c r="AO304" s="1">
        <v>89.778</v>
      </c>
      <c r="AP304" s="1">
        <v>96.094</v>
      </c>
      <c r="AQ304" s="1">
        <v>14.409</v>
      </c>
      <c r="AR304" s="1">
        <v>12.658</v>
      </c>
      <c r="AS304" s="1">
        <v>100.508</v>
      </c>
      <c r="AT304" s="1">
        <v>1978.172</v>
      </c>
      <c r="AU304" s="1">
        <v>17.69</v>
      </c>
      <c r="AV304" s="1">
        <v>11239.209</v>
      </c>
      <c r="AW304" s="1">
        <v>50.816</v>
      </c>
      <c r="AX304" s="1">
        <v>53.75</v>
      </c>
      <c r="AY304" s="1">
        <v>17838.879</v>
      </c>
      <c r="AZ304" s="1">
        <v>159.526</v>
      </c>
      <c r="BA304" s="1">
        <v>81.822</v>
      </c>
      <c r="BB304" s="1">
        <v>66.658</v>
      </c>
      <c r="BC304" s="1">
        <v>13.83</v>
      </c>
      <c r="BD304" s="1">
        <v>-5.584</v>
      </c>
      <c r="BE304" s="1">
        <v>-0.398</v>
      </c>
      <c r="BF304" s="1">
        <v>5.889</v>
      </c>
      <c r="BG304" s="1">
        <v>247.132</v>
      </c>
      <c r="BH304" s="1">
        <v>2.21</v>
      </c>
      <c r="BI304" s="1">
        <v>658.554</v>
      </c>
      <c r="BJ304" s="1">
        <v>10.222</v>
      </c>
      <c r="BK304" s="1">
        <v>3.906</v>
      </c>
      <c r="BL304" s="1">
        <v>-5.584</v>
      </c>
      <c r="BM304" s="1">
        <v>-0.398</v>
      </c>
      <c r="BN304" s="1">
        <v>5.889</v>
      </c>
      <c r="BO304" s="1">
        <v>247.132</v>
      </c>
      <c r="BP304" s="1">
        <v>2.21</v>
      </c>
      <c r="BQ304" s="1">
        <v>658.554</v>
      </c>
      <c r="BR304" s="1">
        <v>10.222</v>
      </c>
      <c r="BS304" s="1">
        <v>3.906</v>
      </c>
      <c r="BT304" s="1">
        <v>-0.6</v>
      </c>
      <c r="BU304" s="1">
        <v>-2.854</v>
      </c>
      <c r="BW304" s="1">
        <v>0.0</v>
      </c>
      <c r="BX304" s="1">
        <v>0.0</v>
      </c>
      <c r="BY304" s="1">
        <v>0.0</v>
      </c>
      <c r="BZ304" s="1">
        <v>0.0</v>
      </c>
      <c r="CA304" s="1">
        <v>0.0</v>
      </c>
      <c r="CB304" s="1">
        <v>0.0</v>
      </c>
      <c r="CC304" s="1">
        <v>0.0</v>
      </c>
      <c r="CD304" s="1">
        <v>-21.495</v>
      </c>
      <c r="CE304" s="1">
        <v>-12.14</v>
      </c>
      <c r="CF304" s="1">
        <v>44.338</v>
      </c>
      <c r="CG304" s="1">
        <v>192.338</v>
      </c>
      <c r="CH304" s="1">
        <v>1.72</v>
      </c>
      <c r="CI304" s="1">
        <v>4958.111</v>
      </c>
      <c r="CJ304" s="1">
        <v>4.493</v>
      </c>
      <c r="CK304" s="1">
        <v>22.289</v>
      </c>
      <c r="CL304" s="1">
        <v>57969.242</v>
      </c>
      <c r="CM304" s="1">
        <v>518.396</v>
      </c>
      <c r="CN304" s="1">
        <v>7.956</v>
      </c>
      <c r="CO304" s="1">
        <v>29.406</v>
      </c>
      <c r="CP304" s="1">
        <v>0.0</v>
      </c>
      <c r="CQ304" s="1">
        <v>0.0</v>
      </c>
      <c r="CR304" s="1">
        <v>0.0</v>
      </c>
      <c r="CT304" s="1">
        <v>0.0</v>
      </c>
      <c r="CU304" s="1">
        <v>0.0</v>
      </c>
      <c r="CV304" s="1">
        <v>0.0</v>
      </c>
      <c r="CW304" s="1">
        <v>0.0</v>
      </c>
      <c r="CX304" s="1">
        <v>0.0</v>
      </c>
      <c r="CY304" s="1">
        <v>0.0</v>
      </c>
      <c r="CZ304" s="1">
        <v>0.0</v>
      </c>
      <c r="DA304" s="1">
        <v>2417.642</v>
      </c>
      <c r="DB304" s="1">
        <v>151.163</v>
      </c>
      <c r="DC304" s="1">
        <v>-5.584</v>
      </c>
      <c r="DD304" s="1">
        <v>-0.398</v>
      </c>
      <c r="DE304" s="1">
        <v>5.889</v>
      </c>
      <c r="DF304" s="1">
        <v>247.132</v>
      </c>
      <c r="DG304" s="1">
        <v>2.21</v>
      </c>
      <c r="DH304" s="1">
        <v>658.554</v>
      </c>
      <c r="DI304" s="1">
        <v>10.222</v>
      </c>
      <c r="DJ304" s="1">
        <v>3.906</v>
      </c>
      <c r="DL304" s="1">
        <v>0.0</v>
      </c>
      <c r="DM304" s="1">
        <v>0.0</v>
      </c>
      <c r="DN304" s="1">
        <v>0.0</v>
      </c>
      <c r="DO304" s="1">
        <v>0.0</v>
      </c>
      <c r="DP304" s="1">
        <v>0.0</v>
      </c>
      <c r="DQ304" s="1">
        <v>0.0</v>
      </c>
      <c r="DR304" s="1">
        <v>0.0</v>
      </c>
      <c r="DT304" s="1">
        <v>0.0</v>
      </c>
      <c r="DU304" s="1">
        <v>0.0</v>
      </c>
      <c r="DV304" s="1">
        <v>0.0</v>
      </c>
      <c r="DW304" s="1">
        <v>0.0</v>
      </c>
      <c r="DX304" s="1">
        <v>0.0</v>
      </c>
      <c r="DY304" s="1">
        <v>0.0</v>
      </c>
      <c r="DZ304" s="1">
        <v>0.0</v>
      </c>
    </row>
    <row r="305">
      <c r="A305" s="1" t="s">
        <v>154</v>
      </c>
      <c r="B305" s="1">
        <v>2009.0</v>
      </c>
      <c r="C305" s="1" t="s">
        <v>155</v>
      </c>
      <c r="D305" s="1">
        <v>9046297.0</v>
      </c>
      <c r="E305" s="1">
        <v>1.36020230144E11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629.178</v>
      </c>
      <c r="O305" s="1">
        <v>8.517</v>
      </c>
      <c r="P305" s="1">
        <v>0.004</v>
      </c>
      <c r="Q305" s="1">
        <v>5.438</v>
      </c>
      <c r="R305" s="1">
        <v>0.049</v>
      </c>
      <c r="S305" s="1">
        <v>0.0</v>
      </c>
      <c r="T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0.038</v>
      </c>
      <c r="AA305" s="1">
        <v>18.58</v>
      </c>
      <c r="AB305" s="1">
        <v>2053.879</v>
      </c>
      <c r="AC305" s="1">
        <v>18.85</v>
      </c>
      <c r="AD305" s="1">
        <v>14.96</v>
      </c>
      <c r="AE305" s="1">
        <v>-13.889</v>
      </c>
      <c r="AF305" s="1">
        <v>-20.995</v>
      </c>
      <c r="AG305" s="1">
        <v>14389.124</v>
      </c>
      <c r="AH305" s="1">
        <v>0.957</v>
      </c>
      <c r="AI305" s="1">
        <v>-14.615</v>
      </c>
      <c r="AJ305" s="1">
        <v>-21.176</v>
      </c>
      <c r="AK305" s="1">
        <v>1830.583</v>
      </c>
      <c r="AL305" s="1">
        <v>16.56</v>
      </c>
      <c r="AM305" s="1">
        <v>13675.842</v>
      </c>
      <c r="AN305" s="1">
        <v>123.716</v>
      </c>
      <c r="AO305" s="1">
        <v>87.851</v>
      </c>
      <c r="AP305" s="1">
        <v>95.327</v>
      </c>
      <c r="AQ305" s="1">
        <v>-14.614</v>
      </c>
      <c r="AR305" s="1">
        <v>-14.688</v>
      </c>
      <c r="AS305" s="1">
        <v>85.82</v>
      </c>
      <c r="AT305" s="1">
        <v>1775.312</v>
      </c>
      <c r="AU305" s="1">
        <v>16.06</v>
      </c>
      <c r="AV305" s="1">
        <v>9486.729</v>
      </c>
      <c r="AW305" s="1">
        <v>-0.084</v>
      </c>
      <c r="AX305" s="1">
        <v>-0.135</v>
      </c>
      <c r="AY305" s="1">
        <v>17619.492</v>
      </c>
      <c r="AZ305" s="1">
        <v>159.391</v>
      </c>
      <c r="BA305" s="1">
        <v>85.199</v>
      </c>
      <c r="BB305" s="1">
        <v>66.127</v>
      </c>
      <c r="BC305" s="1">
        <v>11.86</v>
      </c>
      <c r="BD305" s="1">
        <v>3.423</v>
      </c>
      <c r="BE305" s="1">
        <v>0.17</v>
      </c>
      <c r="BF305" s="1">
        <v>6.059</v>
      </c>
      <c r="BG305" s="1">
        <v>253.142</v>
      </c>
      <c r="BH305" s="1">
        <v>2.29</v>
      </c>
      <c r="BI305" s="1">
        <v>669.754</v>
      </c>
      <c r="BJ305" s="1">
        <v>12.149</v>
      </c>
      <c r="BK305" s="1">
        <v>4.669</v>
      </c>
      <c r="BL305" s="1">
        <v>3.517</v>
      </c>
      <c r="BM305" s="1">
        <v>0.175</v>
      </c>
      <c r="BN305" s="1">
        <v>6.064</v>
      </c>
      <c r="BO305" s="1">
        <v>253.142</v>
      </c>
      <c r="BP305" s="1">
        <v>2.29</v>
      </c>
      <c r="BQ305" s="1">
        <v>670.363</v>
      </c>
      <c r="BR305" s="1">
        <v>12.149</v>
      </c>
      <c r="BS305" s="1">
        <v>4.673</v>
      </c>
      <c r="BT305" s="1">
        <v>-0.27</v>
      </c>
      <c r="BU305" s="1">
        <v>-1.453</v>
      </c>
      <c r="BW305" s="1">
        <v>0.0</v>
      </c>
      <c r="BX305" s="1">
        <v>0.0</v>
      </c>
      <c r="BY305" s="1">
        <v>0.0</v>
      </c>
      <c r="BZ305" s="1">
        <v>0.0</v>
      </c>
      <c r="CA305" s="1">
        <v>0.0</v>
      </c>
      <c r="CB305" s="1">
        <v>0.0</v>
      </c>
      <c r="CC305" s="1">
        <v>0.0</v>
      </c>
      <c r="CD305" s="1">
        <v>-14.641</v>
      </c>
      <c r="CE305" s="1">
        <v>-6.492</v>
      </c>
      <c r="CF305" s="1">
        <v>37.847</v>
      </c>
      <c r="CG305" s="1">
        <v>55.271</v>
      </c>
      <c r="CH305" s="1">
        <v>0.5</v>
      </c>
      <c r="CI305" s="1">
        <v>4183.675</v>
      </c>
      <c r="CJ305" s="1">
        <v>13.241</v>
      </c>
      <c r="CK305" s="1">
        <v>68.639</v>
      </c>
      <c r="CL305" s="1">
        <v>64892.27</v>
      </c>
      <c r="CM305" s="1">
        <v>587.035</v>
      </c>
      <c r="CN305" s="1">
        <v>2.653</v>
      </c>
      <c r="CO305" s="1">
        <v>29.162</v>
      </c>
      <c r="CP305" s="1">
        <v>0.0</v>
      </c>
      <c r="CQ305" s="1">
        <v>0.0</v>
      </c>
      <c r="CR305" s="1">
        <v>0.0</v>
      </c>
      <c r="CT305" s="1">
        <v>0.0</v>
      </c>
      <c r="CU305" s="1">
        <v>0.0</v>
      </c>
      <c r="CV305" s="1">
        <v>0.0</v>
      </c>
      <c r="CW305" s="1">
        <v>0.0</v>
      </c>
      <c r="CX305" s="1">
        <v>0.0</v>
      </c>
      <c r="CY305" s="1">
        <v>0.0</v>
      </c>
      <c r="CZ305" s="1">
        <v>0.0</v>
      </c>
      <c r="DA305" s="1">
        <v>2083.726</v>
      </c>
      <c r="DB305" s="1">
        <v>130.168</v>
      </c>
      <c r="DC305" s="1">
        <v>3.517</v>
      </c>
      <c r="DD305" s="1">
        <v>0.175</v>
      </c>
      <c r="DE305" s="1">
        <v>6.064</v>
      </c>
      <c r="DF305" s="1">
        <v>253.142</v>
      </c>
      <c r="DG305" s="1">
        <v>2.29</v>
      </c>
      <c r="DH305" s="1">
        <v>670.363</v>
      </c>
      <c r="DI305" s="1">
        <v>12.149</v>
      </c>
      <c r="DJ305" s="1">
        <v>4.673</v>
      </c>
      <c r="DL305" s="1">
        <v>0.0</v>
      </c>
      <c r="DM305" s="1">
        <v>0.0</v>
      </c>
      <c r="DN305" s="1">
        <v>0.0</v>
      </c>
      <c r="DO305" s="1">
        <v>0.0</v>
      </c>
      <c r="DP305" s="1">
        <v>0.0</v>
      </c>
      <c r="DQ305" s="1">
        <v>0.0</v>
      </c>
      <c r="DR305" s="1">
        <v>0.0</v>
      </c>
      <c r="DT305" s="1">
        <v>0.006</v>
      </c>
      <c r="DU305" s="1">
        <v>0.006</v>
      </c>
      <c r="DV305" s="1">
        <v>0.0</v>
      </c>
      <c r="DW305" s="1">
        <v>0.0</v>
      </c>
      <c r="DX305" s="1">
        <v>0.609</v>
      </c>
      <c r="DY305" s="1">
        <v>0.0</v>
      </c>
      <c r="DZ305" s="1">
        <v>0.004</v>
      </c>
    </row>
    <row r="306">
      <c r="A306" s="1" t="s">
        <v>154</v>
      </c>
      <c r="B306" s="1">
        <v>2010.0</v>
      </c>
      <c r="C306" s="1" t="s">
        <v>155</v>
      </c>
      <c r="D306" s="1">
        <v>9146807.0</v>
      </c>
      <c r="E306" s="1">
        <v>1.44296574976E11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588.645</v>
      </c>
      <c r="O306" s="1">
        <v>-1.581</v>
      </c>
      <c r="P306" s="1">
        <v>-0.001</v>
      </c>
      <c r="Q306" s="1">
        <v>5.293</v>
      </c>
      <c r="R306" s="1">
        <v>0.048</v>
      </c>
      <c r="S306" s="1">
        <v>0.0</v>
      </c>
      <c r="T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0.038</v>
      </c>
      <c r="AA306" s="1">
        <v>18.31</v>
      </c>
      <c r="AB306" s="1">
        <v>2001.791</v>
      </c>
      <c r="AC306" s="1">
        <v>18.67</v>
      </c>
      <c r="AD306" s="1">
        <v>15.268</v>
      </c>
      <c r="AE306" s="1">
        <v>-1.328</v>
      </c>
      <c r="AF306" s="1">
        <v>-1.729</v>
      </c>
      <c r="AG306" s="1">
        <v>14041.989</v>
      </c>
      <c r="AH306" s="1">
        <v>0.89</v>
      </c>
      <c r="AI306" s="1">
        <v>-3.915</v>
      </c>
      <c r="AJ306" s="1">
        <v>-4.843</v>
      </c>
      <c r="AK306" s="1">
        <v>1668.342</v>
      </c>
      <c r="AL306" s="1">
        <v>15.26</v>
      </c>
      <c r="AM306" s="1">
        <v>12996.064</v>
      </c>
      <c r="AN306" s="1">
        <v>118.872</v>
      </c>
      <c r="AO306" s="1">
        <v>81.735</v>
      </c>
      <c r="AP306" s="1">
        <v>92.979</v>
      </c>
      <c r="AQ306" s="1">
        <v>-4.94</v>
      </c>
      <c r="AR306" s="1">
        <v>-4.24</v>
      </c>
      <c r="AS306" s="1">
        <v>81.58</v>
      </c>
      <c r="AT306" s="1">
        <v>1663.969</v>
      </c>
      <c r="AU306" s="1">
        <v>15.22</v>
      </c>
      <c r="AV306" s="1">
        <v>8918.983</v>
      </c>
      <c r="AW306" s="1">
        <v>2.144</v>
      </c>
      <c r="AX306" s="1">
        <v>3.418</v>
      </c>
      <c r="AY306" s="1">
        <v>17799.535</v>
      </c>
      <c r="AZ306" s="1">
        <v>162.809</v>
      </c>
      <c r="BA306" s="1">
        <v>81.521</v>
      </c>
      <c r="BB306" s="1">
        <v>63.81</v>
      </c>
      <c r="BC306" s="1">
        <v>10.99</v>
      </c>
      <c r="BD306" s="1">
        <v>49.294</v>
      </c>
      <c r="BE306" s="1">
        <v>2.916</v>
      </c>
      <c r="BF306" s="1">
        <v>8.975</v>
      </c>
      <c r="BG306" s="1">
        <v>372.808</v>
      </c>
      <c r="BH306" s="1">
        <v>3.41</v>
      </c>
      <c r="BI306" s="1">
        <v>981.188</v>
      </c>
      <c r="BJ306" s="1">
        <v>18.265</v>
      </c>
      <c r="BK306" s="1">
        <v>7.02</v>
      </c>
      <c r="BL306" s="1">
        <v>49.18</v>
      </c>
      <c r="BM306" s="1">
        <v>2.912</v>
      </c>
      <c r="BN306" s="1">
        <v>8.976</v>
      </c>
      <c r="BO306" s="1">
        <v>372.808</v>
      </c>
      <c r="BP306" s="1">
        <v>3.41</v>
      </c>
      <c r="BQ306" s="1">
        <v>981.331</v>
      </c>
      <c r="BR306" s="1">
        <v>18.265</v>
      </c>
      <c r="BS306" s="1">
        <v>7.021</v>
      </c>
      <c r="BT306" s="1">
        <v>-0.36</v>
      </c>
      <c r="BU306" s="1">
        <v>-1.966</v>
      </c>
      <c r="BW306" s="1">
        <v>0.0</v>
      </c>
      <c r="BX306" s="1">
        <v>0.0</v>
      </c>
      <c r="BY306" s="1">
        <v>0.0</v>
      </c>
      <c r="BZ306" s="1">
        <v>0.0</v>
      </c>
      <c r="CA306" s="1">
        <v>0.0</v>
      </c>
      <c r="CB306" s="1">
        <v>0.0</v>
      </c>
      <c r="CC306" s="1">
        <v>0.0</v>
      </c>
      <c r="CD306" s="1">
        <v>-1.593</v>
      </c>
      <c r="CE306" s="1">
        <v>-0.603</v>
      </c>
      <c r="CF306" s="1">
        <v>37.244</v>
      </c>
      <c r="CG306" s="1">
        <v>4.373</v>
      </c>
      <c r="CH306" s="1">
        <v>0.04</v>
      </c>
      <c r="CI306" s="1">
        <v>4071.788</v>
      </c>
      <c r="CJ306" s="1">
        <v>0.837</v>
      </c>
      <c r="CK306" s="1">
        <v>4.911</v>
      </c>
      <c r="CL306" s="1">
        <v>64716.148</v>
      </c>
      <c r="CM306" s="1">
        <v>591.946</v>
      </c>
      <c r="CN306" s="1">
        <v>0.214</v>
      </c>
      <c r="CO306" s="1">
        <v>29.131</v>
      </c>
      <c r="CP306" s="1">
        <v>0.0</v>
      </c>
      <c r="CQ306" s="1">
        <v>0.0</v>
      </c>
      <c r="CR306" s="1">
        <v>0.0</v>
      </c>
      <c r="CT306" s="1">
        <v>0.0</v>
      </c>
      <c r="CU306" s="1">
        <v>0.0</v>
      </c>
      <c r="CV306" s="1">
        <v>0.0</v>
      </c>
      <c r="CW306" s="1">
        <v>0.0</v>
      </c>
      <c r="CX306" s="1">
        <v>0.0</v>
      </c>
      <c r="CY306" s="1">
        <v>0.0</v>
      </c>
      <c r="CZ306" s="1">
        <v>0.0</v>
      </c>
      <c r="DA306" s="1">
        <v>2041.149</v>
      </c>
      <c r="DB306" s="1">
        <v>128.439</v>
      </c>
      <c r="DC306" s="1">
        <v>49.18</v>
      </c>
      <c r="DD306" s="1">
        <v>2.912</v>
      </c>
      <c r="DE306" s="1">
        <v>8.976</v>
      </c>
      <c r="DF306" s="1">
        <v>372.808</v>
      </c>
      <c r="DG306" s="1">
        <v>3.41</v>
      </c>
      <c r="DH306" s="1">
        <v>981.331</v>
      </c>
      <c r="DI306" s="1">
        <v>18.265</v>
      </c>
      <c r="DJ306" s="1">
        <v>7.021</v>
      </c>
      <c r="DL306" s="1">
        <v>0.0</v>
      </c>
      <c r="DM306" s="1">
        <v>0.0</v>
      </c>
      <c r="DN306" s="1">
        <v>0.0</v>
      </c>
      <c r="DO306" s="1">
        <v>0.0</v>
      </c>
      <c r="DP306" s="1">
        <v>0.0</v>
      </c>
      <c r="DQ306" s="1">
        <v>0.0</v>
      </c>
      <c r="DR306" s="1">
        <v>0.0</v>
      </c>
      <c r="DS306" s="1">
        <v>-76.19</v>
      </c>
      <c r="DT306" s="1">
        <v>-0.004</v>
      </c>
      <c r="DU306" s="1">
        <v>0.001</v>
      </c>
      <c r="DV306" s="1">
        <v>0.0</v>
      </c>
      <c r="DW306" s="1">
        <v>0.0</v>
      </c>
      <c r="DX306" s="1">
        <v>0.142</v>
      </c>
      <c r="DY306" s="1">
        <v>0.0</v>
      </c>
      <c r="DZ306" s="1">
        <v>0.001</v>
      </c>
    </row>
    <row r="307">
      <c r="A307" s="1" t="s">
        <v>154</v>
      </c>
      <c r="B307" s="1">
        <v>2011.0</v>
      </c>
      <c r="C307" s="1" t="s">
        <v>155</v>
      </c>
      <c r="D307" s="1">
        <v>9256100.0</v>
      </c>
      <c r="E307" s="1">
        <v>1.45980473344E11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623.582</v>
      </c>
      <c r="O307" s="1">
        <v>-12.737</v>
      </c>
      <c r="P307" s="1">
        <v>-0.006</v>
      </c>
      <c r="Q307" s="1">
        <v>4.565</v>
      </c>
      <c r="R307" s="1">
        <v>0.042</v>
      </c>
      <c r="S307" s="1">
        <v>0.0</v>
      </c>
      <c r="T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0.029</v>
      </c>
      <c r="AA307" s="1">
        <v>19.59</v>
      </c>
      <c r="AB307" s="1">
        <v>2116.442</v>
      </c>
      <c r="AC307" s="1">
        <v>20.27</v>
      </c>
      <c r="AD307" s="1">
        <v>14.375</v>
      </c>
      <c r="AE307" s="1">
        <v>13.469</v>
      </c>
      <c r="AF307" s="1">
        <v>17.3</v>
      </c>
      <c r="AG307" s="1">
        <v>15745.209</v>
      </c>
      <c r="AH307" s="1">
        <v>0.998</v>
      </c>
      <c r="AI307" s="1">
        <v>16.392</v>
      </c>
      <c r="AJ307" s="1">
        <v>19.485</v>
      </c>
      <c r="AK307" s="1">
        <v>1903.61</v>
      </c>
      <c r="AL307" s="1">
        <v>17.62</v>
      </c>
      <c r="AM307" s="1">
        <v>14947.725</v>
      </c>
      <c r="AN307" s="1">
        <v>138.358</v>
      </c>
      <c r="AO307" s="1">
        <v>86.926</v>
      </c>
      <c r="AP307" s="1">
        <v>95.229</v>
      </c>
      <c r="AQ307" s="1">
        <v>9.518</v>
      </c>
      <c r="AR307" s="1">
        <v>7.765</v>
      </c>
      <c r="AS307" s="1">
        <v>89.345</v>
      </c>
      <c r="AT307" s="1">
        <v>1865.797</v>
      </c>
      <c r="AU307" s="1">
        <v>17.27</v>
      </c>
      <c r="AV307" s="1">
        <v>9652.583</v>
      </c>
      <c r="AW307" s="1">
        <v>-1.867</v>
      </c>
      <c r="AX307" s="1">
        <v>-3.04</v>
      </c>
      <c r="AY307" s="1">
        <v>17260.949</v>
      </c>
      <c r="AZ307" s="1">
        <v>159.769</v>
      </c>
      <c r="BA307" s="1">
        <v>85.2</v>
      </c>
      <c r="BB307" s="1">
        <v>61.495</v>
      </c>
      <c r="BC307" s="1">
        <v>12.64</v>
      </c>
      <c r="BD307" s="1">
        <v>-22.357</v>
      </c>
      <c r="BE307" s="1">
        <v>-2.043</v>
      </c>
      <c r="BF307" s="1">
        <v>6.932</v>
      </c>
      <c r="BG307" s="1">
        <v>286.298</v>
      </c>
      <c r="BH307" s="1">
        <v>2.65</v>
      </c>
      <c r="BI307" s="1">
        <v>748.925</v>
      </c>
      <c r="BJ307" s="1">
        <v>13.074</v>
      </c>
      <c r="BK307" s="1">
        <v>4.771</v>
      </c>
      <c r="BL307" s="1">
        <v>-22.369</v>
      </c>
      <c r="BM307" s="1">
        <v>-2.044</v>
      </c>
      <c r="BN307" s="1">
        <v>6.932</v>
      </c>
      <c r="BO307" s="1">
        <v>286.298</v>
      </c>
      <c r="BP307" s="1">
        <v>2.65</v>
      </c>
      <c r="BQ307" s="1">
        <v>748.925</v>
      </c>
      <c r="BR307" s="1">
        <v>13.074</v>
      </c>
      <c r="BS307" s="1">
        <v>4.771</v>
      </c>
      <c r="BT307" s="1">
        <v>-0.68</v>
      </c>
      <c r="BU307" s="1">
        <v>-3.471</v>
      </c>
      <c r="BW307" s="1">
        <v>0.0</v>
      </c>
      <c r="BX307" s="1">
        <v>0.0</v>
      </c>
      <c r="BY307" s="1">
        <v>0.0</v>
      </c>
      <c r="BZ307" s="1">
        <v>0.0</v>
      </c>
      <c r="CA307" s="1">
        <v>0.0</v>
      </c>
      <c r="CB307" s="1">
        <v>0.0</v>
      </c>
      <c r="CC307" s="1">
        <v>0.0</v>
      </c>
      <c r="CD307" s="1">
        <v>31.485</v>
      </c>
      <c r="CE307" s="1">
        <v>11.726</v>
      </c>
      <c r="CF307" s="1">
        <v>48.97</v>
      </c>
      <c r="CG307" s="1">
        <v>37.813</v>
      </c>
      <c r="CH307" s="1">
        <v>0.35</v>
      </c>
      <c r="CI307" s="1">
        <v>5290.576</v>
      </c>
      <c r="CJ307" s="1">
        <v>-10.24</v>
      </c>
      <c r="CK307" s="1">
        <v>-60.616</v>
      </c>
      <c r="CL307" s="1">
        <v>57403.281</v>
      </c>
      <c r="CM307" s="1">
        <v>531.331</v>
      </c>
      <c r="CN307" s="1">
        <v>1.727</v>
      </c>
      <c r="CO307" s="1">
        <v>33.705</v>
      </c>
      <c r="CP307" s="1">
        <v>0.0</v>
      </c>
      <c r="CQ307" s="1">
        <v>0.0</v>
      </c>
      <c r="CR307" s="1">
        <v>0.0</v>
      </c>
      <c r="CT307" s="1">
        <v>0.0</v>
      </c>
      <c r="CU307" s="1">
        <v>0.0</v>
      </c>
      <c r="CV307" s="1">
        <v>0.0</v>
      </c>
      <c r="CW307" s="1">
        <v>0.0</v>
      </c>
      <c r="CX307" s="1">
        <v>0.0</v>
      </c>
      <c r="CY307" s="1">
        <v>0.0</v>
      </c>
      <c r="CZ307" s="1">
        <v>0.0</v>
      </c>
      <c r="DA307" s="1">
        <v>2189.907</v>
      </c>
      <c r="DB307" s="1">
        <v>145.739</v>
      </c>
      <c r="DC307" s="1">
        <v>-22.369</v>
      </c>
      <c r="DD307" s="1">
        <v>-2.044</v>
      </c>
      <c r="DE307" s="1">
        <v>6.932</v>
      </c>
      <c r="DF307" s="1">
        <v>286.298</v>
      </c>
      <c r="DG307" s="1">
        <v>2.65</v>
      </c>
      <c r="DH307" s="1">
        <v>748.925</v>
      </c>
      <c r="DI307" s="1">
        <v>13.074</v>
      </c>
      <c r="DJ307" s="1">
        <v>4.771</v>
      </c>
      <c r="DL307" s="1">
        <v>0.0</v>
      </c>
      <c r="DM307" s="1">
        <v>0.0</v>
      </c>
      <c r="DN307" s="1">
        <v>0.0</v>
      </c>
      <c r="DO307" s="1">
        <v>0.0</v>
      </c>
      <c r="DP307" s="1">
        <v>0.0</v>
      </c>
      <c r="DQ307" s="1">
        <v>0.0</v>
      </c>
      <c r="DR307" s="1">
        <v>0.0</v>
      </c>
      <c r="DS307" s="1">
        <v>-100.0</v>
      </c>
      <c r="DT307" s="1">
        <v>-0.001</v>
      </c>
      <c r="DU307" s="1">
        <v>0.0</v>
      </c>
      <c r="DV307" s="1">
        <v>0.0</v>
      </c>
      <c r="DW307" s="1">
        <v>0.0</v>
      </c>
      <c r="DX307" s="1">
        <v>0.0</v>
      </c>
      <c r="DY307" s="1">
        <v>0.0</v>
      </c>
      <c r="DZ307" s="1">
        <v>0.0</v>
      </c>
    </row>
    <row r="308">
      <c r="A308" s="1" t="s">
        <v>154</v>
      </c>
      <c r="B308" s="1">
        <v>2012.0</v>
      </c>
      <c r="C308" s="1" t="s">
        <v>155</v>
      </c>
      <c r="D308" s="1">
        <v>9376131.0</v>
      </c>
      <c r="E308" s="1">
        <v>1.49196423168E11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659.556</v>
      </c>
      <c r="O308" s="1">
        <v>1.841</v>
      </c>
      <c r="P308" s="1">
        <v>0.001</v>
      </c>
      <c r="Q308" s="1">
        <v>4.589</v>
      </c>
      <c r="R308" s="1">
        <v>0.043</v>
      </c>
      <c r="S308" s="1">
        <v>0.0</v>
      </c>
      <c r="T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0.029</v>
      </c>
      <c r="AA308" s="1">
        <v>22.43</v>
      </c>
      <c r="AB308" s="1">
        <v>2392.245</v>
      </c>
      <c r="AC308" s="1">
        <v>22.97</v>
      </c>
      <c r="AD308" s="1">
        <v>15.637</v>
      </c>
      <c r="AE308" s="1">
        <v>2.986</v>
      </c>
      <c r="AF308" s="1">
        <v>4.352</v>
      </c>
      <c r="AG308" s="1">
        <v>16007.758</v>
      </c>
      <c r="AH308" s="1">
        <v>1.006</v>
      </c>
      <c r="AI308" s="1">
        <v>4.872</v>
      </c>
      <c r="AJ308" s="1">
        <v>6.74</v>
      </c>
      <c r="AK308" s="1">
        <v>2257.861</v>
      </c>
      <c r="AL308" s="1">
        <v>21.17</v>
      </c>
      <c r="AM308" s="1">
        <v>15475.229</v>
      </c>
      <c r="AN308" s="1">
        <v>145.098</v>
      </c>
      <c r="AO308" s="1">
        <v>92.164</v>
      </c>
      <c r="AP308" s="1">
        <v>96.867</v>
      </c>
      <c r="AQ308" s="1">
        <v>4.947</v>
      </c>
      <c r="AR308" s="1">
        <v>4.42</v>
      </c>
      <c r="AS308" s="1">
        <v>93.766</v>
      </c>
      <c r="AT308" s="1">
        <v>2202.401</v>
      </c>
      <c r="AU308" s="1">
        <v>20.65</v>
      </c>
      <c r="AV308" s="1">
        <v>10000.454</v>
      </c>
      <c r="AW308" s="1">
        <v>5.383</v>
      </c>
      <c r="AX308" s="1">
        <v>8.6</v>
      </c>
      <c r="AY308" s="1">
        <v>17957.205</v>
      </c>
      <c r="AZ308" s="1">
        <v>168.369</v>
      </c>
      <c r="BA308" s="1">
        <v>89.9</v>
      </c>
      <c r="BB308" s="1">
        <v>62.598</v>
      </c>
      <c r="BC308" s="1">
        <v>15.15</v>
      </c>
      <c r="BD308" s="1">
        <v>-31.946</v>
      </c>
      <c r="BE308" s="1">
        <v>-2.239</v>
      </c>
      <c r="BF308" s="1">
        <v>4.693</v>
      </c>
      <c r="BG308" s="1">
        <v>191.977</v>
      </c>
      <c r="BH308" s="1">
        <v>1.8</v>
      </c>
      <c r="BI308" s="1">
        <v>500.558</v>
      </c>
      <c r="BJ308" s="1">
        <v>7.836</v>
      </c>
      <c r="BK308" s="1">
        <v>3.133</v>
      </c>
      <c r="BL308" s="1">
        <v>-31.946</v>
      </c>
      <c r="BM308" s="1">
        <v>-2.239</v>
      </c>
      <c r="BN308" s="1">
        <v>4.693</v>
      </c>
      <c r="BO308" s="1">
        <v>191.977</v>
      </c>
      <c r="BP308" s="1">
        <v>1.8</v>
      </c>
      <c r="BQ308" s="1">
        <v>500.558</v>
      </c>
      <c r="BR308" s="1">
        <v>7.836</v>
      </c>
      <c r="BS308" s="1">
        <v>3.133</v>
      </c>
      <c r="BT308" s="1">
        <v>-0.54</v>
      </c>
      <c r="BU308" s="1">
        <v>-2.407</v>
      </c>
      <c r="BW308" s="1">
        <v>0.0</v>
      </c>
      <c r="BX308" s="1">
        <v>0.0</v>
      </c>
      <c r="BY308" s="1">
        <v>0.0</v>
      </c>
      <c r="BZ308" s="1">
        <v>0.0</v>
      </c>
      <c r="CA308" s="1">
        <v>0.0</v>
      </c>
      <c r="CB308" s="1">
        <v>0.0</v>
      </c>
      <c r="CC308" s="1">
        <v>0.0</v>
      </c>
      <c r="CD308" s="1">
        <v>4.736</v>
      </c>
      <c r="CE308" s="1">
        <v>2.319</v>
      </c>
      <c r="CF308" s="1">
        <v>51.289</v>
      </c>
      <c r="CG308" s="1">
        <v>55.46</v>
      </c>
      <c r="CH308" s="1">
        <v>0.52</v>
      </c>
      <c r="CI308" s="1">
        <v>5470.186</v>
      </c>
      <c r="CJ308" s="1">
        <v>-4.948</v>
      </c>
      <c r="CK308" s="1">
        <v>-26.288</v>
      </c>
      <c r="CL308" s="1">
        <v>53864.652</v>
      </c>
      <c r="CM308" s="1">
        <v>505.042</v>
      </c>
      <c r="CN308" s="1">
        <v>2.264</v>
      </c>
      <c r="CO308" s="1">
        <v>34.24</v>
      </c>
      <c r="CP308" s="1">
        <v>0.0</v>
      </c>
      <c r="CQ308" s="1">
        <v>0.0</v>
      </c>
      <c r="CR308" s="1">
        <v>0.0</v>
      </c>
      <c r="CT308" s="1">
        <v>0.0</v>
      </c>
      <c r="CU308" s="1">
        <v>0.0</v>
      </c>
      <c r="CV308" s="1">
        <v>0.0</v>
      </c>
      <c r="CW308" s="1">
        <v>0.0</v>
      </c>
      <c r="CX308" s="1">
        <v>0.0</v>
      </c>
      <c r="CY308" s="1">
        <v>0.0</v>
      </c>
      <c r="CZ308" s="1">
        <v>0.0</v>
      </c>
      <c r="DA308" s="1">
        <v>2449.838</v>
      </c>
      <c r="DB308" s="1">
        <v>150.091</v>
      </c>
      <c r="DC308" s="1">
        <v>-31.946</v>
      </c>
      <c r="DD308" s="1">
        <v>-2.239</v>
      </c>
      <c r="DE308" s="1">
        <v>4.693</v>
      </c>
      <c r="DF308" s="1">
        <v>191.977</v>
      </c>
      <c r="DG308" s="1">
        <v>1.8</v>
      </c>
      <c r="DH308" s="1">
        <v>500.558</v>
      </c>
      <c r="DI308" s="1">
        <v>7.836</v>
      </c>
      <c r="DJ308" s="1">
        <v>3.133</v>
      </c>
      <c r="DL308" s="1">
        <v>0.0</v>
      </c>
      <c r="DM308" s="1">
        <v>0.0</v>
      </c>
      <c r="DN308" s="1">
        <v>0.0</v>
      </c>
      <c r="DO308" s="1">
        <v>0.0</v>
      </c>
      <c r="DP308" s="1">
        <v>0.0</v>
      </c>
      <c r="DQ308" s="1">
        <v>0.0</v>
      </c>
      <c r="DR308" s="1">
        <v>0.0</v>
      </c>
      <c r="DT308" s="1">
        <v>0.0</v>
      </c>
      <c r="DU308" s="1">
        <v>0.0</v>
      </c>
      <c r="DV308" s="1">
        <v>0.0</v>
      </c>
      <c r="DW308" s="1">
        <v>0.0</v>
      </c>
      <c r="DX308" s="1">
        <v>0.0</v>
      </c>
      <c r="DY308" s="1">
        <v>0.0</v>
      </c>
      <c r="DZ308" s="1">
        <v>0.0</v>
      </c>
    </row>
    <row r="309">
      <c r="A309" s="1" t="s">
        <v>154</v>
      </c>
      <c r="B309" s="1">
        <v>2013.0</v>
      </c>
      <c r="C309" s="1" t="s">
        <v>155</v>
      </c>
      <c r="D309" s="1">
        <v>9504374.0</v>
      </c>
      <c r="E309" s="1">
        <v>1.57913972736E11</v>
      </c>
      <c r="G309" s="1">
        <v>0.0</v>
      </c>
      <c r="H309" s="1">
        <v>0.0</v>
      </c>
      <c r="I309" s="1">
        <v>0.0</v>
      </c>
      <c r="J309" s="1">
        <v>9.469</v>
      </c>
      <c r="K309" s="1">
        <v>0.09</v>
      </c>
      <c r="L309" s="1">
        <v>0.387</v>
      </c>
      <c r="M309" s="1">
        <v>0.0</v>
      </c>
      <c r="N309" s="1">
        <v>669.247</v>
      </c>
      <c r="O309" s="1">
        <v>-10.717</v>
      </c>
      <c r="P309" s="1">
        <v>-0.005</v>
      </c>
      <c r="Q309" s="1">
        <v>4.042</v>
      </c>
      <c r="R309" s="1">
        <v>0.038</v>
      </c>
      <c r="S309" s="1">
        <v>0.0</v>
      </c>
      <c r="T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0.025</v>
      </c>
      <c r="AA309" s="1">
        <v>22.88</v>
      </c>
      <c r="AB309" s="1">
        <v>2407.312</v>
      </c>
      <c r="AC309" s="1">
        <v>23.25</v>
      </c>
      <c r="AD309" s="1">
        <v>15.347</v>
      </c>
      <c r="AE309" s="1">
        <v>2.746</v>
      </c>
      <c r="AF309" s="1">
        <v>4.121</v>
      </c>
      <c r="AG309" s="1">
        <v>16225.345</v>
      </c>
      <c r="AH309" s="1">
        <v>0.977</v>
      </c>
      <c r="AI309" s="1">
        <v>3.334</v>
      </c>
      <c r="AJ309" s="1">
        <v>4.837</v>
      </c>
      <c r="AK309" s="1">
        <v>2282.107</v>
      </c>
      <c r="AL309" s="1">
        <v>21.69</v>
      </c>
      <c r="AM309" s="1">
        <v>15775.379</v>
      </c>
      <c r="AN309" s="1">
        <v>149.935</v>
      </c>
      <c r="AO309" s="1">
        <v>93.29</v>
      </c>
      <c r="AP309" s="1">
        <v>97.388</v>
      </c>
      <c r="AQ309" s="1">
        <v>0.444</v>
      </c>
      <c r="AR309" s="1">
        <v>0.416</v>
      </c>
      <c r="AS309" s="1">
        <v>94.182</v>
      </c>
      <c r="AT309" s="1">
        <v>2277.898</v>
      </c>
      <c r="AU309" s="1">
        <v>21.65</v>
      </c>
      <c r="AV309" s="1">
        <v>9909.299</v>
      </c>
      <c r="AW309" s="1">
        <v>3.787</v>
      </c>
      <c r="AX309" s="1">
        <v>6.377</v>
      </c>
      <c r="AY309" s="1">
        <v>18385.814</v>
      </c>
      <c r="AZ309" s="1">
        <v>174.746</v>
      </c>
      <c r="BA309" s="1">
        <v>93.118</v>
      </c>
      <c r="BB309" s="1">
        <v>61.174</v>
      </c>
      <c r="BC309" s="1">
        <v>15.56</v>
      </c>
      <c r="BD309" s="1">
        <v>-18.226</v>
      </c>
      <c r="BE309" s="1">
        <v>-0.885</v>
      </c>
      <c r="BF309" s="1">
        <v>3.808</v>
      </c>
      <c r="BG309" s="1">
        <v>154.666</v>
      </c>
      <c r="BH309" s="1">
        <v>1.47</v>
      </c>
      <c r="BI309" s="1">
        <v>400.704</v>
      </c>
      <c r="BJ309" s="1">
        <v>6.323</v>
      </c>
      <c r="BK309" s="1">
        <v>2.474</v>
      </c>
      <c r="BL309" s="1">
        <v>-14.459</v>
      </c>
      <c r="BM309" s="1">
        <v>-0.671</v>
      </c>
      <c r="BN309" s="1">
        <v>4.022</v>
      </c>
      <c r="BO309" s="1">
        <v>164.135</v>
      </c>
      <c r="BP309" s="1">
        <v>1.56</v>
      </c>
      <c r="BQ309" s="1">
        <v>423.164</v>
      </c>
      <c r="BR309" s="1">
        <v>6.71</v>
      </c>
      <c r="BS309" s="1">
        <v>2.612</v>
      </c>
      <c r="BT309" s="1">
        <v>-0.37</v>
      </c>
      <c r="BU309" s="1">
        <v>-1.617</v>
      </c>
      <c r="BW309" s="1">
        <v>0.0</v>
      </c>
      <c r="BX309" s="1">
        <v>0.0</v>
      </c>
      <c r="BY309" s="1">
        <v>0.0</v>
      </c>
      <c r="BZ309" s="1">
        <v>0.0</v>
      </c>
      <c r="CA309" s="1">
        <v>0.0</v>
      </c>
      <c r="CB309" s="1">
        <v>0.0</v>
      </c>
      <c r="CC309" s="1">
        <v>0.0</v>
      </c>
      <c r="CD309" s="1">
        <v>8.629</v>
      </c>
      <c r="CE309" s="1">
        <v>4.426</v>
      </c>
      <c r="CF309" s="1">
        <v>55.715</v>
      </c>
      <c r="CG309" s="1">
        <v>4.209</v>
      </c>
      <c r="CH309" s="1">
        <v>0.04</v>
      </c>
      <c r="CI309" s="1">
        <v>5862.038</v>
      </c>
      <c r="CJ309" s="1">
        <v>0.188</v>
      </c>
      <c r="CK309" s="1">
        <v>0.949</v>
      </c>
      <c r="CL309" s="1">
        <v>53237.703</v>
      </c>
      <c r="CM309" s="1">
        <v>505.991</v>
      </c>
      <c r="CN309" s="1">
        <v>0.172</v>
      </c>
      <c r="CO309" s="1">
        <v>36.189</v>
      </c>
      <c r="CP309" s="1">
        <v>0.209</v>
      </c>
      <c r="CQ309" s="1">
        <v>0.09</v>
      </c>
      <c r="CR309" s="1">
        <v>0.0</v>
      </c>
      <c r="CT309" s="1">
        <v>0.209</v>
      </c>
      <c r="CU309" s="1">
        <v>9.469</v>
      </c>
      <c r="CV309" s="1">
        <v>0.0</v>
      </c>
      <c r="CW309" s="1">
        <v>22.029</v>
      </c>
      <c r="CX309" s="1">
        <v>0.387</v>
      </c>
      <c r="CY309" s="1">
        <v>0.0</v>
      </c>
      <c r="CZ309" s="1">
        <v>0.136</v>
      </c>
      <c r="DA309" s="1">
        <v>2446.242</v>
      </c>
      <c r="DB309" s="1">
        <v>154.212</v>
      </c>
      <c r="DC309" s="1">
        <v>-14.459</v>
      </c>
      <c r="DD309" s="1">
        <v>-0.671</v>
      </c>
      <c r="DE309" s="1">
        <v>4.022</v>
      </c>
      <c r="DF309" s="1">
        <v>164.135</v>
      </c>
      <c r="DG309" s="1">
        <v>1.56</v>
      </c>
      <c r="DH309" s="1">
        <v>423.164</v>
      </c>
      <c r="DI309" s="1">
        <v>6.71</v>
      </c>
      <c r="DJ309" s="1">
        <v>2.612</v>
      </c>
      <c r="DL309" s="1">
        <v>0.002</v>
      </c>
      <c r="DM309" s="1">
        <v>0.002</v>
      </c>
      <c r="DN309" s="1">
        <v>0.0</v>
      </c>
      <c r="DO309" s="1">
        <v>0.0</v>
      </c>
      <c r="DP309" s="1">
        <v>0.215</v>
      </c>
      <c r="DQ309" s="1">
        <v>0.0</v>
      </c>
      <c r="DR309" s="1">
        <v>0.001</v>
      </c>
      <c r="DT309" s="1">
        <v>0.002</v>
      </c>
      <c r="DU309" s="1">
        <v>0.002</v>
      </c>
      <c r="DV309" s="1">
        <v>0.0</v>
      </c>
      <c r="DW309" s="1">
        <v>0.0</v>
      </c>
      <c r="DX309" s="1">
        <v>0.215</v>
      </c>
      <c r="DY309" s="1">
        <v>0.0</v>
      </c>
      <c r="DZ309" s="1">
        <v>0.001</v>
      </c>
    </row>
    <row r="310">
      <c r="A310" s="1" t="s">
        <v>154</v>
      </c>
      <c r="B310" s="1">
        <v>2014.0</v>
      </c>
      <c r="C310" s="1" t="s">
        <v>155</v>
      </c>
      <c r="D310" s="1">
        <v>9631088.0</v>
      </c>
      <c r="E310" s="1">
        <v>1.62332393472E11</v>
      </c>
      <c r="G310" s="1">
        <v>0.0</v>
      </c>
      <c r="H310" s="1">
        <v>0.0</v>
      </c>
      <c r="I310" s="1">
        <v>0.0</v>
      </c>
      <c r="J310" s="1">
        <v>8.306</v>
      </c>
      <c r="K310" s="1">
        <v>0.08</v>
      </c>
      <c r="L310" s="1">
        <v>0.325</v>
      </c>
      <c r="M310" s="1">
        <v>0.0</v>
      </c>
      <c r="N310" s="1">
        <v>677.223</v>
      </c>
      <c r="O310" s="1">
        <v>-37.961</v>
      </c>
      <c r="P310" s="1">
        <v>-0.015</v>
      </c>
      <c r="Q310" s="1">
        <v>2.475</v>
      </c>
      <c r="R310" s="1">
        <v>0.024</v>
      </c>
      <c r="S310" s="1">
        <v>0.0</v>
      </c>
      <c r="T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0.015</v>
      </c>
      <c r="AA310" s="1">
        <v>24.26</v>
      </c>
      <c r="AB310" s="1">
        <v>2518.926</v>
      </c>
      <c r="AC310" s="1">
        <v>24.63</v>
      </c>
      <c r="AD310" s="1">
        <v>15.911</v>
      </c>
      <c r="AE310" s="1">
        <v>1.965</v>
      </c>
      <c r="AF310" s="1">
        <v>3.03</v>
      </c>
      <c r="AG310" s="1">
        <v>16326.431</v>
      </c>
      <c r="AH310" s="1">
        <v>0.969</v>
      </c>
      <c r="AI310" s="1">
        <v>2.33</v>
      </c>
      <c r="AJ310" s="1">
        <v>3.493</v>
      </c>
      <c r="AK310" s="1">
        <v>2415.096</v>
      </c>
      <c r="AL310" s="1">
        <v>23.26</v>
      </c>
      <c r="AM310" s="1">
        <v>15930.543</v>
      </c>
      <c r="AN310" s="1">
        <v>153.428</v>
      </c>
      <c r="AO310" s="1">
        <v>94.438</v>
      </c>
      <c r="AP310" s="1">
        <v>97.712</v>
      </c>
      <c r="AQ310" s="1">
        <v>4.632</v>
      </c>
      <c r="AR310" s="1">
        <v>4.363</v>
      </c>
      <c r="AS310" s="1">
        <v>98.544</v>
      </c>
      <c r="AT310" s="1">
        <v>2409.904</v>
      </c>
      <c r="AU310" s="1">
        <v>23.21</v>
      </c>
      <c r="AV310" s="1">
        <v>10231.913</v>
      </c>
      <c r="AW310" s="1">
        <v>5.205</v>
      </c>
      <c r="AX310" s="1">
        <v>9.095</v>
      </c>
      <c r="AY310" s="1">
        <v>19088.266</v>
      </c>
      <c r="AZ310" s="1">
        <v>183.841</v>
      </c>
      <c r="BA310" s="1">
        <v>94.235</v>
      </c>
      <c r="BB310" s="1">
        <v>62.759</v>
      </c>
      <c r="BC310" s="1">
        <v>16.68</v>
      </c>
      <c r="BD310" s="1">
        <v>-12.719</v>
      </c>
      <c r="BE310" s="1">
        <v>-0.501</v>
      </c>
      <c r="BF310" s="1">
        <v>3.307</v>
      </c>
      <c r="BG310" s="1">
        <v>133.941</v>
      </c>
      <c r="BH310" s="1">
        <v>1.29</v>
      </c>
      <c r="BI310" s="1">
        <v>343.38</v>
      </c>
      <c r="BJ310" s="1">
        <v>5.238</v>
      </c>
      <c r="BK310" s="1">
        <v>2.106</v>
      </c>
      <c r="BL310" s="1">
        <v>-10.644</v>
      </c>
      <c r="BM310" s="1">
        <v>-0.43</v>
      </c>
      <c r="BN310" s="1">
        <v>3.592</v>
      </c>
      <c r="BO310" s="1">
        <v>142.248</v>
      </c>
      <c r="BP310" s="1">
        <v>1.37</v>
      </c>
      <c r="BQ310" s="1">
        <v>372.983</v>
      </c>
      <c r="BR310" s="1">
        <v>5.562</v>
      </c>
      <c r="BS310" s="1">
        <v>2.288</v>
      </c>
      <c r="BT310" s="1">
        <v>-0.37</v>
      </c>
      <c r="BU310" s="1">
        <v>-1.525</v>
      </c>
      <c r="BW310" s="1">
        <v>0.0</v>
      </c>
      <c r="BX310" s="1">
        <v>0.0</v>
      </c>
      <c r="BY310" s="1">
        <v>0.0</v>
      </c>
      <c r="BZ310" s="1">
        <v>0.0</v>
      </c>
      <c r="CA310" s="1">
        <v>0.0</v>
      </c>
      <c r="CB310" s="1">
        <v>0.0</v>
      </c>
      <c r="CC310" s="1">
        <v>0.0</v>
      </c>
      <c r="CD310" s="1">
        <v>-1.534</v>
      </c>
      <c r="CE310" s="1">
        <v>-0.855</v>
      </c>
      <c r="CF310" s="1">
        <v>54.86</v>
      </c>
      <c r="CG310" s="1">
        <v>5.192</v>
      </c>
      <c r="CH310" s="1">
        <v>0.05</v>
      </c>
      <c r="CI310" s="1">
        <v>5696.156</v>
      </c>
      <c r="CJ310" s="1">
        <v>-3.123</v>
      </c>
      <c r="CK310" s="1">
        <v>-15.802</v>
      </c>
      <c r="CL310" s="1">
        <v>50896.574</v>
      </c>
      <c r="CM310" s="1">
        <v>490.189</v>
      </c>
      <c r="CN310" s="1">
        <v>0.203</v>
      </c>
      <c r="CO310" s="1">
        <v>34.938</v>
      </c>
      <c r="CP310" s="1">
        <v>0.272</v>
      </c>
      <c r="CQ310" s="1">
        <v>0.08</v>
      </c>
      <c r="CR310" s="1">
        <v>0.0</v>
      </c>
      <c r="CS310" s="1">
        <v>29.851</v>
      </c>
      <c r="CT310" s="1">
        <v>0.062</v>
      </c>
      <c r="CU310" s="1">
        <v>8.306</v>
      </c>
      <c r="CV310" s="1">
        <v>0.0</v>
      </c>
      <c r="CW310" s="1">
        <v>28.229</v>
      </c>
      <c r="CX310" s="1">
        <v>0.325</v>
      </c>
      <c r="CY310" s="1">
        <v>0.0</v>
      </c>
      <c r="CZ310" s="1">
        <v>0.173</v>
      </c>
      <c r="DA310" s="1">
        <v>2557.343</v>
      </c>
      <c r="DB310" s="1">
        <v>157.241</v>
      </c>
      <c r="DC310" s="1">
        <v>-10.644</v>
      </c>
      <c r="DD310" s="1">
        <v>-0.43</v>
      </c>
      <c r="DE310" s="1">
        <v>3.592</v>
      </c>
      <c r="DF310" s="1">
        <v>142.248</v>
      </c>
      <c r="DG310" s="1">
        <v>1.37</v>
      </c>
      <c r="DH310" s="1">
        <v>372.983</v>
      </c>
      <c r="DI310" s="1">
        <v>5.562</v>
      </c>
      <c r="DJ310" s="1">
        <v>2.288</v>
      </c>
      <c r="DK310" s="1">
        <v>262.5</v>
      </c>
      <c r="DL310" s="1">
        <v>0.005</v>
      </c>
      <c r="DM310" s="1">
        <v>0.007</v>
      </c>
      <c r="DN310" s="1">
        <v>0.0</v>
      </c>
      <c r="DO310" s="1">
        <v>0.0</v>
      </c>
      <c r="DP310" s="1">
        <v>0.766</v>
      </c>
      <c r="DQ310" s="1">
        <v>0.0</v>
      </c>
      <c r="DR310" s="1">
        <v>0.005</v>
      </c>
      <c r="DS310" s="1">
        <v>187.5</v>
      </c>
      <c r="DT310" s="1">
        <v>0.004</v>
      </c>
      <c r="DU310" s="1">
        <v>0.006</v>
      </c>
      <c r="DV310" s="1">
        <v>0.0</v>
      </c>
      <c r="DW310" s="1">
        <v>0.0</v>
      </c>
      <c r="DX310" s="1">
        <v>0.608</v>
      </c>
      <c r="DY310" s="1">
        <v>0.0</v>
      </c>
      <c r="DZ310" s="1">
        <v>0.004</v>
      </c>
    </row>
    <row r="311">
      <c r="A311" s="1" t="s">
        <v>154</v>
      </c>
      <c r="B311" s="1">
        <v>2015.0</v>
      </c>
      <c r="C311" s="1" t="s">
        <v>155</v>
      </c>
      <c r="D311" s="1">
        <v>9752813.0</v>
      </c>
      <c r="E311" s="1">
        <v>1.64036902912E11</v>
      </c>
      <c r="G311" s="1">
        <v>0.0</v>
      </c>
      <c r="H311" s="1">
        <v>0.0</v>
      </c>
      <c r="I311" s="1">
        <v>0.0</v>
      </c>
      <c r="J311" s="1">
        <v>9.228</v>
      </c>
      <c r="K311" s="1">
        <v>0.09</v>
      </c>
      <c r="L311" s="1">
        <v>0.366</v>
      </c>
      <c r="M311" s="1">
        <v>0.0</v>
      </c>
      <c r="N311" s="1">
        <v>663.818</v>
      </c>
      <c r="O311" s="1">
        <v>45.105</v>
      </c>
      <c r="P311" s="1">
        <v>0.011</v>
      </c>
      <c r="Q311" s="1">
        <v>3.546</v>
      </c>
      <c r="R311" s="1">
        <v>0.035</v>
      </c>
      <c r="S311" s="1">
        <v>0.0</v>
      </c>
      <c r="T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0.02</v>
      </c>
      <c r="AA311" s="1">
        <v>24.41</v>
      </c>
      <c r="AB311" s="1">
        <v>2502.868</v>
      </c>
      <c r="AC311" s="1">
        <v>24.57</v>
      </c>
      <c r="AD311" s="1">
        <v>14.555</v>
      </c>
      <c r="AE311" s="1">
        <v>9.275</v>
      </c>
      <c r="AF311" s="1">
        <v>14.585</v>
      </c>
      <c r="AG311" s="1">
        <v>17618.113</v>
      </c>
      <c r="AH311" s="1">
        <v>1.047</v>
      </c>
      <c r="AI311" s="1">
        <v>8.912</v>
      </c>
      <c r="AJ311" s="1">
        <v>13.673</v>
      </c>
      <c r="AK311" s="1">
        <v>2343.939</v>
      </c>
      <c r="AL311" s="1">
        <v>22.86</v>
      </c>
      <c r="AM311" s="1">
        <v>17133.668</v>
      </c>
      <c r="AN311" s="1">
        <v>167.101</v>
      </c>
      <c r="AO311" s="1">
        <v>93.04</v>
      </c>
      <c r="AP311" s="1">
        <v>97.404</v>
      </c>
      <c r="AQ311" s="1">
        <v>13.112</v>
      </c>
      <c r="AR311" s="1">
        <v>12.921</v>
      </c>
      <c r="AS311" s="1">
        <v>111.466</v>
      </c>
      <c r="AT311" s="1">
        <v>2178.859</v>
      </c>
      <c r="AU311" s="1">
        <v>21.25</v>
      </c>
      <c r="AV311" s="1">
        <v>11429.064</v>
      </c>
      <c r="AW311" s="1">
        <v>2.176</v>
      </c>
      <c r="AX311" s="1">
        <v>4.0</v>
      </c>
      <c r="AY311" s="1">
        <v>19260.139</v>
      </c>
      <c r="AZ311" s="1">
        <v>187.841</v>
      </c>
      <c r="BA311" s="1">
        <v>86.488</v>
      </c>
      <c r="BB311" s="1">
        <v>64.974</v>
      </c>
      <c r="BC311" s="1">
        <v>16.31</v>
      </c>
      <c r="BD311" s="1">
        <v>25.991</v>
      </c>
      <c r="BE311" s="1">
        <v>0.838</v>
      </c>
      <c r="BF311" s="1">
        <v>4.146</v>
      </c>
      <c r="BG311" s="1">
        <v>166.106</v>
      </c>
      <c r="BH311" s="1">
        <v>1.62</v>
      </c>
      <c r="BI311" s="1">
        <v>425.064</v>
      </c>
      <c r="BJ311" s="1">
        <v>6.593</v>
      </c>
      <c r="BK311" s="1">
        <v>2.416</v>
      </c>
      <c r="BL311" s="1">
        <v>24.837</v>
      </c>
      <c r="BM311" s="1">
        <v>0.861</v>
      </c>
      <c r="BN311" s="1">
        <v>4.453</v>
      </c>
      <c r="BO311" s="1">
        <v>175.334</v>
      </c>
      <c r="BP311" s="1">
        <v>1.71</v>
      </c>
      <c r="BQ311" s="1">
        <v>456.578</v>
      </c>
      <c r="BR311" s="1">
        <v>6.96</v>
      </c>
      <c r="BS311" s="1">
        <v>2.596</v>
      </c>
      <c r="BT311" s="1">
        <v>-0.16</v>
      </c>
      <c r="BU311" s="1">
        <v>-0.655</v>
      </c>
      <c r="BW311" s="1">
        <v>0.0</v>
      </c>
      <c r="BX311" s="1">
        <v>0.0</v>
      </c>
      <c r="BY311" s="1">
        <v>0.0</v>
      </c>
      <c r="BZ311" s="1">
        <v>0.0</v>
      </c>
      <c r="CA311" s="1">
        <v>0.0</v>
      </c>
      <c r="CB311" s="1">
        <v>0.0</v>
      </c>
      <c r="CC311" s="1">
        <v>0.0</v>
      </c>
      <c r="CD311" s="1">
        <v>1.351</v>
      </c>
      <c r="CE311" s="1">
        <v>0.741</v>
      </c>
      <c r="CF311" s="1">
        <v>55.601</v>
      </c>
      <c r="CG311" s="1">
        <v>165.081</v>
      </c>
      <c r="CH311" s="1">
        <v>1.61</v>
      </c>
      <c r="CI311" s="1">
        <v>5701.058</v>
      </c>
      <c r="CJ311" s="1">
        <v>-1.123</v>
      </c>
      <c r="CK311" s="1">
        <v>-5.506</v>
      </c>
      <c r="CL311" s="1">
        <v>49696.816</v>
      </c>
      <c r="CM311" s="1">
        <v>484.684</v>
      </c>
      <c r="CN311" s="1">
        <v>6.553</v>
      </c>
      <c r="CO311" s="1">
        <v>32.41</v>
      </c>
      <c r="CP311" s="1">
        <v>0.284</v>
      </c>
      <c r="CQ311" s="1">
        <v>0.09</v>
      </c>
      <c r="CR311" s="1">
        <v>0.0</v>
      </c>
      <c r="CS311" s="1">
        <v>4.483</v>
      </c>
      <c r="CT311" s="1">
        <v>0.012</v>
      </c>
      <c r="CU311" s="1">
        <v>9.228</v>
      </c>
      <c r="CV311" s="1">
        <v>0.0</v>
      </c>
      <c r="CW311" s="1">
        <v>29.126</v>
      </c>
      <c r="CX311" s="1">
        <v>0.366</v>
      </c>
      <c r="CY311" s="1">
        <v>0.0</v>
      </c>
      <c r="CZ311" s="1">
        <v>0.166</v>
      </c>
      <c r="DA311" s="1">
        <v>2519.273</v>
      </c>
      <c r="DB311" s="1">
        <v>171.826</v>
      </c>
      <c r="DC311" s="1">
        <v>24.837</v>
      </c>
      <c r="DD311" s="1">
        <v>0.861</v>
      </c>
      <c r="DE311" s="1">
        <v>4.453</v>
      </c>
      <c r="DF311" s="1">
        <v>175.334</v>
      </c>
      <c r="DG311" s="1">
        <v>1.71</v>
      </c>
      <c r="DH311" s="1">
        <v>456.578</v>
      </c>
      <c r="DI311" s="1">
        <v>6.96</v>
      </c>
      <c r="DJ311" s="1">
        <v>2.596</v>
      </c>
      <c r="DK311" s="1">
        <v>58.621</v>
      </c>
      <c r="DL311" s="1">
        <v>0.004</v>
      </c>
      <c r="DM311" s="1">
        <v>0.012</v>
      </c>
      <c r="DN311" s="1">
        <v>0.0</v>
      </c>
      <c r="DO311" s="1">
        <v>0.0</v>
      </c>
      <c r="DP311" s="1">
        <v>1.194</v>
      </c>
      <c r="DQ311" s="1">
        <v>0.0</v>
      </c>
      <c r="DR311" s="1">
        <v>0.007</v>
      </c>
      <c r="DS311" s="1">
        <v>100.0</v>
      </c>
      <c r="DT311" s="1">
        <v>0.006</v>
      </c>
      <c r="DU311" s="1">
        <v>0.012</v>
      </c>
      <c r="DV311" s="1">
        <v>0.0</v>
      </c>
      <c r="DW311" s="1">
        <v>0.0</v>
      </c>
      <c r="DX311" s="1">
        <v>1.194</v>
      </c>
      <c r="DY311" s="1">
        <v>0.0</v>
      </c>
      <c r="DZ311" s="1">
        <v>0.007</v>
      </c>
    </row>
    <row r="312">
      <c r="A312" s="1" t="s">
        <v>154</v>
      </c>
      <c r="B312" s="1">
        <v>2016.0</v>
      </c>
      <c r="C312" s="1" t="s">
        <v>155</v>
      </c>
      <c r="D312" s="1">
        <v>9868395.0</v>
      </c>
      <c r="E312" s="1">
        <v>1.59010799616E11</v>
      </c>
      <c r="G312" s="1">
        <v>0.0</v>
      </c>
      <c r="H312" s="1">
        <v>0.0</v>
      </c>
      <c r="I312" s="1">
        <v>0.0</v>
      </c>
      <c r="J312" s="1">
        <v>9.12</v>
      </c>
      <c r="K312" s="1">
        <v>0.09</v>
      </c>
      <c r="L312" s="1">
        <v>0.362</v>
      </c>
      <c r="M312" s="1">
        <v>0.0</v>
      </c>
      <c r="N312" s="1">
        <v>651.509</v>
      </c>
      <c r="O312" s="1">
        <v>-60.0</v>
      </c>
      <c r="P312" s="1">
        <v>-0.021</v>
      </c>
      <c r="Q312" s="1">
        <v>1.402</v>
      </c>
      <c r="R312" s="1">
        <v>0.014</v>
      </c>
      <c r="S312" s="1">
        <v>0.0</v>
      </c>
      <c r="T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0.008</v>
      </c>
      <c r="AA312" s="1">
        <v>23.87</v>
      </c>
      <c r="AB312" s="1">
        <v>2418.833</v>
      </c>
      <c r="AC312" s="1">
        <v>24.85</v>
      </c>
      <c r="AD312" s="1">
        <v>14.916</v>
      </c>
      <c r="AE312" s="1">
        <v>-0.951</v>
      </c>
      <c r="AF312" s="1">
        <v>-1.634</v>
      </c>
      <c r="AG312" s="1">
        <v>17246.203</v>
      </c>
      <c r="AH312" s="1">
        <v>1.07</v>
      </c>
      <c r="AI312" s="1">
        <v>-1.549</v>
      </c>
      <c r="AJ312" s="1">
        <v>-2.588</v>
      </c>
      <c r="AK312" s="1">
        <v>2306.353</v>
      </c>
      <c r="AL312" s="1">
        <v>22.76</v>
      </c>
      <c r="AM312" s="1">
        <v>16670.711</v>
      </c>
      <c r="AN312" s="1">
        <v>164.513</v>
      </c>
      <c r="AO312" s="1">
        <v>91.59</v>
      </c>
      <c r="AP312" s="1">
        <v>96.855</v>
      </c>
      <c r="AQ312" s="1">
        <v>-1.937</v>
      </c>
      <c r="AR312" s="1">
        <v>-2.159</v>
      </c>
      <c r="AS312" s="1">
        <v>109.306</v>
      </c>
      <c r="AT312" s="1">
        <v>2043.899</v>
      </c>
      <c r="AU312" s="1">
        <v>20.17</v>
      </c>
      <c r="AV312" s="1">
        <v>11076.419</v>
      </c>
      <c r="AW312" s="1">
        <v>-2.697</v>
      </c>
      <c r="AX312" s="1">
        <v>-5.065</v>
      </c>
      <c r="AY312" s="1">
        <v>18521.289</v>
      </c>
      <c r="AZ312" s="1">
        <v>182.775</v>
      </c>
      <c r="BA312" s="1">
        <v>81.167</v>
      </c>
      <c r="BB312" s="1">
        <v>64.353</v>
      </c>
      <c r="BC312" s="1">
        <v>16.19</v>
      </c>
      <c r="BD312" s="1">
        <v>19.652</v>
      </c>
      <c r="BE312" s="1">
        <v>0.777</v>
      </c>
      <c r="BF312" s="1">
        <v>4.923</v>
      </c>
      <c r="BG312" s="1">
        <v>196.587</v>
      </c>
      <c r="BH312" s="1">
        <v>1.94</v>
      </c>
      <c r="BI312" s="1">
        <v>498.852</v>
      </c>
      <c r="BJ312" s="1">
        <v>7.807</v>
      </c>
      <c r="BK312" s="1">
        <v>2.898</v>
      </c>
      <c r="BL312" s="1">
        <v>21.124</v>
      </c>
      <c r="BM312" s="1">
        <v>0.889</v>
      </c>
      <c r="BN312" s="1">
        <v>5.342</v>
      </c>
      <c r="BO312" s="1">
        <v>211.787</v>
      </c>
      <c r="BP312" s="1">
        <v>2.09</v>
      </c>
      <c r="BQ312" s="1">
        <v>541.273</v>
      </c>
      <c r="BR312" s="1">
        <v>8.41</v>
      </c>
      <c r="BS312" s="1">
        <v>3.145</v>
      </c>
      <c r="BT312" s="1">
        <v>-0.98</v>
      </c>
      <c r="BU312" s="1">
        <v>-4.106</v>
      </c>
      <c r="BW312" s="1">
        <v>0.0</v>
      </c>
      <c r="BX312" s="1">
        <v>0.0</v>
      </c>
      <c r="BY312" s="1">
        <v>0.0</v>
      </c>
      <c r="BZ312" s="1">
        <v>0.0</v>
      </c>
      <c r="CA312" s="1">
        <v>0.0</v>
      </c>
      <c r="CB312" s="1">
        <v>0.0</v>
      </c>
      <c r="CC312" s="1">
        <v>0.0</v>
      </c>
      <c r="CD312" s="1">
        <v>-0.735</v>
      </c>
      <c r="CE312" s="1">
        <v>-0.409</v>
      </c>
      <c r="CF312" s="1">
        <v>55.193</v>
      </c>
      <c r="CG312" s="1">
        <v>262.454</v>
      </c>
      <c r="CH312" s="1">
        <v>2.59</v>
      </c>
      <c r="CI312" s="1">
        <v>5592.89</v>
      </c>
      <c r="CJ312" s="1">
        <v>-1.437</v>
      </c>
      <c r="CK312" s="1">
        <v>-6.963</v>
      </c>
      <c r="CL312" s="1">
        <v>48409.176</v>
      </c>
      <c r="CM312" s="1">
        <v>477.721</v>
      </c>
      <c r="CN312" s="1">
        <v>10.423</v>
      </c>
      <c r="CO312" s="1">
        <v>32.494</v>
      </c>
      <c r="CP312" s="1">
        <v>0.273</v>
      </c>
      <c r="CQ312" s="1">
        <v>0.09</v>
      </c>
      <c r="CR312" s="1">
        <v>0.0</v>
      </c>
      <c r="CS312" s="1">
        <v>-4.015</v>
      </c>
      <c r="CT312" s="1">
        <v>-0.011</v>
      </c>
      <c r="CU312" s="1">
        <v>9.12</v>
      </c>
      <c r="CV312" s="1">
        <v>0.0</v>
      </c>
      <c r="CW312" s="1">
        <v>27.629</v>
      </c>
      <c r="CX312" s="1">
        <v>0.362</v>
      </c>
      <c r="CY312" s="1">
        <v>0.0</v>
      </c>
      <c r="CZ312" s="1">
        <v>0.161</v>
      </c>
      <c r="DA312" s="1">
        <v>2518.14</v>
      </c>
      <c r="DB312" s="1">
        <v>170.192</v>
      </c>
      <c r="DC312" s="1">
        <v>21.124</v>
      </c>
      <c r="DD312" s="1">
        <v>0.889</v>
      </c>
      <c r="DE312" s="1">
        <v>5.342</v>
      </c>
      <c r="DF312" s="1">
        <v>211.787</v>
      </c>
      <c r="DG312" s="1">
        <v>2.09</v>
      </c>
      <c r="DH312" s="1">
        <v>541.273</v>
      </c>
      <c r="DI312" s="1">
        <v>8.41</v>
      </c>
      <c r="DJ312" s="1">
        <v>3.145</v>
      </c>
      <c r="DK312" s="1">
        <v>667.391</v>
      </c>
      <c r="DL312" s="1">
        <v>0.077</v>
      </c>
      <c r="DM312" s="1">
        <v>0.089</v>
      </c>
      <c r="DN312" s="1">
        <v>4.053</v>
      </c>
      <c r="DO312" s="1">
        <v>0.04</v>
      </c>
      <c r="DP312" s="1">
        <v>8.988</v>
      </c>
      <c r="DQ312" s="1">
        <v>0.161</v>
      </c>
      <c r="DR312" s="1">
        <v>0.052</v>
      </c>
      <c r="DS312" s="1">
        <v>395.652</v>
      </c>
      <c r="DT312" s="1">
        <v>0.046</v>
      </c>
      <c r="DU312" s="1">
        <v>0.057</v>
      </c>
      <c r="DV312" s="1">
        <v>2.027</v>
      </c>
      <c r="DW312" s="1">
        <v>0.02</v>
      </c>
      <c r="DX312" s="1">
        <v>5.805</v>
      </c>
      <c r="DY312" s="1">
        <v>0.08</v>
      </c>
      <c r="DZ312" s="1">
        <v>0.034</v>
      </c>
    </row>
    <row r="313">
      <c r="A313" s="1" t="s">
        <v>154</v>
      </c>
      <c r="B313" s="1">
        <v>2017.0</v>
      </c>
      <c r="C313" s="1" t="s">
        <v>155</v>
      </c>
      <c r="D313" s="1">
        <v>9968463.0</v>
      </c>
      <c r="E313" s="1">
        <v>1.5925567488E11</v>
      </c>
      <c r="G313" s="1">
        <v>0.0</v>
      </c>
      <c r="H313" s="1">
        <v>0.0</v>
      </c>
      <c r="I313" s="1">
        <v>0.0</v>
      </c>
      <c r="J313" s="1">
        <v>9.028</v>
      </c>
      <c r="K313" s="1">
        <v>0.09</v>
      </c>
      <c r="L313" s="1">
        <v>0.372</v>
      </c>
      <c r="M313" s="1">
        <v>0.0</v>
      </c>
      <c r="N313" s="1">
        <v>658.96</v>
      </c>
      <c r="O313" s="1">
        <v>-16.667</v>
      </c>
      <c r="P313" s="1">
        <v>-0.002</v>
      </c>
      <c r="Q313" s="1">
        <v>1.156</v>
      </c>
      <c r="R313" s="1">
        <v>0.012</v>
      </c>
      <c r="S313" s="1">
        <v>0.0</v>
      </c>
      <c r="T313" s="1">
        <v>0.0</v>
      </c>
      <c r="Y313" s="1">
        <v>0.0</v>
      </c>
      <c r="Z313" s="1">
        <v>0.007</v>
      </c>
      <c r="AA313" s="1">
        <v>23.05</v>
      </c>
      <c r="AB313" s="1">
        <v>2312.292</v>
      </c>
      <c r="AC313" s="1">
        <v>24.22</v>
      </c>
      <c r="AD313" s="1">
        <v>14.79</v>
      </c>
      <c r="AE313" s="1">
        <v>-1.903</v>
      </c>
      <c r="AF313" s="1">
        <v>-3.238</v>
      </c>
      <c r="AG313" s="1">
        <v>16748.215</v>
      </c>
      <c r="AH313" s="1">
        <v>1.048</v>
      </c>
      <c r="AI313" s="1">
        <v>-1.603</v>
      </c>
      <c r="AJ313" s="1">
        <v>-2.636</v>
      </c>
      <c r="AK313" s="1">
        <v>2241.068</v>
      </c>
      <c r="AL313" s="1">
        <v>22.34</v>
      </c>
      <c r="AM313" s="1">
        <v>16238.879</v>
      </c>
      <c r="AN313" s="1">
        <v>161.877</v>
      </c>
      <c r="AO313" s="1">
        <v>92.238</v>
      </c>
      <c r="AP313" s="1">
        <v>97.132</v>
      </c>
      <c r="AQ313" s="1">
        <v>-2.873</v>
      </c>
      <c r="AR313" s="1">
        <v>-3.14</v>
      </c>
      <c r="AS313" s="1">
        <v>106.166</v>
      </c>
      <c r="AT313" s="1">
        <v>2108.65</v>
      </c>
      <c r="AU313" s="1">
        <v>21.02</v>
      </c>
      <c r="AV313" s="1">
        <v>10650.192</v>
      </c>
      <c r="AW313" s="1">
        <v>-2.839</v>
      </c>
      <c r="AX313" s="1">
        <v>-5.189</v>
      </c>
      <c r="AY313" s="1">
        <v>17814.811</v>
      </c>
      <c r="AZ313" s="1">
        <v>177.586</v>
      </c>
      <c r="BA313" s="1">
        <v>86.788</v>
      </c>
      <c r="BB313" s="1">
        <v>63.703</v>
      </c>
      <c r="BC313" s="1">
        <v>15.96</v>
      </c>
      <c r="BD313" s="1">
        <v>-10.866</v>
      </c>
      <c r="BE313" s="1">
        <v>-0.557</v>
      </c>
      <c r="BF313" s="1">
        <v>4.366</v>
      </c>
      <c r="BG313" s="1">
        <v>173.547</v>
      </c>
      <c r="BH313" s="1">
        <v>1.73</v>
      </c>
      <c r="BI313" s="1">
        <v>437.981</v>
      </c>
      <c r="BJ313" s="1">
        <v>7.143</v>
      </c>
      <c r="BK313" s="1">
        <v>2.62</v>
      </c>
      <c r="BL313" s="1">
        <v>-10.158</v>
      </c>
      <c r="BM313" s="1">
        <v>-0.561</v>
      </c>
      <c r="BN313" s="1">
        <v>4.78</v>
      </c>
      <c r="BO313" s="1">
        <v>188.595</v>
      </c>
      <c r="BP313" s="1">
        <v>1.88</v>
      </c>
      <c r="BQ313" s="1">
        <v>479.547</v>
      </c>
      <c r="BR313" s="1">
        <v>7.762</v>
      </c>
      <c r="BS313" s="1">
        <v>2.868</v>
      </c>
      <c r="BT313" s="1">
        <v>-1.17</v>
      </c>
      <c r="BU313" s="1">
        <v>-5.076</v>
      </c>
      <c r="BW313" s="1">
        <v>0.0</v>
      </c>
      <c r="BX313" s="1">
        <v>0.0</v>
      </c>
      <c r="BY313" s="1">
        <v>0.0</v>
      </c>
      <c r="BZ313" s="1">
        <v>0.0</v>
      </c>
      <c r="CA313" s="1">
        <v>0.0</v>
      </c>
      <c r="CB313" s="1">
        <v>0.0</v>
      </c>
      <c r="CC313" s="1">
        <v>0.0</v>
      </c>
      <c r="CD313" s="1">
        <v>0.917</v>
      </c>
      <c r="CE313" s="1">
        <v>0.506</v>
      </c>
      <c r="CF313" s="1">
        <v>55.699</v>
      </c>
      <c r="CG313" s="1">
        <v>132.418</v>
      </c>
      <c r="CH313" s="1">
        <v>1.32</v>
      </c>
      <c r="CI313" s="1">
        <v>5587.531</v>
      </c>
      <c r="CJ313" s="1">
        <v>-5.736</v>
      </c>
      <c r="CK313" s="1">
        <v>-27.403</v>
      </c>
      <c r="CL313" s="1">
        <v>45174.293</v>
      </c>
      <c r="CM313" s="1">
        <v>450.318</v>
      </c>
      <c r="CN313" s="1">
        <v>5.45</v>
      </c>
      <c r="CO313" s="1">
        <v>33.421</v>
      </c>
      <c r="CP313" s="1">
        <v>0.266</v>
      </c>
      <c r="CQ313" s="1">
        <v>0.09</v>
      </c>
      <c r="CR313" s="1">
        <v>0.0</v>
      </c>
      <c r="CS313" s="1">
        <v>-2.407</v>
      </c>
      <c r="CT313" s="1">
        <v>-0.007</v>
      </c>
      <c r="CU313" s="1">
        <v>9.028</v>
      </c>
      <c r="CV313" s="1">
        <v>0.0</v>
      </c>
      <c r="CW313" s="1">
        <v>26.694</v>
      </c>
      <c r="CX313" s="1">
        <v>0.372</v>
      </c>
      <c r="CY313" s="1">
        <v>0.0</v>
      </c>
      <c r="CZ313" s="1">
        <v>0.16</v>
      </c>
      <c r="DA313" s="1">
        <v>2429.662</v>
      </c>
      <c r="DB313" s="1">
        <v>166.954</v>
      </c>
      <c r="DC313" s="1">
        <v>-10.158</v>
      </c>
      <c r="DD313" s="1">
        <v>-0.561</v>
      </c>
      <c r="DE313" s="1">
        <v>4.78</v>
      </c>
      <c r="DF313" s="1">
        <v>188.595</v>
      </c>
      <c r="DG313" s="1">
        <v>1.88</v>
      </c>
      <c r="DH313" s="1">
        <v>479.547</v>
      </c>
      <c r="DI313" s="1">
        <v>7.762</v>
      </c>
      <c r="DJ313" s="1">
        <v>2.868</v>
      </c>
      <c r="DK313" s="1">
        <v>5.382</v>
      </c>
      <c r="DL313" s="1">
        <v>0.004</v>
      </c>
      <c r="DM313" s="1">
        <v>0.093</v>
      </c>
      <c r="DN313" s="1">
        <v>4.013</v>
      </c>
      <c r="DO313" s="1">
        <v>0.04</v>
      </c>
      <c r="DP313" s="1">
        <v>9.329</v>
      </c>
      <c r="DQ313" s="1">
        <v>0.165</v>
      </c>
      <c r="DR313" s="1">
        <v>0.056</v>
      </c>
      <c r="DS313" s="1">
        <v>-3.07</v>
      </c>
      <c r="DT313" s="1">
        <v>-0.002</v>
      </c>
      <c r="DU313" s="1">
        <v>0.055</v>
      </c>
      <c r="DV313" s="1">
        <v>2.006</v>
      </c>
      <c r="DW313" s="1">
        <v>0.02</v>
      </c>
      <c r="DX313" s="1">
        <v>5.542</v>
      </c>
      <c r="DY313" s="1">
        <v>0.083</v>
      </c>
      <c r="DZ313" s="1">
        <v>0.033</v>
      </c>
    </row>
    <row r="314">
      <c r="A314" s="1" t="s">
        <v>154</v>
      </c>
      <c r="B314" s="1">
        <v>2018.0</v>
      </c>
      <c r="C314" s="1" t="s">
        <v>155</v>
      </c>
      <c r="D314" s="1">
        <v>1.003973E7</v>
      </c>
      <c r="E314" s="1">
        <v>1.61644511232E11</v>
      </c>
      <c r="G314" s="1">
        <v>0.0</v>
      </c>
      <c r="H314" s="1">
        <v>0.0</v>
      </c>
      <c r="I314" s="1">
        <v>0.0</v>
      </c>
      <c r="J314" s="1">
        <v>7.968</v>
      </c>
      <c r="K314" s="1">
        <v>0.08</v>
      </c>
      <c r="L314" s="1">
        <v>0.318</v>
      </c>
      <c r="M314" s="1">
        <v>0.0</v>
      </c>
      <c r="N314" s="1">
        <v>661.759</v>
      </c>
      <c r="O314" s="1">
        <v>-26.747</v>
      </c>
      <c r="P314" s="1">
        <v>-0.003</v>
      </c>
      <c r="Q314" s="1">
        <v>0.841</v>
      </c>
      <c r="R314" s="1">
        <v>0.008</v>
      </c>
      <c r="S314" s="1">
        <v>0.0</v>
      </c>
      <c r="T314" s="1">
        <v>0.0</v>
      </c>
      <c r="Y314" s="1">
        <v>0.0</v>
      </c>
      <c r="Z314" s="1">
        <v>0.005</v>
      </c>
      <c r="AA314" s="1">
        <v>23.82</v>
      </c>
      <c r="AB314" s="1">
        <v>2372.574</v>
      </c>
      <c r="AC314" s="1">
        <v>25.13</v>
      </c>
      <c r="AD314" s="1">
        <v>14.538</v>
      </c>
      <c r="AE314" s="1">
        <v>5.518</v>
      </c>
      <c r="AF314" s="1">
        <v>9.213</v>
      </c>
      <c r="AG314" s="1">
        <v>17546.955</v>
      </c>
      <c r="AH314" s="1">
        <v>1.09</v>
      </c>
      <c r="AI314" s="1">
        <v>5.579</v>
      </c>
      <c r="AJ314" s="1">
        <v>9.031</v>
      </c>
      <c r="AK314" s="1">
        <v>2308.827</v>
      </c>
      <c r="AL314" s="1">
        <v>23.18</v>
      </c>
      <c r="AM314" s="1">
        <v>17023.117</v>
      </c>
      <c r="AN314" s="1">
        <v>170.907</v>
      </c>
      <c r="AO314" s="1">
        <v>92.24</v>
      </c>
      <c r="AP314" s="1">
        <v>97.183</v>
      </c>
      <c r="AQ314" s="1">
        <v>1.876</v>
      </c>
      <c r="AR314" s="1">
        <v>1.992</v>
      </c>
      <c r="AS314" s="1">
        <v>108.158</v>
      </c>
      <c r="AT314" s="1">
        <v>2303.847</v>
      </c>
      <c r="AU314" s="1">
        <v>23.13</v>
      </c>
      <c r="AV314" s="1">
        <v>10773.012</v>
      </c>
      <c r="AW314" s="1">
        <v>5.63</v>
      </c>
      <c r="AX314" s="1">
        <v>9.998</v>
      </c>
      <c r="AY314" s="1">
        <v>18684.234</v>
      </c>
      <c r="AZ314" s="1">
        <v>187.585</v>
      </c>
      <c r="BA314" s="1">
        <v>92.041</v>
      </c>
      <c r="BB314" s="1">
        <v>61.502</v>
      </c>
      <c r="BC314" s="1">
        <v>16.63</v>
      </c>
      <c r="BD314" s="1">
        <v>1.237</v>
      </c>
      <c r="BE314" s="1">
        <v>0.032</v>
      </c>
      <c r="BF314" s="1">
        <v>4.398</v>
      </c>
      <c r="BG314" s="1">
        <v>174.307</v>
      </c>
      <c r="BH314" s="1">
        <v>1.75</v>
      </c>
      <c r="BI314" s="1">
        <v>438.061</v>
      </c>
      <c r="BJ314" s="1">
        <v>6.964</v>
      </c>
      <c r="BK314" s="1">
        <v>2.501</v>
      </c>
      <c r="BL314" s="1">
        <v>4.242</v>
      </c>
      <c r="BM314" s="1">
        <v>0.174</v>
      </c>
      <c r="BN314" s="1">
        <v>4.955</v>
      </c>
      <c r="BO314" s="1">
        <v>194.228</v>
      </c>
      <c r="BP314" s="1">
        <v>1.95</v>
      </c>
      <c r="BQ314" s="1">
        <v>493.522</v>
      </c>
      <c r="BR314" s="1">
        <v>7.76</v>
      </c>
      <c r="BS314" s="1">
        <v>2.817</v>
      </c>
      <c r="BT314" s="1">
        <v>-1.31</v>
      </c>
      <c r="BU314" s="1">
        <v>-5.5</v>
      </c>
      <c r="BW314" s="1">
        <v>0.0</v>
      </c>
      <c r="BX314" s="1">
        <v>0.0</v>
      </c>
      <c r="BY314" s="1">
        <v>0.0</v>
      </c>
      <c r="BZ314" s="1">
        <v>0.0</v>
      </c>
      <c r="CA314" s="1">
        <v>0.0</v>
      </c>
      <c r="CB314" s="1">
        <v>0.0</v>
      </c>
      <c r="CC314" s="1">
        <v>0.0</v>
      </c>
      <c r="CD314" s="1">
        <v>12.643</v>
      </c>
      <c r="CE314" s="1">
        <v>7.042</v>
      </c>
      <c r="CF314" s="1">
        <v>62.741</v>
      </c>
      <c r="CG314" s="1">
        <v>4.98</v>
      </c>
      <c r="CH314" s="1">
        <v>0.05</v>
      </c>
      <c r="CI314" s="1">
        <v>6249.264</v>
      </c>
      <c r="CJ314" s="1">
        <v>0.177</v>
      </c>
      <c r="CK314" s="1">
        <v>0.798</v>
      </c>
      <c r="CL314" s="1">
        <v>44933.09</v>
      </c>
      <c r="CM314" s="1">
        <v>451.116</v>
      </c>
      <c r="CN314" s="1">
        <v>0.199</v>
      </c>
      <c r="CO314" s="1">
        <v>35.676</v>
      </c>
      <c r="CP314" s="1">
        <v>0.253</v>
      </c>
      <c r="CQ314" s="1">
        <v>0.08</v>
      </c>
      <c r="CR314" s="1">
        <v>0.0</v>
      </c>
      <c r="CS314" s="1">
        <v>-4.756</v>
      </c>
      <c r="CT314" s="1">
        <v>-0.013</v>
      </c>
      <c r="CU314" s="1">
        <v>7.968</v>
      </c>
      <c r="CV314" s="1">
        <v>0.0</v>
      </c>
      <c r="CW314" s="1">
        <v>25.243</v>
      </c>
      <c r="CX314" s="1">
        <v>0.318</v>
      </c>
      <c r="CY314" s="1">
        <v>0.0</v>
      </c>
      <c r="CZ314" s="1">
        <v>0.144</v>
      </c>
      <c r="DA314" s="1">
        <v>2503.055</v>
      </c>
      <c r="DB314" s="1">
        <v>176.167</v>
      </c>
      <c r="DC314" s="1">
        <v>4.242</v>
      </c>
      <c r="DD314" s="1">
        <v>0.174</v>
      </c>
      <c r="DE314" s="1">
        <v>4.955</v>
      </c>
      <c r="DF314" s="1">
        <v>194.228</v>
      </c>
      <c r="DG314" s="1">
        <v>1.95</v>
      </c>
      <c r="DH314" s="1">
        <v>493.522</v>
      </c>
      <c r="DI314" s="1">
        <v>7.76</v>
      </c>
      <c r="DJ314" s="1">
        <v>2.817</v>
      </c>
      <c r="DK314" s="1">
        <v>5.538</v>
      </c>
      <c r="DL314" s="1">
        <v>0.005</v>
      </c>
      <c r="DM314" s="1">
        <v>0.098</v>
      </c>
      <c r="DN314" s="1">
        <v>3.984</v>
      </c>
      <c r="DO314" s="1">
        <v>0.04</v>
      </c>
      <c r="DP314" s="1">
        <v>9.728</v>
      </c>
      <c r="DQ314" s="1">
        <v>0.159</v>
      </c>
      <c r="DR314" s="1">
        <v>0.056</v>
      </c>
      <c r="DS314" s="1">
        <v>274.208</v>
      </c>
      <c r="DT314" s="1">
        <v>0.15</v>
      </c>
      <c r="DU314" s="1">
        <v>0.206</v>
      </c>
      <c r="DV314" s="1">
        <v>7.968</v>
      </c>
      <c r="DW314" s="1">
        <v>0.08</v>
      </c>
      <c r="DX314" s="1">
        <v>20.491</v>
      </c>
      <c r="DY314" s="1">
        <v>0.318</v>
      </c>
      <c r="DZ314" s="1">
        <v>0.117</v>
      </c>
    </row>
    <row r="315">
      <c r="A315" s="1" t="s">
        <v>154</v>
      </c>
      <c r="B315" s="1">
        <v>2019.0</v>
      </c>
      <c r="C315" s="1" t="s">
        <v>155</v>
      </c>
      <c r="D315" s="1">
        <v>1.0110446E7</v>
      </c>
      <c r="E315" s="1">
        <v>1.656532992E11</v>
      </c>
      <c r="G315" s="1">
        <v>0.0</v>
      </c>
      <c r="H315" s="1">
        <v>0.0</v>
      </c>
      <c r="I315" s="1">
        <v>0.0</v>
      </c>
      <c r="J315" s="1">
        <v>9.891</v>
      </c>
      <c r="K315" s="1">
        <v>0.1</v>
      </c>
      <c r="L315" s="1">
        <v>0.385</v>
      </c>
      <c r="M315" s="1">
        <v>0.0</v>
      </c>
      <c r="N315" s="1">
        <v>667.823</v>
      </c>
      <c r="O315" s="1">
        <v>-8.882</v>
      </c>
      <c r="P315" s="1">
        <v>-0.001</v>
      </c>
      <c r="Q315" s="1">
        <v>0.761</v>
      </c>
      <c r="R315" s="1">
        <v>0.008</v>
      </c>
      <c r="S315" s="1">
        <v>0.0</v>
      </c>
      <c r="T315" s="1">
        <v>0.0</v>
      </c>
      <c r="Y315" s="1">
        <v>0.0</v>
      </c>
      <c r="Z315" s="1">
        <v>0.004</v>
      </c>
      <c r="AA315" s="1">
        <v>24.6</v>
      </c>
      <c r="AB315" s="1">
        <v>2433.127</v>
      </c>
      <c r="AC315" s="1">
        <v>25.95</v>
      </c>
      <c r="AD315" s="1">
        <v>14.192</v>
      </c>
      <c r="AE315" s="1">
        <v>5.52</v>
      </c>
      <c r="AF315" s="1">
        <v>9.724</v>
      </c>
      <c r="AG315" s="1">
        <v>18385.994</v>
      </c>
      <c r="AH315" s="1">
        <v>1.122</v>
      </c>
      <c r="AI315" s="1">
        <v>5.94</v>
      </c>
      <c r="AJ315" s="1">
        <v>10.151</v>
      </c>
      <c r="AK315" s="1">
        <v>2389.608</v>
      </c>
      <c r="AL315" s="1">
        <v>24.16</v>
      </c>
      <c r="AM315" s="1">
        <v>17908.092</v>
      </c>
      <c r="AN315" s="1">
        <v>181.059</v>
      </c>
      <c r="AO315" s="1">
        <v>93.102</v>
      </c>
      <c r="AP315" s="1">
        <v>97.549</v>
      </c>
      <c r="AQ315" s="1">
        <v>9.0</v>
      </c>
      <c r="AR315" s="1">
        <v>9.734</v>
      </c>
      <c r="AS315" s="1">
        <v>117.892</v>
      </c>
      <c r="AT315" s="1">
        <v>2384.662</v>
      </c>
      <c r="AU315" s="1">
        <v>24.11</v>
      </c>
      <c r="AV315" s="1">
        <v>11660.45</v>
      </c>
      <c r="AW315" s="1">
        <v>27.613</v>
      </c>
      <c r="AX315" s="1">
        <v>51.797</v>
      </c>
      <c r="AY315" s="1">
        <v>23676.715</v>
      </c>
      <c r="AZ315" s="1">
        <v>239.382</v>
      </c>
      <c r="BA315" s="1">
        <v>92.909</v>
      </c>
      <c r="BB315" s="1">
        <v>63.517</v>
      </c>
      <c r="BC315" s="1">
        <v>17.33</v>
      </c>
      <c r="BD315" s="1">
        <v>-11.493</v>
      </c>
      <c r="BE315" s="1">
        <v>-0.525</v>
      </c>
      <c r="BF315" s="1">
        <v>3.873</v>
      </c>
      <c r="BG315" s="1">
        <v>153.307</v>
      </c>
      <c r="BH315" s="1">
        <v>1.55</v>
      </c>
      <c r="BI315" s="1">
        <v>383.096</v>
      </c>
      <c r="BJ315" s="1">
        <v>5.973</v>
      </c>
      <c r="BK315" s="1">
        <v>2.087</v>
      </c>
      <c r="BL315" s="1">
        <v>-8.052</v>
      </c>
      <c r="BM315" s="1">
        <v>-0.405</v>
      </c>
      <c r="BN315" s="1">
        <v>4.55</v>
      </c>
      <c r="BO315" s="1">
        <v>177.045</v>
      </c>
      <c r="BP315" s="1">
        <v>1.79</v>
      </c>
      <c r="BQ315" s="1">
        <v>449.996</v>
      </c>
      <c r="BR315" s="1">
        <v>6.898</v>
      </c>
      <c r="BS315" s="1">
        <v>2.451</v>
      </c>
      <c r="BT315" s="1">
        <v>-1.35</v>
      </c>
      <c r="BU315" s="1">
        <v>-5.488</v>
      </c>
      <c r="BW315" s="1">
        <v>0.0</v>
      </c>
      <c r="BX315" s="1">
        <v>0.0</v>
      </c>
      <c r="BY315" s="1">
        <v>0.0</v>
      </c>
      <c r="BZ315" s="1">
        <v>0.0</v>
      </c>
      <c r="CA315" s="1">
        <v>0.0</v>
      </c>
      <c r="CB315" s="1">
        <v>0.0</v>
      </c>
      <c r="CC315" s="1">
        <v>0.0</v>
      </c>
      <c r="CD315" s="1">
        <v>0.666</v>
      </c>
      <c r="CE315" s="1">
        <v>0.418</v>
      </c>
      <c r="CF315" s="1">
        <v>63.159</v>
      </c>
      <c r="CG315" s="1">
        <v>4.945</v>
      </c>
      <c r="CH315" s="1">
        <v>0.05</v>
      </c>
      <c r="CI315" s="1">
        <v>6246.881</v>
      </c>
      <c r="CJ315" s="1">
        <v>-3.162</v>
      </c>
      <c r="CK315" s="1">
        <v>-14.263</v>
      </c>
      <c r="CL315" s="1">
        <v>43208.086</v>
      </c>
      <c r="CM315" s="1">
        <v>436.853</v>
      </c>
      <c r="CN315" s="1">
        <v>0.193</v>
      </c>
      <c r="CO315" s="1">
        <v>34.028</v>
      </c>
      <c r="CP315" s="1">
        <v>0.306</v>
      </c>
      <c r="CQ315" s="1">
        <v>0.1</v>
      </c>
      <c r="CR315" s="1">
        <v>0.0</v>
      </c>
      <c r="CS315" s="1">
        <v>20.777</v>
      </c>
      <c r="CT315" s="1">
        <v>0.053</v>
      </c>
      <c r="CU315" s="1">
        <v>9.891</v>
      </c>
      <c r="CV315" s="1">
        <v>0.0</v>
      </c>
      <c r="CW315" s="1">
        <v>30.275</v>
      </c>
      <c r="CX315" s="1">
        <v>0.385</v>
      </c>
      <c r="CY315" s="1">
        <v>0.0</v>
      </c>
      <c r="CZ315" s="1">
        <v>0.165</v>
      </c>
      <c r="DA315" s="1">
        <v>2566.652</v>
      </c>
      <c r="DB315" s="1">
        <v>185.891</v>
      </c>
      <c r="DC315" s="1">
        <v>-8.052</v>
      </c>
      <c r="DD315" s="1">
        <v>-0.405</v>
      </c>
      <c r="DE315" s="1">
        <v>4.55</v>
      </c>
      <c r="DF315" s="1">
        <v>177.045</v>
      </c>
      <c r="DG315" s="1">
        <v>1.79</v>
      </c>
      <c r="DH315" s="1">
        <v>449.996</v>
      </c>
      <c r="DI315" s="1">
        <v>6.898</v>
      </c>
      <c r="DJ315" s="1">
        <v>2.451</v>
      </c>
      <c r="DK315" s="1">
        <v>12.583</v>
      </c>
      <c r="DL315" s="1">
        <v>0.012</v>
      </c>
      <c r="DM315" s="1">
        <v>0.109</v>
      </c>
      <c r="DN315" s="1">
        <v>3.956</v>
      </c>
      <c r="DO315" s="1">
        <v>0.04</v>
      </c>
      <c r="DP315" s="1">
        <v>10.821</v>
      </c>
      <c r="DQ315" s="1">
        <v>0.154</v>
      </c>
      <c r="DR315" s="1">
        <v>0.059</v>
      </c>
      <c r="DS315" s="1">
        <v>27.449</v>
      </c>
      <c r="DT315" s="1">
        <v>0.055</v>
      </c>
      <c r="DU315" s="1">
        <v>0.261</v>
      </c>
      <c r="DV315" s="1">
        <v>9.891</v>
      </c>
      <c r="DW315" s="1">
        <v>0.1</v>
      </c>
      <c r="DX315" s="1">
        <v>25.804</v>
      </c>
      <c r="DY315" s="1">
        <v>0.385</v>
      </c>
      <c r="DZ315" s="1">
        <v>0.141</v>
      </c>
    </row>
    <row r="316">
      <c r="A316" s="1" t="s">
        <v>154</v>
      </c>
      <c r="B316" s="1">
        <v>2020.0</v>
      </c>
      <c r="C316" s="1" t="s">
        <v>155</v>
      </c>
      <c r="D316" s="1">
        <v>1.0181688E7</v>
      </c>
      <c r="E316" s="1">
        <v>1.58697521152E11</v>
      </c>
      <c r="G316" s="1">
        <v>0.0</v>
      </c>
      <c r="H316" s="1">
        <v>0.0</v>
      </c>
      <c r="I316" s="1">
        <v>0.0</v>
      </c>
      <c r="J316" s="1">
        <v>9.822</v>
      </c>
      <c r="K316" s="1">
        <v>0.1</v>
      </c>
      <c r="L316" s="1">
        <v>0.388</v>
      </c>
      <c r="M316" s="1">
        <v>0.0</v>
      </c>
      <c r="N316" s="1">
        <v>680.0</v>
      </c>
      <c r="O316" s="1">
        <v>-40.072</v>
      </c>
      <c r="P316" s="1">
        <v>-0.003</v>
      </c>
      <c r="Q316" s="1">
        <v>0.453</v>
      </c>
      <c r="R316" s="1">
        <v>0.005</v>
      </c>
      <c r="S316" s="1">
        <v>0.0</v>
      </c>
      <c r="T316" s="1">
        <v>0.0</v>
      </c>
      <c r="Y316" s="1">
        <v>0.0</v>
      </c>
      <c r="Z316" s="1">
        <v>0.002</v>
      </c>
      <c r="AA316" s="1">
        <v>24.74</v>
      </c>
      <c r="AB316" s="1">
        <v>2429.853</v>
      </c>
      <c r="AC316" s="1">
        <v>25.75</v>
      </c>
      <c r="AD316" s="1">
        <v>14.091</v>
      </c>
      <c r="AE316" s="1">
        <v>-0.518</v>
      </c>
      <c r="AF316" s="1">
        <v>-0.962</v>
      </c>
      <c r="AG316" s="1">
        <v>18162.854</v>
      </c>
      <c r="AH316" s="1">
        <v>1.165</v>
      </c>
      <c r="AI316" s="1">
        <v>0.202</v>
      </c>
      <c r="AJ316" s="1">
        <v>0.365</v>
      </c>
      <c r="AK316" s="1">
        <v>2399.406</v>
      </c>
      <c r="AL316" s="1">
        <v>24.43</v>
      </c>
      <c r="AM316" s="1">
        <v>17818.625</v>
      </c>
      <c r="AN316" s="1">
        <v>181.424</v>
      </c>
      <c r="AO316" s="1">
        <v>94.874</v>
      </c>
      <c r="AP316" s="1">
        <v>98.21</v>
      </c>
      <c r="AQ316" s="1">
        <v>4.899</v>
      </c>
      <c r="AR316" s="1">
        <v>5.776</v>
      </c>
      <c r="AS316" s="1">
        <v>123.668</v>
      </c>
      <c r="AT316" s="1">
        <v>2394.495</v>
      </c>
      <c r="AU316" s="1">
        <v>24.38</v>
      </c>
      <c r="AV316" s="1">
        <v>12146.107</v>
      </c>
      <c r="AW316" s="1">
        <v>8.048</v>
      </c>
      <c r="AX316" s="1">
        <v>19.266</v>
      </c>
      <c r="AY316" s="1">
        <v>25403.299</v>
      </c>
      <c r="AZ316" s="1">
        <v>258.648</v>
      </c>
      <c r="BA316" s="1">
        <v>94.68</v>
      </c>
      <c r="BB316" s="1">
        <v>66.945</v>
      </c>
      <c r="BC316" s="1">
        <v>17.51</v>
      </c>
      <c r="BD316" s="1">
        <v>-31.653</v>
      </c>
      <c r="BE316" s="1">
        <v>-1.233</v>
      </c>
      <c r="BF316" s="1">
        <v>2.641</v>
      </c>
      <c r="BG316" s="1">
        <v>105.091</v>
      </c>
      <c r="BH316" s="1">
        <v>1.07</v>
      </c>
      <c r="BI316" s="1">
        <v>259.362</v>
      </c>
      <c r="BJ316" s="1">
        <v>4.155</v>
      </c>
      <c r="BK316" s="1">
        <v>1.43</v>
      </c>
      <c r="BL316" s="1">
        <v>-27.558</v>
      </c>
      <c r="BM316" s="1">
        <v>-1.242</v>
      </c>
      <c r="BN316" s="1">
        <v>3.308</v>
      </c>
      <c r="BO316" s="1">
        <v>129.645</v>
      </c>
      <c r="BP316" s="1">
        <v>1.32</v>
      </c>
      <c r="BQ316" s="1">
        <v>324.849</v>
      </c>
      <c r="BR316" s="1">
        <v>5.126</v>
      </c>
      <c r="BS316" s="1">
        <v>1.79</v>
      </c>
      <c r="BT316" s="1">
        <v>-1.01</v>
      </c>
      <c r="BU316" s="1">
        <v>-4.082</v>
      </c>
      <c r="BW316" s="1">
        <v>0.0</v>
      </c>
      <c r="BX316" s="1">
        <v>0.0</v>
      </c>
      <c r="BY316" s="1">
        <v>0.0</v>
      </c>
      <c r="BZ316" s="1">
        <v>0.0</v>
      </c>
      <c r="CA316" s="1">
        <v>0.0</v>
      </c>
      <c r="CB316" s="1">
        <v>0.0</v>
      </c>
      <c r="CC316" s="1">
        <v>0.0</v>
      </c>
      <c r="CD316" s="1">
        <v>-8.562</v>
      </c>
      <c r="CE316" s="1">
        <v>-5.408</v>
      </c>
      <c r="CF316" s="1">
        <v>57.751</v>
      </c>
      <c r="CG316" s="1">
        <v>4.911</v>
      </c>
      <c r="CH316" s="1">
        <v>0.05</v>
      </c>
      <c r="CI316" s="1">
        <v>5672.065</v>
      </c>
      <c r="CJ316" s="1">
        <v>-7.806</v>
      </c>
      <c r="CK316" s="1">
        <v>-34.101</v>
      </c>
      <c r="CL316" s="1">
        <v>39556.461</v>
      </c>
      <c r="CM316" s="1">
        <v>402.752</v>
      </c>
      <c r="CN316" s="1">
        <v>0.194</v>
      </c>
      <c r="CO316" s="1">
        <v>31.262</v>
      </c>
      <c r="CP316" s="1">
        <v>0.313</v>
      </c>
      <c r="CQ316" s="1">
        <v>0.1</v>
      </c>
      <c r="CR316" s="1">
        <v>0.0</v>
      </c>
      <c r="CS316" s="1">
        <v>2.399</v>
      </c>
      <c r="CT316" s="1">
        <v>0.007</v>
      </c>
      <c r="CU316" s="1">
        <v>9.822</v>
      </c>
      <c r="CV316" s="1">
        <v>0.0</v>
      </c>
      <c r="CW316" s="1">
        <v>30.784</v>
      </c>
      <c r="CX316" s="1">
        <v>0.388</v>
      </c>
      <c r="CY316" s="1">
        <v>0.0</v>
      </c>
      <c r="CZ316" s="1">
        <v>0.17</v>
      </c>
      <c r="DA316" s="1">
        <v>2529.05</v>
      </c>
      <c r="DB316" s="1">
        <v>184.929</v>
      </c>
      <c r="DC316" s="1">
        <v>-27.558</v>
      </c>
      <c r="DD316" s="1">
        <v>-1.242</v>
      </c>
      <c r="DE316" s="1">
        <v>3.308</v>
      </c>
      <c r="DF316" s="1">
        <v>129.645</v>
      </c>
      <c r="DG316" s="1">
        <v>1.32</v>
      </c>
      <c r="DH316" s="1">
        <v>324.849</v>
      </c>
      <c r="DI316" s="1">
        <v>5.126</v>
      </c>
      <c r="DJ316" s="1">
        <v>1.79</v>
      </c>
      <c r="DK316" s="1">
        <v>6.335</v>
      </c>
      <c r="DL316" s="1">
        <v>0.007</v>
      </c>
      <c r="DM316" s="1">
        <v>0.116</v>
      </c>
      <c r="DN316" s="1">
        <v>4.911</v>
      </c>
      <c r="DO316" s="1">
        <v>0.05</v>
      </c>
      <c r="DP316" s="1">
        <v>11.398</v>
      </c>
      <c r="DQ316" s="1">
        <v>0.194</v>
      </c>
      <c r="DR316" s="1">
        <v>0.063</v>
      </c>
      <c r="DS316" s="1">
        <v>-8.824</v>
      </c>
      <c r="DT316" s="1">
        <v>-0.024</v>
      </c>
      <c r="DU316" s="1">
        <v>0.237</v>
      </c>
      <c r="DV316" s="1">
        <v>9.822</v>
      </c>
      <c r="DW316" s="1">
        <v>0.1</v>
      </c>
      <c r="DX316" s="1">
        <v>23.305</v>
      </c>
      <c r="DY316" s="1">
        <v>0.388</v>
      </c>
      <c r="DZ316" s="1">
        <v>0.128</v>
      </c>
    </row>
    <row r="317">
      <c r="A317" s="1" t="s">
        <v>154</v>
      </c>
      <c r="B317" s="1">
        <v>2021.0</v>
      </c>
      <c r="C317" s="1" t="s">
        <v>155</v>
      </c>
      <c r="D317" s="1">
        <v>1.0234332E7</v>
      </c>
      <c r="E317" s="1">
        <v>1.67584579584E11</v>
      </c>
      <c r="G317" s="1">
        <v>0.0</v>
      </c>
      <c r="H317" s="1">
        <v>0.0</v>
      </c>
      <c r="I317" s="1">
        <v>0.0</v>
      </c>
      <c r="J317" s="1">
        <v>9.771</v>
      </c>
      <c r="K317" s="1">
        <v>0.1</v>
      </c>
      <c r="L317" s="1">
        <v>0.36</v>
      </c>
      <c r="M317" s="1">
        <v>0.0</v>
      </c>
      <c r="N317" s="1">
        <v>676.143</v>
      </c>
      <c r="O317" s="1">
        <v>-66.265</v>
      </c>
      <c r="P317" s="1">
        <v>-0.003</v>
      </c>
      <c r="Q317" s="1">
        <v>0.152</v>
      </c>
      <c r="R317" s="1">
        <v>0.002</v>
      </c>
      <c r="S317" s="1">
        <v>0.0</v>
      </c>
      <c r="T317" s="1">
        <v>0.0</v>
      </c>
      <c r="Y317" s="1">
        <v>0.0</v>
      </c>
      <c r="Z317" s="1">
        <v>0.001</v>
      </c>
      <c r="AA317" s="1">
        <v>26.27</v>
      </c>
      <c r="AB317" s="1">
        <v>2566.851</v>
      </c>
      <c r="AC317" s="1">
        <v>27.79</v>
      </c>
      <c r="AD317" s="1">
        <v>14.249</v>
      </c>
      <c r="AE317" s="1">
        <v>6.825</v>
      </c>
      <c r="AF317" s="1">
        <v>12.621</v>
      </c>
      <c r="AG317" s="1">
        <v>19302.621</v>
      </c>
      <c r="AH317" s="1">
        <v>1.179</v>
      </c>
      <c r="AI317" s="1">
        <v>6.665</v>
      </c>
      <c r="AJ317" s="1">
        <v>12.092</v>
      </c>
      <c r="AK317" s="1">
        <v>2566.851</v>
      </c>
      <c r="AL317" s="1">
        <v>26.27</v>
      </c>
      <c r="AM317" s="1">
        <v>18908.434</v>
      </c>
      <c r="AN317" s="1">
        <v>193.515</v>
      </c>
      <c r="AO317" s="1">
        <v>94.53</v>
      </c>
      <c r="AP317" s="1">
        <v>98.07</v>
      </c>
      <c r="AQ317" s="1">
        <v>3.644</v>
      </c>
      <c r="AR317" s="1">
        <v>4.507</v>
      </c>
      <c r="AS317" s="1">
        <v>128.174</v>
      </c>
      <c r="AT317" s="1">
        <v>2505.293</v>
      </c>
      <c r="AU317" s="1">
        <v>25.64</v>
      </c>
      <c r="AV317" s="1">
        <v>12523.963</v>
      </c>
      <c r="AW317" s="1">
        <v>22.979</v>
      </c>
      <c r="AX317" s="1">
        <v>59.435</v>
      </c>
      <c r="AY317" s="1">
        <v>31080.012</v>
      </c>
      <c r="AZ317" s="1">
        <v>318.083</v>
      </c>
      <c r="BA317" s="1">
        <v>92.263</v>
      </c>
      <c r="BB317" s="1">
        <v>64.956</v>
      </c>
      <c r="BC317" s="1">
        <v>18.79</v>
      </c>
      <c r="BD317" s="1">
        <v>19.43</v>
      </c>
      <c r="BE317" s="1">
        <v>0.505</v>
      </c>
      <c r="BF317" s="1">
        <v>3.146</v>
      </c>
      <c r="BG317" s="1">
        <v>125.069</v>
      </c>
      <c r="BH317" s="1">
        <v>1.28</v>
      </c>
      <c r="BI317" s="1">
        <v>307.402</v>
      </c>
      <c r="BJ317" s="1">
        <v>4.606</v>
      </c>
      <c r="BK317" s="1">
        <v>1.594</v>
      </c>
      <c r="BL317" s="1">
        <v>15.812</v>
      </c>
      <c r="BM317" s="1">
        <v>0.502</v>
      </c>
      <c r="BN317" s="1">
        <v>3.809</v>
      </c>
      <c r="BO317" s="1">
        <v>148.52</v>
      </c>
      <c r="BP317" s="1">
        <v>1.52</v>
      </c>
      <c r="BQ317" s="1">
        <v>372.18</v>
      </c>
      <c r="BR317" s="1">
        <v>5.47</v>
      </c>
      <c r="BS317" s="1">
        <v>1.93</v>
      </c>
      <c r="BT317" s="1">
        <v>-1.52</v>
      </c>
      <c r="BU317" s="1">
        <v>-5.786</v>
      </c>
      <c r="BW317" s="1">
        <v>0.0</v>
      </c>
      <c r="BX317" s="1">
        <v>0.0</v>
      </c>
      <c r="BY317" s="1">
        <v>0.0</v>
      </c>
      <c r="BZ317" s="1">
        <v>0.0</v>
      </c>
      <c r="CA317" s="1">
        <v>0.0</v>
      </c>
      <c r="CB317" s="1">
        <v>0.0</v>
      </c>
      <c r="CC317" s="1">
        <v>0.0</v>
      </c>
      <c r="CD317" s="1">
        <v>13.139</v>
      </c>
      <c r="CE317" s="1">
        <v>7.588</v>
      </c>
      <c r="CF317" s="1">
        <v>65.339</v>
      </c>
      <c r="CG317" s="1">
        <v>61.558</v>
      </c>
      <c r="CH317" s="1">
        <v>0.63</v>
      </c>
      <c r="CI317" s="1">
        <v>6384.32</v>
      </c>
      <c r="CJ317" s="1">
        <v>-0.014</v>
      </c>
      <c r="CK317" s="1">
        <v>-0.055</v>
      </c>
      <c r="CL317" s="1">
        <v>39347.648</v>
      </c>
      <c r="CM317" s="1">
        <v>402.697</v>
      </c>
      <c r="CN317" s="1">
        <v>2.267</v>
      </c>
      <c r="CO317" s="1">
        <v>33.113</v>
      </c>
      <c r="CP317" s="1">
        <v>0.302</v>
      </c>
      <c r="CQ317" s="1">
        <v>0.1</v>
      </c>
      <c r="CR317" s="1">
        <v>0.0</v>
      </c>
      <c r="CS317" s="1">
        <v>-3.689</v>
      </c>
      <c r="CT317" s="1">
        <v>-0.012</v>
      </c>
      <c r="CU317" s="1">
        <v>9.771</v>
      </c>
      <c r="CV317" s="1">
        <v>0.0</v>
      </c>
      <c r="CW317" s="1">
        <v>29.496</v>
      </c>
      <c r="CX317" s="1">
        <v>0.36</v>
      </c>
      <c r="CY317" s="1">
        <v>0.0</v>
      </c>
      <c r="CZ317" s="1">
        <v>0.153</v>
      </c>
      <c r="DA317" s="1">
        <v>2715.37</v>
      </c>
      <c r="DB317" s="1">
        <v>197.549</v>
      </c>
      <c r="DC317" s="1">
        <v>15.812</v>
      </c>
      <c r="DD317" s="1">
        <v>0.502</v>
      </c>
      <c r="DE317" s="1">
        <v>3.809</v>
      </c>
      <c r="DF317" s="1">
        <v>148.52</v>
      </c>
      <c r="DG317" s="1">
        <v>1.52</v>
      </c>
      <c r="DH317" s="1">
        <v>372.18</v>
      </c>
      <c r="DI317" s="1">
        <v>5.47</v>
      </c>
      <c r="DJ317" s="1">
        <v>1.93</v>
      </c>
      <c r="DK317" s="1">
        <v>17.447</v>
      </c>
      <c r="DL317" s="1">
        <v>0.02</v>
      </c>
      <c r="DM317" s="1">
        <v>0.136</v>
      </c>
      <c r="DN317" s="1">
        <v>4.886</v>
      </c>
      <c r="DO317" s="1">
        <v>0.05</v>
      </c>
      <c r="DP317" s="1">
        <v>13.285</v>
      </c>
      <c r="DQ317" s="1">
        <v>0.18</v>
      </c>
      <c r="DR317" s="1">
        <v>0.069</v>
      </c>
      <c r="DS317" s="1">
        <v>-4.891</v>
      </c>
      <c r="DT317" s="1">
        <v>-0.012</v>
      </c>
      <c r="DU317" s="1">
        <v>0.225</v>
      </c>
      <c r="DV317" s="1">
        <v>8.794</v>
      </c>
      <c r="DW317" s="1">
        <v>0.09</v>
      </c>
      <c r="DX317" s="1">
        <v>21.997</v>
      </c>
      <c r="DY317" s="1">
        <v>0.324</v>
      </c>
      <c r="DZ317" s="1">
        <v>0.114</v>
      </c>
    </row>
    <row r="318">
      <c r="A318" s="1" t="s">
        <v>154</v>
      </c>
      <c r="B318" s="1">
        <v>2022.0</v>
      </c>
      <c r="C318" s="1" t="s">
        <v>155</v>
      </c>
      <c r="D318" s="1">
        <v>1.0295256E7</v>
      </c>
      <c r="E318" s="1">
        <v>1.75370551296E11</v>
      </c>
      <c r="G318" s="1">
        <v>0.0</v>
      </c>
      <c r="H318" s="1">
        <v>0.0</v>
      </c>
      <c r="I318" s="1">
        <v>0.0</v>
      </c>
      <c r="J318" s="1">
        <v>9.713</v>
      </c>
      <c r="K318" s="1">
        <v>0.1</v>
      </c>
      <c r="L318" s="1">
        <v>0.346</v>
      </c>
      <c r="M318" s="1">
        <v>0.0</v>
      </c>
      <c r="N318" s="1">
        <v>671.389</v>
      </c>
      <c r="O318" s="1">
        <v>-50.0</v>
      </c>
      <c r="P318" s="1">
        <v>-0.001</v>
      </c>
      <c r="Q318" s="1">
        <v>0.076</v>
      </c>
      <c r="R318" s="1">
        <v>0.001</v>
      </c>
      <c r="S318" s="1">
        <v>0.0</v>
      </c>
      <c r="T318" s="1">
        <v>0.0</v>
      </c>
      <c r="Y318" s="1">
        <v>0.0</v>
      </c>
      <c r="Z318" s="1">
        <v>0.0</v>
      </c>
      <c r="AA318" s="1">
        <v>26.08</v>
      </c>
      <c r="AB318" s="1">
        <v>2533.206</v>
      </c>
      <c r="AC318" s="1">
        <v>28.94</v>
      </c>
      <c r="AD318" s="1">
        <v>13.963</v>
      </c>
      <c r="AE318" s="1">
        <v>6.447</v>
      </c>
      <c r="AF318" s="1">
        <v>12.737</v>
      </c>
      <c r="AG318" s="1">
        <v>20425.553</v>
      </c>
      <c r="AH318" s="1">
        <v>1.199</v>
      </c>
      <c r="AI318" s="1">
        <v>6.153</v>
      </c>
      <c r="AJ318" s="1">
        <v>11.907</v>
      </c>
      <c r="AK318" s="1">
        <v>2632.28</v>
      </c>
      <c r="AL318" s="1">
        <v>27.1</v>
      </c>
      <c r="AM318" s="1">
        <v>19953.117</v>
      </c>
      <c r="AN318" s="1">
        <v>205.422</v>
      </c>
      <c r="AO318" s="1">
        <v>93.642</v>
      </c>
      <c r="AP318" s="1">
        <v>97.812</v>
      </c>
      <c r="AQ318" s="1">
        <v>6.232</v>
      </c>
      <c r="AR318" s="1">
        <v>7.988</v>
      </c>
      <c r="AS318" s="1">
        <v>136.162</v>
      </c>
      <c r="AT318" s="1">
        <v>2623.539</v>
      </c>
      <c r="AU318" s="1">
        <v>27.01</v>
      </c>
      <c r="AV318" s="1">
        <v>13225.72</v>
      </c>
      <c r="AW318" s="1">
        <v>7.312</v>
      </c>
      <c r="AX318" s="1">
        <v>23.257</v>
      </c>
      <c r="AY318" s="1">
        <v>33155.117</v>
      </c>
      <c r="AZ318" s="1">
        <v>341.34</v>
      </c>
      <c r="BA318" s="1">
        <v>93.331</v>
      </c>
      <c r="BB318" s="1">
        <v>64.834</v>
      </c>
      <c r="BC318" s="1">
        <v>19.43</v>
      </c>
      <c r="BD318" s="1">
        <v>24.928</v>
      </c>
      <c r="BE318" s="1">
        <v>0.775</v>
      </c>
      <c r="BF318" s="1">
        <v>3.921</v>
      </c>
      <c r="BG318" s="1">
        <v>155.411</v>
      </c>
      <c r="BH318" s="1">
        <v>1.6</v>
      </c>
      <c r="BI318" s="1">
        <v>380.82</v>
      </c>
      <c r="BJ318" s="1">
        <v>5.529</v>
      </c>
      <c r="BK318" s="1">
        <v>1.867</v>
      </c>
      <c r="BL318" s="1">
        <v>21.181</v>
      </c>
      <c r="BM318" s="1">
        <v>0.787</v>
      </c>
      <c r="BN318" s="1">
        <v>4.596</v>
      </c>
      <c r="BO318" s="1">
        <v>178.723</v>
      </c>
      <c r="BP318" s="1">
        <v>1.84</v>
      </c>
      <c r="BQ318" s="1">
        <v>446.392</v>
      </c>
      <c r="BR318" s="1">
        <v>6.358</v>
      </c>
      <c r="BS318" s="1">
        <v>2.188</v>
      </c>
      <c r="BT318" s="1">
        <v>-2.86</v>
      </c>
      <c r="BU318" s="1">
        <v>-10.966</v>
      </c>
      <c r="BW318" s="1">
        <v>0.0</v>
      </c>
      <c r="BX318" s="1">
        <v>0.0</v>
      </c>
      <c r="BY318" s="1">
        <v>0.0</v>
      </c>
      <c r="BZ318" s="1">
        <v>0.0</v>
      </c>
      <c r="CA318" s="1">
        <v>0.0</v>
      </c>
      <c r="CB318" s="1">
        <v>0.0</v>
      </c>
      <c r="CC318" s="1">
        <v>0.0</v>
      </c>
      <c r="CD318" s="1">
        <v>6.0</v>
      </c>
      <c r="CE318" s="1">
        <v>3.92</v>
      </c>
      <c r="CF318" s="1">
        <v>69.259</v>
      </c>
      <c r="CG318" s="1">
        <v>8.742</v>
      </c>
      <c r="CH318" s="1">
        <v>0.09</v>
      </c>
      <c r="CI318" s="1">
        <v>6727.322</v>
      </c>
      <c r="CJ318" s="1">
        <v>-5.586</v>
      </c>
      <c r="CK318" s="1">
        <v>-22.496</v>
      </c>
      <c r="CL318" s="1">
        <v>36929.723</v>
      </c>
      <c r="CM318" s="1">
        <v>380.201</v>
      </c>
      <c r="CN318" s="1">
        <v>0.311</v>
      </c>
      <c r="CO318" s="1">
        <v>32.978</v>
      </c>
      <c r="CP318" s="1">
        <v>0.321</v>
      </c>
      <c r="CQ318" s="1">
        <v>0.1</v>
      </c>
      <c r="CR318" s="1">
        <v>0.0</v>
      </c>
      <c r="CS318" s="1">
        <v>6.263</v>
      </c>
      <c r="CT318" s="1">
        <v>0.019</v>
      </c>
      <c r="CU318" s="1">
        <v>9.713</v>
      </c>
      <c r="CV318" s="1">
        <v>0.0</v>
      </c>
      <c r="CW318" s="1">
        <v>31.158</v>
      </c>
      <c r="CX318" s="1">
        <v>0.346</v>
      </c>
      <c r="CY318" s="1">
        <v>0.0</v>
      </c>
      <c r="CZ318" s="1">
        <v>0.153</v>
      </c>
      <c r="DA318" s="1">
        <v>2811.003</v>
      </c>
      <c r="DB318" s="1">
        <v>210.286</v>
      </c>
      <c r="DC318" s="1">
        <v>21.181</v>
      </c>
      <c r="DD318" s="1">
        <v>0.787</v>
      </c>
      <c r="DE318" s="1">
        <v>4.596</v>
      </c>
      <c r="DF318" s="1">
        <v>178.723</v>
      </c>
      <c r="DG318" s="1">
        <v>1.84</v>
      </c>
      <c r="DH318" s="1">
        <v>446.392</v>
      </c>
      <c r="DI318" s="1">
        <v>6.358</v>
      </c>
      <c r="DJ318" s="1">
        <v>2.188</v>
      </c>
      <c r="DK318" s="1">
        <v>10.326</v>
      </c>
      <c r="DL318" s="1">
        <v>0.014</v>
      </c>
      <c r="DM318" s="1">
        <v>0.15</v>
      </c>
      <c r="DN318" s="1">
        <v>5.828</v>
      </c>
      <c r="DO318" s="1">
        <v>0.06</v>
      </c>
      <c r="DP318" s="1">
        <v>14.534</v>
      </c>
      <c r="DQ318" s="1">
        <v>0.207</v>
      </c>
      <c r="DR318" s="1">
        <v>0.071</v>
      </c>
      <c r="DS318" s="1">
        <v>-8.862</v>
      </c>
      <c r="DT318" s="1">
        <v>-0.02</v>
      </c>
      <c r="DU318" s="1">
        <v>0.205</v>
      </c>
      <c r="DV318" s="1">
        <v>7.771</v>
      </c>
      <c r="DW318" s="1">
        <v>0.08</v>
      </c>
      <c r="DX318" s="1">
        <v>19.88</v>
      </c>
      <c r="DY318" s="1">
        <v>0.276</v>
      </c>
      <c r="DZ318" s="1">
        <v>0.097</v>
      </c>
    </row>
    <row r="319">
      <c r="A319" s="1" t="s">
        <v>154</v>
      </c>
      <c r="B319" s="1">
        <v>2023.0</v>
      </c>
      <c r="C319" s="1" t="s">
        <v>155</v>
      </c>
      <c r="D319" s="1">
        <v>1.0318161E7</v>
      </c>
      <c r="G319" s="1">
        <v>0.0</v>
      </c>
      <c r="H319" s="1">
        <v>0.0</v>
      </c>
      <c r="I319" s="1">
        <v>0.0</v>
      </c>
      <c r="J319" s="1">
        <v>10.661</v>
      </c>
      <c r="K319" s="1">
        <v>0.11</v>
      </c>
      <c r="L319" s="1">
        <v>0.378</v>
      </c>
      <c r="M319" s="1">
        <v>0.0</v>
      </c>
      <c r="N319" s="1">
        <v>669.99</v>
      </c>
      <c r="O319" s="1">
        <v>0.0</v>
      </c>
      <c r="P319" s="1">
        <v>0.0</v>
      </c>
      <c r="Q319" s="1">
        <v>0.075</v>
      </c>
      <c r="R319" s="1">
        <v>0.001</v>
      </c>
      <c r="S319" s="1">
        <v>0.0</v>
      </c>
      <c r="T319" s="1">
        <v>0.0</v>
      </c>
      <c r="Y319" s="1">
        <v>0.0</v>
      </c>
      <c r="Z319" s="1">
        <v>0.0</v>
      </c>
      <c r="AA319" s="1">
        <v>26.06</v>
      </c>
      <c r="AB319" s="1">
        <v>2525.644</v>
      </c>
      <c r="AC319" s="1">
        <v>29.09</v>
      </c>
      <c r="AD319" s="1">
        <v>13.591</v>
      </c>
      <c r="AE319" s="1">
        <v>3.399</v>
      </c>
      <c r="AF319" s="1">
        <v>7.147</v>
      </c>
      <c r="AG319" s="1">
        <v>21072.855</v>
      </c>
      <c r="AI319" s="1">
        <v>3.272</v>
      </c>
      <c r="AJ319" s="1">
        <v>6.72</v>
      </c>
      <c r="AK319" s="1">
        <v>2635.16</v>
      </c>
      <c r="AL319" s="1">
        <v>27.19</v>
      </c>
      <c r="AM319" s="1">
        <v>20560.148</v>
      </c>
      <c r="AN319" s="1">
        <v>212.143</v>
      </c>
      <c r="AO319" s="1">
        <v>93.469</v>
      </c>
      <c r="AP319" s="1">
        <v>97.706</v>
      </c>
      <c r="AQ319" s="1">
        <v>2.848</v>
      </c>
      <c r="AR319" s="1">
        <v>3.878</v>
      </c>
      <c r="AS319" s="1">
        <v>140.04</v>
      </c>
      <c r="AT319" s="1">
        <v>2624.499</v>
      </c>
      <c r="AU319" s="1">
        <v>27.08</v>
      </c>
      <c r="AV319" s="1">
        <v>13572.172</v>
      </c>
      <c r="AW319" s="1">
        <v>4.174</v>
      </c>
      <c r="AX319" s="1">
        <v>14.246</v>
      </c>
      <c r="AY319" s="1">
        <v>34462.207</v>
      </c>
      <c r="AZ319" s="1">
        <v>355.587</v>
      </c>
      <c r="BA319" s="1">
        <v>93.09</v>
      </c>
      <c r="BB319" s="1">
        <v>64.498</v>
      </c>
      <c r="BC319" s="1">
        <v>19.49</v>
      </c>
      <c r="BD319" s="1">
        <v>10.509</v>
      </c>
      <c r="BE319" s="1">
        <v>0.38</v>
      </c>
      <c r="BF319" s="1">
        <v>4.301</v>
      </c>
      <c r="BG319" s="1">
        <v>158.943</v>
      </c>
      <c r="BH319" s="1">
        <v>1.64</v>
      </c>
      <c r="BI319" s="1">
        <v>416.835</v>
      </c>
      <c r="BJ319" s="1">
        <v>5.638</v>
      </c>
      <c r="BK319" s="1">
        <v>1.981</v>
      </c>
      <c r="BL319" s="1">
        <v>9.142</v>
      </c>
      <c r="BM319" s="1">
        <v>0.386</v>
      </c>
      <c r="BN319" s="1">
        <v>4.981</v>
      </c>
      <c r="BO319" s="1">
        <v>184.141</v>
      </c>
      <c r="BP319" s="1">
        <v>1.9</v>
      </c>
      <c r="BQ319" s="1">
        <v>482.776</v>
      </c>
      <c r="BR319" s="1">
        <v>6.531</v>
      </c>
      <c r="BS319" s="1">
        <v>2.294</v>
      </c>
      <c r="BT319" s="1">
        <v>-3.03</v>
      </c>
      <c r="BU319" s="1">
        <v>-11.627</v>
      </c>
      <c r="BW319" s="1">
        <v>0.0</v>
      </c>
      <c r="BX319" s="1">
        <v>0.0</v>
      </c>
      <c r="BY319" s="1">
        <v>0.0</v>
      </c>
      <c r="BZ319" s="1">
        <v>0.0</v>
      </c>
      <c r="CA319" s="1">
        <v>0.0</v>
      </c>
      <c r="CB319" s="1">
        <v>0.0</v>
      </c>
      <c r="CC319" s="1">
        <v>0.0</v>
      </c>
      <c r="CD319" s="1">
        <v>4.105</v>
      </c>
      <c r="CE319" s="1">
        <v>2.843</v>
      </c>
      <c r="CF319" s="1">
        <v>72.102</v>
      </c>
      <c r="CG319" s="1">
        <v>10.661</v>
      </c>
      <c r="CH319" s="1">
        <v>0.11</v>
      </c>
      <c r="CI319" s="1">
        <v>6987.9</v>
      </c>
      <c r="CJ319" s="1">
        <v>-7.448</v>
      </c>
      <c r="CK319" s="1">
        <v>-28.319</v>
      </c>
      <c r="CL319" s="1">
        <v>34103.164</v>
      </c>
      <c r="CM319" s="1">
        <v>351.882</v>
      </c>
      <c r="CN319" s="1">
        <v>0.378</v>
      </c>
      <c r="CO319" s="1">
        <v>33.208</v>
      </c>
      <c r="CP319" s="1">
        <v>0.348</v>
      </c>
      <c r="CQ319" s="1">
        <v>0.11</v>
      </c>
      <c r="CR319" s="1">
        <v>0.0</v>
      </c>
      <c r="CS319" s="1">
        <v>8.622</v>
      </c>
      <c r="CT319" s="1">
        <v>0.028</v>
      </c>
      <c r="CU319" s="1">
        <v>10.661</v>
      </c>
      <c r="CV319" s="1">
        <v>0.0</v>
      </c>
      <c r="CW319" s="1">
        <v>33.769</v>
      </c>
      <c r="CX319" s="1">
        <v>0.378</v>
      </c>
      <c r="CY319" s="1">
        <v>0.0</v>
      </c>
      <c r="CZ319" s="1">
        <v>0.16</v>
      </c>
      <c r="DA319" s="1">
        <v>2819.301</v>
      </c>
      <c r="DB319" s="1">
        <v>217.433</v>
      </c>
      <c r="DC319" s="1">
        <v>9.142</v>
      </c>
      <c r="DD319" s="1">
        <v>0.386</v>
      </c>
      <c r="DE319" s="1">
        <v>4.981</v>
      </c>
      <c r="DF319" s="1">
        <v>184.141</v>
      </c>
      <c r="DG319" s="1">
        <v>1.9</v>
      </c>
      <c r="DH319" s="1">
        <v>482.776</v>
      </c>
      <c r="DI319" s="1">
        <v>6.531</v>
      </c>
      <c r="DJ319" s="1">
        <v>2.294</v>
      </c>
      <c r="DK319" s="1">
        <v>32.512</v>
      </c>
      <c r="DL319" s="1">
        <v>0.047</v>
      </c>
      <c r="DM319" s="1">
        <v>0.197</v>
      </c>
      <c r="DN319" s="1">
        <v>6.784</v>
      </c>
      <c r="DO319" s="1">
        <v>0.07</v>
      </c>
      <c r="DP319" s="1">
        <v>19.076</v>
      </c>
      <c r="DQ319" s="1">
        <v>0.241</v>
      </c>
      <c r="DR319" s="1">
        <v>0.091</v>
      </c>
      <c r="DS319" s="1">
        <v>-33.493</v>
      </c>
      <c r="DT319" s="1">
        <v>-0.07</v>
      </c>
      <c r="DU319" s="1">
        <v>0.135</v>
      </c>
      <c r="DV319" s="1">
        <v>7.753</v>
      </c>
      <c r="DW319" s="1">
        <v>0.08</v>
      </c>
      <c r="DX319" s="1">
        <v>13.096</v>
      </c>
      <c r="DY319" s="1">
        <v>0.275</v>
      </c>
      <c r="DZ319" s="1">
        <v>0.062</v>
      </c>
    </row>
    <row r="320">
      <c r="A320" s="1" t="s">
        <v>154</v>
      </c>
      <c r="B320" s="1">
        <v>2024.0</v>
      </c>
      <c r="C320" s="1" t="s">
        <v>155</v>
      </c>
      <c r="D320" s="1">
        <v>1.0336519E7</v>
      </c>
      <c r="G320" s="1">
        <v>0.0</v>
      </c>
      <c r="H320" s="1">
        <v>0.0</v>
      </c>
      <c r="I320" s="1">
        <v>0.0</v>
      </c>
      <c r="J320" s="1">
        <v>10.642</v>
      </c>
      <c r="K320" s="1">
        <v>0.11</v>
      </c>
      <c r="L320" s="1">
        <v>0.376</v>
      </c>
      <c r="M320" s="1">
        <v>0.0</v>
      </c>
      <c r="N320" s="1">
        <v>633.071</v>
      </c>
      <c r="O320" s="1">
        <v>0.274</v>
      </c>
      <c r="P320" s="1">
        <v>0.0</v>
      </c>
      <c r="Q320" s="1">
        <v>0.075</v>
      </c>
      <c r="R320" s="1">
        <v>0.001</v>
      </c>
      <c r="S320" s="1">
        <v>0.0</v>
      </c>
      <c r="T320" s="1">
        <v>0.0</v>
      </c>
      <c r="Y320" s="1">
        <v>0.0</v>
      </c>
      <c r="Z320" s="1">
        <v>0.0</v>
      </c>
      <c r="AA320" s="1">
        <v>28.12</v>
      </c>
      <c r="AB320" s="1">
        <v>2720.452</v>
      </c>
      <c r="AC320" s="1">
        <v>29.27</v>
      </c>
      <c r="AD320" s="1">
        <v>14.477</v>
      </c>
      <c r="AE320" s="1">
        <v>-4.269</v>
      </c>
      <c r="AF320" s="1">
        <v>-9.281</v>
      </c>
      <c r="AG320" s="1">
        <v>20137.5</v>
      </c>
      <c r="AI320" s="1">
        <v>-6.344</v>
      </c>
      <c r="AJ320" s="1">
        <v>-13.458</v>
      </c>
      <c r="AK320" s="1">
        <v>2493.102</v>
      </c>
      <c r="AL320" s="1">
        <v>25.77</v>
      </c>
      <c r="AM320" s="1">
        <v>19221.68</v>
      </c>
      <c r="AN320" s="1">
        <v>198.685</v>
      </c>
      <c r="AO320" s="1">
        <v>88.042</v>
      </c>
      <c r="AP320" s="1">
        <v>95.697</v>
      </c>
      <c r="AQ320" s="1">
        <v>-8.819</v>
      </c>
      <c r="AR320" s="1">
        <v>-12.35</v>
      </c>
      <c r="AS320" s="1">
        <v>127.69</v>
      </c>
      <c r="AT320" s="1">
        <v>2482.46</v>
      </c>
      <c r="AU320" s="1">
        <v>25.66</v>
      </c>
      <c r="AV320" s="1">
        <v>12353.296</v>
      </c>
      <c r="AW320" s="1">
        <v>6.19</v>
      </c>
      <c r="AX320" s="1">
        <v>22.012</v>
      </c>
      <c r="AY320" s="1">
        <v>36530.566</v>
      </c>
      <c r="AZ320" s="1">
        <v>377.599</v>
      </c>
      <c r="BA320" s="1">
        <v>87.667</v>
      </c>
      <c r="BB320" s="1">
        <v>61.502</v>
      </c>
      <c r="BC320" s="1">
        <v>18.53</v>
      </c>
      <c r="BD320" s="1">
        <v>65.218</v>
      </c>
      <c r="BE320" s="1">
        <v>2.805</v>
      </c>
      <c r="BF320" s="1">
        <v>7.106</v>
      </c>
      <c r="BG320" s="1">
        <v>280.559</v>
      </c>
      <c r="BH320" s="1">
        <v>2.9</v>
      </c>
      <c r="BI320" s="1">
        <v>687.465</v>
      </c>
      <c r="BJ320" s="1">
        <v>9.908</v>
      </c>
      <c r="BK320" s="1">
        <v>3.423</v>
      </c>
      <c r="BL320" s="1">
        <v>80.523</v>
      </c>
      <c r="BM320" s="1">
        <v>3.953</v>
      </c>
      <c r="BN320" s="1">
        <v>8.934</v>
      </c>
      <c r="BO320" s="1">
        <v>338.605</v>
      </c>
      <c r="BP320" s="1">
        <v>3.5</v>
      </c>
      <c r="BQ320" s="1">
        <v>864.33</v>
      </c>
      <c r="BR320" s="1">
        <v>11.958</v>
      </c>
      <c r="BS320" s="1">
        <v>4.303</v>
      </c>
      <c r="BT320" s="1">
        <v>-1.15</v>
      </c>
      <c r="BU320" s="1">
        <v>-4.09</v>
      </c>
      <c r="BW320" s="1">
        <v>0.0</v>
      </c>
      <c r="BX320" s="1">
        <v>0.0</v>
      </c>
      <c r="BY320" s="1">
        <v>0.0</v>
      </c>
      <c r="BZ320" s="1">
        <v>0.0</v>
      </c>
      <c r="CA320" s="1">
        <v>0.0</v>
      </c>
      <c r="CB320" s="1">
        <v>0.0</v>
      </c>
      <c r="CC320" s="1">
        <v>0.0</v>
      </c>
      <c r="CD320" s="1">
        <v>-1.537</v>
      </c>
      <c r="CE320" s="1">
        <v>-1.108</v>
      </c>
      <c r="CF320" s="1">
        <v>70.994</v>
      </c>
      <c r="CG320" s="1">
        <v>10.642</v>
      </c>
      <c r="CH320" s="1">
        <v>0.11</v>
      </c>
      <c r="CI320" s="1">
        <v>6868.309</v>
      </c>
      <c r="CJ320" s="1">
        <v>-3.601</v>
      </c>
      <c r="CK320" s="1">
        <v>-12.67</v>
      </c>
      <c r="CL320" s="1">
        <v>32816.871</v>
      </c>
      <c r="CM320" s="1">
        <v>339.212</v>
      </c>
      <c r="CN320" s="1">
        <v>0.376</v>
      </c>
      <c r="CO320" s="1">
        <v>34.194</v>
      </c>
      <c r="CP320" s="1">
        <v>0.363</v>
      </c>
      <c r="CQ320" s="1">
        <v>0.11</v>
      </c>
      <c r="CR320" s="1">
        <v>0.0</v>
      </c>
      <c r="CS320" s="1">
        <v>4.26</v>
      </c>
      <c r="CT320" s="1">
        <v>0.015</v>
      </c>
      <c r="CU320" s="1">
        <v>10.642</v>
      </c>
      <c r="CV320" s="1">
        <v>0.0</v>
      </c>
      <c r="CW320" s="1">
        <v>35.145</v>
      </c>
      <c r="CX320" s="1">
        <v>0.376</v>
      </c>
      <c r="CY320" s="1">
        <v>0.0</v>
      </c>
      <c r="CZ320" s="1">
        <v>0.175</v>
      </c>
      <c r="DA320" s="1">
        <v>2831.708</v>
      </c>
      <c r="DB320" s="1">
        <v>208.152</v>
      </c>
      <c r="DC320" s="1">
        <v>80.523</v>
      </c>
      <c r="DD320" s="1">
        <v>3.953</v>
      </c>
      <c r="DE320" s="1">
        <v>8.934</v>
      </c>
      <c r="DF320" s="1">
        <v>338.605</v>
      </c>
      <c r="DG320" s="1">
        <v>3.5</v>
      </c>
      <c r="DH320" s="1">
        <v>864.33</v>
      </c>
      <c r="DI320" s="1">
        <v>11.958</v>
      </c>
      <c r="DJ320" s="1">
        <v>4.303</v>
      </c>
      <c r="DK320" s="1">
        <v>581.165</v>
      </c>
      <c r="DL320" s="1">
        <v>1.144</v>
      </c>
      <c r="DM320" s="1">
        <v>1.341</v>
      </c>
      <c r="DN320" s="1">
        <v>39.665</v>
      </c>
      <c r="DO320" s="1">
        <v>0.41</v>
      </c>
      <c r="DP320" s="1">
        <v>129.708</v>
      </c>
      <c r="DQ320" s="1">
        <v>1.401</v>
      </c>
      <c r="DR320" s="1">
        <v>0.646</v>
      </c>
      <c r="DS320" s="1">
        <v>-8.123</v>
      </c>
      <c r="DT320" s="1">
        <v>-0.011</v>
      </c>
      <c r="DU320" s="1">
        <v>0.124</v>
      </c>
      <c r="DV320" s="1">
        <v>7.74</v>
      </c>
      <c r="DW320" s="1">
        <v>0.08</v>
      </c>
      <c r="DX320" s="1">
        <v>12.01</v>
      </c>
      <c r="DY320" s="1">
        <v>0.273</v>
      </c>
      <c r="DZ320" s="1">
        <v>0.06</v>
      </c>
    </row>
    <row r="321">
      <c r="A321" s="1" t="s">
        <v>156</v>
      </c>
      <c r="B321" s="1">
        <v>2000.0</v>
      </c>
      <c r="C321" s="1" t="s">
        <v>157</v>
      </c>
      <c r="D321" s="1">
        <v>323804.0</v>
      </c>
      <c r="J321" s="1">
        <v>0.0</v>
      </c>
      <c r="K321" s="1">
        <v>0.0</v>
      </c>
      <c r="L321" s="1">
        <v>0.0</v>
      </c>
      <c r="N321" s="1">
        <v>658.823</v>
      </c>
      <c r="S321" s="1">
        <v>0.0</v>
      </c>
      <c r="T321" s="1">
        <v>0.0</v>
      </c>
      <c r="V321" s="1">
        <v>0.0</v>
      </c>
      <c r="W321" s="1">
        <v>0.0</v>
      </c>
      <c r="X321" s="1">
        <v>0.0</v>
      </c>
      <c r="Y321" s="1">
        <v>0.0</v>
      </c>
      <c r="AA321" s="1">
        <v>1.7</v>
      </c>
      <c r="AB321" s="1">
        <v>5250.09</v>
      </c>
      <c r="AC321" s="1">
        <v>1.7</v>
      </c>
      <c r="AE321" s="1">
        <v>18.7</v>
      </c>
      <c r="AF321" s="1">
        <v>2.594</v>
      </c>
      <c r="AG321" s="1">
        <v>50842.43</v>
      </c>
      <c r="AK321" s="1">
        <v>5250.09</v>
      </c>
      <c r="AL321" s="1">
        <v>1.7</v>
      </c>
      <c r="AO321" s="1">
        <v>100.0</v>
      </c>
      <c r="AT321" s="1">
        <v>0.0</v>
      </c>
      <c r="AU321" s="1">
        <v>0.0</v>
      </c>
      <c r="AX321" s="1">
        <v>0.0</v>
      </c>
      <c r="AY321" s="1">
        <v>0.0</v>
      </c>
      <c r="AZ321" s="1">
        <v>0.0</v>
      </c>
      <c r="BA321" s="1">
        <v>0.0</v>
      </c>
      <c r="BC321" s="1">
        <v>1.12</v>
      </c>
      <c r="BG321" s="1">
        <v>0.0</v>
      </c>
      <c r="BH321" s="1">
        <v>0.0</v>
      </c>
      <c r="BJ321" s="1">
        <v>0.0</v>
      </c>
      <c r="BO321" s="1">
        <v>0.0</v>
      </c>
      <c r="BP321" s="1">
        <v>0.0</v>
      </c>
      <c r="BR321" s="1">
        <v>0.0</v>
      </c>
      <c r="BT321" s="1">
        <v>0.0</v>
      </c>
      <c r="BU321" s="1">
        <v>0.0</v>
      </c>
      <c r="BY321" s="1">
        <v>0.0</v>
      </c>
      <c r="BZ321" s="1">
        <v>0.0</v>
      </c>
      <c r="CB321" s="1">
        <v>0.0</v>
      </c>
      <c r="CG321" s="1">
        <v>5250.09</v>
      </c>
      <c r="CH321" s="1">
        <v>1.7</v>
      </c>
      <c r="CK321" s="1">
        <v>0.0</v>
      </c>
      <c r="CL321" s="1">
        <v>0.0</v>
      </c>
      <c r="CM321" s="1">
        <v>0.0</v>
      </c>
      <c r="CN321" s="1">
        <v>100.0</v>
      </c>
      <c r="CQ321" s="1">
        <v>0.0</v>
      </c>
      <c r="CR321" s="1">
        <v>0.0</v>
      </c>
      <c r="CU321" s="1">
        <v>0.0</v>
      </c>
      <c r="CV321" s="1">
        <v>0.0</v>
      </c>
      <c r="CX321" s="1">
        <v>0.0</v>
      </c>
      <c r="CY321" s="1">
        <v>0.0</v>
      </c>
      <c r="DA321" s="1">
        <v>5250.09</v>
      </c>
      <c r="DB321" s="1">
        <v>16.463</v>
      </c>
      <c r="DF321" s="1">
        <v>0.0</v>
      </c>
      <c r="DG321" s="1">
        <v>0.0</v>
      </c>
      <c r="DI321" s="1">
        <v>0.0</v>
      </c>
      <c r="DN321" s="1">
        <v>0.0</v>
      </c>
      <c r="DO321" s="1">
        <v>0.0</v>
      </c>
      <c r="DQ321" s="1">
        <v>0.0</v>
      </c>
      <c r="DV321" s="1">
        <v>0.0</v>
      </c>
      <c r="DW321" s="1">
        <v>0.0</v>
      </c>
      <c r="DY321" s="1">
        <v>0.0</v>
      </c>
    </row>
    <row r="322">
      <c r="A322" s="1" t="s">
        <v>156</v>
      </c>
      <c r="B322" s="1">
        <v>2001.0</v>
      </c>
      <c r="C322" s="1" t="s">
        <v>157</v>
      </c>
      <c r="D322" s="1">
        <v>327798.0</v>
      </c>
      <c r="J322" s="1">
        <v>0.0</v>
      </c>
      <c r="K322" s="1">
        <v>0.0</v>
      </c>
      <c r="L322" s="1">
        <v>0.0</v>
      </c>
      <c r="N322" s="1">
        <v>655.367</v>
      </c>
      <c r="S322" s="1">
        <v>0.0</v>
      </c>
      <c r="T322" s="1">
        <v>0.0</v>
      </c>
      <c r="V322" s="1">
        <v>0.0</v>
      </c>
      <c r="W322" s="1">
        <v>0.0</v>
      </c>
      <c r="X322" s="1">
        <v>0.0</v>
      </c>
      <c r="Y322" s="1">
        <v>0.0</v>
      </c>
      <c r="AA322" s="1">
        <v>1.77</v>
      </c>
      <c r="AB322" s="1">
        <v>5399.667</v>
      </c>
      <c r="AC322" s="1">
        <v>1.77</v>
      </c>
      <c r="AE322" s="1">
        <v>1.916</v>
      </c>
      <c r="AF322" s="1">
        <v>0.315</v>
      </c>
      <c r="AG322" s="1">
        <v>51185.391</v>
      </c>
      <c r="AK322" s="1">
        <v>5399.667</v>
      </c>
      <c r="AL322" s="1">
        <v>1.77</v>
      </c>
      <c r="AO322" s="1">
        <v>100.0</v>
      </c>
      <c r="AT322" s="1">
        <v>0.0</v>
      </c>
      <c r="AU322" s="1">
        <v>0.0</v>
      </c>
      <c r="AX322" s="1">
        <v>0.0</v>
      </c>
      <c r="AY322" s="1">
        <v>0.0</v>
      </c>
      <c r="AZ322" s="1">
        <v>0.0</v>
      </c>
      <c r="BA322" s="1">
        <v>0.0</v>
      </c>
      <c r="BC322" s="1">
        <v>1.16</v>
      </c>
      <c r="BG322" s="1">
        <v>0.0</v>
      </c>
      <c r="BH322" s="1">
        <v>0.0</v>
      </c>
      <c r="BJ322" s="1">
        <v>0.0</v>
      </c>
      <c r="BO322" s="1">
        <v>0.0</v>
      </c>
      <c r="BP322" s="1">
        <v>0.0</v>
      </c>
      <c r="BR322" s="1">
        <v>0.0</v>
      </c>
      <c r="BT322" s="1">
        <v>0.0</v>
      </c>
      <c r="BU322" s="1">
        <v>0.0</v>
      </c>
      <c r="BY322" s="1">
        <v>0.0</v>
      </c>
      <c r="BZ322" s="1">
        <v>0.0</v>
      </c>
      <c r="CB322" s="1">
        <v>0.0</v>
      </c>
      <c r="CG322" s="1">
        <v>5399.667</v>
      </c>
      <c r="CH322" s="1">
        <v>1.77</v>
      </c>
      <c r="CK322" s="1">
        <v>0.0</v>
      </c>
      <c r="CL322" s="1">
        <v>0.0</v>
      </c>
      <c r="CM322" s="1">
        <v>0.0</v>
      </c>
      <c r="CN322" s="1">
        <v>100.0</v>
      </c>
      <c r="CQ322" s="1">
        <v>0.0</v>
      </c>
      <c r="CR322" s="1">
        <v>0.0</v>
      </c>
      <c r="CU322" s="1">
        <v>0.0</v>
      </c>
      <c r="CV322" s="1">
        <v>0.0</v>
      </c>
      <c r="CX322" s="1">
        <v>0.0</v>
      </c>
      <c r="CY322" s="1">
        <v>0.0</v>
      </c>
      <c r="DA322" s="1">
        <v>5399.667</v>
      </c>
      <c r="DB322" s="1">
        <v>16.778</v>
      </c>
      <c r="DF322" s="1">
        <v>0.0</v>
      </c>
      <c r="DG322" s="1">
        <v>0.0</v>
      </c>
      <c r="DI322" s="1">
        <v>0.0</v>
      </c>
      <c r="DN322" s="1">
        <v>0.0</v>
      </c>
      <c r="DO322" s="1">
        <v>0.0</v>
      </c>
      <c r="DQ322" s="1">
        <v>0.0</v>
      </c>
      <c r="DV322" s="1">
        <v>0.0</v>
      </c>
      <c r="DW322" s="1">
        <v>0.0</v>
      </c>
      <c r="DY322" s="1">
        <v>0.0</v>
      </c>
    </row>
    <row r="323">
      <c r="A323" s="1" t="s">
        <v>156</v>
      </c>
      <c r="B323" s="1">
        <v>2002.0</v>
      </c>
      <c r="C323" s="1" t="s">
        <v>157</v>
      </c>
      <c r="D323" s="1">
        <v>331575.0</v>
      </c>
      <c r="J323" s="1">
        <v>0.0</v>
      </c>
      <c r="K323" s="1">
        <v>0.0</v>
      </c>
      <c r="L323" s="1">
        <v>0.0</v>
      </c>
      <c r="N323" s="1">
        <v>656.085</v>
      </c>
      <c r="S323" s="1">
        <v>0.0</v>
      </c>
      <c r="T323" s="1">
        <v>0.0</v>
      </c>
      <c r="V323" s="1">
        <v>0.0</v>
      </c>
      <c r="W323" s="1">
        <v>0.0</v>
      </c>
      <c r="X323" s="1">
        <v>0.0</v>
      </c>
      <c r="Y323" s="1">
        <v>0.0</v>
      </c>
      <c r="AA323" s="1">
        <v>1.89</v>
      </c>
      <c r="AB323" s="1">
        <v>5700.068</v>
      </c>
      <c r="AC323" s="1">
        <v>1.89</v>
      </c>
      <c r="AE323" s="1">
        <v>3.715</v>
      </c>
      <c r="AF323" s="1">
        <v>0.623</v>
      </c>
      <c r="AG323" s="1">
        <v>52482.188</v>
      </c>
      <c r="AK323" s="1">
        <v>5700.068</v>
      </c>
      <c r="AL323" s="1">
        <v>1.89</v>
      </c>
      <c r="AO323" s="1">
        <v>100.0</v>
      </c>
      <c r="AT323" s="1">
        <v>0.0</v>
      </c>
      <c r="AU323" s="1">
        <v>0.0</v>
      </c>
      <c r="AX323" s="1">
        <v>0.0</v>
      </c>
      <c r="AY323" s="1">
        <v>0.0</v>
      </c>
      <c r="AZ323" s="1">
        <v>0.0</v>
      </c>
      <c r="BA323" s="1">
        <v>0.0</v>
      </c>
      <c r="BC323" s="1">
        <v>1.24</v>
      </c>
      <c r="BG323" s="1">
        <v>0.0</v>
      </c>
      <c r="BH323" s="1">
        <v>0.0</v>
      </c>
      <c r="BJ323" s="1">
        <v>0.0</v>
      </c>
      <c r="BO323" s="1">
        <v>0.0</v>
      </c>
      <c r="BP323" s="1">
        <v>0.0</v>
      </c>
      <c r="BR323" s="1">
        <v>0.0</v>
      </c>
      <c r="BT323" s="1">
        <v>0.0</v>
      </c>
      <c r="BU323" s="1">
        <v>0.0</v>
      </c>
      <c r="BY323" s="1">
        <v>0.0</v>
      </c>
      <c r="BZ323" s="1">
        <v>0.0</v>
      </c>
      <c r="CB323" s="1">
        <v>0.0</v>
      </c>
      <c r="CG323" s="1">
        <v>5700.068</v>
      </c>
      <c r="CH323" s="1">
        <v>1.89</v>
      </c>
      <c r="CK323" s="1">
        <v>0.0</v>
      </c>
      <c r="CL323" s="1">
        <v>0.0</v>
      </c>
      <c r="CM323" s="1">
        <v>0.0</v>
      </c>
      <c r="CN323" s="1">
        <v>100.0</v>
      </c>
      <c r="CQ323" s="1">
        <v>0.0</v>
      </c>
      <c r="CR323" s="1">
        <v>0.0</v>
      </c>
      <c r="CU323" s="1">
        <v>0.0</v>
      </c>
      <c r="CV323" s="1">
        <v>0.0</v>
      </c>
      <c r="CX323" s="1">
        <v>0.0</v>
      </c>
      <c r="CY323" s="1">
        <v>0.0</v>
      </c>
      <c r="DA323" s="1">
        <v>5700.068</v>
      </c>
      <c r="DB323" s="1">
        <v>17.402</v>
      </c>
      <c r="DF323" s="1">
        <v>0.0</v>
      </c>
      <c r="DG323" s="1">
        <v>0.0</v>
      </c>
      <c r="DI323" s="1">
        <v>0.0</v>
      </c>
      <c r="DN323" s="1">
        <v>0.0</v>
      </c>
      <c r="DO323" s="1">
        <v>0.0</v>
      </c>
      <c r="DQ323" s="1">
        <v>0.0</v>
      </c>
      <c r="DV323" s="1">
        <v>0.0</v>
      </c>
      <c r="DW323" s="1">
        <v>0.0</v>
      </c>
      <c r="DY323" s="1">
        <v>0.0</v>
      </c>
    </row>
    <row r="324">
      <c r="A324" s="1" t="s">
        <v>156</v>
      </c>
      <c r="B324" s="1">
        <v>2003.0</v>
      </c>
      <c r="C324" s="1" t="s">
        <v>157</v>
      </c>
      <c r="D324" s="1">
        <v>335573.0</v>
      </c>
      <c r="J324" s="1">
        <v>0.0</v>
      </c>
      <c r="K324" s="1">
        <v>0.0</v>
      </c>
      <c r="L324" s="1">
        <v>0.0</v>
      </c>
      <c r="N324" s="1">
        <v>660.0</v>
      </c>
      <c r="S324" s="1">
        <v>0.0</v>
      </c>
      <c r="T324" s="1">
        <v>0.0</v>
      </c>
      <c r="V324" s="1">
        <v>0.0</v>
      </c>
      <c r="W324" s="1">
        <v>0.0</v>
      </c>
      <c r="X324" s="1">
        <v>0.0</v>
      </c>
      <c r="Y324" s="1">
        <v>0.0</v>
      </c>
      <c r="AA324" s="1">
        <v>2.0</v>
      </c>
      <c r="AB324" s="1">
        <v>5959.955</v>
      </c>
      <c r="AC324" s="1">
        <v>2.0</v>
      </c>
      <c r="AE324" s="1">
        <v>-30.15</v>
      </c>
      <c r="AF324" s="1">
        <v>-5.247</v>
      </c>
      <c r="AG324" s="1">
        <v>36221.855</v>
      </c>
      <c r="AK324" s="1">
        <v>5959.955</v>
      </c>
      <c r="AL324" s="1">
        <v>2.0</v>
      </c>
      <c r="AO324" s="1">
        <v>100.0</v>
      </c>
      <c r="AT324" s="1">
        <v>0.0</v>
      </c>
      <c r="AU324" s="1">
        <v>0.0</v>
      </c>
      <c r="AX324" s="1">
        <v>0.0</v>
      </c>
      <c r="AY324" s="1">
        <v>0.0</v>
      </c>
      <c r="AZ324" s="1">
        <v>0.0</v>
      </c>
      <c r="BA324" s="1">
        <v>0.0</v>
      </c>
      <c r="BC324" s="1">
        <v>1.32</v>
      </c>
      <c r="BG324" s="1">
        <v>0.0</v>
      </c>
      <c r="BH324" s="1">
        <v>0.0</v>
      </c>
      <c r="BJ324" s="1">
        <v>0.0</v>
      </c>
      <c r="BO324" s="1">
        <v>0.0</v>
      </c>
      <c r="BP324" s="1">
        <v>0.0</v>
      </c>
      <c r="BR324" s="1">
        <v>0.0</v>
      </c>
      <c r="BT324" s="1">
        <v>0.0</v>
      </c>
      <c r="BU324" s="1">
        <v>0.0</v>
      </c>
      <c r="BY324" s="1">
        <v>0.0</v>
      </c>
      <c r="BZ324" s="1">
        <v>0.0</v>
      </c>
      <c r="CB324" s="1">
        <v>0.0</v>
      </c>
      <c r="CG324" s="1">
        <v>5959.955</v>
      </c>
      <c r="CH324" s="1">
        <v>2.0</v>
      </c>
      <c r="CK324" s="1">
        <v>0.0</v>
      </c>
      <c r="CL324" s="1">
        <v>0.0</v>
      </c>
      <c r="CM324" s="1">
        <v>0.0</v>
      </c>
      <c r="CN324" s="1">
        <v>100.0</v>
      </c>
      <c r="CQ324" s="1">
        <v>0.0</v>
      </c>
      <c r="CR324" s="1">
        <v>0.0</v>
      </c>
      <c r="CU324" s="1">
        <v>0.0</v>
      </c>
      <c r="CV324" s="1">
        <v>0.0</v>
      </c>
      <c r="CX324" s="1">
        <v>0.0</v>
      </c>
      <c r="CY324" s="1">
        <v>0.0</v>
      </c>
      <c r="DA324" s="1">
        <v>5959.955</v>
      </c>
      <c r="DB324" s="1">
        <v>12.155</v>
      </c>
      <c r="DF324" s="1">
        <v>0.0</v>
      </c>
      <c r="DG324" s="1">
        <v>0.0</v>
      </c>
      <c r="DI324" s="1">
        <v>0.0</v>
      </c>
      <c r="DN324" s="1">
        <v>0.0</v>
      </c>
      <c r="DO324" s="1">
        <v>0.0</v>
      </c>
      <c r="DQ324" s="1">
        <v>0.0</v>
      </c>
      <c r="DV324" s="1">
        <v>0.0</v>
      </c>
      <c r="DW324" s="1">
        <v>0.0</v>
      </c>
      <c r="DY324" s="1">
        <v>0.0</v>
      </c>
    </row>
    <row r="325">
      <c r="A325" s="1" t="s">
        <v>156</v>
      </c>
      <c r="B325" s="1">
        <v>2004.0</v>
      </c>
      <c r="C325" s="1" t="s">
        <v>157</v>
      </c>
      <c r="D325" s="1">
        <v>339743.0</v>
      </c>
      <c r="J325" s="1">
        <v>0.0</v>
      </c>
      <c r="K325" s="1">
        <v>0.0</v>
      </c>
      <c r="L325" s="1">
        <v>0.0</v>
      </c>
      <c r="N325" s="1">
        <v>656.566</v>
      </c>
      <c r="S325" s="1">
        <v>0.0</v>
      </c>
      <c r="T325" s="1">
        <v>0.0</v>
      </c>
      <c r="V325" s="1">
        <v>0.0</v>
      </c>
      <c r="W325" s="1">
        <v>0.0</v>
      </c>
      <c r="X325" s="1">
        <v>0.0</v>
      </c>
      <c r="Y325" s="1">
        <v>0.0</v>
      </c>
      <c r="AA325" s="1">
        <v>1.98</v>
      </c>
      <c r="AB325" s="1">
        <v>5827.935</v>
      </c>
      <c r="AC325" s="1">
        <v>1.98</v>
      </c>
      <c r="AE325" s="1">
        <v>10.839</v>
      </c>
      <c r="AF325" s="1">
        <v>1.317</v>
      </c>
      <c r="AG325" s="1">
        <v>39655.125</v>
      </c>
      <c r="AK325" s="1">
        <v>5827.935</v>
      </c>
      <c r="AL325" s="1">
        <v>1.98</v>
      </c>
      <c r="AO325" s="1">
        <v>100.0</v>
      </c>
      <c r="AT325" s="1">
        <v>0.0</v>
      </c>
      <c r="AU325" s="1">
        <v>0.0</v>
      </c>
      <c r="AX325" s="1">
        <v>0.0</v>
      </c>
      <c r="AY325" s="1">
        <v>0.0</v>
      </c>
      <c r="AZ325" s="1">
        <v>0.0</v>
      </c>
      <c r="BA325" s="1">
        <v>0.0</v>
      </c>
      <c r="BC325" s="1">
        <v>1.3</v>
      </c>
      <c r="BG325" s="1">
        <v>0.0</v>
      </c>
      <c r="BH325" s="1">
        <v>0.0</v>
      </c>
      <c r="BJ325" s="1">
        <v>0.0</v>
      </c>
      <c r="BO325" s="1">
        <v>0.0</v>
      </c>
      <c r="BP325" s="1">
        <v>0.0</v>
      </c>
      <c r="BR325" s="1">
        <v>0.0</v>
      </c>
      <c r="BT325" s="1">
        <v>0.0</v>
      </c>
      <c r="BU325" s="1">
        <v>0.0</v>
      </c>
      <c r="BY325" s="1">
        <v>0.0</v>
      </c>
      <c r="BZ325" s="1">
        <v>0.0</v>
      </c>
      <c r="CB325" s="1">
        <v>0.0</v>
      </c>
      <c r="CG325" s="1">
        <v>5827.935</v>
      </c>
      <c r="CH325" s="1">
        <v>1.98</v>
      </c>
      <c r="CK325" s="1">
        <v>0.0</v>
      </c>
      <c r="CL325" s="1">
        <v>0.0</v>
      </c>
      <c r="CM325" s="1">
        <v>0.0</v>
      </c>
      <c r="CN325" s="1">
        <v>100.0</v>
      </c>
      <c r="CQ325" s="1">
        <v>0.0</v>
      </c>
      <c r="CR325" s="1">
        <v>0.0</v>
      </c>
      <c r="CU325" s="1">
        <v>0.0</v>
      </c>
      <c r="CV325" s="1">
        <v>0.0</v>
      </c>
      <c r="CX325" s="1">
        <v>0.0</v>
      </c>
      <c r="CY325" s="1">
        <v>0.0</v>
      </c>
      <c r="DA325" s="1">
        <v>5827.935</v>
      </c>
      <c r="DB325" s="1">
        <v>13.473</v>
      </c>
      <c r="DF325" s="1">
        <v>0.0</v>
      </c>
      <c r="DG325" s="1">
        <v>0.0</v>
      </c>
      <c r="DI325" s="1">
        <v>0.0</v>
      </c>
      <c r="DN325" s="1">
        <v>0.0</v>
      </c>
      <c r="DO325" s="1">
        <v>0.0</v>
      </c>
      <c r="DQ325" s="1">
        <v>0.0</v>
      </c>
      <c r="DV325" s="1">
        <v>0.0</v>
      </c>
      <c r="DW325" s="1">
        <v>0.0</v>
      </c>
      <c r="DY325" s="1">
        <v>0.0</v>
      </c>
    </row>
    <row r="326">
      <c r="A326" s="1" t="s">
        <v>156</v>
      </c>
      <c r="B326" s="1">
        <v>2005.0</v>
      </c>
      <c r="C326" s="1" t="s">
        <v>157</v>
      </c>
      <c r="D326" s="1">
        <v>343857.0</v>
      </c>
      <c r="J326" s="1">
        <v>0.0</v>
      </c>
      <c r="K326" s="1">
        <v>0.0</v>
      </c>
      <c r="L326" s="1">
        <v>0.0</v>
      </c>
      <c r="N326" s="1">
        <v>660.287</v>
      </c>
      <c r="S326" s="1">
        <v>0.0</v>
      </c>
      <c r="T326" s="1">
        <v>0.0</v>
      </c>
      <c r="V326" s="1">
        <v>0.0</v>
      </c>
      <c r="W326" s="1">
        <v>0.0</v>
      </c>
      <c r="X326" s="1">
        <v>0.0</v>
      </c>
      <c r="Y326" s="1">
        <v>0.0</v>
      </c>
      <c r="AA326" s="1">
        <v>2.09</v>
      </c>
      <c r="AB326" s="1">
        <v>6078.108</v>
      </c>
      <c r="AC326" s="1">
        <v>2.09</v>
      </c>
      <c r="AE326" s="1">
        <v>-3.847</v>
      </c>
      <c r="AF326" s="1">
        <v>-0.518</v>
      </c>
      <c r="AG326" s="1">
        <v>37673.348</v>
      </c>
      <c r="AK326" s="1">
        <v>6078.108</v>
      </c>
      <c r="AL326" s="1">
        <v>2.09</v>
      </c>
      <c r="AO326" s="1">
        <v>100.0</v>
      </c>
      <c r="AT326" s="1">
        <v>0.0</v>
      </c>
      <c r="AU326" s="1">
        <v>0.0</v>
      </c>
      <c r="AX326" s="1">
        <v>0.0</v>
      </c>
      <c r="AY326" s="1">
        <v>0.0</v>
      </c>
      <c r="AZ326" s="1">
        <v>0.0</v>
      </c>
      <c r="BA326" s="1">
        <v>0.0</v>
      </c>
      <c r="BC326" s="1">
        <v>1.38</v>
      </c>
      <c r="BG326" s="1">
        <v>0.0</v>
      </c>
      <c r="BH326" s="1">
        <v>0.0</v>
      </c>
      <c r="BJ326" s="1">
        <v>0.0</v>
      </c>
      <c r="BO326" s="1">
        <v>0.0</v>
      </c>
      <c r="BP326" s="1">
        <v>0.0</v>
      </c>
      <c r="BR326" s="1">
        <v>0.0</v>
      </c>
      <c r="BT326" s="1">
        <v>0.0</v>
      </c>
      <c r="BU326" s="1">
        <v>0.0</v>
      </c>
      <c r="BY326" s="1">
        <v>0.0</v>
      </c>
      <c r="BZ326" s="1">
        <v>0.0</v>
      </c>
      <c r="CB326" s="1">
        <v>0.0</v>
      </c>
      <c r="CG326" s="1">
        <v>6078.108</v>
      </c>
      <c r="CH326" s="1">
        <v>2.09</v>
      </c>
      <c r="CK326" s="1">
        <v>0.0</v>
      </c>
      <c r="CL326" s="1">
        <v>0.0</v>
      </c>
      <c r="CM326" s="1">
        <v>0.0</v>
      </c>
      <c r="CN326" s="1">
        <v>100.0</v>
      </c>
      <c r="CQ326" s="1">
        <v>0.0</v>
      </c>
      <c r="CR326" s="1">
        <v>0.0</v>
      </c>
      <c r="CU326" s="1">
        <v>0.0</v>
      </c>
      <c r="CV326" s="1">
        <v>0.0</v>
      </c>
      <c r="CX326" s="1">
        <v>0.0</v>
      </c>
      <c r="CY326" s="1">
        <v>0.0</v>
      </c>
      <c r="DA326" s="1">
        <v>6078.108</v>
      </c>
      <c r="DB326" s="1">
        <v>12.954</v>
      </c>
      <c r="DF326" s="1">
        <v>0.0</v>
      </c>
      <c r="DG326" s="1">
        <v>0.0</v>
      </c>
      <c r="DI326" s="1">
        <v>0.0</v>
      </c>
      <c r="DN326" s="1">
        <v>0.0</v>
      </c>
      <c r="DO326" s="1">
        <v>0.0</v>
      </c>
      <c r="DQ326" s="1">
        <v>0.0</v>
      </c>
      <c r="DV326" s="1">
        <v>0.0</v>
      </c>
      <c r="DW326" s="1">
        <v>0.0</v>
      </c>
      <c r="DY326" s="1">
        <v>0.0</v>
      </c>
    </row>
    <row r="327">
      <c r="A327" s="1" t="s">
        <v>156</v>
      </c>
      <c r="B327" s="1">
        <v>2006.0</v>
      </c>
      <c r="C327" s="1" t="s">
        <v>157</v>
      </c>
      <c r="D327" s="1">
        <v>348333.0</v>
      </c>
      <c r="J327" s="1">
        <v>0.0</v>
      </c>
      <c r="K327" s="1">
        <v>0.0</v>
      </c>
      <c r="L327" s="1">
        <v>0.0</v>
      </c>
      <c r="N327" s="1">
        <v>655.66</v>
      </c>
      <c r="S327" s="1">
        <v>0.0</v>
      </c>
      <c r="T327" s="1">
        <v>0.0</v>
      </c>
      <c r="V327" s="1">
        <v>0.0</v>
      </c>
      <c r="W327" s="1">
        <v>0.0</v>
      </c>
      <c r="X327" s="1">
        <v>0.0</v>
      </c>
      <c r="Y327" s="1">
        <v>0.0</v>
      </c>
      <c r="AA327" s="1">
        <v>2.12</v>
      </c>
      <c r="AB327" s="1">
        <v>6086.13</v>
      </c>
      <c r="AC327" s="1">
        <v>2.12</v>
      </c>
      <c r="AE327" s="1">
        <v>16.149</v>
      </c>
      <c r="AF327" s="1">
        <v>2.092</v>
      </c>
      <c r="AG327" s="1">
        <v>43194.965</v>
      </c>
      <c r="AK327" s="1">
        <v>6086.13</v>
      </c>
      <c r="AL327" s="1">
        <v>2.12</v>
      </c>
      <c r="AO327" s="1">
        <v>100.0</v>
      </c>
      <c r="AT327" s="1">
        <v>0.0</v>
      </c>
      <c r="AU327" s="1">
        <v>0.0</v>
      </c>
      <c r="AX327" s="1">
        <v>0.0</v>
      </c>
      <c r="AY327" s="1">
        <v>0.0</v>
      </c>
      <c r="AZ327" s="1">
        <v>0.0</v>
      </c>
      <c r="BA327" s="1">
        <v>0.0</v>
      </c>
      <c r="BC327" s="1">
        <v>1.39</v>
      </c>
      <c r="BG327" s="1">
        <v>0.0</v>
      </c>
      <c r="BH327" s="1">
        <v>0.0</v>
      </c>
      <c r="BJ327" s="1">
        <v>0.0</v>
      </c>
      <c r="BO327" s="1">
        <v>0.0</v>
      </c>
      <c r="BP327" s="1">
        <v>0.0</v>
      </c>
      <c r="BR327" s="1">
        <v>0.0</v>
      </c>
      <c r="BT327" s="1">
        <v>0.0</v>
      </c>
      <c r="BU327" s="1">
        <v>0.0</v>
      </c>
      <c r="BY327" s="1">
        <v>0.0</v>
      </c>
      <c r="BZ327" s="1">
        <v>0.0</v>
      </c>
      <c r="CB327" s="1">
        <v>0.0</v>
      </c>
      <c r="CG327" s="1">
        <v>6086.13</v>
      </c>
      <c r="CH327" s="1">
        <v>2.12</v>
      </c>
      <c r="CK327" s="1">
        <v>0.0</v>
      </c>
      <c r="CL327" s="1">
        <v>0.0</v>
      </c>
      <c r="CM327" s="1">
        <v>0.0</v>
      </c>
      <c r="CN327" s="1">
        <v>100.0</v>
      </c>
      <c r="CQ327" s="1">
        <v>0.0</v>
      </c>
      <c r="CR327" s="1">
        <v>0.0</v>
      </c>
      <c r="CU327" s="1">
        <v>0.0</v>
      </c>
      <c r="CV327" s="1">
        <v>0.0</v>
      </c>
      <c r="CX327" s="1">
        <v>0.0</v>
      </c>
      <c r="CY327" s="1">
        <v>0.0</v>
      </c>
      <c r="DA327" s="1">
        <v>6086.13</v>
      </c>
      <c r="DB327" s="1">
        <v>15.046</v>
      </c>
      <c r="DF327" s="1">
        <v>0.0</v>
      </c>
      <c r="DG327" s="1">
        <v>0.0</v>
      </c>
      <c r="DI327" s="1">
        <v>0.0</v>
      </c>
      <c r="DN327" s="1">
        <v>0.0</v>
      </c>
      <c r="DO327" s="1">
        <v>0.0</v>
      </c>
      <c r="DQ327" s="1">
        <v>0.0</v>
      </c>
      <c r="DV327" s="1">
        <v>0.0</v>
      </c>
      <c r="DW327" s="1">
        <v>0.0</v>
      </c>
      <c r="DY327" s="1">
        <v>0.0</v>
      </c>
    </row>
    <row r="328">
      <c r="A328" s="1" t="s">
        <v>156</v>
      </c>
      <c r="B328" s="1">
        <v>2007.0</v>
      </c>
      <c r="C328" s="1" t="s">
        <v>157</v>
      </c>
      <c r="D328" s="1">
        <v>353289.0</v>
      </c>
      <c r="J328" s="1">
        <v>0.0</v>
      </c>
      <c r="K328" s="1">
        <v>0.0</v>
      </c>
      <c r="L328" s="1">
        <v>0.0</v>
      </c>
      <c r="N328" s="1">
        <v>657.778</v>
      </c>
      <c r="S328" s="1">
        <v>0.0</v>
      </c>
      <c r="T328" s="1">
        <v>0.0</v>
      </c>
      <c r="V328" s="1">
        <v>0.0</v>
      </c>
      <c r="W328" s="1">
        <v>0.0</v>
      </c>
      <c r="X328" s="1">
        <v>0.0</v>
      </c>
      <c r="Y328" s="1">
        <v>0.0</v>
      </c>
      <c r="AA328" s="1">
        <v>2.25</v>
      </c>
      <c r="AB328" s="1">
        <v>6368.724</v>
      </c>
      <c r="AC328" s="1">
        <v>2.25</v>
      </c>
      <c r="AE328" s="1">
        <v>15.162</v>
      </c>
      <c r="AF328" s="1">
        <v>2.281</v>
      </c>
      <c r="AG328" s="1">
        <v>49046.246</v>
      </c>
      <c r="AK328" s="1">
        <v>6368.724</v>
      </c>
      <c r="AL328" s="1">
        <v>2.25</v>
      </c>
      <c r="AO328" s="1">
        <v>100.0</v>
      </c>
      <c r="AT328" s="1">
        <v>0.0</v>
      </c>
      <c r="AU328" s="1">
        <v>0.0</v>
      </c>
      <c r="AX328" s="1">
        <v>0.0</v>
      </c>
      <c r="AY328" s="1">
        <v>0.0</v>
      </c>
      <c r="AZ328" s="1">
        <v>0.0</v>
      </c>
      <c r="BA328" s="1">
        <v>0.0</v>
      </c>
      <c r="BC328" s="1">
        <v>1.48</v>
      </c>
      <c r="BG328" s="1">
        <v>0.0</v>
      </c>
      <c r="BH328" s="1">
        <v>0.0</v>
      </c>
      <c r="BJ328" s="1">
        <v>0.0</v>
      </c>
      <c r="BO328" s="1">
        <v>0.0</v>
      </c>
      <c r="BP328" s="1">
        <v>0.0</v>
      </c>
      <c r="BR328" s="1">
        <v>0.0</v>
      </c>
      <c r="BT328" s="1">
        <v>0.0</v>
      </c>
      <c r="BU328" s="1">
        <v>0.0</v>
      </c>
      <c r="BY328" s="1">
        <v>0.0</v>
      </c>
      <c r="BZ328" s="1">
        <v>0.0</v>
      </c>
      <c r="CB328" s="1">
        <v>0.0</v>
      </c>
      <c r="CG328" s="1">
        <v>6368.724</v>
      </c>
      <c r="CH328" s="1">
        <v>2.25</v>
      </c>
      <c r="CK328" s="1">
        <v>0.0</v>
      </c>
      <c r="CL328" s="1">
        <v>0.0</v>
      </c>
      <c r="CM328" s="1">
        <v>0.0</v>
      </c>
      <c r="CN328" s="1">
        <v>100.0</v>
      </c>
      <c r="CQ328" s="1">
        <v>0.0</v>
      </c>
      <c r="CR328" s="1">
        <v>0.0</v>
      </c>
      <c r="CU328" s="1">
        <v>0.0</v>
      </c>
      <c r="CV328" s="1">
        <v>0.0</v>
      </c>
      <c r="CX328" s="1">
        <v>0.0</v>
      </c>
      <c r="CY328" s="1">
        <v>0.0</v>
      </c>
      <c r="DA328" s="1">
        <v>6368.724</v>
      </c>
      <c r="DB328" s="1">
        <v>17.327</v>
      </c>
      <c r="DF328" s="1">
        <v>0.0</v>
      </c>
      <c r="DG328" s="1">
        <v>0.0</v>
      </c>
      <c r="DI328" s="1">
        <v>0.0</v>
      </c>
      <c r="DN328" s="1">
        <v>0.0</v>
      </c>
      <c r="DO328" s="1">
        <v>0.0</v>
      </c>
      <c r="DQ328" s="1">
        <v>0.0</v>
      </c>
      <c r="DV328" s="1">
        <v>0.0</v>
      </c>
      <c r="DW328" s="1">
        <v>0.0</v>
      </c>
      <c r="DY328" s="1">
        <v>0.0</v>
      </c>
    </row>
    <row r="329">
      <c r="A329" s="1" t="s">
        <v>156</v>
      </c>
      <c r="B329" s="1">
        <v>2008.0</v>
      </c>
      <c r="C329" s="1" t="s">
        <v>157</v>
      </c>
      <c r="D329" s="1">
        <v>358083.0</v>
      </c>
      <c r="J329" s="1">
        <v>0.0</v>
      </c>
      <c r="K329" s="1">
        <v>0.0</v>
      </c>
      <c r="L329" s="1">
        <v>0.0</v>
      </c>
      <c r="N329" s="1">
        <v>657.778</v>
      </c>
      <c r="S329" s="1">
        <v>0.0</v>
      </c>
      <c r="T329" s="1">
        <v>0.0</v>
      </c>
      <c r="V329" s="1">
        <v>0.0</v>
      </c>
      <c r="W329" s="1">
        <v>0.0</v>
      </c>
      <c r="X329" s="1">
        <v>0.0</v>
      </c>
      <c r="Y329" s="1">
        <v>0.0</v>
      </c>
      <c r="AA329" s="1">
        <v>2.25</v>
      </c>
      <c r="AB329" s="1">
        <v>6283.459</v>
      </c>
      <c r="AC329" s="1">
        <v>2.25</v>
      </c>
      <c r="AE329" s="1">
        <v>-2.281</v>
      </c>
      <c r="AF329" s="1">
        <v>-0.395</v>
      </c>
      <c r="AG329" s="1">
        <v>47285.973</v>
      </c>
      <c r="AK329" s="1">
        <v>6283.459</v>
      </c>
      <c r="AL329" s="1">
        <v>2.25</v>
      </c>
      <c r="AO329" s="1">
        <v>100.0</v>
      </c>
      <c r="AT329" s="1">
        <v>0.0</v>
      </c>
      <c r="AU329" s="1">
        <v>0.0</v>
      </c>
      <c r="AX329" s="1">
        <v>0.0</v>
      </c>
      <c r="AY329" s="1">
        <v>0.0</v>
      </c>
      <c r="AZ329" s="1">
        <v>0.0</v>
      </c>
      <c r="BA329" s="1">
        <v>0.0</v>
      </c>
      <c r="BC329" s="1">
        <v>1.48</v>
      </c>
      <c r="BG329" s="1">
        <v>0.0</v>
      </c>
      <c r="BH329" s="1">
        <v>0.0</v>
      </c>
      <c r="BJ329" s="1">
        <v>0.0</v>
      </c>
      <c r="BO329" s="1">
        <v>0.0</v>
      </c>
      <c r="BP329" s="1">
        <v>0.0</v>
      </c>
      <c r="BR329" s="1">
        <v>0.0</v>
      </c>
      <c r="BT329" s="1">
        <v>0.0</v>
      </c>
      <c r="BU329" s="1">
        <v>0.0</v>
      </c>
      <c r="BY329" s="1">
        <v>0.0</v>
      </c>
      <c r="BZ329" s="1">
        <v>0.0</v>
      </c>
      <c r="CB329" s="1">
        <v>0.0</v>
      </c>
      <c r="CG329" s="1">
        <v>6283.459</v>
      </c>
      <c r="CH329" s="1">
        <v>2.25</v>
      </c>
      <c r="CK329" s="1">
        <v>0.0</v>
      </c>
      <c r="CL329" s="1">
        <v>0.0</v>
      </c>
      <c r="CM329" s="1">
        <v>0.0</v>
      </c>
      <c r="CN329" s="1">
        <v>100.0</v>
      </c>
      <c r="CQ329" s="1">
        <v>0.0</v>
      </c>
      <c r="CR329" s="1">
        <v>0.0</v>
      </c>
      <c r="CU329" s="1">
        <v>0.0</v>
      </c>
      <c r="CV329" s="1">
        <v>0.0</v>
      </c>
      <c r="CX329" s="1">
        <v>0.0</v>
      </c>
      <c r="CY329" s="1">
        <v>0.0</v>
      </c>
      <c r="DA329" s="1">
        <v>6283.459</v>
      </c>
      <c r="DB329" s="1">
        <v>16.932</v>
      </c>
      <c r="DF329" s="1">
        <v>0.0</v>
      </c>
      <c r="DG329" s="1">
        <v>0.0</v>
      </c>
      <c r="DI329" s="1">
        <v>0.0</v>
      </c>
      <c r="DN329" s="1">
        <v>0.0</v>
      </c>
      <c r="DO329" s="1">
        <v>0.0</v>
      </c>
      <c r="DQ329" s="1">
        <v>0.0</v>
      </c>
      <c r="DV329" s="1">
        <v>0.0</v>
      </c>
      <c r="DW329" s="1">
        <v>0.0</v>
      </c>
      <c r="DY329" s="1">
        <v>0.0</v>
      </c>
    </row>
    <row r="330">
      <c r="A330" s="1" t="s">
        <v>156</v>
      </c>
      <c r="B330" s="1">
        <v>2009.0</v>
      </c>
      <c r="C330" s="1" t="s">
        <v>157</v>
      </c>
      <c r="D330" s="1">
        <v>362746.0</v>
      </c>
      <c r="J330" s="1">
        <v>0.0</v>
      </c>
      <c r="K330" s="1">
        <v>0.0</v>
      </c>
      <c r="L330" s="1">
        <v>0.0</v>
      </c>
      <c r="N330" s="1">
        <v>658.878</v>
      </c>
      <c r="S330" s="1">
        <v>0.0</v>
      </c>
      <c r="T330" s="1">
        <v>0.0</v>
      </c>
      <c r="V330" s="1">
        <v>0.0</v>
      </c>
      <c r="W330" s="1">
        <v>0.0</v>
      </c>
      <c r="X330" s="1">
        <v>0.0</v>
      </c>
      <c r="Y330" s="1">
        <v>0.0</v>
      </c>
      <c r="AA330" s="1">
        <v>2.14</v>
      </c>
      <c r="AB330" s="1">
        <v>5899.445</v>
      </c>
      <c r="AC330" s="1">
        <v>2.14</v>
      </c>
      <c r="AE330" s="1">
        <v>-24.821</v>
      </c>
      <c r="AF330" s="1">
        <v>-4.203</v>
      </c>
      <c r="AG330" s="1">
        <v>35091.984</v>
      </c>
      <c r="AK330" s="1">
        <v>5899.445</v>
      </c>
      <c r="AL330" s="1">
        <v>2.14</v>
      </c>
      <c r="AO330" s="1">
        <v>100.0</v>
      </c>
      <c r="AT330" s="1">
        <v>0.0</v>
      </c>
      <c r="AU330" s="1">
        <v>0.0</v>
      </c>
      <c r="AX330" s="1">
        <v>0.0</v>
      </c>
      <c r="AY330" s="1">
        <v>0.0</v>
      </c>
      <c r="AZ330" s="1">
        <v>0.0</v>
      </c>
      <c r="BA330" s="1">
        <v>0.0</v>
      </c>
      <c r="BC330" s="1">
        <v>1.41</v>
      </c>
      <c r="BG330" s="1">
        <v>0.0</v>
      </c>
      <c r="BH330" s="1">
        <v>0.0</v>
      </c>
      <c r="BJ330" s="1">
        <v>0.0</v>
      </c>
      <c r="BO330" s="1">
        <v>0.0</v>
      </c>
      <c r="BP330" s="1">
        <v>0.0</v>
      </c>
      <c r="BR330" s="1">
        <v>0.0</v>
      </c>
      <c r="BT330" s="1">
        <v>0.0</v>
      </c>
      <c r="BU330" s="1">
        <v>0.0</v>
      </c>
      <c r="BY330" s="1">
        <v>0.0</v>
      </c>
      <c r="BZ330" s="1">
        <v>0.0</v>
      </c>
      <c r="CB330" s="1">
        <v>0.0</v>
      </c>
      <c r="CG330" s="1">
        <v>5899.445</v>
      </c>
      <c r="CH330" s="1">
        <v>2.14</v>
      </c>
      <c r="CK330" s="1">
        <v>0.0</v>
      </c>
      <c r="CL330" s="1">
        <v>0.0</v>
      </c>
      <c r="CM330" s="1">
        <v>0.0</v>
      </c>
      <c r="CN330" s="1">
        <v>100.0</v>
      </c>
      <c r="CQ330" s="1">
        <v>0.0</v>
      </c>
      <c r="CR330" s="1">
        <v>0.0</v>
      </c>
      <c r="CU330" s="1">
        <v>0.0</v>
      </c>
      <c r="CV330" s="1">
        <v>0.0</v>
      </c>
      <c r="CX330" s="1">
        <v>0.0</v>
      </c>
      <c r="CY330" s="1">
        <v>0.0</v>
      </c>
      <c r="DA330" s="1">
        <v>5899.445</v>
      </c>
      <c r="DB330" s="1">
        <v>12.729</v>
      </c>
      <c r="DF330" s="1">
        <v>0.0</v>
      </c>
      <c r="DG330" s="1">
        <v>0.0</v>
      </c>
      <c r="DI330" s="1">
        <v>0.0</v>
      </c>
      <c r="DN330" s="1">
        <v>0.0</v>
      </c>
      <c r="DO330" s="1">
        <v>0.0</v>
      </c>
      <c r="DQ330" s="1">
        <v>0.0</v>
      </c>
      <c r="DV330" s="1">
        <v>0.0</v>
      </c>
      <c r="DW330" s="1">
        <v>0.0</v>
      </c>
      <c r="DY330" s="1">
        <v>0.0</v>
      </c>
    </row>
    <row r="331">
      <c r="A331" s="1" t="s">
        <v>156</v>
      </c>
      <c r="B331" s="1">
        <v>2010.0</v>
      </c>
      <c r="C331" s="1" t="s">
        <v>157</v>
      </c>
      <c r="D331" s="1">
        <v>367432.0</v>
      </c>
      <c r="J331" s="1">
        <v>0.0</v>
      </c>
      <c r="K331" s="1">
        <v>0.0</v>
      </c>
      <c r="L331" s="1">
        <v>0.0</v>
      </c>
      <c r="N331" s="1">
        <v>656.716</v>
      </c>
      <c r="S331" s="1">
        <v>0.0</v>
      </c>
      <c r="T331" s="1">
        <v>0.0</v>
      </c>
      <c r="V331" s="1">
        <v>0.0</v>
      </c>
      <c r="W331" s="1">
        <v>0.0</v>
      </c>
      <c r="X331" s="1">
        <v>0.0</v>
      </c>
      <c r="Y331" s="1">
        <v>0.0</v>
      </c>
      <c r="AA331" s="1">
        <v>2.01</v>
      </c>
      <c r="AB331" s="1">
        <v>5470.4</v>
      </c>
      <c r="AC331" s="1">
        <v>2.01</v>
      </c>
      <c r="AE331" s="1">
        <v>4.183</v>
      </c>
      <c r="AF331" s="1">
        <v>0.533</v>
      </c>
      <c r="AG331" s="1">
        <v>36093.746</v>
      </c>
      <c r="AK331" s="1">
        <v>5470.4</v>
      </c>
      <c r="AL331" s="1">
        <v>2.01</v>
      </c>
      <c r="AO331" s="1">
        <v>100.0</v>
      </c>
      <c r="AT331" s="1">
        <v>0.0</v>
      </c>
      <c r="AU331" s="1">
        <v>0.0</v>
      </c>
      <c r="AX331" s="1">
        <v>0.0</v>
      </c>
      <c r="AY331" s="1">
        <v>0.0</v>
      </c>
      <c r="AZ331" s="1">
        <v>0.0</v>
      </c>
      <c r="BA331" s="1">
        <v>0.0</v>
      </c>
      <c r="BC331" s="1">
        <v>1.32</v>
      </c>
      <c r="BG331" s="1">
        <v>0.0</v>
      </c>
      <c r="BH331" s="1">
        <v>0.0</v>
      </c>
      <c r="BJ331" s="1">
        <v>0.0</v>
      </c>
      <c r="BO331" s="1">
        <v>0.0</v>
      </c>
      <c r="BP331" s="1">
        <v>0.0</v>
      </c>
      <c r="BR331" s="1">
        <v>0.0</v>
      </c>
      <c r="BT331" s="1">
        <v>0.0</v>
      </c>
      <c r="BU331" s="1">
        <v>0.0</v>
      </c>
      <c r="BY331" s="1">
        <v>0.0</v>
      </c>
      <c r="BZ331" s="1">
        <v>0.0</v>
      </c>
      <c r="CB331" s="1">
        <v>0.0</v>
      </c>
      <c r="CG331" s="1">
        <v>5470.4</v>
      </c>
      <c r="CH331" s="1">
        <v>2.01</v>
      </c>
      <c r="CK331" s="1">
        <v>0.0</v>
      </c>
      <c r="CL331" s="1">
        <v>0.0</v>
      </c>
      <c r="CM331" s="1">
        <v>0.0</v>
      </c>
      <c r="CN331" s="1">
        <v>100.0</v>
      </c>
      <c r="CQ331" s="1">
        <v>0.0</v>
      </c>
      <c r="CR331" s="1">
        <v>0.0</v>
      </c>
      <c r="CU331" s="1">
        <v>0.0</v>
      </c>
      <c r="CV331" s="1">
        <v>0.0</v>
      </c>
      <c r="CX331" s="1">
        <v>0.0</v>
      </c>
      <c r="CY331" s="1">
        <v>0.0</v>
      </c>
      <c r="DA331" s="1">
        <v>5470.4</v>
      </c>
      <c r="DB331" s="1">
        <v>13.262</v>
      </c>
      <c r="DF331" s="1">
        <v>0.0</v>
      </c>
      <c r="DG331" s="1">
        <v>0.0</v>
      </c>
      <c r="DI331" s="1">
        <v>0.0</v>
      </c>
      <c r="DN331" s="1">
        <v>0.0</v>
      </c>
      <c r="DO331" s="1">
        <v>0.0</v>
      </c>
      <c r="DQ331" s="1">
        <v>0.0</v>
      </c>
      <c r="DV331" s="1">
        <v>0.0</v>
      </c>
      <c r="DW331" s="1">
        <v>0.0</v>
      </c>
      <c r="DY331" s="1">
        <v>0.0</v>
      </c>
    </row>
    <row r="332">
      <c r="A332" s="1" t="s">
        <v>156</v>
      </c>
      <c r="B332" s="1">
        <v>2011.0</v>
      </c>
      <c r="C332" s="1" t="s">
        <v>157</v>
      </c>
      <c r="D332" s="1">
        <v>371683.0</v>
      </c>
      <c r="J332" s="1">
        <v>0.0</v>
      </c>
      <c r="K332" s="1">
        <v>0.0</v>
      </c>
      <c r="L332" s="1">
        <v>0.0</v>
      </c>
      <c r="N332" s="1">
        <v>658.537</v>
      </c>
      <c r="S332" s="1">
        <v>0.0</v>
      </c>
      <c r="T332" s="1">
        <v>0.0</v>
      </c>
      <c r="V332" s="1">
        <v>0.0</v>
      </c>
      <c r="W332" s="1">
        <v>0.0</v>
      </c>
      <c r="X332" s="1">
        <v>0.0</v>
      </c>
      <c r="Y332" s="1">
        <v>0.0</v>
      </c>
      <c r="AA332" s="1">
        <v>2.05</v>
      </c>
      <c r="AB332" s="1">
        <v>5515.453</v>
      </c>
      <c r="AC332" s="1">
        <v>2.05</v>
      </c>
      <c r="AE332" s="1">
        <v>-11.711</v>
      </c>
      <c r="AF332" s="1">
        <v>-1.553</v>
      </c>
      <c r="AG332" s="1">
        <v>31502.404</v>
      </c>
      <c r="AK332" s="1">
        <v>5515.453</v>
      </c>
      <c r="AL332" s="1">
        <v>2.05</v>
      </c>
      <c r="AO332" s="1">
        <v>100.0</v>
      </c>
      <c r="AT332" s="1">
        <v>0.0</v>
      </c>
      <c r="AU332" s="1">
        <v>0.0</v>
      </c>
      <c r="AX332" s="1">
        <v>0.0</v>
      </c>
      <c r="AY332" s="1">
        <v>0.0</v>
      </c>
      <c r="AZ332" s="1">
        <v>0.0</v>
      </c>
      <c r="BA332" s="1">
        <v>0.0</v>
      </c>
      <c r="BC332" s="1">
        <v>1.35</v>
      </c>
      <c r="BG332" s="1">
        <v>0.0</v>
      </c>
      <c r="BH332" s="1">
        <v>0.0</v>
      </c>
      <c r="BJ332" s="1">
        <v>0.0</v>
      </c>
      <c r="BO332" s="1">
        <v>0.0</v>
      </c>
      <c r="BP332" s="1">
        <v>0.0</v>
      </c>
      <c r="BR332" s="1">
        <v>0.0</v>
      </c>
      <c r="BT332" s="1">
        <v>0.0</v>
      </c>
      <c r="BU332" s="1">
        <v>0.0</v>
      </c>
      <c r="BY332" s="1">
        <v>0.0</v>
      </c>
      <c r="BZ332" s="1">
        <v>0.0</v>
      </c>
      <c r="CB332" s="1">
        <v>0.0</v>
      </c>
      <c r="CG332" s="1">
        <v>5515.453</v>
      </c>
      <c r="CH332" s="1">
        <v>2.05</v>
      </c>
      <c r="CK332" s="1">
        <v>0.0</v>
      </c>
      <c r="CL332" s="1">
        <v>0.0</v>
      </c>
      <c r="CM332" s="1">
        <v>0.0</v>
      </c>
      <c r="CN332" s="1">
        <v>100.0</v>
      </c>
      <c r="CQ332" s="1">
        <v>0.0</v>
      </c>
      <c r="CR332" s="1">
        <v>0.0</v>
      </c>
      <c r="CU332" s="1">
        <v>0.0</v>
      </c>
      <c r="CV332" s="1">
        <v>0.0</v>
      </c>
      <c r="CX332" s="1">
        <v>0.0</v>
      </c>
      <c r="CY332" s="1">
        <v>0.0</v>
      </c>
      <c r="DA332" s="1">
        <v>5515.453</v>
      </c>
      <c r="DB332" s="1">
        <v>11.709</v>
      </c>
      <c r="DF332" s="1">
        <v>0.0</v>
      </c>
      <c r="DG332" s="1">
        <v>0.0</v>
      </c>
      <c r="DI332" s="1">
        <v>0.0</v>
      </c>
      <c r="DN332" s="1">
        <v>0.0</v>
      </c>
      <c r="DO332" s="1">
        <v>0.0</v>
      </c>
      <c r="DQ332" s="1">
        <v>0.0</v>
      </c>
      <c r="DV332" s="1">
        <v>0.0</v>
      </c>
      <c r="DW332" s="1">
        <v>0.0</v>
      </c>
      <c r="DY332" s="1">
        <v>0.0</v>
      </c>
    </row>
    <row r="333">
      <c r="A333" s="1" t="s">
        <v>156</v>
      </c>
      <c r="B333" s="1">
        <v>2012.0</v>
      </c>
      <c r="C333" s="1" t="s">
        <v>157</v>
      </c>
      <c r="D333" s="1">
        <v>375423.0</v>
      </c>
      <c r="J333" s="1">
        <v>0.0</v>
      </c>
      <c r="K333" s="1">
        <v>0.0</v>
      </c>
      <c r="L333" s="1">
        <v>0.0</v>
      </c>
      <c r="N333" s="1">
        <v>657.895</v>
      </c>
      <c r="S333" s="1">
        <v>0.0</v>
      </c>
      <c r="T333" s="1">
        <v>0.0</v>
      </c>
      <c r="V333" s="1">
        <v>0.0</v>
      </c>
      <c r="W333" s="1">
        <v>0.0</v>
      </c>
      <c r="X333" s="1">
        <v>0.0</v>
      </c>
      <c r="Y333" s="1">
        <v>0.0</v>
      </c>
      <c r="AA333" s="1">
        <v>1.9</v>
      </c>
      <c r="AB333" s="1">
        <v>5060.958</v>
      </c>
      <c r="AC333" s="1">
        <v>1.9</v>
      </c>
      <c r="AE333" s="1">
        <v>15.573</v>
      </c>
      <c r="AF333" s="1">
        <v>1.823</v>
      </c>
      <c r="AG333" s="1">
        <v>36045.719</v>
      </c>
      <c r="AK333" s="1">
        <v>5060.958</v>
      </c>
      <c r="AL333" s="1">
        <v>1.9</v>
      </c>
      <c r="AO333" s="1">
        <v>100.0</v>
      </c>
      <c r="AT333" s="1">
        <v>0.0</v>
      </c>
      <c r="AU333" s="1">
        <v>0.0</v>
      </c>
      <c r="AX333" s="1">
        <v>0.0</v>
      </c>
      <c r="AY333" s="1">
        <v>0.0</v>
      </c>
      <c r="AZ333" s="1">
        <v>0.0</v>
      </c>
      <c r="BA333" s="1">
        <v>0.0</v>
      </c>
      <c r="BC333" s="1">
        <v>1.25</v>
      </c>
      <c r="BG333" s="1">
        <v>0.0</v>
      </c>
      <c r="BH333" s="1">
        <v>0.0</v>
      </c>
      <c r="BJ333" s="1">
        <v>0.0</v>
      </c>
      <c r="BO333" s="1">
        <v>0.0</v>
      </c>
      <c r="BP333" s="1">
        <v>0.0</v>
      </c>
      <c r="BR333" s="1">
        <v>0.0</v>
      </c>
      <c r="BT333" s="1">
        <v>0.0</v>
      </c>
      <c r="BU333" s="1">
        <v>0.0</v>
      </c>
      <c r="BY333" s="1">
        <v>0.0</v>
      </c>
      <c r="BZ333" s="1">
        <v>0.0</v>
      </c>
      <c r="CB333" s="1">
        <v>0.0</v>
      </c>
      <c r="CG333" s="1">
        <v>5060.958</v>
      </c>
      <c r="CH333" s="1">
        <v>1.9</v>
      </c>
      <c r="CK333" s="1">
        <v>0.0</v>
      </c>
      <c r="CL333" s="1">
        <v>0.0</v>
      </c>
      <c r="CM333" s="1">
        <v>0.0</v>
      </c>
      <c r="CN333" s="1">
        <v>100.0</v>
      </c>
      <c r="CQ333" s="1">
        <v>0.0</v>
      </c>
      <c r="CR333" s="1">
        <v>0.0</v>
      </c>
      <c r="CU333" s="1">
        <v>0.0</v>
      </c>
      <c r="CV333" s="1">
        <v>0.0</v>
      </c>
      <c r="CX333" s="1">
        <v>0.0</v>
      </c>
      <c r="CY333" s="1">
        <v>0.0</v>
      </c>
      <c r="DA333" s="1">
        <v>5060.958</v>
      </c>
      <c r="DB333" s="1">
        <v>13.532</v>
      </c>
      <c r="DF333" s="1">
        <v>0.0</v>
      </c>
      <c r="DG333" s="1">
        <v>0.0</v>
      </c>
      <c r="DI333" s="1">
        <v>0.0</v>
      </c>
      <c r="DN333" s="1">
        <v>0.0</v>
      </c>
      <c r="DO333" s="1">
        <v>0.0</v>
      </c>
      <c r="DQ333" s="1">
        <v>0.0</v>
      </c>
      <c r="DV333" s="1">
        <v>0.0</v>
      </c>
      <c r="DW333" s="1">
        <v>0.0</v>
      </c>
      <c r="DY333" s="1">
        <v>0.0</v>
      </c>
    </row>
    <row r="334">
      <c r="A334" s="1" t="s">
        <v>156</v>
      </c>
      <c r="B334" s="1">
        <v>2013.0</v>
      </c>
      <c r="C334" s="1" t="s">
        <v>157</v>
      </c>
      <c r="D334" s="1">
        <v>378905.0</v>
      </c>
      <c r="J334" s="1">
        <v>0.0</v>
      </c>
      <c r="K334" s="1">
        <v>0.0</v>
      </c>
      <c r="L334" s="1">
        <v>0.0</v>
      </c>
      <c r="N334" s="1">
        <v>659.574</v>
      </c>
      <c r="S334" s="1">
        <v>0.0</v>
      </c>
      <c r="T334" s="1">
        <v>0.0</v>
      </c>
      <c r="V334" s="1">
        <v>0.0</v>
      </c>
      <c r="W334" s="1">
        <v>0.0</v>
      </c>
      <c r="X334" s="1">
        <v>0.0</v>
      </c>
      <c r="Y334" s="1">
        <v>0.0</v>
      </c>
      <c r="AA334" s="1">
        <v>1.88</v>
      </c>
      <c r="AB334" s="1">
        <v>4961.666</v>
      </c>
      <c r="AC334" s="1">
        <v>1.88</v>
      </c>
      <c r="AE334" s="1">
        <v>-6.958</v>
      </c>
      <c r="AF334" s="1">
        <v>-0.942</v>
      </c>
      <c r="AG334" s="1">
        <v>33229.281</v>
      </c>
      <c r="AK334" s="1">
        <v>4961.666</v>
      </c>
      <c r="AL334" s="1">
        <v>1.88</v>
      </c>
      <c r="AO334" s="1">
        <v>100.0</v>
      </c>
      <c r="AT334" s="1">
        <v>0.0</v>
      </c>
      <c r="AU334" s="1">
        <v>0.0</v>
      </c>
      <c r="AX334" s="1">
        <v>0.0</v>
      </c>
      <c r="AY334" s="1">
        <v>0.0</v>
      </c>
      <c r="AZ334" s="1">
        <v>0.0</v>
      </c>
      <c r="BA334" s="1">
        <v>0.0</v>
      </c>
      <c r="BC334" s="1">
        <v>1.24</v>
      </c>
      <c r="BG334" s="1">
        <v>0.0</v>
      </c>
      <c r="BH334" s="1">
        <v>0.0</v>
      </c>
      <c r="BJ334" s="1">
        <v>0.0</v>
      </c>
      <c r="BO334" s="1">
        <v>0.0</v>
      </c>
      <c r="BP334" s="1">
        <v>0.0</v>
      </c>
      <c r="BR334" s="1">
        <v>0.0</v>
      </c>
      <c r="BT334" s="1">
        <v>0.0</v>
      </c>
      <c r="BU334" s="1">
        <v>0.0</v>
      </c>
      <c r="BY334" s="1">
        <v>0.0</v>
      </c>
      <c r="BZ334" s="1">
        <v>0.0</v>
      </c>
      <c r="CB334" s="1">
        <v>0.0</v>
      </c>
      <c r="CG334" s="1">
        <v>4961.666</v>
      </c>
      <c r="CH334" s="1">
        <v>1.88</v>
      </c>
      <c r="CK334" s="1">
        <v>0.0</v>
      </c>
      <c r="CL334" s="1">
        <v>0.0</v>
      </c>
      <c r="CM334" s="1">
        <v>0.0</v>
      </c>
      <c r="CN334" s="1">
        <v>100.0</v>
      </c>
      <c r="CQ334" s="1">
        <v>0.0</v>
      </c>
      <c r="CR334" s="1">
        <v>0.0</v>
      </c>
      <c r="CU334" s="1">
        <v>0.0</v>
      </c>
      <c r="CV334" s="1">
        <v>0.0</v>
      </c>
      <c r="CX334" s="1">
        <v>0.0</v>
      </c>
      <c r="CY334" s="1">
        <v>0.0</v>
      </c>
      <c r="DA334" s="1">
        <v>4961.666</v>
      </c>
      <c r="DB334" s="1">
        <v>12.591</v>
      </c>
      <c r="DF334" s="1">
        <v>0.0</v>
      </c>
      <c r="DG334" s="1">
        <v>0.0</v>
      </c>
      <c r="DI334" s="1">
        <v>0.0</v>
      </c>
      <c r="DN334" s="1">
        <v>0.0</v>
      </c>
      <c r="DO334" s="1">
        <v>0.0</v>
      </c>
      <c r="DQ334" s="1">
        <v>0.0</v>
      </c>
      <c r="DV334" s="1">
        <v>0.0</v>
      </c>
      <c r="DW334" s="1">
        <v>0.0</v>
      </c>
      <c r="DY334" s="1">
        <v>0.0</v>
      </c>
    </row>
    <row r="335">
      <c r="A335" s="1" t="s">
        <v>156</v>
      </c>
      <c r="B335" s="1">
        <v>2014.0</v>
      </c>
      <c r="C335" s="1" t="s">
        <v>157</v>
      </c>
      <c r="D335" s="1">
        <v>382262.0</v>
      </c>
      <c r="J335" s="1">
        <v>0.0</v>
      </c>
      <c r="K335" s="1">
        <v>0.0</v>
      </c>
      <c r="L335" s="1">
        <v>0.0</v>
      </c>
      <c r="N335" s="1">
        <v>656.25</v>
      </c>
      <c r="S335" s="1">
        <v>0.0</v>
      </c>
      <c r="T335" s="1">
        <v>0.0</v>
      </c>
      <c r="V335" s="1">
        <v>0.0</v>
      </c>
      <c r="W335" s="1">
        <v>0.0</v>
      </c>
      <c r="X335" s="1">
        <v>0.0</v>
      </c>
      <c r="Y335" s="1">
        <v>0.0</v>
      </c>
      <c r="AA335" s="1">
        <v>1.92</v>
      </c>
      <c r="AB335" s="1">
        <v>5022.733</v>
      </c>
      <c r="AC335" s="1">
        <v>1.92</v>
      </c>
      <c r="AE335" s="1">
        <v>-1.832</v>
      </c>
      <c r="AF335" s="1">
        <v>-0.231</v>
      </c>
      <c r="AG335" s="1">
        <v>32334.139</v>
      </c>
      <c r="AK335" s="1">
        <v>5022.733</v>
      </c>
      <c r="AL335" s="1">
        <v>1.92</v>
      </c>
      <c r="AO335" s="1">
        <v>100.0</v>
      </c>
      <c r="AT335" s="1">
        <v>0.0</v>
      </c>
      <c r="AU335" s="1">
        <v>0.0</v>
      </c>
      <c r="AX335" s="1">
        <v>0.0</v>
      </c>
      <c r="AY335" s="1">
        <v>0.0</v>
      </c>
      <c r="AZ335" s="1">
        <v>0.0</v>
      </c>
      <c r="BA335" s="1">
        <v>0.0</v>
      </c>
      <c r="BC335" s="1">
        <v>1.26</v>
      </c>
      <c r="BG335" s="1">
        <v>0.0</v>
      </c>
      <c r="BH335" s="1">
        <v>0.0</v>
      </c>
      <c r="BJ335" s="1">
        <v>0.0</v>
      </c>
      <c r="BO335" s="1">
        <v>0.0</v>
      </c>
      <c r="BP335" s="1">
        <v>0.0</v>
      </c>
      <c r="BR335" s="1">
        <v>0.0</v>
      </c>
      <c r="BT335" s="1">
        <v>0.0</v>
      </c>
      <c r="BU335" s="1">
        <v>0.0</v>
      </c>
      <c r="BY335" s="1">
        <v>0.0</v>
      </c>
      <c r="BZ335" s="1">
        <v>0.0</v>
      </c>
      <c r="CB335" s="1">
        <v>0.0</v>
      </c>
      <c r="CG335" s="1">
        <v>5022.733</v>
      </c>
      <c r="CH335" s="1">
        <v>1.92</v>
      </c>
      <c r="CK335" s="1">
        <v>0.0</v>
      </c>
      <c r="CL335" s="1">
        <v>0.0</v>
      </c>
      <c r="CM335" s="1">
        <v>0.0</v>
      </c>
      <c r="CN335" s="1">
        <v>100.0</v>
      </c>
      <c r="CQ335" s="1">
        <v>0.0</v>
      </c>
      <c r="CR335" s="1">
        <v>0.0</v>
      </c>
      <c r="CU335" s="1">
        <v>0.0</v>
      </c>
      <c r="CV335" s="1">
        <v>0.0</v>
      </c>
      <c r="CX335" s="1">
        <v>0.0</v>
      </c>
      <c r="CY335" s="1">
        <v>0.0</v>
      </c>
      <c r="DA335" s="1">
        <v>5022.733</v>
      </c>
      <c r="DB335" s="1">
        <v>12.36</v>
      </c>
      <c r="DF335" s="1">
        <v>0.0</v>
      </c>
      <c r="DG335" s="1">
        <v>0.0</v>
      </c>
      <c r="DI335" s="1">
        <v>0.0</v>
      </c>
      <c r="DN335" s="1">
        <v>0.0</v>
      </c>
      <c r="DO335" s="1">
        <v>0.0</v>
      </c>
      <c r="DQ335" s="1">
        <v>0.0</v>
      </c>
      <c r="DV335" s="1">
        <v>0.0</v>
      </c>
      <c r="DW335" s="1">
        <v>0.0</v>
      </c>
      <c r="DY335" s="1">
        <v>0.0</v>
      </c>
    </row>
    <row r="336">
      <c r="A336" s="1" t="s">
        <v>156</v>
      </c>
      <c r="B336" s="1">
        <v>2015.0</v>
      </c>
      <c r="C336" s="1" t="s">
        <v>157</v>
      </c>
      <c r="D336" s="1">
        <v>385302.0</v>
      </c>
      <c r="J336" s="1">
        <v>0.0</v>
      </c>
      <c r="K336" s="1">
        <v>0.0</v>
      </c>
      <c r="L336" s="1">
        <v>0.0</v>
      </c>
      <c r="N336" s="1">
        <v>660.0</v>
      </c>
      <c r="S336" s="1">
        <v>0.0</v>
      </c>
      <c r="T336" s="1">
        <v>0.0</v>
      </c>
      <c r="V336" s="1">
        <v>0.0</v>
      </c>
      <c r="W336" s="1">
        <v>0.0</v>
      </c>
      <c r="X336" s="1">
        <v>0.0</v>
      </c>
      <c r="Y336" s="1">
        <v>0.0</v>
      </c>
      <c r="AA336" s="1">
        <v>2.0</v>
      </c>
      <c r="AB336" s="1">
        <v>5190.733</v>
      </c>
      <c r="AC336" s="1">
        <v>2.0</v>
      </c>
      <c r="AE336" s="1">
        <v>-4.405</v>
      </c>
      <c r="AF336" s="1">
        <v>-0.544</v>
      </c>
      <c r="AG336" s="1">
        <v>30665.908</v>
      </c>
      <c r="AK336" s="1">
        <v>5190.733</v>
      </c>
      <c r="AL336" s="1">
        <v>2.0</v>
      </c>
      <c r="AO336" s="1">
        <v>100.0</v>
      </c>
      <c r="AT336" s="1">
        <v>0.0</v>
      </c>
      <c r="AU336" s="1">
        <v>0.0</v>
      </c>
      <c r="AX336" s="1">
        <v>0.0</v>
      </c>
      <c r="AY336" s="1">
        <v>0.0</v>
      </c>
      <c r="AZ336" s="1">
        <v>0.0</v>
      </c>
      <c r="BA336" s="1">
        <v>0.0</v>
      </c>
      <c r="BC336" s="1">
        <v>1.32</v>
      </c>
      <c r="BG336" s="1">
        <v>0.0</v>
      </c>
      <c r="BH336" s="1">
        <v>0.0</v>
      </c>
      <c r="BJ336" s="1">
        <v>0.0</v>
      </c>
      <c r="BO336" s="1">
        <v>0.0</v>
      </c>
      <c r="BP336" s="1">
        <v>0.0</v>
      </c>
      <c r="BR336" s="1">
        <v>0.0</v>
      </c>
      <c r="BT336" s="1">
        <v>0.0</v>
      </c>
      <c r="BU336" s="1">
        <v>0.0</v>
      </c>
      <c r="BY336" s="1">
        <v>0.0</v>
      </c>
      <c r="BZ336" s="1">
        <v>0.0</v>
      </c>
      <c r="CB336" s="1">
        <v>0.0</v>
      </c>
      <c r="CG336" s="1">
        <v>5190.733</v>
      </c>
      <c r="CH336" s="1">
        <v>2.0</v>
      </c>
      <c r="CK336" s="1">
        <v>0.0</v>
      </c>
      <c r="CL336" s="1">
        <v>0.0</v>
      </c>
      <c r="CM336" s="1">
        <v>0.0</v>
      </c>
      <c r="CN336" s="1">
        <v>100.0</v>
      </c>
      <c r="CQ336" s="1">
        <v>0.0</v>
      </c>
      <c r="CR336" s="1">
        <v>0.0</v>
      </c>
      <c r="CU336" s="1">
        <v>0.0</v>
      </c>
      <c r="CV336" s="1">
        <v>0.0</v>
      </c>
      <c r="CX336" s="1">
        <v>0.0</v>
      </c>
      <c r="CY336" s="1">
        <v>0.0</v>
      </c>
      <c r="DA336" s="1">
        <v>5190.733</v>
      </c>
      <c r="DB336" s="1">
        <v>11.816</v>
      </c>
      <c r="DF336" s="1">
        <v>0.0</v>
      </c>
      <c r="DG336" s="1">
        <v>0.0</v>
      </c>
      <c r="DI336" s="1">
        <v>0.0</v>
      </c>
      <c r="DN336" s="1">
        <v>0.0</v>
      </c>
      <c r="DO336" s="1">
        <v>0.0</v>
      </c>
      <c r="DQ336" s="1">
        <v>0.0</v>
      </c>
      <c r="DV336" s="1">
        <v>0.0</v>
      </c>
      <c r="DW336" s="1">
        <v>0.0</v>
      </c>
      <c r="DY336" s="1">
        <v>0.0</v>
      </c>
    </row>
    <row r="337">
      <c r="A337" s="1" t="s">
        <v>156</v>
      </c>
      <c r="B337" s="1">
        <v>2016.0</v>
      </c>
      <c r="C337" s="1" t="s">
        <v>157</v>
      </c>
      <c r="D337" s="1">
        <v>388002.0</v>
      </c>
      <c r="J337" s="1">
        <v>0.0</v>
      </c>
      <c r="K337" s="1">
        <v>0.0</v>
      </c>
      <c r="L337" s="1">
        <v>0.0</v>
      </c>
      <c r="N337" s="1">
        <v>659.898</v>
      </c>
      <c r="S337" s="1">
        <v>0.0</v>
      </c>
      <c r="T337" s="1">
        <v>0.0</v>
      </c>
      <c r="V337" s="1">
        <v>0.0</v>
      </c>
      <c r="W337" s="1">
        <v>0.0</v>
      </c>
      <c r="X337" s="1">
        <v>0.0</v>
      </c>
      <c r="Y337" s="1">
        <v>0.0</v>
      </c>
      <c r="AA337" s="1">
        <v>1.97</v>
      </c>
      <c r="AB337" s="1">
        <v>5077.293</v>
      </c>
      <c r="AC337" s="1">
        <v>1.97</v>
      </c>
      <c r="AE337" s="1">
        <v>4.692</v>
      </c>
      <c r="AF337" s="1">
        <v>0.554</v>
      </c>
      <c r="AG337" s="1">
        <v>31881.279</v>
      </c>
      <c r="AK337" s="1">
        <v>5077.293</v>
      </c>
      <c r="AL337" s="1">
        <v>1.97</v>
      </c>
      <c r="AO337" s="1">
        <v>100.0</v>
      </c>
      <c r="AT337" s="1">
        <v>0.0</v>
      </c>
      <c r="AU337" s="1">
        <v>0.0</v>
      </c>
      <c r="AX337" s="1">
        <v>0.0</v>
      </c>
      <c r="AY337" s="1">
        <v>0.0</v>
      </c>
      <c r="AZ337" s="1">
        <v>0.0</v>
      </c>
      <c r="BA337" s="1">
        <v>0.0</v>
      </c>
      <c r="BC337" s="1">
        <v>1.3</v>
      </c>
      <c r="BG337" s="1">
        <v>0.0</v>
      </c>
      <c r="BH337" s="1">
        <v>0.0</v>
      </c>
      <c r="BJ337" s="1">
        <v>0.0</v>
      </c>
      <c r="BO337" s="1">
        <v>0.0</v>
      </c>
      <c r="BP337" s="1">
        <v>0.0</v>
      </c>
      <c r="BR337" s="1">
        <v>0.0</v>
      </c>
      <c r="BT337" s="1">
        <v>0.0</v>
      </c>
      <c r="BU337" s="1">
        <v>0.0</v>
      </c>
      <c r="BY337" s="1">
        <v>0.0</v>
      </c>
      <c r="BZ337" s="1">
        <v>0.0</v>
      </c>
      <c r="CB337" s="1">
        <v>0.0</v>
      </c>
      <c r="CG337" s="1">
        <v>5077.293</v>
      </c>
      <c r="CH337" s="1">
        <v>1.97</v>
      </c>
      <c r="CK337" s="1">
        <v>0.0</v>
      </c>
      <c r="CL337" s="1">
        <v>0.0</v>
      </c>
      <c r="CM337" s="1">
        <v>0.0</v>
      </c>
      <c r="CN337" s="1">
        <v>100.0</v>
      </c>
      <c r="CQ337" s="1">
        <v>0.0</v>
      </c>
      <c r="CR337" s="1">
        <v>0.0</v>
      </c>
      <c r="CU337" s="1">
        <v>0.0</v>
      </c>
      <c r="CV337" s="1">
        <v>0.0</v>
      </c>
      <c r="CX337" s="1">
        <v>0.0</v>
      </c>
      <c r="CY337" s="1">
        <v>0.0</v>
      </c>
      <c r="DA337" s="1">
        <v>5077.293</v>
      </c>
      <c r="DB337" s="1">
        <v>12.37</v>
      </c>
      <c r="DF337" s="1">
        <v>0.0</v>
      </c>
      <c r="DG337" s="1">
        <v>0.0</v>
      </c>
      <c r="DI337" s="1">
        <v>0.0</v>
      </c>
      <c r="DN337" s="1">
        <v>0.0</v>
      </c>
      <c r="DO337" s="1">
        <v>0.0</v>
      </c>
      <c r="DQ337" s="1">
        <v>0.0</v>
      </c>
      <c r="DV337" s="1">
        <v>0.0</v>
      </c>
      <c r="DW337" s="1">
        <v>0.0</v>
      </c>
      <c r="DY337" s="1">
        <v>0.0</v>
      </c>
    </row>
    <row r="338">
      <c r="A338" s="1" t="s">
        <v>156</v>
      </c>
      <c r="B338" s="1">
        <v>2017.0</v>
      </c>
      <c r="C338" s="1" t="s">
        <v>157</v>
      </c>
      <c r="D338" s="1">
        <v>390454.0</v>
      </c>
      <c r="J338" s="1">
        <v>0.0</v>
      </c>
      <c r="K338" s="1">
        <v>0.0</v>
      </c>
      <c r="L338" s="1">
        <v>0.0</v>
      </c>
      <c r="N338" s="1">
        <v>658.291</v>
      </c>
      <c r="S338" s="1">
        <v>0.0</v>
      </c>
      <c r="T338" s="1">
        <v>0.0</v>
      </c>
      <c r="Y338" s="1">
        <v>0.0</v>
      </c>
      <c r="AA338" s="1">
        <v>1.99</v>
      </c>
      <c r="AB338" s="1">
        <v>5096.631</v>
      </c>
      <c r="AC338" s="1">
        <v>1.99</v>
      </c>
      <c r="AE338" s="1">
        <v>19.252</v>
      </c>
      <c r="AF338" s="1">
        <v>2.381</v>
      </c>
      <c r="AG338" s="1">
        <v>37780.254</v>
      </c>
      <c r="AK338" s="1">
        <v>5096.631</v>
      </c>
      <c r="AL338" s="1">
        <v>1.99</v>
      </c>
      <c r="AO338" s="1">
        <v>100.0</v>
      </c>
      <c r="AT338" s="1">
        <v>0.0</v>
      </c>
      <c r="AU338" s="1">
        <v>0.0</v>
      </c>
      <c r="BA338" s="1">
        <v>0.0</v>
      </c>
      <c r="BC338" s="1">
        <v>1.31</v>
      </c>
      <c r="BG338" s="1">
        <v>0.0</v>
      </c>
      <c r="BH338" s="1">
        <v>0.0</v>
      </c>
      <c r="BJ338" s="1">
        <v>0.0</v>
      </c>
      <c r="BO338" s="1">
        <v>0.0</v>
      </c>
      <c r="BP338" s="1">
        <v>0.0</v>
      </c>
      <c r="BR338" s="1">
        <v>0.0</v>
      </c>
      <c r="BT338" s="1">
        <v>0.0</v>
      </c>
      <c r="BU338" s="1">
        <v>0.0</v>
      </c>
      <c r="BY338" s="1">
        <v>0.0</v>
      </c>
      <c r="BZ338" s="1">
        <v>0.0</v>
      </c>
      <c r="CB338" s="1">
        <v>0.0</v>
      </c>
      <c r="CG338" s="1">
        <v>5096.631</v>
      </c>
      <c r="CH338" s="1">
        <v>1.99</v>
      </c>
      <c r="CN338" s="1">
        <v>100.0</v>
      </c>
      <c r="CQ338" s="1">
        <v>0.0</v>
      </c>
      <c r="CR338" s="1">
        <v>0.0</v>
      </c>
      <c r="CU338" s="1">
        <v>0.0</v>
      </c>
      <c r="CV338" s="1">
        <v>0.0</v>
      </c>
      <c r="CX338" s="1">
        <v>0.0</v>
      </c>
      <c r="CY338" s="1">
        <v>0.0</v>
      </c>
      <c r="DA338" s="1">
        <v>5096.631</v>
      </c>
      <c r="DB338" s="1">
        <v>14.751</v>
      </c>
      <c r="DF338" s="1">
        <v>0.0</v>
      </c>
      <c r="DG338" s="1">
        <v>0.0</v>
      </c>
      <c r="DI338" s="1">
        <v>0.0</v>
      </c>
      <c r="DN338" s="1">
        <v>0.0</v>
      </c>
      <c r="DO338" s="1">
        <v>0.0</v>
      </c>
      <c r="DQ338" s="1">
        <v>0.0</v>
      </c>
      <c r="DV338" s="1">
        <v>0.0</v>
      </c>
      <c r="DW338" s="1">
        <v>0.0</v>
      </c>
      <c r="DY338" s="1">
        <v>0.0</v>
      </c>
    </row>
    <row r="339">
      <c r="A339" s="1" t="s">
        <v>156</v>
      </c>
      <c r="B339" s="1">
        <v>2018.0</v>
      </c>
      <c r="C339" s="1" t="s">
        <v>157</v>
      </c>
      <c r="D339" s="1">
        <v>392668.0</v>
      </c>
      <c r="J339" s="1">
        <v>0.0</v>
      </c>
      <c r="K339" s="1">
        <v>0.0</v>
      </c>
      <c r="L339" s="1">
        <v>0.0</v>
      </c>
      <c r="N339" s="1">
        <v>660.0</v>
      </c>
      <c r="S339" s="1">
        <v>0.0</v>
      </c>
      <c r="T339" s="1">
        <v>0.0</v>
      </c>
      <c r="Y339" s="1">
        <v>0.0</v>
      </c>
      <c r="AA339" s="1">
        <v>2.0</v>
      </c>
      <c r="AB339" s="1">
        <v>5093.361</v>
      </c>
      <c r="AC339" s="1">
        <v>2.0</v>
      </c>
      <c r="AE339" s="1">
        <v>-17.603</v>
      </c>
      <c r="AF339" s="1">
        <v>-2.597</v>
      </c>
      <c r="AG339" s="1">
        <v>30954.42</v>
      </c>
      <c r="AK339" s="1">
        <v>5093.361</v>
      </c>
      <c r="AL339" s="1">
        <v>2.0</v>
      </c>
      <c r="AO339" s="1">
        <v>100.0</v>
      </c>
      <c r="AT339" s="1">
        <v>0.0</v>
      </c>
      <c r="AU339" s="1">
        <v>0.0</v>
      </c>
      <c r="BA339" s="1">
        <v>0.0</v>
      </c>
      <c r="BC339" s="1">
        <v>1.32</v>
      </c>
      <c r="BG339" s="1">
        <v>0.0</v>
      </c>
      <c r="BH339" s="1">
        <v>0.0</v>
      </c>
      <c r="BJ339" s="1">
        <v>0.0</v>
      </c>
      <c r="BO339" s="1">
        <v>0.0</v>
      </c>
      <c r="BP339" s="1">
        <v>0.0</v>
      </c>
      <c r="BR339" s="1">
        <v>0.0</v>
      </c>
      <c r="BT339" s="1">
        <v>0.0</v>
      </c>
      <c r="BU339" s="1">
        <v>0.0</v>
      </c>
      <c r="BY339" s="1">
        <v>0.0</v>
      </c>
      <c r="BZ339" s="1">
        <v>0.0</v>
      </c>
      <c r="CB339" s="1">
        <v>0.0</v>
      </c>
      <c r="CG339" s="1">
        <v>5093.361</v>
      </c>
      <c r="CH339" s="1">
        <v>2.0</v>
      </c>
      <c r="CN339" s="1">
        <v>100.0</v>
      </c>
      <c r="CQ339" s="1">
        <v>0.0</v>
      </c>
      <c r="CR339" s="1">
        <v>0.0</v>
      </c>
      <c r="CU339" s="1">
        <v>0.0</v>
      </c>
      <c r="CV339" s="1">
        <v>0.0</v>
      </c>
      <c r="CX339" s="1">
        <v>0.0</v>
      </c>
      <c r="CY339" s="1">
        <v>0.0</v>
      </c>
      <c r="DA339" s="1">
        <v>5093.361</v>
      </c>
      <c r="DB339" s="1">
        <v>12.155</v>
      </c>
      <c r="DF339" s="1">
        <v>0.0</v>
      </c>
      <c r="DG339" s="1">
        <v>0.0</v>
      </c>
      <c r="DI339" s="1">
        <v>0.0</v>
      </c>
      <c r="DN339" s="1">
        <v>0.0</v>
      </c>
      <c r="DO339" s="1">
        <v>0.0</v>
      </c>
      <c r="DQ339" s="1">
        <v>0.0</v>
      </c>
      <c r="DV339" s="1">
        <v>0.0</v>
      </c>
      <c r="DW339" s="1">
        <v>0.0</v>
      </c>
      <c r="DY339" s="1">
        <v>0.0</v>
      </c>
    </row>
    <row r="340">
      <c r="A340" s="1" t="s">
        <v>156</v>
      </c>
      <c r="B340" s="1">
        <v>2019.0</v>
      </c>
      <c r="C340" s="1" t="s">
        <v>157</v>
      </c>
      <c r="D340" s="1">
        <v>394631.0</v>
      </c>
      <c r="J340" s="1">
        <v>0.0</v>
      </c>
      <c r="K340" s="1">
        <v>0.0</v>
      </c>
      <c r="L340" s="1">
        <v>0.0</v>
      </c>
      <c r="N340" s="1">
        <v>656.716</v>
      </c>
      <c r="S340" s="1">
        <v>0.0</v>
      </c>
      <c r="T340" s="1">
        <v>0.0</v>
      </c>
      <c r="Y340" s="1">
        <v>0.0</v>
      </c>
      <c r="AA340" s="1">
        <v>2.01</v>
      </c>
      <c r="AB340" s="1">
        <v>5093.366</v>
      </c>
      <c r="AC340" s="1">
        <v>2.01</v>
      </c>
      <c r="AE340" s="1">
        <v>3.632</v>
      </c>
      <c r="AF340" s="1">
        <v>0.441</v>
      </c>
      <c r="AG340" s="1">
        <v>31918.979</v>
      </c>
      <c r="AK340" s="1">
        <v>5093.366</v>
      </c>
      <c r="AL340" s="1">
        <v>2.01</v>
      </c>
      <c r="AO340" s="1">
        <v>100.0</v>
      </c>
      <c r="AT340" s="1">
        <v>0.0</v>
      </c>
      <c r="AU340" s="1">
        <v>0.0</v>
      </c>
      <c r="BA340" s="1">
        <v>0.0</v>
      </c>
      <c r="BC340" s="1">
        <v>1.32</v>
      </c>
      <c r="BG340" s="1">
        <v>0.0</v>
      </c>
      <c r="BH340" s="1">
        <v>0.0</v>
      </c>
      <c r="BJ340" s="1">
        <v>0.0</v>
      </c>
      <c r="BO340" s="1">
        <v>0.0</v>
      </c>
      <c r="BP340" s="1">
        <v>0.0</v>
      </c>
      <c r="BR340" s="1">
        <v>0.0</v>
      </c>
      <c r="BT340" s="1">
        <v>0.0</v>
      </c>
      <c r="BU340" s="1">
        <v>0.0</v>
      </c>
      <c r="BY340" s="1">
        <v>0.0</v>
      </c>
      <c r="BZ340" s="1">
        <v>0.0</v>
      </c>
      <c r="CB340" s="1">
        <v>0.0</v>
      </c>
      <c r="CG340" s="1">
        <v>5093.366</v>
      </c>
      <c r="CH340" s="1">
        <v>2.01</v>
      </c>
      <c r="CN340" s="1">
        <v>100.0</v>
      </c>
      <c r="CQ340" s="1">
        <v>0.0</v>
      </c>
      <c r="CR340" s="1">
        <v>0.0</v>
      </c>
      <c r="CU340" s="1">
        <v>0.0</v>
      </c>
      <c r="CV340" s="1">
        <v>0.0</v>
      </c>
      <c r="CX340" s="1">
        <v>0.0</v>
      </c>
      <c r="CY340" s="1">
        <v>0.0</v>
      </c>
      <c r="DA340" s="1">
        <v>5093.366</v>
      </c>
      <c r="DB340" s="1">
        <v>12.596</v>
      </c>
      <c r="DF340" s="1">
        <v>0.0</v>
      </c>
      <c r="DG340" s="1">
        <v>0.0</v>
      </c>
      <c r="DI340" s="1">
        <v>0.0</v>
      </c>
      <c r="DN340" s="1">
        <v>0.0</v>
      </c>
      <c r="DO340" s="1">
        <v>0.0</v>
      </c>
      <c r="DQ340" s="1">
        <v>0.0</v>
      </c>
      <c r="DV340" s="1">
        <v>0.0</v>
      </c>
      <c r="DW340" s="1">
        <v>0.0</v>
      </c>
      <c r="DY340" s="1">
        <v>0.0</v>
      </c>
    </row>
    <row r="341">
      <c r="A341" s="1" t="s">
        <v>156</v>
      </c>
      <c r="B341" s="1">
        <v>2020.0</v>
      </c>
      <c r="C341" s="1" t="s">
        <v>157</v>
      </c>
      <c r="D341" s="1">
        <v>395827.0</v>
      </c>
      <c r="J341" s="1">
        <v>0.0</v>
      </c>
      <c r="K341" s="1">
        <v>0.0</v>
      </c>
      <c r="L341" s="1">
        <v>0.0</v>
      </c>
      <c r="N341" s="1">
        <v>655.172</v>
      </c>
      <c r="S341" s="1">
        <v>0.0</v>
      </c>
      <c r="T341" s="1">
        <v>0.0</v>
      </c>
      <c r="Y341" s="1">
        <v>0.0</v>
      </c>
      <c r="AA341" s="1">
        <v>2.03</v>
      </c>
      <c r="AB341" s="1">
        <v>5128.503</v>
      </c>
      <c r="AC341" s="1">
        <v>2.03</v>
      </c>
      <c r="AE341" s="1">
        <v>-16.802</v>
      </c>
      <c r="AF341" s="1">
        <v>-2.116</v>
      </c>
      <c r="AG341" s="1">
        <v>26475.709</v>
      </c>
      <c r="AK341" s="1">
        <v>5103.239</v>
      </c>
      <c r="AL341" s="1">
        <v>2.02</v>
      </c>
      <c r="AO341" s="1">
        <v>99.507</v>
      </c>
      <c r="AT341" s="1">
        <v>0.0</v>
      </c>
      <c r="AU341" s="1">
        <v>0.0</v>
      </c>
      <c r="BA341" s="1">
        <v>0.0</v>
      </c>
      <c r="BC341" s="1">
        <v>1.33</v>
      </c>
      <c r="BG341" s="1">
        <v>0.0</v>
      </c>
      <c r="BH341" s="1">
        <v>0.0</v>
      </c>
      <c r="BJ341" s="1">
        <v>0.0</v>
      </c>
      <c r="BO341" s="1">
        <v>25.264</v>
      </c>
      <c r="BP341" s="1">
        <v>0.01</v>
      </c>
      <c r="BR341" s="1">
        <v>0.493</v>
      </c>
      <c r="BT341" s="1">
        <v>0.0</v>
      </c>
      <c r="BU341" s="1">
        <v>0.0</v>
      </c>
      <c r="BY341" s="1">
        <v>0.0</v>
      </c>
      <c r="BZ341" s="1">
        <v>0.0</v>
      </c>
      <c r="CB341" s="1">
        <v>0.0</v>
      </c>
      <c r="CG341" s="1">
        <v>5103.239</v>
      </c>
      <c r="CH341" s="1">
        <v>2.02</v>
      </c>
      <c r="CN341" s="1">
        <v>99.507</v>
      </c>
      <c r="CQ341" s="1">
        <v>0.0</v>
      </c>
      <c r="CR341" s="1">
        <v>0.0</v>
      </c>
      <c r="CU341" s="1">
        <v>0.0</v>
      </c>
      <c r="CV341" s="1">
        <v>0.0</v>
      </c>
      <c r="CX341" s="1">
        <v>0.0</v>
      </c>
      <c r="CY341" s="1">
        <v>0.0</v>
      </c>
      <c r="DA341" s="1">
        <v>5128.503</v>
      </c>
      <c r="DB341" s="1">
        <v>10.48</v>
      </c>
      <c r="DF341" s="1">
        <v>25.264</v>
      </c>
      <c r="DG341" s="1">
        <v>0.01</v>
      </c>
      <c r="DI341" s="1">
        <v>0.493</v>
      </c>
      <c r="DN341" s="1">
        <v>25.264</v>
      </c>
      <c r="DO341" s="1">
        <v>0.01</v>
      </c>
      <c r="DQ341" s="1">
        <v>0.493</v>
      </c>
      <c r="DV341" s="1">
        <v>0.0</v>
      </c>
      <c r="DW341" s="1">
        <v>0.0</v>
      </c>
      <c r="DY341" s="1">
        <v>0.0</v>
      </c>
    </row>
    <row r="342">
      <c r="A342" s="1" t="s">
        <v>156</v>
      </c>
      <c r="B342" s="1">
        <v>2021.0</v>
      </c>
      <c r="C342" s="1" t="s">
        <v>157</v>
      </c>
      <c r="D342" s="1">
        <v>396326.0</v>
      </c>
      <c r="J342" s="1">
        <v>0.0</v>
      </c>
      <c r="K342" s="1">
        <v>0.0</v>
      </c>
      <c r="L342" s="1">
        <v>0.0</v>
      </c>
      <c r="N342" s="1">
        <v>656.863</v>
      </c>
      <c r="S342" s="1">
        <v>0.0</v>
      </c>
      <c r="T342" s="1">
        <v>0.0</v>
      </c>
      <c r="Y342" s="1">
        <v>0.0</v>
      </c>
      <c r="AA342" s="1">
        <v>2.04</v>
      </c>
      <c r="AB342" s="1">
        <v>5147.278</v>
      </c>
      <c r="AC342" s="1">
        <v>2.04</v>
      </c>
      <c r="AE342" s="1">
        <v>27.137</v>
      </c>
      <c r="AF342" s="1">
        <v>2.844</v>
      </c>
      <c r="AG342" s="1">
        <v>33617.988</v>
      </c>
      <c r="AK342" s="1">
        <v>5122.046</v>
      </c>
      <c r="AL342" s="1">
        <v>2.03</v>
      </c>
      <c r="AO342" s="1">
        <v>99.51</v>
      </c>
      <c r="AT342" s="1">
        <v>0.0</v>
      </c>
      <c r="AU342" s="1">
        <v>0.0</v>
      </c>
      <c r="BA342" s="1">
        <v>0.0</v>
      </c>
      <c r="BC342" s="1">
        <v>1.34</v>
      </c>
      <c r="BG342" s="1">
        <v>0.0</v>
      </c>
      <c r="BH342" s="1">
        <v>0.0</v>
      </c>
      <c r="BJ342" s="1">
        <v>0.0</v>
      </c>
      <c r="BO342" s="1">
        <v>25.232</v>
      </c>
      <c r="BP342" s="1">
        <v>0.01</v>
      </c>
      <c r="BR342" s="1">
        <v>0.49</v>
      </c>
      <c r="BT342" s="1">
        <v>0.0</v>
      </c>
      <c r="BU342" s="1">
        <v>0.0</v>
      </c>
      <c r="BY342" s="1">
        <v>0.0</v>
      </c>
      <c r="BZ342" s="1">
        <v>0.0</v>
      </c>
      <c r="CB342" s="1">
        <v>0.0</v>
      </c>
      <c r="CG342" s="1">
        <v>5122.046</v>
      </c>
      <c r="CH342" s="1">
        <v>2.03</v>
      </c>
      <c r="CN342" s="1">
        <v>99.51</v>
      </c>
      <c r="CQ342" s="1">
        <v>0.0</v>
      </c>
      <c r="CR342" s="1">
        <v>0.0</v>
      </c>
      <c r="CU342" s="1">
        <v>0.0</v>
      </c>
      <c r="CV342" s="1">
        <v>0.0</v>
      </c>
      <c r="CX342" s="1">
        <v>0.0</v>
      </c>
      <c r="CY342" s="1">
        <v>0.0</v>
      </c>
      <c r="DA342" s="1">
        <v>5147.278</v>
      </c>
      <c r="DB342" s="1">
        <v>13.324</v>
      </c>
      <c r="DF342" s="1">
        <v>25.232</v>
      </c>
      <c r="DG342" s="1">
        <v>0.01</v>
      </c>
      <c r="DI342" s="1">
        <v>0.49</v>
      </c>
      <c r="DN342" s="1">
        <v>25.232</v>
      </c>
      <c r="DO342" s="1">
        <v>0.01</v>
      </c>
      <c r="DQ342" s="1">
        <v>0.49</v>
      </c>
      <c r="DV342" s="1">
        <v>0.0</v>
      </c>
      <c r="DW342" s="1">
        <v>0.0</v>
      </c>
      <c r="DY342" s="1">
        <v>0.0</v>
      </c>
    </row>
    <row r="343">
      <c r="A343" s="1" t="s">
        <v>156</v>
      </c>
      <c r="B343" s="1">
        <v>2022.0</v>
      </c>
      <c r="C343" s="1" t="s">
        <v>157</v>
      </c>
      <c r="D343" s="1">
        <v>397492.0</v>
      </c>
      <c r="J343" s="1">
        <v>0.0</v>
      </c>
      <c r="K343" s="1">
        <v>0.0</v>
      </c>
      <c r="L343" s="1">
        <v>0.0</v>
      </c>
      <c r="N343" s="1">
        <v>653.659</v>
      </c>
      <c r="S343" s="1">
        <v>0.0</v>
      </c>
      <c r="T343" s="1">
        <v>0.0</v>
      </c>
      <c r="Y343" s="1">
        <v>0.0</v>
      </c>
      <c r="AA343" s="1">
        <v>2.05</v>
      </c>
      <c r="AB343" s="1">
        <v>5157.336</v>
      </c>
      <c r="AC343" s="1">
        <v>2.05</v>
      </c>
      <c r="AE343" s="1">
        <v>-6.953</v>
      </c>
      <c r="AF343" s="1">
        <v>-0.926</v>
      </c>
      <c r="AG343" s="1">
        <v>31188.93</v>
      </c>
      <c r="AK343" s="1">
        <v>5107.021</v>
      </c>
      <c r="AL343" s="1">
        <v>2.03</v>
      </c>
      <c r="AO343" s="1">
        <v>99.024</v>
      </c>
      <c r="AT343" s="1">
        <v>0.0</v>
      </c>
      <c r="AU343" s="1">
        <v>0.0</v>
      </c>
      <c r="BA343" s="1">
        <v>0.0</v>
      </c>
      <c r="BC343" s="1">
        <v>1.34</v>
      </c>
      <c r="BG343" s="1">
        <v>0.0</v>
      </c>
      <c r="BH343" s="1">
        <v>0.0</v>
      </c>
      <c r="BJ343" s="1">
        <v>0.0</v>
      </c>
      <c r="BO343" s="1">
        <v>50.315</v>
      </c>
      <c r="BP343" s="1">
        <v>0.02</v>
      </c>
      <c r="BR343" s="1">
        <v>0.976</v>
      </c>
      <c r="BT343" s="1">
        <v>0.0</v>
      </c>
      <c r="BU343" s="1">
        <v>0.0</v>
      </c>
      <c r="BY343" s="1">
        <v>0.0</v>
      </c>
      <c r="BZ343" s="1">
        <v>0.0</v>
      </c>
      <c r="CB343" s="1">
        <v>0.0</v>
      </c>
      <c r="CG343" s="1">
        <v>5107.021</v>
      </c>
      <c r="CH343" s="1">
        <v>2.03</v>
      </c>
      <c r="CN343" s="1">
        <v>99.024</v>
      </c>
      <c r="CQ343" s="1">
        <v>0.0</v>
      </c>
      <c r="CR343" s="1">
        <v>0.0</v>
      </c>
      <c r="CU343" s="1">
        <v>0.0</v>
      </c>
      <c r="CV343" s="1">
        <v>0.0</v>
      </c>
      <c r="CX343" s="1">
        <v>0.0</v>
      </c>
      <c r="CY343" s="1">
        <v>0.0</v>
      </c>
      <c r="DA343" s="1">
        <v>5157.336</v>
      </c>
      <c r="DB343" s="1">
        <v>12.397</v>
      </c>
      <c r="DF343" s="1">
        <v>50.315</v>
      </c>
      <c r="DG343" s="1">
        <v>0.02</v>
      </c>
      <c r="DI343" s="1">
        <v>0.976</v>
      </c>
      <c r="DN343" s="1">
        <v>50.315</v>
      </c>
      <c r="DO343" s="1">
        <v>0.02</v>
      </c>
      <c r="DQ343" s="1">
        <v>0.976</v>
      </c>
      <c r="DV343" s="1">
        <v>0.0</v>
      </c>
      <c r="DW343" s="1">
        <v>0.0</v>
      </c>
      <c r="DY343" s="1">
        <v>0.0</v>
      </c>
    </row>
    <row r="344">
      <c r="A344" s="1" t="s">
        <v>156</v>
      </c>
      <c r="B344" s="1">
        <v>2023.0</v>
      </c>
      <c r="C344" s="1" t="s">
        <v>157</v>
      </c>
      <c r="D344" s="1">
        <v>399410.0</v>
      </c>
      <c r="AE344" s="1">
        <v>-1.41</v>
      </c>
      <c r="AF344" s="1">
        <v>-0.175</v>
      </c>
      <c r="AG344" s="1">
        <v>30601.613</v>
      </c>
      <c r="DB344" s="1">
        <v>12.223</v>
      </c>
    </row>
    <row r="345">
      <c r="A345" s="1" t="s">
        <v>158</v>
      </c>
      <c r="B345" s="1">
        <v>2000.0</v>
      </c>
      <c r="C345" s="1" t="s">
        <v>159</v>
      </c>
      <c r="D345" s="1">
        <v>669543.0</v>
      </c>
      <c r="E345" s="1">
        <v>1.103228928E10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N345" s="1">
        <v>904.762</v>
      </c>
      <c r="S345" s="1">
        <v>0.0</v>
      </c>
      <c r="T345" s="1">
        <v>0.0</v>
      </c>
      <c r="V345" s="1">
        <v>0.0</v>
      </c>
      <c r="W345" s="1">
        <v>0.0</v>
      </c>
      <c r="X345" s="1">
        <v>0.0</v>
      </c>
      <c r="Y345" s="1">
        <v>0.0</v>
      </c>
      <c r="AA345" s="1">
        <v>13.86</v>
      </c>
      <c r="AB345" s="1">
        <v>20700.686</v>
      </c>
      <c r="AC345" s="1">
        <v>13.86</v>
      </c>
      <c r="AE345" s="1">
        <v>5.824</v>
      </c>
      <c r="AF345" s="1">
        <v>6.157</v>
      </c>
      <c r="AG345" s="1">
        <v>167094.625</v>
      </c>
      <c r="AH345" s="1">
        <v>10.141</v>
      </c>
      <c r="AK345" s="1">
        <v>20700.686</v>
      </c>
      <c r="AL345" s="1">
        <v>13.86</v>
      </c>
      <c r="AO345" s="1">
        <v>100.0</v>
      </c>
      <c r="AT345" s="1">
        <v>20700.686</v>
      </c>
      <c r="AU345" s="1">
        <v>13.86</v>
      </c>
      <c r="AW345" s="1">
        <v>1.089</v>
      </c>
      <c r="AX345" s="1">
        <v>0.989</v>
      </c>
      <c r="AY345" s="1">
        <v>137032.391</v>
      </c>
      <c r="AZ345" s="1">
        <v>91.749</v>
      </c>
      <c r="BA345" s="1">
        <v>100.0</v>
      </c>
      <c r="BC345" s="1">
        <v>12.54</v>
      </c>
      <c r="BG345" s="1">
        <v>0.0</v>
      </c>
      <c r="BH345" s="1">
        <v>0.0</v>
      </c>
      <c r="BJ345" s="1">
        <v>0.0</v>
      </c>
      <c r="BO345" s="1">
        <v>0.0</v>
      </c>
      <c r="BP345" s="1">
        <v>0.0</v>
      </c>
      <c r="BR345" s="1">
        <v>0.0</v>
      </c>
      <c r="BT345" s="1">
        <v>0.0</v>
      </c>
      <c r="BU345" s="1">
        <v>0.0</v>
      </c>
      <c r="BW345" s="1">
        <v>0.0</v>
      </c>
      <c r="BX345" s="1">
        <v>0.0</v>
      </c>
      <c r="BY345" s="1">
        <v>0.0</v>
      </c>
      <c r="BZ345" s="1">
        <v>0.0</v>
      </c>
      <c r="CA345" s="1">
        <v>0.0</v>
      </c>
      <c r="CB345" s="1">
        <v>0.0</v>
      </c>
      <c r="CG345" s="1">
        <v>0.0</v>
      </c>
      <c r="CH345" s="1">
        <v>0.0</v>
      </c>
      <c r="CJ345" s="1">
        <v>1.478</v>
      </c>
      <c r="CK345" s="1">
        <v>0.419</v>
      </c>
      <c r="CL345" s="1">
        <v>42950.227</v>
      </c>
      <c r="CM345" s="1">
        <v>28.757</v>
      </c>
      <c r="CN345" s="1">
        <v>0.0</v>
      </c>
      <c r="CQ345" s="1">
        <v>0.0</v>
      </c>
      <c r="CR345" s="1">
        <v>0.0</v>
      </c>
      <c r="CU345" s="1">
        <v>0.0</v>
      </c>
      <c r="CV345" s="1">
        <v>0.0</v>
      </c>
      <c r="CX345" s="1">
        <v>0.0</v>
      </c>
      <c r="CY345" s="1">
        <v>0.0</v>
      </c>
      <c r="DA345" s="1">
        <v>20700.686</v>
      </c>
      <c r="DB345" s="1">
        <v>111.877</v>
      </c>
      <c r="DF345" s="1">
        <v>0.0</v>
      </c>
      <c r="DG345" s="1">
        <v>0.0</v>
      </c>
      <c r="DI345" s="1">
        <v>0.0</v>
      </c>
      <c r="DN345" s="1">
        <v>0.0</v>
      </c>
      <c r="DO345" s="1">
        <v>0.0</v>
      </c>
      <c r="DQ345" s="1">
        <v>0.0</v>
      </c>
      <c r="DV345" s="1">
        <v>0.0</v>
      </c>
      <c r="DW345" s="1">
        <v>0.0</v>
      </c>
      <c r="DY345" s="1">
        <v>0.0</v>
      </c>
    </row>
    <row r="346">
      <c r="A346" s="1" t="s">
        <v>158</v>
      </c>
      <c r="B346" s="1">
        <v>2001.0</v>
      </c>
      <c r="C346" s="1" t="s">
        <v>159</v>
      </c>
      <c r="D346" s="1">
        <v>699926.0</v>
      </c>
      <c r="E346" s="1">
        <v>1.207498752E10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N346" s="1">
        <v>904.925</v>
      </c>
      <c r="S346" s="1">
        <v>0.0</v>
      </c>
      <c r="T346" s="1">
        <v>0.0</v>
      </c>
      <c r="V346" s="1">
        <v>0.0</v>
      </c>
      <c r="W346" s="1">
        <v>0.0</v>
      </c>
      <c r="X346" s="1">
        <v>0.0</v>
      </c>
      <c r="Y346" s="1">
        <v>0.0</v>
      </c>
      <c r="AA346" s="1">
        <v>14.62</v>
      </c>
      <c r="AB346" s="1">
        <v>20887.922</v>
      </c>
      <c r="AC346" s="1">
        <v>14.62</v>
      </c>
      <c r="AE346" s="1">
        <v>3.498</v>
      </c>
      <c r="AF346" s="1">
        <v>3.913</v>
      </c>
      <c r="AG346" s="1">
        <v>165432.156</v>
      </c>
      <c r="AH346" s="1">
        <v>9.589</v>
      </c>
      <c r="AK346" s="1">
        <v>20887.922</v>
      </c>
      <c r="AL346" s="1">
        <v>14.62</v>
      </c>
      <c r="AO346" s="1">
        <v>100.0</v>
      </c>
      <c r="AT346" s="1">
        <v>20887.922</v>
      </c>
      <c r="AU346" s="1">
        <v>14.62</v>
      </c>
      <c r="AW346" s="1">
        <v>4.132</v>
      </c>
      <c r="AX346" s="1">
        <v>3.791</v>
      </c>
      <c r="AY346" s="1">
        <v>136500.781</v>
      </c>
      <c r="AZ346" s="1">
        <v>95.54</v>
      </c>
      <c r="BA346" s="1">
        <v>100.0</v>
      </c>
      <c r="BC346" s="1">
        <v>13.23</v>
      </c>
      <c r="BG346" s="1">
        <v>0.0</v>
      </c>
      <c r="BH346" s="1">
        <v>0.0</v>
      </c>
      <c r="BJ346" s="1">
        <v>0.0</v>
      </c>
      <c r="BO346" s="1">
        <v>0.0</v>
      </c>
      <c r="BP346" s="1">
        <v>0.0</v>
      </c>
      <c r="BR346" s="1">
        <v>0.0</v>
      </c>
      <c r="BT346" s="1">
        <v>0.0</v>
      </c>
      <c r="BU346" s="1">
        <v>0.0</v>
      </c>
      <c r="BW346" s="1">
        <v>0.0</v>
      </c>
      <c r="BX346" s="1">
        <v>0.0</v>
      </c>
      <c r="BY346" s="1">
        <v>0.0</v>
      </c>
      <c r="BZ346" s="1">
        <v>0.0</v>
      </c>
      <c r="CA346" s="1">
        <v>0.0</v>
      </c>
      <c r="CB346" s="1">
        <v>0.0</v>
      </c>
      <c r="CG346" s="1">
        <v>0.0</v>
      </c>
      <c r="CH346" s="1">
        <v>0.0</v>
      </c>
      <c r="CJ346" s="1">
        <v>-2.574</v>
      </c>
      <c r="CK346" s="1">
        <v>-0.74</v>
      </c>
      <c r="CL346" s="1">
        <v>40028.355</v>
      </c>
      <c r="CM346" s="1">
        <v>28.017</v>
      </c>
      <c r="CN346" s="1">
        <v>0.0</v>
      </c>
      <c r="CQ346" s="1">
        <v>0.0</v>
      </c>
      <c r="CR346" s="1">
        <v>0.0</v>
      </c>
      <c r="CU346" s="1">
        <v>0.0</v>
      </c>
      <c r="CV346" s="1">
        <v>0.0</v>
      </c>
      <c r="CX346" s="1">
        <v>0.0</v>
      </c>
      <c r="CY346" s="1">
        <v>0.0</v>
      </c>
      <c r="DA346" s="1">
        <v>20887.922</v>
      </c>
      <c r="DB346" s="1">
        <v>115.79</v>
      </c>
      <c r="DF346" s="1">
        <v>0.0</v>
      </c>
      <c r="DG346" s="1">
        <v>0.0</v>
      </c>
      <c r="DI346" s="1">
        <v>0.0</v>
      </c>
      <c r="DN346" s="1">
        <v>0.0</v>
      </c>
      <c r="DO346" s="1">
        <v>0.0</v>
      </c>
      <c r="DQ346" s="1">
        <v>0.0</v>
      </c>
      <c r="DV346" s="1">
        <v>0.0</v>
      </c>
      <c r="DW346" s="1">
        <v>0.0</v>
      </c>
      <c r="DY346" s="1">
        <v>0.0</v>
      </c>
    </row>
    <row r="347">
      <c r="A347" s="1" t="s">
        <v>158</v>
      </c>
      <c r="B347" s="1">
        <v>2002.0</v>
      </c>
      <c r="C347" s="1" t="s">
        <v>159</v>
      </c>
      <c r="D347" s="1">
        <v>752141.0</v>
      </c>
      <c r="E347" s="1">
        <v>1.378745344E10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N347" s="1">
        <v>904.98</v>
      </c>
      <c r="S347" s="1">
        <v>0.0</v>
      </c>
      <c r="T347" s="1">
        <v>0.0</v>
      </c>
      <c r="V347" s="1">
        <v>0.0</v>
      </c>
      <c r="W347" s="1">
        <v>0.0</v>
      </c>
      <c r="X347" s="1">
        <v>0.0</v>
      </c>
      <c r="Y347" s="1">
        <v>0.0</v>
      </c>
      <c r="AA347" s="1">
        <v>15.26</v>
      </c>
      <c r="AB347" s="1">
        <v>20288.75</v>
      </c>
      <c r="AC347" s="1">
        <v>15.26</v>
      </c>
      <c r="AE347" s="1">
        <v>6.699</v>
      </c>
      <c r="AF347" s="1">
        <v>7.757</v>
      </c>
      <c r="AG347" s="1">
        <v>164260.469</v>
      </c>
      <c r="AH347" s="1">
        <v>8.961</v>
      </c>
      <c r="AK347" s="1">
        <v>20288.75</v>
      </c>
      <c r="AL347" s="1">
        <v>15.26</v>
      </c>
      <c r="AO347" s="1">
        <v>100.0</v>
      </c>
      <c r="AT347" s="1">
        <v>20288.75</v>
      </c>
      <c r="AU347" s="1">
        <v>15.26</v>
      </c>
      <c r="AW347" s="1">
        <v>3.615</v>
      </c>
      <c r="AX347" s="1">
        <v>3.454</v>
      </c>
      <c r="AY347" s="1">
        <v>131617.016</v>
      </c>
      <c r="AZ347" s="1">
        <v>98.995</v>
      </c>
      <c r="BA347" s="1">
        <v>100.0</v>
      </c>
      <c r="BC347" s="1">
        <v>13.81</v>
      </c>
      <c r="BG347" s="1">
        <v>0.0</v>
      </c>
      <c r="BH347" s="1">
        <v>0.0</v>
      </c>
      <c r="BJ347" s="1">
        <v>0.0</v>
      </c>
      <c r="BO347" s="1">
        <v>0.0</v>
      </c>
      <c r="BP347" s="1">
        <v>0.0</v>
      </c>
      <c r="BR347" s="1">
        <v>0.0</v>
      </c>
      <c r="BT347" s="1">
        <v>0.0</v>
      </c>
      <c r="BU347" s="1">
        <v>0.0</v>
      </c>
      <c r="BW347" s="1">
        <v>0.0</v>
      </c>
      <c r="BX347" s="1">
        <v>0.0</v>
      </c>
      <c r="BY347" s="1">
        <v>0.0</v>
      </c>
      <c r="BZ347" s="1">
        <v>0.0</v>
      </c>
      <c r="CA347" s="1">
        <v>0.0</v>
      </c>
      <c r="CB347" s="1">
        <v>0.0</v>
      </c>
      <c r="CG347" s="1">
        <v>0.0</v>
      </c>
      <c r="CH347" s="1">
        <v>0.0</v>
      </c>
      <c r="CJ347" s="1">
        <v>-0.192</v>
      </c>
      <c r="CK347" s="1">
        <v>-0.054</v>
      </c>
      <c r="CL347" s="1">
        <v>37177.945</v>
      </c>
      <c r="CM347" s="1">
        <v>27.963</v>
      </c>
      <c r="CN347" s="1">
        <v>0.0</v>
      </c>
      <c r="CQ347" s="1">
        <v>0.0</v>
      </c>
      <c r="CR347" s="1">
        <v>0.0</v>
      </c>
      <c r="CU347" s="1">
        <v>0.0</v>
      </c>
      <c r="CV347" s="1">
        <v>0.0</v>
      </c>
      <c r="CX347" s="1">
        <v>0.0</v>
      </c>
      <c r="CY347" s="1">
        <v>0.0</v>
      </c>
      <c r="DA347" s="1">
        <v>20288.75</v>
      </c>
      <c r="DB347" s="1">
        <v>123.547</v>
      </c>
      <c r="DF347" s="1">
        <v>0.0</v>
      </c>
      <c r="DG347" s="1">
        <v>0.0</v>
      </c>
      <c r="DI347" s="1">
        <v>0.0</v>
      </c>
      <c r="DN347" s="1">
        <v>0.0</v>
      </c>
      <c r="DO347" s="1">
        <v>0.0</v>
      </c>
      <c r="DQ347" s="1">
        <v>0.0</v>
      </c>
      <c r="DV347" s="1">
        <v>0.0</v>
      </c>
      <c r="DW347" s="1">
        <v>0.0</v>
      </c>
      <c r="DY347" s="1">
        <v>0.0</v>
      </c>
    </row>
    <row r="348">
      <c r="A348" s="1" t="s">
        <v>158</v>
      </c>
      <c r="B348" s="1">
        <v>2003.0</v>
      </c>
      <c r="C348" s="1" t="s">
        <v>159</v>
      </c>
      <c r="D348" s="1">
        <v>811229.0</v>
      </c>
      <c r="E348" s="1">
        <v>1.6535287808E10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N348" s="1">
        <v>904.459</v>
      </c>
      <c r="S348" s="1">
        <v>0.0</v>
      </c>
      <c r="T348" s="1">
        <v>0.0</v>
      </c>
      <c r="V348" s="1">
        <v>0.0</v>
      </c>
      <c r="W348" s="1">
        <v>0.0</v>
      </c>
      <c r="X348" s="1">
        <v>0.0</v>
      </c>
      <c r="Y348" s="1">
        <v>0.0</v>
      </c>
      <c r="AA348" s="1">
        <v>15.7</v>
      </c>
      <c r="AB348" s="1">
        <v>19353.352</v>
      </c>
      <c r="AC348" s="1">
        <v>15.7</v>
      </c>
      <c r="AE348" s="1">
        <v>4.48</v>
      </c>
      <c r="AF348" s="1">
        <v>5.534</v>
      </c>
      <c r="AG348" s="1">
        <v>159118.375</v>
      </c>
      <c r="AH348" s="1">
        <v>7.806</v>
      </c>
      <c r="AK348" s="1">
        <v>19353.352</v>
      </c>
      <c r="AL348" s="1">
        <v>15.7</v>
      </c>
      <c r="AO348" s="1">
        <v>100.0</v>
      </c>
      <c r="AT348" s="1">
        <v>19353.352</v>
      </c>
      <c r="AU348" s="1">
        <v>15.7</v>
      </c>
      <c r="AW348" s="1">
        <v>1.797</v>
      </c>
      <c r="AX348" s="1">
        <v>1.779</v>
      </c>
      <c r="AY348" s="1">
        <v>124223.812</v>
      </c>
      <c r="AZ348" s="1">
        <v>100.774</v>
      </c>
      <c r="BA348" s="1">
        <v>100.0</v>
      </c>
      <c r="BC348" s="1">
        <v>14.2</v>
      </c>
      <c r="BG348" s="1">
        <v>0.0</v>
      </c>
      <c r="BH348" s="1">
        <v>0.0</v>
      </c>
      <c r="BJ348" s="1">
        <v>0.0</v>
      </c>
      <c r="BO348" s="1">
        <v>0.0</v>
      </c>
      <c r="BP348" s="1">
        <v>0.0</v>
      </c>
      <c r="BR348" s="1">
        <v>0.0</v>
      </c>
      <c r="BT348" s="1">
        <v>0.0</v>
      </c>
      <c r="BU348" s="1">
        <v>0.0</v>
      </c>
      <c r="BW348" s="1">
        <v>0.0</v>
      </c>
      <c r="BX348" s="1">
        <v>0.0</v>
      </c>
      <c r="BY348" s="1">
        <v>0.0</v>
      </c>
      <c r="BZ348" s="1">
        <v>0.0</v>
      </c>
      <c r="CA348" s="1">
        <v>0.0</v>
      </c>
      <c r="CB348" s="1">
        <v>0.0</v>
      </c>
      <c r="CG348" s="1">
        <v>0.0</v>
      </c>
      <c r="CH348" s="1">
        <v>0.0</v>
      </c>
      <c r="CJ348" s="1">
        <v>1.123</v>
      </c>
      <c r="CK348" s="1">
        <v>0.314</v>
      </c>
      <c r="CL348" s="1">
        <v>34856.977</v>
      </c>
      <c r="CM348" s="1">
        <v>28.277</v>
      </c>
      <c r="CN348" s="1">
        <v>0.0</v>
      </c>
      <c r="CQ348" s="1">
        <v>0.0</v>
      </c>
      <c r="CR348" s="1">
        <v>0.0</v>
      </c>
      <c r="CU348" s="1">
        <v>0.0</v>
      </c>
      <c r="CV348" s="1">
        <v>0.0</v>
      </c>
      <c r="CX348" s="1">
        <v>0.0</v>
      </c>
      <c r="CY348" s="1">
        <v>0.0</v>
      </c>
      <c r="DA348" s="1">
        <v>19353.352</v>
      </c>
      <c r="DB348" s="1">
        <v>129.081</v>
      </c>
      <c r="DF348" s="1">
        <v>0.0</v>
      </c>
      <c r="DG348" s="1">
        <v>0.0</v>
      </c>
      <c r="DI348" s="1">
        <v>0.0</v>
      </c>
      <c r="DN348" s="1">
        <v>0.0</v>
      </c>
      <c r="DO348" s="1">
        <v>0.0</v>
      </c>
      <c r="DQ348" s="1">
        <v>0.0</v>
      </c>
      <c r="DV348" s="1">
        <v>0.0</v>
      </c>
      <c r="DW348" s="1">
        <v>0.0</v>
      </c>
      <c r="DY348" s="1">
        <v>0.0</v>
      </c>
    </row>
    <row r="349">
      <c r="A349" s="1" t="s">
        <v>158</v>
      </c>
      <c r="B349" s="1">
        <v>2004.0</v>
      </c>
      <c r="C349" s="1" t="s">
        <v>159</v>
      </c>
      <c r="D349" s="1">
        <v>871404.0</v>
      </c>
      <c r="E349" s="1">
        <v>1.9633465344E10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N349" s="1">
        <v>904.644</v>
      </c>
      <c r="S349" s="1">
        <v>0.0</v>
      </c>
      <c r="T349" s="1">
        <v>0.0</v>
      </c>
      <c r="V349" s="1">
        <v>0.0</v>
      </c>
      <c r="W349" s="1">
        <v>0.0</v>
      </c>
      <c r="X349" s="1">
        <v>0.0</v>
      </c>
      <c r="Y349" s="1">
        <v>0.0</v>
      </c>
      <c r="AA349" s="1">
        <v>16.15</v>
      </c>
      <c r="AB349" s="1">
        <v>18533.309</v>
      </c>
      <c r="AC349" s="1">
        <v>16.15</v>
      </c>
      <c r="AE349" s="1">
        <v>3.588</v>
      </c>
      <c r="AF349" s="1">
        <v>4.632</v>
      </c>
      <c r="AG349" s="1">
        <v>153445.609</v>
      </c>
      <c r="AH349" s="1">
        <v>6.81</v>
      </c>
      <c r="AK349" s="1">
        <v>18533.309</v>
      </c>
      <c r="AL349" s="1">
        <v>16.15</v>
      </c>
      <c r="AO349" s="1">
        <v>100.0</v>
      </c>
      <c r="AT349" s="1">
        <v>18533.309</v>
      </c>
      <c r="AU349" s="1">
        <v>16.15</v>
      </c>
      <c r="AW349" s="1">
        <v>-8.013</v>
      </c>
      <c r="AX349" s="1">
        <v>-8.075</v>
      </c>
      <c r="AY349" s="1">
        <v>106378.773</v>
      </c>
      <c r="AZ349" s="1">
        <v>92.699</v>
      </c>
      <c r="BA349" s="1">
        <v>100.0</v>
      </c>
      <c r="BC349" s="1">
        <v>14.61</v>
      </c>
      <c r="BG349" s="1">
        <v>0.0</v>
      </c>
      <c r="BH349" s="1">
        <v>0.0</v>
      </c>
      <c r="BJ349" s="1">
        <v>0.0</v>
      </c>
      <c r="BO349" s="1">
        <v>0.0</v>
      </c>
      <c r="BP349" s="1">
        <v>0.0</v>
      </c>
      <c r="BR349" s="1">
        <v>0.0</v>
      </c>
      <c r="BT349" s="1">
        <v>0.0</v>
      </c>
      <c r="BU349" s="1">
        <v>0.0</v>
      </c>
      <c r="BW349" s="1">
        <v>0.0</v>
      </c>
      <c r="BX349" s="1">
        <v>0.0</v>
      </c>
      <c r="BY349" s="1">
        <v>0.0</v>
      </c>
      <c r="BZ349" s="1">
        <v>0.0</v>
      </c>
      <c r="CA349" s="1">
        <v>0.0</v>
      </c>
      <c r="CB349" s="1">
        <v>0.0</v>
      </c>
      <c r="CG349" s="1">
        <v>0.0</v>
      </c>
      <c r="CH349" s="1">
        <v>0.0</v>
      </c>
      <c r="CJ349" s="1">
        <v>0.491</v>
      </c>
      <c r="CK349" s="1">
        <v>0.139</v>
      </c>
      <c r="CL349" s="1">
        <v>32609.234</v>
      </c>
      <c r="CM349" s="1">
        <v>28.416</v>
      </c>
      <c r="CN349" s="1">
        <v>0.0</v>
      </c>
      <c r="CQ349" s="1">
        <v>0.0</v>
      </c>
      <c r="CR349" s="1">
        <v>0.0</v>
      </c>
      <c r="CU349" s="1">
        <v>0.0</v>
      </c>
      <c r="CV349" s="1">
        <v>0.0</v>
      </c>
      <c r="CX349" s="1">
        <v>0.0</v>
      </c>
      <c r="CY349" s="1">
        <v>0.0</v>
      </c>
      <c r="DA349" s="1">
        <v>18533.309</v>
      </c>
      <c r="DB349" s="1">
        <v>133.713</v>
      </c>
      <c r="DF349" s="1">
        <v>0.0</v>
      </c>
      <c r="DG349" s="1">
        <v>0.0</v>
      </c>
      <c r="DI349" s="1">
        <v>0.0</v>
      </c>
      <c r="DN349" s="1">
        <v>0.0</v>
      </c>
      <c r="DO349" s="1">
        <v>0.0</v>
      </c>
      <c r="DQ349" s="1">
        <v>0.0</v>
      </c>
      <c r="DV349" s="1">
        <v>0.0</v>
      </c>
      <c r="DW349" s="1">
        <v>0.0</v>
      </c>
      <c r="DY349" s="1">
        <v>0.0</v>
      </c>
    </row>
    <row r="350">
      <c r="A350" s="1" t="s">
        <v>158</v>
      </c>
      <c r="B350" s="1">
        <v>2005.0</v>
      </c>
      <c r="C350" s="1" t="s">
        <v>159</v>
      </c>
      <c r="D350" s="1">
        <v>932571.0</v>
      </c>
      <c r="E350" s="1">
        <v>2.2873325568E10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N350" s="1">
        <v>904.491</v>
      </c>
      <c r="S350" s="1">
        <v>0.0</v>
      </c>
      <c r="T350" s="1">
        <v>0.0</v>
      </c>
      <c r="V350" s="1">
        <v>0.0</v>
      </c>
      <c r="W350" s="1">
        <v>0.0</v>
      </c>
      <c r="X350" s="1">
        <v>0.0</v>
      </c>
      <c r="Y350" s="1">
        <v>0.0</v>
      </c>
      <c r="AA350" s="1">
        <v>19.37</v>
      </c>
      <c r="AB350" s="1">
        <v>20770.537</v>
      </c>
      <c r="AC350" s="1">
        <v>19.37</v>
      </c>
      <c r="AE350" s="1">
        <v>12.184</v>
      </c>
      <c r="AF350" s="1">
        <v>16.291</v>
      </c>
      <c r="AG350" s="1">
        <v>160850.422</v>
      </c>
      <c r="AH350" s="1">
        <v>6.558</v>
      </c>
      <c r="AK350" s="1">
        <v>20770.537</v>
      </c>
      <c r="AL350" s="1">
        <v>19.37</v>
      </c>
      <c r="AO350" s="1">
        <v>100.0</v>
      </c>
      <c r="AT350" s="1">
        <v>20770.537</v>
      </c>
      <c r="AU350" s="1">
        <v>19.37</v>
      </c>
      <c r="AW350" s="1">
        <v>9.756</v>
      </c>
      <c r="AX350" s="1">
        <v>9.044</v>
      </c>
      <c r="AY350" s="1">
        <v>109099.305</v>
      </c>
      <c r="AZ350" s="1">
        <v>101.743</v>
      </c>
      <c r="BA350" s="1">
        <v>100.0</v>
      </c>
      <c r="BC350" s="1">
        <v>17.52</v>
      </c>
      <c r="BG350" s="1">
        <v>0.0</v>
      </c>
      <c r="BH350" s="1">
        <v>0.0</v>
      </c>
      <c r="BJ350" s="1">
        <v>0.0</v>
      </c>
      <c r="BO350" s="1">
        <v>0.0</v>
      </c>
      <c r="BP350" s="1">
        <v>0.0</v>
      </c>
      <c r="BR350" s="1">
        <v>0.0</v>
      </c>
      <c r="BT350" s="1">
        <v>0.0</v>
      </c>
      <c r="BU350" s="1">
        <v>0.0</v>
      </c>
      <c r="BW350" s="1">
        <v>0.0</v>
      </c>
      <c r="BX350" s="1">
        <v>0.0</v>
      </c>
      <c r="BY350" s="1">
        <v>0.0</v>
      </c>
      <c r="BZ350" s="1">
        <v>0.0</v>
      </c>
      <c r="CA350" s="1">
        <v>0.0</v>
      </c>
      <c r="CB350" s="1">
        <v>0.0</v>
      </c>
      <c r="CG350" s="1">
        <v>0.0</v>
      </c>
      <c r="CH350" s="1">
        <v>0.0</v>
      </c>
      <c r="CJ350" s="1">
        <v>-6.319</v>
      </c>
      <c r="CK350" s="1">
        <v>-1.796</v>
      </c>
      <c r="CL350" s="1">
        <v>28545.074</v>
      </c>
      <c r="CM350" s="1">
        <v>26.62</v>
      </c>
      <c r="CN350" s="1">
        <v>0.0</v>
      </c>
      <c r="CQ350" s="1">
        <v>0.0</v>
      </c>
      <c r="CR350" s="1">
        <v>0.0</v>
      </c>
      <c r="CU350" s="1">
        <v>0.0</v>
      </c>
      <c r="CV350" s="1">
        <v>0.0</v>
      </c>
      <c r="CX350" s="1">
        <v>0.0</v>
      </c>
      <c r="CY350" s="1">
        <v>0.0</v>
      </c>
      <c r="DA350" s="1">
        <v>20770.537</v>
      </c>
      <c r="DB350" s="1">
        <v>150.004</v>
      </c>
      <c r="DF350" s="1">
        <v>0.0</v>
      </c>
      <c r="DG350" s="1">
        <v>0.0</v>
      </c>
      <c r="DI350" s="1">
        <v>0.0</v>
      </c>
      <c r="DN350" s="1">
        <v>0.0</v>
      </c>
      <c r="DO350" s="1">
        <v>0.0</v>
      </c>
      <c r="DQ350" s="1">
        <v>0.0</v>
      </c>
      <c r="DV350" s="1">
        <v>0.0</v>
      </c>
      <c r="DW350" s="1">
        <v>0.0</v>
      </c>
      <c r="DY350" s="1">
        <v>0.0</v>
      </c>
    </row>
    <row r="351">
      <c r="A351" s="1" t="s">
        <v>158</v>
      </c>
      <c r="B351" s="1">
        <v>2006.0</v>
      </c>
      <c r="C351" s="1" t="s">
        <v>159</v>
      </c>
      <c r="D351" s="1">
        <v>994573.0</v>
      </c>
      <c r="E351" s="1">
        <v>2.6149797888E10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N351" s="1">
        <v>898.764</v>
      </c>
      <c r="S351" s="1">
        <v>0.0</v>
      </c>
      <c r="T351" s="1">
        <v>0.0</v>
      </c>
      <c r="V351" s="1">
        <v>0.0</v>
      </c>
      <c r="W351" s="1">
        <v>0.0</v>
      </c>
      <c r="X351" s="1">
        <v>0.0</v>
      </c>
      <c r="Y351" s="1">
        <v>0.0</v>
      </c>
      <c r="AA351" s="1">
        <v>21.04</v>
      </c>
      <c r="AB351" s="1">
        <v>21154.809</v>
      </c>
      <c r="AC351" s="1">
        <v>21.04</v>
      </c>
      <c r="AE351" s="1">
        <v>6.697</v>
      </c>
      <c r="AF351" s="1">
        <v>10.046</v>
      </c>
      <c r="AG351" s="1">
        <v>160924.25</v>
      </c>
      <c r="AH351" s="1">
        <v>6.121</v>
      </c>
      <c r="AK351" s="1">
        <v>21154.809</v>
      </c>
      <c r="AL351" s="1">
        <v>21.04</v>
      </c>
      <c r="AO351" s="1">
        <v>100.0</v>
      </c>
      <c r="AT351" s="1">
        <v>20642.025</v>
      </c>
      <c r="AU351" s="1">
        <v>20.53</v>
      </c>
      <c r="AW351" s="1">
        <v>5.788</v>
      </c>
      <c r="AX351" s="1">
        <v>5.889</v>
      </c>
      <c r="AY351" s="1">
        <v>108219.383</v>
      </c>
      <c r="AZ351" s="1">
        <v>107.632</v>
      </c>
      <c r="BA351" s="1">
        <v>97.576</v>
      </c>
      <c r="BC351" s="1">
        <v>18.91</v>
      </c>
      <c r="BG351" s="1">
        <v>0.0</v>
      </c>
      <c r="BH351" s="1">
        <v>0.0</v>
      </c>
      <c r="BJ351" s="1">
        <v>0.0</v>
      </c>
      <c r="BO351" s="1">
        <v>0.0</v>
      </c>
      <c r="BP351" s="1">
        <v>0.0</v>
      </c>
      <c r="BR351" s="1">
        <v>0.0</v>
      </c>
      <c r="BT351" s="1">
        <v>0.0</v>
      </c>
      <c r="BU351" s="1">
        <v>0.0</v>
      </c>
      <c r="BW351" s="1">
        <v>0.0</v>
      </c>
      <c r="BX351" s="1">
        <v>0.0</v>
      </c>
      <c r="BY351" s="1">
        <v>0.0</v>
      </c>
      <c r="BZ351" s="1">
        <v>0.0</v>
      </c>
      <c r="CA351" s="1">
        <v>0.0</v>
      </c>
      <c r="CB351" s="1">
        <v>0.0</v>
      </c>
      <c r="CG351" s="1">
        <v>512.783</v>
      </c>
      <c r="CH351" s="1">
        <v>0.51</v>
      </c>
      <c r="CJ351" s="1">
        <v>1.724</v>
      </c>
      <c r="CK351" s="1">
        <v>0.459</v>
      </c>
      <c r="CL351" s="1">
        <v>27227.061</v>
      </c>
      <c r="CM351" s="1">
        <v>27.079</v>
      </c>
      <c r="CN351" s="1">
        <v>2.424</v>
      </c>
      <c r="CQ351" s="1">
        <v>0.0</v>
      </c>
      <c r="CR351" s="1">
        <v>0.0</v>
      </c>
      <c r="CU351" s="1">
        <v>0.0</v>
      </c>
      <c r="CV351" s="1">
        <v>0.0</v>
      </c>
      <c r="CX351" s="1">
        <v>0.0</v>
      </c>
      <c r="CY351" s="1">
        <v>0.0</v>
      </c>
      <c r="DA351" s="1">
        <v>21154.809</v>
      </c>
      <c r="DB351" s="1">
        <v>160.051</v>
      </c>
      <c r="DF351" s="1">
        <v>0.0</v>
      </c>
      <c r="DG351" s="1">
        <v>0.0</v>
      </c>
      <c r="DI351" s="1">
        <v>0.0</v>
      </c>
      <c r="DN351" s="1">
        <v>0.0</v>
      </c>
      <c r="DO351" s="1">
        <v>0.0</v>
      </c>
      <c r="DQ351" s="1">
        <v>0.0</v>
      </c>
      <c r="DV351" s="1">
        <v>0.0</v>
      </c>
      <c r="DW351" s="1">
        <v>0.0</v>
      </c>
      <c r="DY351" s="1">
        <v>0.0</v>
      </c>
    </row>
    <row r="352">
      <c r="A352" s="1" t="s">
        <v>158</v>
      </c>
      <c r="B352" s="1">
        <v>2007.0</v>
      </c>
      <c r="C352" s="1" t="s">
        <v>159</v>
      </c>
      <c r="D352" s="1">
        <v>1057370.0</v>
      </c>
      <c r="E352" s="1">
        <v>3.0119518208E10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N352" s="1">
        <v>901.473</v>
      </c>
      <c r="S352" s="1">
        <v>0.0</v>
      </c>
      <c r="T352" s="1">
        <v>0.0</v>
      </c>
      <c r="V352" s="1">
        <v>0.0</v>
      </c>
      <c r="W352" s="1">
        <v>0.0</v>
      </c>
      <c r="X352" s="1">
        <v>0.0</v>
      </c>
      <c r="Y352" s="1">
        <v>0.0</v>
      </c>
      <c r="AA352" s="1">
        <v>21.73</v>
      </c>
      <c r="AB352" s="1">
        <v>20550.99</v>
      </c>
      <c r="AC352" s="1">
        <v>21.72</v>
      </c>
      <c r="AE352" s="1">
        <v>2.672</v>
      </c>
      <c r="AF352" s="1">
        <v>4.277</v>
      </c>
      <c r="AG352" s="1">
        <v>155411.562</v>
      </c>
      <c r="AH352" s="1">
        <v>5.456</v>
      </c>
      <c r="AK352" s="1">
        <v>20541.531</v>
      </c>
      <c r="AL352" s="1">
        <v>21.72</v>
      </c>
      <c r="AO352" s="1">
        <v>100.0</v>
      </c>
      <c r="AT352" s="1">
        <v>20305.096</v>
      </c>
      <c r="AU352" s="1">
        <v>21.47</v>
      </c>
      <c r="AW352" s="1">
        <v>4.045</v>
      </c>
      <c r="AX352" s="1">
        <v>4.354</v>
      </c>
      <c r="AY352" s="1">
        <v>105910.195</v>
      </c>
      <c r="AZ352" s="1">
        <v>111.986</v>
      </c>
      <c r="BA352" s="1">
        <v>98.849</v>
      </c>
      <c r="BC352" s="1">
        <v>19.58</v>
      </c>
      <c r="BG352" s="1">
        <v>0.0</v>
      </c>
      <c r="BH352" s="1">
        <v>0.0</v>
      </c>
      <c r="BJ352" s="1">
        <v>0.0</v>
      </c>
      <c r="BO352" s="1">
        <v>0.0</v>
      </c>
      <c r="BP352" s="1">
        <v>0.0</v>
      </c>
      <c r="BR352" s="1">
        <v>0.0</v>
      </c>
      <c r="BT352" s="1">
        <v>0.01</v>
      </c>
      <c r="BU352" s="1">
        <v>0.046</v>
      </c>
      <c r="BW352" s="1">
        <v>0.0</v>
      </c>
      <c r="BX352" s="1">
        <v>0.0</v>
      </c>
      <c r="BY352" s="1">
        <v>0.0</v>
      </c>
      <c r="BZ352" s="1">
        <v>0.0</v>
      </c>
      <c r="CA352" s="1">
        <v>0.0</v>
      </c>
      <c r="CB352" s="1">
        <v>0.0</v>
      </c>
      <c r="CG352" s="1">
        <v>236.436</v>
      </c>
      <c r="CH352" s="1">
        <v>0.25</v>
      </c>
      <c r="CJ352" s="1">
        <v>0.0</v>
      </c>
      <c r="CK352" s="1">
        <v>0.0</v>
      </c>
      <c r="CL352" s="1">
        <v>25610.051</v>
      </c>
      <c r="CM352" s="1">
        <v>27.079</v>
      </c>
      <c r="CN352" s="1">
        <v>1.151</v>
      </c>
      <c r="CQ352" s="1">
        <v>0.0</v>
      </c>
      <c r="CR352" s="1">
        <v>0.0</v>
      </c>
      <c r="CU352" s="1">
        <v>0.0</v>
      </c>
      <c r="CV352" s="1">
        <v>0.0</v>
      </c>
      <c r="CX352" s="1">
        <v>0.0</v>
      </c>
      <c r="CY352" s="1">
        <v>0.0</v>
      </c>
      <c r="DA352" s="1">
        <v>20541.531</v>
      </c>
      <c r="DB352" s="1">
        <v>164.328</v>
      </c>
      <c r="DF352" s="1">
        <v>0.0</v>
      </c>
      <c r="DG352" s="1">
        <v>0.0</v>
      </c>
      <c r="DI352" s="1">
        <v>0.0</v>
      </c>
      <c r="DN352" s="1">
        <v>0.0</v>
      </c>
      <c r="DO352" s="1">
        <v>0.0</v>
      </c>
      <c r="DQ352" s="1">
        <v>0.0</v>
      </c>
      <c r="DV352" s="1">
        <v>0.0</v>
      </c>
      <c r="DW352" s="1">
        <v>0.0</v>
      </c>
      <c r="DY352" s="1">
        <v>0.0</v>
      </c>
    </row>
    <row r="353">
      <c r="A353" s="1" t="s">
        <v>158</v>
      </c>
      <c r="B353" s="1">
        <v>2008.0</v>
      </c>
      <c r="C353" s="1" t="s">
        <v>159</v>
      </c>
      <c r="D353" s="1">
        <v>1120668.0</v>
      </c>
      <c r="E353" s="1">
        <v>3.3548849152E10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N353" s="1">
        <v>904.908</v>
      </c>
      <c r="S353" s="1">
        <v>0.0</v>
      </c>
      <c r="T353" s="1">
        <v>0.0</v>
      </c>
      <c r="V353" s="1">
        <v>0.0</v>
      </c>
      <c r="W353" s="1">
        <v>0.0</v>
      </c>
      <c r="X353" s="1">
        <v>0.0</v>
      </c>
      <c r="Y353" s="1">
        <v>0.0</v>
      </c>
      <c r="AA353" s="1">
        <v>22.63</v>
      </c>
      <c r="AB353" s="1">
        <v>20193.312</v>
      </c>
      <c r="AC353" s="1">
        <v>22.82</v>
      </c>
      <c r="AE353" s="1">
        <v>4.719</v>
      </c>
      <c r="AF353" s="1">
        <v>7.754</v>
      </c>
      <c r="AG353" s="1">
        <v>153552.609</v>
      </c>
      <c r="AH353" s="1">
        <v>5.129</v>
      </c>
      <c r="AK353" s="1">
        <v>20362.855</v>
      </c>
      <c r="AL353" s="1">
        <v>22.82</v>
      </c>
      <c r="AO353" s="1">
        <v>100.0</v>
      </c>
      <c r="AT353" s="1">
        <v>20362.855</v>
      </c>
      <c r="AU353" s="1">
        <v>22.82</v>
      </c>
      <c r="AW353" s="1">
        <v>7.313</v>
      </c>
      <c r="AX353" s="1">
        <v>8.19</v>
      </c>
      <c r="AY353" s="1">
        <v>107235.844</v>
      </c>
      <c r="AZ353" s="1">
        <v>120.176</v>
      </c>
      <c r="BA353" s="1">
        <v>100.0</v>
      </c>
      <c r="BC353" s="1">
        <v>20.65</v>
      </c>
      <c r="BG353" s="1">
        <v>0.0</v>
      </c>
      <c r="BH353" s="1">
        <v>0.0</v>
      </c>
      <c r="BJ353" s="1">
        <v>0.0</v>
      </c>
      <c r="BO353" s="1">
        <v>0.0</v>
      </c>
      <c r="BP353" s="1">
        <v>0.0</v>
      </c>
      <c r="BR353" s="1">
        <v>0.0</v>
      </c>
      <c r="BT353" s="1">
        <v>-0.19</v>
      </c>
      <c r="BU353" s="1">
        <v>-0.84</v>
      </c>
      <c r="BW353" s="1">
        <v>0.0</v>
      </c>
      <c r="BX353" s="1">
        <v>0.0</v>
      </c>
      <c r="BY353" s="1">
        <v>0.0</v>
      </c>
      <c r="BZ353" s="1">
        <v>0.0</v>
      </c>
      <c r="CA353" s="1">
        <v>0.0</v>
      </c>
      <c r="CB353" s="1">
        <v>0.0</v>
      </c>
      <c r="CG353" s="1">
        <v>0.0</v>
      </c>
      <c r="CH353" s="1">
        <v>0.0</v>
      </c>
      <c r="CJ353" s="1">
        <v>0.274</v>
      </c>
      <c r="CK353" s="1">
        <v>0.074</v>
      </c>
      <c r="CL353" s="1">
        <v>24229.734</v>
      </c>
      <c r="CM353" s="1">
        <v>27.153</v>
      </c>
      <c r="CN353" s="1">
        <v>0.0</v>
      </c>
      <c r="CQ353" s="1">
        <v>0.0</v>
      </c>
      <c r="CR353" s="1">
        <v>0.0</v>
      </c>
      <c r="CU353" s="1">
        <v>0.0</v>
      </c>
      <c r="CV353" s="1">
        <v>0.0</v>
      </c>
      <c r="CX353" s="1">
        <v>0.0</v>
      </c>
      <c r="CY353" s="1">
        <v>0.0</v>
      </c>
      <c r="DA353" s="1">
        <v>20362.855</v>
      </c>
      <c r="DB353" s="1">
        <v>172.081</v>
      </c>
      <c r="DF353" s="1">
        <v>0.0</v>
      </c>
      <c r="DG353" s="1">
        <v>0.0</v>
      </c>
      <c r="DI353" s="1">
        <v>0.0</v>
      </c>
      <c r="DN353" s="1">
        <v>0.0</v>
      </c>
      <c r="DO353" s="1">
        <v>0.0</v>
      </c>
      <c r="DQ353" s="1">
        <v>0.0</v>
      </c>
      <c r="DV353" s="1">
        <v>0.0</v>
      </c>
      <c r="DW353" s="1">
        <v>0.0</v>
      </c>
      <c r="DY353" s="1">
        <v>0.0</v>
      </c>
    </row>
    <row r="354">
      <c r="A354" s="1" t="s">
        <v>158</v>
      </c>
      <c r="B354" s="1">
        <v>2009.0</v>
      </c>
      <c r="C354" s="1" t="s">
        <v>159</v>
      </c>
      <c r="D354" s="1">
        <v>1183577.0</v>
      </c>
      <c r="E354" s="1">
        <v>3.5937222656E10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N354" s="1">
        <v>904.699</v>
      </c>
      <c r="S354" s="1">
        <v>0.0</v>
      </c>
      <c r="T354" s="1">
        <v>0.0</v>
      </c>
      <c r="V354" s="1">
        <v>0.0</v>
      </c>
      <c r="W354" s="1">
        <v>0.0</v>
      </c>
      <c r="X354" s="1">
        <v>0.0</v>
      </c>
      <c r="Y354" s="1">
        <v>0.0</v>
      </c>
      <c r="AA354" s="1">
        <v>22.73</v>
      </c>
      <c r="AB354" s="1">
        <v>19204.496</v>
      </c>
      <c r="AC354" s="1">
        <v>22.56</v>
      </c>
      <c r="AE354" s="1">
        <v>-0.994</v>
      </c>
      <c r="AF354" s="1">
        <v>-1.71</v>
      </c>
      <c r="AG354" s="1">
        <v>143945.891</v>
      </c>
      <c r="AH354" s="1">
        <v>4.741</v>
      </c>
      <c r="AK354" s="1">
        <v>19060.863</v>
      </c>
      <c r="AL354" s="1">
        <v>22.56</v>
      </c>
      <c r="AO354" s="1">
        <v>100.0</v>
      </c>
      <c r="AT354" s="1">
        <v>19060.863</v>
      </c>
      <c r="AU354" s="1">
        <v>22.56</v>
      </c>
      <c r="AW354" s="1">
        <v>0.965</v>
      </c>
      <c r="AX354" s="1">
        <v>1.159</v>
      </c>
      <c r="AY354" s="1">
        <v>102515.547</v>
      </c>
      <c r="AZ354" s="1">
        <v>121.335</v>
      </c>
      <c r="BA354" s="1">
        <v>100.0</v>
      </c>
      <c r="BC354" s="1">
        <v>20.41</v>
      </c>
      <c r="BG354" s="1">
        <v>0.0</v>
      </c>
      <c r="BH354" s="1">
        <v>0.0</v>
      </c>
      <c r="BJ354" s="1">
        <v>0.0</v>
      </c>
      <c r="BO354" s="1">
        <v>0.0</v>
      </c>
      <c r="BP354" s="1">
        <v>0.0</v>
      </c>
      <c r="BR354" s="1">
        <v>0.0</v>
      </c>
      <c r="BT354" s="1">
        <v>0.17</v>
      </c>
      <c r="BU354" s="1">
        <v>0.748</v>
      </c>
      <c r="BW354" s="1">
        <v>0.0</v>
      </c>
      <c r="BX354" s="1">
        <v>0.0</v>
      </c>
      <c r="BY354" s="1">
        <v>0.0</v>
      </c>
      <c r="BZ354" s="1">
        <v>0.0</v>
      </c>
      <c r="CA354" s="1">
        <v>0.0</v>
      </c>
      <c r="CB354" s="1">
        <v>0.0</v>
      </c>
      <c r="CG354" s="1">
        <v>0.0</v>
      </c>
      <c r="CH354" s="1">
        <v>0.0</v>
      </c>
      <c r="CJ354" s="1">
        <v>-0.273</v>
      </c>
      <c r="CK354" s="1">
        <v>-0.074</v>
      </c>
      <c r="CL354" s="1">
        <v>22879.205</v>
      </c>
      <c r="CM354" s="1">
        <v>27.079</v>
      </c>
      <c r="CN354" s="1">
        <v>0.0</v>
      </c>
      <c r="CQ354" s="1">
        <v>0.0</v>
      </c>
      <c r="CR354" s="1">
        <v>0.0</v>
      </c>
      <c r="CU354" s="1">
        <v>0.0</v>
      </c>
      <c r="CV354" s="1">
        <v>0.0</v>
      </c>
      <c r="CX354" s="1">
        <v>0.0</v>
      </c>
      <c r="CY354" s="1">
        <v>0.0</v>
      </c>
      <c r="DA354" s="1">
        <v>19060.863</v>
      </c>
      <c r="DB354" s="1">
        <v>170.371</v>
      </c>
      <c r="DF354" s="1">
        <v>0.0</v>
      </c>
      <c r="DG354" s="1">
        <v>0.0</v>
      </c>
      <c r="DI354" s="1">
        <v>0.0</v>
      </c>
      <c r="DN354" s="1">
        <v>0.0</v>
      </c>
      <c r="DO354" s="1">
        <v>0.0</v>
      </c>
      <c r="DQ354" s="1">
        <v>0.0</v>
      </c>
      <c r="DV354" s="1">
        <v>0.0</v>
      </c>
      <c r="DW354" s="1">
        <v>0.0</v>
      </c>
      <c r="DY354" s="1">
        <v>0.0</v>
      </c>
    </row>
    <row r="355">
      <c r="A355" s="1" t="s">
        <v>158</v>
      </c>
      <c r="B355" s="1">
        <v>2010.0</v>
      </c>
      <c r="C355" s="1" t="s">
        <v>159</v>
      </c>
      <c r="D355" s="1">
        <v>1213201.0</v>
      </c>
      <c r="E355" s="1">
        <v>3.9778050048E10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N355" s="1">
        <v>904.702</v>
      </c>
      <c r="S355" s="1">
        <v>0.0</v>
      </c>
      <c r="T355" s="1">
        <v>0.0</v>
      </c>
      <c r="V355" s="1">
        <v>0.0</v>
      </c>
      <c r="W355" s="1">
        <v>0.0</v>
      </c>
      <c r="X355" s="1">
        <v>0.0</v>
      </c>
      <c r="Y355" s="1">
        <v>0.0</v>
      </c>
      <c r="AA355" s="1">
        <v>23.99</v>
      </c>
      <c r="AB355" s="1">
        <v>19774.135</v>
      </c>
      <c r="AC355" s="1">
        <v>23.82</v>
      </c>
      <c r="AE355" s="1">
        <v>1.094</v>
      </c>
      <c r="AF355" s="1">
        <v>1.864</v>
      </c>
      <c r="AG355" s="1">
        <v>141967.203</v>
      </c>
      <c r="AH355" s="1">
        <v>4.33</v>
      </c>
      <c r="AK355" s="1">
        <v>19634.01</v>
      </c>
      <c r="AL355" s="1">
        <v>23.82</v>
      </c>
      <c r="AO355" s="1">
        <v>100.0</v>
      </c>
      <c r="AT355" s="1">
        <v>19634.01</v>
      </c>
      <c r="AU355" s="1">
        <v>23.82</v>
      </c>
      <c r="AW355" s="1">
        <v>2.433</v>
      </c>
      <c r="AX355" s="1">
        <v>2.952</v>
      </c>
      <c r="AY355" s="1">
        <v>102445.148</v>
      </c>
      <c r="AZ355" s="1">
        <v>124.287</v>
      </c>
      <c r="BA355" s="1">
        <v>100.0</v>
      </c>
      <c r="BC355" s="1">
        <v>21.55</v>
      </c>
      <c r="BG355" s="1">
        <v>0.0</v>
      </c>
      <c r="BH355" s="1">
        <v>0.0</v>
      </c>
      <c r="BJ355" s="1">
        <v>0.0</v>
      </c>
      <c r="BO355" s="1">
        <v>0.0</v>
      </c>
      <c r="BP355" s="1">
        <v>0.0</v>
      </c>
      <c r="BR355" s="1">
        <v>0.0</v>
      </c>
      <c r="BT355" s="1">
        <v>0.17</v>
      </c>
      <c r="BU355" s="1">
        <v>0.709</v>
      </c>
      <c r="BW355" s="1">
        <v>0.0</v>
      </c>
      <c r="BX355" s="1">
        <v>0.0</v>
      </c>
      <c r="BY355" s="1">
        <v>0.0</v>
      </c>
      <c r="BZ355" s="1">
        <v>0.0</v>
      </c>
      <c r="CA355" s="1">
        <v>0.0</v>
      </c>
      <c r="CB355" s="1">
        <v>0.0</v>
      </c>
      <c r="CG355" s="1">
        <v>0.0</v>
      </c>
      <c r="CH355" s="1">
        <v>0.0</v>
      </c>
      <c r="CJ355" s="1">
        <v>-3.393</v>
      </c>
      <c r="CK355" s="1">
        <v>-0.919</v>
      </c>
      <c r="CL355" s="1">
        <v>21563.15</v>
      </c>
      <c r="CM355" s="1">
        <v>26.16</v>
      </c>
      <c r="CN355" s="1">
        <v>0.0</v>
      </c>
      <c r="CQ355" s="1">
        <v>0.0</v>
      </c>
      <c r="CR355" s="1">
        <v>0.0</v>
      </c>
      <c r="CU355" s="1">
        <v>0.0</v>
      </c>
      <c r="CV355" s="1">
        <v>0.0</v>
      </c>
      <c r="CX355" s="1">
        <v>0.0</v>
      </c>
      <c r="CY355" s="1">
        <v>0.0</v>
      </c>
      <c r="DA355" s="1">
        <v>19634.01</v>
      </c>
      <c r="DB355" s="1">
        <v>172.235</v>
      </c>
      <c r="DF355" s="1">
        <v>0.0</v>
      </c>
      <c r="DG355" s="1">
        <v>0.0</v>
      </c>
      <c r="DI355" s="1">
        <v>0.0</v>
      </c>
      <c r="DN355" s="1">
        <v>0.0</v>
      </c>
      <c r="DO355" s="1">
        <v>0.0</v>
      </c>
      <c r="DQ355" s="1">
        <v>0.0</v>
      </c>
      <c r="DV355" s="1">
        <v>0.0</v>
      </c>
      <c r="DW355" s="1">
        <v>0.0</v>
      </c>
      <c r="DY355" s="1">
        <v>0.0</v>
      </c>
    </row>
    <row r="356">
      <c r="A356" s="1" t="s">
        <v>158</v>
      </c>
      <c r="B356" s="1">
        <v>2011.0</v>
      </c>
      <c r="C356" s="1" t="s">
        <v>159</v>
      </c>
      <c r="D356" s="1">
        <v>1206693.0</v>
      </c>
      <c r="E356" s="1">
        <v>4.3727147008E10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N356" s="1">
        <v>904.684</v>
      </c>
      <c r="S356" s="1">
        <v>0.0</v>
      </c>
      <c r="T356" s="1">
        <v>0.0</v>
      </c>
      <c r="V356" s="1">
        <v>0.0</v>
      </c>
      <c r="W356" s="1">
        <v>0.0</v>
      </c>
      <c r="X356" s="1">
        <v>0.0</v>
      </c>
      <c r="Y356" s="1">
        <v>0.0</v>
      </c>
      <c r="AA356" s="1">
        <v>24.46</v>
      </c>
      <c r="AB356" s="1">
        <v>20270.275</v>
      </c>
      <c r="AC356" s="1">
        <v>24.34</v>
      </c>
      <c r="AE356" s="1">
        <v>-1.057</v>
      </c>
      <c r="AF356" s="1">
        <v>-1.82</v>
      </c>
      <c r="AG356" s="1">
        <v>141224.812</v>
      </c>
      <c r="AH356" s="1">
        <v>3.897</v>
      </c>
      <c r="AK356" s="1">
        <v>20170.83</v>
      </c>
      <c r="AL356" s="1">
        <v>24.34</v>
      </c>
      <c r="AO356" s="1">
        <v>100.0</v>
      </c>
      <c r="AT356" s="1">
        <v>20170.83</v>
      </c>
      <c r="AU356" s="1">
        <v>24.34</v>
      </c>
      <c r="AW356" s="1">
        <v>1.572</v>
      </c>
      <c r="AX356" s="1">
        <v>1.954</v>
      </c>
      <c r="AY356" s="1">
        <v>104617.156</v>
      </c>
      <c r="AZ356" s="1">
        <v>126.241</v>
      </c>
      <c r="BA356" s="1">
        <v>100.0</v>
      </c>
      <c r="BC356" s="1">
        <v>22.02</v>
      </c>
      <c r="BG356" s="1">
        <v>0.0</v>
      </c>
      <c r="BH356" s="1">
        <v>0.0</v>
      </c>
      <c r="BJ356" s="1">
        <v>0.0</v>
      </c>
      <c r="BO356" s="1">
        <v>0.0</v>
      </c>
      <c r="BP356" s="1">
        <v>0.0</v>
      </c>
      <c r="BR356" s="1">
        <v>0.0</v>
      </c>
      <c r="BT356" s="1">
        <v>0.12</v>
      </c>
      <c r="BU356" s="1">
        <v>0.491</v>
      </c>
      <c r="BW356" s="1">
        <v>0.0</v>
      </c>
      <c r="BX356" s="1">
        <v>0.0</v>
      </c>
      <c r="BY356" s="1">
        <v>0.0</v>
      </c>
      <c r="BZ356" s="1">
        <v>0.0</v>
      </c>
      <c r="CA356" s="1">
        <v>0.0</v>
      </c>
      <c r="CB356" s="1">
        <v>0.0</v>
      </c>
      <c r="CG356" s="1">
        <v>0.0</v>
      </c>
      <c r="CH356" s="1">
        <v>0.0</v>
      </c>
      <c r="CJ356" s="1">
        <v>1.755</v>
      </c>
      <c r="CK356" s="1">
        <v>0.459</v>
      </c>
      <c r="CL356" s="1">
        <v>22059.816</v>
      </c>
      <c r="CM356" s="1">
        <v>26.619</v>
      </c>
      <c r="CN356" s="1">
        <v>0.0</v>
      </c>
      <c r="CQ356" s="1">
        <v>0.0</v>
      </c>
      <c r="CR356" s="1">
        <v>0.0</v>
      </c>
      <c r="CU356" s="1">
        <v>0.0</v>
      </c>
      <c r="CV356" s="1">
        <v>0.0</v>
      </c>
      <c r="CX356" s="1">
        <v>0.0</v>
      </c>
      <c r="CY356" s="1">
        <v>0.0</v>
      </c>
      <c r="DA356" s="1">
        <v>20170.83</v>
      </c>
      <c r="DB356" s="1">
        <v>170.415</v>
      </c>
      <c r="DF356" s="1">
        <v>0.0</v>
      </c>
      <c r="DG356" s="1">
        <v>0.0</v>
      </c>
      <c r="DI356" s="1">
        <v>0.0</v>
      </c>
      <c r="DN356" s="1">
        <v>0.0</v>
      </c>
      <c r="DO356" s="1">
        <v>0.0</v>
      </c>
      <c r="DQ356" s="1">
        <v>0.0</v>
      </c>
      <c r="DV356" s="1">
        <v>0.0</v>
      </c>
      <c r="DW356" s="1">
        <v>0.0</v>
      </c>
      <c r="DY356" s="1">
        <v>0.0</v>
      </c>
    </row>
    <row r="357">
      <c r="A357" s="1" t="s">
        <v>158</v>
      </c>
      <c r="B357" s="1">
        <v>2012.0</v>
      </c>
      <c r="C357" s="1" t="s">
        <v>159</v>
      </c>
      <c r="D357" s="1">
        <v>1216256.0</v>
      </c>
      <c r="E357" s="1">
        <v>4.5357289472E10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N357" s="1">
        <v>904.723</v>
      </c>
      <c r="S357" s="1">
        <v>0.0</v>
      </c>
      <c r="T357" s="1">
        <v>0.0</v>
      </c>
      <c r="V357" s="1">
        <v>0.0</v>
      </c>
      <c r="W357" s="1">
        <v>0.0</v>
      </c>
      <c r="X357" s="1">
        <v>0.0</v>
      </c>
      <c r="Y357" s="1">
        <v>0.0</v>
      </c>
      <c r="AA357" s="1">
        <v>24.61</v>
      </c>
      <c r="AB357" s="1">
        <v>20234.227</v>
      </c>
      <c r="AC357" s="1">
        <v>24.77</v>
      </c>
      <c r="AE357" s="1">
        <v>7.425</v>
      </c>
      <c r="AF357" s="1">
        <v>12.654</v>
      </c>
      <c r="AG357" s="1">
        <v>150518.25</v>
      </c>
      <c r="AH357" s="1">
        <v>4.036</v>
      </c>
      <c r="AK357" s="1">
        <v>20365.779</v>
      </c>
      <c r="AL357" s="1">
        <v>24.77</v>
      </c>
      <c r="AO357" s="1">
        <v>100.0</v>
      </c>
      <c r="AT357" s="1">
        <v>20365.779</v>
      </c>
      <c r="AU357" s="1">
        <v>24.77</v>
      </c>
      <c r="AW357" s="1">
        <v>3.389</v>
      </c>
      <c r="AX357" s="1">
        <v>4.278</v>
      </c>
      <c r="AY357" s="1">
        <v>107311.734</v>
      </c>
      <c r="AZ357" s="1">
        <v>130.519</v>
      </c>
      <c r="BA357" s="1">
        <v>100.0</v>
      </c>
      <c r="BC357" s="1">
        <v>22.41</v>
      </c>
      <c r="BG357" s="1">
        <v>0.0</v>
      </c>
      <c r="BH357" s="1">
        <v>0.0</v>
      </c>
      <c r="BJ357" s="1">
        <v>0.0</v>
      </c>
      <c r="BO357" s="1">
        <v>0.0</v>
      </c>
      <c r="BP357" s="1">
        <v>0.0</v>
      </c>
      <c r="BR357" s="1">
        <v>0.0</v>
      </c>
      <c r="BT357" s="1">
        <v>-0.16</v>
      </c>
      <c r="BU357" s="1">
        <v>-0.65</v>
      </c>
      <c r="BW357" s="1">
        <v>0.0</v>
      </c>
      <c r="BX357" s="1">
        <v>0.0</v>
      </c>
      <c r="BY357" s="1">
        <v>0.0</v>
      </c>
      <c r="BZ357" s="1">
        <v>0.0</v>
      </c>
      <c r="CA357" s="1">
        <v>0.0</v>
      </c>
      <c r="CB357" s="1">
        <v>0.0</v>
      </c>
      <c r="CG357" s="1">
        <v>0.0</v>
      </c>
      <c r="CH357" s="1">
        <v>0.0</v>
      </c>
      <c r="CJ357" s="1">
        <v>16.229</v>
      </c>
      <c r="CK357" s="1">
        <v>4.32</v>
      </c>
      <c r="CL357" s="1">
        <v>25438.264</v>
      </c>
      <c r="CM357" s="1">
        <v>30.939</v>
      </c>
      <c r="CN357" s="1">
        <v>0.0</v>
      </c>
      <c r="CQ357" s="1">
        <v>0.0</v>
      </c>
      <c r="CR357" s="1">
        <v>0.0</v>
      </c>
      <c r="CU357" s="1">
        <v>0.0</v>
      </c>
      <c r="CV357" s="1">
        <v>0.0</v>
      </c>
      <c r="CX357" s="1">
        <v>0.0</v>
      </c>
      <c r="CY357" s="1">
        <v>0.0</v>
      </c>
      <c r="DA357" s="1">
        <v>20365.779</v>
      </c>
      <c r="DB357" s="1">
        <v>183.069</v>
      </c>
      <c r="DF357" s="1">
        <v>0.0</v>
      </c>
      <c r="DG357" s="1">
        <v>0.0</v>
      </c>
      <c r="DI357" s="1">
        <v>0.0</v>
      </c>
      <c r="DN357" s="1">
        <v>0.0</v>
      </c>
      <c r="DO357" s="1">
        <v>0.0</v>
      </c>
      <c r="DQ357" s="1">
        <v>0.0</v>
      </c>
      <c r="DV357" s="1">
        <v>0.0</v>
      </c>
      <c r="DW357" s="1">
        <v>0.0</v>
      </c>
      <c r="DY357" s="1">
        <v>0.0</v>
      </c>
    </row>
    <row r="358">
      <c r="A358" s="1" t="s">
        <v>158</v>
      </c>
      <c r="B358" s="1">
        <v>2013.0</v>
      </c>
      <c r="C358" s="1" t="s">
        <v>159</v>
      </c>
      <c r="D358" s="1">
        <v>1257153.0</v>
      </c>
      <c r="E358" s="1">
        <v>4.7813840896E10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N358" s="1">
        <v>904.67</v>
      </c>
      <c r="S358" s="1">
        <v>0.0</v>
      </c>
      <c r="T358" s="1">
        <v>0.0</v>
      </c>
      <c r="V358" s="1">
        <v>0.0</v>
      </c>
      <c r="W358" s="1">
        <v>0.0</v>
      </c>
      <c r="X358" s="1">
        <v>0.0</v>
      </c>
      <c r="Y358" s="1">
        <v>0.0</v>
      </c>
      <c r="AA358" s="1">
        <v>25.93</v>
      </c>
      <c r="AB358" s="1">
        <v>20625.971</v>
      </c>
      <c r="AC358" s="1">
        <v>25.91</v>
      </c>
      <c r="AE358" s="1">
        <v>11.21</v>
      </c>
      <c r="AF358" s="1">
        <v>20.522</v>
      </c>
      <c r="AG358" s="1">
        <v>161945.844</v>
      </c>
      <c r="AH358" s="1">
        <v>4.258</v>
      </c>
      <c r="AK358" s="1">
        <v>20610.061</v>
      </c>
      <c r="AL358" s="1">
        <v>25.91</v>
      </c>
      <c r="AO358" s="1">
        <v>100.0</v>
      </c>
      <c r="AT358" s="1">
        <v>20610.061</v>
      </c>
      <c r="AU358" s="1">
        <v>25.91</v>
      </c>
      <c r="AW358" s="1">
        <v>6.941</v>
      </c>
      <c r="AX358" s="1">
        <v>9.06</v>
      </c>
      <c r="AY358" s="1">
        <v>111027.289</v>
      </c>
      <c r="AZ358" s="1">
        <v>139.578</v>
      </c>
      <c r="BA358" s="1">
        <v>100.0</v>
      </c>
      <c r="BC358" s="1">
        <v>23.44</v>
      </c>
      <c r="BG358" s="1">
        <v>0.0</v>
      </c>
      <c r="BH358" s="1">
        <v>0.0</v>
      </c>
      <c r="BJ358" s="1">
        <v>0.0</v>
      </c>
      <c r="BO358" s="1">
        <v>0.0</v>
      </c>
      <c r="BP358" s="1">
        <v>0.0</v>
      </c>
      <c r="BR358" s="1">
        <v>0.0</v>
      </c>
      <c r="BT358" s="1">
        <v>0.02</v>
      </c>
      <c r="BU358" s="1">
        <v>0.077</v>
      </c>
      <c r="BW358" s="1">
        <v>0.0</v>
      </c>
      <c r="BX358" s="1">
        <v>0.0</v>
      </c>
      <c r="BY358" s="1">
        <v>0.0</v>
      </c>
      <c r="BZ358" s="1">
        <v>0.0</v>
      </c>
      <c r="CA358" s="1">
        <v>0.0</v>
      </c>
      <c r="CB358" s="1">
        <v>0.0</v>
      </c>
      <c r="CG358" s="1">
        <v>0.0</v>
      </c>
      <c r="CH358" s="1">
        <v>0.0</v>
      </c>
      <c r="CJ358" s="1">
        <v>12.484</v>
      </c>
      <c r="CK358" s="1">
        <v>3.862</v>
      </c>
      <c r="CL358" s="1">
        <v>27683.039</v>
      </c>
      <c r="CM358" s="1">
        <v>34.802</v>
      </c>
      <c r="CN358" s="1">
        <v>0.0</v>
      </c>
      <c r="CQ358" s="1">
        <v>0.0</v>
      </c>
      <c r="CR358" s="1">
        <v>0.0</v>
      </c>
      <c r="CU358" s="1">
        <v>0.0</v>
      </c>
      <c r="CV358" s="1">
        <v>0.0</v>
      </c>
      <c r="CX358" s="1">
        <v>0.0</v>
      </c>
      <c r="CY358" s="1">
        <v>0.0</v>
      </c>
      <c r="DA358" s="1">
        <v>20610.061</v>
      </c>
      <c r="DB358" s="1">
        <v>203.591</v>
      </c>
      <c r="DF358" s="1">
        <v>0.0</v>
      </c>
      <c r="DG358" s="1">
        <v>0.0</v>
      </c>
      <c r="DI358" s="1">
        <v>0.0</v>
      </c>
      <c r="DN358" s="1">
        <v>0.0</v>
      </c>
      <c r="DO358" s="1">
        <v>0.0</v>
      </c>
      <c r="DQ358" s="1">
        <v>0.0</v>
      </c>
      <c r="DV358" s="1">
        <v>0.0</v>
      </c>
      <c r="DW358" s="1">
        <v>0.0</v>
      </c>
      <c r="DY358" s="1">
        <v>0.0</v>
      </c>
    </row>
    <row r="359">
      <c r="A359" s="1" t="s">
        <v>158</v>
      </c>
      <c r="B359" s="1">
        <v>2014.0</v>
      </c>
      <c r="C359" s="1" t="s">
        <v>159</v>
      </c>
      <c r="D359" s="1">
        <v>1312803.0</v>
      </c>
      <c r="E359" s="1">
        <v>4.9894227968E10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N359" s="1">
        <v>904.255</v>
      </c>
      <c r="S359" s="1">
        <v>0.0</v>
      </c>
      <c r="T359" s="1">
        <v>0.0</v>
      </c>
      <c r="V359" s="1">
        <v>0.0</v>
      </c>
      <c r="W359" s="1">
        <v>0.0</v>
      </c>
      <c r="X359" s="1">
        <v>0.0</v>
      </c>
      <c r="Y359" s="1">
        <v>0.0</v>
      </c>
      <c r="AA359" s="1">
        <v>27.26</v>
      </c>
      <c r="AB359" s="1">
        <v>20764.73</v>
      </c>
      <c r="AC359" s="1">
        <v>27.26</v>
      </c>
      <c r="AE359" s="1">
        <v>-0.875</v>
      </c>
      <c r="AF359" s="1">
        <v>-1.782</v>
      </c>
      <c r="AG359" s="1">
        <v>153723.641</v>
      </c>
      <c r="AH359" s="1">
        <v>4.045</v>
      </c>
      <c r="AK359" s="1">
        <v>20757.113</v>
      </c>
      <c r="AL359" s="1">
        <v>27.25</v>
      </c>
      <c r="AO359" s="1">
        <v>99.963</v>
      </c>
      <c r="AT359" s="1">
        <v>20757.113</v>
      </c>
      <c r="AU359" s="1">
        <v>27.25</v>
      </c>
      <c r="AW359" s="1">
        <v>5.292</v>
      </c>
      <c r="AX359" s="1">
        <v>7.387</v>
      </c>
      <c r="AY359" s="1">
        <v>111947.688</v>
      </c>
      <c r="AZ359" s="1">
        <v>146.965</v>
      </c>
      <c r="BA359" s="1">
        <v>99.963</v>
      </c>
      <c r="BC359" s="1">
        <v>24.65</v>
      </c>
      <c r="BG359" s="1">
        <v>0.0</v>
      </c>
      <c r="BH359" s="1">
        <v>0.0</v>
      </c>
      <c r="BJ359" s="1">
        <v>0.0</v>
      </c>
      <c r="BO359" s="1">
        <v>7.617</v>
      </c>
      <c r="BP359" s="1">
        <v>0.01</v>
      </c>
      <c r="BR359" s="1">
        <v>0.037</v>
      </c>
      <c r="BT359" s="1">
        <v>0.0</v>
      </c>
      <c r="BU359" s="1">
        <v>0.0</v>
      </c>
      <c r="BW359" s="1">
        <v>0.0</v>
      </c>
      <c r="BX359" s="1">
        <v>0.0</v>
      </c>
      <c r="BY359" s="1">
        <v>0.0</v>
      </c>
      <c r="BZ359" s="1">
        <v>0.0</v>
      </c>
      <c r="CA359" s="1">
        <v>0.0</v>
      </c>
      <c r="CB359" s="1">
        <v>0.0</v>
      </c>
      <c r="CG359" s="1">
        <v>0.0</v>
      </c>
      <c r="CH359" s="1">
        <v>0.0</v>
      </c>
      <c r="CJ359" s="1">
        <v>4.039</v>
      </c>
      <c r="CK359" s="1">
        <v>1.406</v>
      </c>
      <c r="CL359" s="1">
        <v>27580.312</v>
      </c>
      <c r="CM359" s="1">
        <v>36.208</v>
      </c>
      <c r="CN359" s="1">
        <v>0.0</v>
      </c>
      <c r="CQ359" s="1">
        <v>0.0</v>
      </c>
      <c r="CR359" s="1">
        <v>0.0</v>
      </c>
      <c r="CU359" s="1">
        <v>0.0</v>
      </c>
      <c r="CV359" s="1">
        <v>0.0</v>
      </c>
      <c r="CX359" s="1">
        <v>0.0</v>
      </c>
      <c r="CY359" s="1">
        <v>0.0</v>
      </c>
      <c r="DA359" s="1">
        <v>20764.73</v>
      </c>
      <c r="DB359" s="1">
        <v>201.809</v>
      </c>
      <c r="DF359" s="1">
        <v>7.617</v>
      </c>
      <c r="DG359" s="1">
        <v>0.01</v>
      </c>
      <c r="DI359" s="1">
        <v>0.037</v>
      </c>
      <c r="DN359" s="1">
        <v>7.617</v>
      </c>
      <c r="DO359" s="1">
        <v>0.01</v>
      </c>
      <c r="DQ359" s="1">
        <v>0.037</v>
      </c>
      <c r="DV359" s="1">
        <v>0.0</v>
      </c>
      <c r="DW359" s="1">
        <v>0.0</v>
      </c>
      <c r="DY359" s="1">
        <v>0.0</v>
      </c>
    </row>
    <row r="360">
      <c r="A360" s="1" t="s">
        <v>158</v>
      </c>
      <c r="B360" s="1">
        <v>2015.0</v>
      </c>
      <c r="C360" s="1" t="s">
        <v>159</v>
      </c>
      <c r="D360" s="1">
        <v>1369607.0</v>
      </c>
      <c r="E360" s="1">
        <v>5.113409536E10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N360" s="1">
        <v>904.528</v>
      </c>
      <c r="S360" s="1">
        <v>0.0</v>
      </c>
      <c r="T360" s="1">
        <v>0.0</v>
      </c>
      <c r="V360" s="1">
        <v>0.0</v>
      </c>
      <c r="W360" s="1">
        <v>0.0</v>
      </c>
      <c r="X360" s="1">
        <v>0.0</v>
      </c>
      <c r="Y360" s="1">
        <v>0.0</v>
      </c>
      <c r="AA360" s="1">
        <v>28.48</v>
      </c>
      <c r="AB360" s="1">
        <v>20794.285</v>
      </c>
      <c r="AC360" s="1">
        <v>28.49</v>
      </c>
      <c r="AE360" s="1">
        <v>0.883</v>
      </c>
      <c r="AF360" s="1">
        <v>1.782</v>
      </c>
      <c r="AG360" s="1">
        <v>148649.344</v>
      </c>
      <c r="AH360" s="1">
        <v>3.982</v>
      </c>
      <c r="AK360" s="1">
        <v>20794.285</v>
      </c>
      <c r="AL360" s="1">
        <v>28.48</v>
      </c>
      <c r="AO360" s="1">
        <v>99.965</v>
      </c>
      <c r="AT360" s="1">
        <v>20794.285</v>
      </c>
      <c r="AU360" s="1">
        <v>28.48</v>
      </c>
      <c r="AW360" s="1">
        <v>-0.763</v>
      </c>
      <c r="AX360" s="1">
        <v>-1.122</v>
      </c>
      <c r="AY360" s="1">
        <v>106485.625</v>
      </c>
      <c r="AZ360" s="1">
        <v>145.843</v>
      </c>
      <c r="BA360" s="1">
        <v>99.965</v>
      </c>
      <c r="BC360" s="1">
        <v>25.77</v>
      </c>
      <c r="BG360" s="1">
        <v>0.0</v>
      </c>
      <c r="BH360" s="1">
        <v>0.0</v>
      </c>
      <c r="BJ360" s="1">
        <v>0.0</v>
      </c>
      <c r="BO360" s="1">
        <v>7.301</v>
      </c>
      <c r="BP360" s="1">
        <v>0.01</v>
      </c>
      <c r="BR360" s="1">
        <v>0.035</v>
      </c>
      <c r="BT360" s="1">
        <v>-0.01</v>
      </c>
      <c r="BU360" s="1">
        <v>-0.035</v>
      </c>
      <c r="BW360" s="1">
        <v>0.0</v>
      </c>
      <c r="BX360" s="1">
        <v>0.0</v>
      </c>
      <c r="BY360" s="1">
        <v>0.0</v>
      </c>
      <c r="BZ360" s="1">
        <v>0.0</v>
      </c>
      <c r="CA360" s="1">
        <v>0.0</v>
      </c>
      <c r="CB360" s="1">
        <v>0.0</v>
      </c>
      <c r="CG360" s="1">
        <v>0.0</v>
      </c>
      <c r="CH360" s="1">
        <v>0.0</v>
      </c>
      <c r="CJ360" s="1">
        <v>2.6</v>
      </c>
      <c r="CK360" s="1">
        <v>0.942</v>
      </c>
      <c r="CL360" s="1">
        <v>27123.877</v>
      </c>
      <c r="CM360" s="1">
        <v>37.149</v>
      </c>
      <c r="CN360" s="1">
        <v>0.0</v>
      </c>
      <c r="CQ360" s="1">
        <v>0.0</v>
      </c>
      <c r="CR360" s="1">
        <v>0.0</v>
      </c>
      <c r="CU360" s="1">
        <v>0.0</v>
      </c>
      <c r="CV360" s="1">
        <v>0.0</v>
      </c>
      <c r="CX360" s="1">
        <v>0.0</v>
      </c>
      <c r="CY360" s="1">
        <v>0.0</v>
      </c>
      <c r="DA360" s="1">
        <v>20801.588</v>
      </c>
      <c r="DB360" s="1">
        <v>203.591</v>
      </c>
      <c r="DF360" s="1">
        <v>7.301</v>
      </c>
      <c r="DG360" s="1">
        <v>0.01</v>
      </c>
      <c r="DI360" s="1">
        <v>0.035</v>
      </c>
      <c r="DN360" s="1">
        <v>7.301</v>
      </c>
      <c r="DO360" s="1">
        <v>0.01</v>
      </c>
      <c r="DQ360" s="1">
        <v>0.035</v>
      </c>
      <c r="DV360" s="1">
        <v>0.0</v>
      </c>
      <c r="DW360" s="1">
        <v>0.0</v>
      </c>
      <c r="DY360" s="1">
        <v>0.0</v>
      </c>
    </row>
    <row r="361">
      <c r="A361" s="1" t="s">
        <v>158</v>
      </c>
      <c r="B361" s="1">
        <v>2016.0</v>
      </c>
      <c r="C361" s="1" t="s">
        <v>159</v>
      </c>
      <c r="D361" s="1">
        <v>1429559.0</v>
      </c>
      <c r="E361" s="1">
        <v>5.2953448448E10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N361" s="1">
        <v>904.278</v>
      </c>
      <c r="S361" s="1">
        <v>0.0</v>
      </c>
      <c r="T361" s="1">
        <v>0.0</v>
      </c>
      <c r="V361" s="1">
        <v>0.0</v>
      </c>
      <c r="W361" s="1">
        <v>0.0</v>
      </c>
      <c r="X361" s="1">
        <v>0.0</v>
      </c>
      <c r="Y361" s="1">
        <v>0.0</v>
      </c>
      <c r="AA361" s="1">
        <v>28.5</v>
      </c>
      <c r="AB361" s="1">
        <v>19936.219</v>
      </c>
      <c r="AC361" s="1">
        <v>28.52</v>
      </c>
      <c r="AE361" s="1">
        <v>-0.222</v>
      </c>
      <c r="AF361" s="1">
        <v>-0.452</v>
      </c>
      <c r="AG361" s="1">
        <v>142098.906</v>
      </c>
      <c r="AH361" s="1">
        <v>3.836</v>
      </c>
      <c r="AK361" s="1">
        <v>19943.213</v>
      </c>
      <c r="AL361" s="1">
        <v>28.51</v>
      </c>
      <c r="AO361" s="1">
        <v>99.965</v>
      </c>
      <c r="AT361" s="1">
        <v>19943.213</v>
      </c>
      <c r="AU361" s="1">
        <v>28.51</v>
      </c>
      <c r="AW361" s="1">
        <v>-0.98</v>
      </c>
      <c r="AX361" s="1">
        <v>-1.43</v>
      </c>
      <c r="AY361" s="1">
        <v>101019.766</v>
      </c>
      <c r="AZ361" s="1">
        <v>144.414</v>
      </c>
      <c r="BA361" s="1">
        <v>99.965</v>
      </c>
      <c r="BC361" s="1">
        <v>25.79</v>
      </c>
      <c r="BG361" s="1">
        <v>0.0</v>
      </c>
      <c r="BH361" s="1">
        <v>0.0</v>
      </c>
      <c r="BJ361" s="1">
        <v>0.0</v>
      </c>
      <c r="BO361" s="1">
        <v>6.995</v>
      </c>
      <c r="BP361" s="1">
        <v>0.01</v>
      </c>
      <c r="BR361" s="1">
        <v>0.035</v>
      </c>
      <c r="BT361" s="1">
        <v>-0.02</v>
      </c>
      <c r="BU361" s="1">
        <v>-0.07</v>
      </c>
      <c r="BW361" s="1">
        <v>0.0</v>
      </c>
      <c r="BX361" s="1">
        <v>0.0</v>
      </c>
      <c r="BY361" s="1">
        <v>0.0</v>
      </c>
      <c r="BZ361" s="1">
        <v>0.0</v>
      </c>
      <c r="CA361" s="1">
        <v>0.0</v>
      </c>
      <c r="CB361" s="1">
        <v>0.0</v>
      </c>
      <c r="CG361" s="1">
        <v>0.0</v>
      </c>
      <c r="CH361" s="1">
        <v>0.0</v>
      </c>
      <c r="CJ361" s="1">
        <v>-3.124</v>
      </c>
      <c r="CK361" s="1">
        <v>-1.161</v>
      </c>
      <c r="CL361" s="1">
        <v>25174.58</v>
      </c>
      <c r="CM361" s="1">
        <v>35.989</v>
      </c>
      <c r="CN361" s="1">
        <v>0.0</v>
      </c>
      <c r="CQ361" s="1">
        <v>0.0</v>
      </c>
      <c r="CR361" s="1">
        <v>0.0</v>
      </c>
      <c r="CU361" s="1">
        <v>0.0</v>
      </c>
      <c r="CV361" s="1">
        <v>0.0</v>
      </c>
      <c r="CX361" s="1">
        <v>0.0</v>
      </c>
      <c r="CY361" s="1">
        <v>0.0</v>
      </c>
      <c r="DA361" s="1">
        <v>19950.209</v>
      </c>
      <c r="DB361" s="1">
        <v>203.139</v>
      </c>
      <c r="DF361" s="1">
        <v>6.995</v>
      </c>
      <c r="DG361" s="1">
        <v>0.01</v>
      </c>
      <c r="DI361" s="1">
        <v>0.035</v>
      </c>
      <c r="DN361" s="1">
        <v>6.995</v>
      </c>
      <c r="DO361" s="1">
        <v>0.01</v>
      </c>
      <c r="DQ361" s="1">
        <v>0.035</v>
      </c>
      <c r="DV361" s="1">
        <v>0.0</v>
      </c>
      <c r="DW361" s="1">
        <v>0.0</v>
      </c>
      <c r="DY361" s="1">
        <v>0.0</v>
      </c>
    </row>
    <row r="362">
      <c r="A362" s="1" t="s">
        <v>158</v>
      </c>
      <c r="B362" s="1">
        <v>2017.0</v>
      </c>
      <c r="C362" s="1" t="s">
        <v>159</v>
      </c>
      <c r="D362" s="1">
        <v>1481958.0</v>
      </c>
      <c r="E362" s="1">
        <v>5.5226208256E10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N362" s="1">
        <v>904.55</v>
      </c>
      <c r="S362" s="1">
        <v>0.0</v>
      </c>
      <c r="T362" s="1">
        <v>0.0</v>
      </c>
      <c r="Y362" s="1">
        <v>0.0</v>
      </c>
      <c r="AA362" s="1">
        <v>29.27</v>
      </c>
      <c r="AB362" s="1">
        <v>19750.896</v>
      </c>
      <c r="AC362" s="1">
        <v>29.23</v>
      </c>
      <c r="AE362" s="1">
        <v>2.882</v>
      </c>
      <c r="AF362" s="1">
        <v>5.855</v>
      </c>
      <c r="AG362" s="1">
        <v>141025.578</v>
      </c>
      <c r="AH362" s="1">
        <v>3.784</v>
      </c>
      <c r="AK362" s="1">
        <v>19717.158</v>
      </c>
      <c r="AL362" s="1">
        <v>29.22</v>
      </c>
      <c r="AO362" s="1">
        <v>99.966</v>
      </c>
      <c r="AT362" s="1">
        <v>19717.158</v>
      </c>
      <c r="AU362" s="1">
        <v>29.22</v>
      </c>
      <c r="AW362" s="1">
        <v>0.173</v>
      </c>
      <c r="AX362" s="1">
        <v>0.25</v>
      </c>
      <c r="AY362" s="1">
        <v>97616.289</v>
      </c>
      <c r="AZ362" s="1">
        <v>144.663</v>
      </c>
      <c r="BA362" s="1">
        <v>99.966</v>
      </c>
      <c r="BC362" s="1">
        <v>26.44</v>
      </c>
      <c r="BG362" s="1">
        <v>0.0</v>
      </c>
      <c r="BH362" s="1">
        <v>0.0</v>
      </c>
      <c r="BJ362" s="1">
        <v>0.0</v>
      </c>
      <c r="BO362" s="1">
        <v>6.748</v>
      </c>
      <c r="BP362" s="1">
        <v>0.01</v>
      </c>
      <c r="BR362" s="1">
        <v>0.034</v>
      </c>
      <c r="BT362" s="1">
        <v>0.04</v>
      </c>
      <c r="BU362" s="1">
        <v>0.137</v>
      </c>
      <c r="BW362" s="1">
        <v>0.0</v>
      </c>
      <c r="BX362" s="1">
        <v>0.0</v>
      </c>
      <c r="BY362" s="1">
        <v>0.0</v>
      </c>
      <c r="BZ362" s="1">
        <v>0.0</v>
      </c>
      <c r="CA362" s="1">
        <v>0.0</v>
      </c>
      <c r="CB362" s="1">
        <v>0.0</v>
      </c>
      <c r="CG362" s="1">
        <v>0.0</v>
      </c>
      <c r="CH362" s="1">
        <v>0.0</v>
      </c>
      <c r="CN362" s="1">
        <v>0.0</v>
      </c>
      <c r="CQ362" s="1">
        <v>0.0</v>
      </c>
      <c r="CR362" s="1">
        <v>0.0</v>
      </c>
      <c r="CU362" s="1">
        <v>0.0</v>
      </c>
      <c r="CV362" s="1">
        <v>0.0</v>
      </c>
      <c r="CX362" s="1">
        <v>0.0</v>
      </c>
      <c r="CY362" s="1">
        <v>0.0</v>
      </c>
      <c r="DA362" s="1">
        <v>19723.906</v>
      </c>
      <c r="DB362" s="1">
        <v>208.994</v>
      </c>
      <c r="DF362" s="1">
        <v>6.748</v>
      </c>
      <c r="DG362" s="1">
        <v>0.01</v>
      </c>
      <c r="DI362" s="1">
        <v>0.034</v>
      </c>
      <c r="DN362" s="1">
        <v>6.748</v>
      </c>
      <c r="DO362" s="1">
        <v>0.01</v>
      </c>
      <c r="DQ362" s="1">
        <v>0.034</v>
      </c>
      <c r="DV362" s="1">
        <v>0.0</v>
      </c>
      <c r="DW362" s="1">
        <v>0.0</v>
      </c>
      <c r="DY362" s="1">
        <v>0.0</v>
      </c>
    </row>
    <row r="363">
      <c r="A363" s="1" t="s">
        <v>158</v>
      </c>
      <c r="B363" s="1">
        <v>2018.0</v>
      </c>
      <c r="C363" s="1" t="s">
        <v>159</v>
      </c>
      <c r="D363" s="1">
        <v>1497582.0</v>
      </c>
      <c r="E363" s="1">
        <v>5.6391483392E10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N363" s="1">
        <v>904.569</v>
      </c>
      <c r="S363" s="1">
        <v>0.0</v>
      </c>
      <c r="T363" s="1">
        <v>0.0</v>
      </c>
      <c r="Y363" s="1">
        <v>0.0</v>
      </c>
      <c r="AA363" s="1">
        <v>29.75</v>
      </c>
      <c r="AB363" s="1">
        <v>19865.355</v>
      </c>
      <c r="AC363" s="1">
        <v>29.55</v>
      </c>
      <c r="AE363" s="1">
        <v>0.627</v>
      </c>
      <c r="AF363" s="1">
        <v>1.31</v>
      </c>
      <c r="AG363" s="1">
        <v>140429.266</v>
      </c>
      <c r="AH363" s="1">
        <v>3.729</v>
      </c>
      <c r="AK363" s="1">
        <v>19725.131</v>
      </c>
      <c r="AL363" s="1">
        <v>29.54</v>
      </c>
      <c r="AO363" s="1">
        <v>99.966</v>
      </c>
      <c r="AT363" s="1">
        <v>19725.131</v>
      </c>
      <c r="AU363" s="1">
        <v>29.54</v>
      </c>
      <c r="AW363" s="1">
        <v>1.252</v>
      </c>
      <c r="AX363" s="1">
        <v>1.811</v>
      </c>
      <c r="AY363" s="1">
        <v>97807.375</v>
      </c>
      <c r="AZ363" s="1">
        <v>146.475</v>
      </c>
      <c r="BA363" s="1">
        <v>99.966</v>
      </c>
      <c r="BC363" s="1">
        <v>26.73</v>
      </c>
      <c r="BG363" s="1">
        <v>0.0</v>
      </c>
      <c r="BH363" s="1">
        <v>0.0</v>
      </c>
      <c r="BJ363" s="1">
        <v>0.0</v>
      </c>
      <c r="BO363" s="1">
        <v>6.677</v>
      </c>
      <c r="BP363" s="1">
        <v>0.01</v>
      </c>
      <c r="BR363" s="1">
        <v>0.034</v>
      </c>
      <c r="BT363" s="1">
        <v>0.2</v>
      </c>
      <c r="BU363" s="1">
        <v>0.672</v>
      </c>
      <c r="BW363" s="1">
        <v>0.0</v>
      </c>
      <c r="BX363" s="1">
        <v>0.0</v>
      </c>
      <c r="BY363" s="1">
        <v>0.0</v>
      </c>
      <c r="BZ363" s="1">
        <v>0.0</v>
      </c>
      <c r="CA363" s="1">
        <v>0.0</v>
      </c>
      <c r="CB363" s="1">
        <v>0.0</v>
      </c>
      <c r="CG363" s="1">
        <v>0.0</v>
      </c>
      <c r="CH363" s="1">
        <v>0.0</v>
      </c>
      <c r="CN363" s="1">
        <v>0.0</v>
      </c>
      <c r="CQ363" s="1">
        <v>0.0</v>
      </c>
      <c r="CR363" s="1">
        <v>0.0</v>
      </c>
      <c r="CU363" s="1">
        <v>0.0</v>
      </c>
      <c r="CV363" s="1">
        <v>0.0</v>
      </c>
      <c r="CX363" s="1">
        <v>0.0</v>
      </c>
      <c r="CY363" s="1">
        <v>0.0</v>
      </c>
      <c r="DA363" s="1">
        <v>19731.807</v>
      </c>
      <c r="DB363" s="1">
        <v>210.304</v>
      </c>
      <c r="DF363" s="1">
        <v>6.677</v>
      </c>
      <c r="DG363" s="1">
        <v>0.01</v>
      </c>
      <c r="DI363" s="1">
        <v>0.034</v>
      </c>
      <c r="DN363" s="1">
        <v>6.677</v>
      </c>
      <c r="DO363" s="1">
        <v>0.01</v>
      </c>
      <c r="DQ363" s="1">
        <v>0.034</v>
      </c>
      <c r="DV363" s="1">
        <v>0.0</v>
      </c>
      <c r="DW363" s="1">
        <v>0.0</v>
      </c>
      <c r="DY363" s="1">
        <v>0.0</v>
      </c>
    </row>
    <row r="364">
      <c r="A364" s="1" t="s">
        <v>158</v>
      </c>
      <c r="B364" s="1">
        <v>2019.0</v>
      </c>
      <c r="C364" s="1" t="s">
        <v>159</v>
      </c>
      <c r="D364" s="1">
        <v>1485632.0</v>
      </c>
      <c r="E364" s="1">
        <v>5.7613484032E10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N364" s="1">
        <v>904.259</v>
      </c>
      <c r="S364" s="1">
        <v>0.0</v>
      </c>
      <c r="T364" s="1">
        <v>0.0</v>
      </c>
      <c r="Y364" s="1">
        <v>0.0</v>
      </c>
      <c r="AA364" s="1">
        <v>33.19</v>
      </c>
      <c r="AB364" s="1">
        <v>22340.66</v>
      </c>
      <c r="AC364" s="1">
        <v>33.11</v>
      </c>
      <c r="AE364" s="1">
        <v>9.965</v>
      </c>
      <c r="AF364" s="1">
        <v>20.957</v>
      </c>
      <c r="AG364" s="1">
        <v>155665.203</v>
      </c>
      <c r="AH364" s="1">
        <v>4.014</v>
      </c>
      <c r="AK364" s="1">
        <v>22273.35</v>
      </c>
      <c r="AL364" s="1">
        <v>33.09</v>
      </c>
      <c r="AO364" s="1">
        <v>99.94</v>
      </c>
      <c r="AT364" s="1">
        <v>22273.35</v>
      </c>
      <c r="AU364" s="1">
        <v>33.09</v>
      </c>
      <c r="AW364" s="1">
        <v>11.05</v>
      </c>
      <c r="AX364" s="1">
        <v>16.185</v>
      </c>
      <c r="AY364" s="1">
        <v>109488.516</v>
      </c>
      <c r="AZ364" s="1">
        <v>162.66</v>
      </c>
      <c r="BA364" s="1">
        <v>99.94</v>
      </c>
      <c r="BC364" s="1">
        <v>29.94</v>
      </c>
      <c r="BG364" s="1">
        <v>0.0</v>
      </c>
      <c r="BH364" s="1">
        <v>0.0</v>
      </c>
      <c r="BJ364" s="1">
        <v>0.0</v>
      </c>
      <c r="BO364" s="1">
        <v>13.462</v>
      </c>
      <c r="BP364" s="1">
        <v>0.02</v>
      </c>
      <c r="BR364" s="1">
        <v>0.06</v>
      </c>
      <c r="BT364" s="1">
        <v>0.08</v>
      </c>
      <c r="BU364" s="1">
        <v>0.241</v>
      </c>
      <c r="BW364" s="1">
        <v>0.0</v>
      </c>
      <c r="BX364" s="1">
        <v>0.0</v>
      </c>
      <c r="BY364" s="1">
        <v>0.0</v>
      </c>
      <c r="BZ364" s="1">
        <v>0.0</v>
      </c>
      <c r="CA364" s="1">
        <v>0.0</v>
      </c>
      <c r="CB364" s="1">
        <v>0.0</v>
      </c>
      <c r="CG364" s="1">
        <v>0.0</v>
      </c>
      <c r="CH364" s="1">
        <v>0.0</v>
      </c>
      <c r="CN364" s="1">
        <v>0.0</v>
      </c>
      <c r="CQ364" s="1">
        <v>0.0</v>
      </c>
      <c r="CR364" s="1">
        <v>0.0</v>
      </c>
      <c r="CU364" s="1">
        <v>0.0</v>
      </c>
      <c r="CV364" s="1">
        <v>0.0</v>
      </c>
      <c r="CX364" s="1">
        <v>0.0</v>
      </c>
      <c r="CY364" s="1">
        <v>0.0</v>
      </c>
      <c r="DA364" s="1">
        <v>22286.812</v>
      </c>
      <c r="DB364" s="1">
        <v>231.261</v>
      </c>
      <c r="DF364" s="1">
        <v>13.462</v>
      </c>
      <c r="DG364" s="1">
        <v>0.02</v>
      </c>
      <c r="DI364" s="1">
        <v>0.06</v>
      </c>
      <c r="DN364" s="1">
        <v>13.462</v>
      </c>
      <c r="DO364" s="1">
        <v>0.02</v>
      </c>
      <c r="DQ364" s="1">
        <v>0.06</v>
      </c>
      <c r="DV364" s="1">
        <v>0.0</v>
      </c>
      <c r="DW364" s="1">
        <v>0.0</v>
      </c>
      <c r="DY364" s="1">
        <v>0.0</v>
      </c>
    </row>
    <row r="365">
      <c r="A365" s="1" t="s">
        <v>158</v>
      </c>
      <c r="B365" s="1">
        <v>2020.0</v>
      </c>
      <c r="C365" s="1" t="s">
        <v>159</v>
      </c>
      <c r="D365" s="1">
        <v>1483026.0</v>
      </c>
      <c r="E365" s="1">
        <v>5.4937337856E10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N365" s="1">
        <v>904.134</v>
      </c>
      <c r="S365" s="1">
        <v>0.0</v>
      </c>
      <c r="T365" s="1">
        <v>0.0</v>
      </c>
      <c r="Y365" s="1">
        <v>0.0</v>
      </c>
      <c r="AA365" s="1">
        <v>33.16</v>
      </c>
      <c r="AB365" s="1">
        <v>22359.689</v>
      </c>
      <c r="AC365" s="1">
        <v>33.38</v>
      </c>
      <c r="AE365" s="1">
        <v>-2.47</v>
      </c>
      <c r="AF365" s="1">
        <v>-5.712</v>
      </c>
      <c r="AG365" s="1">
        <v>152086.828</v>
      </c>
      <c r="AH365" s="1">
        <v>4.106</v>
      </c>
      <c r="AK365" s="1">
        <v>22494.549</v>
      </c>
      <c r="AL365" s="1">
        <v>33.36</v>
      </c>
      <c r="AO365" s="1">
        <v>99.94</v>
      </c>
      <c r="AT365" s="1">
        <v>22494.549</v>
      </c>
      <c r="AU365" s="1">
        <v>33.36</v>
      </c>
      <c r="AW365" s="1">
        <v>0.638</v>
      </c>
      <c r="AX365" s="1">
        <v>1.037</v>
      </c>
      <c r="AY365" s="1">
        <v>110380.172</v>
      </c>
      <c r="AZ365" s="1">
        <v>163.697</v>
      </c>
      <c r="BA365" s="1">
        <v>99.94</v>
      </c>
      <c r="BC365" s="1">
        <v>30.18</v>
      </c>
      <c r="BG365" s="1">
        <v>0.0</v>
      </c>
      <c r="BH365" s="1">
        <v>0.0</v>
      </c>
      <c r="BJ365" s="1">
        <v>0.0</v>
      </c>
      <c r="BO365" s="1">
        <v>13.486</v>
      </c>
      <c r="BP365" s="1">
        <v>0.02</v>
      </c>
      <c r="BR365" s="1">
        <v>0.06</v>
      </c>
      <c r="BT365" s="1">
        <v>-0.22</v>
      </c>
      <c r="BU365" s="1">
        <v>-0.663</v>
      </c>
      <c r="BW365" s="1">
        <v>0.0</v>
      </c>
      <c r="BX365" s="1">
        <v>0.0</v>
      </c>
      <c r="BY365" s="1">
        <v>0.0</v>
      </c>
      <c r="BZ365" s="1">
        <v>0.0</v>
      </c>
      <c r="CA365" s="1">
        <v>0.0</v>
      </c>
      <c r="CB365" s="1">
        <v>0.0</v>
      </c>
      <c r="CG365" s="1">
        <v>0.0</v>
      </c>
      <c r="CH365" s="1">
        <v>0.0</v>
      </c>
      <c r="CN365" s="1">
        <v>0.0</v>
      </c>
      <c r="CQ365" s="1">
        <v>0.0</v>
      </c>
      <c r="CR365" s="1">
        <v>0.0</v>
      </c>
      <c r="CU365" s="1">
        <v>0.0</v>
      </c>
      <c r="CV365" s="1">
        <v>0.0</v>
      </c>
      <c r="CX365" s="1">
        <v>0.0</v>
      </c>
      <c r="CY365" s="1">
        <v>0.0</v>
      </c>
      <c r="DA365" s="1">
        <v>22508.035</v>
      </c>
      <c r="DB365" s="1">
        <v>225.549</v>
      </c>
      <c r="DF365" s="1">
        <v>13.486</v>
      </c>
      <c r="DG365" s="1">
        <v>0.02</v>
      </c>
      <c r="DI365" s="1">
        <v>0.06</v>
      </c>
      <c r="DN365" s="1">
        <v>13.486</v>
      </c>
      <c r="DO365" s="1">
        <v>0.02</v>
      </c>
      <c r="DQ365" s="1">
        <v>0.06</v>
      </c>
      <c r="DV365" s="1">
        <v>0.0</v>
      </c>
      <c r="DW365" s="1">
        <v>0.0</v>
      </c>
      <c r="DY365" s="1">
        <v>0.0</v>
      </c>
    </row>
    <row r="366">
      <c r="A366" s="1" t="s">
        <v>158</v>
      </c>
      <c r="B366" s="1">
        <v>2021.0</v>
      </c>
      <c r="C366" s="1" t="s">
        <v>159</v>
      </c>
      <c r="D366" s="1">
        <v>1501708.0</v>
      </c>
      <c r="E366" s="1">
        <v>5.6404168704E10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N366" s="1">
        <v>903.568</v>
      </c>
      <c r="S366" s="1">
        <v>0.0</v>
      </c>
      <c r="T366" s="1">
        <v>0.0</v>
      </c>
      <c r="Y366" s="1">
        <v>0.0</v>
      </c>
      <c r="AA366" s="1">
        <v>33.93</v>
      </c>
      <c r="AB366" s="1">
        <v>22594.273</v>
      </c>
      <c r="AC366" s="1">
        <v>33.91</v>
      </c>
      <c r="AE366" s="1">
        <v>4.11</v>
      </c>
      <c r="AF366" s="1">
        <v>9.271</v>
      </c>
      <c r="AG366" s="1">
        <v>156368.266</v>
      </c>
      <c r="AH366" s="1">
        <v>4.163</v>
      </c>
      <c r="AK366" s="1">
        <v>22554.318</v>
      </c>
      <c r="AL366" s="1">
        <v>33.87</v>
      </c>
      <c r="AO366" s="1">
        <v>99.882</v>
      </c>
      <c r="AT366" s="1">
        <v>22554.318</v>
      </c>
      <c r="AU366" s="1">
        <v>33.87</v>
      </c>
      <c r="AW366" s="1">
        <v>1.534</v>
      </c>
      <c r="AX366" s="1">
        <v>2.511</v>
      </c>
      <c r="AY366" s="1">
        <v>110679.359</v>
      </c>
      <c r="AZ366" s="1">
        <v>166.208</v>
      </c>
      <c r="BA366" s="1">
        <v>99.882</v>
      </c>
      <c r="BC366" s="1">
        <v>30.64</v>
      </c>
      <c r="BG366" s="1">
        <v>0.0</v>
      </c>
      <c r="BH366" s="1">
        <v>0.0</v>
      </c>
      <c r="BJ366" s="1">
        <v>0.0</v>
      </c>
      <c r="BO366" s="1">
        <v>26.636</v>
      </c>
      <c r="BP366" s="1">
        <v>0.04</v>
      </c>
      <c r="BR366" s="1">
        <v>0.118</v>
      </c>
      <c r="BT366" s="1">
        <v>0.02</v>
      </c>
      <c r="BU366" s="1">
        <v>0.059</v>
      </c>
      <c r="BW366" s="1">
        <v>0.0</v>
      </c>
      <c r="BX366" s="1">
        <v>0.0</v>
      </c>
      <c r="BY366" s="1">
        <v>0.0</v>
      </c>
      <c r="BZ366" s="1">
        <v>0.0</v>
      </c>
      <c r="CA366" s="1">
        <v>0.0</v>
      </c>
      <c r="CB366" s="1">
        <v>0.0</v>
      </c>
      <c r="CG366" s="1">
        <v>0.0</v>
      </c>
      <c r="CH366" s="1">
        <v>0.0</v>
      </c>
      <c r="CN366" s="1">
        <v>0.0</v>
      </c>
      <c r="CQ366" s="1">
        <v>0.0</v>
      </c>
      <c r="CR366" s="1">
        <v>0.0</v>
      </c>
      <c r="CU366" s="1">
        <v>0.0</v>
      </c>
      <c r="CV366" s="1">
        <v>0.0</v>
      </c>
      <c r="CX366" s="1">
        <v>0.0</v>
      </c>
      <c r="CY366" s="1">
        <v>0.0</v>
      </c>
      <c r="DA366" s="1">
        <v>22580.955</v>
      </c>
      <c r="DB366" s="1">
        <v>234.819</v>
      </c>
      <c r="DF366" s="1">
        <v>26.636</v>
      </c>
      <c r="DG366" s="1">
        <v>0.04</v>
      </c>
      <c r="DI366" s="1">
        <v>0.118</v>
      </c>
      <c r="DN366" s="1">
        <v>26.636</v>
      </c>
      <c r="DO366" s="1">
        <v>0.04</v>
      </c>
      <c r="DQ366" s="1">
        <v>0.118</v>
      </c>
      <c r="DV366" s="1">
        <v>0.0</v>
      </c>
      <c r="DW366" s="1">
        <v>0.0</v>
      </c>
      <c r="DY366" s="1">
        <v>0.0</v>
      </c>
    </row>
    <row r="367">
      <c r="A367" s="1" t="s">
        <v>158</v>
      </c>
      <c r="B367" s="1">
        <v>2022.0</v>
      </c>
      <c r="C367" s="1" t="s">
        <v>159</v>
      </c>
      <c r="D367" s="1">
        <v>1533408.0</v>
      </c>
      <c r="E367" s="1">
        <v>5.8769760256E10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N367" s="1">
        <v>902.747</v>
      </c>
      <c r="S367" s="1">
        <v>0.0</v>
      </c>
      <c r="T367" s="1">
        <v>0.0</v>
      </c>
      <c r="Y367" s="1">
        <v>0.0</v>
      </c>
      <c r="AA367" s="1">
        <v>35.71</v>
      </c>
      <c r="AB367" s="1">
        <v>23287.996</v>
      </c>
      <c r="AC367" s="1">
        <v>35.68</v>
      </c>
      <c r="AE367" s="1">
        <v>5.65</v>
      </c>
      <c r="AF367" s="1">
        <v>13.268</v>
      </c>
      <c r="AG367" s="1">
        <v>161788.438</v>
      </c>
      <c r="AH367" s="1">
        <v>4.221</v>
      </c>
      <c r="AK367" s="1">
        <v>23216.26</v>
      </c>
      <c r="AL367" s="1">
        <v>35.6</v>
      </c>
      <c r="AO367" s="1">
        <v>99.776</v>
      </c>
      <c r="AT367" s="1">
        <v>23216.26</v>
      </c>
      <c r="AU367" s="1">
        <v>35.6</v>
      </c>
      <c r="AW367" s="1">
        <v>-5.127</v>
      </c>
      <c r="AX367" s="1">
        <v>-8.521</v>
      </c>
      <c r="AY367" s="1">
        <v>102834.336</v>
      </c>
      <c r="AZ367" s="1">
        <v>157.687</v>
      </c>
      <c r="BA367" s="1">
        <v>99.776</v>
      </c>
      <c r="BC367" s="1">
        <v>32.21</v>
      </c>
      <c r="BG367" s="1">
        <v>0.0</v>
      </c>
      <c r="BH367" s="1">
        <v>0.0</v>
      </c>
      <c r="BJ367" s="1">
        <v>0.0</v>
      </c>
      <c r="BO367" s="1">
        <v>52.171</v>
      </c>
      <c r="BP367" s="1">
        <v>0.08</v>
      </c>
      <c r="BR367" s="1">
        <v>0.224</v>
      </c>
      <c r="BT367" s="1">
        <v>0.03</v>
      </c>
      <c r="BU367" s="1">
        <v>0.084</v>
      </c>
      <c r="BW367" s="1">
        <v>0.0</v>
      </c>
      <c r="BX367" s="1">
        <v>0.0</v>
      </c>
      <c r="BY367" s="1">
        <v>0.0</v>
      </c>
      <c r="BZ367" s="1">
        <v>0.0</v>
      </c>
      <c r="CA367" s="1">
        <v>0.0</v>
      </c>
      <c r="CB367" s="1">
        <v>0.0</v>
      </c>
      <c r="CG367" s="1">
        <v>0.0</v>
      </c>
      <c r="CH367" s="1">
        <v>0.0</v>
      </c>
      <c r="CN367" s="1">
        <v>0.0</v>
      </c>
      <c r="CQ367" s="1">
        <v>0.0</v>
      </c>
      <c r="CR367" s="1">
        <v>0.0</v>
      </c>
      <c r="CU367" s="1">
        <v>0.0</v>
      </c>
      <c r="CV367" s="1">
        <v>0.0</v>
      </c>
      <c r="CX367" s="1">
        <v>0.0</v>
      </c>
      <c r="CY367" s="1">
        <v>0.0</v>
      </c>
      <c r="DA367" s="1">
        <v>23268.432</v>
      </c>
      <c r="DB367" s="1">
        <v>248.088</v>
      </c>
      <c r="DF367" s="1">
        <v>52.171</v>
      </c>
      <c r="DG367" s="1">
        <v>0.08</v>
      </c>
      <c r="DI367" s="1">
        <v>0.224</v>
      </c>
      <c r="DN367" s="1">
        <v>52.171</v>
      </c>
      <c r="DO367" s="1">
        <v>0.08</v>
      </c>
      <c r="DQ367" s="1">
        <v>0.224</v>
      </c>
      <c r="DV367" s="1">
        <v>0.0</v>
      </c>
      <c r="DW367" s="1">
        <v>0.0</v>
      </c>
      <c r="DY367" s="1">
        <v>0.0</v>
      </c>
    </row>
    <row r="368">
      <c r="A368" s="1" t="s">
        <v>158</v>
      </c>
      <c r="B368" s="1">
        <v>2023.0</v>
      </c>
      <c r="C368" s="1" t="s">
        <v>159</v>
      </c>
      <c r="D368" s="1">
        <v>1569625.0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N368" s="1">
        <v>902.405</v>
      </c>
      <c r="S368" s="1">
        <v>0.0</v>
      </c>
      <c r="T368" s="1">
        <v>0.0</v>
      </c>
      <c r="Y368" s="1">
        <v>0.0</v>
      </c>
      <c r="AA368" s="1">
        <v>36.18</v>
      </c>
      <c r="AB368" s="1">
        <v>23050.092</v>
      </c>
      <c r="AC368" s="1">
        <v>36.17</v>
      </c>
      <c r="AE368" s="1">
        <v>4.354</v>
      </c>
      <c r="AF368" s="1">
        <v>10.803</v>
      </c>
      <c r="AG368" s="1">
        <v>164937.672</v>
      </c>
      <c r="AK368" s="1">
        <v>22986.383</v>
      </c>
      <c r="AL368" s="1">
        <v>36.08</v>
      </c>
      <c r="AO368" s="1">
        <v>99.751</v>
      </c>
      <c r="AT368" s="1">
        <v>22986.383</v>
      </c>
      <c r="AU368" s="1">
        <v>36.08</v>
      </c>
      <c r="AW368" s="1">
        <v>-0.074</v>
      </c>
      <c r="AX368" s="1">
        <v>-0.116</v>
      </c>
      <c r="AY368" s="1">
        <v>100387.586</v>
      </c>
      <c r="AZ368" s="1">
        <v>157.571</v>
      </c>
      <c r="BA368" s="1">
        <v>99.751</v>
      </c>
      <c r="BC368" s="1">
        <v>32.64</v>
      </c>
      <c r="BG368" s="1">
        <v>0.0</v>
      </c>
      <c r="BH368" s="1">
        <v>0.0</v>
      </c>
      <c r="BJ368" s="1">
        <v>0.0</v>
      </c>
      <c r="BO368" s="1">
        <v>57.339</v>
      </c>
      <c r="BP368" s="1">
        <v>0.09</v>
      </c>
      <c r="BR368" s="1">
        <v>0.249</v>
      </c>
      <c r="BT368" s="1">
        <v>0.01</v>
      </c>
      <c r="BU368" s="1">
        <v>0.028</v>
      </c>
      <c r="BW368" s="1">
        <v>0.0</v>
      </c>
      <c r="BX368" s="1">
        <v>0.0</v>
      </c>
      <c r="BY368" s="1">
        <v>0.0</v>
      </c>
      <c r="BZ368" s="1">
        <v>0.0</v>
      </c>
      <c r="CA368" s="1">
        <v>0.0</v>
      </c>
      <c r="CB368" s="1">
        <v>0.0</v>
      </c>
      <c r="CG368" s="1">
        <v>0.0</v>
      </c>
      <c r="CH368" s="1">
        <v>0.0</v>
      </c>
      <c r="CN368" s="1">
        <v>0.0</v>
      </c>
      <c r="CQ368" s="1">
        <v>0.0</v>
      </c>
      <c r="CR368" s="1">
        <v>0.0</v>
      </c>
      <c r="CU368" s="1">
        <v>0.0</v>
      </c>
      <c r="CV368" s="1">
        <v>0.0</v>
      </c>
      <c r="CX368" s="1">
        <v>0.0</v>
      </c>
      <c r="CY368" s="1">
        <v>0.0</v>
      </c>
      <c r="DA368" s="1">
        <v>23043.719</v>
      </c>
      <c r="DB368" s="1">
        <v>258.89</v>
      </c>
      <c r="DF368" s="1">
        <v>57.339</v>
      </c>
      <c r="DG368" s="1">
        <v>0.09</v>
      </c>
      <c r="DI368" s="1">
        <v>0.249</v>
      </c>
      <c r="DN368" s="1">
        <v>57.339</v>
      </c>
      <c r="DO368" s="1">
        <v>0.09</v>
      </c>
      <c r="DQ368" s="1">
        <v>0.249</v>
      </c>
      <c r="DV368" s="1">
        <v>0.0</v>
      </c>
      <c r="DW368" s="1">
        <v>0.0</v>
      </c>
      <c r="DY368" s="1">
        <v>0.0</v>
      </c>
    </row>
    <row r="369">
      <c r="A369" s="1" t="s">
        <v>158</v>
      </c>
      <c r="B369" s="1">
        <v>2024.0</v>
      </c>
      <c r="C369" s="1" t="s">
        <v>159</v>
      </c>
      <c r="D369" s="1">
        <v>1607007.0</v>
      </c>
      <c r="G369" s="1">
        <v>0.0</v>
      </c>
      <c r="H369" s="1">
        <v>0.0</v>
      </c>
      <c r="I369" s="1">
        <v>0.0</v>
      </c>
      <c r="AW369" s="1">
        <v>5.171</v>
      </c>
      <c r="AX369" s="1">
        <v>8.148</v>
      </c>
      <c r="AY369" s="1">
        <v>103122.844</v>
      </c>
      <c r="AZ369" s="1">
        <v>165.719</v>
      </c>
      <c r="BW369" s="1">
        <v>0.0</v>
      </c>
      <c r="BX369" s="1">
        <v>0.0</v>
      </c>
      <c r="BY369" s="1">
        <v>0.0</v>
      </c>
      <c r="BZ369" s="1">
        <v>0.0</v>
      </c>
      <c r="CA369" s="1">
        <v>0.0</v>
      </c>
    </row>
    <row r="370">
      <c r="A370" s="1" t="s">
        <v>160</v>
      </c>
      <c r="B370" s="1">
        <v>2000.0</v>
      </c>
      <c r="C370" s="1" t="s">
        <v>161</v>
      </c>
      <c r="D370" s="1">
        <v>1.34544254E8</v>
      </c>
      <c r="E370" s="1">
        <v>2.00824291328E11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645.546</v>
      </c>
      <c r="O370" s="1">
        <v>617.398</v>
      </c>
      <c r="P370" s="1">
        <v>3.302</v>
      </c>
      <c r="Q370" s="1">
        <v>28.514</v>
      </c>
      <c r="R370" s="1">
        <v>3.836</v>
      </c>
      <c r="S370" s="1">
        <v>0.0</v>
      </c>
      <c r="T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2.818</v>
      </c>
      <c r="AA370" s="1">
        <v>15.94</v>
      </c>
      <c r="AB370" s="1">
        <v>118.474</v>
      </c>
      <c r="AC370" s="1">
        <v>15.94</v>
      </c>
      <c r="AD370" s="1">
        <v>11.821</v>
      </c>
      <c r="AE370" s="1">
        <v>7.3</v>
      </c>
      <c r="AF370" s="1">
        <v>9.269</v>
      </c>
      <c r="AG370" s="1">
        <v>1012.713</v>
      </c>
      <c r="AH370" s="1">
        <v>0.678</v>
      </c>
      <c r="AI370" s="1">
        <v>7.536</v>
      </c>
      <c r="AJ370" s="1">
        <v>9.384</v>
      </c>
      <c r="AK370" s="1">
        <v>111.487</v>
      </c>
      <c r="AL370" s="1">
        <v>15.0</v>
      </c>
      <c r="AM370" s="1">
        <v>995.257</v>
      </c>
      <c r="AN370" s="1">
        <v>133.906</v>
      </c>
      <c r="AO370" s="1">
        <v>94.103</v>
      </c>
      <c r="AP370" s="1">
        <v>98.375</v>
      </c>
      <c r="AQ370" s="1">
        <v>8.088</v>
      </c>
      <c r="AR370" s="1">
        <v>6.778</v>
      </c>
      <c r="AS370" s="1">
        <v>90.582</v>
      </c>
      <c r="AT370" s="1">
        <v>103.906</v>
      </c>
      <c r="AU370" s="1">
        <v>13.98</v>
      </c>
      <c r="AV370" s="1">
        <v>673.25</v>
      </c>
      <c r="AW370" s="1">
        <v>8.088</v>
      </c>
      <c r="AX370" s="1">
        <v>6.778</v>
      </c>
      <c r="AY370" s="1">
        <v>673.25</v>
      </c>
      <c r="AZ370" s="1">
        <v>90.582</v>
      </c>
      <c r="BA370" s="1">
        <v>87.704</v>
      </c>
      <c r="BB370" s="1">
        <v>66.547</v>
      </c>
      <c r="BC370" s="1">
        <v>10.29</v>
      </c>
      <c r="BD370" s="1">
        <v>-10.084</v>
      </c>
      <c r="BE370" s="1">
        <v>-0.233</v>
      </c>
      <c r="BF370" s="1">
        <v>2.081</v>
      </c>
      <c r="BG370" s="1">
        <v>6.987</v>
      </c>
      <c r="BH370" s="1">
        <v>0.94</v>
      </c>
      <c r="BI370" s="1">
        <v>15.464</v>
      </c>
      <c r="BJ370" s="1">
        <v>5.897</v>
      </c>
      <c r="BK370" s="1">
        <v>1.528</v>
      </c>
      <c r="BL370" s="1">
        <v>-5.047</v>
      </c>
      <c r="BM370" s="1">
        <v>-0.102</v>
      </c>
      <c r="BN370" s="1">
        <v>2.212</v>
      </c>
      <c r="BO370" s="1">
        <v>6.987</v>
      </c>
      <c r="BP370" s="1">
        <v>0.94</v>
      </c>
      <c r="BQ370" s="1">
        <v>16.438</v>
      </c>
      <c r="BR370" s="1">
        <v>5.897</v>
      </c>
      <c r="BS370" s="1">
        <v>1.625</v>
      </c>
      <c r="BT370" s="1">
        <v>0.0</v>
      </c>
      <c r="BU370" s="1">
        <v>0.0</v>
      </c>
      <c r="BW370" s="1">
        <v>0.0</v>
      </c>
      <c r="BX370" s="1">
        <v>0.0</v>
      </c>
      <c r="BY370" s="1">
        <v>0.0</v>
      </c>
      <c r="BZ370" s="1">
        <v>0.0</v>
      </c>
      <c r="CA370" s="1">
        <v>0.0</v>
      </c>
      <c r="CB370" s="1">
        <v>0.0</v>
      </c>
      <c r="CC370" s="1">
        <v>0.0</v>
      </c>
      <c r="CD370" s="1">
        <v>-1.732</v>
      </c>
      <c r="CE370" s="1">
        <v>-0.696</v>
      </c>
      <c r="CF370" s="1">
        <v>39.488</v>
      </c>
      <c r="CG370" s="1">
        <v>7.581</v>
      </c>
      <c r="CH370" s="1">
        <v>1.02</v>
      </c>
      <c r="CI370" s="1">
        <v>293.492</v>
      </c>
      <c r="CJ370" s="1">
        <v>71.905</v>
      </c>
      <c r="CK370" s="1">
        <v>0.687</v>
      </c>
      <c r="CL370" s="1">
        <v>12.201</v>
      </c>
      <c r="CM370" s="1">
        <v>1.642</v>
      </c>
      <c r="CN370" s="1">
        <v>6.399</v>
      </c>
      <c r="CO370" s="1">
        <v>29.01</v>
      </c>
      <c r="CP370" s="1">
        <v>0.131</v>
      </c>
      <c r="CQ370" s="1">
        <v>0.0</v>
      </c>
      <c r="CR370" s="1">
        <v>0.0</v>
      </c>
      <c r="CT370" s="1">
        <v>0.131</v>
      </c>
      <c r="CU370" s="1">
        <v>0.0</v>
      </c>
      <c r="CV370" s="1">
        <v>0.0</v>
      </c>
      <c r="CW370" s="1">
        <v>0.974</v>
      </c>
      <c r="CX370" s="1">
        <v>0.0</v>
      </c>
      <c r="CY370" s="1">
        <v>0.0</v>
      </c>
      <c r="CZ370" s="1">
        <v>0.096</v>
      </c>
      <c r="DA370" s="1">
        <v>118.474</v>
      </c>
      <c r="DB370" s="1">
        <v>136.255</v>
      </c>
      <c r="DC370" s="1">
        <v>-5.047</v>
      </c>
      <c r="DD370" s="1">
        <v>-0.102</v>
      </c>
      <c r="DE370" s="1">
        <v>2.212</v>
      </c>
      <c r="DF370" s="1">
        <v>6.987</v>
      </c>
      <c r="DG370" s="1">
        <v>0.94</v>
      </c>
      <c r="DH370" s="1">
        <v>16.438</v>
      </c>
      <c r="DI370" s="1">
        <v>5.897</v>
      </c>
      <c r="DJ370" s="1">
        <v>1.625</v>
      </c>
      <c r="DL370" s="1">
        <v>0.0</v>
      </c>
      <c r="DM370" s="1">
        <v>0.0</v>
      </c>
      <c r="DN370" s="1">
        <v>0.0</v>
      </c>
      <c r="DO370" s="1">
        <v>0.0</v>
      </c>
      <c r="DP370" s="1">
        <v>0.0</v>
      </c>
      <c r="DQ370" s="1">
        <v>0.0</v>
      </c>
      <c r="DR370" s="1">
        <v>0.0</v>
      </c>
      <c r="DT370" s="1">
        <v>0.0</v>
      </c>
      <c r="DU370" s="1">
        <v>0.0</v>
      </c>
      <c r="DV370" s="1">
        <v>0.0</v>
      </c>
      <c r="DW370" s="1">
        <v>0.0</v>
      </c>
      <c r="DX370" s="1">
        <v>0.0</v>
      </c>
      <c r="DY370" s="1">
        <v>0.0</v>
      </c>
      <c r="DZ370" s="1">
        <v>0.0</v>
      </c>
    </row>
    <row r="371">
      <c r="A371" s="1" t="s">
        <v>160</v>
      </c>
      <c r="B371" s="1">
        <v>2001.0</v>
      </c>
      <c r="C371" s="1" t="s">
        <v>161</v>
      </c>
      <c r="D371" s="1">
        <v>1.36805753E8</v>
      </c>
      <c r="E371" s="1">
        <v>2.13164802048E11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647.296</v>
      </c>
      <c r="O371" s="1">
        <v>6.06</v>
      </c>
      <c r="P371" s="1">
        <v>0.233</v>
      </c>
      <c r="Q371" s="1">
        <v>29.742</v>
      </c>
      <c r="R371" s="1">
        <v>4.069</v>
      </c>
      <c r="S371" s="1">
        <v>0.0</v>
      </c>
      <c r="T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2.616</v>
      </c>
      <c r="AA371" s="1">
        <v>17.38</v>
      </c>
      <c r="AB371" s="1">
        <v>127.041</v>
      </c>
      <c r="AC371" s="1">
        <v>17.38</v>
      </c>
      <c r="AD371" s="1">
        <v>11.312</v>
      </c>
      <c r="AE371" s="1">
        <v>14.265</v>
      </c>
      <c r="AF371" s="1">
        <v>19.436</v>
      </c>
      <c r="AG371" s="1">
        <v>1138.044</v>
      </c>
      <c r="AH371" s="1">
        <v>0.73</v>
      </c>
      <c r="AI371" s="1">
        <v>14.011</v>
      </c>
      <c r="AJ371" s="1">
        <v>18.762</v>
      </c>
      <c r="AK371" s="1">
        <v>119.878</v>
      </c>
      <c r="AL371" s="1">
        <v>16.4</v>
      </c>
      <c r="AM371" s="1">
        <v>1115.946</v>
      </c>
      <c r="AN371" s="1">
        <v>152.668</v>
      </c>
      <c r="AO371" s="1">
        <v>94.361</v>
      </c>
      <c r="AP371" s="1">
        <v>98.169</v>
      </c>
      <c r="AQ371" s="1">
        <v>11.978</v>
      </c>
      <c r="AR371" s="1">
        <v>10.85</v>
      </c>
      <c r="AS371" s="1">
        <v>101.432</v>
      </c>
      <c r="AT371" s="1">
        <v>111.326</v>
      </c>
      <c r="AU371" s="1">
        <v>15.23</v>
      </c>
      <c r="AV371" s="1">
        <v>741.431</v>
      </c>
      <c r="AW371" s="1">
        <v>11.978</v>
      </c>
      <c r="AX371" s="1">
        <v>10.85</v>
      </c>
      <c r="AY371" s="1">
        <v>741.431</v>
      </c>
      <c r="AZ371" s="1">
        <v>101.432</v>
      </c>
      <c r="BA371" s="1">
        <v>87.629</v>
      </c>
      <c r="BB371" s="1">
        <v>65.223</v>
      </c>
      <c r="BC371" s="1">
        <v>11.25</v>
      </c>
      <c r="BD371" s="1">
        <v>32.577</v>
      </c>
      <c r="BE371" s="1">
        <v>0.663</v>
      </c>
      <c r="BF371" s="1">
        <v>2.743</v>
      </c>
      <c r="BG371" s="1">
        <v>7.163</v>
      </c>
      <c r="BH371" s="1">
        <v>0.98</v>
      </c>
      <c r="BI371" s="1">
        <v>20.051</v>
      </c>
      <c r="BJ371" s="1">
        <v>5.639</v>
      </c>
      <c r="BK371" s="1">
        <v>1.764</v>
      </c>
      <c r="BL371" s="1">
        <v>29.743</v>
      </c>
      <c r="BM371" s="1">
        <v>0.635</v>
      </c>
      <c r="BN371" s="1">
        <v>2.847</v>
      </c>
      <c r="BO371" s="1">
        <v>7.163</v>
      </c>
      <c r="BP371" s="1">
        <v>0.98</v>
      </c>
      <c r="BQ371" s="1">
        <v>20.81</v>
      </c>
      <c r="BR371" s="1">
        <v>5.639</v>
      </c>
      <c r="BS371" s="1">
        <v>1.831</v>
      </c>
      <c r="BT371" s="1">
        <v>0.0</v>
      </c>
      <c r="BU371" s="1">
        <v>0.0</v>
      </c>
      <c r="BW371" s="1">
        <v>0.0</v>
      </c>
      <c r="BX371" s="1">
        <v>0.0</v>
      </c>
      <c r="BY371" s="1">
        <v>0.0</v>
      </c>
      <c r="BZ371" s="1">
        <v>0.0</v>
      </c>
      <c r="CA371" s="1">
        <v>0.0</v>
      </c>
      <c r="CB371" s="1">
        <v>0.0</v>
      </c>
      <c r="CC371" s="1">
        <v>0.0</v>
      </c>
      <c r="CD371" s="1">
        <v>19.447</v>
      </c>
      <c r="CE371" s="1">
        <v>7.679</v>
      </c>
      <c r="CF371" s="1">
        <v>47.167</v>
      </c>
      <c r="CG371" s="1">
        <v>8.552</v>
      </c>
      <c r="CH371" s="1">
        <v>1.17</v>
      </c>
      <c r="CI371" s="1">
        <v>344.772</v>
      </c>
      <c r="CJ371" s="1">
        <v>33.002</v>
      </c>
      <c r="CK371" s="1">
        <v>0.542</v>
      </c>
      <c r="CL371" s="1">
        <v>15.959</v>
      </c>
      <c r="CM371" s="1">
        <v>2.183</v>
      </c>
      <c r="CN371" s="1">
        <v>6.732</v>
      </c>
      <c r="CO371" s="1">
        <v>30.329</v>
      </c>
      <c r="CP371" s="1">
        <v>0.104</v>
      </c>
      <c r="CQ371" s="1">
        <v>0.0</v>
      </c>
      <c r="CR371" s="1">
        <v>0.0</v>
      </c>
      <c r="CS371" s="1">
        <v>-20.858</v>
      </c>
      <c r="CT371" s="1">
        <v>-0.027</v>
      </c>
      <c r="CU371" s="1">
        <v>0.0</v>
      </c>
      <c r="CV371" s="1">
        <v>0.0</v>
      </c>
      <c r="CW371" s="1">
        <v>0.758</v>
      </c>
      <c r="CX371" s="1">
        <v>0.0</v>
      </c>
      <c r="CY371" s="1">
        <v>0.0</v>
      </c>
      <c r="CZ371" s="1">
        <v>0.067</v>
      </c>
      <c r="DA371" s="1">
        <v>127.041</v>
      </c>
      <c r="DB371" s="1">
        <v>155.691</v>
      </c>
      <c r="DC371" s="1">
        <v>29.743</v>
      </c>
      <c r="DD371" s="1">
        <v>0.635</v>
      </c>
      <c r="DE371" s="1">
        <v>2.847</v>
      </c>
      <c r="DF371" s="1">
        <v>7.163</v>
      </c>
      <c r="DG371" s="1">
        <v>0.98</v>
      </c>
      <c r="DH371" s="1">
        <v>20.81</v>
      </c>
      <c r="DI371" s="1">
        <v>5.639</v>
      </c>
      <c r="DJ371" s="1">
        <v>1.831</v>
      </c>
      <c r="DK371" s="1">
        <v>40.0</v>
      </c>
      <c r="DL371" s="1">
        <v>0.0</v>
      </c>
      <c r="DM371" s="1">
        <v>0.0</v>
      </c>
      <c r="DN371" s="1">
        <v>0.0</v>
      </c>
      <c r="DO371" s="1">
        <v>0.0</v>
      </c>
      <c r="DP371" s="1">
        <v>0.0</v>
      </c>
      <c r="DQ371" s="1">
        <v>0.0</v>
      </c>
      <c r="DR371" s="1">
        <v>0.0</v>
      </c>
      <c r="DT371" s="1">
        <v>0.0</v>
      </c>
      <c r="DU371" s="1">
        <v>0.0</v>
      </c>
      <c r="DV371" s="1">
        <v>0.0</v>
      </c>
      <c r="DW371" s="1">
        <v>0.0</v>
      </c>
      <c r="DX371" s="1">
        <v>0.0</v>
      </c>
      <c r="DY371" s="1">
        <v>0.0</v>
      </c>
      <c r="DZ371" s="1">
        <v>0.0</v>
      </c>
    </row>
    <row r="372">
      <c r="A372" s="1" t="s">
        <v>160</v>
      </c>
      <c r="B372" s="1">
        <v>2002.0</v>
      </c>
      <c r="C372" s="1" t="s">
        <v>161</v>
      </c>
      <c r="D372" s="1">
        <v>1.3893361E8</v>
      </c>
      <c r="E372" s="1">
        <v>2.26285289472E11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647.493</v>
      </c>
      <c r="O372" s="1">
        <v>4.429</v>
      </c>
      <c r="P372" s="1">
        <v>0.18</v>
      </c>
      <c r="Q372" s="1">
        <v>30.584</v>
      </c>
      <c r="R372" s="1">
        <v>4.249</v>
      </c>
      <c r="S372" s="1">
        <v>0.0</v>
      </c>
      <c r="T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2.722</v>
      </c>
      <c r="AA372" s="1">
        <v>18.95</v>
      </c>
      <c r="AB372" s="1">
        <v>136.396</v>
      </c>
      <c r="AC372" s="1">
        <v>18.95</v>
      </c>
      <c r="AD372" s="1">
        <v>12.235</v>
      </c>
      <c r="AE372" s="1">
        <v>0.356</v>
      </c>
      <c r="AF372" s="1">
        <v>0.554</v>
      </c>
      <c r="AG372" s="1">
        <v>1124.599</v>
      </c>
      <c r="AH372" s="1">
        <v>0.69</v>
      </c>
      <c r="AI372" s="1">
        <v>0.766</v>
      </c>
      <c r="AJ372" s="1">
        <v>1.169</v>
      </c>
      <c r="AK372" s="1">
        <v>128.839</v>
      </c>
      <c r="AL372" s="1">
        <v>17.9</v>
      </c>
      <c r="AM372" s="1">
        <v>1107.268</v>
      </c>
      <c r="AN372" s="1">
        <v>153.837</v>
      </c>
      <c r="AO372" s="1">
        <v>94.459</v>
      </c>
      <c r="AP372" s="1">
        <v>98.546</v>
      </c>
      <c r="AQ372" s="1">
        <v>5.205</v>
      </c>
      <c r="AR372" s="1">
        <v>5.279</v>
      </c>
      <c r="AS372" s="1">
        <v>106.711</v>
      </c>
      <c r="AT372" s="1">
        <v>119.769</v>
      </c>
      <c r="AU372" s="1">
        <v>16.64</v>
      </c>
      <c r="AV372" s="1">
        <v>768.075</v>
      </c>
      <c r="AW372" s="1">
        <v>5.205</v>
      </c>
      <c r="AX372" s="1">
        <v>5.279</v>
      </c>
      <c r="AY372" s="1">
        <v>768.075</v>
      </c>
      <c r="AZ372" s="1">
        <v>106.711</v>
      </c>
      <c r="BA372" s="1">
        <v>87.81</v>
      </c>
      <c r="BB372" s="1">
        <v>68.358</v>
      </c>
      <c r="BC372" s="1">
        <v>12.27</v>
      </c>
      <c r="BD372" s="1">
        <v>-24.572</v>
      </c>
      <c r="BE372" s="1">
        <v>-0.691</v>
      </c>
      <c r="BF372" s="1">
        <v>2.052</v>
      </c>
      <c r="BG372" s="1">
        <v>7.558</v>
      </c>
      <c r="BH372" s="1">
        <v>1.05</v>
      </c>
      <c r="BI372" s="1">
        <v>14.77</v>
      </c>
      <c r="BJ372" s="1">
        <v>5.541</v>
      </c>
      <c r="BK372" s="1">
        <v>1.315</v>
      </c>
      <c r="BL372" s="1">
        <v>-20.244</v>
      </c>
      <c r="BM372" s="1">
        <v>-0.578</v>
      </c>
      <c r="BN372" s="1">
        <v>2.269</v>
      </c>
      <c r="BO372" s="1">
        <v>7.558</v>
      </c>
      <c r="BP372" s="1">
        <v>1.05</v>
      </c>
      <c r="BQ372" s="1">
        <v>16.332</v>
      </c>
      <c r="BR372" s="1">
        <v>5.541</v>
      </c>
      <c r="BS372" s="1">
        <v>1.454</v>
      </c>
      <c r="BT372" s="1">
        <v>0.0</v>
      </c>
      <c r="BU372" s="1">
        <v>0.0</v>
      </c>
      <c r="BW372" s="1">
        <v>0.0</v>
      </c>
      <c r="BX372" s="1">
        <v>0.0</v>
      </c>
      <c r="BY372" s="1">
        <v>0.0</v>
      </c>
      <c r="BZ372" s="1">
        <v>0.0</v>
      </c>
      <c r="CA372" s="1">
        <v>0.0</v>
      </c>
      <c r="CB372" s="1">
        <v>0.0</v>
      </c>
      <c r="CC372" s="1">
        <v>0.0</v>
      </c>
      <c r="CD372" s="1">
        <v>-9.097</v>
      </c>
      <c r="CE372" s="1">
        <v>-4.291</v>
      </c>
      <c r="CF372" s="1">
        <v>42.876</v>
      </c>
      <c r="CG372" s="1">
        <v>9.069</v>
      </c>
      <c r="CH372" s="1">
        <v>1.26</v>
      </c>
      <c r="CI372" s="1">
        <v>308.609</v>
      </c>
      <c r="CJ372" s="1">
        <v>76.38</v>
      </c>
      <c r="CK372" s="1">
        <v>1.668</v>
      </c>
      <c r="CL372" s="1">
        <v>27.717</v>
      </c>
      <c r="CM372" s="1">
        <v>3.851</v>
      </c>
      <c r="CN372" s="1">
        <v>6.649</v>
      </c>
      <c r="CO372" s="1">
        <v>27.466</v>
      </c>
      <c r="CP372" s="1">
        <v>0.217</v>
      </c>
      <c r="CQ372" s="1">
        <v>0.0</v>
      </c>
      <c r="CR372" s="1">
        <v>0.0</v>
      </c>
      <c r="CS372" s="1">
        <v>109.036</v>
      </c>
      <c r="CT372" s="1">
        <v>0.113</v>
      </c>
      <c r="CU372" s="1">
        <v>0.0</v>
      </c>
      <c r="CV372" s="1">
        <v>0.0</v>
      </c>
      <c r="CW372" s="1">
        <v>1.561</v>
      </c>
      <c r="CX372" s="1">
        <v>0.0</v>
      </c>
      <c r="CY372" s="1">
        <v>0.0</v>
      </c>
      <c r="CZ372" s="1">
        <v>0.139</v>
      </c>
      <c r="DA372" s="1">
        <v>136.396</v>
      </c>
      <c r="DB372" s="1">
        <v>156.245</v>
      </c>
      <c r="DC372" s="1">
        <v>-20.244</v>
      </c>
      <c r="DD372" s="1">
        <v>-0.578</v>
      </c>
      <c r="DE372" s="1">
        <v>2.269</v>
      </c>
      <c r="DF372" s="1">
        <v>7.558</v>
      </c>
      <c r="DG372" s="1">
        <v>1.05</v>
      </c>
      <c r="DH372" s="1">
        <v>16.332</v>
      </c>
      <c r="DI372" s="1">
        <v>5.541</v>
      </c>
      <c r="DJ372" s="1">
        <v>1.454</v>
      </c>
      <c r="DK372" s="1">
        <v>371.429</v>
      </c>
      <c r="DL372" s="1">
        <v>0.0</v>
      </c>
      <c r="DM372" s="1">
        <v>0.0</v>
      </c>
      <c r="DN372" s="1">
        <v>0.0</v>
      </c>
      <c r="DO372" s="1">
        <v>0.0</v>
      </c>
      <c r="DP372" s="1">
        <v>0.001</v>
      </c>
      <c r="DQ372" s="1">
        <v>0.0</v>
      </c>
      <c r="DR372" s="1">
        <v>0.0</v>
      </c>
      <c r="DT372" s="1">
        <v>0.0</v>
      </c>
      <c r="DU372" s="1">
        <v>0.0</v>
      </c>
      <c r="DV372" s="1">
        <v>0.0</v>
      </c>
      <c r="DW372" s="1">
        <v>0.0</v>
      </c>
      <c r="DX372" s="1">
        <v>0.0</v>
      </c>
      <c r="DY372" s="1">
        <v>0.0</v>
      </c>
      <c r="DZ372" s="1">
        <v>0.0</v>
      </c>
    </row>
    <row r="373">
      <c r="A373" s="1" t="s">
        <v>160</v>
      </c>
      <c r="B373" s="1">
        <v>2003.0</v>
      </c>
      <c r="C373" s="1" t="s">
        <v>161</v>
      </c>
      <c r="D373" s="1">
        <v>1.40970309E8</v>
      </c>
      <c r="E373" s="1">
        <v>2.42325880832E11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648.231</v>
      </c>
      <c r="O373" s="1">
        <v>-4.378</v>
      </c>
      <c r="P373" s="1">
        <v>-0.186</v>
      </c>
      <c r="Q373" s="1">
        <v>28.823</v>
      </c>
      <c r="R373" s="1">
        <v>4.063</v>
      </c>
      <c r="S373" s="1">
        <v>0.0</v>
      </c>
      <c r="T373" s="1">
        <v>0.0</v>
      </c>
      <c r="V373" s="1">
        <v>0.137</v>
      </c>
      <c r="W373" s="1">
        <v>0.97</v>
      </c>
      <c r="X373" s="1">
        <v>0.137</v>
      </c>
      <c r="Y373" s="1">
        <v>0.0</v>
      </c>
      <c r="Z373" s="1">
        <v>2.463</v>
      </c>
      <c r="AA373" s="1">
        <v>20.07</v>
      </c>
      <c r="AB373" s="1">
        <v>142.37</v>
      </c>
      <c r="AC373" s="1">
        <v>20.07</v>
      </c>
      <c r="AD373" s="1">
        <v>12.248</v>
      </c>
      <c r="AE373" s="1">
        <v>5.673</v>
      </c>
      <c r="AF373" s="1">
        <v>8.863</v>
      </c>
      <c r="AG373" s="1">
        <v>1171.226</v>
      </c>
      <c r="AH373" s="1">
        <v>0.681</v>
      </c>
      <c r="AI373" s="1">
        <v>5.788</v>
      </c>
      <c r="AJ373" s="1">
        <v>8.904</v>
      </c>
      <c r="AK373" s="1">
        <v>134.425</v>
      </c>
      <c r="AL373" s="1">
        <v>18.95</v>
      </c>
      <c r="AM373" s="1">
        <v>1154.435</v>
      </c>
      <c r="AN373" s="1">
        <v>162.741</v>
      </c>
      <c r="AO373" s="1">
        <v>94.42</v>
      </c>
      <c r="AP373" s="1">
        <v>98.647</v>
      </c>
      <c r="AQ373" s="1">
        <v>7.565</v>
      </c>
      <c r="AR373" s="1">
        <v>8.073</v>
      </c>
      <c r="AS373" s="1">
        <v>114.784</v>
      </c>
      <c r="AT373" s="1">
        <v>124.991</v>
      </c>
      <c r="AU373" s="1">
        <v>17.62</v>
      </c>
      <c r="AV373" s="1">
        <v>814.245</v>
      </c>
      <c r="AW373" s="1">
        <v>7.565</v>
      </c>
      <c r="AX373" s="1">
        <v>8.073</v>
      </c>
      <c r="AY373" s="1">
        <v>814.245</v>
      </c>
      <c r="AZ373" s="1">
        <v>114.784</v>
      </c>
      <c r="BA373" s="1">
        <v>87.793</v>
      </c>
      <c r="BB373" s="1">
        <v>69.578</v>
      </c>
      <c r="BC373" s="1">
        <v>13.01</v>
      </c>
      <c r="BD373" s="1">
        <v>0.0</v>
      </c>
      <c r="BE373" s="1">
        <v>-0.011</v>
      </c>
      <c r="BF373" s="1">
        <v>2.041</v>
      </c>
      <c r="BG373" s="1">
        <v>7.945</v>
      </c>
      <c r="BH373" s="1">
        <v>1.12</v>
      </c>
      <c r="BI373" s="1">
        <v>14.477</v>
      </c>
      <c r="BJ373" s="1">
        <v>5.58</v>
      </c>
      <c r="BK373" s="1">
        <v>1.237</v>
      </c>
      <c r="BL373" s="1">
        <v>-1.022</v>
      </c>
      <c r="BM373" s="1">
        <v>-0.038</v>
      </c>
      <c r="BN373" s="1">
        <v>2.231</v>
      </c>
      <c r="BO373" s="1">
        <v>7.945</v>
      </c>
      <c r="BP373" s="1">
        <v>1.12</v>
      </c>
      <c r="BQ373" s="1">
        <v>15.829</v>
      </c>
      <c r="BR373" s="1">
        <v>5.58</v>
      </c>
      <c r="BS373" s="1">
        <v>1.353</v>
      </c>
      <c r="BT373" s="1">
        <v>0.0</v>
      </c>
      <c r="BU373" s="1">
        <v>0.0</v>
      </c>
      <c r="BW373" s="1">
        <v>0.0</v>
      </c>
      <c r="BX373" s="1">
        <v>0.0</v>
      </c>
      <c r="BY373" s="1">
        <v>0.0</v>
      </c>
      <c r="BZ373" s="1">
        <v>0.0</v>
      </c>
      <c r="CA373" s="1">
        <v>0.0</v>
      </c>
      <c r="CB373" s="1">
        <v>0.0</v>
      </c>
      <c r="CC373" s="1">
        <v>0.0</v>
      </c>
      <c r="CD373" s="1">
        <v>2.373</v>
      </c>
      <c r="CE373" s="1">
        <v>1.017</v>
      </c>
      <c r="CF373" s="1">
        <v>43.894</v>
      </c>
      <c r="CG373" s="1">
        <v>9.435</v>
      </c>
      <c r="CH373" s="1">
        <v>1.33</v>
      </c>
      <c r="CI373" s="1">
        <v>311.368</v>
      </c>
      <c r="CJ373" s="1">
        <v>0.0</v>
      </c>
      <c r="CK373" s="1">
        <v>0.0</v>
      </c>
      <c r="CL373" s="1">
        <v>27.317</v>
      </c>
      <c r="CM373" s="1">
        <v>3.851</v>
      </c>
      <c r="CN373" s="1">
        <v>6.627</v>
      </c>
      <c r="CO373" s="1">
        <v>26.607</v>
      </c>
      <c r="CP373" s="1">
        <v>0.188</v>
      </c>
      <c r="CQ373" s="1">
        <v>0.0</v>
      </c>
      <c r="CR373" s="1">
        <v>0.0</v>
      </c>
      <c r="CS373" s="1">
        <v>-13.184</v>
      </c>
      <c r="CT373" s="1">
        <v>-0.029</v>
      </c>
      <c r="CU373" s="1">
        <v>0.0</v>
      </c>
      <c r="CV373" s="1">
        <v>0.0</v>
      </c>
      <c r="CW373" s="1">
        <v>1.336</v>
      </c>
      <c r="CX373" s="1">
        <v>0.0</v>
      </c>
      <c r="CY373" s="1">
        <v>0.0</v>
      </c>
      <c r="CZ373" s="1">
        <v>0.114</v>
      </c>
      <c r="DA373" s="1">
        <v>142.37</v>
      </c>
      <c r="DB373" s="1">
        <v>165.108</v>
      </c>
      <c r="DC373" s="1">
        <v>-1.022</v>
      </c>
      <c r="DD373" s="1">
        <v>-0.038</v>
      </c>
      <c r="DE373" s="1">
        <v>2.231</v>
      </c>
      <c r="DF373" s="1">
        <v>7.945</v>
      </c>
      <c r="DG373" s="1">
        <v>1.12</v>
      </c>
      <c r="DH373" s="1">
        <v>15.829</v>
      </c>
      <c r="DI373" s="1">
        <v>5.58</v>
      </c>
      <c r="DJ373" s="1">
        <v>1.353</v>
      </c>
      <c r="DK373" s="1">
        <v>1187.879</v>
      </c>
      <c r="DL373" s="1">
        <v>0.002</v>
      </c>
      <c r="DM373" s="1">
        <v>0.002</v>
      </c>
      <c r="DN373" s="1">
        <v>0.0</v>
      </c>
      <c r="DO373" s="1">
        <v>0.0</v>
      </c>
      <c r="DP373" s="1">
        <v>0.016</v>
      </c>
      <c r="DQ373" s="1">
        <v>0.0</v>
      </c>
      <c r="DR373" s="1">
        <v>0.001</v>
      </c>
      <c r="DT373" s="1">
        <v>0.0</v>
      </c>
      <c r="DU373" s="1">
        <v>0.0</v>
      </c>
      <c r="DV373" s="1">
        <v>0.0</v>
      </c>
      <c r="DW373" s="1">
        <v>0.0</v>
      </c>
      <c r="DX373" s="1">
        <v>0.0</v>
      </c>
      <c r="DY373" s="1">
        <v>0.0</v>
      </c>
      <c r="DZ373" s="1">
        <v>0.0</v>
      </c>
    </row>
    <row r="374">
      <c r="A374" s="1" t="s">
        <v>160</v>
      </c>
      <c r="B374" s="1">
        <v>2004.0</v>
      </c>
      <c r="C374" s="1" t="s">
        <v>161</v>
      </c>
      <c r="D374" s="1">
        <v>1.4290281E8</v>
      </c>
      <c r="E374" s="1">
        <v>2.60372742144E11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653.004</v>
      </c>
      <c r="O374" s="1">
        <v>0.143</v>
      </c>
      <c r="P374" s="1">
        <v>0.006</v>
      </c>
      <c r="Q374" s="1">
        <v>28.473</v>
      </c>
      <c r="R374" s="1">
        <v>4.069</v>
      </c>
      <c r="S374" s="1">
        <v>0.0</v>
      </c>
      <c r="T374" s="1">
        <v>0.0</v>
      </c>
      <c r="U374" s="1">
        <v>189.423</v>
      </c>
      <c r="V374" s="1">
        <v>0.259</v>
      </c>
      <c r="W374" s="1">
        <v>2.769</v>
      </c>
      <c r="X374" s="1">
        <v>0.396</v>
      </c>
      <c r="Y374" s="1">
        <v>0.0</v>
      </c>
      <c r="Z374" s="1">
        <v>2.32</v>
      </c>
      <c r="AA374" s="1">
        <v>25.13</v>
      </c>
      <c r="AB374" s="1">
        <v>175.854</v>
      </c>
      <c r="AC374" s="1">
        <v>25.13</v>
      </c>
      <c r="AD374" s="1">
        <v>14.408</v>
      </c>
      <c r="AE374" s="1">
        <v>6.292</v>
      </c>
      <c r="AF374" s="1">
        <v>10.389</v>
      </c>
      <c r="AG374" s="1">
        <v>1228.084</v>
      </c>
      <c r="AH374" s="1">
        <v>0.674</v>
      </c>
      <c r="AI374" s="1">
        <v>6.429</v>
      </c>
      <c r="AJ374" s="1">
        <v>10.462</v>
      </c>
      <c r="AK374" s="1">
        <v>167.386</v>
      </c>
      <c r="AL374" s="1">
        <v>23.92</v>
      </c>
      <c r="AM374" s="1">
        <v>1212.037</v>
      </c>
      <c r="AN374" s="1">
        <v>173.204</v>
      </c>
      <c r="AO374" s="1">
        <v>95.185</v>
      </c>
      <c r="AP374" s="1">
        <v>98.767</v>
      </c>
      <c r="AQ374" s="1">
        <v>7.508</v>
      </c>
      <c r="AR374" s="1">
        <v>8.618</v>
      </c>
      <c r="AS374" s="1">
        <v>123.402</v>
      </c>
      <c r="AT374" s="1">
        <v>157.24</v>
      </c>
      <c r="AU374" s="1">
        <v>22.47</v>
      </c>
      <c r="AV374" s="1">
        <v>863.54</v>
      </c>
      <c r="AW374" s="1">
        <v>7.508</v>
      </c>
      <c r="AX374" s="1">
        <v>8.618</v>
      </c>
      <c r="AY374" s="1">
        <v>863.54</v>
      </c>
      <c r="AZ374" s="1">
        <v>123.402</v>
      </c>
      <c r="BA374" s="1">
        <v>89.415</v>
      </c>
      <c r="BB374" s="1">
        <v>70.369</v>
      </c>
      <c r="BC374" s="1">
        <v>16.41</v>
      </c>
      <c r="BD374" s="1">
        <v>0.0</v>
      </c>
      <c r="BE374" s="1">
        <v>-0.011</v>
      </c>
      <c r="BF374" s="1">
        <v>2.03</v>
      </c>
      <c r="BG374" s="1">
        <v>8.467</v>
      </c>
      <c r="BH374" s="1">
        <v>1.21</v>
      </c>
      <c r="BI374" s="1">
        <v>14.204</v>
      </c>
      <c r="BJ374" s="1">
        <v>4.815</v>
      </c>
      <c r="BK374" s="1">
        <v>1.157</v>
      </c>
      <c r="BL374" s="1">
        <v>-2.309</v>
      </c>
      <c r="BM374" s="1">
        <v>-0.07</v>
      </c>
      <c r="BN374" s="1">
        <v>2.161</v>
      </c>
      <c r="BO374" s="1">
        <v>8.467</v>
      </c>
      <c r="BP374" s="1">
        <v>1.21</v>
      </c>
      <c r="BQ374" s="1">
        <v>15.126</v>
      </c>
      <c r="BR374" s="1">
        <v>4.815</v>
      </c>
      <c r="BS374" s="1">
        <v>1.233</v>
      </c>
      <c r="BT374" s="1">
        <v>0.0</v>
      </c>
      <c r="BU374" s="1">
        <v>0.0</v>
      </c>
      <c r="BW374" s="1">
        <v>0.0</v>
      </c>
      <c r="BX374" s="1">
        <v>0.0</v>
      </c>
      <c r="BY374" s="1">
        <v>0.0</v>
      </c>
      <c r="BZ374" s="1">
        <v>0.0</v>
      </c>
      <c r="CA374" s="1">
        <v>0.0</v>
      </c>
      <c r="CB374" s="1">
        <v>0.0</v>
      </c>
      <c r="CC374" s="1">
        <v>0.0</v>
      </c>
      <c r="CD374" s="1">
        <v>4.189</v>
      </c>
      <c r="CE374" s="1">
        <v>1.839</v>
      </c>
      <c r="CF374" s="1">
        <v>45.732</v>
      </c>
      <c r="CG374" s="1">
        <v>10.147</v>
      </c>
      <c r="CH374" s="1">
        <v>1.45</v>
      </c>
      <c r="CI374" s="1">
        <v>320.023</v>
      </c>
      <c r="CJ374" s="1">
        <v>-0.855</v>
      </c>
      <c r="CK374" s="1">
        <v>-0.033</v>
      </c>
      <c r="CL374" s="1">
        <v>26.717</v>
      </c>
      <c r="CM374" s="1">
        <v>3.818</v>
      </c>
      <c r="CN374" s="1">
        <v>5.77</v>
      </c>
      <c r="CO374" s="1">
        <v>26.078</v>
      </c>
      <c r="CP374" s="1">
        <v>0.126</v>
      </c>
      <c r="CQ374" s="1">
        <v>0.0</v>
      </c>
      <c r="CR374" s="1">
        <v>0.0</v>
      </c>
      <c r="CS374" s="1">
        <v>-32.813</v>
      </c>
      <c r="CT374" s="1">
        <v>-0.062</v>
      </c>
      <c r="CU374" s="1">
        <v>0.0</v>
      </c>
      <c r="CV374" s="1">
        <v>0.0</v>
      </c>
      <c r="CW374" s="1">
        <v>0.885</v>
      </c>
      <c r="CX374" s="1">
        <v>0.0</v>
      </c>
      <c r="CY374" s="1">
        <v>0.0</v>
      </c>
      <c r="CZ374" s="1">
        <v>0.072</v>
      </c>
      <c r="DA374" s="1">
        <v>175.854</v>
      </c>
      <c r="DB374" s="1">
        <v>175.497</v>
      </c>
      <c r="DC374" s="1">
        <v>-2.309</v>
      </c>
      <c r="DD374" s="1">
        <v>-0.07</v>
      </c>
      <c r="DE374" s="1">
        <v>2.161</v>
      </c>
      <c r="DF374" s="1">
        <v>8.467</v>
      </c>
      <c r="DG374" s="1">
        <v>1.21</v>
      </c>
      <c r="DH374" s="1">
        <v>15.126</v>
      </c>
      <c r="DI374" s="1">
        <v>4.815</v>
      </c>
      <c r="DJ374" s="1">
        <v>1.233</v>
      </c>
      <c r="DK374" s="1">
        <v>125.176</v>
      </c>
      <c r="DL374" s="1">
        <v>0.003</v>
      </c>
      <c r="DM374" s="1">
        <v>0.005</v>
      </c>
      <c r="DN374" s="1">
        <v>0.0</v>
      </c>
      <c r="DO374" s="1">
        <v>0.0</v>
      </c>
      <c r="DP374" s="1">
        <v>0.036</v>
      </c>
      <c r="DQ374" s="1">
        <v>0.0</v>
      </c>
      <c r="DR374" s="1">
        <v>0.003</v>
      </c>
      <c r="DT374" s="1">
        <v>0.0</v>
      </c>
      <c r="DU374" s="1">
        <v>0.0</v>
      </c>
      <c r="DV374" s="1">
        <v>0.0</v>
      </c>
      <c r="DW374" s="1">
        <v>0.0</v>
      </c>
      <c r="DX374" s="1">
        <v>0.0</v>
      </c>
      <c r="DY374" s="1">
        <v>0.0</v>
      </c>
      <c r="DZ374" s="1">
        <v>0.0</v>
      </c>
    </row>
    <row r="375">
      <c r="A375" s="1" t="s">
        <v>160</v>
      </c>
      <c r="B375" s="1">
        <v>2005.0</v>
      </c>
      <c r="C375" s="1" t="s">
        <v>161</v>
      </c>
      <c r="D375" s="1">
        <v>1.44715747E8</v>
      </c>
      <c r="E375" s="1">
        <v>2.80264343552E11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654.674</v>
      </c>
      <c r="O375" s="1">
        <v>105.164</v>
      </c>
      <c r="P375" s="1">
        <v>4.279</v>
      </c>
      <c r="Q375" s="1">
        <v>57.685</v>
      </c>
      <c r="R375" s="1">
        <v>8.348</v>
      </c>
      <c r="S375" s="1">
        <v>1.106</v>
      </c>
      <c r="T375" s="1">
        <v>0.16</v>
      </c>
      <c r="U375" s="1">
        <v>175.521</v>
      </c>
      <c r="V375" s="1">
        <v>0.694</v>
      </c>
      <c r="W375" s="1">
        <v>7.533</v>
      </c>
      <c r="X375" s="1">
        <v>1.09</v>
      </c>
      <c r="Y375" s="1">
        <v>0.593</v>
      </c>
      <c r="Z375" s="1">
        <v>4.391</v>
      </c>
      <c r="AA375" s="1">
        <v>26.96</v>
      </c>
      <c r="AB375" s="1">
        <v>186.296</v>
      </c>
      <c r="AC375" s="1">
        <v>26.96</v>
      </c>
      <c r="AD375" s="1">
        <v>14.245</v>
      </c>
      <c r="AE375" s="1">
        <v>8.405</v>
      </c>
      <c r="AF375" s="1">
        <v>14.751</v>
      </c>
      <c r="AG375" s="1">
        <v>1314.626</v>
      </c>
      <c r="AH375" s="1">
        <v>0.679</v>
      </c>
      <c r="AI375" s="1">
        <v>8.53</v>
      </c>
      <c r="AJ375" s="1">
        <v>14.774</v>
      </c>
      <c r="AK375" s="1">
        <v>177.451</v>
      </c>
      <c r="AL375" s="1">
        <v>25.68</v>
      </c>
      <c r="AM375" s="1">
        <v>1298.946</v>
      </c>
      <c r="AN375" s="1">
        <v>187.978</v>
      </c>
      <c r="AO375" s="1">
        <v>95.252</v>
      </c>
      <c r="AP375" s="1">
        <v>98.877</v>
      </c>
      <c r="AQ375" s="1">
        <v>7.481</v>
      </c>
      <c r="AR375" s="1">
        <v>9.231</v>
      </c>
      <c r="AS375" s="1">
        <v>132.634</v>
      </c>
      <c r="AT375" s="1">
        <v>165.773</v>
      </c>
      <c r="AU375" s="1">
        <v>23.99</v>
      </c>
      <c r="AV375" s="1">
        <v>916.511</v>
      </c>
      <c r="AW375" s="1">
        <v>7.481</v>
      </c>
      <c r="AX375" s="1">
        <v>9.231</v>
      </c>
      <c r="AY375" s="1">
        <v>916.511</v>
      </c>
      <c r="AZ375" s="1">
        <v>132.634</v>
      </c>
      <c r="BA375" s="1">
        <v>88.984</v>
      </c>
      <c r="BB375" s="1">
        <v>69.766</v>
      </c>
      <c r="BC375" s="1">
        <v>17.65</v>
      </c>
      <c r="BD375" s="1">
        <v>0.0</v>
      </c>
      <c r="BE375" s="1">
        <v>-0.016</v>
      </c>
      <c r="BF375" s="1">
        <v>2.013</v>
      </c>
      <c r="BG375" s="1">
        <v>8.845</v>
      </c>
      <c r="BH375" s="1">
        <v>1.28</v>
      </c>
      <c r="BI375" s="1">
        <v>13.913</v>
      </c>
      <c r="BJ375" s="1">
        <v>4.748</v>
      </c>
      <c r="BK375" s="1">
        <v>1.059</v>
      </c>
      <c r="BL375" s="1">
        <v>-0.384</v>
      </c>
      <c r="BM375" s="1">
        <v>-0.027</v>
      </c>
      <c r="BN375" s="1">
        <v>2.135</v>
      </c>
      <c r="BO375" s="1">
        <v>8.845</v>
      </c>
      <c r="BP375" s="1">
        <v>1.28</v>
      </c>
      <c r="BQ375" s="1">
        <v>14.753</v>
      </c>
      <c r="BR375" s="1">
        <v>4.748</v>
      </c>
      <c r="BS375" s="1">
        <v>1.123</v>
      </c>
      <c r="BT375" s="1">
        <v>0.0</v>
      </c>
      <c r="BU375" s="1">
        <v>0.0</v>
      </c>
      <c r="BW375" s="1">
        <v>0.0</v>
      </c>
      <c r="BX375" s="1">
        <v>0.0</v>
      </c>
      <c r="BY375" s="1">
        <v>0.0</v>
      </c>
      <c r="BZ375" s="1">
        <v>0.0</v>
      </c>
      <c r="CA375" s="1">
        <v>0.0</v>
      </c>
      <c r="CB375" s="1">
        <v>0.0</v>
      </c>
      <c r="CC375" s="1">
        <v>0.0</v>
      </c>
      <c r="CD375" s="1">
        <v>2.764</v>
      </c>
      <c r="CE375" s="1">
        <v>1.264</v>
      </c>
      <c r="CF375" s="1">
        <v>46.996</v>
      </c>
      <c r="CG375" s="1">
        <v>10.572</v>
      </c>
      <c r="CH375" s="1">
        <v>1.53</v>
      </c>
      <c r="CI375" s="1">
        <v>324.749</v>
      </c>
      <c r="CJ375" s="1">
        <v>-0.273</v>
      </c>
      <c r="CK375" s="1">
        <v>-0.01</v>
      </c>
      <c r="CL375" s="1">
        <v>26.31</v>
      </c>
      <c r="CM375" s="1">
        <v>3.807</v>
      </c>
      <c r="CN375" s="1">
        <v>5.675</v>
      </c>
      <c r="CO375" s="1">
        <v>24.72</v>
      </c>
      <c r="CP375" s="1">
        <v>0.112</v>
      </c>
      <c r="CQ375" s="1">
        <v>0.0</v>
      </c>
      <c r="CR375" s="1">
        <v>0.0</v>
      </c>
      <c r="CS375" s="1">
        <v>-11.191</v>
      </c>
      <c r="CT375" s="1">
        <v>-0.014</v>
      </c>
      <c r="CU375" s="1">
        <v>0.0</v>
      </c>
      <c r="CV375" s="1">
        <v>0.0</v>
      </c>
      <c r="CW375" s="1">
        <v>0.776</v>
      </c>
      <c r="CX375" s="1">
        <v>0.0</v>
      </c>
      <c r="CY375" s="1">
        <v>0.0</v>
      </c>
      <c r="CZ375" s="1">
        <v>0.059</v>
      </c>
      <c r="DA375" s="1">
        <v>186.296</v>
      </c>
      <c r="DB375" s="1">
        <v>190.247</v>
      </c>
      <c r="DC375" s="1">
        <v>-0.384</v>
      </c>
      <c r="DD375" s="1">
        <v>-0.027</v>
      </c>
      <c r="DE375" s="1">
        <v>2.135</v>
      </c>
      <c r="DF375" s="1">
        <v>8.845</v>
      </c>
      <c r="DG375" s="1">
        <v>1.28</v>
      </c>
      <c r="DH375" s="1">
        <v>14.753</v>
      </c>
      <c r="DI375" s="1">
        <v>4.748</v>
      </c>
      <c r="DJ375" s="1">
        <v>1.123</v>
      </c>
      <c r="DK375" s="1">
        <v>77.743</v>
      </c>
      <c r="DL375" s="1">
        <v>0.004</v>
      </c>
      <c r="DM375" s="1">
        <v>0.009</v>
      </c>
      <c r="DN375" s="1">
        <v>0.0</v>
      </c>
      <c r="DO375" s="1">
        <v>0.0</v>
      </c>
      <c r="DP375" s="1">
        <v>0.063</v>
      </c>
      <c r="DQ375" s="1">
        <v>0.0</v>
      </c>
      <c r="DR375" s="1">
        <v>0.005</v>
      </c>
      <c r="DT375" s="1">
        <v>0.0</v>
      </c>
      <c r="DU375" s="1">
        <v>0.0</v>
      </c>
      <c r="DV375" s="1">
        <v>0.0</v>
      </c>
      <c r="DW375" s="1">
        <v>0.0</v>
      </c>
      <c r="DX375" s="1">
        <v>0.0</v>
      </c>
      <c r="DY375" s="1">
        <v>0.0</v>
      </c>
      <c r="DZ375" s="1">
        <v>0.0</v>
      </c>
    </row>
    <row r="376">
      <c r="A376" s="1" t="s">
        <v>160</v>
      </c>
      <c r="B376" s="1">
        <v>2006.0</v>
      </c>
      <c r="C376" s="1" t="s">
        <v>161</v>
      </c>
      <c r="D376" s="1">
        <v>1.46405934E8</v>
      </c>
      <c r="E376" s="1">
        <v>3.03255453696E11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655.836</v>
      </c>
      <c r="O376" s="1">
        <v>51.939</v>
      </c>
      <c r="P376" s="1">
        <v>4.336</v>
      </c>
      <c r="Q376" s="1">
        <v>86.635</v>
      </c>
      <c r="R376" s="1">
        <v>12.684</v>
      </c>
      <c r="S376" s="1">
        <v>1.912</v>
      </c>
      <c r="T376" s="1">
        <v>0.28</v>
      </c>
      <c r="U376" s="1">
        <v>70.225</v>
      </c>
      <c r="V376" s="1">
        <v>0.766</v>
      </c>
      <c r="W376" s="1">
        <v>12.674</v>
      </c>
      <c r="X376" s="1">
        <v>1.856</v>
      </c>
      <c r="Y376" s="1">
        <v>0.928</v>
      </c>
      <c r="Z376" s="1">
        <v>6.165</v>
      </c>
      <c r="AA376" s="1">
        <v>30.16</v>
      </c>
      <c r="AB376" s="1">
        <v>206.003</v>
      </c>
      <c r="AC376" s="1">
        <v>30.16</v>
      </c>
      <c r="AD376" s="1">
        <v>14.714</v>
      </c>
      <c r="AE376" s="1">
        <v>8.219</v>
      </c>
      <c r="AF376" s="1">
        <v>15.637</v>
      </c>
      <c r="AG376" s="1">
        <v>1406.255</v>
      </c>
      <c r="AH376" s="1">
        <v>0.679</v>
      </c>
      <c r="AI376" s="1">
        <v>8.305</v>
      </c>
      <c r="AJ376" s="1">
        <v>15.611</v>
      </c>
      <c r="AK376" s="1">
        <v>196.508</v>
      </c>
      <c r="AL376" s="1">
        <v>28.77</v>
      </c>
      <c r="AM376" s="1">
        <v>1390.581</v>
      </c>
      <c r="AN376" s="1">
        <v>203.589</v>
      </c>
      <c r="AO376" s="1">
        <v>95.391</v>
      </c>
      <c r="AP376" s="1">
        <v>98.949</v>
      </c>
      <c r="AQ376" s="1">
        <v>8.294</v>
      </c>
      <c r="AR376" s="1">
        <v>11.0</v>
      </c>
      <c r="AS376" s="1">
        <v>143.634</v>
      </c>
      <c r="AT376" s="1">
        <v>183.394</v>
      </c>
      <c r="AU376" s="1">
        <v>26.85</v>
      </c>
      <c r="AV376" s="1">
        <v>981.065</v>
      </c>
      <c r="AW376" s="1">
        <v>8.294</v>
      </c>
      <c r="AX376" s="1">
        <v>11.0</v>
      </c>
      <c r="AY376" s="1">
        <v>981.065</v>
      </c>
      <c r="AZ376" s="1">
        <v>143.634</v>
      </c>
      <c r="BA376" s="1">
        <v>89.025</v>
      </c>
      <c r="BB376" s="1">
        <v>69.809</v>
      </c>
      <c r="BC376" s="1">
        <v>19.78</v>
      </c>
      <c r="BD376" s="1">
        <v>0.0</v>
      </c>
      <c r="BE376" s="1">
        <v>-0.011</v>
      </c>
      <c r="BF376" s="1">
        <v>2.003</v>
      </c>
      <c r="BG376" s="1">
        <v>9.426</v>
      </c>
      <c r="BH376" s="1">
        <v>1.38</v>
      </c>
      <c r="BI376" s="1">
        <v>13.679</v>
      </c>
      <c r="BJ376" s="1">
        <v>4.576</v>
      </c>
      <c r="BK376" s="1">
        <v>0.973</v>
      </c>
      <c r="BL376" s="1">
        <v>1.609</v>
      </c>
      <c r="BM376" s="1">
        <v>0.027</v>
      </c>
      <c r="BN376" s="1">
        <v>2.162</v>
      </c>
      <c r="BO376" s="1">
        <v>9.494</v>
      </c>
      <c r="BP376" s="1">
        <v>1.39</v>
      </c>
      <c r="BQ376" s="1">
        <v>14.768</v>
      </c>
      <c r="BR376" s="1">
        <v>4.609</v>
      </c>
      <c r="BS376" s="1">
        <v>1.051</v>
      </c>
      <c r="BT376" s="1">
        <v>0.0</v>
      </c>
      <c r="BU376" s="1">
        <v>0.0</v>
      </c>
      <c r="BW376" s="1">
        <v>0.0</v>
      </c>
      <c r="BX376" s="1">
        <v>0.0</v>
      </c>
      <c r="BY376" s="1">
        <v>0.0</v>
      </c>
      <c r="BZ376" s="1">
        <v>0.0</v>
      </c>
      <c r="CA376" s="1">
        <v>0.0</v>
      </c>
      <c r="CB376" s="1">
        <v>0.0</v>
      </c>
      <c r="CC376" s="1">
        <v>0.0</v>
      </c>
      <c r="CD376" s="1">
        <v>0.586</v>
      </c>
      <c r="CE376" s="1">
        <v>0.275</v>
      </c>
      <c r="CF376" s="1">
        <v>47.272</v>
      </c>
      <c r="CG376" s="1">
        <v>11.202</v>
      </c>
      <c r="CH376" s="1">
        <v>1.64</v>
      </c>
      <c r="CI376" s="1">
        <v>322.881</v>
      </c>
      <c r="CJ376" s="1">
        <v>0.0</v>
      </c>
      <c r="CK376" s="1">
        <v>0.0</v>
      </c>
      <c r="CL376" s="1">
        <v>26.006</v>
      </c>
      <c r="CM376" s="1">
        <v>3.807</v>
      </c>
      <c r="CN376" s="1">
        <v>5.438</v>
      </c>
      <c r="CO376" s="1">
        <v>22.975</v>
      </c>
      <c r="CP376" s="1">
        <v>0.141</v>
      </c>
      <c r="CQ376" s="1">
        <v>0.0</v>
      </c>
      <c r="CR376" s="1">
        <v>0.0</v>
      </c>
      <c r="CS376" s="1">
        <v>25.174</v>
      </c>
      <c r="CT376" s="1">
        <v>0.028</v>
      </c>
      <c r="CU376" s="1">
        <v>0.0</v>
      </c>
      <c r="CV376" s="1">
        <v>0.0</v>
      </c>
      <c r="CW376" s="1">
        <v>0.961</v>
      </c>
      <c r="CX376" s="1">
        <v>0.0</v>
      </c>
      <c r="CY376" s="1">
        <v>0.0</v>
      </c>
      <c r="CZ376" s="1">
        <v>0.068</v>
      </c>
      <c r="DA376" s="1">
        <v>206.003</v>
      </c>
      <c r="DB376" s="1">
        <v>205.884</v>
      </c>
      <c r="DC376" s="1">
        <v>1.609</v>
      </c>
      <c r="DD376" s="1">
        <v>0.027</v>
      </c>
      <c r="DE376" s="1">
        <v>2.162</v>
      </c>
      <c r="DF376" s="1">
        <v>9.494</v>
      </c>
      <c r="DG376" s="1">
        <v>1.39</v>
      </c>
      <c r="DH376" s="1">
        <v>14.768</v>
      </c>
      <c r="DI376" s="1">
        <v>4.609</v>
      </c>
      <c r="DJ376" s="1">
        <v>1.051</v>
      </c>
      <c r="DK376" s="1">
        <v>59.7</v>
      </c>
      <c r="DL376" s="1">
        <v>0.005</v>
      </c>
      <c r="DM376" s="1">
        <v>0.015</v>
      </c>
      <c r="DN376" s="1">
        <v>0.068</v>
      </c>
      <c r="DO376" s="1">
        <v>0.01</v>
      </c>
      <c r="DP376" s="1">
        <v>0.099</v>
      </c>
      <c r="DQ376" s="1">
        <v>0.033</v>
      </c>
      <c r="DR376" s="1">
        <v>0.007</v>
      </c>
      <c r="DT376" s="1">
        <v>0.004</v>
      </c>
      <c r="DU376" s="1">
        <v>0.004</v>
      </c>
      <c r="DV376" s="1">
        <v>0.0</v>
      </c>
      <c r="DW376" s="1">
        <v>0.0</v>
      </c>
      <c r="DX376" s="1">
        <v>0.029</v>
      </c>
      <c r="DY376" s="1">
        <v>0.0</v>
      </c>
      <c r="DZ376" s="1">
        <v>0.002</v>
      </c>
    </row>
    <row r="377">
      <c r="A377" s="1" t="s">
        <v>160</v>
      </c>
      <c r="B377" s="1">
        <v>2007.0</v>
      </c>
      <c r="C377" s="1" t="s">
        <v>161</v>
      </c>
      <c r="D377" s="1">
        <v>1.47989238E8</v>
      </c>
      <c r="E377" s="1">
        <v>3.27072514048E11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673.12</v>
      </c>
      <c r="O377" s="1">
        <v>-18.389</v>
      </c>
      <c r="P377" s="1">
        <v>-2.332</v>
      </c>
      <c r="Q377" s="1">
        <v>69.947</v>
      </c>
      <c r="R377" s="1">
        <v>10.351</v>
      </c>
      <c r="S377" s="1">
        <v>5.0</v>
      </c>
      <c r="T377" s="1">
        <v>0.74</v>
      </c>
      <c r="U377" s="1">
        <v>28.053</v>
      </c>
      <c r="V377" s="1">
        <v>0.521</v>
      </c>
      <c r="W377" s="1">
        <v>16.056</v>
      </c>
      <c r="X377" s="1">
        <v>2.376</v>
      </c>
      <c r="Y377" s="1">
        <v>2.388</v>
      </c>
      <c r="Z377" s="1">
        <v>4.891</v>
      </c>
      <c r="AA377" s="1">
        <v>30.99</v>
      </c>
      <c r="AB377" s="1">
        <v>209.407</v>
      </c>
      <c r="AC377" s="1">
        <v>30.99</v>
      </c>
      <c r="AD377" s="1">
        <v>14.744</v>
      </c>
      <c r="AE377" s="1">
        <v>2.851</v>
      </c>
      <c r="AF377" s="1">
        <v>5.87</v>
      </c>
      <c r="AG377" s="1">
        <v>1430.874</v>
      </c>
      <c r="AH377" s="1">
        <v>0.647</v>
      </c>
      <c r="AI377" s="1">
        <v>2.868</v>
      </c>
      <c r="AJ377" s="1">
        <v>5.839</v>
      </c>
      <c r="AK377" s="1">
        <v>204.272</v>
      </c>
      <c r="AL377" s="1">
        <v>30.23</v>
      </c>
      <c r="AM377" s="1">
        <v>1415.159</v>
      </c>
      <c r="AN377" s="1">
        <v>209.428</v>
      </c>
      <c r="AO377" s="1">
        <v>97.548</v>
      </c>
      <c r="AP377" s="1">
        <v>98.963</v>
      </c>
      <c r="AQ377" s="1">
        <v>6.774</v>
      </c>
      <c r="AR377" s="1">
        <v>9.73</v>
      </c>
      <c r="AS377" s="1">
        <v>153.364</v>
      </c>
      <c r="AT377" s="1">
        <v>188.189</v>
      </c>
      <c r="AU377" s="1">
        <v>27.85</v>
      </c>
      <c r="AV377" s="1">
        <v>1036.317</v>
      </c>
      <c r="AW377" s="1">
        <v>6.774</v>
      </c>
      <c r="AX377" s="1">
        <v>9.73</v>
      </c>
      <c r="AY377" s="1">
        <v>1036.317</v>
      </c>
      <c r="AZ377" s="1">
        <v>153.364</v>
      </c>
      <c r="BA377" s="1">
        <v>89.868</v>
      </c>
      <c r="BB377" s="1">
        <v>72.47</v>
      </c>
      <c r="BC377" s="1">
        <v>20.86</v>
      </c>
      <c r="BD377" s="1">
        <v>0.0</v>
      </c>
      <c r="BE377" s="1">
        <v>-0.011</v>
      </c>
      <c r="BF377" s="1">
        <v>1.992</v>
      </c>
      <c r="BG377" s="1">
        <v>5.0</v>
      </c>
      <c r="BH377" s="1">
        <v>0.74</v>
      </c>
      <c r="BI377" s="1">
        <v>13.461</v>
      </c>
      <c r="BJ377" s="1">
        <v>2.388</v>
      </c>
      <c r="BK377" s="1">
        <v>0.941</v>
      </c>
      <c r="BL377" s="1">
        <v>1.778</v>
      </c>
      <c r="BM377" s="1">
        <v>0.032</v>
      </c>
      <c r="BN377" s="1">
        <v>2.194</v>
      </c>
      <c r="BO377" s="1">
        <v>5.136</v>
      </c>
      <c r="BP377" s="1">
        <v>0.76</v>
      </c>
      <c r="BQ377" s="1">
        <v>14.827</v>
      </c>
      <c r="BR377" s="1">
        <v>2.452</v>
      </c>
      <c r="BS377" s="1">
        <v>1.037</v>
      </c>
      <c r="BT377" s="1">
        <v>0.0</v>
      </c>
      <c r="BU377" s="1">
        <v>0.0</v>
      </c>
      <c r="BW377" s="1">
        <v>0.0</v>
      </c>
      <c r="BX377" s="1">
        <v>0.0</v>
      </c>
      <c r="BY377" s="1">
        <v>0.0</v>
      </c>
      <c r="BZ377" s="1">
        <v>0.0</v>
      </c>
      <c r="CA377" s="1">
        <v>0.0</v>
      </c>
      <c r="CB377" s="1">
        <v>0.0</v>
      </c>
      <c r="CC377" s="1">
        <v>0.0</v>
      </c>
      <c r="CD377" s="1">
        <v>-3.297</v>
      </c>
      <c r="CE377" s="1">
        <v>-1.559</v>
      </c>
      <c r="CF377" s="1">
        <v>45.713</v>
      </c>
      <c r="CG377" s="1">
        <v>11.082</v>
      </c>
      <c r="CH377" s="1">
        <v>1.64</v>
      </c>
      <c r="CI377" s="1">
        <v>308.895</v>
      </c>
      <c r="CJ377" s="1">
        <v>0.0</v>
      </c>
      <c r="CK377" s="1">
        <v>0.0</v>
      </c>
      <c r="CL377" s="1">
        <v>25.728</v>
      </c>
      <c r="CM377" s="1">
        <v>3.807</v>
      </c>
      <c r="CN377" s="1">
        <v>5.292</v>
      </c>
      <c r="CO377" s="1">
        <v>21.601</v>
      </c>
      <c r="CP377" s="1">
        <v>0.174</v>
      </c>
      <c r="CQ377" s="1">
        <v>0.0</v>
      </c>
      <c r="CR377" s="1">
        <v>0.0</v>
      </c>
      <c r="CS377" s="1">
        <v>23.622</v>
      </c>
      <c r="CT377" s="1">
        <v>0.033</v>
      </c>
      <c r="CU377" s="1">
        <v>0.0</v>
      </c>
      <c r="CV377" s="1">
        <v>0.0</v>
      </c>
      <c r="CW377" s="1">
        <v>1.175</v>
      </c>
      <c r="CX377" s="1">
        <v>0.0</v>
      </c>
      <c r="CY377" s="1">
        <v>0.0</v>
      </c>
      <c r="CZ377" s="1">
        <v>0.082</v>
      </c>
      <c r="DA377" s="1">
        <v>209.407</v>
      </c>
      <c r="DB377" s="1">
        <v>211.754</v>
      </c>
      <c r="DC377" s="1">
        <v>1.778</v>
      </c>
      <c r="DD377" s="1">
        <v>0.032</v>
      </c>
      <c r="DE377" s="1">
        <v>2.194</v>
      </c>
      <c r="DF377" s="1">
        <v>5.136</v>
      </c>
      <c r="DG377" s="1">
        <v>0.76</v>
      </c>
      <c r="DH377" s="1">
        <v>14.827</v>
      </c>
      <c r="DI377" s="1">
        <v>2.452</v>
      </c>
      <c r="DJ377" s="1">
        <v>1.037</v>
      </c>
      <c r="DK377" s="1">
        <v>66.519</v>
      </c>
      <c r="DL377" s="1">
        <v>0.01</v>
      </c>
      <c r="DM377" s="1">
        <v>0.024</v>
      </c>
      <c r="DN377" s="1">
        <v>0.135</v>
      </c>
      <c r="DO377" s="1">
        <v>0.02</v>
      </c>
      <c r="DP377" s="1">
        <v>0.163</v>
      </c>
      <c r="DQ377" s="1">
        <v>0.065</v>
      </c>
      <c r="DR377" s="1">
        <v>0.011</v>
      </c>
      <c r="DS377" s="1">
        <v>0.0</v>
      </c>
      <c r="DT377" s="1">
        <v>0.0</v>
      </c>
      <c r="DU377" s="1">
        <v>0.004</v>
      </c>
      <c r="DV377" s="1">
        <v>0.0</v>
      </c>
      <c r="DW377" s="1">
        <v>0.0</v>
      </c>
      <c r="DX377" s="1">
        <v>0.029</v>
      </c>
      <c r="DY377" s="1">
        <v>0.0</v>
      </c>
      <c r="DZ377" s="1">
        <v>0.002</v>
      </c>
    </row>
    <row r="378">
      <c r="A378" s="1" t="s">
        <v>160</v>
      </c>
      <c r="B378" s="1">
        <v>2008.0</v>
      </c>
      <c r="C378" s="1" t="s">
        <v>161</v>
      </c>
      <c r="D378" s="1">
        <v>1.49474218E8</v>
      </c>
      <c r="E378" s="1">
        <v>3.4946138112E11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672.51</v>
      </c>
      <c r="O378" s="1">
        <v>5.262</v>
      </c>
      <c r="P378" s="1">
        <v>0.545</v>
      </c>
      <c r="Q378" s="1">
        <v>72.896</v>
      </c>
      <c r="R378" s="1">
        <v>10.896</v>
      </c>
      <c r="S378" s="1">
        <v>7.359</v>
      </c>
      <c r="T378" s="1">
        <v>1.1</v>
      </c>
      <c r="U378" s="1">
        <v>74.485</v>
      </c>
      <c r="V378" s="1">
        <v>1.77</v>
      </c>
      <c r="W378" s="1">
        <v>27.737</v>
      </c>
      <c r="X378" s="1">
        <v>4.146</v>
      </c>
      <c r="Y378" s="1">
        <v>3.214</v>
      </c>
      <c r="Z378" s="1">
        <v>4.891</v>
      </c>
      <c r="AA378" s="1">
        <v>34.23</v>
      </c>
      <c r="AB378" s="1">
        <v>229.003</v>
      </c>
      <c r="AC378" s="1">
        <v>34.23</v>
      </c>
      <c r="AD378" s="1">
        <v>15.488</v>
      </c>
      <c r="AE378" s="1">
        <v>5.288</v>
      </c>
      <c r="AF378" s="1">
        <v>11.197</v>
      </c>
      <c r="AG378" s="1">
        <v>1491.569</v>
      </c>
      <c r="AH378" s="1">
        <v>0.638</v>
      </c>
      <c r="AI378" s="1">
        <v>5.074</v>
      </c>
      <c r="AJ378" s="1">
        <v>10.626</v>
      </c>
      <c r="AK378" s="1">
        <v>222.58</v>
      </c>
      <c r="AL378" s="1">
        <v>33.27</v>
      </c>
      <c r="AM378" s="1">
        <v>1472.187</v>
      </c>
      <c r="AN378" s="1">
        <v>220.054</v>
      </c>
      <c r="AO378" s="1">
        <v>97.195</v>
      </c>
      <c r="AP378" s="1">
        <v>98.776</v>
      </c>
      <c r="AQ378" s="1">
        <v>6.782</v>
      </c>
      <c r="AR378" s="1">
        <v>10.4</v>
      </c>
      <c r="AS378" s="1">
        <v>163.764</v>
      </c>
      <c r="AT378" s="1">
        <v>205.587</v>
      </c>
      <c r="AU378" s="1">
        <v>30.73</v>
      </c>
      <c r="AV378" s="1">
        <v>1095.602</v>
      </c>
      <c r="AW378" s="1">
        <v>6.782</v>
      </c>
      <c r="AX378" s="1">
        <v>10.4</v>
      </c>
      <c r="AY378" s="1">
        <v>1095.602</v>
      </c>
      <c r="AZ378" s="1">
        <v>163.764</v>
      </c>
      <c r="BA378" s="1">
        <v>89.775</v>
      </c>
      <c r="BB378" s="1">
        <v>73.509</v>
      </c>
      <c r="BC378" s="1">
        <v>23.02</v>
      </c>
      <c r="BD378" s="1">
        <v>26.836</v>
      </c>
      <c r="BE378" s="1">
        <v>0.515</v>
      </c>
      <c r="BF378" s="1">
        <v>2.507</v>
      </c>
      <c r="BG378" s="1">
        <v>6.289</v>
      </c>
      <c r="BH378" s="1">
        <v>0.94</v>
      </c>
      <c r="BI378" s="1">
        <v>16.769</v>
      </c>
      <c r="BJ378" s="1">
        <v>2.746</v>
      </c>
      <c r="BK378" s="1">
        <v>1.125</v>
      </c>
      <c r="BL378" s="1">
        <v>25.533</v>
      </c>
      <c r="BM378" s="1">
        <v>0.533</v>
      </c>
      <c r="BN378" s="1">
        <v>2.727</v>
      </c>
      <c r="BO378" s="1">
        <v>6.423</v>
      </c>
      <c r="BP378" s="1">
        <v>0.96</v>
      </c>
      <c r="BQ378" s="1">
        <v>18.246</v>
      </c>
      <c r="BR378" s="1">
        <v>2.805</v>
      </c>
      <c r="BS378" s="1">
        <v>1.224</v>
      </c>
      <c r="BT378" s="1">
        <v>0.0</v>
      </c>
      <c r="BU378" s="1">
        <v>0.0</v>
      </c>
      <c r="BW378" s="1">
        <v>0.0</v>
      </c>
      <c r="BX378" s="1">
        <v>0.0</v>
      </c>
      <c r="BY378" s="1">
        <v>0.0</v>
      </c>
      <c r="BZ378" s="1">
        <v>0.0</v>
      </c>
      <c r="CA378" s="1">
        <v>0.0</v>
      </c>
      <c r="CB378" s="1">
        <v>0.0</v>
      </c>
      <c r="CC378" s="1">
        <v>0.0</v>
      </c>
      <c r="CD378" s="1">
        <v>-0.699</v>
      </c>
      <c r="CE378" s="1">
        <v>-0.319</v>
      </c>
      <c r="CF378" s="1">
        <v>45.394</v>
      </c>
      <c r="CG378" s="1">
        <v>9.634</v>
      </c>
      <c r="CH378" s="1">
        <v>1.44</v>
      </c>
      <c r="CI378" s="1">
        <v>303.689</v>
      </c>
      <c r="CJ378" s="1">
        <v>-5.17</v>
      </c>
      <c r="CK378" s="1">
        <v>-0.197</v>
      </c>
      <c r="CL378" s="1">
        <v>24.156</v>
      </c>
      <c r="CM378" s="1">
        <v>3.611</v>
      </c>
      <c r="CN378" s="1">
        <v>4.207</v>
      </c>
      <c r="CO378" s="1">
        <v>20.376</v>
      </c>
      <c r="CP378" s="1">
        <v>0.173</v>
      </c>
      <c r="CQ378" s="1">
        <v>0.0</v>
      </c>
      <c r="CR378" s="1">
        <v>0.0</v>
      </c>
      <c r="CS378" s="1">
        <v>-0.539</v>
      </c>
      <c r="CT378" s="1">
        <v>-0.001</v>
      </c>
      <c r="CU378" s="1">
        <v>0.0</v>
      </c>
      <c r="CV378" s="1">
        <v>0.0</v>
      </c>
      <c r="CW378" s="1">
        <v>1.157</v>
      </c>
      <c r="CX378" s="1">
        <v>0.0</v>
      </c>
      <c r="CY378" s="1">
        <v>0.0</v>
      </c>
      <c r="CZ378" s="1">
        <v>0.078</v>
      </c>
      <c r="DA378" s="1">
        <v>229.003</v>
      </c>
      <c r="DB378" s="1">
        <v>222.951</v>
      </c>
      <c r="DC378" s="1">
        <v>25.533</v>
      </c>
      <c r="DD378" s="1">
        <v>0.533</v>
      </c>
      <c r="DE378" s="1">
        <v>2.727</v>
      </c>
      <c r="DF378" s="1">
        <v>6.423</v>
      </c>
      <c r="DG378" s="1">
        <v>0.96</v>
      </c>
      <c r="DH378" s="1">
        <v>18.246</v>
      </c>
      <c r="DI378" s="1">
        <v>2.805</v>
      </c>
      <c r="DJ378" s="1">
        <v>1.224</v>
      </c>
      <c r="DK378" s="1">
        <v>68.166</v>
      </c>
      <c r="DL378" s="1">
        <v>0.016</v>
      </c>
      <c r="DM378" s="1">
        <v>0.04</v>
      </c>
      <c r="DN378" s="1">
        <v>0.134</v>
      </c>
      <c r="DO378" s="1">
        <v>0.02</v>
      </c>
      <c r="DP378" s="1">
        <v>0.269</v>
      </c>
      <c r="DQ378" s="1">
        <v>0.058</v>
      </c>
      <c r="DR378" s="1">
        <v>0.018</v>
      </c>
      <c r="DS378" s="1">
        <v>81.25</v>
      </c>
      <c r="DT378" s="1">
        <v>0.003</v>
      </c>
      <c r="DU378" s="1">
        <v>0.008</v>
      </c>
      <c r="DV378" s="1">
        <v>0.0</v>
      </c>
      <c r="DW378" s="1">
        <v>0.0</v>
      </c>
      <c r="DX378" s="1">
        <v>0.051</v>
      </c>
      <c r="DY378" s="1">
        <v>0.0</v>
      </c>
      <c r="DZ378" s="1">
        <v>0.003</v>
      </c>
    </row>
    <row r="379">
      <c r="A379" s="1" t="s">
        <v>160</v>
      </c>
      <c r="B379" s="1">
        <v>2009.0</v>
      </c>
      <c r="C379" s="1" t="s">
        <v>161</v>
      </c>
      <c r="D379" s="1">
        <v>1.50873661E8</v>
      </c>
      <c r="E379" s="1">
        <v>3.7269323776E11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681.977</v>
      </c>
      <c r="O379" s="1">
        <v>24.952</v>
      </c>
      <c r="P379" s="1">
        <v>2.719</v>
      </c>
      <c r="Q379" s="1">
        <v>90.24</v>
      </c>
      <c r="R379" s="1">
        <v>13.615</v>
      </c>
      <c r="S379" s="1">
        <v>7.225</v>
      </c>
      <c r="T379" s="1">
        <v>1.09</v>
      </c>
      <c r="U379" s="1">
        <v>22.304</v>
      </c>
      <c r="V379" s="1">
        <v>0.925</v>
      </c>
      <c r="W379" s="1">
        <v>33.609</v>
      </c>
      <c r="X379" s="1">
        <v>5.071</v>
      </c>
      <c r="Y379" s="1">
        <v>2.928</v>
      </c>
      <c r="Z379" s="1">
        <v>5.551</v>
      </c>
      <c r="AA379" s="1">
        <v>37.23</v>
      </c>
      <c r="AB379" s="1">
        <v>246.763</v>
      </c>
      <c r="AC379" s="1">
        <v>37.23</v>
      </c>
      <c r="AD379" s="1">
        <v>15.228</v>
      </c>
      <c r="AE379" s="1">
        <v>10.044</v>
      </c>
      <c r="AF379" s="1">
        <v>22.393</v>
      </c>
      <c r="AG379" s="1">
        <v>1626.154</v>
      </c>
      <c r="AH379" s="1">
        <v>0.658</v>
      </c>
      <c r="AI379" s="1">
        <v>10.886</v>
      </c>
      <c r="AJ379" s="1">
        <v>23.954</v>
      </c>
      <c r="AK379" s="1">
        <v>243.648</v>
      </c>
      <c r="AL379" s="1">
        <v>36.76</v>
      </c>
      <c r="AM379" s="1">
        <v>1617.301</v>
      </c>
      <c r="AN379" s="1">
        <v>244.008</v>
      </c>
      <c r="AO379" s="1">
        <v>98.738</v>
      </c>
      <c r="AP379" s="1">
        <v>99.487</v>
      </c>
      <c r="AQ379" s="1">
        <v>14.474</v>
      </c>
      <c r="AR379" s="1">
        <v>23.703</v>
      </c>
      <c r="AS379" s="1">
        <v>187.467</v>
      </c>
      <c r="AT379" s="1">
        <v>225.752</v>
      </c>
      <c r="AU379" s="1">
        <v>34.06</v>
      </c>
      <c r="AV379" s="1">
        <v>1242.546</v>
      </c>
      <c r="AW379" s="1">
        <v>14.474</v>
      </c>
      <c r="AX379" s="1">
        <v>23.703</v>
      </c>
      <c r="AY379" s="1">
        <v>1242.546</v>
      </c>
      <c r="AZ379" s="1">
        <v>187.467</v>
      </c>
      <c r="BA379" s="1">
        <v>91.485</v>
      </c>
      <c r="BB379" s="1">
        <v>76.434</v>
      </c>
      <c r="BC379" s="1">
        <v>25.39</v>
      </c>
      <c r="BD379" s="1">
        <v>-56.105</v>
      </c>
      <c r="BE379" s="1">
        <v>-1.412</v>
      </c>
      <c r="BF379" s="1">
        <v>1.094</v>
      </c>
      <c r="BG379" s="1">
        <v>2.916</v>
      </c>
      <c r="BH379" s="1">
        <v>0.44</v>
      </c>
      <c r="BI379" s="1">
        <v>7.254</v>
      </c>
      <c r="BJ379" s="1">
        <v>1.182</v>
      </c>
      <c r="BK379" s="1">
        <v>0.446</v>
      </c>
      <c r="BL379" s="1">
        <v>-53.65</v>
      </c>
      <c r="BM379" s="1">
        <v>-1.469</v>
      </c>
      <c r="BN379" s="1">
        <v>1.259</v>
      </c>
      <c r="BO379" s="1">
        <v>3.115</v>
      </c>
      <c r="BP379" s="1">
        <v>0.47</v>
      </c>
      <c r="BQ379" s="1">
        <v>8.342</v>
      </c>
      <c r="BR379" s="1">
        <v>1.262</v>
      </c>
      <c r="BS379" s="1">
        <v>0.513</v>
      </c>
      <c r="BT379" s="1">
        <v>0.0</v>
      </c>
      <c r="BU379" s="1">
        <v>0.0</v>
      </c>
      <c r="BW379" s="1">
        <v>0.0</v>
      </c>
      <c r="BX379" s="1">
        <v>0.0</v>
      </c>
      <c r="BY379" s="1">
        <v>0.0</v>
      </c>
      <c r="BZ379" s="1">
        <v>0.0</v>
      </c>
      <c r="CA379" s="1">
        <v>0.0</v>
      </c>
      <c r="CB379" s="1">
        <v>0.0</v>
      </c>
      <c r="CC379" s="1">
        <v>0.0</v>
      </c>
      <c r="CD379" s="1">
        <v>-5.437</v>
      </c>
      <c r="CE379" s="1">
        <v>-2.468</v>
      </c>
      <c r="CF379" s="1">
        <v>42.926</v>
      </c>
      <c r="CG379" s="1">
        <v>10.671</v>
      </c>
      <c r="CH379" s="1">
        <v>1.61</v>
      </c>
      <c r="CI379" s="1">
        <v>284.516</v>
      </c>
      <c r="CJ379" s="1">
        <v>-11.723</v>
      </c>
      <c r="CK379" s="1">
        <v>-0.423</v>
      </c>
      <c r="CL379" s="1">
        <v>21.126</v>
      </c>
      <c r="CM379" s="1">
        <v>3.187</v>
      </c>
      <c r="CN379" s="1">
        <v>4.324</v>
      </c>
      <c r="CO379" s="1">
        <v>17.502</v>
      </c>
      <c r="CP379" s="1">
        <v>0.085</v>
      </c>
      <c r="CQ379" s="1">
        <v>0.0</v>
      </c>
      <c r="CR379" s="1">
        <v>0.0</v>
      </c>
      <c r="CS379" s="1">
        <v>-50.913</v>
      </c>
      <c r="CT379" s="1">
        <v>-0.088</v>
      </c>
      <c r="CU379" s="1">
        <v>0.0</v>
      </c>
      <c r="CV379" s="1">
        <v>0.0</v>
      </c>
      <c r="CW379" s="1">
        <v>0.563</v>
      </c>
      <c r="CX379" s="1">
        <v>0.0</v>
      </c>
      <c r="CY379" s="1">
        <v>0.0</v>
      </c>
      <c r="CZ379" s="1">
        <v>0.035</v>
      </c>
      <c r="DA379" s="1">
        <v>246.763</v>
      </c>
      <c r="DB379" s="1">
        <v>245.344</v>
      </c>
      <c r="DC379" s="1">
        <v>-53.65</v>
      </c>
      <c r="DD379" s="1">
        <v>-1.469</v>
      </c>
      <c r="DE379" s="1">
        <v>1.259</v>
      </c>
      <c r="DF379" s="1">
        <v>3.115</v>
      </c>
      <c r="DG379" s="1">
        <v>0.47</v>
      </c>
      <c r="DH379" s="1">
        <v>8.342</v>
      </c>
      <c r="DI379" s="1">
        <v>1.262</v>
      </c>
      <c r="DJ379" s="1">
        <v>0.513</v>
      </c>
      <c r="DK379" s="1">
        <v>65.006</v>
      </c>
      <c r="DL379" s="1">
        <v>0.026</v>
      </c>
      <c r="DM379" s="1">
        <v>0.066</v>
      </c>
      <c r="DN379" s="1">
        <v>0.199</v>
      </c>
      <c r="DO379" s="1">
        <v>0.03</v>
      </c>
      <c r="DP379" s="1">
        <v>0.437</v>
      </c>
      <c r="DQ379" s="1">
        <v>0.081</v>
      </c>
      <c r="DR379" s="1">
        <v>0.027</v>
      </c>
      <c r="DS379" s="1">
        <v>75.862</v>
      </c>
      <c r="DT379" s="1">
        <v>0.006</v>
      </c>
      <c r="DU379" s="1">
        <v>0.013</v>
      </c>
      <c r="DV379" s="1">
        <v>0.0</v>
      </c>
      <c r="DW379" s="1">
        <v>0.0</v>
      </c>
      <c r="DX379" s="1">
        <v>0.089</v>
      </c>
      <c r="DY379" s="1">
        <v>0.0</v>
      </c>
      <c r="DZ379" s="1">
        <v>0.005</v>
      </c>
    </row>
    <row r="380">
      <c r="A380" s="1" t="s">
        <v>160</v>
      </c>
      <c r="B380" s="1">
        <v>2010.0</v>
      </c>
      <c r="C380" s="1" t="s">
        <v>161</v>
      </c>
      <c r="D380" s="1">
        <v>1.52201922E8</v>
      </c>
      <c r="E380" s="1">
        <v>4.00087810048E11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675.232</v>
      </c>
      <c r="O380" s="1">
        <v>-36.277</v>
      </c>
      <c r="P380" s="1">
        <v>-4.939</v>
      </c>
      <c r="Q380" s="1">
        <v>57.002</v>
      </c>
      <c r="R380" s="1">
        <v>8.676</v>
      </c>
      <c r="S380" s="1">
        <v>5.059</v>
      </c>
      <c r="T380" s="1">
        <v>0.77</v>
      </c>
      <c r="U380" s="1">
        <v>-14.855</v>
      </c>
      <c r="V380" s="1">
        <v>-0.753</v>
      </c>
      <c r="W380" s="1">
        <v>28.367</v>
      </c>
      <c r="X380" s="1">
        <v>4.318</v>
      </c>
      <c r="Y380" s="1">
        <v>1.884</v>
      </c>
      <c r="Z380" s="1">
        <v>3.457</v>
      </c>
      <c r="AA380" s="1">
        <v>40.86</v>
      </c>
      <c r="AB380" s="1">
        <v>268.459</v>
      </c>
      <c r="AC380" s="1">
        <v>40.86</v>
      </c>
      <c r="AD380" s="1">
        <v>16.365</v>
      </c>
      <c r="AE380" s="1">
        <v>2.336</v>
      </c>
      <c r="AF380" s="1">
        <v>5.731</v>
      </c>
      <c r="AG380" s="1">
        <v>1649.614</v>
      </c>
      <c r="AH380" s="1">
        <v>0.628</v>
      </c>
      <c r="AI380" s="1">
        <v>1.983</v>
      </c>
      <c r="AJ380" s="1">
        <v>4.838</v>
      </c>
      <c r="AK380" s="1">
        <v>263.006</v>
      </c>
      <c r="AL380" s="1">
        <v>40.03</v>
      </c>
      <c r="AM380" s="1">
        <v>1634.974</v>
      </c>
      <c r="AN380" s="1">
        <v>248.846</v>
      </c>
      <c r="AO380" s="1">
        <v>97.969</v>
      </c>
      <c r="AP380" s="1">
        <v>99.166</v>
      </c>
      <c r="AQ380" s="1">
        <v>2.704</v>
      </c>
      <c r="AR380" s="1">
        <v>5.07</v>
      </c>
      <c r="AS380" s="1">
        <v>192.537</v>
      </c>
      <c r="AT380" s="1">
        <v>248.223</v>
      </c>
      <c r="AU380" s="1">
        <v>37.78</v>
      </c>
      <c r="AV380" s="1">
        <v>1265.012</v>
      </c>
      <c r="AW380" s="1">
        <v>2.704</v>
      </c>
      <c r="AX380" s="1">
        <v>5.07</v>
      </c>
      <c r="AY380" s="1">
        <v>1265.012</v>
      </c>
      <c r="AZ380" s="1">
        <v>192.537</v>
      </c>
      <c r="BA380" s="1">
        <v>92.462</v>
      </c>
      <c r="BB380" s="1">
        <v>76.727</v>
      </c>
      <c r="BC380" s="1">
        <v>27.59</v>
      </c>
      <c r="BD380" s="1">
        <v>74.82</v>
      </c>
      <c r="BE380" s="1">
        <v>0.804</v>
      </c>
      <c r="BF380" s="1">
        <v>1.898</v>
      </c>
      <c r="BG380" s="1">
        <v>4.993</v>
      </c>
      <c r="BH380" s="1">
        <v>0.76</v>
      </c>
      <c r="BI380" s="1">
        <v>12.473</v>
      </c>
      <c r="BJ380" s="1">
        <v>1.86</v>
      </c>
      <c r="BK380" s="1">
        <v>0.757</v>
      </c>
      <c r="BL380" s="1">
        <v>68.568</v>
      </c>
      <c r="BM380" s="1">
        <v>0.835</v>
      </c>
      <c r="BN380" s="1">
        <v>2.093</v>
      </c>
      <c r="BO380" s="1">
        <v>5.453</v>
      </c>
      <c r="BP380" s="1">
        <v>0.83</v>
      </c>
      <c r="BQ380" s="1">
        <v>13.754</v>
      </c>
      <c r="BR380" s="1">
        <v>2.031</v>
      </c>
      <c r="BS380" s="1">
        <v>0.834</v>
      </c>
      <c r="BT380" s="1">
        <v>0.0</v>
      </c>
      <c r="BU380" s="1">
        <v>0.0</v>
      </c>
      <c r="BW380" s="1">
        <v>0.0</v>
      </c>
      <c r="BX380" s="1">
        <v>0.0</v>
      </c>
      <c r="BY380" s="1">
        <v>0.0</v>
      </c>
      <c r="BZ380" s="1">
        <v>0.0</v>
      </c>
      <c r="CA380" s="1">
        <v>0.0</v>
      </c>
      <c r="CB380" s="1">
        <v>0.0</v>
      </c>
      <c r="CC380" s="1">
        <v>0.0</v>
      </c>
      <c r="CD380" s="1">
        <v>10.966</v>
      </c>
      <c r="CE380" s="1">
        <v>4.707</v>
      </c>
      <c r="CF380" s="1">
        <v>47.633</v>
      </c>
      <c r="CG380" s="1">
        <v>9.724</v>
      </c>
      <c r="CH380" s="1">
        <v>1.48</v>
      </c>
      <c r="CI380" s="1">
        <v>312.96</v>
      </c>
      <c r="CJ380" s="1">
        <v>0.006</v>
      </c>
      <c r="CK380" s="1">
        <v>0.0</v>
      </c>
      <c r="CL380" s="1">
        <v>20.943</v>
      </c>
      <c r="CM380" s="1">
        <v>3.188</v>
      </c>
      <c r="CN380" s="1">
        <v>3.622</v>
      </c>
      <c r="CO380" s="1">
        <v>18.982</v>
      </c>
      <c r="CP380" s="1">
        <v>0.066</v>
      </c>
      <c r="CQ380" s="1">
        <v>0.0</v>
      </c>
      <c r="CR380" s="1">
        <v>0.0</v>
      </c>
      <c r="CS380" s="1">
        <v>-21.87</v>
      </c>
      <c r="CT380" s="1">
        <v>-0.019</v>
      </c>
      <c r="CU380" s="1">
        <v>0.0</v>
      </c>
      <c r="CV380" s="1">
        <v>0.0</v>
      </c>
      <c r="CW380" s="1">
        <v>0.436</v>
      </c>
      <c r="CX380" s="1">
        <v>0.0</v>
      </c>
      <c r="CY380" s="1">
        <v>0.0</v>
      </c>
      <c r="CZ380" s="1">
        <v>0.026</v>
      </c>
      <c r="DA380" s="1">
        <v>268.459</v>
      </c>
      <c r="DB380" s="1">
        <v>251.074</v>
      </c>
      <c r="DC380" s="1">
        <v>68.568</v>
      </c>
      <c r="DD380" s="1">
        <v>0.835</v>
      </c>
      <c r="DE380" s="1">
        <v>2.093</v>
      </c>
      <c r="DF380" s="1">
        <v>5.453</v>
      </c>
      <c r="DG380" s="1">
        <v>0.83</v>
      </c>
      <c r="DH380" s="1">
        <v>13.754</v>
      </c>
      <c r="DI380" s="1">
        <v>2.031</v>
      </c>
      <c r="DJ380" s="1">
        <v>0.834</v>
      </c>
      <c r="DK380" s="1">
        <v>76.482</v>
      </c>
      <c r="DL380" s="1">
        <v>0.049</v>
      </c>
      <c r="DM380" s="1">
        <v>0.115</v>
      </c>
      <c r="DN380" s="1">
        <v>0.46</v>
      </c>
      <c r="DO380" s="1">
        <v>0.07</v>
      </c>
      <c r="DP380" s="1">
        <v>0.758</v>
      </c>
      <c r="DQ380" s="1">
        <v>0.171</v>
      </c>
      <c r="DR380" s="1">
        <v>0.046</v>
      </c>
      <c r="DS380" s="1">
        <v>0.0</v>
      </c>
      <c r="DT380" s="1">
        <v>0.0</v>
      </c>
      <c r="DU380" s="1">
        <v>0.013</v>
      </c>
      <c r="DV380" s="1">
        <v>0.0</v>
      </c>
      <c r="DW380" s="1">
        <v>0.0</v>
      </c>
      <c r="DX380" s="1">
        <v>0.087</v>
      </c>
      <c r="DY380" s="1">
        <v>0.0</v>
      </c>
      <c r="DZ380" s="1">
        <v>0.005</v>
      </c>
    </row>
    <row r="381">
      <c r="A381" s="1" t="s">
        <v>160</v>
      </c>
      <c r="B381" s="1">
        <v>2011.0</v>
      </c>
      <c r="C381" s="1" t="s">
        <v>161</v>
      </c>
      <c r="D381" s="1">
        <v>1.53591029E8</v>
      </c>
      <c r="E381" s="1">
        <v>4.31418703872E11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672.546</v>
      </c>
      <c r="O381" s="1">
        <v>48.869</v>
      </c>
      <c r="P381" s="1">
        <v>4.24</v>
      </c>
      <c r="Q381" s="1">
        <v>84.09</v>
      </c>
      <c r="R381" s="1">
        <v>12.916</v>
      </c>
      <c r="S381" s="1">
        <v>5.404</v>
      </c>
      <c r="T381" s="1">
        <v>0.83</v>
      </c>
      <c r="U381" s="1">
        <v>-5.39</v>
      </c>
      <c r="V381" s="1">
        <v>-0.233</v>
      </c>
      <c r="W381" s="1">
        <v>26.595</v>
      </c>
      <c r="X381" s="1">
        <v>4.085</v>
      </c>
      <c r="Y381" s="1">
        <v>1.877</v>
      </c>
      <c r="Z381" s="1">
        <v>4.758</v>
      </c>
      <c r="AA381" s="1">
        <v>44.22</v>
      </c>
      <c r="AB381" s="1">
        <v>287.907</v>
      </c>
      <c r="AC381" s="1">
        <v>44.22</v>
      </c>
      <c r="AD381" s="1">
        <v>16.394</v>
      </c>
      <c r="AE381" s="1">
        <v>8.187</v>
      </c>
      <c r="AF381" s="1">
        <v>20.555</v>
      </c>
      <c r="AG381" s="1">
        <v>1768.522</v>
      </c>
      <c r="AH381" s="1">
        <v>0.63</v>
      </c>
      <c r="AI381" s="1">
        <v>8.001</v>
      </c>
      <c r="AJ381" s="1">
        <v>19.911</v>
      </c>
      <c r="AK381" s="1">
        <v>281.527</v>
      </c>
      <c r="AL381" s="1">
        <v>43.24</v>
      </c>
      <c r="AM381" s="1">
        <v>1749.821</v>
      </c>
      <c r="AN381" s="1">
        <v>268.757</v>
      </c>
      <c r="AO381" s="1">
        <v>97.784</v>
      </c>
      <c r="AP381" s="1">
        <v>99.005</v>
      </c>
      <c r="AQ381" s="1">
        <v>1.706</v>
      </c>
      <c r="AR381" s="1">
        <v>3.284</v>
      </c>
      <c r="AS381" s="1">
        <v>195.821</v>
      </c>
      <c r="AT381" s="1">
        <v>248.843</v>
      </c>
      <c r="AU381" s="1">
        <v>38.22</v>
      </c>
      <c r="AV381" s="1">
        <v>1274.954</v>
      </c>
      <c r="AW381" s="1">
        <v>1.706</v>
      </c>
      <c r="AX381" s="1">
        <v>3.284</v>
      </c>
      <c r="AY381" s="1">
        <v>1274.954</v>
      </c>
      <c r="AZ381" s="1">
        <v>195.821</v>
      </c>
      <c r="BA381" s="1">
        <v>86.431</v>
      </c>
      <c r="BB381" s="1">
        <v>72.137</v>
      </c>
      <c r="BC381" s="1">
        <v>29.74</v>
      </c>
      <c r="BD381" s="1">
        <v>19.616</v>
      </c>
      <c r="BE381" s="1">
        <v>0.361</v>
      </c>
      <c r="BF381" s="1">
        <v>2.259</v>
      </c>
      <c r="BG381" s="1">
        <v>5.99</v>
      </c>
      <c r="BH381" s="1">
        <v>0.92</v>
      </c>
      <c r="BI381" s="1">
        <v>14.708</v>
      </c>
      <c r="BJ381" s="1">
        <v>2.081</v>
      </c>
      <c r="BK381" s="1">
        <v>0.832</v>
      </c>
      <c r="BL381" s="1">
        <v>29.523</v>
      </c>
      <c r="BM381" s="1">
        <v>0.608</v>
      </c>
      <c r="BN381" s="1">
        <v>2.702</v>
      </c>
      <c r="BO381" s="1">
        <v>6.381</v>
      </c>
      <c r="BP381" s="1">
        <v>0.98</v>
      </c>
      <c r="BQ381" s="1">
        <v>17.591</v>
      </c>
      <c r="BR381" s="1">
        <v>2.216</v>
      </c>
      <c r="BS381" s="1">
        <v>0.995</v>
      </c>
      <c r="BT381" s="1">
        <v>0.0</v>
      </c>
      <c r="BU381" s="1">
        <v>0.0</v>
      </c>
      <c r="BW381" s="1">
        <v>0.0</v>
      </c>
      <c r="BX381" s="1">
        <v>0.0</v>
      </c>
      <c r="BY381" s="1">
        <v>0.0</v>
      </c>
      <c r="BZ381" s="1">
        <v>0.0</v>
      </c>
      <c r="CA381" s="1">
        <v>0.0</v>
      </c>
      <c r="CB381" s="1">
        <v>0.0</v>
      </c>
      <c r="CC381" s="1">
        <v>0.0</v>
      </c>
      <c r="CD381" s="1">
        <v>26.004</v>
      </c>
      <c r="CE381" s="1">
        <v>12.387</v>
      </c>
      <c r="CF381" s="1">
        <v>60.02</v>
      </c>
      <c r="CG381" s="1">
        <v>27.28</v>
      </c>
      <c r="CH381" s="1">
        <v>4.19</v>
      </c>
      <c r="CI381" s="1">
        <v>390.777</v>
      </c>
      <c r="CJ381" s="1">
        <v>0.0</v>
      </c>
      <c r="CK381" s="1">
        <v>0.0</v>
      </c>
      <c r="CL381" s="1">
        <v>20.753</v>
      </c>
      <c r="CM381" s="1">
        <v>3.188</v>
      </c>
      <c r="CN381" s="1">
        <v>9.475</v>
      </c>
      <c r="CO381" s="1">
        <v>22.11</v>
      </c>
      <c r="CP381" s="1">
        <v>0.109</v>
      </c>
      <c r="CQ381" s="1">
        <v>0.0</v>
      </c>
      <c r="CR381" s="1">
        <v>0.0</v>
      </c>
      <c r="CS381" s="1">
        <v>64.75</v>
      </c>
      <c r="CT381" s="1">
        <v>0.043</v>
      </c>
      <c r="CU381" s="1">
        <v>0.0</v>
      </c>
      <c r="CV381" s="1">
        <v>0.0</v>
      </c>
      <c r="CW381" s="1">
        <v>0.711</v>
      </c>
      <c r="CX381" s="1">
        <v>0.0</v>
      </c>
      <c r="CY381" s="1">
        <v>0.0</v>
      </c>
      <c r="CZ381" s="1">
        <v>0.04</v>
      </c>
      <c r="DA381" s="1">
        <v>287.907</v>
      </c>
      <c r="DB381" s="1">
        <v>271.629</v>
      </c>
      <c r="DC381" s="1">
        <v>29.523</v>
      </c>
      <c r="DD381" s="1">
        <v>0.608</v>
      </c>
      <c r="DE381" s="1">
        <v>2.702</v>
      </c>
      <c r="DF381" s="1">
        <v>6.381</v>
      </c>
      <c r="DG381" s="1">
        <v>0.98</v>
      </c>
      <c r="DH381" s="1">
        <v>17.591</v>
      </c>
      <c r="DI381" s="1">
        <v>2.216</v>
      </c>
      <c r="DJ381" s="1">
        <v>0.995</v>
      </c>
      <c r="DK381" s="1">
        <v>179.07</v>
      </c>
      <c r="DL381" s="1">
        <v>0.205</v>
      </c>
      <c r="DM381" s="1">
        <v>0.32</v>
      </c>
      <c r="DN381" s="1">
        <v>0.391</v>
      </c>
      <c r="DO381" s="1">
        <v>0.06</v>
      </c>
      <c r="DP381" s="1">
        <v>2.085</v>
      </c>
      <c r="DQ381" s="1">
        <v>0.136</v>
      </c>
      <c r="DR381" s="1">
        <v>0.118</v>
      </c>
      <c r="DS381" s="1">
        <v>0.0</v>
      </c>
      <c r="DT381" s="1">
        <v>0.0</v>
      </c>
      <c r="DU381" s="1">
        <v>0.013</v>
      </c>
      <c r="DV381" s="1">
        <v>0.0</v>
      </c>
      <c r="DW381" s="1">
        <v>0.0</v>
      </c>
      <c r="DX381" s="1">
        <v>0.086</v>
      </c>
      <c r="DY381" s="1">
        <v>0.0</v>
      </c>
      <c r="DZ381" s="1">
        <v>0.005</v>
      </c>
    </row>
    <row r="382">
      <c r="A382" s="1" t="s">
        <v>160</v>
      </c>
      <c r="B382" s="1">
        <v>2012.0</v>
      </c>
      <c r="C382" s="1" t="s">
        <v>161</v>
      </c>
      <c r="D382" s="1">
        <v>1.5507006E8</v>
      </c>
      <c r="E382" s="1">
        <v>4.58456629248E11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673.797</v>
      </c>
      <c r="O382" s="1">
        <v>-17.486</v>
      </c>
      <c r="P382" s="1">
        <v>-2.258</v>
      </c>
      <c r="Q382" s="1">
        <v>68.725</v>
      </c>
      <c r="R382" s="1">
        <v>10.657</v>
      </c>
      <c r="S382" s="1">
        <v>6.062</v>
      </c>
      <c r="T382" s="1">
        <v>0.94</v>
      </c>
      <c r="U382" s="1">
        <v>25.187</v>
      </c>
      <c r="V382" s="1">
        <v>1.029</v>
      </c>
      <c r="W382" s="1">
        <v>32.976</v>
      </c>
      <c r="X382" s="1">
        <v>5.114</v>
      </c>
      <c r="Y382" s="1">
        <v>1.933</v>
      </c>
      <c r="Z382" s="1">
        <v>3.614</v>
      </c>
      <c r="AA382" s="1">
        <v>48.62</v>
      </c>
      <c r="AB382" s="1">
        <v>313.536</v>
      </c>
      <c r="AC382" s="1">
        <v>48.62</v>
      </c>
      <c r="AD382" s="1">
        <v>16.578</v>
      </c>
      <c r="AE382" s="1">
        <v>8.614</v>
      </c>
      <c r="AF382" s="1">
        <v>23.398</v>
      </c>
      <c r="AG382" s="1">
        <v>1902.543</v>
      </c>
      <c r="AH382" s="1">
        <v>0.644</v>
      </c>
      <c r="AI382" s="1">
        <v>8.789</v>
      </c>
      <c r="AJ382" s="1">
        <v>23.62</v>
      </c>
      <c r="AK382" s="1">
        <v>307.667</v>
      </c>
      <c r="AL382" s="1">
        <v>47.71</v>
      </c>
      <c r="AM382" s="1">
        <v>1885.45</v>
      </c>
      <c r="AN382" s="1">
        <v>292.377</v>
      </c>
      <c r="AO382" s="1">
        <v>98.128</v>
      </c>
      <c r="AP382" s="1">
        <v>99.154</v>
      </c>
      <c r="AQ382" s="1">
        <v>8.958</v>
      </c>
      <c r="AR382" s="1">
        <v>17.541</v>
      </c>
      <c r="AS382" s="1">
        <v>213.363</v>
      </c>
      <c r="AT382" s="1">
        <v>262.978</v>
      </c>
      <c r="AU382" s="1">
        <v>40.78</v>
      </c>
      <c r="AV382" s="1">
        <v>1375.912</v>
      </c>
      <c r="AW382" s="1">
        <v>8.958</v>
      </c>
      <c r="AX382" s="1">
        <v>17.541</v>
      </c>
      <c r="AY382" s="1">
        <v>1375.912</v>
      </c>
      <c r="AZ382" s="1">
        <v>213.363</v>
      </c>
      <c r="BA382" s="1">
        <v>83.875</v>
      </c>
      <c r="BB382" s="1">
        <v>72.358</v>
      </c>
      <c r="BC382" s="1">
        <v>32.76</v>
      </c>
      <c r="BD382" s="1">
        <v>-10.894</v>
      </c>
      <c r="BE382" s="1">
        <v>-0.256</v>
      </c>
      <c r="BF382" s="1">
        <v>2.003</v>
      </c>
      <c r="BG382" s="1">
        <v>5.288</v>
      </c>
      <c r="BH382" s="1">
        <v>0.82</v>
      </c>
      <c r="BI382" s="1">
        <v>12.914</v>
      </c>
      <c r="BJ382" s="1">
        <v>1.687</v>
      </c>
      <c r="BK382" s="1">
        <v>0.679</v>
      </c>
      <c r="BL382" s="1">
        <v>-7.049</v>
      </c>
      <c r="BM382" s="1">
        <v>-0.207</v>
      </c>
      <c r="BN382" s="1">
        <v>2.495</v>
      </c>
      <c r="BO382" s="1">
        <v>5.868</v>
      </c>
      <c r="BP382" s="1">
        <v>0.91</v>
      </c>
      <c r="BQ382" s="1">
        <v>16.087</v>
      </c>
      <c r="BR382" s="1">
        <v>1.872</v>
      </c>
      <c r="BS382" s="1">
        <v>0.846</v>
      </c>
      <c r="BT382" s="1">
        <v>0.0</v>
      </c>
      <c r="BU382" s="1">
        <v>0.0</v>
      </c>
      <c r="BW382" s="1">
        <v>0.0</v>
      </c>
      <c r="BX382" s="1">
        <v>0.0</v>
      </c>
      <c r="BY382" s="1">
        <v>0.0</v>
      </c>
      <c r="BZ382" s="1">
        <v>0.0</v>
      </c>
      <c r="CA382" s="1">
        <v>0.0</v>
      </c>
      <c r="CB382" s="1">
        <v>0.0</v>
      </c>
      <c r="CC382" s="1">
        <v>0.0</v>
      </c>
      <c r="CD382" s="1">
        <v>13.891</v>
      </c>
      <c r="CE382" s="1">
        <v>8.337</v>
      </c>
      <c r="CF382" s="1">
        <v>68.357</v>
      </c>
      <c r="CG382" s="1">
        <v>38.628</v>
      </c>
      <c r="CH382" s="1">
        <v>5.99</v>
      </c>
      <c r="CI382" s="1">
        <v>440.813</v>
      </c>
      <c r="CJ382" s="1">
        <v>-6.229</v>
      </c>
      <c r="CK382" s="1">
        <v>-0.199</v>
      </c>
      <c r="CL382" s="1">
        <v>19.275</v>
      </c>
      <c r="CM382" s="1">
        <v>2.989</v>
      </c>
      <c r="CN382" s="1">
        <v>12.32</v>
      </c>
      <c r="CO382" s="1">
        <v>23.182</v>
      </c>
      <c r="CP382" s="1">
        <v>0.077</v>
      </c>
      <c r="CQ382" s="1">
        <v>0.0</v>
      </c>
      <c r="CR382" s="1">
        <v>0.0</v>
      </c>
      <c r="CS382" s="1">
        <v>-29.577</v>
      </c>
      <c r="CT382" s="1">
        <v>-0.032</v>
      </c>
      <c r="CU382" s="1">
        <v>0.0</v>
      </c>
      <c r="CV382" s="1">
        <v>0.0</v>
      </c>
      <c r="CW382" s="1">
        <v>0.496</v>
      </c>
      <c r="CX382" s="1">
        <v>0.0</v>
      </c>
      <c r="CY382" s="1">
        <v>0.0</v>
      </c>
      <c r="CZ382" s="1">
        <v>0.026</v>
      </c>
      <c r="DA382" s="1">
        <v>313.536</v>
      </c>
      <c r="DB382" s="1">
        <v>295.028</v>
      </c>
      <c r="DC382" s="1">
        <v>-7.049</v>
      </c>
      <c r="DD382" s="1">
        <v>-0.207</v>
      </c>
      <c r="DE382" s="1">
        <v>2.495</v>
      </c>
      <c r="DF382" s="1">
        <v>5.868</v>
      </c>
      <c r="DG382" s="1">
        <v>0.91</v>
      </c>
      <c r="DH382" s="1">
        <v>16.087</v>
      </c>
      <c r="DI382" s="1">
        <v>1.872</v>
      </c>
      <c r="DJ382" s="1">
        <v>0.846</v>
      </c>
      <c r="DK382" s="1">
        <v>26.155</v>
      </c>
      <c r="DL382" s="1">
        <v>0.082</v>
      </c>
      <c r="DM382" s="1">
        <v>0.402</v>
      </c>
      <c r="DN382" s="1">
        <v>0.58</v>
      </c>
      <c r="DO382" s="1">
        <v>0.09</v>
      </c>
      <c r="DP382" s="1">
        <v>2.592</v>
      </c>
      <c r="DQ382" s="1">
        <v>0.185</v>
      </c>
      <c r="DR382" s="1">
        <v>0.136</v>
      </c>
      <c r="DS382" s="1">
        <v>0.0</v>
      </c>
      <c r="DT382" s="1">
        <v>0.0</v>
      </c>
      <c r="DU382" s="1">
        <v>0.013</v>
      </c>
      <c r="DV382" s="1">
        <v>0.0</v>
      </c>
      <c r="DW382" s="1">
        <v>0.0</v>
      </c>
      <c r="DX382" s="1">
        <v>0.085</v>
      </c>
      <c r="DY382" s="1">
        <v>0.0</v>
      </c>
      <c r="DZ382" s="1">
        <v>0.004</v>
      </c>
    </row>
    <row r="383">
      <c r="A383" s="1" t="s">
        <v>160</v>
      </c>
      <c r="B383" s="1">
        <v>2013.0</v>
      </c>
      <c r="C383" s="1" t="s">
        <v>161</v>
      </c>
      <c r="D383" s="1">
        <v>1.56532092E8</v>
      </c>
      <c r="E383" s="1">
        <v>4.8613523456E11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673.791</v>
      </c>
      <c r="O383" s="1">
        <v>38.503</v>
      </c>
      <c r="P383" s="1">
        <v>4.103</v>
      </c>
      <c r="Q383" s="1">
        <v>94.296</v>
      </c>
      <c r="R383" s="1">
        <v>14.76</v>
      </c>
      <c r="S383" s="1">
        <v>7.858</v>
      </c>
      <c r="T383" s="1">
        <v>1.23</v>
      </c>
      <c r="U383" s="1">
        <v>2.395</v>
      </c>
      <c r="V383" s="1">
        <v>0.122</v>
      </c>
      <c r="W383" s="1">
        <v>33.451</v>
      </c>
      <c r="X383" s="1">
        <v>5.236</v>
      </c>
      <c r="Y383" s="1">
        <v>2.306</v>
      </c>
      <c r="Z383" s="1">
        <v>4.817</v>
      </c>
      <c r="AA383" s="1">
        <v>53.34</v>
      </c>
      <c r="AB383" s="1">
        <v>340.761</v>
      </c>
      <c r="AC383" s="1">
        <v>53.34</v>
      </c>
      <c r="AD383" s="1">
        <v>17.489</v>
      </c>
      <c r="AE383" s="1">
        <v>3.915</v>
      </c>
      <c r="AF383" s="1">
        <v>11.549</v>
      </c>
      <c r="AG383" s="1">
        <v>1958.555</v>
      </c>
      <c r="AH383" s="1">
        <v>0.631</v>
      </c>
      <c r="AI383" s="1">
        <v>3.951</v>
      </c>
      <c r="AJ383" s="1">
        <v>11.551</v>
      </c>
      <c r="AK383" s="1">
        <v>333.925</v>
      </c>
      <c r="AL383" s="1">
        <v>52.27</v>
      </c>
      <c r="AM383" s="1">
        <v>1941.632</v>
      </c>
      <c r="AN383" s="1">
        <v>303.928</v>
      </c>
      <c r="AO383" s="1">
        <v>97.994</v>
      </c>
      <c r="AP383" s="1">
        <v>99.187</v>
      </c>
      <c r="AQ383" s="1">
        <v>2.889</v>
      </c>
      <c r="AR383" s="1">
        <v>6.165</v>
      </c>
      <c r="AS383" s="1">
        <v>219.528</v>
      </c>
      <c r="AT383" s="1">
        <v>283.328</v>
      </c>
      <c r="AU383" s="1">
        <v>44.35</v>
      </c>
      <c r="AV383" s="1">
        <v>1402.446</v>
      </c>
      <c r="AW383" s="1">
        <v>2.889</v>
      </c>
      <c r="AX383" s="1">
        <v>6.165</v>
      </c>
      <c r="AY383" s="1">
        <v>1402.446</v>
      </c>
      <c r="AZ383" s="1">
        <v>219.528</v>
      </c>
      <c r="BA383" s="1">
        <v>83.146</v>
      </c>
      <c r="BB383" s="1">
        <v>71.643</v>
      </c>
      <c r="BC383" s="1">
        <v>35.94</v>
      </c>
      <c r="BD383" s="1">
        <v>-6.258</v>
      </c>
      <c r="BE383" s="1">
        <v>-0.14</v>
      </c>
      <c r="BF383" s="1">
        <v>1.863</v>
      </c>
      <c r="BG383" s="1">
        <v>6.005</v>
      </c>
      <c r="BH383" s="1">
        <v>0.94</v>
      </c>
      <c r="BI383" s="1">
        <v>11.901</v>
      </c>
      <c r="BJ383" s="1">
        <v>1.762</v>
      </c>
      <c r="BK383" s="1">
        <v>0.608</v>
      </c>
      <c r="BL383" s="1">
        <v>0.287</v>
      </c>
      <c r="BM383" s="1">
        <v>-0.004</v>
      </c>
      <c r="BN383" s="1">
        <v>2.491</v>
      </c>
      <c r="BO383" s="1">
        <v>6.836</v>
      </c>
      <c r="BP383" s="1">
        <v>1.07</v>
      </c>
      <c r="BQ383" s="1">
        <v>15.911</v>
      </c>
      <c r="BR383" s="1">
        <v>2.006</v>
      </c>
      <c r="BS383" s="1">
        <v>0.813</v>
      </c>
      <c r="BT383" s="1">
        <v>0.0</v>
      </c>
      <c r="BU383" s="1">
        <v>0.0</v>
      </c>
      <c r="BW383" s="1">
        <v>0.0</v>
      </c>
      <c r="BX383" s="1">
        <v>0.0</v>
      </c>
      <c r="BY383" s="1">
        <v>0.0</v>
      </c>
      <c r="BZ383" s="1">
        <v>0.0</v>
      </c>
      <c r="CA383" s="1">
        <v>0.0</v>
      </c>
      <c r="CB383" s="1">
        <v>0.0</v>
      </c>
      <c r="CC383" s="1">
        <v>0.0</v>
      </c>
      <c r="CD383" s="1">
        <v>1.876</v>
      </c>
      <c r="CE383" s="1">
        <v>1.283</v>
      </c>
      <c r="CF383" s="1">
        <v>69.64</v>
      </c>
      <c r="CG383" s="1">
        <v>42.739</v>
      </c>
      <c r="CH383" s="1">
        <v>6.69</v>
      </c>
      <c r="CI383" s="1">
        <v>444.89</v>
      </c>
      <c r="CJ383" s="1">
        <v>-14.105</v>
      </c>
      <c r="CK383" s="1">
        <v>-0.422</v>
      </c>
      <c r="CL383" s="1">
        <v>16.402</v>
      </c>
      <c r="CM383" s="1">
        <v>2.567</v>
      </c>
      <c r="CN383" s="1">
        <v>12.542</v>
      </c>
      <c r="CO383" s="1">
        <v>22.727</v>
      </c>
      <c r="CP383" s="1">
        <v>0.118</v>
      </c>
      <c r="CQ383" s="1">
        <v>0.0</v>
      </c>
      <c r="CR383" s="1">
        <v>0.0</v>
      </c>
      <c r="CS383" s="1">
        <v>53.128</v>
      </c>
      <c r="CT383" s="1">
        <v>0.041</v>
      </c>
      <c r="CU383" s="1">
        <v>0.0</v>
      </c>
      <c r="CV383" s="1">
        <v>0.0</v>
      </c>
      <c r="CW383" s="1">
        <v>0.753</v>
      </c>
      <c r="CX383" s="1">
        <v>0.0</v>
      </c>
      <c r="CY383" s="1">
        <v>0.0</v>
      </c>
      <c r="CZ383" s="1">
        <v>0.038</v>
      </c>
      <c r="DA383" s="1">
        <v>340.761</v>
      </c>
      <c r="DB383" s="1">
        <v>306.577</v>
      </c>
      <c r="DC383" s="1">
        <v>0.287</v>
      </c>
      <c r="DD383" s="1">
        <v>-0.004</v>
      </c>
      <c r="DE383" s="1">
        <v>2.491</v>
      </c>
      <c r="DF383" s="1">
        <v>6.836</v>
      </c>
      <c r="DG383" s="1">
        <v>1.07</v>
      </c>
      <c r="DH383" s="1">
        <v>15.911</v>
      </c>
      <c r="DI383" s="1">
        <v>2.006</v>
      </c>
      <c r="DJ383" s="1">
        <v>0.813</v>
      </c>
      <c r="DK383" s="1">
        <v>24.567</v>
      </c>
      <c r="DL383" s="1">
        <v>0.095</v>
      </c>
      <c r="DM383" s="1">
        <v>0.497</v>
      </c>
      <c r="DN383" s="1">
        <v>0.831</v>
      </c>
      <c r="DO383" s="1">
        <v>0.13</v>
      </c>
      <c r="DP383" s="1">
        <v>3.175</v>
      </c>
      <c r="DQ383" s="1">
        <v>0.244</v>
      </c>
      <c r="DR383" s="1">
        <v>0.162</v>
      </c>
      <c r="DS383" s="1">
        <v>-0.373</v>
      </c>
      <c r="DT383" s="1">
        <v>0.0</v>
      </c>
      <c r="DU383" s="1">
        <v>0.013</v>
      </c>
      <c r="DV383" s="1">
        <v>0.0</v>
      </c>
      <c r="DW383" s="1">
        <v>0.0</v>
      </c>
      <c r="DX383" s="1">
        <v>0.083</v>
      </c>
      <c r="DY383" s="1">
        <v>0.0</v>
      </c>
      <c r="DZ383" s="1">
        <v>0.004</v>
      </c>
    </row>
    <row r="384">
      <c r="A384" s="1" t="s">
        <v>160</v>
      </c>
      <c r="B384" s="1">
        <v>2014.0</v>
      </c>
      <c r="C384" s="1" t="s">
        <v>161</v>
      </c>
      <c r="D384" s="1">
        <v>1.57964878E8</v>
      </c>
      <c r="E384" s="1">
        <v>5.1679379456E11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676.539</v>
      </c>
      <c r="O384" s="1">
        <v>-36.648</v>
      </c>
      <c r="P384" s="1">
        <v>-5.409</v>
      </c>
      <c r="Q384" s="1">
        <v>59.197</v>
      </c>
      <c r="R384" s="1">
        <v>9.351</v>
      </c>
      <c r="S384" s="1">
        <v>6.964</v>
      </c>
      <c r="T384" s="1">
        <v>1.1</v>
      </c>
      <c r="U384" s="1">
        <v>10.76</v>
      </c>
      <c r="V384" s="1">
        <v>0.563</v>
      </c>
      <c r="W384" s="1">
        <v>36.714</v>
      </c>
      <c r="X384" s="1">
        <v>5.8</v>
      </c>
      <c r="Y384" s="1">
        <v>1.963</v>
      </c>
      <c r="Z384" s="1">
        <v>2.937</v>
      </c>
      <c r="AA384" s="1">
        <v>58.32</v>
      </c>
      <c r="AB384" s="1">
        <v>369.196</v>
      </c>
      <c r="AC384" s="1">
        <v>56.05</v>
      </c>
      <c r="AD384" s="1">
        <v>17.68</v>
      </c>
      <c r="AE384" s="1">
        <v>3.908</v>
      </c>
      <c r="AF384" s="1">
        <v>11.982</v>
      </c>
      <c r="AG384" s="1">
        <v>2016.641</v>
      </c>
      <c r="AH384" s="1">
        <v>0.616</v>
      </c>
      <c r="AI384" s="1">
        <v>4.051</v>
      </c>
      <c r="AJ384" s="1">
        <v>12.311</v>
      </c>
      <c r="AK384" s="1">
        <v>349.888</v>
      </c>
      <c r="AL384" s="1">
        <v>55.27</v>
      </c>
      <c r="AM384" s="1">
        <v>2001.955</v>
      </c>
      <c r="AN384" s="1">
        <v>316.239</v>
      </c>
      <c r="AO384" s="1">
        <v>98.608</v>
      </c>
      <c r="AP384" s="1">
        <v>99.314</v>
      </c>
      <c r="AQ384" s="1">
        <v>4.872</v>
      </c>
      <c r="AR384" s="1">
        <v>10.695</v>
      </c>
      <c r="AS384" s="1">
        <v>230.223</v>
      </c>
      <c r="AT384" s="1">
        <v>290.951</v>
      </c>
      <c r="AU384" s="1">
        <v>45.96</v>
      </c>
      <c r="AV384" s="1">
        <v>1457.43</v>
      </c>
      <c r="AW384" s="1">
        <v>4.872</v>
      </c>
      <c r="AX384" s="1">
        <v>10.695</v>
      </c>
      <c r="AY384" s="1">
        <v>1457.43</v>
      </c>
      <c r="AZ384" s="1">
        <v>230.223</v>
      </c>
      <c r="BA384" s="1">
        <v>81.998</v>
      </c>
      <c r="BB384" s="1">
        <v>72.301</v>
      </c>
      <c r="BC384" s="1">
        <v>37.92</v>
      </c>
      <c r="BD384" s="1">
        <v>-22.231</v>
      </c>
      <c r="BE384" s="1">
        <v>-0.422</v>
      </c>
      <c r="BF384" s="1">
        <v>1.441</v>
      </c>
      <c r="BG384" s="1">
        <v>3.925</v>
      </c>
      <c r="BH384" s="1">
        <v>0.62</v>
      </c>
      <c r="BI384" s="1">
        <v>9.125</v>
      </c>
      <c r="BJ384" s="1">
        <v>1.106</v>
      </c>
      <c r="BK384" s="1">
        <v>0.453</v>
      </c>
      <c r="BL384" s="1">
        <v>-12.141</v>
      </c>
      <c r="BM384" s="1">
        <v>-0.306</v>
      </c>
      <c r="BN384" s="1">
        <v>2.185</v>
      </c>
      <c r="BO384" s="1">
        <v>4.938</v>
      </c>
      <c r="BP384" s="1">
        <v>0.78</v>
      </c>
      <c r="BQ384" s="1">
        <v>13.83</v>
      </c>
      <c r="BR384" s="1">
        <v>1.392</v>
      </c>
      <c r="BS384" s="1">
        <v>0.686</v>
      </c>
      <c r="BT384" s="1">
        <v>2.27</v>
      </c>
      <c r="BU384" s="1">
        <v>3.892</v>
      </c>
      <c r="BW384" s="1">
        <v>0.0</v>
      </c>
      <c r="BX384" s="1">
        <v>0.0</v>
      </c>
      <c r="BY384" s="1">
        <v>0.0</v>
      </c>
      <c r="BZ384" s="1">
        <v>0.0</v>
      </c>
      <c r="CA384" s="1">
        <v>0.0</v>
      </c>
      <c r="CB384" s="1">
        <v>0.0</v>
      </c>
      <c r="CC384" s="1">
        <v>0.0</v>
      </c>
      <c r="CD384" s="1">
        <v>10.088</v>
      </c>
      <c r="CE384" s="1">
        <v>7.025</v>
      </c>
      <c r="CF384" s="1">
        <v>76.665</v>
      </c>
      <c r="CG384" s="1">
        <v>51.974</v>
      </c>
      <c r="CH384" s="1">
        <v>8.21</v>
      </c>
      <c r="CI384" s="1">
        <v>485.328</v>
      </c>
      <c r="CJ384" s="1">
        <v>0.0</v>
      </c>
      <c r="CK384" s="1">
        <v>0.0</v>
      </c>
      <c r="CL384" s="1">
        <v>16.253</v>
      </c>
      <c r="CM384" s="1">
        <v>2.567</v>
      </c>
      <c r="CN384" s="1">
        <v>14.648</v>
      </c>
      <c r="CO384" s="1">
        <v>24.076</v>
      </c>
      <c r="CP384" s="1">
        <v>0.141</v>
      </c>
      <c r="CQ384" s="1">
        <v>0.0</v>
      </c>
      <c r="CR384" s="1">
        <v>0.0</v>
      </c>
      <c r="CS384" s="1">
        <v>19.894</v>
      </c>
      <c r="CT384" s="1">
        <v>0.023</v>
      </c>
      <c r="CU384" s="1">
        <v>0.0</v>
      </c>
      <c r="CV384" s="1">
        <v>0.0</v>
      </c>
      <c r="CW384" s="1">
        <v>0.894</v>
      </c>
      <c r="CX384" s="1">
        <v>0.0</v>
      </c>
      <c r="CY384" s="1">
        <v>0.0</v>
      </c>
      <c r="CZ384" s="1">
        <v>0.044</v>
      </c>
      <c r="DA384" s="1">
        <v>354.826</v>
      </c>
      <c r="DB384" s="1">
        <v>318.558</v>
      </c>
      <c r="DC384" s="1">
        <v>-12.141</v>
      </c>
      <c r="DD384" s="1">
        <v>-0.306</v>
      </c>
      <c r="DE384" s="1">
        <v>2.185</v>
      </c>
      <c r="DF384" s="1">
        <v>4.938</v>
      </c>
      <c r="DG384" s="1">
        <v>0.78</v>
      </c>
      <c r="DH384" s="1">
        <v>13.83</v>
      </c>
      <c r="DI384" s="1">
        <v>1.392</v>
      </c>
      <c r="DJ384" s="1">
        <v>0.686</v>
      </c>
      <c r="DK384" s="1">
        <v>19.15</v>
      </c>
      <c r="DL384" s="1">
        <v>0.092</v>
      </c>
      <c r="DM384" s="1">
        <v>0.589</v>
      </c>
      <c r="DN384" s="1">
        <v>1.013</v>
      </c>
      <c r="DO384" s="1">
        <v>0.16</v>
      </c>
      <c r="DP384" s="1">
        <v>3.729</v>
      </c>
      <c r="DQ384" s="1">
        <v>0.285</v>
      </c>
      <c r="DR384" s="1">
        <v>0.185</v>
      </c>
      <c r="DS384" s="1">
        <v>0.0</v>
      </c>
      <c r="DT384" s="1">
        <v>0.0</v>
      </c>
      <c r="DU384" s="1">
        <v>0.013</v>
      </c>
      <c r="DV384" s="1">
        <v>0.0</v>
      </c>
      <c r="DW384" s="1">
        <v>0.0</v>
      </c>
      <c r="DX384" s="1">
        <v>0.082</v>
      </c>
      <c r="DY384" s="1">
        <v>0.0</v>
      </c>
      <c r="DZ384" s="1">
        <v>0.004</v>
      </c>
    </row>
    <row r="385">
      <c r="A385" s="1" t="s">
        <v>160</v>
      </c>
      <c r="B385" s="1">
        <v>2015.0</v>
      </c>
      <c r="C385" s="1" t="s">
        <v>161</v>
      </c>
      <c r="D385" s="1">
        <v>1.5938313E8</v>
      </c>
      <c r="E385" s="1">
        <v>5.521047552E11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675.831</v>
      </c>
      <c r="O385" s="1">
        <v>227.589</v>
      </c>
      <c r="P385" s="1">
        <v>21.282</v>
      </c>
      <c r="Q385" s="1">
        <v>192.197</v>
      </c>
      <c r="R385" s="1">
        <v>30.633</v>
      </c>
      <c r="S385" s="1">
        <v>6.274</v>
      </c>
      <c r="T385" s="1">
        <v>1.0</v>
      </c>
      <c r="U385" s="1">
        <v>-28.617</v>
      </c>
      <c r="V385" s="1">
        <v>-1.66</v>
      </c>
      <c r="W385" s="1">
        <v>25.975</v>
      </c>
      <c r="X385" s="1">
        <v>4.14</v>
      </c>
      <c r="Y385" s="1">
        <v>1.687</v>
      </c>
      <c r="Z385" s="1">
        <v>7.958</v>
      </c>
      <c r="AA385" s="1">
        <v>62.67</v>
      </c>
      <c r="AB385" s="1">
        <v>393.203</v>
      </c>
      <c r="AC385" s="1">
        <v>59.29</v>
      </c>
      <c r="AD385" s="1">
        <v>15.494</v>
      </c>
      <c r="AE385" s="1">
        <v>20.889</v>
      </c>
      <c r="AF385" s="1">
        <v>66.543</v>
      </c>
      <c r="AG385" s="1">
        <v>2416.201</v>
      </c>
      <c r="AH385" s="1">
        <v>0.698</v>
      </c>
      <c r="AI385" s="1">
        <v>20.75</v>
      </c>
      <c r="AJ385" s="1">
        <v>65.62</v>
      </c>
      <c r="AK385" s="1">
        <v>366.977</v>
      </c>
      <c r="AL385" s="1">
        <v>58.49</v>
      </c>
      <c r="AM385" s="1">
        <v>2395.85</v>
      </c>
      <c r="AN385" s="1">
        <v>381.858</v>
      </c>
      <c r="AO385" s="1">
        <v>98.651</v>
      </c>
      <c r="AP385" s="1">
        <v>99.207</v>
      </c>
      <c r="AQ385" s="1">
        <v>12.3</v>
      </c>
      <c r="AR385" s="1">
        <v>28.318</v>
      </c>
      <c r="AS385" s="1">
        <v>258.541</v>
      </c>
      <c r="AT385" s="1">
        <v>300.032</v>
      </c>
      <c r="AU385" s="1">
        <v>47.82</v>
      </c>
      <c r="AV385" s="1">
        <v>1622.133</v>
      </c>
      <c r="AW385" s="1">
        <v>12.3</v>
      </c>
      <c r="AX385" s="1">
        <v>28.318</v>
      </c>
      <c r="AY385" s="1">
        <v>1622.133</v>
      </c>
      <c r="AZ385" s="1">
        <v>258.541</v>
      </c>
      <c r="BA385" s="1">
        <v>80.654</v>
      </c>
      <c r="BB385" s="1">
        <v>67.169</v>
      </c>
      <c r="BC385" s="1">
        <v>40.07</v>
      </c>
      <c r="BD385" s="1">
        <v>58.556</v>
      </c>
      <c r="BE385" s="1">
        <v>0.832</v>
      </c>
      <c r="BF385" s="1">
        <v>2.274</v>
      </c>
      <c r="BG385" s="1">
        <v>3.702</v>
      </c>
      <c r="BH385" s="1">
        <v>0.59</v>
      </c>
      <c r="BI385" s="1">
        <v>14.266</v>
      </c>
      <c r="BJ385" s="1">
        <v>0.995</v>
      </c>
      <c r="BK385" s="1">
        <v>0.591</v>
      </c>
      <c r="BL385" s="1">
        <v>41.347</v>
      </c>
      <c r="BM385" s="1">
        <v>0.868</v>
      </c>
      <c r="BN385" s="1">
        <v>3.053</v>
      </c>
      <c r="BO385" s="1">
        <v>5.019</v>
      </c>
      <c r="BP385" s="1">
        <v>0.8</v>
      </c>
      <c r="BQ385" s="1">
        <v>19.155</v>
      </c>
      <c r="BR385" s="1">
        <v>1.349</v>
      </c>
      <c r="BS385" s="1">
        <v>0.793</v>
      </c>
      <c r="BT385" s="1">
        <v>3.38</v>
      </c>
      <c r="BU385" s="1">
        <v>5.393</v>
      </c>
      <c r="BW385" s="1">
        <v>0.0</v>
      </c>
      <c r="BX385" s="1">
        <v>0.0</v>
      </c>
      <c r="BY385" s="1">
        <v>0.0</v>
      </c>
      <c r="BZ385" s="1">
        <v>0.0</v>
      </c>
      <c r="CA385" s="1">
        <v>0.0</v>
      </c>
      <c r="CB385" s="1">
        <v>0.0</v>
      </c>
      <c r="CC385" s="1">
        <v>0.0</v>
      </c>
      <c r="CD385" s="1">
        <v>20.896</v>
      </c>
      <c r="CE385" s="1">
        <v>16.02</v>
      </c>
      <c r="CF385" s="1">
        <v>92.684</v>
      </c>
      <c r="CG385" s="1">
        <v>60.671</v>
      </c>
      <c r="CH385" s="1">
        <v>9.67</v>
      </c>
      <c r="CI385" s="1">
        <v>581.52</v>
      </c>
      <c r="CJ385" s="1">
        <v>0.0</v>
      </c>
      <c r="CK385" s="1">
        <v>0.0</v>
      </c>
      <c r="CL385" s="1">
        <v>16.108</v>
      </c>
      <c r="CM385" s="1">
        <v>2.567</v>
      </c>
      <c r="CN385" s="1">
        <v>16.31</v>
      </c>
      <c r="CO385" s="1">
        <v>24.079</v>
      </c>
      <c r="CP385" s="1">
        <v>0.093</v>
      </c>
      <c r="CQ385" s="1">
        <v>0.0</v>
      </c>
      <c r="CR385" s="1">
        <v>0.0</v>
      </c>
      <c r="CS385" s="1">
        <v>-34.049</v>
      </c>
      <c r="CT385" s="1">
        <v>-0.048</v>
      </c>
      <c r="CU385" s="1">
        <v>0.0</v>
      </c>
      <c r="CV385" s="1">
        <v>0.0</v>
      </c>
      <c r="CW385" s="1">
        <v>0.584</v>
      </c>
      <c r="CX385" s="1">
        <v>0.0</v>
      </c>
      <c r="CY385" s="1">
        <v>0.0</v>
      </c>
      <c r="CZ385" s="1">
        <v>0.024</v>
      </c>
      <c r="DA385" s="1">
        <v>371.997</v>
      </c>
      <c r="DB385" s="1">
        <v>385.102</v>
      </c>
      <c r="DC385" s="1">
        <v>41.347</v>
      </c>
      <c r="DD385" s="1">
        <v>0.868</v>
      </c>
      <c r="DE385" s="1">
        <v>3.053</v>
      </c>
      <c r="DF385" s="1">
        <v>5.019</v>
      </c>
      <c r="DG385" s="1">
        <v>0.8</v>
      </c>
      <c r="DH385" s="1">
        <v>19.155</v>
      </c>
      <c r="DI385" s="1">
        <v>1.349</v>
      </c>
      <c r="DJ385" s="1">
        <v>0.793</v>
      </c>
      <c r="DK385" s="1">
        <v>14.867</v>
      </c>
      <c r="DL385" s="1">
        <v>0.084</v>
      </c>
      <c r="DM385" s="1">
        <v>0.673</v>
      </c>
      <c r="DN385" s="1">
        <v>1.255</v>
      </c>
      <c r="DO385" s="1">
        <v>0.2</v>
      </c>
      <c r="DP385" s="1">
        <v>4.224</v>
      </c>
      <c r="DQ385" s="1">
        <v>0.337</v>
      </c>
      <c r="DR385" s="1">
        <v>0.175</v>
      </c>
      <c r="DS385" s="1">
        <v>0.0</v>
      </c>
      <c r="DT385" s="1">
        <v>0.0</v>
      </c>
      <c r="DU385" s="1">
        <v>0.013</v>
      </c>
      <c r="DV385" s="1">
        <v>0.063</v>
      </c>
      <c r="DW385" s="1">
        <v>0.01</v>
      </c>
      <c r="DX385" s="1">
        <v>0.081</v>
      </c>
      <c r="DY385" s="1">
        <v>0.017</v>
      </c>
      <c r="DZ385" s="1">
        <v>0.003</v>
      </c>
    </row>
    <row r="386">
      <c r="A386" s="1" t="s">
        <v>160</v>
      </c>
      <c r="B386" s="1">
        <v>2016.0</v>
      </c>
      <c r="C386" s="1" t="s">
        <v>161</v>
      </c>
      <c r="D386" s="1">
        <v>1.6081189E8</v>
      </c>
      <c r="E386" s="1">
        <v>5.89932658688E11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672.601</v>
      </c>
      <c r="O386" s="1">
        <v>-24.801</v>
      </c>
      <c r="P386" s="1">
        <v>-7.597</v>
      </c>
      <c r="Q386" s="1">
        <v>143.247</v>
      </c>
      <c r="R386" s="1">
        <v>23.036</v>
      </c>
      <c r="S386" s="1">
        <v>6.405</v>
      </c>
      <c r="T386" s="1">
        <v>1.03</v>
      </c>
      <c r="U386" s="1">
        <v>33.58</v>
      </c>
      <c r="V386" s="1">
        <v>1.39</v>
      </c>
      <c r="W386" s="1">
        <v>34.389</v>
      </c>
      <c r="X386" s="1">
        <v>5.53</v>
      </c>
      <c r="Y386" s="1">
        <v>1.491</v>
      </c>
      <c r="Z386" s="1">
        <v>5.96</v>
      </c>
      <c r="AA386" s="1">
        <v>72.91</v>
      </c>
      <c r="AB386" s="1">
        <v>453.387</v>
      </c>
      <c r="AC386" s="1">
        <v>69.09</v>
      </c>
      <c r="AD386" s="1">
        <v>17.95</v>
      </c>
      <c r="AE386" s="1">
        <v>0.415</v>
      </c>
      <c r="AF386" s="1">
        <v>1.599</v>
      </c>
      <c r="AG386" s="1">
        <v>2404.68</v>
      </c>
      <c r="AH386" s="1">
        <v>0.656</v>
      </c>
      <c r="AI386" s="1">
        <v>0.471</v>
      </c>
      <c r="AJ386" s="1">
        <v>1.798</v>
      </c>
      <c r="AK386" s="1">
        <v>421.922</v>
      </c>
      <c r="AL386" s="1">
        <v>67.85</v>
      </c>
      <c r="AM386" s="1">
        <v>2385.742</v>
      </c>
      <c r="AN386" s="1">
        <v>383.656</v>
      </c>
      <c r="AO386" s="1">
        <v>98.205</v>
      </c>
      <c r="AP386" s="1">
        <v>99.26</v>
      </c>
      <c r="AQ386" s="1">
        <v>2.309</v>
      </c>
      <c r="AR386" s="1">
        <v>5.969</v>
      </c>
      <c r="AS386" s="1">
        <v>264.509</v>
      </c>
      <c r="AT386" s="1">
        <v>344.751</v>
      </c>
      <c r="AU386" s="1">
        <v>55.44</v>
      </c>
      <c r="AV386" s="1">
        <v>1644.838</v>
      </c>
      <c r="AW386" s="1">
        <v>2.309</v>
      </c>
      <c r="AX386" s="1">
        <v>5.969</v>
      </c>
      <c r="AY386" s="1">
        <v>1644.838</v>
      </c>
      <c r="AZ386" s="1">
        <v>264.509</v>
      </c>
      <c r="BA386" s="1">
        <v>80.243</v>
      </c>
      <c r="BB386" s="1">
        <v>68.434</v>
      </c>
      <c r="BC386" s="1">
        <v>46.47</v>
      </c>
      <c r="BD386" s="1">
        <v>-1.505</v>
      </c>
      <c r="BE386" s="1">
        <v>-0.051</v>
      </c>
      <c r="BF386" s="1">
        <v>2.223</v>
      </c>
      <c r="BG386" s="1">
        <v>6.281</v>
      </c>
      <c r="BH386" s="1">
        <v>1.01</v>
      </c>
      <c r="BI386" s="1">
        <v>13.822</v>
      </c>
      <c r="BJ386" s="1">
        <v>1.462</v>
      </c>
      <c r="BK386" s="1">
        <v>0.575</v>
      </c>
      <c r="BL386" s="1">
        <v>-5.495</v>
      </c>
      <c r="BM386" s="1">
        <v>-0.192</v>
      </c>
      <c r="BN386" s="1">
        <v>2.861</v>
      </c>
      <c r="BO386" s="1">
        <v>7.711</v>
      </c>
      <c r="BP386" s="1">
        <v>1.24</v>
      </c>
      <c r="BQ386" s="1">
        <v>17.793</v>
      </c>
      <c r="BR386" s="1">
        <v>1.795</v>
      </c>
      <c r="BS386" s="1">
        <v>0.74</v>
      </c>
      <c r="BT386" s="1">
        <v>3.82</v>
      </c>
      <c r="BU386" s="1">
        <v>5.239</v>
      </c>
      <c r="BW386" s="1">
        <v>0.0</v>
      </c>
      <c r="BX386" s="1">
        <v>0.0</v>
      </c>
      <c r="BY386" s="1">
        <v>0.0</v>
      </c>
      <c r="BZ386" s="1">
        <v>0.0</v>
      </c>
      <c r="CA386" s="1">
        <v>0.0</v>
      </c>
      <c r="CB386" s="1">
        <v>0.0</v>
      </c>
      <c r="CC386" s="1">
        <v>0.0</v>
      </c>
      <c r="CD386" s="1">
        <v>3.696</v>
      </c>
      <c r="CE386" s="1">
        <v>3.426</v>
      </c>
      <c r="CF386" s="1">
        <v>96.11</v>
      </c>
      <c r="CG386" s="1">
        <v>70.766</v>
      </c>
      <c r="CH386" s="1">
        <v>11.38</v>
      </c>
      <c r="CI386" s="1">
        <v>597.658</v>
      </c>
      <c r="CJ386" s="1">
        <v>0.274</v>
      </c>
      <c r="CK386" s="1">
        <v>0.007</v>
      </c>
      <c r="CL386" s="1">
        <v>16.009</v>
      </c>
      <c r="CM386" s="1">
        <v>2.574</v>
      </c>
      <c r="CN386" s="1">
        <v>16.471</v>
      </c>
      <c r="CO386" s="1">
        <v>24.866</v>
      </c>
      <c r="CP386" s="1">
        <v>0.073</v>
      </c>
      <c r="CQ386" s="1">
        <v>0.0</v>
      </c>
      <c r="CR386" s="1">
        <v>0.0</v>
      </c>
      <c r="CS386" s="1">
        <v>-21.402</v>
      </c>
      <c r="CT386" s="1">
        <v>-0.02</v>
      </c>
      <c r="CU386" s="1">
        <v>0.0</v>
      </c>
      <c r="CV386" s="1">
        <v>0.0</v>
      </c>
      <c r="CW386" s="1">
        <v>0.455</v>
      </c>
      <c r="CX386" s="1">
        <v>0.0</v>
      </c>
      <c r="CY386" s="1">
        <v>0.0</v>
      </c>
      <c r="CZ386" s="1">
        <v>0.019</v>
      </c>
      <c r="DA386" s="1">
        <v>429.632</v>
      </c>
      <c r="DB386" s="1">
        <v>386.701</v>
      </c>
      <c r="DC386" s="1">
        <v>-5.495</v>
      </c>
      <c r="DD386" s="1">
        <v>-0.192</v>
      </c>
      <c r="DE386" s="1">
        <v>2.861</v>
      </c>
      <c r="DF386" s="1">
        <v>7.711</v>
      </c>
      <c r="DG386" s="1">
        <v>1.24</v>
      </c>
      <c r="DH386" s="1">
        <v>17.793</v>
      </c>
      <c r="DI386" s="1">
        <v>1.795</v>
      </c>
      <c r="DJ386" s="1">
        <v>0.74</v>
      </c>
      <c r="DK386" s="1">
        <v>-17.293</v>
      </c>
      <c r="DL386" s="1">
        <v>-0.121</v>
      </c>
      <c r="DM386" s="1">
        <v>0.553</v>
      </c>
      <c r="DN386" s="1">
        <v>1.368</v>
      </c>
      <c r="DO386" s="1">
        <v>0.22</v>
      </c>
      <c r="DP386" s="1">
        <v>3.436</v>
      </c>
      <c r="DQ386" s="1">
        <v>0.318</v>
      </c>
      <c r="DR386" s="1">
        <v>0.143</v>
      </c>
      <c r="DS386" s="1">
        <v>0.0</v>
      </c>
      <c r="DT386" s="1">
        <v>0.0</v>
      </c>
      <c r="DU386" s="1">
        <v>0.013</v>
      </c>
      <c r="DV386" s="1">
        <v>0.062</v>
      </c>
      <c r="DW386" s="1">
        <v>0.01</v>
      </c>
      <c r="DX386" s="1">
        <v>0.079</v>
      </c>
      <c r="DY386" s="1">
        <v>0.014</v>
      </c>
      <c r="DZ386" s="1">
        <v>0.003</v>
      </c>
    </row>
    <row r="387">
      <c r="A387" s="1" t="s">
        <v>160</v>
      </c>
      <c r="B387" s="1">
        <v>2017.0</v>
      </c>
      <c r="C387" s="1" t="s">
        <v>161</v>
      </c>
      <c r="D387" s="1">
        <v>1.62186094E8</v>
      </c>
      <c r="E387" s="1">
        <v>6.30957801472E11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672.158</v>
      </c>
      <c r="O387" s="1">
        <v>9.035</v>
      </c>
      <c r="P387" s="1">
        <v>2.081</v>
      </c>
      <c r="Q387" s="1">
        <v>154.866</v>
      </c>
      <c r="R387" s="1">
        <v>25.117</v>
      </c>
      <c r="S387" s="1">
        <v>6.351</v>
      </c>
      <c r="T387" s="1">
        <v>1.03</v>
      </c>
      <c r="Y387" s="1">
        <v>1.402</v>
      </c>
      <c r="Z387" s="1">
        <v>6.236</v>
      </c>
      <c r="AA387" s="1">
        <v>78.11</v>
      </c>
      <c r="AB387" s="1">
        <v>481.607</v>
      </c>
      <c r="AC387" s="1">
        <v>73.45</v>
      </c>
      <c r="AD387" s="1">
        <v>18.336</v>
      </c>
      <c r="AE387" s="1">
        <v>4.206</v>
      </c>
      <c r="AF387" s="1">
        <v>16.264</v>
      </c>
      <c r="AG387" s="1">
        <v>2484.586</v>
      </c>
      <c r="AH387" s="1">
        <v>0.639</v>
      </c>
      <c r="AI387" s="1">
        <v>4.077</v>
      </c>
      <c r="AJ387" s="1">
        <v>15.642</v>
      </c>
      <c r="AK387" s="1">
        <v>444.921</v>
      </c>
      <c r="AL387" s="1">
        <v>72.16</v>
      </c>
      <c r="AM387" s="1">
        <v>2461.971</v>
      </c>
      <c r="AN387" s="1">
        <v>399.297</v>
      </c>
      <c r="AO387" s="1">
        <v>98.244</v>
      </c>
      <c r="AP387" s="1">
        <v>99.143</v>
      </c>
      <c r="AQ387" s="1">
        <v>0.536</v>
      </c>
      <c r="AR387" s="1">
        <v>1.417</v>
      </c>
      <c r="AS387" s="1">
        <v>265.927</v>
      </c>
      <c r="AT387" s="1">
        <v>356.381</v>
      </c>
      <c r="AU387" s="1">
        <v>57.8</v>
      </c>
      <c r="AV387" s="1">
        <v>1639.64</v>
      </c>
      <c r="AW387" s="1">
        <v>0.536</v>
      </c>
      <c r="AX387" s="1">
        <v>1.417</v>
      </c>
      <c r="AY387" s="1">
        <v>1639.64</v>
      </c>
      <c r="AZ387" s="1">
        <v>265.927</v>
      </c>
      <c r="BA387" s="1">
        <v>78.693</v>
      </c>
      <c r="BB387" s="1">
        <v>66.028</v>
      </c>
      <c r="BC387" s="1">
        <v>49.37</v>
      </c>
      <c r="BD387" s="1">
        <v>16.379</v>
      </c>
      <c r="BE387" s="1">
        <v>0.351</v>
      </c>
      <c r="BF387" s="1">
        <v>2.574</v>
      </c>
      <c r="BG387" s="1">
        <v>6.351</v>
      </c>
      <c r="BH387" s="1">
        <v>1.03</v>
      </c>
      <c r="BI387" s="1">
        <v>15.87</v>
      </c>
      <c r="BJ387" s="1">
        <v>1.402</v>
      </c>
      <c r="BK387" s="1">
        <v>0.639</v>
      </c>
      <c r="BL387" s="1">
        <v>20.871</v>
      </c>
      <c r="BM387" s="1">
        <v>0.59</v>
      </c>
      <c r="BN387" s="1">
        <v>3.451</v>
      </c>
      <c r="BO387" s="1">
        <v>7.954</v>
      </c>
      <c r="BP387" s="1">
        <v>1.29</v>
      </c>
      <c r="BQ387" s="1">
        <v>21.278</v>
      </c>
      <c r="BR387" s="1">
        <v>1.756</v>
      </c>
      <c r="BS387" s="1">
        <v>0.857</v>
      </c>
      <c r="BT387" s="1">
        <v>4.66</v>
      </c>
      <c r="BU387" s="1">
        <v>5.966</v>
      </c>
      <c r="BW387" s="1">
        <v>0.0</v>
      </c>
      <c r="BX387" s="1">
        <v>0.0</v>
      </c>
      <c r="BY387" s="1">
        <v>0.0</v>
      </c>
      <c r="BZ387" s="1">
        <v>0.0</v>
      </c>
      <c r="CA387" s="1">
        <v>0.0</v>
      </c>
      <c r="CB387" s="1">
        <v>0.0</v>
      </c>
      <c r="CC387" s="1">
        <v>0.0</v>
      </c>
      <c r="CD387" s="1">
        <v>12.634</v>
      </c>
      <c r="CE387" s="1">
        <v>12.143</v>
      </c>
      <c r="CF387" s="1">
        <v>108.254</v>
      </c>
      <c r="CG387" s="1">
        <v>82.19</v>
      </c>
      <c r="CH387" s="1">
        <v>13.33</v>
      </c>
      <c r="CI387" s="1">
        <v>667.465</v>
      </c>
      <c r="CN387" s="1">
        <v>18.148</v>
      </c>
      <c r="CO387" s="1">
        <v>26.879</v>
      </c>
      <c r="CP387" s="1">
        <v>0.136</v>
      </c>
      <c r="CQ387" s="1">
        <v>0.0</v>
      </c>
      <c r="CR387" s="1">
        <v>0.0</v>
      </c>
      <c r="CS387" s="1">
        <v>85.361</v>
      </c>
      <c r="CT387" s="1">
        <v>0.062</v>
      </c>
      <c r="CU387" s="1">
        <v>0.0</v>
      </c>
      <c r="CV387" s="1">
        <v>0.0</v>
      </c>
      <c r="CW387" s="1">
        <v>0.837</v>
      </c>
      <c r="CX387" s="1">
        <v>0.0</v>
      </c>
      <c r="CY387" s="1">
        <v>0.0</v>
      </c>
      <c r="CZ387" s="1">
        <v>0.034</v>
      </c>
      <c r="DA387" s="1">
        <v>452.875</v>
      </c>
      <c r="DB387" s="1">
        <v>402.965</v>
      </c>
      <c r="DC387" s="1">
        <v>20.871</v>
      </c>
      <c r="DD387" s="1">
        <v>0.59</v>
      </c>
      <c r="DE387" s="1">
        <v>3.451</v>
      </c>
      <c r="DF387" s="1">
        <v>7.954</v>
      </c>
      <c r="DG387" s="1">
        <v>1.29</v>
      </c>
      <c r="DH387" s="1">
        <v>21.278</v>
      </c>
      <c r="DI387" s="1">
        <v>1.756</v>
      </c>
      <c r="DJ387" s="1">
        <v>0.857</v>
      </c>
      <c r="DK387" s="1">
        <v>32.552</v>
      </c>
      <c r="DL387" s="1">
        <v>0.176</v>
      </c>
      <c r="DM387" s="1">
        <v>0.729</v>
      </c>
      <c r="DN387" s="1">
        <v>1.541</v>
      </c>
      <c r="DO387" s="1">
        <v>0.25</v>
      </c>
      <c r="DP387" s="1">
        <v>4.494</v>
      </c>
      <c r="DQ387" s="1">
        <v>0.34</v>
      </c>
      <c r="DR387" s="1">
        <v>0.181</v>
      </c>
      <c r="DS387" s="1">
        <v>0.0</v>
      </c>
      <c r="DT387" s="1">
        <v>0.0</v>
      </c>
      <c r="DU387" s="1">
        <v>0.013</v>
      </c>
      <c r="DV387" s="1">
        <v>0.062</v>
      </c>
      <c r="DW387" s="1">
        <v>0.01</v>
      </c>
      <c r="DX387" s="1">
        <v>0.078</v>
      </c>
      <c r="DY387" s="1">
        <v>0.014</v>
      </c>
      <c r="DZ387" s="1">
        <v>0.003</v>
      </c>
    </row>
    <row r="388">
      <c r="A388" s="1" t="s">
        <v>160</v>
      </c>
      <c r="B388" s="1">
        <v>2018.0</v>
      </c>
      <c r="C388" s="1" t="s">
        <v>161</v>
      </c>
      <c r="D388" s="1">
        <v>1.63523054E8</v>
      </c>
      <c r="E388" s="1">
        <v>6.78912393216E11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673.026</v>
      </c>
      <c r="O388" s="1">
        <v>13.742</v>
      </c>
      <c r="P388" s="1">
        <v>3.452</v>
      </c>
      <c r="Q388" s="1">
        <v>174.708</v>
      </c>
      <c r="R388" s="1">
        <v>28.569</v>
      </c>
      <c r="S388" s="1">
        <v>10.946</v>
      </c>
      <c r="T388" s="1">
        <v>1.79</v>
      </c>
      <c r="Y388" s="1">
        <v>2.262</v>
      </c>
      <c r="Z388" s="1">
        <v>6.642</v>
      </c>
      <c r="AA388" s="1">
        <v>83.93</v>
      </c>
      <c r="AB388" s="1">
        <v>513.261</v>
      </c>
      <c r="AC388" s="1">
        <v>79.15</v>
      </c>
      <c r="AD388" s="1">
        <v>18.473</v>
      </c>
      <c r="AE388" s="1">
        <v>6.78</v>
      </c>
      <c r="AF388" s="1">
        <v>27.323</v>
      </c>
      <c r="AG388" s="1">
        <v>2631.36</v>
      </c>
      <c r="AH388" s="1">
        <v>0.634</v>
      </c>
      <c r="AI388" s="1">
        <v>6.951</v>
      </c>
      <c r="AJ388" s="1">
        <v>27.755</v>
      </c>
      <c r="AK388" s="1">
        <v>475.468</v>
      </c>
      <c r="AL388" s="1">
        <v>77.75</v>
      </c>
      <c r="AM388" s="1">
        <v>2611.575</v>
      </c>
      <c r="AN388" s="1">
        <v>427.053</v>
      </c>
      <c r="AO388" s="1">
        <v>98.231</v>
      </c>
      <c r="AP388" s="1">
        <v>99.292</v>
      </c>
      <c r="AQ388" s="1">
        <v>3.145</v>
      </c>
      <c r="AR388" s="1">
        <v>8.363</v>
      </c>
      <c r="AS388" s="1">
        <v>274.29</v>
      </c>
      <c r="AT388" s="1">
        <v>364.903</v>
      </c>
      <c r="AU388" s="1">
        <v>59.67</v>
      </c>
      <c r="AV388" s="1">
        <v>1677.378</v>
      </c>
      <c r="AW388" s="1">
        <v>-0.041</v>
      </c>
      <c r="AX388" s="1">
        <v>-0.109</v>
      </c>
      <c r="AY388" s="1">
        <v>1625.567</v>
      </c>
      <c r="AZ388" s="1">
        <v>265.818</v>
      </c>
      <c r="BA388" s="1">
        <v>75.388</v>
      </c>
      <c r="BB388" s="1">
        <v>63.774</v>
      </c>
      <c r="BC388" s="1">
        <v>53.27</v>
      </c>
      <c r="BD388" s="1">
        <v>-15.941</v>
      </c>
      <c r="BE388" s="1">
        <v>-0.421</v>
      </c>
      <c r="BF388" s="1">
        <v>2.153</v>
      </c>
      <c r="BG388" s="1">
        <v>6.605</v>
      </c>
      <c r="BH388" s="1">
        <v>1.08</v>
      </c>
      <c r="BI388" s="1">
        <v>13.165</v>
      </c>
      <c r="BJ388" s="1">
        <v>1.364</v>
      </c>
      <c r="BK388" s="1">
        <v>0.501</v>
      </c>
      <c r="BL388" s="1">
        <v>-11.183</v>
      </c>
      <c r="BM388" s="1">
        <v>-0.405</v>
      </c>
      <c r="BN388" s="1">
        <v>3.046</v>
      </c>
      <c r="BO388" s="1">
        <v>8.561</v>
      </c>
      <c r="BP388" s="1">
        <v>1.4</v>
      </c>
      <c r="BQ388" s="1">
        <v>18.625</v>
      </c>
      <c r="BR388" s="1">
        <v>1.769</v>
      </c>
      <c r="BS388" s="1">
        <v>0.708</v>
      </c>
      <c r="BT388" s="1">
        <v>4.78</v>
      </c>
      <c r="BU388" s="1">
        <v>5.695</v>
      </c>
      <c r="BW388" s="1">
        <v>0.0</v>
      </c>
      <c r="BX388" s="1">
        <v>0.0</v>
      </c>
      <c r="BY388" s="1">
        <v>0.0</v>
      </c>
      <c r="BZ388" s="1">
        <v>0.0</v>
      </c>
      <c r="CA388" s="1">
        <v>0.0</v>
      </c>
      <c r="CB388" s="1">
        <v>0.0</v>
      </c>
      <c r="CC388" s="1">
        <v>0.0</v>
      </c>
      <c r="CD388" s="1">
        <v>14.725</v>
      </c>
      <c r="CE388" s="1">
        <v>15.94</v>
      </c>
      <c r="CF388" s="1">
        <v>124.194</v>
      </c>
      <c r="CG388" s="1">
        <v>99.619</v>
      </c>
      <c r="CH388" s="1">
        <v>16.29</v>
      </c>
      <c r="CI388" s="1">
        <v>759.489</v>
      </c>
      <c r="CN388" s="1">
        <v>20.581</v>
      </c>
      <c r="CO388" s="1">
        <v>28.876</v>
      </c>
      <c r="CP388" s="1">
        <v>0.097</v>
      </c>
      <c r="CQ388" s="1">
        <v>0.0</v>
      </c>
      <c r="CR388" s="1">
        <v>0.0</v>
      </c>
      <c r="CS388" s="1">
        <v>-28.782</v>
      </c>
      <c r="CT388" s="1">
        <v>-0.039</v>
      </c>
      <c r="CU388" s="1">
        <v>0.0</v>
      </c>
      <c r="CV388" s="1">
        <v>0.0</v>
      </c>
      <c r="CW388" s="1">
        <v>0.591</v>
      </c>
      <c r="CX388" s="1">
        <v>0.0</v>
      </c>
      <c r="CY388" s="1">
        <v>0.0</v>
      </c>
      <c r="CZ388" s="1">
        <v>0.022</v>
      </c>
      <c r="DA388" s="1">
        <v>484.03</v>
      </c>
      <c r="DB388" s="1">
        <v>430.288</v>
      </c>
      <c r="DC388" s="1">
        <v>-11.183</v>
      </c>
      <c r="DD388" s="1">
        <v>-0.405</v>
      </c>
      <c r="DE388" s="1">
        <v>3.046</v>
      </c>
      <c r="DF388" s="1">
        <v>8.561</v>
      </c>
      <c r="DG388" s="1">
        <v>1.4</v>
      </c>
      <c r="DH388" s="1">
        <v>18.625</v>
      </c>
      <c r="DI388" s="1">
        <v>1.769</v>
      </c>
      <c r="DJ388" s="1">
        <v>0.708</v>
      </c>
      <c r="DK388" s="1">
        <v>8.046</v>
      </c>
      <c r="DL388" s="1">
        <v>0.055</v>
      </c>
      <c r="DM388" s="1">
        <v>0.784</v>
      </c>
      <c r="DN388" s="1">
        <v>1.896</v>
      </c>
      <c r="DO388" s="1">
        <v>0.31</v>
      </c>
      <c r="DP388" s="1">
        <v>4.792</v>
      </c>
      <c r="DQ388" s="1">
        <v>0.392</v>
      </c>
      <c r="DR388" s="1">
        <v>0.182</v>
      </c>
      <c r="DS388" s="1">
        <v>0.0</v>
      </c>
      <c r="DT388" s="1">
        <v>0.0</v>
      </c>
      <c r="DU388" s="1">
        <v>0.013</v>
      </c>
      <c r="DV388" s="1">
        <v>0.061</v>
      </c>
      <c r="DW388" s="1">
        <v>0.01</v>
      </c>
      <c r="DX388" s="1">
        <v>0.077</v>
      </c>
      <c r="DY388" s="1">
        <v>0.013</v>
      </c>
      <c r="DZ388" s="1">
        <v>0.003</v>
      </c>
    </row>
    <row r="389">
      <c r="A389" s="1" t="s">
        <v>160</v>
      </c>
      <c r="B389" s="1">
        <v>2019.0</v>
      </c>
      <c r="C389" s="1" t="s">
        <v>161</v>
      </c>
      <c r="D389" s="1">
        <v>1.64913011E8</v>
      </c>
      <c r="E389" s="1">
        <v>7.17214580736E11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675.244</v>
      </c>
      <c r="O389" s="1">
        <v>68.242</v>
      </c>
      <c r="P389" s="1">
        <v>19.496</v>
      </c>
      <c r="Q389" s="1">
        <v>291.456</v>
      </c>
      <c r="R389" s="1">
        <v>48.065</v>
      </c>
      <c r="S389" s="1">
        <v>7.883</v>
      </c>
      <c r="T389" s="1">
        <v>1.3</v>
      </c>
      <c r="Y389" s="1">
        <v>1.527</v>
      </c>
      <c r="Z389" s="1">
        <v>9.964</v>
      </c>
      <c r="AA389" s="1">
        <v>91.9</v>
      </c>
      <c r="AB389" s="1">
        <v>557.263</v>
      </c>
      <c r="AC389" s="1">
        <v>85.11</v>
      </c>
      <c r="AD389" s="1">
        <v>17.714</v>
      </c>
      <c r="AE389" s="1">
        <v>12.149</v>
      </c>
      <c r="AF389" s="1">
        <v>52.274</v>
      </c>
      <c r="AG389" s="1">
        <v>2926.161</v>
      </c>
      <c r="AH389" s="1">
        <v>0.673</v>
      </c>
      <c r="AI389" s="1">
        <v>12.23</v>
      </c>
      <c r="AJ389" s="1">
        <v>52.229</v>
      </c>
      <c r="AK389" s="1">
        <v>508.874</v>
      </c>
      <c r="AL389" s="1">
        <v>83.92</v>
      </c>
      <c r="AM389" s="1">
        <v>2906.268</v>
      </c>
      <c r="AN389" s="1">
        <v>479.281</v>
      </c>
      <c r="AO389" s="1">
        <v>98.602</v>
      </c>
      <c r="AP389" s="1">
        <v>99.36</v>
      </c>
      <c r="AQ389" s="1">
        <v>12.78</v>
      </c>
      <c r="AR389" s="1">
        <v>35.054</v>
      </c>
      <c r="AS389" s="1">
        <v>309.344</v>
      </c>
      <c r="AT389" s="1">
        <v>414.522</v>
      </c>
      <c r="AU389" s="1">
        <v>68.36</v>
      </c>
      <c r="AV389" s="1">
        <v>1875.8</v>
      </c>
      <c r="AW389" s="1">
        <v>-4.881</v>
      </c>
      <c r="AX389" s="1">
        <v>-12.973</v>
      </c>
      <c r="AY389" s="1">
        <v>1533.198</v>
      </c>
      <c r="AZ389" s="1">
        <v>252.844</v>
      </c>
      <c r="BA389" s="1">
        <v>80.32</v>
      </c>
      <c r="BB389" s="1">
        <v>64.13</v>
      </c>
      <c r="BC389" s="1">
        <v>57.47</v>
      </c>
      <c r="BD389" s="1">
        <v>-4.89</v>
      </c>
      <c r="BE389" s="1">
        <v>-0.115</v>
      </c>
      <c r="BF389" s="1">
        <v>2.037</v>
      </c>
      <c r="BG389" s="1">
        <v>4.912</v>
      </c>
      <c r="BH389" s="1">
        <v>0.81</v>
      </c>
      <c r="BI389" s="1">
        <v>12.354</v>
      </c>
      <c r="BJ389" s="1">
        <v>0.952</v>
      </c>
      <c r="BK389" s="1">
        <v>0.422</v>
      </c>
      <c r="BL389" s="1">
        <v>1.708</v>
      </c>
      <c r="BM389" s="1">
        <v>0.039</v>
      </c>
      <c r="BN389" s="1">
        <v>3.085</v>
      </c>
      <c r="BO389" s="1">
        <v>7.216</v>
      </c>
      <c r="BP389" s="1">
        <v>1.19</v>
      </c>
      <c r="BQ389" s="1">
        <v>18.707</v>
      </c>
      <c r="BR389" s="1">
        <v>1.398</v>
      </c>
      <c r="BS389" s="1">
        <v>0.64</v>
      </c>
      <c r="BT389" s="1">
        <v>6.79</v>
      </c>
      <c r="BU389" s="1">
        <v>7.388</v>
      </c>
      <c r="BW389" s="1">
        <v>0.0</v>
      </c>
      <c r="BX389" s="1">
        <v>0.0</v>
      </c>
      <c r="BY389" s="1">
        <v>0.0</v>
      </c>
      <c r="BZ389" s="1">
        <v>0.0</v>
      </c>
      <c r="CA389" s="1">
        <v>0.0</v>
      </c>
      <c r="CB389" s="1">
        <v>0.0</v>
      </c>
      <c r="CC389" s="1">
        <v>0.0</v>
      </c>
      <c r="CD389" s="1">
        <v>-1.869</v>
      </c>
      <c r="CE389" s="1">
        <v>-2.321</v>
      </c>
      <c r="CF389" s="1">
        <v>121.873</v>
      </c>
      <c r="CG389" s="1">
        <v>86.47</v>
      </c>
      <c r="CH389" s="1">
        <v>14.26</v>
      </c>
      <c r="CI389" s="1">
        <v>739.012</v>
      </c>
      <c r="CN389" s="1">
        <v>16.755</v>
      </c>
      <c r="CO389" s="1">
        <v>25.266</v>
      </c>
      <c r="CP389" s="1">
        <v>0.109</v>
      </c>
      <c r="CQ389" s="1">
        <v>0.0</v>
      </c>
      <c r="CR389" s="1">
        <v>0.0</v>
      </c>
      <c r="CS389" s="1">
        <v>13.094</v>
      </c>
      <c r="CT389" s="1">
        <v>0.013</v>
      </c>
      <c r="CU389" s="1">
        <v>0.0</v>
      </c>
      <c r="CV389" s="1">
        <v>0.0</v>
      </c>
      <c r="CW389" s="1">
        <v>0.663</v>
      </c>
      <c r="CX389" s="1">
        <v>0.0</v>
      </c>
      <c r="CY389" s="1">
        <v>0.0</v>
      </c>
      <c r="CZ389" s="1">
        <v>0.023</v>
      </c>
      <c r="DA389" s="1">
        <v>516.09</v>
      </c>
      <c r="DB389" s="1">
        <v>482.562</v>
      </c>
      <c r="DC389" s="1">
        <v>1.708</v>
      </c>
      <c r="DD389" s="1">
        <v>0.039</v>
      </c>
      <c r="DE389" s="1">
        <v>3.085</v>
      </c>
      <c r="DF389" s="1">
        <v>7.216</v>
      </c>
      <c r="DG389" s="1">
        <v>1.19</v>
      </c>
      <c r="DH389" s="1">
        <v>18.707</v>
      </c>
      <c r="DI389" s="1">
        <v>1.398</v>
      </c>
      <c r="DJ389" s="1">
        <v>0.64</v>
      </c>
      <c r="DK389" s="1">
        <v>18.746</v>
      </c>
      <c r="DL389" s="1">
        <v>0.142</v>
      </c>
      <c r="DM389" s="1">
        <v>0.926</v>
      </c>
      <c r="DN389" s="1">
        <v>2.244</v>
      </c>
      <c r="DO389" s="1">
        <v>0.37</v>
      </c>
      <c r="DP389" s="1">
        <v>5.614</v>
      </c>
      <c r="DQ389" s="1">
        <v>0.435</v>
      </c>
      <c r="DR389" s="1">
        <v>0.192</v>
      </c>
      <c r="DS389" s="1">
        <v>0.0</v>
      </c>
      <c r="DT389" s="1">
        <v>0.0</v>
      </c>
      <c r="DU389" s="1">
        <v>0.013</v>
      </c>
      <c r="DV389" s="1">
        <v>0.061</v>
      </c>
      <c r="DW389" s="1">
        <v>0.01</v>
      </c>
      <c r="DX389" s="1">
        <v>0.076</v>
      </c>
      <c r="DY389" s="1">
        <v>0.012</v>
      </c>
      <c r="DZ389" s="1">
        <v>0.003</v>
      </c>
    </row>
    <row r="390">
      <c r="A390" s="1" t="s">
        <v>160</v>
      </c>
      <c r="B390" s="1">
        <v>2020.0</v>
      </c>
      <c r="C390" s="1" t="s">
        <v>161</v>
      </c>
      <c r="D390" s="1">
        <v>1.66297978E8</v>
      </c>
      <c r="E390" s="1">
        <v>7.5435835392E11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678.914</v>
      </c>
      <c r="O390" s="1">
        <v>8.909</v>
      </c>
      <c r="P390" s="1">
        <v>4.282</v>
      </c>
      <c r="Q390" s="1">
        <v>314.777</v>
      </c>
      <c r="R390" s="1">
        <v>52.347</v>
      </c>
      <c r="S390" s="1">
        <v>18.942</v>
      </c>
      <c r="T390" s="1">
        <v>3.15</v>
      </c>
      <c r="Y390" s="1">
        <v>3.686</v>
      </c>
      <c r="Z390" s="1">
        <v>11.448</v>
      </c>
      <c r="AA390" s="1">
        <v>92.13</v>
      </c>
      <c r="AB390" s="1">
        <v>554.005</v>
      </c>
      <c r="AC390" s="1">
        <v>85.46</v>
      </c>
      <c r="AD390" s="1">
        <v>18.761</v>
      </c>
      <c r="AE390" s="1">
        <v>-5.204</v>
      </c>
      <c r="AF390" s="1">
        <v>-25.115</v>
      </c>
      <c r="AG390" s="1">
        <v>2750.768</v>
      </c>
      <c r="AH390" s="1">
        <v>0.606</v>
      </c>
      <c r="AI390" s="1">
        <v>-5.217</v>
      </c>
      <c r="AJ390" s="1">
        <v>-25.005</v>
      </c>
      <c r="AK390" s="1">
        <v>506.38</v>
      </c>
      <c r="AL390" s="1">
        <v>84.21</v>
      </c>
      <c r="AM390" s="1">
        <v>2731.701</v>
      </c>
      <c r="AN390" s="1">
        <v>454.276</v>
      </c>
      <c r="AO390" s="1">
        <v>98.537</v>
      </c>
      <c r="AP390" s="1">
        <v>99.347</v>
      </c>
      <c r="AQ390" s="1">
        <v>-3.294</v>
      </c>
      <c r="AR390" s="1">
        <v>-10.191</v>
      </c>
      <c r="AS390" s="1">
        <v>299.153</v>
      </c>
      <c r="AT390" s="1">
        <v>426.223</v>
      </c>
      <c r="AU390" s="1">
        <v>70.88</v>
      </c>
      <c r="AV390" s="1">
        <v>1798.898</v>
      </c>
      <c r="AW390" s="1">
        <v>-6.144</v>
      </c>
      <c r="AX390" s="1">
        <v>-15.535</v>
      </c>
      <c r="AY390" s="1">
        <v>1427.011</v>
      </c>
      <c r="AZ390" s="1">
        <v>237.309</v>
      </c>
      <c r="BA390" s="1">
        <v>82.939</v>
      </c>
      <c r="BB390" s="1">
        <v>65.423</v>
      </c>
      <c r="BC390" s="1">
        <v>58.02</v>
      </c>
      <c r="BD390" s="1">
        <v>-14.873</v>
      </c>
      <c r="BE390" s="1">
        <v>-0.307</v>
      </c>
      <c r="BF390" s="1">
        <v>1.73</v>
      </c>
      <c r="BG390" s="1">
        <v>4.69</v>
      </c>
      <c r="BH390" s="1">
        <v>0.78</v>
      </c>
      <c r="BI390" s="1">
        <v>10.403</v>
      </c>
      <c r="BJ390" s="1">
        <v>0.913</v>
      </c>
      <c r="BK390" s="1">
        <v>0.378</v>
      </c>
      <c r="BL390" s="1">
        <v>-3.023</v>
      </c>
      <c r="BM390" s="1">
        <v>-0.1</v>
      </c>
      <c r="BN390" s="1">
        <v>2.985</v>
      </c>
      <c r="BO390" s="1">
        <v>7.517</v>
      </c>
      <c r="BP390" s="1">
        <v>1.25</v>
      </c>
      <c r="BQ390" s="1">
        <v>17.952</v>
      </c>
      <c r="BR390" s="1">
        <v>1.463</v>
      </c>
      <c r="BS390" s="1">
        <v>0.653</v>
      </c>
      <c r="BT390" s="1">
        <v>6.67</v>
      </c>
      <c r="BU390" s="1">
        <v>7.24</v>
      </c>
      <c r="BW390" s="1">
        <v>0.0</v>
      </c>
      <c r="BX390" s="1">
        <v>0.0</v>
      </c>
      <c r="BY390" s="1">
        <v>0.0</v>
      </c>
      <c r="BZ390" s="1">
        <v>0.0</v>
      </c>
      <c r="CA390" s="1">
        <v>0.0</v>
      </c>
      <c r="CB390" s="1">
        <v>0.0</v>
      </c>
      <c r="CC390" s="1">
        <v>0.0</v>
      </c>
      <c r="CD390" s="1">
        <v>-15.669</v>
      </c>
      <c r="CE390" s="1">
        <v>-19.096</v>
      </c>
      <c r="CF390" s="1">
        <v>102.776</v>
      </c>
      <c r="CG390" s="1">
        <v>61.215</v>
      </c>
      <c r="CH390" s="1">
        <v>10.18</v>
      </c>
      <c r="CI390" s="1">
        <v>618.025</v>
      </c>
      <c r="CN390" s="1">
        <v>11.912</v>
      </c>
      <c r="CO390" s="1">
        <v>22.476</v>
      </c>
      <c r="CP390" s="1">
        <v>0.11</v>
      </c>
      <c r="CQ390" s="1">
        <v>0.0</v>
      </c>
      <c r="CR390" s="1">
        <v>0.0</v>
      </c>
      <c r="CS390" s="1">
        <v>0.372</v>
      </c>
      <c r="CT390" s="1">
        <v>0.0</v>
      </c>
      <c r="CU390" s="1">
        <v>0.0</v>
      </c>
      <c r="CV390" s="1">
        <v>0.0</v>
      </c>
      <c r="CW390" s="1">
        <v>0.66</v>
      </c>
      <c r="CX390" s="1">
        <v>0.0</v>
      </c>
      <c r="CY390" s="1">
        <v>0.0</v>
      </c>
      <c r="CZ390" s="1">
        <v>0.024</v>
      </c>
      <c r="DA390" s="1">
        <v>513.897</v>
      </c>
      <c r="DB390" s="1">
        <v>457.447</v>
      </c>
      <c r="DC390" s="1">
        <v>-3.023</v>
      </c>
      <c r="DD390" s="1">
        <v>-0.1</v>
      </c>
      <c r="DE390" s="1">
        <v>2.985</v>
      </c>
      <c r="DF390" s="1">
        <v>7.517</v>
      </c>
      <c r="DG390" s="1">
        <v>1.25</v>
      </c>
      <c r="DH390" s="1">
        <v>17.952</v>
      </c>
      <c r="DI390" s="1">
        <v>1.463</v>
      </c>
      <c r="DJ390" s="1">
        <v>0.653</v>
      </c>
      <c r="DK390" s="1">
        <v>22.693</v>
      </c>
      <c r="DL390" s="1">
        <v>0.207</v>
      </c>
      <c r="DM390" s="1">
        <v>1.133</v>
      </c>
      <c r="DN390" s="1">
        <v>2.766</v>
      </c>
      <c r="DO390" s="1">
        <v>0.46</v>
      </c>
      <c r="DP390" s="1">
        <v>6.814</v>
      </c>
      <c r="DQ390" s="1">
        <v>0.538</v>
      </c>
      <c r="DR390" s="1">
        <v>0.248</v>
      </c>
      <c r="DS390" s="1">
        <v>0.274</v>
      </c>
      <c r="DT390" s="1">
        <v>0.0</v>
      </c>
      <c r="DU390" s="1">
        <v>0.013</v>
      </c>
      <c r="DV390" s="1">
        <v>0.06</v>
      </c>
      <c r="DW390" s="1">
        <v>0.01</v>
      </c>
      <c r="DX390" s="1">
        <v>0.076</v>
      </c>
      <c r="DY390" s="1">
        <v>0.012</v>
      </c>
      <c r="DZ390" s="1">
        <v>0.003</v>
      </c>
    </row>
    <row r="391">
      <c r="A391" s="1" t="s">
        <v>160</v>
      </c>
      <c r="B391" s="1">
        <v>2021.0</v>
      </c>
      <c r="C391" s="1" t="s">
        <v>161</v>
      </c>
      <c r="D391" s="1">
        <v>1.67658798E8</v>
      </c>
      <c r="E391" s="1">
        <v>8.07308361728E11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679.038</v>
      </c>
      <c r="O391" s="1">
        <v>-19.172</v>
      </c>
      <c r="P391" s="1">
        <v>-10.036</v>
      </c>
      <c r="Q391" s="1">
        <v>252.364</v>
      </c>
      <c r="R391" s="1">
        <v>42.311</v>
      </c>
      <c r="S391" s="1">
        <v>31.612</v>
      </c>
      <c r="T391" s="1">
        <v>5.3</v>
      </c>
      <c r="Y391" s="1">
        <v>5.541</v>
      </c>
      <c r="Z391" s="1">
        <v>8.595</v>
      </c>
      <c r="AA391" s="1">
        <v>103.75</v>
      </c>
      <c r="AB391" s="1">
        <v>618.816</v>
      </c>
      <c r="AC391" s="1">
        <v>95.65</v>
      </c>
      <c r="AD391" s="1">
        <v>19.508</v>
      </c>
      <c r="AE391" s="1">
        <v>7.656</v>
      </c>
      <c r="AF391" s="1">
        <v>35.023</v>
      </c>
      <c r="AG391" s="1">
        <v>2937.337</v>
      </c>
      <c r="AH391" s="1">
        <v>0.61</v>
      </c>
      <c r="AI391" s="1">
        <v>7.637</v>
      </c>
      <c r="AJ391" s="1">
        <v>34.691</v>
      </c>
      <c r="AK391" s="1">
        <v>562.452</v>
      </c>
      <c r="AL391" s="1">
        <v>94.3</v>
      </c>
      <c r="AM391" s="1">
        <v>2916.444</v>
      </c>
      <c r="AN391" s="1">
        <v>488.968</v>
      </c>
      <c r="AO391" s="1">
        <v>98.589</v>
      </c>
      <c r="AP391" s="1">
        <v>99.329</v>
      </c>
      <c r="AQ391" s="1">
        <v>2.319</v>
      </c>
      <c r="AR391" s="1">
        <v>6.936</v>
      </c>
      <c r="AS391" s="1">
        <v>306.089</v>
      </c>
      <c r="AT391" s="1">
        <v>416.381</v>
      </c>
      <c r="AU391" s="1">
        <v>69.81</v>
      </c>
      <c r="AV391" s="1">
        <v>1825.667</v>
      </c>
      <c r="AW391" s="1">
        <v>-0.505</v>
      </c>
      <c r="AX391" s="1">
        <v>-1.199</v>
      </c>
      <c r="AY391" s="1">
        <v>1408.276</v>
      </c>
      <c r="AZ391" s="1">
        <v>236.11</v>
      </c>
      <c r="BA391" s="1">
        <v>72.985</v>
      </c>
      <c r="BB391" s="1">
        <v>62.179</v>
      </c>
      <c r="BC391" s="1">
        <v>64.95</v>
      </c>
      <c r="BD391" s="1">
        <v>-2.684</v>
      </c>
      <c r="BE391" s="1">
        <v>-0.051</v>
      </c>
      <c r="BF391" s="1">
        <v>1.679</v>
      </c>
      <c r="BG391" s="1">
        <v>4.354</v>
      </c>
      <c r="BH391" s="1">
        <v>0.73</v>
      </c>
      <c r="BI391" s="1">
        <v>10.017</v>
      </c>
      <c r="BJ391" s="1">
        <v>0.763</v>
      </c>
      <c r="BK391" s="1">
        <v>0.341</v>
      </c>
      <c r="BL391" s="1">
        <v>10.989</v>
      </c>
      <c r="BM391" s="1">
        <v>0.316</v>
      </c>
      <c r="BN391" s="1">
        <v>3.301</v>
      </c>
      <c r="BO391" s="1">
        <v>8.052</v>
      </c>
      <c r="BP391" s="1">
        <v>1.35</v>
      </c>
      <c r="BQ391" s="1">
        <v>19.689</v>
      </c>
      <c r="BR391" s="1">
        <v>1.411</v>
      </c>
      <c r="BS391" s="1">
        <v>0.671</v>
      </c>
      <c r="BT391" s="1">
        <v>8.1</v>
      </c>
      <c r="BU391" s="1">
        <v>7.807</v>
      </c>
      <c r="BW391" s="1">
        <v>0.0</v>
      </c>
      <c r="BX391" s="1">
        <v>0.0</v>
      </c>
      <c r="BY391" s="1">
        <v>0.0</v>
      </c>
      <c r="BZ391" s="1">
        <v>0.0</v>
      </c>
      <c r="CA391" s="1">
        <v>0.0</v>
      </c>
      <c r="CB391" s="1">
        <v>0.0</v>
      </c>
      <c r="CC391" s="1">
        <v>0.0</v>
      </c>
      <c r="CD391" s="1">
        <v>36.77</v>
      </c>
      <c r="CE391" s="1">
        <v>37.791</v>
      </c>
      <c r="CF391" s="1">
        <v>140.567</v>
      </c>
      <c r="CG391" s="1">
        <v>114.459</v>
      </c>
      <c r="CH391" s="1">
        <v>19.19</v>
      </c>
      <c r="CI391" s="1">
        <v>838.414</v>
      </c>
      <c r="CN391" s="1">
        <v>20.063</v>
      </c>
      <c r="CO391" s="1">
        <v>28.555</v>
      </c>
      <c r="CP391" s="1">
        <v>0.1</v>
      </c>
      <c r="CQ391" s="1">
        <v>0.0</v>
      </c>
      <c r="CR391" s="1">
        <v>0.0</v>
      </c>
      <c r="CS391" s="1">
        <v>-8.886</v>
      </c>
      <c r="CT391" s="1">
        <v>-0.01</v>
      </c>
      <c r="CU391" s="1">
        <v>0.0</v>
      </c>
      <c r="CV391" s="1">
        <v>0.0</v>
      </c>
      <c r="CW391" s="1">
        <v>0.596</v>
      </c>
      <c r="CX391" s="1">
        <v>0.0</v>
      </c>
      <c r="CY391" s="1">
        <v>0.0</v>
      </c>
      <c r="CZ391" s="1">
        <v>0.02</v>
      </c>
      <c r="DA391" s="1">
        <v>570.504</v>
      </c>
      <c r="DB391" s="1">
        <v>492.47</v>
      </c>
      <c r="DC391" s="1">
        <v>10.989</v>
      </c>
      <c r="DD391" s="1">
        <v>0.316</v>
      </c>
      <c r="DE391" s="1">
        <v>3.301</v>
      </c>
      <c r="DF391" s="1">
        <v>8.052</v>
      </c>
      <c r="DG391" s="1">
        <v>1.35</v>
      </c>
      <c r="DH391" s="1">
        <v>19.689</v>
      </c>
      <c r="DI391" s="1">
        <v>1.411</v>
      </c>
      <c r="DJ391" s="1">
        <v>0.671</v>
      </c>
      <c r="DK391" s="1">
        <v>33.509</v>
      </c>
      <c r="DL391" s="1">
        <v>0.376</v>
      </c>
      <c r="DM391" s="1">
        <v>1.509</v>
      </c>
      <c r="DN391" s="1">
        <v>3.638</v>
      </c>
      <c r="DO391" s="1">
        <v>0.61</v>
      </c>
      <c r="DP391" s="1">
        <v>9.001</v>
      </c>
      <c r="DQ391" s="1">
        <v>0.638</v>
      </c>
      <c r="DR391" s="1">
        <v>0.307</v>
      </c>
      <c r="DS391" s="1">
        <v>-0.273</v>
      </c>
      <c r="DT391" s="1">
        <v>0.0</v>
      </c>
      <c r="DU391" s="1">
        <v>0.013</v>
      </c>
      <c r="DV391" s="1">
        <v>0.06</v>
      </c>
      <c r="DW391" s="1">
        <v>0.01</v>
      </c>
      <c r="DX391" s="1">
        <v>0.075</v>
      </c>
      <c r="DY391" s="1">
        <v>0.01</v>
      </c>
      <c r="DZ391" s="1">
        <v>0.003</v>
      </c>
    </row>
    <row r="392">
      <c r="A392" s="1" t="s">
        <v>160</v>
      </c>
      <c r="B392" s="1">
        <v>2022.0</v>
      </c>
      <c r="C392" s="1" t="s">
        <v>161</v>
      </c>
      <c r="D392" s="1">
        <v>1.69384838E8</v>
      </c>
      <c r="E392" s="1">
        <v>8.58143916032E11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676.479</v>
      </c>
      <c r="O392" s="1">
        <v>30.927</v>
      </c>
      <c r="P392" s="1">
        <v>13.086</v>
      </c>
      <c r="Q392" s="1">
        <v>327.046</v>
      </c>
      <c r="R392" s="1">
        <v>55.397</v>
      </c>
      <c r="S392" s="1">
        <v>33.415</v>
      </c>
      <c r="T392" s="1">
        <v>5.66</v>
      </c>
      <c r="Y392" s="1">
        <v>5.535</v>
      </c>
      <c r="Z392" s="1">
        <v>10.821</v>
      </c>
      <c r="AA392" s="1">
        <v>109.96</v>
      </c>
      <c r="AB392" s="1">
        <v>649.173</v>
      </c>
      <c r="AC392" s="1">
        <v>102.25</v>
      </c>
      <c r="AD392" s="1">
        <v>20.049</v>
      </c>
      <c r="AE392" s="1">
        <v>4.001</v>
      </c>
      <c r="AF392" s="1">
        <v>19.704</v>
      </c>
      <c r="AG392" s="1">
        <v>3023.729</v>
      </c>
      <c r="AH392" s="1">
        <v>0.597</v>
      </c>
      <c r="AI392" s="1">
        <v>3.977</v>
      </c>
      <c r="AJ392" s="1">
        <v>19.445</v>
      </c>
      <c r="AK392" s="1">
        <v>594.268</v>
      </c>
      <c r="AL392" s="1">
        <v>100.66</v>
      </c>
      <c r="AM392" s="1">
        <v>3001.524</v>
      </c>
      <c r="AN392" s="1">
        <v>508.413</v>
      </c>
      <c r="AO392" s="1">
        <v>98.445</v>
      </c>
      <c r="AP392" s="1">
        <v>99.307</v>
      </c>
      <c r="AQ392" s="1">
        <v>-6.278</v>
      </c>
      <c r="AR392" s="1">
        <v>-19.217</v>
      </c>
      <c r="AS392" s="1">
        <v>286.872</v>
      </c>
      <c r="AT392" s="1">
        <v>408.478</v>
      </c>
      <c r="AU392" s="1">
        <v>69.19</v>
      </c>
      <c r="AV392" s="1">
        <v>1693.612</v>
      </c>
      <c r="AW392" s="1">
        <v>-4.652</v>
      </c>
      <c r="AX392" s="1">
        <v>-10.984</v>
      </c>
      <c r="AY392" s="1">
        <v>1329.08</v>
      </c>
      <c r="AZ392" s="1">
        <v>225.126</v>
      </c>
      <c r="BA392" s="1">
        <v>67.667</v>
      </c>
      <c r="BB392" s="1">
        <v>56.034</v>
      </c>
      <c r="BC392" s="1">
        <v>69.17</v>
      </c>
      <c r="BD392" s="1">
        <v>13.662</v>
      </c>
      <c r="BE392" s="1">
        <v>0.225</v>
      </c>
      <c r="BF392" s="1">
        <v>1.904</v>
      </c>
      <c r="BG392" s="1">
        <v>4.192</v>
      </c>
      <c r="BH392" s="1">
        <v>0.71</v>
      </c>
      <c r="BI392" s="1">
        <v>11.242</v>
      </c>
      <c r="BJ392" s="1">
        <v>0.694</v>
      </c>
      <c r="BK392" s="1">
        <v>0.372</v>
      </c>
      <c r="BL392" s="1">
        <v>8.146</v>
      </c>
      <c r="BM392" s="1">
        <v>0.245</v>
      </c>
      <c r="BN392" s="1">
        <v>3.546</v>
      </c>
      <c r="BO392" s="1">
        <v>9.387</v>
      </c>
      <c r="BP392" s="1">
        <v>1.59</v>
      </c>
      <c r="BQ392" s="1">
        <v>20.935</v>
      </c>
      <c r="BR392" s="1">
        <v>1.555</v>
      </c>
      <c r="BS392" s="1">
        <v>0.693</v>
      </c>
      <c r="BT392" s="1">
        <v>7.71</v>
      </c>
      <c r="BU392" s="1">
        <v>7.012</v>
      </c>
      <c r="BW392" s="1">
        <v>0.0</v>
      </c>
      <c r="BX392" s="1">
        <v>0.0</v>
      </c>
      <c r="BY392" s="1">
        <v>0.0</v>
      </c>
      <c r="BZ392" s="1">
        <v>0.0</v>
      </c>
      <c r="CA392" s="1">
        <v>0.0</v>
      </c>
      <c r="CB392" s="1">
        <v>0.0</v>
      </c>
      <c r="CC392" s="1">
        <v>0.0</v>
      </c>
      <c r="CD392" s="1">
        <v>18.195</v>
      </c>
      <c r="CE392" s="1">
        <v>25.576</v>
      </c>
      <c r="CF392" s="1">
        <v>166.144</v>
      </c>
      <c r="CG392" s="1">
        <v>152.375</v>
      </c>
      <c r="CH392" s="1">
        <v>25.81</v>
      </c>
      <c r="CI392" s="1">
        <v>980.866</v>
      </c>
      <c r="CN392" s="1">
        <v>25.242</v>
      </c>
      <c r="CO392" s="1">
        <v>32.453</v>
      </c>
      <c r="CP392" s="1">
        <v>0.037</v>
      </c>
      <c r="CQ392" s="1">
        <v>0.0</v>
      </c>
      <c r="CR392" s="1">
        <v>0.0</v>
      </c>
      <c r="CS392" s="1">
        <v>-63.457</v>
      </c>
      <c r="CT392" s="1">
        <v>-0.063</v>
      </c>
      <c r="CU392" s="1">
        <v>0.0</v>
      </c>
      <c r="CV392" s="1">
        <v>0.0</v>
      </c>
      <c r="CW392" s="1">
        <v>0.216</v>
      </c>
      <c r="CX392" s="1">
        <v>0.0</v>
      </c>
      <c r="CY392" s="1">
        <v>0.0</v>
      </c>
      <c r="CZ392" s="1">
        <v>0.007</v>
      </c>
      <c r="DA392" s="1">
        <v>603.655</v>
      </c>
      <c r="DB392" s="1">
        <v>512.174</v>
      </c>
      <c r="DC392" s="1">
        <v>8.146</v>
      </c>
      <c r="DD392" s="1">
        <v>0.245</v>
      </c>
      <c r="DE392" s="1">
        <v>3.546</v>
      </c>
      <c r="DF392" s="1">
        <v>9.387</v>
      </c>
      <c r="DG392" s="1">
        <v>1.59</v>
      </c>
      <c r="DH392" s="1">
        <v>20.935</v>
      </c>
      <c r="DI392" s="1">
        <v>1.555</v>
      </c>
      <c r="DJ392" s="1">
        <v>0.693</v>
      </c>
      <c r="DK392" s="1">
        <v>5.814</v>
      </c>
      <c r="DL392" s="1">
        <v>0.084</v>
      </c>
      <c r="DM392" s="1">
        <v>1.593</v>
      </c>
      <c r="DN392" s="1">
        <v>5.136</v>
      </c>
      <c r="DO392" s="1">
        <v>0.87</v>
      </c>
      <c r="DP392" s="1">
        <v>9.404</v>
      </c>
      <c r="DQ392" s="1">
        <v>0.851</v>
      </c>
      <c r="DR392" s="1">
        <v>0.311</v>
      </c>
      <c r="DS392" s="1">
        <v>0.0</v>
      </c>
      <c r="DT392" s="1">
        <v>0.0</v>
      </c>
      <c r="DU392" s="1">
        <v>0.012</v>
      </c>
      <c r="DV392" s="1">
        <v>0.059</v>
      </c>
      <c r="DW392" s="1">
        <v>0.01</v>
      </c>
      <c r="DX392" s="1">
        <v>0.074</v>
      </c>
      <c r="DY392" s="1">
        <v>0.01</v>
      </c>
      <c r="DZ392" s="1">
        <v>0.002</v>
      </c>
    </row>
    <row r="393">
      <c r="A393" s="1" t="s">
        <v>160</v>
      </c>
      <c r="B393" s="1">
        <v>2023.0</v>
      </c>
      <c r="C393" s="1" t="s">
        <v>161</v>
      </c>
      <c r="D393" s="1">
        <v>1.71466945E8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683.12</v>
      </c>
      <c r="O393" s="1">
        <v>47.612</v>
      </c>
      <c r="P393" s="1">
        <v>26.375</v>
      </c>
      <c r="Q393" s="1">
        <v>476.896</v>
      </c>
      <c r="R393" s="1">
        <v>81.772</v>
      </c>
      <c r="S393" s="1">
        <v>62.344</v>
      </c>
      <c r="T393" s="1">
        <v>10.69</v>
      </c>
      <c r="Y393" s="1">
        <v>10.07</v>
      </c>
      <c r="Z393" s="1">
        <v>16.148</v>
      </c>
      <c r="AA393" s="1">
        <v>115.57</v>
      </c>
      <c r="AB393" s="1">
        <v>674.007</v>
      </c>
      <c r="AC393" s="1">
        <v>106.16</v>
      </c>
      <c r="AD393" s="1">
        <v>21.058</v>
      </c>
      <c r="AE393" s="1">
        <v>-1.077</v>
      </c>
      <c r="AF393" s="1">
        <v>-5.515</v>
      </c>
      <c r="AG393" s="1">
        <v>2954.85</v>
      </c>
      <c r="AI393" s="1">
        <v>-1.183</v>
      </c>
      <c r="AJ393" s="1">
        <v>-6.013</v>
      </c>
      <c r="AK393" s="1">
        <v>609.097</v>
      </c>
      <c r="AL393" s="1">
        <v>104.44</v>
      </c>
      <c r="AM393" s="1">
        <v>2930.01</v>
      </c>
      <c r="AN393" s="1">
        <v>502.4</v>
      </c>
      <c r="AO393" s="1">
        <v>98.38</v>
      </c>
      <c r="AP393" s="1">
        <v>99.21</v>
      </c>
      <c r="AQ393" s="1">
        <v>-1.957</v>
      </c>
      <c r="AR393" s="1">
        <v>-5.613</v>
      </c>
      <c r="AS393" s="1">
        <v>281.259</v>
      </c>
      <c r="AT393" s="1">
        <v>419.09</v>
      </c>
      <c r="AU393" s="1">
        <v>71.86</v>
      </c>
      <c r="AV393" s="1">
        <v>1640.31</v>
      </c>
      <c r="AW393" s="1">
        <v>-6.26</v>
      </c>
      <c r="AX393" s="1">
        <v>-14.094</v>
      </c>
      <c r="AY393" s="1">
        <v>1230.747</v>
      </c>
      <c r="AZ393" s="1">
        <v>211.033</v>
      </c>
      <c r="BA393" s="1">
        <v>67.69</v>
      </c>
      <c r="BB393" s="1">
        <v>55.541</v>
      </c>
      <c r="BC393" s="1">
        <v>72.52</v>
      </c>
      <c r="BD393" s="1">
        <v>-11.8</v>
      </c>
      <c r="BE393" s="1">
        <v>-0.237</v>
      </c>
      <c r="BF393" s="1">
        <v>1.667</v>
      </c>
      <c r="BG393" s="1">
        <v>3.791</v>
      </c>
      <c r="BH393" s="1">
        <v>0.65</v>
      </c>
      <c r="BI393" s="1">
        <v>9.723</v>
      </c>
      <c r="BJ393" s="1">
        <v>0.612</v>
      </c>
      <c r="BK393" s="1">
        <v>0.329</v>
      </c>
      <c r="BL393" s="1">
        <v>13.667</v>
      </c>
      <c r="BM393" s="1">
        <v>0.454</v>
      </c>
      <c r="BN393" s="1">
        <v>4.001</v>
      </c>
      <c r="BO393" s="1">
        <v>10.031</v>
      </c>
      <c r="BP393" s="1">
        <v>1.72</v>
      </c>
      <c r="BQ393" s="1">
        <v>23.331</v>
      </c>
      <c r="BR393" s="1">
        <v>1.62</v>
      </c>
      <c r="BS393" s="1">
        <v>0.79</v>
      </c>
      <c r="BT393" s="1">
        <v>9.41</v>
      </c>
      <c r="BU393" s="1">
        <v>8.142</v>
      </c>
      <c r="BW393" s="1">
        <v>0.0</v>
      </c>
      <c r="BX393" s="1">
        <v>0.0</v>
      </c>
      <c r="BY393" s="1">
        <v>0.0</v>
      </c>
      <c r="BZ393" s="1">
        <v>0.0</v>
      </c>
      <c r="CA393" s="1">
        <v>0.0</v>
      </c>
      <c r="CB393" s="1">
        <v>0.0</v>
      </c>
      <c r="CC393" s="1">
        <v>0.0</v>
      </c>
      <c r="CD393" s="1">
        <v>-16.115</v>
      </c>
      <c r="CE393" s="1">
        <v>-26.775</v>
      </c>
      <c r="CF393" s="1">
        <v>139.369</v>
      </c>
      <c r="CG393" s="1">
        <v>127.663</v>
      </c>
      <c r="CH393" s="1">
        <v>21.89</v>
      </c>
      <c r="CI393" s="1">
        <v>812.805</v>
      </c>
      <c r="CN393" s="1">
        <v>20.62</v>
      </c>
      <c r="CO393" s="1">
        <v>27.522</v>
      </c>
      <c r="CP393" s="1">
        <v>0.037</v>
      </c>
      <c r="CQ393" s="1">
        <v>0.0</v>
      </c>
      <c r="CR393" s="1">
        <v>0.0</v>
      </c>
      <c r="CS393" s="1">
        <v>0.0</v>
      </c>
      <c r="CT393" s="1">
        <v>0.0</v>
      </c>
      <c r="CU393" s="1">
        <v>0.0</v>
      </c>
      <c r="CV393" s="1">
        <v>0.0</v>
      </c>
      <c r="CW393" s="1">
        <v>0.213</v>
      </c>
      <c r="CX393" s="1">
        <v>0.0</v>
      </c>
      <c r="CY393" s="1">
        <v>0.0</v>
      </c>
      <c r="CZ393" s="1">
        <v>0.007</v>
      </c>
      <c r="DA393" s="1">
        <v>619.128</v>
      </c>
      <c r="DB393" s="1">
        <v>506.659</v>
      </c>
      <c r="DC393" s="1">
        <v>13.667</v>
      </c>
      <c r="DD393" s="1">
        <v>0.454</v>
      </c>
      <c r="DE393" s="1">
        <v>4.001</v>
      </c>
      <c r="DF393" s="1">
        <v>10.031</v>
      </c>
      <c r="DG393" s="1">
        <v>1.72</v>
      </c>
      <c r="DH393" s="1">
        <v>23.331</v>
      </c>
      <c r="DI393" s="1">
        <v>1.62</v>
      </c>
      <c r="DJ393" s="1">
        <v>0.79</v>
      </c>
      <c r="DK393" s="1">
        <v>42.693</v>
      </c>
      <c r="DL393" s="1">
        <v>0.663</v>
      </c>
      <c r="DM393" s="1">
        <v>2.256</v>
      </c>
      <c r="DN393" s="1">
        <v>6.24</v>
      </c>
      <c r="DO393" s="1">
        <v>1.07</v>
      </c>
      <c r="DP393" s="1">
        <v>13.159</v>
      </c>
      <c r="DQ393" s="1">
        <v>1.008</v>
      </c>
      <c r="DR393" s="1">
        <v>0.446</v>
      </c>
      <c r="DS393" s="1">
        <v>226.364</v>
      </c>
      <c r="DT393" s="1">
        <v>0.028</v>
      </c>
      <c r="DU393" s="1">
        <v>0.04</v>
      </c>
      <c r="DV393" s="1">
        <v>0.0</v>
      </c>
      <c r="DW393" s="1">
        <v>0.0</v>
      </c>
      <c r="DX393" s="1">
        <v>0.236</v>
      </c>
      <c r="DY393" s="1">
        <v>0.0</v>
      </c>
      <c r="DZ393" s="1">
        <v>0.008</v>
      </c>
    </row>
    <row r="394">
      <c r="A394" s="1" t="s">
        <v>160</v>
      </c>
      <c r="B394" s="1">
        <v>2024.0</v>
      </c>
      <c r="C394" s="1" t="s">
        <v>161</v>
      </c>
      <c r="D394" s="1">
        <v>1.73562319E8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694.625</v>
      </c>
      <c r="O394" s="1">
        <v>9.107</v>
      </c>
      <c r="P394" s="1">
        <v>7.447</v>
      </c>
      <c r="Q394" s="1">
        <v>514.044</v>
      </c>
      <c r="R394" s="1">
        <v>89.219</v>
      </c>
      <c r="S394" s="1">
        <v>132.229</v>
      </c>
      <c r="T394" s="1">
        <v>22.95</v>
      </c>
      <c r="Y394" s="1">
        <v>20.156</v>
      </c>
      <c r="Z394" s="1">
        <v>16.874</v>
      </c>
      <c r="AA394" s="1">
        <v>123.52</v>
      </c>
      <c r="AB394" s="1">
        <v>711.675</v>
      </c>
      <c r="AC394" s="1">
        <v>113.86</v>
      </c>
      <c r="AD394" s="1">
        <v>21.678</v>
      </c>
      <c r="AE394" s="1">
        <v>4.424</v>
      </c>
      <c r="AF394" s="1">
        <v>22.413</v>
      </c>
      <c r="AG394" s="1">
        <v>3048.314</v>
      </c>
      <c r="AI394" s="1">
        <v>4.086</v>
      </c>
      <c r="AJ394" s="1">
        <v>20.528</v>
      </c>
      <c r="AK394" s="1">
        <v>642.709</v>
      </c>
      <c r="AL394" s="1">
        <v>111.55</v>
      </c>
      <c r="AM394" s="1">
        <v>3012.915</v>
      </c>
      <c r="AN394" s="1">
        <v>522.928</v>
      </c>
      <c r="AO394" s="1">
        <v>97.971</v>
      </c>
      <c r="AP394" s="1">
        <v>98.905</v>
      </c>
      <c r="AQ394" s="1">
        <v>-2.85</v>
      </c>
      <c r="AR394" s="1">
        <v>-8.015</v>
      </c>
      <c r="AS394" s="1">
        <v>273.244</v>
      </c>
      <c r="AT394" s="1">
        <v>403.717</v>
      </c>
      <c r="AU394" s="1">
        <v>70.07</v>
      </c>
      <c r="AV394" s="1">
        <v>1574.326</v>
      </c>
      <c r="AW394" s="1">
        <v>-6.531</v>
      </c>
      <c r="AX394" s="1">
        <v>-13.783</v>
      </c>
      <c r="AY394" s="1">
        <v>1136.477</v>
      </c>
      <c r="AZ394" s="1">
        <v>197.25</v>
      </c>
      <c r="BA394" s="1">
        <v>61.54</v>
      </c>
      <c r="BB394" s="1">
        <v>51.68</v>
      </c>
      <c r="BC394" s="1">
        <v>79.09</v>
      </c>
      <c r="BD394" s="1">
        <v>45.384</v>
      </c>
      <c r="BE394" s="1">
        <v>0.757</v>
      </c>
      <c r="BF394" s="1">
        <v>2.424</v>
      </c>
      <c r="BG394" s="1">
        <v>5.128</v>
      </c>
      <c r="BH394" s="1">
        <v>0.89</v>
      </c>
      <c r="BI394" s="1">
        <v>13.966</v>
      </c>
      <c r="BJ394" s="1">
        <v>0.782</v>
      </c>
      <c r="BK394" s="1">
        <v>0.458</v>
      </c>
      <c r="BL394" s="1">
        <v>44.85</v>
      </c>
      <c r="BM394" s="1">
        <v>1.791</v>
      </c>
      <c r="BN394" s="1">
        <v>5.791</v>
      </c>
      <c r="BO394" s="1">
        <v>13.309</v>
      </c>
      <c r="BP394" s="1">
        <v>2.31</v>
      </c>
      <c r="BQ394" s="1">
        <v>33.367</v>
      </c>
      <c r="BR394" s="1">
        <v>2.029</v>
      </c>
      <c r="BS394" s="1">
        <v>1.095</v>
      </c>
      <c r="BT394" s="1">
        <v>9.66</v>
      </c>
      <c r="BU394" s="1">
        <v>7.821</v>
      </c>
      <c r="BW394" s="1">
        <v>0.0</v>
      </c>
      <c r="BX394" s="1">
        <v>0.0</v>
      </c>
      <c r="BY394" s="1">
        <v>0.0</v>
      </c>
      <c r="BZ394" s="1">
        <v>0.0</v>
      </c>
      <c r="CA394" s="1">
        <v>0.0</v>
      </c>
      <c r="CB394" s="1">
        <v>0.0</v>
      </c>
      <c r="CC394" s="1">
        <v>0.0</v>
      </c>
      <c r="CD394" s="1">
        <v>15.137</v>
      </c>
      <c r="CE394" s="1">
        <v>21.097</v>
      </c>
      <c r="CF394" s="1">
        <v>160.466</v>
      </c>
      <c r="CG394" s="1">
        <v>106.763</v>
      </c>
      <c r="CH394" s="1">
        <v>18.53</v>
      </c>
      <c r="CI394" s="1">
        <v>924.544</v>
      </c>
      <c r="CN394" s="1">
        <v>16.274</v>
      </c>
      <c r="CO394" s="1">
        <v>30.35</v>
      </c>
      <c r="CP394" s="1">
        <v>0.037</v>
      </c>
      <c r="CQ394" s="1">
        <v>0.0</v>
      </c>
      <c r="CR394" s="1">
        <v>0.0</v>
      </c>
      <c r="CS394" s="1">
        <v>0.274</v>
      </c>
      <c r="CT394" s="1">
        <v>0.0</v>
      </c>
      <c r="CU394" s="1">
        <v>0.0</v>
      </c>
      <c r="CV394" s="1">
        <v>0.0</v>
      </c>
      <c r="CW394" s="1">
        <v>0.211</v>
      </c>
      <c r="CX394" s="1">
        <v>0.0</v>
      </c>
      <c r="CY394" s="1">
        <v>0.0</v>
      </c>
      <c r="CZ394" s="1">
        <v>0.007</v>
      </c>
      <c r="DA394" s="1">
        <v>656.018</v>
      </c>
      <c r="DB394" s="1">
        <v>529.073</v>
      </c>
      <c r="DC394" s="1">
        <v>44.85</v>
      </c>
      <c r="DD394" s="1">
        <v>1.791</v>
      </c>
      <c r="DE394" s="1">
        <v>5.791</v>
      </c>
      <c r="DF394" s="1">
        <v>13.309</v>
      </c>
      <c r="DG394" s="1">
        <v>2.31</v>
      </c>
      <c r="DH394" s="1">
        <v>33.367</v>
      </c>
      <c r="DI394" s="1">
        <v>2.029</v>
      </c>
      <c r="DJ394" s="1">
        <v>1.095</v>
      </c>
      <c r="DK394" s="1">
        <v>37.11</v>
      </c>
      <c r="DL394" s="1">
        <v>0.837</v>
      </c>
      <c r="DM394" s="1">
        <v>3.094</v>
      </c>
      <c r="DN394" s="1">
        <v>8.181</v>
      </c>
      <c r="DO394" s="1">
        <v>1.42</v>
      </c>
      <c r="DP394" s="1">
        <v>17.824</v>
      </c>
      <c r="DQ394" s="1">
        <v>1.247</v>
      </c>
      <c r="DR394" s="1">
        <v>0.585</v>
      </c>
      <c r="DS394" s="1">
        <v>486.058</v>
      </c>
      <c r="DT394" s="1">
        <v>0.197</v>
      </c>
      <c r="DU394" s="1">
        <v>0.237</v>
      </c>
      <c r="DV394" s="1">
        <v>0.0</v>
      </c>
      <c r="DW394" s="1">
        <v>0.0</v>
      </c>
      <c r="DX394" s="1">
        <v>1.366</v>
      </c>
      <c r="DY394" s="1">
        <v>0.0</v>
      </c>
      <c r="DZ394" s="1">
        <v>0.045</v>
      </c>
    </row>
    <row r="395">
      <c r="A395" s="1" t="s">
        <v>162</v>
      </c>
      <c r="B395" s="1">
        <v>2000.0</v>
      </c>
      <c r="C395" s="1" t="s">
        <v>163</v>
      </c>
      <c r="D395" s="1">
        <v>262028.0</v>
      </c>
      <c r="E395" s="1">
        <v>3.452406272E9</v>
      </c>
      <c r="J395" s="1">
        <v>0.0</v>
      </c>
      <c r="K395" s="1">
        <v>0.0</v>
      </c>
      <c r="L395" s="1">
        <v>0.0</v>
      </c>
      <c r="N395" s="1">
        <v>658.228</v>
      </c>
      <c r="S395" s="1">
        <v>0.0</v>
      </c>
      <c r="T395" s="1">
        <v>0.0</v>
      </c>
      <c r="V395" s="1">
        <v>0.0</v>
      </c>
      <c r="W395" s="1">
        <v>0.0</v>
      </c>
      <c r="X395" s="1">
        <v>0.0</v>
      </c>
      <c r="Y395" s="1">
        <v>0.0</v>
      </c>
      <c r="AA395" s="1">
        <v>0.79</v>
      </c>
      <c r="AB395" s="1">
        <v>3014.945</v>
      </c>
      <c r="AC395" s="1">
        <v>0.79</v>
      </c>
      <c r="AE395" s="1">
        <v>7.506</v>
      </c>
      <c r="AF395" s="1">
        <v>0.486</v>
      </c>
      <c r="AG395" s="1">
        <v>26582.723</v>
      </c>
      <c r="AH395" s="1">
        <v>2.018</v>
      </c>
      <c r="AK395" s="1">
        <v>3014.945</v>
      </c>
      <c r="AL395" s="1">
        <v>0.79</v>
      </c>
      <c r="AO395" s="1">
        <v>100.0</v>
      </c>
      <c r="AT395" s="1">
        <v>114.492</v>
      </c>
      <c r="AU395" s="1">
        <v>0.03</v>
      </c>
      <c r="AW395" s="1">
        <v>-19.336</v>
      </c>
      <c r="AX395" s="1">
        <v>-0.099</v>
      </c>
      <c r="AY395" s="1">
        <v>1569.261</v>
      </c>
      <c r="AZ395" s="1">
        <v>0.411</v>
      </c>
      <c r="BA395" s="1">
        <v>3.797</v>
      </c>
      <c r="BC395" s="1">
        <v>0.52</v>
      </c>
      <c r="BG395" s="1">
        <v>0.0</v>
      </c>
      <c r="BH395" s="1">
        <v>0.0</v>
      </c>
      <c r="BJ395" s="1">
        <v>0.0</v>
      </c>
      <c r="BO395" s="1">
        <v>0.0</v>
      </c>
      <c r="BP395" s="1">
        <v>0.0</v>
      </c>
      <c r="BR395" s="1">
        <v>0.0</v>
      </c>
      <c r="BT395" s="1">
        <v>0.0</v>
      </c>
      <c r="BU395" s="1">
        <v>0.0</v>
      </c>
      <c r="BY395" s="1">
        <v>0.0</v>
      </c>
      <c r="BZ395" s="1">
        <v>0.0</v>
      </c>
      <c r="CB395" s="1">
        <v>0.0</v>
      </c>
      <c r="CG395" s="1">
        <v>2900.453</v>
      </c>
      <c r="CH395" s="1">
        <v>0.76</v>
      </c>
      <c r="CJ395" s="1">
        <v>-19.253</v>
      </c>
      <c r="CK395" s="1">
        <v>-0.23</v>
      </c>
      <c r="CL395" s="1">
        <v>3677.891</v>
      </c>
      <c r="CM395" s="1">
        <v>0.964</v>
      </c>
      <c r="CN395" s="1">
        <v>96.203</v>
      </c>
      <c r="CQ395" s="1">
        <v>0.0</v>
      </c>
      <c r="CR395" s="1">
        <v>0.0</v>
      </c>
      <c r="CU395" s="1">
        <v>0.0</v>
      </c>
      <c r="CV395" s="1">
        <v>0.0</v>
      </c>
      <c r="CX395" s="1">
        <v>0.0</v>
      </c>
      <c r="CY395" s="1">
        <v>0.0</v>
      </c>
      <c r="DA395" s="1">
        <v>3014.945</v>
      </c>
      <c r="DB395" s="1">
        <v>6.965</v>
      </c>
      <c r="DF395" s="1">
        <v>0.0</v>
      </c>
      <c r="DG395" s="1">
        <v>0.0</v>
      </c>
      <c r="DI395" s="1">
        <v>0.0</v>
      </c>
      <c r="DN395" s="1">
        <v>0.0</v>
      </c>
      <c r="DO395" s="1">
        <v>0.0</v>
      </c>
      <c r="DQ395" s="1">
        <v>0.0</v>
      </c>
      <c r="DV395" s="1">
        <v>0.0</v>
      </c>
      <c r="DW395" s="1">
        <v>0.0</v>
      </c>
      <c r="DY395" s="1">
        <v>0.0</v>
      </c>
    </row>
    <row r="396">
      <c r="A396" s="1" t="s">
        <v>162</v>
      </c>
      <c r="B396" s="1">
        <v>2001.0</v>
      </c>
      <c r="C396" s="1" t="s">
        <v>163</v>
      </c>
      <c r="D396" s="1">
        <v>262376.0</v>
      </c>
      <c r="E396" s="1">
        <v>3.330849792E9</v>
      </c>
      <c r="J396" s="1">
        <v>0.0</v>
      </c>
      <c r="K396" s="1">
        <v>0.0</v>
      </c>
      <c r="L396" s="1">
        <v>0.0</v>
      </c>
      <c r="N396" s="1">
        <v>650.602</v>
      </c>
      <c r="S396" s="1">
        <v>0.0</v>
      </c>
      <c r="T396" s="1">
        <v>0.0</v>
      </c>
      <c r="V396" s="1">
        <v>0.0</v>
      </c>
      <c r="W396" s="1">
        <v>0.0</v>
      </c>
      <c r="X396" s="1">
        <v>0.0</v>
      </c>
      <c r="Y396" s="1">
        <v>0.0</v>
      </c>
      <c r="AA396" s="1">
        <v>0.83</v>
      </c>
      <c r="AB396" s="1">
        <v>3163.399</v>
      </c>
      <c r="AC396" s="1">
        <v>0.83</v>
      </c>
      <c r="AE396" s="1">
        <v>0.06</v>
      </c>
      <c r="AF396" s="1">
        <v>0.004</v>
      </c>
      <c r="AG396" s="1">
        <v>26563.289</v>
      </c>
      <c r="AH396" s="1">
        <v>2.092</v>
      </c>
      <c r="AK396" s="1">
        <v>3163.399</v>
      </c>
      <c r="AL396" s="1">
        <v>0.83</v>
      </c>
      <c r="AO396" s="1">
        <v>100.0</v>
      </c>
      <c r="AT396" s="1">
        <v>76.226</v>
      </c>
      <c r="AU396" s="1">
        <v>0.02</v>
      </c>
      <c r="AW396" s="1">
        <v>-15.01</v>
      </c>
      <c r="AX396" s="1">
        <v>-0.062</v>
      </c>
      <c r="AY396" s="1">
        <v>1331.944</v>
      </c>
      <c r="AZ396" s="1">
        <v>0.349</v>
      </c>
      <c r="BA396" s="1">
        <v>2.41</v>
      </c>
      <c r="BC396" s="1">
        <v>0.54</v>
      </c>
      <c r="BG396" s="1">
        <v>0.0</v>
      </c>
      <c r="BH396" s="1">
        <v>0.0</v>
      </c>
      <c r="BJ396" s="1">
        <v>0.0</v>
      </c>
      <c r="BO396" s="1">
        <v>0.0</v>
      </c>
      <c r="BP396" s="1">
        <v>0.0</v>
      </c>
      <c r="BR396" s="1">
        <v>0.0</v>
      </c>
      <c r="BT396" s="1">
        <v>0.0</v>
      </c>
      <c r="BU396" s="1">
        <v>0.0</v>
      </c>
      <c r="BY396" s="1">
        <v>0.0</v>
      </c>
      <c r="BZ396" s="1">
        <v>0.0</v>
      </c>
      <c r="CB396" s="1">
        <v>0.0</v>
      </c>
      <c r="CG396" s="1">
        <v>3087.173</v>
      </c>
      <c r="CH396" s="1">
        <v>0.81</v>
      </c>
      <c r="CJ396" s="1">
        <v>-17.155</v>
      </c>
      <c r="CK396" s="1">
        <v>-0.165</v>
      </c>
      <c r="CL396" s="1">
        <v>3042.904</v>
      </c>
      <c r="CM396" s="1">
        <v>0.798</v>
      </c>
      <c r="CN396" s="1">
        <v>97.59</v>
      </c>
      <c r="CQ396" s="1">
        <v>0.0</v>
      </c>
      <c r="CR396" s="1">
        <v>0.0</v>
      </c>
      <c r="CU396" s="1">
        <v>0.0</v>
      </c>
      <c r="CV396" s="1">
        <v>0.0</v>
      </c>
      <c r="CX396" s="1">
        <v>0.0</v>
      </c>
      <c r="CY396" s="1">
        <v>0.0</v>
      </c>
      <c r="DA396" s="1">
        <v>3163.399</v>
      </c>
      <c r="DB396" s="1">
        <v>6.97</v>
      </c>
      <c r="DF396" s="1">
        <v>0.0</v>
      </c>
      <c r="DG396" s="1">
        <v>0.0</v>
      </c>
      <c r="DI396" s="1">
        <v>0.0</v>
      </c>
      <c r="DN396" s="1">
        <v>0.0</v>
      </c>
      <c r="DO396" s="1">
        <v>0.0</v>
      </c>
      <c r="DQ396" s="1">
        <v>0.0</v>
      </c>
      <c r="DV396" s="1">
        <v>0.0</v>
      </c>
      <c r="DW396" s="1">
        <v>0.0</v>
      </c>
      <c r="DY396" s="1">
        <v>0.0</v>
      </c>
    </row>
    <row r="397">
      <c r="A397" s="1" t="s">
        <v>162</v>
      </c>
      <c r="B397" s="1">
        <v>2002.0</v>
      </c>
      <c r="C397" s="1" t="s">
        <v>163</v>
      </c>
      <c r="D397" s="1">
        <v>264107.0</v>
      </c>
      <c r="E397" s="1">
        <v>3.319030784E9</v>
      </c>
      <c r="J397" s="1">
        <v>0.0</v>
      </c>
      <c r="K397" s="1">
        <v>0.0</v>
      </c>
      <c r="L397" s="1">
        <v>0.0</v>
      </c>
      <c r="N397" s="1">
        <v>662.791</v>
      </c>
      <c r="S397" s="1">
        <v>0.0</v>
      </c>
      <c r="T397" s="1">
        <v>0.0</v>
      </c>
      <c r="V397" s="1">
        <v>0.0</v>
      </c>
      <c r="W397" s="1">
        <v>0.0</v>
      </c>
      <c r="X397" s="1">
        <v>0.0</v>
      </c>
      <c r="Y397" s="1">
        <v>0.0</v>
      </c>
      <c r="AA397" s="1">
        <v>0.86</v>
      </c>
      <c r="AB397" s="1">
        <v>3256.256</v>
      </c>
      <c r="AC397" s="1">
        <v>0.86</v>
      </c>
      <c r="AE397" s="1">
        <v>0.673</v>
      </c>
      <c r="AF397" s="1">
        <v>0.047</v>
      </c>
      <c r="AG397" s="1">
        <v>26566.791</v>
      </c>
      <c r="AH397" s="1">
        <v>2.114</v>
      </c>
      <c r="AK397" s="1">
        <v>3256.256</v>
      </c>
      <c r="AL397" s="1">
        <v>0.86</v>
      </c>
      <c r="AO397" s="1">
        <v>100.0</v>
      </c>
      <c r="AT397" s="1">
        <v>37.863</v>
      </c>
      <c r="AU397" s="1">
        <v>0.01</v>
      </c>
      <c r="AW397" s="1">
        <v>-9.998</v>
      </c>
      <c r="AX397" s="1">
        <v>-0.035</v>
      </c>
      <c r="AY397" s="1">
        <v>1190.918</v>
      </c>
      <c r="AZ397" s="1">
        <v>0.315</v>
      </c>
      <c r="BA397" s="1">
        <v>1.163</v>
      </c>
      <c r="BC397" s="1">
        <v>0.57</v>
      </c>
      <c r="BG397" s="1">
        <v>0.0</v>
      </c>
      <c r="BH397" s="1">
        <v>0.0</v>
      </c>
      <c r="BJ397" s="1">
        <v>0.0</v>
      </c>
      <c r="BO397" s="1">
        <v>0.0</v>
      </c>
      <c r="BP397" s="1">
        <v>0.0</v>
      </c>
      <c r="BR397" s="1">
        <v>0.0</v>
      </c>
      <c r="BT397" s="1">
        <v>0.0</v>
      </c>
      <c r="BU397" s="1">
        <v>0.0</v>
      </c>
      <c r="BY397" s="1">
        <v>0.0</v>
      </c>
      <c r="BZ397" s="1">
        <v>0.0</v>
      </c>
      <c r="CB397" s="1">
        <v>0.0</v>
      </c>
      <c r="CG397" s="1">
        <v>3218.393</v>
      </c>
      <c r="CH397" s="1">
        <v>0.85</v>
      </c>
      <c r="CJ397" s="1">
        <v>-21.322</v>
      </c>
      <c r="CK397" s="1">
        <v>-0.17</v>
      </c>
      <c r="CL397" s="1">
        <v>2378.411</v>
      </c>
      <c r="CM397" s="1">
        <v>0.628</v>
      </c>
      <c r="CN397" s="1">
        <v>98.837</v>
      </c>
      <c r="CQ397" s="1">
        <v>0.0</v>
      </c>
      <c r="CR397" s="1">
        <v>0.0</v>
      </c>
      <c r="CU397" s="1">
        <v>0.0</v>
      </c>
      <c r="CV397" s="1">
        <v>0.0</v>
      </c>
      <c r="CX397" s="1">
        <v>0.0</v>
      </c>
      <c r="CY397" s="1">
        <v>0.0</v>
      </c>
      <c r="DA397" s="1">
        <v>3256.256</v>
      </c>
      <c r="DB397" s="1">
        <v>7.016</v>
      </c>
      <c r="DF397" s="1">
        <v>0.0</v>
      </c>
      <c r="DG397" s="1">
        <v>0.0</v>
      </c>
      <c r="DI397" s="1">
        <v>0.0</v>
      </c>
      <c r="DN397" s="1">
        <v>0.0</v>
      </c>
      <c r="DO397" s="1">
        <v>0.0</v>
      </c>
      <c r="DQ397" s="1">
        <v>0.0</v>
      </c>
      <c r="DV397" s="1">
        <v>0.0</v>
      </c>
      <c r="DW397" s="1">
        <v>0.0</v>
      </c>
      <c r="DY397" s="1">
        <v>0.0</v>
      </c>
    </row>
    <row r="398">
      <c r="A398" s="1" t="s">
        <v>162</v>
      </c>
      <c r="B398" s="1">
        <v>2003.0</v>
      </c>
      <c r="C398" s="1" t="s">
        <v>163</v>
      </c>
      <c r="D398" s="1">
        <v>265735.0</v>
      </c>
      <c r="E398" s="1">
        <v>3.362359808E9</v>
      </c>
      <c r="J398" s="1">
        <v>0.0</v>
      </c>
      <c r="K398" s="1">
        <v>0.0</v>
      </c>
      <c r="L398" s="1">
        <v>0.0</v>
      </c>
      <c r="N398" s="1">
        <v>666.667</v>
      </c>
      <c r="S398" s="1">
        <v>0.0</v>
      </c>
      <c r="T398" s="1">
        <v>0.0</v>
      </c>
      <c r="V398" s="1">
        <v>0.0</v>
      </c>
      <c r="W398" s="1">
        <v>0.0</v>
      </c>
      <c r="X398" s="1">
        <v>0.0</v>
      </c>
      <c r="Y398" s="1">
        <v>0.0</v>
      </c>
      <c r="AA398" s="1">
        <v>0.87</v>
      </c>
      <c r="AB398" s="1">
        <v>3273.938</v>
      </c>
      <c r="AC398" s="1">
        <v>0.87</v>
      </c>
      <c r="AE398" s="1">
        <v>1.066</v>
      </c>
      <c r="AF398" s="1">
        <v>0.075</v>
      </c>
      <c r="AG398" s="1">
        <v>26685.598</v>
      </c>
      <c r="AH398" s="1">
        <v>2.109</v>
      </c>
      <c r="AK398" s="1">
        <v>3273.938</v>
      </c>
      <c r="AL398" s="1">
        <v>0.87</v>
      </c>
      <c r="AO398" s="1">
        <v>100.0</v>
      </c>
      <c r="AT398" s="1">
        <v>37.631</v>
      </c>
      <c r="AU398" s="1">
        <v>0.01</v>
      </c>
      <c r="AW398" s="1">
        <v>0.0</v>
      </c>
      <c r="AX398" s="1">
        <v>0.0</v>
      </c>
      <c r="AY398" s="1">
        <v>1183.622</v>
      </c>
      <c r="AZ398" s="1">
        <v>0.315</v>
      </c>
      <c r="BA398" s="1">
        <v>1.149</v>
      </c>
      <c r="BC398" s="1">
        <v>0.58</v>
      </c>
      <c r="BG398" s="1">
        <v>0.0</v>
      </c>
      <c r="BH398" s="1">
        <v>0.0</v>
      </c>
      <c r="BJ398" s="1">
        <v>0.0</v>
      </c>
      <c r="BO398" s="1">
        <v>0.0</v>
      </c>
      <c r="BP398" s="1">
        <v>0.0</v>
      </c>
      <c r="BR398" s="1">
        <v>0.0</v>
      </c>
      <c r="BT398" s="1">
        <v>0.0</v>
      </c>
      <c r="BU398" s="1">
        <v>0.0</v>
      </c>
      <c r="BY398" s="1">
        <v>0.0</v>
      </c>
      <c r="BZ398" s="1">
        <v>0.0</v>
      </c>
      <c r="CB398" s="1">
        <v>0.0</v>
      </c>
      <c r="CG398" s="1">
        <v>3236.307</v>
      </c>
      <c r="CH398" s="1">
        <v>0.86</v>
      </c>
      <c r="CJ398" s="1">
        <v>0.0</v>
      </c>
      <c r="CK398" s="1">
        <v>0.0</v>
      </c>
      <c r="CL398" s="1">
        <v>2363.84</v>
      </c>
      <c r="CM398" s="1">
        <v>0.628</v>
      </c>
      <c r="CN398" s="1">
        <v>98.851</v>
      </c>
      <c r="CQ398" s="1">
        <v>0.0</v>
      </c>
      <c r="CR398" s="1">
        <v>0.0</v>
      </c>
      <c r="CU398" s="1">
        <v>0.0</v>
      </c>
      <c r="CV398" s="1">
        <v>0.0</v>
      </c>
      <c r="CX398" s="1">
        <v>0.0</v>
      </c>
      <c r="CY398" s="1">
        <v>0.0</v>
      </c>
      <c r="DA398" s="1">
        <v>3273.938</v>
      </c>
      <c r="DB398" s="1">
        <v>7.091</v>
      </c>
      <c r="DF398" s="1">
        <v>0.0</v>
      </c>
      <c r="DG398" s="1">
        <v>0.0</v>
      </c>
      <c r="DI398" s="1">
        <v>0.0</v>
      </c>
      <c r="DN398" s="1">
        <v>0.0</v>
      </c>
      <c r="DO398" s="1">
        <v>0.0</v>
      </c>
      <c r="DQ398" s="1">
        <v>0.0</v>
      </c>
      <c r="DV398" s="1">
        <v>0.0</v>
      </c>
      <c r="DW398" s="1">
        <v>0.0</v>
      </c>
      <c r="DY398" s="1">
        <v>0.0</v>
      </c>
    </row>
    <row r="399">
      <c r="A399" s="1" t="s">
        <v>162</v>
      </c>
      <c r="B399" s="1">
        <v>2004.0</v>
      </c>
      <c r="C399" s="1" t="s">
        <v>163</v>
      </c>
      <c r="D399" s="1">
        <v>267247.0</v>
      </c>
      <c r="E399" s="1">
        <v>3.369967104E9</v>
      </c>
      <c r="J399" s="1">
        <v>0.0</v>
      </c>
      <c r="K399" s="1">
        <v>0.0</v>
      </c>
      <c r="L399" s="1">
        <v>0.0</v>
      </c>
      <c r="N399" s="1">
        <v>662.921</v>
      </c>
      <c r="S399" s="1">
        <v>0.0</v>
      </c>
      <c r="T399" s="1">
        <v>0.0</v>
      </c>
      <c r="V399" s="1">
        <v>0.0</v>
      </c>
      <c r="W399" s="1">
        <v>0.0</v>
      </c>
      <c r="X399" s="1">
        <v>0.0</v>
      </c>
      <c r="Y399" s="1">
        <v>0.0</v>
      </c>
      <c r="AA399" s="1">
        <v>0.89</v>
      </c>
      <c r="AB399" s="1">
        <v>3330.252</v>
      </c>
      <c r="AC399" s="1">
        <v>0.89</v>
      </c>
      <c r="AE399" s="1">
        <v>0.745</v>
      </c>
      <c r="AF399" s="1">
        <v>0.053</v>
      </c>
      <c r="AG399" s="1">
        <v>26732.373</v>
      </c>
      <c r="AH399" s="1">
        <v>2.12</v>
      </c>
      <c r="AK399" s="1">
        <v>3330.252</v>
      </c>
      <c r="AL399" s="1">
        <v>0.89</v>
      </c>
      <c r="AO399" s="1">
        <v>100.0</v>
      </c>
      <c r="AT399" s="1">
        <v>37.419</v>
      </c>
      <c r="AU399" s="1">
        <v>0.01</v>
      </c>
      <c r="AW399" s="1">
        <v>3.448</v>
      </c>
      <c r="AX399" s="1">
        <v>0.011</v>
      </c>
      <c r="AY399" s="1">
        <v>1217.509</v>
      </c>
      <c r="AZ399" s="1">
        <v>0.325</v>
      </c>
      <c r="BA399" s="1">
        <v>1.124</v>
      </c>
      <c r="BC399" s="1">
        <v>0.59</v>
      </c>
      <c r="BG399" s="1">
        <v>0.0</v>
      </c>
      <c r="BH399" s="1">
        <v>0.0</v>
      </c>
      <c r="BJ399" s="1">
        <v>0.0</v>
      </c>
      <c r="BO399" s="1">
        <v>0.0</v>
      </c>
      <c r="BP399" s="1">
        <v>0.0</v>
      </c>
      <c r="BR399" s="1">
        <v>0.0</v>
      </c>
      <c r="BT399" s="1">
        <v>0.0</v>
      </c>
      <c r="BU399" s="1">
        <v>0.0</v>
      </c>
      <c r="BY399" s="1">
        <v>0.0</v>
      </c>
      <c r="BZ399" s="1">
        <v>0.0</v>
      </c>
      <c r="CB399" s="1">
        <v>0.0</v>
      </c>
      <c r="CG399" s="1">
        <v>3292.834</v>
      </c>
      <c r="CH399" s="1">
        <v>0.88</v>
      </c>
      <c r="CJ399" s="1">
        <v>0.274</v>
      </c>
      <c r="CK399" s="1">
        <v>0.002</v>
      </c>
      <c r="CL399" s="1">
        <v>2356.906</v>
      </c>
      <c r="CM399" s="1">
        <v>0.63</v>
      </c>
      <c r="CN399" s="1">
        <v>98.876</v>
      </c>
      <c r="CQ399" s="1">
        <v>0.0</v>
      </c>
      <c r="CR399" s="1">
        <v>0.0</v>
      </c>
      <c r="CU399" s="1">
        <v>0.0</v>
      </c>
      <c r="CV399" s="1">
        <v>0.0</v>
      </c>
      <c r="CX399" s="1">
        <v>0.0</v>
      </c>
      <c r="CY399" s="1">
        <v>0.0</v>
      </c>
      <c r="DA399" s="1">
        <v>3330.252</v>
      </c>
      <c r="DB399" s="1">
        <v>7.144</v>
      </c>
      <c r="DF399" s="1">
        <v>0.0</v>
      </c>
      <c r="DG399" s="1">
        <v>0.0</v>
      </c>
      <c r="DI399" s="1">
        <v>0.0</v>
      </c>
      <c r="DN399" s="1">
        <v>0.0</v>
      </c>
      <c r="DO399" s="1">
        <v>0.0</v>
      </c>
      <c r="DQ399" s="1">
        <v>0.0</v>
      </c>
      <c r="DV399" s="1">
        <v>0.0</v>
      </c>
      <c r="DW399" s="1">
        <v>0.0</v>
      </c>
      <c r="DY399" s="1">
        <v>0.0</v>
      </c>
    </row>
    <row r="400">
      <c r="A400" s="1" t="s">
        <v>162</v>
      </c>
      <c r="B400" s="1">
        <v>2005.0</v>
      </c>
      <c r="C400" s="1" t="s">
        <v>163</v>
      </c>
      <c r="D400" s="1">
        <v>268672.0</v>
      </c>
      <c r="E400" s="1">
        <v>3.466246144E9</v>
      </c>
      <c r="J400" s="1">
        <v>0.0</v>
      </c>
      <c r="K400" s="1">
        <v>0.0</v>
      </c>
      <c r="L400" s="1">
        <v>0.0</v>
      </c>
      <c r="N400" s="1">
        <v>656.566</v>
      </c>
      <c r="S400" s="1">
        <v>0.0</v>
      </c>
      <c r="T400" s="1">
        <v>0.0</v>
      </c>
      <c r="V400" s="1">
        <v>0.0</v>
      </c>
      <c r="W400" s="1">
        <v>0.0</v>
      </c>
      <c r="X400" s="1">
        <v>0.0</v>
      </c>
      <c r="Y400" s="1">
        <v>0.0</v>
      </c>
      <c r="AA400" s="1">
        <v>0.99</v>
      </c>
      <c r="AB400" s="1">
        <v>3684.791</v>
      </c>
      <c r="AC400" s="1">
        <v>0.99</v>
      </c>
      <c r="AE400" s="1">
        <v>0.774</v>
      </c>
      <c r="AF400" s="1">
        <v>0.055</v>
      </c>
      <c r="AG400" s="1">
        <v>26796.299</v>
      </c>
      <c r="AH400" s="1">
        <v>2.077</v>
      </c>
      <c r="AK400" s="1">
        <v>3684.791</v>
      </c>
      <c r="AL400" s="1">
        <v>0.99</v>
      </c>
      <c r="AO400" s="1">
        <v>100.0</v>
      </c>
      <c r="AT400" s="1">
        <v>37.22</v>
      </c>
      <c r="AU400" s="1">
        <v>0.01</v>
      </c>
      <c r="AW400" s="1">
        <v>-12.162</v>
      </c>
      <c r="AX400" s="1">
        <v>-0.04</v>
      </c>
      <c r="AY400" s="1">
        <v>1063.764</v>
      </c>
      <c r="AZ400" s="1">
        <v>0.286</v>
      </c>
      <c r="BA400" s="1">
        <v>1.01</v>
      </c>
      <c r="BC400" s="1">
        <v>0.65</v>
      </c>
      <c r="BG400" s="1">
        <v>0.0</v>
      </c>
      <c r="BH400" s="1">
        <v>0.0</v>
      </c>
      <c r="BJ400" s="1">
        <v>0.0</v>
      </c>
      <c r="BO400" s="1">
        <v>0.0</v>
      </c>
      <c r="BP400" s="1">
        <v>0.0</v>
      </c>
      <c r="BR400" s="1">
        <v>0.0</v>
      </c>
      <c r="BT400" s="1">
        <v>0.0</v>
      </c>
      <c r="BU400" s="1">
        <v>0.0</v>
      </c>
      <c r="BY400" s="1">
        <v>0.0</v>
      </c>
      <c r="BZ400" s="1">
        <v>0.0</v>
      </c>
      <c r="CB400" s="1">
        <v>0.0</v>
      </c>
      <c r="CG400" s="1">
        <v>3647.57</v>
      </c>
      <c r="CH400" s="1">
        <v>0.98</v>
      </c>
      <c r="CJ400" s="1">
        <v>-0.273</v>
      </c>
      <c r="CK400" s="1">
        <v>-0.002</v>
      </c>
      <c r="CL400" s="1">
        <v>2338.0</v>
      </c>
      <c r="CM400" s="1">
        <v>0.628</v>
      </c>
      <c r="CN400" s="1">
        <v>98.99</v>
      </c>
      <c r="CQ400" s="1">
        <v>0.0</v>
      </c>
      <c r="CR400" s="1">
        <v>0.0</v>
      </c>
      <c r="CU400" s="1">
        <v>0.0</v>
      </c>
      <c r="CV400" s="1">
        <v>0.0</v>
      </c>
      <c r="CX400" s="1">
        <v>0.0</v>
      </c>
      <c r="CY400" s="1">
        <v>0.0</v>
      </c>
      <c r="DA400" s="1">
        <v>3684.791</v>
      </c>
      <c r="DB400" s="1">
        <v>7.199</v>
      </c>
      <c r="DF400" s="1">
        <v>0.0</v>
      </c>
      <c r="DG400" s="1">
        <v>0.0</v>
      </c>
      <c r="DI400" s="1">
        <v>0.0</v>
      </c>
      <c r="DN400" s="1">
        <v>0.0</v>
      </c>
      <c r="DO400" s="1">
        <v>0.0</v>
      </c>
      <c r="DQ400" s="1">
        <v>0.0</v>
      </c>
      <c r="DV400" s="1">
        <v>0.0</v>
      </c>
      <c r="DW400" s="1">
        <v>0.0</v>
      </c>
      <c r="DY400" s="1">
        <v>0.0</v>
      </c>
    </row>
    <row r="401">
      <c r="A401" s="1" t="s">
        <v>162</v>
      </c>
      <c r="B401" s="1">
        <v>2006.0</v>
      </c>
      <c r="C401" s="1" t="s">
        <v>163</v>
      </c>
      <c r="D401" s="1">
        <v>269966.0</v>
      </c>
      <c r="E401" s="1">
        <v>3.622055424E9</v>
      </c>
      <c r="J401" s="1">
        <v>0.0</v>
      </c>
      <c r="K401" s="1">
        <v>0.0</v>
      </c>
      <c r="L401" s="1">
        <v>0.0</v>
      </c>
      <c r="N401" s="1">
        <v>656.863</v>
      </c>
      <c r="S401" s="1">
        <v>0.0</v>
      </c>
      <c r="T401" s="1">
        <v>0.0</v>
      </c>
      <c r="V401" s="1">
        <v>0.0</v>
      </c>
      <c r="W401" s="1">
        <v>0.0</v>
      </c>
      <c r="X401" s="1">
        <v>0.0</v>
      </c>
      <c r="Y401" s="1">
        <v>0.0</v>
      </c>
      <c r="AA401" s="1">
        <v>1.02</v>
      </c>
      <c r="AB401" s="1">
        <v>3778.253</v>
      </c>
      <c r="AC401" s="1">
        <v>1.02</v>
      </c>
      <c r="AE401" s="1">
        <v>0.227</v>
      </c>
      <c r="AF401" s="1">
        <v>0.016</v>
      </c>
      <c r="AG401" s="1">
        <v>26728.408</v>
      </c>
      <c r="AH401" s="1">
        <v>1.992</v>
      </c>
      <c r="AK401" s="1">
        <v>3778.253</v>
      </c>
      <c r="AL401" s="1">
        <v>1.02</v>
      </c>
      <c r="AO401" s="1">
        <v>100.0</v>
      </c>
      <c r="AT401" s="1">
        <v>74.083</v>
      </c>
      <c r="AU401" s="1">
        <v>0.02</v>
      </c>
      <c r="AW401" s="1">
        <v>1.946</v>
      </c>
      <c r="AX401" s="1">
        <v>0.006</v>
      </c>
      <c r="AY401" s="1">
        <v>1079.261</v>
      </c>
      <c r="AZ401" s="1">
        <v>0.291</v>
      </c>
      <c r="BA401" s="1">
        <v>1.961</v>
      </c>
      <c r="BC401" s="1">
        <v>0.67</v>
      </c>
      <c r="BG401" s="1">
        <v>0.0</v>
      </c>
      <c r="BH401" s="1">
        <v>0.0</v>
      </c>
      <c r="BJ401" s="1">
        <v>0.0</v>
      </c>
      <c r="BO401" s="1">
        <v>0.0</v>
      </c>
      <c r="BP401" s="1">
        <v>0.0</v>
      </c>
      <c r="BR401" s="1">
        <v>0.0</v>
      </c>
      <c r="BT401" s="1">
        <v>0.0</v>
      </c>
      <c r="BU401" s="1">
        <v>0.0</v>
      </c>
      <c r="BY401" s="1">
        <v>0.0</v>
      </c>
      <c r="BZ401" s="1">
        <v>0.0</v>
      </c>
      <c r="CB401" s="1">
        <v>0.0</v>
      </c>
      <c r="CG401" s="1">
        <v>3704.17</v>
      </c>
      <c r="CH401" s="1">
        <v>1.0</v>
      </c>
      <c r="CJ401" s="1">
        <v>3.342</v>
      </c>
      <c r="CK401" s="1">
        <v>0.021</v>
      </c>
      <c r="CL401" s="1">
        <v>2404.565</v>
      </c>
      <c r="CM401" s="1">
        <v>0.649</v>
      </c>
      <c r="CN401" s="1">
        <v>98.039</v>
      </c>
      <c r="CQ401" s="1">
        <v>0.0</v>
      </c>
      <c r="CR401" s="1">
        <v>0.0</v>
      </c>
      <c r="CU401" s="1">
        <v>0.0</v>
      </c>
      <c r="CV401" s="1">
        <v>0.0</v>
      </c>
      <c r="CX401" s="1">
        <v>0.0</v>
      </c>
      <c r="CY401" s="1">
        <v>0.0</v>
      </c>
      <c r="DA401" s="1">
        <v>3778.253</v>
      </c>
      <c r="DB401" s="1">
        <v>7.216</v>
      </c>
      <c r="DF401" s="1">
        <v>0.0</v>
      </c>
      <c r="DG401" s="1">
        <v>0.0</v>
      </c>
      <c r="DI401" s="1">
        <v>0.0</v>
      </c>
      <c r="DN401" s="1">
        <v>0.0</v>
      </c>
      <c r="DO401" s="1">
        <v>0.0</v>
      </c>
      <c r="DQ401" s="1">
        <v>0.0</v>
      </c>
      <c r="DV401" s="1">
        <v>0.0</v>
      </c>
      <c r="DW401" s="1">
        <v>0.0</v>
      </c>
      <c r="DY401" s="1">
        <v>0.0</v>
      </c>
    </row>
    <row r="402">
      <c r="A402" s="1" t="s">
        <v>162</v>
      </c>
      <c r="B402" s="1">
        <v>2007.0</v>
      </c>
      <c r="C402" s="1" t="s">
        <v>163</v>
      </c>
      <c r="D402" s="1">
        <v>271250.0</v>
      </c>
      <c r="E402" s="1">
        <v>3.642717952E9</v>
      </c>
      <c r="J402" s="1">
        <v>0.0</v>
      </c>
      <c r="K402" s="1">
        <v>0.0</v>
      </c>
      <c r="L402" s="1">
        <v>0.0</v>
      </c>
      <c r="N402" s="1">
        <v>657.143</v>
      </c>
      <c r="S402" s="1">
        <v>0.0</v>
      </c>
      <c r="T402" s="1">
        <v>0.0</v>
      </c>
      <c r="V402" s="1">
        <v>0.0</v>
      </c>
      <c r="W402" s="1">
        <v>0.0</v>
      </c>
      <c r="X402" s="1">
        <v>0.0</v>
      </c>
      <c r="Y402" s="1">
        <v>0.0</v>
      </c>
      <c r="AA402" s="1">
        <v>1.05</v>
      </c>
      <c r="AB402" s="1">
        <v>3870.968</v>
      </c>
      <c r="AC402" s="1">
        <v>1.05</v>
      </c>
      <c r="AE402" s="1">
        <v>-4.591</v>
      </c>
      <c r="AF402" s="1">
        <v>-0.331</v>
      </c>
      <c r="AG402" s="1">
        <v>25380.561</v>
      </c>
      <c r="AH402" s="1">
        <v>1.89</v>
      </c>
      <c r="AK402" s="1">
        <v>3870.968</v>
      </c>
      <c r="AL402" s="1">
        <v>1.05</v>
      </c>
      <c r="AO402" s="1">
        <v>100.0</v>
      </c>
      <c r="AT402" s="1">
        <v>73.733</v>
      </c>
      <c r="AU402" s="1">
        <v>0.02</v>
      </c>
      <c r="AW402" s="1">
        <v>-29.866</v>
      </c>
      <c r="AX402" s="1">
        <v>-0.087</v>
      </c>
      <c r="AY402" s="1">
        <v>753.342</v>
      </c>
      <c r="AZ402" s="1">
        <v>0.204</v>
      </c>
      <c r="BA402" s="1">
        <v>1.905</v>
      </c>
      <c r="BC402" s="1">
        <v>0.69</v>
      </c>
      <c r="BG402" s="1">
        <v>0.0</v>
      </c>
      <c r="BH402" s="1">
        <v>0.0</v>
      </c>
      <c r="BJ402" s="1">
        <v>0.0</v>
      </c>
      <c r="BO402" s="1">
        <v>0.0</v>
      </c>
      <c r="BP402" s="1">
        <v>0.0</v>
      </c>
      <c r="BR402" s="1">
        <v>0.0</v>
      </c>
      <c r="BT402" s="1">
        <v>0.0</v>
      </c>
      <c r="BU402" s="1">
        <v>0.0</v>
      </c>
      <c r="BY402" s="1">
        <v>0.0</v>
      </c>
      <c r="BZ402" s="1">
        <v>0.0</v>
      </c>
      <c r="CB402" s="1">
        <v>0.0</v>
      </c>
      <c r="CG402" s="1">
        <v>3797.235</v>
      </c>
      <c r="CH402" s="1">
        <v>1.03</v>
      </c>
      <c r="CJ402" s="1">
        <v>7.264</v>
      </c>
      <c r="CK402" s="1">
        <v>0.047</v>
      </c>
      <c r="CL402" s="1">
        <v>2567.025</v>
      </c>
      <c r="CM402" s="1">
        <v>0.696</v>
      </c>
      <c r="CN402" s="1">
        <v>98.095</v>
      </c>
      <c r="CQ402" s="1">
        <v>0.0</v>
      </c>
      <c r="CR402" s="1">
        <v>0.0</v>
      </c>
      <c r="CU402" s="1">
        <v>0.0</v>
      </c>
      <c r="CV402" s="1">
        <v>0.0</v>
      </c>
      <c r="CX402" s="1">
        <v>0.0</v>
      </c>
      <c r="CY402" s="1">
        <v>0.0</v>
      </c>
      <c r="DA402" s="1">
        <v>3870.968</v>
      </c>
      <c r="DB402" s="1">
        <v>6.884</v>
      </c>
      <c r="DF402" s="1">
        <v>0.0</v>
      </c>
      <c r="DG402" s="1">
        <v>0.0</v>
      </c>
      <c r="DI402" s="1">
        <v>0.0</v>
      </c>
      <c r="DN402" s="1">
        <v>0.0</v>
      </c>
      <c r="DO402" s="1">
        <v>0.0</v>
      </c>
      <c r="DQ402" s="1">
        <v>0.0</v>
      </c>
      <c r="DV402" s="1">
        <v>0.0</v>
      </c>
      <c r="DW402" s="1">
        <v>0.0</v>
      </c>
      <c r="DY402" s="1">
        <v>0.0</v>
      </c>
    </row>
    <row r="403">
      <c r="A403" s="1" t="s">
        <v>162</v>
      </c>
      <c r="B403" s="1">
        <v>2008.0</v>
      </c>
      <c r="C403" s="1" t="s">
        <v>163</v>
      </c>
      <c r="D403" s="1">
        <v>272679.0</v>
      </c>
      <c r="E403" s="1">
        <v>3.618468352E9</v>
      </c>
      <c r="J403" s="1">
        <v>0.0</v>
      </c>
      <c r="K403" s="1">
        <v>0.0</v>
      </c>
      <c r="L403" s="1">
        <v>0.0</v>
      </c>
      <c r="N403" s="1">
        <v>657.143</v>
      </c>
      <c r="S403" s="1">
        <v>0.0</v>
      </c>
      <c r="T403" s="1">
        <v>0.0</v>
      </c>
      <c r="V403" s="1">
        <v>0.0</v>
      </c>
      <c r="W403" s="1">
        <v>0.0</v>
      </c>
      <c r="X403" s="1">
        <v>0.0</v>
      </c>
      <c r="Y403" s="1">
        <v>0.0</v>
      </c>
      <c r="AA403" s="1">
        <v>1.05</v>
      </c>
      <c r="AB403" s="1">
        <v>3850.681</v>
      </c>
      <c r="AC403" s="1">
        <v>1.05</v>
      </c>
      <c r="AE403" s="1">
        <v>17.912</v>
      </c>
      <c r="AF403" s="1">
        <v>1.233</v>
      </c>
      <c r="AG403" s="1">
        <v>29769.961</v>
      </c>
      <c r="AH403" s="1">
        <v>2.243</v>
      </c>
      <c r="AK403" s="1">
        <v>3850.681</v>
      </c>
      <c r="AL403" s="1">
        <v>1.05</v>
      </c>
      <c r="AO403" s="1">
        <v>100.0</v>
      </c>
      <c r="AT403" s="1">
        <v>36.673</v>
      </c>
      <c r="AU403" s="1">
        <v>0.01</v>
      </c>
      <c r="AW403" s="1">
        <v>-9.66</v>
      </c>
      <c r="AX403" s="1">
        <v>-0.02</v>
      </c>
      <c r="AY403" s="1">
        <v>677.003</v>
      </c>
      <c r="AZ403" s="1">
        <v>0.185</v>
      </c>
      <c r="BA403" s="1">
        <v>0.952</v>
      </c>
      <c r="BC403" s="1">
        <v>0.69</v>
      </c>
      <c r="BG403" s="1">
        <v>0.0</v>
      </c>
      <c r="BH403" s="1">
        <v>0.0</v>
      </c>
      <c r="BJ403" s="1">
        <v>0.0</v>
      </c>
      <c r="BO403" s="1">
        <v>0.0</v>
      </c>
      <c r="BP403" s="1">
        <v>0.0</v>
      </c>
      <c r="BR403" s="1">
        <v>0.0</v>
      </c>
      <c r="BT403" s="1">
        <v>0.0</v>
      </c>
      <c r="BU403" s="1">
        <v>0.0</v>
      </c>
      <c r="BY403" s="1">
        <v>0.0</v>
      </c>
      <c r="BZ403" s="1">
        <v>0.0</v>
      </c>
      <c r="CB403" s="1">
        <v>0.0</v>
      </c>
      <c r="CG403" s="1">
        <v>3814.008</v>
      </c>
      <c r="CH403" s="1">
        <v>1.04</v>
      </c>
      <c r="CJ403" s="1">
        <v>-0.494</v>
      </c>
      <c r="CK403" s="1">
        <v>-0.003</v>
      </c>
      <c r="CL403" s="1">
        <v>2540.949</v>
      </c>
      <c r="CM403" s="1">
        <v>0.693</v>
      </c>
      <c r="CN403" s="1">
        <v>99.048</v>
      </c>
      <c r="CQ403" s="1">
        <v>0.0</v>
      </c>
      <c r="CR403" s="1">
        <v>0.0</v>
      </c>
      <c r="CU403" s="1">
        <v>0.0</v>
      </c>
      <c r="CV403" s="1">
        <v>0.0</v>
      </c>
      <c r="CX403" s="1">
        <v>0.0</v>
      </c>
      <c r="CY403" s="1">
        <v>0.0</v>
      </c>
      <c r="DA403" s="1">
        <v>3850.681</v>
      </c>
      <c r="DB403" s="1">
        <v>8.118</v>
      </c>
      <c r="DF403" s="1">
        <v>0.0</v>
      </c>
      <c r="DG403" s="1">
        <v>0.0</v>
      </c>
      <c r="DI403" s="1">
        <v>0.0</v>
      </c>
      <c r="DN403" s="1">
        <v>0.0</v>
      </c>
      <c r="DO403" s="1">
        <v>0.0</v>
      </c>
      <c r="DQ403" s="1">
        <v>0.0</v>
      </c>
      <c r="DV403" s="1">
        <v>0.0</v>
      </c>
      <c r="DW403" s="1">
        <v>0.0</v>
      </c>
      <c r="DY403" s="1">
        <v>0.0</v>
      </c>
    </row>
    <row r="404">
      <c r="A404" s="1" t="s">
        <v>162</v>
      </c>
      <c r="B404" s="1">
        <v>2009.0</v>
      </c>
      <c r="C404" s="1" t="s">
        <v>163</v>
      </c>
      <c r="D404" s="1">
        <v>274081.0</v>
      </c>
      <c r="E404" s="1">
        <v>3.446882304E9</v>
      </c>
      <c r="J404" s="1">
        <v>0.0</v>
      </c>
      <c r="K404" s="1">
        <v>0.0</v>
      </c>
      <c r="L404" s="1">
        <v>0.0</v>
      </c>
      <c r="N404" s="1">
        <v>663.551</v>
      </c>
      <c r="S404" s="1">
        <v>0.0</v>
      </c>
      <c r="T404" s="1">
        <v>0.0</v>
      </c>
      <c r="V404" s="1">
        <v>0.0</v>
      </c>
      <c r="W404" s="1">
        <v>0.0</v>
      </c>
      <c r="X404" s="1">
        <v>0.0</v>
      </c>
      <c r="Y404" s="1">
        <v>0.0</v>
      </c>
      <c r="AA404" s="1">
        <v>1.07</v>
      </c>
      <c r="AB404" s="1">
        <v>3903.956</v>
      </c>
      <c r="AC404" s="1">
        <v>1.07</v>
      </c>
      <c r="AE404" s="1">
        <v>-5.755</v>
      </c>
      <c r="AF404" s="1">
        <v>-0.467</v>
      </c>
      <c r="AG404" s="1">
        <v>27913.318</v>
      </c>
      <c r="AH404" s="1">
        <v>2.22</v>
      </c>
      <c r="AK404" s="1">
        <v>3903.956</v>
      </c>
      <c r="AL404" s="1">
        <v>1.07</v>
      </c>
      <c r="AO404" s="1">
        <v>100.0</v>
      </c>
      <c r="AT404" s="1">
        <v>36.486</v>
      </c>
      <c r="AU404" s="1">
        <v>0.01</v>
      </c>
      <c r="AW404" s="1">
        <v>-4.066</v>
      </c>
      <c r="AX404" s="1">
        <v>-0.008</v>
      </c>
      <c r="AY404" s="1">
        <v>646.153</v>
      </c>
      <c r="AZ404" s="1">
        <v>0.177</v>
      </c>
      <c r="BA404" s="1">
        <v>0.935</v>
      </c>
      <c r="BC404" s="1">
        <v>0.71</v>
      </c>
      <c r="BG404" s="1">
        <v>0.0</v>
      </c>
      <c r="BH404" s="1">
        <v>0.0</v>
      </c>
      <c r="BJ404" s="1">
        <v>0.0</v>
      </c>
      <c r="BO404" s="1">
        <v>0.0</v>
      </c>
      <c r="BP404" s="1">
        <v>0.0</v>
      </c>
      <c r="BR404" s="1">
        <v>0.0</v>
      </c>
      <c r="BT404" s="1">
        <v>0.0</v>
      </c>
      <c r="BU404" s="1">
        <v>0.0</v>
      </c>
      <c r="BY404" s="1">
        <v>0.0</v>
      </c>
      <c r="BZ404" s="1">
        <v>0.0</v>
      </c>
      <c r="CB404" s="1">
        <v>0.0</v>
      </c>
      <c r="CG404" s="1">
        <v>3867.47</v>
      </c>
      <c r="CH404" s="1">
        <v>1.06</v>
      </c>
      <c r="CJ404" s="1">
        <v>-30.645</v>
      </c>
      <c r="CK404" s="1">
        <v>-0.212</v>
      </c>
      <c r="CL404" s="1">
        <v>1753.272</v>
      </c>
      <c r="CM404" s="1">
        <v>0.481</v>
      </c>
      <c r="CN404" s="1">
        <v>99.065</v>
      </c>
      <c r="CQ404" s="1">
        <v>0.0</v>
      </c>
      <c r="CR404" s="1">
        <v>0.0</v>
      </c>
      <c r="CU404" s="1">
        <v>0.0</v>
      </c>
      <c r="CV404" s="1">
        <v>0.0</v>
      </c>
      <c r="CX404" s="1">
        <v>0.0</v>
      </c>
      <c r="CY404" s="1">
        <v>0.0</v>
      </c>
      <c r="DA404" s="1">
        <v>3903.956</v>
      </c>
      <c r="DB404" s="1">
        <v>7.651</v>
      </c>
      <c r="DF404" s="1">
        <v>0.0</v>
      </c>
      <c r="DG404" s="1">
        <v>0.0</v>
      </c>
      <c r="DI404" s="1">
        <v>0.0</v>
      </c>
      <c r="DN404" s="1">
        <v>0.0</v>
      </c>
      <c r="DO404" s="1">
        <v>0.0</v>
      </c>
      <c r="DQ404" s="1">
        <v>0.0</v>
      </c>
      <c r="DV404" s="1">
        <v>0.0</v>
      </c>
      <c r="DW404" s="1">
        <v>0.0</v>
      </c>
      <c r="DY404" s="1">
        <v>0.0</v>
      </c>
    </row>
    <row r="405">
      <c r="A405" s="1" t="s">
        <v>162</v>
      </c>
      <c r="B405" s="1">
        <v>2010.0</v>
      </c>
      <c r="C405" s="1" t="s">
        <v>163</v>
      </c>
      <c r="D405" s="1">
        <v>275193.0</v>
      </c>
      <c r="E405" s="1">
        <v>3.418936064E9</v>
      </c>
      <c r="J405" s="1">
        <v>0.0</v>
      </c>
      <c r="K405" s="1">
        <v>0.0</v>
      </c>
      <c r="L405" s="1">
        <v>0.0</v>
      </c>
      <c r="N405" s="1">
        <v>660.194</v>
      </c>
      <c r="S405" s="1">
        <v>0.0</v>
      </c>
      <c r="T405" s="1">
        <v>0.0</v>
      </c>
      <c r="V405" s="1">
        <v>0.0</v>
      </c>
      <c r="W405" s="1">
        <v>0.0</v>
      </c>
      <c r="X405" s="1">
        <v>0.0</v>
      </c>
      <c r="Y405" s="1">
        <v>0.0</v>
      </c>
      <c r="AA405" s="1">
        <v>1.03</v>
      </c>
      <c r="AB405" s="1">
        <v>3742.828</v>
      </c>
      <c r="AC405" s="1">
        <v>1.03</v>
      </c>
      <c r="AE405" s="1">
        <v>-3.672</v>
      </c>
      <c r="AF405" s="1">
        <v>-0.281</v>
      </c>
      <c r="AG405" s="1">
        <v>26779.607</v>
      </c>
      <c r="AH405" s="1">
        <v>2.156</v>
      </c>
      <c r="AK405" s="1">
        <v>3742.828</v>
      </c>
      <c r="AL405" s="1">
        <v>1.03</v>
      </c>
      <c r="AO405" s="1">
        <v>100.0</v>
      </c>
      <c r="AT405" s="1">
        <v>36.338</v>
      </c>
      <c r="AU405" s="1">
        <v>0.01</v>
      </c>
      <c r="AW405" s="1">
        <v>-1.099</v>
      </c>
      <c r="AX405" s="1">
        <v>-0.002</v>
      </c>
      <c r="AY405" s="1">
        <v>636.47</v>
      </c>
      <c r="AZ405" s="1">
        <v>0.175</v>
      </c>
      <c r="BA405" s="1">
        <v>0.971</v>
      </c>
      <c r="BC405" s="1">
        <v>0.68</v>
      </c>
      <c r="BG405" s="1">
        <v>0.0</v>
      </c>
      <c r="BH405" s="1">
        <v>0.0</v>
      </c>
      <c r="BJ405" s="1">
        <v>0.0</v>
      </c>
      <c r="BO405" s="1">
        <v>0.0</v>
      </c>
      <c r="BP405" s="1">
        <v>0.0</v>
      </c>
      <c r="BR405" s="1">
        <v>0.0</v>
      </c>
      <c r="BT405" s="1">
        <v>0.0</v>
      </c>
      <c r="BU405" s="1">
        <v>0.0</v>
      </c>
      <c r="BY405" s="1">
        <v>0.0</v>
      </c>
      <c r="BZ405" s="1">
        <v>0.0</v>
      </c>
      <c r="CB405" s="1">
        <v>0.0</v>
      </c>
      <c r="CG405" s="1">
        <v>3706.49</v>
      </c>
      <c r="CH405" s="1">
        <v>1.02</v>
      </c>
      <c r="CJ405" s="1">
        <v>30.717</v>
      </c>
      <c r="CK405" s="1">
        <v>0.148</v>
      </c>
      <c r="CL405" s="1">
        <v>2282.561</v>
      </c>
      <c r="CM405" s="1">
        <v>0.628</v>
      </c>
      <c r="CN405" s="1">
        <v>99.029</v>
      </c>
      <c r="CQ405" s="1">
        <v>0.0</v>
      </c>
      <c r="CR405" s="1">
        <v>0.0</v>
      </c>
      <c r="CU405" s="1">
        <v>0.0</v>
      </c>
      <c r="CV405" s="1">
        <v>0.0</v>
      </c>
      <c r="CX405" s="1">
        <v>0.0</v>
      </c>
      <c r="CY405" s="1">
        <v>0.0</v>
      </c>
      <c r="DA405" s="1">
        <v>3742.828</v>
      </c>
      <c r="DB405" s="1">
        <v>7.37</v>
      </c>
      <c r="DF405" s="1">
        <v>0.0</v>
      </c>
      <c r="DG405" s="1">
        <v>0.0</v>
      </c>
      <c r="DI405" s="1">
        <v>0.0</v>
      </c>
      <c r="DN405" s="1">
        <v>0.0</v>
      </c>
      <c r="DO405" s="1">
        <v>0.0</v>
      </c>
      <c r="DQ405" s="1">
        <v>0.0</v>
      </c>
      <c r="DV405" s="1">
        <v>0.0</v>
      </c>
      <c r="DW405" s="1">
        <v>0.0</v>
      </c>
      <c r="DY405" s="1">
        <v>0.0</v>
      </c>
    </row>
    <row r="406">
      <c r="A406" s="1" t="s">
        <v>162</v>
      </c>
      <c r="B406" s="1">
        <v>2011.0</v>
      </c>
      <c r="C406" s="1" t="s">
        <v>163</v>
      </c>
      <c r="D406" s="1">
        <v>276094.0</v>
      </c>
      <c r="E406" s="1">
        <v>3.406690048E9</v>
      </c>
      <c r="J406" s="1">
        <v>0.0</v>
      </c>
      <c r="K406" s="1">
        <v>0.0</v>
      </c>
      <c r="L406" s="1">
        <v>0.0</v>
      </c>
      <c r="N406" s="1">
        <v>663.462</v>
      </c>
      <c r="S406" s="1">
        <v>0.0</v>
      </c>
      <c r="T406" s="1">
        <v>0.0</v>
      </c>
      <c r="V406" s="1">
        <v>0.0</v>
      </c>
      <c r="W406" s="1">
        <v>0.0</v>
      </c>
      <c r="X406" s="1">
        <v>0.0</v>
      </c>
      <c r="Y406" s="1">
        <v>0.0</v>
      </c>
      <c r="AA406" s="1">
        <v>1.04</v>
      </c>
      <c r="AB406" s="1">
        <v>3766.833</v>
      </c>
      <c r="AC406" s="1">
        <v>1.04</v>
      </c>
      <c r="AE406" s="1">
        <v>5.087</v>
      </c>
      <c r="AF406" s="1">
        <v>0.375</v>
      </c>
      <c r="AG406" s="1">
        <v>28050.18</v>
      </c>
      <c r="AH406" s="1">
        <v>2.273</v>
      </c>
      <c r="AK406" s="1">
        <v>3766.833</v>
      </c>
      <c r="AL406" s="1">
        <v>1.04</v>
      </c>
      <c r="AO406" s="1">
        <v>100.0</v>
      </c>
      <c r="AT406" s="1">
        <v>36.22</v>
      </c>
      <c r="AU406" s="1">
        <v>0.01</v>
      </c>
      <c r="AW406" s="1">
        <v>2.222</v>
      </c>
      <c r="AX406" s="1">
        <v>0.004</v>
      </c>
      <c r="AY406" s="1">
        <v>648.49</v>
      </c>
      <c r="AZ406" s="1">
        <v>0.179</v>
      </c>
      <c r="BA406" s="1">
        <v>0.962</v>
      </c>
      <c r="BC406" s="1">
        <v>0.69</v>
      </c>
      <c r="BG406" s="1">
        <v>0.0</v>
      </c>
      <c r="BH406" s="1">
        <v>0.0</v>
      </c>
      <c r="BJ406" s="1">
        <v>0.0</v>
      </c>
      <c r="BO406" s="1">
        <v>0.0</v>
      </c>
      <c r="BP406" s="1">
        <v>0.0</v>
      </c>
      <c r="BR406" s="1">
        <v>0.0</v>
      </c>
      <c r="BT406" s="1">
        <v>0.0</v>
      </c>
      <c r="BU406" s="1">
        <v>0.0</v>
      </c>
      <c r="BY406" s="1">
        <v>0.0</v>
      </c>
      <c r="BZ406" s="1">
        <v>0.0</v>
      </c>
      <c r="CB406" s="1">
        <v>0.0</v>
      </c>
      <c r="CG406" s="1">
        <v>3730.613</v>
      </c>
      <c r="CH406" s="1">
        <v>1.03</v>
      </c>
      <c r="CJ406" s="1">
        <v>0.0</v>
      </c>
      <c r="CK406" s="1">
        <v>0.0</v>
      </c>
      <c r="CL406" s="1">
        <v>2275.112</v>
      </c>
      <c r="CM406" s="1">
        <v>0.628</v>
      </c>
      <c r="CN406" s="1">
        <v>99.038</v>
      </c>
      <c r="CQ406" s="1">
        <v>0.0</v>
      </c>
      <c r="CR406" s="1">
        <v>0.0</v>
      </c>
      <c r="CU406" s="1">
        <v>0.0</v>
      </c>
      <c r="CV406" s="1">
        <v>0.0</v>
      </c>
      <c r="CX406" s="1">
        <v>0.0</v>
      </c>
      <c r="CY406" s="1">
        <v>0.0</v>
      </c>
      <c r="DA406" s="1">
        <v>3766.833</v>
      </c>
      <c r="DB406" s="1">
        <v>7.744</v>
      </c>
      <c r="DF406" s="1">
        <v>0.0</v>
      </c>
      <c r="DG406" s="1">
        <v>0.0</v>
      </c>
      <c r="DI406" s="1">
        <v>0.0</v>
      </c>
      <c r="DN406" s="1">
        <v>0.0</v>
      </c>
      <c r="DO406" s="1">
        <v>0.0</v>
      </c>
      <c r="DQ406" s="1">
        <v>0.0</v>
      </c>
      <c r="DV406" s="1">
        <v>0.0</v>
      </c>
      <c r="DW406" s="1">
        <v>0.0</v>
      </c>
      <c r="DY406" s="1">
        <v>0.0</v>
      </c>
    </row>
    <row r="407">
      <c r="A407" s="1" t="s">
        <v>162</v>
      </c>
      <c r="B407" s="1">
        <v>2012.0</v>
      </c>
      <c r="C407" s="1" t="s">
        <v>163</v>
      </c>
      <c r="D407" s="1">
        <v>276904.0</v>
      </c>
      <c r="E407" s="1">
        <v>3.41568E9</v>
      </c>
      <c r="J407" s="1">
        <v>0.0</v>
      </c>
      <c r="K407" s="1">
        <v>0.0</v>
      </c>
      <c r="L407" s="1">
        <v>0.0</v>
      </c>
      <c r="N407" s="1">
        <v>654.867</v>
      </c>
      <c r="S407" s="1">
        <v>0.0</v>
      </c>
      <c r="T407" s="1">
        <v>0.0</v>
      </c>
      <c r="V407" s="1">
        <v>0.0</v>
      </c>
      <c r="W407" s="1">
        <v>0.0</v>
      </c>
      <c r="X407" s="1">
        <v>0.0</v>
      </c>
      <c r="Y407" s="1">
        <v>0.0</v>
      </c>
      <c r="AA407" s="1">
        <v>1.13</v>
      </c>
      <c r="AB407" s="1">
        <v>4080.837</v>
      </c>
      <c r="AC407" s="1">
        <v>1.13</v>
      </c>
      <c r="AE407" s="1">
        <v>-6.013</v>
      </c>
      <c r="AF407" s="1">
        <v>-0.466</v>
      </c>
      <c r="AG407" s="1">
        <v>26286.41</v>
      </c>
      <c r="AH407" s="1">
        <v>2.131</v>
      </c>
      <c r="AK407" s="1">
        <v>4080.837</v>
      </c>
      <c r="AL407" s="1">
        <v>1.13</v>
      </c>
      <c r="AO407" s="1">
        <v>100.0</v>
      </c>
      <c r="AT407" s="1">
        <v>72.227</v>
      </c>
      <c r="AU407" s="1">
        <v>0.02</v>
      </c>
      <c r="AW407" s="1">
        <v>14.441</v>
      </c>
      <c r="AX407" s="1">
        <v>0.026</v>
      </c>
      <c r="AY407" s="1">
        <v>739.968</v>
      </c>
      <c r="AZ407" s="1">
        <v>0.205</v>
      </c>
      <c r="BA407" s="1">
        <v>1.77</v>
      </c>
      <c r="BC407" s="1">
        <v>0.74</v>
      </c>
      <c r="BG407" s="1">
        <v>0.0</v>
      </c>
      <c r="BH407" s="1">
        <v>0.0</v>
      </c>
      <c r="BJ407" s="1">
        <v>0.0</v>
      </c>
      <c r="BO407" s="1">
        <v>0.0</v>
      </c>
      <c r="BP407" s="1">
        <v>0.0</v>
      </c>
      <c r="BR407" s="1">
        <v>0.0</v>
      </c>
      <c r="BT407" s="1">
        <v>0.0</v>
      </c>
      <c r="BU407" s="1">
        <v>0.0</v>
      </c>
      <c r="BY407" s="1">
        <v>0.0</v>
      </c>
      <c r="BZ407" s="1">
        <v>0.0</v>
      </c>
      <c r="CB407" s="1">
        <v>0.0</v>
      </c>
      <c r="CG407" s="1">
        <v>4008.61</v>
      </c>
      <c r="CH407" s="1">
        <v>1.11</v>
      </c>
      <c r="CJ407" s="1">
        <v>0.274</v>
      </c>
      <c r="CK407" s="1">
        <v>0.002</v>
      </c>
      <c r="CL407" s="1">
        <v>2274.672</v>
      </c>
      <c r="CM407" s="1">
        <v>0.63</v>
      </c>
      <c r="CN407" s="1">
        <v>98.23</v>
      </c>
      <c r="CQ407" s="1">
        <v>0.0</v>
      </c>
      <c r="CR407" s="1">
        <v>0.0</v>
      </c>
      <c r="CU407" s="1">
        <v>0.0</v>
      </c>
      <c r="CV407" s="1">
        <v>0.0</v>
      </c>
      <c r="CX407" s="1">
        <v>0.0</v>
      </c>
      <c r="CY407" s="1">
        <v>0.0</v>
      </c>
      <c r="DA407" s="1">
        <v>4080.837</v>
      </c>
      <c r="DB407" s="1">
        <v>7.279</v>
      </c>
      <c r="DF407" s="1">
        <v>0.0</v>
      </c>
      <c r="DG407" s="1">
        <v>0.0</v>
      </c>
      <c r="DI407" s="1">
        <v>0.0</v>
      </c>
      <c r="DN407" s="1">
        <v>0.0</v>
      </c>
      <c r="DO407" s="1">
        <v>0.0</v>
      </c>
      <c r="DQ407" s="1">
        <v>0.0</v>
      </c>
      <c r="DV407" s="1">
        <v>0.0</v>
      </c>
      <c r="DW407" s="1">
        <v>0.0</v>
      </c>
      <c r="DY407" s="1">
        <v>0.0</v>
      </c>
    </row>
    <row r="408">
      <c r="A408" s="1" t="s">
        <v>162</v>
      </c>
      <c r="B408" s="1">
        <v>2013.0</v>
      </c>
      <c r="C408" s="1" t="s">
        <v>163</v>
      </c>
      <c r="D408" s="1">
        <v>277625.0</v>
      </c>
      <c r="E408" s="1">
        <v>3.412801024E9</v>
      </c>
      <c r="J408" s="1">
        <v>0.0</v>
      </c>
      <c r="K408" s="1">
        <v>0.0</v>
      </c>
      <c r="L408" s="1">
        <v>0.0</v>
      </c>
      <c r="N408" s="1">
        <v>653.465</v>
      </c>
      <c r="S408" s="1">
        <v>0.0</v>
      </c>
      <c r="T408" s="1">
        <v>0.0</v>
      </c>
      <c r="V408" s="1">
        <v>0.0</v>
      </c>
      <c r="W408" s="1">
        <v>0.0</v>
      </c>
      <c r="X408" s="1">
        <v>0.0</v>
      </c>
      <c r="Y408" s="1">
        <v>0.0</v>
      </c>
      <c r="AA408" s="1">
        <v>1.01</v>
      </c>
      <c r="AB408" s="1">
        <v>3638.001</v>
      </c>
      <c r="AC408" s="1">
        <v>1.01</v>
      </c>
      <c r="AE408" s="1">
        <v>1.478</v>
      </c>
      <c r="AF408" s="1">
        <v>0.108</v>
      </c>
      <c r="AG408" s="1">
        <v>26605.543</v>
      </c>
      <c r="AH408" s="1">
        <v>2.164</v>
      </c>
      <c r="AK408" s="1">
        <v>3638.001</v>
      </c>
      <c r="AL408" s="1">
        <v>1.01</v>
      </c>
      <c r="AO408" s="1">
        <v>100.0</v>
      </c>
      <c r="AT408" s="1">
        <v>72.04</v>
      </c>
      <c r="AU408" s="1">
        <v>0.02</v>
      </c>
      <c r="AW408" s="1">
        <v>17.232</v>
      </c>
      <c r="AX408" s="1">
        <v>0.035</v>
      </c>
      <c r="AY408" s="1">
        <v>865.226</v>
      </c>
      <c r="AZ408" s="1">
        <v>0.24</v>
      </c>
      <c r="BA408" s="1">
        <v>1.98</v>
      </c>
      <c r="BC408" s="1">
        <v>0.66</v>
      </c>
      <c r="BG408" s="1">
        <v>0.0</v>
      </c>
      <c r="BH408" s="1">
        <v>0.0</v>
      </c>
      <c r="BJ408" s="1">
        <v>0.0</v>
      </c>
      <c r="BO408" s="1">
        <v>0.0</v>
      </c>
      <c r="BP408" s="1">
        <v>0.0</v>
      </c>
      <c r="BR408" s="1">
        <v>0.0</v>
      </c>
      <c r="BT408" s="1">
        <v>0.0</v>
      </c>
      <c r="BU408" s="1">
        <v>0.0</v>
      </c>
      <c r="BY408" s="1">
        <v>0.0</v>
      </c>
      <c r="BZ408" s="1">
        <v>0.0</v>
      </c>
      <c r="CB408" s="1">
        <v>0.0</v>
      </c>
      <c r="CG408" s="1">
        <v>3565.961</v>
      </c>
      <c r="CH408" s="1">
        <v>0.99</v>
      </c>
      <c r="CJ408" s="1">
        <v>-0.273</v>
      </c>
      <c r="CK408" s="1">
        <v>-0.002</v>
      </c>
      <c r="CL408" s="1">
        <v>2262.566</v>
      </c>
      <c r="CM408" s="1">
        <v>0.628</v>
      </c>
      <c r="CN408" s="1">
        <v>98.02</v>
      </c>
      <c r="CQ408" s="1">
        <v>0.0</v>
      </c>
      <c r="CR408" s="1">
        <v>0.0</v>
      </c>
      <c r="CU408" s="1">
        <v>0.0</v>
      </c>
      <c r="CV408" s="1">
        <v>0.0</v>
      </c>
      <c r="CX408" s="1">
        <v>0.0</v>
      </c>
      <c r="CY408" s="1">
        <v>0.0</v>
      </c>
      <c r="DA408" s="1">
        <v>3638.001</v>
      </c>
      <c r="DB408" s="1">
        <v>7.386</v>
      </c>
      <c r="DF408" s="1">
        <v>0.0</v>
      </c>
      <c r="DG408" s="1">
        <v>0.0</v>
      </c>
      <c r="DI408" s="1">
        <v>0.0</v>
      </c>
      <c r="DN408" s="1">
        <v>0.0</v>
      </c>
      <c r="DO408" s="1">
        <v>0.0</v>
      </c>
      <c r="DQ408" s="1">
        <v>0.0</v>
      </c>
      <c r="DV408" s="1">
        <v>0.0</v>
      </c>
      <c r="DW408" s="1">
        <v>0.0</v>
      </c>
      <c r="DY408" s="1">
        <v>0.0</v>
      </c>
    </row>
    <row r="409">
      <c r="A409" s="1" t="s">
        <v>162</v>
      </c>
      <c r="B409" s="1">
        <v>2014.0</v>
      </c>
      <c r="C409" s="1" t="s">
        <v>163</v>
      </c>
      <c r="D409" s="1">
        <v>278302.0</v>
      </c>
      <c r="E409" s="1">
        <v>3.416199936E9</v>
      </c>
      <c r="J409" s="1">
        <v>0.0</v>
      </c>
      <c r="K409" s="1">
        <v>0.0</v>
      </c>
      <c r="L409" s="1">
        <v>0.0</v>
      </c>
      <c r="N409" s="1">
        <v>650.485</v>
      </c>
      <c r="S409" s="1">
        <v>0.0</v>
      </c>
      <c r="T409" s="1">
        <v>0.0</v>
      </c>
      <c r="V409" s="1">
        <v>0.0</v>
      </c>
      <c r="W409" s="1">
        <v>0.0</v>
      </c>
      <c r="X409" s="1">
        <v>0.0</v>
      </c>
      <c r="Y409" s="1">
        <v>0.0</v>
      </c>
      <c r="AA409" s="1">
        <v>1.03</v>
      </c>
      <c r="AB409" s="1">
        <v>3701.015</v>
      </c>
      <c r="AC409" s="1">
        <v>1.03</v>
      </c>
      <c r="AE409" s="1">
        <v>-13.178</v>
      </c>
      <c r="AF409" s="1">
        <v>-0.973</v>
      </c>
      <c r="AG409" s="1">
        <v>23043.279</v>
      </c>
      <c r="AH409" s="1">
        <v>1.877</v>
      </c>
      <c r="AK409" s="1">
        <v>3665.083</v>
      </c>
      <c r="AL409" s="1">
        <v>1.02</v>
      </c>
      <c r="AO409" s="1">
        <v>99.029</v>
      </c>
      <c r="AT409" s="1">
        <v>71.864</v>
      </c>
      <c r="AU409" s="1">
        <v>0.02</v>
      </c>
      <c r="AW409" s="1">
        <v>-35.88</v>
      </c>
      <c r="AX409" s="1">
        <v>-0.086</v>
      </c>
      <c r="AY409" s="1">
        <v>553.437</v>
      </c>
      <c r="AZ409" s="1">
        <v>0.154</v>
      </c>
      <c r="BA409" s="1">
        <v>1.942</v>
      </c>
      <c r="BC409" s="1">
        <v>0.67</v>
      </c>
      <c r="BG409" s="1">
        <v>0.0</v>
      </c>
      <c r="BH409" s="1">
        <v>0.0</v>
      </c>
      <c r="BJ409" s="1">
        <v>0.0</v>
      </c>
      <c r="BO409" s="1">
        <v>35.932</v>
      </c>
      <c r="BP409" s="1">
        <v>0.01</v>
      </c>
      <c r="BR409" s="1">
        <v>0.971</v>
      </c>
      <c r="BT409" s="1">
        <v>0.0</v>
      </c>
      <c r="BU409" s="1">
        <v>0.0</v>
      </c>
      <c r="BY409" s="1">
        <v>0.0</v>
      </c>
      <c r="BZ409" s="1">
        <v>0.0</v>
      </c>
      <c r="CB409" s="1">
        <v>0.0</v>
      </c>
      <c r="CG409" s="1">
        <v>3593.219</v>
      </c>
      <c r="CH409" s="1">
        <v>1.0</v>
      </c>
      <c r="CJ409" s="1">
        <v>0.0</v>
      </c>
      <c r="CK409" s="1">
        <v>0.0</v>
      </c>
      <c r="CL409" s="1">
        <v>2257.062</v>
      </c>
      <c r="CM409" s="1">
        <v>0.628</v>
      </c>
      <c r="CN409" s="1">
        <v>97.087</v>
      </c>
      <c r="CQ409" s="1">
        <v>0.0</v>
      </c>
      <c r="CR409" s="1">
        <v>0.0</v>
      </c>
      <c r="CU409" s="1">
        <v>0.0</v>
      </c>
      <c r="CV409" s="1">
        <v>0.0</v>
      </c>
      <c r="CX409" s="1">
        <v>0.0</v>
      </c>
      <c r="CY409" s="1">
        <v>0.0</v>
      </c>
      <c r="DA409" s="1">
        <v>3701.015</v>
      </c>
      <c r="DB409" s="1">
        <v>6.413</v>
      </c>
      <c r="DF409" s="1">
        <v>35.932</v>
      </c>
      <c r="DG409" s="1">
        <v>0.01</v>
      </c>
      <c r="DI409" s="1">
        <v>0.971</v>
      </c>
      <c r="DN409" s="1">
        <v>35.932</v>
      </c>
      <c r="DO409" s="1">
        <v>0.01</v>
      </c>
      <c r="DQ409" s="1">
        <v>0.971</v>
      </c>
      <c r="DV409" s="1">
        <v>0.0</v>
      </c>
      <c r="DW409" s="1">
        <v>0.0</v>
      </c>
      <c r="DY409" s="1">
        <v>0.0</v>
      </c>
    </row>
    <row r="410">
      <c r="A410" s="1" t="s">
        <v>162</v>
      </c>
      <c r="B410" s="1">
        <v>2015.0</v>
      </c>
      <c r="C410" s="1" t="s">
        <v>163</v>
      </c>
      <c r="D410" s="1">
        <v>278942.0</v>
      </c>
      <c r="E410" s="1">
        <v>3.44805888E9</v>
      </c>
      <c r="J410" s="1">
        <v>0.0</v>
      </c>
      <c r="K410" s="1">
        <v>0.0</v>
      </c>
      <c r="L410" s="1">
        <v>0.0</v>
      </c>
      <c r="N410" s="1">
        <v>644.231</v>
      </c>
      <c r="S410" s="1">
        <v>0.0</v>
      </c>
      <c r="T410" s="1">
        <v>0.0</v>
      </c>
      <c r="V410" s="1">
        <v>0.0</v>
      </c>
      <c r="W410" s="1">
        <v>0.0</v>
      </c>
      <c r="X410" s="1">
        <v>0.0</v>
      </c>
      <c r="Y410" s="1">
        <v>0.0</v>
      </c>
      <c r="AA410" s="1">
        <v>1.04</v>
      </c>
      <c r="AB410" s="1">
        <v>3728.374</v>
      </c>
      <c r="AC410" s="1">
        <v>1.04</v>
      </c>
      <c r="AE410" s="1">
        <v>6.278</v>
      </c>
      <c r="AF410" s="1">
        <v>0.403</v>
      </c>
      <c r="AG410" s="1">
        <v>24433.844</v>
      </c>
      <c r="AH410" s="1">
        <v>1.977</v>
      </c>
      <c r="AK410" s="1">
        <v>3692.524</v>
      </c>
      <c r="AL410" s="1">
        <v>1.03</v>
      </c>
      <c r="AO410" s="1">
        <v>99.038</v>
      </c>
      <c r="AT410" s="1">
        <v>71.699</v>
      </c>
      <c r="AU410" s="1">
        <v>0.02</v>
      </c>
      <c r="AW410" s="1">
        <v>24.91</v>
      </c>
      <c r="AX410" s="1">
        <v>0.038</v>
      </c>
      <c r="AY410" s="1">
        <v>689.711</v>
      </c>
      <c r="AZ410" s="1">
        <v>0.192</v>
      </c>
      <c r="BA410" s="1">
        <v>1.923</v>
      </c>
      <c r="BC410" s="1">
        <v>0.67</v>
      </c>
      <c r="BG410" s="1">
        <v>0.0</v>
      </c>
      <c r="BH410" s="1">
        <v>0.0</v>
      </c>
      <c r="BJ410" s="1">
        <v>0.0</v>
      </c>
      <c r="BO410" s="1">
        <v>35.85</v>
      </c>
      <c r="BP410" s="1">
        <v>0.01</v>
      </c>
      <c r="BR410" s="1">
        <v>0.962</v>
      </c>
      <c r="BT410" s="1">
        <v>0.0</v>
      </c>
      <c r="BU410" s="1">
        <v>0.0</v>
      </c>
      <c r="BY410" s="1">
        <v>0.0</v>
      </c>
      <c r="BZ410" s="1">
        <v>0.0</v>
      </c>
      <c r="CB410" s="1">
        <v>0.0</v>
      </c>
      <c r="CG410" s="1">
        <v>3620.824</v>
      </c>
      <c r="CH410" s="1">
        <v>1.01</v>
      </c>
      <c r="CJ410" s="1">
        <v>0.0</v>
      </c>
      <c r="CK410" s="1">
        <v>0.0</v>
      </c>
      <c r="CL410" s="1">
        <v>2251.883</v>
      </c>
      <c r="CM410" s="1">
        <v>0.628</v>
      </c>
      <c r="CN410" s="1">
        <v>97.115</v>
      </c>
      <c r="CQ410" s="1">
        <v>0.0</v>
      </c>
      <c r="CR410" s="1">
        <v>0.0</v>
      </c>
      <c r="CU410" s="1">
        <v>0.0</v>
      </c>
      <c r="CV410" s="1">
        <v>0.0</v>
      </c>
      <c r="CX410" s="1">
        <v>0.0</v>
      </c>
      <c r="CY410" s="1">
        <v>0.0</v>
      </c>
      <c r="DA410" s="1">
        <v>3728.374</v>
      </c>
      <c r="DB410" s="1">
        <v>6.816</v>
      </c>
      <c r="DF410" s="1">
        <v>35.85</v>
      </c>
      <c r="DG410" s="1">
        <v>0.01</v>
      </c>
      <c r="DI410" s="1">
        <v>0.962</v>
      </c>
      <c r="DN410" s="1">
        <v>35.85</v>
      </c>
      <c r="DO410" s="1">
        <v>0.01</v>
      </c>
      <c r="DQ410" s="1">
        <v>0.962</v>
      </c>
      <c r="DV410" s="1">
        <v>0.0</v>
      </c>
      <c r="DW410" s="1">
        <v>0.0</v>
      </c>
      <c r="DY410" s="1">
        <v>0.0</v>
      </c>
    </row>
    <row r="411">
      <c r="A411" s="1" t="s">
        <v>162</v>
      </c>
      <c r="B411" s="1">
        <v>2016.0</v>
      </c>
      <c r="C411" s="1" t="s">
        <v>163</v>
      </c>
      <c r="D411" s="1">
        <v>279556.0</v>
      </c>
      <c r="E411" s="1">
        <v>3.528285696E9</v>
      </c>
      <c r="J411" s="1">
        <v>0.0</v>
      </c>
      <c r="K411" s="1">
        <v>0.0</v>
      </c>
      <c r="L411" s="1">
        <v>0.0</v>
      </c>
      <c r="N411" s="1">
        <v>638.095</v>
      </c>
      <c r="S411" s="1">
        <v>0.0</v>
      </c>
      <c r="T411" s="1">
        <v>0.0</v>
      </c>
      <c r="V411" s="1">
        <v>0.0</v>
      </c>
      <c r="W411" s="1">
        <v>0.0</v>
      </c>
      <c r="X411" s="1">
        <v>0.0</v>
      </c>
      <c r="Y411" s="1">
        <v>0.0</v>
      </c>
      <c r="AA411" s="1">
        <v>1.05</v>
      </c>
      <c r="AB411" s="1">
        <v>3755.956</v>
      </c>
      <c r="AC411" s="1">
        <v>1.05</v>
      </c>
      <c r="AE411" s="1">
        <v>1.814</v>
      </c>
      <c r="AF411" s="1">
        <v>0.124</v>
      </c>
      <c r="AG411" s="1">
        <v>24822.332</v>
      </c>
      <c r="AH411" s="1">
        <v>1.967</v>
      </c>
      <c r="AK411" s="1">
        <v>3684.414</v>
      </c>
      <c r="AL411" s="1">
        <v>1.03</v>
      </c>
      <c r="AO411" s="1">
        <v>98.095</v>
      </c>
      <c r="AT411" s="1">
        <v>71.542</v>
      </c>
      <c r="AU411" s="1">
        <v>0.02</v>
      </c>
      <c r="AW411" s="1">
        <v>-3.187</v>
      </c>
      <c r="AX411" s="1">
        <v>-0.006</v>
      </c>
      <c r="AY411" s="1">
        <v>666.265</v>
      </c>
      <c r="AZ411" s="1">
        <v>0.186</v>
      </c>
      <c r="BA411" s="1">
        <v>1.905</v>
      </c>
      <c r="BC411" s="1">
        <v>0.67</v>
      </c>
      <c r="BG411" s="1">
        <v>0.0</v>
      </c>
      <c r="BH411" s="1">
        <v>0.0</v>
      </c>
      <c r="BJ411" s="1">
        <v>0.0</v>
      </c>
      <c r="BO411" s="1">
        <v>71.542</v>
      </c>
      <c r="BP411" s="1">
        <v>0.02</v>
      </c>
      <c r="BR411" s="1">
        <v>1.905</v>
      </c>
      <c r="BT411" s="1">
        <v>0.0</v>
      </c>
      <c r="BU411" s="1">
        <v>0.0</v>
      </c>
      <c r="BY411" s="1">
        <v>0.0</v>
      </c>
      <c r="BZ411" s="1">
        <v>0.0</v>
      </c>
      <c r="CB411" s="1">
        <v>0.0</v>
      </c>
      <c r="CG411" s="1">
        <v>3612.872</v>
      </c>
      <c r="CH411" s="1">
        <v>1.01</v>
      </c>
      <c r="CJ411" s="1">
        <v>0.274</v>
      </c>
      <c r="CK411" s="1">
        <v>0.002</v>
      </c>
      <c r="CL411" s="1">
        <v>2253.094</v>
      </c>
      <c r="CM411" s="1">
        <v>0.63</v>
      </c>
      <c r="CN411" s="1">
        <v>96.19</v>
      </c>
      <c r="CQ411" s="1">
        <v>0.0</v>
      </c>
      <c r="CR411" s="1">
        <v>0.0</v>
      </c>
      <c r="CU411" s="1">
        <v>0.0</v>
      </c>
      <c r="CV411" s="1">
        <v>0.0</v>
      </c>
      <c r="CX411" s="1">
        <v>0.0</v>
      </c>
      <c r="CY411" s="1">
        <v>0.0</v>
      </c>
      <c r="DA411" s="1">
        <v>3755.956</v>
      </c>
      <c r="DB411" s="1">
        <v>6.939</v>
      </c>
      <c r="DF411" s="1">
        <v>71.542</v>
      </c>
      <c r="DG411" s="1">
        <v>0.02</v>
      </c>
      <c r="DI411" s="1">
        <v>1.905</v>
      </c>
      <c r="DN411" s="1">
        <v>71.542</v>
      </c>
      <c r="DO411" s="1">
        <v>0.02</v>
      </c>
      <c r="DQ411" s="1">
        <v>1.905</v>
      </c>
      <c r="DV411" s="1">
        <v>0.0</v>
      </c>
      <c r="DW411" s="1">
        <v>0.0</v>
      </c>
      <c r="DY411" s="1">
        <v>0.0</v>
      </c>
    </row>
    <row r="412">
      <c r="A412" s="1" t="s">
        <v>162</v>
      </c>
      <c r="B412" s="1">
        <v>2017.0</v>
      </c>
      <c r="C412" s="1" t="s">
        <v>163</v>
      </c>
      <c r="D412" s="1">
        <v>280132.0</v>
      </c>
      <c r="E412" s="1">
        <v>3.554020096E9</v>
      </c>
      <c r="J412" s="1">
        <v>0.0</v>
      </c>
      <c r="K412" s="1">
        <v>0.0</v>
      </c>
      <c r="L412" s="1">
        <v>0.0</v>
      </c>
      <c r="N412" s="1">
        <v>634.615</v>
      </c>
      <c r="S412" s="1">
        <v>0.0</v>
      </c>
      <c r="T412" s="1">
        <v>0.0</v>
      </c>
      <c r="Y412" s="1">
        <v>0.0</v>
      </c>
      <c r="AA412" s="1">
        <v>1.04</v>
      </c>
      <c r="AB412" s="1">
        <v>3712.535</v>
      </c>
      <c r="AC412" s="1">
        <v>1.04</v>
      </c>
      <c r="AE412" s="1">
        <v>-5.427</v>
      </c>
      <c r="AF412" s="1">
        <v>-0.377</v>
      </c>
      <c r="AG412" s="1">
        <v>23426.943</v>
      </c>
      <c r="AH412" s="1">
        <v>1.847</v>
      </c>
      <c r="AK412" s="1">
        <v>3605.443</v>
      </c>
      <c r="AL412" s="1">
        <v>1.01</v>
      </c>
      <c r="AO412" s="1">
        <v>97.115</v>
      </c>
      <c r="AT412" s="1">
        <v>107.092</v>
      </c>
      <c r="AU412" s="1">
        <v>0.03</v>
      </c>
      <c r="BA412" s="1">
        <v>2.885</v>
      </c>
      <c r="BC412" s="1">
        <v>0.66</v>
      </c>
      <c r="BG412" s="1">
        <v>0.0</v>
      </c>
      <c r="BH412" s="1">
        <v>0.0</v>
      </c>
      <c r="BJ412" s="1">
        <v>0.0</v>
      </c>
      <c r="BO412" s="1">
        <v>107.092</v>
      </c>
      <c r="BP412" s="1">
        <v>0.03</v>
      </c>
      <c r="BR412" s="1">
        <v>2.885</v>
      </c>
      <c r="BT412" s="1">
        <v>0.0</v>
      </c>
      <c r="BU412" s="1">
        <v>0.0</v>
      </c>
      <c r="BY412" s="1">
        <v>0.0</v>
      </c>
      <c r="BZ412" s="1">
        <v>0.0</v>
      </c>
      <c r="CB412" s="1">
        <v>0.0</v>
      </c>
      <c r="CG412" s="1">
        <v>3498.351</v>
      </c>
      <c r="CH412" s="1">
        <v>0.98</v>
      </c>
      <c r="CN412" s="1">
        <v>94.231</v>
      </c>
      <c r="CQ412" s="1">
        <v>0.0</v>
      </c>
      <c r="CR412" s="1">
        <v>0.0</v>
      </c>
      <c r="CU412" s="1">
        <v>0.0</v>
      </c>
      <c r="CV412" s="1">
        <v>0.0</v>
      </c>
      <c r="CX412" s="1">
        <v>0.0</v>
      </c>
      <c r="CY412" s="1">
        <v>0.0</v>
      </c>
      <c r="DA412" s="1">
        <v>3712.535</v>
      </c>
      <c r="DB412" s="1">
        <v>6.563</v>
      </c>
      <c r="DF412" s="1">
        <v>107.092</v>
      </c>
      <c r="DG412" s="1">
        <v>0.03</v>
      </c>
      <c r="DI412" s="1">
        <v>2.885</v>
      </c>
      <c r="DN412" s="1">
        <v>107.092</v>
      </c>
      <c r="DO412" s="1">
        <v>0.03</v>
      </c>
      <c r="DQ412" s="1">
        <v>2.885</v>
      </c>
      <c r="DV412" s="1">
        <v>0.0</v>
      </c>
      <c r="DW412" s="1">
        <v>0.0</v>
      </c>
      <c r="DY412" s="1">
        <v>0.0</v>
      </c>
    </row>
    <row r="413">
      <c r="A413" s="1" t="s">
        <v>162</v>
      </c>
      <c r="B413" s="1">
        <v>2018.0</v>
      </c>
      <c r="C413" s="1" t="s">
        <v>163</v>
      </c>
      <c r="D413" s="1">
        <v>280674.0</v>
      </c>
      <c r="E413" s="1">
        <v>3.526291712E9</v>
      </c>
      <c r="J413" s="1">
        <v>0.0</v>
      </c>
      <c r="K413" s="1">
        <v>0.0</v>
      </c>
      <c r="L413" s="1">
        <v>0.0</v>
      </c>
      <c r="N413" s="1">
        <v>634.615</v>
      </c>
      <c r="S413" s="1">
        <v>0.0</v>
      </c>
      <c r="T413" s="1">
        <v>0.0</v>
      </c>
      <c r="Y413" s="1">
        <v>0.0</v>
      </c>
      <c r="AA413" s="1">
        <v>1.04</v>
      </c>
      <c r="AB413" s="1">
        <v>3705.366</v>
      </c>
      <c r="AC413" s="1">
        <v>1.04</v>
      </c>
      <c r="AE413" s="1">
        <v>12.503</v>
      </c>
      <c r="AF413" s="1">
        <v>0.821</v>
      </c>
      <c r="AG413" s="1">
        <v>26305.096</v>
      </c>
      <c r="AH413" s="1">
        <v>2.094</v>
      </c>
      <c r="AK413" s="1">
        <v>3598.481</v>
      </c>
      <c r="AL413" s="1">
        <v>1.01</v>
      </c>
      <c r="AO413" s="1">
        <v>97.115</v>
      </c>
      <c r="AT413" s="1">
        <v>106.886</v>
      </c>
      <c r="AU413" s="1">
        <v>0.03</v>
      </c>
      <c r="BA413" s="1">
        <v>2.885</v>
      </c>
      <c r="BC413" s="1">
        <v>0.66</v>
      </c>
      <c r="BG413" s="1">
        <v>0.0</v>
      </c>
      <c r="BH413" s="1">
        <v>0.0</v>
      </c>
      <c r="BJ413" s="1">
        <v>0.0</v>
      </c>
      <c r="BO413" s="1">
        <v>106.886</v>
      </c>
      <c r="BP413" s="1">
        <v>0.03</v>
      </c>
      <c r="BR413" s="1">
        <v>2.885</v>
      </c>
      <c r="BT413" s="1">
        <v>0.0</v>
      </c>
      <c r="BU413" s="1">
        <v>0.0</v>
      </c>
      <c r="BY413" s="1">
        <v>0.0</v>
      </c>
      <c r="BZ413" s="1">
        <v>0.0</v>
      </c>
      <c r="CB413" s="1">
        <v>0.0</v>
      </c>
      <c r="CG413" s="1">
        <v>3491.595</v>
      </c>
      <c r="CH413" s="1">
        <v>0.98</v>
      </c>
      <c r="CN413" s="1">
        <v>94.231</v>
      </c>
      <c r="CQ413" s="1">
        <v>0.0</v>
      </c>
      <c r="CR413" s="1">
        <v>0.0</v>
      </c>
      <c r="CU413" s="1">
        <v>0.0</v>
      </c>
      <c r="CV413" s="1">
        <v>0.0</v>
      </c>
      <c r="CX413" s="1">
        <v>0.0</v>
      </c>
      <c r="CY413" s="1">
        <v>0.0</v>
      </c>
      <c r="DA413" s="1">
        <v>3705.366</v>
      </c>
      <c r="DB413" s="1">
        <v>7.383</v>
      </c>
      <c r="DF413" s="1">
        <v>106.886</v>
      </c>
      <c r="DG413" s="1">
        <v>0.03</v>
      </c>
      <c r="DI413" s="1">
        <v>2.885</v>
      </c>
      <c r="DN413" s="1">
        <v>106.886</v>
      </c>
      <c r="DO413" s="1">
        <v>0.03</v>
      </c>
      <c r="DQ413" s="1">
        <v>2.885</v>
      </c>
      <c r="DV413" s="1">
        <v>0.0</v>
      </c>
      <c r="DW413" s="1">
        <v>0.0</v>
      </c>
      <c r="DY413" s="1">
        <v>0.0</v>
      </c>
    </row>
    <row r="414">
      <c r="A414" s="1" t="s">
        <v>162</v>
      </c>
      <c r="B414" s="1">
        <v>2019.0</v>
      </c>
      <c r="C414" s="1" t="s">
        <v>163</v>
      </c>
      <c r="D414" s="1">
        <v>281162.0</v>
      </c>
      <c r="E414" s="1">
        <v>3.535586816E9</v>
      </c>
      <c r="J414" s="1">
        <v>0.0</v>
      </c>
      <c r="K414" s="1">
        <v>0.0</v>
      </c>
      <c r="L414" s="1">
        <v>0.0</v>
      </c>
      <c r="N414" s="1">
        <v>632.076</v>
      </c>
      <c r="S414" s="1">
        <v>0.0</v>
      </c>
      <c r="T414" s="1">
        <v>0.0</v>
      </c>
      <c r="Y414" s="1">
        <v>0.0</v>
      </c>
      <c r="AA414" s="1">
        <v>1.06</v>
      </c>
      <c r="AB414" s="1">
        <v>3770.068</v>
      </c>
      <c r="AC414" s="1">
        <v>1.06</v>
      </c>
      <c r="AE414" s="1">
        <v>-2.549</v>
      </c>
      <c r="AF414" s="1">
        <v>-0.188</v>
      </c>
      <c r="AG414" s="1">
        <v>25590.164</v>
      </c>
      <c r="AH414" s="1">
        <v>2.035</v>
      </c>
      <c r="AK414" s="1">
        <v>3627.802</v>
      </c>
      <c r="AL414" s="1">
        <v>1.02</v>
      </c>
      <c r="AO414" s="1">
        <v>96.226</v>
      </c>
      <c r="AT414" s="1">
        <v>106.7</v>
      </c>
      <c r="AU414" s="1">
        <v>0.03</v>
      </c>
      <c r="BA414" s="1">
        <v>2.83</v>
      </c>
      <c r="BC414" s="1">
        <v>0.67</v>
      </c>
      <c r="BG414" s="1">
        <v>0.0</v>
      </c>
      <c r="BH414" s="1">
        <v>0.0</v>
      </c>
      <c r="BJ414" s="1">
        <v>0.0</v>
      </c>
      <c r="BO414" s="1">
        <v>142.267</v>
      </c>
      <c r="BP414" s="1">
        <v>0.04</v>
      </c>
      <c r="BR414" s="1">
        <v>3.774</v>
      </c>
      <c r="BT414" s="1">
        <v>0.0</v>
      </c>
      <c r="BU414" s="1">
        <v>0.0</v>
      </c>
      <c r="BY414" s="1">
        <v>0.0</v>
      </c>
      <c r="BZ414" s="1">
        <v>0.0</v>
      </c>
      <c r="CB414" s="1">
        <v>0.0</v>
      </c>
      <c r="CG414" s="1">
        <v>3521.102</v>
      </c>
      <c r="CH414" s="1">
        <v>0.99</v>
      </c>
      <c r="CN414" s="1">
        <v>93.396</v>
      </c>
      <c r="CQ414" s="1">
        <v>0.0</v>
      </c>
      <c r="CR414" s="1">
        <v>0.0</v>
      </c>
      <c r="CU414" s="1">
        <v>0.0</v>
      </c>
      <c r="CV414" s="1">
        <v>0.0</v>
      </c>
      <c r="CX414" s="1">
        <v>0.0</v>
      </c>
      <c r="CY414" s="1">
        <v>0.0</v>
      </c>
      <c r="DA414" s="1">
        <v>3770.068</v>
      </c>
      <c r="DB414" s="1">
        <v>7.195</v>
      </c>
      <c r="DF414" s="1">
        <v>142.267</v>
      </c>
      <c r="DG414" s="1">
        <v>0.04</v>
      </c>
      <c r="DI414" s="1">
        <v>3.774</v>
      </c>
      <c r="DN414" s="1">
        <v>142.267</v>
      </c>
      <c r="DO414" s="1">
        <v>0.04</v>
      </c>
      <c r="DQ414" s="1">
        <v>3.774</v>
      </c>
      <c r="DV414" s="1">
        <v>0.0</v>
      </c>
      <c r="DW414" s="1">
        <v>0.0</v>
      </c>
      <c r="DY414" s="1">
        <v>0.0</v>
      </c>
    </row>
    <row r="415">
      <c r="A415" s="1" t="s">
        <v>162</v>
      </c>
      <c r="B415" s="1">
        <v>2020.0</v>
      </c>
      <c r="C415" s="1" t="s">
        <v>163</v>
      </c>
      <c r="D415" s="1">
        <v>281654.0</v>
      </c>
      <c r="E415" s="1">
        <v>3.085224448E9</v>
      </c>
      <c r="J415" s="1">
        <v>0.0</v>
      </c>
      <c r="K415" s="1">
        <v>0.0</v>
      </c>
      <c r="L415" s="1">
        <v>0.0</v>
      </c>
      <c r="N415" s="1">
        <v>613.208</v>
      </c>
      <c r="S415" s="1">
        <v>0.0</v>
      </c>
      <c r="T415" s="1">
        <v>0.0</v>
      </c>
      <c r="Y415" s="1">
        <v>0.0</v>
      </c>
      <c r="AA415" s="1">
        <v>1.06</v>
      </c>
      <c r="AB415" s="1">
        <v>3763.483</v>
      </c>
      <c r="AC415" s="1">
        <v>1.06</v>
      </c>
      <c r="AE415" s="1">
        <v>-21.681</v>
      </c>
      <c r="AF415" s="1">
        <v>-1.56</v>
      </c>
      <c r="AG415" s="1">
        <v>20007.01</v>
      </c>
      <c r="AH415" s="1">
        <v>1.826</v>
      </c>
      <c r="AK415" s="1">
        <v>3514.951</v>
      </c>
      <c r="AL415" s="1">
        <v>0.99</v>
      </c>
      <c r="AO415" s="1">
        <v>93.396</v>
      </c>
      <c r="AT415" s="1">
        <v>71.009</v>
      </c>
      <c r="AU415" s="1">
        <v>0.02</v>
      </c>
      <c r="BA415" s="1">
        <v>1.887</v>
      </c>
      <c r="BC415" s="1">
        <v>0.65</v>
      </c>
      <c r="BG415" s="1">
        <v>0.0</v>
      </c>
      <c r="BH415" s="1">
        <v>0.0</v>
      </c>
      <c r="BJ415" s="1">
        <v>0.0</v>
      </c>
      <c r="BO415" s="1">
        <v>248.532</v>
      </c>
      <c r="BP415" s="1">
        <v>0.07</v>
      </c>
      <c r="BR415" s="1">
        <v>6.604</v>
      </c>
      <c r="BT415" s="1">
        <v>0.0</v>
      </c>
      <c r="BU415" s="1">
        <v>0.0</v>
      </c>
      <c r="BY415" s="1">
        <v>0.0</v>
      </c>
      <c r="BZ415" s="1">
        <v>0.0</v>
      </c>
      <c r="CB415" s="1">
        <v>0.0</v>
      </c>
      <c r="CG415" s="1">
        <v>3443.942</v>
      </c>
      <c r="CH415" s="1">
        <v>0.97</v>
      </c>
      <c r="CN415" s="1">
        <v>91.509</v>
      </c>
      <c r="CQ415" s="1">
        <v>0.0</v>
      </c>
      <c r="CR415" s="1">
        <v>0.0</v>
      </c>
      <c r="CU415" s="1">
        <v>0.0</v>
      </c>
      <c r="CV415" s="1">
        <v>0.0</v>
      </c>
      <c r="CX415" s="1">
        <v>0.0</v>
      </c>
      <c r="CY415" s="1">
        <v>0.0</v>
      </c>
      <c r="DA415" s="1">
        <v>3763.483</v>
      </c>
      <c r="DB415" s="1">
        <v>5.635</v>
      </c>
      <c r="DF415" s="1">
        <v>248.532</v>
      </c>
      <c r="DG415" s="1">
        <v>0.07</v>
      </c>
      <c r="DI415" s="1">
        <v>6.604</v>
      </c>
      <c r="DN415" s="1">
        <v>248.532</v>
      </c>
      <c r="DO415" s="1">
        <v>0.07</v>
      </c>
      <c r="DQ415" s="1">
        <v>6.604</v>
      </c>
      <c r="DV415" s="1">
        <v>0.0</v>
      </c>
      <c r="DW415" s="1">
        <v>0.0</v>
      </c>
      <c r="DY415" s="1">
        <v>0.0</v>
      </c>
    </row>
    <row r="416">
      <c r="A416" s="1" t="s">
        <v>162</v>
      </c>
      <c r="B416" s="1">
        <v>2021.0</v>
      </c>
      <c r="C416" s="1" t="s">
        <v>163</v>
      </c>
      <c r="D416" s="1">
        <v>282111.0</v>
      </c>
      <c r="E416" s="1">
        <v>3.061071872E9</v>
      </c>
      <c r="J416" s="1">
        <v>0.0</v>
      </c>
      <c r="K416" s="1">
        <v>0.0</v>
      </c>
      <c r="L416" s="1">
        <v>0.0</v>
      </c>
      <c r="N416" s="1">
        <v>603.774</v>
      </c>
      <c r="S416" s="1">
        <v>0.0</v>
      </c>
      <c r="T416" s="1">
        <v>0.0</v>
      </c>
      <c r="Y416" s="1">
        <v>0.0</v>
      </c>
      <c r="AA416" s="1">
        <v>1.06</v>
      </c>
      <c r="AB416" s="1">
        <v>3757.386</v>
      </c>
      <c r="AC416" s="1">
        <v>1.06</v>
      </c>
      <c r="AE416" s="1">
        <v>-4.35</v>
      </c>
      <c r="AF416" s="1">
        <v>-0.245</v>
      </c>
      <c r="AG416" s="1">
        <v>19105.668</v>
      </c>
      <c r="AH416" s="1">
        <v>1.761</v>
      </c>
      <c r="AK416" s="1">
        <v>3473.81</v>
      </c>
      <c r="AL416" s="1">
        <v>0.98</v>
      </c>
      <c r="AO416" s="1">
        <v>92.453</v>
      </c>
      <c r="AT416" s="1">
        <v>70.894</v>
      </c>
      <c r="AU416" s="1">
        <v>0.02</v>
      </c>
      <c r="BA416" s="1">
        <v>1.887</v>
      </c>
      <c r="BC416" s="1">
        <v>0.64</v>
      </c>
      <c r="BG416" s="1">
        <v>0.0</v>
      </c>
      <c r="BH416" s="1">
        <v>0.0</v>
      </c>
      <c r="BJ416" s="1">
        <v>0.0</v>
      </c>
      <c r="BO416" s="1">
        <v>283.576</v>
      </c>
      <c r="BP416" s="1">
        <v>0.08</v>
      </c>
      <c r="BR416" s="1">
        <v>7.547</v>
      </c>
      <c r="BT416" s="1">
        <v>0.0</v>
      </c>
      <c r="BU416" s="1">
        <v>0.0</v>
      </c>
      <c r="BY416" s="1">
        <v>0.0</v>
      </c>
      <c r="BZ416" s="1">
        <v>0.0</v>
      </c>
      <c r="CB416" s="1">
        <v>0.0</v>
      </c>
      <c r="CG416" s="1">
        <v>3402.916</v>
      </c>
      <c r="CH416" s="1">
        <v>0.96</v>
      </c>
      <c r="CN416" s="1">
        <v>90.566</v>
      </c>
      <c r="CQ416" s="1">
        <v>0.0</v>
      </c>
      <c r="CR416" s="1">
        <v>0.0</v>
      </c>
      <c r="CU416" s="1">
        <v>0.0</v>
      </c>
      <c r="CV416" s="1">
        <v>0.0</v>
      </c>
      <c r="CX416" s="1">
        <v>0.0</v>
      </c>
      <c r="CY416" s="1">
        <v>0.0</v>
      </c>
      <c r="DA416" s="1">
        <v>3757.386</v>
      </c>
      <c r="DB416" s="1">
        <v>5.39</v>
      </c>
      <c r="DF416" s="1">
        <v>283.576</v>
      </c>
      <c r="DG416" s="1">
        <v>0.08</v>
      </c>
      <c r="DI416" s="1">
        <v>7.547</v>
      </c>
      <c r="DN416" s="1">
        <v>283.576</v>
      </c>
      <c r="DO416" s="1">
        <v>0.08</v>
      </c>
      <c r="DQ416" s="1">
        <v>7.547</v>
      </c>
      <c r="DV416" s="1">
        <v>0.0</v>
      </c>
      <c r="DW416" s="1">
        <v>0.0</v>
      </c>
      <c r="DY416" s="1">
        <v>0.0</v>
      </c>
    </row>
    <row r="417">
      <c r="A417" s="1" t="s">
        <v>162</v>
      </c>
      <c r="B417" s="1">
        <v>2022.0</v>
      </c>
      <c r="C417" s="1" t="s">
        <v>163</v>
      </c>
      <c r="D417" s="1">
        <v>282268.0</v>
      </c>
      <c r="E417" s="1">
        <v>3.408005888E9</v>
      </c>
      <c r="J417" s="1">
        <v>0.0</v>
      </c>
      <c r="K417" s="1">
        <v>0.0</v>
      </c>
      <c r="L417" s="1">
        <v>0.0</v>
      </c>
      <c r="N417" s="1">
        <v>605.505</v>
      </c>
      <c r="S417" s="1">
        <v>0.0</v>
      </c>
      <c r="T417" s="1">
        <v>0.0</v>
      </c>
      <c r="Y417" s="1">
        <v>0.0</v>
      </c>
      <c r="AA417" s="1">
        <v>1.09</v>
      </c>
      <c r="AB417" s="1">
        <v>3861.578</v>
      </c>
      <c r="AC417" s="1">
        <v>1.09</v>
      </c>
      <c r="AE417" s="1">
        <v>4.022</v>
      </c>
      <c r="AF417" s="1">
        <v>0.217</v>
      </c>
      <c r="AG417" s="1">
        <v>19863.086</v>
      </c>
      <c r="AH417" s="1">
        <v>1.645</v>
      </c>
      <c r="AK417" s="1">
        <v>3578.16</v>
      </c>
      <c r="AL417" s="1">
        <v>1.01</v>
      </c>
      <c r="AO417" s="1">
        <v>92.661</v>
      </c>
      <c r="AT417" s="1">
        <v>106.282</v>
      </c>
      <c r="AU417" s="1">
        <v>0.03</v>
      </c>
      <c r="BA417" s="1">
        <v>2.752</v>
      </c>
      <c r="BC417" s="1">
        <v>0.66</v>
      </c>
      <c r="BG417" s="1">
        <v>0.0</v>
      </c>
      <c r="BH417" s="1">
        <v>0.0</v>
      </c>
      <c r="BJ417" s="1">
        <v>0.0</v>
      </c>
      <c r="BO417" s="1">
        <v>283.419</v>
      </c>
      <c r="BP417" s="1">
        <v>0.08</v>
      </c>
      <c r="BR417" s="1">
        <v>7.339</v>
      </c>
      <c r="BT417" s="1">
        <v>0.0</v>
      </c>
      <c r="BU417" s="1">
        <v>0.0</v>
      </c>
      <c r="BY417" s="1">
        <v>0.0</v>
      </c>
      <c r="BZ417" s="1">
        <v>0.0</v>
      </c>
      <c r="CB417" s="1">
        <v>0.0</v>
      </c>
      <c r="CG417" s="1">
        <v>3471.878</v>
      </c>
      <c r="CH417" s="1">
        <v>0.98</v>
      </c>
      <c r="CN417" s="1">
        <v>89.908</v>
      </c>
      <c r="CQ417" s="1">
        <v>0.0</v>
      </c>
      <c r="CR417" s="1">
        <v>0.0</v>
      </c>
      <c r="CU417" s="1">
        <v>0.0</v>
      </c>
      <c r="CV417" s="1">
        <v>0.0</v>
      </c>
      <c r="CX417" s="1">
        <v>0.0</v>
      </c>
      <c r="CY417" s="1">
        <v>0.0</v>
      </c>
      <c r="DA417" s="1">
        <v>3861.578</v>
      </c>
      <c r="DB417" s="1">
        <v>5.607</v>
      </c>
      <c r="DF417" s="1">
        <v>283.419</v>
      </c>
      <c r="DG417" s="1">
        <v>0.08</v>
      </c>
      <c r="DI417" s="1">
        <v>7.339</v>
      </c>
      <c r="DN417" s="1">
        <v>283.419</v>
      </c>
      <c r="DO417" s="1">
        <v>0.08</v>
      </c>
      <c r="DQ417" s="1">
        <v>7.339</v>
      </c>
      <c r="DV417" s="1">
        <v>0.0</v>
      </c>
      <c r="DW417" s="1">
        <v>0.0</v>
      </c>
      <c r="DY417" s="1">
        <v>0.0</v>
      </c>
    </row>
    <row r="418">
      <c r="A418" s="1" t="s">
        <v>162</v>
      </c>
      <c r="B418" s="1">
        <v>2023.0</v>
      </c>
      <c r="C418" s="1" t="s">
        <v>163</v>
      </c>
      <c r="D418" s="1">
        <v>282302.0</v>
      </c>
      <c r="J418" s="1">
        <v>0.0</v>
      </c>
      <c r="K418" s="1">
        <v>0.0</v>
      </c>
      <c r="L418" s="1">
        <v>0.0</v>
      </c>
      <c r="N418" s="1">
        <v>600.0</v>
      </c>
      <c r="S418" s="1">
        <v>0.0</v>
      </c>
      <c r="T418" s="1">
        <v>0.0</v>
      </c>
      <c r="Y418" s="1">
        <v>0.0</v>
      </c>
      <c r="AA418" s="1">
        <v>1.1</v>
      </c>
      <c r="AB418" s="1">
        <v>3896.536</v>
      </c>
      <c r="AC418" s="1">
        <v>1.1</v>
      </c>
      <c r="AE418" s="1">
        <v>0.787</v>
      </c>
      <c r="AF418" s="1">
        <v>0.044</v>
      </c>
      <c r="AG418" s="1">
        <v>20017.094</v>
      </c>
      <c r="AK418" s="1">
        <v>3577.729</v>
      </c>
      <c r="AL418" s="1">
        <v>1.01</v>
      </c>
      <c r="AO418" s="1">
        <v>91.818</v>
      </c>
      <c r="AT418" s="1">
        <v>106.269</v>
      </c>
      <c r="AU418" s="1">
        <v>0.03</v>
      </c>
      <c r="BA418" s="1">
        <v>2.727</v>
      </c>
      <c r="BC418" s="1">
        <v>0.66</v>
      </c>
      <c r="BG418" s="1">
        <v>0.0</v>
      </c>
      <c r="BH418" s="1">
        <v>0.0</v>
      </c>
      <c r="BJ418" s="1">
        <v>0.0</v>
      </c>
      <c r="BO418" s="1">
        <v>318.808</v>
      </c>
      <c r="BP418" s="1">
        <v>0.09</v>
      </c>
      <c r="BR418" s="1">
        <v>8.182</v>
      </c>
      <c r="BT418" s="1">
        <v>0.0</v>
      </c>
      <c r="BU418" s="1">
        <v>0.0</v>
      </c>
      <c r="BY418" s="1">
        <v>0.0</v>
      </c>
      <c r="BZ418" s="1">
        <v>0.0</v>
      </c>
      <c r="CB418" s="1">
        <v>0.0</v>
      </c>
      <c r="CG418" s="1">
        <v>3471.46</v>
      </c>
      <c r="CH418" s="1">
        <v>0.98</v>
      </c>
      <c r="CN418" s="1">
        <v>89.091</v>
      </c>
      <c r="CQ418" s="1">
        <v>0.0</v>
      </c>
      <c r="CR418" s="1">
        <v>0.0</v>
      </c>
      <c r="CU418" s="1">
        <v>0.0</v>
      </c>
      <c r="CV418" s="1">
        <v>0.0</v>
      </c>
      <c r="CX418" s="1">
        <v>0.0</v>
      </c>
      <c r="CY418" s="1">
        <v>0.0</v>
      </c>
      <c r="DA418" s="1">
        <v>3896.536</v>
      </c>
      <c r="DB418" s="1">
        <v>5.651</v>
      </c>
      <c r="DF418" s="1">
        <v>318.808</v>
      </c>
      <c r="DG418" s="1">
        <v>0.09</v>
      </c>
      <c r="DI418" s="1">
        <v>8.182</v>
      </c>
      <c r="DN418" s="1">
        <v>318.808</v>
      </c>
      <c r="DO418" s="1">
        <v>0.09</v>
      </c>
      <c r="DQ418" s="1">
        <v>8.182</v>
      </c>
      <c r="DV418" s="1">
        <v>0.0</v>
      </c>
      <c r="DW418" s="1">
        <v>0.0</v>
      </c>
      <c r="DY418" s="1">
        <v>0.0</v>
      </c>
    </row>
    <row r="419">
      <c r="A419" s="1" t="s">
        <v>164</v>
      </c>
      <c r="B419" s="1">
        <v>2000.0</v>
      </c>
      <c r="C419" s="1" t="s">
        <v>165</v>
      </c>
      <c r="D419" s="1">
        <v>9991254.0</v>
      </c>
      <c r="E419" s="1">
        <v>9.141911552E10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518.008</v>
      </c>
      <c r="O419" s="1">
        <v>-0.727</v>
      </c>
      <c r="P419" s="1">
        <v>-0.085</v>
      </c>
      <c r="Q419" s="1">
        <v>1158.186</v>
      </c>
      <c r="R419" s="1">
        <v>11.572</v>
      </c>
      <c r="S419" s="1">
        <v>0.0</v>
      </c>
      <c r="T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4.538</v>
      </c>
      <c r="AA419" s="1">
        <v>33.31</v>
      </c>
      <c r="AB419" s="1">
        <v>3333.916</v>
      </c>
      <c r="AC419" s="1">
        <v>26.1</v>
      </c>
      <c r="AD419" s="1">
        <v>10.237</v>
      </c>
      <c r="AE419" s="1">
        <v>3.065</v>
      </c>
      <c r="AF419" s="1">
        <v>7.582</v>
      </c>
      <c r="AG419" s="1">
        <v>25522.227</v>
      </c>
      <c r="AH419" s="1">
        <v>2.789</v>
      </c>
      <c r="AI419" s="1">
        <v>3.056</v>
      </c>
      <c r="AJ419" s="1">
        <v>7.559</v>
      </c>
      <c r="AK419" s="1">
        <v>2609.282</v>
      </c>
      <c r="AL419" s="1">
        <v>26.07</v>
      </c>
      <c r="AM419" s="1">
        <v>25514.238</v>
      </c>
      <c r="AN419" s="1">
        <v>254.919</v>
      </c>
      <c r="AO419" s="1">
        <v>99.885</v>
      </c>
      <c r="AP419" s="1">
        <v>99.971</v>
      </c>
      <c r="AQ419" s="1">
        <v>6.092</v>
      </c>
      <c r="AR419" s="1">
        <v>8.724</v>
      </c>
      <c r="AS419" s="1">
        <v>151.936</v>
      </c>
      <c r="AT419" s="1">
        <v>2438.133</v>
      </c>
      <c r="AU419" s="1">
        <v>24.36</v>
      </c>
      <c r="AV419" s="1">
        <v>15206.92</v>
      </c>
      <c r="AW419" s="1">
        <v>-4.286</v>
      </c>
      <c r="AX419" s="1">
        <v>-0.097</v>
      </c>
      <c r="AY419" s="1">
        <v>216.109</v>
      </c>
      <c r="AZ419" s="1">
        <v>2.159</v>
      </c>
      <c r="BA419" s="1">
        <v>93.333</v>
      </c>
      <c r="BB419" s="1">
        <v>59.584</v>
      </c>
      <c r="BC419" s="1">
        <v>13.52</v>
      </c>
      <c r="BD419" s="1">
        <v>42.105</v>
      </c>
      <c r="BE419" s="1">
        <v>0.022</v>
      </c>
      <c r="BF419" s="1">
        <v>0.075</v>
      </c>
      <c r="BG419" s="1">
        <v>3.003</v>
      </c>
      <c r="BH419" s="1">
        <v>0.03</v>
      </c>
      <c r="BI419" s="1">
        <v>7.507</v>
      </c>
      <c r="BJ419" s="1">
        <v>0.115</v>
      </c>
      <c r="BK419" s="1">
        <v>0.029</v>
      </c>
      <c r="BL419" s="1">
        <v>42.105</v>
      </c>
      <c r="BM419" s="1">
        <v>0.022</v>
      </c>
      <c r="BN419" s="1">
        <v>0.075</v>
      </c>
      <c r="BO419" s="1">
        <v>3.003</v>
      </c>
      <c r="BP419" s="1">
        <v>0.03</v>
      </c>
      <c r="BQ419" s="1">
        <v>7.507</v>
      </c>
      <c r="BR419" s="1">
        <v>0.115</v>
      </c>
      <c r="BS419" s="1">
        <v>0.029</v>
      </c>
      <c r="BT419" s="1">
        <v>7.21</v>
      </c>
      <c r="BU419" s="1">
        <v>21.645</v>
      </c>
      <c r="BW419" s="1">
        <v>0.0</v>
      </c>
      <c r="BX419" s="1">
        <v>0.0</v>
      </c>
      <c r="BY419" s="1">
        <v>0.0</v>
      </c>
      <c r="BZ419" s="1">
        <v>0.0</v>
      </c>
      <c r="CA419" s="1">
        <v>0.0</v>
      </c>
      <c r="CB419" s="1">
        <v>0.0</v>
      </c>
      <c r="CC419" s="1">
        <v>0.0</v>
      </c>
      <c r="CD419" s="1">
        <v>-1.169</v>
      </c>
      <c r="CE419" s="1">
        <v>-1.081</v>
      </c>
      <c r="CF419" s="1">
        <v>91.411</v>
      </c>
      <c r="CG419" s="1">
        <v>171.15</v>
      </c>
      <c r="CH419" s="1">
        <v>1.71</v>
      </c>
      <c r="CI419" s="1">
        <v>9149.132</v>
      </c>
      <c r="CJ419" s="1">
        <v>1.4</v>
      </c>
      <c r="CK419" s="1">
        <v>0.323</v>
      </c>
      <c r="CL419" s="1">
        <v>2337.75</v>
      </c>
      <c r="CM419" s="1">
        <v>23.357</v>
      </c>
      <c r="CN419" s="1">
        <v>6.552</v>
      </c>
      <c r="CO419" s="1">
        <v>35.848</v>
      </c>
      <c r="CP419" s="1">
        <v>0.0</v>
      </c>
      <c r="CQ419" s="1">
        <v>0.0</v>
      </c>
      <c r="CR419" s="1">
        <v>0.0</v>
      </c>
      <c r="CT419" s="1">
        <v>0.0</v>
      </c>
      <c r="CU419" s="1">
        <v>0.0</v>
      </c>
      <c r="CV419" s="1">
        <v>0.0</v>
      </c>
      <c r="CW419" s="1">
        <v>0.0</v>
      </c>
      <c r="CX419" s="1">
        <v>0.0</v>
      </c>
      <c r="CY419" s="1">
        <v>0.0</v>
      </c>
      <c r="CZ419" s="1">
        <v>0.0</v>
      </c>
      <c r="DA419" s="1">
        <v>2612.285</v>
      </c>
      <c r="DB419" s="1">
        <v>254.999</v>
      </c>
      <c r="DC419" s="1">
        <v>42.105</v>
      </c>
      <c r="DD419" s="1">
        <v>0.022</v>
      </c>
      <c r="DE419" s="1">
        <v>0.075</v>
      </c>
      <c r="DF419" s="1">
        <v>3.003</v>
      </c>
      <c r="DG419" s="1">
        <v>0.03</v>
      </c>
      <c r="DH419" s="1">
        <v>7.507</v>
      </c>
      <c r="DI419" s="1">
        <v>0.115</v>
      </c>
      <c r="DJ419" s="1">
        <v>0.029</v>
      </c>
      <c r="DL419" s="1">
        <v>0.0</v>
      </c>
      <c r="DM419" s="1">
        <v>0.0</v>
      </c>
      <c r="DN419" s="1">
        <v>0.0</v>
      </c>
      <c r="DO419" s="1">
        <v>0.0</v>
      </c>
      <c r="DP419" s="1">
        <v>0.0</v>
      </c>
      <c r="DQ419" s="1">
        <v>0.0</v>
      </c>
      <c r="DR419" s="1">
        <v>0.0</v>
      </c>
      <c r="DT419" s="1">
        <v>0.0</v>
      </c>
      <c r="DU419" s="1">
        <v>0.0</v>
      </c>
      <c r="DV419" s="1">
        <v>0.0</v>
      </c>
      <c r="DW419" s="1">
        <v>0.0</v>
      </c>
      <c r="DX419" s="1">
        <v>0.0</v>
      </c>
      <c r="DY419" s="1">
        <v>0.0</v>
      </c>
      <c r="DZ419" s="1">
        <v>0.0</v>
      </c>
    </row>
    <row r="420">
      <c r="A420" s="1" t="s">
        <v>164</v>
      </c>
      <c r="B420" s="1">
        <v>2001.0</v>
      </c>
      <c r="C420" s="1" t="s">
        <v>165</v>
      </c>
      <c r="D420" s="1">
        <v>9938024.0</v>
      </c>
      <c r="E420" s="1">
        <v>9.4624120832E10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516.554</v>
      </c>
      <c r="O420" s="1">
        <v>-28.2</v>
      </c>
      <c r="P420" s="1">
        <v>-3.263</v>
      </c>
      <c r="Q420" s="1">
        <v>836.034</v>
      </c>
      <c r="R420" s="1">
        <v>8.309</v>
      </c>
      <c r="S420" s="1">
        <v>0.0</v>
      </c>
      <c r="T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3.351</v>
      </c>
      <c r="AA420" s="1">
        <v>33.34</v>
      </c>
      <c r="AB420" s="1">
        <v>3354.792</v>
      </c>
      <c r="AC420" s="1">
        <v>25.07</v>
      </c>
      <c r="AD420" s="1">
        <v>10.115</v>
      </c>
      <c r="AE420" s="1">
        <v>-2.779</v>
      </c>
      <c r="AF420" s="1">
        <v>-7.088</v>
      </c>
      <c r="AG420" s="1">
        <v>24945.752</v>
      </c>
      <c r="AH420" s="1">
        <v>2.62</v>
      </c>
      <c r="AI420" s="1">
        <v>-2.784</v>
      </c>
      <c r="AJ420" s="1">
        <v>-7.096</v>
      </c>
      <c r="AK420" s="1">
        <v>2519.616</v>
      </c>
      <c r="AL420" s="1">
        <v>25.04</v>
      </c>
      <c r="AM420" s="1">
        <v>24936.885</v>
      </c>
      <c r="AN420" s="1">
        <v>247.823</v>
      </c>
      <c r="AO420" s="1">
        <v>99.88</v>
      </c>
      <c r="AP420" s="1">
        <v>99.967</v>
      </c>
      <c r="AQ420" s="1">
        <v>-0.573</v>
      </c>
      <c r="AR420" s="1">
        <v>-0.871</v>
      </c>
      <c r="AS420" s="1">
        <v>151.066</v>
      </c>
      <c r="AT420" s="1">
        <v>2372.705</v>
      </c>
      <c r="AU420" s="1">
        <v>23.58</v>
      </c>
      <c r="AV420" s="1">
        <v>15200.772</v>
      </c>
      <c r="AW420" s="1">
        <v>-0.498</v>
      </c>
      <c r="AX420" s="1">
        <v>-0.011</v>
      </c>
      <c r="AY420" s="1">
        <v>216.185</v>
      </c>
      <c r="AZ420" s="1">
        <v>2.148</v>
      </c>
      <c r="BA420" s="1">
        <v>94.057</v>
      </c>
      <c r="BB420" s="1">
        <v>60.937</v>
      </c>
      <c r="BC420" s="1">
        <v>12.95</v>
      </c>
      <c r="BD420" s="1">
        <v>11.111</v>
      </c>
      <c r="BE420" s="1">
        <v>0.008</v>
      </c>
      <c r="BF420" s="1">
        <v>0.083</v>
      </c>
      <c r="BG420" s="1">
        <v>3.019</v>
      </c>
      <c r="BH420" s="1">
        <v>0.03</v>
      </c>
      <c r="BI420" s="1">
        <v>8.339</v>
      </c>
      <c r="BJ420" s="1">
        <v>0.12</v>
      </c>
      <c r="BK420" s="1">
        <v>0.033</v>
      </c>
      <c r="BL420" s="1">
        <v>11.111</v>
      </c>
      <c r="BM420" s="1">
        <v>0.008</v>
      </c>
      <c r="BN420" s="1">
        <v>0.083</v>
      </c>
      <c r="BO420" s="1">
        <v>3.019</v>
      </c>
      <c r="BP420" s="1">
        <v>0.03</v>
      </c>
      <c r="BQ420" s="1">
        <v>8.339</v>
      </c>
      <c r="BR420" s="1">
        <v>0.12</v>
      </c>
      <c r="BS420" s="1">
        <v>0.033</v>
      </c>
      <c r="BT420" s="1">
        <v>8.27</v>
      </c>
      <c r="BU420" s="1">
        <v>24.805</v>
      </c>
      <c r="BW420" s="1">
        <v>0.0</v>
      </c>
      <c r="BX420" s="1">
        <v>0.0</v>
      </c>
      <c r="BY420" s="1">
        <v>0.0</v>
      </c>
      <c r="BZ420" s="1">
        <v>0.0</v>
      </c>
      <c r="CA420" s="1">
        <v>0.0</v>
      </c>
      <c r="CB420" s="1">
        <v>0.0</v>
      </c>
      <c r="CC420" s="1">
        <v>0.0</v>
      </c>
      <c r="CD420" s="1">
        <v>-3.24</v>
      </c>
      <c r="CE420" s="1">
        <v>-2.962</v>
      </c>
      <c r="CF420" s="1">
        <v>88.449</v>
      </c>
      <c r="CG420" s="1">
        <v>146.91</v>
      </c>
      <c r="CH420" s="1">
        <v>1.46</v>
      </c>
      <c r="CI420" s="1">
        <v>8900.078</v>
      </c>
      <c r="CJ420" s="1">
        <v>-0.273</v>
      </c>
      <c r="CK420" s="1">
        <v>-0.064</v>
      </c>
      <c r="CL420" s="1">
        <v>2343.85</v>
      </c>
      <c r="CM420" s="1">
        <v>23.293</v>
      </c>
      <c r="CN420" s="1">
        <v>5.824</v>
      </c>
      <c r="CO420" s="1">
        <v>35.678</v>
      </c>
      <c r="CP420" s="1">
        <v>0.0</v>
      </c>
      <c r="CQ420" s="1">
        <v>0.0</v>
      </c>
      <c r="CR420" s="1">
        <v>0.0</v>
      </c>
      <c r="CT420" s="1">
        <v>0.0</v>
      </c>
      <c r="CU420" s="1">
        <v>0.0</v>
      </c>
      <c r="CV420" s="1">
        <v>0.0</v>
      </c>
      <c r="CW420" s="1">
        <v>0.0</v>
      </c>
      <c r="CX420" s="1">
        <v>0.0</v>
      </c>
      <c r="CY420" s="1">
        <v>0.0</v>
      </c>
      <c r="CZ420" s="1">
        <v>0.0</v>
      </c>
      <c r="DA420" s="1">
        <v>2522.634</v>
      </c>
      <c r="DB420" s="1">
        <v>247.911</v>
      </c>
      <c r="DC420" s="1">
        <v>11.111</v>
      </c>
      <c r="DD420" s="1">
        <v>0.008</v>
      </c>
      <c r="DE420" s="1">
        <v>0.083</v>
      </c>
      <c r="DF420" s="1">
        <v>3.019</v>
      </c>
      <c r="DG420" s="1">
        <v>0.03</v>
      </c>
      <c r="DH420" s="1">
        <v>8.339</v>
      </c>
      <c r="DI420" s="1">
        <v>0.12</v>
      </c>
      <c r="DJ420" s="1">
        <v>0.033</v>
      </c>
      <c r="DL420" s="1">
        <v>0.0</v>
      </c>
      <c r="DM420" s="1">
        <v>0.0</v>
      </c>
      <c r="DN420" s="1">
        <v>0.0</v>
      </c>
      <c r="DO420" s="1">
        <v>0.0</v>
      </c>
      <c r="DP420" s="1">
        <v>0.0</v>
      </c>
      <c r="DQ420" s="1">
        <v>0.0</v>
      </c>
      <c r="DR420" s="1">
        <v>0.0</v>
      </c>
      <c r="DT420" s="1">
        <v>0.0</v>
      </c>
      <c r="DU420" s="1">
        <v>0.0</v>
      </c>
      <c r="DV420" s="1">
        <v>0.0</v>
      </c>
      <c r="DW420" s="1">
        <v>0.0</v>
      </c>
      <c r="DX420" s="1">
        <v>0.0</v>
      </c>
      <c r="DY420" s="1">
        <v>0.0</v>
      </c>
      <c r="DZ420" s="1">
        <v>0.0</v>
      </c>
    </row>
    <row r="421">
      <c r="A421" s="1" t="s">
        <v>164</v>
      </c>
      <c r="B421" s="1">
        <v>2002.0</v>
      </c>
      <c r="C421" s="1" t="s">
        <v>165</v>
      </c>
      <c r="D421" s="1">
        <v>9873403.0</v>
      </c>
      <c r="E421" s="1">
        <v>9.8263261184E10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515.495</v>
      </c>
      <c r="O421" s="1">
        <v>-5.67</v>
      </c>
      <c r="P421" s="1">
        <v>-0.471</v>
      </c>
      <c r="Q421" s="1">
        <v>793.794</v>
      </c>
      <c r="R421" s="1">
        <v>7.837</v>
      </c>
      <c r="S421" s="1">
        <v>0.0</v>
      </c>
      <c r="T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3.056</v>
      </c>
      <c r="AA421" s="1">
        <v>33.01</v>
      </c>
      <c r="AB421" s="1">
        <v>3343.325</v>
      </c>
      <c r="AC421" s="1">
        <v>26.46</v>
      </c>
      <c r="AD421" s="1">
        <v>10.319</v>
      </c>
      <c r="AE421" s="1">
        <v>3.455</v>
      </c>
      <c r="AF421" s="1">
        <v>8.565</v>
      </c>
      <c r="AG421" s="1">
        <v>25976.469</v>
      </c>
      <c r="AH421" s="1">
        <v>2.61</v>
      </c>
      <c r="AI421" s="1">
        <v>3.457</v>
      </c>
      <c r="AJ421" s="1">
        <v>8.568</v>
      </c>
      <c r="AK421" s="1">
        <v>2676.889</v>
      </c>
      <c r="AL421" s="1">
        <v>26.43</v>
      </c>
      <c r="AM421" s="1">
        <v>25967.895</v>
      </c>
      <c r="AN421" s="1">
        <v>256.391</v>
      </c>
      <c r="AO421" s="1">
        <v>99.887</v>
      </c>
      <c r="AP421" s="1">
        <v>99.969</v>
      </c>
      <c r="AQ421" s="1">
        <v>2.888</v>
      </c>
      <c r="AR421" s="1">
        <v>4.362</v>
      </c>
      <c r="AS421" s="1">
        <v>155.428</v>
      </c>
      <c r="AT421" s="1">
        <v>2539.145</v>
      </c>
      <c r="AU421" s="1">
        <v>25.07</v>
      </c>
      <c r="AV421" s="1">
        <v>15742.071</v>
      </c>
      <c r="AW421" s="1">
        <v>-5.0</v>
      </c>
      <c r="AX421" s="1">
        <v>-0.107</v>
      </c>
      <c r="AY421" s="1">
        <v>206.72</v>
      </c>
      <c r="AZ421" s="1">
        <v>2.041</v>
      </c>
      <c r="BA421" s="1">
        <v>94.747</v>
      </c>
      <c r="BB421" s="1">
        <v>60.603</v>
      </c>
      <c r="BC421" s="1">
        <v>13.64</v>
      </c>
      <c r="BD421" s="1">
        <v>-3.333</v>
      </c>
      <c r="BE421" s="1">
        <v>-0.003</v>
      </c>
      <c r="BF421" s="1">
        <v>0.079</v>
      </c>
      <c r="BG421" s="1">
        <v>3.038</v>
      </c>
      <c r="BH421" s="1">
        <v>0.03</v>
      </c>
      <c r="BI421" s="1">
        <v>8.047</v>
      </c>
      <c r="BJ421" s="1">
        <v>0.113</v>
      </c>
      <c r="BK421" s="1">
        <v>0.031</v>
      </c>
      <c r="BL421" s="1">
        <v>-3.333</v>
      </c>
      <c r="BM421" s="1">
        <v>-0.003</v>
      </c>
      <c r="BN421" s="1">
        <v>0.079</v>
      </c>
      <c r="BO421" s="1">
        <v>3.038</v>
      </c>
      <c r="BP421" s="1">
        <v>0.03</v>
      </c>
      <c r="BQ421" s="1">
        <v>8.047</v>
      </c>
      <c r="BR421" s="1">
        <v>0.113</v>
      </c>
      <c r="BS421" s="1">
        <v>0.031</v>
      </c>
      <c r="BT421" s="1">
        <v>6.55</v>
      </c>
      <c r="BU421" s="1">
        <v>19.842</v>
      </c>
      <c r="BW421" s="1">
        <v>0.0</v>
      </c>
      <c r="BX421" s="1">
        <v>0.0</v>
      </c>
      <c r="BY421" s="1">
        <v>0.0</v>
      </c>
      <c r="BZ421" s="1">
        <v>0.0</v>
      </c>
      <c r="CA421" s="1">
        <v>0.0</v>
      </c>
      <c r="CB421" s="1">
        <v>0.0</v>
      </c>
      <c r="CC421" s="1">
        <v>0.0</v>
      </c>
      <c r="CD421" s="1">
        <v>5.288</v>
      </c>
      <c r="CE421" s="1">
        <v>4.677</v>
      </c>
      <c r="CF421" s="1">
        <v>93.126</v>
      </c>
      <c r="CG421" s="1">
        <v>137.744</v>
      </c>
      <c r="CH421" s="1">
        <v>1.36</v>
      </c>
      <c r="CI421" s="1">
        <v>9432.029</v>
      </c>
      <c r="CJ421" s="1">
        <v>-1.333</v>
      </c>
      <c r="CK421" s="1">
        <v>-0.31</v>
      </c>
      <c r="CL421" s="1">
        <v>2327.746</v>
      </c>
      <c r="CM421" s="1">
        <v>22.983</v>
      </c>
      <c r="CN421" s="1">
        <v>5.14</v>
      </c>
      <c r="CO421" s="1">
        <v>36.311</v>
      </c>
      <c r="CP421" s="1">
        <v>0.0</v>
      </c>
      <c r="CQ421" s="1">
        <v>0.0</v>
      </c>
      <c r="CR421" s="1">
        <v>0.0</v>
      </c>
      <c r="CT421" s="1">
        <v>0.0</v>
      </c>
      <c r="CU421" s="1">
        <v>0.0</v>
      </c>
      <c r="CV421" s="1">
        <v>0.0</v>
      </c>
      <c r="CW421" s="1">
        <v>0.0</v>
      </c>
      <c r="CX421" s="1">
        <v>0.0</v>
      </c>
      <c r="CY421" s="1">
        <v>0.0</v>
      </c>
      <c r="CZ421" s="1">
        <v>0.0</v>
      </c>
      <c r="DA421" s="1">
        <v>2679.927</v>
      </c>
      <c r="DB421" s="1">
        <v>256.476</v>
      </c>
      <c r="DC421" s="1">
        <v>-3.333</v>
      </c>
      <c r="DD421" s="1">
        <v>-0.003</v>
      </c>
      <c r="DE421" s="1">
        <v>0.079</v>
      </c>
      <c r="DF421" s="1">
        <v>3.038</v>
      </c>
      <c r="DG421" s="1">
        <v>0.03</v>
      </c>
      <c r="DH421" s="1">
        <v>8.047</v>
      </c>
      <c r="DI421" s="1">
        <v>0.113</v>
      </c>
      <c r="DJ421" s="1">
        <v>0.031</v>
      </c>
      <c r="DL421" s="1">
        <v>0.0</v>
      </c>
      <c r="DM421" s="1">
        <v>0.0</v>
      </c>
      <c r="DN421" s="1">
        <v>0.0</v>
      </c>
      <c r="DO421" s="1">
        <v>0.0</v>
      </c>
      <c r="DP421" s="1">
        <v>0.0</v>
      </c>
      <c r="DQ421" s="1">
        <v>0.0</v>
      </c>
      <c r="DR421" s="1">
        <v>0.0</v>
      </c>
      <c r="DT421" s="1">
        <v>0.0</v>
      </c>
      <c r="DU421" s="1">
        <v>0.0</v>
      </c>
      <c r="DV421" s="1">
        <v>0.0</v>
      </c>
      <c r="DW421" s="1">
        <v>0.0</v>
      </c>
      <c r="DX421" s="1">
        <v>0.0</v>
      </c>
      <c r="DY421" s="1">
        <v>0.0</v>
      </c>
      <c r="DZ421" s="1">
        <v>0.0</v>
      </c>
    </row>
    <row r="422">
      <c r="A422" s="1" t="s">
        <v>164</v>
      </c>
      <c r="B422" s="1">
        <v>2003.0</v>
      </c>
      <c r="C422" s="1" t="s">
        <v>165</v>
      </c>
      <c r="D422" s="1">
        <v>9803112.0</v>
      </c>
      <c r="E422" s="1">
        <v>1.03937867776E11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514.082</v>
      </c>
      <c r="O422" s="1">
        <v>-5.878</v>
      </c>
      <c r="P422" s="1">
        <v>-0.461</v>
      </c>
      <c r="Q422" s="1">
        <v>752.493</v>
      </c>
      <c r="R422" s="1">
        <v>7.377</v>
      </c>
      <c r="S422" s="1">
        <v>0.0</v>
      </c>
      <c r="T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2.898</v>
      </c>
      <c r="AA422" s="1">
        <v>33.46</v>
      </c>
      <c r="AB422" s="1">
        <v>3413.202</v>
      </c>
      <c r="AC422" s="1">
        <v>26.63</v>
      </c>
      <c r="AD422" s="1">
        <v>10.464</v>
      </c>
      <c r="AE422" s="1">
        <v>-0.75</v>
      </c>
      <c r="AF422" s="1">
        <v>-1.924</v>
      </c>
      <c r="AG422" s="1">
        <v>25966.432</v>
      </c>
      <c r="AH422" s="1">
        <v>2.449</v>
      </c>
      <c r="AI422" s="1">
        <v>-0.749</v>
      </c>
      <c r="AJ422" s="1">
        <v>-1.921</v>
      </c>
      <c r="AK422" s="1">
        <v>2713.424</v>
      </c>
      <c r="AL422" s="1">
        <v>26.6</v>
      </c>
      <c r="AM422" s="1">
        <v>25958.148</v>
      </c>
      <c r="AN422" s="1">
        <v>254.471</v>
      </c>
      <c r="AO422" s="1">
        <v>99.887</v>
      </c>
      <c r="AP422" s="1">
        <v>99.97</v>
      </c>
      <c r="AQ422" s="1">
        <v>-1.686</v>
      </c>
      <c r="AR422" s="1">
        <v>-2.621</v>
      </c>
      <c r="AS422" s="1">
        <v>152.807</v>
      </c>
      <c r="AT422" s="1">
        <v>2602.235</v>
      </c>
      <c r="AU422" s="1">
        <v>25.51</v>
      </c>
      <c r="AV422" s="1">
        <v>15587.578</v>
      </c>
      <c r="AW422" s="1">
        <v>-15.789</v>
      </c>
      <c r="AX422" s="1">
        <v>-0.322</v>
      </c>
      <c r="AY422" s="1">
        <v>175.328</v>
      </c>
      <c r="AZ422" s="1">
        <v>1.719</v>
      </c>
      <c r="BA422" s="1">
        <v>95.794</v>
      </c>
      <c r="BB422" s="1">
        <v>60.031</v>
      </c>
      <c r="BC422" s="1">
        <v>13.69</v>
      </c>
      <c r="BD422" s="1">
        <v>-3.448</v>
      </c>
      <c r="BE422" s="1">
        <v>-0.003</v>
      </c>
      <c r="BF422" s="1">
        <v>0.076</v>
      </c>
      <c r="BG422" s="1">
        <v>3.06</v>
      </c>
      <c r="BH422" s="1">
        <v>0.03</v>
      </c>
      <c r="BI422" s="1">
        <v>7.783</v>
      </c>
      <c r="BJ422" s="1">
        <v>0.113</v>
      </c>
      <c r="BK422" s="1">
        <v>0.03</v>
      </c>
      <c r="BL422" s="1">
        <v>-3.448</v>
      </c>
      <c r="BM422" s="1">
        <v>-0.003</v>
      </c>
      <c r="BN422" s="1">
        <v>0.076</v>
      </c>
      <c r="BO422" s="1">
        <v>3.06</v>
      </c>
      <c r="BP422" s="1">
        <v>0.03</v>
      </c>
      <c r="BQ422" s="1">
        <v>7.783</v>
      </c>
      <c r="BR422" s="1">
        <v>0.113</v>
      </c>
      <c r="BS422" s="1">
        <v>0.03</v>
      </c>
      <c r="BT422" s="1">
        <v>6.83</v>
      </c>
      <c r="BU422" s="1">
        <v>20.412</v>
      </c>
      <c r="BW422" s="1">
        <v>0.0</v>
      </c>
      <c r="BX422" s="1">
        <v>0.0</v>
      </c>
      <c r="BY422" s="1">
        <v>0.0</v>
      </c>
      <c r="BZ422" s="1">
        <v>0.0</v>
      </c>
      <c r="CA422" s="1">
        <v>0.0</v>
      </c>
      <c r="CB422" s="1">
        <v>0.0</v>
      </c>
      <c r="CC422" s="1">
        <v>0.0</v>
      </c>
      <c r="CD422" s="1">
        <v>1.247</v>
      </c>
      <c r="CE422" s="1">
        <v>1.161</v>
      </c>
      <c r="CF422" s="1">
        <v>94.287</v>
      </c>
      <c r="CG422" s="1">
        <v>111.189</v>
      </c>
      <c r="CH422" s="1">
        <v>1.09</v>
      </c>
      <c r="CI422" s="1">
        <v>9618.076</v>
      </c>
      <c r="CJ422" s="1">
        <v>-0.293</v>
      </c>
      <c r="CK422" s="1">
        <v>-0.067</v>
      </c>
      <c r="CL422" s="1">
        <v>2337.575</v>
      </c>
      <c r="CM422" s="1">
        <v>22.916</v>
      </c>
      <c r="CN422" s="1">
        <v>4.093</v>
      </c>
      <c r="CO422" s="1">
        <v>37.041</v>
      </c>
      <c r="CP422" s="1">
        <v>0.0</v>
      </c>
      <c r="CQ422" s="1">
        <v>0.0</v>
      </c>
      <c r="CR422" s="1">
        <v>0.0</v>
      </c>
      <c r="CT422" s="1">
        <v>0.0</v>
      </c>
      <c r="CU422" s="1">
        <v>0.0</v>
      </c>
      <c r="CV422" s="1">
        <v>0.0</v>
      </c>
      <c r="CW422" s="1">
        <v>0.0</v>
      </c>
      <c r="CX422" s="1">
        <v>0.0</v>
      </c>
      <c r="CY422" s="1">
        <v>0.0</v>
      </c>
      <c r="CZ422" s="1">
        <v>0.0</v>
      </c>
      <c r="DA422" s="1">
        <v>2716.484</v>
      </c>
      <c r="DB422" s="1">
        <v>254.552</v>
      </c>
      <c r="DC422" s="1">
        <v>-3.448</v>
      </c>
      <c r="DD422" s="1">
        <v>-0.003</v>
      </c>
      <c r="DE422" s="1">
        <v>0.076</v>
      </c>
      <c r="DF422" s="1">
        <v>3.06</v>
      </c>
      <c r="DG422" s="1">
        <v>0.03</v>
      </c>
      <c r="DH422" s="1">
        <v>7.783</v>
      </c>
      <c r="DI422" s="1">
        <v>0.113</v>
      </c>
      <c r="DJ422" s="1">
        <v>0.03</v>
      </c>
      <c r="DL422" s="1">
        <v>0.0</v>
      </c>
      <c r="DM422" s="1">
        <v>0.0</v>
      </c>
      <c r="DN422" s="1">
        <v>0.0</v>
      </c>
      <c r="DO422" s="1">
        <v>0.0</v>
      </c>
      <c r="DP422" s="1">
        <v>0.0</v>
      </c>
      <c r="DQ422" s="1">
        <v>0.0</v>
      </c>
      <c r="DR422" s="1">
        <v>0.0</v>
      </c>
      <c r="DT422" s="1">
        <v>0.0</v>
      </c>
      <c r="DU422" s="1">
        <v>0.0</v>
      </c>
      <c r="DV422" s="1">
        <v>0.0</v>
      </c>
      <c r="DW422" s="1">
        <v>0.0</v>
      </c>
      <c r="DX422" s="1">
        <v>0.0</v>
      </c>
      <c r="DY422" s="1">
        <v>0.0</v>
      </c>
      <c r="DZ422" s="1">
        <v>0.0</v>
      </c>
    </row>
    <row r="423">
      <c r="A423" s="1" t="s">
        <v>164</v>
      </c>
      <c r="B423" s="1">
        <v>2004.0</v>
      </c>
      <c r="C423" s="1" t="s">
        <v>165</v>
      </c>
      <c r="D423" s="1">
        <v>9735039.0</v>
      </c>
      <c r="E423" s="1">
        <v>1.14486403072E11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515.064</v>
      </c>
      <c r="O423" s="1">
        <v>-2.045</v>
      </c>
      <c r="P423" s="1">
        <v>-0.151</v>
      </c>
      <c r="Q423" s="1">
        <v>742.261</v>
      </c>
      <c r="R423" s="1">
        <v>7.226</v>
      </c>
      <c r="S423" s="1">
        <v>0.0</v>
      </c>
      <c r="T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2.535</v>
      </c>
      <c r="AA423" s="1">
        <v>34.45</v>
      </c>
      <c r="AB423" s="1">
        <v>3538.763</v>
      </c>
      <c r="AC423" s="1">
        <v>31.2</v>
      </c>
      <c r="AD423" s="1">
        <v>10.949</v>
      </c>
      <c r="AE423" s="1">
        <v>11.975</v>
      </c>
      <c r="AF423" s="1">
        <v>30.482</v>
      </c>
      <c r="AG423" s="1">
        <v>29279.127</v>
      </c>
      <c r="AH423" s="1">
        <v>2.49</v>
      </c>
      <c r="AI423" s="1">
        <v>11.972</v>
      </c>
      <c r="AJ423" s="1">
        <v>30.465</v>
      </c>
      <c r="AK423" s="1">
        <v>3201.836</v>
      </c>
      <c r="AL423" s="1">
        <v>31.17</v>
      </c>
      <c r="AM423" s="1">
        <v>29269.062</v>
      </c>
      <c r="AN423" s="1">
        <v>284.935</v>
      </c>
      <c r="AO423" s="1">
        <v>99.904</v>
      </c>
      <c r="AP423" s="1">
        <v>99.968</v>
      </c>
      <c r="AQ423" s="1">
        <v>21.293</v>
      </c>
      <c r="AR423" s="1">
        <v>32.537</v>
      </c>
      <c r="AS423" s="1">
        <v>185.344</v>
      </c>
      <c r="AT423" s="1">
        <v>3046.726</v>
      </c>
      <c r="AU423" s="1">
        <v>29.66</v>
      </c>
      <c r="AV423" s="1">
        <v>19038.824</v>
      </c>
      <c r="AW423" s="1">
        <v>12.608</v>
      </c>
      <c r="AX423" s="1">
        <v>0.217</v>
      </c>
      <c r="AY423" s="1">
        <v>198.815</v>
      </c>
      <c r="AZ423" s="1">
        <v>1.935</v>
      </c>
      <c r="BA423" s="1">
        <v>95.064</v>
      </c>
      <c r="BB423" s="1">
        <v>65.027</v>
      </c>
      <c r="BC423" s="1">
        <v>16.07</v>
      </c>
      <c r="BD423" s="1">
        <v>17.857</v>
      </c>
      <c r="BE423" s="1">
        <v>0.013</v>
      </c>
      <c r="BF423" s="1">
        <v>0.089</v>
      </c>
      <c r="BG423" s="1">
        <v>3.082</v>
      </c>
      <c r="BH423" s="1">
        <v>0.03</v>
      </c>
      <c r="BI423" s="1">
        <v>9.186</v>
      </c>
      <c r="BJ423" s="1">
        <v>0.096</v>
      </c>
      <c r="BK423" s="1">
        <v>0.031</v>
      </c>
      <c r="BL423" s="1">
        <v>21.465</v>
      </c>
      <c r="BM423" s="1">
        <v>0.016</v>
      </c>
      <c r="BN423" s="1">
        <v>0.092</v>
      </c>
      <c r="BO423" s="1">
        <v>3.082</v>
      </c>
      <c r="BP423" s="1">
        <v>0.03</v>
      </c>
      <c r="BQ423" s="1">
        <v>9.468</v>
      </c>
      <c r="BR423" s="1">
        <v>0.096</v>
      </c>
      <c r="BS423" s="1">
        <v>0.032</v>
      </c>
      <c r="BT423" s="1">
        <v>3.25</v>
      </c>
      <c r="BU423" s="1">
        <v>9.434</v>
      </c>
      <c r="BW423" s="1">
        <v>0.0</v>
      </c>
      <c r="BX423" s="1">
        <v>0.0</v>
      </c>
      <c r="BY423" s="1">
        <v>0.0</v>
      </c>
      <c r="BZ423" s="1">
        <v>0.0</v>
      </c>
      <c r="CA423" s="1">
        <v>0.0</v>
      </c>
      <c r="CB423" s="1">
        <v>0.0</v>
      </c>
      <c r="CC423" s="1">
        <v>0.0</v>
      </c>
      <c r="CD423" s="1">
        <v>-2.038</v>
      </c>
      <c r="CE423" s="1">
        <v>-1.921</v>
      </c>
      <c r="CF423" s="1">
        <v>92.366</v>
      </c>
      <c r="CG423" s="1">
        <v>155.11</v>
      </c>
      <c r="CH423" s="1">
        <v>1.51</v>
      </c>
      <c r="CI423" s="1">
        <v>9487.978</v>
      </c>
      <c r="CJ423" s="1">
        <v>0.09</v>
      </c>
      <c r="CK423" s="1">
        <v>0.021</v>
      </c>
      <c r="CL423" s="1">
        <v>2356.047</v>
      </c>
      <c r="CM423" s="1">
        <v>22.936</v>
      </c>
      <c r="CN423" s="1">
        <v>4.84</v>
      </c>
      <c r="CO423" s="1">
        <v>32.406</v>
      </c>
      <c r="CP423" s="1">
        <v>0.0</v>
      </c>
      <c r="CQ423" s="1">
        <v>0.0</v>
      </c>
      <c r="CR423" s="1">
        <v>0.0</v>
      </c>
      <c r="CT423" s="1">
        <v>0.0</v>
      </c>
      <c r="CU423" s="1">
        <v>0.0</v>
      </c>
      <c r="CV423" s="1">
        <v>0.0</v>
      </c>
      <c r="CW423" s="1">
        <v>0.0</v>
      </c>
      <c r="CX423" s="1">
        <v>0.0</v>
      </c>
      <c r="CY423" s="1">
        <v>0.0</v>
      </c>
      <c r="CZ423" s="1">
        <v>0.0</v>
      </c>
      <c r="DA423" s="1">
        <v>3204.918</v>
      </c>
      <c r="DB423" s="1">
        <v>285.033</v>
      </c>
      <c r="DC423" s="1">
        <v>21.465</v>
      </c>
      <c r="DD423" s="1">
        <v>0.016</v>
      </c>
      <c r="DE423" s="1">
        <v>0.092</v>
      </c>
      <c r="DF423" s="1">
        <v>3.082</v>
      </c>
      <c r="DG423" s="1">
        <v>0.03</v>
      </c>
      <c r="DH423" s="1">
        <v>9.468</v>
      </c>
      <c r="DI423" s="1">
        <v>0.096</v>
      </c>
      <c r="DJ423" s="1">
        <v>0.032</v>
      </c>
      <c r="DL423" s="1">
        <v>0.0</v>
      </c>
      <c r="DM423" s="1">
        <v>0.0</v>
      </c>
      <c r="DN423" s="1">
        <v>0.0</v>
      </c>
      <c r="DO423" s="1">
        <v>0.0</v>
      </c>
      <c r="DP423" s="1">
        <v>0.0</v>
      </c>
      <c r="DQ423" s="1">
        <v>0.0</v>
      </c>
      <c r="DR423" s="1">
        <v>0.0</v>
      </c>
      <c r="DT423" s="1">
        <v>0.003</v>
      </c>
      <c r="DU423" s="1">
        <v>0.003</v>
      </c>
      <c r="DV423" s="1">
        <v>0.0</v>
      </c>
      <c r="DW423" s="1">
        <v>0.0</v>
      </c>
      <c r="DX423" s="1">
        <v>0.281</v>
      </c>
      <c r="DY423" s="1">
        <v>0.0</v>
      </c>
      <c r="DZ423" s="1">
        <v>0.001</v>
      </c>
    </row>
    <row r="424">
      <c r="A424" s="1" t="s">
        <v>164</v>
      </c>
      <c r="B424" s="1">
        <v>2005.0</v>
      </c>
      <c r="C424" s="1" t="s">
        <v>165</v>
      </c>
      <c r="D424" s="1">
        <v>9667778.0</v>
      </c>
      <c r="E424" s="1">
        <v>1.23858067456E11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512.597</v>
      </c>
      <c r="O424" s="1">
        <v>10.433</v>
      </c>
      <c r="P424" s="1">
        <v>0.754</v>
      </c>
      <c r="Q424" s="1">
        <v>825.407</v>
      </c>
      <c r="R424" s="1">
        <v>7.98</v>
      </c>
      <c r="S424" s="1">
        <v>0.0</v>
      </c>
      <c r="T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2.809</v>
      </c>
      <c r="AA424" s="1">
        <v>35.0</v>
      </c>
      <c r="AB424" s="1">
        <v>3620.273</v>
      </c>
      <c r="AC424" s="1">
        <v>30.96</v>
      </c>
      <c r="AD424" s="1">
        <v>10.9</v>
      </c>
      <c r="AE424" s="1">
        <v>-0.325</v>
      </c>
      <c r="AF424" s="1">
        <v>-0.927</v>
      </c>
      <c r="AG424" s="1">
        <v>29386.893</v>
      </c>
      <c r="AH424" s="1">
        <v>2.294</v>
      </c>
      <c r="AI424" s="1">
        <v>-0.328</v>
      </c>
      <c r="AJ424" s="1">
        <v>-0.935</v>
      </c>
      <c r="AK424" s="1">
        <v>3198.253</v>
      </c>
      <c r="AL424" s="1">
        <v>30.92</v>
      </c>
      <c r="AM424" s="1">
        <v>29375.938</v>
      </c>
      <c r="AN424" s="1">
        <v>284.0</v>
      </c>
      <c r="AO424" s="1">
        <v>99.871</v>
      </c>
      <c r="AP424" s="1">
        <v>99.965</v>
      </c>
      <c r="AQ424" s="1">
        <v>2.527</v>
      </c>
      <c r="AR424" s="1">
        <v>4.683</v>
      </c>
      <c r="AS424" s="1">
        <v>190.027</v>
      </c>
      <c r="AT424" s="1">
        <v>3101.023</v>
      </c>
      <c r="AU424" s="1">
        <v>29.98</v>
      </c>
      <c r="AV424" s="1">
        <v>19655.666</v>
      </c>
      <c r="AW424" s="1">
        <v>-4.444</v>
      </c>
      <c r="AX424" s="1">
        <v>-0.086</v>
      </c>
      <c r="AY424" s="1">
        <v>191.301</v>
      </c>
      <c r="AZ424" s="1">
        <v>1.849</v>
      </c>
      <c r="BA424" s="1">
        <v>96.835</v>
      </c>
      <c r="BB424" s="1">
        <v>66.887</v>
      </c>
      <c r="BC424" s="1">
        <v>15.87</v>
      </c>
      <c r="BD424" s="1">
        <v>9.091</v>
      </c>
      <c r="BE424" s="1">
        <v>0.007</v>
      </c>
      <c r="BF424" s="1">
        <v>0.097</v>
      </c>
      <c r="BG424" s="1">
        <v>4.137</v>
      </c>
      <c r="BH424" s="1">
        <v>0.04</v>
      </c>
      <c r="BI424" s="1">
        <v>10.01</v>
      </c>
      <c r="BJ424" s="1">
        <v>0.129</v>
      </c>
      <c r="BK424" s="1">
        <v>0.034</v>
      </c>
      <c r="BL424" s="1">
        <v>8.791</v>
      </c>
      <c r="BM424" s="1">
        <v>0.007</v>
      </c>
      <c r="BN424" s="1">
        <v>0.099</v>
      </c>
      <c r="BO424" s="1">
        <v>4.137</v>
      </c>
      <c r="BP424" s="1">
        <v>0.04</v>
      </c>
      <c r="BQ424" s="1">
        <v>10.288</v>
      </c>
      <c r="BR424" s="1">
        <v>0.129</v>
      </c>
      <c r="BS424" s="1">
        <v>0.035</v>
      </c>
      <c r="BT424" s="1">
        <v>4.04</v>
      </c>
      <c r="BU424" s="1">
        <v>11.543</v>
      </c>
      <c r="BW424" s="1">
        <v>0.0</v>
      </c>
      <c r="BX424" s="1">
        <v>0.0</v>
      </c>
      <c r="BY424" s="1">
        <v>0.0</v>
      </c>
      <c r="BZ424" s="1">
        <v>0.0</v>
      </c>
      <c r="CA424" s="1">
        <v>0.0</v>
      </c>
      <c r="CB424" s="1">
        <v>0.0</v>
      </c>
      <c r="CC424" s="1">
        <v>0.0</v>
      </c>
      <c r="CD424" s="1">
        <v>-6.899</v>
      </c>
      <c r="CE424" s="1">
        <v>-6.372</v>
      </c>
      <c r="CF424" s="1">
        <v>85.994</v>
      </c>
      <c r="CG424" s="1">
        <v>97.23</v>
      </c>
      <c r="CH424" s="1">
        <v>0.94</v>
      </c>
      <c r="CI424" s="1">
        <v>8894.864</v>
      </c>
      <c r="CJ424" s="1">
        <v>-3.933</v>
      </c>
      <c r="CK424" s="1">
        <v>-0.902</v>
      </c>
      <c r="CL424" s="1">
        <v>2279.132</v>
      </c>
      <c r="CM424" s="1">
        <v>22.034</v>
      </c>
      <c r="CN424" s="1">
        <v>3.036</v>
      </c>
      <c r="CO424" s="1">
        <v>30.269</v>
      </c>
      <c r="CP424" s="1">
        <v>0.0</v>
      </c>
      <c r="CQ424" s="1">
        <v>0.0</v>
      </c>
      <c r="CR424" s="1">
        <v>0.0</v>
      </c>
      <c r="CT424" s="1">
        <v>0.0</v>
      </c>
      <c r="CU424" s="1">
        <v>0.0</v>
      </c>
      <c r="CV424" s="1">
        <v>0.0</v>
      </c>
      <c r="CW424" s="1">
        <v>0.0</v>
      </c>
      <c r="CX424" s="1">
        <v>0.0</v>
      </c>
      <c r="CY424" s="1">
        <v>0.0</v>
      </c>
      <c r="CZ424" s="1">
        <v>0.0</v>
      </c>
      <c r="DA424" s="1">
        <v>3202.39</v>
      </c>
      <c r="DB424" s="1">
        <v>284.106</v>
      </c>
      <c r="DC424" s="1">
        <v>8.791</v>
      </c>
      <c r="DD424" s="1">
        <v>0.007</v>
      </c>
      <c r="DE424" s="1">
        <v>0.099</v>
      </c>
      <c r="DF424" s="1">
        <v>4.137</v>
      </c>
      <c r="DG424" s="1">
        <v>0.04</v>
      </c>
      <c r="DH424" s="1">
        <v>10.288</v>
      </c>
      <c r="DI424" s="1">
        <v>0.129</v>
      </c>
      <c r="DJ424" s="1">
        <v>0.035</v>
      </c>
      <c r="DL424" s="1">
        <v>0.0</v>
      </c>
      <c r="DM424" s="1">
        <v>0.0</v>
      </c>
      <c r="DN424" s="1">
        <v>0.0</v>
      </c>
      <c r="DO424" s="1">
        <v>0.0</v>
      </c>
      <c r="DP424" s="1">
        <v>0.0</v>
      </c>
      <c r="DQ424" s="1">
        <v>0.0</v>
      </c>
      <c r="DR424" s="1">
        <v>0.0</v>
      </c>
      <c r="DS424" s="1">
        <v>-1.0</v>
      </c>
      <c r="DT424" s="1">
        <v>0.0</v>
      </c>
      <c r="DU424" s="1">
        <v>0.003</v>
      </c>
      <c r="DV424" s="1">
        <v>0.0</v>
      </c>
      <c r="DW424" s="1">
        <v>0.0</v>
      </c>
      <c r="DX424" s="1">
        <v>0.278</v>
      </c>
      <c r="DY424" s="1">
        <v>0.0</v>
      </c>
      <c r="DZ424" s="1">
        <v>0.001</v>
      </c>
    </row>
    <row r="425">
      <c r="A425" s="1" t="s">
        <v>164</v>
      </c>
      <c r="B425" s="1">
        <v>2006.0</v>
      </c>
      <c r="C425" s="1" t="s">
        <v>165</v>
      </c>
      <c r="D425" s="1">
        <v>9607999.0</v>
      </c>
      <c r="E425" s="1">
        <v>1.3467394048E11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515.247</v>
      </c>
      <c r="O425" s="1">
        <v>-10.466</v>
      </c>
      <c r="P425" s="1">
        <v>-0.835</v>
      </c>
      <c r="Q425" s="1">
        <v>743.619</v>
      </c>
      <c r="R425" s="1">
        <v>7.145</v>
      </c>
      <c r="S425" s="1">
        <v>0.0</v>
      </c>
      <c r="T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2.365</v>
      </c>
      <c r="AA425" s="1">
        <v>36.17</v>
      </c>
      <c r="AB425" s="1">
        <v>3764.571</v>
      </c>
      <c r="AC425" s="1">
        <v>31.81</v>
      </c>
      <c r="AD425" s="1">
        <v>10.532</v>
      </c>
      <c r="AE425" s="1">
        <v>6.338</v>
      </c>
      <c r="AF425" s="1">
        <v>18.006</v>
      </c>
      <c r="AG425" s="1">
        <v>31443.791</v>
      </c>
      <c r="AH425" s="1">
        <v>2.243</v>
      </c>
      <c r="AI425" s="1">
        <v>6.339</v>
      </c>
      <c r="AJ425" s="1">
        <v>18.003</v>
      </c>
      <c r="AK425" s="1">
        <v>3306.62</v>
      </c>
      <c r="AL425" s="1">
        <v>31.77</v>
      </c>
      <c r="AM425" s="1">
        <v>31432.465</v>
      </c>
      <c r="AN425" s="1">
        <v>302.003</v>
      </c>
      <c r="AO425" s="1">
        <v>99.874</v>
      </c>
      <c r="AP425" s="1">
        <v>99.966</v>
      </c>
      <c r="AQ425" s="1">
        <v>2.063</v>
      </c>
      <c r="AR425" s="1">
        <v>3.921</v>
      </c>
      <c r="AS425" s="1">
        <v>193.948</v>
      </c>
      <c r="AT425" s="1">
        <v>3144.255</v>
      </c>
      <c r="AU425" s="1">
        <v>30.21</v>
      </c>
      <c r="AV425" s="1">
        <v>20186.072</v>
      </c>
      <c r="AW425" s="1">
        <v>-1.163</v>
      </c>
      <c r="AX425" s="1">
        <v>-0.022</v>
      </c>
      <c r="AY425" s="1">
        <v>190.253</v>
      </c>
      <c r="AZ425" s="1">
        <v>1.828</v>
      </c>
      <c r="BA425" s="1">
        <v>94.97</v>
      </c>
      <c r="BB425" s="1">
        <v>64.199</v>
      </c>
      <c r="BC425" s="1">
        <v>16.39</v>
      </c>
      <c r="BD425" s="1">
        <v>-2.778</v>
      </c>
      <c r="BE425" s="1">
        <v>-0.003</v>
      </c>
      <c r="BF425" s="1">
        <v>0.094</v>
      </c>
      <c r="BG425" s="1">
        <v>4.163</v>
      </c>
      <c r="BH425" s="1">
        <v>0.04</v>
      </c>
      <c r="BI425" s="1">
        <v>9.74</v>
      </c>
      <c r="BJ425" s="1">
        <v>0.126</v>
      </c>
      <c r="BK425" s="1">
        <v>0.031</v>
      </c>
      <c r="BL425" s="1">
        <v>2.703</v>
      </c>
      <c r="BM425" s="1">
        <v>0.003</v>
      </c>
      <c r="BN425" s="1">
        <v>0.103</v>
      </c>
      <c r="BO425" s="1">
        <v>4.163</v>
      </c>
      <c r="BP425" s="1">
        <v>0.04</v>
      </c>
      <c r="BQ425" s="1">
        <v>10.669</v>
      </c>
      <c r="BR425" s="1">
        <v>0.126</v>
      </c>
      <c r="BS425" s="1">
        <v>0.034</v>
      </c>
      <c r="BT425" s="1">
        <v>4.36</v>
      </c>
      <c r="BU425" s="1">
        <v>12.054</v>
      </c>
      <c r="BW425" s="1">
        <v>0.0</v>
      </c>
      <c r="BX425" s="1">
        <v>0.0</v>
      </c>
      <c r="BY425" s="1">
        <v>0.0</v>
      </c>
      <c r="BZ425" s="1">
        <v>0.0</v>
      </c>
      <c r="CA425" s="1">
        <v>0.0</v>
      </c>
      <c r="CB425" s="1">
        <v>0.0</v>
      </c>
      <c r="CC425" s="1">
        <v>0.0</v>
      </c>
      <c r="CD425" s="1">
        <v>17.347</v>
      </c>
      <c r="CE425" s="1">
        <v>14.917</v>
      </c>
      <c r="CF425" s="1">
        <v>100.911</v>
      </c>
      <c r="CG425" s="1">
        <v>162.365</v>
      </c>
      <c r="CH425" s="1">
        <v>1.56</v>
      </c>
      <c r="CI425" s="1">
        <v>10502.772</v>
      </c>
      <c r="CJ425" s="1">
        <v>0.0</v>
      </c>
      <c r="CK425" s="1">
        <v>0.0</v>
      </c>
      <c r="CL425" s="1">
        <v>2293.312</v>
      </c>
      <c r="CM425" s="1">
        <v>22.034</v>
      </c>
      <c r="CN425" s="1">
        <v>4.904</v>
      </c>
      <c r="CO425" s="1">
        <v>33.402</v>
      </c>
      <c r="CP425" s="1">
        <v>0.006</v>
      </c>
      <c r="CQ425" s="1">
        <v>0.0</v>
      </c>
      <c r="CR425" s="1">
        <v>0.0</v>
      </c>
      <c r="CT425" s="1">
        <v>0.006</v>
      </c>
      <c r="CU425" s="1">
        <v>0.0</v>
      </c>
      <c r="CV425" s="1">
        <v>0.0</v>
      </c>
      <c r="CW425" s="1">
        <v>0.65</v>
      </c>
      <c r="CX425" s="1">
        <v>0.0</v>
      </c>
      <c r="CY425" s="1">
        <v>0.0</v>
      </c>
      <c r="CZ425" s="1">
        <v>0.002</v>
      </c>
      <c r="DA425" s="1">
        <v>3310.783</v>
      </c>
      <c r="DB425" s="1">
        <v>302.112</v>
      </c>
      <c r="DC425" s="1">
        <v>2.703</v>
      </c>
      <c r="DD425" s="1">
        <v>0.003</v>
      </c>
      <c r="DE425" s="1">
        <v>0.103</v>
      </c>
      <c r="DF425" s="1">
        <v>4.163</v>
      </c>
      <c r="DG425" s="1">
        <v>0.04</v>
      </c>
      <c r="DH425" s="1">
        <v>10.669</v>
      </c>
      <c r="DI425" s="1">
        <v>0.126</v>
      </c>
      <c r="DJ425" s="1">
        <v>0.034</v>
      </c>
      <c r="DL425" s="1">
        <v>0.0</v>
      </c>
      <c r="DM425" s="1">
        <v>0.0</v>
      </c>
      <c r="DN425" s="1">
        <v>0.0</v>
      </c>
      <c r="DO425" s="1">
        <v>0.0</v>
      </c>
      <c r="DP425" s="1">
        <v>0.0</v>
      </c>
      <c r="DQ425" s="1">
        <v>0.0</v>
      </c>
      <c r="DR425" s="1">
        <v>0.0</v>
      </c>
      <c r="DS425" s="1">
        <v>0.0</v>
      </c>
      <c r="DT425" s="1">
        <v>0.0</v>
      </c>
      <c r="DU425" s="1">
        <v>0.003</v>
      </c>
      <c r="DV425" s="1">
        <v>0.0</v>
      </c>
      <c r="DW425" s="1">
        <v>0.0</v>
      </c>
      <c r="DX425" s="1">
        <v>0.278</v>
      </c>
      <c r="DY425" s="1">
        <v>0.0</v>
      </c>
      <c r="DZ425" s="1">
        <v>0.001</v>
      </c>
    </row>
    <row r="426">
      <c r="A426" s="1" t="s">
        <v>164</v>
      </c>
      <c r="B426" s="1">
        <v>2007.0</v>
      </c>
      <c r="C426" s="1" t="s">
        <v>165</v>
      </c>
      <c r="D426" s="1">
        <v>9563078.0</v>
      </c>
      <c r="E426" s="1">
        <v>1.44615686144E11</v>
      </c>
      <c r="G426" s="1">
        <v>0.0</v>
      </c>
      <c r="H426" s="1">
        <v>0.0</v>
      </c>
      <c r="I426" s="1">
        <v>0.0</v>
      </c>
      <c r="J426" s="1">
        <v>1.046</v>
      </c>
      <c r="K426" s="1">
        <v>0.01</v>
      </c>
      <c r="L426" s="1">
        <v>0.031</v>
      </c>
      <c r="M426" s="1">
        <v>0.0</v>
      </c>
      <c r="N426" s="1">
        <v>508.954</v>
      </c>
      <c r="O426" s="1">
        <v>13.094</v>
      </c>
      <c r="P426" s="1">
        <v>0.936</v>
      </c>
      <c r="Q426" s="1">
        <v>844.94</v>
      </c>
      <c r="R426" s="1">
        <v>8.08</v>
      </c>
      <c r="S426" s="1">
        <v>1.046</v>
      </c>
      <c r="T426" s="1">
        <v>0.01</v>
      </c>
      <c r="V426" s="1">
        <v>0.0</v>
      </c>
      <c r="W426" s="1">
        <v>0.0</v>
      </c>
      <c r="X426" s="1">
        <v>0.0</v>
      </c>
      <c r="Y426" s="1">
        <v>0.031</v>
      </c>
      <c r="Z426" s="1">
        <v>2.742</v>
      </c>
      <c r="AA426" s="1">
        <v>36.17</v>
      </c>
      <c r="AB426" s="1">
        <v>3782.255</v>
      </c>
      <c r="AC426" s="1">
        <v>31.83</v>
      </c>
      <c r="AD426" s="1">
        <v>10.803</v>
      </c>
      <c r="AE426" s="1">
        <v>-2.445</v>
      </c>
      <c r="AF426" s="1">
        <v>-7.385</v>
      </c>
      <c r="AG426" s="1">
        <v>30819.232</v>
      </c>
      <c r="AH426" s="1">
        <v>2.038</v>
      </c>
      <c r="AI426" s="1">
        <v>-2.458</v>
      </c>
      <c r="AJ426" s="1">
        <v>-7.423</v>
      </c>
      <c r="AK426" s="1">
        <v>3323.198</v>
      </c>
      <c r="AL426" s="1">
        <v>31.78</v>
      </c>
      <c r="AM426" s="1">
        <v>30803.914</v>
      </c>
      <c r="AN426" s="1">
        <v>294.58</v>
      </c>
      <c r="AO426" s="1">
        <v>99.843</v>
      </c>
      <c r="AP426" s="1">
        <v>99.953</v>
      </c>
      <c r="AQ426" s="1">
        <v>0.396</v>
      </c>
      <c r="AR426" s="1">
        <v>0.768</v>
      </c>
      <c r="AS426" s="1">
        <v>194.715</v>
      </c>
      <c r="AT426" s="1">
        <v>3296.01</v>
      </c>
      <c r="AU426" s="1">
        <v>31.52</v>
      </c>
      <c r="AV426" s="1">
        <v>20361.16</v>
      </c>
      <c r="AW426" s="1">
        <v>-5.882</v>
      </c>
      <c r="AX426" s="1">
        <v>-0.108</v>
      </c>
      <c r="AY426" s="1">
        <v>179.902</v>
      </c>
      <c r="AZ426" s="1">
        <v>1.72</v>
      </c>
      <c r="BA426" s="1">
        <v>99.026</v>
      </c>
      <c r="BB426" s="1">
        <v>66.068</v>
      </c>
      <c r="BC426" s="1">
        <v>16.2</v>
      </c>
      <c r="BD426" s="1">
        <v>0.0</v>
      </c>
      <c r="BE426" s="1">
        <v>0.0</v>
      </c>
      <c r="BF426" s="1">
        <v>0.093</v>
      </c>
      <c r="BG426" s="1">
        <v>4.183</v>
      </c>
      <c r="BH426" s="1">
        <v>0.04</v>
      </c>
      <c r="BI426" s="1">
        <v>9.734</v>
      </c>
      <c r="BJ426" s="1">
        <v>0.126</v>
      </c>
      <c r="BK426" s="1">
        <v>0.032</v>
      </c>
      <c r="BL426" s="1">
        <v>31.579</v>
      </c>
      <c r="BM426" s="1">
        <v>0.037</v>
      </c>
      <c r="BN426" s="1">
        <v>0.139</v>
      </c>
      <c r="BO426" s="1">
        <v>5.228</v>
      </c>
      <c r="BP426" s="1">
        <v>0.05</v>
      </c>
      <c r="BQ426" s="1">
        <v>14.587</v>
      </c>
      <c r="BR426" s="1">
        <v>0.157</v>
      </c>
      <c r="BS426" s="1">
        <v>0.047</v>
      </c>
      <c r="BT426" s="1">
        <v>4.34</v>
      </c>
      <c r="BU426" s="1">
        <v>11.999</v>
      </c>
      <c r="BW426" s="1">
        <v>0.0</v>
      </c>
      <c r="BX426" s="1">
        <v>0.0</v>
      </c>
      <c r="BY426" s="1">
        <v>0.0</v>
      </c>
      <c r="BZ426" s="1">
        <v>0.0</v>
      </c>
      <c r="CA426" s="1">
        <v>0.0</v>
      </c>
      <c r="CB426" s="1">
        <v>0.0</v>
      </c>
      <c r="CC426" s="1">
        <v>0.0</v>
      </c>
      <c r="CD426" s="1">
        <v>-9.044</v>
      </c>
      <c r="CE426" s="1">
        <v>-9.126</v>
      </c>
      <c r="CF426" s="1">
        <v>91.785</v>
      </c>
      <c r="CG426" s="1">
        <v>26.142</v>
      </c>
      <c r="CH426" s="1">
        <v>0.25</v>
      </c>
      <c r="CI426" s="1">
        <v>9597.813</v>
      </c>
      <c r="CJ426" s="1">
        <v>0.0</v>
      </c>
      <c r="CK426" s="1">
        <v>0.0</v>
      </c>
      <c r="CL426" s="1">
        <v>2304.085</v>
      </c>
      <c r="CM426" s="1">
        <v>22.034</v>
      </c>
      <c r="CN426" s="1">
        <v>0.785</v>
      </c>
      <c r="CO426" s="1">
        <v>31.143</v>
      </c>
      <c r="CP426" s="1">
        <v>0.044</v>
      </c>
      <c r="CQ426" s="1">
        <v>0.01</v>
      </c>
      <c r="CR426" s="1">
        <v>0.0</v>
      </c>
      <c r="CS426" s="1">
        <v>600.0</v>
      </c>
      <c r="CT426" s="1">
        <v>0.038</v>
      </c>
      <c r="CU426" s="1">
        <v>1.046</v>
      </c>
      <c r="CV426" s="1">
        <v>0.0</v>
      </c>
      <c r="CW426" s="1">
        <v>4.575</v>
      </c>
      <c r="CX426" s="1">
        <v>0.031</v>
      </c>
      <c r="CY426" s="1">
        <v>0.0</v>
      </c>
      <c r="CZ426" s="1">
        <v>0.015</v>
      </c>
      <c r="DA426" s="1">
        <v>3328.426</v>
      </c>
      <c r="DB426" s="1">
        <v>294.727</v>
      </c>
      <c r="DC426" s="1">
        <v>31.579</v>
      </c>
      <c r="DD426" s="1">
        <v>0.037</v>
      </c>
      <c r="DE426" s="1">
        <v>0.139</v>
      </c>
      <c r="DF426" s="1">
        <v>5.228</v>
      </c>
      <c r="DG426" s="1">
        <v>0.05</v>
      </c>
      <c r="DH426" s="1">
        <v>14.587</v>
      </c>
      <c r="DI426" s="1">
        <v>0.157</v>
      </c>
      <c r="DJ426" s="1">
        <v>0.047</v>
      </c>
      <c r="DL426" s="1">
        <v>0.0</v>
      </c>
      <c r="DM426" s="1">
        <v>0.0</v>
      </c>
      <c r="DN426" s="1">
        <v>0.0</v>
      </c>
      <c r="DO426" s="1">
        <v>0.0</v>
      </c>
      <c r="DP426" s="1">
        <v>0.0</v>
      </c>
      <c r="DQ426" s="1">
        <v>0.0</v>
      </c>
      <c r="DR426" s="1">
        <v>0.0</v>
      </c>
      <c r="DS426" s="1">
        <v>0.0</v>
      </c>
      <c r="DT426" s="1">
        <v>0.0</v>
      </c>
      <c r="DU426" s="1">
        <v>0.003</v>
      </c>
      <c r="DV426" s="1">
        <v>0.0</v>
      </c>
      <c r="DW426" s="1">
        <v>0.0</v>
      </c>
      <c r="DX426" s="1">
        <v>0.278</v>
      </c>
      <c r="DY426" s="1">
        <v>0.0</v>
      </c>
      <c r="DZ426" s="1">
        <v>0.001</v>
      </c>
    </row>
    <row r="427">
      <c r="A427" s="1" t="s">
        <v>164</v>
      </c>
      <c r="B427" s="1">
        <v>2008.0</v>
      </c>
      <c r="C427" s="1" t="s">
        <v>165</v>
      </c>
      <c r="D427" s="1">
        <v>9529315.0</v>
      </c>
      <c r="E427" s="1">
        <v>1.57577035776E11</v>
      </c>
      <c r="G427" s="1">
        <v>0.082</v>
      </c>
      <c r="H427" s="1">
        <v>8.628</v>
      </c>
      <c r="I427" s="1">
        <v>0.082</v>
      </c>
      <c r="J427" s="1">
        <v>3.148</v>
      </c>
      <c r="K427" s="1">
        <v>0.03</v>
      </c>
      <c r="L427" s="1">
        <v>0.086</v>
      </c>
      <c r="M427" s="1">
        <v>0.028</v>
      </c>
      <c r="N427" s="1">
        <v>512.126</v>
      </c>
      <c r="O427" s="1">
        <v>-6.777</v>
      </c>
      <c r="P427" s="1">
        <v>-0.548</v>
      </c>
      <c r="Q427" s="1">
        <v>790.472</v>
      </c>
      <c r="R427" s="1">
        <v>7.533</v>
      </c>
      <c r="S427" s="1">
        <v>1.049</v>
      </c>
      <c r="T427" s="1">
        <v>0.01</v>
      </c>
      <c r="V427" s="1">
        <v>0.0</v>
      </c>
      <c r="W427" s="1">
        <v>0.0</v>
      </c>
      <c r="X427" s="1">
        <v>0.0</v>
      </c>
      <c r="Y427" s="1">
        <v>0.029</v>
      </c>
      <c r="Z427" s="1">
        <v>2.523</v>
      </c>
      <c r="AA427" s="1">
        <v>36.89</v>
      </c>
      <c r="AB427" s="1">
        <v>3871.212</v>
      </c>
      <c r="AC427" s="1">
        <v>35.05</v>
      </c>
      <c r="AD427" s="1">
        <v>11.743</v>
      </c>
      <c r="AE427" s="1">
        <v>1.319</v>
      </c>
      <c r="AF427" s="1">
        <v>3.887</v>
      </c>
      <c r="AG427" s="1">
        <v>31336.375</v>
      </c>
      <c r="AH427" s="1">
        <v>1.895</v>
      </c>
      <c r="AI427" s="1">
        <v>1.268</v>
      </c>
      <c r="AJ427" s="1">
        <v>3.734</v>
      </c>
      <c r="AK427" s="1">
        <v>3670.778</v>
      </c>
      <c r="AL427" s="1">
        <v>34.98</v>
      </c>
      <c r="AM427" s="1">
        <v>31304.896</v>
      </c>
      <c r="AN427" s="1">
        <v>298.314</v>
      </c>
      <c r="AO427" s="1">
        <v>99.8</v>
      </c>
      <c r="AP427" s="1">
        <v>99.903</v>
      </c>
      <c r="AQ427" s="1">
        <v>2.413</v>
      </c>
      <c r="AR427" s="1">
        <v>4.699</v>
      </c>
      <c r="AS427" s="1">
        <v>199.415</v>
      </c>
      <c r="AT427" s="1">
        <v>3563.74</v>
      </c>
      <c r="AU427" s="1">
        <v>33.96</v>
      </c>
      <c r="AV427" s="1">
        <v>20926.426</v>
      </c>
      <c r="AW427" s="1">
        <v>-5.0</v>
      </c>
      <c r="AX427" s="1">
        <v>-0.086</v>
      </c>
      <c r="AY427" s="1">
        <v>171.513</v>
      </c>
      <c r="AZ427" s="1">
        <v>1.634</v>
      </c>
      <c r="BA427" s="1">
        <v>96.89</v>
      </c>
      <c r="BB427" s="1">
        <v>66.782</v>
      </c>
      <c r="BC427" s="1">
        <v>17.95</v>
      </c>
      <c r="BD427" s="1">
        <v>11.429</v>
      </c>
      <c r="BE427" s="1">
        <v>0.01</v>
      </c>
      <c r="BF427" s="1">
        <v>0.103</v>
      </c>
      <c r="BG427" s="1">
        <v>4.198</v>
      </c>
      <c r="BH427" s="1">
        <v>0.04</v>
      </c>
      <c r="BI427" s="1">
        <v>10.799</v>
      </c>
      <c r="BJ427" s="1">
        <v>0.114</v>
      </c>
      <c r="BK427" s="1">
        <v>0.034</v>
      </c>
      <c r="BL427" s="1">
        <v>210.444</v>
      </c>
      <c r="BM427" s="1">
        <v>0.151</v>
      </c>
      <c r="BN427" s="1">
        <v>0.291</v>
      </c>
      <c r="BO427" s="1">
        <v>7.346</v>
      </c>
      <c r="BP427" s="1">
        <v>0.07</v>
      </c>
      <c r="BQ427" s="1">
        <v>30.526</v>
      </c>
      <c r="BR427" s="1">
        <v>0.2</v>
      </c>
      <c r="BS427" s="1">
        <v>0.097</v>
      </c>
      <c r="BT427" s="1">
        <v>1.84</v>
      </c>
      <c r="BU427" s="1">
        <v>4.988</v>
      </c>
      <c r="BW427" s="1">
        <v>0.0</v>
      </c>
      <c r="BX427" s="1">
        <v>0.0</v>
      </c>
      <c r="BY427" s="1">
        <v>0.0</v>
      </c>
      <c r="BZ427" s="1">
        <v>0.0</v>
      </c>
      <c r="CA427" s="1">
        <v>0.0</v>
      </c>
      <c r="CB427" s="1">
        <v>0.0</v>
      </c>
      <c r="CC427" s="1">
        <v>0.0</v>
      </c>
      <c r="CD427" s="1">
        <v>-0.455</v>
      </c>
      <c r="CE427" s="1">
        <v>-0.418</v>
      </c>
      <c r="CF427" s="1">
        <v>91.367</v>
      </c>
      <c r="CG427" s="1">
        <v>105.989</v>
      </c>
      <c r="CH427" s="1">
        <v>1.01</v>
      </c>
      <c r="CI427" s="1">
        <v>9587.999</v>
      </c>
      <c r="CJ427" s="1">
        <v>0.274</v>
      </c>
      <c r="CK427" s="1">
        <v>0.06</v>
      </c>
      <c r="CL427" s="1">
        <v>2318.583</v>
      </c>
      <c r="CM427" s="1">
        <v>22.095</v>
      </c>
      <c r="CN427" s="1">
        <v>2.882</v>
      </c>
      <c r="CO427" s="1">
        <v>30.598</v>
      </c>
      <c r="CP427" s="1">
        <v>0.103</v>
      </c>
      <c r="CQ427" s="1">
        <v>0.03</v>
      </c>
      <c r="CR427" s="1">
        <v>0.0</v>
      </c>
      <c r="CS427" s="1">
        <v>135.714</v>
      </c>
      <c r="CT427" s="1">
        <v>0.059</v>
      </c>
      <c r="CU427" s="1">
        <v>3.148</v>
      </c>
      <c r="CV427" s="1">
        <v>0.0</v>
      </c>
      <c r="CW427" s="1">
        <v>10.822</v>
      </c>
      <c r="CX427" s="1">
        <v>0.086</v>
      </c>
      <c r="CY427" s="1">
        <v>0.0</v>
      </c>
      <c r="CZ427" s="1">
        <v>0.035</v>
      </c>
      <c r="DA427" s="1">
        <v>3678.124</v>
      </c>
      <c r="DB427" s="1">
        <v>298.614</v>
      </c>
      <c r="DC427" s="1">
        <v>210.444</v>
      </c>
      <c r="DD427" s="1">
        <v>0.151</v>
      </c>
      <c r="DE427" s="1">
        <v>0.291</v>
      </c>
      <c r="DF427" s="1">
        <v>7.346</v>
      </c>
      <c r="DG427" s="1">
        <v>0.07</v>
      </c>
      <c r="DH427" s="1">
        <v>30.526</v>
      </c>
      <c r="DI427" s="1">
        <v>0.2</v>
      </c>
      <c r="DJ427" s="1">
        <v>0.097</v>
      </c>
      <c r="DL427" s="1">
        <v>0.0</v>
      </c>
      <c r="DM427" s="1">
        <v>0.0</v>
      </c>
      <c r="DN427" s="1">
        <v>0.0</v>
      </c>
      <c r="DO427" s="1">
        <v>0.0</v>
      </c>
      <c r="DP427" s="1">
        <v>0.0</v>
      </c>
      <c r="DQ427" s="1">
        <v>0.0</v>
      </c>
      <c r="DR427" s="1">
        <v>0.0</v>
      </c>
      <c r="DS427" s="1">
        <v>0.0</v>
      </c>
      <c r="DT427" s="1">
        <v>0.0</v>
      </c>
      <c r="DU427" s="1">
        <v>0.003</v>
      </c>
      <c r="DV427" s="1">
        <v>0.0</v>
      </c>
      <c r="DW427" s="1">
        <v>0.0</v>
      </c>
      <c r="DX427" s="1">
        <v>0.277</v>
      </c>
      <c r="DY427" s="1">
        <v>0.0</v>
      </c>
      <c r="DZ427" s="1">
        <v>0.001</v>
      </c>
    </row>
    <row r="428">
      <c r="A428" s="1" t="s">
        <v>164</v>
      </c>
      <c r="B428" s="1">
        <v>2009.0</v>
      </c>
      <c r="C428" s="1" t="s">
        <v>165</v>
      </c>
      <c r="D428" s="1">
        <v>9507289.0</v>
      </c>
      <c r="E428" s="1">
        <v>1.56010266624E11</v>
      </c>
      <c r="F428" s="1">
        <v>187.5</v>
      </c>
      <c r="G428" s="1">
        <v>0.154</v>
      </c>
      <c r="H428" s="1">
        <v>24.864</v>
      </c>
      <c r="I428" s="1">
        <v>0.236</v>
      </c>
      <c r="J428" s="1">
        <v>7.363</v>
      </c>
      <c r="K428" s="1">
        <v>0.07</v>
      </c>
      <c r="L428" s="1">
        <v>0.23</v>
      </c>
      <c r="M428" s="1">
        <v>0.084</v>
      </c>
      <c r="N428" s="1">
        <v>534.08</v>
      </c>
      <c r="O428" s="1">
        <v>-4.724</v>
      </c>
      <c r="P428" s="1">
        <v>-0.356</v>
      </c>
      <c r="Q428" s="1">
        <v>754.871</v>
      </c>
      <c r="R428" s="1">
        <v>7.177</v>
      </c>
      <c r="S428" s="1">
        <v>1.052</v>
      </c>
      <c r="T428" s="1">
        <v>0.01</v>
      </c>
      <c r="V428" s="1">
        <v>0.0</v>
      </c>
      <c r="W428" s="1">
        <v>0.0</v>
      </c>
      <c r="X428" s="1">
        <v>0.0</v>
      </c>
      <c r="Y428" s="1">
        <v>0.033</v>
      </c>
      <c r="Z428" s="1">
        <v>2.54</v>
      </c>
      <c r="AA428" s="1">
        <v>34.84</v>
      </c>
      <c r="AB428" s="1">
        <v>3664.557</v>
      </c>
      <c r="AC428" s="1">
        <v>30.37</v>
      </c>
      <c r="AD428" s="1">
        <v>10.758</v>
      </c>
      <c r="AE428" s="1">
        <v>-5.391</v>
      </c>
      <c r="AF428" s="1">
        <v>-16.099</v>
      </c>
      <c r="AG428" s="1">
        <v>29715.658</v>
      </c>
      <c r="AH428" s="1">
        <v>1.811</v>
      </c>
      <c r="AI428" s="1">
        <v>-5.483</v>
      </c>
      <c r="AJ428" s="1">
        <v>-16.355</v>
      </c>
      <c r="AK428" s="1">
        <v>3182.821</v>
      </c>
      <c r="AL428" s="1">
        <v>30.26</v>
      </c>
      <c r="AM428" s="1">
        <v>29657.137</v>
      </c>
      <c r="AN428" s="1">
        <v>281.959</v>
      </c>
      <c r="AO428" s="1">
        <v>99.638</v>
      </c>
      <c r="AP428" s="1">
        <v>99.807</v>
      </c>
      <c r="AQ428" s="1">
        <v>-15.092</v>
      </c>
      <c r="AR428" s="1">
        <v>-30.095</v>
      </c>
      <c r="AS428" s="1">
        <v>169.32</v>
      </c>
      <c r="AT428" s="1">
        <v>2610.628</v>
      </c>
      <c r="AU428" s="1">
        <v>24.82</v>
      </c>
      <c r="AV428" s="1">
        <v>17809.473</v>
      </c>
      <c r="AW428" s="1">
        <v>-1.316</v>
      </c>
      <c r="AX428" s="1">
        <v>-0.022</v>
      </c>
      <c r="AY428" s="1">
        <v>169.648</v>
      </c>
      <c r="AZ428" s="1">
        <v>1.613</v>
      </c>
      <c r="BA428" s="1">
        <v>81.725</v>
      </c>
      <c r="BB428" s="1">
        <v>59.935</v>
      </c>
      <c r="BC428" s="1">
        <v>16.22</v>
      </c>
      <c r="BD428" s="1">
        <v>15.385</v>
      </c>
      <c r="BE428" s="1">
        <v>0.015</v>
      </c>
      <c r="BF428" s="1">
        <v>0.118</v>
      </c>
      <c r="BG428" s="1">
        <v>4.207</v>
      </c>
      <c r="BH428" s="1">
        <v>0.04</v>
      </c>
      <c r="BI428" s="1">
        <v>12.423</v>
      </c>
      <c r="BJ428" s="1">
        <v>0.132</v>
      </c>
      <c r="BK428" s="1">
        <v>0.042</v>
      </c>
      <c r="BL428" s="1">
        <v>120.58</v>
      </c>
      <c r="BM428" s="1">
        <v>0.254</v>
      </c>
      <c r="BN428" s="1">
        <v>0.545</v>
      </c>
      <c r="BO428" s="1">
        <v>11.57</v>
      </c>
      <c r="BP428" s="1">
        <v>0.11</v>
      </c>
      <c r="BQ428" s="1">
        <v>57.285</v>
      </c>
      <c r="BR428" s="1">
        <v>0.362</v>
      </c>
      <c r="BS428" s="1">
        <v>0.193</v>
      </c>
      <c r="BT428" s="1">
        <v>4.47</v>
      </c>
      <c r="BU428" s="1">
        <v>12.83</v>
      </c>
      <c r="BW428" s="1">
        <v>0.0</v>
      </c>
      <c r="BX428" s="1">
        <v>0.0</v>
      </c>
      <c r="BY428" s="1">
        <v>0.0</v>
      </c>
      <c r="BZ428" s="1">
        <v>0.0</v>
      </c>
      <c r="CA428" s="1">
        <v>0.0</v>
      </c>
      <c r="CB428" s="1">
        <v>0.0</v>
      </c>
      <c r="CC428" s="1">
        <v>0.0</v>
      </c>
      <c r="CD428" s="1">
        <v>15.427</v>
      </c>
      <c r="CE428" s="1">
        <v>14.095</v>
      </c>
      <c r="CF428" s="1">
        <v>105.462</v>
      </c>
      <c r="CG428" s="1">
        <v>571.141</v>
      </c>
      <c r="CH428" s="1">
        <v>5.43</v>
      </c>
      <c r="CI428" s="1">
        <v>11092.793</v>
      </c>
      <c r="CJ428" s="1">
        <v>-5.972</v>
      </c>
      <c r="CK428" s="1">
        <v>-1.319</v>
      </c>
      <c r="CL428" s="1">
        <v>2185.171</v>
      </c>
      <c r="CM428" s="1">
        <v>20.775</v>
      </c>
      <c r="CN428" s="1">
        <v>17.879</v>
      </c>
      <c r="CO428" s="1">
        <v>37.331</v>
      </c>
      <c r="CP428" s="1">
        <v>0.188</v>
      </c>
      <c r="CQ428" s="1">
        <v>0.07</v>
      </c>
      <c r="CR428" s="1">
        <v>0.0</v>
      </c>
      <c r="CS428" s="1">
        <v>81.818</v>
      </c>
      <c r="CT428" s="1">
        <v>0.084</v>
      </c>
      <c r="CU428" s="1">
        <v>7.363</v>
      </c>
      <c r="CV428" s="1">
        <v>0.0</v>
      </c>
      <c r="CW428" s="1">
        <v>19.722</v>
      </c>
      <c r="CX428" s="1">
        <v>0.23</v>
      </c>
      <c r="CY428" s="1">
        <v>0.0</v>
      </c>
      <c r="CZ428" s="1">
        <v>0.066</v>
      </c>
      <c r="DA428" s="1">
        <v>3194.391</v>
      </c>
      <c r="DB428" s="1">
        <v>282.515</v>
      </c>
      <c r="DC428" s="1">
        <v>120.58</v>
      </c>
      <c r="DD428" s="1">
        <v>0.254</v>
      </c>
      <c r="DE428" s="1">
        <v>0.545</v>
      </c>
      <c r="DF428" s="1">
        <v>11.57</v>
      </c>
      <c r="DG428" s="1">
        <v>0.11</v>
      </c>
      <c r="DH428" s="1">
        <v>57.285</v>
      </c>
      <c r="DI428" s="1">
        <v>0.362</v>
      </c>
      <c r="DJ428" s="1">
        <v>0.193</v>
      </c>
      <c r="DL428" s="1">
        <v>0.0</v>
      </c>
      <c r="DM428" s="1">
        <v>0.0</v>
      </c>
      <c r="DN428" s="1">
        <v>0.0</v>
      </c>
      <c r="DO428" s="1">
        <v>0.0</v>
      </c>
      <c r="DP428" s="1">
        <v>0.0</v>
      </c>
      <c r="DQ428" s="1">
        <v>0.0</v>
      </c>
      <c r="DR428" s="1">
        <v>0.0</v>
      </c>
      <c r="DS428" s="1">
        <v>0.0</v>
      </c>
      <c r="DT428" s="1">
        <v>0.0</v>
      </c>
      <c r="DU428" s="1">
        <v>0.003</v>
      </c>
      <c r="DV428" s="1">
        <v>0.0</v>
      </c>
      <c r="DW428" s="1">
        <v>0.0</v>
      </c>
      <c r="DX428" s="1">
        <v>0.276</v>
      </c>
      <c r="DY428" s="1">
        <v>0.0</v>
      </c>
      <c r="DZ428" s="1">
        <v>0.001</v>
      </c>
    </row>
    <row r="429">
      <c r="A429" s="1" t="s">
        <v>164</v>
      </c>
      <c r="B429" s="1">
        <v>2010.0</v>
      </c>
      <c r="C429" s="1" t="s">
        <v>165</v>
      </c>
      <c r="D429" s="1">
        <v>9490705.0</v>
      </c>
      <c r="E429" s="1">
        <v>1.66239895552E11</v>
      </c>
      <c r="F429" s="1">
        <v>65.217</v>
      </c>
      <c r="G429" s="1">
        <v>0.154</v>
      </c>
      <c r="H429" s="1">
        <v>41.151</v>
      </c>
      <c r="I429" s="1">
        <v>0.391</v>
      </c>
      <c r="J429" s="1">
        <v>9.483</v>
      </c>
      <c r="K429" s="1">
        <v>0.09</v>
      </c>
      <c r="L429" s="1">
        <v>0.258</v>
      </c>
      <c r="M429" s="1">
        <v>0.128</v>
      </c>
      <c r="N429" s="1">
        <v>511.175</v>
      </c>
      <c r="O429" s="1">
        <v>4.606</v>
      </c>
      <c r="P429" s="1">
        <v>0.331</v>
      </c>
      <c r="Q429" s="1">
        <v>791.021</v>
      </c>
      <c r="R429" s="1">
        <v>7.507</v>
      </c>
      <c r="S429" s="1">
        <v>3.161</v>
      </c>
      <c r="T429" s="1">
        <v>0.03</v>
      </c>
      <c r="V429" s="1">
        <v>0.0</v>
      </c>
      <c r="W429" s="1">
        <v>0.0</v>
      </c>
      <c r="X429" s="1">
        <v>0.0</v>
      </c>
      <c r="Y429" s="1">
        <v>0.086</v>
      </c>
      <c r="Z429" s="1">
        <v>2.452</v>
      </c>
      <c r="AA429" s="1">
        <v>37.6</v>
      </c>
      <c r="AB429" s="1">
        <v>3961.771</v>
      </c>
      <c r="AC429" s="1">
        <v>34.9</v>
      </c>
      <c r="AD429" s="1">
        <v>11.407</v>
      </c>
      <c r="AE429" s="1">
        <v>8.384</v>
      </c>
      <c r="AF429" s="1">
        <v>23.686</v>
      </c>
      <c r="AG429" s="1">
        <v>32263.27</v>
      </c>
      <c r="AH429" s="1">
        <v>1.842</v>
      </c>
      <c r="AI429" s="1">
        <v>8.319</v>
      </c>
      <c r="AJ429" s="1">
        <v>23.456</v>
      </c>
      <c r="AK429" s="1">
        <v>3662.531</v>
      </c>
      <c r="AL429" s="1">
        <v>34.76</v>
      </c>
      <c r="AM429" s="1">
        <v>32180.414</v>
      </c>
      <c r="AN429" s="1">
        <v>305.415</v>
      </c>
      <c r="AO429" s="1">
        <v>99.599</v>
      </c>
      <c r="AP429" s="1">
        <v>99.748</v>
      </c>
      <c r="AQ429" s="1">
        <v>22.421</v>
      </c>
      <c r="AR429" s="1">
        <v>37.964</v>
      </c>
      <c r="AS429" s="1">
        <v>207.284</v>
      </c>
      <c r="AT429" s="1">
        <v>3571.916</v>
      </c>
      <c r="AU429" s="1">
        <v>33.9</v>
      </c>
      <c r="AV429" s="1">
        <v>21840.699</v>
      </c>
      <c r="AW429" s="1">
        <v>-82.0</v>
      </c>
      <c r="AX429" s="1">
        <v>-1.323</v>
      </c>
      <c r="AY429" s="1">
        <v>30.59</v>
      </c>
      <c r="AZ429" s="1">
        <v>0.29</v>
      </c>
      <c r="BA429" s="1">
        <v>97.135</v>
      </c>
      <c r="BB429" s="1">
        <v>67.698</v>
      </c>
      <c r="BC429" s="1">
        <v>17.84</v>
      </c>
      <c r="BD429" s="1">
        <v>0.0</v>
      </c>
      <c r="BE429" s="1">
        <v>-0.001</v>
      </c>
      <c r="BF429" s="1">
        <v>0.117</v>
      </c>
      <c r="BG429" s="1">
        <v>5.268</v>
      </c>
      <c r="BH429" s="1">
        <v>0.05</v>
      </c>
      <c r="BI429" s="1">
        <v>12.348</v>
      </c>
      <c r="BJ429" s="1">
        <v>0.143</v>
      </c>
      <c r="BK429" s="1">
        <v>0.038</v>
      </c>
      <c r="BL429" s="1">
        <v>52.036</v>
      </c>
      <c r="BM429" s="1">
        <v>0.228</v>
      </c>
      <c r="BN429" s="1">
        <v>0.773</v>
      </c>
      <c r="BO429" s="1">
        <v>14.751</v>
      </c>
      <c r="BP429" s="1">
        <v>0.14</v>
      </c>
      <c r="BQ429" s="1">
        <v>81.432</v>
      </c>
      <c r="BR429" s="1">
        <v>0.401</v>
      </c>
      <c r="BS429" s="1">
        <v>0.252</v>
      </c>
      <c r="BT429" s="1">
        <v>2.7</v>
      </c>
      <c r="BU429" s="1">
        <v>7.181</v>
      </c>
      <c r="BW429" s="1">
        <v>0.0</v>
      </c>
      <c r="BX429" s="1">
        <v>0.0</v>
      </c>
      <c r="BY429" s="1">
        <v>0.0</v>
      </c>
      <c r="BZ429" s="1">
        <v>0.0</v>
      </c>
      <c r="CA429" s="1">
        <v>0.0</v>
      </c>
      <c r="CB429" s="1">
        <v>0.0</v>
      </c>
      <c r="CC429" s="1">
        <v>0.0</v>
      </c>
      <c r="CD429" s="1">
        <v>-14.07</v>
      </c>
      <c r="CE429" s="1">
        <v>-14.839</v>
      </c>
      <c r="CF429" s="1">
        <v>90.624</v>
      </c>
      <c r="CG429" s="1">
        <v>87.454</v>
      </c>
      <c r="CH429" s="1">
        <v>0.83</v>
      </c>
      <c r="CI429" s="1">
        <v>9548.693</v>
      </c>
      <c r="CJ429" s="1">
        <v>-9.091</v>
      </c>
      <c r="CK429" s="1">
        <v>-1.889</v>
      </c>
      <c r="CL429" s="1">
        <v>1989.988</v>
      </c>
      <c r="CM429" s="1">
        <v>18.886</v>
      </c>
      <c r="CN429" s="1">
        <v>2.378</v>
      </c>
      <c r="CO429" s="1">
        <v>29.597</v>
      </c>
      <c r="CP429" s="1">
        <v>0.262</v>
      </c>
      <c r="CQ429" s="1">
        <v>0.09</v>
      </c>
      <c r="CR429" s="1">
        <v>0.0</v>
      </c>
      <c r="CS429" s="1">
        <v>40.0</v>
      </c>
      <c r="CT429" s="1">
        <v>0.075</v>
      </c>
      <c r="CU429" s="1">
        <v>9.483</v>
      </c>
      <c r="CV429" s="1">
        <v>0.0</v>
      </c>
      <c r="CW429" s="1">
        <v>27.659</v>
      </c>
      <c r="CX429" s="1">
        <v>0.258</v>
      </c>
      <c r="CY429" s="1">
        <v>0.0</v>
      </c>
      <c r="CZ429" s="1">
        <v>0.086</v>
      </c>
      <c r="DA429" s="1">
        <v>3677.282</v>
      </c>
      <c r="DB429" s="1">
        <v>306.201</v>
      </c>
      <c r="DC429" s="1">
        <v>52.036</v>
      </c>
      <c r="DD429" s="1">
        <v>0.228</v>
      </c>
      <c r="DE429" s="1">
        <v>0.773</v>
      </c>
      <c r="DF429" s="1">
        <v>14.751</v>
      </c>
      <c r="DG429" s="1">
        <v>0.14</v>
      </c>
      <c r="DH429" s="1">
        <v>81.432</v>
      </c>
      <c r="DI429" s="1">
        <v>0.401</v>
      </c>
      <c r="DJ429" s="1">
        <v>0.252</v>
      </c>
      <c r="DL429" s="1">
        <v>0.0</v>
      </c>
      <c r="DM429" s="1">
        <v>0.0</v>
      </c>
      <c r="DN429" s="1">
        <v>0.0</v>
      </c>
      <c r="DO429" s="1">
        <v>0.0</v>
      </c>
      <c r="DP429" s="1">
        <v>0.0</v>
      </c>
      <c r="DQ429" s="1">
        <v>0.0</v>
      </c>
      <c r="DR429" s="1">
        <v>0.0</v>
      </c>
      <c r="DS429" s="1">
        <v>0.0</v>
      </c>
      <c r="DT429" s="1">
        <v>0.0</v>
      </c>
      <c r="DU429" s="1">
        <v>0.003</v>
      </c>
      <c r="DV429" s="1">
        <v>0.0</v>
      </c>
      <c r="DW429" s="1">
        <v>0.0</v>
      </c>
      <c r="DX429" s="1">
        <v>0.274</v>
      </c>
      <c r="DY429" s="1">
        <v>0.0</v>
      </c>
      <c r="DZ429" s="1">
        <v>0.001</v>
      </c>
    </row>
    <row r="430">
      <c r="A430" s="1" t="s">
        <v>164</v>
      </c>
      <c r="B430" s="1">
        <v>2011.0</v>
      </c>
      <c r="C430" s="1" t="s">
        <v>165</v>
      </c>
      <c r="D430" s="1">
        <v>9472681.0</v>
      </c>
      <c r="E430" s="1">
        <v>1.731203072E11</v>
      </c>
      <c r="F430" s="1">
        <v>-18.421</v>
      </c>
      <c r="G430" s="1">
        <v>-0.072</v>
      </c>
      <c r="H430" s="1">
        <v>33.635</v>
      </c>
      <c r="I430" s="1">
        <v>0.319</v>
      </c>
      <c r="J430" s="1">
        <v>10.557</v>
      </c>
      <c r="K430" s="1">
        <v>0.1</v>
      </c>
      <c r="L430" s="1">
        <v>0.311</v>
      </c>
      <c r="M430" s="1">
        <v>0.106</v>
      </c>
      <c r="N430" s="1">
        <v>509.164</v>
      </c>
      <c r="O430" s="1">
        <v>20.13</v>
      </c>
      <c r="P430" s="1">
        <v>1.511</v>
      </c>
      <c r="Q430" s="1">
        <v>952.066</v>
      </c>
      <c r="R430" s="1">
        <v>9.019</v>
      </c>
      <c r="S430" s="1">
        <v>2.111</v>
      </c>
      <c r="T430" s="1">
        <v>0.02</v>
      </c>
      <c r="V430" s="1">
        <v>0.0</v>
      </c>
      <c r="W430" s="1">
        <v>0.0</v>
      </c>
      <c r="X430" s="1">
        <v>0.0</v>
      </c>
      <c r="Y430" s="1">
        <v>0.062</v>
      </c>
      <c r="Z430" s="1">
        <v>3.0</v>
      </c>
      <c r="AA430" s="1">
        <v>37.78</v>
      </c>
      <c r="AB430" s="1">
        <v>3988.311</v>
      </c>
      <c r="AC430" s="1">
        <v>32.19</v>
      </c>
      <c r="AD430" s="1">
        <v>10.716</v>
      </c>
      <c r="AE430" s="1">
        <v>-1.802</v>
      </c>
      <c r="AF430" s="1">
        <v>-5.517</v>
      </c>
      <c r="AG430" s="1">
        <v>31742.256</v>
      </c>
      <c r="AH430" s="1">
        <v>1.737</v>
      </c>
      <c r="AI430" s="1">
        <v>-1.794</v>
      </c>
      <c r="AJ430" s="1">
        <v>-5.479</v>
      </c>
      <c r="AK430" s="1">
        <v>3383.414</v>
      </c>
      <c r="AL430" s="1">
        <v>32.05</v>
      </c>
      <c r="AM430" s="1">
        <v>31663.213</v>
      </c>
      <c r="AN430" s="1">
        <v>299.936</v>
      </c>
      <c r="AO430" s="1">
        <v>99.565</v>
      </c>
      <c r="AP430" s="1">
        <v>99.756</v>
      </c>
      <c r="AQ430" s="1">
        <v>-7.247</v>
      </c>
      <c r="AR430" s="1">
        <v>-15.022</v>
      </c>
      <c r="AS430" s="1">
        <v>192.262</v>
      </c>
      <c r="AT430" s="1">
        <v>3340.131</v>
      </c>
      <c r="AU430" s="1">
        <v>31.64</v>
      </c>
      <c r="AV430" s="1">
        <v>20296.457</v>
      </c>
      <c r="AW430" s="1">
        <v>11.004</v>
      </c>
      <c r="AX430" s="1">
        <v>0.032</v>
      </c>
      <c r="AY430" s="1">
        <v>34.021</v>
      </c>
      <c r="AZ430" s="1">
        <v>0.322</v>
      </c>
      <c r="BA430" s="1">
        <v>98.291</v>
      </c>
      <c r="BB430" s="1">
        <v>63.944</v>
      </c>
      <c r="BC430" s="1">
        <v>16.39</v>
      </c>
      <c r="BD430" s="1">
        <v>-6.667</v>
      </c>
      <c r="BE430" s="1">
        <v>-0.008</v>
      </c>
      <c r="BF430" s="1">
        <v>0.109</v>
      </c>
      <c r="BG430" s="1">
        <v>4.223</v>
      </c>
      <c r="BH430" s="1">
        <v>0.04</v>
      </c>
      <c r="BI430" s="1">
        <v>11.487</v>
      </c>
      <c r="BJ430" s="1">
        <v>0.124</v>
      </c>
      <c r="BK430" s="1">
        <v>0.036</v>
      </c>
      <c r="BL430" s="1">
        <v>-11.708</v>
      </c>
      <c r="BM430" s="1">
        <v>-0.038</v>
      </c>
      <c r="BN430" s="1">
        <v>0.735</v>
      </c>
      <c r="BO430" s="1">
        <v>14.779</v>
      </c>
      <c r="BP430" s="1">
        <v>0.14</v>
      </c>
      <c r="BQ430" s="1">
        <v>77.555</v>
      </c>
      <c r="BR430" s="1">
        <v>0.435</v>
      </c>
      <c r="BS430" s="1">
        <v>0.244</v>
      </c>
      <c r="BT430" s="1">
        <v>5.59</v>
      </c>
      <c r="BU430" s="1">
        <v>14.796</v>
      </c>
      <c r="BW430" s="1">
        <v>0.0</v>
      </c>
      <c r="BX430" s="1">
        <v>0.0</v>
      </c>
      <c r="BY430" s="1">
        <v>0.0</v>
      </c>
      <c r="BZ430" s="1">
        <v>0.0</v>
      </c>
      <c r="CA430" s="1">
        <v>0.0</v>
      </c>
      <c r="CB430" s="1">
        <v>0.0</v>
      </c>
      <c r="CC430" s="1">
        <v>0.0</v>
      </c>
      <c r="CD430" s="1">
        <v>8.862</v>
      </c>
      <c r="CE430" s="1">
        <v>8.031</v>
      </c>
      <c r="CF430" s="1">
        <v>98.655</v>
      </c>
      <c r="CG430" s="1">
        <v>41.171</v>
      </c>
      <c r="CH430" s="1">
        <v>0.39</v>
      </c>
      <c r="CI430" s="1">
        <v>10414.69</v>
      </c>
      <c r="CJ430" s="1">
        <v>0.0</v>
      </c>
      <c r="CK430" s="1">
        <v>0.0</v>
      </c>
      <c r="CL430" s="1">
        <v>1993.775</v>
      </c>
      <c r="CM430" s="1">
        <v>18.886</v>
      </c>
      <c r="CN430" s="1">
        <v>1.212</v>
      </c>
      <c r="CO430" s="1">
        <v>32.812</v>
      </c>
      <c r="CP430" s="1">
        <v>0.297</v>
      </c>
      <c r="CQ430" s="1">
        <v>0.1</v>
      </c>
      <c r="CR430" s="1">
        <v>0.0</v>
      </c>
      <c r="CS430" s="1">
        <v>13.095</v>
      </c>
      <c r="CT430" s="1">
        <v>0.034</v>
      </c>
      <c r="CU430" s="1">
        <v>10.557</v>
      </c>
      <c r="CV430" s="1">
        <v>0.0</v>
      </c>
      <c r="CW430" s="1">
        <v>31.34</v>
      </c>
      <c r="CX430" s="1">
        <v>0.311</v>
      </c>
      <c r="CY430" s="1">
        <v>0.0</v>
      </c>
      <c r="CZ430" s="1">
        <v>0.099</v>
      </c>
      <c r="DA430" s="1">
        <v>3398.193</v>
      </c>
      <c r="DB430" s="1">
        <v>300.684</v>
      </c>
      <c r="DC430" s="1">
        <v>-11.708</v>
      </c>
      <c r="DD430" s="1">
        <v>-0.038</v>
      </c>
      <c r="DE430" s="1">
        <v>0.735</v>
      </c>
      <c r="DF430" s="1">
        <v>14.779</v>
      </c>
      <c r="DG430" s="1">
        <v>0.14</v>
      </c>
      <c r="DH430" s="1">
        <v>77.555</v>
      </c>
      <c r="DI430" s="1">
        <v>0.435</v>
      </c>
      <c r="DJ430" s="1">
        <v>0.244</v>
      </c>
      <c r="DL430" s="1">
        <v>0.0</v>
      </c>
      <c r="DM430" s="1">
        <v>0.0</v>
      </c>
      <c r="DN430" s="1">
        <v>0.0</v>
      </c>
      <c r="DO430" s="1">
        <v>0.0</v>
      </c>
      <c r="DP430" s="1">
        <v>0.0</v>
      </c>
      <c r="DQ430" s="1">
        <v>0.0</v>
      </c>
      <c r="DR430" s="1">
        <v>0.0</v>
      </c>
      <c r="DS430" s="1">
        <v>300.0</v>
      </c>
      <c r="DT430" s="1">
        <v>0.008</v>
      </c>
      <c r="DU430" s="1">
        <v>0.01</v>
      </c>
      <c r="DV430" s="1">
        <v>0.0</v>
      </c>
      <c r="DW430" s="1">
        <v>0.0</v>
      </c>
      <c r="DX430" s="1">
        <v>1.094</v>
      </c>
      <c r="DY430" s="1">
        <v>0.0</v>
      </c>
      <c r="DZ430" s="1">
        <v>0.003</v>
      </c>
    </row>
    <row r="431">
      <c r="A431" s="1" t="s">
        <v>164</v>
      </c>
      <c r="B431" s="1">
        <v>2012.0</v>
      </c>
      <c r="C431" s="1" t="s">
        <v>165</v>
      </c>
      <c r="D431" s="1">
        <v>9463025.0</v>
      </c>
      <c r="E431" s="1">
        <v>1.75940435968E11</v>
      </c>
      <c r="F431" s="1">
        <v>6.452</v>
      </c>
      <c r="G431" s="1">
        <v>0.021</v>
      </c>
      <c r="H431" s="1">
        <v>35.841</v>
      </c>
      <c r="I431" s="1">
        <v>0.339</v>
      </c>
      <c r="J431" s="1">
        <v>13.738</v>
      </c>
      <c r="K431" s="1">
        <v>0.13</v>
      </c>
      <c r="L431" s="1">
        <v>0.422</v>
      </c>
      <c r="M431" s="1">
        <v>0.104</v>
      </c>
      <c r="N431" s="1">
        <v>510.224</v>
      </c>
      <c r="O431" s="1">
        <v>2.004</v>
      </c>
      <c r="P431" s="1">
        <v>0.181</v>
      </c>
      <c r="Q431" s="1">
        <v>972.137</v>
      </c>
      <c r="R431" s="1">
        <v>9.199</v>
      </c>
      <c r="S431" s="1">
        <v>2.113</v>
      </c>
      <c r="T431" s="1">
        <v>0.02</v>
      </c>
      <c r="V431" s="1">
        <v>0.0</v>
      </c>
      <c r="W431" s="1">
        <v>0.0</v>
      </c>
      <c r="X431" s="1">
        <v>0.0</v>
      </c>
      <c r="Y431" s="1">
        <v>0.065</v>
      </c>
      <c r="Z431" s="1">
        <v>2.829</v>
      </c>
      <c r="AA431" s="1">
        <v>38.41</v>
      </c>
      <c r="AB431" s="1">
        <v>4058.956</v>
      </c>
      <c r="AC431" s="1">
        <v>30.81</v>
      </c>
      <c r="AD431" s="1">
        <v>9.482</v>
      </c>
      <c r="AE431" s="1">
        <v>8.165</v>
      </c>
      <c r="AF431" s="1">
        <v>24.552</v>
      </c>
      <c r="AG431" s="1">
        <v>34369.172</v>
      </c>
      <c r="AH431" s="1">
        <v>1.849</v>
      </c>
      <c r="AI431" s="1">
        <v>8.15</v>
      </c>
      <c r="AJ431" s="1">
        <v>24.444</v>
      </c>
      <c r="AK431" s="1">
        <v>3233.638</v>
      </c>
      <c r="AL431" s="1">
        <v>30.6</v>
      </c>
      <c r="AM431" s="1">
        <v>34278.68</v>
      </c>
      <c r="AN431" s="1">
        <v>324.38</v>
      </c>
      <c r="AO431" s="1">
        <v>99.318</v>
      </c>
      <c r="AP431" s="1">
        <v>99.743</v>
      </c>
      <c r="AQ431" s="1">
        <v>0.957</v>
      </c>
      <c r="AR431" s="1">
        <v>1.839</v>
      </c>
      <c r="AS431" s="1">
        <v>194.101</v>
      </c>
      <c r="AT431" s="1">
        <v>3148.042</v>
      </c>
      <c r="AU431" s="1">
        <v>29.79</v>
      </c>
      <c r="AV431" s="1">
        <v>20511.516</v>
      </c>
      <c r="AW431" s="1">
        <v>-33.333</v>
      </c>
      <c r="AX431" s="1">
        <v>-0.107</v>
      </c>
      <c r="AY431" s="1">
        <v>22.704</v>
      </c>
      <c r="AZ431" s="1">
        <v>0.215</v>
      </c>
      <c r="BA431" s="1">
        <v>96.689</v>
      </c>
      <c r="BB431" s="1">
        <v>59.684</v>
      </c>
      <c r="BC431" s="1">
        <v>15.72</v>
      </c>
      <c r="BD431" s="1">
        <v>71.429</v>
      </c>
      <c r="BE431" s="1">
        <v>0.077</v>
      </c>
      <c r="BF431" s="1">
        <v>0.186</v>
      </c>
      <c r="BG431" s="1">
        <v>7.397</v>
      </c>
      <c r="BH431" s="1">
        <v>0.07</v>
      </c>
      <c r="BI431" s="1">
        <v>19.61</v>
      </c>
      <c r="BJ431" s="1">
        <v>0.227</v>
      </c>
      <c r="BK431" s="1">
        <v>0.057</v>
      </c>
      <c r="BL431" s="1">
        <v>11.435</v>
      </c>
      <c r="BM431" s="1">
        <v>0.102</v>
      </c>
      <c r="BN431" s="1">
        <v>0.837</v>
      </c>
      <c r="BO431" s="1">
        <v>22.192</v>
      </c>
      <c r="BP431" s="1">
        <v>0.21</v>
      </c>
      <c r="BQ431" s="1">
        <v>88.457</v>
      </c>
      <c r="BR431" s="1">
        <v>0.682</v>
      </c>
      <c r="BS431" s="1">
        <v>0.257</v>
      </c>
      <c r="BT431" s="1">
        <v>7.6</v>
      </c>
      <c r="BU431" s="1">
        <v>19.787</v>
      </c>
      <c r="BW431" s="1">
        <v>0.0</v>
      </c>
      <c r="BX431" s="1">
        <v>0.0</v>
      </c>
      <c r="BY431" s="1">
        <v>0.0</v>
      </c>
      <c r="BZ431" s="1">
        <v>0.0</v>
      </c>
      <c r="CA431" s="1">
        <v>0.0</v>
      </c>
      <c r="CB431" s="1">
        <v>0.0</v>
      </c>
      <c r="CC431" s="1">
        <v>0.0</v>
      </c>
      <c r="CD431" s="1">
        <v>22.73</v>
      </c>
      <c r="CE431" s="1">
        <v>22.425</v>
      </c>
      <c r="CF431" s="1">
        <v>121.08</v>
      </c>
      <c r="CG431" s="1">
        <v>83.483</v>
      </c>
      <c r="CH431" s="1">
        <v>0.79</v>
      </c>
      <c r="CI431" s="1">
        <v>12795.028</v>
      </c>
      <c r="CJ431" s="1">
        <v>0.274</v>
      </c>
      <c r="CK431" s="1">
        <v>0.052</v>
      </c>
      <c r="CL431" s="1">
        <v>2001.277</v>
      </c>
      <c r="CM431" s="1">
        <v>18.938</v>
      </c>
      <c r="CN431" s="1">
        <v>2.564</v>
      </c>
      <c r="CO431" s="1">
        <v>37.23</v>
      </c>
      <c r="CP431" s="1">
        <v>0.297</v>
      </c>
      <c r="CQ431" s="1">
        <v>0.13</v>
      </c>
      <c r="CR431" s="1">
        <v>0.0</v>
      </c>
      <c r="CS431" s="1">
        <v>0.0</v>
      </c>
      <c r="CT431" s="1">
        <v>0.0</v>
      </c>
      <c r="CU431" s="1">
        <v>13.738</v>
      </c>
      <c r="CV431" s="1">
        <v>0.0</v>
      </c>
      <c r="CW431" s="1">
        <v>31.372</v>
      </c>
      <c r="CX431" s="1">
        <v>0.422</v>
      </c>
      <c r="CY431" s="1">
        <v>0.0</v>
      </c>
      <c r="CZ431" s="1">
        <v>0.091</v>
      </c>
      <c r="DA431" s="1">
        <v>3255.83</v>
      </c>
      <c r="DB431" s="1">
        <v>325.236</v>
      </c>
      <c r="DC431" s="1">
        <v>11.435</v>
      </c>
      <c r="DD431" s="1">
        <v>0.102</v>
      </c>
      <c r="DE431" s="1">
        <v>0.837</v>
      </c>
      <c r="DF431" s="1">
        <v>22.192</v>
      </c>
      <c r="DG431" s="1">
        <v>0.21</v>
      </c>
      <c r="DH431" s="1">
        <v>88.457</v>
      </c>
      <c r="DI431" s="1">
        <v>0.682</v>
      </c>
      <c r="DJ431" s="1">
        <v>0.257</v>
      </c>
      <c r="DL431" s="1">
        <v>0.0</v>
      </c>
      <c r="DM431" s="1">
        <v>0.0</v>
      </c>
      <c r="DN431" s="1">
        <v>0.0</v>
      </c>
      <c r="DO431" s="1">
        <v>0.0</v>
      </c>
      <c r="DP431" s="1">
        <v>0.0</v>
      </c>
      <c r="DQ431" s="1">
        <v>0.0</v>
      </c>
      <c r="DR431" s="1">
        <v>0.0</v>
      </c>
      <c r="DS431" s="1">
        <v>50.0</v>
      </c>
      <c r="DT431" s="1">
        <v>0.005</v>
      </c>
      <c r="DU431" s="1">
        <v>0.015</v>
      </c>
      <c r="DV431" s="1">
        <v>1.057</v>
      </c>
      <c r="DW431" s="1">
        <v>0.01</v>
      </c>
      <c r="DX431" s="1">
        <v>1.634</v>
      </c>
      <c r="DY431" s="1">
        <v>0.032</v>
      </c>
      <c r="DZ431" s="1">
        <v>0.005</v>
      </c>
    </row>
    <row r="432">
      <c r="A432" s="1" t="s">
        <v>164</v>
      </c>
      <c r="B432" s="1">
        <v>2013.0</v>
      </c>
      <c r="C432" s="1" t="s">
        <v>165</v>
      </c>
      <c r="D432" s="1">
        <v>9464405.0</v>
      </c>
      <c r="E432" s="1">
        <v>1.77632985088E11</v>
      </c>
      <c r="F432" s="1">
        <v>-21.212</v>
      </c>
      <c r="G432" s="1">
        <v>-0.072</v>
      </c>
      <c r="H432" s="1">
        <v>28.234</v>
      </c>
      <c r="I432" s="1">
        <v>0.267</v>
      </c>
      <c r="J432" s="1">
        <v>15.849</v>
      </c>
      <c r="K432" s="1">
        <v>0.15</v>
      </c>
      <c r="L432" s="1">
        <v>0.476</v>
      </c>
      <c r="M432" s="1">
        <v>0.091</v>
      </c>
      <c r="N432" s="1">
        <v>505.871</v>
      </c>
      <c r="O432" s="1">
        <v>6.141</v>
      </c>
      <c r="P432" s="1">
        <v>0.565</v>
      </c>
      <c r="Q432" s="1">
        <v>1031.686</v>
      </c>
      <c r="R432" s="1">
        <v>9.764</v>
      </c>
      <c r="S432" s="1">
        <v>2.113</v>
      </c>
      <c r="T432" s="1">
        <v>0.02</v>
      </c>
      <c r="V432" s="1">
        <v>0.0</v>
      </c>
      <c r="W432" s="1">
        <v>0.0</v>
      </c>
      <c r="X432" s="1">
        <v>0.0</v>
      </c>
      <c r="Y432" s="1">
        <v>0.063</v>
      </c>
      <c r="Z432" s="1">
        <v>3.319</v>
      </c>
      <c r="AA432" s="1">
        <v>37.88</v>
      </c>
      <c r="AB432" s="1">
        <v>4002.365</v>
      </c>
      <c r="AC432" s="1">
        <v>31.51</v>
      </c>
      <c r="AD432" s="1">
        <v>10.723</v>
      </c>
      <c r="AE432" s="1">
        <v>-9.541</v>
      </c>
      <c r="AF432" s="1">
        <v>-31.031</v>
      </c>
      <c r="AG432" s="1">
        <v>31085.463</v>
      </c>
      <c r="AH432" s="1">
        <v>1.656</v>
      </c>
      <c r="AI432" s="1">
        <v>-9.588</v>
      </c>
      <c r="AJ432" s="1">
        <v>-31.103</v>
      </c>
      <c r="AK432" s="1">
        <v>3297.619</v>
      </c>
      <c r="AL432" s="1">
        <v>31.21</v>
      </c>
      <c r="AM432" s="1">
        <v>30987.414</v>
      </c>
      <c r="AN432" s="1">
        <v>293.277</v>
      </c>
      <c r="AO432" s="1">
        <v>99.048</v>
      </c>
      <c r="AP432" s="1">
        <v>99.695</v>
      </c>
      <c r="AQ432" s="1">
        <v>-0.72</v>
      </c>
      <c r="AR432" s="1">
        <v>-1.398</v>
      </c>
      <c r="AS432" s="1">
        <v>192.703</v>
      </c>
      <c r="AT432" s="1">
        <v>3276.487</v>
      </c>
      <c r="AU432" s="1">
        <v>31.01</v>
      </c>
      <c r="AV432" s="1">
        <v>20360.791</v>
      </c>
      <c r="AW432" s="1">
        <v>90.0</v>
      </c>
      <c r="AX432" s="1">
        <v>0.193</v>
      </c>
      <c r="AY432" s="1">
        <v>43.131</v>
      </c>
      <c r="AZ432" s="1">
        <v>0.408</v>
      </c>
      <c r="BA432" s="1">
        <v>98.413</v>
      </c>
      <c r="BB432" s="1">
        <v>65.506</v>
      </c>
      <c r="BC432" s="1">
        <v>15.94</v>
      </c>
      <c r="BD432" s="1">
        <v>91.667</v>
      </c>
      <c r="BE432" s="1">
        <v>0.167</v>
      </c>
      <c r="BF432" s="1">
        <v>0.353</v>
      </c>
      <c r="BG432" s="1">
        <v>14.792</v>
      </c>
      <c r="BH432" s="1">
        <v>0.14</v>
      </c>
      <c r="BI432" s="1">
        <v>37.291</v>
      </c>
      <c r="BJ432" s="1">
        <v>0.444</v>
      </c>
      <c r="BK432" s="1">
        <v>0.12</v>
      </c>
      <c r="BL432" s="1">
        <v>-3.23</v>
      </c>
      <c r="BM432" s="1">
        <v>0.061</v>
      </c>
      <c r="BN432" s="1">
        <v>0.898</v>
      </c>
      <c r="BO432" s="1">
        <v>31.698</v>
      </c>
      <c r="BP432" s="1">
        <v>0.3</v>
      </c>
      <c r="BQ432" s="1">
        <v>94.871</v>
      </c>
      <c r="BR432" s="1">
        <v>0.952</v>
      </c>
      <c r="BS432" s="1">
        <v>0.305</v>
      </c>
      <c r="BT432" s="1">
        <v>6.37</v>
      </c>
      <c r="BU432" s="1">
        <v>16.816</v>
      </c>
      <c r="BW432" s="1">
        <v>0.0</v>
      </c>
      <c r="BX432" s="1">
        <v>0.0</v>
      </c>
      <c r="BY432" s="1">
        <v>0.0</v>
      </c>
      <c r="BZ432" s="1">
        <v>0.0</v>
      </c>
      <c r="CA432" s="1">
        <v>0.0</v>
      </c>
      <c r="CB432" s="1">
        <v>0.0</v>
      </c>
      <c r="CC432" s="1">
        <v>0.0</v>
      </c>
      <c r="CD432" s="1">
        <v>-24.999</v>
      </c>
      <c r="CE432" s="1">
        <v>-30.269</v>
      </c>
      <c r="CF432" s="1">
        <v>90.81</v>
      </c>
      <c r="CG432" s="1">
        <v>19.019</v>
      </c>
      <c r="CH432" s="1">
        <v>0.18</v>
      </c>
      <c r="CI432" s="1">
        <v>9594.937</v>
      </c>
      <c r="CJ432" s="1">
        <v>-0.273</v>
      </c>
      <c r="CK432" s="1">
        <v>-0.052</v>
      </c>
      <c r="CL432" s="1">
        <v>1995.518</v>
      </c>
      <c r="CM432" s="1">
        <v>18.886</v>
      </c>
      <c r="CN432" s="1">
        <v>0.571</v>
      </c>
      <c r="CO432" s="1">
        <v>30.869</v>
      </c>
      <c r="CP432" s="1">
        <v>0.256</v>
      </c>
      <c r="CQ432" s="1">
        <v>0.15</v>
      </c>
      <c r="CR432" s="1">
        <v>0.0</v>
      </c>
      <c r="CS432" s="1">
        <v>-13.684</v>
      </c>
      <c r="CT432" s="1">
        <v>-0.041</v>
      </c>
      <c r="CU432" s="1">
        <v>15.849</v>
      </c>
      <c r="CV432" s="1">
        <v>0.0</v>
      </c>
      <c r="CW432" s="1">
        <v>27.075</v>
      </c>
      <c r="CX432" s="1">
        <v>0.476</v>
      </c>
      <c r="CY432" s="1">
        <v>0.0</v>
      </c>
      <c r="CZ432" s="1">
        <v>0.087</v>
      </c>
      <c r="DA432" s="1">
        <v>3329.317</v>
      </c>
      <c r="DB432" s="1">
        <v>294.205</v>
      </c>
      <c r="DC432" s="1">
        <v>-3.23</v>
      </c>
      <c r="DD432" s="1">
        <v>0.061</v>
      </c>
      <c r="DE432" s="1">
        <v>0.898</v>
      </c>
      <c r="DF432" s="1">
        <v>31.698</v>
      </c>
      <c r="DG432" s="1">
        <v>0.3</v>
      </c>
      <c r="DH432" s="1">
        <v>94.871</v>
      </c>
      <c r="DI432" s="1">
        <v>0.952</v>
      </c>
      <c r="DJ432" s="1">
        <v>0.305</v>
      </c>
      <c r="DL432" s="1">
        <v>0.001</v>
      </c>
      <c r="DM432" s="1">
        <v>0.001</v>
      </c>
      <c r="DN432" s="1">
        <v>0.0</v>
      </c>
      <c r="DO432" s="1">
        <v>0.0</v>
      </c>
      <c r="DP432" s="1">
        <v>0.108</v>
      </c>
      <c r="DQ432" s="1">
        <v>0.0</v>
      </c>
      <c r="DR432" s="1">
        <v>0.0</v>
      </c>
      <c r="DS432" s="1">
        <v>33.333</v>
      </c>
      <c r="DT432" s="1">
        <v>0.005</v>
      </c>
      <c r="DU432" s="1">
        <v>0.02</v>
      </c>
      <c r="DV432" s="1">
        <v>1.057</v>
      </c>
      <c r="DW432" s="1">
        <v>0.01</v>
      </c>
      <c r="DX432" s="1">
        <v>2.162</v>
      </c>
      <c r="DY432" s="1">
        <v>0.032</v>
      </c>
      <c r="DZ432" s="1">
        <v>0.007</v>
      </c>
    </row>
    <row r="433">
      <c r="A433" s="1" t="s">
        <v>164</v>
      </c>
      <c r="B433" s="1">
        <v>2014.0</v>
      </c>
      <c r="C433" s="1" t="s">
        <v>165</v>
      </c>
      <c r="D433" s="1">
        <v>9472660.0</v>
      </c>
      <c r="E433" s="1">
        <v>1.80627881984E11</v>
      </c>
      <c r="F433" s="1">
        <v>7.692</v>
      </c>
      <c r="G433" s="1">
        <v>0.021</v>
      </c>
      <c r="H433" s="1">
        <v>30.38</v>
      </c>
      <c r="I433" s="1">
        <v>0.288</v>
      </c>
      <c r="J433" s="1">
        <v>16.891</v>
      </c>
      <c r="K433" s="1">
        <v>0.16</v>
      </c>
      <c r="L433" s="1">
        <v>0.461</v>
      </c>
      <c r="M433" s="1">
        <v>0.098</v>
      </c>
      <c r="N433" s="1">
        <v>507.196</v>
      </c>
      <c r="O433" s="1">
        <v>-0.797</v>
      </c>
      <c r="P433" s="1">
        <v>-0.078</v>
      </c>
      <c r="Q433" s="1">
        <v>1022.57</v>
      </c>
      <c r="R433" s="1">
        <v>9.686</v>
      </c>
      <c r="S433" s="1">
        <v>3.167</v>
      </c>
      <c r="T433" s="1">
        <v>0.03</v>
      </c>
      <c r="V433" s="1">
        <v>0.0</v>
      </c>
      <c r="W433" s="1">
        <v>0.0</v>
      </c>
      <c r="X433" s="1">
        <v>0.0</v>
      </c>
      <c r="Y433" s="1">
        <v>0.086</v>
      </c>
      <c r="Z433" s="1">
        <v>3.285</v>
      </c>
      <c r="AA433" s="1">
        <v>38.06</v>
      </c>
      <c r="AB433" s="1">
        <v>4017.879</v>
      </c>
      <c r="AC433" s="1">
        <v>34.74</v>
      </c>
      <c r="AD433" s="1">
        <v>11.795</v>
      </c>
      <c r="AE433" s="1">
        <v>0.223</v>
      </c>
      <c r="AF433" s="1">
        <v>0.657</v>
      </c>
      <c r="AG433" s="1">
        <v>31127.768</v>
      </c>
      <c r="AH433" s="1">
        <v>1.632</v>
      </c>
      <c r="AI433" s="1">
        <v>0.235</v>
      </c>
      <c r="AJ433" s="1">
        <v>0.688</v>
      </c>
      <c r="AK433" s="1">
        <v>3636.782</v>
      </c>
      <c r="AL433" s="1">
        <v>34.45</v>
      </c>
      <c r="AM433" s="1">
        <v>31033.014</v>
      </c>
      <c r="AN433" s="1">
        <v>293.965</v>
      </c>
      <c r="AO433" s="1">
        <v>99.165</v>
      </c>
      <c r="AP433" s="1">
        <v>99.705</v>
      </c>
      <c r="AQ433" s="1">
        <v>-0.772</v>
      </c>
      <c r="AR433" s="1">
        <v>-1.488</v>
      </c>
      <c r="AS433" s="1">
        <v>191.214</v>
      </c>
      <c r="AT433" s="1">
        <v>3593.5</v>
      </c>
      <c r="AU433" s="1">
        <v>34.04</v>
      </c>
      <c r="AV433" s="1">
        <v>20185.924</v>
      </c>
      <c r="AW433" s="1">
        <v>-21.053</v>
      </c>
      <c r="AX433" s="1">
        <v>-0.086</v>
      </c>
      <c r="AY433" s="1">
        <v>34.021</v>
      </c>
      <c r="AZ433" s="1">
        <v>0.322</v>
      </c>
      <c r="BA433" s="1">
        <v>97.985</v>
      </c>
      <c r="BB433" s="1">
        <v>64.855</v>
      </c>
      <c r="BC433" s="1">
        <v>17.62</v>
      </c>
      <c r="BD433" s="1">
        <v>-12.319</v>
      </c>
      <c r="BE433" s="1">
        <v>-0.045</v>
      </c>
      <c r="BF433" s="1">
        <v>0.308</v>
      </c>
      <c r="BG433" s="1">
        <v>12.668</v>
      </c>
      <c r="BH433" s="1">
        <v>0.12</v>
      </c>
      <c r="BI433" s="1">
        <v>32.503</v>
      </c>
      <c r="BJ433" s="1">
        <v>0.345</v>
      </c>
      <c r="BK433" s="1">
        <v>0.104</v>
      </c>
      <c r="BL433" s="1">
        <v>0.637</v>
      </c>
      <c r="BM433" s="1">
        <v>-0.027</v>
      </c>
      <c r="BN433" s="1">
        <v>0.871</v>
      </c>
      <c r="BO433" s="1">
        <v>30.614</v>
      </c>
      <c r="BP433" s="1">
        <v>0.29</v>
      </c>
      <c r="BQ433" s="1">
        <v>91.899</v>
      </c>
      <c r="BR433" s="1">
        <v>0.835</v>
      </c>
      <c r="BS433" s="1">
        <v>0.295</v>
      </c>
      <c r="BT433" s="1">
        <v>3.32</v>
      </c>
      <c r="BU433" s="1">
        <v>8.723</v>
      </c>
      <c r="BW433" s="1">
        <v>0.0</v>
      </c>
      <c r="BX433" s="1">
        <v>0.0</v>
      </c>
      <c r="BY433" s="1">
        <v>0.0</v>
      </c>
      <c r="BZ433" s="1">
        <v>0.0</v>
      </c>
      <c r="CA433" s="1">
        <v>0.0</v>
      </c>
      <c r="CB433" s="1">
        <v>0.0</v>
      </c>
      <c r="CC433" s="1">
        <v>0.0</v>
      </c>
      <c r="CD433" s="1">
        <v>2.482</v>
      </c>
      <c r="CE433" s="1">
        <v>2.254</v>
      </c>
      <c r="CF433" s="1">
        <v>93.064</v>
      </c>
      <c r="CG433" s="1">
        <v>40.115</v>
      </c>
      <c r="CH433" s="1">
        <v>0.38</v>
      </c>
      <c r="CI433" s="1">
        <v>9824.52</v>
      </c>
      <c r="CJ433" s="1">
        <v>0.0</v>
      </c>
      <c r="CK433" s="1">
        <v>0.0</v>
      </c>
      <c r="CL433" s="1">
        <v>1993.779</v>
      </c>
      <c r="CM433" s="1">
        <v>18.886</v>
      </c>
      <c r="CN433" s="1">
        <v>1.094</v>
      </c>
      <c r="CO433" s="1">
        <v>31.565</v>
      </c>
      <c r="CP433" s="1">
        <v>0.247</v>
      </c>
      <c r="CQ433" s="1">
        <v>0.16</v>
      </c>
      <c r="CR433" s="1">
        <v>0.0</v>
      </c>
      <c r="CS433" s="1">
        <v>-3.659</v>
      </c>
      <c r="CT433" s="1">
        <v>-0.009</v>
      </c>
      <c r="CU433" s="1">
        <v>16.891</v>
      </c>
      <c r="CV433" s="1">
        <v>0.0</v>
      </c>
      <c r="CW433" s="1">
        <v>26.062</v>
      </c>
      <c r="CX433" s="1">
        <v>0.461</v>
      </c>
      <c r="CY433" s="1">
        <v>0.0</v>
      </c>
      <c r="CZ433" s="1">
        <v>0.084</v>
      </c>
      <c r="DA433" s="1">
        <v>3667.397</v>
      </c>
      <c r="DB433" s="1">
        <v>294.863</v>
      </c>
      <c r="DC433" s="1">
        <v>0.637</v>
      </c>
      <c r="DD433" s="1">
        <v>-0.027</v>
      </c>
      <c r="DE433" s="1">
        <v>0.871</v>
      </c>
      <c r="DF433" s="1">
        <v>30.614</v>
      </c>
      <c r="DG433" s="1">
        <v>0.29</v>
      </c>
      <c r="DH433" s="1">
        <v>91.899</v>
      </c>
      <c r="DI433" s="1">
        <v>0.835</v>
      </c>
      <c r="DJ433" s="1">
        <v>0.295</v>
      </c>
      <c r="DK433" s="1">
        <v>400.0</v>
      </c>
      <c r="DL433" s="1">
        <v>0.004</v>
      </c>
      <c r="DM433" s="1">
        <v>0.005</v>
      </c>
      <c r="DN433" s="1">
        <v>0.0</v>
      </c>
      <c r="DO433" s="1">
        <v>0.0</v>
      </c>
      <c r="DP433" s="1">
        <v>0.537</v>
      </c>
      <c r="DQ433" s="1">
        <v>0.0</v>
      </c>
      <c r="DR433" s="1">
        <v>0.002</v>
      </c>
      <c r="DS433" s="1">
        <v>12.5</v>
      </c>
      <c r="DT433" s="1">
        <v>0.002</v>
      </c>
      <c r="DU433" s="1">
        <v>0.023</v>
      </c>
      <c r="DV433" s="1">
        <v>1.056</v>
      </c>
      <c r="DW433" s="1">
        <v>0.01</v>
      </c>
      <c r="DX433" s="1">
        <v>2.418</v>
      </c>
      <c r="DY433" s="1">
        <v>0.029</v>
      </c>
      <c r="DZ433" s="1">
        <v>0.008</v>
      </c>
    </row>
    <row r="434">
      <c r="A434" s="1" t="s">
        <v>164</v>
      </c>
      <c r="B434" s="1">
        <v>2015.0</v>
      </c>
      <c r="C434" s="1" t="s">
        <v>165</v>
      </c>
      <c r="D434" s="1">
        <v>9487235.0</v>
      </c>
      <c r="E434" s="1">
        <v>1.73709819904E11</v>
      </c>
      <c r="F434" s="1">
        <v>-21.429</v>
      </c>
      <c r="G434" s="1">
        <v>-0.062</v>
      </c>
      <c r="H434" s="1">
        <v>23.833</v>
      </c>
      <c r="I434" s="1">
        <v>0.226</v>
      </c>
      <c r="J434" s="1">
        <v>20.027</v>
      </c>
      <c r="K434" s="1">
        <v>0.19</v>
      </c>
      <c r="L434" s="1">
        <v>0.557</v>
      </c>
      <c r="M434" s="1">
        <v>0.085</v>
      </c>
      <c r="N434" s="1">
        <v>506.894</v>
      </c>
      <c r="O434" s="1">
        <v>-11.073</v>
      </c>
      <c r="P434" s="1">
        <v>-1.073</v>
      </c>
      <c r="Q434" s="1">
        <v>907.939</v>
      </c>
      <c r="R434" s="1">
        <v>8.614</v>
      </c>
      <c r="S434" s="1">
        <v>4.216</v>
      </c>
      <c r="T434" s="1">
        <v>0.04</v>
      </c>
      <c r="V434" s="1">
        <v>0.0</v>
      </c>
      <c r="W434" s="1">
        <v>0.0</v>
      </c>
      <c r="X434" s="1">
        <v>0.0</v>
      </c>
      <c r="Y434" s="1">
        <v>0.117</v>
      </c>
      <c r="Z434" s="1">
        <v>3.227</v>
      </c>
      <c r="AA434" s="1">
        <v>36.71</v>
      </c>
      <c r="AB434" s="1">
        <v>3869.41</v>
      </c>
      <c r="AC434" s="1">
        <v>34.09</v>
      </c>
      <c r="AD434" s="1">
        <v>12.788</v>
      </c>
      <c r="AE434" s="1">
        <v>-9.462</v>
      </c>
      <c r="AF434" s="1">
        <v>-27.901</v>
      </c>
      <c r="AG434" s="1">
        <v>28139.031</v>
      </c>
      <c r="AH434" s="1">
        <v>1.537</v>
      </c>
      <c r="AI434" s="1">
        <v>-9.511</v>
      </c>
      <c r="AJ434" s="1">
        <v>-27.958</v>
      </c>
      <c r="AK434" s="1">
        <v>3557.412</v>
      </c>
      <c r="AL434" s="1">
        <v>33.75</v>
      </c>
      <c r="AM434" s="1">
        <v>28038.438</v>
      </c>
      <c r="AN434" s="1">
        <v>266.007</v>
      </c>
      <c r="AO434" s="1">
        <v>99.003</v>
      </c>
      <c r="AP434" s="1">
        <v>99.654</v>
      </c>
      <c r="AQ434" s="1">
        <v>-6.394</v>
      </c>
      <c r="AR434" s="1">
        <v>-12.225</v>
      </c>
      <c r="AS434" s="1">
        <v>178.989</v>
      </c>
      <c r="AT434" s="1">
        <v>3515.25</v>
      </c>
      <c r="AU434" s="1">
        <v>33.35</v>
      </c>
      <c r="AV434" s="1">
        <v>18866.309</v>
      </c>
      <c r="AW434" s="1">
        <v>0.0</v>
      </c>
      <c r="AX434" s="1">
        <v>0.0</v>
      </c>
      <c r="AY434" s="1">
        <v>33.969</v>
      </c>
      <c r="AZ434" s="1">
        <v>0.322</v>
      </c>
      <c r="BA434" s="1">
        <v>97.829</v>
      </c>
      <c r="BB434" s="1">
        <v>67.055</v>
      </c>
      <c r="BC434" s="1">
        <v>17.28</v>
      </c>
      <c r="BD434" s="1">
        <v>-8.264</v>
      </c>
      <c r="BE434" s="1">
        <v>-0.027</v>
      </c>
      <c r="BF434" s="1">
        <v>0.281</v>
      </c>
      <c r="BG434" s="1">
        <v>11.595</v>
      </c>
      <c r="BH434" s="1">
        <v>0.11</v>
      </c>
      <c r="BI434" s="1">
        <v>29.62</v>
      </c>
      <c r="BJ434" s="1">
        <v>0.323</v>
      </c>
      <c r="BK434" s="1">
        <v>0.105</v>
      </c>
      <c r="BL434" s="1">
        <v>-3.943</v>
      </c>
      <c r="BM434" s="1">
        <v>0.052</v>
      </c>
      <c r="BN434" s="1">
        <v>0.922</v>
      </c>
      <c r="BO434" s="1">
        <v>35.838</v>
      </c>
      <c r="BP434" s="1">
        <v>0.34</v>
      </c>
      <c r="BQ434" s="1">
        <v>97.225</v>
      </c>
      <c r="BR434" s="1">
        <v>0.997</v>
      </c>
      <c r="BS434" s="1">
        <v>0.346</v>
      </c>
      <c r="BT434" s="1">
        <v>2.62</v>
      </c>
      <c r="BU434" s="1">
        <v>7.137</v>
      </c>
      <c r="BW434" s="1">
        <v>0.0</v>
      </c>
      <c r="BX434" s="1">
        <v>0.0</v>
      </c>
      <c r="BY434" s="1">
        <v>0.0</v>
      </c>
      <c r="BZ434" s="1">
        <v>0.0</v>
      </c>
      <c r="CA434" s="1">
        <v>0.0</v>
      </c>
      <c r="CB434" s="1">
        <v>0.0</v>
      </c>
      <c r="CC434" s="1">
        <v>0.0</v>
      </c>
      <c r="CD434" s="1">
        <v>-15.753</v>
      </c>
      <c r="CE434" s="1">
        <v>-14.66</v>
      </c>
      <c r="CF434" s="1">
        <v>78.404</v>
      </c>
      <c r="CG434" s="1">
        <v>37.946</v>
      </c>
      <c r="CH434" s="1">
        <v>0.36</v>
      </c>
      <c r="CI434" s="1">
        <v>8264.19</v>
      </c>
      <c r="CJ434" s="1">
        <v>-13.05</v>
      </c>
      <c r="CK434" s="1">
        <v>-2.465</v>
      </c>
      <c r="CL434" s="1">
        <v>1730.923</v>
      </c>
      <c r="CM434" s="1">
        <v>16.422</v>
      </c>
      <c r="CN434" s="1">
        <v>1.056</v>
      </c>
      <c r="CO434" s="1">
        <v>29.373</v>
      </c>
      <c r="CP434" s="1">
        <v>0.294</v>
      </c>
      <c r="CQ434" s="1">
        <v>0.19</v>
      </c>
      <c r="CR434" s="1">
        <v>0.0</v>
      </c>
      <c r="CS434" s="1">
        <v>18.987</v>
      </c>
      <c r="CT434" s="1">
        <v>0.047</v>
      </c>
      <c r="CU434" s="1">
        <v>20.027</v>
      </c>
      <c r="CV434" s="1">
        <v>0.0</v>
      </c>
      <c r="CW434" s="1">
        <v>30.963</v>
      </c>
      <c r="CX434" s="1">
        <v>0.557</v>
      </c>
      <c r="CY434" s="1">
        <v>0.0</v>
      </c>
      <c r="CZ434" s="1">
        <v>0.11</v>
      </c>
      <c r="DA434" s="1">
        <v>3593.249</v>
      </c>
      <c r="DB434" s="1">
        <v>266.962</v>
      </c>
      <c r="DC434" s="1">
        <v>-3.943</v>
      </c>
      <c r="DD434" s="1">
        <v>0.052</v>
      </c>
      <c r="DE434" s="1">
        <v>0.922</v>
      </c>
      <c r="DF434" s="1">
        <v>35.838</v>
      </c>
      <c r="DG434" s="1">
        <v>0.34</v>
      </c>
      <c r="DH434" s="1">
        <v>97.225</v>
      </c>
      <c r="DI434" s="1">
        <v>0.997</v>
      </c>
      <c r="DJ434" s="1">
        <v>0.346</v>
      </c>
      <c r="DK434" s="1">
        <v>350.0</v>
      </c>
      <c r="DL434" s="1">
        <v>0.018</v>
      </c>
      <c r="DM434" s="1">
        <v>0.023</v>
      </c>
      <c r="DN434" s="1">
        <v>1.054</v>
      </c>
      <c r="DO434" s="1">
        <v>0.01</v>
      </c>
      <c r="DP434" s="1">
        <v>2.402</v>
      </c>
      <c r="DQ434" s="1">
        <v>0.029</v>
      </c>
      <c r="DR434" s="1">
        <v>0.009</v>
      </c>
      <c r="DS434" s="1">
        <v>333.333</v>
      </c>
      <c r="DT434" s="1">
        <v>0.076</v>
      </c>
      <c r="DU434" s="1">
        <v>0.099</v>
      </c>
      <c r="DV434" s="1">
        <v>3.162</v>
      </c>
      <c r="DW434" s="1">
        <v>0.03</v>
      </c>
      <c r="DX434" s="1">
        <v>10.407</v>
      </c>
      <c r="DY434" s="1">
        <v>0.088</v>
      </c>
      <c r="DZ434" s="1">
        <v>0.037</v>
      </c>
    </row>
    <row r="435">
      <c r="A435" s="1" t="s">
        <v>164</v>
      </c>
      <c r="B435" s="1">
        <v>2016.0</v>
      </c>
      <c r="C435" s="1" t="s">
        <v>165</v>
      </c>
      <c r="D435" s="1">
        <v>9499018.0</v>
      </c>
      <c r="E435" s="1">
        <v>1.69304539136E11</v>
      </c>
      <c r="F435" s="1">
        <v>-9.091</v>
      </c>
      <c r="G435" s="1">
        <v>-0.021</v>
      </c>
      <c r="H435" s="1">
        <v>21.64</v>
      </c>
      <c r="I435" s="1">
        <v>0.206</v>
      </c>
      <c r="J435" s="1">
        <v>18.949</v>
      </c>
      <c r="K435" s="1">
        <v>0.18</v>
      </c>
      <c r="L435" s="1">
        <v>0.536</v>
      </c>
      <c r="M435" s="1">
        <v>0.075</v>
      </c>
      <c r="N435" s="1">
        <v>506.107</v>
      </c>
      <c r="O435" s="1">
        <v>9.916</v>
      </c>
      <c r="P435" s="1">
        <v>0.854</v>
      </c>
      <c r="Q435" s="1">
        <v>996.733</v>
      </c>
      <c r="R435" s="1">
        <v>9.468</v>
      </c>
      <c r="S435" s="1">
        <v>3.158</v>
      </c>
      <c r="T435" s="1">
        <v>0.03</v>
      </c>
      <c r="V435" s="1">
        <v>0.0</v>
      </c>
      <c r="W435" s="1">
        <v>0.0</v>
      </c>
      <c r="X435" s="1">
        <v>0.0</v>
      </c>
      <c r="Y435" s="1">
        <v>0.089</v>
      </c>
      <c r="Z435" s="1">
        <v>3.471</v>
      </c>
      <c r="AA435" s="1">
        <v>36.59</v>
      </c>
      <c r="AB435" s="1">
        <v>3851.977</v>
      </c>
      <c r="AC435" s="1">
        <v>33.57</v>
      </c>
      <c r="AD435" s="1">
        <v>12.329</v>
      </c>
      <c r="AE435" s="1">
        <v>2.186</v>
      </c>
      <c r="AF435" s="1">
        <v>5.836</v>
      </c>
      <c r="AG435" s="1">
        <v>28718.506</v>
      </c>
      <c r="AH435" s="1">
        <v>1.611</v>
      </c>
      <c r="AI435" s="1">
        <v>2.12</v>
      </c>
      <c r="AJ435" s="1">
        <v>5.64</v>
      </c>
      <c r="AK435" s="1">
        <v>3488.782</v>
      </c>
      <c r="AL435" s="1">
        <v>33.14</v>
      </c>
      <c r="AM435" s="1">
        <v>28597.357</v>
      </c>
      <c r="AN435" s="1">
        <v>271.647</v>
      </c>
      <c r="AO435" s="1">
        <v>98.719</v>
      </c>
      <c r="AP435" s="1">
        <v>99.595</v>
      </c>
      <c r="AQ435" s="1">
        <v>-0.622</v>
      </c>
      <c r="AR435" s="1">
        <v>-1.114</v>
      </c>
      <c r="AS435" s="1">
        <v>177.875</v>
      </c>
      <c r="AT435" s="1">
        <v>3424.564</v>
      </c>
      <c r="AU435" s="1">
        <v>32.53</v>
      </c>
      <c r="AV435" s="1">
        <v>18725.637</v>
      </c>
      <c r="AW435" s="1">
        <v>-26.666</v>
      </c>
      <c r="AX435" s="1">
        <v>-0.086</v>
      </c>
      <c r="AY435" s="1">
        <v>24.879</v>
      </c>
      <c r="AZ435" s="1">
        <v>0.236</v>
      </c>
      <c r="BA435" s="1">
        <v>96.902</v>
      </c>
      <c r="BB435" s="1">
        <v>65.215</v>
      </c>
      <c r="BC435" s="1">
        <v>16.99</v>
      </c>
      <c r="BD435" s="1">
        <v>27.928</v>
      </c>
      <c r="BE435" s="1">
        <v>0.076</v>
      </c>
      <c r="BF435" s="1">
        <v>0.357</v>
      </c>
      <c r="BG435" s="1">
        <v>14.738</v>
      </c>
      <c r="BH435" s="1">
        <v>0.14</v>
      </c>
      <c r="BI435" s="1">
        <v>37.56</v>
      </c>
      <c r="BJ435" s="1">
        <v>0.417</v>
      </c>
      <c r="BK435" s="1">
        <v>0.131</v>
      </c>
      <c r="BL435" s="1">
        <v>12.825</v>
      </c>
      <c r="BM435" s="1">
        <v>0.182</v>
      </c>
      <c r="BN435" s="1">
        <v>1.105</v>
      </c>
      <c r="BO435" s="1">
        <v>45.268</v>
      </c>
      <c r="BP435" s="1">
        <v>0.43</v>
      </c>
      <c r="BQ435" s="1">
        <v>116.31</v>
      </c>
      <c r="BR435" s="1">
        <v>1.281</v>
      </c>
      <c r="BS435" s="1">
        <v>0.405</v>
      </c>
      <c r="BT435" s="1">
        <v>3.02</v>
      </c>
      <c r="BU435" s="1">
        <v>8.254</v>
      </c>
      <c r="BW435" s="1">
        <v>0.0</v>
      </c>
      <c r="BX435" s="1">
        <v>0.0</v>
      </c>
      <c r="BY435" s="1">
        <v>0.0</v>
      </c>
      <c r="BZ435" s="1">
        <v>0.0</v>
      </c>
      <c r="CA435" s="1">
        <v>0.0</v>
      </c>
      <c r="CB435" s="1">
        <v>0.0</v>
      </c>
      <c r="CC435" s="1">
        <v>0.0</v>
      </c>
      <c r="CD435" s="1">
        <v>7.524</v>
      </c>
      <c r="CE435" s="1">
        <v>5.899</v>
      </c>
      <c r="CF435" s="1">
        <v>84.304</v>
      </c>
      <c r="CG435" s="1">
        <v>61.059</v>
      </c>
      <c r="CH435" s="1">
        <v>0.58</v>
      </c>
      <c r="CI435" s="1">
        <v>8874.987</v>
      </c>
      <c r="CJ435" s="1">
        <v>25.575</v>
      </c>
      <c r="CK435" s="1">
        <v>4.2</v>
      </c>
      <c r="CL435" s="1">
        <v>2170.911</v>
      </c>
      <c r="CM435" s="1">
        <v>20.622</v>
      </c>
      <c r="CN435" s="1">
        <v>1.728</v>
      </c>
      <c r="CO435" s="1">
        <v>30.909</v>
      </c>
      <c r="CP435" s="1">
        <v>0.294</v>
      </c>
      <c r="CQ435" s="1">
        <v>0.18</v>
      </c>
      <c r="CR435" s="1">
        <v>0.0</v>
      </c>
      <c r="CS435" s="1">
        <v>0.0</v>
      </c>
      <c r="CT435" s="1">
        <v>0.0</v>
      </c>
      <c r="CU435" s="1">
        <v>18.949</v>
      </c>
      <c r="CV435" s="1">
        <v>0.0</v>
      </c>
      <c r="CW435" s="1">
        <v>30.924</v>
      </c>
      <c r="CX435" s="1">
        <v>0.536</v>
      </c>
      <c r="CY435" s="1">
        <v>0.0</v>
      </c>
      <c r="CZ435" s="1">
        <v>0.108</v>
      </c>
      <c r="DA435" s="1">
        <v>3534.05</v>
      </c>
      <c r="DB435" s="1">
        <v>272.798</v>
      </c>
      <c r="DC435" s="1">
        <v>12.825</v>
      </c>
      <c r="DD435" s="1">
        <v>0.182</v>
      </c>
      <c r="DE435" s="1">
        <v>1.105</v>
      </c>
      <c r="DF435" s="1">
        <v>45.268</v>
      </c>
      <c r="DG435" s="1">
        <v>0.43</v>
      </c>
      <c r="DH435" s="1">
        <v>116.31</v>
      </c>
      <c r="DI435" s="1">
        <v>1.281</v>
      </c>
      <c r="DJ435" s="1">
        <v>0.405</v>
      </c>
      <c r="DK435" s="1">
        <v>188.889</v>
      </c>
      <c r="DL435" s="1">
        <v>0.043</v>
      </c>
      <c r="DM435" s="1">
        <v>0.065</v>
      </c>
      <c r="DN435" s="1">
        <v>3.158</v>
      </c>
      <c r="DO435" s="1">
        <v>0.03</v>
      </c>
      <c r="DP435" s="1">
        <v>6.877</v>
      </c>
      <c r="DQ435" s="1">
        <v>0.089</v>
      </c>
      <c r="DR435" s="1">
        <v>0.024</v>
      </c>
      <c r="DS435" s="1">
        <v>87.179</v>
      </c>
      <c r="DT435" s="1">
        <v>0.085</v>
      </c>
      <c r="DU435" s="1">
        <v>0.183</v>
      </c>
      <c r="DV435" s="1">
        <v>8.422</v>
      </c>
      <c r="DW435" s="1">
        <v>0.08</v>
      </c>
      <c r="DX435" s="1">
        <v>19.309</v>
      </c>
      <c r="DY435" s="1">
        <v>0.238</v>
      </c>
      <c r="DZ435" s="1">
        <v>0.067</v>
      </c>
    </row>
    <row r="436">
      <c r="A436" s="1" t="s">
        <v>164</v>
      </c>
      <c r="B436" s="1">
        <v>2017.0</v>
      </c>
      <c r="C436" s="1" t="s">
        <v>165</v>
      </c>
      <c r="D436" s="1">
        <v>9495737.0</v>
      </c>
      <c r="E436" s="1">
        <v>1.7360658432E11</v>
      </c>
      <c r="F436" s="1">
        <v>0.0</v>
      </c>
      <c r="G436" s="1">
        <v>0.0</v>
      </c>
      <c r="H436" s="1">
        <v>21.647</v>
      </c>
      <c r="I436" s="1">
        <v>0.206</v>
      </c>
      <c r="J436" s="1">
        <v>20.009</v>
      </c>
      <c r="K436" s="1">
        <v>0.19</v>
      </c>
      <c r="L436" s="1">
        <v>0.551</v>
      </c>
      <c r="M436" s="1">
        <v>0.074</v>
      </c>
      <c r="N436" s="1">
        <v>499.855</v>
      </c>
      <c r="O436" s="1">
        <v>3.427</v>
      </c>
      <c r="P436" s="1">
        <v>0.324</v>
      </c>
      <c r="Q436" s="1">
        <v>1031.248</v>
      </c>
      <c r="R436" s="1">
        <v>9.792</v>
      </c>
      <c r="S436" s="1">
        <v>3.159</v>
      </c>
      <c r="T436" s="1">
        <v>0.03</v>
      </c>
      <c r="Y436" s="1">
        <v>0.087</v>
      </c>
      <c r="Z436" s="1">
        <v>3.526</v>
      </c>
      <c r="AA436" s="1">
        <v>37.1</v>
      </c>
      <c r="AB436" s="1">
        <v>3907.016</v>
      </c>
      <c r="AC436" s="1">
        <v>34.51</v>
      </c>
      <c r="AD436" s="1">
        <v>12.472</v>
      </c>
      <c r="AE436" s="1">
        <v>1.848</v>
      </c>
      <c r="AF436" s="1">
        <v>5.042</v>
      </c>
      <c r="AG436" s="1">
        <v>29259.439</v>
      </c>
      <c r="AH436" s="1">
        <v>1.6</v>
      </c>
      <c r="AI436" s="1">
        <v>1.5</v>
      </c>
      <c r="AJ436" s="1">
        <v>4.074</v>
      </c>
      <c r="AK436" s="1">
        <v>3552.12</v>
      </c>
      <c r="AL436" s="1">
        <v>33.73</v>
      </c>
      <c r="AM436" s="1">
        <v>29036.24</v>
      </c>
      <c r="AN436" s="1">
        <v>275.721</v>
      </c>
      <c r="AO436" s="1">
        <v>97.74</v>
      </c>
      <c r="AP436" s="1">
        <v>99.274</v>
      </c>
      <c r="AQ436" s="1">
        <v>2.368</v>
      </c>
      <c r="AR436" s="1">
        <v>4.212</v>
      </c>
      <c r="AS436" s="1">
        <v>182.088</v>
      </c>
      <c r="AT436" s="1">
        <v>3528.952</v>
      </c>
      <c r="AU436" s="1">
        <v>33.51</v>
      </c>
      <c r="AV436" s="1">
        <v>19175.717</v>
      </c>
      <c r="BA436" s="1">
        <v>97.102</v>
      </c>
      <c r="BB436" s="1">
        <v>65.561</v>
      </c>
      <c r="BC436" s="1">
        <v>17.25</v>
      </c>
      <c r="BD436" s="1">
        <v>185.915</v>
      </c>
      <c r="BE436" s="1">
        <v>0.658</v>
      </c>
      <c r="BF436" s="1">
        <v>1.015</v>
      </c>
      <c r="BG436" s="1">
        <v>42.124</v>
      </c>
      <c r="BH436" s="1">
        <v>0.4</v>
      </c>
      <c r="BI436" s="1">
        <v>106.89</v>
      </c>
      <c r="BJ436" s="1">
        <v>1.159</v>
      </c>
      <c r="BK436" s="1">
        <v>0.365</v>
      </c>
      <c r="BL436" s="1">
        <v>67.153</v>
      </c>
      <c r="BM436" s="1">
        <v>0.912</v>
      </c>
      <c r="BN436" s="1">
        <v>2.017</v>
      </c>
      <c r="BO436" s="1">
        <v>82.142</v>
      </c>
      <c r="BP436" s="1">
        <v>0.78</v>
      </c>
      <c r="BQ436" s="1">
        <v>212.391</v>
      </c>
      <c r="BR436" s="1">
        <v>2.26</v>
      </c>
      <c r="BS436" s="1">
        <v>0.726</v>
      </c>
      <c r="BT436" s="1">
        <v>2.59</v>
      </c>
      <c r="BU436" s="1">
        <v>6.981</v>
      </c>
      <c r="BW436" s="1">
        <v>0.0</v>
      </c>
      <c r="BX436" s="1">
        <v>0.0</v>
      </c>
      <c r="BY436" s="1">
        <v>0.0</v>
      </c>
      <c r="BZ436" s="1">
        <v>0.0</v>
      </c>
      <c r="CA436" s="1">
        <v>0.0</v>
      </c>
      <c r="CB436" s="1">
        <v>0.0</v>
      </c>
      <c r="CC436" s="1">
        <v>0.0</v>
      </c>
      <c r="CD436" s="1">
        <v>-0.549</v>
      </c>
      <c r="CE436" s="1">
        <v>-0.463</v>
      </c>
      <c r="CF436" s="1">
        <v>83.84</v>
      </c>
      <c r="CG436" s="1">
        <v>20.009</v>
      </c>
      <c r="CH436" s="1">
        <v>0.19</v>
      </c>
      <c r="CI436" s="1">
        <v>8829.277</v>
      </c>
      <c r="CN436" s="1">
        <v>0.551</v>
      </c>
      <c r="CO436" s="1">
        <v>30.187</v>
      </c>
      <c r="CP436" s="1">
        <v>0.331</v>
      </c>
      <c r="CQ436" s="1">
        <v>0.19</v>
      </c>
      <c r="CR436" s="1">
        <v>0.0</v>
      </c>
      <c r="CS436" s="1">
        <v>12.766</v>
      </c>
      <c r="CT436" s="1">
        <v>0.037</v>
      </c>
      <c r="CU436" s="1">
        <v>20.009</v>
      </c>
      <c r="CV436" s="1">
        <v>0.0</v>
      </c>
      <c r="CW436" s="1">
        <v>34.884</v>
      </c>
      <c r="CX436" s="1">
        <v>0.551</v>
      </c>
      <c r="CY436" s="1">
        <v>0.0</v>
      </c>
      <c r="CZ436" s="1">
        <v>0.119</v>
      </c>
      <c r="DA436" s="1">
        <v>3634.262</v>
      </c>
      <c r="DB436" s="1">
        <v>277.84</v>
      </c>
      <c r="DC436" s="1">
        <v>67.153</v>
      </c>
      <c r="DD436" s="1">
        <v>0.912</v>
      </c>
      <c r="DE436" s="1">
        <v>2.017</v>
      </c>
      <c r="DF436" s="1">
        <v>82.142</v>
      </c>
      <c r="DG436" s="1">
        <v>0.78</v>
      </c>
      <c r="DH436" s="1">
        <v>212.391</v>
      </c>
      <c r="DI436" s="1">
        <v>2.26</v>
      </c>
      <c r="DJ436" s="1">
        <v>0.726</v>
      </c>
      <c r="DK436" s="1">
        <v>242.308</v>
      </c>
      <c r="DL436" s="1">
        <v>0.157</v>
      </c>
      <c r="DM436" s="1">
        <v>0.222</v>
      </c>
      <c r="DN436" s="1">
        <v>9.478</v>
      </c>
      <c r="DO436" s="1">
        <v>0.09</v>
      </c>
      <c r="DP436" s="1">
        <v>23.432</v>
      </c>
      <c r="DQ436" s="1">
        <v>0.261</v>
      </c>
      <c r="DR436" s="1">
        <v>0.08</v>
      </c>
      <c r="DS436" s="1">
        <v>32.877</v>
      </c>
      <c r="DT436" s="1">
        <v>0.059</v>
      </c>
      <c r="DU436" s="1">
        <v>0.243</v>
      </c>
      <c r="DV436" s="1">
        <v>10.531</v>
      </c>
      <c r="DW436" s="1">
        <v>0.1</v>
      </c>
      <c r="DX436" s="1">
        <v>25.538</v>
      </c>
      <c r="DY436" s="1">
        <v>0.29</v>
      </c>
      <c r="DZ436" s="1">
        <v>0.087</v>
      </c>
    </row>
    <row r="437">
      <c r="A437" s="1" t="s">
        <v>164</v>
      </c>
      <c r="B437" s="1">
        <v>2018.0</v>
      </c>
      <c r="C437" s="1" t="s">
        <v>165</v>
      </c>
      <c r="D437" s="1">
        <v>9479978.0</v>
      </c>
      <c r="E437" s="1">
        <v>1.7905434624E11</v>
      </c>
      <c r="F437" s="1">
        <v>-30.0</v>
      </c>
      <c r="G437" s="1">
        <v>-0.062</v>
      </c>
      <c r="H437" s="1">
        <v>15.178</v>
      </c>
      <c r="I437" s="1">
        <v>0.144</v>
      </c>
      <c r="J437" s="1">
        <v>22.152</v>
      </c>
      <c r="K437" s="1">
        <v>0.21</v>
      </c>
      <c r="L437" s="1">
        <v>0.539</v>
      </c>
      <c r="M437" s="1">
        <v>0.047</v>
      </c>
      <c r="N437" s="1">
        <v>501.154</v>
      </c>
      <c r="O437" s="1">
        <v>50.0</v>
      </c>
      <c r="P437" s="1">
        <v>4.896</v>
      </c>
      <c r="Q437" s="1">
        <v>1549.443</v>
      </c>
      <c r="R437" s="1">
        <v>14.689</v>
      </c>
      <c r="S437" s="1">
        <v>3.165</v>
      </c>
      <c r="T437" s="1">
        <v>0.03</v>
      </c>
      <c r="Y437" s="1">
        <v>0.077</v>
      </c>
      <c r="Z437" s="1">
        <v>4.783</v>
      </c>
      <c r="AA437" s="1">
        <v>38.0</v>
      </c>
      <c r="AB437" s="1">
        <v>4008.448</v>
      </c>
      <c r="AC437" s="1">
        <v>38.99</v>
      </c>
      <c r="AD437" s="1">
        <v>12.733</v>
      </c>
      <c r="AE437" s="1">
        <v>10.56</v>
      </c>
      <c r="AF437" s="1">
        <v>29.339</v>
      </c>
      <c r="AG437" s="1">
        <v>32402.883</v>
      </c>
      <c r="AH437" s="1">
        <v>1.716</v>
      </c>
      <c r="AI437" s="1">
        <v>10.712</v>
      </c>
      <c r="AJ437" s="1">
        <v>29.535</v>
      </c>
      <c r="AK437" s="1">
        <v>4027.436</v>
      </c>
      <c r="AL437" s="1">
        <v>38.18</v>
      </c>
      <c r="AM437" s="1">
        <v>32200.02</v>
      </c>
      <c r="AN437" s="1">
        <v>305.255</v>
      </c>
      <c r="AO437" s="1">
        <v>97.923</v>
      </c>
      <c r="AP437" s="1">
        <v>99.404</v>
      </c>
      <c r="AQ437" s="1">
        <v>6.071</v>
      </c>
      <c r="AR437" s="1">
        <v>11.055</v>
      </c>
      <c r="AS437" s="1">
        <v>193.143</v>
      </c>
      <c r="AT437" s="1">
        <v>3996.845</v>
      </c>
      <c r="AU437" s="1">
        <v>37.89</v>
      </c>
      <c r="AV437" s="1">
        <v>20373.754</v>
      </c>
      <c r="BA437" s="1">
        <v>97.179</v>
      </c>
      <c r="BB437" s="1">
        <v>62.895</v>
      </c>
      <c r="BC437" s="1">
        <v>19.54</v>
      </c>
      <c r="BD437" s="1">
        <v>-20.197</v>
      </c>
      <c r="BE437" s="1">
        <v>-0.209</v>
      </c>
      <c r="BF437" s="1">
        <v>0.806</v>
      </c>
      <c r="BG437" s="1">
        <v>33.755</v>
      </c>
      <c r="BH437" s="1">
        <v>0.32</v>
      </c>
      <c r="BI437" s="1">
        <v>85.018</v>
      </c>
      <c r="BJ437" s="1">
        <v>0.821</v>
      </c>
      <c r="BK437" s="1">
        <v>0.262</v>
      </c>
      <c r="BL437" s="1">
        <v>-12.137</v>
      </c>
      <c r="BM437" s="1">
        <v>-0.187</v>
      </c>
      <c r="BN437" s="1">
        <v>1.83</v>
      </c>
      <c r="BO437" s="1">
        <v>85.443</v>
      </c>
      <c r="BP437" s="1">
        <v>0.81</v>
      </c>
      <c r="BQ437" s="1">
        <v>193.068</v>
      </c>
      <c r="BR437" s="1">
        <v>2.077</v>
      </c>
      <c r="BS437" s="1">
        <v>0.596</v>
      </c>
      <c r="BT437" s="1">
        <v>-0.99</v>
      </c>
      <c r="BU437" s="1">
        <v>-2.605</v>
      </c>
      <c r="BW437" s="1">
        <v>0.0</v>
      </c>
      <c r="BX437" s="1">
        <v>0.0</v>
      </c>
      <c r="BY437" s="1">
        <v>0.0</v>
      </c>
      <c r="BZ437" s="1">
        <v>0.0</v>
      </c>
      <c r="CA437" s="1">
        <v>0.0</v>
      </c>
      <c r="CB437" s="1">
        <v>0.0</v>
      </c>
      <c r="CC437" s="1">
        <v>0.0</v>
      </c>
      <c r="CD437" s="1">
        <v>16.202</v>
      </c>
      <c r="CE437" s="1">
        <v>13.584</v>
      </c>
      <c r="CF437" s="1">
        <v>97.424</v>
      </c>
      <c r="CG437" s="1">
        <v>27.426</v>
      </c>
      <c r="CH437" s="1">
        <v>0.26</v>
      </c>
      <c r="CI437" s="1">
        <v>10276.822</v>
      </c>
      <c r="CN437" s="1">
        <v>0.667</v>
      </c>
      <c r="CO437" s="1">
        <v>31.725</v>
      </c>
      <c r="CP437" s="1">
        <v>0.341</v>
      </c>
      <c r="CQ437" s="1">
        <v>0.21</v>
      </c>
      <c r="CR437" s="1">
        <v>0.0</v>
      </c>
      <c r="CS437" s="1">
        <v>2.83</v>
      </c>
      <c r="CT437" s="1">
        <v>0.009</v>
      </c>
      <c r="CU437" s="1">
        <v>22.152</v>
      </c>
      <c r="CV437" s="1">
        <v>0.0</v>
      </c>
      <c r="CW437" s="1">
        <v>35.931</v>
      </c>
      <c r="CX437" s="1">
        <v>0.539</v>
      </c>
      <c r="CY437" s="1">
        <v>0.0</v>
      </c>
      <c r="CZ437" s="1">
        <v>0.111</v>
      </c>
      <c r="DA437" s="1">
        <v>4112.879</v>
      </c>
      <c r="DB437" s="1">
        <v>307.179</v>
      </c>
      <c r="DC437" s="1">
        <v>-12.137</v>
      </c>
      <c r="DD437" s="1">
        <v>-0.187</v>
      </c>
      <c r="DE437" s="1">
        <v>1.83</v>
      </c>
      <c r="DF437" s="1">
        <v>85.443</v>
      </c>
      <c r="DG437" s="1">
        <v>0.81</v>
      </c>
      <c r="DH437" s="1">
        <v>193.068</v>
      </c>
      <c r="DI437" s="1">
        <v>2.077</v>
      </c>
      <c r="DJ437" s="1">
        <v>0.596</v>
      </c>
      <c r="DK437" s="1">
        <v>32.584</v>
      </c>
      <c r="DL437" s="1">
        <v>0.071</v>
      </c>
      <c r="DM437" s="1">
        <v>0.294</v>
      </c>
      <c r="DN437" s="1">
        <v>18.987</v>
      </c>
      <c r="DO437" s="1">
        <v>0.18</v>
      </c>
      <c r="DP437" s="1">
        <v>30.963</v>
      </c>
      <c r="DQ437" s="1">
        <v>0.462</v>
      </c>
      <c r="DR437" s="1">
        <v>0.096</v>
      </c>
      <c r="DS437" s="1">
        <v>2.062</v>
      </c>
      <c r="DT437" s="1">
        <v>0.004</v>
      </c>
      <c r="DU437" s="1">
        <v>0.246</v>
      </c>
      <c r="DV437" s="1">
        <v>10.549</v>
      </c>
      <c r="DW437" s="1">
        <v>0.1</v>
      </c>
      <c r="DX437" s="1">
        <v>25.978</v>
      </c>
      <c r="DY437" s="1">
        <v>0.256</v>
      </c>
      <c r="DZ437" s="1">
        <v>0.08</v>
      </c>
    </row>
    <row r="438">
      <c r="A438" s="1" t="s">
        <v>164</v>
      </c>
      <c r="B438" s="1">
        <v>2019.0</v>
      </c>
      <c r="C438" s="1" t="s">
        <v>165</v>
      </c>
      <c r="D438" s="1">
        <v>9435364.0</v>
      </c>
      <c r="E438" s="1">
        <v>1.81643476992E11</v>
      </c>
      <c r="F438" s="1">
        <v>14.286</v>
      </c>
      <c r="G438" s="1">
        <v>0.021</v>
      </c>
      <c r="H438" s="1">
        <v>17.429</v>
      </c>
      <c r="I438" s="1">
        <v>0.164</v>
      </c>
      <c r="J438" s="1">
        <v>36.035</v>
      </c>
      <c r="K438" s="1">
        <v>0.34</v>
      </c>
      <c r="L438" s="1">
        <v>0.84</v>
      </c>
      <c r="M438" s="1">
        <v>0.053</v>
      </c>
      <c r="N438" s="1">
        <v>498.764</v>
      </c>
      <c r="O438" s="1">
        <v>5.305</v>
      </c>
      <c r="P438" s="1">
        <v>0.779</v>
      </c>
      <c r="Q438" s="1">
        <v>1639.354</v>
      </c>
      <c r="R438" s="1">
        <v>15.468</v>
      </c>
      <c r="S438" s="1">
        <v>3.18</v>
      </c>
      <c r="T438" s="1">
        <v>0.03</v>
      </c>
      <c r="Y438" s="1">
        <v>0.074</v>
      </c>
      <c r="Z438" s="1">
        <v>5.011</v>
      </c>
      <c r="AA438" s="1">
        <v>38.12</v>
      </c>
      <c r="AB438" s="1">
        <v>4040.12</v>
      </c>
      <c r="AC438" s="1">
        <v>40.46</v>
      </c>
      <c r="AD438" s="1">
        <v>13.152</v>
      </c>
      <c r="AE438" s="1">
        <v>0.525</v>
      </c>
      <c r="AF438" s="1">
        <v>1.612</v>
      </c>
      <c r="AG438" s="1">
        <v>32726.92</v>
      </c>
      <c r="AH438" s="1">
        <v>1.7</v>
      </c>
      <c r="AI438" s="1">
        <v>0.388</v>
      </c>
      <c r="AJ438" s="1">
        <v>1.185</v>
      </c>
      <c r="AK438" s="1">
        <v>4177.899</v>
      </c>
      <c r="AL438" s="1">
        <v>39.42</v>
      </c>
      <c r="AM438" s="1">
        <v>32477.832</v>
      </c>
      <c r="AN438" s="1">
        <v>306.44</v>
      </c>
      <c r="AO438" s="1">
        <v>97.43</v>
      </c>
      <c r="AP438" s="1">
        <v>99.277</v>
      </c>
      <c r="AQ438" s="1">
        <v>-0.775</v>
      </c>
      <c r="AR438" s="1">
        <v>-1.498</v>
      </c>
      <c r="AS438" s="1">
        <v>191.645</v>
      </c>
      <c r="AT438" s="1">
        <v>4153.523</v>
      </c>
      <c r="AU438" s="1">
        <v>39.19</v>
      </c>
      <c r="AV438" s="1">
        <v>20311.352</v>
      </c>
      <c r="BA438" s="1">
        <v>96.861</v>
      </c>
      <c r="BB438" s="1">
        <v>62.087</v>
      </c>
      <c r="BC438" s="1">
        <v>20.18</v>
      </c>
      <c r="BD438" s="1">
        <v>8.333</v>
      </c>
      <c r="BE438" s="1">
        <v>0.063</v>
      </c>
      <c r="BF438" s="1">
        <v>0.869</v>
      </c>
      <c r="BG438" s="1">
        <v>36.035</v>
      </c>
      <c r="BH438" s="1">
        <v>0.34</v>
      </c>
      <c r="BI438" s="1">
        <v>92.08</v>
      </c>
      <c r="BJ438" s="1">
        <v>0.84</v>
      </c>
      <c r="BK438" s="1">
        <v>0.281</v>
      </c>
      <c r="BL438" s="1">
        <v>22.239</v>
      </c>
      <c r="BM438" s="1">
        <v>0.401</v>
      </c>
      <c r="BN438" s="1">
        <v>2.231</v>
      </c>
      <c r="BO438" s="1">
        <v>110.224</v>
      </c>
      <c r="BP438" s="1">
        <v>1.04</v>
      </c>
      <c r="BQ438" s="1">
        <v>236.447</v>
      </c>
      <c r="BR438" s="1">
        <v>2.57</v>
      </c>
      <c r="BS438" s="1">
        <v>0.723</v>
      </c>
      <c r="BT438" s="1">
        <v>-2.34</v>
      </c>
      <c r="BU438" s="1">
        <v>-6.139</v>
      </c>
      <c r="BW438" s="1">
        <v>0.0</v>
      </c>
      <c r="BX438" s="1">
        <v>0.0</v>
      </c>
      <c r="BY438" s="1">
        <v>0.0</v>
      </c>
      <c r="BZ438" s="1">
        <v>0.0</v>
      </c>
      <c r="CA438" s="1">
        <v>0.0</v>
      </c>
      <c r="CB438" s="1">
        <v>0.0</v>
      </c>
      <c r="CC438" s="1">
        <v>0.0</v>
      </c>
      <c r="CD438" s="1">
        <v>1.954</v>
      </c>
      <c r="CE438" s="1">
        <v>1.903</v>
      </c>
      <c r="CF438" s="1">
        <v>99.327</v>
      </c>
      <c r="CG438" s="1">
        <v>21.197</v>
      </c>
      <c r="CH438" s="1">
        <v>0.2</v>
      </c>
      <c r="CI438" s="1">
        <v>10527.127</v>
      </c>
      <c r="CN438" s="1">
        <v>0.494</v>
      </c>
      <c r="CO438" s="1">
        <v>32.179</v>
      </c>
      <c r="CP438" s="1">
        <v>0.344</v>
      </c>
      <c r="CQ438" s="1">
        <v>0.34</v>
      </c>
      <c r="CR438" s="1">
        <v>0.0</v>
      </c>
      <c r="CS438" s="1">
        <v>0.917</v>
      </c>
      <c r="CT438" s="1">
        <v>0.003</v>
      </c>
      <c r="CU438" s="1">
        <v>36.035</v>
      </c>
      <c r="CV438" s="1">
        <v>0.0</v>
      </c>
      <c r="CW438" s="1">
        <v>36.432</v>
      </c>
      <c r="CX438" s="1">
        <v>0.84</v>
      </c>
      <c r="CY438" s="1">
        <v>0.0</v>
      </c>
      <c r="CZ438" s="1">
        <v>0.111</v>
      </c>
      <c r="DA438" s="1">
        <v>4288.123</v>
      </c>
      <c r="DB438" s="1">
        <v>308.79</v>
      </c>
      <c r="DC438" s="1">
        <v>22.239</v>
      </c>
      <c r="DD438" s="1">
        <v>0.401</v>
      </c>
      <c r="DE438" s="1">
        <v>2.231</v>
      </c>
      <c r="DF438" s="1">
        <v>110.224</v>
      </c>
      <c r="DG438" s="1">
        <v>1.04</v>
      </c>
      <c r="DH438" s="1">
        <v>236.447</v>
      </c>
      <c r="DI438" s="1">
        <v>2.57</v>
      </c>
      <c r="DJ438" s="1">
        <v>0.723</v>
      </c>
      <c r="DK438" s="1">
        <v>51.695</v>
      </c>
      <c r="DL438" s="1">
        <v>0.15</v>
      </c>
      <c r="DM438" s="1">
        <v>0.443</v>
      </c>
      <c r="DN438" s="1">
        <v>19.077</v>
      </c>
      <c r="DO438" s="1">
        <v>0.18</v>
      </c>
      <c r="DP438" s="1">
        <v>46.958</v>
      </c>
      <c r="DQ438" s="1">
        <v>0.445</v>
      </c>
      <c r="DR438" s="1">
        <v>0.144</v>
      </c>
      <c r="DS438" s="1">
        <v>67.677</v>
      </c>
      <c r="DT438" s="1">
        <v>0.165</v>
      </c>
      <c r="DU438" s="1">
        <v>0.411</v>
      </c>
      <c r="DV438" s="1">
        <v>19.077</v>
      </c>
      <c r="DW438" s="1">
        <v>0.18</v>
      </c>
      <c r="DX438" s="1">
        <v>43.548</v>
      </c>
      <c r="DY438" s="1">
        <v>0.445</v>
      </c>
      <c r="DZ438" s="1">
        <v>0.133</v>
      </c>
    </row>
    <row r="439">
      <c r="A439" s="1" t="s">
        <v>164</v>
      </c>
      <c r="B439" s="1">
        <v>2020.0</v>
      </c>
      <c r="C439" s="1" t="s">
        <v>165</v>
      </c>
      <c r="D439" s="1">
        <v>9350896.0</v>
      </c>
      <c r="E439" s="1">
        <v>1.80421001216E11</v>
      </c>
      <c r="F439" s="1">
        <v>-100.0</v>
      </c>
      <c r="G439" s="1">
        <v>-0.164</v>
      </c>
      <c r="H439" s="1">
        <v>0.0</v>
      </c>
      <c r="I439" s="1">
        <v>0.0</v>
      </c>
      <c r="J439" s="1">
        <v>63.096</v>
      </c>
      <c r="K439" s="1">
        <v>0.59</v>
      </c>
      <c r="L439" s="1">
        <v>1.531</v>
      </c>
      <c r="M439" s="1">
        <v>0.0</v>
      </c>
      <c r="N439" s="1">
        <v>498.703</v>
      </c>
      <c r="O439" s="1">
        <v>-37.068</v>
      </c>
      <c r="P439" s="1">
        <v>-5.734</v>
      </c>
      <c r="Q439" s="1">
        <v>1041.003</v>
      </c>
      <c r="R439" s="1">
        <v>9.734</v>
      </c>
      <c r="S439" s="1">
        <v>3.208</v>
      </c>
      <c r="T439" s="1">
        <v>0.03</v>
      </c>
      <c r="Y439" s="1">
        <v>0.078</v>
      </c>
      <c r="Z439" s="1">
        <v>3.399</v>
      </c>
      <c r="AA439" s="1">
        <v>38.04</v>
      </c>
      <c r="AB439" s="1">
        <v>4068.06</v>
      </c>
      <c r="AC439" s="1">
        <v>38.54</v>
      </c>
      <c r="AD439" s="1">
        <v>13.544</v>
      </c>
      <c r="AE439" s="1">
        <v>-7.204</v>
      </c>
      <c r="AF439" s="1">
        <v>-22.246</v>
      </c>
      <c r="AG439" s="1">
        <v>30643.523</v>
      </c>
      <c r="AH439" s="1">
        <v>1.588</v>
      </c>
      <c r="AI439" s="1">
        <v>-7.697</v>
      </c>
      <c r="AJ439" s="1">
        <v>-23.586</v>
      </c>
      <c r="AK439" s="1">
        <v>3940.799</v>
      </c>
      <c r="AL439" s="1">
        <v>36.85</v>
      </c>
      <c r="AM439" s="1">
        <v>30248.891</v>
      </c>
      <c r="AN439" s="1">
        <v>282.854</v>
      </c>
      <c r="AO439" s="1">
        <v>95.615</v>
      </c>
      <c r="AP439" s="1">
        <v>98.765</v>
      </c>
      <c r="AQ439" s="1">
        <v>-7.376</v>
      </c>
      <c r="AR439" s="1">
        <v>-14.135</v>
      </c>
      <c r="AS439" s="1">
        <v>177.51</v>
      </c>
      <c r="AT439" s="1">
        <v>3709.805</v>
      </c>
      <c r="AU439" s="1">
        <v>34.69</v>
      </c>
      <c r="AV439" s="1">
        <v>18983.217</v>
      </c>
      <c r="BA439" s="1">
        <v>90.01</v>
      </c>
      <c r="BB439" s="1">
        <v>61.982</v>
      </c>
      <c r="BC439" s="1">
        <v>19.22</v>
      </c>
      <c r="BD439" s="1">
        <v>13.96</v>
      </c>
      <c r="BE439" s="1">
        <v>0.119</v>
      </c>
      <c r="BF439" s="1">
        <v>0.988</v>
      </c>
      <c r="BG439" s="1">
        <v>41.707</v>
      </c>
      <c r="BH439" s="1">
        <v>0.39</v>
      </c>
      <c r="BI439" s="1">
        <v>105.621</v>
      </c>
      <c r="BJ439" s="1">
        <v>1.012</v>
      </c>
      <c r="BK439" s="1">
        <v>0.345</v>
      </c>
      <c r="BL439" s="1">
        <v>40.245</v>
      </c>
      <c r="BM439" s="1">
        <v>1.305</v>
      </c>
      <c r="BN439" s="1">
        <v>3.536</v>
      </c>
      <c r="BO439" s="1">
        <v>180.731</v>
      </c>
      <c r="BP439" s="1">
        <v>1.69</v>
      </c>
      <c r="BQ439" s="1">
        <v>378.174</v>
      </c>
      <c r="BR439" s="1">
        <v>4.385</v>
      </c>
      <c r="BS439" s="1">
        <v>1.235</v>
      </c>
      <c r="BT439" s="1">
        <v>-0.5</v>
      </c>
      <c r="BU439" s="1">
        <v>-1.314</v>
      </c>
      <c r="BW439" s="1">
        <v>0.835</v>
      </c>
      <c r="BX439" s="1">
        <v>0.835</v>
      </c>
      <c r="BY439" s="1">
        <v>36.36</v>
      </c>
      <c r="BZ439" s="1">
        <v>0.34</v>
      </c>
      <c r="CA439" s="1">
        <v>89.25</v>
      </c>
      <c r="CB439" s="1">
        <v>0.882</v>
      </c>
      <c r="CC439" s="1">
        <v>0.291</v>
      </c>
      <c r="CD439" s="1">
        <v>-3.743</v>
      </c>
      <c r="CE439" s="1">
        <v>-3.717</v>
      </c>
      <c r="CF439" s="1">
        <v>95.61</v>
      </c>
      <c r="CG439" s="1">
        <v>227.786</v>
      </c>
      <c r="CH439" s="1">
        <v>2.13</v>
      </c>
      <c r="CI439" s="1">
        <v>10224.672</v>
      </c>
      <c r="CN439" s="1">
        <v>5.527</v>
      </c>
      <c r="CO439" s="1">
        <v>33.384</v>
      </c>
      <c r="CP439" s="1">
        <v>0.838</v>
      </c>
      <c r="CQ439" s="1">
        <v>0.59</v>
      </c>
      <c r="CR439" s="1">
        <v>0.0</v>
      </c>
      <c r="CS439" s="1">
        <v>143.636</v>
      </c>
      <c r="CT439" s="1">
        <v>0.494</v>
      </c>
      <c r="CU439" s="1">
        <v>63.096</v>
      </c>
      <c r="CV439" s="1">
        <v>0.0</v>
      </c>
      <c r="CW439" s="1">
        <v>89.564</v>
      </c>
      <c r="CX439" s="1">
        <v>1.531</v>
      </c>
      <c r="CY439" s="1">
        <v>0.0</v>
      </c>
      <c r="CZ439" s="1">
        <v>0.292</v>
      </c>
      <c r="DA439" s="1">
        <v>4121.53</v>
      </c>
      <c r="DB439" s="1">
        <v>286.544</v>
      </c>
      <c r="DC439" s="1">
        <v>5.416</v>
      </c>
      <c r="DD439" s="1">
        <v>0.471</v>
      </c>
      <c r="DE439" s="1">
        <v>2.702</v>
      </c>
      <c r="DF439" s="1">
        <v>144.371</v>
      </c>
      <c r="DG439" s="1">
        <v>1.35</v>
      </c>
      <c r="DH439" s="1">
        <v>288.924</v>
      </c>
      <c r="DI439" s="1">
        <v>3.503</v>
      </c>
      <c r="DJ439" s="1">
        <v>0.943</v>
      </c>
      <c r="DK439" s="1">
        <v>-5.028</v>
      </c>
      <c r="DL439" s="1">
        <v>-0.023</v>
      </c>
      <c r="DM439" s="1">
        <v>0.42</v>
      </c>
      <c r="DN439" s="1">
        <v>19.249</v>
      </c>
      <c r="DO439" s="1">
        <v>0.18</v>
      </c>
      <c r="DP439" s="1">
        <v>44.889</v>
      </c>
      <c r="DQ439" s="1">
        <v>0.467</v>
      </c>
      <c r="DR439" s="1">
        <v>0.147</v>
      </c>
      <c r="DS439" s="1">
        <v>11.446</v>
      </c>
      <c r="DT439" s="1">
        <v>0.046</v>
      </c>
      <c r="DU439" s="1">
        <v>0.457</v>
      </c>
      <c r="DV439" s="1">
        <v>20.319</v>
      </c>
      <c r="DW439" s="1">
        <v>0.19</v>
      </c>
      <c r="DX439" s="1">
        <v>48.85</v>
      </c>
      <c r="DY439" s="1">
        <v>0.493</v>
      </c>
      <c r="DZ439" s="1">
        <v>0.159</v>
      </c>
    </row>
    <row r="440">
      <c r="A440" s="1" t="s">
        <v>164</v>
      </c>
      <c r="B440" s="1">
        <v>2021.0</v>
      </c>
      <c r="C440" s="1" t="s">
        <v>165</v>
      </c>
      <c r="D440" s="1">
        <v>9251315.0</v>
      </c>
      <c r="E440" s="1">
        <v>1.84521981952E11</v>
      </c>
      <c r="G440" s="1">
        <v>0.0</v>
      </c>
      <c r="H440" s="1">
        <v>0.0</v>
      </c>
      <c r="I440" s="1">
        <v>0.0</v>
      </c>
      <c r="J440" s="1">
        <v>59.451</v>
      </c>
      <c r="K440" s="1">
        <v>0.55</v>
      </c>
      <c r="L440" s="1">
        <v>1.333</v>
      </c>
      <c r="M440" s="1">
        <v>0.0</v>
      </c>
      <c r="N440" s="1">
        <v>433.212</v>
      </c>
      <c r="O440" s="1">
        <v>1.675</v>
      </c>
      <c r="P440" s="1">
        <v>0.163</v>
      </c>
      <c r="Q440" s="1">
        <v>1069.837</v>
      </c>
      <c r="R440" s="1">
        <v>9.897</v>
      </c>
      <c r="S440" s="1">
        <v>3.243</v>
      </c>
      <c r="T440" s="1">
        <v>0.03</v>
      </c>
      <c r="Y440" s="1">
        <v>0.073</v>
      </c>
      <c r="Z440" s="1">
        <v>3.169</v>
      </c>
      <c r="AA440" s="1">
        <v>40.95</v>
      </c>
      <c r="AB440" s="1">
        <v>4426.398</v>
      </c>
      <c r="AC440" s="1">
        <v>41.25</v>
      </c>
      <c r="AD440" s="1">
        <v>13.674</v>
      </c>
      <c r="AE440" s="1">
        <v>9.137</v>
      </c>
      <c r="AF440" s="1">
        <v>26.18</v>
      </c>
      <c r="AG440" s="1">
        <v>33803.266</v>
      </c>
      <c r="AH440" s="1">
        <v>1.695</v>
      </c>
      <c r="AI440" s="1">
        <v>4.156</v>
      </c>
      <c r="AJ440" s="1">
        <v>11.755</v>
      </c>
      <c r="AK440" s="1">
        <v>3696.772</v>
      </c>
      <c r="AL440" s="1">
        <v>34.2</v>
      </c>
      <c r="AM440" s="1">
        <v>31845.088</v>
      </c>
      <c r="AN440" s="1">
        <v>294.609</v>
      </c>
      <c r="AO440" s="1">
        <v>82.909</v>
      </c>
      <c r="AP440" s="1">
        <v>94.335</v>
      </c>
      <c r="AQ440" s="1">
        <v>5.694</v>
      </c>
      <c r="AR440" s="1">
        <v>10.107</v>
      </c>
      <c r="AS440" s="1">
        <v>187.617</v>
      </c>
      <c r="AT440" s="1">
        <v>3479.505</v>
      </c>
      <c r="AU440" s="1">
        <v>32.19</v>
      </c>
      <c r="AV440" s="1">
        <v>20280.025</v>
      </c>
      <c r="BA440" s="1">
        <v>78.036</v>
      </c>
      <c r="BB440" s="1">
        <v>60.076</v>
      </c>
      <c r="BC440" s="1">
        <v>17.87</v>
      </c>
      <c r="BD440" s="1">
        <v>-7.25</v>
      </c>
      <c r="BE440" s="1">
        <v>-0.074</v>
      </c>
      <c r="BF440" s="1">
        <v>0.914</v>
      </c>
      <c r="BG440" s="1">
        <v>39.994</v>
      </c>
      <c r="BH440" s="1">
        <v>0.37</v>
      </c>
      <c r="BI440" s="1">
        <v>98.774</v>
      </c>
      <c r="BJ440" s="1">
        <v>0.897</v>
      </c>
      <c r="BK440" s="1">
        <v>0.293</v>
      </c>
      <c r="BL440" s="1">
        <v>417.054</v>
      </c>
      <c r="BM440" s="1">
        <v>14.157</v>
      </c>
      <c r="BN440" s="1">
        <v>17.693</v>
      </c>
      <c r="BO440" s="1">
        <v>762.054</v>
      </c>
      <c r="BP440" s="1">
        <v>7.05</v>
      </c>
      <c r="BQ440" s="1">
        <v>1912.462</v>
      </c>
      <c r="BR440" s="1">
        <v>17.091</v>
      </c>
      <c r="BS440" s="1">
        <v>5.665</v>
      </c>
      <c r="BT440" s="1">
        <v>-0.3</v>
      </c>
      <c r="BU440" s="1">
        <v>-0.733</v>
      </c>
      <c r="BV440" s="1">
        <v>1610.177</v>
      </c>
      <c r="BW440" s="1">
        <v>13.403</v>
      </c>
      <c r="BX440" s="1">
        <v>14.237</v>
      </c>
      <c r="BY440" s="1">
        <v>624.776</v>
      </c>
      <c r="BZ440" s="1">
        <v>5.78</v>
      </c>
      <c r="CA440" s="1">
        <v>1538.964</v>
      </c>
      <c r="CB440" s="1">
        <v>14.012</v>
      </c>
      <c r="CC440" s="1">
        <v>4.559</v>
      </c>
      <c r="CD440" s="1">
        <v>1.553</v>
      </c>
      <c r="CE440" s="1">
        <v>1.485</v>
      </c>
      <c r="CF440" s="1">
        <v>97.095</v>
      </c>
      <c r="CG440" s="1">
        <v>214.024</v>
      </c>
      <c r="CH440" s="1">
        <v>1.98</v>
      </c>
      <c r="CI440" s="1">
        <v>10495.227</v>
      </c>
      <c r="CN440" s="1">
        <v>4.8</v>
      </c>
      <c r="CO440" s="1">
        <v>31.09</v>
      </c>
      <c r="CP440" s="1">
        <v>1.7</v>
      </c>
      <c r="CQ440" s="1">
        <v>0.55</v>
      </c>
      <c r="CR440" s="1">
        <v>0.0</v>
      </c>
      <c r="CS440" s="1">
        <v>102.948</v>
      </c>
      <c r="CT440" s="1">
        <v>0.862</v>
      </c>
      <c r="CU440" s="1">
        <v>59.451</v>
      </c>
      <c r="CV440" s="1">
        <v>0.0</v>
      </c>
      <c r="CW440" s="1">
        <v>183.724</v>
      </c>
      <c r="CX440" s="1">
        <v>1.333</v>
      </c>
      <c r="CY440" s="1">
        <v>0.0</v>
      </c>
      <c r="CZ440" s="1">
        <v>0.544</v>
      </c>
      <c r="DA440" s="1">
        <v>4458.826</v>
      </c>
      <c r="DB440" s="1">
        <v>312.725</v>
      </c>
      <c r="DC440" s="1">
        <v>22.845</v>
      </c>
      <c r="DD440" s="1">
        <v>0.754</v>
      </c>
      <c r="DE440" s="1">
        <v>3.455</v>
      </c>
      <c r="DF440" s="1">
        <v>137.278</v>
      </c>
      <c r="DG440" s="1">
        <v>1.27</v>
      </c>
      <c r="DH440" s="1">
        <v>373.499</v>
      </c>
      <c r="DI440" s="1">
        <v>3.079</v>
      </c>
      <c r="DJ440" s="1">
        <v>1.106</v>
      </c>
      <c r="DK440" s="1">
        <v>2.235</v>
      </c>
      <c r="DL440" s="1">
        <v>0.008</v>
      </c>
      <c r="DM440" s="1">
        <v>0.428</v>
      </c>
      <c r="DN440" s="1">
        <v>19.457</v>
      </c>
      <c r="DO440" s="1">
        <v>0.18</v>
      </c>
      <c r="DP440" s="1">
        <v>46.272</v>
      </c>
      <c r="DQ440" s="1">
        <v>0.436</v>
      </c>
      <c r="DR440" s="1">
        <v>0.137</v>
      </c>
      <c r="DS440" s="1">
        <v>-9.189</v>
      </c>
      <c r="DT440" s="1">
        <v>-0.043</v>
      </c>
      <c r="DU440" s="1">
        <v>0.414</v>
      </c>
      <c r="DV440" s="1">
        <v>18.376</v>
      </c>
      <c r="DW440" s="1">
        <v>0.17</v>
      </c>
      <c r="DX440" s="1">
        <v>44.728</v>
      </c>
      <c r="DY440" s="1">
        <v>0.412</v>
      </c>
      <c r="DZ440" s="1">
        <v>0.132</v>
      </c>
    </row>
    <row r="441">
      <c r="A441" s="1" t="s">
        <v>164</v>
      </c>
      <c r="B441" s="1">
        <v>2022.0</v>
      </c>
      <c r="C441" s="1" t="s">
        <v>165</v>
      </c>
      <c r="D441" s="1">
        <v>9173190.0</v>
      </c>
      <c r="E441" s="1">
        <v>1.75773810688E11</v>
      </c>
      <c r="G441" s="1">
        <v>0.0</v>
      </c>
      <c r="H441" s="1">
        <v>0.0</v>
      </c>
      <c r="I441" s="1">
        <v>0.0</v>
      </c>
      <c r="J441" s="1">
        <v>54.507</v>
      </c>
      <c r="K441" s="1">
        <v>0.5</v>
      </c>
      <c r="L441" s="1">
        <v>1.345</v>
      </c>
      <c r="M441" s="1">
        <v>0.0</v>
      </c>
      <c r="N441" s="1">
        <v>439.215</v>
      </c>
      <c r="O441" s="1">
        <v>9.918</v>
      </c>
      <c r="P441" s="1">
        <v>0.982</v>
      </c>
      <c r="Q441" s="1">
        <v>1185.962</v>
      </c>
      <c r="R441" s="1">
        <v>10.879</v>
      </c>
      <c r="S441" s="1">
        <v>3.27</v>
      </c>
      <c r="T441" s="1">
        <v>0.03</v>
      </c>
      <c r="Y441" s="1">
        <v>0.081</v>
      </c>
      <c r="Z441" s="1">
        <v>3.589</v>
      </c>
      <c r="AA441" s="1">
        <v>36.48</v>
      </c>
      <c r="AB441" s="1">
        <v>3976.806</v>
      </c>
      <c r="AC441" s="1">
        <v>37.18</v>
      </c>
      <c r="AD441" s="1">
        <v>12.642</v>
      </c>
      <c r="AE441" s="1">
        <v>-2.945</v>
      </c>
      <c r="AF441" s="1">
        <v>-9.211</v>
      </c>
      <c r="AG441" s="1">
        <v>33087.09</v>
      </c>
      <c r="AH441" s="1">
        <v>1.727</v>
      </c>
      <c r="AI441" s="1">
        <v>-2.187</v>
      </c>
      <c r="AJ441" s="1">
        <v>-6.443</v>
      </c>
      <c r="AK441" s="1">
        <v>3405.576</v>
      </c>
      <c r="AL441" s="1">
        <v>31.24</v>
      </c>
      <c r="AM441" s="1">
        <v>31413.883</v>
      </c>
      <c r="AN441" s="1">
        <v>288.166</v>
      </c>
      <c r="AO441" s="1">
        <v>84.024</v>
      </c>
      <c r="AP441" s="1">
        <v>95.055</v>
      </c>
      <c r="AQ441" s="1">
        <v>-1.595</v>
      </c>
      <c r="AR441" s="1">
        <v>-2.993</v>
      </c>
      <c r="AS441" s="1">
        <v>184.624</v>
      </c>
      <c r="AT441" s="1">
        <v>3204.992</v>
      </c>
      <c r="AU441" s="1">
        <v>29.4</v>
      </c>
      <c r="AV441" s="1">
        <v>20126.52</v>
      </c>
      <c r="BA441" s="1">
        <v>79.075</v>
      </c>
      <c r="BB441" s="1">
        <v>60.901</v>
      </c>
      <c r="BC441" s="1">
        <v>16.33</v>
      </c>
      <c r="BD441" s="1">
        <v>-0.27</v>
      </c>
      <c r="BE441" s="1">
        <v>-0.005</v>
      </c>
      <c r="BF441" s="1">
        <v>0.909</v>
      </c>
      <c r="BG441" s="1">
        <v>40.335</v>
      </c>
      <c r="BH441" s="1">
        <v>0.37</v>
      </c>
      <c r="BI441" s="1">
        <v>99.103</v>
      </c>
      <c r="BJ441" s="1">
        <v>0.995</v>
      </c>
      <c r="BK441" s="1">
        <v>0.3</v>
      </c>
      <c r="BL441" s="1">
        <v>-15.312</v>
      </c>
      <c r="BM441" s="1">
        <v>-2.702</v>
      </c>
      <c r="BN441" s="1">
        <v>14.991</v>
      </c>
      <c r="BO441" s="1">
        <v>647.539</v>
      </c>
      <c r="BP441" s="1">
        <v>5.94</v>
      </c>
      <c r="BQ441" s="1">
        <v>1634.183</v>
      </c>
      <c r="BR441" s="1">
        <v>15.976</v>
      </c>
      <c r="BS441" s="1">
        <v>4.945</v>
      </c>
      <c r="BT441" s="1">
        <v>-0.7</v>
      </c>
      <c r="BU441" s="1">
        <v>-1.919</v>
      </c>
      <c r="BV441" s="1">
        <v>-18.943</v>
      </c>
      <c r="BW441" s="1">
        <v>-2.725</v>
      </c>
      <c r="BX441" s="1">
        <v>11.512</v>
      </c>
      <c r="BY441" s="1">
        <v>510.182</v>
      </c>
      <c r="BZ441" s="1">
        <v>4.68</v>
      </c>
      <c r="CA441" s="1">
        <v>1254.966</v>
      </c>
      <c r="CB441" s="1">
        <v>12.587</v>
      </c>
      <c r="CC441" s="1">
        <v>3.797</v>
      </c>
      <c r="CD441" s="1">
        <v>-4.565</v>
      </c>
      <c r="CE441" s="1">
        <v>-4.433</v>
      </c>
      <c r="CF441" s="1">
        <v>92.662</v>
      </c>
      <c r="CG441" s="1">
        <v>197.314</v>
      </c>
      <c r="CH441" s="1">
        <v>1.81</v>
      </c>
      <c r="CI441" s="1">
        <v>10101.402</v>
      </c>
      <c r="CN441" s="1">
        <v>4.868</v>
      </c>
      <c r="CO441" s="1">
        <v>30.566</v>
      </c>
      <c r="CP441" s="1">
        <v>1.627</v>
      </c>
      <c r="CQ441" s="1">
        <v>0.5</v>
      </c>
      <c r="CR441" s="1">
        <v>0.0</v>
      </c>
      <c r="CS441" s="1">
        <v>-4.247</v>
      </c>
      <c r="CT441" s="1">
        <v>-0.072</v>
      </c>
      <c r="CU441" s="1">
        <v>54.507</v>
      </c>
      <c r="CV441" s="1">
        <v>0.0</v>
      </c>
      <c r="CW441" s="1">
        <v>177.419</v>
      </c>
      <c r="CX441" s="1">
        <v>1.345</v>
      </c>
      <c r="CY441" s="1">
        <v>0.0</v>
      </c>
      <c r="CZ441" s="1">
        <v>0.537</v>
      </c>
      <c r="DA441" s="1">
        <v>4053.116</v>
      </c>
      <c r="DB441" s="1">
        <v>303.514</v>
      </c>
      <c r="DC441" s="1">
        <v>1.393</v>
      </c>
      <c r="DD441" s="1">
        <v>0.023</v>
      </c>
      <c r="DE441" s="1">
        <v>3.479</v>
      </c>
      <c r="DF441" s="1">
        <v>137.357</v>
      </c>
      <c r="DG441" s="1">
        <v>1.26</v>
      </c>
      <c r="DH441" s="1">
        <v>379.217</v>
      </c>
      <c r="DI441" s="1">
        <v>3.389</v>
      </c>
      <c r="DJ441" s="1">
        <v>1.147</v>
      </c>
      <c r="DK441" s="1">
        <v>20.081</v>
      </c>
      <c r="DL441" s="1">
        <v>0.085</v>
      </c>
      <c r="DM441" s="1">
        <v>0.513</v>
      </c>
      <c r="DN441" s="1">
        <v>22.893</v>
      </c>
      <c r="DO441" s="1">
        <v>0.21</v>
      </c>
      <c r="DP441" s="1">
        <v>55.899</v>
      </c>
      <c r="DQ441" s="1">
        <v>0.565</v>
      </c>
      <c r="DR441" s="1">
        <v>0.169</v>
      </c>
      <c r="DS441" s="1">
        <v>3.995</v>
      </c>
      <c r="DT441" s="1">
        <v>0.015</v>
      </c>
      <c r="DU441" s="1">
        <v>0.429</v>
      </c>
      <c r="DV441" s="1">
        <v>19.622</v>
      </c>
      <c r="DW441" s="1">
        <v>0.18</v>
      </c>
      <c r="DX441" s="1">
        <v>46.796</v>
      </c>
      <c r="DY441" s="1">
        <v>0.484</v>
      </c>
      <c r="DZ441" s="1">
        <v>0.142</v>
      </c>
    </row>
    <row r="442">
      <c r="A442" s="1" t="s">
        <v>164</v>
      </c>
      <c r="B442" s="1">
        <v>2023.0</v>
      </c>
      <c r="C442" s="1" t="s">
        <v>165</v>
      </c>
      <c r="D442" s="1">
        <v>9115626.0</v>
      </c>
      <c r="G442" s="1">
        <v>0.0</v>
      </c>
      <c r="H442" s="1">
        <v>0.0</v>
      </c>
      <c r="I442" s="1">
        <v>0.0</v>
      </c>
      <c r="J442" s="1">
        <v>58.142</v>
      </c>
      <c r="K442" s="1">
        <v>0.53</v>
      </c>
      <c r="L442" s="1">
        <v>1.216</v>
      </c>
      <c r="M442" s="1">
        <v>0.0</v>
      </c>
      <c r="N442" s="1">
        <v>364.387</v>
      </c>
      <c r="O442" s="1">
        <v>3.486</v>
      </c>
      <c r="P442" s="1">
        <v>0.379</v>
      </c>
      <c r="Q442" s="1">
        <v>1235.055</v>
      </c>
      <c r="R442" s="1">
        <v>11.258</v>
      </c>
      <c r="S442" s="1">
        <v>3.291</v>
      </c>
      <c r="T442" s="1">
        <v>0.03</v>
      </c>
      <c r="Y442" s="1">
        <v>0.069</v>
      </c>
      <c r="Z442" s="1">
        <v>3.718</v>
      </c>
      <c r="AA442" s="1">
        <v>43.03</v>
      </c>
      <c r="AB442" s="1">
        <v>4720.466</v>
      </c>
      <c r="AC442" s="1">
        <v>43.58</v>
      </c>
      <c r="AD442" s="1">
        <v>15.339</v>
      </c>
      <c r="AE442" s="1">
        <v>0.006</v>
      </c>
      <c r="AF442" s="1">
        <v>0.018</v>
      </c>
      <c r="AG442" s="1">
        <v>33297.98</v>
      </c>
      <c r="AI442" s="1">
        <v>-5.944</v>
      </c>
      <c r="AJ442" s="1">
        <v>-17.129</v>
      </c>
      <c r="AK442" s="1">
        <v>3347.0</v>
      </c>
      <c r="AL442" s="1">
        <v>30.51</v>
      </c>
      <c r="AM442" s="1">
        <v>29733.213</v>
      </c>
      <c r="AN442" s="1">
        <v>271.037</v>
      </c>
      <c r="AO442" s="1">
        <v>70.009</v>
      </c>
      <c r="AP442" s="1">
        <v>89.519</v>
      </c>
      <c r="AQ442" s="1">
        <v>-9.091</v>
      </c>
      <c r="AR442" s="1">
        <v>-16.784</v>
      </c>
      <c r="AS442" s="1">
        <v>167.84</v>
      </c>
      <c r="AT442" s="1">
        <v>3225.231</v>
      </c>
      <c r="AU442" s="1">
        <v>29.4</v>
      </c>
      <c r="AV442" s="1">
        <v>18412.379</v>
      </c>
      <c r="BA442" s="1">
        <v>67.462</v>
      </c>
      <c r="BB442" s="1">
        <v>55.435</v>
      </c>
      <c r="BC442" s="1">
        <v>15.88</v>
      </c>
      <c r="BD442" s="1">
        <v>-18.919</v>
      </c>
      <c r="BE442" s="1">
        <v>-0.177</v>
      </c>
      <c r="BF442" s="1">
        <v>0.732</v>
      </c>
      <c r="BG442" s="1">
        <v>42.784</v>
      </c>
      <c r="BH442" s="1">
        <v>0.39</v>
      </c>
      <c r="BI442" s="1">
        <v>80.27</v>
      </c>
      <c r="BJ442" s="1">
        <v>0.895</v>
      </c>
      <c r="BK442" s="1">
        <v>0.242</v>
      </c>
      <c r="BL442" s="1">
        <v>115.909</v>
      </c>
      <c r="BM442" s="1">
        <v>16.741</v>
      </c>
      <c r="BN442" s="1">
        <v>31.732</v>
      </c>
      <c r="BO442" s="1">
        <v>1433.802</v>
      </c>
      <c r="BP442" s="1">
        <v>13.07</v>
      </c>
      <c r="BQ442" s="1">
        <v>3481.043</v>
      </c>
      <c r="BR442" s="1">
        <v>29.991</v>
      </c>
      <c r="BS442" s="1">
        <v>10.481</v>
      </c>
      <c r="BT442" s="1">
        <v>-0.55</v>
      </c>
      <c r="BU442" s="1">
        <v>-1.278</v>
      </c>
      <c r="BV442" s="1">
        <v>150.455</v>
      </c>
      <c r="BW442" s="1">
        <v>17.109</v>
      </c>
      <c r="BX442" s="1">
        <v>28.621</v>
      </c>
      <c r="BY442" s="1">
        <v>1286.801</v>
      </c>
      <c r="BZ442" s="1">
        <v>11.73</v>
      </c>
      <c r="CA442" s="1">
        <v>3139.824</v>
      </c>
      <c r="CB442" s="1">
        <v>26.916</v>
      </c>
      <c r="CC442" s="1">
        <v>9.453</v>
      </c>
      <c r="CD442" s="1">
        <v>-0.781</v>
      </c>
      <c r="CE442" s="1">
        <v>-0.724</v>
      </c>
      <c r="CF442" s="1">
        <v>91.938</v>
      </c>
      <c r="CG442" s="1">
        <v>118.478</v>
      </c>
      <c r="CH442" s="1">
        <v>1.08</v>
      </c>
      <c r="CI442" s="1">
        <v>10085.778</v>
      </c>
      <c r="CN442" s="1">
        <v>2.478</v>
      </c>
      <c r="CO442" s="1">
        <v>30.366</v>
      </c>
      <c r="CP442" s="1">
        <v>1.586</v>
      </c>
      <c r="CQ442" s="1">
        <v>0.53</v>
      </c>
      <c r="CR442" s="1">
        <v>0.0</v>
      </c>
      <c r="CS442" s="1">
        <v>-2.554</v>
      </c>
      <c r="CT442" s="1">
        <v>-0.042</v>
      </c>
      <c r="CU442" s="1">
        <v>58.142</v>
      </c>
      <c r="CV442" s="1">
        <v>0.0</v>
      </c>
      <c r="CW442" s="1">
        <v>173.98</v>
      </c>
      <c r="CX442" s="1">
        <v>1.216</v>
      </c>
      <c r="CY442" s="1">
        <v>0.0</v>
      </c>
      <c r="CZ442" s="1">
        <v>0.524</v>
      </c>
      <c r="DA442" s="1">
        <v>4780.802</v>
      </c>
      <c r="DB442" s="1">
        <v>303.532</v>
      </c>
      <c r="DC442" s="1">
        <v>-11.118</v>
      </c>
      <c r="DD442" s="1">
        <v>-0.368</v>
      </c>
      <c r="DE442" s="1">
        <v>3.11</v>
      </c>
      <c r="DF442" s="1">
        <v>147.0</v>
      </c>
      <c r="DG442" s="1">
        <v>1.34</v>
      </c>
      <c r="DH442" s="1">
        <v>341.219</v>
      </c>
      <c r="DI442" s="1">
        <v>3.075</v>
      </c>
      <c r="DJ442" s="1">
        <v>1.027</v>
      </c>
      <c r="DK442" s="1">
        <v>-26.545</v>
      </c>
      <c r="DL442" s="1">
        <v>-0.139</v>
      </c>
      <c r="DM442" s="1">
        <v>0.374</v>
      </c>
      <c r="DN442" s="1">
        <v>25.231</v>
      </c>
      <c r="DO442" s="1">
        <v>0.23</v>
      </c>
      <c r="DP442" s="1">
        <v>41.018</v>
      </c>
      <c r="DQ442" s="1">
        <v>0.528</v>
      </c>
      <c r="DR442" s="1">
        <v>0.123</v>
      </c>
      <c r="DS442" s="1">
        <v>-1.7</v>
      </c>
      <c r="DT442" s="1">
        <v>-0.01</v>
      </c>
      <c r="DU442" s="1">
        <v>0.419</v>
      </c>
      <c r="DV442" s="1">
        <v>20.843</v>
      </c>
      <c r="DW442" s="1">
        <v>0.19</v>
      </c>
      <c r="DX442" s="1">
        <v>45.952</v>
      </c>
      <c r="DY442" s="1">
        <v>0.436</v>
      </c>
      <c r="DZ442" s="1">
        <v>0.138</v>
      </c>
    </row>
    <row r="443">
      <c r="A443" s="1" t="s">
        <v>164</v>
      </c>
      <c r="B443" s="1">
        <v>2024.0</v>
      </c>
      <c r="C443" s="1" t="s">
        <v>165</v>
      </c>
      <c r="D443" s="1">
        <v>9056657.0</v>
      </c>
      <c r="G443" s="1">
        <v>0.0</v>
      </c>
      <c r="H443" s="1">
        <v>0.0</v>
      </c>
      <c r="I443" s="1">
        <v>0.0</v>
      </c>
      <c r="J443" s="1">
        <v>62.937</v>
      </c>
      <c r="K443" s="1">
        <v>0.57</v>
      </c>
      <c r="L443" s="1">
        <v>1.258</v>
      </c>
      <c r="M443" s="1">
        <v>0.0</v>
      </c>
      <c r="N443" s="1">
        <v>313.617</v>
      </c>
      <c r="O443" s="1">
        <v>-0.991</v>
      </c>
      <c r="P443" s="1">
        <v>-0.112</v>
      </c>
      <c r="Q443" s="1">
        <v>1230.781</v>
      </c>
      <c r="R443" s="1">
        <v>11.147</v>
      </c>
      <c r="S443" s="1">
        <v>3.312</v>
      </c>
      <c r="T443" s="1">
        <v>0.03</v>
      </c>
      <c r="Y443" s="1">
        <v>0.066</v>
      </c>
      <c r="Z443" s="1">
        <v>3.563</v>
      </c>
      <c r="AA443" s="1">
        <v>45.93</v>
      </c>
      <c r="AB443" s="1">
        <v>5071.408</v>
      </c>
      <c r="AC443" s="1">
        <v>45.31</v>
      </c>
      <c r="AD443" s="1">
        <v>15.653</v>
      </c>
      <c r="AE443" s="1">
        <v>3.336</v>
      </c>
      <c r="AF443" s="1">
        <v>10.125</v>
      </c>
      <c r="AG443" s="1">
        <v>34632.715</v>
      </c>
      <c r="AI443" s="1">
        <v>0.174</v>
      </c>
      <c r="AJ443" s="1">
        <v>0.473</v>
      </c>
      <c r="AK443" s="1">
        <v>3020.982</v>
      </c>
      <c r="AL443" s="1">
        <v>27.36</v>
      </c>
      <c r="AM443" s="1">
        <v>29979.02</v>
      </c>
      <c r="AN443" s="1">
        <v>271.51</v>
      </c>
      <c r="AO443" s="1">
        <v>60.384</v>
      </c>
      <c r="AP443" s="1">
        <v>86.791</v>
      </c>
      <c r="AQ443" s="1">
        <v>0.0</v>
      </c>
      <c r="AR443" s="1">
        <v>0.0</v>
      </c>
      <c r="AS443" s="1">
        <v>167.84</v>
      </c>
      <c r="AT443" s="1">
        <v>2976.816</v>
      </c>
      <c r="AU443" s="1">
        <v>26.96</v>
      </c>
      <c r="AV443" s="1">
        <v>18532.264</v>
      </c>
      <c r="BA443" s="1">
        <v>59.501</v>
      </c>
      <c r="BB443" s="1">
        <v>53.652</v>
      </c>
      <c r="BC443" s="1">
        <v>14.21</v>
      </c>
      <c r="BD443" s="1">
        <v>-10.325</v>
      </c>
      <c r="BE443" s="1">
        <v>-0.076</v>
      </c>
      <c r="BF443" s="1">
        <v>0.656</v>
      </c>
      <c r="BG443" s="1">
        <v>46.375</v>
      </c>
      <c r="BH443" s="1">
        <v>0.42</v>
      </c>
      <c r="BI443" s="1">
        <v>72.45</v>
      </c>
      <c r="BJ443" s="1">
        <v>0.927</v>
      </c>
      <c r="BK443" s="1">
        <v>0.21</v>
      </c>
      <c r="BL443" s="1">
        <v>30.559</v>
      </c>
      <c r="BM443" s="1">
        <v>9.592</v>
      </c>
      <c r="BN443" s="1">
        <v>41.323</v>
      </c>
      <c r="BO443" s="1">
        <v>1981.968</v>
      </c>
      <c r="BP443" s="1">
        <v>17.95</v>
      </c>
      <c r="BQ443" s="1">
        <v>4562.775</v>
      </c>
      <c r="BR443" s="1">
        <v>39.616</v>
      </c>
      <c r="BS443" s="1">
        <v>13.209</v>
      </c>
      <c r="BT443" s="1">
        <v>0.62</v>
      </c>
      <c r="BU443" s="1">
        <v>1.35</v>
      </c>
      <c r="BV443" s="1">
        <v>33.79</v>
      </c>
      <c r="BW443" s="1">
        <v>9.671</v>
      </c>
      <c r="BX443" s="1">
        <v>38.293</v>
      </c>
      <c r="BY443" s="1">
        <v>1826.281</v>
      </c>
      <c r="BZ443" s="1">
        <v>16.54</v>
      </c>
      <c r="CA443" s="1">
        <v>4228.125</v>
      </c>
      <c r="CB443" s="1">
        <v>36.504</v>
      </c>
      <c r="CC443" s="1">
        <v>12.241</v>
      </c>
      <c r="CD443" s="1">
        <v>0.636</v>
      </c>
      <c r="CE443" s="1">
        <v>0.584</v>
      </c>
      <c r="CF443" s="1">
        <v>92.523</v>
      </c>
      <c r="CG443" s="1">
        <v>40.854</v>
      </c>
      <c r="CH443" s="1">
        <v>0.37</v>
      </c>
      <c r="CI443" s="1">
        <v>10215.975</v>
      </c>
      <c r="CN443" s="1">
        <v>0.817</v>
      </c>
      <c r="CO443" s="1">
        <v>29.576</v>
      </c>
      <c r="CP443" s="1">
        <v>1.59</v>
      </c>
      <c r="CQ443" s="1">
        <v>0.57</v>
      </c>
      <c r="CR443" s="1">
        <v>0.0</v>
      </c>
      <c r="CS443" s="1">
        <v>0.274</v>
      </c>
      <c r="CT443" s="1">
        <v>0.004</v>
      </c>
      <c r="CU443" s="1">
        <v>62.937</v>
      </c>
      <c r="CV443" s="1">
        <v>0.0</v>
      </c>
      <c r="CW443" s="1">
        <v>175.593</v>
      </c>
      <c r="CX443" s="1">
        <v>1.258</v>
      </c>
      <c r="CY443" s="1">
        <v>0.0</v>
      </c>
      <c r="CZ443" s="1">
        <v>0.508</v>
      </c>
      <c r="DA443" s="1">
        <v>5002.95</v>
      </c>
      <c r="DB443" s="1">
        <v>313.657</v>
      </c>
      <c r="DC443" s="1">
        <v>-2.917</v>
      </c>
      <c r="DD443" s="1">
        <v>-0.08</v>
      </c>
      <c r="DE443" s="1">
        <v>3.031</v>
      </c>
      <c r="DF443" s="1">
        <v>155.687</v>
      </c>
      <c r="DG443" s="1">
        <v>1.41</v>
      </c>
      <c r="DH443" s="1">
        <v>334.65</v>
      </c>
      <c r="DI443" s="1">
        <v>3.112</v>
      </c>
      <c r="DJ443" s="1">
        <v>0.969</v>
      </c>
      <c r="DK443" s="1">
        <v>-2.557</v>
      </c>
      <c r="DL443" s="1">
        <v>-0.01</v>
      </c>
      <c r="DM443" s="1">
        <v>0.364</v>
      </c>
      <c r="DN443" s="1">
        <v>25.396</v>
      </c>
      <c r="DO443" s="1">
        <v>0.23</v>
      </c>
      <c r="DP443" s="1">
        <v>40.229</v>
      </c>
      <c r="DQ443" s="1">
        <v>0.508</v>
      </c>
      <c r="DR443" s="1">
        <v>0.116</v>
      </c>
      <c r="DS443" s="1">
        <v>0.274</v>
      </c>
      <c r="DT443" s="1">
        <v>0.001</v>
      </c>
      <c r="DU443" s="1">
        <v>0.42</v>
      </c>
      <c r="DV443" s="1">
        <v>20.979</v>
      </c>
      <c r="DW443" s="1">
        <v>0.19</v>
      </c>
      <c r="DX443" s="1">
        <v>46.378</v>
      </c>
      <c r="DY443" s="1">
        <v>0.419</v>
      </c>
      <c r="DZ443" s="1">
        <v>0.134</v>
      </c>
    </row>
    <row r="444">
      <c r="A444" s="1" t="s">
        <v>166</v>
      </c>
      <c r="B444" s="1">
        <v>2000.0</v>
      </c>
      <c r="C444" s="1" t="s">
        <v>167</v>
      </c>
      <c r="D444" s="1">
        <v>1.0251672E7</v>
      </c>
      <c r="E444" s="1">
        <v>3.45706889216E11</v>
      </c>
      <c r="G444" s="1">
        <v>0.0</v>
      </c>
      <c r="H444" s="1">
        <v>0.0</v>
      </c>
      <c r="I444" s="1">
        <v>0.0</v>
      </c>
      <c r="J444" s="1">
        <v>55.601</v>
      </c>
      <c r="K444" s="1">
        <v>0.57</v>
      </c>
      <c r="L444" s="1">
        <v>0.688</v>
      </c>
      <c r="M444" s="1">
        <v>0.0</v>
      </c>
      <c r="N444" s="1">
        <v>269.598</v>
      </c>
      <c r="O444" s="1">
        <v>10.645</v>
      </c>
      <c r="P444" s="1">
        <v>8.532</v>
      </c>
      <c r="Q444" s="1">
        <v>8650.652</v>
      </c>
      <c r="R444" s="1">
        <v>88.684</v>
      </c>
      <c r="S444" s="1">
        <v>1260.282</v>
      </c>
      <c r="T444" s="1">
        <v>12.92</v>
      </c>
      <c r="V444" s="1">
        <v>0.0</v>
      </c>
      <c r="W444" s="1">
        <v>0.0</v>
      </c>
      <c r="X444" s="1">
        <v>0.0</v>
      </c>
      <c r="Y444" s="1">
        <v>15.606</v>
      </c>
      <c r="Z444" s="1">
        <v>11.979</v>
      </c>
      <c r="AA444" s="1">
        <v>87.12</v>
      </c>
      <c r="AB444" s="1">
        <v>8498.126</v>
      </c>
      <c r="AC444" s="1">
        <v>82.79</v>
      </c>
      <c r="AD444" s="1">
        <v>12.684</v>
      </c>
      <c r="AE444" s="1">
        <v>1.809</v>
      </c>
      <c r="AF444" s="1">
        <v>13.207</v>
      </c>
      <c r="AG444" s="1">
        <v>72509.969</v>
      </c>
      <c r="AH444" s="1">
        <v>2.15</v>
      </c>
      <c r="AI444" s="1">
        <v>2.559</v>
      </c>
      <c r="AJ444" s="1">
        <v>15.057</v>
      </c>
      <c r="AK444" s="1">
        <v>3275.563</v>
      </c>
      <c r="AL444" s="1">
        <v>33.58</v>
      </c>
      <c r="AM444" s="1">
        <v>58866.645</v>
      </c>
      <c r="AN444" s="1">
        <v>603.482</v>
      </c>
      <c r="AO444" s="1">
        <v>40.56</v>
      </c>
      <c r="AP444" s="1">
        <v>81.513</v>
      </c>
      <c r="AQ444" s="1">
        <v>0.52</v>
      </c>
      <c r="AR444" s="1">
        <v>0.802</v>
      </c>
      <c r="AS444" s="1">
        <v>155.263</v>
      </c>
      <c r="AT444" s="1">
        <v>1558.77</v>
      </c>
      <c r="AU444" s="1">
        <v>15.98</v>
      </c>
      <c r="AV444" s="1">
        <v>15145.114</v>
      </c>
      <c r="AX444" s="1">
        <v>0.018</v>
      </c>
      <c r="AY444" s="1">
        <v>1.737</v>
      </c>
      <c r="AZ444" s="1">
        <v>0.018</v>
      </c>
      <c r="BA444" s="1">
        <v>19.302</v>
      </c>
      <c r="BB444" s="1">
        <v>20.972</v>
      </c>
      <c r="BC444" s="1">
        <v>22.32</v>
      </c>
      <c r="BD444" s="1">
        <v>34.897</v>
      </c>
      <c r="BE444" s="1">
        <v>0.331</v>
      </c>
      <c r="BF444" s="1">
        <v>1.278</v>
      </c>
      <c r="BG444" s="1">
        <v>44.871</v>
      </c>
      <c r="BH444" s="1">
        <v>0.46</v>
      </c>
      <c r="BI444" s="1">
        <v>124.641</v>
      </c>
      <c r="BJ444" s="1">
        <v>0.556</v>
      </c>
      <c r="BK444" s="1">
        <v>0.173</v>
      </c>
      <c r="BL444" s="1">
        <v>-1.336</v>
      </c>
      <c r="BM444" s="1">
        <v>-1.825</v>
      </c>
      <c r="BN444" s="1">
        <v>136.867</v>
      </c>
      <c r="BO444" s="1">
        <v>4800.192</v>
      </c>
      <c r="BP444" s="1">
        <v>49.21</v>
      </c>
      <c r="BQ444" s="1">
        <v>13350.667</v>
      </c>
      <c r="BR444" s="1">
        <v>59.44</v>
      </c>
      <c r="BS444" s="1">
        <v>18.487</v>
      </c>
      <c r="BT444" s="1">
        <v>4.33</v>
      </c>
      <c r="BU444" s="1">
        <v>4.97</v>
      </c>
      <c r="BV444" s="1">
        <v>-1.754</v>
      </c>
      <c r="BW444" s="1">
        <v>-2.389</v>
      </c>
      <c r="BX444" s="1">
        <v>133.769</v>
      </c>
      <c r="BY444" s="1">
        <v>4697.77</v>
      </c>
      <c r="BZ444" s="1">
        <v>48.16</v>
      </c>
      <c r="CA444" s="1">
        <v>13048.549</v>
      </c>
      <c r="CB444" s="1">
        <v>58.171</v>
      </c>
      <c r="CC444" s="1">
        <v>18.068</v>
      </c>
      <c r="CD444" s="1">
        <v>1.617</v>
      </c>
      <c r="CE444" s="1">
        <v>5.723</v>
      </c>
      <c r="CF444" s="1">
        <v>359.535</v>
      </c>
      <c r="CG444" s="1">
        <v>456.511</v>
      </c>
      <c r="CH444" s="1">
        <v>4.68</v>
      </c>
      <c r="CI444" s="1">
        <v>35070.879</v>
      </c>
      <c r="CK444" s="1">
        <v>0.0</v>
      </c>
      <c r="CL444" s="1">
        <v>0.0</v>
      </c>
      <c r="CM444" s="1">
        <v>0.0</v>
      </c>
      <c r="CN444" s="1">
        <v>5.653</v>
      </c>
      <c r="CO444" s="1">
        <v>48.563</v>
      </c>
      <c r="CP444" s="1">
        <v>1.775</v>
      </c>
      <c r="CQ444" s="1">
        <v>0.57</v>
      </c>
      <c r="CR444" s="1">
        <v>0.0</v>
      </c>
      <c r="CS444" s="1">
        <v>14.516</v>
      </c>
      <c r="CT444" s="1">
        <v>0.225</v>
      </c>
      <c r="CU444" s="1">
        <v>55.601</v>
      </c>
      <c r="CV444" s="1">
        <v>0.0</v>
      </c>
      <c r="CW444" s="1">
        <v>173.143</v>
      </c>
      <c r="CX444" s="1">
        <v>0.688</v>
      </c>
      <c r="CY444" s="1">
        <v>0.0</v>
      </c>
      <c r="CZ444" s="1">
        <v>0.24</v>
      </c>
      <c r="DA444" s="1">
        <v>8075.756</v>
      </c>
      <c r="DB444" s="1">
        <v>743.348</v>
      </c>
      <c r="DC444" s="1">
        <v>22.824</v>
      </c>
      <c r="DD444" s="1">
        <v>0.564</v>
      </c>
      <c r="DE444" s="1">
        <v>3.097</v>
      </c>
      <c r="DF444" s="1">
        <v>102.422</v>
      </c>
      <c r="DG444" s="1">
        <v>1.05</v>
      </c>
      <c r="DH444" s="1">
        <v>302.119</v>
      </c>
      <c r="DI444" s="1">
        <v>1.268</v>
      </c>
      <c r="DJ444" s="1">
        <v>0.418</v>
      </c>
      <c r="DL444" s="1">
        <v>0.0</v>
      </c>
      <c r="DM444" s="1">
        <v>0.0</v>
      </c>
      <c r="DN444" s="1">
        <v>0.0</v>
      </c>
      <c r="DO444" s="1">
        <v>0.0</v>
      </c>
      <c r="DP444" s="1">
        <v>0.0</v>
      </c>
      <c r="DQ444" s="1">
        <v>0.0</v>
      </c>
      <c r="DR444" s="1">
        <v>0.0</v>
      </c>
      <c r="DS444" s="1">
        <v>23.077</v>
      </c>
      <c r="DT444" s="1">
        <v>0.008</v>
      </c>
      <c r="DU444" s="1">
        <v>0.044</v>
      </c>
      <c r="DV444" s="1">
        <v>1.951</v>
      </c>
      <c r="DW444" s="1">
        <v>0.02</v>
      </c>
      <c r="DX444" s="1">
        <v>4.335</v>
      </c>
      <c r="DY444" s="1">
        <v>0.024</v>
      </c>
      <c r="DZ444" s="1">
        <v>0.006</v>
      </c>
    </row>
    <row r="445">
      <c r="A445" s="1" t="s">
        <v>166</v>
      </c>
      <c r="B445" s="1">
        <v>2001.0</v>
      </c>
      <c r="C445" s="1" t="s">
        <v>167</v>
      </c>
      <c r="D445" s="1">
        <v>1.0286956E7</v>
      </c>
      <c r="E445" s="1">
        <v>3.490152448E11</v>
      </c>
      <c r="G445" s="1">
        <v>0.0</v>
      </c>
      <c r="H445" s="1">
        <v>0.0</v>
      </c>
      <c r="I445" s="1">
        <v>0.0</v>
      </c>
      <c r="J445" s="1">
        <v>58.326</v>
      </c>
      <c r="K445" s="1">
        <v>0.6</v>
      </c>
      <c r="L445" s="1">
        <v>0.763</v>
      </c>
      <c r="M445" s="1">
        <v>0.0</v>
      </c>
      <c r="N445" s="1">
        <v>252.83</v>
      </c>
      <c r="O445" s="1">
        <v>-4.746</v>
      </c>
      <c r="P445" s="1">
        <v>-4.209</v>
      </c>
      <c r="Q445" s="1">
        <v>8211.801</v>
      </c>
      <c r="R445" s="1">
        <v>84.474</v>
      </c>
      <c r="S445" s="1">
        <v>966.272</v>
      </c>
      <c r="T445" s="1">
        <v>9.94</v>
      </c>
      <c r="V445" s="1">
        <v>0.0</v>
      </c>
      <c r="W445" s="1">
        <v>0.0</v>
      </c>
      <c r="X445" s="1">
        <v>0.0</v>
      </c>
      <c r="Y445" s="1">
        <v>12.641</v>
      </c>
      <c r="Z445" s="1">
        <v>11.507</v>
      </c>
      <c r="AA445" s="1">
        <v>87.74</v>
      </c>
      <c r="AB445" s="1">
        <v>8529.248</v>
      </c>
      <c r="AC445" s="1">
        <v>78.63</v>
      </c>
      <c r="AD445" s="1">
        <v>12.091</v>
      </c>
      <c r="AE445" s="1">
        <v>-0.873</v>
      </c>
      <c r="AF445" s="1">
        <v>-6.49</v>
      </c>
      <c r="AG445" s="1">
        <v>71630.398</v>
      </c>
      <c r="AH445" s="1">
        <v>2.111</v>
      </c>
      <c r="AI445" s="1">
        <v>-0.099</v>
      </c>
      <c r="AJ445" s="1">
        <v>-0.595</v>
      </c>
      <c r="AK445" s="1">
        <v>3032.967</v>
      </c>
      <c r="AL445" s="1">
        <v>31.2</v>
      </c>
      <c r="AM445" s="1">
        <v>58606.914</v>
      </c>
      <c r="AN445" s="1">
        <v>602.887</v>
      </c>
      <c r="AO445" s="1">
        <v>39.68</v>
      </c>
      <c r="AP445" s="1">
        <v>82.125</v>
      </c>
      <c r="AQ445" s="1">
        <v>-1.215</v>
      </c>
      <c r="AR445" s="1">
        <v>-1.887</v>
      </c>
      <c r="AS445" s="1">
        <v>153.376</v>
      </c>
      <c r="AT445" s="1">
        <v>1533.981</v>
      </c>
      <c r="AU445" s="1">
        <v>15.78</v>
      </c>
      <c r="AV445" s="1">
        <v>14909.755</v>
      </c>
      <c r="AW445" s="1">
        <v>-100.0</v>
      </c>
      <c r="AX445" s="1">
        <v>-0.018</v>
      </c>
      <c r="AY445" s="1">
        <v>0.0</v>
      </c>
      <c r="AZ445" s="1">
        <v>0.0</v>
      </c>
      <c r="BA445" s="1">
        <v>20.069</v>
      </c>
      <c r="BB445" s="1">
        <v>20.893</v>
      </c>
      <c r="BC445" s="1">
        <v>19.88</v>
      </c>
      <c r="BD445" s="1">
        <v>-4.13</v>
      </c>
      <c r="BE445" s="1">
        <v>-0.06</v>
      </c>
      <c r="BF445" s="1">
        <v>1.218</v>
      </c>
      <c r="BG445" s="1">
        <v>42.773</v>
      </c>
      <c r="BH445" s="1">
        <v>0.44</v>
      </c>
      <c r="BI445" s="1">
        <v>118.425</v>
      </c>
      <c r="BJ445" s="1">
        <v>0.56</v>
      </c>
      <c r="BK445" s="1">
        <v>0.166</v>
      </c>
      <c r="BL445" s="1">
        <v>-3.612</v>
      </c>
      <c r="BM445" s="1">
        <v>-5.645</v>
      </c>
      <c r="BN445" s="1">
        <v>131.222</v>
      </c>
      <c r="BO445" s="1">
        <v>4610.693</v>
      </c>
      <c r="BP445" s="1">
        <v>47.43</v>
      </c>
      <c r="BQ445" s="1">
        <v>12756.153</v>
      </c>
      <c r="BR445" s="1">
        <v>60.32</v>
      </c>
      <c r="BS445" s="1">
        <v>17.875</v>
      </c>
      <c r="BT445" s="1">
        <v>9.11</v>
      </c>
      <c r="BU445" s="1">
        <v>10.383</v>
      </c>
      <c r="BV445" s="1">
        <v>-3.754</v>
      </c>
      <c r="BW445" s="1">
        <v>-5.734</v>
      </c>
      <c r="BX445" s="1">
        <v>128.036</v>
      </c>
      <c r="BY445" s="1">
        <v>4505.706</v>
      </c>
      <c r="BZ445" s="1">
        <v>46.35</v>
      </c>
      <c r="CA445" s="1">
        <v>12446.434</v>
      </c>
      <c r="CB445" s="1">
        <v>58.947</v>
      </c>
      <c r="CC445" s="1">
        <v>17.441</v>
      </c>
      <c r="CD445" s="1">
        <v>1.53</v>
      </c>
      <c r="CE445" s="1">
        <v>5.501</v>
      </c>
      <c r="CF445" s="1">
        <v>365.036</v>
      </c>
      <c r="CG445" s="1">
        <v>532.713</v>
      </c>
      <c r="CH445" s="1">
        <v>5.48</v>
      </c>
      <c r="CI445" s="1">
        <v>35485.359</v>
      </c>
      <c r="CK445" s="1">
        <v>0.0</v>
      </c>
      <c r="CL445" s="1">
        <v>0.0</v>
      </c>
      <c r="CM445" s="1">
        <v>0.0</v>
      </c>
      <c r="CN445" s="1">
        <v>6.969</v>
      </c>
      <c r="CO445" s="1">
        <v>49.725</v>
      </c>
      <c r="CP445" s="1">
        <v>1.866</v>
      </c>
      <c r="CQ445" s="1">
        <v>0.6</v>
      </c>
      <c r="CR445" s="1">
        <v>0.0</v>
      </c>
      <c r="CS445" s="1">
        <v>5.106</v>
      </c>
      <c r="CT445" s="1">
        <v>0.091</v>
      </c>
      <c r="CU445" s="1">
        <v>58.326</v>
      </c>
      <c r="CV445" s="1">
        <v>0.0</v>
      </c>
      <c r="CW445" s="1">
        <v>181.358</v>
      </c>
      <c r="CX445" s="1">
        <v>0.763</v>
      </c>
      <c r="CY445" s="1">
        <v>0.0</v>
      </c>
      <c r="CZ445" s="1">
        <v>0.254</v>
      </c>
      <c r="DA445" s="1">
        <v>7643.66</v>
      </c>
      <c r="DB445" s="1">
        <v>736.859</v>
      </c>
      <c r="DC445" s="1">
        <v>2.969</v>
      </c>
      <c r="DD445" s="1">
        <v>0.089</v>
      </c>
      <c r="DE445" s="1">
        <v>3.186</v>
      </c>
      <c r="DF445" s="1">
        <v>104.987</v>
      </c>
      <c r="DG445" s="1">
        <v>1.08</v>
      </c>
      <c r="DH445" s="1">
        <v>309.719</v>
      </c>
      <c r="DI445" s="1">
        <v>1.374</v>
      </c>
      <c r="DJ445" s="1">
        <v>0.434</v>
      </c>
      <c r="DL445" s="1">
        <v>0.0</v>
      </c>
      <c r="DM445" s="1">
        <v>0.0</v>
      </c>
      <c r="DN445" s="1">
        <v>0.0</v>
      </c>
      <c r="DO445" s="1">
        <v>0.0</v>
      </c>
      <c r="DP445" s="1">
        <v>0.0</v>
      </c>
      <c r="DQ445" s="1">
        <v>0.0</v>
      </c>
      <c r="DR445" s="1">
        <v>0.0</v>
      </c>
      <c r="DS445" s="1">
        <v>131.25</v>
      </c>
      <c r="DT445" s="1">
        <v>0.058</v>
      </c>
      <c r="DU445" s="1">
        <v>0.102</v>
      </c>
      <c r="DV445" s="1">
        <v>3.888</v>
      </c>
      <c r="DW445" s="1">
        <v>0.04</v>
      </c>
      <c r="DX445" s="1">
        <v>9.936</v>
      </c>
      <c r="DY445" s="1">
        <v>0.051</v>
      </c>
      <c r="DZ445" s="1">
        <v>0.014</v>
      </c>
    </row>
    <row r="446">
      <c r="A446" s="1" t="s">
        <v>166</v>
      </c>
      <c r="B446" s="1">
        <v>2002.0</v>
      </c>
      <c r="C446" s="1" t="s">
        <v>167</v>
      </c>
      <c r="D446" s="1">
        <v>1.0332929E7</v>
      </c>
      <c r="E446" s="1">
        <v>3.55705520128E11</v>
      </c>
      <c r="G446" s="1">
        <v>0.0</v>
      </c>
      <c r="H446" s="1">
        <v>0.0</v>
      </c>
      <c r="I446" s="1">
        <v>0.0</v>
      </c>
      <c r="J446" s="1">
        <v>69.68</v>
      </c>
      <c r="K446" s="1">
        <v>0.72</v>
      </c>
      <c r="L446" s="1">
        <v>0.89</v>
      </c>
      <c r="M446" s="1">
        <v>0.0</v>
      </c>
      <c r="N446" s="1">
        <v>249.815</v>
      </c>
      <c r="O446" s="1">
        <v>-14.274</v>
      </c>
      <c r="P446" s="1">
        <v>-12.058</v>
      </c>
      <c r="Q446" s="1">
        <v>7008.314</v>
      </c>
      <c r="R446" s="1">
        <v>72.416</v>
      </c>
      <c r="S446" s="1">
        <v>970.683</v>
      </c>
      <c r="T446" s="1">
        <v>10.03</v>
      </c>
      <c r="V446" s="1">
        <v>0.0</v>
      </c>
      <c r="W446" s="1">
        <v>0.0</v>
      </c>
      <c r="X446" s="1">
        <v>0.0</v>
      </c>
      <c r="Y446" s="1">
        <v>12.392</v>
      </c>
      <c r="Z446" s="1">
        <v>9.914</v>
      </c>
      <c r="AA446" s="1">
        <v>88.53</v>
      </c>
      <c r="AB446" s="1">
        <v>8567.755</v>
      </c>
      <c r="AC446" s="1">
        <v>80.94</v>
      </c>
      <c r="AD446" s="1">
        <v>12.533</v>
      </c>
      <c r="AE446" s="1">
        <v>-0.459</v>
      </c>
      <c r="AF446" s="1">
        <v>-3.384</v>
      </c>
      <c r="AG446" s="1">
        <v>70984.18</v>
      </c>
      <c r="AH446" s="1">
        <v>2.062</v>
      </c>
      <c r="AI446" s="1">
        <v>-0.926</v>
      </c>
      <c r="AJ446" s="1">
        <v>-5.582</v>
      </c>
      <c r="AK446" s="1">
        <v>3139.478</v>
      </c>
      <c r="AL446" s="1">
        <v>32.44</v>
      </c>
      <c r="AM446" s="1">
        <v>57805.973</v>
      </c>
      <c r="AN446" s="1">
        <v>597.305</v>
      </c>
      <c r="AO446" s="1">
        <v>40.079</v>
      </c>
      <c r="AP446" s="1">
        <v>81.772</v>
      </c>
      <c r="AQ446" s="1">
        <v>3.227</v>
      </c>
      <c r="AR446" s="1">
        <v>4.949</v>
      </c>
      <c r="AS446" s="1">
        <v>158.325</v>
      </c>
      <c r="AT446" s="1">
        <v>1729.423</v>
      </c>
      <c r="AU446" s="1">
        <v>17.87</v>
      </c>
      <c r="AV446" s="1">
        <v>15322.398</v>
      </c>
      <c r="AX446" s="1">
        <v>0.0</v>
      </c>
      <c r="AY446" s="1">
        <v>0.0</v>
      </c>
      <c r="AZ446" s="1">
        <v>0.0</v>
      </c>
      <c r="BA446" s="1">
        <v>22.078</v>
      </c>
      <c r="BB446" s="1">
        <v>21.675</v>
      </c>
      <c r="BC446" s="1">
        <v>20.22</v>
      </c>
      <c r="BD446" s="1">
        <v>-18.367</v>
      </c>
      <c r="BE446" s="1">
        <v>-0.232</v>
      </c>
      <c r="BF446" s="1">
        <v>0.986</v>
      </c>
      <c r="BG446" s="1">
        <v>34.84</v>
      </c>
      <c r="BH446" s="1">
        <v>0.36</v>
      </c>
      <c r="BI446" s="1">
        <v>95.452</v>
      </c>
      <c r="BJ446" s="1">
        <v>0.445</v>
      </c>
      <c r="BK446" s="1">
        <v>0.135</v>
      </c>
      <c r="BL446" s="1">
        <v>2.265</v>
      </c>
      <c r="BM446" s="1">
        <v>1.927</v>
      </c>
      <c r="BN446" s="1">
        <v>133.149</v>
      </c>
      <c r="BO446" s="1">
        <v>4693.732</v>
      </c>
      <c r="BP446" s="1">
        <v>48.5</v>
      </c>
      <c r="BQ446" s="1">
        <v>12885.893</v>
      </c>
      <c r="BR446" s="1">
        <v>59.921</v>
      </c>
      <c r="BS446" s="1">
        <v>18.228</v>
      </c>
      <c r="BT446" s="1">
        <v>7.59</v>
      </c>
      <c r="BU446" s="1">
        <v>8.573</v>
      </c>
      <c r="BV446" s="1">
        <v>2.181</v>
      </c>
      <c r="BW446" s="1">
        <v>1.717</v>
      </c>
      <c r="BX446" s="1">
        <v>129.753</v>
      </c>
      <c r="BY446" s="1">
        <v>4583.405</v>
      </c>
      <c r="BZ446" s="1">
        <v>47.36</v>
      </c>
      <c r="CA446" s="1">
        <v>12557.273</v>
      </c>
      <c r="CB446" s="1">
        <v>58.512</v>
      </c>
      <c r="CC446" s="1">
        <v>17.763</v>
      </c>
      <c r="CD446" s="1">
        <v>0.418</v>
      </c>
      <c r="CE446" s="1">
        <v>1.527</v>
      </c>
      <c r="CF446" s="1">
        <v>366.563</v>
      </c>
      <c r="CG446" s="1">
        <v>439.372</v>
      </c>
      <c r="CH446" s="1">
        <v>4.54</v>
      </c>
      <c r="CI446" s="1">
        <v>35475.262</v>
      </c>
      <c r="CK446" s="1">
        <v>0.0</v>
      </c>
      <c r="CL446" s="1">
        <v>0.0</v>
      </c>
      <c r="CM446" s="1">
        <v>0.0</v>
      </c>
      <c r="CN446" s="1">
        <v>5.609</v>
      </c>
      <c r="CO446" s="1">
        <v>50.183</v>
      </c>
      <c r="CP446" s="1">
        <v>2.253</v>
      </c>
      <c r="CQ446" s="1">
        <v>0.72</v>
      </c>
      <c r="CR446" s="1">
        <v>0.0</v>
      </c>
      <c r="CS446" s="1">
        <v>20.771</v>
      </c>
      <c r="CT446" s="1">
        <v>0.387</v>
      </c>
      <c r="CU446" s="1">
        <v>69.68</v>
      </c>
      <c r="CV446" s="1">
        <v>0.0</v>
      </c>
      <c r="CW446" s="1">
        <v>218.053</v>
      </c>
      <c r="CX446" s="1">
        <v>0.89</v>
      </c>
      <c r="CY446" s="1">
        <v>0.0</v>
      </c>
      <c r="CZ446" s="1">
        <v>0.308</v>
      </c>
      <c r="DA446" s="1">
        <v>7833.21</v>
      </c>
      <c r="DB446" s="1">
        <v>733.474</v>
      </c>
      <c r="DC446" s="1">
        <v>5.86</v>
      </c>
      <c r="DD446" s="1">
        <v>0.21</v>
      </c>
      <c r="DE446" s="1">
        <v>3.396</v>
      </c>
      <c r="DF446" s="1">
        <v>110.327</v>
      </c>
      <c r="DG446" s="1">
        <v>1.14</v>
      </c>
      <c r="DH446" s="1">
        <v>328.618</v>
      </c>
      <c r="DI446" s="1">
        <v>1.408</v>
      </c>
      <c r="DJ446" s="1">
        <v>0.465</v>
      </c>
      <c r="DL446" s="1">
        <v>0.0</v>
      </c>
      <c r="DM446" s="1">
        <v>0.0</v>
      </c>
      <c r="DN446" s="1">
        <v>0.0</v>
      </c>
      <c r="DO446" s="1">
        <v>0.0</v>
      </c>
      <c r="DP446" s="1">
        <v>0.0</v>
      </c>
      <c r="DQ446" s="1">
        <v>0.0</v>
      </c>
      <c r="DR446" s="1">
        <v>0.0</v>
      </c>
      <c r="DS446" s="1">
        <v>54.054</v>
      </c>
      <c r="DT446" s="1">
        <v>0.054</v>
      </c>
      <c r="DU446" s="1">
        <v>0.156</v>
      </c>
      <c r="DV446" s="1">
        <v>5.807</v>
      </c>
      <c r="DW446" s="1">
        <v>0.06</v>
      </c>
      <c r="DX446" s="1">
        <v>15.113</v>
      </c>
      <c r="DY446" s="1">
        <v>0.074</v>
      </c>
      <c r="DZ446" s="1">
        <v>0.021</v>
      </c>
    </row>
    <row r="447">
      <c r="A447" s="1" t="s">
        <v>166</v>
      </c>
      <c r="B447" s="1">
        <v>2003.0</v>
      </c>
      <c r="C447" s="1" t="s">
        <v>167</v>
      </c>
      <c r="D447" s="1">
        <v>1.0376207E7</v>
      </c>
      <c r="E447" s="1">
        <v>3.5893706752E11</v>
      </c>
      <c r="G447" s="1">
        <v>0.0</v>
      </c>
      <c r="H447" s="1">
        <v>0.0</v>
      </c>
      <c r="I447" s="1">
        <v>0.0</v>
      </c>
      <c r="J447" s="1">
        <v>82.882</v>
      </c>
      <c r="K447" s="1">
        <v>0.86</v>
      </c>
      <c r="L447" s="1">
        <v>1.029</v>
      </c>
      <c r="M447" s="1">
        <v>0.0</v>
      </c>
      <c r="N447" s="1">
        <v>249.132</v>
      </c>
      <c r="O447" s="1">
        <v>-3.269</v>
      </c>
      <c r="P447" s="1">
        <v>-2.367</v>
      </c>
      <c r="Q447" s="1">
        <v>6750.935</v>
      </c>
      <c r="R447" s="1">
        <v>70.049</v>
      </c>
      <c r="S447" s="1">
        <v>929.049</v>
      </c>
      <c r="T447" s="1">
        <v>9.64</v>
      </c>
      <c r="V447" s="1">
        <v>0.0</v>
      </c>
      <c r="W447" s="1">
        <v>0.0</v>
      </c>
      <c r="X447" s="1">
        <v>0.0</v>
      </c>
      <c r="Y447" s="1">
        <v>11.535</v>
      </c>
      <c r="Z447" s="1">
        <v>9.231</v>
      </c>
      <c r="AA447" s="1">
        <v>89.98</v>
      </c>
      <c r="AB447" s="1">
        <v>8671.763</v>
      </c>
      <c r="AC447" s="1">
        <v>83.57</v>
      </c>
      <c r="AD447" s="1">
        <v>12.386</v>
      </c>
      <c r="AE447" s="1">
        <v>3.847</v>
      </c>
      <c r="AF447" s="1">
        <v>28.216</v>
      </c>
      <c r="AG447" s="1">
        <v>73407.461</v>
      </c>
      <c r="AH447" s="1">
        <v>2.122</v>
      </c>
      <c r="AI447" s="1">
        <v>4.826</v>
      </c>
      <c r="AJ447" s="1">
        <v>28.825</v>
      </c>
      <c r="AK447" s="1">
        <v>3372.138</v>
      </c>
      <c r="AL447" s="1">
        <v>34.99</v>
      </c>
      <c r="AM447" s="1">
        <v>60342.906</v>
      </c>
      <c r="AN447" s="1">
        <v>626.13</v>
      </c>
      <c r="AO447" s="1">
        <v>41.869</v>
      </c>
      <c r="AP447" s="1">
        <v>82.514</v>
      </c>
      <c r="AQ447" s="1">
        <v>6.531</v>
      </c>
      <c r="AR447" s="1">
        <v>10.34</v>
      </c>
      <c r="AS447" s="1">
        <v>168.666</v>
      </c>
      <c r="AT447" s="1">
        <v>2082.649</v>
      </c>
      <c r="AU447" s="1">
        <v>21.61</v>
      </c>
      <c r="AV447" s="1">
        <v>16255.048</v>
      </c>
      <c r="AX447" s="1">
        <v>0.0</v>
      </c>
      <c r="AY447" s="1">
        <v>0.0</v>
      </c>
      <c r="AZ447" s="1">
        <v>0.0</v>
      </c>
      <c r="BA447" s="1">
        <v>25.859</v>
      </c>
      <c r="BB447" s="1">
        <v>22.227</v>
      </c>
      <c r="BC447" s="1">
        <v>20.82</v>
      </c>
      <c r="BD447" s="1">
        <v>-31.389</v>
      </c>
      <c r="BE447" s="1">
        <v>-0.313</v>
      </c>
      <c r="BF447" s="1">
        <v>0.673</v>
      </c>
      <c r="BG447" s="1">
        <v>24.094</v>
      </c>
      <c r="BH447" s="1">
        <v>0.25</v>
      </c>
      <c r="BI447" s="1">
        <v>64.862</v>
      </c>
      <c r="BJ447" s="1">
        <v>0.299</v>
      </c>
      <c r="BK447" s="1">
        <v>0.089</v>
      </c>
      <c r="BL447" s="1">
        <v>0.151</v>
      </c>
      <c r="BM447" s="1">
        <v>-0.46</v>
      </c>
      <c r="BN447" s="1">
        <v>132.689</v>
      </c>
      <c r="BO447" s="1">
        <v>4681.865</v>
      </c>
      <c r="BP447" s="1">
        <v>48.58</v>
      </c>
      <c r="BQ447" s="1">
        <v>12787.816</v>
      </c>
      <c r="BR447" s="1">
        <v>58.131</v>
      </c>
      <c r="BS447" s="1">
        <v>17.486</v>
      </c>
      <c r="BT447" s="1">
        <v>6.41</v>
      </c>
      <c r="BU447" s="1">
        <v>7.124</v>
      </c>
      <c r="BV447" s="1">
        <v>0.04</v>
      </c>
      <c r="BW447" s="1">
        <v>-0.655</v>
      </c>
      <c r="BX447" s="1">
        <v>129.098</v>
      </c>
      <c r="BY447" s="1">
        <v>4566.216</v>
      </c>
      <c r="BZ447" s="1">
        <v>47.38</v>
      </c>
      <c r="CA447" s="1">
        <v>12441.743</v>
      </c>
      <c r="CB447" s="1">
        <v>56.695</v>
      </c>
      <c r="CC447" s="1">
        <v>17.013</v>
      </c>
      <c r="CD447" s="1">
        <v>5.689</v>
      </c>
      <c r="CE447" s="1">
        <v>20.852</v>
      </c>
      <c r="CF447" s="1">
        <v>387.416</v>
      </c>
      <c r="CG447" s="1">
        <v>360.44</v>
      </c>
      <c r="CH447" s="1">
        <v>3.74</v>
      </c>
      <c r="CI447" s="1">
        <v>37336.922</v>
      </c>
      <c r="CK447" s="1">
        <v>0.0</v>
      </c>
      <c r="CL447" s="1">
        <v>0.0</v>
      </c>
      <c r="CM447" s="1">
        <v>0.0</v>
      </c>
      <c r="CN447" s="1">
        <v>4.475</v>
      </c>
      <c r="CO447" s="1">
        <v>51.055</v>
      </c>
      <c r="CP447" s="1">
        <v>2.678</v>
      </c>
      <c r="CQ447" s="1">
        <v>0.86</v>
      </c>
      <c r="CR447" s="1">
        <v>0.0</v>
      </c>
      <c r="CS447" s="1">
        <v>18.863</v>
      </c>
      <c r="CT447" s="1">
        <v>0.425</v>
      </c>
      <c r="CU447" s="1">
        <v>82.882</v>
      </c>
      <c r="CV447" s="1">
        <v>0.0</v>
      </c>
      <c r="CW447" s="1">
        <v>258.103</v>
      </c>
      <c r="CX447" s="1">
        <v>1.029</v>
      </c>
      <c r="CY447" s="1">
        <v>0.0</v>
      </c>
      <c r="CZ447" s="1">
        <v>0.353</v>
      </c>
      <c r="DA447" s="1">
        <v>8054.003</v>
      </c>
      <c r="DB447" s="1">
        <v>761.691</v>
      </c>
      <c r="DC447" s="1">
        <v>4.745</v>
      </c>
      <c r="DD447" s="1">
        <v>0.195</v>
      </c>
      <c r="DE447" s="1">
        <v>3.591</v>
      </c>
      <c r="DF447" s="1">
        <v>115.649</v>
      </c>
      <c r="DG447" s="1">
        <v>1.2</v>
      </c>
      <c r="DH447" s="1">
        <v>346.074</v>
      </c>
      <c r="DI447" s="1">
        <v>1.436</v>
      </c>
      <c r="DJ447" s="1">
        <v>0.473</v>
      </c>
      <c r="DL447" s="1">
        <v>0.0</v>
      </c>
      <c r="DM447" s="1">
        <v>0.0</v>
      </c>
      <c r="DN447" s="1">
        <v>0.0</v>
      </c>
      <c r="DO447" s="1">
        <v>0.0</v>
      </c>
      <c r="DP447" s="1">
        <v>0.0</v>
      </c>
      <c r="DQ447" s="1">
        <v>0.0</v>
      </c>
      <c r="DR447" s="1">
        <v>0.0</v>
      </c>
      <c r="DS447" s="1">
        <v>54.386</v>
      </c>
      <c r="DT447" s="1">
        <v>0.084</v>
      </c>
      <c r="DU447" s="1">
        <v>0.24</v>
      </c>
      <c r="DV447" s="1">
        <v>8.674</v>
      </c>
      <c r="DW447" s="1">
        <v>0.09</v>
      </c>
      <c r="DX447" s="1">
        <v>23.109</v>
      </c>
      <c r="DY447" s="1">
        <v>0.108</v>
      </c>
      <c r="DZ447" s="1">
        <v>0.032</v>
      </c>
    </row>
    <row r="448">
      <c r="A448" s="1" t="s">
        <v>166</v>
      </c>
      <c r="B448" s="1">
        <v>2004.0</v>
      </c>
      <c r="C448" s="1" t="s">
        <v>167</v>
      </c>
      <c r="D448" s="1">
        <v>1.0421247E7</v>
      </c>
      <c r="E448" s="1">
        <v>3.72499152896E11</v>
      </c>
      <c r="G448" s="1">
        <v>0.0</v>
      </c>
      <c r="H448" s="1">
        <v>0.0</v>
      </c>
      <c r="I448" s="1">
        <v>0.0</v>
      </c>
      <c r="J448" s="1">
        <v>99.796</v>
      </c>
      <c r="K448" s="1">
        <v>1.04</v>
      </c>
      <c r="L448" s="1">
        <v>1.254</v>
      </c>
      <c r="M448" s="1">
        <v>0.0</v>
      </c>
      <c r="N448" s="1">
        <v>247.618</v>
      </c>
      <c r="O448" s="1">
        <v>-6.988</v>
      </c>
      <c r="P448" s="1">
        <v>-4.895</v>
      </c>
      <c r="Q448" s="1">
        <v>6252.065</v>
      </c>
      <c r="R448" s="1">
        <v>65.154</v>
      </c>
      <c r="S448" s="1">
        <v>878.014</v>
      </c>
      <c r="T448" s="1">
        <v>9.15</v>
      </c>
      <c r="V448" s="1">
        <v>0.0</v>
      </c>
      <c r="W448" s="1">
        <v>0.0</v>
      </c>
      <c r="X448" s="1">
        <v>0.0</v>
      </c>
      <c r="Y448" s="1">
        <v>11.036</v>
      </c>
      <c r="Z448" s="1">
        <v>8.552</v>
      </c>
      <c r="AA448" s="1">
        <v>90.69</v>
      </c>
      <c r="AB448" s="1">
        <v>8702.414</v>
      </c>
      <c r="AC448" s="1">
        <v>82.91</v>
      </c>
      <c r="AD448" s="1">
        <v>12.229</v>
      </c>
      <c r="AE448" s="1">
        <v>0.385</v>
      </c>
      <c r="AF448" s="1">
        <v>2.929</v>
      </c>
      <c r="AG448" s="1">
        <v>73371.258</v>
      </c>
      <c r="AH448" s="1">
        <v>2.053</v>
      </c>
      <c r="AI448" s="1">
        <v>0.483</v>
      </c>
      <c r="AJ448" s="1">
        <v>3.025</v>
      </c>
      <c r="AK448" s="1">
        <v>3272.161</v>
      </c>
      <c r="AL448" s="1">
        <v>34.1</v>
      </c>
      <c r="AM448" s="1">
        <v>60372.422</v>
      </c>
      <c r="AN448" s="1">
        <v>629.156</v>
      </c>
      <c r="AO448" s="1">
        <v>41.129</v>
      </c>
      <c r="AP448" s="1">
        <v>82.582</v>
      </c>
      <c r="AQ448" s="1">
        <v>1.906</v>
      </c>
      <c r="AR448" s="1">
        <v>3.214</v>
      </c>
      <c r="AS448" s="1">
        <v>171.88</v>
      </c>
      <c r="AT448" s="1">
        <v>1922.995</v>
      </c>
      <c r="AU448" s="1">
        <v>20.04</v>
      </c>
      <c r="AV448" s="1">
        <v>16493.227</v>
      </c>
      <c r="AX448" s="1">
        <v>0.0</v>
      </c>
      <c r="AY448" s="1">
        <v>0.0</v>
      </c>
      <c r="AZ448" s="1">
        <v>0.0</v>
      </c>
      <c r="BA448" s="1">
        <v>24.171</v>
      </c>
      <c r="BB448" s="1">
        <v>22.561</v>
      </c>
      <c r="BC448" s="1">
        <v>20.53</v>
      </c>
      <c r="BD448" s="1">
        <v>28.34</v>
      </c>
      <c r="BE448" s="1">
        <v>0.186</v>
      </c>
      <c r="BF448" s="1">
        <v>0.859</v>
      </c>
      <c r="BG448" s="1">
        <v>30.706</v>
      </c>
      <c r="BH448" s="1">
        <v>0.32</v>
      </c>
      <c r="BI448" s="1">
        <v>82.435</v>
      </c>
      <c r="BJ448" s="1">
        <v>0.386</v>
      </c>
      <c r="BK448" s="1">
        <v>0.113</v>
      </c>
      <c r="BL448" s="1">
        <v>0.49</v>
      </c>
      <c r="BM448" s="1">
        <v>0.015</v>
      </c>
      <c r="BN448" s="1">
        <v>132.704</v>
      </c>
      <c r="BO448" s="1">
        <v>4683.701</v>
      </c>
      <c r="BP448" s="1">
        <v>48.81</v>
      </c>
      <c r="BQ448" s="1">
        <v>12733.989</v>
      </c>
      <c r="BR448" s="1">
        <v>58.871</v>
      </c>
      <c r="BS448" s="1">
        <v>17.418</v>
      </c>
      <c r="BT448" s="1">
        <v>7.78</v>
      </c>
      <c r="BU448" s="1">
        <v>8.579</v>
      </c>
      <c r="BV448" s="1">
        <v>-0.141</v>
      </c>
      <c r="BW448" s="1">
        <v>-0.881</v>
      </c>
      <c r="BX448" s="1">
        <v>128.217</v>
      </c>
      <c r="BY448" s="1">
        <v>4539.764</v>
      </c>
      <c r="BZ448" s="1">
        <v>47.31</v>
      </c>
      <c r="CA448" s="1">
        <v>12303.404</v>
      </c>
      <c r="CB448" s="1">
        <v>57.062</v>
      </c>
      <c r="CC448" s="1">
        <v>16.829</v>
      </c>
      <c r="CD448" s="1">
        <v>1.215</v>
      </c>
      <c r="CE448" s="1">
        <v>4.706</v>
      </c>
      <c r="CF448" s="1">
        <v>392.122</v>
      </c>
      <c r="CG448" s="1">
        <v>471.153</v>
      </c>
      <c r="CH448" s="1">
        <v>4.91</v>
      </c>
      <c r="CI448" s="1">
        <v>37627.129</v>
      </c>
      <c r="CK448" s="1">
        <v>0.0</v>
      </c>
      <c r="CL448" s="1">
        <v>0.0</v>
      </c>
      <c r="CM448" s="1">
        <v>0.0</v>
      </c>
      <c r="CN448" s="1">
        <v>5.922</v>
      </c>
      <c r="CO448" s="1">
        <v>51.469</v>
      </c>
      <c r="CP448" s="1">
        <v>3.241</v>
      </c>
      <c r="CQ448" s="1">
        <v>1.04</v>
      </c>
      <c r="CR448" s="1">
        <v>0.0</v>
      </c>
      <c r="CS448" s="1">
        <v>21.003</v>
      </c>
      <c r="CT448" s="1">
        <v>0.562</v>
      </c>
      <c r="CU448" s="1">
        <v>99.796</v>
      </c>
      <c r="CV448" s="1">
        <v>0.0</v>
      </c>
      <c r="CW448" s="1">
        <v>310.963</v>
      </c>
      <c r="CX448" s="1">
        <v>1.254</v>
      </c>
      <c r="CY448" s="1">
        <v>0.0</v>
      </c>
      <c r="CZ448" s="1">
        <v>0.425</v>
      </c>
      <c r="DA448" s="1">
        <v>7955.862</v>
      </c>
      <c r="DB448" s="1">
        <v>764.62</v>
      </c>
      <c r="DC448" s="1">
        <v>25.587</v>
      </c>
      <c r="DD448" s="1">
        <v>0.896</v>
      </c>
      <c r="DE448" s="1">
        <v>4.487</v>
      </c>
      <c r="DF448" s="1">
        <v>143.937</v>
      </c>
      <c r="DG448" s="1">
        <v>1.5</v>
      </c>
      <c r="DH448" s="1">
        <v>430.585</v>
      </c>
      <c r="DI448" s="1">
        <v>1.809</v>
      </c>
      <c r="DJ448" s="1">
        <v>0.589</v>
      </c>
      <c r="DL448" s="1">
        <v>0.003</v>
      </c>
      <c r="DM448" s="1">
        <v>0.003</v>
      </c>
      <c r="DN448" s="1">
        <v>0.0</v>
      </c>
      <c r="DO448" s="1">
        <v>0.0</v>
      </c>
      <c r="DP448" s="1">
        <v>0.26</v>
      </c>
      <c r="DQ448" s="1">
        <v>0.0</v>
      </c>
      <c r="DR448" s="1">
        <v>0.0</v>
      </c>
      <c r="DS448" s="1">
        <v>61.364</v>
      </c>
      <c r="DT448" s="1">
        <v>0.145</v>
      </c>
      <c r="DU448" s="1">
        <v>0.385</v>
      </c>
      <c r="DV448" s="1">
        <v>13.434</v>
      </c>
      <c r="DW448" s="1">
        <v>0.14</v>
      </c>
      <c r="DX448" s="1">
        <v>36.927</v>
      </c>
      <c r="DY448" s="1">
        <v>0.169</v>
      </c>
      <c r="DZ448" s="1">
        <v>0.051</v>
      </c>
    </row>
    <row r="449">
      <c r="A449" s="1" t="s">
        <v>166</v>
      </c>
      <c r="B449" s="1">
        <v>2005.0</v>
      </c>
      <c r="C449" s="1" t="s">
        <v>167</v>
      </c>
      <c r="D449" s="1">
        <v>1.0478829E7</v>
      </c>
      <c r="E449" s="1">
        <v>3.80840050688E11</v>
      </c>
      <c r="G449" s="1">
        <v>0.0</v>
      </c>
      <c r="H449" s="1">
        <v>0.0</v>
      </c>
      <c r="I449" s="1">
        <v>0.0</v>
      </c>
      <c r="J449" s="1">
        <v>151.735</v>
      </c>
      <c r="K449" s="1">
        <v>1.59</v>
      </c>
      <c r="L449" s="1">
        <v>1.884</v>
      </c>
      <c r="M449" s="1">
        <v>0.0</v>
      </c>
      <c r="N449" s="1">
        <v>241.052</v>
      </c>
      <c r="O449" s="1">
        <v>-8.117</v>
      </c>
      <c r="P449" s="1">
        <v>-5.289</v>
      </c>
      <c r="Q449" s="1">
        <v>5713.019</v>
      </c>
      <c r="R449" s="1">
        <v>59.866</v>
      </c>
      <c r="S449" s="1">
        <v>782.53</v>
      </c>
      <c r="T449" s="1">
        <v>8.2</v>
      </c>
      <c r="V449" s="1">
        <v>0.0</v>
      </c>
      <c r="W449" s="1">
        <v>0.0</v>
      </c>
      <c r="X449" s="1">
        <v>0.0</v>
      </c>
      <c r="Y449" s="1">
        <v>9.718</v>
      </c>
      <c r="Z449" s="1">
        <v>7.949</v>
      </c>
      <c r="AA449" s="1">
        <v>90.68</v>
      </c>
      <c r="AB449" s="1">
        <v>8653.639</v>
      </c>
      <c r="AC449" s="1">
        <v>84.38</v>
      </c>
      <c r="AD449" s="1">
        <v>12.622</v>
      </c>
      <c r="AE449" s="1">
        <v>-1.112</v>
      </c>
      <c r="AF449" s="1">
        <v>-8.502</v>
      </c>
      <c r="AG449" s="1">
        <v>72156.711</v>
      </c>
      <c r="AH449" s="1">
        <v>1.985</v>
      </c>
      <c r="AI449" s="1">
        <v>-1.648</v>
      </c>
      <c r="AJ449" s="1">
        <v>-10.369</v>
      </c>
      <c r="AK449" s="1">
        <v>3308.576</v>
      </c>
      <c r="AL449" s="1">
        <v>34.67</v>
      </c>
      <c r="AM449" s="1">
        <v>59051.156</v>
      </c>
      <c r="AN449" s="1">
        <v>618.787</v>
      </c>
      <c r="AO449" s="1">
        <v>41.088</v>
      </c>
      <c r="AP449" s="1">
        <v>82.167</v>
      </c>
      <c r="AQ449" s="1">
        <v>-1.714</v>
      </c>
      <c r="AR449" s="1">
        <v>-2.945</v>
      </c>
      <c r="AS449" s="1">
        <v>168.935</v>
      </c>
      <c r="AT449" s="1">
        <v>2051.756</v>
      </c>
      <c r="AU449" s="1">
        <v>21.5</v>
      </c>
      <c r="AV449" s="1">
        <v>16121.529</v>
      </c>
      <c r="AX449" s="1">
        <v>0.0</v>
      </c>
      <c r="AY449" s="1">
        <v>0.0</v>
      </c>
      <c r="AZ449" s="1">
        <v>0.0</v>
      </c>
      <c r="BA449" s="1">
        <v>25.48</v>
      </c>
      <c r="BB449" s="1">
        <v>22.432</v>
      </c>
      <c r="BC449" s="1">
        <v>20.34</v>
      </c>
      <c r="BD449" s="1">
        <v>-9.148</v>
      </c>
      <c r="BE449" s="1">
        <v>-0.085</v>
      </c>
      <c r="BF449" s="1">
        <v>0.774</v>
      </c>
      <c r="BG449" s="1">
        <v>27.675</v>
      </c>
      <c r="BH449" s="1">
        <v>0.29</v>
      </c>
      <c r="BI449" s="1">
        <v>73.882</v>
      </c>
      <c r="BJ449" s="1">
        <v>0.344</v>
      </c>
      <c r="BK449" s="1">
        <v>0.103</v>
      </c>
      <c r="BL449" s="1">
        <v>1.828</v>
      </c>
      <c r="BM449" s="1">
        <v>1.595</v>
      </c>
      <c r="BN449" s="1">
        <v>134.299</v>
      </c>
      <c r="BO449" s="1">
        <v>4743.851</v>
      </c>
      <c r="BP449" s="1">
        <v>49.71</v>
      </c>
      <c r="BQ449" s="1">
        <v>12816.26</v>
      </c>
      <c r="BR449" s="1">
        <v>58.912</v>
      </c>
      <c r="BS449" s="1">
        <v>17.833</v>
      </c>
      <c r="BT449" s="1">
        <v>6.3</v>
      </c>
      <c r="BU449" s="1">
        <v>6.948</v>
      </c>
      <c r="BV449" s="1">
        <v>0.598</v>
      </c>
      <c r="BW449" s="1">
        <v>-0.273</v>
      </c>
      <c r="BX449" s="1">
        <v>127.944</v>
      </c>
      <c r="BY449" s="1">
        <v>4542.492</v>
      </c>
      <c r="BZ449" s="1">
        <v>47.6</v>
      </c>
      <c r="CA449" s="1">
        <v>12209.719</v>
      </c>
      <c r="CB449" s="1">
        <v>56.411</v>
      </c>
      <c r="CC449" s="1">
        <v>16.989</v>
      </c>
      <c r="CD449" s="1">
        <v>-0.545</v>
      </c>
      <c r="CE449" s="1">
        <v>-2.135</v>
      </c>
      <c r="CF449" s="1">
        <v>389.986</v>
      </c>
      <c r="CG449" s="1">
        <v>474.29</v>
      </c>
      <c r="CH449" s="1">
        <v>4.97</v>
      </c>
      <c r="CI449" s="1">
        <v>37216.609</v>
      </c>
      <c r="CK449" s="1">
        <v>0.0</v>
      </c>
      <c r="CL449" s="1">
        <v>0.0</v>
      </c>
      <c r="CM449" s="1">
        <v>0.0</v>
      </c>
      <c r="CN449" s="1">
        <v>5.89</v>
      </c>
      <c r="CO449" s="1">
        <v>51.785</v>
      </c>
      <c r="CP449" s="1">
        <v>4.969</v>
      </c>
      <c r="CQ449" s="1">
        <v>1.59</v>
      </c>
      <c r="CR449" s="1">
        <v>0.0</v>
      </c>
      <c r="CS449" s="1">
        <v>53.327</v>
      </c>
      <c r="CT449" s="1">
        <v>1.728</v>
      </c>
      <c r="CU449" s="1">
        <v>151.735</v>
      </c>
      <c r="CV449" s="1">
        <v>0.0</v>
      </c>
      <c r="CW449" s="1">
        <v>474.17</v>
      </c>
      <c r="CX449" s="1">
        <v>1.884</v>
      </c>
      <c r="CY449" s="1">
        <v>0.0</v>
      </c>
      <c r="CZ449" s="1">
        <v>0.66</v>
      </c>
      <c r="DA449" s="1">
        <v>8052.426</v>
      </c>
      <c r="DB449" s="1">
        <v>756.118</v>
      </c>
      <c r="DC449" s="1">
        <v>40.681</v>
      </c>
      <c r="DD449" s="1">
        <v>1.869</v>
      </c>
      <c r="DE449" s="1">
        <v>6.356</v>
      </c>
      <c r="DF449" s="1">
        <v>201.358</v>
      </c>
      <c r="DG449" s="1">
        <v>2.11</v>
      </c>
      <c r="DH449" s="1">
        <v>606.542</v>
      </c>
      <c r="DI449" s="1">
        <v>2.501</v>
      </c>
      <c r="DJ449" s="1">
        <v>0.844</v>
      </c>
      <c r="DK449" s="1">
        <v>0.0</v>
      </c>
      <c r="DL449" s="1">
        <v>0.0</v>
      </c>
      <c r="DM449" s="1">
        <v>0.003</v>
      </c>
      <c r="DN449" s="1">
        <v>0.0</v>
      </c>
      <c r="DO449" s="1">
        <v>0.0</v>
      </c>
      <c r="DP449" s="1">
        <v>0.257</v>
      </c>
      <c r="DQ449" s="1">
        <v>0.0</v>
      </c>
      <c r="DR449" s="1">
        <v>0.0</v>
      </c>
      <c r="DS449" s="1">
        <v>59.859</v>
      </c>
      <c r="DT449" s="1">
        <v>0.225</v>
      </c>
      <c r="DU449" s="1">
        <v>0.61</v>
      </c>
      <c r="DV449" s="1">
        <v>21.949</v>
      </c>
      <c r="DW449" s="1">
        <v>0.23</v>
      </c>
      <c r="DX449" s="1">
        <v>58.233</v>
      </c>
      <c r="DY449" s="1">
        <v>0.273</v>
      </c>
      <c r="DZ449" s="1">
        <v>0.081</v>
      </c>
    </row>
    <row r="450">
      <c r="A450" s="1" t="s">
        <v>166</v>
      </c>
      <c r="B450" s="1">
        <v>2006.0</v>
      </c>
      <c r="C450" s="1" t="s">
        <v>167</v>
      </c>
      <c r="D450" s="1">
        <v>1.0548397E7</v>
      </c>
      <c r="E450" s="1">
        <v>3.90874955776E11</v>
      </c>
      <c r="G450" s="1">
        <v>0.0</v>
      </c>
      <c r="H450" s="1">
        <v>0.0</v>
      </c>
      <c r="I450" s="1">
        <v>0.0</v>
      </c>
      <c r="J450" s="1">
        <v>211.407</v>
      </c>
      <c r="K450" s="1">
        <v>2.23</v>
      </c>
      <c r="L450" s="1">
        <v>2.676</v>
      </c>
      <c r="M450" s="1">
        <v>0.0</v>
      </c>
      <c r="N450" s="1">
        <v>231.581</v>
      </c>
      <c r="O450" s="1">
        <v>-1.318</v>
      </c>
      <c r="P450" s="1">
        <v>-0.789</v>
      </c>
      <c r="Q450" s="1">
        <v>5600.542</v>
      </c>
      <c r="R450" s="1">
        <v>59.077</v>
      </c>
      <c r="S450" s="1">
        <v>649.388</v>
      </c>
      <c r="T450" s="1">
        <v>6.85</v>
      </c>
      <c r="V450" s="1">
        <v>0.0</v>
      </c>
      <c r="W450" s="1">
        <v>0.0</v>
      </c>
      <c r="X450" s="1">
        <v>0.0</v>
      </c>
      <c r="Y450" s="1">
        <v>8.219</v>
      </c>
      <c r="Z450" s="1">
        <v>7.821</v>
      </c>
      <c r="AA450" s="1">
        <v>93.5</v>
      </c>
      <c r="AB450" s="1">
        <v>8863.906</v>
      </c>
      <c r="AC450" s="1">
        <v>83.34</v>
      </c>
      <c r="AD450" s="1">
        <v>12.414</v>
      </c>
      <c r="AE450" s="1">
        <v>0.281</v>
      </c>
      <c r="AF450" s="1">
        <v>2.123</v>
      </c>
      <c r="AG450" s="1">
        <v>71882.117</v>
      </c>
      <c r="AH450" s="1">
        <v>1.94</v>
      </c>
      <c r="AI450" s="1">
        <v>0.472</v>
      </c>
      <c r="AJ450" s="1">
        <v>2.922</v>
      </c>
      <c r="AK450" s="1">
        <v>3197.642</v>
      </c>
      <c r="AL450" s="1">
        <v>33.73</v>
      </c>
      <c r="AM450" s="1">
        <v>58938.676</v>
      </c>
      <c r="AN450" s="1">
        <v>621.709</v>
      </c>
      <c r="AO450" s="1">
        <v>40.473</v>
      </c>
      <c r="AP450" s="1">
        <v>82.31</v>
      </c>
      <c r="AQ450" s="1">
        <v>2.933</v>
      </c>
      <c r="AR450" s="1">
        <v>4.954</v>
      </c>
      <c r="AS450" s="1">
        <v>173.889</v>
      </c>
      <c r="AT450" s="1">
        <v>2084.677</v>
      </c>
      <c r="AU450" s="1">
        <v>21.99</v>
      </c>
      <c r="AV450" s="1">
        <v>16484.875</v>
      </c>
      <c r="AX450" s="1">
        <v>0.0</v>
      </c>
      <c r="AY450" s="1">
        <v>0.0</v>
      </c>
      <c r="AZ450" s="1">
        <v>0.0</v>
      </c>
      <c r="BA450" s="1">
        <v>26.386</v>
      </c>
      <c r="BB450" s="1">
        <v>23.022</v>
      </c>
      <c r="BC450" s="1">
        <v>19.3</v>
      </c>
      <c r="BD450" s="1">
        <v>24.653</v>
      </c>
      <c r="BE450" s="1">
        <v>0.186</v>
      </c>
      <c r="BF450" s="1">
        <v>0.96</v>
      </c>
      <c r="BG450" s="1">
        <v>34.128</v>
      </c>
      <c r="BH450" s="1">
        <v>0.36</v>
      </c>
      <c r="BI450" s="1">
        <v>90.999</v>
      </c>
      <c r="BJ450" s="1">
        <v>0.432</v>
      </c>
      <c r="BK450" s="1">
        <v>0.127</v>
      </c>
      <c r="BL450" s="1">
        <v>-0.209</v>
      </c>
      <c r="BM450" s="1">
        <v>-0.683</v>
      </c>
      <c r="BN450" s="1">
        <v>133.616</v>
      </c>
      <c r="BO450" s="1">
        <v>4703.084</v>
      </c>
      <c r="BP450" s="1">
        <v>49.61</v>
      </c>
      <c r="BQ450" s="1">
        <v>12666.97</v>
      </c>
      <c r="BR450" s="1">
        <v>59.527</v>
      </c>
      <c r="BS450" s="1">
        <v>17.69</v>
      </c>
      <c r="BT450" s="1">
        <v>10.16</v>
      </c>
      <c r="BU450" s="1">
        <v>10.866</v>
      </c>
      <c r="BV450" s="1">
        <v>-1.996</v>
      </c>
      <c r="BW450" s="1">
        <v>-3.224</v>
      </c>
      <c r="BX450" s="1">
        <v>124.719</v>
      </c>
      <c r="BY450" s="1">
        <v>4422.473</v>
      </c>
      <c r="BZ450" s="1">
        <v>46.65</v>
      </c>
      <c r="CA450" s="1">
        <v>11823.526</v>
      </c>
      <c r="CB450" s="1">
        <v>55.976</v>
      </c>
      <c r="CC450" s="1">
        <v>16.512</v>
      </c>
      <c r="CD450" s="1">
        <v>-0.319</v>
      </c>
      <c r="CE450" s="1">
        <v>-1.244</v>
      </c>
      <c r="CF450" s="1">
        <v>388.743</v>
      </c>
      <c r="CG450" s="1">
        <v>463.578</v>
      </c>
      <c r="CH450" s="1">
        <v>4.89</v>
      </c>
      <c r="CI450" s="1">
        <v>36853.258</v>
      </c>
      <c r="CK450" s="1">
        <v>0.0</v>
      </c>
      <c r="CL450" s="1">
        <v>0.0</v>
      </c>
      <c r="CM450" s="1">
        <v>0.0</v>
      </c>
      <c r="CN450" s="1">
        <v>5.868</v>
      </c>
      <c r="CO450" s="1">
        <v>51.467</v>
      </c>
      <c r="CP450" s="1">
        <v>6.953</v>
      </c>
      <c r="CQ450" s="1">
        <v>2.23</v>
      </c>
      <c r="CR450" s="1">
        <v>0.0</v>
      </c>
      <c r="CS450" s="1">
        <v>39.937</v>
      </c>
      <c r="CT450" s="1">
        <v>1.984</v>
      </c>
      <c r="CU450" s="1">
        <v>211.407</v>
      </c>
      <c r="CV450" s="1">
        <v>0.0</v>
      </c>
      <c r="CW450" s="1">
        <v>659.164</v>
      </c>
      <c r="CX450" s="1">
        <v>2.676</v>
      </c>
      <c r="CY450" s="1">
        <v>0.0</v>
      </c>
      <c r="CZ450" s="1">
        <v>0.921</v>
      </c>
      <c r="DA450" s="1">
        <v>7900.726</v>
      </c>
      <c r="DB450" s="1">
        <v>758.241</v>
      </c>
      <c r="DC450" s="1">
        <v>40.171</v>
      </c>
      <c r="DD450" s="1">
        <v>2.541</v>
      </c>
      <c r="DE450" s="1">
        <v>8.897</v>
      </c>
      <c r="DF450" s="1">
        <v>280.611</v>
      </c>
      <c r="DG450" s="1">
        <v>2.96</v>
      </c>
      <c r="DH450" s="1">
        <v>843.443</v>
      </c>
      <c r="DI450" s="1">
        <v>3.552</v>
      </c>
      <c r="DJ450" s="1">
        <v>1.178</v>
      </c>
      <c r="DK450" s="1">
        <v>100.0</v>
      </c>
      <c r="DL450" s="1">
        <v>0.003</v>
      </c>
      <c r="DM450" s="1">
        <v>0.005</v>
      </c>
      <c r="DN450" s="1">
        <v>0.0</v>
      </c>
      <c r="DO450" s="1">
        <v>0.0</v>
      </c>
      <c r="DP450" s="1">
        <v>0.507</v>
      </c>
      <c r="DQ450" s="1">
        <v>0.0</v>
      </c>
      <c r="DR450" s="1">
        <v>0.001</v>
      </c>
      <c r="DS450" s="1">
        <v>61.233</v>
      </c>
      <c r="DT450" s="1">
        <v>0.368</v>
      </c>
      <c r="DU450" s="1">
        <v>0.979</v>
      </c>
      <c r="DV450" s="1">
        <v>35.076</v>
      </c>
      <c r="DW450" s="1">
        <v>0.37</v>
      </c>
      <c r="DX450" s="1">
        <v>92.773</v>
      </c>
      <c r="DY450" s="1">
        <v>0.444</v>
      </c>
      <c r="DZ450" s="1">
        <v>0.13</v>
      </c>
    </row>
    <row r="451">
      <c r="A451" s="1" t="s">
        <v>166</v>
      </c>
      <c r="B451" s="1">
        <v>2007.0</v>
      </c>
      <c r="C451" s="1" t="s">
        <v>167</v>
      </c>
      <c r="D451" s="1">
        <v>1.0625433E7</v>
      </c>
      <c r="E451" s="1">
        <v>4.04721958912E11</v>
      </c>
      <c r="G451" s="1">
        <v>0.0</v>
      </c>
      <c r="H451" s="1">
        <v>0.0</v>
      </c>
      <c r="I451" s="1">
        <v>0.0</v>
      </c>
      <c r="J451" s="1">
        <v>244.696</v>
      </c>
      <c r="K451" s="1">
        <v>2.6</v>
      </c>
      <c r="L451" s="1">
        <v>2.995</v>
      </c>
      <c r="M451" s="1">
        <v>0.0</v>
      </c>
      <c r="N451" s="1">
        <v>224.283</v>
      </c>
      <c r="O451" s="1">
        <v>-8.616</v>
      </c>
      <c r="P451" s="1">
        <v>-5.09</v>
      </c>
      <c r="Q451" s="1">
        <v>5080.897</v>
      </c>
      <c r="R451" s="1">
        <v>53.987</v>
      </c>
      <c r="S451" s="1">
        <v>608.916</v>
      </c>
      <c r="T451" s="1">
        <v>6.47</v>
      </c>
      <c r="V451" s="1">
        <v>0.0</v>
      </c>
      <c r="W451" s="1">
        <v>0.0</v>
      </c>
      <c r="X451" s="1">
        <v>0.0</v>
      </c>
      <c r="Y451" s="1">
        <v>7.453</v>
      </c>
      <c r="Z451" s="1">
        <v>7.098</v>
      </c>
      <c r="AA451" s="1">
        <v>93.59</v>
      </c>
      <c r="AB451" s="1">
        <v>8808.111</v>
      </c>
      <c r="AC451" s="1">
        <v>86.81</v>
      </c>
      <c r="AD451" s="1">
        <v>12.889</v>
      </c>
      <c r="AE451" s="1">
        <v>0.689</v>
      </c>
      <c r="AF451" s="1">
        <v>5.228</v>
      </c>
      <c r="AG451" s="1">
        <v>71852.977</v>
      </c>
      <c r="AH451" s="1">
        <v>1.886</v>
      </c>
      <c r="AI451" s="1">
        <v>0.016</v>
      </c>
      <c r="AJ451" s="1">
        <v>0.098</v>
      </c>
      <c r="AK451" s="1">
        <v>3302.454</v>
      </c>
      <c r="AL451" s="1">
        <v>35.09</v>
      </c>
      <c r="AM451" s="1">
        <v>58520.547</v>
      </c>
      <c r="AN451" s="1">
        <v>621.806</v>
      </c>
      <c r="AO451" s="1">
        <v>40.422</v>
      </c>
      <c r="AP451" s="1">
        <v>81.757</v>
      </c>
      <c r="AQ451" s="1">
        <v>0.748</v>
      </c>
      <c r="AR451" s="1">
        <v>1.301</v>
      </c>
      <c r="AS451" s="1">
        <v>175.19</v>
      </c>
      <c r="AT451" s="1">
        <v>2320.847</v>
      </c>
      <c r="AU451" s="1">
        <v>24.66</v>
      </c>
      <c r="AV451" s="1">
        <v>16487.822</v>
      </c>
      <c r="AX451" s="1">
        <v>0.0</v>
      </c>
      <c r="AY451" s="1">
        <v>0.0</v>
      </c>
      <c r="AZ451" s="1">
        <v>0.0</v>
      </c>
      <c r="BA451" s="1">
        <v>28.407</v>
      </c>
      <c r="BB451" s="1">
        <v>23.035</v>
      </c>
      <c r="BC451" s="1">
        <v>19.47</v>
      </c>
      <c r="BD451" s="1">
        <v>8.357</v>
      </c>
      <c r="BE451" s="1">
        <v>0.075</v>
      </c>
      <c r="BF451" s="1">
        <v>1.035</v>
      </c>
      <c r="BG451" s="1">
        <v>36.704</v>
      </c>
      <c r="BH451" s="1">
        <v>0.39</v>
      </c>
      <c r="BI451" s="1">
        <v>97.368</v>
      </c>
      <c r="BJ451" s="1">
        <v>0.449</v>
      </c>
      <c r="BK451" s="1">
        <v>0.136</v>
      </c>
      <c r="BL451" s="1">
        <v>4.266</v>
      </c>
      <c r="BM451" s="1">
        <v>5.128</v>
      </c>
      <c r="BN451" s="1">
        <v>138.745</v>
      </c>
      <c r="BO451" s="1">
        <v>4867.566</v>
      </c>
      <c r="BP451" s="1">
        <v>51.72</v>
      </c>
      <c r="BQ451" s="1">
        <v>13057.791</v>
      </c>
      <c r="BR451" s="1">
        <v>59.578</v>
      </c>
      <c r="BS451" s="1">
        <v>18.243</v>
      </c>
      <c r="BT451" s="1">
        <v>6.78</v>
      </c>
      <c r="BU451" s="1">
        <v>7.244</v>
      </c>
      <c r="BV451" s="1">
        <v>3.392</v>
      </c>
      <c r="BW451" s="1">
        <v>3.544</v>
      </c>
      <c r="BX451" s="1">
        <v>128.263</v>
      </c>
      <c r="BY451" s="1">
        <v>4539.109</v>
      </c>
      <c r="BZ451" s="1">
        <v>48.23</v>
      </c>
      <c r="CA451" s="1">
        <v>12071.349</v>
      </c>
      <c r="CB451" s="1">
        <v>55.558</v>
      </c>
      <c r="CC451" s="1">
        <v>16.865</v>
      </c>
      <c r="CD451" s="1">
        <v>1.0</v>
      </c>
      <c r="CE451" s="1">
        <v>3.886</v>
      </c>
      <c r="CF451" s="1">
        <v>392.629</v>
      </c>
      <c r="CG451" s="1">
        <v>372.691</v>
      </c>
      <c r="CH451" s="1">
        <v>3.96</v>
      </c>
      <c r="CI451" s="1">
        <v>36951.828</v>
      </c>
      <c r="CK451" s="1">
        <v>0.0</v>
      </c>
      <c r="CL451" s="1">
        <v>0.0</v>
      </c>
      <c r="CM451" s="1">
        <v>0.0</v>
      </c>
      <c r="CN451" s="1">
        <v>4.562</v>
      </c>
      <c r="CO451" s="1">
        <v>51.624</v>
      </c>
      <c r="CP451" s="1">
        <v>8.125</v>
      </c>
      <c r="CQ451" s="1">
        <v>2.6</v>
      </c>
      <c r="CR451" s="1">
        <v>0.0</v>
      </c>
      <c r="CS451" s="1">
        <v>16.854</v>
      </c>
      <c r="CT451" s="1">
        <v>1.172</v>
      </c>
      <c r="CU451" s="1">
        <v>244.696</v>
      </c>
      <c r="CV451" s="1">
        <v>0.0</v>
      </c>
      <c r="CW451" s="1">
        <v>764.675</v>
      </c>
      <c r="CX451" s="1">
        <v>2.995</v>
      </c>
      <c r="CY451" s="1">
        <v>0.0</v>
      </c>
      <c r="CZ451" s="1">
        <v>1.068</v>
      </c>
      <c r="DA451" s="1">
        <v>8170.02</v>
      </c>
      <c r="DB451" s="1">
        <v>763.469</v>
      </c>
      <c r="DC451" s="1">
        <v>18.089</v>
      </c>
      <c r="DD451" s="1">
        <v>1.584</v>
      </c>
      <c r="DE451" s="1">
        <v>10.481</v>
      </c>
      <c r="DF451" s="1">
        <v>328.457</v>
      </c>
      <c r="DG451" s="1">
        <v>3.49</v>
      </c>
      <c r="DH451" s="1">
        <v>986.443</v>
      </c>
      <c r="DI451" s="1">
        <v>4.02</v>
      </c>
      <c r="DJ451" s="1">
        <v>1.378</v>
      </c>
      <c r="DK451" s="1">
        <v>200.0</v>
      </c>
      <c r="DL451" s="1">
        <v>0.011</v>
      </c>
      <c r="DM451" s="1">
        <v>0.016</v>
      </c>
      <c r="DN451" s="1">
        <v>0.941</v>
      </c>
      <c r="DO451" s="1">
        <v>0.01</v>
      </c>
      <c r="DP451" s="1">
        <v>1.502</v>
      </c>
      <c r="DQ451" s="1">
        <v>0.012</v>
      </c>
      <c r="DR451" s="1">
        <v>0.002</v>
      </c>
      <c r="DS451" s="1">
        <v>34.153</v>
      </c>
      <c r="DT451" s="1">
        <v>0.327</v>
      </c>
      <c r="DU451" s="1">
        <v>1.306</v>
      </c>
      <c r="DV451" s="1">
        <v>46.116</v>
      </c>
      <c r="DW451" s="1">
        <v>0.49</v>
      </c>
      <c r="DX451" s="1">
        <v>122.899</v>
      </c>
      <c r="DY451" s="1">
        <v>0.564</v>
      </c>
      <c r="DZ451" s="1">
        <v>0.172</v>
      </c>
    </row>
    <row r="452">
      <c r="A452" s="1" t="s">
        <v>166</v>
      </c>
      <c r="B452" s="1">
        <v>2008.0</v>
      </c>
      <c r="C452" s="1" t="s">
        <v>167</v>
      </c>
      <c r="D452" s="1">
        <v>1.0709668E7</v>
      </c>
      <c r="E452" s="1">
        <v>4.08290525184E11</v>
      </c>
      <c r="G452" s="1">
        <v>0.0</v>
      </c>
      <c r="H452" s="1">
        <v>0.0</v>
      </c>
      <c r="I452" s="1">
        <v>0.0</v>
      </c>
      <c r="J452" s="1">
        <v>310.934</v>
      </c>
      <c r="K452" s="1">
        <v>3.33</v>
      </c>
      <c r="L452" s="1">
        <v>4.009</v>
      </c>
      <c r="M452" s="1">
        <v>0.0</v>
      </c>
      <c r="N452" s="1">
        <v>218.276</v>
      </c>
      <c r="O452" s="1">
        <v>-1.242</v>
      </c>
      <c r="P452" s="1">
        <v>-0.671</v>
      </c>
      <c r="Q452" s="1">
        <v>4978.311</v>
      </c>
      <c r="R452" s="1">
        <v>53.316</v>
      </c>
      <c r="S452" s="1">
        <v>518.223</v>
      </c>
      <c r="T452" s="1">
        <v>5.55</v>
      </c>
      <c r="V452" s="1">
        <v>0.0</v>
      </c>
      <c r="W452" s="1">
        <v>0.0</v>
      </c>
      <c r="X452" s="1">
        <v>0.0</v>
      </c>
      <c r="Y452" s="1">
        <v>6.682</v>
      </c>
      <c r="Z452" s="1">
        <v>6.9</v>
      </c>
      <c r="AA452" s="1">
        <v>93.66</v>
      </c>
      <c r="AB452" s="1">
        <v>8745.369</v>
      </c>
      <c r="AC452" s="1">
        <v>83.06</v>
      </c>
      <c r="AD452" s="1">
        <v>12.052</v>
      </c>
      <c r="AE452" s="1">
        <v>1.606</v>
      </c>
      <c r="AF452" s="1">
        <v>12.265</v>
      </c>
      <c r="AG452" s="1">
        <v>72433.055</v>
      </c>
      <c r="AH452" s="1">
        <v>1.9</v>
      </c>
      <c r="AI452" s="1">
        <v>2.793</v>
      </c>
      <c r="AJ452" s="1">
        <v>17.366</v>
      </c>
      <c r="AK452" s="1">
        <v>3087.864</v>
      </c>
      <c r="AL452" s="1">
        <v>33.07</v>
      </c>
      <c r="AM452" s="1">
        <v>59681.77</v>
      </c>
      <c r="AN452" s="1">
        <v>639.172</v>
      </c>
      <c r="AO452" s="1">
        <v>39.815</v>
      </c>
      <c r="AP452" s="1">
        <v>82.721</v>
      </c>
      <c r="AQ452" s="1">
        <v>-0.671</v>
      </c>
      <c r="AR452" s="1">
        <v>-1.176</v>
      </c>
      <c r="AS452" s="1">
        <v>174.014</v>
      </c>
      <c r="AT452" s="1">
        <v>2251.237</v>
      </c>
      <c r="AU452" s="1">
        <v>24.11</v>
      </c>
      <c r="AV452" s="1">
        <v>16248.355</v>
      </c>
      <c r="AX452" s="1">
        <v>0.0</v>
      </c>
      <c r="AY452" s="1">
        <v>0.0</v>
      </c>
      <c r="AZ452" s="1">
        <v>0.0</v>
      </c>
      <c r="BA452" s="1">
        <v>29.027</v>
      </c>
      <c r="BB452" s="1">
        <v>22.521</v>
      </c>
      <c r="BC452" s="1">
        <v>18.13</v>
      </c>
      <c r="BD452" s="1">
        <v>5.398</v>
      </c>
      <c r="BE452" s="1">
        <v>0.047</v>
      </c>
      <c r="BF452" s="1">
        <v>1.082</v>
      </c>
      <c r="BG452" s="1">
        <v>38.283</v>
      </c>
      <c r="BH452" s="1">
        <v>0.41</v>
      </c>
      <c r="BI452" s="1">
        <v>101.011</v>
      </c>
      <c r="BJ452" s="1">
        <v>0.494</v>
      </c>
      <c r="BK452" s="1">
        <v>0.14</v>
      </c>
      <c r="BL452" s="1">
        <v>-3.34</v>
      </c>
      <c r="BM452" s="1">
        <v>-5.236</v>
      </c>
      <c r="BN452" s="1">
        <v>133.509</v>
      </c>
      <c r="BO452" s="1">
        <v>4667.745</v>
      </c>
      <c r="BP452" s="1">
        <v>49.99</v>
      </c>
      <c r="BQ452" s="1">
        <v>12466.182</v>
      </c>
      <c r="BR452" s="1">
        <v>60.185</v>
      </c>
      <c r="BS452" s="1">
        <v>17.279</v>
      </c>
      <c r="BT452" s="1">
        <v>10.6</v>
      </c>
      <c r="BU452" s="1">
        <v>11.318</v>
      </c>
      <c r="BV452" s="1">
        <v>-5.514</v>
      </c>
      <c r="BW452" s="1">
        <v>-8.031</v>
      </c>
      <c r="BX452" s="1">
        <v>120.232</v>
      </c>
      <c r="BY452" s="1">
        <v>4255.034</v>
      </c>
      <c r="BZ452" s="1">
        <v>45.57</v>
      </c>
      <c r="CA452" s="1">
        <v>11226.51</v>
      </c>
      <c r="CB452" s="1">
        <v>54.864</v>
      </c>
      <c r="CC452" s="1">
        <v>15.56</v>
      </c>
      <c r="CD452" s="1">
        <v>4.893</v>
      </c>
      <c r="CE452" s="1">
        <v>19.212</v>
      </c>
      <c r="CF452" s="1">
        <v>411.841</v>
      </c>
      <c r="CG452" s="1">
        <v>318.404</v>
      </c>
      <c r="CH452" s="1">
        <v>3.41</v>
      </c>
      <c r="CI452" s="1">
        <v>38455.105</v>
      </c>
      <c r="CK452" s="1">
        <v>0.0</v>
      </c>
      <c r="CL452" s="1">
        <v>0.0</v>
      </c>
      <c r="CM452" s="1">
        <v>0.0</v>
      </c>
      <c r="CN452" s="1">
        <v>4.105</v>
      </c>
      <c r="CO452" s="1">
        <v>53.3</v>
      </c>
      <c r="CP452" s="1">
        <v>10.403</v>
      </c>
      <c r="CQ452" s="1">
        <v>3.33</v>
      </c>
      <c r="CR452" s="1">
        <v>0.0</v>
      </c>
      <c r="CS452" s="1">
        <v>28.038</v>
      </c>
      <c r="CT452" s="1">
        <v>2.278</v>
      </c>
      <c r="CU452" s="1">
        <v>310.934</v>
      </c>
      <c r="CV452" s="1">
        <v>0.0</v>
      </c>
      <c r="CW452" s="1">
        <v>971.377</v>
      </c>
      <c r="CX452" s="1">
        <v>4.009</v>
      </c>
      <c r="CY452" s="1">
        <v>0.0</v>
      </c>
      <c r="CZ452" s="1">
        <v>1.346</v>
      </c>
      <c r="DA452" s="1">
        <v>7755.609</v>
      </c>
      <c r="DB452" s="1">
        <v>775.734</v>
      </c>
      <c r="DC452" s="1">
        <v>26.736</v>
      </c>
      <c r="DD452" s="1">
        <v>2.795</v>
      </c>
      <c r="DE452" s="1">
        <v>13.276</v>
      </c>
      <c r="DF452" s="1">
        <v>412.711</v>
      </c>
      <c r="DG452" s="1">
        <v>4.42</v>
      </c>
      <c r="DH452" s="1">
        <v>1239.672</v>
      </c>
      <c r="DI452" s="1">
        <v>5.321</v>
      </c>
      <c r="DJ452" s="1">
        <v>1.718</v>
      </c>
      <c r="DK452" s="1">
        <v>600.0</v>
      </c>
      <c r="DL452" s="1">
        <v>0.095</v>
      </c>
      <c r="DM452" s="1">
        <v>0.111</v>
      </c>
      <c r="DN452" s="1">
        <v>3.735</v>
      </c>
      <c r="DO452" s="1">
        <v>0.04</v>
      </c>
      <c r="DP452" s="1">
        <v>10.347</v>
      </c>
      <c r="DQ452" s="1">
        <v>0.048</v>
      </c>
      <c r="DR452" s="1">
        <v>0.014</v>
      </c>
      <c r="DS452" s="1">
        <v>29.735</v>
      </c>
      <c r="DT452" s="1">
        <v>0.375</v>
      </c>
      <c r="DU452" s="1">
        <v>1.681</v>
      </c>
      <c r="DV452" s="1">
        <v>59.759</v>
      </c>
      <c r="DW452" s="1">
        <v>0.64</v>
      </c>
      <c r="DX452" s="1">
        <v>156.937</v>
      </c>
      <c r="DY452" s="1">
        <v>0.771</v>
      </c>
      <c r="DZ452" s="1">
        <v>0.218</v>
      </c>
    </row>
    <row r="453">
      <c r="A453" s="1" t="s">
        <v>166</v>
      </c>
      <c r="B453" s="1">
        <v>2009.0</v>
      </c>
      <c r="C453" s="1" t="s">
        <v>167</v>
      </c>
      <c r="D453" s="1">
        <v>1.0812883E7</v>
      </c>
      <c r="E453" s="1">
        <v>3.99489957888E11</v>
      </c>
      <c r="G453" s="1">
        <v>1.525</v>
      </c>
      <c r="H453" s="1">
        <v>141.052</v>
      </c>
      <c r="I453" s="1">
        <v>1.525</v>
      </c>
      <c r="J453" s="1">
        <v>365.305</v>
      </c>
      <c r="K453" s="1">
        <v>3.95</v>
      </c>
      <c r="L453" s="1">
        <v>4.401</v>
      </c>
      <c r="M453" s="1">
        <v>0.214</v>
      </c>
      <c r="N453" s="1">
        <v>216.912</v>
      </c>
      <c r="O453" s="1">
        <v>-35.582</v>
      </c>
      <c r="P453" s="1">
        <v>-18.971</v>
      </c>
      <c r="Q453" s="1">
        <v>3176.315</v>
      </c>
      <c r="R453" s="1">
        <v>34.345</v>
      </c>
      <c r="S453" s="1">
        <v>479.058</v>
      </c>
      <c r="T453" s="1">
        <v>5.18</v>
      </c>
      <c r="V453" s="1">
        <v>0.0</v>
      </c>
      <c r="W453" s="1">
        <v>0.0</v>
      </c>
      <c r="X453" s="1">
        <v>0.0</v>
      </c>
      <c r="Y453" s="1">
        <v>5.771</v>
      </c>
      <c r="Z453" s="1">
        <v>4.819</v>
      </c>
      <c r="AA453" s="1">
        <v>87.92</v>
      </c>
      <c r="AB453" s="1">
        <v>8131.042</v>
      </c>
      <c r="AC453" s="1">
        <v>89.76</v>
      </c>
      <c r="AD453" s="1">
        <v>14.357</v>
      </c>
      <c r="AE453" s="1">
        <v>-7.72</v>
      </c>
      <c r="AF453" s="1">
        <v>-59.885</v>
      </c>
      <c r="AG453" s="1">
        <v>66203.352</v>
      </c>
      <c r="AH453" s="1">
        <v>1.792</v>
      </c>
      <c r="AI453" s="1">
        <v>-10.664</v>
      </c>
      <c r="AJ453" s="1">
        <v>-68.164</v>
      </c>
      <c r="AK453" s="1">
        <v>3431.092</v>
      </c>
      <c r="AL453" s="1">
        <v>37.1</v>
      </c>
      <c r="AM453" s="1">
        <v>52808.098</v>
      </c>
      <c r="AN453" s="1">
        <v>571.008</v>
      </c>
      <c r="AO453" s="1">
        <v>41.332</v>
      </c>
      <c r="AP453" s="1">
        <v>80.116</v>
      </c>
      <c r="AQ453" s="1">
        <v>0.992</v>
      </c>
      <c r="AR453" s="1">
        <v>1.726</v>
      </c>
      <c r="AS453" s="1">
        <v>175.741</v>
      </c>
      <c r="AT453" s="1">
        <v>2705.106</v>
      </c>
      <c r="AU453" s="1">
        <v>29.25</v>
      </c>
      <c r="AV453" s="1">
        <v>16252.895</v>
      </c>
      <c r="AX453" s="1">
        <v>0.0</v>
      </c>
      <c r="AY453" s="1">
        <v>0.0</v>
      </c>
      <c r="AZ453" s="1">
        <v>0.0</v>
      </c>
      <c r="BA453" s="1">
        <v>32.587</v>
      </c>
      <c r="BB453" s="1">
        <v>24.658</v>
      </c>
      <c r="BC453" s="1">
        <v>19.47</v>
      </c>
      <c r="BD453" s="1">
        <v>-20.0</v>
      </c>
      <c r="BE453" s="1">
        <v>-0.221</v>
      </c>
      <c r="BF453" s="1">
        <v>0.861</v>
      </c>
      <c r="BG453" s="1">
        <v>30.519</v>
      </c>
      <c r="BH453" s="1">
        <v>0.33</v>
      </c>
      <c r="BI453" s="1">
        <v>79.617</v>
      </c>
      <c r="BJ453" s="1">
        <v>0.368</v>
      </c>
      <c r="BK453" s="1">
        <v>0.121</v>
      </c>
      <c r="BL453" s="1">
        <v>8.403</v>
      </c>
      <c r="BM453" s="1">
        <v>8.21</v>
      </c>
      <c r="BN453" s="1">
        <v>141.719</v>
      </c>
      <c r="BO453" s="1">
        <v>4870.117</v>
      </c>
      <c r="BP453" s="1">
        <v>52.66</v>
      </c>
      <c r="BQ453" s="1">
        <v>13106.479</v>
      </c>
      <c r="BR453" s="1">
        <v>58.668</v>
      </c>
      <c r="BS453" s="1">
        <v>19.884</v>
      </c>
      <c r="BT453" s="1">
        <v>-1.84</v>
      </c>
      <c r="BU453" s="1">
        <v>-2.093</v>
      </c>
      <c r="BV453" s="1">
        <v>3.63</v>
      </c>
      <c r="BW453" s="1">
        <v>3.71</v>
      </c>
      <c r="BX453" s="1">
        <v>123.942</v>
      </c>
      <c r="BY453" s="1">
        <v>4367.013</v>
      </c>
      <c r="BZ453" s="1">
        <v>47.22</v>
      </c>
      <c r="CA453" s="1">
        <v>11462.461</v>
      </c>
      <c r="CB453" s="1">
        <v>52.607</v>
      </c>
      <c r="CC453" s="1">
        <v>17.39</v>
      </c>
      <c r="CD453" s="1">
        <v>-12.364</v>
      </c>
      <c r="CE453" s="1">
        <v>-50.919</v>
      </c>
      <c r="CF453" s="1">
        <v>360.922</v>
      </c>
      <c r="CG453" s="1">
        <v>246.928</v>
      </c>
      <c r="CH453" s="1">
        <v>2.67</v>
      </c>
      <c r="CI453" s="1">
        <v>33378.887</v>
      </c>
      <c r="CK453" s="1">
        <v>0.0</v>
      </c>
      <c r="CL453" s="1">
        <v>0.0</v>
      </c>
      <c r="CM453" s="1">
        <v>0.0</v>
      </c>
      <c r="CN453" s="1">
        <v>2.975</v>
      </c>
      <c r="CO453" s="1">
        <v>50.64</v>
      </c>
      <c r="CP453" s="1">
        <v>12.341</v>
      </c>
      <c r="CQ453" s="1">
        <v>3.95</v>
      </c>
      <c r="CR453" s="1">
        <v>0.0</v>
      </c>
      <c r="CS453" s="1">
        <v>18.624</v>
      </c>
      <c r="CT453" s="1">
        <v>1.938</v>
      </c>
      <c r="CU453" s="1">
        <v>365.305</v>
      </c>
      <c r="CV453" s="1">
        <v>0.0</v>
      </c>
      <c r="CW453" s="1">
        <v>1141.289</v>
      </c>
      <c r="CX453" s="1">
        <v>4.401</v>
      </c>
      <c r="CY453" s="1">
        <v>0.0</v>
      </c>
      <c r="CZ453" s="1">
        <v>1.731</v>
      </c>
      <c r="DA453" s="1">
        <v>8301.209</v>
      </c>
      <c r="DB453" s="1">
        <v>715.849</v>
      </c>
      <c r="DC453" s="1">
        <v>57.632</v>
      </c>
      <c r="DD453" s="1">
        <v>4.5</v>
      </c>
      <c r="DE453" s="1">
        <v>17.777</v>
      </c>
      <c r="DF453" s="1">
        <v>503.104</v>
      </c>
      <c r="DG453" s="1">
        <v>5.44</v>
      </c>
      <c r="DH453" s="1">
        <v>1644.017</v>
      </c>
      <c r="DI453" s="1">
        <v>6.061</v>
      </c>
      <c r="DJ453" s="1">
        <v>2.494</v>
      </c>
      <c r="DK453" s="1">
        <v>295.238</v>
      </c>
      <c r="DL453" s="1">
        <v>0.325</v>
      </c>
      <c r="DM453" s="1">
        <v>0.436</v>
      </c>
      <c r="DN453" s="1">
        <v>15.722</v>
      </c>
      <c r="DO453" s="1">
        <v>0.17</v>
      </c>
      <c r="DP453" s="1">
        <v>40.294</v>
      </c>
      <c r="DQ453" s="1">
        <v>0.189</v>
      </c>
      <c r="DR453" s="1">
        <v>0.061</v>
      </c>
      <c r="DS453" s="1">
        <v>56.358</v>
      </c>
      <c r="DT453" s="1">
        <v>0.933</v>
      </c>
      <c r="DU453" s="1">
        <v>2.614</v>
      </c>
      <c r="DV453" s="1">
        <v>91.557</v>
      </c>
      <c r="DW453" s="1">
        <v>0.99</v>
      </c>
      <c r="DX453" s="1">
        <v>241.765</v>
      </c>
      <c r="DY453" s="1">
        <v>1.103</v>
      </c>
      <c r="DZ453" s="1">
        <v>0.367</v>
      </c>
    </row>
    <row r="454">
      <c r="A454" s="1" t="s">
        <v>166</v>
      </c>
      <c r="B454" s="1">
        <v>2010.0</v>
      </c>
      <c r="C454" s="1" t="s">
        <v>167</v>
      </c>
      <c r="D454" s="1">
        <v>1.0936569E7</v>
      </c>
      <c r="E454" s="1">
        <v>4.11261698048E11</v>
      </c>
      <c r="F454" s="1">
        <v>171.248</v>
      </c>
      <c r="G454" s="1">
        <v>2.612</v>
      </c>
      <c r="H454" s="1">
        <v>378.273</v>
      </c>
      <c r="I454" s="1">
        <v>4.137</v>
      </c>
      <c r="J454" s="1">
        <v>400.491</v>
      </c>
      <c r="K454" s="1">
        <v>4.38</v>
      </c>
      <c r="L454" s="1">
        <v>4.708</v>
      </c>
      <c r="M454" s="1">
        <v>0.543</v>
      </c>
      <c r="N454" s="1">
        <v>212.835</v>
      </c>
      <c r="O454" s="1">
        <v>26.948</v>
      </c>
      <c r="P454" s="1">
        <v>9.255</v>
      </c>
      <c r="Q454" s="1">
        <v>3986.671</v>
      </c>
      <c r="R454" s="1">
        <v>43.6</v>
      </c>
      <c r="S454" s="1">
        <v>384.033</v>
      </c>
      <c r="T454" s="1">
        <v>4.2</v>
      </c>
      <c r="V454" s="1">
        <v>0.0</v>
      </c>
      <c r="W454" s="1">
        <v>0.0</v>
      </c>
      <c r="X454" s="1">
        <v>0.0</v>
      </c>
      <c r="Y454" s="1">
        <v>4.515</v>
      </c>
      <c r="Z454" s="1">
        <v>5.727</v>
      </c>
      <c r="AA454" s="1">
        <v>93.58</v>
      </c>
      <c r="AB454" s="1">
        <v>8556.614</v>
      </c>
      <c r="AC454" s="1">
        <v>93.03</v>
      </c>
      <c r="AD454" s="1">
        <v>13.859</v>
      </c>
      <c r="AE454" s="1">
        <v>6.836</v>
      </c>
      <c r="AF454" s="1">
        <v>48.939</v>
      </c>
      <c r="AG454" s="1">
        <v>69929.398</v>
      </c>
      <c r="AH454" s="1">
        <v>1.86</v>
      </c>
      <c r="AI454" s="1">
        <v>7.288</v>
      </c>
      <c r="AJ454" s="1">
        <v>41.616</v>
      </c>
      <c r="AK454" s="1">
        <v>3523.043</v>
      </c>
      <c r="AL454" s="1">
        <v>38.53</v>
      </c>
      <c r="AM454" s="1">
        <v>56016.07</v>
      </c>
      <c r="AN454" s="1">
        <v>612.624</v>
      </c>
      <c r="AO454" s="1">
        <v>41.417</v>
      </c>
      <c r="AP454" s="1">
        <v>80.474</v>
      </c>
      <c r="AQ454" s="1">
        <v>10.413</v>
      </c>
      <c r="AR454" s="1">
        <v>18.299</v>
      </c>
      <c r="AS454" s="1">
        <v>194.04</v>
      </c>
      <c r="AT454" s="1">
        <v>2819.897</v>
      </c>
      <c r="AU454" s="1">
        <v>30.84</v>
      </c>
      <c r="AV454" s="1">
        <v>17742.311</v>
      </c>
      <c r="AX454" s="1">
        <v>0.0</v>
      </c>
      <c r="AY454" s="1">
        <v>0.0</v>
      </c>
      <c r="AZ454" s="1">
        <v>0.0</v>
      </c>
      <c r="BA454" s="1">
        <v>33.151</v>
      </c>
      <c r="BB454" s="1">
        <v>25.489</v>
      </c>
      <c r="BC454" s="1">
        <v>19.8</v>
      </c>
      <c r="BD454" s="1">
        <v>-4.878</v>
      </c>
      <c r="BE454" s="1">
        <v>-0.048</v>
      </c>
      <c r="BF454" s="1">
        <v>0.812</v>
      </c>
      <c r="BG454" s="1">
        <v>28.345</v>
      </c>
      <c r="BH454" s="1">
        <v>0.31</v>
      </c>
      <c r="BI454" s="1">
        <v>74.292</v>
      </c>
      <c r="BJ454" s="1">
        <v>0.333</v>
      </c>
      <c r="BK454" s="1">
        <v>0.107</v>
      </c>
      <c r="BL454" s="1">
        <v>8.396</v>
      </c>
      <c r="BM454" s="1">
        <v>6.928</v>
      </c>
      <c r="BN454" s="1">
        <v>148.647</v>
      </c>
      <c r="BO454" s="1">
        <v>4983.281</v>
      </c>
      <c r="BP454" s="1">
        <v>54.5</v>
      </c>
      <c r="BQ454" s="1">
        <v>13591.765</v>
      </c>
      <c r="BR454" s="1">
        <v>58.583</v>
      </c>
      <c r="BS454" s="1">
        <v>19.526</v>
      </c>
      <c r="BT454" s="1">
        <v>0.55</v>
      </c>
      <c r="BU454" s="1">
        <v>0.588</v>
      </c>
      <c r="BV454" s="1">
        <v>1.529</v>
      </c>
      <c r="BW454" s="1">
        <v>0.912</v>
      </c>
      <c r="BX454" s="1">
        <v>124.854</v>
      </c>
      <c r="BY454" s="1">
        <v>4383.458</v>
      </c>
      <c r="BZ454" s="1">
        <v>47.94</v>
      </c>
      <c r="CA454" s="1">
        <v>11416.21</v>
      </c>
      <c r="CB454" s="1">
        <v>51.532</v>
      </c>
      <c r="CC454" s="1">
        <v>16.401</v>
      </c>
      <c r="CD454" s="1">
        <v>3.896</v>
      </c>
      <c r="CE454" s="1">
        <v>14.061</v>
      </c>
      <c r="CF454" s="1">
        <v>374.983</v>
      </c>
      <c r="CG454" s="1">
        <v>319.113</v>
      </c>
      <c r="CH454" s="1">
        <v>3.49</v>
      </c>
      <c r="CI454" s="1">
        <v>34287.09</v>
      </c>
      <c r="CK454" s="1">
        <v>0.0</v>
      </c>
      <c r="CL454" s="1">
        <v>0.0</v>
      </c>
      <c r="CM454" s="1">
        <v>0.0</v>
      </c>
      <c r="CN454" s="1">
        <v>3.751</v>
      </c>
      <c r="CO454" s="1">
        <v>49.258</v>
      </c>
      <c r="CP454" s="1">
        <v>13.958</v>
      </c>
      <c r="CQ454" s="1">
        <v>4.38</v>
      </c>
      <c r="CR454" s="1">
        <v>0.0</v>
      </c>
      <c r="CS454" s="1">
        <v>13.11</v>
      </c>
      <c r="CT454" s="1">
        <v>1.618</v>
      </c>
      <c r="CU454" s="1">
        <v>400.491</v>
      </c>
      <c r="CV454" s="1">
        <v>0.0</v>
      </c>
      <c r="CW454" s="1">
        <v>1276.309</v>
      </c>
      <c r="CX454" s="1">
        <v>4.708</v>
      </c>
      <c r="CY454" s="1">
        <v>0.0</v>
      </c>
      <c r="CZ454" s="1">
        <v>1.834</v>
      </c>
      <c r="DA454" s="1">
        <v>8506.324</v>
      </c>
      <c r="DB454" s="1">
        <v>764.788</v>
      </c>
      <c r="DC454" s="1">
        <v>54.959</v>
      </c>
      <c r="DD454" s="1">
        <v>6.017</v>
      </c>
      <c r="DE454" s="1">
        <v>23.793</v>
      </c>
      <c r="DF454" s="1">
        <v>599.823</v>
      </c>
      <c r="DG454" s="1">
        <v>6.56</v>
      </c>
      <c r="DH454" s="1">
        <v>2175.555</v>
      </c>
      <c r="DI454" s="1">
        <v>7.051</v>
      </c>
      <c r="DJ454" s="1">
        <v>3.125</v>
      </c>
      <c r="DK454" s="1">
        <v>251.747</v>
      </c>
      <c r="DL454" s="1">
        <v>1.085</v>
      </c>
      <c r="DM454" s="1">
        <v>1.521</v>
      </c>
      <c r="DN454" s="1">
        <v>53.033</v>
      </c>
      <c r="DO454" s="1">
        <v>0.58</v>
      </c>
      <c r="DP454" s="1">
        <v>139.036</v>
      </c>
      <c r="DQ454" s="1">
        <v>0.623</v>
      </c>
      <c r="DR454" s="1">
        <v>0.2</v>
      </c>
      <c r="DS454" s="1">
        <v>29.719</v>
      </c>
      <c r="DT454" s="1">
        <v>0.75</v>
      </c>
      <c r="DU454" s="1">
        <v>3.365</v>
      </c>
      <c r="DV454" s="1">
        <v>117.953</v>
      </c>
      <c r="DW454" s="1">
        <v>1.29</v>
      </c>
      <c r="DX454" s="1">
        <v>307.645</v>
      </c>
      <c r="DY454" s="1">
        <v>1.387</v>
      </c>
      <c r="DZ454" s="1">
        <v>0.442</v>
      </c>
    </row>
    <row r="455">
      <c r="A455" s="1" t="s">
        <v>166</v>
      </c>
      <c r="B455" s="1">
        <v>2011.0</v>
      </c>
      <c r="C455" s="1" t="s">
        <v>167</v>
      </c>
      <c r="D455" s="1">
        <v>1.103858E7</v>
      </c>
      <c r="E455" s="1">
        <v>4.20934221824E11</v>
      </c>
      <c r="F455" s="1">
        <v>-1.12</v>
      </c>
      <c r="G455" s="1">
        <v>-0.046</v>
      </c>
      <c r="H455" s="1">
        <v>370.582</v>
      </c>
      <c r="I455" s="1">
        <v>4.091</v>
      </c>
      <c r="J455" s="1">
        <v>419.438</v>
      </c>
      <c r="K455" s="1">
        <v>4.63</v>
      </c>
      <c r="L455" s="1">
        <v>5.187</v>
      </c>
      <c r="M455" s="1">
        <v>0.576</v>
      </c>
      <c r="N455" s="1">
        <v>192.898</v>
      </c>
      <c r="O455" s="1">
        <v>-5.852</v>
      </c>
      <c r="P455" s="1">
        <v>-2.552</v>
      </c>
      <c r="Q455" s="1">
        <v>3718.681</v>
      </c>
      <c r="R455" s="1">
        <v>41.049</v>
      </c>
      <c r="S455" s="1">
        <v>315.258</v>
      </c>
      <c r="T455" s="1">
        <v>3.48</v>
      </c>
      <c r="V455" s="1">
        <v>0.0</v>
      </c>
      <c r="W455" s="1">
        <v>0.0</v>
      </c>
      <c r="X455" s="1">
        <v>0.0</v>
      </c>
      <c r="Y455" s="1">
        <v>3.898</v>
      </c>
      <c r="Z455" s="1">
        <v>5.781</v>
      </c>
      <c r="AA455" s="1">
        <v>91.81</v>
      </c>
      <c r="AB455" s="1">
        <v>8317.192</v>
      </c>
      <c r="AC455" s="1">
        <v>89.27</v>
      </c>
      <c r="AD455" s="1">
        <v>14.457</v>
      </c>
      <c r="AE455" s="1">
        <v>-6.678</v>
      </c>
      <c r="AF455" s="1">
        <v>-51.076</v>
      </c>
      <c r="AG455" s="1">
        <v>64656.105</v>
      </c>
      <c r="AH455" s="1">
        <v>1.696</v>
      </c>
      <c r="AI455" s="1">
        <v>-9.111</v>
      </c>
      <c r="AJ455" s="1">
        <v>-55.817</v>
      </c>
      <c r="AK455" s="1">
        <v>2961.431</v>
      </c>
      <c r="AL455" s="1">
        <v>32.69</v>
      </c>
      <c r="AM455" s="1">
        <v>50441.848</v>
      </c>
      <c r="AN455" s="1">
        <v>556.806</v>
      </c>
      <c r="AO455" s="1">
        <v>36.619</v>
      </c>
      <c r="AP455" s="1">
        <v>78.418</v>
      </c>
      <c r="AQ455" s="1">
        <v>-14.842</v>
      </c>
      <c r="AR455" s="1">
        <v>-28.8</v>
      </c>
      <c r="AS455" s="1">
        <v>165.24</v>
      </c>
      <c r="AT455" s="1">
        <v>2304.644</v>
      </c>
      <c r="AU455" s="1">
        <v>25.44</v>
      </c>
      <c r="AV455" s="1">
        <v>14969.317</v>
      </c>
      <c r="AX455" s="1">
        <v>0.0</v>
      </c>
      <c r="AY455" s="1">
        <v>0.0</v>
      </c>
      <c r="AZ455" s="1">
        <v>0.0</v>
      </c>
      <c r="BA455" s="1">
        <v>28.498</v>
      </c>
      <c r="BB455" s="1">
        <v>23.272</v>
      </c>
      <c r="BC455" s="1">
        <v>17.22</v>
      </c>
      <c r="BD455" s="1">
        <v>-37.179</v>
      </c>
      <c r="BE455" s="1">
        <v>-0.305</v>
      </c>
      <c r="BF455" s="1">
        <v>0.508</v>
      </c>
      <c r="BG455" s="1">
        <v>18.118</v>
      </c>
      <c r="BH455" s="1">
        <v>0.2</v>
      </c>
      <c r="BI455" s="1">
        <v>46.0</v>
      </c>
      <c r="BJ455" s="1">
        <v>0.224</v>
      </c>
      <c r="BK455" s="1">
        <v>0.072</v>
      </c>
      <c r="BL455" s="1">
        <v>3.348</v>
      </c>
      <c r="BM455" s="1">
        <v>4.594</v>
      </c>
      <c r="BN455" s="1">
        <v>153.241</v>
      </c>
      <c r="BO455" s="1">
        <v>5125.66</v>
      </c>
      <c r="BP455" s="1">
        <v>56.58</v>
      </c>
      <c r="BQ455" s="1">
        <v>13882.318</v>
      </c>
      <c r="BR455" s="1">
        <v>63.381</v>
      </c>
      <c r="BS455" s="1">
        <v>21.582</v>
      </c>
      <c r="BT455" s="1">
        <v>2.54</v>
      </c>
      <c r="BU455" s="1">
        <v>2.767</v>
      </c>
      <c r="BV455" s="1">
        <v>0.605</v>
      </c>
      <c r="BW455" s="1">
        <v>0.104</v>
      </c>
      <c r="BX455" s="1">
        <v>124.959</v>
      </c>
      <c r="BY455" s="1">
        <v>4369.221</v>
      </c>
      <c r="BZ455" s="1">
        <v>48.23</v>
      </c>
      <c r="CA455" s="1">
        <v>11320.165</v>
      </c>
      <c r="CB455" s="1">
        <v>54.027</v>
      </c>
      <c r="CC455" s="1">
        <v>17.599</v>
      </c>
      <c r="CD455" s="1">
        <v>-6.524</v>
      </c>
      <c r="CE455" s="1">
        <v>-24.466</v>
      </c>
      <c r="CF455" s="1">
        <v>350.517</v>
      </c>
      <c r="CG455" s="1">
        <v>341.529</v>
      </c>
      <c r="CH455" s="1">
        <v>3.77</v>
      </c>
      <c r="CI455" s="1">
        <v>31753.852</v>
      </c>
      <c r="CK455" s="1">
        <v>0.0</v>
      </c>
      <c r="CL455" s="1">
        <v>0.0</v>
      </c>
      <c r="CM455" s="1">
        <v>0.0</v>
      </c>
      <c r="CN455" s="1">
        <v>4.223</v>
      </c>
      <c r="CO455" s="1">
        <v>49.365</v>
      </c>
      <c r="CP455" s="1">
        <v>14.554</v>
      </c>
      <c r="CQ455" s="1">
        <v>4.63</v>
      </c>
      <c r="CR455" s="1">
        <v>0.0</v>
      </c>
      <c r="CS455" s="1">
        <v>4.265</v>
      </c>
      <c r="CT455" s="1">
        <v>0.595</v>
      </c>
      <c r="CU455" s="1">
        <v>419.438</v>
      </c>
      <c r="CV455" s="1">
        <v>0.0</v>
      </c>
      <c r="CW455" s="1">
        <v>1318.444</v>
      </c>
      <c r="CX455" s="1">
        <v>5.187</v>
      </c>
      <c r="CY455" s="1">
        <v>0.0</v>
      </c>
      <c r="CZ455" s="1">
        <v>2.05</v>
      </c>
      <c r="DA455" s="1">
        <v>8087.091</v>
      </c>
      <c r="DB455" s="1">
        <v>713.712</v>
      </c>
      <c r="DC455" s="1">
        <v>15.536</v>
      </c>
      <c r="DD455" s="1">
        <v>4.489</v>
      </c>
      <c r="DE455" s="1">
        <v>28.283</v>
      </c>
      <c r="DF455" s="1">
        <v>756.438</v>
      </c>
      <c r="DG455" s="1">
        <v>8.35</v>
      </c>
      <c r="DH455" s="1">
        <v>2562.153</v>
      </c>
      <c r="DI455" s="1">
        <v>9.354</v>
      </c>
      <c r="DJ455" s="1">
        <v>3.983</v>
      </c>
      <c r="DK455" s="1">
        <v>107.621</v>
      </c>
      <c r="DL455" s="1">
        <v>1.62</v>
      </c>
      <c r="DM455" s="1">
        <v>3.141</v>
      </c>
      <c r="DN455" s="1">
        <v>109.616</v>
      </c>
      <c r="DO455" s="1">
        <v>1.21</v>
      </c>
      <c r="DP455" s="1">
        <v>284.518</v>
      </c>
      <c r="DQ455" s="1">
        <v>1.355</v>
      </c>
      <c r="DR455" s="1">
        <v>0.442</v>
      </c>
      <c r="DS455" s="1">
        <v>78.947</v>
      </c>
      <c r="DT455" s="1">
        <v>2.625</v>
      </c>
      <c r="DU455" s="1">
        <v>5.99</v>
      </c>
      <c r="DV455" s="1">
        <v>209.266</v>
      </c>
      <c r="DW455" s="1">
        <v>2.31</v>
      </c>
      <c r="DX455" s="1">
        <v>542.609</v>
      </c>
      <c r="DY455" s="1">
        <v>2.588</v>
      </c>
      <c r="DZ455" s="1">
        <v>0.844</v>
      </c>
    </row>
    <row r="456">
      <c r="A456" s="1" t="s">
        <v>166</v>
      </c>
      <c r="B456" s="1">
        <v>2012.0</v>
      </c>
      <c r="C456" s="1" t="s">
        <v>167</v>
      </c>
      <c r="D456" s="1">
        <v>1.1107477E7</v>
      </c>
      <c r="E456" s="1">
        <v>4.24045838336E11</v>
      </c>
      <c r="F456" s="1">
        <v>-1.212</v>
      </c>
      <c r="G456" s="1">
        <v>-0.05</v>
      </c>
      <c r="H456" s="1">
        <v>363.818</v>
      </c>
      <c r="I456" s="1">
        <v>4.041</v>
      </c>
      <c r="J456" s="1">
        <v>471.754</v>
      </c>
      <c r="K456" s="1">
        <v>5.24</v>
      </c>
      <c r="L456" s="1">
        <v>6.429</v>
      </c>
      <c r="M456" s="1">
        <v>0.593</v>
      </c>
      <c r="N456" s="1">
        <v>202.675</v>
      </c>
      <c r="O456" s="1">
        <v>-5.813</v>
      </c>
      <c r="P456" s="1">
        <v>-2.386</v>
      </c>
      <c r="Q456" s="1">
        <v>3480.776</v>
      </c>
      <c r="R456" s="1">
        <v>38.663</v>
      </c>
      <c r="S456" s="1">
        <v>305.2</v>
      </c>
      <c r="T456" s="1">
        <v>3.39</v>
      </c>
      <c r="V456" s="1">
        <v>0.0</v>
      </c>
      <c r="W456" s="1">
        <v>0.0</v>
      </c>
      <c r="X456" s="1">
        <v>0.0</v>
      </c>
      <c r="Y456" s="1">
        <v>4.159</v>
      </c>
      <c r="Z456" s="1">
        <v>5.673</v>
      </c>
      <c r="AA456" s="1">
        <v>91.45</v>
      </c>
      <c r="AB456" s="1">
        <v>8233.192</v>
      </c>
      <c r="AC456" s="1">
        <v>81.51</v>
      </c>
      <c r="AD456" s="1">
        <v>13.619</v>
      </c>
      <c r="AE456" s="1">
        <v>-4.031</v>
      </c>
      <c r="AF456" s="1">
        <v>-28.772</v>
      </c>
      <c r="AG456" s="1">
        <v>61664.703</v>
      </c>
      <c r="AH456" s="1">
        <v>1.615</v>
      </c>
      <c r="AI456" s="1">
        <v>-2.364</v>
      </c>
      <c r="AJ456" s="1">
        <v>-13.163</v>
      </c>
      <c r="AK456" s="1">
        <v>2764.804</v>
      </c>
      <c r="AL456" s="1">
        <v>30.71</v>
      </c>
      <c r="AM456" s="1">
        <v>48943.934</v>
      </c>
      <c r="AN456" s="1">
        <v>543.644</v>
      </c>
      <c r="AO456" s="1">
        <v>37.676</v>
      </c>
      <c r="AP456" s="1">
        <v>79.766</v>
      </c>
      <c r="AQ456" s="1">
        <v>1.307</v>
      </c>
      <c r="AR456" s="1">
        <v>2.16</v>
      </c>
      <c r="AS456" s="1">
        <v>167.4</v>
      </c>
      <c r="AT456" s="1">
        <v>2121.994</v>
      </c>
      <c r="AU456" s="1">
        <v>23.57</v>
      </c>
      <c r="AV456" s="1">
        <v>15070.929</v>
      </c>
      <c r="AX456" s="1">
        <v>0.0</v>
      </c>
      <c r="AY456" s="1">
        <v>0.0</v>
      </c>
      <c r="AZ456" s="1">
        <v>0.0</v>
      </c>
      <c r="BA456" s="1">
        <v>28.917</v>
      </c>
      <c r="BB456" s="1">
        <v>24.562</v>
      </c>
      <c r="BC456" s="1">
        <v>16.52</v>
      </c>
      <c r="BD456" s="1">
        <v>82.143</v>
      </c>
      <c r="BE456" s="1">
        <v>0.412</v>
      </c>
      <c r="BF456" s="1">
        <v>0.92</v>
      </c>
      <c r="BG456" s="1">
        <v>32.411</v>
      </c>
      <c r="BH456" s="1">
        <v>0.36</v>
      </c>
      <c r="BI456" s="1">
        <v>82.836</v>
      </c>
      <c r="BJ456" s="1">
        <v>0.442</v>
      </c>
      <c r="BK456" s="1">
        <v>0.135</v>
      </c>
      <c r="BL456" s="1">
        <v>-9.619</v>
      </c>
      <c r="BM456" s="1">
        <v>-15.335</v>
      </c>
      <c r="BN456" s="1">
        <v>137.906</v>
      </c>
      <c r="BO456" s="1">
        <v>4573.496</v>
      </c>
      <c r="BP456" s="1">
        <v>50.8</v>
      </c>
      <c r="BQ456" s="1">
        <v>12415.576</v>
      </c>
      <c r="BR456" s="1">
        <v>62.324</v>
      </c>
      <c r="BS456" s="1">
        <v>20.234</v>
      </c>
      <c r="BT456" s="1">
        <v>9.94</v>
      </c>
      <c r="BU456" s="1">
        <v>10.869</v>
      </c>
      <c r="BV456" s="1">
        <v>-16.459</v>
      </c>
      <c r="BW456" s="1">
        <v>-21.105</v>
      </c>
      <c r="BX456" s="1">
        <v>103.853</v>
      </c>
      <c r="BY456" s="1">
        <v>3627.286</v>
      </c>
      <c r="BZ456" s="1">
        <v>40.29</v>
      </c>
      <c r="CA456" s="1">
        <v>9349.836</v>
      </c>
      <c r="CB456" s="1">
        <v>49.43</v>
      </c>
      <c r="CC456" s="1">
        <v>15.238</v>
      </c>
      <c r="CD456" s="1">
        <v>-3.691</v>
      </c>
      <c r="CE456" s="1">
        <v>-12.936</v>
      </c>
      <c r="CF456" s="1">
        <v>337.581</v>
      </c>
      <c r="CG456" s="1">
        <v>337.61</v>
      </c>
      <c r="CH456" s="1">
        <v>3.75</v>
      </c>
      <c r="CI456" s="1">
        <v>30392.227</v>
      </c>
      <c r="CK456" s="1">
        <v>0.0</v>
      </c>
      <c r="CL456" s="1">
        <v>0.0</v>
      </c>
      <c r="CM456" s="1">
        <v>0.0</v>
      </c>
      <c r="CN456" s="1">
        <v>4.601</v>
      </c>
      <c r="CO456" s="1">
        <v>49.531</v>
      </c>
      <c r="CP456" s="1">
        <v>16.429</v>
      </c>
      <c r="CQ456" s="1">
        <v>5.24</v>
      </c>
      <c r="CR456" s="1">
        <v>0.0</v>
      </c>
      <c r="CS456" s="1">
        <v>12.885</v>
      </c>
      <c r="CT456" s="1">
        <v>1.875</v>
      </c>
      <c r="CU456" s="1">
        <v>471.754</v>
      </c>
      <c r="CV456" s="1">
        <v>0.0</v>
      </c>
      <c r="CW456" s="1">
        <v>1479.099</v>
      </c>
      <c r="CX456" s="1">
        <v>6.429</v>
      </c>
      <c r="CY456" s="1">
        <v>0.0</v>
      </c>
      <c r="CZ456" s="1">
        <v>2.411</v>
      </c>
      <c r="DA456" s="1">
        <v>7338.3</v>
      </c>
      <c r="DB456" s="1">
        <v>684.939</v>
      </c>
      <c r="DC456" s="1">
        <v>16.845</v>
      </c>
      <c r="DD456" s="1">
        <v>5.77</v>
      </c>
      <c r="DE456" s="1">
        <v>34.053</v>
      </c>
      <c r="DF456" s="1">
        <v>946.209</v>
      </c>
      <c r="DG456" s="1">
        <v>10.51</v>
      </c>
      <c r="DH456" s="1">
        <v>3065.74</v>
      </c>
      <c r="DI456" s="1">
        <v>12.894</v>
      </c>
      <c r="DJ456" s="1">
        <v>4.996</v>
      </c>
      <c r="DK456" s="1">
        <v>77.654</v>
      </c>
      <c r="DL456" s="1">
        <v>2.41</v>
      </c>
      <c r="DM456" s="1">
        <v>5.551</v>
      </c>
      <c r="DN456" s="1">
        <v>193.563</v>
      </c>
      <c r="DO456" s="1">
        <v>2.15</v>
      </c>
      <c r="DP456" s="1">
        <v>499.733</v>
      </c>
      <c r="DQ456" s="1">
        <v>2.638</v>
      </c>
      <c r="DR456" s="1">
        <v>0.814</v>
      </c>
      <c r="DS456" s="1">
        <v>19.347</v>
      </c>
      <c r="DT456" s="1">
        <v>1.122</v>
      </c>
      <c r="DU456" s="1">
        <v>7.112</v>
      </c>
      <c r="DV456" s="1">
        <v>248.481</v>
      </c>
      <c r="DW456" s="1">
        <v>2.76</v>
      </c>
      <c r="DX456" s="1">
        <v>640.253</v>
      </c>
      <c r="DY456" s="1">
        <v>3.386</v>
      </c>
      <c r="DZ456" s="1">
        <v>1.043</v>
      </c>
    </row>
    <row r="457">
      <c r="A457" s="1" t="s">
        <v>166</v>
      </c>
      <c r="B457" s="1">
        <v>2013.0</v>
      </c>
      <c r="C457" s="1" t="s">
        <v>167</v>
      </c>
      <c r="D457" s="1">
        <v>1.1160227E7</v>
      </c>
      <c r="E457" s="1">
        <v>4.25993273344E11</v>
      </c>
      <c r="F457" s="1">
        <v>-1.076</v>
      </c>
      <c r="G457" s="1">
        <v>-0.044</v>
      </c>
      <c r="H457" s="1">
        <v>358.201</v>
      </c>
      <c r="I457" s="1">
        <v>3.998</v>
      </c>
      <c r="J457" s="1">
        <v>450.708</v>
      </c>
      <c r="K457" s="1">
        <v>5.03</v>
      </c>
      <c r="L457" s="1">
        <v>6.138</v>
      </c>
      <c r="M457" s="1">
        <v>0.573</v>
      </c>
      <c r="N457" s="1">
        <v>184.259</v>
      </c>
      <c r="O457" s="1">
        <v>5.807</v>
      </c>
      <c r="P457" s="1">
        <v>2.245</v>
      </c>
      <c r="Q457" s="1">
        <v>3665.481</v>
      </c>
      <c r="R457" s="1">
        <v>40.908</v>
      </c>
      <c r="S457" s="1">
        <v>269.708</v>
      </c>
      <c r="T457" s="1">
        <v>3.01</v>
      </c>
      <c r="V457" s="1">
        <v>0.0</v>
      </c>
      <c r="W457" s="1">
        <v>0.0</v>
      </c>
      <c r="X457" s="1">
        <v>0.0</v>
      </c>
      <c r="Y457" s="1">
        <v>3.673</v>
      </c>
      <c r="Z457" s="1">
        <v>5.861</v>
      </c>
      <c r="AA457" s="1">
        <v>91.59</v>
      </c>
      <c r="AB457" s="1">
        <v>8206.822</v>
      </c>
      <c r="AC457" s="1">
        <v>81.95</v>
      </c>
      <c r="AD457" s="1">
        <v>13.425</v>
      </c>
      <c r="AE457" s="1">
        <v>2.479</v>
      </c>
      <c r="AF457" s="1">
        <v>16.98</v>
      </c>
      <c r="AG457" s="1">
        <v>62894.707</v>
      </c>
      <c r="AH457" s="1">
        <v>1.648</v>
      </c>
      <c r="AI457" s="1">
        <v>1.552</v>
      </c>
      <c r="AJ457" s="1">
        <v>8.435</v>
      </c>
      <c r="AK457" s="1">
        <v>2472.172</v>
      </c>
      <c r="AL457" s="1">
        <v>27.59</v>
      </c>
      <c r="AM457" s="1">
        <v>49468.434</v>
      </c>
      <c r="AN457" s="1">
        <v>552.079</v>
      </c>
      <c r="AO457" s="1">
        <v>33.667</v>
      </c>
      <c r="AP457" s="1">
        <v>79.095</v>
      </c>
      <c r="AQ457" s="1">
        <v>-1.237</v>
      </c>
      <c r="AR457" s="1">
        <v>-2.07</v>
      </c>
      <c r="AS457" s="1">
        <v>165.33</v>
      </c>
      <c r="AT457" s="1">
        <v>1863.761</v>
      </c>
      <c r="AU457" s="1">
        <v>20.8</v>
      </c>
      <c r="AV457" s="1">
        <v>14814.215</v>
      </c>
      <c r="AX457" s="1">
        <v>0.0</v>
      </c>
      <c r="AY457" s="1">
        <v>0.0</v>
      </c>
      <c r="AZ457" s="1">
        <v>0.0</v>
      </c>
      <c r="BA457" s="1">
        <v>25.381</v>
      </c>
      <c r="BB457" s="1">
        <v>23.686</v>
      </c>
      <c r="BC457" s="1">
        <v>15.1</v>
      </c>
      <c r="BD457" s="1">
        <v>6.443</v>
      </c>
      <c r="BE457" s="1">
        <v>0.052</v>
      </c>
      <c r="BF457" s="1">
        <v>0.972</v>
      </c>
      <c r="BG457" s="1">
        <v>34.049</v>
      </c>
      <c r="BH457" s="1">
        <v>0.38</v>
      </c>
      <c r="BI457" s="1">
        <v>87.083</v>
      </c>
      <c r="BJ457" s="1">
        <v>0.464</v>
      </c>
      <c r="BK457" s="1">
        <v>0.139</v>
      </c>
      <c r="BL457" s="1">
        <v>6.39</v>
      </c>
      <c r="BM457" s="1">
        <v>8.011</v>
      </c>
      <c r="BN457" s="1">
        <v>145.916</v>
      </c>
      <c r="BO457" s="1">
        <v>4870.869</v>
      </c>
      <c r="BP457" s="1">
        <v>54.36</v>
      </c>
      <c r="BQ457" s="1">
        <v>13074.665</v>
      </c>
      <c r="BR457" s="1">
        <v>66.333</v>
      </c>
      <c r="BS457" s="1">
        <v>20.905</v>
      </c>
      <c r="BT457" s="1">
        <v>9.64</v>
      </c>
      <c r="BU457" s="1">
        <v>10.525</v>
      </c>
      <c r="BV457" s="1">
        <v>5.83</v>
      </c>
      <c r="BW457" s="1">
        <v>5.211</v>
      </c>
      <c r="BX457" s="1">
        <v>109.064</v>
      </c>
      <c r="BY457" s="1">
        <v>3820.711</v>
      </c>
      <c r="BZ457" s="1">
        <v>42.64</v>
      </c>
      <c r="CA457" s="1">
        <v>9772.556</v>
      </c>
      <c r="CB457" s="1">
        <v>52.032</v>
      </c>
      <c r="CC457" s="1">
        <v>15.625</v>
      </c>
      <c r="CD457" s="1">
        <v>2.447</v>
      </c>
      <c r="CE457" s="1">
        <v>8.26</v>
      </c>
      <c r="CF457" s="1">
        <v>345.841</v>
      </c>
      <c r="CG457" s="1">
        <v>338.703</v>
      </c>
      <c r="CH457" s="1">
        <v>3.78</v>
      </c>
      <c r="CI457" s="1">
        <v>30988.74</v>
      </c>
      <c r="CK457" s="1">
        <v>0.0</v>
      </c>
      <c r="CL457" s="1">
        <v>0.0</v>
      </c>
      <c r="CM457" s="1">
        <v>0.0</v>
      </c>
      <c r="CN457" s="1">
        <v>4.613</v>
      </c>
      <c r="CO457" s="1">
        <v>49.548</v>
      </c>
      <c r="CP457" s="1">
        <v>15.757</v>
      </c>
      <c r="CQ457" s="1">
        <v>5.03</v>
      </c>
      <c r="CR457" s="1">
        <v>0.0</v>
      </c>
      <c r="CS457" s="1">
        <v>-4.088</v>
      </c>
      <c r="CT457" s="1">
        <v>-0.672</v>
      </c>
      <c r="CU457" s="1">
        <v>450.708</v>
      </c>
      <c r="CV457" s="1">
        <v>0.0</v>
      </c>
      <c r="CW457" s="1">
        <v>1411.934</v>
      </c>
      <c r="CX457" s="1">
        <v>6.138</v>
      </c>
      <c r="CY457" s="1">
        <v>0.0</v>
      </c>
      <c r="CZ457" s="1">
        <v>2.258</v>
      </c>
      <c r="DA457" s="1">
        <v>7343.041</v>
      </c>
      <c r="DB457" s="1">
        <v>701.919</v>
      </c>
      <c r="DC457" s="1">
        <v>7.939</v>
      </c>
      <c r="DD457" s="1">
        <v>2.8</v>
      </c>
      <c r="DE457" s="1">
        <v>36.852</v>
      </c>
      <c r="DF457" s="1">
        <v>1050.158</v>
      </c>
      <c r="DG457" s="1">
        <v>11.72</v>
      </c>
      <c r="DH457" s="1">
        <v>3302.109</v>
      </c>
      <c r="DI457" s="1">
        <v>14.301</v>
      </c>
      <c r="DJ457" s="1">
        <v>5.28</v>
      </c>
      <c r="DK457" s="1">
        <v>22.58</v>
      </c>
      <c r="DL457" s="1">
        <v>1.201</v>
      </c>
      <c r="DM457" s="1">
        <v>6.752</v>
      </c>
      <c r="DN457" s="1">
        <v>236.554</v>
      </c>
      <c r="DO457" s="1">
        <v>2.64</v>
      </c>
      <c r="DP457" s="1">
        <v>604.998</v>
      </c>
      <c r="DQ457" s="1">
        <v>3.221</v>
      </c>
      <c r="DR457" s="1">
        <v>0.967</v>
      </c>
      <c r="DS457" s="1">
        <v>32.824</v>
      </c>
      <c r="DT457" s="1">
        <v>2.262</v>
      </c>
      <c r="DU457" s="1">
        <v>9.373</v>
      </c>
      <c r="DV457" s="1">
        <v>328.846</v>
      </c>
      <c r="DW457" s="1">
        <v>3.67</v>
      </c>
      <c r="DX457" s="1">
        <v>839.893</v>
      </c>
      <c r="DY457" s="1">
        <v>4.478</v>
      </c>
      <c r="DZ457" s="1">
        <v>1.343</v>
      </c>
    </row>
    <row r="458">
      <c r="A458" s="1" t="s">
        <v>166</v>
      </c>
      <c r="B458" s="1">
        <v>2014.0</v>
      </c>
      <c r="C458" s="1" t="s">
        <v>167</v>
      </c>
      <c r="D458" s="1">
        <v>1.121007E7</v>
      </c>
      <c r="E458" s="1">
        <v>4.32717692928E11</v>
      </c>
      <c r="F458" s="1">
        <v>20.109</v>
      </c>
      <c r="G458" s="1">
        <v>0.804</v>
      </c>
      <c r="H458" s="1">
        <v>428.318</v>
      </c>
      <c r="I458" s="1">
        <v>4.801</v>
      </c>
      <c r="J458" s="1">
        <v>393.396</v>
      </c>
      <c r="K458" s="1">
        <v>4.41</v>
      </c>
      <c r="L458" s="1">
        <v>6.194</v>
      </c>
      <c r="M458" s="1">
        <v>0.742</v>
      </c>
      <c r="N458" s="1">
        <v>189.888</v>
      </c>
      <c r="O458" s="1">
        <v>-3.019</v>
      </c>
      <c r="P458" s="1">
        <v>-1.235</v>
      </c>
      <c r="Q458" s="1">
        <v>3539.03</v>
      </c>
      <c r="R458" s="1">
        <v>39.673</v>
      </c>
      <c r="S458" s="1">
        <v>186.439</v>
      </c>
      <c r="T458" s="1">
        <v>2.09</v>
      </c>
      <c r="V458" s="1">
        <v>0.0</v>
      </c>
      <c r="W458" s="1">
        <v>0.0</v>
      </c>
      <c r="X458" s="1">
        <v>0.0</v>
      </c>
      <c r="Y458" s="1">
        <v>2.935</v>
      </c>
      <c r="Z458" s="1">
        <v>6.128</v>
      </c>
      <c r="AA458" s="1">
        <v>88.8</v>
      </c>
      <c r="AB458" s="1">
        <v>7921.45</v>
      </c>
      <c r="AC458" s="1">
        <v>71.2</v>
      </c>
      <c r="AD458" s="1">
        <v>12.406</v>
      </c>
      <c r="AE458" s="1">
        <v>-7.276</v>
      </c>
      <c r="AF458" s="1">
        <v>-51.068</v>
      </c>
      <c r="AG458" s="1">
        <v>58059.496</v>
      </c>
      <c r="AH458" s="1">
        <v>1.504</v>
      </c>
      <c r="AI458" s="1">
        <v>-5.228</v>
      </c>
      <c r="AJ458" s="1">
        <v>-28.865</v>
      </c>
      <c r="AK458" s="1">
        <v>2256.007</v>
      </c>
      <c r="AL458" s="1">
        <v>25.29</v>
      </c>
      <c r="AM458" s="1">
        <v>46673.574</v>
      </c>
      <c r="AN458" s="1">
        <v>523.214</v>
      </c>
      <c r="AO458" s="1">
        <v>35.52</v>
      </c>
      <c r="AP458" s="1">
        <v>80.816</v>
      </c>
      <c r="AQ458" s="1">
        <v>-12.52</v>
      </c>
      <c r="AR458" s="1">
        <v>-20.7</v>
      </c>
      <c r="AS458" s="1">
        <v>144.63</v>
      </c>
      <c r="AT458" s="1">
        <v>1725.234</v>
      </c>
      <c r="AU458" s="1">
        <v>19.34</v>
      </c>
      <c r="AV458" s="1">
        <v>12901.793</v>
      </c>
      <c r="AX458" s="1">
        <v>0.0</v>
      </c>
      <c r="AY458" s="1">
        <v>0.0</v>
      </c>
      <c r="AZ458" s="1">
        <v>0.0</v>
      </c>
      <c r="BA458" s="1">
        <v>27.163</v>
      </c>
      <c r="BB458" s="1">
        <v>22.34</v>
      </c>
      <c r="BC458" s="1">
        <v>13.52</v>
      </c>
      <c r="BD458" s="1">
        <v>-23.105</v>
      </c>
      <c r="BE458" s="1">
        <v>-0.228</v>
      </c>
      <c r="BF458" s="1">
        <v>0.744</v>
      </c>
      <c r="BG458" s="1">
        <v>25.87</v>
      </c>
      <c r="BH458" s="1">
        <v>0.29</v>
      </c>
      <c r="BI458" s="1">
        <v>66.325</v>
      </c>
      <c r="BJ458" s="1">
        <v>0.407</v>
      </c>
      <c r="BK458" s="1">
        <v>0.115</v>
      </c>
      <c r="BL458" s="1">
        <v>-13.11</v>
      </c>
      <c r="BM458" s="1">
        <v>-21.716</v>
      </c>
      <c r="BN458" s="1">
        <v>124.2</v>
      </c>
      <c r="BO458" s="1">
        <v>4095.425</v>
      </c>
      <c r="BP458" s="1">
        <v>45.91</v>
      </c>
      <c r="BQ458" s="1">
        <v>11079.323</v>
      </c>
      <c r="BR458" s="1">
        <v>64.48</v>
      </c>
      <c r="BS458" s="1">
        <v>19.184</v>
      </c>
      <c r="BT458" s="1">
        <v>17.6</v>
      </c>
      <c r="BU458" s="1">
        <v>19.82</v>
      </c>
      <c r="BV458" s="1">
        <v>-20.967</v>
      </c>
      <c r="BW458" s="1">
        <v>-23.306</v>
      </c>
      <c r="BX458" s="1">
        <v>85.758</v>
      </c>
      <c r="BY458" s="1">
        <v>3006.226</v>
      </c>
      <c r="BZ458" s="1">
        <v>33.7</v>
      </c>
      <c r="CA458" s="1">
        <v>7650.109</v>
      </c>
      <c r="CB458" s="1">
        <v>47.331</v>
      </c>
      <c r="CC458" s="1">
        <v>13.246</v>
      </c>
      <c r="CD458" s="1">
        <v>-2.004</v>
      </c>
      <c r="CE458" s="1">
        <v>-6.93</v>
      </c>
      <c r="CF458" s="1">
        <v>338.911</v>
      </c>
      <c r="CG458" s="1">
        <v>344.333</v>
      </c>
      <c r="CH458" s="1">
        <v>3.86</v>
      </c>
      <c r="CI458" s="1">
        <v>30232.752</v>
      </c>
      <c r="CK458" s="1">
        <v>0.0</v>
      </c>
      <c r="CL458" s="1">
        <v>0.0</v>
      </c>
      <c r="CM458" s="1">
        <v>0.0</v>
      </c>
      <c r="CN458" s="1">
        <v>5.421</v>
      </c>
      <c r="CO458" s="1">
        <v>52.348</v>
      </c>
      <c r="CP458" s="1">
        <v>13.808</v>
      </c>
      <c r="CQ458" s="1">
        <v>4.41</v>
      </c>
      <c r="CR458" s="1">
        <v>0.0</v>
      </c>
      <c r="CS458" s="1">
        <v>-12.369</v>
      </c>
      <c r="CT458" s="1">
        <v>-1.949</v>
      </c>
      <c r="CU458" s="1">
        <v>393.396</v>
      </c>
      <c r="CV458" s="1">
        <v>0.0</v>
      </c>
      <c r="CW458" s="1">
        <v>1231.789</v>
      </c>
      <c r="CX458" s="1">
        <v>6.194</v>
      </c>
      <c r="CY458" s="1">
        <v>0.0</v>
      </c>
      <c r="CZ458" s="1">
        <v>2.133</v>
      </c>
      <c r="DA458" s="1">
        <v>6351.432</v>
      </c>
      <c r="DB458" s="1">
        <v>650.851</v>
      </c>
      <c r="DC458" s="1">
        <v>8.198</v>
      </c>
      <c r="DD458" s="1">
        <v>1.589</v>
      </c>
      <c r="DE458" s="1">
        <v>38.442</v>
      </c>
      <c r="DF458" s="1">
        <v>1089.199</v>
      </c>
      <c r="DG458" s="1">
        <v>12.21</v>
      </c>
      <c r="DH458" s="1">
        <v>3429.214</v>
      </c>
      <c r="DI458" s="1">
        <v>17.149</v>
      </c>
      <c r="DJ458" s="1">
        <v>5.938</v>
      </c>
      <c r="DK458" s="1">
        <v>9.333</v>
      </c>
      <c r="DL458" s="1">
        <v>0.593</v>
      </c>
      <c r="DM458" s="1">
        <v>7.345</v>
      </c>
      <c r="DN458" s="1">
        <v>257.804</v>
      </c>
      <c r="DO458" s="1">
        <v>2.89</v>
      </c>
      <c r="DP458" s="1">
        <v>655.172</v>
      </c>
      <c r="DQ458" s="1">
        <v>4.059</v>
      </c>
      <c r="DR458" s="1">
        <v>1.134</v>
      </c>
      <c r="DS458" s="1">
        <v>25.929</v>
      </c>
      <c r="DT458" s="1">
        <v>2.37</v>
      </c>
      <c r="DU458" s="1">
        <v>11.744</v>
      </c>
      <c r="DV458" s="1">
        <v>412.129</v>
      </c>
      <c r="DW458" s="1">
        <v>4.62</v>
      </c>
      <c r="DX458" s="1">
        <v>1047.609</v>
      </c>
      <c r="DY458" s="1">
        <v>6.489</v>
      </c>
      <c r="DZ458" s="1">
        <v>1.814</v>
      </c>
    </row>
    <row r="459">
      <c r="A459" s="1" t="s">
        <v>166</v>
      </c>
      <c r="B459" s="1">
        <v>2015.0</v>
      </c>
      <c r="C459" s="1" t="s">
        <v>167</v>
      </c>
      <c r="D459" s="1">
        <v>1.1275281E7</v>
      </c>
      <c r="E459" s="1">
        <v>4.41551454208E11</v>
      </c>
      <c r="F459" s="1">
        <v>-37.527</v>
      </c>
      <c r="G459" s="1">
        <v>-1.802</v>
      </c>
      <c r="H459" s="1">
        <v>266.035</v>
      </c>
      <c r="I459" s="1">
        <v>3.0</v>
      </c>
      <c r="J459" s="1">
        <v>486.906</v>
      </c>
      <c r="K459" s="1">
        <v>5.49</v>
      </c>
      <c r="L459" s="1">
        <v>8.023</v>
      </c>
      <c r="M459" s="1">
        <v>0.458</v>
      </c>
      <c r="N459" s="1">
        <v>215.549</v>
      </c>
      <c r="O459" s="1">
        <v>-2.349</v>
      </c>
      <c r="P459" s="1">
        <v>-0.932</v>
      </c>
      <c r="Q459" s="1">
        <v>3435.897</v>
      </c>
      <c r="R459" s="1">
        <v>38.741</v>
      </c>
      <c r="S459" s="1">
        <v>183.587</v>
      </c>
      <c r="T459" s="1">
        <v>2.07</v>
      </c>
      <c r="V459" s="1">
        <v>0.0</v>
      </c>
      <c r="W459" s="1">
        <v>0.0</v>
      </c>
      <c r="X459" s="1">
        <v>0.0</v>
      </c>
      <c r="Y459" s="1">
        <v>3.025</v>
      </c>
      <c r="Z459" s="1">
        <v>5.921</v>
      </c>
      <c r="AA459" s="1">
        <v>89.43</v>
      </c>
      <c r="AB459" s="1">
        <v>7931.51</v>
      </c>
      <c r="AC459" s="1">
        <v>68.43</v>
      </c>
      <c r="AD459" s="1">
        <v>11.621</v>
      </c>
      <c r="AE459" s="1">
        <v>1.01</v>
      </c>
      <c r="AF459" s="1">
        <v>6.576</v>
      </c>
      <c r="AG459" s="1">
        <v>58306.895</v>
      </c>
      <c r="AH459" s="1">
        <v>1.489</v>
      </c>
      <c r="AI459" s="1">
        <v>4.221</v>
      </c>
      <c r="AJ459" s="1">
        <v>22.087</v>
      </c>
      <c r="AK459" s="1">
        <v>2473.552</v>
      </c>
      <c r="AL459" s="1">
        <v>27.89</v>
      </c>
      <c r="AM459" s="1">
        <v>48362.543</v>
      </c>
      <c r="AN459" s="1">
        <v>545.301</v>
      </c>
      <c r="AO459" s="1">
        <v>40.757</v>
      </c>
      <c r="AP459" s="1">
        <v>83.349</v>
      </c>
      <c r="AQ459" s="1">
        <v>9.589</v>
      </c>
      <c r="AR459" s="1">
        <v>13.869</v>
      </c>
      <c r="AS459" s="1">
        <v>158.499</v>
      </c>
      <c r="AT459" s="1">
        <v>1952.945</v>
      </c>
      <c r="AU459" s="1">
        <v>22.02</v>
      </c>
      <c r="AV459" s="1">
        <v>14057.21</v>
      </c>
      <c r="AX459" s="1">
        <v>0.0</v>
      </c>
      <c r="AY459" s="1">
        <v>0.0</v>
      </c>
      <c r="AZ459" s="1">
        <v>0.0</v>
      </c>
      <c r="BA459" s="1">
        <v>32.179</v>
      </c>
      <c r="BB459" s="1">
        <v>24.226</v>
      </c>
      <c r="BC459" s="1">
        <v>14.75</v>
      </c>
      <c r="BD459" s="1">
        <v>8.966</v>
      </c>
      <c r="BE459" s="1">
        <v>0.063</v>
      </c>
      <c r="BF459" s="1">
        <v>0.806</v>
      </c>
      <c r="BG459" s="1">
        <v>28.381</v>
      </c>
      <c r="BH459" s="1">
        <v>0.32</v>
      </c>
      <c r="BI459" s="1">
        <v>71.491</v>
      </c>
      <c r="BJ459" s="1">
        <v>0.468</v>
      </c>
      <c r="BK459" s="1">
        <v>0.123</v>
      </c>
      <c r="BL459" s="1">
        <v>-14.119</v>
      </c>
      <c r="BM459" s="1">
        <v>-15.259</v>
      </c>
      <c r="BN459" s="1">
        <v>108.941</v>
      </c>
      <c r="BO459" s="1">
        <v>3595.476</v>
      </c>
      <c r="BP459" s="1">
        <v>40.54</v>
      </c>
      <c r="BQ459" s="1">
        <v>9661.914</v>
      </c>
      <c r="BR459" s="1">
        <v>59.243</v>
      </c>
      <c r="BS459" s="1">
        <v>16.651</v>
      </c>
      <c r="BT459" s="1">
        <v>21.0</v>
      </c>
      <c r="BU459" s="1">
        <v>23.482</v>
      </c>
      <c r="BV459" s="1">
        <v>-22.55</v>
      </c>
      <c r="BW459" s="1">
        <v>-19.675</v>
      </c>
      <c r="BX459" s="1">
        <v>66.084</v>
      </c>
      <c r="BY459" s="1">
        <v>2314.798</v>
      </c>
      <c r="BZ459" s="1">
        <v>26.1</v>
      </c>
      <c r="CA459" s="1">
        <v>5860.922</v>
      </c>
      <c r="CB459" s="1">
        <v>38.141</v>
      </c>
      <c r="CC459" s="1">
        <v>10.101</v>
      </c>
      <c r="CD459" s="1">
        <v>2.7</v>
      </c>
      <c r="CE459" s="1">
        <v>9.15</v>
      </c>
      <c r="CF459" s="1">
        <v>348.062</v>
      </c>
      <c r="CG459" s="1">
        <v>337.02</v>
      </c>
      <c r="CH459" s="1">
        <v>3.8</v>
      </c>
      <c r="CI459" s="1">
        <v>30869.436</v>
      </c>
      <c r="CK459" s="1">
        <v>0.0</v>
      </c>
      <c r="CL459" s="1">
        <v>0.0</v>
      </c>
      <c r="CM459" s="1">
        <v>0.0</v>
      </c>
      <c r="CN459" s="1">
        <v>5.553</v>
      </c>
      <c r="CO459" s="1">
        <v>53.201</v>
      </c>
      <c r="CP459" s="1">
        <v>17.202</v>
      </c>
      <c r="CQ459" s="1">
        <v>5.49</v>
      </c>
      <c r="CR459" s="1">
        <v>0.0</v>
      </c>
      <c r="CS459" s="1">
        <v>24.577</v>
      </c>
      <c r="CT459" s="1">
        <v>3.394</v>
      </c>
      <c r="CU459" s="1">
        <v>486.906</v>
      </c>
      <c r="CV459" s="1">
        <v>0.0</v>
      </c>
      <c r="CW459" s="1">
        <v>1525.655</v>
      </c>
      <c r="CX459" s="1">
        <v>8.023</v>
      </c>
      <c r="CY459" s="1">
        <v>0.0</v>
      </c>
      <c r="CZ459" s="1">
        <v>2.629</v>
      </c>
      <c r="DA459" s="1">
        <v>6069.028</v>
      </c>
      <c r="DB459" s="1">
        <v>657.427</v>
      </c>
      <c r="DC459" s="1">
        <v>2.581</v>
      </c>
      <c r="DD459" s="1">
        <v>4.416</v>
      </c>
      <c r="DE459" s="1">
        <v>42.857</v>
      </c>
      <c r="DF459" s="1">
        <v>1280.678</v>
      </c>
      <c r="DG459" s="1">
        <v>14.44</v>
      </c>
      <c r="DH459" s="1">
        <v>3800.992</v>
      </c>
      <c r="DI459" s="1">
        <v>21.102</v>
      </c>
      <c r="DJ459" s="1">
        <v>6.551</v>
      </c>
      <c r="DK459" s="1">
        <v>5.893</v>
      </c>
      <c r="DL459" s="1">
        <v>0.393</v>
      </c>
      <c r="DM459" s="1">
        <v>7.738</v>
      </c>
      <c r="DN459" s="1">
        <v>271.39</v>
      </c>
      <c r="DO459" s="1">
        <v>3.06</v>
      </c>
      <c r="DP459" s="1">
        <v>686.278</v>
      </c>
      <c r="DQ459" s="1">
        <v>4.472</v>
      </c>
      <c r="DR459" s="1">
        <v>1.183</v>
      </c>
      <c r="DS459" s="1">
        <v>20.772</v>
      </c>
      <c r="DT459" s="1">
        <v>2.368</v>
      </c>
      <c r="DU459" s="1">
        <v>14.111</v>
      </c>
      <c r="DV459" s="1">
        <v>494.001</v>
      </c>
      <c r="DW459" s="1">
        <v>5.57</v>
      </c>
      <c r="DX459" s="1">
        <v>1251.534</v>
      </c>
      <c r="DY459" s="1">
        <v>8.14</v>
      </c>
      <c r="DZ459" s="1">
        <v>2.157</v>
      </c>
    </row>
    <row r="460">
      <c r="A460" s="1" t="s">
        <v>166</v>
      </c>
      <c r="B460" s="1">
        <v>2016.0</v>
      </c>
      <c r="C460" s="1" t="s">
        <v>167</v>
      </c>
      <c r="D460" s="1">
        <v>1.1332652E7</v>
      </c>
      <c r="E460" s="1">
        <v>4.47144493056E11</v>
      </c>
      <c r="F460" s="1">
        <v>68.458</v>
      </c>
      <c r="G460" s="1">
        <v>2.053</v>
      </c>
      <c r="H460" s="1">
        <v>445.888</v>
      </c>
      <c r="I460" s="1">
        <v>5.053</v>
      </c>
      <c r="J460" s="1">
        <v>472.97</v>
      </c>
      <c r="K460" s="1">
        <v>5.36</v>
      </c>
      <c r="L460" s="1">
        <v>6.357</v>
      </c>
      <c r="M460" s="1">
        <v>0.717</v>
      </c>
      <c r="N460" s="1">
        <v>158.7</v>
      </c>
      <c r="O460" s="1">
        <v>-4.959</v>
      </c>
      <c r="P460" s="1">
        <v>-1.921</v>
      </c>
      <c r="Q460" s="1">
        <v>3248.968</v>
      </c>
      <c r="R460" s="1">
        <v>36.819</v>
      </c>
      <c r="S460" s="1">
        <v>34.414</v>
      </c>
      <c r="T460" s="1">
        <v>0.39</v>
      </c>
      <c r="V460" s="1">
        <v>0.0</v>
      </c>
      <c r="W460" s="1">
        <v>0.0</v>
      </c>
      <c r="X460" s="1">
        <v>0.0</v>
      </c>
      <c r="Y460" s="1">
        <v>0.463</v>
      </c>
      <c r="Z460" s="1">
        <v>5.221</v>
      </c>
      <c r="AA460" s="1">
        <v>90.49</v>
      </c>
      <c r="AB460" s="1">
        <v>7984.892</v>
      </c>
      <c r="AC460" s="1">
        <v>84.31</v>
      </c>
      <c r="AD460" s="1">
        <v>13.72</v>
      </c>
      <c r="AE460" s="1">
        <v>7.922</v>
      </c>
      <c r="AF460" s="1">
        <v>52.083</v>
      </c>
      <c r="AG460" s="1">
        <v>62607.523</v>
      </c>
      <c r="AH460" s="1">
        <v>1.587</v>
      </c>
      <c r="AI460" s="1">
        <v>1.174</v>
      </c>
      <c r="AJ460" s="1">
        <v>6.401</v>
      </c>
      <c r="AK460" s="1">
        <v>2341.906</v>
      </c>
      <c r="AL460" s="1">
        <v>26.54</v>
      </c>
      <c r="AM460" s="1">
        <v>48682.512</v>
      </c>
      <c r="AN460" s="1">
        <v>551.702</v>
      </c>
      <c r="AO460" s="1">
        <v>31.479</v>
      </c>
      <c r="AP460" s="1">
        <v>78.229</v>
      </c>
      <c r="AQ460" s="1">
        <v>2.141</v>
      </c>
      <c r="AR460" s="1">
        <v>3.393</v>
      </c>
      <c r="AS460" s="1">
        <v>161.892</v>
      </c>
      <c r="AT460" s="1">
        <v>1947.47</v>
      </c>
      <c r="AU460" s="1">
        <v>22.07</v>
      </c>
      <c r="AV460" s="1">
        <v>14285.447</v>
      </c>
      <c r="AX460" s="1">
        <v>0.0</v>
      </c>
      <c r="AY460" s="1">
        <v>0.0</v>
      </c>
      <c r="AZ460" s="1">
        <v>0.0</v>
      </c>
      <c r="BA460" s="1">
        <v>26.177</v>
      </c>
      <c r="BB460" s="1">
        <v>22.956</v>
      </c>
      <c r="BC460" s="1">
        <v>13.38</v>
      </c>
      <c r="BD460" s="1">
        <v>16.206</v>
      </c>
      <c r="BE460" s="1">
        <v>0.124</v>
      </c>
      <c r="BF460" s="1">
        <v>0.93</v>
      </c>
      <c r="BG460" s="1">
        <v>32.649</v>
      </c>
      <c r="BH460" s="1">
        <v>0.37</v>
      </c>
      <c r="BI460" s="1">
        <v>82.033</v>
      </c>
      <c r="BJ460" s="1">
        <v>0.439</v>
      </c>
      <c r="BK460" s="1">
        <v>0.132</v>
      </c>
      <c r="BL460" s="1">
        <v>44.268</v>
      </c>
      <c r="BM460" s="1">
        <v>44.593</v>
      </c>
      <c r="BN460" s="1">
        <v>153.534</v>
      </c>
      <c r="BO460" s="1">
        <v>5097.66</v>
      </c>
      <c r="BP460" s="1">
        <v>57.77</v>
      </c>
      <c r="BQ460" s="1">
        <v>13547.908</v>
      </c>
      <c r="BR460" s="1">
        <v>68.521</v>
      </c>
      <c r="BS460" s="1">
        <v>21.771</v>
      </c>
      <c r="BT460" s="1">
        <v>6.18</v>
      </c>
      <c r="BU460" s="1">
        <v>6.829</v>
      </c>
      <c r="BV460" s="1">
        <v>66.736</v>
      </c>
      <c r="BW460" s="1">
        <v>43.271</v>
      </c>
      <c r="BX460" s="1">
        <v>109.354</v>
      </c>
      <c r="BY460" s="1">
        <v>3840.231</v>
      </c>
      <c r="BZ460" s="1">
        <v>43.52</v>
      </c>
      <c r="CA460" s="1">
        <v>9649.486</v>
      </c>
      <c r="CB460" s="1">
        <v>51.619</v>
      </c>
      <c r="CC460" s="1">
        <v>15.506</v>
      </c>
      <c r="CD460" s="1">
        <v>1.416</v>
      </c>
      <c r="CE460" s="1">
        <v>4.929</v>
      </c>
      <c r="CF460" s="1">
        <v>352.991</v>
      </c>
      <c r="CG460" s="1">
        <v>360.022</v>
      </c>
      <c r="CH460" s="1">
        <v>4.08</v>
      </c>
      <c r="CI460" s="1">
        <v>31148.096</v>
      </c>
      <c r="CK460" s="1">
        <v>0.0</v>
      </c>
      <c r="CL460" s="1">
        <v>0.0</v>
      </c>
      <c r="CM460" s="1">
        <v>0.0</v>
      </c>
      <c r="CN460" s="1">
        <v>4.839</v>
      </c>
      <c r="CO460" s="1">
        <v>50.053</v>
      </c>
      <c r="CP460" s="1">
        <v>16.802</v>
      </c>
      <c r="CQ460" s="1">
        <v>5.36</v>
      </c>
      <c r="CR460" s="1">
        <v>0.0</v>
      </c>
      <c r="CS460" s="1">
        <v>-2.323</v>
      </c>
      <c r="CT460" s="1">
        <v>-0.4</v>
      </c>
      <c r="CU460" s="1">
        <v>472.97</v>
      </c>
      <c r="CV460" s="1">
        <v>0.0</v>
      </c>
      <c r="CW460" s="1">
        <v>1482.663</v>
      </c>
      <c r="CX460" s="1">
        <v>6.357</v>
      </c>
      <c r="CY460" s="1">
        <v>0.0</v>
      </c>
      <c r="CZ460" s="1">
        <v>2.383</v>
      </c>
      <c r="DA460" s="1">
        <v>7439.564</v>
      </c>
      <c r="DB460" s="1">
        <v>709.509</v>
      </c>
      <c r="DC460" s="1">
        <v>10.666</v>
      </c>
      <c r="DD460" s="1">
        <v>1.322</v>
      </c>
      <c r="DE460" s="1">
        <v>44.179</v>
      </c>
      <c r="DF460" s="1">
        <v>1257.429</v>
      </c>
      <c r="DG460" s="1">
        <v>14.25</v>
      </c>
      <c r="DH460" s="1">
        <v>3898.422</v>
      </c>
      <c r="DI460" s="1">
        <v>16.902</v>
      </c>
      <c r="DJ460" s="1">
        <v>6.264</v>
      </c>
      <c r="DK460" s="1">
        <v>1.273</v>
      </c>
      <c r="DL460" s="1">
        <v>0.039</v>
      </c>
      <c r="DM460" s="1">
        <v>7.777</v>
      </c>
      <c r="DN460" s="1">
        <v>273.546</v>
      </c>
      <c r="DO460" s="1">
        <v>3.1</v>
      </c>
      <c r="DP460" s="1">
        <v>686.281</v>
      </c>
      <c r="DQ460" s="1">
        <v>3.677</v>
      </c>
      <c r="DR460" s="1">
        <v>1.103</v>
      </c>
      <c r="DS460" s="1">
        <v>-2.772</v>
      </c>
      <c r="DT460" s="1">
        <v>-0.495</v>
      </c>
      <c r="DU460" s="1">
        <v>13.617</v>
      </c>
      <c r="DV460" s="1">
        <v>478.264</v>
      </c>
      <c r="DW460" s="1">
        <v>5.42</v>
      </c>
      <c r="DX460" s="1">
        <v>1201.558</v>
      </c>
      <c r="DY460" s="1">
        <v>6.429</v>
      </c>
      <c r="DZ460" s="1">
        <v>1.931</v>
      </c>
    </row>
    <row r="461">
      <c r="A461" s="1" t="s">
        <v>166</v>
      </c>
      <c r="B461" s="1">
        <v>2017.0</v>
      </c>
      <c r="C461" s="1" t="s">
        <v>167</v>
      </c>
      <c r="D461" s="1">
        <v>1.1376542E7</v>
      </c>
      <c r="E461" s="1">
        <v>4.54386384896E11</v>
      </c>
      <c r="F461" s="1">
        <v>7.929</v>
      </c>
      <c r="G461" s="1">
        <v>0.401</v>
      </c>
      <c r="H461" s="1">
        <v>479.385</v>
      </c>
      <c r="I461" s="1">
        <v>5.454</v>
      </c>
      <c r="J461" s="1">
        <v>501.031</v>
      </c>
      <c r="K461" s="1">
        <v>5.7</v>
      </c>
      <c r="L461" s="1">
        <v>6.679</v>
      </c>
      <c r="M461" s="1">
        <v>0.766</v>
      </c>
      <c r="N461" s="1">
        <v>159.48</v>
      </c>
      <c r="O461" s="1">
        <v>-2.035</v>
      </c>
      <c r="P461" s="1">
        <v>-0.749</v>
      </c>
      <c r="Q461" s="1">
        <v>3170.567</v>
      </c>
      <c r="R461" s="1">
        <v>36.07</v>
      </c>
      <c r="S461" s="1">
        <v>0.0</v>
      </c>
      <c r="T461" s="1">
        <v>0.0</v>
      </c>
      <c r="Y461" s="1">
        <v>0.0</v>
      </c>
      <c r="Z461" s="1">
        <v>5.068</v>
      </c>
      <c r="AA461" s="1">
        <v>91.36</v>
      </c>
      <c r="AB461" s="1">
        <v>8030.56</v>
      </c>
      <c r="AC461" s="1">
        <v>85.34</v>
      </c>
      <c r="AD461" s="1">
        <v>13.739</v>
      </c>
      <c r="AE461" s="1">
        <v>0.921</v>
      </c>
      <c r="AF461" s="1">
        <v>6.533</v>
      </c>
      <c r="AG461" s="1">
        <v>62940.258</v>
      </c>
      <c r="AH461" s="1">
        <v>1.576</v>
      </c>
      <c r="AI461" s="1">
        <v>1.08</v>
      </c>
      <c r="AJ461" s="1">
        <v>5.957</v>
      </c>
      <c r="AK461" s="1">
        <v>2400.554</v>
      </c>
      <c r="AL461" s="1">
        <v>27.31</v>
      </c>
      <c r="AM461" s="1">
        <v>49018.32</v>
      </c>
      <c r="AN461" s="1">
        <v>557.659</v>
      </c>
      <c r="AO461" s="1">
        <v>32.001</v>
      </c>
      <c r="AP461" s="1">
        <v>78.349</v>
      </c>
      <c r="AQ461" s="1">
        <v>1.373</v>
      </c>
      <c r="AR461" s="1">
        <v>2.223</v>
      </c>
      <c r="AS461" s="1">
        <v>164.115</v>
      </c>
      <c r="AT461" s="1">
        <v>2023.462</v>
      </c>
      <c r="AU461" s="1">
        <v>23.02</v>
      </c>
      <c r="AV461" s="1">
        <v>14425.737</v>
      </c>
      <c r="BA461" s="1">
        <v>26.974</v>
      </c>
      <c r="BB461" s="1">
        <v>23.058</v>
      </c>
      <c r="BC461" s="1">
        <v>13.61</v>
      </c>
      <c r="BD461" s="1">
        <v>-27.0</v>
      </c>
      <c r="BE461" s="1">
        <v>-0.254</v>
      </c>
      <c r="BF461" s="1">
        <v>0.675</v>
      </c>
      <c r="BG461" s="1">
        <v>23.733</v>
      </c>
      <c r="BH461" s="1">
        <v>0.27</v>
      </c>
      <c r="BI461" s="1">
        <v>59.355</v>
      </c>
      <c r="BJ461" s="1">
        <v>0.316</v>
      </c>
      <c r="BK461" s="1">
        <v>0.095</v>
      </c>
      <c r="BL461" s="1">
        <v>1.031</v>
      </c>
      <c r="BM461" s="1">
        <v>0.567</v>
      </c>
      <c r="BN461" s="1">
        <v>154.101</v>
      </c>
      <c r="BO461" s="1">
        <v>5100.847</v>
      </c>
      <c r="BP461" s="1">
        <v>58.03</v>
      </c>
      <c r="BQ461" s="1">
        <v>13545.492</v>
      </c>
      <c r="BR461" s="1">
        <v>67.999</v>
      </c>
      <c r="BS461" s="1">
        <v>21.651</v>
      </c>
      <c r="BT461" s="1">
        <v>6.02</v>
      </c>
      <c r="BU461" s="1">
        <v>6.589</v>
      </c>
      <c r="BV461" s="1">
        <v>-2.978</v>
      </c>
      <c r="BW461" s="1">
        <v>-3.787</v>
      </c>
      <c r="BX461" s="1">
        <v>105.567</v>
      </c>
      <c r="BY461" s="1">
        <v>3712.024</v>
      </c>
      <c r="BZ461" s="1">
        <v>42.23</v>
      </c>
      <c r="CA461" s="1">
        <v>9279.356</v>
      </c>
      <c r="CB461" s="1">
        <v>49.484</v>
      </c>
      <c r="CC461" s="1">
        <v>14.832</v>
      </c>
      <c r="CD461" s="1">
        <v>1.27</v>
      </c>
      <c r="CE461" s="1">
        <v>4.483</v>
      </c>
      <c r="CF461" s="1">
        <v>357.474</v>
      </c>
      <c r="CG461" s="1">
        <v>377.092</v>
      </c>
      <c r="CH461" s="1">
        <v>4.29</v>
      </c>
      <c r="CI461" s="1">
        <v>31422.016</v>
      </c>
      <c r="CN461" s="1">
        <v>5.027</v>
      </c>
      <c r="CO461" s="1">
        <v>50.224</v>
      </c>
      <c r="CP461" s="1">
        <v>17.833</v>
      </c>
      <c r="CQ461" s="1">
        <v>5.7</v>
      </c>
      <c r="CR461" s="1">
        <v>0.0</v>
      </c>
      <c r="CS461" s="1">
        <v>6.134</v>
      </c>
      <c r="CT461" s="1">
        <v>1.031</v>
      </c>
      <c r="CU461" s="1">
        <v>501.031</v>
      </c>
      <c r="CV461" s="1">
        <v>0.0</v>
      </c>
      <c r="CW461" s="1">
        <v>1567.535</v>
      </c>
      <c r="CX461" s="1">
        <v>6.679</v>
      </c>
      <c r="CY461" s="1">
        <v>0.0</v>
      </c>
      <c r="CZ461" s="1">
        <v>2.505</v>
      </c>
      <c r="DA461" s="1">
        <v>7501.4</v>
      </c>
      <c r="DB461" s="1">
        <v>716.042</v>
      </c>
      <c r="DC461" s="1">
        <v>10.067</v>
      </c>
      <c r="DD461" s="1">
        <v>4.354</v>
      </c>
      <c r="DE461" s="1">
        <v>48.534</v>
      </c>
      <c r="DF461" s="1">
        <v>1388.823</v>
      </c>
      <c r="DG461" s="1">
        <v>15.8</v>
      </c>
      <c r="DH461" s="1">
        <v>4266.135</v>
      </c>
      <c r="DI461" s="1">
        <v>18.514</v>
      </c>
      <c r="DJ461" s="1">
        <v>6.819</v>
      </c>
      <c r="DK461" s="1">
        <v>6.868</v>
      </c>
      <c r="DL461" s="1">
        <v>0.493</v>
      </c>
      <c r="DM461" s="1">
        <v>8.27</v>
      </c>
      <c r="DN461" s="1">
        <v>290.95</v>
      </c>
      <c r="DO461" s="1">
        <v>3.31</v>
      </c>
      <c r="DP461" s="1">
        <v>726.934</v>
      </c>
      <c r="DQ461" s="1">
        <v>3.879</v>
      </c>
      <c r="DR461" s="1">
        <v>1.162</v>
      </c>
      <c r="DS461" s="1">
        <v>20.319</v>
      </c>
      <c r="DT461" s="1">
        <v>2.685</v>
      </c>
      <c r="DU461" s="1">
        <v>16.302</v>
      </c>
      <c r="DV461" s="1">
        <v>573.109</v>
      </c>
      <c r="DW461" s="1">
        <v>6.52</v>
      </c>
      <c r="DX461" s="1">
        <v>1432.927</v>
      </c>
      <c r="DY461" s="1">
        <v>7.64</v>
      </c>
      <c r="DZ461" s="1">
        <v>2.29</v>
      </c>
    </row>
    <row r="462">
      <c r="A462" s="1" t="s">
        <v>166</v>
      </c>
      <c r="B462" s="1">
        <v>2018.0</v>
      </c>
      <c r="C462" s="1" t="s">
        <v>167</v>
      </c>
      <c r="D462" s="1">
        <v>1.1428564E7</v>
      </c>
      <c r="E462" s="1">
        <v>4.6253326336E11</v>
      </c>
      <c r="F462" s="1">
        <v>-0.94</v>
      </c>
      <c r="G462" s="1">
        <v>-0.051</v>
      </c>
      <c r="H462" s="1">
        <v>472.717</v>
      </c>
      <c r="I462" s="1">
        <v>5.402</v>
      </c>
      <c r="J462" s="1">
        <v>472.5</v>
      </c>
      <c r="K462" s="1">
        <v>5.4</v>
      </c>
      <c r="L462" s="1">
        <v>7.31</v>
      </c>
      <c r="M462" s="1">
        <v>0.76</v>
      </c>
      <c r="N462" s="1">
        <v>186.95</v>
      </c>
      <c r="O462" s="1">
        <v>-0.546</v>
      </c>
      <c r="P462" s="1">
        <v>-0.197</v>
      </c>
      <c r="Q462" s="1">
        <v>3138.902</v>
      </c>
      <c r="R462" s="1">
        <v>35.873</v>
      </c>
      <c r="S462" s="1">
        <v>0.0</v>
      </c>
      <c r="T462" s="1">
        <v>0.0</v>
      </c>
      <c r="Y462" s="1">
        <v>0.0</v>
      </c>
      <c r="Z462" s="1">
        <v>5.049</v>
      </c>
      <c r="AA462" s="1">
        <v>91.2</v>
      </c>
      <c r="AB462" s="1">
        <v>7980.005</v>
      </c>
      <c r="AC462" s="1">
        <v>73.87</v>
      </c>
      <c r="AD462" s="1">
        <v>11.561</v>
      </c>
      <c r="AE462" s="1">
        <v>-0.257</v>
      </c>
      <c r="AF462" s="1">
        <v>-1.837</v>
      </c>
      <c r="AG462" s="1">
        <v>62493.0</v>
      </c>
      <c r="AH462" s="1">
        <v>1.544</v>
      </c>
      <c r="AI462" s="1">
        <v>5.402</v>
      </c>
      <c r="AJ462" s="1">
        <v>30.123</v>
      </c>
      <c r="AK462" s="1">
        <v>2459.627</v>
      </c>
      <c r="AL462" s="1">
        <v>28.11</v>
      </c>
      <c r="AM462" s="1">
        <v>51430.969</v>
      </c>
      <c r="AN462" s="1">
        <v>587.782</v>
      </c>
      <c r="AO462" s="1">
        <v>38.053</v>
      </c>
      <c r="AP462" s="1">
        <v>82.726</v>
      </c>
      <c r="AQ462" s="1">
        <v>2.819</v>
      </c>
      <c r="AR462" s="1">
        <v>4.626</v>
      </c>
      <c r="AS462" s="1">
        <v>168.741</v>
      </c>
      <c r="AT462" s="1">
        <v>2099.126</v>
      </c>
      <c r="AU462" s="1">
        <v>23.99</v>
      </c>
      <c r="AV462" s="1">
        <v>14764.847</v>
      </c>
      <c r="BA462" s="1">
        <v>32.476</v>
      </c>
      <c r="BB462" s="1">
        <v>23.749</v>
      </c>
      <c r="BC462" s="1">
        <v>13.81</v>
      </c>
      <c r="BD462" s="1">
        <v>8.219</v>
      </c>
      <c r="BE462" s="1">
        <v>0.052</v>
      </c>
      <c r="BF462" s="1">
        <v>0.727</v>
      </c>
      <c r="BG462" s="1">
        <v>25.375</v>
      </c>
      <c r="BH462" s="1">
        <v>0.29</v>
      </c>
      <c r="BI462" s="1">
        <v>63.623</v>
      </c>
      <c r="BJ462" s="1">
        <v>0.393</v>
      </c>
      <c r="BK462" s="1">
        <v>0.102</v>
      </c>
      <c r="BL462" s="1">
        <v>-19.381</v>
      </c>
      <c r="BM462" s="1">
        <v>-31.369</v>
      </c>
      <c r="BN462" s="1">
        <v>122.732</v>
      </c>
      <c r="BO462" s="1">
        <v>4004.002</v>
      </c>
      <c r="BP462" s="1">
        <v>45.76</v>
      </c>
      <c r="BQ462" s="1">
        <v>10739.031</v>
      </c>
      <c r="BR462" s="1">
        <v>61.947</v>
      </c>
      <c r="BS462" s="1">
        <v>17.274</v>
      </c>
      <c r="BT462" s="1">
        <v>17.33</v>
      </c>
      <c r="BU462" s="1">
        <v>19.002</v>
      </c>
      <c r="BV462" s="1">
        <v>-32.278</v>
      </c>
      <c r="BW462" s="1">
        <v>-34.43</v>
      </c>
      <c r="BX462" s="1">
        <v>71.137</v>
      </c>
      <c r="BY462" s="1">
        <v>2502.502</v>
      </c>
      <c r="BZ462" s="1">
        <v>28.6</v>
      </c>
      <c r="CA462" s="1">
        <v>6224.476</v>
      </c>
      <c r="CB462" s="1">
        <v>38.717</v>
      </c>
      <c r="CC462" s="1">
        <v>10.012</v>
      </c>
      <c r="CD462" s="1">
        <v>7.188</v>
      </c>
      <c r="CE462" s="1">
        <v>25.694</v>
      </c>
      <c r="CF462" s="1">
        <v>383.168</v>
      </c>
      <c r="CG462" s="1">
        <v>360.5</v>
      </c>
      <c r="CH462" s="1">
        <v>4.12</v>
      </c>
      <c r="CI462" s="1">
        <v>33527.223</v>
      </c>
      <c r="CN462" s="1">
        <v>5.577</v>
      </c>
      <c r="CO462" s="1">
        <v>53.928</v>
      </c>
      <c r="CP462" s="1">
        <v>16.914</v>
      </c>
      <c r="CQ462" s="1">
        <v>5.4</v>
      </c>
      <c r="CR462" s="1">
        <v>0.0</v>
      </c>
      <c r="CS462" s="1">
        <v>-5.154</v>
      </c>
      <c r="CT462" s="1">
        <v>-0.919</v>
      </c>
      <c r="CU462" s="1">
        <v>472.5</v>
      </c>
      <c r="CV462" s="1">
        <v>0.0</v>
      </c>
      <c r="CW462" s="1">
        <v>1479.981</v>
      </c>
      <c r="CX462" s="1">
        <v>7.31</v>
      </c>
      <c r="CY462" s="1">
        <v>0.0</v>
      </c>
      <c r="CZ462" s="1">
        <v>2.381</v>
      </c>
      <c r="DA462" s="1">
        <v>6463.629</v>
      </c>
      <c r="DB462" s="1">
        <v>714.205</v>
      </c>
      <c r="DC462" s="1">
        <v>6.236</v>
      </c>
      <c r="DD462" s="1">
        <v>3.061</v>
      </c>
      <c r="DE462" s="1">
        <v>51.595</v>
      </c>
      <c r="DF462" s="1">
        <v>1501.501</v>
      </c>
      <c r="DG462" s="1">
        <v>17.16</v>
      </c>
      <c r="DH462" s="1">
        <v>4514.556</v>
      </c>
      <c r="DI462" s="1">
        <v>23.23</v>
      </c>
      <c r="DJ462" s="1">
        <v>7.262</v>
      </c>
      <c r="DK462" s="1">
        <v>18.002</v>
      </c>
      <c r="DL462" s="1">
        <v>1.44</v>
      </c>
      <c r="DM462" s="1">
        <v>9.71</v>
      </c>
      <c r="DN462" s="1">
        <v>341.25</v>
      </c>
      <c r="DO462" s="1">
        <v>3.9</v>
      </c>
      <c r="DP462" s="1">
        <v>849.643</v>
      </c>
      <c r="DQ462" s="1">
        <v>5.28</v>
      </c>
      <c r="DR462" s="1">
        <v>1.367</v>
      </c>
      <c r="DS462" s="1">
        <v>16.155</v>
      </c>
      <c r="DT462" s="1">
        <v>2.539</v>
      </c>
      <c r="DU462" s="1">
        <v>18.841</v>
      </c>
      <c r="DV462" s="1">
        <v>662.375</v>
      </c>
      <c r="DW462" s="1">
        <v>7.57</v>
      </c>
      <c r="DX462" s="1">
        <v>1648.592</v>
      </c>
      <c r="DY462" s="1">
        <v>10.248</v>
      </c>
      <c r="DZ462" s="1">
        <v>2.652</v>
      </c>
    </row>
    <row r="463">
      <c r="A463" s="1" t="s">
        <v>166</v>
      </c>
      <c r="B463" s="1">
        <v>2019.0</v>
      </c>
      <c r="C463" s="1" t="s">
        <v>167</v>
      </c>
      <c r="D463" s="1">
        <v>1.149057E7</v>
      </c>
      <c r="E463" s="1">
        <v>4.72898011136E11</v>
      </c>
      <c r="F463" s="1">
        <v>0.324</v>
      </c>
      <c r="G463" s="1">
        <v>0.017</v>
      </c>
      <c r="H463" s="1">
        <v>471.687</v>
      </c>
      <c r="I463" s="1">
        <v>5.42</v>
      </c>
      <c r="J463" s="1">
        <v>448.194</v>
      </c>
      <c r="K463" s="1">
        <v>5.15</v>
      </c>
      <c r="L463" s="1">
        <v>5.556</v>
      </c>
      <c r="M463" s="1">
        <v>0.739</v>
      </c>
      <c r="N463" s="1">
        <v>156.543</v>
      </c>
      <c r="O463" s="1">
        <v>0.14</v>
      </c>
      <c r="P463" s="1">
        <v>0.05</v>
      </c>
      <c r="Q463" s="1">
        <v>3126.339</v>
      </c>
      <c r="R463" s="1">
        <v>35.923</v>
      </c>
      <c r="S463" s="1">
        <v>0.0</v>
      </c>
      <c r="T463" s="1">
        <v>0.0</v>
      </c>
      <c r="Y463" s="1">
        <v>0.0</v>
      </c>
      <c r="Z463" s="1">
        <v>4.898</v>
      </c>
      <c r="AA463" s="1">
        <v>90.84</v>
      </c>
      <c r="AB463" s="1">
        <v>7905.613</v>
      </c>
      <c r="AC463" s="1">
        <v>92.69</v>
      </c>
      <c r="AD463" s="1">
        <v>14.55</v>
      </c>
      <c r="AE463" s="1">
        <v>3.383</v>
      </c>
      <c r="AF463" s="1">
        <v>24.164</v>
      </c>
      <c r="AG463" s="1">
        <v>64258.715</v>
      </c>
      <c r="AH463" s="1">
        <v>1.561</v>
      </c>
      <c r="AI463" s="1">
        <v>-3.255</v>
      </c>
      <c r="AJ463" s="1">
        <v>-19.134</v>
      </c>
      <c r="AK463" s="1">
        <v>2586.469</v>
      </c>
      <c r="AL463" s="1">
        <v>29.72</v>
      </c>
      <c r="AM463" s="1">
        <v>49488.277</v>
      </c>
      <c r="AN463" s="1">
        <v>568.649</v>
      </c>
      <c r="AO463" s="1">
        <v>32.064</v>
      </c>
      <c r="AP463" s="1">
        <v>77.54</v>
      </c>
      <c r="AQ463" s="1">
        <v>3.039</v>
      </c>
      <c r="AR463" s="1">
        <v>5.128</v>
      </c>
      <c r="AS463" s="1">
        <v>173.869</v>
      </c>
      <c r="AT463" s="1">
        <v>2222.692</v>
      </c>
      <c r="AU463" s="1">
        <v>25.54</v>
      </c>
      <c r="AV463" s="1">
        <v>15131.449</v>
      </c>
      <c r="BA463" s="1">
        <v>27.554</v>
      </c>
      <c r="BB463" s="1">
        <v>23.708</v>
      </c>
      <c r="BC463" s="1">
        <v>14.51</v>
      </c>
      <c r="BD463" s="1">
        <v>3.319</v>
      </c>
      <c r="BE463" s="1">
        <v>0.02</v>
      </c>
      <c r="BF463" s="1">
        <v>0.748</v>
      </c>
      <c r="BG463" s="1">
        <v>26.108</v>
      </c>
      <c r="BH463" s="1">
        <v>0.3</v>
      </c>
      <c r="BI463" s="1">
        <v>65.055</v>
      </c>
      <c r="BJ463" s="1">
        <v>0.324</v>
      </c>
      <c r="BK463" s="1">
        <v>0.102</v>
      </c>
      <c r="BL463" s="1">
        <v>33.678</v>
      </c>
      <c r="BM463" s="1">
        <v>41.982</v>
      </c>
      <c r="BN463" s="1">
        <v>164.714</v>
      </c>
      <c r="BO463" s="1">
        <v>5480.146</v>
      </c>
      <c r="BP463" s="1">
        <v>62.97</v>
      </c>
      <c r="BQ463" s="1">
        <v>14334.693</v>
      </c>
      <c r="BR463" s="1">
        <v>67.936</v>
      </c>
      <c r="BS463" s="1">
        <v>22.46</v>
      </c>
      <c r="BT463" s="1">
        <v>-1.85</v>
      </c>
      <c r="BU463" s="1">
        <v>-2.037</v>
      </c>
      <c r="BV463" s="1">
        <v>52.196</v>
      </c>
      <c r="BW463" s="1">
        <v>36.595</v>
      </c>
      <c r="BX463" s="1">
        <v>107.732</v>
      </c>
      <c r="BY463" s="1">
        <v>3787.454</v>
      </c>
      <c r="BZ463" s="1">
        <v>43.52</v>
      </c>
      <c r="CA463" s="1">
        <v>9375.66</v>
      </c>
      <c r="CB463" s="1">
        <v>46.952</v>
      </c>
      <c r="CC463" s="1">
        <v>14.69</v>
      </c>
      <c r="CD463" s="1">
        <v>-6.345</v>
      </c>
      <c r="CE463" s="1">
        <v>-24.312</v>
      </c>
      <c r="CF463" s="1">
        <v>358.856</v>
      </c>
      <c r="CG463" s="1">
        <v>363.777</v>
      </c>
      <c r="CH463" s="1">
        <v>4.18</v>
      </c>
      <c r="CI463" s="1">
        <v>31230.49</v>
      </c>
      <c r="CN463" s="1">
        <v>4.51</v>
      </c>
      <c r="CO463" s="1">
        <v>48.933</v>
      </c>
      <c r="CP463" s="1">
        <v>16.142</v>
      </c>
      <c r="CQ463" s="1">
        <v>5.15</v>
      </c>
      <c r="CR463" s="1">
        <v>0.0</v>
      </c>
      <c r="CS463" s="1">
        <v>-4.565</v>
      </c>
      <c r="CT463" s="1">
        <v>-0.772</v>
      </c>
      <c r="CU463" s="1">
        <v>448.194</v>
      </c>
      <c r="CV463" s="1">
        <v>0.0</v>
      </c>
      <c r="CW463" s="1">
        <v>1404.793</v>
      </c>
      <c r="CX463" s="1">
        <v>5.556</v>
      </c>
      <c r="CY463" s="1">
        <v>0.0</v>
      </c>
      <c r="CZ463" s="1">
        <v>2.201</v>
      </c>
      <c r="DA463" s="1">
        <v>8066.615</v>
      </c>
      <c r="DB463" s="1">
        <v>738.369</v>
      </c>
      <c r="DC463" s="1">
        <v>10.229</v>
      </c>
      <c r="DD463" s="1">
        <v>5.387</v>
      </c>
      <c r="DE463" s="1">
        <v>56.982</v>
      </c>
      <c r="DF463" s="1">
        <v>1692.692</v>
      </c>
      <c r="DG463" s="1">
        <v>19.45</v>
      </c>
      <c r="DH463" s="1">
        <v>4959.033</v>
      </c>
      <c r="DI463" s="1">
        <v>20.984</v>
      </c>
      <c r="DJ463" s="1">
        <v>7.77</v>
      </c>
      <c r="DK463" s="1">
        <v>8.938</v>
      </c>
      <c r="DL463" s="1">
        <v>0.816</v>
      </c>
      <c r="DM463" s="1">
        <v>10.526</v>
      </c>
      <c r="DN463" s="1">
        <v>369.868</v>
      </c>
      <c r="DO463" s="1">
        <v>4.25</v>
      </c>
      <c r="DP463" s="1">
        <v>916.033</v>
      </c>
      <c r="DQ463" s="1">
        <v>4.585</v>
      </c>
      <c r="DR463" s="1">
        <v>1.435</v>
      </c>
      <c r="DS463" s="1">
        <v>28.799</v>
      </c>
      <c r="DT463" s="1">
        <v>5.306</v>
      </c>
      <c r="DU463" s="1">
        <v>24.147</v>
      </c>
      <c r="DV463" s="1">
        <v>848.522</v>
      </c>
      <c r="DW463" s="1">
        <v>9.75</v>
      </c>
      <c r="DX463" s="1">
        <v>2101.465</v>
      </c>
      <c r="DY463" s="1">
        <v>10.519</v>
      </c>
      <c r="DZ463" s="1">
        <v>3.293</v>
      </c>
    </row>
    <row r="464">
      <c r="A464" s="1" t="s">
        <v>166</v>
      </c>
      <c r="B464" s="1">
        <v>2020.0</v>
      </c>
      <c r="C464" s="1" t="s">
        <v>167</v>
      </c>
      <c r="D464" s="1">
        <v>1.1540055E7</v>
      </c>
      <c r="E464" s="1">
        <v>4.47544098816E11</v>
      </c>
      <c r="F464" s="1">
        <v>38.807</v>
      </c>
      <c r="G464" s="1">
        <v>2.103</v>
      </c>
      <c r="H464" s="1">
        <v>651.927</v>
      </c>
      <c r="I464" s="1">
        <v>7.523</v>
      </c>
      <c r="J464" s="1">
        <v>455.804</v>
      </c>
      <c r="K464" s="1">
        <v>5.26</v>
      </c>
      <c r="L464" s="1">
        <v>5.958</v>
      </c>
      <c r="M464" s="1">
        <v>1.142</v>
      </c>
      <c r="N464" s="1">
        <v>166.61</v>
      </c>
      <c r="O464" s="1">
        <v>-22.493</v>
      </c>
      <c r="P464" s="1">
        <v>-8.08</v>
      </c>
      <c r="Q464" s="1">
        <v>2412.742</v>
      </c>
      <c r="R464" s="1">
        <v>27.843</v>
      </c>
      <c r="S464" s="1">
        <v>0.0</v>
      </c>
      <c r="T464" s="1">
        <v>0.0</v>
      </c>
      <c r="Y464" s="1">
        <v>0.0</v>
      </c>
      <c r="Z464" s="1">
        <v>4.225</v>
      </c>
      <c r="AA464" s="1">
        <v>87.96</v>
      </c>
      <c r="AB464" s="1">
        <v>7622.147</v>
      </c>
      <c r="AC464" s="1">
        <v>88.29</v>
      </c>
      <c r="AD464" s="1">
        <v>15.478</v>
      </c>
      <c r="AE464" s="1">
        <v>-10.085</v>
      </c>
      <c r="AF464" s="1">
        <v>-74.463</v>
      </c>
      <c r="AG464" s="1">
        <v>57530.559</v>
      </c>
      <c r="AH464" s="1">
        <v>1.483</v>
      </c>
      <c r="AI464" s="1">
        <v>-11.191</v>
      </c>
      <c r="AJ464" s="1">
        <v>-63.64</v>
      </c>
      <c r="AK464" s="1">
        <v>2635.169</v>
      </c>
      <c r="AL464" s="1">
        <v>30.41</v>
      </c>
      <c r="AM464" s="1">
        <v>43761.34</v>
      </c>
      <c r="AN464" s="1">
        <v>505.008</v>
      </c>
      <c r="AO464" s="1">
        <v>34.443</v>
      </c>
      <c r="AP464" s="1">
        <v>76.64</v>
      </c>
      <c r="AQ464" s="1">
        <v>-2.236</v>
      </c>
      <c r="AR464" s="1">
        <v>-3.887</v>
      </c>
      <c r="AS464" s="1">
        <v>169.982</v>
      </c>
      <c r="AT464" s="1">
        <v>2320.613</v>
      </c>
      <c r="AU464" s="1">
        <v>26.78</v>
      </c>
      <c r="AV464" s="1">
        <v>14729.722</v>
      </c>
      <c r="BA464" s="1">
        <v>30.332</v>
      </c>
      <c r="BB464" s="1">
        <v>25.796</v>
      </c>
      <c r="BC464" s="1">
        <v>14.71</v>
      </c>
      <c r="BD464" s="1">
        <v>-11.623</v>
      </c>
      <c r="BE464" s="1">
        <v>-0.089</v>
      </c>
      <c r="BF464" s="1">
        <v>0.659</v>
      </c>
      <c r="BG464" s="1">
        <v>23.397</v>
      </c>
      <c r="BH464" s="1">
        <v>0.27</v>
      </c>
      <c r="BI464" s="1">
        <v>57.107</v>
      </c>
      <c r="BJ464" s="1">
        <v>0.306</v>
      </c>
      <c r="BK464" s="1">
        <v>0.1</v>
      </c>
      <c r="BL464" s="1">
        <v>-4.385</v>
      </c>
      <c r="BM464" s="1">
        <v>-10.787</v>
      </c>
      <c r="BN464" s="1">
        <v>153.926</v>
      </c>
      <c r="BO464" s="1">
        <v>5015.574</v>
      </c>
      <c r="BP464" s="1">
        <v>57.88</v>
      </c>
      <c r="BQ464" s="1">
        <v>13338.443</v>
      </c>
      <c r="BR464" s="1">
        <v>65.557</v>
      </c>
      <c r="BS464" s="1">
        <v>23.36</v>
      </c>
      <c r="BT464" s="1">
        <v>-0.33</v>
      </c>
      <c r="BU464" s="1">
        <v>-0.375</v>
      </c>
      <c r="BV464" s="1">
        <v>-20.883</v>
      </c>
      <c r="BW464" s="1">
        <v>-22.708</v>
      </c>
      <c r="BX464" s="1">
        <v>85.024</v>
      </c>
      <c r="BY464" s="1">
        <v>2983.521</v>
      </c>
      <c r="BZ464" s="1">
        <v>34.43</v>
      </c>
      <c r="CA464" s="1">
        <v>7367.725</v>
      </c>
      <c r="CB464" s="1">
        <v>38.996</v>
      </c>
      <c r="CC464" s="1">
        <v>12.903</v>
      </c>
      <c r="CD464" s="1">
        <v>-14.399</v>
      </c>
      <c r="CE464" s="1">
        <v>-51.673</v>
      </c>
      <c r="CF464" s="1">
        <v>307.183</v>
      </c>
      <c r="CG464" s="1">
        <v>314.557</v>
      </c>
      <c r="CH464" s="1">
        <v>3.63</v>
      </c>
      <c r="CI464" s="1">
        <v>26618.879</v>
      </c>
      <c r="CN464" s="1">
        <v>4.111</v>
      </c>
      <c r="CO464" s="1">
        <v>46.618</v>
      </c>
      <c r="CP464" s="1">
        <v>16.445</v>
      </c>
      <c r="CQ464" s="1">
        <v>5.26</v>
      </c>
      <c r="CR464" s="1">
        <v>0.0</v>
      </c>
      <c r="CS464" s="1">
        <v>1.88</v>
      </c>
      <c r="CT464" s="1">
        <v>0.303</v>
      </c>
      <c r="CU464" s="1">
        <v>455.804</v>
      </c>
      <c r="CV464" s="1">
        <v>0.0</v>
      </c>
      <c r="CW464" s="1">
        <v>1425.064</v>
      </c>
      <c r="CX464" s="1">
        <v>5.958</v>
      </c>
      <c r="CY464" s="1">
        <v>0.0</v>
      </c>
      <c r="CZ464" s="1">
        <v>2.496</v>
      </c>
      <c r="DA464" s="1">
        <v>7650.744</v>
      </c>
      <c r="DB464" s="1">
        <v>663.906</v>
      </c>
      <c r="DC464" s="1">
        <v>24.458</v>
      </c>
      <c r="DD464" s="1">
        <v>11.92</v>
      </c>
      <c r="DE464" s="1">
        <v>68.902</v>
      </c>
      <c r="DF464" s="1">
        <v>2032.053</v>
      </c>
      <c r="DG464" s="1">
        <v>23.45</v>
      </c>
      <c r="DH464" s="1">
        <v>5970.718</v>
      </c>
      <c r="DI464" s="1">
        <v>26.56</v>
      </c>
      <c r="DJ464" s="1">
        <v>10.457</v>
      </c>
      <c r="DK464" s="1">
        <v>20.231</v>
      </c>
      <c r="DL464" s="1">
        <v>2.098</v>
      </c>
      <c r="DM464" s="1">
        <v>12.624</v>
      </c>
      <c r="DN464" s="1">
        <v>442.806</v>
      </c>
      <c r="DO464" s="1">
        <v>5.11</v>
      </c>
      <c r="DP464" s="1">
        <v>1093.925</v>
      </c>
      <c r="DQ464" s="1">
        <v>5.788</v>
      </c>
      <c r="DR464" s="1">
        <v>1.916</v>
      </c>
      <c r="DS464" s="1">
        <v>31.4</v>
      </c>
      <c r="DT464" s="1">
        <v>7.504</v>
      </c>
      <c r="DU464" s="1">
        <v>31.651</v>
      </c>
      <c r="DV464" s="1">
        <v>1110.047</v>
      </c>
      <c r="DW464" s="1">
        <v>12.81</v>
      </c>
      <c r="DX464" s="1">
        <v>2742.696</v>
      </c>
      <c r="DY464" s="1">
        <v>14.509</v>
      </c>
      <c r="DZ464" s="1">
        <v>4.803</v>
      </c>
    </row>
    <row r="465">
      <c r="A465" s="1" t="s">
        <v>166</v>
      </c>
      <c r="B465" s="1">
        <v>2021.0</v>
      </c>
      <c r="C465" s="1" t="s">
        <v>167</v>
      </c>
      <c r="D465" s="1">
        <v>1.1570794E7</v>
      </c>
      <c r="E465" s="1">
        <v>4.74995851264E11</v>
      </c>
      <c r="F465" s="1">
        <v>10.413</v>
      </c>
      <c r="G465" s="1">
        <v>0.783</v>
      </c>
      <c r="H465" s="1">
        <v>717.901</v>
      </c>
      <c r="I465" s="1">
        <v>8.307</v>
      </c>
      <c r="J465" s="1">
        <v>406.195</v>
      </c>
      <c r="K465" s="1">
        <v>4.7</v>
      </c>
      <c r="L465" s="1">
        <v>4.729</v>
      </c>
      <c r="M465" s="1">
        <v>1.134</v>
      </c>
      <c r="N465" s="1">
        <v>131.804</v>
      </c>
      <c r="O465" s="1">
        <v>10.545</v>
      </c>
      <c r="P465" s="1">
        <v>2.936</v>
      </c>
      <c r="Q465" s="1">
        <v>2660.089</v>
      </c>
      <c r="R465" s="1">
        <v>30.779</v>
      </c>
      <c r="S465" s="1">
        <v>0.0</v>
      </c>
      <c r="T465" s="1">
        <v>0.0</v>
      </c>
      <c r="Y465" s="1">
        <v>0.0</v>
      </c>
      <c r="Z465" s="1">
        <v>4.2</v>
      </c>
      <c r="AA465" s="1">
        <v>91.51</v>
      </c>
      <c r="AB465" s="1">
        <v>7908.706</v>
      </c>
      <c r="AC465" s="1">
        <v>99.39</v>
      </c>
      <c r="AD465" s="1">
        <v>15.959</v>
      </c>
      <c r="AE465" s="1">
        <v>11.203</v>
      </c>
      <c r="AF465" s="1">
        <v>74.379</v>
      </c>
      <c r="AG465" s="1">
        <v>63805.867</v>
      </c>
      <c r="AH465" s="1">
        <v>1.554</v>
      </c>
      <c r="AI465" s="1">
        <v>7.206</v>
      </c>
      <c r="AJ465" s="1">
        <v>36.389</v>
      </c>
      <c r="AK465" s="1">
        <v>2274.693</v>
      </c>
      <c r="AL465" s="1">
        <v>26.32</v>
      </c>
      <c r="AM465" s="1">
        <v>46790.012</v>
      </c>
      <c r="AN465" s="1">
        <v>541.398</v>
      </c>
      <c r="AO465" s="1">
        <v>26.482</v>
      </c>
      <c r="AP465" s="1">
        <v>73.882</v>
      </c>
      <c r="AQ465" s="1">
        <v>-0.221</v>
      </c>
      <c r="AR465" s="1">
        <v>-0.376</v>
      </c>
      <c r="AS465" s="1">
        <v>169.606</v>
      </c>
      <c r="AT465" s="1">
        <v>1946.28</v>
      </c>
      <c r="AU465" s="1">
        <v>22.52</v>
      </c>
      <c r="AV465" s="1">
        <v>14658.133</v>
      </c>
      <c r="BA465" s="1">
        <v>22.658</v>
      </c>
      <c r="BB465" s="1">
        <v>23.145</v>
      </c>
      <c r="BC465" s="1">
        <v>13.1</v>
      </c>
      <c r="BD465" s="1">
        <v>56.65</v>
      </c>
      <c r="BE465" s="1">
        <v>0.371</v>
      </c>
      <c r="BF465" s="1">
        <v>1.03</v>
      </c>
      <c r="BG465" s="1">
        <v>36.298</v>
      </c>
      <c r="BH465" s="1">
        <v>0.42</v>
      </c>
      <c r="BI465" s="1">
        <v>89.0</v>
      </c>
      <c r="BJ465" s="1">
        <v>0.423</v>
      </c>
      <c r="BK465" s="1">
        <v>0.141</v>
      </c>
      <c r="BL465" s="1">
        <v>24.39</v>
      </c>
      <c r="BM465" s="1">
        <v>37.463</v>
      </c>
      <c r="BN465" s="1">
        <v>191.389</v>
      </c>
      <c r="BO465" s="1">
        <v>6315.038</v>
      </c>
      <c r="BP465" s="1">
        <v>73.07</v>
      </c>
      <c r="BQ465" s="1">
        <v>16540.721</v>
      </c>
      <c r="BR465" s="1">
        <v>73.518</v>
      </c>
      <c r="BS465" s="1">
        <v>26.118</v>
      </c>
      <c r="BT465" s="1">
        <v>-7.88</v>
      </c>
      <c r="BU465" s="1">
        <v>-8.611</v>
      </c>
      <c r="BV465" s="1">
        <v>46.15</v>
      </c>
      <c r="BW465" s="1">
        <v>38.932</v>
      </c>
      <c r="BX465" s="1">
        <v>123.956</v>
      </c>
      <c r="BY465" s="1">
        <v>4349.745</v>
      </c>
      <c r="BZ465" s="1">
        <v>50.33</v>
      </c>
      <c r="CA465" s="1">
        <v>10712.849</v>
      </c>
      <c r="CB465" s="1">
        <v>50.639</v>
      </c>
      <c r="CC465" s="1">
        <v>16.916</v>
      </c>
      <c r="CD465" s="1">
        <v>11.013</v>
      </c>
      <c r="CE465" s="1">
        <v>33.829</v>
      </c>
      <c r="CF465" s="1">
        <v>341.012</v>
      </c>
      <c r="CG465" s="1">
        <v>328.413</v>
      </c>
      <c r="CH465" s="1">
        <v>3.8</v>
      </c>
      <c r="CI465" s="1">
        <v>29471.789</v>
      </c>
      <c r="CN465" s="1">
        <v>3.823</v>
      </c>
      <c r="CO465" s="1">
        <v>46.536</v>
      </c>
      <c r="CP465" s="1">
        <v>14.697</v>
      </c>
      <c r="CQ465" s="1">
        <v>4.7</v>
      </c>
      <c r="CR465" s="1">
        <v>0.0</v>
      </c>
      <c r="CS465" s="1">
        <v>-10.632</v>
      </c>
      <c r="CT465" s="1">
        <v>-1.748</v>
      </c>
      <c r="CU465" s="1">
        <v>406.195</v>
      </c>
      <c r="CV465" s="1">
        <v>0.0</v>
      </c>
      <c r="CW465" s="1">
        <v>1270.17</v>
      </c>
      <c r="CX465" s="1">
        <v>4.729</v>
      </c>
      <c r="CY465" s="1">
        <v>0.0</v>
      </c>
      <c r="CZ465" s="1">
        <v>2.006</v>
      </c>
      <c r="DA465" s="1">
        <v>8589.73</v>
      </c>
      <c r="DB465" s="1">
        <v>738.285</v>
      </c>
      <c r="DC465" s="1">
        <v>0.207</v>
      </c>
      <c r="DD465" s="1">
        <v>-1.469</v>
      </c>
      <c r="DE465" s="1">
        <v>67.433</v>
      </c>
      <c r="DF465" s="1">
        <v>1965.293</v>
      </c>
      <c r="DG465" s="1">
        <v>22.74</v>
      </c>
      <c r="DH465" s="1">
        <v>5827.873</v>
      </c>
      <c r="DI465" s="1">
        <v>22.88</v>
      </c>
      <c r="DJ465" s="1">
        <v>9.202</v>
      </c>
      <c r="DK465" s="1">
        <v>9.975</v>
      </c>
      <c r="DL465" s="1">
        <v>1.225</v>
      </c>
      <c r="DM465" s="1">
        <v>13.849</v>
      </c>
      <c r="DN465" s="1">
        <v>485.706</v>
      </c>
      <c r="DO465" s="1">
        <v>5.62</v>
      </c>
      <c r="DP465" s="1">
        <v>1196.894</v>
      </c>
      <c r="DQ465" s="1">
        <v>5.654</v>
      </c>
      <c r="DR465" s="1">
        <v>1.89</v>
      </c>
      <c r="DS465" s="1">
        <v>-6.405</v>
      </c>
      <c r="DT465" s="1">
        <v>-2.1</v>
      </c>
      <c r="DU465" s="1">
        <v>29.551</v>
      </c>
      <c r="DV465" s="1">
        <v>1037.094</v>
      </c>
      <c r="DW465" s="1">
        <v>12.0</v>
      </c>
      <c r="DX465" s="1">
        <v>2553.908</v>
      </c>
      <c r="DY465" s="1">
        <v>12.074</v>
      </c>
      <c r="DZ465" s="1">
        <v>4.033</v>
      </c>
    </row>
    <row r="466">
      <c r="A466" s="1" t="s">
        <v>166</v>
      </c>
      <c r="B466" s="1">
        <v>2022.0</v>
      </c>
      <c r="C466" s="1" t="s">
        <v>167</v>
      </c>
      <c r="D466" s="1">
        <v>1.1641759E7</v>
      </c>
      <c r="E466" s="1">
        <v>4.89678405632E11</v>
      </c>
      <c r="F466" s="1">
        <v>3.735</v>
      </c>
      <c r="G466" s="1">
        <v>0.31</v>
      </c>
      <c r="H466" s="1">
        <v>740.172</v>
      </c>
      <c r="I466" s="1">
        <v>8.617</v>
      </c>
      <c r="J466" s="1">
        <v>423.476</v>
      </c>
      <c r="K466" s="1">
        <v>4.93</v>
      </c>
      <c r="L466" s="1">
        <v>5.226</v>
      </c>
      <c r="M466" s="1">
        <v>1.25</v>
      </c>
      <c r="N466" s="1">
        <v>139.404</v>
      </c>
      <c r="O466" s="1">
        <v>4.235</v>
      </c>
      <c r="P466" s="1">
        <v>1.303</v>
      </c>
      <c r="Q466" s="1">
        <v>2755.831</v>
      </c>
      <c r="R466" s="1">
        <v>32.083</v>
      </c>
      <c r="S466" s="1">
        <v>0.0</v>
      </c>
      <c r="T466" s="1">
        <v>0.0</v>
      </c>
      <c r="Y466" s="1">
        <v>0.0</v>
      </c>
      <c r="Z466" s="1">
        <v>4.655</v>
      </c>
      <c r="AA466" s="1">
        <v>86.8</v>
      </c>
      <c r="AB466" s="1">
        <v>7455.918</v>
      </c>
      <c r="AC466" s="1">
        <v>94.33</v>
      </c>
      <c r="AD466" s="1">
        <v>16.086</v>
      </c>
      <c r="AE466" s="1">
        <v>-5.937</v>
      </c>
      <c r="AF466" s="1">
        <v>-43.832</v>
      </c>
      <c r="AG466" s="1">
        <v>59651.887</v>
      </c>
      <c r="AH466" s="1">
        <v>1.418</v>
      </c>
      <c r="AI466" s="1">
        <v>-5.894</v>
      </c>
      <c r="AJ466" s="1">
        <v>-31.908</v>
      </c>
      <c r="AK466" s="1">
        <v>2235.057</v>
      </c>
      <c r="AL466" s="1">
        <v>26.02</v>
      </c>
      <c r="AM466" s="1">
        <v>43763.941</v>
      </c>
      <c r="AN466" s="1">
        <v>509.489</v>
      </c>
      <c r="AO466" s="1">
        <v>27.584</v>
      </c>
      <c r="AP466" s="1">
        <v>73.922</v>
      </c>
      <c r="AQ466" s="1">
        <v>-14.193</v>
      </c>
      <c r="AR466" s="1">
        <v>-24.072</v>
      </c>
      <c r="AS466" s="1">
        <v>145.534</v>
      </c>
      <c r="AT466" s="1">
        <v>1885.454</v>
      </c>
      <c r="AU466" s="1">
        <v>21.95</v>
      </c>
      <c r="AV466" s="1">
        <v>12501.069</v>
      </c>
      <c r="BA466" s="1">
        <v>23.269</v>
      </c>
      <c r="BB466" s="1">
        <v>21.116</v>
      </c>
      <c r="BC466" s="1">
        <v>13.15</v>
      </c>
      <c r="BD466" s="1">
        <v>-35.159</v>
      </c>
      <c r="BE466" s="1">
        <v>-0.364</v>
      </c>
      <c r="BF466" s="1">
        <v>0.666</v>
      </c>
      <c r="BG466" s="1">
        <v>23.192</v>
      </c>
      <c r="BH466" s="1">
        <v>0.27</v>
      </c>
      <c r="BI466" s="1">
        <v>57.216</v>
      </c>
      <c r="BJ466" s="1">
        <v>0.286</v>
      </c>
      <c r="BK466" s="1">
        <v>0.097</v>
      </c>
      <c r="BL466" s="1">
        <v>-5.468</v>
      </c>
      <c r="BM466" s="1">
        <v>-11.65</v>
      </c>
      <c r="BN466" s="1">
        <v>179.739</v>
      </c>
      <c r="BO466" s="1">
        <v>5867.67</v>
      </c>
      <c r="BP466" s="1">
        <v>68.31</v>
      </c>
      <c r="BQ466" s="1">
        <v>15439.17</v>
      </c>
      <c r="BR466" s="1">
        <v>72.416</v>
      </c>
      <c r="BS466" s="1">
        <v>26.078</v>
      </c>
      <c r="BT466" s="1">
        <v>-7.53</v>
      </c>
      <c r="BU466" s="1">
        <v>-8.675</v>
      </c>
      <c r="BV466" s="1">
        <v>-12.811</v>
      </c>
      <c r="BW466" s="1">
        <v>-16.145</v>
      </c>
      <c r="BX466" s="1">
        <v>107.811</v>
      </c>
      <c r="BY466" s="1">
        <v>3769.19</v>
      </c>
      <c r="BZ466" s="1">
        <v>43.88</v>
      </c>
      <c r="CA466" s="1">
        <v>9260.719</v>
      </c>
      <c r="CB466" s="1">
        <v>46.518</v>
      </c>
      <c r="CC466" s="1">
        <v>15.642</v>
      </c>
      <c r="CD466" s="1">
        <v>-2.68</v>
      </c>
      <c r="CE466" s="1">
        <v>-9.14</v>
      </c>
      <c r="CF466" s="1">
        <v>331.872</v>
      </c>
      <c r="CG466" s="1">
        <v>349.604</v>
      </c>
      <c r="CH466" s="1">
        <v>4.07</v>
      </c>
      <c r="CI466" s="1">
        <v>28507.041</v>
      </c>
      <c r="CN466" s="1">
        <v>4.315</v>
      </c>
      <c r="CO466" s="1">
        <v>48.151</v>
      </c>
      <c r="CP466" s="1">
        <v>15.393</v>
      </c>
      <c r="CQ466" s="1">
        <v>4.93</v>
      </c>
      <c r="CR466" s="1">
        <v>0.0</v>
      </c>
      <c r="CS466" s="1">
        <v>4.74</v>
      </c>
      <c r="CT466" s="1">
        <v>0.697</v>
      </c>
      <c r="CU466" s="1">
        <v>423.476</v>
      </c>
      <c r="CV466" s="1">
        <v>0.0</v>
      </c>
      <c r="CW466" s="1">
        <v>1322.26</v>
      </c>
      <c r="CX466" s="1">
        <v>5.226</v>
      </c>
      <c r="CY466" s="1">
        <v>0.0</v>
      </c>
      <c r="CZ466" s="1">
        <v>2.233</v>
      </c>
      <c r="DA466" s="1">
        <v>8102.728</v>
      </c>
      <c r="DB466" s="1">
        <v>694.453</v>
      </c>
      <c r="DC466" s="1">
        <v>6.433</v>
      </c>
      <c r="DD466" s="1">
        <v>4.495</v>
      </c>
      <c r="DE466" s="1">
        <v>71.928</v>
      </c>
      <c r="DF466" s="1">
        <v>2098.48</v>
      </c>
      <c r="DG466" s="1">
        <v>24.43</v>
      </c>
      <c r="DH466" s="1">
        <v>6178.451</v>
      </c>
      <c r="DI466" s="1">
        <v>25.898</v>
      </c>
      <c r="DJ466" s="1">
        <v>10.436</v>
      </c>
      <c r="DK466" s="1">
        <v>22.34</v>
      </c>
      <c r="DL466" s="1">
        <v>3.052</v>
      </c>
      <c r="DM466" s="1">
        <v>16.901</v>
      </c>
      <c r="DN466" s="1">
        <v>590.976</v>
      </c>
      <c r="DO466" s="1">
        <v>6.88</v>
      </c>
      <c r="DP466" s="1">
        <v>1451.776</v>
      </c>
      <c r="DQ466" s="1">
        <v>7.294</v>
      </c>
      <c r="DR466" s="1">
        <v>2.452</v>
      </c>
      <c r="DS466" s="1">
        <v>2.959</v>
      </c>
      <c r="DT466" s="1">
        <v>0.8</v>
      </c>
      <c r="DU466" s="1">
        <v>30.35</v>
      </c>
      <c r="DV466" s="1">
        <v>1060.836</v>
      </c>
      <c r="DW466" s="1">
        <v>12.35</v>
      </c>
      <c r="DX466" s="1">
        <v>2607.026</v>
      </c>
      <c r="DY466" s="1">
        <v>13.092</v>
      </c>
      <c r="DZ466" s="1">
        <v>4.404</v>
      </c>
    </row>
    <row r="467">
      <c r="A467" s="1" t="s">
        <v>166</v>
      </c>
      <c r="B467" s="1">
        <v>2023.0</v>
      </c>
      <c r="C467" s="1" t="s">
        <v>167</v>
      </c>
      <c r="D467" s="1">
        <v>1.1712836E7</v>
      </c>
      <c r="F467" s="1">
        <v>1.216</v>
      </c>
      <c r="G467" s="1">
        <v>0.105</v>
      </c>
      <c r="H467" s="1">
        <v>744.625</v>
      </c>
      <c r="I467" s="1">
        <v>8.722</v>
      </c>
      <c r="J467" s="1">
        <v>324.43</v>
      </c>
      <c r="K467" s="1">
        <v>3.8</v>
      </c>
      <c r="L467" s="1">
        <v>4.623</v>
      </c>
      <c r="M467" s="1">
        <v>1.353</v>
      </c>
      <c r="N467" s="1">
        <v>134.915</v>
      </c>
      <c r="O467" s="1">
        <v>-13.411</v>
      </c>
      <c r="P467" s="1">
        <v>-4.303</v>
      </c>
      <c r="Q467" s="1">
        <v>2371.753</v>
      </c>
      <c r="R467" s="1">
        <v>27.78</v>
      </c>
      <c r="S467" s="1">
        <v>0.0</v>
      </c>
      <c r="T467" s="1">
        <v>0.0</v>
      </c>
      <c r="Y467" s="1">
        <v>0.0</v>
      </c>
      <c r="Z467" s="1">
        <v>4.308</v>
      </c>
      <c r="AA467" s="1">
        <v>83.84</v>
      </c>
      <c r="AB467" s="1">
        <v>7157.958</v>
      </c>
      <c r="AC467" s="1">
        <v>82.2</v>
      </c>
      <c r="AD467" s="1">
        <v>14.804</v>
      </c>
      <c r="AE467" s="1">
        <v>-6.321</v>
      </c>
      <c r="AF467" s="1">
        <v>-43.895</v>
      </c>
      <c r="AG467" s="1">
        <v>55542.285</v>
      </c>
      <c r="AI467" s="1">
        <v>-4.585</v>
      </c>
      <c r="AJ467" s="1">
        <v>-23.359</v>
      </c>
      <c r="AK467" s="1">
        <v>1859.499</v>
      </c>
      <c r="AL467" s="1">
        <v>21.78</v>
      </c>
      <c r="AM467" s="1">
        <v>41504.074</v>
      </c>
      <c r="AN467" s="1">
        <v>486.13</v>
      </c>
      <c r="AO467" s="1">
        <v>26.496</v>
      </c>
      <c r="AP467" s="1">
        <v>75.395</v>
      </c>
      <c r="AQ467" s="1">
        <v>-5.445</v>
      </c>
      <c r="AR467" s="1">
        <v>-7.924</v>
      </c>
      <c r="AS467" s="1">
        <v>137.61</v>
      </c>
      <c r="AT467" s="1">
        <v>1562.388</v>
      </c>
      <c r="AU467" s="1">
        <v>18.3</v>
      </c>
      <c r="AV467" s="1">
        <v>11748.649</v>
      </c>
      <c r="BA467" s="1">
        <v>22.263</v>
      </c>
      <c r="BB467" s="1">
        <v>21.342</v>
      </c>
      <c r="BC467" s="1">
        <v>11.09</v>
      </c>
      <c r="BD467" s="1">
        <v>49.982</v>
      </c>
      <c r="BE467" s="1">
        <v>0.326</v>
      </c>
      <c r="BF467" s="1">
        <v>0.992</v>
      </c>
      <c r="BG467" s="1">
        <v>35.004</v>
      </c>
      <c r="BH467" s="1">
        <v>0.41</v>
      </c>
      <c r="BI467" s="1">
        <v>84.668</v>
      </c>
      <c r="BJ467" s="1">
        <v>0.499</v>
      </c>
      <c r="BK467" s="1">
        <v>0.154</v>
      </c>
      <c r="BL467" s="1">
        <v>-10.142</v>
      </c>
      <c r="BM467" s="1">
        <v>-21.09</v>
      </c>
      <c r="BN467" s="1">
        <v>158.649</v>
      </c>
      <c r="BO467" s="1">
        <v>5158.443</v>
      </c>
      <c r="BP467" s="1">
        <v>60.42</v>
      </c>
      <c r="BQ467" s="1">
        <v>13544.888</v>
      </c>
      <c r="BR467" s="1">
        <v>73.504</v>
      </c>
      <c r="BS467" s="1">
        <v>24.605</v>
      </c>
      <c r="BT467" s="1">
        <v>1.64</v>
      </c>
      <c r="BU467" s="1">
        <v>1.956</v>
      </c>
      <c r="BV467" s="1">
        <v>-24.958</v>
      </c>
      <c r="BW467" s="1">
        <v>-27.499</v>
      </c>
      <c r="BX467" s="1">
        <v>80.312</v>
      </c>
      <c r="BY467" s="1">
        <v>2811.446</v>
      </c>
      <c r="BZ467" s="1">
        <v>32.93</v>
      </c>
      <c r="CA467" s="1">
        <v>6856.747</v>
      </c>
      <c r="CB467" s="1">
        <v>40.061</v>
      </c>
      <c r="CC467" s="1">
        <v>12.456</v>
      </c>
      <c r="CD467" s="1">
        <v>-3.354</v>
      </c>
      <c r="CE467" s="1">
        <v>-11.132</v>
      </c>
      <c r="CF467" s="1">
        <v>320.74</v>
      </c>
      <c r="CG467" s="1">
        <v>297.11</v>
      </c>
      <c r="CH467" s="1">
        <v>3.48</v>
      </c>
      <c r="CI467" s="1">
        <v>27383.674</v>
      </c>
      <c r="CN467" s="1">
        <v>4.234</v>
      </c>
      <c r="CO467" s="1">
        <v>49.744</v>
      </c>
      <c r="CP467" s="1">
        <v>11.883</v>
      </c>
      <c r="CQ467" s="1">
        <v>3.8</v>
      </c>
      <c r="CR467" s="1">
        <v>0.0</v>
      </c>
      <c r="CS467" s="1">
        <v>-22.808</v>
      </c>
      <c r="CT467" s="1">
        <v>-3.511</v>
      </c>
      <c r="CU467" s="1">
        <v>324.43</v>
      </c>
      <c r="CV467" s="1">
        <v>0.0</v>
      </c>
      <c r="CW467" s="1">
        <v>1014.485</v>
      </c>
      <c r="CX467" s="1">
        <v>4.623</v>
      </c>
      <c r="CY467" s="1">
        <v>0.0</v>
      </c>
      <c r="CZ467" s="1">
        <v>1.843</v>
      </c>
      <c r="DA467" s="1">
        <v>7017.941</v>
      </c>
      <c r="DB467" s="1">
        <v>650.558</v>
      </c>
      <c r="DC467" s="1">
        <v>9.53</v>
      </c>
      <c r="DD467" s="1">
        <v>6.409</v>
      </c>
      <c r="DE467" s="1">
        <v>78.337</v>
      </c>
      <c r="DF467" s="1">
        <v>2346.998</v>
      </c>
      <c r="DG467" s="1">
        <v>27.49</v>
      </c>
      <c r="DH467" s="1">
        <v>6688.141</v>
      </c>
      <c r="DI467" s="1">
        <v>33.443</v>
      </c>
      <c r="DJ467" s="1">
        <v>12.149</v>
      </c>
      <c r="DK467" s="1">
        <v>13.683</v>
      </c>
      <c r="DL467" s="1">
        <v>2.172</v>
      </c>
      <c r="DM467" s="1">
        <v>19.073</v>
      </c>
      <c r="DN467" s="1">
        <v>667.644</v>
      </c>
      <c r="DO467" s="1">
        <v>7.82</v>
      </c>
      <c r="DP467" s="1">
        <v>1628.399</v>
      </c>
      <c r="DQ467" s="1">
        <v>9.513</v>
      </c>
      <c r="DR467" s="1">
        <v>2.958</v>
      </c>
      <c r="DS467" s="1">
        <v>25.026</v>
      </c>
      <c r="DT467" s="1">
        <v>7.318</v>
      </c>
      <c r="DU467" s="1">
        <v>37.668</v>
      </c>
      <c r="DV467" s="1">
        <v>1319.919</v>
      </c>
      <c r="DW467" s="1">
        <v>15.46</v>
      </c>
      <c r="DX467" s="1">
        <v>3215.963</v>
      </c>
      <c r="DY467" s="1">
        <v>18.808</v>
      </c>
      <c r="DZ467" s="1">
        <v>5.842</v>
      </c>
    </row>
    <row r="468">
      <c r="A468" s="1" t="s">
        <v>166</v>
      </c>
      <c r="B468" s="1">
        <v>2024.0</v>
      </c>
      <c r="C468" s="1" t="s">
        <v>167</v>
      </c>
      <c r="D468" s="1">
        <v>1.1738706E7</v>
      </c>
      <c r="F468" s="1">
        <v>0.211</v>
      </c>
      <c r="G468" s="1">
        <v>0.018</v>
      </c>
      <c r="H468" s="1">
        <v>744.551</v>
      </c>
      <c r="I468" s="1">
        <v>8.74</v>
      </c>
      <c r="J468" s="1">
        <v>299.011</v>
      </c>
      <c r="K468" s="1">
        <v>3.51</v>
      </c>
      <c r="L468" s="1">
        <v>4.684</v>
      </c>
      <c r="M468" s="1">
        <v>1.367</v>
      </c>
      <c r="N468" s="1">
        <v>117.576</v>
      </c>
      <c r="O468" s="1">
        <v>10.169</v>
      </c>
      <c r="P468" s="1">
        <v>2.825</v>
      </c>
      <c r="Q468" s="1">
        <v>2607.178</v>
      </c>
      <c r="R468" s="1">
        <v>30.605</v>
      </c>
      <c r="S468" s="1">
        <v>0.0</v>
      </c>
      <c r="T468" s="1">
        <v>0.0</v>
      </c>
      <c r="Y468" s="1">
        <v>0.0</v>
      </c>
      <c r="Z468" s="1">
        <v>4.788</v>
      </c>
      <c r="AA468" s="1">
        <v>84.43</v>
      </c>
      <c r="AB468" s="1">
        <v>7192.445</v>
      </c>
      <c r="AC468" s="1">
        <v>74.93</v>
      </c>
      <c r="AD468" s="1">
        <v>13.455</v>
      </c>
      <c r="AE468" s="1">
        <v>-0.99</v>
      </c>
      <c r="AF468" s="1">
        <v>-6.442</v>
      </c>
      <c r="AG468" s="1">
        <v>54871.137</v>
      </c>
      <c r="AI468" s="1">
        <v>0.769</v>
      </c>
      <c r="AJ468" s="1">
        <v>3.74</v>
      </c>
      <c r="AK468" s="1">
        <v>1418.385</v>
      </c>
      <c r="AL468" s="1">
        <v>16.65</v>
      </c>
      <c r="AM468" s="1">
        <v>41731.199</v>
      </c>
      <c r="AN468" s="1">
        <v>489.87</v>
      </c>
      <c r="AO468" s="1">
        <v>22.221</v>
      </c>
      <c r="AP468" s="1">
        <v>76.64</v>
      </c>
      <c r="AQ468" s="1">
        <v>-3.702</v>
      </c>
      <c r="AR468" s="1">
        <v>-5.094</v>
      </c>
      <c r="AS468" s="1">
        <v>132.516</v>
      </c>
      <c r="AT468" s="1">
        <v>1190.932</v>
      </c>
      <c r="AU468" s="1">
        <v>13.98</v>
      </c>
      <c r="AV468" s="1">
        <v>11288.78</v>
      </c>
      <c r="BA468" s="1">
        <v>18.657</v>
      </c>
      <c r="BB468" s="1">
        <v>20.732</v>
      </c>
      <c r="BC468" s="1">
        <v>8.81</v>
      </c>
      <c r="BD468" s="1">
        <v>30.098</v>
      </c>
      <c r="BE468" s="1">
        <v>0.298</v>
      </c>
      <c r="BF468" s="1">
        <v>1.29</v>
      </c>
      <c r="BG468" s="1">
        <v>35.779</v>
      </c>
      <c r="BH468" s="1">
        <v>0.42</v>
      </c>
      <c r="BI468" s="1">
        <v>109.91</v>
      </c>
      <c r="BJ468" s="1">
        <v>0.561</v>
      </c>
      <c r="BK468" s="1">
        <v>0.202</v>
      </c>
      <c r="BL468" s="1">
        <v>-5.296</v>
      </c>
      <c r="BM468" s="1">
        <v>-9.339</v>
      </c>
      <c r="BN468" s="1">
        <v>149.31</v>
      </c>
      <c r="BO468" s="1">
        <v>4964.772</v>
      </c>
      <c r="BP468" s="1">
        <v>58.28</v>
      </c>
      <c r="BQ468" s="1">
        <v>12719.438</v>
      </c>
      <c r="BR468" s="1">
        <v>77.779</v>
      </c>
      <c r="BS468" s="1">
        <v>23.36</v>
      </c>
      <c r="BT468" s="1">
        <v>9.5</v>
      </c>
      <c r="BU468" s="1">
        <v>11.252</v>
      </c>
      <c r="BV468" s="1">
        <v>-5.25</v>
      </c>
      <c r="BW468" s="1">
        <v>-4.216</v>
      </c>
      <c r="BX468" s="1">
        <v>76.096</v>
      </c>
      <c r="BY468" s="1">
        <v>2675.763</v>
      </c>
      <c r="BZ468" s="1">
        <v>31.41</v>
      </c>
      <c r="CA468" s="1">
        <v>6482.465</v>
      </c>
      <c r="CB468" s="1">
        <v>41.919</v>
      </c>
      <c r="CC468" s="1">
        <v>11.905</v>
      </c>
      <c r="CD468" s="1">
        <v>1.874</v>
      </c>
      <c r="CE468" s="1">
        <v>6.009</v>
      </c>
      <c r="CF468" s="1">
        <v>326.75</v>
      </c>
      <c r="CG468" s="1">
        <v>227.453</v>
      </c>
      <c r="CH468" s="1">
        <v>2.67</v>
      </c>
      <c r="CI468" s="1">
        <v>27835.24</v>
      </c>
      <c r="CN468" s="1">
        <v>3.563</v>
      </c>
      <c r="CO468" s="1">
        <v>51.12</v>
      </c>
      <c r="CP468" s="1">
        <v>10.131</v>
      </c>
      <c r="CQ468" s="1">
        <v>3.51</v>
      </c>
      <c r="CR468" s="1">
        <v>0.0</v>
      </c>
      <c r="CS468" s="1">
        <v>-14.739</v>
      </c>
      <c r="CT468" s="1">
        <v>-1.751</v>
      </c>
      <c r="CU468" s="1">
        <v>299.011</v>
      </c>
      <c r="CV468" s="1">
        <v>0.0</v>
      </c>
      <c r="CW468" s="1">
        <v>863.05</v>
      </c>
      <c r="CX468" s="1">
        <v>4.684</v>
      </c>
      <c r="CY468" s="1">
        <v>0.0</v>
      </c>
      <c r="CZ468" s="1">
        <v>1.585</v>
      </c>
      <c r="DA468" s="1">
        <v>6383.157</v>
      </c>
      <c r="DB468" s="1">
        <v>644.116</v>
      </c>
      <c r="DC468" s="1">
        <v>-5.338</v>
      </c>
      <c r="DD468" s="1">
        <v>-5.123</v>
      </c>
      <c r="DE468" s="1">
        <v>73.214</v>
      </c>
      <c r="DF468" s="1">
        <v>2289.009</v>
      </c>
      <c r="DG468" s="1">
        <v>26.87</v>
      </c>
      <c r="DH468" s="1">
        <v>6236.972</v>
      </c>
      <c r="DI468" s="1">
        <v>35.86</v>
      </c>
      <c r="DJ468" s="1">
        <v>11.454</v>
      </c>
      <c r="DK468" s="1">
        <v>9.77</v>
      </c>
      <c r="DL468" s="1">
        <v>1.863</v>
      </c>
      <c r="DM468" s="1">
        <v>20.937</v>
      </c>
      <c r="DN468" s="1">
        <v>760.731</v>
      </c>
      <c r="DO468" s="1">
        <v>8.93</v>
      </c>
      <c r="DP468" s="1">
        <v>1783.555</v>
      </c>
      <c r="DQ468" s="1">
        <v>11.918</v>
      </c>
      <c r="DR468" s="1">
        <v>3.276</v>
      </c>
      <c r="DS468" s="1">
        <v>-14.739</v>
      </c>
      <c r="DT468" s="1">
        <v>-5.552</v>
      </c>
      <c r="DU468" s="1">
        <v>32.116</v>
      </c>
      <c r="DV468" s="1">
        <v>1193.488</v>
      </c>
      <c r="DW468" s="1">
        <v>14.01</v>
      </c>
      <c r="DX468" s="1">
        <v>2735.907</v>
      </c>
      <c r="DY468" s="1">
        <v>18.697</v>
      </c>
      <c r="DZ468" s="1">
        <v>5.025</v>
      </c>
    </row>
    <row r="469">
      <c r="A469" s="1" t="s">
        <v>168</v>
      </c>
      <c r="B469" s="1">
        <v>2000.0</v>
      </c>
      <c r="C469" s="1" t="s">
        <v>169</v>
      </c>
      <c r="D469" s="1">
        <v>240769.0</v>
      </c>
      <c r="J469" s="1">
        <v>0.0</v>
      </c>
      <c r="K469" s="1">
        <v>0.0</v>
      </c>
      <c r="L469" s="1">
        <v>0.0</v>
      </c>
      <c r="N469" s="1">
        <v>230.769</v>
      </c>
      <c r="S469" s="1">
        <v>0.0</v>
      </c>
      <c r="T469" s="1">
        <v>0.0</v>
      </c>
      <c r="V469" s="1">
        <v>0.0</v>
      </c>
      <c r="W469" s="1">
        <v>0.0</v>
      </c>
      <c r="X469" s="1">
        <v>0.0</v>
      </c>
      <c r="Y469" s="1">
        <v>0.0</v>
      </c>
      <c r="AA469" s="1">
        <v>0.13</v>
      </c>
      <c r="AB469" s="1">
        <v>539.937</v>
      </c>
      <c r="AC469" s="1">
        <v>0.13</v>
      </c>
      <c r="AE469" s="1">
        <v>3.168</v>
      </c>
      <c r="AF469" s="1">
        <v>0.067</v>
      </c>
      <c r="AG469" s="1">
        <v>9042.744</v>
      </c>
      <c r="AK469" s="1">
        <v>166.134</v>
      </c>
      <c r="AL469" s="1">
        <v>0.04</v>
      </c>
      <c r="AO469" s="1">
        <v>30.769</v>
      </c>
      <c r="AT469" s="1">
        <v>0.0</v>
      </c>
      <c r="AU469" s="1">
        <v>0.0</v>
      </c>
      <c r="AX469" s="1">
        <v>0.0</v>
      </c>
      <c r="AY469" s="1">
        <v>0.0</v>
      </c>
      <c r="AZ469" s="1">
        <v>0.0</v>
      </c>
      <c r="BA469" s="1">
        <v>0.0</v>
      </c>
      <c r="BC469" s="1">
        <v>0.03</v>
      </c>
      <c r="BG469" s="1">
        <v>373.802</v>
      </c>
      <c r="BH469" s="1">
        <v>0.09</v>
      </c>
      <c r="BJ469" s="1">
        <v>69.231</v>
      </c>
      <c r="BO469" s="1">
        <v>373.802</v>
      </c>
      <c r="BP469" s="1">
        <v>0.09</v>
      </c>
      <c r="BR469" s="1">
        <v>69.231</v>
      </c>
      <c r="BT469" s="1">
        <v>0.0</v>
      </c>
      <c r="BU469" s="1">
        <v>0.0</v>
      </c>
      <c r="BY469" s="1">
        <v>0.0</v>
      </c>
      <c r="BZ469" s="1">
        <v>0.0</v>
      </c>
      <c r="CB469" s="1">
        <v>0.0</v>
      </c>
      <c r="CG469" s="1">
        <v>166.134</v>
      </c>
      <c r="CH469" s="1">
        <v>0.04</v>
      </c>
      <c r="CK469" s="1">
        <v>0.0</v>
      </c>
      <c r="CL469" s="1">
        <v>0.0</v>
      </c>
      <c r="CM469" s="1">
        <v>0.0</v>
      </c>
      <c r="CN469" s="1">
        <v>30.769</v>
      </c>
      <c r="CQ469" s="1">
        <v>0.0</v>
      </c>
      <c r="CR469" s="1">
        <v>0.0</v>
      </c>
      <c r="CU469" s="1">
        <v>0.0</v>
      </c>
      <c r="CV469" s="1">
        <v>0.0</v>
      </c>
      <c r="CX469" s="1">
        <v>0.0</v>
      </c>
      <c r="CY469" s="1">
        <v>0.0</v>
      </c>
      <c r="DA469" s="1">
        <v>539.937</v>
      </c>
      <c r="DB469" s="1">
        <v>2.177</v>
      </c>
      <c r="DF469" s="1">
        <v>373.802</v>
      </c>
      <c r="DG469" s="1">
        <v>0.09</v>
      </c>
      <c r="DI469" s="1">
        <v>69.231</v>
      </c>
      <c r="DN469" s="1">
        <v>0.0</v>
      </c>
      <c r="DO469" s="1">
        <v>0.0</v>
      </c>
      <c r="DQ469" s="1">
        <v>0.0</v>
      </c>
      <c r="DV469" s="1">
        <v>0.0</v>
      </c>
      <c r="DW469" s="1">
        <v>0.0</v>
      </c>
      <c r="DY469" s="1">
        <v>0.0</v>
      </c>
    </row>
    <row r="470">
      <c r="A470" s="1" t="s">
        <v>168</v>
      </c>
      <c r="B470" s="1">
        <v>2001.0</v>
      </c>
      <c r="C470" s="1" t="s">
        <v>169</v>
      </c>
      <c r="D470" s="1">
        <v>248338.0</v>
      </c>
      <c r="J470" s="1">
        <v>0.0</v>
      </c>
      <c r="K470" s="1">
        <v>0.0</v>
      </c>
      <c r="L470" s="1">
        <v>0.0</v>
      </c>
      <c r="N470" s="1">
        <v>230.769</v>
      </c>
      <c r="S470" s="1">
        <v>0.0</v>
      </c>
      <c r="T470" s="1">
        <v>0.0</v>
      </c>
      <c r="V470" s="1">
        <v>0.0</v>
      </c>
      <c r="W470" s="1">
        <v>0.0</v>
      </c>
      <c r="X470" s="1">
        <v>0.0</v>
      </c>
      <c r="Y470" s="1">
        <v>0.0</v>
      </c>
      <c r="AA470" s="1">
        <v>0.29</v>
      </c>
      <c r="AB470" s="1">
        <v>1167.763</v>
      </c>
      <c r="AC470" s="1">
        <v>0.13</v>
      </c>
      <c r="AE470" s="1">
        <v>11.405</v>
      </c>
      <c r="AF470" s="1">
        <v>0.248</v>
      </c>
      <c r="AG470" s="1">
        <v>9767.024</v>
      </c>
      <c r="AK470" s="1">
        <v>161.071</v>
      </c>
      <c r="AL470" s="1">
        <v>0.04</v>
      </c>
      <c r="AO470" s="1">
        <v>30.769</v>
      </c>
      <c r="AT470" s="1">
        <v>0.0</v>
      </c>
      <c r="AU470" s="1">
        <v>0.0</v>
      </c>
      <c r="AX470" s="1">
        <v>0.0</v>
      </c>
      <c r="AY470" s="1">
        <v>0.0</v>
      </c>
      <c r="AZ470" s="1">
        <v>0.0</v>
      </c>
      <c r="BA470" s="1">
        <v>0.0</v>
      </c>
      <c r="BC470" s="1">
        <v>0.03</v>
      </c>
      <c r="BG470" s="1">
        <v>362.409</v>
      </c>
      <c r="BH470" s="1">
        <v>0.09</v>
      </c>
      <c r="BJ470" s="1">
        <v>69.231</v>
      </c>
      <c r="BO470" s="1">
        <v>362.409</v>
      </c>
      <c r="BP470" s="1">
        <v>0.09</v>
      </c>
      <c r="BR470" s="1">
        <v>69.231</v>
      </c>
      <c r="BT470" s="1">
        <v>0.16</v>
      </c>
      <c r="BU470" s="1">
        <v>55.172</v>
      </c>
      <c r="BY470" s="1">
        <v>0.0</v>
      </c>
      <c r="BZ470" s="1">
        <v>0.0</v>
      </c>
      <c r="CB470" s="1">
        <v>0.0</v>
      </c>
      <c r="CG470" s="1">
        <v>161.071</v>
      </c>
      <c r="CH470" s="1">
        <v>0.04</v>
      </c>
      <c r="CK470" s="1">
        <v>0.0</v>
      </c>
      <c r="CL470" s="1">
        <v>0.0</v>
      </c>
      <c r="CM470" s="1">
        <v>0.0</v>
      </c>
      <c r="CN470" s="1">
        <v>30.769</v>
      </c>
      <c r="CQ470" s="1">
        <v>0.0</v>
      </c>
      <c r="CR470" s="1">
        <v>0.0</v>
      </c>
      <c r="CU470" s="1">
        <v>0.0</v>
      </c>
      <c r="CV470" s="1">
        <v>0.0</v>
      </c>
      <c r="CX470" s="1">
        <v>0.0</v>
      </c>
      <c r="CY470" s="1">
        <v>0.0</v>
      </c>
      <c r="DA470" s="1">
        <v>523.48</v>
      </c>
      <c r="DB470" s="1">
        <v>2.426</v>
      </c>
      <c r="DF470" s="1">
        <v>362.409</v>
      </c>
      <c r="DG470" s="1">
        <v>0.09</v>
      </c>
      <c r="DI470" s="1">
        <v>69.231</v>
      </c>
      <c r="DN470" s="1">
        <v>0.0</v>
      </c>
      <c r="DO470" s="1">
        <v>0.0</v>
      </c>
      <c r="DQ470" s="1">
        <v>0.0</v>
      </c>
      <c r="DV470" s="1">
        <v>0.0</v>
      </c>
      <c r="DW470" s="1">
        <v>0.0</v>
      </c>
      <c r="DY470" s="1">
        <v>0.0</v>
      </c>
    </row>
    <row r="471">
      <c r="A471" s="1" t="s">
        <v>168</v>
      </c>
      <c r="B471" s="1">
        <v>2002.0</v>
      </c>
      <c r="C471" s="1" t="s">
        <v>169</v>
      </c>
      <c r="D471" s="1">
        <v>255972.0</v>
      </c>
      <c r="J471" s="1">
        <v>0.0</v>
      </c>
      <c r="K471" s="1">
        <v>0.0</v>
      </c>
      <c r="L471" s="1">
        <v>0.0</v>
      </c>
      <c r="N471" s="1">
        <v>214.286</v>
      </c>
      <c r="S471" s="1">
        <v>0.0</v>
      </c>
      <c r="T471" s="1">
        <v>0.0</v>
      </c>
      <c r="V471" s="1">
        <v>0.0</v>
      </c>
      <c r="W471" s="1">
        <v>0.0</v>
      </c>
      <c r="X471" s="1">
        <v>0.0</v>
      </c>
      <c r="Y471" s="1">
        <v>0.0</v>
      </c>
      <c r="AA471" s="1">
        <v>0.32</v>
      </c>
      <c r="AB471" s="1">
        <v>1250.137</v>
      </c>
      <c r="AC471" s="1">
        <v>0.14</v>
      </c>
      <c r="AE471" s="1">
        <v>-3.324</v>
      </c>
      <c r="AF471" s="1">
        <v>-0.081</v>
      </c>
      <c r="AG471" s="1">
        <v>9160.788</v>
      </c>
      <c r="AK471" s="1">
        <v>195.334</v>
      </c>
      <c r="AL471" s="1">
        <v>0.05</v>
      </c>
      <c r="AO471" s="1">
        <v>35.714</v>
      </c>
      <c r="AT471" s="1">
        <v>0.0</v>
      </c>
      <c r="AU471" s="1">
        <v>0.0</v>
      </c>
      <c r="AX471" s="1">
        <v>0.0</v>
      </c>
      <c r="AY471" s="1">
        <v>0.0</v>
      </c>
      <c r="AZ471" s="1">
        <v>0.0</v>
      </c>
      <c r="BA471" s="1">
        <v>0.0</v>
      </c>
      <c r="BC471" s="1">
        <v>0.03</v>
      </c>
      <c r="BG471" s="1">
        <v>351.601</v>
      </c>
      <c r="BH471" s="1">
        <v>0.09</v>
      </c>
      <c r="BJ471" s="1">
        <v>64.286</v>
      </c>
      <c r="BO471" s="1">
        <v>351.601</v>
      </c>
      <c r="BP471" s="1">
        <v>0.09</v>
      </c>
      <c r="BR471" s="1">
        <v>64.286</v>
      </c>
      <c r="BT471" s="1">
        <v>0.18</v>
      </c>
      <c r="BU471" s="1">
        <v>56.25</v>
      </c>
      <c r="BY471" s="1">
        <v>0.0</v>
      </c>
      <c r="BZ471" s="1">
        <v>0.0</v>
      </c>
      <c r="CB471" s="1">
        <v>0.0</v>
      </c>
      <c r="CG471" s="1">
        <v>195.334</v>
      </c>
      <c r="CH471" s="1">
        <v>0.05</v>
      </c>
      <c r="CK471" s="1">
        <v>0.0</v>
      </c>
      <c r="CL471" s="1">
        <v>0.0</v>
      </c>
      <c r="CM471" s="1">
        <v>0.0</v>
      </c>
      <c r="CN471" s="1">
        <v>35.714</v>
      </c>
      <c r="CQ471" s="1">
        <v>0.0</v>
      </c>
      <c r="CR471" s="1">
        <v>0.0</v>
      </c>
      <c r="CU471" s="1">
        <v>0.0</v>
      </c>
      <c r="CV471" s="1">
        <v>0.0</v>
      </c>
      <c r="CX471" s="1">
        <v>0.0</v>
      </c>
      <c r="CY471" s="1">
        <v>0.0</v>
      </c>
      <c r="DA471" s="1">
        <v>546.935</v>
      </c>
      <c r="DB471" s="1">
        <v>2.345</v>
      </c>
      <c r="DF471" s="1">
        <v>351.601</v>
      </c>
      <c r="DG471" s="1">
        <v>0.09</v>
      </c>
      <c r="DI471" s="1">
        <v>64.286</v>
      </c>
      <c r="DN471" s="1">
        <v>0.0</v>
      </c>
      <c r="DO471" s="1">
        <v>0.0</v>
      </c>
      <c r="DQ471" s="1">
        <v>0.0</v>
      </c>
      <c r="DV471" s="1">
        <v>0.0</v>
      </c>
      <c r="DW471" s="1">
        <v>0.0</v>
      </c>
      <c r="DY471" s="1">
        <v>0.0</v>
      </c>
    </row>
    <row r="472">
      <c r="A472" s="1" t="s">
        <v>168</v>
      </c>
      <c r="B472" s="1">
        <v>2003.0</v>
      </c>
      <c r="C472" s="1" t="s">
        <v>169</v>
      </c>
      <c r="D472" s="1">
        <v>263743.0</v>
      </c>
      <c r="J472" s="1">
        <v>0.0</v>
      </c>
      <c r="K472" s="1">
        <v>0.0</v>
      </c>
      <c r="L472" s="1">
        <v>0.0</v>
      </c>
      <c r="N472" s="1">
        <v>437.5</v>
      </c>
      <c r="S472" s="1">
        <v>0.0</v>
      </c>
      <c r="T472" s="1">
        <v>0.0</v>
      </c>
      <c r="V472" s="1">
        <v>0.0</v>
      </c>
      <c r="W472" s="1">
        <v>0.0</v>
      </c>
      <c r="X472" s="1">
        <v>0.0</v>
      </c>
      <c r="Y472" s="1">
        <v>0.0</v>
      </c>
      <c r="AA472" s="1">
        <v>0.35</v>
      </c>
      <c r="AB472" s="1">
        <v>1327.049</v>
      </c>
      <c r="AC472" s="1">
        <v>0.16</v>
      </c>
      <c r="AE472" s="1">
        <v>0.39</v>
      </c>
      <c r="AF472" s="1">
        <v>0.009</v>
      </c>
      <c r="AG472" s="1">
        <v>8925.502</v>
      </c>
      <c r="AK472" s="1">
        <v>379.157</v>
      </c>
      <c r="AL472" s="1">
        <v>0.1</v>
      </c>
      <c r="AO472" s="1">
        <v>62.5</v>
      </c>
      <c r="AT472" s="1">
        <v>0.0</v>
      </c>
      <c r="AU472" s="1">
        <v>0.0</v>
      </c>
      <c r="AX472" s="1">
        <v>0.0</v>
      </c>
      <c r="AY472" s="1">
        <v>0.0</v>
      </c>
      <c r="AZ472" s="1">
        <v>0.0</v>
      </c>
      <c r="BA472" s="1">
        <v>0.0</v>
      </c>
      <c r="BC472" s="1">
        <v>0.07</v>
      </c>
      <c r="BG472" s="1">
        <v>227.494</v>
      </c>
      <c r="BH472" s="1">
        <v>0.06</v>
      </c>
      <c r="BJ472" s="1">
        <v>37.5</v>
      </c>
      <c r="BO472" s="1">
        <v>227.494</v>
      </c>
      <c r="BP472" s="1">
        <v>0.06</v>
      </c>
      <c r="BR472" s="1">
        <v>37.5</v>
      </c>
      <c r="BT472" s="1">
        <v>0.19</v>
      </c>
      <c r="BU472" s="1">
        <v>54.286</v>
      </c>
      <c r="BY472" s="1">
        <v>0.0</v>
      </c>
      <c r="BZ472" s="1">
        <v>0.0</v>
      </c>
      <c r="CB472" s="1">
        <v>0.0</v>
      </c>
      <c r="CG472" s="1">
        <v>379.157</v>
      </c>
      <c r="CH472" s="1">
        <v>0.1</v>
      </c>
      <c r="CK472" s="1">
        <v>0.0</v>
      </c>
      <c r="CL472" s="1">
        <v>0.0</v>
      </c>
      <c r="CM472" s="1">
        <v>0.0</v>
      </c>
      <c r="CN472" s="1">
        <v>62.5</v>
      </c>
      <c r="CQ472" s="1">
        <v>0.0</v>
      </c>
      <c r="CR472" s="1">
        <v>0.0</v>
      </c>
      <c r="CU472" s="1">
        <v>0.0</v>
      </c>
      <c r="CV472" s="1">
        <v>0.0</v>
      </c>
      <c r="CX472" s="1">
        <v>0.0</v>
      </c>
      <c r="CY472" s="1">
        <v>0.0</v>
      </c>
      <c r="DA472" s="1">
        <v>606.651</v>
      </c>
      <c r="DB472" s="1">
        <v>2.354</v>
      </c>
      <c r="DF472" s="1">
        <v>227.494</v>
      </c>
      <c r="DG472" s="1">
        <v>0.06</v>
      </c>
      <c r="DI472" s="1">
        <v>37.5</v>
      </c>
      <c r="DN472" s="1">
        <v>0.0</v>
      </c>
      <c r="DO472" s="1">
        <v>0.0</v>
      </c>
      <c r="DQ472" s="1">
        <v>0.0</v>
      </c>
      <c r="DV472" s="1">
        <v>0.0</v>
      </c>
      <c r="DW472" s="1">
        <v>0.0</v>
      </c>
      <c r="DY472" s="1">
        <v>0.0</v>
      </c>
    </row>
    <row r="473">
      <c r="A473" s="1" t="s">
        <v>168</v>
      </c>
      <c r="B473" s="1">
        <v>2004.0</v>
      </c>
      <c r="C473" s="1" t="s">
        <v>169</v>
      </c>
      <c r="D473" s="1">
        <v>271646.0</v>
      </c>
      <c r="J473" s="1">
        <v>0.0</v>
      </c>
      <c r="K473" s="1">
        <v>0.0</v>
      </c>
      <c r="L473" s="1">
        <v>0.0</v>
      </c>
      <c r="N473" s="1">
        <v>357.143</v>
      </c>
      <c r="S473" s="1">
        <v>0.0</v>
      </c>
      <c r="T473" s="1">
        <v>0.0</v>
      </c>
      <c r="V473" s="1">
        <v>0.0</v>
      </c>
      <c r="W473" s="1">
        <v>0.0</v>
      </c>
      <c r="X473" s="1">
        <v>0.0</v>
      </c>
      <c r="Y473" s="1">
        <v>0.0</v>
      </c>
      <c r="AA473" s="1">
        <v>0.38</v>
      </c>
      <c r="AB473" s="1">
        <v>1398.879</v>
      </c>
      <c r="AC473" s="1">
        <v>0.14</v>
      </c>
      <c r="AE473" s="1">
        <v>-4.233</v>
      </c>
      <c r="AF473" s="1">
        <v>-0.1</v>
      </c>
      <c r="AG473" s="1">
        <v>8299.04</v>
      </c>
      <c r="AK473" s="1">
        <v>294.501</v>
      </c>
      <c r="AL473" s="1">
        <v>0.08</v>
      </c>
      <c r="AO473" s="1">
        <v>57.143</v>
      </c>
      <c r="AT473" s="1">
        <v>0.0</v>
      </c>
      <c r="AU473" s="1">
        <v>0.0</v>
      </c>
      <c r="AX473" s="1">
        <v>0.0</v>
      </c>
      <c r="AY473" s="1">
        <v>0.0</v>
      </c>
      <c r="AZ473" s="1">
        <v>0.0</v>
      </c>
      <c r="BA473" s="1">
        <v>0.0</v>
      </c>
      <c r="BC473" s="1">
        <v>0.05</v>
      </c>
      <c r="BG473" s="1">
        <v>220.876</v>
      </c>
      <c r="BH473" s="1">
        <v>0.06</v>
      </c>
      <c r="BJ473" s="1">
        <v>42.857</v>
      </c>
      <c r="BO473" s="1">
        <v>220.876</v>
      </c>
      <c r="BP473" s="1">
        <v>0.06</v>
      </c>
      <c r="BR473" s="1">
        <v>42.857</v>
      </c>
      <c r="BT473" s="1">
        <v>0.24</v>
      </c>
      <c r="BU473" s="1">
        <v>63.158</v>
      </c>
      <c r="BY473" s="1">
        <v>0.0</v>
      </c>
      <c r="BZ473" s="1">
        <v>0.0</v>
      </c>
      <c r="CB473" s="1">
        <v>0.0</v>
      </c>
      <c r="CG473" s="1">
        <v>294.501</v>
      </c>
      <c r="CH473" s="1">
        <v>0.08</v>
      </c>
      <c r="CK473" s="1">
        <v>0.0</v>
      </c>
      <c r="CL473" s="1">
        <v>0.0</v>
      </c>
      <c r="CM473" s="1">
        <v>0.0</v>
      </c>
      <c r="CN473" s="1">
        <v>57.143</v>
      </c>
      <c r="CQ473" s="1">
        <v>0.0</v>
      </c>
      <c r="CR473" s="1">
        <v>0.0</v>
      </c>
      <c r="CU473" s="1">
        <v>0.0</v>
      </c>
      <c r="CV473" s="1">
        <v>0.0</v>
      </c>
      <c r="CX473" s="1">
        <v>0.0</v>
      </c>
      <c r="CY473" s="1">
        <v>0.0</v>
      </c>
      <c r="DA473" s="1">
        <v>515.377</v>
      </c>
      <c r="DB473" s="1">
        <v>2.254</v>
      </c>
      <c r="DF473" s="1">
        <v>220.876</v>
      </c>
      <c r="DG473" s="1">
        <v>0.06</v>
      </c>
      <c r="DI473" s="1">
        <v>42.857</v>
      </c>
      <c r="DN473" s="1">
        <v>0.0</v>
      </c>
      <c r="DO473" s="1">
        <v>0.0</v>
      </c>
      <c r="DQ473" s="1">
        <v>0.0</v>
      </c>
      <c r="DV473" s="1">
        <v>0.0</v>
      </c>
      <c r="DW473" s="1">
        <v>0.0</v>
      </c>
      <c r="DY473" s="1">
        <v>0.0</v>
      </c>
    </row>
    <row r="474">
      <c r="A474" s="1" t="s">
        <v>168</v>
      </c>
      <c r="B474" s="1">
        <v>2005.0</v>
      </c>
      <c r="C474" s="1" t="s">
        <v>169</v>
      </c>
      <c r="D474" s="1">
        <v>279698.0</v>
      </c>
      <c r="J474" s="1">
        <v>0.0</v>
      </c>
      <c r="K474" s="1">
        <v>0.0</v>
      </c>
      <c r="L474" s="1">
        <v>0.0</v>
      </c>
      <c r="N474" s="1">
        <v>375.0</v>
      </c>
      <c r="S474" s="1">
        <v>0.0</v>
      </c>
      <c r="T474" s="1">
        <v>0.0</v>
      </c>
      <c r="V474" s="1">
        <v>0.0</v>
      </c>
      <c r="W474" s="1">
        <v>0.0</v>
      </c>
      <c r="X474" s="1">
        <v>0.0</v>
      </c>
      <c r="Y474" s="1">
        <v>0.0</v>
      </c>
      <c r="AA474" s="1">
        <v>0.41</v>
      </c>
      <c r="AB474" s="1">
        <v>1465.867</v>
      </c>
      <c r="AC474" s="1">
        <v>0.16</v>
      </c>
      <c r="AE474" s="1">
        <v>7.709</v>
      </c>
      <c r="AF474" s="1">
        <v>0.174</v>
      </c>
      <c r="AG474" s="1">
        <v>8681.511</v>
      </c>
      <c r="AK474" s="1">
        <v>321.776</v>
      </c>
      <c r="AL474" s="1">
        <v>0.09</v>
      </c>
      <c r="AO474" s="1">
        <v>56.25</v>
      </c>
      <c r="AT474" s="1">
        <v>0.0</v>
      </c>
      <c r="AU474" s="1">
        <v>0.0</v>
      </c>
      <c r="AX474" s="1">
        <v>0.0</v>
      </c>
      <c r="AY474" s="1">
        <v>0.0</v>
      </c>
      <c r="AZ474" s="1">
        <v>0.0</v>
      </c>
      <c r="BA474" s="1">
        <v>0.0</v>
      </c>
      <c r="BC474" s="1">
        <v>0.06</v>
      </c>
      <c r="BG474" s="1">
        <v>250.27</v>
      </c>
      <c r="BH474" s="1">
        <v>0.07</v>
      </c>
      <c r="BJ474" s="1">
        <v>43.75</v>
      </c>
      <c r="BO474" s="1">
        <v>250.27</v>
      </c>
      <c r="BP474" s="1">
        <v>0.07</v>
      </c>
      <c r="BR474" s="1">
        <v>43.75</v>
      </c>
      <c r="BT474" s="1">
        <v>0.25</v>
      </c>
      <c r="BU474" s="1">
        <v>60.976</v>
      </c>
      <c r="BY474" s="1">
        <v>0.0</v>
      </c>
      <c r="BZ474" s="1">
        <v>0.0</v>
      </c>
      <c r="CB474" s="1">
        <v>0.0</v>
      </c>
      <c r="CG474" s="1">
        <v>321.776</v>
      </c>
      <c r="CH474" s="1">
        <v>0.09</v>
      </c>
      <c r="CK474" s="1">
        <v>0.0</v>
      </c>
      <c r="CL474" s="1">
        <v>0.0</v>
      </c>
      <c r="CM474" s="1">
        <v>0.0</v>
      </c>
      <c r="CN474" s="1">
        <v>56.25</v>
      </c>
      <c r="CQ474" s="1">
        <v>0.0</v>
      </c>
      <c r="CR474" s="1">
        <v>0.0</v>
      </c>
      <c r="CU474" s="1">
        <v>0.0</v>
      </c>
      <c r="CV474" s="1">
        <v>0.0</v>
      </c>
      <c r="CX474" s="1">
        <v>0.0</v>
      </c>
      <c r="CY474" s="1">
        <v>0.0</v>
      </c>
      <c r="DA474" s="1">
        <v>572.046</v>
      </c>
      <c r="DB474" s="1">
        <v>2.428</v>
      </c>
      <c r="DF474" s="1">
        <v>250.27</v>
      </c>
      <c r="DG474" s="1">
        <v>0.07</v>
      </c>
      <c r="DI474" s="1">
        <v>43.75</v>
      </c>
      <c r="DN474" s="1">
        <v>0.0</v>
      </c>
      <c r="DO474" s="1">
        <v>0.0</v>
      </c>
      <c r="DQ474" s="1">
        <v>0.0</v>
      </c>
      <c r="DV474" s="1">
        <v>0.0</v>
      </c>
      <c r="DW474" s="1">
        <v>0.0</v>
      </c>
      <c r="DY474" s="1">
        <v>0.0</v>
      </c>
    </row>
    <row r="475">
      <c r="A475" s="1" t="s">
        <v>168</v>
      </c>
      <c r="B475" s="1">
        <v>2006.0</v>
      </c>
      <c r="C475" s="1" t="s">
        <v>169</v>
      </c>
      <c r="D475" s="1">
        <v>287841.0</v>
      </c>
      <c r="J475" s="1">
        <v>0.0</v>
      </c>
      <c r="K475" s="1">
        <v>0.0</v>
      </c>
      <c r="L475" s="1">
        <v>0.0</v>
      </c>
      <c r="N475" s="1">
        <v>95.238</v>
      </c>
      <c r="S475" s="1">
        <v>0.0</v>
      </c>
      <c r="T475" s="1">
        <v>0.0</v>
      </c>
      <c r="V475" s="1">
        <v>0.0</v>
      </c>
      <c r="W475" s="1">
        <v>0.0</v>
      </c>
      <c r="X475" s="1">
        <v>0.0</v>
      </c>
      <c r="Y475" s="1">
        <v>0.0</v>
      </c>
      <c r="AA475" s="1">
        <v>0.42</v>
      </c>
      <c r="AB475" s="1">
        <v>1459.139</v>
      </c>
      <c r="AC475" s="1">
        <v>0.21</v>
      </c>
      <c r="AE475" s="1">
        <v>7.145</v>
      </c>
      <c r="AF475" s="1">
        <v>0.173</v>
      </c>
      <c r="AG475" s="1">
        <v>9038.639</v>
      </c>
      <c r="AK475" s="1">
        <v>104.224</v>
      </c>
      <c r="AL475" s="1">
        <v>0.03</v>
      </c>
      <c r="AO475" s="1">
        <v>14.286</v>
      </c>
      <c r="AT475" s="1">
        <v>0.0</v>
      </c>
      <c r="AU475" s="1">
        <v>0.0</v>
      </c>
      <c r="AX475" s="1">
        <v>0.0</v>
      </c>
      <c r="AY475" s="1">
        <v>0.0</v>
      </c>
      <c r="AZ475" s="1">
        <v>0.0</v>
      </c>
      <c r="BA475" s="1">
        <v>0.0</v>
      </c>
      <c r="BC475" s="1">
        <v>0.02</v>
      </c>
      <c r="BG475" s="1">
        <v>625.345</v>
      </c>
      <c r="BH475" s="1">
        <v>0.18</v>
      </c>
      <c r="BJ475" s="1">
        <v>85.714</v>
      </c>
      <c r="BO475" s="1">
        <v>625.345</v>
      </c>
      <c r="BP475" s="1">
        <v>0.18</v>
      </c>
      <c r="BR475" s="1">
        <v>85.714</v>
      </c>
      <c r="BT475" s="1">
        <v>0.21</v>
      </c>
      <c r="BU475" s="1">
        <v>50.0</v>
      </c>
      <c r="BY475" s="1">
        <v>0.0</v>
      </c>
      <c r="BZ475" s="1">
        <v>0.0</v>
      </c>
      <c r="CB475" s="1">
        <v>0.0</v>
      </c>
      <c r="CG475" s="1">
        <v>104.224</v>
      </c>
      <c r="CH475" s="1">
        <v>0.03</v>
      </c>
      <c r="CK475" s="1">
        <v>1.385</v>
      </c>
      <c r="CL475" s="1">
        <v>4810.254</v>
      </c>
      <c r="CM475" s="1">
        <v>1.385</v>
      </c>
      <c r="CN475" s="1">
        <v>14.286</v>
      </c>
      <c r="CQ475" s="1">
        <v>0.0</v>
      </c>
      <c r="CR475" s="1">
        <v>0.0</v>
      </c>
      <c r="CU475" s="1">
        <v>0.0</v>
      </c>
      <c r="CV475" s="1">
        <v>0.0</v>
      </c>
      <c r="CX475" s="1">
        <v>0.0</v>
      </c>
      <c r="CY475" s="1">
        <v>0.0</v>
      </c>
      <c r="DA475" s="1">
        <v>729.569</v>
      </c>
      <c r="DB475" s="1">
        <v>2.602</v>
      </c>
      <c r="DF475" s="1">
        <v>625.345</v>
      </c>
      <c r="DG475" s="1">
        <v>0.18</v>
      </c>
      <c r="DI475" s="1">
        <v>85.714</v>
      </c>
      <c r="DN475" s="1">
        <v>0.0</v>
      </c>
      <c r="DO475" s="1">
        <v>0.0</v>
      </c>
      <c r="DQ475" s="1">
        <v>0.0</v>
      </c>
      <c r="DV475" s="1">
        <v>0.0</v>
      </c>
      <c r="DW475" s="1">
        <v>0.0</v>
      </c>
      <c r="DY475" s="1">
        <v>0.0</v>
      </c>
    </row>
    <row r="476">
      <c r="A476" s="1" t="s">
        <v>168</v>
      </c>
      <c r="B476" s="1">
        <v>2007.0</v>
      </c>
      <c r="C476" s="1" t="s">
        <v>169</v>
      </c>
      <c r="D476" s="1">
        <v>296069.0</v>
      </c>
      <c r="J476" s="1">
        <v>0.0</v>
      </c>
      <c r="K476" s="1">
        <v>0.0</v>
      </c>
      <c r="L476" s="1">
        <v>0.0</v>
      </c>
      <c r="N476" s="1">
        <v>136.364</v>
      </c>
      <c r="S476" s="1">
        <v>0.0</v>
      </c>
      <c r="T476" s="1">
        <v>0.0</v>
      </c>
      <c r="V476" s="1">
        <v>0.0</v>
      </c>
      <c r="W476" s="1">
        <v>0.0</v>
      </c>
      <c r="X476" s="1">
        <v>0.0</v>
      </c>
      <c r="Y476" s="1">
        <v>0.0</v>
      </c>
      <c r="AA476" s="1">
        <v>0.44</v>
      </c>
      <c r="AB476" s="1">
        <v>1486.14</v>
      </c>
      <c r="AC476" s="1">
        <v>0.22</v>
      </c>
      <c r="AE476" s="1">
        <v>-6.393</v>
      </c>
      <c r="AF476" s="1">
        <v>-0.166</v>
      </c>
      <c r="AG476" s="1">
        <v>8225.627</v>
      </c>
      <c r="AK476" s="1">
        <v>135.104</v>
      </c>
      <c r="AL476" s="1">
        <v>0.04</v>
      </c>
      <c r="AO476" s="1">
        <v>18.182</v>
      </c>
      <c r="AT476" s="1">
        <v>0.0</v>
      </c>
      <c r="AU476" s="1">
        <v>0.0</v>
      </c>
      <c r="AX476" s="1">
        <v>0.0</v>
      </c>
      <c r="AY476" s="1">
        <v>0.0</v>
      </c>
      <c r="AZ476" s="1">
        <v>0.0</v>
      </c>
      <c r="BA476" s="1">
        <v>0.0</v>
      </c>
      <c r="BC476" s="1">
        <v>0.03</v>
      </c>
      <c r="BG476" s="1">
        <v>607.966</v>
      </c>
      <c r="BH476" s="1">
        <v>0.18</v>
      </c>
      <c r="BJ476" s="1">
        <v>81.818</v>
      </c>
      <c r="BO476" s="1">
        <v>607.966</v>
      </c>
      <c r="BP476" s="1">
        <v>0.18</v>
      </c>
      <c r="BR476" s="1">
        <v>81.818</v>
      </c>
      <c r="BT476" s="1">
        <v>0.22</v>
      </c>
      <c r="BU476" s="1">
        <v>50.0</v>
      </c>
      <c r="BY476" s="1">
        <v>0.0</v>
      </c>
      <c r="BZ476" s="1">
        <v>0.0</v>
      </c>
      <c r="CB476" s="1">
        <v>0.0</v>
      </c>
      <c r="CG476" s="1">
        <v>135.104</v>
      </c>
      <c r="CH476" s="1">
        <v>0.04</v>
      </c>
      <c r="CJ476" s="1">
        <v>32.893</v>
      </c>
      <c r="CK476" s="1">
        <v>0.455</v>
      </c>
      <c r="CL476" s="1">
        <v>6214.82</v>
      </c>
      <c r="CM476" s="1">
        <v>1.84</v>
      </c>
      <c r="CN476" s="1">
        <v>18.182</v>
      </c>
      <c r="CQ476" s="1">
        <v>0.0</v>
      </c>
      <c r="CR476" s="1">
        <v>0.0</v>
      </c>
      <c r="CU476" s="1">
        <v>0.0</v>
      </c>
      <c r="CV476" s="1">
        <v>0.0</v>
      </c>
      <c r="CX476" s="1">
        <v>0.0</v>
      </c>
      <c r="CY476" s="1">
        <v>0.0</v>
      </c>
      <c r="DA476" s="1">
        <v>743.07</v>
      </c>
      <c r="DB476" s="1">
        <v>2.435</v>
      </c>
      <c r="DF476" s="1">
        <v>607.966</v>
      </c>
      <c r="DG476" s="1">
        <v>0.18</v>
      </c>
      <c r="DI476" s="1">
        <v>81.818</v>
      </c>
      <c r="DN476" s="1">
        <v>0.0</v>
      </c>
      <c r="DO476" s="1">
        <v>0.0</v>
      </c>
      <c r="DQ476" s="1">
        <v>0.0</v>
      </c>
      <c r="DV476" s="1">
        <v>0.0</v>
      </c>
      <c r="DW476" s="1">
        <v>0.0</v>
      </c>
      <c r="DY476" s="1">
        <v>0.0</v>
      </c>
    </row>
    <row r="477">
      <c r="A477" s="1" t="s">
        <v>168</v>
      </c>
      <c r="B477" s="1">
        <v>2008.0</v>
      </c>
      <c r="C477" s="1" t="s">
        <v>169</v>
      </c>
      <c r="D477" s="1">
        <v>304321.0</v>
      </c>
      <c r="J477" s="1">
        <v>0.0</v>
      </c>
      <c r="K477" s="1">
        <v>0.0</v>
      </c>
      <c r="L477" s="1">
        <v>0.0</v>
      </c>
      <c r="N477" s="1">
        <v>47.619</v>
      </c>
      <c r="S477" s="1">
        <v>0.0</v>
      </c>
      <c r="T477" s="1">
        <v>0.0</v>
      </c>
      <c r="V477" s="1">
        <v>0.0</v>
      </c>
      <c r="W477" s="1">
        <v>0.0</v>
      </c>
      <c r="X477" s="1">
        <v>0.0</v>
      </c>
      <c r="Y477" s="1">
        <v>0.0</v>
      </c>
      <c r="AA477" s="1">
        <v>0.46</v>
      </c>
      <c r="AB477" s="1">
        <v>1511.562</v>
      </c>
      <c r="AC477" s="1">
        <v>0.21</v>
      </c>
      <c r="AE477" s="1">
        <v>-5.486</v>
      </c>
      <c r="AF477" s="1">
        <v>-0.134</v>
      </c>
      <c r="AG477" s="1">
        <v>7563.561</v>
      </c>
      <c r="AK477" s="1">
        <v>32.86</v>
      </c>
      <c r="AL477" s="1">
        <v>0.01</v>
      </c>
      <c r="AO477" s="1">
        <v>4.762</v>
      </c>
      <c r="AT477" s="1">
        <v>0.0</v>
      </c>
      <c r="AU477" s="1">
        <v>0.0</v>
      </c>
      <c r="AX477" s="1">
        <v>0.0</v>
      </c>
      <c r="AY477" s="1">
        <v>0.0</v>
      </c>
      <c r="AZ477" s="1">
        <v>0.0</v>
      </c>
      <c r="BA477" s="1">
        <v>0.0</v>
      </c>
      <c r="BC477" s="1">
        <v>0.01</v>
      </c>
      <c r="BG477" s="1">
        <v>657.201</v>
      </c>
      <c r="BH477" s="1">
        <v>0.2</v>
      </c>
      <c r="BJ477" s="1">
        <v>95.238</v>
      </c>
      <c r="BO477" s="1">
        <v>657.201</v>
      </c>
      <c r="BP477" s="1">
        <v>0.2</v>
      </c>
      <c r="BR477" s="1">
        <v>95.238</v>
      </c>
      <c r="BT477" s="1">
        <v>0.25</v>
      </c>
      <c r="BU477" s="1">
        <v>54.348</v>
      </c>
      <c r="BY477" s="1">
        <v>0.0</v>
      </c>
      <c r="BZ477" s="1">
        <v>0.0</v>
      </c>
      <c r="CB477" s="1">
        <v>0.0</v>
      </c>
      <c r="CG477" s="1">
        <v>32.86</v>
      </c>
      <c r="CH477" s="1">
        <v>0.01</v>
      </c>
      <c r="CJ477" s="1">
        <v>17.351</v>
      </c>
      <c r="CK477" s="1">
        <v>0.319</v>
      </c>
      <c r="CL477" s="1">
        <v>7095.372</v>
      </c>
      <c r="CM477" s="1">
        <v>2.159</v>
      </c>
      <c r="CN477" s="1">
        <v>4.762</v>
      </c>
      <c r="CQ477" s="1">
        <v>0.0</v>
      </c>
      <c r="CR477" s="1">
        <v>0.0</v>
      </c>
      <c r="CU477" s="1">
        <v>0.0</v>
      </c>
      <c r="CV477" s="1">
        <v>0.0</v>
      </c>
      <c r="CX477" s="1">
        <v>0.0</v>
      </c>
      <c r="CY477" s="1">
        <v>0.0</v>
      </c>
      <c r="DA477" s="1">
        <v>690.061</v>
      </c>
      <c r="DB477" s="1">
        <v>2.302</v>
      </c>
      <c r="DF477" s="1">
        <v>657.201</v>
      </c>
      <c r="DG477" s="1">
        <v>0.2</v>
      </c>
      <c r="DI477" s="1">
        <v>95.238</v>
      </c>
      <c r="DN477" s="1">
        <v>0.0</v>
      </c>
      <c r="DO477" s="1">
        <v>0.0</v>
      </c>
      <c r="DQ477" s="1">
        <v>0.0</v>
      </c>
      <c r="DV477" s="1">
        <v>0.0</v>
      </c>
      <c r="DW477" s="1">
        <v>0.0</v>
      </c>
      <c r="DY477" s="1">
        <v>0.0</v>
      </c>
    </row>
    <row r="478">
      <c r="A478" s="1" t="s">
        <v>168</v>
      </c>
      <c r="B478" s="1">
        <v>2009.0</v>
      </c>
      <c r="C478" s="1" t="s">
        <v>169</v>
      </c>
      <c r="D478" s="1">
        <v>312570.0</v>
      </c>
      <c r="J478" s="1">
        <v>0.0</v>
      </c>
      <c r="K478" s="1">
        <v>0.0</v>
      </c>
      <c r="L478" s="1">
        <v>0.0</v>
      </c>
      <c r="N478" s="1">
        <v>125.0</v>
      </c>
      <c r="S478" s="1">
        <v>0.0</v>
      </c>
      <c r="T478" s="1">
        <v>0.0</v>
      </c>
      <c r="V478" s="1">
        <v>0.0</v>
      </c>
      <c r="W478" s="1">
        <v>0.0</v>
      </c>
      <c r="X478" s="1">
        <v>0.0</v>
      </c>
      <c r="Y478" s="1">
        <v>0.0</v>
      </c>
      <c r="AA478" s="1">
        <v>0.46</v>
      </c>
      <c r="AB478" s="1">
        <v>1471.67</v>
      </c>
      <c r="AC478" s="1">
        <v>0.24</v>
      </c>
      <c r="AE478" s="1">
        <v>6.6</v>
      </c>
      <c r="AF478" s="1">
        <v>0.152</v>
      </c>
      <c r="AG478" s="1">
        <v>7849.961</v>
      </c>
      <c r="AK478" s="1">
        <v>159.964</v>
      </c>
      <c r="AL478" s="1">
        <v>0.05</v>
      </c>
      <c r="AO478" s="1">
        <v>20.833</v>
      </c>
      <c r="AT478" s="1">
        <v>0.0</v>
      </c>
      <c r="AU478" s="1">
        <v>0.0</v>
      </c>
      <c r="AX478" s="1">
        <v>0.0</v>
      </c>
      <c r="AY478" s="1">
        <v>0.0</v>
      </c>
      <c r="AZ478" s="1">
        <v>0.0</v>
      </c>
      <c r="BA478" s="1">
        <v>0.0</v>
      </c>
      <c r="BC478" s="1">
        <v>0.03</v>
      </c>
      <c r="BG478" s="1">
        <v>607.864</v>
      </c>
      <c r="BH478" s="1">
        <v>0.19</v>
      </c>
      <c r="BJ478" s="1">
        <v>79.167</v>
      </c>
      <c r="BO478" s="1">
        <v>607.864</v>
      </c>
      <c r="BP478" s="1">
        <v>0.19</v>
      </c>
      <c r="BR478" s="1">
        <v>79.167</v>
      </c>
      <c r="BT478" s="1">
        <v>0.22</v>
      </c>
      <c r="BU478" s="1">
        <v>47.826</v>
      </c>
      <c r="BY478" s="1">
        <v>0.0</v>
      </c>
      <c r="BZ478" s="1">
        <v>0.0</v>
      </c>
      <c r="CB478" s="1">
        <v>0.0</v>
      </c>
      <c r="CG478" s="1">
        <v>159.964</v>
      </c>
      <c r="CH478" s="1">
        <v>0.05</v>
      </c>
      <c r="CJ478" s="1">
        <v>13.329</v>
      </c>
      <c r="CK478" s="1">
        <v>0.288</v>
      </c>
      <c r="CL478" s="1">
        <v>7828.903</v>
      </c>
      <c r="CM478" s="1">
        <v>2.447</v>
      </c>
      <c r="CN478" s="1">
        <v>20.833</v>
      </c>
      <c r="CQ478" s="1">
        <v>0.0</v>
      </c>
      <c r="CR478" s="1">
        <v>0.0</v>
      </c>
      <c r="CU478" s="1">
        <v>0.0</v>
      </c>
      <c r="CV478" s="1">
        <v>0.0</v>
      </c>
      <c r="CX478" s="1">
        <v>0.0</v>
      </c>
      <c r="CY478" s="1">
        <v>0.0</v>
      </c>
      <c r="DA478" s="1">
        <v>767.828</v>
      </c>
      <c r="DB478" s="1">
        <v>2.454</v>
      </c>
      <c r="DF478" s="1">
        <v>607.864</v>
      </c>
      <c r="DG478" s="1">
        <v>0.19</v>
      </c>
      <c r="DI478" s="1">
        <v>79.167</v>
      </c>
      <c r="DN478" s="1">
        <v>0.0</v>
      </c>
      <c r="DO478" s="1">
        <v>0.0</v>
      </c>
      <c r="DQ478" s="1">
        <v>0.0</v>
      </c>
      <c r="DV478" s="1">
        <v>0.0</v>
      </c>
      <c r="DW478" s="1">
        <v>0.0</v>
      </c>
      <c r="DY478" s="1">
        <v>0.0</v>
      </c>
    </row>
    <row r="479">
      <c r="A479" s="1" t="s">
        <v>168</v>
      </c>
      <c r="B479" s="1">
        <v>2010.0</v>
      </c>
      <c r="C479" s="1" t="s">
        <v>169</v>
      </c>
      <c r="D479" s="1">
        <v>320203.0</v>
      </c>
      <c r="J479" s="1">
        <v>343.532</v>
      </c>
      <c r="K479" s="1">
        <v>0.11</v>
      </c>
      <c r="L479" s="1">
        <v>26.19</v>
      </c>
      <c r="N479" s="1">
        <v>142.857</v>
      </c>
      <c r="S479" s="1">
        <v>0.0</v>
      </c>
      <c r="T479" s="1">
        <v>0.0</v>
      </c>
      <c r="V479" s="1">
        <v>0.0</v>
      </c>
      <c r="W479" s="1">
        <v>0.0</v>
      </c>
      <c r="X479" s="1">
        <v>0.0</v>
      </c>
      <c r="Y479" s="1">
        <v>0.0</v>
      </c>
      <c r="AA479" s="1">
        <v>0.58</v>
      </c>
      <c r="AB479" s="1">
        <v>1811.351</v>
      </c>
      <c r="AC479" s="1">
        <v>0.42</v>
      </c>
      <c r="AE479" s="1">
        <v>20.999</v>
      </c>
      <c r="AF479" s="1">
        <v>0.515</v>
      </c>
      <c r="AG479" s="1">
        <v>9271.979</v>
      </c>
      <c r="AK479" s="1">
        <v>156.151</v>
      </c>
      <c r="AL479" s="1">
        <v>0.05</v>
      </c>
      <c r="AO479" s="1">
        <v>11.905</v>
      </c>
      <c r="AT479" s="1">
        <v>62.46</v>
      </c>
      <c r="AU479" s="1">
        <v>0.02</v>
      </c>
      <c r="AX479" s="1">
        <v>0.0</v>
      </c>
      <c r="AY479" s="1">
        <v>0.0</v>
      </c>
      <c r="AZ479" s="1">
        <v>0.0</v>
      </c>
      <c r="BA479" s="1">
        <v>4.762</v>
      </c>
      <c r="BC479" s="1">
        <v>0.06</v>
      </c>
      <c r="BG479" s="1">
        <v>811.985</v>
      </c>
      <c r="BH479" s="1">
        <v>0.26</v>
      </c>
      <c r="BJ479" s="1">
        <v>61.905</v>
      </c>
      <c r="BO479" s="1">
        <v>1155.517</v>
      </c>
      <c r="BP479" s="1">
        <v>0.37</v>
      </c>
      <c r="BR479" s="1">
        <v>88.095</v>
      </c>
      <c r="BT479" s="1">
        <v>0.16</v>
      </c>
      <c r="BU479" s="1">
        <v>27.586</v>
      </c>
      <c r="BY479" s="1">
        <v>0.0</v>
      </c>
      <c r="BZ479" s="1">
        <v>0.0</v>
      </c>
      <c r="CB479" s="1">
        <v>0.0</v>
      </c>
      <c r="CG479" s="1">
        <v>93.691</v>
      </c>
      <c r="CH479" s="1">
        <v>0.03</v>
      </c>
      <c r="CJ479" s="1">
        <v>6.572</v>
      </c>
      <c r="CK479" s="1">
        <v>0.161</v>
      </c>
      <c r="CL479" s="1">
        <v>8144.511</v>
      </c>
      <c r="CM479" s="1">
        <v>2.608</v>
      </c>
      <c r="CN479" s="1">
        <v>7.143</v>
      </c>
      <c r="CQ479" s="1">
        <v>0.11</v>
      </c>
      <c r="CR479" s="1">
        <v>0.0</v>
      </c>
      <c r="CU479" s="1">
        <v>343.532</v>
      </c>
      <c r="CV479" s="1">
        <v>0.0</v>
      </c>
      <c r="CX479" s="1">
        <v>26.19</v>
      </c>
      <c r="CY479" s="1">
        <v>0.0</v>
      </c>
      <c r="DA479" s="1">
        <v>1311.668</v>
      </c>
      <c r="DB479" s="1">
        <v>2.969</v>
      </c>
      <c r="DF479" s="1">
        <v>1155.517</v>
      </c>
      <c r="DG479" s="1">
        <v>0.37</v>
      </c>
      <c r="DI479" s="1">
        <v>88.095</v>
      </c>
      <c r="DN479" s="1">
        <v>0.0</v>
      </c>
      <c r="DO479" s="1">
        <v>0.0</v>
      </c>
      <c r="DQ479" s="1">
        <v>0.0</v>
      </c>
      <c r="DV479" s="1">
        <v>0.0</v>
      </c>
      <c r="DW479" s="1">
        <v>0.0</v>
      </c>
      <c r="DY479" s="1">
        <v>0.0</v>
      </c>
    </row>
    <row r="480">
      <c r="A480" s="1" t="s">
        <v>168</v>
      </c>
      <c r="B480" s="1">
        <v>2011.0</v>
      </c>
      <c r="C480" s="1" t="s">
        <v>169</v>
      </c>
      <c r="D480" s="1">
        <v>327253.0</v>
      </c>
      <c r="J480" s="1">
        <v>183.344</v>
      </c>
      <c r="K480" s="1">
        <v>0.06</v>
      </c>
      <c r="L480" s="1">
        <v>18.182</v>
      </c>
      <c r="N480" s="1">
        <v>90.909</v>
      </c>
      <c r="S480" s="1">
        <v>0.0</v>
      </c>
      <c r="T480" s="1">
        <v>0.0</v>
      </c>
      <c r="V480" s="1">
        <v>0.0</v>
      </c>
      <c r="W480" s="1">
        <v>0.0</v>
      </c>
      <c r="X480" s="1">
        <v>0.0</v>
      </c>
      <c r="Y480" s="1">
        <v>0.0</v>
      </c>
      <c r="AA480" s="1">
        <v>0.5</v>
      </c>
      <c r="AB480" s="1">
        <v>1527.87</v>
      </c>
      <c r="AC480" s="1">
        <v>0.33</v>
      </c>
      <c r="AE480" s="1">
        <v>-18.963</v>
      </c>
      <c r="AF480" s="1">
        <v>-0.563</v>
      </c>
      <c r="AG480" s="1">
        <v>7351.857</v>
      </c>
      <c r="AK480" s="1">
        <v>61.115</v>
      </c>
      <c r="AL480" s="1">
        <v>0.02</v>
      </c>
      <c r="AO480" s="1">
        <v>6.061</v>
      </c>
      <c r="AT480" s="1">
        <v>0.0</v>
      </c>
      <c r="AU480" s="1">
        <v>0.0</v>
      </c>
      <c r="AX480" s="1">
        <v>0.0</v>
      </c>
      <c r="AY480" s="1">
        <v>0.0</v>
      </c>
      <c r="AZ480" s="1">
        <v>0.0</v>
      </c>
      <c r="BA480" s="1">
        <v>0.0</v>
      </c>
      <c r="BC480" s="1">
        <v>0.03</v>
      </c>
      <c r="BG480" s="1">
        <v>763.935</v>
      </c>
      <c r="BH480" s="1">
        <v>0.25</v>
      </c>
      <c r="BJ480" s="1">
        <v>75.758</v>
      </c>
      <c r="BO480" s="1">
        <v>947.279</v>
      </c>
      <c r="BP480" s="1">
        <v>0.31</v>
      </c>
      <c r="BR480" s="1">
        <v>93.939</v>
      </c>
      <c r="BT480" s="1">
        <v>0.17</v>
      </c>
      <c r="BU480" s="1">
        <v>34.0</v>
      </c>
      <c r="BY480" s="1">
        <v>0.0</v>
      </c>
      <c r="BZ480" s="1">
        <v>0.0</v>
      </c>
      <c r="CB480" s="1">
        <v>0.0</v>
      </c>
      <c r="CG480" s="1">
        <v>61.115</v>
      </c>
      <c r="CH480" s="1">
        <v>0.02</v>
      </c>
      <c r="CJ480" s="1">
        <v>-5.92</v>
      </c>
      <c r="CK480" s="1">
        <v>-0.154</v>
      </c>
      <c r="CL480" s="1">
        <v>7497.319</v>
      </c>
      <c r="CM480" s="1">
        <v>2.454</v>
      </c>
      <c r="CN480" s="1">
        <v>6.061</v>
      </c>
      <c r="CQ480" s="1">
        <v>0.06</v>
      </c>
      <c r="CR480" s="1">
        <v>0.0</v>
      </c>
      <c r="CU480" s="1">
        <v>183.344</v>
      </c>
      <c r="CV480" s="1">
        <v>0.0</v>
      </c>
      <c r="CX480" s="1">
        <v>18.182</v>
      </c>
      <c r="CY480" s="1">
        <v>0.0</v>
      </c>
      <c r="DA480" s="1">
        <v>1008.394</v>
      </c>
      <c r="DB480" s="1">
        <v>2.406</v>
      </c>
      <c r="DF480" s="1">
        <v>947.279</v>
      </c>
      <c r="DG480" s="1">
        <v>0.31</v>
      </c>
      <c r="DI480" s="1">
        <v>93.939</v>
      </c>
      <c r="DN480" s="1">
        <v>0.0</v>
      </c>
      <c r="DO480" s="1">
        <v>0.0</v>
      </c>
      <c r="DQ480" s="1">
        <v>0.0</v>
      </c>
      <c r="DV480" s="1">
        <v>0.0</v>
      </c>
      <c r="DW480" s="1">
        <v>0.0</v>
      </c>
      <c r="DY480" s="1">
        <v>0.0</v>
      </c>
    </row>
    <row r="481">
      <c r="A481" s="1" t="s">
        <v>168</v>
      </c>
      <c r="B481" s="1">
        <v>2012.0</v>
      </c>
      <c r="C481" s="1" t="s">
        <v>169</v>
      </c>
      <c r="D481" s="1">
        <v>334367.0</v>
      </c>
      <c r="J481" s="1">
        <v>418.702</v>
      </c>
      <c r="K481" s="1">
        <v>0.14</v>
      </c>
      <c r="L481" s="1">
        <v>36.842</v>
      </c>
      <c r="N481" s="1">
        <v>131.579</v>
      </c>
      <c r="S481" s="1">
        <v>0.0</v>
      </c>
      <c r="T481" s="1">
        <v>0.0</v>
      </c>
      <c r="V481" s="1">
        <v>0.0</v>
      </c>
      <c r="W481" s="1">
        <v>0.0</v>
      </c>
      <c r="X481" s="1">
        <v>0.0</v>
      </c>
      <c r="Y481" s="1">
        <v>0.0</v>
      </c>
      <c r="AA481" s="1">
        <v>0.62</v>
      </c>
      <c r="AB481" s="1">
        <v>1854.25</v>
      </c>
      <c r="AC481" s="1">
        <v>0.38</v>
      </c>
      <c r="AE481" s="1">
        <v>16.742</v>
      </c>
      <c r="AF481" s="1">
        <v>0.403</v>
      </c>
      <c r="AG481" s="1">
        <v>8400.132</v>
      </c>
      <c r="AK481" s="1">
        <v>89.722</v>
      </c>
      <c r="AL481" s="1">
        <v>0.03</v>
      </c>
      <c r="AO481" s="1">
        <v>7.895</v>
      </c>
      <c r="AT481" s="1">
        <v>29.907</v>
      </c>
      <c r="AU481" s="1">
        <v>0.01</v>
      </c>
      <c r="AX481" s="1">
        <v>0.0</v>
      </c>
      <c r="AY481" s="1">
        <v>0.0</v>
      </c>
      <c r="AZ481" s="1">
        <v>0.0</v>
      </c>
      <c r="BA481" s="1">
        <v>2.632</v>
      </c>
      <c r="BC481" s="1">
        <v>0.05</v>
      </c>
      <c r="BG481" s="1">
        <v>628.052</v>
      </c>
      <c r="BH481" s="1">
        <v>0.21</v>
      </c>
      <c r="BJ481" s="1">
        <v>55.263</v>
      </c>
      <c r="BO481" s="1">
        <v>1046.754</v>
      </c>
      <c r="BP481" s="1">
        <v>0.35</v>
      </c>
      <c r="BR481" s="1">
        <v>92.105</v>
      </c>
      <c r="BT481" s="1">
        <v>0.24</v>
      </c>
      <c r="BU481" s="1">
        <v>38.71</v>
      </c>
      <c r="BY481" s="1">
        <v>0.0</v>
      </c>
      <c r="BZ481" s="1">
        <v>0.0</v>
      </c>
      <c r="CB481" s="1">
        <v>0.0</v>
      </c>
      <c r="CG481" s="1">
        <v>59.815</v>
      </c>
      <c r="CH481" s="1">
        <v>0.02</v>
      </c>
      <c r="CJ481" s="1">
        <v>-18.795</v>
      </c>
      <c r="CK481" s="1">
        <v>-0.461</v>
      </c>
      <c r="CL481" s="1">
        <v>5958.7</v>
      </c>
      <c r="CM481" s="1">
        <v>1.992</v>
      </c>
      <c r="CN481" s="1">
        <v>5.263</v>
      </c>
      <c r="CQ481" s="1">
        <v>0.14</v>
      </c>
      <c r="CR481" s="1">
        <v>0.0</v>
      </c>
      <c r="CU481" s="1">
        <v>418.702</v>
      </c>
      <c r="CV481" s="1">
        <v>0.0</v>
      </c>
      <c r="CX481" s="1">
        <v>36.842</v>
      </c>
      <c r="CY481" s="1">
        <v>0.0</v>
      </c>
      <c r="DA481" s="1">
        <v>1136.476</v>
      </c>
      <c r="DB481" s="1">
        <v>2.809</v>
      </c>
      <c r="DF481" s="1">
        <v>1046.754</v>
      </c>
      <c r="DG481" s="1">
        <v>0.35</v>
      </c>
      <c r="DI481" s="1">
        <v>92.105</v>
      </c>
      <c r="DN481" s="1">
        <v>0.0</v>
      </c>
      <c r="DO481" s="1">
        <v>0.0</v>
      </c>
      <c r="DQ481" s="1">
        <v>0.0</v>
      </c>
      <c r="DV481" s="1">
        <v>0.0</v>
      </c>
      <c r="DW481" s="1">
        <v>0.0</v>
      </c>
      <c r="DY481" s="1">
        <v>0.0</v>
      </c>
    </row>
    <row r="482">
      <c r="A482" s="1" t="s">
        <v>168</v>
      </c>
      <c r="B482" s="1">
        <v>2013.0</v>
      </c>
      <c r="C482" s="1" t="s">
        <v>169</v>
      </c>
      <c r="D482" s="1">
        <v>341596.0</v>
      </c>
      <c r="J482" s="1">
        <v>263.469</v>
      </c>
      <c r="K482" s="1">
        <v>0.09</v>
      </c>
      <c r="L482" s="1">
        <v>24.324</v>
      </c>
      <c r="N482" s="1">
        <v>108.108</v>
      </c>
      <c r="S482" s="1">
        <v>0.0</v>
      </c>
      <c r="T482" s="1">
        <v>0.0</v>
      </c>
      <c r="V482" s="1">
        <v>0.0</v>
      </c>
      <c r="W482" s="1">
        <v>0.0</v>
      </c>
      <c r="X482" s="1">
        <v>0.0</v>
      </c>
      <c r="Y482" s="1">
        <v>0.0</v>
      </c>
      <c r="AA482" s="1">
        <v>0.6</v>
      </c>
      <c r="AB482" s="1">
        <v>1756.461</v>
      </c>
      <c r="AC482" s="1">
        <v>0.37</v>
      </c>
      <c r="AE482" s="1">
        <v>3.318</v>
      </c>
      <c r="AF482" s="1">
        <v>0.093</v>
      </c>
      <c r="AG482" s="1">
        <v>8495.151</v>
      </c>
      <c r="AK482" s="1">
        <v>58.549</v>
      </c>
      <c r="AL482" s="1">
        <v>0.02</v>
      </c>
      <c r="AO482" s="1">
        <v>5.405</v>
      </c>
      <c r="AT482" s="1">
        <v>0.0</v>
      </c>
      <c r="AU482" s="1">
        <v>0.0</v>
      </c>
      <c r="AX482" s="1">
        <v>0.0</v>
      </c>
      <c r="AY482" s="1">
        <v>0.0</v>
      </c>
      <c r="AZ482" s="1">
        <v>0.0</v>
      </c>
      <c r="BA482" s="1">
        <v>0.0</v>
      </c>
      <c r="BC482" s="1">
        <v>0.04</v>
      </c>
      <c r="BG482" s="1">
        <v>761.133</v>
      </c>
      <c r="BH482" s="1">
        <v>0.26</v>
      </c>
      <c r="BJ482" s="1">
        <v>70.27</v>
      </c>
      <c r="BO482" s="1">
        <v>1024.602</v>
      </c>
      <c r="BP482" s="1">
        <v>0.35</v>
      </c>
      <c r="BR482" s="1">
        <v>94.595</v>
      </c>
      <c r="BT482" s="1">
        <v>0.23</v>
      </c>
      <c r="BU482" s="1">
        <v>38.333</v>
      </c>
      <c r="BY482" s="1">
        <v>0.0</v>
      </c>
      <c r="BZ482" s="1">
        <v>0.0</v>
      </c>
      <c r="CB482" s="1">
        <v>0.0</v>
      </c>
      <c r="CG482" s="1">
        <v>58.549</v>
      </c>
      <c r="CH482" s="1">
        <v>0.02</v>
      </c>
      <c r="CJ482" s="1">
        <v>-7.642</v>
      </c>
      <c r="CK482" s="1">
        <v>-0.152</v>
      </c>
      <c r="CL482" s="1">
        <v>5386.889</v>
      </c>
      <c r="CM482" s="1">
        <v>1.84</v>
      </c>
      <c r="CN482" s="1">
        <v>5.405</v>
      </c>
      <c r="CQ482" s="1">
        <v>0.09</v>
      </c>
      <c r="CR482" s="1">
        <v>0.0</v>
      </c>
      <c r="CU482" s="1">
        <v>263.469</v>
      </c>
      <c r="CV482" s="1">
        <v>0.0</v>
      </c>
      <c r="CX482" s="1">
        <v>24.324</v>
      </c>
      <c r="CY482" s="1">
        <v>0.0</v>
      </c>
      <c r="DA482" s="1">
        <v>1083.151</v>
      </c>
      <c r="DB482" s="1">
        <v>2.902</v>
      </c>
      <c r="DF482" s="1">
        <v>1024.602</v>
      </c>
      <c r="DG482" s="1">
        <v>0.35</v>
      </c>
      <c r="DI482" s="1">
        <v>94.595</v>
      </c>
      <c r="DN482" s="1">
        <v>0.0</v>
      </c>
      <c r="DO482" s="1">
        <v>0.0</v>
      </c>
      <c r="DQ482" s="1">
        <v>0.0</v>
      </c>
      <c r="DV482" s="1">
        <v>0.0</v>
      </c>
      <c r="DW482" s="1">
        <v>0.0</v>
      </c>
      <c r="DY482" s="1">
        <v>0.0</v>
      </c>
    </row>
    <row r="483">
      <c r="A483" s="1" t="s">
        <v>168</v>
      </c>
      <c r="B483" s="1">
        <v>2014.0</v>
      </c>
      <c r="C483" s="1" t="s">
        <v>169</v>
      </c>
      <c r="D483" s="1">
        <v>348889.0</v>
      </c>
      <c r="J483" s="1">
        <v>200.637</v>
      </c>
      <c r="K483" s="1">
        <v>0.07</v>
      </c>
      <c r="L483" s="1">
        <v>19.444</v>
      </c>
      <c r="N483" s="1">
        <v>138.889</v>
      </c>
      <c r="S483" s="1">
        <v>0.0</v>
      </c>
      <c r="T483" s="1">
        <v>0.0</v>
      </c>
      <c r="V483" s="1">
        <v>0.0</v>
      </c>
      <c r="W483" s="1">
        <v>0.0</v>
      </c>
      <c r="X483" s="1">
        <v>0.0</v>
      </c>
      <c r="Y483" s="1">
        <v>0.0</v>
      </c>
      <c r="AA483" s="1">
        <v>0.59</v>
      </c>
      <c r="AB483" s="1">
        <v>1691.082</v>
      </c>
      <c r="AC483" s="1">
        <v>0.36</v>
      </c>
      <c r="AE483" s="1">
        <v>-4.379</v>
      </c>
      <c r="AF483" s="1">
        <v>-0.127</v>
      </c>
      <c r="AG483" s="1">
        <v>7953.365</v>
      </c>
      <c r="AK483" s="1">
        <v>85.987</v>
      </c>
      <c r="AL483" s="1">
        <v>0.03</v>
      </c>
      <c r="AO483" s="1">
        <v>8.333</v>
      </c>
      <c r="AT483" s="1">
        <v>28.662</v>
      </c>
      <c r="AU483" s="1">
        <v>0.01</v>
      </c>
      <c r="AX483" s="1">
        <v>0.0</v>
      </c>
      <c r="AY483" s="1">
        <v>0.0</v>
      </c>
      <c r="AZ483" s="1">
        <v>0.0</v>
      </c>
      <c r="BA483" s="1">
        <v>2.778</v>
      </c>
      <c r="BC483" s="1">
        <v>0.05</v>
      </c>
      <c r="BG483" s="1">
        <v>745.223</v>
      </c>
      <c r="BH483" s="1">
        <v>0.26</v>
      </c>
      <c r="BJ483" s="1">
        <v>72.222</v>
      </c>
      <c r="BO483" s="1">
        <v>945.86</v>
      </c>
      <c r="BP483" s="1">
        <v>0.33</v>
      </c>
      <c r="BR483" s="1">
        <v>91.667</v>
      </c>
      <c r="BT483" s="1">
        <v>0.23</v>
      </c>
      <c r="BU483" s="1">
        <v>38.983</v>
      </c>
      <c r="BY483" s="1">
        <v>0.0</v>
      </c>
      <c r="BZ483" s="1">
        <v>0.0</v>
      </c>
      <c r="CB483" s="1">
        <v>0.0</v>
      </c>
      <c r="CG483" s="1">
        <v>57.325</v>
      </c>
      <c r="CH483" s="1">
        <v>0.02</v>
      </c>
      <c r="CJ483" s="1">
        <v>-39.408</v>
      </c>
      <c r="CK483" s="1">
        <v>-0.725</v>
      </c>
      <c r="CL483" s="1">
        <v>3195.798</v>
      </c>
      <c r="CM483" s="1">
        <v>1.115</v>
      </c>
      <c r="CN483" s="1">
        <v>5.556</v>
      </c>
      <c r="CQ483" s="1">
        <v>0.07</v>
      </c>
      <c r="CR483" s="1">
        <v>0.0</v>
      </c>
      <c r="CU483" s="1">
        <v>200.637</v>
      </c>
      <c r="CV483" s="1">
        <v>0.0</v>
      </c>
      <c r="CX483" s="1">
        <v>19.444</v>
      </c>
      <c r="CY483" s="1">
        <v>0.0</v>
      </c>
      <c r="DA483" s="1">
        <v>1031.847</v>
      </c>
      <c r="DB483" s="1">
        <v>2.775</v>
      </c>
      <c r="DF483" s="1">
        <v>945.86</v>
      </c>
      <c r="DG483" s="1">
        <v>0.33</v>
      </c>
      <c r="DI483" s="1">
        <v>91.667</v>
      </c>
      <c r="DN483" s="1">
        <v>0.0</v>
      </c>
      <c r="DO483" s="1">
        <v>0.0</v>
      </c>
      <c r="DQ483" s="1">
        <v>0.0</v>
      </c>
      <c r="DV483" s="1">
        <v>0.0</v>
      </c>
      <c r="DW483" s="1">
        <v>0.0</v>
      </c>
      <c r="DY483" s="1">
        <v>0.0</v>
      </c>
    </row>
    <row r="484">
      <c r="A484" s="1" t="s">
        <v>168</v>
      </c>
      <c r="B484" s="1">
        <v>2015.0</v>
      </c>
      <c r="C484" s="1" t="s">
        <v>169</v>
      </c>
      <c r="D484" s="1">
        <v>356296.0</v>
      </c>
      <c r="J484" s="1">
        <v>252.599</v>
      </c>
      <c r="K484" s="1">
        <v>0.09</v>
      </c>
      <c r="L484" s="1">
        <v>25.0</v>
      </c>
      <c r="N484" s="1">
        <v>138.889</v>
      </c>
      <c r="S484" s="1">
        <v>0.0</v>
      </c>
      <c r="T484" s="1">
        <v>0.0</v>
      </c>
      <c r="V484" s="1">
        <v>0.0</v>
      </c>
      <c r="W484" s="1">
        <v>0.0</v>
      </c>
      <c r="X484" s="1">
        <v>0.0</v>
      </c>
      <c r="Y484" s="1">
        <v>0.0</v>
      </c>
      <c r="AA484" s="1">
        <v>0.61</v>
      </c>
      <c r="AB484" s="1">
        <v>1712.06</v>
      </c>
      <c r="AC484" s="1">
        <v>0.36</v>
      </c>
      <c r="AE484" s="1">
        <v>14.859</v>
      </c>
      <c r="AF484" s="1">
        <v>0.412</v>
      </c>
      <c r="AG484" s="1">
        <v>8945.273</v>
      </c>
      <c r="AK484" s="1">
        <v>84.2</v>
      </c>
      <c r="AL484" s="1">
        <v>0.03</v>
      </c>
      <c r="AO484" s="1">
        <v>8.333</v>
      </c>
      <c r="AT484" s="1">
        <v>28.067</v>
      </c>
      <c r="AU484" s="1">
        <v>0.01</v>
      </c>
      <c r="AX484" s="1">
        <v>0.0</v>
      </c>
      <c r="AY484" s="1">
        <v>0.0</v>
      </c>
      <c r="AZ484" s="1">
        <v>0.0</v>
      </c>
      <c r="BA484" s="1">
        <v>2.778</v>
      </c>
      <c r="BC484" s="1">
        <v>0.05</v>
      </c>
      <c r="BG484" s="1">
        <v>673.597</v>
      </c>
      <c r="BH484" s="1">
        <v>0.24</v>
      </c>
      <c r="BJ484" s="1">
        <v>66.667</v>
      </c>
      <c r="BO484" s="1">
        <v>926.196</v>
      </c>
      <c r="BP484" s="1">
        <v>0.33</v>
      </c>
      <c r="BR484" s="1">
        <v>91.667</v>
      </c>
      <c r="BT484" s="1">
        <v>0.25</v>
      </c>
      <c r="BU484" s="1">
        <v>40.984</v>
      </c>
      <c r="BY484" s="1">
        <v>0.0</v>
      </c>
      <c r="BZ484" s="1">
        <v>0.0</v>
      </c>
      <c r="CB484" s="1">
        <v>0.0</v>
      </c>
      <c r="CG484" s="1">
        <v>56.133</v>
      </c>
      <c r="CH484" s="1">
        <v>0.02</v>
      </c>
      <c r="CJ484" s="1">
        <v>10.025</v>
      </c>
      <c r="CK484" s="1">
        <v>0.112</v>
      </c>
      <c r="CL484" s="1">
        <v>3443.092</v>
      </c>
      <c r="CM484" s="1">
        <v>1.227</v>
      </c>
      <c r="CN484" s="1">
        <v>5.556</v>
      </c>
      <c r="CQ484" s="1">
        <v>0.09</v>
      </c>
      <c r="CR484" s="1">
        <v>0.0</v>
      </c>
      <c r="CU484" s="1">
        <v>252.599</v>
      </c>
      <c r="CV484" s="1">
        <v>0.0</v>
      </c>
      <c r="CX484" s="1">
        <v>25.0</v>
      </c>
      <c r="CY484" s="1">
        <v>0.0</v>
      </c>
      <c r="DA484" s="1">
        <v>1010.396</v>
      </c>
      <c r="DB484" s="1">
        <v>3.187</v>
      </c>
      <c r="DF484" s="1">
        <v>926.196</v>
      </c>
      <c r="DG484" s="1">
        <v>0.33</v>
      </c>
      <c r="DI484" s="1">
        <v>91.667</v>
      </c>
      <c r="DN484" s="1">
        <v>0.0</v>
      </c>
      <c r="DO484" s="1">
        <v>0.0</v>
      </c>
      <c r="DQ484" s="1">
        <v>0.0</v>
      </c>
      <c r="DV484" s="1">
        <v>0.0</v>
      </c>
      <c r="DW484" s="1">
        <v>0.0</v>
      </c>
      <c r="DY484" s="1">
        <v>0.0</v>
      </c>
    </row>
    <row r="485">
      <c r="A485" s="1" t="s">
        <v>168</v>
      </c>
      <c r="B485" s="1">
        <v>2016.0</v>
      </c>
      <c r="C485" s="1" t="s">
        <v>169</v>
      </c>
      <c r="D485" s="1">
        <v>364666.0</v>
      </c>
      <c r="J485" s="1">
        <v>274.224</v>
      </c>
      <c r="K485" s="1">
        <v>0.1</v>
      </c>
      <c r="L485" s="1">
        <v>26.316</v>
      </c>
      <c r="N485" s="1">
        <v>105.263</v>
      </c>
      <c r="S485" s="1">
        <v>0.0</v>
      </c>
      <c r="T485" s="1">
        <v>0.0</v>
      </c>
      <c r="V485" s="1">
        <v>0.0</v>
      </c>
      <c r="W485" s="1">
        <v>0.0</v>
      </c>
      <c r="X485" s="1">
        <v>0.0</v>
      </c>
      <c r="Y485" s="1">
        <v>0.0</v>
      </c>
      <c r="AA485" s="1">
        <v>0.62</v>
      </c>
      <c r="AB485" s="1">
        <v>1700.186</v>
      </c>
      <c r="AC485" s="1">
        <v>0.38</v>
      </c>
      <c r="AE485" s="1">
        <v>0.137</v>
      </c>
      <c r="AF485" s="1">
        <v>0.004</v>
      </c>
      <c r="AG485" s="1">
        <v>8751.917</v>
      </c>
      <c r="AK485" s="1">
        <v>54.845</v>
      </c>
      <c r="AL485" s="1">
        <v>0.02</v>
      </c>
      <c r="AO485" s="1">
        <v>5.263</v>
      </c>
      <c r="AT485" s="1">
        <v>0.0</v>
      </c>
      <c r="AU485" s="1">
        <v>0.0</v>
      </c>
      <c r="AX485" s="1">
        <v>0.0</v>
      </c>
      <c r="AY485" s="1">
        <v>0.0</v>
      </c>
      <c r="AZ485" s="1">
        <v>0.0</v>
      </c>
      <c r="BA485" s="1">
        <v>0.0</v>
      </c>
      <c r="BC485" s="1">
        <v>0.04</v>
      </c>
      <c r="BG485" s="1">
        <v>712.981</v>
      </c>
      <c r="BH485" s="1">
        <v>0.26</v>
      </c>
      <c r="BJ485" s="1">
        <v>68.421</v>
      </c>
      <c r="BO485" s="1">
        <v>987.205</v>
      </c>
      <c r="BP485" s="1">
        <v>0.36</v>
      </c>
      <c r="BR485" s="1">
        <v>94.737</v>
      </c>
      <c r="BT485" s="1">
        <v>0.24</v>
      </c>
      <c r="BU485" s="1">
        <v>38.71</v>
      </c>
      <c r="BY485" s="1">
        <v>0.0</v>
      </c>
      <c r="BZ485" s="1">
        <v>0.0</v>
      </c>
      <c r="CB485" s="1">
        <v>0.0</v>
      </c>
      <c r="CG485" s="1">
        <v>54.845</v>
      </c>
      <c r="CH485" s="1">
        <v>0.02</v>
      </c>
      <c r="CJ485" s="1">
        <v>0.274</v>
      </c>
      <c r="CK485" s="1">
        <v>0.003</v>
      </c>
      <c r="CL485" s="1">
        <v>3373.281</v>
      </c>
      <c r="CM485" s="1">
        <v>1.23</v>
      </c>
      <c r="CN485" s="1">
        <v>5.263</v>
      </c>
      <c r="CQ485" s="1">
        <v>0.1</v>
      </c>
      <c r="CR485" s="1">
        <v>0.0</v>
      </c>
      <c r="CU485" s="1">
        <v>274.224</v>
      </c>
      <c r="CV485" s="1">
        <v>0.0</v>
      </c>
      <c r="CX485" s="1">
        <v>26.316</v>
      </c>
      <c r="CY485" s="1">
        <v>0.0</v>
      </c>
      <c r="DA485" s="1">
        <v>1042.049</v>
      </c>
      <c r="DB485" s="1">
        <v>3.192</v>
      </c>
      <c r="DF485" s="1">
        <v>987.205</v>
      </c>
      <c r="DG485" s="1">
        <v>0.36</v>
      </c>
      <c r="DI485" s="1">
        <v>94.737</v>
      </c>
      <c r="DN485" s="1">
        <v>0.0</v>
      </c>
      <c r="DO485" s="1">
        <v>0.0</v>
      </c>
      <c r="DQ485" s="1">
        <v>0.0</v>
      </c>
      <c r="DV485" s="1">
        <v>0.0</v>
      </c>
      <c r="DW485" s="1">
        <v>0.0</v>
      </c>
      <c r="DY485" s="1">
        <v>0.0</v>
      </c>
    </row>
    <row r="486">
      <c r="A486" s="1" t="s">
        <v>168</v>
      </c>
      <c r="B486" s="1">
        <v>2017.0</v>
      </c>
      <c r="C486" s="1" t="s">
        <v>169</v>
      </c>
      <c r="D486" s="1">
        <v>373177.0</v>
      </c>
      <c r="J486" s="1">
        <v>294.766</v>
      </c>
      <c r="K486" s="1">
        <v>0.11</v>
      </c>
      <c r="L486" s="1">
        <v>27.5</v>
      </c>
      <c r="N486" s="1">
        <v>100.0</v>
      </c>
      <c r="S486" s="1">
        <v>0.0</v>
      </c>
      <c r="T486" s="1">
        <v>0.0</v>
      </c>
      <c r="Y486" s="1">
        <v>0.0</v>
      </c>
      <c r="AA486" s="1">
        <v>0.63</v>
      </c>
      <c r="AB486" s="1">
        <v>1688.207</v>
      </c>
      <c r="AC486" s="1">
        <v>0.4</v>
      </c>
      <c r="AE486" s="1">
        <v>12.636</v>
      </c>
      <c r="AF486" s="1">
        <v>0.403</v>
      </c>
      <c r="AG486" s="1">
        <v>9632.978</v>
      </c>
      <c r="AK486" s="1">
        <v>53.594</v>
      </c>
      <c r="AL486" s="1">
        <v>0.02</v>
      </c>
      <c r="AO486" s="1">
        <v>5.0</v>
      </c>
      <c r="AT486" s="1">
        <v>0.0</v>
      </c>
      <c r="AU486" s="1">
        <v>0.0</v>
      </c>
      <c r="BA486" s="1">
        <v>0.0</v>
      </c>
      <c r="BC486" s="1">
        <v>0.04</v>
      </c>
      <c r="BG486" s="1">
        <v>723.517</v>
      </c>
      <c r="BH486" s="1">
        <v>0.27</v>
      </c>
      <c r="BJ486" s="1">
        <v>67.5</v>
      </c>
      <c r="BO486" s="1">
        <v>1018.284</v>
      </c>
      <c r="BP486" s="1">
        <v>0.38</v>
      </c>
      <c r="BR486" s="1">
        <v>95.0</v>
      </c>
      <c r="BT486" s="1">
        <v>0.23</v>
      </c>
      <c r="BU486" s="1">
        <v>36.508</v>
      </c>
      <c r="BY486" s="1">
        <v>0.0</v>
      </c>
      <c r="BZ486" s="1">
        <v>0.0</v>
      </c>
      <c r="CB486" s="1">
        <v>0.0</v>
      </c>
      <c r="CG486" s="1">
        <v>53.594</v>
      </c>
      <c r="CH486" s="1">
        <v>0.02</v>
      </c>
      <c r="CN486" s="1">
        <v>5.0</v>
      </c>
      <c r="CQ486" s="1">
        <v>0.11</v>
      </c>
      <c r="CR486" s="1">
        <v>0.0</v>
      </c>
      <c r="CU486" s="1">
        <v>294.766</v>
      </c>
      <c r="CV486" s="1">
        <v>0.0</v>
      </c>
      <c r="CX486" s="1">
        <v>27.5</v>
      </c>
      <c r="CY486" s="1">
        <v>0.0</v>
      </c>
      <c r="DA486" s="1">
        <v>1071.877</v>
      </c>
      <c r="DB486" s="1">
        <v>3.595</v>
      </c>
      <c r="DF486" s="1">
        <v>1018.284</v>
      </c>
      <c r="DG486" s="1">
        <v>0.38</v>
      </c>
      <c r="DI486" s="1">
        <v>95.0</v>
      </c>
      <c r="DN486" s="1">
        <v>0.0</v>
      </c>
      <c r="DO486" s="1">
        <v>0.0</v>
      </c>
      <c r="DQ486" s="1">
        <v>0.0</v>
      </c>
      <c r="DV486" s="1">
        <v>0.0</v>
      </c>
      <c r="DW486" s="1">
        <v>0.0</v>
      </c>
      <c r="DY486" s="1">
        <v>0.0</v>
      </c>
    </row>
    <row r="487">
      <c r="A487" s="1" t="s">
        <v>168</v>
      </c>
      <c r="B487" s="1">
        <v>2018.0</v>
      </c>
      <c r="C487" s="1" t="s">
        <v>169</v>
      </c>
      <c r="D487" s="1">
        <v>380188.0</v>
      </c>
      <c r="J487" s="1">
        <v>341.936</v>
      </c>
      <c r="K487" s="1">
        <v>0.13</v>
      </c>
      <c r="L487" s="1">
        <v>31.707</v>
      </c>
      <c r="N487" s="1">
        <v>146.341</v>
      </c>
      <c r="S487" s="1">
        <v>0.0</v>
      </c>
      <c r="T487" s="1">
        <v>0.0</v>
      </c>
      <c r="Y487" s="1">
        <v>0.0</v>
      </c>
      <c r="AA487" s="1">
        <v>0.64</v>
      </c>
      <c r="AB487" s="1">
        <v>1683.378</v>
      </c>
      <c r="AC487" s="1">
        <v>0.41</v>
      </c>
      <c r="AE487" s="1">
        <v>-3.57</v>
      </c>
      <c r="AF487" s="1">
        <v>-0.128</v>
      </c>
      <c r="AG487" s="1">
        <v>9117.764</v>
      </c>
      <c r="AK487" s="1">
        <v>78.908</v>
      </c>
      <c r="AL487" s="1">
        <v>0.03</v>
      </c>
      <c r="AO487" s="1">
        <v>7.317</v>
      </c>
      <c r="AT487" s="1">
        <v>0.0</v>
      </c>
      <c r="AU487" s="1">
        <v>0.0</v>
      </c>
      <c r="BA487" s="1">
        <v>0.0</v>
      </c>
      <c r="BC487" s="1">
        <v>0.06</v>
      </c>
      <c r="BG487" s="1">
        <v>657.569</v>
      </c>
      <c r="BH487" s="1">
        <v>0.25</v>
      </c>
      <c r="BJ487" s="1">
        <v>60.976</v>
      </c>
      <c r="BO487" s="1">
        <v>999.505</v>
      </c>
      <c r="BP487" s="1">
        <v>0.38</v>
      </c>
      <c r="BR487" s="1">
        <v>92.683</v>
      </c>
      <c r="BT487" s="1">
        <v>0.23</v>
      </c>
      <c r="BU487" s="1">
        <v>35.938</v>
      </c>
      <c r="BY487" s="1">
        <v>0.0</v>
      </c>
      <c r="BZ487" s="1">
        <v>0.0</v>
      </c>
      <c r="CB487" s="1">
        <v>0.0</v>
      </c>
      <c r="CG487" s="1">
        <v>78.908</v>
      </c>
      <c r="CH487" s="1">
        <v>0.03</v>
      </c>
      <c r="CN487" s="1">
        <v>7.317</v>
      </c>
      <c r="CQ487" s="1">
        <v>0.13</v>
      </c>
      <c r="CR487" s="1">
        <v>0.0</v>
      </c>
      <c r="CU487" s="1">
        <v>341.936</v>
      </c>
      <c r="CV487" s="1">
        <v>0.0</v>
      </c>
      <c r="CX487" s="1">
        <v>31.707</v>
      </c>
      <c r="CY487" s="1">
        <v>0.0</v>
      </c>
      <c r="DA487" s="1">
        <v>1078.414</v>
      </c>
      <c r="DB487" s="1">
        <v>3.466</v>
      </c>
      <c r="DF487" s="1">
        <v>999.505</v>
      </c>
      <c r="DG487" s="1">
        <v>0.38</v>
      </c>
      <c r="DI487" s="1">
        <v>92.683</v>
      </c>
      <c r="DN487" s="1">
        <v>0.0</v>
      </c>
      <c r="DO487" s="1">
        <v>0.0</v>
      </c>
      <c r="DQ487" s="1">
        <v>0.0</v>
      </c>
      <c r="DV487" s="1">
        <v>0.0</v>
      </c>
      <c r="DW487" s="1">
        <v>0.0</v>
      </c>
      <c r="DY487" s="1">
        <v>0.0</v>
      </c>
    </row>
    <row r="488">
      <c r="A488" s="1" t="s">
        <v>168</v>
      </c>
      <c r="B488" s="1">
        <v>2019.0</v>
      </c>
      <c r="C488" s="1" t="s">
        <v>169</v>
      </c>
      <c r="D488" s="1">
        <v>385784.0</v>
      </c>
      <c r="J488" s="1">
        <v>388.819</v>
      </c>
      <c r="K488" s="1">
        <v>0.15</v>
      </c>
      <c r="L488" s="1">
        <v>28.846</v>
      </c>
      <c r="N488" s="1">
        <v>173.077</v>
      </c>
      <c r="S488" s="1">
        <v>0.0</v>
      </c>
      <c r="T488" s="1">
        <v>0.0</v>
      </c>
      <c r="Y488" s="1">
        <v>0.0</v>
      </c>
      <c r="AA488" s="1">
        <v>0.9</v>
      </c>
      <c r="AB488" s="1">
        <v>2332.912</v>
      </c>
      <c r="AC488" s="1">
        <v>0.52</v>
      </c>
      <c r="AE488" s="1">
        <v>25.521</v>
      </c>
      <c r="AF488" s="1">
        <v>0.885</v>
      </c>
      <c r="AG488" s="1">
        <v>11278.696</v>
      </c>
      <c r="AK488" s="1">
        <v>181.449</v>
      </c>
      <c r="AL488" s="1">
        <v>0.07</v>
      </c>
      <c r="AO488" s="1">
        <v>13.462</v>
      </c>
      <c r="AT488" s="1">
        <v>0.0</v>
      </c>
      <c r="AU488" s="1">
        <v>0.0</v>
      </c>
      <c r="BA488" s="1">
        <v>0.0</v>
      </c>
      <c r="BC488" s="1">
        <v>0.09</v>
      </c>
      <c r="BG488" s="1">
        <v>751.716</v>
      </c>
      <c r="BH488" s="1">
        <v>0.29</v>
      </c>
      <c r="BJ488" s="1">
        <v>55.769</v>
      </c>
      <c r="BO488" s="1">
        <v>1166.456</v>
      </c>
      <c r="BP488" s="1">
        <v>0.45</v>
      </c>
      <c r="BR488" s="1">
        <v>86.538</v>
      </c>
      <c r="BT488" s="1">
        <v>0.38</v>
      </c>
      <c r="BU488" s="1">
        <v>42.222</v>
      </c>
      <c r="BY488" s="1">
        <v>0.0</v>
      </c>
      <c r="BZ488" s="1">
        <v>0.0</v>
      </c>
      <c r="CB488" s="1">
        <v>0.0</v>
      </c>
      <c r="CG488" s="1">
        <v>181.449</v>
      </c>
      <c r="CH488" s="1">
        <v>0.07</v>
      </c>
      <c r="CN488" s="1">
        <v>13.462</v>
      </c>
      <c r="CQ488" s="1">
        <v>0.15</v>
      </c>
      <c r="CR488" s="1">
        <v>0.0</v>
      </c>
      <c r="CU488" s="1">
        <v>388.819</v>
      </c>
      <c r="CV488" s="1">
        <v>0.0</v>
      </c>
      <c r="CX488" s="1">
        <v>28.846</v>
      </c>
      <c r="CY488" s="1">
        <v>0.0</v>
      </c>
      <c r="DA488" s="1">
        <v>1347.904</v>
      </c>
      <c r="DB488" s="1">
        <v>4.351</v>
      </c>
      <c r="DF488" s="1">
        <v>1166.456</v>
      </c>
      <c r="DG488" s="1">
        <v>0.45</v>
      </c>
      <c r="DI488" s="1">
        <v>86.538</v>
      </c>
      <c r="DN488" s="1">
        <v>25.921</v>
      </c>
      <c r="DO488" s="1">
        <v>0.01</v>
      </c>
      <c r="DQ488" s="1">
        <v>1.923</v>
      </c>
      <c r="DV488" s="1">
        <v>0.0</v>
      </c>
      <c r="DW488" s="1">
        <v>0.0</v>
      </c>
      <c r="DY488" s="1">
        <v>0.0</v>
      </c>
    </row>
    <row r="489">
      <c r="A489" s="1" t="s">
        <v>168</v>
      </c>
      <c r="B489" s="1">
        <v>2020.0</v>
      </c>
      <c r="C489" s="1" t="s">
        <v>169</v>
      </c>
      <c r="D489" s="1">
        <v>390775.0</v>
      </c>
      <c r="J489" s="1">
        <v>358.262</v>
      </c>
      <c r="K489" s="1">
        <v>0.14</v>
      </c>
      <c r="L489" s="1">
        <v>31.818</v>
      </c>
      <c r="N489" s="1">
        <v>159.091</v>
      </c>
      <c r="S489" s="1">
        <v>0.0</v>
      </c>
      <c r="T489" s="1">
        <v>0.0</v>
      </c>
      <c r="Y489" s="1">
        <v>0.0</v>
      </c>
      <c r="AA489" s="1">
        <v>0.71</v>
      </c>
      <c r="AB489" s="1">
        <v>1816.902</v>
      </c>
      <c r="AC489" s="1">
        <v>0.44</v>
      </c>
      <c r="AE489" s="1">
        <v>-20.489</v>
      </c>
      <c r="AF489" s="1">
        <v>-0.892</v>
      </c>
      <c r="AG489" s="1">
        <v>8853.263</v>
      </c>
      <c r="AK489" s="1">
        <v>127.951</v>
      </c>
      <c r="AL489" s="1">
        <v>0.05</v>
      </c>
      <c r="AO489" s="1">
        <v>11.364</v>
      </c>
      <c r="AT489" s="1">
        <v>0.0</v>
      </c>
      <c r="AU489" s="1">
        <v>0.0</v>
      </c>
      <c r="BA489" s="1">
        <v>0.0</v>
      </c>
      <c r="BC489" s="1">
        <v>0.07</v>
      </c>
      <c r="BG489" s="1">
        <v>614.164</v>
      </c>
      <c r="BH489" s="1">
        <v>0.24</v>
      </c>
      <c r="BJ489" s="1">
        <v>54.545</v>
      </c>
      <c r="BO489" s="1">
        <v>998.017</v>
      </c>
      <c r="BP489" s="1">
        <v>0.39</v>
      </c>
      <c r="BR489" s="1">
        <v>88.636</v>
      </c>
      <c r="BT489" s="1">
        <v>0.27</v>
      </c>
      <c r="BU489" s="1">
        <v>38.028</v>
      </c>
      <c r="BY489" s="1">
        <v>0.0</v>
      </c>
      <c r="BZ489" s="1">
        <v>0.0</v>
      </c>
      <c r="CB489" s="1">
        <v>0.0</v>
      </c>
      <c r="CG489" s="1">
        <v>127.951</v>
      </c>
      <c r="CH489" s="1">
        <v>0.05</v>
      </c>
      <c r="CN489" s="1">
        <v>11.364</v>
      </c>
      <c r="CQ489" s="1">
        <v>0.14</v>
      </c>
      <c r="CR489" s="1">
        <v>0.0</v>
      </c>
      <c r="CU489" s="1">
        <v>358.262</v>
      </c>
      <c r="CV489" s="1">
        <v>0.0</v>
      </c>
      <c r="CX489" s="1">
        <v>31.818</v>
      </c>
      <c r="CY489" s="1">
        <v>0.0</v>
      </c>
      <c r="DA489" s="1">
        <v>1125.968</v>
      </c>
      <c r="DB489" s="1">
        <v>3.46</v>
      </c>
      <c r="DF489" s="1">
        <v>998.017</v>
      </c>
      <c r="DG489" s="1">
        <v>0.39</v>
      </c>
      <c r="DI489" s="1">
        <v>88.636</v>
      </c>
      <c r="DN489" s="1">
        <v>25.59</v>
      </c>
      <c r="DO489" s="1">
        <v>0.01</v>
      </c>
      <c r="DQ489" s="1">
        <v>2.273</v>
      </c>
      <c r="DV489" s="1">
        <v>0.0</v>
      </c>
      <c r="DW489" s="1">
        <v>0.0</v>
      </c>
      <c r="DY489" s="1">
        <v>0.0</v>
      </c>
    </row>
    <row r="490">
      <c r="A490" s="1" t="s">
        <v>168</v>
      </c>
      <c r="B490" s="1">
        <v>2021.0</v>
      </c>
      <c r="C490" s="1" t="s">
        <v>169</v>
      </c>
      <c r="D490" s="1">
        <v>395312.0</v>
      </c>
      <c r="J490" s="1">
        <v>354.151</v>
      </c>
      <c r="K490" s="1">
        <v>0.14</v>
      </c>
      <c r="L490" s="1">
        <v>38.889</v>
      </c>
      <c r="N490" s="1">
        <v>166.667</v>
      </c>
      <c r="S490" s="1">
        <v>0.0</v>
      </c>
      <c r="T490" s="1">
        <v>0.0</v>
      </c>
      <c r="Y490" s="1">
        <v>0.0</v>
      </c>
      <c r="AA490" s="1">
        <v>0.64</v>
      </c>
      <c r="AB490" s="1">
        <v>1618.974</v>
      </c>
      <c r="AC490" s="1">
        <v>0.36</v>
      </c>
      <c r="AE490" s="1">
        <v>3.875</v>
      </c>
      <c r="AF490" s="1">
        <v>0.134</v>
      </c>
      <c r="AG490" s="1">
        <v>9090.77</v>
      </c>
      <c r="AK490" s="1">
        <v>126.482</v>
      </c>
      <c r="AL490" s="1">
        <v>0.05</v>
      </c>
      <c r="AO490" s="1">
        <v>13.889</v>
      </c>
      <c r="AT490" s="1">
        <v>0.0</v>
      </c>
      <c r="AU490" s="1">
        <v>0.0</v>
      </c>
      <c r="BA490" s="1">
        <v>0.0</v>
      </c>
      <c r="BC490" s="1">
        <v>0.06</v>
      </c>
      <c r="BG490" s="1">
        <v>404.744</v>
      </c>
      <c r="BH490" s="1">
        <v>0.16</v>
      </c>
      <c r="BJ490" s="1">
        <v>44.444</v>
      </c>
      <c r="BO490" s="1">
        <v>784.191</v>
      </c>
      <c r="BP490" s="1">
        <v>0.31</v>
      </c>
      <c r="BR490" s="1">
        <v>86.111</v>
      </c>
      <c r="BT490" s="1">
        <v>0.28</v>
      </c>
      <c r="BU490" s="1">
        <v>43.75</v>
      </c>
      <c r="BY490" s="1">
        <v>0.0</v>
      </c>
      <c r="BZ490" s="1">
        <v>0.0</v>
      </c>
      <c r="CB490" s="1">
        <v>0.0</v>
      </c>
      <c r="CG490" s="1">
        <v>126.482</v>
      </c>
      <c r="CH490" s="1">
        <v>0.05</v>
      </c>
      <c r="CN490" s="1">
        <v>13.889</v>
      </c>
      <c r="CQ490" s="1">
        <v>0.14</v>
      </c>
      <c r="CR490" s="1">
        <v>0.0</v>
      </c>
      <c r="CU490" s="1">
        <v>354.151</v>
      </c>
      <c r="CV490" s="1">
        <v>0.0</v>
      </c>
      <c r="CX490" s="1">
        <v>38.889</v>
      </c>
      <c r="CY490" s="1">
        <v>0.0</v>
      </c>
      <c r="DA490" s="1">
        <v>910.673</v>
      </c>
      <c r="DB490" s="1">
        <v>3.594</v>
      </c>
      <c r="DF490" s="1">
        <v>784.191</v>
      </c>
      <c r="DG490" s="1">
        <v>0.31</v>
      </c>
      <c r="DI490" s="1">
        <v>86.111</v>
      </c>
      <c r="DN490" s="1">
        <v>25.296</v>
      </c>
      <c r="DO490" s="1">
        <v>0.01</v>
      </c>
      <c r="DQ490" s="1">
        <v>2.778</v>
      </c>
      <c r="DV490" s="1">
        <v>0.0</v>
      </c>
      <c r="DW490" s="1">
        <v>0.0</v>
      </c>
      <c r="DY490" s="1">
        <v>0.0</v>
      </c>
    </row>
    <row r="491">
      <c r="A491" s="1" t="s">
        <v>168</v>
      </c>
      <c r="B491" s="1">
        <v>2022.0</v>
      </c>
      <c r="C491" s="1" t="s">
        <v>169</v>
      </c>
      <c r="D491" s="1">
        <v>402691.0</v>
      </c>
      <c r="J491" s="1">
        <v>397.327</v>
      </c>
      <c r="K491" s="1">
        <v>0.16</v>
      </c>
      <c r="L491" s="1">
        <v>34.043</v>
      </c>
      <c r="N491" s="1">
        <v>170.213</v>
      </c>
      <c r="S491" s="1">
        <v>0.0</v>
      </c>
      <c r="T491" s="1">
        <v>0.0</v>
      </c>
      <c r="Y491" s="1">
        <v>0.0</v>
      </c>
      <c r="AA491" s="1">
        <v>0.75</v>
      </c>
      <c r="AB491" s="1">
        <v>1862.47</v>
      </c>
      <c r="AC491" s="1">
        <v>0.47</v>
      </c>
      <c r="AE491" s="1">
        <v>4.783</v>
      </c>
      <c r="AF491" s="1">
        <v>0.172</v>
      </c>
      <c r="AG491" s="1">
        <v>9351.043</v>
      </c>
      <c r="AK491" s="1">
        <v>148.998</v>
      </c>
      <c r="AL491" s="1">
        <v>0.06</v>
      </c>
      <c r="AO491" s="1">
        <v>12.766</v>
      </c>
      <c r="AT491" s="1">
        <v>0.0</v>
      </c>
      <c r="AU491" s="1">
        <v>0.0</v>
      </c>
      <c r="BA491" s="1">
        <v>0.0</v>
      </c>
      <c r="BC491" s="1">
        <v>0.08</v>
      </c>
      <c r="BG491" s="1">
        <v>595.99</v>
      </c>
      <c r="BH491" s="1">
        <v>0.24</v>
      </c>
      <c r="BJ491" s="1">
        <v>51.064</v>
      </c>
      <c r="BO491" s="1">
        <v>1018.15</v>
      </c>
      <c r="BP491" s="1">
        <v>0.41</v>
      </c>
      <c r="BR491" s="1">
        <v>87.234</v>
      </c>
      <c r="BT491" s="1">
        <v>0.28</v>
      </c>
      <c r="BU491" s="1">
        <v>37.333</v>
      </c>
      <c r="BY491" s="1">
        <v>0.0</v>
      </c>
      <c r="BZ491" s="1">
        <v>0.0</v>
      </c>
      <c r="CB491" s="1">
        <v>0.0</v>
      </c>
      <c r="CG491" s="1">
        <v>148.998</v>
      </c>
      <c r="CH491" s="1">
        <v>0.06</v>
      </c>
      <c r="CN491" s="1">
        <v>12.766</v>
      </c>
      <c r="CQ491" s="1">
        <v>0.16</v>
      </c>
      <c r="CR491" s="1">
        <v>0.0</v>
      </c>
      <c r="CU491" s="1">
        <v>397.327</v>
      </c>
      <c r="CV491" s="1">
        <v>0.0</v>
      </c>
      <c r="CX491" s="1">
        <v>34.043</v>
      </c>
      <c r="CY491" s="1">
        <v>0.0</v>
      </c>
      <c r="DA491" s="1">
        <v>1167.148</v>
      </c>
      <c r="DB491" s="1">
        <v>3.766</v>
      </c>
      <c r="DF491" s="1">
        <v>1018.15</v>
      </c>
      <c r="DG491" s="1">
        <v>0.41</v>
      </c>
      <c r="DI491" s="1">
        <v>87.234</v>
      </c>
      <c r="DN491" s="1">
        <v>24.833</v>
      </c>
      <c r="DO491" s="1">
        <v>0.01</v>
      </c>
      <c r="DQ491" s="1">
        <v>2.128</v>
      </c>
      <c r="DV491" s="1">
        <v>0.0</v>
      </c>
      <c r="DW491" s="1">
        <v>0.0</v>
      </c>
      <c r="DY491" s="1">
        <v>0.0</v>
      </c>
    </row>
    <row r="492">
      <c r="A492" s="1" t="s">
        <v>168</v>
      </c>
      <c r="B492" s="1">
        <v>2023.0</v>
      </c>
      <c r="C492" s="1" t="s">
        <v>169</v>
      </c>
      <c r="D492" s="1">
        <v>411073.0</v>
      </c>
      <c r="J492" s="1">
        <v>364.899</v>
      </c>
      <c r="K492" s="1">
        <v>0.15</v>
      </c>
      <c r="L492" s="1">
        <v>33.333</v>
      </c>
      <c r="N492" s="1">
        <v>155.556</v>
      </c>
      <c r="S492" s="1">
        <v>0.0</v>
      </c>
      <c r="T492" s="1">
        <v>0.0</v>
      </c>
      <c r="Y492" s="1">
        <v>0.0</v>
      </c>
      <c r="AA492" s="1">
        <v>0.73</v>
      </c>
      <c r="AB492" s="1">
        <v>1775.84</v>
      </c>
      <c r="AC492" s="1">
        <v>0.45</v>
      </c>
      <c r="AE492" s="1">
        <v>-1.607</v>
      </c>
      <c r="AF492" s="1">
        <v>-0.061</v>
      </c>
      <c r="AG492" s="1">
        <v>9013.173</v>
      </c>
      <c r="AK492" s="1">
        <v>121.633</v>
      </c>
      <c r="AL492" s="1">
        <v>0.05</v>
      </c>
      <c r="AO492" s="1">
        <v>11.111</v>
      </c>
      <c r="AT492" s="1">
        <v>0.0</v>
      </c>
      <c r="AU492" s="1">
        <v>0.0</v>
      </c>
      <c r="BA492" s="1">
        <v>0.0</v>
      </c>
      <c r="BC492" s="1">
        <v>0.07</v>
      </c>
      <c r="BG492" s="1">
        <v>583.838</v>
      </c>
      <c r="BH492" s="1">
        <v>0.24</v>
      </c>
      <c r="BJ492" s="1">
        <v>53.333</v>
      </c>
      <c r="BO492" s="1">
        <v>973.063</v>
      </c>
      <c r="BP492" s="1">
        <v>0.4</v>
      </c>
      <c r="BR492" s="1">
        <v>88.889</v>
      </c>
      <c r="BT492" s="1">
        <v>0.28</v>
      </c>
      <c r="BU492" s="1">
        <v>38.356</v>
      </c>
      <c r="BY492" s="1">
        <v>0.0</v>
      </c>
      <c r="BZ492" s="1">
        <v>0.0</v>
      </c>
      <c r="CB492" s="1">
        <v>0.0</v>
      </c>
      <c r="CG492" s="1">
        <v>121.633</v>
      </c>
      <c r="CH492" s="1">
        <v>0.05</v>
      </c>
      <c r="CN492" s="1">
        <v>11.111</v>
      </c>
      <c r="CQ492" s="1">
        <v>0.15</v>
      </c>
      <c r="CR492" s="1">
        <v>0.0</v>
      </c>
      <c r="CU492" s="1">
        <v>364.899</v>
      </c>
      <c r="CV492" s="1">
        <v>0.0</v>
      </c>
      <c r="CX492" s="1">
        <v>33.333</v>
      </c>
      <c r="CY492" s="1">
        <v>0.0</v>
      </c>
      <c r="DA492" s="1">
        <v>1094.696</v>
      </c>
      <c r="DB492" s="1">
        <v>3.705</v>
      </c>
      <c r="DF492" s="1">
        <v>973.063</v>
      </c>
      <c r="DG492" s="1">
        <v>0.4</v>
      </c>
      <c r="DI492" s="1">
        <v>88.889</v>
      </c>
      <c r="DN492" s="1">
        <v>24.327</v>
      </c>
      <c r="DO492" s="1">
        <v>0.01</v>
      </c>
      <c r="DQ492" s="1">
        <v>2.222</v>
      </c>
      <c r="DV492" s="1">
        <v>0.0</v>
      </c>
      <c r="DW492" s="1">
        <v>0.0</v>
      </c>
      <c r="DY492" s="1">
        <v>0.0</v>
      </c>
    </row>
    <row r="493">
      <c r="A493" s="1" t="s">
        <v>170</v>
      </c>
      <c r="B493" s="1">
        <v>2000.0</v>
      </c>
      <c r="C493" s="1" t="s">
        <v>171</v>
      </c>
      <c r="D493" s="1">
        <v>7221570.0</v>
      </c>
      <c r="E493" s="1">
        <v>1.2746225664E10</v>
      </c>
      <c r="J493" s="1">
        <v>0.0</v>
      </c>
      <c r="K493" s="1">
        <v>0.0</v>
      </c>
      <c r="L493" s="1">
        <v>0.0</v>
      </c>
      <c r="N493" s="1">
        <v>625.0</v>
      </c>
      <c r="S493" s="1">
        <v>0.0</v>
      </c>
      <c r="T493" s="1">
        <v>0.0</v>
      </c>
      <c r="V493" s="1">
        <v>0.0</v>
      </c>
      <c r="W493" s="1">
        <v>0.0</v>
      </c>
      <c r="X493" s="1">
        <v>0.0</v>
      </c>
      <c r="Y493" s="1">
        <v>0.0</v>
      </c>
      <c r="AA493" s="1">
        <v>0.45</v>
      </c>
      <c r="AB493" s="1">
        <v>62.313</v>
      </c>
      <c r="AC493" s="1">
        <v>0.08</v>
      </c>
      <c r="AE493" s="1">
        <v>166.787</v>
      </c>
      <c r="AF493" s="1">
        <v>4.292</v>
      </c>
      <c r="AG493" s="1">
        <v>950.6</v>
      </c>
      <c r="AH493" s="1">
        <v>0.539</v>
      </c>
      <c r="AK493" s="1">
        <v>11.078</v>
      </c>
      <c r="AL493" s="1">
        <v>0.08</v>
      </c>
      <c r="AO493" s="1">
        <v>100.0</v>
      </c>
      <c r="AT493" s="1">
        <v>0.0</v>
      </c>
      <c r="AU493" s="1">
        <v>0.0</v>
      </c>
      <c r="AX493" s="1">
        <v>0.0</v>
      </c>
      <c r="AY493" s="1">
        <v>0.0</v>
      </c>
      <c r="AZ493" s="1">
        <v>0.0</v>
      </c>
      <c r="BA493" s="1">
        <v>0.0</v>
      </c>
      <c r="BC493" s="1">
        <v>0.05</v>
      </c>
      <c r="BG493" s="1">
        <v>0.0</v>
      </c>
      <c r="BH493" s="1">
        <v>0.0</v>
      </c>
      <c r="BJ493" s="1">
        <v>0.0</v>
      </c>
      <c r="BO493" s="1">
        <v>0.0</v>
      </c>
      <c r="BP493" s="1">
        <v>0.0</v>
      </c>
      <c r="BR493" s="1">
        <v>0.0</v>
      </c>
      <c r="BT493" s="1">
        <v>0.37</v>
      </c>
      <c r="BU493" s="1">
        <v>82.222</v>
      </c>
      <c r="BY493" s="1">
        <v>0.0</v>
      </c>
      <c r="BZ493" s="1">
        <v>0.0</v>
      </c>
      <c r="CB493" s="1">
        <v>0.0</v>
      </c>
      <c r="CG493" s="1">
        <v>11.078</v>
      </c>
      <c r="CH493" s="1">
        <v>0.08</v>
      </c>
      <c r="CJ493" s="1">
        <v>-30.811</v>
      </c>
      <c r="CK493" s="1">
        <v>-0.203</v>
      </c>
      <c r="CL493" s="1">
        <v>63.004</v>
      </c>
      <c r="CM493" s="1">
        <v>0.455</v>
      </c>
      <c r="CN493" s="1">
        <v>100.0</v>
      </c>
      <c r="CQ493" s="1">
        <v>0.0</v>
      </c>
      <c r="CR493" s="1">
        <v>0.0</v>
      </c>
      <c r="CU493" s="1">
        <v>0.0</v>
      </c>
      <c r="CV493" s="1">
        <v>0.0</v>
      </c>
      <c r="CX493" s="1">
        <v>0.0</v>
      </c>
      <c r="CY493" s="1">
        <v>0.0</v>
      </c>
      <c r="DA493" s="1">
        <v>11.078</v>
      </c>
      <c r="DB493" s="1">
        <v>6.865</v>
      </c>
      <c r="DF493" s="1">
        <v>0.0</v>
      </c>
      <c r="DG493" s="1">
        <v>0.0</v>
      </c>
      <c r="DI493" s="1">
        <v>0.0</v>
      </c>
      <c r="DN493" s="1">
        <v>0.0</v>
      </c>
      <c r="DO493" s="1">
        <v>0.0</v>
      </c>
      <c r="DQ493" s="1">
        <v>0.0</v>
      </c>
      <c r="DV493" s="1">
        <v>0.0</v>
      </c>
      <c r="DW493" s="1">
        <v>0.0</v>
      </c>
      <c r="DY493" s="1">
        <v>0.0</v>
      </c>
    </row>
    <row r="494">
      <c r="A494" s="1" t="s">
        <v>170</v>
      </c>
      <c r="B494" s="1">
        <v>2001.0</v>
      </c>
      <c r="C494" s="1" t="s">
        <v>171</v>
      </c>
      <c r="D494" s="1">
        <v>7445548.0</v>
      </c>
      <c r="E494" s="1">
        <v>1.3306903552E10</v>
      </c>
      <c r="J494" s="1">
        <v>0.0</v>
      </c>
      <c r="K494" s="1">
        <v>0.0</v>
      </c>
      <c r="L494" s="1">
        <v>0.0</v>
      </c>
      <c r="N494" s="1">
        <v>666.667</v>
      </c>
      <c r="S494" s="1">
        <v>0.0</v>
      </c>
      <c r="T494" s="1">
        <v>0.0</v>
      </c>
      <c r="V494" s="1">
        <v>0.0</v>
      </c>
      <c r="W494" s="1">
        <v>0.0</v>
      </c>
      <c r="X494" s="1">
        <v>0.0</v>
      </c>
      <c r="Y494" s="1">
        <v>0.0</v>
      </c>
      <c r="AA494" s="1">
        <v>0.52</v>
      </c>
      <c r="AB494" s="1">
        <v>69.84</v>
      </c>
      <c r="AC494" s="1">
        <v>0.06</v>
      </c>
      <c r="AE494" s="1">
        <v>14.279</v>
      </c>
      <c r="AF494" s="1">
        <v>0.98</v>
      </c>
      <c r="AG494" s="1">
        <v>1053.661</v>
      </c>
      <c r="AH494" s="1">
        <v>0.59</v>
      </c>
      <c r="AK494" s="1">
        <v>8.059</v>
      </c>
      <c r="AL494" s="1">
        <v>0.06</v>
      </c>
      <c r="AO494" s="1">
        <v>100.0</v>
      </c>
      <c r="AT494" s="1">
        <v>0.0</v>
      </c>
      <c r="AU494" s="1">
        <v>0.0</v>
      </c>
      <c r="AX494" s="1">
        <v>0.0</v>
      </c>
      <c r="AY494" s="1">
        <v>0.0</v>
      </c>
      <c r="AZ494" s="1">
        <v>0.0</v>
      </c>
      <c r="BA494" s="1">
        <v>0.0</v>
      </c>
      <c r="BC494" s="1">
        <v>0.04</v>
      </c>
      <c r="BG494" s="1">
        <v>0.0</v>
      </c>
      <c r="BH494" s="1">
        <v>0.0</v>
      </c>
      <c r="BJ494" s="1">
        <v>0.0</v>
      </c>
      <c r="BO494" s="1">
        <v>0.0</v>
      </c>
      <c r="BP494" s="1">
        <v>0.0</v>
      </c>
      <c r="BR494" s="1">
        <v>0.0</v>
      </c>
      <c r="BT494" s="1">
        <v>0.46</v>
      </c>
      <c r="BU494" s="1">
        <v>88.462</v>
      </c>
      <c r="BY494" s="1">
        <v>0.0</v>
      </c>
      <c r="BZ494" s="1">
        <v>0.0</v>
      </c>
      <c r="CB494" s="1">
        <v>0.0</v>
      </c>
      <c r="CG494" s="1">
        <v>8.059</v>
      </c>
      <c r="CH494" s="1">
        <v>0.06</v>
      </c>
      <c r="CJ494" s="1">
        <v>1.172</v>
      </c>
      <c r="CK494" s="1">
        <v>0.005</v>
      </c>
      <c r="CL494" s="1">
        <v>61.825</v>
      </c>
      <c r="CM494" s="1">
        <v>0.46</v>
      </c>
      <c r="CN494" s="1">
        <v>100.0</v>
      </c>
      <c r="CQ494" s="1">
        <v>0.0</v>
      </c>
      <c r="CR494" s="1">
        <v>0.0</v>
      </c>
      <c r="CU494" s="1">
        <v>0.0</v>
      </c>
      <c r="CV494" s="1">
        <v>0.0</v>
      </c>
      <c r="CX494" s="1">
        <v>0.0</v>
      </c>
      <c r="CY494" s="1">
        <v>0.0</v>
      </c>
      <c r="DA494" s="1">
        <v>8.059</v>
      </c>
      <c r="DB494" s="1">
        <v>7.845</v>
      </c>
      <c r="DF494" s="1">
        <v>0.0</v>
      </c>
      <c r="DG494" s="1">
        <v>0.0</v>
      </c>
      <c r="DI494" s="1">
        <v>0.0</v>
      </c>
      <c r="DN494" s="1">
        <v>0.0</v>
      </c>
      <c r="DO494" s="1">
        <v>0.0</v>
      </c>
      <c r="DQ494" s="1">
        <v>0.0</v>
      </c>
      <c r="DV494" s="1">
        <v>0.0</v>
      </c>
      <c r="DW494" s="1">
        <v>0.0</v>
      </c>
      <c r="DY494" s="1">
        <v>0.0</v>
      </c>
    </row>
    <row r="495">
      <c r="A495" s="1" t="s">
        <v>170</v>
      </c>
      <c r="B495" s="1">
        <v>2002.0</v>
      </c>
      <c r="C495" s="1" t="s">
        <v>171</v>
      </c>
      <c r="D495" s="1">
        <v>7675382.0</v>
      </c>
      <c r="E495" s="1">
        <v>1.3793055744E10</v>
      </c>
      <c r="J495" s="1">
        <v>0.0</v>
      </c>
      <c r="K495" s="1">
        <v>0.0</v>
      </c>
      <c r="L495" s="1">
        <v>0.0</v>
      </c>
      <c r="N495" s="1">
        <v>666.667</v>
      </c>
      <c r="S495" s="1">
        <v>0.0</v>
      </c>
      <c r="T495" s="1">
        <v>0.0</v>
      </c>
      <c r="V495" s="1">
        <v>0.0</v>
      </c>
      <c r="W495" s="1">
        <v>0.0</v>
      </c>
      <c r="X495" s="1">
        <v>0.0</v>
      </c>
      <c r="Y495" s="1">
        <v>0.0</v>
      </c>
      <c r="AA495" s="1">
        <v>0.59</v>
      </c>
      <c r="AB495" s="1">
        <v>76.869</v>
      </c>
      <c r="AC495" s="1">
        <v>0.06</v>
      </c>
      <c r="AE495" s="1">
        <v>15.282</v>
      </c>
      <c r="AF495" s="1">
        <v>1.199</v>
      </c>
      <c r="AG495" s="1">
        <v>1178.308</v>
      </c>
      <c r="AH495" s="1">
        <v>0.656</v>
      </c>
      <c r="AK495" s="1">
        <v>7.817</v>
      </c>
      <c r="AL495" s="1">
        <v>0.06</v>
      </c>
      <c r="AO495" s="1">
        <v>100.0</v>
      </c>
      <c r="AT495" s="1">
        <v>0.0</v>
      </c>
      <c r="AU495" s="1">
        <v>0.0</v>
      </c>
      <c r="AX495" s="1">
        <v>0.0</v>
      </c>
      <c r="AY495" s="1">
        <v>0.0</v>
      </c>
      <c r="AZ495" s="1">
        <v>0.0</v>
      </c>
      <c r="BA495" s="1">
        <v>0.0</v>
      </c>
      <c r="BC495" s="1">
        <v>0.04</v>
      </c>
      <c r="BG495" s="1">
        <v>0.0</v>
      </c>
      <c r="BH495" s="1">
        <v>0.0</v>
      </c>
      <c r="BJ495" s="1">
        <v>0.0</v>
      </c>
      <c r="BO495" s="1">
        <v>0.0</v>
      </c>
      <c r="BP495" s="1">
        <v>0.0</v>
      </c>
      <c r="BR495" s="1">
        <v>0.0</v>
      </c>
      <c r="BT495" s="1">
        <v>0.53</v>
      </c>
      <c r="BU495" s="1">
        <v>89.831</v>
      </c>
      <c r="BY495" s="1">
        <v>0.0</v>
      </c>
      <c r="BZ495" s="1">
        <v>0.0</v>
      </c>
      <c r="CB495" s="1">
        <v>0.0</v>
      </c>
      <c r="CG495" s="1">
        <v>7.817</v>
      </c>
      <c r="CH495" s="1">
        <v>0.06</v>
      </c>
      <c r="CJ495" s="1">
        <v>14.286</v>
      </c>
      <c r="CK495" s="1">
        <v>0.066</v>
      </c>
      <c r="CL495" s="1">
        <v>68.541</v>
      </c>
      <c r="CM495" s="1">
        <v>0.526</v>
      </c>
      <c r="CN495" s="1">
        <v>100.0</v>
      </c>
      <c r="CQ495" s="1">
        <v>0.0</v>
      </c>
      <c r="CR495" s="1">
        <v>0.0</v>
      </c>
      <c r="CU495" s="1">
        <v>0.0</v>
      </c>
      <c r="CV495" s="1">
        <v>0.0</v>
      </c>
      <c r="CX495" s="1">
        <v>0.0</v>
      </c>
      <c r="CY495" s="1">
        <v>0.0</v>
      </c>
      <c r="DA495" s="1">
        <v>7.817</v>
      </c>
      <c r="DB495" s="1">
        <v>9.044</v>
      </c>
      <c r="DF495" s="1">
        <v>0.0</v>
      </c>
      <c r="DG495" s="1">
        <v>0.0</v>
      </c>
      <c r="DI495" s="1">
        <v>0.0</v>
      </c>
      <c r="DN495" s="1">
        <v>0.0</v>
      </c>
      <c r="DO495" s="1">
        <v>0.0</v>
      </c>
      <c r="DQ495" s="1">
        <v>0.0</v>
      </c>
      <c r="DV495" s="1">
        <v>0.0</v>
      </c>
      <c r="DW495" s="1">
        <v>0.0</v>
      </c>
      <c r="DY495" s="1">
        <v>0.0</v>
      </c>
    </row>
    <row r="496">
      <c r="A496" s="1" t="s">
        <v>170</v>
      </c>
      <c r="B496" s="1">
        <v>2003.0</v>
      </c>
      <c r="C496" s="1" t="s">
        <v>171</v>
      </c>
      <c r="D496" s="1">
        <v>7913016.0</v>
      </c>
      <c r="E496" s="1">
        <v>1.412773376E10</v>
      </c>
      <c r="J496" s="1">
        <v>0.0</v>
      </c>
      <c r="K496" s="1">
        <v>0.0</v>
      </c>
      <c r="L496" s="1">
        <v>0.0</v>
      </c>
      <c r="N496" s="1">
        <v>625.0</v>
      </c>
      <c r="S496" s="1">
        <v>0.0</v>
      </c>
      <c r="T496" s="1">
        <v>0.0</v>
      </c>
      <c r="V496" s="1">
        <v>0.0</v>
      </c>
      <c r="W496" s="1">
        <v>0.0</v>
      </c>
      <c r="X496" s="1">
        <v>0.0</v>
      </c>
      <c r="Y496" s="1">
        <v>0.0</v>
      </c>
      <c r="AA496" s="1">
        <v>0.59</v>
      </c>
      <c r="AB496" s="1">
        <v>74.561</v>
      </c>
      <c r="AC496" s="1">
        <v>0.08</v>
      </c>
      <c r="AE496" s="1">
        <v>14.802</v>
      </c>
      <c r="AF496" s="1">
        <v>1.339</v>
      </c>
      <c r="AG496" s="1">
        <v>1312.097</v>
      </c>
      <c r="AH496" s="1">
        <v>0.735</v>
      </c>
      <c r="AK496" s="1">
        <v>10.11</v>
      </c>
      <c r="AL496" s="1">
        <v>0.08</v>
      </c>
      <c r="AO496" s="1">
        <v>100.0</v>
      </c>
      <c r="AT496" s="1">
        <v>0.0</v>
      </c>
      <c r="AU496" s="1">
        <v>0.0</v>
      </c>
      <c r="AX496" s="1">
        <v>0.0</v>
      </c>
      <c r="AY496" s="1">
        <v>0.0</v>
      </c>
      <c r="AZ496" s="1">
        <v>0.0</v>
      </c>
      <c r="BA496" s="1">
        <v>0.0</v>
      </c>
      <c r="BC496" s="1">
        <v>0.05</v>
      </c>
      <c r="BG496" s="1">
        <v>0.0</v>
      </c>
      <c r="BH496" s="1">
        <v>0.0</v>
      </c>
      <c r="BJ496" s="1">
        <v>0.0</v>
      </c>
      <c r="BO496" s="1">
        <v>0.0</v>
      </c>
      <c r="BP496" s="1">
        <v>0.0</v>
      </c>
      <c r="BR496" s="1">
        <v>0.0</v>
      </c>
      <c r="BT496" s="1">
        <v>0.51</v>
      </c>
      <c r="BU496" s="1">
        <v>86.441</v>
      </c>
      <c r="BY496" s="1">
        <v>0.0</v>
      </c>
      <c r="BZ496" s="1">
        <v>0.0</v>
      </c>
      <c r="CB496" s="1">
        <v>0.0</v>
      </c>
      <c r="CG496" s="1">
        <v>10.11</v>
      </c>
      <c r="CH496" s="1">
        <v>0.08</v>
      </c>
      <c r="CJ496" s="1">
        <v>-50.0</v>
      </c>
      <c r="CK496" s="1">
        <v>-0.263</v>
      </c>
      <c r="CL496" s="1">
        <v>33.241</v>
      </c>
      <c r="CM496" s="1">
        <v>0.263</v>
      </c>
      <c r="CN496" s="1">
        <v>100.0</v>
      </c>
      <c r="CQ496" s="1">
        <v>0.0</v>
      </c>
      <c r="CR496" s="1">
        <v>0.0</v>
      </c>
      <c r="CU496" s="1">
        <v>0.0</v>
      </c>
      <c r="CV496" s="1">
        <v>0.0</v>
      </c>
      <c r="CX496" s="1">
        <v>0.0</v>
      </c>
      <c r="CY496" s="1">
        <v>0.0</v>
      </c>
      <c r="DA496" s="1">
        <v>10.11</v>
      </c>
      <c r="DB496" s="1">
        <v>10.383</v>
      </c>
      <c r="DF496" s="1">
        <v>0.0</v>
      </c>
      <c r="DG496" s="1">
        <v>0.0</v>
      </c>
      <c r="DI496" s="1">
        <v>0.0</v>
      </c>
      <c r="DN496" s="1">
        <v>0.0</v>
      </c>
      <c r="DO496" s="1">
        <v>0.0</v>
      </c>
      <c r="DQ496" s="1">
        <v>0.0</v>
      </c>
      <c r="DV496" s="1">
        <v>0.0</v>
      </c>
      <c r="DW496" s="1">
        <v>0.0</v>
      </c>
      <c r="DY496" s="1">
        <v>0.0</v>
      </c>
    </row>
    <row r="497">
      <c r="A497" s="1" t="s">
        <v>170</v>
      </c>
      <c r="B497" s="1">
        <v>2004.0</v>
      </c>
      <c r="C497" s="1" t="s">
        <v>171</v>
      </c>
      <c r="D497" s="1">
        <v>8159045.0</v>
      </c>
      <c r="E497" s="1">
        <v>1.4599811072E10</v>
      </c>
      <c r="J497" s="1">
        <v>0.0</v>
      </c>
      <c r="K497" s="1">
        <v>0.0</v>
      </c>
      <c r="L497" s="1">
        <v>0.0</v>
      </c>
      <c r="N497" s="1">
        <v>625.0</v>
      </c>
      <c r="S497" s="1">
        <v>0.0</v>
      </c>
      <c r="T497" s="1">
        <v>0.0</v>
      </c>
      <c r="V497" s="1">
        <v>0.0</v>
      </c>
      <c r="W497" s="1">
        <v>0.0</v>
      </c>
      <c r="X497" s="1">
        <v>0.0</v>
      </c>
      <c r="Y497" s="1">
        <v>0.0</v>
      </c>
      <c r="AA497" s="1">
        <v>0.66</v>
      </c>
      <c r="AB497" s="1">
        <v>80.892</v>
      </c>
      <c r="AC497" s="1">
        <v>0.08</v>
      </c>
      <c r="AE497" s="1">
        <v>5.531</v>
      </c>
      <c r="AF497" s="1">
        <v>0.574</v>
      </c>
      <c r="AG497" s="1">
        <v>1342.918</v>
      </c>
      <c r="AH497" s="1">
        <v>0.75</v>
      </c>
      <c r="AK497" s="1">
        <v>9.805</v>
      </c>
      <c r="AL497" s="1">
        <v>0.08</v>
      </c>
      <c r="AO497" s="1">
        <v>100.0</v>
      </c>
      <c r="AT497" s="1">
        <v>0.0</v>
      </c>
      <c r="AU497" s="1">
        <v>0.0</v>
      </c>
      <c r="AX497" s="1">
        <v>0.0</v>
      </c>
      <c r="AY497" s="1">
        <v>0.0</v>
      </c>
      <c r="AZ497" s="1">
        <v>0.0</v>
      </c>
      <c r="BA497" s="1">
        <v>0.0</v>
      </c>
      <c r="BC497" s="1">
        <v>0.05</v>
      </c>
      <c r="BG497" s="1">
        <v>0.0</v>
      </c>
      <c r="BH497" s="1">
        <v>0.0</v>
      </c>
      <c r="BJ497" s="1">
        <v>0.0</v>
      </c>
      <c r="BO497" s="1">
        <v>0.0</v>
      </c>
      <c r="BP497" s="1">
        <v>0.0</v>
      </c>
      <c r="BR497" s="1">
        <v>0.0</v>
      </c>
      <c r="BT497" s="1">
        <v>0.58</v>
      </c>
      <c r="BU497" s="1">
        <v>87.879</v>
      </c>
      <c r="BY497" s="1">
        <v>0.0</v>
      </c>
      <c r="BZ497" s="1">
        <v>0.0</v>
      </c>
      <c r="CB497" s="1">
        <v>0.0</v>
      </c>
      <c r="CG497" s="1">
        <v>9.805</v>
      </c>
      <c r="CH497" s="1">
        <v>0.08</v>
      </c>
      <c r="CJ497" s="1">
        <v>-100.0</v>
      </c>
      <c r="CK497" s="1">
        <v>-0.263</v>
      </c>
      <c r="CL497" s="1">
        <v>0.0</v>
      </c>
      <c r="CM497" s="1">
        <v>0.0</v>
      </c>
      <c r="CN497" s="1">
        <v>100.0</v>
      </c>
      <c r="CQ497" s="1">
        <v>0.0</v>
      </c>
      <c r="CR497" s="1">
        <v>0.0</v>
      </c>
      <c r="CU497" s="1">
        <v>0.0</v>
      </c>
      <c r="CV497" s="1">
        <v>0.0</v>
      </c>
      <c r="CX497" s="1">
        <v>0.0</v>
      </c>
      <c r="CY497" s="1">
        <v>0.0</v>
      </c>
      <c r="DA497" s="1">
        <v>9.805</v>
      </c>
      <c r="DB497" s="1">
        <v>10.957</v>
      </c>
      <c r="DF497" s="1">
        <v>0.0</v>
      </c>
      <c r="DG497" s="1">
        <v>0.0</v>
      </c>
      <c r="DI497" s="1">
        <v>0.0</v>
      </c>
      <c r="DN497" s="1">
        <v>0.0</v>
      </c>
      <c r="DO497" s="1">
        <v>0.0</v>
      </c>
      <c r="DQ497" s="1">
        <v>0.0</v>
      </c>
      <c r="DV497" s="1">
        <v>0.0</v>
      </c>
      <c r="DW497" s="1">
        <v>0.0</v>
      </c>
      <c r="DY497" s="1">
        <v>0.0</v>
      </c>
    </row>
    <row r="498">
      <c r="A498" s="1" t="s">
        <v>170</v>
      </c>
      <c r="B498" s="1">
        <v>2005.0</v>
      </c>
      <c r="C498" s="1" t="s">
        <v>171</v>
      </c>
      <c r="D498" s="1">
        <v>8426103.0</v>
      </c>
      <c r="E498" s="1">
        <v>1.4703565824E10</v>
      </c>
      <c r="J498" s="1">
        <v>0.0</v>
      </c>
      <c r="K498" s="1">
        <v>0.0</v>
      </c>
      <c r="L498" s="1">
        <v>0.0</v>
      </c>
      <c r="N498" s="1">
        <v>636.364</v>
      </c>
      <c r="S498" s="1">
        <v>0.0</v>
      </c>
      <c r="T498" s="1">
        <v>0.0</v>
      </c>
      <c r="V498" s="1">
        <v>0.0</v>
      </c>
      <c r="W498" s="1">
        <v>0.0</v>
      </c>
      <c r="X498" s="1">
        <v>0.0</v>
      </c>
      <c r="Y498" s="1">
        <v>0.0</v>
      </c>
      <c r="AA498" s="1">
        <v>0.71</v>
      </c>
      <c r="AB498" s="1">
        <v>84.262</v>
      </c>
      <c r="AC498" s="1">
        <v>0.11</v>
      </c>
      <c r="AE498" s="1">
        <v>-6.125</v>
      </c>
      <c r="AF498" s="1">
        <v>-0.671</v>
      </c>
      <c r="AG498" s="1">
        <v>1220.712</v>
      </c>
      <c r="AH498" s="1">
        <v>0.7</v>
      </c>
      <c r="AK498" s="1">
        <v>13.055</v>
      </c>
      <c r="AL498" s="1">
        <v>0.11</v>
      </c>
      <c r="AO498" s="1">
        <v>100.0</v>
      </c>
      <c r="AT498" s="1">
        <v>0.0</v>
      </c>
      <c r="AU498" s="1">
        <v>0.0</v>
      </c>
      <c r="AX498" s="1">
        <v>0.0</v>
      </c>
      <c r="AY498" s="1">
        <v>0.0</v>
      </c>
      <c r="AZ498" s="1">
        <v>0.0</v>
      </c>
      <c r="BA498" s="1">
        <v>0.0</v>
      </c>
      <c r="BC498" s="1">
        <v>0.07</v>
      </c>
      <c r="BG498" s="1">
        <v>0.0</v>
      </c>
      <c r="BH498" s="1">
        <v>0.0</v>
      </c>
      <c r="BJ498" s="1">
        <v>0.0</v>
      </c>
      <c r="BO498" s="1">
        <v>0.0</v>
      </c>
      <c r="BP498" s="1">
        <v>0.0</v>
      </c>
      <c r="BR498" s="1">
        <v>0.0</v>
      </c>
      <c r="BT498" s="1">
        <v>0.6</v>
      </c>
      <c r="BU498" s="1">
        <v>84.507</v>
      </c>
      <c r="BY498" s="1">
        <v>0.0</v>
      </c>
      <c r="BZ498" s="1">
        <v>0.0</v>
      </c>
      <c r="CB498" s="1">
        <v>0.0</v>
      </c>
      <c r="CG498" s="1">
        <v>13.055</v>
      </c>
      <c r="CH498" s="1">
        <v>0.11</v>
      </c>
      <c r="CK498" s="1">
        <v>0.0</v>
      </c>
      <c r="CL498" s="1">
        <v>0.0</v>
      </c>
      <c r="CM498" s="1">
        <v>0.0</v>
      </c>
      <c r="CN498" s="1">
        <v>100.0</v>
      </c>
      <c r="CQ498" s="1">
        <v>0.0</v>
      </c>
      <c r="CR498" s="1">
        <v>0.0</v>
      </c>
      <c r="CU498" s="1">
        <v>0.0</v>
      </c>
      <c r="CV498" s="1">
        <v>0.0</v>
      </c>
      <c r="CX498" s="1">
        <v>0.0</v>
      </c>
      <c r="CY498" s="1">
        <v>0.0</v>
      </c>
      <c r="DA498" s="1">
        <v>13.055</v>
      </c>
      <c r="DB498" s="1">
        <v>10.286</v>
      </c>
      <c r="DF498" s="1">
        <v>0.0</v>
      </c>
      <c r="DG498" s="1">
        <v>0.0</v>
      </c>
      <c r="DI498" s="1">
        <v>0.0</v>
      </c>
      <c r="DN498" s="1">
        <v>0.0</v>
      </c>
      <c r="DO498" s="1">
        <v>0.0</v>
      </c>
      <c r="DQ498" s="1">
        <v>0.0</v>
      </c>
      <c r="DV498" s="1">
        <v>0.0</v>
      </c>
      <c r="DW498" s="1">
        <v>0.0</v>
      </c>
      <c r="DY498" s="1">
        <v>0.0</v>
      </c>
    </row>
    <row r="499">
      <c r="A499" s="1" t="s">
        <v>170</v>
      </c>
      <c r="B499" s="1">
        <v>2006.0</v>
      </c>
      <c r="C499" s="1" t="s">
        <v>171</v>
      </c>
      <c r="D499" s="1">
        <v>8693194.0</v>
      </c>
      <c r="E499" s="1">
        <v>1.513003008E10</v>
      </c>
      <c r="J499" s="1">
        <v>0.0</v>
      </c>
      <c r="K499" s="1">
        <v>0.0</v>
      </c>
      <c r="L499" s="1">
        <v>0.0</v>
      </c>
      <c r="N499" s="1">
        <v>666.667</v>
      </c>
      <c r="S499" s="1">
        <v>0.0</v>
      </c>
      <c r="T499" s="1">
        <v>0.0</v>
      </c>
      <c r="V499" s="1">
        <v>0.0</v>
      </c>
      <c r="W499" s="1">
        <v>0.0</v>
      </c>
      <c r="X499" s="1">
        <v>0.0</v>
      </c>
      <c r="Y499" s="1">
        <v>0.0</v>
      </c>
      <c r="AA499" s="1">
        <v>0.74</v>
      </c>
      <c r="AB499" s="1">
        <v>85.124</v>
      </c>
      <c r="AC499" s="1">
        <v>0.15</v>
      </c>
      <c r="AE499" s="1">
        <v>36.674</v>
      </c>
      <c r="AF499" s="1">
        <v>3.772</v>
      </c>
      <c r="AG499" s="1">
        <v>1617.137</v>
      </c>
      <c r="AH499" s="1">
        <v>0.929</v>
      </c>
      <c r="AK499" s="1">
        <v>17.255</v>
      </c>
      <c r="AL499" s="1">
        <v>0.15</v>
      </c>
      <c r="AO499" s="1">
        <v>100.0</v>
      </c>
      <c r="AT499" s="1">
        <v>0.0</v>
      </c>
      <c r="AU499" s="1">
        <v>0.0</v>
      </c>
      <c r="AX499" s="1">
        <v>0.0</v>
      </c>
      <c r="AY499" s="1">
        <v>0.0</v>
      </c>
      <c r="AZ499" s="1">
        <v>0.0</v>
      </c>
      <c r="BA499" s="1">
        <v>0.0</v>
      </c>
      <c r="BC499" s="1">
        <v>0.1</v>
      </c>
      <c r="BG499" s="1">
        <v>0.0</v>
      </c>
      <c r="BH499" s="1">
        <v>0.0</v>
      </c>
      <c r="BJ499" s="1">
        <v>0.0</v>
      </c>
      <c r="BO499" s="1">
        <v>0.0</v>
      </c>
      <c r="BP499" s="1">
        <v>0.0</v>
      </c>
      <c r="BR499" s="1">
        <v>0.0</v>
      </c>
      <c r="BT499" s="1">
        <v>0.59</v>
      </c>
      <c r="BU499" s="1">
        <v>79.73</v>
      </c>
      <c r="BY499" s="1">
        <v>0.0</v>
      </c>
      <c r="BZ499" s="1">
        <v>0.0</v>
      </c>
      <c r="CB499" s="1">
        <v>0.0</v>
      </c>
      <c r="CG499" s="1">
        <v>17.255</v>
      </c>
      <c r="CH499" s="1">
        <v>0.15</v>
      </c>
      <c r="CK499" s="1">
        <v>0.0</v>
      </c>
      <c r="CL499" s="1">
        <v>0.0</v>
      </c>
      <c r="CM499" s="1">
        <v>0.0</v>
      </c>
      <c r="CN499" s="1">
        <v>100.0</v>
      </c>
      <c r="CQ499" s="1">
        <v>0.0</v>
      </c>
      <c r="CR499" s="1">
        <v>0.0</v>
      </c>
      <c r="CU499" s="1">
        <v>0.0</v>
      </c>
      <c r="CV499" s="1">
        <v>0.0</v>
      </c>
      <c r="CX499" s="1">
        <v>0.0</v>
      </c>
      <c r="CY499" s="1">
        <v>0.0</v>
      </c>
      <c r="DA499" s="1">
        <v>17.255</v>
      </c>
      <c r="DB499" s="1">
        <v>14.058</v>
      </c>
      <c r="DF499" s="1">
        <v>0.0</v>
      </c>
      <c r="DG499" s="1">
        <v>0.0</v>
      </c>
      <c r="DI499" s="1">
        <v>0.0</v>
      </c>
      <c r="DN499" s="1">
        <v>0.0</v>
      </c>
      <c r="DO499" s="1">
        <v>0.0</v>
      </c>
      <c r="DQ499" s="1">
        <v>0.0</v>
      </c>
      <c r="DV499" s="1">
        <v>0.0</v>
      </c>
      <c r="DW499" s="1">
        <v>0.0</v>
      </c>
      <c r="DY499" s="1">
        <v>0.0</v>
      </c>
    </row>
    <row r="500">
      <c r="A500" s="1" t="s">
        <v>170</v>
      </c>
      <c r="B500" s="1">
        <v>2007.0</v>
      </c>
      <c r="C500" s="1" t="s">
        <v>171</v>
      </c>
      <c r="D500" s="1">
        <v>8953918.0</v>
      </c>
      <c r="E500" s="1">
        <v>1.5874980864E10</v>
      </c>
      <c r="J500" s="1">
        <v>0.0</v>
      </c>
      <c r="K500" s="1">
        <v>0.0</v>
      </c>
      <c r="L500" s="1">
        <v>0.0</v>
      </c>
      <c r="N500" s="1">
        <v>636.364</v>
      </c>
      <c r="S500" s="1">
        <v>0.0</v>
      </c>
      <c r="T500" s="1">
        <v>0.0</v>
      </c>
      <c r="V500" s="1">
        <v>0.0</v>
      </c>
      <c r="W500" s="1">
        <v>0.0</v>
      </c>
      <c r="X500" s="1">
        <v>0.0</v>
      </c>
      <c r="Y500" s="1">
        <v>0.0</v>
      </c>
      <c r="AA500" s="1">
        <v>0.8</v>
      </c>
      <c r="AB500" s="1">
        <v>89.346</v>
      </c>
      <c r="AC500" s="1">
        <v>0.22</v>
      </c>
      <c r="AE500" s="1">
        <v>18.057</v>
      </c>
      <c r="AF500" s="1">
        <v>2.538</v>
      </c>
      <c r="AG500" s="1">
        <v>1853.547</v>
      </c>
      <c r="AH500" s="1">
        <v>1.045</v>
      </c>
      <c r="AK500" s="1">
        <v>24.57</v>
      </c>
      <c r="AL500" s="1">
        <v>0.22</v>
      </c>
      <c r="AO500" s="1">
        <v>100.0</v>
      </c>
      <c r="AT500" s="1">
        <v>0.0</v>
      </c>
      <c r="AU500" s="1">
        <v>0.0</v>
      </c>
      <c r="AX500" s="1">
        <v>0.0</v>
      </c>
      <c r="AY500" s="1">
        <v>0.0</v>
      </c>
      <c r="AZ500" s="1">
        <v>0.0</v>
      </c>
      <c r="BA500" s="1">
        <v>0.0</v>
      </c>
      <c r="BC500" s="1">
        <v>0.14</v>
      </c>
      <c r="BG500" s="1">
        <v>0.0</v>
      </c>
      <c r="BH500" s="1">
        <v>0.0</v>
      </c>
      <c r="BJ500" s="1">
        <v>0.0</v>
      </c>
      <c r="BO500" s="1">
        <v>0.0</v>
      </c>
      <c r="BP500" s="1">
        <v>0.0</v>
      </c>
      <c r="BR500" s="1">
        <v>0.0</v>
      </c>
      <c r="BT500" s="1">
        <v>0.58</v>
      </c>
      <c r="BU500" s="1">
        <v>72.5</v>
      </c>
      <c r="BY500" s="1">
        <v>0.0</v>
      </c>
      <c r="BZ500" s="1">
        <v>0.0</v>
      </c>
      <c r="CB500" s="1">
        <v>0.0</v>
      </c>
      <c r="CG500" s="1">
        <v>24.57</v>
      </c>
      <c r="CH500" s="1">
        <v>0.22</v>
      </c>
      <c r="CK500" s="1">
        <v>0.0</v>
      </c>
      <c r="CL500" s="1">
        <v>0.0</v>
      </c>
      <c r="CM500" s="1">
        <v>0.0</v>
      </c>
      <c r="CN500" s="1">
        <v>100.0</v>
      </c>
      <c r="CQ500" s="1">
        <v>0.0</v>
      </c>
      <c r="CR500" s="1">
        <v>0.0</v>
      </c>
      <c r="CU500" s="1">
        <v>0.0</v>
      </c>
      <c r="CV500" s="1">
        <v>0.0</v>
      </c>
      <c r="CX500" s="1">
        <v>0.0</v>
      </c>
      <c r="CY500" s="1">
        <v>0.0</v>
      </c>
      <c r="DA500" s="1">
        <v>24.57</v>
      </c>
      <c r="DB500" s="1">
        <v>16.597</v>
      </c>
      <c r="DF500" s="1">
        <v>0.0</v>
      </c>
      <c r="DG500" s="1">
        <v>0.0</v>
      </c>
      <c r="DI500" s="1">
        <v>0.0</v>
      </c>
      <c r="DN500" s="1">
        <v>0.0</v>
      </c>
      <c r="DO500" s="1">
        <v>0.0</v>
      </c>
      <c r="DQ500" s="1">
        <v>0.0</v>
      </c>
      <c r="DV500" s="1">
        <v>0.0</v>
      </c>
      <c r="DW500" s="1">
        <v>0.0</v>
      </c>
      <c r="DY500" s="1">
        <v>0.0</v>
      </c>
    </row>
    <row r="501">
      <c r="A501" s="1" t="s">
        <v>170</v>
      </c>
      <c r="B501" s="1">
        <v>2008.0</v>
      </c>
      <c r="C501" s="1" t="s">
        <v>171</v>
      </c>
      <c r="D501" s="1">
        <v>9228420.0</v>
      </c>
      <c r="E501" s="1">
        <v>1.6519714816E10</v>
      </c>
      <c r="J501" s="1">
        <v>0.0</v>
      </c>
      <c r="K501" s="1">
        <v>0.0</v>
      </c>
      <c r="L501" s="1">
        <v>0.0</v>
      </c>
      <c r="N501" s="1">
        <v>652.174</v>
      </c>
      <c r="S501" s="1">
        <v>0.0</v>
      </c>
      <c r="T501" s="1">
        <v>0.0</v>
      </c>
      <c r="V501" s="1">
        <v>0.0</v>
      </c>
      <c r="W501" s="1">
        <v>0.0</v>
      </c>
      <c r="X501" s="1">
        <v>0.0</v>
      </c>
      <c r="Y501" s="1">
        <v>0.0</v>
      </c>
      <c r="AA501" s="1">
        <v>0.89</v>
      </c>
      <c r="AB501" s="1">
        <v>96.441</v>
      </c>
      <c r="AC501" s="1">
        <v>0.23</v>
      </c>
      <c r="AE501" s="1">
        <v>2.266</v>
      </c>
      <c r="AF501" s="1">
        <v>0.376</v>
      </c>
      <c r="AG501" s="1">
        <v>1839.169</v>
      </c>
      <c r="AH501" s="1">
        <v>1.027</v>
      </c>
      <c r="AK501" s="1">
        <v>24.923</v>
      </c>
      <c r="AL501" s="1">
        <v>0.23</v>
      </c>
      <c r="AO501" s="1">
        <v>100.0</v>
      </c>
      <c r="AT501" s="1">
        <v>0.0</v>
      </c>
      <c r="AU501" s="1">
        <v>0.0</v>
      </c>
      <c r="AX501" s="1">
        <v>0.0</v>
      </c>
      <c r="AY501" s="1">
        <v>0.0</v>
      </c>
      <c r="AZ501" s="1">
        <v>0.0</v>
      </c>
      <c r="BA501" s="1">
        <v>0.0</v>
      </c>
      <c r="BC501" s="1">
        <v>0.15</v>
      </c>
      <c r="BG501" s="1">
        <v>0.0</v>
      </c>
      <c r="BH501" s="1">
        <v>0.0</v>
      </c>
      <c r="BJ501" s="1">
        <v>0.0</v>
      </c>
      <c r="BO501" s="1">
        <v>0.0</v>
      </c>
      <c r="BP501" s="1">
        <v>0.0</v>
      </c>
      <c r="BR501" s="1">
        <v>0.0</v>
      </c>
      <c r="BT501" s="1">
        <v>0.66</v>
      </c>
      <c r="BU501" s="1">
        <v>74.157</v>
      </c>
      <c r="BY501" s="1">
        <v>0.0</v>
      </c>
      <c r="BZ501" s="1">
        <v>0.0</v>
      </c>
      <c r="CB501" s="1">
        <v>0.0</v>
      </c>
      <c r="CG501" s="1">
        <v>24.923</v>
      </c>
      <c r="CH501" s="1">
        <v>0.23</v>
      </c>
      <c r="CK501" s="1">
        <v>0.0</v>
      </c>
      <c r="CL501" s="1">
        <v>0.0</v>
      </c>
      <c r="CM501" s="1">
        <v>0.0</v>
      </c>
      <c r="CN501" s="1">
        <v>100.0</v>
      </c>
      <c r="CQ501" s="1">
        <v>0.0</v>
      </c>
      <c r="CR501" s="1">
        <v>0.0</v>
      </c>
      <c r="CU501" s="1">
        <v>0.0</v>
      </c>
      <c r="CV501" s="1">
        <v>0.0</v>
      </c>
      <c r="CX501" s="1">
        <v>0.0</v>
      </c>
      <c r="CY501" s="1">
        <v>0.0</v>
      </c>
      <c r="DA501" s="1">
        <v>24.923</v>
      </c>
      <c r="DB501" s="1">
        <v>16.973</v>
      </c>
      <c r="DF501" s="1">
        <v>0.0</v>
      </c>
      <c r="DG501" s="1">
        <v>0.0</v>
      </c>
      <c r="DI501" s="1">
        <v>0.0</v>
      </c>
      <c r="DN501" s="1">
        <v>0.0</v>
      </c>
      <c r="DO501" s="1">
        <v>0.0</v>
      </c>
      <c r="DQ501" s="1">
        <v>0.0</v>
      </c>
      <c r="DV501" s="1">
        <v>0.0</v>
      </c>
      <c r="DW501" s="1">
        <v>0.0</v>
      </c>
      <c r="DY501" s="1">
        <v>0.0</v>
      </c>
    </row>
    <row r="502">
      <c r="A502" s="1" t="s">
        <v>170</v>
      </c>
      <c r="B502" s="1">
        <v>2009.0</v>
      </c>
      <c r="C502" s="1" t="s">
        <v>171</v>
      </c>
      <c r="D502" s="1">
        <v>9509380.0</v>
      </c>
      <c r="E502" s="1">
        <v>1.6780075008E10</v>
      </c>
      <c r="J502" s="1">
        <v>0.0</v>
      </c>
      <c r="K502" s="1">
        <v>0.0</v>
      </c>
      <c r="L502" s="1">
        <v>0.0</v>
      </c>
      <c r="N502" s="1">
        <v>692.308</v>
      </c>
      <c r="S502" s="1">
        <v>0.0</v>
      </c>
      <c r="T502" s="1">
        <v>0.0</v>
      </c>
      <c r="V502" s="1">
        <v>0.0</v>
      </c>
      <c r="W502" s="1">
        <v>0.0</v>
      </c>
      <c r="X502" s="1">
        <v>0.0</v>
      </c>
      <c r="Y502" s="1">
        <v>0.0</v>
      </c>
      <c r="AA502" s="1">
        <v>1.0</v>
      </c>
      <c r="AB502" s="1">
        <v>105.159</v>
      </c>
      <c r="AC502" s="1">
        <v>0.13</v>
      </c>
      <c r="AE502" s="1">
        <v>11.022</v>
      </c>
      <c r="AF502" s="1">
        <v>1.871</v>
      </c>
      <c r="AG502" s="1">
        <v>1981.551</v>
      </c>
      <c r="AH502" s="1">
        <v>1.123</v>
      </c>
      <c r="AK502" s="1">
        <v>13.671</v>
      </c>
      <c r="AL502" s="1">
        <v>0.13</v>
      </c>
      <c r="AO502" s="1">
        <v>100.0</v>
      </c>
      <c r="AT502" s="1">
        <v>0.0</v>
      </c>
      <c r="AU502" s="1">
        <v>0.0</v>
      </c>
      <c r="AX502" s="1">
        <v>0.0</v>
      </c>
      <c r="AY502" s="1">
        <v>0.0</v>
      </c>
      <c r="AZ502" s="1">
        <v>0.0</v>
      </c>
      <c r="BA502" s="1">
        <v>0.0</v>
      </c>
      <c r="BC502" s="1">
        <v>0.09</v>
      </c>
      <c r="BG502" s="1">
        <v>0.0</v>
      </c>
      <c r="BH502" s="1">
        <v>0.0</v>
      </c>
      <c r="BJ502" s="1">
        <v>0.0</v>
      </c>
      <c r="BO502" s="1">
        <v>0.0</v>
      </c>
      <c r="BP502" s="1">
        <v>0.0</v>
      </c>
      <c r="BR502" s="1">
        <v>0.0</v>
      </c>
      <c r="BT502" s="1">
        <v>0.87</v>
      </c>
      <c r="BU502" s="1">
        <v>87.0</v>
      </c>
      <c r="BY502" s="1">
        <v>0.0</v>
      </c>
      <c r="BZ502" s="1">
        <v>0.0</v>
      </c>
      <c r="CB502" s="1">
        <v>0.0</v>
      </c>
      <c r="CG502" s="1">
        <v>13.671</v>
      </c>
      <c r="CH502" s="1">
        <v>0.13</v>
      </c>
      <c r="CK502" s="1">
        <v>0.0</v>
      </c>
      <c r="CL502" s="1">
        <v>0.0</v>
      </c>
      <c r="CM502" s="1">
        <v>0.0</v>
      </c>
      <c r="CN502" s="1">
        <v>100.0</v>
      </c>
      <c r="CQ502" s="1">
        <v>0.0</v>
      </c>
      <c r="CR502" s="1">
        <v>0.0</v>
      </c>
      <c r="CU502" s="1">
        <v>0.0</v>
      </c>
      <c r="CV502" s="1">
        <v>0.0</v>
      </c>
      <c r="CX502" s="1">
        <v>0.0</v>
      </c>
      <c r="CY502" s="1">
        <v>0.0</v>
      </c>
      <c r="DA502" s="1">
        <v>13.671</v>
      </c>
      <c r="DB502" s="1">
        <v>18.843</v>
      </c>
      <c r="DF502" s="1">
        <v>0.0</v>
      </c>
      <c r="DG502" s="1">
        <v>0.0</v>
      </c>
      <c r="DI502" s="1">
        <v>0.0</v>
      </c>
      <c r="DN502" s="1">
        <v>0.0</v>
      </c>
      <c r="DO502" s="1">
        <v>0.0</v>
      </c>
      <c r="DQ502" s="1">
        <v>0.0</v>
      </c>
      <c r="DV502" s="1">
        <v>0.0</v>
      </c>
      <c r="DW502" s="1">
        <v>0.0</v>
      </c>
      <c r="DY502" s="1">
        <v>0.0</v>
      </c>
    </row>
    <row r="503">
      <c r="A503" s="1" t="s">
        <v>170</v>
      </c>
      <c r="B503" s="1">
        <v>2010.0</v>
      </c>
      <c r="C503" s="1" t="s">
        <v>171</v>
      </c>
      <c r="D503" s="1">
        <v>9797446.0</v>
      </c>
      <c r="E503" s="1">
        <v>1.702319616E10</v>
      </c>
      <c r="J503" s="1">
        <v>0.0</v>
      </c>
      <c r="K503" s="1">
        <v>0.0</v>
      </c>
      <c r="L503" s="1">
        <v>0.0</v>
      </c>
      <c r="N503" s="1">
        <v>636.364</v>
      </c>
      <c r="S503" s="1">
        <v>0.0</v>
      </c>
      <c r="T503" s="1">
        <v>0.0</v>
      </c>
      <c r="V503" s="1">
        <v>0.0</v>
      </c>
      <c r="W503" s="1">
        <v>0.0</v>
      </c>
      <c r="X503" s="1">
        <v>0.0</v>
      </c>
      <c r="Y503" s="1">
        <v>0.0</v>
      </c>
      <c r="AA503" s="1">
        <v>1.05</v>
      </c>
      <c r="AB503" s="1">
        <v>107.171</v>
      </c>
      <c r="AC503" s="1">
        <v>0.11</v>
      </c>
      <c r="AE503" s="1">
        <v>14.309</v>
      </c>
      <c r="AF503" s="1">
        <v>2.696</v>
      </c>
      <c r="AG503" s="1">
        <v>2198.494</v>
      </c>
      <c r="AH503" s="1">
        <v>1.265</v>
      </c>
      <c r="AK503" s="1">
        <v>11.227</v>
      </c>
      <c r="AL503" s="1">
        <v>0.11</v>
      </c>
      <c r="AO503" s="1">
        <v>100.0</v>
      </c>
      <c r="AT503" s="1">
        <v>0.0</v>
      </c>
      <c r="AU503" s="1">
        <v>0.0</v>
      </c>
      <c r="AX503" s="1">
        <v>0.0</v>
      </c>
      <c r="AY503" s="1">
        <v>0.0</v>
      </c>
      <c r="AZ503" s="1">
        <v>0.0</v>
      </c>
      <c r="BA503" s="1">
        <v>0.0</v>
      </c>
      <c r="BC503" s="1">
        <v>0.07</v>
      </c>
      <c r="BG503" s="1">
        <v>0.0</v>
      </c>
      <c r="BH503" s="1">
        <v>0.0</v>
      </c>
      <c r="BJ503" s="1">
        <v>0.0</v>
      </c>
      <c r="BO503" s="1">
        <v>0.0</v>
      </c>
      <c r="BP503" s="1">
        <v>0.0</v>
      </c>
      <c r="BR503" s="1">
        <v>0.0</v>
      </c>
      <c r="BT503" s="1">
        <v>0.94</v>
      </c>
      <c r="BU503" s="1">
        <v>89.524</v>
      </c>
      <c r="BY503" s="1">
        <v>0.0</v>
      </c>
      <c r="BZ503" s="1">
        <v>0.0</v>
      </c>
      <c r="CB503" s="1">
        <v>0.0</v>
      </c>
      <c r="CG503" s="1">
        <v>11.227</v>
      </c>
      <c r="CH503" s="1">
        <v>0.11</v>
      </c>
      <c r="CK503" s="1">
        <v>0.0</v>
      </c>
      <c r="CL503" s="1">
        <v>0.0</v>
      </c>
      <c r="CM503" s="1">
        <v>0.0</v>
      </c>
      <c r="CN503" s="1">
        <v>100.0</v>
      </c>
      <c r="CQ503" s="1">
        <v>0.0</v>
      </c>
      <c r="CR503" s="1">
        <v>0.0</v>
      </c>
      <c r="CU503" s="1">
        <v>0.0</v>
      </c>
      <c r="CV503" s="1">
        <v>0.0</v>
      </c>
      <c r="CX503" s="1">
        <v>0.0</v>
      </c>
      <c r="CY503" s="1">
        <v>0.0</v>
      </c>
      <c r="DA503" s="1">
        <v>11.227</v>
      </c>
      <c r="DB503" s="1">
        <v>21.54</v>
      </c>
      <c r="DF503" s="1">
        <v>0.0</v>
      </c>
      <c r="DG503" s="1">
        <v>0.0</v>
      </c>
      <c r="DI503" s="1">
        <v>0.0</v>
      </c>
      <c r="DN503" s="1">
        <v>0.0</v>
      </c>
      <c r="DO503" s="1">
        <v>0.0</v>
      </c>
      <c r="DQ503" s="1">
        <v>0.0</v>
      </c>
      <c r="DV503" s="1">
        <v>0.0</v>
      </c>
      <c r="DW503" s="1">
        <v>0.0</v>
      </c>
      <c r="DY503" s="1">
        <v>0.0</v>
      </c>
    </row>
    <row r="504">
      <c r="A504" s="1" t="s">
        <v>170</v>
      </c>
      <c r="B504" s="1">
        <v>2011.0</v>
      </c>
      <c r="C504" s="1" t="s">
        <v>171</v>
      </c>
      <c r="D504" s="1">
        <v>1.0093579E7</v>
      </c>
      <c r="E504" s="1">
        <v>1.7416239104E10</v>
      </c>
      <c r="J504" s="1">
        <v>0.0</v>
      </c>
      <c r="K504" s="1">
        <v>0.0</v>
      </c>
      <c r="L504" s="1">
        <v>0.0</v>
      </c>
      <c r="N504" s="1">
        <v>700.0</v>
      </c>
      <c r="S504" s="1">
        <v>0.0</v>
      </c>
      <c r="T504" s="1">
        <v>0.0</v>
      </c>
      <c r="V504" s="1">
        <v>0.0</v>
      </c>
      <c r="W504" s="1">
        <v>0.0</v>
      </c>
      <c r="X504" s="1">
        <v>0.0</v>
      </c>
      <c r="Y504" s="1">
        <v>0.0</v>
      </c>
      <c r="AA504" s="1">
        <v>1.1</v>
      </c>
      <c r="AB504" s="1">
        <v>108.98</v>
      </c>
      <c r="AC504" s="1">
        <v>0.1</v>
      </c>
      <c r="AE504" s="1">
        <v>-6.515</v>
      </c>
      <c r="AF504" s="1">
        <v>-1.403</v>
      </c>
      <c r="AG504" s="1">
        <v>1994.964</v>
      </c>
      <c r="AH504" s="1">
        <v>1.156</v>
      </c>
      <c r="AK504" s="1">
        <v>9.907</v>
      </c>
      <c r="AL504" s="1">
        <v>0.1</v>
      </c>
      <c r="AO504" s="1">
        <v>100.0</v>
      </c>
      <c r="AT504" s="1">
        <v>0.0</v>
      </c>
      <c r="AU504" s="1">
        <v>0.0</v>
      </c>
      <c r="AX504" s="1">
        <v>0.0</v>
      </c>
      <c r="AY504" s="1">
        <v>0.0</v>
      </c>
      <c r="AZ504" s="1">
        <v>0.0</v>
      </c>
      <c r="BA504" s="1">
        <v>0.0</v>
      </c>
      <c r="BC504" s="1">
        <v>0.07</v>
      </c>
      <c r="BG504" s="1">
        <v>0.0</v>
      </c>
      <c r="BH504" s="1">
        <v>0.0</v>
      </c>
      <c r="BJ504" s="1">
        <v>0.0</v>
      </c>
      <c r="BO504" s="1">
        <v>0.0</v>
      </c>
      <c r="BP504" s="1">
        <v>0.0</v>
      </c>
      <c r="BR504" s="1">
        <v>0.0</v>
      </c>
      <c r="BT504" s="1">
        <v>1.0</v>
      </c>
      <c r="BU504" s="1">
        <v>90.909</v>
      </c>
      <c r="BY504" s="1">
        <v>0.0</v>
      </c>
      <c r="BZ504" s="1">
        <v>0.0</v>
      </c>
      <c r="CB504" s="1">
        <v>0.0</v>
      </c>
      <c r="CG504" s="1">
        <v>9.907</v>
      </c>
      <c r="CH504" s="1">
        <v>0.1</v>
      </c>
      <c r="CK504" s="1">
        <v>0.0</v>
      </c>
      <c r="CL504" s="1">
        <v>0.0</v>
      </c>
      <c r="CM504" s="1">
        <v>0.0</v>
      </c>
      <c r="CN504" s="1">
        <v>100.0</v>
      </c>
      <c r="CQ504" s="1">
        <v>0.0</v>
      </c>
      <c r="CR504" s="1">
        <v>0.0</v>
      </c>
      <c r="CU504" s="1">
        <v>0.0</v>
      </c>
      <c r="CV504" s="1">
        <v>0.0</v>
      </c>
      <c r="CX504" s="1">
        <v>0.0</v>
      </c>
      <c r="CY504" s="1">
        <v>0.0</v>
      </c>
      <c r="DA504" s="1">
        <v>9.907</v>
      </c>
      <c r="DB504" s="1">
        <v>20.136</v>
      </c>
      <c r="DF504" s="1">
        <v>0.0</v>
      </c>
      <c r="DG504" s="1">
        <v>0.0</v>
      </c>
      <c r="DI504" s="1">
        <v>0.0</v>
      </c>
      <c r="DN504" s="1">
        <v>0.0</v>
      </c>
      <c r="DO504" s="1">
        <v>0.0</v>
      </c>
      <c r="DQ504" s="1">
        <v>0.0</v>
      </c>
      <c r="DV504" s="1">
        <v>0.0</v>
      </c>
      <c r="DW504" s="1">
        <v>0.0</v>
      </c>
      <c r="DY504" s="1">
        <v>0.0</v>
      </c>
    </row>
    <row r="505">
      <c r="A505" s="1" t="s">
        <v>170</v>
      </c>
      <c r="B505" s="1">
        <v>2012.0</v>
      </c>
      <c r="C505" s="1" t="s">
        <v>171</v>
      </c>
      <c r="D505" s="1">
        <v>1.0397614E7</v>
      </c>
      <c r="E505" s="1">
        <v>1.830593536E10</v>
      </c>
      <c r="J505" s="1">
        <v>0.0</v>
      </c>
      <c r="K505" s="1">
        <v>0.0</v>
      </c>
      <c r="L505" s="1">
        <v>0.0</v>
      </c>
      <c r="N505" s="1">
        <v>600.0</v>
      </c>
      <c r="S505" s="1">
        <v>0.0</v>
      </c>
      <c r="T505" s="1">
        <v>0.0</v>
      </c>
      <c r="V505" s="1">
        <v>0.0</v>
      </c>
      <c r="W505" s="1">
        <v>0.0</v>
      </c>
      <c r="X505" s="1">
        <v>0.0</v>
      </c>
      <c r="Y505" s="1">
        <v>0.0</v>
      </c>
      <c r="AA505" s="1">
        <v>1.12</v>
      </c>
      <c r="AB505" s="1">
        <v>107.717</v>
      </c>
      <c r="AC505" s="1">
        <v>0.05</v>
      </c>
      <c r="AE505" s="1">
        <v>-5.183</v>
      </c>
      <c r="AF505" s="1">
        <v>-1.044</v>
      </c>
      <c r="AG505" s="1">
        <v>1836.263</v>
      </c>
      <c r="AH505" s="1">
        <v>1.043</v>
      </c>
      <c r="AK505" s="1">
        <v>4.809</v>
      </c>
      <c r="AL505" s="1">
        <v>0.05</v>
      </c>
      <c r="AO505" s="1">
        <v>100.0</v>
      </c>
      <c r="AT505" s="1">
        <v>0.0</v>
      </c>
      <c r="AU505" s="1">
        <v>0.0</v>
      </c>
      <c r="AX505" s="1">
        <v>0.0</v>
      </c>
      <c r="AY505" s="1">
        <v>0.0</v>
      </c>
      <c r="AZ505" s="1">
        <v>0.0</v>
      </c>
      <c r="BA505" s="1">
        <v>0.0</v>
      </c>
      <c r="BC505" s="1">
        <v>0.03</v>
      </c>
      <c r="BG505" s="1">
        <v>0.0</v>
      </c>
      <c r="BH505" s="1">
        <v>0.0</v>
      </c>
      <c r="BJ505" s="1">
        <v>0.0</v>
      </c>
      <c r="BO505" s="1">
        <v>0.0</v>
      </c>
      <c r="BP505" s="1">
        <v>0.0</v>
      </c>
      <c r="BR505" s="1">
        <v>0.0</v>
      </c>
      <c r="BT505" s="1">
        <v>1.07</v>
      </c>
      <c r="BU505" s="1">
        <v>95.536</v>
      </c>
      <c r="BY505" s="1">
        <v>0.0</v>
      </c>
      <c r="BZ505" s="1">
        <v>0.0</v>
      </c>
      <c r="CB505" s="1">
        <v>0.0</v>
      </c>
      <c r="CG505" s="1">
        <v>4.809</v>
      </c>
      <c r="CH505" s="1">
        <v>0.05</v>
      </c>
      <c r="CK505" s="1">
        <v>0.0</v>
      </c>
      <c r="CL505" s="1">
        <v>0.0</v>
      </c>
      <c r="CM505" s="1">
        <v>0.0</v>
      </c>
      <c r="CN505" s="1">
        <v>100.0</v>
      </c>
      <c r="CQ505" s="1">
        <v>0.0</v>
      </c>
      <c r="CR505" s="1">
        <v>0.0</v>
      </c>
      <c r="CU505" s="1">
        <v>0.0</v>
      </c>
      <c r="CV505" s="1">
        <v>0.0</v>
      </c>
      <c r="CX505" s="1">
        <v>0.0</v>
      </c>
      <c r="CY505" s="1">
        <v>0.0</v>
      </c>
      <c r="DA505" s="1">
        <v>4.809</v>
      </c>
      <c r="DB505" s="1">
        <v>19.093</v>
      </c>
      <c r="DF505" s="1">
        <v>0.0</v>
      </c>
      <c r="DG505" s="1">
        <v>0.0</v>
      </c>
      <c r="DI505" s="1">
        <v>0.0</v>
      </c>
      <c r="DN505" s="1">
        <v>0.0</v>
      </c>
      <c r="DO505" s="1">
        <v>0.0</v>
      </c>
      <c r="DQ505" s="1">
        <v>0.0</v>
      </c>
      <c r="DV505" s="1">
        <v>0.0</v>
      </c>
      <c r="DW505" s="1">
        <v>0.0</v>
      </c>
      <c r="DY505" s="1">
        <v>0.0</v>
      </c>
    </row>
    <row r="506">
      <c r="A506" s="1" t="s">
        <v>170</v>
      </c>
      <c r="B506" s="1">
        <v>2013.0</v>
      </c>
      <c r="C506" s="1" t="s">
        <v>171</v>
      </c>
      <c r="D506" s="1">
        <v>1.0708774E7</v>
      </c>
      <c r="E506" s="1">
        <v>1.9651418112E10</v>
      </c>
      <c r="J506" s="1">
        <v>0.0</v>
      </c>
      <c r="K506" s="1">
        <v>0.0</v>
      </c>
      <c r="L506" s="1">
        <v>0.0</v>
      </c>
      <c r="N506" s="1">
        <v>615.385</v>
      </c>
      <c r="S506" s="1">
        <v>0.0</v>
      </c>
      <c r="T506" s="1">
        <v>0.0</v>
      </c>
      <c r="V506" s="1">
        <v>0.0</v>
      </c>
      <c r="W506" s="1">
        <v>0.0</v>
      </c>
      <c r="X506" s="1">
        <v>0.0</v>
      </c>
      <c r="Y506" s="1">
        <v>0.0</v>
      </c>
      <c r="AA506" s="1">
        <v>1.22</v>
      </c>
      <c r="AB506" s="1">
        <v>113.925</v>
      </c>
      <c r="AC506" s="1">
        <v>0.13</v>
      </c>
      <c r="AE506" s="1">
        <v>2.055</v>
      </c>
      <c r="AF506" s="1">
        <v>0.392</v>
      </c>
      <c r="AG506" s="1">
        <v>1819.552</v>
      </c>
      <c r="AH506" s="1">
        <v>0.992</v>
      </c>
      <c r="AK506" s="1">
        <v>12.14</v>
      </c>
      <c r="AL506" s="1">
        <v>0.13</v>
      </c>
      <c r="AO506" s="1">
        <v>100.0</v>
      </c>
      <c r="AT506" s="1">
        <v>3.735</v>
      </c>
      <c r="AU506" s="1">
        <v>0.04</v>
      </c>
      <c r="AX506" s="1">
        <v>0.0</v>
      </c>
      <c r="AY506" s="1">
        <v>0.0</v>
      </c>
      <c r="AZ506" s="1">
        <v>0.0</v>
      </c>
      <c r="BA506" s="1">
        <v>30.769</v>
      </c>
      <c r="BC506" s="1">
        <v>0.08</v>
      </c>
      <c r="BG506" s="1">
        <v>0.0</v>
      </c>
      <c r="BH506" s="1">
        <v>0.0</v>
      </c>
      <c r="BJ506" s="1">
        <v>0.0</v>
      </c>
      <c r="BO506" s="1">
        <v>0.0</v>
      </c>
      <c r="BP506" s="1">
        <v>0.0</v>
      </c>
      <c r="BR506" s="1">
        <v>0.0</v>
      </c>
      <c r="BT506" s="1">
        <v>1.09</v>
      </c>
      <c r="BU506" s="1">
        <v>89.344</v>
      </c>
      <c r="BY506" s="1">
        <v>0.0</v>
      </c>
      <c r="BZ506" s="1">
        <v>0.0</v>
      </c>
      <c r="CB506" s="1">
        <v>0.0</v>
      </c>
      <c r="CG506" s="1">
        <v>8.404</v>
      </c>
      <c r="CH506" s="1">
        <v>0.09</v>
      </c>
      <c r="CK506" s="1">
        <v>0.0</v>
      </c>
      <c r="CL506" s="1">
        <v>0.0</v>
      </c>
      <c r="CM506" s="1">
        <v>0.0</v>
      </c>
      <c r="CN506" s="1">
        <v>69.231</v>
      </c>
      <c r="CQ506" s="1">
        <v>0.0</v>
      </c>
      <c r="CR506" s="1">
        <v>0.0</v>
      </c>
      <c r="CU506" s="1">
        <v>0.0</v>
      </c>
      <c r="CV506" s="1">
        <v>0.0</v>
      </c>
      <c r="CX506" s="1">
        <v>0.0</v>
      </c>
      <c r="CY506" s="1">
        <v>0.0</v>
      </c>
      <c r="DA506" s="1">
        <v>12.14</v>
      </c>
      <c r="DB506" s="1">
        <v>19.485</v>
      </c>
      <c r="DF506" s="1">
        <v>0.0</v>
      </c>
      <c r="DG506" s="1">
        <v>0.0</v>
      </c>
      <c r="DI506" s="1">
        <v>0.0</v>
      </c>
      <c r="DN506" s="1">
        <v>0.0</v>
      </c>
      <c r="DO506" s="1">
        <v>0.0</v>
      </c>
      <c r="DQ506" s="1">
        <v>0.0</v>
      </c>
      <c r="DV506" s="1">
        <v>0.0</v>
      </c>
      <c r="DW506" s="1">
        <v>0.0</v>
      </c>
      <c r="DY506" s="1">
        <v>0.0</v>
      </c>
    </row>
    <row r="507">
      <c r="A507" s="1" t="s">
        <v>170</v>
      </c>
      <c r="B507" s="1">
        <v>2014.0</v>
      </c>
      <c r="C507" s="1" t="s">
        <v>171</v>
      </c>
      <c r="D507" s="1">
        <v>1.1029964E7</v>
      </c>
      <c r="E507" s="1">
        <v>2.1043177472E10</v>
      </c>
      <c r="J507" s="1">
        <v>0.0</v>
      </c>
      <c r="K507" s="1">
        <v>0.0</v>
      </c>
      <c r="L507" s="1">
        <v>0.0</v>
      </c>
      <c r="N507" s="1">
        <v>647.059</v>
      </c>
      <c r="S507" s="1">
        <v>0.0</v>
      </c>
      <c r="T507" s="1">
        <v>0.0</v>
      </c>
      <c r="V507" s="1">
        <v>0.0</v>
      </c>
      <c r="W507" s="1">
        <v>0.0</v>
      </c>
      <c r="X507" s="1">
        <v>0.0</v>
      </c>
      <c r="Y507" s="1">
        <v>0.0</v>
      </c>
      <c r="AA507" s="1">
        <v>1.41</v>
      </c>
      <c r="AB507" s="1">
        <v>127.834</v>
      </c>
      <c r="AC507" s="1">
        <v>0.34</v>
      </c>
      <c r="AE507" s="1">
        <v>6.373</v>
      </c>
      <c r="AF507" s="1">
        <v>1.242</v>
      </c>
      <c r="AG507" s="1">
        <v>1879.157</v>
      </c>
      <c r="AH507" s="1">
        <v>0.985</v>
      </c>
      <c r="AK507" s="1">
        <v>30.825</v>
      </c>
      <c r="AL507" s="1">
        <v>0.34</v>
      </c>
      <c r="AO507" s="1">
        <v>100.0</v>
      </c>
      <c r="AT507" s="1">
        <v>9.066</v>
      </c>
      <c r="AU507" s="1">
        <v>0.1</v>
      </c>
      <c r="AX507" s="1">
        <v>0.0</v>
      </c>
      <c r="AY507" s="1">
        <v>0.0</v>
      </c>
      <c r="AZ507" s="1">
        <v>0.0</v>
      </c>
      <c r="BA507" s="1">
        <v>29.412</v>
      </c>
      <c r="BC507" s="1">
        <v>0.22</v>
      </c>
      <c r="BG507" s="1">
        <v>0.0</v>
      </c>
      <c r="BH507" s="1">
        <v>0.0</v>
      </c>
      <c r="BJ507" s="1">
        <v>0.0</v>
      </c>
      <c r="BO507" s="1">
        <v>0.0</v>
      </c>
      <c r="BP507" s="1">
        <v>0.0</v>
      </c>
      <c r="BR507" s="1">
        <v>0.0</v>
      </c>
      <c r="BT507" s="1">
        <v>1.07</v>
      </c>
      <c r="BU507" s="1">
        <v>75.887</v>
      </c>
      <c r="BY507" s="1">
        <v>0.0</v>
      </c>
      <c r="BZ507" s="1">
        <v>0.0</v>
      </c>
      <c r="CB507" s="1">
        <v>0.0</v>
      </c>
      <c r="CG507" s="1">
        <v>21.759</v>
      </c>
      <c r="CH507" s="1">
        <v>0.24</v>
      </c>
      <c r="CK507" s="1">
        <v>0.0</v>
      </c>
      <c r="CL507" s="1">
        <v>0.0</v>
      </c>
      <c r="CM507" s="1">
        <v>0.0</v>
      </c>
      <c r="CN507" s="1">
        <v>70.588</v>
      </c>
      <c r="CQ507" s="1">
        <v>0.0</v>
      </c>
      <c r="CR507" s="1">
        <v>0.0</v>
      </c>
      <c r="CU507" s="1">
        <v>0.0</v>
      </c>
      <c r="CV507" s="1">
        <v>0.0</v>
      </c>
      <c r="CX507" s="1">
        <v>0.0</v>
      </c>
      <c r="CY507" s="1">
        <v>0.0</v>
      </c>
      <c r="DA507" s="1">
        <v>30.825</v>
      </c>
      <c r="DB507" s="1">
        <v>20.727</v>
      </c>
      <c r="DF507" s="1">
        <v>0.0</v>
      </c>
      <c r="DG507" s="1">
        <v>0.0</v>
      </c>
      <c r="DI507" s="1">
        <v>0.0</v>
      </c>
      <c r="DN507" s="1">
        <v>0.0</v>
      </c>
      <c r="DO507" s="1">
        <v>0.0</v>
      </c>
      <c r="DQ507" s="1">
        <v>0.0</v>
      </c>
      <c r="DV507" s="1">
        <v>0.0</v>
      </c>
      <c r="DW507" s="1">
        <v>0.0</v>
      </c>
      <c r="DY507" s="1">
        <v>0.0</v>
      </c>
    </row>
    <row r="508">
      <c r="A508" s="1" t="s">
        <v>170</v>
      </c>
      <c r="B508" s="1">
        <v>2015.0</v>
      </c>
      <c r="C508" s="1" t="s">
        <v>171</v>
      </c>
      <c r="D508" s="1">
        <v>1.1360628E7</v>
      </c>
      <c r="E508" s="1">
        <v>2.2279708672E10</v>
      </c>
      <c r="J508" s="1">
        <v>0.0</v>
      </c>
      <c r="K508" s="1">
        <v>0.0</v>
      </c>
      <c r="L508" s="1">
        <v>0.0</v>
      </c>
      <c r="N508" s="1">
        <v>625.0</v>
      </c>
      <c r="S508" s="1">
        <v>0.0</v>
      </c>
      <c r="T508" s="1">
        <v>0.0</v>
      </c>
      <c r="V508" s="1">
        <v>0.0</v>
      </c>
      <c r="W508" s="1">
        <v>0.0</v>
      </c>
      <c r="X508" s="1">
        <v>0.0</v>
      </c>
      <c r="Y508" s="1">
        <v>0.0</v>
      </c>
      <c r="AA508" s="1">
        <v>1.37</v>
      </c>
      <c r="AB508" s="1">
        <v>120.592</v>
      </c>
      <c r="AC508" s="1">
        <v>0.32</v>
      </c>
      <c r="AE508" s="1">
        <v>9.847</v>
      </c>
      <c r="AF508" s="1">
        <v>2.041</v>
      </c>
      <c r="AG508" s="1">
        <v>2004.121</v>
      </c>
      <c r="AH508" s="1">
        <v>1.022</v>
      </c>
      <c r="AK508" s="1">
        <v>28.167</v>
      </c>
      <c r="AL508" s="1">
        <v>0.32</v>
      </c>
      <c r="AO508" s="1">
        <v>100.0</v>
      </c>
      <c r="AT508" s="1">
        <v>9.683</v>
      </c>
      <c r="AU508" s="1">
        <v>0.11</v>
      </c>
      <c r="AX508" s="1">
        <v>0.0</v>
      </c>
      <c r="AY508" s="1">
        <v>0.0</v>
      </c>
      <c r="AZ508" s="1">
        <v>0.0</v>
      </c>
      <c r="BA508" s="1">
        <v>34.375</v>
      </c>
      <c r="BC508" s="1">
        <v>0.2</v>
      </c>
      <c r="BG508" s="1">
        <v>0.0</v>
      </c>
      <c r="BH508" s="1">
        <v>0.0</v>
      </c>
      <c r="BJ508" s="1">
        <v>0.0</v>
      </c>
      <c r="BO508" s="1">
        <v>0.0</v>
      </c>
      <c r="BP508" s="1">
        <v>0.0</v>
      </c>
      <c r="BR508" s="1">
        <v>0.0</v>
      </c>
      <c r="BT508" s="1">
        <v>1.05</v>
      </c>
      <c r="BU508" s="1">
        <v>76.642</v>
      </c>
      <c r="BY508" s="1">
        <v>0.0</v>
      </c>
      <c r="BZ508" s="1">
        <v>0.0</v>
      </c>
      <c r="CB508" s="1">
        <v>0.0</v>
      </c>
      <c r="CG508" s="1">
        <v>18.485</v>
      </c>
      <c r="CH508" s="1">
        <v>0.21</v>
      </c>
      <c r="CK508" s="1">
        <v>0.0</v>
      </c>
      <c r="CL508" s="1">
        <v>0.0</v>
      </c>
      <c r="CM508" s="1">
        <v>0.0</v>
      </c>
      <c r="CN508" s="1">
        <v>65.625</v>
      </c>
      <c r="CQ508" s="1">
        <v>0.0</v>
      </c>
      <c r="CR508" s="1">
        <v>0.0</v>
      </c>
      <c r="CU508" s="1">
        <v>0.0</v>
      </c>
      <c r="CV508" s="1">
        <v>0.0</v>
      </c>
      <c r="CX508" s="1">
        <v>0.0</v>
      </c>
      <c r="CY508" s="1">
        <v>0.0</v>
      </c>
      <c r="DA508" s="1">
        <v>28.167</v>
      </c>
      <c r="DB508" s="1">
        <v>22.768</v>
      </c>
      <c r="DF508" s="1">
        <v>0.0</v>
      </c>
      <c r="DG508" s="1">
        <v>0.0</v>
      </c>
      <c r="DI508" s="1">
        <v>0.0</v>
      </c>
      <c r="DN508" s="1">
        <v>0.0</v>
      </c>
      <c r="DO508" s="1">
        <v>0.0</v>
      </c>
      <c r="DQ508" s="1">
        <v>0.0</v>
      </c>
      <c r="DV508" s="1">
        <v>0.0</v>
      </c>
      <c r="DW508" s="1">
        <v>0.0</v>
      </c>
      <c r="DY508" s="1">
        <v>0.0</v>
      </c>
    </row>
    <row r="509">
      <c r="A509" s="1" t="s">
        <v>170</v>
      </c>
      <c r="B509" s="1">
        <v>2016.0</v>
      </c>
      <c r="C509" s="1" t="s">
        <v>171</v>
      </c>
      <c r="D509" s="1">
        <v>1.1697798E7</v>
      </c>
      <c r="E509" s="1">
        <v>2.3134705664E10</v>
      </c>
      <c r="J509" s="1">
        <v>0.0</v>
      </c>
      <c r="K509" s="1">
        <v>0.0</v>
      </c>
      <c r="L509" s="1">
        <v>0.0</v>
      </c>
      <c r="N509" s="1">
        <v>666.667</v>
      </c>
      <c r="S509" s="1">
        <v>0.0</v>
      </c>
      <c r="T509" s="1">
        <v>0.0</v>
      </c>
      <c r="V509" s="1">
        <v>0.0</v>
      </c>
      <c r="W509" s="1">
        <v>0.0</v>
      </c>
      <c r="X509" s="1">
        <v>0.0</v>
      </c>
      <c r="Y509" s="1">
        <v>0.0</v>
      </c>
      <c r="AA509" s="1">
        <v>1.36</v>
      </c>
      <c r="AB509" s="1">
        <v>116.261</v>
      </c>
      <c r="AC509" s="1">
        <v>0.27</v>
      </c>
      <c r="AE509" s="1">
        <v>21.933</v>
      </c>
      <c r="AF509" s="1">
        <v>4.994</v>
      </c>
      <c r="AG509" s="1">
        <v>2373.24</v>
      </c>
      <c r="AH509" s="1">
        <v>1.2</v>
      </c>
      <c r="AK509" s="1">
        <v>23.081</v>
      </c>
      <c r="AL509" s="1">
        <v>0.27</v>
      </c>
      <c r="AO509" s="1">
        <v>100.0</v>
      </c>
      <c r="AT509" s="1">
        <v>0.855</v>
      </c>
      <c r="AU509" s="1">
        <v>0.01</v>
      </c>
      <c r="AX509" s="1">
        <v>0.0</v>
      </c>
      <c r="AY509" s="1">
        <v>0.0</v>
      </c>
      <c r="AZ509" s="1">
        <v>0.0</v>
      </c>
      <c r="BA509" s="1">
        <v>3.704</v>
      </c>
      <c r="BC509" s="1">
        <v>0.18</v>
      </c>
      <c r="BG509" s="1">
        <v>0.0</v>
      </c>
      <c r="BH509" s="1">
        <v>0.0</v>
      </c>
      <c r="BJ509" s="1">
        <v>0.0</v>
      </c>
      <c r="BO509" s="1">
        <v>0.0</v>
      </c>
      <c r="BP509" s="1">
        <v>0.0</v>
      </c>
      <c r="BR509" s="1">
        <v>0.0</v>
      </c>
      <c r="BT509" s="1">
        <v>1.09</v>
      </c>
      <c r="BU509" s="1">
        <v>80.147</v>
      </c>
      <c r="BY509" s="1">
        <v>0.0</v>
      </c>
      <c r="BZ509" s="1">
        <v>0.0</v>
      </c>
      <c r="CB509" s="1">
        <v>0.0</v>
      </c>
      <c r="CG509" s="1">
        <v>22.226</v>
      </c>
      <c r="CH509" s="1">
        <v>0.26</v>
      </c>
      <c r="CK509" s="1">
        <v>0.0</v>
      </c>
      <c r="CL509" s="1">
        <v>0.0</v>
      </c>
      <c r="CM509" s="1">
        <v>0.0</v>
      </c>
      <c r="CN509" s="1">
        <v>96.296</v>
      </c>
      <c r="CQ509" s="1">
        <v>0.0</v>
      </c>
      <c r="CR509" s="1">
        <v>0.0</v>
      </c>
      <c r="CU509" s="1">
        <v>0.0</v>
      </c>
      <c r="CV509" s="1">
        <v>0.0</v>
      </c>
      <c r="CX509" s="1">
        <v>0.0</v>
      </c>
      <c r="CY509" s="1">
        <v>0.0</v>
      </c>
      <c r="DA509" s="1">
        <v>23.081</v>
      </c>
      <c r="DB509" s="1">
        <v>27.762</v>
      </c>
      <c r="DF509" s="1">
        <v>0.0</v>
      </c>
      <c r="DG509" s="1">
        <v>0.0</v>
      </c>
      <c r="DI509" s="1">
        <v>0.0</v>
      </c>
      <c r="DN509" s="1">
        <v>0.0</v>
      </c>
      <c r="DO509" s="1">
        <v>0.0</v>
      </c>
      <c r="DQ509" s="1">
        <v>0.0</v>
      </c>
      <c r="DV509" s="1">
        <v>0.0</v>
      </c>
      <c r="DW509" s="1">
        <v>0.0</v>
      </c>
      <c r="DY509" s="1">
        <v>0.0</v>
      </c>
    </row>
    <row r="510">
      <c r="A510" s="1" t="s">
        <v>170</v>
      </c>
      <c r="B510" s="1">
        <v>2017.0</v>
      </c>
      <c r="C510" s="1" t="s">
        <v>171</v>
      </c>
      <c r="D510" s="1">
        <v>1.2039735E7</v>
      </c>
      <c r="E510" s="1">
        <v>2.4568274944E10</v>
      </c>
      <c r="J510" s="1">
        <v>0.0</v>
      </c>
      <c r="K510" s="1">
        <v>0.0</v>
      </c>
      <c r="L510" s="1">
        <v>0.0</v>
      </c>
      <c r="N510" s="1">
        <v>625.0</v>
      </c>
      <c r="S510" s="1">
        <v>0.0</v>
      </c>
      <c r="T510" s="1">
        <v>0.0</v>
      </c>
      <c r="Y510" s="1">
        <v>0.0</v>
      </c>
      <c r="AA510" s="1">
        <v>1.43</v>
      </c>
      <c r="AB510" s="1">
        <v>118.773</v>
      </c>
      <c r="AC510" s="1">
        <v>0.32</v>
      </c>
      <c r="AE510" s="1">
        <v>6.075</v>
      </c>
      <c r="AF510" s="1">
        <v>1.687</v>
      </c>
      <c r="AG510" s="1">
        <v>2445.92</v>
      </c>
      <c r="AH510" s="1">
        <v>1.199</v>
      </c>
      <c r="AK510" s="1">
        <v>26.579</v>
      </c>
      <c r="AL510" s="1">
        <v>0.32</v>
      </c>
      <c r="AO510" s="1">
        <v>100.0</v>
      </c>
      <c r="AT510" s="1">
        <v>11.628</v>
      </c>
      <c r="AU510" s="1">
        <v>0.14</v>
      </c>
      <c r="BA510" s="1">
        <v>43.75</v>
      </c>
      <c r="BC510" s="1">
        <v>0.2</v>
      </c>
      <c r="BG510" s="1">
        <v>0.0</v>
      </c>
      <c r="BH510" s="1">
        <v>0.0</v>
      </c>
      <c r="BJ510" s="1">
        <v>0.0</v>
      </c>
      <c r="BO510" s="1">
        <v>0.0</v>
      </c>
      <c r="BP510" s="1">
        <v>0.0</v>
      </c>
      <c r="BR510" s="1">
        <v>0.0</v>
      </c>
      <c r="BT510" s="1">
        <v>1.11</v>
      </c>
      <c r="BU510" s="1">
        <v>77.622</v>
      </c>
      <c r="BY510" s="1">
        <v>0.0</v>
      </c>
      <c r="BZ510" s="1">
        <v>0.0</v>
      </c>
      <c r="CB510" s="1">
        <v>0.0</v>
      </c>
      <c r="CG510" s="1">
        <v>14.95</v>
      </c>
      <c r="CH510" s="1">
        <v>0.18</v>
      </c>
      <c r="CN510" s="1">
        <v>56.25</v>
      </c>
      <c r="CQ510" s="1">
        <v>0.0</v>
      </c>
      <c r="CR510" s="1">
        <v>0.0</v>
      </c>
      <c r="CU510" s="1">
        <v>0.0</v>
      </c>
      <c r="CV510" s="1">
        <v>0.0</v>
      </c>
      <c r="CX510" s="1">
        <v>0.0</v>
      </c>
      <c r="CY510" s="1">
        <v>0.0</v>
      </c>
      <c r="DA510" s="1">
        <v>26.579</v>
      </c>
      <c r="DB510" s="1">
        <v>29.448</v>
      </c>
      <c r="DF510" s="1">
        <v>0.0</v>
      </c>
      <c r="DG510" s="1">
        <v>0.0</v>
      </c>
      <c r="DI510" s="1">
        <v>0.0</v>
      </c>
      <c r="DN510" s="1">
        <v>0.0</v>
      </c>
      <c r="DO510" s="1">
        <v>0.0</v>
      </c>
      <c r="DQ510" s="1">
        <v>0.0</v>
      </c>
      <c r="DV510" s="1">
        <v>0.0</v>
      </c>
      <c r="DW510" s="1">
        <v>0.0</v>
      </c>
      <c r="DY510" s="1">
        <v>0.0</v>
      </c>
    </row>
    <row r="511">
      <c r="A511" s="1" t="s">
        <v>170</v>
      </c>
      <c r="B511" s="1">
        <v>2018.0</v>
      </c>
      <c r="C511" s="1" t="s">
        <v>171</v>
      </c>
      <c r="D511" s="1">
        <v>1.2383302E7</v>
      </c>
      <c r="E511" s="1">
        <v>2.6346545152E10</v>
      </c>
      <c r="J511" s="1">
        <v>0.0</v>
      </c>
      <c r="K511" s="1">
        <v>0.0</v>
      </c>
      <c r="L511" s="1">
        <v>0.0</v>
      </c>
      <c r="N511" s="1">
        <v>631.579</v>
      </c>
      <c r="S511" s="1">
        <v>0.0</v>
      </c>
      <c r="T511" s="1">
        <v>0.0</v>
      </c>
      <c r="Y511" s="1">
        <v>0.0</v>
      </c>
      <c r="AA511" s="1">
        <v>1.48</v>
      </c>
      <c r="AB511" s="1">
        <v>119.516</v>
      </c>
      <c r="AC511" s="1">
        <v>0.19</v>
      </c>
      <c r="AE511" s="1">
        <v>10.029</v>
      </c>
      <c r="AF511" s="1">
        <v>2.953</v>
      </c>
      <c r="AG511" s="1">
        <v>2616.551</v>
      </c>
      <c r="AH511" s="1">
        <v>1.23</v>
      </c>
      <c r="AK511" s="1">
        <v>15.343</v>
      </c>
      <c r="AL511" s="1">
        <v>0.19</v>
      </c>
      <c r="AO511" s="1">
        <v>100.0</v>
      </c>
      <c r="AT511" s="1">
        <v>4.845</v>
      </c>
      <c r="AU511" s="1">
        <v>0.06</v>
      </c>
      <c r="BA511" s="1">
        <v>31.579</v>
      </c>
      <c r="BC511" s="1">
        <v>0.12</v>
      </c>
      <c r="BG511" s="1">
        <v>0.0</v>
      </c>
      <c r="BH511" s="1">
        <v>0.0</v>
      </c>
      <c r="BJ511" s="1">
        <v>0.0</v>
      </c>
      <c r="BO511" s="1">
        <v>0.0</v>
      </c>
      <c r="BP511" s="1">
        <v>0.0</v>
      </c>
      <c r="BR511" s="1">
        <v>0.0</v>
      </c>
      <c r="BT511" s="1">
        <v>1.29</v>
      </c>
      <c r="BU511" s="1">
        <v>87.162</v>
      </c>
      <c r="BY511" s="1">
        <v>0.0</v>
      </c>
      <c r="BZ511" s="1">
        <v>0.0</v>
      </c>
      <c r="CB511" s="1">
        <v>0.0</v>
      </c>
      <c r="CG511" s="1">
        <v>10.498</v>
      </c>
      <c r="CH511" s="1">
        <v>0.13</v>
      </c>
      <c r="CN511" s="1">
        <v>68.421</v>
      </c>
      <c r="CQ511" s="1">
        <v>0.0</v>
      </c>
      <c r="CR511" s="1">
        <v>0.0</v>
      </c>
      <c r="CU511" s="1">
        <v>0.0</v>
      </c>
      <c r="CV511" s="1">
        <v>0.0</v>
      </c>
      <c r="CX511" s="1">
        <v>0.0</v>
      </c>
      <c r="CY511" s="1">
        <v>0.0</v>
      </c>
      <c r="DA511" s="1">
        <v>15.343</v>
      </c>
      <c r="DB511" s="1">
        <v>32.402</v>
      </c>
      <c r="DF511" s="1">
        <v>0.0</v>
      </c>
      <c r="DG511" s="1">
        <v>0.0</v>
      </c>
      <c r="DI511" s="1">
        <v>0.0</v>
      </c>
      <c r="DN511" s="1">
        <v>0.0</v>
      </c>
      <c r="DO511" s="1">
        <v>0.0</v>
      </c>
      <c r="DQ511" s="1">
        <v>0.0</v>
      </c>
      <c r="DV511" s="1">
        <v>0.0</v>
      </c>
      <c r="DW511" s="1">
        <v>0.0</v>
      </c>
      <c r="DY511" s="1">
        <v>0.0</v>
      </c>
    </row>
    <row r="512">
      <c r="A512" s="1" t="s">
        <v>170</v>
      </c>
      <c r="B512" s="1">
        <v>2019.0</v>
      </c>
      <c r="C512" s="1" t="s">
        <v>171</v>
      </c>
      <c r="D512" s="1">
        <v>1.2726713E7</v>
      </c>
      <c r="E512" s="1">
        <v>2.8155410432E10</v>
      </c>
      <c r="J512" s="1">
        <v>0.0</v>
      </c>
      <c r="K512" s="1">
        <v>0.0</v>
      </c>
      <c r="L512" s="1">
        <v>0.0</v>
      </c>
      <c r="N512" s="1">
        <v>611.111</v>
      </c>
      <c r="S512" s="1">
        <v>0.0</v>
      </c>
      <c r="T512" s="1">
        <v>0.0</v>
      </c>
      <c r="Y512" s="1">
        <v>0.0</v>
      </c>
      <c r="AA512" s="1">
        <v>1.63</v>
      </c>
      <c r="AB512" s="1">
        <v>128.077</v>
      </c>
      <c r="AC512" s="1">
        <v>0.54</v>
      </c>
      <c r="AE512" s="1">
        <v>-6.845</v>
      </c>
      <c r="AF512" s="1">
        <v>-2.218</v>
      </c>
      <c r="AG512" s="1">
        <v>2371.685</v>
      </c>
      <c r="AH512" s="1">
        <v>1.072</v>
      </c>
      <c r="AK512" s="1">
        <v>41.645</v>
      </c>
      <c r="AL512" s="1">
        <v>0.53</v>
      </c>
      <c r="AO512" s="1">
        <v>98.148</v>
      </c>
      <c r="AT512" s="1">
        <v>25.144</v>
      </c>
      <c r="AU512" s="1">
        <v>0.32</v>
      </c>
      <c r="BA512" s="1">
        <v>59.259</v>
      </c>
      <c r="BC512" s="1">
        <v>0.33</v>
      </c>
      <c r="BG512" s="1">
        <v>0.0</v>
      </c>
      <c r="BH512" s="1">
        <v>0.0</v>
      </c>
      <c r="BJ512" s="1">
        <v>0.0</v>
      </c>
      <c r="BO512" s="1">
        <v>0.786</v>
      </c>
      <c r="BP512" s="1">
        <v>0.01</v>
      </c>
      <c r="BR512" s="1">
        <v>1.852</v>
      </c>
      <c r="BT512" s="1">
        <v>1.09</v>
      </c>
      <c r="BU512" s="1">
        <v>66.871</v>
      </c>
      <c r="BY512" s="1">
        <v>0.0</v>
      </c>
      <c r="BZ512" s="1">
        <v>0.0</v>
      </c>
      <c r="CB512" s="1">
        <v>0.0</v>
      </c>
      <c r="CG512" s="1">
        <v>16.501</v>
      </c>
      <c r="CH512" s="1">
        <v>0.21</v>
      </c>
      <c r="CN512" s="1">
        <v>38.889</v>
      </c>
      <c r="CQ512" s="1">
        <v>0.0</v>
      </c>
      <c r="CR512" s="1">
        <v>0.0</v>
      </c>
      <c r="CU512" s="1">
        <v>0.0</v>
      </c>
      <c r="CV512" s="1">
        <v>0.0</v>
      </c>
      <c r="CX512" s="1">
        <v>0.0</v>
      </c>
      <c r="CY512" s="1">
        <v>0.0</v>
      </c>
      <c r="DA512" s="1">
        <v>42.43</v>
      </c>
      <c r="DB512" s="1">
        <v>30.184</v>
      </c>
      <c r="DF512" s="1">
        <v>0.786</v>
      </c>
      <c r="DG512" s="1">
        <v>0.01</v>
      </c>
      <c r="DI512" s="1">
        <v>1.852</v>
      </c>
      <c r="DN512" s="1">
        <v>0.786</v>
      </c>
      <c r="DO512" s="1">
        <v>0.01</v>
      </c>
      <c r="DQ512" s="1">
        <v>1.852</v>
      </c>
      <c r="DV512" s="1">
        <v>0.0</v>
      </c>
      <c r="DW512" s="1">
        <v>0.0</v>
      </c>
      <c r="DY512" s="1">
        <v>0.0</v>
      </c>
    </row>
    <row r="513">
      <c r="A513" s="1" t="s">
        <v>170</v>
      </c>
      <c r="B513" s="1">
        <v>2020.0</v>
      </c>
      <c r="C513" s="1" t="s">
        <v>171</v>
      </c>
      <c r="D513" s="1">
        <v>1.3070131E7</v>
      </c>
      <c r="E513" s="1">
        <v>2.923904E10</v>
      </c>
      <c r="J513" s="1">
        <v>0.0</v>
      </c>
      <c r="K513" s="1">
        <v>0.0</v>
      </c>
      <c r="L513" s="1">
        <v>0.0</v>
      </c>
      <c r="N513" s="1">
        <v>595.96</v>
      </c>
      <c r="S513" s="1">
        <v>0.0</v>
      </c>
      <c r="T513" s="1">
        <v>0.0</v>
      </c>
      <c r="Y513" s="1">
        <v>0.0</v>
      </c>
      <c r="AA513" s="1">
        <v>1.63</v>
      </c>
      <c r="AB513" s="1">
        <v>124.712</v>
      </c>
      <c r="AC513" s="1">
        <v>0.99</v>
      </c>
      <c r="AE513" s="1">
        <v>5.101</v>
      </c>
      <c r="AF513" s="1">
        <v>1.54</v>
      </c>
      <c r="AG513" s="1">
        <v>2427.176</v>
      </c>
      <c r="AH513" s="1">
        <v>1.085</v>
      </c>
      <c r="AK513" s="1">
        <v>74.98</v>
      </c>
      <c r="AL513" s="1">
        <v>0.98</v>
      </c>
      <c r="AO513" s="1">
        <v>98.99</v>
      </c>
      <c r="AT513" s="1">
        <v>57.383</v>
      </c>
      <c r="AU513" s="1">
        <v>0.75</v>
      </c>
      <c r="BA513" s="1">
        <v>75.758</v>
      </c>
      <c r="BC513" s="1">
        <v>0.59</v>
      </c>
      <c r="BG513" s="1">
        <v>0.0</v>
      </c>
      <c r="BH513" s="1">
        <v>0.0</v>
      </c>
      <c r="BJ513" s="1">
        <v>0.0</v>
      </c>
      <c r="BO513" s="1">
        <v>0.765</v>
      </c>
      <c r="BP513" s="1">
        <v>0.01</v>
      </c>
      <c r="BR513" s="1">
        <v>1.01</v>
      </c>
      <c r="BT513" s="1">
        <v>0.64</v>
      </c>
      <c r="BU513" s="1">
        <v>39.264</v>
      </c>
      <c r="BY513" s="1">
        <v>0.0</v>
      </c>
      <c r="BZ513" s="1">
        <v>0.0</v>
      </c>
      <c r="CB513" s="1">
        <v>0.0</v>
      </c>
      <c r="CG513" s="1">
        <v>17.597</v>
      </c>
      <c r="CH513" s="1">
        <v>0.23</v>
      </c>
      <c r="CN513" s="1">
        <v>23.232</v>
      </c>
      <c r="CQ513" s="1">
        <v>0.0</v>
      </c>
      <c r="CR513" s="1">
        <v>0.0</v>
      </c>
      <c r="CU513" s="1">
        <v>0.0</v>
      </c>
      <c r="CV513" s="1">
        <v>0.0</v>
      </c>
      <c r="CX513" s="1">
        <v>0.0</v>
      </c>
      <c r="CY513" s="1">
        <v>0.0</v>
      </c>
      <c r="DA513" s="1">
        <v>75.745</v>
      </c>
      <c r="DB513" s="1">
        <v>31.724</v>
      </c>
      <c r="DF513" s="1">
        <v>0.765</v>
      </c>
      <c r="DG513" s="1">
        <v>0.01</v>
      </c>
      <c r="DI513" s="1">
        <v>1.01</v>
      </c>
      <c r="DN513" s="1">
        <v>0.765</v>
      </c>
      <c r="DO513" s="1">
        <v>0.01</v>
      </c>
      <c r="DQ513" s="1">
        <v>1.01</v>
      </c>
      <c r="DV513" s="1">
        <v>0.0</v>
      </c>
      <c r="DW513" s="1">
        <v>0.0</v>
      </c>
      <c r="DY513" s="1">
        <v>0.0</v>
      </c>
    </row>
    <row r="514">
      <c r="A514" s="1" t="s">
        <v>170</v>
      </c>
      <c r="B514" s="1">
        <v>2021.0</v>
      </c>
      <c r="C514" s="1" t="s">
        <v>171</v>
      </c>
      <c r="D514" s="1">
        <v>1.3413371E7</v>
      </c>
      <c r="E514" s="1">
        <v>3.1331233792E10</v>
      </c>
      <c r="J514" s="1">
        <v>0.0</v>
      </c>
      <c r="K514" s="1">
        <v>0.0</v>
      </c>
      <c r="L514" s="1">
        <v>0.0</v>
      </c>
      <c r="N514" s="1">
        <v>584.071</v>
      </c>
      <c r="S514" s="1">
        <v>0.0</v>
      </c>
      <c r="T514" s="1">
        <v>0.0</v>
      </c>
      <c r="Y514" s="1">
        <v>0.0</v>
      </c>
      <c r="AA514" s="1">
        <v>1.82</v>
      </c>
      <c r="AB514" s="1">
        <v>135.686</v>
      </c>
      <c r="AC514" s="1">
        <v>1.13</v>
      </c>
      <c r="AE514" s="1">
        <v>-22.323</v>
      </c>
      <c r="AF514" s="1">
        <v>-7.082</v>
      </c>
      <c r="AG514" s="1">
        <v>1837.109</v>
      </c>
      <c r="AH514" s="1">
        <v>0.786</v>
      </c>
      <c r="AK514" s="1">
        <v>82.753</v>
      </c>
      <c r="AL514" s="1">
        <v>1.11</v>
      </c>
      <c r="AO514" s="1">
        <v>98.23</v>
      </c>
      <c r="AT514" s="1">
        <v>66.352</v>
      </c>
      <c r="AU514" s="1">
        <v>0.89</v>
      </c>
      <c r="BA514" s="1">
        <v>78.761</v>
      </c>
      <c r="BC514" s="1">
        <v>0.66</v>
      </c>
      <c r="BG514" s="1">
        <v>0.0</v>
      </c>
      <c r="BH514" s="1">
        <v>0.0</v>
      </c>
      <c r="BJ514" s="1">
        <v>0.0</v>
      </c>
      <c r="BO514" s="1">
        <v>1.491</v>
      </c>
      <c r="BP514" s="1">
        <v>0.02</v>
      </c>
      <c r="BR514" s="1">
        <v>1.77</v>
      </c>
      <c r="BT514" s="1">
        <v>0.69</v>
      </c>
      <c r="BU514" s="1">
        <v>37.912</v>
      </c>
      <c r="BY514" s="1">
        <v>0.0</v>
      </c>
      <c r="BZ514" s="1">
        <v>0.0</v>
      </c>
      <c r="CB514" s="1">
        <v>0.0</v>
      </c>
      <c r="CG514" s="1">
        <v>16.402</v>
      </c>
      <c r="CH514" s="1">
        <v>0.22</v>
      </c>
      <c r="CN514" s="1">
        <v>19.469</v>
      </c>
      <c r="CQ514" s="1">
        <v>0.0</v>
      </c>
      <c r="CR514" s="1">
        <v>0.0</v>
      </c>
      <c r="CU514" s="1">
        <v>0.0</v>
      </c>
      <c r="CV514" s="1">
        <v>0.0</v>
      </c>
      <c r="CX514" s="1">
        <v>0.0</v>
      </c>
      <c r="CY514" s="1">
        <v>0.0</v>
      </c>
      <c r="DA514" s="1">
        <v>84.244</v>
      </c>
      <c r="DB514" s="1">
        <v>24.642</v>
      </c>
      <c r="DF514" s="1">
        <v>1.491</v>
      </c>
      <c r="DG514" s="1">
        <v>0.02</v>
      </c>
      <c r="DI514" s="1">
        <v>1.77</v>
      </c>
      <c r="DN514" s="1">
        <v>1.491</v>
      </c>
      <c r="DO514" s="1">
        <v>0.02</v>
      </c>
      <c r="DQ514" s="1">
        <v>1.77</v>
      </c>
      <c r="DV514" s="1">
        <v>0.0</v>
      </c>
      <c r="DW514" s="1">
        <v>0.0</v>
      </c>
      <c r="DY514" s="1">
        <v>0.0</v>
      </c>
    </row>
    <row r="515">
      <c r="A515" s="1" t="s">
        <v>170</v>
      </c>
      <c r="B515" s="1">
        <v>2022.0</v>
      </c>
      <c r="C515" s="1" t="s">
        <v>171</v>
      </c>
      <c r="D515" s="1">
        <v>1.3759458E7</v>
      </c>
      <c r="E515" s="1">
        <v>3.329036288E10</v>
      </c>
      <c r="J515" s="1">
        <v>0.0</v>
      </c>
      <c r="K515" s="1">
        <v>0.0</v>
      </c>
      <c r="L515" s="1">
        <v>0.0</v>
      </c>
      <c r="N515" s="1">
        <v>595.96</v>
      </c>
      <c r="S515" s="1">
        <v>0.0</v>
      </c>
      <c r="T515" s="1">
        <v>0.0</v>
      </c>
      <c r="Y515" s="1">
        <v>0.0</v>
      </c>
      <c r="AA515" s="1">
        <v>1.82</v>
      </c>
      <c r="AB515" s="1">
        <v>132.273</v>
      </c>
      <c r="AC515" s="1">
        <v>0.99</v>
      </c>
      <c r="AE515" s="1">
        <v>2.816</v>
      </c>
      <c r="AF515" s="1">
        <v>0.694</v>
      </c>
      <c r="AG515" s="1">
        <v>1841.336</v>
      </c>
      <c r="AH515" s="1">
        <v>0.761</v>
      </c>
      <c r="AK515" s="1">
        <v>70.497</v>
      </c>
      <c r="AL515" s="1">
        <v>0.97</v>
      </c>
      <c r="AO515" s="1">
        <v>97.98</v>
      </c>
      <c r="AT515" s="1">
        <v>53.054</v>
      </c>
      <c r="AU515" s="1">
        <v>0.73</v>
      </c>
      <c r="BA515" s="1">
        <v>73.737</v>
      </c>
      <c r="BC515" s="1">
        <v>0.59</v>
      </c>
      <c r="BG515" s="1">
        <v>0.0</v>
      </c>
      <c r="BH515" s="1">
        <v>0.0</v>
      </c>
      <c r="BJ515" s="1">
        <v>0.0</v>
      </c>
      <c r="BO515" s="1">
        <v>1.454</v>
      </c>
      <c r="BP515" s="1">
        <v>0.02</v>
      </c>
      <c r="BR515" s="1">
        <v>2.02</v>
      </c>
      <c r="BT515" s="1">
        <v>0.83</v>
      </c>
      <c r="BU515" s="1">
        <v>45.604</v>
      </c>
      <c r="BY515" s="1">
        <v>0.0</v>
      </c>
      <c r="BZ515" s="1">
        <v>0.0</v>
      </c>
      <c r="CB515" s="1">
        <v>0.0</v>
      </c>
      <c r="CG515" s="1">
        <v>17.443</v>
      </c>
      <c r="CH515" s="1">
        <v>0.24</v>
      </c>
      <c r="CN515" s="1">
        <v>24.242</v>
      </c>
      <c r="CQ515" s="1">
        <v>0.0</v>
      </c>
      <c r="CR515" s="1">
        <v>0.0</v>
      </c>
      <c r="CU515" s="1">
        <v>0.0</v>
      </c>
      <c r="CV515" s="1">
        <v>0.0</v>
      </c>
      <c r="CX515" s="1">
        <v>0.0</v>
      </c>
      <c r="CY515" s="1">
        <v>0.0</v>
      </c>
      <c r="DA515" s="1">
        <v>71.951</v>
      </c>
      <c r="DB515" s="1">
        <v>25.336</v>
      </c>
      <c r="DF515" s="1">
        <v>1.454</v>
      </c>
      <c r="DG515" s="1">
        <v>0.02</v>
      </c>
      <c r="DI515" s="1">
        <v>2.02</v>
      </c>
      <c r="DN515" s="1">
        <v>1.454</v>
      </c>
      <c r="DO515" s="1">
        <v>0.02</v>
      </c>
      <c r="DQ515" s="1">
        <v>2.02</v>
      </c>
      <c r="DV515" s="1">
        <v>0.0</v>
      </c>
      <c r="DW515" s="1">
        <v>0.0</v>
      </c>
      <c r="DY515" s="1">
        <v>0.0</v>
      </c>
    </row>
    <row r="516">
      <c r="A516" s="1" t="s">
        <v>170</v>
      </c>
      <c r="B516" s="1">
        <v>2023.0</v>
      </c>
      <c r="C516" s="1" t="s">
        <v>171</v>
      </c>
      <c r="D516" s="1">
        <v>1.4110987E7</v>
      </c>
      <c r="J516" s="1">
        <v>0.0</v>
      </c>
      <c r="K516" s="1">
        <v>0.0</v>
      </c>
      <c r="L516" s="1">
        <v>0.0</v>
      </c>
      <c r="N516" s="1">
        <v>590.0</v>
      </c>
      <c r="S516" s="1">
        <v>0.0</v>
      </c>
      <c r="T516" s="1">
        <v>0.0</v>
      </c>
      <c r="Y516" s="1">
        <v>0.0</v>
      </c>
      <c r="AA516" s="1">
        <v>1.84</v>
      </c>
      <c r="AB516" s="1">
        <v>130.395</v>
      </c>
      <c r="AC516" s="1">
        <v>1.0</v>
      </c>
      <c r="AE516" s="1">
        <v>5.635</v>
      </c>
      <c r="AF516" s="1">
        <v>1.428</v>
      </c>
      <c r="AG516" s="1">
        <v>1896.634</v>
      </c>
      <c r="AK516" s="1">
        <v>68.741</v>
      </c>
      <c r="AL516" s="1">
        <v>0.97</v>
      </c>
      <c r="AO516" s="1">
        <v>97.0</v>
      </c>
      <c r="AT516" s="1">
        <v>51.733</v>
      </c>
      <c r="AU516" s="1">
        <v>0.73</v>
      </c>
      <c r="BA516" s="1">
        <v>73.0</v>
      </c>
      <c r="BC516" s="1">
        <v>0.59</v>
      </c>
      <c r="BG516" s="1">
        <v>0.0</v>
      </c>
      <c r="BH516" s="1">
        <v>0.0</v>
      </c>
      <c r="BJ516" s="1">
        <v>0.0</v>
      </c>
      <c r="BO516" s="1">
        <v>2.126</v>
      </c>
      <c r="BP516" s="1">
        <v>0.03</v>
      </c>
      <c r="BR516" s="1">
        <v>3.0</v>
      </c>
      <c r="BT516" s="1">
        <v>0.84</v>
      </c>
      <c r="BU516" s="1">
        <v>45.652</v>
      </c>
      <c r="BY516" s="1">
        <v>0.0</v>
      </c>
      <c r="BZ516" s="1">
        <v>0.0</v>
      </c>
      <c r="CB516" s="1">
        <v>0.0</v>
      </c>
      <c r="CG516" s="1">
        <v>17.008</v>
      </c>
      <c r="CH516" s="1">
        <v>0.24</v>
      </c>
      <c r="CN516" s="1">
        <v>24.0</v>
      </c>
      <c r="CQ516" s="1">
        <v>0.0</v>
      </c>
      <c r="CR516" s="1">
        <v>0.0</v>
      </c>
      <c r="CU516" s="1">
        <v>0.0</v>
      </c>
      <c r="CV516" s="1">
        <v>0.0</v>
      </c>
      <c r="CX516" s="1">
        <v>0.0</v>
      </c>
      <c r="CY516" s="1">
        <v>0.0</v>
      </c>
      <c r="DA516" s="1">
        <v>70.867</v>
      </c>
      <c r="DB516" s="1">
        <v>26.763</v>
      </c>
      <c r="DF516" s="1">
        <v>2.126</v>
      </c>
      <c r="DG516" s="1">
        <v>0.03</v>
      </c>
      <c r="DI516" s="1">
        <v>3.0</v>
      </c>
      <c r="DN516" s="1">
        <v>2.126</v>
      </c>
      <c r="DO516" s="1">
        <v>0.03</v>
      </c>
      <c r="DQ516" s="1">
        <v>3.0</v>
      </c>
      <c r="DV516" s="1">
        <v>0.0</v>
      </c>
      <c r="DW516" s="1">
        <v>0.0</v>
      </c>
      <c r="DY516" s="1">
        <v>0.0</v>
      </c>
    </row>
    <row r="517">
      <c r="A517" s="1" t="s">
        <v>172</v>
      </c>
      <c r="B517" s="1">
        <v>2000.0</v>
      </c>
      <c r="C517" s="1" t="s">
        <v>173</v>
      </c>
      <c r="D517" s="1">
        <v>61528.0</v>
      </c>
      <c r="J517" s="1">
        <v>162.528</v>
      </c>
      <c r="K517" s="1">
        <v>0.01</v>
      </c>
      <c r="L517" s="1">
        <v>1.667</v>
      </c>
      <c r="N517" s="1">
        <v>650.0</v>
      </c>
      <c r="S517" s="1">
        <v>0.0</v>
      </c>
      <c r="T517" s="1">
        <v>0.0</v>
      </c>
      <c r="V517" s="1">
        <v>0.0</v>
      </c>
      <c r="W517" s="1">
        <v>0.0</v>
      </c>
      <c r="X517" s="1">
        <v>0.0</v>
      </c>
      <c r="Y517" s="1">
        <v>0.0</v>
      </c>
      <c r="AA517" s="1">
        <v>0.6</v>
      </c>
      <c r="AB517" s="1">
        <v>9751.658</v>
      </c>
      <c r="AC517" s="1">
        <v>0.6</v>
      </c>
      <c r="AE517" s="1">
        <v>10.171</v>
      </c>
      <c r="AF517" s="1">
        <v>0.225</v>
      </c>
      <c r="AG517" s="1">
        <v>39525.582</v>
      </c>
      <c r="AK517" s="1">
        <v>9589.13</v>
      </c>
      <c r="AL517" s="1">
        <v>0.59</v>
      </c>
      <c r="AO517" s="1">
        <v>98.333</v>
      </c>
      <c r="AT517" s="1">
        <v>0.0</v>
      </c>
      <c r="AU517" s="1">
        <v>0.0</v>
      </c>
      <c r="AX517" s="1">
        <v>0.0</v>
      </c>
      <c r="AY517" s="1">
        <v>0.0</v>
      </c>
      <c r="AZ517" s="1">
        <v>0.0</v>
      </c>
      <c r="BA517" s="1">
        <v>0.0</v>
      </c>
      <c r="BC517" s="1">
        <v>0.39</v>
      </c>
      <c r="BG517" s="1">
        <v>0.0</v>
      </c>
      <c r="BH517" s="1">
        <v>0.0</v>
      </c>
      <c r="BJ517" s="1">
        <v>0.0</v>
      </c>
      <c r="BO517" s="1">
        <v>162.528</v>
      </c>
      <c r="BP517" s="1">
        <v>0.01</v>
      </c>
      <c r="BR517" s="1">
        <v>1.667</v>
      </c>
      <c r="BT517" s="1">
        <v>0.0</v>
      </c>
      <c r="BU517" s="1">
        <v>0.0</v>
      </c>
      <c r="BY517" s="1">
        <v>0.0</v>
      </c>
      <c r="BZ517" s="1">
        <v>0.0</v>
      </c>
      <c r="CB517" s="1">
        <v>0.0</v>
      </c>
      <c r="CG517" s="1">
        <v>9589.13</v>
      </c>
      <c r="CH517" s="1">
        <v>0.59</v>
      </c>
      <c r="CK517" s="1">
        <v>0.0</v>
      </c>
      <c r="CL517" s="1">
        <v>0.0</v>
      </c>
      <c r="CM517" s="1">
        <v>0.0</v>
      </c>
      <c r="CN517" s="1">
        <v>98.333</v>
      </c>
      <c r="CQ517" s="1">
        <v>0.01</v>
      </c>
      <c r="CR517" s="1">
        <v>0.0</v>
      </c>
      <c r="CU517" s="1">
        <v>162.528</v>
      </c>
      <c r="CV517" s="1">
        <v>0.0</v>
      </c>
      <c r="CX517" s="1">
        <v>1.667</v>
      </c>
      <c r="CY517" s="1">
        <v>0.0</v>
      </c>
      <c r="DA517" s="1">
        <v>9751.658</v>
      </c>
      <c r="DB517" s="1">
        <v>2.432</v>
      </c>
      <c r="DF517" s="1">
        <v>162.528</v>
      </c>
      <c r="DG517" s="1">
        <v>0.01</v>
      </c>
      <c r="DI517" s="1">
        <v>1.667</v>
      </c>
      <c r="DN517" s="1">
        <v>0.0</v>
      </c>
      <c r="DO517" s="1">
        <v>0.0</v>
      </c>
      <c r="DQ517" s="1">
        <v>0.0</v>
      </c>
      <c r="DV517" s="1">
        <v>0.0</v>
      </c>
      <c r="DW517" s="1">
        <v>0.0</v>
      </c>
      <c r="DY517" s="1">
        <v>0.0</v>
      </c>
    </row>
    <row r="518">
      <c r="A518" s="1" t="s">
        <v>172</v>
      </c>
      <c r="B518" s="1">
        <v>2001.0</v>
      </c>
      <c r="C518" s="1" t="s">
        <v>173</v>
      </c>
      <c r="D518" s="1">
        <v>61840.0</v>
      </c>
      <c r="J518" s="1">
        <v>161.708</v>
      </c>
      <c r="K518" s="1">
        <v>0.01</v>
      </c>
      <c r="L518" s="1">
        <v>1.639</v>
      </c>
      <c r="N518" s="1">
        <v>639.344</v>
      </c>
      <c r="S518" s="1">
        <v>0.0</v>
      </c>
      <c r="T518" s="1">
        <v>0.0</v>
      </c>
      <c r="V518" s="1">
        <v>0.0</v>
      </c>
      <c r="W518" s="1">
        <v>0.0</v>
      </c>
      <c r="X518" s="1">
        <v>0.0</v>
      </c>
      <c r="Y518" s="1">
        <v>0.0</v>
      </c>
      <c r="AA518" s="1">
        <v>0.61</v>
      </c>
      <c r="AB518" s="1">
        <v>9864.166</v>
      </c>
      <c r="AC518" s="1">
        <v>0.61</v>
      </c>
      <c r="AE518" s="1">
        <v>1.553</v>
      </c>
      <c r="AF518" s="1">
        <v>0.038</v>
      </c>
      <c r="AG518" s="1">
        <v>39937.0</v>
      </c>
      <c r="AK518" s="1">
        <v>9702.458</v>
      </c>
      <c r="AL518" s="1">
        <v>0.6</v>
      </c>
      <c r="AO518" s="1">
        <v>98.361</v>
      </c>
      <c r="AT518" s="1">
        <v>0.0</v>
      </c>
      <c r="AU518" s="1">
        <v>0.0</v>
      </c>
      <c r="AX518" s="1">
        <v>0.0</v>
      </c>
      <c r="AY518" s="1">
        <v>0.0</v>
      </c>
      <c r="AZ518" s="1">
        <v>0.0</v>
      </c>
      <c r="BA518" s="1">
        <v>0.0</v>
      </c>
      <c r="BC518" s="1">
        <v>0.39</v>
      </c>
      <c r="BG518" s="1">
        <v>0.0</v>
      </c>
      <c r="BH518" s="1">
        <v>0.0</v>
      </c>
      <c r="BJ518" s="1">
        <v>0.0</v>
      </c>
      <c r="BO518" s="1">
        <v>161.708</v>
      </c>
      <c r="BP518" s="1">
        <v>0.01</v>
      </c>
      <c r="BR518" s="1">
        <v>1.639</v>
      </c>
      <c r="BT518" s="1">
        <v>0.0</v>
      </c>
      <c r="BU518" s="1">
        <v>0.0</v>
      </c>
      <c r="BY518" s="1">
        <v>0.0</v>
      </c>
      <c r="BZ518" s="1">
        <v>0.0</v>
      </c>
      <c r="CB518" s="1">
        <v>0.0</v>
      </c>
      <c r="CG518" s="1">
        <v>9702.458</v>
      </c>
      <c r="CH518" s="1">
        <v>0.6</v>
      </c>
      <c r="CK518" s="1">
        <v>0.0</v>
      </c>
      <c r="CL518" s="1">
        <v>0.0</v>
      </c>
      <c r="CM518" s="1">
        <v>0.0</v>
      </c>
      <c r="CN518" s="1">
        <v>98.361</v>
      </c>
      <c r="CQ518" s="1">
        <v>0.01</v>
      </c>
      <c r="CR518" s="1">
        <v>0.0</v>
      </c>
      <c r="CU518" s="1">
        <v>161.708</v>
      </c>
      <c r="CV518" s="1">
        <v>0.0</v>
      </c>
      <c r="CX518" s="1">
        <v>1.639</v>
      </c>
      <c r="CY518" s="1">
        <v>0.0</v>
      </c>
      <c r="DA518" s="1">
        <v>9864.166</v>
      </c>
      <c r="DB518" s="1">
        <v>2.47</v>
      </c>
      <c r="DF518" s="1">
        <v>161.708</v>
      </c>
      <c r="DG518" s="1">
        <v>0.01</v>
      </c>
      <c r="DI518" s="1">
        <v>1.639</v>
      </c>
      <c r="DN518" s="1">
        <v>0.0</v>
      </c>
      <c r="DO518" s="1">
        <v>0.0</v>
      </c>
      <c r="DQ518" s="1">
        <v>0.0</v>
      </c>
      <c r="DV518" s="1">
        <v>0.0</v>
      </c>
      <c r="DW518" s="1">
        <v>0.0</v>
      </c>
      <c r="DY518" s="1">
        <v>0.0</v>
      </c>
    </row>
    <row r="519">
      <c r="A519" s="1" t="s">
        <v>172</v>
      </c>
      <c r="B519" s="1">
        <v>2002.0</v>
      </c>
      <c r="C519" s="1" t="s">
        <v>173</v>
      </c>
      <c r="D519" s="1">
        <v>62118.0</v>
      </c>
      <c r="J519" s="1">
        <v>160.984</v>
      </c>
      <c r="K519" s="1">
        <v>0.01</v>
      </c>
      <c r="L519" s="1">
        <v>1.562</v>
      </c>
      <c r="N519" s="1">
        <v>640.625</v>
      </c>
      <c r="S519" s="1">
        <v>0.0</v>
      </c>
      <c r="T519" s="1">
        <v>0.0</v>
      </c>
      <c r="V519" s="1">
        <v>0.0</v>
      </c>
      <c r="W519" s="1">
        <v>0.0</v>
      </c>
      <c r="X519" s="1">
        <v>0.0</v>
      </c>
      <c r="Y519" s="1">
        <v>0.0</v>
      </c>
      <c r="AA519" s="1">
        <v>0.64</v>
      </c>
      <c r="AB519" s="1">
        <v>10302.972</v>
      </c>
      <c r="AC519" s="1">
        <v>0.64</v>
      </c>
      <c r="AE519" s="1">
        <v>5.174</v>
      </c>
      <c r="AF519" s="1">
        <v>0.128</v>
      </c>
      <c r="AG519" s="1">
        <v>41815.207</v>
      </c>
      <c r="AK519" s="1">
        <v>10141.987</v>
      </c>
      <c r="AL519" s="1">
        <v>0.63</v>
      </c>
      <c r="AO519" s="1">
        <v>98.438</v>
      </c>
      <c r="AT519" s="1">
        <v>0.0</v>
      </c>
      <c r="AU519" s="1">
        <v>0.0</v>
      </c>
      <c r="AX519" s="1">
        <v>0.0</v>
      </c>
      <c r="AY519" s="1">
        <v>0.0</v>
      </c>
      <c r="AZ519" s="1">
        <v>0.0</v>
      </c>
      <c r="BA519" s="1">
        <v>0.0</v>
      </c>
      <c r="BC519" s="1">
        <v>0.41</v>
      </c>
      <c r="BG519" s="1">
        <v>0.0</v>
      </c>
      <c r="BH519" s="1">
        <v>0.0</v>
      </c>
      <c r="BJ519" s="1">
        <v>0.0</v>
      </c>
      <c r="BO519" s="1">
        <v>160.984</v>
      </c>
      <c r="BP519" s="1">
        <v>0.01</v>
      </c>
      <c r="BR519" s="1">
        <v>1.562</v>
      </c>
      <c r="BT519" s="1">
        <v>0.0</v>
      </c>
      <c r="BU519" s="1">
        <v>0.0</v>
      </c>
      <c r="BY519" s="1">
        <v>0.0</v>
      </c>
      <c r="BZ519" s="1">
        <v>0.0</v>
      </c>
      <c r="CB519" s="1">
        <v>0.0</v>
      </c>
      <c r="CG519" s="1">
        <v>10141.987</v>
      </c>
      <c r="CH519" s="1">
        <v>0.63</v>
      </c>
      <c r="CK519" s="1">
        <v>0.0</v>
      </c>
      <c r="CL519" s="1">
        <v>0.0</v>
      </c>
      <c r="CM519" s="1">
        <v>0.0</v>
      </c>
      <c r="CN519" s="1">
        <v>98.438</v>
      </c>
      <c r="CQ519" s="1">
        <v>0.01</v>
      </c>
      <c r="CR519" s="1">
        <v>0.0</v>
      </c>
      <c r="CU519" s="1">
        <v>160.984</v>
      </c>
      <c r="CV519" s="1">
        <v>0.0</v>
      </c>
      <c r="CX519" s="1">
        <v>1.562</v>
      </c>
      <c r="CY519" s="1">
        <v>0.0</v>
      </c>
      <c r="DA519" s="1">
        <v>10302.972</v>
      </c>
      <c r="DB519" s="1">
        <v>2.597</v>
      </c>
      <c r="DF519" s="1">
        <v>160.984</v>
      </c>
      <c r="DG519" s="1">
        <v>0.01</v>
      </c>
      <c r="DI519" s="1">
        <v>1.562</v>
      </c>
      <c r="DN519" s="1">
        <v>0.0</v>
      </c>
      <c r="DO519" s="1">
        <v>0.0</v>
      </c>
      <c r="DQ519" s="1">
        <v>0.0</v>
      </c>
      <c r="DV519" s="1">
        <v>0.0</v>
      </c>
      <c r="DW519" s="1">
        <v>0.0</v>
      </c>
      <c r="DY519" s="1">
        <v>0.0</v>
      </c>
    </row>
    <row r="520">
      <c r="A520" s="1" t="s">
        <v>172</v>
      </c>
      <c r="B520" s="1">
        <v>2003.0</v>
      </c>
      <c r="C520" s="1" t="s">
        <v>173</v>
      </c>
      <c r="D520" s="1">
        <v>62367.0</v>
      </c>
      <c r="J520" s="1">
        <v>160.341</v>
      </c>
      <c r="K520" s="1">
        <v>0.01</v>
      </c>
      <c r="L520" s="1">
        <v>1.515</v>
      </c>
      <c r="N520" s="1">
        <v>651.515</v>
      </c>
      <c r="S520" s="1">
        <v>0.0</v>
      </c>
      <c r="T520" s="1">
        <v>0.0</v>
      </c>
      <c r="V520" s="1">
        <v>0.0</v>
      </c>
      <c r="W520" s="1">
        <v>0.0</v>
      </c>
      <c r="X520" s="1">
        <v>0.0</v>
      </c>
      <c r="Y520" s="1">
        <v>0.0</v>
      </c>
      <c r="AA520" s="1">
        <v>0.66</v>
      </c>
      <c r="AB520" s="1">
        <v>10582.521</v>
      </c>
      <c r="AC520" s="1">
        <v>0.66</v>
      </c>
      <c r="AE520" s="1">
        <v>-0.229</v>
      </c>
      <c r="AF520" s="1">
        <v>-0.006</v>
      </c>
      <c r="AG520" s="1">
        <v>41552.719</v>
      </c>
      <c r="AK520" s="1">
        <v>10422.178</v>
      </c>
      <c r="AL520" s="1">
        <v>0.65</v>
      </c>
      <c r="AO520" s="1">
        <v>98.485</v>
      </c>
      <c r="AT520" s="1">
        <v>0.0</v>
      </c>
      <c r="AU520" s="1">
        <v>0.0</v>
      </c>
      <c r="AX520" s="1">
        <v>0.0</v>
      </c>
      <c r="AY520" s="1">
        <v>0.0</v>
      </c>
      <c r="AZ520" s="1">
        <v>0.0</v>
      </c>
      <c r="BA520" s="1">
        <v>0.0</v>
      </c>
      <c r="BC520" s="1">
        <v>0.43</v>
      </c>
      <c r="BG520" s="1">
        <v>0.0</v>
      </c>
      <c r="BH520" s="1">
        <v>0.0</v>
      </c>
      <c r="BJ520" s="1">
        <v>0.0</v>
      </c>
      <c r="BO520" s="1">
        <v>160.341</v>
      </c>
      <c r="BP520" s="1">
        <v>0.01</v>
      </c>
      <c r="BR520" s="1">
        <v>1.515</v>
      </c>
      <c r="BT520" s="1">
        <v>0.0</v>
      </c>
      <c r="BU520" s="1">
        <v>0.0</v>
      </c>
      <c r="BY520" s="1">
        <v>0.0</v>
      </c>
      <c r="BZ520" s="1">
        <v>0.0</v>
      </c>
      <c r="CB520" s="1">
        <v>0.0</v>
      </c>
      <c r="CG520" s="1">
        <v>10422.178</v>
      </c>
      <c r="CH520" s="1">
        <v>0.65</v>
      </c>
      <c r="CK520" s="1">
        <v>0.0</v>
      </c>
      <c r="CL520" s="1">
        <v>0.0</v>
      </c>
      <c r="CM520" s="1">
        <v>0.0</v>
      </c>
      <c r="CN520" s="1">
        <v>98.485</v>
      </c>
      <c r="CQ520" s="1">
        <v>0.01</v>
      </c>
      <c r="CR520" s="1">
        <v>0.0</v>
      </c>
      <c r="CU520" s="1">
        <v>160.341</v>
      </c>
      <c r="CV520" s="1">
        <v>0.0</v>
      </c>
      <c r="CX520" s="1">
        <v>1.515</v>
      </c>
      <c r="CY520" s="1">
        <v>0.0</v>
      </c>
      <c r="DA520" s="1">
        <v>10582.521</v>
      </c>
      <c r="DB520" s="1">
        <v>2.592</v>
      </c>
      <c r="DF520" s="1">
        <v>160.341</v>
      </c>
      <c r="DG520" s="1">
        <v>0.01</v>
      </c>
      <c r="DI520" s="1">
        <v>1.515</v>
      </c>
      <c r="DN520" s="1">
        <v>0.0</v>
      </c>
      <c r="DO520" s="1">
        <v>0.0</v>
      </c>
      <c r="DQ520" s="1">
        <v>0.0</v>
      </c>
      <c r="DV520" s="1">
        <v>0.0</v>
      </c>
      <c r="DW520" s="1">
        <v>0.0</v>
      </c>
      <c r="DY520" s="1">
        <v>0.0</v>
      </c>
    </row>
    <row r="521">
      <c r="A521" s="1" t="s">
        <v>172</v>
      </c>
      <c r="B521" s="1">
        <v>2004.0</v>
      </c>
      <c r="C521" s="1" t="s">
        <v>173</v>
      </c>
      <c r="D521" s="1">
        <v>62536.0</v>
      </c>
      <c r="J521" s="1">
        <v>159.908</v>
      </c>
      <c r="K521" s="1">
        <v>0.01</v>
      </c>
      <c r="L521" s="1">
        <v>1.515</v>
      </c>
      <c r="N521" s="1">
        <v>651.515</v>
      </c>
      <c r="S521" s="1">
        <v>0.0</v>
      </c>
      <c r="T521" s="1">
        <v>0.0</v>
      </c>
      <c r="V521" s="1">
        <v>0.0</v>
      </c>
      <c r="W521" s="1">
        <v>0.0</v>
      </c>
      <c r="X521" s="1">
        <v>0.0</v>
      </c>
      <c r="Y521" s="1">
        <v>0.0</v>
      </c>
      <c r="AA521" s="1">
        <v>0.66</v>
      </c>
      <c r="AB521" s="1">
        <v>10553.921</v>
      </c>
      <c r="AC521" s="1">
        <v>0.66</v>
      </c>
      <c r="AE521" s="1">
        <v>3.506</v>
      </c>
      <c r="AF521" s="1">
        <v>0.091</v>
      </c>
      <c r="AG521" s="1">
        <v>42893.258</v>
      </c>
      <c r="AK521" s="1">
        <v>10394.013</v>
      </c>
      <c r="AL521" s="1">
        <v>0.65</v>
      </c>
      <c r="AO521" s="1">
        <v>98.485</v>
      </c>
      <c r="AT521" s="1">
        <v>0.0</v>
      </c>
      <c r="AU521" s="1">
        <v>0.0</v>
      </c>
      <c r="AX521" s="1">
        <v>0.0</v>
      </c>
      <c r="AY521" s="1">
        <v>0.0</v>
      </c>
      <c r="AZ521" s="1">
        <v>0.0</v>
      </c>
      <c r="BA521" s="1">
        <v>0.0</v>
      </c>
      <c r="BC521" s="1">
        <v>0.43</v>
      </c>
      <c r="BG521" s="1">
        <v>0.0</v>
      </c>
      <c r="BH521" s="1">
        <v>0.0</v>
      </c>
      <c r="BJ521" s="1">
        <v>0.0</v>
      </c>
      <c r="BO521" s="1">
        <v>159.908</v>
      </c>
      <c r="BP521" s="1">
        <v>0.01</v>
      </c>
      <c r="BR521" s="1">
        <v>1.515</v>
      </c>
      <c r="BT521" s="1">
        <v>0.0</v>
      </c>
      <c r="BU521" s="1">
        <v>0.0</v>
      </c>
      <c r="BY521" s="1">
        <v>0.0</v>
      </c>
      <c r="BZ521" s="1">
        <v>0.0</v>
      </c>
      <c r="CB521" s="1">
        <v>0.0</v>
      </c>
      <c r="CG521" s="1">
        <v>10394.013</v>
      </c>
      <c r="CH521" s="1">
        <v>0.65</v>
      </c>
      <c r="CK521" s="1">
        <v>0.0</v>
      </c>
      <c r="CL521" s="1">
        <v>0.0</v>
      </c>
      <c r="CM521" s="1">
        <v>0.0</v>
      </c>
      <c r="CN521" s="1">
        <v>98.485</v>
      </c>
      <c r="CQ521" s="1">
        <v>0.01</v>
      </c>
      <c r="CR521" s="1">
        <v>0.0</v>
      </c>
      <c r="CU521" s="1">
        <v>159.908</v>
      </c>
      <c r="CV521" s="1">
        <v>0.0</v>
      </c>
      <c r="CX521" s="1">
        <v>1.515</v>
      </c>
      <c r="CY521" s="1">
        <v>0.0</v>
      </c>
      <c r="DA521" s="1">
        <v>10553.921</v>
      </c>
      <c r="DB521" s="1">
        <v>2.682</v>
      </c>
      <c r="DF521" s="1">
        <v>159.908</v>
      </c>
      <c r="DG521" s="1">
        <v>0.01</v>
      </c>
      <c r="DI521" s="1">
        <v>1.515</v>
      </c>
      <c r="DN521" s="1">
        <v>0.0</v>
      </c>
      <c r="DO521" s="1">
        <v>0.0</v>
      </c>
      <c r="DQ521" s="1">
        <v>0.0</v>
      </c>
      <c r="DV521" s="1">
        <v>0.0</v>
      </c>
      <c r="DW521" s="1">
        <v>0.0</v>
      </c>
      <c r="DY521" s="1">
        <v>0.0</v>
      </c>
    </row>
    <row r="522">
      <c r="A522" s="1" t="s">
        <v>172</v>
      </c>
      <c r="B522" s="1">
        <v>2005.0</v>
      </c>
      <c r="C522" s="1" t="s">
        <v>173</v>
      </c>
      <c r="D522" s="1">
        <v>62690.0</v>
      </c>
      <c r="J522" s="1">
        <v>159.515</v>
      </c>
      <c r="K522" s="1">
        <v>0.01</v>
      </c>
      <c r="L522" s="1">
        <v>1.449</v>
      </c>
      <c r="N522" s="1">
        <v>652.174</v>
      </c>
      <c r="S522" s="1">
        <v>0.0</v>
      </c>
      <c r="T522" s="1">
        <v>0.0</v>
      </c>
      <c r="V522" s="1">
        <v>0.0</v>
      </c>
      <c r="W522" s="1">
        <v>0.0</v>
      </c>
      <c r="X522" s="1">
        <v>0.0</v>
      </c>
      <c r="Y522" s="1">
        <v>0.0</v>
      </c>
      <c r="AA522" s="1">
        <v>0.69</v>
      </c>
      <c r="AB522" s="1">
        <v>11006.54</v>
      </c>
      <c r="AC522" s="1">
        <v>0.69</v>
      </c>
      <c r="AE522" s="1">
        <v>5.257</v>
      </c>
      <c r="AF522" s="1">
        <v>0.141</v>
      </c>
      <c r="AG522" s="1">
        <v>45037.344</v>
      </c>
      <c r="AK522" s="1">
        <v>10847.025</v>
      </c>
      <c r="AL522" s="1">
        <v>0.68</v>
      </c>
      <c r="AO522" s="1">
        <v>98.551</v>
      </c>
      <c r="AT522" s="1">
        <v>0.0</v>
      </c>
      <c r="AU522" s="1">
        <v>0.0</v>
      </c>
      <c r="AX522" s="1">
        <v>0.0</v>
      </c>
      <c r="AY522" s="1">
        <v>0.0</v>
      </c>
      <c r="AZ522" s="1">
        <v>0.0</v>
      </c>
      <c r="BA522" s="1">
        <v>0.0</v>
      </c>
      <c r="BC522" s="1">
        <v>0.45</v>
      </c>
      <c r="BG522" s="1">
        <v>0.0</v>
      </c>
      <c r="BH522" s="1">
        <v>0.0</v>
      </c>
      <c r="BJ522" s="1">
        <v>0.0</v>
      </c>
      <c r="BO522" s="1">
        <v>159.515</v>
      </c>
      <c r="BP522" s="1">
        <v>0.01</v>
      </c>
      <c r="BR522" s="1">
        <v>1.449</v>
      </c>
      <c r="BT522" s="1">
        <v>0.0</v>
      </c>
      <c r="BU522" s="1">
        <v>0.0</v>
      </c>
      <c r="BY522" s="1">
        <v>0.0</v>
      </c>
      <c r="BZ522" s="1">
        <v>0.0</v>
      </c>
      <c r="CB522" s="1">
        <v>0.0</v>
      </c>
      <c r="CG522" s="1">
        <v>10847.025</v>
      </c>
      <c r="CH522" s="1">
        <v>0.68</v>
      </c>
      <c r="CK522" s="1">
        <v>0.0</v>
      </c>
      <c r="CL522" s="1">
        <v>0.0</v>
      </c>
      <c r="CM522" s="1">
        <v>0.0</v>
      </c>
      <c r="CN522" s="1">
        <v>98.551</v>
      </c>
      <c r="CQ522" s="1">
        <v>0.01</v>
      </c>
      <c r="CR522" s="1">
        <v>0.0</v>
      </c>
      <c r="CU522" s="1">
        <v>159.515</v>
      </c>
      <c r="CV522" s="1">
        <v>0.0</v>
      </c>
      <c r="CX522" s="1">
        <v>1.449</v>
      </c>
      <c r="CY522" s="1">
        <v>0.0</v>
      </c>
      <c r="DA522" s="1">
        <v>11006.54</v>
      </c>
      <c r="DB522" s="1">
        <v>2.823</v>
      </c>
      <c r="DF522" s="1">
        <v>159.515</v>
      </c>
      <c r="DG522" s="1">
        <v>0.01</v>
      </c>
      <c r="DI522" s="1">
        <v>1.449</v>
      </c>
      <c r="DN522" s="1">
        <v>0.0</v>
      </c>
      <c r="DO522" s="1">
        <v>0.0</v>
      </c>
      <c r="DQ522" s="1">
        <v>0.0</v>
      </c>
      <c r="DV522" s="1">
        <v>0.0</v>
      </c>
      <c r="DW522" s="1">
        <v>0.0</v>
      </c>
      <c r="DY522" s="1">
        <v>0.0</v>
      </c>
    </row>
    <row r="523">
      <c r="A523" s="1" t="s">
        <v>172</v>
      </c>
      <c r="B523" s="1">
        <v>2006.0</v>
      </c>
      <c r="C523" s="1" t="s">
        <v>173</v>
      </c>
      <c r="D523" s="1">
        <v>62806.0</v>
      </c>
      <c r="J523" s="1">
        <v>159.22</v>
      </c>
      <c r="K523" s="1">
        <v>0.01</v>
      </c>
      <c r="L523" s="1">
        <v>1.408</v>
      </c>
      <c r="N523" s="1">
        <v>647.887</v>
      </c>
      <c r="S523" s="1">
        <v>0.0</v>
      </c>
      <c r="T523" s="1">
        <v>0.0</v>
      </c>
      <c r="V523" s="1">
        <v>0.0</v>
      </c>
      <c r="W523" s="1">
        <v>0.0</v>
      </c>
      <c r="X523" s="1">
        <v>0.0</v>
      </c>
      <c r="Y523" s="1">
        <v>0.0</v>
      </c>
      <c r="AA523" s="1">
        <v>0.71</v>
      </c>
      <c r="AB523" s="1">
        <v>11304.652</v>
      </c>
      <c r="AC523" s="1">
        <v>0.71</v>
      </c>
      <c r="AE523" s="1">
        <v>12.835</v>
      </c>
      <c r="AF523" s="1">
        <v>0.362</v>
      </c>
      <c r="AG523" s="1">
        <v>50723.832</v>
      </c>
      <c r="AK523" s="1">
        <v>11145.432</v>
      </c>
      <c r="AL523" s="1">
        <v>0.7</v>
      </c>
      <c r="AO523" s="1">
        <v>98.592</v>
      </c>
      <c r="AT523" s="1">
        <v>0.0</v>
      </c>
      <c r="AU523" s="1">
        <v>0.0</v>
      </c>
      <c r="AX523" s="1">
        <v>0.0</v>
      </c>
      <c r="AY523" s="1">
        <v>0.0</v>
      </c>
      <c r="AZ523" s="1">
        <v>0.0</v>
      </c>
      <c r="BA523" s="1">
        <v>0.0</v>
      </c>
      <c r="BC523" s="1">
        <v>0.46</v>
      </c>
      <c r="BG523" s="1">
        <v>0.0</v>
      </c>
      <c r="BH523" s="1">
        <v>0.0</v>
      </c>
      <c r="BJ523" s="1">
        <v>0.0</v>
      </c>
      <c r="BO523" s="1">
        <v>159.22</v>
      </c>
      <c r="BP523" s="1">
        <v>0.01</v>
      </c>
      <c r="BR523" s="1">
        <v>1.408</v>
      </c>
      <c r="BT523" s="1">
        <v>0.0</v>
      </c>
      <c r="BU523" s="1">
        <v>0.0</v>
      </c>
      <c r="BY523" s="1">
        <v>0.0</v>
      </c>
      <c r="BZ523" s="1">
        <v>0.0</v>
      </c>
      <c r="CB523" s="1">
        <v>0.0</v>
      </c>
      <c r="CG523" s="1">
        <v>11145.432</v>
      </c>
      <c r="CH523" s="1">
        <v>0.7</v>
      </c>
      <c r="CK523" s="1">
        <v>0.0</v>
      </c>
      <c r="CL523" s="1">
        <v>0.0</v>
      </c>
      <c r="CM523" s="1">
        <v>0.0</v>
      </c>
      <c r="CN523" s="1">
        <v>98.592</v>
      </c>
      <c r="CQ523" s="1">
        <v>0.01</v>
      </c>
      <c r="CR523" s="1">
        <v>0.0</v>
      </c>
      <c r="CU523" s="1">
        <v>159.22</v>
      </c>
      <c r="CV523" s="1">
        <v>0.0</v>
      </c>
      <c r="CX523" s="1">
        <v>1.408</v>
      </c>
      <c r="CY523" s="1">
        <v>0.0</v>
      </c>
      <c r="DA523" s="1">
        <v>11304.652</v>
      </c>
      <c r="DB523" s="1">
        <v>3.186</v>
      </c>
      <c r="DF523" s="1">
        <v>159.22</v>
      </c>
      <c r="DG523" s="1">
        <v>0.01</v>
      </c>
      <c r="DI523" s="1">
        <v>1.408</v>
      </c>
      <c r="DN523" s="1">
        <v>0.0</v>
      </c>
      <c r="DO523" s="1">
        <v>0.0</v>
      </c>
      <c r="DQ523" s="1">
        <v>0.0</v>
      </c>
      <c r="DV523" s="1">
        <v>0.0</v>
      </c>
      <c r="DW523" s="1">
        <v>0.0</v>
      </c>
      <c r="DY523" s="1">
        <v>0.0</v>
      </c>
    </row>
    <row r="524">
      <c r="A524" s="1" t="s">
        <v>172</v>
      </c>
      <c r="B524" s="1">
        <v>2007.0</v>
      </c>
      <c r="C524" s="1" t="s">
        <v>173</v>
      </c>
      <c r="D524" s="1">
        <v>62985.0</v>
      </c>
      <c r="J524" s="1">
        <v>158.768</v>
      </c>
      <c r="K524" s="1">
        <v>0.01</v>
      </c>
      <c r="L524" s="1">
        <v>1.37</v>
      </c>
      <c r="N524" s="1">
        <v>643.836</v>
      </c>
      <c r="S524" s="1">
        <v>0.0</v>
      </c>
      <c r="T524" s="1">
        <v>0.0</v>
      </c>
      <c r="V524" s="1">
        <v>0.0</v>
      </c>
      <c r="W524" s="1">
        <v>0.0</v>
      </c>
      <c r="X524" s="1">
        <v>0.0</v>
      </c>
      <c r="Y524" s="1">
        <v>0.0</v>
      </c>
      <c r="AA524" s="1">
        <v>0.73</v>
      </c>
      <c r="AB524" s="1">
        <v>11590.062</v>
      </c>
      <c r="AC524" s="1">
        <v>0.73</v>
      </c>
      <c r="AE524" s="1">
        <v>16.08</v>
      </c>
      <c r="AF524" s="1">
        <v>0.512</v>
      </c>
      <c r="AG524" s="1">
        <v>58712.68</v>
      </c>
      <c r="AK524" s="1">
        <v>11431.294</v>
      </c>
      <c r="AL524" s="1">
        <v>0.72</v>
      </c>
      <c r="AO524" s="1">
        <v>98.63</v>
      </c>
      <c r="AT524" s="1">
        <v>0.0</v>
      </c>
      <c r="AU524" s="1">
        <v>0.0</v>
      </c>
      <c r="AX524" s="1">
        <v>0.0</v>
      </c>
      <c r="AY524" s="1">
        <v>0.0</v>
      </c>
      <c r="AZ524" s="1">
        <v>0.0</v>
      </c>
      <c r="BA524" s="1">
        <v>0.0</v>
      </c>
      <c r="BC524" s="1">
        <v>0.47</v>
      </c>
      <c r="BG524" s="1">
        <v>0.0</v>
      </c>
      <c r="BH524" s="1">
        <v>0.0</v>
      </c>
      <c r="BJ524" s="1">
        <v>0.0</v>
      </c>
      <c r="BO524" s="1">
        <v>158.768</v>
      </c>
      <c r="BP524" s="1">
        <v>0.01</v>
      </c>
      <c r="BR524" s="1">
        <v>1.37</v>
      </c>
      <c r="BT524" s="1">
        <v>0.0</v>
      </c>
      <c r="BU524" s="1">
        <v>0.0</v>
      </c>
      <c r="BY524" s="1">
        <v>0.0</v>
      </c>
      <c r="BZ524" s="1">
        <v>0.0</v>
      </c>
      <c r="CB524" s="1">
        <v>0.0</v>
      </c>
      <c r="CG524" s="1">
        <v>11431.294</v>
      </c>
      <c r="CH524" s="1">
        <v>0.72</v>
      </c>
      <c r="CK524" s="1">
        <v>0.0</v>
      </c>
      <c r="CL524" s="1">
        <v>0.0</v>
      </c>
      <c r="CM524" s="1">
        <v>0.0</v>
      </c>
      <c r="CN524" s="1">
        <v>98.63</v>
      </c>
      <c r="CQ524" s="1">
        <v>0.01</v>
      </c>
      <c r="CR524" s="1">
        <v>0.0</v>
      </c>
      <c r="CU524" s="1">
        <v>158.768</v>
      </c>
      <c r="CV524" s="1">
        <v>0.0</v>
      </c>
      <c r="CX524" s="1">
        <v>1.37</v>
      </c>
      <c r="CY524" s="1">
        <v>0.0</v>
      </c>
      <c r="DA524" s="1">
        <v>11590.062</v>
      </c>
      <c r="DB524" s="1">
        <v>3.698</v>
      </c>
      <c r="DF524" s="1">
        <v>158.768</v>
      </c>
      <c r="DG524" s="1">
        <v>0.01</v>
      </c>
      <c r="DI524" s="1">
        <v>1.37</v>
      </c>
      <c r="DN524" s="1">
        <v>0.0</v>
      </c>
      <c r="DO524" s="1">
        <v>0.0</v>
      </c>
      <c r="DQ524" s="1">
        <v>0.0</v>
      </c>
      <c r="DV524" s="1">
        <v>0.0</v>
      </c>
      <c r="DW524" s="1">
        <v>0.0</v>
      </c>
      <c r="DY524" s="1">
        <v>0.0</v>
      </c>
    </row>
    <row r="525">
      <c r="A525" s="1" t="s">
        <v>172</v>
      </c>
      <c r="B525" s="1">
        <v>2008.0</v>
      </c>
      <c r="C525" s="1" t="s">
        <v>173</v>
      </c>
      <c r="D525" s="1">
        <v>63273.0</v>
      </c>
      <c r="J525" s="1">
        <v>158.045</v>
      </c>
      <c r="K525" s="1">
        <v>0.01</v>
      </c>
      <c r="L525" s="1">
        <v>1.389</v>
      </c>
      <c r="N525" s="1">
        <v>652.778</v>
      </c>
      <c r="S525" s="1">
        <v>0.0</v>
      </c>
      <c r="T525" s="1">
        <v>0.0</v>
      </c>
      <c r="V525" s="1">
        <v>0.0</v>
      </c>
      <c r="W525" s="1">
        <v>0.0</v>
      </c>
      <c r="X525" s="1">
        <v>0.0</v>
      </c>
      <c r="Y525" s="1">
        <v>0.0</v>
      </c>
      <c r="AA525" s="1">
        <v>0.72</v>
      </c>
      <c r="AB525" s="1">
        <v>11379.262</v>
      </c>
      <c r="AC525" s="1">
        <v>0.72</v>
      </c>
      <c r="AE525" s="1">
        <v>-4.391</v>
      </c>
      <c r="AF525" s="1">
        <v>-0.162</v>
      </c>
      <c r="AG525" s="1">
        <v>55879.051</v>
      </c>
      <c r="AK525" s="1">
        <v>11221.216</v>
      </c>
      <c r="AL525" s="1">
        <v>0.71</v>
      </c>
      <c r="AO525" s="1">
        <v>98.611</v>
      </c>
      <c r="AT525" s="1">
        <v>0.0</v>
      </c>
      <c r="AU525" s="1">
        <v>0.0</v>
      </c>
      <c r="AX525" s="1">
        <v>0.0</v>
      </c>
      <c r="AY525" s="1">
        <v>0.0</v>
      </c>
      <c r="AZ525" s="1">
        <v>0.0</v>
      </c>
      <c r="BA525" s="1">
        <v>0.0</v>
      </c>
      <c r="BC525" s="1">
        <v>0.47</v>
      </c>
      <c r="BG525" s="1">
        <v>0.0</v>
      </c>
      <c r="BH525" s="1">
        <v>0.0</v>
      </c>
      <c r="BJ525" s="1">
        <v>0.0</v>
      </c>
      <c r="BO525" s="1">
        <v>158.045</v>
      </c>
      <c r="BP525" s="1">
        <v>0.01</v>
      </c>
      <c r="BR525" s="1">
        <v>1.389</v>
      </c>
      <c r="BT525" s="1">
        <v>0.0</v>
      </c>
      <c r="BU525" s="1">
        <v>0.0</v>
      </c>
      <c r="BY525" s="1">
        <v>0.0</v>
      </c>
      <c r="BZ525" s="1">
        <v>0.0</v>
      </c>
      <c r="CB525" s="1">
        <v>0.0</v>
      </c>
      <c r="CG525" s="1">
        <v>11221.216</v>
      </c>
      <c r="CH525" s="1">
        <v>0.71</v>
      </c>
      <c r="CK525" s="1">
        <v>0.0</v>
      </c>
      <c r="CL525" s="1">
        <v>0.0</v>
      </c>
      <c r="CM525" s="1">
        <v>0.0</v>
      </c>
      <c r="CN525" s="1">
        <v>98.611</v>
      </c>
      <c r="CQ525" s="1">
        <v>0.01</v>
      </c>
      <c r="CR525" s="1">
        <v>0.0</v>
      </c>
      <c r="CU525" s="1">
        <v>158.045</v>
      </c>
      <c r="CV525" s="1">
        <v>0.0</v>
      </c>
      <c r="CX525" s="1">
        <v>1.389</v>
      </c>
      <c r="CY525" s="1">
        <v>0.0</v>
      </c>
      <c r="DA525" s="1">
        <v>11379.262</v>
      </c>
      <c r="DB525" s="1">
        <v>3.536</v>
      </c>
      <c r="DF525" s="1">
        <v>158.045</v>
      </c>
      <c r="DG525" s="1">
        <v>0.01</v>
      </c>
      <c r="DI525" s="1">
        <v>1.389</v>
      </c>
      <c r="DN525" s="1">
        <v>0.0</v>
      </c>
      <c r="DO525" s="1">
        <v>0.0</v>
      </c>
      <c r="DQ525" s="1">
        <v>0.0</v>
      </c>
      <c r="DV525" s="1">
        <v>0.0</v>
      </c>
      <c r="DW525" s="1">
        <v>0.0</v>
      </c>
      <c r="DY525" s="1">
        <v>0.0</v>
      </c>
    </row>
    <row r="526">
      <c r="A526" s="1" t="s">
        <v>172</v>
      </c>
      <c r="B526" s="1">
        <v>2009.0</v>
      </c>
      <c r="C526" s="1" t="s">
        <v>173</v>
      </c>
      <c r="D526" s="1">
        <v>63540.0</v>
      </c>
      <c r="J526" s="1">
        <v>157.381</v>
      </c>
      <c r="K526" s="1">
        <v>0.01</v>
      </c>
      <c r="L526" s="1">
        <v>1.351</v>
      </c>
      <c r="N526" s="1">
        <v>648.649</v>
      </c>
      <c r="S526" s="1">
        <v>0.0</v>
      </c>
      <c r="T526" s="1">
        <v>0.0</v>
      </c>
      <c r="V526" s="1">
        <v>0.0</v>
      </c>
      <c r="W526" s="1">
        <v>0.0</v>
      </c>
      <c r="X526" s="1">
        <v>0.0</v>
      </c>
      <c r="Y526" s="1">
        <v>0.0</v>
      </c>
      <c r="AA526" s="1">
        <v>0.74</v>
      </c>
      <c r="AB526" s="1">
        <v>11646.207</v>
      </c>
      <c r="AC526" s="1">
        <v>0.74</v>
      </c>
      <c r="AE526" s="1">
        <v>-21.238</v>
      </c>
      <c r="AF526" s="1">
        <v>-0.751</v>
      </c>
      <c r="AG526" s="1">
        <v>43826.301</v>
      </c>
      <c r="AK526" s="1">
        <v>11488.826</v>
      </c>
      <c r="AL526" s="1">
        <v>0.73</v>
      </c>
      <c r="AO526" s="1">
        <v>98.649</v>
      </c>
      <c r="AT526" s="1">
        <v>0.0</v>
      </c>
      <c r="AU526" s="1">
        <v>0.0</v>
      </c>
      <c r="AX526" s="1">
        <v>0.0</v>
      </c>
      <c r="AY526" s="1">
        <v>0.0</v>
      </c>
      <c r="AZ526" s="1">
        <v>0.0</v>
      </c>
      <c r="BA526" s="1">
        <v>0.0</v>
      </c>
      <c r="BC526" s="1">
        <v>0.48</v>
      </c>
      <c r="BG526" s="1">
        <v>0.0</v>
      </c>
      <c r="BH526" s="1">
        <v>0.0</v>
      </c>
      <c r="BJ526" s="1">
        <v>0.0</v>
      </c>
      <c r="BO526" s="1">
        <v>157.381</v>
      </c>
      <c r="BP526" s="1">
        <v>0.01</v>
      </c>
      <c r="BR526" s="1">
        <v>1.351</v>
      </c>
      <c r="BT526" s="1">
        <v>0.0</v>
      </c>
      <c r="BU526" s="1">
        <v>0.0</v>
      </c>
      <c r="BY526" s="1">
        <v>0.0</v>
      </c>
      <c r="BZ526" s="1">
        <v>0.0</v>
      </c>
      <c r="CB526" s="1">
        <v>0.0</v>
      </c>
      <c r="CG526" s="1">
        <v>11488.826</v>
      </c>
      <c r="CH526" s="1">
        <v>0.73</v>
      </c>
      <c r="CK526" s="1">
        <v>0.0</v>
      </c>
      <c r="CL526" s="1">
        <v>0.0</v>
      </c>
      <c r="CM526" s="1">
        <v>0.0</v>
      </c>
      <c r="CN526" s="1">
        <v>98.649</v>
      </c>
      <c r="CQ526" s="1">
        <v>0.01</v>
      </c>
      <c r="CR526" s="1">
        <v>0.0</v>
      </c>
      <c r="CU526" s="1">
        <v>157.381</v>
      </c>
      <c r="CV526" s="1">
        <v>0.0</v>
      </c>
      <c r="CX526" s="1">
        <v>1.351</v>
      </c>
      <c r="CY526" s="1">
        <v>0.0</v>
      </c>
      <c r="DA526" s="1">
        <v>11646.207</v>
      </c>
      <c r="DB526" s="1">
        <v>2.785</v>
      </c>
      <c r="DF526" s="1">
        <v>157.381</v>
      </c>
      <c r="DG526" s="1">
        <v>0.01</v>
      </c>
      <c r="DI526" s="1">
        <v>1.351</v>
      </c>
      <c r="DN526" s="1">
        <v>0.0</v>
      </c>
      <c r="DO526" s="1">
        <v>0.0</v>
      </c>
      <c r="DQ526" s="1">
        <v>0.0</v>
      </c>
      <c r="DV526" s="1">
        <v>0.0</v>
      </c>
      <c r="DW526" s="1">
        <v>0.0</v>
      </c>
      <c r="DY526" s="1">
        <v>0.0</v>
      </c>
    </row>
    <row r="527">
      <c r="A527" s="1" t="s">
        <v>172</v>
      </c>
      <c r="B527" s="1">
        <v>2010.0</v>
      </c>
      <c r="C527" s="1" t="s">
        <v>173</v>
      </c>
      <c r="D527" s="1">
        <v>63708.0</v>
      </c>
      <c r="J527" s="1">
        <v>156.966</v>
      </c>
      <c r="K527" s="1">
        <v>0.01</v>
      </c>
      <c r="L527" s="1">
        <v>1.351</v>
      </c>
      <c r="N527" s="1">
        <v>648.649</v>
      </c>
      <c r="S527" s="1">
        <v>0.0</v>
      </c>
      <c r="T527" s="1">
        <v>0.0</v>
      </c>
      <c r="V527" s="1">
        <v>0.0</v>
      </c>
      <c r="W527" s="1">
        <v>0.0</v>
      </c>
      <c r="X527" s="1">
        <v>0.0</v>
      </c>
      <c r="Y527" s="1">
        <v>0.0</v>
      </c>
      <c r="AA527" s="1">
        <v>0.74</v>
      </c>
      <c r="AB527" s="1">
        <v>11615.496</v>
      </c>
      <c r="AC527" s="1">
        <v>0.74</v>
      </c>
      <c r="AE527" s="1">
        <v>17.595</v>
      </c>
      <c r="AF527" s="1">
        <v>0.49</v>
      </c>
      <c r="AG527" s="1">
        <v>51401.484</v>
      </c>
      <c r="AK527" s="1">
        <v>11458.53</v>
      </c>
      <c r="AL527" s="1">
        <v>0.73</v>
      </c>
      <c r="AO527" s="1">
        <v>98.649</v>
      </c>
      <c r="AT527" s="1">
        <v>0.0</v>
      </c>
      <c r="AU527" s="1">
        <v>0.0</v>
      </c>
      <c r="AX527" s="1">
        <v>0.0</v>
      </c>
      <c r="AY527" s="1">
        <v>0.0</v>
      </c>
      <c r="AZ527" s="1">
        <v>0.0</v>
      </c>
      <c r="BA527" s="1">
        <v>0.0</v>
      </c>
      <c r="BC527" s="1">
        <v>0.48</v>
      </c>
      <c r="BG527" s="1">
        <v>0.0</v>
      </c>
      <c r="BH527" s="1">
        <v>0.0</v>
      </c>
      <c r="BJ527" s="1">
        <v>0.0</v>
      </c>
      <c r="BO527" s="1">
        <v>156.966</v>
      </c>
      <c r="BP527" s="1">
        <v>0.01</v>
      </c>
      <c r="BR527" s="1">
        <v>1.351</v>
      </c>
      <c r="BT527" s="1">
        <v>0.0</v>
      </c>
      <c r="BU527" s="1">
        <v>0.0</v>
      </c>
      <c r="BY527" s="1">
        <v>0.0</v>
      </c>
      <c r="BZ527" s="1">
        <v>0.0</v>
      </c>
      <c r="CB527" s="1">
        <v>0.0</v>
      </c>
      <c r="CG527" s="1">
        <v>11458.53</v>
      </c>
      <c r="CH527" s="1">
        <v>0.73</v>
      </c>
      <c r="CK527" s="1">
        <v>0.0</v>
      </c>
      <c r="CL527" s="1">
        <v>0.0</v>
      </c>
      <c r="CM527" s="1">
        <v>0.0</v>
      </c>
      <c r="CN527" s="1">
        <v>98.649</v>
      </c>
      <c r="CQ527" s="1">
        <v>0.01</v>
      </c>
      <c r="CR527" s="1">
        <v>0.0</v>
      </c>
      <c r="CU527" s="1">
        <v>156.966</v>
      </c>
      <c r="CV527" s="1">
        <v>0.0</v>
      </c>
      <c r="CX527" s="1">
        <v>1.351</v>
      </c>
      <c r="CY527" s="1">
        <v>0.0</v>
      </c>
      <c r="DA527" s="1">
        <v>11615.496</v>
      </c>
      <c r="DB527" s="1">
        <v>3.275</v>
      </c>
      <c r="DF527" s="1">
        <v>156.966</v>
      </c>
      <c r="DG527" s="1">
        <v>0.01</v>
      </c>
      <c r="DI527" s="1">
        <v>1.351</v>
      </c>
      <c r="DN527" s="1">
        <v>0.0</v>
      </c>
      <c r="DO527" s="1">
        <v>0.0</v>
      </c>
      <c r="DQ527" s="1">
        <v>0.0</v>
      </c>
      <c r="DV527" s="1">
        <v>0.0</v>
      </c>
      <c r="DW527" s="1">
        <v>0.0</v>
      </c>
      <c r="DY527" s="1">
        <v>0.0</v>
      </c>
    </row>
    <row r="528">
      <c r="A528" s="1" t="s">
        <v>172</v>
      </c>
      <c r="B528" s="1">
        <v>2011.0</v>
      </c>
      <c r="C528" s="1" t="s">
        <v>173</v>
      </c>
      <c r="D528" s="1">
        <v>63705.0</v>
      </c>
      <c r="J528" s="1">
        <v>156.974</v>
      </c>
      <c r="K528" s="1">
        <v>0.01</v>
      </c>
      <c r="L528" s="1">
        <v>1.37</v>
      </c>
      <c r="N528" s="1">
        <v>643.836</v>
      </c>
      <c r="S528" s="1">
        <v>0.0</v>
      </c>
      <c r="T528" s="1">
        <v>0.0</v>
      </c>
      <c r="V528" s="1">
        <v>0.0</v>
      </c>
      <c r="W528" s="1">
        <v>0.0</v>
      </c>
      <c r="X528" s="1">
        <v>0.0</v>
      </c>
      <c r="Y528" s="1">
        <v>0.0</v>
      </c>
      <c r="AA528" s="1">
        <v>0.73</v>
      </c>
      <c r="AB528" s="1">
        <v>11459.069</v>
      </c>
      <c r="AC528" s="1">
        <v>0.73</v>
      </c>
      <c r="AE528" s="1">
        <v>-35.2</v>
      </c>
      <c r="AF528" s="1">
        <v>-1.153</v>
      </c>
      <c r="AG528" s="1">
        <v>33309.527</v>
      </c>
      <c r="AK528" s="1">
        <v>11302.096</v>
      </c>
      <c r="AL528" s="1">
        <v>0.72</v>
      </c>
      <c r="AO528" s="1">
        <v>98.63</v>
      </c>
      <c r="AT528" s="1">
        <v>0.0</v>
      </c>
      <c r="AU528" s="1">
        <v>0.0</v>
      </c>
      <c r="AX528" s="1">
        <v>0.0</v>
      </c>
      <c r="AY528" s="1">
        <v>0.0</v>
      </c>
      <c r="AZ528" s="1">
        <v>0.0</v>
      </c>
      <c r="BA528" s="1">
        <v>0.0</v>
      </c>
      <c r="BC528" s="1">
        <v>0.47</v>
      </c>
      <c r="BG528" s="1">
        <v>0.0</v>
      </c>
      <c r="BH528" s="1">
        <v>0.0</v>
      </c>
      <c r="BJ528" s="1">
        <v>0.0</v>
      </c>
      <c r="BO528" s="1">
        <v>156.974</v>
      </c>
      <c r="BP528" s="1">
        <v>0.01</v>
      </c>
      <c r="BR528" s="1">
        <v>1.37</v>
      </c>
      <c r="BT528" s="1">
        <v>0.0</v>
      </c>
      <c r="BU528" s="1">
        <v>0.0</v>
      </c>
      <c r="BY528" s="1">
        <v>0.0</v>
      </c>
      <c r="BZ528" s="1">
        <v>0.0</v>
      </c>
      <c r="CB528" s="1">
        <v>0.0</v>
      </c>
      <c r="CG528" s="1">
        <v>11302.096</v>
      </c>
      <c r="CH528" s="1">
        <v>0.72</v>
      </c>
      <c r="CK528" s="1">
        <v>0.0</v>
      </c>
      <c r="CL528" s="1">
        <v>0.0</v>
      </c>
      <c r="CM528" s="1">
        <v>0.0</v>
      </c>
      <c r="CN528" s="1">
        <v>98.63</v>
      </c>
      <c r="CQ528" s="1">
        <v>0.01</v>
      </c>
      <c r="CR528" s="1">
        <v>0.0</v>
      </c>
      <c r="CU528" s="1">
        <v>156.974</v>
      </c>
      <c r="CV528" s="1">
        <v>0.0</v>
      </c>
      <c r="CX528" s="1">
        <v>1.37</v>
      </c>
      <c r="CY528" s="1">
        <v>0.0</v>
      </c>
      <c r="DA528" s="1">
        <v>11459.069</v>
      </c>
      <c r="DB528" s="1">
        <v>2.122</v>
      </c>
      <c r="DF528" s="1">
        <v>156.974</v>
      </c>
      <c r="DG528" s="1">
        <v>0.01</v>
      </c>
      <c r="DI528" s="1">
        <v>1.37</v>
      </c>
      <c r="DN528" s="1">
        <v>0.0</v>
      </c>
      <c r="DO528" s="1">
        <v>0.0</v>
      </c>
      <c r="DQ528" s="1">
        <v>0.0</v>
      </c>
      <c r="DV528" s="1">
        <v>0.0</v>
      </c>
      <c r="DW528" s="1">
        <v>0.0</v>
      </c>
      <c r="DY528" s="1">
        <v>0.0</v>
      </c>
    </row>
    <row r="529">
      <c r="A529" s="1" t="s">
        <v>172</v>
      </c>
      <c r="B529" s="1">
        <v>2012.0</v>
      </c>
      <c r="C529" s="1" t="s">
        <v>173</v>
      </c>
      <c r="D529" s="1">
        <v>63617.0</v>
      </c>
      <c r="J529" s="1">
        <v>157.191</v>
      </c>
      <c r="K529" s="1">
        <v>0.01</v>
      </c>
      <c r="L529" s="1">
        <v>1.429</v>
      </c>
      <c r="N529" s="1">
        <v>642.857</v>
      </c>
      <c r="S529" s="1">
        <v>0.0</v>
      </c>
      <c r="T529" s="1">
        <v>0.0</v>
      </c>
      <c r="V529" s="1">
        <v>0.0</v>
      </c>
      <c r="W529" s="1">
        <v>0.0</v>
      </c>
      <c r="X529" s="1">
        <v>0.0</v>
      </c>
      <c r="Y529" s="1">
        <v>0.0</v>
      </c>
      <c r="AA529" s="1">
        <v>0.7</v>
      </c>
      <c r="AB529" s="1">
        <v>11003.348</v>
      </c>
      <c r="AC529" s="1">
        <v>0.7</v>
      </c>
      <c r="AE529" s="1">
        <v>8.066</v>
      </c>
      <c r="AF529" s="1">
        <v>0.171</v>
      </c>
      <c r="AG529" s="1">
        <v>36046.105</v>
      </c>
      <c r="AK529" s="1">
        <v>10846.157</v>
      </c>
      <c r="AL529" s="1">
        <v>0.69</v>
      </c>
      <c r="AO529" s="1">
        <v>98.571</v>
      </c>
      <c r="AT529" s="1">
        <v>0.0</v>
      </c>
      <c r="AU529" s="1">
        <v>0.0</v>
      </c>
      <c r="AX529" s="1">
        <v>0.0</v>
      </c>
      <c r="AY529" s="1">
        <v>0.0</v>
      </c>
      <c r="AZ529" s="1">
        <v>0.0</v>
      </c>
      <c r="BA529" s="1">
        <v>0.0</v>
      </c>
      <c r="BC529" s="1">
        <v>0.45</v>
      </c>
      <c r="BG529" s="1">
        <v>0.0</v>
      </c>
      <c r="BH529" s="1">
        <v>0.0</v>
      </c>
      <c r="BJ529" s="1">
        <v>0.0</v>
      </c>
      <c r="BO529" s="1">
        <v>157.191</v>
      </c>
      <c r="BP529" s="1">
        <v>0.01</v>
      </c>
      <c r="BR529" s="1">
        <v>1.429</v>
      </c>
      <c r="BT529" s="1">
        <v>0.0</v>
      </c>
      <c r="BU529" s="1">
        <v>0.0</v>
      </c>
      <c r="BY529" s="1">
        <v>0.0</v>
      </c>
      <c r="BZ529" s="1">
        <v>0.0</v>
      </c>
      <c r="CB529" s="1">
        <v>0.0</v>
      </c>
      <c r="CG529" s="1">
        <v>10846.157</v>
      </c>
      <c r="CH529" s="1">
        <v>0.69</v>
      </c>
      <c r="CK529" s="1">
        <v>0.0</v>
      </c>
      <c r="CL529" s="1">
        <v>0.0</v>
      </c>
      <c r="CM529" s="1">
        <v>0.0</v>
      </c>
      <c r="CN529" s="1">
        <v>98.571</v>
      </c>
      <c r="CQ529" s="1">
        <v>0.01</v>
      </c>
      <c r="CR529" s="1">
        <v>0.0</v>
      </c>
      <c r="CU529" s="1">
        <v>157.191</v>
      </c>
      <c r="CV529" s="1">
        <v>0.0</v>
      </c>
      <c r="CX529" s="1">
        <v>1.429</v>
      </c>
      <c r="CY529" s="1">
        <v>0.0</v>
      </c>
      <c r="DA529" s="1">
        <v>11003.348</v>
      </c>
      <c r="DB529" s="1">
        <v>2.293</v>
      </c>
      <c r="DF529" s="1">
        <v>157.191</v>
      </c>
      <c r="DG529" s="1">
        <v>0.01</v>
      </c>
      <c r="DI529" s="1">
        <v>1.429</v>
      </c>
      <c r="DN529" s="1">
        <v>0.0</v>
      </c>
      <c r="DO529" s="1">
        <v>0.0</v>
      </c>
      <c r="DQ529" s="1">
        <v>0.0</v>
      </c>
      <c r="DV529" s="1">
        <v>0.0</v>
      </c>
      <c r="DW529" s="1">
        <v>0.0</v>
      </c>
      <c r="DY529" s="1">
        <v>0.0</v>
      </c>
    </row>
    <row r="530">
      <c r="A530" s="1" t="s">
        <v>172</v>
      </c>
      <c r="B530" s="1">
        <v>2013.0</v>
      </c>
      <c r="C530" s="1" t="s">
        <v>173</v>
      </c>
      <c r="D530" s="1">
        <v>63548.0</v>
      </c>
      <c r="J530" s="1">
        <v>157.361</v>
      </c>
      <c r="K530" s="1">
        <v>0.01</v>
      </c>
      <c r="L530" s="1">
        <v>1.471</v>
      </c>
      <c r="N530" s="1">
        <v>647.059</v>
      </c>
      <c r="S530" s="1">
        <v>0.0</v>
      </c>
      <c r="T530" s="1">
        <v>0.0</v>
      </c>
      <c r="V530" s="1">
        <v>0.0</v>
      </c>
      <c r="W530" s="1">
        <v>0.0</v>
      </c>
      <c r="X530" s="1">
        <v>0.0</v>
      </c>
      <c r="Y530" s="1">
        <v>0.0</v>
      </c>
      <c r="AA530" s="1">
        <v>0.68</v>
      </c>
      <c r="AB530" s="1">
        <v>10700.573</v>
      </c>
      <c r="AC530" s="1">
        <v>0.68</v>
      </c>
      <c r="AE530" s="1">
        <v>0.447</v>
      </c>
      <c r="AF530" s="1">
        <v>0.01</v>
      </c>
      <c r="AG530" s="1">
        <v>36246.441</v>
      </c>
      <c r="AK530" s="1">
        <v>10543.212</v>
      </c>
      <c r="AL530" s="1">
        <v>0.67</v>
      </c>
      <c r="AO530" s="1">
        <v>98.529</v>
      </c>
      <c r="AT530" s="1">
        <v>0.0</v>
      </c>
      <c r="AU530" s="1">
        <v>0.0</v>
      </c>
      <c r="AX530" s="1">
        <v>0.0</v>
      </c>
      <c r="AY530" s="1">
        <v>0.0</v>
      </c>
      <c r="AZ530" s="1">
        <v>0.0</v>
      </c>
      <c r="BA530" s="1">
        <v>0.0</v>
      </c>
      <c r="BC530" s="1">
        <v>0.44</v>
      </c>
      <c r="BG530" s="1">
        <v>0.0</v>
      </c>
      <c r="BH530" s="1">
        <v>0.0</v>
      </c>
      <c r="BJ530" s="1">
        <v>0.0</v>
      </c>
      <c r="BO530" s="1">
        <v>157.361</v>
      </c>
      <c r="BP530" s="1">
        <v>0.01</v>
      </c>
      <c r="BR530" s="1">
        <v>1.471</v>
      </c>
      <c r="BT530" s="1">
        <v>0.0</v>
      </c>
      <c r="BU530" s="1">
        <v>0.0</v>
      </c>
      <c r="BY530" s="1">
        <v>0.0</v>
      </c>
      <c r="BZ530" s="1">
        <v>0.0</v>
      </c>
      <c r="CB530" s="1">
        <v>0.0</v>
      </c>
      <c r="CG530" s="1">
        <v>10543.212</v>
      </c>
      <c r="CH530" s="1">
        <v>0.67</v>
      </c>
      <c r="CK530" s="1">
        <v>0.0</v>
      </c>
      <c r="CL530" s="1">
        <v>0.0</v>
      </c>
      <c r="CM530" s="1">
        <v>0.0</v>
      </c>
      <c r="CN530" s="1">
        <v>98.529</v>
      </c>
      <c r="CQ530" s="1">
        <v>0.01</v>
      </c>
      <c r="CR530" s="1">
        <v>0.0</v>
      </c>
      <c r="CU530" s="1">
        <v>157.361</v>
      </c>
      <c r="CV530" s="1">
        <v>0.0</v>
      </c>
      <c r="CX530" s="1">
        <v>1.471</v>
      </c>
      <c r="CY530" s="1">
        <v>0.0</v>
      </c>
      <c r="DA530" s="1">
        <v>10700.573</v>
      </c>
      <c r="DB530" s="1">
        <v>2.303</v>
      </c>
      <c r="DF530" s="1">
        <v>157.361</v>
      </c>
      <c r="DG530" s="1">
        <v>0.01</v>
      </c>
      <c r="DI530" s="1">
        <v>1.471</v>
      </c>
      <c r="DN530" s="1">
        <v>0.0</v>
      </c>
      <c r="DO530" s="1">
        <v>0.0</v>
      </c>
      <c r="DQ530" s="1">
        <v>0.0</v>
      </c>
      <c r="DV530" s="1">
        <v>0.0</v>
      </c>
      <c r="DW530" s="1">
        <v>0.0</v>
      </c>
      <c r="DY530" s="1">
        <v>0.0</v>
      </c>
    </row>
    <row r="531">
      <c r="A531" s="1" t="s">
        <v>172</v>
      </c>
      <c r="B531" s="1">
        <v>2014.0</v>
      </c>
      <c r="C531" s="1" t="s">
        <v>173</v>
      </c>
      <c r="D531" s="1">
        <v>63499.0</v>
      </c>
      <c r="J531" s="1">
        <v>157.483</v>
      </c>
      <c r="K531" s="1">
        <v>0.01</v>
      </c>
      <c r="L531" s="1">
        <v>1.515</v>
      </c>
      <c r="N531" s="1">
        <v>651.515</v>
      </c>
      <c r="S531" s="1">
        <v>0.0</v>
      </c>
      <c r="T531" s="1">
        <v>0.0</v>
      </c>
      <c r="V531" s="1">
        <v>0.0</v>
      </c>
      <c r="W531" s="1">
        <v>0.0</v>
      </c>
      <c r="X531" s="1">
        <v>0.0</v>
      </c>
      <c r="Y531" s="1">
        <v>0.0</v>
      </c>
      <c r="AA531" s="1">
        <v>0.66</v>
      </c>
      <c r="AB531" s="1">
        <v>10393.865</v>
      </c>
      <c r="AC531" s="1">
        <v>0.66</v>
      </c>
      <c r="AE531" s="1">
        <v>29.292</v>
      </c>
      <c r="AF531" s="1">
        <v>0.675</v>
      </c>
      <c r="AG531" s="1">
        <v>46899.855</v>
      </c>
      <c r="AK531" s="1">
        <v>10236.381</v>
      </c>
      <c r="AL531" s="1">
        <v>0.65</v>
      </c>
      <c r="AO531" s="1">
        <v>98.485</v>
      </c>
      <c r="AT531" s="1">
        <v>0.0</v>
      </c>
      <c r="AU531" s="1">
        <v>0.0</v>
      </c>
      <c r="AX531" s="1">
        <v>0.0</v>
      </c>
      <c r="AY531" s="1">
        <v>0.0</v>
      </c>
      <c r="AZ531" s="1">
        <v>0.0</v>
      </c>
      <c r="BA531" s="1">
        <v>0.0</v>
      </c>
      <c r="BC531" s="1">
        <v>0.43</v>
      </c>
      <c r="BG531" s="1">
        <v>0.0</v>
      </c>
      <c r="BH531" s="1">
        <v>0.0</v>
      </c>
      <c r="BJ531" s="1">
        <v>0.0</v>
      </c>
      <c r="BO531" s="1">
        <v>157.483</v>
      </c>
      <c r="BP531" s="1">
        <v>0.01</v>
      </c>
      <c r="BR531" s="1">
        <v>1.515</v>
      </c>
      <c r="BT531" s="1">
        <v>0.0</v>
      </c>
      <c r="BU531" s="1">
        <v>0.0</v>
      </c>
      <c r="BY531" s="1">
        <v>0.0</v>
      </c>
      <c r="BZ531" s="1">
        <v>0.0</v>
      </c>
      <c r="CB531" s="1">
        <v>0.0</v>
      </c>
      <c r="CG531" s="1">
        <v>10236.381</v>
      </c>
      <c r="CH531" s="1">
        <v>0.65</v>
      </c>
      <c r="CK531" s="1">
        <v>0.0</v>
      </c>
      <c r="CL531" s="1">
        <v>0.0</v>
      </c>
      <c r="CM531" s="1">
        <v>0.0</v>
      </c>
      <c r="CN531" s="1">
        <v>98.485</v>
      </c>
      <c r="CQ531" s="1">
        <v>0.01</v>
      </c>
      <c r="CR531" s="1">
        <v>0.0</v>
      </c>
      <c r="CU531" s="1">
        <v>157.483</v>
      </c>
      <c r="CV531" s="1">
        <v>0.0</v>
      </c>
      <c r="CX531" s="1">
        <v>1.515</v>
      </c>
      <c r="CY531" s="1">
        <v>0.0</v>
      </c>
      <c r="DA531" s="1">
        <v>10393.865</v>
      </c>
      <c r="DB531" s="1">
        <v>2.978</v>
      </c>
      <c r="DF531" s="1">
        <v>157.483</v>
      </c>
      <c r="DG531" s="1">
        <v>0.01</v>
      </c>
      <c r="DI531" s="1">
        <v>1.515</v>
      </c>
      <c r="DN531" s="1">
        <v>0.0</v>
      </c>
      <c r="DO531" s="1">
        <v>0.0</v>
      </c>
      <c r="DQ531" s="1">
        <v>0.0</v>
      </c>
      <c r="DV531" s="1">
        <v>0.0</v>
      </c>
      <c r="DW531" s="1">
        <v>0.0</v>
      </c>
      <c r="DY531" s="1">
        <v>0.0</v>
      </c>
    </row>
    <row r="532">
      <c r="A532" s="1" t="s">
        <v>172</v>
      </c>
      <c r="B532" s="1">
        <v>2015.0</v>
      </c>
      <c r="C532" s="1" t="s">
        <v>173</v>
      </c>
      <c r="D532" s="1">
        <v>63442.0</v>
      </c>
      <c r="J532" s="1">
        <v>157.624</v>
      </c>
      <c r="K532" s="1">
        <v>0.01</v>
      </c>
      <c r="L532" s="1">
        <v>1.493</v>
      </c>
      <c r="N532" s="1">
        <v>641.791</v>
      </c>
      <c r="S532" s="1">
        <v>0.0</v>
      </c>
      <c r="T532" s="1">
        <v>0.0</v>
      </c>
      <c r="V532" s="1">
        <v>0.0</v>
      </c>
      <c r="W532" s="1">
        <v>0.0</v>
      </c>
      <c r="X532" s="1">
        <v>0.0</v>
      </c>
      <c r="Y532" s="1">
        <v>0.0</v>
      </c>
      <c r="AA532" s="1">
        <v>0.67</v>
      </c>
      <c r="AB532" s="1">
        <v>10560.827</v>
      </c>
      <c r="AC532" s="1">
        <v>0.67</v>
      </c>
      <c r="AE532" s="1">
        <v>-15.829</v>
      </c>
      <c r="AF532" s="1">
        <v>-0.471</v>
      </c>
      <c r="AG532" s="1">
        <v>39511.34</v>
      </c>
      <c r="AK532" s="1">
        <v>10403.203</v>
      </c>
      <c r="AL532" s="1">
        <v>0.66</v>
      </c>
      <c r="AO532" s="1">
        <v>98.507</v>
      </c>
      <c r="AT532" s="1">
        <v>0.0</v>
      </c>
      <c r="AU532" s="1">
        <v>0.0</v>
      </c>
      <c r="AX532" s="1">
        <v>0.0</v>
      </c>
      <c r="AY532" s="1">
        <v>0.0</v>
      </c>
      <c r="AZ532" s="1">
        <v>0.0</v>
      </c>
      <c r="BA532" s="1">
        <v>0.0</v>
      </c>
      <c r="BC532" s="1">
        <v>0.43</v>
      </c>
      <c r="BG532" s="1">
        <v>0.0</v>
      </c>
      <c r="BH532" s="1">
        <v>0.0</v>
      </c>
      <c r="BJ532" s="1">
        <v>0.0</v>
      </c>
      <c r="BO532" s="1">
        <v>157.624</v>
      </c>
      <c r="BP532" s="1">
        <v>0.01</v>
      </c>
      <c r="BR532" s="1">
        <v>1.493</v>
      </c>
      <c r="BT532" s="1">
        <v>0.0</v>
      </c>
      <c r="BU532" s="1">
        <v>0.0</v>
      </c>
      <c r="BY532" s="1">
        <v>0.0</v>
      </c>
      <c r="BZ532" s="1">
        <v>0.0</v>
      </c>
      <c r="CB532" s="1">
        <v>0.0</v>
      </c>
      <c r="CG532" s="1">
        <v>10403.203</v>
      </c>
      <c r="CH532" s="1">
        <v>0.66</v>
      </c>
      <c r="CK532" s="1">
        <v>0.0</v>
      </c>
      <c r="CL532" s="1">
        <v>0.0</v>
      </c>
      <c r="CM532" s="1">
        <v>0.0</v>
      </c>
      <c r="CN532" s="1">
        <v>98.507</v>
      </c>
      <c r="CQ532" s="1">
        <v>0.01</v>
      </c>
      <c r="CR532" s="1">
        <v>0.0</v>
      </c>
      <c r="CU532" s="1">
        <v>157.624</v>
      </c>
      <c r="CV532" s="1">
        <v>0.0</v>
      </c>
      <c r="CX532" s="1">
        <v>1.493</v>
      </c>
      <c r="CY532" s="1">
        <v>0.0</v>
      </c>
      <c r="DA532" s="1">
        <v>10560.827</v>
      </c>
      <c r="DB532" s="1">
        <v>2.507</v>
      </c>
      <c r="DF532" s="1">
        <v>157.624</v>
      </c>
      <c r="DG532" s="1">
        <v>0.01</v>
      </c>
      <c r="DI532" s="1">
        <v>1.493</v>
      </c>
      <c r="DN532" s="1">
        <v>0.0</v>
      </c>
      <c r="DO532" s="1">
        <v>0.0</v>
      </c>
      <c r="DQ532" s="1">
        <v>0.0</v>
      </c>
      <c r="DV532" s="1">
        <v>0.0</v>
      </c>
      <c r="DW532" s="1">
        <v>0.0</v>
      </c>
      <c r="DY532" s="1">
        <v>0.0</v>
      </c>
    </row>
    <row r="533">
      <c r="A533" s="1" t="s">
        <v>172</v>
      </c>
      <c r="B533" s="1">
        <v>2016.0</v>
      </c>
      <c r="C533" s="1" t="s">
        <v>173</v>
      </c>
      <c r="D533" s="1">
        <v>63421.0</v>
      </c>
      <c r="J533" s="1">
        <v>157.676</v>
      </c>
      <c r="K533" s="1">
        <v>0.01</v>
      </c>
      <c r="L533" s="1">
        <v>1.515</v>
      </c>
      <c r="N533" s="1">
        <v>651.515</v>
      </c>
      <c r="S533" s="1">
        <v>0.0</v>
      </c>
      <c r="T533" s="1">
        <v>0.0</v>
      </c>
      <c r="V533" s="1">
        <v>0.0</v>
      </c>
      <c r="W533" s="1">
        <v>0.0</v>
      </c>
      <c r="X533" s="1">
        <v>0.0</v>
      </c>
      <c r="Y533" s="1">
        <v>0.0</v>
      </c>
      <c r="AA533" s="1">
        <v>0.66</v>
      </c>
      <c r="AB533" s="1">
        <v>10406.648</v>
      </c>
      <c r="AC533" s="1">
        <v>0.66</v>
      </c>
      <c r="AE533" s="1">
        <v>27.093</v>
      </c>
      <c r="AF533" s="1">
        <v>0.679</v>
      </c>
      <c r="AG533" s="1">
        <v>50232.68</v>
      </c>
      <c r="AK533" s="1">
        <v>10248.971</v>
      </c>
      <c r="AL533" s="1">
        <v>0.65</v>
      </c>
      <c r="AO533" s="1">
        <v>98.485</v>
      </c>
      <c r="AT533" s="1">
        <v>0.0</v>
      </c>
      <c r="AU533" s="1">
        <v>0.0</v>
      </c>
      <c r="AX533" s="1">
        <v>0.0</v>
      </c>
      <c r="AY533" s="1">
        <v>0.0</v>
      </c>
      <c r="AZ533" s="1">
        <v>0.0</v>
      </c>
      <c r="BA533" s="1">
        <v>0.0</v>
      </c>
      <c r="BC533" s="1">
        <v>0.43</v>
      </c>
      <c r="BG533" s="1">
        <v>0.0</v>
      </c>
      <c r="BH533" s="1">
        <v>0.0</v>
      </c>
      <c r="BJ533" s="1">
        <v>0.0</v>
      </c>
      <c r="BO533" s="1">
        <v>157.676</v>
      </c>
      <c r="BP533" s="1">
        <v>0.01</v>
      </c>
      <c r="BR533" s="1">
        <v>1.515</v>
      </c>
      <c r="BT533" s="1">
        <v>0.0</v>
      </c>
      <c r="BU533" s="1">
        <v>0.0</v>
      </c>
      <c r="BY533" s="1">
        <v>0.0</v>
      </c>
      <c r="BZ533" s="1">
        <v>0.0</v>
      </c>
      <c r="CB533" s="1">
        <v>0.0</v>
      </c>
      <c r="CG533" s="1">
        <v>10248.971</v>
      </c>
      <c r="CH533" s="1">
        <v>0.65</v>
      </c>
      <c r="CK533" s="1">
        <v>0.0</v>
      </c>
      <c r="CL533" s="1">
        <v>0.0</v>
      </c>
      <c r="CM533" s="1">
        <v>0.0</v>
      </c>
      <c r="CN533" s="1">
        <v>98.485</v>
      </c>
      <c r="CQ533" s="1">
        <v>0.01</v>
      </c>
      <c r="CR533" s="1">
        <v>0.0</v>
      </c>
      <c r="CU533" s="1">
        <v>157.676</v>
      </c>
      <c r="CV533" s="1">
        <v>0.0</v>
      </c>
      <c r="CX533" s="1">
        <v>1.515</v>
      </c>
      <c r="CY533" s="1">
        <v>0.0</v>
      </c>
      <c r="DA533" s="1">
        <v>10406.648</v>
      </c>
      <c r="DB533" s="1">
        <v>3.186</v>
      </c>
      <c r="DF533" s="1">
        <v>157.676</v>
      </c>
      <c r="DG533" s="1">
        <v>0.01</v>
      </c>
      <c r="DI533" s="1">
        <v>1.515</v>
      </c>
      <c r="DN533" s="1">
        <v>0.0</v>
      </c>
      <c r="DO533" s="1">
        <v>0.0</v>
      </c>
      <c r="DQ533" s="1">
        <v>0.0</v>
      </c>
      <c r="DV533" s="1">
        <v>0.0</v>
      </c>
      <c r="DW533" s="1">
        <v>0.0</v>
      </c>
      <c r="DY533" s="1">
        <v>0.0</v>
      </c>
    </row>
    <row r="534">
      <c r="A534" s="1" t="s">
        <v>172</v>
      </c>
      <c r="B534" s="1">
        <v>2017.0</v>
      </c>
      <c r="C534" s="1" t="s">
        <v>173</v>
      </c>
      <c r="D534" s="1">
        <v>63546.0</v>
      </c>
      <c r="J534" s="1">
        <v>157.366</v>
      </c>
      <c r="K534" s="1">
        <v>0.01</v>
      </c>
      <c r="L534" s="1">
        <v>1.493</v>
      </c>
      <c r="N534" s="1">
        <v>641.791</v>
      </c>
      <c r="S534" s="1">
        <v>0.0</v>
      </c>
      <c r="T534" s="1">
        <v>0.0</v>
      </c>
      <c r="Y534" s="1">
        <v>0.0</v>
      </c>
      <c r="AA534" s="1">
        <v>0.67</v>
      </c>
      <c r="AB534" s="1">
        <v>10543.544</v>
      </c>
      <c r="AC534" s="1">
        <v>0.67</v>
      </c>
      <c r="AE534" s="1">
        <v>-1.311</v>
      </c>
      <c r="AF534" s="1">
        <v>-0.042</v>
      </c>
      <c r="AG534" s="1">
        <v>49476.547</v>
      </c>
      <c r="AK534" s="1">
        <v>10386.178</v>
      </c>
      <c r="AL534" s="1">
        <v>0.66</v>
      </c>
      <c r="AO534" s="1">
        <v>98.507</v>
      </c>
      <c r="AT534" s="1">
        <v>0.0</v>
      </c>
      <c r="AU534" s="1">
        <v>0.0</v>
      </c>
      <c r="BA534" s="1">
        <v>0.0</v>
      </c>
      <c r="BC534" s="1">
        <v>0.43</v>
      </c>
      <c r="BG534" s="1">
        <v>0.0</v>
      </c>
      <c r="BH534" s="1">
        <v>0.0</v>
      </c>
      <c r="BJ534" s="1">
        <v>0.0</v>
      </c>
      <c r="BO534" s="1">
        <v>157.366</v>
      </c>
      <c r="BP534" s="1">
        <v>0.01</v>
      </c>
      <c r="BR534" s="1">
        <v>1.493</v>
      </c>
      <c r="BT534" s="1">
        <v>0.0</v>
      </c>
      <c r="BU534" s="1">
        <v>0.0</v>
      </c>
      <c r="BY534" s="1">
        <v>0.0</v>
      </c>
      <c r="BZ534" s="1">
        <v>0.0</v>
      </c>
      <c r="CB534" s="1">
        <v>0.0</v>
      </c>
      <c r="CG534" s="1">
        <v>10386.178</v>
      </c>
      <c r="CH534" s="1">
        <v>0.66</v>
      </c>
      <c r="CN534" s="1">
        <v>98.507</v>
      </c>
      <c r="CQ534" s="1">
        <v>0.01</v>
      </c>
      <c r="CR534" s="1">
        <v>0.0</v>
      </c>
      <c r="CU534" s="1">
        <v>157.366</v>
      </c>
      <c r="CV534" s="1">
        <v>0.0</v>
      </c>
      <c r="CX534" s="1">
        <v>1.493</v>
      </c>
      <c r="CY534" s="1">
        <v>0.0</v>
      </c>
      <c r="DA534" s="1">
        <v>10543.544</v>
      </c>
      <c r="DB534" s="1">
        <v>3.144</v>
      </c>
      <c r="DF534" s="1">
        <v>157.366</v>
      </c>
      <c r="DG534" s="1">
        <v>0.01</v>
      </c>
      <c r="DI534" s="1">
        <v>1.493</v>
      </c>
      <c r="DN534" s="1">
        <v>0.0</v>
      </c>
      <c r="DO534" s="1">
        <v>0.0</v>
      </c>
      <c r="DQ534" s="1">
        <v>0.0</v>
      </c>
      <c r="DV534" s="1">
        <v>0.0</v>
      </c>
      <c r="DW534" s="1">
        <v>0.0</v>
      </c>
      <c r="DY534" s="1">
        <v>0.0</v>
      </c>
    </row>
    <row r="535">
      <c r="A535" s="1" t="s">
        <v>172</v>
      </c>
      <c r="B535" s="1">
        <v>2018.0</v>
      </c>
      <c r="C535" s="1" t="s">
        <v>173</v>
      </c>
      <c r="D535" s="1">
        <v>63810.0</v>
      </c>
      <c r="J535" s="1">
        <v>156.715</v>
      </c>
      <c r="K535" s="1">
        <v>0.01</v>
      </c>
      <c r="L535" s="1">
        <v>1.562</v>
      </c>
      <c r="N535" s="1">
        <v>640.625</v>
      </c>
      <c r="S535" s="1">
        <v>0.0</v>
      </c>
      <c r="T535" s="1">
        <v>0.0</v>
      </c>
      <c r="Y535" s="1">
        <v>0.0</v>
      </c>
      <c r="AA535" s="1">
        <v>0.64</v>
      </c>
      <c r="AB535" s="1">
        <v>10029.775</v>
      </c>
      <c r="AC535" s="1">
        <v>0.64</v>
      </c>
      <c r="AE535" s="1">
        <v>-1.964</v>
      </c>
      <c r="AF535" s="1">
        <v>-0.062</v>
      </c>
      <c r="AG535" s="1">
        <v>48304.012</v>
      </c>
      <c r="AK535" s="1">
        <v>9873.061</v>
      </c>
      <c r="AL535" s="1">
        <v>0.63</v>
      </c>
      <c r="AO535" s="1">
        <v>98.438</v>
      </c>
      <c r="AT535" s="1">
        <v>0.0</v>
      </c>
      <c r="AU535" s="1">
        <v>0.0</v>
      </c>
      <c r="BA535" s="1">
        <v>0.0</v>
      </c>
      <c r="BC535" s="1">
        <v>0.41</v>
      </c>
      <c r="BG535" s="1">
        <v>0.0</v>
      </c>
      <c r="BH535" s="1">
        <v>0.0</v>
      </c>
      <c r="BJ535" s="1">
        <v>0.0</v>
      </c>
      <c r="BO535" s="1">
        <v>156.715</v>
      </c>
      <c r="BP535" s="1">
        <v>0.01</v>
      </c>
      <c r="BR535" s="1">
        <v>1.562</v>
      </c>
      <c r="BT535" s="1">
        <v>0.0</v>
      </c>
      <c r="BU535" s="1">
        <v>0.0</v>
      </c>
      <c r="BY535" s="1">
        <v>0.0</v>
      </c>
      <c r="BZ535" s="1">
        <v>0.0</v>
      </c>
      <c r="CB535" s="1">
        <v>0.0</v>
      </c>
      <c r="CG535" s="1">
        <v>9873.061</v>
      </c>
      <c r="CH535" s="1">
        <v>0.63</v>
      </c>
      <c r="CN535" s="1">
        <v>98.438</v>
      </c>
      <c r="CQ535" s="1">
        <v>0.01</v>
      </c>
      <c r="CR535" s="1">
        <v>0.0</v>
      </c>
      <c r="CU535" s="1">
        <v>156.715</v>
      </c>
      <c r="CV535" s="1">
        <v>0.0</v>
      </c>
      <c r="CX535" s="1">
        <v>1.562</v>
      </c>
      <c r="CY535" s="1">
        <v>0.0</v>
      </c>
      <c r="DA535" s="1">
        <v>10029.775</v>
      </c>
      <c r="DB535" s="1">
        <v>3.082</v>
      </c>
      <c r="DF535" s="1">
        <v>156.715</v>
      </c>
      <c r="DG535" s="1">
        <v>0.01</v>
      </c>
      <c r="DI535" s="1">
        <v>1.562</v>
      </c>
      <c r="DN535" s="1">
        <v>0.0</v>
      </c>
      <c r="DO535" s="1">
        <v>0.0</v>
      </c>
      <c r="DQ535" s="1">
        <v>0.0</v>
      </c>
      <c r="DV535" s="1">
        <v>0.0</v>
      </c>
      <c r="DW535" s="1">
        <v>0.0</v>
      </c>
      <c r="DY535" s="1">
        <v>0.0</v>
      </c>
    </row>
    <row r="536">
      <c r="A536" s="1" t="s">
        <v>172</v>
      </c>
      <c r="B536" s="1">
        <v>2019.0</v>
      </c>
      <c r="C536" s="1" t="s">
        <v>173</v>
      </c>
      <c r="D536" s="1">
        <v>64083.0</v>
      </c>
      <c r="J536" s="1">
        <v>156.048</v>
      </c>
      <c r="K536" s="1">
        <v>0.01</v>
      </c>
      <c r="L536" s="1">
        <v>1.639</v>
      </c>
      <c r="N536" s="1">
        <v>639.344</v>
      </c>
      <c r="S536" s="1">
        <v>0.0</v>
      </c>
      <c r="T536" s="1">
        <v>0.0</v>
      </c>
      <c r="Y536" s="1">
        <v>0.0</v>
      </c>
      <c r="AA536" s="1">
        <v>0.61</v>
      </c>
      <c r="AB536" s="1">
        <v>9518.905</v>
      </c>
      <c r="AC536" s="1">
        <v>0.61</v>
      </c>
      <c r="AE536" s="1">
        <v>-12.999</v>
      </c>
      <c r="AF536" s="1">
        <v>-0.401</v>
      </c>
      <c r="AG536" s="1">
        <v>41845.805</v>
      </c>
      <c r="AK536" s="1">
        <v>9362.858</v>
      </c>
      <c r="AL536" s="1">
        <v>0.6</v>
      </c>
      <c r="AO536" s="1">
        <v>98.361</v>
      </c>
      <c r="AT536" s="1">
        <v>0.0</v>
      </c>
      <c r="AU536" s="1">
        <v>0.0</v>
      </c>
      <c r="BA536" s="1">
        <v>0.0</v>
      </c>
      <c r="BC536" s="1">
        <v>0.39</v>
      </c>
      <c r="BG536" s="1">
        <v>0.0</v>
      </c>
      <c r="BH536" s="1">
        <v>0.0</v>
      </c>
      <c r="BJ536" s="1">
        <v>0.0</v>
      </c>
      <c r="BO536" s="1">
        <v>156.048</v>
      </c>
      <c r="BP536" s="1">
        <v>0.01</v>
      </c>
      <c r="BR536" s="1">
        <v>1.639</v>
      </c>
      <c r="BT536" s="1">
        <v>0.0</v>
      </c>
      <c r="BU536" s="1">
        <v>0.0</v>
      </c>
      <c r="BY536" s="1">
        <v>0.0</v>
      </c>
      <c r="BZ536" s="1">
        <v>0.0</v>
      </c>
      <c r="CB536" s="1">
        <v>0.0</v>
      </c>
      <c r="CG536" s="1">
        <v>9362.858</v>
      </c>
      <c r="CH536" s="1">
        <v>0.6</v>
      </c>
      <c r="CN536" s="1">
        <v>98.361</v>
      </c>
      <c r="CQ536" s="1">
        <v>0.01</v>
      </c>
      <c r="CR536" s="1">
        <v>0.0</v>
      </c>
      <c r="CU536" s="1">
        <v>156.048</v>
      </c>
      <c r="CV536" s="1">
        <v>0.0</v>
      </c>
      <c r="CX536" s="1">
        <v>1.639</v>
      </c>
      <c r="CY536" s="1">
        <v>0.0</v>
      </c>
      <c r="DA536" s="1">
        <v>9518.905</v>
      </c>
      <c r="DB536" s="1">
        <v>2.682</v>
      </c>
      <c r="DF536" s="1">
        <v>156.048</v>
      </c>
      <c r="DG536" s="1">
        <v>0.01</v>
      </c>
      <c r="DI536" s="1">
        <v>1.639</v>
      </c>
      <c r="DN536" s="1">
        <v>0.0</v>
      </c>
      <c r="DO536" s="1">
        <v>0.0</v>
      </c>
      <c r="DQ536" s="1">
        <v>0.0</v>
      </c>
      <c r="DV536" s="1">
        <v>0.0</v>
      </c>
      <c r="DW536" s="1">
        <v>0.0</v>
      </c>
      <c r="DY536" s="1">
        <v>0.0</v>
      </c>
    </row>
    <row r="537">
      <c r="A537" s="1" t="s">
        <v>172</v>
      </c>
      <c r="B537" s="1">
        <v>2020.0</v>
      </c>
      <c r="C537" s="1" t="s">
        <v>173</v>
      </c>
      <c r="D537" s="1">
        <v>64354.0</v>
      </c>
      <c r="J537" s="1">
        <v>155.39</v>
      </c>
      <c r="K537" s="1">
        <v>0.01</v>
      </c>
      <c r="L537" s="1">
        <v>1.695</v>
      </c>
      <c r="N537" s="1">
        <v>644.068</v>
      </c>
      <c r="S537" s="1">
        <v>0.0</v>
      </c>
      <c r="T537" s="1">
        <v>0.0</v>
      </c>
      <c r="Y537" s="1">
        <v>0.0</v>
      </c>
      <c r="AA537" s="1">
        <v>0.59</v>
      </c>
      <c r="AB537" s="1">
        <v>9168.039</v>
      </c>
      <c r="AC537" s="1">
        <v>0.59</v>
      </c>
      <c r="AE537" s="1">
        <v>-26.288</v>
      </c>
      <c r="AF537" s="1">
        <v>-0.705</v>
      </c>
      <c r="AG537" s="1">
        <v>30715.402</v>
      </c>
      <c r="AK537" s="1">
        <v>9012.648</v>
      </c>
      <c r="AL537" s="1">
        <v>0.58</v>
      </c>
      <c r="AO537" s="1">
        <v>98.305</v>
      </c>
      <c r="AT537" s="1">
        <v>0.0</v>
      </c>
      <c r="AU537" s="1">
        <v>0.0</v>
      </c>
      <c r="BA537" s="1">
        <v>0.0</v>
      </c>
      <c r="BC537" s="1">
        <v>0.38</v>
      </c>
      <c r="BG537" s="1">
        <v>0.0</v>
      </c>
      <c r="BH537" s="1">
        <v>0.0</v>
      </c>
      <c r="BJ537" s="1">
        <v>0.0</v>
      </c>
      <c r="BO537" s="1">
        <v>155.39</v>
      </c>
      <c r="BP537" s="1">
        <v>0.01</v>
      </c>
      <c r="BR537" s="1">
        <v>1.695</v>
      </c>
      <c r="BT537" s="1">
        <v>0.0</v>
      </c>
      <c r="BU537" s="1">
        <v>0.0</v>
      </c>
      <c r="BY537" s="1">
        <v>0.0</v>
      </c>
      <c r="BZ537" s="1">
        <v>0.0</v>
      </c>
      <c r="CB537" s="1">
        <v>0.0</v>
      </c>
      <c r="CG537" s="1">
        <v>9012.648</v>
      </c>
      <c r="CH537" s="1">
        <v>0.58</v>
      </c>
      <c r="CN537" s="1">
        <v>98.305</v>
      </c>
      <c r="CQ537" s="1">
        <v>0.01</v>
      </c>
      <c r="CR537" s="1">
        <v>0.0</v>
      </c>
      <c r="CU537" s="1">
        <v>155.39</v>
      </c>
      <c r="CV537" s="1">
        <v>0.0</v>
      </c>
      <c r="CX537" s="1">
        <v>1.695</v>
      </c>
      <c r="CY537" s="1">
        <v>0.0</v>
      </c>
      <c r="DA537" s="1">
        <v>9168.039</v>
      </c>
      <c r="DB537" s="1">
        <v>1.977</v>
      </c>
      <c r="DF537" s="1">
        <v>155.39</v>
      </c>
      <c r="DG537" s="1">
        <v>0.01</v>
      </c>
      <c r="DI537" s="1">
        <v>1.695</v>
      </c>
      <c r="DN537" s="1">
        <v>0.0</v>
      </c>
      <c r="DO537" s="1">
        <v>0.0</v>
      </c>
      <c r="DQ537" s="1">
        <v>0.0</v>
      </c>
      <c r="DV537" s="1">
        <v>0.0</v>
      </c>
      <c r="DW537" s="1">
        <v>0.0</v>
      </c>
      <c r="DY537" s="1">
        <v>0.0</v>
      </c>
    </row>
    <row r="538">
      <c r="A538" s="1" t="s">
        <v>172</v>
      </c>
      <c r="B538" s="1">
        <v>2021.0</v>
      </c>
      <c r="C538" s="1" t="s">
        <v>173</v>
      </c>
      <c r="D538" s="1">
        <v>64622.0</v>
      </c>
      <c r="J538" s="1">
        <v>154.746</v>
      </c>
      <c r="K538" s="1">
        <v>0.01</v>
      </c>
      <c r="L538" s="1">
        <v>1.695</v>
      </c>
      <c r="N538" s="1">
        <v>644.068</v>
      </c>
      <c r="S538" s="1">
        <v>0.0</v>
      </c>
      <c r="T538" s="1">
        <v>0.0</v>
      </c>
      <c r="Y538" s="1">
        <v>0.0</v>
      </c>
      <c r="AA538" s="1">
        <v>0.59</v>
      </c>
      <c r="AB538" s="1">
        <v>9130.018</v>
      </c>
      <c r="AC538" s="1">
        <v>0.59</v>
      </c>
      <c r="AE538" s="1">
        <v>16.972</v>
      </c>
      <c r="AF538" s="1">
        <v>0.335</v>
      </c>
      <c r="AG538" s="1">
        <v>35779.328</v>
      </c>
      <c r="AK538" s="1">
        <v>8975.271</v>
      </c>
      <c r="AL538" s="1">
        <v>0.58</v>
      </c>
      <c r="AO538" s="1">
        <v>98.305</v>
      </c>
      <c r="AT538" s="1">
        <v>0.0</v>
      </c>
      <c r="AU538" s="1">
        <v>0.0</v>
      </c>
      <c r="BA538" s="1">
        <v>0.0</v>
      </c>
      <c r="BC538" s="1">
        <v>0.38</v>
      </c>
      <c r="BG538" s="1">
        <v>0.0</v>
      </c>
      <c r="BH538" s="1">
        <v>0.0</v>
      </c>
      <c r="BJ538" s="1">
        <v>0.0</v>
      </c>
      <c r="BO538" s="1">
        <v>154.746</v>
      </c>
      <c r="BP538" s="1">
        <v>0.01</v>
      </c>
      <c r="BR538" s="1">
        <v>1.695</v>
      </c>
      <c r="BT538" s="1">
        <v>0.0</v>
      </c>
      <c r="BU538" s="1">
        <v>0.0</v>
      </c>
      <c r="BY538" s="1">
        <v>0.0</v>
      </c>
      <c r="BZ538" s="1">
        <v>0.0</v>
      </c>
      <c r="CB538" s="1">
        <v>0.0</v>
      </c>
      <c r="CG538" s="1">
        <v>8975.271</v>
      </c>
      <c r="CH538" s="1">
        <v>0.58</v>
      </c>
      <c r="CN538" s="1">
        <v>98.305</v>
      </c>
      <c r="CQ538" s="1">
        <v>0.01</v>
      </c>
      <c r="CR538" s="1">
        <v>0.0</v>
      </c>
      <c r="CU538" s="1">
        <v>154.746</v>
      </c>
      <c r="CV538" s="1">
        <v>0.0</v>
      </c>
      <c r="CX538" s="1">
        <v>1.695</v>
      </c>
      <c r="CY538" s="1">
        <v>0.0</v>
      </c>
      <c r="DA538" s="1">
        <v>9130.018</v>
      </c>
      <c r="DB538" s="1">
        <v>2.312</v>
      </c>
      <c r="DF538" s="1">
        <v>154.746</v>
      </c>
      <c r="DG538" s="1">
        <v>0.01</v>
      </c>
      <c r="DI538" s="1">
        <v>1.695</v>
      </c>
      <c r="DN538" s="1">
        <v>0.0</v>
      </c>
      <c r="DO538" s="1">
        <v>0.0</v>
      </c>
      <c r="DQ538" s="1">
        <v>0.0</v>
      </c>
      <c r="DV538" s="1">
        <v>0.0</v>
      </c>
      <c r="DW538" s="1">
        <v>0.0</v>
      </c>
      <c r="DY538" s="1">
        <v>0.0</v>
      </c>
    </row>
    <row r="539">
      <c r="A539" s="1" t="s">
        <v>172</v>
      </c>
      <c r="B539" s="1">
        <v>2022.0</v>
      </c>
      <c r="C539" s="1" t="s">
        <v>173</v>
      </c>
      <c r="D539" s="1">
        <v>64734.0</v>
      </c>
      <c r="J539" s="1">
        <v>154.478</v>
      </c>
      <c r="K539" s="1">
        <v>0.01</v>
      </c>
      <c r="L539" s="1">
        <v>1.587</v>
      </c>
      <c r="N539" s="1">
        <v>650.794</v>
      </c>
      <c r="S539" s="1">
        <v>0.0</v>
      </c>
      <c r="T539" s="1">
        <v>0.0</v>
      </c>
      <c r="Y539" s="1">
        <v>0.0</v>
      </c>
      <c r="AA539" s="1">
        <v>0.63</v>
      </c>
      <c r="AB539" s="1">
        <v>9732.135</v>
      </c>
      <c r="AC539" s="1">
        <v>0.63</v>
      </c>
      <c r="AE539" s="1">
        <v>2.113</v>
      </c>
      <c r="AF539" s="1">
        <v>0.049</v>
      </c>
      <c r="AG539" s="1">
        <v>36472.078</v>
      </c>
      <c r="AK539" s="1">
        <v>9577.656</v>
      </c>
      <c r="AL539" s="1">
        <v>0.62</v>
      </c>
      <c r="AO539" s="1">
        <v>98.413</v>
      </c>
      <c r="AT539" s="1">
        <v>0.0</v>
      </c>
      <c r="AU539" s="1">
        <v>0.0</v>
      </c>
      <c r="BA539" s="1">
        <v>0.0</v>
      </c>
      <c r="BC539" s="1">
        <v>0.41</v>
      </c>
      <c r="BG539" s="1">
        <v>0.0</v>
      </c>
      <c r="BH539" s="1">
        <v>0.0</v>
      </c>
      <c r="BJ539" s="1">
        <v>0.0</v>
      </c>
      <c r="BO539" s="1">
        <v>154.478</v>
      </c>
      <c r="BP539" s="1">
        <v>0.01</v>
      </c>
      <c r="BR539" s="1">
        <v>1.587</v>
      </c>
      <c r="BT539" s="1">
        <v>0.0</v>
      </c>
      <c r="BU539" s="1">
        <v>0.0</v>
      </c>
      <c r="BY539" s="1">
        <v>0.0</v>
      </c>
      <c r="BZ539" s="1">
        <v>0.0</v>
      </c>
      <c r="CB539" s="1">
        <v>0.0</v>
      </c>
      <c r="CG539" s="1">
        <v>9577.656</v>
      </c>
      <c r="CH539" s="1">
        <v>0.62</v>
      </c>
      <c r="CN539" s="1">
        <v>98.413</v>
      </c>
      <c r="CQ539" s="1">
        <v>0.01</v>
      </c>
      <c r="CR539" s="1">
        <v>0.0</v>
      </c>
      <c r="CU539" s="1">
        <v>154.478</v>
      </c>
      <c r="CV539" s="1">
        <v>0.0</v>
      </c>
      <c r="CX539" s="1">
        <v>1.587</v>
      </c>
      <c r="CY539" s="1">
        <v>0.0</v>
      </c>
      <c r="DA539" s="1">
        <v>9732.135</v>
      </c>
      <c r="DB539" s="1">
        <v>2.361</v>
      </c>
      <c r="DF539" s="1">
        <v>154.478</v>
      </c>
      <c r="DG539" s="1">
        <v>0.01</v>
      </c>
      <c r="DI539" s="1">
        <v>1.587</v>
      </c>
      <c r="DN539" s="1">
        <v>0.0</v>
      </c>
      <c r="DO539" s="1">
        <v>0.0</v>
      </c>
      <c r="DQ539" s="1">
        <v>0.0</v>
      </c>
      <c r="DV539" s="1">
        <v>0.0</v>
      </c>
      <c r="DW539" s="1">
        <v>0.0</v>
      </c>
      <c r="DY539" s="1">
        <v>0.0</v>
      </c>
    </row>
    <row r="540">
      <c r="A540" s="1" t="s">
        <v>172</v>
      </c>
      <c r="B540" s="1">
        <v>2023.0</v>
      </c>
      <c r="C540" s="1" t="s">
        <v>173</v>
      </c>
      <c r="D540" s="1">
        <v>64676.0</v>
      </c>
      <c r="J540" s="1">
        <v>154.617</v>
      </c>
      <c r="K540" s="1">
        <v>0.01</v>
      </c>
      <c r="L540" s="1">
        <v>1.562</v>
      </c>
      <c r="N540" s="1">
        <v>640.625</v>
      </c>
      <c r="S540" s="1">
        <v>0.0</v>
      </c>
      <c r="T540" s="1">
        <v>0.0</v>
      </c>
      <c r="Y540" s="1">
        <v>0.0</v>
      </c>
      <c r="AA540" s="1">
        <v>0.64</v>
      </c>
      <c r="AB540" s="1">
        <v>9895.479</v>
      </c>
      <c r="AC540" s="1">
        <v>0.64</v>
      </c>
      <c r="AE540" s="1">
        <v>-1.429</v>
      </c>
      <c r="AF540" s="1">
        <v>-0.034</v>
      </c>
      <c r="AG540" s="1">
        <v>35983.039</v>
      </c>
      <c r="AK540" s="1">
        <v>9740.862</v>
      </c>
      <c r="AL540" s="1">
        <v>0.63</v>
      </c>
      <c r="AO540" s="1">
        <v>98.438</v>
      </c>
      <c r="AT540" s="1">
        <v>0.0</v>
      </c>
      <c r="AU540" s="1">
        <v>0.0</v>
      </c>
      <c r="BA540" s="1">
        <v>0.0</v>
      </c>
      <c r="BC540" s="1">
        <v>0.41</v>
      </c>
      <c r="BG540" s="1">
        <v>0.0</v>
      </c>
      <c r="BH540" s="1">
        <v>0.0</v>
      </c>
      <c r="BJ540" s="1">
        <v>0.0</v>
      </c>
      <c r="BO540" s="1">
        <v>154.617</v>
      </c>
      <c r="BP540" s="1">
        <v>0.01</v>
      </c>
      <c r="BR540" s="1">
        <v>1.562</v>
      </c>
      <c r="BT540" s="1">
        <v>0.0</v>
      </c>
      <c r="BU540" s="1">
        <v>0.0</v>
      </c>
      <c r="BY540" s="1">
        <v>0.0</v>
      </c>
      <c r="BZ540" s="1">
        <v>0.0</v>
      </c>
      <c r="CB540" s="1">
        <v>0.0</v>
      </c>
      <c r="CG540" s="1">
        <v>9740.862</v>
      </c>
      <c r="CH540" s="1">
        <v>0.63</v>
      </c>
      <c r="CN540" s="1">
        <v>98.438</v>
      </c>
      <c r="CQ540" s="1">
        <v>0.01</v>
      </c>
      <c r="CR540" s="1">
        <v>0.0</v>
      </c>
      <c r="CU540" s="1">
        <v>154.617</v>
      </c>
      <c r="CV540" s="1">
        <v>0.0</v>
      </c>
      <c r="CX540" s="1">
        <v>1.562</v>
      </c>
      <c r="CY540" s="1">
        <v>0.0</v>
      </c>
      <c r="DA540" s="1">
        <v>9895.479</v>
      </c>
      <c r="DB540" s="1">
        <v>2.327</v>
      </c>
      <c r="DF540" s="1">
        <v>154.617</v>
      </c>
      <c r="DG540" s="1">
        <v>0.01</v>
      </c>
      <c r="DI540" s="1">
        <v>1.562</v>
      </c>
      <c r="DN540" s="1">
        <v>0.0</v>
      </c>
      <c r="DO540" s="1">
        <v>0.0</v>
      </c>
      <c r="DQ540" s="1">
        <v>0.0</v>
      </c>
      <c r="DV540" s="1">
        <v>0.0</v>
      </c>
      <c r="DW540" s="1">
        <v>0.0</v>
      </c>
      <c r="DY540" s="1">
        <v>0.0</v>
      </c>
    </row>
    <row r="541">
      <c r="A541" s="1" t="s">
        <v>174</v>
      </c>
      <c r="B541" s="1">
        <v>2000.0</v>
      </c>
      <c r="C541" s="1" t="s">
        <v>175</v>
      </c>
      <c r="D541" s="1">
        <v>596815.0</v>
      </c>
      <c r="J541" s="1">
        <v>0.0</v>
      </c>
      <c r="K541" s="1">
        <v>0.0</v>
      </c>
      <c r="L541" s="1">
        <v>0.0</v>
      </c>
      <c r="N541" s="1">
        <v>22.346</v>
      </c>
      <c r="S541" s="1">
        <v>0.0</v>
      </c>
      <c r="T541" s="1">
        <v>0.0</v>
      </c>
      <c r="U541" s="1">
        <v>0.0</v>
      </c>
      <c r="V541" s="1">
        <v>0.0</v>
      </c>
      <c r="W541" s="1">
        <v>407.64</v>
      </c>
      <c r="X541" s="1">
        <v>0.243</v>
      </c>
      <c r="Y541" s="1">
        <v>0.0</v>
      </c>
      <c r="AA541" s="1">
        <v>0.41</v>
      </c>
      <c r="AB541" s="1">
        <v>686.98</v>
      </c>
      <c r="AC541" s="1">
        <v>1.79</v>
      </c>
      <c r="AE541" s="1">
        <v>11.197</v>
      </c>
      <c r="AF541" s="1">
        <v>0.142</v>
      </c>
      <c r="AG541" s="1">
        <v>2358.714</v>
      </c>
      <c r="AK541" s="1">
        <v>0.0</v>
      </c>
      <c r="AL541" s="1">
        <v>0.0</v>
      </c>
      <c r="AO541" s="1">
        <v>0.0</v>
      </c>
      <c r="AT541" s="1">
        <v>0.0</v>
      </c>
      <c r="AU541" s="1">
        <v>0.0</v>
      </c>
      <c r="AX541" s="1">
        <v>0.0</v>
      </c>
      <c r="AY541" s="1">
        <v>0.0</v>
      </c>
      <c r="AZ541" s="1">
        <v>0.0</v>
      </c>
      <c r="BA541" s="1">
        <v>0.0</v>
      </c>
      <c r="BC541" s="1">
        <v>0.04</v>
      </c>
      <c r="BG541" s="1">
        <v>2999.254</v>
      </c>
      <c r="BH541" s="1">
        <v>1.79</v>
      </c>
      <c r="BJ541" s="1">
        <v>100.0</v>
      </c>
      <c r="BO541" s="1">
        <v>2999.254</v>
      </c>
      <c r="BP541" s="1">
        <v>1.79</v>
      </c>
      <c r="BR541" s="1">
        <v>100.0</v>
      </c>
      <c r="BT541" s="1">
        <v>-1.38</v>
      </c>
      <c r="BU541" s="1">
        <v>-336.585</v>
      </c>
      <c r="BY541" s="1">
        <v>0.0</v>
      </c>
      <c r="BZ541" s="1">
        <v>0.0</v>
      </c>
      <c r="CB541" s="1">
        <v>0.0</v>
      </c>
      <c r="CG541" s="1">
        <v>0.0</v>
      </c>
      <c r="CH541" s="1">
        <v>0.0</v>
      </c>
      <c r="CK541" s="1">
        <v>0.0</v>
      </c>
      <c r="CL541" s="1">
        <v>0.0</v>
      </c>
      <c r="CM541" s="1">
        <v>0.0</v>
      </c>
      <c r="CN541" s="1">
        <v>0.0</v>
      </c>
      <c r="CQ541" s="1">
        <v>0.0</v>
      </c>
      <c r="CR541" s="1">
        <v>0.0</v>
      </c>
      <c r="CU541" s="1">
        <v>0.0</v>
      </c>
      <c r="CV541" s="1">
        <v>0.0</v>
      </c>
      <c r="CX541" s="1">
        <v>0.0</v>
      </c>
      <c r="CY541" s="1">
        <v>0.0</v>
      </c>
      <c r="DA541" s="1">
        <v>2999.254</v>
      </c>
      <c r="DB541" s="1">
        <v>1.408</v>
      </c>
      <c r="DF541" s="1">
        <v>2999.254</v>
      </c>
      <c r="DG541" s="1">
        <v>1.79</v>
      </c>
      <c r="DI541" s="1">
        <v>100.0</v>
      </c>
      <c r="DN541" s="1">
        <v>0.0</v>
      </c>
      <c r="DO541" s="1">
        <v>0.0</v>
      </c>
      <c r="DQ541" s="1">
        <v>0.0</v>
      </c>
      <c r="DV541" s="1">
        <v>0.0</v>
      </c>
      <c r="DW541" s="1">
        <v>0.0</v>
      </c>
      <c r="DY541" s="1">
        <v>0.0</v>
      </c>
    </row>
    <row r="542">
      <c r="A542" s="1" t="s">
        <v>174</v>
      </c>
      <c r="B542" s="1">
        <v>2001.0</v>
      </c>
      <c r="C542" s="1" t="s">
        <v>175</v>
      </c>
      <c r="D542" s="1">
        <v>610761.0</v>
      </c>
      <c r="J542" s="1">
        <v>0.0</v>
      </c>
      <c r="K542" s="1">
        <v>0.0</v>
      </c>
      <c r="L542" s="1">
        <v>0.0</v>
      </c>
      <c r="N542" s="1">
        <v>26.042</v>
      </c>
      <c r="S542" s="1">
        <v>0.0</v>
      </c>
      <c r="T542" s="1">
        <v>0.0</v>
      </c>
      <c r="U542" s="1">
        <v>69.192</v>
      </c>
      <c r="V542" s="1">
        <v>0.168</v>
      </c>
      <c r="W542" s="1">
        <v>673.946</v>
      </c>
      <c r="X542" s="1">
        <v>0.412</v>
      </c>
      <c r="Y542" s="1">
        <v>0.0</v>
      </c>
      <c r="AA542" s="1">
        <v>0.54</v>
      </c>
      <c r="AB542" s="1">
        <v>884.143</v>
      </c>
      <c r="AC542" s="1">
        <v>1.92</v>
      </c>
      <c r="AE542" s="1">
        <v>13.204</v>
      </c>
      <c r="AF542" s="1">
        <v>0.186</v>
      </c>
      <c r="AG542" s="1">
        <v>2609.194</v>
      </c>
      <c r="AK542" s="1">
        <v>0.0</v>
      </c>
      <c r="AL542" s="1">
        <v>0.0</v>
      </c>
      <c r="AO542" s="1">
        <v>0.0</v>
      </c>
      <c r="AT542" s="1">
        <v>0.0</v>
      </c>
      <c r="AU542" s="1">
        <v>0.0</v>
      </c>
      <c r="AX542" s="1">
        <v>0.0</v>
      </c>
      <c r="AY542" s="1">
        <v>0.0</v>
      </c>
      <c r="AZ542" s="1">
        <v>0.0</v>
      </c>
      <c r="BA542" s="1">
        <v>0.0</v>
      </c>
      <c r="BC542" s="1">
        <v>0.05</v>
      </c>
      <c r="BG542" s="1">
        <v>3143.619</v>
      </c>
      <c r="BH542" s="1">
        <v>1.92</v>
      </c>
      <c r="BJ542" s="1">
        <v>100.0</v>
      </c>
      <c r="BO542" s="1">
        <v>3143.619</v>
      </c>
      <c r="BP542" s="1">
        <v>1.92</v>
      </c>
      <c r="BR542" s="1">
        <v>100.0</v>
      </c>
      <c r="BT542" s="1">
        <v>-1.38</v>
      </c>
      <c r="BU542" s="1">
        <v>-255.556</v>
      </c>
      <c r="BY542" s="1">
        <v>0.0</v>
      </c>
      <c r="BZ542" s="1">
        <v>0.0</v>
      </c>
      <c r="CB542" s="1">
        <v>0.0</v>
      </c>
      <c r="CG542" s="1">
        <v>0.0</v>
      </c>
      <c r="CH542" s="1">
        <v>0.0</v>
      </c>
      <c r="CK542" s="1">
        <v>0.0</v>
      </c>
      <c r="CL542" s="1">
        <v>0.0</v>
      </c>
      <c r="CM542" s="1">
        <v>0.0</v>
      </c>
      <c r="CN542" s="1">
        <v>0.0</v>
      </c>
      <c r="CQ542" s="1">
        <v>0.0</v>
      </c>
      <c r="CR542" s="1">
        <v>0.0</v>
      </c>
      <c r="CU542" s="1">
        <v>0.0</v>
      </c>
      <c r="CV542" s="1">
        <v>0.0</v>
      </c>
      <c r="CX542" s="1">
        <v>0.0</v>
      </c>
      <c r="CY542" s="1">
        <v>0.0</v>
      </c>
      <c r="DA542" s="1">
        <v>3143.619</v>
      </c>
      <c r="DB542" s="1">
        <v>1.594</v>
      </c>
      <c r="DF542" s="1">
        <v>3143.619</v>
      </c>
      <c r="DG542" s="1">
        <v>1.92</v>
      </c>
      <c r="DI542" s="1">
        <v>100.0</v>
      </c>
      <c r="DN542" s="1">
        <v>0.0</v>
      </c>
      <c r="DO542" s="1">
        <v>0.0</v>
      </c>
      <c r="DQ542" s="1">
        <v>0.0</v>
      </c>
      <c r="DV542" s="1">
        <v>0.0</v>
      </c>
      <c r="DW542" s="1">
        <v>0.0</v>
      </c>
      <c r="DY542" s="1">
        <v>0.0</v>
      </c>
    </row>
    <row r="543">
      <c r="A543" s="1" t="s">
        <v>174</v>
      </c>
      <c r="B543" s="1">
        <v>2002.0</v>
      </c>
      <c r="C543" s="1" t="s">
        <v>175</v>
      </c>
      <c r="D543" s="1">
        <v>624369.0</v>
      </c>
      <c r="J543" s="1">
        <v>0.0</v>
      </c>
      <c r="K543" s="1">
        <v>0.0</v>
      </c>
      <c r="L543" s="1">
        <v>0.0</v>
      </c>
      <c r="N543" s="1">
        <v>22.936</v>
      </c>
      <c r="S543" s="1">
        <v>0.0</v>
      </c>
      <c r="T543" s="1">
        <v>0.0</v>
      </c>
      <c r="U543" s="1">
        <v>4.694</v>
      </c>
      <c r="V543" s="1">
        <v>0.019</v>
      </c>
      <c r="W543" s="1">
        <v>690.204</v>
      </c>
      <c r="X543" s="1">
        <v>0.431</v>
      </c>
      <c r="Y543" s="1">
        <v>0.0</v>
      </c>
      <c r="AA543" s="1">
        <v>0.64</v>
      </c>
      <c r="AB543" s="1">
        <v>1025.035</v>
      </c>
      <c r="AC543" s="1">
        <v>2.18</v>
      </c>
      <c r="AE543" s="1">
        <v>10.284</v>
      </c>
      <c r="AF543" s="1">
        <v>0.164</v>
      </c>
      <c r="AG543" s="1">
        <v>2814.805</v>
      </c>
      <c r="AK543" s="1">
        <v>0.0</v>
      </c>
      <c r="AL543" s="1">
        <v>0.0</v>
      </c>
      <c r="AO543" s="1">
        <v>0.0</v>
      </c>
      <c r="AT543" s="1">
        <v>0.0</v>
      </c>
      <c r="AU543" s="1">
        <v>0.0</v>
      </c>
      <c r="AX543" s="1">
        <v>0.0</v>
      </c>
      <c r="AY543" s="1">
        <v>0.0</v>
      </c>
      <c r="AZ543" s="1">
        <v>0.0</v>
      </c>
      <c r="BA543" s="1">
        <v>0.0</v>
      </c>
      <c r="BC543" s="1">
        <v>0.05</v>
      </c>
      <c r="BG543" s="1">
        <v>3491.525</v>
      </c>
      <c r="BH543" s="1">
        <v>2.18</v>
      </c>
      <c r="BJ543" s="1">
        <v>100.0</v>
      </c>
      <c r="BO543" s="1">
        <v>3491.525</v>
      </c>
      <c r="BP543" s="1">
        <v>2.18</v>
      </c>
      <c r="BR543" s="1">
        <v>100.0</v>
      </c>
      <c r="BT543" s="1">
        <v>-1.54</v>
      </c>
      <c r="BU543" s="1">
        <v>-240.625</v>
      </c>
      <c r="BY543" s="1">
        <v>0.0</v>
      </c>
      <c r="BZ543" s="1">
        <v>0.0</v>
      </c>
      <c r="CB543" s="1">
        <v>0.0</v>
      </c>
      <c r="CG543" s="1">
        <v>0.0</v>
      </c>
      <c r="CH543" s="1">
        <v>0.0</v>
      </c>
      <c r="CK543" s="1">
        <v>0.0</v>
      </c>
      <c r="CL543" s="1">
        <v>0.0</v>
      </c>
      <c r="CM543" s="1">
        <v>0.0</v>
      </c>
      <c r="CN543" s="1">
        <v>0.0</v>
      </c>
      <c r="CQ543" s="1">
        <v>0.0</v>
      </c>
      <c r="CR543" s="1">
        <v>0.0</v>
      </c>
      <c r="CU543" s="1">
        <v>0.0</v>
      </c>
      <c r="CV543" s="1">
        <v>0.0</v>
      </c>
      <c r="CX543" s="1">
        <v>0.0</v>
      </c>
      <c r="CY543" s="1">
        <v>0.0</v>
      </c>
      <c r="DA543" s="1">
        <v>3491.525</v>
      </c>
      <c r="DB543" s="1">
        <v>1.757</v>
      </c>
      <c r="DF543" s="1">
        <v>3491.525</v>
      </c>
      <c r="DG543" s="1">
        <v>2.18</v>
      </c>
      <c r="DI543" s="1">
        <v>100.0</v>
      </c>
      <c r="DN543" s="1">
        <v>0.0</v>
      </c>
      <c r="DO543" s="1">
        <v>0.0</v>
      </c>
      <c r="DQ543" s="1">
        <v>0.0</v>
      </c>
      <c r="DV543" s="1">
        <v>0.0</v>
      </c>
      <c r="DW543" s="1">
        <v>0.0</v>
      </c>
      <c r="DY543" s="1">
        <v>0.0</v>
      </c>
    </row>
    <row r="544">
      <c r="A544" s="1" t="s">
        <v>174</v>
      </c>
      <c r="B544" s="1">
        <v>2003.0</v>
      </c>
      <c r="C544" s="1" t="s">
        <v>175</v>
      </c>
      <c r="D544" s="1">
        <v>637625.0</v>
      </c>
      <c r="J544" s="1">
        <v>0.0</v>
      </c>
      <c r="K544" s="1">
        <v>0.0</v>
      </c>
      <c r="L544" s="1">
        <v>0.0</v>
      </c>
      <c r="N544" s="1">
        <v>24.0</v>
      </c>
      <c r="S544" s="1">
        <v>0.0</v>
      </c>
      <c r="T544" s="1">
        <v>0.0</v>
      </c>
      <c r="U544" s="1">
        <v>-25.114</v>
      </c>
      <c r="V544" s="1">
        <v>-0.108</v>
      </c>
      <c r="W544" s="1">
        <v>506.118</v>
      </c>
      <c r="X544" s="1">
        <v>0.323</v>
      </c>
      <c r="Y544" s="1">
        <v>0.0</v>
      </c>
      <c r="AA544" s="1">
        <v>0.67</v>
      </c>
      <c r="AB544" s="1">
        <v>1050.774</v>
      </c>
      <c r="AC544" s="1">
        <v>2.5</v>
      </c>
      <c r="AE544" s="1">
        <v>4.797</v>
      </c>
      <c r="AF544" s="1">
        <v>0.084</v>
      </c>
      <c r="AG544" s="1">
        <v>2888.506</v>
      </c>
      <c r="AK544" s="1">
        <v>0.0</v>
      </c>
      <c r="AL544" s="1">
        <v>0.0</v>
      </c>
      <c r="AO544" s="1">
        <v>0.0</v>
      </c>
      <c r="AT544" s="1">
        <v>0.0</v>
      </c>
      <c r="AU544" s="1">
        <v>0.0</v>
      </c>
      <c r="AX544" s="1">
        <v>0.0</v>
      </c>
      <c r="AY544" s="1">
        <v>0.0</v>
      </c>
      <c r="AZ544" s="1">
        <v>0.0</v>
      </c>
      <c r="BA544" s="1">
        <v>0.0</v>
      </c>
      <c r="BC544" s="1">
        <v>0.06</v>
      </c>
      <c r="BG544" s="1">
        <v>3920.8</v>
      </c>
      <c r="BH544" s="1">
        <v>2.5</v>
      </c>
      <c r="BJ544" s="1">
        <v>100.0</v>
      </c>
      <c r="BO544" s="1">
        <v>3920.8</v>
      </c>
      <c r="BP544" s="1">
        <v>2.5</v>
      </c>
      <c r="BR544" s="1">
        <v>100.0</v>
      </c>
      <c r="BT544" s="1">
        <v>-1.83</v>
      </c>
      <c r="BU544" s="1">
        <v>-273.134</v>
      </c>
      <c r="BY544" s="1">
        <v>0.0</v>
      </c>
      <c r="BZ544" s="1">
        <v>0.0</v>
      </c>
      <c r="CB544" s="1">
        <v>0.0</v>
      </c>
      <c r="CG544" s="1">
        <v>0.0</v>
      </c>
      <c r="CH544" s="1">
        <v>0.0</v>
      </c>
      <c r="CK544" s="1">
        <v>0.0</v>
      </c>
      <c r="CL544" s="1">
        <v>0.0</v>
      </c>
      <c r="CM544" s="1">
        <v>0.0</v>
      </c>
      <c r="CN544" s="1">
        <v>0.0</v>
      </c>
      <c r="CQ544" s="1">
        <v>0.0</v>
      </c>
      <c r="CR544" s="1">
        <v>0.0</v>
      </c>
      <c r="CU544" s="1">
        <v>0.0</v>
      </c>
      <c r="CV544" s="1">
        <v>0.0</v>
      </c>
      <c r="CX544" s="1">
        <v>0.0</v>
      </c>
      <c r="CY544" s="1">
        <v>0.0</v>
      </c>
      <c r="DA544" s="1">
        <v>3920.8</v>
      </c>
      <c r="DB544" s="1">
        <v>1.842</v>
      </c>
      <c r="DF544" s="1">
        <v>3920.8</v>
      </c>
      <c r="DG544" s="1">
        <v>2.5</v>
      </c>
      <c r="DI544" s="1">
        <v>100.0</v>
      </c>
      <c r="DN544" s="1">
        <v>0.0</v>
      </c>
      <c r="DO544" s="1">
        <v>0.0</v>
      </c>
      <c r="DQ544" s="1">
        <v>0.0</v>
      </c>
      <c r="DV544" s="1">
        <v>0.0</v>
      </c>
      <c r="DW544" s="1">
        <v>0.0</v>
      </c>
      <c r="DY544" s="1">
        <v>0.0</v>
      </c>
    </row>
    <row r="545">
      <c r="A545" s="1" t="s">
        <v>174</v>
      </c>
      <c r="B545" s="1">
        <v>2004.0</v>
      </c>
      <c r="C545" s="1" t="s">
        <v>175</v>
      </c>
      <c r="D545" s="1">
        <v>650515.0</v>
      </c>
      <c r="J545" s="1">
        <v>0.0</v>
      </c>
      <c r="K545" s="1">
        <v>0.0</v>
      </c>
      <c r="L545" s="1">
        <v>0.0</v>
      </c>
      <c r="N545" s="1">
        <v>25.751</v>
      </c>
      <c r="S545" s="1">
        <v>0.0</v>
      </c>
      <c r="T545" s="1">
        <v>0.0</v>
      </c>
      <c r="U545" s="1">
        <v>-55.324</v>
      </c>
      <c r="V545" s="1">
        <v>-0.179</v>
      </c>
      <c r="W545" s="1">
        <v>221.634</v>
      </c>
      <c r="X545" s="1">
        <v>0.144</v>
      </c>
      <c r="Y545" s="1">
        <v>0.0</v>
      </c>
      <c r="AA545" s="1">
        <v>0.73</v>
      </c>
      <c r="AB545" s="1">
        <v>1122.188</v>
      </c>
      <c r="AC545" s="1">
        <v>2.33</v>
      </c>
      <c r="AE545" s="1">
        <v>8.697</v>
      </c>
      <c r="AF545" s="1">
        <v>0.16</v>
      </c>
      <c r="AG545" s="1">
        <v>3077.492</v>
      </c>
      <c r="AK545" s="1">
        <v>0.0</v>
      </c>
      <c r="AL545" s="1">
        <v>0.0</v>
      </c>
      <c r="AO545" s="1">
        <v>0.0</v>
      </c>
      <c r="AT545" s="1">
        <v>0.0</v>
      </c>
      <c r="AU545" s="1">
        <v>0.0</v>
      </c>
      <c r="AX545" s="1">
        <v>0.0</v>
      </c>
      <c r="AY545" s="1">
        <v>0.0</v>
      </c>
      <c r="AZ545" s="1">
        <v>0.0</v>
      </c>
      <c r="BA545" s="1">
        <v>0.0</v>
      </c>
      <c r="BC545" s="1">
        <v>0.06</v>
      </c>
      <c r="BG545" s="1">
        <v>3581.777</v>
      </c>
      <c r="BH545" s="1">
        <v>2.33</v>
      </c>
      <c r="BJ545" s="1">
        <v>100.0</v>
      </c>
      <c r="BO545" s="1">
        <v>3581.777</v>
      </c>
      <c r="BP545" s="1">
        <v>2.33</v>
      </c>
      <c r="BR545" s="1">
        <v>100.0</v>
      </c>
      <c r="BT545" s="1">
        <v>-1.6</v>
      </c>
      <c r="BU545" s="1">
        <v>-219.178</v>
      </c>
      <c r="BY545" s="1">
        <v>0.0</v>
      </c>
      <c r="BZ545" s="1">
        <v>0.0</v>
      </c>
      <c r="CB545" s="1">
        <v>0.0</v>
      </c>
      <c r="CG545" s="1">
        <v>0.0</v>
      </c>
      <c r="CH545" s="1">
        <v>0.0</v>
      </c>
      <c r="CK545" s="1">
        <v>0.0</v>
      </c>
      <c r="CL545" s="1">
        <v>0.0</v>
      </c>
      <c r="CM545" s="1">
        <v>0.0</v>
      </c>
      <c r="CN545" s="1">
        <v>0.0</v>
      </c>
      <c r="CQ545" s="1">
        <v>0.0</v>
      </c>
      <c r="CR545" s="1">
        <v>0.0</v>
      </c>
      <c r="CU545" s="1">
        <v>0.0</v>
      </c>
      <c r="CV545" s="1">
        <v>0.0</v>
      </c>
      <c r="CX545" s="1">
        <v>0.0</v>
      </c>
      <c r="CY545" s="1">
        <v>0.0</v>
      </c>
      <c r="DA545" s="1">
        <v>3581.777</v>
      </c>
      <c r="DB545" s="1">
        <v>2.002</v>
      </c>
      <c r="DF545" s="1">
        <v>3581.777</v>
      </c>
      <c r="DG545" s="1">
        <v>2.33</v>
      </c>
      <c r="DI545" s="1">
        <v>100.0</v>
      </c>
      <c r="DN545" s="1">
        <v>0.0</v>
      </c>
      <c r="DO545" s="1">
        <v>0.0</v>
      </c>
      <c r="DQ545" s="1">
        <v>0.0</v>
      </c>
      <c r="DV545" s="1">
        <v>0.0</v>
      </c>
      <c r="DW545" s="1">
        <v>0.0</v>
      </c>
      <c r="DY545" s="1">
        <v>0.0</v>
      </c>
    </row>
    <row r="546">
      <c r="A546" s="1" t="s">
        <v>174</v>
      </c>
      <c r="B546" s="1">
        <v>2005.0</v>
      </c>
      <c r="C546" s="1" t="s">
        <v>175</v>
      </c>
      <c r="D546" s="1">
        <v>661827.0</v>
      </c>
      <c r="J546" s="1">
        <v>0.0</v>
      </c>
      <c r="K546" s="1">
        <v>0.0</v>
      </c>
      <c r="L546" s="1">
        <v>0.0</v>
      </c>
      <c r="N546" s="1">
        <v>22.901</v>
      </c>
      <c r="S546" s="1">
        <v>0.0</v>
      </c>
      <c r="T546" s="1">
        <v>0.0</v>
      </c>
      <c r="U546" s="1">
        <v>187.803</v>
      </c>
      <c r="V546" s="1">
        <v>0.271</v>
      </c>
      <c r="W546" s="1">
        <v>626.966</v>
      </c>
      <c r="X546" s="1">
        <v>0.415</v>
      </c>
      <c r="Y546" s="1">
        <v>0.0</v>
      </c>
      <c r="AA546" s="1">
        <v>0.92</v>
      </c>
      <c r="AB546" s="1">
        <v>1390.091</v>
      </c>
      <c r="AC546" s="1">
        <v>2.62</v>
      </c>
      <c r="AE546" s="1">
        <v>15.809</v>
      </c>
      <c r="AF546" s="1">
        <v>0.316</v>
      </c>
      <c r="AG546" s="1">
        <v>3503.102</v>
      </c>
      <c r="AK546" s="1">
        <v>0.0</v>
      </c>
      <c r="AL546" s="1">
        <v>0.0</v>
      </c>
      <c r="AO546" s="1">
        <v>0.0</v>
      </c>
      <c r="AT546" s="1">
        <v>0.0</v>
      </c>
      <c r="AU546" s="1">
        <v>0.0</v>
      </c>
      <c r="AX546" s="1">
        <v>0.0</v>
      </c>
      <c r="AY546" s="1">
        <v>0.0</v>
      </c>
      <c r="AZ546" s="1">
        <v>0.0</v>
      </c>
      <c r="BA546" s="1">
        <v>0.0</v>
      </c>
      <c r="BC546" s="1">
        <v>0.06</v>
      </c>
      <c r="BG546" s="1">
        <v>3958.738</v>
      </c>
      <c r="BH546" s="1">
        <v>2.62</v>
      </c>
      <c r="BJ546" s="1">
        <v>100.0</v>
      </c>
      <c r="BO546" s="1">
        <v>3958.738</v>
      </c>
      <c r="BP546" s="1">
        <v>2.62</v>
      </c>
      <c r="BR546" s="1">
        <v>100.0</v>
      </c>
      <c r="BT546" s="1">
        <v>-1.7</v>
      </c>
      <c r="BU546" s="1">
        <v>-184.783</v>
      </c>
      <c r="BY546" s="1">
        <v>0.0</v>
      </c>
      <c r="BZ546" s="1">
        <v>0.0</v>
      </c>
      <c r="CB546" s="1">
        <v>0.0</v>
      </c>
      <c r="CG546" s="1">
        <v>0.0</v>
      </c>
      <c r="CH546" s="1">
        <v>0.0</v>
      </c>
      <c r="CK546" s="1">
        <v>0.0</v>
      </c>
      <c r="CL546" s="1">
        <v>0.0</v>
      </c>
      <c r="CM546" s="1">
        <v>0.0</v>
      </c>
      <c r="CN546" s="1">
        <v>0.0</v>
      </c>
      <c r="CQ546" s="1">
        <v>0.0</v>
      </c>
      <c r="CR546" s="1">
        <v>0.0</v>
      </c>
      <c r="CU546" s="1">
        <v>0.0</v>
      </c>
      <c r="CV546" s="1">
        <v>0.0</v>
      </c>
      <c r="CX546" s="1">
        <v>0.0</v>
      </c>
      <c r="CY546" s="1">
        <v>0.0</v>
      </c>
      <c r="DA546" s="1">
        <v>3958.738</v>
      </c>
      <c r="DB546" s="1">
        <v>2.318</v>
      </c>
      <c r="DF546" s="1">
        <v>3958.738</v>
      </c>
      <c r="DG546" s="1">
        <v>2.62</v>
      </c>
      <c r="DI546" s="1">
        <v>100.0</v>
      </c>
      <c r="DN546" s="1">
        <v>0.0</v>
      </c>
      <c r="DO546" s="1">
        <v>0.0</v>
      </c>
      <c r="DQ546" s="1">
        <v>0.0</v>
      </c>
      <c r="DV546" s="1">
        <v>0.0</v>
      </c>
      <c r="DW546" s="1">
        <v>0.0</v>
      </c>
      <c r="DY546" s="1">
        <v>0.0</v>
      </c>
    </row>
    <row r="547">
      <c r="A547" s="1" t="s">
        <v>174</v>
      </c>
      <c r="B547" s="1">
        <v>2006.0</v>
      </c>
      <c r="C547" s="1" t="s">
        <v>175</v>
      </c>
      <c r="D547" s="1">
        <v>670755.0</v>
      </c>
      <c r="J547" s="1">
        <v>0.0</v>
      </c>
      <c r="K547" s="1">
        <v>0.0</v>
      </c>
      <c r="L547" s="1">
        <v>0.0</v>
      </c>
      <c r="N547" s="1">
        <v>24.609</v>
      </c>
      <c r="S547" s="1">
        <v>0.0</v>
      </c>
      <c r="T547" s="1">
        <v>0.0</v>
      </c>
      <c r="U547" s="1">
        <v>14.876</v>
      </c>
      <c r="V547" s="1">
        <v>0.062</v>
      </c>
      <c r="W547" s="1">
        <v>710.647</v>
      </c>
      <c r="X547" s="1">
        <v>0.477</v>
      </c>
      <c r="Y547" s="1">
        <v>0.0</v>
      </c>
      <c r="AA547" s="1">
        <v>1.98</v>
      </c>
      <c r="AB547" s="1">
        <v>2951.897</v>
      </c>
      <c r="AC547" s="1">
        <v>4.47</v>
      </c>
      <c r="AE547" s="1">
        <v>47.367</v>
      </c>
      <c r="AF547" s="1">
        <v>1.098</v>
      </c>
      <c r="AG547" s="1">
        <v>5093.715</v>
      </c>
      <c r="AK547" s="1">
        <v>0.0</v>
      </c>
      <c r="AL547" s="1">
        <v>0.0</v>
      </c>
      <c r="AO547" s="1">
        <v>0.0</v>
      </c>
      <c r="AT547" s="1">
        <v>0.0</v>
      </c>
      <c r="AU547" s="1">
        <v>0.0</v>
      </c>
      <c r="AX547" s="1">
        <v>0.0</v>
      </c>
      <c r="AY547" s="1">
        <v>0.0</v>
      </c>
      <c r="AZ547" s="1">
        <v>0.0</v>
      </c>
      <c r="BA547" s="1">
        <v>0.0</v>
      </c>
      <c r="BC547" s="1">
        <v>0.11</v>
      </c>
      <c r="BG547" s="1">
        <v>6664.132</v>
      </c>
      <c r="BH547" s="1">
        <v>4.47</v>
      </c>
      <c r="BJ547" s="1">
        <v>100.0</v>
      </c>
      <c r="BO547" s="1">
        <v>6664.132</v>
      </c>
      <c r="BP547" s="1">
        <v>4.47</v>
      </c>
      <c r="BR547" s="1">
        <v>100.0</v>
      </c>
      <c r="BT547" s="1">
        <v>-2.49</v>
      </c>
      <c r="BU547" s="1">
        <v>-125.758</v>
      </c>
      <c r="BY547" s="1">
        <v>0.0</v>
      </c>
      <c r="BZ547" s="1">
        <v>0.0</v>
      </c>
      <c r="CB547" s="1">
        <v>0.0</v>
      </c>
      <c r="CG547" s="1">
        <v>0.0</v>
      </c>
      <c r="CH547" s="1">
        <v>0.0</v>
      </c>
      <c r="CK547" s="1">
        <v>0.0</v>
      </c>
      <c r="CL547" s="1">
        <v>0.0</v>
      </c>
      <c r="CM547" s="1">
        <v>0.0</v>
      </c>
      <c r="CN547" s="1">
        <v>0.0</v>
      </c>
      <c r="CQ547" s="1">
        <v>0.0</v>
      </c>
      <c r="CR547" s="1">
        <v>0.0</v>
      </c>
      <c r="CU547" s="1">
        <v>0.0</v>
      </c>
      <c r="CV547" s="1">
        <v>0.0</v>
      </c>
      <c r="CX547" s="1">
        <v>0.0</v>
      </c>
      <c r="CY547" s="1">
        <v>0.0</v>
      </c>
      <c r="DA547" s="1">
        <v>6664.132</v>
      </c>
      <c r="DB547" s="1">
        <v>3.417</v>
      </c>
      <c r="DF547" s="1">
        <v>6664.132</v>
      </c>
      <c r="DG547" s="1">
        <v>4.47</v>
      </c>
      <c r="DI547" s="1">
        <v>100.0</v>
      </c>
      <c r="DN547" s="1">
        <v>0.0</v>
      </c>
      <c r="DO547" s="1">
        <v>0.0</v>
      </c>
      <c r="DQ547" s="1">
        <v>0.0</v>
      </c>
      <c r="DV547" s="1">
        <v>0.0</v>
      </c>
      <c r="DW547" s="1">
        <v>0.0</v>
      </c>
      <c r="DY547" s="1">
        <v>0.0</v>
      </c>
    </row>
    <row r="548">
      <c r="A548" s="1" t="s">
        <v>174</v>
      </c>
      <c r="B548" s="1">
        <v>2007.0</v>
      </c>
      <c r="C548" s="1" t="s">
        <v>175</v>
      </c>
      <c r="D548" s="1">
        <v>678600.0</v>
      </c>
      <c r="J548" s="1">
        <v>0.0</v>
      </c>
      <c r="K548" s="1">
        <v>0.0</v>
      </c>
      <c r="L548" s="1">
        <v>0.0</v>
      </c>
      <c r="N548" s="1">
        <v>23.112</v>
      </c>
      <c r="S548" s="1">
        <v>0.0</v>
      </c>
      <c r="T548" s="1">
        <v>0.0</v>
      </c>
      <c r="U548" s="1">
        <v>7.448</v>
      </c>
      <c r="V548" s="1">
        <v>0.036</v>
      </c>
      <c r="W548" s="1">
        <v>754.745</v>
      </c>
      <c r="X548" s="1">
        <v>0.512</v>
      </c>
      <c r="Y548" s="1">
        <v>0.0</v>
      </c>
      <c r="AA548" s="1">
        <v>1.14</v>
      </c>
      <c r="AB548" s="1">
        <v>1679.929</v>
      </c>
      <c r="AC548" s="1">
        <v>6.49</v>
      </c>
      <c r="AE548" s="1">
        <v>-23.53</v>
      </c>
      <c r="AF548" s="1">
        <v>-0.804</v>
      </c>
      <c r="AG548" s="1">
        <v>3850.157</v>
      </c>
      <c r="AK548" s="1">
        <v>0.0</v>
      </c>
      <c r="AL548" s="1">
        <v>0.0</v>
      </c>
      <c r="AO548" s="1">
        <v>0.0</v>
      </c>
      <c r="AT548" s="1">
        <v>0.0</v>
      </c>
      <c r="AU548" s="1">
        <v>0.0</v>
      </c>
      <c r="AX548" s="1">
        <v>0.0</v>
      </c>
      <c r="AY548" s="1">
        <v>0.0</v>
      </c>
      <c r="AZ548" s="1">
        <v>0.0</v>
      </c>
      <c r="BA548" s="1">
        <v>0.0</v>
      </c>
      <c r="BC548" s="1">
        <v>0.15</v>
      </c>
      <c r="BG548" s="1">
        <v>9563.808</v>
      </c>
      <c r="BH548" s="1">
        <v>6.49</v>
      </c>
      <c r="BJ548" s="1">
        <v>100.0</v>
      </c>
      <c r="BO548" s="1">
        <v>9563.808</v>
      </c>
      <c r="BP548" s="1">
        <v>6.49</v>
      </c>
      <c r="BR548" s="1">
        <v>100.0</v>
      </c>
      <c r="BT548" s="1">
        <v>-5.35</v>
      </c>
      <c r="BU548" s="1">
        <v>-469.298</v>
      </c>
      <c r="BY548" s="1">
        <v>0.0</v>
      </c>
      <c r="BZ548" s="1">
        <v>0.0</v>
      </c>
      <c r="CB548" s="1">
        <v>0.0</v>
      </c>
      <c r="CG548" s="1">
        <v>0.0</v>
      </c>
      <c r="CH548" s="1">
        <v>0.0</v>
      </c>
      <c r="CK548" s="1">
        <v>0.0</v>
      </c>
      <c r="CL548" s="1">
        <v>0.0</v>
      </c>
      <c r="CM548" s="1">
        <v>0.0</v>
      </c>
      <c r="CN548" s="1">
        <v>0.0</v>
      </c>
      <c r="CQ548" s="1">
        <v>0.0</v>
      </c>
      <c r="CR548" s="1">
        <v>0.0</v>
      </c>
      <c r="CU548" s="1">
        <v>0.0</v>
      </c>
      <c r="CV548" s="1">
        <v>0.0</v>
      </c>
      <c r="CX548" s="1">
        <v>0.0</v>
      </c>
      <c r="CY548" s="1">
        <v>0.0</v>
      </c>
      <c r="DA548" s="1">
        <v>9563.808</v>
      </c>
      <c r="DB548" s="1">
        <v>2.613</v>
      </c>
      <c r="DF548" s="1">
        <v>9563.808</v>
      </c>
      <c r="DG548" s="1">
        <v>6.49</v>
      </c>
      <c r="DI548" s="1">
        <v>100.0</v>
      </c>
      <c r="DN548" s="1">
        <v>0.0</v>
      </c>
      <c r="DO548" s="1">
        <v>0.0</v>
      </c>
      <c r="DQ548" s="1">
        <v>0.0</v>
      </c>
      <c r="DV548" s="1">
        <v>0.0</v>
      </c>
      <c r="DW548" s="1">
        <v>0.0</v>
      </c>
      <c r="DY548" s="1">
        <v>0.0</v>
      </c>
    </row>
    <row r="549">
      <c r="A549" s="1" t="s">
        <v>174</v>
      </c>
      <c r="B549" s="1">
        <v>2008.0</v>
      </c>
      <c r="C549" s="1" t="s">
        <v>175</v>
      </c>
      <c r="D549" s="1">
        <v>686312.0</v>
      </c>
      <c r="J549" s="1">
        <v>0.0</v>
      </c>
      <c r="K549" s="1">
        <v>0.0</v>
      </c>
      <c r="L549" s="1">
        <v>0.0</v>
      </c>
      <c r="N549" s="1">
        <v>23.222</v>
      </c>
      <c r="S549" s="1">
        <v>0.0</v>
      </c>
      <c r="T549" s="1">
        <v>0.0</v>
      </c>
      <c r="U549" s="1">
        <v>-3.68</v>
      </c>
      <c r="V549" s="1">
        <v>-0.019</v>
      </c>
      <c r="W549" s="1">
        <v>718.799</v>
      </c>
      <c r="X549" s="1">
        <v>0.493</v>
      </c>
      <c r="Y549" s="1">
        <v>0.0</v>
      </c>
      <c r="AA549" s="1">
        <v>0.98</v>
      </c>
      <c r="AB549" s="1">
        <v>1427.922</v>
      </c>
      <c r="AC549" s="1">
        <v>6.89</v>
      </c>
      <c r="AE549" s="1">
        <v>-7.375</v>
      </c>
      <c r="AF549" s="1">
        <v>-0.193</v>
      </c>
      <c r="AG549" s="1">
        <v>3526.122</v>
      </c>
      <c r="AK549" s="1">
        <v>0.0</v>
      </c>
      <c r="AL549" s="1">
        <v>0.0</v>
      </c>
      <c r="AO549" s="1">
        <v>0.0</v>
      </c>
      <c r="AT549" s="1">
        <v>0.0</v>
      </c>
      <c r="AU549" s="1">
        <v>0.0</v>
      </c>
      <c r="AX549" s="1">
        <v>0.0</v>
      </c>
      <c r="AY549" s="1">
        <v>0.0</v>
      </c>
      <c r="AZ549" s="1">
        <v>0.0</v>
      </c>
      <c r="BA549" s="1">
        <v>0.0</v>
      </c>
      <c r="BC549" s="1">
        <v>0.16</v>
      </c>
      <c r="BG549" s="1">
        <v>10039.166</v>
      </c>
      <c r="BH549" s="1">
        <v>6.89</v>
      </c>
      <c r="BJ549" s="1">
        <v>100.0</v>
      </c>
      <c r="BO549" s="1">
        <v>10039.166</v>
      </c>
      <c r="BP549" s="1">
        <v>6.89</v>
      </c>
      <c r="BR549" s="1">
        <v>100.0</v>
      </c>
      <c r="BT549" s="1">
        <v>-5.91</v>
      </c>
      <c r="BU549" s="1">
        <v>-603.061</v>
      </c>
      <c r="BY549" s="1">
        <v>0.0</v>
      </c>
      <c r="BZ549" s="1">
        <v>0.0</v>
      </c>
      <c r="CB549" s="1">
        <v>0.0</v>
      </c>
      <c r="CG549" s="1">
        <v>0.0</v>
      </c>
      <c r="CH549" s="1">
        <v>0.0</v>
      </c>
      <c r="CK549" s="1">
        <v>0.0</v>
      </c>
      <c r="CL549" s="1">
        <v>0.0</v>
      </c>
      <c r="CM549" s="1">
        <v>0.0</v>
      </c>
      <c r="CN549" s="1">
        <v>0.0</v>
      </c>
      <c r="CQ549" s="1">
        <v>0.0</v>
      </c>
      <c r="CR549" s="1">
        <v>0.0</v>
      </c>
      <c r="CU549" s="1">
        <v>0.0</v>
      </c>
      <c r="CV549" s="1">
        <v>0.0</v>
      </c>
      <c r="CX549" s="1">
        <v>0.0</v>
      </c>
      <c r="CY549" s="1">
        <v>0.0</v>
      </c>
      <c r="DA549" s="1">
        <v>10039.166</v>
      </c>
      <c r="DB549" s="1">
        <v>2.42</v>
      </c>
      <c r="DF549" s="1">
        <v>10039.166</v>
      </c>
      <c r="DG549" s="1">
        <v>6.89</v>
      </c>
      <c r="DI549" s="1">
        <v>100.0</v>
      </c>
      <c r="DN549" s="1">
        <v>0.0</v>
      </c>
      <c r="DO549" s="1">
        <v>0.0</v>
      </c>
      <c r="DQ549" s="1">
        <v>0.0</v>
      </c>
      <c r="DV549" s="1">
        <v>0.0</v>
      </c>
      <c r="DW549" s="1">
        <v>0.0</v>
      </c>
      <c r="DY549" s="1">
        <v>0.0</v>
      </c>
    </row>
    <row r="550">
      <c r="A550" s="1" t="s">
        <v>174</v>
      </c>
      <c r="B550" s="1">
        <v>2009.0</v>
      </c>
      <c r="C550" s="1" t="s">
        <v>175</v>
      </c>
      <c r="D550" s="1">
        <v>693954.0</v>
      </c>
      <c r="J550" s="1">
        <v>0.0</v>
      </c>
      <c r="K550" s="1">
        <v>0.0</v>
      </c>
      <c r="L550" s="1">
        <v>0.0</v>
      </c>
      <c r="N550" s="1">
        <v>23.088</v>
      </c>
      <c r="S550" s="1">
        <v>0.0</v>
      </c>
      <c r="T550" s="1">
        <v>0.0</v>
      </c>
      <c r="U550" s="1">
        <v>-20.344</v>
      </c>
      <c r="V550" s="1">
        <v>-0.1</v>
      </c>
      <c r="W550" s="1">
        <v>566.261</v>
      </c>
      <c r="X550" s="1">
        <v>0.393</v>
      </c>
      <c r="Y550" s="1">
        <v>0.0</v>
      </c>
      <c r="AA550" s="1">
        <v>1.59</v>
      </c>
      <c r="AB550" s="1">
        <v>2291.218</v>
      </c>
      <c r="AC550" s="1">
        <v>6.93</v>
      </c>
      <c r="AE550" s="1">
        <v>28.624</v>
      </c>
      <c r="AF550" s="1">
        <v>0.693</v>
      </c>
      <c r="AG550" s="1">
        <v>4485.498</v>
      </c>
      <c r="AK550" s="1">
        <v>0.0</v>
      </c>
      <c r="AL550" s="1">
        <v>0.0</v>
      </c>
      <c r="AO550" s="1">
        <v>0.0</v>
      </c>
      <c r="AT550" s="1">
        <v>0.0</v>
      </c>
      <c r="AU550" s="1">
        <v>0.0</v>
      </c>
      <c r="AX550" s="1">
        <v>0.0</v>
      </c>
      <c r="AY550" s="1">
        <v>0.0</v>
      </c>
      <c r="AZ550" s="1">
        <v>0.0</v>
      </c>
      <c r="BA550" s="1">
        <v>0.0</v>
      </c>
      <c r="BC550" s="1">
        <v>0.16</v>
      </c>
      <c r="BG550" s="1">
        <v>9986.253</v>
      </c>
      <c r="BH550" s="1">
        <v>6.93</v>
      </c>
      <c r="BJ550" s="1">
        <v>100.0</v>
      </c>
      <c r="BO550" s="1">
        <v>9986.253</v>
      </c>
      <c r="BP550" s="1">
        <v>6.93</v>
      </c>
      <c r="BR550" s="1">
        <v>100.0</v>
      </c>
      <c r="BT550" s="1">
        <v>-5.34</v>
      </c>
      <c r="BU550" s="1">
        <v>-335.849</v>
      </c>
      <c r="BY550" s="1">
        <v>0.0</v>
      </c>
      <c r="BZ550" s="1">
        <v>0.0</v>
      </c>
      <c r="CB550" s="1">
        <v>0.0</v>
      </c>
      <c r="CG550" s="1">
        <v>0.0</v>
      </c>
      <c r="CH550" s="1">
        <v>0.0</v>
      </c>
      <c r="CK550" s="1">
        <v>0.0</v>
      </c>
      <c r="CL550" s="1">
        <v>0.0</v>
      </c>
      <c r="CM550" s="1">
        <v>0.0</v>
      </c>
      <c r="CN550" s="1">
        <v>0.0</v>
      </c>
      <c r="CQ550" s="1">
        <v>0.0</v>
      </c>
      <c r="CR550" s="1">
        <v>0.0</v>
      </c>
      <c r="CU550" s="1">
        <v>0.0</v>
      </c>
      <c r="CV550" s="1">
        <v>0.0</v>
      </c>
      <c r="CX550" s="1">
        <v>0.0</v>
      </c>
      <c r="CY550" s="1">
        <v>0.0</v>
      </c>
      <c r="DA550" s="1">
        <v>9986.253</v>
      </c>
      <c r="DB550" s="1">
        <v>3.113</v>
      </c>
      <c r="DF550" s="1">
        <v>9986.253</v>
      </c>
      <c r="DG550" s="1">
        <v>6.93</v>
      </c>
      <c r="DI550" s="1">
        <v>100.0</v>
      </c>
      <c r="DN550" s="1">
        <v>0.0</v>
      </c>
      <c r="DO550" s="1">
        <v>0.0</v>
      </c>
      <c r="DQ550" s="1">
        <v>0.0</v>
      </c>
      <c r="DV550" s="1">
        <v>0.0</v>
      </c>
      <c r="DW550" s="1">
        <v>0.0</v>
      </c>
      <c r="DY550" s="1">
        <v>0.0</v>
      </c>
    </row>
    <row r="551">
      <c r="A551" s="1" t="s">
        <v>174</v>
      </c>
      <c r="B551" s="1">
        <v>2010.0</v>
      </c>
      <c r="C551" s="1" t="s">
        <v>175</v>
      </c>
      <c r="D551" s="1">
        <v>701585.0</v>
      </c>
      <c r="J551" s="1">
        <v>0.0</v>
      </c>
      <c r="K551" s="1">
        <v>0.0</v>
      </c>
      <c r="L551" s="1">
        <v>0.0</v>
      </c>
      <c r="N551" s="1">
        <v>23.416</v>
      </c>
      <c r="S551" s="1">
        <v>0.0</v>
      </c>
      <c r="T551" s="1">
        <v>0.0</v>
      </c>
      <c r="U551" s="1">
        <v>-24.955</v>
      </c>
      <c r="V551" s="1">
        <v>-0.098</v>
      </c>
      <c r="W551" s="1">
        <v>420.326</v>
      </c>
      <c r="X551" s="1">
        <v>0.295</v>
      </c>
      <c r="Y551" s="1">
        <v>0.0</v>
      </c>
      <c r="AA551" s="1">
        <v>1.81</v>
      </c>
      <c r="AB551" s="1">
        <v>2579.873</v>
      </c>
      <c r="AC551" s="1">
        <v>7.26</v>
      </c>
      <c r="AE551" s="1">
        <v>17.084</v>
      </c>
      <c r="AF551" s="1">
        <v>0.532</v>
      </c>
      <c r="AG551" s="1">
        <v>5194.699</v>
      </c>
      <c r="AK551" s="1">
        <v>0.0</v>
      </c>
      <c r="AL551" s="1">
        <v>0.0</v>
      </c>
      <c r="AO551" s="1">
        <v>0.0</v>
      </c>
      <c r="AT551" s="1">
        <v>0.0</v>
      </c>
      <c r="AU551" s="1">
        <v>0.0</v>
      </c>
      <c r="AX551" s="1">
        <v>0.0</v>
      </c>
      <c r="AY551" s="1">
        <v>0.0</v>
      </c>
      <c r="AZ551" s="1">
        <v>0.0</v>
      </c>
      <c r="BA551" s="1">
        <v>0.0</v>
      </c>
      <c r="BC551" s="1">
        <v>0.17</v>
      </c>
      <c r="BG551" s="1">
        <v>10347.998</v>
      </c>
      <c r="BH551" s="1">
        <v>7.26</v>
      </c>
      <c r="BJ551" s="1">
        <v>100.0</v>
      </c>
      <c r="BO551" s="1">
        <v>10347.998</v>
      </c>
      <c r="BP551" s="1">
        <v>7.26</v>
      </c>
      <c r="BR551" s="1">
        <v>100.0</v>
      </c>
      <c r="BT551" s="1">
        <v>-5.45</v>
      </c>
      <c r="BU551" s="1">
        <v>-301.105</v>
      </c>
      <c r="BY551" s="1">
        <v>0.0</v>
      </c>
      <c r="BZ551" s="1">
        <v>0.0</v>
      </c>
      <c r="CB551" s="1">
        <v>0.0</v>
      </c>
      <c r="CG551" s="1">
        <v>0.0</v>
      </c>
      <c r="CH551" s="1">
        <v>0.0</v>
      </c>
      <c r="CK551" s="1">
        <v>0.0</v>
      </c>
      <c r="CL551" s="1">
        <v>0.0</v>
      </c>
      <c r="CM551" s="1">
        <v>0.0</v>
      </c>
      <c r="CN551" s="1">
        <v>0.0</v>
      </c>
      <c r="CQ551" s="1">
        <v>0.0</v>
      </c>
      <c r="CR551" s="1">
        <v>0.0</v>
      </c>
      <c r="CU551" s="1">
        <v>0.0</v>
      </c>
      <c r="CV551" s="1">
        <v>0.0</v>
      </c>
      <c r="CX551" s="1">
        <v>0.0</v>
      </c>
      <c r="CY551" s="1">
        <v>0.0</v>
      </c>
      <c r="DA551" s="1">
        <v>10347.998</v>
      </c>
      <c r="DB551" s="1">
        <v>3.645</v>
      </c>
      <c r="DF551" s="1">
        <v>10347.998</v>
      </c>
      <c r="DG551" s="1">
        <v>7.26</v>
      </c>
      <c r="DI551" s="1">
        <v>100.0</v>
      </c>
      <c r="DN551" s="1">
        <v>0.0</v>
      </c>
      <c r="DO551" s="1">
        <v>0.0</v>
      </c>
      <c r="DQ551" s="1">
        <v>0.0</v>
      </c>
      <c r="DV551" s="1">
        <v>0.0</v>
      </c>
      <c r="DW551" s="1">
        <v>0.0</v>
      </c>
      <c r="DY551" s="1">
        <v>0.0</v>
      </c>
    </row>
    <row r="552">
      <c r="A552" s="1" t="s">
        <v>174</v>
      </c>
      <c r="B552" s="1">
        <v>2011.0</v>
      </c>
      <c r="C552" s="1" t="s">
        <v>175</v>
      </c>
      <c r="D552" s="1">
        <v>709337.0</v>
      </c>
      <c r="J552" s="1">
        <v>0.0</v>
      </c>
      <c r="K552" s="1">
        <v>0.0</v>
      </c>
      <c r="L552" s="1">
        <v>0.0</v>
      </c>
      <c r="N552" s="1">
        <v>24.39</v>
      </c>
      <c r="S552" s="1">
        <v>0.0</v>
      </c>
      <c r="T552" s="1">
        <v>0.0</v>
      </c>
      <c r="U552" s="1">
        <v>70.187</v>
      </c>
      <c r="V552" s="1">
        <v>0.207</v>
      </c>
      <c r="W552" s="1">
        <v>707.524</v>
      </c>
      <c r="X552" s="1">
        <v>0.502</v>
      </c>
      <c r="Y552" s="1">
        <v>0.0</v>
      </c>
      <c r="AA552" s="1">
        <v>1.74</v>
      </c>
      <c r="AB552" s="1">
        <v>2452.995</v>
      </c>
      <c r="AC552" s="1">
        <v>6.97</v>
      </c>
      <c r="AE552" s="1">
        <v>3.834</v>
      </c>
      <c r="AF552" s="1">
        <v>0.14</v>
      </c>
      <c r="AG552" s="1">
        <v>5334.938</v>
      </c>
      <c r="AK552" s="1">
        <v>0.0</v>
      </c>
      <c r="AL552" s="1">
        <v>0.0</v>
      </c>
      <c r="AO552" s="1">
        <v>0.0</v>
      </c>
      <c r="AT552" s="1">
        <v>0.0</v>
      </c>
      <c r="AU552" s="1">
        <v>0.0</v>
      </c>
      <c r="AX552" s="1">
        <v>0.0</v>
      </c>
      <c r="AY552" s="1">
        <v>0.0</v>
      </c>
      <c r="AZ552" s="1">
        <v>0.0</v>
      </c>
      <c r="BA552" s="1">
        <v>0.0</v>
      </c>
      <c r="BC552" s="1">
        <v>0.17</v>
      </c>
      <c r="BG552" s="1">
        <v>9826.077</v>
      </c>
      <c r="BH552" s="1">
        <v>6.97</v>
      </c>
      <c r="BJ552" s="1">
        <v>100.0</v>
      </c>
      <c r="BO552" s="1">
        <v>9826.077</v>
      </c>
      <c r="BP552" s="1">
        <v>6.97</v>
      </c>
      <c r="BR552" s="1">
        <v>100.0</v>
      </c>
      <c r="BT552" s="1">
        <v>-5.23</v>
      </c>
      <c r="BU552" s="1">
        <v>-300.575</v>
      </c>
      <c r="BY552" s="1">
        <v>0.0</v>
      </c>
      <c r="BZ552" s="1">
        <v>0.0</v>
      </c>
      <c r="CB552" s="1">
        <v>0.0</v>
      </c>
      <c r="CG552" s="1">
        <v>0.0</v>
      </c>
      <c r="CH552" s="1">
        <v>0.0</v>
      </c>
      <c r="CK552" s="1">
        <v>0.0</v>
      </c>
      <c r="CL552" s="1">
        <v>0.0</v>
      </c>
      <c r="CM552" s="1">
        <v>0.0</v>
      </c>
      <c r="CN552" s="1">
        <v>0.0</v>
      </c>
      <c r="CQ552" s="1">
        <v>0.0</v>
      </c>
      <c r="CR552" s="1">
        <v>0.0</v>
      </c>
      <c r="CU552" s="1">
        <v>0.0</v>
      </c>
      <c r="CV552" s="1">
        <v>0.0</v>
      </c>
      <c r="CX552" s="1">
        <v>0.0</v>
      </c>
      <c r="CY552" s="1">
        <v>0.0</v>
      </c>
      <c r="DA552" s="1">
        <v>9826.077</v>
      </c>
      <c r="DB552" s="1">
        <v>3.784</v>
      </c>
      <c r="DF552" s="1">
        <v>9826.077</v>
      </c>
      <c r="DG552" s="1">
        <v>6.97</v>
      </c>
      <c r="DI552" s="1">
        <v>100.0</v>
      </c>
      <c r="DN552" s="1">
        <v>0.0</v>
      </c>
      <c r="DO552" s="1">
        <v>0.0</v>
      </c>
      <c r="DQ552" s="1">
        <v>0.0</v>
      </c>
      <c r="DV552" s="1">
        <v>0.0</v>
      </c>
      <c r="DW552" s="1">
        <v>0.0</v>
      </c>
      <c r="DY552" s="1">
        <v>0.0</v>
      </c>
    </row>
    <row r="553">
      <c r="A553" s="1" t="s">
        <v>174</v>
      </c>
      <c r="B553" s="1">
        <v>2012.0</v>
      </c>
      <c r="C553" s="1" t="s">
        <v>175</v>
      </c>
      <c r="D553" s="1">
        <v>717237.0</v>
      </c>
      <c r="J553" s="1">
        <v>0.0</v>
      </c>
      <c r="K553" s="1">
        <v>0.0</v>
      </c>
      <c r="L553" s="1">
        <v>0.0</v>
      </c>
      <c r="N553" s="1">
        <v>23.739</v>
      </c>
      <c r="S553" s="1">
        <v>0.0</v>
      </c>
      <c r="T553" s="1">
        <v>0.0</v>
      </c>
      <c r="U553" s="1">
        <v>8.84</v>
      </c>
      <c r="V553" s="1">
        <v>0.044</v>
      </c>
      <c r="W553" s="1">
        <v>761.589</v>
      </c>
      <c r="X553" s="1">
        <v>0.546</v>
      </c>
      <c r="Y553" s="1">
        <v>0.0</v>
      </c>
      <c r="AA553" s="1">
        <v>1.9</v>
      </c>
      <c r="AB553" s="1">
        <v>2649.055</v>
      </c>
      <c r="AC553" s="1">
        <v>6.74</v>
      </c>
      <c r="AE553" s="1">
        <v>9.171</v>
      </c>
      <c r="AF553" s="1">
        <v>0.347</v>
      </c>
      <c r="AG553" s="1">
        <v>5760.038</v>
      </c>
      <c r="AK553" s="1">
        <v>0.0</v>
      </c>
      <c r="AL553" s="1">
        <v>0.0</v>
      </c>
      <c r="AO553" s="1">
        <v>0.0</v>
      </c>
      <c r="AT553" s="1">
        <v>0.0</v>
      </c>
      <c r="AU553" s="1">
        <v>0.0</v>
      </c>
      <c r="AX553" s="1">
        <v>0.0</v>
      </c>
      <c r="AY553" s="1">
        <v>0.0</v>
      </c>
      <c r="AZ553" s="1">
        <v>0.0</v>
      </c>
      <c r="BA553" s="1">
        <v>0.0</v>
      </c>
      <c r="BC553" s="1">
        <v>0.16</v>
      </c>
      <c r="BG553" s="1">
        <v>9397.173</v>
      </c>
      <c r="BH553" s="1">
        <v>6.74</v>
      </c>
      <c r="BJ553" s="1">
        <v>100.0</v>
      </c>
      <c r="BO553" s="1">
        <v>9397.173</v>
      </c>
      <c r="BP553" s="1">
        <v>6.74</v>
      </c>
      <c r="BR553" s="1">
        <v>100.0</v>
      </c>
      <c r="BT553" s="1">
        <v>-4.84</v>
      </c>
      <c r="BU553" s="1">
        <v>-254.737</v>
      </c>
      <c r="BY553" s="1">
        <v>0.0</v>
      </c>
      <c r="BZ553" s="1">
        <v>0.0</v>
      </c>
      <c r="CB553" s="1">
        <v>0.0</v>
      </c>
      <c r="CG553" s="1">
        <v>0.0</v>
      </c>
      <c r="CH553" s="1">
        <v>0.0</v>
      </c>
      <c r="CK553" s="1">
        <v>0.0</v>
      </c>
      <c r="CL553" s="1">
        <v>0.0</v>
      </c>
      <c r="CM553" s="1">
        <v>0.0</v>
      </c>
      <c r="CN553" s="1">
        <v>0.0</v>
      </c>
      <c r="CQ553" s="1">
        <v>0.0</v>
      </c>
      <c r="CR553" s="1">
        <v>0.0</v>
      </c>
      <c r="CU553" s="1">
        <v>0.0</v>
      </c>
      <c r="CV553" s="1">
        <v>0.0</v>
      </c>
      <c r="CX553" s="1">
        <v>0.0</v>
      </c>
      <c r="CY553" s="1">
        <v>0.0</v>
      </c>
      <c r="DA553" s="1">
        <v>9397.173</v>
      </c>
      <c r="DB553" s="1">
        <v>4.131</v>
      </c>
      <c r="DF553" s="1">
        <v>9397.173</v>
      </c>
      <c r="DG553" s="1">
        <v>6.74</v>
      </c>
      <c r="DI553" s="1">
        <v>100.0</v>
      </c>
      <c r="DN553" s="1">
        <v>0.0</v>
      </c>
      <c r="DO553" s="1">
        <v>0.0</v>
      </c>
      <c r="DQ553" s="1">
        <v>0.0</v>
      </c>
      <c r="DV553" s="1">
        <v>0.0</v>
      </c>
      <c r="DW553" s="1">
        <v>0.0</v>
      </c>
      <c r="DY553" s="1">
        <v>0.0</v>
      </c>
    </row>
    <row r="554">
      <c r="A554" s="1" t="s">
        <v>174</v>
      </c>
      <c r="B554" s="1">
        <v>2013.0</v>
      </c>
      <c r="C554" s="1" t="s">
        <v>175</v>
      </c>
      <c r="D554" s="1">
        <v>725241.0</v>
      </c>
      <c r="J554" s="1">
        <v>0.0</v>
      </c>
      <c r="K554" s="1">
        <v>0.0</v>
      </c>
      <c r="L554" s="1">
        <v>0.0</v>
      </c>
      <c r="N554" s="1">
        <v>23.904</v>
      </c>
      <c r="S554" s="1">
        <v>0.0</v>
      </c>
      <c r="T554" s="1">
        <v>0.0</v>
      </c>
      <c r="U554" s="1">
        <v>-30.748</v>
      </c>
      <c r="V554" s="1">
        <v>-0.168</v>
      </c>
      <c r="W554" s="1">
        <v>521.592</v>
      </c>
      <c r="X554" s="1">
        <v>0.378</v>
      </c>
      <c r="Y554" s="1">
        <v>0.0</v>
      </c>
      <c r="AA554" s="1">
        <v>2.08</v>
      </c>
      <c r="AB554" s="1">
        <v>2868.012</v>
      </c>
      <c r="AC554" s="1">
        <v>7.53</v>
      </c>
      <c r="AE554" s="1">
        <v>6.861</v>
      </c>
      <c r="AF554" s="1">
        <v>0.283</v>
      </c>
      <c r="AG554" s="1">
        <v>6087.305</v>
      </c>
      <c r="AK554" s="1">
        <v>0.0</v>
      </c>
      <c r="AL554" s="1">
        <v>0.0</v>
      </c>
      <c r="AO554" s="1">
        <v>0.0</v>
      </c>
      <c r="AT554" s="1">
        <v>0.0</v>
      </c>
      <c r="AU554" s="1">
        <v>0.0</v>
      </c>
      <c r="AX554" s="1">
        <v>0.0</v>
      </c>
      <c r="AY554" s="1">
        <v>0.0</v>
      </c>
      <c r="AZ554" s="1">
        <v>0.0</v>
      </c>
      <c r="BA554" s="1">
        <v>0.0</v>
      </c>
      <c r="BC554" s="1">
        <v>0.18</v>
      </c>
      <c r="BG554" s="1">
        <v>10382.756</v>
      </c>
      <c r="BH554" s="1">
        <v>7.53</v>
      </c>
      <c r="BJ554" s="1">
        <v>100.0</v>
      </c>
      <c r="BO554" s="1">
        <v>10382.756</v>
      </c>
      <c r="BP554" s="1">
        <v>7.53</v>
      </c>
      <c r="BR554" s="1">
        <v>100.0</v>
      </c>
      <c r="BT554" s="1">
        <v>-5.45</v>
      </c>
      <c r="BU554" s="1">
        <v>-262.019</v>
      </c>
      <c r="BY554" s="1">
        <v>0.0</v>
      </c>
      <c r="BZ554" s="1">
        <v>0.0</v>
      </c>
      <c r="CB554" s="1">
        <v>0.0</v>
      </c>
      <c r="CG554" s="1">
        <v>0.0</v>
      </c>
      <c r="CH554" s="1">
        <v>0.0</v>
      </c>
      <c r="CK554" s="1">
        <v>0.0</v>
      </c>
      <c r="CL554" s="1">
        <v>0.0</v>
      </c>
      <c r="CM554" s="1">
        <v>0.0</v>
      </c>
      <c r="CN554" s="1">
        <v>0.0</v>
      </c>
      <c r="CQ554" s="1">
        <v>0.0</v>
      </c>
      <c r="CR554" s="1">
        <v>0.0</v>
      </c>
      <c r="CU554" s="1">
        <v>0.0</v>
      </c>
      <c r="CV554" s="1">
        <v>0.0</v>
      </c>
      <c r="CX554" s="1">
        <v>0.0</v>
      </c>
      <c r="CY554" s="1">
        <v>0.0</v>
      </c>
      <c r="DA554" s="1">
        <v>10382.756</v>
      </c>
      <c r="DB554" s="1">
        <v>4.415</v>
      </c>
      <c r="DF554" s="1">
        <v>10382.756</v>
      </c>
      <c r="DG554" s="1">
        <v>7.53</v>
      </c>
      <c r="DI554" s="1">
        <v>100.0</v>
      </c>
      <c r="DN554" s="1">
        <v>0.0</v>
      </c>
      <c r="DO554" s="1">
        <v>0.0</v>
      </c>
      <c r="DQ554" s="1">
        <v>0.0</v>
      </c>
      <c r="DV554" s="1">
        <v>0.0</v>
      </c>
      <c r="DW554" s="1">
        <v>0.0</v>
      </c>
      <c r="DY554" s="1">
        <v>0.0</v>
      </c>
    </row>
    <row r="555">
      <c r="A555" s="1" t="s">
        <v>174</v>
      </c>
      <c r="B555" s="1">
        <v>2014.0</v>
      </c>
      <c r="C555" s="1" t="s">
        <v>175</v>
      </c>
      <c r="D555" s="1">
        <v>733102.0</v>
      </c>
      <c r="J555" s="1">
        <v>0.0</v>
      </c>
      <c r="K555" s="1">
        <v>0.0</v>
      </c>
      <c r="L555" s="1">
        <v>0.0</v>
      </c>
      <c r="N555" s="1">
        <v>23.776</v>
      </c>
      <c r="S555" s="1">
        <v>0.0</v>
      </c>
      <c r="T555" s="1">
        <v>0.0</v>
      </c>
      <c r="U555" s="1">
        <v>56.785</v>
      </c>
      <c r="V555" s="1">
        <v>0.215</v>
      </c>
      <c r="W555" s="1">
        <v>809.006</v>
      </c>
      <c r="X555" s="1">
        <v>0.593</v>
      </c>
      <c r="Y555" s="1">
        <v>0.0</v>
      </c>
      <c r="AA555" s="1">
        <v>2.16</v>
      </c>
      <c r="AB555" s="1">
        <v>2946.384</v>
      </c>
      <c r="AC555" s="1">
        <v>7.15</v>
      </c>
      <c r="AE555" s="1">
        <v>-0.326</v>
      </c>
      <c r="AF555" s="1">
        <v>-0.014</v>
      </c>
      <c r="AG555" s="1">
        <v>6002.428</v>
      </c>
      <c r="AK555" s="1">
        <v>0.0</v>
      </c>
      <c r="AL555" s="1">
        <v>0.0</v>
      </c>
      <c r="AO555" s="1">
        <v>0.0</v>
      </c>
      <c r="AT555" s="1">
        <v>0.0</v>
      </c>
      <c r="AU555" s="1">
        <v>0.0</v>
      </c>
      <c r="AX555" s="1">
        <v>0.0</v>
      </c>
      <c r="AY555" s="1">
        <v>0.0</v>
      </c>
      <c r="AZ555" s="1">
        <v>0.0</v>
      </c>
      <c r="BA555" s="1">
        <v>0.0</v>
      </c>
      <c r="BC555" s="1">
        <v>0.17</v>
      </c>
      <c r="BG555" s="1">
        <v>9753.077</v>
      </c>
      <c r="BH555" s="1">
        <v>7.15</v>
      </c>
      <c r="BJ555" s="1">
        <v>100.0</v>
      </c>
      <c r="BO555" s="1">
        <v>9753.077</v>
      </c>
      <c r="BP555" s="1">
        <v>7.15</v>
      </c>
      <c r="BR555" s="1">
        <v>100.0</v>
      </c>
      <c r="BT555" s="1">
        <v>-4.99</v>
      </c>
      <c r="BU555" s="1">
        <v>-231.018</v>
      </c>
      <c r="BY555" s="1">
        <v>0.0</v>
      </c>
      <c r="BZ555" s="1">
        <v>0.0</v>
      </c>
      <c r="CB555" s="1">
        <v>0.0</v>
      </c>
      <c r="CG555" s="1">
        <v>0.0</v>
      </c>
      <c r="CH555" s="1">
        <v>0.0</v>
      </c>
      <c r="CK555" s="1">
        <v>0.0</v>
      </c>
      <c r="CL555" s="1">
        <v>0.0</v>
      </c>
      <c r="CM555" s="1">
        <v>0.0</v>
      </c>
      <c r="CN555" s="1">
        <v>0.0</v>
      </c>
      <c r="CQ555" s="1">
        <v>0.0</v>
      </c>
      <c r="CR555" s="1">
        <v>0.0</v>
      </c>
      <c r="CU555" s="1">
        <v>0.0</v>
      </c>
      <c r="CV555" s="1">
        <v>0.0</v>
      </c>
      <c r="CX555" s="1">
        <v>0.0</v>
      </c>
      <c r="CY555" s="1">
        <v>0.0</v>
      </c>
      <c r="DA555" s="1">
        <v>9753.077</v>
      </c>
      <c r="DB555" s="1">
        <v>4.4</v>
      </c>
      <c r="DF555" s="1">
        <v>9753.077</v>
      </c>
      <c r="DG555" s="1">
        <v>7.15</v>
      </c>
      <c r="DI555" s="1">
        <v>100.0</v>
      </c>
      <c r="DN555" s="1">
        <v>0.0</v>
      </c>
      <c r="DO555" s="1">
        <v>0.0</v>
      </c>
      <c r="DQ555" s="1">
        <v>0.0</v>
      </c>
      <c r="DV555" s="1">
        <v>0.0</v>
      </c>
      <c r="DW555" s="1">
        <v>0.0</v>
      </c>
      <c r="DY555" s="1">
        <v>0.0</v>
      </c>
    </row>
    <row r="556">
      <c r="A556" s="1" t="s">
        <v>174</v>
      </c>
      <c r="B556" s="1">
        <v>2015.0</v>
      </c>
      <c r="C556" s="1" t="s">
        <v>175</v>
      </c>
      <c r="D556" s="1">
        <v>740573.0</v>
      </c>
      <c r="J556" s="1">
        <v>0.0</v>
      </c>
      <c r="K556" s="1">
        <v>0.0</v>
      </c>
      <c r="L556" s="1">
        <v>0.0</v>
      </c>
      <c r="N556" s="1">
        <v>23.286</v>
      </c>
      <c r="S556" s="1">
        <v>0.0</v>
      </c>
      <c r="T556" s="1">
        <v>0.0</v>
      </c>
      <c r="U556" s="1">
        <v>-30.265</v>
      </c>
      <c r="V556" s="1">
        <v>-0.179</v>
      </c>
      <c r="W556" s="1">
        <v>558.467</v>
      </c>
      <c r="X556" s="1">
        <v>0.414</v>
      </c>
      <c r="Y556" s="1">
        <v>0.0</v>
      </c>
      <c r="AA556" s="1">
        <v>2.13</v>
      </c>
      <c r="AB556" s="1">
        <v>2876.151</v>
      </c>
      <c r="AC556" s="1">
        <v>7.73</v>
      </c>
      <c r="AE556" s="1">
        <v>4.655</v>
      </c>
      <c r="AF556" s="1">
        <v>0.205</v>
      </c>
      <c r="AG556" s="1">
        <v>6218.455</v>
      </c>
      <c r="AK556" s="1">
        <v>0.0</v>
      </c>
      <c r="AL556" s="1">
        <v>0.0</v>
      </c>
      <c r="AO556" s="1">
        <v>0.0</v>
      </c>
      <c r="AT556" s="1">
        <v>0.0</v>
      </c>
      <c r="AU556" s="1">
        <v>0.0</v>
      </c>
      <c r="AX556" s="1">
        <v>0.0</v>
      </c>
      <c r="AY556" s="1">
        <v>0.0</v>
      </c>
      <c r="AZ556" s="1">
        <v>0.0</v>
      </c>
      <c r="BA556" s="1">
        <v>0.0</v>
      </c>
      <c r="BC556" s="1">
        <v>0.18</v>
      </c>
      <c r="BG556" s="1">
        <v>10437.863</v>
      </c>
      <c r="BH556" s="1">
        <v>7.73</v>
      </c>
      <c r="BJ556" s="1">
        <v>100.0</v>
      </c>
      <c r="BO556" s="1">
        <v>10437.863</v>
      </c>
      <c r="BP556" s="1">
        <v>7.73</v>
      </c>
      <c r="BR556" s="1">
        <v>100.0</v>
      </c>
      <c r="BT556" s="1">
        <v>-5.6</v>
      </c>
      <c r="BU556" s="1">
        <v>-262.911</v>
      </c>
      <c r="BY556" s="1">
        <v>0.0</v>
      </c>
      <c r="BZ556" s="1">
        <v>0.0</v>
      </c>
      <c r="CB556" s="1">
        <v>0.0</v>
      </c>
      <c r="CG556" s="1">
        <v>0.0</v>
      </c>
      <c r="CH556" s="1">
        <v>0.0</v>
      </c>
      <c r="CK556" s="1">
        <v>0.0</v>
      </c>
      <c r="CL556" s="1">
        <v>0.0</v>
      </c>
      <c r="CM556" s="1">
        <v>0.0</v>
      </c>
      <c r="CN556" s="1">
        <v>0.0</v>
      </c>
      <c r="CQ556" s="1">
        <v>0.0</v>
      </c>
      <c r="CR556" s="1">
        <v>0.0</v>
      </c>
      <c r="CU556" s="1">
        <v>0.0</v>
      </c>
      <c r="CV556" s="1">
        <v>0.0</v>
      </c>
      <c r="CX556" s="1">
        <v>0.0</v>
      </c>
      <c r="CY556" s="1">
        <v>0.0</v>
      </c>
      <c r="DA556" s="1">
        <v>10437.863</v>
      </c>
      <c r="DB556" s="1">
        <v>4.605</v>
      </c>
      <c r="DF556" s="1">
        <v>10437.863</v>
      </c>
      <c r="DG556" s="1">
        <v>7.73</v>
      </c>
      <c r="DI556" s="1">
        <v>100.0</v>
      </c>
      <c r="DN556" s="1">
        <v>0.0</v>
      </c>
      <c r="DO556" s="1">
        <v>0.0</v>
      </c>
      <c r="DQ556" s="1">
        <v>0.0</v>
      </c>
      <c r="DV556" s="1">
        <v>0.0</v>
      </c>
      <c r="DW556" s="1">
        <v>0.0</v>
      </c>
      <c r="DY556" s="1">
        <v>0.0</v>
      </c>
    </row>
    <row r="557">
      <c r="A557" s="1" t="s">
        <v>174</v>
      </c>
      <c r="B557" s="1">
        <v>2016.0</v>
      </c>
      <c r="C557" s="1" t="s">
        <v>175</v>
      </c>
      <c r="D557" s="1">
        <v>747831.0</v>
      </c>
      <c r="J557" s="1">
        <v>0.0</v>
      </c>
      <c r="K557" s="1">
        <v>0.0</v>
      </c>
      <c r="L557" s="1">
        <v>0.0</v>
      </c>
      <c r="N557" s="1">
        <v>24.112</v>
      </c>
      <c r="S557" s="1">
        <v>0.0</v>
      </c>
      <c r="T557" s="1">
        <v>0.0</v>
      </c>
      <c r="U557" s="1">
        <v>38.568</v>
      </c>
      <c r="V557" s="1">
        <v>0.16</v>
      </c>
      <c r="W557" s="1">
        <v>766.347</v>
      </c>
      <c r="X557" s="1">
        <v>0.573</v>
      </c>
      <c r="Y557" s="1">
        <v>0.0</v>
      </c>
      <c r="AA557" s="1">
        <v>2.2</v>
      </c>
      <c r="AB557" s="1">
        <v>2941.841</v>
      </c>
      <c r="AC557" s="1">
        <v>7.88</v>
      </c>
      <c r="AE557" s="1">
        <v>10.162</v>
      </c>
      <c r="AF557" s="1">
        <v>0.468</v>
      </c>
      <c r="AG557" s="1">
        <v>6783.884</v>
      </c>
      <c r="AK557" s="1">
        <v>0.0</v>
      </c>
      <c r="AL557" s="1">
        <v>0.0</v>
      </c>
      <c r="AO557" s="1">
        <v>0.0</v>
      </c>
      <c r="AT557" s="1">
        <v>0.0</v>
      </c>
      <c r="AU557" s="1">
        <v>0.0</v>
      </c>
      <c r="AX557" s="1">
        <v>0.0</v>
      </c>
      <c r="AY557" s="1">
        <v>0.0</v>
      </c>
      <c r="AZ557" s="1">
        <v>0.0</v>
      </c>
      <c r="BA557" s="1">
        <v>0.0</v>
      </c>
      <c r="BC557" s="1">
        <v>0.19</v>
      </c>
      <c r="BG557" s="1">
        <v>10537.141</v>
      </c>
      <c r="BH557" s="1">
        <v>7.88</v>
      </c>
      <c r="BJ557" s="1">
        <v>100.0</v>
      </c>
      <c r="BO557" s="1">
        <v>10537.141</v>
      </c>
      <c r="BP557" s="1">
        <v>7.88</v>
      </c>
      <c r="BR557" s="1">
        <v>100.0</v>
      </c>
      <c r="BT557" s="1">
        <v>-5.68</v>
      </c>
      <c r="BU557" s="1">
        <v>-258.182</v>
      </c>
      <c r="BY557" s="1">
        <v>0.0</v>
      </c>
      <c r="BZ557" s="1">
        <v>0.0</v>
      </c>
      <c r="CB557" s="1">
        <v>0.0</v>
      </c>
      <c r="CG557" s="1">
        <v>0.0</v>
      </c>
      <c r="CH557" s="1">
        <v>0.0</v>
      </c>
      <c r="CK557" s="1">
        <v>0.0</v>
      </c>
      <c r="CL557" s="1">
        <v>0.0</v>
      </c>
      <c r="CM557" s="1">
        <v>0.0</v>
      </c>
      <c r="CN557" s="1">
        <v>0.0</v>
      </c>
      <c r="CQ557" s="1">
        <v>0.0</v>
      </c>
      <c r="CR557" s="1">
        <v>0.0</v>
      </c>
      <c r="CU557" s="1">
        <v>0.0</v>
      </c>
      <c r="CV557" s="1">
        <v>0.0</v>
      </c>
      <c r="CX557" s="1">
        <v>0.0</v>
      </c>
      <c r="CY557" s="1">
        <v>0.0</v>
      </c>
      <c r="DA557" s="1">
        <v>10537.141</v>
      </c>
      <c r="DB557" s="1">
        <v>5.073</v>
      </c>
      <c r="DF557" s="1">
        <v>10537.141</v>
      </c>
      <c r="DG557" s="1">
        <v>7.88</v>
      </c>
      <c r="DI557" s="1">
        <v>100.0</v>
      </c>
      <c r="DN557" s="1">
        <v>0.0</v>
      </c>
      <c r="DO557" s="1">
        <v>0.0</v>
      </c>
      <c r="DQ557" s="1">
        <v>0.0</v>
      </c>
      <c r="DV557" s="1">
        <v>0.0</v>
      </c>
      <c r="DW557" s="1">
        <v>0.0</v>
      </c>
      <c r="DY557" s="1">
        <v>0.0</v>
      </c>
    </row>
    <row r="558">
      <c r="A558" s="1" t="s">
        <v>174</v>
      </c>
      <c r="B558" s="1">
        <v>2017.0</v>
      </c>
      <c r="C558" s="1" t="s">
        <v>175</v>
      </c>
      <c r="D558" s="1">
        <v>754292.0</v>
      </c>
      <c r="J558" s="1">
        <v>0.0</v>
      </c>
      <c r="K558" s="1">
        <v>0.0</v>
      </c>
      <c r="L558" s="1">
        <v>0.0</v>
      </c>
      <c r="N558" s="1">
        <v>23.529</v>
      </c>
      <c r="S558" s="1">
        <v>0.0</v>
      </c>
      <c r="T558" s="1">
        <v>0.0</v>
      </c>
      <c r="Y558" s="1">
        <v>0.0</v>
      </c>
      <c r="AA558" s="1">
        <v>2.04</v>
      </c>
      <c r="AB558" s="1">
        <v>2704.523</v>
      </c>
      <c r="AC558" s="1">
        <v>7.65</v>
      </c>
      <c r="AE558" s="1">
        <v>6.194</v>
      </c>
      <c r="AF558" s="1">
        <v>0.314</v>
      </c>
      <c r="AG558" s="1">
        <v>7142.389</v>
      </c>
      <c r="AK558" s="1">
        <v>0.0</v>
      </c>
      <c r="AL558" s="1">
        <v>0.0</v>
      </c>
      <c r="AO558" s="1">
        <v>0.0</v>
      </c>
      <c r="AT558" s="1">
        <v>0.0</v>
      </c>
      <c r="AU558" s="1">
        <v>0.0</v>
      </c>
      <c r="BA558" s="1">
        <v>0.0</v>
      </c>
      <c r="BC558" s="1">
        <v>0.18</v>
      </c>
      <c r="BG558" s="1">
        <v>10141.961</v>
      </c>
      <c r="BH558" s="1">
        <v>7.65</v>
      </c>
      <c r="BJ558" s="1">
        <v>100.0</v>
      </c>
      <c r="BO558" s="1">
        <v>10141.961</v>
      </c>
      <c r="BP558" s="1">
        <v>7.65</v>
      </c>
      <c r="BR558" s="1">
        <v>100.0</v>
      </c>
      <c r="BT558" s="1">
        <v>-5.61</v>
      </c>
      <c r="BU558" s="1">
        <v>-275.0</v>
      </c>
      <c r="BY558" s="1">
        <v>0.0</v>
      </c>
      <c r="BZ558" s="1">
        <v>0.0</v>
      </c>
      <c r="CB558" s="1">
        <v>0.0</v>
      </c>
      <c r="CG558" s="1">
        <v>0.0</v>
      </c>
      <c r="CH558" s="1">
        <v>0.0</v>
      </c>
      <c r="CN558" s="1">
        <v>0.0</v>
      </c>
      <c r="CQ558" s="1">
        <v>0.0</v>
      </c>
      <c r="CR558" s="1">
        <v>0.0</v>
      </c>
      <c r="CU558" s="1">
        <v>0.0</v>
      </c>
      <c r="CV558" s="1">
        <v>0.0</v>
      </c>
      <c r="CX558" s="1">
        <v>0.0</v>
      </c>
      <c r="CY558" s="1">
        <v>0.0</v>
      </c>
      <c r="DA558" s="1">
        <v>10141.961</v>
      </c>
      <c r="DB558" s="1">
        <v>5.387</v>
      </c>
      <c r="DF558" s="1">
        <v>10141.961</v>
      </c>
      <c r="DG558" s="1">
        <v>7.65</v>
      </c>
      <c r="DI558" s="1">
        <v>100.0</v>
      </c>
      <c r="DN558" s="1">
        <v>0.0</v>
      </c>
      <c r="DO558" s="1">
        <v>0.0</v>
      </c>
      <c r="DQ558" s="1">
        <v>0.0</v>
      </c>
      <c r="DV558" s="1">
        <v>0.0</v>
      </c>
      <c r="DW558" s="1">
        <v>0.0</v>
      </c>
      <c r="DY558" s="1">
        <v>0.0</v>
      </c>
    </row>
    <row r="559">
      <c r="A559" s="1" t="s">
        <v>174</v>
      </c>
      <c r="B559" s="1">
        <v>2018.0</v>
      </c>
      <c r="C559" s="1" t="s">
        <v>175</v>
      </c>
      <c r="D559" s="1">
        <v>759710.0</v>
      </c>
      <c r="J559" s="1">
        <v>0.0</v>
      </c>
      <c r="K559" s="1">
        <v>0.0</v>
      </c>
      <c r="L559" s="1">
        <v>0.0</v>
      </c>
      <c r="N559" s="1">
        <v>23.222</v>
      </c>
      <c r="S559" s="1">
        <v>0.0</v>
      </c>
      <c r="T559" s="1">
        <v>0.0</v>
      </c>
      <c r="Y559" s="1">
        <v>0.0</v>
      </c>
      <c r="AA559" s="1">
        <v>2.44</v>
      </c>
      <c r="AB559" s="1">
        <v>3211.752</v>
      </c>
      <c r="AC559" s="1">
        <v>6.89</v>
      </c>
      <c r="AE559" s="1">
        <v>14.17</v>
      </c>
      <c r="AF559" s="1">
        <v>0.763</v>
      </c>
      <c r="AG559" s="1">
        <v>8096.331</v>
      </c>
      <c r="AK559" s="1">
        <v>0.0</v>
      </c>
      <c r="AL559" s="1">
        <v>0.0</v>
      </c>
      <c r="AO559" s="1">
        <v>0.0</v>
      </c>
      <c r="AT559" s="1">
        <v>0.0</v>
      </c>
      <c r="AU559" s="1">
        <v>0.0</v>
      </c>
      <c r="BA559" s="1">
        <v>0.0</v>
      </c>
      <c r="BC559" s="1">
        <v>0.16</v>
      </c>
      <c r="BG559" s="1">
        <v>9069.25</v>
      </c>
      <c r="BH559" s="1">
        <v>6.89</v>
      </c>
      <c r="BJ559" s="1">
        <v>100.0</v>
      </c>
      <c r="BO559" s="1">
        <v>9069.25</v>
      </c>
      <c r="BP559" s="1">
        <v>6.89</v>
      </c>
      <c r="BR559" s="1">
        <v>100.0</v>
      </c>
      <c r="BT559" s="1">
        <v>-4.45</v>
      </c>
      <c r="BU559" s="1">
        <v>-182.377</v>
      </c>
      <c r="BY559" s="1">
        <v>0.0</v>
      </c>
      <c r="BZ559" s="1">
        <v>0.0</v>
      </c>
      <c r="CB559" s="1">
        <v>0.0</v>
      </c>
      <c r="CG559" s="1">
        <v>0.0</v>
      </c>
      <c r="CH559" s="1">
        <v>0.0</v>
      </c>
      <c r="CN559" s="1">
        <v>0.0</v>
      </c>
      <c r="CQ559" s="1">
        <v>0.0</v>
      </c>
      <c r="CR559" s="1">
        <v>0.0</v>
      </c>
      <c r="CU559" s="1">
        <v>0.0</v>
      </c>
      <c r="CV559" s="1">
        <v>0.0</v>
      </c>
      <c r="CX559" s="1">
        <v>0.0</v>
      </c>
      <c r="CY559" s="1">
        <v>0.0</v>
      </c>
      <c r="DA559" s="1">
        <v>9069.25</v>
      </c>
      <c r="DB559" s="1">
        <v>6.151</v>
      </c>
      <c r="DF559" s="1">
        <v>9069.25</v>
      </c>
      <c r="DG559" s="1">
        <v>6.89</v>
      </c>
      <c r="DI559" s="1">
        <v>100.0</v>
      </c>
      <c r="DN559" s="1">
        <v>0.0</v>
      </c>
      <c r="DO559" s="1">
        <v>0.0</v>
      </c>
      <c r="DQ559" s="1">
        <v>0.0</v>
      </c>
      <c r="DV559" s="1">
        <v>0.0</v>
      </c>
      <c r="DW559" s="1">
        <v>0.0</v>
      </c>
      <c r="DY559" s="1">
        <v>0.0</v>
      </c>
    </row>
    <row r="560">
      <c r="A560" s="1" t="s">
        <v>174</v>
      </c>
      <c r="B560" s="1">
        <v>2019.0</v>
      </c>
      <c r="C560" s="1" t="s">
        <v>175</v>
      </c>
      <c r="D560" s="1">
        <v>764777.0</v>
      </c>
      <c r="J560" s="1">
        <v>0.0</v>
      </c>
      <c r="K560" s="1">
        <v>0.0</v>
      </c>
      <c r="L560" s="1">
        <v>0.0</v>
      </c>
      <c r="N560" s="1">
        <v>24.277</v>
      </c>
      <c r="S560" s="1">
        <v>0.0</v>
      </c>
      <c r="T560" s="1">
        <v>0.0</v>
      </c>
      <c r="Y560" s="1">
        <v>0.0</v>
      </c>
      <c r="AA560" s="1">
        <v>2.6</v>
      </c>
      <c r="AB560" s="1">
        <v>3399.684</v>
      </c>
      <c r="AC560" s="1">
        <v>8.65</v>
      </c>
      <c r="AE560" s="1">
        <v>2.015</v>
      </c>
      <c r="AF560" s="1">
        <v>0.124</v>
      </c>
      <c r="AG560" s="1">
        <v>8204.722</v>
      </c>
      <c r="AK560" s="1">
        <v>0.0</v>
      </c>
      <c r="AL560" s="1">
        <v>0.0</v>
      </c>
      <c r="AO560" s="1">
        <v>0.0</v>
      </c>
      <c r="AT560" s="1">
        <v>0.0</v>
      </c>
      <c r="AU560" s="1">
        <v>0.0</v>
      </c>
      <c r="BA560" s="1">
        <v>0.0</v>
      </c>
      <c r="BC560" s="1">
        <v>0.21</v>
      </c>
      <c r="BG560" s="1">
        <v>11310.486</v>
      </c>
      <c r="BH560" s="1">
        <v>8.65</v>
      </c>
      <c r="BJ560" s="1">
        <v>100.0</v>
      </c>
      <c r="BO560" s="1">
        <v>11310.486</v>
      </c>
      <c r="BP560" s="1">
        <v>8.65</v>
      </c>
      <c r="BR560" s="1">
        <v>100.0</v>
      </c>
      <c r="BT560" s="1">
        <v>-6.05</v>
      </c>
      <c r="BU560" s="1">
        <v>-232.692</v>
      </c>
      <c r="BY560" s="1">
        <v>0.0</v>
      </c>
      <c r="BZ560" s="1">
        <v>0.0</v>
      </c>
      <c r="CB560" s="1">
        <v>0.0</v>
      </c>
      <c r="CG560" s="1">
        <v>0.0</v>
      </c>
      <c r="CH560" s="1">
        <v>0.0</v>
      </c>
      <c r="CN560" s="1">
        <v>0.0</v>
      </c>
      <c r="CQ560" s="1">
        <v>0.0</v>
      </c>
      <c r="CR560" s="1">
        <v>0.0</v>
      </c>
      <c r="CU560" s="1">
        <v>0.0</v>
      </c>
      <c r="CV560" s="1">
        <v>0.0</v>
      </c>
      <c r="CX560" s="1">
        <v>0.0</v>
      </c>
      <c r="CY560" s="1">
        <v>0.0</v>
      </c>
      <c r="DA560" s="1">
        <v>11310.486</v>
      </c>
      <c r="DB560" s="1">
        <v>6.275</v>
      </c>
      <c r="DF560" s="1">
        <v>11310.486</v>
      </c>
      <c r="DG560" s="1">
        <v>8.65</v>
      </c>
      <c r="DI560" s="1">
        <v>100.0</v>
      </c>
      <c r="DN560" s="1">
        <v>0.0</v>
      </c>
      <c r="DO560" s="1">
        <v>0.0</v>
      </c>
      <c r="DQ560" s="1">
        <v>0.0</v>
      </c>
      <c r="DV560" s="1">
        <v>0.0</v>
      </c>
      <c r="DW560" s="1">
        <v>0.0</v>
      </c>
      <c r="DY560" s="1">
        <v>0.0</v>
      </c>
    </row>
    <row r="561">
      <c r="A561" s="1" t="s">
        <v>174</v>
      </c>
      <c r="B561" s="1">
        <v>2020.0</v>
      </c>
      <c r="C561" s="1" t="s">
        <v>175</v>
      </c>
      <c r="D561" s="1">
        <v>769966.0</v>
      </c>
      <c r="J561" s="1">
        <v>0.0</v>
      </c>
      <c r="K561" s="1">
        <v>0.0</v>
      </c>
      <c r="L561" s="1">
        <v>0.0</v>
      </c>
      <c r="N561" s="1">
        <v>23.747</v>
      </c>
      <c r="S561" s="1">
        <v>0.0</v>
      </c>
      <c r="T561" s="1">
        <v>0.0</v>
      </c>
      <c r="Y561" s="1">
        <v>0.0</v>
      </c>
      <c r="AA561" s="1">
        <v>6.19</v>
      </c>
      <c r="AB561" s="1">
        <v>8039.316</v>
      </c>
      <c r="AC561" s="1">
        <v>11.37</v>
      </c>
      <c r="AE561" s="1">
        <v>44.784</v>
      </c>
      <c r="AF561" s="1">
        <v>2.81</v>
      </c>
      <c r="AG561" s="1">
        <v>11799.081</v>
      </c>
      <c r="AK561" s="1">
        <v>0.0</v>
      </c>
      <c r="AL561" s="1">
        <v>0.0</v>
      </c>
      <c r="AO561" s="1">
        <v>0.0</v>
      </c>
      <c r="AT561" s="1">
        <v>0.0</v>
      </c>
      <c r="AU561" s="1">
        <v>0.0</v>
      </c>
      <c r="BA561" s="1">
        <v>0.0</v>
      </c>
      <c r="BC561" s="1">
        <v>0.27</v>
      </c>
      <c r="BG561" s="1">
        <v>14766.886</v>
      </c>
      <c r="BH561" s="1">
        <v>11.37</v>
      </c>
      <c r="BJ561" s="1">
        <v>100.0</v>
      </c>
      <c r="BO561" s="1">
        <v>14766.886</v>
      </c>
      <c r="BP561" s="1">
        <v>11.37</v>
      </c>
      <c r="BR561" s="1">
        <v>100.0</v>
      </c>
      <c r="BT561" s="1">
        <v>-5.18</v>
      </c>
      <c r="BU561" s="1">
        <v>-83.683</v>
      </c>
      <c r="BY561" s="1">
        <v>0.0</v>
      </c>
      <c r="BZ561" s="1">
        <v>0.0</v>
      </c>
      <c r="CB561" s="1">
        <v>0.0</v>
      </c>
      <c r="CG561" s="1">
        <v>0.0</v>
      </c>
      <c r="CH561" s="1">
        <v>0.0</v>
      </c>
      <c r="CN561" s="1">
        <v>0.0</v>
      </c>
      <c r="CQ561" s="1">
        <v>0.0</v>
      </c>
      <c r="CR561" s="1">
        <v>0.0</v>
      </c>
      <c r="CU561" s="1">
        <v>0.0</v>
      </c>
      <c r="CV561" s="1">
        <v>0.0</v>
      </c>
      <c r="CX561" s="1">
        <v>0.0</v>
      </c>
      <c r="CY561" s="1">
        <v>0.0</v>
      </c>
      <c r="DA561" s="1">
        <v>14766.886</v>
      </c>
      <c r="DB561" s="1">
        <v>9.085</v>
      </c>
      <c r="DF561" s="1">
        <v>14766.886</v>
      </c>
      <c r="DG561" s="1">
        <v>11.37</v>
      </c>
      <c r="DI561" s="1">
        <v>100.0</v>
      </c>
      <c r="DN561" s="1">
        <v>0.0</v>
      </c>
      <c r="DO561" s="1">
        <v>0.0</v>
      </c>
      <c r="DQ561" s="1">
        <v>0.0</v>
      </c>
      <c r="DV561" s="1">
        <v>0.0</v>
      </c>
      <c r="DW561" s="1">
        <v>0.0</v>
      </c>
      <c r="DY561" s="1">
        <v>0.0</v>
      </c>
    </row>
    <row r="562">
      <c r="A562" s="1" t="s">
        <v>174</v>
      </c>
      <c r="B562" s="1">
        <v>2021.0</v>
      </c>
      <c r="C562" s="1" t="s">
        <v>175</v>
      </c>
      <c r="D562" s="1">
        <v>775407.0</v>
      </c>
      <c r="J562" s="1">
        <v>0.0</v>
      </c>
      <c r="K562" s="1">
        <v>0.0</v>
      </c>
      <c r="L562" s="1">
        <v>0.0</v>
      </c>
      <c r="N562" s="1">
        <v>24.03</v>
      </c>
      <c r="S562" s="1">
        <v>0.0</v>
      </c>
      <c r="T562" s="1">
        <v>0.0</v>
      </c>
      <c r="Y562" s="1">
        <v>0.0</v>
      </c>
      <c r="AA562" s="1">
        <v>11.65</v>
      </c>
      <c r="AB562" s="1">
        <v>15024.367</v>
      </c>
      <c r="AC562" s="1">
        <v>10.82</v>
      </c>
      <c r="AE562" s="1">
        <v>61.239</v>
      </c>
      <c r="AF562" s="1">
        <v>5.564</v>
      </c>
      <c r="AG562" s="1">
        <v>18891.246</v>
      </c>
      <c r="AK562" s="1">
        <v>0.0</v>
      </c>
      <c r="AL562" s="1">
        <v>0.0</v>
      </c>
      <c r="AO562" s="1">
        <v>0.0</v>
      </c>
      <c r="AT562" s="1">
        <v>0.0</v>
      </c>
      <c r="AU562" s="1">
        <v>0.0</v>
      </c>
      <c r="BA562" s="1">
        <v>0.0</v>
      </c>
      <c r="BC562" s="1">
        <v>0.26</v>
      </c>
      <c r="BG562" s="1">
        <v>13953.962</v>
      </c>
      <c r="BH562" s="1">
        <v>10.82</v>
      </c>
      <c r="BJ562" s="1">
        <v>100.0</v>
      </c>
      <c r="BO562" s="1">
        <v>13953.962</v>
      </c>
      <c r="BP562" s="1">
        <v>10.82</v>
      </c>
      <c r="BR562" s="1">
        <v>100.0</v>
      </c>
      <c r="BT562" s="1">
        <v>0.83</v>
      </c>
      <c r="BU562" s="1">
        <v>7.124</v>
      </c>
      <c r="BY562" s="1">
        <v>0.0</v>
      </c>
      <c r="BZ562" s="1">
        <v>0.0</v>
      </c>
      <c r="CB562" s="1">
        <v>0.0</v>
      </c>
      <c r="CG562" s="1">
        <v>0.0</v>
      </c>
      <c r="CH562" s="1">
        <v>0.0</v>
      </c>
      <c r="CN562" s="1">
        <v>0.0</v>
      </c>
      <c r="CQ562" s="1">
        <v>0.0</v>
      </c>
      <c r="CR562" s="1">
        <v>0.0</v>
      </c>
      <c r="CU562" s="1">
        <v>0.0</v>
      </c>
      <c r="CV562" s="1">
        <v>0.0</v>
      </c>
      <c r="CX562" s="1">
        <v>0.0</v>
      </c>
      <c r="CY562" s="1">
        <v>0.0</v>
      </c>
      <c r="DA562" s="1">
        <v>13953.962</v>
      </c>
      <c r="DB562" s="1">
        <v>14.648</v>
      </c>
      <c r="DF562" s="1">
        <v>13953.962</v>
      </c>
      <c r="DG562" s="1">
        <v>10.82</v>
      </c>
      <c r="DI562" s="1">
        <v>100.0</v>
      </c>
      <c r="DN562" s="1">
        <v>0.0</v>
      </c>
      <c r="DO562" s="1">
        <v>0.0</v>
      </c>
      <c r="DQ562" s="1">
        <v>0.0</v>
      </c>
      <c r="DV562" s="1">
        <v>0.0</v>
      </c>
      <c r="DW562" s="1">
        <v>0.0</v>
      </c>
      <c r="DY562" s="1">
        <v>0.0</v>
      </c>
    </row>
    <row r="563">
      <c r="A563" s="1" t="s">
        <v>174</v>
      </c>
      <c r="B563" s="1">
        <v>2022.0</v>
      </c>
      <c r="C563" s="1" t="s">
        <v>175</v>
      </c>
      <c r="D563" s="1">
        <v>780868.0</v>
      </c>
      <c r="J563" s="1">
        <v>0.0</v>
      </c>
      <c r="K563" s="1">
        <v>0.0</v>
      </c>
      <c r="L563" s="1">
        <v>0.0</v>
      </c>
      <c r="N563" s="1">
        <v>24.141</v>
      </c>
      <c r="S563" s="1">
        <v>0.0</v>
      </c>
      <c r="T563" s="1">
        <v>0.0</v>
      </c>
      <c r="Y563" s="1">
        <v>0.0</v>
      </c>
      <c r="AA563" s="1">
        <v>11.6</v>
      </c>
      <c r="AB563" s="1">
        <v>14855.264</v>
      </c>
      <c r="AC563" s="1">
        <v>10.77</v>
      </c>
      <c r="AE563" s="1">
        <v>7.429</v>
      </c>
      <c r="AF563" s="1">
        <v>1.088</v>
      </c>
      <c r="AG563" s="1">
        <v>20152.834</v>
      </c>
      <c r="AK563" s="1">
        <v>0.0</v>
      </c>
      <c r="AL563" s="1">
        <v>0.0</v>
      </c>
      <c r="AO563" s="1">
        <v>0.0</v>
      </c>
      <c r="AT563" s="1">
        <v>0.0</v>
      </c>
      <c r="AU563" s="1">
        <v>0.0</v>
      </c>
      <c r="BA563" s="1">
        <v>0.0</v>
      </c>
      <c r="BC563" s="1">
        <v>0.26</v>
      </c>
      <c r="BG563" s="1">
        <v>13792.345</v>
      </c>
      <c r="BH563" s="1">
        <v>10.77</v>
      </c>
      <c r="BJ563" s="1">
        <v>100.0</v>
      </c>
      <c r="BO563" s="1">
        <v>13792.345</v>
      </c>
      <c r="BP563" s="1">
        <v>10.77</v>
      </c>
      <c r="BR563" s="1">
        <v>100.0</v>
      </c>
      <c r="BT563" s="1">
        <v>0.83</v>
      </c>
      <c r="BU563" s="1">
        <v>7.155</v>
      </c>
      <c r="BY563" s="1">
        <v>0.0</v>
      </c>
      <c r="BZ563" s="1">
        <v>0.0</v>
      </c>
      <c r="CB563" s="1">
        <v>0.0</v>
      </c>
      <c r="CG563" s="1">
        <v>0.0</v>
      </c>
      <c r="CH563" s="1">
        <v>0.0</v>
      </c>
      <c r="CN563" s="1">
        <v>0.0</v>
      </c>
      <c r="CQ563" s="1">
        <v>0.0</v>
      </c>
      <c r="CR563" s="1">
        <v>0.0</v>
      </c>
      <c r="CU563" s="1">
        <v>0.0</v>
      </c>
      <c r="CV563" s="1">
        <v>0.0</v>
      </c>
      <c r="CX563" s="1">
        <v>0.0</v>
      </c>
      <c r="CY563" s="1">
        <v>0.0</v>
      </c>
      <c r="DA563" s="1">
        <v>13792.345</v>
      </c>
      <c r="DB563" s="1">
        <v>15.737</v>
      </c>
      <c r="DF563" s="1">
        <v>13792.345</v>
      </c>
      <c r="DG563" s="1">
        <v>10.77</v>
      </c>
      <c r="DI563" s="1">
        <v>100.0</v>
      </c>
      <c r="DN563" s="1">
        <v>0.0</v>
      </c>
      <c r="DO563" s="1">
        <v>0.0</v>
      </c>
      <c r="DQ563" s="1">
        <v>0.0</v>
      </c>
      <c r="DV563" s="1">
        <v>0.0</v>
      </c>
      <c r="DW563" s="1">
        <v>0.0</v>
      </c>
      <c r="DY563" s="1">
        <v>0.0</v>
      </c>
    </row>
    <row r="564">
      <c r="A564" s="1" t="s">
        <v>174</v>
      </c>
      <c r="B564" s="1">
        <v>2023.0</v>
      </c>
      <c r="C564" s="1" t="s">
        <v>175</v>
      </c>
      <c r="D564" s="1">
        <v>786330.0</v>
      </c>
      <c r="J564" s="1">
        <v>0.0</v>
      </c>
      <c r="K564" s="1">
        <v>0.0</v>
      </c>
      <c r="L564" s="1">
        <v>0.0</v>
      </c>
      <c r="N564" s="1">
        <v>24.194</v>
      </c>
      <c r="S564" s="1">
        <v>0.0</v>
      </c>
      <c r="T564" s="1">
        <v>0.0</v>
      </c>
      <c r="Y564" s="1">
        <v>0.0</v>
      </c>
      <c r="AA564" s="1">
        <v>11.99</v>
      </c>
      <c r="AB564" s="1">
        <v>15248.051</v>
      </c>
      <c r="AC564" s="1">
        <v>11.16</v>
      </c>
      <c r="AE564" s="1">
        <v>-6.151</v>
      </c>
      <c r="AF564" s="1">
        <v>-0.968</v>
      </c>
      <c r="AG564" s="1">
        <v>18781.877</v>
      </c>
      <c r="AK564" s="1">
        <v>0.0</v>
      </c>
      <c r="AL564" s="1">
        <v>0.0</v>
      </c>
      <c r="AO564" s="1">
        <v>0.0</v>
      </c>
      <c r="AT564" s="1">
        <v>0.0</v>
      </c>
      <c r="AU564" s="1">
        <v>0.0</v>
      </c>
      <c r="BA564" s="1">
        <v>0.0</v>
      </c>
      <c r="BC564" s="1">
        <v>0.27</v>
      </c>
      <c r="BG564" s="1">
        <v>14192.515</v>
      </c>
      <c r="BH564" s="1">
        <v>11.16</v>
      </c>
      <c r="BJ564" s="1">
        <v>100.0</v>
      </c>
      <c r="BO564" s="1">
        <v>14192.515</v>
      </c>
      <c r="BP564" s="1">
        <v>11.16</v>
      </c>
      <c r="BR564" s="1">
        <v>100.0</v>
      </c>
      <c r="BT564" s="1">
        <v>0.83</v>
      </c>
      <c r="BU564" s="1">
        <v>6.922</v>
      </c>
      <c r="BY564" s="1">
        <v>0.0</v>
      </c>
      <c r="BZ564" s="1">
        <v>0.0</v>
      </c>
      <c r="CB564" s="1">
        <v>0.0</v>
      </c>
      <c r="CG564" s="1">
        <v>0.0</v>
      </c>
      <c r="CH564" s="1">
        <v>0.0</v>
      </c>
      <c r="CN564" s="1">
        <v>0.0</v>
      </c>
      <c r="CQ564" s="1">
        <v>0.0</v>
      </c>
      <c r="CR564" s="1">
        <v>0.0</v>
      </c>
      <c r="CU564" s="1">
        <v>0.0</v>
      </c>
      <c r="CV564" s="1">
        <v>0.0</v>
      </c>
      <c r="CX564" s="1">
        <v>0.0</v>
      </c>
      <c r="CY564" s="1">
        <v>0.0</v>
      </c>
      <c r="DA564" s="1">
        <v>14192.515</v>
      </c>
      <c r="DB564" s="1">
        <v>14.769</v>
      </c>
      <c r="DF564" s="1">
        <v>14192.515</v>
      </c>
      <c r="DG564" s="1">
        <v>11.16</v>
      </c>
      <c r="DI564" s="1">
        <v>100.0</v>
      </c>
      <c r="DN564" s="1">
        <v>0.0</v>
      </c>
      <c r="DO564" s="1">
        <v>0.0</v>
      </c>
      <c r="DQ564" s="1">
        <v>0.0</v>
      </c>
      <c r="DV564" s="1">
        <v>0.0</v>
      </c>
      <c r="DW564" s="1">
        <v>0.0</v>
      </c>
      <c r="DY564" s="1">
        <v>0.0</v>
      </c>
    </row>
    <row r="565">
      <c r="A565" s="1" t="s">
        <v>176</v>
      </c>
      <c r="B565" s="1">
        <v>2000.0</v>
      </c>
      <c r="C565" s="1" t="s">
        <v>177</v>
      </c>
      <c r="D565" s="1">
        <v>8606277.0</v>
      </c>
      <c r="E565" s="1">
        <v>3.4126235648E10</v>
      </c>
      <c r="G565" s="1">
        <v>0.0</v>
      </c>
      <c r="H565" s="1">
        <v>0.0</v>
      </c>
      <c r="I565" s="1">
        <v>0.0</v>
      </c>
      <c r="J565" s="1">
        <v>5.81</v>
      </c>
      <c r="K565" s="1">
        <v>0.05</v>
      </c>
      <c r="L565" s="1">
        <v>1.289</v>
      </c>
      <c r="N565" s="1">
        <v>368.557</v>
      </c>
      <c r="S565" s="1">
        <v>0.0</v>
      </c>
      <c r="T565" s="1">
        <v>0.0</v>
      </c>
      <c r="V565" s="1">
        <v>0.0</v>
      </c>
      <c r="W565" s="1">
        <v>0.0</v>
      </c>
      <c r="X565" s="1">
        <v>0.0</v>
      </c>
      <c r="Y565" s="1">
        <v>0.0</v>
      </c>
      <c r="AA565" s="1">
        <v>3.9</v>
      </c>
      <c r="AB565" s="1">
        <v>453.158</v>
      </c>
      <c r="AC565" s="1">
        <v>3.88</v>
      </c>
      <c r="AE565" s="1">
        <v>4.523</v>
      </c>
      <c r="AF565" s="1">
        <v>1.718</v>
      </c>
      <c r="AG565" s="1">
        <v>4613.127</v>
      </c>
      <c r="AH565" s="1">
        <v>1.163</v>
      </c>
      <c r="AK565" s="1">
        <v>218.445</v>
      </c>
      <c r="AL565" s="1">
        <v>1.88</v>
      </c>
      <c r="AO565" s="1">
        <v>48.454</v>
      </c>
      <c r="AT565" s="1">
        <v>214.959</v>
      </c>
      <c r="AU565" s="1">
        <v>1.85</v>
      </c>
      <c r="AW565" s="1">
        <v>43.334</v>
      </c>
      <c r="AX565" s="1">
        <v>9.44</v>
      </c>
      <c r="AY565" s="1">
        <v>3628.052</v>
      </c>
      <c r="AZ565" s="1">
        <v>31.224</v>
      </c>
      <c r="BA565" s="1">
        <v>47.68</v>
      </c>
      <c r="BC565" s="1">
        <v>1.43</v>
      </c>
      <c r="BG565" s="1">
        <v>226.579</v>
      </c>
      <c r="BH565" s="1">
        <v>1.95</v>
      </c>
      <c r="BJ565" s="1">
        <v>50.258</v>
      </c>
      <c r="BO565" s="1">
        <v>232.389</v>
      </c>
      <c r="BP565" s="1">
        <v>2.0</v>
      </c>
      <c r="BR565" s="1">
        <v>51.546</v>
      </c>
      <c r="BT565" s="1">
        <v>0.02</v>
      </c>
      <c r="BU565" s="1">
        <v>0.513</v>
      </c>
      <c r="BW565" s="1">
        <v>0.0</v>
      </c>
      <c r="BX565" s="1">
        <v>0.0</v>
      </c>
      <c r="BY565" s="1">
        <v>0.0</v>
      </c>
      <c r="BZ565" s="1">
        <v>0.0</v>
      </c>
      <c r="CA565" s="1">
        <v>0.0</v>
      </c>
      <c r="CB565" s="1">
        <v>0.0</v>
      </c>
      <c r="CG565" s="1">
        <v>3.486</v>
      </c>
      <c r="CH565" s="1">
        <v>0.03</v>
      </c>
      <c r="CJ565" s="1">
        <v>-2.997</v>
      </c>
      <c r="CK565" s="1">
        <v>-0.663</v>
      </c>
      <c r="CL565" s="1">
        <v>2494.651</v>
      </c>
      <c r="CM565" s="1">
        <v>21.47</v>
      </c>
      <c r="CN565" s="1">
        <v>0.773</v>
      </c>
      <c r="CQ565" s="1">
        <v>0.05</v>
      </c>
      <c r="CR565" s="1">
        <v>0.0</v>
      </c>
      <c r="CU565" s="1">
        <v>5.81</v>
      </c>
      <c r="CV565" s="1">
        <v>0.0</v>
      </c>
      <c r="CX565" s="1">
        <v>1.289</v>
      </c>
      <c r="CY565" s="1">
        <v>0.0</v>
      </c>
      <c r="DA565" s="1">
        <v>450.834</v>
      </c>
      <c r="DB565" s="1">
        <v>39.702</v>
      </c>
      <c r="DF565" s="1">
        <v>232.389</v>
      </c>
      <c r="DG565" s="1">
        <v>2.0</v>
      </c>
      <c r="DI565" s="1">
        <v>51.546</v>
      </c>
      <c r="DN565" s="1">
        <v>0.0</v>
      </c>
      <c r="DO565" s="1">
        <v>0.0</v>
      </c>
      <c r="DQ565" s="1">
        <v>0.0</v>
      </c>
      <c r="DV565" s="1">
        <v>0.0</v>
      </c>
      <c r="DW565" s="1">
        <v>0.0</v>
      </c>
      <c r="DY565" s="1">
        <v>0.0</v>
      </c>
    </row>
    <row r="566">
      <c r="A566" s="1" t="s">
        <v>176</v>
      </c>
      <c r="B566" s="1">
        <v>2001.0</v>
      </c>
      <c r="C566" s="1" t="s">
        <v>177</v>
      </c>
      <c r="D566" s="1">
        <v>8752692.0</v>
      </c>
      <c r="E566" s="1">
        <v>3.4794954752E10</v>
      </c>
      <c r="G566" s="1">
        <v>0.0</v>
      </c>
      <c r="H566" s="1">
        <v>0.0</v>
      </c>
      <c r="I566" s="1">
        <v>0.0</v>
      </c>
      <c r="J566" s="1">
        <v>5.713</v>
      </c>
      <c r="K566" s="1">
        <v>0.05</v>
      </c>
      <c r="L566" s="1">
        <v>1.263</v>
      </c>
      <c r="N566" s="1">
        <v>345.96</v>
      </c>
      <c r="S566" s="1">
        <v>0.0</v>
      </c>
      <c r="T566" s="1">
        <v>0.0</v>
      </c>
      <c r="V566" s="1">
        <v>0.0</v>
      </c>
      <c r="W566" s="1">
        <v>0.0</v>
      </c>
      <c r="X566" s="1">
        <v>0.0</v>
      </c>
      <c r="Y566" s="1">
        <v>0.0</v>
      </c>
      <c r="AA566" s="1">
        <v>3.97</v>
      </c>
      <c r="AB566" s="1">
        <v>453.575</v>
      </c>
      <c r="AC566" s="1">
        <v>3.96</v>
      </c>
      <c r="AE566" s="1">
        <v>-16.816</v>
      </c>
      <c r="AF566" s="1">
        <v>-6.676</v>
      </c>
      <c r="AG566" s="1">
        <v>3773.171</v>
      </c>
      <c r="AH566" s="1">
        <v>0.949</v>
      </c>
      <c r="AK566" s="1">
        <v>205.651</v>
      </c>
      <c r="AL566" s="1">
        <v>1.8</v>
      </c>
      <c r="AO566" s="1">
        <v>45.455</v>
      </c>
      <c r="AT566" s="1">
        <v>199.938</v>
      </c>
      <c r="AU566" s="1">
        <v>1.75</v>
      </c>
      <c r="AW566" s="1">
        <v>45.628</v>
      </c>
      <c r="AX566" s="1">
        <v>14.247</v>
      </c>
      <c r="AY566" s="1">
        <v>5195.082</v>
      </c>
      <c r="AZ566" s="1">
        <v>45.471</v>
      </c>
      <c r="BA566" s="1">
        <v>44.192</v>
      </c>
      <c r="BC566" s="1">
        <v>1.37</v>
      </c>
      <c r="BG566" s="1">
        <v>241.069</v>
      </c>
      <c r="BH566" s="1">
        <v>2.11</v>
      </c>
      <c r="BJ566" s="1">
        <v>53.283</v>
      </c>
      <c r="BO566" s="1">
        <v>246.781</v>
      </c>
      <c r="BP566" s="1">
        <v>2.16</v>
      </c>
      <c r="BR566" s="1">
        <v>54.545</v>
      </c>
      <c r="BT566" s="1">
        <v>0.01</v>
      </c>
      <c r="BU566" s="1">
        <v>0.252</v>
      </c>
      <c r="BW566" s="1">
        <v>0.0</v>
      </c>
      <c r="BX566" s="1">
        <v>0.0</v>
      </c>
      <c r="BY566" s="1">
        <v>0.0</v>
      </c>
      <c r="BZ566" s="1">
        <v>0.0</v>
      </c>
      <c r="CA566" s="1">
        <v>0.0</v>
      </c>
      <c r="CB566" s="1">
        <v>0.0</v>
      </c>
      <c r="CG566" s="1">
        <v>5.713</v>
      </c>
      <c r="CH566" s="1">
        <v>0.05</v>
      </c>
      <c r="CJ566" s="1">
        <v>11.683</v>
      </c>
      <c r="CK566" s="1">
        <v>2.508</v>
      </c>
      <c r="CL566" s="1">
        <v>2739.486</v>
      </c>
      <c r="CM566" s="1">
        <v>23.978</v>
      </c>
      <c r="CN566" s="1">
        <v>1.263</v>
      </c>
      <c r="CQ566" s="1">
        <v>0.05</v>
      </c>
      <c r="CR566" s="1">
        <v>0.0</v>
      </c>
      <c r="CU566" s="1">
        <v>5.713</v>
      </c>
      <c r="CV566" s="1">
        <v>0.0</v>
      </c>
      <c r="CX566" s="1">
        <v>1.263</v>
      </c>
      <c r="CY566" s="1">
        <v>0.0</v>
      </c>
      <c r="DA566" s="1">
        <v>452.432</v>
      </c>
      <c r="DB566" s="1">
        <v>33.025</v>
      </c>
      <c r="DF566" s="1">
        <v>246.781</v>
      </c>
      <c r="DG566" s="1">
        <v>2.16</v>
      </c>
      <c r="DI566" s="1">
        <v>54.545</v>
      </c>
      <c r="DN566" s="1">
        <v>0.0</v>
      </c>
      <c r="DO566" s="1">
        <v>0.0</v>
      </c>
      <c r="DQ566" s="1">
        <v>0.0</v>
      </c>
      <c r="DV566" s="1">
        <v>0.0</v>
      </c>
      <c r="DW566" s="1">
        <v>0.0</v>
      </c>
      <c r="DY566" s="1">
        <v>0.0</v>
      </c>
    </row>
    <row r="567">
      <c r="A567" s="1" t="s">
        <v>176</v>
      </c>
      <c r="B567" s="1">
        <v>2002.0</v>
      </c>
      <c r="C567" s="1" t="s">
        <v>177</v>
      </c>
      <c r="D567" s="1">
        <v>8900306.0</v>
      </c>
      <c r="E567" s="1">
        <v>3.5770130432E10</v>
      </c>
      <c r="G567" s="1">
        <v>0.0</v>
      </c>
      <c r="H567" s="1">
        <v>0.0</v>
      </c>
      <c r="I567" s="1">
        <v>0.0</v>
      </c>
      <c r="J567" s="1">
        <v>5.618</v>
      </c>
      <c r="K567" s="1">
        <v>0.05</v>
      </c>
      <c r="L567" s="1">
        <v>1.202</v>
      </c>
      <c r="N567" s="1">
        <v>350.962</v>
      </c>
      <c r="S567" s="1">
        <v>0.0</v>
      </c>
      <c r="T567" s="1">
        <v>0.0</v>
      </c>
      <c r="V567" s="1">
        <v>0.0</v>
      </c>
      <c r="W567" s="1">
        <v>0.0</v>
      </c>
      <c r="X567" s="1">
        <v>0.0</v>
      </c>
      <c r="Y567" s="1">
        <v>0.0</v>
      </c>
      <c r="AA567" s="1">
        <v>4.17</v>
      </c>
      <c r="AB567" s="1">
        <v>468.523</v>
      </c>
      <c r="AC567" s="1">
        <v>4.16</v>
      </c>
      <c r="AE567" s="1">
        <v>10.111</v>
      </c>
      <c r="AF567" s="1">
        <v>3.339</v>
      </c>
      <c r="AG567" s="1">
        <v>4085.78</v>
      </c>
      <c r="AH567" s="1">
        <v>1.017</v>
      </c>
      <c r="AK567" s="1">
        <v>216.846</v>
      </c>
      <c r="AL567" s="1">
        <v>1.93</v>
      </c>
      <c r="AO567" s="1">
        <v>46.394</v>
      </c>
      <c r="AT567" s="1">
        <v>211.229</v>
      </c>
      <c r="AU567" s="1">
        <v>1.88</v>
      </c>
      <c r="AW567" s="1">
        <v>28.122</v>
      </c>
      <c r="AX567" s="1">
        <v>12.788</v>
      </c>
      <c r="AY567" s="1">
        <v>6545.669</v>
      </c>
      <c r="AZ567" s="1">
        <v>58.258</v>
      </c>
      <c r="BA567" s="1">
        <v>45.192</v>
      </c>
      <c r="BC567" s="1">
        <v>1.46</v>
      </c>
      <c r="BG567" s="1">
        <v>244.935</v>
      </c>
      <c r="BH567" s="1">
        <v>2.18</v>
      </c>
      <c r="BJ567" s="1">
        <v>52.404</v>
      </c>
      <c r="BO567" s="1">
        <v>250.553</v>
      </c>
      <c r="BP567" s="1">
        <v>2.23</v>
      </c>
      <c r="BR567" s="1">
        <v>53.606</v>
      </c>
      <c r="BT567" s="1">
        <v>0.01</v>
      </c>
      <c r="BU567" s="1">
        <v>0.24</v>
      </c>
      <c r="BW567" s="1">
        <v>0.0</v>
      </c>
      <c r="BX567" s="1">
        <v>0.0</v>
      </c>
      <c r="BY567" s="1">
        <v>0.0</v>
      </c>
      <c r="BZ567" s="1">
        <v>0.0</v>
      </c>
      <c r="CA567" s="1">
        <v>0.0</v>
      </c>
      <c r="CB567" s="1">
        <v>0.0</v>
      </c>
      <c r="CG567" s="1">
        <v>5.618</v>
      </c>
      <c r="CH567" s="1">
        <v>0.05</v>
      </c>
      <c r="CJ567" s="1">
        <v>3.094</v>
      </c>
      <c r="CK567" s="1">
        <v>0.742</v>
      </c>
      <c r="CL567" s="1">
        <v>2777.406</v>
      </c>
      <c r="CM567" s="1">
        <v>24.72</v>
      </c>
      <c r="CN567" s="1">
        <v>1.202</v>
      </c>
      <c r="CQ567" s="1">
        <v>0.05</v>
      </c>
      <c r="CR567" s="1">
        <v>0.0</v>
      </c>
      <c r="CU567" s="1">
        <v>5.618</v>
      </c>
      <c r="CV567" s="1">
        <v>0.0</v>
      </c>
      <c r="CX567" s="1">
        <v>1.202</v>
      </c>
      <c r="CY567" s="1">
        <v>0.0</v>
      </c>
      <c r="DA567" s="1">
        <v>467.4</v>
      </c>
      <c r="DB567" s="1">
        <v>36.365</v>
      </c>
      <c r="DF567" s="1">
        <v>250.553</v>
      </c>
      <c r="DG567" s="1">
        <v>2.23</v>
      </c>
      <c r="DI567" s="1">
        <v>53.606</v>
      </c>
      <c r="DN567" s="1">
        <v>0.0</v>
      </c>
      <c r="DO567" s="1">
        <v>0.0</v>
      </c>
      <c r="DQ567" s="1">
        <v>0.0</v>
      </c>
      <c r="DV567" s="1">
        <v>0.0</v>
      </c>
      <c r="DW567" s="1">
        <v>0.0</v>
      </c>
      <c r="DY567" s="1">
        <v>0.0</v>
      </c>
    </row>
    <row r="568">
      <c r="A568" s="1" t="s">
        <v>176</v>
      </c>
      <c r="B568" s="1">
        <v>2003.0</v>
      </c>
      <c r="C568" s="1" t="s">
        <v>177</v>
      </c>
      <c r="D568" s="1">
        <v>9050652.0</v>
      </c>
      <c r="E568" s="1">
        <v>3.6849590272E10</v>
      </c>
      <c r="G568" s="1">
        <v>0.0</v>
      </c>
      <c r="H568" s="1">
        <v>0.0</v>
      </c>
      <c r="I568" s="1">
        <v>0.0</v>
      </c>
      <c r="J568" s="1">
        <v>5.524</v>
      </c>
      <c r="K568" s="1">
        <v>0.05</v>
      </c>
      <c r="L568" s="1">
        <v>1.155</v>
      </c>
      <c r="N568" s="1">
        <v>404.157</v>
      </c>
      <c r="S568" s="1">
        <v>0.0</v>
      </c>
      <c r="T568" s="1">
        <v>0.0</v>
      </c>
      <c r="V568" s="1">
        <v>0.0</v>
      </c>
      <c r="W568" s="1">
        <v>0.0</v>
      </c>
      <c r="X568" s="1">
        <v>0.0</v>
      </c>
      <c r="Y568" s="1">
        <v>0.0</v>
      </c>
      <c r="AA568" s="1">
        <v>4.34</v>
      </c>
      <c r="AB568" s="1">
        <v>479.523</v>
      </c>
      <c r="AC568" s="1">
        <v>4.33</v>
      </c>
      <c r="AE568" s="1">
        <v>39.768</v>
      </c>
      <c r="AF568" s="1">
        <v>14.462</v>
      </c>
      <c r="AG568" s="1">
        <v>5615.764</v>
      </c>
      <c r="AH568" s="1">
        <v>1.379</v>
      </c>
      <c r="AK568" s="1">
        <v>255.23</v>
      </c>
      <c r="AL568" s="1">
        <v>2.31</v>
      </c>
      <c r="AO568" s="1">
        <v>53.349</v>
      </c>
      <c r="AT568" s="1">
        <v>248.601</v>
      </c>
      <c r="AU568" s="1">
        <v>2.25</v>
      </c>
      <c r="AW568" s="1">
        <v>14.926</v>
      </c>
      <c r="AX568" s="1">
        <v>8.695</v>
      </c>
      <c r="AY568" s="1">
        <v>7397.687</v>
      </c>
      <c r="AZ568" s="1">
        <v>66.954</v>
      </c>
      <c r="BA568" s="1">
        <v>51.963</v>
      </c>
      <c r="BC568" s="1">
        <v>1.75</v>
      </c>
      <c r="BG568" s="1">
        <v>217.664</v>
      </c>
      <c r="BH568" s="1">
        <v>1.97</v>
      </c>
      <c r="BJ568" s="1">
        <v>45.497</v>
      </c>
      <c r="BO568" s="1">
        <v>223.188</v>
      </c>
      <c r="BP568" s="1">
        <v>2.02</v>
      </c>
      <c r="BR568" s="1">
        <v>46.651</v>
      </c>
      <c r="BT568" s="1">
        <v>0.01</v>
      </c>
      <c r="BU568" s="1">
        <v>0.23</v>
      </c>
      <c r="BW568" s="1">
        <v>0.0</v>
      </c>
      <c r="BX568" s="1">
        <v>0.0</v>
      </c>
      <c r="BY568" s="1">
        <v>0.0</v>
      </c>
      <c r="BZ568" s="1">
        <v>0.0</v>
      </c>
      <c r="CA568" s="1">
        <v>0.0</v>
      </c>
      <c r="CB568" s="1">
        <v>0.0</v>
      </c>
      <c r="CG568" s="1">
        <v>6.629</v>
      </c>
      <c r="CH568" s="1">
        <v>0.06</v>
      </c>
      <c r="CJ568" s="1">
        <v>-9.875</v>
      </c>
      <c r="CK568" s="1">
        <v>-2.441</v>
      </c>
      <c r="CL568" s="1">
        <v>2461.569</v>
      </c>
      <c r="CM568" s="1">
        <v>22.279</v>
      </c>
      <c r="CN568" s="1">
        <v>1.386</v>
      </c>
      <c r="CQ568" s="1">
        <v>0.05</v>
      </c>
      <c r="CR568" s="1">
        <v>0.0</v>
      </c>
      <c r="CU568" s="1">
        <v>5.524</v>
      </c>
      <c r="CV568" s="1">
        <v>0.0</v>
      </c>
      <c r="CX568" s="1">
        <v>1.155</v>
      </c>
      <c r="CY568" s="1">
        <v>0.0</v>
      </c>
      <c r="DA568" s="1">
        <v>478.419</v>
      </c>
      <c r="DB568" s="1">
        <v>50.826</v>
      </c>
      <c r="DF568" s="1">
        <v>223.188</v>
      </c>
      <c r="DG568" s="1">
        <v>2.02</v>
      </c>
      <c r="DI568" s="1">
        <v>46.651</v>
      </c>
      <c r="DN568" s="1">
        <v>0.0</v>
      </c>
      <c r="DO568" s="1">
        <v>0.0</v>
      </c>
      <c r="DQ568" s="1">
        <v>0.0</v>
      </c>
      <c r="DV568" s="1">
        <v>0.0</v>
      </c>
      <c r="DW568" s="1">
        <v>0.0</v>
      </c>
      <c r="DY568" s="1">
        <v>0.0</v>
      </c>
    </row>
    <row r="569">
      <c r="A569" s="1" t="s">
        <v>176</v>
      </c>
      <c r="B569" s="1">
        <v>2004.0</v>
      </c>
      <c r="C569" s="1" t="s">
        <v>177</v>
      </c>
      <c r="D569" s="1">
        <v>9204246.0</v>
      </c>
      <c r="E569" s="1">
        <v>3.8518214656E10</v>
      </c>
      <c r="G569" s="1">
        <v>0.0</v>
      </c>
      <c r="H569" s="1">
        <v>0.0</v>
      </c>
      <c r="I569" s="1">
        <v>0.0</v>
      </c>
      <c r="J569" s="1">
        <v>6.519</v>
      </c>
      <c r="K569" s="1">
        <v>0.06</v>
      </c>
      <c r="L569" s="1">
        <v>1.325</v>
      </c>
      <c r="N569" s="1">
        <v>390.728</v>
      </c>
      <c r="S569" s="1">
        <v>0.0</v>
      </c>
      <c r="T569" s="1">
        <v>0.0</v>
      </c>
      <c r="V569" s="1">
        <v>0.0</v>
      </c>
      <c r="W569" s="1">
        <v>0.0</v>
      </c>
      <c r="X569" s="1">
        <v>0.0</v>
      </c>
      <c r="Y569" s="1">
        <v>0.0</v>
      </c>
      <c r="AA569" s="1">
        <v>4.53</v>
      </c>
      <c r="AB569" s="1">
        <v>492.164</v>
      </c>
      <c r="AC569" s="1">
        <v>4.53</v>
      </c>
      <c r="AE569" s="1">
        <v>3.509</v>
      </c>
      <c r="AF569" s="1">
        <v>1.784</v>
      </c>
      <c r="AG569" s="1">
        <v>5715.831</v>
      </c>
      <c r="AH569" s="1">
        <v>1.366</v>
      </c>
      <c r="AK569" s="1">
        <v>254.23</v>
      </c>
      <c r="AL569" s="1">
        <v>2.34</v>
      </c>
      <c r="AO569" s="1">
        <v>51.656</v>
      </c>
      <c r="AT569" s="1">
        <v>247.712</v>
      </c>
      <c r="AU569" s="1">
        <v>2.28</v>
      </c>
      <c r="AW569" s="1">
        <v>40.692</v>
      </c>
      <c r="AX569" s="1">
        <v>27.245</v>
      </c>
      <c r="AY569" s="1">
        <v>10234.276</v>
      </c>
      <c r="AZ569" s="1">
        <v>94.199</v>
      </c>
      <c r="BA569" s="1">
        <v>50.331</v>
      </c>
      <c r="BC569" s="1">
        <v>1.77</v>
      </c>
      <c r="BG569" s="1">
        <v>231.415</v>
      </c>
      <c r="BH569" s="1">
        <v>2.13</v>
      </c>
      <c r="BJ569" s="1">
        <v>47.02</v>
      </c>
      <c r="BO569" s="1">
        <v>237.934</v>
      </c>
      <c r="BP569" s="1">
        <v>2.19</v>
      </c>
      <c r="BR569" s="1">
        <v>48.344</v>
      </c>
      <c r="BT569" s="1">
        <v>0.0</v>
      </c>
      <c r="BU569" s="1">
        <v>0.0</v>
      </c>
      <c r="BW569" s="1">
        <v>0.0</v>
      </c>
      <c r="BX569" s="1">
        <v>0.0</v>
      </c>
      <c r="BY569" s="1">
        <v>0.0</v>
      </c>
      <c r="BZ569" s="1">
        <v>0.0</v>
      </c>
      <c r="CA569" s="1">
        <v>0.0</v>
      </c>
      <c r="CB569" s="1">
        <v>0.0</v>
      </c>
      <c r="CG569" s="1">
        <v>6.519</v>
      </c>
      <c r="CH569" s="1">
        <v>0.06</v>
      </c>
      <c r="CJ569" s="1">
        <v>47.465</v>
      </c>
      <c r="CK569" s="1">
        <v>10.575</v>
      </c>
      <c r="CL569" s="1">
        <v>3569.371</v>
      </c>
      <c r="CM569" s="1">
        <v>32.853</v>
      </c>
      <c r="CN569" s="1">
        <v>1.325</v>
      </c>
      <c r="CQ569" s="1">
        <v>0.06</v>
      </c>
      <c r="CR569" s="1">
        <v>0.0</v>
      </c>
      <c r="CU569" s="1">
        <v>6.519</v>
      </c>
      <c r="CV569" s="1">
        <v>0.0</v>
      </c>
      <c r="CX569" s="1">
        <v>1.325</v>
      </c>
      <c r="CY569" s="1">
        <v>0.0</v>
      </c>
      <c r="DA569" s="1">
        <v>492.164</v>
      </c>
      <c r="DB569" s="1">
        <v>52.61</v>
      </c>
      <c r="DF569" s="1">
        <v>237.934</v>
      </c>
      <c r="DG569" s="1">
        <v>2.19</v>
      </c>
      <c r="DI569" s="1">
        <v>48.344</v>
      </c>
      <c r="DN569" s="1">
        <v>0.0</v>
      </c>
      <c r="DO569" s="1">
        <v>0.0</v>
      </c>
      <c r="DQ569" s="1">
        <v>0.0</v>
      </c>
      <c r="DV569" s="1">
        <v>0.0</v>
      </c>
      <c r="DW569" s="1">
        <v>0.0</v>
      </c>
      <c r="DY569" s="1">
        <v>0.0</v>
      </c>
    </row>
    <row r="570">
      <c r="A570" s="1" t="s">
        <v>176</v>
      </c>
      <c r="B570" s="1">
        <v>2005.0</v>
      </c>
      <c r="C570" s="1" t="s">
        <v>177</v>
      </c>
      <c r="D570" s="1">
        <v>9360702.0</v>
      </c>
      <c r="E570" s="1">
        <v>4.0366067712E10</v>
      </c>
      <c r="G570" s="1">
        <v>0.0</v>
      </c>
      <c r="H570" s="1">
        <v>0.0</v>
      </c>
      <c r="I570" s="1">
        <v>0.0</v>
      </c>
      <c r="J570" s="1">
        <v>6.41</v>
      </c>
      <c r="K570" s="1">
        <v>0.06</v>
      </c>
      <c r="L570" s="1">
        <v>1.227</v>
      </c>
      <c r="N570" s="1">
        <v>443.763</v>
      </c>
      <c r="S570" s="1">
        <v>0.0</v>
      </c>
      <c r="T570" s="1">
        <v>0.0</v>
      </c>
      <c r="V570" s="1">
        <v>0.0</v>
      </c>
      <c r="W570" s="1">
        <v>0.0</v>
      </c>
      <c r="X570" s="1">
        <v>0.0</v>
      </c>
      <c r="Y570" s="1">
        <v>0.0</v>
      </c>
      <c r="AA570" s="1">
        <v>4.89</v>
      </c>
      <c r="AB570" s="1">
        <v>522.397</v>
      </c>
      <c r="AC570" s="1">
        <v>4.89</v>
      </c>
      <c r="AE570" s="1">
        <v>-1.506</v>
      </c>
      <c r="AF570" s="1">
        <v>-0.792</v>
      </c>
      <c r="AG570" s="1">
        <v>5535.658</v>
      </c>
      <c r="AH570" s="1">
        <v>1.284</v>
      </c>
      <c r="AK570" s="1">
        <v>308.738</v>
      </c>
      <c r="AL570" s="1">
        <v>2.89</v>
      </c>
      <c r="AO570" s="1">
        <v>59.1</v>
      </c>
      <c r="AT570" s="1">
        <v>302.328</v>
      </c>
      <c r="AU570" s="1">
        <v>2.83</v>
      </c>
      <c r="AW570" s="1">
        <v>23.373</v>
      </c>
      <c r="AX570" s="1">
        <v>22.017</v>
      </c>
      <c r="AY570" s="1">
        <v>12415.288</v>
      </c>
      <c r="AZ570" s="1">
        <v>116.216</v>
      </c>
      <c r="BA570" s="1">
        <v>57.873</v>
      </c>
      <c r="BC570" s="1">
        <v>2.17</v>
      </c>
      <c r="BG570" s="1">
        <v>207.249</v>
      </c>
      <c r="BH570" s="1">
        <v>1.94</v>
      </c>
      <c r="BJ570" s="1">
        <v>39.673</v>
      </c>
      <c r="BO570" s="1">
        <v>213.659</v>
      </c>
      <c r="BP570" s="1">
        <v>2.0</v>
      </c>
      <c r="BR570" s="1">
        <v>40.9</v>
      </c>
      <c r="BT570" s="1">
        <v>0.0</v>
      </c>
      <c r="BU570" s="1">
        <v>0.0</v>
      </c>
      <c r="BW570" s="1">
        <v>0.0</v>
      </c>
      <c r="BX570" s="1">
        <v>0.0</v>
      </c>
      <c r="BY570" s="1">
        <v>0.0</v>
      </c>
      <c r="BZ570" s="1">
        <v>0.0</v>
      </c>
      <c r="CA570" s="1">
        <v>0.0</v>
      </c>
      <c r="CB570" s="1">
        <v>0.0</v>
      </c>
      <c r="CG570" s="1">
        <v>6.41</v>
      </c>
      <c r="CH570" s="1">
        <v>0.06</v>
      </c>
      <c r="CJ570" s="1">
        <v>2.761</v>
      </c>
      <c r="CK570" s="1">
        <v>0.907</v>
      </c>
      <c r="CL570" s="1">
        <v>3606.609</v>
      </c>
      <c r="CM570" s="1">
        <v>33.76</v>
      </c>
      <c r="CN570" s="1">
        <v>1.227</v>
      </c>
      <c r="CQ570" s="1">
        <v>0.06</v>
      </c>
      <c r="CR570" s="1">
        <v>0.0</v>
      </c>
      <c r="CU570" s="1">
        <v>6.41</v>
      </c>
      <c r="CV570" s="1">
        <v>0.0</v>
      </c>
      <c r="CX570" s="1">
        <v>1.227</v>
      </c>
      <c r="CY570" s="1">
        <v>0.0</v>
      </c>
      <c r="DA570" s="1">
        <v>522.397</v>
      </c>
      <c r="DB570" s="1">
        <v>51.818</v>
      </c>
      <c r="DF570" s="1">
        <v>213.659</v>
      </c>
      <c r="DG570" s="1">
        <v>2.0</v>
      </c>
      <c r="DI570" s="1">
        <v>40.9</v>
      </c>
      <c r="DN570" s="1">
        <v>0.0</v>
      </c>
      <c r="DO570" s="1">
        <v>0.0</v>
      </c>
      <c r="DQ570" s="1">
        <v>0.0</v>
      </c>
      <c r="DV570" s="1">
        <v>0.0</v>
      </c>
      <c r="DW570" s="1">
        <v>0.0</v>
      </c>
      <c r="DY570" s="1">
        <v>0.0</v>
      </c>
    </row>
    <row r="571">
      <c r="A571" s="1" t="s">
        <v>176</v>
      </c>
      <c r="B571" s="1">
        <v>2006.0</v>
      </c>
      <c r="C571" s="1" t="s">
        <v>177</v>
      </c>
      <c r="D571" s="1">
        <v>9521625.0</v>
      </c>
      <c r="E571" s="1">
        <v>4.24672256E10</v>
      </c>
      <c r="G571" s="1">
        <v>0.0</v>
      </c>
      <c r="H571" s="1">
        <v>0.0</v>
      </c>
      <c r="I571" s="1">
        <v>0.0</v>
      </c>
      <c r="J571" s="1">
        <v>4.201</v>
      </c>
      <c r="K571" s="1">
        <v>0.04</v>
      </c>
      <c r="L571" s="1">
        <v>0.8</v>
      </c>
      <c r="N571" s="1">
        <v>424.0</v>
      </c>
      <c r="S571" s="1">
        <v>0.0</v>
      </c>
      <c r="T571" s="1">
        <v>0.0</v>
      </c>
      <c r="V571" s="1">
        <v>0.0</v>
      </c>
      <c r="W571" s="1">
        <v>0.0</v>
      </c>
      <c r="X571" s="1">
        <v>0.0</v>
      </c>
      <c r="Y571" s="1">
        <v>0.0</v>
      </c>
      <c r="AA571" s="1">
        <v>5.0</v>
      </c>
      <c r="AB571" s="1">
        <v>525.12</v>
      </c>
      <c r="AC571" s="1">
        <v>5.0</v>
      </c>
      <c r="AE571" s="1">
        <v>10.083</v>
      </c>
      <c r="AF571" s="1">
        <v>5.225</v>
      </c>
      <c r="AG571" s="1">
        <v>5990.805</v>
      </c>
      <c r="AH571" s="1">
        <v>1.343</v>
      </c>
      <c r="AK571" s="1">
        <v>296.168</v>
      </c>
      <c r="AL571" s="1">
        <v>2.82</v>
      </c>
      <c r="AO571" s="1">
        <v>56.4</v>
      </c>
      <c r="AT571" s="1">
        <v>291.967</v>
      </c>
      <c r="AU571" s="1">
        <v>2.78</v>
      </c>
      <c r="AW571" s="1">
        <v>7.088</v>
      </c>
      <c r="AX571" s="1">
        <v>8.237</v>
      </c>
      <c r="AY571" s="1">
        <v>13070.556</v>
      </c>
      <c r="AZ571" s="1">
        <v>124.453</v>
      </c>
      <c r="BA571" s="1">
        <v>55.6</v>
      </c>
      <c r="BC571" s="1">
        <v>2.12</v>
      </c>
      <c r="BG571" s="1">
        <v>224.752</v>
      </c>
      <c r="BH571" s="1">
        <v>2.14</v>
      </c>
      <c r="BJ571" s="1">
        <v>42.8</v>
      </c>
      <c r="BO571" s="1">
        <v>228.953</v>
      </c>
      <c r="BP571" s="1">
        <v>2.18</v>
      </c>
      <c r="BR571" s="1">
        <v>43.6</v>
      </c>
      <c r="BT571" s="1">
        <v>0.0</v>
      </c>
      <c r="BU571" s="1">
        <v>0.0</v>
      </c>
      <c r="BW571" s="1">
        <v>0.0</v>
      </c>
      <c r="BX571" s="1">
        <v>0.0</v>
      </c>
      <c r="BY571" s="1">
        <v>0.0</v>
      </c>
      <c r="BZ571" s="1">
        <v>0.0</v>
      </c>
      <c r="CA571" s="1">
        <v>0.0</v>
      </c>
      <c r="CB571" s="1">
        <v>0.0</v>
      </c>
      <c r="CG571" s="1">
        <v>4.201</v>
      </c>
      <c r="CH571" s="1">
        <v>0.04</v>
      </c>
      <c r="CJ571" s="1">
        <v>-2.93</v>
      </c>
      <c r="CK571" s="1">
        <v>-0.989</v>
      </c>
      <c r="CL571" s="1">
        <v>3441.758</v>
      </c>
      <c r="CM571" s="1">
        <v>32.771</v>
      </c>
      <c r="CN571" s="1">
        <v>0.8</v>
      </c>
      <c r="CQ571" s="1">
        <v>0.04</v>
      </c>
      <c r="CR571" s="1">
        <v>0.0</v>
      </c>
      <c r="CU571" s="1">
        <v>4.201</v>
      </c>
      <c r="CV571" s="1">
        <v>0.0</v>
      </c>
      <c r="CX571" s="1">
        <v>0.8</v>
      </c>
      <c r="CY571" s="1">
        <v>0.0</v>
      </c>
      <c r="DA571" s="1">
        <v>525.12</v>
      </c>
      <c r="DB571" s="1">
        <v>57.042</v>
      </c>
      <c r="DF571" s="1">
        <v>228.953</v>
      </c>
      <c r="DG571" s="1">
        <v>2.18</v>
      </c>
      <c r="DI571" s="1">
        <v>43.6</v>
      </c>
      <c r="DN571" s="1">
        <v>0.0</v>
      </c>
      <c r="DO571" s="1">
        <v>0.0</v>
      </c>
      <c r="DQ571" s="1">
        <v>0.0</v>
      </c>
      <c r="DV571" s="1">
        <v>0.0</v>
      </c>
      <c r="DW571" s="1">
        <v>0.0</v>
      </c>
      <c r="DY571" s="1">
        <v>0.0</v>
      </c>
    </row>
    <row r="572">
      <c r="A572" s="1" t="s">
        <v>176</v>
      </c>
      <c r="B572" s="1">
        <v>2007.0</v>
      </c>
      <c r="C572" s="1" t="s">
        <v>177</v>
      </c>
      <c r="D572" s="1">
        <v>9685913.0</v>
      </c>
      <c r="E572" s="1">
        <v>4.4577390592E10</v>
      </c>
      <c r="G572" s="1">
        <v>0.0</v>
      </c>
      <c r="H572" s="1">
        <v>0.0</v>
      </c>
      <c r="I572" s="1">
        <v>0.0</v>
      </c>
      <c r="J572" s="1">
        <v>5.162</v>
      </c>
      <c r="K572" s="1">
        <v>0.05</v>
      </c>
      <c r="L572" s="1">
        <v>0.919</v>
      </c>
      <c r="N572" s="1">
        <v>424.632</v>
      </c>
      <c r="S572" s="1">
        <v>0.0</v>
      </c>
      <c r="T572" s="1">
        <v>0.0</v>
      </c>
      <c r="V572" s="1">
        <v>0.0</v>
      </c>
      <c r="W572" s="1">
        <v>0.0</v>
      </c>
      <c r="X572" s="1">
        <v>0.0</v>
      </c>
      <c r="Y572" s="1">
        <v>0.0</v>
      </c>
      <c r="AA572" s="1">
        <v>5.44</v>
      </c>
      <c r="AB572" s="1">
        <v>561.64</v>
      </c>
      <c r="AC572" s="1">
        <v>5.44</v>
      </c>
      <c r="AE572" s="1">
        <v>7.516</v>
      </c>
      <c r="AF572" s="1">
        <v>4.287</v>
      </c>
      <c r="AG572" s="1">
        <v>6331.804</v>
      </c>
      <c r="AH572" s="1">
        <v>1.376</v>
      </c>
      <c r="AK572" s="1">
        <v>319.02</v>
      </c>
      <c r="AL572" s="1">
        <v>3.09</v>
      </c>
      <c r="AO572" s="1">
        <v>56.801</v>
      </c>
      <c r="AT572" s="1">
        <v>313.858</v>
      </c>
      <c r="AU572" s="1">
        <v>3.04</v>
      </c>
      <c r="AW572" s="1">
        <v>7.11</v>
      </c>
      <c r="AX572" s="1">
        <v>8.849</v>
      </c>
      <c r="AY572" s="1">
        <v>13762.453</v>
      </c>
      <c r="AZ572" s="1">
        <v>133.302</v>
      </c>
      <c r="BA572" s="1">
        <v>55.882</v>
      </c>
      <c r="BC572" s="1">
        <v>2.31</v>
      </c>
      <c r="BG572" s="1">
        <v>237.458</v>
      </c>
      <c r="BH572" s="1">
        <v>2.3</v>
      </c>
      <c r="BJ572" s="1">
        <v>42.279</v>
      </c>
      <c r="BO572" s="1">
        <v>242.62</v>
      </c>
      <c r="BP572" s="1">
        <v>2.35</v>
      </c>
      <c r="BR572" s="1">
        <v>43.199</v>
      </c>
      <c r="BT572" s="1">
        <v>0.0</v>
      </c>
      <c r="BU572" s="1">
        <v>0.0</v>
      </c>
      <c r="BW572" s="1">
        <v>0.0</v>
      </c>
      <c r="BX572" s="1">
        <v>0.0</v>
      </c>
      <c r="BY572" s="1">
        <v>0.0</v>
      </c>
      <c r="BZ572" s="1">
        <v>0.0</v>
      </c>
      <c r="CA572" s="1">
        <v>0.0</v>
      </c>
      <c r="CB572" s="1">
        <v>0.0</v>
      </c>
      <c r="CG572" s="1">
        <v>5.162</v>
      </c>
      <c r="CH572" s="1">
        <v>0.05</v>
      </c>
      <c r="CJ572" s="1">
        <v>1.197</v>
      </c>
      <c r="CK572" s="1">
        <v>0.392</v>
      </c>
      <c r="CL572" s="1">
        <v>3423.874</v>
      </c>
      <c r="CM572" s="1">
        <v>33.163</v>
      </c>
      <c r="CN572" s="1">
        <v>0.919</v>
      </c>
      <c r="CQ572" s="1">
        <v>0.05</v>
      </c>
      <c r="CR572" s="1">
        <v>0.0</v>
      </c>
      <c r="CU572" s="1">
        <v>5.162</v>
      </c>
      <c r="CV572" s="1">
        <v>0.0</v>
      </c>
      <c r="CX572" s="1">
        <v>0.919</v>
      </c>
      <c r="CY572" s="1">
        <v>0.0</v>
      </c>
      <c r="DA572" s="1">
        <v>561.64</v>
      </c>
      <c r="DB572" s="1">
        <v>61.329</v>
      </c>
      <c r="DF572" s="1">
        <v>242.62</v>
      </c>
      <c r="DG572" s="1">
        <v>2.35</v>
      </c>
      <c r="DI572" s="1">
        <v>43.199</v>
      </c>
      <c r="DN572" s="1">
        <v>0.0</v>
      </c>
      <c r="DO572" s="1">
        <v>0.0</v>
      </c>
      <c r="DQ572" s="1">
        <v>0.0</v>
      </c>
      <c r="DV572" s="1">
        <v>0.0</v>
      </c>
      <c r="DW572" s="1">
        <v>0.0</v>
      </c>
      <c r="DY572" s="1">
        <v>0.0</v>
      </c>
    </row>
    <row r="573">
      <c r="A573" s="1" t="s">
        <v>176</v>
      </c>
      <c r="B573" s="1">
        <v>2008.0</v>
      </c>
      <c r="C573" s="1" t="s">
        <v>177</v>
      </c>
      <c r="D573" s="1">
        <v>9850806.0</v>
      </c>
      <c r="E573" s="1">
        <v>4.7500611584E10</v>
      </c>
      <c r="G573" s="1">
        <v>0.0</v>
      </c>
      <c r="H573" s="1">
        <v>0.0</v>
      </c>
      <c r="I573" s="1">
        <v>0.0</v>
      </c>
      <c r="J573" s="1">
        <v>6.091</v>
      </c>
      <c r="K573" s="1">
        <v>0.06</v>
      </c>
      <c r="L573" s="1">
        <v>1.014</v>
      </c>
      <c r="N573" s="1">
        <v>451.014</v>
      </c>
      <c r="S573" s="1">
        <v>0.0</v>
      </c>
      <c r="T573" s="1">
        <v>0.0</v>
      </c>
      <c r="V573" s="1">
        <v>0.0</v>
      </c>
      <c r="W573" s="1">
        <v>0.0</v>
      </c>
      <c r="X573" s="1">
        <v>0.0</v>
      </c>
      <c r="Y573" s="1">
        <v>0.0</v>
      </c>
      <c r="AA573" s="1">
        <v>5.92</v>
      </c>
      <c r="AB573" s="1">
        <v>600.966</v>
      </c>
      <c r="AC573" s="1">
        <v>5.92</v>
      </c>
      <c r="AE573" s="1">
        <v>2.804</v>
      </c>
      <c r="AF573" s="1">
        <v>1.72</v>
      </c>
      <c r="AG573" s="1">
        <v>6400.407</v>
      </c>
      <c r="AH573" s="1">
        <v>1.327</v>
      </c>
      <c r="AK573" s="1">
        <v>362.407</v>
      </c>
      <c r="AL573" s="1">
        <v>3.57</v>
      </c>
      <c r="AO573" s="1">
        <v>60.304</v>
      </c>
      <c r="AT573" s="1">
        <v>358.346</v>
      </c>
      <c r="AU573" s="1">
        <v>3.53</v>
      </c>
      <c r="AW573" s="1">
        <v>3.465</v>
      </c>
      <c r="AX573" s="1">
        <v>4.618</v>
      </c>
      <c r="AY573" s="1">
        <v>14000.904</v>
      </c>
      <c r="AZ573" s="1">
        <v>137.92</v>
      </c>
      <c r="BA573" s="1">
        <v>59.628</v>
      </c>
      <c r="BC573" s="1">
        <v>2.67</v>
      </c>
      <c r="BG573" s="1">
        <v>232.468</v>
      </c>
      <c r="BH573" s="1">
        <v>2.29</v>
      </c>
      <c r="BJ573" s="1">
        <v>38.682</v>
      </c>
      <c r="BO573" s="1">
        <v>238.559</v>
      </c>
      <c r="BP573" s="1">
        <v>2.35</v>
      </c>
      <c r="BR573" s="1">
        <v>39.696</v>
      </c>
      <c r="BT573" s="1">
        <v>0.0</v>
      </c>
      <c r="BU573" s="1">
        <v>0.0</v>
      </c>
      <c r="BW573" s="1">
        <v>0.0</v>
      </c>
      <c r="BX573" s="1">
        <v>0.0</v>
      </c>
      <c r="BY573" s="1">
        <v>0.0</v>
      </c>
      <c r="BZ573" s="1">
        <v>0.0</v>
      </c>
      <c r="CA573" s="1">
        <v>0.0</v>
      </c>
      <c r="CB573" s="1">
        <v>0.0</v>
      </c>
      <c r="CG573" s="1">
        <v>4.061</v>
      </c>
      <c r="CH573" s="1">
        <v>0.04</v>
      </c>
      <c r="CJ573" s="1">
        <v>-17.599</v>
      </c>
      <c r="CK573" s="1">
        <v>-5.836</v>
      </c>
      <c r="CL573" s="1">
        <v>2774.094</v>
      </c>
      <c r="CM573" s="1">
        <v>27.327</v>
      </c>
      <c r="CN573" s="1">
        <v>0.676</v>
      </c>
      <c r="CQ573" s="1">
        <v>0.06</v>
      </c>
      <c r="CR573" s="1">
        <v>0.0</v>
      </c>
      <c r="CU573" s="1">
        <v>6.091</v>
      </c>
      <c r="CV573" s="1">
        <v>0.0</v>
      </c>
      <c r="CX573" s="1">
        <v>1.014</v>
      </c>
      <c r="CY573" s="1">
        <v>0.0</v>
      </c>
      <c r="DA573" s="1">
        <v>600.966</v>
      </c>
      <c r="DB573" s="1">
        <v>63.049</v>
      </c>
      <c r="DF573" s="1">
        <v>238.559</v>
      </c>
      <c r="DG573" s="1">
        <v>2.35</v>
      </c>
      <c r="DI573" s="1">
        <v>39.696</v>
      </c>
      <c r="DN573" s="1">
        <v>0.0</v>
      </c>
      <c r="DO573" s="1">
        <v>0.0</v>
      </c>
      <c r="DQ573" s="1">
        <v>0.0</v>
      </c>
      <c r="DV573" s="1">
        <v>0.0</v>
      </c>
      <c r="DW573" s="1">
        <v>0.0</v>
      </c>
      <c r="DY573" s="1">
        <v>0.0</v>
      </c>
    </row>
    <row r="574">
      <c r="A574" s="1" t="s">
        <v>176</v>
      </c>
      <c r="B574" s="1">
        <v>2009.0</v>
      </c>
      <c r="C574" s="1" t="s">
        <v>177</v>
      </c>
      <c r="D574" s="1">
        <v>1.0016233E7</v>
      </c>
      <c r="E574" s="1">
        <v>4.9290121216E10</v>
      </c>
      <c r="G574" s="1">
        <v>0.0</v>
      </c>
      <c r="H574" s="1">
        <v>0.0</v>
      </c>
      <c r="I574" s="1">
        <v>0.0</v>
      </c>
      <c r="J574" s="1">
        <v>7.987</v>
      </c>
      <c r="K574" s="1">
        <v>0.08</v>
      </c>
      <c r="L574" s="1">
        <v>1.288</v>
      </c>
      <c r="N574" s="1">
        <v>465.378</v>
      </c>
      <c r="S574" s="1">
        <v>0.0</v>
      </c>
      <c r="T574" s="1">
        <v>0.0</v>
      </c>
      <c r="V574" s="1">
        <v>0.0</v>
      </c>
      <c r="W574" s="1">
        <v>0.0</v>
      </c>
      <c r="X574" s="1">
        <v>0.0</v>
      </c>
      <c r="Y574" s="1">
        <v>0.0</v>
      </c>
      <c r="AA574" s="1">
        <v>6.21</v>
      </c>
      <c r="AB574" s="1">
        <v>619.994</v>
      </c>
      <c r="AC574" s="1">
        <v>6.21</v>
      </c>
      <c r="AE574" s="1">
        <v>-1.44</v>
      </c>
      <c r="AF574" s="1">
        <v>-0.908</v>
      </c>
      <c r="AG574" s="1">
        <v>6204.024</v>
      </c>
      <c r="AH574" s="1">
        <v>1.261</v>
      </c>
      <c r="AK574" s="1">
        <v>385.374</v>
      </c>
      <c r="AL574" s="1">
        <v>3.86</v>
      </c>
      <c r="AO574" s="1">
        <v>62.158</v>
      </c>
      <c r="AT574" s="1">
        <v>380.383</v>
      </c>
      <c r="AU574" s="1">
        <v>3.81</v>
      </c>
      <c r="AW574" s="1">
        <v>-13.852</v>
      </c>
      <c r="AX574" s="1">
        <v>-19.104</v>
      </c>
      <c r="AY574" s="1">
        <v>11862.328</v>
      </c>
      <c r="AZ574" s="1">
        <v>118.816</v>
      </c>
      <c r="BA574" s="1">
        <v>61.353</v>
      </c>
      <c r="BC574" s="1">
        <v>2.89</v>
      </c>
      <c r="BG574" s="1">
        <v>226.632</v>
      </c>
      <c r="BH574" s="1">
        <v>2.27</v>
      </c>
      <c r="BJ574" s="1">
        <v>36.554</v>
      </c>
      <c r="BO574" s="1">
        <v>234.619</v>
      </c>
      <c r="BP574" s="1">
        <v>2.35</v>
      </c>
      <c r="BR574" s="1">
        <v>37.842</v>
      </c>
      <c r="BT574" s="1">
        <v>0.0</v>
      </c>
      <c r="BU574" s="1">
        <v>0.0</v>
      </c>
      <c r="BW574" s="1">
        <v>0.0</v>
      </c>
      <c r="BX574" s="1">
        <v>0.0</v>
      </c>
      <c r="BY574" s="1">
        <v>0.0</v>
      </c>
      <c r="BZ574" s="1">
        <v>0.0</v>
      </c>
      <c r="CA574" s="1">
        <v>0.0</v>
      </c>
      <c r="CB574" s="1">
        <v>0.0</v>
      </c>
      <c r="CG574" s="1">
        <v>4.992</v>
      </c>
      <c r="CH574" s="1">
        <v>0.05</v>
      </c>
      <c r="CJ574" s="1">
        <v>-10.718</v>
      </c>
      <c r="CK574" s="1">
        <v>-2.929</v>
      </c>
      <c r="CL574" s="1">
        <v>2435.851</v>
      </c>
      <c r="CM574" s="1">
        <v>24.398</v>
      </c>
      <c r="CN574" s="1">
        <v>0.805</v>
      </c>
      <c r="CQ574" s="1">
        <v>0.08</v>
      </c>
      <c r="CR574" s="1">
        <v>0.0</v>
      </c>
      <c r="CU574" s="1">
        <v>7.987</v>
      </c>
      <c r="CV574" s="1">
        <v>0.0</v>
      </c>
      <c r="CX574" s="1">
        <v>1.288</v>
      </c>
      <c r="CY574" s="1">
        <v>0.0</v>
      </c>
      <c r="DA574" s="1">
        <v>619.994</v>
      </c>
      <c r="DB574" s="1">
        <v>62.141</v>
      </c>
      <c r="DF574" s="1">
        <v>234.619</v>
      </c>
      <c r="DG574" s="1">
        <v>2.35</v>
      </c>
      <c r="DI574" s="1">
        <v>37.842</v>
      </c>
      <c r="DN574" s="1">
        <v>0.0</v>
      </c>
      <c r="DO574" s="1">
        <v>0.0</v>
      </c>
      <c r="DQ574" s="1">
        <v>0.0</v>
      </c>
      <c r="DV574" s="1">
        <v>0.0</v>
      </c>
      <c r="DW574" s="1">
        <v>0.0</v>
      </c>
      <c r="DY574" s="1">
        <v>0.0</v>
      </c>
    </row>
    <row r="575">
      <c r="A575" s="1" t="s">
        <v>176</v>
      </c>
      <c r="B575" s="1">
        <v>2010.0</v>
      </c>
      <c r="C575" s="1" t="s">
        <v>177</v>
      </c>
      <c r="D575" s="1">
        <v>1.018229E7</v>
      </c>
      <c r="E575" s="1">
        <v>5.1541504E10</v>
      </c>
      <c r="G575" s="1">
        <v>0.0</v>
      </c>
      <c r="H575" s="1">
        <v>0.0</v>
      </c>
      <c r="I575" s="1">
        <v>0.0</v>
      </c>
      <c r="J575" s="1">
        <v>7.857</v>
      </c>
      <c r="K575" s="1">
        <v>0.08</v>
      </c>
      <c r="L575" s="1">
        <v>1.203</v>
      </c>
      <c r="N575" s="1">
        <v>494.737</v>
      </c>
      <c r="S575" s="1">
        <v>0.0</v>
      </c>
      <c r="T575" s="1">
        <v>0.0</v>
      </c>
      <c r="V575" s="1">
        <v>0.0</v>
      </c>
      <c r="W575" s="1">
        <v>0.0</v>
      </c>
      <c r="X575" s="1">
        <v>0.0</v>
      </c>
      <c r="Y575" s="1">
        <v>0.0</v>
      </c>
      <c r="AA575" s="1">
        <v>6.65</v>
      </c>
      <c r="AB575" s="1">
        <v>653.095</v>
      </c>
      <c r="AC575" s="1">
        <v>6.65</v>
      </c>
      <c r="AE575" s="1">
        <v>2.093</v>
      </c>
      <c r="AF575" s="1">
        <v>1.301</v>
      </c>
      <c r="AG575" s="1">
        <v>6230.601</v>
      </c>
      <c r="AH575" s="1">
        <v>1.231</v>
      </c>
      <c r="AK575" s="1">
        <v>433.105</v>
      </c>
      <c r="AL575" s="1">
        <v>4.41</v>
      </c>
      <c r="AO575" s="1">
        <v>66.316</v>
      </c>
      <c r="AT575" s="1">
        <v>427.212</v>
      </c>
      <c r="AU575" s="1">
        <v>4.35</v>
      </c>
      <c r="AW575" s="1">
        <v>15.427</v>
      </c>
      <c r="AX575" s="1">
        <v>18.329</v>
      </c>
      <c r="AY575" s="1">
        <v>13468.976</v>
      </c>
      <c r="AZ575" s="1">
        <v>137.145</v>
      </c>
      <c r="BA575" s="1">
        <v>65.414</v>
      </c>
      <c r="BC575" s="1">
        <v>3.29</v>
      </c>
      <c r="BG575" s="1">
        <v>212.133</v>
      </c>
      <c r="BH575" s="1">
        <v>2.16</v>
      </c>
      <c r="BJ575" s="1">
        <v>32.481</v>
      </c>
      <c r="BO575" s="1">
        <v>219.99</v>
      </c>
      <c r="BP575" s="1">
        <v>2.24</v>
      </c>
      <c r="BR575" s="1">
        <v>33.684</v>
      </c>
      <c r="BT575" s="1">
        <v>0.0</v>
      </c>
      <c r="BU575" s="1">
        <v>0.0</v>
      </c>
      <c r="BW575" s="1">
        <v>0.0</v>
      </c>
      <c r="BX575" s="1">
        <v>0.0</v>
      </c>
      <c r="BY575" s="1">
        <v>0.0</v>
      </c>
      <c r="BZ575" s="1">
        <v>0.0</v>
      </c>
      <c r="CA575" s="1">
        <v>0.0</v>
      </c>
      <c r="CB575" s="1">
        <v>0.0</v>
      </c>
      <c r="CG575" s="1">
        <v>5.893</v>
      </c>
      <c r="CH575" s="1">
        <v>0.06</v>
      </c>
      <c r="CJ575" s="1">
        <v>3.997</v>
      </c>
      <c r="CK575" s="1">
        <v>0.975</v>
      </c>
      <c r="CL575" s="1">
        <v>2491.898</v>
      </c>
      <c r="CM575" s="1">
        <v>25.373</v>
      </c>
      <c r="CN575" s="1">
        <v>0.902</v>
      </c>
      <c r="CQ575" s="1">
        <v>0.08</v>
      </c>
      <c r="CR575" s="1">
        <v>0.0</v>
      </c>
      <c r="CU575" s="1">
        <v>7.857</v>
      </c>
      <c r="CV575" s="1">
        <v>0.0</v>
      </c>
      <c r="CX575" s="1">
        <v>1.203</v>
      </c>
      <c r="CY575" s="1">
        <v>0.0</v>
      </c>
      <c r="DA575" s="1">
        <v>653.095</v>
      </c>
      <c r="DB575" s="1">
        <v>63.442</v>
      </c>
      <c r="DF575" s="1">
        <v>219.99</v>
      </c>
      <c r="DG575" s="1">
        <v>2.24</v>
      </c>
      <c r="DI575" s="1">
        <v>33.684</v>
      </c>
      <c r="DN575" s="1">
        <v>0.0</v>
      </c>
      <c r="DO575" s="1">
        <v>0.0</v>
      </c>
      <c r="DQ575" s="1">
        <v>0.0</v>
      </c>
      <c r="DV575" s="1">
        <v>0.0</v>
      </c>
      <c r="DW575" s="1">
        <v>0.0</v>
      </c>
      <c r="DY575" s="1">
        <v>0.0</v>
      </c>
    </row>
    <row r="576">
      <c r="A576" s="1" t="s">
        <v>176</v>
      </c>
      <c r="B576" s="1">
        <v>2011.0</v>
      </c>
      <c r="C576" s="1" t="s">
        <v>177</v>
      </c>
      <c r="D576" s="1">
        <v>1.0348877E7</v>
      </c>
      <c r="E576" s="1">
        <v>5.443702784E10</v>
      </c>
      <c r="G576" s="1">
        <v>0.0</v>
      </c>
      <c r="H576" s="1">
        <v>0.0</v>
      </c>
      <c r="I576" s="1">
        <v>0.0</v>
      </c>
      <c r="J576" s="1">
        <v>8.697</v>
      </c>
      <c r="K576" s="1">
        <v>0.09</v>
      </c>
      <c r="L576" s="1">
        <v>1.269</v>
      </c>
      <c r="N576" s="1">
        <v>493.653</v>
      </c>
      <c r="S576" s="1">
        <v>0.0</v>
      </c>
      <c r="T576" s="1">
        <v>0.0</v>
      </c>
      <c r="V576" s="1">
        <v>0.0</v>
      </c>
      <c r="W576" s="1">
        <v>0.0</v>
      </c>
      <c r="X576" s="1">
        <v>0.0</v>
      </c>
      <c r="Y576" s="1">
        <v>0.0</v>
      </c>
      <c r="AA576" s="1">
        <v>7.09</v>
      </c>
      <c r="AB576" s="1">
        <v>685.099</v>
      </c>
      <c r="AC576" s="1">
        <v>7.09</v>
      </c>
      <c r="AE576" s="1">
        <v>3.289</v>
      </c>
      <c r="AF576" s="1">
        <v>2.087</v>
      </c>
      <c r="AG576" s="1">
        <v>6331.954</v>
      </c>
      <c r="AH576" s="1">
        <v>1.204</v>
      </c>
      <c r="AK576" s="1">
        <v>452.223</v>
      </c>
      <c r="AL576" s="1">
        <v>4.68</v>
      </c>
      <c r="AO576" s="1">
        <v>66.008</v>
      </c>
      <c r="AT576" s="1">
        <v>447.392</v>
      </c>
      <c r="AU576" s="1">
        <v>4.63</v>
      </c>
      <c r="AW576" s="1">
        <v>9.621</v>
      </c>
      <c r="AX576" s="1">
        <v>13.195</v>
      </c>
      <c r="AY576" s="1">
        <v>14527.182</v>
      </c>
      <c r="AZ576" s="1">
        <v>150.34</v>
      </c>
      <c r="BA576" s="1">
        <v>65.303</v>
      </c>
      <c r="BC576" s="1">
        <v>3.5</v>
      </c>
      <c r="BG576" s="1">
        <v>224.179</v>
      </c>
      <c r="BH576" s="1">
        <v>2.32</v>
      </c>
      <c r="BJ576" s="1">
        <v>32.722</v>
      </c>
      <c r="BO576" s="1">
        <v>232.876</v>
      </c>
      <c r="BP576" s="1">
        <v>2.41</v>
      </c>
      <c r="BR576" s="1">
        <v>33.992</v>
      </c>
      <c r="BT576" s="1">
        <v>0.0</v>
      </c>
      <c r="BU576" s="1">
        <v>0.0</v>
      </c>
      <c r="BW576" s="1">
        <v>0.0</v>
      </c>
      <c r="BX576" s="1">
        <v>0.0</v>
      </c>
      <c r="BY576" s="1">
        <v>0.0</v>
      </c>
      <c r="BZ576" s="1">
        <v>0.0</v>
      </c>
      <c r="CA576" s="1">
        <v>0.0</v>
      </c>
      <c r="CB576" s="1">
        <v>0.0</v>
      </c>
      <c r="CG576" s="1">
        <v>4.831</v>
      </c>
      <c r="CH576" s="1">
        <v>0.05</v>
      </c>
      <c r="CJ576" s="1">
        <v>2.938</v>
      </c>
      <c r="CK576" s="1">
        <v>0.746</v>
      </c>
      <c r="CL576" s="1">
        <v>2523.831</v>
      </c>
      <c r="CM576" s="1">
        <v>26.119</v>
      </c>
      <c r="CN576" s="1">
        <v>0.705</v>
      </c>
      <c r="CQ576" s="1">
        <v>0.09</v>
      </c>
      <c r="CR576" s="1">
        <v>0.0</v>
      </c>
      <c r="CU576" s="1">
        <v>8.697</v>
      </c>
      <c r="CV576" s="1">
        <v>0.0</v>
      </c>
      <c r="CX576" s="1">
        <v>1.269</v>
      </c>
      <c r="CY576" s="1">
        <v>0.0</v>
      </c>
      <c r="DA576" s="1">
        <v>685.099</v>
      </c>
      <c r="DB576" s="1">
        <v>65.529</v>
      </c>
      <c r="DF576" s="1">
        <v>232.876</v>
      </c>
      <c r="DG576" s="1">
        <v>2.41</v>
      </c>
      <c r="DI576" s="1">
        <v>33.992</v>
      </c>
      <c r="DN576" s="1">
        <v>0.0</v>
      </c>
      <c r="DO576" s="1">
        <v>0.0</v>
      </c>
      <c r="DQ576" s="1">
        <v>0.0</v>
      </c>
      <c r="DV576" s="1">
        <v>0.0</v>
      </c>
      <c r="DW576" s="1">
        <v>0.0</v>
      </c>
      <c r="DY576" s="1">
        <v>0.0</v>
      </c>
    </row>
    <row r="577">
      <c r="A577" s="1" t="s">
        <v>176</v>
      </c>
      <c r="B577" s="1">
        <v>2012.0</v>
      </c>
      <c r="C577" s="1" t="s">
        <v>177</v>
      </c>
      <c r="D577" s="1">
        <v>1.0515765E7</v>
      </c>
      <c r="E577" s="1">
        <v>5.7225289728E10</v>
      </c>
      <c r="G577" s="1">
        <v>0.0</v>
      </c>
      <c r="H577" s="1">
        <v>0.0</v>
      </c>
      <c r="I577" s="1">
        <v>0.0</v>
      </c>
      <c r="J577" s="1">
        <v>7.608</v>
      </c>
      <c r="K577" s="1">
        <v>0.08</v>
      </c>
      <c r="L577" s="1">
        <v>1.08</v>
      </c>
      <c r="N577" s="1">
        <v>504.723</v>
      </c>
      <c r="S577" s="1">
        <v>0.0</v>
      </c>
      <c r="T577" s="1">
        <v>0.0</v>
      </c>
      <c r="V577" s="1">
        <v>0.0</v>
      </c>
      <c r="W577" s="1">
        <v>0.0</v>
      </c>
      <c r="X577" s="1">
        <v>0.0</v>
      </c>
      <c r="Y577" s="1">
        <v>0.0</v>
      </c>
      <c r="AA577" s="1">
        <v>7.41</v>
      </c>
      <c r="AB577" s="1">
        <v>704.656</v>
      </c>
      <c r="AC577" s="1">
        <v>7.41</v>
      </c>
      <c r="AE577" s="1">
        <v>19.937</v>
      </c>
      <c r="AF577" s="1">
        <v>13.065</v>
      </c>
      <c r="AG577" s="1">
        <v>7473.838</v>
      </c>
      <c r="AH577" s="1">
        <v>1.373</v>
      </c>
      <c r="AK577" s="1">
        <v>475.477</v>
      </c>
      <c r="AL577" s="1">
        <v>5.0</v>
      </c>
      <c r="AO577" s="1">
        <v>67.476</v>
      </c>
      <c r="AT577" s="1">
        <v>468.82</v>
      </c>
      <c r="AU577" s="1">
        <v>4.93</v>
      </c>
      <c r="AW577" s="1">
        <v>12.142</v>
      </c>
      <c r="AX577" s="1">
        <v>18.255</v>
      </c>
      <c r="AY577" s="1">
        <v>16032.571</v>
      </c>
      <c r="AZ577" s="1">
        <v>168.595</v>
      </c>
      <c r="BA577" s="1">
        <v>66.532</v>
      </c>
      <c r="BC577" s="1">
        <v>3.74</v>
      </c>
      <c r="BG577" s="1">
        <v>221.572</v>
      </c>
      <c r="BH577" s="1">
        <v>2.33</v>
      </c>
      <c r="BJ577" s="1">
        <v>31.444</v>
      </c>
      <c r="BO577" s="1">
        <v>229.18</v>
      </c>
      <c r="BP577" s="1">
        <v>2.41</v>
      </c>
      <c r="BR577" s="1">
        <v>32.524</v>
      </c>
      <c r="BT577" s="1">
        <v>0.0</v>
      </c>
      <c r="BU577" s="1">
        <v>0.0</v>
      </c>
      <c r="BW577" s="1">
        <v>0.0</v>
      </c>
      <c r="BX577" s="1">
        <v>0.0</v>
      </c>
      <c r="BY577" s="1">
        <v>0.0</v>
      </c>
      <c r="BZ577" s="1">
        <v>0.0</v>
      </c>
      <c r="CA577" s="1">
        <v>0.0</v>
      </c>
      <c r="CB577" s="1">
        <v>0.0</v>
      </c>
      <c r="CG577" s="1">
        <v>6.657</v>
      </c>
      <c r="CH577" s="1">
        <v>0.07</v>
      </c>
      <c r="CJ577" s="1">
        <v>15.699</v>
      </c>
      <c r="CK577" s="1">
        <v>4.1</v>
      </c>
      <c r="CL577" s="1">
        <v>2873.71</v>
      </c>
      <c r="CM577" s="1">
        <v>30.219</v>
      </c>
      <c r="CN577" s="1">
        <v>0.945</v>
      </c>
      <c r="CQ577" s="1">
        <v>0.08</v>
      </c>
      <c r="CR577" s="1">
        <v>0.0</v>
      </c>
      <c r="CU577" s="1">
        <v>7.608</v>
      </c>
      <c r="CV577" s="1">
        <v>0.0</v>
      </c>
      <c r="CX577" s="1">
        <v>1.08</v>
      </c>
      <c r="CY577" s="1">
        <v>0.0</v>
      </c>
      <c r="DA577" s="1">
        <v>704.656</v>
      </c>
      <c r="DB577" s="1">
        <v>78.593</v>
      </c>
      <c r="DF577" s="1">
        <v>229.18</v>
      </c>
      <c r="DG577" s="1">
        <v>2.41</v>
      </c>
      <c r="DI577" s="1">
        <v>32.524</v>
      </c>
      <c r="DN577" s="1">
        <v>0.0</v>
      </c>
      <c r="DO577" s="1">
        <v>0.0</v>
      </c>
      <c r="DQ577" s="1">
        <v>0.0</v>
      </c>
      <c r="DV577" s="1">
        <v>0.0</v>
      </c>
      <c r="DW577" s="1">
        <v>0.0</v>
      </c>
      <c r="DY577" s="1">
        <v>0.0</v>
      </c>
    </row>
    <row r="578">
      <c r="A578" s="1" t="s">
        <v>176</v>
      </c>
      <c r="B578" s="1">
        <v>2013.0</v>
      </c>
      <c r="C578" s="1" t="s">
        <v>177</v>
      </c>
      <c r="D578" s="1">
        <v>1.0682555E7</v>
      </c>
      <c r="E578" s="1">
        <v>6.1114322944E10</v>
      </c>
      <c r="G578" s="1">
        <v>0.0</v>
      </c>
      <c r="H578" s="1">
        <v>0.0</v>
      </c>
      <c r="I578" s="1">
        <v>0.0</v>
      </c>
      <c r="J578" s="1">
        <v>12.169</v>
      </c>
      <c r="K578" s="1">
        <v>0.13</v>
      </c>
      <c r="L578" s="1">
        <v>1.665</v>
      </c>
      <c r="N578" s="1">
        <v>495.519</v>
      </c>
      <c r="S578" s="1">
        <v>0.0</v>
      </c>
      <c r="T578" s="1">
        <v>0.0</v>
      </c>
      <c r="V578" s="1">
        <v>0.0</v>
      </c>
      <c r="W578" s="1">
        <v>0.0</v>
      </c>
      <c r="X578" s="1">
        <v>0.0</v>
      </c>
      <c r="Y578" s="1">
        <v>0.0</v>
      </c>
      <c r="AA578" s="1">
        <v>7.81</v>
      </c>
      <c r="AB578" s="1">
        <v>731.099</v>
      </c>
      <c r="AC578" s="1">
        <v>7.81</v>
      </c>
      <c r="AE578" s="1">
        <v>1.114</v>
      </c>
      <c r="AF578" s="1">
        <v>0.876</v>
      </c>
      <c r="AG578" s="1">
        <v>7439.116</v>
      </c>
      <c r="AH578" s="1">
        <v>1.3</v>
      </c>
      <c r="AK578" s="1">
        <v>483.967</v>
      </c>
      <c r="AL578" s="1">
        <v>5.17</v>
      </c>
      <c r="AO578" s="1">
        <v>66.197</v>
      </c>
      <c r="AT578" s="1">
        <v>478.35</v>
      </c>
      <c r="AU578" s="1">
        <v>5.11</v>
      </c>
      <c r="AW578" s="1">
        <v>16.108</v>
      </c>
      <c r="AX578" s="1">
        <v>27.157</v>
      </c>
      <c r="AY578" s="1">
        <v>18324.42</v>
      </c>
      <c r="AZ578" s="1">
        <v>195.752</v>
      </c>
      <c r="BA578" s="1">
        <v>65.429</v>
      </c>
      <c r="BC578" s="1">
        <v>3.87</v>
      </c>
      <c r="BG578" s="1">
        <v>234.963</v>
      </c>
      <c r="BH578" s="1">
        <v>2.51</v>
      </c>
      <c r="BJ578" s="1">
        <v>32.138</v>
      </c>
      <c r="BO578" s="1">
        <v>247.132</v>
      </c>
      <c r="BP578" s="1">
        <v>2.64</v>
      </c>
      <c r="BR578" s="1">
        <v>33.803</v>
      </c>
      <c r="BT578" s="1">
        <v>0.0</v>
      </c>
      <c r="BU578" s="1">
        <v>0.0</v>
      </c>
      <c r="BW578" s="1">
        <v>0.0</v>
      </c>
      <c r="BX578" s="1">
        <v>0.0</v>
      </c>
      <c r="BY578" s="1">
        <v>0.0</v>
      </c>
      <c r="BZ578" s="1">
        <v>0.0</v>
      </c>
      <c r="CA578" s="1">
        <v>0.0</v>
      </c>
      <c r="CB578" s="1">
        <v>0.0</v>
      </c>
      <c r="CG578" s="1">
        <v>5.617</v>
      </c>
      <c r="CH578" s="1">
        <v>0.06</v>
      </c>
      <c r="CJ578" s="1">
        <v>12.885</v>
      </c>
      <c r="CK578" s="1">
        <v>3.894</v>
      </c>
      <c r="CL578" s="1">
        <v>3193.331</v>
      </c>
      <c r="CM578" s="1">
        <v>34.113</v>
      </c>
      <c r="CN578" s="1">
        <v>0.768</v>
      </c>
      <c r="CQ578" s="1">
        <v>0.13</v>
      </c>
      <c r="CR578" s="1">
        <v>0.0</v>
      </c>
      <c r="CU578" s="1">
        <v>12.169</v>
      </c>
      <c r="CV578" s="1">
        <v>0.0</v>
      </c>
      <c r="CX578" s="1">
        <v>1.665</v>
      </c>
      <c r="CY578" s="1">
        <v>0.0</v>
      </c>
      <c r="DA578" s="1">
        <v>731.099</v>
      </c>
      <c r="DB578" s="1">
        <v>79.469</v>
      </c>
      <c r="DF578" s="1">
        <v>247.132</v>
      </c>
      <c r="DG578" s="1">
        <v>2.64</v>
      </c>
      <c r="DI578" s="1">
        <v>33.803</v>
      </c>
      <c r="DN578" s="1">
        <v>0.0</v>
      </c>
      <c r="DO578" s="1">
        <v>0.0</v>
      </c>
      <c r="DQ578" s="1">
        <v>0.0</v>
      </c>
      <c r="DV578" s="1">
        <v>0.0</v>
      </c>
      <c r="DW578" s="1">
        <v>0.0</v>
      </c>
      <c r="DY578" s="1">
        <v>0.0</v>
      </c>
    </row>
    <row r="579">
      <c r="A579" s="1" t="s">
        <v>176</v>
      </c>
      <c r="B579" s="1">
        <v>2014.0</v>
      </c>
      <c r="C579" s="1" t="s">
        <v>177</v>
      </c>
      <c r="D579" s="1">
        <v>1.0848842E7</v>
      </c>
      <c r="E579" s="1">
        <v>6.445176832E10</v>
      </c>
      <c r="G579" s="1">
        <v>0.0</v>
      </c>
      <c r="H579" s="1">
        <v>0.0</v>
      </c>
      <c r="I579" s="1">
        <v>0.0</v>
      </c>
      <c r="J579" s="1">
        <v>11.983</v>
      </c>
      <c r="K579" s="1">
        <v>0.13</v>
      </c>
      <c r="L579" s="1">
        <v>1.566</v>
      </c>
      <c r="N579" s="1">
        <v>530.12</v>
      </c>
      <c r="S579" s="1">
        <v>0.0</v>
      </c>
      <c r="T579" s="1">
        <v>0.0</v>
      </c>
      <c r="V579" s="1">
        <v>0.0</v>
      </c>
      <c r="W579" s="1">
        <v>0.0</v>
      </c>
      <c r="X579" s="1">
        <v>0.0</v>
      </c>
      <c r="Y579" s="1">
        <v>0.0</v>
      </c>
      <c r="AA579" s="1">
        <v>8.3</v>
      </c>
      <c r="AB579" s="1">
        <v>765.059</v>
      </c>
      <c r="AC579" s="1">
        <v>8.3</v>
      </c>
      <c r="AE579" s="1">
        <v>1.564</v>
      </c>
      <c r="AF579" s="1">
        <v>1.243</v>
      </c>
      <c r="AG579" s="1">
        <v>7439.639</v>
      </c>
      <c r="AH579" s="1">
        <v>1.252</v>
      </c>
      <c r="AK579" s="1">
        <v>545.68</v>
      </c>
      <c r="AL579" s="1">
        <v>5.92</v>
      </c>
      <c r="AO579" s="1">
        <v>71.325</v>
      </c>
      <c r="AT579" s="1">
        <v>538.306</v>
      </c>
      <c r="AU579" s="1">
        <v>5.84</v>
      </c>
      <c r="AW579" s="1">
        <v>4.347</v>
      </c>
      <c r="AX579" s="1">
        <v>8.509</v>
      </c>
      <c r="AY579" s="1">
        <v>18827.84</v>
      </c>
      <c r="AZ579" s="1">
        <v>204.26</v>
      </c>
      <c r="BA579" s="1">
        <v>70.361</v>
      </c>
      <c r="BC579" s="1">
        <v>4.4</v>
      </c>
      <c r="BG579" s="1">
        <v>205.552</v>
      </c>
      <c r="BH579" s="1">
        <v>2.23</v>
      </c>
      <c r="BJ579" s="1">
        <v>26.867</v>
      </c>
      <c r="BO579" s="1">
        <v>219.378</v>
      </c>
      <c r="BP579" s="1">
        <v>2.38</v>
      </c>
      <c r="BR579" s="1">
        <v>28.675</v>
      </c>
      <c r="BT579" s="1">
        <v>0.0</v>
      </c>
      <c r="BU579" s="1">
        <v>0.0</v>
      </c>
      <c r="BW579" s="1">
        <v>0.0</v>
      </c>
      <c r="BX579" s="1">
        <v>0.0</v>
      </c>
      <c r="BY579" s="1">
        <v>0.0</v>
      </c>
      <c r="BZ579" s="1">
        <v>0.0</v>
      </c>
      <c r="CA579" s="1">
        <v>0.0</v>
      </c>
      <c r="CB579" s="1">
        <v>0.0</v>
      </c>
      <c r="CG579" s="1">
        <v>7.374</v>
      </c>
      <c r="CH579" s="1">
        <v>0.08</v>
      </c>
      <c r="CJ579" s="1">
        <v>5.755</v>
      </c>
      <c r="CK579" s="1">
        <v>1.963</v>
      </c>
      <c r="CL579" s="1">
        <v>3325.343</v>
      </c>
      <c r="CM579" s="1">
        <v>36.076</v>
      </c>
      <c r="CN579" s="1">
        <v>0.964</v>
      </c>
      <c r="CQ579" s="1">
        <v>0.13</v>
      </c>
      <c r="CR579" s="1">
        <v>0.0</v>
      </c>
      <c r="CU579" s="1">
        <v>11.983</v>
      </c>
      <c r="CV579" s="1">
        <v>0.0</v>
      </c>
      <c r="CX579" s="1">
        <v>1.566</v>
      </c>
      <c r="CY579" s="1">
        <v>0.0</v>
      </c>
      <c r="DA579" s="1">
        <v>765.059</v>
      </c>
      <c r="DB579" s="1">
        <v>80.711</v>
      </c>
      <c r="DF579" s="1">
        <v>219.378</v>
      </c>
      <c r="DG579" s="1">
        <v>2.38</v>
      </c>
      <c r="DI579" s="1">
        <v>28.675</v>
      </c>
      <c r="DN579" s="1">
        <v>0.922</v>
      </c>
      <c r="DO579" s="1">
        <v>0.01</v>
      </c>
      <c r="DQ579" s="1">
        <v>0.12</v>
      </c>
      <c r="DV579" s="1">
        <v>0.922</v>
      </c>
      <c r="DW579" s="1">
        <v>0.01</v>
      </c>
      <c r="DY579" s="1">
        <v>0.12</v>
      </c>
    </row>
    <row r="580">
      <c r="A580" s="1" t="s">
        <v>176</v>
      </c>
      <c r="B580" s="1">
        <v>2015.0</v>
      </c>
      <c r="C580" s="1" t="s">
        <v>177</v>
      </c>
      <c r="D580" s="1">
        <v>1.1014657E7</v>
      </c>
      <c r="E580" s="1">
        <v>6.758219776E10</v>
      </c>
      <c r="G580" s="1">
        <v>0.0</v>
      </c>
      <c r="H580" s="1">
        <v>0.0</v>
      </c>
      <c r="I580" s="1">
        <v>0.0</v>
      </c>
      <c r="J580" s="1">
        <v>18.158</v>
      </c>
      <c r="K580" s="1">
        <v>0.2</v>
      </c>
      <c r="L580" s="1">
        <v>2.222</v>
      </c>
      <c r="N580" s="1">
        <v>526.667</v>
      </c>
      <c r="S580" s="1">
        <v>0.0</v>
      </c>
      <c r="T580" s="1">
        <v>0.0</v>
      </c>
      <c r="V580" s="1">
        <v>0.0</v>
      </c>
      <c r="W580" s="1">
        <v>0.0</v>
      </c>
      <c r="X580" s="1">
        <v>0.0</v>
      </c>
      <c r="Y580" s="1">
        <v>0.0</v>
      </c>
      <c r="AA580" s="1">
        <v>9.0</v>
      </c>
      <c r="AB580" s="1">
        <v>817.093</v>
      </c>
      <c r="AC580" s="1">
        <v>9.0</v>
      </c>
      <c r="AE580" s="1">
        <v>4.914</v>
      </c>
      <c r="AF580" s="1">
        <v>3.966</v>
      </c>
      <c r="AG580" s="1">
        <v>7687.732</v>
      </c>
      <c r="AH580" s="1">
        <v>1.253</v>
      </c>
      <c r="AK580" s="1">
        <v>576.505</v>
      </c>
      <c r="AL580" s="1">
        <v>6.35</v>
      </c>
      <c r="AO580" s="1">
        <v>70.556</v>
      </c>
      <c r="AT580" s="1">
        <v>568.334</v>
      </c>
      <c r="AU580" s="1">
        <v>6.26</v>
      </c>
      <c r="AW580" s="1">
        <v>-1.627</v>
      </c>
      <c r="AX580" s="1">
        <v>-3.324</v>
      </c>
      <c r="AY580" s="1">
        <v>18242.648</v>
      </c>
      <c r="AZ580" s="1">
        <v>200.937</v>
      </c>
      <c r="BA580" s="1">
        <v>69.556</v>
      </c>
      <c r="BC580" s="1">
        <v>4.74</v>
      </c>
      <c r="BG580" s="1">
        <v>221.523</v>
      </c>
      <c r="BH580" s="1">
        <v>2.44</v>
      </c>
      <c r="BJ580" s="1">
        <v>27.111</v>
      </c>
      <c r="BO580" s="1">
        <v>240.589</v>
      </c>
      <c r="BP580" s="1">
        <v>2.65</v>
      </c>
      <c r="BR580" s="1">
        <v>29.444</v>
      </c>
      <c r="BT580" s="1">
        <v>0.0</v>
      </c>
      <c r="BU580" s="1">
        <v>0.0</v>
      </c>
      <c r="BW580" s="1">
        <v>0.0</v>
      </c>
      <c r="BX580" s="1">
        <v>0.0</v>
      </c>
      <c r="BY580" s="1">
        <v>0.0</v>
      </c>
      <c r="BZ580" s="1">
        <v>0.0</v>
      </c>
      <c r="CA580" s="1">
        <v>0.0</v>
      </c>
      <c r="CB580" s="1">
        <v>0.0</v>
      </c>
      <c r="CG580" s="1">
        <v>8.171</v>
      </c>
      <c r="CH580" s="1">
        <v>0.09</v>
      </c>
      <c r="CJ580" s="1">
        <v>7.075</v>
      </c>
      <c r="CK580" s="1">
        <v>2.552</v>
      </c>
      <c r="CL580" s="1">
        <v>3507.001</v>
      </c>
      <c r="CM580" s="1">
        <v>38.628</v>
      </c>
      <c r="CN580" s="1">
        <v>1.0</v>
      </c>
      <c r="CQ580" s="1">
        <v>0.2</v>
      </c>
      <c r="CR580" s="1">
        <v>0.0</v>
      </c>
      <c r="CU580" s="1">
        <v>18.158</v>
      </c>
      <c r="CV580" s="1">
        <v>0.0</v>
      </c>
      <c r="CX580" s="1">
        <v>2.222</v>
      </c>
      <c r="CY580" s="1">
        <v>0.0</v>
      </c>
      <c r="DA580" s="1">
        <v>817.093</v>
      </c>
      <c r="DB580" s="1">
        <v>84.678</v>
      </c>
      <c r="DF580" s="1">
        <v>240.589</v>
      </c>
      <c r="DG580" s="1">
        <v>2.65</v>
      </c>
      <c r="DI580" s="1">
        <v>29.444</v>
      </c>
      <c r="DN580" s="1">
        <v>0.0</v>
      </c>
      <c r="DO580" s="1">
        <v>0.0</v>
      </c>
      <c r="DQ580" s="1">
        <v>0.0</v>
      </c>
      <c r="DV580" s="1">
        <v>0.908</v>
      </c>
      <c r="DW580" s="1">
        <v>0.01</v>
      </c>
      <c r="DY580" s="1">
        <v>0.111</v>
      </c>
    </row>
    <row r="581">
      <c r="A581" s="1" t="s">
        <v>176</v>
      </c>
      <c r="B581" s="1">
        <v>2016.0</v>
      </c>
      <c r="C581" s="1" t="s">
        <v>177</v>
      </c>
      <c r="D581" s="1">
        <v>1.1179968E7</v>
      </c>
      <c r="E581" s="1">
        <v>7.04638976E10</v>
      </c>
      <c r="G581" s="1">
        <v>0.0</v>
      </c>
      <c r="H581" s="1">
        <v>0.0</v>
      </c>
      <c r="I581" s="1">
        <v>0.0</v>
      </c>
      <c r="J581" s="1">
        <v>16.1</v>
      </c>
      <c r="K581" s="1">
        <v>0.18</v>
      </c>
      <c r="L581" s="1">
        <v>1.935</v>
      </c>
      <c r="N581" s="1">
        <v>588.172</v>
      </c>
      <c r="S581" s="1">
        <v>0.0</v>
      </c>
      <c r="T581" s="1">
        <v>0.0</v>
      </c>
      <c r="V581" s="1">
        <v>0.0</v>
      </c>
      <c r="W581" s="1">
        <v>0.0</v>
      </c>
      <c r="X581" s="1">
        <v>0.0</v>
      </c>
      <c r="Y581" s="1">
        <v>0.0</v>
      </c>
      <c r="AA581" s="1">
        <v>9.3</v>
      </c>
      <c r="AB581" s="1">
        <v>831.845</v>
      </c>
      <c r="AC581" s="1">
        <v>9.3</v>
      </c>
      <c r="AE581" s="1">
        <v>5.248</v>
      </c>
      <c r="AF581" s="1">
        <v>4.443</v>
      </c>
      <c r="AG581" s="1">
        <v>7971.51</v>
      </c>
      <c r="AH581" s="1">
        <v>1.265</v>
      </c>
      <c r="AK581" s="1">
        <v>659.215</v>
      </c>
      <c r="AL581" s="1">
        <v>7.37</v>
      </c>
      <c r="AO581" s="1">
        <v>79.247</v>
      </c>
      <c r="AT581" s="1">
        <v>650.27</v>
      </c>
      <c r="AU581" s="1">
        <v>7.27</v>
      </c>
      <c r="AW581" s="1">
        <v>-5.943</v>
      </c>
      <c r="AX581" s="1">
        <v>-11.941</v>
      </c>
      <c r="AY581" s="1">
        <v>16904.793</v>
      </c>
      <c r="AZ581" s="1">
        <v>188.995</v>
      </c>
      <c r="BA581" s="1">
        <v>78.172</v>
      </c>
      <c r="BC581" s="1">
        <v>5.47</v>
      </c>
      <c r="BG581" s="1">
        <v>152.058</v>
      </c>
      <c r="BH581" s="1">
        <v>1.7</v>
      </c>
      <c r="BJ581" s="1">
        <v>18.28</v>
      </c>
      <c r="BO581" s="1">
        <v>172.63</v>
      </c>
      <c r="BP581" s="1">
        <v>1.93</v>
      </c>
      <c r="BR581" s="1">
        <v>20.753</v>
      </c>
      <c r="BT581" s="1">
        <v>0.0</v>
      </c>
      <c r="BU581" s="1">
        <v>0.0</v>
      </c>
      <c r="BW581" s="1">
        <v>0.0</v>
      </c>
      <c r="BX581" s="1">
        <v>0.0</v>
      </c>
      <c r="BY581" s="1">
        <v>0.0</v>
      </c>
      <c r="BZ581" s="1">
        <v>0.0</v>
      </c>
      <c r="CA581" s="1">
        <v>0.0</v>
      </c>
      <c r="CB581" s="1">
        <v>0.0</v>
      </c>
      <c r="CG581" s="1">
        <v>8.945</v>
      </c>
      <c r="CH581" s="1">
        <v>0.1</v>
      </c>
      <c r="CJ581" s="1">
        <v>5.45</v>
      </c>
      <c r="CK581" s="1">
        <v>2.105</v>
      </c>
      <c r="CL581" s="1">
        <v>3643.436</v>
      </c>
      <c r="CM581" s="1">
        <v>40.733</v>
      </c>
      <c r="CN581" s="1">
        <v>1.075</v>
      </c>
      <c r="CQ581" s="1">
        <v>0.18</v>
      </c>
      <c r="CR581" s="1">
        <v>0.0</v>
      </c>
      <c r="CU581" s="1">
        <v>16.1</v>
      </c>
      <c r="CV581" s="1">
        <v>0.0</v>
      </c>
      <c r="CX581" s="1">
        <v>1.935</v>
      </c>
      <c r="CY581" s="1">
        <v>0.0</v>
      </c>
      <c r="DA581" s="1">
        <v>831.845</v>
      </c>
      <c r="DB581" s="1">
        <v>89.121</v>
      </c>
      <c r="DF581" s="1">
        <v>172.63</v>
      </c>
      <c r="DG581" s="1">
        <v>1.93</v>
      </c>
      <c r="DI581" s="1">
        <v>20.753</v>
      </c>
      <c r="DN581" s="1">
        <v>0.894</v>
      </c>
      <c r="DO581" s="1">
        <v>0.01</v>
      </c>
      <c r="DQ581" s="1">
        <v>0.108</v>
      </c>
      <c r="DV581" s="1">
        <v>3.578</v>
      </c>
      <c r="DW581" s="1">
        <v>0.04</v>
      </c>
      <c r="DY581" s="1">
        <v>0.43</v>
      </c>
    </row>
    <row r="582">
      <c r="A582" s="1" t="s">
        <v>176</v>
      </c>
      <c r="B582" s="1">
        <v>2017.0</v>
      </c>
      <c r="C582" s="1" t="s">
        <v>177</v>
      </c>
      <c r="D582" s="1">
        <v>1.134454E7</v>
      </c>
      <c r="E582" s="1">
        <v>7.341985792E10</v>
      </c>
      <c r="G582" s="1">
        <v>0.0</v>
      </c>
      <c r="H582" s="1">
        <v>0.0</v>
      </c>
      <c r="I582" s="1">
        <v>0.0</v>
      </c>
      <c r="J582" s="1">
        <v>11.459</v>
      </c>
      <c r="K582" s="1">
        <v>0.13</v>
      </c>
      <c r="L582" s="1">
        <v>1.356</v>
      </c>
      <c r="N582" s="1">
        <v>554.745</v>
      </c>
      <c r="S582" s="1">
        <v>0.0</v>
      </c>
      <c r="T582" s="1">
        <v>0.0</v>
      </c>
      <c r="Y582" s="1">
        <v>0.0</v>
      </c>
      <c r="AA582" s="1">
        <v>9.59</v>
      </c>
      <c r="AB582" s="1">
        <v>845.341</v>
      </c>
      <c r="AC582" s="1">
        <v>9.59</v>
      </c>
      <c r="AE582" s="1">
        <v>5.157</v>
      </c>
      <c r="AF582" s="1">
        <v>4.596</v>
      </c>
      <c r="AG582" s="1">
        <v>8260.99</v>
      </c>
      <c r="AH582" s="1">
        <v>1.276</v>
      </c>
      <c r="AK582" s="1">
        <v>632.904</v>
      </c>
      <c r="AL582" s="1">
        <v>7.18</v>
      </c>
      <c r="AO582" s="1">
        <v>74.87</v>
      </c>
      <c r="AT582" s="1">
        <v>624.97</v>
      </c>
      <c r="AU582" s="1">
        <v>7.09</v>
      </c>
      <c r="AW582" s="1">
        <v>-1.619</v>
      </c>
      <c r="AX582" s="1">
        <v>-3.06</v>
      </c>
      <c r="AY582" s="1">
        <v>16389.818</v>
      </c>
      <c r="AZ582" s="1">
        <v>185.935</v>
      </c>
      <c r="BA582" s="1">
        <v>73.931</v>
      </c>
      <c r="BC582" s="1">
        <v>5.32</v>
      </c>
      <c r="BG582" s="1">
        <v>194.807</v>
      </c>
      <c r="BH582" s="1">
        <v>2.21</v>
      </c>
      <c r="BJ582" s="1">
        <v>23.045</v>
      </c>
      <c r="BO582" s="1">
        <v>212.437</v>
      </c>
      <c r="BP582" s="1">
        <v>2.41</v>
      </c>
      <c r="BR582" s="1">
        <v>25.13</v>
      </c>
      <c r="BT582" s="1">
        <v>0.0</v>
      </c>
      <c r="BU582" s="1">
        <v>0.0</v>
      </c>
      <c r="BW582" s="1">
        <v>0.0</v>
      </c>
      <c r="BX582" s="1">
        <v>0.0</v>
      </c>
      <c r="BY582" s="1">
        <v>0.0</v>
      </c>
      <c r="BZ582" s="1">
        <v>0.0</v>
      </c>
      <c r="CA582" s="1">
        <v>0.0</v>
      </c>
      <c r="CB582" s="1">
        <v>0.0</v>
      </c>
      <c r="CG582" s="1">
        <v>7.933</v>
      </c>
      <c r="CH582" s="1">
        <v>0.09</v>
      </c>
      <c r="CN582" s="1">
        <v>0.938</v>
      </c>
      <c r="CQ582" s="1">
        <v>0.13</v>
      </c>
      <c r="CR582" s="1">
        <v>0.0</v>
      </c>
      <c r="CU582" s="1">
        <v>11.459</v>
      </c>
      <c r="CV582" s="1">
        <v>0.0</v>
      </c>
      <c r="CX582" s="1">
        <v>1.356</v>
      </c>
      <c r="CY582" s="1">
        <v>0.0</v>
      </c>
      <c r="DA582" s="1">
        <v>845.341</v>
      </c>
      <c r="DB582" s="1">
        <v>93.717</v>
      </c>
      <c r="DF582" s="1">
        <v>212.437</v>
      </c>
      <c r="DG582" s="1">
        <v>2.41</v>
      </c>
      <c r="DI582" s="1">
        <v>25.13</v>
      </c>
      <c r="DN582" s="1">
        <v>0.881</v>
      </c>
      <c r="DO582" s="1">
        <v>0.01</v>
      </c>
      <c r="DQ582" s="1">
        <v>0.104</v>
      </c>
      <c r="DV582" s="1">
        <v>5.289</v>
      </c>
      <c r="DW582" s="1">
        <v>0.06</v>
      </c>
      <c r="DY582" s="1">
        <v>0.626</v>
      </c>
    </row>
    <row r="583">
      <c r="A583" s="1" t="s">
        <v>176</v>
      </c>
      <c r="B583" s="1">
        <v>2018.0</v>
      </c>
      <c r="C583" s="1" t="s">
        <v>177</v>
      </c>
      <c r="D583" s="1">
        <v>1.150832E7</v>
      </c>
      <c r="E583" s="1">
        <v>7.6521119744E10</v>
      </c>
      <c r="G583" s="1">
        <v>0.0</v>
      </c>
      <c r="H583" s="1">
        <v>0.0</v>
      </c>
      <c r="I583" s="1">
        <v>0.0</v>
      </c>
      <c r="J583" s="1">
        <v>14.772</v>
      </c>
      <c r="K583" s="1">
        <v>0.17</v>
      </c>
      <c r="L583" s="1">
        <v>1.693</v>
      </c>
      <c r="N583" s="1">
        <v>523.904</v>
      </c>
      <c r="S583" s="1">
        <v>0.0</v>
      </c>
      <c r="T583" s="1">
        <v>0.0</v>
      </c>
      <c r="Y583" s="1">
        <v>0.0</v>
      </c>
      <c r="AA583" s="1">
        <v>10.04</v>
      </c>
      <c r="AB583" s="1">
        <v>872.412</v>
      </c>
      <c r="AC583" s="1">
        <v>10.04</v>
      </c>
      <c r="AE583" s="1">
        <v>2.257</v>
      </c>
      <c r="AF583" s="1">
        <v>2.115</v>
      </c>
      <c r="AG583" s="1">
        <v>8327.214</v>
      </c>
      <c r="AH583" s="1">
        <v>1.252</v>
      </c>
      <c r="AK583" s="1">
        <v>614.338</v>
      </c>
      <c r="AL583" s="1">
        <v>7.07</v>
      </c>
      <c r="AO583" s="1">
        <v>70.418</v>
      </c>
      <c r="AT583" s="1">
        <v>590.008</v>
      </c>
      <c r="AU583" s="1">
        <v>6.79</v>
      </c>
      <c r="AW583" s="1">
        <v>-6.788</v>
      </c>
      <c r="AX583" s="1">
        <v>-12.621</v>
      </c>
      <c r="AY583" s="1">
        <v>15059.924</v>
      </c>
      <c r="AZ583" s="1">
        <v>173.314</v>
      </c>
      <c r="BA583" s="1">
        <v>67.629</v>
      </c>
      <c r="BC583" s="1">
        <v>5.26</v>
      </c>
      <c r="BG583" s="1">
        <v>226.792</v>
      </c>
      <c r="BH583" s="1">
        <v>2.61</v>
      </c>
      <c r="BJ583" s="1">
        <v>25.996</v>
      </c>
      <c r="BO583" s="1">
        <v>258.074</v>
      </c>
      <c r="BP583" s="1">
        <v>2.97</v>
      </c>
      <c r="BR583" s="1">
        <v>29.582</v>
      </c>
      <c r="BT583" s="1">
        <v>0.0</v>
      </c>
      <c r="BU583" s="1">
        <v>0.0</v>
      </c>
      <c r="BW583" s="1">
        <v>0.0</v>
      </c>
      <c r="BX583" s="1">
        <v>0.0</v>
      </c>
      <c r="BY583" s="1">
        <v>0.0</v>
      </c>
      <c r="BZ583" s="1">
        <v>0.0</v>
      </c>
      <c r="CA583" s="1">
        <v>0.0</v>
      </c>
      <c r="CB583" s="1">
        <v>0.0</v>
      </c>
      <c r="CG583" s="1">
        <v>24.33</v>
      </c>
      <c r="CH583" s="1">
        <v>0.28</v>
      </c>
      <c r="CN583" s="1">
        <v>2.789</v>
      </c>
      <c r="CQ583" s="1">
        <v>0.17</v>
      </c>
      <c r="CR583" s="1">
        <v>0.0</v>
      </c>
      <c r="CU583" s="1">
        <v>14.772</v>
      </c>
      <c r="CV583" s="1">
        <v>0.0</v>
      </c>
      <c r="CX583" s="1">
        <v>1.693</v>
      </c>
      <c r="CY583" s="1">
        <v>0.0</v>
      </c>
      <c r="DA583" s="1">
        <v>872.412</v>
      </c>
      <c r="DB583" s="1">
        <v>95.832</v>
      </c>
      <c r="DF583" s="1">
        <v>258.074</v>
      </c>
      <c r="DG583" s="1">
        <v>2.97</v>
      </c>
      <c r="DI583" s="1">
        <v>29.582</v>
      </c>
      <c r="DN583" s="1">
        <v>11.296</v>
      </c>
      <c r="DO583" s="1">
        <v>0.13</v>
      </c>
      <c r="DQ583" s="1">
        <v>1.295</v>
      </c>
      <c r="DV583" s="1">
        <v>5.214</v>
      </c>
      <c r="DW583" s="1">
        <v>0.06</v>
      </c>
      <c r="DY583" s="1">
        <v>0.598</v>
      </c>
    </row>
    <row r="584">
      <c r="A584" s="1" t="s">
        <v>176</v>
      </c>
      <c r="B584" s="1">
        <v>2019.0</v>
      </c>
      <c r="C584" s="1" t="s">
        <v>177</v>
      </c>
      <c r="D584" s="1">
        <v>1.1671329E7</v>
      </c>
      <c r="E584" s="1">
        <v>7.821758464E10</v>
      </c>
      <c r="G584" s="1">
        <v>0.0</v>
      </c>
      <c r="H584" s="1">
        <v>0.0</v>
      </c>
      <c r="I584" s="1">
        <v>0.0</v>
      </c>
      <c r="J584" s="1">
        <v>20.563</v>
      </c>
      <c r="K584" s="1">
        <v>0.24</v>
      </c>
      <c r="L584" s="1">
        <v>2.314</v>
      </c>
      <c r="N584" s="1">
        <v>478.303</v>
      </c>
      <c r="S584" s="1">
        <v>0.0</v>
      </c>
      <c r="T584" s="1">
        <v>0.0</v>
      </c>
      <c r="Y584" s="1">
        <v>0.0</v>
      </c>
      <c r="AA584" s="1">
        <v>10.37</v>
      </c>
      <c r="AB584" s="1">
        <v>888.502</v>
      </c>
      <c r="AC584" s="1">
        <v>10.37</v>
      </c>
      <c r="AE584" s="1">
        <v>-0.214</v>
      </c>
      <c r="AF584" s="1">
        <v>-0.205</v>
      </c>
      <c r="AG584" s="1">
        <v>8193.31</v>
      </c>
      <c r="AH584" s="1">
        <v>1.223</v>
      </c>
      <c r="AK584" s="1">
        <v>567.202</v>
      </c>
      <c r="AL584" s="1">
        <v>6.62</v>
      </c>
      <c r="AO584" s="1">
        <v>63.838</v>
      </c>
      <c r="AT584" s="1">
        <v>542.355</v>
      </c>
      <c r="AU584" s="1">
        <v>6.33</v>
      </c>
      <c r="AW584" s="1">
        <v>-12.904</v>
      </c>
      <c r="AX584" s="1">
        <v>-22.365</v>
      </c>
      <c r="AY584" s="1">
        <v>12933.394</v>
      </c>
      <c r="AZ584" s="1">
        <v>150.95</v>
      </c>
      <c r="BA584" s="1">
        <v>61.041</v>
      </c>
      <c r="BC584" s="1">
        <v>4.96</v>
      </c>
      <c r="BG584" s="1">
        <v>278.46</v>
      </c>
      <c r="BH584" s="1">
        <v>3.25</v>
      </c>
      <c r="BJ584" s="1">
        <v>31.34</v>
      </c>
      <c r="BO584" s="1">
        <v>321.3</v>
      </c>
      <c r="BP584" s="1">
        <v>3.75</v>
      </c>
      <c r="BR584" s="1">
        <v>36.162</v>
      </c>
      <c r="BT584" s="1">
        <v>0.0</v>
      </c>
      <c r="BU584" s="1">
        <v>0.0</v>
      </c>
      <c r="BW584" s="1">
        <v>0.0</v>
      </c>
      <c r="BX584" s="1">
        <v>0.0</v>
      </c>
      <c r="BY584" s="1">
        <v>0.0</v>
      </c>
      <c r="BZ584" s="1">
        <v>0.0</v>
      </c>
      <c r="CA584" s="1">
        <v>0.0</v>
      </c>
      <c r="CB584" s="1">
        <v>0.0</v>
      </c>
      <c r="CG584" s="1">
        <v>24.847</v>
      </c>
      <c r="CH584" s="1">
        <v>0.29</v>
      </c>
      <c r="CN584" s="1">
        <v>2.797</v>
      </c>
      <c r="CQ584" s="1">
        <v>0.24</v>
      </c>
      <c r="CR584" s="1">
        <v>0.0</v>
      </c>
      <c r="CU584" s="1">
        <v>20.563</v>
      </c>
      <c r="CV584" s="1">
        <v>0.0</v>
      </c>
      <c r="CX584" s="1">
        <v>2.314</v>
      </c>
      <c r="CY584" s="1">
        <v>0.0</v>
      </c>
      <c r="DA584" s="1">
        <v>888.502</v>
      </c>
      <c r="DB584" s="1">
        <v>95.627</v>
      </c>
      <c r="DF584" s="1">
        <v>321.3</v>
      </c>
      <c r="DG584" s="1">
        <v>3.75</v>
      </c>
      <c r="DI584" s="1">
        <v>36.162</v>
      </c>
      <c r="DN584" s="1">
        <v>16.279</v>
      </c>
      <c r="DO584" s="1">
        <v>0.19</v>
      </c>
      <c r="DQ584" s="1">
        <v>1.832</v>
      </c>
      <c r="DV584" s="1">
        <v>5.998</v>
      </c>
      <c r="DW584" s="1">
        <v>0.07</v>
      </c>
      <c r="DY584" s="1">
        <v>0.675</v>
      </c>
    </row>
    <row r="585">
      <c r="A585" s="1" t="s">
        <v>176</v>
      </c>
      <c r="B585" s="1">
        <v>2020.0</v>
      </c>
      <c r="C585" s="1" t="s">
        <v>177</v>
      </c>
      <c r="D585" s="1">
        <v>1.1816245E7</v>
      </c>
      <c r="E585" s="1">
        <v>7.1382933504E10</v>
      </c>
      <c r="G585" s="1">
        <v>0.0</v>
      </c>
      <c r="H585" s="1">
        <v>0.0</v>
      </c>
      <c r="I585" s="1">
        <v>0.0</v>
      </c>
      <c r="J585" s="1">
        <v>27.928</v>
      </c>
      <c r="K585" s="1">
        <v>0.33</v>
      </c>
      <c r="L585" s="1">
        <v>3.213</v>
      </c>
      <c r="N585" s="1">
        <v>483.934</v>
      </c>
      <c r="S585" s="1">
        <v>0.0</v>
      </c>
      <c r="T585" s="1">
        <v>0.0</v>
      </c>
      <c r="Y585" s="1">
        <v>0.0</v>
      </c>
      <c r="AA585" s="1">
        <v>10.27</v>
      </c>
      <c r="AB585" s="1">
        <v>869.142</v>
      </c>
      <c r="AC585" s="1">
        <v>10.27</v>
      </c>
      <c r="AE585" s="1">
        <v>-17.26</v>
      </c>
      <c r="AF585" s="1">
        <v>-16.505</v>
      </c>
      <c r="AG585" s="1">
        <v>6695.98</v>
      </c>
      <c r="AH585" s="1">
        <v>1.108</v>
      </c>
      <c r="AK585" s="1">
        <v>559.399</v>
      </c>
      <c r="AL585" s="1">
        <v>6.61</v>
      </c>
      <c r="AO585" s="1">
        <v>64.362</v>
      </c>
      <c r="AT585" s="1">
        <v>535.703</v>
      </c>
      <c r="AU585" s="1">
        <v>6.33</v>
      </c>
      <c r="AW585" s="1">
        <v>-2.666</v>
      </c>
      <c r="AX585" s="1">
        <v>-4.025</v>
      </c>
      <c r="AY585" s="1">
        <v>12434.153</v>
      </c>
      <c r="AZ585" s="1">
        <v>146.925</v>
      </c>
      <c r="BA585" s="1">
        <v>61.636</v>
      </c>
      <c r="BC585" s="1">
        <v>4.97</v>
      </c>
      <c r="BG585" s="1">
        <v>248.81</v>
      </c>
      <c r="BH585" s="1">
        <v>2.94</v>
      </c>
      <c r="BJ585" s="1">
        <v>28.627</v>
      </c>
      <c r="BO585" s="1">
        <v>309.743</v>
      </c>
      <c r="BP585" s="1">
        <v>3.66</v>
      </c>
      <c r="BR585" s="1">
        <v>35.638</v>
      </c>
      <c r="BT585" s="1">
        <v>0.0</v>
      </c>
      <c r="BU585" s="1">
        <v>0.0</v>
      </c>
      <c r="BW585" s="1">
        <v>0.0</v>
      </c>
      <c r="BX585" s="1">
        <v>0.0</v>
      </c>
      <c r="BY585" s="1">
        <v>0.0</v>
      </c>
      <c r="BZ585" s="1">
        <v>0.0</v>
      </c>
      <c r="CA585" s="1">
        <v>0.0</v>
      </c>
      <c r="CB585" s="1">
        <v>0.0</v>
      </c>
      <c r="CG585" s="1">
        <v>23.696</v>
      </c>
      <c r="CH585" s="1">
        <v>0.28</v>
      </c>
      <c r="CN585" s="1">
        <v>2.726</v>
      </c>
      <c r="CQ585" s="1">
        <v>0.33</v>
      </c>
      <c r="CR585" s="1">
        <v>0.0</v>
      </c>
      <c r="CU585" s="1">
        <v>27.928</v>
      </c>
      <c r="CV585" s="1">
        <v>0.0</v>
      </c>
      <c r="CX585" s="1">
        <v>3.213</v>
      </c>
      <c r="CY585" s="1">
        <v>0.0</v>
      </c>
      <c r="DA585" s="1">
        <v>869.142</v>
      </c>
      <c r="DB585" s="1">
        <v>79.121</v>
      </c>
      <c r="DF585" s="1">
        <v>309.743</v>
      </c>
      <c r="DG585" s="1">
        <v>3.66</v>
      </c>
      <c r="DI585" s="1">
        <v>35.638</v>
      </c>
      <c r="DN585" s="1">
        <v>27.928</v>
      </c>
      <c r="DO585" s="1">
        <v>0.33</v>
      </c>
      <c r="DQ585" s="1">
        <v>3.213</v>
      </c>
      <c r="DV585" s="1">
        <v>5.078</v>
      </c>
      <c r="DW585" s="1">
        <v>0.06</v>
      </c>
      <c r="DY585" s="1">
        <v>0.584</v>
      </c>
    </row>
    <row r="586">
      <c r="A586" s="1" t="s">
        <v>176</v>
      </c>
      <c r="B586" s="1">
        <v>2021.0</v>
      </c>
      <c r="C586" s="1" t="s">
        <v>177</v>
      </c>
      <c r="D586" s="1">
        <v>1.1937318E7</v>
      </c>
      <c r="E586" s="1">
        <v>7.5741585408E10</v>
      </c>
      <c r="G586" s="1">
        <v>0.0</v>
      </c>
      <c r="H586" s="1">
        <v>0.0</v>
      </c>
      <c r="I586" s="1">
        <v>0.0</v>
      </c>
      <c r="J586" s="1">
        <v>38.535</v>
      </c>
      <c r="K586" s="1">
        <v>0.46</v>
      </c>
      <c r="L586" s="1">
        <v>4.232</v>
      </c>
      <c r="N586" s="1">
        <v>467.341</v>
      </c>
      <c r="S586" s="1">
        <v>0.0</v>
      </c>
      <c r="T586" s="1">
        <v>0.0</v>
      </c>
      <c r="Y586" s="1">
        <v>0.0</v>
      </c>
      <c r="AA586" s="1">
        <v>10.87</v>
      </c>
      <c r="AB586" s="1">
        <v>910.59</v>
      </c>
      <c r="AC586" s="1">
        <v>10.87</v>
      </c>
      <c r="AE586" s="1">
        <v>19.739</v>
      </c>
      <c r="AF586" s="1">
        <v>15.618</v>
      </c>
      <c r="AG586" s="1">
        <v>7936.375</v>
      </c>
      <c r="AH586" s="1">
        <v>1.251</v>
      </c>
      <c r="AK586" s="1">
        <v>560.427</v>
      </c>
      <c r="AL586" s="1">
        <v>6.69</v>
      </c>
      <c r="AO586" s="1">
        <v>61.546</v>
      </c>
      <c r="AT586" s="1">
        <v>540.322</v>
      </c>
      <c r="AU586" s="1">
        <v>6.45</v>
      </c>
      <c r="AW586" s="1">
        <v>3.112</v>
      </c>
      <c r="AX586" s="1">
        <v>4.572</v>
      </c>
      <c r="AY586" s="1">
        <v>12691.04</v>
      </c>
      <c r="AZ586" s="1">
        <v>151.497</v>
      </c>
      <c r="BA586" s="1">
        <v>59.338</v>
      </c>
      <c r="BC586" s="1">
        <v>5.08</v>
      </c>
      <c r="BG586" s="1">
        <v>271.418</v>
      </c>
      <c r="BH586" s="1">
        <v>3.24</v>
      </c>
      <c r="BJ586" s="1">
        <v>29.807</v>
      </c>
      <c r="BO586" s="1">
        <v>350.162</v>
      </c>
      <c r="BP586" s="1">
        <v>4.18</v>
      </c>
      <c r="BR586" s="1">
        <v>38.454</v>
      </c>
      <c r="BT586" s="1">
        <v>0.0</v>
      </c>
      <c r="BU586" s="1">
        <v>0.0</v>
      </c>
      <c r="BW586" s="1">
        <v>0.0</v>
      </c>
      <c r="BX586" s="1">
        <v>0.0</v>
      </c>
      <c r="BY586" s="1">
        <v>0.0</v>
      </c>
      <c r="BZ586" s="1">
        <v>0.0</v>
      </c>
      <c r="CA586" s="1">
        <v>0.0</v>
      </c>
      <c r="CB586" s="1">
        <v>0.0</v>
      </c>
      <c r="CG586" s="1">
        <v>20.105</v>
      </c>
      <c r="CH586" s="1">
        <v>0.24</v>
      </c>
      <c r="CN586" s="1">
        <v>2.208</v>
      </c>
      <c r="CQ586" s="1">
        <v>0.46</v>
      </c>
      <c r="CR586" s="1">
        <v>0.0</v>
      </c>
      <c r="CU586" s="1">
        <v>38.535</v>
      </c>
      <c r="CV586" s="1">
        <v>0.0</v>
      </c>
      <c r="CX586" s="1">
        <v>4.232</v>
      </c>
      <c r="CY586" s="1">
        <v>0.0</v>
      </c>
      <c r="DA586" s="1">
        <v>910.59</v>
      </c>
      <c r="DB586" s="1">
        <v>94.739</v>
      </c>
      <c r="DF586" s="1">
        <v>350.162</v>
      </c>
      <c r="DG586" s="1">
        <v>4.18</v>
      </c>
      <c r="DI586" s="1">
        <v>38.454</v>
      </c>
      <c r="DN586" s="1">
        <v>29.32</v>
      </c>
      <c r="DO586" s="1">
        <v>0.35</v>
      </c>
      <c r="DQ586" s="1">
        <v>3.22</v>
      </c>
      <c r="DV586" s="1">
        <v>10.89</v>
      </c>
      <c r="DW586" s="1">
        <v>0.13</v>
      </c>
      <c r="DY586" s="1">
        <v>1.196</v>
      </c>
    </row>
    <row r="587">
      <c r="A587" s="1" t="s">
        <v>176</v>
      </c>
      <c r="B587" s="1">
        <v>2022.0</v>
      </c>
      <c r="C587" s="1" t="s">
        <v>177</v>
      </c>
      <c r="D587" s="1">
        <v>1.2077101E7</v>
      </c>
      <c r="E587" s="1">
        <v>7.8165311488E10</v>
      </c>
      <c r="G587" s="1">
        <v>0.0</v>
      </c>
      <c r="H587" s="1">
        <v>0.0</v>
      </c>
      <c r="I587" s="1">
        <v>0.0</v>
      </c>
      <c r="J587" s="1">
        <v>43.885</v>
      </c>
      <c r="K587" s="1">
        <v>0.53</v>
      </c>
      <c r="L587" s="1">
        <v>4.542</v>
      </c>
      <c r="N587" s="1">
        <v>485.861</v>
      </c>
      <c r="S587" s="1">
        <v>0.0</v>
      </c>
      <c r="T587" s="1">
        <v>0.0</v>
      </c>
      <c r="Y587" s="1">
        <v>0.0</v>
      </c>
      <c r="AA587" s="1">
        <v>11.67</v>
      </c>
      <c r="AB587" s="1">
        <v>966.292</v>
      </c>
      <c r="AC587" s="1">
        <v>11.67</v>
      </c>
      <c r="AE587" s="1">
        <v>9.052</v>
      </c>
      <c r="AF587" s="1">
        <v>8.576</v>
      </c>
      <c r="AG587" s="1">
        <v>8554.615</v>
      </c>
      <c r="AH587" s="1">
        <v>1.322</v>
      </c>
      <c r="AK587" s="1">
        <v>621.01</v>
      </c>
      <c r="AL587" s="1">
        <v>7.5</v>
      </c>
      <c r="AO587" s="1">
        <v>64.267</v>
      </c>
      <c r="AT587" s="1">
        <v>601.966</v>
      </c>
      <c r="AU587" s="1">
        <v>7.27</v>
      </c>
      <c r="AW587" s="1">
        <v>-10.239</v>
      </c>
      <c r="AX587" s="1">
        <v>-15.512</v>
      </c>
      <c r="AY587" s="1">
        <v>11259.776</v>
      </c>
      <c r="AZ587" s="1">
        <v>135.985</v>
      </c>
      <c r="BA587" s="1">
        <v>62.296</v>
      </c>
      <c r="BC587" s="1">
        <v>5.67</v>
      </c>
      <c r="BG587" s="1">
        <v>235.984</v>
      </c>
      <c r="BH587" s="1">
        <v>2.85</v>
      </c>
      <c r="BJ587" s="1">
        <v>24.422</v>
      </c>
      <c r="BO587" s="1">
        <v>345.282</v>
      </c>
      <c r="BP587" s="1">
        <v>4.17</v>
      </c>
      <c r="BR587" s="1">
        <v>35.733</v>
      </c>
      <c r="BT587" s="1">
        <v>0.0</v>
      </c>
      <c r="BU587" s="1">
        <v>0.0</v>
      </c>
      <c r="BW587" s="1">
        <v>0.0</v>
      </c>
      <c r="BX587" s="1">
        <v>0.0</v>
      </c>
      <c r="BY587" s="1">
        <v>0.0</v>
      </c>
      <c r="BZ587" s="1">
        <v>0.0</v>
      </c>
      <c r="CA587" s="1">
        <v>0.0</v>
      </c>
      <c r="CB587" s="1">
        <v>0.0</v>
      </c>
      <c r="CG587" s="1">
        <v>19.044</v>
      </c>
      <c r="CH587" s="1">
        <v>0.23</v>
      </c>
      <c r="CN587" s="1">
        <v>1.971</v>
      </c>
      <c r="CQ587" s="1">
        <v>0.53</v>
      </c>
      <c r="CR587" s="1">
        <v>0.0</v>
      </c>
      <c r="CU587" s="1">
        <v>43.885</v>
      </c>
      <c r="CV587" s="1">
        <v>0.0</v>
      </c>
      <c r="CX587" s="1">
        <v>4.542</v>
      </c>
      <c r="CY587" s="1">
        <v>0.0</v>
      </c>
      <c r="DA587" s="1">
        <v>966.292</v>
      </c>
      <c r="DB587" s="1">
        <v>103.315</v>
      </c>
      <c r="DF587" s="1">
        <v>345.282</v>
      </c>
      <c r="DG587" s="1">
        <v>4.17</v>
      </c>
      <c r="DI587" s="1">
        <v>35.733</v>
      </c>
      <c r="DN587" s="1">
        <v>28.98</v>
      </c>
      <c r="DO587" s="1">
        <v>0.35</v>
      </c>
      <c r="DQ587" s="1">
        <v>2.999</v>
      </c>
      <c r="DV587" s="1">
        <v>36.433</v>
      </c>
      <c r="DW587" s="1">
        <v>0.44</v>
      </c>
      <c r="DY587" s="1">
        <v>3.77</v>
      </c>
    </row>
    <row r="588">
      <c r="A588" s="1" t="s">
        <v>176</v>
      </c>
      <c r="B588" s="1">
        <v>2023.0</v>
      </c>
      <c r="C588" s="1" t="s">
        <v>177</v>
      </c>
      <c r="D588" s="1">
        <v>1.2244104E7</v>
      </c>
      <c r="G588" s="1">
        <v>0.0</v>
      </c>
      <c r="H588" s="1">
        <v>0.0</v>
      </c>
      <c r="I588" s="1">
        <v>0.0</v>
      </c>
      <c r="J588" s="1">
        <v>34.302</v>
      </c>
      <c r="K588" s="1">
        <v>0.42</v>
      </c>
      <c r="L588" s="1">
        <v>3.518</v>
      </c>
      <c r="N588" s="1">
        <v>489.112</v>
      </c>
      <c r="S588" s="1">
        <v>0.0</v>
      </c>
      <c r="T588" s="1">
        <v>0.0</v>
      </c>
      <c r="Y588" s="1">
        <v>0.0</v>
      </c>
      <c r="AA588" s="1">
        <v>11.94</v>
      </c>
      <c r="AB588" s="1">
        <v>975.163</v>
      </c>
      <c r="AC588" s="1">
        <v>11.94</v>
      </c>
      <c r="AE588" s="1">
        <v>1.905</v>
      </c>
      <c r="AF588" s="1">
        <v>1.968</v>
      </c>
      <c r="AG588" s="1">
        <v>8598.686</v>
      </c>
      <c r="AK588" s="1">
        <v>633.774</v>
      </c>
      <c r="AL588" s="1">
        <v>7.76</v>
      </c>
      <c r="AO588" s="1">
        <v>64.992</v>
      </c>
      <c r="AT588" s="1">
        <v>616.623</v>
      </c>
      <c r="AU588" s="1">
        <v>7.55</v>
      </c>
      <c r="AW588" s="1">
        <v>-13.172</v>
      </c>
      <c r="AX588" s="1">
        <v>-17.912</v>
      </c>
      <c r="AY588" s="1">
        <v>9643.257</v>
      </c>
      <c r="AZ588" s="1">
        <v>118.073</v>
      </c>
      <c r="BA588" s="1">
        <v>63.233</v>
      </c>
      <c r="BC588" s="1">
        <v>5.84</v>
      </c>
      <c r="BG588" s="1">
        <v>242.566</v>
      </c>
      <c r="BH588" s="1">
        <v>2.97</v>
      </c>
      <c r="BJ588" s="1">
        <v>24.874</v>
      </c>
      <c r="BO588" s="1">
        <v>341.389</v>
      </c>
      <c r="BP588" s="1">
        <v>4.18</v>
      </c>
      <c r="BR588" s="1">
        <v>35.008</v>
      </c>
      <c r="BT588" s="1">
        <v>0.0</v>
      </c>
      <c r="BU588" s="1">
        <v>0.0</v>
      </c>
      <c r="BW588" s="1">
        <v>0.0</v>
      </c>
      <c r="BX588" s="1">
        <v>0.0</v>
      </c>
      <c r="BY588" s="1">
        <v>0.0</v>
      </c>
      <c r="BZ588" s="1">
        <v>0.0</v>
      </c>
      <c r="CA588" s="1">
        <v>0.0</v>
      </c>
      <c r="CB588" s="1">
        <v>0.0</v>
      </c>
      <c r="CG588" s="1">
        <v>17.151</v>
      </c>
      <c r="CH588" s="1">
        <v>0.21</v>
      </c>
      <c r="CN588" s="1">
        <v>1.759</v>
      </c>
      <c r="CQ588" s="1">
        <v>0.42</v>
      </c>
      <c r="CR588" s="1">
        <v>0.0</v>
      </c>
      <c r="CU588" s="1">
        <v>34.302</v>
      </c>
      <c r="CV588" s="1">
        <v>0.0</v>
      </c>
      <c r="CX588" s="1">
        <v>3.518</v>
      </c>
      <c r="CY588" s="1">
        <v>0.0</v>
      </c>
      <c r="DA588" s="1">
        <v>975.163</v>
      </c>
      <c r="DB588" s="1">
        <v>105.283</v>
      </c>
      <c r="DF588" s="1">
        <v>341.389</v>
      </c>
      <c r="DG588" s="1">
        <v>4.18</v>
      </c>
      <c r="DI588" s="1">
        <v>35.008</v>
      </c>
      <c r="DN588" s="1">
        <v>28.585</v>
      </c>
      <c r="DO588" s="1">
        <v>0.35</v>
      </c>
      <c r="DQ588" s="1">
        <v>2.931</v>
      </c>
      <c r="DV588" s="1">
        <v>35.936</v>
      </c>
      <c r="DW588" s="1">
        <v>0.44</v>
      </c>
      <c r="DY588" s="1">
        <v>3.685</v>
      </c>
    </row>
    <row r="589">
      <c r="A589" s="1" t="s">
        <v>176</v>
      </c>
      <c r="B589" s="1">
        <v>2024.0</v>
      </c>
      <c r="C589" s="1" t="s">
        <v>177</v>
      </c>
      <c r="D589" s="1">
        <v>1.2413264E7</v>
      </c>
      <c r="G589" s="1">
        <v>0.0</v>
      </c>
      <c r="H589" s="1">
        <v>0.0</v>
      </c>
      <c r="I589" s="1">
        <v>0.0</v>
      </c>
      <c r="J589" s="1">
        <v>33.029</v>
      </c>
      <c r="K589" s="1">
        <v>0.41</v>
      </c>
      <c r="L589" s="1">
        <v>3.32</v>
      </c>
      <c r="N589" s="1">
        <v>468.016</v>
      </c>
      <c r="S589" s="1">
        <v>0.0</v>
      </c>
      <c r="T589" s="1">
        <v>0.0</v>
      </c>
      <c r="Y589" s="1">
        <v>0.0</v>
      </c>
      <c r="AA589" s="1">
        <v>12.35</v>
      </c>
      <c r="AB589" s="1">
        <v>994.904</v>
      </c>
      <c r="AC589" s="1">
        <v>12.35</v>
      </c>
      <c r="AK589" s="1">
        <v>617.082</v>
      </c>
      <c r="AL589" s="1">
        <v>7.66</v>
      </c>
      <c r="AO589" s="1">
        <v>62.024</v>
      </c>
      <c r="AT589" s="1">
        <v>600.164</v>
      </c>
      <c r="AU589" s="1">
        <v>7.45</v>
      </c>
      <c r="AW589" s="1">
        <v>0.84</v>
      </c>
      <c r="AX589" s="1">
        <v>0.992</v>
      </c>
      <c r="AY589" s="1">
        <v>9591.755</v>
      </c>
      <c r="AZ589" s="1">
        <v>119.065</v>
      </c>
      <c r="BA589" s="1">
        <v>60.324</v>
      </c>
      <c r="BC589" s="1">
        <v>5.78</v>
      </c>
      <c r="BG589" s="1">
        <v>281.956</v>
      </c>
      <c r="BH589" s="1">
        <v>3.5</v>
      </c>
      <c r="BJ589" s="1">
        <v>28.34</v>
      </c>
      <c r="BO589" s="1">
        <v>377.822</v>
      </c>
      <c r="BP589" s="1">
        <v>4.69</v>
      </c>
      <c r="BR589" s="1">
        <v>37.976</v>
      </c>
      <c r="BT589" s="1">
        <v>0.0</v>
      </c>
      <c r="BU589" s="1">
        <v>0.0</v>
      </c>
      <c r="BW589" s="1">
        <v>0.0</v>
      </c>
      <c r="BX589" s="1">
        <v>0.0</v>
      </c>
      <c r="BY589" s="1">
        <v>0.0</v>
      </c>
      <c r="BZ589" s="1">
        <v>0.0</v>
      </c>
      <c r="CA589" s="1">
        <v>0.0</v>
      </c>
      <c r="CB589" s="1">
        <v>0.0</v>
      </c>
      <c r="CG589" s="1">
        <v>16.917</v>
      </c>
      <c r="CH589" s="1">
        <v>0.21</v>
      </c>
      <c r="CN589" s="1">
        <v>1.7</v>
      </c>
      <c r="CQ589" s="1">
        <v>0.41</v>
      </c>
      <c r="CR589" s="1">
        <v>0.0</v>
      </c>
      <c r="CU589" s="1">
        <v>33.029</v>
      </c>
      <c r="CV589" s="1">
        <v>0.0</v>
      </c>
      <c r="CX589" s="1">
        <v>3.32</v>
      </c>
      <c r="CY589" s="1">
        <v>0.0</v>
      </c>
      <c r="DA589" s="1">
        <v>994.904</v>
      </c>
      <c r="DF589" s="1">
        <v>377.822</v>
      </c>
      <c r="DG589" s="1">
        <v>4.69</v>
      </c>
      <c r="DI589" s="1">
        <v>37.976</v>
      </c>
      <c r="DN589" s="1">
        <v>27.39</v>
      </c>
      <c r="DO589" s="1">
        <v>0.34</v>
      </c>
      <c r="DQ589" s="1">
        <v>2.753</v>
      </c>
      <c r="DV589" s="1">
        <v>35.446</v>
      </c>
      <c r="DW589" s="1">
        <v>0.44</v>
      </c>
      <c r="DY589" s="1">
        <v>3.563</v>
      </c>
    </row>
    <row r="590">
      <c r="A590" s="1" t="s">
        <v>178</v>
      </c>
      <c r="B590" s="1">
        <v>2000.0</v>
      </c>
      <c r="C590" s="1" t="s">
        <v>179</v>
      </c>
      <c r="D590" s="1">
        <v>4159737.0</v>
      </c>
      <c r="E590" s="1">
        <v>2.7629709312E10</v>
      </c>
      <c r="N590" s="1">
        <v>517.737</v>
      </c>
      <c r="S590" s="1">
        <v>1271.715</v>
      </c>
      <c r="T590" s="1">
        <v>5.29</v>
      </c>
      <c r="U590" s="1">
        <v>9.849</v>
      </c>
      <c r="V590" s="1">
        <v>2.837</v>
      </c>
      <c r="W590" s="1">
        <v>7605.903</v>
      </c>
      <c r="X590" s="1">
        <v>31.639</v>
      </c>
      <c r="Y590" s="1">
        <v>50.719</v>
      </c>
      <c r="AA590" s="1">
        <v>10.43</v>
      </c>
      <c r="AB590" s="1">
        <v>2507.37</v>
      </c>
      <c r="AC590" s="1">
        <v>10.43</v>
      </c>
      <c r="AE590" s="1">
        <v>14.941</v>
      </c>
      <c r="AF590" s="1">
        <v>7.09</v>
      </c>
      <c r="AG590" s="1">
        <v>13112.652</v>
      </c>
      <c r="AH590" s="1">
        <v>1.974</v>
      </c>
      <c r="AK590" s="1">
        <v>1283.735</v>
      </c>
      <c r="AL590" s="1">
        <v>5.34</v>
      </c>
      <c r="AO590" s="1">
        <v>51.198</v>
      </c>
      <c r="AX590" s="1">
        <v>0.0</v>
      </c>
      <c r="AY590" s="1">
        <v>0.0</v>
      </c>
      <c r="AZ590" s="1">
        <v>0.0</v>
      </c>
      <c r="BC590" s="1">
        <v>5.4</v>
      </c>
      <c r="BG590" s="1">
        <v>1223.635</v>
      </c>
      <c r="BH590" s="1">
        <v>5.09</v>
      </c>
      <c r="BJ590" s="1">
        <v>48.802</v>
      </c>
      <c r="BO590" s="1">
        <v>1223.635</v>
      </c>
      <c r="BP590" s="1">
        <v>5.09</v>
      </c>
      <c r="BR590" s="1">
        <v>48.802</v>
      </c>
      <c r="BT590" s="1">
        <v>0.0</v>
      </c>
      <c r="BU590" s="1">
        <v>0.0</v>
      </c>
      <c r="CG590" s="1">
        <v>12.02</v>
      </c>
      <c r="CH590" s="1">
        <v>0.05</v>
      </c>
      <c r="CK590" s="1">
        <v>0.0</v>
      </c>
      <c r="CL590" s="1">
        <v>0.0</v>
      </c>
      <c r="CM590" s="1">
        <v>0.0</v>
      </c>
      <c r="CN590" s="1">
        <v>0.479</v>
      </c>
      <c r="DA590" s="1">
        <v>2507.37</v>
      </c>
      <c r="DB590" s="1">
        <v>54.545</v>
      </c>
      <c r="DF590" s="1">
        <v>1223.635</v>
      </c>
      <c r="DG590" s="1">
        <v>5.09</v>
      </c>
      <c r="DI590" s="1">
        <v>48.802</v>
      </c>
    </row>
    <row r="591">
      <c r="A591" s="1" t="s">
        <v>178</v>
      </c>
      <c r="B591" s="1">
        <v>2001.0</v>
      </c>
      <c r="C591" s="1" t="s">
        <v>179</v>
      </c>
      <c r="D591" s="1">
        <v>4179394.0</v>
      </c>
      <c r="E591" s="1">
        <v>2.7937499136E10</v>
      </c>
      <c r="N591" s="1">
        <v>517.404</v>
      </c>
      <c r="S591" s="1">
        <v>1282.483</v>
      </c>
      <c r="T591" s="1">
        <v>5.36</v>
      </c>
      <c r="U591" s="1">
        <v>1.519</v>
      </c>
      <c r="V591" s="1">
        <v>0.481</v>
      </c>
      <c r="W591" s="1">
        <v>7685.122</v>
      </c>
      <c r="X591" s="1">
        <v>32.119</v>
      </c>
      <c r="Y591" s="1">
        <v>50.423</v>
      </c>
      <c r="AA591" s="1">
        <v>10.63</v>
      </c>
      <c r="AB591" s="1">
        <v>2543.431</v>
      </c>
      <c r="AC591" s="1">
        <v>10.63</v>
      </c>
      <c r="AE591" s="1">
        <v>-1.115</v>
      </c>
      <c r="AF591" s="1">
        <v>-0.608</v>
      </c>
      <c r="AG591" s="1">
        <v>12905.526</v>
      </c>
      <c r="AH591" s="1">
        <v>1.931</v>
      </c>
      <c r="AK591" s="1">
        <v>1304.017</v>
      </c>
      <c r="AL591" s="1">
        <v>5.45</v>
      </c>
      <c r="AO591" s="1">
        <v>51.27</v>
      </c>
      <c r="AX591" s="1">
        <v>0.0</v>
      </c>
      <c r="AY591" s="1">
        <v>0.0</v>
      </c>
      <c r="AZ591" s="1">
        <v>0.0</v>
      </c>
      <c r="BC591" s="1">
        <v>5.5</v>
      </c>
      <c r="BG591" s="1">
        <v>1239.414</v>
      </c>
      <c r="BH591" s="1">
        <v>5.18</v>
      </c>
      <c r="BJ591" s="1">
        <v>48.73</v>
      </c>
      <c r="BO591" s="1">
        <v>1239.414</v>
      </c>
      <c r="BP591" s="1">
        <v>5.18</v>
      </c>
      <c r="BR591" s="1">
        <v>48.73</v>
      </c>
      <c r="BT591" s="1">
        <v>0.0</v>
      </c>
      <c r="BU591" s="1">
        <v>0.0</v>
      </c>
      <c r="CG591" s="1">
        <v>21.534</v>
      </c>
      <c r="CH591" s="1">
        <v>0.09</v>
      </c>
      <c r="CK591" s="1">
        <v>0.0</v>
      </c>
      <c r="CL591" s="1">
        <v>0.0</v>
      </c>
      <c r="CM591" s="1">
        <v>0.0</v>
      </c>
      <c r="CN591" s="1">
        <v>0.847</v>
      </c>
      <c r="DA591" s="1">
        <v>2543.431</v>
      </c>
      <c r="DB591" s="1">
        <v>53.937</v>
      </c>
      <c r="DF591" s="1">
        <v>1239.414</v>
      </c>
      <c r="DG591" s="1">
        <v>5.18</v>
      </c>
      <c r="DI591" s="1">
        <v>48.73</v>
      </c>
    </row>
    <row r="592">
      <c r="A592" s="1" t="s">
        <v>178</v>
      </c>
      <c r="B592" s="1">
        <v>2002.0</v>
      </c>
      <c r="C592" s="1" t="s">
        <v>179</v>
      </c>
      <c r="D592" s="1">
        <v>4187959.0</v>
      </c>
      <c r="E592" s="1">
        <v>2.899743744E10</v>
      </c>
      <c r="N592" s="1">
        <v>515.292</v>
      </c>
      <c r="S592" s="1">
        <v>1284.635</v>
      </c>
      <c r="T592" s="1">
        <v>5.38</v>
      </c>
      <c r="U592" s="1">
        <v>-32.829</v>
      </c>
      <c r="V592" s="1">
        <v>-10.544</v>
      </c>
      <c r="W592" s="1">
        <v>5151.644</v>
      </c>
      <c r="X592" s="1">
        <v>21.575</v>
      </c>
      <c r="Y592" s="1">
        <v>49.861</v>
      </c>
      <c r="AA592" s="1">
        <v>10.79</v>
      </c>
      <c r="AB592" s="1">
        <v>2576.434</v>
      </c>
      <c r="AC592" s="1">
        <v>10.79</v>
      </c>
      <c r="AE592" s="1">
        <v>0.736</v>
      </c>
      <c r="AF592" s="1">
        <v>0.397</v>
      </c>
      <c r="AG592" s="1">
        <v>12973.913</v>
      </c>
      <c r="AH592" s="1">
        <v>1.874</v>
      </c>
      <c r="AK592" s="1">
        <v>1318.064</v>
      </c>
      <c r="AL592" s="1">
        <v>5.52</v>
      </c>
      <c r="AO592" s="1">
        <v>51.158</v>
      </c>
      <c r="AX592" s="1">
        <v>0.0</v>
      </c>
      <c r="AY592" s="1">
        <v>0.0</v>
      </c>
      <c r="AZ592" s="1">
        <v>0.0</v>
      </c>
      <c r="BC592" s="1">
        <v>5.56</v>
      </c>
      <c r="BG592" s="1">
        <v>1258.37</v>
      </c>
      <c r="BH592" s="1">
        <v>5.27</v>
      </c>
      <c r="BJ592" s="1">
        <v>48.842</v>
      </c>
      <c r="BO592" s="1">
        <v>1258.37</v>
      </c>
      <c r="BP592" s="1">
        <v>5.27</v>
      </c>
      <c r="BR592" s="1">
        <v>48.842</v>
      </c>
      <c r="BT592" s="1">
        <v>0.0</v>
      </c>
      <c r="BU592" s="1">
        <v>0.0</v>
      </c>
      <c r="CG592" s="1">
        <v>33.429</v>
      </c>
      <c r="CH592" s="1">
        <v>0.14</v>
      </c>
      <c r="CK592" s="1">
        <v>0.0</v>
      </c>
      <c r="CL592" s="1">
        <v>0.0</v>
      </c>
      <c r="CM592" s="1">
        <v>0.0</v>
      </c>
      <c r="CN592" s="1">
        <v>1.297</v>
      </c>
      <c r="DA592" s="1">
        <v>2576.434</v>
      </c>
      <c r="DB592" s="1">
        <v>54.334</v>
      </c>
      <c r="DF592" s="1">
        <v>1258.37</v>
      </c>
      <c r="DG592" s="1">
        <v>5.27</v>
      </c>
      <c r="DI592" s="1">
        <v>48.842</v>
      </c>
    </row>
    <row r="593">
      <c r="A593" s="1" t="s">
        <v>178</v>
      </c>
      <c r="B593" s="1">
        <v>2003.0</v>
      </c>
      <c r="C593" s="1" t="s">
        <v>179</v>
      </c>
      <c r="D593" s="1">
        <v>4178486.0</v>
      </c>
      <c r="E593" s="1">
        <v>2.9748998144E10</v>
      </c>
      <c r="N593" s="1">
        <v>601.597</v>
      </c>
      <c r="S593" s="1">
        <v>1586.699</v>
      </c>
      <c r="T593" s="1">
        <v>6.63</v>
      </c>
      <c r="U593" s="1">
        <v>6.826</v>
      </c>
      <c r="V593" s="1">
        <v>1.473</v>
      </c>
      <c r="W593" s="1">
        <v>5515.781</v>
      </c>
      <c r="X593" s="1">
        <v>23.048</v>
      </c>
      <c r="Y593" s="1">
        <v>58.829</v>
      </c>
      <c r="AA593" s="1">
        <v>11.27</v>
      </c>
      <c r="AB593" s="1">
        <v>2697.149</v>
      </c>
      <c r="AC593" s="1">
        <v>11.27</v>
      </c>
      <c r="AE593" s="1">
        <v>-12.172</v>
      </c>
      <c r="AF593" s="1">
        <v>-6.614</v>
      </c>
      <c r="AG593" s="1">
        <v>11420.536</v>
      </c>
      <c r="AH593" s="1">
        <v>1.604</v>
      </c>
      <c r="AK593" s="1">
        <v>1620.204</v>
      </c>
      <c r="AL593" s="1">
        <v>6.77</v>
      </c>
      <c r="AO593" s="1">
        <v>60.071</v>
      </c>
      <c r="AX593" s="1">
        <v>0.0</v>
      </c>
      <c r="AY593" s="1">
        <v>0.0</v>
      </c>
      <c r="AZ593" s="1">
        <v>0.0</v>
      </c>
      <c r="BC593" s="1">
        <v>6.78</v>
      </c>
      <c r="BG593" s="1">
        <v>1076.945</v>
      </c>
      <c r="BH593" s="1">
        <v>4.5</v>
      </c>
      <c r="BJ593" s="1">
        <v>39.929</v>
      </c>
      <c r="BO593" s="1">
        <v>1076.945</v>
      </c>
      <c r="BP593" s="1">
        <v>4.5</v>
      </c>
      <c r="BR593" s="1">
        <v>39.929</v>
      </c>
      <c r="BT593" s="1">
        <v>0.0</v>
      </c>
      <c r="BU593" s="1">
        <v>0.0</v>
      </c>
      <c r="CG593" s="1">
        <v>33.505</v>
      </c>
      <c r="CH593" s="1">
        <v>0.14</v>
      </c>
      <c r="CK593" s="1">
        <v>0.0</v>
      </c>
      <c r="CL593" s="1">
        <v>0.0</v>
      </c>
      <c r="CM593" s="1">
        <v>0.0</v>
      </c>
      <c r="CN593" s="1">
        <v>1.242</v>
      </c>
      <c r="DA593" s="1">
        <v>2697.149</v>
      </c>
      <c r="DB593" s="1">
        <v>47.721</v>
      </c>
      <c r="DF593" s="1">
        <v>1076.945</v>
      </c>
      <c r="DG593" s="1">
        <v>4.5</v>
      </c>
      <c r="DI593" s="1">
        <v>39.929</v>
      </c>
      <c r="DN593" s="1">
        <v>0.0</v>
      </c>
      <c r="DO593" s="1">
        <v>0.0</v>
      </c>
      <c r="DQ593" s="1">
        <v>0.0</v>
      </c>
    </row>
    <row r="594">
      <c r="A594" s="1" t="s">
        <v>178</v>
      </c>
      <c r="B594" s="1">
        <v>2004.0</v>
      </c>
      <c r="C594" s="1" t="s">
        <v>179</v>
      </c>
      <c r="D594" s="1">
        <v>4140947.0</v>
      </c>
      <c r="E594" s="1">
        <v>3.12295424E10</v>
      </c>
      <c r="N594" s="1">
        <v>534.171</v>
      </c>
      <c r="S594" s="1">
        <v>1598.668</v>
      </c>
      <c r="T594" s="1">
        <v>6.62</v>
      </c>
      <c r="U594" s="1">
        <v>4.066</v>
      </c>
      <c r="V594" s="1">
        <v>0.937</v>
      </c>
      <c r="W594" s="1">
        <v>5792.111</v>
      </c>
      <c r="X594" s="1">
        <v>23.985</v>
      </c>
      <c r="Y594" s="1">
        <v>52.003</v>
      </c>
      <c r="AA594" s="1">
        <v>12.73</v>
      </c>
      <c r="AB594" s="1">
        <v>3074.176</v>
      </c>
      <c r="AC594" s="1">
        <v>12.73</v>
      </c>
      <c r="AE594" s="1">
        <v>-1.898</v>
      </c>
      <c r="AF594" s="1">
        <v>-0.906</v>
      </c>
      <c r="AG594" s="1">
        <v>11305.316</v>
      </c>
      <c r="AH594" s="1">
        <v>1.499</v>
      </c>
      <c r="AK594" s="1">
        <v>1630.062</v>
      </c>
      <c r="AL594" s="1">
        <v>6.75</v>
      </c>
      <c r="AO594" s="1">
        <v>53.024</v>
      </c>
      <c r="AX594" s="1">
        <v>0.0</v>
      </c>
      <c r="AY594" s="1">
        <v>0.0</v>
      </c>
      <c r="AZ594" s="1">
        <v>0.0</v>
      </c>
      <c r="BC594" s="1">
        <v>6.8</v>
      </c>
      <c r="BG594" s="1">
        <v>1444.114</v>
      </c>
      <c r="BH594" s="1">
        <v>5.98</v>
      </c>
      <c r="BJ594" s="1">
        <v>46.976</v>
      </c>
      <c r="BO594" s="1">
        <v>1444.114</v>
      </c>
      <c r="BP594" s="1">
        <v>5.98</v>
      </c>
      <c r="BR594" s="1">
        <v>46.976</v>
      </c>
      <c r="BT594" s="1">
        <v>0.0</v>
      </c>
      <c r="BU594" s="1">
        <v>0.0</v>
      </c>
      <c r="CG594" s="1">
        <v>31.394</v>
      </c>
      <c r="CH594" s="1">
        <v>0.13</v>
      </c>
      <c r="CK594" s="1">
        <v>0.0</v>
      </c>
      <c r="CL594" s="1">
        <v>0.0</v>
      </c>
      <c r="CM594" s="1">
        <v>0.0</v>
      </c>
      <c r="CN594" s="1">
        <v>1.021</v>
      </c>
      <c r="DA594" s="1">
        <v>3074.176</v>
      </c>
      <c r="DB594" s="1">
        <v>46.815</v>
      </c>
      <c r="DF594" s="1">
        <v>1444.114</v>
      </c>
      <c r="DG594" s="1">
        <v>5.98</v>
      </c>
      <c r="DI594" s="1">
        <v>46.976</v>
      </c>
      <c r="DN594" s="1">
        <v>0.0</v>
      </c>
      <c r="DO594" s="1">
        <v>0.0</v>
      </c>
      <c r="DQ594" s="1">
        <v>0.0</v>
      </c>
    </row>
    <row r="595">
      <c r="A595" s="1" t="s">
        <v>178</v>
      </c>
      <c r="B595" s="1">
        <v>2005.0</v>
      </c>
      <c r="C595" s="1" t="s">
        <v>179</v>
      </c>
      <c r="D595" s="1">
        <v>4096437.0</v>
      </c>
      <c r="E595" s="1">
        <v>3.215958016E10</v>
      </c>
      <c r="N595" s="1">
        <v>526.984</v>
      </c>
      <c r="S595" s="1">
        <v>1576.98</v>
      </c>
      <c r="T595" s="1">
        <v>6.46</v>
      </c>
      <c r="U595" s="1">
        <v>2.241</v>
      </c>
      <c r="V595" s="1">
        <v>0.537</v>
      </c>
      <c r="W595" s="1">
        <v>5986.255</v>
      </c>
      <c r="X595" s="1">
        <v>24.522</v>
      </c>
      <c r="Y595" s="1">
        <v>51.27</v>
      </c>
      <c r="AA595" s="1">
        <v>12.6</v>
      </c>
      <c r="AB595" s="1">
        <v>3075.844</v>
      </c>
      <c r="AC595" s="1">
        <v>12.6</v>
      </c>
      <c r="AE595" s="1">
        <v>-9.466</v>
      </c>
      <c r="AF595" s="1">
        <v>-4.432</v>
      </c>
      <c r="AG595" s="1">
        <v>10346.333</v>
      </c>
      <c r="AH595" s="1">
        <v>1.318</v>
      </c>
      <c r="AK595" s="1">
        <v>1611.156</v>
      </c>
      <c r="AL595" s="1">
        <v>6.6</v>
      </c>
      <c r="AO595" s="1">
        <v>52.381</v>
      </c>
      <c r="AX595" s="1">
        <v>0.0</v>
      </c>
      <c r="AY595" s="1">
        <v>0.0</v>
      </c>
      <c r="AZ595" s="1">
        <v>0.0</v>
      </c>
      <c r="BC595" s="1">
        <v>6.64</v>
      </c>
      <c r="BG595" s="1">
        <v>1464.688</v>
      </c>
      <c r="BH595" s="1">
        <v>6.0</v>
      </c>
      <c r="BJ595" s="1">
        <v>47.619</v>
      </c>
      <c r="BO595" s="1">
        <v>1464.688</v>
      </c>
      <c r="BP595" s="1">
        <v>6.0</v>
      </c>
      <c r="BR595" s="1">
        <v>47.619</v>
      </c>
      <c r="BT595" s="1">
        <v>0.0</v>
      </c>
      <c r="BU595" s="1">
        <v>0.0</v>
      </c>
      <c r="CG595" s="1">
        <v>34.176</v>
      </c>
      <c r="CH595" s="1">
        <v>0.14</v>
      </c>
      <c r="CK595" s="1">
        <v>0.0</v>
      </c>
      <c r="CL595" s="1">
        <v>0.0</v>
      </c>
      <c r="CM595" s="1">
        <v>0.0</v>
      </c>
      <c r="CN595" s="1">
        <v>1.111</v>
      </c>
      <c r="DA595" s="1">
        <v>3075.844</v>
      </c>
      <c r="DB595" s="1">
        <v>42.383</v>
      </c>
      <c r="DF595" s="1">
        <v>1464.688</v>
      </c>
      <c r="DG595" s="1">
        <v>6.0</v>
      </c>
      <c r="DI595" s="1">
        <v>47.619</v>
      </c>
      <c r="DN595" s="1">
        <v>0.0</v>
      </c>
      <c r="DO595" s="1">
        <v>0.0</v>
      </c>
      <c r="DQ595" s="1">
        <v>0.0</v>
      </c>
    </row>
    <row r="596">
      <c r="A596" s="1" t="s">
        <v>178</v>
      </c>
      <c r="B596" s="1">
        <v>2006.0</v>
      </c>
      <c r="C596" s="1" t="s">
        <v>179</v>
      </c>
      <c r="D596" s="1">
        <v>4063222.0</v>
      </c>
      <c r="E596" s="1">
        <v>3.358020608E10</v>
      </c>
      <c r="N596" s="1">
        <v>562.829</v>
      </c>
      <c r="S596" s="1">
        <v>1794.143</v>
      </c>
      <c r="T596" s="1">
        <v>7.29</v>
      </c>
      <c r="U596" s="1">
        <v>2.251</v>
      </c>
      <c r="V596" s="1">
        <v>0.552</v>
      </c>
      <c r="W596" s="1">
        <v>6171.07</v>
      </c>
      <c r="X596" s="1">
        <v>25.074</v>
      </c>
      <c r="Y596" s="1">
        <v>54.853</v>
      </c>
      <c r="AA596" s="1">
        <v>13.29</v>
      </c>
      <c r="AB596" s="1">
        <v>3270.803</v>
      </c>
      <c r="AC596" s="1">
        <v>13.29</v>
      </c>
      <c r="AE596" s="1">
        <v>3.766</v>
      </c>
      <c r="AF596" s="1">
        <v>1.596</v>
      </c>
      <c r="AG596" s="1">
        <v>10823.695</v>
      </c>
      <c r="AH596" s="1">
        <v>1.31</v>
      </c>
      <c r="AK596" s="1">
        <v>1833.52</v>
      </c>
      <c r="AL596" s="1">
        <v>7.45</v>
      </c>
      <c r="AO596" s="1">
        <v>56.057</v>
      </c>
      <c r="AX596" s="1">
        <v>0.0</v>
      </c>
      <c r="AY596" s="1">
        <v>0.0</v>
      </c>
      <c r="AZ596" s="1">
        <v>0.0</v>
      </c>
      <c r="BC596" s="1">
        <v>7.48</v>
      </c>
      <c r="BG596" s="1">
        <v>1437.283</v>
      </c>
      <c r="BH596" s="1">
        <v>5.84</v>
      </c>
      <c r="BJ596" s="1">
        <v>43.943</v>
      </c>
      <c r="BO596" s="1">
        <v>1437.283</v>
      </c>
      <c r="BP596" s="1">
        <v>5.84</v>
      </c>
      <c r="BR596" s="1">
        <v>43.943</v>
      </c>
      <c r="BT596" s="1">
        <v>0.0</v>
      </c>
      <c r="BU596" s="1">
        <v>0.0</v>
      </c>
      <c r="CG596" s="1">
        <v>39.378</v>
      </c>
      <c r="CH596" s="1">
        <v>0.16</v>
      </c>
      <c r="CK596" s="1">
        <v>0.0</v>
      </c>
      <c r="CL596" s="1">
        <v>0.0</v>
      </c>
      <c r="CM596" s="1">
        <v>0.0</v>
      </c>
      <c r="CN596" s="1">
        <v>1.204</v>
      </c>
      <c r="DA596" s="1">
        <v>3270.803</v>
      </c>
      <c r="DB596" s="1">
        <v>43.979</v>
      </c>
      <c r="DF596" s="1">
        <v>1437.283</v>
      </c>
      <c r="DG596" s="1">
        <v>5.84</v>
      </c>
      <c r="DI596" s="1">
        <v>43.943</v>
      </c>
      <c r="DN596" s="1">
        <v>0.0</v>
      </c>
      <c r="DO596" s="1">
        <v>0.0</v>
      </c>
      <c r="DQ596" s="1">
        <v>0.0</v>
      </c>
    </row>
    <row r="597">
      <c r="A597" s="1" t="s">
        <v>178</v>
      </c>
      <c r="B597" s="1">
        <v>2007.0</v>
      </c>
      <c r="C597" s="1" t="s">
        <v>179</v>
      </c>
      <c r="D597" s="1">
        <v>4013375.0</v>
      </c>
      <c r="E597" s="1">
        <v>3.5158269952E10</v>
      </c>
      <c r="N597" s="1">
        <v>659.593</v>
      </c>
      <c r="S597" s="1">
        <v>1901.143</v>
      </c>
      <c r="T597" s="1">
        <v>7.63</v>
      </c>
      <c r="U597" s="1">
        <v>4.034</v>
      </c>
      <c r="V597" s="1">
        <v>1.011</v>
      </c>
      <c r="W597" s="1">
        <v>6499.73</v>
      </c>
      <c r="X597" s="1">
        <v>26.086</v>
      </c>
      <c r="Y597" s="1">
        <v>64.771</v>
      </c>
      <c r="AA597" s="1">
        <v>11.78</v>
      </c>
      <c r="AB597" s="1">
        <v>2935.185</v>
      </c>
      <c r="AC597" s="1">
        <v>11.78</v>
      </c>
      <c r="AE597" s="1">
        <v>2.455</v>
      </c>
      <c r="AF597" s="1">
        <v>1.08</v>
      </c>
      <c r="AG597" s="1">
        <v>11227.181</v>
      </c>
      <c r="AH597" s="1">
        <v>1.282</v>
      </c>
      <c r="AK597" s="1">
        <v>1941.01</v>
      </c>
      <c r="AL597" s="1">
        <v>7.79</v>
      </c>
      <c r="AO597" s="1">
        <v>66.129</v>
      </c>
      <c r="AX597" s="1">
        <v>0.0</v>
      </c>
      <c r="AY597" s="1">
        <v>0.0</v>
      </c>
      <c r="AZ597" s="1">
        <v>0.0</v>
      </c>
      <c r="BC597" s="1">
        <v>7.77</v>
      </c>
      <c r="BG597" s="1">
        <v>994.176</v>
      </c>
      <c r="BH597" s="1">
        <v>3.99</v>
      </c>
      <c r="BJ597" s="1">
        <v>33.871</v>
      </c>
      <c r="BO597" s="1">
        <v>994.176</v>
      </c>
      <c r="BP597" s="1">
        <v>3.99</v>
      </c>
      <c r="BR597" s="1">
        <v>33.871</v>
      </c>
      <c r="BT597" s="1">
        <v>0.0</v>
      </c>
      <c r="BU597" s="1">
        <v>0.0</v>
      </c>
      <c r="CG597" s="1">
        <v>39.867</v>
      </c>
      <c r="CH597" s="1">
        <v>0.16</v>
      </c>
      <c r="CK597" s="1">
        <v>0.0</v>
      </c>
      <c r="CL597" s="1">
        <v>0.0</v>
      </c>
      <c r="CM597" s="1">
        <v>0.0</v>
      </c>
      <c r="CN597" s="1">
        <v>1.358</v>
      </c>
      <c r="DA597" s="1">
        <v>2935.185</v>
      </c>
      <c r="DB597" s="1">
        <v>45.059</v>
      </c>
      <c r="DF597" s="1">
        <v>994.176</v>
      </c>
      <c r="DG597" s="1">
        <v>3.99</v>
      </c>
      <c r="DI597" s="1">
        <v>33.871</v>
      </c>
      <c r="DN597" s="1">
        <v>0.0</v>
      </c>
      <c r="DO597" s="1">
        <v>0.0</v>
      </c>
      <c r="DQ597" s="1">
        <v>0.0</v>
      </c>
    </row>
    <row r="598">
      <c r="A598" s="1" t="s">
        <v>178</v>
      </c>
      <c r="B598" s="1">
        <v>2008.0</v>
      </c>
      <c r="C598" s="1" t="s">
        <v>179</v>
      </c>
      <c r="D598" s="1">
        <v>3947499.0</v>
      </c>
      <c r="E598" s="1">
        <v>3.667662848E10</v>
      </c>
      <c r="N598" s="1">
        <v>671.438</v>
      </c>
      <c r="S598" s="1">
        <v>2482.584</v>
      </c>
      <c r="T598" s="1">
        <v>9.8</v>
      </c>
      <c r="U598" s="1">
        <v>10.227</v>
      </c>
      <c r="V598" s="1">
        <v>2.668</v>
      </c>
      <c r="W598" s="1">
        <v>7284.018</v>
      </c>
      <c r="X598" s="1">
        <v>28.754</v>
      </c>
      <c r="Y598" s="1">
        <v>66.803</v>
      </c>
      <c r="AA598" s="1">
        <v>14.67</v>
      </c>
      <c r="AB598" s="1">
        <v>3716.277</v>
      </c>
      <c r="AC598" s="1">
        <v>14.67</v>
      </c>
      <c r="AE598" s="1">
        <v>11.727</v>
      </c>
      <c r="AF598" s="1">
        <v>5.284</v>
      </c>
      <c r="AG598" s="1">
        <v>12753.086</v>
      </c>
      <c r="AH598" s="1">
        <v>1.373</v>
      </c>
      <c r="AK598" s="1">
        <v>2482.584</v>
      </c>
      <c r="AL598" s="1">
        <v>9.8</v>
      </c>
      <c r="AO598" s="1">
        <v>66.803</v>
      </c>
      <c r="AX598" s="1">
        <v>0.0</v>
      </c>
      <c r="AY598" s="1">
        <v>0.0</v>
      </c>
      <c r="AZ598" s="1">
        <v>0.0</v>
      </c>
      <c r="BC598" s="1">
        <v>9.85</v>
      </c>
      <c r="BG598" s="1">
        <v>1233.693</v>
      </c>
      <c r="BH598" s="1">
        <v>4.87</v>
      </c>
      <c r="BJ598" s="1">
        <v>33.197</v>
      </c>
      <c r="BO598" s="1">
        <v>1233.693</v>
      </c>
      <c r="BP598" s="1">
        <v>4.87</v>
      </c>
      <c r="BR598" s="1">
        <v>33.197</v>
      </c>
      <c r="BT598" s="1">
        <v>0.0</v>
      </c>
      <c r="BU598" s="1">
        <v>0.0</v>
      </c>
      <c r="CK598" s="1">
        <v>0.0</v>
      </c>
      <c r="CL598" s="1">
        <v>0.0</v>
      </c>
      <c r="CM598" s="1">
        <v>0.0</v>
      </c>
      <c r="DA598" s="1">
        <v>3716.277</v>
      </c>
      <c r="DB598" s="1">
        <v>50.343</v>
      </c>
      <c r="DF598" s="1">
        <v>1233.693</v>
      </c>
      <c r="DG598" s="1">
        <v>4.87</v>
      </c>
      <c r="DI598" s="1">
        <v>33.197</v>
      </c>
      <c r="DN598" s="1">
        <v>0.0</v>
      </c>
      <c r="DO598" s="1">
        <v>0.0</v>
      </c>
      <c r="DQ598" s="1">
        <v>0.0</v>
      </c>
    </row>
    <row r="599">
      <c r="A599" s="1" t="s">
        <v>178</v>
      </c>
      <c r="B599" s="1">
        <v>2009.0</v>
      </c>
      <c r="C599" s="1" t="s">
        <v>179</v>
      </c>
      <c r="D599" s="1">
        <v>3879744.0</v>
      </c>
      <c r="E599" s="1">
        <v>3.5937394688E10</v>
      </c>
      <c r="N599" s="1">
        <v>600.775</v>
      </c>
      <c r="S599" s="1">
        <v>2358.403</v>
      </c>
      <c r="T599" s="1">
        <v>9.15</v>
      </c>
      <c r="U599" s="1">
        <v>-0.835</v>
      </c>
      <c r="V599" s="1">
        <v>-0.24</v>
      </c>
      <c r="W599" s="1">
        <v>7349.343</v>
      </c>
      <c r="X599" s="1">
        <v>28.514</v>
      </c>
      <c r="Y599" s="1">
        <v>59.109</v>
      </c>
      <c r="AA599" s="1">
        <v>15.48</v>
      </c>
      <c r="AB599" s="1">
        <v>3989.954</v>
      </c>
      <c r="AC599" s="1">
        <v>15.48</v>
      </c>
      <c r="AE599" s="1">
        <v>19.137</v>
      </c>
      <c r="AF599" s="1">
        <v>9.634</v>
      </c>
      <c r="AG599" s="1">
        <v>15458.946</v>
      </c>
      <c r="AH599" s="1">
        <v>1.669</v>
      </c>
      <c r="AK599" s="1">
        <v>2381.6</v>
      </c>
      <c r="AL599" s="1">
        <v>9.24</v>
      </c>
      <c r="AO599" s="1">
        <v>59.69</v>
      </c>
      <c r="AT599" s="1">
        <v>15.465</v>
      </c>
      <c r="AU599" s="1">
        <v>0.06</v>
      </c>
      <c r="AX599" s="1">
        <v>0.0</v>
      </c>
      <c r="AY599" s="1">
        <v>0.0</v>
      </c>
      <c r="AZ599" s="1">
        <v>0.0</v>
      </c>
      <c r="BA599" s="1">
        <v>0.388</v>
      </c>
      <c r="BC599" s="1">
        <v>9.3</v>
      </c>
      <c r="BG599" s="1">
        <v>1608.354</v>
      </c>
      <c r="BH599" s="1">
        <v>6.24</v>
      </c>
      <c r="BJ599" s="1">
        <v>40.31</v>
      </c>
      <c r="BO599" s="1">
        <v>1608.354</v>
      </c>
      <c r="BP599" s="1">
        <v>6.24</v>
      </c>
      <c r="BR599" s="1">
        <v>40.31</v>
      </c>
      <c r="BT599" s="1">
        <v>0.0</v>
      </c>
      <c r="BU599" s="1">
        <v>0.0</v>
      </c>
      <c r="CG599" s="1">
        <v>7.732</v>
      </c>
      <c r="CH599" s="1">
        <v>0.03</v>
      </c>
      <c r="CK599" s="1">
        <v>0.0</v>
      </c>
      <c r="CL599" s="1">
        <v>0.0</v>
      </c>
      <c r="CM599" s="1">
        <v>0.0</v>
      </c>
      <c r="CN599" s="1">
        <v>0.194</v>
      </c>
      <c r="DA599" s="1">
        <v>3989.954</v>
      </c>
      <c r="DB599" s="1">
        <v>59.977</v>
      </c>
      <c r="DF599" s="1">
        <v>1608.354</v>
      </c>
      <c r="DG599" s="1">
        <v>6.24</v>
      </c>
      <c r="DI599" s="1">
        <v>40.31</v>
      </c>
      <c r="DN599" s="1">
        <v>0.0</v>
      </c>
      <c r="DO599" s="1">
        <v>0.0</v>
      </c>
      <c r="DQ599" s="1">
        <v>0.0</v>
      </c>
    </row>
    <row r="600">
      <c r="A600" s="1" t="s">
        <v>178</v>
      </c>
      <c r="B600" s="1">
        <v>2010.0</v>
      </c>
      <c r="C600" s="1" t="s">
        <v>179</v>
      </c>
      <c r="D600" s="1">
        <v>3811423.0</v>
      </c>
      <c r="E600" s="1">
        <v>3.5774435328E10</v>
      </c>
      <c r="N600" s="1">
        <v>531.01</v>
      </c>
      <c r="S600" s="1">
        <v>2308.849</v>
      </c>
      <c r="T600" s="1">
        <v>8.8</v>
      </c>
      <c r="U600" s="1">
        <v>-4.637</v>
      </c>
      <c r="V600" s="1">
        <v>-1.322</v>
      </c>
      <c r="W600" s="1">
        <v>7134.165</v>
      </c>
      <c r="X600" s="1">
        <v>27.191</v>
      </c>
      <c r="Y600" s="1">
        <v>51.979</v>
      </c>
      <c r="AA600" s="1">
        <v>16.93</v>
      </c>
      <c r="AB600" s="1">
        <v>4441.911</v>
      </c>
      <c r="AC600" s="1">
        <v>16.93</v>
      </c>
      <c r="AE600" s="1">
        <v>2.927</v>
      </c>
      <c r="AF600" s="1">
        <v>1.755</v>
      </c>
      <c r="AG600" s="1">
        <v>16196.633</v>
      </c>
      <c r="AH600" s="1">
        <v>1.726</v>
      </c>
      <c r="AK600" s="1">
        <v>2335.086</v>
      </c>
      <c r="AL600" s="1">
        <v>8.9</v>
      </c>
      <c r="AO600" s="1">
        <v>52.569</v>
      </c>
      <c r="AT600" s="1">
        <v>13.118</v>
      </c>
      <c r="AU600" s="1">
        <v>0.05</v>
      </c>
      <c r="AX600" s="1">
        <v>0.0</v>
      </c>
      <c r="AY600" s="1">
        <v>0.0</v>
      </c>
      <c r="AZ600" s="1">
        <v>0.0</v>
      </c>
      <c r="BA600" s="1">
        <v>0.295</v>
      </c>
      <c r="BC600" s="1">
        <v>8.99</v>
      </c>
      <c r="BG600" s="1">
        <v>2106.825</v>
      </c>
      <c r="BH600" s="1">
        <v>8.03</v>
      </c>
      <c r="BJ600" s="1">
        <v>47.431</v>
      </c>
      <c r="BO600" s="1">
        <v>2106.825</v>
      </c>
      <c r="BP600" s="1">
        <v>8.03</v>
      </c>
      <c r="BR600" s="1">
        <v>47.431</v>
      </c>
      <c r="BT600" s="1">
        <v>0.0</v>
      </c>
      <c r="BU600" s="1">
        <v>0.0</v>
      </c>
      <c r="CG600" s="1">
        <v>13.118</v>
      </c>
      <c r="CH600" s="1">
        <v>0.05</v>
      </c>
      <c r="CK600" s="1">
        <v>0.0</v>
      </c>
      <c r="CL600" s="1">
        <v>0.0</v>
      </c>
      <c r="CM600" s="1">
        <v>0.0</v>
      </c>
      <c r="CN600" s="1">
        <v>0.295</v>
      </c>
      <c r="DA600" s="1">
        <v>4441.911</v>
      </c>
      <c r="DB600" s="1">
        <v>61.732</v>
      </c>
      <c r="DF600" s="1">
        <v>2106.825</v>
      </c>
      <c r="DG600" s="1">
        <v>8.03</v>
      </c>
      <c r="DI600" s="1">
        <v>47.431</v>
      </c>
      <c r="DN600" s="1">
        <v>0.0</v>
      </c>
      <c r="DO600" s="1">
        <v>0.0</v>
      </c>
      <c r="DQ600" s="1">
        <v>0.0</v>
      </c>
    </row>
    <row r="601">
      <c r="A601" s="1" t="s">
        <v>178</v>
      </c>
      <c r="B601" s="1">
        <v>2011.0</v>
      </c>
      <c r="C601" s="1" t="s">
        <v>179</v>
      </c>
      <c r="D601" s="1">
        <v>3741747.0</v>
      </c>
      <c r="E601" s="1">
        <v>3.5664064512E10</v>
      </c>
      <c r="N601" s="1">
        <v>708.693</v>
      </c>
      <c r="S601" s="1">
        <v>2830.229</v>
      </c>
      <c r="T601" s="1">
        <v>10.59</v>
      </c>
      <c r="U601" s="1">
        <v>11.088</v>
      </c>
      <c r="V601" s="1">
        <v>3.015</v>
      </c>
      <c r="W601" s="1">
        <v>8072.8</v>
      </c>
      <c r="X601" s="1">
        <v>30.206</v>
      </c>
      <c r="Y601" s="1">
        <v>70.272</v>
      </c>
      <c r="AA601" s="1">
        <v>15.07</v>
      </c>
      <c r="AB601" s="1">
        <v>4027.53</v>
      </c>
      <c r="AC601" s="1">
        <v>15.07</v>
      </c>
      <c r="AE601" s="1">
        <v>7.077</v>
      </c>
      <c r="AF601" s="1">
        <v>4.368</v>
      </c>
      <c r="AG601" s="1">
        <v>17665.736</v>
      </c>
      <c r="AH601" s="1">
        <v>1.853</v>
      </c>
      <c r="AK601" s="1">
        <v>2854.282</v>
      </c>
      <c r="AL601" s="1">
        <v>10.68</v>
      </c>
      <c r="AO601" s="1">
        <v>70.869</v>
      </c>
      <c r="AT601" s="1">
        <v>13.363</v>
      </c>
      <c r="AU601" s="1">
        <v>0.05</v>
      </c>
      <c r="AX601" s="1">
        <v>0.0</v>
      </c>
      <c r="AY601" s="1">
        <v>0.0</v>
      </c>
      <c r="AZ601" s="1">
        <v>0.0</v>
      </c>
      <c r="BA601" s="1">
        <v>0.332</v>
      </c>
      <c r="BC601" s="1">
        <v>10.68</v>
      </c>
      <c r="BG601" s="1">
        <v>1173.249</v>
      </c>
      <c r="BH601" s="1">
        <v>4.39</v>
      </c>
      <c r="BJ601" s="1">
        <v>29.131</v>
      </c>
      <c r="BO601" s="1">
        <v>1173.249</v>
      </c>
      <c r="BP601" s="1">
        <v>4.39</v>
      </c>
      <c r="BR601" s="1">
        <v>29.131</v>
      </c>
      <c r="BT601" s="1">
        <v>0.0</v>
      </c>
      <c r="BU601" s="1">
        <v>0.0</v>
      </c>
      <c r="CG601" s="1">
        <v>10.69</v>
      </c>
      <c r="CH601" s="1">
        <v>0.04</v>
      </c>
      <c r="CK601" s="1">
        <v>0.0</v>
      </c>
      <c r="CL601" s="1">
        <v>0.0</v>
      </c>
      <c r="CM601" s="1">
        <v>0.0</v>
      </c>
      <c r="CN601" s="1">
        <v>0.265</v>
      </c>
      <c r="DA601" s="1">
        <v>4027.53</v>
      </c>
      <c r="DB601" s="1">
        <v>66.101</v>
      </c>
      <c r="DF601" s="1">
        <v>1173.249</v>
      </c>
      <c r="DG601" s="1">
        <v>4.39</v>
      </c>
      <c r="DI601" s="1">
        <v>29.131</v>
      </c>
      <c r="DN601" s="1">
        <v>0.0</v>
      </c>
      <c r="DO601" s="1">
        <v>0.0</v>
      </c>
      <c r="DQ601" s="1">
        <v>0.0</v>
      </c>
      <c r="DV601" s="1">
        <v>0.0</v>
      </c>
      <c r="DW601" s="1">
        <v>0.0</v>
      </c>
      <c r="DY601" s="1">
        <v>0.0</v>
      </c>
    </row>
    <row r="602">
      <c r="A602" s="1" t="s">
        <v>178</v>
      </c>
      <c r="B602" s="1">
        <v>2012.0</v>
      </c>
      <c r="C602" s="1" t="s">
        <v>179</v>
      </c>
      <c r="D602" s="1">
        <v>3670056.0</v>
      </c>
      <c r="E602" s="1">
        <v>3.5371053056E10</v>
      </c>
      <c r="N602" s="1">
        <v>700.217</v>
      </c>
      <c r="S602" s="1">
        <v>2610.314</v>
      </c>
      <c r="T602" s="1">
        <v>9.58</v>
      </c>
      <c r="U602" s="1">
        <v>-1.855</v>
      </c>
      <c r="V602" s="1">
        <v>-0.56</v>
      </c>
      <c r="W602" s="1">
        <v>8077.845</v>
      </c>
      <c r="X602" s="1">
        <v>29.646</v>
      </c>
      <c r="Y602" s="1">
        <v>69.37</v>
      </c>
      <c r="AA602" s="1">
        <v>13.81</v>
      </c>
      <c r="AB602" s="1">
        <v>3762.885</v>
      </c>
      <c r="AC602" s="1">
        <v>13.81</v>
      </c>
      <c r="AE602" s="1">
        <v>-2.207</v>
      </c>
      <c r="AF602" s="1">
        <v>-1.459</v>
      </c>
      <c r="AG602" s="1">
        <v>17613.316</v>
      </c>
      <c r="AH602" s="1">
        <v>1.828</v>
      </c>
      <c r="AK602" s="1">
        <v>2632.112</v>
      </c>
      <c r="AL602" s="1">
        <v>9.66</v>
      </c>
      <c r="AO602" s="1">
        <v>69.949</v>
      </c>
      <c r="AT602" s="1">
        <v>13.624</v>
      </c>
      <c r="AU602" s="1">
        <v>0.05</v>
      </c>
      <c r="AX602" s="1">
        <v>0.0</v>
      </c>
      <c r="AY602" s="1">
        <v>0.0</v>
      </c>
      <c r="AZ602" s="1">
        <v>0.0</v>
      </c>
      <c r="BA602" s="1">
        <v>0.362</v>
      </c>
      <c r="BC602" s="1">
        <v>9.67</v>
      </c>
      <c r="BG602" s="1">
        <v>1130.773</v>
      </c>
      <c r="BH602" s="1">
        <v>4.15</v>
      </c>
      <c r="BJ602" s="1">
        <v>30.051</v>
      </c>
      <c r="BO602" s="1">
        <v>1130.773</v>
      </c>
      <c r="BP602" s="1">
        <v>4.15</v>
      </c>
      <c r="BR602" s="1">
        <v>30.051</v>
      </c>
      <c r="BT602" s="1">
        <v>0.0</v>
      </c>
      <c r="BU602" s="1">
        <v>0.0</v>
      </c>
      <c r="CG602" s="1">
        <v>8.174</v>
      </c>
      <c r="CH602" s="1">
        <v>0.03</v>
      </c>
      <c r="CK602" s="1">
        <v>0.0</v>
      </c>
      <c r="CL602" s="1">
        <v>0.0</v>
      </c>
      <c r="CM602" s="1">
        <v>0.0</v>
      </c>
      <c r="CN602" s="1">
        <v>0.217</v>
      </c>
      <c r="DA602" s="1">
        <v>3762.885</v>
      </c>
      <c r="DB602" s="1">
        <v>64.642</v>
      </c>
      <c r="DF602" s="1">
        <v>1130.773</v>
      </c>
      <c r="DG602" s="1">
        <v>4.15</v>
      </c>
      <c r="DI602" s="1">
        <v>30.051</v>
      </c>
      <c r="DN602" s="1">
        <v>0.0</v>
      </c>
      <c r="DO602" s="1">
        <v>0.0</v>
      </c>
      <c r="DQ602" s="1">
        <v>0.0</v>
      </c>
      <c r="DV602" s="1">
        <v>0.0</v>
      </c>
      <c r="DW602" s="1">
        <v>0.0</v>
      </c>
      <c r="DY602" s="1">
        <v>0.0</v>
      </c>
    </row>
    <row r="603">
      <c r="A603" s="1" t="s">
        <v>178</v>
      </c>
      <c r="B603" s="1">
        <v>2013.0</v>
      </c>
      <c r="C603" s="1" t="s">
        <v>179</v>
      </c>
      <c r="D603" s="1">
        <v>3610814.0</v>
      </c>
      <c r="E603" s="1">
        <v>3.6202156032E10</v>
      </c>
      <c r="N603" s="1">
        <v>584.928</v>
      </c>
      <c r="S603" s="1">
        <v>2750.073</v>
      </c>
      <c r="T603" s="1">
        <v>9.93</v>
      </c>
      <c r="U603" s="1">
        <v>-10.525</v>
      </c>
      <c r="V603" s="1">
        <v>-3.12</v>
      </c>
      <c r="W603" s="1">
        <v>7346.259</v>
      </c>
      <c r="X603" s="1">
        <v>26.526</v>
      </c>
      <c r="Y603" s="1">
        <v>57.565</v>
      </c>
      <c r="AA603" s="1">
        <v>17.25</v>
      </c>
      <c r="AB603" s="1">
        <v>4777.316</v>
      </c>
      <c r="AC603" s="1">
        <v>17.25</v>
      </c>
      <c r="AE603" s="1">
        <v>-6.633</v>
      </c>
      <c r="AF603" s="1">
        <v>-4.288</v>
      </c>
      <c r="AG603" s="1">
        <v>16714.832</v>
      </c>
      <c r="AH603" s="1">
        <v>1.667</v>
      </c>
      <c r="AK603" s="1">
        <v>2772.228</v>
      </c>
      <c r="AL603" s="1">
        <v>10.01</v>
      </c>
      <c r="AO603" s="1">
        <v>58.029</v>
      </c>
      <c r="AT603" s="1">
        <v>11.078</v>
      </c>
      <c r="AU603" s="1">
        <v>0.04</v>
      </c>
      <c r="AX603" s="1">
        <v>0.0</v>
      </c>
      <c r="AY603" s="1">
        <v>0.0</v>
      </c>
      <c r="AZ603" s="1">
        <v>0.0</v>
      </c>
      <c r="BA603" s="1">
        <v>0.232</v>
      </c>
      <c r="BC603" s="1">
        <v>10.09</v>
      </c>
      <c r="BG603" s="1">
        <v>2005.088</v>
      </c>
      <c r="BH603" s="1">
        <v>7.24</v>
      </c>
      <c r="BJ603" s="1">
        <v>41.971</v>
      </c>
      <c r="BO603" s="1">
        <v>2005.088</v>
      </c>
      <c r="BP603" s="1">
        <v>7.24</v>
      </c>
      <c r="BR603" s="1">
        <v>41.971</v>
      </c>
      <c r="BT603" s="1">
        <v>0.0</v>
      </c>
      <c r="BU603" s="1">
        <v>0.0</v>
      </c>
      <c r="CG603" s="1">
        <v>11.078</v>
      </c>
      <c r="CH603" s="1">
        <v>0.04</v>
      </c>
      <c r="CK603" s="1">
        <v>0.0</v>
      </c>
      <c r="CL603" s="1">
        <v>0.0</v>
      </c>
      <c r="CM603" s="1">
        <v>0.0</v>
      </c>
      <c r="CN603" s="1">
        <v>0.232</v>
      </c>
      <c r="DA603" s="1">
        <v>4777.316</v>
      </c>
      <c r="DB603" s="1">
        <v>60.354</v>
      </c>
      <c r="DF603" s="1">
        <v>2005.088</v>
      </c>
      <c r="DG603" s="1">
        <v>7.24</v>
      </c>
      <c r="DI603" s="1">
        <v>41.971</v>
      </c>
      <c r="DN603" s="1">
        <v>0.0</v>
      </c>
      <c r="DO603" s="1">
        <v>0.0</v>
      </c>
      <c r="DQ603" s="1">
        <v>0.0</v>
      </c>
      <c r="DV603" s="1">
        <v>0.0</v>
      </c>
      <c r="DW603" s="1">
        <v>0.0</v>
      </c>
      <c r="DY603" s="1">
        <v>0.0</v>
      </c>
    </row>
    <row r="604">
      <c r="A604" s="1" t="s">
        <v>178</v>
      </c>
      <c r="B604" s="1">
        <v>2014.0</v>
      </c>
      <c r="C604" s="1" t="s">
        <v>179</v>
      </c>
      <c r="D604" s="1">
        <v>3564777.0</v>
      </c>
      <c r="E604" s="1">
        <v>3.6619952128E10</v>
      </c>
      <c r="J604" s="1">
        <v>0.0</v>
      </c>
      <c r="K604" s="1">
        <v>0.0</v>
      </c>
      <c r="L604" s="1">
        <v>0.0</v>
      </c>
      <c r="N604" s="1">
        <v>653.553</v>
      </c>
      <c r="S604" s="1">
        <v>3088.552</v>
      </c>
      <c r="T604" s="1">
        <v>11.01</v>
      </c>
      <c r="U604" s="1">
        <v>0.157</v>
      </c>
      <c r="V604" s="1">
        <v>0.042</v>
      </c>
      <c r="W604" s="1">
        <v>7452.806</v>
      </c>
      <c r="X604" s="1">
        <v>26.568</v>
      </c>
      <c r="Y604" s="1">
        <v>64.651</v>
      </c>
      <c r="AA604" s="1">
        <v>17.03</v>
      </c>
      <c r="AB604" s="1">
        <v>4777.298</v>
      </c>
      <c r="AC604" s="1">
        <v>17.03</v>
      </c>
      <c r="AE604" s="1">
        <v>0.058</v>
      </c>
      <c r="AF604" s="1">
        <v>0.035</v>
      </c>
      <c r="AG604" s="1">
        <v>16940.439</v>
      </c>
      <c r="AH604" s="1">
        <v>1.649</v>
      </c>
      <c r="AK604" s="1">
        <v>3110.994</v>
      </c>
      <c r="AL604" s="1">
        <v>11.09</v>
      </c>
      <c r="AO604" s="1">
        <v>65.12</v>
      </c>
      <c r="AT604" s="1">
        <v>8.416</v>
      </c>
      <c r="AU604" s="1">
        <v>0.03</v>
      </c>
      <c r="AX604" s="1">
        <v>0.0</v>
      </c>
      <c r="AY604" s="1">
        <v>0.0</v>
      </c>
      <c r="AZ604" s="1">
        <v>0.0</v>
      </c>
      <c r="BA604" s="1">
        <v>0.176</v>
      </c>
      <c r="BC604" s="1">
        <v>11.13</v>
      </c>
      <c r="BG604" s="1">
        <v>1663.498</v>
      </c>
      <c r="BH604" s="1">
        <v>5.93</v>
      </c>
      <c r="BJ604" s="1">
        <v>34.821</v>
      </c>
      <c r="BO604" s="1">
        <v>1666.303</v>
      </c>
      <c r="BP604" s="1">
        <v>5.94</v>
      </c>
      <c r="BR604" s="1">
        <v>34.88</v>
      </c>
      <c r="BT604" s="1">
        <v>0.0</v>
      </c>
      <c r="BU604" s="1">
        <v>0.0</v>
      </c>
      <c r="BY604" s="1">
        <v>0.0</v>
      </c>
      <c r="BZ604" s="1">
        <v>0.0</v>
      </c>
      <c r="CB604" s="1">
        <v>0.0</v>
      </c>
      <c r="CG604" s="1">
        <v>14.026</v>
      </c>
      <c r="CH604" s="1">
        <v>0.05</v>
      </c>
      <c r="CK604" s="1">
        <v>0.0</v>
      </c>
      <c r="CL604" s="1">
        <v>0.0</v>
      </c>
      <c r="CM604" s="1">
        <v>0.0</v>
      </c>
      <c r="CN604" s="1">
        <v>0.294</v>
      </c>
      <c r="CQ604" s="1">
        <v>0.0</v>
      </c>
      <c r="CR604" s="1">
        <v>0.0</v>
      </c>
      <c r="CU604" s="1">
        <v>0.0</v>
      </c>
      <c r="CV604" s="1">
        <v>0.0</v>
      </c>
      <c r="CX604" s="1">
        <v>0.0</v>
      </c>
      <c r="CY604" s="1">
        <v>0.0</v>
      </c>
      <c r="DA604" s="1">
        <v>4777.298</v>
      </c>
      <c r="DB604" s="1">
        <v>60.389</v>
      </c>
      <c r="DF604" s="1">
        <v>1666.303</v>
      </c>
      <c r="DG604" s="1">
        <v>5.94</v>
      </c>
      <c r="DI604" s="1">
        <v>34.88</v>
      </c>
      <c r="DN604" s="1">
        <v>2.805</v>
      </c>
      <c r="DO604" s="1">
        <v>0.01</v>
      </c>
      <c r="DQ604" s="1">
        <v>0.059</v>
      </c>
      <c r="DV604" s="1">
        <v>0.0</v>
      </c>
      <c r="DW604" s="1">
        <v>0.0</v>
      </c>
      <c r="DY604" s="1">
        <v>0.0</v>
      </c>
    </row>
    <row r="605">
      <c r="A605" s="1" t="s">
        <v>178</v>
      </c>
      <c r="B605" s="1">
        <v>2015.0</v>
      </c>
      <c r="C605" s="1" t="s">
        <v>179</v>
      </c>
      <c r="D605" s="1">
        <v>3518485.0</v>
      </c>
      <c r="E605" s="1">
        <v>3.8199898112E10</v>
      </c>
      <c r="J605" s="1">
        <v>0.0</v>
      </c>
      <c r="K605" s="1">
        <v>0.0</v>
      </c>
      <c r="L605" s="1">
        <v>0.0</v>
      </c>
      <c r="N605" s="1">
        <v>664.029</v>
      </c>
      <c r="S605" s="1">
        <v>3069.503</v>
      </c>
      <c r="T605" s="1">
        <v>10.8</v>
      </c>
      <c r="U605" s="1">
        <v>-1.821</v>
      </c>
      <c r="V605" s="1">
        <v>-0.484</v>
      </c>
      <c r="W605" s="1">
        <v>7413.345</v>
      </c>
      <c r="X605" s="1">
        <v>26.084</v>
      </c>
      <c r="Y605" s="1">
        <v>65.733</v>
      </c>
      <c r="AA605" s="1">
        <v>16.43</v>
      </c>
      <c r="AB605" s="1">
        <v>4669.624</v>
      </c>
      <c r="AC605" s="1">
        <v>16.43</v>
      </c>
      <c r="AE605" s="1">
        <v>1.815</v>
      </c>
      <c r="AF605" s="1">
        <v>1.096</v>
      </c>
      <c r="AG605" s="1">
        <v>17474.816</v>
      </c>
      <c r="AH605" s="1">
        <v>1.61</v>
      </c>
      <c r="AK605" s="1">
        <v>3092.24</v>
      </c>
      <c r="AL605" s="1">
        <v>10.88</v>
      </c>
      <c r="AO605" s="1">
        <v>66.22</v>
      </c>
      <c r="AT605" s="1">
        <v>8.526</v>
      </c>
      <c r="AU605" s="1">
        <v>0.03</v>
      </c>
      <c r="AX605" s="1">
        <v>0.0</v>
      </c>
      <c r="AY605" s="1">
        <v>0.0</v>
      </c>
      <c r="AZ605" s="1">
        <v>0.0</v>
      </c>
      <c r="BA605" s="1">
        <v>0.183</v>
      </c>
      <c r="BC605" s="1">
        <v>10.91</v>
      </c>
      <c r="BG605" s="1">
        <v>1574.541</v>
      </c>
      <c r="BH605" s="1">
        <v>5.54</v>
      </c>
      <c r="BJ605" s="1">
        <v>33.719</v>
      </c>
      <c r="BO605" s="1">
        <v>1577.384</v>
      </c>
      <c r="BP605" s="1">
        <v>5.55</v>
      </c>
      <c r="BR605" s="1">
        <v>33.78</v>
      </c>
      <c r="BT605" s="1">
        <v>0.0</v>
      </c>
      <c r="BU605" s="1">
        <v>0.0</v>
      </c>
      <c r="BY605" s="1">
        <v>0.0</v>
      </c>
      <c r="BZ605" s="1">
        <v>0.0</v>
      </c>
      <c r="CB605" s="1">
        <v>0.0</v>
      </c>
      <c r="CG605" s="1">
        <v>14.211</v>
      </c>
      <c r="CH605" s="1">
        <v>0.05</v>
      </c>
      <c r="CK605" s="1">
        <v>0.0</v>
      </c>
      <c r="CL605" s="1">
        <v>0.0</v>
      </c>
      <c r="CM605" s="1">
        <v>0.0</v>
      </c>
      <c r="CN605" s="1">
        <v>0.304</v>
      </c>
      <c r="CQ605" s="1">
        <v>0.0</v>
      </c>
      <c r="CR605" s="1">
        <v>0.0</v>
      </c>
      <c r="CU605" s="1">
        <v>0.0</v>
      </c>
      <c r="CV605" s="1">
        <v>0.0</v>
      </c>
      <c r="CX605" s="1">
        <v>0.0</v>
      </c>
      <c r="CY605" s="1">
        <v>0.0</v>
      </c>
      <c r="DA605" s="1">
        <v>4669.624</v>
      </c>
      <c r="DB605" s="1">
        <v>61.485</v>
      </c>
      <c r="DF605" s="1">
        <v>1577.384</v>
      </c>
      <c r="DG605" s="1">
        <v>5.55</v>
      </c>
      <c r="DI605" s="1">
        <v>33.78</v>
      </c>
      <c r="DN605" s="1">
        <v>2.842</v>
      </c>
      <c r="DO605" s="1">
        <v>0.01</v>
      </c>
      <c r="DQ605" s="1">
        <v>0.061</v>
      </c>
      <c r="DV605" s="1">
        <v>0.0</v>
      </c>
      <c r="DW605" s="1">
        <v>0.0</v>
      </c>
      <c r="DY605" s="1">
        <v>0.0</v>
      </c>
    </row>
    <row r="606">
      <c r="A606" s="1" t="s">
        <v>178</v>
      </c>
      <c r="B606" s="1">
        <v>2016.0</v>
      </c>
      <c r="C606" s="1" t="s">
        <v>179</v>
      </c>
      <c r="D606" s="1">
        <v>3472950.0</v>
      </c>
      <c r="E606" s="1">
        <v>3.9438503936E10</v>
      </c>
      <c r="J606" s="1">
        <v>0.0</v>
      </c>
      <c r="K606" s="1">
        <v>0.0</v>
      </c>
      <c r="L606" s="1">
        <v>0.0</v>
      </c>
      <c r="N606" s="1">
        <v>685.488</v>
      </c>
      <c r="S606" s="1">
        <v>3461.035</v>
      </c>
      <c r="T606" s="1">
        <v>12.02</v>
      </c>
      <c r="U606" s="1">
        <v>5.815</v>
      </c>
      <c r="V606" s="1">
        <v>1.517</v>
      </c>
      <c r="W606" s="1">
        <v>7947.261</v>
      </c>
      <c r="X606" s="1">
        <v>27.6</v>
      </c>
      <c r="Y606" s="1">
        <v>67.871</v>
      </c>
      <c r="AA606" s="1">
        <v>17.71</v>
      </c>
      <c r="AB606" s="1">
        <v>5099.411</v>
      </c>
      <c r="AC606" s="1">
        <v>17.71</v>
      </c>
      <c r="AE606" s="1">
        <v>2.493</v>
      </c>
      <c r="AF606" s="1">
        <v>1.533</v>
      </c>
      <c r="AG606" s="1">
        <v>18145.236</v>
      </c>
      <c r="AH606" s="1">
        <v>1.598</v>
      </c>
      <c r="AK606" s="1">
        <v>3484.07</v>
      </c>
      <c r="AL606" s="1">
        <v>12.1</v>
      </c>
      <c r="AO606" s="1">
        <v>68.323</v>
      </c>
      <c r="AT606" s="1">
        <v>5.759</v>
      </c>
      <c r="AU606" s="1">
        <v>0.02</v>
      </c>
      <c r="AX606" s="1">
        <v>0.0</v>
      </c>
      <c r="AY606" s="1">
        <v>0.0</v>
      </c>
      <c r="AZ606" s="1">
        <v>0.0</v>
      </c>
      <c r="BA606" s="1">
        <v>0.113</v>
      </c>
      <c r="BC606" s="1">
        <v>12.14</v>
      </c>
      <c r="BG606" s="1">
        <v>1609.583</v>
      </c>
      <c r="BH606" s="1">
        <v>5.59</v>
      </c>
      <c r="BJ606" s="1">
        <v>31.564</v>
      </c>
      <c r="BO606" s="1">
        <v>1615.341</v>
      </c>
      <c r="BP606" s="1">
        <v>5.61</v>
      </c>
      <c r="BR606" s="1">
        <v>31.677</v>
      </c>
      <c r="BT606" s="1">
        <v>0.0</v>
      </c>
      <c r="BU606" s="1">
        <v>0.0</v>
      </c>
      <c r="BY606" s="1">
        <v>0.0</v>
      </c>
      <c r="BZ606" s="1">
        <v>0.0</v>
      </c>
      <c r="CB606" s="1">
        <v>0.0</v>
      </c>
      <c r="CG606" s="1">
        <v>17.276</v>
      </c>
      <c r="CH606" s="1">
        <v>0.06</v>
      </c>
      <c r="CK606" s="1">
        <v>0.0</v>
      </c>
      <c r="CL606" s="1">
        <v>0.0</v>
      </c>
      <c r="CM606" s="1">
        <v>0.0</v>
      </c>
      <c r="CN606" s="1">
        <v>0.339</v>
      </c>
      <c r="CQ606" s="1">
        <v>0.0</v>
      </c>
      <c r="CR606" s="1">
        <v>0.0</v>
      </c>
      <c r="CU606" s="1">
        <v>0.0</v>
      </c>
      <c r="CV606" s="1">
        <v>0.0</v>
      </c>
      <c r="CX606" s="1">
        <v>0.0</v>
      </c>
      <c r="CY606" s="1">
        <v>0.0</v>
      </c>
      <c r="DA606" s="1">
        <v>5099.411</v>
      </c>
      <c r="DB606" s="1">
        <v>63.018</v>
      </c>
      <c r="DF606" s="1">
        <v>1615.341</v>
      </c>
      <c r="DG606" s="1">
        <v>5.61</v>
      </c>
      <c r="DI606" s="1">
        <v>31.677</v>
      </c>
      <c r="DN606" s="1">
        <v>5.759</v>
      </c>
      <c r="DO606" s="1">
        <v>0.02</v>
      </c>
      <c r="DQ606" s="1">
        <v>0.113</v>
      </c>
      <c r="DV606" s="1">
        <v>0.0</v>
      </c>
      <c r="DW606" s="1">
        <v>0.0</v>
      </c>
      <c r="DY606" s="1">
        <v>0.0</v>
      </c>
    </row>
    <row r="607">
      <c r="A607" s="1" t="s">
        <v>178</v>
      </c>
      <c r="B607" s="1">
        <v>2017.0</v>
      </c>
      <c r="C607" s="1" t="s">
        <v>179</v>
      </c>
      <c r="D607" s="1">
        <v>3428638.0</v>
      </c>
      <c r="E607" s="1">
        <v>4.0717914112E10</v>
      </c>
      <c r="J607" s="1">
        <v>2.917</v>
      </c>
      <c r="K607" s="1">
        <v>0.01</v>
      </c>
      <c r="L607" s="1">
        <v>0.062</v>
      </c>
      <c r="N607" s="1">
        <v>766.01</v>
      </c>
      <c r="S607" s="1">
        <v>3599.097</v>
      </c>
      <c r="T607" s="1">
        <v>12.34</v>
      </c>
      <c r="Y607" s="1">
        <v>75.985</v>
      </c>
      <c r="AA607" s="1">
        <v>16.24</v>
      </c>
      <c r="AB607" s="1">
        <v>4736.575</v>
      </c>
      <c r="AC607" s="1">
        <v>16.24</v>
      </c>
      <c r="AE607" s="1">
        <v>4.499</v>
      </c>
      <c r="AF607" s="1">
        <v>2.835</v>
      </c>
      <c r="AG607" s="1">
        <v>19206.664</v>
      </c>
      <c r="AH607" s="1">
        <v>1.617</v>
      </c>
      <c r="AK607" s="1">
        <v>3622.43</v>
      </c>
      <c r="AL607" s="1">
        <v>12.42</v>
      </c>
      <c r="AO607" s="1">
        <v>76.478</v>
      </c>
      <c r="AT607" s="1">
        <v>5.833</v>
      </c>
      <c r="AU607" s="1">
        <v>0.02</v>
      </c>
      <c r="BA607" s="1">
        <v>0.123</v>
      </c>
      <c r="BC607" s="1">
        <v>12.44</v>
      </c>
      <c r="BG607" s="1">
        <v>1105.395</v>
      </c>
      <c r="BH607" s="1">
        <v>3.79</v>
      </c>
      <c r="BJ607" s="1">
        <v>23.337</v>
      </c>
      <c r="BO607" s="1">
        <v>1114.145</v>
      </c>
      <c r="BP607" s="1">
        <v>3.82</v>
      </c>
      <c r="BR607" s="1">
        <v>23.522</v>
      </c>
      <c r="BT607" s="1">
        <v>0.0</v>
      </c>
      <c r="BU607" s="1">
        <v>0.0</v>
      </c>
      <c r="BY607" s="1">
        <v>0.0</v>
      </c>
      <c r="BZ607" s="1">
        <v>0.0</v>
      </c>
      <c r="CB607" s="1">
        <v>0.0</v>
      </c>
      <c r="CG607" s="1">
        <v>17.5</v>
      </c>
      <c r="CH607" s="1">
        <v>0.06</v>
      </c>
      <c r="CN607" s="1">
        <v>0.369</v>
      </c>
      <c r="CQ607" s="1">
        <v>0.01</v>
      </c>
      <c r="CR607" s="1">
        <v>0.0</v>
      </c>
      <c r="CU607" s="1">
        <v>2.917</v>
      </c>
      <c r="CV607" s="1">
        <v>0.0</v>
      </c>
      <c r="CX607" s="1">
        <v>0.062</v>
      </c>
      <c r="CY607" s="1">
        <v>0.0</v>
      </c>
      <c r="DA607" s="1">
        <v>4736.575</v>
      </c>
      <c r="DB607" s="1">
        <v>65.853</v>
      </c>
      <c r="DF607" s="1">
        <v>1114.145</v>
      </c>
      <c r="DG607" s="1">
        <v>3.82</v>
      </c>
      <c r="DI607" s="1">
        <v>23.522</v>
      </c>
      <c r="DN607" s="1">
        <v>5.833</v>
      </c>
      <c r="DO607" s="1">
        <v>0.02</v>
      </c>
      <c r="DQ607" s="1">
        <v>0.123</v>
      </c>
      <c r="DV607" s="1">
        <v>0.0</v>
      </c>
      <c r="DW607" s="1">
        <v>0.0</v>
      </c>
      <c r="DY607" s="1">
        <v>0.0</v>
      </c>
    </row>
    <row r="608">
      <c r="A608" s="1" t="s">
        <v>178</v>
      </c>
      <c r="B608" s="1">
        <v>2018.0</v>
      </c>
      <c r="C608" s="1" t="s">
        <v>179</v>
      </c>
      <c r="D608" s="1">
        <v>3386940.0</v>
      </c>
      <c r="E608" s="1">
        <v>4.227700736E10</v>
      </c>
      <c r="J608" s="1">
        <v>2.953</v>
      </c>
      <c r="K608" s="1">
        <v>0.01</v>
      </c>
      <c r="L608" s="1">
        <v>0.052</v>
      </c>
      <c r="N608" s="1">
        <v>660.724</v>
      </c>
      <c r="S608" s="1">
        <v>3672.932</v>
      </c>
      <c r="T608" s="1">
        <v>12.44</v>
      </c>
      <c r="Y608" s="1">
        <v>65.233</v>
      </c>
      <c r="AA608" s="1">
        <v>19.07</v>
      </c>
      <c r="AB608" s="1">
        <v>5630.451</v>
      </c>
      <c r="AC608" s="1">
        <v>19.07</v>
      </c>
      <c r="AE608" s="1">
        <v>-4.929</v>
      </c>
      <c r="AF608" s="1">
        <v>-3.246</v>
      </c>
      <c r="AG608" s="1">
        <v>18484.762</v>
      </c>
      <c r="AH608" s="1">
        <v>1.481</v>
      </c>
      <c r="AK608" s="1">
        <v>3696.552</v>
      </c>
      <c r="AL608" s="1">
        <v>12.52</v>
      </c>
      <c r="AO608" s="1">
        <v>65.653</v>
      </c>
      <c r="AT608" s="1">
        <v>8.858</v>
      </c>
      <c r="AU608" s="1">
        <v>0.03</v>
      </c>
      <c r="BA608" s="1">
        <v>0.157</v>
      </c>
      <c r="BC608" s="1">
        <v>12.6</v>
      </c>
      <c r="BG608" s="1">
        <v>1895.516</v>
      </c>
      <c r="BH608" s="1">
        <v>6.42</v>
      </c>
      <c r="BJ608" s="1">
        <v>33.665</v>
      </c>
      <c r="BO608" s="1">
        <v>1933.899</v>
      </c>
      <c r="BP608" s="1">
        <v>6.55</v>
      </c>
      <c r="BR608" s="1">
        <v>34.347</v>
      </c>
      <c r="BT608" s="1">
        <v>0.0</v>
      </c>
      <c r="BU608" s="1">
        <v>0.0</v>
      </c>
      <c r="BY608" s="1">
        <v>0.0</v>
      </c>
      <c r="BZ608" s="1">
        <v>0.0</v>
      </c>
      <c r="CB608" s="1">
        <v>0.0</v>
      </c>
      <c r="CG608" s="1">
        <v>14.763</v>
      </c>
      <c r="CH608" s="1">
        <v>0.05</v>
      </c>
      <c r="CN608" s="1">
        <v>0.262</v>
      </c>
      <c r="CQ608" s="1">
        <v>0.01</v>
      </c>
      <c r="CR608" s="1">
        <v>0.0</v>
      </c>
      <c r="CU608" s="1">
        <v>2.953</v>
      </c>
      <c r="CV608" s="1">
        <v>0.0</v>
      </c>
      <c r="CX608" s="1">
        <v>0.052</v>
      </c>
      <c r="CY608" s="1">
        <v>0.0</v>
      </c>
      <c r="DA608" s="1">
        <v>5630.451</v>
      </c>
      <c r="DB608" s="1">
        <v>62.607</v>
      </c>
      <c r="DF608" s="1">
        <v>1933.899</v>
      </c>
      <c r="DG608" s="1">
        <v>6.55</v>
      </c>
      <c r="DI608" s="1">
        <v>34.347</v>
      </c>
      <c r="DN608" s="1">
        <v>5.905</v>
      </c>
      <c r="DO608" s="1">
        <v>0.02</v>
      </c>
      <c r="DQ608" s="1">
        <v>0.105</v>
      </c>
      <c r="DV608" s="1">
        <v>29.525</v>
      </c>
      <c r="DW608" s="1">
        <v>0.1</v>
      </c>
      <c r="DY608" s="1">
        <v>0.524</v>
      </c>
    </row>
    <row r="609">
      <c r="A609" s="1" t="s">
        <v>178</v>
      </c>
      <c r="B609" s="1">
        <v>2019.0</v>
      </c>
      <c r="C609" s="1" t="s">
        <v>179</v>
      </c>
      <c r="D609" s="1">
        <v>3345480.0</v>
      </c>
      <c r="E609" s="1">
        <v>4.349712384E10</v>
      </c>
      <c r="J609" s="1">
        <v>2.989</v>
      </c>
      <c r="K609" s="1">
        <v>0.01</v>
      </c>
      <c r="L609" s="1">
        <v>0.057</v>
      </c>
      <c r="N609" s="1">
        <v>637.199</v>
      </c>
      <c r="S609" s="1">
        <v>3276.062</v>
      </c>
      <c r="T609" s="1">
        <v>10.96</v>
      </c>
      <c r="Y609" s="1">
        <v>62.916</v>
      </c>
      <c r="AA609" s="1">
        <v>17.42</v>
      </c>
      <c r="AB609" s="1">
        <v>5207.025</v>
      </c>
      <c r="AC609" s="1">
        <v>17.42</v>
      </c>
      <c r="AE609" s="1">
        <v>-5.572</v>
      </c>
      <c r="AF609" s="1">
        <v>-3.489</v>
      </c>
      <c r="AG609" s="1">
        <v>17671.07</v>
      </c>
      <c r="AH609" s="1">
        <v>1.359</v>
      </c>
      <c r="AK609" s="1">
        <v>3296.986</v>
      </c>
      <c r="AL609" s="1">
        <v>11.03</v>
      </c>
      <c r="AO609" s="1">
        <v>63.318</v>
      </c>
      <c r="AT609" s="1">
        <v>5.978</v>
      </c>
      <c r="AU609" s="1">
        <v>0.02</v>
      </c>
      <c r="BA609" s="1">
        <v>0.115</v>
      </c>
      <c r="BC609" s="1">
        <v>11.1</v>
      </c>
      <c r="BG609" s="1">
        <v>1823.356</v>
      </c>
      <c r="BH609" s="1">
        <v>6.1</v>
      </c>
      <c r="BJ609" s="1">
        <v>35.017</v>
      </c>
      <c r="BO609" s="1">
        <v>1910.04</v>
      </c>
      <c r="BP609" s="1">
        <v>6.39</v>
      </c>
      <c r="BR609" s="1">
        <v>36.682</v>
      </c>
      <c r="BT609" s="1">
        <v>0.0</v>
      </c>
      <c r="BU609" s="1">
        <v>0.0</v>
      </c>
      <c r="BY609" s="1">
        <v>0.0</v>
      </c>
      <c r="BZ609" s="1">
        <v>0.0</v>
      </c>
      <c r="CB609" s="1">
        <v>0.0</v>
      </c>
      <c r="CG609" s="1">
        <v>14.946</v>
      </c>
      <c r="CH609" s="1">
        <v>0.05</v>
      </c>
      <c r="CN609" s="1">
        <v>0.287</v>
      </c>
      <c r="CQ609" s="1">
        <v>0.01</v>
      </c>
      <c r="CR609" s="1">
        <v>0.0</v>
      </c>
      <c r="CU609" s="1">
        <v>2.989</v>
      </c>
      <c r="CV609" s="1">
        <v>0.0</v>
      </c>
      <c r="CX609" s="1">
        <v>0.057</v>
      </c>
      <c r="CY609" s="1">
        <v>0.0</v>
      </c>
      <c r="DA609" s="1">
        <v>5207.025</v>
      </c>
      <c r="DB609" s="1">
        <v>59.118</v>
      </c>
      <c r="DF609" s="1">
        <v>1910.04</v>
      </c>
      <c r="DG609" s="1">
        <v>6.39</v>
      </c>
      <c r="DI609" s="1">
        <v>36.682</v>
      </c>
      <c r="DN609" s="1">
        <v>8.967</v>
      </c>
      <c r="DO609" s="1">
        <v>0.03</v>
      </c>
      <c r="DQ609" s="1">
        <v>0.172</v>
      </c>
      <c r="DV609" s="1">
        <v>74.728</v>
      </c>
      <c r="DW609" s="1">
        <v>0.25</v>
      </c>
      <c r="DY609" s="1">
        <v>1.435</v>
      </c>
    </row>
    <row r="610">
      <c r="A610" s="1" t="s">
        <v>178</v>
      </c>
      <c r="B610" s="1">
        <v>2020.0</v>
      </c>
      <c r="C610" s="1" t="s">
        <v>179</v>
      </c>
      <c r="D610" s="1">
        <v>3299297.0</v>
      </c>
      <c r="E610" s="1">
        <v>4.21856256E10</v>
      </c>
      <c r="J610" s="1">
        <v>3.031</v>
      </c>
      <c r="K610" s="1">
        <v>0.01</v>
      </c>
      <c r="L610" s="1">
        <v>0.06</v>
      </c>
      <c r="N610" s="1">
        <v>711.138</v>
      </c>
      <c r="S610" s="1">
        <v>3591.674</v>
      </c>
      <c r="T610" s="1">
        <v>11.85</v>
      </c>
      <c r="Y610" s="1">
        <v>70.578</v>
      </c>
      <c r="AA610" s="1">
        <v>16.79</v>
      </c>
      <c r="AB610" s="1">
        <v>5088.963</v>
      </c>
      <c r="AC610" s="1">
        <v>16.79</v>
      </c>
      <c r="AE610" s="1">
        <v>-3.799</v>
      </c>
      <c r="AF610" s="1">
        <v>-2.246</v>
      </c>
      <c r="AG610" s="1">
        <v>17237.717</v>
      </c>
      <c r="AH610" s="1">
        <v>1.348</v>
      </c>
      <c r="AK610" s="1">
        <v>3603.798</v>
      </c>
      <c r="AL610" s="1">
        <v>11.89</v>
      </c>
      <c r="AO610" s="1">
        <v>70.816</v>
      </c>
      <c r="AT610" s="1">
        <v>0.0</v>
      </c>
      <c r="AU610" s="1">
        <v>0.0</v>
      </c>
      <c r="BA610" s="1">
        <v>0.0</v>
      </c>
      <c r="BC610" s="1">
        <v>11.94</v>
      </c>
      <c r="BG610" s="1">
        <v>1388.174</v>
      </c>
      <c r="BH610" s="1">
        <v>4.58</v>
      </c>
      <c r="BJ610" s="1">
        <v>27.278</v>
      </c>
      <c r="BO610" s="1">
        <v>1485.165</v>
      </c>
      <c r="BP610" s="1">
        <v>4.9</v>
      </c>
      <c r="BR610" s="1">
        <v>29.184</v>
      </c>
      <c r="BT610" s="1">
        <v>0.0</v>
      </c>
      <c r="BU610" s="1">
        <v>0.0</v>
      </c>
      <c r="BY610" s="1">
        <v>0.0</v>
      </c>
      <c r="BZ610" s="1">
        <v>0.0</v>
      </c>
      <c r="CB610" s="1">
        <v>0.0</v>
      </c>
      <c r="CG610" s="1">
        <v>12.124</v>
      </c>
      <c r="CH610" s="1">
        <v>0.04</v>
      </c>
      <c r="CN610" s="1">
        <v>0.238</v>
      </c>
      <c r="CQ610" s="1">
        <v>0.01</v>
      </c>
      <c r="CR610" s="1">
        <v>0.0</v>
      </c>
      <c r="CU610" s="1">
        <v>3.031</v>
      </c>
      <c r="CV610" s="1">
        <v>0.0</v>
      </c>
      <c r="CX610" s="1">
        <v>0.06</v>
      </c>
      <c r="CY610" s="1">
        <v>0.0</v>
      </c>
      <c r="DA610" s="1">
        <v>5088.963</v>
      </c>
      <c r="DB610" s="1">
        <v>56.872</v>
      </c>
      <c r="DF610" s="1">
        <v>1485.165</v>
      </c>
      <c r="DG610" s="1">
        <v>4.9</v>
      </c>
      <c r="DI610" s="1">
        <v>29.184</v>
      </c>
      <c r="DN610" s="1">
        <v>15.155</v>
      </c>
      <c r="DO610" s="1">
        <v>0.05</v>
      </c>
      <c r="DQ610" s="1">
        <v>0.298</v>
      </c>
      <c r="DV610" s="1">
        <v>78.805</v>
      </c>
      <c r="DW610" s="1">
        <v>0.26</v>
      </c>
      <c r="DY610" s="1">
        <v>1.549</v>
      </c>
    </row>
    <row r="611">
      <c r="A611" s="1" t="s">
        <v>178</v>
      </c>
      <c r="B611" s="1">
        <v>2021.0</v>
      </c>
      <c r="C611" s="1" t="s">
        <v>179</v>
      </c>
      <c r="D611" s="1">
        <v>3244869.0</v>
      </c>
      <c r="E611" s="1">
        <v>4.5303799808E10</v>
      </c>
      <c r="J611" s="1">
        <v>12.327</v>
      </c>
      <c r="K611" s="1">
        <v>0.04</v>
      </c>
      <c r="L611" s="1">
        <v>0.217</v>
      </c>
      <c r="N611" s="1">
        <v>615.97</v>
      </c>
      <c r="S611" s="1">
        <v>3451.603</v>
      </c>
      <c r="T611" s="1">
        <v>11.2</v>
      </c>
      <c r="Y611" s="1">
        <v>60.837</v>
      </c>
      <c r="AA611" s="1">
        <v>18.41</v>
      </c>
      <c r="AB611" s="1">
        <v>5673.573</v>
      </c>
      <c r="AC611" s="1">
        <v>18.41</v>
      </c>
      <c r="AE611" s="1">
        <v>14.611</v>
      </c>
      <c r="AF611" s="1">
        <v>8.309</v>
      </c>
      <c r="AG611" s="1">
        <v>20087.648</v>
      </c>
      <c r="AH611" s="1">
        <v>1.439</v>
      </c>
      <c r="AK611" s="1">
        <v>3460.848</v>
      </c>
      <c r="AL611" s="1">
        <v>11.23</v>
      </c>
      <c r="AO611" s="1">
        <v>60.999</v>
      </c>
      <c r="AT611" s="1">
        <v>0.0</v>
      </c>
      <c r="AU611" s="1">
        <v>0.0</v>
      </c>
      <c r="BA611" s="1">
        <v>0.0</v>
      </c>
      <c r="BC611" s="1">
        <v>11.34</v>
      </c>
      <c r="BG611" s="1">
        <v>2061.717</v>
      </c>
      <c r="BH611" s="1">
        <v>6.69</v>
      </c>
      <c r="BJ611" s="1">
        <v>36.339</v>
      </c>
      <c r="BO611" s="1">
        <v>2212.724</v>
      </c>
      <c r="BP611" s="1">
        <v>7.18</v>
      </c>
      <c r="BR611" s="1">
        <v>39.001</v>
      </c>
      <c r="BT611" s="1">
        <v>0.0</v>
      </c>
      <c r="BU611" s="1">
        <v>0.0</v>
      </c>
      <c r="BY611" s="1">
        <v>0.0</v>
      </c>
      <c r="BZ611" s="1">
        <v>0.0</v>
      </c>
      <c r="CB611" s="1">
        <v>0.0</v>
      </c>
      <c r="CG611" s="1">
        <v>9.245</v>
      </c>
      <c r="CH611" s="1">
        <v>0.03</v>
      </c>
      <c r="CN611" s="1">
        <v>0.163</v>
      </c>
      <c r="CQ611" s="1">
        <v>0.04</v>
      </c>
      <c r="CR611" s="1">
        <v>0.0</v>
      </c>
      <c r="CU611" s="1">
        <v>12.327</v>
      </c>
      <c r="CV611" s="1">
        <v>0.0</v>
      </c>
      <c r="CX611" s="1">
        <v>0.217</v>
      </c>
      <c r="CY611" s="1">
        <v>0.0</v>
      </c>
      <c r="DA611" s="1">
        <v>5673.573</v>
      </c>
      <c r="DB611" s="1">
        <v>65.182</v>
      </c>
      <c r="DF611" s="1">
        <v>2212.724</v>
      </c>
      <c r="DG611" s="1">
        <v>7.18</v>
      </c>
      <c r="DI611" s="1">
        <v>39.001</v>
      </c>
      <c r="DN611" s="1">
        <v>21.573</v>
      </c>
      <c r="DO611" s="1">
        <v>0.07</v>
      </c>
      <c r="DQ611" s="1">
        <v>0.38</v>
      </c>
      <c r="DV611" s="1">
        <v>117.108</v>
      </c>
      <c r="DW611" s="1">
        <v>0.38</v>
      </c>
      <c r="DY611" s="1">
        <v>2.064</v>
      </c>
    </row>
    <row r="612">
      <c r="A612" s="1" t="s">
        <v>178</v>
      </c>
      <c r="B612" s="1">
        <v>2022.0</v>
      </c>
      <c r="C612" s="1" t="s">
        <v>179</v>
      </c>
      <c r="D612" s="1">
        <v>3204770.0</v>
      </c>
      <c r="E612" s="1">
        <v>4.7069138944E10</v>
      </c>
      <c r="J612" s="1">
        <v>9.361</v>
      </c>
      <c r="K612" s="1">
        <v>0.03</v>
      </c>
      <c r="L612" s="1">
        <v>0.183</v>
      </c>
      <c r="N612" s="1">
        <v>683.18</v>
      </c>
      <c r="S612" s="1">
        <v>3447.985</v>
      </c>
      <c r="T612" s="1">
        <v>11.05</v>
      </c>
      <c r="Y612" s="1">
        <v>67.584</v>
      </c>
      <c r="AA612" s="1">
        <v>16.35</v>
      </c>
      <c r="AB612" s="1">
        <v>5101.771</v>
      </c>
      <c r="AC612" s="1">
        <v>16.35</v>
      </c>
      <c r="AE612" s="1">
        <v>38.967</v>
      </c>
      <c r="AF612" s="1">
        <v>25.399</v>
      </c>
      <c r="AG612" s="1">
        <v>28264.455</v>
      </c>
      <c r="AH612" s="1">
        <v>1.924</v>
      </c>
      <c r="AK612" s="1">
        <v>3466.707</v>
      </c>
      <c r="AL612" s="1">
        <v>11.11</v>
      </c>
      <c r="AO612" s="1">
        <v>67.951</v>
      </c>
      <c r="AT612" s="1">
        <v>3.12</v>
      </c>
      <c r="AU612" s="1">
        <v>0.01</v>
      </c>
      <c r="BA612" s="1">
        <v>0.061</v>
      </c>
      <c r="BC612" s="1">
        <v>11.17</v>
      </c>
      <c r="BG612" s="1">
        <v>1469.684</v>
      </c>
      <c r="BH612" s="1">
        <v>4.71</v>
      </c>
      <c r="BJ612" s="1">
        <v>28.807</v>
      </c>
      <c r="BO612" s="1">
        <v>1635.063</v>
      </c>
      <c r="BP612" s="1">
        <v>5.24</v>
      </c>
      <c r="BR612" s="1">
        <v>32.049</v>
      </c>
      <c r="BT612" s="1">
        <v>0.0</v>
      </c>
      <c r="BU612" s="1">
        <v>0.0</v>
      </c>
      <c r="BY612" s="1">
        <v>0.0</v>
      </c>
      <c r="BZ612" s="1">
        <v>0.0</v>
      </c>
      <c r="CB612" s="1">
        <v>0.0</v>
      </c>
      <c r="CG612" s="1">
        <v>15.602</v>
      </c>
      <c r="CH612" s="1">
        <v>0.05</v>
      </c>
      <c r="CN612" s="1">
        <v>0.306</v>
      </c>
      <c r="CQ612" s="1">
        <v>0.03</v>
      </c>
      <c r="CR612" s="1">
        <v>0.0</v>
      </c>
      <c r="CU612" s="1">
        <v>9.361</v>
      </c>
      <c r="CV612" s="1">
        <v>0.0</v>
      </c>
      <c r="CX612" s="1">
        <v>0.183</v>
      </c>
      <c r="CY612" s="1">
        <v>0.0</v>
      </c>
      <c r="DA612" s="1">
        <v>5101.771</v>
      </c>
      <c r="DB612" s="1">
        <v>90.581</v>
      </c>
      <c r="DF612" s="1">
        <v>1635.063</v>
      </c>
      <c r="DG612" s="1">
        <v>5.24</v>
      </c>
      <c r="DI612" s="1">
        <v>32.049</v>
      </c>
      <c r="DN612" s="1">
        <v>34.324</v>
      </c>
      <c r="DO612" s="1">
        <v>0.11</v>
      </c>
      <c r="DQ612" s="1">
        <v>0.673</v>
      </c>
      <c r="DV612" s="1">
        <v>121.694</v>
      </c>
      <c r="DW612" s="1">
        <v>0.39</v>
      </c>
      <c r="DY612" s="1">
        <v>2.385</v>
      </c>
    </row>
    <row r="613">
      <c r="A613" s="1" t="s">
        <v>178</v>
      </c>
      <c r="B613" s="1">
        <v>2023.0</v>
      </c>
      <c r="C613" s="1" t="s">
        <v>179</v>
      </c>
      <c r="D613" s="1">
        <v>3185033.0</v>
      </c>
      <c r="J613" s="1">
        <v>12.559</v>
      </c>
      <c r="K613" s="1">
        <v>0.04</v>
      </c>
      <c r="L613" s="1">
        <v>0.237</v>
      </c>
      <c r="N613" s="1">
        <v>612.33</v>
      </c>
      <c r="S613" s="1">
        <v>3158.523</v>
      </c>
      <c r="T613" s="1">
        <v>10.06</v>
      </c>
      <c r="Y613" s="1">
        <v>59.632</v>
      </c>
      <c r="AA613" s="1">
        <v>16.87</v>
      </c>
      <c r="AB613" s="1">
        <v>5296.648</v>
      </c>
      <c r="AC613" s="1">
        <v>16.87</v>
      </c>
      <c r="AE613" s="1">
        <v>-5.989</v>
      </c>
      <c r="AF613" s="1">
        <v>-5.425</v>
      </c>
      <c r="AG613" s="1">
        <v>26736.318</v>
      </c>
      <c r="AK613" s="1">
        <v>3221.317</v>
      </c>
      <c r="AL613" s="1">
        <v>10.26</v>
      </c>
      <c r="AO613" s="1">
        <v>60.818</v>
      </c>
      <c r="AT613" s="1">
        <v>3.14</v>
      </c>
      <c r="AU613" s="1">
        <v>0.01</v>
      </c>
      <c r="BA613" s="1">
        <v>0.059</v>
      </c>
      <c r="BC613" s="1">
        <v>10.33</v>
      </c>
      <c r="BG613" s="1">
        <v>1918.348</v>
      </c>
      <c r="BH613" s="1">
        <v>6.11</v>
      </c>
      <c r="BJ613" s="1">
        <v>36.218</v>
      </c>
      <c r="BO613" s="1">
        <v>2075.332</v>
      </c>
      <c r="BP613" s="1">
        <v>6.61</v>
      </c>
      <c r="BR613" s="1">
        <v>39.182</v>
      </c>
      <c r="BT613" s="1">
        <v>0.0</v>
      </c>
      <c r="BU613" s="1">
        <v>0.0</v>
      </c>
      <c r="BY613" s="1">
        <v>0.0</v>
      </c>
      <c r="BZ613" s="1">
        <v>0.0</v>
      </c>
      <c r="CB613" s="1">
        <v>0.0</v>
      </c>
      <c r="CG613" s="1">
        <v>59.654</v>
      </c>
      <c r="CH613" s="1">
        <v>0.19</v>
      </c>
      <c r="CN613" s="1">
        <v>1.126</v>
      </c>
      <c r="CQ613" s="1">
        <v>0.04</v>
      </c>
      <c r="CR613" s="1">
        <v>0.0</v>
      </c>
      <c r="CU613" s="1">
        <v>12.559</v>
      </c>
      <c r="CV613" s="1">
        <v>0.0</v>
      </c>
      <c r="CX613" s="1">
        <v>0.237</v>
      </c>
      <c r="CY613" s="1">
        <v>0.0</v>
      </c>
      <c r="DA613" s="1">
        <v>5296.648</v>
      </c>
      <c r="DB613" s="1">
        <v>85.156</v>
      </c>
      <c r="DF613" s="1">
        <v>2075.332</v>
      </c>
      <c r="DG613" s="1">
        <v>6.61</v>
      </c>
      <c r="DI613" s="1">
        <v>39.182</v>
      </c>
      <c r="DN613" s="1">
        <v>62.794</v>
      </c>
      <c r="DO613" s="1">
        <v>0.2</v>
      </c>
      <c r="DQ613" s="1">
        <v>1.186</v>
      </c>
      <c r="DV613" s="1">
        <v>81.632</v>
      </c>
      <c r="DW613" s="1">
        <v>0.26</v>
      </c>
      <c r="DY613" s="1">
        <v>1.541</v>
      </c>
    </row>
    <row r="614">
      <c r="A614" s="1" t="s">
        <v>178</v>
      </c>
      <c r="B614" s="1">
        <v>2024.0</v>
      </c>
      <c r="C614" s="1" t="s">
        <v>179</v>
      </c>
      <c r="D614" s="1">
        <v>3164215.0</v>
      </c>
      <c r="J614" s="1">
        <v>12.641</v>
      </c>
      <c r="K614" s="1">
        <v>0.04</v>
      </c>
      <c r="L614" s="1">
        <v>0.264</v>
      </c>
      <c r="N614" s="1">
        <v>638.045</v>
      </c>
      <c r="S614" s="1">
        <v>2973.881</v>
      </c>
      <c r="T614" s="1">
        <v>9.41</v>
      </c>
      <c r="Y614" s="1">
        <v>62.153</v>
      </c>
      <c r="AA614" s="1">
        <v>15.14</v>
      </c>
      <c r="AB614" s="1">
        <v>4784.757</v>
      </c>
      <c r="AC614" s="1">
        <v>15.14</v>
      </c>
      <c r="AK614" s="1">
        <v>3037.088</v>
      </c>
      <c r="AL614" s="1">
        <v>9.61</v>
      </c>
      <c r="AO614" s="1">
        <v>63.474</v>
      </c>
      <c r="AT614" s="1">
        <v>3.16</v>
      </c>
      <c r="AU614" s="1">
        <v>0.01</v>
      </c>
      <c r="BA614" s="1">
        <v>0.066</v>
      </c>
      <c r="BC614" s="1">
        <v>9.66</v>
      </c>
      <c r="BG614" s="1">
        <v>1545.407</v>
      </c>
      <c r="BH614" s="1">
        <v>4.89</v>
      </c>
      <c r="BJ614" s="1">
        <v>32.299</v>
      </c>
      <c r="BO614" s="1">
        <v>1747.669</v>
      </c>
      <c r="BP614" s="1">
        <v>5.53</v>
      </c>
      <c r="BR614" s="1">
        <v>36.526</v>
      </c>
      <c r="BT614" s="1">
        <v>0.0</v>
      </c>
      <c r="BU614" s="1">
        <v>0.0</v>
      </c>
      <c r="BY614" s="1">
        <v>0.0</v>
      </c>
      <c r="BZ614" s="1">
        <v>0.0</v>
      </c>
      <c r="CB614" s="1">
        <v>0.0</v>
      </c>
      <c r="CG614" s="1">
        <v>60.046</v>
      </c>
      <c r="CH614" s="1">
        <v>0.19</v>
      </c>
      <c r="CN614" s="1">
        <v>1.255</v>
      </c>
      <c r="CQ614" s="1">
        <v>0.04</v>
      </c>
      <c r="CR614" s="1">
        <v>0.0</v>
      </c>
      <c r="CU614" s="1">
        <v>12.641</v>
      </c>
      <c r="CV614" s="1">
        <v>0.0</v>
      </c>
      <c r="CX614" s="1">
        <v>0.264</v>
      </c>
      <c r="CY614" s="1">
        <v>0.0</v>
      </c>
      <c r="DA614" s="1">
        <v>4784.757</v>
      </c>
      <c r="DF614" s="1">
        <v>1747.669</v>
      </c>
      <c r="DG614" s="1">
        <v>5.53</v>
      </c>
      <c r="DI614" s="1">
        <v>36.526</v>
      </c>
      <c r="DN614" s="1">
        <v>107.452</v>
      </c>
      <c r="DO614" s="1">
        <v>0.34</v>
      </c>
      <c r="DQ614" s="1">
        <v>2.246</v>
      </c>
      <c r="DV614" s="1">
        <v>82.169</v>
      </c>
      <c r="DW614" s="1">
        <v>0.26</v>
      </c>
      <c r="DY614" s="1">
        <v>1.717</v>
      </c>
    </row>
    <row r="615">
      <c r="A615" s="1" t="s">
        <v>180</v>
      </c>
      <c r="B615" s="1">
        <v>2000.0</v>
      </c>
      <c r="C615" s="1" t="s">
        <v>181</v>
      </c>
      <c r="D615" s="1">
        <v>1677336.0</v>
      </c>
      <c r="E615" s="1">
        <v>1.3391002624E10</v>
      </c>
      <c r="J615" s="1">
        <v>0.0</v>
      </c>
      <c r="K615" s="1">
        <v>0.0</v>
      </c>
      <c r="L615" s="1">
        <v>0.0</v>
      </c>
      <c r="N615" s="1">
        <v>850.877</v>
      </c>
      <c r="S615" s="1">
        <v>661.764</v>
      </c>
      <c r="T615" s="1">
        <v>1.11</v>
      </c>
      <c r="U615" s="1">
        <v>30.737</v>
      </c>
      <c r="V615" s="1">
        <v>1.444</v>
      </c>
      <c r="W615" s="1">
        <v>3660.829</v>
      </c>
      <c r="X615" s="1">
        <v>6.14</v>
      </c>
      <c r="Y615" s="1">
        <v>97.368</v>
      </c>
      <c r="AA615" s="1">
        <v>2.11</v>
      </c>
      <c r="AB615" s="1">
        <v>1257.947</v>
      </c>
      <c r="AC615" s="1">
        <v>1.14</v>
      </c>
      <c r="AE615" s="1">
        <v>30.238</v>
      </c>
      <c r="AF615" s="1">
        <v>3.327</v>
      </c>
      <c r="AG615" s="1">
        <v>8543.9</v>
      </c>
      <c r="AH615" s="1">
        <v>1.07</v>
      </c>
      <c r="AK615" s="1">
        <v>679.649</v>
      </c>
      <c r="AL615" s="1">
        <v>1.14</v>
      </c>
      <c r="AO615" s="1">
        <v>100.0</v>
      </c>
      <c r="AT615" s="1">
        <v>0.0</v>
      </c>
      <c r="AU615" s="1">
        <v>0.0</v>
      </c>
      <c r="AX615" s="1">
        <v>0.0</v>
      </c>
      <c r="AY615" s="1">
        <v>0.0</v>
      </c>
      <c r="AZ615" s="1">
        <v>0.0</v>
      </c>
      <c r="BA615" s="1">
        <v>0.0</v>
      </c>
      <c r="BC615" s="1">
        <v>0.97</v>
      </c>
      <c r="BG615" s="1">
        <v>0.0</v>
      </c>
      <c r="BH615" s="1">
        <v>0.0</v>
      </c>
      <c r="BJ615" s="1">
        <v>0.0</v>
      </c>
      <c r="BO615" s="1">
        <v>0.0</v>
      </c>
      <c r="BP615" s="1">
        <v>0.0</v>
      </c>
      <c r="BR615" s="1">
        <v>0.0</v>
      </c>
      <c r="BT615" s="1">
        <v>0.97</v>
      </c>
      <c r="BU615" s="1">
        <v>45.972</v>
      </c>
      <c r="BY615" s="1">
        <v>0.0</v>
      </c>
      <c r="BZ615" s="1">
        <v>0.0</v>
      </c>
      <c r="CB615" s="1">
        <v>0.0</v>
      </c>
      <c r="CG615" s="1">
        <v>17.886</v>
      </c>
      <c r="CH615" s="1">
        <v>0.03</v>
      </c>
      <c r="CK615" s="1">
        <v>0.0</v>
      </c>
      <c r="CL615" s="1">
        <v>0.0</v>
      </c>
      <c r="CM615" s="1">
        <v>0.0</v>
      </c>
      <c r="CN615" s="1">
        <v>2.632</v>
      </c>
      <c r="CQ615" s="1">
        <v>0.0</v>
      </c>
      <c r="CR615" s="1">
        <v>0.0</v>
      </c>
      <c r="CU615" s="1">
        <v>0.0</v>
      </c>
      <c r="CV615" s="1">
        <v>0.0</v>
      </c>
      <c r="CX615" s="1">
        <v>0.0</v>
      </c>
      <c r="CY615" s="1">
        <v>0.0</v>
      </c>
      <c r="DA615" s="1">
        <v>679.649</v>
      </c>
      <c r="DB615" s="1">
        <v>14.331</v>
      </c>
      <c r="DF615" s="1">
        <v>0.0</v>
      </c>
      <c r="DG615" s="1">
        <v>0.0</v>
      </c>
      <c r="DI615" s="1">
        <v>0.0</v>
      </c>
      <c r="DN615" s="1">
        <v>0.0</v>
      </c>
      <c r="DO615" s="1">
        <v>0.0</v>
      </c>
      <c r="DQ615" s="1">
        <v>0.0</v>
      </c>
      <c r="DV615" s="1">
        <v>0.0</v>
      </c>
      <c r="DW615" s="1">
        <v>0.0</v>
      </c>
      <c r="DY615" s="1">
        <v>0.0</v>
      </c>
    </row>
    <row r="616">
      <c r="A616" s="1" t="s">
        <v>180</v>
      </c>
      <c r="B616" s="1">
        <v>2001.0</v>
      </c>
      <c r="C616" s="1" t="s">
        <v>181</v>
      </c>
      <c r="D616" s="1">
        <v>1712217.0</v>
      </c>
      <c r="E616" s="1">
        <v>1.3725119488E10</v>
      </c>
      <c r="J616" s="1">
        <v>0.0</v>
      </c>
      <c r="K616" s="1">
        <v>0.0</v>
      </c>
      <c r="L616" s="1">
        <v>0.0</v>
      </c>
      <c r="N616" s="1">
        <v>849.557</v>
      </c>
      <c r="S616" s="1">
        <v>648.282</v>
      </c>
      <c r="T616" s="1">
        <v>1.11</v>
      </c>
      <c r="U616" s="1">
        <v>-2.66</v>
      </c>
      <c r="V616" s="1">
        <v>-0.163</v>
      </c>
      <c r="W616" s="1">
        <v>3490.872</v>
      </c>
      <c r="X616" s="1">
        <v>5.977</v>
      </c>
      <c r="Y616" s="1">
        <v>98.23</v>
      </c>
      <c r="AA616" s="1">
        <v>2.25</v>
      </c>
      <c r="AB616" s="1">
        <v>1314.086</v>
      </c>
      <c r="AC616" s="1">
        <v>1.13</v>
      </c>
      <c r="AE616" s="1">
        <v>4.837</v>
      </c>
      <c r="AF616" s="1">
        <v>0.693</v>
      </c>
      <c r="AG616" s="1">
        <v>8774.674</v>
      </c>
      <c r="AH616" s="1">
        <v>1.095</v>
      </c>
      <c r="AK616" s="1">
        <v>659.963</v>
      </c>
      <c r="AL616" s="1">
        <v>1.13</v>
      </c>
      <c r="AO616" s="1">
        <v>100.0</v>
      </c>
      <c r="AT616" s="1">
        <v>0.0</v>
      </c>
      <c r="AU616" s="1">
        <v>0.0</v>
      </c>
      <c r="AX616" s="1">
        <v>0.0</v>
      </c>
      <c r="AY616" s="1">
        <v>0.0</v>
      </c>
      <c r="AZ616" s="1">
        <v>0.0</v>
      </c>
      <c r="BA616" s="1">
        <v>0.0</v>
      </c>
      <c r="BC616" s="1">
        <v>0.96</v>
      </c>
      <c r="BG616" s="1">
        <v>0.0</v>
      </c>
      <c r="BH616" s="1">
        <v>0.0</v>
      </c>
      <c r="BJ616" s="1">
        <v>0.0</v>
      </c>
      <c r="BO616" s="1">
        <v>0.0</v>
      </c>
      <c r="BP616" s="1">
        <v>0.0</v>
      </c>
      <c r="BR616" s="1">
        <v>0.0</v>
      </c>
      <c r="BT616" s="1">
        <v>1.12</v>
      </c>
      <c r="BU616" s="1">
        <v>49.778</v>
      </c>
      <c r="BY616" s="1">
        <v>0.0</v>
      </c>
      <c r="BZ616" s="1">
        <v>0.0</v>
      </c>
      <c r="CB616" s="1">
        <v>0.0</v>
      </c>
      <c r="CG616" s="1">
        <v>11.681</v>
      </c>
      <c r="CH616" s="1">
        <v>0.02</v>
      </c>
      <c r="CK616" s="1">
        <v>0.0</v>
      </c>
      <c r="CL616" s="1">
        <v>0.0</v>
      </c>
      <c r="CM616" s="1">
        <v>0.0</v>
      </c>
      <c r="CN616" s="1">
        <v>1.77</v>
      </c>
      <c r="CQ616" s="1">
        <v>0.0</v>
      </c>
      <c r="CR616" s="1">
        <v>0.0</v>
      </c>
      <c r="CU616" s="1">
        <v>0.0</v>
      </c>
      <c r="CV616" s="1">
        <v>0.0</v>
      </c>
      <c r="CX616" s="1">
        <v>0.0</v>
      </c>
      <c r="CY616" s="1">
        <v>0.0</v>
      </c>
      <c r="DA616" s="1">
        <v>659.963</v>
      </c>
      <c r="DB616" s="1">
        <v>15.024</v>
      </c>
      <c r="DF616" s="1">
        <v>0.0</v>
      </c>
      <c r="DG616" s="1">
        <v>0.0</v>
      </c>
      <c r="DI616" s="1">
        <v>0.0</v>
      </c>
      <c r="DN616" s="1">
        <v>0.0</v>
      </c>
      <c r="DO616" s="1">
        <v>0.0</v>
      </c>
      <c r="DQ616" s="1">
        <v>0.0</v>
      </c>
      <c r="DV616" s="1">
        <v>0.0</v>
      </c>
      <c r="DW616" s="1">
        <v>0.0</v>
      </c>
      <c r="DY616" s="1">
        <v>0.0</v>
      </c>
    </row>
    <row r="617">
      <c r="A617" s="1" t="s">
        <v>180</v>
      </c>
      <c r="B617" s="1">
        <v>2002.0</v>
      </c>
      <c r="C617" s="1" t="s">
        <v>181</v>
      </c>
      <c r="D617" s="1">
        <v>1744721.0</v>
      </c>
      <c r="E617" s="1">
        <v>1.4885467136E10</v>
      </c>
      <c r="J617" s="1">
        <v>0.0</v>
      </c>
      <c r="K617" s="1">
        <v>0.0</v>
      </c>
      <c r="L617" s="1">
        <v>0.0</v>
      </c>
      <c r="N617" s="1">
        <v>852.174</v>
      </c>
      <c r="S617" s="1">
        <v>641.936</v>
      </c>
      <c r="T617" s="1">
        <v>1.12</v>
      </c>
      <c r="U617" s="1">
        <v>4.153</v>
      </c>
      <c r="V617" s="1">
        <v>0.248</v>
      </c>
      <c r="W617" s="1">
        <v>3568.113</v>
      </c>
      <c r="X617" s="1">
        <v>6.225</v>
      </c>
      <c r="Y617" s="1">
        <v>97.391</v>
      </c>
      <c r="AA617" s="1">
        <v>2.39</v>
      </c>
      <c r="AB617" s="1">
        <v>1369.847</v>
      </c>
      <c r="AC617" s="1">
        <v>1.15</v>
      </c>
      <c r="AE617" s="1">
        <v>3.819</v>
      </c>
      <c r="AF617" s="1">
        <v>0.574</v>
      </c>
      <c r="AG617" s="1">
        <v>8940.053</v>
      </c>
      <c r="AH617" s="1">
        <v>1.048</v>
      </c>
      <c r="AK617" s="1">
        <v>659.131</v>
      </c>
      <c r="AL617" s="1">
        <v>1.15</v>
      </c>
      <c r="AO617" s="1">
        <v>100.0</v>
      </c>
      <c r="AT617" s="1">
        <v>0.0</v>
      </c>
      <c r="AU617" s="1">
        <v>0.0</v>
      </c>
      <c r="AX617" s="1">
        <v>0.0</v>
      </c>
      <c r="AY617" s="1">
        <v>0.0</v>
      </c>
      <c r="AZ617" s="1">
        <v>0.0</v>
      </c>
      <c r="BA617" s="1">
        <v>0.0</v>
      </c>
      <c r="BC617" s="1">
        <v>0.98</v>
      </c>
      <c r="BG617" s="1">
        <v>0.0</v>
      </c>
      <c r="BH617" s="1">
        <v>0.0</v>
      </c>
      <c r="BJ617" s="1">
        <v>0.0</v>
      </c>
      <c r="BO617" s="1">
        <v>0.0</v>
      </c>
      <c r="BP617" s="1">
        <v>0.0</v>
      </c>
      <c r="BR617" s="1">
        <v>0.0</v>
      </c>
      <c r="BT617" s="1">
        <v>1.24</v>
      </c>
      <c r="BU617" s="1">
        <v>51.883</v>
      </c>
      <c r="BY617" s="1">
        <v>0.0</v>
      </c>
      <c r="BZ617" s="1">
        <v>0.0</v>
      </c>
      <c r="CB617" s="1">
        <v>0.0</v>
      </c>
      <c r="CG617" s="1">
        <v>17.195</v>
      </c>
      <c r="CH617" s="1">
        <v>0.03</v>
      </c>
      <c r="CK617" s="1">
        <v>0.0</v>
      </c>
      <c r="CL617" s="1">
        <v>0.0</v>
      </c>
      <c r="CM617" s="1">
        <v>0.0</v>
      </c>
      <c r="CN617" s="1">
        <v>2.609</v>
      </c>
      <c r="CQ617" s="1">
        <v>0.0</v>
      </c>
      <c r="CR617" s="1">
        <v>0.0</v>
      </c>
      <c r="CU617" s="1">
        <v>0.0</v>
      </c>
      <c r="CV617" s="1">
        <v>0.0</v>
      </c>
      <c r="CX617" s="1">
        <v>0.0</v>
      </c>
      <c r="CY617" s="1">
        <v>0.0</v>
      </c>
      <c r="DA617" s="1">
        <v>659.131</v>
      </c>
      <c r="DB617" s="1">
        <v>15.598</v>
      </c>
      <c r="DF617" s="1">
        <v>0.0</v>
      </c>
      <c r="DG617" s="1">
        <v>0.0</v>
      </c>
      <c r="DI617" s="1">
        <v>0.0</v>
      </c>
      <c r="DN617" s="1">
        <v>0.0</v>
      </c>
      <c r="DO617" s="1">
        <v>0.0</v>
      </c>
      <c r="DQ617" s="1">
        <v>0.0</v>
      </c>
      <c r="DV617" s="1">
        <v>0.0</v>
      </c>
      <c r="DW617" s="1">
        <v>0.0</v>
      </c>
      <c r="DY617" s="1">
        <v>0.0</v>
      </c>
    </row>
    <row r="618">
      <c r="A618" s="1" t="s">
        <v>180</v>
      </c>
      <c r="B618" s="1">
        <v>2003.0</v>
      </c>
      <c r="C618" s="1" t="s">
        <v>181</v>
      </c>
      <c r="D618" s="1">
        <v>1775689.0</v>
      </c>
      <c r="E618" s="1">
        <v>1.5922249728E10</v>
      </c>
      <c r="J618" s="1">
        <v>0.0</v>
      </c>
      <c r="K618" s="1">
        <v>0.0</v>
      </c>
      <c r="L618" s="1">
        <v>0.0</v>
      </c>
      <c r="N618" s="1">
        <v>855.769</v>
      </c>
      <c r="S618" s="1">
        <v>568.793</v>
      </c>
      <c r="T618" s="1">
        <v>1.01</v>
      </c>
      <c r="U618" s="1">
        <v>-13.641</v>
      </c>
      <c r="V618" s="1">
        <v>-0.849</v>
      </c>
      <c r="W618" s="1">
        <v>3027.643</v>
      </c>
      <c r="X618" s="1">
        <v>5.376</v>
      </c>
      <c r="Y618" s="1">
        <v>97.115</v>
      </c>
      <c r="AA618" s="1">
        <v>2.65</v>
      </c>
      <c r="AB618" s="1">
        <v>1492.379</v>
      </c>
      <c r="AC618" s="1">
        <v>1.04</v>
      </c>
      <c r="AE618" s="1">
        <v>2.012</v>
      </c>
      <c r="AF618" s="1">
        <v>0.314</v>
      </c>
      <c r="AG618" s="1">
        <v>8960.855</v>
      </c>
      <c r="AH618" s="1">
        <v>0.999</v>
      </c>
      <c r="AK618" s="1">
        <v>585.688</v>
      </c>
      <c r="AL618" s="1">
        <v>1.04</v>
      </c>
      <c r="AO618" s="1">
        <v>100.0</v>
      </c>
      <c r="AT618" s="1">
        <v>0.0</v>
      </c>
      <c r="AU618" s="1">
        <v>0.0</v>
      </c>
      <c r="AX618" s="1">
        <v>0.0</v>
      </c>
      <c r="AY618" s="1">
        <v>0.0</v>
      </c>
      <c r="AZ618" s="1">
        <v>0.0</v>
      </c>
      <c r="BA618" s="1">
        <v>0.0</v>
      </c>
      <c r="BC618" s="1">
        <v>0.89</v>
      </c>
      <c r="BG618" s="1">
        <v>0.0</v>
      </c>
      <c r="BH618" s="1">
        <v>0.0</v>
      </c>
      <c r="BJ618" s="1">
        <v>0.0</v>
      </c>
      <c r="BO618" s="1">
        <v>0.0</v>
      </c>
      <c r="BP618" s="1">
        <v>0.0</v>
      </c>
      <c r="BR618" s="1">
        <v>0.0</v>
      </c>
      <c r="BT618" s="1">
        <v>1.61</v>
      </c>
      <c r="BU618" s="1">
        <v>60.755</v>
      </c>
      <c r="BY618" s="1">
        <v>0.0</v>
      </c>
      <c r="BZ618" s="1">
        <v>0.0</v>
      </c>
      <c r="CB618" s="1">
        <v>0.0</v>
      </c>
      <c r="CG618" s="1">
        <v>16.895</v>
      </c>
      <c r="CH618" s="1">
        <v>0.03</v>
      </c>
      <c r="CK618" s="1">
        <v>0.0</v>
      </c>
      <c r="CL618" s="1">
        <v>0.0</v>
      </c>
      <c r="CM618" s="1">
        <v>0.0</v>
      </c>
      <c r="CN618" s="1">
        <v>2.885</v>
      </c>
      <c r="CQ618" s="1">
        <v>0.0</v>
      </c>
      <c r="CR618" s="1">
        <v>0.0</v>
      </c>
      <c r="CU618" s="1">
        <v>0.0</v>
      </c>
      <c r="CV618" s="1">
        <v>0.0</v>
      </c>
      <c r="CX618" s="1">
        <v>0.0</v>
      </c>
      <c r="CY618" s="1">
        <v>0.0</v>
      </c>
      <c r="DA618" s="1">
        <v>585.688</v>
      </c>
      <c r="DB618" s="1">
        <v>15.912</v>
      </c>
      <c r="DF618" s="1">
        <v>0.0</v>
      </c>
      <c r="DG618" s="1">
        <v>0.0</v>
      </c>
      <c r="DI618" s="1">
        <v>0.0</v>
      </c>
      <c r="DN618" s="1">
        <v>0.0</v>
      </c>
      <c r="DO618" s="1">
        <v>0.0</v>
      </c>
      <c r="DQ618" s="1">
        <v>0.0</v>
      </c>
      <c r="DV618" s="1">
        <v>0.0</v>
      </c>
      <c r="DW618" s="1">
        <v>0.0</v>
      </c>
      <c r="DY618" s="1">
        <v>0.0</v>
      </c>
    </row>
    <row r="619">
      <c r="A619" s="1" t="s">
        <v>180</v>
      </c>
      <c r="B619" s="1">
        <v>2004.0</v>
      </c>
      <c r="C619" s="1" t="s">
        <v>181</v>
      </c>
      <c r="D619" s="1">
        <v>1807107.0</v>
      </c>
      <c r="E619" s="1">
        <v>1.67209984E10</v>
      </c>
      <c r="J619" s="1">
        <v>0.0</v>
      </c>
      <c r="K619" s="1">
        <v>0.0</v>
      </c>
      <c r="L619" s="1">
        <v>0.0</v>
      </c>
      <c r="N619" s="1">
        <v>845.361</v>
      </c>
      <c r="S619" s="1">
        <v>509.101</v>
      </c>
      <c r="T619" s="1">
        <v>0.92</v>
      </c>
      <c r="U619" s="1">
        <v>10.693</v>
      </c>
      <c r="V619" s="1">
        <v>0.575</v>
      </c>
      <c r="W619" s="1">
        <v>3293.109</v>
      </c>
      <c r="X619" s="1">
        <v>5.951</v>
      </c>
      <c r="Y619" s="1">
        <v>94.845</v>
      </c>
      <c r="AA619" s="1">
        <v>2.88</v>
      </c>
      <c r="AB619" s="1">
        <v>1593.708</v>
      </c>
      <c r="AC619" s="1">
        <v>0.97</v>
      </c>
      <c r="AE619" s="1">
        <v>0.179</v>
      </c>
      <c r="AF619" s="1">
        <v>0.028</v>
      </c>
      <c r="AG619" s="1">
        <v>8820.819</v>
      </c>
      <c r="AH619" s="1">
        <v>0.953</v>
      </c>
      <c r="AK619" s="1">
        <v>536.77</v>
      </c>
      <c r="AL619" s="1">
        <v>0.97</v>
      </c>
      <c r="AO619" s="1">
        <v>100.0</v>
      </c>
      <c r="AT619" s="1">
        <v>0.0</v>
      </c>
      <c r="AU619" s="1">
        <v>0.0</v>
      </c>
      <c r="AX619" s="1">
        <v>0.0</v>
      </c>
      <c r="AY619" s="1">
        <v>0.0</v>
      </c>
      <c r="AZ619" s="1">
        <v>0.0</v>
      </c>
      <c r="BA619" s="1">
        <v>0.0</v>
      </c>
      <c r="BC619" s="1">
        <v>0.82</v>
      </c>
      <c r="BG619" s="1">
        <v>0.0</v>
      </c>
      <c r="BH619" s="1">
        <v>0.0</v>
      </c>
      <c r="BJ619" s="1">
        <v>0.0</v>
      </c>
      <c r="BO619" s="1">
        <v>0.0</v>
      </c>
      <c r="BP619" s="1">
        <v>0.0</v>
      </c>
      <c r="BR619" s="1">
        <v>0.0</v>
      </c>
      <c r="BT619" s="1">
        <v>1.91</v>
      </c>
      <c r="BU619" s="1">
        <v>66.319</v>
      </c>
      <c r="BY619" s="1">
        <v>0.0</v>
      </c>
      <c r="BZ619" s="1">
        <v>0.0</v>
      </c>
      <c r="CB619" s="1">
        <v>0.0</v>
      </c>
      <c r="CG619" s="1">
        <v>27.669</v>
      </c>
      <c r="CH619" s="1">
        <v>0.05</v>
      </c>
      <c r="CK619" s="1">
        <v>0.0</v>
      </c>
      <c r="CL619" s="1">
        <v>0.0</v>
      </c>
      <c r="CM619" s="1">
        <v>0.0</v>
      </c>
      <c r="CN619" s="1">
        <v>5.155</v>
      </c>
      <c r="CQ619" s="1">
        <v>0.0</v>
      </c>
      <c r="CR619" s="1">
        <v>0.0</v>
      </c>
      <c r="CU619" s="1">
        <v>0.0</v>
      </c>
      <c r="CV619" s="1">
        <v>0.0</v>
      </c>
      <c r="CX619" s="1">
        <v>0.0</v>
      </c>
      <c r="CY619" s="1">
        <v>0.0</v>
      </c>
      <c r="DA619" s="1">
        <v>536.77</v>
      </c>
      <c r="DB619" s="1">
        <v>15.94</v>
      </c>
      <c r="DF619" s="1">
        <v>0.0</v>
      </c>
      <c r="DG619" s="1">
        <v>0.0</v>
      </c>
      <c r="DI619" s="1">
        <v>0.0</v>
      </c>
      <c r="DN619" s="1">
        <v>0.0</v>
      </c>
      <c r="DO619" s="1">
        <v>0.0</v>
      </c>
      <c r="DQ619" s="1">
        <v>0.0</v>
      </c>
      <c r="DV619" s="1">
        <v>0.0</v>
      </c>
      <c r="DW619" s="1">
        <v>0.0</v>
      </c>
      <c r="DY619" s="1">
        <v>0.0</v>
      </c>
    </row>
    <row r="620">
      <c r="A620" s="1" t="s">
        <v>180</v>
      </c>
      <c r="B620" s="1">
        <v>2005.0</v>
      </c>
      <c r="C620" s="1" t="s">
        <v>181</v>
      </c>
      <c r="D620" s="1">
        <v>1839833.0</v>
      </c>
      <c r="E620" s="1">
        <v>1.7874649088E10</v>
      </c>
      <c r="J620" s="1">
        <v>0.0</v>
      </c>
      <c r="K620" s="1">
        <v>0.0</v>
      </c>
      <c r="L620" s="1">
        <v>0.0</v>
      </c>
      <c r="N620" s="1">
        <v>858.491</v>
      </c>
      <c r="S620" s="1">
        <v>570.704</v>
      </c>
      <c r="T620" s="1">
        <v>1.05</v>
      </c>
      <c r="U620" s="1">
        <v>8.123</v>
      </c>
      <c r="V620" s="1">
        <v>0.483</v>
      </c>
      <c r="W620" s="1">
        <v>3497.273</v>
      </c>
      <c r="X620" s="1">
        <v>6.434</v>
      </c>
      <c r="Y620" s="1">
        <v>99.057</v>
      </c>
      <c r="AA620" s="1">
        <v>2.96</v>
      </c>
      <c r="AB620" s="1">
        <v>1608.842</v>
      </c>
      <c r="AC620" s="1">
        <v>1.06</v>
      </c>
      <c r="AE620" s="1">
        <v>5.771</v>
      </c>
      <c r="AF620" s="1">
        <v>0.92</v>
      </c>
      <c r="AG620" s="1">
        <v>9163.952</v>
      </c>
      <c r="AH620" s="1">
        <v>0.943</v>
      </c>
      <c r="AK620" s="1">
        <v>576.139</v>
      </c>
      <c r="AL620" s="1">
        <v>1.06</v>
      </c>
      <c r="AO620" s="1">
        <v>100.0</v>
      </c>
      <c r="AT620" s="1">
        <v>0.0</v>
      </c>
      <c r="AU620" s="1">
        <v>0.0</v>
      </c>
      <c r="AX620" s="1">
        <v>0.0</v>
      </c>
      <c r="AY620" s="1">
        <v>0.0</v>
      </c>
      <c r="AZ620" s="1">
        <v>0.0</v>
      </c>
      <c r="BA620" s="1">
        <v>0.0</v>
      </c>
      <c r="BC620" s="1">
        <v>0.91</v>
      </c>
      <c r="BG620" s="1">
        <v>0.0</v>
      </c>
      <c r="BH620" s="1">
        <v>0.0</v>
      </c>
      <c r="BJ620" s="1">
        <v>0.0</v>
      </c>
      <c r="BO620" s="1">
        <v>0.0</v>
      </c>
      <c r="BP620" s="1">
        <v>0.0</v>
      </c>
      <c r="BR620" s="1">
        <v>0.0</v>
      </c>
      <c r="BT620" s="1">
        <v>1.9</v>
      </c>
      <c r="BU620" s="1">
        <v>64.189</v>
      </c>
      <c r="BY620" s="1">
        <v>0.0</v>
      </c>
      <c r="BZ620" s="1">
        <v>0.0</v>
      </c>
      <c r="CB620" s="1">
        <v>0.0</v>
      </c>
      <c r="CG620" s="1">
        <v>5.435</v>
      </c>
      <c r="CH620" s="1">
        <v>0.01</v>
      </c>
      <c r="CK620" s="1">
        <v>0.0</v>
      </c>
      <c r="CL620" s="1">
        <v>0.0</v>
      </c>
      <c r="CM620" s="1">
        <v>0.0</v>
      </c>
      <c r="CN620" s="1">
        <v>0.943</v>
      </c>
      <c r="CQ620" s="1">
        <v>0.0</v>
      </c>
      <c r="CR620" s="1">
        <v>0.0</v>
      </c>
      <c r="CU620" s="1">
        <v>0.0</v>
      </c>
      <c r="CV620" s="1">
        <v>0.0</v>
      </c>
      <c r="CX620" s="1">
        <v>0.0</v>
      </c>
      <c r="CY620" s="1">
        <v>0.0</v>
      </c>
      <c r="DA620" s="1">
        <v>576.139</v>
      </c>
      <c r="DB620" s="1">
        <v>16.86</v>
      </c>
      <c r="DF620" s="1">
        <v>0.0</v>
      </c>
      <c r="DG620" s="1">
        <v>0.0</v>
      </c>
      <c r="DI620" s="1">
        <v>0.0</v>
      </c>
      <c r="DN620" s="1">
        <v>0.0</v>
      </c>
      <c r="DO620" s="1">
        <v>0.0</v>
      </c>
      <c r="DQ620" s="1">
        <v>0.0</v>
      </c>
      <c r="DV620" s="1">
        <v>0.0</v>
      </c>
      <c r="DW620" s="1">
        <v>0.0</v>
      </c>
      <c r="DY620" s="1">
        <v>0.0</v>
      </c>
    </row>
    <row r="621">
      <c r="A621" s="1" t="s">
        <v>180</v>
      </c>
      <c r="B621" s="1">
        <v>2006.0</v>
      </c>
      <c r="C621" s="1" t="s">
        <v>181</v>
      </c>
      <c r="D621" s="1">
        <v>1874480.0</v>
      </c>
      <c r="E621" s="1">
        <v>1.9804033024E10</v>
      </c>
      <c r="J621" s="1">
        <v>0.0</v>
      </c>
      <c r="K621" s="1">
        <v>0.0</v>
      </c>
      <c r="L621" s="1">
        <v>0.0</v>
      </c>
      <c r="N621" s="1">
        <v>858.586</v>
      </c>
      <c r="S621" s="1">
        <v>522.812</v>
      </c>
      <c r="T621" s="1">
        <v>0.98</v>
      </c>
      <c r="U621" s="1">
        <v>-2.335</v>
      </c>
      <c r="V621" s="1">
        <v>-0.15</v>
      </c>
      <c r="W621" s="1">
        <v>3352.478</v>
      </c>
      <c r="X621" s="1">
        <v>6.284</v>
      </c>
      <c r="Y621" s="1">
        <v>98.99</v>
      </c>
      <c r="AA621" s="1">
        <v>3.04</v>
      </c>
      <c r="AB621" s="1">
        <v>1621.783</v>
      </c>
      <c r="AC621" s="1">
        <v>0.99</v>
      </c>
      <c r="AE621" s="1">
        <v>6.382</v>
      </c>
      <c r="AF621" s="1">
        <v>1.076</v>
      </c>
      <c r="AG621" s="1">
        <v>9568.612</v>
      </c>
      <c r="AH621" s="1">
        <v>0.906</v>
      </c>
      <c r="AK621" s="1">
        <v>528.146</v>
      </c>
      <c r="AL621" s="1">
        <v>0.99</v>
      </c>
      <c r="AO621" s="1">
        <v>100.0</v>
      </c>
      <c r="AT621" s="1">
        <v>0.0</v>
      </c>
      <c r="AU621" s="1">
        <v>0.0</v>
      </c>
      <c r="AX621" s="1">
        <v>0.0</v>
      </c>
      <c r="AY621" s="1">
        <v>0.0</v>
      </c>
      <c r="AZ621" s="1">
        <v>0.0</v>
      </c>
      <c r="BA621" s="1">
        <v>0.0</v>
      </c>
      <c r="BC621" s="1">
        <v>0.85</v>
      </c>
      <c r="BG621" s="1">
        <v>0.0</v>
      </c>
      <c r="BH621" s="1">
        <v>0.0</v>
      </c>
      <c r="BJ621" s="1">
        <v>0.0</v>
      </c>
      <c r="BO621" s="1">
        <v>0.0</v>
      </c>
      <c r="BP621" s="1">
        <v>0.0</v>
      </c>
      <c r="BR621" s="1">
        <v>0.0</v>
      </c>
      <c r="BT621" s="1">
        <v>2.05</v>
      </c>
      <c r="BU621" s="1">
        <v>67.434</v>
      </c>
      <c r="BY621" s="1">
        <v>0.0</v>
      </c>
      <c r="BZ621" s="1">
        <v>0.0</v>
      </c>
      <c r="CB621" s="1">
        <v>0.0</v>
      </c>
      <c r="CG621" s="1">
        <v>5.335</v>
      </c>
      <c r="CH621" s="1">
        <v>0.01</v>
      </c>
      <c r="CK621" s="1">
        <v>0.0</v>
      </c>
      <c r="CL621" s="1">
        <v>0.0</v>
      </c>
      <c r="CM621" s="1">
        <v>0.0</v>
      </c>
      <c r="CN621" s="1">
        <v>1.01</v>
      </c>
      <c r="CQ621" s="1">
        <v>0.0</v>
      </c>
      <c r="CR621" s="1">
        <v>0.0</v>
      </c>
      <c r="CU621" s="1">
        <v>0.0</v>
      </c>
      <c r="CV621" s="1">
        <v>0.0</v>
      </c>
      <c r="CX621" s="1">
        <v>0.0</v>
      </c>
      <c r="CY621" s="1">
        <v>0.0</v>
      </c>
      <c r="DA621" s="1">
        <v>528.146</v>
      </c>
      <c r="DB621" s="1">
        <v>17.936</v>
      </c>
      <c r="DF621" s="1">
        <v>0.0</v>
      </c>
      <c r="DG621" s="1">
        <v>0.0</v>
      </c>
      <c r="DI621" s="1">
        <v>0.0</v>
      </c>
      <c r="DN621" s="1">
        <v>0.0</v>
      </c>
      <c r="DO621" s="1">
        <v>0.0</v>
      </c>
      <c r="DQ621" s="1">
        <v>0.0</v>
      </c>
      <c r="DV621" s="1">
        <v>0.0</v>
      </c>
      <c r="DW621" s="1">
        <v>0.0</v>
      </c>
      <c r="DY621" s="1">
        <v>0.0</v>
      </c>
    </row>
    <row r="622">
      <c r="A622" s="1" t="s">
        <v>180</v>
      </c>
      <c r="B622" s="1">
        <v>2007.0</v>
      </c>
      <c r="C622" s="1" t="s">
        <v>181</v>
      </c>
      <c r="D622" s="1">
        <v>1911153.0</v>
      </c>
      <c r="E622" s="1">
        <v>2.1924079616E10</v>
      </c>
      <c r="J622" s="1">
        <v>0.0</v>
      </c>
      <c r="K622" s="1">
        <v>0.0</v>
      </c>
      <c r="L622" s="1">
        <v>0.0</v>
      </c>
      <c r="N622" s="1">
        <v>855.422</v>
      </c>
      <c r="S622" s="1">
        <v>429.06</v>
      </c>
      <c r="T622" s="1">
        <v>0.82</v>
      </c>
      <c r="U622" s="1">
        <v>-13.929</v>
      </c>
      <c r="V622" s="1">
        <v>-0.875</v>
      </c>
      <c r="W622" s="1">
        <v>2830.131</v>
      </c>
      <c r="X622" s="1">
        <v>5.409</v>
      </c>
      <c r="Y622" s="1">
        <v>98.795</v>
      </c>
      <c r="AA622" s="1">
        <v>3.22</v>
      </c>
      <c r="AB622" s="1">
        <v>1684.847</v>
      </c>
      <c r="AC622" s="1">
        <v>0.83</v>
      </c>
      <c r="AE622" s="1">
        <v>2.883</v>
      </c>
      <c r="AF622" s="1">
        <v>0.517</v>
      </c>
      <c r="AG622" s="1">
        <v>9655.572</v>
      </c>
      <c r="AH622" s="1">
        <v>0.842</v>
      </c>
      <c r="AK622" s="1">
        <v>434.293</v>
      </c>
      <c r="AL622" s="1">
        <v>0.83</v>
      </c>
      <c r="AO622" s="1">
        <v>100.0</v>
      </c>
      <c r="AT622" s="1">
        <v>0.0</v>
      </c>
      <c r="AU622" s="1">
        <v>0.0</v>
      </c>
      <c r="AX622" s="1">
        <v>0.0</v>
      </c>
      <c r="AY622" s="1">
        <v>0.0</v>
      </c>
      <c r="AZ622" s="1">
        <v>0.0</v>
      </c>
      <c r="BA622" s="1">
        <v>0.0</v>
      </c>
      <c r="BC622" s="1">
        <v>0.71</v>
      </c>
      <c r="BG622" s="1">
        <v>0.0</v>
      </c>
      <c r="BH622" s="1">
        <v>0.0</v>
      </c>
      <c r="BJ622" s="1">
        <v>0.0</v>
      </c>
      <c r="BO622" s="1">
        <v>0.0</v>
      </c>
      <c r="BP622" s="1">
        <v>0.0</v>
      </c>
      <c r="BR622" s="1">
        <v>0.0</v>
      </c>
      <c r="BT622" s="1">
        <v>2.39</v>
      </c>
      <c r="BU622" s="1">
        <v>74.224</v>
      </c>
      <c r="BY622" s="1">
        <v>0.0</v>
      </c>
      <c r="BZ622" s="1">
        <v>0.0</v>
      </c>
      <c r="CB622" s="1">
        <v>0.0</v>
      </c>
      <c r="CG622" s="1">
        <v>5.232</v>
      </c>
      <c r="CH622" s="1">
        <v>0.01</v>
      </c>
      <c r="CK622" s="1">
        <v>0.0</v>
      </c>
      <c r="CL622" s="1">
        <v>0.0</v>
      </c>
      <c r="CM622" s="1">
        <v>0.0</v>
      </c>
      <c r="CN622" s="1">
        <v>1.205</v>
      </c>
      <c r="CQ622" s="1">
        <v>0.0</v>
      </c>
      <c r="CR622" s="1">
        <v>0.0</v>
      </c>
      <c r="CU622" s="1">
        <v>0.0</v>
      </c>
      <c r="CV622" s="1">
        <v>0.0</v>
      </c>
      <c r="CX622" s="1">
        <v>0.0</v>
      </c>
      <c r="CY622" s="1">
        <v>0.0</v>
      </c>
      <c r="DA622" s="1">
        <v>434.293</v>
      </c>
      <c r="DB622" s="1">
        <v>18.453</v>
      </c>
      <c r="DF622" s="1">
        <v>0.0</v>
      </c>
      <c r="DG622" s="1">
        <v>0.0</v>
      </c>
      <c r="DI622" s="1">
        <v>0.0</v>
      </c>
      <c r="DN622" s="1">
        <v>0.0</v>
      </c>
      <c r="DO622" s="1">
        <v>0.0</v>
      </c>
      <c r="DQ622" s="1">
        <v>0.0</v>
      </c>
      <c r="DV622" s="1">
        <v>0.0</v>
      </c>
      <c r="DW622" s="1">
        <v>0.0</v>
      </c>
      <c r="DY622" s="1">
        <v>0.0</v>
      </c>
    </row>
    <row r="623">
      <c r="A623" s="1" t="s">
        <v>180</v>
      </c>
      <c r="B623" s="1">
        <v>2008.0</v>
      </c>
      <c r="C623" s="1" t="s">
        <v>181</v>
      </c>
      <c r="D623" s="1">
        <v>1949922.0</v>
      </c>
      <c r="E623" s="1">
        <v>2.3814412288E10</v>
      </c>
      <c r="J623" s="1">
        <v>0.0</v>
      </c>
      <c r="K623" s="1">
        <v>0.0</v>
      </c>
      <c r="L623" s="1">
        <v>0.0</v>
      </c>
      <c r="N623" s="1">
        <v>857.143</v>
      </c>
      <c r="S623" s="1">
        <v>358.989</v>
      </c>
      <c r="T623" s="1">
        <v>0.7</v>
      </c>
      <c r="U623" s="1">
        <v>9.903</v>
      </c>
      <c r="V623" s="1">
        <v>0.536</v>
      </c>
      <c r="W623" s="1">
        <v>3048.568</v>
      </c>
      <c r="X623" s="1">
        <v>5.944</v>
      </c>
      <c r="Y623" s="1">
        <v>100.0</v>
      </c>
      <c r="AA623" s="1">
        <v>3.29</v>
      </c>
      <c r="AB623" s="1">
        <v>1687.247</v>
      </c>
      <c r="AC623" s="1">
        <v>0.7</v>
      </c>
      <c r="AE623" s="1">
        <v>3.953</v>
      </c>
      <c r="AF623" s="1">
        <v>0.73</v>
      </c>
      <c r="AG623" s="1">
        <v>9837.729</v>
      </c>
      <c r="AH623" s="1">
        <v>0.806</v>
      </c>
      <c r="AK623" s="1">
        <v>358.989</v>
      </c>
      <c r="AL623" s="1">
        <v>0.7</v>
      </c>
      <c r="AO623" s="1">
        <v>100.0</v>
      </c>
      <c r="AT623" s="1">
        <v>0.0</v>
      </c>
      <c r="AU623" s="1">
        <v>0.0</v>
      </c>
      <c r="AX623" s="1">
        <v>0.0</v>
      </c>
      <c r="AY623" s="1">
        <v>0.0</v>
      </c>
      <c r="AZ623" s="1">
        <v>0.0</v>
      </c>
      <c r="BA623" s="1">
        <v>0.0</v>
      </c>
      <c r="BC623" s="1">
        <v>0.6</v>
      </c>
      <c r="BG623" s="1">
        <v>0.0</v>
      </c>
      <c r="BH623" s="1">
        <v>0.0</v>
      </c>
      <c r="BJ623" s="1">
        <v>0.0</v>
      </c>
      <c r="BO623" s="1">
        <v>0.0</v>
      </c>
      <c r="BP623" s="1">
        <v>0.0</v>
      </c>
      <c r="BR623" s="1">
        <v>0.0</v>
      </c>
      <c r="BT623" s="1">
        <v>2.59</v>
      </c>
      <c r="BU623" s="1">
        <v>78.723</v>
      </c>
      <c r="BY623" s="1">
        <v>0.0</v>
      </c>
      <c r="BZ623" s="1">
        <v>0.0</v>
      </c>
      <c r="CB623" s="1">
        <v>0.0</v>
      </c>
      <c r="CG623" s="1">
        <v>0.0</v>
      </c>
      <c r="CH623" s="1">
        <v>0.0</v>
      </c>
      <c r="CK623" s="1">
        <v>0.0</v>
      </c>
      <c r="CL623" s="1">
        <v>0.0</v>
      </c>
      <c r="CM623" s="1">
        <v>0.0</v>
      </c>
      <c r="CN623" s="1">
        <v>0.0</v>
      </c>
      <c r="CQ623" s="1">
        <v>0.0</v>
      </c>
      <c r="CR623" s="1">
        <v>0.0</v>
      </c>
      <c r="CU623" s="1">
        <v>0.0</v>
      </c>
      <c r="CV623" s="1">
        <v>0.0</v>
      </c>
      <c r="CX623" s="1">
        <v>0.0</v>
      </c>
      <c r="CY623" s="1">
        <v>0.0</v>
      </c>
      <c r="DA623" s="1">
        <v>358.989</v>
      </c>
      <c r="DB623" s="1">
        <v>19.183</v>
      </c>
      <c r="DF623" s="1">
        <v>0.0</v>
      </c>
      <c r="DG623" s="1">
        <v>0.0</v>
      </c>
      <c r="DI623" s="1">
        <v>0.0</v>
      </c>
      <c r="DN623" s="1">
        <v>0.0</v>
      </c>
      <c r="DO623" s="1">
        <v>0.0</v>
      </c>
      <c r="DQ623" s="1">
        <v>0.0</v>
      </c>
      <c r="DV623" s="1">
        <v>0.0</v>
      </c>
      <c r="DW623" s="1">
        <v>0.0</v>
      </c>
      <c r="DY623" s="1">
        <v>0.0</v>
      </c>
    </row>
    <row r="624">
      <c r="A624" s="1" t="s">
        <v>180</v>
      </c>
      <c r="B624" s="1">
        <v>2009.0</v>
      </c>
      <c r="C624" s="1" t="s">
        <v>181</v>
      </c>
      <c r="D624" s="1">
        <v>1990616.0</v>
      </c>
      <c r="E624" s="1">
        <v>2.2485469184E10</v>
      </c>
      <c r="J624" s="1">
        <v>0.0</v>
      </c>
      <c r="K624" s="1">
        <v>0.0</v>
      </c>
      <c r="L624" s="1">
        <v>0.0</v>
      </c>
      <c r="N624" s="1">
        <v>854.839</v>
      </c>
      <c r="S624" s="1">
        <v>311.461</v>
      </c>
      <c r="T624" s="1">
        <v>0.62</v>
      </c>
      <c r="U624" s="1">
        <v>-18.901</v>
      </c>
      <c r="V624" s="1">
        <v>-1.124</v>
      </c>
      <c r="W624" s="1">
        <v>2421.813</v>
      </c>
      <c r="X624" s="1">
        <v>4.821</v>
      </c>
      <c r="Y624" s="1">
        <v>100.0</v>
      </c>
      <c r="AA624" s="1">
        <v>3.37</v>
      </c>
      <c r="AB624" s="1">
        <v>1692.943</v>
      </c>
      <c r="AC624" s="1">
        <v>0.62</v>
      </c>
      <c r="AE624" s="1">
        <v>-6.019</v>
      </c>
      <c r="AF624" s="1">
        <v>-1.155</v>
      </c>
      <c r="AG624" s="1">
        <v>9056.593</v>
      </c>
      <c r="AH624" s="1">
        <v>0.802</v>
      </c>
      <c r="AK624" s="1">
        <v>311.461</v>
      </c>
      <c r="AL624" s="1">
        <v>0.62</v>
      </c>
      <c r="AO624" s="1">
        <v>100.0</v>
      </c>
      <c r="AT624" s="1">
        <v>0.0</v>
      </c>
      <c r="AU624" s="1">
        <v>0.0</v>
      </c>
      <c r="AX624" s="1">
        <v>0.0</v>
      </c>
      <c r="AY624" s="1">
        <v>0.0</v>
      </c>
      <c r="AZ624" s="1">
        <v>0.0</v>
      </c>
      <c r="BA624" s="1">
        <v>0.0</v>
      </c>
      <c r="BC624" s="1">
        <v>0.53</v>
      </c>
      <c r="BG624" s="1">
        <v>0.0</v>
      </c>
      <c r="BH624" s="1">
        <v>0.0</v>
      </c>
      <c r="BJ624" s="1">
        <v>0.0</v>
      </c>
      <c r="BO624" s="1">
        <v>0.0</v>
      </c>
      <c r="BP624" s="1">
        <v>0.0</v>
      </c>
      <c r="BR624" s="1">
        <v>0.0</v>
      </c>
      <c r="BT624" s="1">
        <v>2.75</v>
      </c>
      <c r="BU624" s="1">
        <v>81.602</v>
      </c>
      <c r="BY624" s="1">
        <v>0.0</v>
      </c>
      <c r="BZ624" s="1">
        <v>0.0</v>
      </c>
      <c r="CB624" s="1">
        <v>0.0</v>
      </c>
      <c r="CG624" s="1">
        <v>0.0</v>
      </c>
      <c r="CH624" s="1">
        <v>0.0</v>
      </c>
      <c r="CK624" s="1">
        <v>0.0</v>
      </c>
      <c r="CL624" s="1">
        <v>0.0</v>
      </c>
      <c r="CM624" s="1">
        <v>0.0</v>
      </c>
      <c r="CN624" s="1">
        <v>0.0</v>
      </c>
      <c r="CQ624" s="1">
        <v>0.0</v>
      </c>
      <c r="CR624" s="1">
        <v>0.0</v>
      </c>
      <c r="CU624" s="1">
        <v>0.0</v>
      </c>
      <c r="CV624" s="1">
        <v>0.0</v>
      </c>
      <c r="CX624" s="1">
        <v>0.0</v>
      </c>
      <c r="CY624" s="1">
        <v>0.0</v>
      </c>
      <c r="DA624" s="1">
        <v>311.461</v>
      </c>
      <c r="DB624" s="1">
        <v>18.028</v>
      </c>
      <c r="DF624" s="1">
        <v>0.0</v>
      </c>
      <c r="DG624" s="1">
        <v>0.0</v>
      </c>
      <c r="DI624" s="1">
        <v>0.0</v>
      </c>
      <c r="DN624" s="1">
        <v>0.0</v>
      </c>
      <c r="DO624" s="1">
        <v>0.0</v>
      </c>
      <c r="DQ624" s="1">
        <v>0.0</v>
      </c>
      <c r="DV624" s="1">
        <v>0.0</v>
      </c>
      <c r="DW624" s="1">
        <v>0.0</v>
      </c>
      <c r="DY624" s="1">
        <v>0.0</v>
      </c>
    </row>
    <row r="625">
      <c r="A625" s="1" t="s">
        <v>180</v>
      </c>
      <c r="B625" s="1">
        <v>2010.0</v>
      </c>
      <c r="C625" s="1" t="s">
        <v>181</v>
      </c>
      <c r="D625" s="1">
        <v>2033065.0</v>
      </c>
      <c r="E625" s="1">
        <v>2.4958865408E10</v>
      </c>
      <c r="J625" s="1">
        <v>0.0</v>
      </c>
      <c r="K625" s="1">
        <v>0.0</v>
      </c>
      <c r="L625" s="1">
        <v>0.0</v>
      </c>
      <c r="N625" s="1">
        <v>849.057</v>
      </c>
      <c r="S625" s="1">
        <v>260.69</v>
      </c>
      <c r="T625" s="1">
        <v>0.53</v>
      </c>
      <c r="U625" s="1">
        <v>33.875</v>
      </c>
      <c r="V625" s="1">
        <v>1.633</v>
      </c>
      <c r="W625" s="1">
        <v>3174.515</v>
      </c>
      <c r="X625" s="1">
        <v>6.454</v>
      </c>
      <c r="Y625" s="1">
        <v>100.0</v>
      </c>
      <c r="AA625" s="1">
        <v>3.51</v>
      </c>
      <c r="AB625" s="1">
        <v>1726.457</v>
      </c>
      <c r="AC625" s="1">
        <v>0.53</v>
      </c>
      <c r="AE625" s="1">
        <v>3.274</v>
      </c>
      <c r="AF625" s="1">
        <v>0.59</v>
      </c>
      <c r="AG625" s="1">
        <v>9157.837</v>
      </c>
      <c r="AH625" s="1">
        <v>0.746</v>
      </c>
      <c r="AK625" s="1">
        <v>260.69</v>
      </c>
      <c r="AL625" s="1">
        <v>0.53</v>
      </c>
      <c r="AO625" s="1">
        <v>100.0</v>
      </c>
      <c r="AT625" s="1">
        <v>0.0</v>
      </c>
      <c r="AU625" s="1">
        <v>0.0</v>
      </c>
      <c r="AX625" s="1">
        <v>0.0</v>
      </c>
      <c r="AY625" s="1">
        <v>0.0</v>
      </c>
      <c r="AZ625" s="1">
        <v>0.0</v>
      </c>
      <c r="BA625" s="1">
        <v>0.0</v>
      </c>
      <c r="BC625" s="1">
        <v>0.45</v>
      </c>
      <c r="BG625" s="1">
        <v>0.0</v>
      </c>
      <c r="BH625" s="1">
        <v>0.0</v>
      </c>
      <c r="BJ625" s="1">
        <v>0.0</v>
      </c>
      <c r="BO625" s="1">
        <v>0.0</v>
      </c>
      <c r="BP625" s="1">
        <v>0.0</v>
      </c>
      <c r="BR625" s="1">
        <v>0.0</v>
      </c>
      <c r="BT625" s="1">
        <v>2.98</v>
      </c>
      <c r="BU625" s="1">
        <v>84.9</v>
      </c>
      <c r="BY625" s="1">
        <v>0.0</v>
      </c>
      <c r="BZ625" s="1">
        <v>0.0</v>
      </c>
      <c r="CB625" s="1">
        <v>0.0</v>
      </c>
      <c r="CG625" s="1">
        <v>0.0</v>
      </c>
      <c r="CH625" s="1">
        <v>0.0</v>
      </c>
      <c r="CK625" s="1">
        <v>0.0</v>
      </c>
      <c r="CL625" s="1">
        <v>0.0</v>
      </c>
      <c r="CM625" s="1">
        <v>0.0</v>
      </c>
      <c r="CN625" s="1">
        <v>0.0</v>
      </c>
      <c r="CQ625" s="1">
        <v>0.0</v>
      </c>
      <c r="CR625" s="1">
        <v>0.0</v>
      </c>
      <c r="CU625" s="1">
        <v>0.0</v>
      </c>
      <c r="CV625" s="1">
        <v>0.0</v>
      </c>
      <c r="CX625" s="1">
        <v>0.0</v>
      </c>
      <c r="CY625" s="1">
        <v>0.0</v>
      </c>
      <c r="DA625" s="1">
        <v>260.69</v>
      </c>
      <c r="DB625" s="1">
        <v>18.618</v>
      </c>
      <c r="DF625" s="1">
        <v>0.0</v>
      </c>
      <c r="DG625" s="1">
        <v>0.0</v>
      </c>
      <c r="DI625" s="1">
        <v>0.0</v>
      </c>
      <c r="DN625" s="1">
        <v>0.0</v>
      </c>
      <c r="DO625" s="1">
        <v>0.0</v>
      </c>
      <c r="DQ625" s="1">
        <v>0.0</v>
      </c>
      <c r="DV625" s="1">
        <v>0.0</v>
      </c>
      <c r="DW625" s="1">
        <v>0.0</v>
      </c>
      <c r="DY625" s="1">
        <v>0.0</v>
      </c>
    </row>
    <row r="626">
      <c r="A626" s="1" t="s">
        <v>180</v>
      </c>
      <c r="B626" s="1">
        <v>2011.0</v>
      </c>
      <c r="C626" s="1" t="s">
        <v>181</v>
      </c>
      <c r="D626" s="1">
        <v>2073479.0</v>
      </c>
      <c r="E626" s="1">
        <v>2.7061118976E10</v>
      </c>
      <c r="J626" s="1">
        <v>0.0</v>
      </c>
      <c r="K626" s="1">
        <v>0.0</v>
      </c>
      <c r="L626" s="1">
        <v>0.0</v>
      </c>
      <c r="N626" s="1">
        <v>854.167</v>
      </c>
      <c r="S626" s="1">
        <v>212.204</v>
      </c>
      <c r="T626" s="1">
        <v>0.44</v>
      </c>
      <c r="U626" s="1">
        <v>-20.243</v>
      </c>
      <c r="V626" s="1">
        <v>-1.306</v>
      </c>
      <c r="W626" s="1">
        <v>2482.551</v>
      </c>
      <c r="X626" s="1">
        <v>5.148</v>
      </c>
      <c r="Y626" s="1">
        <v>91.667</v>
      </c>
      <c r="AA626" s="1">
        <v>3.62</v>
      </c>
      <c r="AB626" s="1">
        <v>1745.858</v>
      </c>
      <c r="AC626" s="1">
        <v>0.48</v>
      </c>
      <c r="AE626" s="1">
        <v>4.891</v>
      </c>
      <c r="AF626" s="1">
        <v>0.911</v>
      </c>
      <c r="AG626" s="1">
        <v>9418.553</v>
      </c>
      <c r="AH626" s="1">
        <v>0.722</v>
      </c>
      <c r="AK626" s="1">
        <v>231.495</v>
      </c>
      <c r="AL626" s="1">
        <v>0.48</v>
      </c>
      <c r="AO626" s="1">
        <v>100.0</v>
      </c>
      <c r="AT626" s="1">
        <v>0.0</v>
      </c>
      <c r="AU626" s="1">
        <v>0.0</v>
      </c>
      <c r="AX626" s="1">
        <v>0.0</v>
      </c>
      <c r="AY626" s="1">
        <v>0.0</v>
      </c>
      <c r="AZ626" s="1">
        <v>0.0</v>
      </c>
      <c r="BA626" s="1">
        <v>0.0</v>
      </c>
      <c r="BC626" s="1">
        <v>0.41</v>
      </c>
      <c r="BG626" s="1">
        <v>0.0</v>
      </c>
      <c r="BH626" s="1">
        <v>0.0</v>
      </c>
      <c r="BJ626" s="1">
        <v>0.0</v>
      </c>
      <c r="BO626" s="1">
        <v>0.0</v>
      </c>
      <c r="BP626" s="1">
        <v>0.0</v>
      </c>
      <c r="BR626" s="1">
        <v>0.0</v>
      </c>
      <c r="BT626" s="1">
        <v>3.14</v>
      </c>
      <c r="BU626" s="1">
        <v>86.74</v>
      </c>
      <c r="BY626" s="1">
        <v>0.0</v>
      </c>
      <c r="BZ626" s="1">
        <v>0.0</v>
      </c>
      <c r="CB626" s="1">
        <v>0.0</v>
      </c>
      <c r="CG626" s="1">
        <v>19.291</v>
      </c>
      <c r="CH626" s="1">
        <v>0.04</v>
      </c>
      <c r="CK626" s="1">
        <v>0.0</v>
      </c>
      <c r="CL626" s="1">
        <v>0.0</v>
      </c>
      <c r="CM626" s="1">
        <v>0.0</v>
      </c>
      <c r="CN626" s="1">
        <v>8.333</v>
      </c>
      <c r="CQ626" s="1">
        <v>0.0</v>
      </c>
      <c r="CR626" s="1">
        <v>0.0</v>
      </c>
      <c r="CU626" s="1">
        <v>0.0</v>
      </c>
      <c r="CV626" s="1">
        <v>0.0</v>
      </c>
      <c r="CX626" s="1">
        <v>0.0</v>
      </c>
      <c r="CY626" s="1">
        <v>0.0</v>
      </c>
      <c r="DA626" s="1">
        <v>231.495</v>
      </c>
      <c r="DB626" s="1">
        <v>19.529</v>
      </c>
      <c r="DF626" s="1">
        <v>0.0</v>
      </c>
      <c r="DG626" s="1">
        <v>0.0</v>
      </c>
      <c r="DI626" s="1">
        <v>0.0</v>
      </c>
      <c r="DN626" s="1">
        <v>0.0</v>
      </c>
      <c r="DO626" s="1">
        <v>0.0</v>
      </c>
      <c r="DQ626" s="1">
        <v>0.0</v>
      </c>
      <c r="DV626" s="1">
        <v>0.0</v>
      </c>
      <c r="DW626" s="1">
        <v>0.0</v>
      </c>
      <c r="DY626" s="1">
        <v>0.0</v>
      </c>
    </row>
    <row r="627">
      <c r="A627" s="1" t="s">
        <v>180</v>
      </c>
      <c r="B627" s="1">
        <v>2012.0</v>
      </c>
      <c r="C627" s="1" t="s">
        <v>181</v>
      </c>
      <c r="D627" s="1">
        <v>2108563.0</v>
      </c>
      <c r="E627" s="1">
        <v>2.7014846464E10</v>
      </c>
      <c r="J627" s="1">
        <v>0.0</v>
      </c>
      <c r="K627" s="1">
        <v>0.0</v>
      </c>
      <c r="L627" s="1">
        <v>0.0</v>
      </c>
      <c r="N627" s="1">
        <v>800.0</v>
      </c>
      <c r="S627" s="1">
        <v>118.564</v>
      </c>
      <c r="T627" s="1">
        <v>0.25</v>
      </c>
      <c r="U627" s="1">
        <v>86.675</v>
      </c>
      <c r="V627" s="1">
        <v>4.462</v>
      </c>
      <c r="W627" s="1">
        <v>4557.197</v>
      </c>
      <c r="X627" s="1">
        <v>9.609</v>
      </c>
      <c r="Y627" s="1">
        <v>71.429</v>
      </c>
      <c r="AA627" s="1">
        <v>3.62</v>
      </c>
      <c r="AB627" s="1">
        <v>1716.809</v>
      </c>
      <c r="AC627" s="1">
        <v>0.35</v>
      </c>
      <c r="AE627" s="1">
        <v>-1.178</v>
      </c>
      <c r="AF627" s="1">
        <v>-0.23</v>
      </c>
      <c r="AG627" s="1">
        <v>9152.702</v>
      </c>
      <c r="AH627" s="1">
        <v>0.714</v>
      </c>
      <c r="AK627" s="1">
        <v>165.99</v>
      </c>
      <c r="AL627" s="1">
        <v>0.35</v>
      </c>
      <c r="AO627" s="1">
        <v>100.0</v>
      </c>
      <c r="AT627" s="1">
        <v>0.0</v>
      </c>
      <c r="AU627" s="1">
        <v>0.0</v>
      </c>
      <c r="AX627" s="1">
        <v>0.0</v>
      </c>
      <c r="AY627" s="1">
        <v>0.0</v>
      </c>
      <c r="AZ627" s="1">
        <v>0.0</v>
      </c>
      <c r="BA627" s="1">
        <v>0.0</v>
      </c>
      <c r="BC627" s="1">
        <v>0.28</v>
      </c>
      <c r="BG627" s="1">
        <v>0.0</v>
      </c>
      <c r="BH627" s="1">
        <v>0.0</v>
      </c>
      <c r="BJ627" s="1">
        <v>0.0</v>
      </c>
      <c r="BO627" s="1">
        <v>0.0</v>
      </c>
      <c r="BP627" s="1">
        <v>0.0</v>
      </c>
      <c r="BR627" s="1">
        <v>0.0</v>
      </c>
      <c r="BT627" s="1">
        <v>3.27</v>
      </c>
      <c r="BU627" s="1">
        <v>90.331</v>
      </c>
      <c r="BY627" s="1">
        <v>0.0</v>
      </c>
      <c r="BZ627" s="1">
        <v>0.0</v>
      </c>
      <c r="CB627" s="1">
        <v>0.0</v>
      </c>
      <c r="CG627" s="1">
        <v>47.426</v>
      </c>
      <c r="CH627" s="1">
        <v>0.1</v>
      </c>
      <c r="CK627" s="1">
        <v>0.0</v>
      </c>
      <c r="CL627" s="1">
        <v>0.0</v>
      </c>
      <c r="CM627" s="1">
        <v>0.0</v>
      </c>
      <c r="CN627" s="1">
        <v>28.571</v>
      </c>
      <c r="CQ627" s="1">
        <v>0.0</v>
      </c>
      <c r="CR627" s="1">
        <v>0.0</v>
      </c>
      <c r="CU627" s="1">
        <v>0.0</v>
      </c>
      <c r="CV627" s="1">
        <v>0.0</v>
      </c>
      <c r="CX627" s="1">
        <v>0.0</v>
      </c>
      <c r="CY627" s="1">
        <v>0.0</v>
      </c>
      <c r="DA627" s="1">
        <v>165.99</v>
      </c>
      <c r="DB627" s="1">
        <v>19.299</v>
      </c>
      <c r="DF627" s="1">
        <v>0.0</v>
      </c>
      <c r="DG627" s="1">
        <v>0.0</v>
      </c>
      <c r="DI627" s="1">
        <v>0.0</v>
      </c>
      <c r="DN627" s="1">
        <v>0.0</v>
      </c>
      <c r="DO627" s="1">
        <v>0.0</v>
      </c>
      <c r="DQ627" s="1">
        <v>0.0</v>
      </c>
      <c r="DV627" s="1">
        <v>0.0</v>
      </c>
      <c r="DW627" s="1">
        <v>0.0</v>
      </c>
      <c r="DY627" s="1">
        <v>0.0</v>
      </c>
    </row>
    <row r="628">
      <c r="A628" s="1" t="s">
        <v>180</v>
      </c>
      <c r="B628" s="1">
        <v>2013.0</v>
      </c>
      <c r="C628" s="1" t="s">
        <v>181</v>
      </c>
      <c r="D628" s="1">
        <v>2140639.0</v>
      </c>
      <c r="E628" s="1">
        <v>3.0014304256E10</v>
      </c>
      <c r="J628" s="1">
        <v>0.0</v>
      </c>
      <c r="K628" s="1">
        <v>0.0</v>
      </c>
      <c r="L628" s="1">
        <v>0.0</v>
      </c>
      <c r="N628" s="1">
        <v>826.087</v>
      </c>
      <c r="S628" s="1">
        <v>355.034</v>
      </c>
      <c r="T628" s="1">
        <v>0.76</v>
      </c>
      <c r="U628" s="1">
        <v>1.7</v>
      </c>
      <c r="V628" s="1">
        <v>0.163</v>
      </c>
      <c r="W628" s="1">
        <v>4565.2</v>
      </c>
      <c r="X628" s="1">
        <v>9.772</v>
      </c>
      <c r="Y628" s="1">
        <v>82.609</v>
      </c>
      <c r="AA628" s="1">
        <v>3.74</v>
      </c>
      <c r="AB628" s="1">
        <v>1747.142</v>
      </c>
      <c r="AC628" s="1">
        <v>0.92</v>
      </c>
      <c r="AE628" s="1">
        <v>-0.74</v>
      </c>
      <c r="AF628" s="1">
        <v>-0.143</v>
      </c>
      <c r="AG628" s="1">
        <v>8948.797</v>
      </c>
      <c r="AH628" s="1">
        <v>0.638</v>
      </c>
      <c r="AK628" s="1">
        <v>429.778</v>
      </c>
      <c r="AL628" s="1">
        <v>0.92</v>
      </c>
      <c r="AO628" s="1">
        <v>100.0</v>
      </c>
      <c r="AT628" s="1">
        <v>0.0</v>
      </c>
      <c r="AU628" s="1">
        <v>0.0</v>
      </c>
      <c r="AX628" s="1">
        <v>0.0</v>
      </c>
      <c r="AY628" s="1">
        <v>0.0</v>
      </c>
      <c r="AZ628" s="1">
        <v>0.0</v>
      </c>
      <c r="BA628" s="1">
        <v>0.0</v>
      </c>
      <c r="BC628" s="1">
        <v>0.76</v>
      </c>
      <c r="BG628" s="1">
        <v>0.0</v>
      </c>
      <c r="BH628" s="1">
        <v>0.0</v>
      </c>
      <c r="BJ628" s="1">
        <v>0.0</v>
      </c>
      <c r="BO628" s="1">
        <v>0.0</v>
      </c>
      <c r="BP628" s="1">
        <v>0.0</v>
      </c>
      <c r="BR628" s="1">
        <v>0.0</v>
      </c>
      <c r="BT628" s="1">
        <v>2.82</v>
      </c>
      <c r="BU628" s="1">
        <v>75.401</v>
      </c>
      <c r="BY628" s="1">
        <v>0.0</v>
      </c>
      <c r="BZ628" s="1">
        <v>0.0</v>
      </c>
      <c r="CB628" s="1">
        <v>0.0</v>
      </c>
      <c r="CG628" s="1">
        <v>74.744</v>
      </c>
      <c r="CH628" s="1">
        <v>0.16</v>
      </c>
      <c r="CK628" s="1">
        <v>0.0</v>
      </c>
      <c r="CL628" s="1">
        <v>0.0</v>
      </c>
      <c r="CM628" s="1">
        <v>0.0</v>
      </c>
      <c r="CN628" s="1">
        <v>17.391</v>
      </c>
      <c r="CQ628" s="1">
        <v>0.0</v>
      </c>
      <c r="CR628" s="1">
        <v>0.0</v>
      </c>
      <c r="CU628" s="1">
        <v>0.0</v>
      </c>
      <c r="CV628" s="1">
        <v>0.0</v>
      </c>
      <c r="CX628" s="1">
        <v>0.0</v>
      </c>
      <c r="CY628" s="1">
        <v>0.0</v>
      </c>
      <c r="DA628" s="1">
        <v>429.778</v>
      </c>
      <c r="DB628" s="1">
        <v>19.156</v>
      </c>
      <c r="DF628" s="1">
        <v>0.0</v>
      </c>
      <c r="DG628" s="1">
        <v>0.0</v>
      </c>
      <c r="DI628" s="1">
        <v>0.0</v>
      </c>
      <c r="DN628" s="1">
        <v>0.0</v>
      </c>
      <c r="DO628" s="1">
        <v>0.0</v>
      </c>
      <c r="DQ628" s="1">
        <v>0.0</v>
      </c>
      <c r="DV628" s="1">
        <v>0.0</v>
      </c>
      <c r="DW628" s="1">
        <v>0.0</v>
      </c>
      <c r="DY628" s="1">
        <v>0.0</v>
      </c>
    </row>
    <row r="629">
      <c r="A629" s="1" t="s">
        <v>180</v>
      </c>
      <c r="B629" s="1">
        <v>2014.0</v>
      </c>
      <c r="C629" s="1" t="s">
        <v>181</v>
      </c>
      <c r="D629" s="1">
        <v>2172010.0</v>
      </c>
      <c r="E629" s="1">
        <v>3.1724222464E10</v>
      </c>
      <c r="J629" s="1">
        <v>0.0</v>
      </c>
      <c r="K629" s="1">
        <v>0.0</v>
      </c>
      <c r="L629" s="1">
        <v>0.0</v>
      </c>
      <c r="N629" s="1">
        <v>852.814</v>
      </c>
      <c r="S629" s="1">
        <v>1017.491</v>
      </c>
      <c r="T629" s="1">
        <v>2.21</v>
      </c>
      <c r="U629" s="1">
        <v>14.699</v>
      </c>
      <c r="V629" s="1">
        <v>1.436</v>
      </c>
      <c r="W629" s="1">
        <v>5160.592</v>
      </c>
      <c r="X629" s="1">
        <v>11.209</v>
      </c>
      <c r="Y629" s="1">
        <v>95.671</v>
      </c>
      <c r="AA629" s="1">
        <v>3.99</v>
      </c>
      <c r="AB629" s="1">
        <v>1837.008</v>
      </c>
      <c r="AC629" s="1">
        <v>2.31</v>
      </c>
      <c r="AE629" s="1">
        <v>0.428</v>
      </c>
      <c r="AF629" s="1">
        <v>0.082</v>
      </c>
      <c r="AG629" s="1">
        <v>8857.312</v>
      </c>
      <c r="AH629" s="1">
        <v>0.606</v>
      </c>
      <c r="AK629" s="1">
        <v>1063.531</v>
      </c>
      <c r="AL629" s="1">
        <v>2.31</v>
      </c>
      <c r="AO629" s="1">
        <v>100.0</v>
      </c>
      <c r="AT629" s="1">
        <v>0.0</v>
      </c>
      <c r="AU629" s="1">
        <v>0.0</v>
      </c>
      <c r="AX629" s="1">
        <v>0.0</v>
      </c>
      <c r="AY629" s="1">
        <v>0.0</v>
      </c>
      <c r="AZ629" s="1">
        <v>0.0</v>
      </c>
      <c r="BA629" s="1">
        <v>0.0</v>
      </c>
      <c r="BC629" s="1">
        <v>1.97</v>
      </c>
      <c r="BG629" s="1">
        <v>0.0</v>
      </c>
      <c r="BH629" s="1">
        <v>0.0</v>
      </c>
      <c r="BJ629" s="1">
        <v>0.0</v>
      </c>
      <c r="BO629" s="1">
        <v>0.0</v>
      </c>
      <c r="BP629" s="1">
        <v>0.0</v>
      </c>
      <c r="BR629" s="1">
        <v>0.0</v>
      </c>
      <c r="BT629" s="1">
        <v>1.68</v>
      </c>
      <c r="BU629" s="1">
        <v>42.105</v>
      </c>
      <c r="BY629" s="1">
        <v>0.0</v>
      </c>
      <c r="BZ629" s="1">
        <v>0.0</v>
      </c>
      <c r="CB629" s="1">
        <v>0.0</v>
      </c>
      <c r="CG629" s="1">
        <v>46.04</v>
      </c>
      <c r="CH629" s="1">
        <v>0.1</v>
      </c>
      <c r="CK629" s="1">
        <v>0.0</v>
      </c>
      <c r="CL629" s="1">
        <v>0.0</v>
      </c>
      <c r="CM629" s="1">
        <v>0.0</v>
      </c>
      <c r="CN629" s="1">
        <v>4.329</v>
      </c>
      <c r="CQ629" s="1">
        <v>0.0</v>
      </c>
      <c r="CR629" s="1">
        <v>0.0</v>
      </c>
      <c r="CU629" s="1">
        <v>0.0</v>
      </c>
      <c r="CV629" s="1">
        <v>0.0</v>
      </c>
      <c r="CX629" s="1">
        <v>0.0</v>
      </c>
      <c r="CY629" s="1">
        <v>0.0</v>
      </c>
      <c r="DA629" s="1">
        <v>1063.531</v>
      </c>
      <c r="DB629" s="1">
        <v>19.238</v>
      </c>
      <c r="DF629" s="1">
        <v>0.0</v>
      </c>
      <c r="DG629" s="1">
        <v>0.0</v>
      </c>
      <c r="DI629" s="1">
        <v>0.0</v>
      </c>
      <c r="DN629" s="1">
        <v>0.0</v>
      </c>
      <c r="DO629" s="1">
        <v>0.0</v>
      </c>
      <c r="DQ629" s="1">
        <v>0.0</v>
      </c>
      <c r="DV629" s="1">
        <v>0.0</v>
      </c>
      <c r="DW629" s="1">
        <v>0.0</v>
      </c>
      <c r="DY629" s="1">
        <v>0.0</v>
      </c>
    </row>
    <row r="630">
      <c r="A630" s="1" t="s">
        <v>180</v>
      </c>
      <c r="B630" s="1">
        <v>2015.0</v>
      </c>
      <c r="C630" s="1" t="s">
        <v>181</v>
      </c>
      <c r="D630" s="1">
        <v>2203232.0</v>
      </c>
      <c r="E630" s="1">
        <v>3.0185275392E10</v>
      </c>
      <c r="J630" s="1">
        <v>0.0</v>
      </c>
      <c r="K630" s="1">
        <v>0.0</v>
      </c>
      <c r="L630" s="1">
        <v>0.0</v>
      </c>
      <c r="N630" s="1">
        <v>848.485</v>
      </c>
      <c r="S630" s="1">
        <v>1298.093</v>
      </c>
      <c r="T630" s="1">
        <v>2.86</v>
      </c>
      <c r="U630" s="1">
        <v>21.778</v>
      </c>
      <c r="V630" s="1">
        <v>2.441</v>
      </c>
      <c r="W630" s="1">
        <v>6195.41</v>
      </c>
      <c r="X630" s="1">
        <v>13.65</v>
      </c>
      <c r="Y630" s="1">
        <v>96.296</v>
      </c>
      <c r="AA630" s="1">
        <v>4.44</v>
      </c>
      <c r="AB630" s="1">
        <v>2015.221</v>
      </c>
      <c r="AC630" s="1">
        <v>2.97</v>
      </c>
      <c r="AE630" s="1">
        <v>21.856</v>
      </c>
      <c r="AF630" s="1">
        <v>4.205</v>
      </c>
      <c r="AG630" s="1">
        <v>10640.24</v>
      </c>
      <c r="AH630" s="1">
        <v>0.777</v>
      </c>
      <c r="AK630" s="1">
        <v>1348.02</v>
      </c>
      <c r="AL630" s="1">
        <v>2.97</v>
      </c>
      <c r="AO630" s="1">
        <v>100.0</v>
      </c>
      <c r="AT630" s="1">
        <v>0.0</v>
      </c>
      <c r="AU630" s="1">
        <v>0.0</v>
      </c>
      <c r="AX630" s="1">
        <v>0.0</v>
      </c>
      <c r="AY630" s="1">
        <v>0.0</v>
      </c>
      <c r="AZ630" s="1">
        <v>0.0</v>
      </c>
      <c r="BA630" s="1">
        <v>0.0</v>
      </c>
      <c r="BC630" s="1">
        <v>2.52</v>
      </c>
      <c r="BG630" s="1">
        <v>0.0</v>
      </c>
      <c r="BH630" s="1">
        <v>0.0</v>
      </c>
      <c r="BJ630" s="1">
        <v>0.0</v>
      </c>
      <c r="BO630" s="1">
        <v>0.0</v>
      </c>
      <c r="BP630" s="1">
        <v>0.0</v>
      </c>
      <c r="BR630" s="1">
        <v>0.0</v>
      </c>
      <c r="BT630" s="1">
        <v>1.47</v>
      </c>
      <c r="BU630" s="1">
        <v>33.108</v>
      </c>
      <c r="BY630" s="1">
        <v>0.0</v>
      </c>
      <c r="BZ630" s="1">
        <v>0.0</v>
      </c>
      <c r="CB630" s="1">
        <v>0.0</v>
      </c>
      <c r="CG630" s="1">
        <v>49.927</v>
      </c>
      <c r="CH630" s="1">
        <v>0.11</v>
      </c>
      <c r="CK630" s="1">
        <v>0.0</v>
      </c>
      <c r="CL630" s="1">
        <v>0.0</v>
      </c>
      <c r="CM630" s="1">
        <v>0.0</v>
      </c>
      <c r="CN630" s="1">
        <v>3.704</v>
      </c>
      <c r="CQ630" s="1">
        <v>0.0</v>
      </c>
      <c r="CR630" s="1">
        <v>0.0</v>
      </c>
      <c r="CU630" s="1">
        <v>0.0</v>
      </c>
      <c r="CV630" s="1">
        <v>0.0</v>
      </c>
      <c r="CX630" s="1">
        <v>0.0</v>
      </c>
      <c r="CY630" s="1">
        <v>0.0</v>
      </c>
      <c r="DA630" s="1">
        <v>1348.02</v>
      </c>
      <c r="DB630" s="1">
        <v>23.443</v>
      </c>
      <c r="DF630" s="1">
        <v>0.0</v>
      </c>
      <c r="DG630" s="1">
        <v>0.0</v>
      </c>
      <c r="DI630" s="1">
        <v>0.0</v>
      </c>
      <c r="DN630" s="1">
        <v>0.0</v>
      </c>
      <c r="DO630" s="1">
        <v>0.0</v>
      </c>
      <c r="DQ630" s="1">
        <v>0.0</v>
      </c>
      <c r="DV630" s="1">
        <v>0.0</v>
      </c>
      <c r="DW630" s="1">
        <v>0.0</v>
      </c>
      <c r="DY630" s="1">
        <v>0.0</v>
      </c>
    </row>
    <row r="631">
      <c r="A631" s="1" t="s">
        <v>180</v>
      </c>
      <c r="B631" s="1">
        <v>2016.0</v>
      </c>
      <c r="C631" s="1" t="s">
        <v>181</v>
      </c>
      <c r="D631" s="1">
        <v>2234732.0</v>
      </c>
      <c r="E631" s="1">
        <v>3.2359221248E10</v>
      </c>
      <c r="J631" s="1">
        <v>0.0</v>
      </c>
      <c r="K631" s="1">
        <v>0.0</v>
      </c>
      <c r="L631" s="1">
        <v>0.0</v>
      </c>
      <c r="N631" s="1">
        <v>858.736</v>
      </c>
      <c r="S631" s="1">
        <v>1199.249</v>
      </c>
      <c r="T631" s="1">
        <v>2.68</v>
      </c>
      <c r="U631" s="1">
        <v>-10.056</v>
      </c>
      <c r="V631" s="1">
        <v>-1.373</v>
      </c>
      <c r="W631" s="1">
        <v>5493.847</v>
      </c>
      <c r="X631" s="1">
        <v>12.277</v>
      </c>
      <c r="Y631" s="1">
        <v>99.628</v>
      </c>
      <c r="AA631" s="1">
        <v>4.36</v>
      </c>
      <c r="AB631" s="1">
        <v>1951.017</v>
      </c>
      <c r="AC631" s="1">
        <v>2.69</v>
      </c>
      <c r="AE631" s="1">
        <v>10.085</v>
      </c>
      <c r="AF631" s="1">
        <v>2.364</v>
      </c>
      <c r="AG631" s="1">
        <v>11548.242</v>
      </c>
      <c r="AH631" s="1">
        <v>0.798</v>
      </c>
      <c r="AK631" s="1">
        <v>1203.724</v>
      </c>
      <c r="AL631" s="1">
        <v>2.69</v>
      </c>
      <c r="AO631" s="1">
        <v>100.0</v>
      </c>
      <c r="AT631" s="1">
        <v>0.0</v>
      </c>
      <c r="AU631" s="1">
        <v>0.0</v>
      </c>
      <c r="AX631" s="1">
        <v>0.0</v>
      </c>
      <c r="AY631" s="1">
        <v>0.0</v>
      </c>
      <c r="AZ631" s="1">
        <v>0.0</v>
      </c>
      <c r="BA631" s="1">
        <v>0.0</v>
      </c>
      <c r="BC631" s="1">
        <v>2.31</v>
      </c>
      <c r="BG631" s="1">
        <v>0.0</v>
      </c>
      <c r="BH631" s="1">
        <v>0.0</v>
      </c>
      <c r="BJ631" s="1">
        <v>0.0</v>
      </c>
      <c r="BO631" s="1">
        <v>0.0</v>
      </c>
      <c r="BP631" s="1">
        <v>0.0</v>
      </c>
      <c r="BR631" s="1">
        <v>0.0</v>
      </c>
      <c r="BT631" s="1">
        <v>1.67</v>
      </c>
      <c r="BU631" s="1">
        <v>38.303</v>
      </c>
      <c r="BY631" s="1">
        <v>0.0</v>
      </c>
      <c r="BZ631" s="1">
        <v>0.0</v>
      </c>
      <c r="CB631" s="1">
        <v>0.0</v>
      </c>
      <c r="CG631" s="1">
        <v>4.475</v>
      </c>
      <c r="CH631" s="1">
        <v>0.01</v>
      </c>
      <c r="CK631" s="1">
        <v>0.0</v>
      </c>
      <c r="CL631" s="1">
        <v>0.0</v>
      </c>
      <c r="CM631" s="1">
        <v>0.0</v>
      </c>
      <c r="CN631" s="1">
        <v>0.372</v>
      </c>
      <c r="CQ631" s="1">
        <v>0.0</v>
      </c>
      <c r="CR631" s="1">
        <v>0.0</v>
      </c>
      <c r="CU631" s="1">
        <v>0.0</v>
      </c>
      <c r="CV631" s="1">
        <v>0.0</v>
      </c>
      <c r="CX631" s="1">
        <v>0.0</v>
      </c>
      <c r="CY631" s="1">
        <v>0.0</v>
      </c>
      <c r="DA631" s="1">
        <v>1203.724</v>
      </c>
      <c r="DB631" s="1">
        <v>25.807</v>
      </c>
      <c r="DF631" s="1">
        <v>0.0</v>
      </c>
      <c r="DG631" s="1">
        <v>0.0</v>
      </c>
      <c r="DI631" s="1">
        <v>0.0</v>
      </c>
      <c r="DN631" s="1">
        <v>0.0</v>
      </c>
      <c r="DO631" s="1">
        <v>0.0</v>
      </c>
      <c r="DQ631" s="1">
        <v>0.0</v>
      </c>
      <c r="DV631" s="1">
        <v>0.0</v>
      </c>
      <c r="DW631" s="1">
        <v>0.0</v>
      </c>
      <c r="DY631" s="1">
        <v>0.0</v>
      </c>
    </row>
    <row r="632">
      <c r="A632" s="1" t="s">
        <v>180</v>
      </c>
      <c r="B632" s="1">
        <v>2017.0</v>
      </c>
      <c r="C632" s="1" t="s">
        <v>181</v>
      </c>
      <c r="D632" s="1">
        <v>2266701.0</v>
      </c>
      <c r="E632" s="1">
        <v>3.3690155008E10</v>
      </c>
      <c r="J632" s="1">
        <v>0.0</v>
      </c>
      <c r="K632" s="1">
        <v>0.0</v>
      </c>
      <c r="L632" s="1">
        <v>0.0</v>
      </c>
      <c r="N632" s="1">
        <v>857.616</v>
      </c>
      <c r="S632" s="1">
        <v>1327.921</v>
      </c>
      <c r="T632" s="1">
        <v>3.01</v>
      </c>
      <c r="Y632" s="1">
        <v>99.669</v>
      </c>
      <c r="AA632" s="1">
        <v>4.24</v>
      </c>
      <c r="AB632" s="1">
        <v>1870.56</v>
      </c>
      <c r="AC632" s="1">
        <v>3.02</v>
      </c>
      <c r="AE632" s="1">
        <v>-8.351</v>
      </c>
      <c r="AF632" s="1">
        <v>-2.155</v>
      </c>
      <c r="AG632" s="1">
        <v>10434.625</v>
      </c>
      <c r="AH632" s="1">
        <v>0.702</v>
      </c>
      <c r="AK632" s="1">
        <v>1332.333</v>
      </c>
      <c r="AL632" s="1">
        <v>3.02</v>
      </c>
      <c r="AO632" s="1">
        <v>100.0</v>
      </c>
      <c r="AT632" s="1">
        <v>0.0</v>
      </c>
      <c r="AU632" s="1">
        <v>0.0</v>
      </c>
      <c r="BA632" s="1">
        <v>0.0</v>
      </c>
      <c r="BC632" s="1">
        <v>2.59</v>
      </c>
      <c r="BG632" s="1">
        <v>0.0</v>
      </c>
      <c r="BH632" s="1">
        <v>0.0</v>
      </c>
      <c r="BJ632" s="1">
        <v>0.0</v>
      </c>
      <c r="BO632" s="1">
        <v>0.0</v>
      </c>
      <c r="BP632" s="1">
        <v>0.0</v>
      </c>
      <c r="BR632" s="1">
        <v>0.0</v>
      </c>
      <c r="BT632" s="1">
        <v>1.22</v>
      </c>
      <c r="BU632" s="1">
        <v>28.774</v>
      </c>
      <c r="BY632" s="1">
        <v>0.0</v>
      </c>
      <c r="BZ632" s="1">
        <v>0.0</v>
      </c>
      <c r="CB632" s="1">
        <v>0.0</v>
      </c>
      <c r="CG632" s="1">
        <v>4.412</v>
      </c>
      <c r="CH632" s="1">
        <v>0.01</v>
      </c>
      <c r="CN632" s="1">
        <v>0.331</v>
      </c>
      <c r="CQ632" s="1">
        <v>0.0</v>
      </c>
      <c r="CR632" s="1">
        <v>0.0</v>
      </c>
      <c r="CU632" s="1">
        <v>0.0</v>
      </c>
      <c r="CV632" s="1">
        <v>0.0</v>
      </c>
      <c r="CX632" s="1">
        <v>0.0</v>
      </c>
      <c r="CY632" s="1">
        <v>0.0</v>
      </c>
      <c r="DA632" s="1">
        <v>1332.333</v>
      </c>
      <c r="DB632" s="1">
        <v>23.652</v>
      </c>
      <c r="DF632" s="1">
        <v>0.0</v>
      </c>
      <c r="DG632" s="1">
        <v>0.0</v>
      </c>
      <c r="DI632" s="1">
        <v>0.0</v>
      </c>
      <c r="DN632" s="1">
        <v>0.0</v>
      </c>
      <c r="DO632" s="1">
        <v>0.0</v>
      </c>
      <c r="DQ632" s="1">
        <v>0.0</v>
      </c>
      <c r="DV632" s="1">
        <v>0.0</v>
      </c>
      <c r="DW632" s="1">
        <v>0.0</v>
      </c>
      <c r="DY632" s="1">
        <v>0.0</v>
      </c>
    </row>
    <row r="633">
      <c r="A633" s="1" t="s">
        <v>180</v>
      </c>
      <c r="B633" s="1">
        <v>2018.0</v>
      </c>
      <c r="C633" s="1" t="s">
        <v>181</v>
      </c>
      <c r="D633" s="1">
        <v>2299095.0</v>
      </c>
      <c r="E633" s="1">
        <v>3.5101765632E10</v>
      </c>
      <c r="J633" s="1">
        <v>0.0</v>
      </c>
      <c r="K633" s="1">
        <v>0.0</v>
      </c>
      <c r="L633" s="1">
        <v>0.0</v>
      </c>
      <c r="N633" s="1">
        <v>855.306</v>
      </c>
      <c r="S633" s="1">
        <v>1344.007</v>
      </c>
      <c r="T633" s="1">
        <v>3.09</v>
      </c>
      <c r="Y633" s="1">
        <v>99.357</v>
      </c>
      <c r="AA633" s="1">
        <v>3.82</v>
      </c>
      <c r="AB633" s="1">
        <v>1661.523</v>
      </c>
      <c r="AC633" s="1">
        <v>3.11</v>
      </c>
      <c r="AE633" s="1">
        <v>-0.87</v>
      </c>
      <c r="AF633" s="1">
        <v>-0.206</v>
      </c>
      <c r="AG633" s="1">
        <v>10198.11</v>
      </c>
      <c r="AH633" s="1">
        <v>0.668</v>
      </c>
      <c r="AK633" s="1">
        <v>1348.357</v>
      </c>
      <c r="AL633" s="1">
        <v>3.1</v>
      </c>
      <c r="AO633" s="1">
        <v>99.678</v>
      </c>
      <c r="AT633" s="1">
        <v>0.0</v>
      </c>
      <c r="AU633" s="1">
        <v>0.0</v>
      </c>
      <c r="BA633" s="1">
        <v>0.0</v>
      </c>
      <c r="BC633" s="1">
        <v>2.66</v>
      </c>
      <c r="BG633" s="1">
        <v>0.0</v>
      </c>
      <c r="BH633" s="1">
        <v>0.0</v>
      </c>
      <c r="BJ633" s="1">
        <v>0.0</v>
      </c>
      <c r="BO633" s="1">
        <v>4.35</v>
      </c>
      <c r="BP633" s="1">
        <v>0.01</v>
      </c>
      <c r="BR633" s="1">
        <v>0.322</v>
      </c>
      <c r="BT633" s="1">
        <v>0.71</v>
      </c>
      <c r="BU633" s="1">
        <v>18.586</v>
      </c>
      <c r="BY633" s="1">
        <v>0.0</v>
      </c>
      <c r="BZ633" s="1">
        <v>0.0</v>
      </c>
      <c r="CB633" s="1">
        <v>0.0</v>
      </c>
      <c r="CG633" s="1">
        <v>4.35</v>
      </c>
      <c r="CH633" s="1">
        <v>0.01</v>
      </c>
      <c r="CN633" s="1">
        <v>0.322</v>
      </c>
      <c r="CQ633" s="1">
        <v>0.0</v>
      </c>
      <c r="CR633" s="1">
        <v>0.0</v>
      </c>
      <c r="CU633" s="1">
        <v>0.0</v>
      </c>
      <c r="CV633" s="1">
        <v>0.0</v>
      </c>
      <c r="CX633" s="1">
        <v>0.0</v>
      </c>
      <c r="CY633" s="1">
        <v>0.0</v>
      </c>
      <c r="DA633" s="1">
        <v>1352.706</v>
      </c>
      <c r="DB633" s="1">
        <v>23.446</v>
      </c>
      <c r="DF633" s="1">
        <v>4.35</v>
      </c>
      <c r="DG633" s="1">
        <v>0.01</v>
      </c>
      <c r="DI633" s="1">
        <v>0.322</v>
      </c>
      <c r="DN633" s="1">
        <v>4.35</v>
      </c>
      <c r="DO633" s="1">
        <v>0.01</v>
      </c>
      <c r="DQ633" s="1">
        <v>0.322</v>
      </c>
      <c r="DV633" s="1">
        <v>0.0</v>
      </c>
      <c r="DW633" s="1">
        <v>0.0</v>
      </c>
      <c r="DY633" s="1">
        <v>0.0</v>
      </c>
    </row>
    <row r="634">
      <c r="A634" s="1" t="s">
        <v>180</v>
      </c>
      <c r="B634" s="1">
        <v>2019.0</v>
      </c>
      <c r="C634" s="1" t="s">
        <v>181</v>
      </c>
      <c r="D634" s="1">
        <v>2332038.0</v>
      </c>
      <c r="E634" s="1">
        <v>3.6166406144E10</v>
      </c>
      <c r="J634" s="1">
        <v>0.0</v>
      </c>
      <c r="K634" s="1">
        <v>0.0</v>
      </c>
      <c r="L634" s="1">
        <v>0.0</v>
      </c>
      <c r="N634" s="1">
        <v>852.59</v>
      </c>
      <c r="S634" s="1">
        <v>1072.024</v>
      </c>
      <c r="T634" s="1">
        <v>2.5</v>
      </c>
      <c r="Y634" s="1">
        <v>99.602</v>
      </c>
      <c r="AA634" s="1">
        <v>3.52</v>
      </c>
      <c r="AB634" s="1">
        <v>1509.409</v>
      </c>
      <c r="AC634" s="1">
        <v>2.51</v>
      </c>
      <c r="AE634" s="1">
        <v>-2.693</v>
      </c>
      <c r="AF634" s="1">
        <v>-0.631</v>
      </c>
      <c r="AG634" s="1">
        <v>9783.306</v>
      </c>
      <c r="AH634" s="1">
        <v>0.631</v>
      </c>
      <c r="AK634" s="1">
        <v>1072.024</v>
      </c>
      <c r="AL634" s="1">
        <v>2.5</v>
      </c>
      <c r="AO634" s="1">
        <v>99.602</v>
      </c>
      <c r="AT634" s="1">
        <v>0.0</v>
      </c>
      <c r="AU634" s="1">
        <v>0.0</v>
      </c>
      <c r="BA634" s="1">
        <v>0.0</v>
      </c>
      <c r="BC634" s="1">
        <v>2.14</v>
      </c>
      <c r="BG634" s="1">
        <v>0.0</v>
      </c>
      <c r="BH634" s="1">
        <v>0.0</v>
      </c>
      <c r="BJ634" s="1">
        <v>0.0</v>
      </c>
      <c r="BO634" s="1">
        <v>4.288</v>
      </c>
      <c r="BP634" s="1">
        <v>0.01</v>
      </c>
      <c r="BR634" s="1">
        <v>0.398</v>
      </c>
      <c r="BT634" s="1">
        <v>1.01</v>
      </c>
      <c r="BU634" s="1">
        <v>28.693</v>
      </c>
      <c r="BY634" s="1">
        <v>0.0</v>
      </c>
      <c r="BZ634" s="1">
        <v>0.0</v>
      </c>
      <c r="CB634" s="1">
        <v>0.0</v>
      </c>
      <c r="CG634" s="1">
        <v>0.0</v>
      </c>
      <c r="CH634" s="1">
        <v>0.0</v>
      </c>
      <c r="CN634" s="1">
        <v>0.0</v>
      </c>
      <c r="CQ634" s="1">
        <v>0.0</v>
      </c>
      <c r="CR634" s="1">
        <v>0.0</v>
      </c>
      <c r="CU634" s="1">
        <v>0.0</v>
      </c>
      <c r="CV634" s="1">
        <v>0.0</v>
      </c>
      <c r="CX634" s="1">
        <v>0.0</v>
      </c>
      <c r="CY634" s="1">
        <v>0.0</v>
      </c>
      <c r="DA634" s="1">
        <v>1076.312</v>
      </c>
      <c r="DB634" s="1">
        <v>22.815</v>
      </c>
      <c r="DF634" s="1">
        <v>4.288</v>
      </c>
      <c r="DG634" s="1">
        <v>0.01</v>
      </c>
      <c r="DI634" s="1">
        <v>0.398</v>
      </c>
      <c r="DN634" s="1">
        <v>4.288</v>
      </c>
      <c r="DO634" s="1">
        <v>0.01</v>
      </c>
      <c r="DQ634" s="1">
        <v>0.398</v>
      </c>
      <c r="DV634" s="1">
        <v>0.0</v>
      </c>
      <c r="DW634" s="1">
        <v>0.0</v>
      </c>
      <c r="DY634" s="1">
        <v>0.0</v>
      </c>
    </row>
    <row r="635">
      <c r="A635" s="1" t="s">
        <v>180</v>
      </c>
      <c r="B635" s="1">
        <v>2020.0</v>
      </c>
      <c r="C635" s="1" t="s">
        <v>181</v>
      </c>
      <c r="D635" s="1">
        <v>2365846.0</v>
      </c>
      <c r="E635" s="1">
        <v>3.3010528256E10</v>
      </c>
      <c r="J635" s="1">
        <v>0.0</v>
      </c>
      <c r="K635" s="1">
        <v>0.0</v>
      </c>
      <c r="L635" s="1">
        <v>0.0</v>
      </c>
      <c r="N635" s="1">
        <v>848.624</v>
      </c>
      <c r="S635" s="1">
        <v>896.085</v>
      </c>
      <c r="T635" s="1">
        <v>2.12</v>
      </c>
      <c r="Y635" s="1">
        <v>97.248</v>
      </c>
      <c r="AA635" s="1">
        <v>4.23</v>
      </c>
      <c r="AB635" s="1">
        <v>1787.944</v>
      </c>
      <c r="AC635" s="1">
        <v>2.18</v>
      </c>
      <c r="AE635" s="1">
        <v>-3.637</v>
      </c>
      <c r="AF635" s="1">
        <v>-0.83</v>
      </c>
      <c r="AG635" s="1">
        <v>9292.724</v>
      </c>
      <c r="AH635" s="1">
        <v>0.666</v>
      </c>
      <c r="AK635" s="1">
        <v>917.219</v>
      </c>
      <c r="AL635" s="1">
        <v>2.17</v>
      </c>
      <c r="AO635" s="1">
        <v>99.541</v>
      </c>
      <c r="AT635" s="1">
        <v>0.0</v>
      </c>
      <c r="AU635" s="1">
        <v>0.0</v>
      </c>
      <c r="BA635" s="1">
        <v>0.0</v>
      </c>
      <c r="BC635" s="1">
        <v>1.85</v>
      </c>
      <c r="BG635" s="1">
        <v>0.0</v>
      </c>
      <c r="BH635" s="1">
        <v>0.0</v>
      </c>
      <c r="BJ635" s="1">
        <v>0.0</v>
      </c>
      <c r="BO635" s="1">
        <v>4.227</v>
      </c>
      <c r="BP635" s="1">
        <v>0.01</v>
      </c>
      <c r="BR635" s="1">
        <v>0.459</v>
      </c>
      <c r="BT635" s="1">
        <v>2.05</v>
      </c>
      <c r="BU635" s="1">
        <v>48.463</v>
      </c>
      <c r="BY635" s="1">
        <v>0.0</v>
      </c>
      <c r="BZ635" s="1">
        <v>0.0</v>
      </c>
      <c r="CB635" s="1">
        <v>0.0</v>
      </c>
      <c r="CG635" s="1">
        <v>21.134</v>
      </c>
      <c r="CH635" s="1">
        <v>0.05</v>
      </c>
      <c r="CN635" s="1">
        <v>2.294</v>
      </c>
      <c r="CQ635" s="1">
        <v>0.0</v>
      </c>
      <c r="CR635" s="1">
        <v>0.0</v>
      </c>
      <c r="CU635" s="1">
        <v>0.0</v>
      </c>
      <c r="CV635" s="1">
        <v>0.0</v>
      </c>
      <c r="CX635" s="1">
        <v>0.0</v>
      </c>
      <c r="CY635" s="1">
        <v>0.0</v>
      </c>
      <c r="DA635" s="1">
        <v>921.446</v>
      </c>
      <c r="DB635" s="1">
        <v>21.985</v>
      </c>
      <c r="DF635" s="1">
        <v>4.227</v>
      </c>
      <c r="DG635" s="1">
        <v>0.01</v>
      </c>
      <c r="DI635" s="1">
        <v>0.459</v>
      </c>
      <c r="DN635" s="1">
        <v>4.227</v>
      </c>
      <c r="DO635" s="1">
        <v>0.01</v>
      </c>
      <c r="DQ635" s="1">
        <v>0.459</v>
      </c>
      <c r="DV635" s="1">
        <v>0.0</v>
      </c>
      <c r="DW635" s="1">
        <v>0.0</v>
      </c>
      <c r="DY635" s="1">
        <v>0.0</v>
      </c>
    </row>
    <row r="636">
      <c r="A636" s="1" t="s">
        <v>180</v>
      </c>
      <c r="B636" s="1">
        <v>2021.0</v>
      </c>
      <c r="C636" s="1" t="s">
        <v>181</v>
      </c>
      <c r="D636" s="1">
        <v>2401410.0</v>
      </c>
      <c r="E636" s="1">
        <v>3.6918972416E10</v>
      </c>
      <c r="J636" s="1">
        <v>0.0</v>
      </c>
      <c r="K636" s="1">
        <v>0.0</v>
      </c>
      <c r="L636" s="1">
        <v>0.0</v>
      </c>
      <c r="N636" s="1">
        <v>847.39</v>
      </c>
      <c r="S636" s="1">
        <v>995.249</v>
      </c>
      <c r="T636" s="1">
        <v>2.39</v>
      </c>
      <c r="Y636" s="1">
        <v>95.984</v>
      </c>
      <c r="AA636" s="1">
        <v>4.15</v>
      </c>
      <c r="AB636" s="1">
        <v>1728.151</v>
      </c>
      <c r="AC636" s="1">
        <v>2.49</v>
      </c>
      <c r="AE636" s="1">
        <v>5.517</v>
      </c>
      <c r="AF636" s="1">
        <v>1.213</v>
      </c>
      <c r="AG636" s="1">
        <v>9660.188</v>
      </c>
      <c r="AH636" s="1">
        <v>0.628</v>
      </c>
      <c r="AK636" s="1">
        <v>1032.727</v>
      </c>
      <c r="AL636" s="1">
        <v>2.48</v>
      </c>
      <c r="AO636" s="1">
        <v>99.598</v>
      </c>
      <c r="AT636" s="1">
        <v>0.0</v>
      </c>
      <c r="AU636" s="1">
        <v>0.0</v>
      </c>
      <c r="BA636" s="1">
        <v>0.0</v>
      </c>
      <c r="BC636" s="1">
        <v>2.11</v>
      </c>
      <c r="BG636" s="1">
        <v>0.0</v>
      </c>
      <c r="BH636" s="1">
        <v>0.0</v>
      </c>
      <c r="BJ636" s="1">
        <v>0.0</v>
      </c>
      <c r="BO636" s="1">
        <v>4.164</v>
      </c>
      <c r="BP636" s="1">
        <v>0.01</v>
      </c>
      <c r="BR636" s="1">
        <v>0.402</v>
      </c>
      <c r="BT636" s="1">
        <v>1.66</v>
      </c>
      <c r="BU636" s="1">
        <v>40.0</v>
      </c>
      <c r="BY636" s="1">
        <v>0.0</v>
      </c>
      <c r="BZ636" s="1">
        <v>0.0</v>
      </c>
      <c r="CB636" s="1">
        <v>0.0</v>
      </c>
      <c r="CG636" s="1">
        <v>37.478</v>
      </c>
      <c r="CH636" s="1">
        <v>0.09</v>
      </c>
      <c r="CN636" s="1">
        <v>3.614</v>
      </c>
      <c r="CQ636" s="1">
        <v>0.0</v>
      </c>
      <c r="CR636" s="1">
        <v>0.0</v>
      </c>
      <c r="CU636" s="1">
        <v>0.0</v>
      </c>
      <c r="CV636" s="1">
        <v>0.0</v>
      </c>
      <c r="CX636" s="1">
        <v>0.0</v>
      </c>
      <c r="CY636" s="1">
        <v>0.0</v>
      </c>
      <c r="DA636" s="1">
        <v>1036.891</v>
      </c>
      <c r="DB636" s="1">
        <v>23.198</v>
      </c>
      <c r="DF636" s="1">
        <v>4.164</v>
      </c>
      <c r="DG636" s="1">
        <v>0.01</v>
      </c>
      <c r="DI636" s="1">
        <v>0.402</v>
      </c>
      <c r="DN636" s="1">
        <v>4.164</v>
      </c>
      <c r="DO636" s="1">
        <v>0.01</v>
      </c>
      <c r="DQ636" s="1">
        <v>0.402</v>
      </c>
      <c r="DV636" s="1">
        <v>0.0</v>
      </c>
      <c r="DW636" s="1">
        <v>0.0</v>
      </c>
      <c r="DY636" s="1">
        <v>0.0</v>
      </c>
    </row>
    <row r="637">
      <c r="A637" s="1" t="s">
        <v>180</v>
      </c>
      <c r="B637" s="1">
        <v>2022.0</v>
      </c>
      <c r="C637" s="1" t="s">
        <v>181</v>
      </c>
      <c r="D637" s="1">
        <v>2439843.0</v>
      </c>
      <c r="E637" s="1">
        <v>3.9293968384E10</v>
      </c>
      <c r="J637" s="1">
        <v>0.0</v>
      </c>
      <c r="K637" s="1">
        <v>0.0</v>
      </c>
      <c r="L637" s="1">
        <v>0.0</v>
      </c>
      <c r="N637" s="1">
        <v>847.656</v>
      </c>
      <c r="S637" s="1">
        <v>1004.163</v>
      </c>
      <c r="T637" s="1">
        <v>2.45</v>
      </c>
      <c r="Y637" s="1">
        <v>95.703</v>
      </c>
      <c r="AA637" s="1">
        <v>4.36</v>
      </c>
      <c r="AB637" s="1">
        <v>1787.0</v>
      </c>
      <c r="AC637" s="1">
        <v>2.56</v>
      </c>
      <c r="AE637" s="1">
        <v>26.234</v>
      </c>
      <c r="AF637" s="1">
        <v>6.086</v>
      </c>
      <c r="AG637" s="1">
        <v>12002.321</v>
      </c>
      <c r="AH637" s="1">
        <v>0.745</v>
      </c>
      <c r="AK637" s="1">
        <v>1045.149</v>
      </c>
      <c r="AL637" s="1">
        <v>2.55</v>
      </c>
      <c r="AO637" s="1">
        <v>99.609</v>
      </c>
      <c r="AT637" s="1">
        <v>0.0</v>
      </c>
      <c r="AU637" s="1">
        <v>0.0</v>
      </c>
      <c r="BA637" s="1">
        <v>0.0</v>
      </c>
      <c r="BC637" s="1">
        <v>2.17</v>
      </c>
      <c r="BG637" s="1">
        <v>0.0</v>
      </c>
      <c r="BH637" s="1">
        <v>0.0</v>
      </c>
      <c r="BJ637" s="1">
        <v>0.0</v>
      </c>
      <c r="BO637" s="1">
        <v>4.099</v>
      </c>
      <c r="BP637" s="1">
        <v>0.01</v>
      </c>
      <c r="BR637" s="1">
        <v>0.391</v>
      </c>
      <c r="BT637" s="1">
        <v>1.8</v>
      </c>
      <c r="BU637" s="1">
        <v>41.284</v>
      </c>
      <c r="BY637" s="1">
        <v>0.0</v>
      </c>
      <c r="BZ637" s="1">
        <v>0.0</v>
      </c>
      <c r="CB637" s="1">
        <v>0.0</v>
      </c>
      <c r="CG637" s="1">
        <v>40.986</v>
      </c>
      <c r="CH637" s="1">
        <v>0.1</v>
      </c>
      <c r="CN637" s="1">
        <v>3.906</v>
      </c>
      <c r="CQ637" s="1">
        <v>0.0</v>
      </c>
      <c r="CR637" s="1">
        <v>0.0</v>
      </c>
      <c r="CU637" s="1">
        <v>0.0</v>
      </c>
      <c r="CV637" s="1">
        <v>0.0</v>
      </c>
      <c r="CX637" s="1">
        <v>0.0</v>
      </c>
      <c r="CY637" s="1">
        <v>0.0</v>
      </c>
      <c r="DA637" s="1">
        <v>1049.248</v>
      </c>
      <c r="DB637" s="1">
        <v>29.284</v>
      </c>
      <c r="DF637" s="1">
        <v>4.099</v>
      </c>
      <c r="DG637" s="1">
        <v>0.01</v>
      </c>
      <c r="DI637" s="1">
        <v>0.391</v>
      </c>
      <c r="DN637" s="1">
        <v>4.099</v>
      </c>
      <c r="DO637" s="1">
        <v>0.01</v>
      </c>
      <c r="DQ637" s="1">
        <v>0.391</v>
      </c>
      <c r="DV637" s="1">
        <v>0.0</v>
      </c>
      <c r="DW637" s="1">
        <v>0.0</v>
      </c>
      <c r="DY637" s="1">
        <v>0.0</v>
      </c>
    </row>
    <row r="638">
      <c r="A638" s="1" t="s">
        <v>180</v>
      </c>
      <c r="B638" s="1">
        <v>2023.0</v>
      </c>
      <c r="C638" s="1" t="s">
        <v>181</v>
      </c>
      <c r="D638" s="1">
        <v>2480185.0</v>
      </c>
      <c r="J638" s="1">
        <v>0.0</v>
      </c>
      <c r="K638" s="1">
        <v>0.0</v>
      </c>
      <c r="L638" s="1">
        <v>0.0</v>
      </c>
      <c r="N638" s="1">
        <v>849.421</v>
      </c>
      <c r="S638" s="1">
        <v>999.925</v>
      </c>
      <c r="T638" s="1">
        <v>2.48</v>
      </c>
      <c r="Y638" s="1">
        <v>95.753</v>
      </c>
      <c r="AA638" s="1">
        <v>4.51</v>
      </c>
      <c r="AB638" s="1">
        <v>1818.413</v>
      </c>
      <c r="AC638" s="1">
        <v>2.59</v>
      </c>
      <c r="AE638" s="1">
        <v>-19.468</v>
      </c>
      <c r="AF638" s="1">
        <v>-5.701</v>
      </c>
      <c r="AG638" s="1">
        <v>9508.437</v>
      </c>
      <c r="AK638" s="1">
        <v>1040.245</v>
      </c>
      <c r="AL638" s="1">
        <v>2.58</v>
      </c>
      <c r="AO638" s="1">
        <v>99.614</v>
      </c>
      <c r="AT638" s="1">
        <v>0.0</v>
      </c>
      <c r="AU638" s="1">
        <v>0.0</v>
      </c>
      <c r="BA638" s="1">
        <v>0.0</v>
      </c>
      <c r="BC638" s="1">
        <v>2.2</v>
      </c>
      <c r="BG638" s="1">
        <v>0.0</v>
      </c>
      <c r="BH638" s="1">
        <v>0.0</v>
      </c>
      <c r="BJ638" s="1">
        <v>0.0</v>
      </c>
      <c r="BO638" s="1">
        <v>4.032</v>
      </c>
      <c r="BP638" s="1">
        <v>0.01</v>
      </c>
      <c r="BR638" s="1">
        <v>0.386</v>
      </c>
      <c r="BT638" s="1">
        <v>1.92</v>
      </c>
      <c r="BU638" s="1">
        <v>42.572</v>
      </c>
      <c r="BY638" s="1">
        <v>0.0</v>
      </c>
      <c r="BZ638" s="1">
        <v>0.0</v>
      </c>
      <c r="CB638" s="1">
        <v>0.0</v>
      </c>
      <c r="CG638" s="1">
        <v>40.32</v>
      </c>
      <c r="CH638" s="1">
        <v>0.1</v>
      </c>
      <c r="CN638" s="1">
        <v>3.861</v>
      </c>
      <c r="CQ638" s="1">
        <v>0.0</v>
      </c>
      <c r="CR638" s="1">
        <v>0.0</v>
      </c>
      <c r="CU638" s="1">
        <v>0.0</v>
      </c>
      <c r="CV638" s="1">
        <v>0.0</v>
      </c>
      <c r="CX638" s="1">
        <v>0.0</v>
      </c>
      <c r="CY638" s="1">
        <v>0.0</v>
      </c>
      <c r="DA638" s="1">
        <v>1044.277</v>
      </c>
      <c r="DB638" s="1">
        <v>23.583</v>
      </c>
      <c r="DF638" s="1">
        <v>4.032</v>
      </c>
      <c r="DG638" s="1">
        <v>0.01</v>
      </c>
      <c r="DI638" s="1">
        <v>0.386</v>
      </c>
      <c r="DN638" s="1">
        <v>4.032</v>
      </c>
      <c r="DO638" s="1">
        <v>0.01</v>
      </c>
      <c r="DQ638" s="1">
        <v>0.386</v>
      </c>
      <c r="DV638" s="1">
        <v>0.0</v>
      </c>
      <c r="DW638" s="1">
        <v>0.0</v>
      </c>
      <c r="DY638" s="1">
        <v>0.0</v>
      </c>
    </row>
    <row r="639">
      <c r="A639" s="1" t="s">
        <v>182</v>
      </c>
      <c r="B639" s="1">
        <v>2000.0</v>
      </c>
      <c r="C639" s="1" t="s">
        <v>183</v>
      </c>
      <c r="D639" s="1">
        <v>1.74018229E8</v>
      </c>
      <c r="E639" s="1">
        <v>1.739727962112E12</v>
      </c>
      <c r="F639" s="1">
        <v>-12.863</v>
      </c>
      <c r="G639" s="1">
        <v>-11.085</v>
      </c>
      <c r="H639" s="1">
        <v>431.513</v>
      </c>
      <c r="I639" s="1">
        <v>75.091</v>
      </c>
      <c r="J639" s="1">
        <v>45.168</v>
      </c>
      <c r="K639" s="1">
        <v>7.86</v>
      </c>
      <c r="L639" s="1">
        <v>2.253</v>
      </c>
      <c r="M639" s="1">
        <v>3.252</v>
      </c>
      <c r="N639" s="1">
        <v>89.445</v>
      </c>
      <c r="O639" s="1">
        <v>6.61</v>
      </c>
      <c r="P639" s="1">
        <v>9.374</v>
      </c>
      <c r="Q639" s="1">
        <v>868.768</v>
      </c>
      <c r="R639" s="1">
        <v>151.181</v>
      </c>
      <c r="S639" s="1">
        <v>62.81</v>
      </c>
      <c r="T639" s="1">
        <v>10.93</v>
      </c>
      <c r="U639" s="1">
        <v>19.535</v>
      </c>
      <c r="V639" s="1">
        <v>5.103</v>
      </c>
      <c r="W639" s="1">
        <v>179.448</v>
      </c>
      <c r="X639" s="1">
        <v>31.227</v>
      </c>
      <c r="Y639" s="1">
        <v>3.132</v>
      </c>
      <c r="Z639" s="1">
        <v>6.548</v>
      </c>
      <c r="AA639" s="1">
        <v>391.92</v>
      </c>
      <c r="AB639" s="1">
        <v>2252.178</v>
      </c>
      <c r="AC639" s="1">
        <v>348.93</v>
      </c>
      <c r="AD639" s="1">
        <v>20.051</v>
      </c>
      <c r="AE639" s="1">
        <v>4.154</v>
      </c>
      <c r="AF639" s="1">
        <v>94.284</v>
      </c>
      <c r="AG639" s="1">
        <v>13586.25</v>
      </c>
      <c r="AH639" s="1">
        <v>1.359</v>
      </c>
      <c r="AI639" s="1">
        <v>5.272</v>
      </c>
      <c r="AJ639" s="1">
        <v>67.444</v>
      </c>
      <c r="AK639" s="1">
        <v>175.959</v>
      </c>
      <c r="AL639" s="1">
        <v>30.62</v>
      </c>
      <c r="AM639" s="1">
        <v>7739.489</v>
      </c>
      <c r="AN639" s="1">
        <v>1346.812</v>
      </c>
      <c r="AO639" s="1">
        <v>8.775</v>
      </c>
      <c r="AP639" s="1">
        <v>58.334</v>
      </c>
      <c r="AQ639" s="1">
        <v>24.608</v>
      </c>
      <c r="AR639" s="1">
        <v>19.165</v>
      </c>
      <c r="AS639" s="1">
        <v>97.045</v>
      </c>
      <c r="AT639" s="1">
        <v>23.388</v>
      </c>
      <c r="AU639" s="1">
        <v>4.07</v>
      </c>
      <c r="AV639" s="1">
        <v>557.672</v>
      </c>
      <c r="AW639" s="1">
        <v>0.747</v>
      </c>
      <c r="AX639" s="1">
        <v>0.572</v>
      </c>
      <c r="AY639" s="1">
        <v>443.041</v>
      </c>
      <c r="AZ639" s="1">
        <v>77.097</v>
      </c>
      <c r="BA639" s="1">
        <v>1.166</v>
      </c>
      <c r="BB639" s="1">
        <v>4.203</v>
      </c>
      <c r="BC639" s="1">
        <v>31.21</v>
      </c>
      <c r="BD639" s="1">
        <v>3.892</v>
      </c>
      <c r="BE639" s="1">
        <v>31.676</v>
      </c>
      <c r="BF639" s="1">
        <v>845.565</v>
      </c>
      <c r="BG639" s="1">
        <v>1749.242</v>
      </c>
      <c r="BH639" s="1">
        <v>304.4</v>
      </c>
      <c r="BI639" s="1">
        <v>4859.058</v>
      </c>
      <c r="BJ639" s="1">
        <v>87.238</v>
      </c>
      <c r="BK639" s="1">
        <v>36.623</v>
      </c>
      <c r="BL639" s="1">
        <v>0.476</v>
      </c>
      <c r="BM639" s="1">
        <v>24.708</v>
      </c>
      <c r="BN639" s="1">
        <v>962.001</v>
      </c>
      <c r="BO639" s="1">
        <v>1829.176</v>
      </c>
      <c r="BP639" s="1">
        <v>318.31</v>
      </c>
      <c r="BQ639" s="1">
        <v>5528.163</v>
      </c>
      <c r="BR639" s="1">
        <v>91.225</v>
      </c>
      <c r="BS639" s="1">
        <v>41.666</v>
      </c>
      <c r="BT639" s="1">
        <v>42.99</v>
      </c>
      <c r="BU639" s="1">
        <v>10.969</v>
      </c>
      <c r="BV639" s="1">
        <v>52.024</v>
      </c>
      <c r="BW639" s="1">
        <v>5.747</v>
      </c>
      <c r="BX639" s="1">
        <v>16.794</v>
      </c>
      <c r="BY639" s="1">
        <v>34.766</v>
      </c>
      <c r="BZ639" s="1">
        <v>6.05</v>
      </c>
      <c r="CA639" s="1">
        <v>96.51</v>
      </c>
      <c r="CB639" s="1">
        <v>1.734</v>
      </c>
      <c r="CC639" s="1">
        <v>0.727</v>
      </c>
      <c r="CD639" s="1">
        <v>3.671</v>
      </c>
      <c r="CE639" s="1">
        <v>38.906</v>
      </c>
      <c r="CF639" s="1">
        <v>1098.586</v>
      </c>
      <c r="CG639" s="1">
        <v>89.761</v>
      </c>
      <c r="CH639" s="1">
        <v>15.62</v>
      </c>
      <c r="CI639" s="1">
        <v>6313.049</v>
      </c>
      <c r="CJ639" s="1">
        <v>12.761</v>
      </c>
      <c r="CK639" s="1">
        <v>88.3</v>
      </c>
      <c r="CL639" s="1">
        <v>4483.7</v>
      </c>
      <c r="CM639" s="1">
        <v>780.245</v>
      </c>
      <c r="CN639" s="1">
        <v>4.477</v>
      </c>
      <c r="CO639" s="1">
        <v>47.582</v>
      </c>
      <c r="CP639" s="1">
        <v>24.548</v>
      </c>
      <c r="CQ639" s="1">
        <v>7.855</v>
      </c>
      <c r="CS639" s="1">
        <v>-6.216</v>
      </c>
      <c r="CT639" s="1">
        <v>-1.627</v>
      </c>
      <c r="CU639" s="1">
        <v>45.141</v>
      </c>
      <c r="CW639" s="1">
        <v>141.066</v>
      </c>
      <c r="CX639" s="1">
        <v>2.251</v>
      </c>
      <c r="CZ639" s="1">
        <v>1.063</v>
      </c>
      <c r="DA639" s="1">
        <v>2005.135</v>
      </c>
      <c r="DB639" s="1">
        <v>2364.255</v>
      </c>
      <c r="DC639" s="1">
        <v>-0.053</v>
      </c>
      <c r="DD639" s="1">
        <v>18.961</v>
      </c>
      <c r="DE639" s="1">
        <v>945.207</v>
      </c>
      <c r="DF639" s="1">
        <v>1794.41</v>
      </c>
      <c r="DG639" s="1">
        <v>312.26</v>
      </c>
      <c r="DH639" s="1">
        <v>5431.653</v>
      </c>
      <c r="DI639" s="1">
        <v>89.491</v>
      </c>
      <c r="DJ639" s="1">
        <v>40.939</v>
      </c>
      <c r="DL639" s="1">
        <v>0.0</v>
      </c>
      <c r="DM639" s="1">
        <v>0.0</v>
      </c>
      <c r="DN639" s="1">
        <v>0.0</v>
      </c>
      <c r="DO639" s="1">
        <v>0.0</v>
      </c>
      <c r="DP639" s="1">
        <v>0.0</v>
      </c>
      <c r="DQ639" s="1">
        <v>0.0</v>
      </c>
      <c r="DR639" s="1">
        <v>0.0</v>
      </c>
      <c r="DS639" s="1">
        <v>-50.0</v>
      </c>
      <c r="DT639" s="1">
        <v>-0.003</v>
      </c>
      <c r="DU639" s="1">
        <v>0.003</v>
      </c>
      <c r="DV639" s="1">
        <v>0.0</v>
      </c>
      <c r="DW639" s="1">
        <v>0.0</v>
      </c>
      <c r="DX639" s="1">
        <v>0.016</v>
      </c>
      <c r="DY639" s="1">
        <v>0.0</v>
      </c>
      <c r="DZ639" s="1">
        <v>0.0</v>
      </c>
    </row>
    <row r="640">
      <c r="A640" s="1" t="s">
        <v>182</v>
      </c>
      <c r="B640" s="1">
        <v>2001.0</v>
      </c>
      <c r="C640" s="1" t="s">
        <v>183</v>
      </c>
      <c r="D640" s="1">
        <v>1.76301154E8</v>
      </c>
      <c r="E640" s="1">
        <v>1.785513115648E12</v>
      </c>
      <c r="F640" s="1">
        <v>-6.261</v>
      </c>
      <c r="G640" s="1">
        <v>-4.702</v>
      </c>
      <c r="H640" s="1">
        <v>399.257</v>
      </c>
      <c r="I640" s="1">
        <v>70.39</v>
      </c>
      <c r="J640" s="1">
        <v>51.162</v>
      </c>
      <c r="K640" s="1">
        <v>9.02</v>
      </c>
      <c r="L640" s="1">
        <v>2.745</v>
      </c>
      <c r="M640" s="1">
        <v>3.121</v>
      </c>
      <c r="N640" s="1">
        <v>105.737</v>
      </c>
      <c r="O640" s="1">
        <v>-1.583</v>
      </c>
      <c r="P640" s="1">
        <v>-2.393</v>
      </c>
      <c r="Q640" s="1">
        <v>843.942</v>
      </c>
      <c r="R640" s="1">
        <v>148.788</v>
      </c>
      <c r="S640" s="1">
        <v>62.847</v>
      </c>
      <c r="T640" s="1">
        <v>11.08</v>
      </c>
      <c r="U640" s="1">
        <v>-14.149</v>
      </c>
      <c r="V640" s="1">
        <v>-4.418</v>
      </c>
      <c r="W640" s="1">
        <v>152.063</v>
      </c>
      <c r="X640" s="1">
        <v>26.809</v>
      </c>
      <c r="Y640" s="1">
        <v>3.372</v>
      </c>
      <c r="Z640" s="1">
        <v>6.596</v>
      </c>
      <c r="AA640" s="1">
        <v>366.4</v>
      </c>
      <c r="AB640" s="1">
        <v>2078.262</v>
      </c>
      <c r="AC640" s="1">
        <v>328.55</v>
      </c>
      <c r="AD640" s="1">
        <v>18.892</v>
      </c>
      <c r="AE640" s="1">
        <v>-2.546</v>
      </c>
      <c r="AF640" s="1">
        <v>-60.204</v>
      </c>
      <c r="AG640" s="1">
        <v>13068.838</v>
      </c>
      <c r="AH640" s="1">
        <v>1.29</v>
      </c>
      <c r="AI640" s="1">
        <v>2.282</v>
      </c>
      <c r="AJ640" s="1">
        <v>30.729</v>
      </c>
      <c r="AK640" s="1">
        <v>211.797</v>
      </c>
      <c r="AL640" s="1">
        <v>37.34</v>
      </c>
      <c r="AM640" s="1">
        <v>7813.568</v>
      </c>
      <c r="AN640" s="1">
        <v>1377.541</v>
      </c>
      <c r="AO640" s="1">
        <v>11.365</v>
      </c>
      <c r="AP640" s="1">
        <v>61.071</v>
      </c>
      <c r="AQ640" s="1">
        <v>26.603</v>
      </c>
      <c r="AR640" s="1">
        <v>25.817</v>
      </c>
      <c r="AS640" s="1">
        <v>122.862</v>
      </c>
      <c r="AT640" s="1">
        <v>56.267</v>
      </c>
      <c r="AU640" s="1">
        <v>9.92</v>
      </c>
      <c r="AV640" s="1">
        <v>696.887</v>
      </c>
      <c r="AW640" s="1">
        <v>2.128</v>
      </c>
      <c r="AX640" s="1">
        <v>1.641</v>
      </c>
      <c r="AY640" s="1">
        <v>446.611</v>
      </c>
      <c r="AZ640" s="1">
        <v>78.738</v>
      </c>
      <c r="BA640" s="1">
        <v>3.019</v>
      </c>
      <c r="BB640" s="1">
        <v>5.447</v>
      </c>
      <c r="BC640" s="1">
        <v>34.74</v>
      </c>
      <c r="BD640" s="1">
        <v>-12.0</v>
      </c>
      <c r="BE640" s="1">
        <v>-105.576</v>
      </c>
      <c r="BF640" s="1">
        <v>739.989</v>
      </c>
      <c r="BG640" s="1">
        <v>1519.446</v>
      </c>
      <c r="BH640" s="1">
        <v>267.88</v>
      </c>
      <c r="BI640" s="1">
        <v>4197.301</v>
      </c>
      <c r="BJ640" s="1">
        <v>81.534</v>
      </c>
      <c r="BK640" s="1">
        <v>32.806</v>
      </c>
      <c r="BL640" s="1">
        <v>-8.082</v>
      </c>
      <c r="BM640" s="1">
        <v>-83.886</v>
      </c>
      <c r="BN640" s="1">
        <v>878.115</v>
      </c>
      <c r="BO640" s="1">
        <v>1651.776</v>
      </c>
      <c r="BP640" s="1">
        <v>291.21</v>
      </c>
      <c r="BQ640" s="1">
        <v>4980.766</v>
      </c>
      <c r="BR640" s="1">
        <v>88.635</v>
      </c>
      <c r="BS640" s="1">
        <v>38.929</v>
      </c>
      <c r="BT640" s="1">
        <v>37.85</v>
      </c>
      <c r="BU640" s="1">
        <v>10.33</v>
      </c>
      <c r="BV640" s="1">
        <v>136.173</v>
      </c>
      <c r="BW640" s="1">
        <v>22.65</v>
      </c>
      <c r="BX640" s="1">
        <v>39.445</v>
      </c>
      <c r="BY640" s="1">
        <v>80.998</v>
      </c>
      <c r="BZ640" s="1">
        <v>14.28</v>
      </c>
      <c r="CA640" s="1">
        <v>223.735</v>
      </c>
      <c r="CB640" s="1">
        <v>4.346</v>
      </c>
      <c r="CC640" s="1">
        <v>1.749</v>
      </c>
      <c r="CD640" s="1">
        <v>0.665</v>
      </c>
      <c r="CE640" s="1">
        <v>7.305</v>
      </c>
      <c r="CF640" s="1">
        <v>1105.891</v>
      </c>
      <c r="CG640" s="1">
        <v>92.682</v>
      </c>
      <c r="CH640" s="1">
        <v>16.34</v>
      </c>
      <c r="CI640" s="1">
        <v>6272.739</v>
      </c>
      <c r="CJ640" s="1">
        <v>4.677</v>
      </c>
      <c r="CK640" s="1">
        <v>36.496</v>
      </c>
      <c r="CL640" s="1">
        <v>4632.649</v>
      </c>
      <c r="CM640" s="1">
        <v>816.741</v>
      </c>
      <c r="CN640" s="1">
        <v>4.973</v>
      </c>
      <c r="CO640" s="1">
        <v>49.027</v>
      </c>
      <c r="CP640" s="1">
        <v>28.195</v>
      </c>
      <c r="CQ640" s="1">
        <v>9.022</v>
      </c>
      <c r="CS640" s="1">
        <v>14.857</v>
      </c>
      <c r="CT640" s="1">
        <v>3.647</v>
      </c>
      <c r="CU640" s="1">
        <v>51.176</v>
      </c>
      <c r="CW640" s="1">
        <v>159.925</v>
      </c>
      <c r="CX640" s="1">
        <v>2.746</v>
      </c>
      <c r="CZ640" s="1">
        <v>1.25</v>
      </c>
      <c r="DA640" s="1">
        <v>1863.573</v>
      </c>
      <c r="DB640" s="1">
        <v>2304.051</v>
      </c>
      <c r="DC640" s="1">
        <v>-10.334</v>
      </c>
      <c r="DD640" s="1">
        <v>-106.537</v>
      </c>
      <c r="DE640" s="1">
        <v>838.67</v>
      </c>
      <c r="DF640" s="1">
        <v>1570.778</v>
      </c>
      <c r="DG640" s="1">
        <v>276.93</v>
      </c>
      <c r="DH640" s="1">
        <v>4757.03</v>
      </c>
      <c r="DI640" s="1">
        <v>84.289</v>
      </c>
      <c r="DJ640" s="1">
        <v>37.181</v>
      </c>
      <c r="DL640" s="1">
        <v>0.0</v>
      </c>
      <c r="DM640" s="1">
        <v>0.0</v>
      </c>
      <c r="DN640" s="1">
        <v>0.0</v>
      </c>
      <c r="DO640" s="1">
        <v>0.0</v>
      </c>
      <c r="DP640" s="1">
        <v>0.0</v>
      </c>
      <c r="DQ640" s="1">
        <v>0.0</v>
      </c>
      <c r="DR640" s="1">
        <v>0.0</v>
      </c>
      <c r="DS640" s="1">
        <v>3390.0</v>
      </c>
      <c r="DT640" s="1">
        <v>0.094</v>
      </c>
      <c r="DU640" s="1">
        <v>0.096</v>
      </c>
      <c r="DV640" s="1">
        <v>0.17</v>
      </c>
      <c r="DW640" s="1">
        <v>0.03</v>
      </c>
      <c r="DX640" s="1">
        <v>0.547</v>
      </c>
      <c r="DY640" s="1">
        <v>0.009</v>
      </c>
      <c r="DZ640" s="1">
        <v>0.004</v>
      </c>
    </row>
    <row r="641">
      <c r="A641" s="1" t="s">
        <v>182</v>
      </c>
      <c r="B641" s="1">
        <v>2002.0</v>
      </c>
      <c r="C641" s="1" t="s">
        <v>183</v>
      </c>
      <c r="D641" s="1">
        <v>1.78503419E8</v>
      </c>
      <c r="E641" s="1">
        <v>1.861742362624E12</v>
      </c>
      <c r="F641" s="1">
        <v>8.37</v>
      </c>
      <c r="G641" s="1">
        <v>5.892</v>
      </c>
      <c r="H641" s="1">
        <v>427.339</v>
      </c>
      <c r="I641" s="1">
        <v>76.281</v>
      </c>
      <c r="J641" s="1">
        <v>57.534</v>
      </c>
      <c r="K641" s="1">
        <v>10.27</v>
      </c>
      <c r="L641" s="1">
        <v>2.971</v>
      </c>
      <c r="M641" s="1">
        <v>3.318</v>
      </c>
      <c r="N641" s="1">
        <v>97.304</v>
      </c>
      <c r="O641" s="1">
        <v>-3.211</v>
      </c>
      <c r="P641" s="1">
        <v>-4.778</v>
      </c>
      <c r="Q641" s="1">
        <v>806.765</v>
      </c>
      <c r="R641" s="1">
        <v>144.01</v>
      </c>
      <c r="S641" s="1">
        <v>51.091</v>
      </c>
      <c r="T641" s="1">
        <v>9.12</v>
      </c>
      <c r="U641" s="1">
        <v>11.132</v>
      </c>
      <c r="V641" s="1">
        <v>2.984</v>
      </c>
      <c r="W641" s="1">
        <v>166.905</v>
      </c>
      <c r="X641" s="1">
        <v>29.793</v>
      </c>
      <c r="Y641" s="1">
        <v>2.638</v>
      </c>
      <c r="Z641" s="1">
        <v>6.265</v>
      </c>
      <c r="AA641" s="1">
        <v>382.28</v>
      </c>
      <c r="AB641" s="1">
        <v>2141.584</v>
      </c>
      <c r="AC641" s="1">
        <v>345.72</v>
      </c>
      <c r="AD641" s="1">
        <v>19.699</v>
      </c>
      <c r="AE641" s="1">
        <v>2.061</v>
      </c>
      <c r="AF641" s="1">
        <v>47.484</v>
      </c>
      <c r="AG641" s="1">
        <v>13173.614</v>
      </c>
      <c r="AH641" s="1">
        <v>1.263</v>
      </c>
      <c r="AI641" s="1">
        <v>-0.658</v>
      </c>
      <c r="AJ641" s="1">
        <v>-9.059</v>
      </c>
      <c r="AK641" s="1">
        <v>198.652</v>
      </c>
      <c r="AL641" s="1">
        <v>35.46</v>
      </c>
      <c r="AM641" s="1">
        <v>7666.419</v>
      </c>
      <c r="AN641" s="1">
        <v>1368.482</v>
      </c>
      <c r="AO641" s="1">
        <v>10.257</v>
      </c>
      <c r="AP641" s="1">
        <v>59.532</v>
      </c>
      <c r="AQ641" s="1">
        <v>18.151</v>
      </c>
      <c r="AR641" s="1">
        <v>22.301</v>
      </c>
      <c r="AS641" s="1">
        <v>145.163</v>
      </c>
      <c r="AT641" s="1">
        <v>69.522</v>
      </c>
      <c r="AU641" s="1">
        <v>12.41</v>
      </c>
      <c r="AV641" s="1">
        <v>813.22</v>
      </c>
      <c r="AW641" s="1">
        <v>20.813</v>
      </c>
      <c r="AX641" s="1">
        <v>16.388</v>
      </c>
      <c r="AY641" s="1">
        <v>532.907</v>
      </c>
      <c r="AZ641" s="1">
        <v>95.126</v>
      </c>
      <c r="BA641" s="1">
        <v>3.59</v>
      </c>
      <c r="BB641" s="1">
        <v>6.315</v>
      </c>
      <c r="BC641" s="1">
        <v>33.64</v>
      </c>
      <c r="BD641" s="1">
        <v>6.8</v>
      </c>
      <c r="BE641" s="1">
        <v>43.825</v>
      </c>
      <c r="BF641" s="1">
        <v>783.814</v>
      </c>
      <c r="BG641" s="1">
        <v>1602.714</v>
      </c>
      <c r="BH641" s="1">
        <v>286.09</v>
      </c>
      <c r="BI641" s="1">
        <v>4391.032</v>
      </c>
      <c r="BJ641" s="1">
        <v>82.752</v>
      </c>
      <c r="BK641" s="1">
        <v>34.097</v>
      </c>
      <c r="BL641" s="1">
        <v>6.897</v>
      </c>
      <c r="BM641" s="1">
        <v>52.149</v>
      </c>
      <c r="BN641" s="1">
        <v>930.264</v>
      </c>
      <c r="BO641" s="1">
        <v>1738.118</v>
      </c>
      <c r="BP641" s="1">
        <v>310.26</v>
      </c>
      <c r="BQ641" s="1">
        <v>5211.462</v>
      </c>
      <c r="BR641" s="1">
        <v>89.743</v>
      </c>
      <c r="BS641" s="1">
        <v>40.468</v>
      </c>
      <c r="BT641" s="1">
        <v>36.56</v>
      </c>
      <c r="BU641" s="1">
        <v>9.564</v>
      </c>
      <c r="BV641" s="1">
        <v>-3.102</v>
      </c>
      <c r="BW641" s="1">
        <v>-1.538</v>
      </c>
      <c r="BX641" s="1">
        <v>37.907</v>
      </c>
      <c r="BY641" s="1">
        <v>77.534</v>
      </c>
      <c r="BZ641" s="1">
        <v>13.84</v>
      </c>
      <c r="CA641" s="1">
        <v>212.359</v>
      </c>
      <c r="CB641" s="1">
        <v>4.003</v>
      </c>
      <c r="CC641" s="1">
        <v>1.649</v>
      </c>
      <c r="CD641" s="1">
        <v>-2.404</v>
      </c>
      <c r="CE641" s="1">
        <v>-26.582</v>
      </c>
      <c r="CF641" s="1">
        <v>1079.309</v>
      </c>
      <c r="CG641" s="1">
        <v>78.038</v>
      </c>
      <c r="CH641" s="1">
        <v>13.93</v>
      </c>
      <c r="CI641" s="1">
        <v>6046.435</v>
      </c>
      <c r="CJ641" s="1">
        <v>11.932</v>
      </c>
      <c r="CK641" s="1">
        <v>97.454</v>
      </c>
      <c r="CL641" s="1">
        <v>5121.446</v>
      </c>
      <c r="CM641" s="1">
        <v>914.196</v>
      </c>
      <c r="CN641" s="1">
        <v>4.029</v>
      </c>
      <c r="CO641" s="1">
        <v>46.952</v>
      </c>
      <c r="CP641" s="1">
        <v>32.094</v>
      </c>
      <c r="CQ641" s="1">
        <v>10.27</v>
      </c>
      <c r="CS641" s="1">
        <v>13.829</v>
      </c>
      <c r="CT641" s="1">
        <v>3.899</v>
      </c>
      <c r="CU641" s="1">
        <v>57.535</v>
      </c>
      <c r="CW641" s="1">
        <v>179.796</v>
      </c>
      <c r="CX641" s="1">
        <v>2.971</v>
      </c>
      <c r="CZ641" s="1">
        <v>1.396</v>
      </c>
      <c r="DA641" s="1">
        <v>1936.77</v>
      </c>
      <c r="DB641" s="1">
        <v>2351.535</v>
      </c>
      <c r="DC641" s="1">
        <v>7.308</v>
      </c>
      <c r="DD641" s="1">
        <v>53.687</v>
      </c>
      <c r="DE641" s="1">
        <v>892.357</v>
      </c>
      <c r="DF641" s="1">
        <v>1660.584</v>
      </c>
      <c r="DG641" s="1">
        <v>296.42</v>
      </c>
      <c r="DH641" s="1">
        <v>4999.103</v>
      </c>
      <c r="DI641" s="1">
        <v>85.74</v>
      </c>
      <c r="DJ641" s="1">
        <v>38.819</v>
      </c>
      <c r="DL641" s="1">
        <v>0.0</v>
      </c>
      <c r="DM641" s="1">
        <v>0.0</v>
      </c>
      <c r="DN641" s="1">
        <v>0.0</v>
      </c>
      <c r="DO641" s="1">
        <v>0.0</v>
      </c>
      <c r="DP641" s="1">
        <v>0.0</v>
      </c>
      <c r="DQ641" s="1">
        <v>0.0</v>
      </c>
      <c r="DR641" s="1">
        <v>0.0</v>
      </c>
      <c r="DS641" s="1">
        <v>74.785</v>
      </c>
      <c r="DT641" s="1">
        <v>0.071</v>
      </c>
      <c r="DU641" s="1">
        <v>0.167</v>
      </c>
      <c r="DV641" s="1">
        <v>0.336</v>
      </c>
      <c r="DW641" s="1">
        <v>0.06</v>
      </c>
      <c r="DX641" s="1">
        <v>0.936</v>
      </c>
      <c r="DY641" s="1">
        <v>0.017</v>
      </c>
      <c r="DZ641" s="1">
        <v>0.007</v>
      </c>
    </row>
    <row r="642">
      <c r="A642" s="1" t="s">
        <v>182</v>
      </c>
      <c r="B642" s="1">
        <v>2003.0</v>
      </c>
      <c r="C642" s="1" t="s">
        <v>183</v>
      </c>
      <c r="D642" s="1">
        <v>1.80622646E8</v>
      </c>
      <c r="E642" s="1">
        <v>1.904932683776E12</v>
      </c>
      <c r="F642" s="1">
        <v>-4.67</v>
      </c>
      <c r="G642" s="1">
        <v>-3.562</v>
      </c>
      <c r="H642" s="1">
        <v>402.603</v>
      </c>
      <c r="I642" s="1">
        <v>72.719</v>
      </c>
      <c r="J642" s="1">
        <v>66.105</v>
      </c>
      <c r="K642" s="1">
        <v>11.94</v>
      </c>
      <c r="L642" s="1">
        <v>3.277</v>
      </c>
      <c r="M642" s="1">
        <v>3.119</v>
      </c>
      <c r="N642" s="1">
        <v>90.672</v>
      </c>
      <c r="O642" s="1">
        <v>3.756</v>
      </c>
      <c r="P642" s="1">
        <v>5.408</v>
      </c>
      <c r="Q642" s="1">
        <v>827.242</v>
      </c>
      <c r="R642" s="1">
        <v>149.419</v>
      </c>
      <c r="S642" s="1">
        <v>49.883</v>
      </c>
      <c r="T642" s="1">
        <v>9.01</v>
      </c>
      <c r="U642" s="1">
        <v>-8.716</v>
      </c>
      <c r="V642" s="1">
        <v>-2.597</v>
      </c>
      <c r="W642" s="1">
        <v>150.569</v>
      </c>
      <c r="X642" s="1">
        <v>27.196</v>
      </c>
      <c r="Y642" s="1">
        <v>2.473</v>
      </c>
      <c r="Z642" s="1">
        <v>6.41</v>
      </c>
      <c r="AA642" s="1">
        <v>402.58</v>
      </c>
      <c r="AB642" s="1">
        <v>2228.846</v>
      </c>
      <c r="AC642" s="1">
        <v>364.39</v>
      </c>
      <c r="AD642" s="1">
        <v>20.757</v>
      </c>
      <c r="AE642" s="1">
        <v>1.48</v>
      </c>
      <c r="AF642" s="1">
        <v>34.799</v>
      </c>
      <c r="AG642" s="1">
        <v>13211.71</v>
      </c>
      <c r="AH642" s="1">
        <v>1.253</v>
      </c>
      <c r="AI642" s="1">
        <v>-1.217</v>
      </c>
      <c r="AJ642" s="1">
        <v>-16.657</v>
      </c>
      <c r="AK642" s="1">
        <v>184.971</v>
      </c>
      <c r="AL642" s="1">
        <v>33.41</v>
      </c>
      <c r="AM642" s="1">
        <v>7484.252</v>
      </c>
      <c r="AN642" s="1">
        <v>1351.825</v>
      </c>
      <c r="AO642" s="1">
        <v>9.169</v>
      </c>
      <c r="AP642" s="1">
        <v>57.989</v>
      </c>
      <c r="AQ642" s="1">
        <v>11.925</v>
      </c>
      <c r="AR642" s="1">
        <v>17.31</v>
      </c>
      <c r="AS642" s="1">
        <v>162.473</v>
      </c>
      <c r="AT642" s="1">
        <v>72.582</v>
      </c>
      <c r="AU642" s="1">
        <v>13.11</v>
      </c>
      <c r="AV642" s="1">
        <v>899.516</v>
      </c>
      <c r="AW642" s="1">
        <v>8.636</v>
      </c>
      <c r="AX642" s="1">
        <v>8.215</v>
      </c>
      <c r="AY642" s="1">
        <v>572.138</v>
      </c>
      <c r="AZ642" s="1">
        <v>103.341</v>
      </c>
      <c r="BA642" s="1">
        <v>3.598</v>
      </c>
      <c r="BB642" s="1">
        <v>6.97</v>
      </c>
      <c r="BC642" s="1">
        <v>33.04</v>
      </c>
      <c r="BD642" s="1">
        <v>6.824</v>
      </c>
      <c r="BE642" s="1">
        <v>48.927</v>
      </c>
      <c r="BF642" s="1">
        <v>832.741</v>
      </c>
      <c r="BG642" s="1">
        <v>1692.036</v>
      </c>
      <c r="BH642" s="1">
        <v>305.62</v>
      </c>
      <c r="BI642" s="1">
        <v>4610.392</v>
      </c>
      <c r="BJ642" s="1">
        <v>83.872</v>
      </c>
      <c r="BK642" s="1">
        <v>35.722</v>
      </c>
      <c r="BL642" s="1">
        <v>4.438</v>
      </c>
      <c r="BM642" s="1">
        <v>49.071</v>
      </c>
      <c r="BN642" s="1">
        <v>979.335</v>
      </c>
      <c r="BO642" s="1">
        <v>1832.439</v>
      </c>
      <c r="BP642" s="1">
        <v>330.98</v>
      </c>
      <c r="BQ642" s="1">
        <v>5421.996</v>
      </c>
      <c r="BR642" s="1">
        <v>90.831</v>
      </c>
      <c r="BS642" s="1">
        <v>42.011</v>
      </c>
      <c r="BT642" s="1">
        <v>38.19</v>
      </c>
      <c r="BU642" s="1">
        <v>9.486</v>
      </c>
      <c r="BV642" s="1">
        <v>-3.455</v>
      </c>
      <c r="BW642" s="1">
        <v>-1.509</v>
      </c>
      <c r="BX642" s="1">
        <v>36.398</v>
      </c>
      <c r="BY642" s="1">
        <v>73.966</v>
      </c>
      <c r="BZ642" s="1">
        <v>13.36</v>
      </c>
      <c r="CA642" s="1">
        <v>201.513</v>
      </c>
      <c r="CB642" s="1">
        <v>3.666</v>
      </c>
      <c r="CC642" s="1">
        <v>1.561</v>
      </c>
      <c r="CD642" s="1">
        <v>-3.648</v>
      </c>
      <c r="CE642" s="1">
        <v>-39.375</v>
      </c>
      <c r="CF642" s="1">
        <v>1039.934</v>
      </c>
      <c r="CG642" s="1">
        <v>62.506</v>
      </c>
      <c r="CH642" s="1">
        <v>11.29</v>
      </c>
      <c r="CI642" s="1">
        <v>5757.494</v>
      </c>
      <c r="CJ642" s="1">
        <v>3.7</v>
      </c>
      <c r="CK642" s="1">
        <v>33.824</v>
      </c>
      <c r="CL642" s="1">
        <v>5248.617</v>
      </c>
      <c r="CM642" s="1">
        <v>948.019</v>
      </c>
      <c r="CN642" s="1">
        <v>3.098</v>
      </c>
      <c r="CO642" s="1">
        <v>44.61</v>
      </c>
      <c r="CP642" s="1">
        <v>37.311</v>
      </c>
      <c r="CQ642" s="1">
        <v>11.939</v>
      </c>
      <c r="CS642" s="1">
        <v>16.254</v>
      </c>
      <c r="CT642" s="1">
        <v>5.217</v>
      </c>
      <c r="CU642" s="1">
        <v>66.102</v>
      </c>
      <c r="CW642" s="1">
        <v>206.568</v>
      </c>
      <c r="CX642" s="1">
        <v>3.277</v>
      </c>
      <c r="CZ642" s="1">
        <v>1.601</v>
      </c>
      <c r="DA642" s="1">
        <v>2017.41</v>
      </c>
      <c r="DB642" s="1">
        <v>2386.334</v>
      </c>
      <c r="DC642" s="1">
        <v>4.731</v>
      </c>
      <c r="DD642" s="1">
        <v>50.58</v>
      </c>
      <c r="DE642" s="1">
        <v>942.937</v>
      </c>
      <c r="DF642" s="1">
        <v>1758.473</v>
      </c>
      <c r="DG642" s="1">
        <v>317.62</v>
      </c>
      <c r="DH642" s="1">
        <v>5220.483</v>
      </c>
      <c r="DI642" s="1">
        <v>87.165</v>
      </c>
      <c r="DJ642" s="1">
        <v>40.449</v>
      </c>
      <c r="DL642" s="1">
        <v>0.0</v>
      </c>
      <c r="DM642" s="1">
        <v>0.0</v>
      </c>
      <c r="DN642" s="1">
        <v>0.0</v>
      </c>
      <c r="DO642" s="1">
        <v>0.0</v>
      </c>
      <c r="DP642" s="1">
        <v>0.0</v>
      </c>
      <c r="DQ642" s="1">
        <v>0.0</v>
      </c>
      <c r="DR642" s="1">
        <v>0.0</v>
      </c>
      <c r="DS642" s="1">
        <v>0.0</v>
      </c>
      <c r="DT642" s="1">
        <v>-0.001</v>
      </c>
      <c r="DU642" s="1">
        <v>0.166</v>
      </c>
      <c r="DV642" s="1">
        <v>0.332</v>
      </c>
      <c r="DW642" s="1">
        <v>0.06</v>
      </c>
      <c r="DX642" s="1">
        <v>0.92</v>
      </c>
      <c r="DY642" s="1">
        <v>0.016</v>
      </c>
      <c r="DZ642" s="1">
        <v>0.007</v>
      </c>
    </row>
    <row r="643">
      <c r="A643" s="1" t="s">
        <v>182</v>
      </c>
      <c r="B643" s="1">
        <v>2004.0</v>
      </c>
      <c r="C643" s="1" t="s">
        <v>183</v>
      </c>
      <c r="D643" s="1">
        <v>1.82675086E8</v>
      </c>
      <c r="E643" s="1">
        <v>2.038447996928E12</v>
      </c>
      <c r="F643" s="1">
        <v>11.321</v>
      </c>
      <c r="G643" s="1">
        <v>8.232</v>
      </c>
      <c r="H643" s="1">
        <v>443.146</v>
      </c>
      <c r="I643" s="1">
        <v>80.952</v>
      </c>
      <c r="J643" s="1">
        <v>68.537</v>
      </c>
      <c r="K643" s="1">
        <v>12.52</v>
      </c>
      <c r="L643" s="1">
        <v>3.231</v>
      </c>
      <c r="M643" s="1">
        <v>3.308</v>
      </c>
      <c r="N643" s="1">
        <v>101.783</v>
      </c>
      <c r="O643" s="1">
        <v>4.844</v>
      </c>
      <c r="P643" s="1">
        <v>7.238</v>
      </c>
      <c r="Q643" s="1">
        <v>857.571</v>
      </c>
      <c r="R643" s="1">
        <v>156.657</v>
      </c>
      <c r="S643" s="1">
        <v>56.767</v>
      </c>
      <c r="T643" s="1">
        <v>10.37</v>
      </c>
      <c r="U643" s="1">
        <v>15.965</v>
      </c>
      <c r="V643" s="1">
        <v>4.342</v>
      </c>
      <c r="W643" s="1">
        <v>172.646</v>
      </c>
      <c r="X643" s="1">
        <v>31.538</v>
      </c>
      <c r="Y643" s="1">
        <v>2.676</v>
      </c>
      <c r="Z643" s="1">
        <v>6.402</v>
      </c>
      <c r="AA643" s="1">
        <v>424.87</v>
      </c>
      <c r="AB643" s="1">
        <v>2325.823</v>
      </c>
      <c r="AC643" s="1">
        <v>387.49</v>
      </c>
      <c r="AD643" s="1">
        <v>20.926</v>
      </c>
      <c r="AE643" s="1">
        <v>4.905</v>
      </c>
      <c r="AF643" s="1">
        <v>117.039</v>
      </c>
      <c r="AG643" s="1">
        <v>13703.963</v>
      </c>
      <c r="AH643" s="1">
        <v>1.228</v>
      </c>
      <c r="AI643" s="1">
        <v>5.469</v>
      </c>
      <c r="AJ643" s="1">
        <v>73.937</v>
      </c>
      <c r="AK643" s="1">
        <v>232.654</v>
      </c>
      <c r="AL643" s="1">
        <v>42.5</v>
      </c>
      <c r="AM643" s="1">
        <v>7804.909</v>
      </c>
      <c r="AN643" s="1">
        <v>1425.762</v>
      </c>
      <c r="AO643" s="1">
        <v>10.968</v>
      </c>
      <c r="AP643" s="1">
        <v>58.27</v>
      </c>
      <c r="AQ643" s="1">
        <v>18.927</v>
      </c>
      <c r="AR643" s="1">
        <v>30.752</v>
      </c>
      <c r="AS643" s="1">
        <v>193.225</v>
      </c>
      <c r="AT643" s="1">
        <v>105.433</v>
      </c>
      <c r="AU643" s="1">
        <v>19.26</v>
      </c>
      <c r="AV643" s="1">
        <v>1057.751</v>
      </c>
      <c r="AW643" s="1">
        <v>9.983</v>
      </c>
      <c r="AX643" s="1">
        <v>10.317</v>
      </c>
      <c r="AY643" s="1">
        <v>622.185</v>
      </c>
      <c r="AZ643" s="1">
        <v>113.658</v>
      </c>
      <c r="BA643" s="1">
        <v>4.97</v>
      </c>
      <c r="BB643" s="1">
        <v>7.897</v>
      </c>
      <c r="BC643" s="1">
        <v>39.44</v>
      </c>
      <c r="BD643" s="1">
        <v>4.967</v>
      </c>
      <c r="BE643" s="1">
        <v>36.627</v>
      </c>
      <c r="BF643" s="1">
        <v>869.368</v>
      </c>
      <c r="BG643" s="1">
        <v>1756.123</v>
      </c>
      <c r="BH643" s="1">
        <v>320.8</v>
      </c>
      <c r="BI643" s="1">
        <v>4759.096</v>
      </c>
      <c r="BJ643" s="1">
        <v>82.789</v>
      </c>
      <c r="BK643" s="1">
        <v>35.53</v>
      </c>
      <c r="BL643" s="1">
        <v>5.51</v>
      </c>
      <c r="BM643" s="1">
        <v>41.726</v>
      </c>
      <c r="BN643" s="1">
        <v>1021.061</v>
      </c>
      <c r="BO643" s="1">
        <v>1888.544</v>
      </c>
      <c r="BP643" s="1">
        <v>344.99</v>
      </c>
      <c r="BQ643" s="1">
        <v>5589.493</v>
      </c>
      <c r="BR643" s="1">
        <v>89.032</v>
      </c>
      <c r="BS643" s="1">
        <v>41.73</v>
      </c>
      <c r="BT643" s="1">
        <v>37.38</v>
      </c>
      <c r="BU643" s="1">
        <v>8.798</v>
      </c>
      <c r="BV643" s="1">
        <v>-13.078</v>
      </c>
      <c r="BW643" s="1">
        <v>-4.932</v>
      </c>
      <c r="BX643" s="1">
        <v>31.466</v>
      </c>
      <c r="BY643" s="1">
        <v>63.555</v>
      </c>
      <c r="BZ643" s="1">
        <v>11.61</v>
      </c>
      <c r="CA643" s="1">
        <v>172.252</v>
      </c>
      <c r="CB643" s="1">
        <v>2.996</v>
      </c>
      <c r="CC643" s="1">
        <v>1.286</v>
      </c>
      <c r="CD643" s="1">
        <v>3.457</v>
      </c>
      <c r="CE643" s="1">
        <v>35.947</v>
      </c>
      <c r="CF643" s="1">
        <v>1075.881</v>
      </c>
      <c r="CG643" s="1">
        <v>70.453</v>
      </c>
      <c r="CH643" s="1">
        <v>12.87</v>
      </c>
      <c r="CI643" s="1">
        <v>5889.586</v>
      </c>
      <c r="CJ643" s="1">
        <v>-0.749</v>
      </c>
      <c r="CK643" s="1">
        <v>-7.104</v>
      </c>
      <c r="CL643" s="1">
        <v>5150.756</v>
      </c>
      <c r="CM643" s="1">
        <v>940.915</v>
      </c>
      <c r="CN643" s="1">
        <v>3.321</v>
      </c>
      <c r="CO643" s="1">
        <v>43.971</v>
      </c>
      <c r="CP643" s="1">
        <v>39.11</v>
      </c>
      <c r="CQ643" s="1">
        <v>12.515</v>
      </c>
      <c r="CS643" s="1">
        <v>4.821</v>
      </c>
      <c r="CT643" s="1">
        <v>1.799</v>
      </c>
      <c r="CU643" s="1">
        <v>68.51</v>
      </c>
      <c r="CW643" s="1">
        <v>214.094</v>
      </c>
      <c r="CX643" s="1">
        <v>3.23</v>
      </c>
      <c r="CZ643" s="1">
        <v>1.598</v>
      </c>
      <c r="DA643" s="1">
        <v>2121.198</v>
      </c>
      <c r="DB643" s="1">
        <v>2503.373</v>
      </c>
      <c r="DC643" s="1">
        <v>6.146</v>
      </c>
      <c r="DD643" s="1">
        <v>46.658</v>
      </c>
      <c r="DE643" s="1">
        <v>989.595</v>
      </c>
      <c r="DF643" s="1">
        <v>1824.989</v>
      </c>
      <c r="DG643" s="1">
        <v>333.38</v>
      </c>
      <c r="DH643" s="1">
        <v>5417.241</v>
      </c>
      <c r="DI643" s="1">
        <v>86.036</v>
      </c>
      <c r="DJ643" s="1">
        <v>40.444</v>
      </c>
      <c r="DL643" s="1">
        <v>0.0</v>
      </c>
      <c r="DM643" s="1">
        <v>0.0</v>
      </c>
      <c r="DN643" s="1">
        <v>0.0</v>
      </c>
      <c r="DO643" s="1">
        <v>0.0</v>
      </c>
      <c r="DP643" s="1">
        <v>0.0</v>
      </c>
      <c r="DQ643" s="1">
        <v>0.0</v>
      </c>
      <c r="DR643" s="1">
        <v>0.0</v>
      </c>
      <c r="DS643" s="1">
        <v>0.0</v>
      </c>
      <c r="DT643" s="1">
        <v>-0.001</v>
      </c>
      <c r="DU643" s="1">
        <v>0.165</v>
      </c>
      <c r="DV643" s="1">
        <v>0.328</v>
      </c>
      <c r="DW643" s="1">
        <v>0.06</v>
      </c>
      <c r="DX643" s="1">
        <v>0.905</v>
      </c>
      <c r="DY643" s="1">
        <v>0.015</v>
      </c>
      <c r="DZ643" s="1">
        <v>0.007</v>
      </c>
    </row>
    <row r="644">
      <c r="A644" s="1" t="s">
        <v>182</v>
      </c>
      <c r="B644" s="1">
        <v>2005.0</v>
      </c>
      <c r="C644" s="1" t="s">
        <v>183</v>
      </c>
      <c r="D644" s="1">
        <v>1.84688047E8</v>
      </c>
      <c r="E644" s="1">
        <v>2.129214439424E12</v>
      </c>
      <c r="F644" s="1">
        <v>5.234</v>
      </c>
      <c r="G644" s="1">
        <v>4.237</v>
      </c>
      <c r="H644" s="1">
        <v>461.259</v>
      </c>
      <c r="I644" s="1">
        <v>85.189</v>
      </c>
      <c r="J644" s="1">
        <v>73.854</v>
      </c>
      <c r="K644" s="1">
        <v>13.64</v>
      </c>
      <c r="L644" s="1">
        <v>3.384</v>
      </c>
      <c r="M644" s="1">
        <v>3.396</v>
      </c>
      <c r="N644" s="1">
        <v>98.891</v>
      </c>
      <c r="O644" s="1">
        <v>-3.557</v>
      </c>
      <c r="P644" s="1">
        <v>-5.572</v>
      </c>
      <c r="Q644" s="1">
        <v>818.053</v>
      </c>
      <c r="R644" s="1">
        <v>151.085</v>
      </c>
      <c r="S644" s="1">
        <v>57.827</v>
      </c>
      <c r="T644" s="1">
        <v>10.68</v>
      </c>
      <c r="U644" s="1">
        <v>4.861</v>
      </c>
      <c r="V644" s="1">
        <v>1.533</v>
      </c>
      <c r="W644" s="1">
        <v>179.065</v>
      </c>
      <c r="X644" s="1">
        <v>33.071</v>
      </c>
      <c r="Y644" s="1">
        <v>2.65</v>
      </c>
      <c r="Z644" s="1">
        <v>6.023</v>
      </c>
      <c r="AA644" s="1">
        <v>442.11</v>
      </c>
      <c r="AB644" s="1">
        <v>2393.82</v>
      </c>
      <c r="AC644" s="1">
        <v>403.07</v>
      </c>
      <c r="AD644" s="1">
        <v>21.293</v>
      </c>
      <c r="AE644" s="1">
        <v>2.624</v>
      </c>
      <c r="AF644" s="1">
        <v>65.69</v>
      </c>
      <c r="AG644" s="1">
        <v>13910.281</v>
      </c>
      <c r="AH644" s="1">
        <v>1.207</v>
      </c>
      <c r="AI644" s="1">
        <v>1.468</v>
      </c>
      <c r="AJ644" s="1">
        <v>20.937</v>
      </c>
      <c r="AK644" s="1">
        <v>227.573</v>
      </c>
      <c r="AL644" s="1">
        <v>42.03</v>
      </c>
      <c r="AM644" s="1">
        <v>7833.203</v>
      </c>
      <c r="AN644" s="1">
        <v>1446.699</v>
      </c>
      <c r="AO644" s="1">
        <v>10.427</v>
      </c>
      <c r="AP644" s="1">
        <v>57.674</v>
      </c>
      <c r="AQ644" s="1">
        <v>4.164</v>
      </c>
      <c r="AR644" s="1">
        <v>8.046</v>
      </c>
      <c r="AS644" s="1">
        <v>201.271</v>
      </c>
      <c r="AT644" s="1">
        <v>101.847</v>
      </c>
      <c r="AU644" s="1">
        <v>18.81</v>
      </c>
      <c r="AV644" s="1">
        <v>1089.79</v>
      </c>
      <c r="AW644" s="1">
        <v>-1.094</v>
      </c>
      <c r="AX644" s="1">
        <v>-1.243</v>
      </c>
      <c r="AY644" s="1">
        <v>608.672</v>
      </c>
      <c r="AZ644" s="1">
        <v>112.414</v>
      </c>
      <c r="BA644" s="1">
        <v>4.667</v>
      </c>
      <c r="BB644" s="1">
        <v>8.024</v>
      </c>
      <c r="BC644" s="1">
        <v>39.86</v>
      </c>
      <c r="BD644" s="1">
        <v>5.193</v>
      </c>
      <c r="BE644" s="1">
        <v>37.774</v>
      </c>
      <c r="BF644" s="1">
        <v>907.142</v>
      </c>
      <c r="BG644" s="1">
        <v>1827.189</v>
      </c>
      <c r="BH644" s="1">
        <v>337.46</v>
      </c>
      <c r="BI644" s="1">
        <v>4911.752</v>
      </c>
      <c r="BJ644" s="1">
        <v>83.722</v>
      </c>
      <c r="BK644" s="1">
        <v>36.164</v>
      </c>
      <c r="BL644" s="1">
        <v>4.766</v>
      </c>
      <c r="BM644" s="1">
        <v>40.646</v>
      </c>
      <c r="BN644" s="1">
        <v>1061.707</v>
      </c>
      <c r="BO644" s="1">
        <v>1954.864</v>
      </c>
      <c r="BP644" s="1">
        <v>361.04</v>
      </c>
      <c r="BQ644" s="1">
        <v>5748.652</v>
      </c>
      <c r="BR644" s="1">
        <v>89.573</v>
      </c>
      <c r="BS644" s="1">
        <v>42.326</v>
      </c>
      <c r="BT644" s="1">
        <v>39.04</v>
      </c>
      <c r="BU644" s="1">
        <v>8.83</v>
      </c>
      <c r="BV644" s="1">
        <v>-15.124</v>
      </c>
      <c r="BW644" s="1">
        <v>-4.974</v>
      </c>
      <c r="BX644" s="1">
        <v>26.492</v>
      </c>
      <c r="BY644" s="1">
        <v>53.333</v>
      </c>
      <c r="BZ644" s="1">
        <v>9.85</v>
      </c>
      <c r="CA644" s="1">
        <v>143.442</v>
      </c>
      <c r="CB644" s="1">
        <v>2.444</v>
      </c>
      <c r="CC644" s="1">
        <v>1.056</v>
      </c>
      <c r="CD644" s="1">
        <v>1.716</v>
      </c>
      <c r="CE644" s="1">
        <v>18.463</v>
      </c>
      <c r="CF644" s="1">
        <v>1094.343</v>
      </c>
      <c r="CG644" s="1">
        <v>67.898</v>
      </c>
      <c r="CH644" s="1">
        <v>12.54</v>
      </c>
      <c r="CI644" s="1">
        <v>5925.36</v>
      </c>
      <c r="CJ644" s="1">
        <v>9.984</v>
      </c>
      <c r="CK644" s="1">
        <v>93.939</v>
      </c>
      <c r="CL644" s="1">
        <v>5603.253</v>
      </c>
      <c r="CM644" s="1">
        <v>1034.854</v>
      </c>
      <c r="CN644" s="1">
        <v>3.111</v>
      </c>
      <c r="CO644" s="1">
        <v>43.627</v>
      </c>
      <c r="CP644" s="1">
        <v>42.635</v>
      </c>
      <c r="CQ644" s="1">
        <v>13.643</v>
      </c>
      <c r="CS644" s="1">
        <v>9.013</v>
      </c>
      <c r="CT644" s="1">
        <v>3.525</v>
      </c>
      <c r="CU644" s="1">
        <v>73.871</v>
      </c>
      <c r="CW644" s="1">
        <v>230.847</v>
      </c>
      <c r="CX644" s="1">
        <v>3.385</v>
      </c>
      <c r="CZ644" s="1">
        <v>1.7</v>
      </c>
      <c r="DA644" s="1">
        <v>2182.437</v>
      </c>
      <c r="DB644" s="1">
        <v>2569.063</v>
      </c>
      <c r="DC644" s="1">
        <v>5.324</v>
      </c>
      <c r="DD644" s="1">
        <v>45.62</v>
      </c>
      <c r="DE644" s="1">
        <v>1035.215</v>
      </c>
      <c r="DF644" s="1">
        <v>1901.531</v>
      </c>
      <c r="DG644" s="1">
        <v>351.19</v>
      </c>
      <c r="DH644" s="1">
        <v>5605.21</v>
      </c>
      <c r="DI644" s="1">
        <v>87.129</v>
      </c>
      <c r="DJ644" s="1">
        <v>41.27</v>
      </c>
      <c r="DL644" s="1">
        <v>0.0</v>
      </c>
      <c r="DM644" s="1">
        <v>0.0</v>
      </c>
      <c r="DN644" s="1">
        <v>0.0</v>
      </c>
      <c r="DO644" s="1">
        <v>0.0</v>
      </c>
      <c r="DP644" s="1">
        <v>0.0</v>
      </c>
      <c r="DQ644" s="1">
        <v>0.0</v>
      </c>
      <c r="DR644" s="1">
        <v>0.0</v>
      </c>
      <c r="DS644" s="1">
        <v>52.295</v>
      </c>
      <c r="DT644" s="1">
        <v>0.084</v>
      </c>
      <c r="DU644" s="1">
        <v>0.25</v>
      </c>
      <c r="DV644" s="1">
        <v>0.487</v>
      </c>
      <c r="DW644" s="1">
        <v>0.09</v>
      </c>
      <c r="DX644" s="1">
        <v>1.352</v>
      </c>
      <c r="DY644" s="1">
        <v>0.022</v>
      </c>
      <c r="DZ644" s="1">
        <v>0.01</v>
      </c>
    </row>
    <row r="645">
      <c r="A645" s="1" t="s">
        <v>182</v>
      </c>
      <c r="B645" s="1">
        <v>2006.0</v>
      </c>
      <c r="C645" s="1" t="s">
        <v>183</v>
      </c>
      <c r="D645" s="1">
        <v>1.86653053E8</v>
      </c>
      <c r="E645" s="1">
        <v>2.240805339136E12</v>
      </c>
      <c r="F645" s="1">
        <v>-3.884</v>
      </c>
      <c r="G645" s="1">
        <v>-3.309</v>
      </c>
      <c r="H645" s="1">
        <v>438.678</v>
      </c>
      <c r="I645" s="1">
        <v>81.881</v>
      </c>
      <c r="J645" s="1">
        <v>79.559</v>
      </c>
      <c r="K645" s="1">
        <v>14.85</v>
      </c>
      <c r="L645" s="1">
        <v>3.54</v>
      </c>
      <c r="M645" s="1">
        <v>3.174</v>
      </c>
      <c r="N645" s="1">
        <v>95.959</v>
      </c>
      <c r="O645" s="1">
        <v>-1.397</v>
      </c>
      <c r="P645" s="1">
        <v>-2.111</v>
      </c>
      <c r="Q645" s="1">
        <v>798.133</v>
      </c>
      <c r="R645" s="1">
        <v>148.974</v>
      </c>
      <c r="S645" s="1">
        <v>56.093</v>
      </c>
      <c r="T645" s="1">
        <v>10.47</v>
      </c>
      <c r="U645" s="1">
        <v>-0.089</v>
      </c>
      <c r="V645" s="1">
        <v>-0.029</v>
      </c>
      <c r="W645" s="1">
        <v>177.022</v>
      </c>
      <c r="X645" s="1">
        <v>33.042</v>
      </c>
      <c r="Y645" s="1">
        <v>2.496</v>
      </c>
      <c r="Z645" s="1">
        <v>5.774</v>
      </c>
      <c r="AA645" s="1">
        <v>460.61</v>
      </c>
      <c r="AB645" s="1">
        <v>2467.733</v>
      </c>
      <c r="AC645" s="1">
        <v>419.45</v>
      </c>
      <c r="AD645" s="1">
        <v>21.609</v>
      </c>
      <c r="AE645" s="1">
        <v>2.823</v>
      </c>
      <c r="AF645" s="1">
        <v>72.52</v>
      </c>
      <c r="AG645" s="1">
        <v>14152.367</v>
      </c>
      <c r="AH645" s="1">
        <v>1.179</v>
      </c>
      <c r="AI645" s="1">
        <v>2.412</v>
      </c>
      <c r="AJ645" s="1">
        <v>34.891</v>
      </c>
      <c r="AK645" s="1">
        <v>223.998</v>
      </c>
      <c r="AL645" s="1">
        <v>41.81</v>
      </c>
      <c r="AM645" s="1">
        <v>7937.667</v>
      </c>
      <c r="AN645" s="1">
        <v>1481.59</v>
      </c>
      <c r="AO645" s="1">
        <v>9.968</v>
      </c>
      <c r="AP645" s="1">
        <v>57.428</v>
      </c>
      <c r="AQ645" s="1">
        <v>5.18</v>
      </c>
      <c r="AR645" s="1">
        <v>10.427</v>
      </c>
      <c r="AS645" s="1">
        <v>211.698</v>
      </c>
      <c r="AT645" s="1">
        <v>97.829</v>
      </c>
      <c r="AU645" s="1">
        <v>18.26</v>
      </c>
      <c r="AV645" s="1">
        <v>1134.178</v>
      </c>
      <c r="AW645" s="1">
        <v>2.109</v>
      </c>
      <c r="AX645" s="1">
        <v>2.37</v>
      </c>
      <c r="AY645" s="1">
        <v>614.963</v>
      </c>
      <c r="AZ645" s="1">
        <v>114.785</v>
      </c>
      <c r="BA645" s="1">
        <v>4.353</v>
      </c>
      <c r="BB645" s="1">
        <v>8.206</v>
      </c>
      <c r="BC645" s="1">
        <v>40.25</v>
      </c>
      <c r="BD645" s="1">
        <v>3.363</v>
      </c>
      <c r="BE645" s="1">
        <v>25.493</v>
      </c>
      <c r="BF645" s="1">
        <v>932.635</v>
      </c>
      <c r="BG645" s="1">
        <v>1868.708</v>
      </c>
      <c r="BH645" s="1">
        <v>348.8</v>
      </c>
      <c r="BI645" s="1">
        <v>4996.623</v>
      </c>
      <c r="BJ645" s="1">
        <v>83.157</v>
      </c>
      <c r="BK645" s="1">
        <v>36.15</v>
      </c>
      <c r="BL645" s="1">
        <v>2.977</v>
      </c>
      <c r="BM645" s="1">
        <v>36.61</v>
      </c>
      <c r="BN645" s="1">
        <v>1098.318</v>
      </c>
      <c r="BO645" s="1">
        <v>2023.219</v>
      </c>
      <c r="BP645" s="1">
        <v>377.64</v>
      </c>
      <c r="BQ645" s="1">
        <v>5884.273</v>
      </c>
      <c r="BR645" s="1">
        <v>90.032</v>
      </c>
      <c r="BS645" s="1">
        <v>42.572</v>
      </c>
      <c r="BT645" s="1">
        <v>41.16</v>
      </c>
      <c r="BU645" s="1">
        <v>8.936</v>
      </c>
      <c r="BV645" s="1">
        <v>39.565</v>
      </c>
      <c r="BW645" s="1">
        <v>10.284</v>
      </c>
      <c r="BX645" s="1">
        <v>36.776</v>
      </c>
      <c r="BY645" s="1">
        <v>73.666</v>
      </c>
      <c r="BZ645" s="1">
        <v>13.75</v>
      </c>
      <c r="CA645" s="1">
        <v>197.027</v>
      </c>
      <c r="CB645" s="1">
        <v>3.278</v>
      </c>
      <c r="CC645" s="1">
        <v>1.425</v>
      </c>
      <c r="CD645" s="1">
        <v>2.428</v>
      </c>
      <c r="CE645" s="1">
        <v>26.575</v>
      </c>
      <c r="CF645" s="1">
        <v>1120.918</v>
      </c>
      <c r="CG645" s="1">
        <v>70.077</v>
      </c>
      <c r="CH645" s="1">
        <v>13.08</v>
      </c>
      <c r="CI645" s="1">
        <v>6005.355</v>
      </c>
      <c r="CJ645" s="1">
        <v>5.68</v>
      </c>
      <c r="CK645" s="1">
        <v>58.779</v>
      </c>
      <c r="CL645" s="1">
        <v>5859.175</v>
      </c>
      <c r="CM645" s="1">
        <v>1093.633</v>
      </c>
      <c r="CN645" s="1">
        <v>3.118</v>
      </c>
      <c r="CO645" s="1">
        <v>43.448</v>
      </c>
      <c r="CP645" s="1">
        <v>46.393</v>
      </c>
      <c r="CQ645" s="1">
        <v>14.846</v>
      </c>
      <c r="CS645" s="1">
        <v>8.815</v>
      </c>
      <c r="CT645" s="1">
        <v>3.758</v>
      </c>
      <c r="CU645" s="1">
        <v>79.536</v>
      </c>
      <c r="CW645" s="1">
        <v>248.55</v>
      </c>
      <c r="CX645" s="1">
        <v>3.539</v>
      </c>
      <c r="CZ645" s="1">
        <v>1.798</v>
      </c>
      <c r="DA645" s="1">
        <v>2247.218</v>
      </c>
      <c r="DB645" s="1">
        <v>2641.583</v>
      </c>
      <c r="DC645" s="1">
        <v>2.151</v>
      </c>
      <c r="DD645" s="1">
        <v>26.326</v>
      </c>
      <c r="DE645" s="1">
        <v>1061.542</v>
      </c>
      <c r="DF645" s="1">
        <v>1949.553</v>
      </c>
      <c r="DG645" s="1">
        <v>363.89</v>
      </c>
      <c r="DH645" s="1">
        <v>5687.246</v>
      </c>
      <c r="DI645" s="1">
        <v>86.754</v>
      </c>
      <c r="DJ645" s="1">
        <v>41.147</v>
      </c>
      <c r="DL645" s="1">
        <v>0.0</v>
      </c>
      <c r="DM645" s="1">
        <v>0.0</v>
      </c>
      <c r="DN645" s="1">
        <v>0.0</v>
      </c>
      <c r="DO645" s="1">
        <v>0.0</v>
      </c>
      <c r="DP645" s="1">
        <v>0.0</v>
      </c>
      <c r="DQ645" s="1">
        <v>0.0</v>
      </c>
      <c r="DR645" s="1">
        <v>0.0</v>
      </c>
      <c r="DS645" s="1">
        <v>155.113</v>
      </c>
      <c r="DT645" s="1">
        <v>0.384</v>
      </c>
      <c r="DU645" s="1">
        <v>0.634</v>
      </c>
      <c r="DV645" s="1">
        <v>1.286</v>
      </c>
      <c r="DW645" s="1">
        <v>0.24</v>
      </c>
      <c r="DX645" s="1">
        <v>3.395</v>
      </c>
      <c r="DY645" s="1">
        <v>0.057</v>
      </c>
      <c r="DZ645" s="1">
        <v>0.025</v>
      </c>
    </row>
    <row r="646">
      <c r="A646" s="1" t="s">
        <v>182</v>
      </c>
      <c r="B646" s="1">
        <v>2007.0</v>
      </c>
      <c r="C646" s="1" t="s">
        <v>183</v>
      </c>
      <c r="D646" s="1">
        <v>1.88552256E8</v>
      </c>
      <c r="E646" s="1">
        <v>2.405626806272E12</v>
      </c>
      <c r="F646" s="1">
        <v>31.998</v>
      </c>
      <c r="G646" s="1">
        <v>26.2</v>
      </c>
      <c r="H646" s="1">
        <v>573.212</v>
      </c>
      <c r="I646" s="1">
        <v>108.08</v>
      </c>
      <c r="J646" s="1">
        <v>95.782</v>
      </c>
      <c r="K646" s="1">
        <v>18.06</v>
      </c>
      <c r="L646" s="1">
        <v>4.057</v>
      </c>
      <c r="M646" s="1">
        <v>3.936</v>
      </c>
      <c r="N646" s="1">
        <v>90.913</v>
      </c>
      <c r="O646" s="1">
        <v>5.973</v>
      </c>
      <c r="P646" s="1">
        <v>8.898</v>
      </c>
      <c r="Q646" s="1">
        <v>837.284</v>
      </c>
      <c r="R646" s="1">
        <v>157.872</v>
      </c>
      <c r="S646" s="1">
        <v>53.46</v>
      </c>
      <c r="T646" s="1">
        <v>10.08</v>
      </c>
      <c r="U646" s="1">
        <v>2.943</v>
      </c>
      <c r="V646" s="1">
        <v>0.972</v>
      </c>
      <c r="W646" s="1">
        <v>180.396</v>
      </c>
      <c r="X646" s="1">
        <v>34.014</v>
      </c>
      <c r="Y646" s="1">
        <v>2.264</v>
      </c>
      <c r="Z646" s="1">
        <v>5.75</v>
      </c>
      <c r="AA646" s="1">
        <v>483.98</v>
      </c>
      <c r="AB646" s="1">
        <v>2566.822</v>
      </c>
      <c r="AC646" s="1">
        <v>445.15</v>
      </c>
      <c r="AD646" s="1">
        <v>21.557</v>
      </c>
      <c r="AE646" s="1">
        <v>6.396</v>
      </c>
      <c r="AF646" s="1">
        <v>168.961</v>
      </c>
      <c r="AG646" s="1">
        <v>14905.913</v>
      </c>
      <c r="AH646" s="1">
        <v>1.168</v>
      </c>
      <c r="AI646" s="1">
        <v>4.742</v>
      </c>
      <c r="AJ646" s="1">
        <v>70.254</v>
      </c>
      <c r="AK646" s="1">
        <v>212.461</v>
      </c>
      <c r="AL646" s="1">
        <v>40.06</v>
      </c>
      <c r="AM646" s="1">
        <v>8230.313</v>
      </c>
      <c r="AN646" s="1">
        <v>1551.844</v>
      </c>
      <c r="AO646" s="1">
        <v>8.999</v>
      </c>
      <c r="AP646" s="1">
        <v>56.519</v>
      </c>
      <c r="AQ646" s="1">
        <v>2.985</v>
      </c>
      <c r="AR646" s="1">
        <v>6.319</v>
      </c>
      <c r="AS646" s="1">
        <v>218.016</v>
      </c>
      <c r="AT646" s="1">
        <v>82.205</v>
      </c>
      <c r="AU646" s="1">
        <v>15.5</v>
      </c>
      <c r="AV646" s="1">
        <v>1156.265</v>
      </c>
      <c r="AW646" s="1">
        <v>0.691</v>
      </c>
      <c r="AX646" s="1">
        <v>0.793</v>
      </c>
      <c r="AY646" s="1">
        <v>612.972</v>
      </c>
      <c r="AZ646" s="1">
        <v>115.577</v>
      </c>
      <c r="BA646" s="1">
        <v>3.482</v>
      </c>
      <c r="BB646" s="1">
        <v>7.94</v>
      </c>
      <c r="BC646" s="1">
        <v>40.47</v>
      </c>
      <c r="BD646" s="1">
        <v>7.227</v>
      </c>
      <c r="BE646" s="1">
        <v>62.086</v>
      </c>
      <c r="BF646" s="1">
        <v>994.721</v>
      </c>
      <c r="BG646" s="1">
        <v>1983.641</v>
      </c>
      <c r="BH646" s="1">
        <v>374.02</v>
      </c>
      <c r="BI646" s="1">
        <v>5275.573</v>
      </c>
      <c r="BJ646" s="1">
        <v>84.021</v>
      </c>
      <c r="BK646" s="1">
        <v>36.228</v>
      </c>
      <c r="BL646" s="1">
        <v>11.675</v>
      </c>
      <c r="BM646" s="1">
        <v>95.54</v>
      </c>
      <c r="BN646" s="1">
        <v>1193.858</v>
      </c>
      <c r="BO646" s="1">
        <v>2148.423</v>
      </c>
      <c r="BP646" s="1">
        <v>405.09</v>
      </c>
      <c r="BQ646" s="1">
        <v>6331.708</v>
      </c>
      <c r="BR646" s="1">
        <v>91.001</v>
      </c>
      <c r="BS646" s="1">
        <v>43.481</v>
      </c>
      <c r="BT646" s="1">
        <v>38.83</v>
      </c>
      <c r="BU646" s="1">
        <v>8.023</v>
      </c>
      <c r="BV646" s="1">
        <v>-10.21</v>
      </c>
      <c r="BW646" s="1">
        <v>-3.931</v>
      </c>
      <c r="BX646" s="1">
        <v>32.845</v>
      </c>
      <c r="BY646" s="1">
        <v>65.499</v>
      </c>
      <c r="BZ646" s="1">
        <v>12.35</v>
      </c>
      <c r="CA646" s="1">
        <v>174.196</v>
      </c>
      <c r="CB646" s="1">
        <v>2.774</v>
      </c>
      <c r="CC646" s="1">
        <v>1.196</v>
      </c>
      <c r="CD646" s="1">
        <v>4.91</v>
      </c>
      <c r="CE646" s="1">
        <v>55.038</v>
      </c>
      <c r="CF646" s="1">
        <v>1175.956</v>
      </c>
      <c r="CG646" s="1">
        <v>76.796</v>
      </c>
      <c r="CH646" s="1">
        <v>14.48</v>
      </c>
      <c r="CI646" s="1">
        <v>6236.765</v>
      </c>
      <c r="CJ646" s="1">
        <v>1.416</v>
      </c>
      <c r="CK646" s="1">
        <v>15.482</v>
      </c>
      <c r="CL646" s="1">
        <v>5882.266</v>
      </c>
      <c r="CM646" s="1">
        <v>1109.115</v>
      </c>
      <c r="CN646" s="1">
        <v>3.253</v>
      </c>
      <c r="CO646" s="1">
        <v>42.829</v>
      </c>
      <c r="CP646" s="1">
        <v>56.448</v>
      </c>
      <c r="CQ646" s="1">
        <v>18.063</v>
      </c>
      <c r="CS646" s="1">
        <v>21.675</v>
      </c>
      <c r="CT646" s="1">
        <v>10.056</v>
      </c>
      <c r="CU646" s="1">
        <v>95.801</v>
      </c>
      <c r="CW646" s="1">
        <v>299.377</v>
      </c>
      <c r="CX646" s="1">
        <v>4.058</v>
      </c>
      <c r="CZ646" s="1">
        <v>2.056</v>
      </c>
      <c r="DA646" s="1">
        <v>2360.884</v>
      </c>
      <c r="DB646" s="1">
        <v>2810.543</v>
      </c>
      <c r="DC646" s="1">
        <v>12.35</v>
      </c>
      <c r="DD646" s="1">
        <v>99.471</v>
      </c>
      <c r="DE646" s="1">
        <v>1161.013</v>
      </c>
      <c r="DF646" s="1">
        <v>2082.924</v>
      </c>
      <c r="DG646" s="1">
        <v>392.74</v>
      </c>
      <c r="DH646" s="1">
        <v>6157.511</v>
      </c>
      <c r="DI646" s="1">
        <v>88.226</v>
      </c>
      <c r="DJ646" s="1">
        <v>42.285</v>
      </c>
      <c r="DL646" s="1">
        <v>0.0</v>
      </c>
      <c r="DM646" s="1">
        <v>0.0</v>
      </c>
      <c r="DN646" s="1">
        <v>0.0</v>
      </c>
      <c r="DO646" s="1">
        <v>0.0</v>
      </c>
      <c r="DP646" s="1">
        <v>0.0</v>
      </c>
      <c r="DQ646" s="1">
        <v>0.0</v>
      </c>
      <c r="DR646" s="1">
        <v>0.0</v>
      </c>
      <c r="DS646" s="1">
        <v>179.655</v>
      </c>
      <c r="DT646" s="1">
        <v>1.129</v>
      </c>
      <c r="DU646" s="1">
        <v>1.763</v>
      </c>
      <c r="DV646" s="1">
        <v>3.5</v>
      </c>
      <c r="DW646" s="1">
        <v>0.66</v>
      </c>
      <c r="DX646" s="1">
        <v>9.349</v>
      </c>
      <c r="DY646" s="1">
        <v>0.148</v>
      </c>
      <c r="DZ646" s="1">
        <v>0.064</v>
      </c>
    </row>
    <row r="647">
      <c r="A647" s="1" t="s">
        <v>182</v>
      </c>
      <c r="B647" s="1">
        <v>2008.0</v>
      </c>
      <c r="C647" s="1" t="s">
        <v>183</v>
      </c>
      <c r="D647" s="1">
        <v>1.90367242E8</v>
      </c>
      <c r="E647" s="1">
        <v>2.5598427136E12</v>
      </c>
      <c r="F647" s="1">
        <v>37.02</v>
      </c>
      <c r="G647" s="1">
        <v>40.012</v>
      </c>
      <c r="H647" s="1">
        <v>777.93</v>
      </c>
      <c r="I647" s="1">
        <v>148.092</v>
      </c>
      <c r="J647" s="1">
        <v>103.957</v>
      </c>
      <c r="K647" s="1">
        <v>19.79</v>
      </c>
      <c r="L647" s="1">
        <v>4.273</v>
      </c>
      <c r="M647" s="1">
        <v>5.159</v>
      </c>
      <c r="N647" s="1">
        <v>113.628</v>
      </c>
      <c r="O647" s="1">
        <v>1.432</v>
      </c>
      <c r="P647" s="1">
        <v>2.261</v>
      </c>
      <c r="Q647" s="1">
        <v>841.176</v>
      </c>
      <c r="R647" s="1">
        <v>160.132</v>
      </c>
      <c r="S647" s="1">
        <v>62.826</v>
      </c>
      <c r="T647" s="1">
        <v>11.96</v>
      </c>
      <c r="U647" s="1">
        <v>11.324</v>
      </c>
      <c r="V647" s="1">
        <v>3.852</v>
      </c>
      <c r="W647" s="1">
        <v>198.91</v>
      </c>
      <c r="X647" s="1">
        <v>37.866</v>
      </c>
      <c r="Y647" s="1">
        <v>2.582</v>
      </c>
      <c r="Z647" s="1">
        <v>5.578</v>
      </c>
      <c r="AA647" s="1">
        <v>505.39</v>
      </c>
      <c r="AB647" s="1">
        <v>2654.816</v>
      </c>
      <c r="AC647" s="1">
        <v>463.18</v>
      </c>
      <c r="AD647" s="1">
        <v>21.071</v>
      </c>
      <c r="AE647" s="1">
        <v>4.476</v>
      </c>
      <c r="AF647" s="1">
        <v>125.81</v>
      </c>
      <c r="AG647" s="1">
        <v>15424.68</v>
      </c>
      <c r="AH647" s="1">
        <v>1.147</v>
      </c>
      <c r="AI647" s="1">
        <v>6.044</v>
      </c>
      <c r="AJ647" s="1">
        <v>93.79</v>
      </c>
      <c r="AK647" s="1">
        <v>308.246</v>
      </c>
      <c r="AL647" s="1">
        <v>58.68</v>
      </c>
      <c r="AM647" s="1">
        <v>8644.521</v>
      </c>
      <c r="AN647" s="1">
        <v>1645.634</v>
      </c>
      <c r="AO647" s="1">
        <v>12.669</v>
      </c>
      <c r="AP647" s="1">
        <v>57.327</v>
      </c>
      <c r="AQ647" s="1">
        <v>17.702</v>
      </c>
      <c r="AR647" s="1">
        <v>38.592</v>
      </c>
      <c r="AS647" s="1">
        <v>256.609</v>
      </c>
      <c r="AT647" s="1">
        <v>151.181</v>
      </c>
      <c r="AU647" s="1">
        <v>28.78</v>
      </c>
      <c r="AV647" s="1">
        <v>1347.968</v>
      </c>
      <c r="AW647" s="1">
        <v>24.385</v>
      </c>
      <c r="AX647" s="1">
        <v>28.183</v>
      </c>
      <c r="AY647" s="1">
        <v>755.176</v>
      </c>
      <c r="AZ647" s="1">
        <v>143.761</v>
      </c>
      <c r="BA647" s="1">
        <v>6.214</v>
      </c>
      <c r="BB647" s="1">
        <v>8.939</v>
      </c>
      <c r="BC647" s="1">
        <v>52.63</v>
      </c>
      <c r="BD647" s="1">
        <v>-1.192</v>
      </c>
      <c r="BE647" s="1">
        <v>-19.638</v>
      </c>
      <c r="BF647" s="1">
        <v>975.083</v>
      </c>
      <c r="BG647" s="1">
        <v>1941.3</v>
      </c>
      <c r="BH647" s="1">
        <v>369.56</v>
      </c>
      <c r="BI647" s="1">
        <v>5122.115</v>
      </c>
      <c r="BJ647" s="1">
        <v>79.788</v>
      </c>
      <c r="BK647" s="1">
        <v>33.968</v>
      </c>
      <c r="BL647" s="1">
        <v>7.681</v>
      </c>
      <c r="BM647" s="1">
        <v>31.127</v>
      </c>
      <c r="BN647" s="1">
        <v>1224.985</v>
      </c>
      <c r="BO647" s="1">
        <v>2124.84</v>
      </c>
      <c r="BP647" s="1">
        <v>404.5</v>
      </c>
      <c r="BQ647" s="1">
        <v>6434.852</v>
      </c>
      <c r="BR647" s="1">
        <v>87.331</v>
      </c>
      <c r="BS647" s="1">
        <v>42.673</v>
      </c>
      <c r="BT647" s="1">
        <v>42.21</v>
      </c>
      <c r="BU647" s="1">
        <v>8.352</v>
      </c>
      <c r="BV647" s="1">
        <v>13.108</v>
      </c>
      <c r="BW647" s="1">
        <v>4.011</v>
      </c>
      <c r="BX647" s="1">
        <v>36.856</v>
      </c>
      <c r="BY647" s="1">
        <v>73.384</v>
      </c>
      <c r="BZ647" s="1">
        <v>13.97</v>
      </c>
      <c r="CA647" s="1">
        <v>193.607</v>
      </c>
      <c r="CB647" s="1">
        <v>3.016</v>
      </c>
      <c r="CC647" s="1">
        <v>1.284</v>
      </c>
      <c r="CD647" s="1">
        <v>4.502</v>
      </c>
      <c r="CE647" s="1">
        <v>52.937</v>
      </c>
      <c r="CF647" s="1">
        <v>1228.893</v>
      </c>
      <c r="CG647" s="1">
        <v>94.239</v>
      </c>
      <c r="CH647" s="1">
        <v>17.94</v>
      </c>
      <c r="CI647" s="1">
        <v>6455.378</v>
      </c>
      <c r="CJ647" s="1">
        <v>3.935</v>
      </c>
      <c r="CK647" s="1">
        <v>43.641</v>
      </c>
      <c r="CL647" s="1">
        <v>6055.431</v>
      </c>
      <c r="CM647" s="1">
        <v>1152.756</v>
      </c>
      <c r="CN647" s="1">
        <v>3.873</v>
      </c>
      <c r="CO647" s="1">
        <v>42.809</v>
      </c>
      <c r="CP647" s="1">
        <v>61.832</v>
      </c>
      <c r="CQ647" s="1">
        <v>19.786</v>
      </c>
      <c r="CS647" s="1">
        <v>9.538</v>
      </c>
      <c r="CT647" s="1">
        <v>5.384</v>
      </c>
      <c r="CU647" s="1">
        <v>103.937</v>
      </c>
      <c r="CW647" s="1">
        <v>324.804</v>
      </c>
      <c r="CX647" s="1">
        <v>4.272</v>
      </c>
      <c r="CZ647" s="1">
        <v>2.154</v>
      </c>
      <c r="DA647" s="1">
        <v>2433.087</v>
      </c>
      <c r="DB647" s="1">
        <v>2936.354</v>
      </c>
      <c r="DC647" s="1">
        <v>7.547</v>
      </c>
      <c r="DD647" s="1">
        <v>27.116</v>
      </c>
      <c r="DE647" s="1">
        <v>1188.129</v>
      </c>
      <c r="DF647" s="1">
        <v>2051.456</v>
      </c>
      <c r="DG647" s="1">
        <v>390.53</v>
      </c>
      <c r="DH647" s="1">
        <v>6241.245</v>
      </c>
      <c r="DI647" s="1">
        <v>84.315</v>
      </c>
      <c r="DJ647" s="1">
        <v>41.389</v>
      </c>
      <c r="DL647" s="1">
        <v>0.0</v>
      </c>
      <c r="DM647" s="1">
        <v>0.0</v>
      </c>
      <c r="DN647" s="1">
        <v>0.0</v>
      </c>
      <c r="DO647" s="1">
        <v>0.0</v>
      </c>
      <c r="DP647" s="1">
        <v>0.0</v>
      </c>
      <c r="DQ647" s="1">
        <v>0.0</v>
      </c>
      <c r="DR647" s="1">
        <v>0.0</v>
      </c>
      <c r="DS647" s="1">
        <v>78.49</v>
      </c>
      <c r="DT647" s="1">
        <v>1.359</v>
      </c>
      <c r="DU647" s="1">
        <v>3.121</v>
      </c>
      <c r="DV647" s="1">
        <v>6.199</v>
      </c>
      <c r="DW647" s="1">
        <v>1.18</v>
      </c>
      <c r="DX647" s="1">
        <v>16.397</v>
      </c>
      <c r="DY647" s="1">
        <v>0.255</v>
      </c>
      <c r="DZ647" s="1">
        <v>0.109</v>
      </c>
    </row>
    <row r="648">
      <c r="A648" s="1" t="s">
        <v>182</v>
      </c>
      <c r="B648" s="1">
        <v>2009.0</v>
      </c>
      <c r="C648" s="1" t="s">
        <v>183</v>
      </c>
      <c r="D648" s="1">
        <v>1.92079912E8</v>
      </c>
      <c r="E648" s="1">
        <v>2.589568270336E12</v>
      </c>
      <c r="F648" s="1">
        <v>8.561</v>
      </c>
      <c r="G648" s="1">
        <v>12.679</v>
      </c>
      <c r="H648" s="1">
        <v>837.001</v>
      </c>
      <c r="I648" s="1">
        <v>160.771</v>
      </c>
      <c r="J648" s="1">
        <v>119.117</v>
      </c>
      <c r="K648" s="1">
        <v>22.88</v>
      </c>
      <c r="L648" s="1">
        <v>4.908</v>
      </c>
      <c r="M648" s="1">
        <v>5.627</v>
      </c>
      <c r="N648" s="1">
        <v>87.372</v>
      </c>
      <c r="O648" s="1">
        <v>-19.312</v>
      </c>
      <c r="P648" s="1">
        <v>-30.925</v>
      </c>
      <c r="Q648" s="1">
        <v>672.674</v>
      </c>
      <c r="R648" s="1">
        <v>129.207</v>
      </c>
      <c r="S648" s="1">
        <v>51.905</v>
      </c>
      <c r="T648" s="1">
        <v>9.97</v>
      </c>
      <c r="U648" s="1">
        <v>-6.505</v>
      </c>
      <c r="V648" s="1">
        <v>-2.463</v>
      </c>
      <c r="W648" s="1">
        <v>184.313</v>
      </c>
      <c r="X648" s="1">
        <v>35.403</v>
      </c>
      <c r="Y648" s="1">
        <v>2.139</v>
      </c>
      <c r="Z648" s="1">
        <v>4.522</v>
      </c>
      <c r="AA648" s="1">
        <v>506.15</v>
      </c>
      <c r="AB648" s="1">
        <v>2635.101</v>
      </c>
      <c r="AC648" s="1">
        <v>466.17</v>
      </c>
      <c r="AD648" s="1">
        <v>21.678</v>
      </c>
      <c r="AE648" s="1">
        <v>-0.369</v>
      </c>
      <c r="AF648" s="1">
        <v>-10.834</v>
      </c>
      <c r="AG648" s="1">
        <v>15230.744</v>
      </c>
      <c r="AH648" s="1">
        <v>1.13</v>
      </c>
      <c r="AI648" s="1">
        <v>-5.105</v>
      </c>
      <c r="AJ648" s="1">
        <v>-84.007</v>
      </c>
      <c r="AK648" s="1">
        <v>198.355</v>
      </c>
      <c r="AL648" s="1">
        <v>38.1</v>
      </c>
      <c r="AM648" s="1">
        <v>8130.088</v>
      </c>
      <c r="AN648" s="1">
        <v>1561.627</v>
      </c>
      <c r="AO648" s="1">
        <v>8.173</v>
      </c>
      <c r="AP648" s="1">
        <v>54.653</v>
      </c>
      <c r="AQ648" s="1">
        <v>-19.455</v>
      </c>
      <c r="AR648" s="1">
        <v>-49.923</v>
      </c>
      <c r="AS648" s="1">
        <v>206.686</v>
      </c>
      <c r="AT648" s="1">
        <v>69.398</v>
      </c>
      <c r="AU648" s="1">
        <v>13.33</v>
      </c>
      <c r="AV648" s="1">
        <v>1076.042</v>
      </c>
      <c r="AW648" s="1">
        <v>-14.602</v>
      </c>
      <c r="AX648" s="1">
        <v>-20.991</v>
      </c>
      <c r="AY648" s="1">
        <v>639.158</v>
      </c>
      <c r="AZ648" s="1">
        <v>122.769</v>
      </c>
      <c r="BA648" s="1">
        <v>2.859</v>
      </c>
      <c r="BB648" s="1">
        <v>7.233</v>
      </c>
      <c r="BC648" s="1">
        <v>40.73</v>
      </c>
      <c r="BD648" s="1">
        <v>5.799</v>
      </c>
      <c r="BE648" s="1">
        <v>51.133</v>
      </c>
      <c r="BF648" s="1">
        <v>1026.215</v>
      </c>
      <c r="BG648" s="1">
        <v>2035.559</v>
      </c>
      <c r="BH648" s="1">
        <v>390.99</v>
      </c>
      <c r="BI648" s="1">
        <v>5342.648</v>
      </c>
      <c r="BJ648" s="1">
        <v>83.873</v>
      </c>
      <c r="BK648" s="1">
        <v>35.915</v>
      </c>
      <c r="BL648" s="1">
        <v>6.559</v>
      </c>
      <c r="BM648" s="1">
        <v>70.746</v>
      </c>
      <c r="BN648" s="1">
        <v>1295.731</v>
      </c>
      <c r="BO648" s="1">
        <v>2228.604</v>
      </c>
      <c r="BP648" s="1">
        <v>428.07</v>
      </c>
      <c r="BQ648" s="1">
        <v>6745.791</v>
      </c>
      <c r="BR648" s="1">
        <v>91.827</v>
      </c>
      <c r="BS648" s="1">
        <v>45.347</v>
      </c>
      <c r="BT648" s="1">
        <v>39.98</v>
      </c>
      <c r="BU648" s="1">
        <v>7.899</v>
      </c>
      <c r="BV648" s="1">
        <v>-7.242</v>
      </c>
      <c r="BW648" s="1">
        <v>-2.849</v>
      </c>
      <c r="BX648" s="1">
        <v>34.008</v>
      </c>
      <c r="BY648" s="1">
        <v>67.472</v>
      </c>
      <c r="BZ648" s="1">
        <v>12.96</v>
      </c>
      <c r="CA648" s="1">
        <v>177.051</v>
      </c>
      <c r="CB648" s="1">
        <v>2.78</v>
      </c>
      <c r="CC648" s="1">
        <v>1.19</v>
      </c>
      <c r="CD648" s="1">
        <v>-0.257</v>
      </c>
      <c r="CE648" s="1">
        <v>-3.159</v>
      </c>
      <c r="CF648" s="1">
        <v>1225.733</v>
      </c>
      <c r="CG648" s="1">
        <v>77.051</v>
      </c>
      <c r="CH648" s="1">
        <v>14.8</v>
      </c>
      <c r="CI648" s="1">
        <v>6381.372</v>
      </c>
      <c r="CJ648" s="1">
        <v>6.928</v>
      </c>
      <c r="CK648" s="1">
        <v>79.86</v>
      </c>
      <c r="CL648" s="1">
        <v>6417.203</v>
      </c>
      <c r="CM648" s="1">
        <v>1232.616</v>
      </c>
      <c r="CN648" s="1">
        <v>3.175</v>
      </c>
      <c r="CO648" s="1">
        <v>42.897</v>
      </c>
      <c r="CP648" s="1">
        <v>71.487</v>
      </c>
      <c r="CQ648" s="1">
        <v>22.876</v>
      </c>
      <c r="CS648" s="1">
        <v>15.615</v>
      </c>
      <c r="CT648" s="1">
        <v>9.655</v>
      </c>
      <c r="CU648" s="1">
        <v>119.096</v>
      </c>
      <c r="CW648" s="1">
        <v>372.174</v>
      </c>
      <c r="CX648" s="1">
        <v>4.907</v>
      </c>
      <c r="CZ648" s="1">
        <v>2.502</v>
      </c>
      <c r="DA648" s="1">
        <v>2426.959</v>
      </c>
      <c r="DB648" s="1">
        <v>2925.52</v>
      </c>
      <c r="DC648" s="1">
        <v>6.917</v>
      </c>
      <c r="DD648" s="1">
        <v>73.594</v>
      </c>
      <c r="DE648" s="1">
        <v>1261.723</v>
      </c>
      <c r="DF648" s="1">
        <v>2161.132</v>
      </c>
      <c r="DG648" s="1">
        <v>415.11</v>
      </c>
      <c r="DH648" s="1">
        <v>6568.74</v>
      </c>
      <c r="DI648" s="1">
        <v>89.047</v>
      </c>
      <c r="DJ648" s="1">
        <v>44.157</v>
      </c>
      <c r="DL648" s="1">
        <v>0.0</v>
      </c>
      <c r="DM648" s="1">
        <v>0.0</v>
      </c>
      <c r="DN648" s="1">
        <v>0.0</v>
      </c>
      <c r="DO648" s="1">
        <v>0.0</v>
      </c>
      <c r="DP648" s="1">
        <v>0.0</v>
      </c>
      <c r="DQ648" s="1">
        <v>0.0</v>
      </c>
      <c r="DR648" s="1">
        <v>0.0</v>
      </c>
      <c r="DS648" s="1">
        <v>4.649</v>
      </c>
      <c r="DT648" s="1">
        <v>0.128</v>
      </c>
      <c r="DU648" s="1">
        <v>3.249</v>
      </c>
      <c r="DV648" s="1">
        <v>6.456</v>
      </c>
      <c r="DW648" s="1">
        <v>1.24</v>
      </c>
      <c r="DX648" s="1">
        <v>16.917</v>
      </c>
      <c r="DY648" s="1">
        <v>0.266</v>
      </c>
      <c r="DZ648" s="1">
        <v>0.114</v>
      </c>
    </row>
    <row r="649">
      <c r="A649" s="1" t="s">
        <v>182</v>
      </c>
      <c r="B649" s="1">
        <v>2010.0</v>
      </c>
      <c r="C649" s="1" t="s">
        <v>183</v>
      </c>
      <c r="D649" s="1">
        <v>1.93701879E8</v>
      </c>
      <c r="E649" s="1">
        <v>2.8204924928E12</v>
      </c>
      <c r="F649" s="1">
        <v>5.018</v>
      </c>
      <c r="G649" s="1">
        <v>8.067</v>
      </c>
      <c r="H649" s="1">
        <v>871.638</v>
      </c>
      <c r="I649" s="1">
        <v>168.838</v>
      </c>
      <c r="J649" s="1">
        <v>164.893</v>
      </c>
      <c r="K649" s="1">
        <v>31.94</v>
      </c>
      <c r="L649" s="1">
        <v>6.192</v>
      </c>
      <c r="M649" s="1">
        <v>5.418</v>
      </c>
      <c r="N649" s="1">
        <v>114.153</v>
      </c>
      <c r="O649" s="1">
        <v>30.177</v>
      </c>
      <c r="P649" s="1">
        <v>38.99</v>
      </c>
      <c r="Q649" s="1">
        <v>868.332</v>
      </c>
      <c r="R649" s="1">
        <v>168.198</v>
      </c>
      <c r="S649" s="1">
        <v>58.285</v>
      </c>
      <c r="T649" s="1">
        <v>11.29</v>
      </c>
      <c r="U649" s="1">
        <v>-10.217</v>
      </c>
      <c r="V649" s="1">
        <v>-3.617</v>
      </c>
      <c r="W649" s="1">
        <v>164.096</v>
      </c>
      <c r="X649" s="1">
        <v>31.786</v>
      </c>
      <c r="Y649" s="1">
        <v>2.189</v>
      </c>
      <c r="Z649" s="1">
        <v>5.397</v>
      </c>
      <c r="AA649" s="1">
        <v>550.45</v>
      </c>
      <c r="AB649" s="1">
        <v>2841.738</v>
      </c>
      <c r="AC649" s="1">
        <v>515.8</v>
      </c>
      <c r="AD649" s="1">
        <v>21.721</v>
      </c>
      <c r="AE649" s="1">
        <v>8.997</v>
      </c>
      <c r="AF649" s="1">
        <v>263.215</v>
      </c>
      <c r="AG649" s="1">
        <v>16462.074</v>
      </c>
      <c r="AH649" s="1">
        <v>1.131</v>
      </c>
      <c r="AI649" s="1">
        <v>12.309</v>
      </c>
      <c r="AJ649" s="1">
        <v>192.218</v>
      </c>
      <c r="AK649" s="1">
        <v>329.733</v>
      </c>
      <c r="AL649" s="1">
        <v>63.87</v>
      </c>
      <c r="AM649" s="1">
        <v>9054.352</v>
      </c>
      <c r="AN649" s="1">
        <v>1753.845</v>
      </c>
      <c r="AO649" s="1">
        <v>12.383</v>
      </c>
      <c r="AP649" s="1">
        <v>56.281</v>
      </c>
      <c r="AQ649" s="1">
        <v>33.423</v>
      </c>
      <c r="AR649" s="1">
        <v>69.082</v>
      </c>
      <c r="AS649" s="1">
        <v>275.768</v>
      </c>
      <c r="AT649" s="1">
        <v>188.331</v>
      </c>
      <c r="AU649" s="1">
        <v>36.48</v>
      </c>
      <c r="AV649" s="1">
        <v>1423.671</v>
      </c>
      <c r="AW649" s="1">
        <v>22.348</v>
      </c>
      <c r="AX649" s="1">
        <v>27.436</v>
      </c>
      <c r="AY649" s="1">
        <v>775.447</v>
      </c>
      <c r="AZ649" s="1">
        <v>150.206</v>
      </c>
      <c r="BA649" s="1">
        <v>7.073</v>
      </c>
      <c r="BB649" s="1">
        <v>8.849</v>
      </c>
      <c r="BC649" s="1">
        <v>58.88</v>
      </c>
      <c r="BD649" s="1">
        <v>3.146</v>
      </c>
      <c r="BE649" s="1">
        <v>24.019</v>
      </c>
      <c r="BF649" s="1">
        <v>1050.234</v>
      </c>
      <c r="BG649" s="1">
        <v>2082.014</v>
      </c>
      <c r="BH649" s="1">
        <v>403.29</v>
      </c>
      <c r="BI649" s="1">
        <v>5421.909</v>
      </c>
      <c r="BJ649" s="1">
        <v>78.187</v>
      </c>
      <c r="BK649" s="1">
        <v>33.702</v>
      </c>
      <c r="BL649" s="1">
        <v>5.424</v>
      </c>
      <c r="BM649" s="1">
        <v>66.65</v>
      </c>
      <c r="BN649" s="1">
        <v>1362.381</v>
      </c>
      <c r="BO649" s="1">
        <v>2333.121</v>
      </c>
      <c r="BP649" s="1">
        <v>451.93</v>
      </c>
      <c r="BQ649" s="1">
        <v>7033.389</v>
      </c>
      <c r="BR649" s="1">
        <v>87.617</v>
      </c>
      <c r="BS649" s="1">
        <v>43.719</v>
      </c>
      <c r="BT649" s="1">
        <v>34.65</v>
      </c>
      <c r="BU649" s="1">
        <v>6.295</v>
      </c>
      <c r="BV649" s="1">
        <v>12.087</v>
      </c>
      <c r="BW649" s="1">
        <v>3.813</v>
      </c>
      <c r="BX649" s="1">
        <v>37.821</v>
      </c>
      <c r="BY649" s="1">
        <v>74.961</v>
      </c>
      <c r="BZ649" s="1">
        <v>14.52</v>
      </c>
      <c r="CA649" s="1">
        <v>195.252</v>
      </c>
      <c r="CB649" s="1">
        <v>2.815</v>
      </c>
      <c r="CC649" s="1">
        <v>1.214</v>
      </c>
      <c r="CD649" s="1">
        <v>6.865</v>
      </c>
      <c r="CE649" s="1">
        <v>84.146</v>
      </c>
      <c r="CF649" s="1">
        <v>1309.879</v>
      </c>
      <c r="CG649" s="1">
        <v>83.117</v>
      </c>
      <c r="CH649" s="1">
        <v>16.1</v>
      </c>
      <c r="CI649" s="1">
        <v>6762.347</v>
      </c>
      <c r="CJ649" s="1">
        <v>5.335</v>
      </c>
      <c r="CK649" s="1">
        <v>65.758</v>
      </c>
      <c r="CL649" s="1">
        <v>6702.949</v>
      </c>
      <c r="CM649" s="1">
        <v>1298.374</v>
      </c>
      <c r="CN649" s="1">
        <v>3.121</v>
      </c>
      <c r="CO649" s="1">
        <v>42.034</v>
      </c>
      <c r="CP649" s="1">
        <v>99.82</v>
      </c>
      <c r="CQ649" s="1">
        <v>31.942</v>
      </c>
      <c r="CS649" s="1">
        <v>39.633</v>
      </c>
      <c r="CT649" s="1">
        <v>28.333</v>
      </c>
      <c r="CU649" s="1">
        <v>164.905</v>
      </c>
      <c r="CW649" s="1">
        <v>515.328</v>
      </c>
      <c r="CX649" s="1">
        <v>6.193</v>
      </c>
      <c r="CZ649" s="1">
        <v>3.203</v>
      </c>
      <c r="DA649" s="1">
        <v>2662.855</v>
      </c>
      <c r="DB649" s="1">
        <v>3188.735</v>
      </c>
      <c r="DC649" s="1">
        <v>5.274</v>
      </c>
      <c r="DD649" s="1">
        <v>62.837</v>
      </c>
      <c r="DE649" s="1">
        <v>1324.56</v>
      </c>
      <c r="DF649" s="1">
        <v>2258.161</v>
      </c>
      <c r="DG649" s="1">
        <v>437.41</v>
      </c>
      <c r="DH649" s="1">
        <v>6838.136</v>
      </c>
      <c r="DI649" s="1">
        <v>84.802</v>
      </c>
      <c r="DJ649" s="1">
        <v>42.505</v>
      </c>
      <c r="DL649" s="1">
        <v>0.0</v>
      </c>
      <c r="DM649" s="1">
        <v>0.0</v>
      </c>
      <c r="DN649" s="1">
        <v>0.0</v>
      </c>
      <c r="DO649" s="1">
        <v>0.0</v>
      </c>
      <c r="DP649" s="1">
        <v>0.0</v>
      </c>
      <c r="DQ649" s="1">
        <v>0.0</v>
      </c>
      <c r="DR649" s="1">
        <v>0.0</v>
      </c>
      <c r="DS649" s="1">
        <v>75.812</v>
      </c>
      <c r="DT649" s="1">
        <v>2.419</v>
      </c>
      <c r="DU649" s="1">
        <v>5.668</v>
      </c>
      <c r="DV649" s="1">
        <v>11.254</v>
      </c>
      <c r="DW649" s="1">
        <v>2.18</v>
      </c>
      <c r="DX649" s="1">
        <v>29.262</v>
      </c>
      <c r="DY649" s="1">
        <v>0.423</v>
      </c>
      <c r="DZ649" s="1">
        <v>0.182</v>
      </c>
    </row>
    <row r="650">
      <c r="A650" s="1" t="s">
        <v>182</v>
      </c>
      <c r="B650" s="1">
        <v>2011.0</v>
      </c>
      <c r="C650" s="1" t="s">
        <v>183</v>
      </c>
      <c r="D650" s="1">
        <v>1.95284687E8</v>
      </c>
      <c r="E650" s="1">
        <v>2.968454955008E12</v>
      </c>
      <c r="F650" s="1">
        <v>-8.344</v>
      </c>
      <c r="G650" s="1">
        <v>-14.088</v>
      </c>
      <c r="H650" s="1">
        <v>792.432</v>
      </c>
      <c r="I650" s="1">
        <v>154.75</v>
      </c>
      <c r="J650" s="1">
        <v>167.089</v>
      </c>
      <c r="K650" s="1">
        <v>32.63</v>
      </c>
      <c r="L650" s="1">
        <v>6.136</v>
      </c>
      <c r="M650" s="1">
        <v>4.775</v>
      </c>
      <c r="N650" s="1">
        <v>99.763</v>
      </c>
      <c r="O650" s="1">
        <v>6.823</v>
      </c>
      <c r="P650" s="1">
        <v>11.475</v>
      </c>
      <c r="Q650" s="1">
        <v>920.057</v>
      </c>
      <c r="R650" s="1">
        <v>179.673</v>
      </c>
      <c r="S650" s="1">
        <v>64.521</v>
      </c>
      <c r="T650" s="1">
        <v>12.6</v>
      </c>
      <c r="U650" s="1">
        <v>0.081</v>
      </c>
      <c r="V650" s="1">
        <v>0.026</v>
      </c>
      <c r="W650" s="1">
        <v>162.898</v>
      </c>
      <c r="X650" s="1">
        <v>31.811</v>
      </c>
      <c r="Y650" s="1">
        <v>2.369</v>
      </c>
      <c r="Z650" s="1">
        <v>5.544</v>
      </c>
      <c r="AA650" s="1">
        <v>567.65</v>
      </c>
      <c r="AB650" s="1">
        <v>2906.782</v>
      </c>
      <c r="AC650" s="1">
        <v>531.76</v>
      </c>
      <c r="AD650" s="1">
        <v>21.608</v>
      </c>
      <c r="AE650" s="1">
        <v>4.001</v>
      </c>
      <c r="AF650" s="1">
        <v>127.589</v>
      </c>
      <c r="AG650" s="1">
        <v>16981.994</v>
      </c>
      <c r="AH650" s="1">
        <v>1.117</v>
      </c>
      <c r="AI650" s="1">
        <v>4.164</v>
      </c>
      <c r="AJ650" s="1">
        <v>73.032</v>
      </c>
      <c r="AK650" s="1">
        <v>268.531</v>
      </c>
      <c r="AL650" s="1">
        <v>52.44</v>
      </c>
      <c r="AM650" s="1">
        <v>9354.943</v>
      </c>
      <c r="AN650" s="1">
        <v>1826.877</v>
      </c>
      <c r="AO650" s="1">
        <v>9.862</v>
      </c>
      <c r="AP650" s="1">
        <v>56.37</v>
      </c>
      <c r="AQ650" s="1">
        <v>-0.339</v>
      </c>
      <c r="AR650" s="1">
        <v>-0.934</v>
      </c>
      <c r="AS650" s="1">
        <v>274.834</v>
      </c>
      <c r="AT650" s="1">
        <v>128.53</v>
      </c>
      <c r="AU650" s="1">
        <v>25.1</v>
      </c>
      <c r="AV650" s="1">
        <v>1407.352</v>
      </c>
      <c r="AW650" s="1">
        <v>14.689</v>
      </c>
      <c r="AX650" s="1">
        <v>22.064</v>
      </c>
      <c r="AY650" s="1">
        <v>882.146</v>
      </c>
      <c r="AZ650" s="1">
        <v>172.27</v>
      </c>
      <c r="BA650" s="1">
        <v>4.72</v>
      </c>
      <c r="BB650" s="1">
        <v>8.48</v>
      </c>
      <c r="BC650" s="1">
        <v>53.05</v>
      </c>
      <c r="BD650" s="1">
        <v>6.21</v>
      </c>
      <c r="BE650" s="1">
        <v>59.437</v>
      </c>
      <c r="BF650" s="1">
        <v>1109.671</v>
      </c>
      <c r="BG650" s="1">
        <v>2193.362</v>
      </c>
      <c r="BH650" s="1">
        <v>428.33</v>
      </c>
      <c r="BI650" s="1">
        <v>5682.324</v>
      </c>
      <c r="BJ650" s="1">
        <v>80.549</v>
      </c>
      <c r="BK650" s="1">
        <v>34.24</v>
      </c>
      <c r="BL650" s="1">
        <v>2.143</v>
      </c>
      <c r="BM650" s="1">
        <v>51.581</v>
      </c>
      <c r="BN650" s="1">
        <v>1413.962</v>
      </c>
      <c r="BO650" s="1">
        <v>2454.468</v>
      </c>
      <c r="BP650" s="1">
        <v>479.32</v>
      </c>
      <c r="BQ650" s="1">
        <v>7240.516</v>
      </c>
      <c r="BR650" s="1">
        <v>90.138</v>
      </c>
      <c r="BS650" s="1">
        <v>43.63</v>
      </c>
      <c r="BT650" s="1">
        <v>35.89</v>
      </c>
      <c r="BU650" s="1">
        <v>6.323</v>
      </c>
      <c r="BV650" s="1">
        <v>7.824</v>
      </c>
      <c r="BW650" s="1">
        <v>2.748</v>
      </c>
      <c r="BX650" s="1">
        <v>40.568</v>
      </c>
      <c r="BY650" s="1">
        <v>80.191</v>
      </c>
      <c r="BZ650" s="1">
        <v>15.66</v>
      </c>
      <c r="CA650" s="1">
        <v>207.739</v>
      </c>
      <c r="CB650" s="1">
        <v>2.945</v>
      </c>
      <c r="CC650" s="1">
        <v>1.252</v>
      </c>
      <c r="CD650" s="1">
        <v>4.771</v>
      </c>
      <c r="CE650" s="1">
        <v>62.49</v>
      </c>
      <c r="CF650" s="1">
        <v>1372.37</v>
      </c>
      <c r="CG650" s="1">
        <v>75.48</v>
      </c>
      <c r="CH650" s="1">
        <v>14.74</v>
      </c>
      <c r="CI650" s="1">
        <v>7027.535</v>
      </c>
      <c r="CJ650" s="1">
        <v>2.138</v>
      </c>
      <c r="CK650" s="1">
        <v>27.762</v>
      </c>
      <c r="CL650" s="1">
        <v>6790.78</v>
      </c>
      <c r="CM650" s="1">
        <v>1326.135</v>
      </c>
      <c r="CN650" s="1">
        <v>2.772</v>
      </c>
      <c r="CO650" s="1">
        <v>42.346</v>
      </c>
      <c r="CP650" s="1">
        <v>101.966</v>
      </c>
      <c r="CQ650" s="1">
        <v>32.629</v>
      </c>
      <c r="CS650" s="1">
        <v>2.15</v>
      </c>
      <c r="CT650" s="1">
        <v>2.146</v>
      </c>
      <c r="CU650" s="1">
        <v>167.084</v>
      </c>
      <c r="CW650" s="1">
        <v>522.139</v>
      </c>
      <c r="CX650" s="1">
        <v>6.136</v>
      </c>
      <c r="CZ650" s="1">
        <v>3.146</v>
      </c>
      <c r="DA650" s="1">
        <v>2722.999</v>
      </c>
      <c r="DB650" s="1">
        <v>3316.323</v>
      </c>
      <c r="DC650" s="1">
        <v>2.007</v>
      </c>
      <c r="DD650" s="1">
        <v>48.834</v>
      </c>
      <c r="DE650" s="1">
        <v>1373.394</v>
      </c>
      <c r="DF650" s="1">
        <v>2374.277</v>
      </c>
      <c r="DG650" s="1">
        <v>463.66</v>
      </c>
      <c r="DH650" s="1">
        <v>7032.776</v>
      </c>
      <c r="DI650" s="1">
        <v>87.193</v>
      </c>
      <c r="DJ650" s="1">
        <v>42.378</v>
      </c>
      <c r="DL650" s="1">
        <v>0.0</v>
      </c>
      <c r="DM650" s="1">
        <v>0.0</v>
      </c>
      <c r="DN650" s="1">
        <v>0.0</v>
      </c>
      <c r="DO650" s="1">
        <v>0.0</v>
      </c>
      <c r="DP650" s="1">
        <v>0.0</v>
      </c>
      <c r="DQ650" s="1">
        <v>0.0</v>
      </c>
      <c r="DR650" s="1">
        <v>0.0</v>
      </c>
      <c r="DS650" s="1">
        <v>24.268</v>
      </c>
      <c r="DT650" s="1">
        <v>1.339</v>
      </c>
      <c r="DU650" s="1">
        <v>7.007</v>
      </c>
      <c r="DV650" s="1">
        <v>13.826</v>
      </c>
      <c r="DW650" s="1">
        <v>2.7</v>
      </c>
      <c r="DX650" s="1">
        <v>35.882</v>
      </c>
      <c r="DY650" s="1">
        <v>0.508</v>
      </c>
      <c r="DZ650" s="1">
        <v>0.216</v>
      </c>
    </row>
    <row r="651">
      <c r="A651" s="1" t="s">
        <v>182</v>
      </c>
      <c r="B651" s="1">
        <v>2012.0</v>
      </c>
      <c r="C651" s="1" t="s">
        <v>183</v>
      </c>
      <c r="D651" s="1">
        <v>1.96876061E8</v>
      </c>
      <c r="E651" s="1">
        <v>3.025484382208E12</v>
      </c>
      <c r="F651" s="1">
        <v>-4.529</v>
      </c>
      <c r="G651" s="1">
        <v>-7.009</v>
      </c>
      <c r="H651" s="1">
        <v>750.427</v>
      </c>
      <c r="I651" s="1">
        <v>147.741</v>
      </c>
      <c r="J651" s="1">
        <v>181.688</v>
      </c>
      <c r="K651" s="1">
        <v>35.77</v>
      </c>
      <c r="L651" s="1">
        <v>6.474</v>
      </c>
      <c r="M651" s="1">
        <v>4.429</v>
      </c>
      <c r="N651" s="1">
        <v>128.344</v>
      </c>
      <c r="O651" s="1">
        <v>-1.043</v>
      </c>
      <c r="P651" s="1">
        <v>-1.873</v>
      </c>
      <c r="Q651" s="1">
        <v>903.105</v>
      </c>
      <c r="R651" s="1">
        <v>177.8</v>
      </c>
      <c r="S651" s="1">
        <v>73.498</v>
      </c>
      <c r="T651" s="1">
        <v>14.47</v>
      </c>
      <c r="U651" s="1">
        <v>6.716</v>
      </c>
      <c r="V651" s="1">
        <v>2.136</v>
      </c>
      <c r="W651" s="1">
        <v>172.433</v>
      </c>
      <c r="X651" s="1">
        <v>33.948</v>
      </c>
      <c r="Y651" s="1">
        <v>2.619</v>
      </c>
      <c r="Z651" s="1">
        <v>5.33</v>
      </c>
      <c r="AA651" s="1">
        <v>592.76</v>
      </c>
      <c r="AB651" s="1">
        <v>3010.828</v>
      </c>
      <c r="AC651" s="1">
        <v>552.5</v>
      </c>
      <c r="AD651" s="1">
        <v>21.486</v>
      </c>
      <c r="AE651" s="1">
        <v>2.775</v>
      </c>
      <c r="AF651" s="1">
        <v>92.011</v>
      </c>
      <c r="AG651" s="1">
        <v>17312.084</v>
      </c>
      <c r="AH651" s="1">
        <v>1.127</v>
      </c>
      <c r="AI651" s="1">
        <v>6.823</v>
      </c>
      <c r="AJ651" s="1">
        <v>124.653</v>
      </c>
      <c r="AK651" s="1">
        <v>407.871</v>
      </c>
      <c r="AL651" s="1">
        <v>80.3</v>
      </c>
      <c r="AM651" s="1">
        <v>9912.481</v>
      </c>
      <c r="AN651" s="1">
        <v>1951.53</v>
      </c>
      <c r="AO651" s="1">
        <v>14.534</v>
      </c>
      <c r="AP651" s="1">
        <v>58.501</v>
      </c>
      <c r="AQ651" s="1">
        <v>18.532</v>
      </c>
      <c r="AR651" s="1">
        <v>50.931</v>
      </c>
      <c r="AS651" s="1">
        <v>325.765</v>
      </c>
      <c r="AT651" s="1">
        <v>237.51</v>
      </c>
      <c r="AU651" s="1">
        <v>46.76</v>
      </c>
      <c r="AV651" s="1">
        <v>1654.672</v>
      </c>
      <c r="AW651" s="1">
        <v>15.127</v>
      </c>
      <c r="AX651" s="1">
        <v>26.059</v>
      </c>
      <c r="AY651" s="1">
        <v>1007.377</v>
      </c>
      <c r="AZ651" s="1">
        <v>198.328</v>
      </c>
      <c r="BA651" s="1">
        <v>8.463</v>
      </c>
      <c r="BB651" s="1">
        <v>9.766</v>
      </c>
      <c r="BC651" s="1">
        <v>70.91</v>
      </c>
      <c r="BD651" s="1">
        <v>-3.033</v>
      </c>
      <c r="BE651" s="1">
        <v>-39.201</v>
      </c>
      <c r="BF651" s="1">
        <v>1070.469</v>
      </c>
      <c r="BG651" s="1">
        <v>2109.652</v>
      </c>
      <c r="BH651" s="1">
        <v>415.34</v>
      </c>
      <c r="BI651" s="1">
        <v>5437.276</v>
      </c>
      <c r="BJ651" s="1">
        <v>75.175</v>
      </c>
      <c r="BK651" s="1">
        <v>32.09</v>
      </c>
      <c r="BL651" s="1">
        <v>-2.23</v>
      </c>
      <c r="BM651" s="1">
        <v>-29.628</v>
      </c>
      <c r="BN651" s="1">
        <v>1384.334</v>
      </c>
      <c r="BO651" s="1">
        <v>2398.463</v>
      </c>
      <c r="BP651" s="1">
        <v>472.2</v>
      </c>
      <c r="BQ651" s="1">
        <v>7031.5</v>
      </c>
      <c r="BR651" s="1">
        <v>85.466</v>
      </c>
      <c r="BS651" s="1">
        <v>41.499</v>
      </c>
      <c r="BT651" s="1">
        <v>40.26</v>
      </c>
      <c r="BU651" s="1">
        <v>6.792</v>
      </c>
      <c r="BV651" s="1">
        <v>2.42</v>
      </c>
      <c r="BW651" s="1">
        <v>0.768</v>
      </c>
      <c r="BX651" s="1">
        <v>41.336</v>
      </c>
      <c r="BY651" s="1">
        <v>81.473</v>
      </c>
      <c r="BZ651" s="1">
        <v>16.04</v>
      </c>
      <c r="CA651" s="1">
        <v>209.96</v>
      </c>
      <c r="CB651" s="1">
        <v>2.903</v>
      </c>
      <c r="CC651" s="1">
        <v>1.239</v>
      </c>
      <c r="CD651" s="1">
        <v>5.508</v>
      </c>
      <c r="CE651" s="1">
        <v>75.595</v>
      </c>
      <c r="CF651" s="1">
        <v>1447.965</v>
      </c>
      <c r="CG651" s="1">
        <v>96.863</v>
      </c>
      <c r="CH651" s="1">
        <v>19.07</v>
      </c>
      <c r="CI651" s="1">
        <v>7354.704</v>
      </c>
      <c r="CJ651" s="1">
        <v>-1.456</v>
      </c>
      <c r="CK651" s="1">
        <v>-19.313</v>
      </c>
      <c r="CL651" s="1">
        <v>6637.794</v>
      </c>
      <c r="CM651" s="1">
        <v>1306.823</v>
      </c>
      <c r="CN651" s="1">
        <v>3.452</v>
      </c>
      <c r="CO651" s="1">
        <v>43.406</v>
      </c>
      <c r="CP651" s="1">
        <v>111.768</v>
      </c>
      <c r="CQ651" s="1">
        <v>35.766</v>
      </c>
      <c r="CS651" s="1">
        <v>9.613</v>
      </c>
      <c r="CT651" s="1">
        <v>9.802</v>
      </c>
      <c r="CU651" s="1">
        <v>181.666</v>
      </c>
      <c r="CW651" s="1">
        <v>567.706</v>
      </c>
      <c r="CX651" s="1">
        <v>6.473</v>
      </c>
      <c r="CZ651" s="1">
        <v>3.35</v>
      </c>
      <c r="DA651" s="1">
        <v>2806.334</v>
      </c>
      <c r="DB651" s="1">
        <v>3408.335</v>
      </c>
      <c r="DC651" s="1">
        <v>-2.347</v>
      </c>
      <c r="DD651" s="1">
        <v>-30.396</v>
      </c>
      <c r="DE651" s="1">
        <v>1342.998</v>
      </c>
      <c r="DF651" s="1">
        <v>2316.991</v>
      </c>
      <c r="DG651" s="1">
        <v>456.16</v>
      </c>
      <c r="DH651" s="1">
        <v>6821.54</v>
      </c>
      <c r="DI651" s="1">
        <v>82.563</v>
      </c>
      <c r="DJ651" s="1">
        <v>40.259</v>
      </c>
      <c r="DL651" s="1">
        <v>0.004</v>
      </c>
      <c r="DM651" s="1">
        <v>0.004</v>
      </c>
      <c r="DN651" s="1">
        <v>0.0</v>
      </c>
      <c r="DO651" s="1">
        <v>0.0</v>
      </c>
      <c r="DP651" s="1">
        <v>0.021</v>
      </c>
      <c r="DQ651" s="1">
        <v>0.0</v>
      </c>
      <c r="DR651" s="1">
        <v>0.0</v>
      </c>
      <c r="DS651" s="1">
        <v>86.707</v>
      </c>
      <c r="DT651" s="1">
        <v>6.008</v>
      </c>
      <c r="DU651" s="1">
        <v>13.015</v>
      </c>
      <c r="DV651" s="1">
        <v>25.651</v>
      </c>
      <c r="DW651" s="1">
        <v>5.05</v>
      </c>
      <c r="DX651" s="1">
        <v>66.11</v>
      </c>
      <c r="DY651" s="1">
        <v>0.914</v>
      </c>
      <c r="DZ651" s="1">
        <v>0.39</v>
      </c>
    </row>
    <row r="652">
      <c r="A652" s="1" t="s">
        <v>182</v>
      </c>
      <c r="B652" s="1">
        <v>2013.0</v>
      </c>
      <c r="C652" s="1" t="s">
        <v>183</v>
      </c>
      <c r="D652" s="1">
        <v>1.98478236E8</v>
      </c>
      <c r="E652" s="1">
        <v>3.116394610688E12</v>
      </c>
      <c r="F652" s="1">
        <v>16.904</v>
      </c>
      <c r="G652" s="1">
        <v>24.974</v>
      </c>
      <c r="H652" s="1">
        <v>870.195</v>
      </c>
      <c r="I652" s="1">
        <v>172.715</v>
      </c>
      <c r="J652" s="1">
        <v>206.421</v>
      </c>
      <c r="K652" s="1">
        <v>40.97</v>
      </c>
      <c r="L652" s="1">
        <v>7.177</v>
      </c>
      <c r="M652" s="1">
        <v>5.035</v>
      </c>
      <c r="N652" s="1">
        <v>167.843</v>
      </c>
      <c r="O652" s="1">
        <v>7.788</v>
      </c>
      <c r="P652" s="1">
        <v>13.847</v>
      </c>
      <c r="Q652" s="1">
        <v>965.581</v>
      </c>
      <c r="R652" s="1">
        <v>191.647</v>
      </c>
      <c r="S652" s="1">
        <v>110.692</v>
      </c>
      <c r="T652" s="1">
        <v>21.97</v>
      </c>
      <c r="U652" s="1">
        <v>24.205</v>
      </c>
      <c r="V652" s="1">
        <v>8.217</v>
      </c>
      <c r="W652" s="1">
        <v>212.442</v>
      </c>
      <c r="X652" s="1">
        <v>42.165</v>
      </c>
      <c r="Y652" s="1">
        <v>3.849</v>
      </c>
      <c r="Z652" s="1">
        <v>5.586</v>
      </c>
      <c r="AA652" s="1">
        <v>611.16</v>
      </c>
      <c r="AB652" s="1">
        <v>3079.229</v>
      </c>
      <c r="AC652" s="1">
        <v>570.83</v>
      </c>
      <c r="AD652" s="1">
        <v>21.14</v>
      </c>
      <c r="AE652" s="1">
        <v>2.717</v>
      </c>
      <c r="AF652" s="1">
        <v>92.62</v>
      </c>
      <c r="AG652" s="1">
        <v>17638.986</v>
      </c>
      <c r="AH652" s="1">
        <v>1.123</v>
      </c>
      <c r="AI652" s="1">
        <v>6.25</v>
      </c>
      <c r="AJ652" s="1">
        <v>121.962</v>
      </c>
      <c r="AK652" s="1">
        <v>588.679</v>
      </c>
      <c r="AL652" s="1">
        <v>116.84</v>
      </c>
      <c r="AM652" s="1">
        <v>10446.952</v>
      </c>
      <c r="AN652" s="1">
        <v>2073.493</v>
      </c>
      <c r="AO652" s="1">
        <v>20.468</v>
      </c>
      <c r="AP652" s="1">
        <v>60.442</v>
      </c>
      <c r="AQ652" s="1">
        <v>17.823</v>
      </c>
      <c r="AR652" s="1">
        <v>58.062</v>
      </c>
      <c r="AS652" s="1">
        <v>383.828</v>
      </c>
      <c r="AT652" s="1">
        <v>347.645</v>
      </c>
      <c r="AU652" s="1">
        <v>69.0</v>
      </c>
      <c r="AV652" s="1">
        <v>1933.853</v>
      </c>
      <c r="AW652" s="1">
        <v>10.673</v>
      </c>
      <c r="AX652" s="1">
        <v>21.167</v>
      </c>
      <c r="AY652" s="1">
        <v>1105.894</v>
      </c>
      <c r="AZ652" s="1">
        <v>219.496</v>
      </c>
      <c r="BA652" s="1">
        <v>12.088</v>
      </c>
      <c r="BB652" s="1">
        <v>11.188</v>
      </c>
      <c r="BC652" s="1">
        <v>95.81</v>
      </c>
      <c r="BD652" s="1">
        <v>-5.863</v>
      </c>
      <c r="BE652" s="1">
        <v>-70.49</v>
      </c>
      <c r="BF652" s="1">
        <v>999.98</v>
      </c>
      <c r="BG652" s="1">
        <v>1969.939</v>
      </c>
      <c r="BH652" s="1">
        <v>390.99</v>
      </c>
      <c r="BI652" s="1">
        <v>5038.233</v>
      </c>
      <c r="BJ652" s="1">
        <v>68.495</v>
      </c>
      <c r="BK652" s="1">
        <v>29.149</v>
      </c>
      <c r="BL652" s="1">
        <v>1.092</v>
      </c>
      <c r="BM652" s="1">
        <v>-27.259</v>
      </c>
      <c r="BN652" s="1">
        <v>1357.075</v>
      </c>
      <c r="BO652" s="1">
        <v>2287.354</v>
      </c>
      <c r="BP652" s="1">
        <v>453.99</v>
      </c>
      <c r="BQ652" s="1">
        <v>6837.399</v>
      </c>
      <c r="BR652" s="1">
        <v>79.532</v>
      </c>
      <c r="BS652" s="1">
        <v>39.558</v>
      </c>
      <c r="BT652" s="1">
        <v>40.33</v>
      </c>
      <c r="BU652" s="1">
        <v>6.599</v>
      </c>
      <c r="BV652" s="1">
        <v>-3.671</v>
      </c>
      <c r="BW652" s="1">
        <v>-1.823</v>
      </c>
      <c r="BX652" s="1">
        <v>39.513</v>
      </c>
      <c r="BY652" s="1">
        <v>77.842</v>
      </c>
      <c r="BZ652" s="1">
        <v>15.45</v>
      </c>
      <c r="CA652" s="1">
        <v>199.081</v>
      </c>
      <c r="CB652" s="1">
        <v>2.707</v>
      </c>
      <c r="CC652" s="1">
        <v>1.152</v>
      </c>
      <c r="CD652" s="1">
        <v>3.457</v>
      </c>
      <c r="CE652" s="1">
        <v>50.053</v>
      </c>
      <c r="CF652" s="1">
        <v>1498.018</v>
      </c>
      <c r="CG652" s="1">
        <v>130.342</v>
      </c>
      <c r="CH652" s="1">
        <v>25.87</v>
      </c>
      <c r="CI652" s="1">
        <v>7547.518</v>
      </c>
      <c r="CJ652" s="1">
        <v>-1.97</v>
      </c>
      <c r="CK652" s="1">
        <v>-25.745</v>
      </c>
      <c r="CL652" s="1">
        <v>6454.5</v>
      </c>
      <c r="CM652" s="1">
        <v>1281.078</v>
      </c>
      <c r="CN652" s="1">
        <v>4.532</v>
      </c>
      <c r="CO652" s="1">
        <v>43.667</v>
      </c>
      <c r="CP652" s="1">
        <v>128.037</v>
      </c>
      <c r="CQ652" s="1">
        <v>40.972</v>
      </c>
      <c r="CS652" s="1">
        <v>14.556</v>
      </c>
      <c r="CT652" s="1">
        <v>16.269</v>
      </c>
      <c r="CU652" s="1">
        <v>206.43</v>
      </c>
      <c r="CW652" s="1">
        <v>645.094</v>
      </c>
      <c r="CX652" s="1">
        <v>7.178</v>
      </c>
      <c r="CZ652" s="1">
        <v>3.732</v>
      </c>
      <c r="DA652" s="1">
        <v>2876.033</v>
      </c>
      <c r="DB652" s="1">
        <v>3500.955</v>
      </c>
      <c r="DC652" s="1">
        <v>1.219</v>
      </c>
      <c r="DD652" s="1">
        <v>-25.436</v>
      </c>
      <c r="DE652" s="1">
        <v>1317.562</v>
      </c>
      <c r="DF652" s="1">
        <v>2209.512</v>
      </c>
      <c r="DG652" s="1">
        <v>438.54</v>
      </c>
      <c r="DH652" s="1">
        <v>6638.318</v>
      </c>
      <c r="DI652" s="1">
        <v>76.825</v>
      </c>
      <c r="DJ652" s="1">
        <v>38.407</v>
      </c>
      <c r="DK652" s="1">
        <v>196.796</v>
      </c>
      <c r="DL652" s="1">
        <v>0.008</v>
      </c>
      <c r="DM652" s="1">
        <v>0.012</v>
      </c>
      <c r="DN652" s="1">
        <v>0.0</v>
      </c>
      <c r="DO652" s="1">
        <v>0.0</v>
      </c>
      <c r="DP652" s="1">
        <v>0.062</v>
      </c>
      <c r="DQ652" s="1">
        <v>0.0</v>
      </c>
      <c r="DR652" s="1">
        <v>0.0</v>
      </c>
      <c r="DS652" s="1">
        <v>30.215</v>
      </c>
      <c r="DT652" s="1">
        <v>3.803</v>
      </c>
      <c r="DU652" s="1">
        <v>16.818</v>
      </c>
      <c r="DV652" s="1">
        <v>33.152</v>
      </c>
      <c r="DW652" s="1">
        <v>6.58</v>
      </c>
      <c r="DX652" s="1">
        <v>84.735</v>
      </c>
      <c r="DY652" s="1">
        <v>1.153</v>
      </c>
      <c r="DZ652" s="1">
        <v>0.49</v>
      </c>
    </row>
    <row r="653">
      <c r="A653" s="1" t="s">
        <v>182</v>
      </c>
      <c r="B653" s="1">
        <v>2014.0</v>
      </c>
      <c r="C653" s="1" t="s">
        <v>183</v>
      </c>
      <c r="D653" s="1">
        <v>2.00085074E8</v>
      </c>
      <c r="E653" s="1">
        <v>3.132099919872E12</v>
      </c>
      <c r="F653" s="1">
        <v>9.678</v>
      </c>
      <c r="G653" s="1">
        <v>16.715</v>
      </c>
      <c r="H653" s="1">
        <v>946.746</v>
      </c>
      <c r="I653" s="1">
        <v>189.43</v>
      </c>
      <c r="J653" s="1">
        <v>235.3</v>
      </c>
      <c r="K653" s="1">
        <v>47.08</v>
      </c>
      <c r="L653" s="1">
        <v>7.972</v>
      </c>
      <c r="M653" s="1">
        <v>5.4</v>
      </c>
      <c r="N653" s="1">
        <v>192.939</v>
      </c>
      <c r="O653" s="1">
        <v>6.326</v>
      </c>
      <c r="P653" s="1">
        <v>12.123</v>
      </c>
      <c r="Q653" s="1">
        <v>1018.415</v>
      </c>
      <c r="R653" s="1">
        <v>203.77</v>
      </c>
      <c r="S653" s="1">
        <v>134.443</v>
      </c>
      <c r="T653" s="1">
        <v>26.9</v>
      </c>
      <c r="U653" s="1">
        <v>-0.802</v>
      </c>
      <c r="V653" s="1">
        <v>-0.338</v>
      </c>
      <c r="W653" s="1">
        <v>209.046</v>
      </c>
      <c r="X653" s="1">
        <v>41.827</v>
      </c>
      <c r="Y653" s="1">
        <v>4.555</v>
      </c>
      <c r="Z653" s="1">
        <v>5.808</v>
      </c>
      <c r="AA653" s="1">
        <v>624.33</v>
      </c>
      <c r="AB653" s="1">
        <v>3120.323</v>
      </c>
      <c r="AC653" s="1">
        <v>590.55</v>
      </c>
      <c r="AD653" s="1">
        <v>21.177</v>
      </c>
      <c r="AE653" s="1">
        <v>2.133</v>
      </c>
      <c r="AF653" s="1">
        <v>74.68</v>
      </c>
      <c r="AG653" s="1">
        <v>17870.574</v>
      </c>
      <c r="AH653" s="1">
        <v>1.142</v>
      </c>
      <c r="AI653" s="1">
        <v>3.745</v>
      </c>
      <c r="AJ653" s="1">
        <v>77.643</v>
      </c>
      <c r="AK653" s="1">
        <v>711.797</v>
      </c>
      <c r="AL653" s="1">
        <v>142.42</v>
      </c>
      <c r="AM653" s="1">
        <v>10751.104</v>
      </c>
      <c r="AN653" s="1">
        <v>2151.135</v>
      </c>
      <c r="AO653" s="1">
        <v>24.117</v>
      </c>
      <c r="AP653" s="1">
        <v>61.318</v>
      </c>
      <c r="AQ653" s="1">
        <v>5.921</v>
      </c>
      <c r="AR653" s="1">
        <v>22.727</v>
      </c>
      <c r="AS653" s="1">
        <v>406.555</v>
      </c>
      <c r="AT653" s="1">
        <v>405.178</v>
      </c>
      <c r="AU653" s="1">
        <v>81.07</v>
      </c>
      <c r="AV653" s="1">
        <v>2031.909</v>
      </c>
      <c r="AW653" s="1">
        <v>6.37</v>
      </c>
      <c r="AX653" s="1">
        <v>13.981</v>
      </c>
      <c r="AY653" s="1">
        <v>1166.887</v>
      </c>
      <c r="AZ653" s="1">
        <v>233.477</v>
      </c>
      <c r="BA653" s="1">
        <v>13.728</v>
      </c>
      <c r="BB653" s="1">
        <v>11.589</v>
      </c>
      <c r="BC653" s="1">
        <v>113.94</v>
      </c>
      <c r="BD653" s="1">
        <v>-4.489</v>
      </c>
      <c r="BE653" s="1">
        <v>-49.753</v>
      </c>
      <c r="BF653" s="1">
        <v>950.227</v>
      </c>
      <c r="BG653" s="1">
        <v>1866.406</v>
      </c>
      <c r="BH653" s="1">
        <v>373.44</v>
      </c>
      <c r="BI653" s="1">
        <v>4749.113</v>
      </c>
      <c r="BJ653" s="1">
        <v>63.236</v>
      </c>
      <c r="BK653" s="1">
        <v>27.086</v>
      </c>
      <c r="BL653" s="1">
        <v>1.73</v>
      </c>
      <c r="BM653" s="1">
        <v>-0.055</v>
      </c>
      <c r="BN653" s="1">
        <v>1357.02</v>
      </c>
      <c r="BO653" s="1">
        <v>2239.697</v>
      </c>
      <c r="BP653" s="1">
        <v>448.13</v>
      </c>
      <c r="BQ653" s="1">
        <v>6782.215</v>
      </c>
      <c r="BR653" s="1">
        <v>75.883</v>
      </c>
      <c r="BS653" s="1">
        <v>38.682</v>
      </c>
      <c r="BT653" s="1">
        <v>33.78</v>
      </c>
      <c r="BU653" s="1">
        <v>5.411</v>
      </c>
      <c r="BV653" s="1">
        <v>-0.461</v>
      </c>
      <c r="BW653" s="1">
        <v>-0.382</v>
      </c>
      <c r="BX653" s="1">
        <v>39.131</v>
      </c>
      <c r="BY653" s="1">
        <v>76.867</v>
      </c>
      <c r="BZ653" s="1">
        <v>15.38</v>
      </c>
      <c r="CA653" s="1">
        <v>195.572</v>
      </c>
      <c r="CB653" s="1">
        <v>2.604</v>
      </c>
      <c r="CC653" s="1">
        <v>1.115</v>
      </c>
      <c r="CD653" s="1">
        <v>2.857</v>
      </c>
      <c r="CE653" s="1">
        <v>42.793</v>
      </c>
      <c r="CF653" s="1">
        <v>1540.811</v>
      </c>
      <c r="CG653" s="1">
        <v>172.177</v>
      </c>
      <c r="CH653" s="1">
        <v>34.45</v>
      </c>
      <c r="CI653" s="1">
        <v>7700.779</v>
      </c>
      <c r="CJ653" s="1">
        <v>11.168</v>
      </c>
      <c r="CK653" s="1">
        <v>143.07</v>
      </c>
      <c r="CL653" s="1">
        <v>7117.711</v>
      </c>
      <c r="CM653" s="1">
        <v>1424.148</v>
      </c>
      <c r="CN653" s="1">
        <v>5.834</v>
      </c>
      <c r="CO653" s="1">
        <v>43.921</v>
      </c>
      <c r="CP653" s="1">
        <v>147.122</v>
      </c>
      <c r="CQ653" s="1">
        <v>47.079</v>
      </c>
      <c r="CS653" s="1">
        <v>14.906</v>
      </c>
      <c r="CT653" s="1">
        <v>19.085</v>
      </c>
      <c r="CU653" s="1">
        <v>235.296</v>
      </c>
      <c r="CW653" s="1">
        <v>735.299</v>
      </c>
      <c r="CX653" s="1">
        <v>7.972</v>
      </c>
      <c r="CZ653" s="1">
        <v>4.194</v>
      </c>
      <c r="DA653" s="1">
        <v>2951.494</v>
      </c>
      <c r="DB653" s="1">
        <v>3575.635</v>
      </c>
      <c r="DC653" s="1">
        <v>1.786</v>
      </c>
      <c r="DD653" s="1">
        <v>0.327</v>
      </c>
      <c r="DE653" s="1">
        <v>1317.889</v>
      </c>
      <c r="DF653" s="1">
        <v>2162.83</v>
      </c>
      <c r="DG653" s="1">
        <v>432.75</v>
      </c>
      <c r="DH653" s="1">
        <v>6586.644</v>
      </c>
      <c r="DI653" s="1">
        <v>73.279</v>
      </c>
      <c r="DJ653" s="1">
        <v>37.566</v>
      </c>
      <c r="DK653" s="1">
        <v>235.485</v>
      </c>
      <c r="DL653" s="1">
        <v>0.029</v>
      </c>
      <c r="DM653" s="1">
        <v>0.041</v>
      </c>
      <c r="DN653" s="1">
        <v>0.1</v>
      </c>
      <c r="DO653" s="1">
        <v>0.02</v>
      </c>
      <c r="DP653" s="1">
        <v>0.205</v>
      </c>
      <c r="DQ653" s="1">
        <v>0.003</v>
      </c>
      <c r="DR653" s="1">
        <v>0.001</v>
      </c>
      <c r="DS653" s="1">
        <v>85.683</v>
      </c>
      <c r="DT653" s="1">
        <v>14.251</v>
      </c>
      <c r="DU653" s="1">
        <v>31.069</v>
      </c>
      <c r="DV653" s="1">
        <v>61.024</v>
      </c>
      <c r="DW653" s="1">
        <v>12.21</v>
      </c>
      <c r="DX653" s="1">
        <v>155.281</v>
      </c>
      <c r="DY653" s="1">
        <v>2.068</v>
      </c>
      <c r="DZ653" s="1">
        <v>0.886</v>
      </c>
    </row>
    <row r="654">
      <c r="A654" s="1" t="s">
        <v>182</v>
      </c>
      <c r="B654" s="1">
        <v>2015.0</v>
      </c>
      <c r="C654" s="1" t="s">
        <v>183</v>
      </c>
      <c r="D654" s="1">
        <v>2.01675482E8</v>
      </c>
      <c r="E654" s="1">
        <v>3.02104313856E12</v>
      </c>
      <c r="F654" s="1">
        <v>16.967</v>
      </c>
      <c r="G654" s="1">
        <v>32.141</v>
      </c>
      <c r="H654" s="1">
        <v>1098.652</v>
      </c>
      <c r="I654" s="1">
        <v>221.571</v>
      </c>
      <c r="J654" s="1">
        <v>247.328</v>
      </c>
      <c r="K654" s="1">
        <v>49.88</v>
      </c>
      <c r="L654" s="1">
        <v>8.582</v>
      </c>
      <c r="M654" s="1">
        <v>6.386</v>
      </c>
      <c r="N654" s="1">
        <v>188.638</v>
      </c>
      <c r="O654" s="1">
        <v>0.594</v>
      </c>
      <c r="P654" s="1">
        <v>1.211</v>
      </c>
      <c r="Q654" s="1">
        <v>1016.39</v>
      </c>
      <c r="R654" s="1">
        <v>204.981</v>
      </c>
      <c r="S654" s="1">
        <v>133.779</v>
      </c>
      <c r="T654" s="1">
        <v>26.98</v>
      </c>
      <c r="U654" s="1">
        <v>-19.19</v>
      </c>
      <c r="V654" s="1">
        <v>-8.026</v>
      </c>
      <c r="W654" s="1">
        <v>167.598</v>
      </c>
      <c r="X654" s="1">
        <v>33.8</v>
      </c>
      <c r="Y654" s="1">
        <v>4.642</v>
      </c>
      <c r="Z654" s="1">
        <v>5.908</v>
      </c>
      <c r="AA654" s="1">
        <v>615.64</v>
      </c>
      <c r="AB654" s="1">
        <v>3052.627</v>
      </c>
      <c r="AC654" s="1">
        <v>581.22</v>
      </c>
      <c r="AD654" s="1">
        <v>21.082</v>
      </c>
      <c r="AE654" s="1">
        <v>-1.124</v>
      </c>
      <c r="AF654" s="1">
        <v>-40.197</v>
      </c>
      <c r="AG654" s="1">
        <v>17530.332</v>
      </c>
      <c r="AH654" s="1">
        <v>1.17</v>
      </c>
      <c r="AI654" s="1">
        <v>-2.87</v>
      </c>
      <c r="AJ654" s="1">
        <v>-61.745</v>
      </c>
      <c r="AK654" s="1">
        <v>670.285</v>
      </c>
      <c r="AL654" s="1">
        <v>135.18</v>
      </c>
      <c r="AM654" s="1">
        <v>10360.158</v>
      </c>
      <c r="AN654" s="1">
        <v>2089.39</v>
      </c>
      <c r="AO654" s="1">
        <v>23.258</v>
      </c>
      <c r="AP654" s="1">
        <v>60.217</v>
      </c>
      <c r="AQ654" s="1">
        <v>5.611</v>
      </c>
      <c r="AR654" s="1">
        <v>22.811</v>
      </c>
      <c r="AS654" s="1">
        <v>429.365</v>
      </c>
      <c r="AT654" s="1">
        <v>394.148</v>
      </c>
      <c r="AU654" s="1">
        <v>79.49</v>
      </c>
      <c r="AV654" s="1">
        <v>2128.992</v>
      </c>
      <c r="AW654" s="1">
        <v>1.957</v>
      </c>
      <c r="AX654" s="1">
        <v>4.568</v>
      </c>
      <c r="AY654" s="1">
        <v>1180.337</v>
      </c>
      <c r="AZ654" s="1">
        <v>238.045</v>
      </c>
      <c r="BA654" s="1">
        <v>13.676</v>
      </c>
      <c r="BB654" s="1">
        <v>12.374</v>
      </c>
      <c r="BC654" s="1">
        <v>109.64</v>
      </c>
      <c r="BD654" s="1">
        <v>-3.668</v>
      </c>
      <c r="BE654" s="1">
        <v>-39.485</v>
      </c>
      <c r="BF654" s="1">
        <v>910.741</v>
      </c>
      <c r="BG654" s="1">
        <v>1783.757</v>
      </c>
      <c r="BH654" s="1">
        <v>359.74</v>
      </c>
      <c r="BI654" s="1">
        <v>4515.875</v>
      </c>
      <c r="BJ654" s="1">
        <v>61.894</v>
      </c>
      <c r="BK654" s="1">
        <v>26.248</v>
      </c>
      <c r="BL654" s="1">
        <v>4.715</v>
      </c>
      <c r="BM654" s="1">
        <v>23.368</v>
      </c>
      <c r="BN654" s="1">
        <v>1380.388</v>
      </c>
      <c r="BO654" s="1">
        <v>2211.672</v>
      </c>
      <c r="BP654" s="1">
        <v>446.04</v>
      </c>
      <c r="BQ654" s="1">
        <v>6844.599</v>
      </c>
      <c r="BR654" s="1">
        <v>76.742</v>
      </c>
      <c r="BS654" s="1">
        <v>39.783</v>
      </c>
      <c r="BT654" s="1">
        <v>34.42</v>
      </c>
      <c r="BU654" s="1">
        <v>5.591</v>
      </c>
      <c r="BV654" s="1">
        <v>-4.19</v>
      </c>
      <c r="BW654" s="1">
        <v>-1.829</v>
      </c>
      <c r="BX654" s="1">
        <v>37.302</v>
      </c>
      <c r="BY654" s="1">
        <v>73.038</v>
      </c>
      <c r="BZ654" s="1">
        <v>14.73</v>
      </c>
      <c r="CA654" s="1">
        <v>184.959</v>
      </c>
      <c r="CB654" s="1">
        <v>2.534</v>
      </c>
      <c r="CC654" s="1">
        <v>1.075</v>
      </c>
      <c r="CD654" s="1">
        <v>-5.566</v>
      </c>
      <c r="CE654" s="1">
        <v>-85.767</v>
      </c>
      <c r="CF654" s="1">
        <v>1455.043</v>
      </c>
      <c r="CG654" s="1">
        <v>142.357</v>
      </c>
      <c r="CH654" s="1">
        <v>28.71</v>
      </c>
      <c r="CI654" s="1">
        <v>7214.776</v>
      </c>
      <c r="CJ654" s="1">
        <v>7.953</v>
      </c>
      <c r="CK654" s="1">
        <v>113.255</v>
      </c>
      <c r="CL654" s="1">
        <v>7623.154</v>
      </c>
      <c r="CM654" s="1">
        <v>1537.403</v>
      </c>
      <c r="CN654" s="1">
        <v>4.94</v>
      </c>
      <c r="CO654" s="1">
        <v>41.935</v>
      </c>
      <c r="CP654" s="1">
        <v>155.876</v>
      </c>
      <c r="CQ654" s="1">
        <v>49.88</v>
      </c>
      <c r="CS654" s="1">
        <v>5.95</v>
      </c>
      <c r="CT654" s="1">
        <v>8.754</v>
      </c>
      <c r="CU654" s="1">
        <v>247.33</v>
      </c>
      <c r="CW654" s="1">
        <v>772.905</v>
      </c>
      <c r="CX654" s="1">
        <v>8.582</v>
      </c>
      <c r="CZ654" s="1">
        <v>4.492</v>
      </c>
      <c r="DA654" s="1">
        <v>2881.957</v>
      </c>
      <c r="DB654" s="1">
        <v>3535.438</v>
      </c>
      <c r="DC654" s="1">
        <v>4.935</v>
      </c>
      <c r="DD654" s="1">
        <v>25.197</v>
      </c>
      <c r="DE654" s="1">
        <v>1343.086</v>
      </c>
      <c r="DF654" s="1">
        <v>2138.634</v>
      </c>
      <c r="DG654" s="1">
        <v>431.31</v>
      </c>
      <c r="DH654" s="1">
        <v>6659.64</v>
      </c>
      <c r="DI654" s="1">
        <v>74.208</v>
      </c>
      <c r="DJ654" s="1">
        <v>38.708</v>
      </c>
      <c r="DK654" s="1">
        <v>266.361</v>
      </c>
      <c r="DL654" s="1">
        <v>0.108</v>
      </c>
      <c r="DM654" s="1">
        <v>0.149</v>
      </c>
      <c r="DN654" s="1">
        <v>0.298</v>
      </c>
      <c r="DO654" s="1">
        <v>0.06</v>
      </c>
      <c r="DP654" s="1">
        <v>0.74</v>
      </c>
      <c r="DQ654" s="1">
        <v>0.01</v>
      </c>
      <c r="DR654" s="1">
        <v>0.004</v>
      </c>
      <c r="DS654" s="1">
        <v>77.111</v>
      </c>
      <c r="DT654" s="1">
        <v>23.679</v>
      </c>
      <c r="DU654" s="1">
        <v>54.749</v>
      </c>
      <c r="DV654" s="1">
        <v>107.252</v>
      </c>
      <c r="DW654" s="1">
        <v>21.63</v>
      </c>
      <c r="DX654" s="1">
        <v>271.469</v>
      </c>
      <c r="DY654" s="1">
        <v>3.721</v>
      </c>
      <c r="DZ654" s="1">
        <v>1.578</v>
      </c>
    </row>
    <row r="655">
      <c r="A655" s="1" t="s">
        <v>182</v>
      </c>
      <c r="B655" s="1">
        <v>2016.0</v>
      </c>
      <c r="C655" s="1" t="s">
        <v>183</v>
      </c>
      <c r="D655" s="1">
        <v>2.03218058E8</v>
      </c>
      <c r="E655" s="1">
        <v>2.922076176384E12</v>
      </c>
      <c r="F655" s="1">
        <v>-9.0</v>
      </c>
      <c r="G655" s="1">
        <v>-19.942</v>
      </c>
      <c r="H655" s="1">
        <v>992.182</v>
      </c>
      <c r="I655" s="1">
        <v>201.629</v>
      </c>
      <c r="J655" s="1">
        <v>252.586</v>
      </c>
      <c r="K655" s="1">
        <v>51.33</v>
      </c>
      <c r="L655" s="1">
        <v>8.867</v>
      </c>
      <c r="M655" s="1">
        <v>5.967</v>
      </c>
      <c r="N655" s="1">
        <v>149.648</v>
      </c>
      <c r="O655" s="1">
        <v>-9.675</v>
      </c>
      <c r="P655" s="1">
        <v>-19.831</v>
      </c>
      <c r="Q655" s="1">
        <v>911.089</v>
      </c>
      <c r="R655" s="1">
        <v>185.15</v>
      </c>
      <c r="S655" s="1">
        <v>126.318</v>
      </c>
      <c r="T655" s="1">
        <v>25.67</v>
      </c>
      <c r="U655" s="1">
        <v>-7.848</v>
      </c>
      <c r="V655" s="1">
        <v>-2.653</v>
      </c>
      <c r="W655" s="1">
        <v>153.272</v>
      </c>
      <c r="X655" s="1">
        <v>31.148</v>
      </c>
      <c r="Y655" s="1">
        <v>4.434</v>
      </c>
      <c r="Z655" s="1">
        <v>5.48</v>
      </c>
      <c r="AA655" s="1">
        <v>619.68</v>
      </c>
      <c r="AB655" s="1">
        <v>3049.335</v>
      </c>
      <c r="AC655" s="1">
        <v>578.89</v>
      </c>
      <c r="AD655" s="1">
        <v>22.104</v>
      </c>
      <c r="AE655" s="1">
        <v>-2.375</v>
      </c>
      <c r="AF655" s="1">
        <v>-83.984</v>
      </c>
      <c r="AG655" s="1">
        <v>16983.994</v>
      </c>
      <c r="AH655" s="1">
        <v>1.181</v>
      </c>
      <c r="AI655" s="1">
        <v>-7.36</v>
      </c>
      <c r="AJ655" s="1">
        <v>-153.781</v>
      </c>
      <c r="AK655" s="1">
        <v>478.353</v>
      </c>
      <c r="AL655" s="1">
        <v>97.21</v>
      </c>
      <c r="AM655" s="1">
        <v>9524.787</v>
      </c>
      <c r="AN655" s="1">
        <v>1935.609</v>
      </c>
      <c r="AO655" s="1">
        <v>16.792</v>
      </c>
      <c r="AP655" s="1">
        <v>57.285</v>
      </c>
      <c r="AQ655" s="1">
        <v>-13.622</v>
      </c>
      <c r="AR655" s="1">
        <v>-58.487</v>
      </c>
      <c r="AS655" s="1">
        <v>370.879</v>
      </c>
      <c r="AT655" s="1">
        <v>277.928</v>
      </c>
      <c r="AU655" s="1">
        <v>56.48</v>
      </c>
      <c r="AV655" s="1">
        <v>1825.029</v>
      </c>
      <c r="AW655" s="1">
        <v>1.34</v>
      </c>
      <c r="AX655" s="1">
        <v>3.191</v>
      </c>
      <c r="AY655" s="1">
        <v>1187.078</v>
      </c>
      <c r="AZ655" s="1">
        <v>241.236</v>
      </c>
      <c r="BA655" s="1">
        <v>9.757</v>
      </c>
      <c r="BB655" s="1">
        <v>10.976</v>
      </c>
      <c r="BC655" s="1">
        <v>86.63</v>
      </c>
      <c r="BD655" s="1">
        <v>5.884</v>
      </c>
      <c r="BE655" s="1">
        <v>46.321</v>
      </c>
      <c r="BF655" s="1">
        <v>957.063</v>
      </c>
      <c r="BG655" s="1">
        <v>1874.391</v>
      </c>
      <c r="BH655" s="1">
        <v>380.91</v>
      </c>
      <c r="BI655" s="1">
        <v>4709.536</v>
      </c>
      <c r="BJ655" s="1">
        <v>65.8</v>
      </c>
      <c r="BK655" s="1">
        <v>28.324</v>
      </c>
      <c r="BL655" s="1">
        <v>2.352</v>
      </c>
      <c r="BM655" s="1">
        <v>62.942</v>
      </c>
      <c r="BN655" s="1">
        <v>1443.33</v>
      </c>
      <c r="BO655" s="1">
        <v>2370.262</v>
      </c>
      <c r="BP655" s="1">
        <v>481.68</v>
      </c>
      <c r="BQ655" s="1">
        <v>7102.371</v>
      </c>
      <c r="BR655" s="1">
        <v>83.208</v>
      </c>
      <c r="BS655" s="1">
        <v>42.715</v>
      </c>
      <c r="BT655" s="1">
        <v>40.79</v>
      </c>
      <c r="BU655" s="1">
        <v>6.582</v>
      </c>
      <c r="BV655" s="1">
        <v>7.671</v>
      </c>
      <c r="BW655" s="1">
        <v>2.559</v>
      </c>
      <c r="BX655" s="1">
        <v>39.86</v>
      </c>
      <c r="BY655" s="1">
        <v>78.044</v>
      </c>
      <c r="BZ655" s="1">
        <v>15.86</v>
      </c>
      <c r="CA655" s="1">
        <v>196.145</v>
      </c>
      <c r="CB655" s="1">
        <v>2.74</v>
      </c>
      <c r="CC655" s="1">
        <v>1.18</v>
      </c>
      <c r="CD655" s="1">
        <v>-5.186</v>
      </c>
      <c r="CE655" s="1">
        <v>-75.463</v>
      </c>
      <c r="CF655" s="1">
        <v>1379.58</v>
      </c>
      <c r="CG655" s="1">
        <v>74.108</v>
      </c>
      <c r="CH655" s="1">
        <v>15.06</v>
      </c>
      <c r="CI655" s="1">
        <v>6788.669</v>
      </c>
      <c r="CJ655" s="1">
        <v>3.415</v>
      </c>
      <c r="CK655" s="1">
        <v>52.5</v>
      </c>
      <c r="CL655" s="1">
        <v>7823.631</v>
      </c>
      <c r="CM655" s="1">
        <v>1589.903</v>
      </c>
      <c r="CN655" s="1">
        <v>2.602</v>
      </c>
      <c r="CO655" s="1">
        <v>40.829</v>
      </c>
      <c r="CP655" s="1">
        <v>160.421</v>
      </c>
      <c r="CQ655" s="1">
        <v>51.335</v>
      </c>
      <c r="CS655" s="1">
        <v>2.916</v>
      </c>
      <c r="CT655" s="1">
        <v>4.545</v>
      </c>
      <c r="CU655" s="1">
        <v>252.609</v>
      </c>
      <c r="CW655" s="1">
        <v>789.403</v>
      </c>
      <c r="CX655" s="1">
        <v>8.868</v>
      </c>
      <c r="CZ655" s="1">
        <v>4.748</v>
      </c>
      <c r="DA655" s="1">
        <v>2848.615</v>
      </c>
      <c r="DB655" s="1">
        <v>3451.454</v>
      </c>
      <c r="DC655" s="1">
        <v>2.232</v>
      </c>
      <c r="DD655" s="1">
        <v>60.384</v>
      </c>
      <c r="DE655" s="1">
        <v>1403.47</v>
      </c>
      <c r="DF655" s="1">
        <v>2292.218</v>
      </c>
      <c r="DG655" s="1">
        <v>465.82</v>
      </c>
      <c r="DH655" s="1">
        <v>6906.227</v>
      </c>
      <c r="DI655" s="1">
        <v>80.468</v>
      </c>
      <c r="DJ655" s="1">
        <v>41.536</v>
      </c>
      <c r="DK655" s="1">
        <v>44.712</v>
      </c>
      <c r="DL655" s="1">
        <v>0.065</v>
      </c>
      <c r="DM655" s="1">
        <v>0.214</v>
      </c>
      <c r="DN655" s="1">
        <v>0.443</v>
      </c>
      <c r="DO655" s="1">
        <v>0.09</v>
      </c>
      <c r="DP655" s="1">
        <v>1.054</v>
      </c>
      <c r="DQ655" s="1">
        <v>0.016</v>
      </c>
      <c r="DR655" s="1">
        <v>0.006</v>
      </c>
      <c r="DS655" s="1">
        <v>54.857</v>
      </c>
      <c r="DT655" s="1">
        <v>29.394</v>
      </c>
      <c r="DU655" s="1">
        <v>84.143</v>
      </c>
      <c r="DV655" s="1">
        <v>164.798</v>
      </c>
      <c r="DW655" s="1">
        <v>33.49</v>
      </c>
      <c r="DX655" s="1">
        <v>414.052</v>
      </c>
      <c r="DY655" s="1">
        <v>5.785</v>
      </c>
      <c r="DZ655" s="1">
        <v>2.49</v>
      </c>
    </row>
    <row r="656">
      <c r="A656" s="1" t="s">
        <v>182</v>
      </c>
      <c r="B656" s="1">
        <v>2017.0</v>
      </c>
      <c r="C656" s="1" t="s">
        <v>183</v>
      </c>
      <c r="D656" s="1">
        <v>2.04703394E8</v>
      </c>
      <c r="E656" s="1">
        <v>2.96073166848E12</v>
      </c>
      <c r="F656" s="1">
        <v>2.173</v>
      </c>
      <c r="G656" s="1">
        <v>4.381</v>
      </c>
      <c r="H656" s="1">
        <v>1006.385</v>
      </c>
      <c r="I656" s="1">
        <v>206.01</v>
      </c>
      <c r="J656" s="1">
        <v>258.472</v>
      </c>
      <c r="K656" s="1">
        <v>52.91</v>
      </c>
      <c r="L656" s="1">
        <v>8.978</v>
      </c>
      <c r="M656" s="1">
        <v>6.048</v>
      </c>
      <c r="N656" s="1">
        <v>155.875</v>
      </c>
      <c r="O656" s="1">
        <v>5.469</v>
      </c>
      <c r="P656" s="1">
        <v>10.125</v>
      </c>
      <c r="Q656" s="1">
        <v>953.94</v>
      </c>
      <c r="R656" s="1">
        <v>195.275</v>
      </c>
      <c r="S656" s="1">
        <v>111.625</v>
      </c>
      <c r="T656" s="1">
        <v>22.85</v>
      </c>
      <c r="U656" s="1">
        <v>-18.682</v>
      </c>
      <c r="V656" s="1">
        <v>-5.819</v>
      </c>
      <c r="W656" s="1">
        <v>123.734</v>
      </c>
      <c r="X656" s="1">
        <v>25.329</v>
      </c>
      <c r="Y656" s="1">
        <v>3.877</v>
      </c>
      <c r="Z656" s="1">
        <v>5.733</v>
      </c>
      <c r="AA656" s="1">
        <v>625.67</v>
      </c>
      <c r="AB656" s="1">
        <v>3056.471</v>
      </c>
      <c r="AC656" s="1">
        <v>589.32</v>
      </c>
      <c r="AD656" s="1">
        <v>22.245</v>
      </c>
      <c r="AE656" s="1">
        <v>0.758</v>
      </c>
      <c r="AF656" s="1">
        <v>26.175</v>
      </c>
      <c r="AG656" s="1">
        <v>16988.623</v>
      </c>
      <c r="AH656" s="1">
        <v>1.175</v>
      </c>
      <c r="AI656" s="1">
        <v>1.283</v>
      </c>
      <c r="AJ656" s="1">
        <v>24.839</v>
      </c>
      <c r="AK656" s="1">
        <v>520.558</v>
      </c>
      <c r="AL656" s="1">
        <v>106.56</v>
      </c>
      <c r="AM656" s="1">
        <v>9577.014</v>
      </c>
      <c r="AN656" s="1">
        <v>1960.447</v>
      </c>
      <c r="AO656" s="1">
        <v>18.082</v>
      </c>
      <c r="AP656" s="1">
        <v>57.551</v>
      </c>
      <c r="AQ656" s="1">
        <v>1.467</v>
      </c>
      <c r="AR656" s="1">
        <v>5.441</v>
      </c>
      <c r="AS656" s="1">
        <v>376.32</v>
      </c>
      <c r="AT656" s="1">
        <v>320.415</v>
      </c>
      <c r="AU656" s="1">
        <v>65.59</v>
      </c>
      <c r="AV656" s="1">
        <v>1838.369</v>
      </c>
      <c r="AW656" s="1">
        <v>12.676</v>
      </c>
      <c r="AX656" s="1">
        <v>30.578</v>
      </c>
      <c r="AY656" s="1">
        <v>1327.844</v>
      </c>
      <c r="AZ656" s="1">
        <v>271.814</v>
      </c>
      <c r="BA656" s="1">
        <v>11.13</v>
      </c>
      <c r="BB656" s="1">
        <v>11.047</v>
      </c>
      <c r="BC656" s="1">
        <v>91.86</v>
      </c>
      <c r="BD656" s="1">
        <v>-2.626</v>
      </c>
      <c r="BE656" s="1">
        <v>-29.797</v>
      </c>
      <c r="BF656" s="1">
        <v>927.266</v>
      </c>
      <c r="BG656" s="1">
        <v>1811.939</v>
      </c>
      <c r="BH656" s="1">
        <v>370.91</v>
      </c>
      <c r="BI656" s="1">
        <v>4529.804</v>
      </c>
      <c r="BJ656" s="1">
        <v>62.939</v>
      </c>
      <c r="BK656" s="1">
        <v>27.221</v>
      </c>
      <c r="BL656" s="1">
        <v>0.799</v>
      </c>
      <c r="BM656" s="1">
        <v>2.657</v>
      </c>
      <c r="BN656" s="1">
        <v>1445.988</v>
      </c>
      <c r="BO656" s="1">
        <v>2358.339</v>
      </c>
      <c r="BP656" s="1">
        <v>482.76</v>
      </c>
      <c r="BQ656" s="1">
        <v>7063.818</v>
      </c>
      <c r="BR656" s="1">
        <v>81.918</v>
      </c>
      <c r="BS656" s="1">
        <v>42.449</v>
      </c>
      <c r="BT656" s="1">
        <v>36.35</v>
      </c>
      <c r="BU656" s="1">
        <v>5.81</v>
      </c>
      <c r="BV656" s="1">
        <v>-0.789</v>
      </c>
      <c r="BW656" s="1">
        <v>-0.512</v>
      </c>
      <c r="BX656" s="1">
        <v>39.348</v>
      </c>
      <c r="BY656" s="1">
        <v>76.892</v>
      </c>
      <c r="BZ656" s="1">
        <v>15.74</v>
      </c>
      <c r="CA656" s="1">
        <v>192.22</v>
      </c>
      <c r="CB656" s="1">
        <v>2.671</v>
      </c>
      <c r="CC656" s="1">
        <v>1.155</v>
      </c>
      <c r="CD656" s="1">
        <v>0.672</v>
      </c>
      <c r="CE656" s="1">
        <v>9.272</v>
      </c>
      <c r="CF656" s="1">
        <v>1388.852</v>
      </c>
      <c r="CG656" s="1">
        <v>88.518</v>
      </c>
      <c r="CH656" s="1">
        <v>18.12</v>
      </c>
      <c r="CI656" s="1">
        <v>6784.705</v>
      </c>
      <c r="CJ656" s="1">
        <v>4.341</v>
      </c>
      <c r="CK656" s="1">
        <v>69.021</v>
      </c>
      <c r="CL656" s="1">
        <v>8104.039</v>
      </c>
      <c r="CM656" s="1">
        <v>1658.924</v>
      </c>
      <c r="CN656" s="1">
        <v>3.075</v>
      </c>
      <c r="CO656" s="1">
        <v>40.771</v>
      </c>
      <c r="CP656" s="1">
        <v>165.35</v>
      </c>
      <c r="CQ656" s="1">
        <v>52.912</v>
      </c>
      <c r="CS656" s="1">
        <v>3.073</v>
      </c>
      <c r="CT656" s="1">
        <v>4.929</v>
      </c>
      <c r="CU656" s="1">
        <v>258.482</v>
      </c>
      <c r="CW656" s="1">
        <v>807.756</v>
      </c>
      <c r="CX656" s="1">
        <v>8.979</v>
      </c>
      <c r="CZ656" s="1">
        <v>4.854</v>
      </c>
      <c r="DA656" s="1">
        <v>2878.897</v>
      </c>
      <c r="DB656" s="1">
        <v>3477.629</v>
      </c>
      <c r="DC656" s="1">
        <v>0.837</v>
      </c>
      <c r="DD656" s="1">
        <v>3.17</v>
      </c>
      <c r="DE656" s="1">
        <v>1406.64</v>
      </c>
      <c r="DF656" s="1">
        <v>2281.447</v>
      </c>
      <c r="DG656" s="1">
        <v>467.02</v>
      </c>
      <c r="DH656" s="1">
        <v>6871.599</v>
      </c>
      <c r="DI656" s="1">
        <v>79.247</v>
      </c>
      <c r="DJ656" s="1">
        <v>41.294</v>
      </c>
      <c r="DK656" s="1">
        <v>875.613</v>
      </c>
      <c r="DL656" s="1">
        <v>1.865</v>
      </c>
      <c r="DM656" s="1">
        <v>2.08</v>
      </c>
      <c r="DN656" s="1">
        <v>4.055</v>
      </c>
      <c r="DO656" s="1">
        <v>0.83</v>
      </c>
      <c r="DP656" s="1">
        <v>10.159</v>
      </c>
      <c r="DQ656" s="1">
        <v>0.141</v>
      </c>
      <c r="DR656" s="1">
        <v>0.061</v>
      </c>
      <c r="DS656" s="1">
        <v>26.529</v>
      </c>
      <c r="DT656" s="1">
        <v>21.79</v>
      </c>
      <c r="DU656" s="1">
        <v>105.933</v>
      </c>
      <c r="DV656" s="1">
        <v>206.982</v>
      </c>
      <c r="DW656" s="1">
        <v>42.37</v>
      </c>
      <c r="DX656" s="1">
        <v>517.496</v>
      </c>
      <c r="DY656" s="1">
        <v>7.19</v>
      </c>
      <c r="DZ656" s="1">
        <v>3.11</v>
      </c>
    </row>
    <row r="657">
      <c r="A657" s="1" t="s">
        <v>182</v>
      </c>
      <c r="B657" s="1">
        <v>2018.0</v>
      </c>
      <c r="C657" s="1" t="s">
        <v>183</v>
      </c>
      <c r="D657" s="1">
        <v>2.06107217E8</v>
      </c>
      <c r="E657" s="1">
        <v>3.013541101568E12</v>
      </c>
      <c r="F657" s="1">
        <v>15.988</v>
      </c>
      <c r="G657" s="1">
        <v>32.936</v>
      </c>
      <c r="H657" s="1">
        <v>1159.331</v>
      </c>
      <c r="I657" s="1">
        <v>238.946</v>
      </c>
      <c r="J657" s="1">
        <v>263.843</v>
      </c>
      <c r="K657" s="1">
        <v>54.38</v>
      </c>
      <c r="L657" s="1">
        <v>9.042</v>
      </c>
      <c r="M657" s="1">
        <v>7.003</v>
      </c>
      <c r="N657" s="1">
        <v>136.949</v>
      </c>
      <c r="O657" s="1">
        <v>-2.2</v>
      </c>
      <c r="P657" s="1">
        <v>-4.296</v>
      </c>
      <c r="Q657" s="1">
        <v>926.598</v>
      </c>
      <c r="R657" s="1">
        <v>190.979</v>
      </c>
      <c r="S657" s="1">
        <v>100.918</v>
      </c>
      <c r="T657" s="1">
        <v>20.8</v>
      </c>
      <c r="U657" s="1">
        <v>8.369</v>
      </c>
      <c r="V657" s="1">
        <v>2.12</v>
      </c>
      <c r="W657" s="1">
        <v>133.176</v>
      </c>
      <c r="X657" s="1">
        <v>27.449</v>
      </c>
      <c r="Y657" s="1">
        <v>3.459</v>
      </c>
      <c r="Z657" s="1">
        <v>5.597</v>
      </c>
      <c r="AA657" s="1">
        <v>636.37</v>
      </c>
      <c r="AB657" s="1">
        <v>3087.568</v>
      </c>
      <c r="AC657" s="1">
        <v>601.39</v>
      </c>
      <c r="AD657" s="1">
        <v>22.976</v>
      </c>
      <c r="AE657" s="1">
        <v>0.252</v>
      </c>
      <c r="AF657" s="1">
        <v>8.749</v>
      </c>
      <c r="AG657" s="1">
        <v>16915.361</v>
      </c>
      <c r="AH657" s="1">
        <v>1.157</v>
      </c>
      <c r="AI657" s="1">
        <v>-4.74</v>
      </c>
      <c r="AJ657" s="1">
        <v>-92.93</v>
      </c>
      <c r="AK657" s="1">
        <v>438.752</v>
      </c>
      <c r="AL657" s="1">
        <v>90.43</v>
      </c>
      <c r="AM657" s="1">
        <v>9060.903</v>
      </c>
      <c r="AN657" s="1">
        <v>1867.518</v>
      </c>
      <c r="AO657" s="1">
        <v>15.037</v>
      </c>
      <c r="AP657" s="1">
        <v>54.731</v>
      </c>
      <c r="AQ657" s="1">
        <v>-4.627</v>
      </c>
      <c r="AR657" s="1">
        <v>-17.412</v>
      </c>
      <c r="AS657" s="1">
        <v>358.908</v>
      </c>
      <c r="AT657" s="1">
        <v>265.008</v>
      </c>
      <c r="AU657" s="1">
        <v>54.62</v>
      </c>
      <c r="AV657" s="1">
        <v>1741.365</v>
      </c>
      <c r="AW657" s="1">
        <v>-7.428</v>
      </c>
      <c r="AX657" s="1">
        <v>-20.191</v>
      </c>
      <c r="AY657" s="1">
        <v>1220.838</v>
      </c>
      <c r="AZ657" s="1">
        <v>251.624</v>
      </c>
      <c r="BA657" s="1">
        <v>9.082</v>
      </c>
      <c r="BB657" s="1">
        <v>10.518</v>
      </c>
      <c r="BC657" s="1">
        <v>82.36</v>
      </c>
      <c r="BD657" s="1">
        <v>4.87</v>
      </c>
      <c r="BE657" s="1">
        <v>40.324</v>
      </c>
      <c r="BF657" s="1">
        <v>967.59</v>
      </c>
      <c r="BG657" s="1">
        <v>1887.222</v>
      </c>
      <c r="BH657" s="1">
        <v>388.97</v>
      </c>
      <c r="BI657" s="1">
        <v>4694.594</v>
      </c>
      <c r="BJ657" s="1">
        <v>64.678</v>
      </c>
      <c r="BK657" s="1">
        <v>28.357</v>
      </c>
      <c r="BL657" s="1">
        <v>8.876</v>
      </c>
      <c r="BM657" s="1">
        <v>98.678</v>
      </c>
      <c r="BN657" s="1">
        <v>1544.666</v>
      </c>
      <c r="BO657" s="1">
        <v>2479.098</v>
      </c>
      <c r="BP657" s="1">
        <v>510.96</v>
      </c>
      <c r="BQ657" s="1">
        <v>7494.478</v>
      </c>
      <c r="BR657" s="1">
        <v>84.963</v>
      </c>
      <c r="BS657" s="1">
        <v>45.269</v>
      </c>
      <c r="BT657" s="1">
        <v>34.98</v>
      </c>
      <c r="BU657" s="1">
        <v>5.497</v>
      </c>
      <c r="BV657" s="1">
        <v>-0.415</v>
      </c>
      <c r="BW657" s="1">
        <v>-0.358</v>
      </c>
      <c r="BX657" s="1">
        <v>38.99</v>
      </c>
      <c r="BY657" s="1">
        <v>76.028</v>
      </c>
      <c r="BZ657" s="1">
        <v>15.67</v>
      </c>
      <c r="CA657" s="1">
        <v>189.172</v>
      </c>
      <c r="CB657" s="1">
        <v>2.606</v>
      </c>
      <c r="CC657" s="1">
        <v>1.143</v>
      </c>
      <c r="CD657" s="1">
        <v>-5.128</v>
      </c>
      <c r="CE657" s="1">
        <v>-71.221</v>
      </c>
      <c r="CF657" s="1">
        <v>1317.631</v>
      </c>
      <c r="CG657" s="1">
        <v>72.826</v>
      </c>
      <c r="CH657" s="1">
        <v>15.01</v>
      </c>
      <c r="CI657" s="1">
        <v>6392.94</v>
      </c>
      <c r="CJ657" s="1">
        <v>-1.429</v>
      </c>
      <c r="CK657" s="1">
        <v>-23.709</v>
      </c>
      <c r="CL657" s="1">
        <v>7933.807</v>
      </c>
      <c r="CM657" s="1">
        <v>1635.215</v>
      </c>
      <c r="CN657" s="1">
        <v>2.496</v>
      </c>
      <c r="CO657" s="1">
        <v>38.615</v>
      </c>
      <c r="CP657" s="1">
        <v>169.944</v>
      </c>
      <c r="CQ657" s="1">
        <v>54.382</v>
      </c>
      <c r="CS657" s="1">
        <v>2.778</v>
      </c>
      <c r="CT657" s="1">
        <v>4.594</v>
      </c>
      <c r="CU657" s="1">
        <v>263.854</v>
      </c>
      <c r="CW657" s="1">
        <v>824.544</v>
      </c>
      <c r="CX657" s="1">
        <v>9.043</v>
      </c>
      <c r="CZ657" s="1">
        <v>4.981</v>
      </c>
      <c r="DA657" s="1">
        <v>2917.85</v>
      </c>
      <c r="DB657" s="1">
        <v>3486.378</v>
      </c>
      <c r="DC657" s="1">
        <v>9.093</v>
      </c>
      <c r="DD657" s="1">
        <v>99.037</v>
      </c>
      <c r="DE657" s="1">
        <v>1505.676</v>
      </c>
      <c r="DF657" s="1">
        <v>2403.07</v>
      </c>
      <c r="DG657" s="1">
        <v>495.29</v>
      </c>
      <c r="DH657" s="1">
        <v>7305.305</v>
      </c>
      <c r="DI657" s="1">
        <v>82.358</v>
      </c>
      <c r="DJ657" s="1">
        <v>44.126</v>
      </c>
      <c r="DK657" s="1">
        <v>316.131</v>
      </c>
      <c r="DL657" s="1">
        <v>6.531</v>
      </c>
      <c r="DM657" s="1">
        <v>8.611</v>
      </c>
      <c r="DN657" s="1">
        <v>16.787</v>
      </c>
      <c r="DO657" s="1">
        <v>3.46</v>
      </c>
      <c r="DP657" s="1">
        <v>41.777</v>
      </c>
      <c r="DQ657" s="1">
        <v>0.575</v>
      </c>
      <c r="DR657" s="1">
        <v>0.252</v>
      </c>
      <c r="DS657" s="1">
        <v>14.4</v>
      </c>
      <c r="DT657" s="1">
        <v>14.652</v>
      </c>
      <c r="DU657" s="1">
        <v>120.585</v>
      </c>
      <c r="DV657" s="1">
        <v>235.217</v>
      </c>
      <c r="DW657" s="1">
        <v>48.48</v>
      </c>
      <c r="DX657" s="1">
        <v>585.059</v>
      </c>
      <c r="DY657" s="1">
        <v>8.061</v>
      </c>
      <c r="DZ657" s="1">
        <v>3.534</v>
      </c>
    </row>
    <row r="658">
      <c r="A658" s="1" t="s">
        <v>182</v>
      </c>
      <c r="B658" s="1">
        <v>2019.0</v>
      </c>
      <c r="C658" s="1" t="s">
        <v>183</v>
      </c>
      <c r="D658" s="1">
        <v>2.07455405E8</v>
      </c>
      <c r="E658" s="1">
        <v>3.0503272448E12</v>
      </c>
      <c r="F658" s="1">
        <v>10.687</v>
      </c>
      <c r="G658" s="1">
        <v>25.537</v>
      </c>
      <c r="H658" s="1">
        <v>1274.892</v>
      </c>
      <c r="I658" s="1">
        <v>264.483</v>
      </c>
      <c r="J658" s="1">
        <v>264.732</v>
      </c>
      <c r="K658" s="1">
        <v>54.92</v>
      </c>
      <c r="L658" s="1">
        <v>8.672</v>
      </c>
      <c r="M658" s="1">
        <v>7.582</v>
      </c>
      <c r="N658" s="1">
        <v>141.932</v>
      </c>
      <c r="O658" s="1">
        <v>-6.004</v>
      </c>
      <c r="P658" s="1">
        <v>-11.466</v>
      </c>
      <c r="Q658" s="1">
        <v>865.306</v>
      </c>
      <c r="R658" s="1">
        <v>179.512</v>
      </c>
      <c r="S658" s="1">
        <v>104.504</v>
      </c>
      <c r="T658" s="1">
        <v>21.68</v>
      </c>
      <c r="U658" s="1">
        <v>-8.395</v>
      </c>
      <c r="V658" s="1">
        <v>-2.304</v>
      </c>
      <c r="W658" s="1">
        <v>121.203</v>
      </c>
      <c r="X658" s="1">
        <v>25.144</v>
      </c>
      <c r="Y658" s="1">
        <v>3.423</v>
      </c>
      <c r="Z658" s="1">
        <v>5.146</v>
      </c>
      <c r="AA658" s="1">
        <v>658.29</v>
      </c>
      <c r="AB658" s="1">
        <v>3173.164</v>
      </c>
      <c r="AC658" s="1">
        <v>633.33</v>
      </c>
      <c r="AD658" s="1">
        <v>23.733</v>
      </c>
      <c r="AE658" s="1">
        <v>2.313</v>
      </c>
      <c r="AF658" s="1">
        <v>80.641</v>
      </c>
      <c r="AG658" s="1">
        <v>17194.148</v>
      </c>
      <c r="AH658" s="1">
        <v>1.169</v>
      </c>
      <c r="AI658" s="1">
        <v>0.267</v>
      </c>
      <c r="AJ658" s="1">
        <v>4.991</v>
      </c>
      <c r="AK658" s="1">
        <v>490.515</v>
      </c>
      <c r="AL658" s="1">
        <v>101.76</v>
      </c>
      <c r="AM658" s="1">
        <v>9026.079</v>
      </c>
      <c r="AN658" s="1">
        <v>1872.509</v>
      </c>
      <c r="AO658" s="1">
        <v>16.067</v>
      </c>
      <c r="AP658" s="1">
        <v>53.678</v>
      </c>
      <c r="AQ658" s="1">
        <v>-0.439</v>
      </c>
      <c r="AR658" s="1">
        <v>-1.574</v>
      </c>
      <c r="AS658" s="1">
        <v>357.333</v>
      </c>
      <c r="AT658" s="1">
        <v>317.948</v>
      </c>
      <c r="AU658" s="1">
        <v>65.96</v>
      </c>
      <c r="AV658" s="1">
        <v>1722.459</v>
      </c>
      <c r="AW658" s="1">
        <v>2.322</v>
      </c>
      <c r="AX658" s="1">
        <v>5.842</v>
      </c>
      <c r="AY658" s="1">
        <v>1241.063</v>
      </c>
      <c r="AZ658" s="1">
        <v>257.465</v>
      </c>
      <c r="BA658" s="1">
        <v>10.415</v>
      </c>
      <c r="BB658" s="1">
        <v>10.243</v>
      </c>
      <c r="BC658" s="1">
        <v>89.89</v>
      </c>
      <c r="BD658" s="1">
        <v>2.29</v>
      </c>
      <c r="BE658" s="1">
        <v>17.254</v>
      </c>
      <c r="BF658" s="1">
        <v>984.844</v>
      </c>
      <c r="BG658" s="1">
        <v>1917.906</v>
      </c>
      <c r="BH658" s="1">
        <v>397.88</v>
      </c>
      <c r="BI658" s="1">
        <v>4747.257</v>
      </c>
      <c r="BJ658" s="1">
        <v>62.823</v>
      </c>
      <c r="BK658" s="1">
        <v>28.232</v>
      </c>
      <c r="BL658" s="1">
        <v>6.153</v>
      </c>
      <c r="BM658" s="1">
        <v>71.262</v>
      </c>
      <c r="BN658" s="1">
        <v>1615.928</v>
      </c>
      <c r="BO658" s="1">
        <v>2562.334</v>
      </c>
      <c r="BP658" s="1">
        <v>531.57</v>
      </c>
      <c r="BQ658" s="1">
        <v>7789.279</v>
      </c>
      <c r="BR658" s="1">
        <v>83.933</v>
      </c>
      <c r="BS658" s="1">
        <v>46.322</v>
      </c>
      <c r="BT658" s="1">
        <v>24.96</v>
      </c>
      <c r="BU658" s="1">
        <v>3.792</v>
      </c>
      <c r="BV658" s="1">
        <v>2.903</v>
      </c>
      <c r="BW658" s="1">
        <v>0.933</v>
      </c>
      <c r="BX658" s="1">
        <v>39.923</v>
      </c>
      <c r="BY658" s="1">
        <v>77.752</v>
      </c>
      <c r="BZ658" s="1">
        <v>16.13</v>
      </c>
      <c r="CA658" s="1">
        <v>192.441</v>
      </c>
      <c r="CB658" s="1">
        <v>2.547</v>
      </c>
      <c r="CC658" s="1">
        <v>1.144</v>
      </c>
      <c r="CD658" s="1">
        <v>1.369</v>
      </c>
      <c r="CE658" s="1">
        <v>18.032</v>
      </c>
      <c r="CF658" s="1">
        <v>1335.663</v>
      </c>
      <c r="CG658" s="1">
        <v>68.063</v>
      </c>
      <c r="CH658" s="1">
        <v>14.12</v>
      </c>
      <c r="CI658" s="1">
        <v>6438.314</v>
      </c>
      <c r="CJ658" s="1">
        <v>7.536</v>
      </c>
      <c r="CK658" s="1">
        <v>123.232</v>
      </c>
      <c r="CL658" s="1">
        <v>8476.263</v>
      </c>
      <c r="CM658" s="1">
        <v>1758.446</v>
      </c>
      <c r="CN658" s="1">
        <v>2.229</v>
      </c>
      <c r="CO658" s="1">
        <v>38.288</v>
      </c>
      <c r="CP658" s="1">
        <v>171.628</v>
      </c>
      <c r="CQ658" s="1">
        <v>54.921</v>
      </c>
      <c r="CS658" s="1">
        <v>0.99</v>
      </c>
      <c r="CT658" s="1">
        <v>1.683</v>
      </c>
      <c r="CU658" s="1">
        <v>264.736</v>
      </c>
      <c r="CW658" s="1">
        <v>827.299</v>
      </c>
      <c r="CX658" s="1">
        <v>8.672</v>
      </c>
      <c r="CZ658" s="1">
        <v>4.92</v>
      </c>
      <c r="DA658" s="1">
        <v>3052.849</v>
      </c>
      <c r="DB658" s="1">
        <v>3567.019</v>
      </c>
      <c r="DC658" s="1">
        <v>6.222</v>
      </c>
      <c r="DD658" s="1">
        <v>70.329</v>
      </c>
      <c r="DE658" s="1">
        <v>1576.005</v>
      </c>
      <c r="DF658" s="1">
        <v>2484.582</v>
      </c>
      <c r="DG658" s="1">
        <v>515.44</v>
      </c>
      <c r="DH658" s="1">
        <v>7596.838</v>
      </c>
      <c r="DI658" s="1">
        <v>81.386</v>
      </c>
      <c r="DJ658" s="1">
        <v>45.178</v>
      </c>
      <c r="DK658" s="1">
        <v>92.249</v>
      </c>
      <c r="DL658" s="1">
        <v>7.861</v>
      </c>
      <c r="DM658" s="1">
        <v>16.472</v>
      </c>
      <c r="DN658" s="1">
        <v>32.055</v>
      </c>
      <c r="DO658" s="1">
        <v>6.65</v>
      </c>
      <c r="DP658" s="1">
        <v>79.399</v>
      </c>
      <c r="DQ658" s="1">
        <v>1.05</v>
      </c>
      <c r="DR658" s="1">
        <v>0.472</v>
      </c>
      <c r="DS658" s="1">
        <v>15.493</v>
      </c>
      <c r="DT658" s="1">
        <v>17.993</v>
      </c>
      <c r="DU658" s="1">
        <v>138.578</v>
      </c>
      <c r="DV658" s="1">
        <v>269.889</v>
      </c>
      <c r="DW658" s="1">
        <v>55.99</v>
      </c>
      <c r="DX658" s="1">
        <v>667.991</v>
      </c>
      <c r="DY658" s="1">
        <v>8.841</v>
      </c>
      <c r="DZ658" s="1">
        <v>3.973</v>
      </c>
    </row>
    <row r="659">
      <c r="A659" s="1" t="s">
        <v>182</v>
      </c>
      <c r="B659" s="1">
        <v>2020.0</v>
      </c>
      <c r="C659" s="1" t="s">
        <v>183</v>
      </c>
      <c r="D659" s="1">
        <v>2.08660785E8</v>
      </c>
      <c r="E659" s="1">
        <v>2.950377504768E12</v>
      </c>
      <c r="F659" s="1">
        <v>-6.896</v>
      </c>
      <c r="G659" s="1">
        <v>-18.24</v>
      </c>
      <c r="H659" s="1">
        <v>1180.114</v>
      </c>
      <c r="I659" s="1">
        <v>246.243</v>
      </c>
      <c r="J659" s="1">
        <v>281.51</v>
      </c>
      <c r="K659" s="1">
        <v>58.74</v>
      </c>
      <c r="L659" s="1">
        <v>9.342</v>
      </c>
      <c r="M659" s="1">
        <v>7.362</v>
      </c>
      <c r="N659" s="1">
        <v>133.358</v>
      </c>
      <c r="O659" s="1">
        <v>-9.591</v>
      </c>
      <c r="P659" s="1">
        <v>-17.217</v>
      </c>
      <c r="Q659" s="1">
        <v>777.796</v>
      </c>
      <c r="R659" s="1">
        <v>162.295</v>
      </c>
      <c r="S659" s="1">
        <v>85.066</v>
      </c>
      <c r="T659" s="1">
        <v>17.75</v>
      </c>
      <c r="U659" s="1">
        <v>11.035</v>
      </c>
      <c r="V659" s="1">
        <v>2.775</v>
      </c>
      <c r="W659" s="1">
        <v>133.801</v>
      </c>
      <c r="X659" s="1">
        <v>27.919</v>
      </c>
      <c r="Y659" s="1">
        <v>2.823</v>
      </c>
      <c r="Z659" s="1">
        <v>4.852</v>
      </c>
      <c r="AA659" s="1">
        <v>653.48</v>
      </c>
      <c r="AB659" s="1">
        <v>3131.781</v>
      </c>
      <c r="AC659" s="1">
        <v>628.76</v>
      </c>
      <c r="AD659" s="1">
        <v>24.977</v>
      </c>
      <c r="AE659" s="1">
        <v>-4.054</v>
      </c>
      <c r="AF659" s="1">
        <v>-144.59</v>
      </c>
      <c r="AG659" s="1">
        <v>16401.881</v>
      </c>
      <c r="AH659" s="1">
        <v>1.16</v>
      </c>
      <c r="AI659" s="1">
        <v>-7.387</v>
      </c>
      <c r="AJ659" s="1">
        <v>-138.326</v>
      </c>
      <c r="AK659" s="1">
        <v>439.901</v>
      </c>
      <c r="AL659" s="1">
        <v>91.79</v>
      </c>
      <c r="AM659" s="1">
        <v>8311.017</v>
      </c>
      <c r="AN659" s="1">
        <v>1734.183</v>
      </c>
      <c r="AO659" s="1">
        <v>14.599</v>
      </c>
      <c r="AP659" s="1">
        <v>51.847</v>
      </c>
      <c r="AQ659" s="1">
        <v>-12.061</v>
      </c>
      <c r="AR659" s="1">
        <v>-43.097</v>
      </c>
      <c r="AS659" s="1">
        <v>314.237</v>
      </c>
      <c r="AT659" s="1">
        <v>285.056</v>
      </c>
      <c r="AU659" s="1">
        <v>59.48</v>
      </c>
      <c r="AV659" s="1">
        <v>1505.97</v>
      </c>
      <c r="AW659" s="1">
        <v>-5.866</v>
      </c>
      <c r="AX659" s="1">
        <v>-15.102</v>
      </c>
      <c r="AY659" s="1">
        <v>1161.519</v>
      </c>
      <c r="AZ659" s="1">
        <v>242.363</v>
      </c>
      <c r="BA659" s="1">
        <v>9.46</v>
      </c>
      <c r="BB659" s="1">
        <v>9.395</v>
      </c>
      <c r="BC659" s="1">
        <v>83.85</v>
      </c>
      <c r="BD659" s="1">
        <v>-0.376</v>
      </c>
      <c r="BE659" s="1">
        <v>-6.125</v>
      </c>
      <c r="BF659" s="1">
        <v>978.719</v>
      </c>
      <c r="BG659" s="1">
        <v>1899.638</v>
      </c>
      <c r="BH659" s="1">
        <v>396.38</v>
      </c>
      <c r="BI659" s="1">
        <v>4690.479</v>
      </c>
      <c r="BJ659" s="1">
        <v>63.042</v>
      </c>
      <c r="BK659" s="1">
        <v>29.261</v>
      </c>
      <c r="BL659" s="1">
        <v>-1.612</v>
      </c>
      <c r="BM659" s="1">
        <v>-5.295</v>
      </c>
      <c r="BN659" s="1">
        <v>1610.634</v>
      </c>
      <c r="BO659" s="1">
        <v>2573.411</v>
      </c>
      <c r="BP659" s="1">
        <v>536.97</v>
      </c>
      <c r="BQ659" s="1">
        <v>7718.908</v>
      </c>
      <c r="BR659" s="1">
        <v>85.401</v>
      </c>
      <c r="BS659" s="1">
        <v>48.153</v>
      </c>
      <c r="BT659" s="1">
        <v>24.72</v>
      </c>
      <c r="BU659" s="1">
        <v>3.783</v>
      </c>
      <c r="BV659" s="1">
        <v>-12.873</v>
      </c>
      <c r="BW659" s="1">
        <v>-5.225</v>
      </c>
      <c r="BX659" s="1">
        <v>34.698</v>
      </c>
      <c r="BY659" s="1">
        <v>67.334</v>
      </c>
      <c r="BZ659" s="1">
        <v>14.05</v>
      </c>
      <c r="CA659" s="1">
        <v>166.288</v>
      </c>
      <c r="CB659" s="1">
        <v>2.235</v>
      </c>
      <c r="CC659" s="1">
        <v>1.037</v>
      </c>
      <c r="CD659" s="1">
        <v>-5.841</v>
      </c>
      <c r="CE659" s="1">
        <v>-78.012</v>
      </c>
      <c r="CF659" s="1">
        <v>1257.651</v>
      </c>
      <c r="CG659" s="1">
        <v>69.778</v>
      </c>
      <c r="CH659" s="1">
        <v>14.56</v>
      </c>
      <c r="CI659" s="1">
        <v>6027.251</v>
      </c>
      <c r="CJ659" s="1">
        <v>5.387</v>
      </c>
      <c r="CK659" s="1">
        <v>94.735</v>
      </c>
      <c r="CL659" s="1">
        <v>8881.312</v>
      </c>
      <c r="CM659" s="1">
        <v>1853.182</v>
      </c>
      <c r="CN659" s="1">
        <v>2.316</v>
      </c>
      <c r="CO659" s="1">
        <v>37.6</v>
      </c>
      <c r="CP659" s="1">
        <v>183.568</v>
      </c>
      <c r="CQ659" s="1">
        <v>58.742</v>
      </c>
      <c r="CS659" s="1">
        <v>6.957</v>
      </c>
      <c r="CT659" s="1">
        <v>11.941</v>
      </c>
      <c r="CU659" s="1">
        <v>281.518</v>
      </c>
      <c r="CW659" s="1">
        <v>879.745</v>
      </c>
      <c r="CX659" s="1">
        <v>9.342</v>
      </c>
      <c r="CZ659" s="1">
        <v>5.488</v>
      </c>
      <c r="DA659" s="1">
        <v>3013.312</v>
      </c>
      <c r="DB659" s="1">
        <v>3422.429</v>
      </c>
      <c r="DC659" s="1">
        <v>-1.379</v>
      </c>
      <c r="DD659" s="1">
        <v>-0.069</v>
      </c>
      <c r="DE659" s="1">
        <v>1575.936</v>
      </c>
      <c r="DF659" s="1">
        <v>2506.077</v>
      </c>
      <c r="DG659" s="1">
        <v>522.92</v>
      </c>
      <c r="DH659" s="1">
        <v>7552.621</v>
      </c>
      <c r="DI659" s="1">
        <v>83.167</v>
      </c>
      <c r="DJ659" s="1">
        <v>47.116</v>
      </c>
      <c r="DK659" s="1">
        <v>61.518</v>
      </c>
      <c r="DL659" s="1">
        <v>10.067</v>
      </c>
      <c r="DM659" s="1">
        <v>26.539</v>
      </c>
      <c r="DN659" s="1">
        <v>51.519</v>
      </c>
      <c r="DO659" s="1">
        <v>10.75</v>
      </c>
      <c r="DP659" s="1">
        <v>127.188</v>
      </c>
      <c r="DQ659" s="1">
        <v>1.71</v>
      </c>
      <c r="DR659" s="1">
        <v>0.793</v>
      </c>
      <c r="DS659" s="1">
        <v>1.902</v>
      </c>
      <c r="DT659" s="1">
        <v>2.288</v>
      </c>
      <c r="DU659" s="1">
        <v>140.866</v>
      </c>
      <c r="DV659" s="1">
        <v>273.41</v>
      </c>
      <c r="DW659" s="1">
        <v>57.05</v>
      </c>
      <c r="DX659" s="1">
        <v>675.095</v>
      </c>
      <c r="DY659" s="1">
        <v>9.073</v>
      </c>
      <c r="DZ659" s="1">
        <v>4.211</v>
      </c>
    </row>
    <row r="660">
      <c r="A660" s="1" t="s">
        <v>182</v>
      </c>
      <c r="B660" s="1">
        <v>2021.0</v>
      </c>
      <c r="C660" s="1" t="s">
        <v>183</v>
      </c>
      <c r="D660" s="1">
        <v>2.09550238E8</v>
      </c>
      <c r="E660" s="1">
        <v>3.097565331456E12</v>
      </c>
      <c r="F660" s="1">
        <v>-1.001</v>
      </c>
      <c r="G660" s="1">
        <v>-2.466</v>
      </c>
      <c r="H660" s="1">
        <v>1163.336</v>
      </c>
      <c r="I660" s="1">
        <v>243.777</v>
      </c>
      <c r="J660" s="1">
        <v>265.903</v>
      </c>
      <c r="K660" s="1">
        <v>55.72</v>
      </c>
      <c r="L660" s="1">
        <v>8.492</v>
      </c>
      <c r="M660" s="1">
        <v>6.951</v>
      </c>
      <c r="N660" s="1">
        <v>168.051</v>
      </c>
      <c r="O660" s="1">
        <v>21.425</v>
      </c>
      <c r="P660" s="1">
        <v>34.772</v>
      </c>
      <c r="Q660" s="1">
        <v>940.43</v>
      </c>
      <c r="R660" s="1">
        <v>197.067</v>
      </c>
      <c r="S660" s="1">
        <v>115.676</v>
      </c>
      <c r="T660" s="1">
        <v>24.24</v>
      </c>
      <c r="U660" s="1">
        <v>21.031</v>
      </c>
      <c r="V660" s="1">
        <v>5.872</v>
      </c>
      <c r="W660" s="1">
        <v>161.253</v>
      </c>
      <c r="X660" s="1">
        <v>33.791</v>
      </c>
      <c r="Y660" s="1">
        <v>3.695</v>
      </c>
      <c r="Z660" s="1">
        <v>5.619</v>
      </c>
      <c r="AA660" s="1">
        <v>679.21</v>
      </c>
      <c r="AB660" s="1">
        <v>3241.275</v>
      </c>
      <c r="AC660" s="1">
        <v>656.11</v>
      </c>
      <c r="AD660" s="1">
        <v>24.252</v>
      </c>
      <c r="AE660" s="1">
        <v>4.639</v>
      </c>
      <c r="AF660" s="1">
        <v>158.77</v>
      </c>
      <c r="AG660" s="1">
        <v>17089.93</v>
      </c>
      <c r="AH660" s="1">
        <v>1.156</v>
      </c>
      <c r="AI660" s="1">
        <v>11.83</v>
      </c>
      <c r="AJ660" s="1">
        <v>205.153</v>
      </c>
      <c r="AK660" s="1">
        <v>638.654</v>
      </c>
      <c r="AL660" s="1">
        <v>133.83</v>
      </c>
      <c r="AM660" s="1">
        <v>9254.756</v>
      </c>
      <c r="AN660" s="1">
        <v>1939.336</v>
      </c>
      <c r="AO660" s="1">
        <v>20.397</v>
      </c>
      <c r="AP660" s="1">
        <v>55.294</v>
      </c>
      <c r="AQ660" s="1">
        <v>28.713</v>
      </c>
      <c r="AR660" s="1">
        <v>90.228</v>
      </c>
      <c r="AS660" s="1">
        <v>404.465</v>
      </c>
      <c r="AT660" s="1">
        <v>414.984</v>
      </c>
      <c r="AU660" s="1">
        <v>86.96</v>
      </c>
      <c r="AV660" s="1">
        <v>1930.155</v>
      </c>
      <c r="AW660" s="1">
        <v>0.397</v>
      </c>
      <c r="AX660" s="1">
        <v>0.963</v>
      </c>
      <c r="AY660" s="1">
        <v>1161.186</v>
      </c>
      <c r="AZ660" s="1">
        <v>243.327</v>
      </c>
      <c r="BA660" s="1">
        <v>13.254</v>
      </c>
      <c r="BB660" s="1">
        <v>11.532</v>
      </c>
      <c r="BC660" s="1">
        <v>110.26</v>
      </c>
      <c r="BD660" s="1">
        <v>-8.467</v>
      </c>
      <c r="BE660" s="1">
        <v>-85.077</v>
      </c>
      <c r="BF660" s="1">
        <v>893.642</v>
      </c>
      <c r="BG660" s="1">
        <v>1731.423</v>
      </c>
      <c r="BH660" s="1">
        <v>362.82</v>
      </c>
      <c r="BI660" s="1">
        <v>4264.569</v>
      </c>
      <c r="BJ660" s="1">
        <v>55.299</v>
      </c>
      <c r="BK660" s="1">
        <v>25.479</v>
      </c>
      <c r="BL660" s="1">
        <v>-2.154</v>
      </c>
      <c r="BM660" s="1">
        <v>-42.655</v>
      </c>
      <c r="BN660" s="1">
        <v>1567.979</v>
      </c>
      <c r="BO660" s="1">
        <v>2492.386</v>
      </c>
      <c r="BP660" s="1">
        <v>522.28</v>
      </c>
      <c r="BQ660" s="1">
        <v>7482.591</v>
      </c>
      <c r="BR660" s="1">
        <v>79.603</v>
      </c>
      <c r="BS660" s="1">
        <v>44.706</v>
      </c>
      <c r="BT660" s="1">
        <v>23.1</v>
      </c>
      <c r="BU660" s="1">
        <v>3.401</v>
      </c>
      <c r="BV660" s="1">
        <v>4.64</v>
      </c>
      <c r="BW660" s="1">
        <v>1.52</v>
      </c>
      <c r="BX660" s="1">
        <v>36.218</v>
      </c>
      <c r="BY660" s="1">
        <v>70.15</v>
      </c>
      <c r="BZ660" s="1">
        <v>14.7</v>
      </c>
      <c r="CA660" s="1">
        <v>172.838</v>
      </c>
      <c r="CB660" s="1">
        <v>2.24</v>
      </c>
      <c r="CC660" s="1">
        <v>1.033</v>
      </c>
      <c r="CD660" s="1">
        <v>6.373</v>
      </c>
      <c r="CE660" s="1">
        <v>80.154</v>
      </c>
      <c r="CF660" s="1">
        <v>1337.804</v>
      </c>
      <c r="CG660" s="1">
        <v>107.993</v>
      </c>
      <c r="CH660" s="1">
        <v>22.63</v>
      </c>
      <c r="CI660" s="1">
        <v>6384.17</v>
      </c>
      <c r="CJ660" s="1">
        <v>-1.527</v>
      </c>
      <c r="CK660" s="1">
        <v>-28.297</v>
      </c>
      <c r="CL660" s="1">
        <v>8708.58</v>
      </c>
      <c r="CM660" s="1">
        <v>1824.885</v>
      </c>
      <c r="CN660" s="1">
        <v>3.449</v>
      </c>
      <c r="CO660" s="1">
        <v>38.143</v>
      </c>
      <c r="CP660" s="1">
        <v>175.036</v>
      </c>
      <c r="CQ660" s="1">
        <v>56.011</v>
      </c>
      <c r="CS660" s="1">
        <v>-4.648</v>
      </c>
      <c r="CT660" s="1">
        <v>-8.533</v>
      </c>
      <c r="CU660" s="1">
        <v>267.293</v>
      </c>
      <c r="CW660" s="1">
        <v>835.292</v>
      </c>
      <c r="CX660" s="1">
        <v>8.537</v>
      </c>
      <c r="CZ660" s="1">
        <v>4.991</v>
      </c>
      <c r="DA660" s="1">
        <v>3131.039</v>
      </c>
      <c r="DB660" s="1">
        <v>3581.199</v>
      </c>
      <c r="DC660" s="1">
        <v>-2.278</v>
      </c>
      <c r="DD660" s="1">
        <v>-44.175</v>
      </c>
      <c r="DE660" s="1">
        <v>1531.76</v>
      </c>
      <c r="DF660" s="1">
        <v>2422.235</v>
      </c>
      <c r="DG660" s="1">
        <v>507.58</v>
      </c>
      <c r="DH660" s="1">
        <v>7309.753</v>
      </c>
      <c r="DI660" s="1">
        <v>77.362</v>
      </c>
      <c r="DJ660" s="1">
        <v>43.673</v>
      </c>
      <c r="DK660" s="1">
        <v>55.859</v>
      </c>
      <c r="DL660" s="1">
        <v>14.723</v>
      </c>
      <c r="DM660" s="1">
        <v>41.262</v>
      </c>
      <c r="DN660" s="1">
        <v>79.933</v>
      </c>
      <c r="DO660" s="1">
        <v>16.75</v>
      </c>
      <c r="DP660" s="1">
        <v>196.906</v>
      </c>
      <c r="DQ660" s="1">
        <v>2.553</v>
      </c>
      <c r="DR660" s="1">
        <v>1.176</v>
      </c>
      <c r="DS660" s="1">
        <v>26.705</v>
      </c>
      <c r="DT660" s="1">
        <v>37.178</v>
      </c>
      <c r="DU660" s="1">
        <v>178.044</v>
      </c>
      <c r="DV660" s="1">
        <v>344.977</v>
      </c>
      <c r="DW660" s="1">
        <v>72.29</v>
      </c>
      <c r="DX660" s="1">
        <v>849.65</v>
      </c>
      <c r="DY660" s="1">
        <v>11.018</v>
      </c>
      <c r="DZ660" s="1">
        <v>5.076</v>
      </c>
    </row>
    <row r="661">
      <c r="A661" s="1" t="s">
        <v>182</v>
      </c>
      <c r="B661" s="1">
        <v>2022.0</v>
      </c>
      <c r="C661" s="1" t="s">
        <v>183</v>
      </c>
      <c r="D661" s="1">
        <v>2.10306358E8</v>
      </c>
      <c r="E661" s="1">
        <v>3.187413090304E12</v>
      </c>
      <c r="F661" s="1">
        <v>-0.749</v>
      </c>
      <c r="G661" s="1">
        <v>-1.826</v>
      </c>
      <c r="H661" s="1">
        <v>1150.47</v>
      </c>
      <c r="I661" s="1">
        <v>241.951</v>
      </c>
      <c r="J661" s="1">
        <v>261.666</v>
      </c>
      <c r="K661" s="1">
        <v>55.03</v>
      </c>
      <c r="L661" s="1">
        <v>8.126</v>
      </c>
      <c r="M661" s="1">
        <v>6.635</v>
      </c>
      <c r="N661" s="1">
        <v>103.327</v>
      </c>
      <c r="O661" s="1">
        <v>-17.405</v>
      </c>
      <c r="P661" s="1">
        <v>-34.301</v>
      </c>
      <c r="Q661" s="1">
        <v>773.951</v>
      </c>
      <c r="R661" s="1">
        <v>162.767</v>
      </c>
      <c r="S661" s="1">
        <v>67.521</v>
      </c>
      <c r="T661" s="1">
        <v>14.2</v>
      </c>
      <c r="U661" s="1">
        <v>-10.357</v>
      </c>
      <c r="V661" s="1">
        <v>-3.5</v>
      </c>
      <c r="W661" s="1">
        <v>144.032</v>
      </c>
      <c r="X661" s="1">
        <v>30.291</v>
      </c>
      <c r="Y661" s="1">
        <v>2.097</v>
      </c>
      <c r="Z661" s="1">
        <v>4.464</v>
      </c>
      <c r="AA661" s="1">
        <v>690.08</v>
      </c>
      <c r="AB661" s="1">
        <v>3281.308</v>
      </c>
      <c r="AC661" s="1">
        <v>677.17</v>
      </c>
      <c r="AD661" s="1">
        <v>24.867</v>
      </c>
      <c r="AE661" s="1">
        <v>4.203</v>
      </c>
      <c r="AF661" s="1">
        <v>150.519</v>
      </c>
      <c r="AG661" s="1">
        <v>17744.197</v>
      </c>
      <c r="AH661" s="1">
        <v>1.171</v>
      </c>
      <c r="AI661" s="1">
        <v>-3.431</v>
      </c>
      <c r="AJ661" s="1">
        <v>-66.545</v>
      </c>
      <c r="AK661" s="1">
        <v>326.714</v>
      </c>
      <c r="AL661" s="1">
        <v>68.71</v>
      </c>
      <c r="AM661" s="1">
        <v>8905.063</v>
      </c>
      <c r="AN661" s="1">
        <v>1872.792</v>
      </c>
      <c r="AO661" s="1">
        <v>10.147</v>
      </c>
      <c r="AP661" s="1">
        <v>51.359</v>
      </c>
      <c r="AQ661" s="1">
        <v>-20.914</v>
      </c>
      <c r="AR661" s="1">
        <v>-84.588</v>
      </c>
      <c r="AS661" s="1">
        <v>319.876</v>
      </c>
      <c r="AT661" s="1">
        <v>200.232</v>
      </c>
      <c r="AU661" s="1">
        <v>42.11</v>
      </c>
      <c r="AV661" s="1">
        <v>1521.001</v>
      </c>
      <c r="AW661" s="1">
        <v>-5.466</v>
      </c>
      <c r="AX661" s="1">
        <v>-13.3</v>
      </c>
      <c r="AY661" s="1">
        <v>1093.77</v>
      </c>
      <c r="AZ661" s="1">
        <v>230.027</v>
      </c>
      <c r="BA661" s="1">
        <v>6.219</v>
      </c>
      <c r="BB661" s="1">
        <v>8.772</v>
      </c>
      <c r="BC661" s="1">
        <v>69.97</v>
      </c>
      <c r="BD661" s="1">
        <v>17.721</v>
      </c>
      <c r="BE661" s="1">
        <v>155.778</v>
      </c>
      <c r="BF661" s="1">
        <v>1049.419</v>
      </c>
      <c r="BG661" s="1">
        <v>2030.894</v>
      </c>
      <c r="BH661" s="1">
        <v>427.11</v>
      </c>
      <c r="BI661" s="1">
        <v>4989.954</v>
      </c>
      <c r="BJ661" s="1">
        <v>63.073</v>
      </c>
      <c r="BK661" s="1">
        <v>28.779</v>
      </c>
      <c r="BL661" s="1">
        <v>10.968</v>
      </c>
      <c r="BM661" s="1">
        <v>205.696</v>
      </c>
      <c r="BN661" s="1">
        <v>1773.674</v>
      </c>
      <c r="BO661" s="1">
        <v>2893.208</v>
      </c>
      <c r="BP661" s="1">
        <v>608.46</v>
      </c>
      <c r="BQ661" s="1">
        <v>8433.765</v>
      </c>
      <c r="BR661" s="1">
        <v>89.853</v>
      </c>
      <c r="BS661" s="1">
        <v>48.641</v>
      </c>
      <c r="BT661" s="1">
        <v>12.91</v>
      </c>
      <c r="BU661" s="1">
        <v>1.871</v>
      </c>
      <c r="BV661" s="1">
        <v>-0.99</v>
      </c>
      <c r="BW661" s="1">
        <v>-0.447</v>
      </c>
      <c r="BX661" s="1">
        <v>35.772</v>
      </c>
      <c r="BY661" s="1">
        <v>69.232</v>
      </c>
      <c r="BZ661" s="1">
        <v>14.56</v>
      </c>
      <c r="CA661" s="1">
        <v>170.092</v>
      </c>
      <c r="CB661" s="1">
        <v>2.15</v>
      </c>
      <c r="CC661" s="1">
        <v>0.981</v>
      </c>
      <c r="CD661" s="1">
        <v>3.913</v>
      </c>
      <c r="CE661" s="1">
        <v>52.344</v>
      </c>
      <c r="CF661" s="1">
        <v>1390.148</v>
      </c>
      <c r="CG661" s="1">
        <v>58.962</v>
      </c>
      <c r="CH661" s="1">
        <v>12.4</v>
      </c>
      <c r="CI661" s="1">
        <v>6610.111</v>
      </c>
      <c r="CJ661" s="1">
        <v>4.018</v>
      </c>
      <c r="CK661" s="1">
        <v>73.316</v>
      </c>
      <c r="CL661" s="1">
        <v>9025.883</v>
      </c>
      <c r="CM661" s="1">
        <v>1898.201</v>
      </c>
      <c r="CN661" s="1">
        <v>1.831</v>
      </c>
      <c r="CO661" s="1">
        <v>38.123</v>
      </c>
      <c r="CP661" s="1">
        <v>171.943</v>
      </c>
      <c r="CQ661" s="1">
        <v>55.022</v>
      </c>
      <c r="CS661" s="1">
        <v>-1.767</v>
      </c>
      <c r="CT661" s="1">
        <v>-3.093</v>
      </c>
      <c r="CU661" s="1">
        <v>261.627</v>
      </c>
      <c r="CW661" s="1">
        <v>817.583</v>
      </c>
      <c r="CX661" s="1">
        <v>8.125</v>
      </c>
      <c r="CZ661" s="1">
        <v>4.715</v>
      </c>
      <c r="DA661" s="1">
        <v>3219.922</v>
      </c>
      <c r="DB661" s="1">
        <v>3731.718</v>
      </c>
      <c r="DC661" s="1">
        <v>11.202</v>
      </c>
      <c r="DD661" s="1">
        <v>206.142</v>
      </c>
      <c r="DE661" s="1">
        <v>1737.903</v>
      </c>
      <c r="DF661" s="1">
        <v>2823.976</v>
      </c>
      <c r="DG661" s="1">
        <v>593.9</v>
      </c>
      <c r="DH661" s="1">
        <v>8263.673</v>
      </c>
      <c r="DI661" s="1">
        <v>87.703</v>
      </c>
      <c r="DJ661" s="1">
        <v>47.66</v>
      </c>
      <c r="DK661" s="1">
        <v>79.835</v>
      </c>
      <c r="DL661" s="1">
        <v>32.759</v>
      </c>
      <c r="DM661" s="1">
        <v>74.021</v>
      </c>
      <c r="DN661" s="1">
        <v>143.267</v>
      </c>
      <c r="DO661" s="1">
        <v>30.13</v>
      </c>
      <c r="DP661" s="1">
        <v>351.966</v>
      </c>
      <c r="DQ661" s="1">
        <v>4.449</v>
      </c>
      <c r="DR661" s="1">
        <v>2.03</v>
      </c>
      <c r="DS661" s="1">
        <v>12.929</v>
      </c>
      <c r="DT661" s="1">
        <v>22.525</v>
      </c>
      <c r="DU661" s="1">
        <v>200.569</v>
      </c>
      <c r="DV661" s="1">
        <v>388.148</v>
      </c>
      <c r="DW661" s="1">
        <v>81.63</v>
      </c>
      <c r="DX661" s="1">
        <v>953.699</v>
      </c>
      <c r="DY661" s="1">
        <v>12.055</v>
      </c>
      <c r="DZ661" s="1">
        <v>5.5</v>
      </c>
    </row>
    <row r="662">
      <c r="A662" s="1" t="s">
        <v>182</v>
      </c>
      <c r="B662" s="1">
        <v>2023.0</v>
      </c>
      <c r="C662" s="1" t="s">
        <v>183</v>
      </c>
      <c r="D662" s="1">
        <v>2.11140678E8</v>
      </c>
      <c r="F662" s="1">
        <v>8.706</v>
      </c>
      <c r="G662" s="1">
        <v>21.064</v>
      </c>
      <c r="H662" s="1">
        <v>1245.686</v>
      </c>
      <c r="I662" s="1">
        <v>263.015</v>
      </c>
      <c r="J662" s="1">
        <v>264.421</v>
      </c>
      <c r="K662" s="1">
        <v>55.83</v>
      </c>
      <c r="L662" s="1">
        <v>7.863</v>
      </c>
      <c r="M662" s="1">
        <v>6.998</v>
      </c>
      <c r="N662" s="1">
        <v>96.396</v>
      </c>
      <c r="O662" s="1">
        <v>-2.149</v>
      </c>
      <c r="P662" s="1">
        <v>-3.498</v>
      </c>
      <c r="Q662" s="1">
        <v>754.326</v>
      </c>
      <c r="R662" s="1">
        <v>159.269</v>
      </c>
      <c r="S662" s="1">
        <v>67.112</v>
      </c>
      <c r="T662" s="1">
        <v>14.17</v>
      </c>
      <c r="U662" s="1">
        <v>-0.405</v>
      </c>
      <c r="V662" s="1">
        <v>-0.123</v>
      </c>
      <c r="W662" s="1">
        <v>142.882</v>
      </c>
      <c r="X662" s="1">
        <v>30.168</v>
      </c>
      <c r="Y662" s="1">
        <v>1.996</v>
      </c>
      <c r="Z662" s="1">
        <v>4.238</v>
      </c>
      <c r="AA662" s="1">
        <v>725.1</v>
      </c>
      <c r="AB662" s="1">
        <v>3434.203</v>
      </c>
      <c r="AC662" s="1">
        <v>709.99</v>
      </c>
      <c r="AD662" s="1">
        <v>25.427</v>
      </c>
      <c r="AE662" s="1">
        <v>3.27</v>
      </c>
      <c r="AF662" s="1">
        <v>122.029</v>
      </c>
      <c r="AG662" s="1">
        <v>18252.031</v>
      </c>
      <c r="AI662" s="1">
        <v>0.557</v>
      </c>
      <c r="AJ662" s="1">
        <v>10.438</v>
      </c>
      <c r="AK662" s="1">
        <v>303.163</v>
      </c>
      <c r="AL662" s="1">
        <v>64.01</v>
      </c>
      <c r="AM662" s="1">
        <v>8919.312</v>
      </c>
      <c r="AN662" s="1">
        <v>1883.23</v>
      </c>
      <c r="AO662" s="1">
        <v>9.016</v>
      </c>
      <c r="AP662" s="1">
        <v>50.109</v>
      </c>
      <c r="AQ662" s="1">
        <v>-6.601</v>
      </c>
      <c r="AR662" s="1">
        <v>-21.116</v>
      </c>
      <c r="AS662" s="1">
        <v>298.761</v>
      </c>
      <c r="AT662" s="1">
        <v>178.601</v>
      </c>
      <c r="AU662" s="1">
        <v>37.71</v>
      </c>
      <c r="AV662" s="1">
        <v>1414.984</v>
      </c>
      <c r="AW662" s="1">
        <v>1.826</v>
      </c>
      <c r="AX662" s="1">
        <v>4.201</v>
      </c>
      <c r="AY662" s="1">
        <v>1109.344</v>
      </c>
      <c r="AZ662" s="1">
        <v>234.228</v>
      </c>
      <c r="BA662" s="1">
        <v>5.311</v>
      </c>
      <c r="BB662" s="1">
        <v>7.949</v>
      </c>
      <c r="BC662" s="1">
        <v>68.44</v>
      </c>
      <c r="BD662" s="1">
        <v>-0.262</v>
      </c>
      <c r="BE662" s="1">
        <v>-10.404</v>
      </c>
      <c r="BF662" s="1">
        <v>1039.015</v>
      </c>
      <c r="BG662" s="1">
        <v>2030.163</v>
      </c>
      <c r="BH662" s="1">
        <v>428.65</v>
      </c>
      <c r="BI662" s="1">
        <v>4920.96</v>
      </c>
      <c r="BJ662" s="1">
        <v>60.374</v>
      </c>
      <c r="BK662" s="1">
        <v>27.646</v>
      </c>
      <c r="BL662" s="1">
        <v>6.738</v>
      </c>
      <c r="BM662" s="1">
        <v>101.373</v>
      </c>
      <c r="BN662" s="1">
        <v>1875.048</v>
      </c>
      <c r="BO662" s="1">
        <v>3059.477</v>
      </c>
      <c r="BP662" s="1">
        <v>645.98</v>
      </c>
      <c r="BQ662" s="1">
        <v>8880.562</v>
      </c>
      <c r="BR662" s="1">
        <v>90.984</v>
      </c>
      <c r="BS662" s="1">
        <v>49.891</v>
      </c>
      <c r="BT662" s="1">
        <v>15.11</v>
      </c>
      <c r="BU662" s="1">
        <v>2.084</v>
      </c>
      <c r="BV662" s="1">
        <v>-0.38</v>
      </c>
      <c r="BW662" s="1">
        <v>-0.397</v>
      </c>
      <c r="BX662" s="1">
        <v>35.375</v>
      </c>
      <c r="BY662" s="1">
        <v>68.722</v>
      </c>
      <c r="BZ662" s="1">
        <v>14.51</v>
      </c>
      <c r="CA662" s="1">
        <v>167.542</v>
      </c>
      <c r="CB662" s="1">
        <v>2.044</v>
      </c>
      <c r="CC662" s="1">
        <v>0.941</v>
      </c>
      <c r="CD662" s="1">
        <v>2.521</v>
      </c>
      <c r="CE662" s="1">
        <v>35.052</v>
      </c>
      <c r="CF662" s="1">
        <v>1425.2</v>
      </c>
      <c r="CG662" s="1">
        <v>57.45</v>
      </c>
      <c r="CH662" s="1">
        <v>12.13</v>
      </c>
      <c r="CI662" s="1">
        <v>6750.003</v>
      </c>
      <c r="CJ662" s="1">
        <v>12.473</v>
      </c>
      <c r="CK662" s="1">
        <v>236.758</v>
      </c>
      <c r="CL662" s="1">
        <v>10111.544</v>
      </c>
      <c r="CM662" s="1">
        <v>2134.958</v>
      </c>
      <c r="CN662" s="1">
        <v>1.708</v>
      </c>
      <c r="CO662" s="1">
        <v>37.922</v>
      </c>
      <c r="CP662" s="1">
        <v>180.488</v>
      </c>
      <c r="CQ662" s="1">
        <v>57.756</v>
      </c>
      <c r="CS662" s="1">
        <v>4.97</v>
      </c>
      <c r="CT662" s="1">
        <v>8.545</v>
      </c>
      <c r="CU662" s="1">
        <v>273.543</v>
      </c>
      <c r="CW662" s="1">
        <v>854.822</v>
      </c>
      <c r="CX662" s="1">
        <v>8.135</v>
      </c>
      <c r="CZ662" s="1">
        <v>4.802</v>
      </c>
      <c r="DA662" s="1">
        <v>3362.64</v>
      </c>
      <c r="DB662" s="1">
        <v>3853.746</v>
      </c>
      <c r="DC662" s="1">
        <v>6.862</v>
      </c>
      <c r="DD662" s="1">
        <v>101.77</v>
      </c>
      <c r="DE662" s="1">
        <v>1839.673</v>
      </c>
      <c r="DF662" s="1">
        <v>2990.755</v>
      </c>
      <c r="DG662" s="1">
        <v>631.47</v>
      </c>
      <c r="DH662" s="1">
        <v>8713.02</v>
      </c>
      <c r="DI662" s="1">
        <v>88.941</v>
      </c>
      <c r="DJ662" s="1">
        <v>48.95</v>
      </c>
      <c r="DK662" s="1">
        <v>68.068</v>
      </c>
      <c r="DL662" s="1">
        <v>49.474</v>
      </c>
      <c r="DM662" s="1">
        <v>123.495</v>
      </c>
      <c r="DN662" s="1">
        <v>243.818</v>
      </c>
      <c r="DO662" s="1">
        <v>51.48</v>
      </c>
      <c r="DP662" s="1">
        <v>584.894</v>
      </c>
      <c r="DQ662" s="1">
        <v>7.251</v>
      </c>
      <c r="DR662" s="1">
        <v>3.286</v>
      </c>
      <c r="DS662" s="1">
        <v>17.357</v>
      </c>
      <c r="DT662" s="1">
        <v>33.091</v>
      </c>
      <c r="DU662" s="1">
        <v>233.66</v>
      </c>
      <c r="DV662" s="1">
        <v>452.352</v>
      </c>
      <c r="DW662" s="1">
        <v>95.51</v>
      </c>
      <c r="DX662" s="1">
        <v>1106.657</v>
      </c>
      <c r="DY662" s="1">
        <v>13.452</v>
      </c>
      <c r="DZ662" s="1">
        <v>6.217</v>
      </c>
    </row>
    <row r="663">
      <c r="A663" s="1" t="s">
        <v>182</v>
      </c>
      <c r="B663" s="1">
        <v>2024.0</v>
      </c>
      <c r="C663" s="1" t="s">
        <v>183</v>
      </c>
      <c r="D663" s="1">
        <v>2.11998503E8</v>
      </c>
      <c r="F663" s="1">
        <v>2.61</v>
      </c>
      <c r="G663" s="1">
        <v>6.865</v>
      </c>
      <c r="H663" s="1">
        <v>1273.028</v>
      </c>
      <c r="I663" s="1">
        <v>269.88</v>
      </c>
      <c r="J663" s="1">
        <v>266.134</v>
      </c>
      <c r="K663" s="1">
        <v>56.42</v>
      </c>
      <c r="L663" s="1">
        <v>7.571</v>
      </c>
      <c r="M663" s="1">
        <v>7.054</v>
      </c>
      <c r="N663" s="1">
        <v>103.212</v>
      </c>
      <c r="O663" s="1">
        <v>-7.197</v>
      </c>
      <c r="P663" s="1">
        <v>-11.462</v>
      </c>
      <c r="Q663" s="1">
        <v>697.207</v>
      </c>
      <c r="R663" s="1">
        <v>147.807</v>
      </c>
      <c r="S663" s="1">
        <v>73.821</v>
      </c>
      <c r="T663" s="1">
        <v>15.65</v>
      </c>
      <c r="U663" s="1">
        <v>-1.151</v>
      </c>
      <c r="V663" s="1">
        <v>-0.347</v>
      </c>
      <c r="W663" s="1">
        <v>140.665</v>
      </c>
      <c r="X663" s="1">
        <v>29.821</v>
      </c>
      <c r="Y663" s="1">
        <v>2.1</v>
      </c>
      <c r="Z663" s="1">
        <v>3.863</v>
      </c>
      <c r="AA663" s="1">
        <v>760.37</v>
      </c>
      <c r="AB663" s="1">
        <v>3586.676</v>
      </c>
      <c r="AC663" s="1">
        <v>745.26</v>
      </c>
      <c r="AD663" s="1">
        <v>26.348</v>
      </c>
      <c r="AE663" s="1">
        <v>1.695</v>
      </c>
      <c r="AF663" s="1">
        <v>65.308</v>
      </c>
      <c r="AG663" s="1">
        <v>18486.234</v>
      </c>
      <c r="AI663" s="1">
        <v>0.316</v>
      </c>
      <c r="AJ663" s="1">
        <v>5.949</v>
      </c>
      <c r="AK663" s="1">
        <v>357.408</v>
      </c>
      <c r="AL663" s="1">
        <v>75.77</v>
      </c>
      <c r="AM663" s="1">
        <v>8911.282</v>
      </c>
      <c r="AN663" s="1">
        <v>1889.178</v>
      </c>
      <c r="AO663" s="1">
        <v>10.167</v>
      </c>
      <c r="AP663" s="1">
        <v>49.378</v>
      </c>
      <c r="AQ663" s="1">
        <v>4.98</v>
      </c>
      <c r="AR663" s="1">
        <v>14.878</v>
      </c>
      <c r="AS663" s="1">
        <v>313.639</v>
      </c>
      <c r="AT663" s="1">
        <v>225.379</v>
      </c>
      <c r="AU663" s="1">
        <v>47.78</v>
      </c>
      <c r="AV663" s="1">
        <v>1479.438</v>
      </c>
      <c r="AW663" s="1">
        <v>-2.494</v>
      </c>
      <c r="AX663" s="1">
        <v>-5.842</v>
      </c>
      <c r="AY663" s="1">
        <v>1077.297</v>
      </c>
      <c r="AZ663" s="1">
        <v>228.385</v>
      </c>
      <c r="BA663" s="1">
        <v>6.411</v>
      </c>
      <c r="BB663" s="1">
        <v>8.198</v>
      </c>
      <c r="BC663" s="1">
        <v>76.92</v>
      </c>
      <c r="BD663" s="1">
        <v>-3.0</v>
      </c>
      <c r="BE663" s="1">
        <v>-31.175</v>
      </c>
      <c r="BF663" s="1">
        <v>1007.84</v>
      </c>
      <c r="BG663" s="1">
        <v>1956.806</v>
      </c>
      <c r="BH663" s="1">
        <v>414.84</v>
      </c>
      <c r="BI663" s="1">
        <v>4753.994</v>
      </c>
      <c r="BJ663" s="1">
        <v>55.664</v>
      </c>
      <c r="BK663" s="1">
        <v>26.342</v>
      </c>
      <c r="BL663" s="1">
        <v>3.219</v>
      </c>
      <c r="BM663" s="1">
        <v>61.71</v>
      </c>
      <c r="BN663" s="1">
        <v>1936.758</v>
      </c>
      <c r="BO663" s="1">
        <v>3157.994</v>
      </c>
      <c r="BP663" s="1">
        <v>669.49</v>
      </c>
      <c r="BQ663" s="1">
        <v>9135.714</v>
      </c>
      <c r="BR663" s="1">
        <v>89.833</v>
      </c>
      <c r="BS663" s="1">
        <v>50.622</v>
      </c>
      <c r="BT663" s="1">
        <v>15.11</v>
      </c>
      <c r="BU663" s="1">
        <v>1.987</v>
      </c>
      <c r="BV663" s="1">
        <v>8.783</v>
      </c>
      <c r="BW663" s="1">
        <v>3.107</v>
      </c>
      <c r="BX663" s="1">
        <v>38.482</v>
      </c>
      <c r="BY663" s="1">
        <v>74.246</v>
      </c>
      <c r="BZ663" s="1">
        <v>15.74</v>
      </c>
      <c r="CA663" s="1">
        <v>181.52</v>
      </c>
      <c r="CB663" s="1">
        <v>2.112</v>
      </c>
      <c r="CC663" s="1">
        <v>1.006</v>
      </c>
      <c r="CD663" s="1">
        <v>0.178</v>
      </c>
      <c r="CE663" s="1">
        <v>2.533</v>
      </c>
      <c r="CF663" s="1">
        <v>1427.733</v>
      </c>
      <c r="CG663" s="1">
        <v>58.208</v>
      </c>
      <c r="CH663" s="1">
        <v>12.34</v>
      </c>
      <c r="CI663" s="1">
        <v>6734.636</v>
      </c>
      <c r="CJ663" s="1">
        <v>-0.815</v>
      </c>
      <c r="CK663" s="1">
        <v>-17.408</v>
      </c>
      <c r="CL663" s="1">
        <v>9988.514</v>
      </c>
      <c r="CM663" s="1">
        <v>2117.55</v>
      </c>
      <c r="CN663" s="1">
        <v>1.656</v>
      </c>
      <c r="CO663" s="1">
        <v>37.317</v>
      </c>
      <c r="CP663" s="1">
        <v>181.986</v>
      </c>
      <c r="CQ663" s="1">
        <v>58.236</v>
      </c>
      <c r="CS663" s="1">
        <v>0.83</v>
      </c>
      <c r="CT663" s="1">
        <v>1.498</v>
      </c>
      <c r="CU663" s="1">
        <v>274.698</v>
      </c>
      <c r="CW663" s="1">
        <v>858.431</v>
      </c>
      <c r="CX663" s="1">
        <v>7.814</v>
      </c>
      <c r="CZ663" s="1">
        <v>4.757</v>
      </c>
      <c r="DA663" s="1">
        <v>3515.402</v>
      </c>
      <c r="DB663" s="1">
        <v>3919.054</v>
      </c>
      <c r="DC663" s="1">
        <v>3.128</v>
      </c>
      <c r="DD663" s="1">
        <v>58.603</v>
      </c>
      <c r="DE663" s="1">
        <v>1898.276</v>
      </c>
      <c r="DF663" s="1">
        <v>3083.748</v>
      </c>
      <c r="DG663" s="1">
        <v>653.75</v>
      </c>
      <c r="DH663" s="1">
        <v>8954.193</v>
      </c>
      <c r="DI663" s="1">
        <v>87.721</v>
      </c>
      <c r="DJ663" s="1">
        <v>49.616</v>
      </c>
      <c r="DK663" s="1">
        <v>40.858</v>
      </c>
      <c r="DL663" s="1">
        <v>50.457</v>
      </c>
      <c r="DM663" s="1">
        <v>173.952</v>
      </c>
      <c r="DN663" s="1">
        <v>352.267</v>
      </c>
      <c r="DO663" s="1">
        <v>74.68</v>
      </c>
      <c r="DP663" s="1">
        <v>820.533</v>
      </c>
      <c r="DQ663" s="1">
        <v>10.021</v>
      </c>
      <c r="DR663" s="1">
        <v>4.547</v>
      </c>
      <c r="DS663" s="1">
        <v>13.249</v>
      </c>
      <c r="DT663" s="1">
        <v>30.958</v>
      </c>
      <c r="DU663" s="1">
        <v>264.618</v>
      </c>
      <c r="DV663" s="1">
        <v>508.541</v>
      </c>
      <c r="DW663" s="1">
        <v>107.81</v>
      </c>
      <c r="DX663" s="1">
        <v>1248.207</v>
      </c>
      <c r="DY663" s="1">
        <v>14.466</v>
      </c>
      <c r="DZ663" s="1">
        <v>6.916</v>
      </c>
    </row>
    <row r="664">
      <c r="A664" s="1" t="s">
        <v>184</v>
      </c>
      <c r="B664" s="1">
        <v>2000.0</v>
      </c>
      <c r="C664" s="1" t="s">
        <v>185</v>
      </c>
      <c r="D664" s="1">
        <v>20221.0</v>
      </c>
      <c r="J664" s="1">
        <v>0.0</v>
      </c>
      <c r="K664" s="1">
        <v>0.0</v>
      </c>
      <c r="L664" s="1">
        <v>0.0</v>
      </c>
      <c r="N664" s="1">
        <v>636.364</v>
      </c>
      <c r="S664" s="1">
        <v>0.0</v>
      </c>
      <c r="T664" s="1">
        <v>0.0</v>
      </c>
      <c r="V664" s="1">
        <v>0.0</v>
      </c>
      <c r="W664" s="1">
        <v>0.0</v>
      </c>
      <c r="X664" s="1">
        <v>0.0</v>
      </c>
      <c r="Y664" s="1">
        <v>0.0</v>
      </c>
      <c r="AA664" s="1">
        <v>0.11</v>
      </c>
      <c r="AB664" s="1">
        <v>5439.889</v>
      </c>
      <c r="AC664" s="1">
        <v>0.11</v>
      </c>
      <c r="AE664" s="1">
        <v>75.096</v>
      </c>
      <c r="AF664" s="1">
        <v>0.188</v>
      </c>
      <c r="AG664" s="1">
        <v>21634.805</v>
      </c>
      <c r="AK664" s="1">
        <v>5439.889</v>
      </c>
      <c r="AL664" s="1">
        <v>0.11</v>
      </c>
      <c r="AO664" s="1">
        <v>100.0</v>
      </c>
      <c r="AT664" s="1">
        <v>0.0</v>
      </c>
      <c r="AU664" s="1">
        <v>0.0</v>
      </c>
      <c r="AX664" s="1">
        <v>0.0</v>
      </c>
      <c r="AY664" s="1">
        <v>0.0</v>
      </c>
      <c r="AZ664" s="1">
        <v>0.0</v>
      </c>
      <c r="BA664" s="1">
        <v>0.0</v>
      </c>
      <c r="BC664" s="1">
        <v>0.07</v>
      </c>
      <c r="BG664" s="1">
        <v>0.0</v>
      </c>
      <c r="BH664" s="1">
        <v>0.0</v>
      </c>
      <c r="BJ664" s="1">
        <v>0.0</v>
      </c>
      <c r="BO664" s="1">
        <v>0.0</v>
      </c>
      <c r="BP664" s="1">
        <v>0.0</v>
      </c>
      <c r="BR664" s="1">
        <v>0.0</v>
      </c>
      <c r="BT664" s="1">
        <v>0.0</v>
      </c>
      <c r="BU664" s="1">
        <v>0.0</v>
      </c>
      <c r="BY664" s="1">
        <v>0.0</v>
      </c>
      <c r="BZ664" s="1">
        <v>0.0</v>
      </c>
      <c r="CB664" s="1">
        <v>0.0</v>
      </c>
      <c r="CG664" s="1">
        <v>5439.889</v>
      </c>
      <c r="CH664" s="1">
        <v>0.11</v>
      </c>
      <c r="CK664" s="1">
        <v>0.0</v>
      </c>
      <c r="CL664" s="1">
        <v>0.0</v>
      </c>
      <c r="CM664" s="1">
        <v>0.0</v>
      </c>
      <c r="CN664" s="1">
        <v>100.0</v>
      </c>
      <c r="CQ664" s="1">
        <v>0.0</v>
      </c>
      <c r="CR664" s="1">
        <v>0.0</v>
      </c>
      <c r="CU664" s="1">
        <v>0.0</v>
      </c>
      <c r="CV664" s="1">
        <v>0.0</v>
      </c>
      <c r="CX664" s="1">
        <v>0.0</v>
      </c>
      <c r="CY664" s="1">
        <v>0.0</v>
      </c>
      <c r="DA664" s="1">
        <v>5439.889</v>
      </c>
      <c r="DB664" s="1">
        <v>0.437</v>
      </c>
      <c r="DF664" s="1">
        <v>0.0</v>
      </c>
      <c r="DG664" s="1">
        <v>0.0</v>
      </c>
      <c r="DI664" s="1">
        <v>0.0</v>
      </c>
      <c r="DN664" s="1">
        <v>0.0</v>
      </c>
      <c r="DO664" s="1">
        <v>0.0</v>
      </c>
      <c r="DQ664" s="1">
        <v>0.0</v>
      </c>
      <c r="DV664" s="1">
        <v>0.0</v>
      </c>
      <c r="DW664" s="1">
        <v>0.0</v>
      </c>
      <c r="DY664" s="1">
        <v>0.0</v>
      </c>
    </row>
    <row r="665">
      <c r="A665" s="1" t="s">
        <v>184</v>
      </c>
      <c r="B665" s="1">
        <v>2001.0</v>
      </c>
      <c r="C665" s="1" t="s">
        <v>185</v>
      </c>
      <c r="D665" s="1">
        <v>20770.0</v>
      </c>
      <c r="J665" s="1">
        <v>0.0</v>
      </c>
      <c r="K665" s="1">
        <v>0.0</v>
      </c>
      <c r="L665" s="1">
        <v>0.0</v>
      </c>
      <c r="N665" s="1">
        <v>666.667</v>
      </c>
      <c r="S665" s="1">
        <v>0.0</v>
      </c>
      <c r="T665" s="1">
        <v>0.0</v>
      </c>
      <c r="V665" s="1">
        <v>0.0</v>
      </c>
      <c r="W665" s="1">
        <v>0.0</v>
      </c>
      <c r="X665" s="1">
        <v>0.0</v>
      </c>
      <c r="Y665" s="1">
        <v>0.0</v>
      </c>
      <c r="AA665" s="1">
        <v>0.12</v>
      </c>
      <c r="AB665" s="1">
        <v>5777.563</v>
      </c>
      <c r="AC665" s="1">
        <v>0.12</v>
      </c>
      <c r="AE665" s="1">
        <v>2.347</v>
      </c>
      <c r="AF665" s="1">
        <v>0.01</v>
      </c>
      <c r="AG665" s="1">
        <v>21557.238</v>
      </c>
      <c r="AK665" s="1">
        <v>5777.563</v>
      </c>
      <c r="AL665" s="1">
        <v>0.12</v>
      </c>
      <c r="AO665" s="1">
        <v>100.0</v>
      </c>
      <c r="AT665" s="1">
        <v>0.0</v>
      </c>
      <c r="AU665" s="1">
        <v>0.0</v>
      </c>
      <c r="AX665" s="1">
        <v>0.0</v>
      </c>
      <c r="AY665" s="1">
        <v>0.0</v>
      </c>
      <c r="AZ665" s="1">
        <v>0.0</v>
      </c>
      <c r="BA665" s="1">
        <v>0.0</v>
      </c>
      <c r="BC665" s="1">
        <v>0.08</v>
      </c>
      <c r="BG665" s="1">
        <v>0.0</v>
      </c>
      <c r="BH665" s="1">
        <v>0.0</v>
      </c>
      <c r="BJ665" s="1">
        <v>0.0</v>
      </c>
      <c r="BO665" s="1">
        <v>0.0</v>
      </c>
      <c r="BP665" s="1">
        <v>0.0</v>
      </c>
      <c r="BR665" s="1">
        <v>0.0</v>
      </c>
      <c r="BT665" s="1">
        <v>0.0</v>
      </c>
      <c r="BU665" s="1">
        <v>0.0</v>
      </c>
      <c r="BY665" s="1">
        <v>0.0</v>
      </c>
      <c r="BZ665" s="1">
        <v>0.0</v>
      </c>
      <c r="CB665" s="1">
        <v>0.0</v>
      </c>
      <c r="CG665" s="1">
        <v>5777.563</v>
      </c>
      <c r="CH665" s="1">
        <v>0.12</v>
      </c>
      <c r="CK665" s="1">
        <v>0.0</v>
      </c>
      <c r="CL665" s="1">
        <v>0.0</v>
      </c>
      <c r="CM665" s="1">
        <v>0.0</v>
      </c>
      <c r="CN665" s="1">
        <v>100.0</v>
      </c>
      <c r="CQ665" s="1">
        <v>0.0</v>
      </c>
      <c r="CR665" s="1">
        <v>0.0</v>
      </c>
      <c r="CU665" s="1">
        <v>0.0</v>
      </c>
      <c r="CV665" s="1">
        <v>0.0</v>
      </c>
      <c r="CX665" s="1">
        <v>0.0</v>
      </c>
      <c r="CY665" s="1">
        <v>0.0</v>
      </c>
      <c r="DA665" s="1">
        <v>5777.563</v>
      </c>
      <c r="DB665" s="1">
        <v>0.448</v>
      </c>
      <c r="DF665" s="1">
        <v>0.0</v>
      </c>
      <c r="DG665" s="1">
        <v>0.0</v>
      </c>
      <c r="DI665" s="1">
        <v>0.0</v>
      </c>
      <c r="DN665" s="1">
        <v>0.0</v>
      </c>
      <c r="DO665" s="1">
        <v>0.0</v>
      </c>
      <c r="DQ665" s="1">
        <v>0.0</v>
      </c>
      <c r="DV665" s="1">
        <v>0.0</v>
      </c>
      <c r="DW665" s="1">
        <v>0.0</v>
      </c>
      <c r="DY665" s="1">
        <v>0.0</v>
      </c>
    </row>
    <row r="666">
      <c r="A666" s="1" t="s">
        <v>184</v>
      </c>
      <c r="B666" s="1">
        <v>2002.0</v>
      </c>
      <c r="C666" s="1" t="s">
        <v>185</v>
      </c>
      <c r="D666" s="1">
        <v>21420.0</v>
      </c>
      <c r="J666" s="1">
        <v>0.0</v>
      </c>
      <c r="K666" s="1">
        <v>0.0</v>
      </c>
      <c r="L666" s="1">
        <v>0.0</v>
      </c>
      <c r="N666" s="1">
        <v>642.857</v>
      </c>
      <c r="S666" s="1">
        <v>0.0</v>
      </c>
      <c r="T666" s="1">
        <v>0.0</v>
      </c>
      <c r="V666" s="1">
        <v>0.0</v>
      </c>
      <c r="W666" s="1">
        <v>0.0</v>
      </c>
      <c r="X666" s="1">
        <v>0.0</v>
      </c>
      <c r="Y666" s="1">
        <v>0.0</v>
      </c>
      <c r="AA666" s="1">
        <v>0.14</v>
      </c>
      <c r="AB666" s="1">
        <v>6535.948</v>
      </c>
      <c r="AC666" s="1">
        <v>0.14</v>
      </c>
      <c r="AE666" s="1">
        <v>5.777</v>
      </c>
      <c r="AF666" s="1">
        <v>0.026</v>
      </c>
      <c r="AG666" s="1">
        <v>22110.693</v>
      </c>
      <c r="AK666" s="1">
        <v>6535.948</v>
      </c>
      <c r="AL666" s="1">
        <v>0.14</v>
      </c>
      <c r="AO666" s="1">
        <v>100.0</v>
      </c>
      <c r="AT666" s="1">
        <v>0.0</v>
      </c>
      <c r="AU666" s="1">
        <v>0.0</v>
      </c>
      <c r="AX666" s="1">
        <v>0.0</v>
      </c>
      <c r="AY666" s="1">
        <v>0.0</v>
      </c>
      <c r="AZ666" s="1">
        <v>0.0</v>
      </c>
      <c r="BA666" s="1">
        <v>0.0</v>
      </c>
      <c r="BC666" s="1">
        <v>0.09</v>
      </c>
      <c r="BG666" s="1">
        <v>0.0</v>
      </c>
      <c r="BH666" s="1">
        <v>0.0</v>
      </c>
      <c r="BJ666" s="1">
        <v>0.0</v>
      </c>
      <c r="BO666" s="1">
        <v>0.0</v>
      </c>
      <c r="BP666" s="1">
        <v>0.0</v>
      </c>
      <c r="BR666" s="1">
        <v>0.0</v>
      </c>
      <c r="BT666" s="1">
        <v>0.0</v>
      </c>
      <c r="BU666" s="1">
        <v>0.0</v>
      </c>
      <c r="BY666" s="1">
        <v>0.0</v>
      </c>
      <c r="BZ666" s="1">
        <v>0.0</v>
      </c>
      <c r="CB666" s="1">
        <v>0.0</v>
      </c>
      <c r="CG666" s="1">
        <v>6535.948</v>
      </c>
      <c r="CH666" s="1">
        <v>0.14</v>
      </c>
      <c r="CK666" s="1">
        <v>0.0</v>
      </c>
      <c r="CL666" s="1">
        <v>0.0</v>
      </c>
      <c r="CM666" s="1">
        <v>0.0</v>
      </c>
      <c r="CN666" s="1">
        <v>100.0</v>
      </c>
      <c r="CQ666" s="1">
        <v>0.0</v>
      </c>
      <c r="CR666" s="1">
        <v>0.0</v>
      </c>
      <c r="CU666" s="1">
        <v>0.0</v>
      </c>
      <c r="CV666" s="1">
        <v>0.0</v>
      </c>
      <c r="CX666" s="1">
        <v>0.0</v>
      </c>
      <c r="CY666" s="1">
        <v>0.0</v>
      </c>
      <c r="DA666" s="1">
        <v>6535.948</v>
      </c>
      <c r="DB666" s="1">
        <v>0.474</v>
      </c>
      <c r="DF666" s="1">
        <v>0.0</v>
      </c>
      <c r="DG666" s="1">
        <v>0.0</v>
      </c>
      <c r="DI666" s="1">
        <v>0.0</v>
      </c>
      <c r="DN666" s="1">
        <v>0.0</v>
      </c>
      <c r="DO666" s="1">
        <v>0.0</v>
      </c>
      <c r="DQ666" s="1">
        <v>0.0</v>
      </c>
      <c r="DV666" s="1">
        <v>0.0</v>
      </c>
      <c r="DW666" s="1">
        <v>0.0</v>
      </c>
      <c r="DY666" s="1">
        <v>0.0</v>
      </c>
    </row>
    <row r="667">
      <c r="A667" s="1" t="s">
        <v>184</v>
      </c>
      <c r="B667" s="1">
        <v>2003.0</v>
      </c>
      <c r="C667" s="1" t="s">
        <v>185</v>
      </c>
      <c r="D667" s="1">
        <v>22111.0</v>
      </c>
      <c r="J667" s="1">
        <v>0.0</v>
      </c>
      <c r="K667" s="1">
        <v>0.0</v>
      </c>
      <c r="L667" s="1">
        <v>0.0</v>
      </c>
      <c r="N667" s="1">
        <v>642.857</v>
      </c>
      <c r="S667" s="1">
        <v>0.0</v>
      </c>
      <c r="T667" s="1">
        <v>0.0</v>
      </c>
      <c r="V667" s="1">
        <v>0.0</v>
      </c>
      <c r="W667" s="1">
        <v>0.0</v>
      </c>
      <c r="X667" s="1">
        <v>0.0</v>
      </c>
      <c r="Y667" s="1">
        <v>0.0</v>
      </c>
      <c r="AA667" s="1">
        <v>0.14</v>
      </c>
      <c r="AB667" s="1">
        <v>6331.69</v>
      </c>
      <c r="AC667" s="1">
        <v>0.14</v>
      </c>
      <c r="AE667" s="1">
        <v>6.829</v>
      </c>
      <c r="AF667" s="1">
        <v>0.032</v>
      </c>
      <c r="AG667" s="1">
        <v>22882.533</v>
      </c>
      <c r="AK667" s="1">
        <v>6331.69</v>
      </c>
      <c r="AL667" s="1">
        <v>0.14</v>
      </c>
      <c r="AO667" s="1">
        <v>100.0</v>
      </c>
      <c r="AT667" s="1">
        <v>0.0</v>
      </c>
      <c r="AU667" s="1">
        <v>0.0</v>
      </c>
      <c r="AX667" s="1">
        <v>0.0</v>
      </c>
      <c r="AY667" s="1">
        <v>0.0</v>
      </c>
      <c r="AZ667" s="1">
        <v>0.0</v>
      </c>
      <c r="BA667" s="1">
        <v>0.0</v>
      </c>
      <c r="BC667" s="1">
        <v>0.09</v>
      </c>
      <c r="BG667" s="1">
        <v>0.0</v>
      </c>
      <c r="BH667" s="1">
        <v>0.0</v>
      </c>
      <c r="BJ667" s="1">
        <v>0.0</v>
      </c>
      <c r="BO667" s="1">
        <v>0.0</v>
      </c>
      <c r="BP667" s="1">
        <v>0.0</v>
      </c>
      <c r="BR667" s="1">
        <v>0.0</v>
      </c>
      <c r="BT667" s="1">
        <v>0.0</v>
      </c>
      <c r="BU667" s="1">
        <v>0.0</v>
      </c>
      <c r="BY667" s="1">
        <v>0.0</v>
      </c>
      <c r="BZ667" s="1">
        <v>0.0</v>
      </c>
      <c r="CB667" s="1">
        <v>0.0</v>
      </c>
      <c r="CG667" s="1">
        <v>6331.69</v>
      </c>
      <c r="CH667" s="1">
        <v>0.14</v>
      </c>
      <c r="CK667" s="1">
        <v>0.0</v>
      </c>
      <c r="CL667" s="1">
        <v>0.0</v>
      </c>
      <c r="CM667" s="1">
        <v>0.0</v>
      </c>
      <c r="CN667" s="1">
        <v>100.0</v>
      </c>
      <c r="CQ667" s="1">
        <v>0.0</v>
      </c>
      <c r="CR667" s="1">
        <v>0.0</v>
      </c>
      <c r="CU667" s="1">
        <v>0.0</v>
      </c>
      <c r="CV667" s="1">
        <v>0.0</v>
      </c>
      <c r="CX667" s="1">
        <v>0.0</v>
      </c>
      <c r="CY667" s="1">
        <v>0.0</v>
      </c>
      <c r="DA667" s="1">
        <v>6331.69</v>
      </c>
      <c r="DB667" s="1">
        <v>0.506</v>
      </c>
      <c r="DF667" s="1">
        <v>0.0</v>
      </c>
      <c r="DG667" s="1">
        <v>0.0</v>
      </c>
      <c r="DI667" s="1">
        <v>0.0</v>
      </c>
      <c r="DN667" s="1">
        <v>0.0</v>
      </c>
      <c r="DO667" s="1">
        <v>0.0</v>
      </c>
      <c r="DQ667" s="1">
        <v>0.0</v>
      </c>
      <c r="DV667" s="1">
        <v>0.0</v>
      </c>
      <c r="DW667" s="1">
        <v>0.0</v>
      </c>
      <c r="DY667" s="1">
        <v>0.0</v>
      </c>
    </row>
    <row r="668">
      <c r="A668" s="1" t="s">
        <v>184</v>
      </c>
      <c r="B668" s="1">
        <v>2004.0</v>
      </c>
      <c r="C668" s="1" t="s">
        <v>185</v>
      </c>
      <c r="D668" s="1">
        <v>22860.0</v>
      </c>
      <c r="J668" s="1">
        <v>0.0</v>
      </c>
      <c r="K668" s="1">
        <v>0.0</v>
      </c>
      <c r="L668" s="1">
        <v>0.0</v>
      </c>
      <c r="N668" s="1">
        <v>666.667</v>
      </c>
      <c r="S668" s="1">
        <v>0.0</v>
      </c>
      <c r="T668" s="1">
        <v>0.0</v>
      </c>
      <c r="V668" s="1">
        <v>0.0</v>
      </c>
      <c r="W668" s="1">
        <v>0.0</v>
      </c>
      <c r="X668" s="1">
        <v>0.0</v>
      </c>
      <c r="Y668" s="1">
        <v>0.0</v>
      </c>
      <c r="AA668" s="1">
        <v>0.15</v>
      </c>
      <c r="AB668" s="1">
        <v>6561.68</v>
      </c>
      <c r="AC668" s="1">
        <v>0.15</v>
      </c>
      <c r="AE668" s="1">
        <v>5.113</v>
      </c>
      <c r="AF668" s="1">
        <v>0.026</v>
      </c>
      <c r="AG668" s="1">
        <v>23264.342</v>
      </c>
      <c r="AK668" s="1">
        <v>6561.68</v>
      </c>
      <c r="AL668" s="1">
        <v>0.15</v>
      </c>
      <c r="AO668" s="1">
        <v>100.0</v>
      </c>
      <c r="AT668" s="1">
        <v>0.0</v>
      </c>
      <c r="AU668" s="1">
        <v>0.0</v>
      </c>
      <c r="AX668" s="1">
        <v>0.0</v>
      </c>
      <c r="AY668" s="1">
        <v>0.0</v>
      </c>
      <c r="AZ668" s="1">
        <v>0.0</v>
      </c>
      <c r="BA668" s="1">
        <v>0.0</v>
      </c>
      <c r="BC668" s="1">
        <v>0.1</v>
      </c>
      <c r="BG668" s="1">
        <v>0.0</v>
      </c>
      <c r="BH668" s="1">
        <v>0.0</v>
      </c>
      <c r="BJ668" s="1">
        <v>0.0</v>
      </c>
      <c r="BO668" s="1">
        <v>0.0</v>
      </c>
      <c r="BP668" s="1">
        <v>0.0</v>
      </c>
      <c r="BR668" s="1">
        <v>0.0</v>
      </c>
      <c r="BT668" s="1">
        <v>0.0</v>
      </c>
      <c r="BU668" s="1">
        <v>0.0</v>
      </c>
      <c r="BY668" s="1">
        <v>0.0</v>
      </c>
      <c r="BZ668" s="1">
        <v>0.0</v>
      </c>
      <c r="CB668" s="1">
        <v>0.0</v>
      </c>
      <c r="CG668" s="1">
        <v>6561.68</v>
      </c>
      <c r="CH668" s="1">
        <v>0.15</v>
      </c>
      <c r="CK668" s="1">
        <v>0.0</v>
      </c>
      <c r="CL668" s="1">
        <v>0.0</v>
      </c>
      <c r="CM668" s="1">
        <v>0.0</v>
      </c>
      <c r="CN668" s="1">
        <v>100.0</v>
      </c>
      <c r="CQ668" s="1">
        <v>0.0</v>
      </c>
      <c r="CR668" s="1">
        <v>0.0</v>
      </c>
      <c r="CU668" s="1">
        <v>0.0</v>
      </c>
      <c r="CV668" s="1">
        <v>0.0</v>
      </c>
      <c r="CX668" s="1">
        <v>0.0</v>
      </c>
      <c r="CY668" s="1">
        <v>0.0</v>
      </c>
      <c r="DA668" s="1">
        <v>6561.68</v>
      </c>
      <c r="DB668" s="1">
        <v>0.532</v>
      </c>
      <c r="DF668" s="1">
        <v>0.0</v>
      </c>
      <c r="DG668" s="1">
        <v>0.0</v>
      </c>
      <c r="DI668" s="1">
        <v>0.0</v>
      </c>
      <c r="DN668" s="1">
        <v>0.0</v>
      </c>
      <c r="DO668" s="1">
        <v>0.0</v>
      </c>
      <c r="DQ668" s="1">
        <v>0.0</v>
      </c>
      <c r="DV668" s="1">
        <v>0.0</v>
      </c>
      <c r="DW668" s="1">
        <v>0.0</v>
      </c>
      <c r="DY668" s="1">
        <v>0.0</v>
      </c>
    </row>
    <row r="669">
      <c r="A669" s="1" t="s">
        <v>184</v>
      </c>
      <c r="B669" s="1">
        <v>2005.0</v>
      </c>
      <c r="C669" s="1" t="s">
        <v>185</v>
      </c>
      <c r="D669" s="1">
        <v>23656.0</v>
      </c>
      <c r="J669" s="1">
        <v>0.0</v>
      </c>
      <c r="K669" s="1">
        <v>0.0</v>
      </c>
      <c r="L669" s="1">
        <v>0.0</v>
      </c>
      <c r="N669" s="1">
        <v>687.5</v>
      </c>
      <c r="S669" s="1">
        <v>0.0</v>
      </c>
      <c r="T669" s="1">
        <v>0.0</v>
      </c>
      <c r="V669" s="1">
        <v>0.0</v>
      </c>
      <c r="W669" s="1">
        <v>0.0</v>
      </c>
      <c r="X669" s="1">
        <v>0.0</v>
      </c>
      <c r="Y669" s="1">
        <v>0.0</v>
      </c>
      <c r="AA669" s="1">
        <v>0.16</v>
      </c>
      <c r="AB669" s="1">
        <v>6763.612</v>
      </c>
      <c r="AC669" s="1">
        <v>0.16</v>
      </c>
      <c r="AE669" s="1">
        <v>2.874</v>
      </c>
      <c r="AF669" s="1">
        <v>0.015</v>
      </c>
      <c r="AG669" s="1">
        <v>23127.545</v>
      </c>
      <c r="AK669" s="1">
        <v>6763.612</v>
      </c>
      <c r="AL669" s="1">
        <v>0.16</v>
      </c>
      <c r="AO669" s="1">
        <v>100.0</v>
      </c>
      <c r="AT669" s="1">
        <v>0.0</v>
      </c>
      <c r="AU669" s="1">
        <v>0.0</v>
      </c>
      <c r="AX669" s="1">
        <v>0.0</v>
      </c>
      <c r="AY669" s="1">
        <v>0.0</v>
      </c>
      <c r="AZ669" s="1">
        <v>0.0</v>
      </c>
      <c r="BA669" s="1">
        <v>0.0</v>
      </c>
      <c r="BC669" s="1">
        <v>0.11</v>
      </c>
      <c r="BG669" s="1">
        <v>0.0</v>
      </c>
      <c r="BH669" s="1">
        <v>0.0</v>
      </c>
      <c r="BJ669" s="1">
        <v>0.0</v>
      </c>
      <c r="BO669" s="1">
        <v>0.0</v>
      </c>
      <c r="BP669" s="1">
        <v>0.0</v>
      </c>
      <c r="BR669" s="1">
        <v>0.0</v>
      </c>
      <c r="BT669" s="1">
        <v>0.0</v>
      </c>
      <c r="BU669" s="1">
        <v>0.0</v>
      </c>
      <c r="BY669" s="1">
        <v>0.0</v>
      </c>
      <c r="BZ669" s="1">
        <v>0.0</v>
      </c>
      <c r="CB669" s="1">
        <v>0.0</v>
      </c>
      <c r="CG669" s="1">
        <v>6763.612</v>
      </c>
      <c r="CH669" s="1">
        <v>0.16</v>
      </c>
      <c r="CK669" s="1">
        <v>0.0</v>
      </c>
      <c r="CL669" s="1">
        <v>0.0</v>
      </c>
      <c r="CM669" s="1">
        <v>0.0</v>
      </c>
      <c r="CN669" s="1">
        <v>100.0</v>
      </c>
      <c r="CQ669" s="1">
        <v>0.0</v>
      </c>
      <c r="CR669" s="1">
        <v>0.0</v>
      </c>
      <c r="CU669" s="1">
        <v>0.0</v>
      </c>
      <c r="CV669" s="1">
        <v>0.0</v>
      </c>
      <c r="CX669" s="1">
        <v>0.0</v>
      </c>
      <c r="CY669" s="1">
        <v>0.0</v>
      </c>
      <c r="DA669" s="1">
        <v>6763.612</v>
      </c>
      <c r="DB669" s="1">
        <v>0.547</v>
      </c>
      <c r="DF669" s="1">
        <v>0.0</v>
      </c>
      <c r="DG669" s="1">
        <v>0.0</v>
      </c>
      <c r="DI669" s="1">
        <v>0.0</v>
      </c>
      <c r="DN669" s="1">
        <v>0.0</v>
      </c>
      <c r="DO669" s="1">
        <v>0.0</v>
      </c>
      <c r="DQ669" s="1">
        <v>0.0</v>
      </c>
      <c r="DV669" s="1">
        <v>0.0</v>
      </c>
      <c r="DW669" s="1">
        <v>0.0</v>
      </c>
      <c r="DY669" s="1">
        <v>0.0</v>
      </c>
    </row>
    <row r="670">
      <c r="A670" s="1" t="s">
        <v>184</v>
      </c>
      <c r="B670" s="1">
        <v>2006.0</v>
      </c>
      <c r="C670" s="1" t="s">
        <v>185</v>
      </c>
      <c r="D670" s="1">
        <v>24476.0</v>
      </c>
      <c r="J670" s="1">
        <v>0.0</v>
      </c>
      <c r="K670" s="1">
        <v>0.0</v>
      </c>
      <c r="L670" s="1">
        <v>0.0</v>
      </c>
      <c r="N670" s="1">
        <v>647.059</v>
      </c>
      <c r="S670" s="1">
        <v>0.0</v>
      </c>
      <c r="T670" s="1">
        <v>0.0</v>
      </c>
      <c r="V670" s="1">
        <v>0.0</v>
      </c>
      <c r="W670" s="1">
        <v>0.0</v>
      </c>
      <c r="X670" s="1">
        <v>0.0</v>
      </c>
      <c r="Y670" s="1">
        <v>0.0</v>
      </c>
      <c r="AA670" s="1">
        <v>0.17</v>
      </c>
      <c r="AB670" s="1">
        <v>6945.58</v>
      </c>
      <c r="AC670" s="1">
        <v>0.17</v>
      </c>
      <c r="AE670" s="1">
        <v>8.938</v>
      </c>
      <c r="AF670" s="1">
        <v>0.049</v>
      </c>
      <c r="AG670" s="1">
        <v>24350.615</v>
      </c>
      <c r="AK670" s="1">
        <v>6945.58</v>
      </c>
      <c r="AL670" s="1">
        <v>0.17</v>
      </c>
      <c r="AO670" s="1">
        <v>100.0</v>
      </c>
      <c r="AT670" s="1">
        <v>0.0</v>
      </c>
      <c r="AU670" s="1">
        <v>0.0</v>
      </c>
      <c r="AX670" s="1">
        <v>0.0</v>
      </c>
      <c r="AY670" s="1">
        <v>0.0</v>
      </c>
      <c r="AZ670" s="1">
        <v>0.0</v>
      </c>
      <c r="BA670" s="1">
        <v>0.0</v>
      </c>
      <c r="BC670" s="1">
        <v>0.11</v>
      </c>
      <c r="BG670" s="1">
        <v>0.0</v>
      </c>
      <c r="BH670" s="1">
        <v>0.0</v>
      </c>
      <c r="BJ670" s="1">
        <v>0.0</v>
      </c>
      <c r="BO670" s="1">
        <v>0.0</v>
      </c>
      <c r="BP670" s="1">
        <v>0.0</v>
      </c>
      <c r="BR670" s="1">
        <v>0.0</v>
      </c>
      <c r="BT670" s="1">
        <v>0.0</v>
      </c>
      <c r="BU670" s="1">
        <v>0.0</v>
      </c>
      <c r="BY670" s="1">
        <v>0.0</v>
      </c>
      <c r="BZ670" s="1">
        <v>0.0</v>
      </c>
      <c r="CB670" s="1">
        <v>0.0</v>
      </c>
      <c r="CG670" s="1">
        <v>6945.58</v>
      </c>
      <c r="CH670" s="1">
        <v>0.17</v>
      </c>
      <c r="CK670" s="1">
        <v>0.0</v>
      </c>
      <c r="CL670" s="1">
        <v>0.0</v>
      </c>
      <c r="CM670" s="1">
        <v>0.0</v>
      </c>
      <c r="CN670" s="1">
        <v>100.0</v>
      </c>
      <c r="CQ670" s="1">
        <v>0.0</v>
      </c>
      <c r="CR670" s="1">
        <v>0.0</v>
      </c>
      <c r="CU670" s="1">
        <v>0.0</v>
      </c>
      <c r="CV670" s="1">
        <v>0.0</v>
      </c>
      <c r="CX670" s="1">
        <v>0.0</v>
      </c>
      <c r="CY670" s="1">
        <v>0.0</v>
      </c>
      <c r="DA670" s="1">
        <v>6945.58</v>
      </c>
      <c r="DB670" s="1">
        <v>0.596</v>
      </c>
      <c r="DF670" s="1">
        <v>0.0</v>
      </c>
      <c r="DG670" s="1">
        <v>0.0</v>
      </c>
      <c r="DI670" s="1">
        <v>0.0</v>
      </c>
      <c r="DN670" s="1">
        <v>0.0</v>
      </c>
      <c r="DO670" s="1">
        <v>0.0</v>
      </c>
      <c r="DQ670" s="1">
        <v>0.0</v>
      </c>
      <c r="DV670" s="1">
        <v>0.0</v>
      </c>
      <c r="DW670" s="1">
        <v>0.0</v>
      </c>
      <c r="DY670" s="1">
        <v>0.0</v>
      </c>
    </row>
    <row r="671">
      <c r="A671" s="1" t="s">
        <v>184</v>
      </c>
      <c r="B671" s="1">
        <v>2007.0</v>
      </c>
      <c r="C671" s="1" t="s">
        <v>185</v>
      </c>
      <c r="D671" s="1">
        <v>25339.0</v>
      </c>
      <c r="J671" s="1">
        <v>0.0</v>
      </c>
      <c r="K671" s="1">
        <v>0.0</v>
      </c>
      <c r="L671" s="1">
        <v>0.0</v>
      </c>
      <c r="N671" s="1">
        <v>666.667</v>
      </c>
      <c r="S671" s="1">
        <v>0.0</v>
      </c>
      <c r="T671" s="1">
        <v>0.0</v>
      </c>
      <c r="V671" s="1">
        <v>0.0</v>
      </c>
      <c r="W671" s="1">
        <v>0.0</v>
      </c>
      <c r="X671" s="1">
        <v>0.0</v>
      </c>
      <c r="Y671" s="1">
        <v>0.0</v>
      </c>
      <c r="AA671" s="1">
        <v>0.18</v>
      </c>
      <c r="AB671" s="1">
        <v>7103.674</v>
      </c>
      <c r="AC671" s="1">
        <v>0.18</v>
      </c>
      <c r="AE671" s="1">
        <v>3.666</v>
      </c>
      <c r="AF671" s="1">
        <v>0.022</v>
      </c>
      <c r="AG671" s="1">
        <v>24383.518</v>
      </c>
      <c r="AK671" s="1">
        <v>7103.674</v>
      </c>
      <c r="AL671" s="1">
        <v>0.18</v>
      </c>
      <c r="AO671" s="1">
        <v>100.0</v>
      </c>
      <c r="AT671" s="1">
        <v>0.0</v>
      </c>
      <c r="AU671" s="1">
        <v>0.0</v>
      </c>
      <c r="AX671" s="1">
        <v>0.0</v>
      </c>
      <c r="AY671" s="1">
        <v>0.0</v>
      </c>
      <c r="AZ671" s="1">
        <v>0.0</v>
      </c>
      <c r="BA671" s="1">
        <v>0.0</v>
      </c>
      <c r="BC671" s="1">
        <v>0.12</v>
      </c>
      <c r="BG671" s="1">
        <v>0.0</v>
      </c>
      <c r="BH671" s="1">
        <v>0.0</v>
      </c>
      <c r="BJ671" s="1">
        <v>0.0</v>
      </c>
      <c r="BO671" s="1">
        <v>0.0</v>
      </c>
      <c r="BP671" s="1">
        <v>0.0</v>
      </c>
      <c r="BR671" s="1">
        <v>0.0</v>
      </c>
      <c r="BT671" s="1">
        <v>0.0</v>
      </c>
      <c r="BU671" s="1">
        <v>0.0</v>
      </c>
      <c r="BY671" s="1">
        <v>0.0</v>
      </c>
      <c r="BZ671" s="1">
        <v>0.0</v>
      </c>
      <c r="CB671" s="1">
        <v>0.0</v>
      </c>
      <c r="CG671" s="1">
        <v>7103.674</v>
      </c>
      <c r="CH671" s="1">
        <v>0.18</v>
      </c>
      <c r="CK671" s="1">
        <v>0.0</v>
      </c>
      <c r="CL671" s="1">
        <v>0.0</v>
      </c>
      <c r="CM671" s="1">
        <v>0.0</v>
      </c>
      <c r="CN671" s="1">
        <v>100.0</v>
      </c>
      <c r="CQ671" s="1">
        <v>0.0</v>
      </c>
      <c r="CR671" s="1">
        <v>0.0</v>
      </c>
      <c r="CU671" s="1">
        <v>0.0</v>
      </c>
      <c r="CV671" s="1">
        <v>0.0</v>
      </c>
      <c r="CX671" s="1">
        <v>0.0</v>
      </c>
      <c r="CY671" s="1">
        <v>0.0</v>
      </c>
      <c r="DA671" s="1">
        <v>7103.674</v>
      </c>
      <c r="DB671" s="1">
        <v>0.618</v>
      </c>
      <c r="DF671" s="1">
        <v>0.0</v>
      </c>
      <c r="DG671" s="1">
        <v>0.0</v>
      </c>
      <c r="DI671" s="1">
        <v>0.0</v>
      </c>
      <c r="DN671" s="1">
        <v>0.0</v>
      </c>
      <c r="DO671" s="1">
        <v>0.0</v>
      </c>
      <c r="DQ671" s="1">
        <v>0.0</v>
      </c>
      <c r="DV671" s="1">
        <v>0.0</v>
      </c>
      <c r="DW671" s="1">
        <v>0.0</v>
      </c>
      <c r="DY671" s="1">
        <v>0.0</v>
      </c>
    </row>
    <row r="672">
      <c r="A672" s="1" t="s">
        <v>184</v>
      </c>
      <c r="B672" s="1">
        <v>2008.0</v>
      </c>
      <c r="C672" s="1" t="s">
        <v>185</v>
      </c>
      <c r="D672" s="1">
        <v>26255.0</v>
      </c>
      <c r="J672" s="1">
        <v>0.0</v>
      </c>
      <c r="K672" s="1">
        <v>0.0</v>
      </c>
      <c r="L672" s="1">
        <v>0.0</v>
      </c>
      <c r="N672" s="1">
        <v>666.667</v>
      </c>
      <c r="S672" s="1">
        <v>0.0</v>
      </c>
      <c r="T672" s="1">
        <v>0.0</v>
      </c>
      <c r="V672" s="1">
        <v>0.0</v>
      </c>
      <c r="W672" s="1">
        <v>0.0</v>
      </c>
      <c r="X672" s="1">
        <v>0.0</v>
      </c>
      <c r="Y672" s="1">
        <v>0.0</v>
      </c>
      <c r="AA672" s="1">
        <v>0.18</v>
      </c>
      <c r="AB672" s="1">
        <v>6855.837</v>
      </c>
      <c r="AC672" s="1">
        <v>0.18</v>
      </c>
      <c r="AE672" s="1">
        <v>7.449</v>
      </c>
      <c r="AF672" s="1">
        <v>0.046</v>
      </c>
      <c r="AG672" s="1">
        <v>25285.652</v>
      </c>
      <c r="AK672" s="1">
        <v>6855.837</v>
      </c>
      <c r="AL672" s="1">
        <v>0.18</v>
      </c>
      <c r="AO672" s="1">
        <v>100.0</v>
      </c>
      <c r="AT672" s="1">
        <v>0.0</v>
      </c>
      <c r="AU672" s="1">
        <v>0.0</v>
      </c>
      <c r="AX672" s="1">
        <v>0.0</v>
      </c>
      <c r="AY672" s="1">
        <v>0.0</v>
      </c>
      <c r="AZ672" s="1">
        <v>0.0</v>
      </c>
      <c r="BA672" s="1">
        <v>0.0</v>
      </c>
      <c r="BC672" s="1">
        <v>0.12</v>
      </c>
      <c r="BG672" s="1">
        <v>0.0</v>
      </c>
      <c r="BH672" s="1">
        <v>0.0</v>
      </c>
      <c r="BJ672" s="1">
        <v>0.0</v>
      </c>
      <c r="BO672" s="1">
        <v>0.0</v>
      </c>
      <c r="BP672" s="1">
        <v>0.0</v>
      </c>
      <c r="BR672" s="1">
        <v>0.0</v>
      </c>
      <c r="BT672" s="1">
        <v>0.0</v>
      </c>
      <c r="BU672" s="1">
        <v>0.0</v>
      </c>
      <c r="BY672" s="1">
        <v>0.0</v>
      </c>
      <c r="BZ672" s="1">
        <v>0.0</v>
      </c>
      <c r="CB672" s="1">
        <v>0.0</v>
      </c>
      <c r="CG672" s="1">
        <v>6855.837</v>
      </c>
      <c r="CH672" s="1">
        <v>0.18</v>
      </c>
      <c r="CK672" s="1">
        <v>0.0</v>
      </c>
      <c r="CL672" s="1">
        <v>0.0</v>
      </c>
      <c r="CM672" s="1">
        <v>0.0</v>
      </c>
      <c r="CN672" s="1">
        <v>100.0</v>
      </c>
      <c r="CQ672" s="1">
        <v>0.0</v>
      </c>
      <c r="CR672" s="1">
        <v>0.0</v>
      </c>
      <c r="CU672" s="1">
        <v>0.0</v>
      </c>
      <c r="CV672" s="1">
        <v>0.0</v>
      </c>
      <c r="CX672" s="1">
        <v>0.0</v>
      </c>
      <c r="CY672" s="1">
        <v>0.0</v>
      </c>
      <c r="DA672" s="1">
        <v>6855.837</v>
      </c>
      <c r="DB672" s="1">
        <v>0.664</v>
      </c>
      <c r="DF672" s="1">
        <v>0.0</v>
      </c>
      <c r="DG672" s="1">
        <v>0.0</v>
      </c>
      <c r="DI672" s="1">
        <v>0.0</v>
      </c>
      <c r="DN672" s="1">
        <v>0.0</v>
      </c>
      <c r="DO672" s="1">
        <v>0.0</v>
      </c>
      <c r="DQ672" s="1">
        <v>0.0</v>
      </c>
      <c r="DV672" s="1">
        <v>0.0</v>
      </c>
      <c r="DW672" s="1">
        <v>0.0</v>
      </c>
      <c r="DY672" s="1">
        <v>0.0</v>
      </c>
    </row>
    <row r="673">
      <c r="A673" s="1" t="s">
        <v>184</v>
      </c>
      <c r="B673" s="1">
        <v>2009.0</v>
      </c>
      <c r="C673" s="1" t="s">
        <v>185</v>
      </c>
      <c r="D673" s="1">
        <v>27198.0</v>
      </c>
      <c r="J673" s="1">
        <v>0.0</v>
      </c>
      <c r="K673" s="1">
        <v>0.0</v>
      </c>
      <c r="L673" s="1">
        <v>0.0</v>
      </c>
      <c r="N673" s="1">
        <v>684.211</v>
      </c>
      <c r="S673" s="1">
        <v>0.0</v>
      </c>
      <c r="T673" s="1">
        <v>0.0</v>
      </c>
      <c r="V673" s="1">
        <v>0.0</v>
      </c>
      <c r="W673" s="1">
        <v>0.0</v>
      </c>
      <c r="X673" s="1">
        <v>0.0</v>
      </c>
      <c r="Y673" s="1">
        <v>0.0</v>
      </c>
      <c r="AA673" s="1">
        <v>0.19</v>
      </c>
      <c r="AB673" s="1">
        <v>6985.808</v>
      </c>
      <c r="AC673" s="1">
        <v>0.19</v>
      </c>
      <c r="AE673" s="1">
        <v>4.813</v>
      </c>
      <c r="AF673" s="1">
        <v>0.032</v>
      </c>
      <c r="AG673" s="1">
        <v>25583.691</v>
      </c>
      <c r="AK673" s="1">
        <v>6985.808</v>
      </c>
      <c r="AL673" s="1">
        <v>0.19</v>
      </c>
      <c r="AO673" s="1">
        <v>100.0</v>
      </c>
      <c r="AT673" s="1">
        <v>0.0</v>
      </c>
      <c r="AU673" s="1">
        <v>0.0</v>
      </c>
      <c r="AX673" s="1">
        <v>0.0</v>
      </c>
      <c r="AY673" s="1">
        <v>0.0</v>
      </c>
      <c r="AZ673" s="1">
        <v>0.0</v>
      </c>
      <c r="BA673" s="1">
        <v>0.0</v>
      </c>
      <c r="BC673" s="1">
        <v>0.13</v>
      </c>
      <c r="BG673" s="1">
        <v>0.0</v>
      </c>
      <c r="BH673" s="1">
        <v>0.0</v>
      </c>
      <c r="BJ673" s="1">
        <v>0.0</v>
      </c>
      <c r="BO673" s="1">
        <v>0.0</v>
      </c>
      <c r="BP673" s="1">
        <v>0.0</v>
      </c>
      <c r="BR673" s="1">
        <v>0.0</v>
      </c>
      <c r="BT673" s="1">
        <v>0.0</v>
      </c>
      <c r="BU673" s="1">
        <v>0.0</v>
      </c>
      <c r="BY673" s="1">
        <v>0.0</v>
      </c>
      <c r="BZ673" s="1">
        <v>0.0</v>
      </c>
      <c r="CB673" s="1">
        <v>0.0</v>
      </c>
      <c r="CG673" s="1">
        <v>6985.808</v>
      </c>
      <c r="CH673" s="1">
        <v>0.19</v>
      </c>
      <c r="CK673" s="1">
        <v>0.0</v>
      </c>
      <c r="CL673" s="1">
        <v>0.0</v>
      </c>
      <c r="CM673" s="1">
        <v>0.0</v>
      </c>
      <c r="CN673" s="1">
        <v>100.0</v>
      </c>
      <c r="CQ673" s="1">
        <v>0.0</v>
      </c>
      <c r="CR673" s="1">
        <v>0.0</v>
      </c>
      <c r="CU673" s="1">
        <v>0.0</v>
      </c>
      <c r="CV673" s="1">
        <v>0.0</v>
      </c>
      <c r="CX673" s="1">
        <v>0.0</v>
      </c>
      <c r="CY673" s="1">
        <v>0.0</v>
      </c>
      <c r="DA673" s="1">
        <v>6985.808</v>
      </c>
      <c r="DB673" s="1">
        <v>0.696</v>
      </c>
      <c r="DF673" s="1">
        <v>0.0</v>
      </c>
      <c r="DG673" s="1">
        <v>0.0</v>
      </c>
      <c r="DI673" s="1">
        <v>0.0</v>
      </c>
      <c r="DN673" s="1">
        <v>0.0</v>
      </c>
      <c r="DO673" s="1">
        <v>0.0</v>
      </c>
      <c r="DQ673" s="1">
        <v>0.0</v>
      </c>
      <c r="DV673" s="1">
        <v>0.0</v>
      </c>
      <c r="DW673" s="1">
        <v>0.0</v>
      </c>
      <c r="DY673" s="1">
        <v>0.0</v>
      </c>
    </row>
    <row r="674">
      <c r="A674" s="1" t="s">
        <v>184</v>
      </c>
      <c r="B674" s="1">
        <v>2010.0</v>
      </c>
      <c r="C674" s="1" t="s">
        <v>185</v>
      </c>
      <c r="D674" s="1">
        <v>27645.0</v>
      </c>
      <c r="J674" s="1">
        <v>0.0</v>
      </c>
      <c r="K674" s="1">
        <v>0.0</v>
      </c>
      <c r="L674" s="1">
        <v>0.0</v>
      </c>
      <c r="N674" s="1">
        <v>650.0</v>
      </c>
      <c r="S674" s="1">
        <v>0.0</v>
      </c>
      <c r="T674" s="1">
        <v>0.0</v>
      </c>
      <c r="V674" s="1">
        <v>0.0</v>
      </c>
      <c r="W674" s="1">
        <v>0.0</v>
      </c>
      <c r="X674" s="1">
        <v>0.0</v>
      </c>
      <c r="Y674" s="1">
        <v>0.0</v>
      </c>
      <c r="AA674" s="1">
        <v>0.2</v>
      </c>
      <c r="AB674" s="1">
        <v>7234.582</v>
      </c>
      <c r="AC674" s="1">
        <v>0.2</v>
      </c>
      <c r="AE674" s="1">
        <v>2.752</v>
      </c>
      <c r="AF674" s="1">
        <v>0.019</v>
      </c>
      <c r="AG674" s="1">
        <v>25862.717</v>
      </c>
      <c r="AK674" s="1">
        <v>7234.582</v>
      </c>
      <c r="AL674" s="1">
        <v>0.2</v>
      </c>
      <c r="AO674" s="1">
        <v>100.0</v>
      </c>
      <c r="AT674" s="1">
        <v>0.0</v>
      </c>
      <c r="AU674" s="1">
        <v>0.0</v>
      </c>
      <c r="AX674" s="1">
        <v>0.0</v>
      </c>
      <c r="AY674" s="1">
        <v>0.0</v>
      </c>
      <c r="AZ674" s="1">
        <v>0.0</v>
      </c>
      <c r="BA674" s="1">
        <v>0.0</v>
      </c>
      <c r="BC674" s="1">
        <v>0.13</v>
      </c>
      <c r="BG674" s="1">
        <v>0.0</v>
      </c>
      <c r="BH674" s="1">
        <v>0.0</v>
      </c>
      <c r="BJ674" s="1">
        <v>0.0</v>
      </c>
      <c r="BO674" s="1">
        <v>0.0</v>
      </c>
      <c r="BP674" s="1">
        <v>0.0</v>
      </c>
      <c r="BR674" s="1">
        <v>0.0</v>
      </c>
      <c r="BT674" s="1">
        <v>0.0</v>
      </c>
      <c r="BU674" s="1">
        <v>0.0</v>
      </c>
      <c r="BY674" s="1">
        <v>0.0</v>
      </c>
      <c r="BZ674" s="1">
        <v>0.0</v>
      </c>
      <c r="CB674" s="1">
        <v>0.0</v>
      </c>
      <c r="CG674" s="1">
        <v>7234.582</v>
      </c>
      <c r="CH674" s="1">
        <v>0.2</v>
      </c>
      <c r="CK674" s="1">
        <v>0.0</v>
      </c>
      <c r="CL674" s="1">
        <v>0.0</v>
      </c>
      <c r="CM674" s="1">
        <v>0.0</v>
      </c>
      <c r="CN674" s="1">
        <v>100.0</v>
      </c>
      <c r="CQ674" s="1">
        <v>0.0</v>
      </c>
      <c r="CR674" s="1">
        <v>0.0</v>
      </c>
      <c r="CU674" s="1">
        <v>0.0</v>
      </c>
      <c r="CV674" s="1">
        <v>0.0</v>
      </c>
      <c r="CX674" s="1">
        <v>0.0</v>
      </c>
      <c r="CY674" s="1">
        <v>0.0</v>
      </c>
      <c r="DA674" s="1">
        <v>7234.582</v>
      </c>
      <c r="DB674" s="1">
        <v>0.715</v>
      </c>
      <c r="DF674" s="1">
        <v>0.0</v>
      </c>
      <c r="DG674" s="1">
        <v>0.0</v>
      </c>
      <c r="DI674" s="1">
        <v>0.0</v>
      </c>
      <c r="DN674" s="1">
        <v>0.0</v>
      </c>
      <c r="DO674" s="1">
        <v>0.0</v>
      </c>
      <c r="DQ674" s="1">
        <v>0.0</v>
      </c>
      <c r="DV674" s="1">
        <v>0.0</v>
      </c>
      <c r="DW674" s="1">
        <v>0.0</v>
      </c>
      <c r="DY674" s="1">
        <v>0.0</v>
      </c>
    </row>
    <row r="675">
      <c r="A675" s="1" t="s">
        <v>184</v>
      </c>
      <c r="B675" s="1">
        <v>2011.0</v>
      </c>
      <c r="C675" s="1" t="s">
        <v>185</v>
      </c>
      <c r="D675" s="1">
        <v>28690.0</v>
      </c>
      <c r="J675" s="1">
        <v>0.0</v>
      </c>
      <c r="K675" s="1">
        <v>0.0</v>
      </c>
      <c r="L675" s="1">
        <v>0.0</v>
      </c>
      <c r="N675" s="1">
        <v>684.211</v>
      </c>
      <c r="S675" s="1">
        <v>0.0</v>
      </c>
      <c r="T675" s="1">
        <v>0.0</v>
      </c>
      <c r="V675" s="1">
        <v>0.0</v>
      </c>
      <c r="W675" s="1">
        <v>0.0</v>
      </c>
      <c r="X675" s="1">
        <v>0.0</v>
      </c>
      <c r="Y675" s="1">
        <v>0.0</v>
      </c>
      <c r="AA675" s="1">
        <v>0.19</v>
      </c>
      <c r="AB675" s="1">
        <v>6622.517</v>
      </c>
      <c r="AC675" s="1">
        <v>0.19</v>
      </c>
      <c r="AE675" s="1">
        <v>2.385</v>
      </c>
      <c r="AF675" s="1">
        <v>0.017</v>
      </c>
      <c r="AG675" s="1">
        <v>25515.129</v>
      </c>
      <c r="AK675" s="1">
        <v>6622.517</v>
      </c>
      <c r="AL675" s="1">
        <v>0.19</v>
      </c>
      <c r="AO675" s="1">
        <v>100.0</v>
      </c>
      <c r="AT675" s="1">
        <v>0.0</v>
      </c>
      <c r="AU675" s="1">
        <v>0.0</v>
      </c>
      <c r="AX675" s="1">
        <v>0.0</v>
      </c>
      <c r="AY675" s="1">
        <v>0.0</v>
      </c>
      <c r="AZ675" s="1">
        <v>0.0</v>
      </c>
      <c r="BA675" s="1">
        <v>0.0</v>
      </c>
      <c r="BC675" s="1">
        <v>0.13</v>
      </c>
      <c r="BG675" s="1">
        <v>0.0</v>
      </c>
      <c r="BH675" s="1">
        <v>0.0</v>
      </c>
      <c r="BJ675" s="1">
        <v>0.0</v>
      </c>
      <c r="BO675" s="1">
        <v>0.0</v>
      </c>
      <c r="BP675" s="1">
        <v>0.0</v>
      </c>
      <c r="BR675" s="1">
        <v>0.0</v>
      </c>
      <c r="BT675" s="1">
        <v>0.0</v>
      </c>
      <c r="BU675" s="1">
        <v>0.0</v>
      </c>
      <c r="BY675" s="1">
        <v>0.0</v>
      </c>
      <c r="BZ675" s="1">
        <v>0.0</v>
      </c>
      <c r="CB675" s="1">
        <v>0.0</v>
      </c>
      <c r="CG675" s="1">
        <v>6622.517</v>
      </c>
      <c r="CH675" s="1">
        <v>0.19</v>
      </c>
      <c r="CK675" s="1">
        <v>0.0</v>
      </c>
      <c r="CL675" s="1">
        <v>0.0</v>
      </c>
      <c r="CM675" s="1">
        <v>0.0</v>
      </c>
      <c r="CN675" s="1">
        <v>100.0</v>
      </c>
      <c r="CQ675" s="1">
        <v>0.0</v>
      </c>
      <c r="CR675" s="1">
        <v>0.0</v>
      </c>
      <c r="CU675" s="1">
        <v>0.0</v>
      </c>
      <c r="CV675" s="1">
        <v>0.0</v>
      </c>
      <c r="CX675" s="1">
        <v>0.0</v>
      </c>
      <c r="CY675" s="1">
        <v>0.0</v>
      </c>
      <c r="DA675" s="1">
        <v>6622.517</v>
      </c>
      <c r="DB675" s="1">
        <v>0.732</v>
      </c>
      <c r="DF675" s="1">
        <v>0.0</v>
      </c>
      <c r="DG675" s="1">
        <v>0.0</v>
      </c>
      <c r="DI675" s="1">
        <v>0.0</v>
      </c>
      <c r="DN675" s="1">
        <v>0.0</v>
      </c>
      <c r="DO675" s="1">
        <v>0.0</v>
      </c>
      <c r="DQ675" s="1">
        <v>0.0</v>
      </c>
      <c r="DV675" s="1">
        <v>0.0</v>
      </c>
      <c r="DW675" s="1">
        <v>0.0</v>
      </c>
      <c r="DY675" s="1">
        <v>0.0</v>
      </c>
    </row>
    <row r="676">
      <c r="A676" s="1" t="s">
        <v>184</v>
      </c>
      <c r="B676" s="1">
        <v>2012.0</v>
      </c>
      <c r="C676" s="1" t="s">
        <v>185</v>
      </c>
      <c r="D676" s="1">
        <v>30320.0</v>
      </c>
      <c r="J676" s="1">
        <v>0.0</v>
      </c>
      <c r="K676" s="1">
        <v>0.0</v>
      </c>
      <c r="L676" s="1">
        <v>0.0</v>
      </c>
      <c r="N676" s="1">
        <v>650.0</v>
      </c>
      <c r="S676" s="1">
        <v>0.0</v>
      </c>
      <c r="T676" s="1">
        <v>0.0</v>
      </c>
      <c r="V676" s="1">
        <v>0.0</v>
      </c>
      <c r="W676" s="1">
        <v>0.0</v>
      </c>
      <c r="X676" s="1">
        <v>0.0</v>
      </c>
      <c r="Y676" s="1">
        <v>0.0</v>
      </c>
      <c r="AA676" s="1">
        <v>0.2</v>
      </c>
      <c r="AB676" s="1">
        <v>6596.306</v>
      </c>
      <c r="AC676" s="1">
        <v>0.2</v>
      </c>
      <c r="AE676" s="1">
        <v>-0.348</v>
      </c>
      <c r="AF676" s="1">
        <v>-0.003</v>
      </c>
      <c r="AG676" s="1">
        <v>24059.43</v>
      </c>
      <c r="AK676" s="1">
        <v>6596.306</v>
      </c>
      <c r="AL676" s="1">
        <v>0.2</v>
      </c>
      <c r="AO676" s="1">
        <v>100.0</v>
      </c>
      <c r="AT676" s="1">
        <v>0.0</v>
      </c>
      <c r="AU676" s="1">
        <v>0.0</v>
      </c>
      <c r="AX676" s="1">
        <v>0.0</v>
      </c>
      <c r="AY676" s="1">
        <v>0.0</v>
      </c>
      <c r="AZ676" s="1">
        <v>0.0</v>
      </c>
      <c r="BA676" s="1">
        <v>0.0</v>
      </c>
      <c r="BC676" s="1">
        <v>0.13</v>
      </c>
      <c r="BG676" s="1">
        <v>0.0</v>
      </c>
      <c r="BH676" s="1">
        <v>0.0</v>
      </c>
      <c r="BJ676" s="1">
        <v>0.0</v>
      </c>
      <c r="BO676" s="1">
        <v>0.0</v>
      </c>
      <c r="BP676" s="1">
        <v>0.0</v>
      </c>
      <c r="BR676" s="1">
        <v>0.0</v>
      </c>
      <c r="BT676" s="1">
        <v>0.0</v>
      </c>
      <c r="BU676" s="1">
        <v>0.0</v>
      </c>
      <c r="BY676" s="1">
        <v>0.0</v>
      </c>
      <c r="BZ676" s="1">
        <v>0.0</v>
      </c>
      <c r="CB676" s="1">
        <v>0.0</v>
      </c>
      <c r="CG676" s="1">
        <v>6596.306</v>
      </c>
      <c r="CH676" s="1">
        <v>0.2</v>
      </c>
      <c r="CK676" s="1">
        <v>0.0</v>
      </c>
      <c r="CL676" s="1">
        <v>0.0</v>
      </c>
      <c r="CM676" s="1">
        <v>0.0</v>
      </c>
      <c r="CN676" s="1">
        <v>100.0</v>
      </c>
      <c r="CQ676" s="1">
        <v>0.0</v>
      </c>
      <c r="CR676" s="1">
        <v>0.0</v>
      </c>
      <c r="CU676" s="1">
        <v>0.0</v>
      </c>
      <c r="CV676" s="1">
        <v>0.0</v>
      </c>
      <c r="CX676" s="1">
        <v>0.0</v>
      </c>
      <c r="CY676" s="1">
        <v>0.0</v>
      </c>
      <c r="DA676" s="1">
        <v>6596.306</v>
      </c>
      <c r="DB676" s="1">
        <v>0.729</v>
      </c>
      <c r="DF676" s="1">
        <v>0.0</v>
      </c>
      <c r="DG676" s="1">
        <v>0.0</v>
      </c>
      <c r="DI676" s="1">
        <v>0.0</v>
      </c>
      <c r="DN676" s="1">
        <v>0.0</v>
      </c>
      <c r="DO676" s="1">
        <v>0.0</v>
      </c>
      <c r="DQ676" s="1">
        <v>0.0</v>
      </c>
      <c r="DV676" s="1">
        <v>0.0</v>
      </c>
      <c r="DW676" s="1">
        <v>0.0</v>
      </c>
      <c r="DY676" s="1">
        <v>0.0</v>
      </c>
    </row>
    <row r="677">
      <c r="A677" s="1" t="s">
        <v>184</v>
      </c>
      <c r="B677" s="1">
        <v>2013.0</v>
      </c>
      <c r="C677" s="1" t="s">
        <v>185</v>
      </c>
      <c r="D677" s="1">
        <v>31678.0</v>
      </c>
      <c r="J677" s="1">
        <v>0.0</v>
      </c>
      <c r="K677" s="1">
        <v>0.0</v>
      </c>
      <c r="L677" s="1">
        <v>0.0</v>
      </c>
      <c r="N677" s="1">
        <v>650.0</v>
      </c>
      <c r="S677" s="1">
        <v>0.0</v>
      </c>
      <c r="T677" s="1">
        <v>0.0</v>
      </c>
      <c r="V677" s="1">
        <v>0.0</v>
      </c>
      <c r="W677" s="1">
        <v>0.0</v>
      </c>
      <c r="X677" s="1">
        <v>0.0</v>
      </c>
      <c r="Y677" s="1">
        <v>0.0</v>
      </c>
      <c r="AA677" s="1">
        <v>0.2</v>
      </c>
      <c r="AB677" s="1">
        <v>6313.53</v>
      </c>
      <c r="AC677" s="1">
        <v>0.2</v>
      </c>
      <c r="AE677" s="1">
        <v>0.0</v>
      </c>
      <c r="AF677" s="1">
        <v>0.0</v>
      </c>
      <c r="AG677" s="1">
        <v>23028.029</v>
      </c>
      <c r="AK677" s="1">
        <v>6313.53</v>
      </c>
      <c r="AL677" s="1">
        <v>0.2</v>
      </c>
      <c r="AO677" s="1">
        <v>100.0</v>
      </c>
      <c r="AT677" s="1">
        <v>0.0</v>
      </c>
      <c r="AU677" s="1">
        <v>0.0</v>
      </c>
      <c r="AX677" s="1">
        <v>0.0</v>
      </c>
      <c r="AY677" s="1">
        <v>0.0</v>
      </c>
      <c r="AZ677" s="1">
        <v>0.0</v>
      </c>
      <c r="BA677" s="1">
        <v>0.0</v>
      </c>
      <c r="BC677" s="1">
        <v>0.13</v>
      </c>
      <c r="BG677" s="1">
        <v>0.0</v>
      </c>
      <c r="BH677" s="1">
        <v>0.0</v>
      </c>
      <c r="BJ677" s="1">
        <v>0.0</v>
      </c>
      <c r="BO677" s="1">
        <v>0.0</v>
      </c>
      <c r="BP677" s="1">
        <v>0.0</v>
      </c>
      <c r="BR677" s="1">
        <v>0.0</v>
      </c>
      <c r="BT677" s="1">
        <v>0.0</v>
      </c>
      <c r="BU677" s="1">
        <v>0.0</v>
      </c>
      <c r="BY677" s="1">
        <v>0.0</v>
      </c>
      <c r="BZ677" s="1">
        <v>0.0</v>
      </c>
      <c r="CB677" s="1">
        <v>0.0</v>
      </c>
      <c r="CG677" s="1">
        <v>6313.53</v>
      </c>
      <c r="CH677" s="1">
        <v>0.2</v>
      </c>
      <c r="CK677" s="1">
        <v>0.0</v>
      </c>
      <c r="CL677" s="1">
        <v>0.0</v>
      </c>
      <c r="CM677" s="1">
        <v>0.0</v>
      </c>
      <c r="CN677" s="1">
        <v>100.0</v>
      </c>
      <c r="CQ677" s="1">
        <v>0.0</v>
      </c>
      <c r="CR677" s="1">
        <v>0.0</v>
      </c>
      <c r="CU677" s="1">
        <v>0.0</v>
      </c>
      <c r="CV677" s="1">
        <v>0.0</v>
      </c>
      <c r="CX677" s="1">
        <v>0.0</v>
      </c>
      <c r="CY677" s="1">
        <v>0.0</v>
      </c>
      <c r="DA677" s="1">
        <v>6313.53</v>
      </c>
      <c r="DB677" s="1">
        <v>0.729</v>
      </c>
      <c r="DF677" s="1">
        <v>0.0</v>
      </c>
      <c r="DG677" s="1">
        <v>0.0</v>
      </c>
      <c r="DI677" s="1">
        <v>0.0</v>
      </c>
      <c r="DN677" s="1">
        <v>0.0</v>
      </c>
      <c r="DO677" s="1">
        <v>0.0</v>
      </c>
      <c r="DQ677" s="1">
        <v>0.0</v>
      </c>
      <c r="DV677" s="1">
        <v>0.0</v>
      </c>
      <c r="DW677" s="1">
        <v>0.0</v>
      </c>
      <c r="DY677" s="1">
        <v>0.0</v>
      </c>
    </row>
    <row r="678">
      <c r="A678" s="1" t="s">
        <v>184</v>
      </c>
      <c r="B678" s="1">
        <v>2014.0</v>
      </c>
      <c r="C678" s="1" t="s">
        <v>185</v>
      </c>
      <c r="D678" s="1">
        <v>32940.0</v>
      </c>
      <c r="J678" s="1">
        <v>0.0</v>
      </c>
      <c r="K678" s="1">
        <v>0.0</v>
      </c>
      <c r="L678" s="1">
        <v>0.0</v>
      </c>
      <c r="N678" s="1">
        <v>650.0</v>
      </c>
      <c r="S678" s="1">
        <v>0.0</v>
      </c>
      <c r="T678" s="1">
        <v>0.0</v>
      </c>
      <c r="V678" s="1">
        <v>0.0</v>
      </c>
      <c r="W678" s="1">
        <v>0.0</v>
      </c>
      <c r="X678" s="1">
        <v>0.0</v>
      </c>
      <c r="Y678" s="1">
        <v>0.0</v>
      </c>
      <c r="AA678" s="1">
        <v>0.2</v>
      </c>
      <c r="AB678" s="1">
        <v>6071.646</v>
      </c>
      <c r="AC678" s="1">
        <v>0.2</v>
      </c>
      <c r="AE678" s="1">
        <v>1.601</v>
      </c>
      <c r="AF678" s="1">
        <v>0.012</v>
      </c>
      <c r="AG678" s="1">
        <v>22500.426</v>
      </c>
      <c r="AK678" s="1">
        <v>6071.646</v>
      </c>
      <c r="AL678" s="1">
        <v>0.2</v>
      </c>
      <c r="AO678" s="1">
        <v>100.0</v>
      </c>
      <c r="AT678" s="1">
        <v>0.0</v>
      </c>
      <c r="AU678" s="1">
        <v>0.0</v>
      </c>
      <c r="AX678" s="1">
        <v>0.0</v>
      </c>
      <c r="AY678" s="1">
        <v>0.0</v>
      </c>
      <c r="AZ678" s="1">
        <v>0.0</v>
      </c>
      <c r="BA678" s="1">
        <v>0.0</v>
      </c>
      <c r="BC678" s="1">
        <v>0.13</v>
      </c>
      <c r="BG678" s="1">
        <v>0.0</v>
      </c>
      <c r="BH678" s="1">
        <v>0.0</v>
      </c>
      <c r="BJ678" s="1">
        <v>0.0</v>
      </c>
      <c r="BO678" s="1">
        <v>0.0</v>
      </c>
      <c r="BP678" s="1">
        <v>0.0</v>
      </c>
      <c r="BR678" s="1">
        <v>0.0</v>
      </c>
      <c r="BT678" s="1">
        <v>0.0</v>
      </c>
      <c r="BU678" s="1">
        <v>0.0</v>
      </c>
      <c r="BY678" s="1">
        <v>0.0</v>
      </c>
      <c r="BZ678" s="1">
        <v>0.0</v>
      </c>
      <c r="CB678" s="1">
        <v>0.0</v>
      </c>
      <c r="CG678" s="1">
        <v>6071.646</v>
      </c>
      <c r="CH678" s="1">
        <v>0.2</v>
      </c>
      <c r="CK678" s="1">
        <v>0.0</v>
      </c>
      <c r="CL678" s="1">
        <v>0.0</v>
      </c>
      <c r="CM678" s="1">
        <v>0.0</v>
      </c>
      <c r="CN678" s="1">
        <v>100.0</v>
      </c>
      <c r="CQ678" s="1">
        <v>0.0</v>
      </c>
      <c r="CR678" s="1">
        <v>0.0</v>
      </c>
      <c r="CU678" s="1">
        <v>0.0</v>
      </c>
      <c r="CV678" s="1">
        <v>0.0</v>
      </c>
      <c r="CX678" s="1">
        <v>0.0</v>
      </c>
      <c r="CY678" s="1">
        <v>0.0</v>
      </c>
      <c r="DA678" s="1">
        <v>6071.646</v>
      </c>
      <c r="DB678" s="1">
        <v>0.741</v>
      </c>
      <c r="DF678" s="1">
        <v>0.0</v>
      </c>
      <c r="DG678" s="1">
        <v>0.0</v>
      </c>
      <c r="DI678" s="1">
        <v>0.0</v>
      </c>
      <c r="DN678" s="1">
        <v>0.0</v>
      </c>
      <c r="DO678" s="1">
        <v>0.0</v>
      </c>
      <c r="DQ678" s="1">
        <v>0.0</v>
      </c>
      <c r="DV678" s="1">
        <v>0.0</v>
      </c>
      <c r="DW678" s="1">
        <v>0.0</v>
      </c>
      <c r="DY678" s="1">
        <v>0.0</v>
      </c>
    </row>
    <row r="679">
      <c r="A679" s="1" t="s">
        <v>184</v>
      </c>
      <c r="B679" s="1">
        <v>2015.0</v>
      </c>
      <c r="C679" s="1" t="s">
        <v>185</v>
      </c>
      <c r="D679" s="1">
        <v>34478.0</v>
      </c>
      <c r="J679" s="1">
        <v>0.0</v>
      </c>
      <c r="K679" s="1">
        <v>0.0</v>
      </c>
      <c r="L679" s="1">
        <v>0.0</v>
      </c>
      <c r="N679" s="1">
        <v>666.667</v>
      </c>
      <c r="S679" s="1">
        <v>0.0</v>
      </c>
      <c r="T679" s="1">
        <v>0.0</v>
      </c>
      <c r="V679" s="1">
        <v>0.0</v>
      </c>
      <c r="W679" s="1">
        <v>0.0</v>
      </c>
      <c r="X679" s="1">
        <v>0.0</v>
      </c>
      <c r="Y679" s="1">
        <v>0.0</v>
      </c>
      <c r="AA679" s="1">
        <v>0.21</v>
      </c>
      <c r="AB679" s="1">
        <v>6090.84</v>
      </c>
      <c r="AC679" s="1">
        <v>0.21</v>
      </c>
      <c r="AE679" s="1">
        <v>0.371</v>
      </c>
      <c r="AF679" s="1">
        <v>0.003</v>
      </c>
      <c r="AG679" s="1">
        <v>21576.398</v>
      </c>
      <c r="AK679" s="1">
        <v>6090.84</v>
      </c>
      <c r="AL679" s="1">
        <v>0.21</v>
      </c>
      <c r="AO679" s="1">
        <v>100.0</v>
      </c>
      <c r="AT679" s="1">
        <v>0.0</v>
      </c>
      <c r="AU679" s="1">
        <v>0.0</v>
      </c>
      <c r="AX679" s="1">
        <v>0.0</v>
      </c>
      <c r="AY679" s="1">
        <v>0.0</v>
      </c>
      <c r="AZ679" s="1">
        <v>0.0</v>
      </c>
      <c r="BA679" s="1">
        <v>0.0</v>
      </c>
      <c r="BC679" s="1">
        <v>0.14</v>
      </c>
      <c r="BG679" s="1">
        <v>0.0</v>
      </c>
      <c r="BH679" s="1">
        <v>0.0</v>
      </c>
      <c r="BJ679" s="1">
        <v>0.0</v>
      </c>
      <c r="BO679" s="1">
        <v>0.0</v>
      </c>
      <c r="BP679" s="1">
        <v>0.0</v>
      </c>
      <c r="BR679" s="1">
        <v>0.0</v>
      </c>
      <c r="BT679" s="1">
        <v>0.0</v>
      </c>
      <c r="BU679" s="1">
        <v>0.0</v>
      </c>
      <c r="BY679" s="1">
        <v>0.0</v>
      </c>
      <c r="BZ679" s="1">
        <v>0.0</v>
      </c>
      <c r="CB679" s="1">
        <v>0.0</v>
      </c>
      <c r="CG679" s="1">
        <v>6090.84</v>
      </c>
      <c r="CH679" s="1">
        <v>0.21</v>
      </c>
      <c r="CK679" s="1">
        <v>0.0</v>
      </c>
      <c r="CL679" s="1">
        <v>0.0</v>
      </c>
      <c r="CM679" s="1">
        <v>0.0</v>
      </c>
      <c r="CN679" s="1">
        <v>100.0</v>
      </c>
      <c r="CQ679" s="1">
        <v>0.0</v>
      </c>
      <c r="CR679" s="1">
        <v>0.0</v>
      </c>
      <c r="CU679" s="1">
        <v>0.0</v>
      </c>
      <c r="CV679" s="1">
        <v>0.0</v>
      </c>
      <c r="CX679" s="1">
        <v>0.0</v>
      </c>
      <c r="CY679" s="1">
        <v>0.0</v>
      </c>
      <c r="DA679" s="1">
        <v>6090.84</v>
      </c>
      <c r="DB679" s="1">
        <v>0.744</v>
      </c>
      <c r="DF679" s="1">
        <v>0.0</v>
      </c>
      <c r="DG679" s="1">
        <v>0.0</v>
      </c>
      <c r="DI679" s="1">
        <v>0.0</v>
      </c>
      <c r="DN679" s="1">
        <v>0.0</v>
      </c>
      <c r="DO679" s="1">
        <v>0.0</v>
      </c>
      <c r="DQ679" s="1">
        <v>0.0</v>
      </c>
      <c r="DV679" s="1">
        <v>0.0</v>
      </c>
      <c r="DW679" s="1">
        <v>0.0</v>
      </c>
      <c r="DY679" s="1">
        <v>0.0</v>
      </c>
    </row>
    <row r="680">
      <c r="A680" s="1" t="s">
        <v>184</v>
      </c>
      <c r="B680" s="1">
        <v>2016.0</v>
      </c>
      <c r="C680" s="1" t="s">
        <v>185</v>
      </c>
      <c r="D680" s="1">
        <v>33866.0</v>
      </c>
      <c r="J680" s="1">
        <v>0.0</v>
      </c>
      <c r="K680" s="1">
        <v>0.0</v>
      </c>
      <c r="L680" s="1">
        <v>0.0</v>
      </c>
      <c r="N680" s="1">
        <v>636.364</v>
      </c>
      <c r="S680" s="1">
        <v>0.0</v>
      </c>
      <c r="T680" s="1">
        <v>0.0</v>
      </c>
      <c r="V680" s="1">
        <v>0.0</v>
      </c>
      <c r="W680" s="1">
        <v>0.0</v>
      </c>
      <c r="X680" s="1">
        <v>0.0</v>
      </c>
      <c r="Y680" s="1">
        <v>0.0</v>
      </c>
      <c r="AA680" s="1">
        <v>0.22</v>
      </c>
      <c r="AB680" s="1">
        <v>6496.191</v>
      </c>
      <c r="AC680" s="1">
        <v>0.22</v>
      </c>
      <c r="AE680" s="1">
        <v>1.341</v>
      </c>
      <c r="AF680" s="1">
        <v>0.01</v>
      </c>
      <c r="AG680" s="1">
        <v>22260.916</v>
      </c>
      <c r="AK680" s="1">
        <v>6496.191</v>
      </c>
      <c r="AL680" s="1">
        <v>0.22</v>
      </c>
      <c r="AO680" s="1">
        <v>100.0</v>
      </c>
      <c r="AT680" s="1">
        <v>0.0</v>
      </c>
      <c r="AU680" s="1">
        <v>0.0</v>
      </c>
      <c r="AX680" s="1">
        <v>0.0</v>
      </c>
      <c r="AY680" s="1">
        <v>0.0</v>
      </c>
      <c r="AZ680" s="1">
        <v>0.0</v>
      </c>
      <c r="BA680" s="1">
        <v>0.0</v>
      </c>
      <c r="BC680" s="1">
        <v>0.14</v>
      </c>
      <c r="BG680" s="1">
        <v>0.0</v>
      </c>
      <c r="BH680" s="1">
        <v>0.0</v>
      </c>
      <c r="BJ680" s="1">
        <v>0.0</v>
      </c>
      <c r="BO680" s="1">
        <v>0.0</v>
      </c>
      <c r="BP680" s="1">
        <v>0.0</v>
      </c>
      <c r="BR680" s="1">
        <v>0.0</v>
      </c>
      <c r="BT680" s="1">
        <v>0.0</v>
      </c>
      <c r="BU680" s="1">
        <v>0.0</v>
      </c>
      <c r="BY680" s="1">
        <v>0.0</v>
      </c>
      <c r="BZ680" s="1">
        <v>0.0</v>
      </c>
      <c r="CB680" s="1">
        <v>0.0</v>
      </c>
      <c r="CG680" s="1">
        <v>6496.191</v>
      </c>
      <c r="CH680" s="1">
        <v>0.22</v>
      </c>
      <c r="CK680" s="1">
        <v>0.0</v>
      </c>
      <c r="CL680" s="1">
        <v>0.0</v>
      </c>
      <c r="CM680" s="1">
        <v>0.0</v>
      </c>
      <c r="CN680" s="1">
        <v>100.0</v>
      </c>
      <c r="CQ680" s="1">
        <v>0.0</v>
      </c>
      <c r="CR680" s="1">
        <v>0.0</v>
      </c>
      <c r="CU680" s="1">
        <v>0.0</v>
      </c>
      <c r="CV680" s="1">
        <v>0.0</v>
      </c>
      <c r="CX680" s="1">
        <v>0.0</v>
      </c>
      <c r="CY680" s="1">
        <v>0.0</v>
      </c>
      <c r="DA680" s="1">
        <v>6496.191</v>
      </c>
      <c r="DB680" s="1">
        <v>0.754</v>
      </c>
      <c r="DF680" s="1">
        <v>0.0</v>
      </c>
      <c r="DG680" s="1">
        <v>0.0</v>
      </c>
      <c r="DI680" s="1">
        <v>0.0</v>
      </c>
      <c r="DN680" s="1">
        <v>0.0</v>
      </c>
      <c r="DO680" s="1">
        <v>0.0</v>
      </c>
      <c r="DQ680" s="1">
        <v>0.0</v>
      </c>
      <c r="DV680" s="1">
        <v>0.0</v>
      </c>
      <c r="DW680" s="1">
        <v>0.0</v>
      </c>
      <c r="DY680" s="1">
        <v>0.0</v>
      </c>
    </row>
    <row r="681">
      <c r="A681" s="1" t="s">
        <v>184</v>
      </c>
      <c r="B681" s="1">
        <v>2017.0</v>
      </c>
      <c r="C681" s="1" t="s">
        <v>185</v>
      </c>
      <c r="D681" s="1">
        <v>32670.0</v>
      </c>
      <c r="J681" s="1">
        <v>0.0</v>
      </c>
      <c r="K681" s="1">
        <v>0.0</v>
      </c>
      <c r="L681" s="1">
        <v>0.0</v>
      </c>
      <c r="N681" s="1">
        <v>647.059</v>
      </c>
      <c r="S681" s="1">
        <v>0.0</v>
      </c>
      <c r="T681" s="1">
        <v>0.0</v>
      </c>
      <c r="Y681" s="1">
        <v>0.0</v>
      </c>
      <c r="AA681" s="1">
        <v>0.17</v>
      </c>
      <c r="AB681" s="1">
        <v>5203.551</v>
      </c>
      <c r="AC681" s="1">
        <v>0.17</v>
      </c>
      <c r="AE681" s="1">
        <v>-5.959</v>
      </c>
      <c r="AF681" s="1">
        <v>-0.045</v>
      </c>
      <c r="AG681" s="1">
        <v>21700.816</v>
      </c>
      <c r="AK681" s="1">
        <v>5203.551</v>
      </c>
      <c r="AL681" s="1">
        <v>0.17</v>
      </c>
      <c r="AO681" s="1">
        <v>100.0</v>
      </c>
      <c r="AT681" s="1">
        <v>0.0</v>
      </c>
      <c r="AU681" s="1">
        <v>0.0</v>
      </c>
      <c r="BA681" s="1">
        <v>0.0</v>
      </c>
      <c r="BC681" s="1">
        <v>0.11</v>
      </c>
      <c r="BG681" s="1">
        <v>0.0</v>
      </c>
      <c r="BH681" s="1">
        <v>0.0</v>
      </c>
      <c r="BJ681" s="1">
        <v>0.0</v>
      </c>
      <c r="BO681" s="1">
        <v>0.0</v>
      </c>
      <c r="BP681" s="1">
        <v>0.0</v>
      </c>
      <c r="BR681" s="1">
        <v>0.0</v>
      </c>
      <c r="BT681" s="1">
        <v>0.0</v>
      </c>
      <c r="BU681" s="1">
        <v>0.0</v>
      </c>
      <c r="BY681" s="1">
        <v>0.0</v>
      </c>
      <c r="BZ681" s="1">
        <v>0.0</v>
      </c>
      <c r="CB681" s="1">
        <v>0.0</v>
      </c>
      <c r="CG681" s="1">
        <v>5203.551</v>
      </c>
      <c r="CH681" s="1">
        <v>0.17</v>
      </c>
      <c r="CN681" s="1">
        <v>100.0</v>
      </c>
      <c r="CQ681" s="1">
        <v>0.0</v>
      </c>
      <c r="CR681" s="1">
        <v>0.0</v>
      </c>
      <c r="CU681" s="1">
        <v>0.0</v>
      </c>
      <c r="CV681" s="1">
        <v>0.0</v>
      </c>
      <c r="CX681" s="1">
        <v>0.0</v>
      </c>
      <c r="CY681" s="1">
        <v>0.0</v>
      </c>
      <c r="DA681" s="1">
        <v>5203.551</v>
      </c>
      <c r="DB681" s="1">
        <v>0.709</v>
      </c>
      <c r="DF681" s="1">
        <v>0.0</v>
      </c>
      <c r="DG681" s="1">
        <v>0.0</v>
      </c>
      <c r="DI681" s="1">
        <v>0.0</v>
      </c>
      <c r="DN681" s="1">
        <v>0.0</v>
      </c>
      <c r="DO681" s="1">
        <v>0.0</v>
      </c>
      <c r="DQ681" s="1">
        <v>0.0</v>
      </c>
      <c r="DV681" s="1">
        <v>0.0</v>
      </c>
      <c r="DW681" s="1">
        <v>0.0</v>
      </c>
      <c r="DY681" s="1">
        <v>0.0</v>
      </c>
    </row>
    <row r="682">
      <c r="A682" s="1" t="s">
        <v>184</v>
      </c>
      <c r="B682" s="1">
        <v>2018.0</v>
      </c>
      <c r="C682" s="1" t="s">
        <v>185</v>
      </c>
      <c r="D682" s="1">
        <v>34639.0</v>
      </c>
      <c r="J682" s="1">
        <v>0.0</v>
      </c>
      <c r="K682" s="1">
        <v>0.0</v>
      </c>
      <c r="L682" s="1">
        <v>0.0</v>
      </c>
      <c r="N682" s="1">
        <v>687.5</v>
      </c>
      <c r="S682" s="1">
        <v>0.0</v>
      </c>
      <c r="T682" s="1">
        <v>0.0</v>
      </c>
      <c r="Y682" s="1">
        <v>0.0</v>
      </c>
      <c r="AA682" s="1">
        <v>0.16</v>
      </c>
      <c r="AB682" s="1">
        <v>4619.071</v>
      </c>
      <c r="AC682" s="1">
        <v>0.16</v>
      </c>
      <c r="AE682" s="1">
        <v>-5.584</v>
      </c>
      <c r="AF682" s="1">
        <v>-0.04</v>
      </c>
      <c r="AG682" s="1">
        <v>19324.369</v>
      </c>
      <c r="AK682" s="1">
        <v>4619.071</v>
      </c>
      <c r="AL682" s="1">
        <v>0.16</v>
      </c>
      <c r="AO682" s="1">
        <v>100.0</v>
      </c>
      <c r="AT682" s="1">
        <v>0.0</v>
      </c>
      <c r="AU682" s="1">
        <v>0.0</v>
      </c>
      <c r="BA682" s="1">
        <v>0.0</v>
      </c>
      <c r="BC682" s="1">
        <v>0.11</v>
      </c>
      <c r="BG682" s="1">
        <v>0.0</v>
      </c>
      <c r="BH682" s="1">
        <v>0.0</v>
      </c>
      <c r="BJ682" s="1">
        <v>0.0</v>
      </c>
      <c r="BO682" s="1">
        <v>0.0</v>
      </c>
      <c r="BP682" s="1">
        <v>0.0</v>
      </c>
      <c r="BR682" s="1">
        <v>0.0</v>
      </c>
      <c r="BT682" s="1">
        <v>0.0</v>
      </c>
      <c r="BU682" s="1">
        <v>0.0</v>
      </c>
      <c r="BY682" s="1">
        <v>0.0</v>
      </c>
      <c r="BZ682" s="1">
        <v>0.0</v>
      </c>
      <c r="CB682" s="1">
        <v>0.0</v>
      </c>
      <c r="CG682" s="1">
        <v>4619.071</v>
      </c>
      <c r="CH682" s="1">
        <v>0.16</v>
      </c>
      <c r="CN682" s="1">
        <v>100.0</v>
      </c>
      <c r="CQ682" s="1">
        <v>0.0</v>
      </c>
      <c r="CR682" s="1">
        <v>0.0</v>
      </c>
      <c r="CU682" s="1">
        <v>0.0</v>
      </c>
      <c r="CV682" s="1">
        <v>0.0</v>
      </c>
      <c r="CX682" s="1">
        <v>0.0</v>
      </c>
      <c r="CY682" s="1">
        <v>0.0</v>
      </c>
      <c r="DA682" s="1">
        <v>4619.071</v>
      </c>
      <c r="DB682" s="1">
        <v>0.669</v>
      </c>
      <c r="DF682" s="1">
        <v>0.0</v>
      </c>
      <c r="DG682" s="1">
        <v>0.0</v>
      </c>
      <c r="DI682" s="1">
        <v>0.0</v>
      </c>
      <c r="DN682" s="1">
        <v>0.0</v>
      </c>
      <c r="DO682" s="1">
        <v>0.0</v>
      </c>
      <c r="DQ682" s="1">
        <v>0.0</v>
      </c>
      <c r="DV682" s="1">
        <v>0.0</v>
      </c>
      <c r="DW682" s="1">
        <v>0.0</v>
      </c>
      <c r="DY682" s="1">
        <v>0.0</v>
      </c>
    </row>
    <row r="683">
      <c r="A683" s="1" t="s">
        <v>184</v>
      </c>
      <c r="B683" s="1">
        <v>2019.0</v>
      </c>
      <c r="C683" s="1" t="s">
        <v>185</v>
      </c>
      <c r="D683" s="1">
        <v>36368.0</v>
      </c>
      <c r="J683" s="1">
        <v>0.0</v>
      </c>
      <c r="K683" s="1">
        <v>0.0</v>
      </c>
      <c r="L683" s="1">
        <v>0.0</v>
      </c>
      <c r="N683" s="1">
        <v>687.5</v>
      </c>
      <c r="S683" s="1">
        <v>0.0</v>
      </c>
      <c r="T683" s="1">
        <v>0.0</v>
      </c>
      <c r="Y683" s="1">
        <v>0.0</v>
      </c>
      <c r="AA683" s="1">
        <v>0.16</v>
      </c>
      <c r="AB683" s="1">
        <v>4399.472</v>
      </c>
      <c r="AC683" s="1">
        <v>0.16</v>
      </c>
      <c r="AE683" s="1">
        <v>14.115</v>
      </c>
      <c r="AF683" s="1">
        <v>0.094</v>
      </c>
      <c r="AG683" s="1">
        <v>21003.629</v>
      </c>
      <c r="AK683" s="1">
        <v>4399.472</v>
      </c>
      <c r="AL683" s="1">
        <v>0.16</v>
      </c>
      <c r="AO683" s="1">
        <v>100.0</v>
      </c>
      <c r="AT683" s="1">
        <v>0.0</v>
      </c>
      <c r="AU683" s="1">
        <v>0.0</v>
      </c>
      <c r="BA683" s="1">
        <v>0.0</v>
      </c>
      <c r="BC683" s="1">
        <v>0.11</v>
      </c>
      <c r="BG683" s="1">
        <v>0.0</v>
      </c>
      <c r="BH683" s="1">
        <v>0.0</v>
      </c>
      <c r="BJ683" s="1">
        <v>0.0</v>
      </c>
      <c r="BO683" s="1">
        <v>0.0</v>
      </c>
      <c r="BP683" s="1">
        <v>0.0</v>
      </c>
      <c r="BR683" s="1">
        <v>0.0</v>
      </c>
      <c r="BT683" s="1">
        <v>0.0</v>
      </c>
      <c r="BU683" s="1">
        <v>0.0</v>
      </c>
      <c r="BY683" s="1">
        <v>0.0</v>
      </c>
      <c r="BZ683" s="1">
        <v>0.0</v>
      </c>
      <c r="CB683" s="1">
        <v>0.0</v>
      </c>
      <c r="CG683" s="1">
        <v>4399.472</v>
      </c>
      <c r="CH683" s="1">
        <v>0.16</v>
      </c>
      <c r="CN683" s="1">
        <v>100.0</v>
      </c>
      <c r="CQ683" s="1">
        <v>0.0</v>
      </c>
      <c r="CR683" s="1">
        <v>0.0</v>
      </c>
      <c r="CU683" s="1">
        <v>0.0</v>
      </c>
      <c r="CV683" s="1">
        <v>0.0</v>
      </c>
      <c r="CX683" s="1">
        <v>0.0</v>
      </c>
      <c r="CY683" s="1">
        <v>0.0</v>
      </c>
      <c r="DA683" s="1">
        <v>4399.472</v>
      </c>
      <c r="DB683" s="1">
        <v>0.764</v>
      </c>
      <c r="DF683" s="1">
        <v>0.0</v>
      </c>
      <c r="DG683" s="1">
        <v>0.0</v>
      </c>
      <c r="DI683" s="1">
        <v>0.0</v>
      </c>
      <c r="DN683" s="1">
        <v>0.0</v>
      </c>
      <c r="DO683" s="1">
        <v>0.0</v>
      </c>
      <c r="DQ683" s="1">
        <v>0.0</v>
      </c>
      <c r="DV683" s="1">
        <v>0.0</v>
      </c>
      <c r="DW683" s="1">
        <v>0.0</v>
      </c>
      <c r="DY683" s="1">
        <v>0.0</v>
      </c>
    </row>
    <row r="684">
      <c r="A684" s="1" t="s">
        <v>184</v>
      </c>
      <c r="B684" s="1">
        <v>2020.0</v>
      </c>
      <c r="C684" s="1" t="s">
        <v>185</v>
      </c>
      <c r="D684" s="1">
        <v>37122.0</v>
      </c>
      <c r="J684" s="1">
        <v>0.0</v>
      </c>
      <c r="K684" s="1">
        <v>0.0</v>
      </c>
      <c r="L684" s="1">
        <v>0.0</v>
      </c>
      <c r="N684" s="1">
        <v>687.5</v>
      </c>
      <c r="S684" s="1">
        <v>0.0</v>
      </c>
      <c r="T684" s="1">
        <v>0.0</v>
      </c>
      <c r="Y684" s="1">
        <v>0.0</v>
      </c>
      <c r="AA684" s="1">
        <v>0.16</v>
      </c>
      <c r="AB684" s="1">
        <v>4310.112</v>
      </c>
      <c r="AC684" s="1">
        <v>0.16</v>
      </c>
      <c r="AE684" s="1">
        <v>-1.866</v>
      </c>
      <c r="AF684" s="1">
        <v>-0.014</v>
      </c>
      <c r="AG684" s="1">
        <v>20193.092</v>
      </c>
      <c r="AK684" s="1">
        <v>4310.112</v>
      </c>
      <c r="AL684" s="1">
        <v>0.16</v>
      </c>
      <c r="AO684" s="1">
        <v>100.0</v>
      </c>
      <c r="AT684" s="1">
        <v>0.0</v>
      </c>
      <c r="AU684" s="1">
        <v>0.0</v>
      </c>
      <c r="BA684" s="1">
        <v>0.0</v>
      </c>
      <c r="BC684" s="1">
        <v>0.11</v>
      </c>
      <c r="BG684" s="1">
        <v>0.0</v>
      </c>
      <c r="BH684" s="1">
        <v>0.0</v>
      </c>
      <c r="BJ684" s="1">
        <v>0.0</v>
      </c>
      <c r="BO684" s="1">
        <v>0.0</v>
      </c>
      <c r="BP684" s="1">
        <v>0.0</v>
      </c>
      <c r="BR684" s="1">
        <v>0.0</v>
      </c>
      <c r="BT684" s="1">
        <v>0.0</v>
      </c>
      <c r="BU684" s="1">
        <v>0.0</v>
      </c>
      <c r="BY684" s="1">
        <v>0.0</v>
      </c>
      <c r="BZ684" s="1">
        <v>0.0</v>
      </c>
      <c r="CB684" s="1">
        <v>0.0</v>
      </c>
      <c r="CG684" s="1">
        <v>4310.112</v>
      </c>
      <c r="CH684" s="1">
        <v>0.16</v>
      </c>
      <c r="CN684" s="1">
        <v>100.0</v>
      </c>
      <c r="CQ684" s="1">
        <v>0.0</v>
      </c>
      <c r="CR684" s="1">
        <v>0.0</v>
      </c>
      <c r="CU684" s="1">
        <v>0.0</v>
      </c>
      <c r="CV684" s="1">
        <v>0.0</v>
      </c>
      <c r="CX684" s="1">
        <v>0.0</v>
      </c>
      <c r="CY684" s="1">
        <v>0.0</v>
      </c>
      <c r="DA684" s="1">
        <v>4310.112</v>
      </c>
      <c r="DB684" s="1">
        <v>0.75</v>
      </c>
      <c r="DF684" s="1">
        <v>0.0</v>
      </c>
      <c r="DG684" s="1">
        <v>0.0</v>
      </c>
      <c r="DI684" s="1">
        <v>0.0</v>
      </c>
      <c r="DN684" s="1">
        <v>0.0</v>
      </c>
      <c r="DO684" s="1">
        <v>0.0</v>
      </c>
      <c r="DQ684" s="1">
        <v>0.0</v>
      </c>
      <c r="DV684" s="1">
        <v>0.0</v>
      </c>
      <c r="DW684" s="1">
        <v>0.0</v>
      </c>
      <c r="DY684" s="1">
        <v>0.0</v>
      </c>
    </row>
    <row r="685">
      <c r="A685" s="1" t="s">
        <v>184</v>
      </c>
      <c r="B685" s="1">
        <v>2021.0</v>
      </c>
      <c r="C685" s="1" t="s">
        <v>185</v>
      </c>
      <c r="D685" s="1">
        <v>37790.0</v>
      </c>
      <c r="J685" s="1">
        <v>0.0</v>
      </c>
      <c r="K685" s="1">
        <v>0.0</v>
      </c>
      <c r="L685" s="1">
        <v>0.0</v>
      </c>
      <c r="N685" s="1">
        <v>647.059</v>
      </c>
      <c r="S685" s="1">
        <v>0.0</v>
      </c>
      <c r="T685" s="1">
        <v>0.0</v>
      </c>
      <c r="Y685" s="1">
        <v>0.0</v>
      </c>
      <c r="AA685" s="1">
        <v>0.17</v>
      </c>
      <c r="AB685" s="1">
        <v>4498.544</v>
      </c>
      <c r="AC685" s="1">
        <v>0.17</v>
      </c>
      <c r="AE685" s="1">
        <v>2.065</v>
      </c>
      <c r="AF685" s="1">
        <v>0.015</v>
      </c>
      <c r="AG685" s="1">
        <v>20245.777</v>
      </c>
      <c r="AK685" s="1">
        <v>4498.544</v>
      </c>
      <c r="AL685" s="1">
        <v>0.17</v>
      </c>
      <c r="AO685" s="1">
        <v>100.0</v>
      </c>
      <c r="AT685" s="1">
        <v>0.0</v>
      </c>
      <c r="AU685" s="1">
        <v>0.0</v>
      </c>
      <c r="BA685" s="1">
        <v>0.0</v>
      </c>
      <c r="BC685" s="1">
        <v>0.11</v>
      </c>
      <c r="BG685" s="1">
        <v>0.0</v>
      </c>
      <c r="BH685" s="1">
        <v>0.0</v>
      </c>
      <c r="BJ685" s="1">
        <v>0.0</v>
      </c>
      <c r="BO685" s="1">
        <v>0.0</v>
      </c>
      <c r="BP685" s="1">
        <v>0.0</v>
      </c>
      <c r="BR685" s="1">
        <v>0.0</v>
      </c>
      <c r="BT685" s="1">
        <v>0.0</v>
      </c>
      <c r="BU685" s="1">
        <v>0.0</v>
      </c>
      <c r="BY685" s="1">
        <v>0.0</v>
      </c>
      <c r="BZ685" s="1">
        <v>0.0</v>
      </c>
      <c r="CB685" s="1">
        <v>0.0</v>
      </c>
      <c r="CG685" s="1">
        <v>4498.544</v>
      </c>
      <c r="CH685" s="1">
        <v>0.17</v>
      </c>
      <c r="CN685" s="1">
        <v>100.0</v>
      </c>
      <c r="CQ685" s="1">
        <v>0.0</v>
      </c>
      <c r="CR685" s="1">
        <v>0.0</v>
      </c>
      <c r="CU685" s="1">
        <v>0.0</v>
      </c>
      <c r="CV685" s="1">
        <v>0.0</v>
      </c>
      <c r="CX685" s="1">
        <v>0.0</v>
      </c>
      <c r="CY685" s="1">
        <v>0.0</v>
      </c>
      <c r="DA685" s="1">
        <v>4498.544</v>
      </c>
      <c r="DB685" s="1">
        <v>0.765</v>
      </c>
      <c r="DF685" s="1">
        <v>0.0</v>
      </c>
      <c r="DG685" s="1">
        <v>0.0</v>
      </c>
      <c r="DI685" s="1">
        <v>0.0</v>
      </c>
      <c r="DN685" s="1">
        <v>0.0</v>
      </c>
      <c r="DO685" s="1">
        <v>0.0</v>
      </c>
      <c r="DQ685" s="1">
        <v>0.0</v>
      </c>
      <c r="DV685" s="1">
        <v>0.0</v>
      </c>
      <c r="DW685" s="1">
        <v>0.0</v>
      </c>
      <c r="DY685" s="1">
        <v>0.0</v>
      </c>
    </row>
    <row r="686">
      <c r="A686" s="1" t="s">
        <v>184</v>
      </c>
      <c r="B686" s="1">
        <v>2022.0</v>
      </c>
      <c r="C686" s="1" t="s">
        <v>185</v>
      </c>
      <c r="D686" s="1">
        <v>38298.0</v>
      </c>
      <c r="J686" s="1">
        <v>0.0</v>
      </c>
      <c r="K686" s="1">
        <v>0.0</v>
      </c>
      <c r="L686" s="1">
        <v>0.0</v>
      </c>
      <c r="N686" s="1">
        <v>647.059</v>
      </c>
      <c r="S686" s="1">
        <v>0.0</v>
      </c>
      <c r="T686" s="1">
        <v>0.0</v>
      </c>
      <c r="Y686" s="1">
        <v>0.0</v>
      </c>
      <c r="AA686" s="1">
        <v>0.17</v>
      </c>
      <c r="AB686" s="1">
        <v>4438.874</v>
      </c>
      <c r="AC686" s="1">
        <v>0.17</v>
      </c>
      <c r="AE686" s="1">
        <v>1.508</v>
      </c>
      <c r="AF686" s="1">
        <v>0.012</v>
      </c>
      <c r="AG686" s="1">
        <v>20278.58</v>
      </c>
      <c r="AK686" s="1">
        <v>4438.874</v>
      </c>
      <c r="AL686" s="1">
        <v>0.17</v>
      </c>
      <c r="AO686" s="1">
        <v>100.0</v>
      </c>
      <c r="AT686" s="1">
        <v>0.0</v>
      </c>
      <c r="AU686" s="1">
        <v>0.0</v>
      </c>
      <c r="BA686" s="1">
        <v>0.0</v>
      </c>
      <c r="BC686" s="1">
        <v>0.11</v>
      </c>
      <c r="BG686" s="1">
        <v>0.0</v>
      </c>
      <c r="BH686" s="1">
        <v>0.0</v>
      </c>
      <c r="BJ686" s="1">
        <v>0.0</v>
      </c>
      <c r="BO686" s="1">
        <v>0.0</v>
      </c>
      <c r="BP686" s="1">
        <v>0.0</v>
      </c>
      <c r="BR686" s="1">
        <v>0.0</v>
      </c>
      <c r="BT686" s="1">
        <v>0.0</v>
      </c>
      <c r="BU686" s="1">
        <v>0.0</v>
      </c>
      <c r="BY686" s="1">
        <v>0.0</v>
      </c>
      <c r="BZ686" s="1">
        <v>0.0</v>
      </c>
      <c r="CB686" s="1">
        <v>0.0</v>
      </c>
      <c r="CG686" s="1">
        <v>4438.874</v>
      </c>
      <c r="CH686" s="1">
        <v>0.17</v>
      </c>
      <c r="CN686" s="1">
        <v>100.0</v>
      </c>
      <c r="CQ686" s="1">
        <v>0.0</v>
      </c>
      <c r="CR686" s="1">
        <v>0.0</v>
      </c>
      <c r="CU686" s="1">
        <v>0.0</v>
      </c>
      <c r="CV686" s="1">
        <v>0.0</v>
      </c>
      <c r="CX686" s="1">
        <v>0.0</v>
      </c>
      <c r="CY686" s="1">
        <v>0.0</v>
      </c>
      <c r="DA686" s="1">
        <v>4438.874</v>
      </c>
      <c r="DB686" s="1">
        <v>0.777</v>
      </c>
      <c r="DF686" s="1">
        <v>0.0</v>
      </c>
      <c r="DG686" s="1">
        <v>0.0</v>
      </c>
      <c r="DI686" s="1">
        <v>0.0</v>
      </c>
      <c r="DN686" s="1">
        <v>0.0</v>
      </c>
      <c r="DO686" s="1">
        <v>0.0</v>
      </c>
      <c r="DQ686" s="1">
        <v>0.0</v>
      </c>
      <c r="DV686" s="1">
        <v>0.0</v>
      </c>
      <c r="DW686" s="1">
        <v>0.0</v>
      </c>
      <c r="DY686" s="1">
        <v>0.0</v>
      </c>
    </row>
    <row r="687">
      <c r="A687" s="1" t="s">
        <v>184</v>
      </c>
      <c r="B687" s="1">
        <v>2023.0</v>
      </c>
      <c r="C687" s="1" t="s">
        <v>185</v>
      </c>
      <c r="D687" s="1">
        <v>38954.0</v>
      </c>
      <c r="J687" s="1">
        <v>0.0</v>
      </c>
      <c r="K687" s="1">
        <v>0.0</v>
      </c>
      <c r="L687" s="1">
        <v>0.0</v>
      </c>
      <c r="N687" s="1">
        <v>647.059</v>
      </c>
      <c r="S687" s="1">
        <v>0.0</v>
      </c>
      <c r="T687" s="1">
        <v>0.0</v>
      </c>
      <c r="Y687" s="1">
        <v>0.0</v>
      </c>
      <c r="AA687" s="1">
        <v>0.17</v>
      </c>
      <c r="AB687" s="1">
        <v>4364.122</v>
      </c>
      <c r="AC687" s="1">
        <v>0.17</v>
      </c>
      <c r="AE687" s="1">
        <v>-1.437</v>
      </c>
      <c r="AF687" s="1">
        <v>-0.011</v>
      </c>
      <c r="AG687" s="1">
        <v>19650.664</v>
      </c>
      <c r="AK687" s="1">
        <v>4364.122</v>
      </c>
      <c r="AL687" s="1">
        <v>0.17</v>
      </c>
      <c r="AO687" s="1">
        <v>100.0</v>
      </c>
      <c r="AT687" s="1">
        <v>0.0</v>
      </c>
      <c r="AU687" s="1">
        <v>0.0</v>
      </c>
      <c r="BA687" s="1">
        <v>0.0</v>
      </c>
      <c r="BC687" s="1">
        <v>0.11</v>
      </c>
      <c r="BG687" s="1">
        <v>0.0</v>
      </c>
      <c r="BH687" s="1">
        <v>0.0</v>
      </c>
      <c r="BJ687" s="1">
        <v>0.0</v>
      </c>
      <c r="BO687" s="1">
        <v>0.0</v>
      </c>
      <c r="BP687" s="1">
        <v>0.0</v>
      </c>
      <c r="BR687" s="1">
        <v>0.0</v>
      </c>
      <c r="BT687" s="1">
        <v>0.0</v>
      </c>
      <c r="BU687" s="1">
        <v>0.0</v>
      </c>
      <c r="BY687" s="1">
        <v>0.0</v>
      </c>
      <c r="BZ687" s="1">
        <v>0.0</v>
      </c>
      <c r="CB687" s="1">
        <v>0.0</v>
      </c>
      <c r="CG687" s="1">
        <v>4364.122</v>
      </c>
      <c r="CH687" s="1">
        <v>0.17</v>
      </c>
      <c r="CN687" s="1">
        <v>100.0</v>
      </c>
      <c r="CQ687" s="1">
        <v>0.0</v>
      </c>
      <c r="CR687" s="1">
        <v>0.0</v>
      </c>
      <c r="CU687" s="1">
        <v>0.0</v>
      </c>
      <c r="CV687" s="1">
        <v>0.0</v>
      </c>
      <c r="CX687" s="1">
        <v>0.0</v>
      </c>
      <c r="CY687" s="1">
        <v>0.0</v>
      </c>
      <c r="DA687" s="1">
        <v>4364.122</v>
      </c>
      <c r="DB687" s="1">
        <v>0.765</v>
      </c>
      <c r="DF687" s="1">
        <v>0.0</v>
      </c>
      <c r="DG687" s="1">
        <v>0.0</v>
      </c>
      <c r="DI687" s="1">
        <v>0.0</v>
      </c>
      <c r="DN687" s="1">
        <v>0.0</v>
      </c>
      <c r="DO687" s="1">
        <v>0.0</v>
      </c>
      <c r="DQ687" s="1">
        <v>0.0</v>
      </c>
      <c r="DV687" s="1">
        <v>0.0</v>
      </c>
      <c r="DW687" s="1">
        <v>0.0</v>
      </c>
      <c r="DY687" s="1">
        <v>0.0</v>
      </c>
    </row>
    <row r="688">
      <c r="A688" s="1" t="s">
        <v>186</v>
      </c>
      <c r="B688" s="1">
        <v>2000.0</v>
      </c>
      <c r="C688" s="1" t="s">
        <v>187</v>
      </c>
      <c r="D688" s="1">
        <v>326390.0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N688" s="1">
        <v>901.575</v>
      </c>
      <c r="S688" s="1">
        <v>0.0</v>
      </c>
      <c r="T688" s="1">
        <v>0.0</v>
      </c>
      <c r="V688" s="1">
        <v>0.0</v>
      </c>
      <c r="W688" s="1">
        <v>0.0</v>
      </c>
      <c r="X688" s="1">
        <v>0.0</v>
      </c>
      <c r="Y688" s="1">
        <v>0.0</v>
      </c>
      <c r="AA688" s="1">
        <v>2.54</v>
      </c>
      <c r="AB688" s="1">
        <v>7782.101</v>
      </c>
      <c r="AC688" s="1">
        <v>2.54</v>
      </c>
      <c r="AE688" s="1">
        <v>1.96</v>
      </c>
      <c r="AF688" s="1">
        <v>0.378</v>
      </c>
      <c r="AG688" s="1">
        <v>60246.43</v>
      </c>
      <c r="AK688" s="1">
        <v>7782.101</v>
      </c>
      <c r="AL688" s="1">
        <v>2.54</v>
      </c>
      <c r="AO688" s="1">
        <v>100.0</v>
      </c>
      <c r="AT688" s="1">
        <v>7720.825</v>
      </c>
      <c r="AU688" s="1">
        <v>2.52</v>
      </c>
      <c r="AW688" s="1">
        <v>0.623</v>
      </c>
      <c r="AX688" s="1">
        <v>0.683</v>
      </c>
      <c r="AY688" s="1">
        <v>337496.562</v>
      </c>
      <c r="AZ688" s="1">
        <v>110.156</v>
      </c>
      <c r="BA688" s="1">
        <v>99.213</v>
      </c>
      <c r="BC688" s="1">
        <v>2.29</v>
      </c>
      <c r="BG688" s="1">
        <v>0.0</v>
      </c>
      <c r="BH688" s="1">
        <v>0.0</v>
      </c>
      <c r="BJ688" s="1">
        <v>0.0</v>
      </c>
      <c r="BO688" s="1">
        <v>0.0</v>
      </c>
      <c r="BP688" s="1">
        <v>0.0</v>
      </c>
      <c r="BR688" s="1">
        <v>0.0</v>
      </c>
      <c r="BT688" s="1">
        <v>0.0</v>
      </c>
      <c r="BU688" s="1">
        <v>0.0</v>
      </c>
      <c r="BW688" s="1">
        <v>0.0</v>
      </c>
      <c r="BX688" s="1">
        <v>0.0</v>
      </c>
      <c r="BY688" s="1">
        <v>0.0</v>
      </c>
      <c r="BZ688" s="1">
        <v>0.0</v>
      </c>
      <c r="CA688" s="1">
        <v>0.0</v>
      </c>
      <c r="CB688" s="1">
        <v>0.0</v>
      </c>
      <c r="CG688" s="1">
        <v>61.276</v>
      </c>
      <c r="CH688" s="1">
        <v>0.02</v>
      </c>
      <c r="CJ688" s="1">
        <v>6.413</v>
      </c>
      <c r="CK688" s="1">
        <v>6.647</v>
      </c>
      <c r="CL688" s="1">
        <v>337964.312</v>
      </c>
      <c r="CM688" s="1">
        <v>110.308</v>
      </c>
      <c r="CN688" s="1">
        <v>0.787</v>
      </c>
      <c r="CQ688" s="1">
        <v>0.0</v>
      </c>
      <c r="CR688" s="1">
        <v>0.0</v>
      </c>
      <c r="CU688" s="1">
        <v>0.0</v>
      </c>
      <c r="CV688" s="1">
        <v>0.0</v>
      </c>
      <c r="CX688" s="1">
        <v>0.0</v>
      </c>
      <c r="CY688" s="1">
        <v>0.0</v>
      </c>
      <c r="DA688" s="1">
        <v>7782.101</v>
      </c>
      <c r="DB688" s="1">
        <v>19.664</v>
      </c>
      <c r="DF688" s="1">
        <v>0.0</v>
      </c>
      <c r="DG688" s="1">
        <v>0.0</v>
      </c>
      <c r="DI688" s="1">
        <v>0.0</v>
      </c>
      <c r="DN688" s="1">
        <v>0.0</v>
      </c>
      <c r="DO688" s="1">
        <v>0.0</v>
      </c>
      <c r="DQ688" s="1">
        <v>0.0</v>
      </c>
      <c r="DV688" s="1">
        <v>0.0</v>
      </c>
      <c r="DW688" s="1">
        <v>0.0</v>
      </c>
      <c r="DY688" s="1">
        <v>0.0</v>
      </c>
    </row>
    <row r="689">
      <c r="A689" s="1" t="s">
        <v>186</v>
      </c>
      <c r="B689" s="1">
        <v>2001.0</v>
      </c>
      <c r="C689" s="1" t="s">
        <v>187</v>
      </c>
      <c r="D689" s="1">
        <v>333313.0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N689" s="1">
        <v>903.101</v>
      </c>
      <c r="S689" s="1">
        <v>0.0</v>
      </c>
      <c r="T689" s="1">
        <v>0.0</v>
      </c>
      <c r="V689" s="1">
        <v>0.0</v>
      </c>
      <c r="W689" s="1">
        <v>0.0</v>
      </c>
      <c r="X689" s="1">
        <v>0.0</v>
      </c>
      <c r="Y689" s="1">
        <v>0.0</v>
      </c>
      <c r="AA689" s="1">
        <v>2.58</v>
      </c>
      <c r="AB689" s="1">
        <v>7740.472</v>
      </c>
      <c r="AC689" s="1">
        <v>2.58</v>
      </c>
      <c r="AE689" s="1">
        <v>13.698</v>
      </c>
      <c r="AF689" s="1">
        <v>2.693</v>
      </c>
      <c r="AG689" s="1">
        <v>67075.961</v>
      </c>
      <c r="AK689" s="1">
        <v>7740.472</v>
      </c>
      <c r="AL689" s="1">
        <v>2.58</v>
      </c>
      <c r="AO689" s="1">
        <v>100.0</v>
      </c>
      <c r="AT689" s="1">
        <v>7680.468</v>
      </c>
      <c r="AU689" s="1">
        <v>2.56</v>
      </c>
      <c r="AW689" s="1">
        <v>0.876</v>
      </c>
      <c r="AX689" s="1">
        <v>0.965</v>
      </c>
      <c r="AY689" s="1">
        <v>333382.594</v>
      </c>
      <c r="AZ689" s="1">
        <v>111.121</v>
      </c>
      <c r="BA689" s="1">
        <v>99.225</v>
      </c>
      <c r="BC689" s="1">
        <v>2.33</v>
      </c>
      <c r="BG689" s="1">
        <v>0.0</v>
      </c>
      <c r="BH689" s="1">
        <v>0.0</v>
      </c>
      <c r="BJ689" s="1">
        <v>0.0</v>
      </c>
      <c r="BO689" s="1">
        <v>0.0</v>
      </c>
      <c r="BP689" s="1">
        <v>0.0</v>
      </c>
      <c r="BR689" s="1">
        <v>0.0</v>
      </c>
      <c r="BT689" s="1">
        <v>0.0</v>
      </c>
      <c r="BU689" s="1">
        <v>0.0</v>
      </c>
      <c r="BW689" s="1">
        <v>0.0</v>
      </c>
      <c r="BX689" s="1">
        <v>0.0</v>
      </c>
      <c r="BY689" s="1">
        <v>0.0</v>
      </c>
      <c r="BZ689" s="1">
        <v>0.0</v>
      </c>
      <c r="CA689" s="1">
        <v>0.0</v>
      </c>
      <c r="CB689" s="1">
        <v>0.0</v>
      </c>
      <c r="CG689" s="1">
        <v>60.004</v>
      </c>
      <c r="CH689" s="1">
        <v>0.02</v>
      </c>
      <c r="CJ689" s="1">
        <v>4.918</v>
      </c>
      <c r="CK689" s="1">
        <v>5.425</v>
      </c>
      <c r="CL689" s="1">
        <v>347221.656</v>
      </c>
      <c r="CM689" s="1">
        <v>115.733</v>
      </c>
      <c r="CN689" s="1">
        <v>0.775</v>
      </c>
      <c r="CQ689" s="1">
        <v>0.0</v>
      </c>
      <c r="CR689" s="1">
        <v>0.0</v>
      </c>
      <c r="CU689" s="1">
        <v>0.0</v>
      </c>
      <c r="CV689" s="1">
        <v>0.0</v>
      </c>
      <c r="CX689" s="1">
        <v>0.0</v>
      </c>
      <c r="CY689" s="1">
        <v>0.0</v>
      </c>
      <c r="DA689" s="1">
        <v>7740.472</v>
      </c>
      <c r="DB689" s="1">
        <v>22.357</v>
      </c>
      <c r="DF689" s="1">
        <v>0.0</v>
      </c>
      <c r="DG689" s="1">
        <v>0.0</v>
      </c>
      <c r="DI689" s="1">
        <v>0.0</v>
      </c>
      <c r="DN689" s="1">
        <v>0.0</v>
      </c>
      <c r="DO689" s="1">
        <v>0.0</v>
      </c>
      <c r="DQ689" s="1">
        <v>0.0</v>
      </c>
      <c r="DV689" s="1">
        <v>0.0</v>
      </c>
      <c r="DW689" s="1">
        <v>0.0</v>
      </c>
      <c r="DY689" s="1">
        <v>0.0</v>
      </c>
    </row>
    <row r="690">
      <c r="A690" s="1" t="s">
        <v>186</v>
      </c>
      <c r="B690" s="1">
        <v>2002.0</v>
      </c>
      <c r="C690" s="1" t="s">
        <v>187</v>
      </c>
      <c r="D690" s="1">
        <v>340059.0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N690" s="1">
        <v>904.059</v>
      </c>
      <c r="S690" s="1">
        <v>0.0</v>
      </c>
      <c r="T690" s="1">
        <v>0.0</v>
      </c>
      <c r="V690" s="1">
        <v>0.0</v>
      </c>
      <c r="W690" s="1">
        <v>0.0</v>
      </c>
      <c r="X690" s="1">
        <v>0.0</v>
      </c>
      <c r="Y690" s="1">
        <v>0.0</v>
      </c>
      <c r="AA690" s="1">
        <v>2.71</v>
      </c>
      <c r="AB690" s="1">
        <v>7969.206</v>
      </c>
      <c r="AC690" s="1">
        <v>2.71</v>
      </c>
      <c r="AE690" s="1">
        <v>16.77</v>
      </c>
      <c r="AF690" s="1">
        <v>3.749</v>
      </c>
      <c r="AG690" s="1">
        <v>76770.719</v>
      </c>
      <c r="AK690" s="1">
        <v>7969.206</v>
      </c>
      <c r="AL690" s="1">
        <v>2.71</v>
      </c>
      <c r="AO690" s="1">
        <v>100.0</v>
      </c>
      <c r="AT690" s="1">
        <v>7880.985</v>
      </c>
      <c r="AU690" s="1">
        <v>2.68</v>
      </c>
      <c r="AW690" s="1">
        <v>0.544</v>
      </c>
      <c r="AX690" s="1">
        <v>0.604</v>
      </c>
      <c r="AY690" s="1">
        <v>328546.656</v>
      </c>
      <c r="AZ690" s="1">
        <v>111.725</v>
      </c>
      <c r="BA690" s="1">
        <v>98.893</v>
      </c>
      <c r="BC690" s="1">
        <v>2.45</v>
      </c>
      <c r="BG690" s="1">
        <v>0.0</v>
      </c>
      <c r="BH690" s="1">
        <v>0.0</v>
      </c>
      <c r="BJ690" s="1">
        <v>0.0</v>
      </c>
      <c r="BO690" s="1">
        <v>0.0</v>
      </c>
      <c r="BP690" s="1">
        <v>0.0</v>
      </c>
      <c r="BR690" s="1">
        <v>0.0</v>
      </c>
      <c r="BT690" s="1">
        <v>0.0</v>
      </c>
      <c r="BU690" s="1">
        <v>0.0</v>
      </c>
      <c r="BW690" s="1">
        <v>0.0</v>
      </c>
      <c r="BX690" s="1">
        <v>0.0</v>
      </c>
      <c r="BY690" s="1">
        <v>0.0</v>
      </c>
      <c r="BZ690" s="1">
        <v>0.0</v>
      </c>
      <c r="CA690" s="1">
        <v>0.0</v>
      </c>
      <c r="CB690" s="1">
        <v>0.0</v>
      </c>
      <c r="CG690" s="1">
        <v>88.22</v>
      </c>
      <c r="CH690" s="1">
        <v>0.03</v>
      </c>
      <c r="CJ690" s="1">
        <v>3.387</v>
      </c>
      <c r="CK690" s="1">
        <v>3.92</v>
      </c>
      <c r="CL690" s="1">
        <v>351862.031</v>
      </c>
      <c r="CM690" s="1">
        <v>119.654</v>
      </c>
      <c r="CN690" s="1">
        <v>1.107</v>
      </c>
      <c r="CQ690" s="1">
        <v>0.0</v>
      </c>
      <c r="CR690" s="1">
        <v>0.0</v>
      </c>
      <c r="CU690" s="1">
        <v>0.0</v>
      </c>
      <c r="CV690" s="1">
        <v>0.0</v>
      </c>
      <c r="CX690" s="1">
        <v>0.0</v>
      </c>
      <c r="CY690" s="1">
        <v>0.0</v>
      </c>
      <c r="DA690" s="1">
        <v>7969.206</v>
      </c>
      <c r="DB690" s="1">
        <v>26.107</v>
      </c>
      <c r="DF690" s="1">
        <v>0.0</v>
      </c>
      <c r="DG690" s="1">
        <v>0.0</v>
      </c>
      <c r="DI690" s="1">
        <v>0.0</v>
      </c>
      <c r="DN690" s="1">
        <v>0.0</v>
      </c>
      <c r="DO690" s="1">
        <v>0.0</v>
      </c>
      <c r="DQ690" s="1">
        <v>0.0</v>
      </c>
      <c r="DV690" s="1">
        <v>0.0</v>
      </c>
      <c r="DW690" s="1">
        <v>0.0</v>
      </c>
      <c r="DY690" s="1">
        <v>0.0</v>
      </c>
    </row>
    <row r="691">
      <c r="A691" s="1" t="s">
        <v>186</v>
      </c>
      <c r="B691" s="1">
        <v>2003.0</v>
      </c>
      <c r="C691" s="1" t="s">
        <v>187</v>
      </c>
      <c r="D691" s="1">
        <v>346597.0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N691" s="1">
        <v>903.125</v>
      </c>
      <c r="S691" s="1">
        <v>0.0</v>
      </c>
      <c r="T691" s="1">
        <v>0.0</v>
      </c>
      <c r="V691" s="1">
        <v>0.0</v>
      </c>
      <c r="W691" s="1">
        <v>0.0</v>
      </c>
      <c r="X691" s="1">
        <v>0.0</v>
      </c>
      <c r="Y691" s="1">
        <v>0.0</v>
      </c>
      <c r="AA691" s="1">
        <v>3.2</v>
      </c>
      <c r="AB691" s="1">
        <v>9232.625</v>
      </c>
      <c r="AC691" s="1">
        <v>3.2</v>
      </c>
      <c r="AE691" s="1">
        <v>3.455</v>
      </c>
      <c r="AF691" s="1">
        <v>0.902</v>
      </c>
      <c r="AG691" s="1">
        <v>77924.898</v>
      </c>
      <c r="AK691" s="1">
        <v>9232.625</v>
      </c>
      <c r="AL691" s="1">
        <v>3.2</v>
      </c>
      <c r="AO691" s="1">
        <v>100.0</v>
      </c>
      <c r="AT691" s="1">
        <v>9146.069</v>
      </c>
      <c r="AU691" s="1">
        <v>3.17</v>
      </c>
      <c r="AW691" s="1">
        <v>7.81</v>
      </c>
      <c r="AX691" s="1">
        <v>8.726</v>
      </c>
      <c r="AY691" s="1">
        <v>347526.094</v>
      </c>
      <c r="AZ691" s="1">
        <v>120.451</v>
      </c>
      <c r="BA691" s="1">
        <v>99.062</v>
      </c>
      <c r="BC691" s="1">
        <v>2.89</v>
      </c>
      <c r="BG691" s="1">
        <v>0.0</v>
      </c>
      <c r="BH691" s="1">
        <v>0.0</v>
      </c>
      <c r="BJ691" s="1">
        <v>0.0</v>
      </c>
      <c r="BO691" s="1">
        <v>0.0</v>
      </c>
      <c r="BP691" s="1">
        <v>0.0</v>
      </c>
      <c r="BR691" s="1">
        <v>0.0</v>
      </c>
      <c r="BT691" s="1">
        <v>0.0</v>
      </c>
      <c r="BU691" s="1">
        <v>0.0</v>
      </c>
      <c r="BW691" s="1">
        <v>0.0</v>
      </c>
      <c r="BX691" s="1">
        <v>0.0</v>
      </c>
      <c r="BY691" s="1">
        <v>0.0</v>
      </c>
      <c r="BZ691" s="1">
        <v>0.0</v>
      </c>
      <c r="CA691" s="1">
        <v>0.0</v>
      </c>
      <c r="CB691" s="1">
        <v>0.0</v>
      </c>
      <c r="CG691" s="1">
        <v>86.556</v>
      </c>
      <c r="CH691" s="1">
        <v>0.03</v>
      </c>
      <c r="CJ691" s="1">
        <v>1.999</v>
      </c>
      <c r="CK691" s="1">
        <v>2.392</v>
      </c>
      <c r="CL691" s="1">
        <v>352124.719</v>
      </c>
      <c r="CM691" s="1">
        <v>122.045</v>
      </c>
      <c r="CN691" s="1">
        <v>0.937</v>
      </c>
      <c r="CQ691" s="1">
        <v>0.0</v>
      </c>
      <c r="CR691" s="1">
        <v>0.0</v>
      </c>
      <c r="CU691" s="1">
        <v>0.0</v>
      </c>
      <c r="CV691" s="1">
        <v>0.0</v>
      </c>
      <c r="CX691" s="1">
        <v>0.0</v>
      </c>
      <c r="CY691" s="1">
        <v>0.0</v>
      </c>
      <c r="DA691" s="1">
        <v>9232.625</v>
      </c>
      <c r="DB691" s="1">
        <v>27.009</v>
      </c>
      <c r="DF691" s="1">
        <v>0.0</v>
      </c>
      <c r="DG691" s="1">
        <v>0.0</v>
      </c>
      <c r="DI691" s="1">
        <v>0.0</v>
      </c>
      <c r="DN691" s="1">
        <v>0.0</v>
      </c>
      <c r="DO691" s="1">
        <v>0.0</v>
      </c>
      <c r="DQ691" s="1">
        <v>0.0</v>
      </c>
      <c r="DV691" s="1">
        <v>0.0</v>
      </c>
      <c r="DW691" s="1">
        <v>0.0</v>
      </c>
      <c r="DY691" s="1">
        <v>0.0</v>
      </c>
    </row>
    <row r="692">
      <c r="A692" s="1" t="s">
        <v>186</v>
      </c>
      <c r="B692" s="1">
        <v>2004.0</v>
      </c>
      <c r="C692" s="1" t="s">
        <v>187</v>
      </c>
      <c r="D692" s="1">
        <v>352872.0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N692" s="1">
        <v>901.841</v>
      </c>
      <c r="S692" s="1">
        <v>0.0</v>
      </c>
      <c r="T692" s="1">
        <v>0.0</v>
      </c>
      <c r="V692" s="1">
        <v>0.0</v>
      </c>
      <c r="W692" s="1">
        <v>0.0</v>
      </c>
      <c r="X692" s="1">
        <v>0.0</v>
      </c>
      <c r="Y692" s="1">
        <v>0.0</v>
      </c>
      <c r="AA692" s="1">
        <v>3.26</v>
      </c>
      <c r="AB692" s="1">
        <v>9238.478</v>
      </c>
      <c r="AC692" s="1">
        <v>3.26</v>
      </c>
      <c r="AE692" s="1">
        <v>11.047</v>
      </c>
      <c r="AF692" s="1">
        <v>2.984</v>
      </c>
      <c r="AG692" s="1">
        <v>84994.531</v>
      </c>
      <c r="AK692" s="1">
        <v>9238.478</v>
      </c>
      <c r="AL692" s="1">
        <v>3.26</v>
      </c>
      <c r="AO692" s="1">
        <v>100.0</v>
      </c>
      <c r="AT692" s="1">
        <v>9153.461</v>
      </c>
      <c r="AU692" s="1">
        <v>3.23</v>
      </c>
      <c r="AW692" s="1">
        <v>-0.982</v>
      </c>
      <c r="AX692" s="1">
        <v>-1.183</v>
      </c>
      <c r="AY692" s="1">
        <v>337992.875</v>
      </c>
      <c r="AZ692" s="1">
        <v>119.268</v>
      </c>
      <c r="BA692" s="1">
        <v>99.08</v>
      </c>
      <c r="BC692" s="1">
        <v>2.94</v>
      </c>
      <c r="BG692" s="1">
        <v>0.0</v>
      </c>
      <c r="BH692" s="1">
        <v>0.0</v>
      </c>
      <c r="BJ692" s="1">
        <v>0.0</v>
      </c>
      <c r="BO692" s="1">
        <v>0.0</v>
      </c>
      <c r="BP692" s="1">
        <v>0.0</v>
      </c>
      <c r="BR692" s="1">
        <v>0.0</v>
      </c>
      <c r="BT692" s="1">
        <v>0.0</v>
      </c>
      <c r="BU692" s="1">
        <v>0.0</v>
      </c>
      <c r="BW692" s="1">
        <v>0.0</v>
      </c>
      <c r="BX692" s="1">
        <v>0.0</v>
      </c>
      <c r="BY692" s="1">
        <v>0.0</v>
      </c>
      <c r="BZ692" s="1">
        <v>0.0</v>
      </c>
      <c r="CA692" s="1">
        <v>0.0</v>
      </c>
      <c r="CB692" s="1">
        <v>0.0</v>
      </c>
      <c r="CG692" s="1">
        <v>85.017</v>
      </c>
      <c r="CH692" s="1">
        <v>0.03</v>
      </c>
      <c r="CJ692" s="1">
        <v>-1.631</v>
      </c>
      <c r="CK692" s="1">
        <v>-1.99</v>
      </c>
      <c r="CL692" s="1">
        <v>340222.906</v>
      </c>
      <c r="CM692" s="1">
        <v>120.055</v>
      </c>
      <c r="CN692" s="1">
        <v>0.92</v>
      </c>
      <c r="CQ692" s="1">
        <v>0.0</v>
      </c>
      <c r="CR692" s="1">
        <v>0.0</v>
      </c>
      <c r="CU692" s="1">
        <v>0.0</v>
      </c>
      <c r="CV692" s="1">
        <v>0.0</v>
      </c>
      <c r="CX692" s="1">
        <v>0.0</v>
      </c>
      <c r="CY692" s="1">
        <v>0.0</v>
      </c>
      <c r="DA692" s="1">
        <v>9238.478</v>
      </c>
      <c r="DB692" s="1">
        <v>29.992</v>
      </c>
      <c r="DF692" s="1">
        <v>0.0</v>
      </c>
      <c r="DG692" s="1">
        <v>0.0</v>
      </c>
      <c r="DI692" s="1">
        <v>0.0</v>
      </c>
      <c r="DN692" s="1">
        <v>0.0</v>
      </c>
      <c r="DO692" s="1">
        <v>0.0</v>
      </c>
      <c r="DQ692" s="1">
        <v>0.0</v>
      </c>
      <c r="DV692" s="1">
        <v>0.0</v>
      </c>
      <c r="DW692" s="1">
        <v>0.0</v>
      </c>
      <c r="DY692" s="1">
        <v>0.0</v>
      </c>
    </row>
    <row r="693">
      <c r="A693" s="1" t="s">
        <v>186</v>
      </c>
      <c r="B693" s="1">
        <v>2005.0</v>
      </c>
      <c r="C693" s="1" t="s">
        <v>187</v>
      </c>
      <c r="D693" s="1">
        <v>358878.0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N693" s="1">
        <v>901.841</v>
      </c>
      <c r="S693" s="1">
        <v>0.0</v>
      </c>
      <c r="T693" s="1">
        <v>0.0</v>
      </c>
      <c r="V693" s="1">
        <v>0.0</v>
      </c>
      <c r="W693" s="1">
        <v>0.0</v>
      </c>
      <c r="X693" s="1">
        <v>0.0</v>
      </c>
      <c r="Y693" s="1">
        <v>0.0</v>
      </c>
      <c r="AA693" s="1">
        <v>3.26</v>
      </c>
      <c r="AB693" s="1">
        <v>9083.867</v>
      </c>
      <c r="AC693" s="1">
        <v>3.26</v>
      </c>
      <c r="AE693" s="1">
        <v>12.652</v>
      </c>
      <c r="AF693" s="1">
        <v>3.795</v>
      </c>
      <c r="AG693" s="1">
        <v>94145.398</v>
      </c>
      <c r="AK693" s="1">
        <v>9083.867</v>
      </c>
      <c r="AL693" s="1">
        <v>3.26</v>
      </c>
      <c r="AO693" s="1">
        <v>100.0</v>
      </c>
      <c r="AT693" s="1">
        <v>9000.273</v>
      </c>
      <c r="AU693" s="1">
        <v>3.23</v>
      </c>
      <c r="AW693" s="1">
        <v>-1.823</v>
      </c>
      <c r="AX693" s="1">
        <v>-2.174</v>
      </c>
      <c r="AY693" s="1">
        <v>326279.219</v>
      </c>
      <c r="AZ693" s="1">
        <v>117.094</v>
      </c>
      <c r="BA693" s="1">
        <v>99.08</v>
      </c>
      <c r="BC693" s="1">
        <v>2.94</v>
      </c>
      <c r="BG693" s="1">
        <v>0.0</v>
      </c>
      <c r="BH693" s="1">
        <v>0.0</v>
      </c>
      <c r="BJ693" s="1">
        <v>0.0</v>
      </c>
      <c r="BO693" s="1">
        <v>0.0</v>
      </c>
      <c r="BP693" s="1">
        <v>0.0</v>
      </c>
      <c r="BR693" s="1">
        <v>0.0</v>
      </c>
      <c r="BT693" s="1">
        <v>0.0</v>
      </c>
      <c r="BU693" s="1">
        <v>0.0</v>
      </c>
      <c r="BW693" s="1">
        <v>0.0</v>
      </c>
      <c r="BX693" s="1">
        <v>0.0</v>
      </c>
      <c r="BY693" s="1">
        <v>0.0</v>
      </c>
      <c r="BZ693" s="1">
        <v>0.0</v>
      </c>
      <c r="CA693" s="1">
        <v>0.0</v>
      </c>
      <c r="CB693" s="1">
        <v>0.0</v>
      </c>
      <c r="CG693" s="1">
        <v>83.594</v>
      </c>
      <c r="CH693" s="1">
        <v>0.03</v>
      </c>
      <c r="CJ693" s="1">
        <v>-2.229</v>
      </c>
      <c r="CK693" s="1">
        <v>-2.676</v>
      </c>
      <c r="CL693" s="1">
        <v>327073.625</v>
      </c>
      <c r="CM693" s="1">
        <v>117.38</v>
      </c>
      <c r="CN693" s="1">
        <v>0.92</v>
      </c>
      <c r="CQ693" s="1">
        <v>0.0</v>
      </c>
      <c r="CR693" s="1">
        <v>0.0</v>
      </c>
      <c r="CU693" s="1">
        <v>0.0</v>
      </c>
      <c r="CV693" s="1">
        <v>0.0</v>
      </c>
      <c r="CX693" s="1">
        <v>0.0</v>
      </c>
      <c r="CY693" s="1">
        <v>0.0</v>
      </c>
      <c r="DA693" s="1">
        <v>9083.867</v>
      </c>
      <c r="DB693" s="1">
        <v>33.787</v>
      </c>
      <c r="DF693" s="1">
        <v>0.0</v>
      </c>
      <c r="DG693" s="1">
        <v>0.0</v>
      </c>
      <c r="DI693" s="1">
        <v>0.0</v>
      </c>
      <c r="DN693" s="1">
        <v>0.0</v>
      </c>
      <c r="DO693" s="1">
        <v>0.0</v>
      </c>
      <c r="DQ693" s="1">
        <v>0.0</v>
      </c>
      <c r="DV693" s="1">
        <v>0.0</v>
      </c>
      <c r="DW693" s="1">
        <v>0.0</v>
      </c>
      <c r="DY693" s="1">
        <v>0.0</v>
      </c>
    </row>
    <row r="694">
      <c r="A694" s="1" t="s">
        <v>186</v>
      </c>
      <c r="B694" s="1">
        <v>2006.0</v>
      </c>
      <c r="C694" s="1" t="s">
        <v>187</v>
      </c>
      <c r="D694" s="1">
        <v>364613.0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N694" s="1">
        <v>903.03</v>
      </c>
      <c r="S694" s="1">
        <v>0.0</v>
      </c>
      <c r="T694" s="1">
        <v>0.0</v>
      </c>
      <c r="V694" s="1">
        <v>0.0</v>
      </c>
      <c r="W694" s="1">
        <v>0.0</v>
      </c>
      <c r="X694" s="1">
        <v>0.0</v>
      </c>
      <c r="Y694" s="1">
        <v>0.0</v>
      </c>
      <c r="AA694" s="1">
        <v>3.3</v>
      </c>
      <c r="AB694" s="1">
        <v>9050.692</v>
      </c>
      <c r="AC694" s="1">
        <v>3.3</v>
      </c>
      <c r="AE694" s="1">
        <v>54.113</v>
      </c>
      <c r="AF694" s="1">
        <v>18.283</v>
      </c>
      <c r="AG694" s="1">
        <v>142808.234</v>
      </c>
      <c r="AK694" s="1">
        <v>9050.692</v>
      </c>
      <c r="AL694" s="1">
        <v>3.3</v>
      </c>
      <c r="AO694" s="1">
        <v>100.0</v>
      </c>
      <c r="AT694" s="1">
        <v>8968.413</v>
      </c>
      <c r="AU694" s="1">
        <v>3.27</v>
      </c>
      <c r="AW694" s="1">
        <v>4.669</v>
      </c>
      <c r="AX694" s="1">
        <v>5.467</v>
      </c>
      <c r="AY694" s="1">
        <v>336140.688</v>
      </c>
      <c r="AZ694" s="1">
        <v>122.561</v>
      </c>
      <c r="BA694" s="1">
        <v>99.091</v>
      </c>
      <c r="BC694" s="1">
        <v>2.98</v>
      </c>
      <c r="BG694" s="1">
        <v>0.0</v>
      </c>
      <c r="BH694" s="1">
        <v>0.0</v>
      </c>
      <c r="BJ694" s="1">
        <v>0.0</v>
      </c>
      <c r="BO694" s="1">
        <v>0.0</v>
      </c>
      <c r="BP694" s="1">
        <v>0.0</v>
      </c>
      <c r="BR694" s="1">
        <v>0.0</v>
      </c>
      <c r="BT694" s="1">
        <v>0.0</v>
      </c>
      <c r="BU694" s="1">
        <v>0.0</v>
      </c>
      <c r="BW694" s="1">
        <v>0.0</v>
      </c>
      <c r="BX694" s="1">
        <v>0.0</v>
      </c>
      <c r="BY694" s="1">
        <v>0.0</v>
      </c>
      <c r="BZ694" s="1">
        <v>0.0</v>
      </c>
      <c r="CA694" s="1">
        <v>0.0</v>
      </c>
      <c r="CB694" s="1">
        <v>0.0</v>
      </c>
      <c r="CG694" s="1">
        <v>82.279</v>
      </c>
      <c r="CH694" s="1">
        <v>0.03</v>
      </c>
      <c r="CJ694" s="1">
        <v>7.079</v>
      </c>
      <c r="CK694" s="1">
        <v>8.31</v>
      </c>
      <c r="CL694" s="1">
        <v>344719.656</v>
      </c>
      <c r="CM694" s="1">
        <v>125.689</v>
      </c>
      <c r="CN694" s="1">
        <v>0.909</v>
      </c>
      <c r="CQ694" s="1">
        <v>0.0</v>
      </c>
      <c r="CR694" s="1">
        <v>0.0</v>
      </c>
      <c r="CU694" s="1">
        <v>0.0</v>
      </c>
      <c r="CV694" s="1">
        <v>0.0</v>
      </c>
      <c r="CX694" s="1">
        <v>0.0</v>
      </c>
      <c r="CY694" s="1">
        <v>0.0</v>
      </c>
      <c r="DA694" s="1">
        <v>9050.692</v>
      </c>
      <c r="DB694" s="1">
        <v>52.07</v>
      </c>
      <c r="DF694" s="1">
        <v>0.0</v>
      </c>
      <c r="DG694" s="1">
        <v>0.0</v>
      </c>
      <c r="DI694" s="1">
        <v>0.0</v>
      </c>
      <c r="DN694" s="1">
        <v>0.0</v>
      </c>
      <c r="DO694" s="1">
        <v>0.0</v>
      </c>
      <c r="DQ694" s="1">
        <v>0.0</v>
      </c>
      <c r="DV694" s="1">
        <v>0.0</v>
      </c>
      <c r="DW694" s="1">
        <v>0.0</v>
      </c>
      <c r="DY694" s="1">
        <v>0.0</v>
      </c>
    </row>
    <row r="695">
      <c r="A695" s="1" t="s">
        <v>186</v>
      </c>
      <c r="B695" s="1">
        <v>2007.0</v>
      </c>
      <c r="C695" s="1" t="s">
        <v>187</v>
      </c>
      <c r="D695" s="1">
        <v>370837.0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N695" s="1">
        <v>902.655</v>
      </c>
      <c r="S695" s="1">
        <v>0.0</v>
      </c>
      <c r="T695" s="1">
        <v>0.0</v>
      </c>
      <c r="V695" s="1">
        <v>0.0</v>
      </c>
      <c r="W695" s="1">
        <v>0.0</v>
      </c>
      <c r="X695" s="1">
        <v>0.0</v>
      </c>
      <c r="Y695" s="1">
        <v>0.0</v>
      </c>
      <c r="AA695" s="1">
        <v>3.39</v>
      </c>
      <c r="AB695" s="1">
        <v>9141.483</v>
      </c>
      <c r="AC695" s="1">
        <v>3.39</v>
      </c>
      <c r="AE695" s="1">
        <v>4.979</v>
      </c>
      <c r="AF695" s="1">
        <v>2.592</v>
      </c>
      <c r="AG695" s="1">
        <v>147401.922</v>
      </c>
      <c r="AK695" s="1">
        <v>9141.483</v>
      </c>
      <c r="AL695" s="1">
        <v>3.39</v>
      </c>
      <c r="AO695" s="1">
        <v>100.0</v>
      </c>
      <c r="AT695" s="1">
        <v>9060.584</v>
      </c>
      <c r="AU695" s="1">
        <v>3.36</v>
      </c>
      <c r="AW695" s="1">
        <v>-2.517</v>
      </c>
      <c r="AX695" s="1">
        <v>-3.085</v>
      </c>
      <c r="AY695" s="1">
        <v>322180.062</v>
      </c>
      <c r="AZ695" s="1">
        <v>119.476</v>
      </c>
      <c r="BA695" s="1">
        <v>99.115</v>
      </c>
      <c r="BC695" s="1">
        <v>3.06</v>
      </c>
      <c r="BG695" s="1">
        <v>0.0</v>
      </c>
      <c r="BH695" s="1">
        <v>0.0</v>
      </c>
      <c r="BJ695" s="1">
        <v>0.0</v>
      </c>
      <c r="BO695" s="1">
        <v>0.0</v>
      </c>
      <c r="BP695" s="1">
        <v>0.0</v>
      </c>
      <c r="BR695" s="1">
        <v>0.0</v>
      </c>
      <c r="BT695" s="1">
        <v>0.0</v>
      </c>
      <c r="BU695" s="1">
        <v>0.0</v>
      </c>
      <c r="BW695" s="1">
        <v>0.0</v>
      </c>
      <c r="BX695" s="1">
        <v>0.0</v>
      </c>
      <c r="BY695" s="1">
        <v>0.0</v>
      </c>
      <c r="BZ695" s="1">
        <v>0.0</v>
      </c>
      <c r="CA695" s="1">
        <v>0.0</v>
      </c>
      <c r="CB695" s="1">
        <v>0.0</v>
      </c>
      <c r="CG695" s="1">
        <v>80.898</v>
      </c>
      <c r="CH695" s="1">
        <v>0.03</v>
      </c>
      <c r="CJ695" s="1">
        <v>-12.138</v>
      </c>
      <c r="CK695" s="1">
        <v>-15.256</v>
      </c>
      <c r="CL695" s="1">
        <v>297794.469</v>
      </c>
      <c r="CM695" s="1">
        <v>110.433</v>
      </c>
      <c r="CN695" s="1">
        <v>0.885</v>
      </c>
      <c r="CQ695" s="1">
        <v>0.0</v>
      </c>
      <c r="CR695" s="1">
        <v>0.0</v>
      </c>
      <c r="CU695" s="1">
        <v>0.0</v>
      </c>
      <c r="CV695" s="1">
        <v>0.0</v>
      </c>
      <c r="CX695" s="1">
        <v>0.0</v>
      </c>
      <c r="CY695" s="1">
        <v>0.0</v>
      </c>
      <c r="DA695" s="1">
        <v>9141.483</v>
      </c>
      <c r="DB695" s="1">
        <v>54.662</v>
      </c>
      <c r="DF695" s="1">
        <v>0.0</v>
      </c>
      <c r="DG695" s="1">
        <v>0.0</v>
      </c>
      <c r="DI695" s="1">
        <v>0.0</v>
      </c>
      <c r="DN695" s="1">
        <v>0.0</v>
      </c>
      <c r="DO695" s="1">
        <v>0.0</v>
      </c>
      <c r="DQ695" s="1">
        <v>0.0</v>
      </c>
      <c r="DV695" s="1">
        <v>0.0</v>
      </c>
      <c r="DW695" s="1">
        <v>0.0</v>
      </c>
      <c r="DY695" s="1">
        <v>0.0</v>
      </c>
    </row>
    <row r="696">
      <c r="A696" s="1" t="s">
        <v>186</v>
      </c>
      <c r="B696" s="1">
        <v>2008.0</v>
      </c>
      <c r="C696" s="1" t="s">
        <v>187</v>
      </c>
      <c r="D696" s="1">
        <v>377755.0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N696" s="1">
        <v>903.509</v>
      </c>
      <c r="S696" s="1">
        <v>0.0</v>
      </c>
      <c r="T696" s="1">
        <v>0.0</v>
      </c>
      <c r="V696" s="1">
        <v>0.0</v>
      </c>
      <c r="W696" s="1">
        <v>0.0</v>
      </c>
      <c r="X696" s="1">
        <v>0.0</v>
      </c>
      <c r="Y696" s="1">
        <v>0.0</v>
      </c>
      <c r="AA696" s="1">
        <v>3.42</v>
      </c>
      <c r="AB696" s="1">
        <v>9053.487</v>
      </c>
      <c r="AC696" s="1">
        <v>3.42</v>
      </c>
      <c r="AE696" s="1">
        <v>2.706</v>
      </c>
      <c r="AF696" s="1">
        <v>1.479</v>
      </c>
      <c r="AG696" s="1">
        <v>148618.0</v>
      </c>
      <c r="AK696" s="1">
        <v>9053.487</v>
      </c>
      <c r="AL696" s="1">
        <v>3.42</v>
      </c>
      <c r="AO696" s="1">
        <v>100.0</v>
      </c>
      <c r="AT696" s="1">
        <v>8974.07</v>
      </c>
      <c r="AU696" s="1">
        <v>3.39</v>
      </c>
      <c r="AW696" s="1">
        <v>-0.817</v>
      </c>
      <c r="AX696" s="1">
        <v>-0.976</v>
      </c>
      <c r="AY696" s="1">
        <v>313695.312</v>
      </c>
      <c r="AZ696" s="1">
        <v>118.5</v>
      </c>
      <c r="BA696" s="1">
        <v>99.123</v>
      </c>
      <c r="BC696" s="1">
        <v>3.09</v>
      </c>
      <c r="BG696" s="1">
        <v>0.0</v>
      </c>
      <c r="BH696" s="1">
        <v>0.0</v>
      </c>
      <c r="BJ696" s="1">
        <v>0.0</v>
      </c>
      <c r="BO696" s="1">
        <v>0.0</v>
      </c>
      <c r="BP696" s="1">
        <v>0.0</v>
      </c>
      <c r="BR696" s="1">
        <v>0.0</v>
      </c>
      <c r="BT696" s="1">
        <v>0.0</v>
      </c>
      <c r="BU696" s="1">
        <v>0.0</v>
      </c>
      <c r="BW696" s="1">
        <v>0.0</v>
      </c>
      <c r="BX696" s="1">
        <v>0.0</v>
      </c>
      <c r="BY696" s="1">
        <v>0.0</v>
      </c>
      <c r="BZ696" s="1">
        <v>0.0</v>
      </c>
      <c r="CA696" s="1">
        <v>0.0</v>
      </c>
      <c r="CB696" s="1">
        <v>0.0</v>
      </c>
      <c r="CG696" s="1">
        <v>79.417</v>
      </c>
      <c r="CH696" s="1">
        <v>0.03</v>
      </c>
      <c r="CJ696" s="1">
        <v>-9.854</v>
      </c>
      <c r="CK696" s="1">
        <v>-10.882</v>
      </c>
      <c r="CL696" s="1">
        <v>263534.125</v>
      </c>
      <c r="CM696" s="1">
        <v>99.551</v>
      </c>
      <c r="CN696" s="1">
        <v>0.877</v>
      </c>
      <c r="CQ696" s="1">
        <v>0.0</v>
      </c>
      <c r="CR696" s="1">
        <v>0.0</v>
      </c>
      <c r="CU696" s="1">
        <v>0.0</v>
      </c>
      <c r="CV696" s="1">
        <v>0.0</v>
      </c>
      <c r="CX696" s="1">
        <v>0.0</v>
      </c>
      <c r="CY696" s="1">
        <v>0.0</v>
      </c>
      <c r="DA696" s="1">
        <v>9053.487</v>
      </c>
      <c r="DB696" s="1">
        <v>56.141</v>
      </c>
      <c r="DF696" s="1">
        <v>0.0</v>
      </c>
      <c r="DG696" s="1">
        <v>0.0</v>
      </c>
      <c r="DI696" s="1">
        <v>0.0</v>
      </c>
      <c r="DN696" s="1">
        <v>0.0</v>
      </c>
      <c r="DO696" s="1">
        <v>0.0</v>
      </c>
      <c r="DQ696" s="1">
        <v>0.0</v>
      </c>
      <c r="DV696" s="1">
        <v>0.0</v>
      </c>
      <c r="DW696" s="1">
        <v>0.0</v>
      </c>
      <c r="DY696" s="1">
        <v>0.0</v>
      </c>
    </row>
    <row r="697">
      <c r="A697" s="1" t="s">
        <v>186</v>
      </c>
      <c r="B697" s="1">
        <v>2009.0</v>
      </c>
      <c r="C697" s="1" t="s">
        <v>187</v>
      </c>
      <c r="D697" s="1">
        <v>384917.0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N697" s="1">
        <v>903.315</v>
      </c>
      <c r="S697" s="1">
        <v>0.0</v>
      </c>
      <c r="T697" s="1">
        <v>0.0</v>
      </c>
      <c r="V697" s="1">
        <v>0.0</v>
      </c>
      <c r="W697" s="1">
        <v>0.0</v>
      </c>
      <c r="X697" s="1">
        <v>0.0</v>
      </c>
      <c r="Y697" s="1">
        <v>0.0</v>
      </c>
      <c r="AA697" s="1">
        <v>3.62</v>
      </c>
      <c r="AB697" s="1">
        <v>9404.625</v>
      </c>
      <c r="AC697" s="1">
        <v>3.62</v>
      </c>
      <c r="AE697" s="1">
        <v>-33.659</v>
      </c>
      <c r="AF697" s="1">
        <v>-18.897</v>
      </c>
      <c r="AG697" s="1">
        <v>96760.281</v>
      </c>
      <c r="AK697" s="1">
        <v>9404.625</v>
      </c>
      <c r="AL697" s="1">
        <v>3.62</v>
      </c>
      <c r="AO697" s="1">
        <v>100.0</v>
      </c>
      <c r="AT697" s="1">
        <v>9300.706</v>
      </c>
      <c r="AU697" s="1">
        <v>3.58</v>
      </c>
      <c r="AW697" s="1">
        <v>-6.088</v>
      </c>
      <c r="AX697" s="1">
        <v>-7.214</v>
      </c>
      <c r="AY697" s="1">
        <v>289117.125</v>
      </c>
      <c r="AZ697" s="1">
        <v>111.286</v>
      </c>
      <c r="BA697" s="1">
        <v>98.895</v>
      </c>
      <c r="BC697" s="1">
        <v>3.27</v>
      </c>
      <c r="BG697" s="1">
        <v>0.0</v>
      </c>
      <c r="BH697" s="1">
        <v>0.0</v>
      </c>
      <c r="BJ697" s="1">
        <v>0.0</v>
      </c>
      <c r="BO697" s="1">
        <v>0.0</v>
      </c>
      <c r="BP697" s="1">
        <v>0.0</v>
      </c>
      <c r="BR697" s="1">
        <v>0.0</v>
      </c>
      <c r="BT697" s="1">
        <v>0.0</v>
      </c>
      <c r="BU697" s="1">
        <v>0.0</v>
      </c>
      <c r="BW697" s="1">
        <v>0.0</v>
      </c>
      <c r="BX697" s="1">
        <v>0.0</v>
      </c>
      <c r="BY697" s="1">
        <v>0.0</v>
      </c>
      <c r="BZ697" s="1">
        <v>0.0</v>
      </c>
      <c r="CA697" s="1">
        <v>0.0</v>
      </c>
      <c r="CB697" s="1">
        <v>0.0</v>
      </c>
      <c r="CG697" s="1">
        <v>103.919</v>
      </c>
      <c r="CH697" s="1">
        <v>0.04</v>
      </c>
      <c r="CJ697" s="1">
        <v>-3.941</v>
      </c>
      <c r="CK697" s="1">
        <v>-3.923</v>
      </c>
      <c r="CL697" s="1">
        <v>248438.188</v>
      </c>
      <c r="CM697" s="1">
        <v>95.628</v>
      </c>
      <c r="CN697" s="1">
        <v>1.105</v>
      </c>
      <c r="CQ697" s="1">
        <v>0.0</v>
      </c>
      <c r="CR697" s="1">
        <v>0.0</v>
      </c>
      <c r="CU697" s="1">
        <v>0.0</v>
      </c>
      <c r="CV697" s="1">
        <v>0.0</v>
      </c>
      <c r="CX697" s="1">
        <v>0.0</v>
      </c>
      <c r="CY697" s="1">
        <v>0.0</v>
      </c>
      <c r="DA697" s="1">
        <v>9404.625</v>
      </c>
      <c r="DB697" s="1">
        <v>37.245</v>
      </c>
      <c r="DF697" s="1">
        <v>0.0</v>
      </c>
      <c r="DG697" s="1">
        <v>0.0</v>
      </c>
      <c r="DI697" s="1">
        <v>0.0</v>
      </c>
      <c r="DN697" s="1">
        <v>0.0</v>
      </c>
      <c r="DO697" s="1">
        <v>0.0</v>
      </c>
      <c r="DQ697" s="1">
        <v>0.0</v>
      </c>
      <c r="DV697" s="1">
        <v>0.0</v>
      </c>
      <c r="DW697" s="1">
        <v>0.0</v>
      </c>
      <c r="DY697" s="1">
        <v>0.0</v>
      </c>
    </row>
    <row r="698">
      <c r="A698" s="1" t="s">
        <v>186</v>
      </c>
      <c r="B698" s="1">
        <v>2010.0</v>
      </c>
      <c r="C698" s="1" t="s">
        <v>187</v>
      </c>
      <c r="D698" s="1">
        <v>392284.0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N698" s="1">
        <v>902.375</v>
      </c>
      <c r="S698" s="1">
        <v>0.0</v>
      </c>
      <c r="T698" s="1">
        <v>0.0</v>
      </c>
      <c r="V698" s="1">
        <v>0.0</v>
      </c>
      <c r="W698" s="1">
        <v>0.0</v>
      </c>
      <c r="X698" s="1">
        <v>0.0</v>
      </c>
      <c r="Y698" s="1">
        <v>0.0</v>
      </c>
      <c r="AA698" s="1">
        <v>3.79</v>
      </c>
      <c r="AB698" s="1">
        <v>9661.368</v>
      </c>
      <c r="AC698" s="1">
        <v>3.79</v>
      </c>
      <c r="AE698" s="1">
        <v>13.903</v>
      </c>
      <c r="AF698" s="1">
        <v>5.178</v>
      </c>
      <c r="AG698" s="1">
        <v>108143.297</v>
      </c>
      <c r="AK698" s="1">
        <v>9661.368</v>
      </c>
      <c r="AL698" s="1">
        <v>3.79</v>
      </c>
      <c r="AO698" s="1">
        <v>100.0</v>
      </c>
      <c r="AT698" s="1">
        <v>9559.4</v>
      </c>
      <c r="AU698" s="1">
        <v>3.75</v>
      </c>
      <c r="AW698" s="1">
        <v>7.609</v>
      </c>
      <c r="AX698" s="1">
        <v>8.467</v>
      </c>
      <c r="AY698" s="1">
        <v>305272.406</v>
      </c>
      <c r="AZ698" s="1">
        <v>119.753</v>
      </c>
      <c r="BA698" s="1">
        <v>98.945</v>
      </c>
      <c r="BC698" s="1">
        <v>3.42</v>
      </c>
      <c r="BG698" s="1">
        <v>0.0</v>
      </c>
      <c r="BH698" s="1">
        <v>0.0</v>
      </c>
      <c r="BJ698" s="1">
        <v>0.0</v>
      </c>
      <c r="BO698" s="1">
        <v>0.0</v>
      </c>
      <c r="BP698" s="1">
        <v>0.0</v>
      </c>
      <c r="BR698" s="1">
        <v>0.0</v>
      </c>
      <c r="BT698" s="1">
        <v>0.0</v>
      </c>
      <c r="BU698" s="1">
        <v>0.0</v>
      </c>
      <c r="BW698" s="1">
        <v>0.0</v>
      </c>
      <c r="BX698" s="1">
        <v>0.0</v>
      </c>
      <c r="BY698" s="1">
        <v>0.0</v>
      </c>
      <c r="BZ698" s="1">
        <v>0.0</v>
      </c>
      <c r="CA698" s="1">
        <v>0.0</v>
      </c>
      <c r="CB698" s="1">
        <v>0.0</v>
      </c>
      <c r="CG698" s="1">
        <v>101.967</v>
      </c>
      <c r="CH698" s="1">
        <v>0.04</v>
      </c>
      <c r="CJ698" s="1">
        <v>2.464</v>
      </c>
      <c r="CK698" s="1">
        <v>2.356</v>
      </c>
      <c r="CL698" s="1">
        <v>249779.078</v>
      </c>
      <c r="CM698" s="1">
        <v>97.984</v>
      </c>
      <c r="CN698" s="1">
        <v>1.055</v>
      </c>
      <c r="CQ698" s="1">
        <v>0.0</v>
      </c>
      <c r="CR698" s="1">
        <v>0.0</v>
      </c>
      <c r="CU698" s="1">
        <v>0.0</v>
      </c>
      <c r="CV698" s="1">
        <v>0.0</v>
      </c>
      <c r="CX698" s="1">
        <v>0.0</v>
      </c>
      <c r="CY698" s="1">
        <v>0.0</v>
      </c>
      <c r="DA698" s="1">
        <v>9661.368</v>
      </c>
      <c r="DB698" s="1">
        <v>42.423</v>
      </c>
      <c r="DF698" s="1">
        <v>0.0</v>
      </c>
      <c r="DG698" s="1">
        <v>0.0</v>
      </c>
      <c r="DI698" s="1">
        <v>0.0</v>
      </c>
      <c r="DN698" s="1">
        <v>0.0</v>
      </c>
      <c r="DO698" s="1">
        <v>0.0</v>
      </c>
      <c r="DQ698" s="1">
        <v>0.0</v>
      </c>
      <c r="DV698" s="1">
        <v>0.0</v>
      </c>
      <c r="DW698" s="1">
        <v>0.0</v>
      </c>
      <c r="DY698" s="1">
        <v>0.0</v>
      </c>
    </row>
    <row r="699">
      <c r="A699" s="1" t="s">
        <v>186</v>
      </c>
      <c r="B699" s="1">
        <v>2011.0</v>
      </c>
      <c r="C699" s="1" t="s">
        <v>187</v>
      </c>
      <c r="D699" s="1">
        <v>399337.0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N699" s="1">
        <v>903.485</v>
      </c>
      <c r="S699" s="1">
        <v>0.0</v>
      </c>
      <c r="T699" s="1">
        <v>0.0</v>
      </c>
      <c r="V699" s="1">
        <v>0.0</v>
      </c>
      <c r="W699" s="1">
        <v>0.0</v>
      </c>
      <c r="X699" s="1">
        <v>0.0</v>
      </c>
      <c r="Y699" s="1">
        <v>0.0</v>
      </c>
      <c r="AA699" s="1">
        <v>3.73</v>
      </c>
      <c r="AB699" s="1">
        <v>9340.481</v>
      </c>
      <c r="AC699" s="1">
        <v>3.73</v>
      </c>
      <c r="AE699" s="1">
        <v>2.72</v>
      </c>
      <c r="AF699" s="1">
        <v>1.154</v>
      </c>
      <c r="AG699" s="1">
        <v>109123.086</v>
      </c>
      <c r="AK699" s="1">
        <v>9340.481</v>
      </c>
      <c r="AL699" s="1">
        <v>3.73</v>
      </c>
      <c r="AO699" s="1">
        <v>100.0</v>
      </c>
      <c r="AT699" s="1">
        <v>9240.316</v>
      </c>
      <c r="AU699" s="1">
        <v>3.69</v>
      </c>
      <c r="AW699" s="1">
        <v>4.204</v>
      </c>
      <c r="AX699" s="1">
        <v>5.034</v>
      </c>
      <c r="AY699" s="1">
        <v>312487.719</v>
      </c>
      <c r="AZ699" s="1">
        <v>124.788</v>
      </c>
      <c r="BA699" s="1">
        <v>98.928</v>
      </c>
      <c r="BC699" s="1">
        <v>3.37</v>
      </c>
      <c r="BG699" s="1">
        <v>0.0</v>
      </c>
      <c r="BH699" s="1">
        <v>0.0</v>
      </c>
      <c r="BJ699" s="1">
        <v>0.0</v>
      </c>
      <c r="BO699" s="1">
        <v>0.0</v>
      </c>
      <c r="BP699" s="1">
        <v>0.0</v>
      </c>
      <c r="BR699" s="1">
        <v>0.0</v>
      </c>
      <c r="BT699" s="1">
        <v>0.0</v>
      </c>
      <c r="BU699" s="1">
        <v>0.0</v>
      </c>
      <c r="BW699" s="1">
        <v>0.0</v>
      </c>
      <c r="BX699" s="1">
        <v>0.0</v>
      </c>
      <c r="BY699" s="1">
        <v>0.0</v>
      </c>
      <c r="BZ699" s="1">
        <v>0.0</v>
      </c>
      <c r="CA699" s="1">
        <v>0.0</v>
      </c>
      <c r="CB699" s="1">
        <v>0.0</v>
      </c>
      <c r="CG699" s="1">
        <v>100.166</v>
      </c>
      <c r="CH699" s="1">
        <v>0.04</v>
      </c>
      <c r="CJ699" s="1">
        <v>-4.053</v>
      </c>
      <c r="CK699" s="1">
        <v>-3.972</v>
      </c>
      <c r="CL699" s="1">
        <v>235421.656</v>
      </c>
      <c r="CM699" s="1">
        <v>94.013</v>
      </c>
      <c r="CN699" s="1">
        <v>1.072</v>
      </c>
      <c r="CQ699" s="1">
        <v>0.0</v>
      </c>
      <c r="CR699" s="1">
        <v>0.0</v>
      </c>
      <c r="CU699" s="1">
        <v>0.0</v>
      </c>
      <c r="CV699" s="1">
        <v>0.0</v>
      </c>
      <c r="CX699" s="1">
        <v>0.0</v>
      </c>
      <c r="CY699" s="1">
        <v>0.0</v>
      </c>
      <c r="DA699" s="1">
        <v>9340.481</v>
      </c>
      <c r="DB699" s="1">
        <v>43.577</v>
      </c>
      <c r="DF699" s="1">
        <v>0.0</v>
      </c>
      <c r="DG699" s="1">
        <v>0.0</v>
      </c>
      <c r="DI699" s="1">
        <v>0.0</v>
      </c>
      <c r="DN699" s="1">
        <v>0.0</v>
      </c>
      <c r="DO699" s="1">
        <v>0.0</v>
      </c>
      <c r="DQ699" s="1">
        <v>0.0</v>
      </c>
      <c r="DV699" s="1">
        <v>0.0</v>
      </c>
      <c r="DW699" s="1">
        <v>0.0</v>
      </c>
      <c r="DY699" s="1">
        <v>0.0</v>
      </c>
    </row>
    <row r="700">
      <c r="A700" s="1" t="s">
        <v>186</v>
      </c>
      <c r="B700" s="1">
        <v>2012.0</v>
      </c>
      <c r="C700" s="1" t="s">
        <v>187</v>
      </c>
      <c r="D700" s="1">
        <v>405519.0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N700" s="1">
        <v>903.308</v>
      </c>
      <c r="S700" s="1">
        <v>0.0</v>
      </c>
      <c r="T700" s="1">
        <v>0.0</v>
      </c>
      <c r="V700" s="1">
        <v>0.0</v>
      </c>
      <c r="W700" s="1">
        <v>0.0</v>
      </c>
      <c r="X700" s="1">
        <v>0.0</v>
      </c>
      <c r="Y700" s="1">
        <v>0.0</v>
      </c>
      <c r="AA700" s="1">
        <v>3.93</v>
      </c>
      <c r="AB700" s="1">
        <v>9691.284</v>
      </c>
      <c r="AC700" s="1">
        <v>3.93</v>
      </c>
      <c r="AE700" s="1">
        <v>-2.799</v>
      </c>
      <c r="AF700" s="1">
        <v>-1.22</v>
      </c>
      <c r="AG700" s="1">
        <v>104452.117</v>
      </c>
      <c r="AK700" s="1">
        <v>9691.284</v>
      </c>
      <c r="AL700" s="1">
        <v>3.93</v>
      </c>
      <c r="AO700" s="1">
        <v>100.0</v>
      </c>
      <c r="AT700" s="1">
        <v>9592.646</v>
      </c>
      <c r="AU700" s="1">
        <v>3.89</v>
      </c>
      <c r="AW700" s="1">
        <v>-1.823</v>
      </c>
      <c r="AX700" s="1">
        <v>-2.275</v>
      </c>
      <c r="AY700" s="1">
        <v>302113.5</v>
      </c>
      <c r="AZ700" s="1">
        <v>122.513</v>
      </c>
      <c r="BA700" s="1">
        <v>98.982</v>
      </c>
      <c r="BC700" s="1">
        <v>3.55</v>
      </c>
      <c r="BG700" s="1">
        <v>0.0</v>
      </c>
      <c r="BH700" s="1">
        <v>0.0</v>
      </c>
      <c r="BJ700" s="1">
        <v>0.0</v>
      </c>
      <c r="BO700" s="1">
        <v>0.0</v>
      </c>
      <c r="BP700" s="1">
        <v>0.0</v>
      </c>
      <c r="BR700" s="1">
        <v>0.0</v>
      </c>
      <c r="BT700" s="1">
        <v>0.0</v>
      </c>
      <c r="BU700" s="1">
        <v>0.0</v>
      </c>
      <c r="BW700" s="1">
        <v>0.0</v>
      </c>
      <c r="BX700" s="1">
        <v>0.0</v>
      </c>
      <c r="BY700" s="1">
        <v>0.0</v>
      </c>
      <c r="BZ700" s="1">
        <v>0.0</v>
      </c>
      <c r="CA700" s="1">
        <v>0.0</v>
      </c>
      <c r="CB700" s="1">
        <v>0.0</v>
      </c>
      <c r="CG700" s="1">
        <v>98.639</v>
      </c>
      <c r="CH700" s="1">
        <v>0.04</v>
      </c>
      <c r="CJ700" s="1">
        <v>-3.661</v>
      </c>
      <c r="CK700" s="1">
        <v>-3.442</v>
      </c>
      <c r="CL700" s="1">
        <v>223344.344</v>
      </c>
      <c r="CM700" s="1">
        <v>90.57</v>
      </c>
      <c r="CN700" s="1">
        <v>1.018</v>
      </c>
      <c r="CQ700" s="1">
        <v>0.0</v>
      </c>
      <c r="CR700" s="1">
        <v>0.0</v>
      </c>
      <c r="CU700" s="1">
        <v>0.0</v>
      </c>
      <c r="CV700" s="1">
        <v>0.0</v>
      </c>
      <c r="CX700" s="1">
        <v>0.0</v>
      </c>
      <c r="CY700" s="1">
        <v>0.0</v>
      </c>
      <c r="DA700" s="1">
        <v>9691.284</v>
      </c>
      <c r="DB700" s="1">
        <v>42.357</v>
      </c>
      <c r="DF700" s="1">
        <v>0.0</v>
      </c>
      <c r="DG700" s="1">
        <v>0.0</v>
      </c>
      <c r="DI700" s="1">
        <v>0.0</v>
      </c>
      <c r="DN700" s="1">
        <v>0.0</v>
      </c>
      <c r="DO700" s="1">
        <v>0.0</v>
      </c>
      <c r="DQ700" s="1">
        <v>0.0</v>
      </c>
      <c r="DV700" s="1">
        <v>0.0</v>
      </c>
      <c r="DW700" s="1">
        <v>0.0</v>
      </c>
      <c r="DY700" s="1">
        <v>0.0</v>
      </c>
    </row>
    <row r="701">
      <c r="A701" s="1" t="s">
        <v>186</v>
      </c>
      <c r="B701" s="1">
        <v>2013.0</v>
      </c>
      <c r="C701" s="1" t="s">
        <v>187</v>
      </c>
      <c r="D701" s="1">
        <v>411153.0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N701" s="1">
        <v>904.545</v>
      </c>
      <c r="S701" s="1">
        <v>0.0</v>
      </c>
      <c r="T701" s="1">
        <v>0.0</v>
      </c>
      <c r="V701" s="1">
        <v>0.0</v>
      </c>
      <c r="W701" s="1">
        <v>0.0</v>
      </c>
      <c r="X701" s="1">
        <v>0.0</v>
      </c>
      <c r="Y701" s="1">
        <v>0.0</v>
      </c>
      <c r="AA701" s="1">
        <v>4.4</v>
      </c>
      <c r="AB701" s="1">
        <v>10701.612</v>
      </c>
      <c r="AC701" s="1">
        <v>4.4</v>
      </c>
      <c r="AE701" s="1">
        <v>-6.996</v>
      </c>
      <c r="AF701" s="1">
        <v>-2.963</v>
      </c>
      <c r="AG701" s="1">
        <v>95813.133</v>
      </c>
      <c r="AK701" s="1">
        <v>10701.612</v>
      </c>
      <c r="AL701" s="1">
        <v>4.4</v>
      </c>
      <c r="AO701" s="1">
        <v>100.0</v>
      </c>
      <c r="AT701" s="1">
        <v>10604.325</v>
      </c>
      <c r="AU701" s="1">
        <v>4.36</v>
      </c>
      <c r="AW701" s="1">
        <v>-2.857</v>
      </c>
      <c r="AX701" s="1">
        <v>-3.5</v>
      </c>
      <c r="AY701" s="1">
        <v>289461.938</v>
      </c>
      <c r="AZ701" s="1">
        <v>119.013</v>
      </c>
      <c r="BA701" s="1">
        <v>99.091</v>
      </c>
      <c r="BC701" s="1">
        <v>3.98</v>
      </c>
      <c r="BG701" s="1">
        <v>0.0</v>
      </c>
      <c r="BH701" s="1">
        <v>0.0</v>
      </c>
      <c r="BJ701" s="1">
        <v>0.0</v>
      </c>
      <c r="BO701" s="1">
        <v>0.0</v>
      </c>
      <c r="BP701" s="1">
        <v>0.0</v>
      </c>
      <c r="BR701" s="1">
        <v>0.0</v>
      </c>
      <c r="BT701" s="1">
        <v>0.0</v>
      </c>
      <c r="BU701" s="1">
        <v>0.0</v>
      </c>
      <c r="BW701" s="1">
        <v>0.0</v>
      </c>
      <c r="BX701" s="1">
        <v>0.0</v>
      </c>
      <c r="BY701" s="1">
        <v>0.0</v>
      </c>
      <c r="BZ701" s="1">
        <v>0.0</v>
      </c>
      <c r="CA701" s="1">
        <v>0.0</v>
      </c>
      <c r="CB701" s="1">
        <v>0.0</v>
      </c>
      <c r="CG701" s="1">
        <v>97.287</v>
      </c>
      <c r="CH701" s="1">
        <v>0.04</v>
      </c>
      <c r="CJ701" s="1">
        <v>-15.557</v>
      </c>
      <c r="CK701" s="1">
        <v>-14.09</v>
      </c>
      <c r="CL701" s="1">
        <v>186014.062</v>
      </c>
      <c r="CM701" s="1">
        <v>76.48</v>
      </c>
      <c r="CN701" s="1">
        <v>0.909</v>
      </c>
      <c r="CQ701" s="1">
        <v>0.0</v>
      </c>
      <c r="CR701" s="1">
        <v>0.0</v>
      </c>
      <c r="CU701" s="1">
        <v>0.0</v>
      </c>
      <c r="CV701" s="1">
        <v>0.0</v>
      </c>
      <c r="CX701" s="1">
        <v>0.0</v>
      </c>
      <c r="CY701" s="1">
        <v>0.0</v>
      </c>
      <c r="DA701" s="1">
        <v>10701.612</v>
      </c>
      <c r="DB701" s="1">
        <v>39.394</v>
      </c>
      <c r="DF701" s="1">
        <v>0.0</v>
      </c>
      <c r="DG701" s="1">
        <v>0.0</v>
      </c>
      <c r="DI701" s="1">
        <v>0.0</v>
      </c>
      <c r="DN701" s="1">
        <v>0.0</v>
      </c>
      <c r="DO701" s="1">
        <v>0.0</v>
      </c>
      <c r="DQ701" s="1">
        <v>0.0</v>
      </c>
      <c r="DV701" s="1">
        <v>0.0</v>
      </c>
      <c r="DW701" s="1">
        <v>0.0</v>
      </c>
      <c r="DY701" s="1">
        <v>0.0</v>
      </c>
    </row>
    <row r="702">
      <c r="A702" s="1" t="s">
        <v>186</v>
      </c>
      <c r="B702" s="1">
        <v>2014.0</v>
      </c>
      <c r="C702" s="1" t="s">
        <v>187</v>
      </c>
      <c r="D702" s="1">
        <v>416708.0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N702" s="1">
        <v>904.444</v>
      </c>
      <c r="S702" s="1">
        <v>0.0</v>
      </c>
      <c r="T702" s="1">
        <v>0.0</v>
      </c>
      <c r="V702" s="1">
        <v>0.0</v>
      </c>
      <c r="W702" s="1">
        <v>0.0</v>
      </c>
      <c r="X702" s="1">
        <v>0.0</v>
      </c>
      <c r="Y702" s="1">
        <v>0.0</v>
      </c>
      <c r="AA702" s="1">
        <v>4.5</v>
      </c>
      <c r="AB702" s="1">
        <v>10798.929</v>
      </c>
      <c r="AC702" s="1">
        <v>4.5</v>
      </c>
      <c r="AE702" s="1">
        <v>12.466</v>
      </c>
      <c r="AF702" s="1">
        <v>4.911</v>
      </c>
      <c r="AG702" s="1">
        <v>106320.977</v>
      </c>
      <c r="AK702" s="1">
        <v>10798.929</v>
      </c>
      <c r="AL702" s="1">
        <v>4.5</v>
      </c>
      <c r="AO702" s="1">
        <v>100.0</v>
      </c>
      <c r="AT702" s="1">
        <v>10702.938</v>
      </c>
      <c r="AU702" s="1">
        <v>4.46</v>
      </c>
      <c r="AW702" s="1">
        <v>6.611</v>
      </c>
      <c r="AX702" s="1">
        <v>7.868</v>
      </c>
      <c r="AY702" s="1">
        <v>304485.312</v>
      </c>
      <c r="AZ702" s="1">
        <v>126.881</v>
      </c>
      <c r="BA702" s="1">
        <v>99.111</v>
      </c>
      <c r="BC702" s="1">
        <v>4.07</v>
      </c>
      <c r="BG702" s="1">
        <v>0.0</v>
      </c>
      <c r="BH702" s="1">
        <v>0.0</v>
      </c>
      <c r="BJ702" s="1">
        <v>0.0</v>
      </c>
      <c r="BO702" s="1">
        <v>0.0</v>
      </c>
      <c r="BP702" s="1">
        <v>0.0</v>
      </c>
      <c r="BR702" s="1">
        <v>0.0</v>
      </c>
      <c r="BT702" s="1">
        <v>0.0</v>
      </c>
      <c r="BU702" s="1">
        <v>0.0</v>
      </c>
      <c r="BW702" s="1">
        <v>0.0</v>
      </c>
      <c r="BX702" s="1">
        <v>0.0</v>
      </c>
      <c r="BY702" s="1">
        <v>0.0</v>
      </c>
      <c r="BZ702" s="1">
        <v>0.0</v>
      </c>
      <c r="CA702" s="1">
        <v>0.0</v>
      </c>
      <c r="CB702" s="1">
        <v>0.0</v>
      </c>
      <c r="CG702" s="1">
        <v>95.99</v>
      </c>
      <c r="CH702" s="1">
        <v>0.04</v>
      </c>
      <c r="CJ702" s="1">
        <v>-6.427</v>
      </c>
      <c r="CK702" s="1">
        <v>-4.915</v>
      </c>
      <c r="CL702" s="1">
        <v>171739.062</v>
      </c>
      <c r="CM702" s="1">
        <v>71.565</v>
      </c>
      <c r="CN702" s="1">
        <v>0.889</v>
      </c>
      <c r="CQ702" s="1">
        <v>0.0</v>
      </c>
      <c r="CR702" s="1">
        <v>0.0</v>
      </c>
      <c r="CU702" s="1">
        <v>0.0</v>
      </c>
      <c r="CV702" s="1">
        <v>0.0</v>
      </c>
      <c r="CX702" s="1">
        <v>0.0</v>
      </c>
      <c r="CY702" s="1">
        <v>0.0</v>
      </c>
      <c r="DA702" s="1">
        <v>10798.929</v>
      </c>
      <c r="DB702" s="1">
        <v>44.305</v>
      </c>
      <c r="DF702" s="1">
        <v>0.0</v>
      </c>
      <c r="DG702" s="1">
        <v>0.0</v>
      </c>
      <c r="DI702" s="1">
        <v>0.0</v>
      </c>
      <c r="DN702" s="1">
        <v>0.0</v>
      </c>
      <c r="DO702" s="1">
        <v>0.0</v>
      </c>
      <c r="DQ702" s="1">
        <v>0.0</v>
      </c>
      <c r="DV702" s="1">
        <v>0.0</v>
      </c>
      <c r="DW702" s="1">
        <v>0.0</v>
      </c>
      <c r="DY702" s="1">
        <v>0.0</v>
      </c>
    </row>
    <row r="703">
      <c r="A703" s="1" t="s">
        <v>186</v>
      </c>
      <c r="B703" s="1">
        <v>2015.0</v>
      </c>
      <c r="C703" s="1" t="s">
        <v>187</v>
      </c>
      <c r="D703" s="1">
        <v>422176.0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N703" s="1">
        <v>902.381</v>
      </c>
      <c r="S703" s="1">
        <v>0.0</v>
      </c>
      <c r="T703" s="1">
        <v>0.0</v>
      </c>
      <c r="V703" s="1">
        <v>0.0</v>
      </c>
      <c r="W703" s="1">
        <v>0.0</v>
      </c>
      <c r="X703" s="1">
        <v>0.0</v>
      </c>
      <c r="Y703" s="1">
        <v>0.0</v>
      </c>
      <c r="AA703" s="1">
        <v>4.2</v>
      </c>
      <c r="AB703" s="1">
        <v>9948.457</v>
      </c>
      <c r="AC703" s="1">
        <v>4.2</v>
      </c>
      <c r="AE703" s="1">
        <v>10.503</v>
      </c>
      <c r="AF703" s="1">
        <v>4.653</v>
      </c>
      <c r="AG703" s="1">
        <v>115966.164</v>
      </c>
      <c r="AK703" s="1">
        <v>9948.457</v>
      </c>
      <c r="AL703" s="1">
        <v>4.2</v>
      </c>
      <c r="AO703" s="1">
        <v>100.0</v>
      </c>
      <c r="AT703" s="1">
        <v>9853.71</v>
      </c>
      <c r="AU703" s="1">
        <v>4.16</v>
      </c>
      <c r="AW703" s="1">
        <v>4.755</v>
      </c>
      <c r="AX703" s="1">
        <v>6.033</v>
      </c>
      <c r="AY703" s="1">
        <v>314832.0</v>
      </c>
      <c r="AZ703" s="1">
        <v>132.915</v>
      </c>
      <c r="BA703" s="1">
        <v>99.048</v>
      </c>
      <c r="BC703" s="1">
        <v>3.79</v>
      </c>
      <c r="BG703" s="1">
        <v>0.0</v>
      </c>
      <c r="BH703" s="1">
        <v>0.0</v>
      </c>
      <c r="BJ703" s="1">
        <v>0.0</v>
      </c>
      <c r="BO703" s="1">
        <v>0.0</v>
      </c>
      <c r="BP703" s="1">
        <v>0.0</v>
      </c>
      <c r="BR703" s="1">
        <v>0.0</v>
      </c>
      <c r="BT703" s="1">
        <v>0.0</v>
      </c>
      <c r="BU703" s="1">
        <v>0.0</v>
      </c>
      <c r="BW703" s="1">
        <v>0.0</v>
      </c>
      <c r="BX703" s="1">
        <v>0.0</v>
      </c>
      <c r="BY703" s="1">
        <v>0.0</v>
      </c>
      <c r="BZ703" s="1">
        <v>0.0</v>
      </c>
      <c r="CA703" s="1">
        <v>0.0</v>
      </c>
      <c r="CB703" s="1">
        <v>0.0</v>
      </c>
      <c r="CG703" s="1">
        <v>94.747</v>
      </c>
      <c r="CH703" s="1">
        <v>0.04</v>
      </c>
      <c r="CJ703" s="1">
        <v>0.383</v>
      </c>
      <c r="CK703" s="1">
        <v>0.274</v>
      </c>
      <c r="CL703" s="1">
        <v>170163.75</v>
      </c>
      <c r="CM703" s="1">
        <v>71.839</v>
      </c>
      <c r="CN703" s="1">
        <v>0.952</v>
      </c>
      <c r="CQ703" s="1">
        <v>0.0</v>
      </c>
      <c r="CR703" s="1">
        <v>0.0</v>
      </c>
      <c r="CU703" s="1">
        <v>0.0</v>
      </c>
      <c r="CV703" s="1">
        <v>0.0</v>
      </c>
      <c r="CX703" s="1">
        <v>0.0</v>
      </c>
      <c r="CY703" s="1">
        <v>0.0</v>
      </c>
      <c r="DA703" s="1">
        <v>9948.457</v>
      </c>
      <c r="DB703" s="1">
        <v>48.958</v>
      </c>
      <c r="DF703" s="1">
        <v>0.0</v>
      </c>
      <c r="DG703" s="1">
        <v>0.0</v>
      </c>
      <c r="DI703" s="1">
        <v>0.0</v>
      </c>
      <c r="DN703" s="1">
        <v>0.0</v>
      </c>
      <c r="DO703" s="1">
        <v>0.0</v>
      </c>
      <c r="DQ703" s="1">
        <v>0.0</v>
      </c>
      <c r="DV703" s="1">
        <v>0.0</v>
      </c>
      <c r="DW703" s="1">
        <v>0.0</v>
      </c>
      <c r="DY703" s="1">
        <v>0.0</v>
      </c>
    </row>
    <row r="704">
      <c r="A704" s="1" t="s">
        <v>186</v>
      </c>
      <c r="B704" s="1">
        <v>2016.0</v>
      </c>
      <c r="C704" s="1" t="s">
        <v>187</v>
      </c>
      <c r="D704" s="1">
        <v>427520.0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N704" s="1">
        <v>901.639</v>
      </c>
      <c r="S704" s="1">
        <v>0.0</v>
      </c>
      <c r="T704" s="1">
        <v>0.0</v>
      </c>
      <c r="V704" s="1">
        <v>0.0</v>
      </c>
      <c r="W704" s="1">
        <v>0.0</v>
      </c>
      <c r="X704" s="1">
        <v>0.0</v>
      </c>
      <c r="Y704" s="1">
        <v>0.0</v>
      </c>
      <c r="AA704" s="1">
        <v>4.27</v>
      </c>
      <c r="AB704" s="1">
        <v>9987.837</v>
      </c>
      <c r="AC704" s="1">
        <v>4.27</v>
      </c>
      <c r="AE704" s="1">
        <v>4.457</v>
      </c>
      <c r="AF704" s="1">
        <v>2.182</v>
      </c>
      <c r="AG704" s="1">
        <v>119621.062</v>
      </c>
      <c r="AK704" s="1">
        <v>9987.837</v>
      </c>
      <c r="AL704" s="1">
        <v>4.27</v>
      </c>
      <c r="AO704" s="1">
        <v>100.0</v>
      </c>
      <c r="AT704" s="1">
        <v>9870.883</v>
      </c>
      <c r="AU704" s="1">
        <v>4.22</v>
      </c>
      <c r="AW704" s="1">
        <v>-2.623</v>
      </c>
      <c r="AX704" s="1">
        <v>-3.486</v>
      </c>
      <c r="AY704" s="1">
        <v>302742.438</v>
      </c>
      <c r="AZ704" s="1">
        <v>129.428</v>
      </c>
      <c r="BA704" s="1">
        <v>98.829</v>
      </c>
      <c r="BC704" s="1">
        <v>3.85</v>
      </c>
      <c r="BG704" s="1">
        <v>0.0</v>
      </c>
      <c r="BH704" s="1">
        <v>0.0</v>
      </c>
      <c r="BJ704" s="1">
        <v>0.0</v>
      </c>
      <c r="BO704" s="1">
        <v>0.0</v>
      </c>
      <c r="BP704" s="1">
        <v>0.0</v>
      </c>
      <c r="BR704" s="1">
        <v>0.0</v>
      </c>
      <c r="BT704" s="1">
        <v>0.0</v>
      </c>
      <c r="BU704" s="1">
        <v>0.0</v>
      </c>
      <c r="BW704" s="1">
        <v>0.0</v>
      </c>
      <c r="BX704" s="1">
        <v>0.0</v>
      </c>
      <c r="BY704" s="1">
        <v>0.0</v>
      </c>
      <c r="BZ704" s="1">
        <v>0.0</v>
      </c>
      <c r="CA704" s="1">
        <v>0.0</v>
      </c>
      <c r="CB704" s="1">
        <v>0.0</v>
      </c>
      <c r="CG704" s="1">
        <v>116.954</v>
      </c>
      <c r="CH704" s="1">
        <v>0.05</v>
      </c>
      <c r="CJ704" s="1">
        <v>-4.515</v>
      </c>
      <c r="CK704" s="1">
        <v>-3.244</v>
      </c>
      <c r="CL704" s="1">
        <v>160449.375</v>
      </c>
      <c r="CM704" s="1">
        <v>68.595</v>
      </c>
      <c r="CN704" s="1">
        <v>1.171</v>
      </c>
      <c r="CQ704" s="1">
        <v>0.0</v>
      </c>
      <c r="CR704" s="1">
        <v>0.0</v>
      </c>
      <c r="CU704" s="1">
        <v>0.0</v>
      </c>
      <c r="CV704" s="1">
        <v>0.0</v>
      </c>
      <c r="CX704" s="1">
        <v>0.0</v>
      </c>
      <c r="CY704" s="1">
        <v>0.0</v>
      </c>
      <c r="DA704" s="1">
        <v>9987.837</v>
      </c>
      <c r="DB704" s="1">
        <v>51.14</v>
      </c>
      <c r="DF704" s="1">
        <v>0.0</v>
      </c>
      <c r="DG704" s="1">
        <v>0.0</v>
      </c>
      <c r="DI704" s="1">
        <v>0.0</v>
      </c>
      <c r="DN704" s="1">
        <v>0.0</v>
      </c>
      <c r="DO704" s="1">
        <v>0.0</v>
      </c>
      <c r="DQ704" s="1">
        <v>0.0</v>
      </c>
      <c r="DV704" s="1">
        <v>0.0</v>
      </c>
      <c r="DW704" s="1">
        <v>0.0</v>
      </c>
      <c r="DY704" s="1">
        <v>0.0</v>
      </c>
    </row>
    <row r="705">
      <c r="A705" s="1" t="s">
        <v>186</v>
      </c>
      <c r="B705" s="1">
        <v>2017.0</v>
      </c>
      <c r="C705" s="1" t="s">
        <v>187</v>
      </c>
      <c r="D705" s="1">
        <v>432743.0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N705" s="1">
        <v>901.442</v>
      </c>
      <c r="S705" s="1">
        <v>0.0</v>
      </c>
      <c r="T705" s="1">
        <v>0.0</v>
      </c>
      <c r="Y705" s="1">
        <v>0.0</v>
      </c>
      <c r="AA705" s="1">
        <v>4.16</v>
      </c>
      <c r="AB705" s="1">
        <v>9613.096</v>
      </c>
      <c r="AC705" s="1">
        <v>4.16</v>
      </c>
      <c r="AE705" s="1">
        <v>0.402</v>
      </c>
      <c r="AF705" s="1">
        <v>0.206</v>
      </c>
      <c r="AG705" s="1">
        <v>118652.734</v>
      </c>
      <c r="AK705" s="1">
        <v>9613.096</v>
      </c>
      <c r="AL705" s="1">
        <v>4.16</v>
      </c>
      <c r="AO705" s="1">
        <v>100.0</v>
      </c>
      <c r="AT705" s="1">
        <v>9497.555</v>
      </c>
      <c r="AU705" s="1">
        <v>4.11</v>
      </c>
      <c r="AW705" s="1">
        <v>-0.679</v>
      </c>
      <c r="AX705" s="1">
        <v>-0.879</v>
      </c>
      <c r="AY705" s="1">
        <v>297056.438</v>
      </c>
      <c r="AZ705" s="1">
        <v>128.549</v>
      </c>
      <c r="BA705" s="1">
        <v>98.798</v>
      </c>
      <c r="BC705" s="1">
        <v>3.75</v>
      </c>
      <c r="BG705" s="1">
        <v>0.0</v>
      </c>
      <c r="BH705" s="1">
        <v>0.0</v>
      </c>
      <c r="BJ705" s="1">
        <v>0.0</v>
      </c>
      <c r="BO705" s="1">
        <v>0.0</v>
      </c>
      <c r="BP705" s="1">
        <v>0.0</v>
      </c>
      <c r="BR705" s="1">
        <v>0.0</v>
      </c>
      <c r="BT705" s="1">
        <v>0.0</v>
      </c>
      <c r="BU705" s="1">
        <v>0.0</v>
      </c>
      <c r="BW705" s="1">
        <v>0.0</v>
      </c>
      <c r="BX705" s="1">
        <v>0.0</v>
      </c>
      <c r="BY705" s="1">
        <v>0.0</v>
      </c>
      <c r="BZ705" s="1">
        <v>0.0</v>
      </c>
      <c r="CA705" s="1">
        <v>0.0</v>
      </c>
      <c r="CB705" s="1">
        <v>0.0</v>
      </c>
      <c r="CG705" s="1">
        <v>115.542</v>
      </c>
      <c r="CH705" s="1">
        <v>0.05</v>
      </c>
      <c r="CJ705" s="1">
        <v>-6.961</v>
      </c>
      <c r="CK705" s="1">
        <v>-4.775</v>
      </c>
      <c r="CL705" s="1">
        <v>147478.984</v>
      </c>
      <c r="CM705" s="1">
        <v>63.82</v>
      </c>
      <c r="CN705" s="1">
        <v>1.202</v>
      </c>
      <c r="CQ705" s="1">
        <v>0.0</v>
      </c>
      <c r="CR705" s="1">
        <v>0.0</v>
      </c>
      <c r="CU705" s="1">
        <v>0.0</v>
      </c>
      <c r="CV705" s="1">
        <v>0.0</v>
      </c>
      <c r="CX705" s="1">
        <v>0.0</v>
      </c>
      <c r="CY705" s="1">
        <v>0.0</v>
      </c>
      <c r="DA705" s="1">
        <v>9613.096</v>
      </c>
      <c r="DB705" s="1">
        <v>51.346</v>
      </c>
      <c r="DF705" s="1">
        <v>0.0</v>
      </c>
      <c r="DG705" s="1">
        <v>0.0</v>
      </c>
      <c r="DI705" s="1">
        <v>0.0</v>
      </c>
      <c r="DN705" s="1">
        <v>0.0</v>
      </c>
      <c r="DO705" s="1">
        <v>0.0</v>
      </c>
      <c r="DQ705" s="1">
        <v>0.0</v>
      </c>
      <c r="DV705" s="1">
        <v>0.0</v>
      </c>
      <c r="DW705" s="1">
        <v>0.0</v>
      </c>
      <c r="DY705" s="1">
        <v>0.0</v>
      </c>
    </row>
    <row r="706">
      <c r="A706" s="1" t="s">
        <v>186</v>
      </c>
      <c r="B706" s="1">
        <v>2018.0</v>
      </c>
      <c r="C706" s="1" t="s">
        <v>187</v>
      </c>
      <c r="D706" s="1">
        <v>437775.0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N706" s="1">
        <v>902.326</v>
      </c>
      <c r="S706" s="1">
        <v>0.0</v>
      </c>
      <c r="T706" s="1">
        <v>0.0</v>
      </c>
      <c r="Y706" s="1">
        <v>0.0</v>
      </c>
      <c r="AA706" s="1">
        <v>4.3</v>
      </c>
      <c r="AB706" s="1">
        <v>9822.397</v>
      </c>
      <c r="AC706" s="1">
        <v>4.3</v>
      </c>
      <c r="AE706" s="1">
        <v>3.765</v>
      </c>
      <c r="AF706" s="1">
        <v>1.933</v>
      </c>
      <c r="AG706" s="1">
        <v>121705.086</v>
      </c>
      <c r="AK706" s="1">
        <v>9822.397</v>
      </c>
      <c r="AL706" s="1">
        <v>4.3</v>
      </c>
      <c r="AO706" s="1">
        <v>100.0</v>
      </c>
      <c r="AT706" s="1">
        <v>9708.184</v>
      </c>
      <c r="AU706" s="1">
        <v>4.25</v>
      </c>
      <c r="AW706" s="1">
        <v>-2.253</v>
      </c>
      <c r="AX706" s="1">
        <v>-2.896</v>
      </c>
      <c r="AY706" s="1">
        <v>287025.781</v>
      </c>
      <c r="AZ706" s="1">
        <v>125.653</v>
      </c>
      <c r="BA706" s="1">
        <v>98.837</v>
      </c>
      <c r="BC706" s="1">
        <v>3.88</v>
      </c>
      <c r="BG706" s="1">
        <v>0.0</v>
      </c>
      <c r="BH706" s="1">
        <v>0.0</v>
      </c>
      <c r="BJ706" s="1">
        <v>0.0</v>
      </c>
      <c r="BO706" s="1">
        <v>0.0</v>
      </c>
      <c r="BP706" s="1">
        <v>0.0</v>
      </c>
      <c r="BR706" s="1">
        <v>0.0</v>
      </c>
      <c r="BT706" s="1">
        <v>0.0</v>
      </c>
      <c r="BU706" s="1">
        <v>0.0</v>
      </c>
      <c r="BW706" s="1">
        <v>0.0</v>
      </c>
      <c r="BX706" s="1">
        <v>0.0</v>
      </c>
      <c r="BY706" s="1">
        <v>0.0</v>
      </c>
      <c r="BZ706" s="1">
        <v>0.0</v>
      </c>
      <c r="CA706" s="1">
        <v>0.0</v>
      </c>
      <c r="CB706" s="1">
        <v>0.0</v>
      </c>
      <c r="CG706" s="1">
        <v>114.214</v>
      </c>
      <c r="CH706" s="1">
        <v>0.05</v>
      </c>
      <c r="CJ706" s="1">
        <v>-1.367</v>
      </c>
      <c r="CK706" s="1">
        <v>-0.872</v>
      </c>
      <c r="CL706" s="1">
        <v>143791.359</v>
      </c>
      <c r="CM706" s="1">
        <v>62.948</v>
      </c>
      <c r="CN706" s="1">
        <v>1.163</v>
      </c>
      <c r="CQ706" s="1">
        <v>0.0</v>
      </c>
      <c r="CR706" s="1">
        <v>0.0</v>
      </c>
      <c r="CU706" s="1">
        <v>0.0</v>
      </c>
      <c r="CV706" s="1">
        <v>0.0</v>
      </c>
      <c r="CX706" s="1">
        <v>0.0</v>
      </c>
      <c r="CY706" s="1">
        <v>0.0</v>
      </c>
      <c r="DA706" s="1">
        <v>9822.397</v>
      </c>
      <c r="DB706" s="1">
        <v>53.279</v>
      </c>
      <c r="DF706" s="1">
        <v>0.0</v>
      </c>
      <c r="DG706" s="1">
        <v>0.0</v>
      </c>
      <c r="DI706" s="1">
        <v>0.0</v>
      </c>
      <c r="DN706" s="1">
        <v>0.0</v>
      </c>
      <c r="DO706" s="1">
        <v>0.0</v>
      </c>
      <c r="DQ706" s="1">
        <v>0.0</v>
      </c>
      <c r="DV706" s="1">
        <v>0.0</v>
      </c>
      <c r="DW706" s="1">
        <v>0.0</v>
      </c>
      <c r="DY706" s="1">
        <v>0.0</v>
      </c>
    </row>
    <row r="707">
      <c r="A707" s="1" t="s">
        <v>186</v>
      </c>
      <c r="B707" s="1">
        <v>2019.0</v>
      </c>
      <c r="C707" s="1" t="s">
        <v>187</v>
      </c>
      <c r="D707" s="1">
        <v>442636.0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N707" s="1">
        <v>896.552</v>
      </c>
      <c r="S707" s="1">
        <v>1084.412</v>
      </c>
      <c r="T707" s="1">
        <v>0.48</v>
      </c>
      <c r="Y707" s="1">
        <v>9.736</v>
      </c>
      <c r="AA707" s="1">
        <v>4.93</v>
      </c>
      <c r="AB707" s="1">
        <v>11137.819</v>
      </c>
      <c r="AC707" s="1">
        <v>4.93</v>
      </c>
      <c r="AE707" s="1">
        <v>1.073</v>
      </c>
      <c r="AF707" s="1">
        <v>0.571</v>
      </c>
      <c r="AG707" s="1">
        <v>121659.539</v>
      </c>
      <c r="AK707" s="1">
        <v>11137.819</v>
      </c>
      <c r="AL707" s="1">
        <v>4.93</v>
      </c>
      <c r="AO707" s="1">
        <v>100.0</v>
      </c>
      <c r="AT707" s="1">
        <v>9940.448</v>
      </c>
      <c r="AU707" s="1">
        <v>4.4</v>
      </c>
      <c r="AW707" s="1">
        <v>3.302</v>
      </c>
      <c r="AX707" s="1">
        <v>4.149</v>
      </c>
      <c r="AY707" s="1">
        <v>293246.281</v>
      </c>
      <c r="AZ707" s="1">
        <v>129.801</v>
      </c>
      <c r="BA707" s="1">
        <v>89.249</v>
      </c>
      <c r="BC707" s="1">
        <v>4.42</v>
      </c>
      <c r="BG707" s="1">
        <v>0.0</v>
      </c>
      <c r="BH707" s="1">
        <v>0.0</v>
      </c>
      <c r="BJ707" s="1">
        <v>0.0</v>
      </c>
      <c r="BO707" s="1">
        <v>0.0</v>
      </c>
      <c r="BP707" s="1">
        <v>0.0</v>
      </c>
      <c r="BR707" s="1">
        <v>0.0</v>
      </c>
      <c r="BT707" s="1">
        <v>0.0</v>
      </c>
      <c r="BU707" s="1">
        <v>0.0</v>
      </c>
      <c r="BW707" s="1">
        <v>0.0</v>
      </c>
      <c r="BX707" s="1">
        <v>0.0</v>
      </c>
      <c r="BY707" s="1">
        <v>0.0</v>
      </c>
      <c r="BZ707" s="1">
        <v>0.0</v>
      </c>
      <c r="CA707" s="1">
        <v>0.0</v>
      </c>
      <c r="CB707" s="1">
        <v>0.0</v>
      </c>
      <c r="CG707" s="1">
        <v>112.96</v>
      </c>
      <c r="CH707" s="1">
        <v>0.05</v>
      </c>
      <c r="CJ707" s="1">
        <v>9.025</v>
      </c>
      <c r="CK707" s="1">
        <v>5.681</v>
      </c>
      <c r="CL707" s="1">
        <v>155047.547</v>
      </c>
      <c r="CM707" s="1">
        <v>68.63</v>
      </c>
      <c r="CN707" s="1">
        <v>1.014</v>
      </c>
      <c r="CQ707" s="1">
        <v>0.0</v>
      </c>
      <c r="CR707" s="1">
        <v>0.0</v>
      </c>
      <c r="CU707" s="1">
        <v>0.0</v>
      </c>
      <c r="CV707" s="1">
        <v>0.0</v>
      </c>
      <c r="CX707" s="1">
        <v>0.0</v>
      </c>
      <c r="CY707" s="1">
        <v>0.0</v>
      </c>
      <c r="DA707" s="1">
        <v>11137.819</v>
      </c>
      <c r="DB707" s="1">
        <v>53.851</v>
      </c>
      <c r="DF707" s="1">
        <v>0.0</v>
      </c>
      <c r="DG707" s="1">
        <v>0.0</v>
      </c>
      <c r="DI707" s="1">
        <v>0.0</v>
      </c>
      <c r="DN707" s="1">
        <v>0.0</v>
      </c>
      <c r="DO707" s="1">
        <v>0.0</v>
      </c>
      <c r="DQ707" s="1">
        <v>0.0</v>
      </c>
      <c r="DV707" s="1">
        <v>0.0</v>
      </c>
      <c r="DW707" s="1">
        <v>0.0</v>
      </c>
      <c r="DY707" s="1">
        <v>0.0</v>
      </c>
    </row>
    <row r="708">
      <c r="A708" s="1" t="s">
        <v>186</v>
      </c>
      <c r="B708" s="1">
        <v>2020.0</v>
      </c>
      <c r="C708" s="1" t="s">
        <v>187</v>
      </c>
      <c r="D708" s="1">
        <v>447365.0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N708" s="1">
        <v>895.47</v>
      </c>
      <c r="S708" s="1">
        <v>2749.433</v>
      </c>
      <c r="T708" s="1">
        <v>1.23</v>
      </c>
      <c r="Y708" s="1">
        <v>21.429</v>
      </c>
      <c r="AA708" s="1">
        <v>5.74</v>
      </c>
      <c r="AB708" s="1">
        <v>12830.686</v>
      </c>
      <c r="AC708" s="1">
        <v>5.74</v>
      </c>
      <c r="AE708" s="1">
        <v>8.727</v>
      </c>
      <c r="AF708" s="1">
        <v>4.7</v>
      </c>
      <c r="AG708" s="1">
        <v>130879.008</v>
      </c>
      <c r="AK708" s="1">
        <v>12830.686</v>
      </c>
      <c r="AL708" s="1">
        <v>5.74</v>
      </c>
      <c r="AO708" s="1">
        <v>100.0</v>
      </c>
      <c r="AT708" s="1">
        <v>9991.841</v>
      </c>
      <c r="AU708" s="1">
        <v>4.47</v>
      </c>
      <c r="AW708" s="1">
        <v>-2.614</v>
      </c>
      <c r="AX708" s="1">
        <v>-3.393</v>
      </c>
      <c r="AY708" s="1">
        <v>282561.0</v>
      </c>
      <c r="AZ708" s="1">
        <v>126.408</v>
      </c>
      <c r="BA708" s="1">
        <v>77.875</v>
      </c>
      <c r="BC708" s="1">
        <v>5.14</v>
      </c>
      <c r="BG708" s="1">
        <v>0.0</v>
      </c>
      <c r="BH708" s="1">
        <v>0.0</v>
      </c>
      <c r="BJ708" s="1">
        <v>0.0</v>
      </c>
      <c r="BO708" s="1">
        <v>0.0</v>
      </c>
      <c r="BP708" s="1">
        <v>0.0</v>
      </c>
      <c r="BR708" s="1">
        <v>0.0</v>
      </c>
      <c r="BT708" s="1">
        <v>0.0</v>
      </c>
      <c r="BU708" s="1">
        <v>0.0</v>
      </c>
      <c r="BW708" s="1">
        <v>0.0</v>
      </c>
      <c r="BX708" s="1">
        <v>0.0</v>
      </c>
      <c r="BY708" s="1">
        <v>0.0</v>
      </c>
      <c r="BZ708" s="1">
        <v>0.0</v>
      </c>
      <c r="CA708" s="1">
        <v>0.0</v>
      </c>
      <c r="CB708" s="1">
        <v>0.0</v>
      </c>
      <c r="CG708" s="1">
        <v>89.412</v>
      </c>
      <c r="CH708" s="1">
        <v>0.04</v>
      </c>
      <c r="CJ708" s="1">
        <v>-8.849</v>
      </c>
      <c r="CK708" s="1">
        <v>-6.073</v>
      </c>
      <c r="CL708" s="1">
        <v>139833.25</v>
      </c>
      <c r="CM708" s="1">
        <v>62.557</v>
      </c>
      <c r="CN708" s="1">
        <v>0.697</v>
      </c>
      <c r="CQ708" s="1">
        <v>0.0</v>
      </c>
      <c r="CR708" s="1">
        <v>0.0</v>
      </c>
      <c r="CU708" s="1">
        <v>0.0</v>
      </c>
      <c r="CV708" s="1">
        <v>0.0</v>
      </c>
      <c r="CX708" s="1">
        <v>0.0</v>
      </c>
      <c r="CY708" s="1">
        <v>0.0</v>
      </c>
      <c r="DA708" s="1">
        <v>12830.686</v>
      </c>
      <c r="DB708" s="1">
        <v>58.551</v>
      </c>
      <c r="DF708" s="1">
        <v>0.0</v>
      </c>
      <c r="DG708" s="1">
        <v>0.0</v>
      </c>
      <c r="DI708" s="1">
        <v>0.0</v>
      </c>
      <c r="DN708" s="1">
        <v>0.0</v>
      </c>
      <c r="DO708" s="1">
        <v>0.0</v>
      </c>
      <c r="DQ708" s="1">
        <v>0.0</v>
      </c>
      <c r="DV708" s="1">
        <v>0.0</v>
      </c>
      <c r="DW708" s="1">
        <v>0.0</v>
      </c>
      <c r="DY708" s="1">
        <v>0.0</v>
      </c>
    </row>
    <row r="709">
      <c r="A709" s="1" t="s">
        <v>186</v>
      </c>
      <c r="B709" s="1">
        <v>2021.0</v>
      </c>
      <c r="C709" s="1" t="s">
        <v>187</v>
      </c>
      <c r="D709" s="1">
        <v>451676.0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N709" s="1">
        <v>894.737</v>
      </c>
      <c r="S709" s="1">
        <v>2745.331</v>
      </c>
      <c r="T709" s="1">
        <v>1.24</v>
      </c>
      <c r="Y709" s="1">
        <v>21.754</v>
      </c>
      <c r="AA709" s="1">
        <v>5.7</v>
      </c>
      <c r="AB709" s="1">
        <v>12619.665</v>
      </c>
      <c r="AC709" s="1">
        <v>5.7</v>
      </c>
      <c r="AE709" s="1">
        <v>-5.086</v>
      </c>
      <c r="AF709" s="1">
        <v>-2.978</v>
      </c>
      <c r="AG709" s="1">
        <v>123036.742</v>
      </c>
      <c r="AK709" s="1">
        <v>12619.665</v>
      </c>
      <c r="AL709" s="1">
        <v>5.7</v>
      </c>
      <c r="AO709" s="1">
        <v>100.0</v>
      </c>
      <c r="AT709" s="1">
        <v>9785.775</v>
      </c>
      <c r="AU709" s="1">
        <v>4.42</v>
      </c>
      <c r="AW709" s="1">
        <v>-8.75</v>
      </c>
      <c r="AX709" s="1">
        <v>-11.061</v>
      </c>
      <c r="AY709" s="1">
        <v>255375.734</v>
      </c>
      <c r="AZ709" s="1">
        <v>115.347</v>
      </c>
      <c r="BA709" s="1">
        <v>77.544</v>
      </c>
      <c r="BC709" s="1">
        <v>5.1</v>
      </c>
      <c r="BG709" s="1">
        <v>0.0</v>
      </c>
      <c r="BH709" s="1">
        <v>0.0</v>
      </c>
      <c r="BJ709" s="1">
        <v>0.0</v>
      </c>
      <c r="BO709" s="1">
        <v>0.0</v>
      </c>
      <c r="BP709" s="1">
        <v>0.0</v>
      </c>
      <c r="BR709" s="1">
        <v>0.0</v>
      </c>
      <c r="BT709" s="1">
        <v>0.0</v>
      </c>
      <c r="BU709" s="1">
        <v>0.0</v>
      </c>
      <c r="BW709" s="1">
        <v>0.0</v>
      </c>
      <c r="BX709" s="1">
        <v>0.0</v>
      </c>
      <c r="BY709" s="1">
        <v>0.0</v>
      </c>
      <c r="BZ709" s="1">
        <v>0.0</v>
      </c>
      <c r="CA709" s="1">
        <v>0.0</v>
      </c>
      <c r="CB709" s="1">
        <v>0.0</v>
      </c>
      <c r="CG709" s="1">
        <v>88.559</v>
      </c>
      <c r="CH709" s="1">
        <v>0.04</v>
      </c>
      <c r="CJ709" s="1">
        <v>-3.223</v>
      </c>
      <c r="CK709" s="1">
        <v>-2.016</v>
      </c>
      <c r="CL709" s="1">
        <v>134035.109</v>
      </c>
      <c r="CM709" s="1">
        <v>60.54</v>
      </c>
      <c r="CN709" s="1">
        <v>0.702</v>
      </c>
      <c r="CQ709" s="1">
        <v>0.0</v>
      </c>
      <c r="CR709" s="1">
        <v>0.0</v>
      </c>
      <c r="CU709" s="1">
        <v>0.0</v>
      </c>
      <c r="CV709" s="1">
        <v>0.0</v>
      </c>
      <c r="CX709" s="1">
        <v>0.0</v>
      </c>
      <c r="CY709" s="1">
        <v>0.0</v>
      </c>
      <c r="DA709" s="1">
        <v>12619.665</v>
      </c>
      <c r="DB709" s="1">
        <v>55.573</v>
      </c>
      <c r="DF709" s="1">
        <v>0.0</v>
      </c>
      <c r="DG709" s="1">
        <v>0.0</v>
      </c>
      <c r="DI709" s="1">
        <v>0.0</v>
      </c>
      <c r="DN709" s="1">
        <v>0.0</v>
      </c>
      <c r="DO709" s="1">
        <v>0.0</v>
      </c>
      <c r="DQ709" s="1">
        <v>0.0</v>
      </c>
      <c r="DV709" s="1">
        <v>0.0</v>
      </c>
      <c r="DW709" s="1">
        <v>0.0</v>
      </c>
      <c r="DY709" s="1">
        <v>0.0</v>
      </c>
    </row>
    <row r="710">
      <c r="A710" s="1" t="s">
        <v>186</v>
      </c>
      <c r="B710" s="1">
        <v>2022.0</v>
      </c>
      <c r="C710" s="1" t="s">
        <v>187</v>
      </c>
      <c r="D710" s="1">
        <v>455326.0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N710" s="1">
        <v>892.857</v>
      </c>
      <c r="S710" s="1">
        <v>2657.437</v>
      </c>
      <c r="T710" s="1">
        <v>1.21</v>
      </c>
      <c r="Y710" s="1">
        <v>21.607</v>
      </c>
      <c r="AA710" s="1">
        <v>5.6</v>
      </c>
      <c r="AB710" s="1">
        <v>12298.88</v>
      </c>
      <c r="AC710" s="1">
        <v>5.6</v>
      </c>
      <c r="AE710" s="1">
        <v>-3.578</v>
      </c>
      <c r="AF710" s="1">
        <v>-1.988</v>
      </c>
      <c r="AG710" s="1">
        <v>117683.32</v>
      </c>
      <c r="AK710" s="1">
        <v>12298.88</v>
      </c>
      <c r="AL710" s="1">
        <v>5.6</v>
      </c>
      <c r="AO710" s="1">
        <v>100.0</v>
      </c>
      <c r="AT710" s="1">
        <v>9531.633</v>
      </c>
      <c r="AU710" s="1">
        <v>4.34</v>
      </c>
      <c r="AW710" s="1">
        <v>-8.163</v>
      </c>
      <c r="AX710" s="1">
        <v>-9.416</v>
      </c>
      <c r="AY710" s="1">
        <v>232648.688</v>
      </c>
      <c r="AZ710" s="1">
        <v>105.931</v>
      </c>
      <c r="BA710" s="1">
        <v>77.5</v>
      </c>
      <c r="BC710" s="1">
        <v>5.0</v>
      </c>
      <c r="BG710" s="1">
        <v>0.0</v>
      </c>
      <c r="BH710" s="1">
        <v>0.0</v>
      </c>
      <c r="BJ710" s="1">
        <v>0.0</v>
      </c>
      <c r="BO710" s="1">
        <v>0.0</v>
      </c>
      <c r="BP710" s="1">
        <v>0.0</v>
      </c>
      <c r="BR710" s="1">
        <v>0.0</v>
      </c>
      <c r="BT710" s="1">
        <v>0.0</v>
      </c>
      <c r="BU710" s="1">
        <v>0.0</v>
      </c>
      <c r="BW710" s="1">
        <v>0.0</v>
      </c>
      <c r="BX710" s="1">
        <v>0.0</v>
      </c>
      <c r="BY710" s="1">
        <v>0.0</v>
      </c>
      <c r="BZ710" s="1">
        <v>0.0</v>
      </c>
      <c r="CA710" s="1">
        <v>0.0</v>
      </c>
      <c r="CB710" s="1">
        <v>0.0</v>
      </c>
      <c r="CG710" s="1">
        <v>109.811</v>
      </c>
      <c r="CH710" s="1">
        <v>0.05</v>
      </c>
      <c r="CJ710" s="1">
        <v>-14.071</v>
      </c>
      <c r="CK710" s="1">
        <v>-8.519</v>
      </c>
      <c r="CL710" s="1">
        <v>114251.594</v>
      </c>
      <c r="CM710" s="1">
        <v>52.022</v>
      </c>
      <c r="CN710" s="1">
        <v>0.893</v>
      </c>
      <c r="CQ710" s="1">
        <v>0.0</v>
      </c>
      <c r="CR710" s="1">
        <v>0.0</v>
      </c>
      <c r="CU710" s="1">
        <v>0.0</v>
      </c>
      <c r="CV710" s="1">
        <v>0.0</v>
      </c>
      <c r="CX710" s="1">
        <v>0.0</v>
      </c>
      <c r="CY710" s="1">
        <v>0.0</v>
      </c>
      <c r="DA710" s="1">
        <v>12298.88</v>
      </c>
      <c r="DB710" s="1">
        <v>53.584</v>
      </c>
      <c r="DF710" s="1">
        <v>0.0</v>
      </c>
      <c r="DG710" s="1">
        <v>0.0</v>
      </c>
      <c r="DI710" s="1">
        <v>0.0</v>
      </c>
      <c r="DN710" s="1">
        <v>0.0</v>
      </c>
      <c r="DO710" s="1">
        <v>0.0</v>
      </c>
      <c r="DQ710" s="1">
        <v>0.0</v>
      </c>
      <c r="DV710" s="1">
        <v>0.0</v>
      </c>
      <c r="DW710" s="1">
        <v>0.0</v>
      </c>
      <c r="DY710" s="1">
        <v>0.0</v>
      </c>
    </row>
    <row r="711">
      <c r="A711" s="1" t="s">
        <v>186</v>
      </c>
      <c r="B711" s="1">
        <v>2023.0</v>
      </c>
      <c r="C711" s="1" t="s">
        <v>187</v>
      </c>
      <c r="D711" s="1">
        <v>458910.0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N711" s="1">
        <v>892.665</v>
      </c>
      <c r="S711" s="1">
        <v>2636.683</v>
      </c>
      <c r="T711" s="1">
        <v>1.21</v>
      </c>
      <c r="Y711" s="1">
        <v>21.646</v>
      </c>
      <c r="AA711" s="1">
        <v>5.59</v>
      </c>
      <c r="AB711" s="1">
        <v>12181.038</v>
      </c>
      <c r="AC711" s="1">
        <v>5.59</v>
      </c>
      <c r="AE711" s="1">
        <v>1.251</v>
      </c>
      <c r="AF711" s="1">
        <v>0.67</v>
      </c>
      <c r="AG711" s="1">
        <v>118224.531</v>
      </c>
      <c r="AK711" s="1">
        <v>12181.038</v>
      </c>
      <c r="AL711" s="1">
        <v>5.59</v>
      </c>
      <c r="AO711" s="1">
        <v>100.0</v>
      </c>
      <c r="AT711" s="1">
        <v>9435.401</v>
      </c>
      <c r="AU711" s="1">
        <v>4.33</v>
      </c>
      <c r="AW711" s="1">
        <v>-5.768</v>
      </c>
      <c r="AX711" s="1">
        <v>-6.11</v>
      </c>
      <c r="AY711" s="1">
        <v>217516.703</v>
      </c>
      <c r="AZ711" s="1">
        <v>99.821</v>
      </c>
      <c r="BA711" s="1">
        <v>77.46</v>
      </c>
      <c r="BC711" s="1">
        <v>4.99</v>
      </c>
      <c r="BG711" s="1">
        <v>0.0</v>
      </c>
      <c r="BH711" s="1">
        <v>0.0</v>
      </c>
      <c r="BJ711" s="1">
        <v>0.0</v>
      </c>
      <c r="BO711" s="1">
        <v>0.0</v>
      </c>
      <c r="BP711" s="1">
        <v>0.0</v>
      </c>
      <c r="BR711" s="1">
        <v>0.0</v>
      </c>
      <c r="BT711" s="1">
        <v>0.0</v>
      </c>
      <c r="BU711" s="1">
        <v>0.0</v>
      </c>
      <c r="BW711" s="1">
        <v>0.0</v>
      </c>
      <c r="BX711" s="1">
        <v>0.0</v>
      </c>
      <c r="BY711" s="1">
        <v>0.0</v>
      </c>
      <c r="BZ711" s="1">
        <v>0.0</v>
      </c>
      <c r="CA711" s="1">
        <v>0.0</v>
      </c>
      <c r="CB711" s="1">
        <v>0.0</v>
      </c>
      <c r="CG711" s="1">
        <v>108.954</v>
      </c>
      <c r="CH711" s="1">
        <v>0.05</v>
      </c>
      <c r="CJ711" s="1">
        <v>-2.811</v>
      </c>
      <c r="CK711" s="1">
        <v>-1.462</v>
      </c>
      <c r="CL711" s="1">
        <v>110172.727</v>
      </c>
      <c r="CM711" s="1">
        <v>50.559</v>
      </c>
      <c r="CN711" s="1">
        <v>0.894</v>
      </c>
      <c r="CQ711" s="1">
        <v>0.0</v>
      </c>
      <c r="CR711" s="1">
        <v>0.0</v>
      </c>
      <c r="CU711" s="1">
        <v>0.0</v>
      </c>
      <c r="CV711" s="1">
        <v>0.0</v>
      </c>
      <c r="CX711" s="1">
        <v>0.0</v>
      </c>
      <c r="CY711" s="1">
        <v>0.0</v>
      </c>
      <c r="DA711" s="1">
        <v>12181.038</v>
      </c>
      <c r="DB711" s="1">
        <v>54.254</v>
      </c>
      <c r="DF711" s="1">
        <v>0.0</v>
      </c>
      <c r="DG711" s="1">
        <v>0.0</v>
      </c>
      <c r="DI711" s="1">
        <v>0.0</v>
      </c>
      <c r="DN711" s="1">
        <v>0.0</v>
      </c>
      <c r="DO711" s="1">
        <v>0.0</v>
      </c>
      <c r="DQ711" s="1">
        <v>0.0</v>
      </c>
      <c r="DV711" s="1">
        <v>0.0</v>
      </c>
      <c r="DW711" s="1">
        <v>0.0</v>
      </c>
      <c r="DY711" s="1">
        <v>0.0</v>
      </c>
    </row>
    <row r="712">
      <c r="A712" s="1" t="s">
        <v>186</v>
      </c>
      <c r="B712" s="1">
        <v>2024.0</v>
      </c>
      <c r="C712" s="1" t="s">
        <v>187</v>
      </c>
      <c r="D712" s="1">
        <v>462686.0</v>
      </c>
      <c r="G712" s="1">
        <v>0.0</v>
      </c>
      <c r="H712" s="1">
        <v>0.0</v>
      </c>
      <c r="I712" s="1">
        <v>0.0</v>
      </c>
      <c r="AW712" s="1">
        <v>3.842</v>
      </c>
      <c r="AX712" s="1">
        <v>3.836</v>
      </c>
      <c r="AY712" s="1">
        <v>224031.328</v>
      </c>
      <c r="AZ712" s="1">
        <v>103.656</v>
      </c>
      <c r="BW712" s="1">
        <v>0.0</v>
      </c>
      <c r="BX712" s="1">
        <v>0.0</v>
      </c>
      <c r="BY712" s="1">
        <v>0.0</v>
      </c>
      <c r="BZ712" s="1">
        <v>0.0</v>
      </c>
      <c r="CA712" s="1">
        <v>0.0</v>
      </c>
      <c r="CJ712" s="1">
        <v>11.537</v>
      </c>
      <c r="CK712" s="1">
        <v>5.833</v>
      </c>
      <c r="CL712" s="1">
        <v>121880.859</v>
      </c>
      <c r="CM712" s="1">
        <v>56.393</v>
      </c>
    </row>
    <row r="713">
      <c r="A713" s="1" t="s">
        <v>188</v>
      </c>
      <c r="B713" s="1">
        <v>2000.0</v>
      </c>
      <c r="C713" s="1" t="s">
        <v>189</v>
      </c>
      <c r="D713" s="1">
        <v>8000476.0</v>
      </c>
      <c r="E713" s="1">
        <v>6.7719766016E10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458.241</v>
      </c>
      <c r="O713" s="1">
        <v>-7.646</v>
      </c>
      <c r="P713" s="1">
        <v>-6.06</v>
      </c>
      <c r="Q713" s="1">
        <v>9148.665</v>
      </c>
      <c r="R713" s="1">
        <v>73.194</v>
      </c>
      <c r="S713" s="1">
        <v>2117.374</v>
      </c>
      <c r="T713" s="1">
        <v>16.94</v>
      </c>
      <c r="U713" s="1">
        <v>0.44</v>
      </c>
      <c r="V713" s="1">
        <v>0.219</v>
      </c>
      <c r="W713" s="1">
        <v>6243.161</v>
      </c>
      <c r="X713" s="1">
        <v>49.948</v>
      </c>
      <c r="Y713" s="1">
        <v>41.734</v>
      </c>
      <c r="Z713" s="1">
        <v>33.914</v>
      </c>
      <c r="AA713" s="1">
        <v>35.97</v>
      </c>
      <c r="AB713" s="1">
        <v>4495.982</v>
      </c>
      <c r="AC713" s="1">
        <v>40.59</v>
      </c>
      <c r="AD713" s="1">
        <v>22.698</v>
      </c>
      <c r="AE713" s="1">
        <v>0.056</v>
      </c>
      <c r="AF713" s="1">
        <v>0.121</v>
      </c>
      <c r="AG713" s="1">
        <v>27170.535</v>
      </c>
      <c r="AH713" s="1">
        <v>3.21</v>
      </c>
      <c r="AI713" s="1">
        <v>-3.827</v>
      </c>
      <c r="AJ713" s="1">
        <v>-6.289</v>
      </c>
      <c r="AK713" s="1">
        <v>2472.353</v>
      </c>
      <c r="AL713" s="1">
        <v>19.78</v>
      </c>
      <c r="AM713" s="1">
        <v>19750.951</v>
      </c>
      <c r="AN713" s="1">
        <v>158.017</v>
      </c>
      <c r="AO713" s="1">
        <v>48.731</v>
      </c>
      <c r="AP713" s="1">
        <v>73.217</v>
      </c>
      <c r="AQ713" s="1">
        <v>8.919</v>
      </c>
      <c r="AR713" s="1">
        <v>2.79</v>
      </c>
      <c r="AS713" s="1">
        <v>34.068</v>
      </c>
      <c r="AT713" s="1">
        <v>238.736</v>
      </c>
      <c r="AU713" s="1">
        <v>1.91</v>
      </c>
      <c r="AV713" s="1">
        <v>4258.278</v>
      </c>
      <c r="AW713" s="1">
        <v>-1.504</v>
      </c>
      <c r="AX713" s="1">
        <v>-0.003</v>
      </c>
      <c r="AY713" s="1">
        <v>25.43</v>
      </c>
      <c r="AZ713" s="1">
        <v>0.203</v>
      </c>
      <c r="BA713" s="1">
        <v>4.706</v>
      </c>
      <c r="BB713" s="1">
        <v>15.786</v>
      </c>
      <c r="BC713" s="1">
        <v>18.6</v>
      </c>
      <c r="BD713" s="1">
        <v>-3.697</v>
      </c>
      <c r="BE713" s="1">
        <v>-0.281</v>
      </c>
      <c r="BF713" s="1">
        <v>7.308</v>
      </c>
      <c r="BG713" s="1">
        <v>328.73</v>
      </c>
      <c r="BH713" s="1">
        <v>2.63</v>
      </c>
      <c r="BI713" s="1">
        <v>913.487</v>
      </c>
      <c r="BJ713" s="1">
        <v>6.479</v>
      </c>
      <c r="BK713" s="1">
        <v>3.386</v>
      </c>
      <c r="BL713" s="1">
        <v>12.202</v>
      </c>
      <c r="BM713" s="1">
        <v>6.286</v>
      </c>
      <c r="BN713" s="1">
        <v>57.803</v>
      </c>
      <c r="BO713" s="1">
        <v>2601.095</v>
      </c>
      <c r="BP713" s="1">
        <v>20.81</v>
      </c>
      <c r="BQ713" s="1">
        <v>7224.917</v>
      </c>
      <c r="BR713" s="1">
        <v>51.269</v>
      </c>
      <c r="BS713" s="1">
        <v>26.783</v>
      </c>
      <c r="BT713" s="1">
        <v>-4.62</v>
      </c>
      <c r="BU713" s="1">
        <v>-12.844</v>
      </c>
      <c r="BV713" s="1">
        <v>14.949</v>
      </c>
      <c r="BW713" s="1">
        <v>6.567</v>
      </c>
      <c r="BX713" s="1">
        <v>50.494</v>
      </c>
      <c r="BY713" s="1">
        <v>2272.365</v>
      </c>
      <c r="BZ713" s="1">
        <v>18.18</v>
      </c>
      <c r="CA713" s="1">
        <v>6311.43</v>
      </c>
      <c r="CB713" s="1">
        <v>44.789</v>
      </c>
      <c r="CC713" s="1">
        <v>23.397</v>
      </c>
      <c r="CD713" s="1">
        <v>-5.614</v>
      </c>
      <c r="CE713" s="1">
        <v>-3.019</v>
      </c>
      <c r="CF713" s="1">
        <v>50.755</v>
      </c>
      <c r="CG713" s="1">
        <v>116.243</v>
      </c>
      <c r="CH713" s="1">
        <v>0.93</v>
      </c>
      <c r="CI713" s="1">
        <v>6344.01</v>
      </c>
      <c r="CJ713" s="1">
        <v>6.666</v>
      </c>
      <c r="CK713" s="1">
        <v>0.034</v>
      </c>
      <c r="CL713" s="1">
        <v>67.136</v>
      </c>
      <c r="CM713" s="1">
        <v>0.537</v>
      </c>
      <c r="CN713" s="1">
        <v>2.291</v>
      </c>
      <c r="CO713" s="1">
        <v>23.517</v>
      </c>
      <c r="CP713" s="1">
        <v>0.0</v>
      </c>
      <c r="CQ713" s="1">
        <v>0.0</v>
      </c>
      <c r="CR713" s="1">
        <v>0.0</v>
      </c>
      <c r="CT713" s="1">
        <v>0.0</v>
      </c>
      <c r="CU713" s="1">
        <v>0.0</v>
      </c>
      <c r="CV713" s="1">
        <v>0.0</v>
      </c>
      <c r="CW713" s="1">
        <v>0.0</v>
      </c>
      <c r="CX713" s="1">
        <v>0.0</v>
      </c>
      <c r="CY713" s="1">
        <v>0.0</v>
      </c>
      <c r="CZ713" s="1">
        <v>0.0</v>
      </c>
      <c r="DA713" s="1">
        <v>5073.448</v>
      </c>
      <c r="DB713" s="1">
        <v>217.377</v>
      </c>
      <c r="DC713" s="1">
        <v>-3.697</v>
      </c>
      <c r="DD713" s="1">
        <v>-0.281</v>
      </c>
      <c r="DE713" s="1">
        <v>7.308</v>
      </c>
      <c r="DF713" s="1">
        <v>328.73</v>
      </c>
      <c r="DG713" s="1">
        <v>2.63</v>
      </c>
      <c r="DH713" s="1">
        <v>913.487</v>
      </c>
      <c r="DI713" s="1">
        <v>6.479</v>
      </c>
      <c r="DJ713" s="1">
        <v>3.386</v>
      </c>
      <c r="DL713" s="1">
        <v>0.0</v>
      </c>
      <c r="DM713" s="1">
        <v>0.0</v>
      </c>
      <c r="DN713" s="1">
        <v>0.0</v>
      </c>
      <c r="DO713" s="1">
        <v>0.0</v>
      </c>
      <c r="DP713" s="1">
        <v>0.0</v>
      </c>
      <c r="DQ713" s="1">
        <v>0.0</v>
      </c>
      <c r="DR713" s="1">
        <v>0.0</v>
      </c>
      <c r="DT713" s="1">
        <v>0.0</v>
      </c>
      <c r="DU713" s="1">
        <v>0.0</v>
      </c>
      <c r="DV713" s="1">
        <v>0.0</v>
      </c>
      <c r="DW713" s="1">
        <v>0.0</v>
      </c>
      <c r="DX713" s="1">
        <v>0.0</v>
      </c>
      <c r="DY713" s="1">
        <v>0.0</v>
      </c>
      <c r="DZ713" s="1">
        <v>0.0</v>
      </c>
    </row>
    <row r="714">
      <c r="A714" s="1" t="s">
        <v>188</v>
      </c>
      <c r="B714" s="1">
        <v>2001.0</v>
      </c>
      <c r="C714" s="1" t="s">
        <v>189</v>
      </c>
      <c r="D714" s="1">
        <v>7928407.0</v>
      </c>
      <c r="E714" s="1">
        <v>6.8877647872E10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484.346</v>
      </c>
      <c r="O714" s="1">
        <v>13.983</v>
      </c>
      <c r="P714" s="1">
        <v>10.235</v>
      </c>
      <c r="Q714" s="1">
        <v>10522.715</v>
      </c>
      <c r="R714" s="1">
        <v>83.428</v>
      </c>
      <c r="S714" s="1">
        <v>2459.51</v>
      </c>
      <c r="T714" s="1">
        <v>19.5</v>
      </c>
      <c r="U714" s="1">
        <v>4.717</v>
      </c>
      <c r="V714" s="1">
        <v>2.356</v>
      </c>
      <c r="W714" s="1">
        <v>6597.061</v>
      </c>
      <c r="X714" s="1">
        <v>52.304</v>
      </c>
      <c r="Y714" s="1">
        <v>44.89</v>
      </c>
      <c r="Z714" s="1">
        <v>37.383</v>
      </c>
      <c r="AA714" s="1">
        <v>36.51</v>
      </c>
      <c r="AB714" s="1">
        <v>4604.96</v>
      </c>
      <c r="AC714" s="1">
        <v>43.44</v>
      </c>
      <c r="AD714" s="1">
        <v>23.381</v>
      </c>
      <c r="AE714" s="1">
        <v>3.308</v>
      </c>
      <c r="AF714" s="1">
        <v>7.19</v>
      </c>
      <c r="AG714" s="1">
        <v>28324.395</v>
      </c>
      <c r="AH714" s="1">
        <v>3.26</v>
      </c>
      <c r="AI714" s="1">
        <v>4.163</v>
      </c>
      <c r="AJ714" s="1">
        <v>6.578</v>
      </c>
      <c r="AK714" s="1">
        <v>2805.103</v>
      </c>
      <c r="AL714" s="1">
        <v>22.24</v>
      </c>
      <c r="AM714" s="1">
        <v>20760.209</v>
      </c>
      <c r="AN714" s="1">
        <v>164.595</v>
      </c>
      <c r="AO714" s="1">
        <v>51.197</v>
      </c>
      <c r="AP714" s="1">
        <v>73.753</v>
      </c>
      <c r="AQ714" s="1">
        <v>-15.936</v>
      </c>
      <c r="AR714" s="1">
        <v>-5.429</v>
      </c>
      <c r="AS714" s="1">
        <v>28.639</v>
      </c>
      <c r="AT714" s="1">
        <v>240.906</v>
      </c>
      <c r="AU714" s="1">
        <v>1.91</v>
      </c>
      <c r="AV714" s="1">
        <v>3612.233</v>
      </c>
      <c r="AW714" s="1">
        <v>0.0</v>
      </c>
      <c r="AX714" s="1">
        <v>0.0</v>
      </c>
      <c r="AY714" s="1">
        <v>25.661</v>
      </c>
      <c r="AZ714" s="1">
        <v>0.203</v>
      </c>
      <c r="BA714" s="1">
        <v>4.397</v>
      </c>
      <c r="BB714" s="1">
        <v>12.833</v>
      </c>
      <c r="BC714" s="1">
        <v>21.04</v>
      </c>
      <c r="BD714" s="1">
        <v>-37.248</v>
      </c>
      <c r="BE714" s="1">
        <v>-2.748</v>
      </c>
      <c r="BF714" s="1">
        <v>4.561</v>
      </c>
      <c r="BG714" s="1">
        <v>208.112</v>
      </c>
      <c r="BH714" s="1">
        <v>1.65</v>
      </c>
      <c r="BI714" s="1">
        <v>575.245</v>
      </c>
      <c r="BJ714" s="1">
        <v>3.798</v>
      </c>
      <c r="BK714" s="1">
        <v>2.044</v>
      </c>
      <c r="BL714" s="1">
        <v>1.898</v>
      </c>
      <c r="BM714" s="1">
        <v>0.772</v>
      </c>
      <c r="BN714" s="1">
        <v>58.575</v>
      </c>
      <c r="BO714" s="1">
        <v>2673.929</v>
      </c>
      <c r="BP714" s="1">
        <v>21.2</v>
      </c>
      <c r="BQ714" s="1">
        <v>7387.939</v>
      </c>
      <c r="BR714" s="1">
        <v>48.803</v>
      </c>
      <c r="BS714" s="1">
        <v>26.247</v>
      </c>
      <c r="BT714" s="1">
        <v>-6.93</v>
      </c>
      <c r="BU714" s="1">
        <v>-18.981</v>
      </c>
      <c r="BV714" s="1">
        <v>7.564</v>
      </c>
      <c r="BW714" s="1">
        <v>3.519</v>
      </c>
      <c r="BX714" s="1">
        <v>54.014</v>
      </c>
      <c r="BY714" s="1">
        <v>2465.817</v>
      </c>
      <c r="BZ714" s="1">
        <v>19.55</v>
      </c>
      <c r="CA714" s="1">
        <v>6812.694</v>
      </c>
      <c r="CB714" s="1">
        <v>45.005</v>
      </c>
      <c r="CC714" s="1">
        <v>24.203</v>
      </c>
      <c r="CD714" s="1">
        <v>3.493</v>
      </c>
      <c r="CE714" s="1">
        <v>1.773</v>
      </c>
      <c r="CF714" s="1">
        <v>52.528</v>
      </c>
      <c r="CG714" s="1">
        <v>104.687</v>
      </c>
      <c r="CH714" s="1">
        <v>0.83</v>
      </c>
      <c r="CI714" s="1">
        <v>6625.261</v>
      </c>
      <c r="CJ714" s="1">
        <v>-29.336</v>
      </c>
      <c r="CK714" s="1">
        <v>-0.158</v>
      </c>
      <c r="CL714" s="1">
        <v>47.872</v>
      </c>
      <c r="CM714" s="1">
        <v>0.38</v>
      </c>
      <c r="CN714" s="1">
        <v>1.911</v>
      </c>
      <c r="CO714" s="1">
        <v>23.537</v>
      </c>
      <c r="CP714" s="1">
        <v>0.0</v>
      </c>
      <c r="CQ714" s="1">
        <v>0.0</v>
      </c>
      <c r="CR714" s="1">
        <v>0.0</v>
      </c>
      <c r="CT714" s="1">
        <v>0.0</v>
      </c>
      <c r="CU714" s="1">
        <v>0.0</v>
      </c>
      <c r="CV714" s="1">
        <v>0.0</v>
      </c>
      <c r="CW714" s="1">
        <v>0.0</v>
      </c>
      <c r="CX714" s="1">
        <v>0.0</v>
      </c>
      <c r="CY714" s="1">
        <v>0.0</v>
      </c>
      <c r="CZ714" s="1">
        <v>0.0</v>
      </c>
      <c r="DA714" s="1">
        <v>5479.032</v>
      </c>
      <c r="DB714" s="1">
        <v>224.567</v>
      </c>
      <c r="DC714" s="1">
        <v>-37.248</v>
      </c>
      <c r="DD714" s="1">
        <v>-2.748</v>
      </c>
      <c r="DE714" s="1">
        <v>4.561</v>
      </c>
      <c r="DF714" s="1">
        <v>208.112</v>
      </c>
      <c r="DG714" s="1">
        <v>1.65</v>
      </c>
      <c r="DH714" s="1">
        <v>575.245</v>
      </c>
      <c r="DI714" s="1">
        <v>3.798</v>
      </c>
      <c r="DJ714" s="1">
        <v>2.044</v>
      </c>
      <c r="DL714" s="1">
        <v>0.0</v>
      </c>
      <c r="DM714" s="1">
        <v>0.0</v>
      </c>
      <c r="DN714" s="1">
        <v>0.0</v>
      </c>
      <c r="DO714" s="1">
        <v>0.0</v>
      </c>
      <c r="DP714" s="1">
        <v>0.0</v>
      </c>
      <c r="DQ714" s="1">
        <v>0.0</v>
      </c>
      <c r="DR714" s="1">
        <v>0.0</v>
      </c>
      <c r="DT714" s="1">
        <v>0.0</v>
      </c>
      <c r="DU714" s="1">
        <v>0.0</v>
      </c>
      <c r="DV714" s="1">
        <v>0.0</v>
      </c>
      <c r="DW714" s="1">
        <v>0.0</v>
      </c>
      <c r="DX714" s="1">
        <v>0.0</v>
      </c>
      <c r="DY714" s="1">
        <v>0.0</v>
      </c>
      <c r="DZ714" s="1">
        <v>0.0</v>
      </c>
    </row>
    <row r="715">
      <c r="A715" s="1" t="s">
        <v>188</v>
      </c>
      <c r="B715" s="1">
        <v>2002.0</v>
      </c>
      <c r="C715" s="1" t="s">
        <v>189</v>
      </c>
      <c r="D715" s="1">
        <v>7861901.0</v>
      </c>
      <c r="E715" s="1">
        <v>7.3450037248E10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444.629</v>
      </c>
      <c r="O715" s="1">
        <v>-7.909</v>
      </c>
      <c r="P715" s="1">
        <v>-6.599</v>
      </c>
      <c r="Q715" s="1">
        <v>9772.424</v>
      </c>
      <c r="R715" s="1">
        <v>76.83</v>
      </c>
      <c r="S715" s="1">
        <v>2185.222</v>
      </c>
      <c r="T715" s="1">
        <v>17.18</v>
      </c>
      <c r="U715" s="1">
        <v>-1.535</v>
      </c>
      <c r="V715" s="1">
        <v>-0.803</v>
      </c>
      <c r="W715" s="1">
        <v>6550.725</v>
      </c>
      <c r="X715" s="1">
        <v>51.501</v>
      </c>
      <c r="Y715" s="1">
        <v>40.827</v>
      </c>
      <c r="Z715" s="1">
        <v>35.533</v>
      </c>
      <c r="AA715" s="1">
        <v>35.78</v>
      </c>
      <c r="AB715" s="1">
        <v>4551.062</v>
      </c>
      <c r="AC715" s="1">
        <v>42.08</v>
      </c>
      <c r="AD715" s="1">
        <v>23.725</v>
      </c>
      <c r="AE715" s="1">
        <v>-2.996</v>
      </c>
      <c r="AF715" s="1">
        <v>-6.729</v>
      </c>
      <c r="AG715" s="1">
        <v>27708.104</v>
      </c>
      <c r="AH715" s="1">
        <v>2.966</v>
      </c>
      <c r="AI715" s="1">
        <v>-5.816</v>
      </c>
      <c r="AJ715" s="1">
        <v>-9.573</v>
      </c>
      <c r="AK715" s="1">
        <v>2510.843</v>
      </c>
      <c r="AL715" s="1">
        <v>19.74</v>
      </c>
      <c r="AM715" s="1">
        <v>19718.168</v>
      </c>
      <c r="AN715" s="1">
        <v>155.022</v>
      </c>
      <c r="AO715" s="1">
        <v>46.911</v>
      </c>
      <c r="AP715" s="1">
        <v>71.696</v>
      </c>
      <c r="AQ715" s="1">
        <v>-11.335</v>
      </c>
      <c r="AR715" s="1">
        <v>-3.246</v>
      </c>
      <c r="AS715" s="1">
        <v>25.393</v>
      </c>
      <c r="AT715" s="1">
        <v>195.881</v>
      </c>
      <c r="AU715" s="1">
        <v>1.54</v>
      </c>
      <c r="AV715" s="1">
        <v>3229.88</v>
      </c>
      <c r="AW715" s="1">
        <v>2.762</v>
      </c>
      <c r="AX715" s="1">
        <v>0.006</v>
      </c>
      <c r="AY715" s="1">
        <v>26.593</v>
      </c>
      <c r="AZ715" s="1">
        <v>0.209</v>
      </c>
      <c r="BA715" s="1">
        <v>3.66</v>
      </c>
      <c r="BB715" s="1">
        <v>11.744</v>
      </c>
      <c r="BC715" s="1">
        <v>18.71</v>
      </c>
      <c r="BD715" s="1">
        <v>28.165</v>
      </c>
      <c r="BE715" s="1">
        <v>1.236</v>
      </c>
      <c r="BF715" s="1">
        <v>5.797</v>
      </c>
      <c r="BG715" s="1">
        <v>269.655</v>
      </c>
      <c r="BH715" s="1">
        <v>2.12</v>
      </c>
      <c r="BI715" s="1">
        <v>737.387</v>
      </c>
      <c r="BJ715" s="1">
        <v>5.038</v>
      </c>
      <c r="BK715" s="1">
        <v>2.681</v>
      </c>
      <c r="BL715" s="1">
        <v>5.348</v>
      </c>
      <c r="BM715" s="1">
        <v>2.625</v>
      </c>
      <c r="BN715" s="1">
        <v>61.2</v>
      </c>
      <c r="BO715" s="1">
        <v>2841.552</v>
      </c>
      <c r="BP715" s="1">
        <v>22.34</v>
      </c>
      <c r="BQ715" s="1">
        <v>7784.377</v>
      </c>
      <c r="BR715" s="1">
        <v>53.089</v>
      </c>
      <c r="BS715" s="1">
        <v>28.304</v>
      </c>
      <c r="BT715" s="1">
        <v>-6.3</v>
      </c>
      <c r="BU715" s="1">
        <v>-17.608</v>
      </c>
      <c r="BV715" s="1">
        <v>3.421</v>
      </c>
      <c r="BW715" s="1">
        <v>1.389</v>
      </c>
      <c r="BX715" s="1">
        <v>55.403</v>
      </c>
      <c r="BY715" s="1">
        <v>2571.897</v>
      </c>
      <c r="BZ715" s="1">
        <v>20.22</v>
      </c>
      <c r="CA715" s="1">
        <v>7046.99</v>
      </c>
      <c r="CB715" s="1">
        <v>48.051</v>
      </c>
      <c r="CC715" s="1">
        <v>25.623</v>
      </c>
      <c r="CD715" s="1">
        <v>0.517</v>
      </c>
      <c r="CE715" s="1">
        <v>0.272</v>
      </c>
      <c r="CF715" s="1">
        <v>52.799</v>
      </c>
      <c r="CG715" s="1">
        <v>129.74</v>
      </c>
      <c r="CH715" s="1">
        <v>1.02</v>
      </c>
      <c r="CI715" s="1">
        <v>6715.864</v>
      </c>
      <c r="CJ715" s="1">
        <v>22.72</v>
      </c>
      <c r="CK715" s="1">
        <v>0.086</v>
      </c>
      <c r="CL715" s="1">
        <v>59.246</v>
      </c>
      <c r="CM715" s="1">
        <v>0.466</v>
      </c>
      <c r="CN715" s="1">
        <v>2.424</v>
      </c>
      <c r="CO715" s="1">
        <v>24.419</v>
      </c>
      <c r="CP715" s="1">
        <v>0.0</v>
      </c>
      <c r="CQ715" s="1">
        <v>0.0</v>
      </c>
      <c r="CR715" s="1">
        <v>0.0</v>
      </c>
      <c r="CT715" s="1">
        <v>0.0</v>
      </c>
      <c r="CU715" s="1">
        <v>0.0</v>
      </c>
      <c r="CV715" s="1">
        <v>0.0</v>
      </c>
      <c r="CW715" s="1">
        <v>0.0</v>
      </c>
      <c r="CX715" s="1">
        <v>0.0</v>
      </c>
      <c r="CY715" s="1">
        <v>0.0</v>
      </c>
      <c r="CZ715" s="1">
        <v>0.0</v>
      </c>
      <c r="DA715" s="1">
        <v>5352.396</v>
      </c>
      <c r="DB715" s="1">
        <v>217.838</v>
      </c>
      <c r="DC715" s="1">
        <v>28.165</v>
      </c>
      <c r="DD715" s="1">
        <v>1.236</v>
      </c>
      <c r="DE715" s="1">
        <v>5.797</v>
      </c>
      <c r="DF715" s="1">
        <v>269.655</v>
      </c>
      <c r="DG715" s="1">
        <v>2.12</v>
      </c>
      <c r="DH715" s="1">
        <v>737.387</v>
      </c>
      <c r="DI715" s="1">
        <v>5.038</v>
      </c>
      <c r="DJ715" s="1">
        <v>2.681</v>
      </c>
      <c r="DL715" s="1">
        <v>0.0</v>
      </c>
      <c r="DM715" s="1">
        <v>0.0</v>
      </c>
      <c r="DN715" s="1">
        <v>0.0</v>
      </c>
      <c r="DO715" s="1">
        <v>0.0</v>
      </c>
      <c r="DP715" s="1">
        <v>0.0</v>
      </c>
      <c r="DQ715" s="1">
        <v>0.0</v>
      </c>
      <c r="DR715" s="1">
        <v>0.0</v>
      </c>
      <c r="DT715" s="1">
        <v>0.0</v>
      </c>
      <c r="DU715" s="1">
        <v>0.0</v>
      </c>
      <c r="DV715" s="1">
        <v>0.0</v>
      </c>
      <c r="DW715" s="1">
        <v>0.0</v>
      </c>
      <c r="DX715" s="1">
        <v>0.0</v>
      </c>
      <c r="DY715" s="1">
        <v>0.0</v>
      </c>
      <c r="DZ715" s="1">
        <v>0.0</v>
      </c>
    </row>
    <row r="716">
      <c r="A716" s="1" t="s">
        <v>188</v>
      </c>
      <c r="B716" s="1">
        <v>2003.0</v>
      </c>
      <c r="C716" s="1" t="s">
        <v>189</v>
      </c>
      <c r="D716" s="1">
        <v>7804359.0</v>
      </c>
      <c r="E716" s="1">
        <v>7.772233728E10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492.904</v>
      </c>
      <c r="O716" s="1">
        <v>11.96</v>
      </c>
      <c r="P716" s="1">
        <v>9.188</v>
      </c>
      <c r="Q716" s="1">
        <v>11021.831</v>
      </c>
      <c r="R716" s="1">
        <v>86.018</v>
      </c>
      <c r="S716" s="1">
        <v>2465.289</v>
      </c>
      <c r="T716" s="1">
        <v>19.24</v>
      </c>
      <c r="U716" s="1">
        <v>4.901</v>
      </c>
      <c r="V716" s="1">
        <v>2.524</v>
      </c>
      <c r="W716" s="1">
        <v>6922.47</v>
      </c>
      <c r="X716" s="1">
        <v>54.025</v>
      </c>
      <c r="Y716" s="1">
        <v>45.506</v>
      </c>
      <c r="Z716" s="1">
        <v>38.431</v>
      </c>
      <c r="AA716" s="1">
        <v>36.79</v>
      </c>
      <c r="AB716" s="1">
        <v>4714.032</v>
      </c>
      <c r="AC716" s="1">
        <v>42.28</v>
      </c>
      <c r="AD716" s="1">
        <v>22.388</v>
      </c>
      <c r="AE716" s="1">
        <v>3.449</v>
      </c>
      <c r="AF716" s="1">
        <v>7.514</v>
      </c>
      <c r="AG716" s="1">
        <v>28875.219</v>
      </c>
      <c r="AH716" s="1">
        <v>2.899</v>
      </c>
      <c r="AI716" s="1">
        <v>8.744</v>
      </c>
      <c r="AJ716" s="1">
        <v>13.555</v>
      </c>
      <c r="AK716" s="1">
        <v>2820.219</v>
      </c>
      <c r="AL716" s="1">
        <v>22.01</v>
      </c>
      <c r="AM716" s="1">
        <v>21600.412</v>
      </c>
      <c r="AN716" s="1">
        <v>168.577</v>
      </c>
      <c r="AO716" s="1">
        <v>52.058</v>
      </c>
      <c r="AP716" s="1">
        <v>75.317</v>
      </c>
      <c r="AQ716" s="1">
        <v>5.671</v>
      </c>
      <c r="AR716" s="1">
        <v>1.44</v>
      </c>
      <c r="AS716" s="1">
        <v>26.833</v>
      </c>
      <c r="AT716" s="1">
        <v>225.515</v>
      </c>
      <c r="AU716" s="1">
        <v>1.76</v>
      </c>
      <c r="AV716" s="1">
        <v>3438.207</v>
      </c>
      <c r="AW716" s="1">
        <v>0.0</v>
      </c>
      <c r="AX716" s="1">
        <v>0.0</v>
      </c>
      <c r="AY716" s="1">
        <v>26.789</v>
      </c>
      <c r="AZ716" s="1">
        <v>0.209</v>
      </c>
      <c r="BA716" s="1">
        <v>4.163</v>
      </c>
      <c r="BB716" s="1">
        <v>11.989</v>
      </c>
      <c r="BC716" s="1">
        <v>20.84</v>
      </c>
      <c r="BD716" s="1">
        <v>41.541</v>
      </c>
      <c r="BE716" s="1">
        <v>2.364</v>
      </c>
      <c r="BF716" s="1">
        <v>8.161</v>
      </c>
      <c r="BG716" s="1">
        <v>383.119</v>
      </c>
      <c r="BH716" s="1">
        <v>2.99</v>
      </c>
      <c r="BI716" s="1">
        <v>1045.667</v>
      </c>
      <c r="BJ716" s="1">
        <v>7.072</v>
      </c>
      <c r="BK716" s="1">
        <v>3.646</v>
      </c>
      <c r="BL716" s="1">
        <v>-9.235</v>
      </c>
      <c r="BM716" s="1">
        <v>-5.955</v>
      </c>
      <c r="BN716" s="1">
        <v>55.245</v>
      </c>
      <c r="BO716" s="1">
        <v>2597.267</v>
      </c>
      <c r="BP716" s="1">
        <v>20.27</v>
      </c>
      <c r="BQ716" s="1">
        <v>7078.766</v>
      </c>
      <c r="BR716" s="1">
        <v>47.942</v>
      </c>
      <c r="BS716" s="1">
        <v>24.683</v>
      </c>
      <c r="BT716" s="1">
        <v>-5.49</v>
      </c>
      <c r="BU716" s="1">
        <v>-14.923</v>
      </c>
      <c r="BV716" s="1">
        <v>-14.549</v>
      </c>
      <c r="BW716" s="1">
        <v>-8.318</v>
      </c>
      <c r="BX716" s="1">
        <v>47.084</v>
      </c>
      <c r="BY716" s="1">
        <v>2214.147</v>
      </c>
      <c r="BZ716" s="1">
        <v>17.28</v>
      </c>
      <c r="CA716" s="1">
        <v>6033.099</v>
      </c>
      <c r="CB716" s="1">
        <v>40.87</v>
      </c>
      <c r="CC716" s="1">
        <v>21.037</v>
      </c>
      <c r="CD716" s="1">
        <v>5.543</v>
      </c>
      <c r="CE716" s="1">
        <v>2.927</v>
      </c>
      <c r="CF716" s="1">
        <v>55.726</v>
      </c>
      <c r="CG716" s="1">
        <v>129.415</v>
      </c>
      <c r="CH716" s="1">
        <v>1.01</v>
      </c>
      <c r="CI716" s="1">
        <v>7140.374</v>
      </c>
      <c r="CJ716" s="1">
        <v>-18.919</v>
      </c>
      <c r="CK716" s="1">
        <v>-0.088</v>
      </c>
      <c r="CL716" s="1">
        <v>48.391</v>
      </c>
      <c r="CM716" s="1">
        <v>0.378</v>
      </c>
      <c r="CN716" s="1">
        <v>2.389</v>
      </c>
      <c r="CO716" s="1">
        <v>24.897</v>
      </c>
      <c r="CP716" s="1">
        <v>0.0</v>
      </c>
      <c r="CQ716" s="1">
        <v>0.0</v>
      </c>
      <c r="CR716" s="1">
        <v>0.0</v>
      </c>
      <c r="CT716" s="1">
        <v>0.0</v>
      </c>
      <c r="CU716" s="1">
        <v>0.0</v>
      </c>
      <c r="CV716" s="1">
        <v>0.0</v>
      </c>
      <c r="CW716" s="1">
        <v>0.0</v>
      </c>
      <c r="CX716" s="1">
        <v>0.0</v>
      </c>
      <c r="CY716" s="1">
        <v>0.0</v>
      </c>
      <c r="CZ716" s="1">
        <v>0.0</v>
      </c>
      <c r="DA716" s="1">
        <v>5417.485</v>
      </c>
      <c r="DB716" s="1">
        <v>225.353</v>
      </c>
      <c r="DC716" s="1">
        <v>41.541</v>
      </c>
      <c r="DD716" s="1">
        <v>2.364</v>
      </c>
      <c r="DE716" s="1">
        <v>8.161</v>
      </c>
      <c r="DF716" s="1">
        <v>383.119</v>
      </c>
      <c r="DG716" s="1">
        <v>2.99</v>
      </c>
      <c r="DH716" s="1">
        <v>1045.667</v>
      </c>
      <c r="DI716" s="1">
        <v>7.072</v>
      </c>
      <c r="DJ716" s="1">
        <v>3.646</v>
      </c>
      <c r="DL716" s="1">
        <v>0.0</v>
      </c>
      <c r="DM716" s="1">
        <v>0.0</v>
      </c>
      <c r="DN716" s="1">
        <v>0.0</v>
      </c>
      <c r="DO716" s="1">
        <v>0.0</v>
      </c>
      <c r="DP716" s="1">
        <v>0.0</v>
      </c>
      <c r="DQ716" s="1">
        <v>0.0</v>
      </c>
      <c r="DR716" s="1">
        <v>0.0</v>
      </c>
      <c r="DT716" s="1">
        <v>0.0</v>
      </c>
      <c r="DU716" s="1">
        <v>0.0</v>
      </c>
      <c r="DV716" s="1">
        <v>0.0</v>
      </c>
      <c r="DW716" s="1">
        <v>0.0</v>
      </c>
      <c r="DX716" s="1">
        <v>0.0</v>
      </c>
      <c r="DY716" s="1">
        <v>0.0</v>
      </c>
      <c r="DZ716" s="1">
        <v>0.0</v>
      </c>
    </row>
    <row r="717">
      <c r="A717" s="1" t="s">
        <v>188</v>
      </c>
      <c r="B717" s="1">
        <v>2004.0</v>
      </c>
      <c r="C717" s="1" t="s">
        <v>189</v>
      </c>
      <c r="D717" s="1">
        <v>7749383.0</v>
      </c>
      <c r="E717" s="1">
        <v>8.3228672E10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493.714</v>
      </c>
      <c r="O717" s="1">
        <v>-4.443</v>
      </c>
      <c r="P717" s="1">
        <v>-3.822</v>
      </c>
      <c r="Q717" s="1">
        <v>10606.826</v>
      </c>
      <c r="R717" s="1">
        <v>82.196</v>
      </c>
      <c r="S717" s="1">
        <v>2438.904</v>
      </c>
      <c r="T717" s="1">
        <v>18.9</v>
      </c>
      <c r="U717" s="1">
        <v>-2.304</v>
      </c>
      <c r="V717" s="1">
        <v>-1.245</v>
      </c>
      <c r="W717" s="1">
        <v>6810.961</v>
      </c>
      <c r="X717" s="1">
        <v>52.781</v>
      </c>
      <c r="Y717" s="1">
        <v>45.696</v>
      </c>
      <c r="Z717" s="1">
        <v>37.975</v>
      </c>
      <c r="AA717" s="1">
        <v>35.48</v>
      </c>
      <c r="AB717" s="1">
        <v>4578.429</v>
      </c>
      <c r="AC717" s="1">
        <v>41.36</v>
      </c>
      <c r="AD717" s="1">
        <v>22.684</v>
      </c>
      <c r="AE717" s="1">
        <v>-3.3</v>
      </c>
      <c r="AF717" s="1">
        <v>-7.438</v>
      </c>
      <c r="AG717" s="1">
        <v>28120.309</v>
      </c>
      <c r="AH717" s="1">
        <v>2.618</v>
      </c>
      <c r="AI717" s="1">
        <v>-3.682</v>
      </c>
      <c r="AJ717" s="1">
        <v>-6.207</v>
      </c>
      <c r="AK717" s="1">
        <v>2761.51</v>
      </c>
      <c r="AL717" s="1">
        <v>21.4</v>
      </c>
      <c r="AM717" s="1">
        <v>20952.635</v>
      </c>
      <c r="AN717" s="1">
        <v>162.37</v>
      </c>
      <c r="AO717" s="1">
        <v>51.741</v>
      </c>
      <c r="AP717" s="1">
        <v>75.016</v>
      </c>
      <c r="AQ717" s="1">
        <v>-2.364</v>
      </c>
      <c r="AR717" s="1">
        <v>-0.634</v>
      </c>
      <c r="AS717" s="1">
        <v>26.199</v>
      </c>
      <c r="AT717" s="1">
        <v>192.273</v>
      </c>
      <c r="AU717" s="1">
        <v>1.49</v>
      </c>
      <c r="AV717" s="1">
        <v>3380.753</v>
      </c>
      <c r="AW717" s="1">
        <v>1553.191</v>
      </c>
      <c r="AX717" s="1">
        <v>3.247</v>
      </c>
      <c r="AY717" s="1">
        <v>446.014</v>
      </c>
      <c r="AZ717" s="1">
        <v>3.456</v>
      </c>
      <c r="BA717" s="1">
        <v>3.603</v>
      </c>
      <c r="BB717" s="1">
        <v>12.104</v>
      </c>
      <c r="BC717" s="1">
        <v>20.42</v>
      </c>
      <c r="BD717" s="1">
        <v>4.802</v>
      </c>
      <c r="BE717" s="1">
        <v>0.346</v>
      </c>
      <c r="BF717" s="1">
        <v>8.506</v>
      </c>
      <c r="BG717" s="1">
        <v>405.194</v>
      </c>
      <c r="BH717" s="1">
        <v>3.14</v>
      </c>
      <c r="BI717" s="1">
        <v>1097.67</v>
      </c>
      <c r="BJ717" s="1">
        <v>7.592</v>
      </c>
      <c r="BK717" s="1">
        <v>3.93</v>
      </c>
      <c r="BL717" s="1">
        <v>-1.579</v>
      </c>
      <c r="BM717" s="1">
        <v>-1.167</v>
      </c>
      <c r="BN717" s="1">
        <v>54.078</v>
      </c>
      <c r="BO717" s="1">
        <v>2575.689</v>
      </c>
      <c r="BP717" s="1">
        <v>19.96</v>
      </c>
      <c r="BQ717" s="1">
        <v>6978.373</v>
      </c>
      <c r="BR717" s="1">
        <v>48.259</v>
      </c>
      <c r="BS717" s="1">
        <v>24.984</v>
      </c>
      <c r="BT717" s="1">
        <v>-5.88</v>
      </c>
      <c r="BU717" s="1">
        <v>-16.573</v>
      </c>
      <c r="BV717" s="1">
        <v>-2.691</v>
      </c>
      <c r="BW717" s="1">
        <v>-1.515</v>
      </c>
      <c r="BX717" s="1">
        <v>45.569</v>
      </c>
      <c r="BY717" s="1">
        <v>2170.495</v>
      </c>
      <c r="BZ717" s="1">
        <v>16.82</v>
      </c>
      <c r="CA717" s="1">
        <v>5880.353</v>
      </c>
      <c r="CB717" s="1">
        <v>40.667</v>
      </c>
      <c r="CC717" s="1">
        <v>21.053</v>
      </c>
      <c r="CD717" s="1">
        <v>-3.142</v>
      </c>
      <c r="CE717" s="1">
        <v>-1.751</v>
      </c>
      <c r="CF717" s="1">
        <v>53.975</v>
      </c>
      <c r="CG717" s="1">
        <v>130.333</v>
      </c>
      <c r="CH717" s="1">
        <v>1.01</v>
      </c>
      <c r="CI717" s="1">
        <v>6965.056</v>
      </c>
      <c r="CJ717" s="1">
        <v>67.123</v>
      </c>
      <c r="CK717" s="1">
        <v>0.254</v>
      </c>
      <c r="CL717" s="1">
        <v>81.447</v>
      </c>
      <c r="CM717" s="1">
        <v>0.631</v>
      </c>
      <c r="CN717" s="1">
        <v>2.442</v>
      </c>
      <c r="CO717" s="1">
        <v>24.937</v>
      </c>
      <c r="CP717" s="1">
        <v>0.0</v>
      </c>
      <c r="CQ717" s="1">
        <v>0.0</v>
      </c>
      <c r="CR717" s="1">
        <v>0.0</v>
      </c>
      <c r="CT717" s="1">
        <v>0.0</v>
      </c>
      <c r="CU717" s="1">
        <v>0.0</v>
      </c>
      <c r="CV717" s="1">
        <v>0.0</v>
      </c>
      <c r="CW717" s="1">
        <v>0.0</v>
      </c>
      <c r="CX717" s="1">
        <v>0.0</v>
      </c>
      <c r="CY717" s="1">
        <v>0.0</v>
      </c>
      <c r="CZ717" s="1">
        <v>0.0</v>
      </c>
      <c r="DA717" s="1">
        <v>5337.199</v>
      </c>
      <c r="DB717" s="1">
        <v>217.915</v>
      </c>
      <c r="DC717" s="1">
        <v>4.835</v>
      </c>
      <c r="DD717" s="1">
        <v>0.348</v>
      </c>
      <c r="DE717" s="1">
        <v>8.509</v>
      </c>
      <c r="DF717" s="1">
        <v>405.194</v>
      </c>
      <c r="DG717" s="1">
        <v>3.14</v>
      </c>
      <c r="DH717" s="1">
        <v>1098.02</v>
      </c>
      <c r="DI717" s="1">
        <v>7.592</v>
      </c>
      <c r="DJ717" s="1">
        <v>3.931</v>
      </c>
      <c r="DL717" s="1">
        <v>0.0</v>
      </c>
      <c r="DM717" s="1">
        <v>0.0</v>
      </c>
      <c r="DN717" s="1">
        <v>0.0</v>
      </c>
      <c r="DO717" s="1">
        <v>0.0</v>
      </c>
      <c r="DP717" s="1">
        <v>0.0</v>
      </c>
      <c r="DQ717" s="1">
        <v>0.0</v>
      </c>
      <c r="DR717" s="1">
        <v>0.0</v>
      </c>
      <c r="DT717" s="1">
        <v>0.003</v>
      </c>
      <c r="DU717" s="1">
        <v>0.003</v>
      </c>
      <c r="DV717" s="1">
        <v>0.0</v>
      </c>
      <c r="DW717" s="1">
        <v>0.0</v>
      </c>
      <c r="DX717" s="1">
        <v>0.35</v>
      </c>
      <c r="DY717" s="1">
        <v>0.0</v>
      </c>
      <c r="DZ717" s="1">
        <v>0.001</v>
      </c>
    </row>
    <row r="718">
      <c r="A718" s="1" t="s">
        <v>188</v>
      </c>
      <c r="B718" s="1">
        <v>2005.0</v>
      </c>
      <c r="C718" s="1" t="s">
        <v>189</v>
      </c>
      <c r="D718" s="1">
        <v>7695001.0</v>
      </c>
      <c r="E718" s="1">
        <v>8.96847872E10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453.862</v>
      </c>
      <c r="O718" s="1">
        <v>-2.052</v>
      </c>
      <c r="P718" s="1">
        <v>-1.686</v>
      </c>
      <c r="Q718" s="1">
        <v>10462.629</v>
      </c>
      <c r="R718" s="1">
        <v>80.51</v>
      </c>
      <c r="S718" s="1">
        <v>2398.96</v>
      </c>
      <c r="T718" s="1">
        <v>18.46</v>
      </c>
      <c r="U718" s="1">
        <v>-7.941</v>
      </c>
      <c r="V718" s="1">
        <v>-4.191</v>
      </c>
      <c r="W718" s="1">
        <v>6314.414</v>
      </c>
      <c r="X718" s="1">
        <v>48.589</v>
      </c>
      <c r="Y718" s="1">
        <v>42.06</v>
      </c>
      <c r="Z718" s="1">
        <v>34.374</v>
      </c>
      <c r="AA718" s="1">
        <v>36.31</v>
      </c>
      <c r="AB718" s="1">
        <v>4718.648</v>
      </c>
      <c r="AC718" s="1">
        <v>43.89</v>
      </c>
      <c r="AD718" s="1">
        <v>22.454</v>
      </c>
      <c r="AE718" s="1">
        <v>8.338</v>
      </c>
      <c r="AF718" s="1">
        <v>18.171</v>
      </c>
      <c r="AG718" s="1">
        <v>30680.381</v>
      </c>
      <c r="AH718" s="1">
        <v>2.632</v>
      </c>
      <c r="AI718" s="1">
        <v>6.247</v>
      </c>
      <c r="AJ718" s="1">
        <v>10.144</v>
      </c>
      <c r="AK718" s="1">
        <v>2721.247</v>
      </c>
      <c r="AL718" s="1">
        <v>20.94</v>
      </c>
      <c r="AM718" s="1">
        <v>22418.955</v>
      </c>
      <c r="AN718" s="1">
        <v>172.514</v>
      </c>
      <c r="AO718" s="1">
        <v>47.71</v>
      </c>
      <c r="AP718" s="1">
        <v>73.654</v>
      </c>
      <c r="AQ718" s="1">
        <v>24.678</v>
      </c>
      <c r="AR718" s="1">
        <v>6.465</v>
      </c>
      <c r="AS718" s="1">
        <v>32.664</v>
      </c>
      <c r="AT718" s="1">
        <v>224.821</v>
      </c>
      <c r="AU718" s="1">
        <v>1.73</v>
      </c>
      <c r="AV718" s="1">
        <v>4244.833</v>
      </c>
      <c r="AW718" s="1">
        <v>848.23</v>
      </c>
      <c r="AX718" s="1">
        <v>29.318</v>
      </c>
      <c r="AY718" s="1">
        <v>4259.129</v>
      </c>
      <c r="AZ718" s="1">
        <v>32.774</v>
      </c>
      <c r="BA718" s="1">
        <v>3.942</v>
      </c>
      <c r="BB718" s="1">
        <v>13.946</v>
      </c>
      <c r="BC718" s="1">
        <v>19.92</v>
      </c>
      <c r="BD718" s="1">
        <v>36.913</v>
      </c>
      <c r="BE718" s="1">
        <v>3.046</v>
      </c>
      <c r="BF718" s="1">
        <v>11.552</v>
      </c>
      <c r="BG718" s="1">
        <v>558.804</v>
      </c>
      <c r="BH718" s="1">
        <v>4.3</v>
      </c>
      <c r="BI718" s="1">
        <v>1501.264</v>
      </c>
      <c r="BJ718" s="1">
        <v>9.797</v>
      </c>
      <c r="BK718" s="1">
        <v>4.932</v>
      </c>
      <c r="BL718" s="1">
        <v>15.035</v>
      </c>
      <c r="BM718" s="1">
        <v>7.629</v>
      </c>
      <c r="BN718" s="1">
        <v>61.707</v>
      </c>
      <c r="BO718" s="1">
        <v>2982.456</v>
      </c>
      <c r="BP718" s="1">
        <v>22.95</v>
      </c>
      <c r="BQ718" s="1">
        <v>8019.106</v>
      </c>
      <c r="BR718" s="1">
        <v>52.29</v>
      </c>
      <c r="BS718" s="1">
        <v>26.346</v>
      </c>
      <c r="BT718" s="1">
        <v>-7.58</v>
      </c>
      <c r="BU718" s="1">
        <v>-20.876</v>
      </c>
      <c r="BV718" s="1">
        <v>10.931</v>
      </c>
      <c r="BW718" s="1">
        <v>4.573</v>
      </c>
      <c r="BX718" s="1">
        <v>50.142</v>
      </c>
      <c r="BY718" s="1">
        <v>2423.651</v>
      </c>
      <c r="BZ718" s="1">
        <v>18.65</v>
      </c>
      <c r="CA718" s="1">
        <v>6516.24</v>
      </c>
      <c r="CB718" s="1">
        <v>42.493</v>
      </c>
      <c r="CC718" s="1">
        <v>21.408</v>
      </c>
      <c r="CD718" s="1">
        <v>9.94</v>
      </c>
      <c r="CE718" s="1">
        <v>5.365</v>
      </c>
      <c r="CF718" s="1">
        <v>59.34</v>
      </c>
      <c r="CG718" s="1">
        <v>97.466</v>
      </c>
      <c r="CH718" s="1">
        <v>0.75</v>
      </c>
      <c r="CI718" s="1">
        <v>7711.493</v>
      </c>
      <c r="CJ718" s="1">
        <v>-0.273</v>
      </c>
      <c r="CK718" s="1">
        <v>-0.002</v>
      </c>
      <c r="CL718" s="1">
        <v>81.799</v>
      </c>
      <c r="CM718" s="1">
        <v>0.629</v>
      </c>
      <c r="CN718" s="1">
        <v>1.709</v>
      </c>
      <c r="CO718" s="1">
        <v>25.335</v>
      </c>
      <c r="CP718" s="1">
        <v>0.0</v>
      </c>
      <c r="CQ718" s="1">
        <v>0.0</v>
      </c>
      <c r="CR718" s="1">
        <v>0.0</v>
      </c>
      <c r="CT718" s="1">
        <v>0.0</v>
      </c>
      <c r="CU718" s="1">
        <v>0.0</v>
      </c>
      <c r="CV718" s="1">
        <v>0.0</v>
      </c>
      <c r="CW718" s="1">
        <v>0.0</v>
      </c>
      <c r="CX718" s="1">
        <v>0.0</v>
      </c>
      <c r="CY718" s="1">
        <v>0.0</v>
      </c>
      <c r="CZ718" s="1">
        <v>0.0</v>
      </c>
      <c r="DA718" s="1">
        <v>5703.703</v>
      </c>
      <c r="DB718" s="1">
        <v>236.086</v>
      </c>
      <c r="DC718" s="1">
        <v>37.015</v>
      </c>
      <c r="DD718" s="1">
        <v>3.056</v>
      </c>
      <c r="DE718" s="1">
        <v>11.565</v>
      </c>
      <c r="DF718" s="1">
        <v>558.804</v>
      </c>
      <c r="DG718" s="1">
        <v>4.3</v>
      </c>
      <c r="DH718" s="1">
        <v>1502.866</v>
      </c>
      <c r="DI718" s="1">
        <v>9.797</v>
      </c>
      <c r="DJ718" s="1">
        <v>4.937</v>
      </c>
      <c r="DL718" s="1">
        <v>0.0</v>
      </c>
      <c r="DM718" s="1">
        <v>0.0</v>
      </c>
      <c r="DN718" s="1">
        <v>0.0</v>
      </c>
      <c r="DO718" s="1">
        <v>0.0</v>
      </c>
      <c r="DP718" s="1">
        <v>0.0</v>
      </c>
      <c r="DQ718" s="1">
        <v>0.0</v>
      </c>
      <c r="DR718" s="1">
        <v>0.0</v>
      </c>
      <c r="DS718" s="1">
        <v>358.7</v>
      </c>
      <c r="DT718" s="1">
        <v>0.01</v>
      </c>
      <c r="DU718" s="1">
        <v>0.012</v>
      </c>
      <c r="DV718" s="1">
        <v>0.0</v>
      </c>
      <c r="DW718" s="1">
        <v>0.0</v>
      </c>
      <c r="DX718" s="1">
        <v>1.602</v>
      </c>
      <c r="DY718" s="1">
        <v>0.0</v>
      </c>
      <c r="DZ718" s="1">
        <v>0.005</v>
      </c>
    </row>
    <row r="719">
      <c r="A719" s="1" t="s">
        <v>188</v>
      </c>
      <c r="B719" s="1">
        <v>2006.0</v>
      </c>
      <c r="C719" s="1" t="s">
        <v>189</v>
      </c>
      <c r="D719" s="1">
        <v>7640243.0</v>
      </c>
      <c r="E719" s="1">
        <v>9.6404594688E10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451.805</v>
      </c>
      <c r="O719" s="1">
        <v>1.54</v>
      </c>
      <c r="P719" s="1">
        <v>1.24</v>
      </c>
      <c r="Q719" s="1">
        <v>10699.892</v>
      </c>
      <c r="R719" s="1">
        <v>81.75</v>
      </c>
      <c r="S719" s="1">
        <v>2498.612</v>
      </c>
      <c r="T719" s="1">
        <v>19.09</v>
      </c>
      <c r="U719" s="1">
        <v>3.098</v>
      </c>
      <c r="V719" s="1">
        <v>1.505</v>
      </c>
      <c r="W719" s="1">
        <v>6556.717</v>
      </c>
      <c r="X719" s="1">
        <v>50.095</v>
      </c>
      <c r="Y719" s="1">
        <v>42.011</v>
      </c>
      <c r="Z719" s="1">
        <v>34.223</v>
      </c>
      <c r="AA719" s="1">
        <v>37.7</v>
      </c>
      <c r="AB719" s="1">
        <v>4934.398</v>
      </c>
      <c r="AC719" s="1">
        <v>45.44</v>
      </c>
      <c r="AD719" s="1">
        <v>22.817</v>
      </c>
      <c r="AE719" s="1">
        <v>1.955</v>
      </c>
      <c r="AF719" s="1">
        <v>4.615</v>
      </c>
      <c r="AG719" s="1">
        <v>31504.359</v>
      </c>
      <c r="AH719" s="1">
        <v>2.497</v>
      </c>
      <c r="AI719" s="1">
        <v>1.691</v>
      </c>
      <c r="AJ719" s="1">
        <v>2.918</v>
      </c>
      <c r="AK719" s="1">
        <v>2842.841</v>
      </c>
      <c r="AL719" s="1">
        <v>21.72</v>
      </c>
      <c r="AM719" s="1">
        <v>22961.555</v>
      </c>
      <c r="AN719" s="1">
        <v>175.432</v>
      </c>
      <c r="AO719" s="1">
        <v>47.799</v>
      </c>
      <c r="AP719" s="1">
        <v>73.442</v>
      </c>
      <c r="AQ719" s="1">
        <v>3.04</v>
      </c>
      <c r="AR719" s="1">
        <v>0.993</v>
      </c>
      <c r="AS719" s="1">
        <v>33.657</v>
      </c>
      <c r="AT719" s="1">
        <v>282.714</v>
      </c>
      <c r="AU719" s="1">
        <v>2.16</v>
      </c>
      <c r="AV719" s="1">
        <v>4405.227</v>
      </c>
      <c r="AW719" s="1">
        <v>-85.247</v>
      </c>
      <c r="AX719" s="1">
        <v>-27.939</v>
      </c>
      <c r="AY719" s="1">
        <v>632.837</v>
      </c>
      <c r="AZ719" s="1">
        <v>4.835</v>
      </c>
      <c r="BA719" s="1">
        <v>4.754</v>
      </c>
      <c r="BB719" s="1">
        <v>14.09</v>
      </c>
      <c r="BC719" s="1">
        <v>20.53</v>
      </c>
      <c r="BD719" s="1">
        <v>-1.965</v>
      </c>
      <c r="BE719" s="1">
        <v>-0.288</v>
      </c>
      <c r="BF719" s="1">
        <v>11.265</v>
      </c>
      <c r="BG719" s="1">
        <v>551.03</v>
      </c>
      <c r="BH719" s="1">
        <v>4.21</v>
      </c>
      <c r="BI719" s="1">
        <v>1474.382</v>
      </c>
      <c r="BJ719" s="1">
        <v>9.265</v>
      </c>
      <c r="BK719" s="1">
        <v>4.716</v>
      </c>
      <c r="BL719" s="1">
        <v>3.359</v>
      </c>
      <c r="BM719" s="1">
        <v>1.732</v>
      </c>
      <c r="BN719" s="1">
        <v>63.439</v>
      </c>
      <c r="BO719" s="1">
        <v>3104.613</v>
      </c>
      <c r="BP719" s="1">
        <v>23.72</v>
      </c>
      <c r="BQ719" s="1">
        <v>8303.212</v>
      </c>
      <c r="BR719" s="1">
        <v>52.201</v>
      </c>
      <c r="BS719" s="1">
        <v>26.558</v>
      </c>
      <c r="BT719" s="1">
        <v>-7.74</v>
      </c>
      <c r="BU719" s="1">
        <v>-20.531</v>
      </c>
      <c r="BV719" s="1">
        <v>4.503</v>
      </c>
      <c r="BW719" s="1">
        <v>1.978</v>
      </c>
      <c r="BX719" s="1">
        <v>52.12</v>
      </c>
      <c r="BY719" s="1">
        <v>2550.966</v>
      </c>
      <c r="BZ719" s="1">
        <v>19.49</v>
      </c>
      <c r="CA719" s="1">
        <v>6821.814</v>
      </c>
      <c r="CB719" s="1">
        <v>42.892</v>
      </c>
      <c r="CC719" s="1">
        <v>21.819</v>
      </c>
      <c r="CD719" s="1">
        <v>1.155</v>
      </c>
      <c r="CE719" s="1">
        <v>0.685</v>
      </c>
      <c r="CF719" s="1">
        <v>60.025</v>
      </c>
      <c r="CG719" s="1">
        <v>61.516</v>
      </c>
      <c r="CH719" s="1">
        <v>0.47</v>
      </c>
      <c r="CI719" s="1">
        <v>7856.437</v>
      </c>
      <c r="CJ719" s="1">
        <v>0.0</v>
      </c>
      <c r="CK719" s="1">
        <v>0.0</v>
      </c>
      <c r="CL719" s="1">
        <v>82.385</v>
      </c>
      <c r="CM719" s="1">
        <v>0.629</v>
      </c>
      <c r="CN719" s="1">
        <v>1.034</v>
      </c>
      <c r="CO719" s="1">
        <v>25.129</v>
      </c>
      <c r="CP719" s="1">
        <v>0.0</v>
      </c>
      <c r="CQ719" s="1">
        <v>0.0</v>
      </c>
      <c r="CR719" s="1">
        <v>0.0</v>
      </c>
      <c r="CT719" s="1">
        <v>0.0</v>
      </c>
      <c r="CU719" s="1">
        <v>0.0</v>
      </c>
      <c r="CV719" s="1">
        <v>0.0</v>
      </c>
      <c r="CW719" s="1">
        <v>0.0</v>
      </c>
      <c r="CX719" s="1">
        <v>0.0</v>
      </c>
      <c r="CY719" s="1">
        <v>0.0</v>
      </c>
      <c r="CZ719" s="1">
        <v>0.0</v>
      </c>
      <c r="DA719" s="1">
        <v>5947.455</v>
      </c>
      <c r="DB719" s="1">
        <v>240.701</v>
      </c>
      <c r="DC719" s="1">
        <v>-1.604</v>
      </c>
      <c r="DD719" s="1">
        <v>-0.246</v>
      </c>
      <c r="DE719" s="1">
        <v>11.318</v>
      </c>
      <c r="DF719" s="1">
        <v>553.647</v>
      </c>
      <c r="DG719" s="1">
        <v>4.23</v>
      </c>
      <c r="DH719" s="1">
        <v>1481.398</v>
      </c>
      <c r="DI719" s="1">
        <v>9.309</v>
      </c>
      <c r="DJ719" s="1">
        <v>4.738</v>
      </c>
      <c r="DL719" s="1">
        <v>0.0</v>
      </c>
      <c r="DM719" s="1">
        <v>0.0</v>
      </c>
      <c r="DN719" s="1">
        <v>0.0</v>
      </c>
      <c r="DO719" s="1">
        <v>0.0</v>
      </c>
      <c r="DP719" s="1">
        <v>0.0</v>
      </c>
      <c r="DQ719" s="1">
        <v>0.0</v>
      </c>
      <c r="DR719" s="1">
        <v>0.0</v>
      </c>
      <c r="DS719" s="1">
        <v>337.039</v>
      </c>
      <c r="DT719" s="1">
        <v>0.041</v>
      </c>
      <c r="DU719" s="1">
        <v>0.054</v>
      </c>
      <c r="DV719" s="1">
        <v>2.618</v>
      </c>
      <c r="DW719" s="1">
        <v>0.02</v>
      </c>
      <c r="DX719" s="1">
        <v>7.016</v>
      </c>
      <c r="DY719" s="1">
        <v>0.044</v>
      </c>
      <c r="DZ719" s="1">
        <v>0.022</v>
      </c>
    </row>
    <row r="720">
      <c r="A720" s="1" t="s">
        <v>188</v>
      </c>
      <c r="B720" s="1">
        <v>2007.0</v>
      </c>
      <c r="C720" s="1" t="s">
        <v>189</v>
      </c>
      <c r="D720" s="1">
        <v>7586847.0</v>
      </c>
      <c r="E720" s="1">
        <v>1.04058200064E11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558.617</v>
      </c>
      <c r="O720" s="1">
        <v>12.501</v>
      </c>
      <c r="P720" s="1">
        <v>10.22</v>
      </c>
      <c r="Q720" s="1">
        <v>12122.234</v>
      </c>
      <c r="R720" s="1">
        <v>91.97</v>
      </c>
      <c r="S720" s="1">
        <v>2948.524</v>
      </c>
      <c r="T720" s="1">
        <v>22.37</v>
      </c>
      <c r="U720" s="1">
        <v>12.465</v>
      </c>
      <c r="V720" s="1">
        <v>6.244</v>
      </c>
      <c r="W720" s="1">
        <v>7425.926</v>
      </c>
      <c r="X720" s="1">
        <v>56.339</v>
      </c>
      <c r="Y720" s="1">
        <v>52.242</v>
      </c>
      <c r="Z720" s="1">
        <v>39.75</v>
      </c>
      <c r="AA720" s="1">
        <v>38.35</v>
      </c>
      <c r="AB720" s="1">
        <v>5054.801</v>
      </c>
      <c r="AC720" s="1">
        <v>42.82</v>
      </c>
      <c r="AD720" s="1">
        <v>21.167</v>
      </c>
      <c r="AE720" s="1">
        <v>-3.349</v>
      </c>
      <c r="AF720" s="1">
        <v>-8.061</v>
      </c>
      <c r="AG720" s="1">
        <v>30663.551</v>
      </c>
      <c r="AH720" s="1">
        <v>2.236</v>
      </c>
      <c r="AI720" s="1">
        <v>5.325</v>
      </c>
      <c r="AJ720" s="1">
        <v>9.342</v>
      </c>
      <c r="AK720" s="1">
        <v>3334.719</v>
      </c>
      <c r="AL720" s="1">
        <v>25.3</v>
      </c>
      <c r="AM720" s="1">
        <v>24354.449</v>
      </c>
      <c r="AN720" s="1">
        <v>184.773</v>
      </c>
      <c r="AO720" s="1">
        <v>59.085</v>
      </c>
      <c r="AP720" s="1">
        <v>79.861</v>
      </c>
      <c r="AQ720" s="1">
        <v>0.778</v>
      </c>
      <c r="AR720" s="1">
        <v>0.262</v>
      </c>
      <c r="AS720" s="1">
        <v>33.919</v>
      </c>
      <c r="AT720" s="1">
        <v>308.428</v>
      </c>
      <c r="AU720" s="1">
        <v>2.34</v>
      </c>
      <c r="AV720" s="1">
        <v>4470.764</v>
      </c>
      <c r="AW720" s="1">
        <v>-36.625</v>
      </c>
      <c r="AX720" s="1">
        <v>-1.771</v>
      </c>
      <c r="AY720" s="1">
        <v>403.882</v>
      </c>
      <c r="AZ720" s="1">
        <v>3.064</v>
      </c>
      <c r="BA720" s="1">
        <v>5.465</v>
      </c>
      <c r="BB720" s="1">
        <v>14.66</v>
      </c>
      <c r="BC720" s="1">
        <v>23.92</v>
      </c>
      <c r="BD720" s="1">
        <v>-32.83</v>
      </c>
      <c r="BE720" s="1">
        <v>-3.738</v>
      </c>
      <c r="BF720" s="1">
        <v>7.526</v>
      </c>
      <c r="BG720" s="1">
        <v>373.014</v>
      </c>
      <c r="BH720" s="1">
        <v>2.83</v>
      </c>
      <c r="BI720" s="1">
        <v>992.005</v>
      </c>
      <c r="BJ720" s="1">
        <v>6.609</v>
      </c>
      <c r="BK720" s="1">
        <v>3.253</v>
      </c>
      <c r="BL720" s="1">
        <v>-26.158</v>
      </c>
      <c r="BM720" s="1">
        <v>-16.844</v>
      </c>
      <c r="BN720" s="1">
        <v>46.595</v>
      </c>
      <c r="BO720" s="1">
        <v>2309.26</v>
      </c>
      <c r="BP720" s="1">
        <v>17.52</v>
      </c>
      <c r="BQ720" s="1">
        <v>6141.546</v>
      </c>
      <c r="BR720" s="1">
        <v>40.915</v>
      </c>
      <c r="BS720" s="1">
        <v>20.139</v>
      </c>
      <c r="BT720" s="1">
        <v>-4.47</v>
      </c>
      <c r="BU720" s="1">
        <v>-11.656</v>
      </c>
      <c r="BV720" s="1">
        <v>-24.881</v>
      </c>
      <c r="BW720" s="1">
        <v>-13.176</v>
      </c>
      <c r="BX720" s="1">
        <v>38.944</v>
      </c>
      <c r="BY720" s="1">
        <v>1929.655</v>
      </c>
      <c r="BZ720" s="1">
        <v>14.64</v>
      </c>
      <c r="CA720" s="1">
        <v>5133.114</v>
      </c>
      <c r="CB720" s="1">
        <v>34.19</v>
      </c>
      <c r="CC720" s="1">
        <v>16.832</v>
      </c>
      <c r="CD720" s="1">
        <v>-1.899</v>
      </c>
      <c r="CE720" s="1">
        <v>-1.14</v>
      </c>
      <c r="CF720" s="1">
        <v>58.885</v>
      </c>
      <c r="CG720" s="1">
        <v>77.766</v>
      </c>
      <c r="CH720" s="1">
        <v>0.59</v>
      </c>
      <c r="CI720" s="1">
        <v>7761.453</v>
      </c>
      <c r="CJ720" s="1">
        <v>0.0</v>
      </c>
      <c r="CK720" s="1">
        <v>0.0</v>
      </c>
      <c r="CL720" s="1">
        <v>82.965</v>
      </c>
      <c r="CM720" s="1">
        <v>0.629</v>
      </c>
      <c r="CN720" s="1">
        <v>1.378</v>
      </c>
      <c r="CO720" s="1">
        <v>25.451</v>
      </c>
      <c r="CP720" s="1">
        <v>0.0</v>
      </c>
      <c r="CQ720" s="1">
        <v>0.0</v>
      </c>
      <c r="CR720" s="1">
        <v>0.0</v>
      </c>
      <c r="CT720" s="1">
        <v>0.0</v>
      </c>
      <c r="CU720" s="1">
        <v>0.0</v>
      </c>
      <c r="CV720" s="1">
        <v>0.0</v>
      </c>
      <c r="CW720" s="1">
        <v>0.0</v>
      </c>
      <c r="CX720" s="1">
        <v>0.0</v>
      </c>
      <c r="CY720" s="1">
        <v>0.0</v>
      </c>
      <c r="CZ720" s="1">
        <v>0.0</v>
      </c>
      <c r="DA720" s="1">
        <v>5643.979</v>
      </c>
      <c r="DB720" s="1">
        <v>232.64</v>
      </c>
      <c r="DC720" s="1">
        <v>-32.041</v>
      </c>
      <c r="DD720" s="1">
        <v>-3.667</v>
      </c>
      <c r="DE720" s="1">
        <v>7.651</v>
      </c>
      <c r="DF720" s="1">
        <v>379.604</v>
      </c>
      <c r="DG720" s="1">
        <v>2.88</v>
      </c>
      <c r="DH720" s="1">
        <v>1008.432</v>
      </c>
      <c r="DI720" s="1">
        <v>6.726</v>
      </c>
      <c r="DJ720" s="1">
        <v>3.307</v>
      </c>
      <c r="DL720" s="1">
        <v>0.0</v>
      </c>
      <c r="DM720" s="1">
        <v>0.0</v>
      </c>
      <c r="DN720" s="1">
        <v>0.0</v>
      </c>
      <c r="DO720" s="1">
        <v>0.0</v>
      </c>
      <c r="DP720" s="1">
        <v>0.021</v>
      </c>
      <c r="DQ720" s="1">
        <v>0.0</v>
      </c>
      <c r="DR720" s="1">
        <v>0.0</v>
      </c>
      <c r="DS720" s="1">
        <v>133.461</v>
      </c>
      <c r="DT720" s="1">
        <v>0.071</v>
      </c>
      <c r="DU720" s="1">
        <v>0.124</v>
      </c>
      <c r="DV720" s="1">
        <v>6.59</v>
      </c>
      <c r="DW720" s="1">
        <v>0.05</v>
      </c>
      <c r="DX720" s="1">
        <v>16.406</v>
      </c>
      <c r="DY720" s="1">
        <v>0.117</v>
      </c>
      <c r="DZ720" s="1">
        <v>0.054</v>
      </c>
    </row>
    <row r="721">
      <c r="A721" s="1" t="s">
        <v>188</v>
      </c>
      <c r="B721" s="1">
        <v>2008.0</v>
      </c>
      <c r="C721" s="1" t="s">
        <v>189</v>
      </c>
      <c r="D721" s="1">
        <v>7535541.0</v>
      </c>
      <c r="E721" s="1">
        <v>1.10900338688E11</v>
      </c>
      <c r="G721" s="1">
        <v>0.021</v>
      </c>
      <c r="H721" s="1">
        <v>2.727</v>
      </c>
      <c r="I721" s="1">
        <v>0.021</v>
      </c>
      <c r="J721" s="1">
        <v>2.654</v>
      </c>
      <c r="K721" s="1">
        <v>0.02</v>
      </c>
      <c r="L721" s="1">
        <v>0.045</v>
      </c>
      <c r="M721" s="1">
        <v>0.009</v>
      </c>
      <c r="N721" s="1">
        <v>550.91</v>
      </c>
      <c r="O721" s="1">
        <v>-4.681</v>
      </c>
      <c r="P721" s="1">
        <v>-4.305</v>
      </c>
      <c r="Q721" s="1">
        <v>11633.515</v>
      </c>
      <c r="R721" s="1">
        <v>87.665</v>
      </c>
      <c r="S721" s="1">
        <v>3076.09</v>
      </c>
      <c r="T721" s="1">
        <v>23.18</v>
      </c>
      <c r="U721" s="1">
        <v>0.349</v>
      </c>
      <c r="V721" s="1">
        <v>0.197</v>
      </c>
      <c r="W721" s="1">
        <v>7502.599</v>
      </c>
      <c r="X721" s="1">
        <v>56.536</v>
      </c>
      <c r="Y721" s="1">
        <v>52.102</v>
      </c>
      <c r="Z721" s="1">
        <v>38.314</v>
      </c>
      <c r="AA721" s="1">
        <v>39.15</v>
      </c>
      <c r="AB721" s="1">
        <v>5195.38</v>
      </c>
      <c r="AC721" s="1">
        <v>44.49</v>
      </c>
      <c r="AD721" s="1">
        <v>22.45</v>
      </c>
      <c r="AE721" s="1">
        <v>-1.038</v>
      </c>
      <c r="AF721" s="1">
        <v>-2.416</v>
      </c>
      <c r="AG721" s="1">
        <v>30551.717</v>
      </c>
      <c r="AH721" s="1">
        <v>2.076</v>
      </c>
      <c r="AI721" s="1">
        <v>-2.88</v>
      </c>
      <c r="AJ721" s="1">
        <v>-5.321</v>
      </c>
      <c r="AK721" s="1">
        <v>3422.448</v>
      </c>
      <c r="AL721" s="1">
        <v>25.79</v>
      </c>
      <c r="AM721" s="1">
        <v>23814.166</v>
      </c>
      <c r="AN721" s="1">
        <v>179.453</v>
      </c>
      <c r="AO721" s="1">
        <v>57.968</v>
      </c>
      <c r="AP721" s="1">
        <v>78.429</v>
      </c>
      <c r="AQ721" s="1">
        <v>0.007</v>
      </c>
      <c r="AR721" s="1">
        <v>0.002</v>
      </c>
      <c r="AS721" s="1">
        <v>33.921</v>
      </c>
      <c r="AT721" s="1">
        <v>313.183</v>
      </c>
      <c r="AU721" s="1">
        <v>2.36</v>
      </c>
      <c r="AV721" s="1">
        <v>4501.501</v>
      </c>
      <c r="AW721" s="1">
        <v>-62.738</v>
      </c>
      <c r="AX721" s="1">
        <v>-1.922</v>
      </c>
      <c r="AY721" s="1">
        <v>151.518</v>
      </c>
      <c r="AZ721" s="1">
        <v>1.142</v>
      </c>
      <c r="BA721" s="1">
        <v>5.305</v>
      </c>
      <c r="BB721" s="1">
        <v>14.825</v>
      </c>
      <c r="BC721" s="1">
        <v>24.51</v>
      </c>
      <c r="BD721" s="1">
        <v>-1.312</v>
      </c>
      <c r="BE721" s="1">
        <v>-0.158</v>
      </c>
      <c r="BF721" s="1">
        <v>7.369</v>
      </c>
      <c r="BG721" s="1">
        <v>370.245</v>
      </c>
      <c r="BH721" s="1">
        <v>2.79</v>
      </c>
      <c r="BI721" s="1">
        <v>977.85</v>
      </c>
      <c r="BJ721" s="1">
        <v>6.271</v>
      </c>
      <c r="BK721" s="1">
        <v>3.22</v>
      </c>
      <c r="BL721" s="1">
        <v>6.827</v>
      </c>
      <c r="BM721" s="1">
        <v>2.761</v>
      </c>
      <c r="BN721" s="1">
        <v>49.356</v>
      </c>
      <c r="BO721" s="1">
        <v>2481.574</v>
      </c>
      <c r="BP721" s="1">
        <v>18.7</v>
      </c>
      <c r="BQ721" s="1">
        <v>6549.725</v>
      </c>
      <c r="BR721" s="1">
        <v>42.032</v>
      </c>
      <c r="BS721" s="1">
        <v>21.571</v>
      </c>
      <c r="BT721" s="1">
        <v>-5.34</v>
      </c>
      <c r="BU721" s="1">
        <v>-13.64</v>
      </c>
      <c r="BV721" s="1">
        <v>7.662</v>
      </c>
      <c r="BW721" s="1">
        <v>2.652</v>
      </c>
      <c r="BX721" s="1">
        <v>41.596</v>
      </c>
      <c r="BY721" s="1">
        <v>2092.75</v>
      </c>
      <c r="BZ721" s="1">
        <v>15.77</v>
      </c>
      <c r="CA721" s="1">
        <v>5520.016</v>
      </c>
      <c r="CB721" s="1">
        <v>35.446</v>
      </c>
      <c r="CC721" s="1">
        <v>18.18</v>
      </c>
      <c r="CD721" s="1">
        <v>-1.729</v>
      </c>
      <c r="CE721" s="1">
        <v>-1.018</v>
      </c>
      <c r="CF721" s="1">
        <v>57.867</v>
      </c>
      <c r="CG721" s="1">
        <v>33.176</v>
      </c>
      <c r="CH721" s="1">
        <v>0.25</v>
      </c>
      <c r="CI721" s="1">
        <v>7679.15</v>
      </c>
      <c r="CJ721" s="1">
        <v>0.274</v>
      </c>
      <c r="CK721" s="1">
        <v>0.002</v>
      </c>
      <c r="CL721" s="1">
        <v>83.758</v>
      </c>
      <c r="CM721" s="1">
        <v>0.631</v>
      </c>
      <c r="CN721" s="1">
        <v>0.562</v>
      </c>
      <c r="CO721" s="1">
        <v>25.29</v>
      </c>
      <c r="CP721" s="1">
        <v>0.049</v>
      </c>
      <c r="CQ721" s="1">
        <v>0.02</v>
      </c>
      <c r="CR721" s="1">
        <v>0.0</v>
      </c>
      <c r="CT721" s="1">
        <v>0.049</v>
      </c>
      <c r="CU721" s="1">
        <v>2.654</v>
      </c>
      <c r="CV721" s="1">
        <v>0.0</v>
      </c>
      <c r="CW721" s="1">
        <v>6.441</v>
      </c>
      <c r="CX721" s="1">
        <v>0.045</v>
      </c>
      <c r="CY721" s="1">
        <v>0.0</v>
      </c>
      <c r="CZ721" s="1">
        <v>0.021</v>
      </c>
      <c r="DA721" s="1">
        <v>5904.022</v>
      </c>
      <c r="DB721" s="1">
        <v>230.224</v>
      </c>
      <c r="DC721" s="1">
        <v>2.573</v>
      </c>
      <c r="DD721" s="1">
        <v>0.109</v>
      </c>
      <c r="DE721" s="1">
        <v>7.759</v>
      </c>
      <c r="DF721" s="1">
        <v>388.824</v>
      </c>
      <c r="DG721" s="1">
        <v>2.93</v>
      </c>
      <c r="DH721" s="1">
        <v>1029.709</v>
      </c>
      <c r="DI721" s="1">
        <v>6.586</v>
      </c>
      <c r="DJ721" s="1">
        <v>3.391</v>
      </c>
      <c r="DK721" s="1">
        <v>178.333</v>
      </c>
      <c r="DL721" s="1">
        <v>0.0</v>
      </c>
      <c r="DM721" s="1">
        <v>0.0</v>
      </c>
      <c r="DN721" s="1">
        <v>0.0</v>
      </c>
      <c r="DO721" s="1">
        <v>0.0</v>
      </c>
      <c r="DP721" s="1">
        <v>0.058</v>
      </c>
      <c r="DQ721" s="1">
        <v>0.0</v>
      </c>
      <c r="DR721" s="1">
        <v>0.0</v>
      </c>
      <c r="DS721" s="1">
        <v>160.156</v>
      </c>
      <c r="DT721" s="1">
        <v>0.197</v>
      </c>
      <c r="DU721" s="1">
        <v>0.321</v>
      </c>
      <c r="DV721" s="1">
        <v>15.925</v>
      </c>
      <c r="DW721" s="1">
        <v>0.12</v>
      </c>
      <c r="DX721" s="1">
        <v>42.633</v>
      </c>
      <c r="DY721" s="1">
        <v>0.27</v>
      </c>
      <c r="DZ721" s="1">
        <v>0.14</v>
      </c>
    </row>
    <row r="722">
      <c r="A722" s="1" t="s">
        <v>188</v>
      </c>
      <c r="B722" s="1">
        <v>2009.0</v>
      </c>
      <c r="C722" s="1" t="s">
        <v>189</v>
      </c>
      <c r="D722" s="1">
        <v>7487966.0</v>
      </c>
      <c r="E722" s="1">
        <v>1.07365072896E11</v>
      </c>
      <c r="F722" s="1">
        <v>200.106</v>
      </c>
      <c r="G722" s="1">
        <v>0.041</v>
      </c>
      <c r="H722" s="1">
        <v>8.236</v>
      </c>
      <c r="I722" s="1">
        <v>0.062</v>
      </c>
      <c r="J722" s="1">
        <v>1.335</v>
      </c>
      <c r="K722" s="1">
        <v>0.01</v>
      </c>
      <c r="L722" s="1">
        <v>0.024</v>
      </c>
      <c r="M722" s="1">
        <v>0.031</v>
      </c>
      <c r="N722" s="1">
        <v>528.48</v>
      </c>
      <c r="O722" s="1">
        <v>-15.823</v>
      </c>
      <c r="P722" s="1">
        <v>-13.871</v>
      </c>
      <c r="Q722" s="1">
        <v>9854.93</v>
      </c>
      <c r="R722" s="1">
        <v>73.793</v>
      </c>
      <c r="S722" s="1">
        <v>2817.855</v>
      </c>
      <c r="T722" s="1">
        <v>21.1</v>
      </c>
      <c r="U722" s="1">
        <v>-5.231</v>
      </c>
      <c r="V722" s="1">
        <v>-2.958</v>
      </c>
      <c r="W722" s="1">
        <v>7155.295</v>
      </c>
      <c r="X722" s="1">
        <v>53.579</v>
      </c>
      <c r="Y722" s="1">
        <v>49.87</v>
      </c>
      <c r="Z722" s="1">
        <v>36.778</v>
      </c>
      <c r="AA722" s="1">
        <v>37.24</v>
      </c>
      <c r="AB722" s="1">
        <v>4973.313</v>
      </c>
      <c r="AC722" s="1">
        <v>42.31</v>
      </c>
      <c r="AD722" s="1">
        <v>24.905</v>
      </c>
      <c r="AE722" s="1">
        <v>-12.213</v>
      </c>
      <c r="AF722" s="1">
        <v>-28.117</v>
      </c>
      <c r="AG722" s="1">
        <v>26990.842</v>
      </c>
      <c r="AH722" s="1">
        <v>1.882</v>
      </c>
      <c r="AI722" s="1">
        <v>-15.921</v>
      </c>
      <c r="AJ722" s="1">
        <v>-28.57</v>
      </c>
      <c r="AK722" s="1">
        <v>3121.008</v>
      </c>
      <c r="AL722" s="1">
        <v>23.37</v>
      </c>
      <c r="AM722" s="1">
        <v>20149.959</v>
      </c>
      <c r="AN722" s="1">
        <v>150.882</v>
      </c>
      <c r="AO722" s="1">
        <v>55.235</v>
      </c>
      <c r="AP722" s="1">
        <v>75.198</v>
      </c>
      <c r="AQ722" s="1">
        <v>-28.47</v>
      </c>
      <c r="AR722" s="1">
        <v>-9.658</v>
      </c>
      <c r="AS722" s="1">
        <v>24.264</v>
      </c>
      <c r="AT722" s="1">
        <v>261.753</v>
      </c>
      <c r="AU722" s="1">
        <v>1.96</v>
      </c>
      <c r="AV722" s="1">
        <v>3240.366</v>
      </c>
      <c r="AW722" s="1">
        <v>-90.909</v>
      </c>
      <c r="AX722" s="1">
        <v>-1.038</v>
      </c>
      <c r="AY722" s="1">
        <v>13.862</v>
      </c>
      <c r="AZ722" s="1">
        <v>0.104</v>
      </c>
      <c r="BA722" s="1">
        <v>4.632</v>
      </c>
      <c r="BB722" s="1">
        <v>12.093</v>
      </c>
      <c r="BC722" s="1">
        <v>22.36</v>
      </c>
      <c r="BD722" s="1">
        <v>22.881</v>
      </c>
      <c r="BE722" s="1">
        <v>1.638</v>
      </c>
      <c r="BF722" s="1">
        <v>9.007</v>
      </c>
      <c r="BG722" s="1">
        <v>458.068</v>
      </c>
      <c r="BH722" s="1">
        <v>3.43</v>
      </c>
      <c r="BI722" s="1">
        <v>1202.879</v>
      </c>
      <c r="BJ722" s="1">
        <v>8.107</v>
      </c>
      <c r="BK722" s="1">
        <v>4.489</v>
      </c>
      <c r="BL722" s="1">
        <v>1.503</v>
      </c>
      <c r="BM722" s="1">
        <v>0.409</v>
      </c>
      <c r="BN722" s="1">
        <v>49.765</v>
      </c>
      <c r="BO722" s="1">
        <v>2529.392</v>
      </c>
      <c r="BP722" s="1">
        <v>18.94</v>
      </c>
      <c r="BQ722" s="1">
        <v>6645.938</v>
      </c>
      <c r="BR722" s="1">
        <v>44.765</v>
      </c>
      <c r="BS722" s="1">
        <v>24.802</v>
      </c>
      <c r="BT722" s="1">
        <v>-5.07</v>
      </c>
      <c r="BU722" s="1">
        <v>-13.614</v>
      </c>
      <c r="BV722" s="1">
        <v>-3.229</v>
      </c>
      <c r="BW722" s="1">
        <v>-1.554</v>
      </c>
      <c r="BX722" s="1">
        <v>40.042</v>
      </c>
      <c r="BY722" s="1">
        <v>2037.937</v>
      </c>
      <c r="BZ722" s="1">
        <v>15.26</v>
      </c>
      <c r="CA722" s="1">
        <v>5347.513</v>
      </c>
      <c r="CB722" s="1">
        <v>36.067</v>
      </c>
      <c r="CC722" s="1">
        <v>19.956</v>
      </c>
      <c r="CD722" s="1">
        <v>-8.712</v>
      </c>
      <c r="CE722" s="1">
        <v>-5.041</v>
      </c>
      <c r="CF722" s="1">
        <v>52.825</v>
      </c>
      <c r="CG722" s="1">
        <v>41.4</v>
      </c>
      <c r="CH722" s="1">
        <v>0.31</v>
      </c>
      <c r="CI722" s="1">
        <v>7054.664</v>
      </c>
      <c r="CJ722" s="1">
        <v>-0.273</v>
      </c>
      <c r="CK722" s="1">
        <v>-0.002</v>
      </c>
      <c r="CL722" s="1">
        <v>84.06</v>
      </c>
      <c r="CM722" s="1">
        <v>0.629</v>
      </c>
      <c r="CN722" s="1">
        <v>0.733</v>
      </c>
      <c r="CO722" s="1">
        <v>26.327</v>
      </c>
      <c r="CP722" s="1">
        <v>0.023</v>
      </c>
      <c r="CQ722" s="1">
        <v>0.01</v>
      </c>
      <c r="CR722" s="1">
        <v>0.0</v>
      </c>
      <c r="CS722" s="1">
        <v>-52.344</v>
      </c>
      <c r="CT722" s="1">
        <v>-0.025</v>
      </c>
      <c r="CU722" s="1">
        <v>1.335</v>
      </c>
      <c r="CV722" s="1">
        <v>0.0</v>
      </c>
      <c r="CW722" s="1">
        <v>3.089</v>
      </c>
      <c r="CX722" s="1">
        <v>0.024</v>
      </c>
      <c r="CY722" s="1">
        <v>0.0</v>
      </c>
      <c r="CZ722" s="1">
        <v>0.012</v>
      </c>
      <c r="DA722" s="1">
        <v>5650.4</v>
      </c>
      <c r="DB722" s="1">
        <v>202.107</v>
      </c>
      <c r="DC722" s="1">
        <v>26.785</v>
      </c>
      <c r="DD722" s="1">
        <v>1.963</v>
      </c>
      <c r="DE722" s="1">
        <v>9.723</v>
      </c>
      <c r="DF722" s="1">
        <v>491.455</v>
      </c>
      <c r="DG722" s="1">
        <v>3.68</v>
      </c>
      <c r="DH722" s="1">
        <v>1298.426</v>
      </c>
      <c r="DI722" s="1">
        <v>8.698</v>
      </c>
      <c r="DJ722" s="1">
        <v>4.846</v>
      </c>
      <c r="DK722" s="1">
        <v>1856.287</v>
      </c>
      <c r="DL722" s="1">
        <v>0.008</v>
      </c>
      <c r="DM722" s="1">
        <v>0.009</v>
      </c>
      <c r="DN722" s="1">
        <v>0.0</v>
      </c>
      <c r="DO722" s="1">
        <v>0.0</v>
      </c>
      <c r="DP722" s="1">
        <v>1.145</v>
      </c>
      <c r="DQ722" s="1">
        <v>0.0</v>
      </c>
      <c r="DR722" s="1">
        <v>0.004</v>
      </c>
      <c r="DS722" s="1">
        <v>94.656</v>
      </c>
      <c r="DT722" s="1">
        <v>0.301</v>
      </c>
      <c r="DU722" s="1">
        <v>0.622</v>
      </c>
      <c r="DV722" s="1">
        <v>32.051</v>
      </c>
      <c r="DW722" s="1">
        <v>0.24</v>
      </c>
      <c r="DX722" s="1">
        <v>83.076</v>
      </c>
      <c r="DY722" s="1">
        <v>0.567</v>
      </c>
      <c r="DZ722" s="1">
        <v>0.31</v>
      </c>
    </row>
    <row r="723">
      <c r="A723" s="1" t="s">
        <v>188</v>
      </c>
      <c r="B723" s="1">
        <v>2010.0</v>
      </c>
      <c r="C723" s="1" t="s">
        <v>189</v>
      </c>
      <c r="D723" s="1">
        <v>7437542.0</v>
      </c>
      <c r="E723" s="1">
        <v>1.09045211136E11</v>
      </c>
      <c r="F723" s="1">
        <v>199.971</v>
      </c>
      <c r="G723" s="1">
        <v>0.123</v>
      </c>
      <c r="H723" s="1">
        <v>24.874</v>
      </c>
      <c r="I723" s="1">
        <v>0.185</v>
      </c>
      <c r="J723" s="1">
        <v>5.378</v>
      </c>
      <c r="K723" s="1">
        <v>0.04</v>
      </c>
      <c r="L723" s="1">
        <v>0.087</v>
      </c>
      <c r="M723" s="1">
        <v>0.088</v>
      </c>
      <c r="N723" s="1">
        <v>521.01</v>
      </c>
      <c r="O723" s="1">
        <v>8.474</v>
      </c>
      <c r="P723" s="1">
        <v>6.254</v>
      </c>
      <c r="Q723" s="1">
        <v>10762.558</v>
      </c>
      <c r="R723" s="1">
        <v>80.047</v>
      </c>
      <c r="S723" s="1">
        <v>3039.983</v>
      </c>
      <c r="T723" s="1">
        <v>22.61</v>
      </c>
      <c r="U723" s="1">
        <v>7.349</v>
      </c>
      <c r="V723" s="1">
        <v>3.938</v>
      </c>
      <c r="W723" s="1">
        <v>7733.218</v>
      </c>
      <c r="X723" s="1">
        <v>57.516</v>
      </c>
      <c r="Y723" s="1">
        <v>49.227</v>
      </c>
      <c r="Z723" s="1">
        <v>38.193</v>
      </c>
      <c r="AA723" s="1">
        <v>37.48</v>
      </c>
      <c r="AB723" s="1">
        <v>5039.299</v>
      </c>
      <c r="AC723" s="1">
        <v>45.93</v>
      </c>
      <c r="AD723" s="1">
        <v>26.118</v>
      </c>
      <c r="AE723" s="1">
        <v>4.634</v>
      </c>
      <c r="AF723" s="1">
        <v>9.365</v>
      </c>
      <c r="AG723" s="1">
        <v>28432.93</v>
      </c>
      <c r="AH723" s="1">
        <v>1.939</v>
      </c>
      <c r="AI723" s="1">
        <v>2.505</v>
      </c>
      <c r="AJ723" s="1">
        <v>3.779</v>
      </c>
      <c r="AK723" s="1">
        <v>3350.569</v>
      </c>
      <c r="AL723" s="1">
        <v>24.92</v>
      </c>
      <c r="AM723" s="1">
        <v>20794.717</v>
      </c>
      <c r="AN723" s="1">
        <v>154.662</v>
      </c>
      <c r="AO723" s="1">
        <v>54.256</v>
      </c>
      <c r="AP723" s="1">
        <v>73.795</v>
      </c>
      <c r="AQ723" s="1">
        <v>10.134</v>
      </c>
      <c r="AR723" s="1">
        <v>2.459</v>
      </c>
      <c r="AS723" s="1">
        <v>26.723</v>
      </c>
      <c r="AT723" s="1">
        <v>264.872</v>
      </c>
      <c r="AU723" s="1">
        <v>1.97</v>
      </c>
      <c r="AV723" s="1">
        <v>3592.954</v>
      </c>
      <c r="AW723" s="1">
        <v>404.491</v>
      </c>
      <c r="AX723" s="1">
        <v>0.42</v>
      </c>
      <c r="AY723" s="1">
        <v>70.406</v>
      </c>
      <c r="AZ723" s="1">
        <v>0.524</v>
      </c>
      <c r="BA723" s="1">
        <v>4.289</v>
      </c>
      <c r="BB723" s="1">
        <v>12.75</v>
      </c>
      <c r="BC723" s="1">
        <v>23.93</v>
      </c>
      <c r="BD723" s="1">
        <v>46.613</v>
      </c>
      <c r="BE723" s="1">
        <v>4.095</v>
      </c>
      <c r="BF723" s="1">
        <v>13.102</v>
      </c>
      <c r="BG723" s="1">
        <v>676.299</v>
      </c>
      <c r="BH723" s="1">
        <v>5.03</v>
      </c>
      <c r="BI723" s="1">
        <v>1761.664</v>
      </c>
      <c r="BJ723" s="1">
        <v>10.951</v>
      </c>
      <c r="BK723" s="1">
        <v>6.252</v>
      </c>
      <c r="BL723" s="1">
        <v>11.579</v>
      </c>
      <c r="BM723" s="1">
        <v>5.157</v>
      </c>
      <c r="BN723" s="1">
        <v>54.922</v>
      </c>
      <c r="BO723" s="1">
        <v>2824.858</v>
      </c>
      <c r="BP723" s="1">
        <v>21.01</v>
      </c>
      <c r="BQ723" s="1">
        <v>7384.377</v>
      </c>
      <c r="BR723" s="1">
        <v>45.744</v>
      </c>
      <c r="BS723" s="1">
        <v>26.205</v>
      </c>
      <c r="BT723" s="1">
        <v>-8.45</v>
      </c>
      <c r="BU723" s="1">
        <v>-22.545</v>
      </c>
      <c r="BV723" s="1">
        <v>-0.046</v>
      </c>
      <c r="BW723" s="1">
        <v>-0.331</v>
      </c>
      <c r="BX723" s="1">
        <v>39.711</v>
      </c>
      <c r="BY723" s="1">
        <v>2050.409</v>
      </c>
      <c r="BZ723" s="1">
        <v>15.25</v>
      </c>
      <c r="CA723" s="1">
        <v>5339.255</v>
      </c>
      <c r="CB723" s="1">
        <v>33.203</v>
      </c>
      <c r="CC723" s="1">
        <v>18.948</v>
      </c>
      <c r="CD723" s="1">
        <v>-9.339</v>
      </c>
      <c r="CE723" s="1">
        <v>-4.933</v>
      </c>
      <c r="CF723" s="1">
        <v>47.892</v>
      </c>
      <c r="CG723" s="1">
        <v>45.714</v>
      </c>
      <c r="CH723" s="1">
        <v>0.34</v>
      </c>
      <c r="CI723" s="1">
        <v>6439.205</v>
      </c>
      <c r="CJ723" s="1">
        <v>-0.002</v>
      </c>
      <c r="CK723" s="1">
        <v>0.0</v>
      </c>
      <c r="CL723" s="1">
        <v>84.628</v>
      </c>
      <c r="CM723" s="1">
        <v>0.629</v>
      </c>
      <c r="CN723" s="1">
        <v>0.74</v>
      </c>
      <c r="CO723" s="1">
        <v>22.851</v>
      </c>
      <c r="CP723" s="1">
        <v>0.11</v>
      </c>
      <c r="CQ723" s="1">
        <v>0.04</v>
      </c>
      <c r="CR723" s="1">
        <v>0.0</v>
      </c>
      <c r="CS723" s="1">
        <v>376.074</v>
      </c>
      <c r="CT723" s="1">
        <v>0.087</v>
      </c>
      <c r="CU723" s="1">
        <v>5.378</v>
      </c>
      <c r="CV723" s="1">
        <v>0.0</v>
      </c>
      <c r="CW723" s="1">
        <v>14.806</v>
      </c>
      <c r="CX723" s="1">
        <v>0.087</v>
      </c>
      <c r="CY723" s="1">
        <v>0.0</v>
      </c>
      <c r="CZ723" s="1">
        <v>0.053</v>
      </c>
      <c r="DA723" s="1">
        <v>6175.427</v>
      </c>
      <c r="DB723" s="1">
        <v>211.471</v>
      </c>
      <c r="DC723" s="1">
        <v>58.987</v>
      </c>
      <c r="DD723" s="1">
        <v>5.488</v>
      </c>
      <c r="DE723" s="1">
        <v>15.211</v>
      </c>
      <c r="DF723" s="1">
        <v>774.449</v>
      </c>
      <c r="DG723" s="1">
        <v>5.76</v>
      </c>
      <c r="DH723" s="1">
        <v>2045.122</v>
      </c>
      <c r="DI723" s="1">
        <v>12.541</v>
      </c>
      <c r="DJ723" s="1">
        <v>7.258</v>
      </c>
      <c r="DK723" s="1">
        <v>355.005</v>
      </c>
      <c r="DL723" s="1">
        <v>0.03</v>
      </c>
      <c r="DM723" s="1">
        <v>0.039</v>
      </c>
      <c r="DN723" s="1">
        <v>1.345</v>
      </c>
      <c r="DO723" s="1">
        <v>0.01</v>
      </c>
      <c r="DP723" s="1">
        <v>5.205</v>
      </c>
      <c r="DQ723" s="1">
        <v>0.022</v>
      </c>
      <c r="DR723" s="1">
        <v>0.018</v>
      </c>
      <c r="DS723" s="1">
        <v>187.487</v>
      </c>
      <c r="DT723" s="1">
        <v>1.152</v>
      </c>
      <c r="DU723" s="1">
        <v>1.774</v>
      </c>
      <c r="DV723" s="1">
        <v>91.428</v>
      </c>
      <c r="DW723" s="1">
        <v>0.68</v>
      </c>
      <c r="DX723" s="1">
        <v>238.573</v>
      </c>
      <c r="DY723" s="1">
        <v>1.481</v>
      </c>
      <c r="DZ723" s="1">
        <v>0.847</v>
      </c>
    </row>
    <row r="724">
      <c r="A724" s="1" t="s">
        <v>188</v>
      </c>
      <c r="B724" s="1">
        <v>2011.0</v>
      </c>
      <c r="C724" s="1" t="s">
        <v>189</v>
      </c>
      <c r="D724" s="1">
        <v>7379973.0</v>
      </c>
      <c r="E724" s="1">
        <v>1.09435363328E11</v>
      </c>
      <c r="F724" s="1">
        <v>5.558</v>
      </c>
      <c r="G724" s="1">
        <v>0.01</v>
      </c>
      <c r="H724" s="1">
        <v>26.461</v>
      </c>
      <c r="I724" s="1">
        <v>0.195</v>
      </c>
      <c r="J724" s="1">
        <v>8.13</v>
      </c>
      <c r="K724" s="1">
        <v>0.06</v>
      </c>
      <c r="L724" s="1">
        <v>0.12</v>
      </c>
      <c r="M724" s="1">
        <v>0.088</v>
      </c>
      <c r="N724" s="1">
        <v>577.662</v>
      </c>
      <c r="O724" s="1">
        <v>17.611</v>
      </c>
      <c r="P724" s="1">
        <v>14.097</v>
      </c>
      <c r="Q724" s="1">
        <v>12756.736</v>
      </c>
      <c r="R724" s="1">
        <v>94.144</v>
      </c>
      <c r="S724" s="1">
        <v>3730.366</v>
      </c>
      <c r="T724" s="1">
        <v>27.53</v>
      </c>
      <c r="U724" s="1">
        <v>25.587</v>
      </c>
      <c r="V724" s="1">
        <v>14.716</v>
      </c>
      <c r="W724" s="1">
        <v>9787.653</v>
      </c>
      <c r="X724" s="1">
        <v>72.233</v>
      </c>
      <c r="Y724" s="1">
        <v>55.104</v>
      </c>
      <c r="Z724" s="1">
        <v>42.21</v>
      </c>
      <c r="AA724" s="1">
        <v>39.3</v>
      </c>
      <c r="AB724" s="1">
        <v>5325.223</v>
      </c>
      <c r="AC724" s="1">
        <v>49.96</v>
      </c>
      <c r="AD724" s="1">
        <v>26.175</v>
      </c>
      <c r="AE724" s="1">
        <v>6.212</v>
      </c>
      <c r="AF724" s="1">
        <v>13.136</v>
      </c>
      <c r="AG724" s="1">
        <v>30434.623</v>
      </c>
      <c r="AH724" s="1">
        <v>2.052</v>
      </c>
      <c r="AI724" s="1">
        <v>10.222</v>
      </c>
      <c r="AJ724" s="1">
        <v>15.81</v>
      </c>
      <c r="AK724" s="1">
        <v>4032.535</v>
      </c>
      <c r="AL724" s="1">
        <v>29.76</v>
      </c>
      <c r="AM724" s="1">
        <v>23099.238</v>
      </c>
      <c r="AN724" s="1">
        <v>170.472</v>
      </c>
      <c r="AO724" s="1">
        <v>59.568</v>
      </c>
      <c r="AP724" s="1">
        <v>76.432</v>
      </c>
      <c r="AQ724" s="1">
        <v>14.489</v>
      </c>
      <c r="AR724" s="1">
        <v>3.872</v>
      </c>
      <c r="AS724" s="1">
        <v>30.594</v>
      </c>
      <c r="AT724" s="1">
        <v>281.844</v>
      </c>
      <c r="AU724" s="1">
        <v>2.08</v>
      </c>
      <c r="AV724" s="1">
        <v>4145.611</v>
      </c>
      <c r="AW724" s="1">
        <v>600.0</v>
      </c>
      <c r="AX724" s="1">
        <v>3.142</v>
      </c>
      <c r="AY724" s="1">
        <v>496.686</v>
      </c>
      <c r="AZ724" s="1">
        <v>3.666</v>
      </c>
      <c r="BA724" s="1">
        <v>4.163</v>
      </c>
      <c r="BB724" s="1">
        <v>13.717</v>
      </c>
      <c r="BC724" s="1">
        <v>28.86</v>
      </c>
      <c r="BD724" s="1">
        <v>-42.926</v>
      </c>
      <c r="BE724" s="1">
        <v>-5.663</v>
      </c>
      <c r="BF724" s="1">
        <v>7.439</v>
      </c>
      <c r="BG724" s="1">
        <v>388.89</v>
      </c>
      <c r="BH724" s="1">
        <v>2.87</v>
      </c>
      <c r="BI724" s="1">
        <v>1008.043</v>
      </c>
      <c r="BJ724" s="1">
        <v>5.745</v>
      </c>
      <c r="BK724" s="1">
        <v>3.335</v>
      </c>
      <c r="BL724" s="1">
        <v>-3.766</v>
      </c>
      <c r="BM724" s="1">
        <v>-2.356</v>
      </c>
      <c r="BN724" s="1">
        <v>52.565</v>
      </c>
      <c r="BO724" s="1">
        <v>2737.137</v>
      </c>
      <c r="BP724" s="1">
        <v>20.2</v>
      </c>
      <c r="BQ724" s="1">
        <v>7122.675</v>
      </c>
      <c r="BR724" s="1">
        <v>40.432</v>
      </c>
      <c r="BS724" s="1">
        <v>23.568</v>
      </c>
      <c r="BT724" s="1">
        <v>-10.66</v>
      </c>
      <c r="BU724" s="1">
        <v>-27.125</v>
      </c>
      <c r="BV724" s="1">
        <v>6.984</v>
      </c>
      <c r="BW724" s="1">
        <v>2.553</v>
      </c>
      <c r="BX724" s="1">
        <v>42.264</v>
      </c>
      <c r="BY724" s="1">
        <v>2210.035</v>
      </c>
      <c r="BZ724" s="1">
        <v>16.31</v>
      </c>
      <c r="CA724" s="1">
        <v>5726.883</v>
      </c>
      <c r="CB724" s="1">
        <v>32.646</v>
      </c>
      <c r="CC724" s="1">
        <v>18.949</v>
      </c>
      <c r="CD724" s="1">
        <v>-4.508</v>
      </c>
      <c r="CE724" s="1">
        <v>-2.159</v>
      </c>
      <c r="CF724" s="1">
        <v>45.733</v>
      </c>
      <c r="CG724" s="1">
        <v>20.325</v>
      </c>
      <c r="CH724" s="1">
        <v>0.15</v>
      </c>
      <c r="CI724" s="1">
        <v>6196.89</v>
      </c>
      <c r="CJ724" s="1">
        <v>0.0</v>
      </c>
      <c r="CK724" s="1">
        <v>0.0</v>
      </c>
      <c r="CL724" s="1">
        <v>85.288</v>
      </c>
      <c r="CM724" s="1">
        <v>0.629</v>
      </c>
      <c r="CN724" s="1">
        <v>0.3</v>
      </c>
      <c r="CO724" s="1">
        <v>20.505</v>
      </c>
      <c r="CP724" s="1">
        <v>0.174</v>
      </c>
      <c r="CQ724" s="1">
        <v>0.06</v>
      </c>
      <c r="CR724" s="1">
        <v>0.0</v>
      </c>
      <c r="CS724" s="1">
        <v>58.169</v>
      </c>
      <c r="CT724" s="1">
        <v>0.064</v>
      </c>
      <c r="CU724" s="1">
        <v>8.13</v>
      </c>
      <c r="CV724" s="1">
        <v>0.0</v>
      </c>
      <c r="CW724" s="1">
        <v>23.601</v>
      </c>
      <c r="CX724" s="1">
        <v>0.12</v>
      </c>
      <c r="CY724" s="1">
        <v>0.0</v>
      </c>
      <c r="CZ724" s="1">
        <v>0.078</v>
      </c>
      <c r="DA724" s="1">
        <v>6769.672</v>
      </c>
      <c r="DB724" s="1">
        <v>224.607</v>
      </c>
      <c r="DC724" s="1">
        <v>-31.327</v>
      </c>
      <c r="DD724" s="1">
        <v>-4.91</v>
      </c>
      <c r="DE724" s="1">
        <v>10.301</v>
      </c>
      <c r="DF724" s="1">
        <v>527.102</v>
      </c>
      <c r="DG724" s="1">
        <v>3.89</v>
      </c>
      <c r="DH724" s="1">
        <v>1395.792</v>
      </c>
      <c r="DI724" s="1">
        <v>7.786</v>
      </c>
      <c r="DJ724" s="1">
        <v>4.618</v>
      </c>
      <c r="DK724" s="1">
        <v>578.52</v>
      </c>
      <c r="DL724" s="1">
        <v>0.223</v>
      </c>
      <c r="DM724" s="1">
        <v>0.261</v>
      </c>
      <c r="DN724" s="1">
        <v>13.55</v>
      </c>
      <c r="DO724" s="1">
        <v>0.1</v>
      </c>
      <c r="DP724" s="1">
        <v>35.407</v>
      </c>
      <c r="DQ724" s="1">
        <v>0.2</v>
      </c>
      <c r="DR724" s="1">
        <v>0.117</v>
      </c>
      <c r="DS724" s="1">
        <v>26.377</v>
      </c>
      <c r="DT724" s="1">
        <v>0.456</v>
      </c>
      <c r="DU724" s="1">
        <v>2.231</v>
      </c>
      <c r="DV724" s="1">
        <v>116.532</v>
      </c>
      <c r="DW724" s="1">
        <v>0.86</v>
      </c>
      <c r="DX724" s="1">
        <v>302.28</v>
      </c>
      <c r="DY724" s="1">
        <v>1.721</v>
      </c>
      <c r="DZ724" s="1">
        <v>1.0</v>
      </c>
    </row>
    <row r="725">
      <c r="A725" s="1" t="s">
        <v>188</v>
      </c>
      <c r="B725" s="1">
        <v>2012.0</v>
      </c>
      <c r="C725" s="1" t="s">
        <v>189</v>
      </c>
      <c r="D725" s="1">
        <v>7316974.0</v>
      </c>
      <c r="E725" s="1">
        <v>1.10261510144E11</v>
      </c>
      <c r="F725" s="1">
        <v>399.988</v>
      </c>
      <c r="G725" s="1">
        <v>0.781</v>
      </c>
      <c r="H725" s="1">
        <v>133.441</v>
      </c>
      <c r="I725" s="1">
        <v>0.976</v>
      </c>
      <c r="J725" s="1">
        <v>9.567</v>
      </c>
      <c r="K725" s="1">
        <v>0.07</v>
      </c>
      <c r="L725" s="1">
        <v>0.151</v>
      </c>
      <c r="M725" s="1">
        <v>0.461</v>
      </c>
      <c r="N725" s="1">
        <v>525.398</v>
      </c>
      <c r="O725" s="1">
        <v>-14.57</v>
      </c>
      <c r="P725" s="1">
        <v>-13.716</v>
      </c>
      <c r="Q725" s="1">
        <v>10991.971</v>
      </c>
      <c r="R725" s="1">
        <v>80.428</v>
      </c>
      <c r="S725" s="1">
        <v>3125.609</v>
      </c>
      <c r="T725" s="1">
        <v>22.87</v>
      </c>
      <c r="U725" s="1">
        <v>-9.639</v>
      </c>
      <c r="V725" s="1">
        <v>-6.962</v>
      </c>
      <c r="W725" s="1">
        <v>8920.409</v>
      </c>
      <c r="X725" s="1">
        <v>65.27</v>
      </c>
      <c r="Y725" s="1">
        <v>49.225</v>
      </c>
      <c r="Z725" s="1">
        <v>37.988</v>
      </c>
      <c r="AA725" s="1">
        <v>38.15</v>
      </c>
      <c r="AB725" s="1">
        <v>5213.904</v>
      </c>
      <c r="AC725" s="1">
        <v>46.46</v>
      </c>
      <c r="AD725" s="1">
        <v>26.025</v>
      </c>
      <c r="AE725" s="1">
        <v>-4.977</v>
      </c>
      <c r="AF725" s="1">
        <v>-11.178</v>
      </c>
      <c r="AG725" s="1">
        <v>29168.914</v>
      </c>
      <c r="AH725" s="1">
        <v>1.936</v>
      </c>
      <c r="AI725" s="1">
        <v>-8.188</v>
      </c>
      <c r="AJ725" s="1">
        <v>-13.958</v>
      </c>
      <c r="AK725" s="1">
        <v>3475.48</v>
      </c>
      <c r="AL725" s="1">
        <v>25.43</v>
      </c>
      <c r="AM725" s="1">
        <v>21390.445</v>
      </c>
      <c r="AN725" s="1">
        <v>156.513</v>
      </c>
      <c r="AO725" s="1">
        <v>54.735</v>
      </c>
      <c r="AP725" s="1">
        <v>73.924</v>
      </c>
      <c r="AQ725" s="1">
        <v>-6.806</v>
      </c>
      <c r="AR725" s="1">
        <v>-2.082</v>
      </c>
      <c r="AS725" s="1">
        <v>28.512</v>
      </c>
      <c r="AT725" s="1">
        <v>322.538</v>
      </c>
      <c r="AU725" s="1">
        <v>2.36</v>
      </c>
      <c r="AV725" s="1">
        <v>3896.727</v>
      </c>
      <c r="AW725" s="1">
        <v>8.772</v>
      </c>
      <c r="AX725" s="1">
        <v>0.322</v>
      </c>
      <c r="AY725" s="1">
        <v>544.907</v>
      </c>
      <c r="AZ725" s="1">
        <v>3.987</v>
      </c>
      <c r="BA725" s="1">
        <v>5.08</v>
      </c>
      <c r="BB725" s="1">
        <v>13.467</v>
      </c>
      <c r="BC725" s="1">
        <v>24.41</v>
      </c>
      <c r="BD725" s="1">
        <v>10.658</v>
      </c>
      <c r="BE725" s="1">
        <v>0.75</v>
      </c>
      <c r="BF725" s="1">
        <v>8.19</v>
      </c>
      <c r="BG725" s="1">
        <v>434.606</v>
      </c>
      <c r="BH725" s="1">
        <v>3.18</v>
      </c>
      <c r="BI725" s="1">
        <v>1119.286</v>
      </c>
      <c r="BJ725" s="1">
        <v>6.845</v>
      </c>
      <c r="BK725" s="1">
        <v>3.868</v>
      </c>
      <c r="BL725" s="1">
        <v>7.873</v>
      </c>
      <c r="BM725" s="1">
        <v>2.643</v>
      </c>
      <c r="BN725" s="1">
        <v>55.208</v>
      </c>
      <c r="BO725" s="1">
        <v>2874.139</v>
      </c>
      <c r="BP725" s="1">
        <v>21.03</v>
      </c>
      <c r="BQ725" s="1">
        <v>7545.258</v>
      </c>
      <c r="BR725" s="1">
        <v>45.265</v>
      </c>
      <c r="BS725" s="1">
        <v>26.076</v>
      </c>
      <c r="BT725" s="1">
        <v>-8.31</v>
      </c>
      <c r="BU725" s="1">
        <v>-21.782</v>
      </c>
      <c r="BV725" s="1">
        <v>-3.243</v>
      </c>
      <c r="BW725" s="1">
        <v>-1.581</v>
      </c>
      <c r="BX725" s="1">
        <v>40.683</v>
      </c>
      <c r="BY725" s="1">
        <v>2156.629</v>
      </c>
      <c r="BZ725" s="1">
        <v>15.78</v>
      </c>
      <c r="CA725" s="1">
        <v>5560.083</v>
      </c>
      <c r="CB725" s="1">
        <v>33.965</v>
      </c>
      <c r="CC725" s="1">
        <v>19.215</v>
      </c>
      <c r="CD725" s="1">
        <v>4.024</v>
      </c>
      <c r="CE725" s="1">
        <v>1.84</v>
      </c>
      <c r="CF725" s="1">
        <v>47.573</v>
      </c>
      <c r="CG725" s="1">
        <v>27.334</v>
      </c>
      <c r="CH725" s="1">
        <v>0.2</v>
      </c>
      <c r="CI725" s="1">
        <v>6501.749</v>
      </c>
      <c r="CJ725" s="1">
        <v>0.274</v>
      </c>
      <c r="CK725" s="1">
        <v>0.002</v>
      </c>
      <c r="CL725" s="1">
        <v>86.258</v>
      </c>
      <c r="CM725" s="1">
        <v>0.631</v>
      </c>
      <c r="CN725" s="1">
        <v>0.43</v>
      </c>
      <c r="CO725" s="1">
        <v>22.47</v>
      </c>
      <c r="CP725" s="1">
        <v>0.206</v>
      </c>
      <c r="CQ725" s="1">
        <v>0.07</v>
      </c>
      <c r="CR725" s="1">
        <v>0.0</v>
      </c>
      <c r="CS725" s="1">
        <v>18.103</v>
      </c>
      <c r="CT725" s="1">
        <v>0.032</v>
      </c>
      <c r="CU725" s="1">
        <v>9.567</v>
      </c>
      <c r="CV725" s="1">
        <v>0.0</v>
      </c>
      <c r="CW725" s="1">
        <v>28.114</v>
      </c>
      <c r="CX725" s="1">
        <v>0.151</v>
      </c>
      <c r="CY725" s="1">
        <v>0.0</v>
      </c>
      <c r="CZ725" s="1">
        <v>0.097</v>
      </c>
      <c r="DA725" s="1">
        <v>6349.619</v>
      </c>
      <c r="DB725" s="1">
        <v>213.428</v>
      </c>
      <c r="DC725" s="1">
        <v>52.267</v>
      </c>
      <c r="DD725" s="1">
        <v>4.225</v>
      </c>
      <c r="DE725" s="1">
        <v>14.525</v>
      </c>
      <c r="DF725" s="1">
        <v>717.51</v>
      </c>
      <c r="DG725" s="1">
        <v>5.25</v>
      </c>
      <c r="DH725" s="1">
        <v>1985.174</v>
      </c>
      <c r="DI725" s="1">
        <v>11.3</v>
      </c>
      <c r="DJ725" s="1">
        <v>6.861</v>
      </c>
      <c r="DK725" s="1">
        <v>672.041</v>
      </c>
      <c r="DL725" s="1">
        <v>1.746</v>
      </c>
      <c r="DM725" s="1">
        <v>2.007</v>
      </c>
      <c r="DN725" s="1">
        <v>106.601</v>
      </c>
      <c r="DO725" s="1">
        <v>0.78</v>
      </c>
      <c r="DP725" s="1">
        <v>274.287</v>
      </c>
      <c r="DQ725" s="1">
        <v>1.679</v>
      </c>
      <c r="DR725" s="1">
        <v>0.948</v>
      </c>
      <c r="DS725" s="1">
        <v>41.784</v>
      </c>
      <c r="DT725" s="1">
        <v>0.916</v>
      </c>
      <c r="DU725" s="1">
        <v>3.147</v>
      </c>
      <c r="DV725" s="1">
        <v>166.736</v>
      </c>
      <c r="DW725" s="1">
        <v>1.22</v>
      </c>
      <c r="DX725" s="1">
        <v>430.047</v>
      </c>
      <c r="DY725" s="1">
        <v>2.626</v>
      </c>
      <c r="DZ725" s="1">
        <v>1.486</v>
      </c>
    </row>
    <row r="726">
      <c r="A726" s="1" t="s">
        <v>188</v>
      </c>
      <c r="B726" s="1">
        <v>2013.0</v>
      </c>
      <c r="C726" s="1" t="s">
        <v>189</v>
      </c>
      <c r="D726" s="1">
        <v>7264556.0</v>
      </c>
      <c r="E726" s="1">
        <v>1.09643522048E11</v>
      </c>
      <c r="F726" s="1">
        <v>29.912</v>
      </c>
      <c r="G726" s="1">
        <v>0.292</v>
      </c>
      <c r="H726" s="1">
        <v>174.606</v>
      </c>
      <c r="I726" s="1">
        <v>1.268</v>
      </c>
      <c r="J726" s="1">
        <v>15.142</v>
      </c>
      <c r="K726" s="1">
        <v>0.11</v>
      </c>
      <c r="L726" s="1">
        <v>0.256</v>
      </c>
      <c r="M726" s="1">
        <v>0.647</v>
      </c>
      <c r="N726" s="1">
        <v>487.448</v>
      </c>
      <c r="O726" s="1">
        <v>-14.053</v>
      </c>
      <c r="P726" s="1">
        <v>-11.302</v>
      </c>
      <c r="Q726" s="1">
        <v>9515.458</v>
      </c>
      <c r="R726" s="1">
        <v>69.126</v>
      </c>
      <c r="S726" s="1">
        <v>2669.124</v>
      </c>
      <c r="T726" s="1">
        <v>19.39</v>
      </c>
      <c r="U726" s="1">
        <v>-14.67</v>
      </c>
      <c r="V726" s="1">
        <v>-9.575</v>
      </c>
      <c r="W726" s="1">
        <v>7666.708</v>
      </c>
      <c r="X726" s="1">
        <v>55.695</v>
      </c>
      <c r="Y726" s="1">
        <v>45.072</v>
      </c>
      <c r="Z726" s="1">
        <v>35.243</v>
      </c>
      <c r="AA726" s="1">
        <v>36.84</v>
      </c>
      <c r="AB726" s="1">
        <v>5071.198</v>
      </c>
      <c r="AC726" s="1">
        <v>43.02</v>
      </c>
      <c r="AD726" s="1">
        <v>26.355</v>
      </c>
      <c r="AE726" s="1">
        <v>-7.178</v>
      </c>
      <c r="AF726" s="1">
        <v>-15.32</v>
      </c>
      <c r="AG726" s="1">
        <v>27270.529</v>
      </c>
      <c r="AH726" s="1">
        <v>1.807</v>
      </c>
      <c r="AI726" s="1">
        <v>-9.986</v>
      </c>
      <c r="AJ726" s="1">
        <v>-15.629</v>
      </c>
      <c r="AK726" s="1">
        <v>3020.143</v>
      </c>
      <c r="AL726" s="1">
        <v>21.94</v>
      </c>
      <c r="AM726" s="1">
        <v>19393.412</v>
      </c>
      <c r="AN726" s="1">
        <v>140.885</v>
      </c>
      <c r="AO726" s="1">
        <v>51.0</v>
      </c>
      <c r="AP726" s="1">
        <v>71.828</v>
      </c>
      <c r="AQ726" s="1">
        <v>-3.396</v>
      </c>
      <c r="AR726" s="1">
        <v>-0.968</v>
      </c>
      <c r="AS726" s="1">
        <v>27.544</v>
      </c>
      <c r="AT726" s="1">
        <v>322.112</v>
      </c>
      <c r="AU726" s="1">
        <v>2.34</v>
      </c>
      <c r="AV726" s="1">
        <v>3791.56</v>
      </c>
      <c r="AW726" s="1">
        <v>-26.977</v>
      </c>
      <c r="AX726" s="1">
        <v>-1.076</v>
      </c>
      <c r="AY726" s="1">
        <v>400.778</v>
      </c>
      <c r="AZ726" s="1">
        <v>2.911</v>
      </c>
      <c r="BA726" s="1">
        <v>5.439</v>
      </c>
      <c r="BB726" s="1">
        <v>14.043</v>
      </c>
      <c r="BC726" s="1">
        <v>20.97</v>
      </c>
      <c r="BD726" s="1">
        <v>27.017</v>
      </c>
      <c r="BE726" s="1">
        <v>2.133</v>
      </c>
      <c r="BF726" s="1">
        <v>10.323</v>
      </c>
      <c r="BG726" s="1">
        <v>556.125</v>
      </c>
      <c r="BH726" s="1">
        <v>4.04</v>
      </c>
      <c r="BI726" s="1">
        <v>1420.954</v>
      </c>
      <c r="BJ726" s="1">
        <v>9.391</v>
      </c>
      <c r="BK726" s="1">
        <v>5.263</v>
      </c>
      <c r="BL726" s="1">
        <v>1.583</v>
      </c>
      <c r="BM726" s="1">
        <v>0.048</v>
      </c>
      <c r="BN726" s="1">
        <v>55.256</v>
      </c>
      <c r="BO726" s="1">
        <v>2901.76</v>
      </c>
      <c r="BP726" s="1">
        <v>21.08</v>
      </c>
      <c r="BQ726" s="1">
        <v>7606.246</v>
      </c>
      <c r="BR726" s="1">
        <v>49.0</v>
      </c>
      <c r="BS726" s="1">
        <v>28.172</v>
      </c>
      <c r="BT726" s="1">
        <v>-6.18</v>
      </c>
      <c r="BU726" s="1">
        <v>-16.775</v>
      </c>
      <c r="BV726" s="1">
        <v>-10.225</v>
      </c>
      <c r="BW726" s="1">
        <v>-4.44</v>
      </c>
      <c r="BX726" s="1">
        <v>36.243</v>
      </c>
      <c r="BY726" s="1">
        <v>1950.567</v>
      </c>
      <c r="BZ726" s="1">
        <v>14.17</v>
      </c>
      <c r="CA726" s="1">
        <v>4989.013</v>
      </c>
      <c r="CB726" s="1">
        <v>32.938</v>
      </c>
      <c r="CC726" s="1">
        <v>18.478</v>
      </c>
      <c r="CD726" s="1">
        <v>-7.059</v>
      </c>
      <c r="CE726" s="1">
        <v>-3.358</v>
      </c>
      <c r="CF726" s="1">
        <v>44.215</v>
      </c>
      <c r="CG726" s="1">
        <v>28.907</v>
      </c>
      <c r="CH726" s="1">
        <v>0.21</v>
      </c>
      <c r="CI726" s="1">
        <v>6086.394</v>
      </c>
      <c r="CJ726" s="1">
        <v>-0.273</v>
      </c>
      <c r="CK726" s="1">
        <v>-0.002</v>
      </c>
      <c r="CL726" s="1">
        <v>86.643</v>
      </c>
      <c r="CM726" s="1">
        <v>0.629</v>
      </c>
      <c r="CN726" s="1">
        <v>0.488</v>
      </c>
      <c r="CO726" s="1">
        <v>22.542</v>
      </c>
      <c r="CP726" s="1">
        <v>0.349</v>
      </c>
      <c r="CQ726" s="1">
        <v>0.11</v>
      </c>
      <c r="CR726" s="1">
        <v>0.0</v>
      </c>
      <c r="CS726" s="1">
        <v>69.707</v>
      </c>
      <c r="CT726" s="1">
        <v>0.143</v>
      </c>
      <c r="CU726" s="1">
        <v>15.142</v>
      </c>
      <c r="CV726" s="1">
        <v>0.0</v>
      </c>
      <c r="CW726" s="1">
        <v>48.056</v>
      </c>
      <c r="CX726" s="1">
        <v>0.256</v>
      </c>
      <c r="CY726" s="1">
        <v>0.0</v>
      </c>
      <c r="CZ726" s="1">
        <v>0.178</v>
      </c>
      <c r="DA726" s="1">
        <v>5921.904</v>
      </c>
      <c r="DB726" s="1">
        <v>198.108</v>
      </c>
      <c r="DC726" s="1">
        <v>31.552</v>
      </c>
      <c r="DD726" s="1">
        <v>4.488</v>
      </c>
      <c r="DE726" s="1">
        <v>19.013</v>
      </c>
      <c r="DF726" s="1">
        <v>951.194</v>
      </c>
      <c r="DG726" s="1">
        <v>6.91</v>
      </c>
      <c r="DH726" s="1">
        <v>2617.232</v>
      </c>
      <c r="DI726" s="1">
        <v>16.062</v>
      </c>
      <c r="DJ726" s="1">
        <v>9.694</v>
      </c>
      <c r="DK726" s="1">
        <v>78.759</v>
      </c>
      <c r="DL726" s="1">
        <v>1.553</v>
      </c>
      <c r="DM726" s="1">
        <v>3.56</v>
      </c>
      <c r="DN726" s="1">
        <v>191.34</v>
      </c>
      <c r="DO726" s="1">
        <v>1.39</v>
      </c>
      <c r="DP726" s="1">
        <v>490.06</v>
      </c>
      <c r="DQ726" s="1">
        <v>3.231</v>
      </c>
      <c r="DR726" s="1">
        <v>1.815</v>
      </c>
      <c r="DS726" s="1">
        <v>12.5</v>
      </c>
      <c r="DT726" s="1">
        <v>0.366</v>
      </c>
      <c r="DU726" s="1">
        <v>3.513</v>
      </c>
      <c r="DV726" s="1">
        <v>188.587</v>
      </c>
      <c r="DW726" s="1">
        <v>1.37</v>
      </c>
      <c r="DX726" s="1">
        <v>483.556</v>
      </c>
      <c r="DY726" s="1">
        <v>3.185</v>
      </c>
      <c r="DZ726" s="1">
        <v>1.791</v>
      </c>
    </row>
    <row r="727">
      <c r="A727" s="1" t="s">
        <v>188</v>
      </c>
      <c r="B727" s="1">
        <v>2014.0</v>
      </c>
      <c r="C727" s="1" t="s">
        <v>189</v>
      </c>
      <c r="D727" s="1">
        <v>7223406.0</v>
      </c>
      <c r="E727" s="1">
        <v>1.1070353408E11</v>
      </c>
      <c r="F727" s="1">
        <v>-0.613</v>
      </c>
      <c r="G727" s="1">
        <v>-0.008</v>
      </c>
      <c r="H727" s="1">
        <v>174.525</v>
      </c>
      <c r="I727" s="1">
        <v>1.261</v>
      </c>
      <c r="J727" s="1">
        <v>27.688</v>
      </c>
      <c r="K727" s="1">
        <v>0.2</v>
      </c>
      <c r="L727" s="1">
        <v>0.426</v>
      </c>
      <c r="M727" s="1">
        <v>0.602</v>
      </c>
      <c r="N727" s="1">
        <v>486.999</v>
      </c>
      <c r="O727" s="1">
        <v>6.837</v>
      </c>
      <c r="P727" s="1">
        <v>4.726</v>
      </c>
      <c r="Q727" s="1">
        <v>10223.938</v>
      </c>
      <c r="R727" s="1">
        <v>73.852</v>
      </c>
      <c r="S727" s="1">
        <v>2950.132</v>
      </c>
      <c r="T727" s="1">
        <v>21.31</v>
      </c>
      <c r="U727" s="1">
        <v>7.093</v>
      </c>
      <c r="V727" s="1">
        <v>3.951</v>
      </c>
      <c r="W727" s="1">
        <v>8257.308</v>
      </c>
      <c r="X727" s="1">
        <v>59.646</v>
      </c>
      <c r="Y727" s="1">
        <v>45.418</v>
      </c>
      <c r="Z727" s="1">
        <v>35.255</v>
      </c>
      <c r="AA727" s="1">
        <v>37.46</v>
      </c>
      <c r="AB727" s="1">
        <v>5185.919</v>
      </c>
      <c r="AC727" s="1">
        <v>46.92</v>
      </c>
      <c r="AD727" s="1">
        <v>27.052</v>
      </c>
      <c r="AE727" s="1">
        <v>6.785</v>
      </c>
      <c r="AF727" s="1">
        <v>13.442</v>
      </c>
      <c r="AG727" s="1">
        <v>29286.785</v>
      </c>
      <c r="AH727" s="1">
        <v>1.911</v>
      </c>
      <c r="AI727" s="1">
        <v>5.707</v>
      </c>
      <c r="AJ727" s="1">
        <v>8.04</v>
      </c>
      <c r="AK727" s="1">
        <v>3275.463</v>
      </c>
      <c r="AL727" s="1">
        <v>23.66</v>
      </c>
      <c r="AM727" s="1">
        <v>20616.994</v>
      </c>
      <c r="AN727" s="1">
        <v>148.925</v>
      </c>
      <c r="AO727" s="1">
        <v>50.426</v>
      </c>
      <c r="AP727" s="1">
        <v>71.093</v>
      </c>
      <c r="AQ727" s="1">
        <v>-0.663</v>
      </c>
      <c r="AR727" s="1">
        <v>-0.182</v>
      </c>
      <c r="AS727" s="1">
        <v>27.361</v>
      </c>
      <c r="AT727" s="1">
        <v>296.259</v>
      </c>
      <c r="AU727" s="1">
        <v>2.14</v>
      </c>
      <c r="AV727" s="1">
        <v>3787.895</v>
      </c>
      <c r="AW727" s="1">
        <v>-35.252</v>
      </c>
      <c r="AX727" s="1">
        <v>-1.026</v>
      </c>
      <c r="AY727" s="1">
        <v>260.975</v>
      </c>
      <c r="AZ727" s="1">
        <v>1.885</v>
      </c>
      <c r="BA727" s="1">
        <v>4.561</v>
      </c>
      <c r="BB727" s="1">
        <v>13.062</v>
      </c>
      <c r="BC727" s="1">
        <v>22.85</v>
      </c>
      <c r="BD727" s="1">
        <v>14.011</v>
      </c>
      <c r="BE727" s="1">
        <v>1.386</v>
      </c>
      <c r="BF727" s="1">
        <v>11.709</v>
      </c>
      <c r="BG727" s="1">
        <v>636.819</v>
      </c>
      <c r="BH727" s="1">
        <v>4.6</v>
      </c>
      <c r="BI727" s="1">
        <v>1620.978</v>
      </c>
      <c r="BJ727" s="1">
        <v>9.804</v>
      </c>
      <c r="BK727" s="1">
        <v>5.59</v>
      </c>
      <c r="BL727" s="1">
        <v>9.683</v>
      </c>
      <c r="BM727" s="1">
        <v>5.298</v>
      </c>
      <c r="BN727" s="1">
        <v>60.554</v>
      </c>
      <c r="BO727" s="1">
        <v>3220.088</v>
      </c>
      <c r="BP727" s="1">
        <v>23.26</v>
      </c>
      <c r="BQ727" s="1">
        <v>8383.086</v>
      </c>
      <c r="BR727" s="1">
        <v>49.574</v>
      </c>
      <c r="BS727" s="1">
        <v>28.907</v>
      </c>
      <c r="BT727" s="1">
        <v>-9.46</v>
      </c>
      <c r="BU727" s="1">
        <v>-25.254</v>
      </c>
      <c r="BV727" s="1">
        <v>11.968</v>
      </c>
      <c r="BW727" s="1">
        <v>4.131</v>
      </c>
      <c r="BX727" s="1">
        <v>40.374</v>
      </c>
      <c r="BY727" s="1">
        <v>2197.024</v>
      </c>
      <c r="BZ727" s="1">
        <v>15.87</v>
      </c>
      <c r="CA727" s="1">
        <v>5589.336</v>
      </c>
      <c r="CB727" s="1">
        <v>33.824</v>
      </c>
      <c r="CC727" s="1">
        <v>19.274</v>
      </c>
      <c r="CD727" s="1">
        <v>7.909</v>
      </c>
      <c r="CE727" s="1">
        <v>3.497</v>
      </c>
      <c r="CF727" s="1">
        <v>47.712</v>
      </c>
      <c r="CG727" s="1">
        <v>29.072</v>
      </c>
      <c r="CH727" s="1">
        <v>0.21</v>
      </c>
      <c r="CI727" s="1">
        <v>6605.16</v>
      </c>
      <c r="CJ727" s="1">
        <v>0.0</v>
      </c>
      <c r="CK727" s="1">
        <v>0.0</v>
      </c>
      <c r="CL727" s="1">
        <v>87.137</v>
      </c>
      <c r="CM727" s="1">
        <v>0.629</v>
      </c>
      <c r="CN727" s="1">
        <v>0.448</v>
      </c>
      <c r="CO727" s="1">
        <v>22.776</v>
      </c>
      <c r="CP727" s="1">
        <v>0.627</v>
      </c>
      <c r="CQ727" s="1">
        <v>0.2</v>
      </c>
      <c r="CR727" s="1">
        <v>0.0</v>
      </c>
      <c r="CS727" s="1">
        <v>79.739</v>
      </c>
      <c r="CT727" s="1">
        <v>0.278</v>
      </c>
      <c r="CU727" s="1">
        <v>27.688</v>
      </c>
      <c r="CV727" s="1">
        <v>0.0</v>
      </c>
      <c r="CW727" s="1">
        <v>86.867</v>
      </c>
      <c r="CX727" s="1">
        <v>0.426</v>
      </c>
      <c r="CY727" s="1">
        <v>0.0</v>
      </c>
      <c r="CZ727" s="1">
        <v>0.3</v>
      </c>
      <c r="DA727" s="1">
        <v>6495.55</v>
      </c>
      <c r="DB727" s="1">
        <v>211.55</v>
      </c>
      <c r="DC727" s="1">
        <v>5.726</v>
      </c>
      <c r="DD727" s="1">
        <v>1.167</v>
      </c>
      <c r="DE727" s="1">
        <v>20.18</v>
      </c>
      <c r="DF727" s="1">
        <v>1023.063</v>
      </c>
      <c r="DG727" s="1">
        <v>7.39</v>
      </c>
      <c r="DH727" s="1">
        <v>2793.75</v>
      </c>
      <c r="DI727" s="1">
        <v>15.75</v>
      </c>
      <c r="DJ727" s="1">
        <v>9.634</v>
      </c>
      <c r="DK727" s="1">
        <v>-9.722</v>
      </c>
      <c r="DL727" s="1">
        <v>-0.362</v>
      </c>
      <c r="DM727" s="1">
        <v>3.198</v>
      </c>
      <c r="DN727" s="1">
        <v>174.433</v>
      </c>
      <c r="DO727" s="1">
        <v>1.26</v>
      </c>
      <c r="DP727" s="1">
        <v>442.67</v>
      </c>
      <c r="DQ727" s="1">
        <v>2.685</v>
      </c>
      <c r="DR727" s="1">
        <v>1.526</v>
      </c>
      <c r="DS727" s="1">
        <v>-3.126</v>
      </c>
      <c r="DT727" s="1">
        <v>-0.127</v>
      </c>
      <c r="DU727" s="1">
        <v>3.386</v>
      </c>
      <c r="DV727" s="1">
        <v>184.124</v>
      </c>
      <c r="DW727" s="1">
        <v>1.33</v>
      </c>
      <c r="DX727" s="1">
        <v>468.711</v>
      </c>
      <c r="DY727" s="1">
        <v>2.835</v>
      </c>
      <c r="DZ727" s="1">
        <v>1.616</v>
      </c>
    </row>
    <row r="728">
      <c r="A728" s="1" t="s">
        <v>188</v>
      </c>
      <c r="B728" s="1">
        <v>2015.0</v>
      </c>
      <c r="C728" s="1" t="s">
        <v>189</v>
      </c>
      <c r="D728" s="1">
        <v>7177463.0</v>
      </c>
      <c r="E728" s="1">
        <v>1.14498609152E11</v>
      </c>
      <c r="F728" s="1">
        <v>32.249</v>
      </c>
      <c r="G728" s="1">
        <v>0.407</v>
      </c>
      <c r="H728" s="1">
        <v>232.285</v>
      </c>
      <c r="I728" s="1">
        <v>1.667</v>
      </c>
      <c r="J728" s="1">
        <v>37.618</v>
      </c>
      <c r="K728" s="1">
        <v>0.27</v>
      </c>
      <c r="L728" s="1">
        <v>0.554</v>
      </c>
      <c r="M728" s="1">
        <v>0.749</v>
      </c>
      <c r="N728" s="1">
        <v>494.56</v>
      </c>
      <c r="O728" s="1">
        <v>3.229</v>
      </c>
      <c r="P728" s="1">
        <v>2.385</v>
      </c>
      <c r="Q728" s="1">
        <v>10621.653</v>
      </c>
      <c r="R728" s="1">
        <v>76.237</v>
      </c>
      <c r="S728" s="1">
        <v>3138.992</v>
      </c>
      <c r="T728" s="1">
        <v>22.53</v>
      </c>
      <c r="U728" s="1">
        <v>14.404</v>
      </c>
      <c r="V728" s="1">
        <v>8.591</v>
      </c>
      <c r="W728" s="1">
        <v>9507.163</v>
      </c>
      <c r="X728" s="1">
        <v>68.237</v>
      </c>
      <c r="Y728" s="1">
        <v>46.253</v>
      </c>
      <c r="Z728" s="1">
        <v>34.266</v>
      </c>
      <c r="AA728" s="1">
        <v>38.13</v>
      </c>
      <c r="AB728" s="1">
        <v>5312.462</v>
      </c>
      <c r="AC728" s="1">
        <v>48.71</v>
      </c>
      <c r="AD728" s="1">
        <v>26.282</v>
      </c>
      <c r="AE728" s="1">
        <v>6.207</v>
      </c>
      <c r="AF728" s="1">
        <v>13.13</v>
      </c>
      <c r="AG728" s="1">
        <v>31303.598</v>
      </c>
      <c r="AH728" s="1">
        <v>1.962</v>
      </c>
      <c r="AI728" s="1">
        <v>7.129</v>
      </c>
      <c r="AJ728" s="1">
        <v>10.616</v>
      </c>
      <c r="AK728" s="1">
        <v>3424.608</v>
      </c>
      <c r="AL728" s="1">
        <v>24.58</v>
      </c>
      <c r="AM728" s="1">
        <v>22228.094</v>
      </c>
      <c r="AN728" s="1">
        <v>159.541</v>
      </c>
      <c r="AO728" s="1">
        <v>50.462</v>
      </c>
      <c r="AP728" s="1">
        <v>71.709</v>
      </c>
      <c r="AQ728" s="1">
        <v>9.656</v>
      </c>
      <c r="AR728" s="1">
        <v>2.642</v>
      </c>
      <c r="AS728" s="1">
        <v>30.003</v>
      </c>
      <c r="AT728" s="1">
        <v>259.145</v>
      </c>
      <c r="AU728" s="1">
        <v>1.86</v>
      </c>
      <c r="AV728" s="1">
        <v>4180.237</v>
      </c>
      <c r="AW728" s="1">
        <v>-42.026</v>
      </c>
      <c r="AX728" s="1">
        <v>-0.792</v>
      </c>
      <c r="AY728" s="1">
        <v>152.267</v>
      </c>
      <c r="AZ728" s="1">
        <v>1.093</v>
      </c>
      <c r="BA728" s="1">
        <v>3.819</v>
      </c>
      <c r="BB728" s="1">
        <v>13.486</v>
      </c>
      <c r="BC728" s="1">
        <v>24.09</v>
      </c>
      <c r="BD728" s="1">
        <v>22.881</v>
      </c>
      <c r="BE728" s="1">
        <v>2.606</v>
      </c>
      <c r="BF728" s="1">
        <v>14.315</v>
      </c>
      <c r="BG728" s="1">
        <v>787.186</v>
      </c>
      <c r="BH728" s="1">
        <v>5.65</v>
      </c>
      <c r="BI728" s="1">
        <v>1994.479</v>
      </c>
      <c r="BJ728" s="1">
        <v>11.599</v>
      </c>
      <c r="BK728" s="1">
        <v>6.434</v>
      </c>
      <c r="BL728" s="1">
        <v>5.265</v>
      </c>
      <c r="BM728" s="1">
        <v>2.389</v>
      </c>
      <c r="BN728" s="1">
        <v>62.944</v>
      </c>
      <c r="BO728" s="1">
        <v>3361.912</v>
      </c>
      <c r="BP728" s="1">
        <v>24.13</v>
      </c>
      <c r="BQ728" s="1">
        <v>8769.636</v>
      </c>
      <c r="BR728" s="1">
        <v>49.538</v>
      </c>
      <c r="BS728" s="1">
        <v>28.291</v>
      </c>
      <c r="BT728" s="1">
        <v>-10.58</v>
      </c>
      <c r="BU728" s="1">
        <v>-27.747</v>
      </c>
      <c r="BV728" s="1">
        <v>-3.05</v>
      </c>
      <c r="BW728" s="1">
        <v>-1.43</v>
      </c>
      <c r="BX728" s="1">
        <v>38.944</v>
      </c>
      <c r="BY728" s="1">
        <v>2142.818</v>
      </c>
      <c r="BZ728" s="1">
        <v>15.38</v>
      </c>
      <c r="CA728" s="1">
        <v>5425.915</v>
      </c>
      <c r="CB728" s="1">
        <v>31.575</v>
      </c>
      <c r="CC728" s="1">
        <v>17.504</v>
      </c>
      <c r="CD728" s="1">
        <v>11.715</v>
      </c>
      <c r="CE728" s="1">
        <v>5.59</v>
      </c>
      <c r="CF728" s="1">
        <v>53.301</v>
      </c>
      <c r="CG728" s="1">
        <v>26.472</v>
      </c>
      <c r="CH728" s="1">
        <v>0.19</v>
      </c>
      <c r="CI728" s="1">
        <v>7426.203</v>
      </c>
      <c r="CJ728" s="1">
        <v>0.0</v>
      </c>
      <c r="CK728" s="1">
        <v>0.0</v>
      </c>
      <c r="CL728" s="1">
        <v>87.695</v>
      </c>
      <c r="CM728" s="1">
        <v>0.629</v>
      </c>
      <c r="CN728" s="1">
        <v>0.39</v>
      </c>
      <c r="CO728" s="1">
        <v>23.957</v>
      </c>
      <c r="CP728" s="1">
        <v>0.844</v>
      </c>
      <c r="CQ728" s="1">
        <v>0.27</v>
      </c>
      <c r="CR728" s="1">
        <v>0.0</v>
      </c>
      <c r="CS728" s="1">
        <v>34.56</v>
      </c>
      <c r="CT728" s="1">
        <v>0.217</v>
      </c>
      <c r="CU728" s="1">
        <v>37.618</v>
      </c>
      <c r="CV728" s="1">
        <v>0.0</v>
      </c>
      <c r="CW728" s="1">
        <v>117.636</v>
      </c>
      <c r="CX728" s="1">
        <v>0.554</v>
      </c>
      <c r="CY728" s="1">
        <v>0.0</v>
      </c>
      <c r="CZ728" s="1">
        <v>0.379</v>
      </c>
      <c r="DA728" s="1">
        <v>6786.521</v>
      </c>
      <c r="DB728" s="1">
        <v>224.68</v>
      </c>
      <c r="DC728" s="1">
        <v>20.517</v>
      </c>
      <c r="DD728" s="1">
        <v>3.819</v>
      </c>
      <c r="DE728" s="1">
        <v>23.999</v>
      </c>
      <c r="DF728" s="1">
        <v>1219.094</v>
      </c>
      <c r="DG728" s="1">
        <v>8.75</v>
      </c>
      <c r="DH728" s="1">
        <v>3343.72</v>
      </c>
      <c r="DI728" s="1">
        <v>17.963</v>
      </c>
      <c r="DJ728" s="1">
        <v>10.787</v>
      </c>
      <c r="DK728" s="1">
        <v>9.948</v>
      </c>
      <c r="DL728" s="1">
        <v>0.3</v>
      </c>
      <c r="DM728" s="1">
        <v>3.498</v>
      </c>
      <c r="DN728" s="1">
        <v>192.268</v>
      </c>
      <c r="DO728" s="1">
        <v>1.38</v>
      </c>
      <c r="DP728" s="1">
        <v>487.342</v>
      </c>
      <c r="DQ728" s="1">
        <v>2.833</v>
      </c>
      <c r="DR728" s="1">
        <v>1.572</v>
      </c>
      <c r="DS728" s="1">
        <v>9.089</v>
      </c>
      <c r="DT728" s="1">
        <v>0.289</v>
      </c>
      <c r="DU728" s="1">
        <v>3.675</v>
      </c>
      <c r="DV728" s="1">
        <v>202.021</v>
      </c>
      <c r="DW728" s="1">
        <v>1.45</v>
      </c>
      <c r="DX728" s="1">
        <v>511.979</v>
      </c>
      <c r="DY728" s="1">
        <v>2.977</v>
      </c>
      <c r="DZ728" s="1">
        <v>1.652</v>
      </c>
    </row>
    <row r="729">
      <c r="A729" s="1" t="s">
        <v>188</v>
      </c>
      <c r="B729" s="1">
        <v>2016.0</v>
      </c>
      <c r="C729" s="1" t="s">
        <v>189</v>
      </c>
      <c r="D729" s="1">
        <v>7127389.0</v>
      </c>
      <c r="E729" s="1">
        <v>1.17979078656E11</v>
      </c>
      <c r="F729" s="1">
        <v>11.543</v>
      </c>
      <c r="G729" s="1">
        <v>0.192</v>
      </c>
      <c r="H729" s="1">
        <v>260.918</v>
      </c>
      <c r="I729" s="1">
        <v>1.86</v>
      </c>
      <c r="J729" s="1">
        <v>49.106</v>
      </c>
      <c r="K729" s="1">
        <v>0.35</v>
      </c>
      <c r="L729" s="1">
        <v>0.786</v>
      </c>
      <c r="M729" s="1">
        <v>0.881</v>
      </c>
      <c r="N729" s="1">
        <v>472.041</v>
      </c>
      <c r="O729" s="1">
        <v>-13.133</v>
      </c>
      <c r="P729" s="1">
        <v>-10.012</v>
      </c>
      <c r="Q729" s="1">
        <v>9291.58</v>
      </c>
      <c r="R729" s="1">
        <v>66.225</v>
      </c>
      <c r="S729" s="1">
        <v>2717.685</v>
      </c>
      <c r="T729" s="1">
        <v>19.37</v>
      </c>
      <c r="U729" s="1">
        <v>-12.769</v>
      </c>
      <c r="V729" s="1">
        <v>-8.713</v>
      </c>
      <c r="W729" s="1">
        <v>8351.505</v>
      </c>
      <c r="X729" s="1">
        <v>59.524</v>
      </c>
      <c r="Y729" s="1">
        <v>43.499</v>
      </c>
      <c r="Z729" s="1">
        <v>31.371</v>
      </c>
      <c r="AA729" s="1">
        <v>38.16</v>
      </c>
      <c r="AB729" s="1">
        <v>5353.994</v>
      </c>
      <c r="AC729" s="1">
        <v>44.53</v>
      </c>
      <c r="AD729" s="1">
        <v>25.249</v>
      </c>
      <c r="AE729" s="1">
        <v>-5.146</v>
      </c>
      <c r="AF729" s="1">
        <v>-11.563</v>
      </c>
      <c r="AG729" s="1">
        <v>29901.186</v>
      </c>
      <c r="AH729" s="1">
        <v>1.806</v>
      </c>
      <c r="AI729" s="1">
        <v>-4.924</v>
      </c>
      <c r="AJ729" s="1">
        <v>-7.856</v>
      </c>
      <c r="AK729" s="1">
        <v>3045.996</v>
      </c>
      <c r="AL729" s="1">
        <v>21.71</v>
      </c>
      <c r="AM729" s="1">
        <v>21282.053</v>
      </c>
      <c r="AN729" s="1">
        <v>151.685</v>
      </c>
      <c r="AO729" s="1">
        <v>48.754</v>
      </c>
      <c r="AP729" s="1">
        <v>71.853</v>
      </c>
      <c r="AQ729" s="1">
        <v>4.156</v>
      </c>
      <c r="AR729" s="1">
        <v>1.247</v>
      </c>
      <c r="AS729" s="1">
        <v>31.25</v>
      </c>
      <c r="AT729" s="1">
        <v>287.623</v>
      </c>
      <c r="AU729" s="1">
        <v>2.05</v>
      </c>
      <c r="AV729" s="1">
        <v>4384.565</v>
      </c>
      <c r="AW729" s="1">
        <v>-10.881</v>
      </c>
      <c r="AX729" s="1">
        <v>-0.119</v>
      </c>
      <c r="AY729" s="1">
        <v>136.652</v>
      </c>
      <c r="AZ729" s="1">
        <v>0.974</v>
      </c>
      <c r="BA729" s="1">
        <v>4.604</v>
      </c>
      <c r="BB729" s="1">
        <v>14.803</v>
      </c>
      <c r="BC729" s="1">
        <v>21.02</v>
      </c>
      <c r="BD729" s="1">
        <v>-31.385</v>
      </c>
      <c r="BE729" s="1">
        <v>-4.567</v>
      </c>
      <c r="BF729" s="1">
        <v>9.748</v>
      </c>
      <c r="BG729" s="1">
        <v>544.379</v>
      </c>
      <c r="BH729" s="1">
        <v>3.88</v>
      </c>
      <c r="BI729" s="1">
        <v>1367.73</v>
      </c>
      <c r="BJ729" s="1">
        <v>8.713</v>
      </c>
      <c r="BK729" s="1">
        <v>4.618</v>
      </c>
      <c r="BL729" s="1">
        <v>-4.363</v>
      </c>
      <c r="BM729" s="1">
        <v>-3.525</v>
      </c>
      <c r="BN729" s="1">
        <v>59.419</v>
      </c>
      <c r="BO729" s="1">
        <v>3201.733</v>
      </c>
      <c r="BP729" s="1">
        <v>22.82</v>
      </c>
      <c r="BQ729" s="1">
        <v>8336.711</v>
      </c>
      <c r="BR729" s="1">
        <v>51.246</v>
      </c>
      <c r="BS729" s="1">
        <v>28.147</v>
      </c>
      <c r="BT729" s="1">
        <v>-6.37</v>
      </c>
      <c r="BU729" s="1">
        <v>-16.693</v>
      </c>
      <c r="BV729" s="1">
        <v>2.555</v>
      </c>
      <c r="BW729" s="1">
        <v>0.694</v>
      </c>
      <c r="BX729" s="1">
        <v>39.638</v>
      </c>
      <c r="BY729" s="1">
        <v>2213.994</v>
      </c>
      <c r="BZ729" s="1">
        <v>15.78</v>
      </c>
      <c r="CA729" s="1">
        <v>5561.39</v>
      </c>
      <c r="CB729" s="1">
        <v>35.437</v>
      </c>
      <c r="CC729" s="1">
        <v>18.777</v>
      </c>
      <c r="CD729" s="1">
        <v>1.705</v>
      </c>
      <c r="CE729" s="1">
        <v>0.909</v>
      </c>
      <c r="CF729" s="1">
        <v>54.21</v>
      </c>
      <c r="CG729" s="1">
        <v>40.688</v>
      </c>
      <c r="CH729" s="1">
        <v>0.29</v>
      </c>
      <c r="CI729" s="1">
        <v>7605.908</v>
      </c>
      <c r="CJ729" s="1">
        <v>0.274</v>
      </c>
      <c r="CK729" s="1">
        <v>0.002</v>
      </c>
      <c r="CL729" s="1">
        <v>88.553</v>
      </c>
      <c r="CM729" s="1">
        <v>0.631</v>
      </c>
      <c r="CN729" s="1">
        <v>0.651</v>
      </c>
      <c r="CO729" s="1">
        <v>25.679</v>
      </c>
      <c r="CP729" s="1">
        <v>1.105</v>
      </c>
      <c r="CQ729" s="1">
        <v>0.35</v>
      </c>
      <c r="CR729" s="1">
        <v>0.0</v>
      </c>
      <c r="CS729" s="1">
        <v>30.878</v>
      </c>
      <c r="CT729" s="1">
        <v>0.261</v>
      </c>
      <c r="CU729" s="1">
        <v>49.106</v>
      </c>
      <c r="CV729" s="1">
        <v>0.0</v>
      </c>
      <c r="CW729" s="1">
        <v>155.042</v>
      </c>
      <c r="CX729" s="1">
        <v>0.786</v>
      </c>
      <c r="CY729" s="1">
        <v>0.0</v>
      </c>
      <c r="CZ729" s="1">
        <v>0.523</v>
      </c>
      <c r="DA729" s="1">
        <v>6247.729</v>
      </c>
      <c r="DB729" s="1">
        <v>213.117</v>
      </c>
      <c r="DC729" s="1">
        <v>-14.571</v>
      </c>
      <c r="DD729" s="1">
        <v>-4.219</v>
      </c>
      <c r="DE729" s="1">
        <v>19.781</v>
      </c>
      <c r="DF729" s="1">
        <v>987.739</v>
      </c>
      <c r="DG729" s="1">
        <v>7.04</v>
      </c>
      <c r="DH729" s="1">
        <v>2775.321</v>
      </c>
      <c r="DI729" s="1">
        <v>15.81</v>
      </c>
      <c r="DJ729" s="1">
        <v>9.37</v>
      </c>
      <c r="DK729" s="1">
        <v>0.458</v>
      </c>
      <c r="DL729" s="1">
        <v>-0.01</v>
      </c>
      <c r="DM729" s="1">
        <v>3.487</v>
      </c>
      <c r="DN729" s="1">
        <v>195.022</v>
      </c>
      <c r="DO729" s="1">
        <v>1.39</v>
      </c>
      <c r="DP729" s="1">
        <v>489.297</v>
      </c>
      <c r="DQ729" s="1">
        <v>3.121</v>
      </c>
      <c r="DR729" s="1">
        <v>1.652</v>
      </c>
      <c r="DS729" s="1">
        <v>-1.829</v>
      </c>
      <c r="DT729" s="1">
        <v>-0.094</v>
      </c>
      <c r="DU729" s="1">
        <v>3.58</v>
      </c>
      <c r="DV729" s="1">
        <v>199.231</v>
      </c>
      <c r="DW729" s="1">
        <v>1.42</v>
      </c>
      <c r="DX729" s="1">
        <v>502.334</v>
      </c>
      <c r="DY729" s="1">
        <v>3.189</v>
      </c>
      <c r="DZ729" s="1">
        <v>1.696</v>
      </c>
    </row>
    <row r="730">
      <c r="A730" s="1" t="s">
        <v>188</v>
      </c>
      <c r="B730" s="1">
        <v>2017.0</v>
      </c>
      <c r="C730" s="1" t="s">
        <v>189</v>
      </c>
      <c r="D730" s="1">
        <v>7075586.0</v>
      </c>
      <c r="E730" s="1">
        <v>1.21237946368E11</v>
      </c>
      <c r="F730" s="1">
        <v>1.837</v>
      </c>
      <c r="G730" s="1">
        <v>0.034</v>
      </c>
      <c r="H730" s="1">
        <v>267.656</v>
      </c>
      <c r="I730" s="1">
        <v>1.894</v>
      </c>
      <c r="J730" s="1">
        <v>56.532</v>
      </c>
      <c r="K730" s="1">
        <v>0.4</v>
      </c>
      <c r="L730" s="1">
        <v>0.892</v>
      </c>
      <c r="M730" s="1">
        <v>0.875</v>
      </c>
      <c r="N730" s="1">
        <v>502.899</v>
      </c>
      <c r="O730" s="1">
        <v>7.211</v>
      </c>
      <c r="P730" s="1">
        <v>4.776</v>
      </c>
      <c r="Q730" s="1">
        <v>10034.554</v>
      </c>
      <c r="R730" s="1">
        <v>71.0</v>
      </c>
      <c r="S730" s="1">
        <v>2956.646</v>
      </c>
      <c r="T730" s="1">
        <v>20.92</v>
      </c>
      <c r="U730" s="1">
        <v>11.343</v>
      </c>
      <c r="V730" s="1">
        <v>6.752</v>
      </c>
      <c r="W730" s="1">
        <v>9366.87</v>
      </c>
      <c r="X730" s="1">
        <v>66.276</v>
      </c>
      <c r="Y730" s="1">
        <v>46.655</v>
      </c>
      <c r="Z730" s="1">
        <v>32.812</v>
      </c>
      <c r="AA730" s="1">
        <v>39.36</v>
      </c>
      <c r="AB730" s="1">
        <v>5562.79</v>
      </c>
      <c r="AC730" s="1">
        <v>44.84</v>
      </c>
      <c r="AD730" s="1">
        <v>24.419</v>
      </c>
      <c r="AE730" s="1">
        <v>2.373</v>
      </c>
      <c r="AF730" s="1">
        <v>5.057</v>
      </c>
      <c r="AG730" s="1">
        <v>30834.828</v>
      </c>
      <c r="AH730" s="1">
        <v>1.8</v>
      </c>
      <c r="AI730" s="1">
        <v>5.517</v>
      </c>
      <c r="AJ730" s="1">
        <v>8.369</v>
      </c>
      <c r="AK730" s="1">
        <v>3273.227</v>
      </c>
      <c r="AL730" s="1">
        <v>23.16</v>
      </c>
      <c r="AM730" s="1">
        <v>22620.631</v>
      </c>
      <c r="AN730" s="1">
        <v>160.054</v>
      </c>
      <c r="AO730" s="1">
        <v>51.65</v>
      </c>
      <c r="AP730" s="1">
        <v>73.967</v>
      </c>
      <c r="AQ730" s="1">
        <v>2.835</v>
      </c>
      <c r="AR730" s="1">
        <v>0.886</v>
      </c>
      <c r="AS730" s="1">
        <v>32.137</v>
      </c>
      <c r="AT730" s="1">
        <v>272.769</v>
      </c>
      <c r="AU730" s="1">
        <v>1.93</v>
      </c>
      <c r="AV730" s="1">
        <v>4541.885</v>
      </c>
      <c r="BA730" s="1">
        <v>4.304</v>
      </c>
      <c r="BB730" s="1">
        <v>14.851</v>
      </c>
      <c r="BC730" s="1">
        <v>22.55</v>
      </c>
      <c r="BD730" s="1">
        <v>-27.108</v>
      </c>
      <c r="BE730" s="1">
        <v>-2.678</v>
      </c>
      <c r="BF730" s="1">
        <v>7.07</v>
      </c>
      <c r="BG730" s="1">
        <v>399.967</v>
      </c>
      <c r="BH730" s="1">
        <v>2.83</v>
      </c>
      <c r="BI730" s="1">
        <v>999.247</v>
      </c>
      <c r="BJ730" s="1">
        <v>6.311</v>
      </c>
      <c r="BK730" s="1">
        <v>3.267</v>
      </c>
      <c r="BL730" s="1">
        <v>-4.504</v>
      </c>
      <c r="BM730" s="1">
        <v>-3.086</v>
      </c>
      <c r="BN730" s="1">
        <v>56.333</v>
      </c>
      <c r="BO730" s="1">
        <v>3064.057</v>
      </c>
      <c r="BP730" s="1">
        <v>21.68</v>
      </c>
      <c r="BQ730" s="1">
        <v>7961.582</v>
      </c>
      <c r="BR730" s="1">
        <v>48.35</v>
      </c>
      <c r="BS730" s="1">
        <v>26.033</v>
      </c>
      <c r="BT730" s="1">
        <v>-5.48</v>
      </c>
      <c r="BU730" s="1">
        <v>-13.923</v>
      </c>
      <c r="BV730" s="1">
        <v>-1.461</v>
      </c>
      <c r="BW730" s="1">
        <v>-0.774</v>
      </c>
      <c r="BX730" s="1">
        <v>38.864</v>
      </c>
      <c r="BY730" s="1">
        <v>2197.698</v>
      </c>
      <c r="BZ730" s="1">
        <v>15.55</v>
      </c>
      <c r="CA730" s="1">
        <v>5492.654</v>
      </c>
      <c r="CB730" s="1">
        <v>34.679</v>
      </c>
      <c r="CC730" s="1">
        <v>17.96</v>
      </c>
      <c r="CD730" s="1">
        <v>4.994</v>
      </c>
      <c r="CE730" s="1">
        <v>2.707</v>
      </c>
      <c r="CF730" s="1">
        <v>56.917</v>
      </c>
      <c r="CG730" s="1">
        <v>43.813</v>
      </c>
      <c r="CH730" s="1">
        <v>0.31</v>
      </c>
      <c r="CI730" s="1">
        <v>8044.191</v>
      </c>
      <c r="CN730" s="1">
        <v>0.691</v>
      </c>
      <c r="CO730" s="1">
        <v>26.303</v>
      </c>
      <c r="CP730" s="1">
        <v>1.237</v>
      </c>
      <c r="CQ730" s="1">
        <v>0.4</v>
      </c>
      <c r="CR730" s="1">
        <v>0.0</v>
      </c>
      <c r="CS730" s="1">
        <v>11.981</v>
      </c>
      <c r="CT730" s="1">
        <v>0.132</v>
      </c>
      <c r="CU730" s="1">
        <v>56.532</v>
      </c>
      <c r="CV730" s="1">
        <v>0.0</v>
      </c>
      <c r="CW730" s="1">
        <v>174.889</v>
      </c>
      <c r="CX730" s="1">
        <v>0.892</v>
      </c>
      <c r="CY730" s="1">
        <v>0.0</v>
      </c>
      <c r="CZ730" s="1">
        <v>0.572</v>
      </c>
      <c r="DA730" s="1">
        <v>6337.284</v>
      </c>
      <c r="DB730" s="1">
        <v>218.174</v>
      </c>
      <c r="DC730" s="1">
        <v>-9.894</v>
      </c>
      <c r="DD730" s="1">
        <v>-2.312</v>
      </c>
      <c r="DE730" s="1">
        <v>17.469</v>
      </c>
      <c r="DF730" s="1">
        <v>866.359</v>
      </c>
      <c r="DG730" s="1">
        <v>6.13</v>
      </c>
      <c r="DH730" s="1">
        <v>2468.927</v>
      </c>
      <c r="DI730" s="1">
        <v>13.671</v>
      </c>
      <c r="DJ730" s="1">
        <v>8.073</v>
      </c>
      <c r="DK730" s="1">
        <v>1.079</v>
      </c>
      <c r="DL730" s="1">
        <v>0.02</v>
      </c>
      <c r="DM730" s="1">
        <v>3.507</v>
      </c>
      <c r="DN730" s="1">
        <v>197.863</v>
      </c>
      <c r="DO730" s="1">
        <v>1.4</v>
      </c>
      <c r="DP730" s="1">
        <v>495.708</v>
      </c>
      <c r="DQ730" s="1">
        <v>3.122</v>
      </c>
      <c r="DR730" s="1">
        <v>1.621</v>
      </c>
      <c r="DS730" s="1">
        <v>5.551</v>
      </c>
      <c r="DT730" s="1">
        <v>0.18</v>
      </c>
      <c r="DU730" s="1">
        <v>3.76</v>
      </c>
      <c r="DV730" s="1">
        <v>211.997</v>
      </c>
      <c r="DW730" s="1">
        <v>1.5</v>
      </c>
      <c r="DX730" s="1">
        <v>531.427</v>
      </c>
      <c r="DY730" s="1">
        <v>3.345</v>
      </c>
      <c r="DZ730" s="1">
        <v>1.738</v>
      </c>
    </row>
    <row r="731">
      <c r="A731" s="1" t="s">
        <v>188</v>
      </c>
      <c r="B731" s="1">
        <v>2018.0</v>
      </c>
      <c r="C731" s="1" t="s">
        <v>189</v>
      </c>
      <c r="D731" s="1">
        <v>7024687.0</v>
      </c>
      <c r="E731" s="1">
        <v>1.24492857344E11</v>
      </c>
      <c r="F731" s="1">
        <v>-1.322</v>
      </c>
      <c r="G731" s="1">
        <v>-0.025</v>
      </c>
      <c r="H731" s="1">
        <v>266.032</v>
      </c>
      <c r="I731" s="1">
        <v>1.869</v>
      </c>
      <c r="J731" s="1">
        <v>223.498</v>
      </c>
      <c r="K731" s="1">
        <v>1.57</v>
      </c>
      <c r="L731" s="1">
        <v>3.376</v>
      </c>
      <c r="M731" s="1">
        <v>0.863</v>
      </c>
      <c r="N731" s="1">
        <v>442.701</v>
      </c>
      <c r="O731" s="1">
        <v>-10.643</v>
      </c>
      <c r="P731" s="1">
        <v>-7.557</v>
      </c>
      <c r="Q731" s="1">
        <v>9031.514</v>
      </c>
      <c r="R731" s="1">
        <v>63.444</v>
      </c>
      <c r="S731" s="1">
        <v>2656.346</v>
      </c>
      <c r="T731" s="1">
        <v>18.66</v>
      </c>
      <c r="U731" s="1">
        <v>-10.262</v>
      </c>
      <c r="V731" s="1">
        <v>-6.801</v>
      </c>
      <c r="W731" s="1">
        <v>8466.549</v>
      </c>
      <c r="X731" s="1">
        <v>59.475</v>
      </c>
      <c r="Y731" s="1">
        <v>40.12</v>
      </c>
      <c r="Z731" s="1">
        <v>29.284</v>
      </c>
      <c r="AA731" s="1">
        <v>38.7</v>
      </c>
      <c r="AB731" s="1">
        <v>5509.143</v>
      </c>
      <c r="AC731" s="1">
        <v>46.51</v>
      </c>
      <c r="AD731" s="1">
        <v>26.172</v>
      </c>
      <c r="AE731" s="1">
        <v>0.293</v>
      </c>
      <c r="AF731" s="1">
        <v>0.64</v>
      </c>
      <c r="AG731" s="1">
        <v>31149.314</v>
      </c>
      <c r="AH731" s="1">
        <v>1.758</v>
      </c>
      <c r="AI731" s="1">
        <v>-6.077</v>
      </c>
      <c r="AJ731" s="1">
        <v>-9.726</v>
      </c>
      <c r="AK731" s="1">
        <v>2989.457</v>
      </c>
      <c r="AL731" s="1">
        <v>21.0</v>
      </c>
      <c r="AM731" s="1">
        <v>21400.006</v>
      </c>
      <c r="AN731" s="1">
        <v>150.328</v>
      </c>
      <c r="AO731" s="1">
        <v>45.152</v>
      </c>
      <c r="AP731" s="1">
        <v>69.389</v>
      </c>
      <c r="AQ731" s="1">
        <v>-5.935</v>
      </c>
      <c r="AR731" s="1">
        <v>-1.907</v>
      </c>
      <c r="AS731" s="1">
        <v>30.229</v>
      </c>
      <c r="AT731" s="1">
        <v>287.557</v>
      </c>
      <c r="AU731" s="1">
        <v>2.02</v>
      </c>
      <c r="AV731" s="1">
        <v>4303.288</v>
      </c>
      <c r="BA731" s="1">
        <v>4.343</v>
      </c>
      <c r="BB731" s="1">
        <v>13.953</v>
      </c>
      <c r="BC731" s="1">
        <v>20.59</v>
      </c>
      <c r="BD731" s="1">
        <v>81.98</v>
      </c>
      <c r="BE731" s="1">
        <v>5.732</v>
      </c>
      <c r="BF731" s="1">
        <v>12.802</v>
      </c>
      <c r="BG731" s="1">
        <v>733.129</v>
      </c>
      <c r="BH731" s="1">
        <v>5.15</v>
      </c>
      <c r="BI731" s="1">
        <v>1822.491</v>
      </c>
      <c r="BJ731" s="1">
        <v>11.073</v>
      </c>
      <c r="BK731" s="1">
        <v>5.909</v>
      </c>
      <c r="BL731" s="1">
        <v>16.139</v>
      </c>
      <c r="BM731" s="1">
        <v>9.986</v>
      </c>
      <c r="BN731" s="1">
        <v>66.319</v>
      </c>
      <c r="BO731" s="1">
        <v>3631.479</v>
      </c>
      <c r="BP731" s="1">
        <v>25.51</v>
      </c>
      <c r="BQ731" s="1">
        <v>9440.784</v>
      </c>
      <c r="BR731" s="1">
        <v>54.848</v>
      </c>
      <c r="BS731" s="1">
        <v>30.611</v>
      </c>
      <c r="BT731" s="1">
        <v>-7.81</v>
      </c>
      <c r="BU731" s="1">
        <v>-20.181</v>
      </c>
      <c r="BV731" s="1">
        <v>3.73</v>
      </c>
      <c r="BW731" s="1">
        <v>1.249</v>
      </c>
      <c r="BX731" s="1">
        <v>40.113</v>
      </c>
      <c r="BY731" s="1">
        <v>2296.188</v>
      </c>
      <c r="BZ731" s="1">
        <v>16.13</v>
      </c>
      <c r="CA731" s="1">
        <v>5710.238</v>
      </c>
      <c r="CB731" s="1">
        <v>34.681</v>
      </c>
      <c r="CC731" s="1">
        <v>18.515</v>
      </c>
      <c r="CD731" s="1">
        <v>-0.46</v>
      </c>
      <c r="CE731" s="1">
        <v>-0.262</v>
      </c>
      <c r="CF731" s="1">
        <v>56.656</v>
      </c>
      <c r="CG731" s="1">
        <v>45.554</v>
      </c>
      <c r="CH731" s="1">
        <v>0.32</v>
      </c>
      <c r="CI731" s="1">
        <v>8065.205</v>
      </c>
      <c r="CN731" s="1">
        <v>0.688</v>
      </c>
      <c r="CO731" s="1">
        <v>26.151</v>
      </c>
      <c r="CP731" s="1">
        <v>4.916</v>
      </c>
      <c r="CQ731" s="1">
        <v>1.57</v>
      </c>
      <c r="CR731" s="1">
        <v>0.0</v>
      </c>
      <c r="CS731" s="1">
        <v>297.233</v>
      </c>
      <c r="CT731" s="1">
        <v>3.678</v>
      </c>
      <c r="CU731" s="1">
        <v>223.498</v>
      </c>
      <c r="CV731" s="1">
        <v>0.0</v>
      </c>
      <c r="CW731" s="1">
        <v>699.749</v>
      </c>
      <c r="CX731" s="1">
        <v>3.376</v>
      </c>
      <c r="CY731" s="1">
        <v>0.0</v>
      </c>
      <c r="CZ731" s="1">
        <v>2.269</v>
      </c>
      <c r="DA731" s="1">
        <v>6620.936</v>
      </c>
      <c r="DB731" s="1">
        <v>218.814</v>
      </c>
      <c r="DC731" s="1">
        <v>40.178</v>
      </c>
      <c r="DD731" s="1">
        <v>8.737</v>
      </c>
      <c r="DE731" s="1">
        <v>26.206</v>
      </c>
      <c r="DF731" s="1">
        <v>1335.291</v>
      </c>
      <c r="DG731" s="1">
        <v>9.38</v>
      </c>
      <c r="DH731" s="1">
        <v>3730.546</v>
      </c>
      <c r="DI731" s="1">
        <v>20.168</v>
      </c>
      <c r="DJ731" s="1">
        <v>12.096</v>
      </c>
      <c r="DK731" s="1">
        <v>-4.29</v>
      </c>
      <c r="DL731" s="1">
        <v>-0.167</v>
      </c>
      <c r="DM731" s="1">
        <v>3.34</v>
      </c>
      <c r="DN731" s="1">
        <v>190.756</v>
      </c>
      <c r="DO731" s="1">
        <v>1.34</v>
      </c>
      <c r="DP731" s="1">
        <v>475.504</v>
      </c>
      <c r="DQ731" s="1">
        <v>2.881</v>
      </c>
      <c r="DR731" s="1">
        <v>1.542</v>
      </c>
      <c r="DS731" s="1">
        <v>-12.363</v>
      </c>
      <c r="DT731" s="1">
        <v>-0.481</v>
      </c>
      <c r="DU731" s="1">
        <v>3.279</v>
      </c>
      <c r="DV731" s="1">
        <v>187.909</v>
      </c>
      <c r="DW731" s="1">
        <v>1.32</v>
      </c>
      <c r="DX731" s="1">
        <v>466.77</v>
      </c>
      <c r="DY731" s="1">
        <v>2.838</v>
      </c>
      <c r="DZ731" s="1">
        <v>1.513</v>
      </c>
    </row>
    <row r="732">
      <c r="A732" s="1" t="s">
        <v>188</v>
      </c>
      <c r="B732" s="1">
        <v>2019.0</v>
      </c>
      <c r="C732" s="1" t="s">
        <v>189</v>
      </c>
      <c r="D732" s="1">
        <v>6975420.0</v>
      </c>
      <c r="E732" s="1">
        <v>1.29520074752E11</v>
      </c>
      <c r="F732" s="1">
        <v>9.689</v>
      </c>
      <c r="G732" s="1">
        <v>0.181</v>
      </c>
      <c r="H732" s="1">
        <v>293.87</v>
      </c>
      <c r="I732" s="1">
        <v>2.05</v>
      </c>
      <c r="J732" s="1">
        <v>260.916</v>
      </c>
      <c r="K732" s="1">
        <v>1.82</v>
      </c>
      <c r="L732" s="1">
        <v>4.163</v>
      </c>
      <c r="M732" s="1">
        <v>0.978</v>
      </c>
      <c r="N732" s="1">
        <v>438.701</v>
      </c>
      <c r="O732" s="1">
        <v>-6.756</v>
      </c>
      <c r="P732" s="1">
        <v>-4.286</v>
      </c>
      <c r="Q732" s="1">
        <v>8480.862</v>
      </c>
      <c r="R732" s="1">
        <v>59.158</v>
      </c>
      <c r="S732" s="1">
        <v>2465.802</v>
      </c>
      <c r="T732" s="1">
        <v>17.2</v>
      </c>
      <c r="U732" s="1">
        <v>-7.408</v>
      </c>
      <c r="V732" s="1">
        <v>-4.406</v>
      </c>
      <c r="W732" s="1">
        <v>7894.69</v>
      </c>
      <c r="X732" s="1">
        <v>55.069</v>
      </c>
      <c r="Y732" s="1">
        <v>39.341</v>
      </c>
      <c r="Z732" s="1">
        <v>28.221</v>
      </c>
      <c r="AA732" s="1">
        <v>37.91</v>
      </c>
      <c r="AB732" s="1">
        <v>5434.798</v>
      </c>
      <c r="AC732" s="1">
        <v>43.72</v>
      </c>
      <c r="AD732" s="1">
        <v>25.274</v>
      </c>
      <c r="AE732" s="1">
        <v>-3.319</v>
      </c>
      <c r="AF732" s="1">
        <v>-7.263</v>
      </c>
      <c r="AG732" s="1">
        <v>30328.125</v>
      </c>
      <c r="AH732" s="1">
        <v>1.633</v>
      </c>
      <c r="AI732" s="1">
        <v>-2.292</v>
      </c>
      <c r="AJ732" s="1">
        <v>-3.445</v>
      </c>
      <c r="AK732" s="1">
        <v>2819.902</v>
      </c>
      <c r="AL732" s="1">
        <v>19.67</v>
      </c>
      <c r="AM732" s="1">
        <v>21057.301</v>
      </c>
      <c r="AN732" s="1">
        <v>146.884</v>
      </c>
      <c r="AO732" s="1">
        <v>44.991</v>
      </c>
      <c r="AP732" s="1">
        <v>70.071</v>
      </c>
      <c r="AQ732" s="1">
        <v>-6.353</v>
      </c>
      <c r="AR732" s="1">
        <v>-1.921</v>
      </c>
      <c r="AS732" s="1">
        <v>28.309</v>
      </c>
      <c r="AT732" s="1">
        <v>308.225</v>
      </c>
      <c r="AU732" s="1">
        <v>2.15</v>
      </c>
      <c r="AV732" s="1">
        <v>4058.358</v>
      </c>
      <c r="BA732" s="1">
        <v>4.918</v>
      </c>
      <c r="BB732" s="1">
        <v>13.505</v>
      </c>
      <c r="BC732" s="1">
        <v>19.18</v>
      </c>
      <c r="BD732" s="1">
        <v>-43.079</v>
      </c>
      <c r="BE732" s="1">
        <v>-5.551</v>
      </c>
      <c r="BF732" s="1">
        <v>7.251</v>
      </c>
      <c r="BG732" s="1">
        <v>420.046</v>
      </c>
      <c r="BH732" s="1">
        <v>2.93</v>
      </c>
      <c r="BI732" s="1">
        <v>1039.541</v>
      </c>
      <c r="BJ732" s="1">
        <v>6.702</v>
      </c>
      <c r="BK732" s="1">
        <v>3.459</v>
      </c>
      <c r="BL732" s="1">
        <v>-4.693</v>
      </c>
      <c r="BM732" s="1">
        <v>-3.581</v>
      </c>
      <c r="BN732" s="1">
        <v>62.738</v>
      </c>
      <c r="BO732" s="1">
        <v>3447.821</v>
      </c>
      <c r="BP732" s="1">
        <v>24.05</v>
      </c>
      <c r="BQ732" s="1">
        <v>8994.093</v>
      </c>
      <c r="BR732" s="1">
        <v>55.009</v>
      </c>
      <c r="BS732" s="1">
        <v>29.929</v>
      </c>
      <c r="BT732" s="1">
        <v>-5.81</v>
      </c>
      <c r="BU732" s="1">
        <v>-15.326</v>
      </c>
      <c r="BV732" s="1">
        <v>2.667</v>
      </c>
      <c r="BW732" s="1">
        <v>0.866</v>
      </c>
      <c r="BX732" s="1">
        <v>40.978</v>
      </c>
      <c r="BY732" s="1">
        <v>2374.051</v>
      </c>
      <c r="BZ732" s="1">
        <v>16.56</v>
      </c>
      <c r="CA732" s="1">
        <v>5874.691</v>
      </c>
      <c r="CB732" s="1">
        <v>37.877</v>
      </c>
      <c r="CC732" s="1">
        <v>19.549</v>
      </c>
      <c r="CD732" s="1">
        <v>4.874</v>
      </c>
      <c r="CE732" s="1">
        <v>2.762</v>
      </c>
      <c r="CF732" s="1">
        <v>59.417</v>
      </c>
      <c r="CG732" s="1">
        <v>45.875</v>
      </c>
      <c r="CH732" s="1">
        <v>0.32</v>
      </c>
      <c r="CI732" s="1">
        <v>8518.08</v>
      </c>
      <c r="CN732" s="1">
        <v>0.732</v>
      </c>
      <c r="CO732" s="1">
        <v>28.345</v>
      </c>
      <c r="CP732" s="1">
        <v>5.69</v>
      </c>
      <c r="CQ732" s="1">
        <v>1.82</v>
      </c>
      <c r="CR732" s="1">
        <v>0.0</v>
      </c>
      <c r="CS732" s="1">
        <v>15.757</v>
      </c>
      <c r="CT732" s="1">
        <v>0.775</v>
      </c>
      <c r="CU732" s="1">
        <v>260.916</v>
      </c>
      <c r="CV732" s="1">
        <v>0.0</v>
      </c>
      <c r="CW732" s="1">
        <v>815.726</v>
      </c>
      <c r="CX732" s="1">
        <v>4.163</v>
      </c>
      <c r="CY732" s="1">
        <v>0.0</v>
      </c>
      <c r="CZ732" s="1">
        <v>2.714</v>
      </c>
      <c r="DA732" s="1">
        <v>6267.723</v>
      </c>
      <c r="DB732" s="1">
        <v>211.551</v>
      </c>
      <c r="DC732" s="1">
        <v>-15.244</v>
      </c>
      <c r="DD732" s="1">
        <v>-4.447</v>
      </c>
      <c r="DE732" s="1">
        <v>21.759</v>
      </c>
      <c r="DF732" s="1">
        <v>1073.77</v>
      </c>
      <c r="DG732" s="1">
        <v>7.49</v>
      </c>
      <c r="DH732" s="1">
        <v>3119.402</v>
      </c>
      <c r="DI732" s="1">
        <v>17.132</v>
      </c>
      <c r="DJ732" s="1">
        <v>10.38</v>
      </c>
      <c r="DK732" s="1">
        <v>5.548</v>
      </c>
      <c r="DL732" s="1">
        <v>0.168</v>
      </c>
      <c r="DM732" s="1">
        <v>3.508</v>
      </c>
      <c r="DN732" s="1">
        <v>203.572</v>
      </c>
      <c r="DO732" s="1">
        <v>1.42</v>
      </c>
      <c r="DP732" s="1">
        <v>502.928</v>
      </c>
      <c r="DQ732" s="1">
        <v>3.248</v>
      </c>
      <c r="DR732" s="1">
        <v>1.674</v>
      </c>
      <c r="DS732" s="1">
        <v>-0.086</v>
      </c>
      <c r="DT732" s="1">
        <v>-0.019</v>
      </c>
      <c r="DU732" s="1">
        <v>3.26</v>
      </c>
      <c r="DV732" s="1">
        <v>189.236</v>
      </c>
      <c r="DW732" s="1">
        <v>1.32</v>
      </c>
      <c r="DX732" s="1">
        <v>467.337</v>
      </c>
      <c r="DY732" s="1">
        <v>3.019</v>
      </c>
      <c r="DZ732" s="1">
        <v>1.555</v>
      </c>
    </row>
    <row r="733">
      <c r="A733" s="1" t="s">
        <v>188</v>
      </c>
      <c r="B733" s="1">
        <v>2020.0</v>
      </c>
      <c r="C733" s="1" t="s">
        <v>189</v>
      </c>
      <c r="D733" s="1">
        <v>6933606.0</v>
      </c>
      <c r="E733" s="1">
        <v>1.24392792064E11</v>
      </c>
      <c r="F733" s="1">
        <v>-3.734</v>
      </c>
      <c r="G733" s="1">
        <v>-0.077</v>
      </c>
      <c r="H733" s="1">
        <v>284.604</v>
      </c>
      <c r="I733" s="1">
        <v>1.973</v>
      </c>
      <c r="J733" s="1">
        <v>245.183</v>
      </c>
      <c r="K733" s="1">
        <v>1.7</v>
      </c>
      <c r="L733" s="1">
        <v>4.235</v>
      </c>
      <c r="M733" s="1">
        <v>1.02</v>
      </c>
      <c r="N733" s="1">
        <v>383.906</v>
      </c>
      <c r="O733" s="1">
        <v>-18.282</v>
      </c>
      <c r="P733" s="1">
        <v>-10.815</v>
      </c>
      <c r="Q733" s="1">
        <v>6972.199</v>
      </c>
      <c r="R733" s="1">
        <v>48.342</v>
      </c>
      <c r="S733" s="1">
        <v>1948.481</v>
      </c>
      <c r="T733" s="1">
        <v>13.51</v>
      </c>
      <c r="U733" s="1">
        <v>-20.123</v>
      </c>
      <c r="V733" s="1">
        <v>-11.081</v>
      </c>
      <c r="W733" s="1">
        <v>6344.086</v>
      </c>
      <c r="X733" s="1">
        <v>43.987</v>
      </c>
      <c r="Y733" s="1">
        <v>33.657</v>
      </c>
      <c r="Z733" s="1">
        <v>24.983</v>
      </c>
      <c r="AA733" s="1">
        <v>36.73</v>
      </c>
      <c r="AB733" s="1">
        <v>5297.388</v>
      </c>
      <c r="AC733" s="1">
        <v>40.14</v>
      </c>
      <c r="AD733" s="1">
        <v>25.566</v>
      </c>
      <c r="AE733" s="1">
        <v>-7.647</v>
      </c>
      <c r="AF733" s="1">
        <v>-16.178</v>
      </c>
      <c r="AG733" s="1">
        <v>28177.818</v>
      </c>
      <c r="AH733" s="1">
        <v>1.571</v>
      </c>
      <c r="AI733" s="1">
        <v>-10.86</v>
      </c>
      <c r="AJ733" s="1">
        <v>-15.951</v>
      </c>
      <c r="AK733" s="1">
        <v>2313.371</v>
      </c>
      <c r="AL733" s="1">
        <v>16.04</v>
      </c>
      <c r="AM733" s="1">
        <v>18883.713</v>
      </c>
      <c r="AN733" s="1">
        <v>130.932</v>
      </c>
      <c r="AO733" s="1">
        <v>39.96</v>
      </c>
      <c r="AP733" s="1">
        <v>67.664</v>
      </c>
      <c r="AQ733" s="1">
        <v>3.171</v>
      </c>
      <c r="AR733" s="1">
        <v>0.898</v>
      </c>
      <c r="AS733" s="1">
        <v>29.206</v>
      </c>
      <c r="AT733" s="1">
        <v>330.275</v>
      </c>
      <c r="AU733" s="1">
        <v>2.29</v>
      </c>
      <c r="AV733" s="1">
        <v>4212.31</v>
      </c>
      <c r="BA733" s="1">
        <v>5.705</v>
      </c>
      <c r="BB733" s="1">
        <v>15.093</v>
      </c>
      <c r="BC733" s="1">
        <v>15.41</v>
      </c>
      <c r="BD733" s="1">
        <v>-3.724</v>
      </c>
      <c r="BE733" s="1">
        <v>-0.287</v>
      </c>
      <c r="BF733" s="1">
        <v>6.964</v>
      </c>
      <c r="BG733" s="1">
        <v>406.715</v>
      </c>
      <c r="BH733" s="1">
        <v>2.82</v>
      </c>
      <c r="BI733" s="1">
        <v>1004.376</v>
      </c>
      <c r="BJ733" s="1">
        <v>7.025</v>
      </c>
      <c r="BK733" s="1">
        <v>3.599</v>
      </c>
      <c r="BL733" s="1">
        <v>-0.096</v>
      </c>
      <c r="BM733" s="1">
        <v>-0.165</v>
      </c>
      <c r="BN733" s="1">
        <v>62.573</v>
      </c>
      <c r="BO733" s="1">
        <v>3475.825</v>
      </c>
      <c r="BP733" s="1">
        <v>24.1</v>
      </c>
      <c r="BQ733" s="1">
        <v>9024.553</v>
      </c>
      <c r="BR733" s="1">
        <v>60.04</v>
      </c>
      <c r="BS733" s="1">
        <v>32.336</v>
      </c>
      <c r="BT733" s="1">
        <v>-3.41</v>
      </c>
      <c r="BU733" s="1">
        <v>-9.284</v>
      </c>
      <c r="BV733" s="1">
        <v>0.426</v>
      </c>
      <c r="BW733" s="1">
        <v>0.073</v>
      </c>
      <c r="BX733" s="1">
        <v>41.051</v>
      </c>
      <c r="BY733" s="1">
        <v>2398.463</v>
      </c>
      <c r="BZ733" s="1">
        <v>16.63</v>
      </c>
      <c r="CA733" s="1">
        <v>5920.624</v>
      </c>
      <c r="CB733" s="1">
        <v>41.43</v>
      </c>
      <c r="CC733" s="1">
        <v>21.215</v>
      </c>
      <c r="CD733" s="1">
        <v>-10.155</v>
      </c>
      <c r="CE733" s="1">
        <v>-6.034</v>
      </c>
      <c r="CF733" s="1">
        <v>53.383</v>
      </c>
      <c r="CG733" s="1">
        <v>34.614</v>
      </c>
      <c r="CH733" s="1">
        <v>0.24</v>
      </c>
      <c r="CI733" s="1">
        <v>7699.204</v>
      </c>
      <c r="CN733" s="1">
        <v>0.598</v>
      </c>
      <c r="CO733" s="1">
        <v>27.588</v>
      </c>
      <c r="CP733" s="1">
        <v>5.31</v>
      </c>
      <c r="CQ733" s="1">
        <v>1.7</v>
      </c>
      <c r="CR733" s="1">
        <v>0.0</v>
      </c>
      <c r="CS733" s="1">
        <v>-6.671</v>
      </c>
      <c r="CT733" s="1">
        <v>-0.38</v>
      </c>
      <c r="CU733" s="1">
        <v>245.183</v>
      </c>
      <c r="CV733" s="1">
        <v>0.0</v>
      </c>
      <c r="CW733" s="1">
        <v>765.899</v>
      </c>
      <c r="CX733" s="1">
        <v>4.235</v>
      </c>
      <c r="CY733" s="1">
        <v>0.0</v>
      </c>
      <c r="CZ733" s="1">
        <v>2.744</v>
      </c>
      <c r="DA733" s="1">
        <v>5789.195</v>
      </c>
      <c r="DB733" s="1">
        <v>195.374</v>
      </c>
      <c r="DC733" s="1">
        <v>-1.002</v>
      </c>
      <c r="DD733" s="1">
        <v>-0.238</v>
      </c>
      <c r="DE733" s="1">
        <v>21.521</v>
      </c>
      <c r="DF733" s="1">
        <v>1077.361</v>
      </c>
      <c r="DG733" s="1">
        <v>7.47</v>
      </c>
      <c r="DH733" s="1">
        <v>3103.929</v>
      </c>
      <c r="DI733" s="1">
        <v>18.61</v>
      </c>
      <c r="DJ733" s="1">
        <v>11.122</v>
      </c>
      <c r="DK733" s="1">
        <v>3.629</v>
      </c>
      <c r="DL733" s="1">
        <v>0.118</v>
      </c>
      <c r="DM733" s="1">
        <v>3.626</v>
      </c>
      <c r="DN733" s="1">
        <v>212.011</v>
      </c>
      <c r="DO733" s="1">
        <v>1.47</v>
      </c>
      <c r="DP733" s="1">
        <v>523.028</v>
      </c>
      <c r="DQ733" s="1">
        <v>3.662</v>
      </c>
      <c r="DR733" s="1">
        <v>1.874</v>
      </c>
      <c r="DS733" s="1">
        <v>12.16</v>
      </c>
      <c r="DT733" s="1">
        <v>0.387</v>
      </c>
      <c r="DU733" s="1">
        <v>3.647</v>
      </c>
      <c r="DV733" s="1">
        <v>213.453</v>
      </c>
      <c r="DW733" s="1">
        <v>1.48</v>
      </c>
      <c r="DX733" s="1">
        <v>526.023</v>
      </c>
      <c r="DY733" s="1">
        <v>3.687</v>
      </c>
      <c r="DZ733" s="1">
        <v>1.885</v>
      </c>
    </row>
    <row r="734">
      <c r="A734" s="1" t="s">
        <v>188</v>
      </c>
      <c r="B734" s="1">
        <v>2021.0</v>
      </c>
      <c r="C734" s="1" t="s">
        <v>189</v>
      </c>
      <c r="D734" s="1">
        <v>6877173.0</v>
      </c>
      <c r="E734" s="1">
        <v>1.33889810432E11</v>
      </c>
      <c r="F734" s="1">
        <v>-0.16</v>
      </c>
      <c r="G734" s="1">
        <v>-0.003</v>
      </c>
      <c r="H734" s="1">
        <v>286.479</v>
      </c>
      <c r="I734" s="1">
        <v>1.97</v>
      </c>
      <c r="J734" s="1">
        <v>376.608</v>
      </c>
      <c r="K734" s="1">
        <v>2.59</v>
      </c>
      <c r="L734" s="1">
        <v>5.485</v>
      </c>
      <c r="M734" s="1">
        <v>0.897</v>
      </c>
      <c r="N734" s="1">
        <v>415.29</v>
      </c>
      <c r="O734" s="1">
        <v>26.085</v>
      </c>
      <c r="P734" s="1">
        <v>12.61</v>
      </c>
      <c r="Q734" s="1">
        <v>8862.999</v>
      </c>
      <c r="R734" s="1">
        <v>60.952</v>
      </c>
      <c r="S734" s="1">
        <v>2485.033</v>
      </c>
      <c r="T734" s="1">
        <v>17.09</v>
      </c>
      <c r="U734" s="1">
        <v>24.81</v>
      </c>
      <c r="V734" s="1">
        <v>10.913</v>
      </c>
      <c r="W734" s="1">
        <v>7983.046</v>
      </c>
      <c r="X734" s="1">
        <v>54.901</v>
      </c>
      <c r="Y734" s="1">
        <v>36.192</v>
      </c>
      <c r="Z734" s="1">
        <v>27.739</v>
      </c>
      <c r="AA734" s="1">
        <v>38.44</v>
      </c>
      <c r="AB734" s="1">
        <v>5589.506</v>
      </c>
      <c r="AC734" s="1">
        <v>47.22</v>
      </c>
      <c r="AD734" s="1">
        <v>26.406</v>
      </c>
      <c r="AE734" s="1">
        <v>13.568</v>
      </c>
      <c r="AF734" s="1">
        <v>26.508</v>
      </c>
      <c r="AG734" s="1">
        <v>32263.496</v>
      </c>
      <c r="AH734" s="1">
        <v>1.657</v>
      </c>
      <c r="AI734" s="1">
        <v>14.602</v>
      </c>
      <c r="AJ734" s="1">
        <v>19.118</v>
      </c>
      <c r="AK734" s="1">
        <v>2969.243</v>
      </c>
      <c r="AL734" s="1">
        <v>20.42</v>
      </c>
      <c r="AM734" s="1">
        <v>21818.604</v>
      </c>
      <c r="AN734" s="1">
        <v>150.05</v>
      </c>
      <c r="AO734" s="1">
        <v>43.244</v>
      </c>
      <c r="AP734" s="1">
        <v>68.288</v>
      </c>
      <c r="AQ734" s="1">
        <v>13.057</v>
      </c>
      <c r="AR734" s="1">
        <v>3.814</v>
      </c>
      <c r="AS734" s="1">
        <v>33.02</v>
      </c>
      <c r="AT734" s="1">
        <v>443.496</v>
      </c>
      <c r="AU734" s="1">
        <v>3.05</v>
      </c>
      <c r="AV734" s="1">
        <v>4801.392</v>
      </c>
      <c r="BA734" s="1">
        <v>6.459</v>
      </c>
      <c r="BB734" s="1">
        <v>15.027</v>
      </c>
      <c r="BC734" s="1">
        <v>19.61</v>
      </c>
      <c r="BD734" s="1">
        <v>70.87</v>
      </c>
      <c r="BE734" s="1">
        <v>4.906</v>
      </c>
      <c r="BF734" s="1">
        <v>11.87</v>
      </c>
      <c r="BG734" s="1">
        <v>700.869</v>
      </c>
      <c r="BH734" s="1">
        <v>4.82</v>
      </c>
      <c r="BI734" s="1">
        <v>1725.995</v>
      </c>
      <c r="BJ734" s="1">
        <v>10.208</v>
      </c>
      <c r="BK734" s="1">
        <v>5.402</v>
      </c>
      <c r="BL734" s="1">
        <v>10.361</v>
      </c>
      <c r="BM734" s="1">
        <v>7.109</v>
      </c>
      <c r="BN734" s="1">
        <v>69.682</v>
      </c>
      <c r="BO734" s="1">
        <v>3896.95</v>
      </c>
      <c r="BP734" s="1">
        <v>26.8</v>
      </c>
      <c r="BQ734" s="1">
        <v>10132.329</v>
      </c>
      <c r="BR734" s="1">
        <v>56.756</v>
      </c>
      <c r="BS734" s="1">
        <v>31.712</v>
      </c>
      <c r="BT734" s="1">
        <v>-8.78</v>
      </c>
      <c r="BU734" s="1">
        <v>-22.841</v>
      </c>
      <c r="BV734" s="1">
        <v>-0.835</v>
      </c>
      <c r="BW734" s="1">
        <v>-0.443</v>
      </c>
      <c r="BX734" s="1">
        <v>40.608</v>
      </c>
      <c r="BY734" s="1">
        <v>2397.788</v>
      </c>
      <c r="BZ734" s="1">
        <v>16.49</v>
      </c>
      <c r="CA734" s="1">
        <v>5904.769</v>
      </c>
      <c r="CB734" s="1">
        <v>34.922</v>
      </c>
      <c r="CC734" s="1">
        <v>18.481</v>
      </c>
      <c r="CD734" s="1">
        <v>5.048</v>
      </c>
      <c r="CE734" s="1">
        <v>2.695</v>
      </c>
      <c r="CF734" s="1">
        <v>56.078</v>
      </c>
      <c r="CG734" s="1">
        <v>40.714</v>
      </c>
      <c r="CH734" s="1">
        <v>0.28</v>
      </c>
      <c r="CI734" s="1">
        <v>8154.212</v>
      </c>
      <c r="CN734" s="1">
        <v>0.593</v>
      </c>
      <c r="CO734" s="1">
        <v>25.521</v>
      </c>
      <c r="CP734" s="1">
        <v>8.09</v>
      </c>
      <c r="CQ734" s="1">
        <v>2.59</v>
      </c>
      <c r="CR734" s="1">
        <v>0.0</v>
      </c>
      <c r="CS734" s="1">
        <v>52.347</v>
      </c>
      <c r="CT734" s="1">
        <v>2.78</v>
      </c>
      <c r="CU734" s="1">
        <v>376.608</v>
      </c>
      <c r="CV734" s="1">
        <v>0.0</v>
      </c>
      <c r="CW734" s="1">
        <v>1176.397</v>
      </c>
      <c r="CX734" s="1">
        <v>5.485</v>
      </c>
      <c r="CY734" s="1">
        <v>0.0</v>
      </c>
      <c r="CZ734" s="1">
        <v>3.682</v>
      </c>
      <c r="DA734" s="1">
        <v>6866.193</v>
      </c>
      <c r="DB734" s="1">
        <v>221.882</v>
      </c>
      <c r="DC734" s="1">
        <v>30.083</v>
      </c>
      <c r="DD734" s="1">
        <v>7.552</v>
      </c>
      <c r="DE734" s="1">
        <v>29.074</v>
      </c>
      <c r="DF734" s="1">
        <v>1499.163</v>
      </c>
      <c r="DG734" s="1">
        <v>10.31</v>
      </c>
      <c r="DH734" s="1">
        <v>4227.56</v>
      </c>
      <c r="DI734" s="1">
        <v>21.834</v>
      </c>
      <c r="DJ734" s="1">
        <v>13.231</v>
      </c>
      <c r="DK734" s="1">
        <v>-0.144</v>
      </c>
      <c r="DL734" s="1">
        <v>-0.014</v>
      </c>
      <c r="DM734" s="1">
        <v>3.612</v>
      </c>
      <c r="DN734" s="1">
        <v>213.751</v>
      </c>
      <c r="DO734" s="1">
        <v>1.47</v>
      </c>
      <c r="DP734" s="1">
        <v>525.261</v>
      </c>
      <c r="DQ734" s="1">
        <v>3.113</v>
      </c>
      <c r="DR734" s="1">
        <v>1.644</v>
      </c>
      <c r="DS734" s="1">
        <v>-2.95</v>
      </c>
      <c r="DT734" s="1">
        <v>-0.116</v>
      </c>
      <c r="DU734" s="1">
        <v>3.531</v>
      </c>
      <c r="DV734" s="1">
        <v>207.934</v>
      </c>
      <c r="DW734" s="1">
        <v>1.43</v>
      </c>
      <c r="DX734" s="1">
        <v>513.429</v>
      </c>
      <c r="DY734" s="1">
        <v>3.028</v>
      </c>
      <c r="DZ734" s="1">
        <v>1.607</v>
      </c>
    </row>
    <row r="735">
      <c r="A735" s="1" t="s">
        <v>188</v>
      </c>
      <c r="B735" s="1">
        <v>2022.0</v>
      </c>
      <c r="C735" s="1" t="s">
        <v>189</v>
      </c>
      <c r="D735" s="1">
        <v>6825817.0</v>
      </c>
      <c r="E735" s="1">
        <v>1.3839015936E11</v>
      </c>
      <c r="F735" s="1">
        <v>9.761</v>
      </c>
      <c r="G735" s="1">
        <v>0.192</v>
      </c>
      <c r="H735" s="1">
        <v>316.807</v>
      </c>
      <c r="I735" s="1">
        <v>2.162</v>
      </c>
      <c r="J735" s="1">
        <v>328.166</v>
      </c>
      <c r="K735" s="1">
        <v>2.24</v>
      </c>
      <c r="L735" s="1">
        <v>4.455</v>
      </c>
      <c r="M735" s="1">
        <v>0.951</v>
      </c>
      <c r="N735" s="1">
        <v>476.333</v>
      </c>
      <c r="O735" s="1">
        <v>19.146</v>
      </c>
      <c r="P735" s="1">
        <v>11.67</v>
      </c>
      <c r="Q735" s="1">
        <v>10639.334</v>
      </c>
      <c r="R735" s="1">
        <v>72.622</v>
      </c>
      <c r="S735" s="1">
        <v>3192.292</v>
      </c>
      <c r="T735" s="1">
        <v>21.79</v>
      </c>
      <c r="U735" s="1">
        <v>25.151</v>
      </c>
      <c r="V735" s="1">
        <v>13.808</v>
      </c>
      <c r="W735" s="1">
        <v>10066.047</v>
      </c>
      <c r="X735" s="1">
        <v>68.709</v>
      </c>
      <c r="Y735" s="1">
        <v>43.337</v>
      </c>
      <c r="Z735" s="1">
        <v>31.937</v>
      </c>
      <c r="AA735" s="1">
        <v>38.09</v>
      </c>
      <c r="AB735" s="1">
        <v>5580.284</v>
      </c>
      <c r="AC735" s="1">
        <v>50.28</v>
      </c>
      <c r="AD735" s="1">
        <v>26.766</v>
      </c>
      <c r="AE735" s="1">
        <v>3.384</v>
      </c>
      <c r="AF735" s="1">
        <v>7.509</v>
      </c>
      <c r="AG735" s="1">
        <v>33606.266</v>
      </c>
      <c r="AH735" s="1">
        <v>1.658</v>
      </c>
      <c r="AI735" s="1">
        <v>6.363</v>
      </c>
      <c r="AJ735" s="1">
        <v>9.548</v>
      </c>
      <c r="AK735" s="1">
        <v>3543.898</v>
      </c>
      <c r="AL735" s="1">
        <v>24.19</v>
      </c>
      <c r="AM735" s="1">
        <v>23381.541</v>
      </c>
      <c r="AN735" s="1">
        <v>159.598</v>
      </c>
      <c r="AO735" s="1">
        <v>48.111</v>
      </c>
      <c r="AP735" s="1">
        <v>70.186</v>
      </c>
      <c r="AQ735" s="1">
        <v>-18.127</v>
      </c>
      <c r="AR735" s="1">
        <v>-5.986</v>
      </c>
      <c r="AS735" s="1">
        <v>27.035</v>
      </c>
      <c r="AT735" s="1">
        <v>300.33</v>
      </c>
      <c r="AU735" s="1">
        <v>2.05</v>
      </c>
      <c r="AV735" s="1">
        <v>3960.625</v>
      </c>
      <c r="BA735" s="1">
        <v>4.077</v>
      </c>
      <c r="BB735" s="1">
        <v>11.889</v>
      </c>
      <c r="BC735" s="1">
        <v>23.95</v>
      </c>
      <c r="BD735" s="1">
        <v>-21.081</v>
      </c>
      <c r="BE735" s="1">
        <v>-2.525</v>
      </c>
      <c r="BF735" s="1">
        <v>9.345</v>
      </c>
      <c r="BG735" s="1">
        <v>556.71</v>
      </c>
      <c r="BH735" s="1">
        <v>3.8</v>
      </c>
      <c r="BI735" s="1">
        <v>1369.018</v>
      </c>
      <c r="BJ735" s="1">
        <v>7.558</v>
      </c>
      <c r="BK735" s="1">
        <v>4.11</v>
      </c>
      <c r="BL735" s="1">
        <v>-1.742</v>
      </c>
      <c r="BM735" s="1">
        <v>-1.888</v>
      </c>
      <c r="BN735" s="1">
        <v>67.794</v>
      </c>
      <c r="BO735" s="1">
        <v>3822.253</v>
      </c>
      <c r="BP735" s="1">
        <v>26.09</v>
      </c>
      <c r="BQ735" s="1">
        <v>9931.925</v>
      </c>
      <c r="BR735" s="1">
        <v>51.889</v>
      </c>
      <c r="BS735" s="1">
        <v>29.814</v>
      </c>
      <c r="BT735" s="1">
        <v>-12.19</v>
      </c>
      <c r="BU735" s="1">
        <v>-32.003</v>
      </c>
      <c r="BV735" s="1">
        <v>-0.151</v>
      </c>
      <c r="BW735" s="1">
        <v>-0.161</v>
      </c>
      <c r="BX735" s="1">
        <v>40.447</v>
      </c>
      <c r="BY735" s="1">
        <v>2411.433</v>
      </c>
      <c r="BZ735" s="1">
        <v>16.46</v>
      </c>
      <c r="CA735" s="1">
        <v>5925.623</v>
      </c>
      <c r="CB735" s="1">
        <v>32.737</v>
      </c>
      <c r="CC735" s="1">
        <v>17.787</v>
      </c>
      <c r="CD735" s="1">
        <v>6.89</v>
      </c>
      <c r="CE735" s="1">
        <v>3.864</v>
      </c>
      <c r="CF735" s="1">
        <v>59.941</v>
      </c>
      <c r="CG735" s="1">
        <v>51.276</v>
      </c>
      <c r="CH735" s="1">
        <v>0.35</v>
      </c>
      <c r="CI735" s="1">
        <v>8781.582</v>
      </c>
      <c r="CN735" s="1">
        <v>0.696</v>
      </c>
      <c r="CO735" s="1">
        <v>26.36</v>
      </c>
      <c r="CP735" s="1">
        <v>7.011</v>
      </c>
      <c r="CQ735" s="1">
        <v>2.24</v>
      </c>
      <c r="CR735" s="1">
        <v>0.0</v>
      </c>
      <c r="CS735" s="1">
        <v>-13.338</v>
      </c>
      <c r="CT735" s="1">
        <v>-1.079</v>
      </c>
      <c r="CU735" s="1">
        <v>328.166</v>
      </c>
      <c r="CV735" s="1">
        <v>0.0</v>
      </c>
      <c r="CW735" s="1">
        <v>1027.164</v>
      </c>
      <c r="CX735" s="1">
        <v>4.455</v>
      </c>
      <c r="CY735" s="1">
        <v>0.0</v>
      </c>
      <c r="CZ735" s="1">
        <v>3.083</v>
      </c>
      <c r="DA735" s="1">
        <v>7366.151</v>
      </c>
      <c r="DB735" s="1">
        <v>229.39</v>
      </c>
      <c r="DC735" s="1">
        <v>-3.878</v>
      </c>
      <c r="DD735" s="1">
        <v>-1.727</v>
      </c>
      <c r="DE735" s="1">
        <v>27.346</v>
      </c>
      <c r="DF735" s="1">
        <v>1410.82</v>
      </c>
      <c r="DG735" s="1">
        <v>9.63</v>
      </c>
      <c r="DH735" s="1">
        <v>4006.302</v>
      </c>
      <c r="DI735" s="1">
        <v>19.153</v>
      </c>
      <c r="DJ735" s="1">
        <v>12.026</v>
      </c>
      <c r="DK735" s="1">
        <v>42.768</v>
      </c>
      <c r="DL735" s="1">
        <v>1.532</v>
      </c>
      <c r="DM735" s="1">
        <v>5.145</v>
      </c>
      <c r="DN735" s="1">
        <v>306.19</v>
      </c>
      <c r="DO735" s="1">
        <v>2.09</v>
      </c>
      <c r="DP735" s="1">
        <v>753.692</v>
      </c>
      <c r="DQ735" s="1">
        <v>4.157</v>
      </c>
      <c r="DR735" s="1">
        <v>2.262</v>
      </c>
      <c r="DS735" s="1">
        <v>4.574</v>
      </c>
      <c r="DT735" s="1">
        <v>0.152</v>
      </c>
      <c r="DU735" s="1">
        <v>3.683</v>
      </c>
      <c r="DV735" s="1">
        <v>219.754</v>
      </c>
      <c r="DW735" s="1">
        <v>1.5</v>
      </c>
      <c r="DX735" s="1">
        <v>539.621</v>
      </c>
      <c r="DY735" s="1">
        <v>2.983</v>
      </c>
      <c r="DZ735" s="1">
        <v>1.62</v>
      </c>
    </row>
    <row r="736">
      <c r="A736" s="1" t="s">
        <v>188</v>
      </c>
      <c r="B736" s="1">
        <v>2023.0</v>
      </c>
      <c r="C736" s="1" t="s">
        <v>189</v>
      </c>
      <c r="D736" s="1">
        <v>6795757.0</v>
      </c>
      <c r="F736" s="1">
        <v>-6.653</v>
      </c>
      <c r="G736" s="1">
        <v>-0.144</v>
      </c>
      <c r="H736" s="1">
        <v>297.037</v>
      </c>
      <c r="I736" s="1">
        <v>2.019</v>
      </c>
      <c r="J736" s="1">
        <v>275.172</v>
      </c>
      <c r="K736" s="1">
        <v>1.87</v>
      </c>
      <c r="L736" s="1">
        <v>4.662</v>
      </c>
      <c r="M736" s="1">
        <v>1.036</v>
      </c>
      <c r="N736" s="1">
        <v>338.07</v>
      </c>
      <c r="O736" s="1">
        <v>-40.864</v>
      </c>
      <c r="P736" s="1">
        <v>-29.677</v>
      </c>
      <c r="Q736" s="1">
        <v>6319.454</v>
      </c>
      <c r="R736" s="1">
        <v>42.945</v>
      </c>
      <c r="S736" s="1">
        <v>1726.077</v>
      </c>
      <c r="T736" s="1">
        <v>11.73</v>
      </c>
      <c r="U736" s="1">
        <v>-40.585</v>
      </c>
      <c r="V736" s="1">
        <v>-27.886</v>
      </c>
      <c r="W736" s="1">
        <v>6007.156</v>
      </c>
      <c r="X736" s="1">
        <v>40.823</v>
      </c>
      <c r="Y736" s="1">
        <v>29.245</v>
      </c>
      <c r="Z736" s="1">
        <v>22.042</v>
      </c>
      <c r="AA736" s="1">
        <v>36.78</v>
      </c>
      <c r="AB736" s="1">
        <v>5412.2</v>
      </c>
      <c r="AC736" s="1">
        <v>40.11</v>
      </c>
      <c r="AD736" s="1">
        <v>25.739</v>
      </c>
      <c r="AE736" s="1">
        <v>-14.064</v>
      </c>
      <c r="AF736" s="1">
        <v>-32.262</v>
      </c>
      <c r="AG736" s="1">
        <v>29007.549</v>
      </c>
      <c r="AI736" s="1">
        <v>-20.064</v>
      </c>
      <c r="AJ736" s="1">
        <v>-32.022</v>
      </c>
      <c r="AK736" s="1">
        <v>2040.979</v>
      </c>
      <c r="AL736" s="1">
        <v>13.87</v>
      </c>
      <c r="AM736" s="1">
        <v>18772.904</v>
      </c>
      <c r="AN736" s="1">
        <v>127.576</v>
      </c>
      <c r="AO736" s="1">
        <v>34.58</v>
      </c>
      <c r="AP736" s="1">
        <v>65.479</v>
      </c>
      <c r="AQ736" s="1">
        <v>-6.564</v>
      </c>
      <c r="AR736" s="1">
        <v>-1.774</v>
      </c>
      <c r="AS736" s="1">
        <v>25.26</v>
      </c>
      <c r="AT736" s="1">
        <v>285.472</v>
      </c>
      <c r="AU736" s="1">
        <v>1.94</v>
      </c>
      <c r="AV736" s="1">
        <v>3717.025</v>
      </c>
      <c r="BA736" s="1">
        <v>4.837</v>
      </c>
      <c r="BB736" s="1">
        <v>12.965</v>
      </c>
      <c r="BC736" s="1">
        <v>13.56</v>
      </c>
      <c r="BD736" s="1">
        <v>-19.014</v>
      </c>
      <c r="BE736" s="1">
        <v>-1.832</v>
      </c>
      <c r="BF736" s="1">
        <v>7.513</v>
      </c>
      <c r="BG736" s="1">
        <v>453.224</v>
      </c>
      <c r="BH736" s="1">
        <v>3.08</v>
      </c>
      <c r="BI736" s="1">
        <v>1105.472</v>
      </c>
      <c r="BJ736" s="1">
        <v>7.679</v>
      </c>
      <c r="BK736" s="1">
        <v>3.856</v>
      </c>
      <c r="BL736" s="1">
        <v>-0.084</v>
      </c>
      <c r="BM736" s="1">
        <v>-0.533</v>
      </c>
      <c r="BN736" s="1">
        <v>67.26</v>
      </c>
      <c r="BO736" s="1">
        <v>3861.233</v>
      </c>
      <c r="BP736" s="1">
        <v>26.24</v>
      </c>
      <c r="BQ736" s="1">
        <v>9897.373</v>
      </c>
      <c r="BR736" s="1">
        <v>65.42</v>
      </c>
      <c r="BS736" s="1">
        <v>34.521</v>
      </c>
      <c r="BT736" s="1">
        <v>-3.33</v>
      </c>
      <c r="BU736" s="1">
        <v>-9.054</v>
      </c>
      <c r="BV736" s="1">
        <v>-1.815</v>
      </c>
      <c r="BW736" s="1">
        <v>-1.025</v>
      </c>
      <c r="BX736" s="1">
        <v>39.423</v>
      </c>
      <c r="BY736" s="1">
        <v>2377.954</v>
      </c>
      <c r="BZ736" s="1">
        <v>16.16</v>
      </c>
      <c r="CA736" s="1">
        <v>5801.065</v>
      </c>
      <c r="CB736" s="1">
        <v>40.289</v>
      </c>
      <c r="CC736" s="1">
        <v>20.234</v>
      </c>
      <c r="CD736" s="1">
        <v>-0.952</v>
      </c>
      <c r="CE736" s="1">
        <v>-0.571</v>
      </c>
      <c r="CF736" s="1">
        <v>59.371</v>
      </c>
      <c r="CG736" s="1">
        <v>29.43</v>
      </c>
      <c r="CH736" s="1">
        <v>0.2</v>
      </c>
      <c r="CI736" s="1">
        <v>8736.426</v>
      </c>
      <c r="CN736" s="1">
        <v>0.499</v>
      </c>
      <c r="CO736" s="1">
        <v>30.472</v>
      </c>
      <c r="CP736" s="1">
        <v>5.856</v>
      </c>
      <c r="CQ736" s="1">
        <v>1.87</v>
      </c>
      <c r="CR736" s="1">
        <v>0.0</v>
      </c>
      <c r="CS736" s="1">
        <v>-16.473</v>
      </c>
      <c r="CT736" s="1">
        <v>-1.155</v>
      </c>
      <c r="CU736" s="1">
        <v>275.172</v>
      </c>
      <c r="CV736" s="1">
        <v>0.0</v>
      </c>
      <c r="CW736" s="1">
        <v>861.752</v>
      </c>
      <c r="CX736" s="1">
        <v>4.662</v>
      </c>
      <c r="CY736" s="1">
        <v>0.0</v>
      </c>
      <c r="CZ736" s="1">
        <v>3.006</v>
      </c>
      <c r="DA736" s="1">
        <v>5902.212</v>
      </c>
      <c r="DB736" s="1">
        <v>197.128</v>
      </c>
      <c r="DC736" s="1">
        <v>2.33</v>
      </c>
      <c r="DD736" s="1">
        <v>0.491</v>
      </c>
      <c r="DE736" s="1">
        <v>27.838</v>
      </c>
      <c r="DF736" s="1">
        <v>1483.278</v>
      </c>
      <c r="DG736" s="1">
        <v>10.08</v>
      </c>
      <c r="DH736" s="1">
        <v>4096.309</v>
      </c>
      <c r="DI736" s="1">
        <v>25.131</v>
      </c>
      <c r="DJ736" s="1">
        <v>14.288</v>
      </c>
      <c r="DK736" s="1">
        <v>68.146</v>
      </c>
      <c r="DL736" s="1">
        <v>3.443</v>
      </c>
      <c r="DM736" s="1">
        <v>8.587</v>
      </c>
      <c r="DN736" s="1">
        <v>517.97</v>
      </c>
      <c r="DO736" s="1">
        <v>3.52</v>
      </c>
      <c r="DP736" s="1">
        <v>1263.597</v>
      </c>
      <c r="DQ736" s="1">
        <v>8.776</v>
      </c>
      <c r="DR736" s="1">
        <v>4.407</v>
      </c>
      <c r="DS736" s="1">
        <v>5.652</v>
      </c>
      <c r="DT736" s="1">
        <v>0.18</v>
      </c>
      <c r="DU736" s="1">
        <v>3.863</v>
      </c>
      <c r="DV736" s="1">
        <v>236.913</v>
      </c>
      <c r="DW736" s="1">
        <v>1.61</v>
      </c>
      <c r="DX736" s="1">
        <v>568.451</v>
      </c>
      <c r="DY736" s="1">
        <v>4.014</v>
      </c>
      <c r="DZ736" s="1">
        <v>1.983</v>
      </c>
    </row>
    <row r="737">
      <c r="A737" s="1" t="s">
        <v>188</v>
      </c>
      <c r="B737" s="1">
        <v>2024.0</v>
      </c>
      <c r="C737" s="1" t="s">
        <v>189</v>
      </c>
      <c r="D737" s="1">
        <v>6757647.0</v>
      </c>
      <c r="F737" s="1">
        <v>6.582</v>
      </c>
      <c r="G737" s="1">
        <v>0.133</v>
      </c>
      <c r="H737" s="1">
        <v>318.373</v>
      </c>
      <c r="I737" s="1">
        <v>2.151</v>
      </c>
      <c r="J737" s="1">
        <v>269.325</v>
      </c>
      <c r="K737" s="1">
        <v>1.82</v>
      </c>
      <c r="L737" s="1">
        <v>4.902</v>
      </c>
      <c r="M737" s="1">
        <v>1.135</v>
      </c>
      <c r="N737" s="1">
        <v>264.207</v>
      </c>
      <c r="O737" s="1">
        <v>-26.327</v>
      </c>
      <c r="P737" s="1">
        <v>-11.306</v>
      </c>
      <c r="Q737" s="1">
        <v>4682.016</v>
      </c>
      <c r="R737" s="1">
        <v>31.639</v>
      </c>
      <c r="S737" s="1">
        <v>1185.324</v>
      </c>
      <c r="T737" s="1">
        <v>8.01</v>
      </c>
      <c r="U737" s="1">
        <v>-28.485</v>
      </c>
      <c r="V737" s="1">
        <v>-11.629</v>
      </c>
      <c r="W737" s="1">
        <v>4320.232</v>
      </c>
      <c r="X737" s="1">
        <v>29.195</v>
      </c>
      <c r="Y737" s="1">
        <v>21.573</v>
      </c>
      <c r="Z737" s="1">
        <v>16.694</v>
      </c>
      <c r="AA737" s="1">
        <v>36.09</v>
      </c>
      <c r="AB737" s="1">
        <v>5340.616</v>
      </c>
      <c r="AC737" s="1">
        <v>37.13</v>
      </c>
      <c r="AD737" s="1">
        <v>24.89</v>
      </c>
      <c r="AE737" s="1">
        <v>-2.706</v>
      </c>
      <c r="AF737" s="1">
        <v>-5.334</v>
      </c>
      <c r="AG737" s="1">
        <v>28381.805</v>
      </c>
      <c r="AI737" s="1">
        <v>-5.966</v>
      </c>
      <c r="AJ737" s="1">
        <v>-7.611</v>
      </c>
      <c r="AK737" s="1">
        <v>1490.164</v>
      </c>
      <c r="AL737" s="1">
        <v>10.07</v>
      </c>
      <c r="AM737" s="1">
        <v>17752.492</v>
      </c>
      <c r="AN737" s="1">
        <v>119.965</v>
      </c>
      <c r="AO737" s="1">
        <v>27.121</v>
      </c>
      <c r="AP737" s="1">
        <v>63.296</v>
      </c>
      <c r="AQ737" s="1">
        <v>7.411</v>
      </c>
      <c r="AR737" s="1">
        <v>1.872</v>
      </c>
      <c r="AS737" s="1">
        <v>27.132</v>
      </c>
      <c r="AT737" s="1">
        <v>275.244</v>
      </c>
      <c r="AU737" s="1">
        <v>1.86</v>
      </c>
      <c r="AV737" s="1">
        <v>4015.007</v>
      </c>
      <c r="BA737" s="1">
        <v>5.009</v>
      </c>
      <c r="BB737" s="1">
        <v>14.315</v>
      </c>
      <c r="BC737" s="1">
        <v>9.81</v>
      </c>
      <c r="BD737" s="1">
        <v>-6.581</v>
      </c>
      <c r="BE737" s="1">
        <v>-0.494</v>
      </c>
      <c r="BF737" s="1">
        <v>7.018</v>
      </c>
      <c r="BG737" s="1">
        <v>429.143</v>
      </c>
      <c r="BH737" s="1">
        <v>2.9</v>
      </c>
      <c r="BI737" s="1">
        <v>1038.547</v>
      </c>
      <c r="BJ737" s="1">
        <v>7.81</v>
      </c>
      <c r="BK737" s="1">
        <v>3.703</v>
      </c>
      <c r="BL737" s="1">
        <v>3.777</v>
      </c>
      <c r="BM737" s="1">
        <v>2.306</v>
      </c>
      <c r="BN737" s="1">
        <v>69.566</v>
      </c>
      <c r="BO737" s="1">
        <v>4004.352</v>
      </c>
      <c r="BP737" s="1">
        <v>27.06</v>
      </c>
      <c r="BQ737" s="1">
        <v>10294.38</v>
      </c>
      <c r="BR737" s="1">
        <v>72.879</v>
      </c>
      <c r="BS737" s="1">
        <v>36.704</v>
      </c>
      <c r="BT737" s="1">
        <v>-1.04</v>
      </c>
      <c r="BU737" s="1">
        <v>-2.882</v>
      </c>
      <c r="BV737" s="1">
        <v>-2.502</v>
      </c>
      <c r="BW737" s="1">
        <v>-0.987</v>
      </c>
      <c r="BX737" s="1">
        <v>38.436</v>
      </c>
      <c r="BY737" s="1">
        <v>2296.657</v>
      </c>
      <c r="BZ737" s="1">
        <v>15.52</v>
      </c>
      <c r="CA737" s="1">
        <v>5687.797</v>
      </c>
      <c r="CB737" s="1">
        <v>41.799</v>
      </c>
      <c r="CC737" s="1">
        <v>20.28</v>
      </c>
      <c r="CD737" s="1">
        <v>3.071</v>
      </c>
      <c r="CE737" s="1">
        <v>1.823</v>
      </c>
      <c r="CF737" s="1">
        <v>61.194</v>
      </c>
      <c r="CG737" s="1">
        <v>29.596</v>
      </c>
      <c r="CH737" s="1">
        <v>0.2</v>
      </c>
      <c r="CI737" s="1">
        <v>9055.469</v>
      </c>
      <c r="CN737" s="1">
        <v>0.539</v>
      </c>
      <c r="CO737" s="1">
        <v>32.287</v>
      </c>
      <c r="CP737" s="1">
        <v>5.379</v>
      </c>
      <c r="CQ737" s="1">
        <v>1.82</v>
      </c>
      <c r="CR737" s="1">
        <v>0.0</v>
      </c>
      <c r="CS737" s="1">
        <v>-8.155</v>
      </c>
      <c r="CT737" s="1">
        <v>-0.478</v>
      </c>
      <c r="CU737" s="1">
        <v>269.325</v>
      </c>
      <c r="CV737" s="1">
        <v>0.0</v>
      </c>
      <c r="CW737" s="1">
        <v>795.94</v>
      </c>
      <c r="CX737" s="1">
        <v>4.902</v>
      </c>
      <c r="CY737" s="1">
        <v>0.0</v>
      </c>
      <c r="CZ737" s="1">
        <v>2.838</v>
      </c>
      <c r="DA737" s="1">
        <v>5494.516</v>
      </c>
      <c r="DB737" s="1">
        <v>191.794</v>
      </c>
      <c r="DC737" s="1">
        <v>12.181</v>
      </c>
      <c r="DD737" s="1">
        <v>3.292</v>
      </c>
      <c r="DE737" s="1">
        <v>31.13</v>
      </c>
      <c r="DF737" s="1">
        <v>1707.695</v>
      </c>
      <c r="DG737" s="1">
        <v>11.54</v>
      </c>
      <c r="DH737" s="1">
        <v>4606.583</v>
      </c>
      <c r="DI737" s="1">
        <v>31.08</v>
      </c>
      <c r="DJ737" s="1">
        <v>16.425</v>
      </c>
      <c r="DK737" s="1">
        <v>53.983</v>
      </c>
      <c r="DL737" s="1">
        <v>4.636</v>
      </c>
      <c r="DM737" s="1">
        <v>13.223</v>
      </c>
      <c r="DN737" s="1">
        <v>790.216</v>
      </c>
      <c r="DO737" s="1">
        <v>5.34</v>
      </c>
      <c r="DP737" s="1">
        <v>1956.695</v>
      </c>
      <c r="DQ737" s="1">
        <v>14.382</v>
      </c>
      <c r="DR737" s="1">
        <v>6.977</v>
      </c>
      <c r="DS737" s="1">
        <v>-13.055</v>
      </c>
      <c r="DT737" s="1">
        <v>-0.504</v>
      </c>
      <c r="DU737" s="1">
        <v>3.359</v>
      </c>
      <c r="DV737" s="1">
        <v>219.011</v>
      </c>
      <c r="DW737" s="1">
        <v>1.48</v>
      </c>
      <c r="DX737" s="1">
        <v>497.028</v>
      </c>
      <c r="DY737" s="1">
        <v>3.986</v>
      </c>
      <c r="DZ737" s="1">
        <v>1.772</v>
      </c>
    </row>
    <row r="738">
      <c r="A738" s="1" t="s">
        <v>190</v>
      </c>
      <c r="B738" s="1">
        <v>2000.0</v>
      </c>
      <c r="C738" s="1" t="s">
        <v>191</v>
      </c>
      <c r="D738" s="1">
        <v>1.1925495E7</v>
      </c>
      <c r="E738" s="1">
        <v>1.4546973696E10</v>
      </c>
      <c r="J738" s="1">
        <v>0.0</v>
      </c>
      <c r="K738" s="1">
        <v>0.0</v>
      </c>
      <c r="L738" s="1">
        <v>0.0</v>
      </c>
      <c r="N738" s="1">
        <v>487.18</v>
      </c>
      <c r="S738" s="1">
        <v>0.0</v>
      </c>
      <c r="T738" s="1">
        <v>0.0</v>
      </c>
      <c r="V738" s="1">
        <v>0.0</v>
      </c>
      <c r="W738" s="1">
        <v>0.0</v>
      </c>
      <c r="X738" s="1">
        <v>0.0</v>
      </c>
      <c r="Y738" s="1">
        <v>0.0</v>
      </c>
      <c r="AA738" s="1">
        <v>0.39</v>
      </c>
      <c r="AB738" s="1">
        <v>32.703</v>
      </c>
      <c r="AC738" s="1">
        <v>0.39</v>
      </c>
      <c r="AE738" s="1">
        <v>-8.474</v>
      </c>
      <c r="AF738" s="1">
        <v>-0.376</v>
      </c>
      <c r="AG738" s="1">
        <v>340.96</v>
      </c>
      <c r="AH738" s="1">
        <v>0.28</v>
      </c>
      <c r="AK738" s="1">
        <v>24.318</v>
      </c>
      <c r="AL738" s="1">
        <v>0.29</v>
      </c>
      <c r="AO738" s="1">
        <v>74.359</v>
      </c>
      <c r="AT738" s="1">
        <v>0.0</v>
      </c>
      <c r="AU738" s="1">
        <v>0.0</v>
      </c>
      <c r="AX738" s="1">
        <v>0.0</v>
      </c>
      <c r="AY738" s="1">
        <v>0.0</v>
      </c>
      <c r="AZ738" s="1">
        <v>0.0</v>
      </c>
      <c r="BA738" s="1">
        <v>0.0</v>
      </c>
      <c r="BC738" s="1">
        <v>0.19</v>
      </c>
      <c r="BG738" s="1">
        <v>8.385</v>
      </c>
      <c r="BH738" s="1">
        <v>0.1</v>
      </c>
      <c r="BJ738" s="1">
        <v>25.641</v>
      </c>
      <c r="BO738" s="1">
        <v>8.385</v>
      </c>
      <c r="BP738" s="1">
        <v>0.1</v>
      </c>
      <c r="BR738" s="1">
        <v>25.641</v>
      </c>
      <c r="BT738" s="1">
        <v>0.0</v>
      </c>
      <c r="BU738" s="1">
        <v>0.0</v>
      </c>
      <c r="BY738" s="1">
        <v>0.0</v>
      </c>
      <c r="BZ738" s="1">
        <v>0.0</v>
      </c>
      <c r="CB738" s="1">
        <v>0.0</v>
      </c>
      <c r="CG738" s="1">
        <v>24.318</v>
      </c>
      <c r="CH738" s="1">
        <v>0.29</v>
      </c>
      <c r="CK738" s="1">
        <v>0.0</v>
      </c>
      <c r="CL738" s="1">
        <v>0.0</v>
      </c>
      <c r="CM738" s="1">
        <v>0.0</v>
      </c>
      <c r="CN738" s="1">
        <v>74.359</v>
      </c>
      <c r="CQ738" s="1">
        <v>0.0</v>
      </c>
      <c r="CR738" s="1">
        <v>0.0</v>
      </c>
      <c r="CU738" s="1">
        <v>0.0</v>
      </c>
      <c r="CV738" s="1">
        <v>0.0</v>
      </c>
      <c r="CX738" s="1">
        <v>0.0</v>
      </c>
      <c r="CY738" s="1">
        <v>0.0</v>
      </c>
      <c r="DA738" s="1">
        <v>32.703</v>
      </c>
      <c r="DB738" s="1">
        <v>4.066</v>
      </c>
      <c r="DF738" s="1">
        <v>8.385</v>
      </c>
      <c r="DG738" s="1">
        <v>0.1</v>
      </c>
      <c r="DI738" s="1">
        <v>25.641</v>
      </c>
      <c r="DN738" s="1">
        <v>0.0</v>
      </c>
      <c r="DO738" s="1">
        <v>0.0</v>
      </c>
      <c r="DQ738" s="1">
        <v>0.0</v>
      </c>
      <c r="DV738" s="1">
        <v>0.0</v>
      </c>
      <c r="DW738" s="1">
        <v>0.0</v>
      </c>
      <c r="DY738" s="1">
        <v>0.0</v>
      </c>
    </row>
    <row r="739">
      <c r="A739" s="1" t="s">
        <v>190</v>
      </c>
      <c r="B739" s="1">
        <v>2001.0</v>
      </c>
      <c r="C739" s="1" t="s">
        <v>191</v>
      </c>
      <c r="D739" s="1">
        <v>1.2294946E7</v>
      </c>
      <c r="E739" s="1">
        <v>1.5179805696E10</v>
      </c>
      <c r="J739" s="1">
        <v>0.0</v>
      </c>
      <c r="K739" s="1">
        <v>0.0</v>
      </c>
      <c r="L739" s="1">
        <v>0.0</v>
      </c>
      <c r="N739" s="1">
        <v>555.556</v>
      </c>
      <c r="S739" s="1">
        <v>0.0</v>
      </c>
      <c r="T739" s="1">
        <v>0.0</v>
      </c>
      <c r="V739" s="1">
        <v>0.0</v>
      </c>
      <c r="W739" s="1">
        <v>0.0</v>
      </c>
      <c r="X739" s="1">
        <v>0.0</v>
      </c>
      <c r="Y739" s="1">
        <v>0.0</v>
      </c>
      <c r="AA739" s="1">
        <v>0.43</v>
      </c>
      <c r="AB739" s="1">
        <v>34.974</v>
      </c>
      <c r="AC739" s="1">
        <v>0.36</v>
      </c>
      <c r="AE739" s="1">
        <v>13.769</v>
      </c>
      <c r="AF739" s="1">
        <v>0.56</v>
      </c>
      <c r="AG739" s="1">
        <v>376.252</v>
      </c>
      <c r="AH739" s="1">
        <v>0.305</v>
      </c>
      <c r="AK739" s="1">
        <v>25.214</v>
      </c>
      <c r="AL739" s="1">
        <v>0.31</v>
      </c>
      <c r="AO739" s="1">
        <v>86.111</v>
      </c>
      <c r="AT739" s="1">
        <v>0.0</v>
      </c>
      <c r="AU739" s="1">
        <v>0.0</v>
      </c>
      <c r="AX739" s="1">
        <v>0.0</v>
      </c>
      <c r="AY739" s="1">
        <v>0.0</v>
      </c>
      <c r="AZ739" s="1">
        <v>0.0</v>
      </c>
      <c r="BA739" s="1">
        <v>0.0</v>
      </c>
      <c r="BC739" s="1">
        <v>0.2</v>
      </c>
      <c r="BG739" s="1">
        <v>4.067</v>
      </c>
      <c r="BH739" s="1">
        <v>0.05</v>
      </c>
      <c r="BJ739" s="1">
        <v>13.889</v>
      </c>
      <c r="BO739" s="1">
        <v>4.067</v>
      </c>
      <c r="BP739" s="1">
        <v>0.05</v>
      </c>
      <c r="BR739" s="1">
        <v>13.889</v>
      </c>
      <c r="BT739" s="1">
        <v>0.07</v>
      </c>
      <c r="BU739" s="1">
        <v>16.279</v>
      </c>
      <c r="BY739" s="1">
        <v>0.0</v>
      </c>
      <c r="BZ739" s="1">
        <v>0.0</v>
      </c>
      <c r="CB739" s="1">
        <v>0.0</v>
      </c>
      <c r="CG739" s="1">
        <v>25.214</v>
      </c>
      <c r="CH739" s="1">
        <v>0.31</v>
      </c>
      <c r="CK739" s="1">
        <v>0.0</v>
      </c>
      <c r="CL739" s="1">
        <v>0.0</v>
      </c>
      <c r="CM739" s="1">
        <v>0.0</v>
      </c>
      <c r="CN739" s="1">
        <v>86.111</v>
      </c>
      <c r="CQ739" s="1">
        <v>0.0</v>
      </c>
      <c r="CR739" s="1">
        <v>0.0</v>
      </c>
      <c r="CU739" s="1">
        <v>0.0</v>
      </c>
      <c r="CV739" s="1">
        <v>0.0</v>
      </c>
      <c r="CX739" s="1">
        <v>0.0</v>
      </c>
      <c r="CY739" s="1">
        <v>0.0</v>
      </c>
      <c r="DA739" s="1">
        <v>29.28</v>
      </c>
      <c r="DB739" s="1">
        <v>4.626</v>
      </c>
      <c r="DF739" s="1">
        <v>4.067</v>
      </c>
      <c r="DG739" s="1">
        <v>0.05</v>
      </c>
      <c r="DI739" s="1">
        <v>13.889</v>
      </c>
      <c r="DN739" s="1">
        <v>0.0</v>
      </c>
      <c r="DO739" s="1">
        <v>0.0</v>
      </c>
      <c r="DQ739" s="1">
        <v>0.0</v>
      </c>
      <c r="DV739" s="1">
        <v>0.0</v>
      </c>
      <c r="DW739" s="1">
        <v>0.0</v>
      </c>
      <c r="DY739" s="1">
        <v>0.0</v>
      </c>
    </row>
    <row r="740">
      <c r="A740" s="1" t="s">
        <v>190</v>
      </c>
      <c r="B740" s="1">
        <v>2002.0</v>
      </c>
      <c r="C740" s="1" t="s">
        <v>191</v>
      </c>
      <c r="D740" s="1">
        <v>1.2680857E7</v>
      </c>
      <c r="E740" s="1">
        <v>1.5543232512E10</v>
      </c>
      <c r="J740" s="1">
        <v>0.0</v>
      </c>
      <c r="K740" s="1">
        <v>0.0</v>
      </c>
      <c r="L740" s="1">
        <v>0.0</v>
      </c>
      <c r="N740" s="1">
        <v>555.556</v>
      </c>
      <c r="S740" s="1">
        <v>0.0</v>
      </c>
      <c r="T740" s="1">
        <v>0.0</v>
      </c>
      <c r="V740" s="1">
        <v>0.0</v>
      </c>
      <c r="W740" s="1">
        <v>0.0</v>
      </c>
      <c r="X740" s="1">
        <v>0.0</v>
      </c>
      <c r="Y740" s="1">
        <v>0.0</v>
      </c>
      <c r="AA740" s="1">
        <v>0.47</v>
      </c>
      <c r="AB740" s="1">
        <v>37.064</v>
      </c>
      <c r="AC740" s="1">
        <v>0.36</v>
      </c>
      <c r="AE740" s="1">
        <v>4.457</v>
      </c>
      <c r="AF740" s="1">
        <v>0.206</v>
      </c>
      <c r="AG740" s="1">
        <v>381.06</v>
      </c>
      <c r="AH740" s="1">
        <v>0.311</v>
      </c>
      <c r="AK740" s="1">
        <v>23.658</v>
      </c>
      <c r="AL740" s="1">
        <v>0.3</v>
      </c>
      <c r="AO740" s="1">
        <v>83.333</v>
      </c>
      <c r="AT740" s="1">
        <v>0.0</v>
      </c>
      <c r="AU740" s="1">
        <v>0.0</v>
      </c>
      <c r="AX740" s="1">
        <v>0.0</v>
      </c>
      <c r="AY740" s="1">
        <v>0.0</v>
      </c>
      <c r="AZ740" s="1">
        <v>0.0</v>
      </c>
      <c r="BA740" s="1">
        <v>0.0</v>
      </c>
      <c r="BC740" s="1">
        <v>0.2</v>
      </c>
      <c r="BG740" s="1">
        <v>4.732</v>
      </c>
      <c r="BH740" s="1">
        <v>0.06</v>
      </c>
      <c r="BJ740" s="1">
        <v>16.667</v>
      </c>
      <c r="BO740" s="1">
        <v>4.732</v>
      </c>
      <c r="BP740" s="1">
        <v>0.06</v>
      </c>
      <c r="BR740" s="1">
        <v>16.667</v>
      </c>
      <c r="BT740" s="1">
        <v>0.11</v>
      </c>
      <c r="BU740" s="1">
        <v>23.404</v>
      </c>
      <c r="BY740" s="1">
        <v>0.0</v>
      </c>
      <c r="BZ740" s="1">
        <v>0.0</v>
      </c>
      <c r="CB740" s="1">
        <v>0.0</v>
      </c>
      <c r="CG740" s="1">
        <v>23.658</v>
      </c>
      <c r="CH740" s="1">
        <v>0.3</v>
      </c>
      <c r="CK740" s="1">
        <v>0.0</v>
      </c>
      <c r="CL740" s="1">
        <v>0.0</v>
      </c>
      <c r="CM740" s="1">
        <v>0.0</v>
      </c>
      <c r="CN740" s="1">
        <v>83.333</v>
      </c>
      <c r="CQ740" s="1">
        <v>0.0</v>
      </c>
      <c r="CR740" s="1">
        <v>0.0</v>
      </c>
      <c r="CU740" s="1">
        <v>0.0</v>
      </c>
      <c r="CV740" s="1">
        <v>0.0</v>
      </c>
      <c r="CX740" s="1">
        <v>0.0</v>
      </c>
      <c r="CY740" s="1">
        <v>0.0</v>
      </c>
      <c r="DA740" s="1">
        <v>28.389</v>
      </c>
      <c r="DB740" s="1">
        <v>4.832</v>
      </c>
      <c r="DF740" s="1">
        <v>4.732</v>
      </c>
      <c r="DG740" s="1">
        <v>0.06</v>
      </c>
      <c r="DI740" s="1">
        <v>16.667</v>
      </c>
      <c r="DN740" s="1">
        <v>0.0</v>
      </c>
      <c r="DO740" s="1">
        <v>0.0</v>
      </c>
      <c r="DQ740" s="1">
        <v>0.0</v>
      </c>
      <c r="DV740" s="1">
        <v>0.0</v>
      </c>
      <c r="DW740" s="1">
        <v>0.0</v>
      </c>
      <c r="DY740" s="1">
        <v>0.0</v>
      </c>
    </row>
    <row r="741">
      <c r="A741" s="1" t="s">
        <v>190</v>
      </c>
      <c r="B741" s="1">
        <v>2003.0</v>
      </c>
      <c r="C741" s="1" t="s">
        <v>191</v>
      </c>
      <c r="D741" s="1">
        <v>1.3082483E7</v>
      </c>
      <c r="E741" s="1">
        <v>1.6390237184E10</v>
      </c>
      <c r="J741" s="1">
        <v>0.0</v>
      </c>
      <c r="K741" s="1">
        <v>0.0</v>
      </c>
      <c r="L741" s="1">
        <v>0.0</v>
      </c>
      <c r="N741" s="1">
        <v>511.111</v>
      </c>
      <c r="S741" s="1">
        <v>0.0</v>
      </c>
      <c r="T741" s="1">
        <v>0.0</v>
      </c>
      <c r="V741" s="1">
        <v>0.0</v>
      </c>
      <c r="W741" s="1">
        <v>0.0</v>
      </c>
      <c r="X741" s="1">
        <v>0.0</v>
      </c>
      <c r="Y741" s="1">
        <v>0.0</v>
      </c>
      <c r="AA741" s="1">
        <v>0.52</v>
      </c>
      <c r="AB741" s="1">
        <v>39.748</v>
      </c>
      <c r="AC741" s="1">
        <v>0.45</v>
      </c>
      <c r="AE741" s="1">
        <v>9.648</v>
      </c>
      <c r="AF741" s="1">
        <v>0.466</v>
      </c>
      <c r="AG741" s="1">
        <v>404.997</v>
      </c>
      <c r="AH741" s="1">
        <v>0.323</v>
      </c>
      <c r="AK741" s="1">
        <v>26.753</v>
      </c>
      <c r="AL741" s="1">
        <v>0.35</v>
      </c>
      <c r="AO741" s="1">
        <v>77.778</v>
      </c>
      <c r="AT741" s="1">
        <v>0.0</v>
      </c>
      <c r="AU741" s="1">
        <v>0.0</v>
      </c>
      <c r="AX741" s="1">
        <v>0.0</v>
      </c>
      <c r="AY741" s="1">
        <v>0.0</v>
      </c>
      <c r="AZ741" s="1">
        <v>0.0</v>
      </c>
      <c r="BA741" s="1">
        <v>0.0</v>
      </c>
      <c r="BC741" s="1">
        <v>0.23</v>
      </c>
      <c r="BG741" s="1">
        <v>7.644</v>
      </c>
      <c r="BH741" s="1">
        <v>0.1</v>
      </c>
      <c r="BJ741" s="1">
        <v>22.222</v>
      </c>
      <c r="BO741" s="1">
        <v>7.644</v>
      </c>
      <c r="BP741" s="1">
        <v>0.1</v>
      </c>
      <c r="BR741" s="1">
        <v>22.222</v>
      </c>
      <c r="BT741" s="1">
        <v>0.07</v>
      </c>
      <c r="BU741" s="1">
        <v>13.462</v>
      </c>
      <c r="BY741" s="1">
        <v>0.0</v>
      </c>
      <c r="BZ741" s="1">
        <v>0.0</v>
      </c>
      <c r="CB741" s="1">
        <v>0.0</v>
      </c>
      <c r="CG741" s="1">
        <v>26.753</v>
      </c>
      <c r="CH741" s="1">
        <v>0.35</v>
      </c>
      <c r="CK741" s="1">
        <v>0.0</v>
      </c>
      <c r="CL741" s="1">
        <v>0.0</v>
      </c>
      <c r="CM741" s="1">
        <v>0.0</v>
      </c>
      <c r="CN741" s="1">
        <v>77.778</v>
      </c>
      <c r="CQ741" s="1">
        <v>0.0</v>
      </c>
      <c r="CR741" s="1">
        <v>0.0</v>
      </c>
      <c r="CU741" s="1">
        <v>0.0</v>
      </c>
      <c r="CV741" s="1">
        <v>0.0</v>
      </c>
      <c r="CX741" s="1">
        <v>0.0</v>
      </c>
      <c r="CY741" s="1">
        <v>0.0</v>
      </c>
      <c r="DA741" s="1">
        <v>34.397</v>
      </c>
      <c r="DB741" s="1">
        <v>5.298</v>
      </c>
      <c r="DF741" s="1">
        <v>7.644</v>
      </c>
      <c r="DG741" s="1">
        <v>0.1</v>
      </c>
      <c r="DI741" s="1">
        <v>22.222</v>
      </c>
      <c r="DN741" s="1">
        <v>0.0</v>
      </c>
      <c r="DO741" s="1">
        <v>0.0</v>
      </c>
      <c r="DQ741" s="1">
        <v>0.0</v>
      </c>
      <c r="DV741" s="1">
        <v>0.0</v>
      </c>
      <c r="DW741" s="1">
        <v>0.0</v>
      </c>
      <c r="DY741" s="1">
        <v>0.0</v>
      </c>
    </row>
    <row r="742">
      <c r="A742" s="1" t="s">
        <v>190</v>
      </c>
      <c r="B742" s="1">
        <v>2004.0</v>
      </c>
      <c r="C742" s="1" t="s">
        <v>191</v>
      </c>
      <c r="D742" s="1">
        <v>1.3500483E7</v>
      </c>
      <c r="E742" s="1">
        <v>1.6718435328E10</v>
      </c>
      <c r="J742" s="1">
        <v>0.0</v>
      </c>
      <c r="K742" s="1">
        <v>0.0</v>
      </c>
      <c r="L742" s="1">
        <v>0.0</v>
      </c>
      <c r="N742" s="1">
        <v>510.638</v>
      </c>
      <c r="S742" s="1">
        <v>0.0</v>
      </c>
      <c r="T742" s="1">
        <v>0.0</v>
      </c>
      <c r="V742" s="1">
        <v>0.0</v>
      </c>
      <c r="W742" s="1">
        <v>0.0</v>
      </c>
      <c r="X742" s="1">
        <v>0.0</v>
      </c>
      <c r="Y742" s="1">
        <v>0.0</v>
      </c>
      <c r="AA742" s="1">
        <v>0.57</v>
      </c>
      <c r="AB742" s="1">
        <v>42.221</v>
      </c>
      <c r="AC742" s="1">
        <v>0.47</v>
      </c>
      <c r="AE742" s="1">
        <v>-10.385</v>
      </c>
      <c r="AF742" s="1">
        <v>-0.55</v>
      </c>
      <c r="AG742" s="1">
        <v>351.701</v>
      </c>
      <c r="AH742" s="1">
        <v>0.284</v>
      </c>
      <c r="AK742" s="1">
        <v>27.406</v>
      </c>
      <c r="AL742" s="1">
        <v>0.37</v>
      </c>
      <c r="AO742" s="1">
        <v>78.723</v>
      </c>
      <c r="AT742" s="1">
        <v>0.0</v>
      </c>
      <c r="AU742" s="1">
        <v>0.0</v>
      </c>
      <c r="AX742" s="1">
        <v>0.0</v>
      </c>
      <c r="AY742" s="1">
        <v>0.0</v>
      </c>
      <c r="AZ742" s="1">
        <v>0.0</v>
      </c>
      <c r="BA742" s="1">
        <v>0.0</v>
      </c>
      <c r="BC742" s="1">
        <v>0.24</v>
      </c>
      <c r="BG742" s="1">
        <v>7.407</v>
      </c>
      <c r="BH742" s="1">
        <v>0.1</v>
      </c>
      <c r="BJ742" s="1">
        <v>21.277</v>
      </c>
      <c r="BO742" s="1">
        <v>7.407</v>
      </c>
      <c r="BP742" s="1">
        <v>0.1</v>
      </c>
      <c r="BR742" s="1">
        <v>21.277</v>
      </c>
      <c r="BT742" s="1">
        <v>0.1</v>
      </c>
      <c r="BU742" s="1">
        <v>17.544</v>
      </c>
      <c r="BY742" s="1">
        <v>0.0</v>
      </c>
      <c r="BZ742" s="1">
        <v>0.0</v>
      </c>
      <c r="CB742" s="1">
        <v>0.0</v>
      </c>
      <c r="CG742" s="1">
        <v>27.406</v>
      </c>
      <c r="CH742" s="1">
        <v>0.37</v>
      </c>
      <c r="CK742" s="1">
        <v>0.0</v>
      </c>
      <c r="CL742" s="1">
        <v>0.0</v>
      </c>
      <c r="CM742" s="1">
        <v>0.0</v>
      </c>
      <c r="CN742" s="1">
        <v>78.723</v>
      </c>
      <c r="CQ742" s="1">
        <v>0.0</v>
      </c>
      <c r="CR742" s="1">
        <v>0.0</v>
      </c>
      <c r="CU742" s="1">
        <v>0.0</v>
      </c>
      <c r="CV742" s="1">
        <v>0.0</v>
      </c>
      <c r="CX742" s="1">
        <v>0.0</v>
      </c>
      <c r="CY742" s="1">
        <v>0.0</v>
      </c>
      <c r="DA742" s="1">
        <v>34.814</v>
      </c>
      <c r="DB742" s="1">
        <v>4.748</v>
      </c>
      <c r="DF742" s="1">
        <v>7.407</v>
      </c>
      <c r="DG742" s="1">
        <v>0.1</v>
      </c>
      <c r="DI742" s="1">
        <v>21.277</v>
      </c>
      <c r="DN742" s="1">
        <v>0.0</v>
      </c>
      <c r="DO742" s="1">
        <v>0.0</v>
      </c>
      <c r="DQ742" s="1">
        <v>0.0</v>
      </c>
      <c r="DV742" s="1">
        <v>0.0</v>
      </c>
      <c r="DW742" s="1">
        <v>0.0</v>
      </c>
      <c r="DY742" s="1">
        <v>0.0</v>
      </c>
    </row>
    <row r="743">
      <c r="A743" s="1" t="s">
        <v>190</v>
      </c>
      <c r="B743" s="1">
        <v>2005.0</v>
      </c>
      <c r="C743" s="1" t="s">
        <v>191</v>
      </c>
      <c r="D743" s="1">
        <v>1.3932081E7</v>
      </c>
      <c r="E743" s="1">
        <v>1.7737650176E10</v>
      </c>
      <c r="J743" s="1">
        <v>0.0</v>
      </c>
      <c r="K743" s="1">
        <v>0.0</v>
      </c>
      <c r="L743" s="1">
        <v>0.0</v>
      </c>
      <c r="N743" s="1">
        <v>538.462</v>
      </c>
      <c r="S743" s="1">
        <v>0.0</v>
      </c>
      <c r="T743" s="1">
        <v>0.0</v>
      </c>
      <c r="V743" s="1">
        <v>0.0</v>
      </c>
      <c r="W743" s="1">
        <v>0.0</v>
      </c>
      <c r="X743" s="1">
        <v>0.0</v>
      </c>
      <c r="Y743" s="1">
        <v>0.0</v>
      </c>
      <c r="AA743" s="1">
        <v>0.65</v>
      </c>
      <c r="AB743" s="1">
        <v>46.655</v>
      </c>
      <c r="AC743" s="1">
        <v>0.52</v>
      </c>
      <c r="AE743" s="1">
        <v>6.5</v>
      </c>
      <c r="AF743" s="1">
        <v>0.309</v>
      </c>
      <c r="AG743" s="1">
        <v>362.96</v>
      </c>
      <c r="AH743" s="1">
        <v>0.285</v>
      </c>
      <c r="AK743" s="1">
        <v>30.146</v>
      </c>
      <c r="AL743" s="1">
        <v>0.42</v>
      </c>
      <c r="AO743" s="1">
        <v>80.769</v>
      </c>
      <c r="AT743" s="1">
        <v>0.0</v>
      </c>
      <c r="AU743" s="1">
        <v>0.0</v>
      </c>
      <c r="AX743" s="1">
        <v>0.0</v>
      </c>
      <c r="AY743" s="1">
        <v>0.0</v>
      </c>
      <c r="AZ743" s="1">
        <v>0.0</v>
      </c>
      <c r="BA743" s="1">
        <v>0.0</v>
      </c>
      <c r="BC743" s="1">
        <v>0.28</v>
      </c>
      <c r="BG743" s="1">
        <v>7.178</v>
      </c>
      <c r="BH743" s="1">
        <v>0.1</v>
      </c>
      <c r="BJ743" s="1">
        <v>19.231</v>
      </c>
      <c r="BO743" s="1">
        <v>7.178</v>
      </c>
      <c r="BP743" s="1">
        <v>0.1</v>
      </c>
      <c r="BR743" s="1">
        <v>19.231</v>
      </c>
      <c r="BT743" s="1">
        <v>0.13</v>
      </c>
      <c r="BU743" s="1">
        <v>20.0</v>
      </c>
      <c r="BY743" s="1">
        <v>0.0</v>
      </c>
      <c r="BZ743" s="1">
        <v>0.0</v>
      </c>
      <c r="CB743" s="1">
        <v>0.0</v>
      </c>
      <c r="CG743" s="1">
        <v>30.146</v>
      </c>
      <c r="CH743" s="1">
        <v>0.42</v>
      </c>
      <c r="CK743" s="1">
        <v>0.0</v>
      </c>
      <c r="CL743" s="1">
        <v>0.0</v>
      </c>
      <c r="CM743" s="1">
        <v>0.0</v>
      </c>
      <c r="CN743" s="1">
        <v>80.769</v>
      </c>
      <c r="CQ743" s="1">
        <v>0.0</v>
      </c>
      <c r="CR743" s="1">
        <v>0.0</v>
      </c>
      <c r="CU743" s="1">
        <v>0.0</v>
      </c>
      <c r="CV743" s="1">
        <v>0.0</v>
      </c>
      <c r="CX743" s="1">
        <v>0.0</v>
      </c>
      <c r="CY743" s="1">
        <v>0.0</v>
      </c>
      <c r="DA743" s="1">
        <v>37.324</v>
      </c>
      <c r="DB743" s="1">
        <v>5.057</v>
      </c>
      <c r="DF743" s="1">
        <v>7.178</v>
      </c>
      <c r="DG743" s="1">
        <v>0.1</v>
      </c>
      <c r="DI743" s="1">
        <v>19.231</v>
      </c>
      <c r="DN743" s="1">
        <v>0.0</v>
      </c>
      <c r="DO743" s="1">
        <v>0.0</v>
      </c>
      <c r="DQ743" s="1">
        <v>0.0</v>
      </c>
      <c r="DV743" s="1">
        <v>0.0</v>
      </c>
      <c r="DW743" s="1">
        <v>0.0</v>
      </c>
      <c r="DY743" s="1">
        <v>0.0</v>
      </c>
    </row>
    <row r="744">
      <c r="A744" s="1" t="s">
        <v>190</v>
      </c>
      <c r="B744" s="1">
        <v>2006.0</v>
      </c>
      <c r="C744" s="1" t="s">
        <v>191</v>
      </c>
      <c r="D744" s="1">
        <v>1.4373659E7</v>
      </c>
      <c r="E744" s="1">
        <v>1.8406719488E10</v>
      </c>
      <c r="J744" s="1">
        <v>0.0</v>
      </c>
      <c r="K744" s="1">
        <v>0.0</v>
      </c>
      <c r="L744" s="1">
        <v>0.0</v>
      </c>
      <c r="N744" s="1">
        <v>563.636</v>
      </c>
      <c r="S744" s="1">
        <v>0.0</v>
      </c>
      <c r="T744" s="1">
        <v>0.0</v>
      </c>
      <c r="V744" s="1">
        <v>0.0</v>
      </c>
      <c r="W744" s="1">
        <v>0.0</v>
      </c>
      <c r="X744" s="1">
        <v>0.0</v>
      </c>
      <c r="Y744" s="1">
        <v>0.0</v>
      </c>
      <c r="AA744" s="1">
        <v>0.69</v>
      </c>
      <c r="AB744" s="1">
        <v>48.004</v>
      </c>
      <c r="AC744" s="1">
        <v>0.55</v>
      </c>
      <c r="AE744" s="1">
        <v>-0.665</v>
      </c>
      <c r="AF744" s="1">
        <v>-0.034</v>
      </c>
      <c r="AG744" s="1">
        <v>349.469</v>
      </c>
      <c r="AH744" s="1">
        <v>0.273</v>
      </c>
      <c r="AK744" s="1">
        <v>32.699</v>
      </c>
      <c r="AL744" s="1">
        <v>0.47</v>
      </c>
      <c r="AO744" s="1">
        <v>85.455</v>
      </c>
      <c r="AT744" s="1">
        <v>0.0</v>
      </c>
      <c r="AU744" s="1">
        <v>0.0</v>
      </c>
      <c r="AX744" s="1">
        <v>0.0</v>
      </c>
      <c r="AY744" s="1">
        <v>0.0</v>
      </c>
      <c r="AZ744" s="1">
        <v>0.0</v>
      </c>
      <c r="BA744" s="1">
        <v>0.0</v>
      </c>
      <c r="BC744" s="1">
        <v>0.31</v>
      </c>
      <c r="BG744" s="1">
        <v>5.566</v>
      </c>
      <c r="BH744" s="1">
        <v>0.08</v>
      </c>
      <c r="BJ744" s="1">
        <v>14.545</v>
      </c>
      <c r="BO744" s="1">
        <v>5.566</v>
      </c>
      <c r="BP744" s="1">
        <v>0.08</v>
      </c>
      <c r="BR744" s="1">
        <v>14.545</v>
      </c>
      <c r="BT744" s="1">
        <v>0.14</v>
      </c>
      <c r="BU744" s="1">
        <v>20.29</v>
      </c>
      <c r="BY744" s="1">
        <v>0.0</v>
      </c>
      <c r="BZ744" s="1">
        <v>0.0</v>
      </c>
      <c r="CB744" s="1">
        <v>0.0</v>
      </c>
      <c r="CG744" s="1">
        <v>32.699</v>
      </c>
      <c r="CH744" s="1">
        <v>0.47</v>
      </c>
      <c r="CK744" s="1">
        <v>0.0</v>
      </c>
      <c r="CL744" s="1">
        <v>0.0</v>
      </c>
      <c r="CM744" s="1">
        <v>0.0</v>
      </c>
      <c r="CN744" s="1">
        <v>85.455</v>
      </c>
      <c r="CQ744" s="1">
        <v>0.0</v>
      </c>
      <c r="CR744" s="1">
        <v>0.0</v>
      </c>
      <c r="CU744" s="1">
        <v>0.0</v>
      </c>
      <c r="CV744" s="1">
        <v>0.0</v>
      </c>
      <c r="CX744" s="1">
        <v>0.0</v>
      </c>
      <c r="CY744" s="1">
        <v>0.0</v>
      </c>
      <c r="DA744" s="1">
        <v>38.264</v>
      </c>
      <c r="DB744" s="1">
        <v>5.023</v>
      </c>
      <c r="DF744" s="1">
        <v>5.566</v>
      </c>
      <c r="DG744" s="1">
        <v>0.08</v>
      </c>
      <c r="DI744" s="1">
        <v>14.545</v>
      </c>
      <c r="DN744" s="1">
        <v>0.0</v>
      </c>
      <c r="DO744" s="1">
        <v>0.0</v>
      </c>
      <c r="DQ744" s="1">
        <v>0.0</v>
      </c>
      <c r="DV744" s="1">
        <v>0.0</v>
      </c>
      <c r="DW744" s="1">
        <v>0.0</v>
      </c>
      <c r="DY744" s="1">
        <v>0.0</v>
      </c>
    </row>
    <row r="745">
      <c r="A745" s="1" t="s">
        <v>190</v>
      </c>
      <c r="B745" s="1">
        <v>2007.0</v>
      </c>
      <c r="C745" s="1" t="s">
        <v>191</v>
      </c>
      <c r="D745" s="1">
        <v>1.4816271E7</v>
      </c>
      <c r="E745" s="1">
        <v>1.8724204544E10</v>
      </c>
      <c r="J745" s="1">
        <v>0.0</v>
      </c>
      <c r="K745" s="1">
        <v>0.0</v>
      </c>
      <c r="L745" s="1">
        <v>0.0</v>
      </c>
      <c r="N745" s="1">
        <v>540.984</v>
      </c>
      <c r="S745" s="1">
        <v>0.0</v>
      </c>
      <c r="T745" s="1">
        <v>0.0</v>
      </c>
      <c r="V745" s="1">
        <v>0.0</v>
      </c>
      <c r="W745" s="1">
        <v>0.0</v>
      </c>
      <c r="X745" s="1">
        <v>0.0</v>
      </c>
      <c r="Y745" s="1">
        <v>0.0</v>
      </c>
      <c r="AA745" s="1">
        <v>0.73</v>
      </c>
      <c r="AB745" s="1">
        <v>49.27</v>
      </c>
      <c r="AC745" s="1">
        <v>0.61</v>
      </c>
      <c r="AE745" s="1">
        <v>41.789</v>
      </c>
      <c r="AF745" s="1">
        <v>2.099</v>
      </c>
      <c r="AG745" s="1">
        <v>480.704</v>
      </c>
      <c r="AH745" s="1">
        <v>0.38</v>
      </c>
      <c r="AK745" s="1">
        <v>33.747</v>
      </c>
      <c r="AL745" s="1">
        <v>0.5</v>
      </c>
      <c r="AO745" s="1">
        <v>81.967</v>
      </c>
      <c r="AT745" s="1">
        <v>0.0</v>
      </c>
      <c r="AU745" s="1">
        <v>0.0</v>
      </c>
      <c r="AX745" s="1">
        <v>0.0</v>
      </c>
      <c r="AY745" s="1">
        <v>0.0</v>
      </c>
      <c r="AZ745" s="1">
        <v>0.0</v>
      </c>
      <c r="BA745" s="1">
        <v>0.0</v>
      </c>
      <c r="BC745" s="1">
        <v>0.33</v>
      </c>
      <c r="BG745" s="1">
        <v>7.424</v>
      </c>
      <c r="BH745" s="1">
        <v>0.11</v>
      </c>
      <c r="BJ745" s="1">
        <v>18.033</v>
      </c>
      <c r="BO745" s="1">
        <v>7.424</v>
      </c>
      <c r="BP745" s="1">
        <v>0.11</v>
      </c>
      <c r="BR745" s="1">
        <v>18.033</v>
      </c>
      <c r="BT745" s="1">
        <v>0.12</v>
      </c>
      <c r="BU745" s="1">
        <v>16.438</v>
      </c>
      <c r="BY745" s="1">
        <v>0.0</v>
      </c>
      <c r="BZ745" s="1">
        <v>0.0</v>
      </c>
      <c r="CB745" s="1">
        <v>0.0</v>
      </c>
      <c r="CG745" s="1">
        <v>33.747</v>
      </c>
      <c r="CH745" s="1">
        <v>0.5</v>
      </c>
      <c r="CK745" s="1">
        <v>0.0</v>
      </c>
      <c r="CL745" s="1">
        <v>0.0</v>
      </c>
      <c r="CM745" s="1">
        <v>0.0</v>
      </c>
      <c r="CN745" s="1">
        <v>81.967</v>
      </c>
      <c r="CQ745" s="1">
        <v>0.0</v>
      </c>
      <c r="CR745" s="1">
        <v>0.0</v>
      </c>
      <c r="CU745" s="1">
        <v>0.0</v>
      </c>
      <c r="CV745" s="1">
        <v>0.0</v>
      </c>
      <c r="CX745" s="1">
        <v>0.0</v>
      </c>
      <c r="CY745" s="1">
        <v>0.0</v>
      </c>
      <c r="DA745" s="1">
        <v>41.171</v>
      </c>
      <c r="DB745" s="1">
        <v>7.122</v>
      </c>
      <c r="DF745" s="1">
        <v>7.424</v>
      </c>
      <c r="DG745" s="1">
        <v>0.11</v>
      </c>
      <c r="DI745" s="1">
        <v>18.033</v>
      </c>
      <c r="DN745" s="1">
        <v>0.0</v>
      </c>
      <c r="DO745" s="1">
        <v>0.0</v>
      </c>
      <c r="DQ745" s="1">
        <v>0.0</v>
      </c>
      <c r="DV745" s="1">
        <v>0.0</v>
      </c>
      <c r="DW745" s="1">
        <v>0.0</v>
      </c>
      <c r="DY745" s="1">
        <v>0.0</v>
      </c>
    </row>
    <row r="746">
      <c r="A746" s="1" t="s">
        <v>190</v>
      </c>
      <c r="B746" s="1">
        <v>2008.0</v>
      </c>
      <c r="C746" s="1" t="s">
        <v>191</v>
      </c>
      <c r="D746" s="1">
        <v>1.5258045E7</v>
      </c>
      <c r="E746" s="1">
        <v>1.9365623808E10</v>
      </c>
      <c r="J746" s="1">
        <v>0.0</v>
      </c>
      <c r="K746" s="1">
        <v>0.0</v>
      </c>
      <c r="L746" s="1">
        <v>0.0</v>
      </c>
      <c r="N746" s="1">
        <v>524.59</v>
      </c>
      <c r="S746" s="1">
        <v>0.0</v>
      </c>
      <c r="T746" s="1">
        <v>0.0</v>
      </c>
      <c r="V746" s="1">
        <v>0.0</v>
      </c>
      <c r="W746" s="1">
        <v>0.0</v>
      </c>
      <c r="X746" s="1">
        <v>0.0</v>
      </c>
      <c r="Y746" s="1">
        <v>0.0</v>
      </c>
      <c r="AA746" s="1">
        <v>0.75</v>
      </c>
      <c r="AB746" s="1">
        <v>49.154</v>
      </c>
      <c r="AC746" s="1">
        <v>0.61</v>
      </c>
      <c r="AE746" s="1">
        <v>8.849</v>
      </c>
      <c r="AF746" s="1">
        <v>0.63</v>
      </c>
      <c r="AG746" s="1">
        <v>508.092</v>
      </c>
      <c r="AH746" s="1">
        <v>0.4</v>
      </c>
      <c r="AK746" s="1">
        <v>31.459</v>
      </c>
      <c r="AL746" s="1">
        <v>0.48</v>
      </c>
      <c r="AO746" s="1">
        <v>78.689</v>
      </c>
      <c r="AT746" s="1">
        <v>0.0</v>
      </c>
      <c r="AU746" s="1">
        <v>0.0</v>
      </c>
      <c r="AX746" s="1">
        <v>0.0</v>
      </c>
      <c r="AY746" s="1">
        <v>0.0</v>
      </c>
      <c r="AZ746" s="1">
        <v>0.0</v>
      </c>
      <c r="BA746" s="1">
        <v>0.0</v>
      </c>
      <c r="BC746" s="1">
        <v>0.32</v>
      </c>
      <c r="BG746" s="1">
        <v>8.52</v>
      </c>
      <c r="BH746" s="1">
        <v>0.13</v>
      </c>
      <c r="BJ746" s="1">
        <v>21.311</v>
      </c>
      <c r="BO746" s="1">
        <v>8.52</v>
      </c>
      <c r="BP746" s="1">
        <v>0.13</v>
      </c>
      <c r="BR746" s="1">
        <v>21.311</v>
      </c>
      <c r="BT746" s="1">
        <v>0.14</v>
      </c>
      <c r="BU746" s="1">
        <v>18.667</v>
      </c>
      <c r="BY746" s="1">
        <v>0.0</v>
      </c>
      <c r="BZ746" s="1">
        <v>0.0</v>
      </c>
      <c r="CB746" s="1">
        <v>0.0</v>
      </c>
      <c r="CG746" s="1">
        <v>31.459</v>
      </c>
      <c r="CH746" s="1">
        <v>0.48</v>
      </c>
      <c r="CK746" s="1">
        <v>0.0</v>
      </c>
      <c r="CL746" s="1">
        <v>0.0</v>
      </c>
      <c r="CM746" s="1">
        <v>0.0</v>
      </c>
      <c r="CN746" s="1">
        <v>78.689</v>
      </c>
      <c r="CQ746" s="1">
        <v>0.0</v>
      </c>
      <c r="CR746" s="1">
        <v>0.0</v>
      </c>
      <c r="CU746" s="1">
        <v>0.0</v>
      </c>
      <c r="CV746" s="1">
        <v>0.0</v>
      </c>
      <c r="CX746" s="1">
        <v>0.0</v>
      </c>
      <c r="CY746" s="1">
        <v>0.0</v>
      </c>
      <c r="DA746" s="1">
        <v>39.979</v>
      </c>
      <c r="DB746" s="1">
        <v>7.752</v>
      </c>
      <c r="DF746" s="1">
        <v>8.52</v>
      </c>
      <c r="DG746" s="1">
        <v>0.13</v>
      </c>
      <c r="DI746" s="1">
        <v>21.311</v>
      </c>
      <c r="DN746" s="1">
        <v>0.0</v>
      </c>
      <c r="DO746" s="1">
        <v>0.0</v>
      </c>
      <c r="DQ746" s="1">
        <v>0.0</v>
      </c>
      <c r="DV746" s="1">
        <v>0.0</v>
      </c>
      <c r="DW746" s="1">
        <v>0.0</v>
      </c>
      <c r="DY746" s="1">
        <v>0.0</v>
      </c>
    </row>
    <row r="747">
      <c r="A747" s="1" t="s">
        <v>190</v>
      </c>
      <c r="B747" s="1">
        <v>2009.0</v>
      </c>
      <c r="C747" s="1" t="s">
        <v>191</v>
      </c>
      <c r="D747" s="1">
        <v>1.5710025E7</v>
      </c>
      <c r="E747" s="1">
        <v>1.950644224E10</v>
      </c>
      <c r="J747" s="1">
        <v>0.0</v>
      </c>
      <c r="K747" s="1">
        <v>0.0</v>
      </c>
      <c r="L747" s="1">
        <v>0.0</v>
      </c>
      <c r="N747" s="1">
        <v>542.857</v>
      </c>
      <c r="S747" s="1">
        <v>0.0</v>
      </c>
      <c r="T747" s="1">
        <v>0.0</v>
      </c>
      <c r="V747" s="1">
        <v>0.0</v>
      </c>
      <c r="W747" s="1">
        <v>0.0</v>
      </c>
      <c r="X747" s="1">
        <v>0.0</v>
      </c>
      <c r="Y747" s="1">
        <v>0.0</v>
      </c>
      <c r="AA747" s="1">
        <v>0.84</v>
      </c>
      <c r="AB747" s="1">
        <v>53.469</v>
      </c>
      <c r="AC747" s="1">
        <v>0.7</v>
      </c>
      <c r="AE747" s="1">
        <v>-6.115</v>
      </c>
      <c r="AF747" s="1">
        <v>-0.474</v>
      </c>
      <c r="AG747" s="1">
        <v>463.296</v>
      </c>
      <c r="AH747" s="1">
        <v>0.373</v>
      </c>
      <c r="AK747" s="1">
        <v>36.283</v>
      </c>
      <c r="AL747" s="1">
        <v>0.57</v>
      </c>
      <c r="AO747" s="1">
        <v>81.429</v>
      </c>
      <c r="AT747" s="1">
        <v>0.0</v>
      </c>
      <c r="AU747" s="1">
        <v>0.0</v>
      </c>
      <c r="AX747" s="1">
        <v>0.0</v>
      </c>
      <c r="AY747" s="1">
        <v>0.0</v>
      </c>
      <c r="AZ747" s="1">
        <v>0.0</v>
      </c>
      <c r="BA747" s="1">
        <v>0.0</v>
      </c>
      <c r="BC747" s="1">
        <v>0.38</v>
      </c>
      <c r="BG747" s="1">
        <v>8.275</v>
      </c>
      <c r="BH747" s="1">
        <v>0.13</v>
      </c>
      <c r="BJ747" s="1">
        <v>18.571</v>
      </c>
      <c r="BO747" s="1">
        <v>8.275</v>
      </c>
      <c r="BP747" s="1">
        <v>0.13</v>
      </c>
      <c r="BR747" s="1">
        <v>18.571</v>
      </c>
      <c r="BT747" s="1">
        <v>0.14</v>
      </c>
      <c r="BU747" s="1">
        <v>16.667</v>
      </c>
      <c r="BY747" s="1">
        <v>0.0</v>
      </c>
      <c r="BZ747" s="1">
        <v>0.0</v>
      </c>
      <c r="CB747" s="1">
        <v>0.0</v>
      </c>
      <c r="CG747" s="1">
        <v>36.283</v>
      </c>
      <c r="CH747" s="1">
        <v>0.57</v>
      </c>
      <c r="CK747" s="1">
        <v>0.0</v>
      </c>
      <c r="CL747" s="1">
        <v>0.0</v>
      </c>
      <c r="CM747" s="1">
        <v>0.0</v>
      </c>
      <c r="CN747" s="1">
        <v>81.429</v>
      </c>
      <c r="CQ747" s="1">
        <v>0.0</v>
      </c>
      <c r="CR747" s="1">
        <v>0.0</v>
      </c>
      <c r="CU747" s="1">
        <v>0.0</v>
      </c>
      <c r="CV747" s="1">
        <v>0.0</v>
      </c>
      <c r="CX747" s="1">
        <v>0.0</v>
      </c>
      <c r="CY747" s="1">
        <v>0.0</v>
      </c>
      <c r="DA747" s="1">
        <v>44.558</v>
      </c>
      <c r="DB747" s="1">
        <v>7.278</v>
      </c>
      <c r="DF747" s="1">
        <v>8.275</v>
      </c>
      <c r="DG747" s="1">
        <v>0.13</v>
      </c>
      <c r="DI747" s="1">
        <v>18.571</v>
      </c>
      <c r="DN747" s="1">
        <v>0.0</v>
      </c>
      <c r="DO747" s="1">
        <v>0.0</v>
      </c>
      <c r="DQ747" s="1">
        <v>0.0</v>
      </c>
      <c r="DV747" s="1">
        <v>0.0</v>
      </c>
      <c r="DW747" s="1">
        <v>0.0</v>
      </c>
      <c r="DY747" s="1">
        <v>0.0</v>
      </c>
    </row>
    <row r="748">
      <c r="A748" s="1" t="s">
        <v>190</v>
      </c>
      <c r="B748" s="1">
        <v>2010.0</v>
      </c>
      <c r="C748" s="1" t="s">
        <v>191</v>
      </c>
      <c r="D748" s="1">
        <v>1.6176456E7</v>
      </c>
      <c r="E748" s="1">
        <v>2.0688336896E10</v>
      </c>
      <c r="J748" s="1">
        <v>0.0</v>
      </c>
      <c r="K748" s="1">
        <v>0.0</v>
      </c>
      <c r="L748" s="1">
        <v>0.0</v>
      </c>
      <c r="N748" s="1">
        <v>517.241</v>
      </c>
      <c r="S748" s="1">
        <v>0.0</v>
      </c>
      <c r="T748" s="1">
        <v>0.0</v>
      </c>
      <c r="V748" s="1">
        <v>0.0</v>
      </c>
      <c r="W748" s="1">
        <v>0.0</v>
      </c>
      <c r="X748" s="1">
        <v>0.0</v>
      </c>
      <c r="Y748" s="1">
        <v>0.0</v>
      </c>
      <c r="AA748" s="1">
        <v>1.08</v>
      </c>
      <c r="AB748" s="1">
        <v>66.764</v>
      </c>
      <c r="AC748" s="1">
        <v>0.58</v>
      </c>
      <c r="AE748" s="1">
        <v>11.205</v>
      </c>
      <c r="AF748" s="1">
        <v>0.816</v>
      </c>
      <c r="AG748" s="1">
        <v>500.354</v>
      </c>
      <c r="AH748" s="1">
        <v>0.391</v>
      </c>
      <c r="AK748" s="1">
        <v>27.818</v>
      </c>
      <c r="AL748" s="1">
        <v>0.45</v>
      </c>
      <c r="AO748" s="1">
        <v>77.586</v>
      </c>
      <c r="AT748" s="1">
        <v>0.0</v>
      </c>
      <c r="AU748" s="1">
        <v>0.0</v>
      </c>
      <c r="AX748" s="1">
        <v>0.0</v>
      </c>
      <c r="AY748" s="1">
        <v>0.0</v>
      </c>
      <c r="AZ748" s="1">
        <v>0.0</v>
      </c>
      <c r="BA748" s="1">
        <v>0.0</v>
      </c>
      <c r="BC748" s="1">
        <v>0.3</v>
      </c>
      <c r="BG748" s="1">
        <v>7.418</v>
      </c>
      <c r="BH748" s="1">
        <v>0.12</v>
      </c>
      <c r="BJ748" s="1">
        <v>20.69</v>
      </c>
      <c r="BO748" s="1">
        <v>8.036</v>
      </c>
      <c r="BP748" s="1">
        <v>0.13</v>
      </c>
      <c r="BR748" s="1">
        <v>22.414</v>
      </c>
      <c r="BT748" s="1">
        <v>0.5</v>
      </c>
      <c r="BU748" s="1">
        <v>46.296</v>
      </c>
      <c r="BY748" s="1">
        <v>0.0</v>
      </c>
      <c r="BZ748" s="1">
        <v>0.0</v>
      </c>
      <c r="CB748" s="1">
        <v>0.0</v>
      </c>
      <c r="CG748" s="1">
        <v>27.818</v>
      </c>
      <c r="CH748" s="1">
        <v>0.45</v>
      </c>
      <c r="CK748" s="1">
        <v>0.0</v>
      </c>
      <c r="CL748" s="1">
        <v>0.0</v>
      </c>
      <c r="CM748" s="1">
        <v>0.0</v>
      </c>
      <c r="CN748" s="1">
        <v>77.586</v>
      </c>
      <c r="CQ748" s="1">
        <v>0.0</v>
      </c>
      <c r="CR748" s="1">
        <v>0.0</v>
      </c>
      <c r="CU748" s="1">
        <v>0.0</v>
      </c>
      <c r="CV748" s="1">
        <v>0.0</v>
      </c>
      <c r="CX748" s="1">
        <v>0.0</v>
      </c>
      <c r="CY748" s="1">
        <v>0.0</v>
      </c>
      <c r="DA748" s="1">
        <v>35.855</v>
      </c>
      <c r="DB748" s="1">
        <v>8.094</v>
      </c>
      <c r="DF748" s="1">
        <v>8.036</v>
      </c>
      <c r="DG748" s="1">
        <v>0.13</v>
      </c>
      <c r="DI748" s="1">
        <v>22.414</v>
      </c>
      <c r="DN748" s="1">
        <v>0.618</v>
      </c>
      <c r="DO748" s="1">
        <v>0.01</v>
      </c>
      <c r="DQ748" s="1">
        <v>1.724</v>
      </c>
      <c r="DV748" s="1">
        <v>0.0</v>
      </c>
      <c r="DW748" s="1">
        <v>0.0</v>
      </c>
      <c r="DY748" s="1">
        <v>0.0</v>
      </c>
    </row>
    <row r="749">
      <c r="A749" s="1" t="s">
        <v>190</v>
      </c>
      <c r="B749" s="1">
        <v>2011.0</v>
      </c>
      <c r="C749" s="1" t="s">
        <v>191</v>
      </c>
      <c r="D749" s="1">
        <v>1.6661858E7</v>
      </c>
      <c r="E749" s="1">
        <v>2.1589786624E10</v>
      </c>
      <c r="J749" s="1">
        <v>0.0</v>
      </c>
      <c r="K749" s="1">
        <v>0.0</v>
      </c>
      <c r="L749" s="1">
        <v>0.0</v>
      </c>
      <c r="N749" s="1">
        <v>555.556</v>
      </c>
      <c r="S749" s="1">
        <v>0.0</v>
      </c>
      <c r="T749" s="1">
        <v>0.0</v>
      </c>
      <c r="V749" s="1">
        <v>0.0</v>
      </c>
      <c r="W749" s="1">
        <v>0.0</v>
      </c>
      <c r="X749" s="1">
        <v>0.0</v>
      </c>
      <c r="Y749" s="1">
        <v>0.0</v>
      </c>
      <c r="AA749" s="1">
        <v>1.05</v>
      </c>
      <c r="AB749" s="1">
        <v>63.018</v>
      </c>
      <c r="AC749" s="1">
        <v>0.54</v>
      </c>
      <c r="AE749" s="1">
        <v>13.745</v>
      </c>
      <c r="AF749" s="1">
        <v>1.113</v>
      </c>
      <c r="AG749" s="1">
        <v>552.547</v>
      </c>
      <c r="AH749" s="1">
        <v>0.426</v>
      </c>
      <c r="AK749" s="1">
        <v>27.008</v>
      </c>
      <c r="AL749" s="1">
        <v>0.45</v>
      </c>
      <c r="AO749" s="1">
        <v>83.333</v>
      </c>
      <c r="AT749" s="1">
        <v>0.0</v>
      </c>
      <c r="AU749" s="1">
        <v>0.0</v>
      </c>
      <c r="AX749" s="1">
        <v>0.0</v>
      </c>
      <c r="AY749" s="1">
        <v>0.0</v>
      </c>
      <c r="AZ749" s="1">
        <v>0.0</v>
      </c>
      <c r="BA749" s="1">
        <v>0.0</v>
      </c>
      <c r="BC749" s="1">
        <v>0.3</v>
      </c>
      <c r="BG749" s="1">
        <v>4.801</v>
      </c>
      <c r="BH749" s="1">
        <v>0.08</v>
      </c>
      <c r="BJ749" s="1">
        <v>14.815</v>
      </c>
      <c r="BO749" s="1">
        <v>5.402</v>
      </c>
      <c r="BP749" s="1">
        <v>0.09</v>
      </c>
      <c r="BR749" s="1">
        <v>16.667</v>
      </c>
      <c r="BT749" s="1">
        <v>0.51</v>
      </c>
      <c r="BU749" s="1">
        <v>48.571</v>
      </c>
      <c r="BY749" s="1">
        <v>0.0</v>
      </c>
      <c r="BZ749" s="1">
        <v>0.0</v>
      </c>
      <c r="CB749" s="1">
        <v>0.0</v>
      </c>
      <c r="CG749" s="1">
        <v>27.008</v>
      </c>
      <c r="CH749" s="1">
        <v>0.45</v>
      </c>
      <c r="CK749" s="1">
        <v>0.0</v>
      </c>
      <c r="CL749" s="1">
        <v>0.0</v>
      </c>
      <c r="CM749" s="1">
        <v>0.0</v>
      </c>
      <c r="CN749" s="1">
        <v>83.333</v>
      </c>
      <c r="CQ749" s="1">
        <v>0.0</v>
      </c>
      <c r="CR749" s="1">
        <v>0.0</v>
      </c>
      <c r="CU749" s="1">
        <v>0.0</v>
      </c>
      <c r="CV749" s="1">
        <v>0.0</v>
      </c>
      <c r="CX749" s="1">
        <v>0.0</v>
      </c>
      <c r="CY749" s="1">
        <v>0.0</v>
      </c>
      <c r="DA749" s="1">
        <v>32.409</v>
      </c>
      <c r="DB749" s="1">
        <v>9.206</v>
      </c>
      <c r="DF749" s="1">
        <v>5.402</v>
      </c>
      <c r="DG749" s="1">
        <v>0.09</v>
      </c>
      <c r="DI749" s="1">
        <v>16.667</v>
      </c>
      <c r="DN749" s="1">
        <v>0.6</v>
      </c>
      <c r="DO749" s="1">
        <v>0.01</v>
      </c>
      <c r="DQ749" s="1">
        <v>1.852</v>
      </c>
      <c r="DV749" s="1">
        <v>0.0</v>
      </c>
      <c r="DW749" s="1">
        <v>0.0</v>
      </c>
      <c r="DY749" s="1">
        <v>0.0</v>
      </c>
    </row>
    <row r="750">
      <c r="A750" s="1" t="s">
        <v>190</v>
      </c>
      <c r="B750" s="1">
        <v>2012.0</v>
      </c>
      <c r="C750" s="1" t="s">
        <v>191</v>
      </c>
      <c r="D750" s="1">
        <v>1.7172238E7</v>
      </c>
      <c r="E750" s="1">
        <v>2.2982977536E10</v>
      </c>
      <c r="J750" s="1">
        <v>0.0</v>
      </c>
      <c r="K750" s="1">
        <v>0.0</v>
      </c>
      <c r="L750" s="1">
        <v>0.0</v>
      </c>
      <c r="N750" s="1">
        <v>546.875</v>
      </c>
      <c r="S750" s="1">
        <v>0.0</v>
      </c>
      <c r="T750" s="1">
        <v>0.0</v>
      </c>
      <c r="V750" s="1">
        <v>0.0</v>
      </c>
      <c r="W750" s="1">
        <v>0.0</v>
      </c>
      <c r="X750" s="1">
        <v>0.0</v>
      </c>
      <c r="Y750" s="1">
        <v>0.0</v>
      </c>
      <c r="AA750" s="1">
        <v>1.17</v>
      </c>
      <c r="AB750" s="1">
        <v>68.133</v>
      </c>
      <c r="AC750" s="1">
        <v>0.64</v>
      </c>
      <c r="AE750" s="1">
        <v>17.903</v>
      </c>
      <c r="AF750" s="1">
        <v>1.648</v>
      </c>
      <c r="AG750" s="1">
        <v>632.11</v>
      </c>
      <c r="AH750" s="1">
        <v>0.472</v>
      </c>
      <c r="AK750" s="1">
        <v>30.864</v>
      </c>
      <c r="AL750" s="1">
        <v>0.53</v>
      </c>
      <c r="AO750" s="1">
        <v>82.812</v>
      </c>
      <c r="AT750" s="1">
        <v>0.0</v>
      </c>
      <c r="AU750" s="1">
        <v>0.0</v>
      </c>
      <c r="AX750" s="1">
        <v>0.0</v>
      </c>
      <c r="AY750" s="1">
        <v>0.0</v>
      </c>
      <c r="AZ750" s="1">
        <v>0.0</v>
      </c>
      <c r="BA750" s="1">
        <v>0.0</v>
      </c>
      <c r="BC750" s="1">
        <v>0.35</v>
      </c>
      <c r="BG750" s="1">
        <v>5.823</v>
      </c>
      <c r="BH750" s="1">
        <v>0.1</v>
      </c>
      <c r="BJ750" s="1">
        <v>15.625</v>
      </c>
      <c r="BO750" s="1">
        <v>6.406</v>
      </c>
      <c r="BP750" s="1">
        <v>0.11</v>
      </c>
      <c r="BR750" s="1">
        <v>17.188</v>
      </c>
      <c r="BT750" s="1">
        <v>0.53</v>
      </c>
      <c r="BU750" s="1">
        <v>45.299</v>
      </c>
      <c r="BY750" s="1">
        <v>0.0</v>
      </c>
      <c r="BZ750" s="1">
        <v>0.0</v>
      </c>
      <c r="CB750" s="1">
        <v>0.0</v>
      </c>
      <c r="CG750" s="1">
        <v>30.864</v>
      </c>
      <c r="CH750" s="1">
        <v>0.53</v>
      </c>
      <c r="CK750" s="1">
        <v>0.0</v>
      </c>
      <c r="CL750" s="1">
        <v>0.0</v>
      </c>
      <c r="CM750" s="1">
        <v>0.0</v>
      </c>
      <c r="CN750" s="1">
        <v>82.812</v>
      </c>
      <c r="CQ750" s="1">
        <v>0.0</v>
      </c>
      <c r="CR750" s="1">
        <v>0.0</v>
      </c>
      <c r="CU750" s="1">
        <v>0.0</v>
      </c>
      <c r="CV750" s="1">
        <v>0.0</v>
      </c>
      <c r="CX750" s="1">
        <v>0.0</v>
      </c>
      <c r="CY750" s="1">
        <v>0.0</v>
      </c>
      <c r="DA750" s="1">
        <v>37.269</v>
      </c>
      <c r="DB750" s="1">
        <v>10.855</v>
      </c>
      <c r="DF750" s="1">
        <v>6.406</v>
      </c>
      <c r="DG750" s="1">
        <v>0.11</v>
      </c>
      <c r="DI750" s="1">
        <v>17.188</v>
      </c>
      <c r="DN750" s="1">
        <v>0.582</v>
      </c>
      <c r="DO750" s="1">
        <v>0.01</v>
      </c>
      <c r="DQ750" s="1">
        <v>1.562</v>
      </c>
      <c r="DV750" s="1">
        <v>0.0</v>
      </c>
      <c r="DW750" s="1">
        <v>0.0</v>
      </c>
      <c r="DY750" s="1">
        <v>0.0</v>
      </c>
    </row>
    <row r="751">
      <c r="A751" s="1" t="s">
        <v>190</v>
      </c>
      <c r="B751" s="1">
        <v>2013.0</v>
      </c>
      <c r="C751" s="1" t="s">
        <v>191</v>
      </c>
      <c r="D751" s="1">
        <v>1.7695371E7</v>
      </c>
      <c r="E751" s="1">
        <v>2.4314382336E10</v>
      </c>
      <c r="J751" s="1">
        <v>0.0</v>
      </c>
      <c r="K751" s="1">
        <v>0.0</v>
      </c>
      <c r="L751" s="1">
        <v>0.0</v>
      </c>
      <c r="N751" s="1">
        <v>546.667</v>
      </c>
      <c r="S751" s="1">
        <v>0.0</v>
      </c>
      <c r="T751" s="1">
        <v>0.0</v>
      </c>
      <c r="V751" s="1">
        <v>0.0</v>
      </c>
      <c r="W751" s="1">
        <v>0.0</v>
      </c>
      <c r="X751" s="1">
        <v>0.0</v>
      </c>
      <c r="Y751" s="1">
        <v>0.0</v>
      </c>
      <c r="AA751" s="1">
        <v>1.28</v>
      </c>
      <c r="AB751" s="1">
        <v>72.335</v>
      </c>
      <c r="AC751" s="1">
        <v>0.75</v>
      </c>
      <c r="AE751" s="1">
        <v>19.886</v>
      </c>
      <c r="AF751" s="1">
        <v>2.159</v>
      </c>
      <c r="AG751" s="1">
        <v>735.406</v>
      </c>
      <c r="AH751" s="1">
        <v>0.535</v>
      </c>
      <c r="AK751" s="1">
        <v>35.603</v>
      </c>
      <c r="AL751" s="1">
        <v>0.63</v>
      </c>
      <c r="AO751" s="1">
        <v>84.0</v>
      </c>
      <c r="AT751" s="1">
        <v>0.0</v>
      </c>
      <c r="AU751" s="1">
        <v>0.0</v>
      </c>
      <c r="AX751" s="1">
        <v>0.0</v>
      </c>
      <c r="AY751" s="1">
        <v>0.0</v>
      </c>
      <c r="AZ751" s="1">
        <v>0.0</v>
      </c>
      <c r="BA751" s="1">
        <v>0.0</v>
      </c>
      <c r="BC751" s="1">
        <v>0.41</v>
      </c>
      <c r="BG751" s="1">
        <v>6.216</v>
      </c>
      <c r="BH751" s="1">
        <v>0.11</v>
      </c>
      <c r="BJ751" s="1">
        <v>14.667</v>
      </c>
      <c r="BO751" s="1">
        <v>6.781</v>
      </c>
      <c r="BP751" s="1">
        <v>0.12</v>
      </c>
      <c r="BR751" s="1">
        <v>16.0</v>
      </c>
      <c r="BT751" s="1">
        <v>0.53</v>
      </c>
      <c r="BU751" s="1">
        <v>41.406</v>
      </c>
      <c r="BY751" s="1">
        <v>0.0</v>
      </c>
      <c r="BZ751" s="1">
        <v>0.0</v>
      </c>
      <c r="CB751" s="1">
        <v>0.0</v>
      </c>
      <c r="CG751" s="1">
        <v>35.603</v>
      </c>
      <c r="CH751" s="1">
        <v>0.63</v>
      </c>
      <c r="CK751" s="1">
        <v>0.0</v>
      </c>
      <c r="CL751" s="1">
        <v>0.0</v>
      </c>
      <c r="CM751" s="1">
        <v>0.0</v>
      </c>
      <c r="CN751" s="1">
        <v>84.0</v>
      </c>
      <c r="CQ751" s="1">
        <v>0.0</v>
      </c>
      <c r="CR751" s="1">
        <v>0.0</v>
      </c>
      <c r="CU751" s="1">
        <v>0.0</v>
      </c>
      <c r="CV751" s="1">
        <v>0.0</v>
      </c>
      <c r="CX751" s="1">
        <v>0.0</v>
      </c>
      <c r="CY751" s="1">
        <v>0.0</v>
      </c>
      <c r="DA751" s="1">
        <v>42.384</v>
      </c>
      <c r="DB751" s="1">
        <v>13.013</v>
      </c>
      <c r="DF751" s="1">
        <v>6.781</v>
      </c>
      <c r="DG751" s="1">
        <v>0.12</v>
      </c>
      <c r="DI751" s="1">
        <v>16.0</v>
      </c>
      <c r="DN751" s="1">
        <v>0.565</v>
      </c>
      <c r="DO751" s="1">
        <v>0.01</v>
      </c>
      <c r="DQ751" s="1">
        <v>1.333</v>
      </c>
      <c r="DV751" s="1">
        <v>0.0</v>
      </c>
      <c r="DW751" s="1">
        <v>0.0</v>
      </c>
      <c r="DY751" s="1">
        <v>0.0</v>
      </c>
    </row>
    <row r="752">
      <c r="A752" s="1" t="s">
        <v>190</v>
      </c>
      <c r="B752" s="1">
        <v>2014.0</v>
      </c>
      <c r="C752" s="1" t="s">
        <v>191</v>
      </c>
      <c r="D752" s="1">
        <v>1.8229421E7</v>
      </c>
      <c r="E752" s="1">
        <v>2.536646656E10</v>
      </c>
      <c r="J752" s="1">
        <v>0.0</v>
      </c>
      <c r="K752" s="1">
        <v>0.0</v>
      </c>
      <c r="L752" s="1">
        <v>0.0</v>
      </c>
      <c r="N752" s="1">
        <v>579.545</v>
      </c>
      <c r="S752" s="1">
        <v>0.0</v>
      </c>
      <c r="T752" s="1">
        <v>0.0</v>
      </c>
      <c r="V752" s="1">
        <v>0.0</v>
      </c>
      <c r="W752" s="1">
        <v>0.0</v>
      </c>
      <c r="X752" s="1">
        <v>0.0</v>
      </c>
      <c r="Y752" s="1">
        <v>0.0</v>
      </c>
      <c r="AA752" s="1">
        <v>1.37</v>
      </c>
      <c r="AB752" s="1">
        <v>75.153</v>
      </c>
      <c r="AC752" s="1">
        <v>0.88</v>
      </c>
      <c r="AE752" s="1">
        <v>-6.77</v>
      </c>
      <c r="AF752" s="1">
        <v>-0.881</v>
      </c>
      <c r="AG752" s="1">
        <v>665.531</v>
      </c>
      <c r="AH752" s="1">
        <v>0.478</v>
      </c>
      <c r="AK752" s="1">
        <v>42.788</v>
      </c>
      <c r="AL752" s="1">
        <v>0.78</v>
      </c>
      <c r="AO752" s="1">
        <v>88.636</v>
      </c>
      <c r="AT752" s="1">
        <v>0.0</v>
      </c>
      <c r="AU752" s="1">
        <v>0.0</v>
      </c>
      <c r="AX752" s="1">
        <v>0.0</v>
      </c>
      <c r="AY752" s="1">
        <v>0.0</v>
      </c>
      <c r="AZ752" s="1">
        <v>0.0</v>
      </c>
      <c r="BA752" s="1">
        <v>0.0</v>
      </c>
      <c r="BC752" s="1">
        <v>0.51</v>
      </c>
      <c r="BG752" s="1">
        <v>4.937</v>
      </c>
      <c r="BH752" s="1">
        <v>0.09</v>
      </c>
      <c r="BJ752" s="1">
        <v>10.227</v>
      </c>
      <c r="BO752" s="1">
        <v>5.486</v>
      </c>
      <c r="BP752" s="1">
        <v>0.1</v>
      </c>
      <c r="BR752" s="1">
        <v>11.364</v>
      </c>
      <c r="BT752" s="1">
        <v>0.49</v>
      </c>
      <c r="BU752" s="1">
        <v>35.766</v>
      </c>
      <c r="BY752" s="1">
        <v>0.0</v>
      </c>
      <c r="BZ752" s="1">
        <v>0.0</v>
      </c>
      <c r="CB752" s="1">
        <v>0.0</v>
      </c>
      <c r="CG752" s="1">
        <v>42.788</v>
      </c>
      <c r="CH752" s="1">
        <v>0.78</v>
      </c>
      <c r="CK752" s="1">
        <v>0.0</v>
      </c>
      <c r="CL752" s="1">
        <v>0.0</v>
      </c>
      <c r="CM752" s="1">
        <v>0.0</v>
      </c>
      <c r="CN752" s="1">
        <v>88.636</v>
      </c>
      <c r="CQ752" s="1">
        <v>0.0</v>
      </c>
      <c r="CR752" s="1">
        <v>0.0</v>
      </c>
      <c r="CU752" s="1">
        <v>0.0</v>
      </c>
      <c r="CV752" s="1">
        <v>0.0</v>
      </c>
      <c r="CX752" s="1">
        <v>0.0</v>
      </c>
      <c r="CY752" s="1">
        <v>0.0</v>
      </c>
      <c r="DA752" s="1">
        <v>48.274</v>
      </c>
      <c r="DB752" s="1">
        <v>12.132</v>
      </c>
      <c r="DF752" s="1">
        <v>5.486</v>
      </c>
      <c r="DG752" s="1">
        <v>0.1</v>
      </c>
      <c r="DI752" s="1">
        <v>11.364</v>
      </c>
      <c r="DN752" s="1">
        <v>0.549</v>
      </c>
      <c r="DO752" s="1">
        <v>0.01</v>
      </c>
      <c r="DQ752" s="1">
        <v>1.136</v>
      </c>
      <c r="DV752" s="1">
        <v>0.0</v>
      </c>
      <c r="DW752" s="1">
        <v>0.0</v>
      </c>
      <c r="DY752" s="1">
        <v>0.0</v>
      </c>
    </row>
    <row r="753">
      <c r="A753" s="1" t="s">
        <v>190</v>
      </c>
      <c r="B753" s="1">
        <v>2015.0</v>
      </c>
      <c r="C753" s="1" t="s">
        <v>191</v>
      </c>
      <c r="D753" s="1">
        <v>1.8777451E7</v>
      </c>
      <c r="E753" s="1">
        <v>2.6361083904E10</v>
      </c>
      <c r="J753" s="1">
        <v>0.0</v>
      </c>
      <c r="K753" s="1">
        <v>0.0</v>
      </c>
      <c r="L753" s="1">
        <v>0.0</v>
      </c>
      <c r="N753" s="1">
        <v>594.059</v>
      </c>
      <c r="S753" s="1">
        <v>0.0</v>
      </c>
      <c r="T753" s="1">
        <v>0.0</v>
      </c>
      <c r="V753" s="1">
        <v>0.0</v>
      </c>
      <c r="W753" s="1">
        <v>0.0</v>
      </c>
      <c r="X753" s="1">
        <v>0.0</v>
      </c>
      <c r="Y753" s="1">
        <v>0.0</v>
      </c>
      <c r="AA753" s="1">
        <v>1.45</v>
      </c>
      <c r="AB753" s="1">
        <v>77.22</v>
      </c>
      <c r="AC753" s="1">
        <v>1.01</v>
      </c>
      <c r="AE753" s="1">
        <v>27.473</v>
      </c>
      <c r="AF753" s="1">
        <v>3.333</v>
      </c>
      <c r="AG753" s="1">
        <v>823.611</v>
      </c>
      <c r="AH753" s="1">
        <v>0.587</v>
      </c>
      <c r="AK753" s="1">
        <v>48.462</v>
      </c>
      <c r="AL753" s="1">
        <v>0.91</v>
      </c>
      <c r="AO753" s="1">
        <v>90.099</v>
      </c>
      <c r="AT753" s="1">
        <v>0.0</v>
      </c>
      <c r="AU753" s="1">
        <v>0.0</v>
      </c>
      <c r="AX753" s="1">
        <v>0.0</v>
      </c>
      <c r="AY753" s="1">
        <v>0.0</v>
      </c>
      <c r="AZ753" s="1">
        <v>0.0</v>
      </c>
      <c r="BA753" s="1">
        <v>0.0</v>
      </c>
      <c r="BC753" s="1">
        <v>0.6</v>
      </c>
      <c r="BG753" s="1">
        <v>4.793</v>
      </c>
      <c r="BH753" s="1">
        <v>0.09</v>
      </c>
      <c r="BJ753" s="1">
        <v>8.911</v>
      </c>
      <c r="BO753" s="1">
        <v>5.326</v>
      </c>
      <c r="BP753" s="1">
        <v>0.1</v>
      </c>
      <c r="BR753" s="1">
        <v>9.901</v>
      </c>
      <c r="BT753" s="1">
        <v>0.44</v>
      </c>
      <c r="BU753" s="1">
        <v>30.345</v>
      </c>
      <c r="BY753" s="1">
        <v>0.0</v>
      </c>
      <c r="BZ753" s="1">
        <v>0.0</v>
      </c>
      <c r="CB753" s="1">
        <v>0.0</v>
      </c>
      <c r="CG753" s="1">
        <v>48.462</v>
      </c>
      <c r="CH753" s="1">
        <v>0.91</v>
      </c>
      <c r="CK753" s="1">
        <v>0.0</v>
      </c>
      <c r="CL753" s="1">
        <v>0.0</v>
      </c>
      <c r="CM753" s="1">
        <v>0.0</v>
      </c>
      <c r="CN753" s="1">
        <v>90.099</v>
      </c>
      <c r="CQ753" s="1">
        <v>0.0</v>
      </c>
      <c r="CR753" s="1">
        <v>0.0</v>
      </c>
      <c r="CU753" s="1">
        <v>0.0</v>
      </c>
      <c r="CV753" s="1">
        <v>0.0</v>
      </c>
      <c r="CX753" s="1">
        <v>0.0</v>
      </c>
      <c r="CY753" s="1">
        <v>0.0</v>
      </c>
      <c r="DA753" s="1">
        <v>53.788</v>
      </c>
      <c r="DB753" s="1">
        <v>15.465</v>
      </c>
      <c r="DF753" s="1">
        <v>5.326</v>
      </c>
      <c r="DG753" s="1">
        <v>0.1</v>
      </c>
      <c r="DI753" s="1">
        <v>9.901</v>
      </c>
      <c r="DN753" s="1">
        <v>0.533</v>
      </c>
      <c r="DO753" s="1">
        <v>0.01</v>
      </c>
      <c r="DQ753" s="1">
        <v>0.99</v>
      </c>
      <c r="DV753" s="1">
        <v>0.0</v>
      </c>
      <c r="DW753" s="1">
        <v>0.0</v>
      </c>
      <c r="DY753" s="1">
        <v>0.0</v>
      </c>
    </row>
    <row r="754">
      <c r="A754" s="1" t="s">
        <v>190</v>
      </c>
      <c r="B754" s="1">
        <v>2016.0</v>
      </c>
      <c r="C754" s="1" t="s">
        <v>191</v>
      </c>
      <c r="D754" s="1">
        <v>1.933481E7</v>
      </c>
      <c r="E754" s="1">
        <v>2.7931682816E10</v>
      </c>
      <c r="J754" s="1">
        <v>0.0</v>
      </c>
      <c r="K754" s="1">
        <v>0.0</v>
      </c>
      <c r="L754" s="1">
        <v>0.0</v>
      </c>
      <c r="N754" s="1">
        <v>555.556</v>
      </c>
      <c r="S754" s="1">
        <v>0.0</v>
      </c>
      <c r="T754" s="1">
        <v>0.0</v>
      </c>
      <c r="V754" s="1">
        <v>0.0</v>
      </c>
      <c r="W754" s="1">
        <v>0.0</v>
      </c>
      <c r="X754" s="1">
        <v>0.0</v>
      </c>
      <c r="Y754" s="1">
        <v>0.0</v>
      </c>
      <c r="AA754" s="1">
        <v>1.62</v>
      </c>
      <c r="AB754" s="1">
        <v>83.787</v>
      </c>
      <c r="AC754" s="1">
        <v>0.99</v>
      </c>
      <c r="AE754" s="1">
        <v>-4.448</v>
      </c>
      <c r="AF754" s="1">
        <v>-0.688</v>
      </c>
      <c r="AG754" s="1">
        <v>764.291</v>
      </c>
      <c r="AH754" s="1">
        <v>0.529</v>
      </c>
      <c r="AK754" s="1">
        <v>42.928</v>
      </c>
      <c r="AL754" s="1">
        <v>0.83</v>
      </c>
      <c r="AO754" s="1">
        <v>83.838</v>
      </c>
      <c r="AT754" s="1">
        <v>0.0</v>
      </c>
      <c r="AU754" s="1">
        <v>0.0</v>
      </c>
      <c r="AX754" s="1">
        <v>0.0</v>
      </c>
      <c r="AY754" s="1">
        <v>0.0</v>
      </c>
      <c r="AZ754" s="1">
        <v>0.0</v>
      </c>
      <c r="BA754" s="1">
        <v>0.0</v>
      </c>
      <c r="BC754" s="1">
        <v>0.55</v>
      </c>
      <c r="BG754" s="1">
        <v>7.241</v>
      </c>
      <c r="BH754" s="1">
        <v>0.14</v>
      </c>
      <c r="BJ754" s="1">
        <v>14.141</v>
      </c>
      <c r="BO754" s="1">
        <v>8.275</v>
      </c>
      <c r="BP754" s="1">
        <v>0.16</v>
      </c>
      <c r="BR754" s="1">
        <v>16.162</v>
      </c>
      <c r="BT754" s="1">
        <v>0.63</v>
      </c>
      <c r="BU754" s="1">
        <v>38.889</v>
      </c>
      <c r="BY754" s="1">
        <v>0.0</v>
      </c>
      <c r="BZ754" s="1">
        <v>0.0</v>
      </c>
      <c r="CB754" s="1">
        <v>0.0</v>
      </c>
      <c r="CG754" s="1">
        <v>42.928</v>
      </c>
      <c r="CH754" s="1">
        <v>0.83</v>
      </c>
      <c r="CK754" s="1">
        <v>0.0</v>
      </c>
      <c r="CL754" s="1">
        <v>0.0</v>
      </c>
      <c r="CM754" s="1">
        <v>0.0</v>
      </c>
      <c r="CN754" s="1">
        <v>83.838</v>
      </c>
      <c r="CQ754" s="1">
        <v>0.0</v>
      </c>
      <c r="CR754" s="1">
        <v>0.0</v>
      </c>
      <c r="CU754" s="1">
        <v>0.0</v>
      </c>
      <c r="CV754" s="1">
        <v>0.0</v>
      </c>
      <c r="CX754" s="1">
        <v>0.0</v>
      </c>
      <c r="CY754" s="1">
        <v>0.0</v>
      </c>
      <c r="DA754" s="1">
        <v>51.203</v>
      </c>
      <c r="DB754" s="1">
        <v>14.777</v>
      </c>
      <c r="DF754" s="1">
        <v>8.275</v>
      </c>
      <c r="DG754" s="1">
        <v>0.16</v>
      </c>
      <c r="DI754" s="1">
        <v>16.162</v>
      </c>
      <c r="DN754" s="1">
        <v>1.034</v>
      </c>
      <c r="DO754" s="1">
        <v>0.02</v>
      </c>
      <c r="DQ754" s="1">
        <v>2.02</v>
      </c>
      <c r="DV754" s="1">
        <v>0.0</v>
      </c>
      <c r="DW754" s="1">
        <v>0.0</v>
      </c>
      <c r="DY754" s="1">
        <v>0.0</v>
      </c>
    </row>
    <row r="755">
      <c r="A755" s="1" t="s">
        <v>190</v>
      </c>
      <c r="B755" s="1">
        <v>2017.0</v>
      </c>
      <c r="C755" s="1" t="s">
        <v>191</v>
      </c>
      <c r="D755" s="1">
        <v>1.9894368E7</v>
      </c>
      <c r="E755" s="1">
        <v>2.9664280576E10</v>
      </c>
      <c r="J755" s="1">
        <v>0.0</v>
      </c>
      <c r="K755" s="1">
        <v>0.0</v>
      </c>
      <c r="L755" s="1">
        <v>0.0</v>
      </c>
      <c r="N755" s="1">
        <v>562.5</v>
      </c>
      <c r="S755" s="1">
        <v>0.0</v>
      </c>
      <c r="T755" s="1">
        <v>0.0</v>
      </c>
      <c r="Y755" s="1">
        <v>0.0</v>
      </c>
      <c r="AA755" s="1">
        <v>1.77</v>
      </c>
      <c r="AB755" s="1">
        <v>88.97</v>
      </c>
      <c r="AC755" s="1">
        <v>1.12</v>
      </c>
      <c r="AE755" s="1">
        <v>16.144</v>
      </c>
      <c r="AF755" s="1">
        <v>2.386</v>
      </c>
      <c r="AG755" s="1">
        <v>862.713</v>
      </c>
      <c r="AH755" s="1">
        <v>0.579</v>
      </c>
      <c r="AK755" s="1">
        <v>48.255</v>
      </c>
      <c r="AL755" s="1">
        <v>0.96</v>
      </c>
      <c r="AO755" s="1">
        <v>85.714</v>
      </c>
      <c r="AT755" s="1">
        <v>0.0</v>
      </c>
      <c r="AU755" s="1">
        <v>0.0</v>
      </c>
      <c r="BA755" s="1">
        <v>0.0</v>
      </c>
      <c r="BC755" s="1">
        <v>0.63</v>
      </c>
      <c r="BG755" s="1">
        <v>6.535</v>
      </c>
      <c r="BH755" s="1">
        <v>0.13</v>
      </c>
      <c r="BJ755" s="1">
        <v>11.607</v>
      </c>
      <c r="BO755" s="1">
        <v>8.042</v>
      </c>
      <c r="BP755" s="1">
        <v>0.16</v>
      </c>
      <c r="BR755" s="1">
        <v>14.286</v>
      </c>
      <c r="BT755" s="1">
        <v>0.65</v>
      </c>
      <c r="BU755" s="1">
        <v>36.723</v>
      </c>
      <c r="BY755" s="1">
        <v>0.0</v>
      </c>
      <c r="BZ755" s="1">
        <v>0.0</v>
      </c>
      <c r="CB755" s="1">
        <v>0.0</v>
      </c>
      <c r="CG755" s="1">
        <v>48.255</v>
      </c>
      <c r="CH755" s="1">
        <v>0.96</v>
      </c>
      <c r="CN755" s="1">
        <v>85.714</v>
      </c>
      <c r="CQ755" s="1">
        <v>0.0</v>
      </c>
      <c r="CR755" s="1">
        <v>0.0</v>
      </c>
      <c r="CU755" s="1">
        <v>0.0</v>
      </c>
      <c r="CV755" s="1">
        <v>0.0</v>
      </c>
      <c r="CX755" s="1">
        <v>0.0</v>
      </c>
      <c r="CY755" s="1">
        <v>0.0</v>
      </c>
      <c r="DA755" s="1">
        <v>56.297</v>
      </c>
      <c r="DB755" s="1">
        <v>17.163</v>
      </c>
      <c r="DF755" s="1">
        <v>8.042</v>
      </c>
      <c r="DG755" s="1">
        <v>0.16</v>
      </c>
      <c r="DI755" s="1">
        <v>14.286</v>
      </c>
      <c r="DN755" s="1">
        <v>1.508</v>
      </c>
      <c r="DO755" s="1">
        <v>0.03</v>
      </c>
      <c r="DQ755" s="1">
        <v>2.679</v>
      </c>
      <c r="DV755" s="1">
        <v>0.0</v>
      </c>
      <c r="DW755" s="1">
        <v>0.0</v>
      </c>
      <c r="DY755" s="1">
        <v>0.0</v>
      </c>
    </row>
    <row r="756">
      <c r="A756" s="1" t="s">
        <v>190</v>
      </c>
      <c r="B756" s="1">
        <v>2018.0</v>
      </c>
      <c r="C756" s="1" t="s">
        <v>191</v>
      </c>
      <c r="D756" s="1">
        <v>2.0438245E7</v>
      </c>
      <c r="E756" s="1">
        <v>3.16230144E10</v>
      </c>
      <c r="J756" s="1">
        <v>2.446</v>
      </c>
      <c r="K756" s="1">
        <v>0.05</v>
      </c>
      <c r="L756" s="1">
        <v>2.674</v>
      </c>
      <c r="N756" s="1">
        <v>566.845</v>
      </c>
      <c r="S756" s="1">
        <v>0.0</v>
      </c>
      <c r="T756" s="1">
        <v>0.0</v>
      </c>
      <c r="Y756" s="1">
        <v>0.0</v>
      </c>
      <c r="AA756" s="1">
        <v>2.71</v>
      </c>
      <c r="AB756" s="1">
        <v>132.595</v>
      </c>
      <c r="AC756" s="1">
        <v>1.87</v>
      </c>
      <c r="AE756" s="1">
        <v>12.366</v>
      </c>
      <c r="AF756" s="1">
        <v>2.122</v>
      </c>
      <c r="AG756" s="1">
        <v>943.599</v>
      </c>
      <c r="AH756" s="1">
        <v>0.61</v>
      </c>
      <c r="AK756" s="1">
        <v>78.285</v>
      </c>
      <c r="AL756" s="1">
        <v>1.6</v>
      </c>
      <c r="AO756" s="1">
        <v>85.562</v>
      </c>
      <c r="AT756" s="1">
        <v>0.0</v>
      </c>
      <c r="AU756" s="1">
        <v>0.0</v>
      </c>
      <c r="BA756" s="1">
        <v>0.0</v>
      </c>
      <c r="BC756" s="1">
        <v>1.06</v>
      </c>
      <c r="BG756" s="1">
        <v>6.361</v>
      </c>
      <c r="BH756" s="1">
        <v>0.13</v>
      </c>
      <c r="BJ756" s="1">
        <v>6.952</v>
      </c>
      <c r="BO756" s="1">
        <v>13.211</v>
      </c>
      <c r="BP756" s="1">
        <v>0.27</v>
      </c>
      <c r="BR756" s="1">
        <v>14.439</v>
      </c>
      <c r="BT756" s="1">
        <v>0.84</v>
      </c>
      <c r="BU756" s="1">
        <v>30.996</v>
      </c>
      <c r="BY756" s="1">
        <v>0.0</v>
      </c>
      <c r="BZ756" s="1">
        <v>0.0</v>
      </c>
      <c r="CB756" s="1">
        <v>0.0</v>
      </c>
      <c r="CG756" s="1">
        <v>78.285</v>
      </c>
      <c r="CH756" s="1">
        <v>1.6</v>
      </c>
      <c r="CN756" s="1">
        <v>85.562</v>
      </c>
      <c r="CQ756" s="1">
        <v>0.05</v>
      </c>
      <c r="CR756" s="1">
        <v>0.0</v>
      </c>
      <c r="CU756" s="1">
        <v>2.446</v>
      </c>
      <c r="CV756" s="1">
        <v>0.0</v>
      </c>
      <c r="CX756" s="1">
        <v>2.674</v>
      </c>
      <c r="CY756" s="1">
        <v>0.0</v>
      </c>
      <c r="DA756" s="1">
        <v>91.495</v>
      </c>
      <c r="DB756" s="1">
        <v>19.286</v>
      </c>
      <c r="DF756" s="1">
        <v>13.211</v>
      </c>
      <c r="DG756" s="1">
        <v>0.27</v>
      </c>
      <c r="DI756" s="1">
        <v>14.439</v>
      </c>
      <c r="DN756" s="1">
        <v>4.404</v>
      </c>
      <c r="DO756" s="1">
        <v>0.09</v>
      </c>
      <c r="DQ756" s="1">
        <v>4.813</v>
      </c>
      <c r="DV756" s="1">
        <v>0.0</v>
      </c>
      <c r="DW756" s="1">
        <v>0.0</v>
      </c>
      <c r="DY756" s="1">
        <v>0.0</v>
      </c>
    </row>
    <row r="757">
      <c r="A757" s="1" t="s">
        <v>190</v>
      </c>
      <c r="B757" s="1">
        <v>2019.0</v>
      </c>
      <c r="C757" s="1" t="s">
        <v>191</v>
      </c>
      <c r="D757" s="1">
        <v>2.096191E7</v>
      </c>
      <c r="E757" s="1">
        <v>3.342204928E10</v>
      </c>
      <c r="J757" s="1">
        <v>2.862</v>
      </c>
      <c r="K757" s="1">
        <v>0.06</v>
      </c>
      <c r="L757" s="1">
        <v>3.75</v>
      </c>
      <c r="N757" s="1">
        <v>556.25</v>
      </c>
      <c r="S757" s="1">
        <v>0.0</v>
      </c>
      <c r="T757" s="1">
        <v>0.0</v>
      </c>
      <c r="Y757" s="1">
        <v>0.0</v>
      </c>
      <c r="AA757" s="1">
        <v>2.68</v>
      </c>
      <c r="AB757" s="1">
        <v>127.851</v>
      </c>
      <c r="AC757" s="1">
        <v>1.6</v>
      </c>
      <c r="AE757" s="1">
        <v>3.636</v>
      </c>
      <c r="AF757" s="1">
        <v>0.701</v>
      </c>
      <c r="AG757" s="1">
        <v>953.481</v>
      </c>
      <c r="AH757" s="1">
        <v>0.598</v>
      </c>
      <c r="AK757" s="1">
        <v>63.925</v>
      </c>
      <c r="AL757" s="1">
        <v>1.34</v>
      </c>
      <c r="AO757" s="1">
        <v>83.75</v>
      </c>
      <c r="AT757" s="1">
        <v>0.0</v>
      </c>
      <c r="AU757" s="1">
        <v>0.0</v>
      </c>
      <c r="BA757" s="1">
        <v>0.0</v>
      </c>
      <c r="BC757" s="1">
        <v>0.89</v>
      </c>
      <c r="BG757" s="1">
        <v>5.248</v>
      </c>
      <c r="BH757" s="1">
        <v>0.11</v>
      </c>
      <c r="BJ757" s="1">
        <v>6.875</v>
      </c>
      <c r="BO757" s="1">
        <v>12.403</v>
      </c>
      <c r="BP757" s="1">
        <v>0.26</v>
      </c>
      <c r="BR757" s="1">
        <v>16.25</v>
      </c>
      <c r="BT757" s="1">
        <v>1.08</v>
      </c>
      <c r="BU757" s="1">
        <v>40.299</v>
      </c>
      <c r="BY757" s="1">
        <v>0.0</v>
      </c>
      <c r="BZ757" s="1">
        <v>0.0</v>
      </c>
      <c r="CB757" s="1">
        <v>0.0</v>
      </c>
      <c r="CG757" s="1">
        <v>63.925</v>
      </c>
      <c r="CH757" s="1">
        <v>1.34</v>
      </c>
      <c r="CN757" s="1">
        <v>83.75</v>
      </c>
      <c r="CQ757" s="1">
        <v>0.06</v>
      </c>
      <c r="CR757" s="1">
        <v>0.0</v>
      </c>
      <c r="CU757" s="1">
        <v>2.862</v>
      </c>
      <c r="CV757" s="1">
        <v>0.0</v>
      </c>
      <c r="CX757" s="1">
        <v>3.75</v>
      </c>
      <c r="CY757" s="1">
        <v>0.0</v>
      </c>
      <c r="DA757" s="1">
        <v>76.329</v>
      </c>
      <c r="DB757" s="1">
        <v>19.987</v>
      </c>
      <c r="DF757" s="1">
        <v>12.403</v>
      </c>
      <c r="DG757" s="1">
        <v>0.26</v>
      </c>
      <c r="DI757" s="1">
        <v>16.25</v>
      </c>
      <c r="DN757" s="1">
        <v>4.294</v>
      </c>
      <c r="DO757" s="1">
        <v>0.09</v>
      </c>
      <c r="DQ757" s="1">
        <v>5.625</v>
      </c>
      <c r="DV757" s="1">
        <v>0.0</v>
      </c>
      <c r="DW757" s="1">
        <v>0.0</v>
      </c>
      <c r="DY757" s="1">
        <v>0.0</v>
      </c>
    </row>
    <row r="758">
      <c r="A758" s="1" t="s">
        <v>190</v>
      </c>
      <c r="B758" s="1">
        <v>2020.0</v>
      </c>
      <c r="C758" s="1" t="s">
        <v>191</v>
      </c>
      <c r="D758" s="1">
        <v>2.147864E7</v>
      </c>
      <c r="E758" s="1">
        <v>3.4067429376E10</v>
      </c>
      <c r="J758" s="1">
        <v>4.656</v>
      </c>
      <c r="K758" s="1">
        <v>0.1</v>
      </c>
      <c r="L758" s="1">
        <v>6.289</v>
      </c>
      <c r="N758" s="1">
        <v>547.17</v>
      </c>
      <c r="S758" s="1">
        <v>0.0</v>
      </c>
      <c r="T758" s="1">
        <v>0.0</v>
      </c>
      <c r="Y758" s="1">
        <v>0.0</v>
      </c>
      <c r="AA758" s="1">
        <v>3.02</v>
      </c>
      <c r="AB758" s="1">
        <v>140.605</v>
      </c>
      <c r="AC758" s="1">
        <v>1.59</v>
      </c>
      <c r="AE758" s="1">
        <v>0.61</v>
      </c>
      <c r="AF758" s="1">
        <v>0.122</v>
      </c>
      <c r="AG758" s="1">
        <v>936.218</v>
      </c>
      <c r="AH758" s="1">
        <v>0.59</v>
      </c>
      <c r="AK758" s="1">
        <v>60.06</v>
      </c>
      <c r="AL758" s="1">
        <v>1.29</v>
      </c>
      <c r="AO758" s="1">
        <v>81.132</v>
      </c>
      <c r="AT758" s="1">
        <v>0.0</v>
      </c>
      <c r="AU758" s="1">
        <v>0.0</v>
      </c>
      <c r="BA758" s="1">
        <v>0.0</v>
      </c>
      <c r="BC758" s="1">
        <v>0.87</v>
      </c>
      <c r="BG758" s="1">
        <v>5.121</v>
      </c>
      <c r="BH758" s="1">
        <v>0.11</v>
      </c>
      <c r="BJ758" s="1">
        <v>6.918</v>
      </c>
      <c r="BO758" s="1">
        <v>13.967</v>
      </c>
      <c r="BP758" s="1">
        <v>0.3</v>
      </c>
      <c r="BR758" s="1">
        <v>18.868</v>
      </c>
      <c r="BT758" s="1">
        <v>1.43</v>
      </c>
      <c r="BU758" s="1">
        <v>47.351</v>
      </c>
      <c r="BY758" s="1">
        <v>0.0</v>
      </c>
      <c r="BZ758" s="1">
        <v>0.0</v>
      </c>
      <c r="CB758" s="1">
        <v>0.0</v>
      </c>
      <c r="CG758" s="1">
        <v>60.06</v>
      </c>
      <c r="CH758" s="1">
        <v>1.29</v>
      </c>
      <c r="CN758" s="1">
        <v>81.132</v>
      </c>
      <c r="CQ758" s="1">
        <v>0.1</v>
      </c>
      <c r="CR758" s="1">
        <v>0.0</v>
      </c>
      <c r="CU758" s="1">
        <v>4.656</v>
      </c>
      <c r="CV758" s="1">
        <v>0.0</v>
      </c>
      <c r="CX758" s="1">
        <v>6.289</v>
      </c>
      <c r="CY758" s="1">
        <v>0.0</v>
      </c>
      <c r="DA758" s="1">
        <v>74.027</v>
      </c>
      <c r="DB758" s="1">
        <v>20.109</v>
      </c>
      <c r="DF758" s="1">
        <v>13.967</v>
      </c>
      <c r="DG758" s="1">
        <v>0.3</v>
      </c>
      <c r="DI758" s="1">
        <v>18.868</v>
      </c>
      <c r="DN758" s="1">
        <v>4.19</v>
      </c>
      <c r="DO758" s="1">
        <v>0.09</v>
      </c>
      <c r="DQ758" s="1">
        <v>5.66</v>
      </c>
      <c r="DV758" s="1">
        <v>0.0</v>
      </c>
      <c r="DW758" s="1">
        <v>0.0</v>
      </c>
      <c r="DY758" s="1">
        <v>0.0</v>
      </c>
    </row>
    <row r="759">
      <c r="A759" s="1" t="s">
        <v>190</v>
      </c>
      <c r="B759" s="1">
        <v>2021.0</v>
      </c>
      <c r="C759" s="1" t="s">
        <v>191</v>
      </c>
      <c r="D759" s="1">
        <v>2.1995205E7</v>
      </c>
      <c r="E759" s="1">
        <v>3.6419784704E10</v>
      </c>
      <c r="J759" s="1">
        <v>4.092</v>
      </c>
      <c r="K759" s="1">
        <v>0.09</v>
      </c>
      <c r="L759" s="1">
        <v>5.263</v>
      </c>
      <c r="N759" s="1">
        <v>549.708</v>
      </c>
      <c r="S759" s="1">
        <v>0.0</v>
      </c>
      <c r="T759" s="1">
        <v>0.0</v>
      </c>
      <c r="Y759" s="1">
        <v>0.0</v>
      </c>
      <c r="AA759" s="1">
        <v>3.23</v>
      </c>
      <c r="AB759" s="1">
        <v>146.85</v>
      </c>
      <c r="AC759" s="1">
        <v>1.71</v>
      </c>
      <c r="AE759" s="1">
        <v>14.134</v>
      </c>
      <c r="AF759" s="1">
        <v>2.842</v>
      </c>
      <c r="AG759" s="1">
        <v>1043.452</v>
      </c>
      <c r="AH759" s="1">
        <v>0.63</v>
      </c>
      <c r="AK759" s="1">
        <v>63.65</v>
      </c>
      <c r="AL759" s="1">
        <v>1.4</v>
      </c>
      <c r="AO759" s="1">
        <v>81.871</v>
      </c>
      <c r="AT759" s="1">
        <v>0.0</v>
      </c>
      <c r="AU759" s="1">
        <v>0.0</v>
      </c>
      <c r="BA759" s="1">
        <v>0.0</v>
      </c>
      <c r="BC759" s="1">
        <v>0.94</v>
      </c>
      <c r="BG759" s="1">
        <v>5.91</v>
      </c>
      <c r="BH759" s="1">
        <v>0.13</v>
      </c>
      <c r="BJ759" s="1">
        <v>7.602</v>
      </c>
      <c r="BO759" s="1">
        <v>14.094</v>
      </c>
      <c r="BP759" s="1">
        <v>0.31</v>
      </c>
      <c r="BR759" s="1">
        <v>18.129</v>
      </c>
      <c r="BT759" s="1">
        <v>1.52</v>
      </c>
      <c r="BU759" s="1">
        <v>47.059</v>
      </c>
      <c r="BY759" s="1">
        <v>0.0</v>
      </c>
      <c r="BZ759" s="1">
        <v>0.0</v>
      </c>
      <c r="CB759" s="1">
        <v>0.0</v>
      </c>
      <c r="CG759" s="1">
        <v>63.65</v>
      </c>
      <c r="CH759" s="1">
        <v>1.4</v>
      </c>
      <c r="CN759" s="1">
        <v>81.871</v>
      </c>
      <c r="CQ759" s="1">
        <v>0.09</v>
      </c>
      <c r="CR759" s="1">
        <v>0.0</v>
      </c>
      <c r="CU759" s="1">
        <v>4.092</v>
      </c>
      <c r="CV759" s="1">
        <v>0.0</v>
      </c>
      <c r="CX759" s="1">
        <v>5.263</v>
      </c>
      <c r="CY759" s="1">
        <v>0.0</v>
      </c>
      <c r="DA759" s="1">
        <v>77.744</v>
      </c>
      <c r="DB759" s="1">
        <v>22.951</v>
      </c>
      <c r="DF759" s="1">
        <v>14.094</v>
      </c>
      <c r="DG759" s="1">
        <v>0.31</v>
      </c>
      <c r="DI759" s="1">
        <v>18.129</v>
      </c>
      <c r="DN759" s="1">
        <v>4.092</v>
      </c>
      <c r="DO759" s="1">
        <v>0.09</v>
      </c>
      <c r="DQ759" s="1">
        <v>5.263</v>
      </c>
      <c r="DV759" s="1">
        <v>0.0</v>
      </c>
      <c r="DW759" s="1">
        <v>0.0</v>
      </c>
      <c r="DY759" s="1">
        <v>0.0</v>
      </c>
    </row>
    <row r="760">
      <c r="A760" s="1" t="s">
        <v>190</v>
      </c>
      <c r="B760" s="1">
        <v>2022.0</v>
      </c>
      <c r="C760" s="1" t="s">
        <v>191</v>
      </c>
      <c r="D760" s="1">
        <v>2.2508995E7</v>
      </c>
      <c r="E760" s="1">
        <v>3.7320441856E10</v>
      </c>
      <c r="J760" s="1">
        <v>3.998</v>
      </c>
      <c r="K760" s="1">
        <v>0.09</v>
      </c>
      <c r="L760" s="1">
        <v>5.325</v>
      </c>
      <c r="N760" s="1">
        <v>568.047</v>
      </c>
      <c r="S760" s="1">
        <v>0.0</v>
      </c>
      <c r="T760" s="1">
        <v>0.0</v>
      </c>
      <c r="Y760" s="1">
        <v>0.0</v>
      </c>
      <c r="AA760" s="1">
        <v>3.18</v>
      </c>
      <c r="AB760" s="1">
        <v>141.277</v>
      </c>
      <c r="AC760" s="1">
        <v>1.69</v>
      </c>
      <c r="AE760" s="1">
        <v>-0.764</v>
      </c>
      <c r="AF760" s="1">
        <v>-0.175</v>
      </c>
      <c r="AG760" s="1">
        <v>1011.842</v>
      </c>
      <c r="AH760" s="1">
        <v>0.61</v>
      </c>
      <c r="AK760" s="1">
        <v>63.53</v>
      </c>
      <c r="AL760" s="1">
        <v>1.43</v>
      </c>
      <c r="AO760" s="1">
        <v>84.615</v>
      </c>
      <c r="AT760" s="1">
        <v>0.0</v>
      </c>
      <c r="AU760" s="1">
        <v>0.0</v>
      </c>
      <c r="BA760" s="1">
        <v>0.0</v>
      </c>
      <c r="BC760" s="1">
        <v>0.96</v>
      </c>
      <c r="BG760" s="1">
        <v>3.554</v>
      </c>
      <c r="BH760" s="1">
        <v>0.08</v>
      </c>
      <c r="BJ760" s="1">
        <v>4.734</v>
      </c>
      <c r="BO760" s="1">
        <v>11.551</v>
      </c>
      <c r="BP760" s="1">
        <v>0.26</v>
      </c>
      <c r="BR760" s="1">
        <v>15.385</v>
      </c>
      <c r="BT760" s="1">
        <v>1.49</v>
      </c>
      <c r="BU760" s="1">
        <v>46.855</v>
      </c>
      <c r="BY760" s="1">
        <v>0.0</v>
      </c>
      <c r="BZ760" s="1">
        <v>0.0</v>
      </c>
      <c r="CB760" s="1">
        <v>0.0</v>
      </c>
      <c r="CG760" s="1">
        <v>63.53</v>
      </c>
      <c r="CH760" s="1">
        <v>1.43</v>
      </c>
      <c r="CN760" s="1">
        <v>84.615</v>
      </c>
      <c r="CQ760" s="1">
        <v>0.09</v>
      </c>
      <c r="CR760" s="1">
        <v>0.0</v>
      </c>
      <c r="CU760" s="1">
        <v>3.998</v>
      </c>
      <c r="CV760" s="1">
        <v>0.0</v>
      </c>
      <c r="CX760" s="1">
        <v>5.325</v>
      </c>
      <c r="CY760" s="1">
        <v>0.0</v>
      </c>
      <c r="DA760" s="1">
        <v>75.081</v>
      </c>
      <c r="DB760" s="1">
        <v>22.776</v>
      </c>
      <c r="DF760" s="1">
        <v>11.551</v>
      </c>
      <c r="DG760" s="1">
        <v>0.26</v>
      </c>
      <c r="DI760" s="1">
        <v>15.385</v>
      </c>
      <c r="DN760" s="1">
        <v>3.998</v>
      </c>
      <c r="DO760" s="1">
        <v>0.09</v>
      </c>
      <c r="DQ760" s="1">
        <v>5.325</v>
      </c>
      <c r="DV760" s="1">
        <v>0.0</v>
      </c>
      <c r="DW760" s="1">
        <v>0.0</v>
      </c>
      <c r="DY760" s="1">
        <v>0.0</v>
      </c>
    </row>
    <row r="761">
      <c r="A761" s="1" t="s">
        <v>190</v>
      </c>
      <c r="B761" s="1">
        <v>2023.0</v>
      </c>
      <c r="C761" s="1" t="s">
        <v>191</v>
      </c>
      <c r="D761" s="1">
        <v>2.3025738E7</v>
      </c>
      <c r="J761" s="1">
        <v>3.909</v>
      </c>
      <c r="K761" s="1">
        <v>0.09</v>
      </c>
      <c r="L761" s="1">
        <v>5.202</v>
      </c>
      <c r="N761" s="1">
        <v>554.913</v>
      </c>
      <c r="S761" s="1">
        <v>0.0</v>
      </c>
      <c r="T761" s="1">
        <v>0.0</v>
      </c>
      <c r="Y761" s="1">
        <v>0.0</v>
      </c>
      <c r="AA761" s="1">
        <v>3.31</v>
      </c>
      <c r="AB761" s="1">
        <v>143.752</v>
      </c>
      <c r="AC761" s="1">
        <v>1.73</v>
      </c>
      <c r="AE761" s="1">
        <v>3.147</v>
      </c>
      <c r="AF761" s="1">
        <v>0.717</v>
      </c>
      <c r="AG761" s="1">
        <v>1020.265</v>
      </c>
      <c r="AK761" s="1">
        <v>62.104</v>
      </c>
      <c r="AL761" s="1">
        <v>1.43</v>
      </c>
      <c r="AO761" s="1">
        <v>82.659</v>
      </c>
      <c r="AT761" s="1">
        <v>0.0</v>
      </c>
      <c r="AU761" s="1">
        <v>0.0</v>
      </c>
      <c r="BA761" s="1">
        <v>0.0</v>
      </c>
      <c r="BC761" s="1">
        <v>0.96</v>
      </c>
      <c r="BG761" s="1">
        <v>5.212</v>
      </c>
      <c r="BH761" s="1">
        <v>0.12</v>
      </c>
      <c r="BJ761" s="1">
        <v>6.936</v>
      </c>
      <c r="BO761" s="1">
        <v>13.029</v>
      </c>
      <c r="BP761" s="1">
        <v>0.3</v>
      </c>
      <c r="BR761" s="1">
        <v>17.341</v>
      </c>
      <c r="BT761" s="1">
        <v>1.58</v>
      </c>
      <c r="BU761" s="1">
        <v>47.734</v>
      </c>
      <c r="BY761" s="1">
        <v>0.0</v>
      </c>
      <c r="BZ761" s="1">
        <v>0.0</v>
      </c>
      <c r="CB761" s="1">
        <v>0.0</v>
      </c>
      <c r="CG761" s="1">
        <v>62.104</v>
      </c>
      <c r="CH761" s="1">
        <v>1.43</v>
      </c>
      <c r="CN761" s="1">
        <v>82.659</v>
      </c>
      <c r="CQ761" s="1">
        <v>0.09</v>
      </c>
      <c r="CR761" s="1">
        <v>0.0</v>
      </c>
      <c r="CU761" s="1">
        <v>3.909</v>
      </c>
      <c r="CV761" s="1">
        <v>0.0</v>
      </c>
      <c r="CX761" s="1">
        <v>5.202</v>
      </c>
      <c r="CY761" s="1">
        <v>0.0</v>
      </c>
      <c r="DA761" s="1">
        <v>75.133</v>
      </c>
      <c r="DB761" s="1">
        <v>23.492</v>
      </c>
      <c r="DF761" s="1">
        <v>13.029</v>
      </c>
      <c r="DG761" s="1">
        <v>0.3</v>
      </c>
      <c r="DI761" s="1">
        <v>17.341</v>
      </c>
      <c r="DN761" s="1">
        <v>3.909</v>
      </c>
      <c r="DO761" s="1">
        <v>0.09</v>
      </c>
      <c r="DQ761" s="1">
        <v>5.202</v>
      </c>
      <c r="DV761" s="1">
        <v>0.0</v>
      </c>
      <c r="DW761" s="1">
        <v>0.0</v>
      </c>
      <c r="DY761" s="1">
        <v>0.0</v>
      </c>
    </row>
    <row r="762">
      <c r="A762" s="1" t="s">
        <v>192</v>
      </c>
      <c r="B762" s="1">
        <v>2000.0</v>
      </c>
      <c r="C762" s="1" t="s">
        <v>193</v>
      </c>
      <c r="D762" s="1">
        <v>6470151.0</v>
      </c>
      <c r="E762" s="1">
        <v>4.64717824E9</v>
      </c>
      <c r="J762" s="1">
        <v>0.0</v>
      </c>
      <c r="K762" s="1">
        <v>0.0</v>
      </c>
      <c r="L762" s="1">
        <v>0.0</v>
      </c>
      <c r="N762" s="1">
        <v>0.0</v>
      </c>
      <c r="S762" s="1">
        <v>0.0</v>
      </c>
      <c r="T762" s="1">
        <v>0.0</v>
      </c>
      <c r="V762" s="1">
        <v>0.0</v>
      </c>
      <c r="W762" s="1">
        <v>0.0</v>
      </c>
      <c r="X762" s="1">
        <v>0.0</v>
      </c>
      <c r="Y762" s="1">
        <v>0.0</v>
      </c>
      <c r="AA762" s="1">
        <v>0.13</v>
      </c>
      <c r="AB762" s="1">
        <v>20.092</v>
      </c>
      <c r="AC762" s="1">
        <v>0.1</v>
      </c>
      <c r="AE762" s="1">
        <v>-17.091</v>
      </c>
      <c r="AF762" s="1">
        <v>-0.3</v>
      </c>
      <c r="AG762" s="1">
        <v>225.244</v>
      </c>
      <c r="AH762" s="1">
        <v>0.314</v>
      </c>
      <c r="AK762" s="1">
        <v>0.0</v>
      </c>
      <c r="AL762" s="1">
        <v>0.0</v>
      </c>
      <c r="AO762" s="1">
        <v>0.0</v>
      </c>
      <c r="AT762" s="1">
        <v>0.0</v>
      </c>
      <c r="AU762" s="1">
        <v>0.0</v>
      </c>
      <c r="AX762" s="1">
        <v>0.0</v>
      </c>
      <c r="AY762" s="1">
        <v>0.0</v>
      </c>
      <c r="AZ762" s="1">
        <v>0.0</v>
      </c>
      <c r="BA762" s="1">
        <v>0.0</v>
      </c>
      <c r="BC762" s="1">
        <v>0.0</v>
      </c>
      <c r="BG762" s="1">
        <v>15.456</v>
      </c>
      <c r="BH762" s="1">
        <v>0.1</v>
      </c>
      <c r="BJ762" s="1">
        <v>100.0</v>
      </c>
      <c r="BO762" s="1">
        <v>15.456</v>
      </c>
      <c r="BP762" s="1">
        <v>0.1</v>
      </c>
      <c r="BR762" s="1">
        <v>100.0</v>
      </c>
      <c r="BT762" s="1">
        <v>0.03</v>
      </c>
      <c r="BU762" s="1">
        <v>23.077</v>
      </c>
      <c r="BY762" s="1">
        <v>0.0</v>
      </c>
      <c r="BZ762" s="1">
        <v>0.0</v>
      </c>
      <c r="CB762" s="1">
        <v>0.0</v>
      </c>
      <c r="CG762" s="1">
        <v>0.0</v>
      </c>
      <c r="CH762" s="1">
        <v>0.0</v>
      </c>
      <c r="CK762" s="1">
        <v>0.0</v>
      </c>
      <c r="CL762" s="1">
        <v>0.0</v>
      </c>
      <c r="CM762" s="1">
        <v>0.0</v>
      </c>
      <c r="CN762" s="1">
        <v>0.0</v>
      </c>
      <c r="CQ762" s="1">
        <v>0.0</v>
      </c>
      <c r="CR762" s="1">
        <v>0.0</v>
      </c>
      <c r="CU762" s="1">
        <v>0.0</v>
      </c>
      <c r="CV762" s="1">
        <v>0.0</v>
      </c>
      <c r="CX762" s="1">
        <v>0.0</v>
      </c>
      <c r="CY762" s="1">
        <v>0.0</v>
      </c>
      <c r="DA762" s="1">
        <v>15.456</v>
      </c>
      <c r="DB762" s="1">
        <v>1.457</v>
      </c>
      <c r="DF762" s="1">
        <v>15.456</v>
      </c>
      <c r="DG762" s="1">
        <v>0.1</v>
      </c>
      <c r="DI762" s="1">
        <v>100.0</v>
      </c>
      <c r="DN762" s="1">
        <v>0.0</v>
      </c>
      <c r="DO762" s="1">
        <v>0.0</v>
      </c>
      <c r="DQ762" s="1">
        <v>0.0</v>
      </c>
      <c r="DV762" s="1">
        <v>0.0</v>
      </c>
      <c r="DW762" s="1">
        <v>0.0</v>
      </c>
      <c r="DY762" s="1">
        <v>0.0</v>
      </c>
    </row>
    <row r="763">
      <c r="A763" s="1" t="s">
        <v>192</v>
      </c>
      <c r="B763" s="1">
        <v>2001.0</v>
      </c>
      <c r="C763" s="1" t="s">
        <v>193</v>
      </c>
      <c r="D763" s="1">
        <v>6634321.0</v>
      </c>
      <c r="E763" s="1">
        <v>4.722946048E9</v>
      </c>
      <c r="J763" s="1">
        <v>0.0</v>
      </c>
      <c r="K763" s="1">
        <v>0.0</v>
      </c>
      <c r="L763" s="1">
        <v>0.0</v>
      </c>
      <c r="N763" s="1">
        <v>0.0</v>
      </c>
      <c r="S763" s="1">
        <v>0.0</v>
      </c>
      <c r="T763" s="1">
        <v>0.0</v>
      </c>
      <c r="V763" s="1">
        <v>0.0</v>
      </c>
      <c r="W763" s="1">
        <v>0.0</v>
      </c>
      <c r="X763" s="1">
        <v>0.0</v>
      </c>
      <c r="Y763" s="1">
        <v>0.0</v>
      </c>
      <c r="AA763" s="1">
        <v>0.15</v>
      </c>
      <c r="AB763" s="1">
        <v>22.61</v>
      </c>
      <c r="AC763" s="1">
        <v>0.11</v>
      </c>
      <c r="AE763" s="1">
        <v>-19.322</v>
      </c>
      <c r="AF763" s="1">
        <v>-0.282</v>
      </c>
      <c r="AG763" s="1">
        <v>177.226</v>
      </c>
      <c r="AH763" s="1">
        <v>0.249</v>
      </c>
      <c r="AK763" s="1">
        <v>0.0</v>
      </c>
      <c r="AL763" s="1">
        <v>0.0</v>
      </c>
      <c r="AO763" s="1">
        <v>0.0</v>
      </c>
      <c r="AT763" s="1">
        <v>0.0</v>
      </c>
      <c r="AU763" s="1">
        <v>0.0</v>
      </c>
      <c r="AX763" s="1">
        <v>0.0</v>
      </c>
      <c r="AY763" s="1">
        <v>0.0</v>
      </c>
      <c r="AZ763" s="1">
        <v>0.0</v>
      </c>
      <c r="BA763" s="1">
        <v>0.0</v>
      </c>
      <c r="BC763" s="1">
        <v>0.0</v>
      </c>
      <c r="BG763" s="1">
        <v>16.58</v>
      </c>
      <c r="BH763" s="1">
        <v>0.11</v>
      </c>
      <c r="BJ763" s="1">
        <v>100.0</v>
      </c>
      <c r="BO763" s="1">
        <v>16.58</v>
      </c>
      <c r="BP763" s="1">
        <v>0.11</v>
      </c>
      <c r="BR763" s="1">
        <v>100.0</v>
      </c>
      <c r="BT763" s="1">
        <v>0.04</v>
      </c>
      <c r="BU763" s="1">
        <v>26.667</v>
      </c>
      <c r="BY763" s="1">
        <v>0.0</v>
      </c>
      <c r="BZ763" s="1">
        <v>0.0</v>
      </c>
      <c r="CB763" s="1">
        <v>0.0</v>
      </c>
      <c r="CG763" s="1">
        <v>0.0</v>
      </c>
      <c r="CH763" s="1">
        <v>0.0</v>
      </c>
      <c r="CK763" s="1">
        <v>0.0</v>
      </c>
      <c r="CL763" s="1">
        <v>0.0</v>
      </c>
      <c r="CM763" s="1">
        <v>0.0</v>
      </c>
      <c r="CN763" s="1">
        <v>0.0</v>
      </c>
      <c r="CQ763" s="1">
        <v>0.0</v>
      </c>
      <c r="CR763" s="1">
        <v>0.0</v>
      </c>
      <c r="CU763" s="1">
        <v>0.0</v>
      </c>
      <c r="CV763" s="1">
        <v>0.0</v>
      </c>
      <c r="CX763" s="1">
        <v>0.0</v>
      </c>
      <c r="CY763" s="1">
        <v>0.0</v>
      </c>
      <c r="DA763" s="1">
        <v>16.58</v>
      </c>
      <c r="DB763" s="1">
        <v>1.176</v>
      </c>
      <c r="DF763" s="1">
        <v>16.58</v>
      </c>
      <c r="DG763" s="1">
        <v>0.11</v>
      </c>
      <c r="DI763" s="1">
        <v>100.0</v>
      </c>
      <c r="DN763" s="1">
        <v>0.0</v>
      </c>
      <c r="DO763" s="1">
        <v>0.0</v>
      </c>
      <c r="DQ763" s="1">
        <v>0.0</v>
      </c>
      <c r="DV763" s="1">
        <v>0.0</v>
      </c>
      <c r="DW763" s="1">
        <v>0.0</v>
      </c>
      <c r="DY763" s="1">
        <v>0.0</v>
      </c>
    </row>
    <row r="764">
      <c r="A764" s="1" t="s">
        <v>192</v>
      </c>
      <c r="B764" s="1">
        <v>2002.0</v>
      </c>
      <c r="C764" s="1" t="s">
        <v>193</v>
      </c>
      <c r="D764" s="1">
        <v>6824086.0</v>
      </c>
      <c r="E764" s="1">
        <v>4.917697536E9</v>
      </c>
      <c r="J764" s="1">
        <v>0.0</v>
      </c>
      <c r="K764" s="1">
        <v>0.0</v>
      </c>
      <c r="L764" s="1">
        <v>0.0</v>
      </c>
      <c r="N764" s="1">
        <v>0.0</v>
      </c>
      <c r="S764" s="1">
        <v>0.0</v>
      </c>
      <c r="T764" s="1">
        <v>0.0</v>
      </c>
      <c r="V764" s="1">
        <v>0.0</v>
      </c>
      <c r="W764" s="1">
        <v>0.0</v>
      </c>
      <c r="X764" s="1">
        <v>0.0</v>
      </c>
      <c r="Y764" s="1">
        <v>0.0</v>
      </c>
      <c r="AA764" s="1">
        <v>0.17</v>
      </c>
      <c r="AB764" s="1">
        <v>24.912</v>
      </c>
      <c r="AC764" s="1">
        <v>0.13</v>
      </c>
      <c r="AE764" s="1">
        <v>-8.025</v>
      </c>
      <c r="AF764" s="1">
        <v>-0.094</v>
      </c>
      <c r="AG764" s="1">
        <v>158.47</v>
      </c>
      <c r="AH764" s="1">
        <v>0.22</v>
      </c>
      <c r="AK764" s="1">
        <v>0.0</v>
      </c>
      <c r="AL764" s="1">
        <v>0.0</v>
      </c>
      <c r="AO764" s="1">
        <v>0.0</v>
      </c>
      <c r="AT764" s="1">
        <v>0.0</v>
      </c>
      <c r="AU764" s="1">
        <v>0.0</v>
      </c>
      <c r="AX764" s="1">
        <v>0.0</v>
      </c>
      <c r="AY764" s="1">
        <v>0.0</v>
      </c>
      <c r="AZ764" s="1">
        <v>0.0</v>
      </c>
      <c r="BA764" s="1">
        <v>0.0</v>
      </c>
      <c r="BC764" s="1">
        <v>0.0</v>
      </c>
      <c r="BG764" s="1">
        <v>19.05</v>
      </c>
      <c r="BH764" s="1">
        <v>0.13</v>
      </c>
      <c r="BJ764" s="1">
        <v>100.0</v>
      </c>
      <c r="BO764" s="1">
        <v>19.05</v>
      </c>
      <c r="BP764" s="1">
        <v>0.13</v>
      </c>
      <c r="BR764" s="1">
        <v>100.0</v>
      </c>
      <c r="BT764" s="1">
        <v>0.04</v>
      </c>
      <c r="BU764" s="1">
        <v>23.529</v>
      </c>
      <c r="BY764" s="1">
        <v>0.0</v>
      </c>
      <c r="BZ764" s="1">
        <v>0.0</v>
      </c>
      <c r="CB764" s="1">
        <v>0.0</v>
      </c>
      <c r="CG764" s="1">
        <v>0.0</v>
      </c>
      <c r="CH764" s="1">
        <v>0.0</v>
      </c>
      <c r="CK764" s="1">
        <v>0.0</v>
      </c>
      <c r="CL764" s="1">
        <v>0.0</v>
      </c>
      <c r="CM764" s="1">
        <v>0.0</v>
      </c>
      <c r="CN764" s="1">
        <v>0.0</v>
      </c>
      <c r="CQ764" s="1">
        <v>0.0</v>
      </c>
      <c r="CR764" s="1">
        <v>0.0</v>
      </c>
      <c r="CU764" s="1">
        <v>0.0</v>
      </c>
      <c r="CV764" s="1">
        <v>0.0</v>
      </c>
      <c r="CX764" s="1">
        <v>0.0</v>
      </c>
      <c r="CY764" s="1">
        <v>0.0</v>
      </c>
      <c r="DA764" s="1">
        <v>19.05</v>
      </c>
      <c r="DB764" s="1">
        <v>1.081</v>
      </c>
      <c r="DF764" s="1">
        <v>19.05</v>
      </c>
      <c r="DG764" s="1">
        <v>0.13</v>
      </c>
      <c r="DI764" s="1">
        <v>100.0</v>
      </c>
      <c r="DN764" s="1">
        <v>0.0</v>
      </c>
      <c r="DO764" s="1">
        <v>0.0</v>
      </c>
      <c r="DQ764" s="1">
        <v>0.0</v>
      </c>
      <c r="DV764" s="1">
        <v>0.0</v>
      </c>
      <c r="DW764" s="1">
        <v>0.0</v>
      </c>
      <c r="DY764" s="1">
        <v>0.0</v>
      </c>
    </row>
    <row r="765">
      <c r="A765" s="1" t="s">
        <v>192</v>
      </c>
      <c r="B765" s="1">
        <v>2003.0</v>
      </c>
      <c r="C765" s="1" t="s">
        <v>193</v>
      </c>
      <c r="D765" s="1">
        <v>7043104.0</v>
      </c>
      <c r="E765" s="1">
        <v>4.852463616E9</v>
      </c>
      <c r="J765" s="1">
        <v>0.0</v>
      </c>
      <c r="K765" s="1">
        <v>0.0</v>
      </c>
      <c r="L765" s="1">
        <v>0.0</v>
      </c>
      <c r="N765" s="1">
        <v>0.0</v>
      </c>
      <c r="S765" s="1">
        <v>0.0</v>
      </c>
      <c r="T765" s="1">
        <v>0.0</v>
      </c>
      <c r="V765" s="1">
        <v>0.0</v>
      </c>
      <c r="W765" s="1">
        <v>0.0</v>
      </c>
      <c r="X765" s="1">
        <v>0.0</v>
      </c>
      <c r="Y765" s="1">
        <v>0.0</v>
      </c>
      <c r="AA765" s="1">
        <v>0.15</v>
      </c>
      <c r="AB765" s="1">
        <v>21.297</v>
      </c>
      <c r="AC765" s="1">
        <v>0.1</v>
      </c>
      <c r="AE765" s="1">
        <v>-18.441</v>
      </c>
      <c r="AF765" s="1">
        <v>-0.199</v>
      </c>
      <c r="AG765" s="1">
        <v>125.227</v>
      </c>
      <c r="AH765" s="1">
        <v>0.182</v>
      </c>
      <c r="AK765" s="1">
        <v>0.0</v>
      </c>
      <c r="AL765" s="1">
        <v>0.0</v>
      </c>
      <c r="AO765" s="1">
        <v>0.0</v>
      </c>
      <c r="AT765" s="1">
        <v>0.0</v>
      </c>
      <c r="AU765" s="1">
        <v>0.0</v>
      </c>
      <c r="AX765" s="1">
        <v>0.0</v>
      </c>
      <c r="AY765" s="1">
        <v>0.0</v>
      </c>
      <c r="AZ765" s="1">
        <v>0.0</v>
      </c>
      <c r="BA765" s="1">
        <v>0.0</v>
      </c>
      <c r="BC765" s="1">
        <v>0.0</v>
      </c>
      <c r="BG765" s="1">
        <v>14.198</v>
      </c>
      <c r="BH765" s="1">
        <v>0.1</v>
      </c>
      <c r="BJ765" s="1">
        <v>100.0</v>
      </c>
      <c r="BO765" s="1">
        <v>14.198</v>
      </c>
      <c r="BP765" s="1">
        <v>0.1</v>
      </c>
      <c r="BR765" s="1">
        <v>100.0</v>
      </c>
      <c r="BT765" s="1">
        <v>0.05</v>
      </c>
      <c r="BU765" s="1">
        <v>33.333</v>
      </c>
      <c r="BY765" s="1">
        <v>0.0</v>
      </c>
      <c r="BZ765" s="1">
        <v>0.0</v>
      </c>
      <c r="CB765" s="1">
        <v>0.0</v>
      </c>
      <c r="CG765" s="1">
        <v>0.0</v>
      </c>
      <c r="CH765" s="1">
        <v>0.0</v>
      </c>
      <c r="CK765" s="1">
        <v>0.0</v>
      </c>
      <c r="CL765" s="1">
        <v>0.0</v>
      </c>
      <c r="CM765" s="1">
        <v>0.0</v>
      </c>
      <c r="CN765" s="1">
        <v>0.0</v>
      </c>
      <c r="CQ765" s="1">
        <v>0.0</v>
      </c>
      <c r="CR765" s="1">
        <v>0.0</v>
      </c>
      <c r="CU765" s="1">
        <v>0.0</v>
      </c>
      <c r="CV765" s="1">
        <v>0.0</v>
      </c>
      <c r="CX765" s="1">
        <v>0.0</v>
      </c>
      <c r="CY765" s="1">
        <v>0.0</v>
      </c>
      <c r="DA765" s="1">
        <v>14.198</v>
      </c>
      <c r="DB765" s="1">
        <v>0.882</v>
      </c>
      <c r="DF765" s="1">
        <v>14.198</v>
      </c>
      <c r="DG765" s="1">
        <v>0.1</v>
      </c>
      <c r="DI765" s="1">
        <v>100.0</v>
      </c>
      <c r="DN765" s="1">
        <v>0.0</v>
      </c>
      <c r="DO765" s="1">
        <v>0.0</v>
      </c>
      <c r="DQ765" s="1">
        <v>0.0</v>
      </c>
      <c r="DV765" s="1">
        <v>0.0</v>
      </c>
      <c r="DW765" s="1">
        <v>0.0</v>
      </c>
      <c r="DY765" s="1">
        <v>0.0</v>
      </c>
    </row>
    <row r="766">
      <c r="A766" s="1" t="s">
        <v>192</v>
      </c>
      <c r="B766" s="1">
        <v>2004.0</v>
      </c>
      <c r="C766" s="1" t="s">
        <v>193</v>
      </c>
      <c r="D766" s="1">
        <v>7310604.0</v>
      </c>
      <c r="E766" s="1">
        <v>5.086686208E9</v>
      </c>
      <c r="J766" s="1">
        <v>0.0</v>
      </c>
      <c r="K766" s="1">
        <v>0.0</v>
      </c>
      <c r="L766" s="1">
        <v>0.0</v>
      </c>
      <c r="N766" s="1">
        <v>0.0</v>
      </c>
      <c r="S766" s="1">
        <v>0.0</v>
      </c>
      <c r="T766" s="1">
        <v>0.0</v>
      </c>
      <c r="V766" s="1">
        <v>0.0</v>
      </c>
      <c r="W766" s="1">
        <v>0.0</v>
      </c>
      <c r="X766" s="1">
        <v>0.0</v>
      </c>
      <c r="Y766" s="1">
        <v>0.0</v>
      </c>
      <c r="AA766" s="1">
        <v>0.15</v>
      </c>
      <c r="AB766" s="1">
        <v>20.518</v>
      </c>
      <c r="AC766" s="1">
        <v>0.09</v>
      </c>
      <c r="AE766" s="1">
        <v>21.253</v>
      </c>
      <c r="AF766" s="1">
        <v>0.187</v>
      </c>
      <c r="AG766" s="1">
        <v>146.286</v>
      </c>
      <c r="AH766" s="1">
        <v>0.21</v>
      </c>
      <c r="AK766" s="1">
        <v>0.0</v>
      </c>
      <c r="AL766" s="1">
        <v>0.0</v>
      </c>
      <c r="AO766" s="1">
        <v>0.0</v>
      </c>
      <c r="AT766" s="1">
        <v>0.0</v>
      </c>
      <c r="AU766" s="1">
        <v>0.0</v>
      </c>
      <c r="AX766" s="1">
        <v>0.0</v>
      </c>
      <c r="AY766" s="1">
        <v>0.0</v>
      </c>
      <c r="AZ766" s="1">
        <v>0.0</v>
      </c>
      <c r="BA766" s="1">
        <v>0.0</v>
      </c>
      <c r="BC766" s="1">
        <v>0.0</v>
      </c>
      <c r="BG766" s="1">
        <v>12.311</v>
      </c>
      <c r="BH766" s="1">
        <v>0.09</v>
      </c>
      <c r="BJ766" s="1">
        <v>100.0</v>
      </c>
      <c r="BO766" s="1">
        <v>12.311</v>
      </c>
      <c r="BP766" s="1">
        <v>0.09</v>
      </c>
      <c r="BR766" s="1">
        <v>100.0</v>
      </c>
      <c r="BT766" s="1">
        <v>0.06</v>
      </c>
      <c r="BU766" s="1">
        <v>40.0</v>
      </c>
      <c r="BY766" s="1">
        <v>0.0</v>
      </c>
      <c r="BZ766" s="1">
        <v>0.0</v>
      </c>
      <c r="CB766" s="1">
        <v>0.0</v>
      </c>
      <c r="CG766" s="1">
        <v>0.0</v>
      </c>
      <c r="CH766" s="1">
        <v>0.0</v>
      </c>
      <c r="CK766" s="1">
        <v>0.0</v>
      </c>
      <c r="CL766" s="1">
        <v>0.0</v>
      </c>
      <c r="CM766" s="1">
        <v>0.0</v>
      </c>
      <c r="CN766" s="1">
        <v>0.0</v>
      </c>
      <c r="CQ766" s="1">
        <v>0.0</v>
      </c>
      <c r="CR766" s="1">
        <v>0.0</v>
      </c>
      <c r="CU766" s="1">
        <v>0.0</v>
      </c>
      <c r="CV766" s="1">
        <v>0.0</v>
      </c>
      <c r="CX766" s="1">
        <v>0.0</v>
      </c>
      <c r="CY766" s="1">
        <v>0.0</v>
      </c>
      <c r="DA766" s="1">
        <v>12.311</v>
      </c>
      <c r="DB766" s="1">
        <v>1.069</v>
      </c>
      <c r="DF766" s="1">
        <v>12.311</v>
      </c>
      <c r="DG766" s="1">
        <v>0.09</v>
      </c>
      <c r="DI766" s="1">
        <v>100.0</v>
      </c>
      <c r="DN766" s="1">
        <v>0.0</v>
      </c>
      <c r="DO766" s="1">
        <v>0.0</v>
      </c>
      <c r="DQ766" s="1">
        <v>0.0</v>
      </c>
      <c r="DV766" s="1">
        <v>0.0</v>
      </c>
      <c r="DW766" s="1">
        <v>0.0</v>
      </c>
      <c r="DY766" s="1">
        <v>0.0</v>
      </c>
    </row>
    <row r="767">
      <c r="A767" s="1" t="s">
        <v>192</v>
      </c>
      <c r="B767" s="1">
        <v>2005.0</v>
      </c>
      <c r="C767" s="1" t="s">
        <v>193</v>
      </c>
      <c r="D767" s="1">
        <v>7587267.0</v>
      </c>
      <c r="E767" s="1">
        <v>5.144959488E9</v>
      </c>
      <c r="J767" s="1">
        <v>0.0</v>
      </c>
      <c r="K767" s="1">
        <v>0.0</v>
      </c>
      <c r="L767" s="1">
        <v>0.0</v>
      </c>
      <c r="N767" s="1">
        <v>0.0</v>
      </c>
      <c r="S767" s="1">
        <v>0.0</v>
      </c>
      <c r="T767" s="1">
        <v>0.0</v>
      </c>
      <c r="V767" s="1">
        <v>0.0</v>
      </c>
      <c r="W767" s="1">
        <v>0.0</v>
      </c>
      <c r="X767" s="1">
        <v>0.0</v>
      </c>
      <c r="Y767" s="1">
        <v>0.0</v>
      </c>
      <c r="AA767" s="1">
        <v>0.16</v>
      </c>
      <c r="AB767" s="1">
        <v>21.088</v>
      </c>
      <c r="AC767" s="1">
        <v>0.09</v>
      </c>
      <c r="AE767" s="1">
        <v>-16.284</v>
      </c>
      <c r="AF767" s="1">
        <v>-0.174</v>
      </c>
      <c r="AG767" s="1">
        <v>117.999</v>
      </c>
      <c r="AH767" s="1">
        <v>0.174</v>
      </c>
      <c r="AK767" s="1">
        <v>0.0</v>
      </c>
      <c r="AL767" s="1">
        <v>0.0</v>
      </c>
      <c r="AO767" s="1">
        <v>0.0</v>
      </c>
      <c r="AT767" s="1">
        <v>0.0</v>
      </c>
      <c r="AU767" s="1">
        <v>0.0</v>
      </c>
      <c r="AX767" s="1">
        <v>0.0</v>
      </c>
      <c r="AY767" s="1">
        <v>0.0</v>
      </c>
      <c r="AZ767" s="1">
        <v>0.0</v>
      </c>
      <c r="BA767" s="1">
        <v>0.0</v>
      </c>
      <c r="BC767" s="1">
        <v>0.0</v>
      </c>
      <c r="BG767" s="1">
        <v>11.862</v>
      </c>
      <c r="BH767" s="1">
        <v>0.09</v>
      </c>
      <c r="BJ767" s="1">
        <v>100.0</v>
      </c>
      <c r="BO767" s="1">
        <v>11.862</v>
      </c>
      <c r="BP767" s="1">
        <v>0.09</v>
      </c>
      <c r="BR767" s="1">
        <v>100.0</v>
      </c>
      <c r="BT767" s="1">
        <v>0.07</v>
      </c>
      <c r="BU767" s="1">
        <v>43.75</v>
      </c>
      <c r="BY767" s="1">
        <v>0.0</v>
      </c>
      <c r="BZ767" s="1">
        <v>0.0</v>
      </c>
      <c r="CB767" s="1">
        <v>0.0</v>
      </c>
      <c r="CG767" s="1">
        <v>0.0</v>
      </c>
      <c r="CH767" s="1">
        <v>0.0</v>
      </c>
      <c r="CK767" s="1">
        <v>0.0</v>
      </c>
      <c r="CL767" s="1">
        <v>0.0</v>
      </c>
      <c r="CM767" s="1">
        <v>0.0</v>
      </c>
      <c r="CN767" s="1">
        <v>0.0</v>
      </c>
      <c r="CQ767" s="1">
        <v>0.0</v>
      </c>
      <c r="CR767" s="1">
        <v>0.0</v>
      </c>
      <c r="CU767" s="1">
        <v>0.0</v>
      </c>
      <c r="CV767" s="1">
        <v>0.0</v>
      </c>
      <c r="CX767" s="1">
        <v>0.0</v>
      </c>
      <c r="CY767" s="1">
        <v>0.0</v>
      </c>
      <c r="DA767" s="1">
        <v>11.862</v>
      </c>
      <c r="DB767" s="1">
        <v>0.895</v>
      </c>
      <c r="DF767" s="1">
        <v>11.862</v>
      </c>
      <c r="DG767" s="1">
        <v>0.09</v>
      </c>
      <c r="DI767" s="1">
        <v>100.0</v>
      </c>
      <c r="DN767" s="1">
        <v>0.0</v>
      </c>
      <c r="DO767" s="1">
        <v>0.0</v>
      </c>
      <c r="DQ767" s="1">
        <v>0.0</v>
      </c>
      <c r="DV767" s="1">
        <v>0.0</v>
      </c>
      <c r="DW767" s="1">
        <v>0.0</v>
      </c>
      <c r="DY767" s="1">
        <v>0.0</v>
      </c>
    </row>
    <row r="768">
      <c r="A768" s="1" t="s">
        <v>192</v>
      </c>
      <c r="B768" s="1">
        <v>2006.0</v>
      </c>
      <c r="C768" s="1" t="s">
        <v>193</v>
      </c>
      <c r="D768" s="1">
        <v>7865501.0</v>
      </c>
      <c r="E768" s="1">
        <v>5.422209536E9</v>
      </c>
      <c r="J768" s="1">
        <v>0.0</v>
      </c>
      <c r="K768" s="1">
        <v>0.0</v>
      </c>
      <c r="L768" s="1">
        <v>0.0</v>
      </c>
      <c r="N768" s="1">
        <v>0.0</v>
      </c>
      <c r="S768" s="1">
        <v>0.0</v>
      </c>
      <c r="T768" s="1">
        <v>0.0</v>
      </c>
      <c r="V768" s="1">
        <v>0.0</v>
      </c>
      <c r="W768" s="1">
        <v>0.0</v>
      </c>
      <c r="X768" s="1">
        <v>0.0</v>
      </c>
      <c r="Y768" s="1">
        <v>0.0</v>
      </c>
      <c r="AA768" s="1">
        <v>0.17</v>
      </c>
      <c r="AB768" s="1">
        <v>21.613</v>
      </c>
      <c r="AC768" s="1">
        <v>0.09</v>
      </c>
      <c r="AE768" s="1">
        <v>20.013</v>
      </c>
      <c r="AF768" s="1">
        <v>0.179</v>
      </c>
      <c r="AG768" s="1">
        <v>136.605</v>
      </c>
      <c r="AH768" s="1">
        <v>0.198</v>
      </c>
      <c r="AK768" s="1">
        <v>0.0</v>
      </c>
      <c r="AL768" s="1">
        <v>0.0</v>
      </c>
      <c r="AO768" s="1">
        <v>0.0</v>
      </c>
      <c r="AT768" s="1">
        <v>0.0</v>
      </c>
      <c r="AU768" s="1">
        <v>0.0</v>
      </c>
      <c r="AX768" s="1">
        <v>0.0</v>
      </c>
      <c r="AY768" s="1">
        <v>0.0</v>
      </c>
      <c r="AZ768" s="1">
        <v>0.0</v>
      </c>
      <c r="BA768" s="1">
        <v>0.0</v>
      </c>
      <c r="BC768" s="1">
        <v>0.0</v>
      </c>
      <c r="BG768" s="1">
        <v>11.442</v>
      </c>
      <c r="BH768" s="1">
        <v>0.09</v>
      </c>
      <c r="BJ768" s="1">
        <v>100.0</v>
      </c>
      <c r="BO768" s="1">
        <v>11.442</v>
      </c>
      <c r="BP768" s="1">
        <v>0.09</v>
      </c>
      <c r="BR768" s="1">
        <v>100.0</v>
      </c>
      <c r="BT768" s="1">
        <v>0.08</v>
      </c>
      <c r="BU768" s="1">
        <v>47.059</v>
      </c>
      <c r="BY768" s="1">
        <v>0.0</v>
      </c>
      <c r="BZ768" s="1">
        <v>0.0</v>
      </c>
      <c r="CB768" s="1">
        <v>0.0</v>
      </c>
      <c r="CG768" s="1">
        <v>0.0</v>
      </c>
      <c r="CH768" s="1">
        <v>0.0</v>
      </c>
      <c r="CK768" s="1">
        <v>0.0</v>
      </c>
      <c r="CL768" s="1">
        <v>0.0</v>
      </c>
      <c r="CM768" s="1">
        <v>0.0</v>
      </c>
      <c r="CN768" s="1">
        <v>0.0</v>
      </c>
      <c r="CQ768" s="1">
        <v>0.0</v>
      </c>
      <c r="CR768" s="1">
        <v>0.0</v>
      </c>
      <c r="CU768" s="1">
        <v>0.0</v>
      </c>
      <c r="CV768" s="1">
        <v>0.0</v>
      </c>
      <c r="CX768" s="1">
        <v>0.0</v>
      </c>
      <c r="CY768" s="1">
        <v>0.0</v>
      </c>
      <c r="DA768" s="1">
        <v>11.442</v>
      </c>
      <c r="DB768" s="1">
        <v>1.074</v>
      </c>
      <c r="DF768" s="1">
        <v>11.442</v>
      </c>
      <c r="DG768" s="1">
        <v>0.09</v>
      </c>
      <c r="DI768" s="1">
        <v>100.0</v>
      </c>
      <c r="DN768" s="1">
        <v>0.0</v>
      </c>
      <c r="DO768" s="1">
        <v>0.0</v>
      </c>
      <c r="DQ768" s="1">
        <v>0.0</v>
      </c>
      <c r="DV768" s="1">
        <v>0.0</v>
      </c>
      <c r="DW768" s="1">
        <v>0.0</v>
      </c>
      <c r="DY768" s="1">
        <v>0.0</v>
      </c>
    </row>
    <row r="769">
      <c r="A769" s="1" t="s">
        <v>192</v>
      </c>
      <c r="B769" s="1">
        <v>2007.0</v>
      </c>
      <c r="C769" s="1" t="s">
        <v>193</v>
      </c>
      <c r="D769" s="1">
        <v>8161832.0</v>
      </c>
      <c r="E769" s="1">
        <v>5.601361408E9</v>
      </c>
      <c r="J769" s="1">
        <v>0.0</v>
      </c>
      <c r="K769" s="1">
        <v>0.0</v>
      </c>
      <c r="L769" s="1">
        <v>0.0</v>
      </c>
      <c r="N769" s="1">
        <v>0.0</v>
      </c>
      <c r="S769" s="1">
        <v>0.0</v>
      </c>
      <c r="T769" s="1">
        <v>0.0</v>
      </c>
      <c r="V769" s="1">
        <v>0.0</v>
      </c>
      <c r="W769" s="1">
        <v>0.0</v>
      </c>
      <c r="X769" s="1">
        <v>0.0</v>
      </c>
      <c r="Y769" s="1">
        <v>0.0</v>
      </c>
      <c r="AA769" s="1">
        <v>0.2</v>
      </c>
      <c r="AB769" s="1">
        <v>24.504</v>
      </c>
      <c r="AC769" s="1">
        <v>0.12</v>
      </c>
      <c r="AE769" s="1">
        <v>61.564</v>
      </c>
      <c r="AF769" s="1">
        <v>0.661</v>
      </c>
      <c r="AG769" s="1">
        <v>212.691</v>
      </c>
      <c r="AH769" s="1">
        <v>0.31</v>
      </c>
      <c r="AK769" s="1">
        <v>0.0</v>
      </c>
      <c r="AL769" s="1">
        <v>0.0</v>
      </c>
      <c r="AO769" s="1">
        <v>0.0</v>
      </c>
      <c r="AT769" s="1">
        <v>0.0</v>
      </c>
      <c r="AU769" s="1">
        <v>0.0</v>
      </c>
      <c r="AX769" s="1">
        <v>0.0</v>
      </c>
      <c r="AY769" s="1">
        <v>0.0</v>
      </c>
      <c r="AZ769" s="1">
        <v>0.0</v>
      </c>
      <c r="BA769" s="1">
        <v>0.0</v>
      </c>
      <c r="BC769" s="1">
        <v>0.0</v>
      </c>
      <c r="BG769" s="1">
        <v>14.703</v>
      </c>
      <c r="BH769" s="1">
        <v>0.12</v>
      </c>
      <c r="BJ769" s="1">
        <v>100.0</v>
      </c>
      <c r="BO769" s="1">
        <v>14.703</v>
      </c>
      <c r="BP769" s="1">
        <v>0.12</v>
      </c>
      <c r="BR769" s="1">
        <v>100.0</v>
      </c>
      <c r="BT769" s="1">
        <v>0.08</v>
      </c>
      <c r="BU769" s="1">
        <v>40.0</v>
      </c>
      <c r="BY769" s="1">
        <v>0.0</v>
      </c>
      <c r="BZ769" s="1">
        <v>0.0</v>
      </c>
      <c r="CB769" s="1">
        <v>0.0</v>
      </c>
      <c r="CG769" s="1">
        <v>0.0</v>
      </c>
      <c r="CH769" s="1">
        <v>0.0</v>
      </c>
      <c r="CK769" s="1">
        <v>0.0</v>
      </c>
      <c r="CL769" s="1">
        <v>0.0</v>
      </c>
      <c r="CM769" s="1">
        <v>0.0</v>
      </c>
      <c r="CN769" s="1">
        <v>0.0</v>
      </c>
      <c r="CQ769" s="1">
        <v>0.0</v>
      </c>
      <c r="CR769" s="1">
        <v>0.0</v>
      </c>
      <c r="CU769" s="1">
        <v>0.0</v>
      </c>
      <c r="CV769" s="1">
        <v>0.0</v>
      </c>
      <c r="CX769" s="1">
        <v>0.0</v>
      </c>
      <c r="CY769" s="1">
        <v>0.0</v>
      </c>
      <c r="DA769" s="1">
        <v>14.703</v>
      </c>
      <c r="DB769" s="1">
        <v>1.736</v>
      </c>
      <c r="DF769" s="1">
        <v>14.703</v>
      </c>
      <c r="DG769" s="1">
        <v>0.12</v>
      </c>
      <c r="DI769" s="1">
        <v>100.0</v>
      </c>
      <c r="DN769" s="1">
        <v>0.0</v>
      </c>
      <c r="DO769" s="1">
        <v>0.0</v>
      </c>
      <c r="DQ769" s="1">
        <v>0.0</v>
      </c>
      <c r="DV769" s="1">
        <v>0.0</v>
      </c>
      <c r="DW769" s="1">
        <v>0.0</v>
      </c>
      <c r="DY769" s="1">
        <v>0.0</v>
      </c>
    </row>
    <row r="770">
      <c r="A770" s="1" t="s">
        <v>192</v>
      </c>
      <c r="B770" s="1">
        <v>2008.0</v>
      </c>
      <c r="C770" s="1" t="s">
        <v>193</v>
      </c>
      <c r="D770" s="1">
        <v>8505591.0</v>
      </c>
      <c r="E770" s="1">
        <v>5.894788608E9</v>
      </c>
      <c r="J770" s="1">
        <v>0.0</v>
      </c>
      <c r="K770" s="1">
        <v>0.0</v>
      </c>
      <c r="L770" s="1">
        <v>0.0</v>
      </c>
      <c r="N770" s="1">
        <v>0.0</v>
      </c>
      <c r="S770" s="1">
        <v>0.0</v>
      </c>
      <c r="T770" s="1">
        <v>0.0</v>
      </c>
      <c r="V770" s="1">
        <v>0.0</v>
      </c>
      <c r="W770" s="1">
        <v>0.0</v>
      </c>
      <c r="X770" s="1">
        <v>0.0</v>
      </c>
      <c r="Y770" s="1">
        <v>0.0</v>
      </c>
      <c r="AA770" s="1">
        <v>0.19</v>
      </c>
      <c r="AB770" s="1">
        <v>22.338</v>
      </c>
      <c r="AC770" s="1">
        <v>0.11</v>
      </c>
      <c r="AE770" s="1">
        <v>-37.954</v>
      </c>
      <c r="AF770" s="1">
        <v>-0.659</v>
      </c>
      <c r="AG770" s="1">
        <v>126.632</v>
      </c>
      <c r="AH770" s="1">
        <v>0.183</v>
      </c>
      <c r="AK770" s="1">
        <v>0.0</v>
      </c>
      <c r="AL770" s="1">
        <v>0.0</v>
      </c>
      <c r="AO770" s="1">
        <v>0.0</v>
      </c>
      <c r="AT770" s="1">
        <v>0.0</v>
      </c>
      <c r="AU770" s="1">
        <v>0.0</v>
      </c>
      <c r="AX770" s="1">
        <v>0.0</v>
      </c>
      <c r="AY770" s="1">
        <v>0.0</v>
      </c>
      <c r="AZ770" s="1">
        <v>0.0</v>
      </c>
      <c r="BA770" s="1">
        <v>0.0</v>
      </c>
      <c r="BC770" s="1">
        <v>0.0</v>
      </c>
      <c r="BG770" s="1">
        <v>12.933</v>
      </c>
      <c r="BH770" s="1">
        <v>0.11</v>
      </c>
      <c r="BJ770" s="1">
        <v>100.0</v>
      </c>
      <c r="BO770" s="1">
        <v>12.933</v>
      </c>
      <c r="BP770" s="1">
        <v>0.11</v>
      </c>
      <c r="BR770" s="1">
        <v>100.0</v>
      </c>
      <c r="BT770" s="1">
        <v>0.08</v>
      </c>
      <c r="BU770" s="1">
        <v>42.105</v>
      </c>
      <c r="BY770" s="1">
        <v>0.0</v>
      </c>
      <c r="BZ770" s="1">
        <v>0.0</v>
      </c>
      <c r="CB770" s="1">
        <v>0.0</v>
      </c>
      <c r="CG770" s="1">
        <v>0.0</v>
      </c>
      <c r="CH770" s="1">
        <v>0.0</v>
      </c>
      <c r="CK770" s="1">
        <v>0.0</v>
      </c>
      <c r="CL770" s="1">
        <v>0.0</v>
      </c>
      <c r="CM770" s="1">
        <v>0.0</v>
      </c>
      <c r="CN770" s="1">
        <v>0.0</v>
      </c>
      <c r="CQ770" s="1">
        <v>0.0</v>
      </c>
      <c r="CR770" s="1">
        <v>0.0</v>
      </c>
      <c r="CU770" s="1">
        <v>0.0</v>
      </c>
      <c r="CV770" s="1">
        <v>0.0</v>
      </c>
      <c r="CX770" s="1">
        <v>0.0</v>
      </c>
      <c r="CY770" s="1">
        <v>0.0</v>
      </c>
      <c r="DA770" s="1">
        <v>12.933</v>
      </c>
      <c r="DB770" s="1">
        <v>1.077</v>
      </c>
      <c r="DF770" s="1">
        <v>12.933</v>
      </c>
      <c r="DG770" s="1">
        <v>0.11</v>
      </c>
      <c r="DI770" s="1">
        <v>100.0</v>
      </c>
      <c r="DN770" s="1">
        <v>0.0</v>
      </c>
      <c r="DO770" s="1">
        <v>0.0</v>
      </c>
      <c r="DQ770" s="1">
        <v>0.0</v>
      </c>
      <c r="DV770" s="1">
        <v>0.0</v>
      </c>
      <c r="DW770" s="1">
        <v>0.0</v>
      </c>
      <c r="DY770" s="1">
        <v>0.0</v>
      </c>
    </row>
    <row r="771">
      <c r="A771" s="1" t="s">
        <v>192</v>
      </c>
      <c r="B771" s="1">
        <v>2009.0</v>
      </c>
      <c r="C771" s="1" t="s">
        <v>193</v>
      </c>
      <c r="D771" s="1">
        <v>8947608.0</v>
      </c>
      <c r="E771" s="1">
        <v>6.197654016E9</v>
      </c>
      <c r="J771" s="1">
        <v>0.0</v>
      </c>
      <c r="K771" s="1">
        <v>0.0</v>
      </c>
      <c r="L771" s="1">
        <v>0.0</v>
      </c>
      <c r="N771" s="1">
        <v>0.0</v>
      </c>
      <c r="S771" s="1">
        <v>0.0</v>
      </c>
      <c r="T771" s="1">
        <v>0.0</v>
      </c>
      <c r="V771" s="1">
        <v>0.0</v>
      </c>
      <c r="W771" s="1">
        <v>0.0</v>
      </c>
      <c r="X771" s="1">
        <v>0.0</v>
      </c>
      <c r="Y771" s="1">
        <v>0.0</v>
      </c>
      <c r="AA771" s="1">
        <v>0.21</v>
      </c>
      <c r="AB771" s="1">
        <v>23.47</v>
      </c>
      <c r="AC771" s="1">
        <v>0.12</v>
      </c>
      <c r="AE771" s="1">
        <v>-0.086</v>
      </c>
      <c r="AF771" s="1">
        <v>-0.001</v>
      </c>
      <c r="AG771" s="1">
        <v>120.273</v>
      </c>
      <c r="AH771" s="1">
        <v>0.174</v>
      </c>
      <c r="AK771" s="1">
        <v>0.0</v>
      </c>
      <c r="AL771" s="1">
        <v>0.0</v>
      </c>
      <c r="AO771" s="1">
        <v>0.0</v>
      </c>
      <c r="AT771" s="1">
        <v>0.0</v>
      </c>
      <c r="AU771" s="1">
        <v>0.0</v>
      </c>
      <c r="AX771" s="1">
        <v>0.0</v>
      </c>
      <c r="AY771" s="1">
        <v>0.0</v>
      </c>
      <c r="AZ771" s="1">
        <v>0.0</v>
      </c>
      <c r="BA771" s="1">
        <v>0.0</v>
      </c>
      <c r="BC771" s="1">
        <v>0.0</v>
      </c>
      <c r="BG771" s="1">
        <v>13.411</v>
      </c>
      <c r="BH771" s="1">
        <v>0.12</v>
      </c>
      <c r="BJ771" s="1">
        <v>100.0</v>
      </c>
      <c r="BO771" s="1">
        <v>13.411</v>
      </c>
      <c r="BP771" s="1">
        <v>0.12</v>
      </c>
      <c r="BR771" s="1">
        <v>100.0</v>
      </c>
      <c r="BT771" s="1">
        <v>0.09</v>
      </c>
      <c r="BU771" s="1">
        <v>42.857</v>
      </c>
      <c r="BY771" s="1">
        <v>0.0</v>
      </c>
      <c r="BZ771" s="1">
        <v>0.0</v>
      </c>
      <c r="CB771" s="1">
        <v>0.0</v>
      </c>
      <c r="CG771" s="1">
        <v>0.0</v>
      </c>
      <c r="CH771" s="1">
        <v>0.0</v>
      </c>
      <c r="CK771" s="1">
        <v>0.0</v>
      </c>
      <c r="CL771" s="1">
        <v>0.0</v>
      </c>
      <c r="CM771" s="1">
        <v>0.0</v>
      </c>
      <c r="CN771" s="1">
        <v>0.0</v>
      </c>
      <c r="CQ771" s="1">
        <v>0.0</v>
      </c>
      <c r="CR771" s="1">
        <v>0.0</v>
      </c>
      <c r="CU771" s="1">
        <v>0.0</v>
      </c>
      <c r="CV771" s="1">
        <v>0.0</v>
      </c>
      <c r="CX771" s="1">
        <v>0.0</v>
      </c>
      <c r="CY771" s="1">
        <v>0.0</v>
      </c>
      <c r="DA771" s="1">
        <v>13.411</v>
      </c>
      <c r="DB771" s="1">
        <v>1.076</v>
      </c>
      <c r="DF771" s="1">
        <v>13.411</v>
      </c>
      <c r="DG771" s="1">
        <v>0.12</v>
      </c>
      <c r="DI771" s="1">
        <v>100.0</v>
      </c>
      <c r="DN771" s="1">
        <v>0.0</v>
      </c>
      <c r="DO771" s="1">
        <v>0.0</v>
      </c>
      <c r="DQ771" s="1">
        <v>0.0</v>
      </c>
      <c r="DV771" s="1">
        <v>0.0</v>
      </c>
      <c r="DW771" s="1">
        <v>0.0</v>
      </c>
      <c r="DY771" s="1">
        <v>0.0</v>
      </c>
    </row>
    <row r="772">
      <c r="A772" s="1" t="s">
        <v>192</v>
      </c>
      <c r="B772" s="1">
        <v>2010.0</v>
      </c>
      <c r="C772" s="1" t="s">
        <v>193</v>
      </c>
      <c r="D772" s="1">
        <v>9376393.0</v>
      </c>
      <c r="E772" s="1">
        <v>6.558969344E9</v>
      </c>
      <c r="J772" s="1">
        <v>0.0</v>
      </c>
      <c r="K772" s="1">
        <v>0.0</v>
      </c>
      <c r="L772" s="1">
        <v>0.0</v>
      </c>
      <c r="N772" s="1">
        <v>62.5</v>
      </c>
      <c r="S772" s="1">
        <v>0.0</v>
      </c>
      <c r="T772" s="1">
        <v>0.0</v>
      </c>
      <c r="V772" s="1">
        <v>0.0</v>
      </c>
      <c r="W772" s="1">
        <v>0.0</v>
      </c>
      <c r="X772" s="1">
        <v>0.0</v>
      </c>
      <c r="Y772" s="1">
        <v>0.0</v>
      </c>
      <c r="AA772" s="1">
        <v>0.26</v>
      </c>
      <c r="AB772" s="1">
        <v>27.729</v>
      </c>
      <c r="AC772" s="1">
        <v>0.16</v>
      </c>
      <c r="AE772" s="1">
        <v>45.234</v>
      </c>
      <c r="AF772" s="1">
        <v>0.487</v>
      </c>
      <c r="AG772" s="1">
        <v>166.69</v>
      </c>
      <c r="AH772" s="1">
        <v>0.238</v>
      </c>
      <c r="AK772" s="1">
        <v>2.133</v>
      </c>
      <c r="AL772" s="1">
        <v>0.02</v>
      </c>
      <c r="AO772" s="1">
        <v>12.5</v>
      </c>
      <c r="AT772" s="1">
        <v>0.0</v>
      </c>
      <c r="AU772" s="1">
        <v>0.0</v>
      </c>
      <c r="AX772" s="1">
        <v>0.0</v>
      </c>
      <c r="AY772" s="1">
        <v>0.0</v>
      </c>
      <c r="AZ772" s="1">
        <v>0.0</v>
      </c>
      <c r="BA772" s="1">
        <v>0.0</v>
      </c>
      <c r="BC772" s="1">
        <v>0.01</v>
      </c>
      <c r="BG772" s="1">
        <v>14.931</v>
      </c>
      <c r="BH772" s="1">
        <v>0.14</v>
      </c>
      <c r="BJ772" s="1">
        <v>87.5</v>
      </c>
      <c r="BO772" s="1">
        <v>14.931</v>
      </c>
      <c r="BP772" s="1">
        <v>0.14</v>
      </c>
      <c r="BR772" s="1">
        <v>87.5</v>
      </c>
      <c r="BT772" s="1">
        <v>0.1</v>
      </c>
      <c r="BU772" s="1">
        <v>38.462</v>
      </c>
      <c r="BY772" s="1">
        <v>0.0</v>
      </c>
      <c r="BZ772" s="1">
        <v>0.0</v>
      </c>
      <c r="CB772" s="1">
        <v>0.0</v>
      </c>
      <c r="CG772" s="1">
        <v>2.133</v>
      </c>
      <c r="CH772" s="1">
        <v>0.02</v>
      </c>
      <c r="CK772" s="1">
        <v>0.0</v>
      </c>
      <c r="CL772" s="1">
        <v>0.0</v>
      </c>
      <c r="CM772" s="1">
        <v>0.0</v>
      </c>
      <c r="CN772" s="1">
        <v>12.5</v>
      </c>
      <c r="CQ772" s="1">
        <v>0.0</v>
      </c>
      <c r="CR772" s="1">
        <v>0.0</v>
      </c>
      <c r="CU772" s="1">
        <v>0.0</v>
      </c>
      <c r="CV772" s="1">
        <v>0.0</v>
      </c>
      <c r="CX772" s="1">
        <v>0.0</v>
      </c>
      <c r="CY772" s="1">
        <v>0.0</v>
      </c>
      <c r="DA772" s="1">
        <v>17.064</v>
      </c>
      <c r="DB772" s="1">
        <v>1.563</v>
      </c>
      <c r="DF772" s="1">
        <v>14.931</v>
      </c>
      <c r="DG772" s="1">
        <v>0.14</v>
      </c>
      <c r="DI772" s="1">
        <v>87.5</v>
      </c>
      <c r="DN772" s="1">
        <v>0.0</v>
      </c>
      <c r="DO772" s="1">
        <v>0.0</v>
      </c>
      <c r="DQ772" s="1">
        <v>0.0</v>
      </c>
      <c r="DV772" s="1">
        <v>0.0</v>
      </c>
      <c r="DW772" s="1">
        <v>0.0</v>
      </c>
      <c r="DY772" s="1">
        <v>0.0</v>
      </c>
    </row>
    <row r="773">
      <c r="A773" s="1" t="s">
        <v>192</v>
      </c>
      <c r="B773" s="1">
        <v>2011.0</v>
      </c>
      <c r="C773" s="1" t="s">
        <v>193</v>
      </c>
      <c r="D773" s="1">
        <v>9717923.0</v>
      </c>
      <c r="E773" s="1">
        <v>6.787359744E9</v>
      </c>
      <c r="J773" s="1">
        <v>1.029</v>
      </c>
      <c r="K773" s="1">
        <v>0.01</v>
      </c>
      <c r="L773" s="1">
        <v>6.667</v>
      </c>
      <c r="N773" s="1">
        <v>66.667</v>
      </c>
      <c r="S773" s="1">
        <v>0.0</v>
      </c>
      <c r="T773" s="1">
        <v>0.0</v>
      </c>
      <c r="V773" s="1">
        <v>0.0</v>
      </c>
      <c r="W773" s="1">
        <v>0.0</v>
      </c>
      <c r="X773" s="1">
        <v>0.0</v>
      </c>
      <c r="Y773" s="1">
        <v>0.0</v>
      </c>
      <c r="AA773" s="1">
        <v>0.25</v>
      </c>
      <c r="AB773" s="1">
        <v>25.726</v>
      </c>
      <c r="AC773" s="1">
        <v>0.15</v>
      </c>
      <c r="AE773" s="1">
        <v>22.182</v>
      </c>
      <c r="AF773" s="1">
        <v>0.347</v>
      </c>
      <c r="AG773" s="1">
        <v>196.508</v>
      </c>
      <c r="AH773" s="1">
        <v>0.281</v>
      </c>
      <c r="AK773" s="1">
        <v>1.029</v>
      </c>
      <c r="AL773" s="1">
        <v>0.01</v>
      </c>
      <c r="AO773" s="1">
        <v>6.667</v>
      </c>
      <c r="AT773" s="1">
        <v>0.0</v>
      </c>
      <c r="AU773" s="1">
        <v>0.0</v>
      </c>
      <c r="AX773" s="1">
        <v>0.0</v>
      </c>
      <c r="AY773" s="1">
        <v>0.0</v>
      </c>
      <c r="AZ773" s="1">
        <v>0.0</v>
      </c>
      <c r="BA773" s="1">
        <v>0.0</v>
      </c>
      <c r="BC773" s="1">
        <v>0.01</v>
      </c>
      <c r="BG773" s="1">
        <v>13.377</v>
      </c>
      <c r="BH773" s="1">
        <v>0.13</v>
      </c>
      <c r="BJ773" s="1">
        <v>86.667</v>
      </c>
      <c r="BO773" s="1">
        <v>14.406</v>
      </c>
      <c r="BP773" s="1">
        <v>0.14</v>
      </c>
      <c r="BR773" s="1">
        <v>93.333</v>
      </c>
      <c r="BT773" s="1">
        <v>0.1</v>
      </c>
      <c r="BU773" s="1">
        <v>40.0</v>
      </c>
      <c r="BY773" s="1">
        <v>0.0</v>
      </c>
      <c r="BZ773" s="1">
        <v>0.0</v>
      </c>
      <c r="CB773" s="1">
        <v>0.0</v>
      </c>
      <c r="CG773" s="1">
        <v>1.029</v>
      </c>
      <c r="CH773" s="1">
        <v>0.01</v>
      </c>
      <c r="CK773" s="1">
        <v>0.0</v>
      </c>
      <c r="CL773" s="1">
        <v>0.0</v>
      </c>
      <c r="CM773" s="1">
        <v>0.0</v>
      </c>
      <c r="CN773" s="1">
        <v>6.667</v>
      </c>
      <c r="CQ773" s="1">
        <v>0.01</v>
      </c>
      <c r="CR773" s="1">
        <v>0.0</v>
      </c>
      <c r="CU773" s="1">
        <v>1.029</v>
      </c>
      <c r="CV773" s="1">
        <v>0.0</v>
      </c>
      <c r="CX773" s="1">
        <v>6.667</v>
      </c>
      <c r="CY773" s="1">
        <v>0.0</v>
      </c>
      <c r="DA773" s="1">
        <v>15.435</v>
      </c>
      <c r="DB773" s="1">
        <v>1.91</v>
      </c>
      <c r="DF773" s="1">
        <v>14.406</v>
      </c>
      <c r="DG773" s="1">
        <v>0.14</v>
      </c>
      <c r="DI773" s="1">
        <v>93.333</v>
      </c>
      <c r="DN773" s="1">
        <v>0.0</v>
      </c>
      <c r="DO773" s="1">
        <v>0.0</v>
      </c>
      <c r="DQ773" s="1">
        <v>0.0</v>
      </c>
      <c r="DV773" s="1">
        <v>0.0</v>
      </c>
      <c r="DW773" s="1">
        <v>0.0</v>
      </c>
      <c r="DY773" s="1">
        <v>0.0</v>
      </c>
    </row>
    <row r="774">
      <c r="A774" s="1" t="s">
        <v>192</v>
      </c>
      <c r="B774" s="1">
        <v>2012.0</v>
      </c>
      <c r="C774" s="1" t="s">
        <v>193</v>
      </c>
      <c r="D774" s="1">
        <v>1.0070981E7</v>
      </c>
      <c r="E774" s="1">
        <v>7.086795776E9</v>
      </c>
      <c r="J774" s="1">
        <v>0.993</v>
      </c>
      <c r="K774" s="1">
        <v>0.01</v>
      </c>
      <c r="L774" s="1">
        <v>6.667</v>
      </c>
      <c r="N774" s="1">
        <v>0.0</v>
      </c>
      <c r="S774" s="1">
        <v>0.0</v>
      </c>
      <c r="T774" s="1">
        <v>0.0</v>
      </c>
      <c r="V774" s="1">
        <v>0.0</v>
      </c>
      <c r="W774" s="1">
        <v>0.0</v>
      </c>
      <c r="X774" s="1">
        <v>0.0</v>
      </c>
      <c r="Y774" s="1">
        <v>0.0</v>
      </c>
      <c r="AA774" s="1">
        <v>0.25</v>
      </c>
      <c r="AB774" s="1">
        <v>24.824</v>
      </c>
      <c r="AC774" s="1">
        <v>0.15</v>
      </c>
      <c r="AE774" s="1">
        <v>-7.27</v>
      </c>
      <c r="AF774" s="1">
        <v>-0.139</v>
      </c>
      <c r="AG774" s="1">
        <v>175.834</v>
      </c>
      <c r="AH774" s="1">
        <v>0.25</v>
      </c>
      <c r="AK774" s="1">
        <v>0.0</v>
      </c>
      <c r="AL774" s="1">
        <v>0.0</v>
      </c>
      <c r="AO774" s="1">
        <v>0.0</v>
      </c>
      <c r="AT774" s="1">
        <v>0.0</v>
      </c>
      <c r="AU774" s="1">
        <v>0.0</v>
      </c>
      <c r="AX774" s="1">
        <v>0.0</v>
      </c>
      <c r="AY774" s="1">
        <v>0.0</v>
      </c>
      <c r="AZ774" s="1">
        <v>0.0</v>
      </c>
      <c r="BA774" s="1">
        <v>0.0</v>
      </c>
      <c r="BC774" s="1">
        <v>0.0</v>
      </c>
      <c r="BG774" s="1">
        <v>13.901</v>
      </c>
      <c r="BH774" s="1">
        <v>0.14</v>
      </c>
      <c r="BJ774" s="1">
        <v>93.333</v>
      </c>
      <c r="BO774" s="1">
        <v>14.894</v>
      </c>
      <c r="BP774" s="1">
        <v>0.15</v>
      </c>
      <c r="BR774" s="1">
        <v>100.0</v>
      </c>
      <c r="BT774" s="1">
        <v>0.1</v>
      </c>
      <c r="BU774" s="1">
        <v>40.0</v>
      </c>
      <c r="BY774" s="1">
        <v>0.0</v>
      </c>
      <c r="BZ774" s="1">
        <v>0.0</v>
      </c>
      <c r="CB774" s="1">
        <v>0.0</v>
      </c>
      <c r="CG774" s="1">
        <v>0.0</v>
      </c>
      <c r="CH774" s="1">
        <v>0.0</v>
      </c>
      <c r="CK774" s="1">
        <v>0.0</v>
      </c>
      <c r="CL774" s="1">
        <v>0.0</v>
      </c>
      <c r="CM774" s="1">
        <v>0.0</v>
      </c>
      <c r="CN774" s="1">
        <v>0.0</v>
      </c>
      <c r="CQ774" s="1">
        <v>0.01</v>
      </c>
      <c r="CR774" s="1">
        <v>0.0</v>
      </c>
      <c r="CU774" s="1">
        <v>0.993</v>
      </c>
      <c r="CV774" s="1">
        <v>0.0</v>
      </c>
      <c r="CX774" s="1">
        <v>6.667</v>
      </c>
      <c r="CY774" s="1">
        <v>0.0</v>
      </c>
      <c r="DA774" s="1">
        <v>14.894</v>
      </c>
      <c r="DB774" s="1">
        <v>1.771</v>
      </c>
      <c r="DF774" s="1">
        <v>14.894</v>
      </c>
      <c r="DG774" s="1">
        <v>0.15</v>
      </c>
      <c r="DI774" s="1">
        <v>100.0</v>
      </c>
      <c r="DN774" s="1">
        <v>0.0</v>
      </c>
      <c r="DO774" s="1">
        <v>0.0</v>
      </c>
      <c r="DQ774" s="1">
        <v>0.0</v>
      </c>
      <c r="DV774" s="1">
        <v>0.0</v>
      </c>
      <c r="DW774" s="1">
        <v>0.0</v>
      </c>
      <c r="DY774" s="1">
        <v>0.0</v>
      </c>
    </row>
    <row r="775">
      <c r="A775" s="1" t="s">
        <v>192</v>
      </c>
      <c r="B775" s="1">
        <v>2013.0</v>
      </c>
      <c r="C775" s="1" t="s">
        <v>193</v>
      </c>
      <c r="D775" s="1">
        <v>1.043929E7</v>
      </c>
      <c r="E775" s="1">
        <v>7.43092224E9</v>
      </c>
      <c r="J775" s="1">
        <v>0.958</v>
      </c>
      <c r="K775" s="1">
        <v>0.01</v>
      </c>
      <c r="L775" s="1">
        <v>5.882</v>
      </c>
      <c r="N775" s="1">
        <v>58.824</v>
      </c>
      <c r="S775" s="1">
        <v>0.0</v>
      </c>
      <c r="T775" s="1">
        <v>0.0</v>
      </c>
      <c r="V775" s="1">
        <v>0.0</v>
      </c>
      <c r="W775" s="1">
        <v>0.0</v>
      </c>
      <c r="X775" s="1">
        <v>0.0</v>
      </c>
      <c r="Y775" s="1">
        <v>0.0</v>
      </c>
      <c r="AA775" s="1">
        <v>0.27</v>
      </c>
      <c r="AB775" s="1">
        <v>25.864</v>
      </c>
      <c r="AC775" s="1">
        <v>0.17</v>
      </c>
      <c r="AE775" s="1">
        <v>10.005</v>
      </c>
      <c r="AF775" s="1">
        <v>0.177</v>
      </c>
      <c r="AG775" s="1">
        <v>186.601</v>
      </c>
      <c r="AH775" s="1">
        <v>0.262</v>
      </c>
      <c r="AK775" s="1">
        <v>1.916</v>
      </c>
      <c r="AL775" s="1">
        <v>0.02</v>
      </c>
      <c r="AO775" s="1">
        <v>11.765</v>
      </c>
      <c r="AT775" s="1">
        <v>0.0</v>
      </c>
      <c r="AU775" s="1">
        <v>0.0</v>
      </c>
      <c r="AX775" s="1">
        <v>0.0</v>
      </c>
      <c r="AY775" s="1">
        <v>0.0</v>
      </c>
      <c r="AZ775" s="1">
        <v>0.0</v>
      </c>
      <c r="BA775" s="1">
        <v>0.0</v>
      </c>
      <c r="BC775" s="1">
        <v>0.01</v>
      </c>
      <c r="BG775" s="1">
        <v>13.411</v>
      </c>
      <c r="BH775" s="1">
        <v>0.14</v>
      </c>
      <c r="BJ775" s="1">
        <v>82.353</v>
      </c>
      <c r="BO775" s="1">
        <v>14.369</v>
      </c>
      <c r="BP775" s="1">
        <v>0.15</v>
      </c>
      <c r="BR775" s="1">
        <v>88.235</v>
      </c>
      <c r="BT775" s="1">
        <v>0.1</v>
      </c>
      <c r="BU775" s="1">
        <v>37.037</v>
      </c>
      <c r="BY775" s="1">
        <v>0.0</v>
      </c>
      <c r="BZ775" s="1">
        <v>0.0</v>
      </c>
      <c r="CB775" s="1">
        <v>0.0</v>
      </c>
      <c r="CG775" s="1">
        <v>1.916</v>
      </c>
      <c r="CH775" s="1">
        <v>0.02</v>
      </c>
      <c r="CK775" s="1">
        <v>0.0</v>
      </c>
      <c r="CL775" s="1">
        <v>0.0</v>
      </c>
      <c r="CM775" s="1">
        <v>0.0</v>
      </c>
      <c r="CN775" s="1">
        <v>11.765</v>
      </c>
      <c r="CQ775" s="1">
        <v>0.01</v>
      </c>
      <c r="CR775" s="1">
        <v>0.0</v>
      </c>
      <c r="CU775" s="1">
        <v>0.958</v>
      </c>
      <c r="CV775" s="1">
        <v>0.0</v>
      </c>
      <c r="CX775" s="1">
        <v>5.882</v>
      </c>
      <c r="CY775" s="1">
        <v>0.0</v>
      </c>
      <c r="DA775" s="1">
        <v>16.285</v>
      </c>
      <c r="DB775" s="1">
        <v>1.948</v>
      </c>
      <c r="DF775" s="1">
        <v>14.369</v>
      </c>
      <c r="DG775" s="1">
        <v>0.15</v>
      </c>
      <c r="DI775" s="1">
        <v>88.235</v>
      </c>
      <c r="DN775" s="1">
        <v>0.0</v>
      </c>
      <c r="DO775" s="1">
        <v>0.0</v>
      </c>
      <c r="DQ775" s="1">
        <v>0.0</v>
      </c>
      <c r="DV775" s="1">
        <v>0.0</v>
      </c>
      <c r="DW775" s="1">
        <v>0.0</v>
      </c>
      <c r="DY775" s="1">
        <v>0.0</v>
      </c>
    </row>
    <row r="776">
      <c r="A776" s="1" t="s">
        <v>192</v>
      </c>
      <c r="B776" s="1">
        <v>2014.0</v>
      </c>
      <c r="C776" s="1" t="s">
        <v>193</v>
      </c>
      <c r="D776" s="1">
        <v>1.0799746E7</v>
      </c>
      <c r="E776" s="1">
        <v>7.764239872E9</v>
      </c>
      <c r="J776" s="1">
        <v>0.926</v>
      </c>
      <c r="K776" s="1">
        <v>0.01</v>
      </c>
      <c r="L776" s="1">
        <v>5.556</v>
      </c>
      <c r="N776" s="1">
        <v>111.111</v>
      </c>
      <c r="S776" s="1">
        <v>0.0</v>
      </c>
      <c r="T776" s="1">
        <v>0.0</v>
      </c>
      <c r="V776" s="1">
        <v>0.0</v>
      </c>
      <c r="W776" s="1">
        <v>0.0</v>
      </c>
      <c r="X776" s="1">
        <v>0.0</v>
      </c>
      <c r="Y776" s="1">
        <v>0.0</v>
      </c>
      <c r="AA776" s="1">
        <v>0.27</v>
      </c>
      <c r="AB776" s="1">
        <v>25.001</v>
      </c>
      <c r="AC776" s="1">
        <v>0.18</v>
      </c>
      <c r="AE776" s="1">
        <v>-7.545</v>
      </c>
      <c r="AF776" s="1">
        <v>-0.147</v>
      </c>
      <c r="AG776" s="1">
        <v>166.763</v>
      </c>
      <c r="AH776" s="1">
        <v>0.232</v>
      </c>
      <c r="AK776" s="1">
        <v>2.778</v>
      </c>
      <c r="AL776" s="1">
        <v>0.03</v>
      </c>
      <c r="AO776" s="1">
        <v>16.667</v>
      </c>
      <c r="AT776" s="1">
        <v>0.0</v>
      </c>
      <c r="AU776" s="1">
        <v>0.0</v>
      </c>
      <c r="AX776" s="1">
        <v>0.0</v>
      </c>
      <c r="AY776" s="1">
        <v>0.0</v>
      </c>
      <c r="AZ776" s="1">
        <v>0.0</v>
      </c>
      <c r="BA776" s="1">
        <v>0.0</v>
      </c>
      <c r="BC776" s="1">
        <v>0.02</v>
      </c>
      <c r="BG776" s="1">
        <v>12.963</v>
      </c>
      <c r="BH776" s="1">
        <v>0.14</v>
      </c>
      <c r="BJ776" s="1">
        <v>77.778</v>
      </c>
      <c r="BO776" s="1">
        <v>13.889</v>
      </c>
      <c r="BP776" s="1">
        <v>0.15</v>
      </c>
      <c r="BR776" s="1">
        <v>83.333</v>
      </c>
      <c r="BT776" s="1">
        <v>0.09</v>
      </c>
      <c r="BU776" s="1">
        <v>33.333</v>
      </c>
      <c r="BY776" s="1">
        <v>0.0</v>
      </c>
      <c r="BZ776" s="1">
        <v>0.0</v>
      </c>
      <c r="CB776" s="1">
        <v>0.0</v>
      </c>
      <c r="CG776" s="1">
        <v>2.778</v>
      </c>
      <c r="CH776" s="1">
        <v>0.03</v>
      </c>
      <c r="CK776" s="1">
        <v>0.0</v>
      </c>
      <c r="CL776" s="1">
        <v>0.0</v>
      </c>
      <c r="CM776" s="1">
        <v>0.0</v>
      </c>
      <c r="CN776" s="1">
        <v>16.667</v>
      </c>
      <c r="CQ776" s="1">
        <v>0.01</v>
      </c>
      <c r="CR776" s="1">
        <v>0.0</v>
      </c>
      <c r="CU776" s="1">
        <v>0.926</v>
      </c>
      <c r="CV776" s="1">
        <v>0.0</v>
      </c>
      <c r="CX776" s="1">
        <v>5.556</v>
      </c>
      <c r="CY776" s="1">
        <v>0.0</v>
      </c>
      <c r="DA776" s="1">
        <v>16.667</v>
      </c>
      <c r="DB776" s="1">
        <v>1.801</v>
      </c>
      <c r="DF776" s="1">
        <v>13.889</v>
      </c>
      <c r="DG776" s="1">
        <v>0.15</v>
      </c>
      <c r="DI776" s="1">
        <v>83.333</v>
      </c>
      <c r="DN776" s="1">
        <v>0.0</v>
      </c>
      <c r="DO776" s="1">
        <v>0.0</v>
      </c>
      <c r="DQ776" s="1">
        <v>0.0</v>
      </c>
      <c r="DV776" s="1">
        <v>0.0</v>
      </c>
      <c r="DW776" s="1">
        <v>0.0</v>
      </c>
      <c r="DY776" s="1">
        <v>0.0</v>
      </c>
    </row>
    <row r="777">
      <c r="A777" s="1" t="s">
        <v>192</v>
      </c>
      <c r="B777" s="1">
        <v>2015.0</v>
      </c>
      <c r="C777" s="1" t="s">
        <v>193</v>
      </c>
      <c r="D777" s="1">
        <v>1.1047534E7</v>
      </c>
      <c r="E777" s="1">
        <v>7.340438016E9</v>
      </c>
      <c r="J777" s="1">
        <v>0.905</v>
      </c>
      <c r="K777" s="1">
        <v>0.01</v>
      </c>
      <c r="L777" s="1">
        <v>5.556</v>
      </c>
      <c r="N777" s="1">
        <v>111.111</v>
      </c>
      <c r="S777" s="1">
        <v>0.0</v>
      </c>
      <c r="T777" s="1">
        <v>0.0</v>
      </c>
      <c r="V777" s="1">
        <v>0.0</v>
      </c>
      <c r="W777" s="1">
        <v>0.0</v>
      </c>
      <c r="X777" s="1">
        <v>0.0</v>
      </c>
      <c r="Y777" s="1">
        <v>0.0</v>
      </c>
      <c r="AA777" s="1">
        <v>0.28</v>
      </c>
      <c r="AB777" s="1">
        <v>25.345</v>
      </c>
      <c r="AC777" s="1">
        <v>0.18</v>
      </c>
      <c r="AE777" s="1">
        <v>1.851</v>
      </c>
      <c r="AF777" s="1">
        <v>0.033</v>
      </c>
      <c r="AG777" s="1">
        <v>166.041</v>
      </c>
      <c r="AH777" s="1">
        <v>0.25</v>
      </c>
      <c r="AK777" s="1">
        <v>2.716</v>
      </c>
      <c r="AL777" s="1">
        <v>0.03</v>
      </c>
      <c r="AO777" s="1">
        <v>16.667</v>
      </c>
      <c r="AT777" s="1">
        <v>0.0</v>
      </c>
      <c r="AU777" s="1">
        <v>0.0</v>
      </c>
      <c r="AX777" s="1">
        <v>0.0</v>
      </c>
      <c r="AY777" s="1">
        <v>0.0</v>
      </c>
      <c r="AZ777" s="1">
        <v>0.0</v>
      </c>
      <c r="BA777" s="1">
        <v>0.0</v>
      </c>
      <c r="BC777" s="1">
        <v>0.02</v>
      </c>
      <c r="BG777" s="1">
        <v>12.673</v>
      </c>
      <c r="BH777" s="1">
        <v>0.14</v>
      </c>
      <c r="BJ777" s="1">
        <v>77.778</v>
      </c>
      <c r="BO777" s="1">
        <v>13.578</v>
      </c>
      <c r="BP777" s="1">
        <v>0.15</v>
      </c>
      <c r="BR777" s="1">
        <v>83.333</v>
      </c>
      <c r="BT777" s="1">
        <v>0.1</v>
      </c>
      <c r="BU777" s="1">
        <v>35.714</v>
      </c>
      <c r="BY777" s="1">
        <v>0.0</v>
      </c>
      <c r="BZ777" s="1">
        <v>0.0</v>
      </c>
      <c r="CB777" s="1">
        <v>0.0</v>
      </c>
      <c r="CG777" s="1">
        <v>2.716</v>
      </c>
      <c r="CH777" s="1">
        <v>0.03</v>
      </c>
      <c r="CK777" s="1">
        <v>0.0</v>
      </c>
      <c r="CL777" s="1">
        <v>0.0</v>
      </c>
      <c r="CM777" s="1">
        <v>0.0</v>
      </c>
      <c r="CN777" s="1">
        <v>16.667</v>
      </c>
      <c r="CQ777" s="1">
        <v>0.01</v>
      </c>
      <c r="CR777" s="1">
        <v>0.0</v>
      </c>
      <c r="CU777" s="1">
        <v>0.905</v>
      </c>
      <c r="CV777" s="1">
        <v>0.0</v>
      </c>
      <c r="CX777" s="1">
        <v>5.556</v>
      </c>
      <c r="CY777" s="1">
        <v>0.0</v>
      </c>
      <c r="DA777" s="1">
        <v>16.293</v>
      </c>
      <c r="DB777" s="1">
        <v>1.834</v>
      </c>
      <c r="DF777" s="1">
        <v>13.578</v>
      </c>
      <c r="DG777" s="1">
        <v>0.15</v>
      </c>
      <c r="DI777" s="1">
        <v>83.333</v>
      </c>
      <c r="DN777" s="1">
        <v>0.0</v>
      </c>
      <c r="DO777" s="1">
        <v>0.0</v>
      </c>
      <c r="DQ777" s="1">
        <v>0.0</v>
      </c>
      <c r="DV777" s="1">
        <v>0.0</v>
      </c>
      <c r="DW777" s="1">
        <v>0.0</v>
      </c>
      <c r="DY777" s="1">
        <v>0.0</v>
      </c>
    </row>
    <row r="778">
      <c r="A778" s="1" t="s">
        <v>192</v>
      </c>
      <c r="B778" s="1">
        <v>2016.0</v>
      </c>
      <c r="C778" s="1" t="s">
        <v>193</v>
      </c>
      <c r="D778" s="1">
        <v>1.1239416E7</v>
      </c>
      <c r="E778" s="1">
        <v>7.554392064E9</v>
      </c>
      <c r="J778" s="1">
        <v>0.89</v>
      </c>
      <c r="K778" s="1">
        <v>0.01</v>
      </c>
      <c r="L778" s="1">
        <v>5.556</v>
      </c>
      <c r="N778" s="1">
        <v>55.556</v>
      </c>
      <c r="S778" s="1">
        <v>0.0</v>
      </c>
      <c r="T778" s="1">
        <v>0.0</v>
      </c>
      <c r="V778" s="1">
        <v>0.0</v>
      </c>
      <c r="W778" s="1">
        <v>0.0</v>
      </c>
      <c r="X778" s="1">
        <v>0.0</v>
      </c>
      <c r="Y778" s="1">
        <v>0.0</v>
      </c>
      <c r="AA778" s="1">
        <v>0.31</v>
      </c>
      <c r="AB778" s="1">
        <v>27.582</v>
      </c>
      <c r="AC778" s="1">
        <v>0.18</v>
      </c>
      <c r="AE778" s="1">
        <v>11.596</v>
      </c>
      <c r="AF778" s="1">
        <v>0.213</v>
      </c>
      <c r="AG778" s="1">
        <v>182.132</v>
      </c>
      <c r="AH778" s="1">
        <v>0.271</v>
      </c>
      <c r="AK778" s="1">
        <v>1.779</v>
      </c>
      <c r="AL778" s="1">
        <v>0.02</v>
      </c>
      <c r="AO778" s="1">
        <v>11.111</v>
      </c>
      <c r="AT778" s="1">
        <v>0.0</v>
      </c>
      <c r="AU778" s="1">
        <v>0.0</v>
      </c>
      <c r="AX778" s="1">
        <v>0.0</v>
      </c>
      <c r="AY778" s="1">
        <v>0.0</v>
      </c>
      <c r="AZ778" s="1">
        <v>0.0</v>
      </c>
      <c r="BA778" s="1">
        <v>0.0</v>
      </c>
      <c r="BC778" s="1">
        <v>0.01</v>
      </c>
      <c r="BG778" s="1">
        <v>12.456</v>
      </c>
      <c r="BH778" s="1">
        <v>0.14</v>
      </c>
      <c r="BJ778" s="1">
        <v>77.778</v>
      </c>
      <c r="BO778" s="1">
        <v>14.236</v>
      </c>
      <c r="BP778" s="1">
        <v>0.16</v>
      </c>
      <c r="BR778" s="1">
        <v>88.889</v>
      </c>
      <c r="BT778" s="1">
        <v>0.13</v>
      </c>
      <c r="BU778" s="1">
        <v>41.935</v>
      </c>
      <c r="BY778" s="1">
        <v>0.0</v>
      </c>
      <c r="BZ778" s="1">
        <v>0.0</v>
      </c>
      <c r="CB778" s="1">
        <v>0.0</v>
      </c>
      <c r="CG778" s="1">
        <v>1.779</v>
      </c>
      <c r="CH778" s="1">
        <v>0.02</v>
      </c>
      <c r="CK778" s="1">
        <v>0.0</v>
      </c>
      <c r="CL778" s="1">
        <v>0.0</v>
      </c>
      <c r="CM778" s="1">
        <v>0.0</v>
      </c>
      <c r="CN778" s="1">
        <v>11.111</v>
      </c>
      <c r="CQ778" s="1">
        <v>0.01</v>
      </c>
      <c r="CR778" s="1">
        <v>0.0</v>
      </c>
      <c r="CU778" s="1">
        <v>0.89</v>
      </c>
      <c r="CV778" s="1">
        <v>0.0</v>
      </c>
      <c r="CX778" s="1">
        <v>5.556</v>
      </c>
      <c r="CY778" s="1">
        <v>0.0</v>
      </c>
      <c r="DA778" s="1">
        <v>16.015</v>
      </c>
      <c r="DB778" s="1">
        <v>2.047</v>
      </c>
      <c r="DF778" s="1">
        <v>14.236</v>
      </c>
      <c r="DG778" s="1">
        <v>0.16</v>
      </c>
      <c r="DI778" s="1">
        <v>88.889</v>
      </c>
      <c r="DN778" s="1">
        <v>0.89</v>
      </c>
      <c r="DO778" s="1">
        <v>0.01</v>
      </c>
      <c r="DQ778" s="1">
        <v>5.556</v>
      </c>
      <c r="DV778" s="1">
        <v>0.0</v>
      </c>
      <c r="DW778" s="1">
        <v>0.0</v>
      </c>
      <c r="DY778" s="1">
        <v>0.0</v>
      </c>
    </row>
    <row r="779">
      <c r="A779" s="1" t="s">
        <v>192</v>
      </c>
      <c r="B779" s="1">
        <v>2017.0</v>
      </c>
      <c r="C779" s="1" t="s">
        <v>193</v>
      </c>
      <c r="D779" s="1">
        <v>1.1506721E7</v>
      </c>
      <c r="E779" s="1">
        <v>7.833860608E9</v>
      </c>
      <c r="J779" s="1">
        <v>0.869</v>
      </c>
      <c r="K779" s="1">
        <v>0.01</v>
      </c>
      <c r="L779" s="1">
        <v>3.571</v>
      </c>
      <c r="N779" s="1">
        <v>178.571</v>
      </c>
      <c r="S779" s="1">
        <v>0.0</v>
      </c>
      <c r="T779" s="1">
        <v>0.0</v>
      </c>
      <c r="Y779" s="1">
        <v>0.0</v>
      </c>
      <c r="AA779" s="1">
        <v>0.37</v>
      </c>
      <c r="AB779" s="1">
        <v>32.155</v>
      </c>
      <c r="AC779" s="1">
        <v>0.28</v>
      </c>
      <c r="AE779" s="1">
        <v>18.19</v>
      </c>
      <c r="AF779" s="1">
        <v>0.372</v>
      </c>
      <c r="AG779" s="1">
        <v>210.262</v>
      </c>
      <c r="AH779" s="1">
        <v>0.309</v>
      </c>
      <c r="AK779" s="1">
        <v>6.083</v>
      </c>
      <c r="AL779" s="1">
        <v>0.07</v>
      </c>
      <c r="AO779" s="1">
        <v>25.0</v>
      </c>
      <c r="AT779" s="1">
        <v>0.0</v>
      </c>
      <c r="AU779" s="1">
        <v>0.0</v>
      </c>
      <c r="BA779" s="1">
        <v>0.0</v>
      </c>
      <c r="BC779" s="1">
        <v>0.05</v>
      </c>
      <c r="BG779" s="1">
        <v>16.512</v>
      </c>
      <c r="BH779" s="1">
        <v>0.19</v>
      </c>
      <c r="BJ779" s="1">
        <v>67.857</v>
      </c>
      <c r="BO779" s="1">
        <v>18.25</v>
      </c>
      <c r="BP779" s="1">
        <v>0.21</v>
      </c>
      <c r="BR779" s="1">
        <v>75.0</v>
      </c>
      <c r="BT779" s="1">
        <v>0.09</v>
      </c>
      <c r="BU779" s="1">
        <v>24.324</v>
      </c>
      <c r="BY779" s="1">
        <v>0.0</v>
      </c>
      <c r="BZ779" s="1">
        <v>0.0</v>
      </c>
      <c r="CB779" s="1">
        <v>0.0</v>
      </c>
      <c r="CG779" s="1">
        <v>6.083</v>
      </c>
      <c r="CH779" s="1">
        <v>0.07</v>
      </c>
      <c r="CN779" s="1">
        <v>25.0</v>
      </c>
      <c r="CQ779" s="1">
        <v>0.01</v>
      </c>
      <c r="CR779" s="1">
        <v>0.0</v>
      </c>
      <c r="CU779" s="1">
        <v>0.869</v>
      </c>
      <c r="CV779" s="1">
        <v>0.0</v>
      </c>
      <c r="CX779" s="1">
        <v>3.571</v>
      </c>
      <c r="CY779" s="1">
        <v>0.0</v>
      </c>
      <c r="DA779" s="1">
        <v>24.334</v>
      </c>
      <c r="DB779" s="1">
        <v>2.419</v>
      </c>
      <c r="DF779" s="1">
        <v>18.25</v>
      </c>
      <c r="DG779" s="1">
        <v>0.21</v>
      </c>
      <c r="DI779" s="1">
        <v>75.0</v>
      </c>
      <c r="DN779" s="1">
        <v>0.869</v>
      </c>
      <c r="DO779" s="1">
        <v>0.01</v>
      </c>
      <c r="DQ779" s="1">
        <v>3.571</v>
      </c>
      <c r="DV779" s="1">
        <v>0.0</v>
      </c>
      <c r="DW779" s="1">
        <v>0.0</v>
      </c>
      <c r="DY779" s="1">
        <v>0.0</v>
      </c>
    </row>
    <row r="780">
      <c r="A780" s="1" t="s">
        <v>192</v>
      </c>
      <c r="B780" s="1">
        <v>2018.0</v>
      </c>
      <c r="C780" s="1" t="s">
        <v>193</v>
      </c>
      <c r="D780" s="1">
        <v>1.1859386E7</v>
      </c>
      <c r="E780" s="1">
        <v>8.207327744E9</v>
      </c>
      <c r="J780" s="1">
        <v>0.843</v>
      </c>
      <c r="K780" s="1">
        <v>0.01</v>
      </c>
      <c r="L780" s="1">
        <v>2.857</v>
      </c>
      <c r="N780" s="1">
        <v>228.571</v>
      </c>
      <c r="S780" s="1">
        <v>0.0</v>
      </c>
      <c r="T780" s="1">
        <v>0.0</v>
      </c>
      <c r="Y780" s="1">
        <v>0.0</v>
      </c>
      <c r="AA780" s="1">
        <v>0.45</v>
      </c>
      <c r="AB780" s="1">
        <v>37.945</v>
      </c>
      <c r="AC780" s="1">
        <v>0.35</v>
      </c>
      <c r="AE780" s="1">
        <v>29.273</v>
      </c>
      <c r="AF780" s="1">
        <v>0.708</v>
      </c>
      <c r="AG780" s="1">
        <v>263.728</v>
      </c>
      <c r="AH780" s="1">
        <v>0.381</v>
      </c>
      <c r="AK780" s="1">
        <v>8.432</v>
      </c>
      <c r="AL780" s="1">
        <v>0.1</v>
      </c>
      <c r="AO780" s="1">
        <v>28.571</v>
      </c>
      <c r="AT780" s="1">
        <v>0.0</v>
      </c>
      <c r="AU780" s="1">
        <v>0.0</v>
      </c>
      <c r="BA780" s="1">
        <v>0.0</v>
      </c>
      <c r="BC780" s="1">
        <v>0.08</v>
      </c>
      <c r="BG780" s="1">
        <v>20.237</v>
      </c>
      <c r="BH780" s="1">
        <v>0.24</v>
      </c>
      <c r="BJ780" s="1">
        <v>68.571</v>
      </c>
      <c r="BO780" s="1">
        <v>21.08</v>
      </c>
      <c r="BP780" s="1">
        <v>0.25</v>
      </c>
      <c r="BR780" s="1">
        <v>71.429</v>
      </c>
      <c r="BT780" s="1">
        <v>0.1</v>
      </c>
      <c r="BU780" s="1">
        <v>22.222</v>
      </c>
      <c r="BY780" s="1">
        <v>0.0</v>
      </c>
      <c r="BZ780" s="1">
        <v>0.0</v>
      </c>
      <c r="CB780" s="1">
        <v>0.0</v>
      </c>
      <c r="CG780" s="1">
        <v>8.432</v>
      </c>
      <c r="CH780" s="1">
        <v>0.1</v>
      </c>
      <c r="CN780" s="1">
        <v>28.571</v>
      </c>
      <c r="CQ780" s="1">
        <v>0.01</v>
      </c>
      <c r="CR780" s="1">
        <v>0.0</v>
      </c>
      <c r="CU780" s="1">
        <v>0.843</v>
      </c>
      <c r="CV780" s="1">
        <v>0.0</v>
      </c>
      <c r="CX780" s="1">
        <v>2.857</v>
      </c>
      <c r="CY780" s="1">
        <v>0.0</v>
      </c>
      <c r="DA780" s="1">
        <v>29.512</v>
      </c>
      <c r="DB780" s="1">
        <v>3.128</v>
      </c>
      <c r="DF780" s="1">
        <v>21.08</v>
      </c>
      <c r="DG780" s="1">
        <v>0.25</v>
      </c>
      <c r="DI780" s="1">
        <v>71.429</v>
      </c>
      <c r="DN780" s="1">
        <v>0.0</v>
      </c>
      <c r="DO780" s="1">
        <v>0.0</v>
      </c>
      <c r="DQ780" s="1">
        <v>0.0</v>
      </c>
      <c r="DV780" s="1">
        <v>0.0</v>
      </c>
      <c r="DW780" s="1">
        <v>0.0</v>
      </c>
      <c r="DY780" s="1">
        <v>0.0</v>
      </c>
    </row>
    <row r="781">
      <c r="A781" s="1" t="s">
        <v>192</v>
      </c>
      <c r="B781" s="1">
        <v>2019.0</v>
      </c>
      <c r="C781" s="1" t="s">
        <v>193</v>
      </c>
      <c r="D781" s="1">
        <v>1.225529E7</v>
      </c>
      <c r="E781" s="1">
        <v>8.573379584E9</v>
      </c>
      <c r="J781" s="1">
        <v>0.816</v>
      </c>
      <c r="K781" s="1">
        <v>0.01</v>
      </c>
      <c r="L781" s="1">
        <v>2.564</v>
      </c>
      <c r="N781" s="1">
        <v>230.769</v>
      </c>
      <c r="S781" s="1">
        <v>0.0</v>
      </c>
      <c r="T781" s="1">
        <v>0.0</v>
      </c>
      <c r="Y781" s="1">
        <v>0.0</v>
      </c>
      <c r="AA781" s="1">
        <v>0.49</v>
      </c>
      <c r="AB781" s="1">
        <v>39.983</v>
      </c>
      <c r="AC781" s="1">
        <v>0.39</v>
      </c>
      <c r="AE781" s="1">
        <v>1.97</v>
      </c>
      <c r="AF781" s="1">
        <v>0.062</v>
      </c>
      <c r="AG781" s="1">
        <v>260.235</v>
      </c>
      <c r="AH781" s="1">
        <v>0.372</v>
      </c>
      <c r="AK781" s="1">
        <v>9.792</v>
      </c>
      <c r="AL781" s="1">
        <v>0.12</v>
      </c>
      <c r="AO781" s="1">
        <v>30.769</v>
      </c>
      <c r="AT781" s="1">
        <v>0.0</v>
      </c>
      <c r="AU781" s="1">
        <v>0.0</v>
      </c>
      <c r="BA781" s="1">
        <v>0.0</v>
      </c>
      <c r="BC781" s="1">
        <v>0.09</v>
      </c>
      <c r="BG781" s="1">
        <v>21.215</v>
      </c>
      <c r="BH781" s="1">
        <v>0.26</v>
      </c>
      <c r="BJ781" s="1">
        <v>66.667</v>
      </c>
      <c r="BO781" s="1">
        <v>22.031</v>
      </c>
      <c r="BP781" s="1">
        <v>0.27</v>
      </c>
      <c r="BR781" s="1">
        <v>69.231</v>
      </c>
      <c r="BT781" s="1">
        <v>0.1</v>
      </c>
      <c r="BU781" s="1">
        <v>20.408</v>
      </c>
      <c r="BY781" s="1">
        <v>0.0</v>
      </c>
      <c r="BZ781" s="1">
        <v>0.0</v>
      </c>
      <c r="CB781" s="1">
        <v>0.0</v>
      </c>
      <c r="CG781" s="1">
        <v>9.792</v>
      </c>
      <c r="CH781" s="1">
        <v>0.12</v>
      </c>
      <c r="CN781" s="1">
        <v>30.769</v>
      </c>
      <c r="CQ781" s="1">
        <v>0.01</v>
      </c>
      <c r="CR781" s="1">
        <v>0.0</v>
      </c>
      <c r="CU781" s="1">
        <v>0.816</v>
      </c>
      <c r="CV781" s="1">
        <v>0.0</v>
      </c>
      <c r="CX781" s="1">
        <v>2.564</v>
      </c>
      <c r="CY781" s="1">
        <v>0.0</v>
      </c>
      <c r="DA781" s="1">
        <v>31.823</v>
      </c>
      <c r="DB781" s="1">
        <v>3.189</v>
      </c>
      <c r="DF781" s="1">
        <v>22.031</v>
      </c>
      <c r="DG781" s="1">
        <v>0.27</v>
      </c>
      <c r="DI781" s="1">
        <v>69.231</v>
      </c>
      <c r="DN781" s="1">
        <v>0.0</v>
      </c>
      <c r="DO781" s="1">
        <v>0.0</v>
      </c>
      <c r="DQ781" s="1">
        <v>0.0</v>
      </c>
      <c r="DV781" s="1">
        <v>0.0</v>
      </c>
      <c r="DW781" s="1">
        <v>0.0</v>
      </c>
      <c r="DY781" s="1">
        <v>0.0</v>
      </c>
    </row>
    <row r="782">
      <c r="A782" s="1" t="s">
        <v>192</v>
      </c>
      <c r="B782" s="1">
        <v>2020.0</v>
      </c>
      <c r="C782" s="1" t="s">
        <v>193</v>
      </c>
      <c r="D782" s="1">
        <v>1.2616994E7</v>
      </c>
      <c r="E782" s="1">
        <v>8.635657216E9</v>
      </c>
      <c r="J782" s="1">
        <v>0.793</v>
      </c>
      <c r="K782" s="1">
        <v>0.01</v>
      </c>
      <c r="L782" s="1">
        <v>2.703</v>
      </c>
      <c r="N782" s="1">
        <v>189.189</v>
      </c>
      <c r="S782" s="1">
        <v>0.0</v>
      </c>
      <c r="T782" s="1">
        <v>0.0</v>
      </c>
      <c r="Y782" s="1">
        <v>0.0</v>
      </c>
      <c r="AA782" s="1">
        <v>0.46</v>
      </c>
      <c r="AB782" s="1">
        <v>36.459</v>
      </c>
      <c r="AC782" s="1">
        <v>0.37</v>
      </c>
      <c r="AE782" s="1">
        <v>13.007</v>
      </c>
      <c r="AF782" s="1">
        <v>0.415</v>
      </c>
      <c r="AG782" s="1">
        <v>285.654</v>
      </c>
      <c r="AH782" s="1">
        <v>0.417</v>
      </c>
      <c r="AK782" s="1">
        <v>7.133</v>
      </c>
      <c r="AL782" s="1">
        <v>0.09</v>
      </c>
      <c r="AO782" s="1">
        <v>24.324</v>
      </c>
      <c r="AT782" s="1">
        <v>0.0</v>
      </c>
      <c r="AU782" s="1">
        <v>0.0</v>
      </c>
      <c r="BA782" s="1">
        <v>0.0</v>
      </c>
      <c r="BC782" s="1">
        <v>0.07</v>
      </c>
      <c r="BG782" s="1">
        <v>21.4</v>
      </c>
      <c r="BH782" s="1">
        <v>0.27</v>
      </c>
      <c r="BJ782" s="1">
        <v>72.973</v>
      </c>
      <c r="BO782" s="1">
        <v>22.192</v>
      </c>
      <c r="BP782" s="1">
        <v>0.28</v>
      </c>
      <c r="BR782" s="1">
        <v>75.676</v>
      </c>
      <c r="BT782" s="1">
        <v>0.09</v>
      </c>
      <c r="BU782" s="1">
        <v>19.565</v>
      </c>
      <c r="BY782" s="1">
        <v>0.0</v>
      </c>
      <c r="BZ782" s="1">
        <v>0.0</v>
      </c>
      <c r="CB782" s="1">
        <v>0.0</v>
      </c>
      <c r="CG782" s="1">
        <v>7.133</v>
      </c>
      <c r="CH782" s="1">
        <v>0.09</v>
      </c>
      <c r="CN782" s="1">
        <v>24.324</v>
      </c>
      <c r="CQ782" s="1">
        <v>0.01</v>
      </c>
      <c r="CR782" s="1">
        <v>0.0</v>
      </c>
      <c r="CU782" s="1">
        <v>0.793</v>
      </c>
      <c r="CV782" s="1">
        <v>0.0</v>
      </c>
      <c r="CX782" s="1">
        <v>2.703</v>
      </c>
      <c r="CY782" s="1">
        <v>0.0</v>
      </c>
      <c r="DA782" s="1">
        <v>29.326</v>
      </c>
      <c r="DB782" s="1">
        <v>3.604</v>
      </c>
      <c r="DF782" s="1">
        <v>22.192</v>
      </c>
      <c r="DG782" s="1">
        <v>0.28</v>
      </c>
      <c r="DI782" s="1">
        <v>75.676</v>
      </c>
      <c r="DN782" s="1">
        <v>0.0</v>
      </c>
      <c r="DO782" s="1">
        <v>0.0</v>
      </c>
      <c r="DQ782" s="1">
        <v>0.0</v>
      </c>
      <c r="DV782" s="1">
        <v>0.0</v>
      </c>
      <c r="DW782" s="1">
        <v>0.0</v>
      </c>
      <c r="DY782" s="1">
        <v>0.0</v>
      </c>
    </row>
    <row r="783">
      <c r="A783" s="1" t="s">
        <v>192</v>
      </c>
      <c r="B783" s="1">
        <v>2021.0</v>
      </c>
      <c r="C783" s="1" t="s">
        <v>193</v>
      </c>
      <c r="D783" s="1">
        <v>1.2965439E7</v>
      </c>
      <c r="E783" s="1">
        <v>8.956207104E9</v>
      </c>
      <c r="J783" s="1">
        <v>0.771</v>
      </c>
      <c r="K783" s="1">
        <v>0.01</v>
      </c>
      <c r="L783" s="1">
        <v>2.564</v>
      </c>
      <c r="N783" s="1">
        <v>230.769</v>
      </c>
      <c r="S783" s="1">
        <v>0.0</v>
      </c>
      <c r="T783" s="1">
        <v>0.0</v>
      </c>
      <c r="Y783" s="1">
        <v>0.0</v>
      </c>
      <c r="AA783" s="1">
        <v>0.49</v>
      </c>
      <c r="AB783" s="1">
        <v>37.793</v>
      </c>
      <c r="AC783" s="1">
        <v>0.39</v>
      </c>
      <c r="AE783" s="1">
        <v>-1.94</v>
      </c>
      <c r="AF783" s="1">
        <v>-0.07</v>
      </c>
      <c r="AG783" s="1">
        <v>272.585</v>
      </c>
      <c r="AH783" s="1">
        <v>0.395</v>
      </c>
      <c r="AK783" s="1">
        <v>9.255</v>
      </c>
      <c r="AL783" s="1">
        <v>0.12</v>
      </c>
      <c r="AO783" s="1">
        <v>30.769</v>
      </c>
      <c r="AT783" s="1">
        <v>0.0</v>
      </c>
      <c r="AU783" s="1">
        <v>0.0</v>
      </c>
      <c r="BA783" s="1">
        <v>0.0</v>
      </c>
      <c r="BC783" s="1">
        <v>0.09</v>
      </c>
      <c r="BG783" s="1">
        <v>20.053</v>
      </c>
      <c r="BH783" s="1">
        <v>0.26</v>
      </c>
      <c r="BJ783" s="1">
        <v>66.667</v>
      </c>
      <c r="BO783" s="1">
        <v>20.825</v>
      </c>
      <c r="BP783" s="1">
        <v>0.27</v>
      </c>
      <c r="BR783" s="1">
        <v>69.231</v>
      </c>
      <c r="BT783" s="1">
        <v>0.1</v>
      </c>
      <c r="BU783" s="1">
        <v>20.408</v>
      </c>
      <c r="BY783" s="1">
        <v>0.0</v>
      </c>
      <c r="BZ783" s="1">
        <v>0.0</v>
      </c>
      <c r="CB783" s="1">
        <v>0.0</v>
      </c>
      <c r="CG783" s="1">
        <v>9.255</v>
      </c>
      <c r="CH783" s="1">
        <v>0.12</v>
      </c>
      <c r="CN783" s="1">
        <v>30.769</v>
      </c>
      <c r="CQ783" s="1">
        <v>0.01</v>
      </c>
      <c r="CR783" s="1">
        <v>0.0</v>
      </c>
      <c r="CU783" s="1">
        <v>0.771</v>
      </c>
      <c r="CV783" s="1">
        <v>0.0</v>
      </c>
      <c r="CX783" s="1">
        <v>2.564</v>
      </c>
      <c r="CY783" s="1">
        <v>0.0</v>
      </c>
      <c r="DA783" s="1">
        <v>30.08</v>
      </c>
      <c r="DB783" s="1">
        <v>3.534</v>
      </c>
      <c r="DF783" s="1">
        <v>20.825</v>
      </c>
      <c r="DG783" s="1">
        <v>0.27</v>
      </c>
      <c r="DI783" s="1">
        <v>69.231</v>
      </c>
      <c r="DN783" s="1">
        <v>0.0</v>
      </c>
      <c r="DO783" s="1">
        <v>0.0</v>
      </c>
      <c r="DQ783" s="1">
        <v>0.0</v>
      </c>
      <c r="DV783" s="1">
        <v>0.0</v>
      </c>
      <c r="DW783" s="1">
        <v>0.0</v>
      </c>
      <c r="DY783" s="1">
        <v>0.0</v>
      </c>
    </row>
    <row r="784">
      <c r="A784" s="1" t="s">
        <v>192</v>
      </c>
      <c r="B784" s="1">
        <v>2022.0</v>
      </c>
      <c r="C784" s="1" t="s">
        <v>193</v>
      </c>
      <c r="D784" s="1">
        <v>1.3321056E7</v>
      </c>
      <c r="E784" s="1">
        <v>9.177076736E9</v>
      </c>
      <c r="J784" s="1">
        <v>0.751</v>
      </c>
      <c r="K784" s="1">
        <v>0.01</v>
      </c>
      <c r="L784" s="1">
        <v>2.564</v>
      </c>
      <c r="N784" s="1">
        <v>230.769</v>
      </c>
      <c r="S784" s="1">
        <v>0.0</v>
      </c>
      <c r="T784" s="1">
        <v>0.0</v>
      </c>
      <c r="Y784" s="1">
        <v>0.0</v>
      </c>
      <c r="AA784" s="1">
        <v>0.49</v>
      </c>
      <c r="AB784" s="1">
        <v>36.784</v>
      </c>
      <c r="AC784" s="1">
        <v>0.39</v>
      </c>
      <c r="AE784" s="1">
        <v>3.033</v>
      </c>
      <c r="AF784" s="1">
        <v>0.107</v>
      </c>
      <c r="AG784" s="1">
        <v>273.356</v>
      </c>
      <c r="AH784" s="1">
        <v>0.397</v>
      </c>
      <c r="AK784" s="1">
        <v>9.008</v>
      </c>
      <c r="AL784" s="1">
        <v>0.12</v>
      </c>
      <c r="AO784" s="1">
        <v>30.769</v>
      </c>
      <c r="AT784" s="1">
        <v>0.0</v>
      </c>
      <c r="AU784" s="1">
        <v>0.0</v>
      </c>
      <c r="BA784" s="1">
        <v>0.0</v>
      </c>
      <c r="BC784" s="1">
        <v>0.09</v>
      </c>
      <c r="BG784" s="1">
        <v>19.518</v>
      </c>
      <c r="BH784" s="1">
        <v>0.26</v>
      </c>
      <c r="BJ784" s="1">
        <v>66.667</v>
      </c>
      <c r="BO784" s="1">
        <v>20.269</v>
      </c>
      <c r="BP784" s="1">
        <v>0.27</v>
      </c>
      <c r="BR784" s="1">
        <v>69.231</v>
      </c>
      <c r="BT784" s="1">
        <v>0.1</v>
      </c>
      <c r="BU784" s="1">
        <v>20.408</v>
      </c>
      <c r="BY784" s="1">
        <v>0.0</v>
      </c>
      <c r="BZ784" s="1">
        <v>0.0</v>
      </c>
      <c r="CB784" s="1">
        <v>0.0</v>
      </c>
      <c r="CG784" s="1">
        <v>9.008</v>
      </c>
      <c r="CH784" s="1">
        <v>0.12</v>
      </c>
      <c r="CN784" s="1">
        <v>30.769</v>
      </c>
      <c r="CQ784" s="1">
        <v>0.01</v>
      </c>
      <c r="CR784" s="1">
        <v>0.0</v>
      </c>
      <c r="CU784" s="1">
        <v>0.751</v>
      </c>
      <c r="CV784" s="1">
        <v>0.0</v>
      </c>
      <c r="CX784" s="1">
        <v>2.564</v>
      </c>
      <c r="CY784" s="1">
        <v>0.0</v>
      </c>
      <c r="DA784" s="1">
        <v>29.277</v>
      </c>
      <c r="DB784" s="1">
        <v>3.641</v>
      </c>
      <c r="DF784" s="1">
        <v>20.269</v>
      </c>
      <c r="DG784" s="1">
        <v>0.27</v>
      </c>
      <c r="DI784" s="1">
        <v>69.231</v>
      </c>
      <c r="DN784" s="1">
        <v>0.0</v>
      </c>
      <c r="DO784" s="1">
        <v>0.0</v>
      </c>
      <c r="DQ784" s="1">
        <v>0.0</v>
      </c>
      <c r="DV784" s="1">
        <v>0.0</v>
      </c>
      <c r="DW784" s="1">
        <v>0.0</v>
      </c>
      <c r="DY784" s="1">
        <v>0.0</v>
      </c>
    </row>
    <row r="785">
      <c r="A785" s="1" t="s">
        <v>192</v>
      </c>
      <c r="B785" s="1">
        <v>2023.0</v>
      </c>
      <c r="C785" s="1" t="s">
        <v>193</v>
      </c>
      <c r="D785" s="1">
        <v>1.3689406E7</v>
      </c>
      <c r="J785" s="1">
        <v>0.73</v>
      </c>
      <c r="K785" s="1">
        <v>0.01</v>
      </c>
      <c r="L785" s="1">
        <v>2.564</v>
      </c>
      <c r="N785" s="1">
        <v>230.769</v>
      </c>
      <c r="S785" s="1">
        <v>0.0</v>
      </c>
      <c r="T785" s="1">
        <v>0.0</v>
      </c>
      <c r="Y785" s="1">
        <v>0.0</v>
      </c>
      <c r="AA785" s="1">
        <v>0.49</v>
      </c>
      <c r="AB785" s="1">
        <v>35.794</v>
      </c>
      <c r="AC785" s="1">
        <v>0.39</v>
      </c>
      <c r="AE785" s="1">
        <v>4.189</v>
      </c>
      <c r="AF785" s="1">
        <v>0.153</v>
      </c>
      <c r="AG785" s="1">
        <v>277.142</v>
      </c>
      <c r="AK785" s="1">
        <v>8.766</v>
      </c>
      <c r="AL785" s="1">
        <v>0.12</v>
      </c>
      <c r="AO785" s="1">
        <v>30.769</v>
      </c>
      <c r="AT785" s="1">
        <v>0.0</v>
      </c>
      <c r="AU785" s="1">
        <v>0.0</v>
      </c>
      <c r="BA785" s="1">
        <v>0.0</v>
      </c>
      <c r="BC785" s="1">
        <v>0.09</v>
      </c>
      <c r="BG785" s="1">
        <v>18.993</v>
      </c>
      <c r="BH785" s="1">
        <v>0.26</v>
      </c>
      <c r="BJ785" s="1">
        <v>66.667</v>
      </c>
      <c r="BO785" s="1">
        <v>19.723</v>
      </c>
      <c r="BP785" s="1">
        <v>0.27</v>
      </c>
      <c r="BR785" s="1">
        <v>69.231</v>
      </c>
      <c r="BT785" s="1">
        <v>0.1</v>
      </c>
      <c r="BU785" s="1">
        <v>20.408</v>
      </c>
      <c r="BY785" s="1">
        <v>0.0</v>
      </c>
      <c r="BZ785" s="1">
        <v>0.0</v>
      </c>
      <c r="CB785" s="1">
        <v>0.0</v>
      </c>
      <c r="CG785" s="1">
        <v>8.766</v>
      </c>
      <c r="CH785" s="1">
        <v>0.12</v>
      </c>
      <c r="CN785" s="1">
        <v>30.769</v>
      </c>
      <c r="CQ785" s="1">
        <v>0.01</v>
      </c>
      <c r="CR785" s="1">
        <v>0.0</v>
      </c>
      <c r="CU785" s="1">
        <v>0.73</v>
      </c>
      <c r="CV785" s="1">
        <v>0.0</v>
      </c>
      <c r="CX785" s="1">
        <v>2.564</v>
      </c>
      <c r="CY785" s="1">
        <v>0.0</v>
      </c>
      <c r="DA785" s="1">
        <v>28.489</v>
      </c>
      <c r="DB785" s="1">
        <v>3.794</v>
      </c>
      <c r="DF785" s="1">
        <v>19.723</v>
      </c>
      <c r="DG785" s="1">
        <v>0.27</v>
      </c>
      <c r="DI785" s="1">
        <v>69.231</v>
      </c>
      <c r="DN785" s="1">
        <v>0.0</v>
      </c>
      <c r="DO785" s="1">
        <v>0.0</v>
      </c>
      <c r="DQ785" s="1">
        <v>0.0</v>
      </c>
      <c r="DV785" s="1">
        <v>0.0</v>
      </c>
      <c r="DW785" s="1">
        <v>0.0</v>
      </c>
      <c r="DY785" s="1">
        <v>0.0</v>
      </c>
    </row>
    <row r="786">
      <c r="A786" s="1" t="s">
        <v>194</v>
      </c>
      <c r="B786" s="1">
        <v>2000.0</v>
      </c>
      <c r="C786" s="1" t="s">
        <v>195</v>
      </c>
      <c r="D786" s="1">
        <v>1.2462304E7</v>
      </c>
      <c r="E786" s="1">
        <v>2.0435398656E10</v>
      </c>
      <c r="J786" s="1">
        <v>0.0</v>
      </c>
      <c r="K786" s="1">
        <v>0.0</v>
      </c>
      <c r="L786" s="1">
        <v>0.0</v>
      </c>
      <c r="N786" s="1">
        <v>545.455</v>
      </c>
      <c r="S786" s="1">
        <v>0.0</v>
      </c>
      <c r="T786" s="1">
        <v>0.0</v>
      </c>
      <c r="V786" s="1">
        <v>0.0</v>
      </c>
      <c r="W786" s="1">
        <v>0.0</v>
      </c>
      <c r="X786" s="1">
        <v>0.0</v>
      </c>
      <c r="Y786" s="1">
        <v>0.0</v>
      </c>
      <c r="AA786" s="1">
        <v>0.33</v>
      </c>
      <c r="AB786" s="1">
        <v>26.48</v>
      </c>
      <c r="AC786" s="1">
        <v>0.33</v>
      </c>
      <c r="AE786" s="1">
        <v>-7.453</v>
      </c>
      <c r="AF786" s="1">
        <v>-0.714</v>
      </c>
      <c r="AG786" s="1">
        <v>711.573</v>
      </c>
      <c r="AH786" s="1">
        <v>0.434</v>
      </c>
      <c r="AK786" s="1">
        <v>22.468</v>
      </c>
      <c r="AL786" s="1">
        <v>0.28</v>
      </c>
      <c r="AO786" s="1">
        <v>84.848</v>
      </c>
      <c r="AT786" s="1">
        <v>0.0</v>
      </c>
      <c r="AU786" s="1">
        <v>0.0</v>
      </c>
      <c r="AX786" s="1">
        <v>0.0</v>
      </c>
      <c r="AY786" s="1">
        <v>0.0</v>
      </c>
      <c r="AZ786" s="1">
        <v>0.0</v>
      </c>
      <c r="BA786" s="1">
        <v>0.0</v>
      </c>
      <c r="BC786" s="1">
        <v>0.18</v>
      </c>
      <c r="BG786" s="1">
        <v>4.012</v>
      </c>
      <c r="BH786" s="1">
        <v>0.05</v>
      </c>
      <c r="BJ786" s="1">
        <v>15.152</v>
      </c>
      <c r="BO786" s="1">
        <v>4.012</v>
      </c>
      <c r="BP786" s="1">
        <v>0.05</v>
      </c>
      <c r="BR786" s="1">
        <v>15.152</v>
      </c>
      <c r="BT786" s="1">
        <v>0.0</v>
      </c>
      <c r="BU786" s="1">
        <v>0.0</v>
      </c>
      <c r="BY786" s="1">
        <v>0.0</v>
      </c>
      <c r="BZ786" s="1">
        <v>0.0</v>
      </c>
      <c r="CB786" s="1">
        <v>0.0</v>
      </c>
      <c r="CG786" s="1">
        <v>22.468</v>
      </c>
      <c r="CH786" s="1">
        <v>0.28</v>
      </c>
      <c r="CK786" s="1">
        <v>0.0</v>
      </c>
      <c r="CL786" s="1">
        <v>0.0</v>
      </c>
      <c r="CM786" s="1">
        <v>0.0</v>
      </c>
      <c r="CN786" s="1">
        <v>84.848</v>
      </c>
      <c r="CQ786" s="1">
        <v>0.0</v>
      </c>
      <c r="CR786" s="1">
        <v>0.0</v>
      </c>
      <c r="CU786" s="1">
        <v>0.0</v>
      </c>
      <c r="CV786" s="1">
        <v>0.0</v>
      </c>
      <c r="CX786" s="1">
        <v>0.0</v>
      </c>
      <c r="CY786" s="1">
        <v>0.0</v>
      </c>
      <c r="DA786" s="1">
        <v>26.48</v>
      </c>
      <c r="DB786" s="1">
        <v>8.868</v>
      </c>
      <c r="DF786" s="1">
        <v>4.012</v>
      </c>
      <c r="DG786" s="1">
        <v>0.05</v>
      </c>
      <c r="DI786" s="1">
        <v>15.152</v>
      </c>
      <c r="DN786" s="1">
        <v>0.0</v>
      </c>
      <c r="DO786" s="1">
        <v>0.0</v>
      </c>
      <c r="DQ786" s="1">
        <v>0.0</v>
      </c>
      <c r="DV786" s="1">
        <v>0.0</v>
      </c>
      <c r="DW786" s="1">
        <v>0.0</v>
      </c>
      <c r="DY786" s="1">
        <v>0.0</v>
      </c>
    </row>
    <row r="787">
      <c r="A787" s="1" t="s">
        <v>194</v>
      </c>
      <c r="B787" s="1">
        <v>2001.0</v>
      </c>
      <c r="C787" s="1" t="s">
        <v>195</v>
      </c>
      <c r="D787" s="1">
        <v>1.2658434E7</v>
      </c>
      <c r="E787" s="1">
        <v>2.158721024E10</v>
      </c>
      <c r="J787" s="1">
        <v>0.0</v>
      </c>
      <c r="K787" s="1">
        <v>0.0</v>
      </c>
      <c r="L787" s="1">
        <v>0.0</v>
      </c>
      <c r="N787" s="1">
        <v>571.429</v>
      </c>
      <c r="S787" s="1">
        <v>0.0</v>
      </c>
      <c r="T787" s="1">
        <v>0.0</v>
      </c>
      <c r="V787" s="1">
        <v>0.0</v>
      </c>
      <c r="W787" s="1">
        <v>0.0</v>
      </c>
      <c r="X787" s="1">
        <v>0.0</v>
      </c>
      <c r="Y787" s="1">
        <v>0.0</v>
      </c>
      <c r="AA787" s="1">
        <v>0.28</v>
      </c>
      <c r="AB787" s="1">
        <v>22.12</v>
      </c>
      <c r="AC787" s="1">
        <v>0.28</v>
      </c>
      <c r="AE787" s="1">
        <v>6.342</v>
      </c>
      <c r="AF787" s="1">
        <v>0.562</v>
      </c>
      <c r="AG787" s="1">
        <v>744.978</v>
      </c>
      <c r="AH787" s="1">
        <v>0.437</v>
      </c>
      <c r="AK787" s="1">
        <v>19.75</v>
      </c>
      <c r="AL787" s="1">
        <v>0.25</v>
      </c>
      <c r="AO787" s="1">
        <v>89.286</v>
      </c>
      <c r="AT787" s="1">
        <v>0.0</v>
      </c>
      <c r="AU787" s="1">
        <v>0.0</v>
      </c>
      <c r="AX787" s="1">
        <v>0.0</v>
      </c>
      <c r="AY787" s="1">
        <v>0.0</v>
      </c>
      <c r="AZ787" s="1">
        <v>0.0</v>
      </c>
      <c r="BA787" s="1">
        <v>0.0</v>
      </c>
      <c r="BC787" s="1">
        <v>0.16</v>
      </c>
      <c r="BG787" s="1">
        <v>2.37</v>
      </c>
      <c r="BH787" s="1">
        <v>0.03</v>
      </c>
      <c r="BJ787" s="1">
        <v>10.714</v>
      </c>
      <c r="BO787" s="1">
        <v>2.37</v>
      </c>
      <c r="BP787" s="1">
        <v>0.03</v>
      </c>
      <c r="BR787" s="1">
        <v>10.714</v>
      </c>
      <c r="BT787" s="1">
        <v>0.0</v>
      </c>
      <c r="BU787" s="1">
        <v>0.0</v>
      </c>
      <c r="BY787" s="1">
        <v>0.0</v>
      </c>
      <c r="BZ787" s="1">
        <v>0.0</v>
      </c>
      <c r="CB787" s="1">
        <v>0.0</v>
      </c>
      <c r="CG787" s="1">
        <v>19.75</v>
      </c>
      <c r="CH787" s="1">
        <v>0.25</v>
      </c>
      <c r="CK787" s="1">
        <v>0.0</v>
      </c>
      <c r="CL787" s="1">
        <v>0.0</v>
      </c>
      <c r="CM787" s="1">
        <v>0.0</v>
      </c>
      <c r="CN787" s="1">
        <v>89.286</v>
      </c>
      <c r="CQ787" s="1">
        <v>0.0</v>
      </c>
      <c r="CR787" s="1">
        <v>0.0</v>
      </c>
      <c r="CU787" s="1">
        <v>0.0</v>
      </c>
      <c r="CV787" s="1">
        <v>0.0</v>
      </c>
      <c r="CX787" s="1">
        <v>0.0</v>
      </c>
      <c r="CY787" s="1">
        <v>0.0</v>
      </c>
      <c r="DA787" s="1">
        <v>22.12</v>
      </c>
      <c r="DB787" s="1">
        <v>9.43</v>
      </c>
      <c r="DF787" s="1">
        <v>2.37</v>
      </c>
      <c r="DG787" s="1">
        <v>0.03</v>
      </c>
      <c r="DI787" s="1">
        <v>10.714</v>
      </c>
      <c r="DN787" s="1">
        <v>0.0</v>
      </c>
      <c r="DO787" s="1">
        <v>0.0</v>
      </c>
      <c r="DQ787" s="1">
        <v>0.0</v>
      </c>
      <c r="DV787" s="1">
        <v>0.0</v>
      </c>
      <c r="DW787" s="1">
        <v>0.0</v>
      </c>
      <c r="DY787" s="1">
        <v>0.0</v>
      </c>
    </row>
    <row r="788">
      <c r="A788" s="1" t="s">
        <v>194</v>
      </c>
      <c r="B788" s="1">
        <v>2002.0</v>
      </c>
      <c r="C788" s="1" t="s">
        <v>195</v>
      </c>
      <c r="D788" s="1">
        <v>1.2855203E7</v>
      </c>
      <c r="E788" s="1">
        <v>2.2474401792E10</v>
      </c>
      <c r="J788" s="1">
        <v>0.0</v>
      </c>
      <c r="K788" s="1">
        <v>0.0</v>
      </c>
      <c r="L788" s="1">
        <v>0.0</v>
      </c>
      <c r="N788" s="1">
        <v>631.579</v>
      </c>
      <c r="S788" s="1">
        <v>0.0</v>
      </c>
      <c r="T788" s="1">
        <v>0.0</v>
      </c>
      <c r="V788" s="1">
        <v>0.0</v>
      </c>
      <c r="W788" s="1">
        <v>0.0</v>
      </c>
      <c r="X788" s="1">
        <v>0.0</v>
      </c>
      <c r="Y788" s="1">
        <v>0.0</v>
      </c>
      <c r="AA788" s="1">
        <v>0.58</v>
      </c>
      <c r="AB788" s="1">
        <v>45.118</v>
      </c>
      <c r="AC788" s="1">
        <v>0.57</v>
      </c>
      <c r="AE788" s="1">
        <v>-0.173</v>
      </c>
      <c r="AF788" s="1">
        <v>-0.016</v>
      </c>
      <c r="AG788" s="1">
        <v>732.307</v>
      </c>
      <c r="AH788" s="1">
        <v>0.419</v>
      </c>
      <c r="AK788" s="1">
        <v>42.006</v>
      </c>
      <c r="AL788" s="1">
        <v>0.54</v>
      </c>
      <c r="AO788" s="1">
        <v>94.737</v>
      </c>
      <c r="AT788" s="1">
        <v>0.0</v>
      </c>
      <c r="AU788" s="1">
        <v>0.0</v>
      </c>
      <c r="AX788" s="1">
        <v>0.0</v>
      </c>
      <c r="AY788" s="1">
        <v>0.0</v>
      </c>
      <c r="AZ788" s="1">
        <v>0.0</v>
      </c>
      <c r="BA788" s="1">
        <v>0.0</v>
      </c>
      <c r="BC788" s="1">
        <v>0.36</v>
      </c>
      <c r="BG788" s="1">
        <v>2.334</v>
      </c>
      <c r="BH788" s="1">
        <v>0.03</v>
      </c>
      <c r="BJ788" s="1">
        <v>5.263</v>
      </c>
      <c r="BO788" s="1">
        <v>2.334</v>
      </c>
      <c r="BP788" s="1">
        <v>0.03</v>
      </c>
      <c r="BR788" s="1">
        <v>5.263</v>
      </c>
      <c r="BT788" s="1">
        <v>0.01</v>
      </c>
      <c r="BU788" s="1">
        <v>1.724</v>
      </c>
      <c r="BY788" s="1">
        <v>0.0</v>
      </c>
      <c r="BZ788" s="1">
        <v>0.0</v>
      </c>
      <c r="CB788" s="1">
        <v>0.0</v>
      </c>
      <c r="CG788" s="1">
        <v>42.006</v>
      </c>
      <c r="CH788" s="1">
        <v>0.54</v>
      </c>
      <c r="CK788" s="1">
        <v>0.0</v>
      </c>
      <c r="CL788" s="1">
        <v>0.0</v>
      </c>
      <c r="CM788" s="1">
        <v>0.0</v>
      </c>
      <c r="CN788" s="1">
        <v>94.737</v>
      </c>
      <c r="CQ788" s="1">
        <v>0.0</v>
      </c>
      <c r="CR788" s="1">
        <v>0.0</v>
      </c>
      <c r="CU788" s="1">
        <v>0.0</v>
      </c>
      <c r="CV788" s="1">
        <v>0.0</v>
      </c>
      <c r="CX788" s="1">
        <v>0.0</v>
      </c>
      <c r="CY788" s="1">
        <v>0.0</v>
      </c>
      <c r="DA788" s="1">
        <v>44.34</v>
      </c>
      <c r="DB788" s="1">
        <v>9.414</v>
      </c>
      <c r="DF788" s="1">
        <v>2.334</v>
      </c>
      <c r="DG788" s="1">
        <v>0.03</v>
      </c>
      <c r="DI788" s="1">
        <v>5.263</v>
      </c>
      <c r="DN788" s="1">
        <v>0.0</v>
      </c>
      <c r="DO788" s="1">
        <v>0.0</v>
      </c>
      <c r="DQ788" s="1">
        <v>0.0</v>
      </c>
      <c r="DV788" s="1">
        <v>0.0</v>
      </c>
      <c r="DW788" s="1">
        <v>0.0</v>
      </c>
      <c r="DY788" s="1">
        <v>0.0</v>
      </c>
    </row>
    <row r="789">
      <c r="A789" s="1" t="s">
        <v>194</v>
      </c>
      <c r="B789" s="1">
        <v>2003.0</v>
      </c>
      <c r="C789" s="1" t="s">
        <v>195</v>
      </c>
      <c r="D789" s="1">
        <v>1.3050916E7</v>
      </c>
      <c r="E789" s="1">
        <v>2.3833223168E10</v>
      </c>
      <c r="J789" s="1">
        <v>0.766</v>
      </c>
      <c r="K789" s="1">
        <v>0.01</v>
      </c>
      <c r="L789" s="1">
        <v>1.562</v>
      </c>
      <c r="N789" s="1">
        <v>609.375</v>
      </c>
      <c r="S789" s="1">
        <v>0.0</v>
      </c>
      <c r="T789" s="1">
        <v>0.0</v>
      </c>
      <c r="V789" s="1">
        <v>0.0</v>
      </c>
      <c r="W789" s="1">
        <v>0.0</v>
      </c>
      <c r="X789" s="1">
        <v>0.0</v>
      </c>
      <c r="Y789" s="1">
        <v>0.0</v>
      </c>
      <c r="AA789" s="1">
        <v>0.65</v>
      </c>
      <c r="AB789" s="1">
        <v>49.805</v>
      </c>
      <c r="AC789" s="1">
        <v>0.64</v>
      </c>
      <c r="AE789" s="1">
        <v>8.509</v>
      </c>
      <c r="AF789" s="1">
        <v>0.801</v>
      </c>
      <c r="AG789" s="1">
        <v>782.707</v>
      </c>
      <c r="AH789" s="1">
        <v>0.429</v>
      </c>
      <c r="AK789" s="1">
        <v>45.208</v>
      </c>
      <c r="AL789" s="1">
        <v>0.59</v>
      </c>
      <c r="AO789" s="1">
        <v>92.188</v>
      </c>
      <c r="AT789" s="1">
        <v>0.0</v>
      </c>
      <c r="AU789" s="1">
        <v>0.0</v>
      </c>
      <c r="AX789" s="1">
        <v>0.0</v>
      </c>
      <c r="AY789" s="1">
        <v>0.0</v>
      </c>
      <c r="AZ789" s="1">
        <v>0.0</v>
      </c>
      <c r="BA789" s="1">
        <v>0.0</v>
      </c>
      <c r="BC789" s="1">
        <v>0.39</v>
      </c>
      <c r="BG789" s="1">
        <v>3.065</v>
      </c>
      <c r="BH789" s="1">
        <v>0.04</v>
      </c>
      <c r="BJ789" s="1">
        <v>6.25</v>
      </c>
      <c r="BO789" s="1">
        <v>3.831</v>
      </c>
      <c r="BP789" s="1">
        <v>0.05</v>
      </c>
      <c r="BR789" s="1">
        <v>7.813</v>
      </c>
      <c r="BT789" s="1">
        <v>0.01</v>
      </c>
      <c r="BU789" s="1">
        <v>1.538</v>
      </c>
      <c r="BY789" s="1">
        <v>0.0</v>
      </c>
      <c r="BZ789" s="1">
        <v>0.0</v>
      </c>
      <c r="CB789" s="1">
        <v>0.0</v>
      </c>
      <c r="CG789" s="1">
        <v>45.208</v>
      </c>
      <c r="CH789" s="1">
        <v>0.59</v>
      </c>
      <c r="CK789" s="1">
        <v>0.0</v>
      </c>
      <c r="CL789" s="1">
        <v>0.0</v>
      </c>
      <c r="CM789" s="1">
        <v>0.0</v>
      </c>
      <c r="CN789" s="1">
        <v>92.188</v>
      </c>
      <c r="CQ789" s="1">
        <v>0.01</v>
      </c>
      <c r="CR789" s="1">
        <v>0.0</v>
      </c>
      <c r="CU789" s="1">
        <v>0.766</v>
      </c>
      <c r="CV789" s="1">
        <v>0.0</v>
      </c>
      <c r="CX789" s="1">
        <v>1.562</v>
      </c>
      <c r="CY789" s="1">
        <v>0.0</v>
      </c>
      <c r="DA789" s="1">
        <v>49.039</v>
      </c>
      <c r="DB789" s="1">
        <v>10.215</v>
      </c>
      <c r="DF789" s="1">
        <v>3.831</v>
      </c>
      <c r="DG789" s="1">
        <v>0.05</v>
      </c>
      <c r="DI789" s="1">
        <v>7.813</v>
      </c>
      <c r="DN789" s="1">
        <v>0.0</v>
      </c>
      <c r="DO789" s="1">
        <v>0.0</v>
      </c>
      <c r="DQ789" s="1">
        <v>0.0</v>
      </c>
      <c r="DV789" s="1">
        <v>0.0</v>
      </c>
      <c r="DW789" s="1">
        <v>0.0</v>
      </c>
      <c r="DY789" s="1">
        <v>0.0</v>
      </c>
    </row>
    <row r="790">
      <c r="A790" s="1" t="s">
        <v>194</v>
      </c>
      <c r="B790" s="1">
        <v>2004.0</v>
      </c>
      <c r="C790" s="1" t="s">
        <v>195</v>
      </c>
      <c r="D790" s="1">
        <v>1.3244689E7</v>
      </c>
      <c r="E790" s="1">
        <v>2.5705926656E10</v>
      </c>
      <c r="J790" s="1">
        <v>0.755</v>
      </c>
      <c r="K790" s="1">
        <v>0.01</v>
      </c>
      <c r="L790" s="1">
        <v>1.316</v>
      </c>
      <c r="N790" s="1">
        <v>618.421</v>
      </c>
      <c r="S790" s="1">
        <v>0.0</v>
      </c>
      <c r="T790" s="1">
        <v>0.0</v>
      </c>
      <c r="V790" s="1">
        <v>0.0</v>
      </c>
      <c r="W790" s="1">
        <v>0.0</v>
      </c>
      <c r="X790" s="1">
        <v>0.0</v>
      </c>
      <c r="Y790" s="1">
        <v>0.0</v>
      </c>
      <c r="AA790" s="1">
        <v>0.78</v>
      </c>
      <c r="AB790" s="1">
        <v>58.892</v>
      </c>
      <c r="AC790" s="1">
        <v>0.76</v>
      </c>
      <c r="AE790" s="1">
        <v>3.454</v>
      </c>
      <c r="AF790" s="1">
        <v>0.353</v>
      </c>
      <c r="AG790" s="1">
        <v>797.896</v>
      </c>
      <c r="AH790" s="1">
        <v>0.411</v>
      </c>
      <c r="AK790" s="1">
        <v>54.361</v>
      </c>
      <c r="AL790" s="1">
        <v>0.72</v>
      </c>
      <c r="AO790" s="1">
        <v>94.737</v>
      </c>
      <c r="AT790" s="1">
        <v>0.0</v>
      </c>
      <c r="AU790" s="1">
        <v>0.0</v>
      </c>
      <c r="AX790" s="1">
        <v>0.0</v>
      </c>
      <c r="AY790" s="1">
        <v>0.0</v>
      </c>
      <c r="AZ790" s="1">
        <v>0.0</v>
      </c>
      <c r="BA790" s="1">
        <v>0.0</v>
      </c>
      <c r="BC790" s="1">
        <v>0.47</v>
      </c>
      <c r="BG790" s="1">
        <v>2.265</v>
      </c>
      <c r="BH790" s="1">
        <v>0.03</v>
      </c>
      <c r="BJ790" s="1">
        <v>3.947</v>
      </c>
      <c r="BO790" s="1">
        <v>3.02</v>
      </c>
      <c r="BP790" s="1">
        <v>0.04</v>
      </c>
      <c r="BR790" s="1">
        <v>5.263</v>
      </c>
      <c r="BT790" s="1">
        <v>0.02</v>
      </c>
      <c r="BU790" s="1">
        <v>2.564</v>
      </c>
      <c r="BY790" s="1">
        <v>0.0</v>
      </c>
      <c r="BZ790" s="1">
        <v>0.0</v>
      </c>
      <c r="CB790" s="1">
        <v>0.0</v>
      </c>
      <c r="CG790" s="1">
        <v>54.361</v>
      </c>
      <c r="CH790" s="1">
        <v>0.72</v>
      </c>
      <c r="CK790" s="1">
        <v>0.0</v>
      </c>
      <c r="CL790" s="1">
        <v>0.0</v>
      </c>
      <c r="CM790" s="1">
        <v>0.0</v>
      </c>
      <c r="CN790" s="1">
        <v>94.737</v>
      </c>
      <c r="CQ790" s="1">
        <v>0.01</v>
      </c>
      <c r="CR790" s="1">
        <v>0.0</v>
      </c>
      <c r="CU790" s="1">
        <v>0.755</v>
      </c>
      <c r="CV790" s="1">
        <v>0.0</v>
      </c>
      <c r="CX790" s="1">
        <v>1.316</v>
      </c>
      <c r="CY790" s="1">
        <v>0.0</v>
      </c>
      <c r="DA790" s="1">
        <v>57.381</v>
      </c>
      <c r="DB790" s="1">
        <v>10.568</v>
      </c>
      <c r="DF790" s="1">
        <v>3.02</v>
      </c>
      <c r="DG790" s="1">
        <v>0.04</v>
      </c>
      <c r="DI790" s="1">
        <v>5.263</v>
      </c>
      <c r="DN790" s="1">
        <v>0.0</v>
      </c>
      <c r="DO790" s="1">
        <v>0.0</v>
      </c>
      <c r="DQ790" s="1">
        <v>0.0</v>
      </c>
      <c r="DV790" s="1">
        <v>0.0</v>
      </c>
      <c r="DW790" s="1">
        <v>0.0</v>
      </c>
      <c r="DY790" s="1">
        <v>0.0</v>
      </c>
    </row>
    <row r="791">
      <c r="A791" s="1" t="s">
        <v>194</v>
      </c>
      <c r="B791" s="1">
        <v>2005.0</v>
      </c>
      <c r="C791" s="1" t="s">
        <v>195</v>
      </c>
      <c r="D791" s="1">
        <v>1.3439152E7</v>
      </c>
      <c r="E791" s="1">
        <v>2.8474468352E10</v>
      </c>
      <c r="J791" s="1">
        <v>0.744</v>
      </c>
      <c r="K791" s="1">
        <v>0.01</v>
      </c>
      <c r="L791" s="1">
        <v>1.053</v>
      </c>
      <c r="N791" s="1">
        <v>621.053</v>
      </c>
      <c r="S791" s="1">
        <v>0.0</v>
      </c>
      <c r="T791" s="1">
        <v>0.0</v>
      </c>
      <c r="V791" s="1">
        <v>0.0</v>
      </c>
      <c r="W791" s="1">
        <v>0.0</v>
      </c>
      <c r="X791" s="1">
        <v>0.0</v>
      </c>
      <c r="Y791" s="1">
        <v>0.0</v>
      </c>
      <c r="AA791" s="1">
        <v>0.98</v>
      </c>
      <c r="AB791" s="1">
        <v>72.921</v>
      </c>
      <c r="AC791" s="1">
        <v>0.95</v>
      </c>
      <c r="AE791" s="1">
        <v>13.222</v>
      </c>
      <c r="AF791" s="1">
        <v>1.397</v>
      </c>
      <c r="AG791" s="1">
        <v>890.321</v>
      </c>
      <c r="AH791" s="1">
        <v>0.42</v>
      </c>
      <c r="AK791" s="1">
        <v>66.969</v>
      </c>
      <c r="AL791" s="1">
        <v>0.9</v>
      </c>
      <c r="AO791" s="1">
        <v>94.737</v>
      </c>
      <c r="AT791" s="1">
        <v>0.0</v>
      </c>
      <c r="AU791" s="1">
        <v>0.0</v>
      </c>
      <c r="AX791" s="1">
        <v>0.0</v>
      </c>
      <c r="AY791" s="1">
        <v>0.0</v>
      </c>
      <c r="AZ791" s="1">
        <v>0.0</v>
      </c>
      <c r="BA791" s="1">
        <v>0.0</v>
      </c>
      <c r="BC791" s="1">
        <v>0.59</v>
      </c>
      <c r="BG791" s="1">
        <v>2.976</v>
      </c>
      <c r="BH791" s="1">
        <v>0.04</v>
      </c>
      <c r="BJ791" s="1">
        <v>4.211</v>
      </c>
      <c r="BO791" s="1">
        <v>3.72</v>
      </c>
      <c r="BP791" s="1">
        <v>0.05</v>
      </c>
      <c r="BR791" s="1">
        <v>5.263</v>
      </c>
      <c r="BT791" s="1">
        <v>0.03</v>
      </c>
      <c r="BU791" s="1">
        <v>3.061</v>
      </c>
      <c r="BY791" s="1">
        <v>0.0</v>
      </c>
      <c r="BZ791" s="1">
        <v>0.0</v>
      </c>
      <c r="CB791" s="1">
        <v>0.0</v>
      </c>
      <c r="CG791" s="1">
        <v>66.969</v>
      </c>
      <c r="CH791" s="1">
        <v>0.9</v>
      </c>
      <c r="CK791" s="1">
        <v>0.0</v>
      </c>
      <c r="CL791" s="1">
        <v>0.0</v>
      </c>
      <c r="CM791" s="1">
        <v>0.0</v>
      </c>
      <c r="CN791" s="1">
        <v>94.737</v>
      </c>
      <c r="CQ791" s="1">
        <v>0.01</v>
      </c>
      <c r="CR791" s="1">
        <v>0.0</v>
      </c>
      <c r="CU791" s="1">
        <v>0.744</v>
      </c>
      <c r="CV791" s="1">
        <v>0.0</v>
      </c>
      <c r="CX791" s="1">
        <v>1.053</v>
      </c>
      <c r="CY791" s="1">
        <v>0.0</v>
      </c>
      <c r="DA791" s="1">
        <v>70.689</v>
      </c>
      <c r="DB791" s="1">
        <v>11.965</v>
      </c>
      <c r="DF791" s="1">
        <v>3.72</v>
      </c>
      <c r="DG791" s="1">
        <v>0.05</v>
      </c>
      <c r="DI791" s="1">
        <v>5.263</v>
      </c>
      <c r="DN791" s="1">
        <v>0.0</v>
      </c>
      <c r="DO791" s="1">
        <v>0.0</v>
      </c>
      <c r="DQ791" s="1">
        <v>0.0</v>
      </c>
      <c r="DV791" s="1">
        <v>0.0</v>
      </c>
      <c r="DW791" s="1">
        <v>0.0</v>
      </c>
      <c r="DY791" s="1">
        <v>0.0</v>
      </c>
    </row>
    <row r="792">
      <c r="A792" s="1" t="s">
        <v>194</v>
      </c>
      <c r="B792" s="1">
        <v>2006.0</v>
      </c>
      <c r="C792" s="1" t="s">
        <v>195</v>
      </c>
      <c r="D792" s="1">
        <v>1.3638973E7</v>
      </c>
      <c r="E792" s="1">
        <v>3.0776293376E10</v>
      </c>
      <c r="J792" s="1">
        <v>0.733</v>
      </c>
      <c r="K792" s="1">
        <v>0.01</v>
      </c>
      <c r="L792" s="1">
        <v>0.855</v>
      </c>
      <c r="N792" s="1">
        <v>623.932</v>
      </c>
      <c r="S792" s="1">
        <v>0.0</v>
      </c>
      <c r="T792" s="1">
        <v>0.0</v>
      </c>
      <c r="V792" s="1">
        <v>0.0</v>
      </c>
      <c r="W792" s="1">
        <v>0.0</v>
      </c>
      <c r="X792" s="1">
        <v>0.0</v>
      </c>
      <c r="Y792" s="1">
        <v>0.0</v>
      </c>
      <c r="AA792" s="1">
        <v>1.22</v>
      </c>
      <c r="AB792" s="1">
        <v>89.45</v>
      </c>
      <c r="AC792" s="1">
        <v>1.17</v>
      </c>
      <c r="AE792" s="1">
        <v>8.24</v>
      </c>
      <c r="AF792" s="1">
        <v>0.986</v>
      </c>
      <c r="AG792" s="1">
        <v>949.565</v>
      </c>
      <c r="AH792" s="1">
        <v>0.421</v>
      </c>
      <c r="AK792" s="1">
        <v>81.384</v>
      </c>
      <c r="AL792" s="1">
        <v>1.11</v>
      </c>
      <c r="AO792" s="1">
        <v>94.872</v>
      </c>
      <c r="AT792" s="1">
        <v>0.0</v>
      </c>
      <c r="AU792" s="1">
        <v>0.0</v>
      </c>
      <c r="AX792" s="1">
        <v>0.0</v>
      </c>
      <c r="AY792" s="1">
        <v>0.0</v>
      </c>
      <c r="AZ792" s="1">
        <v>0.0</v>
      </c>
      <c r="BA792" s="1">
        <v>0.0</v>
      </c>
      <c r="BC792" s="1">
        <v>0.73</v>
      </c>
      <c r="BG792" s="1">
        <v>3.666</v>
      </c>
      <c r="BH792" s="1">
        <v>0.05</v>
      </c>
      <c r="BJ792" s="1">
        <v>4.274</v>
      </c>
      <c r="BO792" s="1">
        <v>4.399</v>
      </c>
      <c r="BP792" s="1">
        <v>0.06</v>
      </c>
      <c r="BR792" s="1">
        <v>5.128</v>
      </c>
      <c r="BT792" s="1">
        <v>0.05</v>
      </c>
      <c r="BU792" s="1">
        <v>4.098</v>
      </c>
      <c r="BY792" s="1">
        <v>0.0</v>
      </c>
      <c r="BZ792" s="1">
        <v>0.0</v>
      </c>
      <c r="CB792" s="1">
        <v>0.0</v>
      </c>
      <c r="CG792" s="1">
        <v>81.384</v>
      </c>
      <c r="CH792" s="1">
        <v>1.11</v>
      </c>
      <c r="CK792" s="1">
        <v>0.0</v>
      </c>
      <c r="CL792" s="1">
        <v>0.0</v>
      </c>
      <c r="CM792" s="1">
        <v>0.0</v>
      </c>
      <c r="CN792" s="1">
        <v>94.872</v>
      </c>
      <c r="CQ792" s="1">
        <v>0.01</v>
      </c>
      <c r="CR792" s="1">
        <v>0.0</v>
      </c>
      <c r="CU792" s="1">
        <v>0.733</v>
      </c>
      <c r="CV792" s="1">
        <v>0.0</v>
      </c>
      <c r="CX792" s="1">
        <v>0.855</v>
      </c>
      <c r="CY792" s="1">
        <v>0.0</v>
      </c>
      <c r="DA792" s="1">
        <v>85.784</v>
      </c>
      <c r="DB792" s="1">
        <v>12.951</v>
      </c>
      <c r="DF792" s="1">
        <v>4.399</v>
      </c>
      <c r="DG792" s="1">
        <v>0.06</v>
      </c>
      <c r="DI792" s="1">
        <v>5.128</v>
      </c>
      <c r="DN792" s="1">
        <v>0.0</v>
      </c>
      <c r="DO792" s="1">
        <v>0.0</v>
      </c>
      <c r="DQ792" s="1">
        <v>0.0</v>
      </c>
      <c r="DV792" s="1">
        <v>0.0</v>
      </c>
      <c r="DW792" s="1">
        <v>0.0</v>
      </c>
      <c r="DY792" s="1">
        <v>0.0</v>
      </c>
    </row>
    <row r="793">
      <c r="A793" s="1" t="s">
        <v>194</v>
      </c>
      <c r="B793" s="1">
        <v>2007.0</v>
      </c>
      <c r="C793" s="1" t="s">
        <v>195</v>
      </c>
      <c r="D793" s="1">
        <v>1.3841733E7</v>
      </c>
      <c r="E793" s="1">
        <v>3.302234112E10</v>
      </c>
      <c r="J793" s="1">
        <v>1.445</v>
      </c>
      <c r="K793" s="1">
        <v>0.02</v>
      </c>
      <c r="L793" s="1">
        <v>1.342</v>
      </c>
      <c r="N793" s="1">
        <v>624.161</v>
      </c>
      <c r="S793" s="1">
        <v>0.0</v>
      </c>
      <c r="T793" s="1">
        <v>0.0</v>
      </c>
      <c r="V793" s="1">
        <v>0.0</v>
      </c>
      <c r="W793" s="1">
        <v>0.0</v>
      </c>
      <c r="X793" s="1">
        <v>0.0</v>
      </c>
      <c r="Y793" s="1">
        <v>0.0</v>
      </c>
      <c r="AA793" s="1">
        <v>1.59</v>
      </c>
      <c r="AB793" s="1">
        <v>114.87</v>
      </c>
      <c r="AC793" s="1">
        <v>1.49</v>
      </c>
      <c r="AE793" s="1">
        <v>17.48</v>
      </c>
      <c r="AF793" s="1">
        <v>2.264</v>
      </c>
      <c r="AG793" s="1">
        <v>1099.205</v>
      </c>
      <c r="AH793" s="1">
        <v>0.461</v>
      </c>
      <c r="AK793" s="1">
        <v>102.588</v>
      </c>
      <c r="AL793" s="1">
        <v>1.42</v>
      </c>
      <c r="AO793" s="1">
        <v>95.302</v>
      </c>
      <c r="AT793" s="1">
        <v>0.0</v>
      </c>
      <c r="AU793" s="1">
        <v>0.0</v>
      </c>
      <c r="AX793" s="1">
        <v>0.0</v>
      </c>
      <c r="AY793" s="1">
        <v>0.0</v>
      </c>
      <c r="AZ793" s="1">
        <v>0.0</v>
      </c>
      <c r="BA793" s="1">
        <v>0.0</v>
      </c>
      <c r="BC793" s="1">
        <v>0.93</v>
      </c>
      <c r="BG793" s="1">
        <v>3.612</v>
      </c>
      <c r="BH793" s="1">
        <v>0.05</v>
      </c>
      <c r="BJ793" s="1">
        <v>3.356</v>
      </c>
      <c r="BO793" s="1">
        <v>5.057</v>
      </c>
      <c r="BP793" s="1">
        <v>0.07</v>
      </c>
      <c r="BR793" s="1">
        <v>4.698</v>
      </c>
      <c r="BT793" s="1">
        <v>0.1</v>
      </c>
      <c r="BU793" s="1">
        <v>6.289</v>
      </c>
      <c r="BY793" s="1">
        <v>0.0</v>
      </c>
      <c r="BZ793" s="1">
        <v>0.0</v>
      </c>
      <c r="CB793" s="1">
        <v>0.0</v>
      </c>
      <c r="CG793" s="1">
        <v>102.588</v>
      </c>
      <c r="CH793" s="1">
        <v>1.42</v>
      </c>
      <c r="CK793" s="1">
        <v>0.0</v>
      </c>
      <c r="CL793" s="1">
        <v>0.0</v>
      </c>
      <c r="CM793" s="1">
        <v>0.0</v>
      </c>
      <c r="CN793" s="1">
        <v>95.302</v>
      </c>
      <c r="CQ793" s="1">
        <v>0.02</v>
      </c>
      <c r="CR793" s="1">
        <v>0.0</v>
      </c>
      <c r="CU793" s="1">
        <v>1.445</v>
      </c>
      <c r="CV793" s="1">
        <v>0.0</v>
      </c>
      <c r="CX793" s="1">
        <v>1.342</v>
      </c>
      <c r="CY793" s="1">
        <v>0.0</v>
      </c>
      <c r="DA793" s="1">
        <v>107.645</v>
      </c>
      <c r="DB793" s="1">
        <v>15.215</v>
      </c>
      <c r="DF793" s="1">
        <v>5.057</v>
      </c>
      <c r="DG793" s="1">
        <v>0.07</v>
      </c>
      <c r="DI793" s="1">
        <v>4.698</v>
      </c>
      <c r="DN793" s="1">
        <v>0.0</v>
      </c>
      <c r="DO793" s="1">
        <v>0.0</v>
      </c>
      <c r="DQ793" s="1">
        <v>0.0</v>
      </c>
      <c r="DV793" s="1">
        <v>0.0</v>
      </c>
      <c r="DW793" s="1">
        <v>0.0</v>
      </c>
      <c r="DY793" s="1">
        <v>0.0</v>
      </c>
    </row>
    <row r="794">
      <c r="A794" s="1" t="s">
        <v>194</v>
      </c>
      <c r="B794" s="1">
        <v>2008.0</v>
      </c>
      <c r="C794" s="1" t="s">
        <v>195</v>
      </c>
      <c r="D794" s="1">
        <v>1.4053432E7</v>
      </c>
      <c r="E794" s="1">
        <v>3.4271377408E10</v>
      </c>
      <c r="J794" s="1">
        <v>1.423</v>
      </c>
      <c r="K794" s="1">
        <v>0.02</v>
      </c>
      <c r="L794" s="1">
        <v>1.351</v>
      </c>
      <c r="N794" s="1">
        <v>628.378</v>
      </c>
      <c r="S794" s="1">
        <v>0.0</v>
      </c>
      <c r="T794" s="1">
        <v>0.0</v>
      </c>
      <c r="V794" s="1">
        <v>0.0</v>
      </c>
      <c r="W794" s="1">
        <v>0.0</v>
      </c>
      <c r="X794" s="1">
        <v>0.0</v>
      </c>
      <c r="Y794" s="1">
        <v>0.0</v>
      </c>
      <c r="AA794" s="1">
        <v>1.76</v>
      </c>
      <c r="AB794" s="1">
        <v>125.236</v>
      </c>
      <c r="AC794" s="1">
        <v>1.48</v>
      </c>
      <c r="AE794" s="1">
        <v>5.037</v>
      </c>
      <c r="AF794" s="1">
        <v>0.766</v>
      </c>
      <c r="AG794" s="1">
        <v>1137.176</v>
      </c>
      <c r="AH794" s="1">
        <v>0.466</v>
      </c>
      <c r="AK794" s="1">
        <v>101.043</v>
      </c>
      <c r="AL794" s="1">
        <v>1.42</v>
      </c>
      <c r="AO794" s="1">
        <v>95.946</v>
      </c>
      <c r="AT794" s="1">
        <v>0.0</v>
      </c>
      <c r="AU794" s="1">
        <v>0.0</v>
      </c>
      <c r="AX794" s="1">
        <v>0.0</v>
      </c>
      <c r="AY794" s="1">
        <v>0.0</v>
      </c>
      <c r="AZ794" s="1">
        <v>0.0</v>
      </c>
      <c r="BA794" s="1">
        <v>0.0</v>
      </c>
      <c r="BC794" s="1">
        <v>0.93</v>
      </c>
      <c r="BG794" s="1">
        <v>2.846</v>
      </c>
      <c r="BH794" s="1">
        <v>0.04</v>
      </c>
      <c r="BJ794" s="1">
        <v>2.703</v>
      </c>
      <c r="BO794" s="1">
        <v>4.269</v>
      </c>
      <c r="BP794" s="1">
        <v>0.06</v>
      </c>
      <c r="BR794" s="1">
        <v>4.054</v>
      </c>
      <c r="BT794" s="1">
        <v>0.28</v>
      </c>
      <c r="BU794" s="1">
        <v>15.909</v>
      </c>
      <c r="BY794" s="1">
        <v>0.0</v>
      </c>
      <c r="BZ794" s="1">
        <v>0.0</v>
      </c>
      <c r="CB794" s="1">
        <v>0.0</v>
      </c>
      <c r="CG794" s="1">
        <v>101.043</v>
      </c>
      <c r="CH794" s="1">
        <v>1.42</v>
      </c>
      <c r="CK794" s="1">
        <v>0.0</v>
      </c>
      <c r="CL794" s="1">
        <v>0.0</v>
      </c>
      <c r="CM794" s="1">
        <v>0.0</v>
      </c>
      <c r="CN794" s="1">
        <v>95.946</v>
      </c>
      <c r="CQ794" s="1">
        <v>0.02</v>
      </c>
      <c r="CR794" s="1">
        <v>0.0</v>
      </c>
      <c r="CU794" s="1">
        <v>1.423</v>
      </c>
      <c r="CV794" s="1">
        <v>0.0</v>
      </c>
      <c r="CX794" s="1">
        <v>1.351</v>
      </c>
      <c r="CY794" s="1">
        <v>0.0</v>
      </c>
      <c r="DA794" s="1">
        <v>105.312</v>
      </c>
      <c r="DB794" s="1">
        <v>15.981</v>
      </c>
      <c r="DF794" s="1">
        <v>4.269</v>
      </c>
      <c r="DG794" s="1">
        <v>0.06</v>
      </c>
      <c r="DI794" s="1">
        <v>4.054</v>
      </c>
      <c r="DN794" s="1">
        <v>0.0</v>
      </c>
      <c r="DO794" s="1">
        <v>0.0</v>
      </c>
      <c r="DQ794" s="1">
        <v>0.0</v>
      </c>
      <c r="DV794" s="1">
        <v>0.0</v>
      </c>
      <c r="DW794" s="1">
        <v>0.0</v>
      </c>
      <c r="DY794" s="1">
        <v>0.0</v>
      </c>
    </row>
    <row r="795">
      <c r="A795" s="1" t="s">
        <v>194</v>
      </c>
      <c r="B795" s="1">
        <v>2009.0</v>
      </c>
      <c r="C795" s="1" t="s">
        <v>195</v>
      </c>
      <c r="D795" s="1">
        <v>1.4276762E7</v>
      </c>
      <c r="E795" s="1">
        <v>3.4042365952E10</v>
      </c>
      <c r="J795" s="1">
        <v>1.401</v>
      </c>
      <c r="K795" s="1">
        <v>0.02</v>
      </c>
      <c r="L795" s="1">
        <v>1.587</v>
      </c>
      <c r="N795" s="1">
        <v>634.921</v>
      </c>
      <c r="S795" s="1">
        <v>2.101</v>
      </c>
      <c r="T795" s="1">
        <v>0.03</v>
      </c>
      <c r="V795" s="1">
        <v>0.0</v>
      </c>
      <c r="W795" s="1">
        <v>0.0</v>
      </c>
      <c r="X795" s="1">
        <v>0.0</v>
      </c>
      <c r="Y795" s="1">
        <v>2.381</v>
      </c>
      <c r="AA795" s="1">
        <v>1.99</v>
      </c>
      <c r="AB795" s="1">
        <v>139.387</v>
      </c>
      <c r="AC795" s="1">
        <v>1.26</v>
      </c>
      <c r="AE795" s="1">
        <v>23.778</v>
      </c>
      <c r="AF795" s="1">
        <v>3.8</v>
      </c>
      <c r="AG795" s="1">
        <v>1385.55</v>
      </c>
      <c r="AH795" s="1">
        <v>0.581</v>
      </c>
      <c r="AK795" s="1">
        <v>84.053</v>
      </c>
      <c r="AL795" s="1">
        <v>1.2</v>
      </c>
      <c r="AO795" s="1">
        <v>95.238</v>
      </c>
      <c r="AT795" s="1">
        <v>0.0</v>
      </c>
      <c r="AU795" s="1">
        <v>0.0</v>
      </c>
      <c r="AX795" s="1">
        <v>0.0</v>
      </c>
      <c r="AY795" s="1">
        <v>0.0</v>
      </c>
      <c r="AZ795" s="1">
        <v>0.0</v>
      </c>
      <c r="BA795" s="1">
        <v>0.0</v>
      </c>
      <c r="BC795" s="1">
        <v>0.8</v>
      </c>
      <c r="BG795" s="1">
        <v>2.802</v>
      </c>
      <c r="BH795" s="1">
        <v>0.04</v>
      </c>
      <c r="BJ795" s="1">
        <v>3.175</v>
      </c>
      <c r="BO795" s="1">
        <v>4.203</v>
      </c>
      <c r="BP795" s="1">
        <v>0.06</v>
      </c>
      <c r="BR795" s="1">
        <v>4.762</v>
      </c>
      <c r="BT795" s="1">
        <v>0.73</v>
      </c>
      <c r="BU795" s="1">
        <v>36.683</v>
      </c>
      <c r="BY795" s="1">
        <v>0.0</v>
      </c>
      <c r="BZ795" s="1">
        <v>0.0</v>
      </c>
      <c r="CB795" s="1">
        <v>0.0</v>
      </c>
      <c r="CG795" s="1">
        <v>81.951</v>
      </c>
      <c r="CH795" s="1">
        <v>1.17</v>
      </c>
      <c r="CK795" s="1">
        <v>0.0</v>
      </c>
      <c r="CL795" s="1">
        <v>0.0</v>
      </c>
      <c r="CM795" s="1">
        <v>0.0</v>
      </c>
      <c r="CN795" s="1">
        <v>92.857</v>
      </c>
      <c r="CQ795" s="1">
        <v>0.02</v>
      </c>
      <c r="CR795" s="1">
        <v>0.0</v>
      </c>
      <c r="CU795" s="1">
        <v>1.401</v>
      </c>
      <c r="CV795" s="1">
        <v>0.0</v>
      </c>
      <c r="CX795" s="1">
        <v>1.587</v>
      </c>
      <c r="CY795" s="1">
        <v>0.0</v>
      </c>
      <c r="DA795" s="1">
        <v>88.255</v>
      </c>
      <c r="DB795" s="1">
        <v>19.781</v>
      </c>
      <c r="DF795" s="1">
        <v>4.203</v>
      </c>
      <c r="DG795" s="1">
        <v>0.06</v>
      </c>
      <c r="DI795" s="1">
        <v>4.762</v>
      </c>
      <c r="DN795" s="1">
        <v>0.0</v>
      </c>
      <c r="DO795" s="1">
        <v>0.0</v>
      </c>
      <c r="DQ795" s="1">
        <v>0.0</v>
      </c>
      <c r="DV795" s="1">
        <v>0.0</v>
      </c>
      <c r="DW795" s="1">
        <v>0.0</v>
      </c>
      <c r="DY795" s="1">
        <v>0.0</v>
      </c>
    </row>
    <row r="796">
      <c r="A796" s="1" t="s">
        <v>194</v>
      </c>
      <c r="B796" s="1">
        <v>2010.0</v>
      </c>
      <c r="C796" s="1" t="s">
        <v>195</v>
      </c>
      <c r="D796" s="1">
        <v>1.4500683E7</v>
      </c>
      <c r="E796" s="1">
        <v>3.4365988864E10</v>
      </c>
      <c r="J796" s="1">
        <v>1.379</v>
      </c>
      <c r="K796" s="1">
        <v>0.02</v>
      </c>
      <c r="L796" s="1">
        <v>1.98</v>
      </c>
      <c r="N796" s="1">
        <v>633.663</v>
      </c>
      <c r="S796" s="1">
        <v>2.069</v>
      </c>
      <c r="T796" s="1">
        <v>0.03</v>
      </c>
      <c r="V796" s="1">
        <v>0.0</v>
      </c>
      <c r="W796" s="1">
        <v>0.0</v>
      </c>
      <c r="X796" s="1">
        <v>0.0</v>
      </c>
      <c r="Y796" s="1">
        <v>2.97</v>
      </c>
      <c r="AA796" s="1">
        <v>2.56</v>
      </c>
      <c r="AB796" s="1">
        <v>176.543</v>
      </c>
      <c r="AC796" s="1">
        <v>1.01</v>
      </c>
      <c r="AE796" s="1">
        <v>15.42</v>
      </c>
      <c r="AF796" s="1">
        <v>3.05</v>
      </c>
      <c r="AG796" s="1">
        <v>1574.503</v>
      </c>
      <c r="AH796" s="1">
        <v>0.664</v>
      </c>
      <c r="AK796" s="1">
        <v>66.204</v>
      </c>
      <c r="AL796" s="1">
        <v>0.96</v>
      </c>
      <c r="AO796" s="1">
        <v>95.05</v>
      </c>
      <c r="AT796" s="1">
        <v>0.0</v>
      </c>
      <c r="AU796" s="1">
        <v>0.0</v>
      </c>
      <c r="AX796" s="1">
        <v>0.0</v>
      </c>
      <c r="AY796" s="1">
        <v>0.0</v>
      </c>
      <c r="AZ796" s="1">
        <v>0.0</v>
      </c>
      <c r="BA796" s="1">
        <v>0.0</v>
      </c>
      <c r="BC796" s="1">
        <v>0.64</v>
      </c>
      <c r="BG796" s="1">
        <v>2.069</v>
      </c>
      <c r="BH796" s="1">
        <v>0.03</v>
      </c>
      <c r="BJ796" s="1">
        <v>2.97</v>
      </c>
      <c r="BO796" s="1">
        <v>3.448</v>
      </c>
      <c r="BP796" s="1">
        <v>0.05</v>
      </c>
      <c r="BR796" s="1">
        <v>4.95</v>
      </c>
      <c r="BT796" s="1">
        <v>1.55</v>
      </c>
      <c r="BU796" s="1">
        <v>60.547</v>
      </c>
      <c r="BY796" s="1">
        <v>0.0</v>
      </c>
      <c r="BZ796" s="1">
        <v>0.0</v>
      </c>
      <c r="CB796" s="1">
        <v>0.0</v>
      </c>
      <c r="CG796" s="1">
        <v>64.135</v>
      </c>
      <c r="CH796" s="1">
        <v>0.93</v>
      </c>
      <c r="CK796" s="1">
        <v>0.0</v>
      </c>
      <c r="CL796" s="1">
        <v>0.0</v>
      </c>
      <c r="CM796" s="1">
        <v>0.0</v>
      </c>
      <c r="CN796" s="1">
        <v>92.079</v>
      </c>
      <c r="CQ796" s="1">
        <v>0.02</v>
      </c>
      <c r="CR796" s="1">
        <v>0.0</v>
      </c>
      <c r="CU796" s="1">
        <v>1.379</v>
      </c>
      <c r="CV796" s="1">
        <v>0.0</v>
      </c>
      <c r="CX796" s="1">
        <v>1.98</v>
      </c>
      <c r="CY796" s="1">
        <v>0.0</v>
      </c>
      <c r="DA796" s="1">
        <v>69.652</v>
      </c>
      <c r="DB796" s="1">
        <v>22.831</v>
      </c>
      <c r="DF796" s="1">
        <v>3.448</v>
      </c>
      <c r="DG796" s="1">
        <v>0.05</v>
      </c>
      <c r="DI796" s="1">
        <v>4.95</v>
      </c>
      <c r="DN796" s="1">
        <v>0.0</v>
      </c>
      <c r="DO796" s="1">
        <v>0.0</v>
      </c>
      <c r="DQ796" s="1">
        <v>0.0</v>
      </c>
      <c r="DV796" s="1">
        <v>0.0</v>
      </c>
      <c r="DW796" s="1">
        <v>0.0</v>
      </c>
      <c r="DY796" s="1">
        <v>0.0</v>
      </c>
    </row>
    <row r="797">
      <c r="A797" s="1" t="s">
        <v>194</v>
      </c>
      <c r="B797" s="1">
        <v>2011.0</v>
      </c>
      <c r="C797" s="1" t="s">
        <v>195</v>
      </c>
      <c r="D797" s="1">
        <v>1.4722537E7</v>
      </c>
      <c r="E797" s="1">
        <v>3.57467136E10</v>
      </c>
      <c r="J797" s="1">
        <v>1.358</v>
      </c>
      <c r="K797" s="1">
        <v>0.02</v>
      </c>
      <c r="L797" s="1">
        <v>1.887</v>
      </c>
      <c r="N797" s="1">
        <v>622.642</v>
      </c>
      <c r="S797" s="1">
        <v>3.396</v>
      </c>
      <c r="T797" s="1">
        <v>0.05</v>
      </c>
      <c r="V797" s="1">
        <v>0.0</v>
      </c>
      <c r="W797" s="1">
        <v>0.0</v>
      </c>
      <c r="X797" s="1">
        <v>0.0</v>
      </c>
      <c r="Y797" s="1">
        <v>4.717</v>
      </c>
      <c r="AA797" s="1">
        <v>2.89</v>
      </c>
      <c r="AB797" s="1">
        <v>196.298</v>
      </c>
      <c r="AC797" s="1">
        <v>1.06</v>
      </c>
      <c r="AE797" s="1">
        <v>3.32</v>
      </c>
      <c r="AF797" s="1">
        <v>0.758</v>
      </c>
      <c r="AG797" s="1">
        <v>1602.256</v>
      </c>
      <c r="AH797" s="1">
        <v>0.66</v>
      </c>
      <c r="AK797" s="1">
        <v>67.244</v>
      </c>
      <c r="AL797" s="1">
        <v>0.99</v>
      </c>
      <c r="AO797" s="1">
        <v>93.396</v>
      </c>
      <c r="AT797" s="1">
        <v>0.0</v>
      </c>
      <c r="AU797" s="1">
        <v>0.0</v>
      </c>
      <c r="AX797" s="1">
        <v>0.0</v>
      </c>
      <c r="AY797" s="1">
        <v>0.0</v>
      </c>
      <c r="AZ797" s="1">
        <v>0.0</v>
      </c>
      <c r="BA797" s="1">
        <v>0.0</v>
      </c>
      <c r="BC797" s="1">
        <v>0.66</v>
      </c>
      <c r="BG797" s="1">
        <v>3.396</v>
      </c>
      <c r="BH797" s="1">
        <v>0.05</v>
      </c>
      <c r="BJ797" s="1">
        <v>4.717</v>
      </c>
      <c r="BO797" s="1">
        <v>4.755</v>
      </c>
      <c r="BP797" s="1">
        <v>0.07</v>
      </c>
      <c r="BR797" s="1">
        <v>6.604</v>
      </c>
      <c r="BT797" s="1">
        <v>1.83</v>
      </c>
      <c r="BU797" s="1">
        <v>63.322</v>
      </c>
      <c r="BY797" s="1">
        <v>0.0</v>
      </c>
      <c r="BZ797" s="1">
        <v>0.0</v>
      </c>
      <c r="CB797" s="1">
        <v>0.0</v>
      </c>
      <c r="CG797" s="1">
        <v>63.848</v>
      </c>
      <c r="CH797" s="1">
        <v>0.94</v>
      </c>
      <c r="CK797" s="1">
        <v>0.0</v>
      </c>
      <c r="CL797" s="1">
        <v>0.0</v>
      </c>
      <c r="CM797" s="1">
        <v>0.0</v>
      </c>
      <c r="CN797" s="1">
        <v>88.679</v>
      </c>
      <c r="CQ797" s="1">
        <v>0.02</v>
      </c>
      <c r="CR797" s="1">
        <v>0.0</v>
      </c>
      <c r="CU797" s="1">
        <v>1.358</v>
      </c>
      <c r="CV797" s="1">
        <v>0.0</v>
      </c>
      <c r="CX797" s="1">
        <v>1.887</v>
      </c>
      <c r="CY797" s="1">
        <v>0.0</v>
      </c>
      <c r="DA797" s="1">
        <v>71.998</v>
      </c>
      <c r="DB797" s="1">
        <v>23.589</v>
      </c>
      <c r="DF797" s="1">
        <v>4.755</v>
      </c>
      <c r="DG797" s="1">
        <v>0.07</v>
      </c>
      <c r="DI797" s="1">
        <v>6.604</v>
      </c>
      <c r="DN797" s="1">
        <v>0.0</v>
      </c>
      <c r="DO797" s="1">
        <v>0.0</v>
      </c>
      <c r="DQ797" s="1">
        <v>0.0</v>
      </c>
      <c r="DV797" s="1">
        <v>0.0</v>
      </c>
      <c r="DW797" s="1">
        <v>0.0</v>
      </c>
      <c r="DY797" s="1">
        <v>0.0</v>
      </c>
    </row>
    <row r="798">
      <c r="A798" s="1" t="s">
        <v>194</v>
      </c>
      <c r="B798" s="1">
        <v>2012.0</v>
      </c>
      <c r="C798" s="1" t="s">
        <v>195</v>
      </c>
      <c r="D798" s="1">
        <v>1.4945041E7</v>
      </c>
      <c r="E798" s="1">
        <v>3.8360866816E10</v>
      </c>
      <c r="J798" s="1">
        <v>1.338</v>
      </c>
      <c r="K798" s="1">
        <v>0.02</v>
      </c>
      <c r="L798" s="1">
        <v>1.37</v>
      </c>
      <c r="N798" s="1">
        <v>424.658</v>
      </c>
      <c r="S798" s="1">
        <v>2.676</v>
      </c>
      <c r="T798" s="1">
        <v>0.04</v>
      </c>
      <c r="V798" s="1">
        <v>0.0</v>
      </c>
      <c r="W798" s="1">
        <v>0.0</v>
      </c>
      <c r="X798" s="1">
        <v>0.0</v>
      </c>
      <c r="Y798" s="1">
        <v>2.74</v>
      </c>
      <c r="AA798" s="1">
        <v>3.57</v>
      </c>
      <c r="AB798" s="1">
        <v>238.875</v>
      </c>
      <c r="AC798" s="1">
        <v>1.46</v>
      </c>
      <c r="AE798" s="1">
        <v>7.955</v>
      </c>
      <c r="AF798" s="1">
        <v>1.877</v>
      </c>
      <c r="AG798" s="1">
        <v>1703.966</v>
      </c>
      <c r="AH798" s="1">
        <v>0.664</v>
      </c>
      <c r="AK798" s="1">
        <v>61.559</v>
      </c>
      <c r="AL798" s="1">
        <v>0.92</v>
      </c>
      <c r="AO798" s="1">
        <v>63.014</v>
      </c>
      <c r="AT798" s="1">
        <v>0.0</v>
      </c>
      <c r="AU798" s="1">
        <v>0.0</v>
      </c>
      <c r="AX798" s="1">
        <v>0.0</v>
      </c>
      <c r="AY798" s="1">
        <v>0.0</v>
      </c>
      <c r="AZ798" s="1">
        <v>0.0</v>
      </c>
      <c r="BA798" s="1">
        <v>0.0</v>
      </c>
      <c r="BC798" s="1">
        <v>0.62</v>
      </c>
      <c r="BG798" s="1">
        <v>34.125</v>
      </c>
      <c r="BH798" s="1">
        <v>0.51</v>
      </c>
      <c r="BJ798" s="1">
        <v>34.932</v>
      </c>
      <c r="BO798" s="1">
        <v>36.132</v>
      </c>
      <c r="BP798" s="1">
        <v>0.54</v>
      </c>
      <c r="BR798" s="1">
        <v>36.986</v>
      </c>
      <c r="BT798" s="1">
        <v>2.11</v>
      </c>
      <c r="BU798" s="1">
        <v>59.104</v>
      </c>
      <c r="BY798" s="1">
        <v>0.0</v>
      </c>
      <c r="BZ798" s="1">
        <v>0.0</v>
      </c>
      <c r="CB798" s="1">
        <v>0.0</v>
      </c>
      <c r="CG798" s="1">
        <v>58.882</v>
      </c>
      <c r="CH798" s="1">
        <v>0.88</v>
      </c>
      <c r="CK798" s="1">
        <v>0.0</v>
      </c>
      <c r="CL798" s="1">
        <v>0.0</v>
      </c>
      <c r="CM798" s="1">
        <v>0.0</v>
      </c>
      <c r="CN798" s="1">
        <v>60.274</v>
      </c>
      <c r="CQ798" s="1">
        <v>0.02</v>
      </c>
      <c r="CR798" s="1">
        <v>0.0</v>
      </c>
      <c r="CU798" s="1">
        <v>1.338</v>
      </c>
      <c r="CV798" s="1">
        <v>0.0</v>
      </c>
      <c r="CX798" s="1">
        <v>1.37</v>
      </c>
      <c r="CY798" s="1">
        <v>0.0</v>
      </c>
      <c r="DA798" s="1">
        <v>97.691</v>
      </c>
      <c r="DB798" s="1">
        <v>25.466</v>
      </c>
      <c r="DF798" s="1">
        <v>36.132</v>
      </c>
      <c r="DG798" s="1">
        <v>0.54</v>
      </c>
      <c r="DI798" s="1">
        <v>36.986</v>
      </c>
      <c r="DN798" s="1">
        <v>0.669</v>
      </c>
      <c r="DO798" s="1">
        <v>0.01</v>
      </c>
      <c r="DQ798" s="1">
        <v>0.685</v>
      </c>
      <c r="DV798" s="1">
        <v>0.0</v>
      </c>
      <c r="DW798" s="1">
        <v>0.0</v>
      </c>
      <c r="DY798" s="1">
        <v>0.0</v>
      </c>
    </row>
    <row r="799">
      <c r="A799" s="1" t="s">
        <v>194</v>
      </c>
      <c r="B799" s="1">
        <v>2013.0</v>
      </c>
      <c r="C799" s="1" t="s">
        <v>195</v>
      </c>
      <c r="D799" s="1">
        <v>1.517017E7</v>
      </c>
      <c r="E799" s="1">
        <v>4.1183076352E10</v>
      </c>
      <c r="J799" s="1">
        <v>0.659</v>
      </c>
      <c r="K799" s="1">
        <v>0.01</v>
      </c>
      <c r="L799" s="1">
        <v>0.552</v>
      </c>
      <c r="N799" s="1">
        <v>314.917</v>
      </c>
      <c r="S799" s="1">
        <v>11.865</v>
      </c>
      <c r="T799" s="1">
        <v>0.18</v>
      </c>
      <c r="V799" s="1">
        <v>0.0</v>
      </c>
      <c r="W799" s="1">
        <v>0.0</v>
      </c>
      <c r="X799" s="1">
        <v>0.0</v>
      </c>
      <c r="Y799" s="1">
        <v>9.945</v>
      </c>
      <c r="AA799" s="1">
        <v>4.09</v>
      </c>
      <c r="AB799" s="1">
        <v>269.608</v>
      </c>
      <c r="AC799" s="1">
        <v>1.81</v>
      </c>
      <c r="AE799" s="1">
        <v>2.777</v>
      </c>
      <c r="AF799" s="1">
        <v>0.707</v>
      </c>
      <c r="AG799" s="1">
        <v>1725.302</v>
      </c>
      <c r="AH799" s="1">
        <v>0.636</v>
      </c>
      <c r="AK799" s="1">
        <v>51.417</v>
      </c>
      <c r="AL799" s="1">
        <v>0.78</v>
      </c>
      <c r="AO799" s="1">
        <v>43.094</v>
      </c>
      <c r="AT799" s="1">
        <v>0.0</v>
      </c>
      <c r="AU799" s="1">
        <v>0.0</v>
      </c>
      <c r="AX799" s="1">
        <v>0.0</v>
      </c>
      <c r="AY799" s="1">
        <v>0.0</v>
      </c>
      <c r="AZ799" s="1">
        <v>0.0</v>
      </c>
      <c r="BA799" s="1">
        <v>0.0</v>
      </c>
      <c r="BC799" s="1">
        <v>0.57</v>
      </c>
      <c r="BG799" s="1">
        <v>66.578</v>
      </c>
      <c r="BH799" s="1">
        <v>1.01</v>
      </c>
      <c r="BJ799" s="1">
        <v>55.801</v>
      </c>
      <c r="BO799" s="1">
        <v>67.896</v>
      </c>
      <c r="BP799" s="1">
        <v>1.03</v>
      </c>
      <c r="BR799" s="1">
        <v>56.906</v>
      </c>
      <c r="BT799" s="1">
        <v>2.28</v>
      </c>
      <c r="BU799" s="1">
        <v>55.746</v>
      </c>
      <c r="BY799" s="1">
        <v>0.0</v>
      </c>
      <c r="BZ799" s="1">
        <v>0.0</v>
      </c>
      <c r="CB799" s="1">
        <v>0.0</v>
      </c>
      <c r="CG799" s="1">
        <v>39.551</v>
      </c>
      <c r="CH799" s="1">
        <v>0.6</v>
      </c>
      <c r="CK799" s="1">
        <v>0.0</v>
      </c>
      <c r="CL799" s="1">
        <v>0.0</v>
      </c>
      <c r="CM799" s="1">
        <v>0.0</v>
      </c>
      <c r="CN799" s="1">
        <v>33.149</v>
      </c>
      <c r="CQ799" s="1">
        <v>0.01</v>
      </c>
      <c r="CR799" s="1">
        <v>0.0</v>
      </c>
      <c r="CU799" s="1">
        <v>0.659</v>
      </c>
      <c r="CV799" s="1">
        <v>0.0</v>
      </c>
      <c r="CX799" s="1">
        <v>0.552</v>
      </c>
      <c r="CY799" s="1">
        <v>0.0</v>
      </c>
      <c r="DA799" s="1">
        <v>119.313</v>
      </c>
      <c r="DB799" s="1">
        <v>26.173</v>
      </c>
      <c r="DF799" s="1">
        <v>67.896</v>
      </c>
      <c r="DG799" s="1">
        <v>1.03</v>
      </c>
      <c r="DI799" s="1">
        <v>56.906</v>
      </c>
      <c r="DN799" s="1">
        <v>0.659</v>
      </c>
      <c r="DO799" s="1">
        <v>0.01</v>
      </c>
      <c r="DQ799" s="1">
        <v>0.552</v>
      </c>
      <c r="DV799" s="1">
        <v>0.0</v>
      </c>
      <c r="DW799" s="1">
        <v>0.0</v>
      </c>
      <c r="DY799" s="1">
        <v>0.0</v>
      </c>
    </row>
    <row r="800">
      <c r="A800" s="1" t="s">
        <v>194</v>
      </c>
      <c r="B800" s="1">
        <v>2014.0</v>
      </c>
      <c r="C800" s="1" t="s">
        <v>195</v>
      </c>
      <c r="D800" s="1">
        <v>1.539672E7</v>
      </c>
      <c r="E800" s="1">
        <v>4.4124786688E10</v>
      </c>
      <c r="J800" s="1">
        <v>1.299</v>
      </c>
      <c r="K800" s="1">
        <v>0.02</v>
      </c>
      <c r="L800" s="1">
        <v>0.643</v>
      </c>
      <c r="N800" s="1">
        <v>337.621</v>
      </c>
      <c r="S800" s="1">
        <v>59.104</v>
      </c>
      <c r="T800" s="1">
        <v>0.91</v>
      </c>
      <c r="V800" s="1">
        <v>0.0</v>
      </c>
      <c r="W800" s="1">
        <v>0.0</v>
      </c>
      <c r="X800" s="1">
        <v>0.0</v>
      </c>
      <c r="Y800" s="1">
        <v>29.26</v>
      </c>
      <c r="AA800" s="1">
        <v>4.91</v>
      </c>
      <c r="AB800" s="1">
        <v>318.899</v>
      </c>
      <c r="AC800" s="1">
        <v>3.11</v>
      </c>
      <c r="AE800" s="1">
        <v>5.45</v>
      </c>
      <c r="AF800" s="1">
        <v>1.426</v>
      </c>
      <c r="AG800" s="1">
        <v>1792.553</v>
      </c>
      <c r="AH800" s="1">
        <v>0.625</v>
      </c>
      <c r="AK800" s="1">
        <v>81.186</v>
      </c>
      <c r="AL800" s="1">
        <v>1.25</v>
      </c>
      <c r="AO800" s="1">
        <v>40.193</v>
      </c>
      <c r="AT800" s="1">
        <v>0.0</v>
      </c>
      <c r="AU800" s="1">
        <v>0.0</v>
      </c>
      <c r="AX800" s="1">
        <v>0.0</v>
      </c>
      <c r="AY800" s="1">
        <v>0.0</v>
      </c>
      <c r="AZ800" s="1">
        <v>0.0</v>
      </c>
      <c r="BA800" s="1">
        <v>0.0</v>
      </c>
      <c r="BC800" s="1">
        <v>1.05</v>
      </c>
      <c r="BG800" s="1">
        <v>118.856</v>
      </c>
      <c r="BH800" s="1">
        <v>1.83</v>
      </c>
      <c r="BJ800" s="1">
        <v>58.842</v>
      </c>
      <c r="BO800" s="1">
        <v>120.805</v>
      </c>
      <c r="BP800" s="1">
        <v>1.86</v>
      </c>
      <c r="BR800" s="1">
        <v>59.807</v>
      </c>
      <c r="BT800" s="1">
        <v>1.8</v>
      </c>
      <c r="BU800" s="1">
        <v>36.66</v>
      </c>
      <c r="BY800" s="1">
        <v>0.0</v>
      </c>
      <c r="BZ800" s="1">
        <v>0.0</v>
      </c>
      <c r="CB800" s="1">
        <v>0.0</v>
      </c>
      <c r="CG800" s="1">
        <v>22.083</v>
      </c>
      <c r="CH800" s="1">
        <v>0.34</v>
      </c>
      <c r="CK800" s="1">
        <v>0.0</v>
      </c>
      <c r="CL800" s="1">
        <v>0.0</v>
      </c>
      <c r="CM800" s="1">
        <v>0.0</v>
      </c>
      <c r="CN800" s="1">
        <v>10.932</v>
      </c>
      <c r="CQ800" s="1">
        <v>0.02</v>
      </c>
      <c r="CR800" s="1">
        <v>0.0</v>
      </c>
      <c r="CU800" s="1">
        <v>1.299</v>
      </c>
      <c r="CV800" s="1">
        <v>0.0</v>
      </c>
      <c r="CX800" s="1">
        <v>0.643</v>
      </c>
      <c r="CY800" s="1">
        <v>0.0</v>
      </c>
      <c r="DA800" s="1">
        <v>201.991</v>
      </c>
      <c r="DB800" s="1">
        <v>27.599</v>
      </c>
      <c r="DF800" s="1">
        <v>120.805</v>
      </c>
      <c r="DG800" s="1">
        <v>1.86</v>
      </c>
      <c r="DI800" s="1">
        <v>59.807</v>
      </c>
      <c r="DN800" s="1">
        <v>0.649</v>
      </c>
      <c r="DO800" s="1">
        <v>0.01</v>
      </c>
      <c r="DQ800" s="1">
        <v>0.322</v>
      </c>
      <c r="DV800" s="1">
        <v>0.0</v>
      </c>
      <c r="DW800" s="1">
        <v>0.0</v>
      </c>
      <c r="DY800" s="1">
        <v>0.0</v>
      </c>
    </row>
    <row r="801">
      <c r="A801" s="1" t="s">
        <v>194</v>
      </c>
      <c r="B801" s="1">
        <v>2015.0</v>
      </c>
      <c r="C801" s="1" t="s">
        <v>195</v>
      </c>
      <c r="D801" s="1">
        <v>1.5623205E7</v>
      </c>
      <c r="E801" s="1">
        <v>4.7229403136E10</v>
      </c>
      <c r="J801" s="1">
        <v>2.56</v>
      </c>
      <c r="K801" s="1">
        <v>0.04</v>
      </c>
      <c r="L801" s="1">
        <v>0.873</v>
      </c>
      <c r="N801" s="1">
        <v>480.349</v>
      </c>
      <c r="S801" s="1">
        <v>148.497</v>
      </c>
      <c r="T801" s="1">
        <v>2.32</v>
      </c>
      <c r="V801" s="1">
        <v>0.0</v>
      </c>
      <c r="W801" s="1">
        <v>0.0</v>
      </c>
      <c r="X801" s="1">
        <v>0.0</v>
      </c>
      <c r="Y801" s="1">
        <v>50.655</v>
      </c>
      <c r="AA801" s="1">
        <v>6.13</v>
      </c>
      <c r="AB801" s="1">
        <v>392.365</v>
      </c>
      <c r="AC801" s="1">
        <v>4.58</v>
      </c>
      <c r="AE801" s="1">
        <v>15.817</v>
      </c>
      <c r="AF801" s="1">
        <v>4.365</v>
      </c>
      <c r="AG801" s="1">
        <v>2045.985</v>
      </c>
      <c r="AH801" s="1">
        <v>0.677</v>
      </c>
      <c r="AK801" s="1">
        <v>162.579</v>
      </c>
      <c r="AL801" s="1">
        <v>2.54</v>
      </c>
      <c r="AO801" s="1">
        <v>55.459</v>
      </c>
      <c r="AT801" s="1">
        <v>0.0</v>
      </c>
      <c r="AU801" s="1">
        <v>0.0</v>
      </c>
      <c r="AX801" s="1">
        <v>0.0</v>
      </c>
      <c r="AY801" s="1">
        <v>0.0</v>
      </c>
      <c r="AZ801" s="1">
        <v>0.0</v>
      </c>
      <c r="BA801" s="1">
        <v>0.0</v>
      </c>
      <c r="BC801" s="1">
        <v>2.2</v>
      </c>
      <c r="BG801" s="1">
        <v>126.735</v>
      </c>
      <c r="BH801" s="1">
        <v>1.98</v>
      </c>
      <c r="BJ801" s="1">
        <v>43.231</v>
      </c>
      <c r="BO801" s="1">
        <v>130.575</v>
      </c>
      <c r="BP801" s="1">
        <v>2.04</v>
      </c>
      <c r="BR801" s="1">
        <v>44.541</v>
      </c>
      <c r="BT801" s="1">
        <v>1.55</v>
      </c>
      <c r="BU801" s="1">
        <v>25.285</v>
      </c>
      <c r="BY801" s="1">
        <v>0.0</v>
      </c>
      <c r="BZ801" s="1">
        <v>0.0</v>
      </c>
      <c r="CB801" s="1">
        <v>0.0</v>
      </c>
      <c r="CG801" s="1">
        <v>14.082</v>
      </c>
      <c r="CH801" s="1">
        <v>0.22</v>
      </c>
      <c r="CK801" s="1">
        <v>0.0</v>
      </c>
      <c r="CL801" s="1">
        <v>0.0</v>
      </c>
      <c r="CM801" s="1">
        <v>0.0</v>
      </c>
      <c r="CN801" s="1">
        <v>4.803</v>
      </c>
      <c r="CQ801" s="1">
        <v>0.04</v>
      </c>
      <c r="CR801" s="1">
        <v>0.0</v>
      </c>
      <c r="CU801" s="1">
        <v>2.56</v>
      </c>
      <c r="CV801" s="1">
        <v>0.0</v>
      </c>
      <c r="CX801" s="1">
        <v>0.873</v>
      </c>
      <c r="CY801" s="1">
        <v>0.0</v>
      </c>
      <c r="DA801" s="1">
        <v>293.154</v>
      </c>
      <c r="DB801" s="1">
        <v>31.965</v>
      </c>
      <c r="DF801" s="1">
        <v>130.575</v>
      </c>
      <c r="DG801" s="1">
        <v>2.04</v>
      </c>
      <c r="DI801" s="1">
        <v>44.541</v>
      </c>
      <c r="DN801" s="1">
        <v>1.28</v>
      </c>
      <c r="DO801" s="1">
        <v>0.02</v>
      </c>
      <c r="DQ801" s="1">
        <v>0.437</v>
      </c>
      <c r="DV801" s="1">
        <v>0.0</v>
      </c>
      <c r="DW801" s="1">
        <v>0.0</v>
      </c>
      <c r="DY801" s="1">
        <v>0.0</v>
      </c>
    </row>
    <row r="802">
      <c r="A802" s="1" t="s">
        <v>194</v>
      </c>
      <c r="B802" s="1">
        <v>2016.0</v>
      </c>
      <c r="C802" s="1" t="s">
        <v>195</v>
      </c>
      <c r="D802" s="1">
        <v>1.5852754E7</v>
      </c>
      <c r="E802" s="1">
        <v>5.0470756352E10</v>
      </c>
      <c r="J802" s="1">
        <v>2.523</v>
      </c>
      <c r="K802" s="1">
        <v>0.04</v>
      </c>
      <c r="L802" s="1">
        <v>0.698</v>
      </c>
      <c r="N802" s="1">
        <v>460.733</v>
      </c>
      <c r="S802" s="1">
        <v>169.056</v>
      </c>
      <c r="T802" s="1">
        <v>2.68</v>
      </c>
      <c r="V802" s="1">
        <v>0.0</v>
      </c>
      <c r="W802" s="1">
        <v>0.0</v>
      </c>
      <c r="X802" s="1">
        <v>0.0</v>
      </c>
      <c r="Y802" s="1">
        <v>46.771</v>
      </c>
      <c r="AA802" s="1">
        <v>7.31</v>
      </c>
      <c r="AB802" s="1">
        <v>461.119</v>
      </c>
      <c r="AC802" s="1">
        <v>5.73</v>
      </c>
      <c r="AE802" s="1">
        <v>24.196</v>
      </c>
      <c r="AF802" s="1">
        <v>7.734</v>
      </c>
      <c r="AG802" s="1">
        <v>2504.229</v>
      </c>
      <c r="AH802" s="1">
        <v>0.787</v>
      </c>
      <c r="AK802" s="1">
        <v>193.657</v>
      </c>
      <c r="AL802" s="1">
        <v>3.07</v>
      </c>
      <c r="AO802" s="1">
        <v>53.578</v>
      </c>
      <c r="AT802" s="1">
        <v>0.0</v>
      </c>
      <c r="AU802" s="1">
        <v>0.0</v>
      </c>
      <c r="AX802" s="1">
        <v>0.0</v>
      </c>
      <c r="AY802" s="1">
        <v>0.0</v>
      </c>
      <c r="AZ802" s="1">
        <v>0.0</v>
      </c>
      <c r="BA802" s="1">
        <v>0.0</v>
      </c>
      <c r="BC802" s="1">
        <v>2.64</v>
      </c>
      <c r="BG802" s="1">
        <v>163.379</v>
      </c>
      <c r="BH802" s="1">
        <v>2.59</v>
      </c>
      <c r="BJ802" s="1">
        <v>45.201</v>
      </c>
      <c r="BO802" s="1">
        <v>167.794</v>
      </c>
      <c r="BP802" s="1">
        <v>2.66</v>
      </c>
      <c r="BR802" s="1">
        <v>46.422</v>
      </c>
      <c r="BT802" s="1">
        <v>1.58</v>
      </c>
      <c r="BU802" s="1">
        <v>21.614</v>
      </c>
      <c r="BY802" s="1">
        <v>0.0</v>
      </c>
      <c r="BZ802" s="1">
        <v>0.0</v>
      </c>
      <c r="CB802" s="1">
        <v>0.0</v>
      </c>
      <c r="CG802" s="1">
        <v>24.601</v>
      </c>
      <c r="CH802" s="1">
        <v>0.39</v>
      </c>
      <c r="CK802" s="1">
        <v>0.0</v>
      </c>
      <c r="CL802" s="1">
        <v>0.0</v>
      </c>
      <c r="CM802" s="1">
        <v>0.0</v>
      </c>
      <c r="CN802" s="1">
        <v>6.806</v>
      </c>
      <c r="CQ802" s="1">
        <v>0.04</v>
      </c>
      <c r="CR802" s="1">
        <v>0.0</v>
      </c>
      <c r="CU802" s="1">
        <v>2.523</v>
      </c>
      <c r="CV802" s="1">
        <v>0.0</v>
      </c>
      <c r="CX802" s="1">
        <v>0.698</v>
      </c>
      <c r="CY802" s="1">
        <v>0.0</v>
      </c>
      <c r="DA802" s="1">
        <v>361.451</v>
      </c>
      <c r="DB802" s="1">
        <v>39.699</v>
      </c>
      <c r="DF802" s="1">
        <v>167.794</v>
      </c>
      <c r="DG802" s="1">
        <v>2.66</v>
      </c>
      <c r="DI802" s="1">
        <v>46.422</v>
      </c>
      <c r="DN802" s="1">
        <v>1.892</v>
      </c>
      <c r="DO802" s="1">
        <v>0.03</v>
      </c>
      <c r="DQ802" s="1">
        <v>0.524</v>
      </c>
      <c r="DV802" s="1">
        <v>0.0</v>
      </c>
      <c r="DW802" s="1">
        <v>0.0</v>
      </c>
      <c r="DY802" s="1">
        <v>0.0</v>
      </c>
    </row>
    <row r="803">
      <c r="A803" s="1" t="s">
        <v>194</v>
      </c>
      <c r="B803" s="1">
        <v>2017.0</v>
      </c>
      <c r="C803" s="1" t="s">
        <v>195</v>
      </c>
      <c r="D803" s="1">
        <v>1.6073324E7</v>
      </c>
      <c r="E803" s="1">
        <v>5.400219648E10</v>
      </c>
      <c r="J803" s="1">
        <v>3.111</v>
      </c>
      <c r="K803" s="1">
        <v>0.05</v>
      </c>
      <c r="L803" s="1">
        <v>0.73</v>
      </c>
      <c r="N803" s="1">
        <v>512.409</v>
      </c>
      <c r="S803" s="1">
        <v>233.306</v>
      </c>
      <c r="T803" s="1">
        <v>3.75</v>
      </c>
      <c r="Y803" s="1">
        <v>54.745</v>
      </c>
      <c r="AA803" s="1">
        <v>8.29</v>
      </c>
      <c r="AB803" s="1">
        <v>515.761</v>
      </c>
      <c r="AC803" s="1">
        <v>6.85</v>
      </c>
      <c r="AE803" s="1">
        <v>5.789</v>
      </c>
      <c r="AF803" s="1">
        <v>2.298</v>
      </c>
      <c r="AG803" s="1">
        <v>2612.845</v>
      </c>
      <c r="AH803" s="1">
        <v>0.778</v>
      </c>
      <c r="AK803" s="1">
        <v>252.592</v>
      </c>
      <c r="AL803" s="1">
        <v>4.06</v>
      </c>
      <c r="AO803" s="1">
        <v>59.27</v>
      </c>
      <c r="AT803" s="1">
        <v>0.0</v>
      </c>
      <c r="AU803" s="1">
        <v>0.0</v>
      </c>
      <c r="BA803" s="1">
        <v>0.0</v>
      </c>
      <c r="BC803" s="1">
        <v>3.51</v>
      </c>
      <c r="BG803" s="1">
        <v>168.602</v>
      </c>
      <c r="BH803" s="1">
        <v>2.71</v>
      </c>
      <c r="BJ803" s="1">
        <v>39.562</v>
      </c>
      <c r="BO803" s="1">
        <v>173.58</v>
      </c>
      <c r="BP803" s="1">
        <v>2.79</v>
      </c>
      <c r="BR803" s="1">
        <v>40.73</v>
      </c>
      <c r="BT803" s="1">
        <v>1.44</v>
      </c>
      <c r="BU803" s="1">
        <v>17.37</v>
      </c>
      <c r="BY803" s="1">
        <v>0.0</v>
      </c>
      <c r="BZ803" s="1">
        <v>0.0</v>
      </c>
      <c r="CB803" s="1">
        <v>0.0</v>
      </c>
      <c r="CG803" s="1">
        <v>19.287</v>
      </c>
      <c r="CH803" s="1">
        <v>0.31</v>
      </c>
      <c r="CN803" s="1">
        <v>4.526</v>
      </c>
      <c r="CQ803" s="1">
        <v>0.05</v>
      </c>
      <c r="CR803" s="1">
        <v>0.0</v>
      </c>
      <c r="CU803" s="1">
        <v>3.111</v>
      </c>
      <c r="CV803" s="1">
        <v>0.0</v>
      </c>
      <c r="CX803" s="1">
        <v>0.73</v>
      </c>
      <c r="CY803" s="1">
        <v>0.0</v>
      </c>
      <c r="DA803" s="1">
        <v>426.172</v>
      </c>
      <c r="DB803" s="1">
        <v>41.997</v>
      </c>
      <c r="DF803" s="1">
        <v>173.58</v>
      </c>
      <c r="DG803" s="1">
        <v>2.79</v>
      </c>
      <c r="DI803" s="1">
        <v>40.73</v>
      </c>
      <c r="DN803" s="1">
        <v>1.866</v>
      </c>
      <c r="DO803" s="1">
        <v>0.03</v>
      </c>
      <c r="DQ803" s="1">
        <v>0.438</v>
      </c>
      <c r="DV803" s="1">
        <v>0.0</v>
      </c>
      <c r="DW803" s="1">
        <v>0.0</v>
      </c>
      <c r="DY803" s="1">
        <v>0.0</v>
      </c>
    </row>
    <row r="804">
      <c r="A804" s="1" t="s">
        <v>194</v>
      </c>
      <c r="B804" s="1">
        <v>2018.0</v>
      </c>
      <c r="C804" s="1" t="s">
        <v>195</v>
      </c>
      <c r="D804" s="1">
        <v>1.6274473E7</v>
      </c>
      <c r="E804" s="1">
        <v>5.8035617792E10</v>
      </c>
      <c r="J804" s="1">
        <v>4.301</v>
      </c>
      <c r="K804" s="1">
        <v>0.07</v>
      </c>
      <c r="L804" s="1">
        <v>0.818</v>
      </c>
      <c r="N804" s="1">
        <v>360.981</v>
      </c>
      <c r="S804" s="1">
        <v>197.241</v>
      </c>
      <c r="T804" s="1">
        <v>3.21</v>
      </c>
      <c r="Y804" s="1">
        <v>37.5</v>
      </c>
      <c r="AA804" s="1">
        <v>10.13</v>
      </c>
      <c r="AB804" s="1">
        <v>622.447</v>
      </c>
      <c r="AC804" s="1">
        <v>8.56</v>
      </c>
      <c r="AE804" s="1">
        <v>17.555</v>
      </c>
      <c r="AF804" s="1">
        <v>7.373</v>
      </c>
      <c r="AG804" s="1">
        <v>3033.567</v>
      </c>
      <c r="AH804" s="1">
        <v>0.851</v>
      </c>
      <c r="AK804" s="1">
        <v>213.832</v>
      </c>
      <c r="AL804" s="1">
        <v>3.48</v>
      </c>
      <c r="AO804" s="1">
        <v>40.654</v>
      </c>
      <c r="AT804" s="1">
        <v>0.0</v>
      </c>
      <c r="AU804" s="1">
        <v>0.0</v>
      </c>
      <c r="BA804" s="1">
        <v>0.0</v>
      </c>
      <c r="BC804" s="1">
        <v>3.09</v>
      </c>
      <c r="BG804" s="1">
        <v>305.386</v>
      </c>
      <c r="BH804" s="1">
        <v>4.97</v>
      </c>
      <c r="BJ804" s="1">
        <v>58.061</v>
      </c>
      <c r="BO804" s="1">
        <v>312.145</v>
      </c>
      <c r="BP804" s="1">
        <v>5.08</v>
      </c>
      <c r="BR804" s="1">
        <v>59.346</v>
      </c>
      <c r="BT804" s="1">
        <v>1.57</v>
      </c>
      <c r="BU804" s="1">
        <v>15.499</v>
      </c>
      <c r="BY804" s="1">
        <v>0.0</v>
      </c>
      <c r="BZ804" s="1">
        <v>0.0</v>
      </c>
      <c r="CB804" s="1">
        <v>0.0</v>
      </c>
      <c r="CG804" s="1">
        <v>16.59</v>
      </c>
      <c r="CH804" s="1">
        <v>0.27</v>
      </c>
      <c r="CN804" s="1">
        <v>3.154</v>
      </c>
      <c r="CQ804" s="1">
        <v>0.07</v>
      </c>
      <c r="CR804" s="1">
        <v>0.0</v>
      </c>
      <c r="CU804" s="1">
        <v>4.301</v>
      </c>
      <c r="CV804" s="1">
        <v>0.0</v>
      </c>
      <c r="CX804" s="1">
        <v>0.818</v>
      </c>
      <c r="CY804" s="1">
        <v>0.0</v>
      </c>
      <c r="DA804" s="1">
        <v>525.977</v>
      </c>
      <c r="DB804" s="1">
        <v>49.37</v>
      </c>
      <c r="DF804" s="1">
        <v>312.145</v>
      </c>
      <c r="DG804" s="1">
        <v>5.08</v>
      </c>
      <c r="DI804" s="1">
        <v>59.346</v>
      </c>
      <c r="DN804" s="1">
        <v>2.458</v>
      </c>
      <c r="DO804" s="1">
        <v>0.04</v>
      </c>
      <c r="DQ804" s="1">
        <v>0.467</v>
      </c>
      <c r="DV804" s="1">
        <v>0.0</v>
      </c>
      <c r="DW804" s="1">
        <v>0.0</v>
      </c>
      <c r="DY804" s="1">
        <v>0.0</v>
      </c>
    </row>
    <row r="805">
      <c r="A805" s="1" t="s">
        <v>194</v>
      </c>
      <c r="B805" s="1">
        <v>2019.0</v>
      </c>
      <c r="C805" s="1" t="s">
        <v>195</v>
      </c>
      <c r="D805" s="1">
        <v>1.6481244E7</v>
      </c>
      <c r="E805" s="1">
        <v>6.2129455104E10</v>
      </c>
      <c r="J805" s="1">
        <v>6.068</v>
      </c>
      <c r="K805" s="1">
        <v>0.1</v>
      </c>
      <c r="L805" s="1">
        <v>1.106</v>
      </c>
      <c r="N805" s="1">
        <v>436.947</v>
      </c>
      <c r="S805" s="1">
        <v>238.453</v>
      </c>
      <c r="T805" s="1">
        <v>3.93</v>
      </c>
      <c r="Y805" s="1">
        <v>43.473</v>
      </c>
      <c r="AA805" s="1">
        <v>12.1</v>
      </c>
      <c r="AB805" s="1">
        <v>734.168</v>
      </c>
      <c r="AC805" s="1">
        <v>9.04</v>
      </c>
      <c r="AE805" s="1">
        <v>21.167</v>
      </c>
      <c r="AF805" s="1">
        <v>10.45</v>
      </c>
      <c r="AG805" s="1">
        <v>3629.582</v>
      </c>
      <c r="AH805" s="1">
        <v>0.963</v>
      </c>
      <c r="AK805" s="1">
        <v>277.892</v>
      </c>
      <c r="AL805" s="1">
        <v>4.58</v>
      </c>
      <c r="AO805" s="1">
        <v>50.664</v>
      </c>
      <c r="AT805" s="1">
        <v>0.0</v>
      </c>
      <c r="AU805" s="1">
        <v>0.0</v>
      </c>
      <c r="BA805" s="1">
        <v>0.0</v>
      </c>
      <c r="BC805" s="1">
        <v>3.95</v>
      </c>
      <c r="BG805" s="1">
        <v>257.262</v>
      </c>
      <c r="BH805" s="1">
        <v>4.24</v>
      </c>
      <c r="BJ805" s="1">
        <v>46.903</v>
      </c>
      <c r="BO805" s="1">
        <v>270.611</v>
      </c>
      <c r="BP805" s="1">
        <v>4.46</v>
      </c>
      <c r="BR805" s="1">
        <v>49.336</v>
      </c>
      <c r="BT805" s="1">
        <v>3.06</v>
      </c>
      <c r="BU805" s="1">
        <v>25.289</v>
      </c>
      <c r="BY805" s="1">
        <v>0.0</v>
      </c>
      <c r="BZ805" s="1">
        <v>0.0</v>
      </c>
      <c r="CB805" s="1">
        <v>0.0</v>
      </c>
      <c r="CG805" s="1">
        <v>39.439</v>
      </c>
      <c r="CH805" s="1">
        <v>0.65</v>
      </c>
      <c r="CN805" s="1">
        <v>7.19</v>
      </c>
      <c r="CQ805" s="1">
        <v>0.1</v>
      </c>
      <c r="CR805" s="1">
        <v>0.0</v>
      </c>
      <c r="CU805" s="1">
        <v>6.068</v>
      </c>
      <c r="CV805" s="1">
        <v>0.0</v>
      </c>
      <c r="CX805" s="1">
        <v>1.106</v>
      </c>
      <c r="CY805" s="1">
        <v>0.0</v>
      </c>
      <c r="DA805" s="1">
        <v>548.502</v>
      </c>
      <c r="DB805" s="1">
        <v>59.82</v>
      </c>
      <c r="DF805" s="1">
        <v>270.611</v>
      </c>
      <c r="DG805" s="1">
        <v>4.46</v>
      </c>
      <c r="DI805" s="1">
        <v>49.336</v>
      </c>
      <c r="DN805" s="1">
        <v>7.281</v>
      </c>
      <c r="DO805" s="1">
        <v>0.12</v>
      </c>
      <c r="DQ805" s="1">
        <v>1.327</v>
      </c>
      <c r="DV805" s="1">
        <v>0.0</v>
      </c>
      <c r="DW805" s="1">
        <v>0.0</v>
      </c>
      <c r="DY805" s="1">
        <v>0.0</v>
      </c>
    </row>
    <row r="806">
      <c r="A806" s="1" t="s">
        <v>194</v>
      </c>
      <c r="B806" s="1">
        <v>2020.0</v>
      </c>
      <c r="C806" s="1" t="s">
        <v>195</v>
      </c>
      <c r="D806" s="1">
        <v>1.672544E7</v>
      </c>
      <c r="E806" s="1">
        <v>6.0205932544E10</v>
      </c>
      <c r="J806" s="1">
        <v>4.185</v>
      </c>
      <c r="K806" s="1">
        <v>0.07</v>
      </c>
      <c r="L806" s="1">
        <v>0.781</v>
      </c>
      <c r="N806" s="1">
        <v>438.616</v>
      </c>
      <c r="S806" s="1">
        <v>246.929</v>
      </c>
      <c r="T806" s="1">
        <v>4.13</v>
      </c>
      <c r="Y806" s="1">
        <v>46.094</v>
      </c>
      <c r="AA806" s="1">
        <v>12.78</v>
      </c>
      <c r="AB806" s="1">
        <v>764.105</v>
      </c>
      <c r="AC806" s="1">
        <v>8.96</v>
      </c>
      <c r="AE806" s="1">
        <v>1.303</v>
      </c>
      <c r="AF806" s="1">
        <v>0.78</v>
      </c>
      <c r="AG806" s="1">
        <v>3623.198</v>
      </c>
      <c r="AH806" s="1">
        <v>1.007</v>
      </c>
      <c r="AK806" s="1">
        <v>270.845</v>
      </c>
      <c r="AL806" s="1">
        <v>4.53</v>
      </c>
      <c r="AO806" s="1">
        <v>50.558</v>
      </c>
      <c r="AT806" s="1">
        <v>0.0</v>
      </c>
      <c r="AU806" s="1">
        <v>0.0</v>
      </c>
      <c r="BA806" s="1">
        <v>0.0</v>
      </c>
      <c r="BC806" s="1">
        <v>3.93</v>
      </c>
      <c r="BG806" s="1">
        <v>242.146</v>
      </c>
      <c r="BH806" s="1">
        <v>4.05</v>
      </c>
      <c r="BJ806" s="1">
        <v>45.201</v>
      </c>
      <c r="BO806" s="1">
        <v>264.866</v>
      </c>
      <c r="BP806" s="1">
        <v>4.43</v>
      </c>
      <c r="BR806" s="1">
        <v>49.442</v>
      </c>
      <c r="BT806" s="1">
        <v>3.82</v>
      </c>
      <c r="BU806" s="1">
        <v>29.89</v>
      </c>
      <c r="BY806" s="1">
        <v>0.0</v>
      </c>
      <c r="BZ806" s="1">
        <v>0.0</v>
      </c>
      <c r="CB806" s="1">
        <v>0.0</v>
      </c>
      <c r="CG806" s="1">
        <v>23.916</v>
      </c>
      <c r="CH806" s="1">
        <v>0.4</v>
      </c>
      <c r="CN806" s="1">
        <v>4.464</v>
      </c>
      <c r="CQ806" s="1">
        <v>0.07</v>
      </c>
      <c r="CR806" s="1">
        <v>0.0</v>
      </c>
      <c r="CU806" s="1">
        <v>4.185</v>
      </c>
      <c r="CV806" s="1">
        <v>0.0</v>
      </c>
      <c r="CX806" s="1">
        <v>0.781</v>
      </c>
      <c r="CY806" s="1">
        <v>0.0</v>
      </c>
      <c r="DA806" s="1">
        <v>535.711</v>
      </c>
      <c r="DB806" s="1">
        <v>60.6</v>
      </c>
      <c r="DF806" s="1">
        <v>264.866</v>
      </c>
      <c r="DG806" s="1">
        <v>4.43</v>
      </c>
      <c r="DI806" s="1">
        <v>49.442</v>
      </c>
      <c r="DN806" s="1">
        <v>18.535</v>
      </c>
      <c r="DO806" s="1">
        <v>0.31</v>
      </c>
      <c r="DQ806" s="1">
        <v>3.46</v>
      </c>
      <c r="DV806" s="1">
        <v>0.0</v>
      </c>
      <c r="DW806" s="1">
        <v>0.0</v>
      </c>
      <c r="DY806" s="1">
        <v>0.0</v>
      </c>
    </row>
    <row r="807">
      <c r="A807" s="1" t="s">
        <v>194</v>
      </c>
      <c r="B807" s="1">
        <v>2021.0</v>
      </c>
      <c r="C807" s="1" t="s">
        <v>195</v>
      </c>
      <c r="D807" s="1">
        <v>1.6974258E7</v>
      </c>
      <c r="E807" s="1">
        <v>6.2027759616E10</v>
      </c>
      <c r="J807" s="1">
        <v>2.946</v>
      </c>
      <c r="K807" s="1">
        <v>0.05</v>
      </c>
      <c r="L807" s="1">
        <v>0.496</v>
      </c>
      <c r="N807" s="1">
        <v>356.151</v>
      </c>
      <c r="S807" s="1">
        <v>215.031</v>
      </c>
      <c r="T807" s="1">
        <v>3.65</v>
      </c>
      <c r="Y807" s="1">
        <v>36.21</v>
      </c>
      <c r="AA807" s="1">
        <v>13.46</v>
      </c>
      <c r="AB807" s="1">
        <v>792.965</v>
      </c>
      <c r="AC807" s="1">
        <v>10.08</v>
      </c>
      <c r="AE807" s="1">
        <v>5.852</v>
      </c>
      <c r="AF807" s="1">
        <v>3.546</v>
      </c>
      <c r="AG807" s="1">
        <v>3779.013</v>
      </c>
      <c r="AH807" s="1">
        <v>1.034</v>
      </c>
      <c r="AK807" s="1">
        <v>244.488</v>
      </c>
      <c r="AL807" s="1">
        <v>4.15</v>
      </c>
      <c r="AO807" s="1">
        <v>41.171</v>
      </c>
      <c r="AT807" s="1">
        <v>0.0</v>
      </c>
      <c r="AU807" s="1">
        <v>0.0</v>
      </c>
      <c r="BA807" s="1">
        <v>0.0</v>
      </c>
      <c r="BC807" s="1">
        <v>3.59</v>
      </c>
      <c r="BG807" s="1">
        <v>309.292</v>
      </c>
      <c r="BH807" s="1">
        <v>5.25</v>
      </c>
      <c r="BJ807" s="1">
        <v>52.083</v>
      </c>
      <c r="BO807" s="1">
        <v>349.353</v>
      </c>
      <c r="BP807" s="1">
        <v>5.93</v>
      </c>
      <c r="BR807" s="1">
        <v>58.829</v>
      </c>
      <c r="BT807" s="1">
        <v>3.38</v>
      </c>
      <c r="BU807" s="1">
        <v>25.111</v>
      </c>
      <c r="BY807" s="1">
        <v>0.0</v>
      </c>
      <c r="BZ807" s="1">
        <v>0.0</v>
      </c>
      <c r="CB807" s="1">
        <v>0.0</v>
      </c>
      <c r="CG807" s="1">
        <v>29.456</v>
      </c>
      <c r="CH807" s="1">
        <v>0.5</v>
      </c>
      <c r="CN807" s="1">
        <v>4.96</v>
      </c>
      <c r="CQ807" s="1">
        <v>0.05</v>
      </c>
      <c r="CR807" s="1">
        <v>0.0</v>
      </c>
      <c r="CU807" s="1">
        <v>2.946</v>
      </c>
      <c r="CV807" s="1">
        <v>0.0</v>
      </c>
      <c r="CX807" s="1">
        <v>0.496</v>
      </c>
      <c r="CY807" s="1">
        <v>0.0</v>
      </c>
      <c r="DA807" s="1">
        <v>593.84</v>
      </c>
      <c r="DB807" s="1">
        <v>64.146</v>
      </c>
      <c r="DF807" s="1">
        <v>349.353</v>
      </c>
      <c r="DG807" s="1">
        <v>5.93</v>
      </c>
      <c r="DI807" s="1">
        <v>58.829</v>
      </c>
      <c r="DN807" s="1">
        <v>37.115</v>
      </c>
      <c r="DO807" s="1">
        <v>0.63</v>
      </c>
      <c r="DQ807" s="1">
        <v>6.25</v>
      </c>
      <c r="DV807" s="1">
        <v>0.0</v>
      </c>
      <c r="DW807" s="1">
        <v>0.0</v>
      </c>
      <c r="DY807" s="1">
        <v>0.0</v>
      </c>
    </row>
    <row r="808">
      <c r="A808" s="1" t="s">
        <v>194</v>
      </c>
      <c r="B808" s="1">
        <v>2022.0</v>
      </c>
      <c r="C808" s="1" t="s">
        <v>195</v>
      </c>
      <c r="D808" s="1">
        <v>1.7201662E7</v>
      </c>
      <c r="E808" s="1">
        <v>6.5136594944E10</v>
      </c>
      <c r="J808" s="1">
        <v>0.581</v>
      </c>
      <c r="K808" s="1">
        <v>0.01</v>
      </c>
      <c r="L808" s="1">
        <v>0.094</v>
      </c>
      <c r="N808" s="1">
        <v>305.164</v>
      </c>
      <c r="S808" s="1">
        <v>199.981</v>
      </c>
      <c r="T808" s="1">
        <v>3.44</v>
      </c>
      <c r="Y808" s="1">
        <v>32.3</v>
      </c>
      <c r="AA808" s="1">
        <v>15.45</v>
      </c>
      <c r="AB808" s="1">
        <v>898.169</v>
      </c>
      <c r="AC808" s="1">
        <v>10.65</v>
      </c>
      <c r="AE808" s="1">
        <v>2.618</v>
      </c>
      <c r="AF808" s="1">
        <v>1.679</v>
      </c>
      <c r="AG808" s="1">
        <v>3826.679</v>
      </c>
      <c r="AH808" s="1">
        <v>1.011</v>
      </c>
      <c r="AK808" s="1">
        <v>218.002</v>
      </c>
      <c r="AL808" s="1">
        <v>3.75</v>
      </c>
      <c r="AO808" s="1">
        <v>35.211</v>
      </c>
      <c r="AT808" s="1">
        <v>0.0</v>
      </c>
      <c r="AU808" s="1">
        <v>0.0</v>
      </c>
      <c r="BA808" s="1">
        <v>0.0</v>
      </c>
      <c r="BC808" s="1">
        <v>3.25</v>
      </c>
      <c r="BG808" s="1">
        <v>358.105</v>
      </c>
      <c r="BH808" s="1">
        <v>6.16</v>
      </c>
      <c r="BJ808" s="1">
        <v>57.84</v>
      </c>
      <c r="BO808" s="1">
        <v>401.124</v>
      </c>
      <c r="BP808" s="1">
        <v>6.9</v>
      </c>
      <c r="BR808" s="1">
        <v>64.789</v>
      </c>
      <c r="BT808" s="1">
        <v>4.8</v>
      </c>
      <c r="BU808" s="1">
        <v>31.068</v>
      </c>
      <c r="BY808" s="1">
        <v>0.0</v>
      </c>
      <c r="BZ808" s="1">
        <v>0.0</v>
      </c>
      <c r="CB808" s="1">
        <v>0.0</v>
      </c>
      <c r="CG808" s="1">
        <v>18.022</v>
      </c>
      <c r="CH808" s="1">
        <v>0.31</v>
      </c>
      <c r="CN808" s="1">
        <v>2.911</v>
      </c>
      <c r="CQ808" s="1">
        <v>0.01</v>
      </c>
      <c r="CR808" s="1">
        <v>0.0</v>
      </c>
      <c r="CU808" s="1">
        <v>0.581</v>
      </c>
      <c r="CV808" s="1">
        <v>0.0</v>
      </c>
      <c r="CX808" s="1">
        <v>0.094</v>
      </c>
      <c r="CY808" s="1">
        <v>0.0</v>
      </c>
      <c r="DA808" s="1">
        <v>619.126</v>
      </c>
      <c r="DB808" s="1">
        <v>65.825</v>
      </c>
      <c r="DF808" s="1">
        <v>401.124</v>
      </c>
      <c r="DG808" s="1">
        <v>6.9</v>
      </c>
      <c r="DI808" s="1">
        <v>64.789</v>
      </c>
      <c r="DN808" s="1">
        <v>42.438</v>
      </c>
      <c r="DO808" s="1">
        <v>0.73</v>
      </c>
      <c r="DQ808" s="1">
        <v>6.854</v>
      </c>
      <c r="DV808" s="1">
        <v>0.0</v>
      </c>
      <c r="DW808" s="1">
        <v>0.0</v>
      </c>
      <c r="DY808" s="1">
        <v>0.0</v>
      </c>
    </row>
    <row r="809">
      <c r="A809" s="1" t="s">
        <v>194</v>
      </c>
      <c r="B809" s="1">
        <v>2023.0</v>
      </c>
      <c r="C809" s="1" t="s">
        <v>195</v>
      </c>
      <c r="D809" s="1">
        <v>1.7423835E7</v>
      </c>
      <c r="J809" s="1">
        <v>0.574</v>
      </c>
      <c r="K809" s="1">
        <v>0.01</v>
      </c>
      <c r="L809" s="1">
        <v>0.073</v>
      </c>
      <c r="N809" s="1">
        <v>470.588</v>
      </c>
      <c r="S809" s="1">
        <v>435.61</v>
      </c>
      <c r="T809" s="1">
        <v>7.59</v>
      </c>
      <c r="Y809" s="1">
        <v>55.12</v>
      </c>
      <c r="AA809" s="1">
        <v>18.87</v>
      </c>
      <c r="AB809" s="1">
        <v>1082.999</v>
      </c>
      <c r="AC809" s="1">
        <v>13.77</v>
      </c>
      <c r="AE809" s="1">
        <v>21.515</v>
      </c>
      <c r="AF809" s="1">
        <v>14.162</v>
      </c>
      <c r="AG809" s="1">
        <v>4590.7</v>
      </c>
      <c r="AK809" s="1">
        <v>438.48</v>
      </c>
      <c r="AL809" s="1">
        <v>7.64</v>
      </c>
      <c r="AO809" s="1">
        <v>55.483</v>
      </c>
      <c r="AT809" s="1">
        <v>0.0</v>
      </c>
      <c r="AU809" s="1">
        <v>0.0</v>
      </c>
      <c r="BA809" s="1">
        <v>0.0</v>
      </c>
      <c r="BC809" s="1">
        <v>6.48</v>
      </c>
      <c r="BG809" s="1">
        <v>305.329</v>
      </c>
      <c r="BH809" s="1">
        <v>5.32</v>
      </c>
      <c r="BJ809" s="1">
        <v>38.635</v>
      </c>
      <c r="BO809" s="1">
        <v>351.817</v>
      </c>
      <c r="BP809" s="1">
        <v>6.13</v>
      </c>
      <c r="BR809" s="1">
        <v>44.517</v>
      </c>
      <c r="BT809" s="1">
        <v>5.1</v>
      </c>
      <c r="BU809" s="1">
        <v>27.027</v>
      </c>
      <c r="BY809" s="1">
        <v>0.0</v>
      </c>
      <c r="BZ809" s="1">
        <v>0.0</v>
      </c>
      <c r="CB809" s="1">
        <v>0.0</v>
      </c>
      <c r="CG809" s="1">
        <v>2.87</v>
      </c>
      <c r="CH809" s="1">
        <v>0.05</v>
      </c>
      <c r="CN809" s="1">
        <v>0.363</v>
      </c>
      <c r="CQ809" s="1">
        <v>0.01</v>
      </c>
      <c r="CR809" s="1">
        <v>0.0</v>
      </c>
      <c r="CU809" s="1">
        <v>0.574</v>
      </c>
      <c r="CV809" s="1">
        <v>0.0</v>
      </c>
      <c r="CX809" s="1">
        <v>0.073</v>
      </c>
      <c r="CY809" s="1">
        <v>0.0</v>
      </c>
      <c r="DA809" s="1">
        <v>790.297</v>
      </c>
      <c r="DB809" s="1">
        <v>79.988</v>
      </c>
      <c r="DF809" s="1">
        <v>351.817</v>
      </c>
      <c r="DG809" s="1">
        <v>6.13</v>
      </c>
      <c r="DI809" s="1">
        <v>44.517</v>
      </c>
      <c r="DN809" s="1">
        <v>45.914</v>
      </c>
      <c r="DO809" s="1">
        <v>0.8</v>
      </c>
      <c r="DQ809" s="1">
        <v>5.81</v>
      </c>
      <c r="DV809" s="1">
        <v>0.0</v>
      </c>
      <c r="DW809" s="1">
        <v>0.0</v>
      </c>
      <c r="DY809" s="1">
        <v>0.0</v>
      </c>
    </row>
    <row r="810">
      <c r="A810" s="1" t="s">
        <v>194</v>
      </c>
      <c r="B810" s="1">
        <v>2024.0</v>
      </c>
      <c r="C810" s="1" t="s">
        <v>195</v>
      </c>
      <c r="D810" s="1">
        <v>1.7638752E7</v>
      </c>
      <c r="J810" s="1">
        <v>1.701</v>
      </c>
      <c r="K810" s="1">
        <v>0.03</v>
      </c>
      <c r="L810" s="1">
        <v>0.191</v>
      </c>
      <c r="N810" s="1">
        <v>497.455</v>
      </c>
      <c r="S810" s="1">
        <v>500.035</v>
      </c>
      <c r="T810" s="1">
        <v>8.82</v>
      </c>
      <c r="Y810" s="1">
        <v>56.107</v>
      </c>
      <c r="AA810" s="1">
        <v>21.5</v>
      </c>
      <c r="AB810" s="1">
        <v>1218.907</v>
      </c>
      <c r="AC810" s="1">
        <v>15.72</v>
      </c>
      <c r="AK810" s="1">
        <v>528.382</v>
      </c>
      <c r="AL810" s="1">
        <v>9.32</v>
      </c>
      <c r="AO810" s="1">
        <v>59.288</v>
      </c>
      <c r="AT810" s="1">
        <v>0.0</v>
      </c>
      <c r="AU810" s="1">
        <v>0.0</v>
      </c>
      <c r="BA810" s="1">
        <v>0.0</v>
      </c>
      <c r="BC810" s="1">
        <v>7.82</v>
      </c>
      <c r="BG810" s="1">
        <v>300.475</v>
      </c>
      <c r="BH810" s="1">
        <v>5.3</v>
      </c>
      <c r="BJ810" s="1">
        <v>33.715</v>
      </c>
      <c r="BO810" s="1">
        <v>362.837</v>
      </c>
      <c r="BP810" s="1">
        <v>6.4</v>
      </c>
      <c r="BR810" s="1">
        <v>40.712</v>
      </c>
      <c r="BT810" s="1">
        <v>5.78</v>
      </c>
      <c r="BU810" s="1">
        <v>26.884</v>
      </c>
      <c r="BY810" s="1">
        <v>0.0</v>
      </c>
      <c r="BZ810" s="1">
        <v>0.0</v>
      </c>
      <c r="CB810" s="1">
        <v>0.0</v>
      </c>
      <c r="CG810" s="1">
        <v>28.347</v>
      </c>
      <c r="CH810" s="1">
        <v>0.5</v>
      </c>
      <c r="CN810" s="1">
        <v>3.181</v>
      </c>
      <c r="CQ810" s="1">
        <v>0.03</v>
      </c>
      <c r="CR810" s="1">
        <v>0.0</v>
      </c>
      <c r="CU810" s="1">
        <v>1.701</v>
      </c>
      <c r="CV810" s="1">
        <v>0.0</v>
      </c>
      <c r="CX810" s="1">
        <v>0.191</v>
      </c>
      <c r="CY810" s="1">
        <v>0.0</v>
      </c>
      <c r="DA810" s="1">
        <v>891.22</v>
      </c>
      <c r="DF810" s="1">
        <v>362.837</v>
      </c>
      <c r="DG810" s="1">
        <v>6.4</v>
      </c>
      <c r="DI810" s="1">
        <v>40.712</v>
      </c>
      <c r="DN810" s="1">
        <v>60.662</v>
      </c>
      <c r="DO810" s="1">
        <v>1.07</v>
      </c>
      <c r="DQ810" s="1">
        <v>6.807</v>
      </c>
      <c r="DV810" s="1">
        <v>0.0</v>
      </c>
      <c r="DW810" s="1">
        <v>0.0</v>
      </c>
      <c r="DY810" s="1">
        <v>0.0</v>
      </c>
    </row>
    <row r="811">
      <c r="A811" s="1" t="s">
        <v>196</v>
      </c>
      <c r="B811" s="1">
        <v>2000.0</v>
      </c>
      <c r="C811" s="1" t="s">
        <v>197</v>
      </c>
      <c r="D811" s="1">
        <v>1.4912588E7</v>
      </c>
      <c r="E811" s="1">
        <v>3.1207712768E10</v>
      </c>
      <c r="J811" s="1">
        <v>0.0</v>
      </c>
      <c r="K811" s="1">
        <v>0.0</v>
      </c>
      <c r="L811" s="1">
        <v>0.0</v>
      </c>
      <c r="N811" s="1">
        <v>31.884</v>
      </c>
      <c r="S811" s="1">
        <v>0.0</v>
      </c>
      <c r="T811" s="1">
        <v>0.0</v>
      </c>
      <c r="V811" s="1">
        <v>0.0</v>
      </c>
      <c r="W811" s="1">
        <v>0.0</v>
      </c>
      <c r="X811" s="1">
        <v>0.0</v>
      </c>
      <c r="Y811" s="1">
        <v>0.0</v>
      </c>
      <c r="AA811" s="1">
        <v>3.45</v>
      </c>
      <c r="AB811" s="1">
        <v>231.348</v>
      </c>
      <c r="AC811" s="1">
        <v>3.45</v>
      </c>
      <c r="AE811" s="1">
        <v>4.285</v>
      </c>
      <c r="AF811" s="1">
        <v>0.698</v>
      </c>
      <c r="AG811" s="1">
        <v>1139.798</v>
      </c>
      <c r="AH811" s="1">
        <v>0.545</v>
      </c>
      <c r="AK811" s="1">
        <v>2.682</v>
      </c>
      <c r="AL811" s="1">
        <v>0.04</v>
      </c>
      <c r="AO811" s="1">
        <v>1.159</v>
      </c>
      <c r="AT811" s="1">
        <v>0.0</v>
      </c>
      <c r="AU811" s="1">
        <v>0.0</v>
      </c>
      <c r="AX811" s="1">
        <v>0.0</v>
      </c>
      <c r="AY811" s="1">
        <v>0.0</v>
      </c>
      <c r="AZ811" s="1">
        <v>0.0</v>
      </c>
      <c r="BA811" s="1">
        <v>0.0</v>
      </c>
      <c r="BC811" s="1">
        <v>0.11</v>
      </c>
      <c r="BG811" s="1">
        <v>228.666</v>
      </c>
      <c r="BH811" s="1">
        <v>3.41</v>
      </c>
      <c r="BJ811" s="1">
        <v>98.841</v>
      </c>
      <c r="BO811" s="1">
        <v>228.666</v>
      </c>
      <c r="BP811" s="1">
        <v>3.41</v>
      </c>
      <c r="BR811" s="1">
        <v>98.841</v>
      </c>
      <c r="BT811" s="1">
        <v>0.0</v>
      </c>
      <c r="BU811" s="1">
        <v>0.0</v>
      </c>
      <c r="BY811" s="1">
        <v>0.0</v>
      </c>
      <c r="BZ811" s="1">
        <v>0.0</v>
      </c>
      <c r="CB811" s="1">
        <v>0.0</v>
      </c>
      <c r="CG811" s="1">
        <v>2.682</v>
      </c>
      <c r="CH811" s="1">
        <v>0.04</v>
      </c>
      <c r="CJ811" s="1">
        <v>-14.945</v>
      </c>
      <c r="CK811" s="1">
        <v>-9.518</v>
      </c>
      <c r="CL811" s="1">
        <v>3632.181</v>
      </c>
      <c r="CM811" s="1">
        <v>54.165</v>
      </c>
      <c r="CN811" s="1">
        <v>1.159</v>
      </c>
      <c r="CQ811" s="1">
        <v>0.0</v>
      </c>
      <c r="CR811" s="1">
        <v>0.0</v>
      </c>
      <c r="CU811" s="1">
        <v>0.0</v>
      </c>
      <c r="CV811" s="1">
        <v>0.0</v>
      </c>
      <c r="CX811" s="1">
        <v>0.0</v>
      </c>
      <c r="CY811" s="1">
        <v>0.0</v>
      </c>
      <c r="DA811" s="1">
        <v>231.348</v>
      </c>
      <c r="DB811" s="1">
        <v>16.997</v>
      </c>
      <c r="DF811" s="1">
        <v>228.666</v>
      </c>
      <c r="DG811" s="1">
        <v>3.41</v>
      </c>
      <c r="DI811" s="1">
        <v>98.841</v>
      </c>
      <c r="DN811" s="1">
        <v>0.0</v>
      </c>
      <c r="DO811" s="1">
        <v>0.0</v>
      </c>
      <c r="DQ811" s="1">
        <v>0.0</v>
      </c>
      <c r="DV811" s="1">
        <v>0.0</v>
      </c>
      <c r="DW811" s="1">
        <v>0.0</v>
      </c>
      <c r="DY811" s="1">
        <v>0.0</v>
      </c>
    </row>
    <row r="812">
      <c r="A812" s="1" t="s">
        <v>196</v>
      </c>
      <c r="B812" s="1">
        <v>2001.0</v>
      </c>
      <c r="C812" s="1" t="s">
        <v>197</v>
      </c>
      <c r="D812" s="1">
        <v>1.5309439E7</v>
      </c>
      <c r="E812" s="1">
        <v>3.3173870592E10</v>
      </c>
      <c r="J812" s="1">
        <v>0.0</v>
      </c>
      <c r="K812" s="1">
        <v>0.0</v>
      </c>
      <c r="L812" s="1">
        <v>0.0</v>
      </c>
      <c r="N812" s="1">
        <v>37.037</v>
      </c>
      <c r="S812" s="1">
        <v>0.0</v>
      </c>
      <c r="T812" s="1">
        <v>0.0</v>
      </c>
      <c r="V812" s="1">
        <v>0.0</v>
      </c>
      <c r="W812" s="1">
        <v>0.0</v>
      </c>
      <c r="X812" s="1">
        <v>0.0</v>
      </c>
      <c r="Y812" s="1">
        <v>0.0</v>
      </c>
      <c r="AA812" s="1">
        <v>3.51</v>
      </c>
      <c r="AB812" s="1">
        <v>229.27</v>
      </c>
      <c r="AC812" s="1">
        <v>3.51</v>
      </c>
      <c r="AE812" s="1">
        <v>-1.594</v>
      </c>
      <c r="AF812" s="1">
        <v>-0.271</v>
      </c>
      <c r="AG812" s="1">
        <v>1092.555</v>
      </c>
      <c r="AH812" s="1">
        <v>0.504</v>
      </c>
      <c r="AK812" s="1">
        <v>4.572</v>
      </c>
      <c r="AL812" s="1">
        <v>0.07</v>
      </c>
      <c r="AO812" s="1">
        <v>1.994</v>
      </c>
      <c r="AT812" s="1">
        <v>0.0</v>
      </c>
      <c r="AU812" s="1">
        <v>0.0</v>
      </c>
      <c r="AX812" s="1">
        <v>0.0</v>
      </c>
      <c r="AY812" s="1">
        <v>0.0</v>
      </c>
      <c r="AZ812" s="1">
        <v>0.0</v>
      </c>
      <c r="BA812" s="1">
        <v>0.0</v>
      </c>
      <c r="BC812" s="1">
        <v>0.13</v>
      </c>
      <c r="BG812" s="1">
        <v>224.698</v>
      </c>
      <c r="BH812" s="1">
        <v>3.44</v>
      </c>
      <c r="BJ812" s="1">
        <v>98.006</v>
      </c>
      <c r="BO812" s="1">
        <v>224.698</v>
      </c>
      <c r="BP812" s="1">
        <v>3.44</v>
      </c>
      <c r="BR812" s="1">
        <v>98.006</v>
      </c>
      <c r="BT812" s="1">
        <v>0.0</v>
      </c>
      <c r="BU812" s="1">
        <v>0.0</v>
      </c>
      <c r="BY812" s="1">
        <v>0.0</v>
      </c>
      <c r="BZ812" s="1">
        <v>0.0</v>
      </c>
      <c r="CB812" s="1">
        <v>0.0</v>
      </c>
      <c r="CG812" s="1">
        <v>4.572</v>
      </c>
      <c r="CH812" s="1">
        <v>0.07</v>
      </c>
      <c r="CJ812" s="1">
        <v>-9.886</v>
      </c>
      <c r="CK812" s="1">
        <v>-5.355</v>
      </c>
      <c r="CL812" s="1">
        <v>3188.271</v>
      </c>
      <c r="CM812" s="1">
        <v>48.811</v>
      </c>
      <c r="CN812" s="1">
        <v>1.994</v>
      </c>
      <c r="CQ812" s="1">
        <v>0.0</v>
      </c>
      <c r="CR812" s="1">
        <v>0.0</v>
      </c>
      <c r="CU812" s="1">
        <v>0.0</v>
      </c>
      <c r="CV812" s="1">
        <v>0.0</v>
      </c>
      <c r="CX812" s="1">
        <v>0.0</v>
      </c>
      <c r="CY812" s="1">
        <v>0.0</v>
      </c>
      <c r="DA812" s="1">
        <v>229.27</v>
      </c>
      <c r="DB812" s="1">
        <v>16.726</v>
      </c>
      <c r="DF812" s="1">
        <v>224.698</v>
      </c>
      <c r="DG812" s="1">
        <v>3.44</v>
      </c>
      <c r="DI812" s="1">
        <v>98.006</v>
      </c>
      <c r="DN812" s="1">
        <v>0.0</v>
      </c>
      <c r="DO812" s="1">
        <v>0.0</v>
      </c>
      <c r="DQ812" s="1">
        <v>0.0</v>
      </c>
      <c r="DV812" s="1">
        <v>0.0</v>
      </c>
      <c r="DW812" s="1">
        <v>0.0</v>
      </c>
      <c r="DY812" s="1">
        <v>0.0</v>
      </c>
    </row>
    <row r="813">
      <c r="A813" s="1" t="s">
        <v>196</v>
      </c>
      <c r="B813" s="1">
        <v>2002.0</v>
      </c>
      <c r="C813" s="1" t="s">
        <v>197</v>
      </c>
      <c r="D813" s="1">
        <v>1.5725487E7</v>
      </c>
      <c r="E813" s="1">
        <v>3.5058274304E10</v>
      </c>
      <c r="J813" s="1">
        <v>0.0</v>
      </c>
      <c r="K813" s="1">
        <v>0.0</v>
      </c>
      <c r="L813" s="1">
        <v>0.0</v>
      </c>
      <c r="N813" s="1">
        <v>45.872</v>
      </c>
      <c r="S813" s="1">
        <v>0.0</v>
      </c>
      <c r="T813" s="1">
        <v>0.0</v>
      </c>
      <c r="V813" s="1">
        <v>0.0</v>
      </c>
      <c r="W813" s="1">
        <v>0.0</v>
      </c>
      <c r="X813" s="1">
        <v>0.0</v>
      </c>
      <c r="Y813" s="1">
        <v>0.0</v>
      </c>
      <c r="AA813" s="1">
        <v>3.27</v>
      </c>
      <c r="AB813" s="1">
        <v>207.943</v>
      </c>
      <c r="AC813" s="1">
        <v>3.27</v>
      </c>
      <c r="AE813" s="1">
        <v>2.305</v>
      </c>
      <c r="AF813" s="1">
        <v>0.386</v>
      </c>
      <c r="AG813" s="1">
        <v>1088.166</v>
      </c>
      <c r="AH813" s="1">
        <v>0.488</v>
      </c>
      <c r="AK813" s="1">
        <v>7.631</v>
      </c>
      <c r="AL813" s="1">
        <v>0.12</v>
      </c>
      <c r="AO813" s="1">
        <v>3.67</v>
      </c>
      <c r="AT813" s="1">
        <v>0.0</v>
      </c>
      <c r="AU813" s="1">
        <v>0.0</v>
      </c>
      <c r="AX813" s="1">
        <v>0.0</v>
      </c>
      <c r="AY813" s="1">
        <v>0.0</v>
      </c>
      <c r="AZ813" s="1">
        <v>0.0</v>
      </c>
      <c r="BA813" s="1">
        <v>0.0</v>
      </c>
      <c r="BC813" s="1">
        <v>0.15</v>
      </c>
      <c r="BG813" s="1">
        <v>200.312</v>
      </c>
      <c r="BH813" s="1">
        <v>3.15</v>
      </c>
      <c r="BJ813" s="1">
        <v>96.33</v>
      </c>
      <c r="BO813" s="1">
        <v>200.312</v>
      </c>
      <c r="BP813" s="1">
        <v>3.15</v>
      </c>
      <c r="BR813" s="1">
        <v>96.33</v>
      </c>
      <c r="BT813" s="1">
        <v>0.0</v>
      </c>
      <c r="BU813" s="1">
        <v>0.0</v>
      </c>
      <c r="BY813" s="1">
        <v>0.0</v>
      </c>
      <c r="BZ813" s="1">
        <v>0.0</v>
      </c>
      <c r="CB813" s="1">
        <v>0.0</v>
      </c>
      <c r="CG813" s="1">
        <v>7.631</v>
      </c>
      <c r="CH813" s="1">
        <v>0.12</v>
      </c>
      <c r="CJ813" s="1">
        <v>-8.908</v>
      </c>
      <c r="CK813" s="1">
        <v>-4.348</v>
      </c>
      <c r="CL813" s="1">
        <v>2827.434</v>
      </c>
      <c r="CM813" s="1">
        <v>44.463</v>
      </c>
      <c r="CN813" s="1">
        <v>3.67</v>
      </c>
      <c r="CQ813" s="1">
        <v>0.0</v>
      </c>
      <c r="CR813" s="1">
        <v>0.0</v>
      </c>
      <c r="CU813" s="1">
        <v>0.0</v>
      </c>
      <c r="CV813" s="1">
        <v>0.0</v>
      </c>
      <c r="CX813" s="1">
        <v>0.0</v>
      </c>
      <c r="CY813" s="1">
        <v>0.0</v>
      </c>
      <c r="DA813" s="1">
        <v>207.943</v>
      </c>
      <c r="DB813" s="1">
        <v>17.112</v>
      </c>
      <c r="DF813" s="1">
        <v>200.312</v>
      </c>
      <c r="DG813" s="1">
        <v>3.15</v>
      </c>
      <c r="DI813" s="1">
        <v>96.33</v>
      </c>
      <c r="DN813" s="1">
        <v>0.0</v>
      </c>
      <c r="DO813" s="1">
        <v>0.0</v>
      </c>
      <c r="DQ813" s="1">
        <v>0.0</v>
      </c>
      <c r="DV813" s="1">
        <v>0.0</v>
      </c>
      <c r="DW813" s="1">
        <v>0.0</v>
      </c>
      <c r="DY813" s="1">
        <v>0.0</v>
      </c>
    </row>
    <row r="814">
      <c r="A814" s="1" t="s">
        <v>196</v>
      </c>
      <c r="B814" s="1">
        <v>2003.0</v>
      </c>
      <c r="C814" s="1" t="s">
        <v>197</v>
      </c>
      <c r="D814" s="1">
        <v>1.6160301E7</v>
      </c>
      <c r="E814" s="1">
        <v>3.706667008E10</v>
      </c>
      <c r="J814" s="1">
        <v>0.0</v>
      </c>
      <c r="K814" s="1">
        <v>0.0</v>
      </c>
      <c r="L814" s="1">
        <v>0.0</v>
      </c>
      <c r="N814" s="1">
        <v>52.055</v>
      </c>
      <c r="S814" s="1">
        <v>0.0</v>
      </c>
      <c r="T814" s="1">
        <v>0.0</v>
      </c>
      <c r="V814" s="1">
        <v>0.0</v>
      </c>
      <c r="W814" s="1">
        <v>0.0</v>
      </c>
      <c r="X814" s="1">
        <v>0.0</v>
      </c>
      <c r="Y814" s="1">
        <v>0.0</v>
      </c>
      <c r="AA814" s="1">
        <v>3.65</v>
      </c>
      <c r="AB814" s="1">
        <v>225.862</v>
      </c>
      <c r="AC814" s="1">
        <v>3.65</v>
      </c>
      <c r="AE814" s="1">
        <v>6.035</v>
      </c>
      <c r="AF814" s="1">
        <v>1.033</v>
      </c>
      <c r="AG814" s="1">
        <v>1122.794</v>
      </c>
      <c r="AH814" s="1">
        <v>0.49</v>
      </c>
      <c r="AK814" s="1">
        <v>9.901</v>
      </c>
      <c r="AL814" s="1">
        <v>0.16</v>
      </c>
      <c r="AO814" s="1">
        <v>4.384</v>
      </c>
      <c r="AT814" s="1">
        <v>0.0</v>
      </c>
      <c r="AU814" s="1">
        <v>0.0</v>
      </c>
      <c r="AX814" s="1">
        <v>0.0</v>
      </c>
      <c r="AY814" s="1">
        <v>0.0</v>
      </c>
      <c r="AZ814" s="1">
        <v>0.0</v>
      </c>
      <c r="BA814" s="1">
        <v>0.0</v>
      </c>
      <c r="BC814" s="1">
        <v>0.19</v>
      </c>
      <c r="BG814" s="1">
        <v>215.961</v>
      </c>
      <c r="BH814" s="1">
        <v>3.49</v>
      </c>
      <c r="BJ814" s="1">
        <v>95.616</v>
      </c>
      <c r="BO814" s="1">
        <v>215.961</v>
      </c>
      <c r="BP814" s="1">
        <v>3.49</v>
      </c>
      <c r="BR814" s="1">
        <v>95.616</v>
      </c>
      <c r="BT814" s="1">
        <v>0.0</v>
      </c>
      <c r="BU814" s="1">
        <v>0.0</v>
      </c>
      <c r="BY814" s="1">
        <v>0.0</v>
      </c>
      <c r="BZ814" s="1">
        <v>0.0</v>
      </c>
      <c r="CB814" s="1">
        <v>0.0</v>
      </c>
      <c r="CG814" s="1">
        <v>9.901</v>
      </c>
      <c r="CH814" s="1">
        <v>0.16</v>
      </c>
      <c r="CJ814" s="1">
        <v>-4.038</v>
      </c>
      <c r="CK814" s="1">
        <v>-1.795</v>
      </c>
      <c r="CL814" s="1">
        <v>2640.262</v>
      </c>
      <c r="CM814" s="1">
        <v>42.667</v>
      </c>
      <c r="CN814" s="1">
        <v>4.384</v>
      </c>
      <c r="CQ814" s="1">
        <v>0.0</v>
      </c>
      <c r="CR814" s="1">
        <v>0.0</v>
      </c>
      <c r="CU814" s="1">
        <v>0.0</v>
      </c>
      <c r="CV814" s="1">
        <v>0.0</v>
      </c>
      <c r="CX814" s="1">
        <v>0.0</v>
      </c>
      <c r="CY814" s="1">
        <v>0.0</v>
      </c>
      <c r="DA814" s="1">
        <v>225.862</v>
      </c>
      <c r="DB814" s="1">
        <v>18.145</v>
      </c>
      <c r="DF814" s="1">
        <v>215.961</v>
      </c>
      <c r="DG814" s="1">
        <v>3.49</v>
      </c>
      <c r="DI814" s="1">
        <v>95.616</v>
      </c>
      <c r="DN814" s="1">
        <v>0.0</v>
      </c>
      <c r="DO814" s="1">
        <v>0.0</v>
      </c>
      <c r="DQ814" s="1">
        <v>0.0</v>
      </c>
      <c r="DV814" s="1">
        <v>0.0</v>
      </c>
      <c r="DW814" s="1">
        <v>0.0</v>
      </c>
      <c r="DY814" s="1">
        <v>0.0</v>
      </c>
    </row>
    <row r="815">
      <c r="A815" s="1" t="s">
        <v>196</v>
      </c>
      <c r="B815" s="1">
        <v>2004.0</v>
      </c>
      <c r="C815" s="1" t="s">
        <v>197</v>
      </c>
      <c r="D815" s="1">
        <v>1.6610427E7</v>
      </c>
      <c r="E815" s="1">
        <v>3.9050235904E10</v>
      </c>
      <c r="J815" s="1">
        <v>0.0</v>
      </c>
      <c r="K815" s="1">
        <v>0.0</v>
      </c>
      <c r="L815" s="1">
        <v>0.0</v>
      </c>
      <c r="N815" s="1">
        <v>54.054</v>
      </c>
      <c r="S815" s="1">
        <v>0.0</v>
      </c>
      <c r="T815" s="1">
        <v>0.0</v>
      </c>
      <c r="V815" s="1">
        <v>0.0</v>
      </c>
      <c r="W815" s="1">
        <v>0.0</v>
      </c>
      <c r="X815" s="1">
        <v>0.0</v>
      </c>
      <c r="Y815" s="1">
        <v>0.0</v>
      </c>
      <c r="AA815" s="1">
        <v>4.07</v>
      </c>
      <c r="AB815" s="1">
        <v>245.027</v>
      </c>
      <c r="AC815" s="1">
        <v>4.07</v>
      </c>
      <c r="AE815" s="1">
        <v>2.326</v>
      </c>
      <c r="AF815" s="1">
        <v>0.422</v>
      </c>
      <c r="AG815" s="1">
        <v>1117.781</v>
      </c>
      <c r="AH815" s="1">
        <v>0.475</v>
      </c>
      <c r="AK815" s="1">
        <v>11.439</v>
      </c>
      <c r="AL815" s="1">
        <v>0.19</v>
      </c>
      <c r="AO815" s="1">
        <v>4.668</v>
      </c>
      <c r="AT815" s="1">
        <v>0.0</v>
      </c>
      <c r="AU815" s="1">
        <v>0.0</v>
      </c>
      <c r="AX815" s="1">
        <v>0.0</v>
      </c>
      <c r="AY815" s="1">
        <v>0.0</v>
      </c>
      <c r="AZ815" s="1">
        <v>0.0</v>
      </c>
      <c r="BA815" s="1">
        <v>0.0</v>
      </c>
      <c r="BC815" s="1">
        <v>0.22</v>
      </c>
      <c r="BG815" s="1">
        <v>233.588</v>
      </c>
      <c r="BH815" s="1">
        <v>3.88</v>
      </c>
      <c r="BJ815" s="1">
        <v>95.332</v>
      </c>
      <c r="BO815" s="1">
        <v>233.588</v>
      </c>
      <c r="BP815" s="1">
        <v>3.88</v>
      </c>
      <c r="BR815" s="1">
        <v>95.332</v>
      </c>
      <c r="BT815" s="1">
        <v>0.0</v>
      </c>
      <c r="BU815" s="1">
        <v>0.0</v>
      </c>
      <c r="BY815" s="1">
        <v>0.0</v>
      </c>
      <c r="BZ815" s="1">
        <v>0.0</v>
      </c>
      <c r="CB815" s="1">
        <v>0.0</v>
      </c>
      <c r="CG815" s="1">
        <v>11.439</v>
      </c>
      <c r="CH815" s="1">
        <v>0.19</v>
      </c>
      <c r="CJ815" s="1">
        <v>-1.239</v>
      </c>
      <c r="CK815" s="1">
        <v>-0.529</v>
      </c>
      <c r="CL815" s="1">
        <v>2536.887</v>
      </c>
      <c r="CM815" s="1">
        <v>42.139</v>
      </c>
      <c r="CN815" s="1">
        <v>4.668</v>
      </c>
      <c r="CQ815" s="1">
        <v>0.0</v>
      </c>
      <c r="CR815" s="1">
        <v>0.0</v>
      </c>
      <c r="CU815" s="1">
        <v>0.0</v>
      </c>
      <c r="CV815" s="1">
        <v>0.0</v>
      </c>
      <c r="CX815" s="1">
        <v>0.0</v>
      </c>
      <c r="CY815" s="1">
        <v>0.0</v>
      </c>
      <c r="DA815" s="1">
        <v>245.027</v>
      </c>
      <c r="DB815" s="1">
        <v>18.567</v>
      </c>
      <c r="DF815" s="1">
        <v>233.588</v>
      </c>
      <c r="DG815" s="1">
        <v>3.88</v>
      </c>
      <c r="DI815" s="1">
        <v>95.332</v>
      </c>
      <c r="DN815" s="1">
        <v>0.0</v>
      </c>
      <c r="DO815" s="1">
        <v>0.0</v>
      </c>
      <c r="DQ815" s="1">
        <v>0.0</v>
      </c>
      <c r="DV815" s="1">
        <v>0.0</v>
      </c>
      <c r="DW815" s="1">
        <v>0.0</v>
      </c>
      <c r="DY815" s="1">
        <v>0.0</v>
      </c>
    </row>
    <row r="816">
      <c r="A816" s="1" t="s">
        <v>196</v>
      </c>
      <c r="B816" s="1">
        <v>2005.0</v>
      </c>
      <c r="C816" s="1" t="s">
        <v>197</v>
      </c>
      <c r="D816" s="1">
        <v>1.7074551E7</v>
      </c>
      <c r="E816" s="1">
        <v>4.0566546432E10</v>
      </c>
      <c r="J816" s="1">
        <v>0.0</v>
      </c>
      <c r="K816" s="1">
        <v>0.0</v>
      </c>
      <c r="L816" s="1">
        <v>0.0</v>
      </c>
      <c r="N816" s="1">
        <v>60.606</v>
      </c>
      <c r="S816" s="1">
        <v>0.0</v>
      </c>
      <c r="T816" s="1">
        <v>0.0</v>
      </c>
      <c r="V816" s="1">
        <v>0.0</v>
      </c>
      <c r="W816" s="1">
        <v>0.0</v>
      </c>
      <c r="X816" s="1">
        <v>0.0</v>
      </c>
      <c r="Y816" s="1">
        <v>0.0</v>
      </c>
      <c r="AA816" s="1">
        <v>3.96</v>
      </c>
      <c r="AB816" s="1">
        <v>231.924</v>
      </c>
      <c r="AC816" s="1">
        <v>3.96</v>
      </c>
      <c r="AE816" s="1">
        <v>-3.268</v>
      </c>
      <c r="AF816" s="1">
        <v>-0.607</v>
      </c>
      <c r="AG816" s="1">
        <v>1051.857</v>
      </c>
      <c r="AH816" s="1">
        <v>0.443</v>
      </c>
      <c r="AK816" s="1">
        <v>13.47</v>
      </c>
      <c r="AL816" s="1">
        <v>0.23</v>
      </c>
      <c r="AO816" s="1">
        <v>5.808</v>
      </c>
      <c r="AT816" s="1">
        <v>0.0</v>
      </c>
      <c r="AU816" s="1">
        <v>0.0</v>
      </c>
      <c r="AX816" s="1">
        <v>0.217</v>
      </c>
      <c r="AY816" s="1">
        <v>12.704</v>
      </c>
      <c r="AZ816" s="1">
        <v>0.217</v>
      </c>
      <c r="BA816" s="1">
        <v>0.0</v>
      </c>
      <c r="BC816" s="1">
        <v>0.24</v>
      </c>
      <c r="BG816" s="1">
        <v>218.454</v>
      </c>
      <c r="BH816" s="1">
        <v>3.73</v>
      </c>
      <c r="BJ816" s="1">
        <v>94.192</v>
      </c>
      <c r="BO816" s="1">
        <v>218.454</v>
      </c>
      <c r="BP816" s="1">
        <v>3.73</v>
      </c>
      <c r="BR816" s="1">
        <v>94.192</v>
      </c>
      <c r="BT816" s="1">
        <v>0.0</v>
      </c>
      <c r="BU816" s="1">
        <v>0.0</v>
      </c>
      <c r="BY816" s="1">
        <v>0.0</v>
      </c>
      <c r="BZ816" s="1">
        <v>0.0</v>
      </c>
      <c r="CB816" s="1">
        <v>0.0</v>
      </c>
      <c r="CG816" s="1">
        <v>13.47</v>
      </c>
      <c r="CH816" s="1">
        <v>0.23</v>
      </c>
      <c r="CJ816" s="1">
        <v>24.4</v>
      </c>
      <c r="CK816" s="1">
        <v>10.282</v>
      </c>
      <c r="CL816" s="1">
        <v>3070.095</v>
      </c>
      <c r="CM816" s="1">
        <v>52.42</v>
      </c>
      <c r="CN816" s="1">
        <v>5.808</v>
      </c>
      <c r="CQ816" s="1">
        <v>0.0</v>
      </c>
      <c r="CR816" s="1">
        <v>0.0</v>
      </c>
      <c r="CU816" s="1">
        <v>0.0</v>
      </c>
      <c r="CV816" s="1">
        <v>0.0</v>
      </c>
      <c r="CX816" s="1">
        <v>0.0</v>
      </c>
      <c r="CY816" s="1">
        <v>0.0</v>
      </c>
      <c r="DA816" s="1">
        <v>231.924</v>
      </c>
      <c r="DB816" s="1">
        <v>17.96</v>
      </c>
      <c r="DF816" s="1">
        <v>218.454</v>
      </c>
      <c r="DG816" s="1">
        <v>3.73</v>
      </c>
      <c r="DI816" s="1">
        <v>94.192</v>
      </c>
      <c r="DN816" s="1">
        <v>0.0</v>
      </c>
      <c r="DO816" s="1">
        <v>0.0</v>
      </c>
      <c r="DQ816" s="1">
        <v>0.0</v>
      </c>
      <c r="DV816" s="1">
        <v>0.0</v>
      </c>
      <c r="DW816" s="1">
        <v>0.0</v>
      </c>
      <c r="DY816" s="1">
        <v>0.0</v>
      </c>
    </row>
    <row r="817">
      <c r="A817" s="1" t="s">
        <v>196</v>
      </c>
      <c r="B817" s="1">
        <v>2006.0</v>
      </c>
      <c r="C817" s="1" t="s">
        <v>197</v>
      </c>
      <c r="D817" s="1">
        <v>1.7550365E7</v>
      </c>
      <c r="E817" s="1">
        <v>4.2544656384E10</v>
      </c>
      <c r="J817" s="1">
        <v>36.466</v>
      </c>
      <c r="K817" s="1">
        <v>0.64</v>
      </c>
      <c r="L817" s="1">
        <v>12.648</v>
      </c>
      <c r="N817" s="1">
        <v>120.553</v>
      </c>
      <c r="S817" s="1">
        <v>0.0</v>
      </c>
      <c r="T817" s="1">
        <v>0.0</v>
      </c>
      <c r="V817" s="1">
        <v>0.0</v>
      </c>
      <c r="W817" s="1">
        <v>0.0</v>
      </c>
      <c r="X817" s="1">
        <v>0.0</v>
      </c>
      <c r="Y817" s="1">
        <v>0.0</v>
      </c>
      <c r="AA817" s="1">
        <v>5.06</v>
      </c>
      <c r="AB817" s="1">
        <v>288.313</v>
      </c>
      <c r="AC817" s="1">
        <v>5.06</v>
      </c>
      <c r="AE817" s="1">
        <v>28.289</v>
      </c>
      <c r="AF817" s="1">
        <v>5.081</v>
      </c>
      <c r="AG817" s="1">
        <v>1312.833</v>
      </c>
      <c r="AH817" s="1">
        <v>0.542</v>
      </c>
      <c r="AK817" s="1">
        <v>32.478</v>
      </c>
      <c r="AL817" s="1">
        <v>0.57</v>
      </c>
      <c r="AO817" s="1">
        <v>11.265</v>
      </c>
      <c r="AT817" s="1">
        <v>0.0</v>
      </c>
      <c r="AU817" s="1">
        <v>0.0</v>
      </c>
      <c r="AW817" s="1">
        <v>0.0</v>
      </c>
      <c r="AX817" s="1">
        <v>0.0</v>
      </c>
      <c r="AY817" s="1">
        <v>12.36</v>
      </c>
      <c r="AZ817" s="1">
        <v>0.217</v>
      </c>
      <c r="BA817" s="1">
        <v>0.0</v>
      </c>
      <c r="BC817" s="1">
        <v>0.61</v>
      </c>
      <c r="BG817" s="1">
        <v>219.369</v>
      </c>
      <c r="BH817" s="1">
        <v>3.85</v>
      </c>
      <c r="BJ817" s="1">
        <v>76.087</v>
      </c>
      <c r="BO817" s="1">
        <v>255.835</v>
      </c>
      <c r="BP817" s="1">
        <v>4.49</v>
      </c>
      <c r="BR817" s="1">
        <v>88.735</v>
      </c>
      <c r="BT817" s="1">
        <v>0.0</v>
      </c>
      <c r="BU817" s="1">
        <v>0.0</v>
      </c>
      <c r="BY817" s="1">
        <v>0.0</v>
      </c>
      <c r="BZ817" s="1">
        <v>0.0</v>
      </c>
      <c r="CB817" s="1">
        <v>0.0</v>
      </c>
      <c r="CG817" s="1">
        <v>32.478</v>
      </c>
      <c r="CH817" s="1">
        <v>0.57</v>
      </c>
      <c r="CJ817" s="1">
        <v>4.966</v>
      </c>
      <c r="CK817" s="1">
        <v>2.603</v>
      </c>
      <c r="CL817" s="1">
        <v>3135.185</v>
      </c>
      <c r="CM817" s="1">
        <v>55.024</v>
      </c>
      <c r="CN817" s="1">
        <v>11.265</v>
      </c>
      <c r="CQ817" s="1">
        <v>0.64</v>
      </c>
      <c r="CR817" s="1">
        <v>0.0</v>
      </c>
      <c r="CU817" s="1">
        <v>36.466</v>
      </c>
      <c r="CV817" s="1">
        <v>0.0</v>
      </c>
      <c r="CX817" s="1">
        <v>12.648</v>
      </c>
      <c r="CY817" s="1">
        <v>0.0</v>
      </c>
      <c r="DA817" s="1">
        <v>288.313</v>
      </c>
      <c r="DB817" s="1">
        <v>23.041</v>
      </c>
      <c r="DF817" s="1">
        <v>255.835</v>
      </c>
      <c r="DG817" s="1">
        <v>4.49</v>
      </c>
      <c r="DI817" s="1">
        <v>88.735</v>
      </c>
      <c r="DN817" s="1">
        <v>0.0</v>
      </c>
      <c r="DO817" s="1">
        <v>0.0</v>
      </c>
      <c r="DQ817" s="1">
        <v>0.0</v>
      </c>
      <c r="DV817" s="1">
        <v>0.0</v>
      </c>
      <c r="DW817" s="1">
        <v>0.0</v>
      </c>
      <c r="DY817" s="1">
        <v>0.0</v>
      </c>
    </row>
    <row r="818">
      <c r="A818" s="1" t="s">
        <v>196</v>
      </c>
      <c r="B818" s="1">
        <v>2007.0</v>
      </c>
      <c r="C818" s="1" t="s">
        <v>197</v>
      </c>
      <c r="D818" s="1">
        <v>1.8049854E7</v>
      </c>
      <c r="E818" s="1">
        <v>4.4640874496E10</v>
      </c>
      <c r="J818" s="1">
        <v>4.432</v>
      </c>
      <c r="K818" s="1">
        <v>0.08</v>
      </c>
      <c r="L818" s="1">
        <v>1.536</v>
      </c>
      <c r="N818" s="1">
        <v>199.616</v>
      </c>
      <c r="S818" s="1">
        <v>0.0</v>
      </c>
      <c r="T818" s="1">
        <v>0.0</v>
      </c>
      <c r="V818" s="1">
        <v>0.0</v>
      </c>
      <c r="W818" s="1">
        <v>0.0</v>
      </c>
      <c r="X818" s="1">
        <v>0.0</v>
      </c>
      <c r="Y818" s="1">
        <v>0.0</v>
      </c>
      <c r="AA818" s="1">
        <v>5.21</v>
      </c>
      <c r="AB818" s="1">
        <v>288.645</v>
      </c>
      <c r="AC818" s="1">
        <v>5.21</v>
      </c>
      <c r="AE818" s="1">
        <v>0.098</v>
      </c>
      <c r="AF818" s="1">
        <v>0.023</v>
      </c>
      <c r="AG818" s="1">
        <v>1277.759</v>
      </c>
      <c r="AH818" s="1">
        <v>0.517</v>
      </c>
      <c r="AK818" s="1">
        <v>73.131</v>
      </c>
      <c r="AL818" s="1">
        <v>1.32</v>
      </c>
      <c r="AO818" s="1">
        <v>25.336</v>
      </c>
      <c r="AT818" s="1">
        <v>26.593</v>
      </c>
      <c r="AU818" s="1">
        <v>0.48</v>
      </c>
      <c r="AW818" s="1">
        <v>0.0</v>
      </c>
      <c r="AX818" s="1">
        <v>0.0</v>
      </c>
      <c r="AY818" s="1">
        <v>12.018</v>
      </c>
      <c r="AZ818" s="1">
        <v>0.217</v>
      </c>
      <c r="BA818" s="1">
        <v>9.213</v>
      </c>
      <c r="BC818" s="1">
        <v>1.04</v>
      </c>
      <c r="BG818" s="1">
        <v>211.082</v>
      </c>
      <c r="BH818" s="1">
        <v>3.81</v>
      </c>
      <c r="BJ818" s="1">
        <v>73.129</v>
      </c>
      <c r="BO818" s="1">
        <v>215.514</v>
      </c>
      <c r="BP818" s="1">
        <v>3.89</v>
      </c>
      <c r="BR818" s="1">
        <v>74.664</v>
      </c>
      <c r="BT818" s="1">
        <v>0.0</v>
      </c>
      <c r="BU818" s="1">
        <v>0.0</v>
      </c>
      <c r="BY818" s="1">
        <v>0.0</v>
      </c>
      <c r="BZ818" s="1">
        <v>0.0</v>
      </c>
      <c r="CB818" s="1">
        <v>0.0</v>
      </c>
      <c r="CG818" s="1">
        <v>46.538</v>
      </c>
      <c r="CH818" s="1">
        <v>0.84</v>
      </c>
      <c r="CJ818" s="1">
        <v>-4.138</v>
      </c>
      <c r="CK818" s="1">
        <v>-2.277</v>
      </c>
      <c r="CL818" s="1">
        <v>2922.282</v>
      </c>
      <c r="CM818" s="1">
        <v>52.747</v>
      </c>
      <c r="CN818" s="1">
        <v>16.123</v>
      </c>
      <c r="CQ818" s="1">
        <v>0.08</v>
      </c>
      <c r="CR818" s="1">
        <v>0.0</v>
      </c>
      <c r="CU818" s="1">
        <v>4.432</v>
      </c>
      <c r="CV818" s="1">
        <v>0.0</v>
      </c>
      <c r="CX818" s="1">
        <v>1.536</v>
      </c>
      <c r="CY818" s="1">
        <v>0.0</v>
      </c>
      <c r="DA818" s="1">
        <v>288.645</v>
      </c>
      <c r="DB818" s="1">
        <v>23.063</v>
      </c>
      <c r="DF818" s="1">
        <v>215.514</v>
      </c>
      <c r="DG818" s="1">
        <v>3.89</v>
      </c>
      <c r="DI818" s="1">
        <v>74.664</v>
      </c>
      <c r="DN818" s="1">
        <v>0.0</v>
      </c>
      <c r="DO818" s="1">
        <v>0.0</v>
      </c>
      <c r="DQ818" s="1">
        <v>0.0</v>
      </c>
      <c r="DV818" s="1">
        <v>0.0</v>
      </c>
      <c r="DW818" s="1">
        <v>0.0</v>
      </c>
      <c r="DY818" s="1">
        <v>0.0</v>
      </c>
    </row>
    <row r="819">
      <c r="A819" s="1" t="s">
        <v>196</v>
      </c>
      <c r="B819" s="1">
        <v>2008.0</v>
      </c>
      <c r="C819" s="1" t="s">
        <v>197</v>
      </c>
      <c r="D819" s="1">
        <v>1.8574008E7</v>
      </c>
      <c r="E819" s="1">
        <v>4.6686367744E10</v>
      </c>
      <c r="J819" s="1">
        <v>4.307</v>
      </c>
      <c r="K819" s="1">
        <v>0.08</v>
      </c>
      <c r="L819" s="1">
        <v>1.418</v>
      </c>
      <c r="N819" s="1">
        <v>193.262</v>
      </c>
      <c r="S819" s="1">
        <v>0.0</v>
      </c>
      <c r="T819" s="1">
        <v>0.0</v>
      </c>
      <c r="V819" s="1">
        <v>0.0</v>
      </c>
      <c r="W819" s="1">
        <v>0.0</v>
      </c>
      <c r="X819" s="1">
        <v>0.0</v>
      </c>
      <c r="Y819" s="1">
        <v>0.0</v>
      </c>
      <c r="AA819" s="1">
        <v>5.64</v>
      </c>
      <c r="AB819" s="1">
        <v>303.65</v>
      </c>
      <c r="AC819" s="1">
        <v>5.64</v>
      </c>
      <c r="AE819" s="1">
        <v>-0.996</v>
      </c>
      <c r="AF819" s="1">
        <v>-0.23</v>
      </c>
      <c r="AG819" s="1">
        <v>1229.336</v>
      </c>
      <c r="AH819" s="1">
        <v>0.489</v>
      </c>
      <c r="AK819" s="1">
        <v>73.759</v>
      </c>
      <c r="AL819" s="1">
        <v>1.37</v>
      </c>
      <c r="AO819" s="1">
        <v>24.291</v>
      </c>
      <c r="AT819" s="1">
        <v>26.919</v>
      </c>
      <c r="AU819" s="1">
        <v>0.5</v>
      </c>
      <c r="AW819" s="1">
        <v>0.0</v>
      </c>
      <c r="AX819" s="1">
        <v>0.0</v>
      </c>
      <c r="AY819" s="1">
        <v>11.679</v>
      </c>
      <c r="AZ819" s="1">
        <v>0.217</v>
      </c>
      <c r="BA819" s="1">
        <v>8.865</v>
      </c>
      <c r="BC819" s="1">
        <v>1.09</v>
      </c>
      <c r="BG819" s="1">
        <v>225.584</v>
      </c>
      <c r="BH819" s="1">
        <v>4.19</v>
      </c>
      <c r="BJ819" s="1">
        <v>74.291</v>
      </c>
      <c r="BO819" s="1">
        <v>229.891</v>
      </c>
      <c r="BP819" s="1">
        <v>4.27</v>
      </c>
      <c r="BR819" s="1">
        <v>75.709</v>
      </c>
      <c r="BT819" s="1">
        <v>0.0</v>
      </c>
      <c r="BU819" s="1">
        <v>0.0</v>
      </c>
      <c r="BY819" s="1">
        <v>0.0</v>
      </c>
      <c r="BZ819" s="1">
        <v>0.0</v>
      </c>
      <c r="CB819" s="1">
        <v>0.0</v>
      </c>
      <c r="CG819" s="1">
        <v>46.84</v>
      </c>
      <c r="CH819" s="1">
        <v>0.87</v>
      </c>
      <c r="CJ819" s="1">
        <v>-1.545</v>
      </c>
      <c r="CK819" s="1">
        <v>-0.815</v>
      </c>
      <c r="CL819" s="1">
        <v>2795.948</v>
      </c>
      <c r="CM819" s="1">
        <v>51.932</v>
      </c>
      <c r="CN819" s="1">
        <v>15.426</v>
      </c>
      <c r="CQ819" s="1">
        <v>0.08</v>
      </c>
      <c r="CR819" s="1">
        <v>0.0</v>
      </c>
      <c r="CU819" s="1">
        <v>4.307</v>
      </c>
      <c r="CV819" s="1">
        <v>0.0</v>
      </c>
      <c r="CX819" s="1">
        <v>1.418</v>
      </c>
      <c r="CY819" s="1">
        <v>0.0</v>
      </c>
      <c r="DA819" s="1">
        <v>303.65</v>
      </c>
      <c r="DB819" s="1">
        <v>22.834</v>
      </c>
      <c r="DF819" s="1">
        <v>229.891</v>
      </c>
      <c r="DG819" s="1">
        <v>4.27</v>
      </c>
      <c r="DI819" s="1">
        <v>75.709</v>
      </c>
      <c r="DN819" s="1">
        <v>0.0</v>
      </c>
      <c r="DO819" s="1">
        <v>0.0</v>
      </c>
      <c r="DQ819" s="1">
        <v>0.0</v>
      </c>
      <c r="DV819" s="1">
        <v>0.0</v>
      </c>
      <c r="DW819" s="1">
        <v>0.0</v>
      </c>
      <c r="DY819" s="1">
        <v>0.0</v>
      </c>
    </row>
    <row r="820">
      <c r="A820" s="1" t="s">
        <v>196</v>
      </c>
      <c r="B820" s="1">
        <v>2009.0</v>
      </c>
      <c r="C820" s="1" t="s">
        <v>197</v>
      </c>
      <c r="D820" s="1">
        <v>1.9113922E7</v>
      </c>
      <c r="E820" s="1">
        <v>4.8395505664E10</v>
      </c>
      <c r="J820" s="1">
        <v>3.662</v>
      </c>
      <c r="K820" s="1">
        <v>0.07</v>
      </c>
      <c r="L820" s="1">
        <v>1.22</v>
      </c>
      <c r="N820" s="1">
        <v>222.997</v>
      </c>
      <c r="S820" s="1">
        <v>0.0</v>
      </c>
      <c r="T820" s="1">
        <v>0.0</v>
      </c>
      <c r="V820" s="1">
        <v>0.0</v>
      </c>
      <c r="W820" s="1">
        <v>0.0</v>
      </c>
      <c r="X820" s="1">
        <v>0.0</v>
      </c>
      <c r="Y820" s="1">
        <v>0.0</v>
      </c>
      <c r="AA820" s="1">
        <v>5.74</v>
      </c>
      <c r="AB820" s="1">
        <v>300.305</v>
      </c>
      <c r="AC820" s="1">
        <v>5.74</v>
      </c>
      <c r="AE820" s="1">
        <v>11.97</v>
      </c>
      <c r="AF820" s="1">
        <v>2.733</v>
      </c>
      <c r="AG820" s="1">
        <v>1337.609</v>
      </c>
      <c r="AH820" s="1">
        <v>0.528</v>
      </c>
      <c r="AK820" s="1">
        <v>88.417</v>
      </c>
      <c r="AL820" s="1">
        <v>1.69</v>
      </c>
      <c r="AO820" s="1">
        <v>29.443</v>
      </c>
      <c r="AT820" s="1">
        <v>21.45</v>
      </c>
      <c r="AU820" s="1">
        <v>0.41</v>
      </c>
      <c r="AW820" s="1">
        <v>0.0</v>
      </c>
      <c r="AX820" s="1">
        <v>0.0</v>
      </c>
      <c r="AY820" s="1">
        <v>11.349</v>
      </c>
      <c r="AZ820" s="1">
        <v>0.217</v>
      </c>
      <c r="BA820" s="1">
        <v>7.143</v>
      </c>
      <c r="BC820" s="1">
        <v>1.28</v>
      </c>
      <c r="BG820" s="1">
        <v>208.225</v>
      </c>
      <c r="BH820" s="1">
        <v>3.98</v>
      </c>
      <c r="BJ820" s="1">
        <v>69.338</v>
      </c>
      <c r="BO820" s="1">
        <v>211.887</v>
      </c>
      <c r="BP820" s="1">
        <v>4.05</v>
      </c>
      <c r="BR820" s="1">
        <v>70.557</v>
      </c>
      <c r="BT820" s="1">
        <v>0.0</v>
      </c>
      <c r="BU820" s="1">
        <v>0.0</v>
      </c>
      <c r="BY820" s="1">
        <v>0.0</v>
      </c>
      <c r="BZ820" s="1">
        <v>0.0</v>
      </c>
      <c r="CB820" s="1">
        <v>0.0</v>
      </c>
      <c r="CG820" s="1">
        <v>66.967</v>
      </c>
      <c r="CH820" s="1">
        <v>1.28</v>
      </c>
      <c r="CJ820" s="1">
        <v>-5.695</v>
      </c>
      <c r="CK820" s="1">
        <v>-2.957</v>
      </c>
      <c r="CL820" s="1">
        <v>2562.25</v>
      </c>
      <c r="CM820" s="1">
        <v>48.975</v>
      </c>
      <c r="CN820" s="1">
        <v>22.3</v>
      </c>
      <c r="CQ820" s="1">
        <v>0.07</v>
      </c>
      <c r="CR820" s="1">
        <v>0.0</v>
      </c>
      <c r="CU820" s="1">
        <v>3.662</v>
      </c>
      <c r="CV820" s="1">
        <v>0.0</v>
      </c>
      <c r="CX820" s="1">
        <v>1.22</v>
      </c>
      <c r="CY820" s="1">
        <v>0.0</v>
      </c>
      <c r="DA820" s="1">
        <v>300.305</v>
      </c>
      <c r="DB820" s="1">
        <v>25.567</v>
      </c>
      <c r="DF820" s="1">
        <v>211.887</v>
      </c>
      <c r="DG820" s="1">
        <v>4.05</v>
      </c>
      <c r="DI820" s="1">
        <v>70.557</v>
      </c>
      <c r="DN820" s="1">
        <v>0.0</v>
      </c>
      <c r="DO820" s="1">
        <v>0.0</v>
      </c>
      <c r="DQ820" s="1">
        <v>0.0</v>
      </c>
      <c r="DV820" s="1">
        <v>0.0</v>
      </c>
      <c r="DW820" s="1">
        <v>0.0</v>
      </c>
      <c r="DY820" s="1">
        <v>0.0</v>
      </c>
    </row>
    <row r="821">
      <c r="A821" s="1" t="s">
        <v>196</v>
      </c>
      <c r="B821" s="1">
        <v>2010.0</v>
      </c>
      <c r="C821" s="1" t="s">
        <v>197</v>
      </c>
      <c r="D821" s="1">
        <v>1.9668016E7</v>
      </c>
      <c r="E821" s="1">
        <v>5.082658816E10</v>
      </c>
      <c r="J821" s="1">
        <v>3.051</v>
      </c>
      <c r="K821" s="1">
        <v>0.06</v>
      </c>
      <c r="L821" s="1">
        <v>1.024</v>
      </c>
      <c r="N821" s="1">
        <v>206.485</v>
      </c>
      <c r="S821" s="1">
        <v>0.0</v>
      </c>
      <c r="T821" s="1">
        <v>0.0</v>
      </c>
      <c r="V821" s="1">
        <v>0.0</v>
      </c>
      <c r="W821" s="1">
        <v>0.0</v>
      </c>
      <c r="X821" s="1">
        <v>0.0</v>
      </c>
      <c r="Y821" s="1">
        <v>0.0</v>
      </c>
      <c r="AA821" s="1">
        <v>5.86</v>
      </c>
      <c r="AB821" s="1">
        <v>297.946</v>
      </c>
      <c r="AC821" s="1">
        <v>5.86</v>
      </c>
      <c r="AE821" s="1">
        <v>16.63</v>
      </c>
      <c r="AF821" s="1">
        <v>4.252</v>
      </c>
      <c r="AG821" s="1">
        <v>1516.108</v>
      </c>
      <c r="AH821" s="1">
        <v>0.587</v>
      </c>
      <c r="AK821" s="1">
        <v>80.333</v>
      </c>
      <c r="AL821" s="1">
        <v>1.58</v>
      </c>
      <c r="AO821" s="1">
        <v>26.962</v>
      </c>
      <c r="AT821" s="1">
        <v>21.354</v>
      </c>
      <c r="AU821" s="1">
        <v>0.42</v>
      </c>
      <c r="AW821" s="1">
        <v>950.0</v>
      </c>
      <c r="AX821" s="1">
        <v>2.061</v>
      </c>
      <c r="AY821" s="1">
        <v>115.804</v>
      </c>
      <c r="AZ821" s="1">
        <v>2.278</v>
      </c>
      <c r="BA821" s="1">
        <v>7.167</v>
      </c>
      <c r="BC821" s="1">
        <v>1.21</v>
      </c>
      <c r="BG821" s="1">
        <v>214.562</v>
      </c>
      <c r="BH821" s="1">
        <v>4.22</v>
      </c>
      <c r="BJ821" s="1">
        <v>72.014</v>
      </c>
      <c r="BO821" s="1">
        <v>217.612</v>
      </c>
      <c r="BP821" s="1">
        <v>4.28</v>
      </c>
      <c r="BR821" s="1">
        <v>73.038</v>
      </c>
      <c r="BT821" s="1">
        <v>0.0</v>
      </c>
      <c r="BU821" s="1">
        <v>0.0</v>
      </c>
      <c r="BY821" s="1">
        <v>0.0</v>
      </c>
      <c r="BZ821" s="1">
        <v>0.0</v>
      </c>
      <c r="CB821" s="1">
        <v>0.0</v>
      </c>
      <c r="CG821" s="1">
        <v>58.979</v>
      </c>
      <c r="CH821" s="1">
        <v>1.16</v>
      </c>
      <c r="CJ821" s="1">
        <v>-15.479</v>
      </c>
      <c r="CK821" s="1">
        <v>-7.581</v>
      </c>
      <c r="CL821" s="1">
        <v>2104.623</v>
      </c>
      <c r="CM821" s="1">
        <v>41.394</v>
      </c>
      <c r="CN821" s="1">
        <v>19.795</v>
      </c>
      <c r="CQ821" s="1">
        <v>0.06</v>
      </c>
      <c r="CR821" s="1">
        <v>0.0</v>
      </c>
      <c r="CU821" s="1">
        <v>3.051</v>
      </c>
      <c r="CV821" s="1">
        <v>0.0</v>
      </c>
      <c r="CX821" s="1">
        <v>1.024</v>
      </c>
      <c r="CY821" s="1">
        <v>0.0</v>
      </c>
      <c r="DA821" s="1">
        <v>297.946</v>
      </c>
      <c r="DB821" s="1">
        <v>29.819</v>
      </c>
      <c r="DF821" s="1">
        <v>217.612</v>
      </c>
      <c r="DG821" s="1">
        <v>4.28</v>
      </c>
      <c r="DI821" s="1">
        <v>73.038</v>
      </c>
      <c r="DN821" s="1">
        <v>0.0</v>
      </c>
      <c r="DO821" s="1">
        <v>0.0</v>
      </c>
      <c r="DQ821" s="1">
        <v>0.0</v>
      </c>
      <c r="DV821" s="1">
        <v>0.0</v>
      </c>
      <c r="DW821" s="1">
        <v>0.0</v>
      </c>
      <c r="DY821" s="1">
        <v>0.0</v>
      </c>
    </row>
    <row r="822">
      <c r="A822" s="1" t="s">
        <v>196</v>
      </c>
      <c r="B822" s="1">
        <v>2011.0</v>
      </c>
      <c r="C822" s="1" t="s">
        <v>197</v>
      </c>
      <c r="D822" s="1">
        <v>2.0232269E7</v>
      </c>
      <c r="E822" s="1">
        <v>5.3836230656E10</v>
      </c>
      <c r="J822" s="1">
        <v>2.966</v>
      </c>
      <c r="K822" s="1">
        <v>0.06</v>
      </c>
      <c r="L822" s="1">
        <v>1.02</v>
      </c>
      <c r="N822" s="1">
        <v>192.177</v>
      </c>
      <c r="S822" s="1">
        <v>0.0</v>
      </c>
      <c r="T822" s="1">
        <v>0.0</v>
      </c>
      <c r="V822" s="1">
        <v>0.0</v>
      </c>
      <c r="W822" s="1">
        <v>0.0</v>
      </c>
      <c r="X822" s="1">
        <v>0.0</v>
      </c>
      <c r="Y822" s="1">
        <v>0.0</v>
      </c>
      <c r="AA822" s="1">
        <v>5.88</v>
      </c>
      <c r="AB822" s="1">
        <v>290.625</v>
      </c>
      <c r="AC822" s="1">
        <v>5.88</v>
      </c>
      <c r="AE822" s="1">
        <v>6.031</v>
      </c>
      <c r="AF822" s="1">
        <v>1.798</v>
      </c>
      <c r="AG822" s="1">
        <v>1562.706</v>
      </c>
      <c r="AH822" s="1">
        <v>0.587</v>
      </c>
      <c r="AK822" s="1">
        <v>72.656</v>
      </c>
      <c r="AL822" s="1">
        <v>1.47</v>
      </c>
      <c r="AO822" s="1">
        <v>25.0</v>
      </c>
      <c r="AT822" s="1">
        <v>18.288</v>
      </c>
      <c r="AU822" s="1">
        <v>0.37</v>
      </c>
      <c r="AW822" s="1">
        <v>-28.571</v>
      </c>
      <c r="AX822" s="1">
        <v>-0.651</v>
      </c>
      <c r="AY822" s="1">
        <v>80.41</v>
      </c>
      <c r="AZ822" s="1">
        <v>1.627</v>
      </c>
      <c r="BA822" s="1">
        <v>6.293</v>
      </c>
      <c r="BC822" s="1">
        <v>1.13</v>
      </c>
      <c r="BG822" s="1">
        <v>215.003</v>
      </c>
      <c r="BH822" s="1">
        <v>4.35</v>
      </c>
      <c r="BJ822" s="1">
        <v>73.98</v>
      </c>
      <c r="BO822" s="1">
        <v>217.969</v>
      </c>
      <c r="BP822" s="1">
        <v>4.41</v>
      </c>
      <c r="BR822" s="1">
        <v>75.0</v>
      </c>
      <c r="BT822" s="1">
        <v>0.0</v>
      </c>
      <c r="BU822" s="1">
        <v>0.0</v>
      </c>
      <c r="BY822" s="1">
        <v>0.0</v>
      </c>
      <c r="BZ822" s="1">
        <v>0.0</v>
      </c>
      <c r="CB822" s="1">
        <v>0.0</v>
      </c>
      <c r="CG822" s="1">
        <v>54.369</v>
      </c>
      <c r="CH822" s="1">
        <v>1.1</v>
      </c>
      <c r="CJ822" s="1">
        <v>-5.138</v>
      </c>
      <c r="CK822" s="1">
        <v>-2.127</v>
      </c>
      <c r="CL822" s="1">
        <v>1940.807</v>
      </c>
      <c r="CM822" s="1">
        <v>39.267</v>
      </c>
      <c r="CN822" s="1">
        <v>18.707</v>
      </c>
      <c r="CQ822" s="1">
        <v>0.06</v>
      </c>
      <c r="CR822" s="1">
        <v>0.0</v>
      </c>
      <c r="CU822" s="1">
        <v>2.966</v>
      </c>
      <c r="CV822" s="1">
        <v>0.0</v>
      </c>
      <c r="CX822" s="1">
        <v>1.02</v>
      </c>
      <c r="CY822" s="1">
        <v>0.0</v>
      </c>
      <c r="DA822" s="1">
        <v>290.625</v>
      </c>
      <c r="DB822" s="1">
        <v>31.617</v>
      </c>
      <c r="DF822" s="1">
        <v>217.969</v>
      </c>
      <c r="DG822" s="1">
        <v>4.41</v>
      </c>
      <c r="DI822" s="1">
        <v>75.0</v>
      </c>
      <c r="DN822" s="1">
        <v>0.0</v>
      </c>
      <c r="DO822" s="1">
        <v>0.0</v>
      </c>
      <c r="DQ822" s="1">
        <v>0.0</v>
      </c>
      <c r="DV822" s="1">
        <v>0.0</v>
      </c>
      <c r="DW822" s="1">
        <v>0.0</v>
      </c>
      <c r="DY822" s="1">
        <v>0.0</v>
      </c>
    </row>
    <row r="823">
      <c r="A823" s="1" t="s">
        <v>196</v>
      </c>
      <c r="B823" s="1">
        <v>2012.0</v>
      </c>
      <c r="C823" s="1" t="s">
        <v>197</v>
      </c>
      <c r="D823" s="1">
        <v>2.0809477E7</v>
      </c>
      <c r="E823" s="1">
        <v>5.6263172096E10</v>
      </c>
      <c r="J823" s="1">
        <v>2.883</v>
      </c>
      <c r="K823" s="1">
        <v>0.06</v>
      </c>
      <c r="L823" s="1">
        <v>1.105</v>
      </c>
      <c r="N823" s="1">
        <v>167.587</v>
      </c>
      <c r="S823" s="1">
        <v>0.0</v>
      </c>
      <c r="T823" s="1">
        <v>0.0</v>
      </c>
      <c r="V823" s="1">
        <v>0.0</v>
      </c>
      <c r="W823" s="1">
        <v>0.0</v>
      </c>
      <c r="X823" s="1">
        <v>0.0</v>
      </c>
      <c r="Y823" s="1">
        <v>0.0</v>
      </c>
      <c r="AA823" s="1">
        <v>6.55</v>
      </c>
      <c r="AB823" s="1">
        <v>314.76</v>
      </c>
      <c r="AC823" s="1">
        <v>5.43</v>
      </c>
      <c r="AE823" s="1">
        <v>1.323</v>
      </c>
      <c r="AF823" s="1">
        <v>0.418</v>
      </c>
      <c r="AG823" s="1">
        <v>1539.457</v>
      </c>
      <c r="AH823" s="1">
        <v>0.569</v>
      </c>
      <c r="AK823" s="1">
        <v>55.744</v>
      </c>
      <c r="AL823" s="1">
        <v>1.16</v>
      </c>
      <c r="AO823" s="1">
        <v>21.363</v>
      </c>
      <c r="AT823" s="1">
        <v>13.936</v>
      </c>
      <c r="AU823" s="1">
        <v>0.29</v>
      </c>
      <c r="AW823" s="1">
        <v>81.333</v>
      </c>
      <c r="AX823" s="1">
        <v>1.323</v>
      </c>
      <c r="AY823" s="1">
        <v>141.766</v>
      </c>
      <c r="AZ823" s="1">
        <v>2.95</v>
      </c>
      <c r="BA823" s="1">
        <v>5.341</v>
      </c>
      <c r="BC823" s="1">
        <v>0.91</v>
      </c>
      <c r="BG823" s="1">
        <v>202.312</v>
      </c>
      <c r="BH823" s="1">
        <v>4.21</v>
      </c>
      <c r="BJ823" s="1">
        <v>77.532</v>
      </c>
      <c r="BO823" s="1">
        <v>205.195</v>
      </c>
      <c r="BP823" s="1">
        <v>4.27</v>
      </c>
      <c r="BR823" s="1">
        <v>78.637</v>
      </c>
      <c r="BT823" s="1">
        <v>1.12</v>
      </c>
      <c r="BU823" s="1">
        <v>17.099</v>
      </c>
      <c r="BY823" s="1">
        <v>0.0</v>
      </c>
      <c r="BZ823" s="1">
        <v>0.0</v>
      </c>
      <c r="CB823" s="1">
        <v>0.0</v>
      </c>
      <c r="CG823" s="1">
        <v>41.808</v>
      </c>
      <c r="CH823" s="1">
        <v>0.87</v>
      </c>
      <c r="CJ823" s="1">
        <v>2.453</v>
      </c>
      <c r="CK823" s="1">
        <v>0.963</v>
      </c>
      <c r="CL823" s="1">
        <v>1933.254</v>
      </c>
      <c r="CM823" s="1">
        <v>40.23</v>
      </c>
      <c r="CN823" s="1">
        <v>16.022</v>
      </c>
      <c r="CQ823" s="1">
        <v>0.06</v>
      </c>
      <c r="CR823" s="1">
        <v>0.0</v>
      </c>
      <c r="CU823" s="1">
        <v>2.883</v>
      </c>
      <c r="CV823" s="1">
        <v>0.0</v>
      </c>
      <c r="CX823" s="1">
        <v>1.105</v>
      </c>
      <c r="CY823" s="1">
        <v>0.0</v>
      </c>
      <c r="DA823" s="1">
        <v>260.939</v>
      </c>
      <c r="DB823" s="1">
        <v>32.035</v>
      </c>
      <c r="DF823" s="1">
        <v>205.195</v>
      </c>
      <c r="DG823" s="1">
        <v>4.27</v>
      </c>
      <c r="DI823" s="1">
        <v>78.637</v>
      </c>
      <c r="DN823" s="1">
        <v>0.0</v>
      </c>
      <c r="DO823" s="1">
        <v>0.0</v>
      </c>
      <c r="DQ823" s="1">
        <v>0.0</v>
      </c>
      <c r="DV823" s="1">
        <v>0.0</v>
      </c>
      <c r="DW823" s="1">
        <v>0.0</v>
      </c>
      <c r="DY823" s="1">
        <v>0.0</v>
      </c>
    </row>
    <row r="824">
      <c r="A824" s="1" t="s">
        <v>196</v>
      </c>
      <c r="B824" s="1">
        <v>2013.0</v>
      </c>
      <c r="C824" s="1" t="s">
        <v>197</v>
      </c>
      <c r="D824" s="1">
        <v>2.140233E7</v>
      </c>
      <c r="E824" s="1">
        <v>5.9069018112E10</v>
      </c>
      <c r="J824" s="1">
        <v>3.271</v>
      </c>
      <c r="K824" s="1">
        <v>0.07</v>
      </c>
      <c r="L824" s="1">
        <v>1.104</v>
      </c>
      <c r="N824" s="1">
        <v>239.748</v>
      </c>
      <c r="S824" s="1">
        <v>0.0</v>
      </c>
      <c r="T824" s="1">
        <v>0.0</v>
      </c>
      <c r="V824" s="1">
        <v>0.0</v>
      </c>
      <c r="W824" s="1">
        <v>0.0</v>
      </c>
      <c r="X824" s="1">
        <v>0.0</v>
      </c>
      <c r="Y824" s="1">
        <v>0.0</v>
      </c>
      <c r="AA824" s="1">
        <v>7.08</v>
      </c>
      <c r="AB824" s="1">
        <v>330.805</v>
      </c>
      <c r="AC824" s="1">
        <v>6.34</v>
      </c>
      <c r="AE824" s="1">
        <v>-15.69</v>
      </c>
      <c r="AF824" s="1">
        <v>-5.026</v>
      </c>
      <c r="AG824" s="1">
        <v>1261.963</v>
      </c>
      <c r="AH824" s="1">
        <v>0.457</v>
      </c>
      <c r="AK824" s="1">
        <v>90.644</v>
      </c>
      <c r="AL824" s="1">
        <v>1.94</v>
      </c>
      <c r="AO824" s="1">
        <v>30.599</v>
      </c>
      <c r="AT824" s="1">
        <v>42.986</v>
      </c>
      <c r="AU824" s="1">
        <v>0.92</v>
      </c>
      <c r="AW824" s="1">
        <v>-100.0</v>
      </c>
      <c r="AX824" s="1">
        <v>-2.95</v>
      </c>
      <c r="AY824" s="1">
        <v>0.0</v>
      </c>
      <c r="AZ824" s="1">
        <v>0.0</v>
      </c>
      <c r="BA824" s="1">
        <v>14.511</v>
      </c>
      <c r="BC824" s="1">
        <v>1.52</v>
      </c>
      <c r="BG824" s="1">
        <v>202.314</v>
      </c>
      <c r="BH824" s="1">
        <v>4.33</v>
      </c>
      <c r="BJ824" s="1">
        <v>68.297</v>
      </c>
      <c r="BO824" s="1">
        <v>205.585</v>
      </c>
      <c r="BP824" s="1">
        <v>4.4</v>
      </c>
      <c r="BR824" s="1">
        <v>69.401</v>
      </c>
      <c r="BT824" s="1">
        <v>0.74</v>
      </c>
      <c r="BU824" s="1">
        <v>10.452</v>
      </c>
      <c r="BY824" s="1">
        <v>0.0</v>
      </c>
      <c r="BZ824" s="1">
        <v>0.0</v>
      </c>
      <c r="CB824" s="1">
        <v>0.0</v>
      </c>
      <c r="CG824" s="1">
        <v>47.658</v>
      </c>
      <c r="CH824" s="1">
        <v>1.02</v>
      </c>
      <c r="CJ824" s="1">
        <v>-0.659</v>
      </c>
      <c r="CK824" s="1">
        <v>-0.265</v>
      </c>
      <c r="CL824" s="1">
        <v>1867.312</v>
      </c>
      <c r="CM824" s="1">
        <v>39.965</v>
      </c>
      <c r="CN824" s="1">
        <v>16.088</v>
      </c>
      <c r="CQ824" s="1">
        <v>0.07</v>
      </c>
      <c r="CR824" s="1">
        <v>0.0</v>
      </c>
      <c r="CU824" s="1">
        <v>3.271</v>
      </c>
      <c r="CV824" s="1">
        <v>0.0</v>
      </c>
      <c r="CX824" s="1">
        <v>1.104</v>
      </c>
      <c r="CY824" s="1">
        <v>0.0</v>
      </c>
      <c r="DA824" s="1">
        <v>296.229</v>
      </c>
      <c r="DB824" s="1">
        <v>27.009</v>
      </c>
      <c r="DF824" s="1">
        <v>205.585</v>
      </c>
      <c r="DG824" s="1">
        <v>4.4</v>
      </c>
      <c r="DI824" s="1">
        <v>69.401</v>
      </c>
      <c r="DN824" s="1">
        <v>0.0</v>
      </c>
      <c r="DO824" s="1">
        <v>0.0</v>
      </c>
      <c r="DQ824" s="1">
        <v>0.0</v>
      </c>
      <c r="DV824" s="1">
        <v>0.0</v>
      </c>
      <c r="DW824" s="1">
        <v>0.0</v>
      </c>
      <c r="DY824" s="1">
        <v>0.0</v>
      </c>
    </row>
    <row r="825">
      <c r="A825" s="1" t="s">
        <v>196</v>
      </c>
      <c r="B825" s="1">
        <v>2014.0</v>
      </c>
      <c r="C825" s="1" t="s">
        <v>197</v>
      </c>
      <c r="D825" s="1">
        <v>2.2059848E7</v>
      </c>
      <c r="E825" s="1">
        <v>6.248261632E10</v>
      </c>
      <c r="J825" s="1">
        <v>3.173</v>
      </c>
      <c r="K825" s="1">
        <v>0.07</v>
      </c>
      <c r="L825" s="1">
        <v>1.016</v>
      </c>
      <c r="N825" s="1">
        <v>281.568</v>
      </c>
      <c r="S825" s="1">
        <v>0.0</v>
      </c>
      <c r="T825" s="1">
        <v>0.0</v>
      </c>
      <c r="V825" s="1">
        <v>0.0</v>
      </c>
      <c r="W825" s="1">
        <v>0.0</v>
      </c>
      <c r="X825" s="1">
        <v>0.0</v>
      </c>
      <c r="Y825" s="1">
        <v>0.0</v>
      </c>
      <c r="AA825" s="1">
        <v>7.6</v>
      </c>
      <c r="AB825" s="1">
        <v>344.517</v>
      </c>
      <c r="AC825" s="1">
        <v>6.89</v>
      </c>
      <c r="AE825" s="1">
        <v>32.283</v>
      </c>
      <c r="AF825" s="1">
        <v>8.719</v>
      </c>
      <c r="AG825" s="1">
        <v>1619.6</v>
      </c>
      <c r="AH825" s="1">
        <v>0.572</v>
      </c>
      <c r="AK825" s="1">
        <v>112.421</v>
      </c>
      <c r="AL825" s="1">
        <v>2.48</v>
      </c>
      <c r="AO825" s="1">
        <v>35.994</v>
      </c>
      <c r="AT825" s="1">
        <v>60.744</v>
      </c>
      <c r="AU825" s="1">
        <v>1.34</v>
      </c>
      <c r="AW825" s="1">
        <v>9.32321676362776E17</v>
      </c>
      <c r="AX825" s="1">
        <v>5.087</v>
      </c>
      <c r="AY825" s="1">
        <v>230.587</v>
      </c>
      <c r="AZ825" s="1">
        <v>5.087</v>
      </c>
      <c r="BA825" s="1">
        <v>19.448</v>
      </c>
      <c r="BC825" s="1">
        <v>1.94</v>
      </c>
      <c r="BG825" s="1">
        <v>196.284</v>
      </c>
      <c r="BH825" s="1">
        <v>4.33</v>
      </c>
      <c r="BJ825" s="1">
        <v>62.845</v>
      </c>
      <c r="BO825" s="1">
        <v>199.911</v>
      </c>
      <c r="BP825" s="1">
        <v>4.41</v>
      </c>
      <c r="BR825" s="1">
        <v>64.006</v>
      </c>
      <c r="BT825" s="1">
        <v>0.71</v>
      </c>
      <c r="BU825" s="1">
        <v>9.342</v>
      </c>
      <c r="BY825" s="1">
        <v>0.0</v>
      </c>
      <c r="BZ825" s="1">
        <v>0.0</v>
      </c>
      <c r="CB825" s="1">
        <v>0.0</v>
      </c>
      <c r="CG825" s="1">
        <v>51.678</v>
      </c>
      <c r="CH825" s="1">
        <v>1.14</v>
      </c>
      <c r="CJ825" s="1">
        <v>19.51</v>
      </c>
      <c r="CK825" s="1">
        <v>7.797</v>
      </c>
      <c r="CL825" s="1">
        <v>2165.111</v>
      </c>
      <c r="CM825" s="1">
        <v>47.762</v>
      </c>
      <c r="CN825" s="1">
        <v>16.546</v>
      </c>
      <c r="CQ825" s="1">
        <v>0.07</v>
      </c>
      <c r="CR825" s="1">
        <v>0.0</v>
      </c>
      <c r="CU825" s="1">
        <v>3.173</v>
      </c>
      <c r="CV825" s="1">
        <v>0.0</v>
      </c>
      <c r="CX825" s="1">
        <v>1.016</v>
      </c>
      <c r="CY825" s="1">
        <v>0.0</v>
      </c>
      <c r="DA825" s="1">
        <v>312.332</v>
      </c>
      <c r="DB825" s="1">
        <v>35.728</v>
      </c>
      <c r="DF825" s="1">
        <v>199.911</v>
      </c>
      <c r="DG825" s="1">
        <v>4.41</v>
      </c>
      <c r="DI825" s="1">
        <v>64.006</v>
      </c>
      <c r="DN825" s="1">
        <v>0.453</v>
      </c>
      <c r="DO825" s="1">
        <v>0.01</v>
      </c>
      <c r="DQ825" s="1">
        <v>0.145</v>
      </c>
      <c r="DV825" s="1">
        <v>0.0</v>
      </c>
      <c r="DW825" s="1">
        <v>0.0</v>
      </c>
      <c r="DY825" s="1">
        <v>0.0</v>
      </c>
    </row>
    <row r="826">
      <c r="A826" s="1" t="s">
        <v>196</v>
      </c>
      <c r="B826" s="1">
        <v>2015.0</v>
      </c>
      <c r="C826" s="1" t="s">
        <v>197</v>
      </c>
      <c r="D826" s="1">
        <v>2.2763375E7</v>
      </c>
      <c r="E826" s="1">
        <v>6.59816448E10</v>
      </c>
      <c r="J826" s="1">
        <v>1.757</v>
      </c>
      <c r="K826" s="1">
        <v>0.04</v>
      </c>
      <c r="L826" s="1">
        <v>0.503</v>
      </c>
      <c r="N826" s="1">
        <v>336.683</v>
      </c>
      <c r="S826" s="1">
        <v>0.0</v>
      </c>
      <c r="T826" s="1">
        <v>0.0</v>
      </c>
      <c r="V826" s="1">
        <v>0.0</v>
      </c>
      <c r="W826" s="1">
        <v>0.0</v>
      </c>
      <c r="X826" s="1">
        <v>0.0</v>
      </c>
      <c r="Y826" s="1">
        <v>0.0</v>
      </c>
      <c r="AA826" s="1">
        <v>7.98</v>
      </c>
      <c r="AB826" s="1">
        <v>350.563</v>
      </c>
      <c r="AC826" s="1">
        <v>7.96</v>
      </c>
      <c r="AE826" s="1">
        <v>0.942</v>
      </c>
      <c r="AF826" s="1">
        <v>0.337</v>
      </c>
      <c r="AG826" s="1">
        <v>1584.329</v>
      </c>
      <c r="AH826" s="1">
        <v>0.547</v>
      </c>
      <c r="AK826" s="1">
        <v>157.709</v>
      </c>
      <c r="AL826" s="1">
        <v>3.59</v>
      </c>
      <c r="AO826" s="1">
        <v>45.101</v>
      </c>
      <c r="AT826" s="1">
        <v>65.456</v>
      </c>
      <c r="AU826" s="1">
        <v>1.49</v>
      </c>
      <c r="AW826" s="1">
        <v>44.989</v>
      </c>
      <c r="AX826" s="1">
        <v>2.288</v>
      </c>
      <c r="AY826" s="1">
        <v>323.993</v>
      </c>
      <c r="AZ826" s="1">
        <v>7.375</v>
      </c>
      <c r="BA826" s="1">
        <v>18.719</v>
      </c>
      <c r="BC826" s="1">
        <v>2.68</v>
      </c>
      <c r="BG826" s="1">
        <v>189.779</v>
      </c>
      <c r="BH826" s="1">
        <v>4.32</v>
      </c>
      <c r="BJ826" s="1">
        <v>54.271</v>
      </c>
      <c r="BO826" s="1">
        <v>191.975</v>
      </c>
      <c r="BP826" s="1">
        <v>4.37</v>
      </c>
      <c r="BR826" s="1">
        <v>54.899</v>
      </c>
      <c r="BT826" s="1">
        <v>0.02</v>
      </c>
      <c r="BU826" s="1">
        <v>0.251</v>
      </c>
      <c r="BY826" s="1">
        <v>0.0</v>
      </c>
      <c r="BZ826" s="1">
        <v>0.0</v>
      </c>
      <c r="CB826" s="1">
        <v>0.0</v>
      </c>
      <c r="CG826" s="1">
        <v>92.253</v>
      </c>
      <c r="CH826" s="1">
        <v>2.1</v>
      </c>
      <c r="CJ826" s="1">
        <v>30.667</v>
      </c>
      <c r="CK826" s="1">
        <v>14.647</v>
      </c>
      <c r="CL826" s="1">
        <v>2741.643</v>
      </c>
      <c r="CM826" s="1">
        <v>62.409</v>
      </c>
      <c r="CN826" s="1">
        <v>26.382</v>
      </c>
      <c r="CQ826" s="1">
        <v>0.04</v>
      </c>
      <c r="CR826" s="1">
        <v>0.0</v>
      </c>
      <c r="CU826" s="1">
        <v>1.757</v>
      </c>
      <c r="CV826" s="1">
        <v>0.0</v>
      </c>
      <c r="CX826" s="1">
        <v>0.503</v>
      </c>
      <c r="CY826" s="1">
        <v>0.0</v>
      </c>
      <c r="DA826" s="1">
        <v>349.685</v>
      </c>
      <c r="DB826" s="1">
        <v>36.065</v>
      </c>
      <c r="DF826" s="1">
        <v>191.975</v>
      </c>
      <c r="DG826" s="1">
        <v>4.37</v>
      </c>
      <c r="DI826" s="1">
        <v>54.899</v>
      </c>
      <c r="DN826" s="1">
        <v>0.439</v>
      </c>
      <c r="DO826" s="1">
        <v>0.01</v>
      </c>
      <c r="DQ826" s="1">
        <v>0.126</v>
      </c>
      <c r="DV826" s="1">
        <v>0.0</v>
      </c>
      <c r="DW826" s="1">
        <v>0.0</v>
      </c>
      <c r="DY826" s="1">
        <v>0.0</v>
      </c>
    </row>
    <row r="827">
      <c r="A827" s="1" t="s">
        <v>196</v>
      </c>
      <c r="B827" s="1">
        <v>2016.0</v>
      </c>
      <c r="C827" s="1" t="s">
        <v>197</v>
      </c>
      <c r="D827" s="1">
        <v>2.3454117E7</v>
      </c>
      <c r="E827" s="1">
        <v>6.8936966144E10</v>
      </c>
      <c r="J827" s="1">
        <v>1.705</v>
      </c>
      <c r="K827" s="1">
        <v>0.04</v>
      </c>
      <c r="L827" s="1">
        <v>0.563</v>
      </c>
      <c r="N827" s="1">
        <v>299.578</v>
      </c>
      <c r="S827" s="1">
        <v>0.0</v>
      </c>
      <c r="T827" s="1">
        <v>0.0</v>
      </c>
      <c r="V827" s="1">
        <v>0.0</v>
      </c>
      <c r="W827" s="1">
        <v>0.0</v>
      </c>
      <c r="X827" s="1">
        <v>0.0</v>
      </c>
      <c r="Y827" s="1">
        <v>0.0</v>
      </c>
      <c r="AA827" s="1">
        <v>7.16</v>
      </c>
      <c r="AB827" s="1">
        <v>305.277</v>
      </c>
      <c r="AC827" s="1">
        <v>7.11</v>
      </c>
      <c r="AE827" s="1">
        <v>-2.741</v>
      </c>
      <c r="AF827" s="1">
        <v>-0.989</v>
      </c>
      <c r="AG827" s="1">
        <v>1495.52</v>
      </c>
      <c r="AH827" s="1">
        <v>0.509</v>
      </c>
      <c r="AK827" s="1">
        <v>116.397</v>
      </c>
      <c r="AL827" s="1">
        <v>2.73</v>
      </c>
      <c r="AO827" s="1">
        <v>38.397</v>
      </c>
      <c r="AT827" s="1">
        <v>67.792</v>
      </c>
      <c r="AU827" s="1">
        <v>1.59</v>
      </c>
      <c r="AW827" s="1">
        <v>5.882</v>
      </c>
      <c r="AX827" s="1">
        <v>0.434</v>
      </c>
      <c r="AY827" s="1">
        <v>332.948</v>
      </c>
      <c r="AZ827" s="1">
        <v>7.809</v>
      </c>
      <c r="BA827" s="1">
        <v>22.363</v>
      </c>
      <c r="BC827" s="1">
        <v>2.13</v>
      </c>
      <c r="BG827" s="1">
        <v>184.616</v>
      </c>
      <c r="BH827" s="1">
        <v>4.33</v>
      </c>
      <c r="BJ827" s="1">
        <v>60.9</v>
      </c>
      <c r="BO827" s="1">
        <v>186.748</v>
      </c>
      <c r="BP827" s="1">
        <v>4.38</v>
      </c>
      <c r="BR827" s="1">
        <v>61.603</v>
      </c>
      <c r="BT827" s="1">
        <v>0.05</v>
      </c>
      <c r="BU827" s="1">
        <v>0.698</v>
      </c>
      <c r="BY827" s="1">
        <v>0.0</v>
      </c>
      <c r="BZ827" s="1">
        <v>0.0</v>
      </c>
      <c r="CB827" s="1">
        <v>0.0</v>
      </c>
      <c r="CG827" s="1">
        <v>48.606</v>
      </c>
      <c r="CH827" s="1">
        <v>1.14</v>
      </c>
      <c r="CJ827" s="1">
        <v>-5.865</v>
      </c>
      <c r="CK827" s="1">
        <v>-3.66</v>
      </c>
      <c r="CL827" s="1">
        <v>2504.831</v>
      </c>
      <c r="CM827" s="1">
        <v>58.749</v>
      </c>
      <c r="CN827" s="1">
        <v>16.034</v>
      </c>
      <c r="CQ827" s="1">
        <v>0.04</v>
      </c>
      <c r="CR827" s="1">
        <v>0.0</v>
      </c>
      <c r="CU827" s="1">
        <v>1.705</v>
      </c>
      <c r="CV827" s="1">
        <v>0.0</v>
      </c>
      <c r="CX827" s="1">
        <v>0.563</v>
      </c>
      <c r="CY827" s="1">
        <v>0.0</v>
      </c>
      <c r="DA827" s="1">
        <v>303.145</v>
      </c>
      <c r="DB827" s="1">
        <v>35.076</v>
      </c>
      <c r="DF827" s="1">
        <v>186.748</v>
      </c>
      <c r="DG827" s="1">
        <v>4.38</v>
      </c>
      <c r="DI827" s="1">
        <v>61.603</v>
      </c>
      <c r="DN827" s="1">
        <v>0.426</v>
      </c>
      <c r="DO827" s="1">
        <v>0.01</v>
      </c>
      <c r="DQ827" s="1">
        <v>0.141</v>
      </c>
      <c r="DV827" s="1">
        <v>0.0</v>
      </c>
      <c r="DW827" s="1">
        <v>0.0</v>
      </c>
      <c r="DY827" s="1">
        <v>0.0</v>
      </c>
    </row>
    <row r="828">
      <c r="A828" s="1" t="s">
        <v>196</v>
      </c>
      <c r="B828" s="1">
        <v>2017.0</v>
      </c>
      <c r="C828" s="1" t="s">
        <v>197</v>
      </c>
      <c r="D828" s="1">
        <v>2.4128563E7</v>
      </c>
      <c r="E828" s="1">
        <v>7.1378026496E10</v>
      </c>
      <c r="J828" s="1">
        <v>1.658</v>
      </c>
      <c r="K828" s="1">
        <v>0.04</v>
      </c>
      <c r="L828" s="1">
        <v>0.497</v>
      </c>
      <c r="N828" s="1">
        <v>288.199</v>
      </c>
      <c r="S828" s="1">
        <v>0.0</v>
      </c>
      <c r="T828" s="1">
        <v>0.0</v>
      </c>
      <c r="Y828" s="1">
        <v>0.0</v>
      </c>
      <c r="AA828" s="1">
        <v>8.11</v>
      </c>
      <c r="AB828" s="1">
        <v>336.116</v>
      </c>
      <c r="AC828" s="1">
        <v>8.05</v>
      </c>
      <c r="AE828" s="1">
        <v>-1.451</v>
      </c>
      <c r="AF828" s="1">
        <v>-0.509</v>
      </c>
      <c r="AG828" s="1">
        <v>1432.624</v>
      </c>
      <c r="AH828" s="1">
        <v>0.484</v>
      </c>
      <c r="AK828" s="1">
        <v>122.262</v>
      </c>
      <c r="AL828" s="1">
        <v>2.95</v>
      </c>
      <c r="AO828" s="1">
        <v>36.646</v>
      </c>
      <c r="AT828" s="1">
        <v>73.357</v>
      </c>
      <c r="AU828" s="1">
        <v>1.77</v>
      </c>
      <c r="BA828" s="1">
        <v>21.988</v>
      </c>
      <c r="BC828" s="1">
        <v>2.32</v>
      </c>
      <c r="BG828" s="1">
        <v>208.881</v>
      </c>
      <c r="BH828" s="1">
        <v>5.04</v>
      </c>
      <c r="BJ828" s="1">
        <v>62.609</v>
      </c>
      <c r="BO828" s="1">
        <v>211.368</v>
      </c>
      <c r="BP828" s="1">
        <v>5.1</v>
      </c>
      <c r="BR828" s="1">
        <v>63.354</v>
      </c>
      <c r="BT828" s="1">
        <v>0.06</v>
      </c>
      <c r="BU828" s="1">
        <v>0.74</v>
      </c>
      <c r="BY828" s="1">
        <v>0.0</v>
      </c>
      <c r="BZ828" s="1">
        <v>0.0</v>
      </c>
      <c r="CB828" s="1">
        <v>0.0</v>
      </c>
      <c r="CG828" s="1">
        <v>48.905</v>
      </c>
      <c r="CH828" s="1">
        <v>1.18</v>
      </c>
      <c r="CN828" s="1">
        <v>14.658</v>
      </c>
      <c r="CQ828" s="1">
        <v>0.04</v>
      </c>
      <c r="CR828" s="1">
        <v>0.0</v>
      </c>
      <c r="CU828" s="1">
        <v>1.658</v>
      </c>
      <c r="CV828" s="1">
        <v>0.0</v>
      </c>
      <c r="CX828" s="1">
        <v>0.497</v>
      </c>
      <c r="CY828" s="1">
        <v>0.0</v>
      </c>
      <c r="DA828" s="1">
        <v>333.629</v>
      </c>
      <c r="DB828" s="1">
        <v>34.567</v>
      </c>
      <c r="DF828" s="1">
        <v>211.368</v>
      </c>
      <c r="DG828" s="1">
        <v>5.1</v>
      </c>
      <c r="DI828" s="1">
        <v>63.354</v>
      </c>
      <c r="DN828" s="1">
        <v>0.829</v>
      </c>
      <c r="DO828" s="1">
        <v>0.02</v>
      </c>
      <c r="DQ828" s="1">
        <v>0.248</v>
      </c>
      <c r="DV828" s="1">
        <v>0.0</v>
      </c>
      <c r="DW828" s="1">
        <v>0.0</v>
      </c>
      <c r="DY828" s="1">
        <v>0.0</v>
      </c>
    </row>
    <row r="829">
      <c r="A829" s="1" t="s">
        <v>196</v>
      </c>
      <c r="B829" s="1">
        <v>2018.0</v>
      </c>
      <c r="C829" s="1" t="s">
        <v>197</v>
      </c>
      <c r="D829" s="1">
        <v>2.4806341E7</v>
      </c>
      <c r="E829" s="1">
        <v>7.4248839168E10</v>
      </c>
      <c r="J829" s="1">
        <v>1.612</v>
      </c>
      <c r="K829" s="1">
        <v>0.04</v>
      </c>
      <c r="L829" s="1">
        <v>0.468</v>
      </c>
      <c r="N829" s="1">
        <v>324.356</v>
      </c>
      <c r="S829" s="1">
        <v>0.0</v>
      </c>
      <c r="T829" s="1">
        <v>0.0</v>
      </c>
      <c r="Y829" s="1">
        <v>0.0</v>
      </c>
      <c r="AA829" s="1">
        <v>8.59</v>
      </c>
      <c r="AB829" s="1">
        <v>346.282</v>
      </c>
      <c r="AC829" s="1">
        <v>8.54</v>
      </c>
      <c r="AE829" s="1">
        <v>8.541</v>
      </c>
      <c r="AF829" s="1">
        <v>2.952</v>
      </c>
      <c r="AG829" s="1">
        <v>1512.497</v>
      </c>
      <c r="AH829" s="1">
        <v>0.505</v>
      </c>
      <c r="AK829" s="1">
        <v>141.496</v>
      </c>
      <c r="AL829" s="1">
        <v>3.51</v>
      </c>
      <c r="AO829" s="1">
        <v>41.101</v>
      </c>
      <c r="AT829" s="1">
        <v>92.718</v>
      </c>
      <c r="AU829" s="1">
        <v>2.3</v>
      </c>
      <c r="BA829" s="1">
        <v>26.932</v>
      </c>
      <c r="BC829" s="1">
        <v>2.77</v>
      </c>
      <c r="BG829" s="1">
        <v>200.352</v>
      </c>
      <c r="BH829" s="1">
        <v>4.97</v>
      </c>
      <c r="BJ829" s="1">
        <v>58.197</v>
      </c>
      <c r="BO829" s="1">
        <v>202.771</v>
      </c>
      <c r="BP829" s="1">
        <v>5.03</v>
      </c>
      <c r="BR829" s="1">
        <v>58.899</v>
      </c>
      <c r="BT829" s="1">
        <v>0.05</v>
      </c>
      <c r="BU829" s="1">
        <v>0.582</v>
      </c>
      <c r="BY829" s="1">
        <v>0.0</v>
      </c>
      <c r="BZ829" s="1">
        <v>0.0</v>
      </c>
      <c r="CB829" s="1">
        <v>0.0</v>
      </c>
      <c r="CG829" s="1">
        <v>48.778</v>
      </c>
      <c r="CH829" s="1">
        <v>1.21</v>
      </c>
      <c r="CN829" s="1">
        <v>14.169</v>
      </c>
      <c r="CQ829" s="1">
        <v>0.04</v>
      </c>
      <c r="CR829" s="1">
        <v>0.0</v>
      </c>
      <c r="CU829" s="1">
        <v>1.612</v>
      </c>
      <c r="CV829" s="1">
        <v>0.0</v>
      </c>
      <c r="CX829" s="1">
        <v>0.468</v>
      </c>
      <c r="CY829" s="1">
        <v>0.0</v>
      </c>
      <c r="DA829" s="1">
        <v>344.267</v>
      </c>
      <c r="DB829" s="1">
        <v>37.52</v>
      </c>
      <c r="DF829" s="1">
        <v>202.771</v>
      </c>
      <c r="DG829" s="1">
        <v>5.03</v>
      </c>
      <c r="DI829" s="1">
        <v>58.899</v>
      </c>
      <c r="DN829" s="1">
        <v>0.806</v>
      </c>
      <c r="DO829" s="1">
        <v>0.02</v>
      </c>
      <c r="DQ829" s="1">
        <v>0.234</v>
      </c>
      <c r="DV829" s="1">
        <v>0.0</v>
      </c>
      <c r="DW829" s="1">
        <v>0.0</v>
      </c>
      <c r="DY829" s="1">
        <v>0.0</v>
      </c>
    </row>
    <row r="830">
      <c r="A830" s="1" t="s">
        <v>196</v>
      </c>
      <c r="B830" s="1">
        <v>2019.0</v>
      </c>
      <c r="C830" s="1" t="s">
        <v>197</v>
      </c>
      <c r="D830" s="1">
        <v>2.5506047E7</v>
      </c>
      <c r="E830" s="1">
        <v>7.678963712E10</v>
      </c>
      <c r="J830" s="1">
        <v>1.568</v>
      </c>
      <c r="K830" s="1">
        <v>0.04</v>
      </c>
      <c r="L830" s="1">
        <v>0.483</v>
      </c>
      <c r="N830" s="1">
        <v>305.556</v>
      </c>
      <c r="S830" s="1">
        <v>0.0</v>
      </c>
      <c r="T830" s="1">
        <v>0.0</v>
      </c>
      <c r="Y830" s="1">
        <v>0.0</v>
      </c>
      <c r="AA830" s="1">
        <v>8.33</v>
      </c>
      <c r="AB830" s="1">
        <v>326.589</v>
      </c>
      <c r="AC830" s="1">
        <v>8.28</v>
      </c>
      <c r="AE830" s="1">
        <v>-3.056</v>
      </c>
      <c r="AF830" s="1">
        <v>-1.147</v>
      </c>
      <c r="AG830" s="1">
        <v>1426.045</v>
      </c>
      <c r="AH830" s="1">
        <v>0.474</v>
      </c>
      <c r="AK830" s="1">
        <v>125.068</v>
      </c>
      <c r="AL830" s="1">
        <v>3.19</v>
      </c>
      <c r="AO830" s="1">
        <v>38.527</v>
      </c>
      <c r="AT830" s="1">
        <v>85.078</v>
      </c>
      <c r="AU830" s="1">
        <v>2.17</v>
      </c>
      <c r="BA830" s="1">
        <v>26.208</v>
      </c>
      <c r="BC830" s="1">
        <v>2.53</v>
      </c>
      <c r="BG830" s="1">
        <v>197.208</v>
      </c>
      <c r="BH830" s="1">
        <v>5.03</v>
      </c>
      <c r="BJ830" s="1">
        <v>60.749</v>
      </c>
      <c r="BO830" s="1">
        <v>199.561</v>
      </c>
      <c r="BP830" s="1">
        <v>5.09</v>
      </c>
      <c r="BR830" s="1">
        <v>61.473</v>
      </c>
      <c r="BT830" s="1">
        <v>0.05</v>
      </c>
      <c r="BU830" s="1">
        <v>0.6</v>
      </c>
      <c r="BY830" s="1">
        <v>0.0</v>
      </c>
      <c r="BZ830" s="1">
        <v>0.0</v>
      </c>
      <c r="CB830" s="1">
        <v>0.0</v>
      </c>
      <c r="CG830" s="1">
        <v>39.991</v>
      </c>
      <c r="CH830" s="1">
        <v>1.02</v>
      </c>
      <c r="CN830" s="1">
        <v>12.319</v>
      </c>
      <c r="CQ830" s="1">
        <v>0.04</v>
      </c>
      <c r="CR830" s="1">
        <v>0.0</v>
      </c>
      <c r="CU830" s="1">
        <v>1.568</v>
      </c>
      <c r="CV830" s="1">
        <v>0.0</v>
      </c>
      <c r="CX830" s="1">
        <v>0.483</v>
      </c>
      <c r="CY830" s="1">
        <v>0.0</v>
      </c>
      <c r="DA830" s="1">
        <v>324.629</v>
      </c>
      <c r="DB830" s="1">
        <v>36.373</v>
      </c>
      <c r="DF830" s="1">
        <v>199.561</v>
      </c>
      <c r="DG830" s="1">
        <v>5.09</v>
      </c>
      <c r="DI830" s="1">
        <v>61.473</v>
      </c>
      <c r="DN830" s="1">
        <v>0.784</v>
      </c>
      <c r="DO830" s="1">
        <v>0.02</v>
      </c>
      <c r="DQ830" s="1">
        <v>0.242</v>
      </c>
      <c r="DV830" s="1">
        <v>0.0</v>
      </c>
      <c r="DW830" s="1">
        <v>0.0</v>
      </c>
      <c r="DY830" s="1">
        <v>0.0</v>
      </c>
    </row>
    <row r="831">
      <c r="A831" s="1" t="s">
        <v>196</v>
      </c>
      <c r="B831" s="1">
        <v>2020.0</v>
      </c>
      <c r="C831" s="1" t="s">
        <v>197</v>
      </c>
      <c r="D831" s="1">
        <v>2.6210514E7</v>
      </c>
      <c r="E831" s="1">
        <v>7.720353792E10</v>
      </c>
      <c r="J831" s="1">
        <v>1.526</v>
      </c>
      <c r="K831" s="1">
        <v>0.04</v>
      </c>
      <c r="L831" s="1">
        <v>0.455</v>
      </c>
      <c r="N831" s="1">
        <v>320.455</v>
      </c>
      <c r="S831" s="1">
        <v>0.0</v>
      </c>
      <c r="T831" s="1">
        <v>0.0</v>
      </c>
      <c r="Y831" s="1">
        <v>0.0</v>
      </c>
      <c r="AA831" s="1">
        <v>8.86</v>
      </c>
      <c r="AB831" s="1">
        <v>338.032</v>
      </c>
      <c r="AC831" s="1">
        <v>8.8</v>
      </c>
      <c r="AE831" s="1">
        <v>3.946</v>
      </c>
      <c r="AF831" s="1">
        <v>1.435</v>
      </c>
      <c r="AG831" s="1">
        <v>1442.476</v>
      </c>
      <c r="AH831" s="1">
        <v>0.49</v>
      </c>
      <c r="AK831" s="1">
        <v>133.916</v>
      </c>
      <c r="AL831" s="1">
        <v>3.51</v>
      </c>
      <c r="AO831" s="1">
        <v>39.886</v>
      </c>
      <c r="AT831" s="1">
        <v>102.249</v>
      </c>
      <c r="AU831" s="1">
        <v>2.68</v>
      </c>
      <c r="BA831" s="1">
        <v>30.455</v>
      </c>
      <c r="BC831" s="1">
        <v>2.82</v>
      </c>
      <c r="BG831" s="1">
        <v>199.538</v>
      </c>
      <c r="BH831" s="1">
        <v>5.23</v>
      </c>
      <c r="BJ831" s="1">
        <v>59.432</v>
      </c>
      <c r="BO831" s="1">
        <v>201.827</v>
      </c>
      <c r="BP831" s="1">
        <v>5.29</v>
      </c>
      <c r="BR831" s="1">
        <v>60.114</v>
      </c>
      <c r="BT831" s="1">
        <v>0.06</v>
      </c>
      <c r="BU831" s="1">
        <v>0.677</v>
      </c>
      <c r="BY831" s="1">
        <v>0.0</v>
      </c>
      <c r="BZ831" s="1">
        <v>0.0</v>
      </c>
      <c r="CB831" s="1">
        <v>0.0</v>
      </c>
      <c r="CG831" s="1">
        <v>31.667</v>
      </c>
      <c r="CH831" s="1">
        <v>0.83</v>
      </c>
      <c r="CN831" s="1">
        <v>9.432</v>
      </c>
      <c r="CQ831" s="1">
        <v>0.04</v>
      </c>
      <c r="CR831" s="1">
        <v>0.0</v>
      </c>
      <c r="CU831" s="1">
        <v>1.526</v>
      </c>
      <c r="CV831" s="1">
        <v>0.0</v>
      </c>
      <c r="CX831" s="1">
        <v>0.455</v>
      </c>
      <c r="CY831" s="1">
        <v>0.0</v>
      </c>
      <c r="DA831" s="1">
        <v>335.743</v>
      </c>
      <c r="DB831" s="1">
        <v>37.808</v>
      </c>
      <c r="DF831" s="1">
        <v>201.827</v>
      </c>
      <c r="DG831" s="1">
        <v>5.29</v>
      </c>
      <c r="DI831" s="1">
        <v>60.114</v>
      </c>
      <c r="DN831" s="1">
        <v>0.763</v>
      </c>
      <c r="DO831" s="1">
        <v>0.02</v>
      </c>
      <c r="DQ831" s="1">
        <v>0.227</v>
      </c>
      <c r="DV831" s="1">
        <v>0.0</v>
      </c>
      <c r="DW831" s="1">
        <v>0.0</v>
      </c>
      <c r="DY831" s="1">
        <v>0.0</v>
      </c>
    </row>
    <row r="832">
      <c r="A832" s="1" t="s">
        <v>196</v>
      </c>
      <c r="B832" s="1">
        <v>2021.0</v>
      </c>
      <c r="C832" s="1" t="s">
        <v>197</v>
      </c>
      <c r="D832" s="1">
        <v>2.6915707E7</v>
      </c>
      <c r="E832" s="1">
        <v>8.00206848E10</v>
      </c>
      <c r="J832" s="1">
        <v>1.486</v>
      </c>
      <c r="K832" s="1">
        <v>0.04</v>
      </c>
      <c r="L832" s="1">
        <v>0.476</v>
      </c>
      <c r="N832" s="1">
        <v>298.454</v>
      </c>
      <c r="S832" s="1">
        <v>0.0</v>
      </c>
      <c r="T832" s="1">
        <v>0.0</v>
      </c>
      <c r="Y832" s="1">
        <v>0.0</v>
      </c>
      <c r="AA832" s="1">
        <v>8.41</v>
      </c>
      <c r="AB832" s="1">
        <v>312.457</v>
      </c>
      <c r="AC832" s="1">
        <v>8.41</v>
      </c>
      <c r="AE832" s="1">
        <v>-4.62</v>
      </c>
      <c r="AF832" s="1">
        <v>-1.747</v>
      </c>
      <c r="AG832" s="1">
        <v>1339.793</v>
      </c>
      <c r="AH832" s="1">
        <v>0.451</v>
      </c>
      <c r="AK832" s="1">
        <v>115.917</v>
      </c>
      <c r="AL832" s="1">
        <v>3.12</v>
      </c>
      <c r="AO832" s="1">
        <v>37.099</v>
      </c>
      <c r="AT832" s="1">
        <v>85.08</v>
      </c>
      <c r="AU832" s="1">
        <v>2.29</v>
      </c>
      <c r="BA832" s="1">
        <v>27.229</v>
      </c>
      <c r="BC832" s="1">
        <v>2.51</v>
      </c>
      <c r="BG832" s="1">
        <v>194.31</v>
      </c>
      <c r="BH832" s="1">
        <v>5.23</v>
      </c>
      <c r="BJ832" s="1">
        <v>62.188</v>
      </c>
      <c r="BO832" s="1">
        <v>196.54</v>
      </c>
      <c r="BP832" s="1">
        <v>5.29</v>
      </c>
      <c r="BR832" s="1">
        <v>62.901</v>
      </c>
      <c r="BT832" s="1">
        <v>0.0</v>
      </c>
      <c r="BU832" s="1">
        <v>0.0</v>
      </c>
      <c r="BY832" s="1">
        <v>0.0</v>
      </c>
      <c r="BZ832" s="1">
        <v>0.0</v>
      </c>
      <c r="CB832" s="1">
        <v>0.0</v>
      </c>
      <c r="CG832" s="1">
        <v>30.837</v>
      </c>
      <c r="CH832" s="1">
        <v>0.83</v>
      </c>
      <c r="CN832" s="1">
        <v>9.869</v>
      </c>
      <c r="CQ832" s="1">
        <v>0.04</v>
      </c>
      <c r="CR832" s="1">
        <v>0.0</v>
      </c>
      <c r="CU832" s="1">
        <v>1.486</v>
      </c>
      <c r="CV832" s="1">
        <v>0.0</v>
      </c>
      <c r="CX832" s="1">
        <v>0.476</v>
      </c>
      <c r="CY832" s="1">
        <v>0.0</v>
      </c>
      <c r="DA832" s="1">
        <v>312.457</v>
      </c>
      <c r="DB832" s="1">
        <v>36.061</v>
      </c>
      <c r="DF832" s="1">
        <v>196.54</v>
      </c>
      <c r="DG832" s="1">
        <v>5.29</v>
      </c>
      <c r="DI832" s="1">
        <v>62.901</v>
      </c>
      <c r="DN832" s="1">
        <v>0.743</v>
      </c>
      <c r="DO832" s="1">
        <v>0.02</v>
      </c>
      <c r="DQ832" s="1">
        <v>0.238</v>
      </c>
      <c r="DV832" s="1">
        <v>0.0</v>
      </c>
      <c r="DW832" s="1">
        <v>0.0</v>
      </c>
      <c r="DY832" s="1">
        <v>0.0</v>
      </c>
    </row>
    <row r="833">
      <c r="A833" s="1" t="s">
        <v>196</v>
      </c>
      <c r="B833" s="1">
        <v>2022.0</v>
      </c>
      <c r="C833" s="1" t="s">
        <v>197</v>
      </c>
      <c r="D833" s="1">
        <v>2.7632723E7</v>
      </c>
      <c r="E833" s="1">
        <v>8.2727796736E10</v>
      </c>
      <c r="J833" s="1">
        <v>1.448</v>
      </c>
      <c r="K833" s="1">
        <v>0.04</v>
      </c>
      <c r="L833" s="1">
        <v>0.491</v>
      </c>
      <c r="N833" s="1">
        <v>280.982</v>
      </c>
      <c r="S833" s="1">
        <v>0.0</v>
      </c>
      <c r="T833" s="1">
        <v>0.0</v>
      </c>
      <c r="Y833" s="1">
        <v>0.0</v>
      </c>
      <c r="AA833" s="1">
        <v>8.15</v>
      </c>
      <c r="AB833" s="1">
        <v>294.94</v>
      </c>
      <c r="AC833" s="1">
        <v>8.15</v>
      </c>
      <c r="AE833" s="1">
        <v>1.156</v>
      </c>
      <c r="AF833" s="1">
        <v>0.417</v>
      </c>
      <c r="AG833" s="1">
        <v>1320.115</v>
      </c>
      <c r="AH833" s="1">
        <v>0.441</v>
      </c>
      <c r="AK833" s="1">
        <v>103.5</v>
      </c>
      <c r="AL833" s="1">
        <v>2.86</v>
      </c>
      <c r="AO833" s="1">
        <v>35.092</v>
      </c>
      <c r="AT833" s="1">
        <v>72.016</v>
      </c>
      <c r="AU833" s="1">
        <v>1.99</v>
      </c>
      <c r="BA833" s="1">
        <v>24.417</v>
      </c>
      <c r="BC833" s="1">
        <v>2.29</v>
      </c>
      <c r="BG833" s="1">
        <v>189.268</v>
      </c>
      <c r="BH833" s="1">
        <v>5.23</v>
      </c>
      <c r="BJ833" s="1">
        <v>64.172</v>
      </c>
      <c r="BO833" s="1">
        <v>191.44</v>
      </c>
      <c r="BP833" s="1">
        <v>5.29</v>
      </c>
      <c r="BR833" s="1">
        <v>64.908</v>
      </c>
      <c r="BT833" s="1">
        <v>0.0</v>
      </c>
      <c r="BU833" s="1">
        <v>0.0</v>
      </c>
      <c r="BY833" s="1">
        <v>0.0</v>
      </c>
      <c r="BZ833" s="1">
        <v>0.0</v>
      </c>
      <c r="CB833" s="1">
        <v>0.0</v>
      </c>
      <c r="CG833" s="1">
        <v>31.484</v>
      </c>
      <c r="CH833" s="1">
        <v>0.87</v>
      </c>
      <c r="CN833" s="1">
        <v>10.675</v>
      </c>
      <c r="CQ833" s="1">
        <v>0.04</v>
      </c>
      <c r="CR833" s="1">
        <v>0.0</v>
      </c>
      <c r="CU833" s="1">
        <v>1.448</v>
      </c>
      <c r="CV833" s="1">
        <v>0.0</v>
      </c>
      <c r="CX833" s="1">
        <v>0.491</v>
      </c>
      <c r="CY833" s="1">
        <v>0.0</v>
      </c>
      <c r="DA833" s="1">
        <v>294.94</v>
      </c>
      <c r="DB833" s="1">
        <v>36.478</v>
      </c>
      <c r="DF833" s="1">
        <v>191.44</v>
      </c>
      <c r="DG833" s="1">
        <v>5.29</v>
      </c>
      <c r="DI833" s="1">
        <v>64.908</v>
      </c>
      <c r="DN833" s="1">
        <v>0.724</v>
      </c>
      <c r="DO833" s="1">
        <v>0.02</v>
      </c>
      <c r="DQ833" s="1">
        <v>0.245</v>
      </c>
      <c r="DV833" s="1">
        <v>0.0</v>
      </c>
      <c r="DW833" s="1">
        <v>0.0</v>
      </c>
      <c r="DY833" s="1">
        <v>0.0</v>
      </c>
    </row>
    <row r="834">
      <c r="A834" s="1" t="s">
        <v>196</v>
      </c>
      <c r="B834" s="1">
        <v>2023.0</v>
      </c>
      <c r="C834" s="1" t="s">
        <v>197</v>
      </c>
      <c r="D834" s="1">
        <v>2.8372638E7</v>
      </c>
      <c r="J834" s="1">
        <v>1.41</v>
      </c>
      <c r="K834" s="1">
        <v>0.04</v>
      </c>
      <c r="L834" s="1">
        <v>0.48</v>
      </c>
      <c r="N834" s="1">
        <v>285.714</v>
      </c>
      <c r="S834" s="1">
        <v>0.0</v>
      </c>
      <c r="T834" s="1">
        <v>0.0</v>
      </c>
      <c r="Y834" s="1">
        <v>0.0</v>
      </c>
      <c r="AA834" s="1">
        <v>8.39</v>
      </c>
      <c r="AB834" s="1">
        <v>295.707</v>
      </c>
      <c r="AC834" s="1">
        <v>8.33</v>
      </c>
      <c r="AE834" s="1">
        <v>-2.633</v>
      </c>
      <c r="AF834" s="1">
        <v>-0.96</v>
      </c>
      <c r="AG834" s="1">
        <v>1251.841</v>
      </c>
      <c r="AK834" s="1">
        <v>106.088</v>
      </c>
      <c r="AL834" s="1">
        <v>3.01</v>
      </c>
      <c r="AO834" s="1">
        <v>36.134</v>
      </c>
      <c r="AT834" s="1">
        <v>69.081</v>
      </c>
      <c r="AU834" s="1">
        <v>1.96</v>
      </c>
      <c r="BA834" s="1">
        <v>23.529</v>
      </c>
      <c r="BC834" s="1">
        <v>2.38</v>
      </c>
      <c r="BG834" s="1">
        <v>185.39</v>
      </c>
      <c r="BH834" s="1">
        <v>5.26</v>
      </c>
      <c r="BJ834" s="1">
        <v>63.145</v>
      </c>
      <c r="BO834" s="1">
        <v>187.505</v>
      </c>
      <c r="BP834" s="1">
        <v>5.32</v>
      </c>
      <c r="BR834" s="1">
        <v>63.866</v>
      </c>
      <c r="BT834" s="1">
        <v>0.06</v>
      </c>
      <c r="BU834" s="1">
        <v>0.715</v>
      </c>
      <c r="BY834" s="1">
        <v>0.0</v>
      </c>
      <c r="BZ834" s="1">
        <v>0.0</v>
      </c>
      <c r="CB834" s="1">
        <v>0.0</v>
      </c>
      <c r="CG834" s="1">
        <v>37.007</v>
      </c>
      <c r="CH834" s="1">
        <v>1.05</v>
      </c>
      <c r="CN834" s="1">
        <v>12.605</v>
      </c>
      <c r="CQ834" s="1">
        <v>0.04</v>
      </c>
      <c r="CR834" s="1">
        <v>0.0</v>
      </c>
      <c r="CU834" s="1">
        <v>1.41</v>
      </c>
      <c r="CV834" s="1">
        <v>0.0</v>
      </c>
      <c r="CX834" s="1">
        <v>0.48</v>
      </c>
      <c r="CY834" s="1">
        <v>0.0</v>
      </c>
      <c r="DA834" s="1">
        <v>293.593</v>
      </c>
      <c r="DB834" s="1">
        <v>35.518</v>
      </c>
      <c r="DF834" s="1">
        <v>187.505</v>
      </c>
      <c r="DG834" s="1">
        <v>5.32</v>
      </c>
      <c r="DI834" s="1">
        <v>63.866</v>
      </c>
      <c r="DN834" s="1">
        <v>0.705</v>
      </c>
      <c r="DO834" s="1">
        <v>0.02</v>
      </c>
      <c r="DQ834" s="1">
        <v>0.24</v>
      </c>
      <c r="DV834" s="1">
        <v>0.0</v>
      </c>
      <c r="DW834" s="1">
        <v>0.0</v>
      </c>
      <c r="DY834" s="1">
        <v>0.0</v>
      </c>
    </row>
    <row r="835">
      <c r="A835" s="1" t="s">
        <v>198</v>
      </c>
      <c r="B835" s="1">
        <v>2000.0</v>
      </c>
      <c r="C835" s="1" t="s">
        <v>199</v>
      </c>
      <c r="D835" s="1">
        <v>3.0891756E7</v>
      </c>
      <c r="E835" s="1">
        <v>1.13768136704E12</v>
      </c>
      <c r="F835" s="1">
        <v>7.436</v>
      </c>
      <c r="G835" s="1">
        <v>0.107</v>
      </c>
      <c r="H835" s="1">
        <v>50.114</v>
      </c>
      <c r="I835" s="1">
        <v>1.548</v>
      </c>
      <c r="J835" s="1">
        <v>288.75</v>
      </c>
      <c r="K835" s="1">
        <v>8.92</v>
      </c>
      <c r="L835" s="1">
        <v>1.477</v>
      </c>
      <c r="M835" s="1">
        <v>0.043</v>
      </c>
      <c r="N835" s="1">
        <v>245.686</v>
      </c>
      <c r="O835" s="1">
        <v>5.808</v>
      </c>
      <c r="P835" s="1">
        <v>19.498</v>
      </c>
      <c r="Q835" s="1">
        <v>11497.836</v>
      </c>
      <c r="R835" s="1">
        <v>355.188</v>
      </c>
      <c r="S835" s="1">
        <v>3762.493</v>
      </c>
      <c r="T835" s="1">
        <v>116.23</v>
      </c>
      <c r="U835" s="1">
        <v>-5.164</v>
      </c>
      <c r="V835" s="1">
        <v>-24.752</v>
      </c>
      <c r="W835" s="1">
        <v>14713.454</v>
      </c>
      <c r="X835" s="1">
        <v>454.524</v>
      </c>
      <c r="Y835" s="1">
        <v>19.249</v>
      </c>
      <c r="Z835" s="1">
        <v>9.925</v>
      </c>
      <c r="AA835" s="1">
        <v>567.99</v>
      </c>
      <c r="AB835" s="1">
        <v>18386.459</v>
      </c>
      <c r="AC835" s="1">
        <v>603.82</v>
      </c>
      <c r="AD835" s="1">
        <v>21.593</v>
      </c>
      <c r="AE835" s="1">
        <v>2.72</v>
      </c>
      <c r="AF835" s="1">
        <v>96.58</v>
      </c>
      <c r="AG835" s="1">
        <v>118073.234</v>
      </c>
      <c r="AH835" s="1">
        <v>3.206</v>
      </c>
      <c r="AI835" s="1">
        <v>2.766</v>
      </c>
      <c r="AJ835" s="1">
        <v>63.421</v>
      </c>
      <c r="AK835" s="1">
        <v>5359.683</v>
      </c>
      <c r="AL835" s="1">
        <v>165.57</v>
      </c>
      <c r="AM835" s="1">
        <v>76284.984</v>
      </c>
      <c r="AN835" s="1">
        <v>2356.577</v>
      </c>
      <c r="AO835" s="1">
        <v>27.42</v>
      </c>
      <c r="AP835" s="1">
        <v>65.852</v>
      </c>
      <c r="AQ835" s="1">
        <v>5.974</v>
      </c>
      <c r="AR835" s="1">
        <v>50.293</v>
      </c>
      <c r="AS835" s="1">
        <v>892.207</v>
      </c>
      <c r="AT835" s="1">
        <v>1159.856</v>
      </c>
      <c r="AU835" s="1">
        <v>35.83</v>
      </c>
      <c r="AV835" s="1">
        <v>28881.725</v>
      </c>
      <c r="AW835" s="1">
        <v>3.38</v>
      </c>
      <c r="AX835" s="1">
        <v>57.645</v>
      </c>
      <c r="AY835" s="1">
        <v>57071.754</v>
      </c>
      <c r="AZ835" s="1">
        <v>1763.047</v>
      </c>
      <c r="BA835" s="1">
        <v>5.934</v>
      </c>
      <c r="BB835" s="1">
        <v>24.932</v>
      </c>
      <c r="BC835" s="1">
        <v>148.35</v>
      </c>
      <c r="BD835" s="1">
        <v>3.408</v>
      </c>
      <c r="BE835" s="1">
        <v>32.665</v>
      </c>
      <c r="BF835" s="1">
        <v>991.0</v>
      </c>
      <c r="BG835" s="1">
        <v>11548.713</v>
      </c>
      <c r="BH835" s="1">
        <v>356.76</v>
      </c>
      <c r="BI835" s="1">
        <v>32079.762</v>
      </c>
      <c r="BJ835" s="1">
        <v>59.084</v>
      </c>
      <c r="BK835" s="1">
        <v>27.693</v>
      </c>
      <c r="BL835" s="1">
        <v>2.627</v>
      </c>
      <c r="BM835" s="1">
        <v>31.076</v>
      </c>
      <c r="BN835" s="1">
        <v>1222.009</v>
      </c>
      <c r="BO835" s="1">
        <v>14186.633</v>
      </c>
      <c r="BP835" s="1">
        <v>438.25</v>
      </c>
      <c r="BQ835" s="1">
        <v>39557.762</v>
      </c>
      <c r="BR835" s="1">
        <v>72.58</v>
      </c>
      <c r="BS835" s="1">
        <v>34.148</v>
      </c>
      <c r="BT835" s="1">
        <v>-35.83</v>
      </c>
      <c r="BU835" s="1">
        <v>-6.308</v>
      </c>
      <c r="BV835" s="1">
        <v>-0.94</v>
      </c>
      <c r="BW835" s="1">
        <v>-1.906</v>
      </c>
      <c r="BX835" s="1">
        <v>200.816</v>
      </c>
      <c r="BY835" s="1">
        <v>2340.106</v>
      </c>
      <c r="BZ835" s="1">
        <v>72.29</v>
      </c>
      <c r="CA835" s="1">
        <v>6500.627</v>
      </c>
      <c r="CB835" s="1">
        <v>11.972</v>
      </c>
      <c r="CC835" s="1">
        <v>5.612</v>
      </c>
      <c r="CD835" s="1">
        <v>-0.571</v>
      </c>
      <c r="CE835" s="1">
        <v>-6.37</v>
      </c>
      <c r="CF835" s="1">
        <v>1109.182</v>
      </c>
      <c r="CG835" s="1">
        <v>437.334</v>
      </c>
      <c r="CH835" s="1">
        <v>13.51</v>
      </c>
      <c r="CI835" s="1">
        <v>35905.422</v>
      </c>
      <c r="CJ835" s="1">
        <v>3.38</v>
      </c>
      <c r="CK835" s="1">
        <v>47.556</v>
      </c>
      <c r="CL835" s="1">
        <v>47091.805</v>
      </c>
      <c r="CM835" s="1">
        <v>1454.749</v>
      </c>
      <c r="CN835" s="1">
        <v>2.237</v>
      </c>
      <c r="CO835" s="1">
        <v>30.995</v>
      </c>
      <c r="CP835" s="1">
        <v>27.866</v>
      </c>
      <c r="CQ835" s="1">
        <v>8.917</v>
      </c>
      <c r="CS835" s="1">
        <v>-0.292</v>
      </c>
      <c r="CT835" s="1">
        <v>-0.082</v>
      </c>
      <c r="CU835" s="1">
        <v>288.654</v>
      </c>
      <c r="CW835" s="1">
        <v>902.045</v>
      </c>
      <c r="CX835" s="1">
        <v>1.477</v>
      </c>
      <c r="CZ835" s="1">
        <v>0.779</v>
      </c>
      <c r="DA835" s="1">
        <v>19546.316</v>
      </c>
      <c r="DB835" s="1">
        <v>3647.49</v>
      </c>
      <c r="DC835" s="1">
        <v>3.36</v>
      </c>
      <c r="DD835" s="1">
        <v>32.982</v>
      </c>
      <c r="DE835" s="1">
        <v>1021.193</v>
      </c>
      <c r="DF835" s="1">
        <v>11846.526</v>
      </c>
      <c r="DG835" s="1">
        <v>365.96</v>
      </c>
      <c r="DH835" s="1">
        <v>33057.137</v>
      </c>
      <c r="DI835" s="1">
        <v>60.607</v>
      </c>
      <c r="DJ835" s="1">
        <v>28.536</v>
      </c>
      <c r="DK835" s="1">
        <v>23.81</v>
      </c>
      <c r="DL835" s="1">
        <v>0.009</v>
      </c>
      <c r="DM835" s="1">
        <v>0.046</v>
      </c>
      <c r="DN835" s="1">
        <v>0.647</v>
      </c>
      <c r="DO835" s="1">
        <v>0.02</v>
      </c>
      <c r="DP835" s="1">
        <v>1.477</v>
      </c>
      <c r="DQ835" s="1">
        <v>0.003</v>
      </c>
      <c r="DR835" s="1">
        <v>0.001</v>
      </c>
      <c r="DS835" s="1">
        <v>62.963</v>
      </c>
      <c r="DT835" s="1">
        <v>0.283</v>
      </c>
      <c r="DU835" s="1">
        <v>0.733</v>
      </c>
      <c r="DV835" s="1">
        <v>8.416</v>
      </c>
      <c r="DW835" s="1">
        <v>0.26</v>
      </c>
      <c r="DX835" s="1">
        <v>23.739</v>
      </c>
      <c r="DY835" s="1">
        <v>0.043</v>
      </c>
      <c r="DZ835" s="1">
        <v>0.02</v>
      </c>
    </row>
    <row r="836">
      <c r="A836" s="1" t="s">
        <v>198</v>
      </c>
      <c r="B836" s="1">
        <v>2001.0</v>
      </c>
      <c r="C836" s="1" t="s">
        <v>199</v>
      </c>
      <c r="D836" s="1">
        <v>3.1213533E7</v>
      </c>
      <c r="E836" s="1">
        <v>1.161459924992E12</v>
      </c>
      <c r="F836" s="1">
        <v>-0.273</v>
      </c>
      <c r="G836" s="1">
        <v>-0.004</v>
      </c>
      <c r="H836" s="1">
        <v>49.462</v>
      </c>
      <c r="I836" s="1">
        <v>1.544</v>
      </c>
      <c r="J836" s="1">
        <v>309.802</v>
      </c>
      <c r="K836" s="1">
        <v>9.67</v>
      </c>
      <c r="L836" s="1">
        <v>1.645</v>
      </c>
      <c r="M836" s="1">
        <v>0.044</v>
      </c>
      <c r="N836" s="1">
        <v>255.649</v>
      </c>
      <c r="O836" s="1">
        <v>3.923</v>
      </c>
      <c r="P836" s="1">
        <v>13.935</v>
      </c>
      <c r="Q836" s="1">
        <v>11825.737</v>
      </c>
      <c r="R836" s="1">
        <v>369.123</v>
      </c>
      <c r="S836" s="1">
        <v>3578.256</v>
      </c>
      <c r="T836" s="1">
        <v>111.69</v>
      </c>
      <c r="U836" s="1">
        <v>1.843</v>
      </c>
      <c r="V836" s="1">
        <v>8.377</v>
      </c>
      <c r="W836" s="1">
        <v>14830.15</v>
      </c>
      <c r="X836" s="1">
        <v>462.901</v>
      </c>
      <c r="Y836" s="1">
        <v>19.003</v>
      </c>
      <c r="Z836" s="1">
        <v>10.52</v>
      </c>
      <c r="AA836" s="1">
        <v>565.46</v>
      </c>
      <c r="AB836" s="1">
        <v>18115.861</v>
      </c>
      <c r="AC836" s="1">
        <v>587.76</v>
      </c>
      <c r="AD836" s="1">
        <v>21.225</v>
      </c>
      <c r="AE836" s="1">
        <v>-2.067</v>
      </c>
      <c r="AF836" s="1">
        <v>-75.392</v>
      </c>
      <c r="AG836" s="1">
        <v>114440.68</v>
      </c>
      <c r="AH836" s="1">
        <v>3.076</v>
      </c>
      <c r="AI836" s="1">
        <v>-0.279</v>
      </c>
      <c r="AJ836" s="1">
        <v>-6.569</v>
      </c>
      <c r="AK836" s="1">
        <v>5448.278</v>
      </c>
      <c r="AL836" s="1">
        <v>170.06</v>
      </c>
      <c r="AM836" s="1">
        <v>75288.117</v>
      </c>
      <c r="AN836" s="1">
        <v>2350.008</v>
      </c>
      <c r="AO836" s="1">
        <v>28.934</v>
      </c>
      <c r="AP836" s="1">
        <v>66.972</v>
      </c>
      <c r="AQ836" s="1">
        <v>-5.804</v>
      </c>
      <c r="AR836" s="1">
        <v>-51.785</v>
      </c>
      <c r="AS836" s="1">
        <v>840.422</v>
      </c>
      <c r="AT836" s="1">
        <v>1354.861</v>
      </c>
      <c r="AU836" s="1">
        <v>42.29</v>
      </c>
      <c r="AV836" s="1">
        <v>26924.924</v>
      </c>
      <c r="AW836" s="1">
        <v>1.767</v>
      </c>
      <c r="AX836" s="1">
        <v>31.146</v>
      </c>
      <c r="AY836" s="1">
        <v>57481.23</v>
      </c>
      <c r="AZ836" s="1">
        <v>1794.192</v>
      </c>
      <c r="BA836" s="1">
        <v>7.195</v>
      </c>
      <c r="BB836" s="1">
        <v>23.951</v>
      </c>
      <c r="BC836" s="1">
        <v>150.26</v>
      </c>
      <c r="BD836" s="1">
        <v>-7.075</v>
      </c>
      <c r="BE836" s="1">
        <v>-75.196</v>
      </c>
      <c r="BF836" s="1">
        <v>915.804</v>
      </c>
      <c r="BG836" s="1">
        <v>10621.034</v>
      </c>
      <c r="BH836" s="1">
        <v>331.52</v>
      </c>
      <c r="BI836" s="1">
        <v>29339.965</v>
      </c>
      <c r="BJ836" s="1">
        <v>56.404</v>
      </c>
      <c r="BK836" s="1">
        <v>26.099</v>
      </c>
      <c r="BL836" s="1">
        <v>-4.673</v>
      </c>
      <c r="BM836" s="1">
        <v>-63.08</v>
      </c>
      <c r="BN836" s="1">
        <v>1158.929</v>
      </c>
      <c r="BO836" s="1">
        <v>13382.017</v>
      </c>
      <c r="BP836" s="1">
        <v>417.7</v>
      </c>
      <c r="BQ836" s="1">
        <v>37129.047</v>
      </c>
      <c r="BR836" s="1">
        <v>71.066</v>
      </c>
      <c r="BS836" s="1">
        <v>33.028</v>
      </c>
      <c r="BT836" s="1">
        <v>-22.3</v>
      </c>
      <c r="BU836" s="1">
        <v>-3.944</v>
      </c>
      <c r="BV836" s="1">
        <v>5.351</v>
      </c>
      <c r="BW836" s="1">
        <v>9.577</v>
      </c>
      <c r="BX836" s="1">
        <v>210.393</v>
      </c>
      <c r="BY836" s="1">
        <v>2439.968</v>
      </c>
      <c r="BZ836" s="1">
        <v>76.16</v>
      </c>
      <c r="CA836" s="1">
        <v>6740.427</v>
      </c>
      <c r="CB836" s="1">
        <v>12.958</v>
      </c>
      <c r="CC836" s="1">
        <v>5.996</v>
      </c>
      <c r="CD836" s="1">
        <v>2.82</v>
      </c>
      <c r="CE836" s="1">
        <v>31.282</v>
      </c>
      <c r="CF836" s="1">
        <v>1140.463</v>
      </c>
      <c r="CG836" s="1">
        <v>515.161</v>
      </c>
      <c r="CH836" s="1">
        <v>16.08</v>
      </c>
      <c r="CI836" s="1">
        <v>36537.457</v>
      </c>
      <c r="CJ836" s="1">
        <v>0.867</v>
      </c>
      <c r="CK836" s="1">
        <v>12.609</v>
      </c>
      <c r="CL836" s="1">
        <v>47010.293</v>
      </c>
      <c r="CM836" s="1">
        <v>1467.357</v>
      </c>
      <c r="CN836" s="1">
        <v>2.736</v>
      </c>
      <c r="CO836" s="1">
        <v>32.502</v>
      </c>
      <c r="CP836" s="1">
        <v>30.225</v>
      </c>
      <c r="CQ836" s="1">
        <v>9.672</v>
      </c>
      <c r="CS836" s="1">
        <v>8.468</v>
      </c>
      <c r="CT836" s="1">
        <v>2.36</v>
      </c>
      <c r="CU836" s="1">
        <v>309.87</v>
      </c>
      <c r="CW836" s="1">
        <v>968.345</v>
      </c>
      <c r="CX836" s="1">
        <v>1.646</v>
      </c>
      <c r="CZ836" s="1">
        <v>0.861</v>
      </c>
      <c r="DA836" s="1">
        <v>18830.295</v>
      </c>
      <c r="DB836" s="1">
        <v>3572.098</v>
      </c>
      <c r="DC836" s="1">
        <v>-6.645</v>
      </c>
      <c r="DD836" s="1">
        <v>-72.657</v>
      </c>
      <c r="DE836" s="1">
        <v>948.536</v>
      </c>
      <c r="DF836" s="1">
        <v>10942.049</v>
      </c>
      <c r="DG836" s="1">
        <v>341.54</v>
      </c>
      <c r="DH836" s="1">
        <v>30388.621</v>
      </c>
      <c r="DI836" s="1">
        <v>58.109</v>
      </c>
      <c r="DJ836" s="1">
        <v>27.032</v>
      </c>
      <c r="DK836" s="1">
        <v>19.231</v>
      </c>
      <c r="DL836" s="1">
        <v>0.008</v>
      </c>
      <c r="DM836" s="1">
        <v>0.054</v>
      </c>
      <c r="DN836" s="1">
        <v>0.641</v>
      </c>
      <c r="DO836" s="1">
        <v>0.02</v>
      </c>
      <c r="DP836" s="1">
        <v>1.733</v>
      </c>
      <c r="DQ836" s="1">
        <v>0.003</v>
      </c>
      <c r="DR836" s="1">
        <v>0.002</v>
      </c>
      <c r="DS836" s="1">
        <v>24.621</v>
      </c>
      <c r="DT836" s="1">
        <v>0.176</v>
      </c>
      <c r="DU836" s="1">
        <v>0.909</v>
      </c>
      <c r="DV836" s="1">
        <v>10.572</v>
      </c>
      <c r="DW836" s="1">
        <v>0.33</v>
      </c>
      <c r="DX836" s="1">
        <v>29.117</v>
      </c>
      <c r="DY836" s="1">
        <v>0.056</v>
      </c>
      <c r="DZ836" s="1">
        <v>0.026</v>
      </c>
    </row>
    <row r="837">
      <c r="A837" s="1" t="s">
        <v>198</v>
      </c>
      <c r="B837" s="1">
        <v>2002.0</v>
      </c>
      <c r="C837" s="1" t="s">
        <v>199</v>
      </c>
      <c r="D837" s="1">
        <v>3.1535531E7</v>
      </c>
      <c r="E837" s="1">
        <v>1.199865593856E12</v>
      </c>
      <c r="F837" s="1">
        <v>0.0</v>
      </c>
      <c r="G837" s="1">
        <v>0.0</v>
      </c>
      <c r="H837" s="1">
        <v>48.957</v>
      </c>
      <c r="I837" s="1">
        <v>1.544</v>
      </c>
      <c r="J837" s="1">
        <v>318.688</v>
      </c>
      <c r="K837" s="1">
        <v>10.05</v>
      </c>
      <c r="L837" s="1">
        <v>1.676</v>
      </c>
      <c r="M837" s="1">
        <v>0.043</v>
      </c>
      <c r="N837" s="1">
        <v>245.119</v>
      </c>
      <c r="O837" s="1">
        <v>0.582</v>
      </c>
      <c r="P837" s="1">
        <v>2.148</v>
      </c>
      <c r="Q837" s="1">
        <v>11773.113</v>
      </c>
      <c r="R837" s="1">
        <v>371.271</v>
      </c>
      <c r="S837" s="1">
        <v>3510.326</v>
      </c>
      <c r="T837" s="1">
        <v>110.7</v>
      </c>
      <c r="U837" s="1">
        <v>-13.922</v>
      </c>
      <c r="V837" s="1">
        <v>-64.443</v>
      </c>
      <c r="W837" s="1">
        <v>12635.209</v>
      </c>
      <c r="X837" s="1">
        <v>398.458</v>
      </c>
      <c r="Y837" s="1">
        <v>18.456</v>
      </c>
      <c r="Z837" s="1">
        <v>10.241</v>
      </c>
      <c r="AA837" s="1">
        <v>578.48</v>
      </c>
      <c r="AB837" s="1">
        <v>18343.752</v>
      </c>
      <c r="AC837" s="1">
        <v>599.79</v>
      </c>
      <c r="AD837" s="1">
        <v>20.933</v>
      </c>
      <c r="AE837" s="1">
        <v>3.396</v>
      </c>
      <c r="AF837" s="1">
        <v>121.295</v>
      </c>
      <c r="AG837" s="1">
        <v>117118.461</v>
      </c>
      <c r="AH837" s="1">
        <v>3.078</v>
      </c>
      <c r="AI837" s="1">
        <v>3.361</v>
      </c>
      <c r="AJ837" s="1">
        <v>78.98</v>
      </c>
      <c r="AK837" s="1">
        <v>5233.462</v>
      </c>
      <c r="AL837" s="1">
        <v>165.04</v>
      </c>
      <c r="AM837" s="1">
        <v>77023.867</v>
      </c>
      <c r="AN837" s="1">
        <v>2428.989</v>
      </c>
      <c r="AO837" s="1">
        <v>27.516</v>
      </c>
      <c r="AP837" s="1">
        <v>66.997</v>
      </c>
      <c r="AQ837" s="1">
        <v>4.075</v>
      </c>
      <c r="AR837" s="1">
        <v>34.243</v>
      </c>
      <c r="AS837" s="1">
        <v>874.665</v>
      </c>
      <c r="AT837" s="1">
        <v>1231.31</v>
      </c>
      <c r="AU837" s="1">
        <v>38.83</v>
      </c>
      <c r="AV837" s="1">
        <v>27735.865</v>
      </c>
      <c r="AW837" s="1">
        <v>0.726</v>
      </c>
      <c r="AX837" s="1">
        <v>13.034</v>
      </c>
      <c r="AY837" s="1">
        <v>57307.605</v>
      </c>
      <c r="AZ837" s="1">
        <v>1807.226</v>
      </c>
      <c r="BA837" s="1">
        <v>6.474</v>
      </c>
      <c r="BB837" s="1">
        <v>24.125</v>
      </c>
      <c r="BC837" s="1">
        <v>147.02</v>
      </c>
      <c r="BD837" s="1">
        <v>5.355</v>
      </c>
      <c r="BE837" s="1">
        <v>41.113</v>
      </c>
      <c r="BF837" s="1">
        <v>956.917</v>
      </c>
      <c r="BG837" s="1">
        <v>11075.443</v>
      </c>
      <c r="BH837" s="1">
        <v>349.27</v>
      </c>
      <c r="BI837" s="1">
        <v>30344.082</v>
      </c>
      <c r="BJ837" s="1">
        <v>58.232</v>
      </c>
      <c r="BK837" s="1">
        <v>26.394</v>
      </c>
      <c r="BL837" s="1">
        <v>4.066</v>
      </c>
      <c r="BM837" s="1">
        <v>37.577</v>
      </c>
      <c r="BN837" s="1">
        <v>1196.506</v>
      </c>
      <c r="BO837" s="1">
        <v>13786.037</v>
      </c>
      <c r="BP837" s="1">
        <v>434.75</v>
      </c>
      <c r="BQ837" s="1">
        <v>37941.523</v>
      </c>
      <c r="BR837" s="1">
        <v>72.484</v>
      </c>
      <c r="BS837" s="1">
        <v>33.003</v>
      </c>
      <c r="BT837" s="1">
        <v>-21.31</v>
      </c>
      <c r="BU837" s="1">
        <v>-3.684</v>
      </c>
      <c r="BV837" s="1">
        <v>-1.526</v>
      </c>
      <c r="BW837" s="1">
        <v>-4.913</v>
      </c>
      <c r="BX837" s="1">
        <v>205.479</v>
      </c>
      <c r="BY837" s="1">
        <v>2378.27</v>
      </c>
      <c r="BZ837" s="1">
        <v>75.0</v>
      </c>
      <c r="CA837" s="1">
        <v>6515.808</v>
      </c>
      <c r="CB837" s="1">
        <v>12.504</v>
      </c>
      <c r="CC837" s="1">
        <v>5.668</v>
      </c>
      <c r="CD837" s="1">
        <v>3.734</v>
      </c>
      <c r="CE837" s="1">
        <v>42.589</v>
      </c>
      <c r="CF837" s="1">
        <v>1183.052</v>
      </c>
      <c r="CG837" s="1">
        <v>491.826</v>
      </c>
      <c r="CH837" s="1">
        <v>15.51</v>
      </c>
      <c r="CI837" s="1">
        <v>37514.891</v>
      </c>
      <c r="CJ837" s="1">
        <v>5.415</v>
      </c>
      <c r="CK837" s="1">
        <v>79.462</v>
      </c>
      <c r="CL837" s="1">
        <v>49050.043</v>
      </c>
      <c r="CM837" s="1">
        <v>1546.819</v>
      </c>
      <c r="CN837" s="1">
        <v>2.586</v>
      </c>
      <c r="CO837" s="1">
        <v>32.631</v>
      </c>
      <c r="CP837" s="1">
        <v>31.394</v>
      </c>
      <c r="CQ837" s="1">
        <v>10.046</v>
      </c>
      <c r="CS837" s="1">
        <v>3.866</v>
      </c>
      <c r="CT837" s="1">
        <v>1.169</v>
      </c>
      <c r="CU837" s="1">
        <v>318.565</v>
      </c>
      <c r="CW837" s="1">
        <v>995.514</v>
      </c>
      <c r="CX837" s="1">
        <v>1.675</v>
      </c>
      <c r="CZ837" s="1">
        <v>0.866</v>
      </c>
      <c r="DA837" s="1">
        <v>19019.498</v>
      </c>
      <c r="DB837" s="1">
        <v>3693.393</v>
      </c>
      <c r="DC837" s="1">
        <v>5.307</v>
      </c>
      <c r="DD837" s="1">
        <v>42.49</v>
      </c>
      <c r="DE837" s="1">
        <v>991.027</v>
      </c>
      <c r="DF837" s="1">
        <v>11407.768</v>
      </c>
      <c r="DG837" s="1">
        <v>359.75</v>
      </c>
      <c r="DH837" s="1">
        <v>31425.715</v>
      </c>
      <c r="DI837" s="1">
        <v>59.979</v>
      </c>
      <c r="DJ837" s="1">
        <v>27.335</v>
      </c>
      <c r="DK837" s="1">
        <v>16.129</v>
      </c>
      <c r="DL837" s="1">
        <v>0.008</v>
      </c>
      <c r="DM837" s="1">
        <v>0.062</v>
      </c>
      <c r="DN837" s="1">
        <v>0.634</v>
      </c>
      <c r="DO837" s="1">
        <v>0.02</v>
      </c>
      <c r="DP837" s="1">
        <v>1.975</v>
      </c>
      <c r="DQ837" s="1">
        <v>0.003</v>
      </c>
      <c r="DR837" s="1">
        <v>0.002</v>
      </c>
      <c r="DS837" s="1">
        <v>23.1</v>
      </c>
      <c r="DT837" s="1">
        <v>0.201</v>
      </c>
      <c r="DU837" s="1">
        <v>1.11</v>
      </c>
      <c r="DV837" s="1">
        <v>13.001</v>
      </c>
      <c r="DW837" s="1">
        <v>0.41</v>
      </c>
      <c r="DX837" s="1">
        <v>35.185</v>
      </c>
      <c r="DY837" s="1">
        <v>0.068</v>
      </c>
      <c r="DZ837" s="1">
        <v>0.031</v>
      </c>
    </row>
    <row r="838">
      <c r="A838" s="1" t="s">
        <v>198</v>
      </c>
      <c r="B838" s="1">
        <v>2003.0</v>
      </c>
      <c r="C838" s="1" t="s">
        <v>199</v>
      </c>
      <c r="D838" s="1">
        <v>3.1836434E7</v>
      </c>
      <c r="E838" s="1">
        <v>1.224575811584E12</v>
      </c>
      <c r="F838" s="1">
        <v>8.889</v>
      </c>
      <c r="G838" s="1">
        <v>0.137</v>
      </c>
      <c r="H838" s="1">
        <v>52.805</v>
      </c>
      <c r="I838" s="1">
        <v>1.681</v>
      </c>
      <c r="J838" s="1">
        <v>295.887</v>
      </c>
      <c r="K838" s="1">
        <v>9.42</v>
      </c>
      <c r="L838" s="1">
        <v>1.601</v>
      </c>
      <c r="M838" s="1">
        <v>0.046</v>
      </c>
      <c r="N838" s="1">
        <v>251.636</v>
      </c>
      <c r="O838" s="1">
        <v>-0.246</v>
      </c>
      <c r="P838" s="1">
        <v>-0.914</v>
      </c>
      <c r="Q838" s="1">
        <v>11633.135</v>
      </c>
      <c r="R838" s="1">
        <v>370.358</v>
      </c>
      <c r="S838" s="1">
        <v>3441.34</v>
      </c>
      <c r="T838" s="1">
        <v>109.56</v>
      </c>
      <c r="U838" s="1">
        <v>-7.149</v>
      </c>
      <c r="V838" s="1">
        <v>-28.488</v>
      </c>
      <c r="W838" s="1">
        <v>11620.972</v>
      </c>
      <c r="X838" s="1">
        <v>369.97</v>
      </c>
      <c r="Y838" s="1">
        <v>18.624</v>
      </c>
      <c r="Z838" s="1">
        <v>10.155</v>
      </c>
      <c r="AA838" s="1">
        <v>582.53</v>
      </c>
      <c r="AB838" s="1">
        <v>18297.59</v>
      </c>
      <c r="AC838" s="1">
        <v>588.27</v>
      </c>
      <c r="AD838" s="1">
        <v>20.162</v>
      </c>
      <c r="AE838" s="1">
        <v>0.477</v>
      </c>
      <c r="AF838" s="1">
        <v>17.628</v>
      </c>
      <c r="AG838" s="1">
        <v>116565.227</v>
      </c>
      <c r="AH838" s="1">
        <v>3.03</v>
      </c>
      <c r="AI838" s="1">
        <v>2.734</v>
      </c>
      <c r="AJ838" s="1">
        <v>66.404</v>
      </c>
      <c r="AK838" s="1">
        <v>5265.351</v>
      </c>
      <c r="AL838" s="1">
        <v>167.63</v>
      </c>
      <c r="AM838" s="1">
        <v>78381.672</v>
      </c>
      <c r="AN838" s="1">
        <v>2495.393</v>
      </c>
      <c r="AO838" s="1">
        <v>28.495</v>
      </c>
      <c r="AP838" s="1">
        <v>68.423</v>
      </c>
      <c r="AQ838" s="1">
        <v>2.65</v>
      </c>
      <c r="AR838" s="1">
        <v>23.183</v>
      </c>
      <c r="AS838" s="1">
        <v>897.848</v>
      </c>
      <c r="AT838" s="1">
        <v>1216.531</v>
      </c>
      <c r="AU838" s="1">
        <v>38.73</v>
      </c>
      <c r="AV838" s="1">
        <v>28201.902</v>
      </c>
      <c r="AW838" s="1">
        <v>-2.587</v>
      </c>
      <c r="AX838" s="1">
        <v>-46.756</v>
      </c>
      <c r="AY838" s="1">
        <v>55297.336</v>
      </c>
      <c r="AZ838" s="1">
        <v>1760.47</v>
      </c>
      <c r="BA838" s="1">
        <v>6.584</v>
      </c>
      <c r="BB838" s="1">
        <v>24.619</v>
      </c>
      <c r="BC838" s="1">
        <v>148.03</v>
      </c>
      <c r="BD838" s="1">
        <v>-3.761</v>
      </c>
      <c r="BE838" s="1">
        <v>-41.006</v>
      </c>
      <c r="BF838" s="1">
        <v>915.911</v>
      </c>
      <c r="BG838" s="1">
        <v>10558.344</v>
      </c>
      <c r="BH838" s="1">
        <v>336.14</v>
      </c>
      <c r="BI838" s="1">
        <v>28769.273</v>
      </c>
      <c r="BJ838" s="1">
        <v>57.14</v>
      </c>
      <c r="BK838" s="1">
        <v>25.114</v>
      </c>
      <c r="BL838" s="1">
        <v>-3.202</v>
      </c>
      <c r="BM838" s="1">
        <v>-44.895</v>
      </c>
      <c r="BN838" s="1">
        <v>1151.611</v>
      </c>
      <c r="BO838" s="1">
        <v>13212.535</v>
      </c>
      <c r="BP838" s="1">
        <v>420.64</v>
      </c>
      <c r="BQ838" s="1">
        <v>36172.73</v>
      </c>
      <c r="BR838" s="1">
        <v>71.505</v>
      </c>
      <c r="BS838" s="1">
        <v>31.577</v>
      </c>
      <c r="BT838" s="1">
        <v>-5.74</v>
      </c>
      <c r="BU838" s="1">
        <v>-0.985</v>
      </c>
      <c r="BV838" s="1">
        <v>-0.838</v>
      </c>
      <c r="BW838" s="1">
        <v>-2.832</v>
      </c>
      <c r="BX838" s="1">
        <v>202.647</v>
      </c>
      <c r="BY838" s="1">
        <v>2336.003</v>
      </c>
      <c r="BZ838" s="1">
        <v>74.37</v>
      </c>
      <c r="CA838" s="1">
        <v>6365.266</v>
      </c>
      <c r="CB838" s="1">
        <v>12.642</v>
      </c>
      <c r="CC838" s="1">
        <v>5.557</v>
      </c>
      <c r="CD838" s="1">
        <v>3.731</v>
      </c>
      <c r="CE838" s="1">
        <v>44.135</v>
      </c>
      <c r="CF838" s="1">
        <v>1227.188</v>
      </c>
      <c r="CG838" s="1">
        <v>607.48</v>
      </c>
      <c r="CH838" s="1">
        <v>19.34</v>
      </c>
      <c r="CI838" s="1">
        <v>38546.637</v>
      </c>
      <c r="CJ838" s="1">
        <v>5.734</v>
      </c>
      <c r="CK838" s="1">
        <v>88.694</v>
      </c>
      <c r="CL838" s="1">
        <v>51372.363</v>
      </c>
      <c r="CM838" s="1">
        <v>1635.513</v>
      </c>
      <c r="CN838" s="1">
        <v>3.288</v>
      </c>
      <c r="CO838" s="1">
        <v>33.649</v>
      </c>
      <c r="CP838" s="1">
        <v>29.429</v>
      </c>
      <c r="CQ838" s="1">
        <v>9.417</v>
      </c>
      <c r="CS838" s="1">
        <v>-6.259</v>
      </c>
      <c r="CT838" s="1">
        <v>-1.965</v>
      </c>
      <c r="CU838" s="1">
        <v>295.802</v>
      </c>
      <c r="CW838" s="1">
        <v>924.383</v>
      </c>
      <c r="CX838" s="1">
        <v>1.601</v>
      </c>
      <c r="CZ838" s="1">
        <v>0.807</v>
      </c>
      <c r="DA838" s="1">
        <v>18477.887</v>
      </c>
      <c r="DB838" s="1">
        <v>3711.021</v>
      </c>
      <c r="DC838" s="1">
        <v>-3.693</v>
      </c>
      <c r="DD838" s="1">
        <v>-42.063</v>
      </c>
      <c r="DE838" s="1">
        <v>948.963</v>
      </c>
      <c r="DF838" s="1">
        <v>10876.532</v>
      </c>
      <c r="DG838" s="1">
        <v>346.27</v>
      </c>
      <c r="DH838" s="1">
        <v>29807.467</v>
      </c>
      <c r="DI838" s="1">
        <v>58.862</v>
      </c>
      <c r="DJ838" s="1">
        <v>26.02</v>
      </c>
      <c r="DK838" s="1">
        <v>0.231</v>
      </c>
      <c r="DL838" s="1">
        <v>0.0</v>
      </c>
      <c r="DM838" s="1">
        <v>0.062</v>
      </c>
      <c r="DN838" s="1">
        <v>0.628</v>
      </c>
      <c r="DO838" s="1">
        <v>0.02</v>
      </c>
      <c r="DP838" s="1">
        <v>1.95</v>
      </c>
      <c r="DQ838" s="1">
        <v>0.003</v>
      </c>
      <c r="DR838" s="1">
        <v>0.002</v>
      </c>
      <c r="DS838" s="1">
        <v>70.37</v>
      </c>
      <c r="DT838" s="1">
        <v>0.771</v>
      </c>
      <c r="DU838" s="1">
        <v>1.88</v>
      </c>
      <c r="DV838" s="1">
        <v>21.673</v>
      </c>
      <c r="DW838" s="1">
        <v>0.69</v>
      </c>
      <c r="DX838" s="1">
        <v>59.055</v>
      </c>
      <c r="DY838" s="1">
        <v>0.117</v>
      </c>
      <c r="DZ838" s="1">
        <v>0.052</v>
      </c>
    </row>
    <row r="839">
      <c r="A839" s="1" t="s">
        <v>198</v>
      </c>
      <c r="B839" s="1">
        <v>2004.0</v>
      </c>
      <c r="C839" s="1" t="s">
        <v>199</v>
      </c>
      <c r="D839" s="1">
        <v>3.213262E7</v>
      </c>
      <c r="E839" s="1">
        <v>1.265917231104E12</v>
      </c>
      <c r="F839" s="1">
        <v>0.274</v>
      </c>
      <c r="G839" s="1">
        <v>0.005</v>
      </c>
      <c r="H839" s="1">
        <v>52.461</v>
      </c>
      <c r="I839" s="1">
        <v>1.686</v>
      </c>
      <c r="J839" s="1">
        <v>304.986</v>
      </c>
      <c r="K839" s="1">
        <v>9.8</v>
      </c>
      <c r="L839" s="1">
        <v>1.637</v>
      </c>
      <c r="M839" s="1">
        <v>0.046</v>
      </c>
      <c r="N839" s="1">
        <v>235.338</v>
      </c>
      <c r="O839" s="1">
        <v>-5.536</v>
      </c>
      <c r="P839" s="1">
        <v>-20.503</v>
      </c>
      <c r="Q839" s="1">
        <v>10887.819</v>
      </c>
      <c r="R839" s="1">
        <v>349.854</v>
      </c>
      <c r="S839" s="1">
        <v>3108.99</v>
      </c>
      <c r="T839" s="1">
        <v>99.9</v>
      </c>
      <c r="U839" s="1">
        <v>6.596</v>
      </c>
      <c r="V839" s="1">
        <v>24.404</v>
      </c>
      <c r="W839" s="1">
        <v>12273.319</v>
      </c>
      <c r="X839" s="1">
        <v>394.374</v>
      </c>
      <c r="Y839" s="1">
        <v>16.692</v>
      </c>
      <c r="Z839" s="1">
        <v>9.445</v>
      </c>
      <c r="AA839" s="1">
        <v>587.97</v>
      </c>
      <c r="AB839" s="1">
        <v>18298.227</v>
      </c>
      <c r="AC839" s="1">
        <v>598.5</v>
      </c>
      <c r="AD839" s="1">
        <v>20.291</v>
      </c>
      <c r="AE839" s="1">
        <v>1.537</v>
      </c>
      <c r="AF839" s="1">
        <v>57.046</v>
      </c>
      <c r="AG839" s="1">
        <v>117266.117</v>
      </c>
      <c r="AH839" s="1">
        <v>2.977</v>
      </c>
      <c r="AI839" s="1">
        <v>0.544</v>
      </c>
      <c r="AJ839" s="1">
        <v>13.58</v>
      </c>
      <c r="AK839" s="1">
        <v>4966.604</v>
      </c>
      <c r="AL839" s="1">
        <v>159.59</v>
      </c>
      <c r="AM839" s="1">
        <v>78081.797</v>
      </c>
      <c r="AN839" s="1">
        <v>2508.973</v>
      </c>
      <c r="AO839" s="1">
        <v>26.665</v>
      </c>
      <c r="AP839" s="1">
        <v>67.733</v>
      </c>
      <c r="AQ839" s="1">
        <v>-2.189</v>
      </c>
      <c r="AR839" s="1">
        <v>-19.65</v>
      </c>
      <c r="AS839" s="1">
        <v>878.198</v>
      </c>
      <c r="AT839" s="1">
        <v>1258.534</v>
      </c>
      <c r="AU839" s="1">
        <v>40.44</v>
      </c>
      <c r="AV839" s="1">
        <v>27330.412</v>
      </c>
      <c r="AW839" s="1">
        <v>0.391</v>
      </c>
      <c r="AX839" s="1">
        <v>6.882</v>
      </c>
      <c r="AY839" s="1">
        <v>55001.805</v>
      </c>
      <c r="AZ839" s="1">
        <v>1767.352</v>
      </c>
      <c r="BA839" s="1">
        <v>6.757</v>
      </c>
      <c r="BB839" s="1">
        <v>23.708</v>
      </c>
      <c r="BC839" s="1">
        <v>140.85</v>
      </c>
      <c r="BD839" s="1">
        <v>0.672</v>
      </c>
      <c r="BE839" s="1">
        <v>1.158</v>
      </c>
      <c r="BF839" s="1">
        <v>917.069</v>
      </c>
      <c r="BG839" s="1">
        <v>10531.354</v>
      </c>
      <c r="BH839" s="1">
        <v>338.4</v>
      </c>
      <c r="BI839" s="1">
        <v>28540.117</v>
      </c>
      <c r="BJ839" s="1">
        <v>56.541</v>
      </c>
      <c r="BK839" s="1">
        <v>24.757</v>
      </c>
      <c r="BL839" s="1">
        <v>4.329</v>
      </c>
      <c r="BM839" s="1">
        <v>43.629</v>
      </c>
      <c r="BN839" s="1">
        <v>1195.24</v>
      </c>
      <c r="BO839" s="1">
        <v>13659.328</v>
      </c>
      <c r="BP839" s="1">
        <v>438.91</v>
      </c>
      <c r="BQ839" s="1">
        <v>37197.078</v>
      </c>
      <c r="BR839" s="1">
        <v>73.335</v>
      </c>
      <c r="BS839" s="1">
        <v>32.267</v>
      </c>
      <c r="BT839" s="1">
        <v>-10.53</v>
      </c>
      <c r="BU839" s="1">
        <v>-1.791</v>
      </c>
      <c r="BV839" s="1">
        <v>20.688</v>
      </c>
      <c r="BW839" s="1">
        <v>40.599</v>
      </c>
      <c r="BX839" s="1">
        <v>243.246</v>
      </c>
      <c r="BY839" s="1">
        <v>2793.423</v>
      </c>
      <c r="BZ839" s="1">
        <v>89.76</v>
      </c>
      <c r="CA839" s="1">
        <v>7570.075</v>
      </c>
      <c r="CB839" s="1">
        <v>14.997</v>
      </c>
      <c r="CC839" s="1">
        <v>6.567</v>
      </c>
      <c r="CD839" s="1">
        <v>4.379</v>
      </c>
      <c r="CE839" s="1">
        <v>53.733</v>
      </c>
      <c r="CF839" s="1">
        <v>1280.921</v>
      </c>
      <c r="CG839" s="1">
        <v>599.08</v>
      </c>
      <c r="CH839" s="1">
        <v>19.25</v>
      </c>
      <c r="CI839" s="1">
        <v>39863.57</v>
      </c>
      <c r="CJ839" s="1">
        <v>3.221</v>
      </c>
      <c r="CK839" s="1">
        <v>52.677</v>
      </c>
      <c r="CL839" s="1">
        <v>52538.203</v>
      </c>
      <c r="CM839" s="1">
        <v>1688.19</v>
      </c>
      <c r="CN839" s="1">
        <v>3.216</v>
      </c>
      <c r="CO839" s="1">
        <v>34.58</v>
      </c>
      <c r="CP839" s="1">
        <v>30.639</v>
      </c>
      <c r="CQ839" s="1">
        <v>9.805</v>
      </c>
      <c r="CS839" s="1">
        <v>4.112</v>
      </c>
      <c r="CT839" s="1">
        <v>1.21</v>
      </c>
      <c r="CU839" s="1">
        <v>305.127</v>
      </c>
      <c r="CW839" s="1">
        <v>953.522</v>
      </c>
      <c r="CX839" s="1">
        <v>1.638</v>
      </c>
      <c r="CZ839" s="1">
        <v>0.827</v>
      </c>
      <c r="DA839" s="1">
        <v>18625.932</v>
      </c>
      <c r="DB839" s="1">
        <v>3768.068</v>
      </c>
      <c r="DC839" s="1">
        <v>0.833</v>
      </c>
      <c r="DD839" s="1">
        <v>3.03</v>
      </c>
      <c r="DE839" s="1">
        <v>951.993</v>
      </c>
      <c r="DF839" s="1">
        <v>10865.905</v>
      </c>
      <c r="DG839" s="1">
        <v>349.15</v>
      </c>
      <c r="DH839" s="1">
        <v>29627.002</v>
      </c>
      <c r="DI839" s="1">
        <v>58.338</v>
      </c>
      <c r="DJ839" s="1">
        <v>25.7</v>
      </c>
      <c r="DK839" s="1">
        <v>-37.413</v>
      </c>
      <c r="DL839" s="1">
        <v>-0.023</v>
      </c>
      <c r="DM839" s="1">
        <v>0.039</v>
      </c>
      <c r="DN839" s="1">
        <v>0.311</v>
      </c>
      <c r="DO839" s="1">
        <v>0.01</v>
      </c>
      <c r="DP839" s="1">
        <v>1.203</v>
      </c>
      <c r="DQ839" s="1">
        <v>0.002</v>
      </c>
      <c r="DR839" s="1">
        <v>0.001</v>
      </c>
      <c r="DS839" s="1">
        <v>36.957</v>
      </c>
      <c r="DT839" s="1">
        <v>0.681</v>
      </c>
      <c r="DU839" s="1">
        <v>2.561</v>
      </c>
      <c r="DV839" s="1">
        <v>29.254</v>
      </c>
      <c r="DW839" s="1">
        <v>0.94</v>
      </c>
      <c r="DX839" s="1">
        <v>79.7</v>
      </c>
      <c r="DY839" s="1">
        <v>0.157</v>
      </c>
      <c r="DZ839" s="1">
        <v>0.069</v>
      </c>
    </row>
    <row r="840">
      <c r="A840" s="1" t="s">
        <v>198</v>
      </c>
      <c r="B840" s="1">
        <v>2005.0</v>
      </c>
      <c r="C840" s="1" t="s">
        <v>199</v>
      </c>
      <c r="D840" s="1">
        <v>3.2440126E7</v>
      </c>
      <c r="E840" s="1">
        <v>1.310077878272E12</v>
      </c>
      <c r="F840" s="1">
        <v>18.044</v>
      </c>
      <c r="G840" s="1">
        <v>0.304</v>
      </c>
      <c r="H840" s="1">
        <v>61.34</v>
      </c>
      <c r="I840" s="1">
        <v>1.99</v>
      </c>
      <c r="J840" s="1">
        <v>282.366</v>
      </c>
      <c r="K840" s="1">
        <v>9.16</v>
      </c>
      <c r="L840" s="1">
        <v>1.476</v>
      </c>
      <c r="M840" s="1">
        <v>0.053</v>
      </c>
      <c r="N840" s="1">
        <v>225.012</v>
      </c>
      <c r="O840" s="1">
        <v>-0.428</v>
      </c>
      <c r="P840" s="1">
        <v>-1.498</v>
      </c>
      <c r="Q840" s="1">
        <v>10738.424</v>
      </c>
      <c r="R840" s="1">
        <v>348.356</v>
      </c>
      <c r="S840" s="1">
        <v>3170.764</v>
      </c>
      <c r="T840" s="1">
        <v>102.86</v>
      </c>
      <c r="U840" s="1">
        <v>5.252</v>
      </c>
      <c r="V840" s="1">
        <v>20.712</v>
      </c>
      <c r="W840" s="1">
        <v>12795.453</v>
      </c>
      <c r="X840" s="1">
        <v>415.086</v>
      </c>
      <c r="Y840" s="1">
        <v>16.577</v>
      </c>
      <c r="Z840" s="1">
        <v>9.347</v>
      </c>
      <c r="AA840" s="1">
        <v>596.65</v>
      </c>
      <c r="AB840" s="1">
        <v>18392.346</v>
      </c>
      <c r="AC840" s="1">
        <v>620.5</v>
      </c>
      <c r="AD840" s="1">
        <v>21.109</v>
      </c>
      <c r="AE840" s="1">
        <v>0.76</v>
      </c>
      <c r="AF840" s="1">
        <v>28.636</v>
      </c>
      <c r="AG840" s="1">
        <v>117037.266</v>
      </c>
      <c r="AH840" s="1">
        <v>2.898</v>
      </c>
      <c r="AI840" s="1">
        <v>-1.419</v>
      </c>
      <c r="AJ840" s="1">
        <v>-35.592</v>
      </c>
      <c r="AK840" s="1">
        <v>4820.881</v>
      </c>
      <c r="AL840" s="1">
        <v>156.39</v>
      </c>
      <c r="AM840" s="1">
        <v>76244.484</v>
      </c>
      <c r="AN840" s="1">
        <v>2473.381</v>
      </c>
      <c r="AO840" s="1">
        <v>25.204</v>
      </c>
      <c r="AP840" s="1">
        <v>66.365</v>
      </c>
      <c r="AQ840" s="1">
        <v>-0.26</v>
      </c>
      <c r="AR840" s="1">
        <v>-2.28</v>
      </c>
      <c r="AS840" s="1">
        <v>875.917</v>
      </c>
      <c r="AT840" s="1">
        <v>1136.864</v>
      </c>
      <c r="AU840" s="1">
        <v>36.88</v>
      </c>
      <c r="AV840" s="1">
        <v>27001.051</v>
      </c>
      <c r="AW840" s="1">
        <v>1.368</v>
      </c>
      <c r="AX840" s="1">
        <v>24.172</v>
      </c>
      <c r="AY840" s="1">
        <v>55225.574</v>
      </c>
      <c r="AZ840" s="1">
        <v>1791.525</v>
      </c>
      <c r="BA840" s="1">
        <v>5.944</v>
      </c>
      <c r="BB840" s="1">
        <v>23.502</v>
      </c>
      <c r="BC840" s="1">
        <v>139.62</v>
      </c>
      <c r="BD840" s="1">
        <v>6.961</v>
      </c>
      <c r="BE840" s="1">
        <v>55.931</v>
      </c>
      <c r="BF840" s="1">
        <v>972.999</v>
      </c>
      <c r="BG840" s="1">
        <v>11157.786</v>
      </c>
      <c r="BH840" s="1">
        <v>361.96</v>
      </c>
      <c r="BI840" s="1">
        <v>29993.697</v>
      </c>
      <c r="BJ840" s="1">
        <v>58.334</v>
      </c>
      <c r="BK840" s="1">
        <v>26.107</v>
      </c>
      <c r="BL840" s="1">
        <v>5.783</v>
      </c>
      <c r="BM840" s="1">
        <v>58.318</v>
      </c>
      <c r="BN840" s="1">
        <v>1253.558</v>
      </c>
      <c r="BO840" s="1">
        <v>14306.664</v>
      </c>
      <c r="BP840" s="1">
        <v>464.11</v>
      </c>
      <c r="BQ840" s="1">
        <v>38642.199</v>
      </c>
      <c r="BR840" s="1">
        <v>74.796</v>
      </c>
      <c r="BS840" s="1">
        <v>33.635</v>
      </c>
      <c r="BT840" s="1">
        <v>-23.85</v>
      </c>
      <c r="BU840" s="1">
        <v>-3.997</v>
      </c>
      <c r="BV840" s="1">
        <v>1.829</v>
      </c>
      <c r="BW840" s="1">
        <v>2.452</v>
      </c>
      <c r="BX840" s="1">
        <v>245.699</v>
      </c>
      <c r="BY840" s="1">
        <v>2817.498</v>
      </c>
      <c r="BZ840" s="1">
        <v>91.4</v>
      </c>
      <c r="CA840" s="1">
        <v>7573.911</v>
      </c>
      <c r="CB840" s="1">
        <v>14.73</v>
      </c>
      <c r="CC840" s="1">
        <v>6.593</v>
      </c>
      <c r="CD840" s="1">
        <v>-2.484</v>
      </c>
      <c r="CE840" s="1">
        <v>-31.814</v>
      </c>
      <c r="CF840" s="1">
        <v>1249.107</v>
      </c>
      <c r="CG840" s="1">
        <v>513.253</v>
      </c>
      <c r="CH840" s="1">
        <v>16.65</v>
      </c>
      <c r="CI840" s="1">
        <v>38505.008</v>
      </c>
      <c r="CJ840" s="1">
        <v>-1.708</v>
      </c>
      <c r="CK840" s="1">
        <v>-28.835</v>
      </c>
      <c r="CL840" s="1">
        <v>51151.324</v>
      </c>
      <c r="CM840" s="1">
        <v>1659.355</v>
      </c>
      <c r="CN840" s="1">
        <v>2.683</v>
      </c>
      <c r="CO840" s="1">
        <v>33.516</v>
      </c>
      <c r="CP840" s="1">
        <v>28.611</v>
      </c>
      <c r="CQ840" s="1">
        <v>9.155</v>
      </c>
      <c r="CS840" s="1">
        <v>-6.621</v>
      </c>
      <c r="CT840" s="1">
        <v>-2.028</v>
      </c>
      <c r="CU840" s="1">
        <v>282.225</v>
      </c>
      <c r="CW840" s="1">
        <v>881.953</v>
      </c>
      <c r="CX840" s="1">
        <v>1.475</v>
      </c>
      <c r="CZ840" s="1">
        <v>0.768</v>
      </c>
      <c r="DA840" s="1">
        <v>19127.547</v>
      </c>
      <c r="DB840" s="1">
        <v>3796.704</v>
      </c>
      <c r="DC840" s="1">
        <v>6.794</v>
      </c>
      <c r="DD840" s="1">
        <v>55.866</v>
      </c>
      <c r="DE840" s="1">
        <v>1007.859</v>
      </c>
      <c r="DF840" s="1">
        <v>11489.166</v>
      </c>
      <c r="DG840" s="1">
        <v>372.71</v>
      </c>
      <c r="DH840" s="1">
        <v>31068.287</v>
      </c>
      <c r="DI840" s="1">
        <v>60.066</v>
      </c>
      <c r="DJ840" s="1">
        <v>27.043</v>
      </c>
      <c r="DK840" s="1">
        <v>19.188</v>
      </c>
      <c r="DL840" s="1">
        <v>0.007</v>
      </c>
      <c r="DM840" s="1">
        <v>0.046</v>
      </c>
      <c r="DN840" s="1">
        <v>0.617</v>
      </c>
      <c r="DO840" s="1">
        <v>0.02</v>
      </c>
      <c r="DP840" s="1">
        <v>1.409</v>
      </c>
      <c r="DQ840" s="1">
        <v>0.003</v>
      </c>
      <c r="DR840" s="1">
        <v>0.001</v>
      </c>
      <c r="DS840" s="1">
        <v>65.868</v>
      </c>
      <c r="DT840" s="1">
        <v>1.653</v>
      </c>
      <c r="DU840" s="1">
        <v>4.214</v>
      </c>
      <c r="DV840" s="1">
        <v>48.397</v>
      </c>
      <c r="DW840" s="1">
        <v>1.57</v>
      </c>
      <c r="DX840" s="1">
        <v>129.888</v>
      </c>
      <c r="DY840" s="1">
        <v>0.253</v>
      </c>
      <c r="DZ840" s="1">
        <v>0.113</v>
      </c>
    </row>
    <row r="841">
      <c r="A841" s="1" t="s">
        <v>198</v>
      </c>
      <c r="B841" s="1">
        <v>2006.0</v>
      </c>
      <c r="C841" s="1" t="s">
        <v>199</v>
      </c>
      <c r="D841" s="1">
        <v>3.2759122E7</v>
      </c>
      <c r="E841" s="1">
        <v>1.348293361664E12</v>
      </c>
      <c r="F841" s="1">
        <v>0.909</v>
      </c>
      <c r="G841" s="1">
        <v>0.018</v>
      </c>
      <c r="H841" s="1">
        <v>61.295</v>
      </c>
      <c r="I841" s="1">
        <v>2.008</v>
      </c>
      <c r="J841" s="1">
        <v>272.901</v>
      </c>
      <c r="K841" s="1">
        <v>8.94</v>
      </c>
      <c r="L841" s="1">
        <v>1.469</v>
      </c>
      <c r="M841" s="1">
        <v>0.056</v>
      </c>
      <c r="N841" s="1">
        <v>216.508</v>
      </c>
      <c r="O841" s="1">
        <v>-3.137</v>
      </c>
      <c r="P841" s="1">
        <v>-10.927</v>
      </c>
      <c r="Q841" s="1">
        <v>10300.312</v>
      </c>
      <c r="R841" s="1">
        <v>337.429</v>
      </c>
      <c r="S841" s="1">
        <v>2928.039</v>
      </c>
      <c r="T841" s="1">
        <v>95.92</v>
      </c>
      <c r="U841" s="1">
        <v>-2.554</v>
      </c>
      <c r="V841" s="1">
        <v>-10.603</v>
      </c>
      <c r="W841" s="1">
        <v>12347.205</v>
      </c>
      <c r="X841" s="1">
        <v>404.484</v>
      </c>
      <c r="Y841" s="1">
        <v>15.765</v>
      </c>
      <c r="Z841" s="1">
        <v>9.366</v>
      </c>
      <c r="AA841" s="1">
        <v>589.32</v>
      </c>
      <c r="AB841" s="1">
        <v>17989.494</v>
      </c>
      <c r="AC841" s="1">
        <v>608.43</v>
      </c>
      <c r="AD841" s="1">
        <v>21.531</v>
      </c>
      <c r="AE841" s="1">
        <v>-3.347</v>
      </c>
      <c r="AF841" s="1">
        <v>-127.094</v>
      </c>
      <c r="AG841" s="1">
        <v>112017.961</v>
      </c>
      <c r="AH841" s="1">
        <v>2.722</v>
      </c>
      <c r="AI841" s="1">
        <v>-4.493</v>
      </c>
      <c r="AJ841" s="1">
        <v>-111.139</v>
      </c>
      <c r="AK841" s="1">
        <v>4482.11</v>
      </c>
      <c r="AL841" s="1">
        <v>146.83</v>
      </c>
      <c r="AM841" s="1">
        <v>72109.438</v>
      </c>
      <c r="AN841" s="1">
        <v>2362.242</v>
      </c>
      <c r="AO841" s="1">
        <v>24.133</v>
      </c>
      <c r="AP841" s="1">
        <v>65.572</v>
      </c>
      <c r="AQ841" s="1">
        <v>-0.592</v>
      </c>
      <c r="AR841" s="1">
        <v>-5.182</v>
      </c>
      <c r="AS841" s="1">
        <v>870.735</v>
      </c>
      <c r="AT841" s="1">
        <v>1233.855</v>
      </c>
      <c r="AU841" s="1">
        <v>40.42</v>
      </c>
      <c r="AV841" s="1">
        <v>26579.924</v>
      </c>
      <c r="AW841" s="1">
        <v>0.137</v>
      </c>
      <c r="AX841" s="1">
        <v>2.449</v>
      </c>
      <c r="AY841" s="1">
        <v>54762.578</v>
      </c>
      <c r="AZ841" s="1">
        <v>1793.974</v>
      </c>
      <c r="BA841" s="1">
        <v>6.643</v>
      </c>
      <c r="BB841" s="1">
        <v>24.17</v>
      </c>
      <c r="BC841" s="1">
        <v>131.73</v>
      </c>
      <c r="BD841" s="1">
        <v>-2.505</v>
      </c>
      <c r="BE841" s="1">
        <v>-29.45</v>
      </c>
      <c r="BF841" s="1">
        <v>943.549</v>
      </c>
      <c r="BG841" s="1">
        <v>10772.268</v>
      </c>
      <c r="BH841" s="1">
        <v>352.89</v>
      </c>
      <c r="BI841" s="1">
        <v>28802.631</v>
      </c>
      <c r="BJ841" s="1">
        <v>58.0</v>
      </c>
      <c r="BK841" s="1">
        <v>26.191</v>
      </c>
      <c r="BL841" s="1">
        <v>-0.531</v>
      </c>
      <c r="BM841" s="1">
        <v>-13.287</v>
      </c>
      <c r="BN841" s="1">
        <v>1240.271</v>
      </c>
      <c r="BO841" s="1">
        <v>14090.731</v>
      </c>
      <c r="BP841" s="1">
        <v>461.6</v>
      </c>
      <c r="BQ841" s="1">
        <v>37860.32</v>
      </c>
      <c r="BR841" s="1">
        <v>75.867</v>
      </c>
      <c r="BS841" s="1">
        <v>34.428</v>
      </c>
      <c r="BT841" s="1">
        <v>-19.11</v>
      </c>
      <c r="BU841" s="1">
        <v>-3.243</v>
      </c>
      <c r="BV841" s="1">
        <v>6.436</v>
      </c>
      <c r="BW841" s="1">
        <v>14.415</v>
      </c>
      <c r="BX841" s="1">
        <v>260.114</v>
      </c>
      <c r="BY841" s="1">
        <v>2969.554</v>
      </c>
      <c r="BZ841" s="1">
        <v>97.28</v>
      </c>
      <c r="CA841" s="1">
        <v>7940.201</v>
      </c>
      <c r="CB841" s="1">
        <v>15.989</v>
      </c>
      <c r="CC841" s="1">
        <v>7.22</v>
      </c>
      <c r="CD841" s="1">
        <v>-7.608</v>
      </c>
      <c r="CE841" s="1">
        <v>-95.03</v>
      </c>
      <c r="CF841" s="1">
        <v>1154.078</v>
      </c>
      <c r="CG841" s="1">
        <v>320.216</v>
      </c>
      <c r="CH841" s="1">
        <v>10.49</v>
      </c>
      <c r="CI841" s="1">
        <v>35229.203</v>
      </c>
      <c r="CJ841" s="1">
        <v>5.831</v>
      </c>
      <c r="CK841" s="1">
        <v>96.756</v>
      </c>
      <c r="CL841" s="1">
        <v>53606.789</v>
      </c>
      <c r="CM841" s="1">
        <v>1756.111</v>
      </c>
      <c r="CN841" s="1">
        <v>1.724</v>
      </c>
      <c r="CO841" s="1">
        <v>32.035</v>
      </c>
      <c r="CP841" s="1">
        <v>27.931</v>
      </c>
      <c r="CQ841" s="1">
        <v>8.938</v>
      </c>
      <c r="CS841" s="1">
        <v>-2.374</v>
      </c>
      <c r="CT841" s="1">
        <v>-0.679</v>
      </c>
      <c r="CU841" s="1">
        <v>272.841</v>
      </c>
      <c r="CW841" s="1">
        <v>852.63</v>
      </c>
      <c r="CX841" s="1">
        <v>1.469</v>
      </c>
      <c r="CZ841" s="1">
        <v>0.775</v>
      </c>
      <c r="DA841" s="1">
        <v>18572.842</v>
      </c>
      <c r="DB841" s="1">
        <v>3669.61</v>
      </c>
      <c r="DC841" s="1">
        <v>-2.231</v>
      </c>
      <c r="DD841" s="1">
        <v>-27.702</v>
      </c>
      <c r="DE841" s="1">
        <v>980.157</v>
      </c>
      <c r="DF841" s="1">
        <v>11121.178</v>
      </c>
      <c r="DG841" s="1">
        <v>364.32</v>
      </c>
      <c r="DH841" s="1">
        <v>29920.121</v>
      </c>
      <c r="DI841" s="1">
        <v>59.879</v>
      </c>
      <c r="DJ841" s="1">
        <v>27.208</v>
      </c>
      <c r="DK841" s="1">
        <v>23.529</v>
      </c>
      <c r="DL841" s="1">
        <v>0.01</v>
      </c>
      <c r="DM841" s="1">
        <v>0.056</v>
      </c>
      <c r="DN841" s="1">
        <v>0.611</v>
      </c>
      <c r="DO841" s="1">
        <v>0.02</v>
      </c>
      <c r="DP841" s="1">
        <v>1.714</v>
      </c>
      <c r="DQ841" s="1">
        <v>0.003</v>
      </c>
      <c r="DR841" s="1">
        <v>0.002</v>
      </c>
      <c r="DS841" s="1">
        <v>57.776</v>
      </c>
      <c r="DT841" s="1">
        <v>2.399</v>
      </c>
      <c r="DU841" s="1">
        <v>6.612</v>
      </c>
      <c r="DV841" s="1">
        <v>75.399</v>
      </c>
      <c r="DW841" s="1">
        <v>2.47</v>
      </c>
      <c r="DX841" s="1">
        <v>201.851</v>
      </c>
      <c r="DY841" s="1">
        <v>0.406</v>
      </c>
      <c r="DZ841" s="1">
        <v>0.184</v>
      </c>
    </row>
    <row r="842">
      <c r="A842" s="1" t="s">
        <v>198</v>
      </c>
      <c r="B842" s="1">
        <v>2007.0</v>
      </c>
      <c r="C842" s="1" t="s">
        <v>199</v>
      </c>
      <c r="D842" s="1">
        <v>3.3092121E7</v>
      </c>
      <c r="E842" s="1">
        <v>1.379925884928E12</v>
      </c>
      <c r="F842" s="1">
        <v>284.794</v>
      </c>
      <c r="G842" s="1">
        <v>5.719</v>
      </c>
      <c r="H842" s="1">
        <v>233.486</v>
      </c>
      <c r="I842" s="1">
        <v>7.727</v>
      </c>
      <c r="J842" s="1">
        <v>271.666</v>
      </c>
      <c r="K842" s="1">
        <v>8.99</v>
      </c>
      <c r="L842" s="1">
        <v>1.418</v>
      </c>
      <c r="M842" s="1">
        <v>0.201</v>
      </c>
      <c r="N842" s="1">
        <v>227.755</v>
      </c>
      <c r="O842" s="1">
        <v>4.543</v>
      </c>
      <c r="P842" s="1">
        <v>15.33</v>
      </c>
      <c r="Q842" s="1">
        <v>10659.914</v>
      </c>
      <c r="R842" s="1">
        <v>352.759</v>
      </c>
      <c r="S842" s="1">
        <v>3217.382</v>
      </c>
      <c r="T842" s="1">
        <v>106.47</v>
      </c>
      <c r="U842" s="1">
        <v>2.567</v>
      </c>
      <c r="V842" s="1">
        <v>10.384</v>
      </c>
      <c r="W842" s="1">
        <v>12536.763</v>
      </c>
      <c r="X842" s="1">
        <v>414.868</v>
      </c>
      <c r="Y842" s="1">
        <v>16.788</v>
      </c>
      <c r="Z842" s="1">
        <v>9.161</v>
      </c>
      <c r="AA842" s="1">
        <v>603.24</v>
      </c>
      <c r="AB842" s="1">
        <v>18229.113</v>
      </c>
      <c r="AC842" s="1">
        <v>634.19</v>
      </c>
      <c r="AD842" s="1">
        <v>20.708</v>
      </c>
      <c r="AE842" s="1">
        <v>6.787</v>
      </c>
      <c r="AF842" s="1">
        <v>249.04</v>
      </c>
      <c r="AG842" s="1">
        <v>118416.398</v>
      </c>
      <c r="AH842" s="1">
        <v>2.84</v>
      </c>
      <c r="AI842" s="1">
        <v>9.314</v>
      </c>
      <c r="AJ842" s="1">
        <v>220.021</v>
      </c>
      <c r="AK842" s="1">
        <v>4886.662</v>
      </c>
      <c r="AL842" s="1">
        <v>161.71</v>
      </c>
      <c r="AM842" s="1">
        <v>78032.562</v>
      </c>
      <c r="AN842" s="1">
        <v>2582.263</v>
      </c>
      <c r="AO842" s="1">
        <v>25.499</v>
      </c>
      <c r="AP842" s="1">
        <v>67.058</v>
      </c>
      <c r="AQ842" s="1">
        <v>7.56</v>
      </c>
      <c r="AR842" s="1">
        <v>65.829</v>
      </c>
      <c r="AS842" s="1">
        <v>936.564</v>
      </c>
      <c r="AT842" s="1">
        <v>1299.705</v>
      </c>
      <c r="AU842" s="1">
        <v>43.01</v>
      </c>
      <c r="AV842" s="1">
        <v>28301.73</v>
      </c>
      <c r="AW842" s="1">
        <v>-2.63</v>
      </c>
      <c r="AX842" s="1">
        <v>-47.183</v>
      </c>
      <c r="AY842" s="1">
        <v>52785.715</v>
      </c>
      <c r="AZ842" s="1">
        <v>1746.791</v>
      </c>
      <c r="BA842" s="1">
        <v>6.782</v>
      </c>
      <c r="BB842" s="1">
        <v>24.322</v>
      </c>
      <c r="BC842" s="1">
        <v>144.44</v>
      </c>
      <c r="BD842" s="1">
        <v>4.175</v>
      </c>
      <c r="BE842" s="1">
        <v>34.168</v>
      </c>
      <c r="BF842" s="1">
        <v>977.717</v>
      </c>
      <c r="BG842" s="1">
        <v>11108.988</v>
      </c>
      <c r="BH842" s="1">
        <v>367.62</v>
      </c>
      <c r="BI842" s="1">
        <v>29545.301</v>
      </c>
      <c r="BJ842" s="1">
        <v>57.967</v>
      </c>
      <c r="BK842" s="1">
        <v>25.39</v>
      </c>
      <c r="BL842" s="1">
        <v>3.579</v>
      </c>
      <c r="BM842" s="1">
        <v>28.23</v>
      </c>
      <c r="BN842" s="1">
        <v>1268.501</v>
      </c>
      <c r="BO842" s="1">
        <v>14277.719</v>
      </c>
      <c r="BP842" s="1">
        <v>472.48</v>
      </c>
      <c r="BQ842" s="1">
        <v>38332.426</v>
      </c>
      <c r="BR842" s="1">
        <v>74.501</v>
      </c>
      <c r="BS842" s="1">
        <v>32.942</v>
      </c>
      <c r="BT842" s="1">
        <v>-30.95</v>
      </c>
      <c r="BU842" s="1">
        <v>-5.131</v>
      </c>
      <c r="BV842" s="1">
        <v>-4.575</v>
      </c>
      <c r="BW842" s="1">
        <v>-13.22</v>
      </c>
      <c r="BX842" s="1">
        <v>246.894</v>
      </c>
      <c r="BY842" s="1">
        <v>2805.199</v>
      </c>
      <c r="BZ842" s="1">
        <v>92.83</v>
      </c>
      <c r="CA842" s="1">
        <v>7460.8</v>
      </c>
      <c r="CB842" s="1">
        <v>14.638</v>
      </c>
      <c r="CC842" s="1">
        <v>6.412</v>
      </c>
      <c r="CD842" s="1">
        <v>12.032</v>
      </c>
      <c r="CE842" s="1">
        <v>138.862</v>
      </c>
      <c r="CF842" s="1">
        <v>1292.939</v>
      </c>
      <c r="CG842" s="1">
        <v>369.574</v>
      </c>
      <c r="CH842" s="1">
        <v>12.23</v>
      </c>
      <c r="CI842" s="1">
        <v>39070.914</v>
      </c>
      <c r="CJ842" s="1">
        <v>3.095</v>
      </c>
      <c r="CK842" s="1">
        <v>54.357</v>
      </c>
      <c r="CL842" s="1">
        <v>54709.965</v>
      </c>
      <c r="CM842" s="1">
        <v>1810.469</v>
      </c>
      <c r="CN842" s="1">
        <v>1.928</v>
      </c>
      <c r="CO842" s="1">
        <v>33.576</v>
      </c>
      <c r="CP842" s="1">
        <v>28.097</v>
      </c>
      <c r="CQ842" s="1">
        <v>8.991</v>
      </c>
      <c r="CS842" s="1">
        <v>0.593</v>
      </c>
      <c r="CT842" s="1">
        <v>0.166</v>
      </c>
      <c r="CU842" s="1">
        <v>271.698</v>
      </c>
      <c r="CW842" s="1">
        <v>849.058</v>
      </c>
      <c r="CX842" s="1">
        <v>1.418</v>
      </c>
      <c r="CZ842" s="1">
        <v>0.73</v>
      </c>
      <c r="DA842" s="1">
        <v>19164.381</v>
      </c>
      <c r="DB842" s="1">
        <v>3918.65</v>
      </c>
      <c r="DC842" s="1">
        <v>5.745</v>
      </c>
      <c r="DD842" s="1">
        <v>41.451</v>
      </c>
      <c r="DE842" s="1">
        <v>1021.608</v>
      </c>
      <c r="DF842" s="1">
        <v>11472.52</v>
      </c>
      <c r="DG842" s="1">
        <v>379.65</v>
      </c>
      <c r="DH842" s="1">
        <v>30871.627</v>
      </c>
      <c r="DI842" s="1">
        <v>59.864</v>
      </c>
      <c r="DJ842" s="1">
        <v>26.53</v>
      </c>
      <c r="DK842" s="1">
        <v>23.81</v>
      </c>
      <c r="DL842" s="1">
        <v>0.013</v>
      </c>
      <c r="DM842" s="1">
        <v>0.069</v>
      </c>
      <c r="DN842" s="1">
        <v>0.907</v>
      </c>
      <c r="DO842" s="1">
        <v>0.03</v>
      </c>
      <c r="DP842" s="1">
        <v>2.09</v>
      </c>
      <c r="DQ842" s="1">
        <v>0.005</v>
      </c>
      <c r="DR842" s="1">
        <v>0.002</v>
      </c>
      <c r="DS842" s="1">
        <v>21.601</v>
      </c>
      <c r="DT842" s="1">
        <v>1.386</v>
      </c>
      <c r="DU842" s="1">
        <v>7.998</v>
      </c>
      <c r="DV842" s="1">
        <v>90.958</v>
      </c>
      <c r="DW842" s="1">
        <v>3.01</v>
      </c>
      <c r="DX842" s="1">
        <v>241.691</v>
      </c>
      <c r="DY842" s="1">
        <v>0.475</v>
      </c>
      <c r="DZ842" s="1">
        <v>0.208</v>
      </c>
    </row>
    <row r="843">
      <c r="A843" s="1" t="s">
        <v>198</v>
      </c>
      <c r="B843" s="1">
        <v>2008.0</v>
      </c>
      <c r="C843" s="1" t="s">
        <v>199</v>
      </c>
      <c r="D843" s="1">
        <v>3.344904E7</v>
      </c>
      <c r="E843" s="1">
        <v>1.397938716672E12</v>
      </c>
      <c r="F843" s="1">
        <v>20.219</v>
      </c>
      <c r="G843" s="1">
        <v>1.562</v>
      </c>
      <c r="H843" s="1">
        <v>277.699</v>
      </c>
      <c r="I843" s="1">
        <v>9.289</v>
      </c>
      <c r="J843" s="1">
        <v>238.572</v>
      </c>
      <c r="K843" s="1">
        <v>7.98</v>
      </c>
      <c r="L843" s="1">
        <v>1.256</v>
      </c>
      <c r="M843" s="1">
        <v>0.244</v>
      </c>
      <c r="N843" s="1">
        <v>213.475</v>
      </c>
      <c r="O843" s="1">
        <v>-4.972</v>
      </c>
      <c r="P843" s="1">
        <v>-17.538</v>
      </c>
      <c r="Q843" s="1">
        <v>10021.861</v>
      </c>
      <c r="R843" s="1">
        <v>335.222</v>
      </c>
      <c r="S843" s="1">
        <v>3013.54</v>
      </c>
      <c r="T843" s="1">
        <v>100.8</v>
      </c>
      <c r="U843" s="1">
        <v>-0.264</v>
      </c>
      <c r="V843" s="1">
        <v>-1.094</v>
      </c>
      <c r="W843" s="1">
        <v>12370.294</v>
      </c>
      <c r="X843" s="1">
        <v>413.774</v>
      </c>
      <c r="Y843" s="1">
        <v>15.871</v>
      </c>
      <c r="Z843" s="1">
        <v>8.821</v>
      </c>
      <c r="AA843" s="1">
        <v>602.95</v>
      </c>
      <c r="AB843" s="1">
        <v>18025.93</v>
      </c>
      <c r="AC843" s="1">
        <v>635.11</v>
      </c>
      <c r="AD843" s="1">
        <v>21.153</v>
      </c>
      <c r="AE843" s="1">
        <v>-1.194</v>
      </c>
      <c r="AF843" s="1">
        <v>-46.779</v>
      </c>
      <c r="AG843" s="1">
        <v>115754.32</v>
      </c>
      <c r="AH843" s="1">
        <v>2.77</v>
      </c>
      <c r="AI843" s="1">
        <v>-2.857</v>
      </c>
      <c r="AJ843" s="1">
        <v>-73.778</v>
      </c>
      <c r="AK843" s="1">
        <v>4498.186</v>
      </c>
      <c r="AL843" s="1">
        <v>150.46</v>
      </c>
      <c r="AM843" s="1">
        <v>74994.219</v>
      </c>
      <c r="AN843" s="1">
        <v>2508.485</v>
      </c>
      <c r="AO843" s="1">
        <v>23.69</v>
      </c>
      <c r="AP843" s="1">
        <v>66.006</v>
      </c>
      <c r="AQ843" s="1">
        <v>-1.188</v>
      </c>
      <c r="AR843" s="1">
        <v>-11.126</v>
      </c>
      <c r="AS843" s="1">
        <v>925.439</v>
      </c>
      <c r="AT843" s="1">
        <v>1184.787</v>
      </c>
      <c r="AU843" s="1">
        <v>39.63</v>
      </c>
      <c r="AV843" s="1">
        <v>27667.123</v>
      </c>
      <c r="AW843" s="1">
        <v>-4.687</v>
      </c>
      <c r="AX843" s="1">
        <v>-81.875</v>
      </c>
      <c r="AY843" s="1">
        <v>49774.703</v>
      </c>
      <c r="AZ843" s="1">
        <v>1664.916</v>
      </c>
      <c r="BA843" s="1">
        <v>6.24</v>
      </c>
      <c r="BB843" s="1">
        <v>24.351</v>
      </c>
      <c r="BC843" s="1">
        <v>135.58</v>
      </c>
      <c r="BD843" s="1">
        <v>2.684</v>
      </c>
      <c r="BE843" s="1">
        <v>18.293</v>
      </c>
      <c r="BF843" s="1">
        <v>996.01</v>
      </c>
      <c r="BG843" s="1">
        <v>11285.525</v>
      </c>
      <c r="BH843" s="1">
        <v>377.49</v>
      </c>
      <c r="BI843" s="1">
        <v>29776.934</v>
      </c>
      <c r="BJ843" s="1">
        <v>59.437</v>
      </c>
      <c r="BK843" s="1">
        <v>26.208</v>
      </c>
      <c r="BL843" s="1">
        <v>2.859</v>
      </c>
      <c r="BM843" s="1">
        <v>23.41</v>
      </c>
      <c r="BN843" s="1">
        <v>1291.911</v>
      </c>
      <c r="BO843" s="1">
        <v>14489.205</v>
      </c>
      <c r="BP843" s="1">
        <v>484.65</v>
      </c>
      <c r="BQ843" s="1">
        <v>38623.273</v>
      </c>
      <c r="BR843" s="1">
        <v>76.31</v>
      </c>
      <c r="BS843" s="1">
        <v>33.994</v>
      </c>
      <c r="BT843" s="1">
        <v>-32.16</v>
      </c>
      <c r="BU843" s="1">
        <v>-5.334</v>
      </c>
      <c r="BV843" s="1">
        <v>2.715</v>
      </c>
      <c r="BW843" s="1">
        <v>4.696</v>
      </c>
      <c r="BX843" s="1">
        <v>251.59</v>
      </c>
      <c r="BY843" s="1">
        <v>2850.605</v>
      </c>
      <c r="BZ843" s="1">
        <v>95.35</v>
      </c>
      <c r="CA843" s="1">
        <v>7521.594</v>
      </c>
      <c r="CB843" s="1">
        <v>15.013</v>
      </c>
      <c r="CC843" s="1">
        <v>6.62</v>
      </c>
      <c r="CD843" s="1">
        <v>-3.489</v>
      </c>
      <c r="CE843" s="1">
        <v>-45.115</v>
      </c>
      <c r="CF843" s="1">
        <v>1247.824</v>
      </c>
      <c r="CG843" s="1">
        <v>299.859</v>
      </c>
      <c r="CH843" s="1">
        <v>10.03</v>
      </c>
      <c r="CI843" s="1">
        <v>37305.234</v>
      </c>
      <c r="CJ843" s="1">
        <v>-1.562</v>
      </c>
      <c r="CK843" s="1">
        <v>-28.288</v>
      </c>
      <c r="CL843" s="1">
        <v>53280.484</v>
      </c>
      <c r="CM843" s="1">
        <v>1782.181</v>
      </c>
      <c r="CN843" s="1">
        <v>1.579</v>
      </c>
      <c r="CO843" s="1">
        <v>32.834</v>
      </c>
      <c r="CP843" s="1">
        <v>24.934</v>
      </c>
      <c r="CQ843" s="1">
        <v>7.979</v>
      </c>
      <c r="CS843" s="1">
        <v>-11.257</v>
      </c>
      <c r="CT843" s="1">
        <v>-3.163</v>
      </c>
      <c r="CU843" s="1">
        <v>238.541</v>
      </c>
      <c r="CW843" s="1">
        <v>745.44</v>
      </c>
      <c r="CX843" s="1">
        <v>1.256</v>
      </c>
      <c r="CZ843" s="1">
        <v>0.656</v>
      </c>
      <c r="DA843" s="1">
        <v>18987.391</v>
      </c>
      <c r="DB843" s="1">
        <v>3871.871</v>
      </c>
      <c r="DC843" s="1">
        <v>2.893</v>
      </c>
      <c r="DD843" s="1">
        <v>18.714</v>
      </c>
      <c r="DE843" s="1">
        <v>1040.321</v>
      </c>
      <c r="DF843" s="1">
        <v>11638.6</v>
      </c>
      <c r="DG843" s="1">
        <v>389.3</v>
      </c>
      <c r="DH843" s="1">
        <v>31101.678</v>
      </c>
      <c r="DI843" s="1">
        <v>61.296</v>
      </c>
      <c r="DJ843" s="1">
        <v>27.374</v>
      </c>
      <c r="DK843" s="1">
        <v>34.615</v>
      </c>
      <c r="DL843" s="1">
        <v>0.023</v>
      </c>
      <c r="DM843" s="1">
        <v>0.092</v>
      </c>
      <c r="DN843" s="1">
        <v>1.196</v>
      </c>
      <c r="DO843" s="1">
        <v>0.04</v>
      </c>
      <c r="DP843" s="1">
        <v>2.761</v>
      </c>
      <c r="DQ843" s="1">
        <v>0.006</v>
      </c>
      <c r="DR843" s="1">
        <v>0.002</v>
      </c>
      <c r="DS843" s="1">
        <v>25.978</v>
      </c>
      <c r="DT843" s="1">
        <v>1.998</v>
      </c>
      <c r="DU843" s="1">
        <v>9.996</v>
      </c>
      <c r="DV843" s="1">
        <v>113.307</v>
      </c>
      <c r="DW843" s="1">
        <v>3.79</v>
      </c>
      <c r="DX843" s="1">
        <v>298.845</v>
      </c>
      <c r="DY843" s="1">
        <v>0.597</v>
      </c>
      <c r="DZ843" s="1">
        <v>0.263</v>
      </c>
    </row>
    <row r="844">
      <c r="A844" s="1" t="s">
        <v>198</v>
      </c>
      <c r="B844" s="1">
        <v>2009.0</v>
      </c>
      <c r="C844" s="1" t="s">
        <v>199</v>
      </c>
      <c r="D844" s="1">
        <v>3.3826322E7</v>
      </c>
      <c r="E844" s="1">
        <v>1.360538107904E12</v>
      </c>
      <c r="F844" s="1">
        <v>-3.847</v>
      </c>
      <c r="G844" s="1">
        <v>-0.357</v>
      </c>
      <c r="H844" s="1">
        <v>264.037</v>
      </c>
      <c r="I844" s="1">
        <v>8.931</v>
      </c>
      <c r="J844" s="1">
        <v>264.291</v>
      </c>
      <c r="K844" s="1">
        <v>8.94</v>
      </c>
      <c r="L844" s="1">
        <v>1.456</v>
      </c>
      <c r="M844" s="1">
        <v>0.245</v>
      </c>
      <c r="N844" s="1">
        <v>204.327</v>
      </c>
      <c r="O844" s="1">
        <v>-16.448</v>
      </c>
      <c r="P844" s="1">
        <v>-55.137</v>
      </c>
      <c r="Q844" s="1">
        <v>8280.065</v>
      </c>
      <c r="R844" s="1">
        <v>280.084</v>
      </c>
      <c r="S844" s="1">
        <v>2504.558</v>
      </c>
      <c r="T844" s="1">
        <v>84.72</v>
      </c>
      <c r="U844" s="1">
        <v>-6.884</v>
      </c>
      <c r="V844" s="1">
        <v>-28.483</v>
      </c>
      <c r="W844" s="1">
        <v>11390.283</v>
      </c>
      <c r="X844" s="1">
        <v>385.291</v>
      </c>
      <c r="Y844" s="1">
        <v>13.801</v>
      </c>
      <c r="Z844" s="1">
        <v>7.67</v>
      </c>
      <c r="AA844" s="1">
        <v>580.25</v>
      </c>
      <c r="AB844" s="1">
        <v>17153.801</v>
      </c>
      <c r="AC844" s="1">
        <v>613.87</v>
      </c>
      <c r="AD844" s="1">
        <v>21.333</v>
      </c>
      <c r="AE844" s="1">
        <v>-3.909</v>
      </c>
      <c r="AF844" s="1">
        <v>-151.366</v>
      </c>
      <c r="AG844" s="1">
        <v>109988.438</v>
      </c>
      <c r="AH844" s="1">
        <v>2.735</v>
      </c>
      <c r="AI844" s="1">
        <v>-4.533</v>
      </c>
      <c r="AJ844" s="1">
        <v>-113.702</v>
      </c>
      <c r="AK844" s="1">
        <v>4139.676</v>
      </c>
      <c r="AL844" s="1">
        <v>140.03</v>
      </c>
      <c r="AM844" s="1">
        <v>70796.43</v>
      </c>
      <c r="AN844" s="1">
        <v>2394.783</v>
      </c>
      <c r="AO844" s="1">
        <v>22.811</v>
      </c>
      <c r="AP844" s="1">
        <v>65.577</v>
      </c>
      <c r="AQ844" s="1">
        <v>-3.043</v>
      </c>
      <c r="AR844" s="1">
        <v>-28.163</v>
      </c>
      <c r="AS844" s="1">
        <v>897.275</v>
      </c>
      <c r="AT844" s="1">
        <v>1338.307</v>
      </c>
      <c r="AU844" s="1">
        <v>45.27</v>
      </c>
      <c r="AV844" s="1">
        <v>26525.949</v>
      </c>
      <c r="AW844" s="1">
        <v>-6.872</v>
      </c>
      <c r="AX844" s="1">
        <v>-114.408</v>
      </c>
      <c r="AY844" s="1">
        <v>45837.328</v>
      </c>
      <c r="AZ844" s="1">
        <v>1550.508</v>
      </c>
      <c r="BA844" s="1">
        <v>7.375</v>
      </c>
      <c r="BB844" s="1">
        <v>24.57</v>
      </c>
      <c r="BC844" s="1">
        <v>125.43</v>
      </c>
      <c r="BD844" s="1">
        <v>-2.331</v>
      </c>
      <c r="BE844" s="1">
        <v>-28.326</v>
      </c>
      <c r="BF844" s="1">
        <v>967.683</v>
      </c>
      <c r="BG844" s="1">
        <v>10899.5</v>
      </c>
      <c r="BH844" s="1">
        <v>368.69</v>
      </c>
      <c r="BI844" s="1">
        <v>28607.41</v>
      </c>
      <c r="BJ844" s="1">
        <v>60.06</v>
      </c>
      <c r="BK844" s="1">
        <v>26.498</v>
      </c>
      <c r="BL844" s="1">
        <v>-2.258</v>
      </c>
      <c r="BM844" s="1">
        <v>-34.818</v>
      </c>
      <c r="BN844" s="1">
        <v>1257.093</v>
      </c>
      <c r="BO844" s="1">
        <v>14008.026</v>
      </c>
      <c r="BP844" s="1">
        <v>473.84</v>
      </c>
      <c r="BQ844" s="1">
        <v>37163.172</v>
      </c>
      <c r="BR844" s="1">
        <v>77.189</v>
      </c>
      <c r="BS844" s="1">
        <v>34.423</v>
      </c>
      <c r="BT844" s="1">
        <v>-33.62</v>
      </c>
      <c r="BU844" s="1">
        <v>-5.794</v>
      </c>
      <c r="BV844" s="1">
        <v>-6.175</v>
      </c>
      <c r="BW844" s="1">
        <v>-16.774</v>
      </c>
      <c r="BX844" s="1">
        <v>234.816</v>
      </c>
      <c r="BY844" s="1">
        <v>2644.686</v>
      </c>
      <c r="BZ844" s="1">
        <v>89.46</v>
      </c>
      <c r="CA844" s="1">
        <v>6941.823</v>
      </c>
      <c r="CB844" s="1">
        <v>14.573</v>
      </c>
      <c r="CC844" s="1">
        <v>6.43</v>
      </c>
      <c r="CD844" s="1">
        <v>-2.436</v>
      </c>
      <c r="CE844" s="1">
        <v>-30.401</v>
      </c>
      <c r="CF844" s="1">
        <v>1217.423</v>
      </c>
      <c r="CG844" s="1">
        <v>296.81</v>
      </c>
      <c r="CH844" s="1">
        <v>10.04</v>
      </c>
      <c r="CI844" s="1">
        <v>35990.414</v>
      </c>
      <c r="CJ844" s="1">
        <v>-0.057</v>
      </c>
      <c r="CK844" s="1">
        <v>-1.017</v>
      </c>
      <c r="CL844" s="1">
        <v>52656.145</v>
      </c>
      <c r="CM844" s="1">
        <v>1781.164</v>
      </c>
      <c r="CN844" s="1">
        <v>1.636</v>
      </c>
      <c r="CO844" s="1">
        <v>33.337</v>
      </c>
      <c r="CP844" s="1">
        <v>27.944</v>
      </c>
      <c r="CQ844" s="1">
        <v>8.942</v>
      </c>
      <c r="CS844" s="1">
        <v>12.07</v>
      </c>
      <c r="CT844" s="1">
        <v>3.01</v>
      </c>
      <c r="CU844" s="1">
        <v>264.352</v>
      </c>
      <c r="CW844" s="1">
        <v>826.1</v>
      </c>
      <c r="CX844" s="1">
        <v>1.457</v>
      </c>
      <c r="CZ844" s="1">
        <v>0.765</v>
      </c>
      <c r="DA844" s="1">
        <v>18147.701</v>
      </c>
      <c r="DB844" s="1">
        <v>3720.504</v>
      </c>
      <c r="DC844" s="1">
        <v>-1.322</v>
      </c>
      <c r="DD844" s="1">
        <v>-18.044</v>
      </c>
      <c r="DE844" s="1">
        <v>1022.277</v>
      </c>
      <c r="DF844" s="1">
        <v>11363.34</v>
      </c>
      <c r="DG844" s="1">
        <v>384.38</v>
      </c>
      <c r="DH844" s="1">
        <v>30221.348</v>
      </c>
      <c r="DI844" s="1">
        <v>62.616</v>
      </c>
      <c r="DJ844" s="1">
        <v>27.993</v>
      </c>
      <c r="DK844" s="1">
        <v>211.429</v>
      </c>
      <c r="DL844" s="1">
        <v>0.194</v>
      </c>
      <c r="DM844" s="1">
        <v>0.286</v>
      </c>
      <c r="DN844" s="1">
        <v>3.252</v>
      </c>
      <c r="DO844" s="1">
        <v>0.11</v>
      </c>
      <c r="DP844" s="1">
        <v>8.458</v>
      </c>
      <c r="DQ844" s="1">
        <v>0.018</v>
      </c>
      <c r="DR844" s="1">
        <v>0.008</v>
      </c>
      <c r="DS844" s="1">
        <v>75.31</v>
      </c>
      <c r="DT844" s="1">
        <v>7.436</v>
      </c>
      <c r="DU844" s="1">
        <v>17.432</v>
      </c>
      <c r="DV844" s="1">
        <v>196.297</v>
      </c>
      <c r="DW844" s="1">
        <v>6.64</v>
      </c>
      <c r="DX844" s="1">
        <v>515.343</v>
      </c>
      <c r="DY844" s="1">
        <v>1.082</v>
      </c>
      <c r="DZ844" s="1">
        <v>0.477</v>
      </c>
    </row>
    <row r="845">
      <c r="A845" s="1" t="s">
        <v>198</v>
      </c>
      <c r="B845" s="1">
        <v>2010.0</v>
      </c>
      <c r="C845" s="1" t="s">
        <v>199</v>
      </c>
      <c r="D845" s="1">
        <v>3.4196847E7</v>
      </c>
      <c r="E845" s="1">
        <v>1.40635537408E12</v>
      </c>
      <c r="F845" s="1">
        <v>16.538</v>
      </c>
      <c r="G845" s="1">
        <v>1.477</v>
      </c>
      <c r="H845" s="1">
        <v>304.37</v>
      </c>
      <c r="I845" s="1">
        <v>10.408</v>
      </c>
      <c r="J845" s="1">
        <v>301.197</v>
      </c>
      <c r="K845" s="1">
        <v>10.3</v>
      </c>
      <c r="L845" s="1">
        <v>1.697</v>
      </c>
      <c r="M845" s="1">
        <v>0.282</v>
      </c>
      <c r="N845" s="1">
        <v>214.783</v>
      </c>
      <c r="O845" s="1">
        <v>2.457</v>
      </c>
      <c r="P845" s="1">
        <v>6.883</v>
      </c>
      <c r="Q845" s="1">
        <v>8391.62</v>
      </c>
      <c r="R845" s="1">
        <v>286.967</v>
      </c>
      <c r="S845" s="1">
        <v>2528.011</v>
      </c>
      <c r="T845" s="1">
        <v>86.45</v>
      </c>
      <c r="U845" s="1">
        <v>6.459</v>
      </c>
      <c r="V845" s="1">
        <v>24.887</v>
      </c>
      <c r="W845" s="1">
        <v>11994.625</v>
      </c>
      <c r="X845" s="1">
        <v>410.178</v>
      </c>
      <c r="Y845" s="1">
        <v>14.241</v>
      </c>
      <c r="Z845" s="1">
        <v>7.771</v>
      </c>
      <c r="AA845" s="1">
        <v>582.01</v>
      </c>
      <c r="AB845" s="1">
        <v>17019.406</v>
      </c>
      <c r="AC845" s="1">
        <v>607.03</v>
      </c>
      <c r="AD845" s="1">
        <v>20.589</v>
      </c>
      <c r="AE845" s="1">
        <v>1.076</v>
      </c>
      <c r="AF845" s="1">
        <v>40.05</v>
      </c>
      <c r="AG845" s="1">
        <v>109967.867</v>
      </c>
      <c r="AH845" s="1">
        <v>2.674</v>
      </c>
      <c r="AI845" s="1">
        <v>3.444</v>
      </c>
      <c r="AJ845" s="1">
        <v>82.487</v>
      </c>
      <c r="AK845" s="1">
        <v>4279.049</v>
      </c>
      <c r="AL845" s="1">
        <v>146.33</v>
      </c>
      <c r="AM845" s="1">
        <v>72441.477</v>
      </c>
      <c r="AN845" s="1">
        <v>2477.27</v>
      </c>
      <c r="AO845" s="1">
        <v>24.106</v>
      </c>
      <c r="AP845" s="1">
        <v>67.085</v>
      </c>
      <c r="AQ845" s="1">
        <v>2.056</v>
      </c>
      <c r="AR845" s="1">
        <v>18.446</v>
      </c>
      <c r="AS845" s="1">
        <v>915.721</v>
      </c>
      <c r="AT845" s="1">
        <v>1543.417</v>
      </c>
      <c r="AU845" s="1">
        <v>52.78</v>
      </c>
      <c r="AV845" s="1">
        <v>26777.938</v>
      </c>
      <c r="AW845" s="1">
        <v>-3.521</v>
      </c>
      <c r="AX845" s="1">
        <v>-54.597</v>
      </c>
      <c r="AY845" s="1">
        <v>43744.113</v>
      </c>
      <c r="AZ845" s="1">
        <v>1495.911</v>
      </c>
      <c r="BA845" s="1">
        <v>8.695</v>
      </c>
      <c r="BB845" s="1">
        <v>24.798</v>
      </c>
      <c r="BC845" s="1">
        <v>130.38</v>
      </c>
      <c r="BD845" s="1">
        <v>-4.693</v>
      </c>
      <c r="BE845" s="1">
        <v>-52.619</v>
      </c>
      <c r="BF845" s="1">
        <v>915.065</v>
      </c>
      <c r="BG845" s="1">
        <v>10275.509</v>
      </c>
      <c r="BH845" s="1">
        <v>351.39</v>
      </c>
      <c r="BI845" s="1">
        <v>26758.74</v>
      </c>
      <c r="BJ845" s="1">
        <v>57.887</v>
      </c>
      <c r="BK845" s="1">
        <v>24.78</v>
      </c>
      <c r="BL845" s="1">
        <v>-2.419</v>
      </c>
      <c r="BM845" s="1">
        <v>-41.608</v>
      </c>
      <c r="BN845" s="1">
        <v>1215.486</v>
      </c>
      <c r="BO845" s="1">
        <v>13472.003</v>
      </c>
      <c r="BP845" s="1">
        <v>460.7</v>
      </c>
      <c r="BQ845" s="1">
        <v>35543.789</v>
      </c>
      <c r="BR845" s="1">
        <v>75.894</v>
      </c>
      <c r="BS845" s="1">
        <v>32.915</v>
      </c>
      <c r="BT845" s="1">
        <v>-25.02</v>
      </c>
      <c r="BU845" s="1">
        <v>-4.299</v>
      </c>
      <c r="BV845" s="1">
        <v>0.629</v>
      </c>
      <c r="BW845" s="1">
        <v>-0.368</v>
      </c>
      <c r="BX845" s="1">
        <v>234.448</v>
      </c>
      <c r="BY845" s="1">
        <v>2632.699</v>
      </c>
      <c r="BZ845" s="1">
        <v>90.03</v>
      </c>
      <c r="CA845" s="1">
        <v>6855.833</v>
      </c>
      <c r="CB845" s="1">
        <v>14.831</v>
      </c>
      <c r="CC845" s="1">
        <v>6.349</v>
      </c>
      <c r="CD845" s="1">
        <v>4.695</v>
      </c>
      <c r="CE845" s="1">
        <v>57.159</v>
      </c>
      <c r="CF845" s="1">
        <v>1274.582</v>
      </c>
      <c r="CG845" s="1">
        <v>207.621</v>
      </c>
      <c r="CH845" s="1">
        <v>7.1</v>
      </c>
      <c r="CI845" s="1">
        <v>37271.922</v>
      </c>
      <c r="CJ845" s="1">
        <v>4.883</v>
      </c>
      <c r="CK845" s="1">
        <v>86.968</v>
      </c>
      <c r="CL845" s="1">
        <v>54628.762</v>
      </c>
      <c r="CM845" s="1">
        <v>1868.131</v>
      </c>
      <c r="CN845" s="1">
        <v>1.17</v>
      </c>
      <c r="CO845" s="1">
        <v>34.516</v>
      </c>
      <c r="CP845" s="1">
        <v>32.18</v>
      </c>
      <c r="CQ845" s="1">
        <v>10.298</v>
      </c>
      <c r="CS845" s="1">
        <v>15.159</v>
      </c>
      <c r="CT845" s="1">
        <v>4.236</v>
      </c>
      <c r="CU845" s="1">
        <v>301.126</v>
      </c>
      <c r="CW845" s="1">
        <v>941.019</v>
      </c>
      <c r="CX845" s="1">
        <v>1.696</v>
      </c>
      <c r="CZ845" s="1">
        <v>0.871</v>
      </c>
      <c r="DA845" s="1">
        <v>17751.053</v>
      </c>
      <c r="DB845" s="1">
        <v>3760.554</v>
      </c>
      <c r="DC845" s="1">
        <v>-3.112</v>
      </c>
      <c r="DD845" s="1">
        <v>-41.239</v>
      </c>
      <c r="DE845" s="1">
        <v>981.038</v>
      </c>
      <c r="DF845" s="1">
        <v>10839.304</v>
      </c>
      <c r="DG845" s="1">
        <v>370.67</v>
      </c>
      <c r="DH845" s="1">
        <v>28687.957</v>
      </c>
      <c r="DI845" s="1">
        <v>61.063</v>
      </c>
      <c r="DJ845" s="1">
        <v>26.567</v>
      </c>
      <c r="DK845" s="1">
        <v>134.455</v>
      </c>
      <c r="DL845" s="1">
        <v>0.379</v>
      </c>
      <c r="DM845" s="1">
        <v>0.666</v>
      </c>
      <c r="DN845" s="1">
        <v>7.603</v>
      </c>
      <c r="DO845" s="1">
        <v>0.26</v>
      </c>
      <c r="DP845" s="1">
        <v>19.461</v>
      </c>
      <c r="DQ845" s="1">
        <v>0.043</v>
      </c>
      <c r="DR845" s="1">
        <v>0.018</v>
      </c>
      <c r="DS845" s="1">
        <v>31.356</v>
      </c>
      <c r="DT845" s="1">
        <v>5.287</v>
      </c>
      <c r="DU845" s="1">
        <v>22.719</v>
      </c>
      <c r="DV845" s="1">
        <v>254.994</v>
      </c>
      <c r="DW845" s="1">
        <v>8.72</v>
      </c>
      <c r="DX845" s="1">
        <v>664.367</v>
      </c>
      <c r="DY845" s="1">
        <v>1.437</v>
      </c>
      <c r="DZ845" s="1">
        <v>0.615</v>
      </c>
    </row>
    <row r="846">
      <c r="A846" s="1" t="s">
        <v>198</v>
      </c>
      <c r="B846" s="1">
        <v>2011.0</v>
      </c>
      <c r="C846" s="1" t="s">
        <v>199</v>
      </c>
      <c r="D846" s="1">
        <v>3.4555403E7</v>
      </c>
      <c r="E846" s="1">
        <v>1.454221426688E12</v>
      </c>
      <c r="F846" s="1">
        <v>61.271</v>
      </c>
      <c r="G846" s="1">
        <v>6.377</v>
      </c>
      <c r="H846" s="1">
        <v>485.768</v>
      </c>
      <c r="I846" s="1">
        <v>16.786</v>
      </c>
      <c r="J846" s="1">
        <v>295.468</v>
      </c>
      <c r="K846" s="1">
        <v>10.21</v>
      </c>
      <c r="L846" s="1">
        <v>1.6</v>
      </c>
      <c r="M846" s="1">
        <v>0.438</v>
      </c>
      <c r="N846" s="1">
        <v>206.182</v>
      </c>
      <c r="O846" s="1">
        <v>-9.749</v>
      </c>
      <c r="P846" s="1">
        <v>-27.977</v>
      </c>
      <c r="Q846" s="1">
        <v>7494.928</v>
      </c>
      <c r="R846" s="1">
        <v>258.99</v>
      </c>
      <c r="S846" s="1">
        <v>2312.229</v>
      </c>
      <c r="T846" s="1">
        <v>79.9</v>
      </c>
      <c r="U846" s="1">
        <v>0.059</v>
      </c>
      <c r="V846" s="1">
        <v>0.24</v>
      </c>
      <c r="W846" s="1">
        <v>11877.118</v>
      </c>
      <c r="X846" s="1">
        <v>410.419</v>
      </c>
      <c r="Y846" s="1">
        <v>12.518</v>
      </c>
      <c r="Z846" s="1">
        <v>6.763</v>
      </c>
      <c r="AA846" s="1">
        <v>601.59</v>
      </c>
      <c r="AB846" s="1">
        <v>17409.434</v>
      </c>
      <c r="AC846" s="1">
        <v>638.27</v>
      </c>
      <c r="AD846" s="1">
        <v>20.962</v>
      </c>
      <c r="AE846" s="1">
        <v>3.711</v>
      </c>
      <c r="AF846" s="1">
        <v>139.563</v>
      </c>
      <c r="AG846" s="1">
        <v>112865.625</v>
      </c>
      <c r="AH846" s="1">
        <v>2.682</v>
      </c>
      <c r="AI846" s="1">
        <v>2.473</v>
      </c>
      <c r="AJ846" s="1">
        <v>61.255</v>
      </c>
      <c r="AK846" s="1">
        <v>4301.498</v>
      </c>
      <c r="AL846" s="1">
        <v>148.64</v>
      </c>
      <c r="AM846" s="1">
        <v>73462.477</v>
      </c>
      <c r="AN846" s="1">
        <v>2538.526</v>
      </c>
      <c r="AO846" s="1">
        <v>23.288</v>
      </c>
      <c r="AP846" s="1">
        <v>66.293</v>
      </c>
      <c r="AQ846" s="1">
        <v>9.805</v>
      </c>
      <c r="AR846" s="1">
        <v>89.787</v>
      </c>
      <c r="AS846" s="1">
        <v>1005.508</v>
      </c>
      <c r="AT846" s="1">
        <v>1809.558</v>
      </c>
      <c r="AU846" s="1">
        <v>62.53</v>
      </c>
      <c r="AV846" s="1">
        <v>29098.43</v>
      </c>
      <c r="AW846" s="1">
        <v>0.99</v>
      </c>
      <c r="AX846" s="1">
        <v>14.802</v>
      </c>
      <c r="AY846" s="1">
        <v>43718.582</v>
      </c>
      <c r="AZ846" s="1">
        <v>1510.713</v>
      </c>
      <c r="BA846" s="1">
        <v>9.797</v>
      </c>
      <c r="BB846" s="1">
        <v>26.259</v>
      </c>
      <c r="BC846" s="1">
        <v>131.6</v>
      </c>
      <c r="BD846" s="1">
        <v>6.927</v>
      </c>
      <c r="BE846" s="1">
        <v>58.313</v>
      </c>
      <c r="BF846" s="1">
        <v>973.378</v>
      </c>
      <c r="BG846" s="1">
        <v>10872.974</v>
      </c>
      <c r="BH846" s="1">
        <v>375.72</v>
      </c>
      <c r="BI846" s="1">
        <v>28168.605</v>
      </c>
      <c r="BJ846" s="1">
        <v>58.865</v>
      </c>
      <c r="BK846" s="1">
        <v>25.419</v>
      </c>
      <c r="BL846" s="1">
        <v>7.498</v>
      </c>
      <c r="BM846" s="1">
        <v>75.245</v>
      </c>
      <c r="BN846" s="1">
        <v>1290.73</v>
      </c>
      <c r="BO846" s="1">
        <v>14169.42</v>
      </c>
      <c r="BP846" s="1">
        <v>489.63</v>
      </c>
      <c r="BQ846" s="1">
        <v>37352.488</v>
      </c>
      <c r="BR846" s="1">
        <v>76.712</v>
      </c>
      <c r="BS846" s="1">
        <v>33.707</v>
      </c>
      <c r="BT846" s="1">
        <v>-36.68</v>
      </c>
      <c r="BU846" s="1">
        <v>-6.097</v>
      </c>
      <c r="BV846" s="1">
        <v>3.232</v>
      </c>
      <c r="BW846" s="1">
        <v>6.324</v>
      </c>
      <c r="BX846" s="1">
        <v>240.772</v>
      </c>
      <c r="BY846" s="1">
        <v>2689.594</v>
      </c>
      <c r="BZ846" s="1">
        <v>92.94</v>
      </c>
      <c r="CA846" s="1">
        <v>6967.719</v>
      </c>
      <c r="CB846" s="1">
        <v>14.561</v>
      </c>
      <c r="CC846" s="1">
        <v>6.288</v>
      </c>
      <c r="CD846" s="1">
        <v>-0.044</v>
      </c>
      <c r="CE846" s="1">
        <v>-0.555</v>
      </c>
      <c r="CF846" s="1">
        <v>1274.027</v>
      </c>
      <c r="CG846" s="1">
        <v>179.711</v>
      </c>
      <c r="CH846" s="1">
        <v>6.21</v>
      </c>
      <c r="CI846" s="1">
        <v>36869.121</v>
      </c>
      <c r="CJ846" s="1">
        <v>5.914</v>
      </c>
      <c r="CK846" s="1">
        <v>110.49</v>
      </c>
      <c r="CL846" s="1">
        <v>57259.391</v>
      </c>
      <c r="CM846" s="1">
        <v>1978.621</v>
      </c>
      <c r="CN846" s="1">
        <v>0.973</v>
      </c>
      <c r="CO846" s="1">
        <v>33.271</v>
      </c>
      <c r="CP846" s="1">
        <v>31.918</v>
      </c>
      <c r="CQ846" s="1">
        <v>10.214</v>
      </c>
      <c r="CS846" s="1">
        <v>-0.814</v>
      </c>
      <c r="CT846" s="1">
        <v>-0.262</v>
      </c>
      <c r="CU846" s="1">
        <v>295.577</v>
      </c>
      <c r="CW846" s="1">
        <v>923.678</v>
      </c>
      <c r="CX846" s="1">
        <v>1.6</v>
      </c>
      <c r="CZ846" s="1">
        <v>0.834</v>
      </c>
      <c r="DA846" s="1">
        <v>18470.918</v>
      </c>
      <c r="DB846" s="1">
        <v>3900.117</v>
      </c>
      <c r="DC846" s="1">
        <v>8.506</v>
      </c>
      <c r="DD846" s="1">
        <v>68.92</v>
      </c>
      <c r="DE846" s="1">
        <v>1049.958</v>
      </c>
      <c r="DF846" s="1">
        <v>11479.825</v>
      </c>
      <c r="DG846" s="1">
        <v>396.69</v>
      </c>
      <c r="DH846" s="1">
        <v>30384.768</v>
      </c>
      <c r="DI846" s="1">
        <v>62.151</v>
      </c>
      <c r="DJ846" s="1">
        <v>27.419</v>
      </c>
      <c r="DK846" s="1">
        <v>123.715</v>
      </c>
      <c r="DL846" s="1">
        <v>0.816</v>
      </c>
      <c r="DM846" s="1">
        <v>1.481</v>
      </c>
      <c r="DN846" s="1">
        <v>16.495</v>
      </c>
      <c r="DO846" s="1">
        <v>0.57</v>
      </c>
      <c r="DP846" s="1">
        <v>42.862</v>
      </c>
      <c r="DQ846" s="1">
        <v>0.089</v>
      </c>
      <c r="DR846" s="1">
        <v>0.039</v>
      </c>
      <c r="DS846" s="1">
        <v>16.785</v>
      </c>
      <c r="DT846" s="1">
        <v>3.676</v>
      </c>
      <c r="DU846" s="1">
        <v>26.395</v>
      </c>
      <c r="DV846" s="1">
        <v>294.889</v>
      </c>
      <c r="DW846" s="1">
        <v>10.19</v>
      </c>
      <c r="DX846" s="1">
        <v>763.854</v>
      </c>
      <c r="DY846" s="1">
        <v>1.597</v>
      </c>
      <c r="DZ846" s="1">
        <v>0.689</v>
      </c>
    </row>
    <row r="847">
      <c r="A847" s="1" t="s">
        <v>198</v>
      </c>
      <c r="B847" s="1">
        <v>2012.0</v>
      </c>
      <c r="C847" s="1" t="s">
        <v>199</v>
      </c>
      <c r="D847" s="1">
        <v>3.4922466E7</v>
      </c>
      <c r="E847" s="1">
        <v>1.479829618688E12</v>
      </c>
      <c r="F847" s="1">
        <v>30.502</v>
      </c>
      <c r="G847" s="1">
        <v>5.12</v>
      </c>
      <c r="H847" s="1">
        <v>627.276</v>
      </c>
      <c r="I847" s="1">
        <v>21.906</v>
      </c>
      <c r="J847" s="1">
        <v>312.406</v>
      </c>
      <c r="K847" s="1">
        <v>10.91</v>
      </c>
      <c r="L847" s="1">
        <v>1.714</v>
      </c>
      <c r="M847" s="1">
        <v>0.572</v>
      </c>
      <c r="N847" s="1">
        <v>193.389</v>
      </c>
      <c r="O847" s="1">
        <v>-5.241</v>
      </c>
      <c r="P847" s="1">
        <v>-13.574</v>
      </c>
      <c r="Q847" s="1">
        <v>7027.457</v>
      </c>
      <c r="R847" s="1">
        <v>245.416</v>
      </c>
      <c r="S847" s="1">
        <v>1985.828</v>
      </c>
      <c r="T847" s="1">
        <v>69.35</v>
      </c>
      <c r="U847" s="1">
        <v>0.885</v>
      </c>
      <c r="V847" s="1">
        <v>3.634</v>
      </c>
      <c r="W847" s="1">
        <v>11856.337</v>
      </c>
      <c r="X847" s="1">
        <v>414.053</v>
      </c>
      <c r="Y847" s="1">
        <v>10.895</v>
      </c>
      <c r="Z847" s="1">
        <v>6.406</v>
      </c>
      <c r="AA847" s="1">
        <v>589.79</v>
      </c>
      <c r="AB847" s="1">
        <v>16888.555</v>
      </c>
      <c r="AC847" s="1">
        <v>636.54</v>
      </c>
      <c r="AD847" s="1">
        <v>20.936</v>
      </c>
      <c r="AE847" s="1">
        <v>0.04</v>
      </c>
      <c r="AF847" s="1">
        <v>1.576</v>
      </c>
      <c r="AG847" s="1">
        <v>111724.438</v>
      </c>
      <c r="AH847" s="1">
        <v>2.637</v>
      </c>
      <c r="AI847" s="1">
        <v>-0.691</v>
      </c>
      <c r="AJ847" s="1">
        <v>-17.537</v>
      </c>
      <c r="AK847" s="1">
        <v>3979.387</v>
      </c>
      <c r="AL847" s="1">
        <v>138.97</v>
      </c>
      <c r="AM847" s="1">
        <v>72188.148</v>
      </c>
      <c r="AN847" s="1">
        <v>2520.988</v>
      </c>
      <c r="AO847" s="1">
        <v>21.832</v>
      </c>
      <c r="AP847" s="1">
        <v>65.8</v>
      </c>
      <c r="AQ847" s="1">
        <v>-1.121</v>
      </c>
      <c r="AR847" s="1">
        <v>-11.273</v>
      </c>
      <c r="AS847" s="1">
        <v>994.235</v>
      </c>
      <c r="AT847" s="1">
        <v>1810.869</v>
      </c>
      <c r="AU847" s="1">
        <v>63.24</v>
      </c>
      <c r="AV847" s="1">
        <v>28469.791</v>
      </c>
      <c r="AW847" s="1">
        <v>-0.507</v>
      </c>
      <c r="AX847" s="1">
        <v>-7.661</v>
      </c>
      <c r="AY847" s="1">
        <v>43039.688</v>
      </c>
      <c r="AZ847" s="1">
        <v>1503.052</v>
      </c>
      <c r="BA847" s="1">
        <v>9.935</v>
      </c>
      <c r="BB847" s="1">
        <v>25.95</v>
      </c>
      <c r="BC847" s="1">
        <v>123.1</v>
      </c>
      <c r="BD847" s="1">
        <v>1.209</v>
      </c>
      <c r="BE847" s="1">
        <v>6.692</v>
      </c>
      <c r="BF847" s="1">
        <v>980.07</v>
      </c>
      <c r="BG847" s="1">
        <v>10888.979</v>
      </c>
      <c r="BH847" s="1">
        <v>380.27</v>
      </c>
      <c r="BI847" s="1">
        <v>28064.168</v>
      </c>
      <c r="BJ847" s="1">
        <v>59.74</v>
      </c>
      <c r="BK847" s="1">
        <v>25.581</v>
      </c>
      <c r="BL847" s="1">
        <v>2.579</v>
      </c>
      <c r="BM847" s="1">
        <v>19.565</v>
      </c>
      <c r="BN847" s="1">
        <v>1310.295</v>
      </c>
      <c r="BO847" s="1">
        <v>14247.849</v>
      </c>
      <c r="BP847" s="1">
        <v>497.57</v>
      </c>
      <c r="BQ847" s="1">
        <v>37520.117</v>
      </c>
      <c r="BR847" s="1">
        <v>78.168</v>
      </c>
      <c r="BS847" s="1">
        <v>34.2</v>
      </c>
      <c r="BT847" s="1">
        <v>-46.75</v>
      </c>
      <c r="BU847" s="1">
        <v>-7.927</v>
      </c>
      <c r="BV847" s="1">
        <v>1.36</v>
      </c>
      <c r="BW847" s="1">
        <v>2.018</v>
      </c>
      <c r="BX847" s="1">
        <v>242.79</v>
      </c>
      <c r="BY847" s="1">
        <v>2697.404</v>
      </c>
      <c r="BZ847" s="1">
        <v>94.2</v>
      </c>
      <c r="CA847" s="1">
        <v>6952.257</v>
      </c>
      <c r="CB847" s="1">
        <v>14.799</v>
      </c>
      <c r="CC847" s="1">
        <v>6.337</v>
      </c>
      <c r="CD847" s="1">
        <v>0.574</v>
      </c>
      <c r="CE847" s="1">
        <v>7.309</v>
      </c>
      <c r="CF847" s="1">
        <v>1281.337</v>
      </c>
      <c r="CG847" s="1">
        <v>182.69</v>
      </c>
      <c r="CH847" s="1">
        <v>6.38</v>
      </c>
      <c r="CI847" s="1">
        <v>36690.902</v>
      </c>
      <c r="CJ847" s="1">
        <v>7.513</v>
      </c>
      <c r="CK847" s="1">
        <v>148.656</v>
      </c>
      <c r="CL847" s="1">
        <v>60914.301</v>
      </c>
      <c r="CM847" s="1">
        <v>2127.278</v>
      </c>
      <c r="CN847" s="1">
        <v>1.002</v>
      </c>
      <c r="CO847" s="1">
        <v>33.444</v>
      </c>
      <c r="CP847" s="1">
        <v>34.106</v>
      </c>
      <c r="CQ847" s="1">
        <v>10.914</v>
      </c>
      <c r="CS847" s="1">
        <v>6.854</v>
      </c>
      <c r="CT847" s="1">
        <v>2.188</v>
      </c>
      <c r="CU847" s="1">
        <v>312.516</v>
      </c>
      <c r="CW847" s="1">
        <v>976.612</v>
      </c>
      <c r="CX847" s="1">
        <v>1.715</v>
      </c>
      <c r="CZ847" s="1">
        <v>0.89</v>
      </c>
      <c r="DA847" s="1">
        <v>18227.234</v>
      </c>
      <c r="DB847" s="1">
        <v>3901.693</v>
      </c>
      <c r="DC847" s="1">
        <v>2.853</v>
      </c>
      <c r="DD847" s="1">
        <v>17.547</v>
      </c>
      <c r="DE847" s="1">
        <v>1067.505</v>
      </c>
      <c r="DF847" s="1">
        <v>11550.444</v>
      </c>
      <c r="DG847" s="1">
        <v>403.37</v>
      </c>
      <c r="DH847" s="1">
        <v>30567.861</v>
      </c>
      <c r="DI847" s="1">
        <v>63.369</v>
      </c>
      <c r="DJ847" s="1">
        <v>27.863</v>
      </c>
      <c r="DK847" s="1">
        <v>54.064</v>
      </c>
      <c r="DL847" s="1">
        <v>0.789</v>
      </c>
      <c r="DM847" s="1">
        <v>2.27</v>
      </c>
      <c r="DN847" s="1">
        <v>25.199</v>
      </c>
      <c r="DO847" s="1">
        <v>0.88</v>
      </c>
      <c r="DP847" s="1">
        <v>65.005</v>
      </c>
      <c r="DQ847" s="1">
        <v>0.138</v>
      </c>
      <c r="DR847" s="1">
        <v>0.059</v>
      </c>
      <c r="DS847" s="1">
        <v>11.021</v>
      </c>
      <c r="DT847" s="1">
        <v>2.758</v>
      </c>
      <c r="DU847" s="1">
        <v>29.153</v>
      </c>
      <c r="DV847" s="1">
        <v>323.86</v>
      </c>
      <c r="DW847" s="1">
        <v>11.31</v>
      </c>
      <c r="DX847" s="1">
        <v>834.801</v>
      </c>
      <c r="DY847" s="1">
        <v>1.777</v>
      </c>
      <c r="DZ847" s="1">
        <v>0.761</v>
      </c>
    </row>
    <row r="848">
      <c r="A848" s="1" t="s">
        <v>198</v>
      </c>
      <c r="B848" s="1">
        <v>2013.0</v>
      </c>
      <c r="C848" s="1" t="s">
        <v>199</v>
      </c>
      <c r="D848" s="1">
        <v>3.5293366E7</v>
      </c>
      <c r="E848" s="1">
        <v>1.51429644288E12</v>
      </c>
      <c r="F848" s="1">
        <v>-1.978</v>
      </c>
      <c r="G848" s="1">
        <v>-0.433</v>
      </c>
      <c r="H848" s="1">
        <v>608.408</v>
      </c>
      <c r="I848" s="1">
        <v>21.473</v>
      </c>
      <c r="J848" s="1">
        <v>312.807</v>
      </c>
      <c r="K848" s="1">
        <v>11.04</v>
      </c>
      <c r="L848" s="1">
        <v>1.684</v>
      </c>
      <c r="M848" s="1">
        <v>0.546</v>
      </c>
      <c r="N848" s="1">
        <v>186.963</v>
      </c>
      <c r="O848" s="1">
        <v>-2.479</v>
      </c>
      <c r="P848" s="1">
        <v>-6.083</v>
      </c>
      <c r="Q848" s="1">
        <v>6781.238</v>
      </c>
      <c r="R848" s="1">
        <v>239.333</v>
      </c>
      <c r="S848" s="1">
        <v>1998.676</v>
      </c>
      <c r="T848" s="1">
        <v>70.54</v>
      </c>
      <c r="U848" s="1">
        <v>1.306</v>
      </c>
      <c r="V848" s="1">
        <v>5.409</v>
      </c>
      <c r="W848" s="1">
        <v>11884.984</v>
      </c>
      <c r="X848" s="1">
        <v>419.461</v>
      </c>
      <c r="Y848" s="1">
        <v>10.758</v>
      </c>
      <c r="Z848" s="1">
        <v>6.09</v>
      </c>
      <c r="AA848" s="1">
        <v>603.81</v>
      </c>
      <c r="AB848" s="1">
        <v>17108.314</v>
      </c>
      <c r="AC848" s="1">
        <v>655.69</v>
      </c>
      <c r="AD848" s="1">
        <v>21.04</v>
      </c>
      <c r="AE848" s="1">
        <v>2.631</v>
      </c>
      <c r="AF848" s="1">
        <v>102.658</v>
      </c>
      <c r="AG848" s="1">
        <v>113459.016</v>
      </c>
      <c r="AH848" s="1">
        <v>2.644</v>
      </c>
      <c r="AI848" s="1">
        <v>2.212</v>
      </c>
      <c r="AJ848" s="1">
        <v>55.767</v>
      </c>
      <c r="AK848" s="1">
        <v>3895.633</v>
      </c>
      <c r="AL848" s="1">
        <v>137.49</v>
      </c>
      <c r="AM848" s="1">
        <v>73009.617</v>
      </c>
      <c r="AN848" s="1">
        <v>2576.755</v>
      </c>
      <c r="AO848" s="1">
        <v>20.969</v>
      </c>
      <c r="AP848" s="1">
        <v>65.57</v>
      </c>
      <c r="AQ848" s="1">
        <v>6.052</v>
      </c>
      <c r="AR848" s="1">
        <v>60.172</v>
      </c>
      <c r="AS848" s="1">
        <v>1054.407</v>
      </c>
      <c r="AT848" s="1">
        <v>1708.253</v>
      </c>
      <c r="AU848" s="1">
        <v>60.29</v>
      </c>
      <c r="AV848" s="1">
        <v>29875.5</v>
      </c>
      <c r="AW848" s="1">
        <v>1.075</v>
      </c>
      <c r="AX848" s="1">
        <v>16.151</v>
      </c>
      <c r="AY848" s="1">
        <v>43045.016</v>
      </c>
      <c r="AZ848" s="1">
        <v>1519.203</v>
      </c>
      <c r="BA848" s="1">
        <v>9.195</v>
      </c>
      <c r="BB848" s="1">
        <v>26.831</v>
      </c>
      <c r="BC848" s="1">
        <v>122.59</v>
      </c>
      <c r="BD848" s="1">
        <v>3.03</v>
      </c>
      <c r="BE848" s="1">
        <v>21.948</v>
      </c>
      <c r="BF848" s="1">
        <v>1002.018</v>
      </c>
      <c r="BG848" s="1">
        <v>11100.953</v>
      </c>
      <c r="BH848" s="1">
        <v>391.79</v>
      </c>
      <c r="BI848" s="1">
        <v>28391.104</v>
      </c>
      <c r="BJ848" s="1">
        <v>59.752</v>
      </c>
      <c r="BK848" s="1">
        <v>25.498</v>
      </c>
      <c r="BL848" s="1">
        <v>3.885</v>
      </c>
      <c r="BM848" s="1">
        <v>42.732</v>
      </c>
      <c r="BN848" s="1">
        <v>1353.027</v>
      </c>
      <c r="BO848" s="1">
        <v>14682.646</v>
      </c>
      <c r="BP848" s="1">
        <v>518.2</v>
      </c>
      <c r="BQ848" s="1">
        <v>38336.594</v>
      </c>
      <c r="BR848" s="1">
        <v>79.031</v>
      </c>
      <c r="BS848" s="1">
        <v>34.43</v>
      </c>
      <c r="BT848" s="1">
        <v>-51.88</v>
      </c>
      <c r="BU848" s="1">
        <v>-8.592</v>
      </c>
      <c r="BV848" s="1">
        <v>9.042</v>
      </c>
      <c r="BW848" s="1">
        <v>19.922</v>
      </c>
      <c r="BX848" s="1">
        <v>262.712</v>
      </c>
      <c r="BY848" s="1">
        <v>2910.462</v>
      </c>
      <c r="BZ848" s="1">
        <v>102.72</v>
      </c>
      <c r="CA848" s="1">
        <v>7443.669</v>
      </c>
      <c r="CB848" s="1">
        <v>15.666</v>
      </c>
      <c r="CC848" s="1">
        <v>6.685</v>
      </c>
      <c r="CD848" s="1">
        <v>0.131</v>
      </c>
      <c r="CE848" s="1">
        <v>1.679</v>
      </c>
      <c r="CF848" s="1">
        <v>1283.016</v>
      </c>
      <c r="CG848" s="1">
        <v>188.704</v>
      </c>
      <c r="CH848" s="1">
        <v>6.66</v>
      </c>
      <c r="CI848" s="1">
        <v>36352.879</v>
      </c>
      <c r="CJ848" s="1">
        <v>6.832</v>
      </c>
      <c r="CK848" s="1">
        <v>145.336</v>
      </c>
      <c r="CL848" s="1">
        <v>64392.102</v>
      </c>
      <c r="CM848" s="1">
        <v>2272.614</v>
      </c>
      <c r="CN848" s="1">
        <v>1.016</v>
      </c>
      <c r="CO848" s="1">
        <v>32.649</v>
      </c>
      <c r="CP848" s="1">
        <v>34.486</v>
      </c>
      <c r="CQ848" s="1">
        <v>11.036</v>
      </c>
      <c r="CS848" s="1">
        <v>1.116</v>
      </c>
      <c r="CT848" s="1">
        <v>0.381</v>
      </c>
      <c r="CU848" s="1">
        <v>312.682</v>
      </c>
      <c r="CW848" s="1">
        <v>977.132</v>
      </c>
      <c r="CX848" s="1">
        <v>1.683</v>
      </c>
      <c r="CZ848" s="1">
        <v>0.878</v>
      </c>
      <c r="DA848" s="1">
        <v>18578.279</v>
      </c>
      <c r="DB848" s="1">
        <v>4004.351</v>
      </c>
      <c r="DC848" s="1">
        <v>2.742</v>
      </c>
      <c r="DD848" s="1">
        <v>22.81</v>
      </c>
      <c r="DE848" s="1">
        <v>1090.315</v>
      </c>
      <c r="DF848" s="1">
        <v>11772.185</v>
      </c>
      <c r="DG848" s="1">
        <v>415.48</v>
      </c>
      <c r="DH848" s="1">
        <v>30892.926</v>
      </c>
      <c r="DI848" s="1">
        <v>63.365</v>
      </c>
      <c r="DJ848" s="1">
        <v>27.745</v>
      </c>
      <c r="DK848" s="1">
        <v>70.184</v>
      </c>
      <c r="DL848" s="1">
        <v>1.564</v>
      </c>
      <c r="DM848" s="1">
        <v>3.834</v>
      </c>
      <c r="DN848" s="1">
        <v>42.501</v>
      </c>
      <c r="DO848" s="1">
        <v>1.5</v>
      </c>
      <c r="DP848" s="1">
        <v>108.625</v>
      </c>
      <c r="DQ848" s="1">
        <v>0.229</v>
      </c>
      <c r="DR848" s="1">
        <v>0.098</v>
      </c>
      <c r="DS848" s="1">
        <v>-1.468</v>
      </c>
      <c r="DT848" s="1">
        <v>-0.648</v>
      </c>
      <c r="DU848" s="1">
        <v>28.505</v>
      </c>
      <c r="DV848" s="1">
        <v>315.923</v>
      </c>
      <c r="DW848" s="1">
        <v>11.15</v>
      </c>
      <c r="DX848" s="1">
        <v>807.658</v>
      </c>
      <c r="DY848" s="1">
        <v>1.7</v>
      </c>
      <c r="DZ848" s="1">
        <v>0.725</v>
      </c>
    </row>
    <row r="849">
      <c r="A849" s="1" t="s">
        <v>198</v>
      </c>
      <c r="B849" s="1">
        <v>2014.0</v>
      </c>
      <c r="C849" s="1" t="s">
        <v>199</v>
      </c>
      <c r="D849" s="1">
        <v>3.5634224E7</v>
      </c>
      <c r="E849" s="1">
        <v>1.557757558784E12</v>
      </c>
      <c r="F849" s="1">
        <v>3.179</v>
      </c>
      <c r="G849" s="1">
        <v>0.683</v>
      </c>
      <c r="H849" s="1">
        <v>621.748</v>
      </c>
      <c r="I849" s="1">
        <v>22.155</v>
      </c>
      <c r="J849" s="1">
        <v>275.017</v>
      </c>
      <c r="K849" s="1">
        <v>9.8</v>
      </c>
      <c r="L849" s="1">
        <v>1.501</v>
      </c>
      <c r="M849" s="1">
        <v>0.563</v>
      </c>
      <c r="N849" s="1">
        <v>188.86</v>
      </c>
      <c r="O849" s="1">
        <v>-4.903</v>
      </c>
      <c r="P849" s="1">
        <v>-11.735</v>
      </c>
      <c r="Q849" s="1">
        <v>6387.045</v>
      </c>
      <c r="R849" s="1">
        <v>227.597</v>
      </c>
      <c r="S849" s="1">
        <v>1947.005</v>
      </c>
      <c r="T849" s="1">
        <v>69.38</v>
      </c>
      <c r="U849" s="1">
        <v>-0.669</v>
      </c>
      <c r="V849" s="1">
        <v>-2.806</v>
      </c>
      <c r="W849" s="1">
        <v>11692.567</v>
      </c>
      <c r="X849" s="1">
        <v>416.656</v>
      </c>
      <c r="Y849" s="1">
        <v>10.625</v>
      </c>
      <c r="Z849" s="1">
        <v>5.781</v>
      </c>
      <c r="AA849" s="1">
        <v>607.36</v>
      </c>
      <c r="AB849" s="1">
        <v>17044.289</v>
      </c>
      <c r="AC849" s="1">
        <v>652.97</v>
      </c>
      <c r="AD849" s="1">
        <v>20.808</v>
      </c>
      <c r="AE849" s="1">
        <v>0.12</v>
      </c>
      <c r="AF849" s="1">
        <v>4.805</v>
      </c>
      <c r="AG849" s="1">
        <v>112508.57</v>
      </c>
      <c r="AH849" s="1">
        <v>2.574</v>
      </c>
      <c r="AI849" s="1">
        <v>0.983</v>
      </c>
      <c r="AJ849" s="1">
        <v>25.325</v>
      </c>
      <c r="AK849" s="1">
        <v>3906.076</v>
      </c>
      <c r="AL849" s="1">
        <v>139.19</v>
      </c>
      <c r="AM849" s="1">
        <v>73021.938</v>
      </c>
      <c r="AN849" s="1">
        <v>2602.08</v>
      </c>
      <c r="AO849" s="1">
        <v>21.316</v>
      </c>
      <c r="AP849" s="1">
        <v>66.089</v>
      </c>
      <c r="AQ849" s="1">
        <v>4.174</v>
      </c>
      <c r="AR849" s="1">
        <v>44.008</v>
      </c>
      <c r="AS849" s="1">
        <v>1098.415</v>
      </c>
      <c r="AT849" s="1">
        <v>1825.492</v>
      </c>
      <c r="AU849" s="1">
        <v>65.05</v>
      </c>
      <c r="AV849" s="1">
        <v>30824.729</v>
      </c>
      <c r="AW849" s="1">
        <v>4.655</v>
      </c>
      <c r="AX849" s="1">
        <v>70.713</v>
      </c>
      <c r="AY849" s="1">
        <v>44617.668</v>
      </c>
      <c r="AZ849" s="1">
        <v>1589.916</v>
      </c>
      <c r="BA849" s="1">
        <v>9.962</v>
      </c>
      <c r="BB849" s="1">
        <v>27.898</v>
      </c>
      <c r="BC849" s="1">
        <v>123.32</v>
      </c>
      <c r="BD849" s="1">
        <v>-2.371</v>
      </c>
      <c r="BE849" s="1">
        <v>-28.732</v>
      </c>
      <c r="BF849" s="1">
        <v>973.286</v>
      </c>
      <c r="BG849" s="1">
        <v>10734.062</v>
      </c>
      <c r="BH849" s="1">
        <v>382.5</v>
      </c>
      <c r="BI849" s="1">
        <v>27313.236</v>
      </c>
      <c r="BJ849" s="1">
        <v>58.578</v>
      </c>
      <c r="BK849" s="1">
        <v>24.72</v>
      </c>
      <c r="BL849" s="1">
        <v>-0.693</v>
      </c>
      <c r="BM849" s="1">
        <v>-17.887</v>
      </c>
      <c r="BN849" s="1">
        <v>1335.14</v>
      </c>
      <c r="BO849" s="1">
        <v>14418.162</v>
      </c>
      <c r="BP849" s="1">
        <v>513.78</v>
      </c>
      <c r="BQ849" s="1">
        <v>37467.918</v>
      </c>
      <c r="BR849" s="1">
        <v>78.684</v>
      </c>
      <c r="BS849" s="1">
        <v>33.911</v>
      </c>
      <c r="BT849" s="1">
        <v>-45.61</v>
      </c>
      <c r="BU849" s="1">
        <v>-7.51</v>
      </c>
      <c r="BV849" s="1">
        <v>3.713</v>
      </c>
      <c r="BW849" s="1">
        <v>8.368</v>
      </c>
      <c r="BX849" s="1">
        <v>271.08</v>
      </c>
      <c r="BY849" s="1">
        <v>2989.823</v>
      </c>
      <c r="BZ849" s="1">
        <v>106.54</v>
      </c>
      <c r="CA849" s="1">
        <v>7607.3</v>
      </c>
      <c r="CB849" s="1">
        <v>16.316</v>
      </c>
      <c r="CC849" s="1">
        <v>6.885</v>
      </c>
      <c r="CD849" s="1">
        <v>-0.542</v>
      </c>
      <c r="CE849" s="1">
        <v>-6.948</v>
      </c>
      <c r="CF849" s="1">
        <v>1276.067</v>
      </c>
      <c r="CG849" s="1">
        <v>133.579</v>
      </c>
      <c r="CH849" s="1">
        <v>4.76</v>
      </c>
      <c r="CI849" s="1">
        <v>35810.164</v>
      </c>
      <c r="CJ849" s="1">
        <v>7.352</v>
      </c>
      <c r="CK849" s="1">
        <v>167.093</v>
      </c>
      <c r="CL849" s="1">
        <v>68465.266</v>
      </c>
      <c r="CM849" s="1">
        <v>2439.707</v>
      </c>
      <c r="CN849" s="1">
        <v>0.729</v>
      </c>
      <c r="CO849" s="1">
        <v>32.41</v>
      </c>
      <c r="CP849" s="1">
        <v>30.61</v>
      </c>
      <c r="CQ849" s="1">
        <v>9.795</v>
      </c>
      <c r="CS849" s="1">
        <v>-11.24</v>
      </c>
      <c r="CT849" s="1">
        <v>-3.876</v>
      </c>
      <c r="CU849" s="1">
        <v>274.883</v>
      </c>
      <c r="CW849" s="1">
        <v>859.01</v>
      </c>
      <c r="CX849" s="1">
        <v>1.5</v>
      </c>
      <c r="CZ849" s="1">
        <v>0.777</v>
      </c>
      <c r="DA849" s="1">
        <v>18324.236</v>
      </c>
      <c r="DB849" s="1">
        <v>4009.156</v>
      </c>
      <c r="DC849" s="1">
        <v>-1.728</v>
      </c>
      <c r="DD849" s="1">
        <v>-26.255</v>
      </c>
      <c r="DE849" s="1">
        <v>1064.06</v>
      </c>
      <c r="DF849" s="1">
        <v>11428.339</v>
      </c>
      <c r="DG849" s="1">
        <v>407.24</v>
      </c>
      <c r="DH849" s="1">
        <v>29860.617</v>
      </c>
      <c r="DI849" s="1">
        <v>62.367</v>
      </c>
      <c r="DJ849" s="1">
        <v>27.026</v>
      </c>
      <c r="DK849" s="1">
        <v>41.442</v>
      </c>
      <c r="DL849" s="1">
        <v>1.561</v>
      </c>
      <c r="DM849" s="1">
        <v>5.395</v>
      </c>
      <c r="DN849" s="1">
        <v>59.493</v>
      </c>
      <c r="DO849" s="1">
        <v>2.12</v>
      </c>
      <c r="DP849" s="1">
        <v>151.397</v>
      </c>
      <c r="DQ849" s="1">
        <v>0.325</v>
      </c>
      <c r="DR849" s="1">
        <v>0.137</v>
      </c>
      <c r="DS849" s="1">
        <v>14.998</v>
      </c>
      <c r="DT849" s="1">
        <v>4.108</v>
      </c>
      <c r="DU849" s="1">
        <v>32.613</v>
      </c>
      <c r="DV849" s="1">
        <v>359.766</v>
      </c>
      <c r="DW849" s="1">
        <v>12.82</v>
      </c>
      <c r="DX849" s="1">
        <v>915.227</v>
      </c>
      <c r="DY849" s="1">
        <v>1.963</v>
      </c>
      <c r="DZ849" s="1">
        <v>0.828</v>
      </c>
    </row>
    <row r="850">
      <c r="A850" s="1" t="s">
        <v>198</v>
      </c>
      <c r="B850" s="1">
        <v>2015.0</v>
      </c>
      <c r="C850" s="1" t="s">
        <v>199</v>
      </c>
      <c r="D850" s="1">
        <v>3.5962183E7</v>
      </c>
      <c r="E850" s="1">
        <v>1.568025739264E12</v>
      </c>
      <c r="F850" s="1">
        <v>-6.095</v>
      </c>
      <c r="G850" s="1">
        <v>-1.35</v>
      </c>
      <c r="H850" s="1">
        <v>578.528</v>
      </c>
      <c r="I850" s="1">
        <v>20.805</v>
      </c>
      <c r="J850" s="1">
        <v>277.792</v>
      </c>
      <c r="K850" s="1">
        <v>9.99</v>
      </c>
      <c r="L850" s="1">
        <v>1.511</v>
      </c>
      <c r="M850" s="1">
        <v>0.527</v>
      </c>
      <c r="N850" s="1">
        <v>184.365</v>
      </c>
      <c r="O850" s="1">
        <v>-5.825</v>
      </c>
      <c r="P850" s="1">
        <v>-13.257</v>
      </c>
      <c r="Q850" s="1">
        <v>5960.167</v>
      </c>
      <c r="R850" s="1">
        <v>214.341</v>
      </c>
      <c r="S850" s="1">
        <v>1806.342</v>
      </c>
      <c r="T850" s="1">
        <v>64.96</v>
      </c>
      <c r="U850" s="1">
        <v>-9.951</v>
      </c>
      <c r="V850" s="1">
        <v>-41.463</v>
      </c>
      <c r="W850" s="1">
        <v>10432.966</v>
      </c>
      <c r="X850" s="1">
        <v>375.192</v>
      </c>
      <c r="Y850" s="1">
        <v>9.826</v>
      </c>
      <c r="Z850" s="1">
        <v>5.428</v>
      </c>
      <c r="AA850" s="1">
        <v>601.55</v>
      </c>
      <c r="AB850" s="1">
        <v>16727.293</v>
      </c>
      <c r="AC850" s="1">
        <v>661.08</v>
      </c>
      <c r="AD850" s="1">
        <v>21.041</v>
      </c>
      <c r="AE850" s="1">
        <v>0.307</v>
      </c>
      <c r="AF850" s="1">
        <v>12.298</v>
      </c>
      <c r="AG850" s="1">
        <v>111824.5</v>
      </c>
      <c r="AH850" s="1">
        <v>2.565</v>
      </c>
      <c r="AI850" s="1">
        <v>-0.162</v>
      </c>
      <c r="AJ850" s="1">
        <v>-4.226</v>
      </c>
      <c r="AK850" s="1">
        <v>3835.696</v>
      </c>
      <c r="AL850" s="1">
        <v>137.94</v>
      </c>
      <c r="AM850" s="1">
        <v>72238.492</v>
      </c>
      <c r="AN850" s="1">
        <v>2597.854</v>
      </c>
      <c r="AO850" s="1">
        <v>20.866</v>
      </c>
      <c r="AP850" s="1">
        <v>65.785</v>
      </c>
      <c r="AQ850" s="1">
        <v>0.447</v>
      </c>
      <c r="AR850" s="1">
        <v>4.909</v>
      </c>
      <c r="AS850" s="1">
        <v>1103.324</v>
      </c>
      <c r="AT850" s="1">
        <v>1890.319</v>
      </c>
      <c r="AU850" s="1">
        <v>67.98</v>
      </c>
      <c r="AV850" s="1">
        <v>30680.131</v>
      </c>
      <c r="AW850" s="1">
        <v>1.11</v>
      </c>
      <c r="AX850" s="1">
        <v>17.641</v>
      </c>
      <c r="AY850" s="1">
        <v>44701.312</v>
      </c>
      <c r="AZ850" s="1">
        <v>1607.557</v>
      </c>
      <c r="BA850" s="1">
        <v>10.283</v>
      </c>
      <c r="BB850" s="1">
        <v>27.939</v>
      </c>
      <c r="BC850" s="1">
        <v>121.88</v>
      </c>
      <c r="BD850" s="1">
        <v>-0.081</v>
      </c>
      <c r="BE850" s="1">
        <v>-5.708</v>
      </c>
      <c r="BF850" s="1">
        <v>967.578</v>
      </c>
      <c r="BG850" s="1">
        <v>10627.553</v>
      </c>
      <c r="BH850" s="1">
        <v>382.19</v>
      </c>
      <c r="BI850" s="1">
        <v>26905.428</v>
      </c>
      <c r="BJ850" s="1">
        <v>57.813</v>
      </c>
      <c r="BK850" s="1">
        <v>24.502</v>
      </c>
      <c r="BL850" s="1">
        <v>1.497</v>
      </c>
      <c r="BM850" s="1">
        <v>16.003</v>
      </c>
      <c r="BN850" s="1">
        <v>1351.143</v>
      </c>
      <c r="BO850" s="1">
        <v>14546.948</v>
      </c>
      <c r="BP850" s="1">
        <v>523.14</v>
      </c>
      <c r="BQ850" s="1">
        <v>37571.211</v>
      </c>
      <c r="BR850" s="1">
        <v>79.134</v>
      </c>
      <c r="BS850" s="1">
        <v>34.215</v>
      </c>
      <c r="BT850" s="1">
        <v>-59.53</v>
      </c>
      <c r="BU850" s="1">
        <v>-9.896</v>
      </c>
      <c r="BV850" s="1">
        <v>-5.1</v>
      </c>
      <c r="BW850" s="1">
        <v>-15.129</v>
      </c>
      <c r="BX850" s="1">
        <v>255.951</v>
      </c>
      <c r="BY850" s="1">
        <v>2811.286</v>
      </c>
      <c r="BZ850" s="1">
        <v>101.1</v>
      </c>
      <c r="CA850" s="1">
        <v>7117.24</v>
      </c>
      <c r="CB850" s="1">
        <v>15.293</v>
      </c>
      <c r="CC850" s="1">
        <v>6.481</v>
      </c>
      <c r="CD850" s="1">
        <v>0.323</v>
      </c>
      <c r="CE850" s="1">
        <v>4.121</v>
      </c>
      <c r="CF850" s="1">
        <v>1280.189</v>
      </c>
      <c r="CG850" s="1">
        <v>139.035</v>
      </c>
      <c r="CH850" s="1">
        <v>5.0</v>
      </c>
      <c r="CI850" s="1">
        <v>35598.191</v>
      </c>
      <c r="CJ850" s="1">
        <v>3.002</v>
      </c>
      <c r="CK850" s="1">
        <v>73.239</v>
      </c>
      <c r="CL850" s="1">
        <v>69877.445</v>
      </c>
      <c r="CM850" s="1">
        <v>2512.946</v>
      </c>
      <c r="CN850" s="1">
        <v>0.756</v>
      </c>
      <c r="CO850" s="1">
        <v>32.418</v>
      </c>
      <c r="CP850" s="1">
        <v>31.21</v>
      </c>
      <c r="CQ850" s="1">
        <v>9.987</v>
      </c>
      <c r="CS850" s="1">
        <v>1.959</v>
      </c>
      <c r="CT850" s="1">
        <v>0.6</v>
      </c>
      <c r="CU850" s="1">
        <v>277.713</v>
      </c>
      <c r="CW850" s="1">
        <v>867.854</v>
      </c>
      <c r="CX850" s="1">
        <v>1.511</v>
      </c>
      <c r="CZ850" s="1">
        <v>0.79</v>
      </c>
      <c r="DA850" s="1">
        <v>18382.645</v>
      </c>
      <c r="DB850" s="1">
        <v>4021.453</v>
      </c>
      <c r="DC850" s="1">
        <v>3.134</v>
      </c>
      <c r="DD850" s="1">
        <v>31.131</v>
      </c>
      <c r="DE850" s="1">
        <v>1095.191</v>
      </c>
      <c r="DF850" s="1">
        <v>11735.661</v>
      </c>
      <c r="DG850" s="1">
        <v>422.04</v>
      </c>
      <c r="DH850" s="1">
        <v>30453.971</v>
      </c>
      <c r="DI850" s="1">
        <v>63.841</v>
      </c>
      <c r="DJ850" s="1">
        <v>27.733</v>
      </c>
      <c r="DK850" s="1">
        <v>36.541</v>
      </c>
      <c r="DL850" s="1">
        <v>1.934</v>
      </c>
      <c r="DM850" s="1">
        <v>7.329</v>
      </c>
      <c r="DN850" s="1">
        <v>80.362</v>
      </c>
      <c r="DO850" s="1">
        <v>2.89</v>
      </c>
      <c r="DP850" s="1">
        <v>203.797</v>
      </c>
      <c r="DQ850" s="1">
        <v>0.437</v>
      </c>
      <c r="DR850" s="1">
        <v>0.186</v>
      </c>
      <c r="DS850" s="1">
        <v>110.394</v>
      </c>
      <c r="DT850" s="1">
        <v>35.656</v>
      </c>
      <c r="DU850" s="1">
        <v>68.269</v>
      </c>
      <c r="DV850" s="1">
        <v>749.954</v>
      </c>
      <c r="DW850" s="1">
        <v>26.97</v>
      </c>
      <c r="DX850" s="1">
        <v>1898.365</v>
      </c>
      <c r="DY850" s="1">
        <v>4.08</v>
      </c>
      <c r="DZ850" s="1">
        <v>1.729</v>
      </c>
    </row>
    <row r="851">
      <c r="A851" s="1" t="s">
        <v>198</v>
      </c>
      <c r="B851" s="1">
        <v>2016.0</v>
      </c>
      <c r="C851" s="1" t="s">
        <v>199</v>
      </c>
      <c r="D851" s="1">
        <v>3.6353292E7</v>
      </c>
      <c r="E851" s="1">
        <v>1.583728033792E12</v>
      </c>
      <c r="F851" s="1">
        <v>-3.588</v>
      </c>
      <c r="G851" s="1">
        <v>-0.746</v>
      </c>
      <c r="H851" s="1">
        <v>551.77</v>
      </c>
      <c r="I851" s="1">
        <v>20.059</v>
      </c>
      <c r="J851" s="1">
        <v>312.489</v>
      </c>
      <c r="K851" s="1">
        <v>11.36</v>
      </c>
      <c r="L851" s="1">
        <v>1.7</v>
      </c>
      <c r="M851" s="1">
        <v>0.515</v>
      </c>
      <c r="N851" s="1">
        <v>180.678</v>
      </c>
      <c r="O851" s="1">
        <v>-0.336</v>
      </c>
      <c r="P851" s="1">
        <v>-0.719</v>
      </c>
      <c r="Q851" s="1">
        <v>5876.262</v>
      </c>
      <c r="R851" s="1">
        <v>213.621</v>
      </c>
      <c r="S851" s="1">
        <v>1788.559</v>
      </c>
      <c r="T851" s="1">
        <v>65.02</v>
      </c>
      <c r="U851" s="1">
        <v>1.442</v>
      </c>
      <c r="V851" s="1">
        <v>5.411</v>
      </c>
      <c r="W851" s="1">
        <v>10469.577</v>
      </c>
      <c r="X851" s="1">
        <v>380.604</v>
      </c>
      <c r="Y851" s="1">
        <v>9.731</v>
      </c>
      <c r="Z851" s="1">
        <v>5.481</v>
      </c>
      <c r="AA851" s="1">
        <v>604.35</v>
      </c>
      <c r="AB851" s="1">
        <v>16624.354</v>
      </c>
      <c r="AC851" s="1">
        <v>668.15</v>
      </c>
      <c r="AD851" s="1">
        <v>21.638</v>
      </c>
      <c r="AE851" s="1">
        <v>-1.204</v>
      </c>
      <c r="AF851" s="1">
        <v>-48.416</v>
      </c>
      <c r="AG851" s="1">
        <v>109289.602</v>
      </c>
      <c r="AH851" s="1">
        <v>2.509</v>
      </c>
      <c r="AI851" s="1">
        <v>-2.408</v>
      </c>
      <c r="AJ851" s="1">
        <v>-62.554</v>
      </c>
      <c r="AK851" s="1">
        <v>3732.261</v>
      </c>
      <c r="AL851" s="1">
        <v>135.68</v>
      </c>
      <c r="AM851" s="1">
        <v>69740.57</v>
      </c>
      <c r="AN851" s="1">
        <v>2535.3</v>
      </c>
      <c r="AO851" s="1">
        <v>20.307</v>
      </c>
      <c r="AP851" s="1">
        <v>65.047</v>
      </c>
      <c r="AQ851" s="1">
        <v>-4.255</v>
      </c>
      <c r="AR851" s="1">
        <v>-46.945</v>
      </c>
      <c r="AS851" s="1">
        <v>1056.379</v>
      </c>
      <c r="AT851" s="1">
        <v>1810.565</v>
      </c>
      <c r="AU851" s="1">
        <v>65.82</v>
      </c>
      <c r="AV851" s="1">
        <v>29058.689</v>
      </c>
      <c r="AW851" s="1">
        <v>2.663</v>
      </c>
      <c r="AX851" s="1">
        <v>42.806</v>
      </c>
      <c r="AY851" s="1">
        <v>45397.883</v>
      </c>
      <c r="AZ851" s="1">
        <v>1650.363</v>
      </c>
      <c r="BA851" s="1">
        <v>9.851</v>
      </c>
      <c r="BB851" s="1">
        <v>27.103</v>
      </c>
      <c r="BC851" s="1">
        <v>120.72</v>
      </c>
      <c r="BD851" s="1">
        <v>0.848</v>
      </c>
      <c r="BE851" s="1">
        <v>0.845</v>
      </c>
      <c r="BF851" s="1">
        <v>968.423</v>
      </c>
      <c r="BG851" s="1">
        <v>10602.341</v>
      </c>
      <c r="BH851" s="1">
        <v>385.43</v>
      </c>
      <c r="BI851" s="1">
        <v>26639.217</v>
      </c>
      <c r="BJ851" s="1">
        <v>57.686</v>
      </c>
      <c r="BK851" s="1">
        <v>24.846</v>
      </c>
      <c r="BL851" s="1">
        <v>1.391</v>
      </c>
      <c r="BM851" s="1">
        <v>11.183</v>
      </c>
      <c r="BN851" s="1">
        <v>1362.326</v>
      </c>
      <c r="BO851" s="1">
        <v>14647.091</v>
      </c>
      <c r="BP851" s="1">
        <v>532.47</v>
      </c>
      <c r="BQ851" s="1">
        <v>37474.633</v>
      </c>
      <c r="BR851" s="1">
        <v>79.693</v>
      </c>
      <c r="BS851" s="1">
        <v>34.953</v>
      </c>
      <c r="BT851" s="1">
        <v>-63.8</v>
      </c>
      <c r="BU851" s="1">
        <v>-10.557</v>
      </c>
      <c r="BV851" s="1">
        <v>-0.373</v>
      </c>
      <c r="BW851" s="1">
        <v>-2.877</v>
      </c>
      <c r="BX851" s="1">
        <v>253.074</v>
      </c>
      <c r="BY851" s="1">
        <v>2770.588</v>
      </c>
      <c r="BZ851" s="1">
        <v>100.72</v>
      </c>
      <c r="CA851" s="1">
        <v>6961.518</v>
      </c>
      <c r="CB851" s="1">
        <v>15.074</v>
      </c>
      <c r="CC851" s="1">
        <v>6.493</v>
      </c>
      <c r="CD851" s="1">
        <v>-1.163</v>
      </c>
      <c r="CE851" s="1">
        <v>-14.89</v>
      </c>
      <c r="CF851" s="1">
        <v>1265.299</v>
      </c>
      <c r="CG851" s="1">
        <v>133.138</v>
      </c>
      <c r="CH851" s="1">
        <v>4.84</v>
      </c>
      <c r="CI851" s="1">
        <v>34805.621</v>
      </c>
      <c r="CJ851" s="1">
        <v>1.282</v>
      </c>
      <c r="CK851" s="1">
        <v>32.221</v>
      </c>
      <c r="CL851" s="1">
        <v>70012.0</v>
      </c>
      <c r="CM851" s="1">
        <v>2545.167</v>
      </c>
      <c r="CN851" s="1">
        <v>0.724</v>
      </c>
      <c r="CO851" s="1">
        <v>32.463</v>
      </c>
      <c r="CP851" s="1">
        <v>35.499</v>
      </c>
      <c r="CQ851" s="1">
        <v>11.36</v>
      </c>
      <c r="CS851" s="1">
        <v>13.741</v>
      </c>
      <c r="CT851" s="1">
        <v>4.289</v>
      </c>
      <c r="CU851" s="1">
        <v>312.476</v>
      </c>
      <c r="CW851" s="1">
        <v>976.487</v>
      </c>
      <c r="CX851" s="1">
        <v>1.7</v>
      </c>
      <c r="CZ851" s="1">
        <v>0.911</v>
      </c>
      <c r="DA851" s="1">
        <v>18379.354</v>
      </c>
      <c r="DB851" s="1">
        <v>3973.037</v>
      </c>
      <c r="DC851" s="1">
        <v>1.793</v>
      </c>
      <c r="DD851" s="1">
        <v>14.061</v>
      </c>
      <c r="DE851" s="1">
        <v>1109.252</v>
      </c>
      <c r="DF851" s="1">
        <v>11876.504</v>
      </c>
      <c r="DG851" s="1">
        <v>431.75</v>
      </c>
      <c r="DH851" s="1">
        <v>30513.115</v>
      </c>
      <c r="DI851" s="1">
        <v>64.619</v>
      </c>
      <c r="DJ851" s="1">
        <v>28.46</v>
      </c>
      <c r="DK851" s="1">
        <v>3.803</v>
      </c>
      <c r="DL851" s="1">
        <v>0.221</v>
      </c>
      <c r="DM851" s="1">
        <v>7.55</v>
      </c>
      <c r="DN851" s="1">
        <v>110.857</v>
      </c>
      <c r="DO851" s="1">
        <v>4.03</v>
      </c>
      <c r="DP851" s="1">
        <v>207.695</v>
      </c>
      <c r="DQ851" s="1">
        <v>0.603</v>
      </c>
      <c r="DR851" s="1">
        <v>0.194</v>
      </c>
      <c r="DS851" s="1">
        <v>14.71</v>
      </c>
      <c r="DT851" s="1">
        <v>9.452</v>
      </c>
      <c r="DU851" s="1">
        <v>77.721</v>
      </c>
      <c r="DV851" s="1">
        <v>850.817</v>
      </c>
      <c r="DW851" s="1">
        <v>30.93</v>
      </c>
      <c r="DX851" s="1">
        <v>2137.947</v>
      </c>
      <c r="DY851" s="1">
        <v>4.629</v>
      </c>
      <c r="DZ851" s="1">
        <v>1.994</v>
      </c>
    </row>
    <row r="852">
      <c r="A852" s="1" t="s">
        <v>198</v>
      </c>
      <c r="B852" s="1">
        <v>2017.0</v>
      </c>
      <c r="C852" s="1" t="s">
        <v>199</v>
      </c>
      <c r="D852" s="1">
        <v>3.6808448E7</v>
      </c>
      <c r="E852" s="1">
        <v>1.631871434752E12</v>
      </c>
      <c r="F852" s="1">
        <v>17.931</v>
      </c>
      <c r="G852" s="1">
        <v>3.597</v>
      </c>
      <c r="H852" s="1">
        <v>642.665</v>
      </c>
      <c r="I852" s="1">
        <v>23.655</v>
      </c>
      <c r="J852" s="1">
        <v>302.92</v>
      </c>
      <c r="K852" s="1">
        <v>11.15</v>
      </c>
      <c r="L852" s="1">
        <v>1.665</v>
      </c>
      <c r="M852" s="1">
        <v>0.599</v>
      </c>
      <c r="N852" s="1">
        <v>172.011</v>
      </c>
      <c r="O852" s="1">
        <v>2.682</v>
      </c>
      <c r="P852" s="1">
        <v>5.73</v>
      </c>
      <c r="Q852" s="1">
        <v>5959.262</v>
      </c>
      <c r="R852" s="1">
        <v>219.351</v>
      </c>
      <c r="S852" s="1">
        <v>1706.402</v>
      </c>
      <c r="T852" s="1">
        <v>62.81</v>
      </c>
      <c r="U852" s="1">
        <v>-2.907</v>
      </c>
      <c r="V852" s="1">
        <v>-11.066</v>
      </c>
      <c r="W852" s="1">
        <v>10039.482</v>
      </c>
      <c r="X852" s="1">
        <v>369.538</v>
      </c>
      <c r="Y852" s="1">
        <v>9.38</v>
      </c>
      <c r="Z852" s="1">
        <v>5.551</v>
      </c>
      <c r="AA852" s="1">
        <v>607.37</v>
      </c>
      <c r="AB852" s="1">
        <v>16500.832</v>
      </c>
      <c r="AC852" s="1">
        <v>669.61</v>
      </c>
      <c r="AD852" s="1">
        <v>21.374</v>
      </c>
      <c r="AE852" s="1">
        <v>1.349</v>
      </c>
      <c r="AF852" s="1">
        <v>53.598</v>
      </c>
      <c r="AG852" s="1">
        <v>109394.312</v>
      </c>
      <c r="AH852" s="1">
        <v>2.467</v>
      </c>
      <c r="AI852" s="1">
        <v>1.279</v>
      </c>
      <c r="AJ852" s="1">
        <v>32.422</v>
      </c>
      <c r="AK852" s="1">
        <v>3482.625</v>
      </c>
      <c r="AL852" s="1">
        <v>128.19</v>
      </c>
      <c r="AM852" s="1">
        <v>69759.023</v>
      </c>
      <c r="AN852" s="1">
        <v>2567.721</v>
      </c>
      <c r="AO852" s="1">
        <v>19.144</v>
      </c>
      <c r="AP852" s="1">
        <v>64.986</v>
      </c>
      <c r="AQ852" s="1">
        <v>3.788</v>
      </c>
      <c r="AR852" s="1">
        <v>40.012</v>
      </c>
      <c r="AS852" s="1">
        <v>1096.391</v>
      </c>
      <c r="AT852" s="1">
        <v>1669.725</v>
      </c>
      <c r="AU852" s="1">
        <v>61.46</v>
      </c>
      <c r="AV852" s="1">
        <v>29786.389</v>
      </c>
      <c r="AW852" s="1">
        <v>3.776</v>
      </c>
      <c r="AX852" s="1">
        <v>62.322</v>
      </c>
      <c r="AY852" s="1">
        <v>46529.668</v>
      </c>
      <c r="AZ852" s="1">
        <v>1712.685</v>
      </c>
      <c r="BA852" s="1">
        <v>9.178</v>
      </c>
      <c r="BB852" s="1">
        <v>27.748</v>
      </c>
      <c r="BC852" s="1">
        <v>115.18</v>
      </c>
      <c r="BD852" s="1">
        <v>2.375</v>
      </c>
      <c r="BE852" s="1">
        <v>18.045</v>
      </c>
      <c r="BF852" s="1">
        <v>986.468</v>
      </c>
      <c r="BG852" s="1">
        <v>10720.094</v>
      </c>
      <c r="BH852" s="1">
        <v>394.59</v>
      </c>
      <c r="BI852" s="1">
        <v>26800.055</v>
      </c>
      <c r="BJ852" s="1">
        <v>58.928</v>
      </c>
      <c r="BK852" s="1">
        <v>24.966</v>
      </c>
      <c r="BL852" s="1">
        <v>2.41</v>
      </c>
      <c r="BM852" s="1">
        <v>21.17</v>
      </c>
      <c r="BN852" s="1">
        <v>1383.496</v>
      </c>
      <c r="BO852" s="1">
        <v>14709.123</v>
      </c>
      <c r="BP852" s="1">
        <v>541.42</v>
      </c>
      <c r="BQ852" s="1">
        <v>37586.383</v>
      </c>
      <c r="BR852" s="1">
        <v>80.856</v>
      </c>
      <c r="BS852" s="1">
        <v>35.014</v>
      </c>
      <c r="BT852" s="1">
        <v>-62.24</v>
      </c>
      <c r="BU852" s="1">
        <v>-10.247</v>
      </c>
      <c r="BV852" s="1">
        <v>-0.128</v>
      </c>
      <c r="BW852" s="1">
        <v>-1.587</v>
      </c>
      <c r="BX852" s="1">
        <v>251.487</v>
      </c>
      <c r="BY852" s="1">
        <v>2733.068</v>
      </c>
      <c r="BZ852" s="1">
        <v>100.6</v>
      </c>
      <c r="CA852" s="1">
        <v>6832.314</v>
      </c>
      <c r="CB852" s="1">
        <v>15.024</v>
      </c>
      <c r="CC852" s="1">
        <v>6.365</v>
      </c>
      <c r="CD852" s="1">
        <v>-1.053</v>
      </c>
      <c r="CE852" s="1">
        <v>-13.32</v>
      </c>
      <c r="CF852" s="1">
        <v>1251.979</v>
      </c>
      <c r="CG852" s="1">
        <v>106.497</v>
      </c>
      <c r="CH852" s="1">
        <v>3.92</v>
      </c>
      <c r="CI852" s="1">
        <v>34013.371</v>
      </c>
      <c r="CJ852" s="1">
        <v>8.124</v>
      </c>
      <c r="CK852" s="1">
        <v>206.769</v>
      </c>
      <c r="CL852" s="1">
        <v>74763.695</v>
      </c>
      <c r="CM852" s="1">
        <v>2751.936</v>
      </c>
      <c r="CN852" s="1">
        <v>0.585</v>
      </c>
      <c r="CO852" s="1">
        <v>31.686</v>
      </c>
      <c r="CP852" s="1">
        <v>34.829</v>
      </c>
      <c r="CQ852" s="1">
        <v>11.145</v>
      </c>
      <c r="CS852" s="1">
        <v>-1.887</v>
      </c>
      <c r="CT852" s="1">
        <v>-0.67</v>
      </c>
      <c r="CU852" s="1">
        <v>302.79</v>
      </c>
      <c r="CW852" s="1">
        <v>946.218</v>
      </c>
      <c r="CX852" s="1">
        <v>1.664</v>
      </c>
      <c r="CZ852" s="1">
        <v>0.881</v>
      </c>
      <c r="DA852" s="1">
        <v>18191.748</v>
      </c>
      <c r="DB852" s="1">
        <v>4026.635</v>
      </c>
      <c r="DC852" s="1">
        <v>2.977</v>
      </c>
      <c r="DD852" s="1">
        <v>22.757</v>
      </c>
      <c r="DE852" s="1">
        <v>1132.01</v>
      </c>
      <c r="DF852" s="1">
        <v>11976.056</v>
      </c>
      <c r="DG852" s="1">
        <v>440.82</v>
      </c>
      <c r="DH852" s="1">
        <v>30754.068</v>
      </c>
      <c r="DI852" s="1">
        <v>65.832</v>
      </c>
      <c r="DJ852" s="1">
        <v>28.65</v>
      </c>
      <c r="DK852" s="1">
        <v>10.118</v>
      </c>
      <c r="DL852" s="1">
        <v>0.722</v>
      </c>
      <c r="DM852" s="1">
        <v>8.273</v>
      </c>
      <c r="DN852" s="1">
        <v>96.989</v>
      </c>
      <c r="DO852" s="1">
        <v>3.57</v>
      </c>
      <c r="DP852" s="1">
        <v>224.751</v>
      </c>
      <c r="DQ852" s="1">
        <v>0.533</v>
      </c>
      <c r="DR852" s="1">
        <v>0.209</v>
      </c>
      <c r="DS852" s="1">
        <v>1.877</v>
      </c>
      <c r="DT852" s="1">
        <v>1.063</v>
      </c>
      <c r="DU852" s="1">
        <v>78.784</v>
      </c>
      <c r="DV852" s="1">
        <v>856.053</v>
      </c>
      <c r="DW852" s="1">
        <v>31.51</v>
      </c>
      <c r="DX852" s="1">
        <v>2140.379</v>
      </c>
      <c r="DY852" s="1">
        <v>4.706</v>
      </c>
      <c r="DZ852" s="1">
        <v>1.994</v>
      </c>
    </row>
    <row r="853">
      <c r="A853" s="1" t="s">
        <v>198</v>
      </c>
      <c r="B853" s="1">
        <v>2018.0</v>
      </c>
      <c r="C853" s="1" t="s">
        <v>199</v>
      </c>
      <c r="D853" s="1">
        <v>3.7294942E7</v>
      </c>
      <c r="E853" s="1">
        <v>1.677189185536E12</v>
      </c>
      <c r="F853" s="1">
        <v>3.286</v>
      </c>
      <c r="G853" s="1">
        <v>0.777</v>
      </c>
      <c r="H853" s="1">
        <v>655.122</v>
      </c>
      <c r="I853" s="1">
        <v>24.433</v>
      </c>
      <c r="J853" s="1">
        <v>282.612</v>
      </c>
      <c r="K853" s="1">
        <v>10.54</v>
      </c>
      <c r="L853" s="1">
        <v>1.593</v>
      </c>
      <c r="M853" s="1">
        <v>0.609</v>
      </c>
      <c r="N853" s="1">
        <v>170.791</v>
      </c>
      <c r="O853" s="1">
        <v>-17.501</v>
      </c>
      <c r="P853" s="1">
        <v>-38.389</v>
      </c>
      <c r="Q853" s="1">
        <v>4852.18</v>
      </c>
      <c r="R853" s="1">
        <v>180.962</v>
      </c>
      <c r="S853" s="1">
        <v>1421.641</v>
      </c>
      <c r="T853" s="1">
        <v>53.02</v>
      </c>
      <c r="U853" s="1">
        <v>-7.896</v>
      </c>
      <c r="V853" s="1">
        <v>-29.179</v>
      </c>
      <c r="W853" s="1">
        <v>9126.125</v>
      </c>
      <c r="X853" s="1">
        <v>340.358</v>
      </c>
      <c r="Y853" s="1">
        <v>8.015</v>
      </c>
      <c r="Z853" s="1">
        <v>4.513</v>
      </c>
      <c r="AA853" s="1">
        <v>613.31</v>
      </c>
      <c r="AB853" s="1">
        <v>16444.857</v>
      </c>
      <c r="AC853" s="1">
        <v>661.51</v>
      </c>
      <c r="AD853" s="1">
        <v>20.609</v>
      </c>
      <c r="AE853" s="1">
        <v>1.387</v>
      </c>
      <c r="AF853" s="1">
        <v>55.854</v>
      </c>
      <c r="AG853" s="1">
        <v>109464.961</v>
      </c>
      <c r="AH853" s="1">
        <v>2.434</v>
      </c>
      <c r="AI853" s="1">
        <v>3.27</v>
      </c>
      <c r="AJ853" s="1">
        <v>83.958</v>
      </c>
      <c r="AK853" s="1">
        <v>3426.202</v>
      </c>
      <c r="AL853" s="1">
        <v>127.78</v>
      </c>
      <c r="AM853" s="1">
        <v>71100.227</v>
      </c>
      <c r="AN853" s="1">
        <v>2651.679</v>
      </c>
      <c r="AO853" s="1">
        <v>19.316</v>
      </c>
      <c r="AP853" s="1">
        <v>66.13</v>
      </c>
      <c r="AQ853" s="1">
        <v>7.343</v>
      </c>
      <c r="AR853" s="1">
        <v>80.511</v>
      </c>
      <c r="AS853" s="1">
        <v>1176.902</v>
      </c>
      <c r="AT853" s="1">
        <v>1896.772</v>
      </c>
      <c r="AU853" s="1">
        <v>70.74</v>
      </c>
      <c r="AV853" s="1">
        <v>31556.617</v>
      </c>
      <c r="AW853" s="1">
        <v>3.216</v>
      </c>
      <c r="AX853" s="1">
        <v>55.083</v>
      </c>
      <c r="AY853" s="1">
        <v>47399.676</v>
      </c>
      <c r="AZ853" s="1">
        <v>1767.768</v>
      </c>
      <c r="BA853" s="1">
        <v>10.694</v>
      </c>
      <c r="BB853" s="1">
        <v>29.351</v>
      </c>
      <c r="BC853" s="1">
        <v>112.98</v>
      </c>
      <c r="BD853" s="1">
        <v>-2.203</v>
      </c>
      <c r="BE853" s="1">
        <v>-26.533</v>
      </c>
      <c r="BF853" s="1">
        <v>959.935</v>
      </c>
      <c r="BG853" s="1">
        <v>10346.979</v>
      </c>
      <c r="BH853" s="1">
        <v>385.89</v>
      </c>
      <c r="BI853" s="1">
        <v>25739.018</v>
      </c>
      <c r="BJ853" s="1">
        <v>58.335</v>
      </c>
      <c r="BK853" s="1">
        <v>23.94</v>
      </c>
      <c r="BL853" s="1">
        <v>-1.229</v>
      </c>
      <c r="BM853" s="1">
        <v>-25.404</v>
      </c>
      <c r="BN853" s="1">
        <v>1358.093</v>
      </c>
      <c r="BO853" s="1">
        <v>14311.056</v>
      </c>
      <c r="BP853" s="1">
        <v>533.73</v>
      </c>
      <c r="BQ853" s="1">
        <v>36414.926</v>
      </c>
      <c r="BR853" s="1">
        <v>80.684</v>
      </c>
      <c r="BS853" s="1">
        <v>33.87</v>
      </c>
      <c r="BT853" s="1">
        <v>-48.2</v>
      </c>
      <c r="BU853" s="1">
        <v>-7.859</v>
      </c>
      <c r="BV853" s="1">
        <v>-0.56</v>
      </c>
      <c r="BW853" s="1">
        <v>-2.653</v>
      </c>
      <c r="BX853" s="1">
        <v>248.834</v>
      </c>
      <c r="BY853" s="1">
        <v>2682.133</v>
      </c>
      <c r="BZ853" s="1">
        <v>100.03</v>
      </c>
      <c r="CA853" s="1">
        <v>6672.05</v>
      </c>
      <c r="CB853" s="1">
        <v>15.121</v>
      </c>
      <c r="CC853" s="1">
        <v>6.206</v>
      </c>
      <c r="CD853" s="1">
        <v>3.342</v>
      </c>
      <c r="CE853" s="1">
        <v>41.835</v>
      </c>
      <c r="CF853" s="1">
        <v>1293.815</v>
      </c>
      <c r="CG853" s="1">
        <v>107.789</v>
      </c>
      <c r="CH853" s="1">
        <v>4.02</v>
      </c>
      <c r="CI853" s="1">
        <v>34691.43</v>
      </c>
      <c r="CJ853" s="1">
        <v>8.926</v>
      </c>
      <c r="CK853" s="1">
        <v>245.639</v>
      </c>
      <c r="CL853" s="1">
        <v>80374.836</v>
      </c>
      <c r="CM853" s="1">
        <v>2997.575</v>
      </c>
      <c r="CN853" s="1">
        <v>0.608</v>
      </c>
      <c r="CO853" s="1">
        <v>32.267</v>
      </c>
      <c r="CP853" s="1">
        <v>32.943</v>
      </c>
      <c r="CQ853" s="1">
        <v>10.542</v>
      </c>
      <c r="CS853" s="1">
        <v>-5.416</v>
      </c>
      <c r="CT853" s="1">
        <v>-1.886</v>
      </c>
      <c r="CU853" s="1">
        <v>282.655</v>
      </c>
      <c r="CW853" s="1">
        <v>883.297</v>
      </c>
      <c r="CX853" s="1">
        <v>1.594</v>
      </c>
      <c r="CZ853" s="1">
        <v>0.822</v>
      </c>
      <c r="DA853" s="1">
        <v>17737.258</v>
      </c>
      <c r="DB853" s="1">
        <v>4082.489</v>
      </c>
      <c r="DC853" s="1">
        <v>-1.374</v>
      </c>
      <c r="DD853" s="1">
        <v>-22.751</v>
      </c>
      <c r="DE853" s="1">
        <v>1109.259</v>
      </c>
      <c r="DF853" s="1">
        <v>11628.923</v>
      </c>
      <c r="DG853" s="1">
        <v>433.7</v>
      </c>
      <c r="DH853" s="1">
        <v>29742.877</v>
      </c>
      <c r="DI853" s="1">
        <v>65.562</v>
      </c>
      <c r="DJ853" s="1">
        <v>27.664</v>
      </c>
      <c r="DK853" s="1">
        <v>5.525</v>
      </c>
      <c r="DL853" s="1">
        <v>0.414</v>
      </c>
      <c r="DM853" s="1">
        <v>8.686</v>
      </c>
      <c r="DN853" s="1">
        <v>101.89</v>
      </c>
      <c r="DO853" s="1">
        <v>3.8</v>
      </c>
      <c r="DP853" s="1">
        <v>232.91</v>
      </c>
      <c r="DQ853" s="1">
        <v>0.574</v>
      </c>
      <c r="DR853" s="1">
        <v>0.217</v>
      </c>
      <c r="DS853" s="1">
        <v>6.212</v>
      </c>
      <c r="DT853" s="1">
        <v>4.478</v>
      </c>
      <c r="DU853" s="1">
        <v>83.262</v>
      </c>
      <c r="DV853" s="1">
        <v>897.441</v>
      </c>
      <c r="DW853" s="1">
        <v>33.47</v>
      </c>
      <c r="DX853" s="1">
        <v>2232.53</v>
      </c>
      <c r="DY853" s="1">
        <v>5.06</v>
      </c>
      <c r="DZ853" s="1">
        <v>2.076</v>
      </c>
    </row>
    <row r="854">
      <c r="A854" s="1" t="s">
        <v>198</v>
      </c>
      <c r="B854" s="1">
        <v>2019.0</v>
      </c>
      <c r="C854" s="1" t="s">
        <v>199</v>
      </c>
      <c r="D854" s="1">
        <v>3.7782884E7</v>
      </c>
      <c r="E854" s="1">
        <v>1.708858146816E12</v>
      </c>
      <c r="F854" s="1">
        <v>1.317</v>
      </c>
      <c r="G854" s="1">
        <v>0.322</v>
      </c>
      <c r="H854" s="1">
        <v>655.179</v>
      </c>
      <c r="I854" s="1">
        <v>24.755</v>
      </c>
      <c r="J854" s="1">
        <v>272.875</v>
      </c>
      <c r="K854" s="1">
        <v>10.31</v>
      </c>
      <c r="L854" s="1">
        <v>1.572</v>
      </c>
      <c r="M854" s="1">
        <v>0.621</v>
      </c>
      <c r="N854" s="1">
        <v>169.916</v>
      </c>
      <c r="O854" s="1">
        <v>-6.525</v>
      </c>
      <c r="P854" s="1">
        <v>-11.807</v>
      </c>
      <c r="Q854" s="1">
        <v>4477.012</v>
      </c>
      <c r="R854" s="1">
        <v>169.154</v>
      </c>
      <c r="S854" s="1">
        <v>1327.056</v>
      </c>
      <c r="T854" s="1">
        <v>50.14</v>
      </c>
      <c r="U854" s="1">
        <v>-1.69</v>
      </c>
      <c r="V854" s="1">
        <v>-5.751</v>
      </c>
      <c r="W854" s="1">
        <v>8856.054</v>
      </c>
      <c r="X854" s="1">
        <v>334.607</v>
      </c>
      <c r="Y854" s="1">
        <v>7.643</v>
      </c>
      <c r="Z854" s="1">
        <v>4.243</v>
      </c>
      <c r="AA854" s="1">
        <v>608.95</v>
      </c>
      <c r="AB854" s="1">
        <v>16117.087</v>
      </c>
      <c r="AC854" s="1">
        <v>656.03</v>
      </c>
      <c r="AD854" s="1">
        <v>20.504</v>
      </c>
      <c r="AE854" s="1">
        <v>-0.551</v>
      </c>
      <c r="AF854" s="1">
        <v>-22.5</v>
      </c>
      <c r="AG854" s="1">
        <v>107455.766</v>
      </c>
      <c r="AH854" s="1">
        <v>2.376</v>
      </c>
      <c r="AI854" s="1">
        <v>-0.243</v>
      </c>
      <c r="AJ854" s="1">
        <v>-6.431</v>
      </c>
      <c r="AK854" s="1">
        <v>3348.077</v>
      </c>
      <c r="AL854" s="1">
        <v>126.5</v>
      </c>
      <c r="AM854" s="1">
        <v>70011.812</v>
      </c>
      <c r="AN854" s="1">
        <v>2645.248</v>
      </c>
      <c r="AO854" s="1">
        <v>19.283</v>
      </c>
      <c r="AP854" s="1">
        <v>66.353</v>
      </c>
      <c r="AQ854" s="1">
        <v>0.819</v>
      </c>
      <c r="AR854" s="1">
        <v>9.64</v>
      </c>
      <c r="AS854" s="1">
        <v>1186.542</v>
      </c>
      <c r="AT854" s="1">
        <v>1930.504</v>
      </c>
      <c r="AU854" s="1">
        <v>72.94</v>
      </c>
      <c r="AV854" s="1">
        <v>31404.232</v>
      </c>
      <c r="AW854" s="1">
        <v>-4.045</v>
      </c>
      <c r="AX854" s="1">
        <v>-71.499</v>
      </c>
      <c r="AY854" s="1">
        <v>44895.184</v>
      </c>
      <c r="AZ854" s="1">
        <v>1696.27</v>
      </c>
      <c r="BA854" s="1">
        <v>11.118</v>
      </c>
      <c r="BB854" s="1">
        <v>29.763</v>
      </c>
      <c r="BC854" s="1">
        <v>111.47</v>
      </c>
      <c r="BD854" s="1">
        <v>-1.069</v>
      </c>
      <c r="BE854" s="1">
        <v>-14.959</v>
      </c>
      <c r="BF854" s="1">
        <v>944.976</v>
      </c>
      <c r="BG854" s="1">
        <v>10104.311</v>
      </c>
      <c r="BH854" s="1">
        <v>381.77</v>
      </c>
      <c r="BI854" s="1">
        <v>25010.689</v>
      </c>
      <c r="BJ854" s="1">
        <v>58.194</v>
      </c>
      <c r="BK854" s="1">
        <v>23.704</v>
      </c>
      <c r="BL854" s="1">
        <v>-0.701</v>
      </c>
      <c r="BM854" s="1">
        <v>-16.741</v>
      </c>
      <c r="BN854" s="1">
        <v>1341.352</v>
      </c>
      <c r="BO854" s="1">
        <v>14015.077</v>
      </c>
      <c r="BP854" s="1">
        <v>529.53</v>
      </c>
      <c r="BQ854" s="1">
        <v>35501.574</v>
      </c>
      <c r="BR854" s="1">
        <v>80.717</v>
      </c>
      <c r="BS854" s="1">
        <v>33.647</v>
      </c>
      <c r="BT854" s="1">
        <v>-47.08</v>
      </c>
      <c r="BU854" s="1">
        <v>-7.731</v>
      </c>
      <c r="BV854" s="1">
        <v>0.463</v>
      </c>
      <c r="BW854" s="1">
        <v>-0.086</v>
      </c>
      <c r="BX854" s="1">
        <v>248.747</v>
      </c>
      <c r="BY854" s="1">
        <v>2659.67</v>
      </c>
      <c r="BZ854" s="1">
        <v>100.49</v>
      </c>
      <c r="CA854" s="1">
        <v>6583.6</v>
      </c>
      <c r="CB854" s="1">
        <v>15.318</v>
      </c>
      <c r="CC854" s="1">
        <v>6.24</v>
      </c>
      <c r="CD854" s="1">
        <v>-0.33</v>
      </c>
      <c r="CE854" s="1">
        <v>-4.264</v>
      </c>
      <c r="CF854" s="1">
        <v>1289.551</v>
      </c>
      <c r="CG854" s="1">
        <v>90.517</v>
      </c>
      <c r="CH854" s="1">
        <v>3.42</v>
      </c>
      <c r="CI854" s="1">
        <v>34130.562</v>
      </c>
      <c r="CJ854" s="1">
        <v>2.205</v>
      </c>
      <c r="CK854" s="1">
        <v>66.083</v>
      </c>
      <c r="CL854" s="1">
        <v>81085.859</v>
      </c>
      <c r="CM854" s="1">
        <v>3063.658</v>
      </c>
      <c r="CN854" s="1">
        <v>0.521</v>
      </c>
      <c r="CO854" s="1">
        <v>32.347</v>
      </c>
      <c r="CP854" s="1">
        <v>32.21</v>
      </c>
      <c r="CQ854" s="1">
        <v>10.307</v>
      </c>
      <c r="CS854" s="1">
        <v>-2.223</v>
      </c>
      <c r="CT854" s="1">
        <v>-0.732</v>
      </c>
      <c r="CU854" s="1">
        <v>272.803</v>
      </c>
      <c r="CW854" s="1">
        <v>852.509</v>
      </c>
      <c r="CX854" s="1">
        <v>1.571</v>
      </c>
      <c r="CZ854" s="1">
        <v>0.808</v>
      </c>
      <c r="DA854" s="1">
        <v>17363.154</v>
      </c>
      <c r="DB854" s="1">
        <v>4059.989</v>
      </c>
      <c r="DC854" s="1">
        <v>-0.955</v>
      </c>
      <c r="DD854" s="1">
        <v>-16.654</v>
      </c>
      <c r="DE854" s="1">
        <v>1092.604</v>
      </c>
      <c r="DF854" s="1">
        <v>11355.406</v>
      </c>
      <c r="DG854" s="1">
        <v>429.04</v>
      </c>
      <c r="DH854" s="1">
        <v>28917.973</v>
      </c>
      <c r="DI854" s="1">
        <v>65.399</v>
      </c>
      <c r="DJ854" s="1">
        <v>27.407</v>
      </c>
      <c r="DK854" s="1">
        <v>7.463</v>
      </c>
      <c r="DL854" s="1">
        <v>0.602</v>
      </c>
      <c r="DM854" s="1">
        <v>9.288</v>
      </c>
      <c r="DN854" s="1">
        <v>107.985</v>
      </c>
      <c r="DO854" s="1">
        <v>4.08</v>
      </c>
      <c r="DP854" s="1">
        <v>245.837</v>
      </c>
      <c r="DQ854" s="1">
        <v>0.622</v>
      </c>
      <c r="DR854" s="1">
        <v>0.233</v>
      </c>
      <c r="DS854" s="1">
        <v>-1.78</v>
      </c>
      <c r="DT854" s="1">
        <v>-1.887</v>
      </c>
      <c r="DU854" s="1">
        <v>81.375</v>
      </c>
      <c r="DV854" s="1">
        <v>870.235</v>
      </c>
      <c r="DW854" s="1">
        <v>32.88</v>
      </c>
      <c r="DX854" s="1">
        <v>2153.758</v>
      </c>
      <c r="DY854" s="1">
        <v>5.012</v>
      </c>
      <c r="DZ854" s="1">
        <v>2.041</v>
      </c>
    </row>
    <row r="855">
      <c r="A855" s="1" t="s">
        <v>198</v>
      </c>
      <c r="B855" s="1">
        <v>2020.0</v>
      </c>
      <c r="C855" s="1" t="s">
        <v>199</v>
      </c>
      <c r="D855" s="1">
        <v>3.8171851E7</v>
      </c>
      <c r="E855" s="1">
        <v>1.62214445056E12</v>
      </c>
      <c r="F855" s="1">
        <v>-7.288</v>
      </c>
      <c r="G855" s="1">
        <v>-1.804</v>
      </c>
      <c r="H855" s="1">
        <v>601.242</v>
      </c>
      <c r="I855" s="1">
        <v>22.951</v>
      </c>
      <c r="J855" s="1">
        <v>262.235</v>
      </c>
      <c r="K855" s="1">
        <v>10.01</v>
      </c>
      <c r="L855" s="1">
        <v>1.531</v>
      </c>
      <c r="M855" s="1">
        <v>0.61</v>
      </c>
      <c r="N855" s="1">
        <v>160.499</v>
      </c>
      <c r="O855" s="1">
        <v>-13.583</v>
      </c>
      <c r="P855" s="1">
        <v>-22.976</v>
      </c>
      <c r="Q855" s="1">
        <v>3829.472</v>
      </c>
      <c r="R855" s="1">
        <v>146.178</v>
      </c>
      <c r="S855" s="1">
        <v>1043.439</v>
      </c>
      <c r="T855" s="1">
        <v>39.83</v>
      </c>
      <c r="U855" s="1">
        <v>-4.825</v>
      </c>
      <c r="V855" s="1">
        <v>-16.145</v>
      </c>
      <c r="W855" s="1">
        <v>8342.862</v>
      </c>
      <c r="X855" s="1">
        <v>318.462</v>
      </c>
      <c r="Y855" s="1">
        <v>6.091</v>
      </c>
      <c r="Z855" s="1">
        <v>3.885</v>
      </c>
      <c r="AA855" s="1">
        <v>596.26</v>
      </c>
      <c r="AB855" s="1">
        <v>15620.411</v>
      </c>
      <c r="AC855" s="1">
        <v>653.9</v>
      </c>
      <c r="AD855" s="1">
        <v>22.015</v>
      </c>
      <c r="AE855" s="1">
        <v>-5.543</v>
      </c>
      <c r="AF855" s="1">
        <v>-225.044</v>
      </c>
      <c r="AG855" s="1">
        <v>100465.242</v>
      </c>
      <c r="AH855" s="1">
        <v>2.364</v>
      </c>
      <c r="AI855" s="1">
        <v>-8.771</v>
      </c>
      <c r="AJ855" s="1">
        <v>-232.018</v>
      </c>
      <c r="AK855" s="1">
        <v>3138.176</v>
      </c>
      <c r="AL855" s="1">
        <v>119.79</v>
      </c>
      <c r="AM855" s="1">
        <v>63220.152</v>
      </c>
      <c r="AN855" s="1">
        <v>2413.23</v>
      </c>
      <c r="AO855" s="1">
        <v>18.319</v>
      </c>
      <c r="AP855" s="1">
        <v>64.143</v>
      </c>
      <c r="AQ855" s="1">
        <v>-2.835</v>
      </c>
      <c r="AR855" s="1">
        <v>-33.637</v>
      </c>
      <c r="AS855" s="1">
        <v>1152.905</v>
      </c>
      <c r="AT855" s="1">
        <v>1974.754</v>
      </c>
      <c r="AU855" s="1">
        <v>75.38</v>
      </c>
      <c r="AV855" s="1">
        <v>30203.023</v>
      </c>
      <c r="AW855" s="1">
        <v>-2.366</v>
      </c>
      <c r="AX855" s="1">
        <v>-40.14</v>
      </c>
      <c r="AY855" s="1">
        <v>43386.16</v>
      </c>
      <c r="AZ855" s="1">
        <v>1656.13</v>
      </c>
      <c r="BA855" s="1">
        <v>11.528</v>
      </c>
      <c r="BB855" s="1">
        <v>30.644</v>
      </c>
      <c r="BC855" s="1">
        <v>104.95</v>
      </c>
      <c r="BD855" s="1">
        <v>1.251</v>
      </c>
      <c r="BE855" s="1">
        <v>9.455</v>
      </c>
      <c r="BF855" s="1">
        <v>954.431</v>
      </c>
      <c r="BG855" s="1">
        <v>10126.571</v>
      </c>
      <c r="BH855" s="1">
        <v>386.55</v>
      </c>
      <c r="BI855" s="1">
        <v>25003.541</v>
      </c>
      <c r="BJ855" s="1">
        <v>59.115</v>
      </c>
      <c r="BK855" s="1">
        <v>25.369</v>
      </c>
      <c r="BL855" s="1">
        <v>0.595</v>
      </c>
      <c r="BM855" s="1">
        <v>7.679</v>
      </c>
      <c r="BN855" s="1">
        <v>1349.031</v>
      </c>
      <c r="BO855" s="1">
        <v>13992.247</v>
      </c>
      <c r="BP855" s="1">
        <v>534.11</v>
      </c>
      <c r="BQ855" s="1">
        <v>35340.98</v>
      </c>
      <c r="BR855" s="1">
        <v>81.681</v>
      </c>
      <c r="BS855" s="1">
        <v>35.857</v>
      </c>
      <c r="BT855" s="1">
        <v>-57.64</v>
      </c>
      <c r="BU855" s="1">
        <v>-9.667</v>
      </c>
      <c r="BV855" s="1">
        <v>-2.967</v>
      </c>
      <c r="BW855" s="1">
        <v>-7.976</v>
      </c>
      <c r="BX855" s="1">
        <v>240.772</v>
      </c>
      <c r="BY855" s="1">
        <v>2554.5</v>
      </c>
      <c r="BZ855" s="1">
        <v>97.51</v>
      </c>
      <c r="CA855" s="1">
        <v>6307.576</v>
      </c>
      <c r="CB855" s="1">
        <v>14.912</v>
      </c>
      <c r="CC855" s="1">
        <v>6.4</v>
      </c>
      <c r="CD855" s="1">
        <v>-13.602</v>
      </c>
      <c r="CE855" s="1">
        <v>-175.404</v>
      </c>
      <c r="CF855" s="1">
        <v>1114.147</v>
      </c>
      <c r="CG855" s="1">
        <v>119.984</v>
      </c>
      <c r="CH855" s="1">
        <v>4.58</v>
      </c>
      <c r="CI855" s="1">
        <v>29187.656</v>
      </c>
      <c r="CJ855" s="1">
        <v>-4.351</v>
      </c>
      <c r="CK855" s="1">
        <v>-133.311</v>
      </c>
      <c r="CL855" s="1">
        <v>76767.219</v>
      </c>
      <c r="CM855" s="1">
        <v>2930.347</v>
      </c>
      <c r="CN855" s="1">
        <v>0.7</v>
      </c>
      <c r="CO855" s="1">
        <v>29.614</v>
      </c>
      <c r="CP855" s="1">
        <v>32.516</v>
      </c>
      <c r="CQ855" s="1">
        <v>10.405</v>
      </c>
      <c r="CS855" s="1">
        <v>0.949</v>
      </c>
      <c r="CT855" s="1">
        <v>0.306</v>
      </c>
      <c r="CU855" s="1">
        <v>272.585</v>
      </c>
      <c r="CW855" s="1">
        <v>851.828</v>
      </c>
      <c r="CX855" s="1">
        <v>1.591</v>
      </c>
      <c r="CZ855" s="1">
        <v>0.864</v>
      </c>
      <c r="DA855" s="1">
        <v>17130.426</v>
      </c>
      <c r="DB855" s="1">
        <v>3834.944</v>
      </c>
      <c r="DC855" s="1">
        <v>1.384</v>
      </c>
      <c r="DD855" s="1">
        <v>15.654</v>
      </c>
      <c r="DE855" s="1">
        <v>1108.259</v>
      </c>
      <c r="DF855" s="1">
        <v>11437.748</v>
      </c>
      <c r="DG855" s="1">
        <v>436.6</v>
      </c>
      <c r="DH855" s="1">
        <v>29033.406</v>
      </c>
      <c r="DI855" s="1">
        <v>66.769</v>
      </c>
      <c r="DJ855" s="1">
        <v>29.457</v>
      </c>
      <c r="DK855" s="1">
        <v>8.506</v>
      </c>
      <c r="DL855" s="1">
        <v>0.765</v>
      </c>
      <c r="DM855" s="1">
        <v>10.054</v>
      </c>
      <c r="DN855" s="1">
        <v>112.125</v>
      </c>
      <c r="DO855" s="1">
        <v>4.28</v>
      </c>
      <c r="DP855" s="1">
        <v>263.378</v>
      </c>
      <c r="DQ855" s="1">
        <v>0.655</v>
      </c>
      <c r="DR855" s="1">
        <v>0.267</v>
      </c>
      <c r="DS855" s="1">
        <v>8.787</v>
      </c>
      <c r="DT855" s="1">
        <v>6.932</v>
      </c>
      <c r="DU855" s="1">
        <v>88.307</v>
      </c>
      <c r="DV855" s="1">
        <v>936.816</v>
      </c>
      <c r="DW855" s="1">
        <v>35.76</v>
      </c>
      <c r="DX855" s="1">
        <v>2313.416</v>
      </c>
      <c r="DY855" s="1">
        <v>5.469</v>
      </c>
      <c r="DZ855" s="1">
        <v>2.347</v>
      </c>
    </row>
    <row r="856">
      <c r="A856" s="1" t="s">
        <v>198</v>
      </c>
      <c r="B856" s="1">
        <v>2021.0</v>
      </c>
      <c r="C856" s="1" t="s">
        <v>199</v>
      </c>
      <c r="D856" s="1">
        <v>3.8454011E7</v>
      </c>
      <c r="E856" s="1">
        <v>1.703443300352E12</v>
      </c>
      <c r="F856" s="1">
        <v>6.675</v>
      </c>
      <c r="G856" s="1">
        <v>1.532</v>
      </c>
      <c r="H856" s="1">
        <v>636.667</v>
      </c>
      <c r="I856" s="1">
        <v>24.482</v>
      </c>
      <c r="J856" s="1">
        <v>264.732</v>
      </c>
      <c r="K856" s="1">
        <v>10.18</v>
      </c>
      <c r="L856" s="1">
        <v>1.566</v>
      </c>
      <c r="M856" s="1">
        <v>0.646</v>
      </c>
      <c r="N856" s="1">
        <v>163.002</v>
      </c>
      <c r="O856" s="1">
        <v>-10.223</v>
      </c>
      <c r="P856" s="1">
        <v>-14.944</v>
      </c>
      <c r="Q856" s="1">
        <v>3412.749</v>
      </c>
      <c r="R856" s="1">
        <v>131.234</v>
      </c>
      <c r="S856" s="1">
        <v>923.181</v>
      </c>
      <c r="T856" s="1">
        <v>35.5</v>
      </c>
      <c r="U856" s="1">
        <v>5.522</v>
      </c>
      <c r="V856" s="1">
        <v>17.584</v>
      </c>
      <c r="W856" s="1">
        <v>8738.931</v>
      </c>
      <c r="X856" s="1">
        <v>336.047</v>
      </c>
      <c r="Y856" s="1">
        <v>5.462</v>
      </c>
      <c r="Z856" s="1">
        <v>3.461</v>
      </c>
      <c r="AA856" s="1">
        <v>602.64</v>
      </c>
      <c r="AB856" s="1">
        <v>15671.708</v>
      </c>
      <c r="AC856" s="1">
        <v>649.93</v>
      </c>
      <c r="AD856" s="1">
        <v>21.567</v>
      </c>
      <c r="AE856" s="1">
        <v>0.705</v>
      </c>
      <c r="AF856" s="1">
        <v>27.035</v>
      </c>
      <c r="AG856" s="1">
        <v>100431.133</v>
      </c>
      <c r="AH856" s="1">
        <v>2.267</v>
      </c>
      <c r="AI856" s="1">
        <v>1.987</v>
      </c>
      <c r="AJ856" s="1">
        <v>47.953</v>
      </c>
      <c r="AK856" s="1">
        <v>3172.621</v>
      </c>
      <c r="AL856" s="1">
        <v>122.0</v>
      </c>
      <c r="AM856" s="1">
        <v>64003.301</v>
      </c>
      <c r="AN856" s="1">
        <v>2461.184</v>
      </c>
      <c r="AO856" s="1">
        <v>18.771</v>
      </c>
      <c r="AP856" s="1">
        <v>64.911</v>
      </c>
      <c r="AQ856" s="1">
        <v>2.895</v>
      </c>
      <c r="AR856" s="1">
        <v>33.378</v>
      </c>
      <c r="AS856" s="1">
        <v>1186.283</v>
      </c>
      <c r="AT856" s="1">
        <v>2141.259</v>
      </c>
      <c r="AU856" s="1">
        <v>82.34</v>
      </c>
      <c r="AV856" s="1">
        <v>30849.398</v>
      </c>
      <c r="AW856" s="1">
        <v>4.067</v>
      </c>
      <c r="AX856" s="1">
        <v>67.363</v>
      </c>
      <c r="AY856" s="1">
        <v>44819.578</v>
      </c>
      <c r="AZ856" s="1">
        <v>1723.493</v>
      </c>
      <c r="BA856" s="1">
        <v>12.669</v>
      </c>
      <c r="BB856" s="1">
        <v>31.287</v>
      </c>
      <c r="BC856" s="1">
        <v>105.94</v>
      </c>
      <c r="BD856" s="1">
        <v>-1.065</v>
      </c>
      <c r="BE856" s="1">
        <v>-12.487</v>
      </c>
      <c r="BF856" s="1">
        <v>941.944</v>
      </c>
      <c r="BG856" s="1">
        <v>9945.126</v>
      </c>
      <c r="BH856" s="1">
        <v>382.43</v>
      </c>
      <c r="BI856" s="1">
        <v>24495.348</v>
      </c>
      <c r="BJ856" s="1">
        <v>58.842</v>
      </c>
      <c r="BK856" s="1">
        <v>24.843</v>
      </c>
      <c r="BL856" s="1">
        <v>-0.968</v>
      </c>
      <c r="BM856" s="1">
        <v>-18.615</v>
      </c>
      <c r="BN856" s="1">
        <v>1330.416</v>
      </c>
      <c r="BO856" s="1">
        <v>13728.867</v>
      </c>
      <c r="BP856" s="1">
        <v>527.93</v>
      </c>
      <c r="BQ856" s="1">
        <v>34597.59</v>
      </c>
      <c r="BR856" s="1">
        <v>81.229</v>
      </c>
      <c r="BS856" s="1">
        <v>35.089</v>
      </c>
      <c r="BT856" s="1">
        <v>-47.29</v>
      </c>
      <c r="BU856" s="1">
        <v>-7.847</v>
      </c>
      <c r="BV856" s="1">
        <v>-5.669</v>
      </c>
      <c r="BW856" s="1">
        <v>-14.208</v>
      </c>
      <c r="BX856" s="1">
        <v>226.564</v>
      </c>
      <c r="BY856" s="1">
        <v>2391.948</v>
      </c>
      <c r="BZ856" s="1">
        <v>91.98</v>
      </c>
      <c r="CA856" s="1">
        <v>5891.811</v>
      </c>
      <c r="CB856" s="1">
        <v>14.152</v>
      </c>
      <c r="CC856" s="1">
        <v>5.975</v>
      </c>
      <c r="CD856" s="1">
        <v>2.65</v>
      </c>
      <c r="CE856" s="1">
        <v>29.52</v>
      </c>
      <c r="CF856" s="1">
        <v>1143.667</v>
      </c>
      <c r="CG856" s="1">
        <v>108.181</v>
      </c>
      <c r="CH856" s="1">
        <v>4.16</v>
      </c>
      <c r="CI856" s="1">
        <v>29741.152</v>
      </c>
      <c r="CJ856" s="1">
        <v>5.816</v>
      </c>
      <c r="CK856" s="1">
        <v>170.427</v>
      </c>
      <c r="CL856" s="1">
        <v>80635.891</v>
      </c>
      <c r="CM856" s="1">
        <v>3100.773</v>
      </c>
      <c r="CN856" s="1">
        <v>0.64</v>
      </c>
      <c r="CO856" s="1">
        <v>30.163</v>
      </c>
      <c r="CP856" s="1">
        <v>32.965</v>
      </c>
      <c r="CQ856" s="1">
        <v>10.549</v>
      </c>
      <c r="CS856" s="1">
        <v>1.382</v>
      </c>
      <c r="CT856" s="1">
        <v>0.449</v>
      </c>
      <c r="CU856" s="1">
        <v>274.325</v>
      </c>
      <c r="CW856" s="1">
        <v>857.264</v>
      </c>
      <c r="CX856" s="1">
        <v>1.623</v>
      </c>
      <c r="CZ856" s="1">
        <v>0.869</v>
      </c>
      <c r="DA856" s="1">
        <v>16901.488</v>
      </c>
      <c r="DB856" s="1">
        <v>3861.98</v>
      </c>
      <c r="DC856" s="1">
        <v>0.029</v>
      </c>
      <c r="DD856" s="1">
        <v>-4.406</v>
      </c>
      <c r="DE856" s="1">
        <v>1103.852</v>
      </c>
      <c r="DF856" s="1">
        <v>11336.919</v>
      </c>
      <c r="DG856" s="1">
        <v>435.95</v>
      </c>
      <c r="DH856" s="1">
        <v>28705.781</v>
      </c>
      <c r="DI856" s="1">
        <v>67.076</v>
      </c>
      <c r="DJ856" s="1">
        <v>29.113</v>
      </c>
      <c r="DK856" s="1">
        <v>25.602</v>
      </c>
      <c r="DL856" s="1">
        <v>2.543</v>
      </c>
      <c r="DM856" s="1">
        <v>12.596</v>
      </c>
      <c r="DN856" s="1">
        <v>157.071</v>
      </c>
      <c r="DO856" s="1">
        <v>6.04</v>
      </c>
      <c r="DP856" s="1">
        <v>327.571</v>
      </c>
      <c r="DQ856" s="1">
        <v>0.929</v>
      </c>
      <c r="DR856" s="1">
        <v>0.332</v>
      </c>
      <c r="DS856" s="1">
        <v>4.284</v>
      </c>
      <c r="DT856" s="1">
        <v>3.557</v>
      </c>
      <c r="DU856" s="1">
        <v>91.864</v>
      </c>
      <c r="DV856" s="1">
        <v>969.99</v>
      </c>
      <c r="DW856" s="1">
        <v>37.3</v>
      </c>
      <c r="DX856" s="1">
        <v>2388.93</v>
      </c>
      <c r="DY856" s="1">
        <v>5.739</v>
      </c>
      <c r="DZ856" s="1">
        <v>2.423</v>
      </c>
    </row>
    <row r="857">
      <c r="A857" s="1" t="s">
        <v>198</v>
      </c>
      <c r="B857" s="1">
        <v>2022.0</v>
      </c>
      <c r="C857" s="1" t="s">
        <v>199</v>
      </c>
      <c r="D857" s="1">
        <v>3.8821209E7</v>
      </c>
      <c r="E857" s="1">
        <v>1.761295597568E12</v>
      </c>
      <c r="F857" s="1">
        <v>24.172</v>
      </c>
      <c r="G857" s="1">
        <v>5.918</v>
      </c>
      <c r="H857" s="1">
        <v>783.086</v>
      </c>
      <c r="I857" s="1">
        <v>30.4</v>
      </c>
      <c r="J857" s="1">
        <v>234.923</v>
      </c>
      <c r="K857" s="1">
        <v>9.12</v>
      </c>
      <c r="L857" s="1">
        <v>1.384</v>
      </c>
      <c r="M857" s="1">
        <v>0.781</v>
      </c>
      <c r="N857" s="1">
        <v>156.795</v>
      </c>
      <c r="O857" s="1">
        <v>-18.485</v>
      </c>
      <c r="P857" s="1">
        <v>-24.258</v>
      </c>
      <c r="Q857" s="1">
        <v>2755.596</v>
      </c>
      <c r="R857" s="1">
        <v>106.976</v>
      </c>
      <c r="S857" s="1">
        <v>698.33</v>
      </c>
      <c r="T857" s="1">
        <v>27.11</v>
      </c>
      <c r="U857" s="1">
        <v>0.495</v>
      </c>
      <c r="V857" s="1">
        <v>1.664</v>
      </c>
      <c r="W857" s="1">
        <v>8699.125</v>
      </c>
      <c r="X857" s="1">
        <v>337.711</v>
      </c>
      <c r="Y857" s="1">
        <v>4.114</v>
      </c>
      <c r="Z857" s="1">
        <v>2.748</v>
      </c>
      <c r="AA857" s="1">
        <v>607.84</v>
      </c>
      <c r="AB857" s="1">
        <v>15657.421</v>
      </c>
      <c r="AC857" s="1">
        <v>658.95</v>
      </c>
      <c r="AD857" s="1">
        <v>21.246</v>
      </c>
      <c r="AE857" s="1">
        <v>2.655</v>
      </c>
      <c r="AF857" s="1">
        <v>102.541</v>
      </c>
      <c r="AG857" s="1">
        <v>102122.555</v>
      </c>
      <c r="AH857" s="1">
        <v>2.251</v>
      </c>
      <c r="AI857" s="1">
        <v>2.885</v>
      </c>
      <c r="AJ857" s="1">
        <v>71.008</v>
      </c>
      <c r="AK857" s="1">
        <v>3092.124</v>
      </c>
      <c r="AL857" s="1">
        <v>120.04</v>
      </c>
      <c r="AM857" s="1">
        <v>65227.008</v>
      </c>
      <c r="AN857" s="1">
        <v>2532.191</v>
      </c>
      <c r="AO857" s="1">
        <v>18.217</v>
      </c>
      <c r="AP857" s="1">
        <v>65.036</v>
      </c>
      <c r="AQ857" s="1">
        <v>4.371</v>
      </c>
      <c r="AR857" s="1">
        <v>51.852</v>
      </c>
      <c r="AS857" s="1">
        <v>1238.135</v>
      </c>
      <c r="AT857" s="1">
        <v>2254.18</v>
      </c>
      <c r="AU857" s="1">
        <v>87.51</v>
      </c>
      <c r="AV857" s="1">
        <v>31893.262</v>
      </c>
      <c r="AW857" s="1">
        <v>7.236</v>
      </c>
      <c r="AX857" s="1">
        <v>124.71</v>
      </c>
      <c r="AY857" s="1">
        <v>47608.074</v>
      </c>
      <c r="AZ857" s="1">
        <v>1848.203</v>
      </c>
      <c r="BA857" s="1">
        <v>13.28</v>
      </c>
      <c r="BB857" s="1">
        <v>31.8</v>
      </c>
      <c r="BC857" s="1">
        <v>103.32</v>
      </c>
      <c r="BD857" s="1">
        <v>4.0</v>
      </c>
      <c r="BE857" s="1">
        <v>35.268</v>
      </c>
      <c r="BF857" s="1">
        <v>977.212</v>
      </c>
      <c r="BG857" s="1">
        <v>10245.173</v>
      </c>
      <c r="BH857" s="1">
        <v>397.73</v>
      </c>
      <c r="BI857" s="1">
        <v>25172.115</v>
      </c>
      <c r="BJ857" s="1">
        <v>60.358</v>
      </c>
      <c r="BK857" s="1">
        <v>25.099</v>
      </c>
      <c r="BL857" s="1">
        <v>3.196</v>
      </c>
      <c r="BM857" s="1">
        <v>30.894</v>
      </c>
      <c r="BN857" s="1">
        <v>1361.31</v>
      </c>
      <c r="BO857" s="1">
        <v>13881.844</v>
      </c>
      <c r="BP857" s="1">
        <v>538.91</v>
      </c>
      <c r="BQ857" s="1">
        <v>35066.141</v>
      </c>
      <c r="BR857" s="1">
        <v>81.783</v>
      </c>
      <c r="BS857" s="1">
        <v>34.964</v>
      </c>
      <c r="BT857" s="1">
        <v>-51.11</v>
      </c>
      <c r="BU857" s="1">
        <v>-8.408</v>
      </c>
      <c r="BV857" s="1">
        <v>-5.819</v>
      </c>
      <c r="BW857" s="1">
        <v>-13.707</v>
      </c>
      <c r="BX857" s="1">
        <v>212.856</v>
      </c>
      <c r="BY857" s="1">
        <v>2231.512</v>
      </c>
      <c r="BZ857" s="1">
        <v>86.63</v>
      </c>
      <c r="CA857" s="1">
        <v>5482.993</v>
      </c>
      <c r="CB857" s="1">
        <v>13.147</v>
      </c>
      <c r="CC857" s="1">
        <v>5.467</v>
      </c>
      <c r="CD857" s="1">
        <v>3.796</v>
      </c>
      <c r="CE857" s="1">
        <v>43.414</v>
      </c>
      <c r="CF857" s="1">
        <v>1187.081</v>
      </c>
      <c r="CG857" s="1">
        <v>139.614</v>
      </c>
      <c r="CH857" s="1">
        <v>5.42</v>
      </c>
      <c r="CI857" s="1">
        <v>30578.148</v>
      </c>
      <c r="CJ857" s="1">
        <v>2.742</v>
      </c>
      <c r="CK857" s="1">
        <v>85.012</v>
      </c>
      <c r="CL857" s="1">
        <v>82063.008</v>
      </c>
      <c r="CM857" s="1">
        <v>3185.785</v>
      </c>
      <c r="CN857" s="1">
        <v>0.823</v>
      </c>
      <c r="CO857" s="1">
        <v>30.489</v>
      </c>
      <c r="CP857" s="1">
        <v>29.748</v>
      </c>
      <c r="CQ857" s="1">
        <v>9.519</v>
      </c>
      <c r="CS857" s="1">
        <v>-9.761</v>
      </c>
      <c r="CT857" s="1">
        <v>-3.218</v>
      </c>
      <c r="CU857" s="1">
        <v>245.207</v>
      </c>
      <c r="CW857" s="1">
        <v>766.272</v>
      </c>
      <c r="CX857" s="1">
        <v>1.445</v>
      </c>
      <c r="CZ857" s="1">
        <v>0.764</v>
      </c>
      <c r="DA857" s="1">
        <v>16973.969</v>
      </c>
      <c r="DB857" s="1">
        <v>3964.521</v>
      </c>
      <c r="DC857" s="1">
        <v>4.999</v>
      </c>
      <c r="DD857" s="1">
        <v>44.601</v>
      </c>
      <c r="DE857" s="1">
        <v>1148.453</v>
      </c>
      <c r="DF857" s="1">
        <v>11650.333</v>
      </c>
      <c r="DG857" s="1">
        <v>452.28</v>
      </c>
      <c r="DH857" s="1">
        <v>29583.146</v>
      </c>
      <c r="DI857" s="1">
        <v>68.636</v>
      </c>
      <c r="DJ857" s="1">
        <v>29.497</v>
      </c>
      <c r="DK857" s="1">
        <v>12.186</v>
      </c>
      <c r="DL857" s="1">
        <v>1.5</v>
      </c>
      <c r="DM857" s="1">
        <v>14.097</v>
      </c>
      <c r="DN857" s="1">
        <v>181.602</v>
      </c>
      <c r="DO857" s="1">
        <v>7.05</v>
      </c>
      <c r="DP857" s="1">
        <v>363.12</v>
      </c>
      <c r="DQ857" s="1">
        <v>1.07</v>
      </c>
      <c r="DR857" s="1">
        <v>0.362</v>
      </c>
      <c r="DS857" s="1">
        <v>5.848</v>
      </c>
      <c r="DT857" s="1">
        <v>5.133</v>
      </c>
      <c r="DU857" s="1">
        <v>96.997</v>
      </c>
      <c r="DV857" s="1">
        <v>988.635</v>
      </c>
      <c r="DW857" s="1">
        <v>38.38</v>
      </c>
      <c r="DX857" s="1">
        <v>2498.554</v>
      </c>
      <c r="DY857" s="1">
        <v>5.824</v>
      </c>
      <c r="DZ857" s="1">
        <v>2.491</v>
      </c>
    </row>
    <row r="858">
      <c r="A858" s="1" t="s">
        <v>198</v>
      </c>
      <c r="B858" s="1">
        <v>2023.0</v>
      </c>
      <c r="C858" s="1" t="s">
        <v>199</v>
      </c>
      <c r="D858" s="1">
        <v>3.9299053E7</v>
      </c>
      <c r="F858" s="1">
        <v>10.87</v>
      </c>
      <c r="G858" s="1">
        <v>3.305</v>
      </c>
      <c r="H858" s="1">
        <v>857.653</v>
      </c>
      <c r="I858" s="1">
        <v>33.705</v>
      </c>
      <c r="J858" s="1">
        <v>264.129</v>
      </c>
      <c r="K858" s="1">
        <v>10.38</v>
      </c>
      <c r="L858" s="1">
        <v>1.639</v>
      </c>
      <c r="M858" s="1">
        <v>0.883</v>
      </c>
      <c r="N858" s="1">
        <v>165.148</v>
      </c>
      <c r="O858" s="1">
        <v>-3.747</v>
      </c>
      <c r="P858" s="1">
        <v>-4.009</v>
      </c>
      <c r="Q858" s="1">
        <v>2620.087</v>
      </c>
      <c r="R858" s="1">
        <v>102.967</v>
      </c>
      <c r="S858" s="1">
        <v>623.934</v>
      </c>
      <c r="T858" s="1">
        <v>24.52</v>
      </c>
      <c r="U858" s="1">
        <v>4.396</v>
      </c>
      <c r="V858" s="1">
        <v>14.845</v>
      </c>
      <c r="W858" s="1">
        <v>8971.103</v>
      </c>
      <c r="X858" s="1">
        <v>352.556</v>
      </c>
      <c r="Y858" s="1">
        <v>3.872</v>
      </c>
      <c r="Z858" s="1">
        <v>2.697</v>
      </c>
      <c r="AA858" s="1">
        <v>605.52</v>
      </c>
      <c r="AB858" s="1">
        <v>15408.005</v>
      </c>
      <c r="AC858" s="1">
        <v>633.19</v>
      </c>
      <c r="AD858" s="1">
        <v>20.543</v>
      </c>
      <c r="AE858" s="1">
        <v>-1.934</v>
      </c>
      <c r="AF858" s="1">
        <v>-76.661</v>
      </c>
      <c r="AG858" s="1">
        <v>98930.125</v>
      </c>
      <c r="AI858" s="1">
        <v>0.242</v>
      </c>
      <c r="AJ858" s="1">
        <v>6.137</v>
      </c>
      <c r="AK858" s="1">
        <v>3130.101</v>
      </c>
      <c r="AL858" s="1">
        <v>123.01</v>
      </c>
      <c r="AM858" s="1">
        <v>64590.066</v>
      </c>
      <c r="AN858" s="1">
        <v>2538.329</v>
      </c>
      <c r="AO858" s="1">
        <v>19.427</v>
      </c>
      <c r="AP858" s="1">
        <v>66.492</v>
      </c>
      <c r="AQ858" s="1">
        <v>0.249</v>
      </c>
      <c r="AR858" s="1">
        <v>3.085</v>
      </c>
      <c r="AS858" s="1">
        <v>1241.22</v>
      </c>
      <c r="AT858" s="1">
        <v>2378.174</v>
      </c>
      <c r="AU858" s="1">
        <v>93.46</v>
      </c>
      <c r="AV858" s="1">
        <v>31583.967</v>
      </c>
      <c r="AW858" s="1">
        <v>2.709</v>
      </c>
      <c r="AX858" s="1">
        <v>50.059</v>
      </c>
      <c r="AY858" s="1">
        <v>48302.988</v>
      </c>
      <c r="AZ858" s="1">
        <v>1898.262</v>
      </c>
      <c r="BA858" s="1">
        <v>14.76</v>
      </c>
      <c r="BB858" s="1">
        <v>32.514</v>
      </c>
      <c r="BC858" s="1">
        <v>104.57</v>
      </c>
      <c r="BD858" s="1">
        <v>-9.3</v>
      </c>
      <c r="BE858" s="1">
        <v>-97.368</v>
      </c>
      <c r="BF858" s="1">
        <v>879.844</v>
      </c>
      <c r="BG858" s="1">
        <v>9267.399</v>
      </c>
      <c r="BH858" s="1">
        <v>364.2</v>
      </c>
      <c r="BI858" s="1">
        <v>22388.414</v>
      </c>
      <c r="BJ858" s="1">
        <v>57.518</v>
      </c>
      <c r="BK858" s="1">
        <v>23.048</v>
      </c>
      <c r="BL858" s="1">
        <v>-4.902</v>
      </c>
      <c r="BM858" s="1">
        <v>-82.169</v>
      </c>
      <c r="BN858" s="1">
        <v>1279.141</v>
      </c>
      <c r="BO858" s="1">
        <v>12981.992</v>
      </c>
      <c r="BP858" s="1">
        <v>510.18</v>
      </c>
      <c r="BQ858" s="1">
        <v>32548.91</v>
      </c>
      <c r="BR858" s="1">
        <v>80.573</v>
      </c>
      <c r="BS858" s="1">
        <v>33.508</v>
      </c>
      <c r="BT858" s="1">
        <v>-27.67</v>
      </c>
      <c r="BU858" s="1">
        <v>-4.57</v>
      </c>
      <c r="BV858" s="1">
        <v>2.072</v>
      </c>
      <c r="BW858" s="1">
        <v>2.821</v>
      </c>
      <c r="BX858" s="1">
        <v>215.677</v>
      </c>
      <c r="BY858" s="1">
        <v>2265.194</v>
      </c>
      <c r="BZ858" s="1">
        <v>89.02</v>
      </c>
      <c r="CA858" s="1">
        <v>5488.1</v>
      </c>
      <c r="CB858" s="1">
        <v>14.059</v>
      </c>
      <c r="CC858" s="1">
        <v>5.65</v>
      </c>
      <c r="CD858" s="1">
        <v>0.595</v>
      </c>
      <c r="CE858" s="1">
        <v>7.061</v>
      </c>
      <c r="CF858" s="1">
        <v>1194.142</v>
      </c>
      <c r="CG858" s="1">
        <v>127.993</v>
      </c>
      <c r="CH858" s="1">
        <v>5.03</v>
      </c>
      <c r="CI858" s="1">
        <v>30386.016</v>
      </c>
      <c r="CJ858" s="1">
        <v>1.38</v>
      </c>
      <c r="CK858" s="1">
        <v>43.948</v>
      </c>
      <c r="CL858" s="1">
        <v>82183.484</v>
      </c>
      <c r="CM858" s="1">
        <v>3229.733</v>
      </c>
      <c r="CN858" s="1">
        <v>0.794</v>
      </c>
      <c r="CO858" s="1">
        <v>31.281</v>
      </c>
      <c r="CP858" s="1">
        <v>30.628</v>
      </c>
      <c r="CQ858" s="1">
        <v>9.801</v>
      </c>
      <c r="CS858" s="1">
        <v>2.961</v>
      </c>
      <c r="CT858" s="1">
        <v>0.881</v>
      </c>
      <c r="CU858" s="1">
        <v>249.397</v>
      </c>
      <c r="CW858" s="1">
        <v>779.364</v>
      </c>
      <c r="CX858" s="1">
        <v>1.548</v>
      </c>
      <c r="CZ858" s="1">
        <v>0.802</v>
      </c>
      <c r="DA858" s="1">
        <v>16112.093</v>
      </c>
      <c r="DB858" s="1">
        <v>3887.86</v>
      </c>
      <c r="DC858" s="1">
        <v>-6.153</v>
      </c>
      <c r="DD858" s="1">
        <v>-84.989</v>
      </c>
      <c r="DE858" s="1">
        <v>1063.464</v>
      </c>
      <c r="DF858" s="1">
        <v>10716.798</v>
      </c>
      <c r="DG858" s="1">
        <v>421.16</v>
      </c>
      <c r="DH858" s="1">
        <v>27060.809</v>
      </c>
      <c r="DI858" s="1">
        <v>66.514</v>
      </c>
      <c r="DJ858" s="1">
        <v>27.858</v>
      </c>
      <c r="DK858" s="1">
        <v>46.363</v>
      </c>
      <c r="DL858" s="1">
        <v>6.385</v>
      </c>
      <c r="DM858" s="1">
        <v>20.481</v>
      </c>
      <c r="DN858" s="1">
        <v>194.407</v>
      </c>
      <c r="DO858" s="1">
        <v>7.64</v>
      </c>
      <c r="DP858" s="1">
        <v>521.169</v>
      </c>
      <c r="DQ858" s="1">
        <v>1.207</v>
      </c>
      <c r="DR858" s="1">
        <v>0.537</v>
      </c>
      <c r="DS858" s="1">
        <v>2.616</v>
      </c>
      <c r="DT858" s="1">
        <v>1.809</v>
      </c>
      <c r="DU858" s="1">
        <v>98.806</v>
      </c>
      <c r="DV858" s="1">
        <v>990.864</v>
      </c>
      <c r="DW858" s="1">
        <v>38.94</v>
      </c>
      <c r="DX858" s="1">
        <v>2514.208</v>
      </c>
      <c r="DY858" s="1">
        <v>6.15</v>
      </c>
      <c r="DZ858" s="1">
        <v>2.588</v>
      </c>
    </row>
    <row r="859">
      <c r="A859" s="1" t="s">
        <v>198</v>
      </c>
      <c r="B859" s="1">
        <v>2024.0</v>
      </c>
      <c r="C859" s="1" t="s">
        <v>199</v>
      </c>
      <c r="D859" s="1">
        <v>3.9742378E7</v>
      </c>
      <c r="F859" s="1">
        <v>-2.16</v>
      </c>
      <c r="G859" s="1">
        <v>-0.728</v>
      </c>
      <c r="H859" s="1">
        <v>829.771</v>
      </c>
      <c r="I859" s="1">
        <v>32.977</v>
      </c>
      <c r="J859" s="1">
        <v>275.021</v>
      </c>
      <c r="K859" s="1">
        <v>10.93</v>
      </c>
      <c r="L859" s="1">
        <v>1.743</v>
      </c>
      <c r="M859" s="1">
        <v>0.863</v>
      </c>
      <c r="N859" s="1">
        <v>174.814</v>
      </c>
      <c r="O859" s="1">
        <v>-21.195</v>
      </c>
      <c r="P859" s="1">
        <v>-21.824</v>
      </c>
      <c r="Q859" s="1">
        <v>2041.719</v>
      </c>
      <c r="R859" s="1">
        <v>81.143</v>
      </c>
      <c r="S859" s="1">
        <v>657.233</v>
      </c>
      <c r="T859" s="1">
        <v>26.12</v>
      </c>
      <c r="U859" s="1">
        <v>-9.915</v>
      </c>
      <c r="V859" s="1">
        <v>-34.956</v>
      </c>
      <c r="W859" s="1">
        <v>7991.462</v>
      </c>
      <c r="X859" s="1">
        <v>317.6</v>
      </c>
      <c r="Y859" s="1">
        <v>4.165</v>
      </c>
      <c r="Z859" s="1">
        <v>2.123</v>
      </c>
      <c r="AA859" s="1">
        <v>614.68</v>
      </c>
      <c r="AB859" s="1">
        <v>15466.613</v>
      </c>
      <c r="AC859" s="1">
        <v>627.18</v>
      </c>
      <c r="AD859" s="1">
        <v>20.194</v>
      </c>
      <c r="AE859" s="1">
        <v>-0.043</v>
      </c>
      <c r="AF859" s="1">
        <v>-1.665</v>
      </c>
      <c r="AG859" s="1">
        <v>97784.664</v>
      </c>
      <c r="AI859" s="1">
        <v>1.472</v>
      </c>
      <c r="AJ859" s="1">
        <v>37.367</v>
      </c>
      <c r="AK859" s="1">
        <v>3271.319</v>
      </c>
      <c r="AL859" s="1">
        <v>130.01</v>
      </c>
      <c r="AM859" s="1">
        <v>64809.797</v>
      </c>
      <c r="AN859" s="1">
        <v>2575.696</v>
      </c>
      <c r="AO859" s="1">
        <v>20.729</v>
      </c>
      <c r="AP859" s="1">
        <v>67.389</v>
      </c>
      <c r="AQ859" s="1">
        <v>3.556</v>
      </c>
      <c r="AR859" s="1">
        <v>44.134</v>
      </c>
      <c r="AS859" s="1">
        <v>1285.354</v>
      </c>
      <c r="AT859" s="1">
        <v>2478.966</v>
      </c>
      <c r="AU859" s="1">
        <v>98.52</v>
      </c>
      <c r="AV859" s="1">
        <v>32342.15</v>
      </c>
      <c r="AW859" s="1">
        <v>2.283</v>
      </c>
      <c r="AX859" s="1">
        <v>43.328</v>
      </c>
      <c r="AY859" s="1">
        <v>48854.398</v>
      </c>
      <c r="AZ859" s="1">
        <v>1941.59</v>
      </c>
      <c r="BA859" s="1">
        <v>15.708</v>
      </c>
      <c r="BB859" s="1">
        <v>33.629</v>
      </c>
      <c r="BC859" s="1">
        <v>109.64</v>
      </c>
      <c r="BD859" s="1">
        <v>-4.862</v>
      </c>
      <c r="BE859" s="1">
        <v>-42.777</v>
      </c>
      <c r="BF859" s="1">
        <v>837.067</v>
      </c>
      <c r="BG859" s="1">
        <v>8724.44</v>
      </c>
      <c r="BH859" s="1">
        <v>346.73</v>
      </c>
      <c r="BI859" s="1">
        <v>21062.318</v>
      </c>
      <c r="BJ859" s="1">
        <v>55.284</v>
      </c>
      <c r="BK859" s="1">
        <v>21.901</v>
      </c>
      <c r="BL859" s="1">
        <v>-2.559</v>
      </c>
      <c r="BM859" s="1">
        <v>-32.73</v>
      </c>
      <c r="BN859" s="1">
        <v>1246.412</v>
      </c>
      <c r="BO859" s="1">
        <v>12509.82</v>
      </c>
      <c r="BP859" s="1">
        <v>497.17</v>
      </c>
      <c r="BQ859" s="1">
        <v>31362.285</v>
      </c>
      <c r="BR859" s="1">
        <v>79.271</v>
      </c>
      <c r="BS859" s="1">
        <v>32.611</v>
      </c>
      <c r="BT859" s="1">
        <v>-12.5</v>
      </c>
      <c r="BU859" s="1">
        <v>-2.034</v>
      </c>
      <c r="BV859" s="1">
        <v>-3.347</v>
      </c>
      <c r="BW859" s="1">
        <v>-7.219</v>
      </c>
      <c r="BX859" s="1">
        <v>208.458</v>
      </c>
      <c r="BY859" s="1">
        <v>2168.466</v>
      </c>
      <c r="BZ859" s="1">
        <v>86.18</v>
      </c>
      <c r="CA859" s="1">
        <v>5245.225</v>
      </c>
      <c r="CB859" s="1">
        <v>13.741</v>
      </c>
      <c r="CC859" s="1">
        <v>5.454</v>
      </c>
      <c r="CD859" s="1">
        <v>1.261</v>
      </c>
      <c r="CE859" s="1">
        <v>15.057</v>
      </c>
      <c r="CF859" s="1">
        <v>1209.199</v>
      </c>
      <c r="CG859" s="1">
        <v>135.12</v>
      </c>
      <c r="CH859" s="1">
        <v>5.37</v>
      </c>
      <c r="CI859" s="1">
        <v>30425.928</v>
      </c>
      <c r="CJ859" s="1">
        <v>4.407</v>
      </c>
      <c r="CK859" s="1">
        <v>142.339</v>
      </c>
      <c r="CL859" s="1">
        <v>84848.281</v>
      </c>
      <c r="CM859" s="1">
        <v>3372.073</v>
      </c>
      <c r="CN859" s="1">
        <v>0.856</v>
      </c>
      <c r="CO859" s="1">
        <v>31.637</v>
      </c>
      <c r="CP859" s="1">
        <v>30.724</v>
      </c>
      <c r="CQ859" s="1">
        <v>9.832</v>
      </c>
      <c r="CS859" s="1">
        <v>0.313</v>
      </c>
      <c r="CT859" s="1">
        <v>0.096</v>
      </c>
      <c r="CU859" s="1">
        <v>247.387</v>
      </c>
      <c r="CW859" s="1">
        <v>773.084</v>
      </c>
      <c r="CX859" s="1">
        <v>1.568</v>
      </c>
      <c r="CZ859" s="1">
        <v>0.804</v>
      </c>
      <c r="DA859" s="1">
        <v>15781.139</v>
      </c>
      <c r="DB859" s="1">
        <v>3886.195</v>
      </c>
      <c r="DC859" s="1">
        <v>-2.405</v>
      </c>
      <c r="DD859" s="1">
        <v>-25.51</v>
      </c>
      <c r="DE859" s="1">
        <v>1037.954</v>
      </c>
      <c r="DF859" s="1">
        <v>10341.354</v>
      </c>
      <c r="DG859" s="1">
        <v>410.99</v>
      </c>
      <c r="DH859" s="1">
        <v>26117.061</v>
      </c>
      <c r="DI859" s="1">
        <v>65.53</v>
      </c>
      <c r="DJ859" s="1">
        <v>27.157</v>
      </c>
      <c r="DK859" s="1">
        <v>12.136</v>
      </c>
      <c r="DL859" s="1">
        <v>2.486</v>
      </c>
      <c r="DM859" s="1">
        <v>22.967</v>
      </c>
      <c r="DN859" s="1">
        <v>206.58</v>
      </c>
      <c r="DO859" s="1">
        <v>8.21</v>
      </c>
      <c r="DP859" s="1">
        <v>577.899</v>
      </c>
      <c r="DQ859" s="1">
        <v>1.309</v>
      </c>
      <c r="DR859" s="1">
        <v>0.601</v>
      </c>
      <c r="DS859" s="1">
        <v>15.599</v>
      </c>
      <c r="DT859" s="1">
        <v>15.413</v>
      </c>
      <c r="DU859" s="1">
        <v>114.219</v>
      </c>
      <c r="DV859" s="1">
        <v>1135.312</v>
      </c>
      <c r="DW859" s="1">
        <v>45.12</v>
      </c>
      <c r="DX859" s="1">
        <v>2873.988</v>
      </c>
      <c r="DY859" s="1">
        <v>7.194</v>
      </c>
      <c r="DZ859" s="1">
        <v>2.988</v>
      </c>
    </row>
    <row r="860">
      <c r="A860" s="1" t="s">
        <v>200</v>
      </c>
      <c r="B860" s="1">
        <v>2000.0</v>
      </c>
      <c r="C860" s="1" t="s">
        <v>201</v>
      </c>
      <c r="D860" s="1">
        <v>453286.0</v>
      </c>
      <c r="E860" s="1">
        <v>1.540942336E9</v>
      </c>
      <c r="J860" s="1">
        <v>0.0</v>
      </c>
      <c r="K860" s="1">
        <v>0.0</v>
      </c>
      <c r="L860" s="1">
        <v>0.0</v>
      </c>
      <c r="N860" s="1">
        <v>600.0</v>
      </c>
      <c r="S860" s="1">
        <v>0.0</v>
      </c>
      <c r="T860" s="1">
        <v>0.0</v>
      </c>
      <c r="V860" s="1">
        <v>0.0</v>
      </c>
      <c r="W860" s="1">
        <v>0.0</v>
      </c>
      <c r="X860" s="1">
        <v>0.0</v>
      </c>
      <c r="Y860" s="1">
        <v>0.0</v>
      </c>
      <c r="AA860" s="1">
        <v>0.15</v>
      </c>
      <c r="AB860" s="1">
        <v>330.917</v>
      </c>
      <c r="AC860" s="1">
        <v>0.15</v>
      </c>
      <c r="AE860" s="1">
        <v>156.053</v>
      </c>
      <c r="AF860" s="1">
        <v>0.823</v>
      </c>
      <c r="AG860" s="1">
        <v>2979.079</v>
      </c>
      <c r="AH860" s="1">
        <v>0.876</v>
      </c>
      <c r="AK860" s="1">
        <v>308.856</v>
      </c>
      <c r="AL860" s="1">
        <v>0.14</v>
      </c>
      <c r="AO860" s="1">
        <v>93.333</v>
      </c>
      <c r="AT860" s="1">
        <v>0.0</v>
      </c>
      <c r="AU860" s="1">
        <v>0.0</v>
      </c>
      <c r="AX860" s="1">
        <v>0.0</v>
      </c>
      <c r="AY860" s="1">
        <v>0.0</v>
      </c>
      <c r="AZ860" s="1">
        <v>0.0</v>
      </c>
      <c r="BA860" s="1">
        <v>0.0</v>
      </c>
      <c r="BC860" s="1">
        <v>0.09</v>
      </c>
      <c r="BG860" s="1">
        <v>0.0</v>
      </c>
      <c r="BH860" s="1">
        <v>0.0</v>
      </c>
      <c r="BJ860" s="1">
        <v>0.0</v>
      </c>
      <c r="BO860" s="1">
        <v>22.061</v>
      </c>
      <c r="BP860" s="1">
        <v>0.01</v>
      </c>
      <c r="BR860" s="1">
        <v>6.667</v>
      </c>
      <c r="BT860" s="1">
        <v>0.0</v>
      </c>
      <c r="BU860" s="1">
        <v>0.0</v>
      </c>
      <c r="BY860" s="1">
        <v>0.0</v>
      </c>
      <c r="BZ860" s="1">
        <v>0.0</v>
      </c>
      <c r="CB860" s="1">
        <v>0.0</v>
      </c>
      <c r="CG860" s="1">
        <v>308.856</v>
      </c>
      <c r="CH860" s="1">
        <v>0.14</v>
      </c>
      <c r="CK860" s="1">
        <v>0.0</v>
      </c>
      <c r="CL860" s="1">
        <v>0.0</v>
      </c>
      <c r="CM860" s="1">
        <v>0.0</v>
      </c>
      <c r="CN860" s="1">
        <v>93.333</v>
      </c>
      <c r="CQ860" s="1">
        <v>0.0</v>
      </c>
      <c r="CR860" s="1">
        <v>0.0</v>
      </c>
      <c r="CU860" s="1">
        <v>0.0</v>
      </c>
      <c r="CV860" s="1">
        <v>0.0</v>
      </c>
      <c r="CX860" s="1">
        <v>0.0</v>
      </c>
      <c r="CY860" s="1">
        <v>0.0</v>
      </c>
      <c r="DA860" s="1">
        <v>330.917</v>
      </c>
      <c r="DB860" s="1">
        <v>1.35</v>
      </c>
      <c r="DF860" s="1">
        <v>22.061</v>
      </c>
      <c r="DG860" s="1">
        <v>0.01</v>
      </c>
      <c r="DI860" s="1">
        <v>6.667</v>
      </c>
      <c r="DN860" s="1">
        <v>0.0</v>
      </c>
      <c r="DO860" s="1">
        <v>0.0</v>
      </c>
      <c r="DQ860" s="1">
        <v>0.0</v>
      </c>
      <c r="DV860" s="1">
        <v>22.061</v>
      </c>
      <c r="DW860" s="1">
        <v>0.01</v>
      </c>
      <c r="DY860" s="1">
        <v>6.667</v>
      </c>
    </row>
    <row r="861">
      <c r="A861" s="1" t="s">
        <v>200</v>
      </c>
      <c r="B861" s="1">
        <v>2001.0</v>
      </c>
      <c r="C861" s="1" t="s">
        <v>201</v>
      </c>
      <c r="D861" s="1">
        <v>460258.0</v>
      </c>
      <c r="E861" s="1">
        <v>1.66397632E9</v>
      </c>
      <c r="J861" s="1">
        <v>0.0</v>
      </c>
      <c r="K861" s="1">
        <v>0.0</v>
      </c>
      <c r="L861" s="1">
        <v>0.0</v>
      </c>
      <c r="N861" s="1">
        <v>647.059</v>
      </c>
      <c r="S861" s="1">
        <v>0.0</v>
      </c>
      <c r="T861" s="1">
        <v>0.0</v>
      </c>
      <c r="V861" s="1">
        <v>0.0</v>
      </c>
      <c r="W861" s="1">
        <v>0.0</v>
      </c>
      <c r="X861" s="1">
        <v>0.0</v>
      </c>
      <c r="Y861" s="1">
        <v>0.0</v>
      </c>
      <c r="AA861" s="1">
        <v>0.17</v>
      </c>
      <c r="AB861" s="1">
        <v>369.358</v>
      </c>
      <c r="AC861" s="1">
        <v>0.17</v>
      </c>
      <c r="AE861" s="1">
        <v>11.729</v>
      </c>
      <c r="AF861" s="1">
        <v>0.158</v>
      </c>
      <c r="AG861" s="1">
        <v>3278.061</v>
      </c>
      <c r="AH861" s="1">
        <v>0.907</v>
      </c>
      <c r="AK861" s="1">
        <v>347.631</v>
      </c>
      <c r="AL861" s="1">
        <v>0.16</v>
      </c>
      <c r="AO861" s="1">
        <v>94.118</v>
      </c>
      <c r="AT861" s="1">
        <v>0.0</v>
      </c>
      <c r="AU861" s="1">
        <v>0.0</v>
      </c>
      <c r="AX861" s="1">
        <v>0.0</v>
      </c>
      <c r="AY861" s="1">
        <v>0.0</v>
      </c>
      <c r="AZ861" s="1">
        <v>0.0</v>
      </c>
      <c r="BA861" s="1">
        <v>0.0</v>
      </c>
      <c r="BC861" s="1">
        <v>0.11</v>
      </c>
      <c r="BG861" s="1">
        <v>0.0</v>
      </c>
      <c r="BH861" s="1">
        <v>0.0</v>
      </c>
      <c r="BJ861" s="1">
        <v>0.0</v>
      </c>
      <c r="BO861" s="1">
        <v>21.727</v>
      </c>
      <c r="BP861" s="1">
        <v>0.01</v>
      </c>
      <c r="BR861" s="1">
        <v>5.882</v>
      </c>
      <c r="BT861" s="1">
        <v>0.0</v>
      </c>
      <c r="BU861" s="1">
        <v>0.0</v>
      </c>
      <c r="BY861" s="1">
        <v>0.0</v>
      </c>
      <c r="BZ861" s="1">
        <v>0.0</v>
      </c>
      <c r="CB861" s="1">
        <v>0.0</v>
      </c>
      <c r="CG861" s="1">
        <v>347.631</v>
      </c>
      <c r="CH861" s="1">
        <v>0.16</v>
      </c>
      <c r="CK861" s="1">
        <v>0.0</v>
      </c>
      <c r="CL861" s="1">
        <v>0.0</v>
      </c>
      <c r="CM861" s="1">
        <v>0.0</v>
      </c>
      <c r="CN861" s="1">
        <v>94.118</v>
      </c>
      <c r="CQ861" s="1">
        <v>0.0</v>
      </c>
      <c r="CR861" s="1">
        <v>0.0</v>
      </c>
      <c r="CU861" s="1">
        <v>0.0</v>
      </c>
      <c r="CV861" s="1">
        <v>0.0</v>
      </c>
      <c r="CX861" s="1">
        <v>0.0</v>
      </c>
      <c r="CY861" s="1">
        <v>0.0</v>
      </c>
      <c r="DA861" s="1">
        <v>369.358</v>
      </c>
      <c r="DB861" s="1">
        <v>1.509</v>
      </c>
      <c r="DF861" s="1">
        <v>21.727</v>
      </c>
      <c r="DG861" s="1">
        <v>0.01</v>
      </c>
      <c r="DI861" s="1">
        <v>5.882</v>
      </c>
      <c r="DN861" s="1">
        <v>0.0</v>
      </c>
      <c r="DO861" s="1">
        <v>0.0</v>
      </c>
      <c r="DQ861" s="1">
        <v>0.0</v>
      </c>
      <c r="DV861" s="1">
        <v>21.727</v>
      </c>
      <c r="DW861" s="1">
        <v>0.01</v>
      </c>
      <c r="DY861" s="1">
        <v>5.882</v>
      </c>
    </row>
    <row r="862">
      <c r="A862" s="1" t="s">
        <v>200</v>
      </c>
      <c r="B862" s="1">
        <v>2002.0</v>
      </c>
      <c r="C862" s="1" t="s">
        <v>201</v>
      </c>
      <c r="D862" s="1">
        <v>467011.0</v>
      </c>
      <c r="E862" s="1">
        <v>1.78722304E9</v>
      </c>
      <c r="J862" s="1">
        <v>0.0</v>
      </c>
      <c r="K862" s="1">
        <v>0.0</v>
      </c>
      <c r="L862" s="1">
        <v>0.0</v>
      </c>
      <c r="N862" s="1">
        <v>631.579</v>
      </c>
      <c r="S862" s="1">
        <v>0.0</v>
      </c>
      <c r="T862" s="1">
        <v>0.0</v>
      </c>
      <c r="V862" s="1">
        <v>0.0</v>
      </c>
      <c r="W862" s="1">
        <v>0.0</v>
      </c>
      <c r="X862" s="1">
        <v>0.0</v>
      </c>
      <c r="Y862" s="1">
        <v>0.0</v>
      </c>
      <c r="AA862" s="1">
        <v>0.19</v>
      </c>
      <c r="AB862" s="1">
        <v>406.843</v>
      </c>
      <c r="AC862" s="1">
        <v>0.19</v>
      </c>
      <c r="AE862" s="1">
        <v>8.764</v>
      </c>
      <c r="AF862" s="1">
        <v>0.132</v>
      </c>
      <c r="AG862" s="1">
        <v>3513.808</v>
      </c>
      <c r="AH862" s="1">
        <v>0.918</v>
      </c>
      <c r="AK862" s="1">
        <v>385.43</v>
      </c>
      <c r="AL862" s="1">
        <v>0.18</v>
      </c>
      <c r="AO862" s="1">
        <v>94.737</v>
      </c>
      <c r="AT862" s="1">
        <v>0.0</v>
      </c>
      <c r="AU862" s="1">
        <v>0.0</v>
      </c>
      <c r="AX862" s="1">
        <v>0.0</v>
      </c>
      <c r="AY862" s="1">
        <v>0.0</v>
      </c>
      <c r="AZ862" s="1">
        <v>0.0</v>
      </c>
      <c r="BA862" s="1">
        <v>0.0</v>
      </c>
      <c r="BC862" s="1">
        <v>0.12</v>
      </c>
      <c r="BG862" s="1">
        <v>0.0</v>
      </c>
      <c r="BH862" s="1">
        <v>0.0</v>
      </c>
      <c r="BJ862" s="1">
        <v>0.0</v>
      </c>
      <c r="BO862" s="1">
        <v>21.413</v>
      </c>
      <c r="BP862" s="1">
        <v>0.01</v>
      </c>
      <c r="BR862" s="1">
        <v>5.263</v>
      </c>
      <c r="BT862" s="1">
        <v>0.0</v>
      </c>
      <c r="BU862" s="1">
        <v>0.0</v>
      </c>
      <c r="BY862" s="1">
        <v>0.0</v>
      </c>
      <c r="BZ862" s="1">
        <v>0.0</v>
      </c>
      <c r="CB862" s="1">
        <v>0.0</v>
      </c>
      <c r="CG862" s="1">
        <v>385.43</v>
      </c>
      <c r="CH862" s="1">
        <v>0.18</v>
      </c>
      <c r="CK862" s="1">
        <v>0.0</v>
      </c>
      <c r="CL862" s="1">
        <v>0.0</v>
      </c>
      <c r="CM862" s="1">
        <v>0.0</v>
      </c>
      <c r="CN862" s="1">
        <v>94.737</v>
      </c>
      <c r="CQ862" s="1">
        <v>0.0</v>
      </c>
      <c r="CR862" s="1">
        <v>0.0</v>
      </c>
      <c r="CU862" s="1">
        <v>0.0</v>
      </c>
      <c r="CV862" s="1">
        <v>0.0</v>
      </c>
      <c r="CX862" s="1">
        <v>0.0</v>
      </c>
      <c r="CY862" s="1">
        <v>0.0</v>
      </c>
      <c r="DA862" s="1">
        <v>406.843</v>
      </c>
      <c r="DB862" s="1">
        <v>1.641</v>
      </c>
      <c r="DF862" s="1">
        <v>21.413</v>
      </c>
      <c r="DG862" s="1">
        <v>0.01</v>
      </c>
      <c r="DI862" s="1">
        <v>5.263</v>
      </c>
      <c r="DN862" s="1">
        <v>0.0</v>
      </c>
      <c r="DO862" s="1">
        <v>0.0</v>
      </c>
      <c r="DQ862" s="1">
        <v>0.0</v>
      </c>
      <c r="DV862" s="1">
        <v>21.413</v>
      </c>
      <c r="DW862" s="1">
        <v>0.01</v>
      </c>
      <c r="DY862" s="1">
        <v>5.263</v>
      </c>
    </row>
    <row r="863">
      <c r="A863" s="1" t="s">
        <v>200</v>
      </c>
      <c r="B863" s="1">
        <v>2003.0</v>
      </c>
      <c r="C863" s="1" t="s">
        <v>201</v>
      </c>
      <c r="D863" s="1">
        <v>473337.0</v>
      </c>
      <c r="E863" s="1">
        <v>1.904397568E9</v>
      </c>
      <c r="J863" s="1">
        <v>0.0</v>
      </c>
      <c r="K863" s="1">
        <v>0.0</v>
      </c>
      <c r="L863" s="1">
        <v>0.0</v>
      </c>
      <c r="N863" s="1">
        <v>684.211</v>
      </c>
      <c r="S863" s="1">
        <v>0.0</v>
      </c>
      <c r="T863" s="1">
        <v>0.0</v>
      </c>
      <c r="V863" s="1">
        <v>0.0</v>
      </c>
      <c r="W863" s="1">
        <v>0.0</v>
      </c>
      <c r="X863" s="1">
        <v>0.0</v>
      </c>
      <c r="Y863" s="1">
        <v>0.0</v>
      </c>
      <c r="AA863" s="1">
        <v>0.19</v>
      </c>
      <c r="AB863" s="1">
        <v>401.405</v>
      </c>
      <c r="AC863" s="1">
        <v>0.19</v>
      </c>
      <c r="AE863" s="1">
        <v>-0.485</v>
      </c>
      <c r="AF863" s="1">
        <v>-0.008</v>
      </c>
      <c r="AG863" s="1">
        <v>3450.036</v>
      </c>
      <c r="AH863" s="1">
        <v>0.858</v>
      </c>
      <c r="AK863" s="1">
        <v>401.405</v>
      </c>
      <c r="AL863" s="1">
        <v>0.19</v>
      </c>
      <c r="AO863" s="1">
        <v>100.0</v>
      </c>
      <c r="AT863" s="1">
        <v>0.0</v>
      </c>
      <c r="AU863" s="1">
        <v>0.0</v>
      </c>
      <c r="AX863" s="1">
        <v>0.0</v>
      </c>
      <c r="AY863" s="1">
        <v>0.0</v>
      </c>
      <c r="AZ863" s="1">
        <v>0.0</v>
      </c>
      <c r="BA863" s="1">
        <v>0.0</v>
      </c>
      <c r="BC863" s="1">
        <v>0.13</v>
      </c>
      <c r="BG863" s="1">
        <v>0.0</v>
      </c>
      <c r="BH863" s="1">
        <v>0.0</v>
      </c>
      <c r="BJ863" s="1">
        <v>0.0</v>
      </c>
      <c r="BO863" s="1">
        <v>0.0</v>
      </c>
      <c r="BP863" s="1">
        <v>0.0</v>
      </c>
      <c r="BR863" s="1">
        <v>0.0</v>
      </c>
      <c r="BT863" s="1">
        <v>0.0</v>
      </c>
      <c r="BU863" s="1">
        <v>0.0</v>
      </c>
      <c r="BY863" s="1">
        <v>0.0</v>
      </c>
      <c r="BZ863" s="1">
        <v>0.0</v>
      </c>
      <c r="CB863" s="1">
        <v>0.0</v>
      </c>
      <c r="CG863" s="1">
        <v>401.405</v>
      </c>
      <c r="CH863" s="1">
        <v>0.19</v>
      </c>
      <c r="CK863" s="1">
        <v>0.0</v>
      </c>
      <c r="CL863" s="1">
        <v>0.0</v>
      </c>
      <c r="CM863" s="1">
        <v>0.0</v>
      </c>
      <c r="CN863" s="1">
        <v>100.0</v>
      </c>
      <c r="CQ863" s="1">
        <v>0.0</v>
      </c>
      <c r="CR863" s="1">
        <v>0.0</v>
      </c>
      <c r="CU863" s="1">
        <v>0.0</v>
      </c>
      <c r="CV863" s="1">
        <v>0.0</v>
      </c>
      <c r="CX863" s="1">
        <v>0.0</v>
      </c>
      <c r="CY863" s="1">
        <v>0.0</v>
      </c>
      <c r="DA863" s="1">
        <v>401.405</v>
      </c>
      <c r="DB863" s="1">
        <v>1.633</v>
      </c>
      <c r="DF863" s="1">
        <v>0.0</v>
      </c>
      <c r="DG863" s="1">
        <v>0.0</v>
      </c>
      <c r="DI863" s="1">
        <v>0.0</v>
      </c>
      <c r="DN863" s="1">
        <v>0.0</v>
      </c>
      <c r="DO863" s="1">
        <v>0.0</v>
      </c>
      <c r="DQ863" s="1">
        <v>0.0</v>
      </c>
      <c r="DV863" s="1">
        <v>0.0</v>
      </c>
      <c r="DW863" s="1">
        <v>0.0</v>
      </c>
      <c r="DY863" s="1">
        <v>0.0</v>
      </c>
    </row>
    <row r="864">
      <c r="A864" s="1" t="s">
        <v>200</v>
      </c>
      <c r="B864" s="1">
        <v>2004.0</v>
      </c>
      <c r="C864" s="1" t="s">
        <v>201</v>
      </c>
      <c r="D864" s="1">
        <v>479332.0</v>
      </c>
      <c r="E864" s="1">
        <v>2.022409344E9</v>
      </c>
      <c r="J864" s="1">
        <v>0.0</v>
      </c>
      <c r="K864" s="1">
        <v>0.0</v>
      </c>
      <c r="L864" s="1">
        <v>0.0</v>
      </c>
      <c r="N864" s="1">
        <v>636.364</v>
      </c>
      <c r="S864" s="1">
        <v>0.0</v>
      </c>
      <c r="T864" s="1">
        <v>0.0</v>
      </c>
      <c r="V864" s="1">
        <v>0.0</v>
      </c>
      <c r="W864" s="1">
        <v>0.0</v>
      </c>
      <c r="X864" s="1">
        <v>0.0</v>
      </c>
      <c r="Y864" s="1">
        <v>0.0</v>
      </c>
      <c r="AA864" s="1">
        <v>0.22</v>
      </c>
      <c r="AB864" s="1">
        <v>458.972</v>
      </c>
      <c r="AC864" s="1">
        <v>0.22</v>
      </c>
      <c r="AE864" s="1">
        <v>9.299</v>
      </c>
      <c r="AF864" s="1">
        <v>0.152</v>
      </c>
      <c r="AG864" s="1">
        <v>3723.687</v>
      </c>
      <c r="AH864" s="1">
        <v>0.883</v>
      </c>
      <c r="AK864" s="1">
        <v>438.11</v>
      </c>
      <c r="AL864" s="1">
        <v>0.21</v>
      </c>
      <c r="AO864" s="1">
        <v>95.455</v>
      </c>
      <c r="AT864" s="1">
        <v>0.0</v>
      </c>
      <c r="AU864" s="1">
        <v>0.0</v>
      </c>
      <c r="AX864" s="1">
        <v>0.0</v>
      </c>
      <c r="AY864" s="1">
        <v>0.0</v>
      </c>
      <c r="AZ864" s="1">
        <v>0.0</v>
      </c>
      <c r="BA864" s="1">
        <v>0.0</v>
      </c>
      <c r="BC864" s="1">
        <v>0.14</v>
      </c>
      <c r="BG864" s="1">
        <v>0.0</v>
      </c>
      <c r="BH864" s="1">
        <v>0.0</v>
      </c>
      <c r="BJ864" s="1">
        <v>0.0</v>
      </c>
      <c r="BO864" s="1">
        <v>20.862</v>
      </c>
      <c r="BP864" s="1">
        <v>0.01</v>
      </c>
      <c r="BR864" s="1">
        <v>4.545</v>
      </c>
      <c r="BT864" s="1">
        <v>0.0</v>
      </c>
      <c r="BU864" s="1">
        <v>0.0</v>
      </c>
      <c r="BY864" s="1">
        <v>0.0</v>
      </c>
      <c r="BZ864" s="1">
        <v>0.0</v>
      </c>
      <c r="CB864" s="1">
        <v>0.0</v>
      </c>
      <c r="CG864" s="1">
        <v>438.11</v>
      </c>
      <c r="CH864" s="1">
        <v>0.21</v>
      </c>
      <c r="CK864" s="1">
        <v>0.0</v>
      </c>
      <c r="CL864" s="1">
        <v>0.0</v>
      </c>
      <c r="CM864" s="1">
        <v>0.0</v>
      </c>
      <c r="CN864" s="1">
        <v>95.455</v>
      </c>
      <c r="CQ864" s="1">
        <v>0.0</v>
      </c>
      <c r="CR864" s="1">
        <v>0.0</v>
      </c>
      <c r="CU864" s="1">
        <v>0.0</v>
      </c>
      <c r="CV864" s="1">
        <v>0.0</v>
      </c>
      <c r="CX864" s="1">
        <v>0.0</v>
      </c>
      <c r="CY864" s="1">
        <v>0.0</v>
      </c>
      <c r="DA864" s="1">
        <v>458.972</v>
      </c>
      <c r="DB864" s="1">
        <v>1.785</v>
      </c>
      <c r="DF864" s="1">
        <v>20.862</v>
      </c>
      <c r="DG864" s="1">
        <v>0.01</v>
      </c>
      <c r="DI864" s="1">
        <v>4.545</v>
      </c>
      <c r="DN864" s="1">
        <v>0.0</v>
      </c>
      <c r="DO864" s="1">
        <v>0.0</v>
      </c>
      <c r="DQ864" s="1">
        <v>0.0</v>
      </c>
      <c r="DV864" s="1">
        <v>20.862</v>
      </c>
      <c r="DW864" s="1">
        <v>0.01</v>
      </c>
      <c r="DY864" s="1">
        <v>4.545</v>
      </c>
    </row>
    <row r="865">
      <c r="A865" s="1" t="s">
        <v>200</v>
      </c>
      <c r="B865" s="1">
        <v>2005.0</v>
      </c>
      <c r="C865" s="1" t="s">
        <v>201</v>
      </c>
      <c r="D865" s="1">
        <v>485079.0</v>
      </c>
      <c r="E865" s="1">
        <v>2.194575616E9</v>
      </c>
      <c r="J865" s="1">
        <v>0.0</v>
      </c>
      <c r="K865" s="1">
        <v>0.0</v>
      </c>
      <c r="L865" s="1">
        <v>0.0</v>
      </c>
      <c r="N865" s="1">
        <v>625.0</v>
      </c>
      <c r="S865" s="1">
        <v>0.0</v>
      </c>
      <c r="T865" s="1">
        <v>0.0</v>
      </c>
      <c r="V865" s="1">
        <v>0.0</v>
      </c>
      <c r="W865" s="1">
        <v>0.0</v>
      </c>
      <c r="X865" s="1">
        <v>0.0</v>
      </c>
      <c r="Y865" s="1">
        <v>0.0</v>
      </c>
      <c r="AA865" s="1">
        <v>0.24</v>
      </c>
      <c r="AB865" s="1">
        <v>494.765</v>
      </c>
      <c r="AC865" s="1">
        <v>0.24</v>
      </c>
      <c r="AE865" s="1">
        <v>56.333</v>
      </c>
      <c r="AF865" s="1">
        <v>1.005</v>
      </c>
      <c r="AG865" s="1">
        <v>5752.394</v>
      </c>
      <c r="AH865" s="1">
        <v>1.271</v>
      </c>
      <c r="AK865" s="1">
        <v>474.15</v>
      </c>
      <c r="AL865" s="1">
        <v>0.23</v>
      </c>
      <c r="AO865" s="1">
        <v>95.833</v>
      </c>
      <c r="AT865" s="1">
        <v>0.0</v>
      </c>
      <c r="AU865" s="1">
        <v>0.0</v>
      </c>
      <c r="AX865" s="1">
        <v>0.0</v>
      </c>
      <c r="AY865" s="1">
        <v>0.0</v>
      </c>
      <c r="AZ865" s="1">
        <v>0.0</v>
      </c>
      <c r="BA865" s="1">
        <v>0.0</v>
      </c>
      <c r="BC865" s="1">
        <v>0.15</v>
      </c>
      <c r="BG865" s="1">
        <v>0.0</v>
      </c>
      <c r="BH865" s="1">
        <v>0.0</v>
      </c>
      <c r="BJ865" s="1">
        <v>0.0</v>
      </c>
      <c r="BO865" s="1">
        <v>20.615</v>
      </c>
      <c r="BP865" s="1">
        <v>0.01</v>
      </c>
      <c r="BR865" s="1">
        <v>4.167</v>
      </c>
      <c r="BT865" s="1">
        <v>0.0</v>
      </c>
      <c r="BU865" s="1">
        <v>0.0</v>
      </c>
      <c r="BY865" s="1">
        <v>0.0</v>
      </c>
      <c r="BZ865" s="1">
        <v>0.0</v>
      </c>
      <c r="CB865" s="1">
        <v>0.0</v>
      </c>
      <c r="CG865" s="1">
        <v>474.15</v>
      </c>
      <c r="CH865" s="1">
        <v>0.23</v>
      </c>
      <c r="CK865" s="1">
        <v>0.0</v>
      </c>
      <c r="CL865" s="1">
        <v>0.0</v>
      </c>
      <c r="CM865" s="1">
        <v>0.0</v>
      </c>
      <c r="CN865" s="1">
        <v>95.833</v>
      </c>
      <c r="CQ865" s="1">
        <v>0.0</v>
      </c>
      <c r="CR865" s="1">
        <v>0.0</v>
      </c>
      <c r="CU865" s="1">
        <v>0.0</v>
      </c>
      <c r="CV865" s="1">
        <v>0.0</v>
      </c>
      <c r="CX865" s="1">
        <v>0.0</v>
      </c>
      <c r="CY865" s="1">
        <v>0.0</v>
      </c>
      <c r="DA865" s="1">
        <v>494.765</v>
      </c>
      <c r="DB865" s="1">
        <v>2.79</v>
      </c>
      <c r="DF865" s="1">
        <v>20.615</v>
      </c>
      <c r="DG865" s="1">
        <v>0.01</v>
      </c>
      <c r="DI865" s="1">
        <v>4.167</v>
      </c>
      <c r="DN865" s="1">
        <v>0.0</v>
      </c>
      <c r="DO865" s="1">
        <v>0.0</v>
      </c>
      <c r="DQ865" s="1">
        <v>0.0</v>
      </c>
      <c r="DV865" s="1">
        <v>20.615</v>
      </c>
      <c r="DW865" s="1">
        <v>0.01</v>
      </c>
      <c r="DY865" s="1">
        <v>4.167</v>
      </c>
    </row>
    <row r="866">
      <c r="A866" s="1" t="s">
        <v>200</v>
      </c>
      <c r="B866" s="1">
        <v>2006.0</v>
      </c>
      <c r="C866" s="1" t="s">
        <v>201</v>
      </c>
      <c r="D866" s="1">
        <v>490681.0</v>
      </c>
      <c r="E866" s="1">
        <v>2.457336064E9</v>
      </c>
      <c r="J866" s="1">
        <v>0.0</v>
      </c>
      <c r="K866" s="1">
        <v>0.0</v>
      </c>
      <c r="L866" s="1">
        <v>0.0</v>
      </c>
      <c r="N866" s="1">
        <v>640.0</v>
      </c>
      <c r="S866" s="1">
        <v>0.0</v>
      </c>
      <c r="T866" s="1">
        <v>0.0</v>
      </c>
      <c r="V866" s="1">
        <v>0.0</v>
      </c>
      <c r="W866" s="1">
        <v>0.0</v>
      </c>
      <c r="X866" s="1">
        <v>0.0</v>
      </c>
      <c r="Y866" s="1">
        <v>0.0</v>
      </c>
      <c r="AA866" s="1">
        <v>0.25</v>
      </c>
      <c r="AB866" s="1">
        <v>509.496</v>
      </c>
      <c r="AC866" s="1">
        <v>0.25</v>
      </c>
      <c r="AE866" s="1">
        <v>6.219</v>
      </c>
      <c r="AF866" s="1">
        <v>0.174</v>
      </c>
      <c r="AG866" s="1">
        <v>6040.393</v>
      </c>
      <c r="AH866" s="1">
        <v>1.206</v>
      </c>
      <c r="AK866" s="1">
        <v>489.116</v>
      </c>
      <c r="AL866" s="1">
        <v>0.24</v>
      </c>
      <c r="AO866" s="1">
        <v>96.0</v>
      </c>
      <c r="AT866" s="1">
        <v>0.0</v>
      </c>
      <c r="AU866" s="1">
        <v>0.0</v>
      </c>
      <c r="AX866" s="1">
        <v>0.0</v>
      </c>
      <c r="AY866" s="1">
        <v>0.0</v>
      </c>
      <c r="AZ866" s="1">
        <v>0.0</v>
      </c>
      <c r="BA866" s="1">
        <v>0.0</v>
      </c>
      <c r="BC866" s="1">
        <v>0.16</v>
      </c>
      <c r="BG866" s="1">
        <v>0.0</v>
      </c>
      <c r="BH866" s="1">
        <v>0.0</v>
      </c>
      <c r="BJ866" s="1">
        <v>0.0</v>
      </c>
      <c r="BO866" s="1">
        <v>20.38</v>
      </c>
      <c r="BP866" s="1">
        <v>0.01</v>
      </c>
      <c r="BR866" s="1">
        <v>4.0</v>
      </c>
      <c r="BT866" s="1">
        <v>0.0</v>
      </c>
      <c r="BU866" s="1">
        <v>0.0</v>
      </c>
      <c r="BY866" s="1">
        <v>0.0</v>
      </c>
      <c r="BZ866" s="1">
        <v>0.0</v>
      </c>
      <c r="CB866" s="1">
        <v>0.0</v>
      </c>
      <c r="CG866" s="1">
        <v>489.116</v>
      </c>
      <c r="CH866" s="1">
        <v>0.24</v>
      </c>
      <c r="CK866" s="1">
        <v>0.0</v>
      </c>
      <c r="CL866" s="1">
        <v>0.0</v>
      </c>
      <c r="CM866" s="1">
        <v>0.0</v>
      </c>
      <c r="CN866" s="1">
        <v>96.0</v>
      </c>
      <c r="CQ866" s="1">
        <v>0.0</v>
      </c>
      <c r="CR866" s="1">
        <v>0.0</v>
      </c>
      <c r="CU866" s="1">
        <v>0.0</v>
      </c>
      <c r="CV866" s="1">
        <v>0.0</v>
      </c>
      <c r="CX866" s="1">
        <v>0.0</v>
      </c>
      <c r="CY866" s="1">
        <v>0.0</v>
      </c>
      <c r="DA866" s="1">
        <v>509.496</v>
      </c>
      <c r="DB866" s="1">
        <v>2.964</v>
      </c>
      <c r="DF866" s="1">
        <v>20.38</v>
      </c>
      <c r="DG866" s="1">
        <v>0.01</v>
      </c>
      <c r="DI866" s="1">
        <v>4.0</v>
      </c>
      <c r="DN866" s="1">
        <v>0.0</v>
      </c>
      <c r="DO866" s="1">
        <v>0.0</v>
      </c>
      <c r="DQ866" s="1">
        <v>0.0</v>
      </c>
      <c r="DV866" s="1">
        <v>20.38</v>
      </c>
      <c r="DW866" s="1">
        <v>0.01</v>
      </c>
      <c r="DY866" s="1">
        <v>4.0</v>
      </c>
    </row>
    <row r="867">
      <c r="A867" s="1" t="s">
        <v>200</v>
      </c>
      <c r="B867" s="1">
        <v>2007.0</v>
      </c>
      <c r="C867" s="1" t="s">
        <v>201</v>
      </c>
      <c r="D867" s="1">
        <v>496149.0</v>
      </c>
      <c r="E867" s="1">
        <v>2.720555264E9</v>
      </c>
      <c r="J867" s="1">
        <v>0.0</v>
      </c>
      <c r="K867" s="1">
        <v>0.0</v>
      </c>
      <c r="L867" s="1">
        <v>0.0</v>
      </c>
      <c r="N867" s="1">
        <v>629.63</v>
      </c>
      <c r="S867" s="1">
        <v>0.0</v>
      </c>
      <c r="T867" s="1">
        <v>0.0</v>
      </c>
      <c r="V867" s="1">
        <v>0.0</v>
      </c>
      <c r="W867" s="1">
        <v>0.0</v>
      </c>
      <c r="X867" s="1">
        <v>0.0</v>
      </c>
      <c r="Y867" s="1">
        <v>0.0</v>
      </c>
      <c r="AA867" s="1">
        <v>0.27</v>
      </c>
      <c r="AB867" s="1">
        <v>544.191</v>
      </c>
      <c r="AC867" s="1">
        <v>0.27</v>
      </c>
      <c r="AE867" s="1">
        <v>11.503</v>
      </c>
      <c r="AF867" s="1">
        <v>0.341</v>
      </c>
      <c r="AG867" s="1">
        <v>6661.009</v>
      </c>
      <c r="AH867" s="1">
        <v>1.215</v>
      </c>
      <c r="AK867" s="1">
        <v>524.036</v>
      </c>
      <c r="AL867" s="1">
        <v>0.26</v>
      </c>
      <c r="AO867" s="1">
        <v>96.296</v>
      </c>
      <c r="AT867" s="1">
        <v>0.0</v>
      </c>
      <c r="AU867" s="1">
        <v>0.0</v>
      </c>
      <c r="AX867" s="1">
        <v>0.0</v>
      </c>
      <c r="AY867" s="1">
        <v>0.0</v>
      </c>
      <c r="AZ867" s="1">
        <v>0.0</v>
      </c>
      <c r="BA867" s="1">
        <v>0.0</v>
      </c>
      <c r="BC867" s="1">
        <v>0.17</v>
      </c>
      <c r="BG867" s="1">
        <v>0.0</v>
      </c>
      <c r="BH867" s="1">
        <v>0.0</v>
      </c>
      <c r="BJ867" s="1">
        <v>0.0</v>
      </c>
      <c r="BO867" s="1">
        <v>20.155</v>
      </c>
      <c r="BP867" s="1">
        <v>0.01</v>
      </c>
      <c r="BR867" s="1">
        <v>3.704</v>
      </c>
      <c r="BT867" s="1">
        <v>0.0</v>
      </c>
      <c r="BU867" s="1">
        <v>0.0</v>
      </c>
      <c r="BY867" s="1">
        <v>0.0</v>
      </c>
      <c r="BZ867" s="1">
        <v>0.0</v>
      </c>
      <c r="CB867" s="1">
        <v>0.0</v>
      </c>
      <c r="CG867" s="1">
        <v>524.036</v>
      </c>
      <c r="CH867" s="1">
        <v>0.26</v>
      </c>
      <c r="CK867" s="1">
        <v>0.0</v>
      </c>
      <c r="CL867" s="1">
        <v>0.0</v>
      </c>
      <c r="CM867" s="1">
        <v>0.0</v>
      </c>
      <c r="CN867" s="1">
        <v>96.296</v>
      </c>
      <c r="CQ867" s="1">
        <v>0.0</v>
      </c>
      <c r="CR867" s="1">
        <v>0.0</v>
      </c>
      <c r="CU867" s="1">
        <v>0.0</v>
      </c>
      <c r="CV867" s="1">
        <v>0.0</v>
      </c>
      <c r="CX867" s="1">
        <v>0.0</v>
      </c>
      <c r="CY867" s="1">
        <v>0.0</v>
      </c>
      <c r="DA867" s="1">
        <v>544.191</v>
      </c>
      <c r="DB867" s="1">
        <v>3.305</v>
      </c>
      <c r="DF867" s="1">
        <v>20.155</v>
      </c>
      <c r="DG867" s="1">
        <v>0.01</v>
      </c>
      <c r="DI867" s="1">
        <v>3.704</v>
      </c>
      <c r="DN867" s="1">
        <v>0.0</v>
      </c>
      <c r="DO867" s="1">
        <v>0.0</v>
      </c>
      <c r="DQ867" s="1">
        <v>0.0</v>
      </c>
      <c r="DV867" s="1">
        <v>20.155</v>
      </c>
      <c r="DW867" s="1">
        <v>0.01</v>
      </c>
      <c r="DY867" s="1">
        <v>3.704</v>
      </c>
    </row>
    <row r="868">
      <c r="A868" s="1" t="s">
        <v>200</v>
      </c>
      <c r="B868" s="1">
        <v>2008.0</v>
      </c>
      <c r="C868" s="1" t="s">
        <v>201</v>
      </c>
      <c r="D868" s="1">
        <v>501314.0</v>
      </c>
      <c r="E868" s="1">
        <v>2.956642816E9</v>
      </c>
      <c r="J868" s="1">
        <v>0.0</v>
      </c>
      <c r="K868" s="1">
        <v>0.0</v>
      </c>
      <c r="L868" s="1">
        <v>0.0</v>
      </c>
      <c r="N868" s="1">
        <v>620.69</v>
      </c>
      <c r="S868" s="1">
        <v>0.0</v>
      </c>
      <c r="T868" s="1">
        <v>0.0</v>
      </c>
      <c r="V868" s="1">
        <v>0.0</v>
      </c>
      <c r="W868" s="1">
        <v>0.0</v>
      </c>
      <c r="X868" s="1">
        <v>0.0</v>
      </c>
      <c r="Y868" s="1">
        <v>0.0</v>
      </c>
      <c r="AA868" s="1">
        <v>0.29</v>
      </c>
      <c r="AB868" s="1">
        <v>578.48</v>
      </c>
      <c r="AC868" s="1">
        <v>0.29</v>
      </c>
      <c r="AE868" s="1">
        <v>1.409</v>
      </c>
      <c r="AF868" s="1">
        <v>0.047</v>
      </c>
      <c r="AG868" s="1">
        <v>6685.292</v>
      </c>
      <c r="AH868" s="1">
        <v>1.134</v>
      </c>
      <c r="AK868" s="1">
        <v>558.532</v>
      </c>
      <c r="AL868" s="1">
        <v>0.28</v>
      </c>
      <c r="AO868" s="1">
        <v>96.552</v>
      </c>
      <c r="AT868" s="1">
        <v>0.0</v>
      </c>
      <c r="AU868" s="1">
        <v>0.0</v>
      </c>
      <c r="AX868" s="1">
        <v>0.0</v>
      </c>
      <c r="AY868" s="1">
        <v>0.0</v>
      </c>
      <c r="AZ868" s="1">
        <v>0.0</v>
      </c>
      <c r="BA868" s="1">
        <v>0.0</v>
      </c>
      <c r="BC868" s="1">
        <v>0.18</v>
      </c>
      <c r="BG868" s="1">
        <v>0.0</v>
      </c>
      <c r="BH868" s="1">
        <v>0.0</v>
      </c>
      <c r="BJ868" s="1">
        <v>0.0</v>
      </c>
      <c r="BO868" s="1">
        <v>19.948</v>
      </c>
      <c r="BP868" s="1">
        <v>0.01</v>
      </c>
      <c r="BR868" s="1">
        <v>3.448</v>
      </c>
      <c r="BT868" s="1">
        <v>0.0</v>
      </c>
      <c r="BU868" s="1">
        <v>0.0</v>
      </c>
      <c r="BY868" s="1">
        <v>0.0</v>
      </c>
      <c r="BZ868" s="1">
        <v>0.0</v>
      </c>
      <c r="CB868" s="1">
        <v>0.0</v>
      </c>
      <c r="CG868" s="1">
        <v>558.532</v>
      </c>
      <c r="CH868" s="1">
        <v>0.28</v>
      </c>
      <c r="CK868" s="1">
        <v>0.0</v>
      </c>
      <c r="CL868" s="1">
        <v>0.0</v>
      </c>
      <c r="CM868" s="1">
        <v>0.0</v>
      </c>
      <c r="CN868" s="1">
        <v>96.552</v>
      </c>
      <c r="CQ868" s="1">
        <v>0.0</v>
      </c>
      <c r="CR868" s="1">
        <v>0.0</v>
      </c>
      <c r="CU868" s="1">
        <v>0.0</v>
      </c>
      <c r="CV868" s="1">
        <v>0.0</v>
      </c>
      <c r="CX868" s="1">
        <v>0.0</v>
      </c>
      <c r="CY868" s="1">
        <v>0.0</v>
      </c>
      <c r="DA868" s="1">
        <v>578.48</v>
      </c>
      <c r="DB868" s="1">
        <v>3.351</v>
      </c>
      <c r="DF868" s="1">
        <v>19.948</v>
      </c>
      <c r="DG868" s="1">
        <v>0.01</v>
      </c>
      <c r="DI868" s="1">
        <v>3.448</v>
      </c>
      <c r="DN868" s="1">
        <v>0.0</v>
      </c>
      <c r="DO868" s="1">
        <v>0.0</v>
      </c>
      <c r="DQ868" s="1">
        <v>0.0</v>
      </c>
      <c r="DV868" s="1">
        <v>19.948</v>
      </c>
      <c r="DW868" s="1">
        <v>0.01</v>
      </c>
      <c r="DY868" s="1">
        <v>3.448</v>
      </c>
    </row>
    <row r="869">
      <c r="A869" s="1" t="s">
        <v>200</v>
      </c>
      <c r="B869" s="1">
        <v>2009.0</v>
      </c>
      <c r="C869" s="1" t="s">
        <v>201</v>
      </c>
      <c r="D869" s="1">
        <v>506094.0</v>
      </c>
      <c r="E869" s="1">
        <v>2.969179648E9</v>
      </c>
      <c r="J869" s="1">
        <v>0.0</v>
      </c>
      <c r="K869" s="1">
        <v>0.0</v>
      </c>
      <c r="L869" s="1">
        <v>0.0</v>
      </c>
      <c r="N869" s="1">
        <v>645.161</v>
      </c>
      <c r="S869" s="1">
        <v>0.0</v>
      </c>
      <c r="T869" s="1">
        <v>0.0</v>
      </c>
      <c r="V869" s="1">
        <v>0.0</v>
      </c>
      <c r="W869" s="1">
        <v>0.0</v>
      </c>
      <c r="X869" s="1">
        <v>0.0</v>
      </c>
      <c r="Y869" s="1">
        <v>0.0</v>
      </c>
      <c r="AA869" s="1">
        <v>0.31</v>
      </c>
      <c r="AB869" s="1">
        <v>612.534</v>
      </c>
      <c r="AC869" s="1">
        <v>0.31</v>
      </c>
      <c r="AE869" s="1">
        <v>-5.348</v>
      </c>
      <c r="AF869" s="1">
        <v>-0.179</v>
      </c>
      <c r="AG869" s="1">
        <v>6267.974</v>
      </c>
      <c r="AH869" s="1">
        <v>1.068</v>
      </c>
      <c r="AK869" s="1">
        <v>592.775</v>
      </c>
      <c r="AL869" s="1">
        <v>0.3</v>
      </c>
      <c r="AO869" s="1">
        <v>96.774</v>
      </c>
      <c r="AT869" s="1">
        <v>0.0</v>
      </c>
      <c r="AU869" s="1">
        <v>0.0</v>
      </c>
      <c r="AX869" s="1">
        <v>0.0</v>
      </c>
      <c r="AY869" s="1">
        <v>0.0</v>
      </c>
      <c r="AZ869" s="1">
        <v>0.0</v>
      </c>
      <c r="BA869" s="1">
        <v>0.0</v>
      </c>
      <c r="BC869" s="1">
        <v>0.2</v>
      </c>
      <c r="BG869" s="1">
        <v>0.0</v>
      </c>
      <c r="BH869" s="1">
        <v>0.0</v>
      </c>
      <c r="BJ869" s="1">
        <v>0.0</v>
      </c>
      <c r="BO869" s="1">
        <v>19.759</v>
      </c>
      <c r="BP869" s="1">
        <v>0.01</v>
      </c>
      <c r="BR869" s="1">
        <v>3.226</v>
      </c>
      <c r="BT869" s="1">
        <v>0.0</v>
      </c>
      <c r="BU869" s="1">
        <v>0.0</v>
      </c>
      <c r="BY869" s="1">
        <v>0.0</v>
      </c>
      <c r="BZ869" s="1">
        <v>0.0</v>
      </c>
      <c r="CB869" s="1">
        <v>0.0</v>
      </c>
      <c r="CG869" s="1">
        <v>592.775</v>
      </c>
      <c r="CH869" s="1">
        <v>0.3</v>
      </c>
      <c r="CK869" s="1">
        <v>0.0</v>
      </c>
      <c r="CL869" s="1">
        <v>0.0</v>
      </c>
      <c r="CM869" s="1">
        <v>0.0</v>
      </c>
      <c r="CN869" s="1">
        <v>96.774</v>
      </c>
      <c r="CQ869" s="1">
        <v>0.0</v>
      </c>
      <c r="CR869" s="1">
        <v>0.0</v>
      </c>
      <c r="CU869" s="1">
        <v>0.0</v>
      </c>
      <c r="CV869" s="1">
        <v>0.0</v>
      </c>
      <c r="CX869" s="1">
        <v>0.0</v>
      </c>
      <c r="CY869" s="1">
        <v>0.0</v>
      </c>
      <c r="DA869" s="1">
        <v>612.534</v>
      </c>
      <c r="DB869" s="1">
        <v>3.172</v>
      </c>
      <c r="DF869" s="1">
        <v>19.759</v>
      </c>
      <c r="DG869" s="1">
        <v>0.01</v>
      </c>
      <c r="DI869" s="1">
        <v>3.226</v>
      </c>
      <c r="DN869" s="1">
        <v>0.0</v>
      </c>
      <c r="DO869" s="1">
        <v>0.0</v>
      </c>
      <c r="DQ869" s="1">
        <v>0.0</v>
      </c>
      <c r="DV869" s="1">
        <v>19.759</v>
      </c>
      <c r="DW869" s="1">
        <v>0.01</v>
      </c>
      <c r="DY869" s="1">
        <v>3.226</v>
      </c>
    </row>
    <row r="870">
      <c r="A870" s="1" t="s">
        <v>200</v>
      </c>
      <c r="B870" s="1">
        <v>2010.0</v>
      </c>
      <c r="C870" s="1" t="s">
        <v>201</v>
      </c>
      <c r="D870" s="1">
        <v>509751.0</v>
      </c>
      <c r="E870" s="1">
        <v>3.071163648E9</v>
      </c>
      <c r="J870" s="1">
        <v>0.0</v>
      </c>
      <c r="K870" s="1">
        <v>0.0</v>
      </c>
      <c r="L870" s="1">
        <v>0.0</v>
      </c>
      <c r="N870" s="1">
        <v>647.059</v>
      </c>
      <c r="S870" s="1">
        <v>0.0</v>
      </c>
      <c r="T870" s="1">
        <v>0.0</v>
      </c>
      <c r="V870" s="1">
        <v>0.0</v>
      </c>
      <c r="W870" s="1">
        <v>0.0</v>
      </c>
      <c r="X870" s="1">
        <v>0.0</v>
      </c>
      <c r="Y870" s="1">
        <v>0.0</v>
      </c>
      <c r="AA870" s="1">
        <v>0.34</v>
      </c>
      <c r="AB870" s="1">
        <v>666.992</v>
      </c>
      <c r="AC870" s="1">
        <v>0.34</v>
      </c>
      <c r="AE870" s="1">
        <v>7.269</v>
      </c>
      <c r="AF870" s="1">
        <v>0.231</v>
      </c>
      <c r="AG870" s="1">
        <v>6675.351</v>
      </c>
      <c r="AH870" s="1">
        <v>1.108</v>
      </c>
      <c r="AK870" s="1">
        <v>666.992</v>
      </c>
      <c r="AL870" s="1">
        <v>0.34</v>
      </c>
      <c r="AO870" s="1">
        <v>100.0</v>
      </c>
      <c r="AT870" s="1">
        <v>0.0</v>
      </c>
      <c r="AU870" s="1">
        <v>0.0</v>
      </c>
      <c r="AX870" s="1">
        <v>0.0</v>
      </c>
      <c r="AY870" s="1">
        <v>0.0</v>
      </c>
      <c r="AZ870" s="1">
        <v>0.0</v>
      </c>
      <c r="BA870" s="1">
        <v>0.0</v>
      </c>
      <c r="BC870" s="1">
        <v>0.22</v>
      </c>
      <c r="BG870" s="1">
        <v>0.0</v>
      </c>
      <c r="BH870" s="1">
        <v>0.0</v>
      </c>
      <c r="BJ870" s="1">
        <v>0.0</v>
      </c>
      <c r="BO870" s="1">
        <v>0.0</v>
      </c>
      <c r="BP870" s="1">
        <v>0.0</v>
      </c>
      <c r="BR870" s="1">
        <v>0.0</v>
      </c>
      <c r="BT870" s="1">
        <v>0.0</v>
      </c>
      <c r="BU870" s="1">
        <v>0.0</v>
      </c>
      <c r="BY870" s="1">
        <v>0.0</v>
      </c>
      <c r="BZ870" s="1">
        <v>0.0</v>
      </c>
      <c r="CB870" s="1">
        <v>0.0</v>
      </c>
      <c r="CG870" s="1">
        <v>666.992</v>
      </c>
      <c r="CH870" s="1">
        <v>0.34</v>
      </c>
      <c r="CK870" s="1">
        <v>0.0</v>
      </c>
      <c r="CL870" s="1">
        <v>0.0</v>
      </c>
      <c r="CM870" s="1">
        <v>0.0</v>
      </c>
      <c r="CN870" s="1">
        <v>100.0</v>
      </c>
      <c r="CQ870" s="1">
        <v>0.0</v>
      </c>
      <c r="CR870" s="1">
        <v>0.0</v>
      </c>
      <c r="CU870" s="1">
        <v>0.0</v>
      </c>
      <c r="CV870" s="1">
        <v>0.0</v>
      </c>
      <c r="CX870" s="1">
        <v>0.0</v>
      </c>
      <c r="CY870" s="1">
        <v>0.0</v>
      </c>
      <c r="DA870" s="1">
        <v>666.992</v>
      </c>
      <c r="DB870" s="1">
        <v>3.403</v>
      </c>
      <c r="DF870" s="1">
        <v>0.0</v>
      </c>
      <c r="DG870" s="1">
        <v>0.0</v>
      </c>
      <c r="DI870" s="1">
        <v>0.0</v>
      </c>
      <c r="DN870" s="1">
        <v>0.0</v>
      </c>
      <c r="DO870" s="1">
        <v>0.0</v>
      </c>
      <c r="DQ870" s="1">
        <v>0.0</v>
      </c>
      <c r="DV870" s="1">
        <v>0.0</v>
      </c>
      <c r="DW870" s="1">
        <v>0.0</v>
      </c>
      <c r="DY870" s="1">
        <v>0.0</v>
      </c>
    </row>
    <row r="871">
      <c r="A871" s="1" t="s">
        <v>200</v>
      </c>
      <c r="B871" s="1">
        <v>2011.0</v>
      </c>
      <c r="C871" s="1" t="s">
        <v>201</v>
      </c>
      <c r="D871" s="1">
        <v>511404.0</v>
      </c>
      <c r="E871" s="1">
        <v>3.248219904E9</v>
      </c>
      <c r="J871" s="1">
        <v>0.0</v>
      </c>
      <c r="K871" s="1">
        <v>0.0</v>
      </c>
      <c r="L871" s="1">
        <v>0.0</v>
      </c>
      <c r="N871" s="1">
        <v>594.595</v>
      </c>
      <c r="S871" s="1">
        <v>0.0</v>
      </c>
      <c r="T871" s="1">
        <v>0.0</v>
      </c>
      <c r="V871" s="1">
        <v>0.0</v>
      </c>
      <c r="W871" s="1">
        <v>0.0</v>
      </c>
      <c r="X871" s="1">
        <v>0.0</v>
      </c>
      <c r="Y871" s="1">
        <v>0.0</v>
      </c>
      <c r="AA871" s="1">
        <v>0.37</v>
      </c>
      <c r="AB871" s="1">
        <v>723.498</v>
      </c>
      <c r="AC871" s="1">
        <v>0.37</v>
      </c>
      <c r="AE871" s="1">
        <v>17.905</v>
      </c>
      <c r="AF871" s="1">
        <v>0.609</v>
      </c>
      <c r="AG871" s="1">
        <v>7845.126</v>
      </c>
      <c r="AH871" s="1">
        <v>1.235</v>
      </c>
      <c r="AK871" s="1">
        <v>664.836</v>
      </c>
      <c r="AL871" s="1">
        <v>0.34</v>
      </c>
      <c r="AO871" s="1">
        <v>91.892</v>
      </c>
      <c r="AT871" s="1">
        <v>0.0</v>
      </c>
      <c r="AU871" s="1">
        <v>0.0</v>
      </c>
      <c r="AX871" s="1">
        <v>0.0</v>
      </c>
      <c r="AY871" s="1">
        <v>0.0</v>
      </c>
      <c r="AZ871" s="1">
        <v>0.0</v>
      </c>
      <c r="BA871" s="1">
        <v>0.0</v>
      </c>
      <c r="BC871" s="1">
        <v>0.22</v>
      </c>
      <c r="BG871" s="1">
        <v>0.0</v>
      </c>
      <c r="BH871" s="1">
        <v>0.0</v>
      </c>
      <c r="BJ871" s="1">
        <v>0.0</v>
      </c>
      <c r="BO871" s="1">
        <v>58.662</v>
      </c>
      <c r="BP871" s="1">
        <v>0.03</v>
      </c>
      <c r="BR871" s="1">
        <v>8.108</v>
      </c>
      <c r="BT871" s="1">
        <v>0.0</v>
      </c>
      <c r="BU871" s="1">
        <v>0.0</v>
      </c>
      <c r="BY871" s="1">
        <v>0.0</v>
      </c>
      <c r="BZ871" s="1">
        <v>0.0</v>
      </c>
      <c r="CB871" s="1">
        <v>0.0</v>
      </c>
      <c r="CG871" s="1">
        <v>664.836</v>
      </c>
      <c r="CH871" s="1">
        <v>0.34</v>
      </c>
      <c r="CK871" s="1">
        <v>0.0</v>
      </c>
      <c r="CL871" s="1">
        <v>0.0</v>
      </c>
      <c r="CM871" s="1">
        <v>0.0</v>
      </c>
      <c r="CN871" s="1">
        <v>91.892</v>
      </c>
      <c r="CQ871" s="1">
        <v>0.0</v>
      </c>
      <c r="CR871" s="1">
        <v>0.0</v>
      </c>
      <c r="CU871" s="1">
        <v>0.0</v>
      </c>
      <c r="CV871" s="1">
        <v>0.0</v>
      </c>
      <c r="CX871" s="1">
        <v>0.0</v>
      </c>
      <c r="CY871" s="1">
        <v>0.0</v>
      </c>
      <c r="DA871" s="1">
        <v>723.498</v>
      </c>
      <c r="DB871" s="1">
        <v>4.012</v>
      </c>
      <c r="DF871" s="1">
        <v>58.662</v>
      </c>
      <c r="DG871" s="1">
        <v>0.03</v>
      </c>
      <c r="DI871" s="1">
        <v>8.108</v>
      </c>
      <c r="DN871" s="1">
        <v>19.554</v>
      </c>
      <c r="DO871" s="1">
        <v>0.01</v>
      </c>
      <c r="DQ871" s="1">
        <v>2.703</v>
      </c>
      <c r="DV871" s="1">
        <v>39.108</v>
      </c>
      <c r="DW871" s="1">
        <v>0.02</v>
      </c>
      <c r="DY871" s="1">
        <v>5.405</v>
      </c>
    </row>
    <row r="872">
      <c r="A872" s="1" t="s">
        <v>200</v>
      </c>
      <c r="B872" s="1">
        <v>2012.0</v>
      </c>
      <c r="C872" s="1" t="s">
        <v>201</v>
      </c>
      <c r="D872" s="1">
        <v>511919.0</v>
      </c>
      <c r="E872" s="1">
        <v>3.287052032E9</v>
      </c>
      <c r="J872" s="1">
        <v>0.0</v>
      </c>
      <c r="K872" s="1">
        <v>0.0</v>
      </c>
      <c r="L872" s="1">
        <v>0.0</v>
      </c>
      <c r="N872" s="1">
        <v>526.316</v>
      </c>
      <c r="S872" s="1">
        <v>0.0</v>
      </c>
      <c r="T872" s="1">
        <v>0.0</v>
      </c>
      <c r="V872" s="1">
        <v>0.0</v>
      </c>
      <c r="W872" s="1">
        <v>0.0</v>
      </c>
      <c r="X872" s="1">
        <v>0.0</v>
      </c>
      <c r="Y872" s="1">
        <v>0.0</v>
      </c>
      <c r="AA872" s="1">
        <v>0.38</v>
      </c>
      <c r="AB872" s="1">
        <v>742.305</v>
      </c>
      <c r="AC872" s="1">
        <v>0.38</v>
      </c>
      <c r="AE872" s="1">
        <v>-12.412</v>
      </c>
      <c r="AF872" s="1">
        <v>-0.498</v>
      </c>
      <c r="AG872" s="1">
        <v>6864.485</v>
      </c>
      <c r="AH872" s="1">
        <v>1.069</v>
      </c>
      <c r="AK872" s="1">
        <v>605.565</v>
      </c>
      <c r="AL872" s="1">
        <v>0.31</v>
      </c>
      <c r="AO872" s="1">
        <v>81.579</v>
      </c>
      <c r="AT872" s="1">
        <v>0.0</v>
      </c>
      <c r="AU872" s="1">
        <v>0.0</v>
      </c>
      <c r="AX872" s="1">
        <v>0.0</v>
      </c>
      <c r="AY872" s="1">
        <v>0.0</v>
      </c>
      <c r="AZ872" s="1">
        <v>0.0</v>
      </c>
      <c r="BA872" s="1">
        <v>0.0</v>
      </c>
      <c r="BC872" s="1">
        <v>0.2</v>
      </c>
      <c r="BG872" s="1">
        <v>0.0</v>
      </c>
      <c r="BH872" s="1">
        <v>0.0</v>
      </c>
      <c r="BJ872" s="1">
        <v>0.0</v>
      </c>
      <c r="BO872" s="1">
        <v>136.74</v>
      </c>
      <c r="BP872" s="1">
        <v>0.07</v>
      </c>
      <c r="BR872" s="1">
        <v>18.421</v>
      </c>
      <c r="BT872" s="1">
        <v>0.0</v>
      </c>
      <c r="BU872" s="1">
        <v>0.0</v>
      </c>
      <c r="BY872" s="1">
        <v>0.0</v>
      </c>
      <c r="BZ872" s="1">
        <v>0.0</v>
      </c>
      <c r="CB872" s="1">
        <v>0.0</v>
      </c>
      <c r="CG872" s="1">
        <v>605.565</v>
      </c>
      <c r="CH872" s="1">
        <v>0.31</v>
      </c>
      <c r="CK872" s="1">
        <v>0.0</v>
      </c>
      <c r="CL872" s="1">
        <v>0.0</v>
      </c>
      <c r="CM872" s="1">
        <v>0.0</v>
      </c>
      <c r="CN872" s="1">
        <v>81.579</v>
      </c>
      <c r="CQ872" s="1">
        <v>0.0</v>
      </c>
      <c r="CR872" s="1">
        <v>0.0</v>
      </c>
      <c r="CU872" s="1">
        <v>0.0</v>
      </c>
      <c r="CV872" s="1">
        <v>0.0</v>
      </c>
      <c r="CX872" s="1">
        <v>0.0</v>
      </c>
      <c r="CY872" s="1">
        <v>0.0</v>
      </c>
      <c r="DA872" s="1">
        <v>742.305</v>
      </c>
      <c r="DB872" s="1">
        <v>3.514</v>
      </c>
      <c r="DF872" s="1">
        <v>136.74</v>
      </c>
      <c r="DG872" s="1">
        <v>0.07</v>
      </c>
      <c r="DI872" s="1">
        <v>18.421</v>
      </c>
      <c r="DN872" s="1">
        <v>19.534</v>
      </c>
      <c r="DO872" s="1">
        <v>0.01</v>
      </c>
      <c r="DQ872" s="1">
        <v>2.632</v>
      </c>
      <c r="DV872" s="1">
        <v>117.206</v>
      </c>
      <c r="DW872" s="1">
        <v>0.06</v>
      </c>
      <c r="DY872" s="1">
        <v>15.789</v>
      </c>
    </row>
    <row r="873">
      <c r="A873" s="1" t="s">
        <v>200</v>
      </c>
      <c r="B873" s="1">
        <v>2013.0</v>
      </c>
      <c r="C873" s="1" t="s">
        <v>201</v>
      </c>
      <c r="D873" s="1">
        <v>512183.0</v>
      </c>
      <c r="E873" s="1">
        <v>3.31025408E9</v>
      </c>
      <c r="J873" s="1">
        <v>0.0</v>
      </c>
      <c r="K873" s="1">
        <v>0.0</v>
      </c>
      <c r="L873" s="1">
        <v>0.0</v>
      </c>
      <c r="N873" s="1">
        <v>512.195</v>
      </c>
      <c r="S873" s="1">
        <v>0.0</v>
      </c>
      <c r="T873" s="1">
        <v>0.0</v>
      </c>
      <c r="V873" s="1">
        <v>0.0</v>
      </c>
      <c r="W873" s="1">
        <v>0.0</v>
      </c>
      <c r="X873" s="1">
        <v>0.0</v>
      </c>
      <c r="Y873" s="1">
        <v>0.0</v>
      </c>
      <c r="AA873" s="1">
        <v>0.41</v>
      </c>
      <c r="AB873" s="1">
        <v>800.495</v>
      </c>
      <c r="AC873" s="1">
        <v>0.41</v>
      </c>
      <c r="AE873" s="1">
        <v>-2.27</v>
      </c>
      <c r="AF873" s="1">
        <v>-0.08</v>
      </c>
      <c r="AG873" s="1">
        <v>6705.217</v>
      </c>
      <c r="AH873" s="1">
        <v>1.037</v>
      </c>
      <c r="AK873" s="1">
        <v>624.777</v>
      </c>
      <c r="AL873" s="1">
        <v>0.32</v>
      </c>
      <c r="AO873" s="1">
        <v>78.049</v>
      </c>
      <c r="AT873" s="1">
        <v>0.0</v>
      </c>
      <c r="AU873" s="1">
        <v>0.0</v>
      </c>
      <c r="AX873" s="1">
        <v>0.0</v>
      </c>
      <c r="AY873" s="1">
        <v>0.0</v>
      </c>
      <c r="AZ873" s="1">
        <v>0.0</v>
      </c>
      <c r="BA873" s="1">
        <v>0.0</v>
      </c>
      <c r="BC873" s="1">
        <v>0.21</v>
      </c>
      <c r="BG873" s="1">
        <v>0.0</v>
      </c>
      <c r="BH873" s="1">
        <v>0.0</v>
      </c>
      <c r="BJ873" s="1">
        <v>0.0</v>
      </c>
      <c r="BO873" s="1">
        <v>175.718</v>
      </c>
      <c r="BP873" s="1">
        <v>0.09</v>
      </c>
      <c r="BR873" s="1">
        <v>21.951</v>
      </c>
      <c r="BT873" s="1">
        <v>0.0</v>
      </c>
      <c r="BU873" s="1">
        <v>0.0</v>
      </c>
      <c r="BY873" s="1">
        <v>0.0</v>
      </c>
      <c r="BZ873" s="1">
        <v>0.0</v>
      </c>
      <c r="CB873" s="1">
        <v>0.0</v>
      </c>
      <c r="CG873" s="1">
        <v>624.777</v>
      </c>
      <c r="CH873" s="1">
        <v>0.32</v>
      </c>
      <c r="CK873" s="1">
        <v>0.0</v>
      </c>
      <c r="CL873" s="1">
        <v>0.0</v>
      </c>
      <c r="CM873" s="1">
        <v>0.0</v>
      </c>
      <c r="CN873" s="1">
        <v>78.049</v>
      </c>
      <c r="CQ873" s="1">
        <v>0.0</v>
      </c>
      <c r="CR873" s="1">
        <v>0.0</v>
      </c>
      <c r="CU873" s="1">
        <v>0.0</v>
      </c>
      <c r="CV873" s="1">
        <v>0.0</v>
      </c>
      <c r="CX873" s="1">
        <v>0.0</v>
      </c>
      <c r="CY873" s="1">
        <v>0.0</v>
      </c>
      <c r="DA873" s="1">
        <v>800.495</v>
      </c>
      <c r="DB873" s="1">
        <v>3.434</v>
      </c>
      <c r="DF873" s="1">
        <v>175.718</v>
      </c>
      <c r="DG873" s="1">
        <v>0.09</v>
      </c>
      <c r="DI873" s="1">
        <v>21.951</v>
      </c>
      <c r="DN873" s="1">
        <v>19.524</v>
      </c>
      <c r="DO873" s="1">
        <v>0.01</v>
      </c>
      <c r="DQ873" s="1">
        <v>2.439</v>
      </c>
      <c r="DV873" s="1">
        <v>156.194</v>
      </c>
      <c r="DW873" s="1">
        <v>0.08</v>
      </c>
      <c r="DY873" s="1">
        <v>19.512</v>
      </c>
    </row>
    <row r="874">
      <c r="A874" s="1" t="s">
        <v>200</v>
      </c>
      <c r="B874" s="1">
        <v>2014.0</v>
      </c>
      <c r="C874" s="1" t="s">
        <v>201</v>
      </c>
      <c r="D874" s="1">
        <v>512281.0</v>
      </c>
      <c r="E874" s="1">
        <v>3.37521792E9</v>
      </c>
      <c r="J874" s="1">
        <v>0.0</v>
      </c>
      <c r="K874" s="1">
        <v>0.0</v>
      </c>
      <c r="L874" s="1">
        <v>0.0</v>
      </c>
      <c r="N874" s="1">
        <v>511.628</v>
      </c>
      <c r="S874" s="1">
        <v>0.0</v>
      </c>
      <c r="T874" s="1">
        <v>0.0</v>
      </c>
      <c r="V874" s="1">
        <v>0.0</v>
      </c>
      <c r="W874" s="1">
        <v>0.0</v>
      </c>
      <c r="X874" s="1">
        <v>0.0</v>
      </c>
      <c r="Y874" s="1">
        <v>0.0</v>
      </c>
      <c r="AA874" s="1">
        <v>0.43</v>
      </c>
      <c r="AB874" s="1">
        <v>839.383</v>
      </c>
      <c r="AC874" s="1">
        <v>0.43</v>
      </c>
      <c r="AE874" s="1">
        <v>7.851</v>
      </c>
      <c r="AF874" s="1">
        <v>0.27</v>
      </c>
      <c r="AG874" s="1">
        <v>7230.27</v>
      </c>
      <c r="AH874" s="1">
        <v>1.097</v>
      </c>
      <c r="AK874" s="1">
        <v>663.698</v>
      </c>
      <c r="AL874" s="1">
        <v>0.34</v>
      </c>
      <c r="AO874" s="1">
        <v>79.07</v>
      </c>
      <c r="AT874" s="1">
        <v>0.0</v>
      </c>
      <c r="AU874" s="1">
        <v>0.0</v>
      </c>
      <c r="AX874" s="1">
        <v>0.0</v>
      </c>
      <c r="AY874" s="1">
        <v>0.0</v>
      </c>
      <c r="AZ874" s="1">
        <v>0.0</v>
      </c>
      <c r="BA874" s="1">
        <v>0.0</v>
      </c>
      <c r="BC874" s="1">
        <v>0.22</v>
      </c>
      <c r="BG874" s="1">
        <v>0.0</v>
      </c>
      <c r="BH874" s="1">
        <v>0.0</v>
      </c>
      <c r="BJ874" s="1">
        <v>0.0</v>
      </c>
      <c r="BO874" s="1">
        <v>175.685</v>
      </c>
      <c r="BP874" s="1">
        <v>0.09</v>
      </c>
      <c r="BR874" s="1">
        <v>20.93</v>
      </c>
      <c r="BT874" s="1">
        <v>0.0</v>
      </c>
      <c r="BU874" s="1">
        <v>0.0</v>
      </c>
      <c r="BY874" s="1">
        <v>0.0</v>
      </c>
      <c r="BZ874" s="1">
        <v>0.0</v>
      </c>
      <c r="CB874" s="1">
        <v>0.0</v>
      </c>
      <c r="CG874" s="1">
        <v>663.698</v>
      </c>
      <c r="CH874" s="1">
        <v>0.34</v>
      </c>
      <c r="CK874" s="1">
        <v>0.0</v>
      </c>
      <c r="CL874" s="1">
        <v>0.0</v>
      </c>
      <c r="CM874" s="1">
        <v>0.0</v>
      </c>
      <c r="CN874" s="1">
        <v>79.07</v>
      </c>
      <c r="CQ874" s="1">
        <v>0.0</v>
      </c>
      <c r="CR874" s="1">
        <v>0.0</v>
      </c>
      <c r="CU874" s="1">
        <v>0.0</v>
      </c>
      <c r="CV874" s="1">
        <v>0.0</v>
      </c>
      <c r="CX874" s="1">
        <v>0.0</v>
      </c>
      <c r="CY874" s="1">
        <v>0.0</v>
      </c>
      <c r="DA874" s="1">
        <v>839.383</v>
      </c>
      <c r="DB874" s="1">
        <v>3.704</v>
      </c>
      <c r="DF874" s="1">
        <v>175.685</v>
      </c>
      <c r="DG874" s="1">
        <v>0.09</v>
      </c>
      <c r="DI874" s="1">
        <v>20.93</v>
      </c>
      <c r="DN874" s="1">
        <v>19.521</v>
      </c>
      <c r="DO874" s="1">
        <v>0.01</v>
      </c>
      <c r="DQ874" s="1">
        <v>2.326</v>
      </c>
      <c r="DV874" s="1">
        <v>156.164</v>
      </c>
      <c r="DW874" s="1">
        <v>0.08</v>
      </c>
      <c r="DY874" s="1">
        <v>18.605</v>
      </c>
    </row>
    <row r="875">
      <c r="A875" s="1" t="s">
        <v>200</v>
      </c>
      <c r="B875" s="1">
        <v>2015.0</v>
      </c>
      <c r="C875" s="1" t="s">
        <v>201</v>
      </c>
      <c r="D875" s="1">
        <v>512355.0</v>
      </c>
      <c r="E875" s="1">
        <v>3.421235968E9</v>
      </c>
      <c r="J875" s="1">
        <v>0.0</v>
      </c>
      <c r="K875" s="1">
        <v>0.0</v>
      </c>
      <c r="L875" s="1">
        <v>0.0</v>
      </c>
      <c r="N875" s="1">
        <v>511.628</v>
      </c>
      <c r="S875" s="1">
        <v>0.0</v>
      </c>
      <c r="T875" s="1">
        <v>0.0</v>
      </c>
      <c r="V875" s="1">
        <v>0.0</v>
      </c>
      <c r="W875" s="1">
        <v>0.0</v>
      </c>
      <c r="X875" s="1">
        <v>0.0</v>
      </c>
      <c r="Y875" s="1">
        <v>0.0</v>
      </c>
      <c r="AA875" s="1">
        <v>0.43</v>
      </c>
      <c r="AB875" s="1">
        <v>839.262</v>
      </c>
      <c r="AC875" s="1">
        <v>0.43</v>
      </c>
      <c r="AE875" s="1">
        <v>-0.88</v>
      </c>
      <c r="AF875" s="1">
        <v>-0.033</v>
      </c>
      <c r="AG875" s="1">
        <v>7165.588</v>
      </c>
      <c r="AH875" s="1">
        <v>1.073</v>
      </c>
      <c r="AK875" s="1">
        <v>663.602</v>
      </c>
      <c r="AL875" s="1">
        <v>0.34</v>
      </c>
      <c r="AO875" s="1">
        <v>79.07</v>
      </c>
      <c r="AT875" s="1">
        <v>0.0</v>
      </c>
      <c r="AU875" s="1">
        <v>0.0</v>
      </c>
      <c r="AX875" s="1">
        <v>0.0</v>
      </c>
      <c r="AY875" s="1">
        <v>0.0</v>
      </c>
      <c r="AZ875" s="1">
        <v>0.0</v>
      </c>
      <c r="BA875" s="1">
        <v>0.0</v>
      </c>
      <c r="BC875" s="1">
        <v>0.22</v>
      </c>
      <c r="BG875" s="1">
        <v>0.0</v>
      </c>
      <c r="BH875" s="1">
        <v>0.0</v>
      </c>
      <c r="BJ875" s="1">
        <v>0.0</v>
      </c>
      <c r="BO875" s="1">
        <v>175.659</v>
      </c>
      <c r="BP875" s="1">
        <v>0.09</v>
      </c>
      <c r="BR875" s="1">
        <v>20.93</v>
      </c>
      <c r="BT875" s="1">
        <v>0.0</v>
      </c>
      <c r="BU875" s="1">
        <v>0.0</v>
      </c>
      <c r="BY875" s="1">
        <v>0.0</v>
      </c>
      <c r="BZ875" s="1">
        <v>0.0</v>
      </c>
      <c r="CB875" s="1">
        <v>0.0</v>
      </c>
      <c r="CG875" s="1">
        <v>663.602</v>
      </c>
      <c r="CH875" s="1">
        <v>0.34</v>
      </c>
      <c r="CK875" s="1">
        <v>0.0</v>
      </c>
      <c r="CL875" s="1">
        <v>0.0</v>
      </c>
      <c r="CM875" s="1">
        <v>0.0</v>
      </c>
      <c r="CN875" s="1">
        <v>79.07</v>
      </c>
      <c r="CQ875" s="1">
        <v>0.0</v>
      </c>
      <c r="CR875" s="1">
        <v>0.0</v>
      </c>
      <c r="CU875" s="1">
        <v>0.0</v>
      </c>
      <c r="CV875" s="1">
        <v>0.0</v>
      </c>
      <c r="CX875" s="1">
        <v>0.0</v>
      </c>
      <c r="CY875" s="1">
        <v>0.0</v>
      </c>
      <c r="DA875" s="1">
        <v>839.262</v>
      </c>
      <c r="DB875" s="1">
        <v>3.671</v>
      </c>
      <c r="DF875" s="1">
        <v>175.659</v>
      </c>
      <c r="DG875" s="1">
        <v>0.09</v>
      </c>
      <c r="DI875" s="1">
        <v>20.93</v>
      </c>
      <c r="DN875" s="1">
        <v>19.518</v>
      </c>
      <c r="DO875" s="1">
        <v>0.01</v>
      </c>
      <c r="DQ875" s="1">
        <v>2.326</v>
      </c>
      <c r="DV875" s="1">
        <v>156.142</v>
      </c>
      <c r="DW875" s="1">
        <v>0.08</v>
      </c>
      <c r="DY875" s="1">
        <v>18.605</v>
      </c>
    </row>
    <row r="876">
      <c r="A876" s="1" t="s">
        <v>200</v>
      </c>
      <c r="B876" s="1">
        <v>2016.0</v>
      </c>
      <c r="C876" s="1" t="s">
        <v>201</v>
      </c>
      <c r="D876" s="1">
        <v>512509.0</v>
      </c>
      <c r="E876" s="1">
        <v>3.573126912E9</v>
      </c>
      <c r="J876" s="1">
        <v>0.0</v>
      </c>
      <c r="K876" s="1">
        <v>0.0</v>
      </c>
      <c r="L876" s="1">
        <v>0.0</v>
      </c>
      <c r="N876" s="1">
        <v>533.333</v>
      </c>
      <c r="S876" s="1">
        <v>0.0</v>
      </c>
      <c r="T876" s="1">
        <v>0.0</v>
      </c>
      <c r="V876" s="1">
        <v>0.0</v>
      </c>
      <c r="W876" s="1">
        <v>0.0</v>
      </c>
      <c r="X876" s="1">
        <v>0.0</v>
      </c>
      <c r="Y876" s="1">
        <v>0.0</v>
      </c>
      <c r="AA876" s="1">
        <v>0.45</v>
      </c>
      <c r="AB876" s="1">
        <v>878.033</v>
      </c>
      <c r="AC876" s="1">
        <v>0.45</v>
      </c>
      <c r="AE876" s="1">
        <v>4.774</v>
      </c>
      <c r="AF876" s="1">
        <v>0.175</v>
      </c>
      <c r="AG876" s="1">
        <v>7505.426</v>
      </c>
      <c r="AH876" s="1">
        <v>1.077</v>
      </c>
      <c r="AK876" s="1">
        <v>702.427</v>
      </c>
      <c r="AL876" s="1">
        <v>0.36</v>
      </c>
      <c r="AO876" s="1">
        <v>80.0</v>
      </c>
      <c r="AT876" s="1">
        <v>0.0</v>
      </c>
      <c r="AU876" s="1">
        <v>0.0</v>
      </c>
      <c r="AX876" s="1">
        <v>0.0</v>
      </c>
      <c r="AY876" s="1">
        <v>0.0</v>
      </c>
      <c r="AZ876" s="1">
        <v>0.0</v>
      </c>
      <c r="BA876" s="1">
        <v>0.0</v>
      </c>
      <c r="BC876" s="1">
        <v>0.24</v>
      </c>
      <c r="BG876" s="1">
        <v>0.0</v>
      </c>
      <c r="BH876" s="1">
        <v>0.0</v>
      </c>
      <c r="BJ876" s="1">
        <v>0.0</v>
      </c>
      <c r="BO876" s="1">
        <v>175.607</v>
      </c>
      <c r="BP876" s="1">
        <v>0.09</v>
      </c>
      <c r="BR876" s="1">
        <v>20.0</v>
      </c>
      <c r="BT876" s="1">
        <v>0.0</v>
      </c>
      <c r="BU876" s="1">
        <v>0.0</v>
      </c>
      <c r="BY876" s="1">
        <v>0.0</v>
      </c>
      <c r="BZ876" s="1">
        <v>0.0</v>
      </c>
      <c r="CB876" s="1">
        <v>0.0</v>
      </c>
      <c r="CG876" s="1">
        <v>702.427</v>
      </c>
      <c r="CH876" s="1">
        <v>0.36</v>
      </c>
      <c r="CK876" s="1">
        <v>0.0</v>
      </c>
      <c r="CL876" s="1">
        <v>0.0</v>
      </c>
      <c r="CM876" s="1">
        <v>0.0</v>
      </c>
      <c r="CN876" s="1">
        <v>80.0</v>
      </c>
      <c r="CQ876" s="1">
        <v>0.0</v>
      </c>
      <c r="CR876" s="1">
        <v>0.0</v>
      </c>
      <c r="CU876" s="1">
        <v>0.0</v>
      </c>
      <c r="CV876" s="1">
        <v>0.0</v>
      </c>
      <c r="CX876" s="1">
        <v>0.0</v>
      </c>
      <c r="CY876" s="1">
        <v>0.0</v>
      </c>
      <c r="DA876" s="1">
        <v>878.033</v>
      </c>
      <c r="DB876" s="1">
        <v>3.847</v>
      </c>
      <c r="DF876" s="1">
        <v>175.607</v>
      </c>
      <c r="DG876" s="1">
        <v>0.09</v>
      </c>
      <c r="DI876" s="1">
        <v>20.0</v>
      </c>
      <c r="DN876" s="1">
        <v>19.512</v>
      </c>
      <c r="DO876" s="1">
        <v>0.01</v>
      </c>
      <c r="DQ876" s="1">
        <v>2.222</v>
      </c>
      <c r="DV876" s="1">
        <v>156.095</v>
      </c>
      <c r="DW876" s="1">
        <v>0.08</v>
      </c>
      <c r="DY876" s="1">
        <v>17.778</v>
      </c>
    </row>
    <row r="877">
      <c r="A877" s="1" t="s">
        <v>200</v>
      </c>
      <c r="B877" s="1">
        <v>2017.0</v>
      </c>
      <c r="C877" s="1" t="s">
        <v>201</v>
      </c>
      <c r="D877" s="1">
        <v>512848.0</v>
      </c>
      <c r="E877" s="1">
        <v>3.751791616E9</v>
      </c>
      <c r="J877" s="1">
        <v>0.0</v>
      </c>
      <c r="K877" s="1">
        <v>0.0</v>
      </c>
      <c r="L877" s="1">
        <v>0.0</v>
      </c>
      <c r="N877" s="1">
        <v>534.884</v>
      </c>
      <c r="S877" s="1">
        <v>0.0</v>
      </c>
      <c r="T877" s="1">
        <v>0.0</v>
      </c>
      <c r="Y877" s="1">
        <v>0.0</v>
      </c>
      <c r="AA877" s="1">
        <v>0.43</v>
      </c>
      <c r="AB877" s="1">
        <v>838.455</v>
      </c>
      <c r="AC877" s="1">
        <v>0.43</v>
      </c>
      <c r="AE877" s="1">
        <v>6.682</v>
      </c>
      <c r="AF877" s="1">
        <v>0.257</v>
      </c>
      <c r="AG877" s="1">
        <v>8001.651</v>
      </c>
      <c r="AH877" s="1">
        <v>1.094</v>
      </c>
      <c r="AK877" s="1">
        <v>682.463</v>
      </c>
      <c r="AL877" s="1">
        <v>0.35</v>
      </c>
      <c r="AO877" s="1">
        <v>81.395</v>
      </c>
      <c r="AT877" s="1">
        <v>0.0</v>
      </c>
      <c r="AU877" s="1">
        <v>0.0</v>
      </c>
      <c r="BA877" s="1">
        <v>0.0</v>
      </c>
      <c r="BC877" s="1">
        <v>0.23</v>
      </c>
      <c r="BG877" s="1">
        <v>0.0</v>
      </c>
      <c r="BH877" s="1">
        <v>0.0</v>
      </c>
      <c r="BJ877" s="1">
        <v>0.0</v>
      </c>
      <c r="BO877" s="1">
        <v>155.992</v>
      </c>
      <c r="BP877" s="1">
        <v>0.08</v>
      </c>
      <c r="BR877" s="1">
        <v>18.605</v>
      </c>
      <c r="BT877" s="1">
        <v>0.0</v>
      </c>
      <c r="BU877" s="1">
        <v>0.0</v>
      </c>
      <c r="BY877" s="1">
        <v>0.0</v>
      </c>
      <c r="BZ877" s="1">
        <v>0.0</v>
      </c>
      <c r="CB877" s="1">
        <v>0.0</v>
      </c>
      <c r="CG877" s="1">
        <v>682.463</v>
      </c>
      <c r="CH877" s="1">
        <v>0.35</v>
      </c>
      <c r="CN877" s="1">
        <v>81.395</v>
      </c>
      <c r="CQ877" s="1">
        <v>0.0</v>
      </c>
      <c r="CR877" s="1">
        <v>0.0</v>
      </c>
      <c r="CU877" s="1">
        <v>0.0</v>
      </c>
      <c r="CV877" s="1">
        <v>0.0</v>
      </c>
      <c r="CX877" s="1">
        <v>0.0</v>
      </c>
      <c r="CY877" s="1">
        <v>0.0</v>
      </c>
      <c r="DA877" s="1">
        <v>838.455</v>
      </c>
      <c r="DB877" s="1">
        <v>4.104</v>
      </c>
      <c r="DF877" s="1">
        <v>155.992</v>
      </c>
      <c r="DG877" s="1">
        <v>0.08</v>
      </c>
      <c r="DI877" s="1">
        <v>18.605</v>
      </c>
      <c r="DN877" s="1">
        <v>19.499</v>
      </c>
      <c r="DO877" s="1">
        <v>0.01</v>
      </c>
      <c r="DQ877" s="1">
        <v>2.326</v>
      </c>
      <c r="DV877" s="1">
        <v>136.493</v>
      </c>
      <c r="DW877" s="1">
        <v>0.07</v>
      </c>
      <c r="DY877" s="1">
        <v>16.279</v>
      </c>
    </row>
    <row r="878">
      <c r="A878" s="1" t="s">
        <v>200</v>
      </c>
      <c r="B878" s="1">
        <v>2018.0</v>
      </c>
      <c r="C878" s="1" t="s">
        <v>201</v>
      </c>
      <c r="D878" s="1">
        <v>513363.0</v>
      </c>
      <c r="E878" s="1">
        <v>3.892648448E9</v>
      </c>
      <c r="J878" s="1">
        <v>0.0</v>
      </c>
      <c r="K878" s="1">
        <v>0.0</v>
      </c>
      <c r="L878" s="1">
        <v>0.0</v>
      </c>
      <c r="N878" s="1">
        <v>511.628</v>
      </c>
      <c r="S878" s="1">
        <v>0.0</v>
      </c>
      <c r="T878" s="1">
        <v>0.0</v>
      </c>
      <c r="Y878" s="1">
        <v>0.0</v>
      </c>
      <c r="AA878" s="1">
        <v>0.43</v>
      </c>
      <c r="AB878" s="1">
        <v>837.614</v>
      </c>
      <c r="AC878" s="1">
        <v>0.43</v>
      </c>
      <c r="AE878" s="1">
        <v>-17.427</v>
      </c>
      <c r="AF878" s="1">
        <v>-0.715</v>
      </c>
      <c r="AG878" s="1">
        <v>6600.609</v>
      </c>
      <c r="AH878" s="1">
        <v>0.87</v>
      </c>
      <c r="AK878" s="1">
        <v>662.299</v>
      </c>
      <c r="AL878" s="1">
        <v>0.34</v>
      </c>
      <c r="AO878" s="1">
        <v>79.07</v>
      </c>
      <c r="AT878" s="1">
        <v>0.0</v>
      </c>
      <c r="AU878" s="1">
        <v>0.0</v>
      </c>
      <c r="BA878" s="1">
        <v>0.0</v>
      </c>
      <c r="BC878" s="1">
        <v>0.22</v>
      </c>
      <c r="BG878" s="1">
        <v>0.0</v>
      </c>
      <c r="BH878" s="1">
        <v>0.0</v>
      </c>
      <c r="BJ878" s="1">
        <v>0.0</v>
      </c>
      <c r="BO878" s="1">
        <v>175.315</v>
      </c>
      <c r="BP878" s="1">
        <v>0.09</v>
      </c>
      <c r="BR878" s="1">
        <v>20.93</v>
      </c>
      <c r="BT878" s="1">
        <v>0.0</v>
      </c>
      <c r="BU878" s="1">
        <v>0.0</v>
      </c>
      <c r="BY878" s="1">
        <v>0.0</v>
      </c>
      <c r="BZ878" s="1">
        <v>0.0</v>
      </c>
      <c r="CB878" s="1">
        <v>0.0</v>
      </c>
      <c r="CG878" s="1">
        <v>662.299</v>
      </c>
      <c r="CH878" s="1">
        <v>0.34</v>
      </c>
      <c r="CN878" s="1">
        <v>79.07</v>
      </c>
      <c r="CQ878" s="1">
        <v>0.0</v>
      </c>
      <c r="CR878" s="1">
        <v>0.0</v>
      </c>
      <c r="CU878" s="1">
        <v>0.0</v>
      </c>
      <c r="CV878" s="1">
        <v>0.0</v>
      </c>
      <c r="CX878" s="1">
        <v>0.0</v>
      </c>
      <c r="CY878" s="1">
        <v>0.0</v>
      </c>
      <c r="DA878" s="1">
        <v>837.614</v>
      </c>
      <c r="DB878" s="1">
        <v>3.389</v>
      </c>
      <c r="DF878" s="1">
        <v>175.315</v>
      </c>
      <c r="DG878" s="1">
        <v>0.09</v>
      </c>
      <c r="DI878" s="1">
        <v>20.93</v>
      </c>
      <c r="DN878" s="1">
        <v>19.479</v>
      </c>
      <c r="DO878" s="1">
        <v>0.01</v>
      </c>
      <c r="DQ878" s="1">
        <v>2.326</v>
      </c>
      <c r="DV878" s="1">
        <v>155.835</v>
      </c>
      <c r="DW878" s="1">
        <v>0.08</v>
      </c>
      <c r="DY878" s="1">
        <v>18.605</v>
      </c>
    </row>
    <row r="879">
      <c r="A879" s="1" t="s">
        <v>200</v>
      </c>
      <c r="B879" s="1">
        <v>2019.0</v>
      </c>
      <c r="C879" s="1" t="s">
        <v>201</v>
      </c>
      <c r="D879" s="1">
        <v>514068.0</v>
      </c>
      <c r="E879" s="1">
        <v>4.1898944E9</v>
      </c>
      <c r="J879" s="1">
        <v>0.0</v>
      </c>
      <c r="K879" s="1">
        <v>0.0</v>
      </c>
      <c r="L879" s="1">
        <v>0.0</v>
      </c>
      <c r="N879" s="1">
        <v>545.455</v>
      </c>
      <c r="S879" s="1">
        <v>0.0</v>
      </c>
      <c r="T879" s="1">
        <v>0.0</v>
      </c>
      <c r="Y879" s="1">
        <v>0.0</v>
      </c>
      <c r="AA879" s="1">
        <v>0.44</v>
      </c>
      <c r="AB879" s="1">
        <v>855.918</v>
      </c>
      <c r="AC879" s="1">
        <v>0.44</v>
      </c>
      <c r="AE879" s="1">
        <v>6.466</v>
      </c>
      <c r="AF879" s="1">
        <v>0.219</v>
      </c>
      <c r="AG879" s="1">
        <v>7017.774</v>
      </c>
      <c r="AH879" s="1">
        <v>0.861</v>
      </c>
      <c r="AK879" s="1">
        <v>700.297</v>
      </c>
      <c r="AL879" s="1">
        <v>0.36</v>
      </c>
      <c r="AO879" s="1">
        <v>81.818</v>
      </c>
      <c r="AT879" s="1">
        <v>0.0</v>
      </c>
      <c r="AU879" s="1">
        <v>0.0</v>
      </c>
      <c r="BA879" s="1">
        <v>0.0</v>
      </c>
      <c r="BC879" s="1">
        <v>0.24</v>
      </c>
      <c r="BG879" s="1">
        <v>0.0</v>
      </c>
      <c r="BH879" s="1">
        <v>0.0</v>
      </c>
      <c r="BJ879" s="1">
        <v>0.0</v>
      </c>
      <c r="BO879" s="1">
        <v>155.621</v>
      </c>
      <c r="BP879" s="1">
        <v>0.08</v>
      </c>
      <c r="BR879" s="1">
        <v>18.182</v>
      </c>
      <c r="BT879" s="1">
        <v>0.0</v>
      </c>
      <c r="BU879" s="1">
        <v>0.0</v>
      </c>
      <c r="BY879" s="1">
        <v>0.0</v>
      </c>
      <c r="BZ879" s="1">
        <v>0.0</v>
      </c>
      <c r="CB879" s="1">
        <v>0.0</v>
      </c>
      <c r="CG879" s="1">
        <v>700.297</v>
      </c>
      <c r="CH879" s="1">
        <v>0.36</v>
      </c>
      <c r="CN879" s="1">
        <v>81.818</v>
      </c>
      <c r="CQ879" s="1">
        <v>0.0</v>
      </c>
      <c r="CR879" s="1">
        <v>0.0</v>
      </c>
      <c r="CU879" s="1">
        <v>0.0</v>
      </c>
      <c r="CV879" s="1">
        <v>0.0</v>
      </c>
      <c r="CX879" s="1">
        <v>0.0</v>
      </c>
      <c r="CY879" s="1">
        <v>0.0</v>
      </c>
      <c r="DA879" s="1">
        <v>855.918</v>
      </c>
      <c r="DB879" s="1">
        <v>3.608</v>
      </c>
      <c r="DF879" s="1">
        <v>155.621</v>
      </c>
      <c r="DG879" s="1">
        <v>0.08</v>
      </c>
      <c r="DI879" s="1">
        <v>18.182</v>
      </c>
      <c r="DN879" s="1">
        <v>19.453</v>
      </c>
      <c r="DO879" s="1">
        <v>0.01</v>
      </c>
      <c r="DQ879" s="1">
        <v>2.273</v>
      </c>
      <c r="DV879" s="1">
        <v>136.169</v>
      </c>
      <c r="DW879" s="1">
        <v>0.07</v>
      </c>
      <c r="DY879" s="1">
        <v>15.909</v>
      </c>
    </row>
    <row r="880">
      <c r="A880" s="1" t="s">
        <v>200</v>
      </c>
      <c r="B880" s="1">
        <v>2020.0</v>
      </c>
      <c r="C880" s="1" t="s">
        <v>201</v>
      </c>
      <c r="D880" s="1">
        <v>514632.0</v>
      </c>
      <c r="E880" s="1">
        <v>3.3811264E9</v>
      </c>
      <c r="J880" s="1">
        <v>0.0</v>
      </c>
      <c r="K880" s="1">
        <v>0.0</v>
      </c>
      <c r="L880" s="1">
        <v>0.0</v>
      </c>
      <c r="N880" s="1">
        <v>547.619</v>
      </c>
      <c r="S880" s="1">
        <v>0.0</v>
      </c>
      <c r="T880" s="1">
        <v>0.0</v>
      </c>
      <c r="Y880" s="1">
        <v>0.0</v>
      </c>
      <c r="AA880" s="1">
        <v>0.42</v>
      </c>
      <c r="AB880" s="1">
        <v>816.117</v>
      </c>
      <c r="AC880" s="1">
        <v>0.42</v>
      </c>
      <c r="AE880" s="1">
        <v>-25.464</v>
      </c>
      <c r="AF880" s="1">
        <v>-0.919</v>
      </c>
      <c r="AG880" s="1">
        <v>5225.029</v>
      </c>
      <c r="AH880" s="1">
        <v>0.795</v>
      </c>
      <c r="AK880" s="1">
        <v>680.098</v>
      </c>
      <c r="AL880" s="1">
        <v>0.35</v>
      </c>
      <c r="AO880" s="1">
        <v>83.333</v>
      </c>
      <c r="AT880" s="1">
        <v>0.0</v>
      </c>
      <c r="AU880" s="1">
        <v>0.0</v>
      </c>
      <c r="BA880" s="1">
        <v>0.0</v>
      </c>
      <c r="BC880" s="1">
        <v>0.23</v>
      </c>
      <c r="BG880" s="1">
        <v>0.0</v>
      </c>
      <c r="BH880" s="1">
        <v>0.0</v>
      </c>
      <c r="BJ880" s="1">
        <v>0.0</v>
      </c>
      <c r="BO880" s="1">
        <v>136.02</v>
      </c>
      <c r="BP880" s="1">
        <v>0.07</v>
      </c>
      <c r="BR880" s="1">
        <v>16.667</v>
      </c>
      <c r="BT880" s="1">
        <v>0.0</v>
      </c>
      <c r="BU880" s="1">
        <v>0.0</v>
      </c>
      <c r="BY880" s="1">
        <v>0.0</v>
      </c>
      <c r="BZ880" s="1">
        <v>0.0</v>
      </c>
      <c r="CB880" s="1">
        <v>0.0</v>
      </c>
      <c r="CG880" s="1">
        <v>680.098</v>
      </c>
      <c r="CH880" s="1">
        <v>0.35</v>
      </c>
      <c r="CN880" s="1">
        <v>83.333</v>
      </c>
      <c r="CQ880" s="1">
        <v>0.0</v>
      </c>
      <c r="CR880" s="1">
        <v>0.0</v>
      </c>
      <c r="CU880" s="1">
        <v>0.0</v>
      </c>
      <c r="CV880" s="1">
        <v>0.0</v>
      </c>
      <c r="CX880" s="1">
        <v>0.0</v>
      </c>
      <c r="CY880" s="1">
        <v>0.0</v>
      </c>
      <c r="DA880" s="1">
        <v>816.117</v>
      </c>
      <c r="DB880" s="1">
        <v>2.689</v>
      </c>
      <c r="DF880" s="1">
        <v>136.02</v>
      </c>
      <c r="DG880" s="1">
        <v>0.07</v>
      </c>
      <c r="DI880" s="1">
        <v>16.667</v>
      </c>
      <c r="DN880" s="1">
        <v>19.431</v>
      </c>
      <c r="DO880" s="1">
        <v>0.01</v>
      </c>
      <c r="DQ880" s="1">
        <v>2.381</v>
      </c>
      <c r="DV880" s="1">
        <v>116.588</v>
      </c>
      <c r="DW880" s="1">
        <v>0.06</v>
      </c>
      <c r="DY880" s="1">
        <v>14.286</v>
      </c>
    </row>
    <row r="881">
      <c r="A881" s="1" t="s">
        <v>200</v>
      </c>
      <c r="B881" s="1">
        <v>2021.0</v>
      </c>
      <c r="C881" s="1" t="s">
        <v>201</v>
      </c>
      <c r="D881" s="1">
        <v>516610.0</v>
      </c>
      <c r="E881" s="1">
        <v>3.611420928E9</v>
      </c>
      <c r="J881" s="1">
        <v>0.0</v>
      </c>
      <c r="K881" s="1">
        <v>0.0</v>
      </c>
      <c r="L881" s="1">
        <v>0.0</v>
      </c>
      <c r="N881" s="1">
        <v>534.884</v>
      </c>
      <c r="S881" s="1">
        <v>0.0</v>
      </c>
      <c r="T881" s="1">
        <v>0.0</v>
      </c>
      <c r="Y881" s="1">
        <v>0.0</v>
      </c>
      <c r="AA881" s="1">
        <v>0.43</v>
      </c>
      <c r="AB881" s="1">
        <v>832.349</v>
      </c>
      <c r="AC881" s="1">
        <v>0.43</v>
      </c>
      <c r="AE881" s="1">
        <v>4.242</v>
      </c>
      <c r="AF881" s="1">
        <v>0.114</v>
      </c>
      <c r="AG881" s="1">
        <v>5425.811</v>
      </c>
      <c r="AH881" s="1">
        <v>0.776</v>
      </c>
      <c r="AK881" s="1">
        <v>677.494</v>
      </c>
      <c r="AL881" s="1">
        <v>0.35</v>
      </c>
      <c r="AO881" s="1">
        <v>81.395</v>
      </c>
      <c r="AT881" s="1">
        <v>0.0</v>
      </c>
      <c r="AU881" s="1">
        <v>0.0</v>
      </c>
      <c r="BA881" s="1">
        <v>0.0</v>
      </c>
      <c r="BC881" s="1">
        <v>0.23</v>
      </c>
      <c r="BG881" s="1">
        <v>0.0</v>
      </c>
      <c r="BH881" s="1">
        <v>0.0</v>
      </c>
      <c r="BJ881" s="1">
        <v>0.0</v>
      </c>
      <c r="BO881" s="1">
        <v>154.856</v>
      </c>
      <c r="BP881" s="1">
        <v>0.08</v>
      </c>
      <c r="BR881" s="1">
        <v>18.605</v>
      </c>
      <c r="BT881" s="1">
        <v>0.0</v>
      </c>
      <c r="BU881" s="1">
        <v>0.0</v>
      </c>
      <c r="BY881" s="1">
        <v>0.0</v>
      </c>
      <c r="BZ881" s="1">
        <v>0.0</v>
      </c>
      <c r="CB881" s="1">
        <v>0.0</v>
      </c>
      <c r="CG881" s="1">
        <v>677.494</v>
      </c>
      <c r="CH881" s="1">
        <v>0.35</v>
      </c>
      <c r="CN881" s="1">
        <v>81.395</v>
      </c>
      <c r="CQ881" s="1">
        <v>0.0</v>
      </c>
      <c r="CR881" s="1">
        <v>0.0</v>
      </c>
      <c r="CU881" s="1">
        <v>0.0</v>
      </c>
      <c r="CV881" s="1">
        <v>0.0</v>
      </c>
      <c r="CX881" s="1">
        <v>0.0</v>
      </c>
      <c r="CY881" s="1">
        <v>0.0</v>
      </c>
      <c r="DA881" s="1">
        <v>832.349</v>
      </c>
      <c r="DB881" s="1">
        <v>2.803</v>
      </c>
      <c r="DF881" s="1">
        <v>154.856</v>
      </c>
      <c r="DG881" s="1">
        <v>0.08</v>
      </c>
      <c r="DI881" s="1">
        <v>18.605</v>
      </c>
      <c r="DN881" s="1">
        <v>19.357</v>
      </c>
      <c r="DO881" s="1">
        <v>0.01</v>
      </c>
      <c r="DQ881" s="1">
        <v>2.326</v>
      </c>
      <c r="DV881" s="1">
        <v>135.499</v>
      </c>
      <c r="DW881" s="1">
        <v>0.07</v>
      </c>
      <c r="DY881" s="1">
        <v>16.279</v>
      </c>
    </row>
    <row r="882">
      <c r="A882" s="1" t="s">
        <v>200</v>
      </c>
      <c r="B882" s="1">
        <v>2022.0</v>
      </c>
      <c r="C882" s="1" t="s">
        <v>201</v>
      </c>
      <c r="D882" s="1">
        <v>519694.0</v>
      </c>
      <c r="E882" s="1">
        <v>4.251154688E9</v>
      </c>
      <c r="J882" s="1">
        <v>0.0</v>
      </c>
      <c r="K882" s="1">
        <v>0.0</v>
      </c>
      <c r="L882" s="1">
        <v>0.0</v>
      </c>
      <c r="N882" s="1">
        <v>480.0</v>
      </c>
      <c r="S882" s="1">
        <v>0.0</v>
      </c>
      <c r="T882" s="1">
        <v>0.0</v>
      </c>
      <c r="Y882" s="1">
        <v>0.0</v>
      </c>
      <c r="AA882" s="1">
        <v>0.5</v>
      </c>
      <c r="AB882" s="1">
        <v>962.105</v>
      </c>
      <c r="AC882" s="1">
        <v>0.5</v>
      </c>
      <c r="AE882" s="1">
        <v>6.441</v>
      </c>
      <c r="AF882" s="1">
        <v>0.181</v>
      </c>
      <c r="AG882" s="1">
        <v>5741.007</v>
      </c>
      <c r="AH882" s="1">
        <v>0.702</v>
      </c>
      <c r="AK882" s="1">
        <v>692.715</v>
      </c>
      <c r="AL882" s="1">
        <v>0.36</v>
      </c>
      <c r="AO882" s="1">
        <v>72.0</v>
      </c>
      <c r="AT882" s="1">
        <v>0.0</v>
      </c>
      <c r="AU882" s="1">
        <v>0.0</v>
      </c>
      <c r="BA882" s="1">
        <v>0.0</v>
      </c>
      <c r="BC882" s="1">
        <v>0.24</v>
      </c>
      <c r="BG882" s="1">
        <v>0.0</v>
      </c>
      <c r="BH882" s="1">
        <v>0.0</v>
      </c>
      <c r="BJ882" s="1">
        <v>0.0</v>
      </c>
      <c r="BO882" s="1">
        <v>269.389</v>
      </c>
      <c r="BP882" s="1">
        <v>0.14</v>
      </c>
      <c r="BR882" s="1">
        <v>28.0</v>
      </c>
      <c r="BT882" s="1">
        <v>0.0</v>
      </c>
      <c r="BU882" s="1">
        <v>0.0</v>
      </c>
      <c r="BY882" s="1">
        <v>0.0</v>
      </c>
      <c r="BZ882" s="1">
        <v>0.0</v>
      </c>
      <c r="CB882" s="1">
        <v>0.0</v>
      </c>
      <c r="CG882" s="1">
        <v>692.715</v>
      </c>
      <c r="CH882" s="1">
        <v>0.36</v>
      </c>
      <c r="CN882" s="1">
        <v>72.0</v>
      </c>
      <c r="CQ882" s="1">
        <v>0.0</v>
      </c>
      <c r="CR882" s="1">
        <v>0.0</v>
      </c>
      <c r="CU882" s="1">
        <v>0.0</v>
      </c>
      <c r="CV882" s="1">
        <v>0.0</v>
      </c>
      <c r="CX882" s="1">
        <v>0.0</v>
      </c>
      <c r="CY882" s="1">
        <v>0.0</v>
      </c>
      <c r="DA882" s="1">
        <v>962.105</v>
      </c>
      <c r="DB882" s="1">
        <v>2.984</v>
      </c>
      <c r="DF882" s="1">
        <v>269.389</v>
      </c>
      <c r="DG882" s="1">
        <v>0.14</v>
      </c>
      <c r="DI882" s="1">
        <v>28.0</v>
      </c>
      <c r="DN882" s="1">
        <v>134.695</v>
      </c>
      <c r="DO882" s="1">
        <v>0.07</v>
      </c>
      <c r="DQ882" s="1">
        <v>14.0</v>
      </c>
      <c r="DV882" s="1">
        <v>134.695</v>
      </c>
      <c r="DW882" s="1">
        <v>0.07</v>
      </c>
      <c r="DY882" s="1">
        <v>14.0</v>
      </c>
    </row>
    <row r="883">
      <c r="A883" s="1" t="s">
        <v>200</v>
      </c>
      <c r="B883" s="1">
        <v>2023.0</v>
      </c>
      <c r="C883" s="1" t="s">
        <v>201</v>
      </c>
      <c r="D883" s="1">
        <v>522290.0</v>
      </c>
      <c r="AE883" s="1">
        <v>2.611</v>
      </c>
      <c r="AF883" s="1">
        <v>0.078</v>
      </c>
      <c r="AG883" s="1">
        <v>5861.63</v>
      </c>
      <c r="DB883" s="1">
        <v>3.061</v>
      </c>
    </row>
    <row r="884">
      <c r="A884" s="1" t="s">
        <v>202</v>
      </c>
      <c r="B884" s="1">
        <v>2000.0</v>
      </c>
      <c r="C884" s="1" t="s">
        <v>203</v>
      </c>
      <c r="D884" s="1">
        <v>39656.0</v>
      </c>
      <c r="J884" s="1">
        <v>0.0</v>
      </c>
      <c r="K884" s="1">
        <v>0.0</v>
      </c>
      <c r="L884" s="1">
        <v>0.0</v>
      </c>
      <c r="N884" s="1">
        <v>659.091</v>
      </c>
      <c r="S884" s="1">
        <v>0.0</v>
      </c>
      <c r="T884" s="1">
        <v>0.0</v>
      </c>
      <c r="V884" s="1">
        <v>0.0</v>
      </c>
      <c r="W884" s="1">
        <v>0.0</v>
      </c>
      <c r="X884" s="1">
        <v>0.0</v>
      </c>
      <c r="Y884" s="1">
        <v>0.0</v>
      </c>
      <c r="AA884" s="1">
        <v>0.44</v>
      </c>
      <c r="AB884" s="1">
        <v>11095.421</v>
      </c>
      <c r="AC884" s="1">
        <v>0.44</v>
      </c>
      <c r="AE884" s="1">
        <v>45.835</v>
      </c>
      <c r="AF884" s="1">
        <v>0.655</v>
      </c>
      <c r="AG884" s="1">
        <v>52521.445</v>
      </c>
      <c r="AK884" s="1">
        <v>11095.421</v>
      </c>
      <c r="AL884" s="1">
        <v>0.44</v>
      </c>
      <c r="AO884" s="1">
        <v>100.0</v>
      </c>
      <c r="AT884" s="1">
        <v>0.0</v>
      </c>
      <c r="AU884" s="1">
        <v>0.0</v>
      </c>
      <c r="AX884" s="1">
        <v>0.0</v>
      </c>
      <c r="AY884" s="1">
        <v>0.0</v>
      </c>
      <c r="AZ884" s="1">
        <v>0.0</v>
      </c>
      <c r="BA884" s="1">
        <v>0.0</v>
      </c>
      <c r="BC884" s="1">
        <v>0.29</v>
      </c>
      <c r="BG884" s="1">
        <v>0.0</v>
      </c>
      <c r="BH884" s="1">
        <v>0.0</v>
      </c>
      <c r="BJ884" s="1">
        <v>0.0</v>
      </c>
      <c r="BO884" s="1">
        <v>0.0</v>
      </c>
      <c r="BP884" s="1">
        <v>0.0</v>
      </c>
      <c r="BR884" s="1">
        <v>0.0</v>
      </c>
      <c r="BT884" s="1">
        <v>0.0</v>
      </c>
      <c r="BU884" s="1">
        <v>0.0</v>
      </c>
      <c r="BY884" s="1">
        <v>0.0</v>
      </c>
      <c r="BZ884" s="1">
        <v>0.0</v>
      </c>
      <c r="CB884" s="1">
        <v>0.0</v>
      </c>
      <c r="CG884" s="1">
        <v>11095.421</v>
      </c>
      <c r="CH884" s="1">
        <v>0.44</v>
      </c>
      <c r="CK884" s="1">
        <v>0.0</v>
      </c>
      <c r="CL884" s="1">
        <v>0.0</v>
      </c>
      <c r="CM884" s="1">
        <v>0.0</v>
      </c>
      <c r="CN884" s="1">
        <v>100.0</v>
      </c>
      <c r="CQ884" s="1">
        <v>0.0</v>
      </c>
      <c r="CR884" s="1">
        <v>0.0</v>
      </c>
      <c r="CU884" s="1">
        <v>0.0</v>
      </c>
      <c r="CV884" s="1">
        <v>0.0</v>
      </c>
      <c r="CX884" s="1">
        <v>0.0</v>
      </c>
      <c r="CY884" s="1">
        <v>0.0</v>
      </c>
      <c r="DA884" s="1">
        <v>11095.421</v>
      </c>
      <c r="DB884" s="1">
        <v>2.083</v>
      </c>
      <c r="DF884" s="1">
        <v>0.0</v>
      </c>
      <c r="DG884" s="1">
        <v>0.0</v>
      </c>
      <c r="DI884" s="1">
        <v>0.0</v>
      </c>
      <c r="DN884" s="1">
        <v>0.0</v>
      </c>
      <c r="DO884" s="1">
        <v>0.0</v>
      </c>
      <c r="DQ884" s="1">
        <v>0.0</v>
      </c>
      <c r="DV884" s="1">
        <v>0.0</v>
      </c>
      <c r="DW884" s="1">
        <v>0.0</v>
      </c>
      <c r="DY884" s="1">
        <v>0.0</v>
      </c>
    </row>
    <row r="885">
      <c r="A885" s="1" t="s">
        <v>202</v>
      </c>
      <c r="B885" s="1">
        <v>2001.0</v>
      </c>
      <c r="C885" s="1" t="s">
        <v>203</v>
      </c>
      <c r="D885" s="1">
        <v>41067.0</v>
      </c>
      <c r="J885" s="1">
        <v>0.0</v>
      </c>
      <c r="K885" s="1">
        <v>0.0</v>
      </c>
      <c r="L885" s="1">
        <v>0.0</v>
      </c>
      <c r="N885" s="1">
        <v>659.574</v>
      </c>
      <c r="S885" s="1">
        <v>0.0</v>
      </c>
      <c r="T885" s="1">
        <v>0.0</v>
      </c>
      <c r="V885" s="1">
        <v>0.0</v>
      </c>
      <c r="W885" s="1">
        <v>0.0</v>
      </c>
      <c r="X885" s="1">
        <v>0.0</v>
      </c>
      <c r="Y885" s="1">
        <v>0.0</v>
      </c>
      <c r="AA885" s="1">
        <v>0.47</v>
      </c>
      <c r="AB885" s="1">
        <v>11444.712</v>
      </c>
      <c r="AC885" s="1">
        <v>0.47</v>
      </c>
      <c r="AE885" s="1">
        <v>1.263</v>
      </c>
      <c r="AF885" s="1">
        <v>0.026</v>
      </c>
      <c r="AG885" s="1">
        <v>51357.527</v>
      </c>
      <c r="AK885" s="1">
        <v>11444.712</v>
      </c>
      <c r="AL885" s="1">
        <v>0.47</v>
      </c>
      <c r="AO885" s="1">
        <v>100.0</v>
      </c>
      <c r="AT885" s="1">
        <v>0.0</v>
      </c>
      <c r="AU885" s="1">
        <v>0.0</v>
      </c>
      <c r="AX885" s="1">
        <v>0.0</v>
      </c>
      <c r="AY885" s="1">
        <v>0.0</v>
      </c>
      <c r="AZ885" s="1">
        <v>0.0</v>
      </c>
      <c r="BA885" s="1">
        <v>0.0</v>
      </c>
      <c r="BC885" s="1">
        <v>0.31</v>
      </c>
      <c r="BG885" s="1">
        <v>0.0</v>
      </c>
      <c r="BH885" s="1">
        <v>0.0</v>
      </c>
      <c r="BJ885" s="1">
        <v>0.0</v>
      </c>
      <c r="BO885" s="1">
        <v>0.0</v>
      </c>
      <c r="BP885" s="1">
        <v>0.0</v>
      </c>
      <c r="BR885" s="1">
        <v>0.0</v>
      </c>
      <c r="BT885" s="1">
        <v>0.0</v>
      </c>
      <c r="BU885" s="1">
        <v>0.0</v>
      </c>
      <c r="BY885" s="1">
        <v>0.0</v>
      </c>
      <c r="BZ885" s="1">
        <v>0.0</v>
      </c>
      <c r="CB885" s="1">
        <v>0.0</v>
      </c>
      <c r="CG885" s="1">
        <v>11444.712</v>
      </c>
      <c r="CH885" s="1">
        <v>0.47</v>
      </c>
      <c r="CK885" s="1">
        <v>0.0</v>
      </c>
      <c r="CL885" s="1">
        <v>0.0</v>
      </c>
      <c r="CM885" s="1">
        <v>0.0</v>
      </c>
      <c r="CN885" s="1">
        <v>100.0</v>
      </c>
      <c r="CQ885" s="1">
        <v>0.0</v>
      </c>
      <c r="CR885" s="1">
        <v>0.0</v>
      </c>
      <c r="CU885" s="1">
        <v>0.0</v>
      </c>
      <c r="CV885" s="1">
        <v>0.0</v>
      </c>
      <c r="CX885" s="1">
        <v>0.0</v>
      </c>
      <c r="CY885" s="1">
        <v>0.0</v>
      </c>
      <c r="DA885" s="1">
        <v>11444.712</v>
      </c>
      <c r="DB885" s="1">
        <v>2.109</v>
      </c>
      <c r="DF885" s="1">
        <v>0.0</v>
      </c>
      <c r="DG885" s="1">
        <v>0.0</v>
      </c>
      <c r="DI885" s="1">
        <v>0.0</v>
      </c>
      <c r="DN885" s="1">
        <v>0.0</v>
      </c>
      <c r="DO885" s="1">
        <v>0.0</v>
      </c>
      <c r="DQ885" s="1">
        <v>0.0</v>
      </c>
      <c r="DV885" s="1">
        <v>0.0</v>
      </c>
      <c r="DW885" s="1">
        <v>0.0</v>
      </c>
      <c r="DY885" s="1">
        <v>0.0</v>
      </c>
    </row>
    <row r="886">
      <c r="A886" s="1" t="s">
        <v>202</v>
      </c>
      <c r="B886" s="1">
        <v>2002.0</v>
      </c>
      <c r="C886" s="1" t="s">
        <v>203</v>
      </c>
      <c r="D886" s="1">
        <v>42485.0</v>
      </c>
      <c r="J886" s="1">
        <v>0.0</v>
      </c>
      <c r="K886" s="1">
        <v>0.0</v>
      </c>
      <c r="L886" s="1">
        <v>0.0</v>
      </c>
      <c r="N886" s="1">
        <v>666.667</v>
      </c>
      <c r="S886" s="1">
        <v>0.0</v>
      </c>
      <c r="T886" s="1">
        <v>0.0</v>
      </c>
      <c r="V886" s="1">
        <v>0.0</v>
      </c>
      <c r="W886" s="1">
        <v>0.0</v>
      </c>
      <c r="X886" s="1">
        <v>0.0</v>
      </c>
      <c r="Y886" s="1">
        <v>0.0</v>
      </c>
      <c r="AA886" s="1">
        <v>0.48</v>
      </c>
      <c r="AB886" s="1">
        <v>11298.104</v>
      </c>
      <c r="AC886" s="1">
        <v>0.48</v>
      </c>
      <c r="AE886" s="1">
        <v>3.661</v>
      </c>
      <c r="AF886" s="1">
        <v>0.077</v>
      </c>
      <c r="AG886" s="1">
        <v>51460.621</v>
      </c>
      <c r="AK886" s="1">
        <v>11298.104</v>
      </c>
      <c r="AL886" s="1">
        <v>0.48</v>
      </c>
      <c r="AO886" s="1">
        <v>100.0</v>
      </c>
      <c r="AT886" s="1">
        <v>0.0</v>
      </c>
      <c r="AU886" s="1">
        <v>0.0</v>
      </c>
      <c r="AX886" s="1">
        <v>0.0</v>
      </c>
      <c r="AY886" s="1">
        <v>0.0</v>
      </c>
      <c r="AZ886" s="1">
        <v>0.0</v>
      </c>
      <c r="BA886" s="1">
        <v>0.0</v>
      </c>
      <c r="BC886" s="1">
        <v>0.32</v>
      </c>
      <c r="BG886" s="1">
        <v>0.0</v>
      </c>
      <c r="BH886" s="1">
        <v>0.0</v>
      </c>
      <c r="BJ886" s="1">
        <v>0.0</v>
      </c>
      <c r="BO886" s="1">
        <v>0.0</v>
      </c>
      <c r="BP886" s="1">
        <v>0.0</v>
      </c>
      <c r="BR886" s="1">
        <v>0.0</v>
      </c>
      <c r="BT886" s="1">
        <v>0.0</v>
      </c>
      <c r="BU886" s="1">
        <v>0.0</v>
      </c>
      <c r="BY886" s="1">
        <v>0.0</v>
      </c>
      <c r="BZ886" s="1">
        <v>0.0</v>
      </c>
      <c r="CB886" s="1">
        <v>0.0</v>
      </c>
      <c r="CG886" s="1">
        <v>11298.104</v>
      </c>
      <c r="CH886" s="1">
        <v>0.48</v>
      </c>
      <c r="CK886" s="1">
        <v>0.0</v>
      </c>
      <c r="CL886" s="1">
        <v>0.0</v>
      </c>
      <c r="CM886" s="1">
        <v>0.0</v>
      </c>
      <c r="CN886" s="1">
        <v>100.0</v>
      </c>
      <c r="CQ886" s="1">
        <v>0.0</v>
      </c>
      <c r="CR886" s="1">
        <v>0.0</v>
      </c>
      <c r="CU886" s="1">
        <v>0.0</v>
      </c>
      <c r="CV886" s="1">
        <v>0.0</v>
      </c>
      <c r="CX886" s="1">
        <v>0.0</v>
      </c>
      <c r="CY886" s="1">
        <v>0.0</v>
      </c>
      <c r="DA886" s="1">
        <v>11298.104</v>
      </c>
      <c r="DB886" s="1">
        <v>2.186</v>
      </c>
      <c r="DF886" s="1">
        <v>0.0</v>
      </c>
      <c r="DG886" s="1">
        <v>0.0</v>
      </c>
      <c r="DI886" s="1">
        <v>0.0</v>
      </c>
      <c r="DN886" s="1">
        <v>0.0</v>
      </c>
      <c r="DO886" s="1">
        <v>0.0</v>
      </c>
      <c r="DQ886" s="1">
        <v>0.0</v>
      </c>
      <c r="DV886" s="1">
        <v>0.0</v>
      </c>
      <c r="DW886" s="1">
        <v>0.0</v>
      </c>
      <c r="DY886" s="1">
        <v>0.0</v>
      </c>
    </row>
    <row r="887">
      <c r="A887" s="1" t="s">
        <v>202</v>
      </c>
      <c r="B887" s="1">
        <v>2003.0</v>
      </c>
      <c r="C887" s="1" t="s">
        <v>203</v>
      </c>
      <c r="D887" s="1">
        <v>43908.0</v>
      </c>
      <c r="J887" s="1">
        <v>0.0</v>
      </c>
      <c r="K887" s="1">
        <v>0.0</v>
      </c>
      <c r="L887" s="1">
        <v>0.0</v>
      </c>
      <c r="N887" s="1">
        <v>666.667</v>
      </c>
      <c r="S887" s="1">
        <v>0.0</v>
      </c>
      <c r="T887" s="1">
        <v>0.0</v>
      </c>
      <c r="V887" s="1">
        <v>0.0</v>
      </c>
      <c r="W887" s="1">
        <v>0.0</v>
      </c>
      <c r="X887" s="1">
        <v>0.0</v>
      </c>
      <c r="Y887" s="1">
        <v>0.0</v>
      </c>
      <c r="AA887" s="1">
        <v>0.51</v>
      </c>
      <c r="AB887" s="1">
        <v>11615.195</v>
      </c>
      <c r="AC887" s="1">
        <v>0.51</v>
      </c>
      <c r="AE887" s="1">
        <v>1.293</v>
      </c>
      <c r="AF887" s="1">
        <v>0.028</v>
      </c>
      <c r="AG887" s="1">
        <v>50436.477</v>
      </c>
      <c r="AK887" s="1">
        <v>11615.195</v>
      </c>
      <c r="AL887" s="1">
        <v>0.51</v>
      </c>
      <c r="AO887" s="1">
        <v>100.0</v>
      </c>
      <c r="AT887" s="1">
        <v>0.0</v>
      </c>
      <c r="AU887" s="1">
        <v>0.0</v>
      </c>
      <c r="AX887" s="1">
        <v>0.0</v>
      </c>
      <c r="AY887" s="1">
        <v>0.0</v>
      </c>
      <c r="AZ887" s="1">
        <v>0.0</v>
      </c>
      <c r="BA887" s="1">
        <v>0.0</v>
      </c>
      <c r="BC887" s="1">
        <v>0.34</v>
      </c>
      <c r="BG887" s="1">
        <v>0.0</v>
      </c>
      <c r="BH887" s="1">
        <v>0.0</v>
      </c>
      <c r="BJ887" s="1">
        <v>0.0</v>
      </c>
      <c r="BO887" s="1">
        <v>0.0</v>
      </c>
      <c r="BP887" s="1">
        <v>0.0</v>
      </c>
      <c r="BR887" s="1">
        <v>0.0</v>
      </c>
      <c r="BT887" s="1">
        <v>0.0</v>
      </c>
      <c r="BU887" s="1">
        <v>0.0</v>
      </c>
      <c r="BY887" s="1">
        <v>0.0</v>
      </c>
      <c r="BZ887" s="1">
        <v>0.0</v>
      </c>
      <c r="CB887" s="1">
        <v>0.0</v>
      </c>
      <c r="CG887" s="1">
        <v>11615.195</v>
      </c>
      <c r="CH887" s="1">
        <v>0.51</v>
      </c>
      <c r="CK887" s="1">
        <v>0.0</v>
      </c>
      <c r="CL887" s="1">
        <v>0.0</v>
      </c>
      <c r="CM887" s="1">
        <v>0.0</v>
      </c>
      <c r="CN887" s="1">
        <v>100.0</v>
      </c>
      <c r="CQ887" s="1">
        <v>0.0</v>
      </c>
      <c r="CR887" s="1">
        <v>0.0</v>
      </c>
      <c r="CU887" s="1">
        <v>0.0</v>
      </c>
      <c r="CV887" s="1">
        <v>0.0</v>
      </c>
      <c r="CX887" s="1">
        <v>0.0</v>
      </c>
      <c r="CY887" s="1">
        <v>0.0</v>
      </c>
      <c r="DA887" s="1">
        <v>11615.195</v>
      </c>
      <c r="DB887" s="1">
        <v>2.215</v>
      </c>
      <c r="DF887" s="1">
        <v>0.0</v>
      </c>
      <c r="DG887" s="1">
        <v>0.0</v>
      </c>
      <c r="DI887" s="1">
        <v>0.0</v>
      </c>
      <c r="DN887" s="1">
        <v>0.0</v>
      </c>
      <c r="DO887" s="1">
        <v>0.0</v>
      </c>
      <c r="DQ887" s="1">
        <v>0.0</v>
      </c>
      <c r="DV887" s="1">
        <v>0.0</v>
      </c>
      <c r="DW887" s="1">
        <v>0.0</v>
      </c>
      <c r="DY887" s="1">
        <v>0.0</v>
      </c>
    </row>
    <row r="888">
      <c r="A888" s="1" t="s">
        <v>202</v>
      </c>
      <c r="B888" s="1">
        <v>2004.0</v>
      </c>
      <c r="C888" s="1" t="s">
        <v>203</v>
      </c>
      <c r="D888" s="1">
        <v>45320.0</v>
      </c>
      <c r="J888" s="1">
        <v>0.0</v>
      </c>
      <c r="K888" s="1">
        <v>0.0</v>
      </c>
      <c r="L888" s="1">
        <v>0.0</v>
      </c>
      <c r="N888" s="1">
        <v>666.667</v>
      </c>
      <c r="S888" s="1">
        <v>0.0</v>
      </c>
      <c r="T888" s="1">
        <v>0.0</v>
      </c>
      <c r="V888" s="1">
        <v>0.0</v>
      </c>
      <c r="W888" s="1">
        <v>0.0</v>
      </c>
      <c r="X888" s="1">
        <v>0.0</v>
      </c>
      <c r="Y888" s="1">
        <v>0.0</v>
      </c>
      <c r="AA888" s="1">
        <v>0.45</v>
      </c>
      <c r="AB888" s="1">
        <v>9929.391</v>
      </c>
      <c r="AC888" s="1">
        <v>0.45</v>
      </c>
      <c r="AE888" s="1">
        <v>-5.481</v>
      </c>
      <c r="AF888" s="1">
        <v>-0.121</v>
      </c>
      <c r="AG888" s="1">
        <v>46186.809</v>
      </c>
      <c r="AK888" s="1">
        <v>9929.391</v>
      </c>
      <c r="AL888" s="1">
        <v>0.45</v>
      </c>
      <c r="AO888" s="1">
        <v>100.0</v>
      </c>
      <c r="AT888" s="1">
        <v>0.0</v>
      </c>
      <c r="AU888" s="1">
        <v>0.0</v>
      </c>
      <c r="AX888" s="1">
        <v>0.0</v>
      </c>
      <c r="AY888" s="1">
        <v>0.0</v>
      </c>
      <c r="AZ888" s="1">
        <v>0.0</v>
      </c>
      <c r="BA888" s="1">
        <v>0.0</v>
      </c>
      <c r="BC888" s="1">
        <v>0.3</v>
      </c>
      <c r="BG888" s="1">
        <v>0.0</v>
      </c>
      <c r="BH888" s="1">
        <v>0.0</v>
      </c>
      <c r="BJ888" s="1">
        <v>0.0</v>
      </c>
      <c r="BO888" s="1">
        <v>0.0</v>
      </c>
      <c r="BP888" s="1">
        <v>0.0</v>
      </c>
      <c r="BR888" s="1">
        <v>0.0</v>
      </c>
      <c r="BT888" s="1">
        <v>0.0</v>
      </c>
      <c r="BU888" s="1">
        <v>0.0</v>
      </c>
      <c r="BY888" s="1">
        <v>0.0</v>
      </c>
      <c r="BZ888" s="1">
        <v>0.0</v>
      </c>
      <c r="CB888" s="1">
        <v>0.0</v>
      </c>
      <c r="CG888" s="1">
        <v>9929.391</v>
      </c>
      <c r="CH888" s="1">
        <v>0.45</v>
      </c>
      <c r="CK888" s="1">
        <v>0.0</v>
      </c>
      <c r="CL888" s="1">
        <v>0.0</v>
      </c>
      <c r="CM888" s="1">
        <v>0.0</v>
      </c>
      <c r="CN888" s="1">
        <v>100.0</v>
      </c>
      <c r="CQ888" s="1">
        <v>0.0</v>
      </c>
      <c r="CR888" s="1">
        <v>0.0</v>
      </c>
      <c r="CU888" s="1">
        <v>0.0</v>
      </c>
      <c r="CV888" s="1">
        <v>0.0</v>
      </c>
      <c r="CX888" s="1">
        <v>0.0</v>
      </c>
      <c r="CY888" s="1">
        <v>0.0</v>
      </c>
      <c r="DA888" s="1">
        <v>9929.391</v>
      </c>
      <c r="DB888" s="1">
        <v>2.093</v>
      </c>
      <c r="DF888" s="1">
        <v>0.0</v>
      </c>
      <c r="DG888" s="1">
        <v>0.0</v>
      </c>
      <c r="DI888" s="1">
        <v>0.0</v>
      </c>
      <c r="DN888" s="1">
        <v>0.0</v>
      </c>
      <c r="DO888" s="1">
        <v>0.0</v>
      </c>
      <c r="DQ888" s="1">
        <v>0.0</v>
      </c>
      <c r="DV888" s="1">
        <v>0.0</v>
      </c>
      <c r="DW888" s="1">
        <v>0.0</v>
      </c>
      <c r="DY888" s="1">
        <v>0.0</v>
      </c>
    </row>
    <row r="889">
      <c r="A889" s="1" t="s">
        <v>202</v>
      </c>
      <c r="B889" s="1">
        <v>2005.0</v>
      </c>
      <c r="C889" s="1" t="s">
        <v>203</v>
      </c>
      <c r="D889" s="1">
        <v>46765.0</v>
      </c>
      <c r="J889" s="1">
        <v>0.0</v>
      </c>
      <c r="K889" s="1">
        <v>0.0</v>
      </c>
      <c r="L889" s="1">
        <v>0.0</v>
      </c>
      <c r="N889" s="1">
        <v>666.667</v>
      </c>
      <c r="S889" s="1">
        <v>0.0</v>
      </c>
      <c r="T889" s="1">
        <v>0.0</v>
      </c>
      <c r="V889" s="1">
        <v>0.0</v>
      </c>
      <c r="W889" s="1">
        <v>0.0</v>
      </c>
      <c r="X889" s="1">
        <v>0.0</v>
      </c>
      <c r="Y889" s="1">
        <v>0.0</v>
      </c>
      <c r="AA889" s="1">
        <v>0.48</v>
      </c>
      <c r="AB889" s="1">
        <v>10264.086</v>
      </c>
      <c r="AC889" s="1">
        <v>0.48</v>
      </c>
      <c r="AE889" s="1">
        <v>2.945</v>
      </c>
      <c r="AF889" s="1">
        <v>0.062</v>
      </c>
      <c r="AG889" s="1">
        <v>46077.723</v>
      </c>
      <c r="AK889" s="1">
        <v>10264.086</v>
      </c>
      <c r="AL889" s="1">
        <v>0.48</v>
      </c>
      <c r="AO889" s="1">
        <v>100.0</v>
      </c>
      <c r="AT889" s="1">
        <v>0.0</v>
      </c>
      <c r="AU889" s="1">
        <v>0.0</v>
      </c>
      <c r="AX889" s="1">
        <v>0.0</v>
      </c>
      <c r="AY889" s="1">
        <v>0.0</v>
      </c>
      <c r="AZ889" s="1">
        <v>0.0</v>
      </c>
      <c r="BA889" s="1">
        <v>0.0</v>
      </c>
      <c r="BC889" s="1">
        <v>0.32</v>
      </c>
      <c r="BG889" s="1">
        <v>0.0</v>
      </c>
      <c r="BH889" s="1">
        <v>0.0</v>
      </c>
      <c r="BJ889" s="1">
        <v>0.0</v>
      </c>
      <c r="BO889" s="1">
        <v>0.0</v>
      </c>
      <c r="BP889" s="1">
        <v>0.0</v>
      </c>
      <c r="BR889" s="1">
        <v>0.0</v>
      </c>
      <c r="BT889" s="1">
        <v>0.0</v>
      </c>
      <c r="BU889" s="1">
        <v>0.0</v>
      </c>
      <c r="BY889" s="1">
        <v>0.0</v>
      </c>
      <c r="BZ889" s="1">
        <v>0.0</v>
      </c>
      <c r="CB889" s="1">
        <v>0.0</v>
      </c>
      <c r="CG889" s="1">
        <v>10264.086</v>
      </c>
      <c r="CH889" s="1">
        <v>0.48</v>
      </c>
      <c r="CK889" s="1">
        <v>0.0</v>
      </c>
      <c r="CL889" s="1">
        <v>0.0</v>
      </c>
      <c r="CM889" s="1">
        <v>0.0</v>
      </c>
      <c r="CN889" s="1">
        <v>100.0</v>
      </c>
      <c r="CQ889" s="1">
        <v>0.0</v>
      </c>
      <c r="CR889" s="1">
        <v>0.0</v>
      </c>
      <c r="CU889" s="1">
        <v>0.0</v>
      </c>
      <c r="CV889" s="1">
        <v>0.0</v>
      </c>
      <c r="CX889" s="1">
        <v>0.0</v>
      </c>
      <c r="CY889" s="1">
        <v>0.0</v>
      </c>
      <c r="DA889" s="1">
        <v>10264.086</v>
      </c>
      <c r="DB889" s="1">
        <v>2.155</v>
      </c>
      <c r="DF889" s="1">
        <v>0.0</v>
      </c>
      <c r="DG889" s="1">
        <v>0.0</v>
      </c>
      <c r="DI889" s="1">
        <v>0.0</v>
      </c>
      <c r="DN889" s="1">
        <v>0.0</v>
      </c>
      <c r="DO889" s="1">
        <v>0.0</v>
      </c>
      <c r="DQ889" s="1">
        <v>0.0</v>
      </c>
      <c r="DV889" s="1">
        <v>0.0</v>
      </c>
      <c r="DW889" s="1">
        <v>0.0</v>
      </c>
      <c r="DY889" s="1">
        <v>0.0</v>
      </c>
    </row>
    <row r="890">
      <c r="A890" s="1" t="s">
        <v>202</v>
      </c>
      <c r="B890" s="1">
        <v>2006.0</v>
      </c>
      <c r="C890" s="1" t="s">
        <v>203</v>
      </c>
      <c r="D890" s="1">
        <v>48203.0</v>
      </c>
      <c r="J890" s="1">
        <v>0.0</v>
      </c>
      <c r="K890" s="1">
        <v>0.0</v>
      </c>
      <c r="L890" s="1">
        <v>0.0</v>
      </c>
      <c r="N890" s="1">
        <v>660.714</v>
      </c>
      <c r="S890" s="1">
        <v>0.0</v>
      </c>
      <c r="T890" s="1">
        <v>0.0</v>
      </c>
      <c r="V890" s="1">
        <v>0.0</v>
      </c>
      <c r="W890" s="1">
        <v>0.0</v>
      </c>
      <c r="X890" s="1">
        <v>0.0</v>
      </c>
      <c r="Y890" s="1">
        <v>0.0</v>
      </c>
      <c r="AA890" s="1">
        <v>0.56</v>
      </c>
      <c r="AB890" s="1">
        <v>11617.534</v>
      </c>
      <c r="AC890" s="1">
        <v>0.56</v>
      </c>
      <c r="AE890" s="1">
        <v>1.426</v>
      </c>
      <c r="AF890" s="1">
        <v>0.031</v>
      </c>
      <c r="AG890" s="1">
        <v>45340.762</v>
      </c>
      <c r="AK890" s="1">
        <v>11617.534</v>
      </c>
      <c r="AL890" s="1">
        <v>0.56</v>
      </c>
      <c r="AO890" s="1">
        <v>100.0</v>
      </c>
      <c r="AT890" s="1">
        <v>0.0</v>
      </c>
      <c r="AU890" s="1">
        <v>0.0</v>
      </c>
      <c r="AX890" s="1">
        <v>0.0</v>
      </c>
      <c r="AY890" s="1">
        <v>0.0</v>
      </c>
      <c r="AZ890" s="1">
        <v>0.0</v>
      </c>
      <c r="BA890" s="1">
        <v>0.0</v>
      </c>
      <c r="BC890" s="1">
        <v>0.37</v>
      </c>
      <c r="BG890" s="1">
        <v>0.0</v>
      </c>
      <c r="BH890" s="1">
        <v>0.0</v>
      </c>
      <c r="BJ890" s="1">
        <v>0.0</v>
      </c>
      <c r="BO890" s="1">
        <v>0.0</v>
      </c>
      <c r="BP890" s="1">
        <v>0.0</v>
      </c>
      <c r="BR890" s="1">
        <v>0.0</v>
      </c>
      <c r="BT890" s="1">
        <v>0.0</v>
      </c>
      <c r="BU890" s="1">
        <v>0.0</v>
      </c>
      <c r="BY890" s="1">
        <v>0.0</v>
      </c>
      <c r="BZ890" s="1">
        <v>0.0</v>
      </c>
      <c r="CB890" s="1">
        <v>0.0</v>
      </c>
      <c r="CG890" s="1">
        <v>11617.534</v>
      </c>
      <c r="CH890" s="1">
        <v>0.56</v>
      </c>
      <c r="CK890" s="1">
        <v>0.0</v>
      </c>
      <c r="CL890" s="1">
        <v>0.0</v>
      </c>
      <c r="CM890" s="1">
        <v>0.0</v>
      </c>
      <c r="CN890" s="1">
        <v>100.0</v>
      </c>
      <c r="CQ890" s="1">
        <v>0.0</v>
      </c>
      <c r="CR890" s="1">
        <v>0.0</v>
      </c>
      <c r="CU890" s="1">
        <v>0.0</v>
      </c>
      <c r="CV890" s="1">
        <v>0.0</v>
      </c>
      <c r="CX890" s="1">
        <v>0.0</v>
      </c>
      <c r="CY890" s="1">
        <v>0.0</v>
      </c>
      <c r="DA890" s="1">
        <v>11617.534</v>
      </c>
      <c r="DB890" s="1">
        <v>2.186</v>
      </c>
      <c r="DF890" s="1">
        <v>0.0</v>
      </c>
      <c r="DG890" s="1">
        <v>0.0</v>
      </c>
      <c r="DI890" s="1">
        <v>0.0</v>
      </c>
      <c r="DN890" s="1">
        <v>0.0</v>
      </c>
      <c r="DO890" s="1">
        <v>0.0</v>
      </c>
      <c r="DQ890" s="1">
        <v>0.0</v>
      </c>
      <c r="DV890" s="1">
        <v>0.0</v>
      </c>
      <c r="DW890" s="1">
        <v>0.0</v>
      </c>
      <c r="DY890" s="1">
        <v>0.0</v>
      </c>
    </row>
    <row r="891">
      <c r="A891" s="1" t="s">
        <v>202</v>
      </c>
      <c r="B891" s="1">
        <v>2007.0</v>
      </c>
      <c r="C891" s="1" t="s">
        <v>203</v>
      </c>
      <c r="D891" s="1">
        <v>49670.0</v>
      </c>
      <c r="J891" s="1">
        <v>0.0</v>
      </c>
      <c r="K891" s="1">
        <v>0.0</v>
      </c>
      <c r="L891" s="1">
        <v>0.0</v>
      </c>
      <c r="N891" s="1">
        <v>650.0</v>
      </c>
      <c r="S891" s="1">
        <v>0.0</v>
      </c>
      <c r="T891" s="1">
        <v>0.0</v>
      </c>
      <c r="V891" s="1">
        <v>0.0</v>
      </c>
      <c r="W891" s="1">
        <v>0.0</v>
      </c>
      <c r="X891" s="1">
        <v>0.0</v>
      </c>
      <c r="Y891" s="1">
        <v>0.0</v>
      </c>
      <c r="AA891" s="1">
        <v>0.6</v>
      </c>
      <c r="AB891" s="1">
        <v>12079.727</v>
      </c>
      <c r="AC891" s="1">
        <v>0.6</v>
      </c>
      <c r="AE891" s="1">
        <v>19.516</v>
      </c>
      <c r="AF891" s="1">
        <v>0.427</v>
      </c>
      <c r="AG891" s="1">
        <v>52588.812</v>
      </c>
      <c r="AK891" s="1">
        <v>12079.727</v>
      </c>
      <c r="AL891" s="1">
        <v>0.6</v>
      </c>
      <c r="AO891" s="1">
        <v>100.0</v>
      </c>
      <c r="AT891" s="1">
        <v>0.0</v>
      </c>
      <c r="AU891" s="1">
        <v>0.0</v>
      </c>
      <c r="AX891" s="1">
        <v>0.0</v>
      </c>
      <c r="AY891" s="1">
        <v>0.0</v>
      </c>
      <c r="AZ891" s="1">
        <v>0.0</v>
      </c>
      <c r="BA891" s="1">
        <v>0.0</v>
      </c>
      <c r="BC891" s="1">
        <v>0.39</v>
      </c>
      <c r="BG891" s="1">
        <v>0.0</v>
      </c>
      <c r="BH891" s="1">
        <v>0.0</v>
      </c>
      <c r="BJ891" s="1">
        <v>0.0</v>
      </c>
      <c r="BO891" s="1">
        <v>0.0</v>
      </c>
      <c r="BP891" s="1">
        <v>0.0</v>
      </c>
      <c r="BR891" s="1">
        <v>0.0</v>
      </c>
      <c r="BT891" s="1">
        <v>0.0</v>
      </c>
      <c r="BU891" s="1">
        <v>0.0</v>
      </c>
      <c r="BY891" s="1">
        <v>0.0</v>
      </c>
      <c r="BZ891" s="1">
        <v>0.0</v>
      </c>
      <c r="CB891" s="1">
        <v>0.0</v>
      </c>
      <c r="CG891" s="1">
        <v>12079.727</v>
      </c>
      <c r="CH891" s="1">
        <v>0.6</v>
      </c>
      <c r="CK891" s="1">
        <v>0.0</v>
      </c>
      <c r="CL891" s="1">
        <v>0.0</v>
      </c>
      <c r="CM891" s="1">
        <v>0.0</v>
      </c>
      <c r="CN891" s="1">
        <v>100.0</v>
      </c>
      <c r="CQ891" s="1">
        <v>0.0</v>
      </c>
      <c r="CR891" s="1">
        <v>0.0</v>
      </c>
      <c r="CU891" s="1">
        <v>0.0</v>
      </c>
      <c r="CV891" s="1">
        <v>0.0</v>
      </c>
      <c r="CX891" s="1">
        <v>0.0</v>
      </c>
      <c r="CY891" s="1">
        <v>0.0</v>
      </c>
      <c r="DA891" s="1">
        <v>12079.727</v>
      </c>
      <c r="DB891" s="1">
        <v>2.612</v>
      </c>
      <c r="DF891" s="1">
        <v>0.0</v>
      </c>
      <c r="DG891" s="1">
        <v>0.0</v>
      </c>
      <c r="DI891" s="1">
        <v>0.0</v>
      </c>
      <c r="DN891" s="1">
        <v>0.0</v>
      </c>
      <c r="DO891" s="1">
        <v>0.0</v>
      </c>
      <c r="DQ891" s="1">
        <v>0.0</v>
      </c>
      <c r="DV891" s="1">
        <v>0.0</v>
      </c>
      <c r="DW891" s="1">
        <v>0.0</v>
      </c>
      <c r="DY891" s="1">
        <v>0.0</v>
      </c>
    </row>
    <row r="892">
      <c r="A892" s="1" t="s">
        <v>202</v>
      </c>
      <c r="B892" s="1">
        <v>2008.0</v>
      </c>
      <c r="C892" s="1" t="s">
        <v>203</v>
      </c>
      <c r="D892" s="1">
        <v>51131.0</v>
      </c>
      <c r="J892" s="1">
        <v>0.0</v>
      </c>
      <c r="K892" s="1">
        <v>0.0</v>
      </c>
      <c r="L892" s="1">
        <v>0.0</v>
      </c>
      <c r="N892" s="1">
        <v>661.29</v>
      </c>
      <c r="S892" s="1">
        <v>0.0</v>
      </c>
      <c r="T892" s="1">
        <v>0.0</v>
      </c>
      <c r="V892" s="1">
        <v>0.0</v>
      </c>
      <c r="W892" s="1">
        <v>0.0</v>
      </c>
      <c r="X892" s="1">
        <v>0.0</v>
      </c>
      <c r="Y892" s="1">
        <v>0.0</v>
      </c>
      <c r="AA892" s="1">
        <v>0.62</v>
      </c>
      <c r="AB892" s="1">
        <v>12125.717</v>
      </c>
      <c r="AC892" s="1">
        <v>0.62</v>
      </c>
      <c r="AE892" s="1">
        <v>2.691</v>
      </c>
      <c r="AF892" s="1">
        <v>0.07</v>
      </c>
      <c r="AG892" s="1">
        <v>52460.738</v>
      </c>
      <c r="AK892" s="1">
        <v>12125.717</v>
      </c>
      <c r="AL892" s="1">
        <v>0.62</v>
      </c>
      <c r="AO892" s="1">
        <v>100.0</v>
      </c>
      <c r="AT892" s="1">
        <v>0.0</v>
      </c>
      <c r="AU892" s="1">
        <v>0.0</v>
      </c>
      <c r="AX892" s="1">
        <v>0.0</v>
      </c>
      <c r="AY892" s="1">
        <v>0.0</v>
      </c>
      <c r="AZ892" s="1">
        <v>0.0</v>
      </c>
      <c r="BA892" s="1">
        <v>0.0</v>
      </c>
      <c r="BC892" s="1">
        <v>0.41</v>
      </c>
      <c r="BG892" s="1">
        <v>0.0</v>
      </c>
      <c r="BH892" s="1">
        <v>0.0</v>
      </c>
      <c r="BJ892" s="1">
        <v>0.0</v>
      </c>
      <c r="BO892" s="1">
        <v>0.0</v>
      </c>
      <c r="BP892" s="1">
        <v>0.0</v>
      </c>
      <c r="BR892" s="1">
        <v>0.0</v>
      </c>
      <c r="BT892" s="1">
        <v>0.0</v>
      </c>
      <c r="BU892" s="1">
        <v>0.0</v>
      </c>
      <c r="BY892" s="1">
        <v>0.0</v>
      </c>
      <c r="BZ892" s="1">
        <v>0.0</v>
      </c>
      <c r="CB892" s="1">
        <v>0.0</v>
      </c>
      <c r="CG892" s="1">
        <v>12125.717</v>
      </c>
      <c r="CH892" s="1">
        <v>0.62</v>
      </c>
      <c r="CK892" s="1">
        <v>0.0</v>
      </c>
      <c r="CL892" s="1">
        <v>0.0</v>
      </c>
      <c r="CM892" s="1">
        <v>0.0</v>
      </c>
      <c r="CN892" s="1">
        <v>100.0</v>
      </c>
      <c r="CQ892" s="1">
        <v>0.0</v>
      </c>
      <c r="CR892" s="1">
        <v>0.0</v>
      </c>
      <c r="CU892" s="1">
        <v>0.0</v>
      </c>
      <c r="CV892" s="1">
        <v>0.0</v>
      </c>
      <c r="CX892" s="1">
        <v>0.0</v>
      </c>
      <c r="CY892" s="1">
        <v>0.0</v>
      </c>
      <c r="DA892" s="1">
        <v>12125.717</v>
      </c>
      <c r="DB892" s="1">
        <v>2.682</v>
      </c>
      <c r="DF892" s="1">
        <v>0.0</v>
      </c>
      <c r="DG892" s="1">
        <v>0.0</v>
      </c>
      <c r="DI892" s="1">
        <v>0.0</v>
      </c>
      <c r="DN892" s="1">
        <v>0.0</v>
      </c>
      <c r="DO892" s="1">
        <v>0.0</v>
      </c>
      <c r="DQ892" s="1">
        <v>0.0</v>
      </c>
      <c r="DV892" s="1">
        <v>0.0</v>
      </c>
      <c r="DW892" s="1">
        <v>0.0</v>
      </c>
      <c r="DY892" s="1">
        <v>0.0</v>
      </c>
    </row>
    <row r="893">
      <c r="A893" s="1" t="s">
        <v>202</v>
      </c>
      <c r="B893" s="1">
        <v>2009.0</v>
      </c>
      <c r="C893" s="1" t="s">
        <v>203</v>
      </c>
      <c r="D893" s="1">
        <v>52603.0</v>
      </c>
      <c r="J893" s="1">
        <v>0.0</v>
      </c>
      <c r="K893" s="1">
        <v>0.0</v>
      </c>
      <c r="L893" s="1">
        <v>0.0</v>
      </c>
      <c r="N893" s="1">
        <v>650.794</v>
      </c>
      <c r="S893" s="1">
        <v>0.0</v>
      </c>
      <c r="T893" s="1">
        <v>0.0</v>
      </c>
      <c r="V893" s="1">
        <v>0.0</v>
      </c>
      <c r="W893" s="1">
        <v>0.0</v>
      </c>
      <c r="X893" s="1">
        <v>0.0</v>
      </c>
      <c r="Y893" s="1">
        <v>0.0</v>
      </c>
      <c r="AA893" s="1">
        <v>0.63</v>
      </c>
      <c r="AB893" s="1">
        <v>11976.503</v>
      </c>
      <c r="AC893" s="1">
        <v>0.63</v>
      </c>
      <c r="AE893" s="1">
        <v>-7.206</v>
      </c>
      <c r="AF893" s="1">
        <v>-0.193</v>
      </c>
      <c r="AG893" s="1">
        <v>47318.012</v>
      </c>
      <c r="AK893" s="1">
        <v>11976.503</v>
      </c>
      <c r="AL893" s="1">
        <v>0.63</v>
      </c>
      <c r="AO893" s="1">
        <v>100.0</v>
      </c>
      <c r="AT893" s="1">
        <v>0.0</v>
      </c>
      <c r="AU893" s="1">
        <v>0.0</v>
      </c>
      <c r="AX893" s="1">
        <v>0.0</v>
      </c>
      <c r="AY893" s="1">
        <v>0.0</v>
      </c>
      <c r="AZ893" s="1">
        <v>0.0</v>
      </c>
      <c r="BA893" s="1">
        <v>0.0</v>
      </c>
      <c r="BC893" s="1">
        <v>0.41</v>
      </c>
      <c r="BG893" s="1">
        <v>0.0</v>
      </c>
      <c r="BH893" s="1">
        <v>0.0</v>
      </c>
      <c r="BJ893" s="1">
        <v>0.0</v>
      </c>
      <c r="BO893" s="1">
        <v>0.0</v>
      </c>
      <c r="BP893" s="1">
        <v>0.0</v>
      </c>
      <c r="BR893" s="1">
        <v>0.0</v>
      </c>
      <c r="BT893" s="1">
        <v>0.0</v>
      </c>
      <c r="BU893" s="1">
        <v>0.0</v>
      </c>
      <c r="BY893" s="1">
        <v>0.0</v>
      </c>
      <c r="BZ893" s="1">
        <v>0.0</v>
      </c>
      <c r="CB893" s="1">
        <v>0.0</v>
      </c>
      <c r="CG893" s="1">
        <v>11976.503</v>
      </c>
      <c r="CH893" s="1">
        <v>0.63</v>
      </c>
      <c r="CK893" s="1">
        <v>0.0</v>
      </c>
      <c r="CL893" s="1">
        <v>0.0</v>
      </c>
      <c r="CM893" s="1">
        <v>0.0</v>
      </c>
      <c r="CN893" s="1">
        <v>100.0</v>
      </c>
      <c r="CQ893" s="1">
        <v>0.0</v>
      </c>
      <c r="CR893" s="1">
        <v>0.0</v>
      </c>
      <c r="CU893" s="1">
        <v>0.0</v>
      </c>
      <c r="CV893" s="1">
        <v>0.0</v>
      </c>
      <c r="CX893" s="1">
        <v>0.0</v>
      </c>
      <c r="CY893" s="1">
        <v>0.0</v>
      </c>
      <c r="DA893" s="1">
        <v>11976.503</v>
      </c>
      <c r="DB893" s="1">
        <v>2.489</v>
      </c>
      <c r="DF893" s="1">
        <v>0.0</v>
      </c>
      <c r="DG893" s="1">
        <v>0.0</v>
      </c>
      <c r="DI893" s="1">
        <v>0.0</v>
      </c>
      <c r="DN893" s="1">
        <v>0.0</v>
      </c>
      <c r="DO893" s="1">
        <v>0.0</v>
      </c>
      <c r="DQ893" s="1">
        <v>0.0</v>
      </c>
      <c r="DV893" s="1">
        <v>0.0</v>
      </c>
      <c r="DW893" s="1">
        <v>0.0</v>
      </c>
      <c r="DY893" s="1">
        <v>0.0</v>
      </c>
    </row>
    <row r="894">
      <c r="A894" s="1" t="s">
        <v>202</v>
      </c>
      <c r="B894" s="1">
        <v>2010.0</v>
      </c>
      <c r="C894" s="1" t="s">
        <v>203</v>
      </c>
      <c r="D894" s="1">
        <v>54069.0</v>
      </c>
      <c r="J894" s="1">
        <v>0.0</v>
      </c>
      <c r="K894" s="1">
        <v>0.0</v>
      </c>
      <c r="L894" s="1">
        <v>0.0</v>
      </c>
      <c r="N894" s="1">
        <v>661.29</v>
      </c>
      <c r="S894" s="1">
        <v>0.0</v>
      </c>
      <c r="T894" s="1">
        <v>0.0</v>
      </c>
      <c r="V894" s="1">
        <v>0.0</v>
      </c>
      <c r="W894" s="1">
        <v>0.0</v>
      </c>
      <c r="X894" s="1">
        <v>0.0</v>
      </c>
      <c r="Y894" s="1">
        <v>0.0</v>
      </c>
      <c r="AA894" s="1">
        <v>0.62</v>
      </c>
      <c r="AB894" s="1">
        <v>11466.829</v>
      </c>
      <c r="AC894" s="1">
        <v>0.62</v>
      </c>
      <c r="AE894" s="1">
        <v>0.464</v>
      </c>
      <c r="AF894" s="1">
        <v>0.012</v>
      </c>
      <c r="AG894" s="1">
        <v>46248.582</v>
      </c>
      <c r="AK894" s="1">
        <v>11466.829</v>
      </c>
      <c r="AL894" s="1">
        <v>0.62</v>
      </c>
      <c r="AO894" s="1">
        <v>100.0</v>
      </c>
      <c r="AT894" s="1">
        <v>0.0</v>
      </c>
      <c r="AU894" s="1">
        <v>0.0</v>
      </c>
      <c r="AX894" s="1">
        <v>0.0</v>
      </c>
      <c r="AY894" s="1">
        <v>0.0</v>
      </c>
      <c r="AZ894" s="1">
        <v>0.0</v>
      </c>
      <c r="BA894" s="1">
        <v>0.0</v>
      </c>
      <c r="BC894" s="1">
        <v>0.41</v>
      </c>
      <c r="BG894" s="1">
        <v>0.0</v>
      </c>
      <c r="BH894" s="1">
        <v>0.0</v>
      </c>
      <c r="BJ894" s="1">
        <v>0.0</v>
      </c>
      <c r="BO894" s="1">
        <v>0.0</v>
      </c>
      <c r="BP894" s="1">
        <v>0.0</v>
      </c>
      <c r="BR894" s="1">
        <v>0.0</v>
      </c>
      <c r="BT894" s="1">
        <v>0.0</v>
      </c>
      <c r="BU894" s="1">
        <v>0.0</v>
      </c>
      <c r="BY894" s="1">
        <v>0.0</v>
      </c>
      <c r="BZ894" s="1">
        <v>0.0</v>
      </c>
      <c r="CB894" s="1">
        <v>0.0</v>
      </c>
      <c r="CG894" s="1">
        <v>11466.829</v>
      </c>
      <c r="CH894" s="1">
        <v>0.62</v>
      </c>
      <c r="CK894" s="1">
        <v>0.0</v>
      </c>
      <c r="CL894" s="1">
        <v>0.0</v>
      </c>
      <c r="CM894" s="1">
        <v>0.0</v>
      </c>
      <c r="CN894" s="1">
        <v>100.0</v>
      </c>
      <c r="CQ894" s="1">
        <v>0.0</v>
      </c>
      <c r="CR894" s="1">
        <v>0.0</v>
      </c>
      <c r="CU894" s="1">
        <v>0.0</v>
      </c>
      <c r="CV894" s="1">
        <v>0.0</v>
      </c>
      <c r="CX894" s="1">
        <v>0.0</v>
      </c>
      <c r="CY894" s="1">
        <v>0.0</v>
      </c>
      <c r="DA894" s="1">
        <v>11466.829</v>
      </c>
      <c r="DB894" s="1">
        <v>2.501</v>
      </c>
      <c r="DF894" s="1">
        <v>0.0</v>
      </c>
      <c r="DG894" s="1">
        <v>0.0</v>
      </c>
      <c r="DI894" s="1">
        <v>0.0</v>
      </c>
      <c r="DN894" s="1">
        <v>0.0</v>
      </c>
      <c r="DO894" s="1">
        <v>0.0</v>
      </c>
      <c r="DQ894" s="1">
        <v>0.0</v>
      </c>
      <c r="DV894" s="1">
        <v>0.0</v>
      </c>
      <c r="DW894" s="1">
        <v>0.0</v>
      </c>
      <c r="DY894" s="1">
        <v>0.0</v>
      </c>
    </row>
    <row r="895">
      <c r="A895" s="1" t="s">
        <v>202</v>
      </c>
      <c r="B895" s="1">
        <v>2011.0</v>
      </c>
      <c r="C895" s="1" t="s">
        <v>203</v>
      </c>
      <c r="D895" s="1">
        <v>55579.0</v>
      </c>
      <c r="J895" s="1">
        <v>0.0</v>
      </c>
      <c r="K895" s="1">
        <v>0.0</v>
      </c>
      <c r="L895" s="1">
        <v>0.0</v>
      </c>
      <c r="N895" s="1">
        <v>650.794</v>
      </c>
      <c r="S895" s="1">
        <v>0.0</v>
      </c>
      <c r="T895" s="1">
        <v>0.0</v>
      </c>
      <c r="V895" s="1">
        <v>0.0</v>
      </c>
      <c r="W895" s="1">
        <v>0.0</v>
      </c>
      <c r="X895" s="1">
        <v>0.0</v>
      </c>
      <c r="Y895" s="1">
        <v>0.0</v>
      </c>
      <c r="AA895" s="1">
        <v>0.63</v>
      </c>
      <c r="AB895" s="1">
        <v>11335.217</v>
      </c>
      <c r="AC895" s="1">
        <v>0.63</v>
      </c>
      <c r="AE895" s="1">
        <v>5.278</v>
      </c>
      <c r="AF895" s="1">
        <v>0.132</v>
      </c>
      <c r="AG895" s="1">
        <v>47366.93</v>
      </c>
      <c r="AK895" s="1">
        <v>11335.217</v>
      </c>
      <c r="AL895" s="1">
        <v>0.63</v>
      </c>
      <c r="AO895" s="1">
        <v>100.0</v>
      </c>
      <c r="AT895" s="1">
        <v>0.0</v>
      </c>
      <c r="AU895" s="1">
        <v>0.0</v>
      </c>
      <c r="AX895" s="1">
        <v>0.0</v>
      </c>
      <c r="AY895" s="1">
        <v>0.0</v>
      </c>
      <c r="AZ895" s="1">
        <v>0.0</v>
      </c>
      <c r="BA895" s="1">
        <v>0.0</v>
      </c>
      <c r="BC895" s="1">
        <v>0.41</v>
      </c>
      <c r="BG895" s="1">
        <v>0.0</v>
      </c>
      <c r="BH895" s="1">
        <v>0.0</v>
      </c>
      <c r="BJ895" s="1">
        <v>0.0</v>
      </c>
      <c r="BO895" s="1">
        <v>0.0</v>
      </c>
      <c r="BP895" s="1">
        <v>0.0</v>
      </c>
      <c r="BR895" s="1">
        <v>0.0</v>
      </c>
      <c r="BT895" s="1">
        <v>0.0</v>
      </c>
      <c r="BU895" s="1">
        <v>0.0</v>
      </c>
      <c r="BY895" s="1">
        <v>0.0</v>
      </c>
      <c r="BZ895" s="1">
        <v>0.0</v>
      </c>
      <c r="CB895" s="1">
        <v>0.0</v>
      </c>
      <c r="CG895" s="1">
        <v>11335.217</v>
      </c>
      <c r="CH895" s="1">
        <v>0.63</v>
      </c>
      <c r="CK895" s="1">
        <v>0.0</v>
      </c>
      <c r="CL895" s="1">
        <v>0.0</v>
      </c>
      <c r="CM895" s="1">
        <v>0.0</v>
      </c>
      <c r="CN895" s="1">
        <v>100.0</v>
      </c>
      <c r="CQ895" s="1">
        <v>0.0</v>
      </c>
      <c r="CR895" s="1">
        <v>0.0</v>
      </c>
      <c r="CU895" s="1">
        <v>0.0</v>
      </c>
      <c r="CV895" s="1">
        <v>0.0</v>
      </c>
      <c r="CX895" s="1">
        <v>0.0</v>
      </c>
      <c r="CY895" s="1">
        <v>0.0</v>
      </c>
      <c r="DA895" s="1">
        <v>11335.217</v>
      </c>
      <c r="DB895" s="1">
        <v>2.633</v>
      </c>
      <c r="DF895" s="1">
        <v>0.0</v>
      </c>
      <c r="DG895" s="1">
        <v>0.0</v>
      </c>
      <c r="DI895" s="1">
        <v>0.0</v>
      </c>
      <c r="DN895" s="1">
        <v>0.0</v>
      </c>
      <c r="DO895" s="1">
        <v>0.0</v>
      </c>
      <c r="DQ895" s="1">
        <v>0.0</v>
      </c>
      <c r="DV895" s="1">
        <v>0.0</v>
      </c>
      <c r="DW895" s="1">
        <v>0.0</v>
      </c>
      <c r="DY895" s="1">
        <v>0.0</v>
      </c>
    </row>
    <row r="896">
      <c r="A896" s="1" t="s">
        <v>202</v>
      </c>
      <c r="B896" s="1">
        <v>2012.0</v>
      </c>
      <c r="C896" s="1" t="s">
        <v>203</v>
      </c>
      <c r="D896" s="1">
        <v>57107.0</v>
      </c>
      <c r="J896" s="1">
        <v>0.0</v>
      </c>
      <c r="K896" s="1">
        <v>0.0</v>
      </c>
      <c r="L896" s="1">
        <v>0.0</v>
      </c>
      <c r="N896" s="1">
        <v>655.738</v>
      </c>
      <c r="S896" s="1">
        <v>0.0</v>
      </c>
      <c r="T896" s="1">
        <v>0.0</v>
      </c>
      <c r="V896" s="1">
        <v>0.0</v>
      </c>
      <c r="W896" s="1">
        <v>0.0</v>
      </c>
      <c r="X896" s="1">
        <v>0.0</v>
      </c>
      <c r="Y896" s="1">
        <v>0.0</v>
      </c>
      <c r="AA896" s="1">
        <v>0.61</v>
      </c>
      <c r="AB896" s="1">
        <v>10681.703</v>
      </c>
      <c r="AC896" s="1">
        <v>0.61</v>
      </c>
      <c r="AE896" s="1">
        <v>-7.611</v>
      </c>
      <c r="AF896" s="1">
        <v>-0.2</v>
      </c>
      <c r="AG896" s="1">
        <v>42591.008</v>
      </c>
      <c r="AK896" s="1">
        <v>10681.703</v>
      </c>
      <c r="AL896" s="1">
        <v>0.61</v>
      </c>
      <c r="AO896" s="1">
        <v>100.0</v>
      </c>
      <c r="AT896" s="1">
        <v>0.0</v>
      </c>
      <c r="AU896" s="1">
        <v>0.0</v>
      </c>
      <c r="AX896" s="1">
        <v>0.0</v>
      </c>
      <c r="AY896" s="1">
        <v>0.0</v>
      </c>
      <c r="AZ896" s="1">
        <v>0.0</v>
      </c>
      <c r="BA896" s="1">
        <v>0.0</v>
      </c>
      <c r="BC896" s="1">
        <v>0.4</v>
      </c>
      <c r="BG896" s="1">
        <v>0.0</v>
      </c>
      <c r="BH896" s="1">
        <v>0.0</v>
      </c>
      <c r="BJ896" s="1">
        <v>0.0</v>
      </c>
      <c r="BO896" s="1">
        <v>0.0</v>
      </c>
      <c r="BP896" s="1">
        <v>0.0</v>
      </c>
      <c r="BR896" s="1">
        <v>0.0</v>
      </c>
      <c r="BT896" s="1">
        <v>0.0</v>
      </c>
      <c r="BU896" s="1">
        <v>0.0</v>
      </c>
      <c r="BY896" s="1">
        <v>0.0</v>
      </c>
      <c r="BZ896" s="1">
        <v>0.0</v>
      </c>
      <c r="CB896" s="1">
        <v>0.0</v>
      </c>
      <c r="CG896" s="1">
        <v>10681.703</v>
      </c>
      <c r="CH896" s="1">
        <v>0.61</v>
      </c>
      <c r="CK896" s="1">
        <v>0.0</v>
      </c>
      <c r="CL896" s="1">
        <v>0.0</v>
      </c>
      <c r="CM896" s="1">
        <v>0.0</v>
      </c>
      <c r="CN896" s="1">
        <v>100.0</v>
      </c>
      <c r="CQ896" s="1">
        <v>0.0</v>
      </c>
      <c r="CR896" s="1">
        <v>0.0</v>
      </c>
      <c r="CU896" s="1">
        <v>0.0</v>
      </c>
      <c r="CV896" s="1">
        <v>0.0</v>
      </c>
      <c r="CX896" s="1">
        <v>0.0</v>
      </c>
      <c r="CY896" s="1">
        <v>0.0</v>
      </c>
      <c r="DA896" s="1">
        <v>10681.703</v>
      </c>
      <c r="DB896" s="1">
        <v>2.432</v>
      </c>
      <c r="DF896" s="1">
        <v>0.0</v>
      </c>
      <c r="DG896" s="1">
        <v>0.0</v>
      </c>
      <c r="DI896" s="1">
        <v>0.0</v>
      </c>
      <c r="DN896" s="1">
        <v>0.0</v>
      </c>
      <c r="DO896" s="1">
        <v>0.0</v>
      </c>
      <c r="DQ896" s="1">
        <v>0.0</v>
      </c>
      <c r="DV896" s="1">
        <v>0.0</v>
      </c>
      <c r="DW896" s="1">
        <v>0.0</v>
      </c>
      <c r="DY896" s="1">
        <v>0.0</v>
      </c>
    </row>
    <row r="897">
      <c r="A897" s="1" t="s">
        <v>202</v>
      </c>
      <c r="B897" s="1">
        <v>2013.0</v>
      </c>
      <c r="C897" s="1" t="s">
        <v>203</v>
      </c>
      <c r="D897" s="1">
        <v>58630.0</v>
      </c>
      <c r="J897" s="1">
        <v>0.0</v>
      </c>
      <c r="K897" s="1">
        <v>0.0</v>
      </c>
      <c r="L897" s="1">
        <v>0.0</v>
      </c>
      <c r="N897" s="1">
        <v>661.29</v>
      </c>
      <c r="S897" s="1">
        <v>0.0</v>
      </c>
      <c r="T897" s="1">
        <v>0.0</v>
      </c>
      <c r="V897" s="1">
        <v>0.0</v>
      </c>
      <c r="W897" s="1">
        <v>0.0</v>
      </c>
      <c r="X897" s="1">
        <v>0.0</v>
      </c>
      <c r="Y897" s="1">
        <v>0.0</v>
      </c>
      <c r="AA897" s="1">
        <v>0.62</v>
      </c>
      <c r="AB897" s="1">
        <v>10574.791</v>
      </c>
      <c r="AC897" s="1">
        <v>0.62</v>
      </c>
      <c r="AE897" s="1">
        <v>-1.287</v>
      </c>
      <c r="AF897" s="1">
        <v>-0.031</v>
      </c>
      <c r="AG897" s="1">
        <v>40950.816</v>
      </c>
      <c r="AK897" s="1">
        <v>10574.791</v>
      </c>
      <c r="AL897" s="1">
        <v>0.62</v>
      </c>
      <c r="AO897" s="1">
        <v>100.0</v>
      </c>
      <c r="AT897" s="1">
        <v>0.0</v>
      </c>
      <c r="AU897" s="1">
        <v>0.0</v>
      </c>
      <c r="AX897" s="1">
        <v>0.0</v>
      </c>
      <c r="AY897" s="1">
        <v>0.0</v>
      </c>
      <c r="AZ897" s="1">
        <v>0.0</v>
      </c>
      <c r="BA897" s="1">
        <v>0.0</v>
      </c>
      <c r="BC897" s="1">
        <v>0.41</v>
      </c>
      <c r="BG897" s="1">
        <v>0.0</v>
      </c>
      <c r="BH897" s="1">
        <v>0.0</v>
      </c>
      <c r="BJ897" s="1">
        <v>0.0</v>
      </c>
      <c r="BO897" s="1">
        <v>0.0</v>
      </c>
      <c r="BP897" s="1">
        <v>0.0</v>
      </c>
      <c r="BR897" s="1">
        <v>0.0</v>
      </c>
      <c r="BT897" s="1">
        <v>0.0</v>
      </c>
      <c r="BU897" s="1">
        <v>0.0</v>
      </c>
      <c r="BY897" s="1">
        <v>0.0</v>
      </c>
      <c r="BZ897" s="1">
        <v>0.0</v>
      </c>
      <c r="CB897" s="1">
        <v>0.0</v>
      </c>
      <c r="CG897" s="1">
        <v>10574.791</v>
      </c>
      <c r="CH897" s="1">
        <v>0.62</v>
      </c>
      <c r="CK897" s="1">
        <v>0.0</v>
      </c>
      <c r="CL897" s="1">
        <v>0.0</v>
      </c>
      <c r="CM897" s="1">
        <v>0.0</v>
      </c>
      <c r="CN897" s="1">
        <v>100.0</v>
      </c>
      <c r="CQ897" s="1">
        <v>0.0</v>
      </c>
      <c r="CR897" s="1">
        <v>0.0</v>
      </c>
      <c r="CU897" s="1">
        <v>0.0</v>
      </c>
      <c r="CV897" s="1">
        <v>0.0</v>
      </c>
      <c r="CX897" s="1">
        <v>0.0</v>
      </c>
      <c r="CY897" s="1">
        <v>0.0</v>
      </c>
      <c r="DA897" s="1">
        <v>10574.791</v>
      </c>
      <c r="DB897" s="1">
        <v>2.401</v>
      </c>
      <c r="DF897" s="1">
        <v>0.0</v>
      </c>
      <c r="DG897" s="1">
        <v>0.0</v>
      </c>
      <c r="DI897" s="1">
        <v>0.0</v>
      </c>
      <c r="DN897" s="1">
        <v>0.0</v>
      </c>
      <c r="DO897" s="1">
        <v>0.0</v>
      </c>
      <c r="DQ897" s="1">
        <v>0.0</v>
      </c>
      <c r="DV897" s="1">
        <v>0.0</v>
      </c>
      <c r="DW897" s="1">
        <v>0.0</v>
      </c>
      <c r="DY897" s="1">
        <v>0.0</v>
      </c>
    </row>
    <row r="898">
      <c r="A898" s="1" t="s">
        <v>202</v>
      </c>
      <c r="B898" s="1">
        <v>2014.0</v>
      </c>
      <c r="C898" s="1" t="s">
        <v>203</v>
      </c>
      <c r="D898" s="1">
        <v>60131.0</v>
      </c>
      <c r="J898" s="1">
        <v>0.0</v>
      </c>
      <c r="K898" s="1">
        <v>0.0</v>
      </c>
      <c r="L898" s="1">
        <v>0.0</v>
      </c>
      <c r="N898" s="1">
        <v>661.29</v>
      </c>
      <c r="S898" s="1">
        <v>0.0</v>
      </c>
      <c r="T898" s="1">
        <v>0.0</v>
      </c>
      <c r="V898" s="1">
        <v>0.0</v>
      </c>
      <c r="W898" s="1">
        <v>0.0</v>
      </c>
      <c r="X898" s="1">
        <v>0.0</v>
      </c>
      <c r="Y898" s="1">
        <v>0.0</v>
      </c>
      <c r="AA898" s="1">
        <v>0.62</v>
      </c>
      <c r="AB898" s="1">
        <v>10310.821</v>
      </c>
      <c r="AC898" s="1">
        <v>0.62</v>
      </c>
      <c r="AE898" s="1">
        <v>1.686</v>
      </c>
      <c r="AF898" s="1">
        <v>0.04</v>
      </c>
      <c r="AG898" s="1">
        <v>40601.805</v>
      </c>
      <c r="AK898" s="1">
        <v>10310.821</v>
      </c>
      <c r="AL898" s="1">
        <v>0.62</v>
      </c>
      <c r="AO898" s="1">
        <v>100.0</v>
      </c>
      <c r="AT898" s="1">
        <v>0.0</v>
      </c>
      <c r="AU898" s="1">
        <v>0.0</v>
      </c>
      <c r="AX898" s="1">
        <v>0.0</v>
      </c>
      <c r="AY898" s="1">
        <v>0.0</v>
      </c>
      <c r="AZ898" s="1">
        <v>0.0</v>
      </c>
      <c r="BA898" s="1">
        <v>0.0</v>
      </c>
      <c r="BC898" s="1">
        <v>0.41</v>
      </c>
      <c r="BG898" s="1">
        <v>0.0</v>
      </c>
      <c r="BH898" s="1">
        <v>0.0</v>
      </c>
      <c r="BJ898" s="1">
        <v>0.0</v>
      </c>
      <c r="BO898" s="1">
        <v>0.0</v>
      </c>
      <c r="BP898" s="1">
        <v>0.0</v>
      </c>
      <c r="BR898" s="1">
        <v>0.0</v>
      </c>
      <c r="BT898" s="1">
        <v>0.0</v>
      </c>
      <c r="BU898" s="1">
        <v>0.0</v>
      </c>
      <c r="BY898" s="1">
        <v>0.0</v>
      </c>
      <c r="BZ898" s="1">
        <v>0.0</v>
      </c>
      <c r="CB898" s="1">
        <v>0.0</v>
      </c>
      <c r="CG898" s="1">
        <v>10310.821</v>
      </c>
      <c r="CH898" s="1">
        <v>0.62</v>
      </c>
      <c r="CK898" s="1">
        <v>0.0</v>
      </c>
      <c r="CL898" s="1">
        <v>0.0</v>
      </c>
      <c r="CM898" s="1">
        <v>0.0</v>
      </c>
      <c r="CN898" s="1">
        <v>100.0</v>
      </c>
      <c r="CQ898" s="1">
        <v>0.0</v>
      </c>
      <c r="CR898" s="1">
        <v>0.0</v>
      </c>
      <c r="CU898" s="1">
        <v>0.0</v>
      </c>
      <c r="CV898" s="1">
        <v>0.0</v>
      </c>
      <c r="CX898" s="1">
        <v>0.0</v>
      </c>
      <c r="CY898" s="1">
        <v>0.0</v>
      </c>
      <c r="DA898" s="1">
        <v>10310.821</v>
      </c>
      <c r="DB898" s="1">
        <v>2.441</v>
      </c>
      <c r="DF898" s="1">
        <v>0.0</v>
      </c>
      <c r="DG898" s="1">
        <v>0.0</v>
      </c>
      <c r="DI898" s="1">
        <v>0.0</v>
      </c>
      <c r="DN898" s="1">
        <v>0.0</v>
      </c>
      <c r="DO898" s="1">
        <v>0.0</v>
      </c>
      <c r="DQ898" s="1">
        <v>0.0</v>
      </c>
      <c r="DV898" s="1">
        <v>0.0</v>
      </c>
      <c r="DW898" s="1">
        <v>0.0</v>
      </c>
      <c r="DY898" s="1">
        <v>0.0</v>
      </c>
    </row>
    <row r="899">
      <c r="A899" s="1" t="s">
        <v>202</v>
      </c>
      <c r="B899" s="1">
        <v>2015.0</v>
      </c>
      <c r="C899" s="1" t="s">
        <v>203</v>
      </c>
      <c r="D899" s="1">
        <v>61612.0</v>
      </c>
      <c r="J899" s="1">
        <v>0.0</v>
      </c>
      <c r="K899" s="1">
        <v>0.0</v>
      </c>
      <c r="L899" s="1">
        <v>0.0</v>
      </c>
      <c r="N899" s="1">
        <v>656.25</v>
      </c>
      <c r="S899" s="1">
        <v>0.0</v>
      </c>
      <c r="T899" s="1">
        <v>0.0</v>
      </c>
      <c r="V899" s="1">
        <v>0.0</v>
      </c>
      <c r="W899" s="1">
        <v>0.0</v>
      </c>
      <c r="X899" s="1">
        <v>0.0</v>
      </c>
      <c r="Y899" s="1">
        <v>0.0</v>
      </c>
      <c r="AA899" s="1">
        <v>0.64</v>
      </c>
      <c r="AB899" s="1">
        <v>10387.587</v>
      </c>
      <c r="AC899" s="1">
        <v>0.64</v>
      </c>
      <c r="AE899" s="1">
        <v>5.777</v>
      </c>
      <c r="AF899" s="1">
        <v>0.141</v>
      </c>
      <c r="AG899" s="1">
        <v>41914.992</v>
      </c>
      <c r="AK899" s="1">
        <v>10387.587</v>
      </c>
      <c r="AL899" s="1">
        <v>0.64</v>
      </c>
      <c r="AO899" s="1">
        <v>100.0</v>
      </c>
      <c r="AT899" s="1">
        <v>0.0</v>
      </c>
      <c r="AU899" s="1">
        <v>0.0</v>
      </c>
      <c r="AX899" s="1">
        <v>0.0</v>
      </c>
      <c r="AY899" s="1">
        <v>0.0</v>
      </c>
      <c r="AZ899" s="1">
        <v>0.0</v>
      </c>
      <c r="BA899" s="1">
        <v>0.0</v>
      </c>
      <c r="BC899" s="1">
        <v>0.42</v>
      </c>
      <c r="BG899" s="1">
        <v>0.0</v>
      </c>
      <c r="BH899" s="1">
        <v>0.0</v>
      </c>
      <c r="BJ899" s="1">
        <v>0.0</v>
      </c>
      <c r="BO899" s="1">
        <v>0.0</v>
      </c>
      <c r="BP899" s="1">
        <v>0.0</v>
      </c>
      <c r="BR899" s="1">
        <v>0.0</v>
      </c>
      <c r="BT899" s="1">
        <v>0.0</v>
      </c>
      <c r="BU899" s="1">
        <v>0.0</v>
      </c>
      <c r="BY899" s="1">
        <v>0.0</v>
      </c>
      <c r="BZ899" s="1">
        <v>0.0</v>
      </c>
      <c r="CB899" s="1">
        <v>0.0</v>
      </c>
      <c r="CG899" s="1">
        <v>10387.587</v>
      </c>
      <c r="CH899" s="1">
        <v>0.64</v>
      </c>
      <c r="CK899" s="1">
        <v>0.0</v>
      </c>
      <c r="CL899" s="1">
        <v>0.0</v>
      </c>
      <c r="CM899" s="1">
        <v>0.0</v>
      </c>
      <c r="CN899" s="1">
        <v>100.0</v>
      </c>
      <c r="CQ899" s="1">
        <v>0.0</v>
      </c>
      <c r="CR899" s="1">
        <v>0.0</v>
      </c>
      <c r="CU899" s="1">
        <v>0.0</v>
      </c>
      <c r="CV899" s="1">
        <v>0.0</v>
      </c>
      <c r="CX899" s="1">
        <v>0.0</v>
      </c>
      <c r="CY899" s="1">
        <v>0.0</v>
      </c>
      <c r="DA899" s="1">
        <v>10387.587</v>
      </c>
      <c r="DB899" s="1">
        <v>2.582</v>
      </c>
      <c r="DF899" s="1">
        <v>0.0</v>
      </c>
      <c r="DG899" s="1">
        <v>0.0</v>
      </c>
      <c r="DI899" s="1">
        <v>0.0</v>
      </c>
      <c r="DN899" s="1">
        <v>0.0</v>
      </c>
      <c r="DO899" s="1">
        <v>0.0</v>
      </c>
      <c r="DQ899" s="1">
        <v>0.0</v>
      </c>
      <c r="DV899" s="1">
        <v>0.0</v>
      </c>
      <c r="DW899" s="1">
        <v>0.0</v>
      </c>
      <c r="DY899" s="1">
        <v>0.0</v>
      </c>
    </row>
    <row r="900">
      <c r="A900" s="1" t="s">
        <v>202</v>
      </c>
      <c r="B900" s="1">
        <v>2016.0</v>
      </c>
      <c r="C900" s="1" t="s">
        <v>203</v>
      </c>
      <c r="D900" s="1">
        <v>63078.0</v>
      </c>
      <c r="J900" s="1">
        <v>0.0</v>
      </c>
      <c r="K900" s="1">
        <v>0.0</v>
      </c>
      <c r="L900" s="1">
        <v>0.0</v>
      </c>
      <c r="N900" s="1">
        <v>656.716</v>
      </c>
      <c r="S900" s="1">
        <v>0.0</v>
      </c>
      <c r="T900" s="1">
        <v>0.0</v>
      </c>
      <c r="V900" s="1">
        <v>0.0</v>
      </c>
      <c r="W900" s="1">
        <v>0.0</v>
      </c>
      <c r="X900" s="1">
        <v>0.0</v>
      </c>
      <c r="Y900" s="1">
        <v>0.0</v>
      </c>
      <c r="AA900" s="1">
        <v>0.67</v>
      </c>
      <c r="AB900" s="1">
        <v>10621.771</v>
      </c>
      <c r="AC900" s="1">
        <v>0.67</v>
      </c>
      <c r="AE900" s="1">
        <v>-1.477</v>
      </c>
      <c r="AF900" s="1">
        <v>-0.038</v>
      </c>
      <c r="AG900" s="1">
        <v>40336.246</v>
      </c>
      <c r="AK900" s="1">
        <v>10621.771</v>
      </c>
      <c r="AL900" s="1">
        <v>0.67</v>
      </c>
      <c r="AO900" s="1">
        <v>100.0</v>
      </c>
      <c r="AT900" s="1">
        <v>0.0</v>
      </c>
      <c r="AU900" s="1">
        <v>0.0</v>
      </c>
      <c r="AX900" s="1">
        <v>0.0</v>
      </c>
      <c r="AY900" s="1">
        <v>0.0</v>
      </c>
      <c r="AZ900" s="1">
        <v>0.0</v>
      </c>
      <c r="BA900" s="1">
        <v>0.0</v>
      </c>
      <c r="BC900" s="1">
        <v>0.44</v>
      </c>
      <c r="BG900" s="1">
        <v>0.0</v>
      </c>
      <c r="BH900" s="1">
        <v>0.0</v>
      </c>
      <c r="BJ900" s="1">
        <v>0.0</v>
      </c>
      <c r="BO900" s="1">
        <v>0.0</v>
      </c>
      <c r="BP900" s="1">
        <v>0.0</v>
      </c>
      <c r="BR900" s="1">
        <v>0.0</v>
      </c>
      <c r="BT900" s="1">
        <v>0.0</v>
      </c>
      <c r="BU900" s="1">
        <v>0.0</v>
      </c>
      <c r="BY900" s="1">
        <v>0.0</v>
      </c>
      <c r="BZ900" s="1">
        <v>0.0</v>
      </c>
      <c r="CB900" s="1">
        <v>0.0</v>
      </c>
      <c r="CG900" s="1">
        <v>10621.771</v>
      </c>
      <c r="CH900" s="1">
        <v>0.67</v>
      </c>
      <c r="CK900" s="1">
        <v>0.0</v>
      </c>
      <c r="CL900" s="1">
        <v>0.0</v>
      </c>
      <c r="CM900" s="1">
        <v>0.0</v>
      </c>
      <c r="CN900" s="1">
        <v>100.0</v>
      </c>
      <c r="CQ900" s="1">
        <v>0.0</v>
      </c>
      <c r="CR900" s="1">
        <v>0.0</v>
      </c>
      <c r="CU900" s="1">
        <v>0.0</v>
      </c>
      <c r="CV900" s="1">
        <v>0.0</v>
      </c>
      <c r="CX900" s="1">
        <v>0.0</v>
      </c>
      <c r="CY900" s="1">
        <v>0.0</v>
      </c>
      <c r="DA900" s="1">
        <v>10621.771</v>
      </c>
      <c r="DB900" s="1">
        <v>2.544</v>
      </c>
      <c r="DF900" s="1">
        <v>0.0</v>
      </c>
      <c r="DG900" s="1">
        <v>0.0</v>
      </c>
      <c r="DI900" s="1">
        <v>0.0</v>
      </c>
      <c r="DN900" s="1">
        <v>0.0</v>
      </c>
      <c r="DO900" s="1">
        <v>0.0</v>
      </c>
      <c r="DQ900" s="1">
        <v>0.0</v>
      </c>
      <c r="DV900" s="1">
        <v>0.0</v>
      </c>
      <c r="DW900" s="1">
        <v>0.0</v>
      </c>
      <c r="DY900" s="1">
        <v>0.0</v>
      </c>
    </row>
    <row r="901">
      <c r="A901" s="1" t="s">
        <v>202</v>
      </c>
      <c r="B901" s="1">
        <v>2017.0</v>
      </c>
      <c r="C901" s="1" t="s">
        <v>203</v>
      </c>
      <c r="D901" s="1">
        <v>64518.0</v>
      </c>
      <c r="J901" s="1">
        <v>0.0</v>
      </c>
      <c r="K901" s="1">
        <v>0.0</v>
      </c>
      <c r="L901" s="1">
        <v>0.0</v>
      </c>
      <c r="N901" s="1">
        <v>647.059</v>
      </c>
      <c r="S901" s="1">
        <v>0.0</v>
      </c>
      <c r="T901" s="1">
        <v>0.0</v>
      </c>
      <c r="Y901" s="1">
        <v>0.0</v>
      </c>
      <c r="AA901" s="1">
        <v>0.68</v>
      </c>
      <c r="AB901" s="1">
        <v>10539.694</v>
      </c>
      <c r="AC901" s="1">
        <v>0.68</v>
      </c>
      <c r="AE901" s="1">
        <v>15.55</v>
      </c>
      <c r="AF901" s="1">
        <v>0.396</v>
      </c>
      <c r="AG901" s="1">
        <v>45568.406</v>
      </c>
      <c r="AK901" s="1">
        <v>10384.699</v>
      </c>
      <c r="AL901" s="1">
        <v>0.67</v>
      </c>
      <c r="AO901" s="1">
        <v>98.529</v>
      </c>
      <c r="AT901" s="1">
        <v>0.0</v>
      </c>
      <c r="AU901" s="1">
        <v>0.0</v>
      </c>
      <c r="BA901" s="1">
        <v>0.0</v>
      </c>
      <c r="BC901" s="1">
        <v>0.44</v>
      </c>
      <c r="BG901" s="1">
        <v>0.0</v>
      </c>
      <c r="BH901" s="1">
        <v>0.0</v>
      </c>
      <c r="BJ901" s="1">
        <v>0.0</v>
      </c>
      <c r="BO901" s="1">
        <v>154.995</v>
      </c>
      <c r="BP901" s="1">
        <v>0.01</v>
      </c>
      <c r="BR901" s="1">
        <v>1.471</v>
      </c>
      <c r="BT901" s="1">
        <v>0.0</v>
      </c>
      <c r="BU901" s="1">
        <v>0.0</v>
      </c>
      <c r="BY901" s="1">
        <v>0.0</v>
      </c>
      <c r="BZ901" s="1">
        <v>0.0</v>
      </c>
      <c r="CB901" s="1">
        <v>0.0</v>
      </c>
      <c r="CG901" s="1">
        <v>10384.699</v>
      </c>
      <c r="CH901" s="1">
        <v>0.67</v>
      </c>
      <c r="CN901" s="1">
        <v>98.529</v>
      </c>
      <c r="CQ901" s="1">
        <v>0.0</v>
      </c>
      <c r="CR901" s="1">
        <v>0.0</v>
      </c>
      <c r="CU901" s="1">
        <v>0.0</v>
      </c>
      <c r="CV901" s="1">
        <v>0.0</v>
      </c>
      <c r="CX901" s="1">
        <v>0.0</v>
      </c>
      <c r="CY901" s="1">
        <v>0.0</v>
      </c>
      <c r="DA901" s="1">
        <v>10539.694</v>
      </c>
      <c r="DB901" s="1">
        <v>2.94</v>
      </c>
      <c r="DF901" s="1">
        <v>154.995</v>
      </c>
      <c r="DG901" s="1">
        <v>0.01</v>
      </c>
      <c r="DI901" s="1">
        <v>1.471</v>
      </c>
      <c r="DN901" s="1">
        <v>154.995</v>
      </c>
      <c r="DO901" s="1">
        <v>0.01</v>
      </c>
      <c r="DQ901" s="1">
        <v>1.471</v>
      </c>
      <c r="DV901" s="1">
        <v>0.0</v>
      </c>
      <c r="DW901" s="1">
        <v>0.0</v>
      </c>
      <c r="DY901" s="1">
        <v>0.0</v>
      </c>
    </row>
    <row r="902">
      <c r="A902" s="1" t="s">
        <v>202</v>
      </c>
      <c r="B902" s="1">
        <v>2018.0</v>
      </c>
      <c r="C902" s="1" t="s">
        <v>203</v>
      </c>
      <c r="D902" s="1">
        <v>65910.0</v>
      </c>
      <c r="J902" s="1">
        <v>0.0</v>
      </c>
      <c r="K902" s="1">
        <v>0.0</v>
      </c>
      <c r="L902" s="1">
        <v>0.0</v>
      </c>
      <c r="N902" s="1">
        <v>641.791</v>
      </c>
      <c r="S902" s="1">
        <v>0.0</v>
      </c>
      <c r="T902" s="1">
        <v>0.0</v>
      </c>
      <c r="Y902" s="1">
        <v>0.0</v>
      </c>
      <c r="AA902" s="1">
        <v>0.67</v>
      </c>
      <c r="AB902" s="1">
        <v>10165.377</v>
      </c>
      <c r="AC902" s="1">
        <v>0.67</v>
      </c>
      <c r="AE902" s="1">
        <v>4.957</v>
      </c>
      <c r="AF902" s="1">
        <v>0.146</v>
      </c>
      <c r="AG902" s="1">
        <v>46817.211</v>
      </c>
      <c r="AK902" s="1">
        <v>10013.655</v>
      </c>
      <c r="AL902" s="1">
        <v>0.66</v>
      </c>
      <c r="AO902" s="1">
        <v>98.507</v>
      </c>
      <c r="AT902" s="1">
        <v>0.0</v>
      </c>
      <c r="AU902" s="1">
        <v>0.0</v>
      </c>
      <c r="BA902" s="1">
        <v>0.0</v>
      </c>
      <c r="BC902" s="1">
        <v>0.43</v>
      </c>
      <c r="BG902" s="1">
        <v>0.0</v>
      </c>
      <c r="BH902" s="1">
        <v>0.0</v>
      </c>
      <c r="BJ902" s="1">
        <v>0.0</v>
      </c>
      <c r="BO902" s="1">
        <v>151.722</v>
      </c>
      <c r="BP902" s="1">
        <v>0.01</v>
      </c>
      <c r="BR902" s="1">
        <v>1.493</v>
      </c>
      <c r="BT902" s="1">
        <v>0.0</v>
      </c>
      <c r="BU902" s="1">
        <v>0.0</v>
      </c>
      <c r="BY902" s="1">
        <v>0.0</v>
      </c>
      <c r="BZ902" s="1">
        <v>0.0</v>
      </c>
      <c r="CB902" s="1">
        <v>0.0</v>
      </c>
      <c r="CG902" s="1">
        <v>10013.655</v>
      </c>
      <c r="CH902" s="1">
        <v>0.66</v>
      </c>
      <c r="CN902" s="1">
        <v>98.507</v>
      </c>
      <c r="CQ902" s="1">
        <v>0.0</v>
      </c>
      <c r="CR902" s="1">
        <v>0.0</v>
      </c>
      <c r="CU902" s="1">
        <v>0.0</v>
      </c>
      <c r="CV902" s="1">
        <v>0.0</v>
      </c>
      <c r="CX902" s="1">
        <v>0.0</v>
      </c>
      <c r="CY902" s="1">
        <v>0.0</v>
      </c>
      <c r="DA902" s="1">
        <v>10165.377</v>
      </c>
      <c r="DB902" s="1">
        <v>3.086</v>
      </c>
      <c r="DF902" s="1">
        <v>151.722</v>
      </c>
      <c r="DG902" s="1">
        <v>0.01</v>
      </c>
      <c r="DI902" s="1">
        <v>1.493</v>
      </c>
      <c r="DN902" s="1">
        <v>151.722</v>
      </c>
      <c r="DO902" s="1">
        <v>0.01</v>
      </c>
      <c r="DQ902" s="1">
        <v>1.493</v>
      </c>
      <c r="DV902" s="1">
        <v>0.0</v>
      </c>
      <c r="DW902" s="1">
        <v>0.0</v>
      </c>
      <c r="DY902" s="1">
        <v>0.0</v>
      </c>
    </row>
    <row r="903">
      <c r="A903" s="1" t="s">
        <v>202</v>
      </c>
      <c r="B903" s="1">
        <v>2019.0</v>
      </c>
      <c r="C903" s="1" t="s">
        <v>203</v>
      </c>
      <c r="D903" s="1">
        <v>67304.0</v>
      </c>
      <c r="J903" s="1">
        <v>0.0</v>
      </c>
      <c r="K903" s="1">
        <v>0.0</v>
      </c>
      <c r="L903" s="1">
        <v>0.0</v>
      </c>
      <c r="N903" s="1">
        <v>638.889</v>
      </c>
      <c r="S903" s="1">
        <v>0.0</v>
      </c>
      <c r="T903" s="1">
        <v>0.0</v>
      </c>
      <c r="Y903" s="1">
        <v>0.0</v>
      </c>
      <c r="AA903" s="1">
        <v>0.72</v>
      </c>
      <c r="AB903" s="1">
        <v>10697.73</v>
      </c>
      <c r="AC903" s="1">
        <v>0.72</v>
      </c>
      <c r="AE903" s="1">
        <v>9.827</v>
      </c>
      <c r="AF903" s="1">
        <v>0.303</v>
      </c>
      <c r="AG903" s="1">
        <v>50353.188</v>
      </c>
      <c r="AK903" s="1">
        <v>10400.57</v>
      </c>
      <c r="AL903" s="1">
        <v>0.7</v>
      </c>
      <c r="AO903" s="1">
        <v>97.222</v>
      </c>
      <c r="AT903" s="1">
        <v>0.0</v>
      </c>
      <c r="AU903" s="1">
        <v>0.0</v>
      </c>
      <c r="BA903" s="1">
        <v>0.0</v>
      </c>
      <c r="BC903" s="1">
        <v>0.46</v>
      </c>
      <c r="BG903" s="1">
        <v>0.0</v>
      </c>
      <c r="BH903" s="1">
        <v>0.0</v>
      </c>
      <c r="BJ903" s="1">
        <v>0.0</v>
      </c>
      <c r="BO903" s="1">
        <v>297.159</v>
      </c>
      <c r="BP903" s="1">
        <v>0.02</v>
      </c>
      <c r="BR903" s="1">
        <v>2.778</v>
      </c>
      <c r="BT903" s="1">
        <v>0.0</v>
      </c>
      <c r="BU903" s="1">
        <v>0.0</v>
      </c>
      <c r="BY903" s="1">
        <v>0.0</v>
      </c>
      <c r="BZ903" s="1">
        <v>0.0</v>
      </c>
      <c r="CB903" s="1">
        <v>0.0</v>
      </c>
      <c r="CG903" s="1">
        <v>10400.57</v>
      </c>
      <c r="CH903" s="1">
        <v>0.7</v>
      </c>
      <c r="CN903" s="1">
        <v>97.222</v>
      </c>
      <c r="CQ903" s="1">
        <v>0.0</v>
      </c>
      <c r="CR903" s="1">
        <v>0.0</v>
      </c>
      <c r="CU903" s="1">
        <v>0.0</v>
      </c>
      <c r="CV903" s="1">
        <v>0.0</v>
      </c>
      <c r="CX903" s="1">
        <v>0.0</v>
      </c>
      <c r="CY903" s="1">
        <v>0.0</v>
      </c>
      <c r="DA903" s="1">
        <v>10697.73</v>
      </c>
      <c r="DB903" s="1">
        <v>3.389</v>
      </c>
      <c r="DF903" s="1">
        <v>297.159</v>
      </c>
      <c r="DG903" s="1">
        <v>0.02</v>
      </c>
      <c r="DI903" s="1">
        <v>2.778</v>
      </c>
      <c r="DN903" s="1">
        <v>297.159</v>
      </c>
      <c r="DO903" s="1">
        <v>0.02</v>
      </c>
      <c r="DQ903" s="1">
        <v>2.778</v>
      </c>
      <c r="DV903" s="1">
        <v>0.0</v>
      </c>
      <c r="DW903" s="1">
        <v>0.0</v>
      </c>
      <c r="DY903" s="1">
        <v>0.0</v>
      </c>
    </row>
    <row r="904">
      <c r="A904" s="1" t="s">
        <v>202</v>
      </c>
      <c r="B904" s="1">
        <v>2020.0</v>
      </c>
      <c r="C904" s="1" t="s">
        <v>203</v>
      </c>
      <c r="D904" s="1">
        <v>68656.0</v>
      </c>
      <c r="J904" s="1">
        <v>0.0</v>
      </c>
      <c r="K904" s="1">
        <v>0.0</v>
      </c>
      <c r="L904" s="1">
        <v>0.0</v>
      </c>
      <c r="N904" s="1">
        <v>637.681</v>
      </c>
      <c r="S904" s="1">
        <v>0.0</v>
      </c>
      <c r="T904" s="1">
        <v>0.0</v>
      </c>
      <c r="Y904" s="1">
        <v>0.0</v>
      </c>
      <c r="AA904" s="1">
        <v>0.69</v>
      </c>
      <c r="AB904" s="1">
        <v>10050.104</v>
      </c>
      <c r="AC904" s="1">
        <v>0.69</v>
      </c>
      <c r="AE904" s="1">
        <v>-13.512</v>
      </c>
      <c r="AF904" s="1">
        <v>-0.458</v>
      </c>
      <c r="AG904" s="1">
        <v>42691.719</v>
      </c>
      <c r="AK904" s="1">
        <v>9758.798</v>
      </c>
      <c r="AL904" s="1">
        <v>0.67</v>
      </c>
      <c r="AO904" s="1">
        <v>97.101</v>
      </c>
      <c r="AT904" s="1">
        <v>0.0</v>
      </c>
      <c r="AU904" s="1">
        <v>0.0</v>
      </c>
      <c r="BA904" s="1">
        <v>0.0</v>
      </c>
      <c r="BC904" s="1">
        <v>0.44</v>
      </c>
      <c r="BG904" s="1">
        <v>0.0</v>
      </c>
      <c r="BH904" s="1">
        <v>0.0</v>
      </c>
      <c r="BJ904" s="1">
        <v>0.0</v>
      </c>
      <c r="BO904" s="1">
        <v>291.307</v>
      </c>
      <c r="BP904" s="1">
        <v>0.02</v>
      </c>
      <c r="BR904" s="1">
        <v>2.899</v>
      </c>
      <c r="BT904" s="1">
        <v>0.0</v>
      </c>
      <c r="BU904" s="1">
        <v>0.0</v>
      </c>
      <c r="BY904" s="1">
        <v>0.0</v>
      </c>
      <c r="BZ904" s="1">
        <v>0.0</v>
      </c>
      <c r="CB904" s="1">
        <v>0.0</v>
      </c>
      <c r="CG904" s="1">
        <v>9758.798</v>
      </c>
      <c r="CH904" s="1">
        <v>0.67</v>
      </c>
      <c r="CN904" s="1">
        <v>97.101</v>
      </c>
      <c r="CQ904" s="1">
        <v>0.0</v>
      </c>
      <c r="CR904" s="1">
        <v>0.0</v>
      </c>
      <c r="CU904" s="1">
        <v>0.0</v>
      </c>
      <c r="CV904" s="1">
        <v>0.0</v>
      </c>
      <c r="CX904" s="1">
        <v>0.0</v>
      </c>
      <c r="CY904" s="1">
        <v>0.0</v>
      </c>
      <c r="DA904" s="1">
        <v>10050.104</v>
      </c>
      <c r="DB904" s="1">
        <v>2.931</v>
      </c>
      <c r="DF904" s="1">
        <v>291.307</v>
      </c>
      <c r="DG904" s="1">
        <v>0.02</v>
      </c>
      <c r="DI904" s="1">
        <v>2.899</v>
      </c>
      <c r="DN904" s="1">
        <v>291.307</v>
      </c>
      <c r="DO904" s="1">
        <v>0.02</v>
      </c>
      <c r="DQ904" s="1">
        <v>2.899</v>
      </c>
      <c r="DV904" s="1">
        <v>0.0</v>
      </c>
      <c r="DW904" s="1">
        <v>0.0</v>
      </c>
      <c r="DY904" s="1">
        <v>0.0</v>
      </c>
    </row>
    <row r="905">
      <c r="A905" s="1" t="s">
        <v>202</v>
      </c>
      <c r="B905" s="1">
        <v>2021.0</v>
      </c>
      <c r="C905" s="1" t="s">
        <v>203</v>
      </c>
      <c r="D905" s="1">
        <v>70080.0</v>
      </c>
      <c r="J905" s="1">
        <v>0.0</v>
      </c>
      <c r="K905" s="1">
        <v>0.0</v>
      </c>
      <c r="L905" s="1">
        <v>0.0</v>
      </c>
      <c r="N905" s="1">
        <v>642.857</v>
      </c>
      <c r="S905" s="1">
        <v>0.0</v>
      </c>
      <c r="T905" s="1">
        <v>0.0</v>
      </c>
      <c r="Y905" s="1">
        <v>0.0</v>
      </c>
      <c r="AA905" s="1">
        <v>0.7</v>
      </c>
      <c r="AB905" s="1">
        <v>9988.584</v>
      </c>
      <c r="AC905" s="1">
        <v>0.7</v>
      </c>
      <c r="AE905" s="1">
        <v>-3.637</v>
      </c>
      <c r="AF905" s="1">
        <v>-0.107</v>
      </c>
      <c r="AG905" s="1">
        <v>40303.07</v>
      </c>
      <c r="AK905" s="1">
        <v>9703.196</v>
      </c>
      <c r="AL905" s="1">
        <v>0.68</v>
      </c>
      <c r="AO905" s="1">
        <v>97.143</v>
      </c>
      <c r="AT905" s="1">
        <v>0.0</v>
      </c>
      <c r="AU905" s="1">
        <v>0.0</v>
      </c>
      <c r="BA905" s="1">
        <v>0.0</v>
      </c>
      <c r="BC905" s="1">
        <v>0.45</v>
      </c>
      <c r="BG905" s="1">
        <v>0.0</v>
      </c>
      <c r="BH905" s="1">
        <v>0.0</v>
      </c>
      <c r="BJ905" s="1">
        <v>0.0</v>
      </c>
      <c r="BO905" s="1">
        <v>285.388</v>
      </c>
      <c r="BP905" s="1">
        <v>0.02</v>
      </c>
      <c r="BR905" s="1">
        <v>2.857</v>
      </c>
      <c r="BT905" s="1">
        <v>0.0</v>
      </c>
      <c r="BU905" s="1">
        <v>0.0</v>
      </c>
      <c r="BY905" s="1">
        <v>0.0</v>
      </c>
      <c r="BZ905" s="1">
        <v>0.0</v>
      </c>
      <c r="CB905" s="1">
        <v>0.0</v>
      </c>
      <c r="CG905" s="1">
        <v>9703.196</v>
      </c>
      <c r="CH905" s="1">
        <v>0.68</v>
      </c>
      <c r="CN905" s="1">
        <v>97.143</v>
      </c>
      <c r="CQ905" s="1">
        <v>0.0</v>
      </c>
      <c r="CR905" s="1">
        <v>0.0</v>
      </c>
      <c r="CU905" s="1">
        <v>0.0</v>
      </c>
      <c r="CV905" s="1">
        <v>0.0</v>
      </c>
      <c r="CX905" s="1">
        <v>0.0</v>
      </c>
      <c r="CY905" s="1">
        <v>0.0</v>
      </c>
      <c r="DA905" s="1">
        <v>9988.584</v>
      </c>
      <c r="DB905" s="1">
        <v>2.824</v>
      </c>
      <c r="DF905" s="1">
        <v>285.388</v>
      </c>
      <c r="DG905" s="1">
        <v>0.02</v>
      </c>
      <c r="DI905" s="1">
        <v>2.857</v>
      </c>
      <c r="DN905" s="1">
        <v>285.388</v>
      </c>
      <c r="DO905" s="1">
        <v>0.02</v>
      </c>
      <c r="DQ905" s="1">
        <v>2.857</v>
      </c>
      <c r="DV905" s="1">
        <v>0.0</v>
      </c>
      <c r="DW905" s="1">
        <v>0.0</v>
      </c>
      <c r="DY905" s="1">
        <v>0.0</v>
      </c>
    </row>
    <row r="906">
      <c r="A906" s="1" t="s">
        <v>202</v>
      </c>
      <c r="B906" s="1">
        <v>2022.0</v>
      </c>
      <c r="C906" s="1" t="s">
        <v>203</v>
      </c>
      <c r="D906" s="1">
        <v>71558.0</v>
      </c>
      <c r="J906" s="1">
        <v>0.0</v>
      </c>
      <c r="K906" s="1">
        <v>0.0</v>
      </c>
      <c r="L906" s="1">
        <v>0.0</v>
      </c>
      <c r="N906" s="1">
        <v>642.857</v>
      </c>
      <c r="S906" s="1">
        <v>0.0</v>
      </c>
      <c r="T906" s="1">
        <v>0.0</v>
      </c>
      <c r="Y906" s="1">
        <v>0.0</v>
      </c>
      <c r="AA906" s="1">
        <v>0.7</v>
      </c>
      <c r="AB906" s="1">
        <v>9782.274</v>
      </c>
      <c r="AC906" s="1">
        <v>0.7</v>
      </c>
      <c r="AE906" s="1">
        <v>10.195</v>
      </c>
      <c r="AF906" s="1">
        <v>0.288</v>
      </c>
      <c r="AG906" s="1">
        <v>43494.582</v>
      </c>
      <c r="AK906" s="1">
        <v>9502.781</v>
      </c>
      <c r="AL906" s="1">
        <v>0.68</v>
      </c>
      <c r="AO906" s="1">
        <v>97.143</v>
      </c>
      <c r="AT906" s="1">
        <v>0.0</v>
      </c>
      <c r="AU906" s="1">
        <v>0.0</v>
      </c>
      <c r="BA906" s="1">
        <v>0.0</v>
      </c>
      <c r="BC906" s="1">
        <v>0.45</v>
      </c>
      <c r="BG906" s="1">
        <v>0.0</v>
      </c>
      <c r="BH906" s="1">
        <v>0.0</v>
      </c>
      <c r="BJ906" s="1">
        <v>0.0</v>
      </c>
      <c r="BO906" s="1">
        <v>279.494</v>
      </c>
      <c r="BP906" s="1">
        <v>0.02</v>
      </c>
      <c r="BR906" s="1">
        <v>2.857</v>
      </c>
      <c r="BT906" s="1">
        <v>0.0</v>
      </c>
      <c r="BU906" s="1">
        <v>0.0</v>
      </c>
      <c r="BY906" s="1">
        <v>0.0</v>
      </c>
      <c r="BZ906" s="1">
        <v>0.0</v>
      </c>
      <c r="CB906" s="1">
        <v>0.0</v>
      </c>
      <c r="CG906" s="1">
        <v>9502.781</v>
      </c>
      <c r="CH906" s="1">
        <v>0.68</v>
      </c>
      <c r="CN906" s="1">
        <v>97.143</v>
      </c>
      <c r="CQ906" s="1">
        <v>0.0</v>
      </c>
      <c r="CR906" s="1">
        <v>0.0</v>
      </c>
      <c r="CU906" s="1">
        <v>0.0</v>
      </c>
      <c r="CV906" s="1">
        <v>0.0</v>
      </c>
      <c r="CX906" s="1">
        <v>0.0</v>
      </c>
      <c r="CY906" s="1">
        <v>0.0</v>
      </c>
      <c r="DA906" s="1">
        <v>9782.274</v>
      </c>
      <c r="DB906" s="1">
        <v>3.112</v>
      </c>
      <c r="DF906" s="1">
        <v>279.494</v>
      </c>
      <c r="DG906" s="1">
        <v>0.02</v>
      </c>
      <c r="DI906" s="1">
        <v>2.857</v>
      </c>
      <c r="DN906" s="1">
        <v>279.494</v>
      </c>
      <c r="DO906" s="1">
        <v>0.02</v>
      </c>
      <c r="DQ906" s="1">
        <v>2.857</v>
      </c>
      <c r="DV906" s="1">
        <v>0.0</v>
      </c>
      <c r="DW906" s="1">
        <v>0.0</v>
      </c>
      <c r="DY906" s="1">
        <v>0.0</v>
      </c>
    </row>
    <row r="907">
      <c r="A907" s="1" t="s">
        <v>202</v>
      </c>
      <c r="B907" s="1">
        <v>2023.0</v>
      </c>
      <c r="C907" s="1" t="s">
        <v>203</v>
      </c>
      <c r="D907" s="1">
        <v>73009.0</v>
      </c>
      <c r="J907" s="1">
        <v>0.0</v>
      </c>
      <c r="K907" s="1">
        <v>0.0</v>
      </c>
      <c r="L907" s="1">
        <v>0.0</v>
      </c>
      <c r="N907" s="1">
        <v>642.857</v>
      </c>
      <c r="S907" s="1">
        <v>0.0</v>
      </c>
      <c r="T907" s="1">
        <v>0.0</v>
      </c>
      <c r="Y907" s="1">
        <v>0.0</v>
      </c>
      <c r="AA907" s="1">
        <v>0.7</v>
      </c>
      <c r="AB907" s="1">
        <v>9587.858</v>
      </c>
      <c r="AC907" s="1">
        <v>0.7</v>
      </c>
      <c r="AE907" s="1">
        <v>-1.55</v>
      </c>
      <c r="AF907" s="1">
        <v>-0.048</v>
      </c>
      <c r="AG907" s="1">
        <v>41969.586</v>
      </c>
      <c r="AK907" s="1">
        <v>9313.92</v>
      </c>
      <c r="AL907" s="1">
        <v>0.68</v>
      </c>
      <c r="AO907" s="1">
        <v>97.143</v>
      </c>
      <c r="AT907" s="1">
        <v>0.0</v>
      </c>
      <c r="AU907" s="1">
        <v>0.0</v>
      </c>
      <c r="BA907" s="1">
        <v>0.0</v>
      </c>
      <c r="BC907" s="1">
        <v>0.45</v>
      </c>
      <c r="BG907" s="1">
        <v>0.0</v>
      </c>
      <c r="BH907" s="1">
        <v>0.0</v>
      </c>
      <c r="BJ907" s="1">
        <v>0.0</v>
      </c>
      <c r="BO907" s="1">
        <v>273.939</v>
      </c>
      <c r="BP907" s="1">
        <v>0.02</v>
      </c>
      <c r="BR907" s="1">
        <v>2.857</v>
      </c>
      <c r="BT907" s="1">
        <v>0.0</v>
      </c>
      <c r="BU907" s="1">
        <v>0.0</v>
      </c>
      <c r="BY907" s="1">
        <v>0.0</v>
      </c>
      <c r="BZ907" s="1">
        <v>0.0</v>
      </c>
      <c r="CB907" s="1">
        <v>0.0</v>
      </c>
      <c r="CG907" s="1">
        <v>9313.92</v>
      </c>
      <c r="CH907" s="1">
        <v>0.68</v>
      </c>
      <c r="CN907" s="1">
        <v>97.143</v>
      </c>
      <c r="CQ907" s="1">
        <v>0.0</v>
      </c>
      <c r="CR907" s="1">
        <v>0.0</v>
      </c>
      <c r="CU907" s="1">
        <v>0.0</v>
      </c>
      <c r="CV907" s="1">
        <v>0.0</v>
      </c>
      <c r="CX907" s="1">
        <v>0.0</v>
      </c>
      <c r="CY907" s="1">
        <v>0.0</v>
      </c>
      <c r="DA907" s="1">
        <v>9587.858</v>
      </c>
      <c r="DB907" s="1">
        <v>3.064</v>
      </c>
      <c r="DF907" s="1">
        <v>273.939</v>
      </c>
      <c r="DG907" s="1">
        <v>0.02</v>
      </c>
      <c r="DI907" s="1">
        <v>2.857</v>
      </c>
      <c r="DN907" s="1">
        <v>273.939</v>
      </c>
      <c r="DO907" s="1">
        <v>0.02</v>
      </c>
      <c r="DQ907" s="1">
        <v>2.857</v>
      </c>
      <c r="DV907" s="1">
        <v>0.0</v>
      </c>
      <c r="DW907" s="1">
        <v>0.0</v>
      </c>
      <c r="DY907" s="1">
        <v>0.0</v>
      </c>
    </row>
    <row r="908">
      <c r="A908" s="1" t="s">
        <v>204</v>
      </c>
      <c r="B908" s="1">
        <v>2000.0</v>
      </c>
      <c r="C908" s="1" t="s">
        <v>205</v>
      </c>
      <c r="D908" s="1">
        <v>3833380.0</v>
      </c>
      <c r="E908" s="1">
        <v>3.836505856E9</v>
      </c>
      <c r="J908" s="1">
        <v>0.0</v>
      </c>
      <c r="K908" s="1">
        <v>0.0</v>
      </c>
      <c r="L908" s="1">
        <v>0.0</v>
      </c>
      <c r="N908" s="1">
        <v>100.0</v>
      </c>
      <c r="S908" s="1">
        <v>0.0</v>
      </c>
      <c r="T908" s="1">
        <v>0.0</v>
      </c>
      <c r="V908" s="1">
        <v>0.0</v>
      </c>
      <c r="W908" s="1">
        <v>0.0</v>
      </c>
      <c r="X908" s="1">
        <v>0.0</v>
      </c>
      <c r="Y908" s="1">
        <v>0.0</v>
      </c>
      <c r="AA908" s="1">
        <v>0.1</v>
      </c>
      <c r="AB908" s="1">
        <v>26.087</v>
      </c>
      <c r="AC908" s="1">
        <v>0.1</v>
      </c>
      <c r="AE908" s="1">
        <v>-4.055</v>
      </c>
      <c r="AF908" s="1">
        <v>-0.054</v>
      </c>
      <c r="AG908" s="1">
        <v>334.194</v>
      </c>
      <c r="AH908" s="1">
        <v>0.334</v>
      </c>
      <c r="AK908" s="1">
        <v>5.217</v>
      </c>
      <c r="AL908" s="1">
        <v>0.02</v>
      </c>
      <c r="AO908" s="1">
        <v>20.0</v>
      </c>
      <c r="AT908" s="1">
        <v>0.0</v>
      </c>
      <c r="AU908" s="1">
        <v>0.0</v>
      </c>
      <c r="AX908" s="1">
        <v>0.0</v>
      </c>
      <c r="AY908" s="1">
        <v>0.0</v>
      </c>
      <c r="AZ908" s="1">
        <v>0.0</v>
      </c>
      <c r="BA908" s="1">
        <v>0.0</v>
      </c>
      <c r="BC908" s="1">
        <v>0.01</v>
      </c>
      <c r="BG908" s="1">
        <v>20.869</v>
      </c>
      <c r="BH908" s="1">
        <v>0.08</v>
      </c>
      <c r="BJ908" s="1">
        <v>80.0</v>
      </c>
      <c r="BO908" s="1">
        <v>20.869</v>
      </c>
      <c r="BP908" s="1">
        <v>0.08</v>
      </c>
      <c r="BR908" s="1">
        <v>80.0</v>
      </c>
      <c r="BT908" s="1">
        <v>0.0</v>
      </c>
      <c r="BU908" s="1">
        <v>0.0</v>
      </c>
      <c r="BY908" s="1">
        <v>0.0</v>
      </c>
      <c r="BZ908" s="1">
        <v>0.0</v>
      </c>
      <c r="CB908" s="1">
        <v>0.0</v>
      </c>
      <c r="CG908" s="1">
        <v>5.217</v>
      </c>
      <c r="CH908" s="1">
        <v>0.02</v>
      </c>
      <c r="CK908" s="1">
        <v>0.0</v>
      </c>
      <c r="CL908" s="1">
        <v>0.0</v>
      </c>
      <c r="CM908" s="1">
        <v>0.0</v>
      </c>
      <c r="CN908" s="1">
        <v>20.0</v>
      </c>
      <c r="CQ908" s="1">
        <v>0.0</v>
      </c>
      <c r="CR908" s="1">
        <v>0.0</v>
      </c>
      <c r="CU908" s="1">
        <v>0.0</v>
      </c>
      <c r="CV908" s="1">
        <v>0.0</v>
      </c>
      <c r="CX908" s="1">
        <v>0.0</v>
      </c>
      <c r="CY908" s="1">
        <v>0.0</v>
      </c>
      <c r="DA908" s="1">
        <v>26.087</v>
      </c>
      <c r="DB908" s="1">
        <v>1.281</v>
      </c>
      <c r="DF908" s="1">
        <v>20.869</v>
      </c>
      <c r="DG908" s="1">
        <v>0.08</v>
      </c>
      <c r="DI908" s="1">
        <v>80.0</v>
      </c>
      <c r="DN908" s="1">
        <v>0.0</v>
      </c>
      <c r="DO908" s="1">
        <v>0.0</v>
      </c>
      <c r="DQ908" s="1">
        <v>0.0</v>
      </c>
      <c r="DV908" s="1">
        <v>0.0</v>
      </c>
      <c r="DW908" s="1">
        <v>0.0</v>
      </c>
      <c r="DY908" s="1">
        <v>0.0</v>
      </c>
    </row>
    <row r="909">
      <c r="A909" s="1" t="s">
        <v>204</v>
      </c>
      <c r="B909" s="1">
        <v>2001.0</v>
      </c>
      <c r="C909" s="1" t="s">
        <v>205</v>
      </c>
      <c r="D909" s="1">
        <v>3919444.0</v>
      </c>
      <c r="E909" s="1">
        <v>3.861482752E9</v>
      </c>
      <c r="J909" s="1">
        <v>0.0</v>
      </c>
      <c r="K909" s="1">
        <v>0.0</v>
      </c>
      <c r="L909" s="1">
        <v>0.0</v>
      </c>
      <c r="N909" s="1">
        <v>181.818</v>
      </c>
      <c r="S909" s="1">
        <v>0.0</v>
      </c>
      <c r="T909" s="1">
        <v>0.0</v>
      </c>
      <c r="V909" s="1">
        <v>0.0</v>
      </c>
      <c r="W909" s="1">
        <v>0.0</v>
      </c>
      <c r="X909" s="1">
        <v>0.0</v>
      </c>
      <c r="Y909" s="1">
        <v>0.0</v>
      </c>
      <c r="AA909" s="1">
        <v>0.11</v>
      </c>
      <c r="AB909" s="1">
        <v>28.065</v>
      </c>
      <c r="AC909" s="1">
        <v>0.11</v>
      </c>
      <c r="AE909" s="1">
        <v>2.966</v>
      </c>
      <c r="AF909" s="1">
        <v>0.038</v>
      </c>
      <c r="AG909" s="1">
        <v>336.551</v>
      </c>
      <c r="AH909" s="1">
        <v>0.342</v>
      </c>
      <c r="AK909" s="1">
        <v>7.654</v>
      </c>
      <c r="AL909" s="1">
        <v>0.03</v>
      </c>
      <c r="AO909" s="1">
        <v>27.273</v>
      </c>
      <c r="AT909" s="1">
        <v>0.0</v>
      </c>
      <c r="AU909" s="1">
        <v>0.0</v>
      </c>
      <c r="AX909" s="1">
        <v>0.0</v>
      </c>
      <c r="AY909" s="1">
        <v>0.0</v>
      </c>
      <c r="AZ909" s="1">
        <v>0.0</v>
      </c>
      <c r="BA909" s="1">
        <v>0.0</v>
      </c>
      <c r="BC909" s="1">
        <v>0.02</v>
      </c>
      <c r="BG909" s="1">
        <v>20.411</v>
      </c>
      <c r="BH909" s="1">
        <v>0.08</v>
      </c>
      <c r="BJ909" s="1">
        <v>72.727</v>
      </c>
      <c r="BO909" s="1">
        <v>20.411</v>
      </c>
      <c r="BP909" s="1">
        <v>0.08</v>
      </c>
      <c r="BR909" s="1">
        <v>72.727</v>
      </c>
      <c r="BT909" s="1">
        <v>0.0</v>
      </c>
      <c r="BU909" s="1">
        <v>0.0</v>
      </c>
      <c r="BY909" s="1">
        <v>0.0</v>
      </c>
      <c r="BZ909" s="1">
        <v>0.0</v>
      </c>
      <c r="CB909" s="1">
        <v>0.0</v>
      </c>
      <c r="CG909" s="1">
        <v>7.654</v>
      </c>
      <c r="CH909" s="1">
        <v>0.03</v>
      </c>
      <c r="CK909" s="1">
        <v>0.0</v>
      </c>
      <c r="CL909" s="1">
        <v>0.0</v>
      </c>
      <c r="CM909" s="1">
        <v>0.0</v>
      </c>
      <c r="CN909" s="1">
        <v>27.273</v>
      </c>
      <c r="CQ909" s="1">
        <v>0.0</v>
      </c>
      <c r="CR909" s="1">
        <v>0.0</v>
      </c>
      <c r="CU909" s="1">
        <v>0.0</v>
      </c>
      <c r="CV909" s="1">
        <v>0.0</v>
      </c>
      <c r="CX909" s="1">
        <v>0.0</v>
      </c>
      <c r="CY909" s="1">
        <v>0.0</v>
      </c>
      <c r="DA909" s="1">
        <v>28.065</v>
      </c>
      <c r="DB909" s="1">
        <v>1.319</v>
      </c>
      <c r="DF909" s="1">
        <v>20.411</v>
      </c>
      <c r="DG909" s="1">
        <v>0.08</v>
      </c>
      <c r="DI909" s="1">
        <v>72.727</v>
      </c>
      <c r="DN909" s="1">
        <v>0.0</v>
      </c>
      <c r="DO909" s="1">
        <v>0.0</v>
      </c>
      <c r="DQ909" s="1">
        <v>0.0</v>
      </c>
      <c r="DV909" s="1">
        <v>0.0</v>
      </c>
      <c r="DW909" s="1">
        <v>0.0</v>
      </c>
      <c r="DY909" s="1">
        <v>0.0</v>
      </c>
    </row>
    <row r="910">
      <c r="A910" s="1" t="s">
        <v>204</v>
      </c>
      <c r="B910" s="1">
        <v>2002.0</v>
      </c>
      <c r="C910" s="1" t="s">
        <v>205</v>
      </c>
      <c r="D910" s="1">
        <v>4006035.0</v>
      </c>
      <c r="E910" s="1">
        <v>3.833969408E9</v>
      </c>
      <c r="J910" s="1">
        <v>0.0</v>
      </c>
      <c r="K910" s="1">
        <v>0.0</v>
      </c>
      <c r="L910" s="1">
        <v>0.0</v>
      </c>
      <c r="N910" s="1">
        <v>181.818</v>
      </c>
      <c r="S910" s="1">
        <v>0.0</v>
      </c>
      <c r="T910" s="1">
        <v>0.0</v>
      </c>
      <c r="V910" s="1">
        <v>0.0</v>
      </c>
      <c r="W910" s="1">
        <v>0.0</v>
      </c>
      <c r="X910" s="1">
        <v>0.0</v>
      </c>
      <c r="Y910" s="1">
        <v>0.0</v>
      </c>
      <c r="AA910" s="1">
        <v>0.11</v>
      </c>
      <c r="AB910" s="1">
        <v>27.459</v>
      </c>
      <c r="AC910" s="1">
        <v>0.11</v>
      </c>
      <c r="AE910" s="1">
        <v>-0.996</v>
      </c>
      <c r="AF910" s="1">
        <v>-0.013</v>
      </c>
      <c r="AG910" s="1">
        <v>325.998</v>
      </c>
      <c r="AH910" s="1">
        <v>0.341</v>
      </c>
      <c r="AK910" s="1">
        <v>7.489</v>
      </c>
      <c r="AL910" s="1">
        <v>0.03</v>
      </c>
      <c r="AO910" s="1">
        <v>27.273</v>
      </c>
      <c r="AT910" s="1">
        <v>0.0</v>
      </c>
      <c r="AU910" s="1">
        <v>0.0</v>
      </c>
      <c r="AX910" s="1">
        <v>0.0</v>
      </c>
      <c r="AY910" s="1">
        <v>0.0</v>
      </c>
      <c r="AZ910" s="1">
        <v>0.0</v>
      </c>
      <c r="BA910" s="1">
        <v>0.0</v>
      </c>
      <c r="BC910" s="1">
        <v>0.02</v>
      </c>
      <c r="BG910" s="1">
        <v>19.97</v>
      </c>
      <c r="BH910" s="1">
        <v>0.08</v>
      </c>
      <c r="BJ910" s="1">
        <v>72.727</v>
      </c>
      <c r="BO910" s="1">
        <v>19.97</v>
      </c>
      <c r="BP910" s="1">
        <v>0.08</v>
      </c>
      <c r="BR910" s="1">
        <v>72.727</v>
      </c>
      <c r="BT910" s="1">
        <v>0.0</v>
      </c>
      <c r="BU910" s="1">
        <v>0.0</v>
      </c>
      <c r="BY910" s="1">
        <v>0.0</v>
      </c>
      <c r="BZ910" s="1">
        <v>0.0</v>
      </c>
      <c r="CB910" s="1">
        <v>0.0</v>
      </c>
      <c r="CG910" s="1">
        <v>7.489</v>
      </c>
      <c r="CH910" s="1">
        <v>0.03</v>
      </c>
      <c r="CK910" s="1">
        <v>0.0</v>
      </c>
      <c r="CL910" s="1">
        <v>0.0</v>
      </c>
      <c r="CM910" s="1">
        <v>0.0</v>
      </c>
      <c r="CN910" s="1">
        <v>27.273</v>
      </c>
      <c r="CQ910" s="1">
        <v>0.0</v>
      </c>
      <c r="CR910" s="1">
        <v>0.0</v>
      </c>
      <c r="CU910" s="1">
        <v>0.0</v>
      </c>
      <c r="CV910" s="1">
        <v>0.0</v>
      </c>
      <c r="CX910" s="1">
        <v>0.0</v>
      </c>
      <c r="CY910" s="1">
        <v>0.0</v>
      </c>
      <c r="DA910" s="1">
        <v>27.459</v>
      </c>
      <c r="DB910" s="1">
        <v>1.306</v>
      </c>
      <c r="DF910" s="1">
        <v>19.97</v>
      </c>
      <c r="DG910" s="1">
        <v>0.08</v>
      </c>
      <c r="DI910" s="1">
        <v>72.727</v>
      </c>
      <c r="DN910" s="1">
        <v>0.0</v>
      </c>
      <c r="DO910" s="1">
        <v>0.0</v>
      </c>
      <c r="DQ910" s="1">
        <v>0.0</v>
      </c>
      <c r="DV910" s="1">
        <v>0.0</v>
      </c>
      <c r="DW910" s="1">
        <v>0.0</v>
      </c>
      <c r="DY910" s="1">
        <v>0.0</v>
      </c>
    </row>
    <row r="911">
      <c r="A911" s="1" t="s">
        <v>204</v>
      </c>
      <c r="B911" s="1">
        <v>2003.0</v>
      </c>
      <c r="C911" s="1" t="s">
        <v>205</v>
      </c>
      <c r="D911" s="1">
        <v>4103038.0</v>
      </c>
      <c r="E911" s="1">
        <v>3.563805952E9</v>
      </c>
      <c r="J911" s="1">
        <v>0.0</v>
      </c>
      <c r="K911" s="1">
        <v>0.0</v>
      </c>
      <c r="L911" s="1">
        <v>0.0</v>
      </c>
      <c r="N911" s="1">
        <v>181.818</v>
      </c>
      <c r="S911" s="1">
        <v>0.0</v>
      </c>
      <c r="T911" s="1">
        <v>0.0</v>
      </c>
      <c r="V911" s="1">
        <v>0.0</v>
      </c>
      <c r="W911" s="1">
        <v>0.0</v>
      </c>
      <c r="X911" s="1">
        <v>0.0</v>
      </c>
      <c r="Y911" s="1">
        <v>0.0</v>
      </c>
      <c r="AA911" s="1">
        <v>0.11</v>
      </c>
      <c r="AB911" s="1">
        <v>26.809</v>
      </c>
      <c r="AC911" s="1">
        <v>0.11</v>
      </c>
      <c r="AE911" s="1">
        <v>-6.795</v>
      </c>
      <c r="AF911" s="1">
        <v>-0.089</v>
      </c>
      <c r="AG911" s="1">
        <v>296.663</v>
      </c>
      <c r="AH911" s="1">
        <v>0.342</v>
      </c>
      <c r="AK911" s="1">
        <v>7.312</v>
      </c>
      <c r="AL911" s="1">
        <v>0.03</v>
      </c>
      <c r="AO911" s="1">
        <v>27.273</v>
      </c>
      <c r="AT911" s="1">
        <v>0.0</v>
      </c>
      <c r="AU911" s="1">
        <v>0.0</v>
      </c>
      <c r="AX911" s="1">
        <v>0.0</v>
      </c>
      <c r="AY911" s="1">
        <v>0.0</v>
      </c>
      <c r="AZ911" s="1">
        <v>0.0</v>
      </c>
      <c r="BA911" s="1">
        <v>0.0</v>
      </c>
      <c r="BC911" s="1">
        <v>0.02</v>
      </c>
      <c r="BG911" s="1">
        <v>19.498</v>
      </c>
      <c r="BH911" s="1">
        <v>0.08</v>
      </c>
      <c r="BJ911" s="1">
        <v>72.727</v>
      </c>
      <c r="BO911" s="1">
        <v>19.498</v>
      </c>
      <c r="BP911" s="1">
        <v>0.08</v>
      </c>
      <c r="BR911" s="1">
        <v>72.727</v>
      </c>
      <c r="BT911" s="1">
        <v>0.0</v>
      </c>
      <c r="BU911" s="1">
        <v>0.0</v>
      </c>
      <c r="BY911" s="1">
        <v>0.0</v>
      </c>
      <c r="BZ911" s="1">
        <v>0.0</v>
      </c>
      <c r="CB911" s="1">
        <v>0.0</v>
      </c>
      <c r="CG911" s="1">
        <v>7.312</v>
      </c>
      <c r="CH911" s="1">
        <v>0.03</v>
      </c>
      <c r="CK911" s="1">
        <v>0.0</v>
      </c>
      <c r="CL911" s="1">
        <v>0.0</v>
      </c>
      <c r="CM911" s="1">
        <v>0.0</v>
      </c>
      <c r="CN911" s="1">
        <v>27.273</v>
      </c>
      <c r="CQ911" s="1">
        <v>0.0</v>
      </c>
      <c r="CR911" s="1">
        <v>0.0</v>
      </c>
      <c r="CU911" s="1">
        <v>0.0</v>
      </c>
      <c r="CV911" s="1">
        <v>0.0</v>
      </c>
      <c r="CX911" s="1">
        <v>0.0</v>
      </c>
      <c r="CY911" s="1">
        <v>0.0</v>
      </c>
      <c r="DA911" s="1">
        <v>26.809</v>
      </c>
      <c r="DB911" s="1">
        <v>1.217</v>
      </c>
      <c r="DF911" s="1">
        <v>19.498</v>
      </c>
      <c r="DG911" s="1">
        <v>0.08</v>
      </c>
      <c r="DI911" s="1">
        <v>72.727</v>
      </c>
      <c r="DN911" s="1">
        <v>0.0</v>
      </c>
      <c r="DO911" s="1">
        <v>0.0</v>
      </c>
      <c r="DQ911" s="1">
        <v>0.0</v>
      </c>
      <c r="DV911" s="1">
        <v>0.0</v>
      </c>
      <c r="DW911" s="1">
        <v>0.0</v>
      </c>
      <c r="DY911" s="1">
        <v>0.0</v>
      </c>
    </row>
    <row r="912">
      <c r="A912" s="1" t="s">
        <v>204</v>
      </c>
      <c r="B912" s="1">
        <v>2004.0</v>
      </c>
      <c r="C912" s="1" t="s">
        <v>205</v>
      </c>
      <c r="D912" s="1">
        <v>4192786.0</v>
      </c>
      <c r="E912" s="1">
        <v>3.659297536E9</v>
      </c>
      <c r="J912" s="1">
        <v>0.0</v>
      </c>
      <c r="K912" s="1">
        <v>0.0</v>
      </c>
      <c r="L912" s="1">
        <v>0.0</v>
      </c>
      <c r="N912" s="1">
        <v>133.333</v>
      </c>
      <c r="S912" s="1">
        <v>0.0</v>
      </c>
      <c r="T912" s="1">
        <v>0.0</v>
      </c>
      <c r="V912" s="1">
        <v>0.0</v>
      </c>
      <c r="W912" s="1">
        <v>0.0</v>
      </c>
      <c r="X912" s="1">
        <v>0.0</v>
      </c>
      <c r="Y912" s="1">
        <v>0.0</v>
      </c>
      <c r="AA912" s="1">
        <v>0.15</v>
      </c>
      <c r="AB912" s="1">
        <v>35.776</v>
      </c>
      <c r="AC912" s="1">
        <v>0.15</v>
      </c>
      <c r="AE912" s="1">
        <v>1.766</v>
      </c>
      <c r="AF912" s="1">
        <v>0.022</v>
      </c>
      <c r="AG912" s="1">
        <v>295.441</v>
      </c>
      <c r="AH912" s="1">
        <v>0.339</v>
      </c>
      <c r="AK912" s="1">
        <v>7.155</v>
      </c>
      <c r="AL912" s="1">
        <v>0.03</v>
      </c>
      <c r="AO912" s="1">
        <v>20.0</v>
      </c>
      <c r="AT912" s="1">
        <v>0.0</v>
      </c>
      <c r="AU912" s="1">
        <v>0.0</v>
      </c>
      <c r="AX912" s="1">
        <v>0.0</v>
      </c>
      <c r="AY912" s="1">
        <v>0.0</v>
      </c>
      <c r="AZ912" s="1">
        <v>0.0</v>
      </c>
      <c r="BA912" s="1">
        <v>0.0</v>
      </c>
      <c r="BC912" s="1">
        <v>0.02</v>
      </c>
      <c r="BG912" s="1">
        <v>28.621</v>
      </c>
      <c r="BH912" s="1">
        <v>0.12</v>
      </c>
      <c r="BJ912" s="1">
        <v>80.0</v>
      </c>
      <c r="BO912" s="1">
        <v>28.621</v>
      </c>
      <c r="BP912" s="1">
        <v>0.12</v>
      </c>
      <c r="BR912" s="1">
        <v>80.0</v>
      </c>
      <c r="BT912" s="1">
        <v>0.0</v>
      </c>
      <c r="BU912" s="1">
        <v>0.0</v>
      </c>
      <c r="BY912" s="1">
        <v>0.0</v>
      </c>
      <c r="BZ912" s="1">
        <v>0.0</v>
      </c>
      <c r="CB912" s="1">
        <v>0.0</v>
      </c>
      <c r="CG912" s="1">
        <v>7.155</v>
      </c>
      <c r="CH912" s="1">
        <v>0.03</v>
      </c>
      <c r="CK912" s="1">
        <v>0.0</v>
      </c>
      <c r="CL912" s="1">
        <v>0.0</v>
      </c>
      <c r="CM912" s="1">
        <v>0.0</v>
      </c>
      <c r="CN912" s="1">
        <v>20.0</v>
      </c>
      <c r="CQ912" s="1">
        <v>0.0</v>
      </c>
      <c r="CR912" s="1">
        <v>0.0</v>
      </c>
      <c r="CU912" s="1">
        <v>0.0</v>
      </c>
      <c r="CV912" s="1">
        <v>0.0</v>
      </c>
      <c r="CX912" s="1">
        <v>0.0</v>
      </c>
      <c r="CY912" s="1">
        <v>0.0</v>
      </c>
      <c r="DA912" s="1">
        <v>35.776</v>
      </c>
      <c r="DB912" s="1">
        <v>1.239</v>
      </c>
      <c r="DF912" s="1">
        <v>28.621</v>
      </c>
      <c r="DG912" s="1">
        <v>0.12</v>
      </c>
      <c r="DI912" s="1">
        <v>80.0</v>
      </c>
      <c r="DN912" s="1">
        <v>0.0</v>
      </c>
      <c r="DO912" s="1">
        <v>0.0</v>
      </c>
      <c r="DQ912" s="1">
        <v>0.0</v>
      </c>
      <c r="DV912" s="1">
        <v>0.0</v>
      </c>
      <c r="DW912" s="1">
        <v>0.0</v>
      </c>
      <c r="DY912" s="1">
        <v>0.0</v>
      </c>
    </row>
    <row r="913">
      <c r="A913" s="1" t="s">
        <v>204</v>
      </c>
      <c r="B913" s="1">
        <v>2005.0</v>
      </c>
      <c r="C913" s="1" t="s">
        <v>205</v>
      </c>
      <c r="D913" s="1">
        <v>4288762.0</v>
      </c>
      <c r="E913" s="1">
        <v>3.745738752E9</v>
      </c>
      <c r="J913" s="1">
        <v>0.0</v>
      </c>
      <c r="K913" s="1">
        <v>0.0</v>
      </c>
      <c r="L913" s="1">
        <v>0.0</v>
      </c>
      <c r="N913" s="1">
        <v>125.0</v>
      </c>
      <c r="S913" s="1">
        <v>0.0</v>
      </c>
      <c r="T913" s="1">
        <v>0.0</v>
      </c>
      <c r="V913" s="1">
        <v>0.0</v>
      </c>
      <c r="W913" s="1">
        <v>0.0</v>
      </c>
      <c r="X913" s="1">
        <v>0.0</v>
      </c>
      <c r="Y913" s="1">
        <v>0.0</v>
      </c>
      <c r="AA913" s="1">
        <v>0.16</v>
      </c>
      <c r="AB913" s="1">
        <v>37.307</v>
      </c>
      <c r="AC913" s="1">
        <v>0.16</v>
      </c>
      <c r="AE913" s="1">
        <v>-1.089</v>
      </c>
      <c r="AF913" s="1">
        <v>-0.013</v>
      </c>
      <c r="AG913" s="1">
        <v>285.684</v>
      </c>
      <c r="AH913" s="1">
        <v>0.327</v>
      </c>
      <c r="AK913" s="1">
        <v>6.995</v>
      </c>
      <c r="AL913" s="1">
        <v>0.03</v>
      </c>
      <c r="AO913" s="1">
        <v>18.75</v>
      </c>
      <c r="AT913" s="1">
        <v>0.0</v>
      </c>
      <c r="AU913" s="1">
        <v>0.0</v>
      </c>
      <c r="AX913" s="1">
        <v>0.0</v>
      </c>
      <c r="AY913" s="1">
        <v>0.0</v>
      </c>
      <c r="AZ913" s="1">
        <v>0.0</v>
      </c>
      <c r="BA913" s="1">
        <v>0.0</v>
      </c>
      <c r="BC913" s="1">
        <v>0.02</v>
      </c>
      <c r="BG913" s="1">
        <v>30.312</v>
      </c>
      <c r="BH913" s="1">
        <v>0.13</v>
      </c>
      <c r="BJ913" s="1">
        <v>81.25</v>
      </c>
      <c r="BO913" s="1">
        <v>30.312</v>
      </c>
      <c r="BP913" s="1">
        <v>0.13</v>
      </c>
      <c r="BR913" s="1">
        <v>81.25</v>
      </c>
      <c r="BT913" s="1">
        <v>0.0</v>
      </c>
      <c r="BU913" s="1">
        <v>0.0</v>
      </c>
      <c r="BY913" s="1">
        <v>0.0</v>
      </c>
      <c r="BZ913" s="1">
        <v>0.0</v>
      </c>
      <c r="CB913" s="1">
        <v>0.0</v>
      </c>
      <c r="CG913" s="1">
        <v>6.995</v>
      </c>
      <c r="CH913" s="1">
        <v>0.03</v>
      </c>
      <c r="CK913" s="1">
        <v>0.0</v>
      </c>
      <c r="CL913" s="1">
        <v>0.0</v>
      </c>
      <c r="CM913" s="1">
        <v>0.0</v>
      </c>
      <c r="CN913" s="1">
        <v>18.75</v>
      </c>
      <c r="CQ913" s="1">
        <v>0.0</v>
      </c>
      <c r="CR913" s="1">
        <v>0.0</v>
      </c>
      <c r="CU913" s="1">
        <v>0.0</v>
      </c>
      <c r="CV913" s="1">
        <v>0.0</v>
      </c>
      <c r="CX913" s="1">
        <v>0.0</v>
      </c>
      <c r="CY913" s="1">
        <v>0.0</v>
      </c>
      <c r="DA913" s="1">
        <v>37.307</v>
      </c>
      <c r="DB913" s="1">
        <v>1.225</v>
      </c>
      <c r="DF913" s="1">
        <v>30.312</v>
      </c>
      <c r="DG913" s="1">
        <v>0.13</v>
      </c>
      <c r="DI913" s="1">
        <v>81.25</v>
      </c>
      <c r="DN913" s="1">
        <v>0.0</v>
      </c>
      <c r="DO913" s="1">
        <v>0.0</v>
      </c>
      <c r="DQ913" s="1">
        <v>0.0</v>
      </c>
      <c r="DV913" s="1">
        <v>0.0</v>
      </c>
      <c r="DW913" s="1">
        <v>0.0</v>
      </c>
      <c r="DY913" s="1">
        <v>0.0</v>
      </c>
    </row>
    <row r="914">
      <c r="A914" s="1" t="s">
        <v>204</v>
      </c>
      <c r="B914" s="1">
        <v>2006.0</v>
      </c>
      <c r="C914" s="1" t="s">
        <v>205</v>
      </c>
      <c r="D914" s="1">
        <v>4377527.0</v>
      </c>
      <c r="E914" s="1">
        <v>3.921727488E9</v>
      </c>
      <c r="J914" s="1">
        <v>0.0</v>
      </c>
      <c r="K914" s="1">
        <v>0.0</v>
      </c>
      <c r="L914" s="1">
        <v>0.0</v>
      </c>
      <c r="N914" s="1">
        <v>117.647</v>
      </c>
      <c r="S914" s="1">
        <v>0.0</v>
      </c>
      <c r="T914" s="1">
        <v>0.0</v>
      </c>
      <c r="V914" s="1">
        <v>0.0</v>
      </c>
      <c r="W914" s="1">
        <v>0.0</v>
      </c>
      <c r="X914" s="1">
        <v>0.0</v>
      </c>
      <c r="Y914" s="1">
        <v>0.0</v>
      </c>
      <c r="AA914" s="1">
        <v>0.17</v>
      </c>
      <c r="AB914" s="1">
        <v>38.835</v>
      </c>
      <c r="AC914" s="1">
        <v>0.17</v>
      </c>
      <c r="AE914" s="1">
        <v>3.859</v>
      </c>
      <c r="AF914" s="1">
        <v>0.047</v>
      </c>
      <c r="AG914" s="1">
        <v>290.691</v>
      </c>
      <c r="AH914" s="1">
        <v>0.324</v>
      </c>
      <c r="AK914" s="1">
        <v>6.853</v>
      </c>
      <c r="AL914" s="1">
        <v>0.03</v>
      </c>
      <c r="AO914" s="1">
        <v>17.647</v>
      </c>
      <c r="AT914" s="1">
        <v>0.0</v>
      </c>
      <c r="AU914" s="1">
        <v>0.0</v>
      </c>
      <c r="AX914" s="1">
        <v>0.0</v>
      </c>
      <c r="AY914" s="1">
        <v>0.0</v>
      </c>
      <c r="AZ914" s="1">
        <v>0.0</v>
      </c>
      <c r="BA914" s="1">
        <v>0.0</v>
      </c>
      <c r="BC914" s="1">
        <v>0.02</v>
      </c>
      <c r="BG914" s="1">
        <v>31.982</v>
      </c>
      <c r="BH914" s="1">
        <v>0.14</v>
      </c>
      <c r="BJ914" s="1">
        <v>82.353</v>
      </c>
      <c r="BO914" s="1">
        <v>31.982</v>
      </c>
      <c r="BP914" s="1">
        <v>0.14</v>
      </c>
      <c r="BR914" s="1">
        <v>82.353</v>
      </c>
      <c r="BT914" s="1">
        <v>0.0</v>
      </c>
      <c r="BU914" s="1">
        <v>0.0</v>
      </c>
      <c r="BY914" s="1">
        <v>0.0</v>
      </c>
      <c r="BZ914" s="1">
        <v>0.0</v>
      </c>
      <c r="CB914" s="1">
        <v>0.0</v>
      </c>
      <c r="CG914" s="1">
        <v>6.853</v>
      </c>
      <c r="CH914" s="1">
        <v>0.03</v>
      </c>
      <c r="CK914" s="1">
        <v>0.0</v>
      </c>
      <c r="CL914" s="1">
        <v>0.0</v>
      </c>
      <c r="CM914" s="1">
        <v>0.0</v>
      </c>
      <c r="CN914" s="1">
        <v>17.647</v>
      </c>
      <c r="CQ914" s="1">
        <v>0.0</v>
      </c>
      <c r="CR914" s="1">
        <v>0.0</v>
      </c>
      <c r="CU914" s="1">
        <v>0.0</v>
      </c>
      <c r="CV914" s="1">
        <v>0.0</v>
      </c>
      <c r="CX914" s="1">
        <v>0.0</v>
      </c>
      <c r="CY914" s="1">
        <v>0.0</v>
      </c>
      <c r="DA914" s="1">
        <v>38.835</v>
      </c>
      <c r="DB914" s="1">
        <v>1.273</v>
      </c>
      <c r="DF914" s="1">
        <v>31.982</v>
      </c>
      <c r="DG914" s="1">
        <v>0.14</v>
      </c>
      <c r="DI914" s="1">
        <v>82.353</v>
      </c>
      <c r="DN914" s="1">
        <v>0.0</v>
      </c>
      <c r="DO914" s="1">
        <v>0.0</v>
      </c>
      <c r="DQ914" s="1">
        <v>0.0</v>
      </c>
      <c r="DV914" s="1">
        <v>0.0</v>
      </c>
      <c r="DW914" s="1">
        <v>0.0</v>
      </c>
      <c r="DY914" s="1">
        <v>0.0</v>
      </c>
    </row>
    <row r="915">
      <c r="A915" s="1" t="s">
        <v>204</v>
      </c>
      <c r="B915" s="1">
        <v>2007.0</v>
      </c>
      <c r="C915" s="1" t="s">
        <v>205</v>
      </c>
      <c r="D915" s="1">
        <v>4462730.0</v>
      </c>
      <c r="E915" s="1">
        <v>4.07814144E9</v>
      </c>
      <c r="J915" s="1">
        <v>0.0</v>
      </c>
      <c r="K915" s="1">
        <v>0.0</v>
      </c>
      <c r="L915" s="1">
        <v>0.0</v>
      </c>
      <c r="N915" s="1">
        <v>62.5</v>
      </c>
      <c r="S915" s="1">
        <v>0.0</v>
      </c>
      <c r="T915" s="1">
        <v>0.0</v>
      </c>
      <c r="V915" s="1">
        <v>0.0</v>
      </c>
      <c r="W915" s="1">
        <v>0.0</v>
      </c>
      <c r="X915" s="1">
        <v>0.0</v>
      </c>
      <c r="Y915" s="1">
        <v>0.0</v>
      </c>
      <c r="AA915" s="1">
        <v>0.16</v>
      </c>
      <c r="AB915" s="1">
        <v>35.852</v>
      </c>
      <c r="AC915" s="1">
        <v>0.16</v>
      </c>
      <c r="AE915" s="1">
        <v>-0.162</v>
      </c>
      <c r="AF915" s="1">
        <v>-0.002</v>
      </c>
      <c r="AG915" s="1">
        <v>284.679</v>
      </c>
      <c r="AH915" s="1">
        <v>0.312</v>
      </c>
      <c r="AK915" s="1">
        <v>4.482</v>
      </c>
      <c r="AL915" s="1">
        <v>0.02</v>
      </c>
      <c r="AO915" s="1">
        <v>12.5</v>
      </c>
      <c r="AT915" s="1">
        <v>0.0</v>
      </c>
      <c r="AU915" s="1">
        <v>0.0</v>
      </c>
      <c r="AX915" s="1">
        <v>0.0</v>
      </c>
      <c r="AY915" s="1">
        <v>0.0</v>
      </c>
      <c r="AZ915" s="1">
        <v>0.0</v>
      </c>
      <c r="BA915" s="1">
        <v>0.0</v>
      </c>
      <c r="BC915" s="1">
        <v>0.01</v>
      </c>
      <c r="BG915" s="1">
        <v>31.371</v>
      </c>
      <c r="BH915" s="1">
        <v>0.14</v>
      </c>
      <c r="BJ915" s="1">
        <v>87.5</v>
      </c>
      <c r="BO915" s="1">
        <v>31.371</v>
      </c>
      <c r="BP915" s="1">
        <v>0.14</v>
      </c>
      <c r="BR915" s="1">
        <v>87.5</v>
      </c>
      <c r="BT915" s="1">
        <v>0.0</v>
      </c>
      <c r="BU915" s="1">
        <v>0.0</v>
      </c>
      <c r="BY915" s="1">
        <v>0.0</v>
      </c>
      <c r="BZ915" s="1">
        <v>0.0</v>
      </c>
      <c r="CB915" s="1">
        <v>0.0</v>
      </c>
      <c r="CG915" s="1">
        <v>4.482</v>
      </c>
      <c r="CH915" s="1">
        <v>0.02</v>
      </c>
      <c r="CK915" s="1">
        <v>0.0</v>
      </c>
      <c r="CL915" s="1">
        <v>0.0</v>
      </c>
      <c r="CM915" s="1">
        <v>0.0</v>
      </c>
      <c r="CN915" s="1">
        <v>12.5</v>
      </c>
      <c r="CQ915" s="1">
        <v>0.0</v>
      </c>
      <c r="CR915" s="1">
        <v>0.0</v>
      </c>
      <c r="CU915" s="1">
        <v>0.0</v>
      </c>
      <c r="CV915" s="1">
        <v>0.0</v>
      </c>
      <c r="CX915" s="1">
        <v>0.0</v>
      </c>
      <c r="CY915" s="1">
        <v>0.0</v>
      </c>
      <c r="DA915" s="1">
        <v>35.852</v>
      </c>
      <c r="DB915" s="1">
        <v>1.27</v>
      </c>
      <c r="DF915" s="1">
        <v>31.371</v>
      </c>
      <c r="DG915" s="1">
        <v>0.14</v>
      </c>
      <c r="DI915" s="1">
        <v>87.5</v>
      </c>
      <c r="DN915" s="1">
        <v>0.0</v>
      </c>
      <c r="DO915" s="1">
        <v>0.0</v>
      </c>
      <c r="DQ915" s="1">
        <v>0.0</v>
      </c>
      <c r="DV915" s="1">
        <v>0.0</v>
      </c>
      <c r="DW915" s="1">
        <v>0.0</v>
      </c>
      <c r="DY915" s="1">
        <v>0.0</v>
      </c>
    </row>
    <row r="916">
      <c r="A916" s="1" t="s">
        <v>204</v>
      </c>
      <c r="B916" s="1">
        <v>2008.0</v>
      </c>
      <c r="C916" s="1" t="s">
        <v>205</v>
      </c>
      <c r="D916" s="1">
        <v>4558941.0</v>
      </c>
      <c r="E916" s="1">
        <v>4.185491968E9</v>
      </c>
      <c r="J916" s="1">
        <v>0.0</v>
      </c>
      <c r="K916" s="1">
        <v>0.0</v>
      </c>
      <c r="L916" s="1">
        <v>0.0</v>
      </c>
      <c r="N916" s="1">
        <v>62.5</v>
      </c>
      <c r="S916" s="1">
        <v>0.0</v>
      </c>
      <c r="T916" s="1">
        <v>0.0</v>
      </c>
      <c r="V916" s="1">
        <v>0.0</v>
      </c>
      <c r="W916" s="1">
        <v>0.0</v>
      </c>
      <c r="X916" s="1">
        <v>0.0</v>
      </c>
      <c r="Y916" s="1">
        <v>0.0</v>
      </c>
      <c r="AA916" s="1">
        <v>0.16</v>
      </c>
      <c r="AB916" s="1">
        <v>35.096</v>
      </c>
      <c r="AC916" s="1">
        <v>0.16</v>
      </c>
      <c r="AE916" s="1">
        <v>-22.95</v>
      </c>
      <c r="AF916" s="1">
        <v>-0.292</v>
      </c>
      <c r="AG916" s="1">
        <v>214.716</v>
      </c>
      <c r="AH916" s="1">
        <v>0.234</v>
      </c>
      <c r="AK916" s="1">
        <v>4.387</v>
      </c>
      <c r="AL916" s="1">
        <v>0.02</v>
      </c>
      <c r="AO916" s="1">
        <v>12.5</v>
      </c>
      <c r="AT916" s="1">
        <v>0.0</v>
      </c>
      <c r="AU916" s="1">
        <v>0.0</v>
      </c>
      <c r="AX916" s="1">
        <v>0.0</v>
      </c>
      <c r="AY916" s="1">
        <v>0.0</v>
      </c>
      <c r="AZ916" s="1">
        <v>0.0</v>
      </c>
      <c r="BA916" s="1">
        <v>0.0</v>
      </c>
      <c r="BC916" s="1">
        <v>0.01</v>
      </c>
      <c r="BG916" s="1">
        <v>30.709</v>
      </c>
      <c r="BH916" s="1">
        <v>0.14</v>
      </c>
      <c r="BJ916" s="1">
        <v>87.5</v>
      </c>
      <c r="BO916" s="1">
        <v>30.709</v>
      </c>
      <c r="BP916" s="1">
        <v>0.14</v>
      </c>
      <c r="BR916" s="1">
        <v>87.5</v>
      </c>
      <c r="BT916" s="1">
        <v>0.0</v>
      </c>
      <c r="BU916" s="1">
        <v>0.0</v>
      </c>
      <c r="BY916" s="1">
        <v>0.0</v>
      </c>
      <c r="BZ916" s="1">
        <v>0.0</v>
      </c>
      <c r="CB916" s="1">
        <v>0.0</v>
      </c>
      <c r="CG916" s="1">
        <v>4.387</v>
      </c>
      <c r="CH916" s="1">
        <v>0.02</v>
      </c>
      <c r="CK916" s="1">
        <v>0.0</v>
      </c>
      <c r="CL916" s="1">
        <v>0.0</v>
      </c>
      <c r="CM916" s="1">
        <v>0.0</v>
      </c>
      <c r="CN916" s="1">
        <v>12.5</v>
      </c>
      <c r="CQ916" s="1">
        <v>0.0</v>
      </c>
      <c r="CR916" s="1">
        <v>0.0</v>
      </c>
      <c r="CU916" s="1">
        <v>0.0</v>
      </c>
      <c r="CV916" s="1">
        <v>0.0</v>
      </c>
      <c r="CX916" s="1">
        <v>0.0</v>
      </c>
      <c r="CY916" s="1">
        <v>0.0</v>
      </c>
      <c r="DA916" s="1">
        <v>35.096</v>
      </c>
      <c r="DB916" s="1">
        <v>0.979</v>
      </c>
      <c r="DF916" s="1">
        <v>30.709</v>
      </c>
      <c r="DG916" s="1">
        <v>0.14</v>
      </c>
      <c r="DI916" s="1">
        <v>87.5</v>
      </c>
      <c r="DN916" s="1">
        <v>0.0</v>
      </c>
      <c r="DO916" s="1">
        <v>0.0</v>
      </c>
      <c r="DQ916" s="1">
        <v>0.0</v>
      </c>
      <c r="DV916" s="1">
        <v>0.0</v>
      </c>
      <c r="DW916" s="1">
        <v>0.0</v>
      </c>
      <c r="DY916" s="1">
        <v>0.0</v>
      </c>
    </row>
    <row r="917">
      <c r="A917" s="1" t="s">
        <v>204</v>
      </c>
      <c r="B917" s="1">
        <v>2009.0</v>
      </c>
      <c r="C917" s="1" t="s">
        <v>205</v>
      </c>
      <c r="D917" s="1">
        <v>4529009.0</v>
      </c>
      <c r="E917" s="1">
        <v>4.261637888E9</v>
      </c>
      <c r="J917" s="1">
        <v>0.0</v>
      </c>
      <c r="K917" s="1">
        <v>0.0</v>
      </c>
      <c r="L917" s="1">
        <v>0.0</v>
      </c>
      <c r="N917" s="1">
        <v>62.5</v>
      </c>
      <c r="S917" s="1">
        <v>0.0</v>
      </c>
      <c r="T917" s="1">
        <v>0.0</v>
      </c>
      <c r="V917" s="1">
        <v>0.0</v>
      </c>
      <c r="W917" s="1">
        <v>0.0</v>
      </c>
      <c r="X917" s="1">
        <v>0.0</v>
      </c>
      <c r="Y917" s="1">
        <v>0.0</v>
      </c>
      <c r="AA917" s="1">
        <v>0.16</v>
      </c>
      <c r="AB917" s="1">
        <v>35.328</v>
      </c>
      <c r="AC917" s="1">
        <v>0.16</v>
      </c>
      <c r="AE917" s="1">
        <v>-4.141</v>
      </c>
      <c r="AF917" s="1">
        <v>-0.041</v>
      </c>
      <c r="AG917" s="1">
        <v>207.186</v>
      </c>
      <c r="AH917" s="1">
        <v>0.22</v>
      </c>
      <c r="AK917" s="1">
        <v>4.416</v>
      </c>
      <c r="AL917" s="1">
        <v>0.02</v>
      </c>
      <c r="AO917" s="1">
        <v>12.5</v>
      </c>
      <c r="AT917" s="1">
        <v>0.0</v>
      </c>
      <c r="AU917" s="1">
        <v>0.0</v>
      </c>
      <c r="AX917" s="1">
        <v>0.0</v>
      </c>
      <c r="AY917" s="1">
        <v>0.0</v>
      </c>
      <c r="AZ917" s="1">
        <v>0.0</v>
      </c>
      <c r="BA917" s="1">
        <v>0.0</v>
      </c>
      <c r="BC917" s="1">
        <v>0.01</v>
      </c>
      <c r="BG917" s="1">
        <v>30.912</v>
      </c>
      <c r="BH917" s="1">
        <v>0.14</v>
      </c>
      <c r="BJ917" s="1">
        <v>87.5</v>
      </c>
      <c r="BO917" s="1">
        <v>30.912</v>
      </c>
      <c r="BP917" s="1">
        <v>0.14</v>
      </c>
      <c r="BR917" s="1">
        <v>87.5</v>
      </c>
      <c r="BT917" s="1">
        <v>0.0</v>
      </c>
      <c r="BU917" s="1">
        <v>0.0</v>
      </c>
      <c r="BY917" s="1">
        <v>0.0</v>
      </c>
      <c r="BZ917" s="1">
        <v>0.0</v>
      </c>
      <c r="CB917" s="1">
        <v>0.0</v>
      </c>
      <c r="CG917" s="1">
        <v>4.416</v>
      </c>
      <c r="CH917" s="1">
        <v>0.02</v>
      </c>
      <c r="CK917" s="1">
        <v>0.0</v>
      </c>
      <c r="CL917" s="1">
        <v>0.0</v>
      </c>
      <c r="CM917" s="1">
        <v>0.0</v>
      </c>
      <c r="CN917" s="1">
        <v>12.5</v>
      </c>
      <c r="CQ917" s="1">
        <v>0.0</v>
      </c>
      <c r="CR917" s="1">
        <v>0.0</v>
      </c>
      <c r="CU917" s="1">
        <v>0.0</v>
      </c>
      <c r="CV917" s="1">
        <v>0.0</v>
      </c>
      <c r="CX917" s="1">
        <v>0.0</v>
      </c>
      <c r="CY917" s="1">
        <v>0.0</v>
      </c>
      <c r="DA917" s="1">
        <v>35.328</v>
      </c>
      <c r="DB917" s="1">
        <v>0.938</v>
      </c>
      <c r="DF917" s="1">
        <v>30.912</v>
      </c>
      <c r="DG917" s="1">
        <v>0.14</v>
      </c>
      <c r="DI917" s="1">
        <v>87.5</v>
      </c>
      <c r="DN917" s="1">
        <v>0.0</v>
      </c>
      <c r="DO917" s="1">
        <v>0.0</v>
      </c>
      <c r="DQ917" s="1">
        <v>0.0</v>
      </c>
      <c r="DV917" s="1">
        <v>0.0</v>
      </c>
      <c r="DW917" s="1">
        <v>0.0</v>
      </c>
      <c r="DY917" s="1">
        <v>0.0</v>
      </c>
    </row>
    <row r="918">
      <c r="A918" s="1" t="s">
        <v>204</v>
      </c>
      <c r="B918" s="1">
        <v>2010.0</v>
      </c>
      <c r="C918" s="1" t="s">
        <v>205</v>
      </c>
      <c r="D918" s="1">
        <v>4492954.0</v>
      </c>
      <c r="E918" s="1">
        <v>4.410453504E9</v>
      </c>
      <c r="J918" s="1">
        <v>0.0</v>
      </c>
      <c r="K918" s="1">
        <v>0.0</v>
      </c>
      <c r="L918" s="1">
        <v>0.0</v>
      </c>
      <c r="N918" s="1">
        <v>125.0</v>
      </c>
      <c r="S918" s="1">
        <v>0.0</v>
      </c>
      <c r="T918" s="1">
        <v>0.0</v>
      </c>
      <c r="V918" s="1">
        <v>0.0</v>
      </c>
      <c r="W918" s="1">
        <v>0.0</v>
      </c>
      <c r="X918" s="1">
        <v>0.0</v>
      </c>
      <c r="Y918" s="1">
        <v>0.0</v>
      </c>
      <c r="AA918" s="1">
        <v>0.16</v>
      </c>
      <c r="AB918" s="1">
        <v>35.611</v>
      </c>
      <c r="AC918" s="1">
        <v>0.16</v>
      </c>
      <c r="AE918" s="1">
        <v>2.562</v>
      </c>
      <c r="AF918" s="1">
        <v>0.024</v>
      </c>
      <c r="AG918" s="1">
        <v>214.198</v>
      </c>
      <c r="AH918" s="1">
        <v>0.218</v>
      </c>
      <c r="AK918" s="1">
        <v>6.677</v>
      </c>
      <c r="AL918" s="1">
        <v>0.03</v>
      </c>
      <c r="AO918" s="1">
        <v>18.75</v>
      </c>
      <c r="AT918" s="1">
        <v>0.0</v>
      </c>
      <c r="AU918" s="1">
        <v>0.0</v>
      </c>
      <c r="AX918" s="1">
        <v>0.0</v>
      </c>
      <c r="AY918" s="1">
        <v>0.0</v>
      </c>
      <c r="AZ918" s="1">
        <v>0.0</v>
      </c>
      <c r="BA918" s="1">
        <v>0.0</v>
      </c>
      <c r="BC918" s="1">
        <v>0.02</v>
      </c>
      <c r="BG918" s="1">
        <v>28.934</v>
      </c>
      <c r="BH918" s="1">
        <v>0.13</v>
      </c>
      <c r="BJ918" s="1">
        <v>81.25</v>
      </c>
      <c r="BO918" s="1">
        <v>28.934</v>
      </c>
      <c r="BP918" s="1">
        <v>0.13</v>
      </c>
      <c r="BR918" s="1">
        <v>81.25</v>
      </c>
      <c r="BT918" s="1">
        <v>0.0</v>
      </c>
      <c r="BU918" s="1">
        <v>0.0</v>
      </c>
      <c r="BY918" s="1">
        <v>0.0</v>
      </c>
      <c r="BZ918" s="1">
        <v>0.0</v>
      </c>
      <c r="CB918" s="1">
        <v>0.0</v>
      </c>
      <c r="CG918" s="1">
        <v>6.677</v>
      </c>
      <c r="CH918" s="1">
        <v>0.03</v>
      </c>
      <c r="CK918" s="1">
        <v>0.0</v>
      </c>
      <c r="CL918" s="1">
        <v>0.0</v>
      </c>
      <c r="CM918" s="1">
        <v>0.0</v>
      </c>
      <c r="CN918" s="1">
        <v>18.75</v>
      </c>
      <c r="CQ918" s="1">
        <v>0.0</v>
      </c>
      <c r="CR918" s="1">
        <v>0.0</v>
      </c>
      <c r="CU918" s="1">
        <v>0.0</v>
      </c>
      <c r="CV918" s="1">
        <v>0.0</v>
      </c>
      <c r="CX918" s="1">
        <v>0.0</v>
      </c>
      <c r="CY918" s="1">
        <v>0.0</v>
      </c>
      <c r="DA918" s="1">
        <v>35.611</v>
      </c>
      <c r="DB918" s="1">
        <v>0.962</v>
      </c>
      <c r="DF918" s="1">
        <v>28.934</v>
      </c>
      <c r="DG918" s="1">
        <v>0.13</v>
      </c>
      <c r="DI918" s="1">
        <v>81.25</v>
      </c>
      <c r="DN918" s="1">
        <v>0.0</v>
      </c>
      <c r="DO918" s="1">
        <v>0.0</v>
      </c>
      <c r="DQ918" s="1">
        <v>0.0</v>
      </c>
      <c r="DV918" s="1">
        <v>0.0</v>
      </c>
      <c r="DW918" s="1">
        <v>0.0</v>
      </c>
      <c r="DY918" s="1">
        <v>0.0</v>
      </c>
    </row>
    <row r="919">
      <c r="A919" s="1" t="s">
        <v>204</v>
      </c>
      <c r="B919" s="1">
        <v>2011.0</v>
      </c>
      <c r="C919" s="1" t="s">
        <v>205</v>
      </c>
      <c r="D919" s="1">
        <v>4564986.0</v>
      </c>
      <c r="E919" s="1">
        <v>4.499550208E9</v>
      </c>
      <c r="J919" s="1">
        <v>0.0</v>
      </c>
      <c r="K919" s="1">
        <v>0.0</v>
      </c>
      <c r="L919" s="1">
        <v>0.0</v>
      </c>
      <c r="N919" s="1">
        <v>111.111</v>
      </c>
      <c r="S919" s="1">
        <v>0.0</v>
      </c>
      <c r="T919" s="1">
        <v>0.0</v>
      </c>
      <c r="V919" s="1">
        <v>0.0</v>
      </c>
      <c r="W919" s="1">
        <v>0.0</v>
      </c>
      <c r="X919" s="1">
        <v>0.0</v>
      </c>
      <c r="Y919" s="1">
        <v>0.0</v>
      </c>
      <c r="AA919" s="1">
        <v>0.18</v>
      </c>
      <c r="AB919" s="1">
        <v>39.431</v>
      </c>
      <c r="AC919" s="1">
        <v>0.18</v>
      </c>
      <c r="AE919" s="1">
        <v>9.336</v>
      </c>
      <c r="AF919" s="1">
        <v>0.09</v>
      </c>
      <c r="AG919" s="1">
        <v>230.5</v>
      </c>
      <c r="AH919" s="1">
        <v>0.234</v>
      </c>
      <c r="AK919" s="1">
        <v>6.572</v>
      </c>
      <c r="AL919" s="1">
        <v>0.03</v>
      </c>
      <c r="AO919" s="1">
        <v>16.667</v>
      </c>
      <c r="AT919" s="1">
        <v>0.0</v>
      </c>
      <c r="AU919" s="1">
        <v>0.0</v>
      </c>
      <c r="AX919" s="1">
        <v>0.0</v>
      </c>
      <c r="AY919" s="1">
        <v>0.0</v>
      </c>
      <c r="AZ919" s="1">
        <v>0.0</v>
      </c>
      <c r="BA919" s="1">
        <v>0.0</v>
      </c>
      <c r="BC919" s="1">
        <v>0.02</v>
      </c>
      <c r="BG919" s="1">
        <v>32.859</v>
      </c>
      <c r="BH919" s="1">
        <v>0.15</v>
      </c>
      <c r="BJ919" s="1">
        <v>83.333</v>
      </c>
      <c r="BO919" s="1">
        <v>32.859</v>
      </c>
      <c r="BP919" s="1">
        <v>0.15</v>
      </c>
      <c r="BR919" s="1">
        <v>83.333</v>
      </c>
      <c r="BT919" s="1">
        <v>0.0</v>
      </c>
      <c r="BU919" s="1">
        <v>0.0</v>
      </c>
      <c r="BY919" s="1">
        <v>0.0</v>
      </c>
      <c r="BZ919" s="1">
        <v>0.0</v>
      </c>
      <c r="CB919" s="1">
        <v>0.0</v>
      </c>
      <c r="CG919" s="1">
        <v>6.572</v>
      </c>
      <c r="CH919" s="1">
        <v>0.03</v>
      </c>
      <c r="CK919" s="1">
        <v>0.0</v>
      </c>
      <c r="CL919" s="1">
        <v>0.0</v>
      </c>
      <c r="CM919" s="1">
        <v>0.0</v>
      </c>
      <c r="CN919" s="1">
        <v>16.667</v>
      </c>
      <c r="CQ919" s="1">
        <v>0.0</v>
      </c>
      <c r="CR919" s="1">
        <v>0.0</v>
      </c>
      <c r="CU919" s="1">
        <v>0.0</v>
      </c>
      <c r="CV919" s="1">
        <v>0.0</v>
      </c>
      <c r="CX919" s="1">
        <v>0.0</v>
      </c>
      <c r="CY919" s="1">
        <v>0.0</v>
      </c>
      <c r="DA919" s="1">
        <v>39.431</v>
      </c>
      <c r="DB919" s="1">
        <v>1.052</v>
      </c>
      <c r="DF919" s="1">
        <v>32.859</v>
      </c>
      <c r="DG919" s="1">
        <v>0.15</v>
      </c>
      <c r="DI919" s="1">
        <v>83.333</v>
      </c>
      <c r="DN919" s="1">
        <v>0.0</v>
      </c>
      <c r="DO919" s="1">
        <v>0.0</v>
      </c>
      <c r="DQ919" s="1">
        <v>0.0</v>
      </c>
      <c r="DV919" s="1">
        <v>0.0</v>
      </c>
      <c r="DW919" s="1">
        <v>0.0</v>
      </c>
      <c r="DY919" s="1">
        <v>0.0</v>
      </c>
    </row>
    <row r="920">
      <c r="A920" s="1" t="s">
        <v>204</v>
      </c>
      <c r="B920" s="1">
        <v>2012.0</v>
      </c>
      <c r="C920" s="1" t="s">
        <v>205</v>
      </c>
      <c r="D920" s="1">
        <v>4610805.0</v>
      </c>
      <c r="E920" s="1">
        <v>4.632211968E9</v>
      </c>
      <c r="J920" s="1">
        <v>0.0</v>
      </c>
      <c r="K920" s="1">
        <v>0.0</v>
      </c>
      <c r="L920" s="1">
        <v>0.0</v>
      </c>
      <c r="N920" s="1">
        <v>111.111</v>
      </c>
      <c r="S920" s="1">
        <v>0.0</v>
      </c>
      <c r="T920" s="1">
        <v>0.0</v>
      </c>
      <c r="V920" s="1">
        <v>0.0</v>
      </c>
      <c r="W920" s="1">
        <v>0.0</v>
      </c>
      <c r="X920" s="1">
        <v>0.0</v>
      </c>
      <c r="Y920" s="1">
        <v>0.0</v>
      </c>
      <c r="AA920" s="1">
        <v>0.18</v>
      </c>
      <c r="AB920" s="1">
        <v>39.039</v>
      </c>
      <c r="AC920" s="1">
        <v>0.18</v>
      </c>
      <c r="AE920" s="1">
        <v>2.76</v>
      </c>
      <c r="AF920" s="1">
        <v>0.029</v>
      </c>
      <c r="AG920" s="1">
        <v>234.507</v>
      </c>
      <c r="AH920" s="1">
        <v>0.233</v>
      </c>
      <c r="AK920" s="1">
        <v>6.506</v>
      </c>
      <c r="AL920" s="1">
        <v>0.03</v>
      </c>
      <c r="AO920" s="1">
        <v>16.667</v>
      </c>
      <c r="AT920" s="1">
        <v>0.0</v>
      </c>
      <c r="AU920" s="1">
        <v>0.0</v>
      </c>
      <c r="AX920" s="1">
        <v>0.0</v>
      </c>
      <c r="AY920" s="1">
        <v>0.0</v>
      </c>
      <c r="AZ920" s="1">
        <v>0.0</v>
      </c>
      <c r="BA920" s="1">
        <v>0.0</v>
      </c>
      <c r="BC920" s="1">
        <v>0.02</v>
      </c>
      <c r="BG920" s="1">
        <v>32.532</v>
      </c>
      <c r="BH920" s="1">
        <v>0.15</v>
      </c>
      <c r="BJ920" s="1">
        <v>83.333</v>
      </c>
      <c r="BO920" s="1">
        <v>32.532</v>
      </c>
      <c r="BP920" s="1">
        <v>0.15</v>
      </c>
      <c r="BR920" s="1">
        <v>83.333</v>
      </c>
      <c r="BT920" s="1">
        <v>0.0</v>
      </c>
      <c r="BU920" s="1">
        <v>0.0</v>
      </c>
      <c r="BY920" s="1">
        <v>0.0</v>
      </c>
      <c r="BZ920" s="1">
        <v>0.0</v>
      </c>
      <c r="CB920" s="1">
        <v>0.0</v>
      </c>
      <c r="CG920" s="1">
        <v>6.506</v>
      </c>
      <c r="CH920" s="1">
        <v>0.03</v>
      </c>
      <c r="CK920" s="1">
        <v>0.0</v>
      </c>
      <c r="CL920" s="1">
        <v>0.0</v>
      </c>
      <c r="CM920" s="1">
        <v>0.0</v>
      </c>
      <c r="CN920" s="1">
        <v>16.667</v>
      </c>
      <c r="CQ920" s="1">
        <v>0.0</v>
      </c>
      <c r="CR920" s="1">
        <v>0.0</v>
      </c>
      <c r="CU920" s="1">
        <v>0.0</v>
      </c>
      <c r="CV920" s="1">
        <v>0.0</v>
      </c>
      <c r="CX920" s="1">
        <v>0.0</v>
      </c>
      <c r="CY920" s="1">
        <v>0.0</v>
      </c>
      <c r="DA920" s="1">
        <v>39.039</v>
      </c>
      <c r="DB920" s="1">
        <v>1.081</v>
      </c>
      <c r="DF920" s="1">
        <v>32.532</v>
      </c>
      <c r="DG920" s="1">
        <v>0.15</v>
      </c>
      <c r="DI920" s="1">
        <v>83.333</v>
      </c>
      <c r="DN920" s="1">
        <v>0.0</v>
      </c>
      <c r="DO920" s="1">
        <v>0.0</v>
      </c>
      <c r="DQ920" s="1">
        <v>0.0</v>
      </c>
      <c r="DV920" s="1">
        <v>0.0</v>
      </c>
      <c r="DW920" s="1">
        <v>0.0</v>
      </c>
      <c r="DY920" s="1">
        <v>0.0</v>
      </c>
    </row>
    <row r="921">
      <c r="A921" s="1" t="s">
        <v>204</v>
      </c>
      <c r="B921" s="1">
        <v>2013.0</v>
      </c>
      <c r="C921" s="1" t="s">
        <v>205</v>
      </c>
      <c r="D921" s="1">
        <v>4642385.0</v>
      </c>
      <c r="E921" s="1">
        <v>2.929689088E9</v>
      </c>
      <c r="J921" s="1">
        <v>0.0</v>
      </c>
      <c r="K921" s="1">
        <v>0.0</v>
      </c>
      <c r="L921" s="1">
        <v>0.0</v>
      </c>
      <c r="N921" s="1">
        <v>0.0</v>
      </c>
      <c r="S921" s="1">
        <v>0.0</v>
      </c>
      <c r="T921" s="1">
        <v>0.0</v>
      </c>
      <c r="V921" s="1">
        <v>0.0</v>
      </c>
      <c r="W921" s="1">
        <v>0.0</v>
      </c>
      <c r="X921" s="1">
        <v>0.0</v>
      </c>
      <c r="Y921" s="1">
        <v>0.0</v>
      </c>
      <c r="AA921" s="1">
        <v>0.14</v>
      </c>
      <c r="AB921" s="1">
        <v>30.157</v>
      </c>
      <c r="AC921" s="1">
        <v>0.14</v>
      </c>
      <c r="AE921" s="1">
        <v>-30.978</v>
      </c>
      <c r="AF921" s="1">
        <v>-0.335</v>
      </c>
      <c r="AG921" s="1">
        <v>160.761</v>
      </c>
      <c r="AH921" s="1">
        <v>0.255</v>
      </c>
      <c r="AK921" s="1">
        <v>0.0</v>
      </c>
      <c r="AL921" s="1">
        <v>0.0</v>
      </c>
      <c r="AO921" s="1">
        <v>0.0</v>
      </c>
      <c r="AT921" s="1">
        <v>0.0</v>
      </c>
      <c r="AU921" s="1">
        <v>0.0</v>
      </c>
      <c r="AX921" s="1">
        <v>0.0</v>
      </c>
      <c r="AY921" s="1">
        <v>0.0</v>
      </c>
      <c r="AZ921" s="1">
        <v>0.0</v>
      </c>
      <c r="BA921" s="1">
        <v>0.0</v>
      </c>
      <c r="BC921" s="1">
        <v>0.0</v>
      </c>
      <c r="BG921" s="1">
        <v>30.157</v>
      </c>
      <c r="BH921" s="1">
        <v>0.14</v>
      </c>
      <c r="BJ921" s="1">
        <v>100.0</v>
      </c>
      <c r="BO921" s="1">
        <v>30.157</v>
      </c>
      <c r="BP921" s="1">
        <v>0.14</v>
      </c>
      <c r="BR921" s="1">
        <v>100.0</v>
      </c>
      <c r="BT921" s="1">
        <v>0.0</v>
      </c>
      <c r="BU921" s="1">
        <v>0.0</v>
      </c>
      <c r="BY921" s="1">
        <v>0.0</v>
      </c>
      <c r="BZ921" s="1">
        <v>0.0</v>
      </c>
      <c r="CB921" s="1">
        <v>0.0</v>
      </c>
      <c r="CG921" s="1">
        <v>0.0</v>
      </c>
      <c r="CH921" s="1">
        <v>0.0</v>
      </c>
      <c r="CK921" s="1">
        <v>0.0</v>
      </c>
      <c r="CL921" s="1">
        <v>0.0</v>
      </c>
      <c r="CM921" s="1">
        <v>0.0</v>
      </c>
      <c r="CN921" s="1">
        <v>0.0</v>
      </c>
      <c r="CQ921" s="1">
        <v>0.0</v>
      </c>
      <c r="CR921" s="1">
        <v>0.0</v>
      </c>
      <c r="CU921" s="1">
        <v>0.0</v>
      </c>
      <c r="CV921" s="1">
        <v>0.0</v>
      </c>
      <c r="CX921" s="1">
        <v>0.0</v>
      </c>
      <c r="CY921" s="1">
        <v>0.0</v>
      </c>
      <c r="DA921" s="1">
        <v>30.157</v>
      </c>
      <c r="DB921" s="1">
        <v>0.746</v>
      </c>
      <c r="DF921" s="1">
        <v>30.157</v>
      </c>
      <c r="DG921" s="1">
        <v>0.14</v>
      </c>
      <c r="DI921" s="1">
        <v>100.0</v>
      </c>
      <c r="DN921" s="1">
        <v>0.0</v>
      </c>
      <c r="DO921" s="1">
        <v>0.0</v>
      </c>
      <c r="DQ921" s="1">
        <v>0.0</v>
      </c>
      <c r="DV921" s="1">
        <v>0.0</v>
      </c>
      <c r="DW921" s="1">
        <v>0.0</v>
      </c>
      <c r="DY921" s="1">
        <v>0.0</v>
      </c>
    </row>
    <row r="922">
      <c r="A922" s="1" t="s">
        <v>204</v>
      </c>
      <c r="B922" s="1">
        <v>2014.0</v>
      </c>
      <c r="C922" s="1" t="s">
        <v>205</v>
      </c>
      <c r="D922" s="1">
        <v>4623146.0</v>
      </c>
      <c r="E922" s="1">
        <v>2.960957952E9</v>
      </c>
      <c r="J922" s="1">
        <v>0.0</v>
      </c>
      <c r="K922" s="1">
        <v>0.0</v>
      </c>
      <c r="L922" s="1">
        <v>0.0</v>
      </c>
      <c r="N922" s="1">
        <v>0.0</v>
      </c>
      <c r="S922" s="1">
        <v>0.0</v>
      </c>
      <c r="T922" s="1">
        <v>0.0</v>
      </c>
      <c r="V922" s="1">
        <v>0.0</v>
      </c>
      <c r="W922" s="1">
        <v>0.0</v>
      </c>
      <c r="X922" s="1">
        <v>0.0</v>
      </c>
      <c r="Y922" s="1">
        <v>0.0</v>
      </c>
      <c r="AA922" s="1">
        <v>0.17</v>
      </c>
      <c r="AB922" s="1">
        <v>36.771</v>
      </c>
      <c r="AC922" s="1">
        <v>0.17</v>
      </c>
      <c r="AE922" s="1">
        <v>12.86</v>
      </c>
      <c r="AF922" s="1">
        <v>0.096</v>
      </c>
      <c r="AG922" s="1">
        <v>182.191</v>
      </c>
      <c r="AH922" s="1">
        <v>0.284</v>
      </c>
      <c r="AK922" s="1">
        <v>0.0</v>
      </c>
      <c r="AL922" s="1">
        <v>0.0</v>
      </c>
      <c r="AO922" s="1">
        <v>0.0</v>
      </c>
      <c r="AT922" s="1">
        <v>0.0</v>
      </c>
      <c r="AU922" s="1">
        <v>0.0</v>
      </c>
      <c r="AX922" s="1">
        <v>0.0</v>
      </c>
      <c r="AY922" s="1">
        <v>0.0</v>
      </c>
      <c r="AZ922" s="1">
        <v>0.0</v>
      </c>
      <c r="BA922" s="1">
        <v>0.0</v>
      </c>
      <c r="BC922" s="1">
        <v>0.0</v>
      </c>
      <c r="BG922" s="1">
        <v>36.771</v>
      </c>
      <c r="BH922" s="1">
        <v>0.17</v>
      </c>
      <c r="BJ922" s="1">
        <v>100.0</v>
      </c>
      <c r="BO922" s="1">
        <v>36.771</v>
      </c>
      <c r="BP922" s="1">
        <v>0.17</v>
      </c>
      <c r="BR922" s="1">
        <v>100.0</v>
      </c>
      <c r="BT922" s="1">
        <v>0.0</v>
      </c>
      <c r="BU922" s="1">
        <v>0.0</v>
      </c>
      <c r="BY922" s="1">
        <v>0.0</v>
      </c>
      <c r="BZ922" s="1">
        <v>0.0</v>
      </c>
      <c r="CB922" s="1">
        <v>0.0</v>
      </c>
      <c r="CG922" s="1">
        <v>0.0</v>
      </c>
      <c r="CH922" s="1">
        <v>0.0</v>
      </c>
      <c r="CK922" s="1">
        <v>0.0</v>
      </c>
      <c r="CL922" s="1">
        <v>0.0</v>
      </c>
      <c r="CM922" s="1">
        <v>0.0</v>
      </c>
      <c r="CN922" s="1">
        <v>0.0</v>
      </c>
      <c r="CQ922" s="1">
        <v>0.0</v>
      </c>
      <c r="CR922" s="1">
        <v>0.0</v>
      </c>
      <c r="CU922" s="1">
        <v>0.0</v>
      </c>
      <c r="CV922" s="1">
        <v>0.0</v>
      </c>
      <c r="CX922" s="1">
        <v>0.0</v>
      </c>
      <c r="CY922" s="1">
        <v>0.0</v>
      </c>
      <c r="DA922" s="1">
        <v>36.771</v>
      </c>
      <c r="DB922" s="1">
        <v>0.842</v>
      </c>
      <c r="DF922" s="1">
        <v>36.771</v>
      </c>
      <c r="DG922" s="1">
        <v>0.17</v>
      </c>
      <c r="DI922" s="1">
        <v>100.0</v>
      </c>
      <c r="DN922" s="1">
        <v>0.0</v>
      </c>
      <c r="DO922" s="1">
        <v>0.0</v>
      </c>
      <c r="DQ922" s="1">
        <v>0.0</v>
      </c>
      <c r="DV922" s="1">
        <v>0.0</v>
      </c>
      <c r="DW922" s="1">
        <v>0.0</v>
      </c>
      <c r="DY922" s="1">
        <v>0.0</v>
      </c>
    </row>
    <row r="923">
      <c r="A923" s="1" t="s">
        <v>204</v>
      </c>
      <c r="B923" s="1">
        <v>2015.0</v>
      </c>
      <c r="C923" s="1" t="s">
        <v>205</v>
      </c>
      <c r="D923" s="1">
        <v>4629279.0</v>
      </c>
      <c r="E923" s="1">
        <v>3.105792E9</v>
      </c>
      <c r="J923" s="1">
        <v>0.0</v>
      </c>
      <c r="K923" s="1">
        <v>0.0</v>
      </c>
      <c r="L923" s="1">
        <v>0.0</v>
      </c>
      <c r="N923" s="1">
        <v>0.0</v>
      </c>
      <c r="S923" s="1">
        <v>0.0</v>
      </c>
      <c r="T923" s="1">
        <v>0.0</v>
      </c>
      <c r="V923" s="1">
        <v>0.0</v>
      </c>
      <c r="W923" s="1">
        <v>0.0</v>
      </c>
      <c r="X923" s="1">
        <v>0.0</v>
      </c>
      <c r="Y923" s="1">
        <v>0.0</v>
      </c>
      <c r="AA923" s="1">
        <v>0.17</v>
      </c>
      <c r="AB923" s="1">
        <v>36.723</v>
      </c>
      <c r="AC923" s="1">
        <v>0.17</v>
      </c>
      <c r="AE923" s="1">
        <v>35.326</v>
      </c>
      <c r="AF923" s="1">
        <v>0.298</v>
      </c>
      <c r="AG923" s="1">
        <v>246.225</v>
      </c>
      <c r="AH923" s="1">
        <v>0.367</v>
      </c>
      <c r="AK923" s="1">
        <v>0.0</v>
      </c>
      <c r="AL923" s="1">
        <v>0.0</v>
      </c>
      <c r="AO923" s="1">
        <v>0.0</v>
      </c>
      <c r="AT923" s="1">
        <v>0.0</v>
      </c>
      <c r="AU923" s="1">
        <v>0.0</v>
      </c>
      <c r="AX923" s="1">
        <v>0.0</v>
      </c>
      <c r="AY923" s="1">
        <v>0.0</v>
      </c>
      <c r="AZ923" s="1">
        <v>0.0</v>
      </c>
      <c r="BA923" s="1">
        <v>0.0</v>
      </c>
      <c r="BC923" s="1">
        <v>0.0</v>
      </c>
      <c r="BG923" s="1">
        <v>36.723</v>
      </c>
      <c r="BH923" s="1">
        <v>0.17</v>
      </c>
      <c r="BJ923" s="1">
        <v>100.0</v>
      </c>
      <c r="BO923" s="1">
        <v>36.723</v>
      </c>
      <c r="BP923" s="1">
        <v>0.17</v>
      </c>
      <c r="BR923" s="1">
        <v>100.0</v>
      </c>
      <c r="BT923" s="1">
        <v>0.0</v>
      </c>
      <c r="BU923" s="1">
        <v>0.0</v>
      </c>
      <c r="BY923" s="1">
        <v>0.0</v>
      </c>
      <c r="BZ923" s="1">
        <v>0.0</v>
      </c>
      <c r="CB923" s="1">
        <v>0.0</v>
      </c>
      <c r="CG923" s="1">
        <v>0.0</v>
      </c>
      <c r="CH923" s="1">
        <v>0.0</v>
      </c>
      <c r="CK923" s="1">
        <v>0.0</v>
      </c>
      <c r="CL923" s="1">
        <v>0.0</v>
      </c>
      <c r="CM923" s="1">
        <v>0.0</v>
      </c>
      <c r="CN923" s="1">
        <v>0.0</v>
      </c>
      <c r="CQ923" s="1">
        <v>0.0</v>
      </c>
      <c r="CR923" s="1">
        <v>0.0</v>
      </c>
      <c r="CU923" s="1">
        <v>0.0</v>
      </c>
      <c r="CV923" s="1">
        <v>0.0</v>
      </c>
      <c r="CX923" s="1">
        <v>0.0</v>
      </c>
      <c r="CY923" s="1">
        <v>0.0</v>
      </c>
      <c r="DA923" s="1">
        <v>36.723</v>
      </c>
      <c r="DB923" s="1">
        <v>1.14</v>
      </c>
      <c r="DF923" s="1">
        <v>36.723</v>
      </c>
      <c r="DG923" s="1">
        <v>0.17</v>
      </c>
      <c r="DI923" s="1">
        <v>100.0</v>
      </c>
      <c r="DN923" s="1">
        <v>0.0</v>
      </c>
      <c r="DO923" s="1">
        <v>0.0</v>
      </c>
      <c r="DQ923" s="1">
        <v>0.0</v>
      </c>
      <c r="DV923" s="1">
        <v>0.0</v>
      </c>
      <c r="DW923" s="1">
        <v>0.0</v>
      </c>
      <c r="DY923" s="1">
        <v>0.0</v>
      </c>
    </row>
    <row r="924">
      <c r="A924" s="1" t="s">
        <v>204</v>
      </c>
      <c r="B924" s="1">
        <v>2016.0</v>
      </c>
      <c r="C924" s="1" t="s">
        <v>205</v>
      </c>
      <c r="D924" s="1">
        <v>4713609.0</v>
      </c>
      <c r="E924" s="1">
        <v>3.265229568E9</v>
      </c>
      <c r="J924" s="1">
        <v>0.0</v>
      </c>
      <c r="K924" s="1">
        <v>0.0</v>
      </c>
      <c r="L924" s="1">
        <v>0.0</v>
      </c>
      <c r="N924" s="1">
        <v>0.0</v>
      </c>
      <c r="S924" s="1">
        <v>0.0</v>
      </c>
      <c r="T924" s="1">
        <v>0.0</v>
      </c>
      <c r="V924" s="1">
        <v>0.0</v>
      </c>
      <c r="W924" s="1">
        <v>0.0</v>
      </c>
      <c r="X924" s="1">
        <v>0.0</v>
      </c>
      <c r="Y924" s="1">
        <v>0.0</v>
      </c>
      <c r="AA924" s="1">
        <v>0.17</v>
      </c>
      <c r="AB924" s="1">
        <v>36.066</v>
      </c>
      <c r="AC924" s="1">
        <v>0.17</v>
      </c>
      <c r="AE924" s="1">
        <v>6.87</v>
      </c>
      <c r="AF924" s="1">
        <v>0.078</v>
      </c>
      <c r="AG924" s="1">
        <v>258.432</v>
      </c>
      <c r="AH924" s="1">
        <v>0.373</v>
      </c>
      <c r="AK924" s="1">
        <v>0.0</v>
      </c>
      <c r="AL924" s="1">
        <v>0.0</v>
      </c>
      <c r="AO924" s="1">
        <v>0.0</v>
      </c>
      <c r="AT924" s="1">
        <v>0.0</v>
      </c>
      <c r="AU924" s="1">
        <v>0.0</v>
      </c>
      <c r="AX924" s="1">
        <v>0.0</v>
      </c>
      <c r="AY924" s="1">
        <v>0.0</v>
      </c>
      <c r="AZ924" s="1">
        <v>0.0</v>
      </c>
      <c r="BA924" s="1">
        <v>0.0</v>
      </c>
      <c r="BC924" s="1">
        <v>0.0</v>
      </c>
      <c r="BG924" s="1">
        <v>36.066</v>
      </c>
      <c r="BH924" s="1">
        <v>0.17</v>
      </c>
      <c r="BJ924" s="1">
        <v>100.0</v>
      </c>
      <c r="BO924" s="1">
        <v>36.066</v>
      </c>
      <c r="BP924" s="1">
        <v>0.17</v>
      </c>
      <c r="BR924" s="1">
        <v>100.0</v>
      </c>
      <c r="BT924" s="1">
        <v>0.0</v>
      </c>
      <c r="BU924" s="1">
        <v>0.0</v>
      </c>
      <c r="BY924" s="1">
        <v>0.0</v>
      </c>
      <c r="BZ924" s="1">
        <v>0.0</v>
      </c>
      <c r="CB924" s="1">
        <v>0.0</v>
      </c>
      <c r="CG924" s="1">
        <v>0.0</v>
      </c>
      <c r="CH924" s="1">
        <v>0.0</v>
      </c>
      <c r="CK924" s="1">
        <v>0.0</v>
      </c>
      <c r="CL924" s="1">
        <v>0.0</v>
      </c>
      <c r="CM924" s="1">
        <v>0.0</v>
      </c>
      <c r="CN924" s="1">
        <v>0.0</v>
      </c>
      <c r="CQ924" s="1">
        <v>0.0</v>
      </c>
      <c r="CR924" s="1">
        <v>0.0</v>
      </c>
      <c r="CU924" s="1">
        <v>0.0</v>
      </c>
      <c r="CV924" s="1">
        <v>0.0</v>
      </c>
      <c r="CX924" s="1">
        <v>0.0</v>
      </c>
      <c r="CY924" s="1">
        <v>0.0</v>
      </c>
      <c r="DA924" s="1">
        <v>36.066</v>
      </c>
      <c r="DB924" s="1">
        <v>1.218</v>
      </c>
      <c r="DF924" s="1">
        <v>36.066</v>
      </c>
      <c r="DG924" s="1">
        <v>0.17</v>
      </c>
      <c r="DI924" s="1">
        <v>100.0</v>
      </c>
      <c r="DN924" s="1">
        <v>0.0</v>
      </c>
      <c r="DO924" s="1">
        <v>0.0</v>
      </c>
      <c r="DQ924" s="1">
        <v>0.0</v>
      </c>
      <c r="DV924" s="1">
        <v>0.0</v>
      </c>
      <c r="DW924" s="1">
        <v>0.0</v>
      </c>
      <c r="DY924" s="1">
        <v>0.0</v>
      </c>
    </row>
    <row r="925">
      <c r="A925" s="1" t="s">
        <v>204</v>
      </c>
      <c r="B925" s="1">
        <v>2017.0</v>
      </c>
      <c r="C925" s="1" t="s">
        <v>205</v>
      </c>
      <c r="D925" s="1">
        <v>4793464.0</v>
      </c>
      <c r="E925" s="1">
        <v>3.421678592E9</v>
      </c>
      <c r="J925" s="1">
        <v>0.0</v>
      </c>
      <c r="K925" s="1">
        <v>0.0</v>
      </c>
      <c r="L925" s="1">
        <v>0.0</v>
      </c>
      <c r="N925" s="1">
        <v>0.0</v>
      </c>
      <c r="S925" s="1">
        <v>0.0</v>
      </c>
      <c r="T925" s="1">
        <v>0.0</v>
      </c>
      <c r="Y925" s="1">
        <v>0.0</v>
      </c>
      <c r="AA925" s="1">
        <v>0.15</v>
      </c>
      <c r="AB925" s="1">
        <v>31.293</v>
      </c>
      <c r="AC925" s="1">
        <v>0.15</v>
      </c>
      <c r="AE925" s="1">
        <v>2.751</v>
      </c>
      <c r="AF925" s="1">
        <v>0.034</v>
      </c>
      <c r="AG925" s="1">
        <v>261.118</v>
      </c>
      <c r="AH925" s="1">
        <v>0.366</v>
      </c>
      <c r="AK925" s="1">
        <v>0.0</v>
      </c>
      <c r="AL925" s="1">
        <v>0.0</v>
      </c>
      <c r="AO925" s="1">
        <v>0.0</v>
      </c>
      <c r="AT925" s="1">
        <v>0.0</v>
      </c>
      <c r="AU925" s="1">
        <v>0.0</v>
      </c>
      <c r="BA925" s="1">
        <v>0.0</v>
      </c>
      <c r="BC925" s="1">
        <v>0.0</v>
      </c>
      <c r="BG925" s="1">
        <v>31.293</v>
      </c>
      <c r="BH925" s="1">
        <v>0.15</v>
      </c>
      <c r="BJ925" s="1">
        <v>100.0</v>
      </c>
      <c r="BO925" s="1">
        <v>31.293</v>
      </c>
      <c r="BP925" s="1">
        <v>0.15</v>
      </c>
      <c r="BR925" s="1">
        <v>100.0</v>
      </c>
      <c r="BT925" s="1">
        <v>0.0</v>
      </c>
      <c r="BU925" s="1">
        <v>0.0</v>
      </c>
      <c r="BY925" s="1">
        <v>0.0</v>
      </c>
      <c r="BZ925" s="1">
        <v>0.0</v>
      </c>
      <c r="CB925" s="1">
        <v>0.0</v>
      </c>
      <c r="CG925" s="1">
        <v>0.0</v>
      </c>
      <c r="CH925" s="1">
        <v>0.0</v>
      </c>
      <c r="CN925" s="1">
        <v>0.0</v>
      </c>
      <c r="CQ925" s="1">
        <v>0.0</v>
      </c>
      <c r="CR925" s="1">
        <v>0.0</v>
      </c>
      <c r="CU925" s="1">
        <v>0.0</v>
      </c>
      <c r="CV925" s="1">
        <v>0.0</v>
      </c>
      <c r="CX925" s="1">
        <v>0.0</v>
      </c>
      <c r="CY925" s="1">
        <v>0.0</v>
      </c>
      <c r="DA925" s="1">
        <v>31.293</v>
      </c>
      <c r="DB925" s="1">
        <v>1.252</v>
      </c>
      <c r="DF925" s="1">
        <v>31.293</v>
      </c>
      <c r="DG925" s="1">
        <v>0.15</v>
      </c>
      <c r="DI925" s="1">
        <v>100.0</v>
      </c>
      <c r="DN925" s="1">
        <v>0.0</v>
      </c>
      <c r="DO925" s="1">
        <v>0.0</v>
      </c>
      <c r="DQ925" s="1">
        <v>0.0</v>
      </c>
      <c r="DV925" s="1">
        <v>0.0</v>
      </c>
      <c r="DW925" s="1">
        <v>0.0</v>
      </c>
      <c r="DY925" s="1">
        <v>0.0</v>
      </c>
    </row>
    <row r="926">
      <c r="A926" s="1" t="s">
        <v>204</v>
      </c>
      <c r="B926" s="1">
        <v>2018.0</v>
      </c>
      <c r="C926" s="1" t="s">
        <v>205</v>
      </c>
      <c r="D926" s="1">
        <v>4878612.0</v>
      </c>
      <c r="E926" s="1">
        <v>3.557270272E9</v>
      </c>
      <c r="J926" s="1">
        <v>0.0</v>
      </c>
      <c r="K926" s="1">
        <v>0.0</v>
      </c>
      <c r="L926" s="1">
        <v>0.0</v>
      </c>
      <c r="N926" s="1">
        <v>0.0</v>
      </c>
      <c r="S926" s="1">
        <v>0.0</v>
      </c>
      <c r="T926" s="1">
        <v>0.0</v>
      </c>
      <c r="Y926" s="1">
        <v>0.0</v>
      </c>
      <c r="AA926" s="1">
        <v>0.15</v>
      </c>
      <c r="AB926" s="1">
        <v>30.746</v>
      </c>
      <c r="AC926" s="1">
        <v>0.15</v>
      </c>
      <c r="AE926" s="1">
        <v>2.696</v>
      </c>
      <c r="AF926" s="1">
        <v>0.034</v>
      </c>
      <c r="AG926" s="1">
        <v>263.478</v>
      </c>
      <c r="AH926" s="1">
        <v>0.361</v>
      </c>
      <c r="AK926" s="1">
        <v>0.0</v>
      </c>
      <c r="AL926" s="1">
        <v>0.0</v>
      </c>
      <c r="AO926" s="1">
        <v>0.0</v>
      </c>
      <c r="AT926" s="1">
        <v>0.0</v>
      </c>
      <c r="AU926" s="1">
        <v>0.0</v>
      </c>
      <c r="BA926" s="1">
        <v>0.0</v>
      </c>
      <c r="BC926" s="1">
        <v>0.0</v>
      </c>
      <c r="BG926" s="1">
        <v>30.746</v>
      </c>
      <c r="BH926" s="1">
        <v>0.15</v>
      </c>
      <c r="BJ926" s="1">
        <v>100.0</v>
      </c>
      <c r="BO926" s="1">
        <v>30.746</v>
      </c>
      <c r="BP926" s="1">
        <v>0.15</v>
      </c>
      <c r="BR926" s="1">
        <v>100.0</v>
      </c>
      <c r="BT926" s="1">
        <v>0.0</v>
      </c>
      <c r="BU926" s="1">
        <v>0.0</v>
      </c>
      <c r="BY926" s="1">
        <v>0.0</v>
      </c>
      <c r="BZ926" s="1">
        <v>0.0</v>
      </c>
      <c r="CB926" s="1">
        <v>0.0</v>
      </c>
      <c r="CG926" s="1">
        <v>0.0</v>
      </c>
      <c r="CH926" s="1">
        <v>0.0</v>
      </c>
      <c r="CN926" s="1">
        <v>0.0</v>
      </c>
      <c r="CQ926" s="1">
        <v>0.0</v>
      </c>
      <c r="CR926" s="1">
        <v>0.0</v>
      </c>
      <c r="CU926" s="1">
        <v>0.0</v>
      </c>
      <c r="CV926" s="1">
        <v>0.0</v>
      </c>
      <c r="CX926" s="1">
        <v>0.0</v>
      </c>
      <c r="CY926" s="1">
        <v>0.0</v>
      </c>
      <c r="DA926" s="1">
        <v>30.746</v>
      </c>
      <c r="DB926" s="1">
        <v>1.285</v>
      </c>
      <c r="DF926" s="1">
        <v>30.746</v>
      </c>
      <c r="DG926" s="1">
        <v>0.15</v>
      </c>
      <c r="DI926" s="1">
        <v>100.0</v>
      </c>
      <c r="DN926" s="1">
        <v>0.0</v>
      </c>
      <c r="DO926" s="1">
        <v>0.0</v>
      </c>
      <c r="DQ926" s="1">
        <v>0.0</v>
      </c>
      <c r="DV926" s="1">
        <v>0.0</v>
      </c>
      <c r="DW926" s="1">
        <v>0.0</v>
      </c>
      <c r="DY926" s="1">
        <v>0.0</v>
      </c>
    </row>
    <row r="927">
      <c r="A927" s="1" t="s">
        <v>204</v>
      </c>
      <c r="B927" s="1">
        <v>2019.0</v>
      </c>
      <c r="C927" s="1" t="s">
        <v>205</v>
      </c>
      <c r="D927" s="1">
        <v>4944659.0</v>
      </c>
      <c r="E927" s="1">
        <v>3.6629312E9</v>
      </c>
      <c r="J927" s="1">
        <v>0.0</v>
      </c>
      <c r="K927" s="1">
        <v>0.0</v>
      </c>
      <c r="L927" s="1">
        <v>0.0</v>
      </c>
      <c r="N927" s="1">
        <v>0.0</v>
      </c>
      <c r="S927" s="1">
        <v>0.0</v>
      </c>
      <c r="T927" s="1">
        <v>0.0</v>
      </c>
      <c r="Y927" s="1">
        <v>0.0</v>
      </c>
      <c r="AA927" s="1">
        <v>0.15</v>
      </c>
      <c r="AB927" s="1">
        <v>30.336</v>
      </c>
      <c r="AC927" s="1">
        <v>0.15</v>
      </c>
      <c r="AE927" s="1">
        <v>3.954</v>
      </c>
      <c r="AF927" s="1">
        <v>0.051</v>
      </c>
      <c r="AG927" s="1">
        <v>270.236</v>
      </c>
      <c r="AH927" s="1">
        <v>0.365</v>
      </c>
      <c r="AK927" s="1">
        <v>0.0</v>
      </c>
      <c r="AL927" s="1">
        <v>0.0</v>
      </c>
      <c r="AO927" s="1">
        <v>0.0</v>
      </c>
      <c r="AT927" s="1">
        <v>0.0</v>
      </c>
      <c r="AU927" s="1">
        <v>0.0</v>
      </c>
      <c r="BA927" s="1">
        <v>0.0</v>
      </c>
      <c r="BC927" s="1">
        <v>0.0</v>
      </c>
      <c r="BG927" s="1">
        <v>30.336</v>
      </c>
      <c r="BH927" s="1">
        <v>0.15</v>
      </c>
      <c r="BJ927" s="1">
        <v>100.0</v>
      </c>
      <c r="BO927" s="1">
        <v>30.336</v>
      </c>
      <c r="BP927" s="1">
        <v>0.15</v>
      </c>
      <c r="BR927" s="1">
        <v>100.0</v>
      </c>
      <c r="BT927" s="1">
        <v>0.0</v>
      </c>
      <c r="BU927" s="1">
        <v>0.0</v>
      </c>
      <c r="BY927" s="1">
        <v>0.0</v>
      </c>
      <c r="BZ927" s="1">
        <v>0.0</v>
      </c>
      <c r="CB927" s="1">
        <v>0.0</v>
      </c>
      <c r="CG927" s="1">
        <v>0.0</v>
      </c>
      <c r="CH927" s="1">
        <v>0.0</v>
      </c>
      <c r="CN927" s="1">
        <v>0.0</v>
      </c>
      <c r="CQ927" s="1">
        <v>0.0</v>
      </c>
      <c r="CR927" s="1">
        <v>0.0</v>
      </c>
      <c r="CU927" s="1">
        <v>0.0</v>
      </c>
      <c r="CV927" s="1">
        <v>0.0</v>
      </c>
      <c r="CX927" s="1">
        <v>0.0</v>
      </c>
      <c r="CY927" s="1">
        <v>0.0</v>
      </c>
      <c r="DA927" s="1">
        <v>30.336</v>
      </c>
      <c r="DB927" s="1">
        <v>1.336</v>
      </c>
      <c r="DF927" s="1">
        <v>30.336</v>
      </c>
      <c r="DG927" s="1">
        <v>0.15</v>
      </c>
      <c r="DI927" s="1">
        <v>100.0</v>
      </c>
      <c r="DN927" s="1">
        <v>0.0</v>
      </c>
      <c r="DO927" s="1">
        <v>0.0</v>
      </c>
      <c r="DQ927" s="1">
        <v>0.0</v>
      </c>
      <c r="DV927" s="1">
        <v>0.0</v>
      </c>
      <c r="DW927" s="1">
        <v>0.0</v>
      </c>
      <c r="DY927" s="1">
        <v>0.0</v>
      </c>
    </row>
    <row r="928">
      <c r="A928" s="1" t="s">
        <v>204</v>
      </c>
      <c r="B928" s="1">
        <v>2020.0</v>
      </c>
      <c r="C928" s="1" t="s">
        <v>205</v>
      </c>
      <c r="D928" s="1">
        <v>5026583.0</v>
      </c>
      <c r="E928" s="1">
        <v>3.698073088E9</v>
      </c>
      <c r="J928" s="1">
        <v>0.0</v>
      </c>
      <c r="K928" s="1">
        <v>0.0</v>
      </c>
      <c r="L928" s="1">
        <v>0.0</v>
      </c>
      <c r="N928" s="1">
        <v>0.0</v>
      </c>
      <c r="S928" s="1">
        <v>0.0</v>
      </c>
      <c r="T928" s="1">
        <v>0.0</v>
      </c>
      <c r="Y928" s="1">
        <v>0.0</v>
      </c>
      <c r="AA928" s="1">
        <v>0.15</v>
      </c>
      <c r="AB928" s="1">
        <v>29.841</v>
      </c>
      <c r="AC928" s="1">
        <v>0.15</v>
      </c>
      <c r="AE928" s="1">
        <v>4.823</v>
      </c>
      <c r="AF928" s="1">
        <v>0.064</v>
      </c>
      <c r="AG928" s="1">
        <v>278.654</v>
      </c>
      <c r="AH928" s="1">
        <v>0.379</v>
      </c>
      <c r="AK928" s="1">
        <v>0.0</v>
      </c>
      <c r="AL928" s="1">
        <v>0.0</v>
      </c>
      <c r="AO928" s="1">
        <v>0.0</v>
      </c>
      <c r="AT928" s="1">
        <v>0.0</v>
      </c>
      <c r="AU928" s="1">
        <v>0.0</v>
      </c>
      <c r="BA928" s="1">
        <v>0.0</v>
      </c>
      <c r="BC928" s="1">
        <v>0.0</v>
      </c>
      <c r="BG928" s="1">
        <v>29.841</v>
      </c>
      <c r="BH928" s="1">
        <v>0.15</v>
      </c>
      <c r="BJ928" s="1">
        <v>100.0</v>
      </c>
      <c r="BO928" s="1">
        <v>29.841</v>
      </c>
      <c r="BP928" s="1">
        <v>0.15</v>
      </c>
      <c r="BR928" s="1">
        <v>100.0</v>
      </c>
      <c r="BT928" s="1">
        <v>0.0</v>
      </c>
      <c r="BU928" s="1">
        <v>0.0</v>
      </c>
      <c r="BY928" s="1">
        <v>0.0</v>
      </c>
      <c r="BZ928" s="1">
        <v>0.0</v>
      </c>
      <c r="CB928" s="1">
        <v>0.0</v>
      </c>
      <c r="CG928" s="1">
        <v>0.0</v>
      </c>
      <c r="CH928" s="1">
        <v>0.0</v>
      </c>
      <c r="CN928" s="1">
        <v>0.0</v>
      </c>
      <c r="CQ928" s="1">
        <v>0.0</v>
      </c>
      <c r="CR928" s="1">
        <v>0.0</v>
      </c>
      <c r="CU928" s="1">
        <v>0.0</v>
      </c>
      <c r="CV928" s="1">
        <v>0.0</v>
      </c>
      <c r="CX928" s="1">
        <v>0.0</v>
      </c>
      <c r="CY928" s="1">
        <v>0.0</v>
      </c>
      <c r="DA928" s="1">
        <v>29.841</v>
      </c>
      <c r="DB928" s="1">
        <v>1.401</v>
      </c>
      <c r="DF928" s="1">
        <v>29.841</v>
      </c>
      <c r="DG928" s="1">
        <v>0.15</v>
      </c>
      <c r="DI928" s="1">
        <v>100.0</v>
      </c>
      <c r="DN928" s="1">
        <v>0.0</v>
      </c>
      <c r="DO928" s="1">
        <v>0.0</v>
      </c>
      <c r="DQ928" s="1">
        <v>0.0</v>
      </c>
      <c r="DV928" s="1">
        <v>0.0</v>
      </c>
      <c r="DW928" s="1">
        <v>0.0</v>
      </c>
      <c r="DY928" s="1">
        <v>0.0</v>
      </c>
    </row>
    <row r="929">
      <c r="A929" s="1" t="s">
        <v>204</v>
      </c>
      <c r="B929" s="1">
        <v>2021.0</v>
      </c>
      <c r="C929" s="1" t="s">
        <v>205</v>
      </c>
      <c r="D929" s="1">
        <v>5112047.0</v>
      </c>
      <c r="E929" s="1">
        <v>3.734422016E9</v>
      </c>
      <c r="J929" s="1">
        <v>0.0</v>
      </c>
      <c r="K929" s="1">
        <v>0.0</v>
      </c>
      <c r="L929" s="1">
        <v>0.0</v>
      </c>
      <c r="N929" s="1">
        <v>0.0</v>
      </c>
      <c r="S929" s="1">
        <v>0.0</v>
      </c>
      <c r="T929" s="1">
        <v>0.0</v>
      </c>
      <c r="Y929" s="1">
        <v>0.0</v>
      </c>
      <c r="AA929" s="1">
        <v>0.15</v>
      </c>
      <c r="AB929" s="1">
        <v>29.342</v>
      </c>
      <c r="AC929" s="1">
        <v>0.15</v>
      </c>
      <c r="AE929" s="1">
        <v>1.818</v>
      </c>
      <c r="AF929" s="1">
        <v>0.025</v>
      </c>
      <c r="AG929" s="1">
        <v>278.977</v>
      </c>
      <c r="AH929" s="1">
        <v>0.382</v>
      </c>
      <c r="AK929" s="1">
        <v>0.0</v>
      </c>
      <c r="AL929" s="1">
        <v>0.0</v>
      </c>
      <c r="AO929" s="1">
        <v>0.0</v>
      </c>
      <c r="AT929" s="1">
        <v>0.0</v>
      </c>
      <c r="AU929" s="1">
        <v>0.0</v>
      </c>
      <c r="BA929" s="1">
        <v>0.0</v>
      </c>
      <c r="BC929" s="1">
        <v>0.0</v>
      </c>
      <c r="BG929" s="1">
        <v>29.342</v>
      </c>
      <c r="BH929" s="1">
        <v>0.15</v>
      </c>
      <c r="BJ929" s="1">
        <v>100.0</v>
      </c>
      <c r="BO929" s="1">
        <v>29.342</v>
      </c>
      <c r="BP929" s="1">
        <v>0.15</v>
      </c>
      <c r="BR929" s="1">
        <v>100.0</v>
      </c>
      <c r="BT929" s="1">
        <v>0.0</v>
      </c>
      <c r="BU929" s="1">
        <v>0.0</v>
      </c>
      <c r="BY929" s="1">
        <v>0.0</v>
      </c>
      <c r="BZ929" s="1">
        <v>0.0</v>
      </c>
      <c r="CB929" s="1">
        <v>0.0</v>
      </c>
      <c r="CG929" s="1">
        <v>0.0</v>
      </c>
      <c r="CH929" s="1">
        <v>0.0</v>
      </c>
      <c r="CN929" s="1">
        <v>0.0</v>
      </c>
      <c r="CQ929" s="1">
        <v>0.0</v>
      </c>
      <c r="CR929" s="1">
        <v>0.0</v>
      </c>
      <c r="CU929" s="1">
        <v>0.0</v>
      </c>
      <c r="CV929" s="1">
        <v>0.0</v>
      </c>
      <c r="CX929" s="1">
        <v>0.0</v>
      </c>
      <c r="CY929" s="1">
        <v>0.0</v>
      </c>
      <c r="DA929" s="1">
        <v>29.342</v>
      </c>
      <c r="DB929" s="1">
        <v>1.426</v>
      </c>
      <c r="DF929" s="1">
        <v>29.342</v>
      </c>
      <c r="DG929" s="1">
        <v>0.15</v>
      </c>
      <c r="DI929" s="1">
        <v>100.0</v>
      </c>
      <c r="DN929" s="1">
        <v>0.0</v>
      </c>
      <c r="DO929" s="1">
        <v>0.0</v>
      </c>
      <c r="DQ929" s="1">
        <v>0.0</v>
      </c>
      <c r="DV929" s="1">
        <v>0.0</v>
      </c>
      <c r="DW929" s="1">
        <v>0.0</v>
      </c>
      <c r="DY929" s="1">
        <v>0.0</v>
      </c>
    </row>
    <row r="930">
      <c r="A930" s="1" t="s">
        <v>204</v>
      </c>
      <c r="B930" s="1">
        <v>2022.0</v>
      </c>
      <c r="C930" s="1" t="s">
        <v>205</v>
      </c>
      <c r="D930" s="1">
        <v>5097987.0</v>
      </c>
      <c r="E930" s="1">
        <v>3.752056576E9</v>
      </c>
      <c r="J930" s="1">
        <v>0.0</v>
      </c>
      <c r="K930" s="1">
        <v>0.0</v>
      </c>
      <c r="L930" s="1">
        <v>0.0</v>
      </c>
      <c r="N930" s="1">
        <v>0.0</v>
      </c>
      <c r="S930" s="1">
        <v>0.0</v>
      </c>
      <c r="T930" s="1">
        <v>0.0</v>
      </c>
      <c r="Y930" s="1">
        <v>0.0</v>
      </c>
      <c r="AA930" s="1">
        <v>0.14</v>
      </c>
      <c r="AB930" s="1">
        <v>27.462</v>
      </c>
      <c r="AC930" s="1">
        <v>0.14</v>
      </c>
      <c r="AE930" s="1">
        <v>-1.527</v>
      </c>
      <c r="AF930" s="1">
        <v>-0.022</v>
      </c>
      <c r="AG930" s="1">
        <v>275.474</v>
      </c>
      <c r="AH930" s="1">
        <v>0.374</v>
      </c>
      <c r="AK930" s="1">
        <v>0.0</v>
      </c>
      <c r="AL930" s="1">
        <v>0.0</v>
      </c>
      <c r="AO930" s="1">
        <v>0.0</v>
      </c>
      <c r="AT930" s="1">
        <v>0.0</v>
      </c>
      <c r="AU930" s="1">
        <v>0.0</v>
      </c>
      <c r="BA930" s="1">
        <v>0.0</v>
      </c>
      <c r="BC930" s="1">
        <v>0.0</v>
      </c>
      <c r="BG930" s="1">
        <v>27.462</v>
      </c>
      <c r="BH930" s="1">
        <v>0.14</v>
      </c>
      <c r="BJ930" s="1">
        <v>100.0</v>
      </c>
      <c r="BO930" s="1">
        <v>27.462</v>
      </c>
      <c r="BP930" s="1">
        <v>0.14</v>
      </c>
      <c r="BR930" s="1">
        <v>100.0</v>
      </c>
      <c r="BT930" s="1">
        <v>0.0</v>
      </c>
      <c r="BU930" s="1">
        <v>0.0</v>
      </c>
      <c r="BY930" s="1">
        <v>0.0</v>
      </c>
      <c r="BZ930" s="1">
        <v>0.0</v>
      </c>
      <c r="CB930" s="1">
        <v>0.0</v>
      </c>
      <c r="CG930" s="1">
        <v>0.0</v>
      </c>
      <c r="CH930" s="1">
        <v>0.0</v>
      </c>
      <c r="CN930" s="1">
        <v>0.0</v>
      </c>
      <c r="CQ930" s="1">
        <v>0.0</v>
      </c>
      <c r="CR930" s="1">
        <v>0.0</v>
      </c>
      <c r="CU930" s="1">
        <v>0.0</v>
      </c>
      <c r="CV930" s="1">
        <v>0.0</v>
      </c>
      <c r="CX930" s="1">
        <v>0.0</v>
      </c>
      <c r="CY930" s="1">
        <v>0.0</v>
      </c>
      <c r="DA930" s="1">
        <v>27.462</v>
      </c>
      <c r="DB930" s="1">
        <v>1.404</v>
      </c>
      <c r="DF930" s="1">
        <v>27.462</v>
      </c>
      <c r="DG930" s="1">
        <v>0.14</v>
      </c>
      <c r="DI930" s="1">
        <v>100.0</v>
      </c>
      <c r="DN930" s="1">
        <v>0.0</v>
      </c>
      <c r="DO930" s="1">
        <v>0.0</v>
      </c>
      <c r="DQ930" s="1">
        <v>0.0</v>
      </c>
      <c r="DV930" s="1">
        <v>0.0</v>
      </c>
      <c r="DW930" s="1">
        <v>0.0</v>
      </c>
      <c r="DY930" s="1">
        <v>0.0</v>
      </c>
    </row>
    <row r="931">
      <c r="A931" s="1" t="s">
        <v>204</v>
      </c>
      <c r="B931" s="1">
        <v>2023.0</v>
      </c>
      <c r="C931" s="1" t="s">
        <v>205</v>
      </c>
      <c r="D931" s="1">
        <v>5152373.0</v>
      </c>
      <c r="AE931" s="1">
        <v>2.578</v>
      </c>
      <c r="AF931" s="1">
        <v>0.036</v>
      </c>
      <c r="AG931" s="1">
        <v>279.593</v>
      </c>
      <c r="DB931" s="1">
        <v>1.441</v>
      </c>
    </row>
    <row r="932">
      <c r="A932" s="1" t="s">
        <v>206</v>
      </c>
      <c r="B932" s="1">
        <v>2000.0</v>
      </c>
      <c r="C932" s="1" t="s">
        <v>207</v>
      </c>
      <c r="D932" s="1">
        <v>8512037.0</v>
      </c>
      <c r="E932" s="1">
        <v>5.599887872E9</v>
      </c>
      <c r="J932" s="1">
        <v>0.0</v>
      </c>
      <c r="K932" s="1">
        <v>0.0</v>
      </c>
      <c r="L932" s="1">
        <v>0.0</v>
      </c>
      <c r="N932" s="1">
        <v>666.667</v>
      </c>
      <c r="S932" s="1">
        <v>0.0</v>
      </c>
      <c r="T932" s="1">
        <v>0.0</v>
      </c>
      <c r="V932" s="1">
        <v>0.0</v>
      </c>
      <c r="W932" s="1">
        <v>0.0</v>
      </c>
      <c r="X932" s="1">
        <v>0.0</v>
      </c>
      <c r="Y932" s="1">
        <v>0.0</v>
      </c>
      <c r="AA932" s="1">
        <v>0.09</v>
      </c>
      <c r="AB932" s="1">
        <v>10.573</v>
      </c>
      <c r="AC932" s="1">
        <v>0.09</v>
      </c>
      <c r="AE932" s="1">
        <v>30.543</v>
      </c>
      <c r="AF932" s="1">
        <v>0.241</v>
      </c>
      <c r="AG932" s="1">
        <v>121.253</v>
      </c>
      <c r="AH932" s="1">
        <v>0.184</v>
      </c>
      <c r="AK932" s="1">
        <v>10.573</v>
      </c>
      <c r="AL932" s="1">
        <v>0.09</v>
      </c>
      <c r="AO932" s="1">
        <v>100.0</v>
      </c>
      <c r="AT932" s="1">
        <v>0.0</v>
      </c>
      <c r="AU932" s="1">
        <v>0.0</v>
      </c>
      <c r="AX932" s="1">
        <v>0.0</v>
      </c>
      <c r="AY932" s="1">
        <v>0.0</v>
      </c>
      <c r="AZ932" s="1">
        <v>0.0</v>
      </c>
      <c r="BA932" s="1">
        <v>0.0</v>
      </c>
      <c r="BC932" s="1">
        <v>0.06</v>
      </c>
      <c r="BG932" s="1">
        <v>0.0</v>
      </c>
      <c r="BH932" s="1">
        <v>0.0</v>
      </c>
      <c r="BJ932" s="1">
        <v>0.0</v>
      </c>
      <c r="BO932" s="1">
        <v>0.0</v>
      </c>
      <c r="BP932" s="1">
        <v>0.0</v>
      </c>
      <c r="BR932" s="1">
        <v>0.0</v>
      </c>
      <c r="BT932" s="1">
        <v>0.0</v>
      </c>
      <c r="BU932" s="1">
        <v>0.0</v>
      </c>
      <c r="BW932" s="1">
        <v>0.0</v>
      </c>
      <c r="BX932" s="1">
        <v>0.0</v>
      </c>
      <c r="BY932" s="1">
        <v>0.0</v>
      </c>
      <c r="BZ932" s="1">
        <v>0.0</v>
      </c>
      <c r="CA932" s="1">
        <v>0.0</v>
      </c>
      <c r="CB932" s="1">
        <v>0.0</v>
      </c>
      <c r="CG932" s="1">
        <v>10.573</v>
      </c>
      <c r="CH932" s="1">
        <v>0.09</v>
      </c>
      <c r="CK932" s="1">
        <v>0.0</v>
      </c>
      <c r="CL932" s="1">
        <v>0.0</v>
      </c>
      <c r="CM932" s="1">
        <v>0.0</v>
      </c>
      <c r="CN932" s="1">
        <v>100.0</v>
      </c>
      <c r="CQ932" s="1">
        <v>0.0</v>
      </c>
      <c r="CR932" s="1">
        <v>0.0</v>
      </c>
      <c r="CU932" s="1">
        <v>0.0</v>
      </c>
      <c r="CV932" s="1">
        <v>0.0</v>
      </c>
      <c r="CX932" s="1">
        <v>0.0</v>
      </c>
      <c r="CY932" s="1">
        <v>0.0</v>
      </c>
      <c r="DA932" s="1">
        <v>10.573</v>
      </c>
      <c r="DB932" s="1">
        <v>1.032</v>
      </c>
      <c r="DF932" s="1">
        <v>0.0</v>
      </c>
      <c r="DG932" s="1">
        <v>0.0</v>
      </c>
      <c r="DI932" s="1">
        <v>0.0</v>
      </c>
      <c r="DN932" s="1">
        <v>0.0</v>
      </c>
      <c r="DO932" s="1">
        <v>0.0</v>
      </c>
      <c r="DQ932" s="1">
        <v>0.0</v>
      </c>
      <c r="DV932" s="1">
        <v>0.0</v>
      </c>
      <c r="DW932" s="1">
        <v>0.0</v>
      </c>
      <c r="DY932" s="1">
        <v>0.0</v>
      </c>
    </row>
    <row r="933">
      <c r="A933" s="1" t="s">
        <v>206</v>
      </c>
      <c r="B933" s="1">
        <v>2001.0</v>
      </c>
      <c r="C933" s="1" t="s">
        <v>207</v>
      </c>
      <c r="D933" s="1">
        <v>8804068.0</v>
      </c>
      <c r="E933" s="1">
        <v>6.336850432E9</v>
      </c>
      <c r="J933" s="1">
        <v>0.0</v>
      </c>
      <c r="K933" s="1">
        <v>0.0</v>
      </c>
      <c r="L933" s="1">
        <v>0.0</v>
      </c>
      <c r="N933" s="1">
        <v>700.0</v>
      </c>
      <c r="S933" s="1">
        <v>0.0</v>
      </c>
      <c r="T933" s="1">
        <v>0.0</v>
      </c>
      <c r="V933" s="1">
        <v>0.0</v>
      </c>
      <c r="W933" s="1">
        <v>0.0</v>
      </c>
      <c r="X933" s="1">
        <v>0.0</v>
      </c>
      <c r="Y933" s="1">
        <v>0.0</v>
      </c>
      <c r="AA933" s="1">
        <v>0.1</v>
      </c>
      <c r="AB933" s="1">
        <v>11.358</v>
      </c>
      <c r="AC933" s="1">
        <v>0.1</v>
      </c>
      <c r="AE933" s="1">
        <v>-4.019</v>
      </c>
      <c r="AF933" s="1">
        <v>-0.041</v>
      </c>
      <c r="AG933" s="1">
        <v>112.52</v>
      </c>
      <c r="AH933" s="1">
        <v>0.156</v>
      </c>
      <c r="AK933" s="1">
        <v>11.358</v>
      </c>
      <c r="AL933" s="1">
        <v>0.1</v>
      </c>
      <c r="AO933" s="1">
        <v>100.0</v>
      </c>
      <c r="AT933" s="1">
        <v>0.0</v>
      </c>
      <c r="AU933" s="1">
        <v>0.0</v>
      </c>
      <c r="AX933" s="1">
        <v>0.0</v>
      </c>
      <c r="AY933" s="1">
        <v>0.0</v>
      </c>
      <c r="AZ933" s="1">
        <v>0.0</v>
      </c>
      <c r="BA933" s="1">
        <v>0.0</v>
      </c>
      <c r="BC933" s="1">
        <v>0.07</v>
      </c>
      <c r="BG933" s="1">
        <v>0.0</v>
      </c>
      <c r="BH933" s="1">
        <v>0.0</v>
      </c>
      <c r="BJ933" s="1">
        <v>0.0</v>
      </c>
      <c r="BO933" s="1">
        <v>0.0</v>
      </c>
      <c r="BP933" s="1">
        <v>0.0</v>
      </c>
      <c r="BR933" s="1">
        <v>0.0</v>
      </c>
      <c r="BT933" s="1">
        <v>0.0</v>
      </c>
      <c r="BU933" s="1">
        <v>0.0</v>
      </c>
      <c r="BW933" s="1">
        <v>0.0</v>
      </c>
      <c r="BX933" s="1">
        <v>0.0</v>
      </c>
      <c r="BY933" s="1">
        <v>0.0</v>
      </c>
      <c r="BZ933" s="1">
        <v>0.0</v>
      </c>
      <c r="CA933" s="1">
        <v>0.0</v>
      </c>
      <c r="CB933" s="1">
        <v>0.0</v>
      </c>
      <c r="CG933" s="1">
        <v>11.358</v>
      </c>
      <c r="CH933" s="1">
        <v>0.1</v>
      </c>
      <c r="CK933" s="1">
        <v>0.0</v>
      </c>
      <c r="CL933" s="1">
        <v>0.0</v>
      </c>
      <c r="CM933" s="1">
        <v>0.0</v>
      </c>
      <c r="CN933" s="1">
        <v>100.0</v>
      </c>
      <c r="CQ933" s="1">
        <v>0.0</v>
      </c>
      <c r="CR933" s="1">
        <v>0.0</v>
      </c>
      <c r="CU933" s="1">
        <v>0.0</v>
      </c>
      <c r="CV933" s="1">
        <v>0.0</v>
      </c>
      <c r="CX933" s="1">
        <v>0.0</v>
      </c>
      <c r="CY933" s="1">
        <v>0.0</v>
      </c>
      <c r="DA933" s="1">
        <v>11.358</v>
      </c>
      <c r="DB933" s="1">
        <v>0.991</v>
      </c>
      <c r="DF933" s="1">
        <v>0.0</v>
      </c>
      <c r="DG933" s="1">
        <v>0.0</v>
      </c>
      <c r="DI933" s="1">
        <v>0.0</v>
      </c>
      <c r="DN933" s="1">
        <v>0.0</v>
      </c>
      <c r="DO933" s="1">
        <v>0.0</v>
      </c>
      <c r="DQ933" s="1">
        <v>0.0</v>
      </c>
      <c r="DV933" s="1">
        <v>0.0</v>
      </c>
      <c r="DW933" s="1">
        <v>0.0</v>
      </c>
      <c r="DY933" s="1">
        <v>0.0</v>
      </c>
    </row>
    <row r="934">
      <c r="A934" s="1" t="s">
        <v>206</v>
      </c>
      <c r="B934" s="1">
        <v>2002.0</v>
      </c>
      <c r="C934" s="1" t="s">
        <v>207</v>
      </c>
      <c r="D934" s="1">
        <v>9116146.0</v>
      </c>
      <c r="E934" s="1">
        <v>6.982839808E9</v>
      </c>
      <c r="J934" s="1">
        <v>0.0</v>
      </c>
      <c r="K934" s="1">
        <v>0.0</v>
      </c>
      <c r="L934" s="1">
        <v>0.0</v>
      </c>
      <c r="N934" s="1">
        <v>700.0</v>
      </c>
      <c r="S934" s="1">
        <v>0.0</v>
      </c>
      <c r="T934" s="1">
        <v>0.0</v>
      </c>
      <c r="V934" s="1">
        <v>0.0</v>
      </c>
      <c r="W934" s="1">
        <v>0.0</v>
      </c>
      <c r="X934" s="1">
        <v>0.0</v>
      </c>
      <c r="Y934" s="1">
        <v>0.0</v>
      </c>
      <c r="AA934" s="1">
        <v>0.1</v>
      </c>
      <c r="AB934" s="1">
        <v>10.97</v>
      </c>
      <c r="AC934" s="1">
        <v>0.1</v>
      </c>
      <c r="AE934" s="1">
        <v>-1.286</v>
      </c>
      <c r="AF934" s="1">
        <v>-0.013</v>
      </c>
      <c r="AG934" s="1">
        <v>107.271</v>
      </c>
      <c r="AH934" s="1">
        <v>0.14</v>
      </c>
      <c r="AK934" s="1">
        <v>10.97</v>
      </c>
      <c r="AL934" s="1">
        <v>0.1</v>
      </c>
      <c r="AO934" s="1">
        <v>100.0</v>
      </c>
      <c r="AT934" s="1">
        <v>0.0</v>
      </c>
      <c r="AU934" s="1">
        <v>0.0</v>
      </c>
      <c r="AX934" s="1">
        <v>0.0</v>
      </c>
      <c r="AY934" s="1">
        <v>0.0</v>
      </c>
      <c r="AZ934" s="1">
        <v>0.0</v>
      </c>
      <c r="BA934" s="1">
        <v>0.0</v>
      </c>
      <c r="BC934" s="1">
        <v>0.07</v>
      </c>
      <c r="BG934" s="1">
        <v>0.0</v>
      </c>
      <c r="BH934" s="1">
        <v>0.0</v>
      </c>
      <c r="BJ934" s="1">
        <v>0.0</v>
      </c>
      <c r="BO934" s="1">
        <v>0.0</v>
      </c>
      <c r="BP934" s="1">
        <v>0.0</v>
      </c>
      <c r="BR934" s="1">
        <v>0.0</v>
      </c>
      <c r="BT934" s="1">
        <v>0.0</v>
      </c>
      <c r="BU934" s="1">
        <v>0.0</v>
      </c>
      <c r="BW934" s="1">
        <v>0.0</v>
      </c>
      <c r="BX934" s="1">
        <v>0.0</v>
      </c>
      <c r="BY934" s="1">
        <v>0.0</v>
      </c>
      <c r="BZ934" s="1">
        <v>0.0</v>
      </c>
      <c r="CA934" s="1">
        <v>0.0</v>
      </c>
      <c r="CB934" s="1">
        <v>0.0</v>
      </c>
      <c r="CG934" s="1">
        <v>10.97</v>
      </c>
      <c r="CH934" s="1">
        <v>0.1</v>
      </c>
      <c r="CK934" s="1">
        <v>0.0</v>
      </c>
      <c r="CL934" s="1">
        <v>0.0</v>
      </c>
      <c r="CM934" s="1">
        <v>0.0</v>
      </c>
      <c r="CN934" s="1">
        <v>100.0</v>
      </c>
      <c r="CQ934" s="1">
        <v>0.0</v>
      </c>
      <c r="CR934" s="1">
        <v>0.0</v>
      </c>
      <c r="CU934" s="1">
        <v>0.0</v>
      </c>
      <c r="CV934" s="1">
        <v>0.0</v>
      </c>
      <c r="CX934" s="1">
        <v>0.0</v>
      </c>
      <c r="CY934" s="1">
        <v>0.0</v>
      </c>
      <c r="DA934" s="1">
        <v>10.97</v>
      </c>
      <c r="DB934" s="1">
        <v>0.978</v>
      </c>
      <c r="DF934" s="1">
        <v>0.0</v>
      </c>
      <c r="DG934" s="1">
        <v>0.0</v>
      </c>
      <c r="DI934" s="1">
        <v>0.0</v>
      </c>
      <c r="DN934" s="1">
        <v>0.0</v>
      </c>
      <c r="DO934" s="1">
        <v>0.0</v>
      </c>
      <c r="DQ934" s="1">
        <v>0.0</v>
      </c>
      <c r="DV934" s="1">
        <v>0.0</v>
      </c>
      <c r="DW934" s="1">
        <v>0.0</v>
      </c>
      <c r="DY934" s="1">
        <v>0.0</v>
      </c>
    </row>
    <row r="935">
      <c r="A935" s="1" t="s">
        <v>206</v>
      </c>
      <c r="B935" s="1">
        <v>2003.0</v>
      </c>
      <c r="C935" s="1" t="s">
        <v>207</v>
      </c>
      <c r="D935" s="1">
        <v>9487772.0</v>
      </c>
      <c r="E935" s="1">
        <v>8.110109696E9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N935" s="1">
        <v>636.364</v>
      </c>
      <c r="S935" s="1">
        <v>0.0</v>
      </c>
      <c r="T935" s="1">
        <v>0.0</v>
      </c>
      <c r="V935" s="1">
        <v>0.0</v>
      </c>
      <c r="W935" s="1">
        <v>0.0</v>
      </c>
      <c r="X935" s="1">
        <v>0.0</v>
      </c>
      <c r="Y935" s="1">
        <v>0.0</v>
      </c>
      <c r="AA935" s="1">
        <v>0.11</v>
      </c>
      <c r="AB935" s="1">
        <v>11.594</v>
      </c>
      <c r="AC935" s="1">
        <v>0.11</v>
      </c>
      <c r="AE935" s="1">
        <v>-1.152</v>
      </c>
      <c r="AF935" s="1">
        <v>-0.011</v>
      </c>
      <c r="AG935" s="1">
        <v>101.882</v>
      </c>
      <c r="AH935" s="1">
        <v>0.119</v>
      </c>
      <c r="AK935" s="1">
        <v>11.594</v>
      </c>
      <c r="AL935" s="1">
        <v>0.11</v>
      </c>
      <c r="AO935" s="1">
        <v>100.0</v>
      </c>
      <c r="AT935" s="1">
        <v>0.0</v>
      </c>
      <c r="AU935" s="1">
        <v>0.0</v>
      </c>
      <c r="AX935" s="1">
        <v>0.0</v>
      </c>
      <c r="AY935" s="1">
        <v>0.0</v>
      </c>
      <c r="AZ935" s="1">
        <v>0.0</v>
      </c>
      <c r="BA935" s="1">
        <v>0.0</v>
      </c>
      <c r="BC935" s="1">
        <v>0.07</v>
      </c>
      <c r="BG935" s="1">
        <v>0.0</v>
      </c>
      <c r="BH935" s="1">
        <v>0.0</v>
      </c>
      <c r="BJ935" s="1">
        <v>0.0</v>
      </c>
      <c r="BO935" s="1">
        <v>0.0</v>
      </c>
      <c r="BP935" s="1">
        <v>0.0</v>
      </c>
      <c r="BR935" s="1">
        <v>0.0</v>
      </c>
      <c r="BT935" s="1">
        <v>0.0</v>
      </c>
      <c r="BU935" s="1">
        <v>0.0</v>
      </c>
      <c r="BW935" s="1">
        <v>0.0</v>
      </c>
      <c r="BX935" s="1">
        <v>0.0</v>
      </c>
      <c r="BY935" s="1">
        <v>0.0</v>
      </c>
      <c r="BZ935" s="1">
        <v>0.0</v>
      </c>
      <c r="CA935" s="1">
        <v>0.0</v>
      </c>
      <c r="CB935" s="1">
        <v>0.0</v>
      </c>
      <c r="CG935" s="1">
        <v>11.594</v>
      </c>
      <c r="CH935" s="1">
        <v>0.11</v>
      </c>
      <c r="CK935" s="1">
        <v>14.391</v>
      </c>
      <c r="CL935" s="1">
        <v>1516.803</v>
      </c>
      <c r="CM935" s="1">
        <v>14.391</v>
      </c>
      <c r="CN935" s="1">
        <v>100.0</v>
      </c>
      <c r="CQ935" s="1">
        <v>0.0</v>
      </c>
      <c r="CR935" s="1">
        <v>0.0</v>
      </c>
      <c r="CU935" s="1">
        <v>0.0</v>
      </c>
      <c r="CV935" s="1">
        <v>0.0</v>
      </c>
      <c r="CX935" s="1">
        <v>0.0</v>
      </c>
      <c r="CY935" s="1">
        <v>0.0</v>
      </c>
      <c r="DA935" s="1">
        <v>11.594</v>
      </c>
      <c r="DB935" s="1">
        <v>0.967</v>
      </c>
      <c r="DF935" s="1">
        <v>0.0</v>
      </c>
      <c r="DG935" s="1">
        <v>0.0</v>
      </c>
      <c r="DI935" s="1">
        <v>0.0</v>
      </c>
      <c r="DN935" s="1">
        <v>0.0</v>
      </c>
      <c r="DO935" s="1">
        <v>0.0</v>
      </c>
      <c r="DQ935" s="1">
        <v>0.0</v>
      </c>
      <c r="DV935" s="1">
        <v>0.0</v>
      </c>
      <c r="DW935" s="1">
        <v>0.0</v>
      </c>
      <c r="DY935" s="1">
        <v>0.0</v>
      </c>
    </row>
    <row r="936">
      <c r="A936" s="1" t="s">
        <v>206</v>
      </c>
      <c r="B936" s="1">
        <v>2004.0</v>
      </c>
      <c r="C936" s="1" t="s">
        <v>207</v>
      </c>
      <c r="D936" s="1">
        <v>9919974.0</v>
      </c>
      <c r="E936" s="1">
        <v>1.1032101888E10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N936" s="1">
        <v>666.667</v>
      </c>
      <c r="S936" s="1">
        <v>0.0</v>
      </c>
      <c r="T936" s="1">
        <v>0.0</v>
      </c>
      <c r="V936" s="1">
        <v>0.0</v>
      </c>
      <c r="W936" s="1">
        <v>0.0</v>
      </c>
      <c r="X936" s="1">
        <v>0.0</v>
      </c>
      <c r="Y936" s="1">
        <v>0.0</v>
      </c>
      <c r="AA936" s="1">
        <v>0.12</v>
      </c>
      <c r="AB936" s="1">
        <v>12.097</v>
      </c>
      <c r="AC936" s="1">
        <v>0.12</v>
      </c>
      <c r="AE936" s="1">
        <v>5.357</v>
      </c>
      <c r="AF936" s="1">
        <v>0.052</v>
      </c>
      <c r="AG936" s="1">
        <v>102.663</v>
      </c>
      <c r="AH936" s="1">
        <v>0.092</v>
      </c>
      <c r="AK936" s="1">
        <v>12.097</v>
      </c>
      <c r="AL936" s="1">
        <v>0.12</v>
      </c>
      <c r="AO936" s="1">
        <v>100.0</v>
      </c>
      <c r="AT936" s="1">
        <v>0.0</v>
      </c>
      <c r="AU936" s="1">
        <v>0.0</v>
      </c>
      <c r="AX936" s="1">
        <v>0.0</v>
      </c>
      <c r="AY936" s="1">
        <v>0.0</v>
      </c>
      <c r="AZ936" s="1">
        <v>0.0</v>
      </c>
      <c r="BA936" s="1">
        <v>0.0</v>
      </c>
      <c r="BC936" s="1">
        <v>0.08</v>
      </c>
      <c r="BG936" s="1">
        <v>0.0</v>
      </c>
      <c r="BH936" s="1">
        <v>0.0</v>
      </c>
      <c r="BJ936" s="1">
        <v>0.0</v>
      </c>
      <c r="BO936" s="1">
        <v>0.0</v>
      </c>
      <c r="BP936" s="1">
        <v>0.0</v>
      </c>
      <c r="BR936" s="1">
        <v>0.0</v>
      </c>
      <c r="BT936" s="1">
        <v>0.0</v>
      </c>
      <c r="BU936" s="1">
        <v>0.0</v>
      </c>
      <c r="BW936" s="1">
        <v>0.0</v>
      </c>
      <c r="BX936" s="1">
        <v>0.0</v>
      </c>
      <c r="BY936" s="1">
        <v>0.0</v>
      </c>
      <c r="BZ936" s="1">
        <v>0.0</v>
      </c>
      <c r="CA936" s="1">
        <v>0.0</v>
      </c>
      <c r="CB936" s="1">
        <v>0.0</v>
      </c>
      <c r="CG936" s="1">
        <v>12.097</v>
      </c>
      <c r="CH936" s="1">
        <v>0.12</v>
      </c>
      <c r="CJ936" s="1">
        <v>613.953</v>
      </c>
      <c r="CK936" s="1">
        <v>88.355</v>
      </c>
      <c r="CL936" s="1">
        <v>10357.448</v>
      </c>
      <c r="CM936" s="1">
        <v>102.746</v>
      </c>
      <c r="CN936" s="1">
        <v>100.0</v>
      </c>
      <c r="CQ936" s="1">
        <v>0.0</v>
      </c>
      <c r="CR936" s="1">
        <v>0.0</v>
      </c>
      <c r="CU936" s="1">
        <v>0.0</v>
      </c>
      <c r="CV936" s="1">
        <v>0.0</v>
      </c>
      <c r="CX936" s="1">
        <v>0.0</v>
      </c>
      <c r="CY936" s="1">
        <v>0.0</v>
      </c>
      <c r="DA936" s="1">
        <v>12.097</v>
      </c>
      <c r="DB936" s="1">
        <v>1.018</v>
      </c>
      <c r="DF936" s="1">
        <v>0.0</v>
      </c>
      <c r="DG936" s="1">
        <v>0.0</v>
      </c>
      <c r="DI936" s="1">
        <v>0.0</v>
      </c>
      <c r="DN936" s="1">
        <v>0.0</v>
      </c>
      <c r="DO936" s="1">
        <v>0.0</v>
      </c>
      <c r="DQ936" s="1">
        <v>0.0</v>
      </c>
      <c r="DV936" s="1">
        <v>0.0</v>
      </c>
      <c r="DW936" s="1">
        <v>0.0</v>
      </c>
      <c r="DY936" s="1">
        <v>0.0</v>
      </c>
    </row>
    <row r="937">
      <c r="A937" s="1" t="s">
        <v>206</v>
      </c>
      <c r="B937" s="1">
        <v>2005.0</v>
      </c>
      <c r="C937" s="1" t="s">
        <v>207</v>
      </c>
      <c r="D937" s="1">
        <v>1.0328047E7</v>
      </c>
      <c r="E937" s="1">
        <v>1.2146441216E10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N937" s="1">
        <v>666.667</v>
      </c>
      <c r="S937" s="1">
        <v>0.0</v>
      </c>
      <c r="T937" s="1">
        <v>0.0</v>
      </c>
      <c r="V937" s="1">
        <v>0.0</v>
      </c>
      <c r="W937" s="1">
        <v>0.0</v>
      </c>
      <c r="X937" s="1">
        <v>0.0</v>
      </c>
      <c r="Y937" s="1">
        <v>0.0</v>
      </c>
      <c r="AA937" s="1">
        <v>0.12</v>
      </c>
      <c r="AB937" s="1">
        <v>11.619</v>
      </c>
      <c r="AC937" s="1">
        <v>0.12</v>
      </c>
      <c r="AE937" s="1">
        <v>7.629</v>
      </c>
      <c r="AF937" s="1">
        <v>0.078</v>
      </c>
      <c r="AG937" s="1">
        <v>106.129</v>
      </c>
      <c r="AH937" s="1">
        <v>0.09</v>
      </c>
      <c r="AK937" s="1">
        <v>11.619</v>
      </c>
      <c r="AL937" s="1">
        <v>0.12</v>
      </c>
      <c r="AO937" s="1">
        <v>100.0</v>
      </c>
      <c r="AT937" s="1">
        <v>0.0</v>
      </c>
      <c r="AU937" s="1">
        <v>0.0</v>
      </c>
      <c r="AX937" s="1">
        <v>0.0</v>
      </c>
      <c r="AY937" s="1">
        <v>0.0</v>
      </c>
      <c r="AZ937" s="1">
        <v>0.0</v>
      </c>
      <c r="BA937" s="1">
        <v>0.0</v>
      </c>
      <c r="BC937" s="1">
        <v>0.08</v>
      </c>
      <c r="BG937" s="1">
        <v>0.0</v>
      </c>
      <c r="BH937" s="1">
        <v>0.0</v>
      </c>
      <c r="BJ937" s="1">
        <v>0.0</v>
      </c>
      <c r="BO937" s="1">
        <v>0.0</v>
      </c>
      <c r="BP937" s="1">
        <v>0.0</v>
      </c>
      <c r="BR937" s="1">
        <v>0.0</v>
      </c>
      <c r="BT937" s="1">
        <v>0.0</v>
      </c>
      <c r="BU937" s="1">
        <v>0.0</v>
      </c>
      <c r="BW937" s="1">
        <v>0.0</v>
      </c>
      <c r="BX937" s="1">
        <v>0.0</v>
      </c>
      <c r="BY937" s="1">
        <v>0.0</v>
      </c>
      <c r="BZ937" s="1">
        <v>0.0</v>
      </c>
      <c r="CA937" s="1">
        <v>0.0</v>
      </c>
      <c r="CB937" s="1">
        <v>0.0</v>
      </c>
      <c r="CG937" s="1">
        <v>11.619</v>
      </c>
      <c r="CH937" s="1">
        <v>0.12</v>
      </c>
      <c r="CJ937" s="1">
        <v>3.094</v>
      </c>
      <c r="CK937" s="1">
        <v>3.179</v>
      </c>
      <c r="CL937" s="1">
        <v>10256.058</v>
      </c>
      <c r="CM937" s="1">
        <v>105.925</v>
      </c>
      <c r="CN937" s="1">
        <v>100.0</v>
      </c>
      <c r="CQ937" s="1">
        <v>0.0</v>
      </c>
      <c r="CR937" s="1">
        <v>0.0</v>
      </c>
      <c r="CU937" s="1">
        <v>0.0</v>
      </c>
      <c r="CV937" s="1">
        <v>0.0</v>
      </c>
      <c r="CX937" s="1">
        <v>0.0</v>
      </c>
      <c r="CY937" s="1">
        <v>0.0</v>
      </c>
      <c r="DA937" s="1">
        <v>11.619</v>
      </c>
      <c r="DB937" s="1">
        <v>1.096</v>
      </c>
      <c r="DF937" s="1">
        <v>0.0</v>
      </c>
      <c r="DG937" s="1">
        <v>0.0</v>
      </c>
      <c r="DI937" s="1">
        <v>0.0</v>
      </c>
      <c r="DN937" s="1">
        <v>0.0</v>
      </c>
      <c r="DO937" s="1">
        <v>0.0</v>
      </c>
      <c r="DQ937" s="1">
        <v>0.0</v>
      </c>
      <c r="DV937" s="1">
        <v>0.0</v>
      </c>
      <c r="DW937" s="1">
        <v>0.0</v>
      </c>
      <c r="DY937" s="1">
        <v>0.0</v>
      </c>
    </row>
    <row r="938">
      <c r="A938" s="1" t="s">
        <v>206</v>
      </c>
      <c r="B938" s="1">
        <v>2006.0</v>
      </c>
      <c r="C938" s="1" t="s">
        <v>207</v>
      </c>
      <c r="D938" s="1">
        <v>1.0706385E7</v>
      </c>
      <c r="E938" s="1">
        <v>1.2214525952E10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N938" s="1">
        <v>666.667</v>
      </c>
      <c r="S938" s="1">
        <v>0.0</v>
      </c>
      <c r="T938" s="1">
        <v>0.0</v>
      </c>
      <c r="V938" s="1">
        <v>0.0</v>
      </c>
      <c r="W938" s="1">
        <v>0.0</v>
      </c>
      <c r="X938" s="1">
        <v>0.0</v>
      </c>
      <c r="Y938" s="1">
        <v>0.0</v>
      </c>
      <c r="AA938" s="1">
        <v>0.12</v>
      </c>
      <c r="AB938" s="1">
        <v>11.208</v>
      </c>
      <c r="AC938" s="1">
        <v>0.12</v>
      </c>
      <c r="AE938" s="1">
        <v>1.51</v>
      </c>
      <c r="AF938" s="1">
        <v>0.017</v>
      </c>
      <c r="AG938" s="1">
        <v>103.925</v>
      </c>
      <c r="AH938" s="1">
        <v>0.091</v>
      </c>
      <c r="AK938" s="1">
        <v>11.208</v>
      </c>
      <c r="AL938" s="1">
        <v>0.12</v>
      </c>
      <c r="AO938" s="1">
        <v>100.0</v>
      </c>
      <c r="AT938" s="1">
        <v>0.0</v>
      </c>
      <c r="AU938" s="1">
        <v>0.0</v>
      </c>
      <c r="AX938" s="1">
        <v>0.0</v>
      </c>
      <c r="AY938" s="1">
        <v>0.0</v>
      </c>
      <c r="AZ938" s="1">
        <v>0.0</v>
      </c>
      <c r="BA938" s="1">
        <v>0.0</v>
      </c>
      <c r="BC938" s="1">
        <v>0.08</v>
      </c>
      <c r="BG938" s="1">
        <v>0.0</v>
      </c>
      <c r="BH938" s="1">
        <v>0.0</v>
      </c>
      <c r="BJ938" s="1">
        <v>0.0</v>
      </c>
      <c r="BO938" s="1">
        <v>0.0</v>
      </c>
      <c r="BP938" s="1">
        <v>0.0</v>
      </c>
      <c r="BR938" s="1">
        <v>0.0</v>
      </c>
      <c r="BT938" s="1">
        <v>0.0</v>
      </c>
      <c r="BU938" s="1">
        <v>0.0</v>
      </c>
      <c r="BW938" s="1">
        <v>0.0</v>
      </c>
      <c r="BX938" s="1">
        <v>0.0</v>
      </c>
      <c r="BY938" s="1">
        <v>0.0</v>
      </c>
      <c r="BZ938" s="1">
        <v>0.0</v>
      </c>
      <c r="CA938" s="1">
        <v>0.0</v>
      </c>
      <c r="CB938" s="1">
        <v>0.0</v>
      </c>
      <c r="CG938" s="1">
        <v>11.208</v>
      </c>
      <c r="CH938" s="1">
        <v>0.12</v>
      </c>
      <c r="CJ938" s="1">
        <v>-11.69</v>
      </c>
      <c r="CK938" s="1">
        <v>-12.383</v>
      </c>
      <c r="CL938" s="1">
        <v>8737.03</v>
      </c>
      <c r="CM938" s="1">
        <v>93.542</v>
      </c>
      <c r="CN938" s="1">
        <v>100.0</v>
      </c>
      <c r="CQ938" s="1">
        <v>0.0</v>
      </c>
      <c r="CR938" s="1">
        <v>0.0</v>
      </c>
      <c r="CU938" s="1">
        <v>0.0</v>
      </c>
      <c r="CV938" s="1">
        <v>0.0</v>
      </c>
      <c r="CX938" s="1">
        <v>0.0</v>
      </c>
      <c r="CY938" s="1">
        <v>0.0</v>
      </c>
      <c r="DA938" s="1">
        <v>11.208</v>
      </c>
      <c r="DB938" s="1">
        <v>1.113</v>
      </c>
      <c r="DF938" s="1">
        <v>0.0</v>
      </c>
      <c r="DG938" s="1">
        <v>0.0</v>
      </c>
      <c r="DI938" s="1">
        <v>0.0</v>
      </c>
      <c r="DN938" s="1">
        <v>0.0</v>
      </c>
      <c r="DO938" s="1">
        <v>0.0</v>
      </c>
      <c r="DQ938" s="1">
        <v>0.0</v>
      </c>
      <c r="DV938" s="1">
        <v>0.0</v>
      </c>
      <c r="DW938" s="1">
        <v>0.0</v>
      </c>
      <c r="DY938" s="1">
        <v>0.0</v>
      </c>
    </row>
    <row r="939">
      <c r="A939" s="1" t="s">
        <v>206</v>
      </c>
      <c r="B939" s="1">
        <v>2007.0</v>
      </c>
      <c r="C939" s="1" t="s">
        <v>207</v>
      </c>
      <c r="D939" s="1">
        <v>1.1081609E7</v>
      </c>
      <c r="E939" s="1">
        <v>1.4704387072E10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N939" s="1">
        <v>666.667</v>
      </c>
      <c r="S939" s="1">
        <v>0.0</v>
      </c>
      <c r="T939" s="1">
        <v>0.0</v>
      </c>
      <c r="V939" s="1">
        <v>0.0</v>
      </c>
      <c r="W939" s="1">
        <v>0.0</v>
      </c>
      <c r="X939" s="1">
        <v>0.0</v>
      </c>
      <c r="Y939" s="1">
        <v>0.0</v>
      </c>
      <c r="AA939" s="1">
        <v>0.12</v>
      </c>
      <c r="AB939" s="1">
        <v>10.829</v>
      </c>
      <c r="AC939" s="1">
        <v>0.12</v>
      </c>
      <c r="AE939" s="1">
        <v>10.358</v>
      </c>
      <c r="AF939" s="1">
        <v>0.115</v>
      </c>
      <c r="AG939" s="1">
        <v>110.806</v>
      </c>
      <c r="AH939" s="1">
        <v>0.084</v>
      </c>
      <c r="AK939" s="1">
        <v>10.829</v>
      </c>
      <c r="AL939" s="1">
        <v>0.12</v>
      </c>
      <c r="AO939" s="1">
        <v>100.0</v>
      </c>
      <c r="AT939" s="1">
        <v>0.0</v>
      </c>
      <c r="AU939" s="1">
        <v>0.0</v>
      </c>
      <c r="AX939" s="1">
        <v>0.0</v>
      </c>
      <c r="AY939" s="1">
        <v>0.0</v>
      </c>
      <c r="AZ939" s="1">
        <v>0.0</v>
      </c>
      <c r="BA939" s="1">
        <v>0.0</v>
      </c>
      <c r="BC939" s="1">
        <v>0.08</v>
      </c>
      <c r="BG939" s="1">
        <v>0.0</v>
      </c>
      <c r="BH939" s="1">
        <v>0.0</v>
      </c>
      <c r="BJ939" s="1">
        <v>0.0</v>
      </c>
      <c r="BO939" s="1">
        <v>0.0</v>
      </c>
      <c r="BP939" s="1">
        <v>0.0</v>
      </c>
      <c r="BR939" s="1">
        <v>0.0</v>
      </c>
      <c r="BT939" s="1">
        <v>0.0</v>
      </c>
      <c r="BU939" s="1">
        <v>0.0</v>
      </c>
      <c r="BW939" s="1">
        <v>0.0</v>
      </c>
      <c r="BX939" s="1">
        <v>0.0</v>
      </c>
      <c r="BY939" s="1">
        <v>0.0</v>
      </c>
      <c r="BZ939" s="1">
        <v>0.0</v>
      </c>
      <c r="CA939" s="1">
        <v>0.0</v>
      </c>
      <c r="CB939" s="1">
        <v>0.0</v>
      </c>
      <c r="CG939" s="1">
        <v>10.829</v>
      </c>
      <c r="CH939" s="1">
        <v>0.12</v>
      </c>
      <c r="CJ939" s="1">
        <v>-6.261</v>
      </c>
      <c r="CK939" s="1">
        <v>-5.857</v>
      </c>
      <c r="CL939" s="1">
        <v>7912.676</v>
      </c>
      <c r="CM939" s="1">
        <v>87.685</v>
      </c>
      <c r="CN939" s="1">
        <v>100.0</v>
      </c>
      <c r="CQ939" s="1">
        <v>0.0</v>
      </c>
      <c r="CR939" s="1">
        <v>0.0</v>
      </c>
      <c r="CU939" s="1">
        <v>0.0</v>
      </c>
      <c r="CV939" s="1">
        <v>0.0</v>
      </c>
      <c r="CX939" s="1">
        <v>0.0</v>
      </c>
      <c r="CY939" s="1">
        <v>0.0</v>
      </c>
      <c r="DA939" s="1">
        <v>10.829</v>
      </c>
      <c r="DB939" s="1">
        <v>1.228</v>
      </c>
      <c r="DF939" s="1">
        <v>0.0</v>
      </c>
      <c r="DG939" s="1">
        <v>0.0</v>
      </c>
      <c r="DI939" s="1">
        <v>0.0</v>
      </c>
      <c r="DN939" s="1">
        <v>0.0</v>
      </c>
      <c r="DO939" s="1">
        <v>0.0</v>
      </c>
      <c r="DQ939" s="1">
        <v>0.0</v>
      </c>
      <c r="DV939" s="1">
        <v>0.0</v>
      </c>
      <c r="DW939" s="1">
        <v>0.0</v>
      </c>
      <c r="DY939" s="1">
        <v>0.0</v>
      </c>
    </row>
    <row r="940">
      <c r="A940" s="1" t="s">
        <v>206</v>
      </c>
      <c r="B940" s="1">
        <v>2008.0</v>
      </c>
      <c r="C940" s="1" t="s">
        <v>207</v>
      </c>
      <c r="D940" s="1">
        <v>1.1476247E7</v>
      </c>
      <c r="E940" s="1">
        <v>1.5257312256E10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N940" s="1">
        <v>642.857</v>
      </c>
      <c r="S940" s="1">
        <v>0.0</v>
      </c>
      <c r="T940" s="1">
        <v>0.0</v>
      </c>
      <c r="V940" s="1">
        <v>0.0</v>
      </c>
      <c r="W940" s="1">
        <v>0.0</v>
      </c>
      <c r="X940" s="1">
        <v>0.0</v>
      </c>
      <c r="Y940" s="1">
        <v>0.0</v>
      </c>
      <c r="AA940" s="1">
        <v>0.14</v>
      </c>
      <c r="AB940" s="1">
        <v>12.199</v>
      </c>
      <c r="AC940" s="1">
        <v>0.14</v>
      </c>
      <c r="AE940" s="1">
        <v>4.864</v>
      </c>
      <c r="AF940" s="1">
        <v>0.06</v>
      </c>
      <c r="AG940" s="1">
        <v>112.2</v>
      </c>
      <c r="AH940" s="1">
        <v>0.084</v>
      </c>
      <c r="AK940" s="1">
        <v>12.199</v>
      </c>
      <c r="AL940" s="1">
        <v>0.14</v>
      </c>
      <c r="AO940" s="1">
        <v>100.0</v>
      </c>
      <c r="AT940" s="1">
        <v>0.0</v>
      </c>
      <c r="AU940" s="1">
        <v>0.0</v>
      </c>
      <c r="AX940" s="1">
        <v>0.0</v>
      </c>
      <c r="AY940" s="1">
        <v>0.0</v>
      </c>
      <c r="AZ940" s="1">
        <v>0.0</v>
      </c>
      <c r="BA940" s="1">
        <v>0.0</v>
      </c>
      <c r="BC940" s="1">
        <v>0.09</v>
      </c>
      <c r="BG940" s="1">
        <v>0.0</v>
      </c>
      <c r="BH940" s="1">
        <v>0.0</v>
      </c>
      <c r="BJ940" s="1">
        <v>0.0</v>
      </c>
      <c r="BO940" s="1">
        <v>0.0</v>
      </c>
      <c r="BP940" s="1">
        <v>0.0</v>
      </c>
      <c r="BR940" s="1">
        <v>0.0</v>
      </c>
      <c r="BT940" s="1">
        <v>0.0</v>
      </c>
      <c r="BU940" s="1">
        <v>0.0</v>
      </c>
      <c r="BW940" s="1">
        <v>0.0</v>
      </c>
      <c r="BX940" s="1">
        <v>0.0</v>
      </c>
      <c r="BY940" s="1">
        <v>0.0</v>
      </c>
      <c r="BZ940" s="1">
        <v>0.0</v>
      </c>
      <c r="CA940" s="1">
        <v>0.0</v>
      </c>
      <c r="CB940" s="1">
        <v>0.0</v>
      </c>
      <c r="CG940" s="1">
        <v>12.199</v>
      </c>
      <c r="CH940" s="1">
        <v>0.14</v>
      </c>
      <c r="CJ940" s="1">
        <v>-11.26</v>
      </c>
      <c r="CK940" s="1">
        <v>-9.873</v>
      </c>
      <c r="CL940" s="1">
        <v>6780.286</v>
      </c>
      <c r="CM940" s="1">
        <v>77.812</v>
      </c>
      <c r="CN940" s="1">
        <v>100.0</v>
      </c>
      <c r="CQ940" s="1">
        <v>0.0</v>
      </c>
      <c r="CR940" s="1">
        <v>0.0</v>
      </c>
      <c r="CU940" s="1">
        <v>0.0</v>
      </c>
      <c r="CV940" s="1">
        <v>0.0</v>
      </c>
      <c r="CX940" s="1">
        <v>0.0</v>
      </c>
      <c r="CY940" s="1">
        <v>0.0</v>
      </c>
      <c r="DA940" s="1">
        <v>12.199</v>
      </c>
      <c r="DB940" s="1">
        <v>1.288</v>
      </c>
      <c r="DF940" s="1">
        <v>0.0</v>
      </c>
      <c r="DG940" s="1">
        <v>0.0</v>
      </c>
      <c r="DI940" s="1">
        <v>0.0</v>
      </c>
      <c r="DN940" s="1">
        <v>0.0</v>
      </c>
      <c r="DO940" s="1">
        <v>0.0</v>
      </c>
      <c r="DQ940" s="1">
        <v>0.0</v>
      </c>
      <c r="DV940" s="1">
        <v>0.0</v>
      </c>
      <c r="DW940" s="1">
        <v>0.0</v>
      </c>
      <c r="DY940" s="1">
        <v>0.0</v>
      </c>
    </row>
    <row r="941">
      <c r="A941" s="1" t="s">
        <v>206</v>
      </c>
      <c r="B941" s="1">
        <v>2009.0</v>
      </c>
      <c r="C941" s="1" t="s">
        <v>207</v>
      </c>
      <c r="D941" s="1">
        <v>1.1893711E7</v>
      </c>
      <c r="E941" s="1">
        <v>1.7078193152E10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N941" s="1">
        <v>647.059</v>
      </c>
      <c r="S941" s="1">
        <v>0.0</v>
      </c>
      <c r="T941" s="1">
        <v>0.0</v>
      </c>
      <c r="V941" s="1">
        <v>0.0</v>
      </c>
      <c r="W941" s="1">
        <v>0.0</v>
      </c>
      <c r="X941" s="1">
        <v>0.0</v>
      </c>
      <c r="Y941" s="1">
        <v>0.0</v>
      </c>
      <c r="AA941" s="1">
        <v>0.17</v>
      </c>
      <c r="AB941" s="1">
        <v>14.293</v>
      </c>
      <c r="AC941" s="1">
        <v>0.17</v>
      </c>
      <c r="AE941" s="1">
        <v>9.025</v>
      </c>
      <c r="AF941" s="1">
        <v>0.116</v>
      </c>
      <c r="AG941" s="1">
        <v>118.032</v>
      </c>
      <c r="AH941" s="1">
        <v>0.082</v>
      </c>
      <c r="AK941" s="1">
        <v>14.293</v>
      </c>
      <c r="AL941" s="1">
        <v>0.17</v>
      </c>
      <c r="AO941" s="1">
        <v>100.0</v>
      </c>
      <c r="AT941" s="1">
        <v>0.0</v>
      </c>
      <c r="AU941" s="1">
        <v>0.0</v>
      </c>
      <c r="AX941" s="1">
        <v>0.0</v>
      </c>
      <c r="AY941" s="1">
        <v>0.0</v>
      </c>
      <c r="AZ941" s="1">
        <v>0.0</v>
      </c>
      <c r="BA941" s="1">
        <v>0.0</v>
      </c>
      <c r="BC941" s="1">
        <v>0.11</v>
      </c>
      <c r="BG941" s="1">
        <v>0.0</v>
      </c>
      <c r="BH941" s="1">
        <v>0.0</v>
      </c>
      <c r="BJ941" s="1">
        <v>0.0</v>
      </c>
      <c r="BO941" s="1">
        <v>0.0</v>
      </c>
      <c r="BP941" s="1">
        <v>0.0</v>
      </c>
      <c r="BR941" s="1">
        <v>0.0</v>
      </c>
      <c r="BT941" s="1">
        <v>0.0</v>
      </c>
      <c r="BU941" s="1">
        <v>0.0</v>
      </c>
      <c r="BW941" s="1">
        <v>0.0</v>
      </c>
      <c r="BX941" s="1">
        <v>0.0</v>
      </c>
      <c r="BY941" s="1">
        <v>0.0</v>
      </c>
      <c r="BZ941" s="1">
        <v>0.0</v>
      </c>
      <c r="CA941" s="1">
        <v>0.0</v>
      </c>
      <c r="CB941" s="1">
        <v>0.0</v>
      </c>
      <c r="CG941" s="1">
        <v>14.293</v>
      </c>
      <c r="CH941" s="1">
        <v>0.17</v>
      </c>
      <c r="CJ941" s="1">
        <v>-7.527</v>
      </c>
      <c r="CK941" s="1">
        <v>-5.857</v>
      </c>
      <c r="CL941" s="1">
        <v>6049.87</v>
      </c>
      <c r="CM941" s="1">
        <v>71.955</v>
      </c>
      <c r="CN941" s="1">
        <v>100.0</v>
      </c>
      <c r="CQ941" s="1">
        <v>0.0</v>
      </c>
      <c r="CR941" s="1">
        <v>0.0</v>
      </c>
      <c r="CU941" s="1">
        <v>0.0</v>
      </c>
      <c r="CV941" s="1">
        <v>0.0</v>
      </c>
      <c r="CX941" s="1">
        <v>0.0</v>
      </c>
      <c r="CY941" s="1">
        <v>0.0</v>
      </c>
      <c r="DA941" s="1">
        <v>14.293</v>
      </c>
      <c r="DB941" s="1">
        <v>1.404</v>
      </c>
      <c r="DF941" s="1">
        <v>0.0</v>
      </c>
      <c r="DG941" s="1">
        <v>0.0</v>
      </c>
      <c r="DI941" s="1">
        <v>0.0</v>
      </c>
      <c r="DN941" s="1">
        <v>0.0</v>
      </c>
      <c r="DO941" s="1">
        <v>0.0</v>
      </c>
      <c r="DQ941" s="1">
        <v>0.0</v>
      </c>
      <c r="DV941" s="1">
        <v>0.0</v>
      </c>
      <c r="DW941" s="1">
        <v>0.0</v>
      </c>
      <c r="DY941" s="1">
        <v>0.0</v>
      </c>
    </row>
    <row r="942">
      <c r="A942" s="1" t="s">
        <v>206</v>
      </c>
      <c r="B942" s="1">
        <v>2010.0</v>
      </c>
      <c r="C942" s="1" t="s">
        <v>207</v>
      </c>
      <c r="D942" s="1">
        <v>1.2312535E7</v>
      </c>
      <c r="E942" s="1">
        <v>1.9869964288E10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N942" s="1">
        <v>684.211</v>
      </c>
      <c r="S942" s="1">
        <v>0.0</v>
      </c>
      <c r="T942" s="1">
        <v>0.0</v>
      </c>
      <c r="V942" s="1">
        <v>0.0</v>
      </c>
      <c r="W942" s="1">
        <v>0.0</v>
      </c>
      <c r="X942" s="1">
        <v>0.0</v>
      </c>
      <c r="Y942" s="1">
        <v>0.0</v>
      </c>
      <c r="AA942" s="1">
        <v>0.19</v>
      </c>
      <c r="AB942" s="1">
        <v>15.431</v>
      </c>
      <c r="AC942" s="1">
        <v>0.19</v>
      </c>
      <c r="AE942" s="1">
        <v>10.92</v>
      </c>
      <c r="AF942" s="1">
        <v>0.153</v>
      </c>
      <c r="AG942" s="1">
        <v>126.467</v>
      </c>
      <c r="AH942" s="1">
        <v>0.078</v>
      </c>
      <c r="AK942" s="1">
        <v>15.431</v>
      </c>
      <c r="AL942" s="1">
        <v>0.19</v>
      </c>
      <c r="AO942" s="1">
        <v>100.0</v>
      </c>
      <c r="AT942" s="1">
        <v>0.0</v>
      </c>
      <c r="AU942" s="1">
        <v>0.0</v>
      </c>
      <c r="AX942" s="1">
        <v>0.0</v>
      </c>
      <c r="AY942" s="1">
        <v>0.0</v>
      </c>
      <c r="AZ942" s="1">
        <v>0.0</v>
      </c>
      <c r="BA942" s="1">
        <v>0.0</v>
      </c>
      <c r="BC942" s="1">
        <v>0.13</v>
      </c>
      <c r="BG942" s="1">
        <v>0.0</v>
      </c>
      <c r="BH942" s="1">
        <v>0.0</v>
      </c>
      <c r="BJ942" s="1">
        <v>0.0</v>
      </c>
      <c r="BO942" s="1">
        <v>0.0</v>
      </c>
      <c r="BP942" s="1">
        <v>0.0</v>
      </c>
      <c r="BR942" s="1">
        <v>0.0</v>
      </c>
      <c r="BT942" s="1">
        <v>0.0</v>
      </c>
      <c r="BU942" s="1">
        <v>0.0</v>
      </c>
      <c r="BW942" s="1">
        <v>0.0</v>
      </c>
      <c r="BX942" s="1">
        <v>0.0</v>
      </c>
      <c r="BY942" s="1">
        <v>0.0</v>
      </c>
      <c r="BZ942" s="1">
        <v>0.0</v>
      </c>
      <c r="CA942" s="1">
        <v>0.0</v>
      </c>
      <c r="CB942" s="1">
        <v>0.0</v>
      </c>
      <c r="CG942" s="1">
        <v>15.431</v>
      </c>
      <c r="CH942" s="1">
        <v>0.19</v>
      </c>
      <c r="CJ942" s="1">
        <v>3.488</v>
      </c>
      <c r="CK942" s="1">
        <v>2.51</v>
      </c>
      <c r="CL942" s="1">
        <v>6047.94</v>
      </c>
      <c r="CM942" s="1">
        <v>74.465</v>
      </c>
      <c r="CN942" s="1">
        <v>100.0</v>
      </c>
      <c r="CQ942" s="1">
        <v>0.0</v>
      </c>
      <c r="CR942" s="1">
        <v>0.0</v>
      </c>
      <c r="CU942" s="1">
        <v>0.0</v>
      </c>
      <c r="CV942" s="1">
        <v>0.0</v>
      </c>
      <c r="CX942" s="1">
        <v>0.0</v>
      </c>
      <c r="CY942" s="1">
        <v>0.0</v>
      </c>
      <c r="DA942" s="1">
        <v>15.431</v>
      </c>
      <c r="DB942" s="1">
        <v>1.557</v>
      </c>
      <c r="DF942" s="1">
        <v>0.0</v>
      </c>
      <c r="DG942" s="1">
        <v>0.0</v>
      </c>
      <c r="DI942" s="1">
        <v>0.0</v>
      </c>
      <c r="DN942" s="1">
        <v>0.0</v>
      </c>
      <c r="DO942" s="1">
        <v>0.0</v>
      </c>
      <c r="DQ942" s="1">
        <v>0.0</v>
      </c>
      <c r="DV942" s="1">
        <v>0.0</v>
      </c>
      <c r="DW942" s="1">
        <v>0.0</v>
      </c>
      <c r="DY942" s="1">
        <v>0.0</v>
      </c>
    </row>
    <row r="943">
      <c r="A943" s="1" t="s">
        <v>206</v>
      </c>
      <c r="B943" s="1">
        <v>2011.0</v>
      </c>
      <c r="C943" s="1" t="s">
        <v>207</v>
      </c>
      <c r="D943" s="1">
        <v>1.2754948E7</v>
      </c>
      <c r="E943" s="1">
        <v>1.9903397888E10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N943" s="1">
        <v>650.0</v>
      </c>
      <c r="S943" s="1">
        <v>0.0</v>
      </c>
      <c r="T943" s="1">
        <v>0.0</v>
      </c>
      <c r="V943" s="1">
        <v>0.0</v>
      </c>
      <c r="W943" s="1">
        <v>0.0</v>
      </c>
      <c r="X943" s="1">
        <v>0.0</v>
      </c>
      <c r="Y943" s="1">
        <v>0.0</v>
      </c>
      <c r="AA943" s="1">
        <v>0.2</v>
      </c>
      <c r="AB943" s="1">
        <v>15.68</v>
      </c>
      <c r="AC943" s="1">
        <v>0.2</v>
      </c>
      <c r="AE943" s="1">
        <v>43.128</v>
      </c>
      <c r="AF943" s="1">
        <v>0.672</v>
      </c>
      <c r="AG943" s="1">
        <v>174.732</v>
      </c>
      <c r="AH943" s="1">
        <v>0.112</v>
      </c>
      <c r="AK943" s="1">
        <v>15.68</v>
      </c>
      <c r="AL943" s="1">
        <v>0.2</v>
      </c>
      <c r="AO943" s="1">
        <v>100.0</v>
      </c>
      <c r="AT943" s="1">
        <v>0.0</v>
      </c>
      <c r="AU943" s="1">
        <v>0.0</v>
      </c>
      <c r="AX943" s="1">
        <v>0.0</v>
      </c>
      <c r="AY943" s="1">
        <v>0.0</v>
      </c>
      <c r="AZ943" s="1">
        <v>0.0</v>
      </c>
      <c r="BA943" s="1">
        <v>0.0</v>
      </c>
      <c r="BC943" s="1">
        <v>0.13</v>
      </c>
      <c r="BG943" s="1">
        <v>0.0</v>
      </c>
      <c r="BH943" s="1">
        <v>0.0</v>
      </c>
      <c r="BJ943" s="1">
        <v>0.0</v>
      </c>
      <c r="BO943" s="1">
        <v>0.0</v>
      </c>
      <c r="BP943" s="1">
        <v>0.0</v>
      </c>
      <c r="BR943" s="1">
        <v>0.0</v>
      </c>
      <c r="BT943" s="1">
        <v>0.0</v>
      </c>
      <c r="BU943" s="1">
        <v>0.0</v>
      </c>
      <c r="BW943" s="1">
        <v>0.0</v>
      </c>
      <c r="BX943" s="1">
        <v>0.0</v>
      </c>
      <c r="BY943" s="1">
        <v>0.0</v>
      </c>
      <c r="BZ943" s="1">
        <v>0.0</v>
      </c>
      <c r="CA943" s="1">
        <v>0.0</v>
      </c>
      <c r="CB943" s="1">
        <v>0.0</v>
      </c>
      <c r="CG943" s="1">
        <v>15.68</v>
      </c>
      <c r="CH943" s="1">
        <v>0.2</v>
      </c>
      <c r="CJ943" s="1">
        <v>-6.742</v>
      </c>
      <c r="CK943" s="1">
        <v>-5.02</v>
      </c>
      <c r="CL943" s="1">
        <v>5444.579</v>
      </c>
      <c r="CM943" s="1">
        <v>69.445</v>
      </c>
      <c r="CN943" s="1">
        <v>100.0</v>
      </c>
      <c r="CQ943" s="1">
        <v>0.0</v>
      </c>
      <c r="CR943" s="1">
        <v>0.0</v>
      </c>
      <c r="CU943" s="1">
        <v>0.0</v>
      </c>
      <c r="CV943" s="1">
        <v>0.0</v>
      </c>
      <c r="CX943" s="1">
        <v>0.0</v>
      </c>
      <c r="CY943" s="1">
        <v>0.0</v>
      </c>
      <c r="DA943" s="1">
        <v>15.68</v>
      </c>
      <c r="DB943" s="1">
        <v>2.229</v>
      </c>
      <c r="DF943" s="1">
        <v>0.0</v>
      </c>
      <c r="DG943" s="1">
        <v>0.0</v>
      </c>
      <c r="DI943" s="1">
        <v>0.0</v>
      </c>
      <c r="DN943" s="1">
        <v>0.0</v>
      </c>
      <c r="DO943" s="1">
        <v>0.0</v>
      </c>
      <c r="DQ943" s="1">
        <v>0.0</v>
      </c>
      <c r="DV943" s="1">
        <v>0.0</v>
      </c>
      <c r="DW943" s="1">
        <v>0.0</v>
      </c>
      <c r="DY943" s="1">
        <v>0.0</v>
      </c>
    </row>
    <row r="944">
      <c r="A944" s="1" t="s">
        <v>206</v>
      </c>
      <c r="B944" s="1">
        <v>2012.0</v>
      </c>
      <c r="C944" s="1" t="s">
        <v>207</v>
      </c>
      <c r="D944" s="1">
        <v>1.3210954E7</v>
      </c>
      <c r="E944" s="1">
        <v>2.1656293376E10</v>
      </c>
      <c r="G944" s="1">
        <v>0.0</v>
      </c>
      <c r="H944" s="1">
        <v>0.0</v>
      </c>
      <c r="I944" s="1">
        <v>0.0</v>
      </c>
      <c r="J944" s="1">
        <v>0.757</v>
      </c>
      <c r="K944" s="1">
        <v>0.01</v>
      </c>
      <c r="L944" s="1">
        <v>4.167</v>
      </c>
      <c r="N944" s="1">
        <v>625.0</v>
      </c>
      <c r="S944" s="1">
        <v>0.0</v>
      </c>
      <c r="T944" s="1">
        <v>0.0</v>
      </c>
      <c r="V944" s="1">
        <v>0.0</v>
      </c>
      <c r="W944" s="1">
        <v>0.0</v>
      </c>
      <c r="X944" s="1">
        <v>0.0</v>
      </c>
      <c r="Y944" s="1">
        <v>0.0</v>
      </c>
      <c r="AA944" s="1">
        <v>0.24</v>
      </c>
      <c r="AB944" s="1">
        <v>18.167</v>
      </c>
      <c r="AC944" s="1">
        <v>0.24</v>
      </c>
      <c r="AE944" s="1">
        <v>73.162</v>
      </c>
      <c r="AF944" s="1">
        <v>1.631</v>
      </c>
      <c r="AG944" s="1">
        <v>292.127</v>
      </c>
      <c r="AH944" s="1">
        <v>0.178</v>
      </c>
      <c r="AK944" s="1">
        <v>17.41</v>
      </c>
      <c r="AL944" s="1">
        <v>0.23</v>
      </c>
      <c r="AO944" s="1">
        <v>95.833</v>
      </c>
      <c r="AT944" s="1">
        <v>0.0</v>
      </c>
      <c r="AU944" s="1">
        <v>0.0</v>
      </c>
      <c r="AX944" s="1">
        <v>0.0</v>
      </c>
      <c r="AY944" s="1">
        <v>0.0</v>
      </c>
      <c r="AZ944" s="1">
        <v>0.0</v>
      </c>
      <c r="BA944" s="1">
        <v>0.0</v>
      </c>
      <c r="BC944" s="1">
        <v>0.15</v>
      </c>
      <c r="BG944" s="1">
        <v>0.0</v>
      </c>
      <c r="BH944" s="1">
        <v>0.0</v>
      </c>
      <c r="BJ944" s="1">
        <v>0.0</v>
      </c>
      <c r="BO944" s="1">
        <v>0.757</v>
      </c>
      <c r="BP944" s="1">
        <v>0.01</v>
      </c>
      <c r="BR944" s="1">
        <v>4.167</v>
      </c>
      <c r="BT944" s="1">
        <v>0.0</v>
      </c>
      <c r="BU944" s="1">
        <v>0.0</v>
      </c>
      <c r="BW944" s="1">
        <v>0.0</v>
      </c>
      <c r="BX944" s="1">
        <v>0.0</v>
      </c>
      <c r="BY944" s="1">
        <v>0.0</v>
      </c>
      <c r="BZ944" s="1">
        <v>0.0</v>
      </c>
      <c r="CA944" s="1">
        <v>0.0</v>
      </c>
      <c r="CB944" s="1">
        <v>0.0</v>
      </c>
      <c r="CG944" s="1">
        <v>17.41</v>
      </c>
      <c r="CH944" s="1">
        <v>0.23</v>
      </c>
      <c r="CJ944" s="1">
        <v>-11.084</v>
      </c>
      <c r="CK944" s="1">
        <v>-7.698</v>
      </c>
      <c r="CL944" s="1">
        <v>4673.982</v>
      </c>
      <c r="CM944" s="1">
        <v>61.748</v>
      </c>
      <c r="CN944" s="1">
        <v>95.833</v>
      </c>
      <c r="CQ944" s="1">
        <v>0.01</v>
      </c>
      <c r="CR944" s="1">
        <v>0.0</v>
      </c>
      <c r="CU944" s="1">
        <v>0.757</v>
      </c>
      <c r="CV944" s="1">
        <v>0.0</v>
      </c>
      <c r="CX944" s="1">
        <v>4.167</v>
      </c>
      <c r="CY944" s="1">
        <v>0.0</v>
      </c>
      <c r="DA944" s="1">
        <v>18.167</v>
      </c>
      <c r="DB944" s="1">
        <v>3.859</v>
      </c>
      <c r="DF944" s="1">
        <v>0.757</v>
      </c>
      <c r="DG944" s="1">
        <v>0.01</v>
      </c>
      <c r="DI944" s="1">
        <v>4.167</v>
      </c>
      <c r="DN944" s="1">
        <v>0.0</v>
      </c>
      <c r="DO944" s="1">
        <v>0.0</v>
      </c>
      <c r="DQ944" s="1">
        <v>0.0</v>
      </c>
      <c r="DV944" s="1">
        <v>0.0</v>
      </c>
      <c r="DW944" s="1">
        <v>0.0</v>
      </c>
      <c r="DY944" s="1">
        <v>0.0</v>
      </c>
    </row>
    <row r="945">
      <c r="A945" s="1" t="s">
        <v>206</v>
      </c>
      <c r="B945" s="1">
        <v>2013.0</v>
      </c>
      <c r="C945" s="1" t="s">
        <v>207</v>
      </c>
      <c r="D945" s="1">
        <v>1.3691034E7</v>
      </c>
      <c r="E945" s="1">
        <v>2.2902173696E10</v>
      </c>
      <c r="G945" s="1">
        <v>0.0</v>
      </c>
      <c r="H945" s="1">
        <v>0.0</v>
      </c>
      <c r="I945" s="1">
        <v>0.0</v>
      </c>
      <c r="J945" s="1">
        <v>0.73</v>
      </c>
      <c r="K945" s="1">
        <v>0.01</v>
      </c>
      <c r="L945" s="1">
        <v>3.571</v>
      </c>
      <c r="N945" s="1">
        <v>642.857</v>
      </c>
      <c r="S945" s="1">
        <v>0.0</v>
      </c>
      <c r="T945" s="1">
        <v>0.0</v>
      </c>
      <c r="V945" s="1">
        <v>0.0</v>
      </c>
      <c r="W945" s="1">
        <v>0.0</v>
      </c>
      <c r="X945" s="1">
        <v>0.0</v>
      </c>
      <c r="Y945" s="1">
        <v>0.0</v>
      </c>
      <c r="AA945" s="1">
        <v>0.28</v>
      </c>
      <c r="AB945" s="1">
        <v>20.451</v>
      </c>
      <c r="AC945" s="1">
        <v>0.28</v>
      </c>
      <c r="AE945" s="1">
        <v>3.716</v>
      </c>
      <c r="AF945" s="1">
        <v>0.143</v>
      </c>
      <c r="AG945" s="1">
        <v>292.357</v>
      </c>
      <c r="AH945" s="1">
        <v>0.175</v>
      </c>
      <c r="AK945" s="1">
        <v>19.721</v>
      </c>
      <c r="AL945" s="1">
        <v>0.27</v>
      </c>
      <c r="AO945" s="1">
        <v>96.429</v>
      </c>
      <c r="AT945" s="1">
        <v>0.0</v>
      </c>
      <c r="AU945" s="1">
        <v>0.0</v>
      </c>
      <c r="AX945" s="1">
        <v>0.0</v>
      </c>
      <c r="AY945" s="1">
        <v>0.0</v>
      </c>
      <c r="AZ945" s="1">
        <v>0.0</v>
      </c>
      <c r="BA945" s="1">
        <v>0.0</v>
      </c>
      <c r="BC945" s="1">
        <v>0.18</v>
      </c>
      <c r="BG945" s="1">
        <v>0.0</v>
      </c>
      <c r="BH945" s="1">
        <v>0.0</v>
      </c>
      <c r="BJ945" s="1">
        <v>0.0</v>
      </c>
      <c r="BO945" s="1">
        <v>0.73</v>
      </c>
      <c r="BP945" s="1">
        <v>0.01</v>
      </c>
      <c r="BR945" s="1">
        <v>3.571</v>
      </c>
      <c r="BT945" s="1">
        <v>0.0</v>
      </c>
      <c r="BU945" s="1">
        <v>0.0</v>
      </c>
      <c r="BW945" s="1">
        <v>0.0</v>
      </c>
      <c r="BX945" s="1">
        <v>0.0</v>
      </c>
      <c r="BY945" s="1">
        <v>0.0</v>
      </c>
      <c r="BZ945" s="1">
        <v>0.0</v>
      </c>
      <c r="CA945" s="1">
        <v>0.0</v>
      </c>
      <c r="CB945" s="1">
        <v>0.0</v>
      </c>
      <c r="CG945" s="1">
        <v>19.721</v>
      </c>
      <c r="CH945" s="1">
        <v>0.27</v>
      </c>
      <c r="CJ945" s="1">
        <v>-10.347</v>
      </c>
      <c r="CK945" s="1">
        <v>-6.389</v>
      </c>
      <c r="CL945" s="1">
        <v>4043.425</v>
      </c>
      <c r="CM945" s="1">
        <v>55.359</v>
      </c>
      <c r="CN945" s="1">
        <v>96.429</v>
      </c>
      <c r="CQ945" s="1">
        <v>0.01</v>
      </c>
      <c r="CR945" s="1">
        <v>0.0</v>
      </c>
      <c r="CU945" s="1">
        <v>0.73</v>
      </c>
      <c r="CV945" s="1">
        <v>0.0</v>
      </c>
      <c r="CX945" s="1">
        <v>3.571</v>
      </c>
      <c r="CY945" s="1">
        <v>0.0</v>
      </c>
      <c r="DA945" s="1">
        <v>20.451</v>
      </c>
      <c r="DB945" s="1">
        <v>4.003</v>
      </c>
      <c r="DF945" s="1">
        <v>0.73</v>
      </c>
      <c r="DG945" s="1">
        <v>0.01</v>
      </c>
      <c r="DI945" s="1">
        <v>3.571</v>
      </c>
      <c r="DN945" s="1">
        <v>0.0</v>
      </c>
      <c r="DO945" s="1">
        <v>0.0</v>
      </c>
      <c r="DQ945" s="1">
        <v>0.0</v>
      </c>
      <c r="DV945" s="1">
        <v>0.0</v>
      </c>
      <c r="DW945" s="1">
        <v>0.0</v>
      </c>
      <c r="DY945" s="1">
        <v>0.0</v>
      </c>
    </row>
    <row r="946">
      <c r="A946" s="1" t="s">
        <v>206</v>
      </c>
      <c r="B946" s="1">
        <v>2014.0</v>
      </c>
      <c r="C946" s="1" t="s">
        <v>207</v>
      </c>
      <c r="D946" s="1">
        <v>1.4188639E7</v>
      </c>
      <c r="E946" s="1">
        <v>2.4480827392E10</v>
      </c>
      <c r="G946" s="1">
        <v>0.0</v>
      </c>
      <c r="H946" s="1">
        <v>0.0</v>
      </c>
      <c r="I946" s="1">
        <v>0.0</v>
      </c>
      <c r="J946" s="1">
        <v>0.705</v>
      </c>
      <c r="K946" s="1">
        <v>0.01</v>
      </c>
      <c r="L946" s="1">
        <v>3.333</v>
      </c>
      <c r="N946" s="1">
        <v>633.333</v>
      </c>
      <c r="S946" s="1">
        <v>0.0</v>
      </c>
      <c r="T946" s="1">
        <v>0.0</v>
      </c>
      <c r="V946" s="1">
        <v>0.0</v>
      </c>
      <c r="W946" s="1">
        <v>0.0</v>
      </c>
      <c r="X946" s="1">
        <v>0.0</v>
      </c>
      <c r="Y946" s="1">
        <v>0.0</v>
      </c>
      <c r="AA946" s="1">
        <v>0.3</v>
      </c>
      <c r="AB946" s="1">
        <v>21.144</v>
      </c>
      <c r="AC946" s="1">
        <v>0.3</v>
      </c>
      <c r="AE946" s="1">
        <v>3.935</v>
      </c>
      <c r="AF946" s="1">
        <v>0.158</v>
      </c>
      <c r="AG946" s="1">
        <v>293.204</v>
      </c>
      <c r="AH946" s="1">
        <v>0.17</v>
      </c>
      <c r="AK946" s="1">
        <v>20.439</v>
      </c>
      <c r="AL946" s="1">
        <v>0.29</v>
      </c>
      <c r="AO946" s="1">
        <v>96.667</v>
      </c>
      <c r="AT946" s="1">
        <v>0.0</v>
      </c>
      <c r="AU946" s="1">
        <v>0.0</v>
      </c>
      <c r="AX946" s="1">
        <v>0.0</v>
      </c>
      <c r="AY946" s="1">
        <v>0.0</v>
      </c>
      <c r="AZ946" s="1">
        <v>0.0</v>
      </c>
      <c r="BA946" s="1">
        <v>0.0</v>
      </c>
      <c r="BC946" s="1">
        <v>0.19</v>
      </c>
      <c r="BG946" s="1">
        <v>0.0</v>
      </c>
      <c r="BH946" s="1">
        <v>0.0</v>
      </c>
      <c r="BJ946" s="1">
        <v>0.0</v>
      </c>
      <c r="BO946" s="1">
        <v>0.705</v>
      </c>
      <c r="BP946" s="1">
        <v>0.01</v>
      </c>
      <c r="BR946" s="1">
        <v>3.333</v>
      </c>
      <c r="BT946" s="1">
        <v>0.0</v>
      </c>
      <c r="BU946" s="1">
        <v>0.0</v>
      </c>
      <c r="BW946" s="1">
        <v>0.0</v>
      </c>
      <c r="BX946" s="1">
        <v>0.0</v>
      </c>
      <c r="BY946" s="1">
        <v>0.0</v>
      </c>
      <c r="BZ946" s="1">
        <v>0.0</v>
      </c>
      <c r="CA946" s="1">
        <v>0.0</v>
      </c>
      <c r="CB946" s="1">
        <v>0.0</v>
      </c>
      <c r="CG946" s="1">
        <v>20.439</v>
      </c>
      <c r="CH946" s="1">
        <v>0.29</v>
      </c>
      <c r="CJ946" s="1">
        <v>-2.02</v>
      </c>
      <c r="CK946" s="1">
        <v>-1.118</v>
      </c>
      <c r="CL946" s="1">
        <v>3822.803</v>
      </c>
      <c r="CM946" s="1">
        <v>54.24</v>
      </c>
      <c r="CN946" s="1">
        <v>96.667</v>
      </c>
      <c r="CQ946" s="1">
        <v>0.01</v>
      </c>
      <c r="CR946" s="1">
        <v>0.0</v>
      </c>
      <c r="CU946" s="1">
        <v>0.705</v>
      </c>
      <c r="CV946" s="1">
        <v>0.0</v>
      </c>
      <c r="CX946" s="1">
        <v>3.333</v>
      </c>
      <c r="CY946" s="1">
        <v>0.0</v>
      </c>
      <c r="DA946" s="1">
        <v>21.144</v>
      </c>
      <c r="DB946" s="1">
        <v>4.16</v>
      </c>
      <c r="DF946" s="1">
        <v>0.705</v>
      </c>
      <c r="DG946" s="1">
        <v>0.01</v>
      </c>
      <c r="DI946" s="1">
        <v>3.333</v>
      </c>
      <c r="DN946" s="1">
        <v>0.0</v>
      </c>
      <c r="DO946" s="1">
        <v>0.0</v>
      </c>
      <c r="DQ946" s="1">
        <v>0.0</v>
      </c>
      <c r="DV946" s="1">
        <v>0.0</v>
      </c>
      <c r="DW946" s="1">
        <v>0.0</v>
      </c>
      <c r="DY946" s="1">
        <v>0.0</v>
      </c>
    </row>
    <row r="947">
      <c r="A947" s="1" t="s">
        <v>206</v>
      </c>
      <c r="B947" s="1">
        <v>2015.0</v>
      </c>
      <c r="C947" s="1" t="s">
        <v>207</v>
      </c>
      <c r="D947" s="1">
        <v>1.4647574E7</v>
      </c>
      <c r="E947" s="1">
        <v>2.491413504E10</v>
      </c>
      <c r="G947" s="1">
        <v>0.0</v>
      </c>
      <c r="H947" s="1">
        <v>0.0</v>
      </c>
      <c r="I947" s="1">
        <v>0.0</v>
      </c>
      <c r="J947" s="1">
        <v>0.683</v>
      </c>
      <c r="K947" s="1">
        <v>0.01</v>
      </c>
      <c r="L947" s="1">
        <v>3.333</v>
      </c>
      <c r="N947" s="1">
        <v>633.333</v>
      </c>
      <c r="S947" s="1">
        <v>0.0</v>
      </c>
      <c r="T947" s="1">
        <v>0.0</v>
      </c>
      <c r="V947" s="1">
        <v>0.0</v>
      </c>
      <c r="W947" s="1">
        <v>0.0</v>
      </c>
      <c r="X947" s="1">
        <v>0.0</v>
      </c>
      <c r="Y947" s="1">
        <v>0.0</v>
      </c>
      <c r="AA947" s="1">
        <v>0.3</v>
      </c>
      <c r="AB947" s="1">
        <v>20.481</v>
      </c>
      <c r="AC947" s="1">
        <v>0.3</v>
      </c>
      <c r="AE947" s="1">
        <v>1.394</v>
      </c>
      <c r="AF947" s="1">
        <v>0.058</v>
      </c>
      <c r="AG947" s="1">
        <v>287.978</v>
      </c>
      <c r="AH947" s="1">
        <v>0.169</v>
      </c>
      <c r="AK947" s="1">
        <v>19.799</v>
      </c>
      <c r="AL947" s="1">
        <v>0.29</v>
      </c>
      <c r="AO947" s="1">
        <v>96.667</v>
      </c>
      <c r="AT947" s="1">
        <v>0.0</v>
      </c>
      <c r="AU947" s="1">
        <v>0.0</v>
      </c>
      <c r="AX947" s="1">
        <v>0.0</v>
      </c>
      <c r="AY947" s="1">
        <v>0.0</v>
      </c>
      <c r="AZ947" s="1">
        <v>0.0</v>
      </c>
      <c r="BA947" s="1">
        <v>0.0</v>
      </c>
      <c r="BC947" s="1">
        <v>0.19</v>
      </c>
      <c r="BG947" s="1">
        <v>0.0</v>
      </c>
      <c r="BH947" s="1">
        <v>0.0</v>
      </c>
      <c r="BJ947" s="1">
        <v>0.0</v>
      </c>
      <c r="BO947" s="1">
        <v>0.683</v>
      </c>
      <c r="BP947" s="1">
        <v>0.01</v>
      </c>
      <c r="BR947" s="1">
        <v>3.333</v>
      </c>
      <c r="BT947" s="1">
        <v>0.0</v>
      </c>
      <c r="BU947" s="1">
        <v>0.0</v>
      </c>
      <c r="BW947" s="1">
        <v>0.0</v>
      </c>
      <c r="BX947" s="1">
        <v>0.0</v>
      </c>
      <c r="BY947" s="1">
        <v>0.0</v>
      </c>
      <c r="BZ947" s="1">
        <v>0.0</v>
      </c>
      <c r="CA947" s="1">
        <v>0.0</v>
      </c>
      <c r="CB947" s="1">
        <v>0.0</v>
      </c>
      <c r="CG947" s="1">
        <v>19.799</v>
      </c>
      <c r="CH947" s="1">
        <v>0.29</v>
      </c>
      <c r="CJ947" s="1">
        <v>24.559</v>
      </c>
      <c r="CK947" s="1">
        <v>13.321</v>
      </c>
      <c r="CL947" s="1">
        <v>4612.451</v>
      </c>
      <c r="CM947" s="1">
        <v>67.561</v>
      </c>
      <c r="CN947" s="1">
        <v>96.667</v>
      </c>
      <c r="CQ947" s="1">
        <v>0.01</v>
      </c>
      <c r="CR947" s="1">
        <v>0.0</v>
      </c>
      <c r="CU947" s="1">
        <v>0.683</v>
      </c>
      <c r="CV947" s="1">
        <v>0.0</v>
      </c>
      <c r="CX947" s="1">
        <v>3.333</v>
      </c>
      <c r="CY947" s="1">
        <v>0.0</v>
      </c>
      <c r="DA947" s="1">
        <v>20.481</v>
      </c>
      <c r="DB947" s="1">
        <v>4.218</v>
      </c>
      <c r="DF947" s="1">
        <v>0.683</v>
      </c>
      <c r="DG947" s="1">
        <v>0.01</v>
      </c>
      <c r="DI947" s="1">
        <v>3.333</v>
      </c>
      <c r="DN947" s="1">
        <v>0.0</v>
      </c>
      <c r="DO947" s="1">
        <v>0.0</v>
      </c>
      <c r="DQ947" s="1">
        <v>0.0</v>
      </c>
      <c r="DV947" s="1">
        <v>0.0</v>
      </c>
      <c r="DW947" s="1">
        <v>0.0</v>
      </c>
      <c r="DY947" s="1">
        <v>0.0</v>
      </c>
    </row>
    <row r="948">
      <c r="A948" s="1" t="s">
        <v>206</v>
      </c>
      <c r="B948" s="1">
        <v>2016.0</v>
      </c>
      <c r="C948" s="1" t="s">
        <v>207</v>
      </c>
      <c r="D948" s="1">
        <v>1.5114606E7</v>
      </c>
      <c r="E948" s="1">
        <v>2.3529406464E10</v>
      </c>
      <c r="G948" s="1">
        <v>0.0</v>
      </c>
      <c r="H948" s="1">
        <v>0.0</v>
      </c>
      <c r="I948" s="1">
        <v>0.0</v>
      </c>
      <c r="J948" s="1">
        <v>0.662</v>
      </c>
      <c r="K948" s="1">
        <v>0.01</v>
      </c>
      <c r="L948" s="1">
        <v>3.226</v>
      </c>
      <c r="N948" s="1">
        <v>612.903</v>
      </c>
      <c r="S948" s="1">
        <v>0.0</v>
      </c>
      <c r="T948" s="1">
        <v>0.0</v>
      </c>
      <c r="V948" s="1">
        <v>0.0</v>
      </c>
      <c r="W948" s="1">
        <v>0.0</v>
      </c>
      <c r="X948" s="1">
        <v>0.0</v>
      </c>
      <c r="Y948" s="1">
        <v>0.0</v>
      </c>
      <c r="AA948" s="1">
        <v>0.31</v>
      </c>
      <c r="AB948" s="1">
        <v>20.51</v>
      </c>
      <c r="AC948" s="1">
        <v>0.31</v>
      </c>
      <c r="AE948" s="1">
        <v>-1.231</v>
      </c>
      <c r="AF948" s="1">
        <v>-0.052</v>
      </c>
      <c r="AG948" s="1">
        <v>275.643</v>
      </c>
      <c r="AH948" s="1">
        <v>0.177</v>
      </c>
      <c r="AK948" s="1">
        <v>19.187</v>
      </c>
      <c r="AL948" s="1">
        <v>0.29</v>
      </c>
      <c r="AO948" s="1">
        <v>93.548</v>
      </c>
      <c r="AT948" s="1">
        <v>0.0</v>
      </c>
      <c r="AU948" s="1">
        <v>0.0</v>
      </c>
      <c r="AX948" s="1">
        <v>0.0</v>
      </c>
      <c r="AY948" s="1">
        <v>0.0</v>
      </c>
      <c r="AZ948" s="1">
        <v>0.0</v>
      </c>
      <c r="BA948" s="1">
        <v>0.0</v>
      </c>
      <c r="BC948" s="1">
        <v>0.19</v>
      </c>
      <c r="BG948" s="1">
        <v>0.0</v>
      </c>
      <c r="BH948" s="1">
        <v>0.0</v>
      </c>
      <c r="BJ948" s="1">
        <v>0.0</v>
      </c>
      <c r="BO948" s="1">
        <v>1.323</v>
      </c>
      <c r="BP948" s="1">
        <v>0.02</v>
      </c>
      <c r="BR948" s="1">
        <v>6.452</v>
      </c>
      <c r="BT948" s="1">
        <v>0.0</v>
      </c>
      <c r="BU948" s="1">
        <v>0.0</v>
      </c>
      <c r="BW948" s="1">
        <v>0.0</v>
      </c>
      <c r="BX948" s="1">
        <v>0.0</v>
      </c>
      <c r="BY948" s="1">
        <v>0.0</v>
      </c>
      <c r="BZ948" s="1">
        <v>0.0</v>
      </c>
      <c r="CA948" s="1">
        <v>0.0</v>
      </c>
      <c r="CB948" s="1">
        <v>0.0</v>
      </c>
      <c r="CG948" s="1">
        <v>19.187</v>
      </c>
      <c r="CH948" s="1">
        <v>0.29</v>
      </c>
      <c r="CJ948" s="1">
        <v>5.625</v>
      </c>
      <c r="CK948" s="1">
        <v>3.801</v>
      </c>
      <c r="CL948" s="1">
        <v>4721.38</v>
      </c>
      <c r="CM948" s="1">
        <v>71.362</v>
      </c>
      <c r="CN948" s="1">
        <v>93.548</v>
      </c>
      <c r="CQ948" s="1">
        <v>0.01</v>
      </c>
      <c r="CR948" s="1">
        <v>0.0</v>
      </c>
      <c r="CU948" s="1">
        <v>0.662</v>
      </c>
      <c r="CV948" s="1">
        <v>0.0</v>
      </c>
      <c r="CX948" s="1">
        <v>3.226</v>
      </c>
      <c r="CY948" s="1">
        <v>0.0</v>
      </c>
      <c r="DA948" s="1">
        <v>20.51</v>
      </c>
      <c r="DB948" s="1">
        <v>4.166</v>
      </c>
      <c r="DF948" s="1">
        <v>1.323</v>
      </c>
      <c r="DG948" s="1">
        <v>0.02</v>
      </c>
      <c r="DI948" s="1">
        <v>6.452</v>
      </c>
      <c r="DN948" s="1">
        <v>0.0</v>
      </c>
      <c r="DO948" s="1">
        <v>0.0</v>
      </c>
      <c r="DQ948" s="1">
        <v>0.0</v>
      </c>
      <c r="DV948" s="1">
        <v>0.662</v>
      </c>
      <c r="DW948" s="1">
        <v>0.01</v>
      </c>
      <c r="DY948" s="1">
        <v>3.226</v>
      </c>
    </row>
    <row r="949">
      <c r="A949" s="1" t="s">
        <v>206</v>
      </c>
      <c r="B949" s="1">
        <v>2017.0</v>
      </c>
      <c r="C949" s="1" t="s">
        <v>207</v>
      </c>
      <c r="D949" s="1">
        <v>1.5622715E7</v>
      </c>
      <c r="E949" s="1">
        <v>2.2969403392E10</v>
      </c>
      <c r="G949" s="1">
        <v>0.0</v>
      </c>
      <c r="H949" s="1">
        <v>0.0</v>
      </c>
      <c r="I949" s="1">
        <v>0.0</v>
      </c>
      <c r="J949" s="1">
        <v>0.64</v>
      </c>
      <c r="K949" s="1">
        <v>0.01</v>
      </c>
      <c r="L949" s="1">
        <v>3.125</v>
      </c>
      <c r="N949" s="1">
        <v>625.0</v>
      </c>
      <c r="S949" s="1">
        <v>0.0</v>
      </c>
      <c r="T949" s="1">
        <v>0.0</v>
      </c>
      <c r="Y949" s="1">
        <v>0.0</v>
      </c>
      <c r="AA949" s="1">
        <v>0.32</v>
      </c>
      <c r="AB949" s="1">
        <v>20.483</v>
      </c>
      <c r="AC949" s="1">
        <v>0.32</v>
      </c>
      <c r="AE949" s="1">
        <v>61.209</v>
      </c>
      <c r="AF949" s="1">
        <v>2.55</v>
      </c>
      <c r="AG949" s="1">
        <v>429.909</v>
      </c>
      <c r="AH949" s="1">
        <v>0.292</v>
      </c>
      <c r="AK949" s="1">
        <v>19.203</v>
      </c>
      <c r="AL949" s="1">
        <v>0.3</v>
      </c>
      <c r="AO949" s="1">
        <v>93.75</v>
      </c>
      <c r="AT949" s="1">
        <v>0.0</v>
      </c>
      <c r="AU949" s="1">
        <v>0.0</v>
      </c>
      <c r="BA949" s="1">
        <v>0.0</v>
      </c>
      <c r="BC949" s="1">
        <v>0.2</v>
      </c>
      <c r="BG949" s="1">
        <v>0.0</v>
      </c>
      <c r="BH949" s="1">
        <v>0.0</v>
      </c>
      <c r="BJ949" s="1">
        <v>0.0</v>
      </c>
      <c r="BO949" s="1">
        <v>1.28</v>
      </c>
      <c r="BP949" s="1">
        <v>0.02</v>
      </c>
      <c r="BR949" s="1">
        <v>6.25</v>
      </c>
      <c r="BT949" s="1">
        <v>0.0</v>
      </c>
      <c r="BU949" s="1">
        <v>0.0</v>
      </c>
      <c r="BW949" s="1">
        <v>0.0</v>
      </c>
      <c r="BX949" s="1">
        <v>0.0</v>
      </c>
      <c r="BY949" s="1">
        <v>0.0</v>
      </c>
      <c r="BZ949" s="1">
        <v>0.0</v>
      </c>
      <c r="CA949" s="1">
        <v>0.0</v>
      </c>
      <c r="CB949" s="1">
        <v>0.0</v>
      </c>
      <c r="CG949" s="1">
        <v>19.203</v>
      </c>
      <c r="CH949" s="1">
        <v>0.3</v>
      </c>
      <c r="CJ949" s="1">
        <v>-15.77</v>
      </c>
      <c r="CK949" s="1">
        <v>-11.254</v>
      </c>
      <c r="CL949" s="1">
        <v>3847.492</v>
      </c>
      <c r="CM949" s="1">
        <v>60.108</v>
      </c>
      <c r="CN949" s="1">
        <v>93.75</v>
      </c>
      <c r="CQ949" s="1">
        <v>0.01</v>
      </c>
      <c r="CR949" s="1">
        <v>0.0</v>
      </c>
      <c r="CU949" s="1">
        <v>0.64</v>
      </c>
      <c r="CV949" s="1">
        <v>0.0</v>
      </c>
      <c r="CX949" s="1">
        <v>3.125</v>
      </c>
      <c r="CY949" s="1">
        <v>0.0</v>
      </c>
      <c r="DA949" s="1">
        <v>20.483</v>
      </c>
      <c r="DB949" s="1">
        <v>6.716</v>
      </c>
      <c r="DF949" s="1">
        <v>1.28</v>
      </c>
      <c r="DG949" s="1">
        <v>0.02</v>
      </c>
      <c r="DI949" s="1">
        <v>6.25</v>
      </c>
      <c r="DN949" s="1">
        <v>0.0</v>
      </c>
      <c r="DO949" s="1">
        <v>0.0</v>
      </c>
      <c r="DQ949" s="1">
        <v>0.0</v>
      </c>
      <c r="DV949" s="1">
        <v>0.64</v>
      </c>
      <c r="DW949" s="1">
        <v>0.01</v>
      </c>
      <c r="DY949" s="1">
        <v>3.125</v>
      </c>
    </row>
    <row r="950">
      <c r="A950" s="1" t="s">
        <v>206</v>
      </c>
      <c r="B950" s="1">
        <v>2018.0</v>
      </c>
      <c r="C950" s="1" t="s">
        <v>207</v>
      </c>
      <c r="D950" s="1">
        <v>1.615648E7</v>
      </c>
      <c r="E950" s="1">
        <v>2.3510339584E10</v>
      </c>
      <c r="G950" s="1">
        <v>0.0</v>
      </c>
      <c r="H950" s="1">
        <v>0.0</v>
      </c>
      <c r="I950" s="1">
        <v>0.0</v>
      </c>
      <c r="J950" s="1">
        <v>0.619</v>
      </c>
      <c r="K950" s="1">
        <v>0.01</v>
      </c>
      <c r="L950" s="1">
        <v>2.941</v>
      </c>
      <c r="N950" s="1">
        <v>617.647</v>
      </c>
      <c r="S950" s="1">
        <v>0.0</v>
      </c>
      <c r="T950" s="1">
        <v>0.0</v>
      </c>
      <c r="Y950" s="1">
        <v>0.0</v>
      </c>
      <c r="AA950" s="1">
        <v>0.34</v>
      </c>
      <c r="AB950" s="1">
        <v>21.044</v>
      </c>
      <c r="AC950" s="1">
        <v>0.34</v>
      </c>
      <c r="AE950" s="1">
        <v>2.26</v>
      </c>
      <c r="AF950" s="1">
        <v>0.152</v>
      </c>
      <c r="AG950" s="1">
        <v>425.103</v>
      </c>
      <c r="AH950" s="1">
        <v>0.292</v>
      </c>
      <c r="AK950" s="1">
        <v>19.806</v>
      </c>
      <c r="AL950" s="1">
        <v>0.32</v>
      </c>
      <c r="AO950" s="1">
        <v>94.118</v>
      </c>
      <c r="AT950" s="1">
        <v>0.0</v>
      </c>
      <c r="AU950" s="1">
        <v>0.0</v>
      </c>
      <c r="BA950" s="1">
        <v>0.0</v>
      </c>
      <c r="BC950" s="1">
        <v>0.21</v>
      </c>
      <c r="BG950" s="1">
        <v>0.0</v>
      </c>
      <c r="BH950" s="1">
        <v>0.0</v>
      </c>
      <c r="BJ950" s="1">
        <v>0.0</v>
      </c>
      <c r="BO950" s="1">
        <v>1.238</v>
      </c>
      <c r="BP950" s="1">
        <v>0.02</v>
      </c>
      <c r="BR950" s="1">
        <v>5.882</v>
      </c>
      <c r="BT950" s="1">
        <v>0.0</v>
      </c>
      <c r="BU950" s="1">
        <v>0.0</v>
      </c>
      <c r="BW950" s="1">
        <v>0.0</v>
      </c>
      <c r="BX950" s="1">
        <v>0.0</v>
      </c>
      <c r="BY950" s="1">
        <v>0.0</v>
      </c>
      <c r="BZ950" s="1">
        <v>0.0</v>
      </c>
      <c r="CA950" s="1">
        <v>0.0</v>
      </c>
      <c r="CB950" s="1">
        <v>0.0</v>
      </c>
      <c r="CG950" s="1">
        <v>19.806</v>
      </c>
      <c r="CH950" s="1">
        <v>0.32</v>
      </c>
      <c r="CJ950" s="1">
        <v>17.37</v>
      </c>
      <c r="CK950" s="1">
        <v>10.441</v>
      </c>
      <c r="CL950" s="1">
        <v>4366.601</v>
      </c>
      <c r="CM950" s="1">
        <v>70.549</v>
      </c>
      <c r="CN950" s="1">
        <v>94.118</v>
      </c>
      <c r="CQ950" s="1">
        <v>0.01</v>
      </c>
      <c r="CR950" s="1">
        <v>0.0</v>
      </c>
      <c r="CU950" s="1">
        <v>0.619</v>
      </c>
      <c r="CV950" s="1">
        <v>0.0</v>
      </c>
      <c r="CX950" s="1">
        <v>2.941</v>
      </c>
      <c r="CY950" s="1">
        <v>0.0</v>
      </c>
      <c r="DA950" s="1">
        <v>21.044</v>
      </c>
      <c r="DB950" s="1">
        <v>6.868</v>
      </c>
      <c r="DF950" s="1">
        <v>1.238</v>
      </c>
      <c r="DG950" s="1">
        <v>0.02</v>
      </c>
      <c r="DI950" s="1">
        <v>5.882</v>
      </c>
      <c r="DN950" s="1">
        <v>0.0</v>
      </c>
      <c r="DO950" s="1">
        <v>0.0</v>
      </c>
      <c r="DQ950" s="1">
        <v>0.0</v>
      </c>
      <c r="DV950" s="1">
        <v>0.619</v>
      </c>
      <c r="DW950" s="1">
        <v>0.01</v>
      </c>
      <c r="DY950" s="1">
        <v>2.941</v>
      </c>
    </row>
    <row r="951">
      <c r="A951" s="1" t="s">
        <v>206</v>
      </c>
      <c r="B951" s="1">
        <v>2019.0</v>
      </c>
      <c r="C951" s="1" t="s">
        <v>207</v>
      </c>
      <c r="D951" s="1">
        <v>1.6685179E7</v>
      </c>
      <c r="E951" s="1">
        <v>2.431415296E10</v>
      </c>
      <c r="G951" s="1">
        <v>0.0</v>
      </c>
      <c r="H951" s="1">
        <v>0.0</v>
      </c>
      <c r="I951" s="1">
        <v>0.0</v>
      </c>
      <c r="J951" s="1">
        <v>0.599</v>
      </c>
      <c r="K951" s="1">
        <v>0.01</v>
      </c>
      <c r="L951" s="1">
        <v>2.857</v>
      </c>
      <c r="N951" s="1">
        <v>628.571</v>
      </c>
      <c r="S951" s="1">
        <v>0.0</v>
      </c>
      <c r="T951" s="1">
        <v>0.0</v>
      </c>
      <c r="Y951" s="1">
        <v>0.0</v>
      </c>
      <c r="AA951" s="1">
        <v>0.35</v>
      </c>
      <c r="AB951" s="1">
        <v>20.977</v>
      </c>
      <c r="AC951" s="1">
        <v>0.35</v>
      </c>
      <c r="AE951" s="1">
        <v>2.347</v>
      </c>
      <c r="AF951" s="1">
        <v>0.161</v>
      </c>
      <c r="AG951" s="1">
        <v>421.296</v>
      </c>
      <c r="AH951" s="1">
        <v>0.289</v>
      </c>
      <c r="AK951" s="1">
        <v>19.778</v>
      </c>
      <c r="AL951" s="1">
        <v>0.33</v>
      </c>
      <c r="AO951" s="1">
        <v>94.286</v>
      </c>
      <c r="AT951" s="1">
        <v>0.0</v>
      </c>
      <c r="AU951" s="1">
        <v>0.0</v>
      </c>
      <c r="BA951" s="1">
        <v>0.0</v>
      </c>
      <c r="BC951" s="1">
        <v>0.22</v>
      </c>
      <c r="BG951" s="1">
        <v>0.0</v>
      </c>
      <c r="BH951" s="1">
        <v>0.0</v>
      </c>
      <c r="BJ951" s="1">
        <v>0.0</v>
      </c>
      <c r="BO951" s="1">
        <v>1.199</v>
      </c>
      <c r="BP951" s="1">
        <v>0.02</v>
      </c>
      <c r="BR951" s="1">
        <v>5.714</v>
      </c>
      <c r="BT951" s="1">
        <v>0.0</v>
      </c>
      <c r="BU951" s="1">
        <v>0.0</v>
      </c>
      <c r="BW951" s="1">
        <v>0.0</v>
      </c>
      <c r="BX951" s="1">
        <v>0.0</v>
      </c>
      <c r="BY951" s="1">
        <v>0.0</v>
      </c>
      <c r="BZ951" s="1">
        <v>0.0</v>
      </c>
      <c r="CA951" s="1">
        <v>0.0</v>
      </c>
      <c r="CB951" s="1">
        <v>0.0</v>
      </c>
      <c r="CG951" s="1">
        <v>19.778</v>
      </c>
      <c r="CH951" s="1">
        <v>0.33</v>
      </c>
      <c r="CJ951" s="1">
        <v>9.846</v>
      </c>
      <c r="CK951" s="1">
        <v>6.946</v>
      </c>
      <c r="CL951" s="1">
        <v>4644.539</v>
      </c>
      <c r="CM951" s="1">
        <v>77.495</v>
      </c>
      <c r="CN951" s="1">
        <v>94.286</v>
      </c>
      <c r="CQ951" s="1">
        <v>0.01</v>
      </c>
      <c r="CR951" s="1">
        <v>0.0</v>
      </c>
      <c r="CU951" s="1">
        <v>0.599</v>
      </c>
      <c r="CV951" s="1">
        <v>0.0</v>
      </c>
      <c r="CX951" s="1">
        <v>2.857</v>
      </c>
      <c r="CY951" s="1">
        <v>0.0</v>
      </c>
      <c r="DA951" s="1">
        <v>20.977</v>
      </c>
      <c r="DB951" s="1">
        <v>7.029</v>
      </c>
      <c r="DF951" s="1">
        <v>1.199</v>
      </c>
      <c r="DG951" s="1">
        <v>0.02</v>
      </c>
      <c r="DI951" s="1">
        <v>5.714</v>
      </c>
      <c r="DN951" s="1">
        <v>0.0</v>
      </c>
      <c r="DO951" s="1">
        <v>0.0</v>
      </c>
      <c r="DQ951" s="1">
        <v>0.0</v>
      </c>
      <c r="DV951" s="1">
        <v>0.599</v>
      </c>
      <c r="DW951" s="1">
        <v>0.01</v>
      </c>
      <c r="DY951" s="1">
        <v>2.857</v>
      </c>
    </row>
    <row r="952">
      <c r="A952" s="1" t="s">
        <v>206</v>
      </c>
      <c r="B952" s="1">
        <v>2020.0</v>
      </c>
      <c r="C952" s="1" t="s">
        <v>207</v>
      </c>
      <c r="D952" s="1">
        <v>1.7224636E7</v>
      </c>
      <c r="E952" s="1">
        <v>2.3793344512E10</v>
      </c>
      <c r="G952" s="1">
        <v>0.0</v>
      </c>
      <c r="H952" s="1">
        <v>0.0</v>
      </c>
      <c r="I952" s="1">
        <v>0.0</v>
      </c>
      <c r="J952" s="1">
        <v>0.581</v>
      </c>
      <c r="K952" s="1">
        <v>0.01</v>
      </c>
      <c r="L952" s="1">
        <v>2.857</v>
      </c>
      <c r="N952" s="1">
        <v>628.571</v>
      </c>
      <c r="S952" s="1">
        <v>0.0</v>
      </c>
      <c r="T952" s="1">
        <v>0.0</v>
      </c>
      <c r="Y952" s="1">
        <v>0.0</v>
      </c>
      <c r="AA952" s="1">
        <v>0.35</v>
      </c>
      <c r="AB952" s="1">
        <v>20.32</v>
      </c>
      <c r="AC952" s="1">
        <v>0.35</v>
      </c>
      <c r="AE952" s="1">
        <v>5.289</v>
      </c>
      <c r="AF952" s="1">
        <v>0.372</v>
      </c>
      <c r="AG952" s="1">
        <v>429.684</v>
      </c>
      <c r="AH952" s="1">
        <v>0.311</v>
      </c>
      <c r="AK952" s="1">
        <v>19.159</v>
      </c>
      <c r="AL952" s="1">
        <v>0.33</v>
      </c>
      <c r="AO952" s="1">
        <v>94.286</v>
      </c>
      <c r="AT952" s="1">
        <v>0.0</v>
      </c>
      <c r="AU952" s="1">
        <v>0.0</v>
      </c>
      <c r="BA952" s="1">
        <v>0.0</v>
      </c>
      <c r="BC952" s="1">
        <v>0.22</v>
      </c>
      <c r="BG952" s="1">
        <v>0.0</v>
      </c>
      <c r="BH952" s="1">
        <v>0.0</v>
      </c>
      <c r="BJ952" s="1">
        <v>0.0</v>
      </c>
      <c r="BO952" s="1">
        <v>1.161</v>
      </c>
      <c r="BP952" s="1">
        <v>0.02</v>
      </c>
      <c r="BR952" s="1">
        <v>5.714</v>
      </c>
      <c r="BT952" s="1">
        <v>0.0</v>
      </c>
      <c r="BU952" s="1">
        <v>0.0</v>
      </c>
      <c r="BW952" s="1">
        <v>0.0</v>
      </c>
      <c r="BX952" s="1">
        <v>0.0</v>
      </c>
      <c r="BY952" s="1">
        <v>0.0</v>
      </c>
      <c r="BZ952" s="1">
        <v>0.0</v>
      </c>
      <c r="CA952" s="1">
        <v>0.0</v>
      </c>
      <c r="CB952" s="1">
        <v>0.0</v>
      </c>
      <c r="CG952" s="1">
        <v>19.159</v>
      </c>
      <c r="CH952" s="1">
        <v>0.33</v>
      </c>
      <c r="CJ952" s="1">
        <v>-0.218</v>
      </c>
      <c r="CK952" s="1">
        <v>-0.169</v>
      </c>
      <c r="CL952" s="1">
        <v>4489.268</v>
      </c>
      <c r="CM952" s="1">
        <v>77.326</v>
      </c>
      <c r="CN952" s="1">
        <v>94.286</v>
      </c>
      <c r="CQ952" s="1">
        <v>0.01</v>
      </c>
      <c r="CR952" s="1">
        <v>0.0</v>
      </c>
      <c r="CU952" s="1">
        <v>0.581</v>
      </c>
      <c r="CV952" s="1">
        <v>0.0</v>
      </c>
      <c r="CX952" s="1">
        <v>2.857</v>
      </c>
      <c r="CY952" s="1">
        <v>0.0</v>
      </c>
      <c r="DA952" s="1">
        <v>20.32</v>
      </c>
      <c r="DB952" s="1">
        <v>7.401</v>
      </c>
      <c r="DF952" s="1">
        <v>1.161</v>
      </c>
      <c r="DG952" s="1">
        <v>0.02</v>
      </c>
      <c r="DI952" s="1">
        <v>5.714</v>
      </c>
      <c r="DN952" s="1">
        <v>0.0</v>
      </c>
      <c r="DO952" s="1">
        <v>0.0</v>
      </c>
      <c r="DQ952" s="1">
        <v>0.0</v>
      </c>
      <c r="DV952" s="1">
        <v>0.581</v>
      </c>
      <c r="DW952" s="1">
        <v>0.01</v>
      </c>
      <c r="DY952" s="1">
        <v>2.857</v>
      </c>
    </row>
    <row r="953">
      <c r="A953" s="1" t="s">
        <v>206</v>
      </c>
      <c r="B953" s="1">
        <v>2021.0</v>
      </c>
      <c r="C953" s="1" t="s">
        <v>207</v>
      </c>
      <c r="D953" s="1">
        <v>1.7828225E7</v>
      </c>
      <c r="E953" s="1">
        <v>2.3531147264E10</v>
      </c>
      <c r="G953" s="1">
        <v>0.0</v>
      </c>
      <c r="H953" s="1">
        <v>0.0</v>
      </c>
      <c r="I953" s="1">
        <v>0.0</v>
      </c>
      <c r="J953" s="1">
        <v>0.561</v>
      </c>
      <c r="K953" s="1">
        <v>0.01</v>
      </c>
      <c r="L953" s="1">
        <v>2.326</v>
      </c>
      <c r="N953" s="1">
        <v>627.907</v>
      </c>
      <c r="S953" s="1">
        <v>0.0</v>
      </c>
      <c r="T953" s="1">
        <v>0.0</v>
      </c>
      <c r="Y953" s="1">
        <v>0.0</v>
      </c>
      <c r="AA953" s="1">
        <v>0.43</v>
      </c>
      <c r="AB953" s="1">
        <v>24.119</v>
      </c>
      <c r="AC953" s="1">
        <v>0.43</v>
      </c>
      <c r="AE953" s="1">
        <v>11.43</v>
      </c>
      <c r="AF953" s="1">
        <v>0.846</v>
      </c>
      <c r="AG953" s="1">
        <v>462.587</v>
      </c>
      <c r="AH953" s="1">
        <v>0.35</v>
      </c>
      <c r="AK953" s="1">
        <v>22.997</v>
      </c>
      <c r="AL953" s="1">
        <v>0.41</v>
      </c>
      <c r="AO953" s="1">
        <v>95.349</v>
      </c>
      <c r="AT953" s="1">
        <v>0.0</v>
      </c>
      <c r="AU953" s="1">
        <v>0.0</v>
      </c>
      <c r="BA953" s="1">
        <v>0.0</v>
      </c>
      <c r="BC953" s="1">
        <v>0.27</v>
      </c>
      <c r="BG953" s="1">
        <v>0.0</v>
      </c>
      <c r="BH953" s="1">
        <v>0.0</v>
      </c>
      <c r="BJ953" s="1">
        <v>0.0</v>
      </c>
      <c r="BO953" s="1">
        <v>1.122</v>
      </c>
      <c r="BP953" s="1">
        <v>0.02</v>
      </c>
      <c r="BR953" s="1">
        <v>4.651</v>
      </c>
      <c r="BT953" s="1">
        <v>0.0</v>
      </c>
      <c r="BU953" s="1">
        <v>0.0</v>
      </c>
      <c r="BW953" s="1">
        <v>0.0</v>
      </c>
      <c r="BX953" s="1">
        <v>0.0</v>
      </c>
      <c r="BY953" s="1">
        <v>0.0</v>
      </c>
      <c r="BZ953" s="1">
        <v>0.0</v>
      </c>
      <c r="CA953" s="1">
        <v>0.0</v>
      </c>
      <c r="CB953" s="1">
        <v>0.0</v>
      </c>
      <c r="CG953" s="1">
        <v>22.997</v>
      </c>
      <c r="CH953" s="1">
        <v>0.41</v>
      </c>
      <c r="CJ953" s="1">
        <v>-7.991</v>
      </c>
      <c r="CK953" s="1">
        <v>-6.179</v>
      </c>
      <c r="CL953" s="1">
        <v>3990.68</v>
      </c>
      <c r="CM953" s="1">
        <v>71.147</v>
      </c>
      <c r="CN953" s="1">
        <v>95.349</v>
      </c>
      <c r="CQ953" s="1">
        <v>0.01</v>
      </c>
      <c r="CR953" s="1">
        <v>0.0</v>
      </c>
      <c r="CU953" s="1">
        <v>0.561</v>
      </c>
      <c r="CV953" s="1">
        <v>0.0</v>
      </c>
      <c r="CX953" s="1">
        <v>2.326</v>
      </c>
      <c r="CY953" s="1">
        <v>0.0</v>
      </c>
      <c r="DA953" s="1">
        <v>24.119</v>
      </c>
      <c r="DB953" s="1">
        <v>8.247</v>
      </c>
      <c r="DF953" s="1">
        <v>1.122</v>
      </c>
      <c r="DG953" s="1">
        <v>0.02</v>
      </c>
      <c r="DI953" s="1">
        <v>4.651</v>
      </c>
      <c r="DN953" s="1">
        <v>0.0</v>
      </c>
      <c r="DO953" s="1">
        <v>0.0</v>
      </c>
      <c r="DQ953" s="1">
        <v>0.0</v>
      </c>
      <c r="DV953" s="1">
        <v>0.561</v>
      </c>
      <c r="DW953" s="1">
        <v>0.01</v>
      </c>
      <c r="DY953" s="1">
        <v>2.326</v>
      </c>
    </row>
    <row r="954">
      <c r="A954" s="1" t="s">
        <v>206</v>
      </c>
      <c r="B954" s="1">
        <v>2022.0</v>
      </c>
      <c r="C954" s="1" t="s">
        <v>207</v>
      </c>
      <c r="D954" s="1">
        <v>1.845527E7</v>
      </c>
      <c r="E954" s="1">
        <v>2.4118011904E10</v>
      </c>
      <c r="G954" s="1">
        <v>0.0</v>
      </c>
      <c r="H954" s="1">
        <v>0.0</v>
      </c>
      <c r="I954" s="1">
        <v>0.0</v>
      </c>
      <c r="J954" s="1">
        <v>0.542</v>
      </c>
      <c r="K954" s="1">
        <v>0.01</v>
      </c>
      <c r="L954" s="1">
        <v>2.564</v>
      </c>
      <c r="N954" s="1">
        <v>615.385</v>
      </c>
      <c r="S954" s="1">
        <v>0.0</v>
      </c>
      <c r="T954" s="1">
        <v>0.0</v>
      </c>
      <c r="Y954" s="1">
        <v>0.0</v>
      </c>
      <c r="AA954" s="1">
        <v>0.39</v>
      </c>
      <c r="AB954" s="1">
        <v>21.132</v>
      </c>
      <c r="AC954" s="1">
        <v>0.39</v>
      </c>
      <c r="AE954" s="1">
        <v>0.269</v>
      </c>
      <c r="AF954" s="1">
        <v>0.022</v>
      </c>
      <c r="AG954" s="1">
        <v>448.07</v>
      </c>
      <c r="AH954" s="1">
        <v>0.343</v>
      </c>
      <c r="AK954" s="1">
        <v>20.048</v>
      </c>
      <c r="AL954" s="1">
        <v>0.37</v>
      </c>
      <c r="AO954" s="1">
        <v>94.872</v>
      </c>
      <c r="AT954" s="1">
        <v>0.0</v>
      </c>
      <c r="AU954" s="1">
        <v>0.0</v>
      </c>
      <c r="BA954" s="1">
        <v>0.0</v>
      </c>
      <c r="BC954" s="1">
        <v>0.24</v>
      </c>
      <c r="BG954" s="1">
        <v>0.0</v>
      </c>
      <c r="BH954" s="1">
        <v>0.0</v>
      </c>
      <c r="BJ954" s="1">
        <v>0.0</v>
      </c>
      <c r="BO954" s="1">
        <v>1.084</v>
      </c>
      <c r="BP954" s="1">
        <v>0.02</v>
      </c>
      <c r="BR954" s="1">
        <v>5.128</v>
      </c>
      <c r="BT954" s="1">
        <v>0.0</v>
      </c>
      <c r="BU954" s="1">
        <v>0.0</v>
      </c>
      <c r="BW954" s="1">
        <v>0.0</v>
      </c>
      <c r="BX954" s="1">
        <v>0.0</v>
      </c>
      <c r="BY954" s="1">
        <v>0.0</v>
      </c>
      <c r="BZ954" s="1">
        <v>0.0</v>
      </c>
      <c r="CA954" s="1">
        <v>0.0</v>
      </c>
      <c r="CB954" s="1">
        <v>0.0</v>
      </c>
      <c r="CG954" s="1">
        <v>20.048</v>
      </c>
      <c r="CH954" s="1">
        <v>0.37</v>
      </c>
      <c r="CJ954" s="1">
        <v>6.23</v>
      </c>
      <c r="CK954" s="1">
        <v>4.432</v>
      </c>
      <c r="CL954" s="1">
        <v>4095.266</v>
      </c>
      <c r="CM954" s="1">
        <v>75.579</v>
      </c>
      <c r="CN954" s="1">
        <v>94.872</v>
      </c>
      <c r="CQ954" s="1">
        <v>0.01</v>
      </c>
      <c r="CR954" s="1">
        <v>0.0</v>
      </c>
      <c r="CU954" s="1">
        <v>0.542</v>
      </c>
      <c r="CV954" s="1">
        <v>0.0</v>
      </c>
      <c r="CX954" s="1">
        <v>2.564</v>
      </c>
      <c r="CY954" s="1">
        <v>0.0</v>
      </c>
      <c r="DA954" s="1">
        <v>21.132</v>
      </c>
      <c r="DB954" s="1">
        <v>8.269</v>
      </c>
      <c r="DF954" s="1">
        <v>1.084</v>
      </c>
      <c r="DG954" s="1">
        <v>0.02</v>
      </c>
      <c r="DI954" s="1">
        <v>5.128</v>
      </c>
      <c r="DN954" s="1">
        <v>0.0</v>
      </c>
      <c r="DO954" s="1">
        <v>0.0</v>
      </c>
      <c r="DQ954" s="1">
        <v>0.0</v>
      </c>
      <c r="DV954" s="1">
        <v>0.542</v>
      </c>
      <c r="DW954" s="1">
        <v>0.01</v>
      </c>
      <c r="DY954" s="1">
        <v>2.564</v>
      </c>
    </row>
    <row r="955">
      <c r="A955" s="1" t="s">
        <v>206</v>
      </c>
      <c r="B955" s="1">
        <v>2023.0</v>
      </c>
      <c r="C955" s="1" t="s">
        <v>207</v>
      </c>
      <c r="D955" s="1">
        <v>1.9319025E7</v>
      </c>
      <c r="G955" s="1">
        <v>0.0</v>
      </c>
      <c r="H955" s="1">
        <v>0.0</v>
      </c>
      <c r="I955" s="1">
        <v>0.0</v>
      </c>
      <c r="AE955" s="1">
        <v>2.817</v>
      </c>
      <c r="AF955" s="1">
        <v>0.233</v>
      </c>
      <c r="AG955" s="1">
        <v>440.094</v>
      </c>
      <c r="BW955" s="1">
        <v>0.0</v>
      </c>
      <c r="BX955" s="1">
        <v>0.0</v>
      </c>
      <c r="BY955" s="1">
        <v>0.0</v>
      </c>
      <c r="BZ955" s="1">
        <v>0.0</v>
      </c>
      <c r="CA955" s="1">
        <v>0.0</v>
      </c>
      <c r="CJ955" s="1">
        <v>8.181</v>
      </c>
      <c r="CK955" s="1">
        <v>6.183</v>
      </c>
      <c r="CL955" s="1">
        <v>4232.225</v>
      </c>
      <c r="CM955" s="1">
        <v>81.762</v>
      </c>
      <c r="DB955" s="1">
        <v>8.502</v>
      </c>
    </row>
    <row r="956">
      <c r="A956" s="1" t="s">
        <v>206</v>
      </c>
      <c r="B956" s="1">
        <v>2024.0</v>
      </c>
      <c r="C956" s="1" t="s">
        <v>207</v>
      </c>
      <c r="D956" s="1">
        <v>2.0299084E7</v>
      </c>
      <c r="G956" s="1">
        <v>0.0</v>
      </c>
      <c r="H956" s="1">
        <v>0.0</v>
      </c>
      <c r="I956" s="1">
        <v>0.0</v>
      </c>
      <c r="BW956" s="1">
        <v>0.0</v>
      </c>
      <c r="BX956" s="1">
        <v>0.0</v>
      </c>
      <c r="BY956" s="1">
        <v>0.0</v>
      </c>
      <c r="BZ956" s="1">
        <v>0.0</v>
      </c>
      <c r="CA956" s="1">
        <v>0.0</v>
      </c>
      <c r="CJ956" s="1">
        <v>-4.117</v>
      </c>
      <c r="CK956" s="1">
        <v>-3.366</v>
      </c>
      <c r="CL956" s="1">
        <v>3862.07</v>
      </c>
      <c r="CM956" s="1">
        <v>78.396</v>
      </c>
    </row>
    <row r="957">
      <c r="A957" s="1" t="s">
        <v>208</v>
      </c>
      <c r="B957" s="1">
        <v>2000.0</v>
      </c>
      <c r="C957" s="1" t="s">
        <v>209</v>
      </c>
      <c r="D957" s="1">
        <v>1.550358E7</v>
      </c>
      <c r="E957" s="1">
        <v>2.333405184E11</v>
      </c>
      <c r="G957" s="1">
        <v>0.0</v>
      </c>
      <c r="H957" s="1">
        <v>0.0</v>
      </c>
      <c r="I957" s="1">
        <v>0.0</v>
      </c>
      <c r="J957" s="1">
        <v>60.631</v>
      </c>
      <c r="K957" s="1">
        <v>0.94</v>
      </c>
      <c r="L957" s="1">
        <v>2.286</v>
      </c>
      <c r="M957" s="1">
        <v>0.0</v>
      </c>
      <c r="N957" s="1">
        <v>388.132</v>
      </c>
      <c r="O957" s="1">
        <v>-22.723</v>
      </c>
      <c r="P957" s="1">
        <v>-10.987</v>
      </c>
      <c r="Q957" s="1">
        <v>2410.005</v>
      </c>
      <c r="R957" s="1">
        <v>37.364</v>
      </c>
      <c r="S957" s="1">
        <v>546.325</v>
      </c>
      <c r="T957" s="1">
        <v>8.47</v>
      </c>
      <c r="U957" s="1">
        <v>-24.536</v>
      </c>
      <c r="V957" s="1">
        <v>-0.61</v>
      </c>
      <c r="W957" s="1">
        <v>121.009</v>
      </c>
      <c r="X957" s="1">
        <v>1.876</v>
      </c>
      <c r="Y957" s="1">
        <v>20.598</v>
      </c>
      <c r="Z957" s="1">
        <v>12.296</v>
      </c>
      <c r="AA957" s="1">
        <v>42.31</v>
      </c>
      <c r="AB957" s="1">
        <v>2729.047</v>
      </c>
      <c r="AC957" s="1">
        <v>41.12</v>
      </c>
      <c r="AD957" s="1">
        <v>15.397</v>
      </c>
      <c r="AE957" s="1">
        <v>4.87</v>
      </c>
      <c r="AF957" s="1">
        <v>14.276</v>
      </c>
      <c r="AG957" s="1">
        <v>19827.115</v>
      </c>
      <c r="AH957" s="1">
        <v>1.317</v>
      </c>
      <c r="AI957" s="1">
        <v>-0.709</v>
      </c>
      <c r="AJ957" s="1">
        <v>-1.76</v>
      </c>
      <c r="AK957" s="1">
        <v>1330.66</v>
      </c>
      <c r="AL957" s="1">
        <v>20.63</v>
      </c>
      <c r="AM957" s="1">
        <v>15904.691</v>
      </c>
      <c r="AN957" s="1">
        <v>246.58</v>
      </c>
      <c r="AO957" s="1">
        <v>50.17</v>
      </c>
      <c r="AP957" s="1">
        <v>81.144</v>
      </c>
      <c r="AQ957" s="1">
        <v>29.105</v>
      </c>
      <c r="AR957" s="1">
        <v>15.812</v>
      </c>
      <c r="AS957" s="1">
        <v>70.141</v>
      </c>
      <c r="AT957" s="1">
        <v>674.038</v>
      </c>
      <c r="AU957" s="1">
        <v>10.45</v>
      </c>
      <c r="AV957" s="1">
        <v>4524.15</v>
      </c>
      <c r="AW957" s="1">
        <v>-5.0</v>
      </c>
      <c r="AX957" s="1">
        <v>-0.653</v>
      </c>
      <c r="AY957" s="1">
        <v>799.796</v>
      </c>
      <c r="AZ957" s="1">
        <v>12.4</v>
      </c>
      <c r="BA957" s="1">
        <v>25.413</v>
      </c>
      <c r="BB957" s="1">
        <v>23.082</v>
      </c>
      <c r="BC957" s="1">
        <v>15.96</v>
      </c>
      <c r="BD957" s="1">
        <v>40.539</v>
      </c>
      <c r="BE957" s="1">
        <v>15.289</v>
      </c>
      <c r="BF957" s="1">
        <v>53.003</v>
      </c>
      <c r="BG957" s="1">
        <v>1260.999</v>
      </c>
      <c r="BH957" s="1">
        <v>19.55</v>
      </c>
      <c r="BI957" s="1">
        <v>3418.744</v>
      </c>
      <c r="BJ957" s="1">
        <v>47.544</v>
      </c>
      <c r="BK957" s="1">
        <v>17.442</v>
      </c>
      <c r="BL957" s="1">
        <v>36.128</v>
      </c>
      <c r="BM957" s="1">
        <v>15.055</v>
      </c>
      <c r="BN957" s="1">
        <v>57.3</v>
      </c>
      <c r="BO957" s="1">
        <v>1321.63</v>
      </c>
      <c r="BP957" s="1">
        <v>20.49</v>
      </c>
      <c r="BQ957" s="1">
        <v>3695.898</v>
      </c>
      <c r="BR957" s="1">
        <v>49.83</v>
      </c>
      <c r="BS957" s="1">
        <v>18.856</v>
      </c>
      <c r="BT957" s="1">
        <v>1.19</v>
      </c>
      <c r="BU957" s="1">
        <v>2.813</v>
      </c>
      <c r="BW957" s="1">
        <v>0.0</v>
      </c>
      <c r="BX957" s="1">
        <v>0.0</v>
      </c>
      <c r="BY957" s="1">
        <v>0.0</v>
      </c>
      <c r="BZ957" s="1">
        <v>0.0</v>
      </c>
      <c r="CA957" s="1">
        <v>0.0</v>
      </c>
      <c r="CB957" s="1">
        <v>0.0</v>
      </c>
      <c r="CC957" s="1">
        <v>0.0</v>
      </c>
      <c r="CD957" s="1">
        <v>-4.521</v>
      </c>
      <c r="CE957" s="1">
        <v>-6.585</v>
      </c>
      <c r="CF957" s="1">
        <v>139.075</v>
      </c>
      <c r="CG957" s="1">
        <v>110.297</v>
      </c>
      <c r="CH957" s="1">
        <v>1.71</v>
      </c>
      <c r="CI957" s="1">
        <v>8970.536</v>
      </c>
      <c r="CJ957" s="1">
        <v>-12.436</v>
      </c>
      <c r="CK957" s="1">
        <v>-0.855</v>
      </c>
      <c r="CL957" s="1">
        <v>388.161</v>
      </c>
      <c r="CM957" s="1">
        <v>6.018</v>
      </c>
      <c r="CN957" s="1">
        <v>4.159</v>
      </c>
      <c r="CO957" s="1">
        <v>45.767</v>
      </c>
      <c r="CP957" s="1">
        <v>4.297</v>
      </c>
      <c r="CQ957" s="1">
        <v>0.94</v>
      </c>
      <c r="CR957" s="1">
        <v>0.0</v>
      </c>
      <c r="CS957" s="1">
        <v>-5.172</v>
      </c>
      <c r="CT957" s="1">
        <v>-0.234</v>
      </c>
      <c r="CU957" s="1">
        <v>60.631</v>
      </c>
      <c r="CV957" s="1">
        <v>0.0</v>
      </c>
      <c r="CW957" s="1">
        <v>277.154</v>
      </c>
      <c r="CX957" s="1">
        <v>2.286</v>
      </c>
      <c r="CY957" s="1">
        <v>0.0</v>
      </c>
      <c r="CZ957" s="1">
        <v>1.414</v>
      </c>
      <c r="DA957" s="1">
        <v>2652.291</v>
      </c>
      <c r="DB957" s="1">
        <v>307.391</v>
      </c>
      <c r="DC957" s="1">
        <v>36.128</v>
      </c>
      <c r="DD957" s="1">
        <v>15.055</v>
      </c>
      <c r="DE957" s="1">
        <v>57.3</v>
      </c>
      <c r="DF957" s="1">
        <v>1321.63</v>
      </c>
      <c r="DG957" s="1">
        <v>20.49</v>
      </c>
      <c r="DH957" s="1">
        <v>3695.898</v>
      </c>
      <c r="DI957" s="1">
        <v>49.83</v>
      </c>
      <c r="DJ957" s="1">
        <v>18.856</v>
      </c>
      <c r="DL957" s="1">
        <v>0.0</v>
      </c>
      <c r="DM957" s="1">
        <v>0.0</v>
      </c>
      <c r="DN957" s="1">
        <v>0.0</v>
      </c>
      <c r="DO957" s="1">
        <v>0.0</v>
      </c>
      <c r="DP957" s="1">
        <v>0.0</v>
      </c>
      <c r="DQ957" s="1">
        <v>0.0</v>
      </c>
      <c r="DR957" s="1">
        <v>0.0</v>
      </c>
      <c r="DT957" s="1">
        <v>0.0</v>
      </c>
      <c r="DU957" s="1">
        <v>0.0</v>
      </c>
      <c r="DV957" s="1">
        <v>0.0</v>
      </c>
      <c r="DW957" s="1">
        <v>0.0</v>
      </c>
      <c r="DX957" s="1">
        <v>0.0</v>
      </c>
      <c r="DY957" s="1">
        <v>0.0</v>
      </c>
      <c r="DZ957" s="1">
        <v>0.0</v>
      </c>
    </row>
    <row r="958">
      <c r="A958" s="1" t="s">
        <v>208</v>
      </c>
      <c r="B958" s="1">
        <v>2001.0</v>
      </c>
      <c r="C958" s="1" t="s">
        <v>209</v>
      </c>
      <c r="D958" s="1">
        <v>1.5683809E7</v>
      </c>
      <c r="E958" s="1">
        <v>2.39642804224E11</v>
      </c>
      <c r="G958" s="1">
        <v>0.0</v>
      </c>
      <c r="H958" s="1">
        <v>0.0</v>
      </c>
      <c r="I958" s="1">
        <v>0.0</v>
      </c>
      <c r="J958" s="1">
        <v>131.983</v>
      </c>
      <c r="K958" s="1">
        <v>2.07</v>
      </c>
      <c r="L958" s="1">
        <v>4.891</v>
      </c>
      <c r="M958" s="1">
        <v>0.0</v>
      </c>
      <c r="N958" s="1">
        <v>336.484</v>
      </c>
      <c r="O958" s="1">
        <v>-21.543</v>
      </c>
      <c r="P958" s="1">
        <v>-8.049</v>
      </c>
      <c r="Q958" s="1">
        <v>1869.098</v>
      </c>
      <c r="R958" s="1">
        <v>29.315</v>
      </c>
      <c r="S958" s="1">
        <v>308.599</v>
      </c>
      <c r="T958" s="1">
        <v>4.84</v>
      </c>
      <c r="U958" s="1">
        <v>57.377</v>
      </c>
      <c r="V958" s="1">
        <v>1.076</v>
      </c>
      <c r="W958" s="1">
        <v>188.252</v>
      </c>
      <c r="X958" s="1">
        <v>2.953</v>
      </c>
      <c r="Y958" s="1">
        <v>11.437</v>
      </c>
      <c r="Z958" s="1">
        <v>9.474</v>
      </c>
      <c r="AA958" s="1">
        <v>43.71</v>
      </c>
      <c r="AB958" s="1">
        <v>2786.95</v>
      </c>
      <c r="AC958" s="1">
        <v>42.32</v>
      </c>
      <c r="AD958" s="1">
        <v>15.842</v>
      </c>
      <c r="AE958" s="1">
        <v>1.937</v>
      </c>
      <c r="AF958" s="1">
        <v>5.954</v>
      </c>
      <c r="AG958" s="1">
        <v>19978.879</v>
      </c>
      <c r="AH958" s="1">
        <v>1.308</v>
      </c>
      <c r="AI958" s="1">
        <v>-0.94</v>
      </c>
      <c r="AJ958" s="1">
        <v>-2.319</v>
      </c>
      <c r="AK958" s="1">
        <v>1240.132</v>
      </c>
      <c r="AL958" s="1">
        <v>19.45</v>
      </c>
      <c r="AM958" s="1">
        <v>15574.063</v>
      </c>
      <c r="AN958" s="1">
        <v>244.261</v>
      </c>
      <c r="AO958" s="1">
        <v>45.959</v>
      </c>
      <c r="AP958" s="1">
        <v>78.939</v>
      </c>
      <c r="AQ958" s="1">
        <v>13.346</v>
      </c>
      <c r="AR958" s="1">
        <v>9.361</v>
      </c>
      <c r="AS958" s="1">
        <v>79.502</v>
      </c>
      <c r="AT958" s="1">
        <v>850.559</v>
      </c>
      <c r="AU958" s="1">
        <v>13.34</v>
      </c>
      <c r="AV958" s="1">
        <v>5069.019</v>
      </c>
      <c r="AW958" s="1">
        <v>5.263</v>
      </c>
      <c r="AX958" s="1">
        <v>0.653</v>
      </c>
      <c r="AY958" s="1">
        <v>832.216</v>
      </c>
      <c r="AZ958" s="1">
        <v>13.052</v>
      </c>
      <c r="BA958" s="1">
        <v>31.522</v>
      </c>
      <c r="BB958" s="1">
        <v>25.693</v>
      </c>
      <c r="BC958" s="1">
        <v>14.24</v>
      </c>
      <c r="BD958" s="1">
        <v>13.621</v>
      </c>
      <c r="BE958" s="1">
        <v>6.887</v>
      </c>
      <c r="BF958" s="1">
        <v>59.89</v>
      </c>
      <c r="BG958" s="1">
        <v>1325.571</v>
      </c>
      <c r="BH958" s="1">
        <v>20.79</v>
      </c>
      <c r="BI958" s="1">
        <v>3818.556</v>
      </c>
      <c r="BJ958" s="1">
        <v>49.126</v>
      </c>
      <c r="BK958" s="1">
        <v>19.355</v>
      </c>
      <c r="BL958" s="1">
        <v>14.245</v>
      </c>
      <c r="BM958" s="1">
        <v>7.869</v>
      </c>
      <c r="BN958" s="1">
        <v>65.168</v>
      </c>
      <c r="BO958" s="1">
        <v>1458.192</v>
      </c>
      <c r="BP958" s="1">
        <v>22.87</v>
      </c>
      <c r="BQ958" s="1">
        <v>4155.127</v>
      </c>
      <c r="BR958" s="1">
        <v>54.041</v>
      </c>
      <c r="BS958" s="1">
        <v>21.061</v>
      </c>
      <c r="BT958" s="1">
        <v>1.39</v>
      </c>
      <c r="BU958" s="1">
        <v>3.18</v>
      </c>
      <c r="BW958" s="1">
        <v>0.0</v>
      </c>
      <c r="BX958" s="1">
        <v>0.0</v>
      </c>
      <c r="BY958" s="1">
        <v>0.0</v>
      </c>
      <c r="BZ958" s="1">
        <v>0.0</v>
      </c>
      <c r="CA958" s="1">
        <v>0.0</v>
      </c>
      <c r="CB958" s="1">
        <v>0.0</v>
      </c>
      <c r="CC958" s="1">
        <v>0.0</v>
      </c>
      <c r="CD958" s="1">
        <v>-2.611</v>
      </c>
      <c r="CE958" s="1">
        <v>-3.631</v>
      </c>
      <c r="CF958" s="1">
        <v>135.445</v>
      </c>
      <c r="CG958" s="1">
        <v>80.975</v>
      </c>
      <c r="CH958" s="1">
        <v>1.27</v>
      </c>
      <c r="CI958" s="1">
        <v>8635.946</v>
      </c>
      <c r="CJ958" s="1">
        <v>5.61</v>
      </c>
      <c r="CK958" s="1">
        <v>0.338</v>
      </c>
      <c r="CL958" s="1">
        <v>405.227</v>
      </c>
      <c r="CM958" s="1">
        <v>6.356</v>
      </c>
      <c r="CN958" s="1">
        <v>3.001</v>
      </c>
      <c r="CO958" s="1">
        <v>43.772</v>
      </c>
      <c r="CP958" s="1">
        <v>5.259</v>
      </c>
      <c r="CQ958" s="1">
        <v>2.07</v>
      </c>
      <c r="CR958" s="1">
        <v>0.0</v>
      </c>
      <c r="CS958" s="1">
        <v>22.4</v>
      </c>
      <c r="CT958" s="1">
        <v>0.963</v>
      </c>
      <c r="CU958" s="1">
        <v>131.983</v>
      </c>
      <c r="CV958" s="1">
        <v>0.0</v>
      </c>
      <c r="CW958" s="1">
        <v>335.338</v>
      </c>
      <c r="CX958" s="1">
        <v>4.891</v>
      </c>
      <c r="CY958" s="1">
        <v>0.0</v>
      </c>
      <c r="CZ958" s="1">
        <v>1.7</v>
      </c>
      <c r="DA958" s="1">
        <v>2698.324</v>
      </c>
      <c r="DB958" s="1">
        <v>313.345</v>
      </c>
      <c r="DC958" s="1">
        <v>14.245</v>
      </c>
      <c r="DD958" s="1">
        <v>7.869</v>
      </c>
      <c r="DE958" s="1">
        <v>65.168</v>
      </c>
      <c r="DF958" s="1">
        <v>1458.192</v>
      </c>
      <c r="DG958" s="1">
        <v>22.87</v>
      </c>
      <c r="DH958" s="1">
        <v>4155.127</v>
      </c>
      <c r="DI958" s="1">
        <v>54.041</v>
      </c>
      <c r="DJ958" s="1">
        <v>21.061</v>
      </c>
      <c r="DL958" s="1">
        <v>0.0</v>
      </c>
      <c r="DM958" s="1">
        <v>0.0</v>
      </c>
      <c r="DN958" s="1">
        <v>0.0</v>
      </c>
      <c r="DO958" s="1">
        <v>0.0</v>
      </c>
      <c r="DP958" s="1">
        <v>0.0</v>
      </c>
      <c r="DQ958" s="1">
        <v>0.0</v>
      </c>
      <c r="DR958" s="1">
        <v>0.0</v>
      </c>
      <c r="DT958" s="1">
        <v>0.019</v>
      </c>
      <c r="DU958" s="1">
        <v>0.019</v>
      </c>
      <c r="DV958" s="1">
        <v>0.638</v>
      </c>
      <c r="DW958" s="1">
        <v>0.01</v>
      </c>
      <c r="DX958" s="1">
        <v>1.233</v>
      </c>
      <c r="DY958" s="1">
        <v>0.024</v>
      </c>
      <c r="DZ958" s="1">
        <v>0.006</v>
      </c>
    </row>
    <row r="959">
      <c r="A959" s="1" t="s">
        <v>208</v>
      </c>
      <c r="B959" s="1">
        <v>2002.0</v>
      </c>
      <c r="C959" s="1" t="s">
        <v>209</v>
      </c>
      <c r="D959" s="1">
        <v>1.5857882E7</v>
      </c>
      <c r="E959" s="1">
        <v>2.43288817664E11</v>
      </c>
      <c r="G959" s="1">
        <v>0.0</v>
      </c>
      <c r="H959" s="1">
        <v>0.0</v>
      </c>
      <c r="I959" s="1">
        <v>0.0</v>
      </c>
      <c r="J959" s="1">
        <v>122.337</v>
      </c>
      <c r="K959" s="1">
        <v>1.94</v>
      </c>
      <c r="L959" s="1">
        <v>4.466</v>
      </c>
      <c r="M959" s="1">
        <v>0.0</v>
      </c>
      <c r="N959" s="1">
        <v>330.111</v>
      </c>
      <c r="O959" s="1">
        <v>0.793</v>
      </c>
      <c r="P959" s="1">
        <v>0.233</v>
      </c>
      <c r="Q959" s="1">
        <v>1863.249</v>
      </c>
      <c r="R959" s="1">
        <v>29.547</v>
      </c>
      <c r="S959" s="1">
        <v>318.454</v>
      </c>
      <c r="T959" s="1">
        <v>5.05</v>
      </c>
      <c r="U959" s="1">
        <v>-24.826</v>
      </c>
      <c r="V959" s="1">
        <v>-0.733</v>
      </c>
      <c r="W959" s="1">
        <v>139.963</v>
      </c>
      <c r="X959" s="1">
        <v>2.22</v>
      </c>
      <c r="Y959" s="1">
        <v>11.625</v>
      </c>
      <c r="Z959" s="1">
        <v>9.335</v>
      </c>
      <c r="AA959" s="1">
        <v>45.25</v>
      </c>
      <c r="AB959" s="1">
        <v>2853.471</v>
      </c>
      <c r="AC959" s="1">
        <v>43.44</v>
      </c>
      <c r="AD959" s="1">
        <v>16.006</v>
      </c>
      <c r="AE959" s="1">
        <v>2.38</v>
      </c>
      <c r="AF959" s="1">
        <v>7.456</v>
      </c>
      <c r="AG959" s="1">
        <v>20229.775</v>
      </c>
      <c r="AH959" s="1">
        <v>1.319</v>
      </c>
      <c r="AI959" s="1">
        <v>1.292</v>
      </c>
      <c r="AJ959" s="1">
        <v>3.156</v>
      </c>
      <c r="AK959" s="1">
        <v>1226.519</v>
      </c>
      <c r="AL959" s="1">
        <v>19.45</v>
      </c>
      <c r="AM959" s="1">
        <v>15602.124</v>
      </c>
      <c r="AN959" s="1">
        <v>247.417</v>
      </c>
      <c r="AO959" s="1">
        <v>44.774</v>
      </c>
      <c r="AP959" s="1">
        <v>78.166</v>
      </c>
      <c r="AQ959" s="1">
        <v>0.85</v>
      </c>
      <c r="AR959" s="1">
        <v>0.676</v>
      </c>
      <c r="AS959" s="1">
        <v>80.177</v>
      </c>
      <c r="AT959" s="1">
        <v>814.737</v>
      </c>
      <c r="AU959" s="1">
        <v>12.92</v>
      </c>
      <c r="AV959" s="1">
        <v>5055.986</v>
      </c>
      <c r="AW959" s="1">
        <v>64.427</v>
      </c>
      <c r="AX959" s="1">
        <v>8.409</v>
      </c>
      <c r="AY959" s="1">
        <v>1353.364</v>
      </c>
      <c r="AZ959" s="1">
        <v>21.461</v>
      </c>
      <c r="BA959" s="1">
        <v>29.742</v>
      </c>
      <c r="BB959" s="1">
        <v>25.33</v>
      </c>
      <c r="BC959" s="1">
        <v>14.34</v>
      </c>
      <c r="BD959" s="1">
        <v>6.951</v>
      </c>
      <c r="BE959" s="1">
        <v>3.637</v>
      </c>
      <c r="BF959" s="1">
        <v>63.526</v>
      </c>
      <c r="BG959" s="1">
        <v>1389.845</v>
      </c>
      <c r="BH959" s="1">
        <v>22.04</v>
      </c>
      <c r="BI959" s="1">
        <v>4005.959</v>
      </c>
      <c r="BJ959" s="1">
        <v>50.737</v>
      </c>
      <c r="BK959" s="1">
        <v>20.07</v>
      </c>
      <c r="BL959" s="1">
        <v>6.868</v>
      </c>
      <c r="BM959" s="1">
        <v>3.943</v>
      </c>
      <c r="BN959" s="1">
        <v>69.111</v>
      </c>
      <c r="BO959" s="1">
        <v>1512.812</v>
      </c>
      <c r="BP959" s="1">
        <v>23.99</v>
      </c>
      <c r="BQ959" s="1">
        <v>4358.138</v>
      </c>
      <c r="BR959" s="1">
        <v>55.226</v>
      </c>
      <c r="BS959" s="1">
        <v>21.834</v>
      </c>
      <c r="BT959" s="1">
        <v>1.81</v>
      </c>
      <c r="BU959" s="1">
        <v>4.0</v>
      </c>
      <c r="BW959" s="1">
        <v>0.0</v>
      </c>
      <c r="BX959" s="1">
        <v>0.0</v>
      </c>
      <c r="BY959" s="1">
        <v>0.0</v>
      </c>
      <c r="BZ959" s="1">
        <v>0.0</v>
      </c>
      <c r="CA959" s="1">
        <v>0.0</v>
      </c>
      <c r="CB959" s="1">
        <v>0.0</v>
      </c>
      <c r="CC959" s="1">
        <v>0.0</v>
      </c>
      <c r="CD959" s="1">
        <v>1.66</v>
      </c>
      <c r="CE959" s="1">
        <v>2.248</v>
      </c>
      <c r="CF959" s="1">
        <v>137.692</v>
      </c>
      <c r="CG959" s="1">
        <v>93.329</v>
      </c>
      <c r="CH959" s="1">
        <v>1.48</v>
      </c>
      <c r="CI959" s="1">
        <v>8682.89</v>
      </c>
      <c r="CJ959" s="1">
        <v>-4.475</v>
      </c>
      <c r="CK959" s="1">
        <v>-0.284</v>
      </c>
      <c r="CL959" s="1">
        <v>382.842</v>
      </c>
      <c r="CM959" s="1">
        <v>6.071</v>
      </c>
      <c r="CN959" s="1">
        <v>3.407</v>
      </c>
      <c r="CO959" s="1">
        <v>43.501</v>
      </c>
      <c r="CP959" s="1">
        <v>5.566</v>
      </c>
      <c r="CQ959" s="1">
        <v>1.94</v>
      </c>
      <c r="CR959" s="1">
        <v>0.0</v>
      </c>
      <c r="CS959" s="1">
        <v>5.823</v>
      </c>
      <c r="CT959" s="1">
        <v>0.306</v>
      </c>
      <c r="CU959" s="1">
        <v>122.337</v>
      </c>
      <c r="CV959" s="1">
        <v>0.0</v>
      </c>
      <c r="CW959" s="1">
        <v>350.969</v>
      </c>
      <c r="CX959" s="1">
        <v>4.466</v>
      </c>
      <c r="CY959" s="1">
        <v>0.0</v>
      </c>
      <c r="CZ959" s="1">
        <v>1.758</v>
      </c>
      <c r="DA959" s="1">
        <v>2739.332</v>
      </c>
      <c r="DB959" s="1">
        <v>320.801</v>
      </c>
      <c r="DC959" s="1">
        <v>6.868</v>
      </c>
      <c r="DD959" s="1">
        <v>3.943</v>
      </c>
      <c r="DE959" s="1">
        <v>69.111</v>
      </c>
      <c r="DF959" s="1">
        <v>1512.812</v>
      </c>
      <c r="DG959" s="1">
        <v>23.99</v>
      </c>
      <c r="DH959" s="1">
        <v>4358.138</v>
      </c>
      <c r="DI959" s="1">
        <v>55.226</v>
      </c>
      <c r="DJ959" s="1">
        <v>21.834</v>
      </c>
      <c r="DL959" s="1">
        <v>0.0</v>
      </c>
      <c r="DM959" s="1">
        <v>0.0</v>
      </c>
      <c r="DN959" s="1">
        <v>0.0</v>
      </c>
      <c r="DO959" s="1">
        <v>0.0</v>
      </c>
      <c r="DP959" s="1">
        <v>0.0</v>
      </c>
      <c r="DQ959" s="1">
        <v>0.0</v>
      </c>
      <c r="DR959" s="1">
        <v>0.0</v>
      </c>
      <c r="DS959" s="1">
        <v>0.0</v>
      </c>
      <c r="DT959" s="1">
        <v>0.0</v>
      </c>
      <c r="DU959" s="1">
        <v>0.019</v>
      </c>
      <c r="DV959" s="1">
        <v>0.631</v>
      </c>
      <c r="DW959" s="1">
        <v>0.01</v>
      </c>
      <c r="DX959" s="1">
        <v>1.209</v>
      </c>
      <c r="DY959" s="1">
        <v>0.023</v>
      </c>
      <c r="DZ959" s="1">
        <v>0.006</v>
      </c>
    </row>
    <row r="960">
      <c r="A960" s="1" t="s">
        <v>208</v>
      </c>
      <c r="B960" s="1">
        <v>2003.0</v>
      </c>
      <c r="C960" s="1" t="s">
        <v>209</v>
      </c>
      <c r="D960" s="1">
        <v>1.60247E7</v>
      </c>
      <c r="E960" s="1">
        <v>2.507231232E11</v>
      </c>
      <c r="G960" s="1">
        <v>0.0</v>
      </c>
      <c r="H960" s="1">
        <v>0.0</v>
      </c>
      <c r="I960" s="1">
        <v>0.0</v>
      </c>
      <c r="J960" s="1">
        <v>112.951</v>
      </c>
      <c r="K960" s="1">
        <v>1.81</v>
      </c>
      <c r="L960" s="1">
        <v>3.882</v>
      </c>
      <c r="M960" s="1">
        <v>0.0</v>
      </c>
      <c r="N960" s="1">
        <v>355.351</v>
      </c>
      <c r="O960" s="1">
        <v>-4.389</v>
      </c>
      <c r="P960" s="1">
        <v>-1.297</v>
      </c>
      <c r="Q960" s="1">
        <v>1762.931</v>
      </c>
      <c r="R960" s="1">
        <v>28.25</v>
      </c>
      <c r="S960" s="1">
        <v>304.53</v>
      </c>
      <c r="T960" s="1">
        <v>4.88</v>
      </c>
      <c r="U960" s="1">
        <v>33.025</v>
      </c>
      <c r="V960" s="1">
        <v>0.733</v>
      </c>
      <c r="W960" s="1">
        <v>184.248</v>
      </c>
      <c r="X960" s="1">
        <v>2.953</v>
      </c>
      <c r="Y960" s="1">
        <v>10.465</v>
      </c>
      <c r="Z960" s="1">
        <v>8.872</v>
      </c>
      <c r="AA960" s="1">
        <v>48.58</v>
      </c>
      <c r="AB960" s="1">
        <v>3031.57</v>
      </c>
      <c r="AC960" s="1">
        <v>46.63</v>
      </c>
      <c r="AD960" s="1">
        <v>16.969</v>
      </c>
      <c r="AE960" s="1">
        <v>0.526</v>
      </c>
      <c r="AF960" s="1">
        <v>1.688</v>
      </c>
      <c r="AG960" s="1">
        <v>20124.541</v>
      </c>
      <c r="AH960" s="1">
        <v>1.286</v>
      </c>
      <c r="AI960" s="1">
        <v>1.653</v>
      </c>
      <c r="AJ960" s="1">
        <v>4.091</v>
      </c>
      <c r="AK960" s="1">
        <v>1457.126</v>
      </c>
      <c r="AL960" s="1">
        <v>23.35</v>
      </c>
      <c r="AM960" s="1">
        <v>15694.968</v>
      </c>
      <c r="AN960" s="1">
        <v>251.507</v>
      </c>
      <c r="AO960" s="1">
        <v>50.075</v>
      </c>
      <c r="AP960" s="1">
        <v>78.988</v>
      </c>
      <c r="AQ960" s="1">
        <v>8.184</v>
      </c>
      <c r="AR960" s="1">
        <v>6.562</v>
      </c>
      <c r="AS960" s="1">
        <v>86.739</v>
      </c>
      <c r="AT960" s="1">
        <v>1034.653</v>
      </c>
      <c r="AU960" s="1">
        <v>16.58</v>
      </c>
      <c r="AV960" s="1">
        <v>5412.823</v>
      </c>
      <c r="AW960" s="1">
        <v>-16.456</v>
      </c>
      <c r="AX960" s="1">
        <v>-3.532</v>
      </c>
      <c r="AY960" s="1">
        <v>1118.888</v>
      </c>
      <c r="AZ960" s="1">
        <v>17.93</v>
      </c>
      <c r="BA960" s="1">
        <v>35.557</v>
      </c>
      <c r="BB960" s="1">
        <v>27.241</v>
      </c>
      <c r="BC960" s="1">
        <v>16.57</v>
      </c>
      <c r="BD960" s="1">
        <v>-2.519</v>
      </c>
      <c r="BE960" s="1">
        <v>-1.937</v>
      </c>
      <c r="BF960" s="1">
        <v>61.589</v>
      </c>
      <c r="BG960" s="1">
        <v>1339.183</v>
      </c>
      <c r="BH960" s="1">
        <v>21.46</v>
      </c>
      <c r="BI960" s="1">
        <v>3843.352</v>
      </c>
      <c r="BJ960" s="1">
        <v>46.022</v>
      </c>
      <c r="BK960" s="1">
        <v>19.342</v>
      </c>
      <c r="BL960" s="1">
        <v>-2.683</v>
      </c>
      <c r="BM960" s="1">
        <v>-2.206</v>
      </c>
      <c r="BN960" s="1">
        <v>66.905</v>
      </c>
      <c r="BO960" s="1">
        <v>1452.757</v>
      </c>
      <c r="BP960" s="1">
        <v>23.28</v>
      </c>
      <c r="BQ960" s="1">
        <v>4175.086</v>
      </c>
      <c r="BR960" s="1">
        <v>49.925</v>
      </c>
      <c r="BS960" s="1">
        <v>21.012</v>
      </c>
      <c r="BT960" s="1">
        <v>1.95</v>
      </c>
      <c r="BU960" s="1">
        <v>4.014</v>
      </c>
      <c r="BW960" s="1">
        <v>0.0</v>
      </c>
      <c r="BX960" s="1">
        <v>0.0</v>
      </c>
      <c r="BY960" s="1">
        <v>0.0</v>
      </c>
      <c r="BZ960" s="1">
        <v>0.0</v>
      </c>
      <c r="CA960" s="1">
        <v>0.0</v>
      </c>
      <c r="CB960" s="1">
        <v>0.0</v>
      </c>
      <c r="CC960" s="1">
        <v>0.0</v>
      </c>
      <c r="CD960" s="1">
        <v>-0.853</v>
      </c>
      <c r="CE960" s="1">
        <v>-1.174</v>
      </c>
      <c r="CF960" s="1">
        <v>136.518</v>
      </c>
      <c r="CG960" s="1">
        <v>117.943</v>
      </c>
      <c r="CH960" s="1">
        <v>1.89</v>
      </c>
      <c r="CI960" s="1">
        <v>8519.214</v>
      </c>
      <c r="CJ960" s="1">
        <v>0.468</v>
      </c>
      <c r="CK960" s="1">
        <v>0.028</v>
      </c>
      <c r="CL960" s="1">
        <v>380.631</v>
      </c>
      <c r="CM960" s="1">
        <v>6.1</v>
      </c>
      <c r="CN960" s="1">
        <v>4.053</v>
      </c>
      <c r="CO960" s="1">
        <v>42.875</v>
      </c>
      <c r="CP960" s="1">
        <v>5.297</v>
      </c>
      <c r="CQ960" s="1">
        <v>1.81</v>
      </c>
      <c r="CR960" s="1">
        <v>0.0</v>
      </c>
      <c r="CS960" s="1">
        <v>-4.829</v>
      </c>
      <c r="CT960" s="1">
        <v>-0.269</v>
      </c>
      <c r="CU960" s="1">
        <v>112.951</v>
      </c>
      <c r="CV960" s="1">
        <v>0.0</v>
      </c>
      <c r="CW960" s="1">
        <v>330.544</v>
      </c>
      <c r="CX960" s="1">
        <v>3.882</v>
      </c>
      <c r="CY960" s="1">
        <v>0.0</v>
      </c>
      <c r="CZ960" s="1">
        <v>1.664</v>
      </c>
      <c r="DA960" s="1">
        <v>2909.883</v>
      </c>
      <c r="DB960" s="1">
        <v>322.49</v>
      </c>
      <c r="DC960" s="1">
        <v>-2.683</v>
      </c>
      <c r="DD960" s="1">
        <v>-2.206</v>
      </c>
      <c r="DE960" s="1">
        <v>66.905</v>
      </c>
      <c r="DF960" s="1">
        <v>1452.757</v>
      </c>
      <c r="DG960" s="1">
        <v>23.28</v>
      </c>
      <c r="DH960" s="1">
        <v>4175.086</v>
      </c>
      <c r="DI960" s="1">
        <v>49.925</v>
      </c>
      <c r="DJ960" s="1">
        <v>21.012</v>
      </c>
      <c r="DL960" s="1">
        <v>0.0</v>
      </c>
      <c r="DM960" s="1">
        <v>0.0</v>
      </c>
      <c r="DN960" s="1">
        <v>0.0</v>
      </c>
      <c r="DO960" s="1">
        <v>0.0</v>
      </c>
      <c r="DP960" s="1">
        <v>0.0</v>
      </c>
      <c r="DQ960" s="1">
        <v>0.0</v>
      </c>
      <c r="DR960" s="1">
        <v>0.0</v>
      </c>
      <c r="DS960" s="1">
        <v>0.0</v>
      </c>
      <c r="DT960" s="1">
        <v>0.0</v>
      </c>
      <c r="DU960" s="1">
        <v>0.019</v>
      </c>
      <c r="DV960" s="1">
        <v>0.624</v>
      </c>
      <c r="DW960" s="1">
        <v>0.01</v>
      </c>
      <c r="DX960" s="1">
        <v>1.19</v>
      </c>
      <c r="DY960" s="1">
        <v>0.021</v>
      </c>
      <c r="DZ960" s="1">
        <v>0.006</v>
      </c>
    </row>
    <row r="961">
      <c r="A961" s="1" t="s">
        <v>208</v>
      </c>
      <c r="B961" s="1">
        <v>2004.0</v>
      </c>
      <c r="C961" s="1" t="s">
        <v>209</v>
      </c>
      <c r="D961" s="1">
        <v>1.618727E7</v>
      </c>
      <c r="E961" s="1">
        <v>2.64146059264E11</v>
      </c>
      <c r="G961" s="1">
        <v>0.0</v>
      </c>
      <c r="H961" s="1">
        <v>0.0</v>
      </c>
      <c r="I961" s="1">
        <v>0.0</v>
      </c>
      <c r="J961" s="1">
        <v>125.407</v>
      </c>
      <c r="K961" s="1">
        <v>2.03</v>
      </c>
      <c r="L961" s="1">
        <v>3.98</v>
      </c>
      <c r="M961" s="1">
        <v>0.0</v>
      </c>
      <c r="N961" s="1">
        <v>391.765</v>
      </c>
      <c r="O961" s="1">
        <v>15.833</v>
      </c>
      <c r="P961" s="1">
        <v>4.473</v>
      </c>
      <c r="Q961" s="1">
        <v>2021.552</v>
      </c>
      <c r="R961" s="1">
        <v>32.723</v>
      </c>
      <c r="S961" s="1">
        <v>476.918</v>
      </c>
      <c r="T961" s="1">
        <v>7.72</v>
      </c>
      <c r="U961" s="1">
        <v>-59.549</v>
      </c>
      <c r="V961" s="1">
        <v>-1.758</v>
      </c>
      <c r="W961" s="1">
        <v>73.782</v>
      </c>
      <c r="X961" s="1">
        <v>1.194</v>
      </c>
      <c r="Y961" s="1">
        <v>15.137</v>
      </c>
      <c r="Z961" s="1">
        <v>9.609</v>
      </c>
      <c r="AA961" s="1">
        <v>52.9</v>
      </c>
      <c r="AB961" s="1">
        <v>3268.0</v>
      </c>
      <c r="AC961" s="1">
        <v>51.0</v>
      </c>
      <c r="AD961" s="1">
        <v>16.934</v>
      </c>
      <c r="AE961" s="1">
        <v>6.763</v>
      </c>
      <c r="AF961" s="1">
        <v>21.809</v>
      </c>
      <c r="AG961" s="1">
        <v>21269.738</v>
      </c>
      <c r="AH961" s="1">
        <v>1.303</v>
      </c>
      <c r="AI961" s="1">
        <v>10.285</v>
      </c>
      <c r="AJ961" s="1">
        <v>25.868</v>
      </c>
      <c r="AK961" s="1">
        <v>1680.333</v>
      </c>
      <c r="AL961" s="1">
        <v>27.2</v>
      </c>
      <c r="AM961" s="1">
        <v>17135.371</v>
      </c>
      <c r="AN961" s="1">
        <v>277.375</v>
      </c>
      <c r="AO961" s="1">
        <v>53.333</v>
      </c>
      <c r="AP961" s="1">
        <v>81.446</v>
      </c>
      <c r="AQ961" s="1">
        <v>8.544</v>
      </c>
      <c r="AR961" s="1">
        <v>7.411</v>
      </c>
      <c r="AS961" s="1">
        <v>94.15</v>
      </c>
      <c r="AT961" s="1">
        <v>1027.968</v>
      </c>
      <c r="AU961" s="1">
        <v>16.64</v>
      </c>
      <c r="AV961" s="1">
        <v>5816.31</v>
      </c>
      <c r="AW961" s="1">
        <v>-0.909</v>
      </c>
      <c r="AX961" s="1">
        <v>-0.163</v>
      </c>
      <c r="AY961" s="1">
        <v>1097.582</v>
      </c>
      <c r="AZ961" s="1">
        <v>17.767</v>
      </c>
      <c r="BA961" s="1">
        <v>32.627</v>
      </c>
      <c r="BB961" s="1">
        <v>27.645</v>
      </c>
      <c r="BC961" s="1">
        <v>19.98</v>
      </c>
      <c r="BD961" s="1">
        <v>-7.228</v>
      </c>
      <c r="BE961" s="1">
        <v>-4.761</v>
      </c>
      <c r="BF961" s="1">
        <v>56.827</v>
      </c>
      <c r="BG961" s="1">
        <v>1344.266</v>
      </c>
      <c r="BH961" s="1">
        <v>21.76</v>
      </c>
      <c r="BI961" s="1">
        <v>3510.628</v>
      </c>
      <c r="BJ961" s="1">
        <v>42.667</v>
      </c>
      <c r="BK961" s="1">
        <v>16.686</v>
      </c>
      <c r="BL961" s="1">
        <v>-5.347</v>
      </c>
      <c r="BM961" s="1">
        <v>-3.717</v>
      </c>
      <c r="BN961" s="1">
        <v>63.188</v>
      </c>
      <c r="BO961" s="1">
        <v>1470.291</v>
      </c>
      <c r="BP961" s="1">
        <v>23.8</v>
      </c>
      <c r="BQ961" s="1">
        <v>3903.555</v>
      </c>
      <c r="BR961" s="1">
        <v>46.667</v>
      </c>
      <c r="BS961" s="1">
        <v>18.554</v>
      </c>
      <c r="BT961" s="1">
        <v>1.9</v>
      </c>
      <c r="BU961" s="1">
        <v>3.592</v>
      </c>
      <c r="BW961" s="1">
        <v>0.0</v>
      </c>
      <c r="BX961" s="1">
        <v>0.0</v>
      </c>
      <c r="BY961" s="1">
        <v>0.0</v>
      </c>
      <c r="BZ961" s="1">
        <v>0.0</v>
      </c>
      <c r="CA961" s="1">
        <v>0.0</v>
      </c>
      <c r="CB961" s="1">
        <v>0.0</v>
      </c>
      <c r="CC961" s="1">
        <v>0.0</v>
      </c>
      <c r="CD961" s="1">
        <v>10.243</v>
      </c>
      <c r="CE961" s="1">
        <v>13.983</v>
      </c>
      <c r="CF961" s="1">
        <v>150.501</v>
      </c>
      <c r="CG961" s="1">
        <v>175.447</v>
      </c>
      <c r="CH961" s="1">
        <v>2.84</v>
      </c>
      <c r="CI961" s="1">
        <v>9297.51</v>
      </c>
      <c r="CJ961" s="1">
        <v>-6.609</v>
      </c>
      <c r="CK961" s="1">
        <v>-0.403</v>
      </c>
      <c r="CL961" s="1">
        <v>351.906</v>
      </c>
      <c r="CM961" s="1">
        <v>5.696</v>
      </c>
      <c r="CN961" s="1">
        <v>5.569</v>
      </c>
      <c r="CO961" s="1">
        <v>44.192</v>
      </c>
      <c r="CP961" s="1">
        <v>6.347</v>
      </c>
      <c r="CQ961" s="1">
        <v>2.03</v>
      </c>
      <c r="CR961" s="1">
        <v>0.0</v>
      </c>
      <c r="CS961" s="1">
        <v>19.823</v>
      </c>
      <c r="CT961" s="1">
        <v>1.05</v>
      </c>
      <c r="CU961" s="1">
        <v>125.407</v>
      </c>
      <c r="CV961" s="1">
        <v>0.0</v>
      </c>
      <c r="CW961" s="1">
        <v>392.09</v>
      </c>
      <c r="CX961" s="1">
        <v>3.98</v>
      </c>
      <c r="CY961" s="1">
        <v>0.0</v>
      </c>
      <c r="CZ961" s="1">
        <v>1.864</v>
      </c>
      <c r="DA961" s="1">
        <v>3150.624</v>
      </c>
      <c r="DB961" s="1">
        <v>344.299</v>
      </c>
      <c r="DC961" s="1">
        <v>-5.347</v>
      </c>
      <c r="DD961" s="1">
        <v>-3.717</v>
      </c>
      <c r="DE961" s="1">
        <v>63.188</v>
      </c>
      <c r="DF961" s="1">
        <v>1470.291</v>
      </c>
      <c r="DG961" s="1">
        <v>23.8</v>
      </c>
      <c r="DH961" s="1">
        <v>3903.555</v>
      </c>
      <c r="DI961" s="1">
        <v>46.667</v>
      </c>
      <c r="DJ961" s="1">
        <v>18.554</v>
      </c>
      <c r="DL961" s="1">
        <v>0.0</v>
      </c>
      <c r="DM961" s="1">
        <v>0.0</v>
      </c>
      <c r="DN961" s="1">
        <v>0.0</v>
      </c>
      <c r="DO961" s="1">
        <v>0.0</v>
      </c>
      <c r="DP961" s="1">
        <v>0.0</v>
      </c>
      <c r="DQ961" s="1">
        <v>0.0</v>
      </c>
      <c r="DR961" s="1">
        <v>0.0</v>
      </c>
      <c r="DS961" s="1">
        <v>-28.571</v>
      </c>
      <c r="DT961" s="1">
        <v>-0.006</v>
      </c>
      <c r="DU961" s="1">
        <v>0.014</v>
      </c>
      <c r="DV961" s="1">
        <v>0.618</v>
      </c>
      <c r="DW961" s="1">
        <v>0.01</v>
      </c>
      <c r="DX961" s="1">
        <v>0.837</v>
      </c>
      <c r="DY961" s="1">
        <v>0.02</v>
      </c>
      <c r="DZ961" s="1">
        <v>0.004</v>
      </c>
    </row>
    <row r="962">
      <c r="A962" s="1" t="s">
        <v>208</v>
      </c>
      <c r="B962" s="1">
        <v>2005.0</v>
      </c>
      <c r="C962" s="1" t="s">
        <v>209</v>
      </c>
      <c r="D962" s="1">
        <v>1.634873E7</v>
      </c>
      <c r="E962" s="1">
        <v>2.78000697344E11</v>
      </c>
      <c r="G962" s="1">
        <v>0.0</v>
      </c>
      <c r="H962" s="1">
        <v>0.0</v>
      </c>
      <c r="I962" s="1">
        <v>0.0</v>
      </c>
      <c r="J962" s="1">
        <v>109.489</v>
      </c>
      <c r="K962" s="1">
        <v>1.79</v>
      </c>
      <c r="L962" s="1">
        <v>3.428</v>
      </c>
      <c r="M962" s="1">
        <v>0.0</v>
      </c>
      <c r="N962" s="1">
        <v>347.568</v>
      </c>
      <c r="O962" s="1">
        <v>-1.996</v>
      </c>
      <c r="P962" s="1">
        <v>-0.653</v>
      </c>
      <c r="Q962" s="1">
        <v>1961.627</v>
      </c>
      <c r="R962" s="1">
        <v>32.07</v>
      </c>
      <c r="S962" s="1">
        <v>441.013</v>
      </c>
      <c r="T962" s="1">
        <v>7.21</v>
      </c>
      <c r="U962" s="1">
        <v>133.476</v>
      </c>
      <c r="V962" s="1">
        <v>1.594</v>
      </c>
      <c r="W962" s="1">
        <v>170.563</v>
      </c>
      <c r="X962" s="1">
        <v>2.788</v>
      </c>
      <c r="Y962" s="1">
        <v>13.807</v>
      </c>
      <c r="Z962" s="1">
        <v>9.092</v>
      </c>
      <c r="AA962" s="1">
        <v>54.37</v>
      </c>
      <c r="AB962" s="1">
        <v>3325.641</v>
      </c>
      <c r="AC962" s="1">
        <v>52.22</v>
      </c>
      <c r="AD962" s="1">
        <v>17.044</v>
      </c>
      <c r="AE962" s="1">
        <v>3.784</v>
      </c>
      <c r="AF962" s="1">
        <v>13.028</v>
      </c>
      <c r="AG962" s="1">
        <v>21856.557</v>
      </c>
      <c r="AH962" s="1">
        <v>1.285</v>
      </c>
      <c r="AI962" s="1">
        <v>0.355</v>
      </c>
      <c r="AJ962" s="1">
        <v>0.985</v>
      </c>
      <c r="AK962" s="1">
        <v>1480.237</v>
      </c>
      <c r="AL962" s="1">
        <v>24.2</v>
      </c>
      <c r="AM962" s="1">
        <v>17026.373</v>
      </c>
      <c r="AN962" s="1">
        <v>278.36</v>
      </c>
      <c r="AO962" s="1">
        <v>46.342</v>
      </c>
      <c r="AP962" s="1">
        <v>78.917</v>
      </c>
      <c r="AQ962" s="1">
        <v>-3.264</v>
      </c>
      <c r="AR962" s="1">
        <v>-3.073</v>
      </c>
      <c r="AS962" s="1">
        <v>91.078</v>
      </c>
      <c r="AT962" s="1">
        <v>831.869</v>
      </c>
      <c r="AU962" s="1">
        <v>13.6</v>
      </c>
      <c r="AV962" s="1">
        <v>5570.927</v>
      </c>
      <c r="AW962" s="1">
        <v>17.553</v>
      </c>
      <c r="AX962" s="1">
        <v>3.119</v>
      </c>
      <c r="AY962" s="1">
        <v>1277.503</v>
      </c>
      <c r="AZ962" s="1">
        <v>20.886</v>
      </c>
      <c r="BA962" s="1">
        <v>26.044</v>
      </c>
      <c r="BB962" s="1">
        <v>25.821</v>
      </c>
      <c r="BC962" s="1">
        <v>18.15</v>
      </c>
      <c r="BD962" s="1">
        <v>21.966</v>
      </c>
      <c r="BE962" s="1">
        <v>11.924</v>
      </c>
      <c r="BF962" s="1">
        <v>68.751</v>
      </c>
      <c r="BG962" s="1">
        <v>1603.794</v>
      </c>
      <c r="BH962" s="1">
        <v>26.22</v>
      </c>
      <c r="BI962" s="1">
        <v>4205.302</v>
      </c>
      <c r="BJ962" s="1">
        <v>50.211</v>
      </c>
      <c r="BK962" s="1">
        <v>19.492</v>
      </c>
      <c r="BL962" s="1">
        <v>18.983</v>
      </c>
      <c r="BM962" s="1">
        <v>11.176</v>
      </c>
      <c r="BN962" s="1">
        <v>74.364</v>
      </c>
      <c r="BO962" s="1">
        <v>1713.895</v>
      </c>
      <c r="BP962" s="1">
        <v>28.02</v>
      </c>
      <c r="BQ962" s="1">
        <v>4548.604</v>
      </c>
      <c r="BR962" s="1">
        <v>53.658</v>
      </c>
      <c r="BS962" s="1">
        <v>21.083</v>
      </c>
      <c r="BT962" s="1">
        <v>2.15</v>
      </c>
      <c r="BU962" s="1">
        <v>3.954</v>
      </c>
      <c r="BW962" s="1">
        <v>0.0</v>
      </c>
      <c r="BX962" s="1">
        <v>0.0</v>
      </c>
      <c r="BY962" s="1">
        <v>0.0</v>
      </c>
      <c r="BZ962" s="1">
        <v>0.0</v>
      </c>
      <c r="CA962" s="1">
        <v>0.0</v>
      </c>
      <c r="CB962" s="1">
        <v>0.0</v>
      </c>
      <c r="CC962" s="1">
        <v>0.0</v>
      </c>
      <c r="CD962" s="1">
        <v>3.13</v>
      </c>
      <c r="CE962" s="1">
        <v>4.711</v>
      </c>
      <c r="CF962" s="1">
        <v>155.212</v>
      </c>
      <c r="CG962" s="1">
        <v>207.356</v>
      </c>
      <c r="CH962" s="1">
        <v>3.39</v>
      </c>
      <c r="CI962" s="1">
        <v>9493.82</v>
      </c>
      <c r="CJ962" s="1">
        <v>-6.537</v>
      </c>
      <c r="CK962" s="1">
        <v>-0.372</v>
      </c>
      <c r="CL962" s="1">
        <v>325.653</v>
      </c>
      <c r="CM962" s="1">
        <v>5.324</v>
      </c>
      <c r="CN962" s="1">
        <v>6.492</v>
      </c>
      <c r="CO962" s="1">
        <v>44.004</v>
      </c>
      <c r="CP962" s="1">
        <v>5.594</v>
      </c>
      <c r="CQ962" s="1">
        <v>1.79</v>
      </c>
      <c r="CR962" s="1">
        <v>0.0</v>
      </c>
      <c r="CS962" s="1">
        <v>-11.866</v>
      </c>
      <c r="CT962" s="1">
        <v>-0.753</v>
      </c>
      <c r="CU962" s="1">
        <v>109.489</v>
      </c>
      <c r="CV962" s="1">
        <v>0.0</v>
      </c>
      <c r="CW962" s="1">
        <v>342.152</v>
      </c>
      <c r="CX962" s="1">
        <v>3.428</v>
      </c>
      <c r="CY962" s="1">
        <v>0.0</v>
      </c>
      <c r="CZ962" s="1">
        <v>1.586</v>
      </c>
      <c r="DA962" s="1">
        <v>3194.132</v>
      </c>
      <c r="DB962" s="1">
        <v>357.327</v>
      </c>
      <c r="DC962" s="1">
        <v>18.983</v>
      </c>
      <c r="DD962" s="1">
        <v>11.176</v>
      </c>
      <c r="DE962" s="1">
        <v>74.364</v>
      </c>
      <c r="DF962" s="1">
        <v>1713.895</v>
      </c>
      <c r="DG962" s="1">
        <v>28.02</v>
      </c>
      <c r="DH962" s="1">
        <v>4548.604</v>
      </c>
      <c r="DI962" s="1">
        <v>53.658</v>
      </c>
      <c r="DJ962" s="1">
        <v>21.083</v>
      </c>
      <c r="DL962" s="1">
        <v>0.0</v>
      </c>
      <c r="DM962" s="1">
        <v>0.0</v>
      </c>
      <c r="DN962" s="1">
        <v>0.0</v>
      </c>
      <c r="DO962" s="1">
        <v>0.0</v>
      </c>
      <c r="DP962" s="1">
        <v>0.0</v>
      </c>
      <c r="DQ962" s="1">
        <v>0.0</v>
      </c>
      <c r="DR962" s="1">
        <v>0.0</v>
      </c>
      <c r="DS962" s="1">
        <v>40.0</v>
      </c>
      <c r="DT962" s="1">
        <v>0.005</v>
      </c>
      <c r="DU962" s="1">
        <v>0.019</v>
      </c>
      <c r="DV962" s="1">
        <v>0.612</v>
      </c>
      <c r="DW962" s="1">
        <v>0.01</v>
      </c>
      <c r="DX962" s="1">
        <v>1.151</v>
      </c>
      <c r="DY962" s="1">
        <v>0.019</v>
      </c>
      <c r="DZ962" s="1">
        <v>0.005</v>
      </c>
    </row>
    <row r="963">
      <c r="A963" s="1" t="s">
        <v>208</v>
      </c>
      <c r="B963" s="1">
        <v>2006.0</v>
      </c>
      <c r="C963" s="1" t="s">
        <v>209</v>
      </c>
      <c r="D963" s="1">
        <v>1.6509144E7</v>
      </c>
      <c r="E963" s="1">
        <v>2.93258330112E11</v>
      </c>
      <c r="G963" s="1">
        <v>0.0</v>
      </c>
      <c r="H963" s="1">
        <v>0.0</v>
      </c>
      <c r="I963" s="1">
        <v>0.0</v>
      </c>
      <c r="J963" s="1">
        <v>86.619</v>
      </c>
      <c r="K963" s="1">
        <v>1.43</v>
      </c>
      <c r="L963" s="1">
        <v>2.598</v>
      </c>
      <c r="M963" s="1">
        <v>0.0</v>
      </c>
      <c r="N963" s="1">
        <v>355.378</v>
      </c>
      <c r="O963" s="1">
        <v>24.847</v>
      </c>
      <c r="P963" s="1">
        <v>7.968</v>
      </c>
      <c r="Q963" s="1">
        <v>2425.23</v>
      </c>
      <c r="R963" s="1">
        <v>40.038</v>
      </c>
      <c r="S963" s="1">
        <v>642.068</v>
      </c>
      <c r="T963" s="1">
        <v>10.6</v>
      </c>
      <c r="U963" s="1">
        <v>23.897</v>
      </c>
      <c r="V963" s="1">
        <v>0.666</v>
      </c>
      <c r="W963" s="1">
        <v>209.269</v>
      </c>
      <c r="X963" s="1">
        <v>3.455</v>
      </c>
      <c r="Y963" s="1">
        <v>19.259</v>
      </c>
      <c r="Z963" s="1">
        <v>10.977</v>
      </c>
      <c r="AA963" s="1">
        <v>57.33</v>
      </c>
      <c r="AB963" s="1">
        <v>3472.621</v>
      </c>
      <c r="AC963" s="1">
        <v>55.04</v>
      </c>
      <c r="AD963" s="1">
        <v>17.468</v>
      </c>
      <c r="AE963" s="1">
        <v>3.458</v>
      </c>
      <c r="AF963" s="1">
        <v>12.355</v>
      </c>
      <c r="AG963" s="1">
        <v>22392.578</v>
      </c>
      <c r="AH963" s="1">
        <v>1.261</v>
      </c>
      <c r="AI963" s="1">
        <v>2.318</v>
      </c>
      <c r="AJ963" s="1">
        <v>6.452</v>
      </c>
      <c r="AK963" s="1">
        <v>1499.775</v>
      </c>
      <c r="AL963" s="1">
        <v>24.76</v>
      </c>
      <c r="AM963" s="1">
        <v>17251.719</v>
      </c>
      <c r="AN963" s="1">
        <v>284.811</v>
      </c>
      <c r="AO963" s="1">
        <v>44.985</v>
      </c>
      <c r="AP963" s="1">
        <v>78.085</v>
      </c>
      <c r="AQ963" s="1">
        <v>-7.46</v>
      </c>
      <c r="AR963" s="1">
        <v>-6.794</v>
      </c>
      <c r="AS963" s="1">
        <v>84.284</v>
      </c>
      <c r="AT963" s="1">
        <v>692.949</v>
      </c>
      <c r="AU963" s="1">
        <v>11.44</v>
      </c>
      <c r="AV963" s="1">
        <v>5105.262</v>
      </c>
      <c r="AW963" s="1">
        <v>-3.954</v>
      </c>
      <c r="AX963" s="1">
        <v>-0.826</v>
      </c>
      <c r="AY963" s="1">
        <v>1215.066</v>
      </c>
      <c r="AZ963" s="1">
        <v>20.06</v>
      </c>
      <c r="BA963" s="1">
        <v>20.785</v>
      </c>
      <c r="BB963" s="1">
        <v>23.108</v>
      </c>
      <c r="BC963" s="1">
        <v>19.56</v>
      </c>
      <c r="BD963" s="1">
        <v>10.321</v>
      </c>
      <c r="BE963" s="1">
        <v>6.69</v>
      </c>
      <c r="BF963" s="1">
        <v>75.441</v>
      </c>
      <c r="BG963" s="1">
        <v>1746.911</v>
      </c>
      <c r="BH963" s="1">
        <v>28.84</v>
      </c>
      <c r="BI963" s="1">
        <v>4569.668</v>
      </c>
      <c r="BJ963" s="1">
        <v>52.398</v>
      </c>
      <c r="BK963" s="1">
        <v>20.683</v>
      </c>
      <c r="BL963" s="1">
        <v>8.332</v>
      </c>
      <c r="BM963" s="1">
        <v>5.568</v>
      </c>
      <c r="BN963" s="1">
        <v>79.932</v>
      </c>
      <c r="BO963" s="1">
        <v>1834.135</v>
      </c>
      <c r="BP963" s="1">
        <v>30.28</v>
      </c>
      <c r="BQ963" s="1">
        <v>4841.674</v>
      </c>
      <c r="BR963" s="1">
        <v>55.015</v>
      </c>
      <c r="BS963" s="1">
        <v>21.915</v>
      </c>
      <c r="BT963" s="1">
        <v>2.29</v>
      </c>
      <c r="BU963" s="1">
        <v>3.994</v>
      </c>
      <c r="BW963" s="1">
        <v>0.0</v>
      </c>
      <c r="BX963" s="1">
        <v>0.0</v>
      </c>
      <c r="BY963" s="1">
        <v>0.0</v>
      </c>
      <c r="BZ963" s="1">
        <v>0.0</v>
      </c>
      <c r="CA963" s="1">
        <v>0.0</v>
      </c>
      <c r="CB963" s="1">
        <v>0.0</v>
      </c>
      <c r="CC963" s="1">
        <v>0.0</v>
      </c>
      <c r="CD963" s="1">
        <v>3.4</v>
      </c>
      <c r="CE963" s="1">
        <v>5.277</v>
      </c>
      <c r="CF963" s="1">
        <v>160.489</v>
      </c>
      <c r="CG963" s="1">
        <v>164.757</v>
      </c>
      <c r="CH963" s="1">
        <v>2.72</v>
      </c>
      <c r="CI963" s="1">
        <v>9721.228</v>
      </c>
      <c r="CJ963" s="1">
        <v>-20.074</v>
      </c>
      <c r="CK963" s="1">
        <v>-1.069</v>
      </c>
      <c r="CL963" s="1">
        <v>257.751</v>
      </c>
      <c r="CM963" s="1">
        <v>4.255</v>
      </c>
      <c r="CN963" s="1">
        <v>4.942</v>
      </c>
      <c r="CO963" s="1">
        <v>44.001</v>
      </c>
      <c r="CP963" s="1">
        <v>4.472</v>
      </c>
      <c r="CQ963" s="1">
        <v>1.43</v>
      </c>
      <c r="CR963" s="1">
        <v>0.0</v>
      </c>
      <c r="CS963" s="1">
        <v>-20.056</v>
      </c>
      <c r="CT963" s="1">
        <v>-1.122</v>
      </c>
      <c r="CU963" s="1">
        <v>86.619</v>
      </c>
      <c r="CV963" s="1">
        <v>0.0</v>
      </c>
      <c r="CW963" s="1">
        <v>270.873</v>
      </c>
      <c r="CX963" s="1">
        <v>2.598</v>
      </c>
      <c r="CY963" s="1">
        <v>0.0</v>
      </c>
      <c r="CZ963" s="1">
        <v>1.226</v>
      </c>
      <c r="DA963" s="1">
        <v>3333.91</v>
      </c>
      <c r="DB963" s="1">
        <v>369.682</v>
      </c>
      <c r="DC963" s="1">
        <v>8.332</v>
      </c>
      <c r="DD963" s="1">
        <v>5.568</v>
      </c>
      <c r="DE963" s="1">
        <v>79.932</v>
      </c>
      <c r="DF963" s="1">
        <v>1834.135</v>
      </c>
      <c r="DG963" s="1">
        <v>30.28</v>
      </c>
      <c r="DH963" s="1">
        <v>4841.674</v>
      </c>
      <c r="DI963" s="1">
        <v>55.015</v>
      </c>
      <c r="DJ963" s="1">
        <v>21.915</v>
      </c>
      <c r="DL963" s="1">
        <v>0.0</v>
      </c>
      <c r="DM963" s="1">
        <v>0.0</v>
      </c>
      <c r="DN963" s="1">
        <v>0.0</v>
      </c>
      <c r="DO963" s="1">
        <v>0.0</v>
      </c>
      <c r="DP963" s="1">
        <v>0.0</v>
      </c>
      <c r="DQ963" s="1">
        <v>0.0</v>
      </c>
      <c r="DR963" s="1">
        <v>0.0</v>
      </c>
      <c r="DS963" s="1">
        <v>0.0</v>
      </c>
      <c r="DT963" s="1">
        <v>0.0</v>
      </c>
      <c r="DU963" s="1">
        <v>0.019</v>
      </c>
      <c r="DV963" s="1">
        <v>0.606</v>
      </c>
      <c r="DW963" s="1">
        <v>0.01</v>
      </c>
      <c r="DX963" s="1">
        <v>1.134</v>
      </c>
      <c r="DY963" s="1">
        <v>0.018</v>
      </c>
      <c r="DZ963" s="1">
        <v>0.005</v>
      </c>
    </row>
    <row r="964">
      <c r="A964" s="1" t="s">
        <v>208</v>
      </c>
      <c r="B964" s="1">
        <v>2007.0</v>
      </c>
      <c r="C964" s="1" t="s">
        <v>209</v>
      </c>
      <c r="D964" s="1">
        <v>1.667152E7</v>
      </c>
      <c r="E964" s="1">
        <v>3.05709449216E11</v>
      </c>
      <c r="G964" s="1">
        <v>0.0</v>
      </c>
      <c r="H964" s="1">
        <v>0.0</v>
      </c>
      <c r="I964" s="1">
        <v>0.0</v>
      </c>
      <c r="J964" s="1">
        <v>161.953</v>
      </c>
      <c r="K964" s="1">
        <v>2.7</v>
      </c>
      <c r="L964" s="1">
        <v>4.633</v>
      </c>
      <c r="M964" s="1">
        <v>0.0</v>
      </c>
      <c r="N964" s="1">
        <v>456.932</v>
      </c>
      <c r="O964" s="1">
        <v>18.69</v>
      </c>
      <c r="P964" s="1">
        <v>7.483</v>
      </c>
      <c r="Q964" s="1">
        <v>2850.464</v>
      </c>
      <c r="R964" s="1">
        <v>47.522</v>
      </c>
      <c r="S964" s="1">
        <v>795.368</v>
      </c>
      <c r="T964" s="1">
        <v>13.26</v>
      </c>
      <c r="U964" s="1">
        <v>-63.947</v>
      </c>
      <c r="V964" s="1">
        <v>-2.209</v>
      </c>
      <c r="W964" s="1">
        <v>74.714</v>
      </c>
      <c r="X964" s="1">
        <v>1.246</v>
      </c>
      <c r="Y964" s="1">
        <v>22.752</v>
      </c>
      <c r="Z964" s="1">
        <v>13.007</v>
      </c>
      <c r="AA964" s="1">
        <v>59.91</v>
      </c>
      <c r="AB964" s="1">
        <v>3593.553</v>
      </c>
      <c r="AC964" s="1">
        <v>58.28</v>
      </c>
      <c r="AD964" s="1">
        <v>18.037</v>
      </c>
      <c r="AE964" s="1">
        <v>-0.104</v>
      </c>
      <c r="AF964" s="1">
        <v>-0.384</v>
      </c>
      <c r="AG964" s="1">
        <v>22151.465</v>
      </c>
      <c r="AH964" s="1">
        <v>1.208</v>
      </c>
      <c r="AI964" s="1">
        <v>4.457</v>
      </c>
      <c r="AJ964" s="1">
        <v>12.695</v>
      </c>
      <c r="AK964" s="1">
        <v>1959.629</v>
      </c>
      <c r="AL964" s="1">
        <v>32.67</v>
      </c>
      <c r="AM964" s="1">
        <v>17845.178</v>
      </c>
      <c r="AN964" s="1">
        <v>297.506</v>
      </c>
      <c r="AO964" s="1">
        <v>56.057</v>
      </c>
      <c r="AP964" s="1">
        <v>81.428</v>
      </c>
      <c r="AQ964" s="1">
        <v>-41.055</v>
      </c>
      <c r="AR964" s="1">
        <v>-34.602</v>
      </c>
      <c r="AS964" s="1">
        <v>49.681</v>
      </c>
      <c r="AT964" s="1">
        <v>277.719</v>
      </c>
      <c r="AU964" s="1">
        <v>4.63</v>
      </c>
      <c r="AV964" s="1">
        <v>2979.994</v>
      </c>
      <c r="AW964" s="1">
        <v>-3.684</v>
      </c>
      <c r="AX964" s="1">
        <v>-0.739</v>
      </c>
      <c r="AY964" s="1">
        <v>1158.909</v>
      </c>
      <c r="AZ964" s="1">
        <v>19.321</v>
      </c>
      <c r="BA964" s="1">
        <v>7.944</v>
      </c>
      <c r="BB964" s="1">
        <v>13.598</v>
      </c>
      <c r="BC964" s="1">
        <v>26.63</v>
      </c>
      <c r="BD964" s="1">
        <v>-20.841</v>
      </c>
      <c r="BE964" s="1">
        <v>-16.04</v>
      </c>
      <c r="BF964" s="1">
        <v>59.401</v>
      </c>
      <c r="BG964" s="1">
        <v>1373.6</v>
      </c>
      <c r="BH964" s="1">
        <v>22.9</v>
      </c>
      <c r="BI964" s="1">
        <v>3563.036</v>
      </c>
      <c r="BJ964" s="1">
        <v>39.293</v>
      </c>
      <c r="BK964" s="1">
        <v>16.258</v>
      </c>
      <c r="BL964" s="1">
        <v>-15.55</v>
      </c>
      <c r="BM964" s="1">
        <v>-12.076</v>
      </c>
      <c r="BN964" s="1">
        <v>67.856</v>
      </c>
      <c r="BO964" s="1">
        <v>1536.153</v>
      </c>
      <c r="BP964" s="1">
        <v>25.61</v>
      </c>
      <c r="BQ964" s="1">
        <v>4070.176</v>
      </c>
      <c r="BR964" s="1">
        <v>43.943</v>
      </c>
      <c r="BS964" s="1">
        <v>18.572</v>
      </c>
      <c r="BT964" s="1">
        <v>1.63</v>
      </c>
      <c r="BU964" s="1">
        <v>2.721</v>
      </c>
      <c r="BW964" s="1">
        <v>0.0</v>
      </c>
      <c r="BX964" s="1">
        <v>0.0</v>
      </c>
      <c r="BY964" s="1">
        <v>0.0</v>
      </c>
      <c r="BZ964" s="1">
        <v>0.0</v>
      </c>
      <c r="CA964" s="1">
        <v>0.0</v>
      </c>
      <c r="CB964" s="1">
        <v>0.0</v>
      </c>
      <c r="CC964" s="1">
        <v>0.0</v>
      </c>
      <c r="CD964" s="1">
        <v>24.808</v>
      </c>
      <c r="CE964" s="1">
        <v>39.814</v>
      </c>
      <c r="CF964" s="1">
        <v>200.304</v>
      </c>
      <c r="CG964" s="1">
        <v>886.542</v>
      </c>
      <c r="CH964" s="1">
        <v>14.78</v>
      </c>
      <c r="CI964" s="1">
        <v>12014.72</v>
      </c>
      <c r="CJ964" s="1">
        <v>-22.293</v>
      </c>
      <c r="CK964" s="1">
        <v>-0.949</v>
      </c>
      <c r="CL964" s="1">
        <v>198.34</v>
      </c>
      <c r="CM964" s="1">
        <v>3.307</v>
      </c>
      <c r="CN964" s="1">
        <v>25.36</v>
      </c>
      <c r="CO964" s="1">
        <v>54.823</v>
      </c>
      <c r="CP964" s="1">
        <v>8.425</v>
      </c>
      <c r="CQ964" s="1">
        <v>2.7</v>
      </c>
      <c r="CR964" s="1">
        <v>0.0</v>
      </c>
      <c r="CS964" s="1">
        <v>88.4</v>
      </c>
      <c r="CT964" s="1">
        <v>3.953</v>
      </c>
      <c r="CU964" s="1">
        <v>161.953</v>
      </c>
      <c r="CV964" s="1">
        <v>0.0</v>
      </c>
      <c r="CW964" s="1">
        <v>505.353</v>
      </c>
      <c r="CX964" s="1">
        <v>4.633</v>
      </c>
      <c r="CY964" s="1">
        <v>0.0</v>
      </c>
      <c r="CZ964" s="1">
        <v>2.306</v>
      </c>
      <c r="DA964" s="1">
        <v>3495.782</v>
      </c>
      <c r="DB964" s="1">
        <v>369.299</v>
      </c>
      <c r="DC964" s="1">
        <v>-15.55</v>
      </c>
      <c r="DD964" s="1">
        <v>-12.076</v>
      </c>
      <c r="DE964" s="1">
        <v>67.856</v>
      </c>
      <c r="DF964" s="1">
        <v>1536.153</v>
      </c>
      <c r="DG964" s="1">
        <v>25.61</v>
      </c>
      <c r="DH964" s="1">
        <v>4070.176</v>
      </c>
      <c r="DI964" s="1">
        <v>43.943</v>
      </c>
      <c r="DJ964" s="1">
        <v>18.572</v>
      </c>
      <c r="DL964" s="1">
        <v>0.0</v>
      </c>
      <c r="DM964" s="1">
        <v>0.0</v>
      </c>
      <c r="DN964" s="1">
        <v>0.0</v>
      </c>
      <c r="DO964" s="1">
        <v>0.0</v>
      </c>
      <c r="DP964" s="1">
        <v>0.0</v>
      </c>
      <c r="DQ964" s="1">
        <v>0.0</v>
      </c>
      <c r="DR964" s="1">
        <v>0.0</v>
      </c>
      <c r="DS964" s="1">
        <v>60.0</v>
      </c>
      <c r="DT964" s="1">
        <v>0.011</v>
      </c>
      <c r="DU964" s="1">
        <v>0.03</v>
      </c>
      <c r="DV964" s="1">
        <v>0.6</v>
      </c>
      <c r="DW964" s="1">
        <v>0.01</v>
      </c>
      <c r="DX964" s="1">
        <v>1.787</v>
      </c>
      <c r="DY964" s="1">
        <v>0.017</v>
      </c>
      <c r="DZ964" s="1">
        <v>0.008</v>
      </c>
    </row>
    <row r="965">
      <c r="A965" s="1" t="s">
        <v>208</v>
      </c>
      <c r="B965" s="1">
        <v>2008.0</v>
      </c>
      <c r="C965" s="1" t="s">
        <v>209</v>
      </c>
      <c r="D965" s="1">
        <v>1.6838934E7</v>
      </c>
      <c r="E965" s="1">
        <v>3.14032357376E11</v>
      </c>
      <c r="G965" s="1">
        <v>0.0</v>
      </c>
      <c r="H965" s="1">
        <v>0.0</v>
      </c>
      <c r="I965" s="1">
        <v>0.0</v>
      </c>
      <c r="J965" s="1">
        <v>182.909</v>
      </c>
      <c r="K965" s="1">
        <v>3.08</v>
      </c>
      <c r="L965" s="1">
        <v>5.18</v>
      </c>
      <c r="M965" s="1">
        <v>0.0</v>
      </c>
      <c r="N965" s="1">
        <v>454.423</v>
      </c>
      <c r="O965" s="1">
        <v>6.936</v>
      </c>
      <c r="P965" s="1">
        <v>3.296</v>
      </c>
      <c r="Q965" s="1">
        <v>3017.858</v>
      </c>
      <c r="R965" s="1">
        <v>50.818</v>
      </c>
      <c r="S965" s="1">
        <v>837.939</v>
      </c>
      <c r="T965" s="1">
        <v>14.11</v>
      </c>
      <c r="U965" s="1">
        <v>174.486</v>
      </c>
      <c r="V965" s="1">
        <v>2.173</v>
      </c>
      <c r="W965" s="1">
        <v>203.039</v>
      </c>
      <c r="X965" s="1">
        <v>3.419</v>
      </c>
      <c r="Y965" s="1">
        <v>23.73</v>
      </c>
      <c r="Z965" s="1">
        <v>13.927</v>
      </c>
      <c r="AA965" s="1">
        <v>60.61</v>
      </c>
      <c r="AB965" s="1">
        <v>3599.396</v>
      </c>
      <c r="AC965" s="1">
        <v>59.46</v>
      </c>
      <c r="AD965" s="1">
        <v>18.779</v>
      </c>
      <c r="AE965" s="1">
        <v>0.002</v>
      </c>
      <c r="AF965" s="1">
        <v>0.007</v>
      </c>
      <c r="AG965" s="1">
        <v>21931.654</v>
      </c>
      <c r="AH965" s="1">
        <v>1.176</v>
      </c>
      <c r="AI965" s="1">
        <v>-2.673</v>
      </c>
      <c r="AJ965" s="1">
        <v>-7.951</v>
      </c>
      <c r="AK965" s="1">
        <v>1923.518</v>
      </c>
      <c r="AL965" s="1">
        <v>32.39</v>
      </c>
      <c r="AM965" s="1">
        <v>17195.561</v>
      </c>
      <c r="AN965" s="1">
        <v>289.555</v>
      </c>
      <c r="AO965" s="1">
        <v>54.474</v>
      </c>
      <c r="AP965" s="1">
        <v>79.353</v>
      </c>
      <c r="AQ965" s="1">
        <v>-44.342</v>
      </c>
      <c r="AR965" s="1">
        <v>-22.03</v>
      </c>
      <c r="AS965" s="1">
        <v>27.651</v>
      </c>
      <c r="AT965" s="1">
        <v>130.056</v>
      </c>
      <c r="AU965" s="1">
        <v>2.19</v>
      </c>
      <c r="AV965" s="1">
        <v>1642.116</v>
      </c>
      <c r="AW965" s="1">
        <v>-2.531</v>
      </c>
      <c r="AX965" s="1">
        <v>-0.489</v>
      </c>
      <c r="AY965" s="1">
        <v>1118.347</v>
      </c>
      <c r="AZ965" s="1">
        <v>18.832</v>
      </c>
      <c r="BA965" s="1">
        <v>3.683</v>
      </c>
      <c r="BB965" s="1">
        <v>7.578</v>
      </c>
      <c r="BC965" s="1">
        <v>27.02</v>
      </c>
      <c r="BD965" s="1">
        <v>8.647</v>
      </c>
      <c r="BE965" s="1">
        <v>4.626</v>
      </c>
      <c r="BF965" s="1">
        <v>64.027</v>
      </c>
      <c r="BG965" s="1">
        <v>1422.299</v>
      </c>
      <c r="BH965" s="1">
        <v>23.95</v>
      </c>
      <c r="BI965" s="1">
        <v>3802.305</v>
      </c>
      <c r="BJ965" s="1">
        <v>40.279</v>
      </c>
      <c r="BK965" s="1">
        <v>17.547</v>
      </c>
      <c r="BL965" s="1">
        <v>11.383</v>
      </c>
      <c r="BM965" s="1">
        <v>7.485</v>
      </c>
      <c r="BN965" s="1">
        <v>75.341</v>
      </c>
      <c r="BO965" s="1">
        <v>1607.584</v>
      </c>
      <c r="BP965" s="1">
        <v>27.07</v>
      </c>
      <c r="BQ965" s="1">
        <v>4474.188</v>
      </c>
      <c r="BR965" s="1">
        <v>45.526</v>
      </c>
      <c r="BS965" s="1">
        <v>20.647</v>
      </c>
      <c r="BT965" s="1">
        <v>1.15</v>
      </c>
      <c r="BU965" s="1">
        <v>1.897</v>
      </c>
      <c r="BW965" s="1">
        <v>0.0</v>
      </c>
      <c r="BX965" s="1">
        <v>0.0</v>
      </c>
      <c r="BY965" s="1">
        <v>0.0</v>
      </c>
      <c r="BZ965" s="1">
        <v>0.0</v>
      </c>
      <c r="CA965" s="1">
        <v>0.0</v>
      </c>
      <c r="CB965" s="1">
        <v>0.0</v>
      </c>
      <c r="CC965" s="1">
        <v>0.0</v>
      </c>
      <c r="CD965" s="1">
        <v>5.383</v>
      </c>
      <c r="CE965" s="1">
        <v>10.782</v>
      </c>
      <c r="CF965" s="1">
        <v>211.086</v>
      </c>
      <c r="CG965" s="1">
        <v>955.524</v>
      </c>
      <c r="CH965" s="1">
        <v>16.09</v>
      </c>
      <c r="CI965" s="1">
        <v>12535.586</v>
      </c>
      <c r="CJ965" s="1">
        <v>11.924</v>
      </c>
      <c r="CK965" s="1">
        <v>0.394</v>
      </c>
      <c r="CL965" s="1">
        <v>219.783</v>
      </c>
      <c r="CM965" s="1">
        <v>3.701</v>
      </c>
      <c r="CN965" s="1">
        <v>27.06</v>
      </c>
      <c r="CO965" s="1">
        <v>57.848</v>
      </c>
      <c r="CP965" s="1">
        <v>11.213</v>
      </c>
      <c r="CQ965" s="1">
        <v>3.08</v>
      </c>
      <c r="CR965" s="1">
        <v>0.0</v>
      </c>
      <c r="CS965" s="1">
        <v>33.094</v>
      </c>
      <c r="CT965" s="1">
        <v>2.788</v>
      </c>
      <c r="CU965" s="1">
        <v>182.909</v>
      </c>
      <c r="CV965" s="1">
        <v>0.0</v>
      </c>
      <c r="CW965" s="1">
        <v>665.909</v>
      </c>
      <c r="CX965" s="1">
        <v>5.18</v>
      </c>
      <c r="CY965" s="1">
        <v>0.0</v>
      </c>
      <c r="CZ965" s="1">
        <v>3.073</v>
      </c>
      <c r="DA965" s="1">
        <v>3531.102</v>
      </c>
      <c r="DB965" s="1">
        <v>369.306</v>
      </c>
      <c r="DC965" s="1">
        <v>11.383</v>
      </c>
      <c r="DD965" s="1">
        <v>7.485</v>
      </c>
      <c r="DE965" s="1">
        <v>75.341</v>
      </c>
      <c r="DF965" s="1">
        <v>1607.584</v>
      </c>
      <c r="DG965" s="1">
        <v>27.07</v>
      </c>
      <c r="DH965" s="1">
        <v>4474.188</v>
      </c>
      <c r="DI965" s="1">
        <v>45.526</v>
      </c>
      <c r="DJ965" s="1">
        <v>20.647</v>
      </c>
      <c r="DL965" s="1">
        <v>0.0</v>
      </c>
      <c r="DM965" s="1">
        <v>0.0</v>
      </c>
      <c r="DN965" s="1">
        <v>0.0</v>
      </c>
      <c r="DO965" s="1">
        <v>0.0</v>
      </c>
      <c r="DP965" s="1">
        <v>0.0</v>
      </c>
      <c r="DQ965" s="1">
        <v>0.0</v>
      </c>
      <c r="DR965" s="1">
        <v>0.0</v>
      </c>
      <c r="DS965" s="1">
        <v>240.385</v>
      </c>
      <c r="DT965" s="1">
        <v>0.071</v>
      </c>
      <c r="DU965" s="1">
        <v>0.101</v>
      </c>
      <c r="DV965" s="1">
        <v>2.375</v>
      </c>
      <c r="DW965" s="1">
        <v>0.04</v>
      </c>
      <c r="DX965" s="1">
        <v>5.974</v>
      </c>
      <c r="DY965" s="1">
        <v>0.067</v>
      </c>
      <c r="DZ965" s="1">
        <v>0.028</v>
      </c>
    </row>
    <row r="966">
      <c r="A966" s="1" t="s">
        <v>208</v>
      </c>
      <c r="B966" s="1">
        <v>2009.0</v>
      </c>
      <c r="C966" s="1" t="s">
        <v>209</v>
      </c>
      <c r="D966" s="1">
        <v>1.7009684E7</v>
      </c>
      <c r="E966" s="1">
        <v>3.06660179968E11</v>
      </c>
      <c r="G966" s="1">
        <v>0.0</v>
      </c>
      <c r="H966" s="1">
        <v>0.0</v>
      </c>
      <c r="I966" s="1">
        <v>0.0</v>
      </c>
      <c r="J966" s="1">
        <v>251.033</v>
      </c>
      <c r="K966" s="1">
        <v>4.27</v>
      </c>
      <c r="L966" s="1">
        <v>7.073</v>
      </c>
      <c r="M966" s="1">
        <v>0.0</v>
      </c>
      <c r="N966" s="1">
        <v>435.978</v>
      </c>
      <c r="O966" s="1">
        <v>-8.58</v>
      </c>
      <c r="P966" s="1">
        <v>-4.36</v>
      </c>
      <c r="Q966" s="1">
        <v>2731.243</v>
      </c>
      <c r="R966" s="1">
        <v>46.458</v>
      </c>
      <c r="S966" s="1">
        <v>875.972</v>
      </c>
      <c r="T966" s="1">
        <v>14.9</v>
      </c>
      <c r="U966" s="1">
        <v>-4.648</v>
      </c>
      <c r="V966" s="1">
        <v>-0.159</v>
      </c>
      <c r="W966" s="1">
        <v>191.659</v>
      </c>
      <c r="X966" s="1">
        <v>3.26</v>
      </c>
      <c r="Y966" s="1">
        <v>24.681</v>
      </c>
      <c r="Z966" s="1">
        <v>13.277</v>
      </c>
      <c r="AA966" s="1">
        <v>61.72</v>
      </c>
      <c r="AB966" s="1">
        <v>3628.521</v>
      </c>
      <c r="AC966" s="1">
        <v>60.37</v>
      </c>
      <c r="AD966" s="1">
        <v>19.964</v>
      </c>
      <c r="AE966" s="1">
        <v>-4.044</v>
      </c>
      <c r="AF966" s="1">
        <v>-14.933</v>
      </c>
      <c r="AG966" s="1">
        <v>20833.568</v>
      </c>
      <c r="AH966" s="1">
        <v>1.156</v>
      </c>
      <c r="AI966" s="1">
        <v>-5.715</v>
      </c>
      <c r="AJ966" s="1">
        <v>-16.549</v>
      </c>
      <c r="AK966" s="1">
        <v>1821.315</v>
      </c>
      <c r="AL966" s="1">
        <v>30.98</v>
      </c>
      <c r="AM966" s="1">
        <v>16050.047</v>
      </c>
      <c r="AN966" s="1">
        <v>273.006</v>
      </c>
      <c r="AO966" s="1">
        <v>51.317</v>
      </c>
      <c r="AP966" s="1">
        <v>78.024</v>
      </c>
      <c r="AQ966" s="1">
        <v>1.077</v>
      </c>
      <c r="AR966" s="1">
        <v>0.298</v>
      </c>
      <c r="AS966" s="1">
        <v>27.949</v>
      </c>
      <c r="AT966" s="1">
        <v>231.045</v>
      </c>
      <c r="AU966" s="1">
        <v>3.93</v>
      </c>
      <c r="AV966" s="1">
        <v>1643.136</v>
      </c>
      <c r="AW966" s="1">
        <v>11.705</v>
      </c>
      <c r="AX966" s="1">
        <v>2.204</v>
      </c>
      <c r="AY966" s="1">
        <v>1236.707</v>
      </c>
      <c r="AZ966" s="1">
        <v>21.036</v>
      </c>
      <c r="BA966" s="1">
        <v>6.51</v>
      </c>
      <c r="BB966" s="1">
        <v>7.988</v>
      </c>
      <c r="BC966" s="1">
        <v>26.32</v>
      </c>
      <c r="BD966" s="1">
        <v>3.763</v>
      </c>
      <c r="BE966" s="1">
        <v>2.061</v>
      </c>
      <c r="BF966" s="1">
        <v>66.087</v>
      </c>
      <c r="BG966" s="1">
        <v>1472.103</v>
      </c>
      <c r="BH966" s="1">
        <v>25.04</v>
      </c>
      <c r="BI966" s="1">
        <v>3885.282</v>
      </c>
      <c r="BJ966" s="1">
        <v>41.478</v>
      </c>
      <c r="BK966" s="1">
        <v>18.888</v>
      </c>
      <c r="BL966" s="1">
        <v>2.716</v>
      </c>
      <c r="BM966" s="1">
        <v>1.553</v>
      </c>
      <c r="BN966" s="1">
        <v>76.894</v>
      </c>
      <c r="BO966" s="1">
        <v>1727.839</v>
      </c>
      <c r="BP966" s="1">
        <v>29.39</v>
      </c>
      <c r="BQ966" s="1">
        <v>4520.591</v>
      </c>
      <c r="BR966" s="1">
        <v>48.683</v>
      </c>
      <c r="BS966" s="1">
        <v>21.976</v>
      </c>
      <c r="BT966" s="1">
        <v>1.35</v>
      </c>
      <c r="BU966" s="1">
        <v>2.187</v>
      </c>
      <c r="BW966" s="1">
        <v>0.0</v>
      </c>
      <c r="BX966" s="1">
        <v>0.0</v>
      </c>
      <c r="BY966" s="1">
        <v>0.0</v>
      </c>
      <c r="BZ966" s="1">
        <v>0.0</v>
      </c>
      <c r="CA966" s="1">
        <v>0.0</v>
      </c>
      <c r="CB966" s="1">
        <v>0.0</v>
      </c>
      <c r="CC966" s="1">
        <v>0.0</v>
      </c>
      <c r="CD966" s="1">
        <v>-5.915</v>
      </c>
      <c r="CE966" s="1">
        <v>-12.486</v>
      </c>
      <c r="CF966" s="1">
        <v>198.599</v>
      </c>
      <c r="CG966" s="1">
        <v>714.299</v>
      </c>
      <c r="CH966" s="1">
        <v>12.15</v>
      </c>
      <c r="CI966" s="1">
        <v>11675.669</v>
      </c>
      <c r="CJ966" s="1">
        <v>9.622</v>
      </c>
      <c r="CK966" s="1">
        <v>0.356</v>
      </c>
      <c r="CL966" s="1">
        <v>238.513</v>
      </c>
      <c r="CM966" s="1">
        <v>4.057</v>
      </c>
      <c r="CN966" s="1">
        <v>20.126</v>
      </c>
      <c r="CO966" s="1">
        <v>56.759</v>
      </c>
      <c r="CP966" s="1">
        <v>10.599</v>
      </c>
      <c r="CQ966" s="1">
        <v>4.27</v>
      </c>
      <c r="CR966" s="1">
        <v>0.0</v>
      </c>
      <c r="CS966" s="1">
        <v>-5.477</v>
      </c>
      <c r="CT966" s="1">
        <v>-0.614</v>
      </c>
      <c r="CU966" s="1">
        <v>251.033</v>
      </c>
      <c r="CV966" s="1">
        <v>0.0</v>
      </c>
      <c r="CW966" s="1">
        <v>623.116</v>
      </c>
      <c r="CX966" s="1">
        <v>7.073</v>
      </c>
      <c r="CY966" s="1">
        <v>0.0</v>
      </c>
      <c r="CZ966" s="1">
        <v>3.029</v>
      </c>
      <c r="DA966" s="1">
        <v>3549.155</v>
      </c>
      <c r="DB966" s="1">
        <v>354.372</v>
      </c>
      <c r="DC966" s="1">
        <v>2.716</v>
      </c>
      <c r="DD966" s="1">
        <v>1.553</v>
      </c>
      <c r="DE966" s="1">
        <v>76.894</v>
      </c>
      <c r="DF966" s="1">
        <v>1727.839</v>
      </c>
      <c r="DG966" s="1">
        <v>29.39</v>
      </c>
      <c r="DH966" s="1">
        <v>4520.591</v>
      </c>
      <c r="DI966" s="1">
        <v>48.683</v>
      </c>
      <c r="DJ966" s="1">
        <v>21.976</v>
      </c>
      <c r="DL966" s="1">
        <v>0.0</v>
      </c>
      <c r="DM966" s="1">
        <v>0.0</v>
      </c>
      <c r="DN966" s="1">
        <v>0.0</v>
      </c>
      <c r="DO966" s="1">
        <v>0.0</v>
      </c>
      <c r="DP966" s="1">
        <v>0.0</v>
      </c>
      <c r="DQ966" s="1">
        <v>0.0</v>
      </c>
      <c r="DR966" s="1">
        <v>0.0</v>
      </c>
      <c r="DS966" s="1">
        <v>107.261</v>
      </c>
      <c r="DT966" s="1">
        <v>0.107</v>
      </c>
      <c r="DU966" s="1">
        <v>0.207</v>
      </c>
      <c r="DV966" s="1">
        <v>4.703</v>
      </c>
      <c r="DW966" s="1">
        <v>0.08</v>
      </c>
      <c r="DX966" s="1">
        <v>12.192</v>
      </c>
      <c r="DY966" s="1">
        <v>0.133</v>
      </c>
      <c r="DZ966" s="1">
        <v>0.059</v>
      </c>
    </row>
    <row r="967">
      <c r="A967" s="1" t="s">
        <v>208</v>
      </c>
      <c r="B967" s="1">
        <v>2010.0</v>
      </c>
      <c r="C967" s="1" t="s">
        <v>209</v>
      </c>
      <c r="D967" s="1">
        <v>1.7181416E7</v>
      </c>
      <c r="E967" s="1">
        <v>3.21457389568E11</v>
      </c>
      <c r="G967" s="1">
        <v>0.0</v>
      </c>
      <c r="H967" s="1">
        <v>0.0</v>
      </c>
      <c r="I967" s="1">
        <v>0.0</v>
      </c>
      <c r="J967" s="1">
        <v>130.955</v>
      </c>
      <c r="K967" s="1">
        <v>2.25</v>
      </c>
      <c r="L967" s="1">
        <v>3.734</v>
      </c>
      <c r="M967" s="1">
        <v>0.0</v>
      </c>
      <c r="N967" s="1">
        <v>481.66</v>
      </c>
      <c r="O967" s="1">
        <v>12.423</v>
      </c>
      <c r="P967" s="1">
        <v>5.772</v>
      </c>
      <c r="Q967" s="1">
        <v>3039.864</v>
      </c>
      <c r="R967" s="1">
        <v>52.229</v>
      </c>
      <c r="S967" s="1">
        <v>981.875</v>
      </c>
      <c r="T967" s="1">
        <v>16.87</v>
      </c>
      <c r="U967" s="1">
        <v>-2.673</v>
      </c>
      <c r="V967" s="1">
        <v>-0.087</v>
      </c>
      <c r="W967" s="1">
        <v>184.672</v>
      </c>
      <c r="X967" s="1">
        <v>3.173</v>
      </c>
      <c r="Y967" s="1">
        <v>28.0</v>
      </c>
      <c r="Z967" s="1">
        <v>14.511</v>
      </c>
      <c r="AA967" s="1">
        <v>61.21</v>
      </c>
      <c r="AB967" s="1">
        <v>3562.57</v>
      </c>
      <c r="AC967" s="1">
        <v>60.25</v>
      </c>
      <c r="AD967" s="1">
        <v>19.068</v>
      </c>
      <c r="AE967" s="1">
        <v>2.702</v>
      </c>
      <c r="AF967" s="1">
        <v>9.575</v>
      </c>
      <c r="AG967" s="1">
        <v>21182.635</v>
      </c>
      <c r="AH967" s="1">
        <v>1.132</v>
      </c>
      <c r="AI967" s="1">
        <v>6.868</v>
      </c>
      <c r="AJ967" s="1">
        <v>18.75</v>
      </c>
      <c r="AK967" s="1">
        <v>2097.033</v>
      </c>
      <c r="AL967" s="1">
        <v>36.03</v>
      </c>
      <c r="AM967" s="1">
        <v>16980.92</v>
      </c>
      <c r="AN967" s="1">
        <v>291.756</v>
      </c>
      <c r="AO967" s="1">
        <v>59.801</v>
      </c>
      <c r="AP967" s="1">
        <v>81.059</v>
      </c>
      <c r="AQ967" s="1">
        <v>105.364</v>
      </c>
      <c r="AR967" s="1">
        <v>29.448</v>
      </c>
      <c r="AS967" s="1">
        <v>57.398</v>
      </c>
      <c r="AT967" s="1">
        <v>622.184</v>
      </c>
      <c r="AU967" s="1">
        <v>10.69</v>
      </c>
      <c r="AV967" s="1">
        <v>3340.676</v>
      </c>
      <c r="AW967" s="1">
        <v>-3.656</v>
      </c>
      <c r="AX967" s="1">
        <v>-0.769</v>
      </c>
      <c r="AY967" s="1">
        <v>1179.582</v>
      </c>
      <c r="AZ967" s="1">
        <v>20.267</v>
      </c>
      <c r="BA967" s="1">
        <v>17.743</v>
      </c>
      <c r="BB967" s="1">
        <v>15.947</v>
      </c>
      <c r="BC967" s="1">
        <v>29.02</v>
      </c>
      <c r="BD967" s="1">
        <v>-13.582</v>
      </c>
      <c r="BE967" s="1">
        <v>-9.422</v>
      </c>
      <c r="BF967" s="1">
        <v>56.665</v>
      </c>
      <c r="BG967" s="1">
        <v>1259.5</v>
      </c>
      <c r="BH967" s="1">
        <v>21.64</v>
      </c>
      <c r="BI967" s="1">
        <v>3298.057</v>
      </c>
      <c r="BJ967" s="1">
        <v>35.917</v>
      </c>
      <c r="BK967" s="1">
        <v>15.743</v>
      </c>
      <c r="BL967" s="1">
        <v>-11.004</v>
      </c>
      <c r="BM967" s="1">
        <v>-8.717</v>
      </c>
      <c r="BN967" s="1">
        <v>68.176</v>
      </c>
      <c r="BO967" s="1">
        <v>1409.663</v>
      </c>
      <c r="BP967" s="1">
        <v>24.22</v>
      </c>
      <c r="BQ967" s="1">
        <v>3968.037</v>
      </c>
      <c r="BR967" s="1">
        <v>40.199</v>
      </c>
      <c r="BS967" s="1">
        <v>18.941</v>
      </c>
      <c r="BT967" s="1">
        <v>0.96</v>
      </c>
      <c r="BU967" s="1">
        <v>1.568</v>
      </c>
      <c r="BW967" s="1">
        <v>0.0</v>
      </c>
      <c r="BX967" s="1">
        <v>0.0</v>
      </c>
      <c r="BY967" s="1">
        <v>0.0</v>
      </c>
      <c r="BZ967" s="1">
        <v>0.0</v>
      </c>
      <c r="CA967" s="1">
        <v>0.0</v>
      </c>
      <c r="CB967" s="1">
        <v>0.0</v>
      </c>
      <c r="CC967" s="1">
        <v>0.0</v>
      </c>
      <c r="CD967" s="1">
        <v>-8.293</v>
      </c>
      <c r="CE967" s="1">
        <v>-16.47</v>
      </c>
      <c r="CF967" s="1">
        <v>182.13</v>
      </c>
      <c r="CG967" s="1">
        <v>492.975</v>
      </c>
      <c r="CH967" s="1">
        <v>8.47</v>
      </c>
      <c r="CI967" s="1">
        <v>10600.38</v>
      </c>
      <c r="CJ967" s="1">
        <v>60.172</v>
      </c>
      <c r="CK967" s="1">
        <v>2.441</v>
      </c>
      <c r="CL967" s="1">
        <v>378.213</v>
      </c>
      <c r="CM967" s="1">
        <v>6.498</v>
      </c>
      <c r="CN967" s="1">
        <v>14.058</v>
      </c>
      <c r="CO967" s="1">
        <v>50.601</v>
      </c>
      <c r="CP967" s="1">
        <v>10.664</v>
      </c>
      <c r="CQ967" s="1">
        <v>2.25</v>
      </c>
      <c r="CR967" s="1">
        <v>0.0</v>
      </c>
      <c r="CS967" s="1">
        <v>0.613</v>
      </c>
      <c r="CT967" s="1">
        <v>0.065</v>
      </c>
      <c r="CU967" s="1">
        <v>130.955</v>
      </c>
      <c r="CV967" s="1">
        <v>0.0</v>
      </c>
      <c r="CW967" s="1">
        <v>620.67</v>
      </c>
      <c r="CX967" s="1">
        <v>3.734</v>
      </c>
      <c r="CY967" s="1">
        <v>0.0</v>
      </c>
      <c r="CZ967" s="1">
        <v>2.963</v>
      </c>
      <c r="DA967" s="1">
        <v>3506.696</v>
      </c>
      <c r="DB967" s="1">
        <v>363.948</v>
      </c>
      <c r="DC967" s="1">
        <v>-11.004</v>
      </c>
      <c r="DD967" s="1">
        <v>-8.717</v>
      </c>
      <c r="DE967" s="1">
        <v>68.176</v>
      </c>
      <c r="DF967" s="1">
        <v>1409.663</v>
      </c>
      <c r="DG967" s="1">
        <v>24.22</v>
      </c>
      <c r="DH967" s="1">
        <v>3968.037</v>
      </c>
      <c r="DI967" s="1">
        <v>40.199</v>
      </c>
      <c r="DJ967" s="1">
        <v>18.941</v>
      </c>
      <c r="DL967" s="1">
        <v>0.0</v>
      </c>
      <c r="DM967" s="1">
        <v>0.0</v>
      </c>
      <c r="DN967" s="1">
        <v>0.0</v>
      </c>
      <c r="DO967" s="1">
        <v>0.0</v>
      </c>
      <c r="DP967" s="1">
        <v>0.0</v>
      </c>
      <c r="DQ967" s="1">
        <v>0.0</v>
      </c>
      <c r="DR967" s="1">
        <v>0.0</v>
      </c>
      <c r="DS967" s="1">
        <v>311.731</v>
      </c>
      <c r="DT967" s="1">
        <v>0.64</v>
      </c>
      <c r="DU967" s="1">
        <v>0.847</v>
      </c>
      <c r="DV967" s="1">
        <v>19.207</v>
      </c>
      <c r="DW967" s="1">
        <v>0.33</v>
      </c>
      <c r="DX967" s="1">
        <v>49.309</v>
      </c>
      <c r="DY967" s="1">
        <v>0.548</v>
      </c>
      <c r="DZ967" s="1">
        <v>0.235</v>
      </c>
    </row>
    <row r="968">
      <c r="A968" s="1" t="s">
        <v>208</v>
      </c>
      <c r="B968" s="1">
        <v>2011.0</v>
      </c>
      <c r="C968" s="1" t="s">
        <v>209</v>
      </c>
      <c r="D968" s="1">
        <v>1.7351762E7</v>
      </c>
      <c r="E968" s="1">
        <v>3.38708856832E11</v>
      </c>
      <c r="G968" s="1">
        <v>0.0</v>
      </c>
      <c r="H968" s="1">
        <v>0.0</v>
      </c>
      <c r="I968" s="1">
        <v>0.0</v>
      </c>
      <c r="J968" s="1">
        <v>269.137</v>
      </c>
      <c r="K968" s="1">
        <v>4.67</v>
      </c>
      <c r="L968" s="1">
        <v>7.113</v>
      </c>
      <c r="M968" s="1">
        <v>0.0</v>
      </c>
      <c r="N968" s="1">
        <v>493.069</v>
      </c>
      <c r="O968" s="1">
        <v>28.255</v>
      </c>
      <c r="P968" s="1">
        <v>14.757</v>
      </c>
      <c r="Q968" s="1">
        <v>3860.5</v>
      </c>
      <c r="R968" s="1">
        <v>66.986</v>
      </c>
      <c r="S968" s="1">
        <v>1130.721</v>
      </c>
      <c r="T968" s="1">
        <v>19.62</v>
      </c>
      <c r="U968" s="1">
        <v>5.654</v>
      </c>
      <c r="V968" s="1">
        <v>0.179</v>
      </c>
      <c r="W968" s="1">
        <v>193.198</v>
      </c>
      <c r="X968" s="1">
        <v>3.352</v>
      </c>
      <c r="Y968" s="1">
        <v>29.886</v>
      </c>
      <c r="Z968" s="1">
        <v>17.539</v>
      </c>
      <c r="AA968" s="1">
        <v>66.38</v>
      </c>
      <c r="AB968" s="1">
        <v>3825.548</v>
      </c>
      <c r="AC968" s="1">
        <v>65.65</v>
      </c>
      <c r="AD968" s="1">
        <v>19.287</v>
      </c>
      <c r="AE968" s="1">
        <v>5.98</v>
      </c>
      <c r="AF968" s="1">
        <v>21.764</v>
      </c>
      <c r="AG968" s="1">
        <v>22228.969</v>
      </c>
      <c r="AH968" s="1">
        <v>1.139</v>
      </c>
      <c r="AI968" s="1">
        <v>7.771</v>
      </c>
      <c r="AJ968" s="1">
        <v>22.672</v>
      </c>
      <c r="AK968" s="1">
        <v>2287.952</v>
      </c>
      <c r="AL968" s="1">
        <v>39.7</v>
      </c>
      <c r="AM968" s="1">
        <v>18120.807</v>
      </c>
      <c r="AN968" s="1">
        <v>314.428</v>
      </c>
      <c r="AO968" s="1">
        <v>60.472</v>
      </c>
      <c r="AP968" s="1">
        <v>82.328</v>
      </c>
      <c r="AQ968" s="1">
        <v>1.686</v>
      </c>
      <c r="AR968" s="1">
        <v>0.968</v>
      </c>
      <c r="AS968" s="1">
        <v>58.365</v>
      </c>
      <c r="AT968" s="1">
        <v>790.698</v>
      </c>
      <c r="AU968" s="1">
        <v>13.72</v>
      </c>
      <c r="AV968" s="1">
        <v>3363.644</v>
      </c>
      <c r="AW968" s="1">
        <v>-14.7</v>
      </c>
      <c r="AX968" s="1">
        <v>-2.979</v>
      </c>
      <c r="AY968" s="1">
        <v>996.31</v>
      </c>
      <c r="AZ968" s="1">
        <v>17.288</v>
      </c>
      <c r="BA968" s="1">
        <v>20.899</v>
      </c>
      <c r="BB968" s="1">
        <v>15.282</v>
      </c>
      <c r="BC968" s="1">
        <v>32.37</v>
      </c>
      <c r="BD968" s="1">
        <v>-5.742</v>
      </c>
      <c r="BE968" s="1">
        <v>-3.531</v>
      </c>
      <c r="BF968" s="1">
        <v>53.135</v>
      </c>
      <c r="BG968" s="1">
        <v>1206.794</v>
      </c>
      <c r="BH968" s="1">
        <v>20.94</v>
      </c>
      <c r="BI968" s="1">
        <v>3062.209</v>
      </c>
      <c r="BJ968" s="1">
        <v>31.896</v>
      </c>
      <c r="BK968" s="1">
        <v>13.913</v>
      </c>
      <c r="BL968" s="1">
        <v>-1.315</v>
      </c>
      <c r="BM968" s="1">
        <v>-0.685</v>
      </c>
      <c r="BN968" s="1">
        <v>67.492</v>
      </c>
      <c r="BO968" s="1">
        <v>1495.525</v>
      </c>
      <c r="BP968" s="1">
        <v>25.95</v>
      </c>
      <c r="BQ968" s="1">
        <v>3889.629</v>
      </c>
      <c r="BR968" s="1">
        <v>39.528</v>
      </c>
      <c r="BS968" s="1">
        <v>17.672</v>
      </c>
      <c r="BT968" s="1">
        <v>0.73</v>
      </c>
      <c r="BU968" s="1">
        <v>1.1</v>
      </c>
      <c r="BW968" s="1">
        <v>0.0</v>
      </c>
      <c r="BX968" s="1">
        <v>0.0</v>
      </c>
      <c r="BY968" s="1">
        <v>0.0</v>
      </c>
      <c r="BZ968" s="1">
        <v>0.0</v>
      </c>
      <c r="CA968" s="1">
        <v>0.0</v>
      </c>
      <c r="CB968" s="1">
        <v>0.0</v>
      </c>
      <c r="CC968" s="1">
        <v>0.0</v>
      </c>
      <c r="CD968" s="1">
        <v>3.814</v>
      </c>
      <c r="CE968" s="1">
        <v>6.947</v>
      </c>
      <c r="CF968" s="1">
        <v>189.076</v>
      </c>
      <c r="CG968" s="1">
        <v>366.533</v>
      </c>
      <c r="CH968" s="1">
        <v>6.36</v>
      </c>
      <c r="CI968" s="1">
        <v>10896.663</v>
      </c>
      <c r="CJ968" s="1">
        <v>0.721</v>
      </c>
      <c r="CK968" s="1">
        <v>0.047</v>
      </c>
      <c r="CL968" s="1">
        <v>377.201</v>
      </c>
      <c r="CM968" s="1">
        <v>6.545</v>
      </c>
      <c r="CN968" s="1">
        <v>9.688</v>
      </c>
      <c r="CO968" s="1">
        <v>49.507</v>
      </c>
      <c r="CP968" s="1">
        <v>13.483</v>
      </c>
      <c r="CQ968" s="1">
        <v>4.67</v>
      </c>
      <c r="CR968" s="1">
        <v>0.0</v>
      </c>
      <c r="CS968" s="1">
        <v>26.431</v>
      </c>
      <c r="CT968" s="1">
        <v>2.819</v>
      </c>
      <c r="CU968" s="1">
        <v>269.137</v>
      </c>
      <c r="CV968" s="1">
        <v>0.0</v>
      </c>
      <c r="CW968" s="1">
        <v>777.015</v>
      </c>
      <c r="CX968" s="1">
        <v>7.113</v>
      </c>
      <c r="CY968" s="1">
        <v>0.0</v>
      </c>
      <c r="CZ968" s="1">
        <v>3.53</v>
      </c>
      <c r="DA968" s="1">
        <v>3783.478</v>
      </c>
      <c r="DB968" s="1">
        <v>385.712</v>
      </c>
      <c r="DC968" s="1">
        <v>-1.315</v>
      </c>
      <c r="DD968" s="1">
        <v>-0.685</v>
      </c>
      <c r="DE968" s="1">
        <v>67.492</v>
      </c>
      <c r="DF968" s="1">
        <v>1495.525</v>
      </c>
      <c r="DG968" s="1">
        <v>25.95</v>
      </c>
      <c r="DH968" s="1">
        <v>3889.629</v>
      </c>
      <c r="DI968" s="1">
        <v>39.528</v>
      </c>
      <c r="DJ968" s="1">
        <v>17.672</v>
      </c>
      <c r="DL968" s="1">
        <v>0.0</v>
      </c>
      <c r="DM968" s="1">
        <v>0.0</v>
      </c>
      <c r="DN968" s="1">
        <v>0.0</v>
      </c>
      <c r="DO968" s="1">
        <v>0.0</v>
      </c>
      <c r="DP968" s="1">
        <v>0.0</v>
      </c>
      <c r="DQ968" s="1">
        <v>0.0</v>
      </c>
      <c r="DR968" s="1">
        <v>0.0</v>
      </c>
      <c r="DS968" s="1">
        <v>3.771</v>
      </c>
      <c r="DT968" s="1">
        <v>0.027</v>
      </c>
      <c r="DU968" s="1">
        <v>0.875</v>
      </c>
      <c r="DV968" s="1">
        <v>19.595</v>
      </c>
      <c r="DW968" s="1">
        <v>0.34</v>
      </c>
      <c r="DX968" s="1">
        <v>50.404</v>
      </c>
      <c r="DY968" s="1">
        <v>0.518</v>
      </c>
      <c r="DZ968" s="1">
        <v>0.229</v>
      </c>
    </row>
    <row r="969">
      <c r="A969" s="1" t="s">
        <v>208</v>
      </c>
      <c r="B969" s="1">
        <v>2012.0</v>
      </c>
      <c r="C969" s="1" t="s">
        <v>209</v>
      </c>
      <c r="D969" s="1">
        <v>1.7519067E7</v>
      </c>
      <c r="E969" s="1">
        <v>3.5955638272E11</v>
      </c>
      <c r="G969" s="1">
        <v>0.0</v>
      </c>
      <c r="H969" s="1">
        <v>0.0</v>
      </c>
      <c r="I969" s="1">
        <v>0.0</v>
      </c>
      <c r="J969" s="1">
        <v>276.841</v>
      </c>
      <c r="K969" s="1">
        <v>4.85</v>
      </c>
      <c r="L969" s="1">
        <v>6.971</v>
      </c>
      <c r="M969" s="1">
        <v>0.0</v>
      </c>
      <c r="N969" s="1">
        <v>531.407</v>
      </c>
      <c r="O969" s="1">
        <v>16.589</v>
      </c>
      <c r="P969" s="1">
        <v>11.112</v>
      </c>
      <c r="Q969" s="1">
        <v>4457.939</v>
      </c>
      <c r="R969" s="1">
        <v>78.099</v>
      </c>
      <c r="S969" s="1">
        <v>1446.424</v>
      </c>
      <c r="T969" s="1">
        <v>25.34</v>
      </c>
      <c r="U969" s="1">
        <v>8.869</v>
      </c>
      <c r="V969" s="1">
        <v>0.297</v>
      </c>
      <c r="W969" s="1">
        <v>208.323</v>
      </c>
      <c r="X969" s="1">
        <v>3.65</v>
      </c>
      <c r="Y969" s="1">
        <v>36.424</v>
      </c>
      <c r="Z969" s="1">
        <v>19.576</v>
      </c>
      <c r="AA969" s="1">
        <v>69.57</v>
      </c>
      <c r="AB969" s="1">
        <v>3971.102</v>
      </c>
      <c r="AC969" s="1">
        <v>69.57</v>
      </c>
      <c r="AD969" s="1">
        <v>19.737</v>
      </c>
      <c r="AE969" s="1">
        <v>4.416</v>
      </c>
      <c r="AF969" s="1">
        <v>17.035</v>
      </c>
      <c r="AG969" s="1">
        <v>22989.041</v>
      </c>
      <c r="AH969" s="1">
        <v>1.12</v>
      </c>
      <c r="AI969" s="1">
        <v>4.076</v>
      </c>
      <c r="AJ969" s="1">
        <v>12.815</v>
      </c>
      <c r="AK969" s="1">
        <v>2530.386</v>
      </c>
      <c r="AL969" s="1">
        <v>44.33</v>
      </c>
      <c r="AM969" s="1">
        <v>18679.271</v>
      </c>
      <c r="AN969" s="1">
        <v>327.243</v>
      </c>
      <c r="AO969" s="1">
        <v>63.72</v>
      </c>
      <c r="AP969" s="1">
        <v>82.024</v>
      </c>
      <c r="AQ969" s="1">
        <v>-9.178</v>
      </c>
      <c r="AR969" s="1">
        <v>-5.357</v>
      </c>
      <c r="AS969" s="1">
        <v>53.008</v>
      </c>
      <c r="AT969" s="1">
        <v>733.487</v>
      </c>
      <c r="AU969" s="1">
        <v>12.85</v>
      </c>
      <c r="AV969" s="1">
        <v>3025.753</v>
      </c>
      <c r="AW969" s="1">
        <v>-21.132</v>
      </c>
      <c r="AX969" s="1">
        <v>-3.653</v>
      </c>
      <c r="AY969" s="1">
        <v>778.265</v>
      </c>
      <c r="AZ969" s="1">
        <v>13.634</v>
      </c>
      <c r="BA969" s="1">
        <v>18.471</v>
      </c>
      <c r="BB969" s="1">
        <v>13.287</v>
      </c>
      <c r="BC969" s="1">
        <v>36.97</v>
      </c>
      <c r="BD969" s="1">
        <v>-1.697</v>
      </c>
      <c r="BE969" s="1">
        <v>-1.171</v>
      </c>
      <c r="BF969" s="1">
        <v>51.964</v>
      </c>
      <c r="BG969" s="1">
        <v>1140.472</v>
      </c>
      <c r="BH969" s="1">
        <v>19.98</v>
      </c>
      <c r="BI969" s="1">
        <v>2966.138</v>
      </c>
      <c r="BJ969" s="1">
        <v>28.719</v>
      </c>
      <c r="BK969" s="1">
        <v>13.025</v>
      </c>
      <c r="BL969" s="1">
        <v>5.532</v>
      </c>
      <c r="BM969" s="1">
        <v>4.223</v>
      </c>
      <c r="BN969" s="1">
        <v>71.715</v>
      </c>
      <c r="BO969" s="1">
        <v>1440.716</v>
      </c>
      <c r="BP969" s="1">
        <v>25.24</v>
      </c>
      <c r="BQ969" s="1">
        <v>4093.53</v>
      </c>
      <c r="BR969" s="1">
        <v>36.28</v>
      </c>
      <c r="BS969" s="1">
        <v>17.976</v>
      </c>
      <c r="BT969" s="1">
        <v>0.0</v>
      </c>
      <c r="BU969" s="1">
        <v>0.0</v>
      </c>
      <c r="BW969" s="1">
        <v>0.0</v>
      </c>
      <c r="BX969" s="1">
        <v>0.0</v>
      </c>
      <c r="BY969" s="1">
        <v>0.0</v>
      </c>
      <c r="BZ969" s="1">
        <v>0.0</v>
      </c>
      <c r="CA969" s="1">
        <v>0.0</v>
      </c>
      <c r="CB969" s="1">
        <v>0.0</v>
      </c>
      <c r="CC969" s="1">
        <v>0.0</v>
      </c>
      <c r="CD969" s="1">
        <v>3.734</v>
      </c>
      <c r="CE969" s="1">
        <v>7.06</v>
      </c>
      <c r="CF969" s="1">
        <v>196.136</v>
      </c>
      <c r="CG969" s="1">
        <v>350.475</v>
      </c>
      <c r="CH969" s="1">
        <v>6.14</v>
      </c>
      <c r="CI969" s="1">
        <v>11195.578</v>
      </c>
      <c r="CJ969" s="1">
        <v>-2.7</v>
      </c>
      <c r="CK969" s="1">
        <v>-0.177</v>
      </c>
      <c r="CL969" s="1">
        <v>363.513</v>
      </c>
      <c r="CM969" s="1">
        <v>6.368</v>
      </c>
      <c r="CN969" s="1">
        <v>8.826</v>
      </c>
      <c r="CO969" s="1">
        <v>49.162</v>
      </c>
      <c r="CP969" s="1">
        <v>18.697</v>
      </c>
      <c r="CQ969" s="1">
        <v>4.85</v>
      </c>
      <c r="CR969" s="1">
        <v>0.0</v>
      </c>
      <c r="CS969" s="1">
        <v>38.678</v>
      </c>
      <c r="CT969" s="1">
        <v>5.215</v>
      </c>
      <c r="CU969" s="1">
        <v>276.841</v>
      </c>
      <c r="CV969" s="1">
        <v>0.0</v>
      </c>
      <c r="CW969" s="1">
        <v>1067.261</v>
      </c>
      <c r="CX969" s="1">
        <v>6.971</v>
      </c>
      <c r="CY969" s="1">
        <v>0.0</v>
      </c>
      <c r="CZ969" s="1">
        <v>4.687</v>
      </c>
      <c r="DA969" s="1">
        <v>3971.102</v>
      </c>
      <c r="DB969" s="1">
        <v>402.747</v>
      </c>
      <c r="DC969" s="1">
        <v>5.532</v>
      </c>
      <c r="DD969" s="1">
        <v>4.223</v>
      </c>
      <c r="DE969" s="1">
        <v>71.715</v>
      </c>
      <c r="DF969" s="1">
        <v>1440.716</v>
      </c>
      <c r="DG969" s="1">
        <v>25.24</v>
      </c>
      <c r="DH969" s="1">
        <v>4093.53</v>
      </c>
      <c r="DI969" s="1">
        <v>36.28</v>
      </c>
      <c r="DJ969" s="1">
        <v>17.976</v>
      </c>
      <c r="DL969" s="1">
        <v>0.001</v>
      </c>
      <c r="DM969" s="1">
        <v>0.001</v>
      </c>
      <c r="DN969" s="1">
        <v>0.0</v>
      </c>
      <c r="DO969" s="1">
        <v>0.0</v>
      </c>
      <c r="DP969" s="1">
        <v>0.05</v>
      </c>
      <c r="DQ969" s="1">
        <v>0.0</v>
      </c>
      <c r="DR969" s="1">
        <v>0.0</v>
      </c>
      <c r="DS969" s="1">
        <v>20.969</v>
      </c>
      <c r="DT969" s="1">
        <v>0.178</v>
      </c>
      <c r="DU969" s="1">
        <v>1.053</v>
      </c>
      <c r="DV969" s="1">
        <v>23.403</v>
      </c>
      <c r="DW969" s="1">
        <v>0.41</v>
      </c>
      <c r="DX969" s="1">
        <v>60.08</v>
      </c>
      <c r="DY969" s="1">
        <v>0.589</v>
      </c>
      <c r="DZ969" s="1">
        <v>0.264</v>
      </c>
    </row>
    <row r="970">
      <c r="A970" s="1" t="s">
        <v>208</v>
      </c>
      <c r="B970" s="1">
        <v>2013.0</v>
      </c>
      <c r="C970" s="1" t="s">
        <v>209</v>
      </c>
      <c r="D970" s="1">
        <v>1.7686958E7</v>
      </c>
      <c r="E970" s="1">
        <v>3.71454083072E11</v>
      </c>
      <c r="G970" s="1">
        <v>0.0</v>
      </c>
      <c r="H970" s="1">
        <v>0.0</v>
      </c>
      <c r="I970" s="1">
        <v>0.0</v>
      </c>
      <c r="J970" s="1">
        <v>325.664</v>
      </c>
      <c r="K970" s="1">
        <v>5.76</v>
      </c>
      <c r="L970" s="1">
        <v>7.908</v>
      </c>
      <c r="M970" s="1">
        <v>0.0</v>
      </c>
      <c r="N970" s="1">
        <v>551.757</v>
      </c>
      <c r="O970" s="1">
        <v>12.406</v>
      </c>
      <c r="P970" s="1">
        <v>9.689</v>
      </c>
      <c r="Q970" s="1">
        <v>4963.425</v>
      </c>
      <c r="R970" s="1">
        <v>87.788</v>
      </c>
      <c r="S970" s="1">
        <v>1709.734</v>
      </c>
      <c r="T970" s="1">
        <v>30.24</v>
      </c>
      <c r="U970" s="1">
        <v>325.281</v>
      </c>
      <c r="V970" s="1">
        <v>11.872</v>
      </c>
      <c r="W970" s="1">
        <v>877.55</v>
      </c>
      <c r="X970" s="1">
        <v>15.521</v>
      </c>
      <c r="Y970" s="1">
        <v>41.516</v>
      </c>
      <c r="Z970" s="1">
        <v>21.419</v>
      </c>
      <c r="AA970" s="1">
        <v>72.84</v>
      </c>
      <c r="AB970" s="1">
        <v>4118.289</v>
      </c>
      <c r="AC970" s="1">
        <v>72.84</v>
      </c>
      <c r="AD970" s="1">
        <v>20.122</v>
      </c>
      <c r="AE970" s="1">
        <v>2.734</v>
      </c>
      <c r="AF970" s="1">
        <v>11.013</v>
      </c>
      <c r="AG970" s="1">
        <v>23393.469</v>
      </c>
      <c r="AH970" s="1">
        <v>1.114</v>
      </c>
      <c r="AI970" s="1">
        <v>2.672</v>
      </c>
      <c r="AJ970" s="1">
        <v>8.743</v>
      </c>
      <c r="AK970" s="1">
        <v>2648.279</v>
      </c>
      <c r="AL970" s="1">
        <v>46.84</v>
      </c>
      <c r="AM970" s="1">
        <v>18996.281</v>
      </c>
      <c r="AN970" s="1">
        <v>335.986</v>
      </c>
      <c r="AO970" s="1">
        <v>64.305</v>
      </c>
      <c r="AP970" s="1">
        <v>81.976</v>
      </c>
      <c r="AQ970" s="1">
        <v>0.222</v>
      </c>
      <c r="AR970" s="1">
        <v>0.117</v>
      </c>
      <c r="AS970" s="1">
        <v>53.126</v>
      </c>
      <c r="AT970" s="1">
        <v>630.408</v>
      </c>
      <c r="AU970" s="1">
        <v>11.15</v>
      </c>
      <c r="AV970" s="1">
        <v>3003.673</v>
      </c>
      <c r="AW970" s="1">
        <v>-22.006</v>
      </c>
      <c r="AX970" s="1">
        <v>-3.0</v>
      </c>
      <c r="AY970" s="1">
        <v>601.241</v>
      </c>
      <c r="AZ970" s="1">
        <v>10.634</v>
      </c>
      <c r="BA970" s="1">
        <v>15.308</v>
      </c>
      <c r="BB970" s="1">
        <v>12.962</v>
      </c>
      <c r="BC970" s="1">
        <v>40.19</v>
      </c>
      <c r="BD970" s="1">
        <v>-1.264</v>
      </c>
      <c r="BE970" s="1">
        <v>-1.05</v>
      </c>
      <c r="BF970" s="1">
        <v>50.914</v>
      </c>
      <c r="BG970" s="1">
        <v>1112.684</v>
      </c>
      <c r="BH970" s="1">
        <v>19.68</v>
      </c>
      <c r="BI970" s="1">
        <v>2878.594</v>
      </c>
      <c r="BJ970" s="1">
        <v>27.018</v>
      </c>
      <c r="BK970" s="1">
        <v>12.422</v>
      </c>
      <c r="BL970" s="1">
        <v>3.017</v>
      </c>
      <c r="BM970" s="1">
        <v>2.16</v>
      </c>
      <c r="BN970" s="1">
        <v>73.875</v>
      </c>
      <c r="BO970" s="1">
        <v>1470.01</v>
      </c>
      <c r="BP970" s="1">
        <v>26.0</v>
      </c>
      <c r="BQ970" s="1">
        <v>4176.803</v>
      </c>
      <c r="BR970" s="1">
        <v>35.695</v>
      </c>
      <c r="BS970" s="1">
        <v>18.024</v>
      </c>
      <c r="BT970" s="1">
        <v>0.0</v>
      </c>
      <c r="BU970" s="1">
        <v>0.0</v>
      </c>
      <c r="BW970" s="1">
        <v>0.0</v>
      </c>
      <c r="BX970" s="1">
        <v>0.0</v>
      </c>
      <c r="BY970" s="1">
        <v>0.0</v>
      </c>
      <c r="BZ970" s="1">
        <v>0.0</v>
      </c>
      <c r="CA970" s="1">
        <v>0.0</v>
      </c>
      <c r="CB970" s="1">
        <v>0.0</v>
      </c>
      <c r="CC970" s="1">
        <v>0.0</v>
      </c>
      <c r="CD970" s="1">
        <v>-0.542</v>
      </c>
      <c r="CE970" s="1">
        <v>-1.063</v>
      </c>
      <c r="CF970" s="1">
        <v>195.073</v>
      </c>
      <c r="CG970" s="1">
        <v>308.137</v>
      </c>
      <c r="CH970" s="1">
        <v>5.45</v>
      </c>
      <c r="CI970" s="1">
        <v>11029.183</v>
      </c>
      <c r="CJ970" s="1">
        <v>-7.506</v>
      </c>
      <c r="CK970" s="1">
        <v>-0.478</v>
      </c>
      <c r="CL970" s="1">
        <v>333.036</v>
      </c>
      <c r="CM970" s="1">
        <v>5.89</v>
      </c>
      <c r="CN970" s="1">
        <v>7.482</v>
      </c>
      <c r="CO970" s="1">
        <v>47.595</v>
      </c>
      <c r="CP970" s="1">
        <v>21.55</v>
      </c>
      <c r="CQ970" s="1">
        <v>5.76</v>
      </c>
      <c r="CR970" s="1">
        <v>0.0</v>
      </c>
      <c r="CS970" s="1">
        <v>15.257</v>
      </c>
      <c r="CT970" s="1">
        <v>2.853</v>
      </c>
      <c r="CU970" s="1">
        <v>325.664</v>
      </c>
      <c r="CV970" s="1">
        <v>0.0</v>
      </c>
      <c r="CW970" s="1">
        <v>1218.413</v>
      </c>
      <c r="CX970" s="1">
        <v>7.908</v>
      </c>
      <c r="CY970" s="1">
        <v>0.0</v>
      </c>
      <c r="CZ970" s="1">
        <v>5.258</v>
      </c>
      <c r="DA970" s="1">
        <v>4118.289</v>
      </c>
      <c r="DB970" s="1">
        <v>413.759</v>
      </c>
      <c r="DC970" s="1">
        <v>3.017</v>
      </c>
      <c r="DD970" s="1">
        <v>2.16</v>
      </c>
      <c r="DE970" s="1">
        <v>73.875</v>
      </c>
      <c r="DF970" s="1">
        <v>1470.01</v>
      </c>
      <c r="DG970" s="1">
        <v>26.0</v>
      </c>
      <c r="DH970" s="1">
        <v>4176.803</v>
      </c>
      <c r="DI970" s="1">
        <v>35.695</v>
      </c>
      <c r="DJ970" s="1">
        <v>18.024</v>
      </c>
      <c r="DK970" s="1">
        <v>1884.947</v>
      </c>
      <c r="DL970" s="1">
        <v>0.016</v>
      </c>
      <c r="DM970" s="1">
        <v>0.017</v>
      </c>
      <c r="DN970" s="1">
        <v>0.565</v>
      </c>
      <c r="DO970" s="1">
        <v>0.01</v>
      </c>
      <c r="DP970" s="1">
        <v>0.977</v>
      </c>
      <c r="DQ970" s="1">
        <v>0.014</v>
      </c>
      <c r="DR970" s="1">
        <v>0.004</v>
      </c>
      <c r="DS970" s="1">
        <v>33.47</v>
      </c>
      <c r="DT970" s="1">
        <v>0.342</v>
      </c>
      <c r="DU970" s="1">
        <v>1.394</v>
      </c>
      <c r="DV970" s="1">
        <v>31.096</v>
      </c>
      <c r="DW970" s="1">
        <v>0.55</v>
      </c>
      <c r="DX970" s="1">
        <v>78.818</v>
      </c>
      <c r="DY970" s="1">
        <v>0.755</v>
      </c>
      <c r="DZ970" s="1">
        <v>0.34</v>
      </c>
    </row>
    <row r="971">
      <c r="A971" s="1" t="s">
        <v>208</v>
      </c>
      <c r="B971" s="1">
        <v>2014.0</v>
      </c>
      <c r="C971" s="1" t="s">
        <v>209</v>
      </c>
      <c r="D971" s="1">
        <v>1.7864143E7</v>
      </c>
      <c r="E971" s="1">
        <v>3.78114277376E11</v>
      </c>
      <c r="G971" s="1">
        <v>0.0</v>
      </c>
      <c r="H971" s="1">
        <v>0.0</v>
      </c>
      <c r="I971" s="1">
        <v>0.0</v>
      </c>
      <c r="J971" s="1">
        <v>298.363</v>
      </c>
      <c r="K971" s="1">
        <v>5.33</v>
      </c>
      <c r="L971" s="1">
        <v>7.596</v>
      </c>
      <c r="M971" s="1">
        <v>0.0</v>
      </c>
      <c r="N971" s="1">
        <v>493.658</v>
      </c>
      <c r="O971" s="1">
        <v>0.877</v>
      </c>
      <c r="P971" s="1">
        <v>0.77</v>
      </c>
      <c r="Q971" s="1">
        <v>4957.293</v>
      </c>
      <c r="R971" s="1">
        <v>88.558</v>
      </c>
      <c r="S971" s="1">
        <v>1455.989</v>
      </c>
      <c r="T971" s="1">
        <v>26.01</v>
      </c>
      <c r="U971" s="1">
        <v>36.923</v>
      </c>
      <c r="V971" s="1">
        <v>5.731</v>
      </c>
      <c r="W971" s="1">
        <v>1189.654</v>
      </c>
      <c r="X971" s="1">
        <v>21.252</v>
      </c>
      <c r="Y971" s="1">
        <v>37.067</v>
      </c>
      <c r="Z971" s="1">
        <v>21.861</v>
      </c>
      <c r="AA971" s="1">
        <v>70.17</v>
      </c>
      <c r="AB971" s="1">
        <v>3927.98</v>
      </c>
      <c r="AC971" s="1">
        <v>70.17</v>
      </c>
      <c r="AD971" s="1">
        <v>19.706</v>
      </c>
      <c r="AE971" s="1">
        <v>-1.021</v>
      </c>
      <c r="AF971" s="1">
        <v>-4.225</v>
      </c>
      <c r="AG971" s="1">
        <v>22924.914</v>
      </c>
      <c r="AH971" s="1">
        <v>1.083</v>
      </c>
      <c r="AI971" s="1">
        <v>-2.966</v>
      </c>
      <c r="AJ971" s="1">
        <v>-9.965</v>
      </c>
      <c r="AK971" s="1">
        <v>2245.28</v>
      </c>
      <c r="AL971" s="1">
        <v>40.11</v>
      </c>
      <c r="AM971" s="1">
        <v>18250.057</v>
      </c>
      <c r="AN971" s="1">
        <v>326.022</v>
      </c>
      <c r="AO971" s="1">
        <v>57.161</v>
      </c>
      <c r="AP971" s="1">
        <v>80.481</v>
      </c>
      <c r="AQ971" s="1">
        <v>-17.198</v>
      </c>
      <c r="AR971" s="1">
        <v>-9.137</v>
      </c>
      <c r="AS971" s="1">
        <v>43.989</v>
      </c>
      <c r="AT971" s="1">
        <v>571.536</v>
      </c>
      <c r="AU971" s="1">
        <v>10.21</v>
      </c>
      <c r="AV971" s="1">
        <v>2462.436</v>
      </c>
      <c r="AW971" s="1">
        <v>-18.307</v>
      </c>
      <c r="AX971" s="1">
        <v>-1.947</v>
      </c>
      <c r="AY971" s="1">
        <v>486.302</v>
      </c>
      <c r="AZ971" s="1">
        <v>8.687</v>
      </c>
      <c r="BA971" s="1">
        <v>14.55</v>
      </c>
      <c r="BB971" s="1">
        <v>10.859</v>
      </c>
      <c r="BC971" s="1">
        <v>34.64</v>
      </c>
      <c r="BD971" s="1">
        <v>15.762</v>
      </c>
      <c r="BE971" s="1">
        <v>7.725</v>
      </c>
      <c r="BF971" s="1">
        <v>58.639</v>
      </c>
      <c r="BG971" s="1">
        <v>1276.859</v>
      </c>
      <c r="BH971" s="1">
        <v>22.81</v>
      </c>
      <c r="BI971" s="1">
        <v>3282.49</v>
      </c>
      <c r="BJ971" s="1">
        <v>32.507</v>
      </c>
      <c r="BK971" s="1">
        <v>14.475</v>
      </c>
      <c r="BL971" s="1">
        <v>9.438</v>
      </c>
      <c r="BM971" s="1">
        <v>5.197</v>
      </c>
      <c r="BN971" s="1">
        <v>79.071</v>
      </c>
      <c r="BO971" s="1">
        <v>1682.7</v>
      </c>
      <c r="BP971" s="1">
        <v>30.06</v>
      </c>
      <c r="BQ971" s="1">
        <v>4426.269</v>
      </c>
      <c r="BR971" s="1">
        <v>42.839</v>
      </c>
      <c r="BS971" s="1">
        <v>19.519</v>
      </c>
      <c r="BT971" s="1">
        <v>0.0</v>
      </c>
      <c r="BU971" s="1">
        <v>0.0</v>
      </c>
      <c r="BW971" s="1">
        <v>0.0</v>
      </c>
      <c r="BX971" s="1">
        <v>0.0</v>
      </c>
      <c r="BY971" s="1">
        <v>0.0</v>
      </c>
      <c r="BZ971" s="1">
        <v>0.0</v>
      </c>
      <c r="CA971" s="1">
        <v>0.0</v>
      </c>
      <c r="CB971" s="1">
        <v>0.0</v>
      </c>
      <c r="CC971" s="1">
        <v>0.0</v>
      </c>
      <c r="CD971" s="1">
        <v>-0.819</v>
      </c>
      <c r="CE971" s="1">
        <v>-1.598</v>
      </c>
      <c r="CF971" s="1">
        <v>193.475</v>
      </c>
      <c r="CG971" s="1">
        <v>217.755</v>
      </c>
      <c r="CH971" s="1">
        <v>3.89</v>
      </c>
      <c r="CI971" s="1">
        <v>10830.326</v>
      </c>
      <c r="CJ971" s="1">
        <v>-14.553</v>
      </c>
      <c r="CK971" s="1">
        <v>-0.857</v>
      </c>
      <c r="CL971" s="1">
        <v>281.747</v>
      </c>
      <c r="CM971" s="1">
        <v>5.033</v>
      </c>
      <c r="CN971" s="1">
        <v>5.544</v>
      </c>
      <c r="CO971" s="1">
        <v>47.761</v>
      </c>
      <c r="CP971" s="1">
        <v>15.593</v>
      </c>
      <c r="CQ971" s="1">
        <v>5.33</v>
      </c>
      <c r="CR971" s="1">
        <v>0.0</v>
      </c>
      <c r="CS971" s="1">
        <v>-27.641</v>
      </c>
      <c r="CT971" s="1">
        <v>-5.957</v>
      </c>
      <c r="CU971" s="1">
        <v>298.363</v>
      </c>
      <c r="CV971" s="1">
        <v>0.0</v>
      </c>
      <c r="CW971" s="1">
        <v>872.886</v>
      </c>
      <c r="CX971" s="1">
        <v>7.596</v>
      </c>
      <c r="CY971" s="1">
        <v>0.0</v>
      </c>
      <c r="CZ971" s="1">
        <v>3.849</v>
      </c>
      <c r="DA971" s="1">
        <v>3927.98</v>
      </c>
      <c r="DB971" s="1">
        <v>409.534</v>
      </c>
      <c r="DC971" s="1">
        <v>9.438</v>
      </c>
      <c r="DD971" s="1">
        <v>5.197</v>
      </c>
      <c r="DE971" s="1">
        <v>79.071</v>
      </c>
      <c r="DF971" s="1">
        <v>1682.7</v>
      </c>
      <c r="DG971" s="1">
        <v>30.06</v>
      </c>
      <c r="DH971" s="1">
        <v>4426.269</v>
      </c>
      <c r="DI971" s="1">
        <v>42.839</v>
      </c>
      <c r="DJ971" s="1">
        <v>19.519</v>
      </c>
      <c r="DK971" s="1">
        <v>6689.15</v>
      </c>
      <c r="DL971" s="1">
        <v>1.15</v>
      </c>
      <c r="DM971" s="1">
        <v>1.167</v>
      </c>
      <c r="DN971" s="1">
        <v>26.869</v>
      </c>
      <c r="DO971" s="1">
        <v>0.48</v>
      </c>
      <c r="DP971" s="1">
        <v>65.338</v>
      </c>
      <c r="DQ971" s="1">
        <v>0.684</v>
      </c>
      <c r="DR971" s="1">
        <v>0.288</v>
      </c>
      <c r="DS971" s="1">
        <v>164.756</v>
      </c>
      <c r="DT971" s="1">
        <v>2.278</v>
      </c>
      <c r="DU971" s="1">
        <v>3.672</v>
      </c>
      <c r="DV971" s="1">
        <v>80.608</v>
      </c>
      <c r="DW971" s="1">
        <v>1.44</v>
      </c>
      <c r="DX971" s="1">
        <v>205.555</v>
      </c>
      <c r="DY971" s="1">
        <v>2.052</v>
      </c>
      <c r="DZ971" s="1">
        <v>0.906</v>
      </c>
    </row>
    <row r="972">
      <c r="A972" s="1" t="s">
        <v>208</v>
      </c>
      <c r="B972" s="1">
        <v>2015.0</v>
      </c>
      <c r="C972" s="1" t="s">
        <v>209</v>
      </c>
      <c r="D972" s="1">
        <v>1.8047575E7</v>
      </c>
      <c r="E972" s="1">
        <v>3.86251292672E11</v>
      </c>
      <c r="G972" s="1">
        <v>0.0</v>
      </c>
      <c r="H972" s="1">
        <v>0.0</v>
      </c>
      <c r="I972" s="1">
        <v>0.0</v>
      </c>
      <c r="J972" s="1">
        <v>310.845</v>
      </c>
      <c r="K972" s="1">
        <v>5.61</v>
      </c>
      <c r="L972" s="1">
        <v>7.489</v>
      </c>
      <c r="M972" s="1">
        <v>0.0</v>
      </c>
      <c r="N972" s="1">
        <v>491.39</v>
      </c>
      <c r="O972" s="1">
        <v>-3.956</v>
      </c>
      <c r="P972" s="1">
        <v>-3.503</v>
      </c>
      <c r="Q972" s="1">
        <v>4712.812</v>
      </c>
      <c r="R972" s="1">
        <v>85.055</v>
      </c>
      <c r="S972" s="1">
        <v>1553.117</v>
      </c>
      <c r="T972" s="1">
        <v>28.03</v>
      </c>
      <c r="U972" s="1">
        <v>-20.653</v>
      </c>
      <c r="V972" s="1">
        <v>-4.389</v>
      </c>
      <c r="W972" s="1">
        <v>934.363</v>
      </c>
      <c r="X972" s="1">
        <v>16.863</v>
      </c>
      <c r="Y972" s="1">
        <v>37.418</v>
      </c>
      <c r="Z972" s="1">
        <v>20.771</v>
      </c>
      <c r="AA972" s="1">
        <v>74.91</v>
      </c>
      <c r="AB972" s="1">
        <v>4150.696</v>
      </c>
      <c r="AC972" s="1">
        <v>74.91</v>
      </c>
      <c r="AD972" s="1">
        <v>21.051</v>
      </c>
      <c r="AE972" s="1">
        <v>1.147</v>
      </c>
      <c r="AF972" s="1">
        <v>4.696</v>
      </c>
      <c r="AG972" s="1">
        <v>22952.104</v>
      </c>
      <c r="AH972" s="1">
        <v>1.072</v>
      </c>
      <c r="AI972" s="1">
        <v>-0.776</v>
      </c>
      <c r="AJ972" s="1">
        <v>-2.53</v>
      </c>
      <c r="AK972" s="1">
        <v>2357.657</v>
      </c>
      <c r="AL972" s="1">
        <v>42.55</v>
      </c>
      <c r="AM972" s="1">
        <v>17924.408</v>
      </c>
      <c r="AN972" s="1">
        <v>323.492</v>
      </c>
      <c r="AO972" s="1">
        <v>56.801</v>
      </c>
      <c r="AP972" s="1">
        <v>79.0</v>
      </c>
      <c r="AQ972" s="1">
        <v>9.67</v>
      </c>
      <c r="AR972" s="1">
        <v>4.254</v>
      </c>
      <c r="AS972" s="1">
        <v>48.243</v>
      </c>
      <c r="AT972" s="1">
        <v>629.447</v>
      </c>
      <c r="AU972" s="1">
        <v>11.36</v>
      </c>
      <c r="AV972" s="1">
        <v>2673.094</v>
      </c>
      <c r="AW972" s="1">
        <v>26.158</v>
      </c>
      <c r="AX972" s="1">
        <v>2.272</v>
      </c>
      <c r="AY972" s="1">
        <v>607.271</v>
      </c>
      <c r="AZ972" s="1">
        <v>10.96</v>
      </c>
      <c r="BA972" s="1">
        <v>15.165</v>
      </c>
      <c r="BB972" s="1">
        <v>11.781</v>
      </c>
      <c r="BC972" s="1">
        <v>36.81</v>
      </c>
      <c r="BD972" s="1">
        <v>2.501</v>
      </c>
      <c r="BE972" s="1">
        <v>1.162</v>
      </c>
      <c r="BF972" s="1">
        <v>59.801</v>
      </c>
      <c r="BG972" s="1">
        <v>1296.573</v>
      </c>
      <c r="BH972" s="1">
        <v>23.4</v>
      </c>
      <c r="BI972" s="1">
        <v>3313.536</v>
      </c>
      <c r="BJ972" s="1">
        <v>31.237</v>
      </c>
      <c r="BK972" s="1">
        <v>14.604</v>
      </c>
      <c r="BL972" s="1">
        <v>9.105</v>
      </c>
      <c r="BM972" s="1">
        <v>6.921</v>
      </c>
      <c r="BN972" s="1">
        <v>85.992</v>
      </c>
      <c r="BO972" s="1">
        <v>1793.039</v>
      </c>
      <c r="BP972" s="1">
        <v>32.36</v>
      </c>
      <c r="BQ972" s="1">
        <v>4764.755</v>
      </c>
      <c r="BR972" s="1">
        <v>43.199</v>
      </c>
      <c r="BS972" s="1">
        <v>21.0</v>
      </c>
      <c r="BT972" s="1">
        <v>0.0</v>
      </c>
      <c r="BU972" s="1">
        <v>0.0</v>
      </c>
      <c r="BW972" s="1">
        <v>0.0</v>
      </c>
      <c r="BX972" s="1">
        <v>0.0</v>
      </c>
      <c r="BY972" s="1">
        <v>0.0</v>
      </c>
      <c r="BZ972" s="1">
        <v>0.0</v>
      </c>
      <c r="CA972" s="1">
        <v>0.0</v>
      </c>
      <c r="CB972" s="1">
        <v>0.0</v>
      </c>
      <c r="CC972" s="1">
        <v>0.0</v>
      </c>
      <c r="CD972" s="1">
        <v>-1.695</v>
      </c>
      <c r="CE972" s="1">
        <v>-3.28</v>
      </c>
      <c r="CF972" s="1">
        <v>190.194</v>
      </c>
      <c r="CG972" s="1">
        <v>175.093</v>
      </c>
      <c r="CH972" s="1">
        <v>3.16</v>
      </c>
      <c r="CI972" s="1">
        <v>10538.502</v>
      </c>
      <c r="CJ972" s="1">
        <v>-14.196</v>
      </c>
      <c r="CK972" s="1">
        <v>-0.715</v>
      </c>
      <c r="CL972" s="1">
        <v>239.293</v>
      </c>
      <c r="CM972" s="1">
        <v>4.319</v>
      </c>
      <c r="CN972" s="1">
        <v>4.218</v>
      </c>
      <c r="CO972" s="1">
        <v>46.447</v>
      </c>
      <c r="CP972" s="1">
        <v>17.394</v>
      </c>
      <c r="CQ972" s="1">
        <v>5.61</v>
      </c>
      <c r="CR972" s="1">
        <v>0.0</v>
      </c>
      <c r="CS972" s="1">
        <v>11.549</v>
      </c>
      <c r="CT972" s="1">
        <v>1.801</v>
      </c>
      <c r="CU972" s="1">
        <v>310.845</v>
      </c>
      <c r="CV972" s="1">
        <v>0.0</v>
      </c>
      <c r="CW972" s="1">
        <v>963.795</v>
      </c>
      <c r="CX972" s="1">
        <v>7.489</v>
      </c>
      <c r="CY972" s="1">
        <v>0.0</v>
      </c>
      <c r="CZ972" s="1">
        <v>4.248</v>
      </c>
      <c r="DA972" s="1">
        <v>4150.696</v>
      </c>
      <c r="DB972" s="1">
        <v>414.23</v>
      </c>
      <c r="DC972" s="1">
        <v>9.105</v>
      </c>
      <c r="DD972" s="1">
        <v>6.921</v>
      </c>
      <c r="DE972" s="1">
        <v>85.992</v>
      </c>
      <c r="DF972" s="1">
        <v>1793.039</v>
      </c>
      <c r="DG972" s="1">
        <v>32.36</v>
      </c>
      <c r="DH972" s="1">
        <v>4764.755</v>
      </c>
      <c r="DI972" s="1">
        <v>43.199</v>
      </c>
      <c r="DJ972" s="1">
        <v>21.0</v>
      </c>
      <c r="DK972" s="1">
        <v>196.504</v>
      </c>
      <c r="DL972" s="1">
        <v>2.276</v>
      </c>
      <c r="DM972" s="1">
        <v>3.443</v>
      </c>
      <c r="DN972" s="1">
        <v>68.707</v>
      </c>
      <c r="DO972" s="1">
        <v>1.24</v>
      </c>
      <c r="DP972" s="1">
        <v>190.79</v>
      </c>
      <c r="DQ972" s="1">
        <v>1.655</v>
      </c>
      <c r="DR972" s="1">
        <v>0.841</v>
      </c>
      <c r="DS972" s="1">
        <v>46.533</v>
      </c>
      <c r="DT972" s="1">
        <v>1.681</v>
      </c>
      <c r="DU972" s="1">
        <v>5.354</v>
      </c>
      <c r="DV972" s="1">
        <v>116.913</v>
      </c>
      <c r="DW972" s="1">
        <v>2.11</v>
      </c>
      <c r="DX972" s="1">
        <v>296.635</v>
      </c>
      <c r="DY972" s="1">
        <v>2.817</v>
      </c>
      <c r="DZ972" s="1">
        <v>1.307</v>
      </c>
    </row>
    <row r="973">
      <c r="A973" s="1" t="s">
        <v>208</v>
      </c>
      <c r="B973" s="1">
        <v>2016.0</v>
      </c>
      <c r="C973" s="1" t="s">
        <v>209</v>
      </c>
      <c r="D973" s="1">
        <v>1.8267176E7</v>
      </c>
      <c r="E973" s="1">
        <v>3.93022275584E11</v>
      </c>
      <c r="G973" s="1">
        <v>0.0</v>
      </c>
      <c r="H973" s="1">
        <v>0.0</v>
      </c>
      <c r="I973" s="1">
        <v>0.0</v>
      </c>
      <c r="J973" s="1">
        <v>326.268</v>
      </c>
      <c r="K973" s="1">
        <v>5.96</v>
      </c>
      <c r="L973" s="1">
        <v>7.561</v>
      </c>
      <c r="M973" s="1">
        <v>0.0</v>
      </c>
      <c r="N973" s="1">
        <v>496.385</v>
      </c>
      <c r="O973" s="1">
        <v>1.418</v>
      </c>
      <c r="P973" s="1">
        <v>1.206</v>
      </c>
      <c r="Q973" s="1">
        <v>4722.16</v>
      </c>
      <c r="R973" s="1">
        <v>86.261</v>
      </c>
      <c r="S973" s="1">
        <v>1656.523</v>
      </c>
      <c r="T973" s="1">
        <v>30.26</v>
      </c>
      <c r="U973" s="1">
        <v>-19.857</v>
      </c>
      <c r="V973" s="1">
        <v>-3.349</v>
      </c>
      <c r="W973" s="1">
        <v>739.822</v>
      </c>
      <c r="X973" s="1">
        <v>13.514</v>
      </c>
      <c r="Y973" s="1">
        <v>38.386</v>
      </c>
      <c r="Z973" s="1">
        <v>20.089</v>
      </c>
      <c r="AA973" s="1">
        <v>78.83</v>
      </c>
      <c r="AB973" s="1">
        <v>4315.391</v>
      </c>
      <c r="AC973" s="1">
        <v>78.83</v>
      </c>
      <c r="AD973" s="1">
        <v>20.736</v>
      </c>
      <c r="AE973" s="1">
        <v>4.749</v>
      </c>
      <c r="AF973" s="1">
        <v>19.674</v>
      </c>
      <c r="AG973" s="1">
        <v>23753.172</v>
      </c>
      <c r="AH973" s="1">
        <v>1.104</v>
      </c>
      <c r="AI973" s="1">
        <v>7.063</v>
      </c>
      <c r="AJ973" s="1">
        <v>22.849</v>
      </c>
      <c r="AK973" s="1">
        <v>2464.53</v>
      </c>
      <c r="AL973" s="1">
        <v>45.02</v>
      </c>
      <c r="AM973" s="1">
        <v>18959.748</v>
      </c>
      <c r="AN973" s="1">
        <v>346.341</v>
      </c>
      <c r="AO973" s="1">
        <v>57.11</v>
      </c>
      <c r="AP973" s="1">
        <v>80.659</v>
      </c>
      <c r="AQ973" s="1">
        <v>22.636</v>
      </c>
      <c r="AR973" s="1">
        <v>10.92</v>
      </c>
      <c r="AS973" s="1">
        <v>59.163</v>
      </c>
      <c r="AT973" s="1">
        <v>648.705</v>
      </c>
      <c r="AU973" s="1">
        <v>11.85</v>
      </c>
      <c r="AV973" s="1">
        <v>3238.76</v>
      </c>
      <c r="AW973" s="1">
        <v>19.742</v>
      </c>
      <c r="AX973" s="1">
        <v>2.164</v>
      </c>
      <c r="AY973" s="1">
        <v>718.416</v>
      </c>
      <c r="AZ973" s="1">
        <v>13.123</v>
      </c>
      <c r="BA973" s="1">
        <v>15.032</v>
      </c>
      <c r="BB973" s="1">
        <v>13.778</v>
      </c>
      <c r="BC973" s="1">
        <v>39.13</v>
      </c>
      <c r="BD973" s="1">
        <v>-16.641</v>
      </c>
      <c r="BE973" s="1">
        <v>-10.327</v>
      </c>
      <c r="BF973" s="1">
        <v>49.474</v>
      </c>
      <c r="BG973" s="1">
        <v>1248.688</v>
      </c>
      <c r="BH973" s="1">
        <v>22.81</v>
      </c>
      <c r="BI973" s="1">
        <v>2708.365</v>
      </c>
      <c r="BJ973" s="1">
        <v>28.936</v>
      </c>
      <c r="BK973" s="1">
        <v>11.522</v>
      </c>
      <c r="BL973" s="1">
        <v>-3.819</v>
      </c>
      <c r="BM973" s="1">
        <v>-2.943</v>
      </c>
      <c r="BN973" s="1">
        <v>83.049</v>
      </c>
      <c r="BO973" s="1">
        <v>1850.861</v>
      </c>
      <c r="BP973" s="1">
        <v>33.81</v>
      </c>
      <c r="BQ973" s="1">
        <v>4546.363</v>
      </c>
      <c r="BR973" s="1">
        <v>42.89</v>
      </c>
      <c r="BS973" s="1">
        <v>19.341</v>
      </c>
      <c r="BT973" s="1">
        <v>0.0</v>
      </c>
      <c r="BU973" s="1">
        <v>0.0</v>
      </c>
      <c r="BW973" s="1">
        <v>0.0</v>
      </c>
      <c r="BX973" s="1">
        <v>0.0</v>
      </c>
      <c r="BY973" s="1">
        <v>0.0</v>
      </c>
      <c r="BZ973" s="1">
        <v>0.0</v>
      </c>
      <c r="CA973" s="1">
        <v>0.0</v>
      </c>
      <c r="CB973" s="1">
        <v>0.0</v>
      </c>
      <c r="CC973" s="1">
        <v>0.0</v>
      </c>
      <c r="CD973" s="1">
        <v>5.638</v>
      </c>
      <c r="CE973" s="1">
        <v>10.723</v>
      </c>
      <c r="CF973" s="1">
        <v>200.918</v>
      </c>
      <c r="CG973" s="1">
        <v>159.302</v>
      </c>
      <c r="CH973" s="1">
        <v>2.91</v>
      </c>
      <c r="CI973" s="1">
        <v>10998.827</v>
      </c>
      <c r="CJ973" s="1">
        <v>-26.12</v>
      </c>
      <c r="CK973" s="1">
        <v>-1.128</v>
      </c>
      <c r="CL973" s="1">
        <v>174.665</v>
      </c>
      <c r="CM973" s="1">
        <v>3.191</v>
      </c>
      <c r="CN973" s="1">
        <v>3.691</v>
      </c>
      <c r="CO973" s="1">
        <v>46.791</v>
      </c>
      <c r="CP973" s="1">
        <v>21.007</v>
      </c>
      <c r="CQ973" s="1">
        <v>5.96</v>
      </c>
      <c r="CR973" s="1">
        <v>0.0</v>
      </c>
      <c r="CS973" s="1">
        <v>20.77</v>
      </c>
      <c r="CT973" s="1">
        <v>3.613</v>
      </c>
      <c r="CU973" s="1">
        <v>326.268</v>
      </c>
      <c r="CV973" s="1">
        <v>0.0</v>
      </c>
      <c r="CW973" s="1">
        <v>1149.982</v>
      </c>
      <c r="CX973" s="1">
        <v>7.561</v>
      </c>
      <c r="CY973" s="1">
        <v>0.0</v>
      </c>
      <c r="CZ973" s="1">
        <v>4.892</v>
      </c>
      <c r="DA973" s="1">
        <v>4315.391</v>
      </c>
      <c r="DB973" s="1">
        <v>433.903</v>
      </c>
      <c r="DC973" s="1">
        <v>-3.819</v>
      </c>
      <c r="DD973" s="1">
        <v>-2.943</v>
      </c>
      <c r="DE973" s="1">
        <v>83.049</v>
      </c>
      <c r="DF973" s="1">
        <v>1850.861</v>
      </c>
      <c r="DG973" s="1">
        <v>33.81</v>
      </c>
      <c r="DH973" s="1">
        <v>4546.363</v>
      </c>
      <c r="DI973" s="1">
        <v>42.89</v>
      </c>
      <c r="DJ973" s="1">
        <v>19.341</v>
      </c>
      <c r="DK973" s="1">
        <v>87.506</v>
      </c>
      <c r="DL973" s="1">
        <v>2.964</v>
      </c>
      <c r="DM973" s="1">
        <v>6.408</v>
      </c>
      <c r="DN973" s="1">
        <v>141.784</v>
      </c>
      <c r="DO973" s="1">
        <v>2.59</v>
      </c>
      <c r="DP973" s="1">
        <v>350.777</v>
      </c>
      <c r="DQ973" s="1">
        <v>3.286</v>
      </c>
      <c r="DR973" s="1">
        <v>1.492</v>
      </c>
      <c r="DS973" s="1">
        <v>15.946</v>
      </c>
      <c r="DT973" s="1">
        <v>0.807</v>
      </c>
      <c r="DU973" s="1">
        <v>6.16</v>
      </c>
      <c r="DV973" s="1">
        <v>134.12</v>
      </c>
      <c r="DW973" s="1">
        <v>2.45</v>
      </c>
      <c r="DX973" s="1">
        <v>337.239</v>
      </c>
      <c r="DY973" s="1">
        <v>3.108</v>
      </c>
      <c r="DZ973" s="1">
        <v>1.435</v>
      </c>
    </row>
    <row r="974">
      <c r="A974" s="1" t="s">
        <v>208</v>
      </c>
      <c r="B974" s="1">
        <v>2017.0</v>
      </c>
      <c r="C974" s="1" t="s">
        <v>209</v>
      </c>
      <c r="D974" s="1">
        <v>1.8558817E7</v>
      </c>
      <c r="E974" s="1">
        <v>3.98359527424E11</v>
      </c>
      <c r="G974" s="1">
        <v>0.0</v>
      </c>
      <c r="H974" s="1">
        <v>0.0</v>
      </c>
      <c r="I974" s="1">
        <v>0.0</v>
      </c>
      <c r="J974" s="1">
        <v>326.529</v>
      </c>
      <c r="K974" s="1">
        <v>6.06</v>
      </c>
      <c r="L974" s="1">
        <v>7.678</v>
      </c>
      <c r="M974" s="1">
        <v>0.0</v>
      </c>
      <c r="N974" s="1">
        <v>487.267</v>
      </c>
      <c r="O974" s="1">
        <v>3.975</v>
      </c>
      <c r="P974" s="1">
        <v>3.429</v>
      </c>
      <c r="Q974" s="1">
        <v>4832.726</v>
      </c>
      <c r="R974" s="1">
        <v>89.69</v>
      </c>
      <c r="S974" s="1">
        <v>1578.764</v>
      </c>
      <c r="T974" s="1">
        <v>29.3</v>
      </c>
      <c r="Y974" s="1">
        <v>37.121</v>
      </c>
      <c r="Z974" s="1">
        <v>20.144</v>
      </c>
      <c r="AA974" s="1">
        <v>78.89</v>
      </c>
      <c r="AB974" s="1">
        <v>4250.81</v>
      </c>
      <c r="AC974" s="1">
        <v>78.93</v>
      </c>
      <c r="AD974" s="1">
        <v>20.544</v>
      </c>
      <c r="AE974" s="1">
        <v>3.79</v>
      </c>
      <c r="AF974" s="1">
        <v>16.444</v>
      </c>
      <c r="AG974" s="1">
        <v>24265.926</v>
      </c>
      <c r="AH974" s="1">
        <v>1.131</v>
      </c>
      <c r="AI974" s="1">
        <v>1.009</v>
      </c>
      <c r="AJ974" s="1">
        <v>3.496</v>
      </c>
      <c r="AK974" s="1">
        <v>2401.015</v>
      </c>
      <c r="AL974" s="1">
        <v>44.56</v>
      </c>
      <c r="AM974" s="1">
        <v>18850.18</v>
      </c>
      <c r="AN974" s="1">
        <v>349.837</v>
      </c>
      <c r="AO974" s="1">
        <v>56.455</v>
      </c>
      <c r="AP974" s="1">
        <v>78.574</v>
      </c>
      <c r="AQ974" s="1">
        <v>-5.1</v>
      </c>
      <c r="AR974" s="1">
        <v>-3.017</v>
      </c>
      <c r="AS974" s="1">
        <v>56.146</v>
      </c>
      <c r="AT974" s="1">
        <v>719.335</v>
      </c>
      <c r="AU974" s="1">
        <v>13.35</v>
      </c>
      <c r="AV974" s="1">
        <v>3025.299</v>
      </c>
      <c r="BA974" s="1">
        <v>16.914</v>
      </c>
      <c r="BB974" s="1">
        <v>12.61</v>
      </c>
      <c r="BC974" s="1">
        <v>38.46</v>
      </c>
      <c r="BD974" s="1">
        <v>8.303</v>
      </c>
      <c r="BE974" s="1">
        <v>3.84</v>
      </c>
      <c r="BF974" s="1">
        <v>53.314</v>
      </c>
      <c r="BG974" s="1">
        <v>1125.61</v>
      </c>
      <c r="BH974" s="1">
        <v>20.89</v>
      </c>
      <c r="BI974" s="1">
        <v>2872.722</v>
      </c>
      <c r="BJ974" s="1">
        <v>26.466</v>
      </c>
      <c r="BK974" s="1">
        <v>11.974</v>
      </c>
      <c r="BL974" s="1">
        <v>15.539</v>
      </c>
      <c r="BM974" s="1">
        <v>12.348</v>
      </c>
      <c r="BN974" s="1">
        <v>95.397</v>
      </c>
      <c r="BO974" s="1">
        <v>1851.95</v>
      </c>
      <c r="BP974" s="1">
        <v>34.37</v>
      </c>
      <c r="BQ974" s="1">
        <v>5140.263</v>
      </c>
      <c r="BR974" s="1">
        <v>43.545</v>
      </c>
      <c r="BS974" s="1">
        <v>21.426</v>
      </c>
      <c r="BT974" s="1">
        <v>-0.04</v>
      </c>
      <c r="BU974" s="1">
        <v>-0.051</v>
      </c>
      <c r="BW974" s="1">
        <v>0.0</v>
      </c>
      <c r="BX974" s="1">
        <v>0.0</v>
      </c>
      <c r="BY974" s="1">
        <v>0.0</v>
      </c>
      <c r="BZ974" s="1">
        <v>0.0</v>
      </c>
      <c r="CA974" s="1">
        <v>0.0</v>
      </c>
      <c r="CB974" s="1">
        <v>0.0</v>
      </c>
      <c r="CC974" s="1">
        <v>0.0</v>
      </c>
      <c r="CD974" s="1">
        <v>1.535</v>
      </c>
      <c r="CE974" s="1">
        <v>3.084</v>
      </c>
      <c r="CF974" s="1">
        <v>204.001</v>
      </c>
      <c r="CG974" s="1">
        <v>102.916</v>
      </c>
      <c r="CH974" s="1">
        <v>1.91</v>
      </c>
      <c r="CI974" s="1">
        <v>10992.154</v>
      </c>
      <c r="CN974" s="1">
        <v>2.42</v>
      </c>
      <c r="CO974" s="1">
        <v>45.819</v>
      </c>
      <c r="CP974" s="1">
        <v>23.279</v>
      </c>
      <c r="CQ974" s="1">
        <v>6.12</v>
      </c>
      <c r="CR974" s="1">
        <v>0.06</v>
      </c>
      <c r="CS974" s="1">
        <v>10.816</v>
      </c>
      <c r="CT974" s="1">
        <v>2.272</v>
      </c>
      <c r="CU974" s="1">
        <v>329.762</v>
      </c>
      <c r="CV974" s="1">
        <v>3.233</v>
      </c>
      <c r="CW974" s="1">
        <v>1254.342</v>
      </c>
      <c r="CX974" s="1">
        <v>7.754</v>
      </c>
      <c r="CY974" s="1">
        <v>0.076</v>
      </c>
      <c r="CZ974" s="1">
        <v>5.229</v>
      </c>
      <c r="DA974" s="1">
        <v>4252.965</v>
      </c>
      <c r="DB974" s="1">
        <v>450.347</v>
      </c>
      <c r="DC974" s="1">
        <v>15.539</v>
      </c>
      <c r="DD974" s="1">
        <v>12.348</v>
      </c>
      <c r="DE974" s="1">
        <v>95.397</v>
      </c>
      <c r="DF974" s="1">
        <v>1851.95</v>
      </c>
      <c r="DG974" s="1">
        <v>34.37</v>
      </c>
      <c r="DH974" s="1">
        <v>5140.263</v>
      </c>
      <c r="DI974" s="1">
        <v>43.545</v>
      </c>
      <c r="DJ974" s="1">
        <v>21.426</v>
      </c>
      <c r="DK974" s="1">
        <v>52.766</v>
      </c>
      <c r="DL974" s="1">
        <v>3.332</v>
      </c>
      <c r="DM974" s="1">
        <v>9.74</v>
      </c>
      <c r="DN974" s="1">
        <v>206.91</v>
      </c>
      <c r="DO974" s="1">
        <v>3.84</v>
      </c>
      <c r="DP974" s="1">
        <v>524.811</v>
      </c>
      <c r="DQ974" s="1">
        <v>4.865</v>
      </c>
      <c r="DR974" s="1">
        <v>2.188</v>
      </c>
      <c r="DS974" s="1">
        <v>47.871</v>
      </c>
      <c r="DT974" s="1">
        <v>2.903</v>
      </c>
      <c r="DU974" s="1">
        <v>9.064</v>
      </c>
      <c r="DV974" s="1">
        <v>189.667</v>
      </c>
      <c r="DW974" s="1">
        <v>3.52</v>
      </c>
      <c r="DX974" s="1">
        <v>488.388</v>
      </c>
      <c r="DY974" s="1">
        <v>4.46</v>
      </c>
      <c r="DZ974" s="1">
        <v>2.036</v>
      </c>
    </row>
    <row r="975">
      <c r="A975" s="1" t="s">
        <v>208</v>
      </c>
      <c r="B975" s="1">
        <v>2018.0</v>
      </c>
      <c r="C975" s="1" t="s">
        <v>209</v>
      </c>
      <c r="D975" s="1">
        <v>1.8893141E7</v>
      </c>
      <c r="E975" s="1">
        <v>4.1425403904E11</v>
      </c>
      <c r="G975" s="1">
        <v>0.0</v>
      </c>
      <c r="H975" s="1">
        <v>0.0</v>
      </c>
      <c r="I975" s="1">
        <v>0.0</v>
      </c>
      <c r="J975" s="1">
        <v>301.168</v>
      </c>
      <c r="K975" s="1">
        <v>5.69</v>
      </c>
      <c r="L975" s="1">
        <v>6.959</v>
      </c>
      <c r="M975" s="1">
        <v>0.0</v>
      </c>
      <c r="N975" s="1">
        <v>470.279</v>
      </c>
      <c r="O975" s="1">
        <v>-3.488</v>
      </c>
      <c r="P975" s="1">
        <v>-3.128</v>
      </c>
      <c r="Q975" s="1">
        <v>4581.646</v>
      </c>
      <c r="R975" s="1">
        <v>86.562</v>
      </c>
      <c r="S975" s="1">
        <v>1582.056</v>
      </c>
      <c r="T975" s="1">
        <v>29.89</v>
      </c>
      <c r="Y975" s="1">
        <v>36.558</v>
      </c>
      <c r="Z975" s="1">
        <v>18.707</v>
      </c>
      <c r="AA975" s="1">
        <v>81.76</v>
      </c>
      <c r="AB975" s="1">
        <v>4327.497</v>
      </c>
      <c r="AC975" s="1">
        <v>81.76</v>
      </c>
      <c r="AD975" s="1">
        <v>20.866</v>
      </c>
      <c r="AE975" s="1">
        <v>3.982</v>
      </c>
      <c r="AF975" s="1">
        <v>17.931</v>
      </c>
      <c r="AG975" s="1">
        <v>24785.592</v>
      </c>
      <c r="AH975" s="1">
        <v>1.13</v>
      </c>
      <c r="AI975" s="1">
        <v>1.284</v>
      </c>
      <c r="AJ975" s="1">
        <v>4.491</v>
      </c>
      <c r="AK975" s="1">
        <v>2342.649</v>
      </c>
      <c r="AL975" s="1">
        <v>44.26</v>
      </c>
      <c r="AM975" s="1">
        <v>18754.324</v>
      </c>
      <c r="AN975" s="1">
        <v>354.328</v>
      </c>
      <c r="AO975" s="1">
        <v>54.134</v>
      </c>
      <c r="AP975" s="1">
        <v>76.574</v>
      </c>
      <c r="AQ975" s="1">
        <v>0.393</v>
      </c>
      <c r="AR975" s="1">
        <v>0.221</v>
      </c>
      <c r="AS975" s="1">
        <v>56.367</v>
      </c>
      <c r="AT975" s="1">
        <v>692.315</v>
      </c>
      <c r="AU975" s="1">
        <v>13.08</v>
      </c>
      <c r="AV975" s="1">
        <v>2983.447</v>
      </c>
      <c r="BA975" s="1">
        <v>15.998</v>
      </c>
      <c r="BB975" s="1">
        <v>12.181</v>
      </c>
      <c r="BC975" s="1">
        <v>38.45</v>
      </c>
      <c r="BD975" s="1">
        <v>9.571</v>
      </c>
      <c r="BE975" s="1">
        <v>4.812</v>
      </c>
      <c r="BF975" s="1">
        <v>58.126</v>
      </c>
      <c r="BG975" s="1">
        <v>1212.08</v>
      </c>
      <c r="BH975" s="1">
        <v>22.9</v>
      </c>
      <c r="BI975" s="1">
        <v>3076.582</v>
      </c>
      <c r="BJ975" s="1">
        <v>28.009</v>
      </c>
      <c r="BK975" s="1">
        <v>12.562</v>
      </c>
      <c r="BL975" s="1">
        <v>13.594</v>
      </c>
      <c r="BM975" s="1">
        <v>13.004</v>
      </c>
      <c r="BN975" s="1">
        <v>108.401</v>
      </c>
      <c r="BO975" s="1">
        <v>1984.847</v>
      </c>
      <c r="BP975" s="1">
        <v>37.5</v>
      </c>
      <c r="BQ975" s="1">
        <v>5737.583</v>
      </c>
      <c r="BR975" s="1">
        <v>45.866</v>
      </c>
      <c r="BS975" s="1">
        <v>23.426</v>
      </c>
      <c r="BT975" s="1">
        <v>0.0</v>
      </c>
      <c r="BU975" s="1">
        <v>0.0</v>
      </c>
      <c r="BW975" s="1">
        <v>0.0</v>
      </c>
      <c r="BX975" s="1">
        <v>0.0</v>
      </c>
      <c r="BY975" s="1">
        <v>0.0</v>
      </c>
      <c r="BZ975" s="1">
        <v>0.0</v>
      </c>
      <c r="CA975" s="1">
        <v>0.0</v>
      </c>
      <c r="CB975" s="1">
        <v>0.0</v>
      </c>
      <c r="CC975" s="1">
        <v>0.0</v>
      </c>
      <c r="CD975" s="1">
        <v>3.627</v>
      </c>
      <c r="CE975" s="1">
        <v>7.398</v>
      </c>
      <c r="CF975" s="1">
        <v>211.4</v>
      </c>
      <c r="CG975" s="1">
        <v>68.279</v>
      </c>
      <c r="CH975" s="1">
        <v>1.29</v>
      </c>
      <c r="CI975" s="1">
        <v>11189.23</v>
      </c>
      <c r="CN975" s="1">
        <v>1.578</v>
      </c>
      <c r="CO975" s="1">
        <v>45.685</v>
      </c>
      <c r="CP975" s="1">
        <v>28.616</v>
      </c>
      <c r="CQ975" s="1">
        <v>5.9</v>
      </c>
      <c r="CR975" s="1">
        <v>0.21</v>
      </c>
      <c r="CS975" s="1">
        <v>22.928</v>
      </c>
      <c r="CT975" s="1">
        <v>5.337</v>
      </c>
      <c r="CU975" s="1">
        <v>312.283</v>
      </c>
      <c r="CV975" s="1">
        <v>11.115</v>
      </c>
      <c r="CW975" s="1">
        <v>1514.646</v>
      </c>
      <c r="CX975" s="1">
        <v>7.216</v>
      </c>
      <c r="CY975" s="1">
        <v>0.257</v>
      </c>
      <c r="CZ975" s="1">
        <v>6.184</v>
      </c>
      <c r="DA975" s="1">
        <v>4327.497</v>
      </c>
      <c r="DB975" s="1">
        <v>468.278</v>
      </c>
      <c r="DC975" s="1">
        <v>13.594</v>
      </c>
      <c r="DD975" s="1">
        <v>13.004</v>
      </c>
      <c r="DE975" s="1">
        <v>108.401</v>
      </c>
      <c r="DF975" s="1">
        <v>1984.847</v>
      </c>
      <c r="DG975" s="1">
        <v>37.5</v>
      </c>
      <c r="DH975" s="1">
        <v>5737.583</v>
      </c>
      <c r="DI975" s="1">
        <v>45.866</v>
      </c>
      <c r="DJ975" s="1">
        <v>23.426</v>
      </c>
      <c r="DK975" s="1">
        <v>31.386</v>
      </c>
      <c r="DL975" s="1">
        <v>2.993</v>
      </c>
      <c r="DM975" s="1">
        <v>12.733</v>
      </c>
      <c r="DN975" s="1">
        <v>270.998</v>
      </c>
      <c r="DO975" s="1">
        <v>5.12</v>
      </c>
      <c r="DP975" s="1">
        <v>673.956</v>
      </c>
      <c r="DQ975" s="1">
        <v>6.262</v>
      </c>
      <c r="DR975" s="1">
        <v>2.752</v>
      </c>
      <c r="DS975" s="1">
        <v>-1.039</v>
      </c>
      <c r="DT975" s="1">
        <v>-0.139</v>
      </c>
      <c r="DU975" s="1">
        <v>8.925</v>
      </c>
      <c r="DV975" s="1">
        <v>189.487</v>
      </c>
      <c r="DW975" s="1">
        <v>3.58</v>
      </c>
      <c r="DX975" s="1">
        <v>472.4</v>
      </c>
      <c r="DY975" s="1">
        <v>4.379</v>
      </c>
      <c r="DZ975" s="1">
        <v>1.929</v>
      </c>
    </row>
    <row r="976">
      <c r="A976" s="1" t="s">
        <v>208</v>
      </c>
      <c r="B976" s="1">
        <v>2019.0</v>
      </c>
      <c r="C976" s="1" t="s">
        <v>209</v>
      </c>
      <c r="D976" s="1">
        <v>1.9197702E7</v>
      </c>
      <c r="E976" s="1">
        <v>4.17332002816E11</v>
      </c>
      <c r="G976" s="1">
        <v>0.0</v>
      </c>
      <c r="H976" s="1">
        <v>0.0</v>
      </c>
      <c r="I976" s="1">
        <v>0.0</v>
      </c>
      <c r="J976" s="1">
        <v>280.763</v>
      </c>
      <c r="K976" s="1">
        <v>5.39</v>
      </c>
      <c r="L976" s="1">
        <v>6.418</v>
      </c>
      <c r="M976" s="1">
        <v>0.0</v>
      </c>
      <c r="N976" s="1">
        <v>456.537</v>
      </c>
      <c r="O976" s="1">
        <v>0.604</v>
      </c>
      <c r="P976" s="1">
        <v>0.523</v>
      </c>
      <c r="Q976" s="1">
        <v>4536.198</v>
      </c>
      <c r="R976" s="1">
        <v>87.085</v>
      </c>
      <c r="S976" s="1">
        <v>1465.28</v>
      </c>
      <c r="T976" s="1">
        <v>28.13</v>
      </c>
      <c r="Y976" s="1">
        <v>33.496</v>
      </c>
      <c r="Z976" s="1">
        <v>18.595</v>
      </c>
      <c r="AA976" s="1">
        <v>83.98</v>
      </c>
      <c r="AB976" s="1">
        <v>4374.482</v>
      </c>
      <c r="AC976" s="1">
        <v>83.98</v>
      </c>
      <c r="AD976" s="1">
        <v>20.913</v>
      </c>
      <c r="AE976" s="1">
        <v>1.217</v>
      </c>
      <c r="AF976" s="1">
        <v>5.701</v>
      </c>
      <c r="AG976" s="1">
        <v>24689.348</v>
      </c>
      <c r="AH976" s="1">
        <v>1.136</v>
      </c>
      <c r="AI976" s="1">
        <v>2.382</v>
      </c>
      <c r="AJ976" s="1">
        <v>8.439</v>
      </c>
      <c r="AK976" s="1">
        <v>2352.886</v>
      </c>
      <c r="AL976" s="1">
        <v>45.17</v>
      </c>
      <c r="AM976" s="1">
        <v>18896.383</v>
      </c>
      <c r="AN976" s="1">
        <v>362.767</v>
      </c>
      <c r="AO976" s="1">
        <v>53.787</v>
      </c>
      <c r="AP976" s="1">
        <v>77.459</v>
      </c>
      <c r="AQ976" s="1">
        <v>15.548</v>
      </c>
      <c r="AR976" s="1">
        <v>8.764</v>
      </c>
      <c r="AS976" s="1">
        <v>65.131</v>
      </c>
      <c r="AT976" s="1">
        <v>826.661</v>
      </c>
      <c r="AU976" s="1">
        <v>15.87</v>
      </c>
      <c r="AV976" s="1">
        <v>3392.625</v>
      </c>
      <c r="BA976" s="1">
        <v>18.897</v>
      </c>
      <c r="BB976" s="1">
        <v>13.907</v>
      </c>
      <c r="BC976" s="1">
        <v>38.34</v>
      </c>
      <c r="BD976" s="1">
        <v>-8.244</v>
      </c>
      <c r="BE976" s="1">
        <v>-5.056</v>
      </c>
      <c r="BF976" s="1">
        <v>53.07</v>
      </c>
      <c r="BG976" s="1">
        <v>1147.533</v>
      </c>
      <c r="BH976" s="1">
        <v>22.03</v>
      </c>
      <c r="BI976" s="1">
        <v>2764.399</v>
      </c>
      <c r="BJ976" s="1">
        <v>26.232</v>
      </c>
      <c r="BK976" s="1">
        <v>11.332</v>
      </c>
      <c r="BL976" s="1">
        <v>-1.609</v>
      </c>
      <c r="BM976" s="1">
        <v>-2.834</v>
      </c>
      <c r="BN976" s="1">
        <v>105.567</v>
      </c>
      <c r="BO976" s="1">
        <v>2021.596</v>
      </c>
      <c r="BP976" s="1">
        <v>38.81</v>
      </c>
      <c r="BQ976" s="1">
        <v>5498.93</v>
      </c>
      <c r="BR976" s="1">
        <v>46.213</v>
      </c>
      <c r="BS976" s="1">
        <v>22.541</v>
      </c>
      <c r="BT976" s="1">
        <v>0.0</v>
      </c>
      <c r="BU976" s="1">
        <v>0.0</v>
      </c>
      <c r="BW976" s="1">
        <v>0.0</v>
      </c>
      <c r="BX976" s="1">
        <v>0.0</v>
      </c>
      <c r="BY976" s="1">
        <v>0.0</v>
      </c>
      <c r="BZ976" s="1">
        <v>0.0</v>
      </c>
      <c r="CA976" s="1">
        <v>0.0</v>
      </c>
      <c r="CB976" s="1">
        <v>0.0</v>
      </c>
      <c r="CC976" s="1">
        <v>0.0</v>
      </c>
      <c r="CD976" s="1">
        <v>-0.401</v>
      </c>
      <c r="CE976" s="1">
        <v>-0.848</v>
      </c>
      <c r="CF976" s="1">
        <v>210.552</v>
      </c>
      <c r="CG976" s="1">
        <v>60.945</v>
      </c>
      <c r="CH976" s="1">
        <v>1.17</v>
      </c>
      <c r="CI976" s="1">
        <v>10967.562</v>
      </c>
      <c r="CN976" s="1">
        <v>1.393</v>
      </c>
      <c r="CO976" s="1">
        <v>44.958</v>
      </c>
      <c r="CP976" s="1">
        <v>24.785</v>
      </c>
      <c r="CQ976" s="1">
        <v>5.59</v>
      </c>
      <c r="CR976" s="1">
        <v>0.2</v>
      </c>
      <c r="CS976" s="1">
        <v>-13.388</v>
      </c>
      <c r="CT976" s="1">
        <v>-3.831</v>
      </c>
      <c r="CU976" s="1">
        <v>291.181</v>
      </c>
      <c r="CV976" s="1">
        <v>10.418</v>
      </c>
      <c r="CW976" s="1">
        <v>1291.05</v>
      </c>
      <c r="CX976" s="1">
        <v>6.656</v>
      </c>
      <c r="CY976" s="1">
        <v>0.238</v>
      </c>
      <c r="CZ976" s="1">
        <v>5.292</v>
      </c>
      <c r="DA976" s="1">
        <v>4374.482</v>
      </c>
      <c r="DB976" s="1">
        <v>473.979</v>
      </c>
      <c r="DC976" s="1">
        <v>-1.609</v>
      </c>
      <c r="DD976" s="1">
        <v>-2.834</v>
      </c>
      <c r="DE976" s="1">
        <v>105.567</v>
      </c>
      <c r="DF976" s="1">
        <v>2021.596</v>
      </c>
      <c r="DG976" s="1">
        <v>38.81</v>
      </c>
      <c r="DH976" s="1">
        <v>5498.93</v>
      </c>
      <c r="DI976" s="1">
        <v>46.213</v>
      </c>
      <c r="DJ976" s="1">
        <v>22.541</v>
      </c>
      <c r="DK976" s="1">
        <v>23.082</v>
      </c>
      <c r="DL976" s="1">
        <v>2.861</v>
      </c>
      <c r="DM976" s="1">
        <v>15.595</v>
      </c>
      <c r="DN976" s="1">
        <v>328.164</v>
      </c>
      <c r="DO976" s="1">
        <v>6.3</v>
      </c>
      <c r="DP976" s="1">
        <v>812.317</v>
      </c>
      <c r="DQ976" s="1">
        <v>7.502</v>
      </c>
      <c r="DR976" s="1">
        <v>3.33</v>
      </c>
      <c r="DS976" s="1">
        <v>36.437</v>
      </c>
      <c r="DT976" s="1">
        <v>3.192</v>
      </c>
      <c r="DU976" s="1">
        <v>12.117</v>
      </c>
      <c r="DV976" s="1">
        <v>254.718</v>
      </c>
      <c r="DW976" s="1">
        <v>4.89</v>
      </c>
      <c r="DX976" s="1">
        <v>631.163</v>
      </c>
      <c r="DY976" s="1">
        <v>5.823</v>
      </c>
      <c r="DZ976" s="1">
        <v>2.587</v>
      </c>
    </row>
    <row r="977">
      <c r="A977" s="1" t="s">
        <v>208</v>
      </c>
      <c r="B977" s="1">
        <v>2020.0</v>
      </c>
      <c r="C977" s="1" t="s">
        <v>209</v>
      </c>
      <c r="D977" s="1">
        <v>1.9370563E7</v>
      </c>
      <c r="E977" s="1">
        <v>3.91686946816E11</v>
      </c>
      <c r="G977" s="1">
        <v>0.0</v>
      </c>
      <c r="H977" s="1">
        <v>0.0</v>
      </c>
      <c r="I977" s="1">
        <v>0.0</v>
      </c>
      <c r="J977" s="1">
        <v>270.514</v>
      </c>
      <c r="K977" s="1">
        <v>5.24</v>
      </c>
      <c r="L977" s="1">
        <v>6.269</v>
      </c>
      <c r="M977" s="1">
        <v>0.0</v>
      </c>
      <c r="N977" s="1">
        <v>436.827</v>
      </c>
      <c r="O977" s="1">
        <v>-16.006</v>
      </c>
      <c r="P977" s="1">
        <v>-13.939</v>
      </c>
      <c r="Q977" s="1">
        <v>3776.131</v>
      </c>
      <c r="R977" s="1">
        <v>73.146</v>
      </c>
      <c r="S977" s="1">
        <v>1345.857</v>
      </c>
      <c r="T977" s="1">
        <v>26.07</v>
      </c>
      <c r="Y977" s="1">
        <v>31.192</v>
      </c>
      <c r="Z977" s="1">
        <v>16.751</v>
      </c>
      <c r="AA977" s="1">
        <v>83.58</v>
      </c>
      <c r="AB977" s="1">
        <v>4314.794</v>
      </c>
      <c r="AC977" s="1">
        <v>83.58</v>
      </c>
      <c r="AD977" s="1">
        <v>22.678</v>
      </c>
      <c r="AE977" s="1">
        <v>-6.646</v>
      </c>
      <c r="AF977" s="1">
        <v>-31.501</v>
      </c>
      <c r="AG977" s="1">
        <v>22842.787</v>
      </c>
      <c r="AH977" s="1">
        <v>1.13</v>
      </c>
      <c r="AI977" s="1">
        <v>-9.568</v>
      </c>
      <c r="AJ977" s="1">
        <v>-34.711</v>
      </c>
      <c r="AK977" s="1">
        <v>2224.51</v>
      </c>
      <c r="AL977" s="1">
        <v>43.09</v>
      </c>
      <c r="AM977" s="1">
        <v>16935.795</v>
      </c>
      <c r="AN977" s="1">
        <v>328.056</v>
      </c>
      <c r="AO977" s="1">
        <v>51.555</v>
      </c>
      <c r="AP977" s="1">
        <v>75.126</v>
      </c>
      <c r="AQ977" s="1">
        <v>-4.263</v>
      </c>
      <c r="AR977" s="1">
        <v>-2.776</v>
      </c>
      <c r="AS977" s="1">
        <v>62.354</v>
      </c>
      <c r="AT977" s="1">
        <v>789.342</v>
      </c>
      <c r="AU977" s="1">
        <v>15.29</v>
      </c>
      <c r="AV977" s="1">
        <v>3219.026</v>
      </c>
      <c r="BA977" s="1">
        <v>18.294</v>
      </c>
      <c r="BB977" s="1">
        <v>14.279</v>
      </c>
      <c r="BC977" s="1">
        <v>36.51</v>
      </c>
      <c r="BD977" s="1">
        <v>1.309</v>
      </c>
      <c r="BE977" s="1">
        <v>0.562</v>
      </c>
      <c r="BF977" s="1">
        <v>53.632</v>
      </c>
      <c r="BG977" s="1">
        <v>1132.13</v>
      </c>
      <c r="BH977" s="1">
        <v>21.93</v>
      </c>
      <c r="BI977" s="1">
        <v>2768.734</v>
      </c>
      <c r="BJ977" s="1">
        <v>26.238</v>
      </c>
      <c r="BK977" s="1">
        <v>12.282</v>
      </c>
      <c r="BL977" s="1">
        <v>3.754</v>
      </c>
      <c r="BM977" s="1">
        <v>3.05</v>
      </c>
      <c r="BN977" s="1">
        <v>108.616</v>
      </c>
      <c r="BO977" s="1">
        <v>2090.285</v>
      </c>
      <c r="BP977" s="1">
        <v>40.49</v>
      </c>
      <c r="BQ977" s="1">
        <v>5607.292</v>
      </c>
      <c r="BR977" s="1">
        <v>48.445</v>
      </c>
      <c r="BS977" s="1">
        <v>24.874</v>
      </c>
      <c r="BT977" s="1">
        <v>0.0</v>
      </c>
      <c r="BU977" s="1">
        <v>0.0</v>
      </c>
      <c r="BW977" s="1">
        <v>0.0</v>
      </c>
      <c r="BX977" s="1">
        <v>0.0</v>
      </c>
      <c r="BY977" s="1">
        <v>0.0</v>
      </c>
      <c r="BZ977" s="1">
        <v>0.0</v>
      </c>
      <c r="CA977" s="1">
        <v>0.0</v>
      </c>
      <c r="CB977" s="1">
        <v>0.0</v>
      </c>
      <c r="CC977" s="1">
        <v>0.0</v>
      </c>
      <c r="CD977" s="1">
        <v>-8.547</v>
      </c>
      <c r="CE977" s="1">
        <v>-17.996</v>
      </c>
      <c r="CF977" s="1">
        <v>192.556</v>
      </c>
      <c r="CG977" s="1">
        <v>89.311</v>
      </c>
      <c r="CH977" s="1">
        <v>1.73</v>
      </c>
      <c r="CI977" s="1">
        <v>9940.638</v>
      </c>
      <c r="CN977" s="1">
        <v>2.07</v>
      </c>
      <c r="CO977" s="1">
        <v>44.096</v>
      </c>
      <c r="CP977" s="1">
        <v>22.35</v>
      </c>
      <c r="CQ977" s="1">
        <v>5.48</v>
      </c>
      <c r="CR977" s="1">
        <v>0.24</v>
      </c>
      <c r="CS977" s="1">
        <v>-9.827</v>
      </c>
      <c r="CT977" s="1">
        <v>-2.436</v>
      </c>
      <c r="CU977" s="1">
        <v>282.903</v>
      </c>
      <c r="CV977" s="1">
        <v>12.39</v>
      </c>
      <c r="CW977" s="1">
        <v>1153.789</v>
      </c>
      <c r="CX977" s="1">
        <v>6.557</v>
      </c>
      <c r="CY977" s="1">
        <v>0.287</v>
      </c>
      <c r="CZ977" s="1">
        <v>5.118</v>
      </c>
      <c r="DA977" s="1">
        <v>4314.794</v>
      </c>
      <c r="DB977" s="1">
        <v>442.478</v>
      </c>
      <c r="DC977" s="1">
        <v>3.754</v>
      </c>
      <c r="DD977" s="1">
        <v>3.05</v>
      </c>
      <c r="DE977" s="1">
        <v>108.616</v>
      </c>
      <c r="DF977" s="1">
        <v>2090.285</v>
      </c>
      <c r="DG977" s="1">
        <v>40.49</v>
      </c>
      <c r="DH977" s="1">
        <v>5607.292</v>
      </c>
      <c r="DI977" s="1">
        <v>48.445</v>
      </c>
      <c r="DJ977" s="1">
        <v>24.874</v>
      </c>
      <c r="DK977" s="1">
        <v>20.866</v>
      </c>
      <c r="DL977" s="1">
        <v>3.207</v>
      </c>
      <c r="DM977" s="1">
        <v>18.802</v>
      </c>
      <c r="DN977" s="1">
        <v>388.734</v>
      </c>
      <c r="DO977" s="1">
        <v>7.53</v>
      </c>
      <c r="DP977" s="1">
        <v>970.652</v>
      </c>
      <c r="DQ977" s="1">
        <v>9.009</v>
      </c>
      <c r="DR977" s="1">
        <v>4.306</v>
      </c>
      <c r="DS977" s="1">
        <v>14.444</v>
      </c>
      <c r="DT977" s="1">
        <v>1.716</v>
      </c>
      <c r="DU977" s="1">
        <v>13.833</v>
      </c>
      <c r="DV977" s="1">
        <v>286.517</v>
      </c>
      <c r="DW977" s="1">
        <v>5.55</v>
      </c>
      <c r="DX977" s="1">
        <v>714.117</v>
      </c>
      <c r="DY977" s="1">
        <v>6.64</v>
      </c>
      <c r="DZ977" s="1">
        <v>3.168</v>
      </c>
    </row>
    <row r="978">
      <c r="A978" s="1" t="s">
        <v>208</v>
      </c>
      <c r="B978" s="1">
        <v>2021.0</v>
      </c>
      <c r="C978" s="1" t="s">
        <v>209</v>
      </c>
      <c r="D978" s="1">
        <v>1.9456275E7</v>
      </c>
      <c r="E978" s="1">
        <v>4.37659205632E11</v>
      </c>
      <c r="G978" s="1">
        <v>0.0</v>
      </c>
      <c r="H978" s="1">
        <v>0.0</v>
      </c>
      <c r="I978" s="1">
        <v>0.0</v>
      </c>
      <c r="J978" s="1">
        <v>288.339</v>
      </c>
      <c r="K978" s="1">
        <v>5.61</v>
      </c>
      <c r="L978" s="1">
        <v>6.439</v>
      </c>
      <c r="M978" s="1">
        <v>0.0</v>
      </c>
      <c r="N978" s="1">
        <v>425.456</v>
      </c>
      <c r="O978" s="1">
        <v>10.89</v>
      </c>
      <c r="P978" s="1">
        <v>7.965</v>
      </c>
      <c r="Q978" s="1">
        <v>4168.892</v>
      </c>
      <c r="R978" s="1">
        <v>81.111</v>
      </c>
      <c r="S978" s="1">
        <v>1290.072</v>
      </c>
      <c r="T978" s="1">
        <v>25.1</v>
      </c>
      <c r="Y978" s="1">
        <v>28.808</v>
      </c>
      <c r="Z978" s="1">
        <v>17.22</v>
      </c>
      <c r="AA978" s="1">
        <v>87.13</v>
      </c>
      <c r="AB978" s="1">
        <v>4478.247</v>
      </c>
      <c r="AC978" s="1">
        <v>87.13</v>
      </c>
      <c r="AD978" s="1">
        <v>21.578</v>
      </c>
      <c r="AE978" s="1">
        <v>7.77</v>
      </c>
      <c r="AF978" s="1">
        <v>34.379</v>
      </c>
      <c r="AG978" s="1">
        <v>24509.162</v>
      </c>
      <c r="AH978" s="1">
        <v>1.09</v>
      </c>
      <c r="AI978" s="1">
        <v>9.955</v>
      </c>
      <c r="AJ978" s="1">
        <v>32.659</v>
      </c>
      <c r="AK978" s="1">
        <v>2264.565</v>
      </c>
      <c r="AL978" s="1">
        <v>44.06</v>
      </c>
      <c r="AM978" s="1">
        <v>18539.793</v>
      </c>
      <c r="AN978" s="1">
        <v>360.715</v>
      </c>
      <c r="AO978" s="1">
        <v>50.568</v>
      </c>
      <c r="AP978" s="1">
        <v>76.579</v>
      </c>
      <c r="AQ978" s="1">
        <v>9.422</v>
      </c>
      <c r="AR978" s="1">
        <v>5.875</v>
      </c>
      <c r="AS978" s="1">
        <v>68.229</v>
      </c>
      <c r="AT978" s="1">
        <v>817.217</v>
      </c>
      <c r="AU978" s="1">
        <v>15.9</v>
      </c>
      <c r="AV978" s="1">
        <v>3506.802</v>
      </c>
      <c r="BA978" s="1">
        <v>18.249</v>
      </c>
      <c r="BB978" s="1">
        <v>14.485</v>
      </c>
      <c r="BC978" s="1">
        <v>37.07</v>
      </c>
      <c r="BD978" s="1">
        <v>-16.798</v>
      </c>
      <c r="BE978" s="1">
        <v>-9.119</v>
      </c>
      <c r="BF978" s="1">
        <v>44.513</v>
      </c>
      <c r="BG978" s="1">
        <v>974.493</v>
      </c>
      <c r="BH978" s="1">
        <v>18.96</v>
      </c>
      <c r="BI978" s="1">
        <v>2287.847</v>
      </c>
      <c r="BJ978" s="1">
        <v>21.761</v>
      </c>
      <c r="BK978" s="1">
        <v>9.45</v>
      </c>
      <c r="BL978" s="1">
        <v>2.219</v>
      </c>
      <c r="BM978" s="1">
        <v>1.706</v>
      </c>
      <c r="BN978" s="1">
        <v>110.322</v>
      </c>
      <c r="BO978" s="1">
        <v>2213.682</v>
      </c>
      <c r="BP978" s="1">
        <v>43.07</v>
      </c>
      <c r="BQ978" s="1">
        <v>5670.255</v>
      </c>
      <c r="BR978" s="1">
        <v>49.432</v>
      </c>
      <c r="BS978" s="1">
        <v>23.421</v>
      </c>
      <c r="BT978" s="1">
        <v>0.0</v>
      </c>
      <c r="BU978" s="1">
        <v>0.0</v>
      </c>
      <c r="BW978" s="1">
        <v>0.0</v>
      </c>
      <c r="BX978" s="1">
        <v>0.0</v>
      </c>
      <c r="BY978" s="1">
        <v>0.0</v>
      </c>
      <c r="BZ978" s="1">
        <v>0.0</v>
      </c>
      <c r="CA978" s="1">
        <v>0.0</v>
      </c>
      <c r="CB978" s="1">
        <v>0.0</v>
      </c>
      <c r="CC978" s="1">
        <v>0.0</v>
      </c>
      <c r="CD978" s="1">
        <v>9.773</v>
      </c>
      <c r="CE978" s="1">
        <v>18.819</v>
      </c>
      <c r="CF978" s="1">
        <v>211.375</v>
      </c>
      <c r="CG978" s="1">
        <v>157.276</v>
      </c>
      <c r="CH978" s="1">
        <v>3.06</v>
      </c>
      <c r="CI978" s="1">
        <v>10864.1</v>
      </c>
      <c r="CN978" s="1">
        <v>3.512</v>
      </c>
      <c r="CO978" s="1">
        <v>44.874</v>
      </c>
      <c r="CP978" s="1">
        <v>20.542</v>
      </c>
      <c r="CQ978" s="1">
        <v>5.93</v>
      </c>
      <c r="CR978" s="1">
        <v>0.32</v>
      </c>
      <c r="CS978" s="1">
        <v>-8.086</v>
      </c>
      <c r="CT978" s="1">
        <v>-1.807</v>
      </c>
      <c r="CU978" s="1">
        <v>304.786</v>
      </c>
      <c r="CV978" s="1">
        <v>16.447</v>
      </c>
      <c r="CW978" s="1">
        <v>1055.819</v>
      </c>
      <c r="CX978" s="1">
        <v>6.806</v>
      </c>
      <c r="CY978" s="1">
        <v>0.367</v>
      </c>
      <c r="CZ978" s="1">
        <v>4.361</v>
      </c>
      <c r="DA978" s="1">
        <v>4478.247</v>
      </c>
      <c r="DB978" s="1">
        <v>476.857</v>
      </c>
      <c r="DC978" s="1">
        <v>2.219</v>
      </c>
      <c r="DD978" s="1">
        <v>1.706</v>
      </c>
      <c r="DE978" s="1">
        <v>110.322</v>
      </c>
      <c r="DF978" s="1">
        <v>2213.682</v>
      </c>
      <c r="DG978" s="1">
        <v>43.07</v>
      </c>
      <c r="DH978" s="1">
        <v>5670.255</v>
      </c>
      <c r="DI978" s="1">
        <v>49.432</v>
      </c>
      <c r="DJ978" s="1">
        <v>23.421</v>
      </c>
      <c r="DK978" s="1">
        <v>41.174</v>
      </c>
      <c r="DL978" s="1">
        <v>7.676</v>
      </c>
      <c r="DM978" s="1">
        <v>26.478</v>
      </c>
      <c r="DN978" s="1">
        <v>542.755</v>
      </c>
      <c r="DO978" s="1">
        <v>10.56</v>
      </c>
      <c r="DP978" s="1">
        <v>1360.914</v>
      </c>
      <c r="DQ978" s="1">
        <v>12.12</v>
      </c>
      <c r="DR978" s="1">
        <v>5.621</v>
      </c>
      <c r="DS978" s="1">
        <v>36.16</v>
      </c>
      <c r="DT978" s="1">
        <v>4.956</v>
      </c>
      <c r="DU978" s="1">
        <v>18.788</v>
      </c>
      <c r="DV978" s="1">
        <v>391.647</v>
      </c>
      <c r="DW978" s="1">
        <v>7.62</v>
      </c>
      <c r="DX978" s="1">
        <v>965.674</v>
      </c>
      <c r="DY978" s="1">
        <v>8.746</v>
      </c>
      <c r="DZ978" s="1">
        <v>3.989</v>
      </c>
    </row>
    <row r="979">
      <c r="A979" s="1" t="s">
        <v>208</v>
      </c>
      <c r="B979" s="1">
        <v>2022.0</v>
      </c>
      <c r="C979" s="1" t="s">
        <v>209</v>
      </c>
      <c r="D979" s="1">
        <v>1.9552984E7</v>
      </c>
      <c r="E979" s="1">
        <v>4.48338100224E11</v>
      </c>
      <c r="G979" s="1">
        <v>0.0</v>
      </c>
      <c r="H979" s="1">
        <v>0.0</v>
      </c>
      <c r="I979" s="1">
        <v>0.0</v>
      </c>
      <c r="J979" s="1">
        <v>237.304</v>
      </c>
      <c r="K979" s="1">
        <v>4.64</v>
      </c>
      <c r="L979" s="1">
        <v>5.097</v>
      </c>
      <c r="M979" s="1">
        <v>0.0</v>
      </c>
      <c r="N979" s="1">
        <v>372.803</v>
      </c>
      <c r="O979" s="1">
        <v>-18.331</v>
      </c>
      <c r="P979" s="1">
        <v>-14.868</v>
      </c>
      <c r="Q979" s="1">
        <v>3387.867</v>
      </c>
      <c r="R979" s="1">
        <v>66.243</v>
      </c>
      <c r="S979" s="1">
        <v>1100.599</v>
      </c>
      <c r="T979" s="1">
        <v>21.52</v>
      </c>
      <c r="Y979" s="1">
        <v>23.638</v>
      </c>
      <c r="Z979" s="1">
        <v>13.338</v>
      </c>
      <c r="AA979" s="1">
        <v>91.04</v>
      </c>
      <c r="AB979" s="1">
        <v>4656.067</v>
      </c>
      <c r="AC979" s="1">
        <v>91.04</v>
      </c>
      <c r="AD979" s="1">
        <v>21.806</v>
      </c>
      <c r="AE979" s="1">
        <v>5.588</v>
      </c>
      <c r="AF979" s="1">
        <v>26.648</v>
      </c>
      <c r="AG979" s="1">
        <v>25750.818</v>
      </c>
      <c r="AH979" s="1">
        <v>1.123</v>
      </c>
      <c r="AI979" s="1">
        <v>1.78</v>
      </c>
      <c r="AJ979" s="1">
        <v>6.422</v>
      </c>
      <c r="AK979" s="1">
        <v>2079.989</v>
      </c>
      <c r="AL979" s="1">
        <v>40.67</v>
      </c>
      <c r="AM979" s="1">
        <v>18776.561</v>
      </c>
      <c r="AN979" s="1">
        <v>367.138</v>
      </c>
      <c r="AO979" s="1">
        <v>44.673</v>
      </c>
      <c r="AP979" s="1">
        <v>73.921</v>
      </c>
      <c r="AQ979" s="1">
        <v>6.489</v>
      </c>
      <c r="AR979" s="1">
        <v>4.427</v>
      </c>
      <c r="AS979" s="1">
        <v>72.657</v>
      </c>
      <c r="AT979" s="1">
        <v>822.892</v>
      </c>
      <c r="AU979" s="1">
        <v>16.09</v>
      </c>
      <c r="AV979" s="1">
        <v>3715.884</v>
      </c>
      <c r="BA979" s="1">
        <v>17.674</v>
      </c>
      <c r="BB979" s="1">
        <v>14.629</v>
      </c>
      <c r="BC979" s="1">
        <v>33.94</v>
      </c>
      <c r="BD979" s="1">
        <v>12.812</v>
      </c>
      <c r="BE979" s="1">
        <v>5.58</v>
      </c>
      <c r="BF979" s="1">
        <v>50.093</v>
      </c>
      <c r="BG979" s="1">
        <v>1057.639</v>
      </c>
      <c r="BH979" s="1">
        <v>20.68</v>
      </c>
      <c r="BI979" s="1">
        <v>2561.899</v>
      </c>
      <c r="BJ979" s="1">
        <v>22.715</v>
      </c>
      <c r="BK979" s="1">
        <v>10.086</v>
      </c>
      <c r="BL979" s="1">
        <v>18.693</v>
      </c>
      <c r="BM979" s="1">
        <v>19.204</v>
      </c>
      <c r="BN979" s="1">
        <v>129.526</v>
      </c>
      <c r="BO979" s="1">
        <v>2576.077</v>
      </c>
      <c r="BP979" s="1">
        <v>50.37</v>
      </c>
      <c r="BQ979" s="1">
        <v>6624.38</v>
      </c>
      <c r="BR979" s="1">
        <v>55.327</v>
      </c>
      <c r="BS979" s="1">
        <v>26.079</v>
      </c>
      <c r="BT979" s="1">
        <v>0.0</v>
      </c>
      <c r="BU979" s="1">
        <v>0.0</v>
      </c>
      <c r="BW979" s="1">
        <v>0.0</v>
      </c>
      <c r="BX979" s="1">
        <v>0.0</v>
      </c>
      <c r="BY979" s="1">
        <v>0.0</v>
      </c>
      <c r="BZ979" s="1">
        <v>0.0</v>
      </c>
      <c r="CA979" s="1">
        <v>0.0</v>
      </c>
      <c r="CB979" s="1">
        <v>0.0</v>
      </c>
      <c r="CC979" s="1">
        <v>0.0</v>
      </c>
      <c r="CD979" s="1">
        <v>7.978</v>
      </c>
      <c r="CE979" s="1">
        <v>16.863</v>
      </c>
      <c r="CF979" s="1">
        <v>228.238</v>
      </c>
      <c r="CG979" s="1">
        <v>156.498</v>
      </c>
      <c r="CH979" s="1">
        <v>3.06</v>
      </c>
      <c r="CI979" s="1">
        <v>11672.81</v>
      </c>
      <c r="CN979" s="1">
        <v>3.361</v>
      </c>
      <c r="CO979" s="1">
        <v>45.954</v>
      </c>
      <c r="CP979" s="1">
        <v>18.974</v>
      </c>
      <c r="CQ979" s="1">
        <v>5.1</v>
      </c>
      <c r="CR979" s="1">
        <v>0.46</v>
      </c>
      <c r="CS979" s="1">
        <v>-7.634</v>
      </c>
      <c r="CT979" s="1">
        <v>-1.568</v>
      </c>
      <c r="CU979" s="1">
        <v>260.83</v>
      </c>
      <c r="CV979" s="1">
        <v>23.526</v>
      </c>
      <c r="CW979" s="1">
        <v>970.398</v>
      </c>
      <c r="CX979" s="1">
        <v>5.602</v>
      </c>
      <c r="CY979" s="1">
        <v>0.505</v>
      </c>
      <c r="CZ979" s="1">
        <v>3.82</v>
      </c>
      <c r="DA979" s="1">
        <v>4656.067</v>
      </c>
      <c r="DB979" s="1">
        <v>503.505</v>
      </c>
      <c r="DC979" s="1">
        <v>18.693</v>
      </c>
      <c r="DD979" s="1">
        <v>19.204</v>
      </c>
      <c r="DE979" s="1">
        <v>129.526</v>
      </c>
      <c r="DF979" s="1">
        <v>2576.077</v>
      </c>
      <c r="DG979" s="1">
        <v>50.37</v>
      </c>
      <c r="DH979" s="1">
        <v>6624.38</v>
      </c>
      <c r="DI979" s="1">
        <v>55.327</v>
      </c>
      <c r="DJ979" s="1">
        <v>26.079</v>
      </c>
      <c r="DK979" s="1">
        <v>46.171</v>
      </c>
      <c r="DL979" s="1">
        <v>12.13</v>
      </c>
      <c r="DM979" s="1">
        <v>38.609</v>
      </c>
      <c r="DN979" s="1">
        <v>803.458</v>
      </c>
      <c r="DO979" s="1">
        <v>15.71</v>
      </c>
      <c r="DP979" s="1">
        <v>1974.561</v>
      </c>
      <c r="DQ979" s="1">
        <v>17.256</v>
      </c>
      <c r="DR979" s="1">
        <v>7.774</v>
      </c>
      <c r="DS979" s="1">
        <v>16.586</v>
      </c>
      <c r="DT979" s="1">
        <v>3.062</v>
      </c>
      <c r="DU979" s="1">
        <v>21.851</v>
      </c>
      <c r="DV979" s="1">
        <v>454.151</v>
      </c>
      <c r="DW979" s="1">
        <v>8.88</v>
      </c>
      <c r="DX979" s="1">
        <v>1117.522</v>
      </c>
      <c r="DY979" s="1">
        <v>9.754</v>
      </c>
      <c r="DZ979" s="1">
        <v>4.4</v>
      </c>
    </row>
    <row r="980">
      <c r="A980" s="1" t="s">
        <v>208</v>
      </c>
      <c r="B980" s="1">
        <v>2023.0</v>
      </c>
      <c r="C980" s="1" t="s">
        <v>209</v>
      </c>
      <c r="D980" s="1">
        <v>1.9658791E7</v>
      </c>
      <c r="G980" s="1">
        <v>0.0</v>
      </c>
      <c r="H980" s="1">
        <v>0.0</v>
      </c>
      <c r="I980" s="1">
        <v>0.0</v>
      </c>
      <c r="J980" s="1">
        <v>264.513</v>
      </c>
      <c r="K980" s="1">
        <v>5.2</v>
      </c>
      <c r="L980" s="1">
        <v>5.931</v>
      </c>
      <c r="M980" s="1">
        <v>0.0</v>
      </c>
      <c r="N980" s="1">
        <v>301.928</v>
      </c>
      <c r="O980" s="1">
        <v>-40.927</v>
      </c>
      <c r="P980" s="1">
        <v>-27.111</v>
      </c>
      <c r="Q980" s="1">
        <v>1990.535</v>
      </c>
      <c r="R980" s="1">
        <v>39.132</v>
      </c>
      <c r="S980" s="1">
        <v>771.156</v>
      </c>
      <c r="T980" s="1">
        <v>15.16</v>
      </c>
      <c r="Y980" s="1">
        <v>17.292</v>
      </c>
      <c r="Z980" s="1">
        <v>8.0</v>
      </c>
      <c r="AA980" s="1">
        <v>87.67</v>
      </c>
      <c r="AB980" s="1">
        <v>4459.583</v>
      </c>
      <c r="AC980" s="1">
        <v>87.67</v>
      </c>
      <c r="AD980" s="1">
        <v>22.073</v>
      </c>
      <c r="AE980" s="1">
        <v>-1.194</v>
      </c>
      <c r="AF980" s="1">
        <v>-6.012</v>
      </c>
      <c r="AG980" s="1">
        <v>25306.416</v>
      </c>
      <c r="AI980" s="1">
        <v>-7.195</v>
      </c>
      <c r="AJ980" s="1">
        <v>-26.417</v>
      </c>
      <c r="AK980" s="1">
        <v>1587.585</v>
      </c>
      <c r="AL980" s="1">
        <v>31.21</v>
      </c>
      <c r="AM980" s="1">
        <v>17331.742</v>
      </c>
      <c r="AN980" s="1">
        <v>340.721</v>
      </c>
      <c r="AO980" s="1">
        <v>35.599</v>
      </c>
      <c r="AP980" s="1">
        <v>69.653</v>
      </c>
      <c r="AQ980" s="1">
        <v>4.501</v>
      </c>
      <c r="AR980" s="1">
        <v>3.27</v>
      </c>
      <c r="AS980" s="1">
        <v>75.927</v>
      </c>
      <c r="AT980" s="1">
        <v>686.207</v>
      </c>
      <c r="AU980" s="1">
        <v>13.49</v>
      </c>
      <c r="AV980" s="1">
        <v>3862.23</v>
      </c>
      <c r="BA980" s="1">
        <v>15.387</v>
      </c>
      <c r="BB980" s="1">
        <v>15.522</v>
      </c>
      <c r="BC980" s="1">
        <v>26.47</v>
      </c>
      <c r="BD980" s="1">
        <v>14.702</v>
      </c>
      <c r="BE980" s="1">
        <v>6.944</v>
      </c>
      <c r="BF980" s="1">
        <v>57.037</v>
      </c>
      <c r="BG980" s="1">
        <v>1185.22</v>
      </c>
      <c r="BH980" s="1">
        <v>23.3</v>
      </c>
      <c r="BI980" s="1">
        <v>2901.355</v>
      </c>
      <c r="BJ980" s="1">
        <v>26.577</v>
      </c>
      <c r="BK980" s="1">
        <v>11.66</v>
      </c>
      <c r="BL980" s="1">
        <v>15.037</v>
      </c>
      <c r="BM980" s="1">
        <v>18.921</v>
      </c>
      <c r="BN980" s="1">
        <v>148.448</v>
      </c>
      <c r="BO980" s="1">
        <v>2871.998</v>
      </c>
      <c r="BP980" s="1">
        <v>56.46</v>
      </c>
      <c r="BQ980" s="1">
        <v>7551.222</v>
      </c>
      <c r="BR980" s="1">
        <v>64.401</v>
      </c>
      <c r="BS980" s="1">
        <v>30.347</v>
      </c>
      <c r="BT980" s="1">
        <v>0.0</v>
      </c>
      <c r="BU980" s="1">
        <v>0.0</v>
      </c>
      <c r="BW980" s="1">
        <v>0.0</v>
      </c>
      <c r="BX980" s="1">
        <v>0.0</v>
      </c>
      <c r="BY980" s="1">
        <v>0.0</v>
      </c>
      <c r="BZ980" s="1">
        <v>0.0</v>
      </c>
      <c r="CA980" s="1">
        <v>0.0</v>
      </c>
      <c r="CB980" s="1">
        <v>0.0</v>
      </c>
      <c r="CC980" s="1">
        <v>0.0</v>
      </c>
      <c r="CD980" s="1">
        <v>-1.128</v>
      </c>
      <c r="CE980" s="1">
        <v>-2.575</v>
      </c>
      <c r="CF980" s="1">
        <v>225.663</v>
      </c>
      <c r="CG980" s="1">
        <v>130.222</v>
      </c>
      <c r="CH980" s="1">
        <v>2.56</v>
      </c>
      <c r="CI980" s="1">
        <v>11478.978</v>
      </c>
      <c r="CN980" s="1">
        <v>2.92</v>
      </c>
      <c r="CO980" s="1">
        <v>46.132</v>
      </c>
      <c r="CP980" s="1">
        <v>23.536</v>
      </c>
      <c r="CQ980" s="1">
        <v>5.64</v>
      </c>
      <c r="CR980" s="1">
        <v>0.44</v>
      </c>
      <c r="CS980" s="1">
        <v>24.043</v>
      </c>
      <c r="CT980" s="1">
        <v>4.562</v>
      </c>
      <c r="CU980" s="1">
        <v>286.895</v>
      </c>
      <c r="CV980" s="1">
        <v>22.382</v>
      </c>
      <c r="CW980" s="1">
        <v>1197.231</v>
      </c>
      <c r="CX980" s="1">
        <v>6.433</v>
      </c>
      <c r="CY980" s="1">
        <v>0.502</v>
      </c>
      <c r="CZ980" s="1">
        <v>4.811</v>
      </c>
      <c r="DA980" s="1">
        <v>4459.583</v>
      </c>
      <c r="DB980" s="1">
        <v>497.494</v>
      </c>
      <c r="DC980" s="1">
        <v>15.037</v>
      </c>
      <c r="DD980" s="1">
        <v>18.921</v>
      </c>
      <c r="DE980" s="1">
        <v>148.448</v>
      </c>
      <c r="DF980" s="1">
        <v>2871.998</v>
      </c>
      <c r="DG980" s="1">
        <v>56.46</v>
      </c>
      <c r="DH980" s="1">
        <v>7551.222</v>
      </c>
      <c r="DI980" s="1">
        <v>64.401</v>
      </c>
      <c r="DJ980" s="1">
        <v>30.347</v>
      </c>
      <c r="DK980" s="1">
        <v>17.335</v>
      </c>
      <c r="DL980" s="1">
        <v>6.361</v>
      </c>
      <c r="DM980" s="1">
        <v>44.97</v>
      </c>
      <c r="DN980" s="1">
        <v>918.673</v>
      </c>
      <c r="DO980" s="1">
        <v>18.06</v>
      </c>
      <c r="DP980" s="1">
        <v>2287.521</v>
      </c>
      <c r="DQ980" s="1">
        <v>20.6</v>
      </c>
      <c r="DR980" s="1">
        <v>9.193</v>
      </c>
      <c r="DS980" s="1">
        <v>5.596</v>
      </c>
      <c r="DT980" s="1">
        <v>1.054</v>
      </c>
      <c r="DU980" s="1">
        <v>22.905</v>
      </c>
      <c r="DV980" s="1">
        <v>481.21</v>
      </c>
      <c r="DW980" s="1">
        <v>9.46</v>
      </c>
      <c r="DX980" s="1">
        <v>1165.116</v>
      </c>
      <c r="DY980" s="1">
        <v>10.79</v>
      </c>
      <c r="DZ980" s="1">
        <v>4.682</v>
      </c>
    </row>
    <row r="981">
      <c r="A981" s="1" t="s">
        <v>208</v>
      </c>
      <c r="B981" s="1">
        <v>2024.0</v>
      </c>
      <c r="C981" s="1" t="s">
        <v>209</v>
      </c>
      <c r="D981" s="1">
        <v>1.976473E7</v>
      </c>
      <c r="G981" s="1">
        <v>0.0</v>
      </c>
      <c r="H981" s="1">
        <v>0.0</v>
      </c>
      <c r="I981" s="1">
        <v>0.0</v>
      </c>
      <c r="J981" s="1">
        <v>261.577</v>
      </c>
      <c r="K981" s="1">
        <v>5.17</v>
      </c>
      <c r="L981" s="1">
        <v>5.792</v>
      </c>
      <c r="M981" s="1">
        <v>0.0</v>
      </c>
      <c r="N981" s="1">
        <v>265.516</v>
      </c>
      <c r="O981" s="1">
        <v>-7.302</v>
      </c>
      <c r="P981" s="1">
        <v>-2.857</v>
      </c>
      <c r="Q981" s="1">
        <v>1835.291</v>
      </c>
      <c r="R981" s="1">
        <v>36.274</v>
      </c>
      <c r="S981" s="1">
        <v>713.392</v>
      </c>
      <c r="T981" s="1">
        <v>14.1</v>
      </c>
      <c r="Y981" s="1">
        <v>15.797</v>
      </c>
      <c r="Z981" s="1">
        <v>7.115</v>
      </c>
      <c r="AA981" s="1">
        <v>89.26</v>
      </c>
      <c r="AB981" s="1">
        <v>4516.125</v>
      </c>
      <c r="AC981" s="1">
        <v>89.26</v>
      </c>
      <c r="AD981" s="1">
        <v>21.889</v>
      </c>
      <c r="AE981" s="1">
        <v>4.269</v>
      </c>
      <c r="AF981" s="1">
        <v>21.238</v>
      </c>
      <c r="AG981" s="1">
        <v>26245.322</v>
      </c>
      <c r="AI981" s="1">
        <v>1.37</v>
      </c>
      <c r="AJ981" s="1">
        <v>4.669</v>
      </c>
      <c r="AK981" s="1">
        <v>1359.492</v>
      </c>
      <c r="AL981" s="1">
        <v>26.87</v>
      </c>
      <c r="AM981" s="1">
        <v>17475.078</v>
      </c>
      <c r="AN981" s="1">
        <v>345.39</v>
      </c>
      <c r="AO981" s="1">
        <v>30.103</v>
      </c>
      <c r="AP981" s="1">
        <v>67.746</v>
      </c>
      <c r="AQ981" s="1">
        <v>-6.595</v>
      </c>
      <c r="AR981" s="1">
        <v>-5.007</v>
      </c>
      <c r="AS981" s="1">
        <v>70.92</v>
      </c>
      <c r="AT981" s="1">
        <v>523.66</v>
      </c>
      <c r="AU981" s="1">
        <v>10.35</v>
      </c>
      <c r="AV981" s="1">
        <v>3588.196</v>
      </c>
      <c r="BA981" s="1">
        <v>11.595</v>
      </c>
      <c r="BB981" s="1">
        <v>13.91</v>
      </c>
      <c r="BC981" s="1">
        <v>23.7</v>
      </c>
      <c r="BD981" s="1">
        <v>13.25</v>
      </c>
      <c r="BE981" s="1">
        <v>7.558</v>
      </c>
      <c r="BF981" s="1">
        <v>64.595</v>
      </c>
      <c r="BG981" s="1">
        <v>1336.219</v>
      </c>
      <c r="BH981" s="1">
        <v>26.41</v>
      </c>
      <c r="BI981" s="1">
        <v>3268.18</v>
      </c>
      <c r="BJ981" s="1">
        <v>29.588</v>
      </c>
      <c r="BK981" s="1">
        <v>12.67</v>
      </c>
      <c r="BL981" s="1">
        <v>11.118</v>
      </c>
      <c r="BM981" s="1">
        <v>15.996</v>
      </c>
      <c r="BN981" s="1">
        <v>164.444</v>
      </c>
      <c r="BO981" s="1">
        <v>3156.633</v>
      </c>
      <c r="BP981" s="1">
        <v>62.39</v>
      </c>
      <c r="BQ981" s="1">
        <v>8320.088</v>
      </c>
      <c r="BR981" s="1">
        <v>69.897</v>
      </c>
      <c r="BS981" s="1">
        <v>32.254</v>
      </c>
      <c r="BT981" s="1">
        <v>0.0</v>
      </c>
      <c r="BU981" s="1">
        <v>0.0</v>
      </c>
      <c r="BW981" s="1">
        <v>0.0</v>
      </c>
      <c r="BX981" s="1">
        <v>0.0</v>
      </c>
      <c r="BY981" s="1">
        <v>0.0</v>
      </c>
      <c r="BZ981" s="1">
        <v>0.0</v>
      </c>
      <c r="CA981" s="1">
        <v>0.0</v>
      </c>
      <c r="CB981" s="1">
        <v>0.0</v>
      </c>
      <c r="CC981" s="1">
        <v>0.0</v>
      </c>
      <c r="CD981" s="1">
        <v>5.554</v>
      </c>
      <c r="CE981" s="1">
        <v>12.534</v>
      </c>
      <c r="CF981" s="1">
        <v>238.196</v>
      </c>
      <c r="CG981" s="1">
        <v>122.44</v>
      </c>
      <c r="CH981" s="1">
        <v>2.42</v>
      </c>
      <c r="CI981" s="1">
        <v>12051.591</v>
      </c>
      <c r="CN981" s="1">
        <v>2.711</v>
      </c>
      <c r="CO981" s="1">
        <v>46.72</v>
      </c>
      <c r="CP981" s="1">
        <v>23.838</v>
      </c>
      <c r="CQ981" s="1">
        <v>5.48</v>
      </c>
      <c r="CR981" s="1">
        <v>0.31</v>
      </c>
      <c r="CS981" s="1">
        <v>1.282</v>
      </c>
      <c r="CT981" s="1">
        <v>0.302</v>
      </c>
      <c r="CU981" s="1">
        <v>277.262</v>
      </c>
      <c r="CV981" s="1">
        <v>15.685</v>
      </c>
      <c r="CW981" s="1">
        <v>1206.074</v>
      </c>
      <c r="CX981" s="1">
        <v>6.139</v>
      </c>
      <c r="CY981" s="1">
        <v>0.347</v>
      </c>
      <c r="CZ981" s="1">
        <v>4.676</v>
      </c>
      <c r="DA981" s="1">
        <v>4516.125</v>
      </c>
      <c r="DB981" s="1">
        <v>518.732</v>
      </c>
      <c r="DC981" s="1">
        <v>11.118</v>
      </c>
      <c r="DD981" s="1">
        <v>15.996</v>
      </c>
      <c r="DE981" s="1">
        <v>164.444</v>
      </c>
      <c r="DF981" s="1">
        <v>3156.633</v>
      </c>
      <c r="DG981" s="1">
        <v>62.39</v>
      </c>
      <c r="DH981" s="1">
        <v>8320.088</v>
      </c>
      <c r="DI981" s="1">
        <v>69.897</v>
      </c>
      <c r="DJ981" s="1">
        <v>32.254</v>
      </c>
      <c r="DK981" s="1">
        <v>12.028</v>
      </c>
      <c r="DL981" s="1">
        <v>5.409</v>
      </c>
      <c r="DM981" s="1">
        <v>50.379</v>
      </c>
      <c r="DN981" s="1">
        <v>1007.856</v>
      </c>
      <c r="DO981" s="1">
        <v>19.92</v>
      </c>
      <c r="DP981" s="1">
        <v>2548.923</v>
      </c>
      <c r="DQ981" s="1">
        <v>22.317</v>
      </c>
      <c r="DR981" s="1">
        <v>9.881</v>
      </c>
      <c r="DS981" s="1">
        <v>11.912</v>
      </c>
      <c r="DT981" s="1">
        <v>2.728</v>
      </c>
      <c r="DU981" s="1">
        <v>25.633</v>
      </c>
      <c r="DV981" s="1">
        <v>535.297</v>
      </c>
      <c r="DW981" s="1">
        <v>10.58</v>
      </c>
      <c r="DX981" s="1">
        <v>1296.911</v>
      </c>
      <c r="DY981" s="1">
        <v>11.853</v>
      </c>
      <c r="DZ981" s="1">
        <v>5.028</v>
      </c>
    </row>
    <row r="982">
      <c r="A982" s="1" t="s">
        <v>210</v>
      </c>
      <c r="B982" s="1">
        <v>2000.0</v>
      </c>
      <c r="C982" s="1" t="s">
        <v>211</v>
      </c>
      <c r="D982" s="1">
        <v>1.26958112E9</v>
      </c>
      <c r="E982" s="1">
        <v>5.952682590208E12</v>
      </c>
      <c r="G982" s="1">
        <v>0.0</v>
      </c>
      <c r="H982" s="1">
        <v>0.0</v>
      </c>
      <c r="I982" s="1">
        <v>0.0</v>
      </c>
      <c r="J982" s="1">
        <v>2.001</v>
      </c>
      <c r="K982" s="1">
        <v>2.54</v>
      </c>
      <c r="L982" s="1">
        <v>0.187</v>
      </c>
      <c r="M982" s="1">
        <v>0.0</v>
      </c>
      <c r="N982" s="1">
        <v>783.314</v>
      </c>
      <c r="O982" s="1">
        <v>1.387</v>
      </c>
      <c r="P982" s="1">
        <v>112.374</v>
      </c>
      <c r="Q982" s="1">
        <v>6467.808</v>
      </c>
      <c r="R982" s="1">
        <v>8211.406</v>
      </c>
      <c r="S982" s="1">
        <v>835.126</v>
      </c>
      <c r="T982" s="1">
        <v>1060.26</v>
      </c>
      <c r="U982" s="1">
        <v>3.713</v>
      </c>
      <c r="V982" s="1">
        <v>294.467</v>
      </c>
      <c r="W982" s="1">
        <v>6479.39</v>
      </c>
      <c r="X982" s="1">
        <v>8226.111</v>
      </c>
      <c r="Y982" s="1">
        <v>78.213</v>
      </c>
      <c r="Z982" s="1">
        <v>69.83</v>
      </c>
      <c r="AA982" s="1">
        <v>1346.85</v>
      </c>
      <c r="AB982" s="1">
        <v>1060.862</v>
      </c>
      <c r="AC982" s="1">
        <v>1355.6</v>
      </c>
      <c r="AD982" s="1">
        <v>11.967</v>
      </c>
      <c r="AE982" s="1">
        <v>3.638</v>
      </c>
      <c r="AF982" s="1">
        <v>414.216</v>
      </c>
      <c r="AG982" s="1">
        <v>9294.628</v>
      </c>
      <c r="AH982" s="1">
        <v>1.982</v>
      </c>
      <c r="AI982" s="1">
        <v>3.091</v>
      </c>
      <c r="AJ982" s="1">
        <v>332.351</v>
      </c>
      <c r="AK982" s="1">
        <v>876.903</v>
      </c>
      <c r="AL982" s="1">
        <v>1113.3</v>
      </c>
      <c r="AM982" s="1">
        <v>8731.431</v>
      </c>
      <c r="AN982" s="1">
        <v>11085.26</v>
      </c>
      <c r="AO982" s="1">
        <v>82.126</v>
      </c>
      <c r="AP982" s="1">
        <v>94.269</v>
      </c>
      <c r="AQ982" s="1">
        <v>13.999</v>
      </c>
      <c r="AR982" s="1">
        <v>30.327</v>
      </c>
      <c r="AS982" s="1">
        <v>246.957</v>
      </c>
      <c r="AT982" s="1">
        <v>4.545</v>
      </c>
      <c r="AU982" s="1">
        <v>5.77</v>
      </c>
      <c r="AV982" s="1">
        <v>194.519</v>
      </c>
      <c r="AW982" s="1">
        <v>7.945</v>
      </c>
      <c r="AX982" s="1">
        <v>20.177</v>
      </c>
      <c r="AY982" s="1">
        <v>215.929</v>
      </c>
      <c r="AZ982" s="1">
        <v>274.14</v>
      </c>
      <c r="BA982" s="1">
        <v>0.426</v>
      </c>
      <c r="BB982" s="1">
        <v>2.1</v>
      </c>
      <c r="BC982" s="1">
        <v>1061.86</v>
      </c>
      <c r="BD982" s="1">
        <v>13.14</v>
      </c>
      <c r="BE982" s="1">
        <v>71.75</v>
      </c>
      <c r="BF982" s="1">
        <v>617.806</v>
      </c>
      <c r="BG982" s="1">
        <v>175.184</v>
      </c>
      <c r="BH982" s="1">
        <v>222.41</v>
      </c>
      <c r="BI982" s="1">
        <v>486.622</v>
      </c>
      <c r="BJ982" s="1">
        <v>16.407</v>
      </c>
      <c r="BK982" s="1">
        <v>5.254</v>
      </c>
      <c r="BL982" s="1">
        <v>12.938</v>
      </c>
      <c r="BM982" s="1">
        <v>77.106</v>
      </c>
      <c r="BN982" s="1">
        <v>673.925</v>
      </c>
      <c r="BO982" s="1">
        <v>190.85</v>
      </c>
      <c r="BP982" s="1">
        <v>242.3</v>
      </c>
      <c r="BQ982" s="1">
        <v>530.825</v>
      </c>
      <c r="BR982" s="1">
        <v>17.874</v>
      </c>
      <c r="BS982" s="1">
        <v>5.731</v>
      </c>
      <c r="BT982" s="1">
        <v>-8.75</v>
      </c>
      <c r="BU982" s="1">
        <v>-0.65</v>
      </c>
      <c r="BV982" s="1">
        <v>11.961</v>
      </c>
      <c r="BW982" s="1">
        <v>4.967</v>
      </c>
      <c r="BX982" s="1">
        <v>46.492</v>
      </c>
      <c r="BY982" s="1">
        <v>13.185</v>
      </c>
      <c r="BZ982" s="1">
        <v>16.74</v>
      </c>
      <c r="CA982" s="1">
        <v>36.62</v>
      </c>
      <c r="CB982" s="1">
        <v>1.235</v>
      </c>
      <c r="CC982" s="1">
        <v>0.395</v>
      </c>
      <c r="CD982" s="1">
        <v>7.781</v>
      </c>
      <c r="CE982" s="1">
        <v>189.651</v>
      </c>
      <c r="CF982" s="1">
        <v>2626.896</v>
      </c>
      <c r="CG982" s="1">
        <v>37.233</v>
      </c>
      <c r="CH982" s="1">
        <v>47.27</v>
      </c>
      <c r="CI982" s="1">
        <v>2069.104</v>
      </c>
      <c r="CJ982" s="1">
        <v>1.498</v>
      </c>
      <c r="CK982" s="1">
        <v>27.912</v>
      </c>
      <c r="CL982" s="1">
        <v>1489.681</v>
      </c>
      <c r="CM982" s="1">
        <v>1891.271</v>
      </c>
      <c r="CN982" s="1">
        <v>3.487</v>
      </c>
      <c r="CO982" s="1">
        <v>22.339</v>
      </c>
      <c r="CP982" s="1">
        <v>7.928</v>
      </c>
      <c r="CQ982" s="1">
        <v>2.537</v>
      </c>
      <c r="CS982" s="1">
        <v>0.675</v>
      </c>
      <c r="CT982" s="1">
        <v>0.053</v>
      </c>
      <c r="CU982" s="1">
        <v>1.998</v>
      </c>
      <c r="CW982" s="1">
        <v>6.245</v>
      </c>
      <c r="CX982" s="1">
        <v>0.187</v>
      </c>
      <c r="CZ982" s="1">
        <v>0.067</v>
      </c>
      <c r="DA982" s="1">
        <v>1067.754</v>
      </c>
      <c r="DB982" s="1">
        <v>11800.284</v>
      </c>
      <c r="DC982" s="1">
        <v>13.011</v>
      </c>
      <c r="DD982" s="1">
        <v>72.14</v>
      </c>
      <c r="DE982" s="1">
        <v>627.433</v>
      </c>
      <c r="DF982" s="1">
        <v>177.665</v>
      </c>
      <c r="DG982" s="1">
        <v>225.56</v>
      </c>
      <c r="DH982" s="1">
        <v>494.205</v>
      </c>
      <c r="DI982" s="1">
        <v>16.639</v>
      </c>
      <c r="DJ982" s="1">
        <v>5.336</v>
      </c>
      <c r="DK982" s="1">
        <v>29.412</v>
      </c>
      <c r="DL982" s="1">
        <v>0.014</v>
      </c>
      <c r="DM982" s="1">
        <v>0.061</v>
      </c>
      <c r="DN982" s="1">
        <v>0.016</v>
      </c>
      <c r="DO982" s="1">
        <v>0.02</v>
      </c>
      <c r="DP982" s="1">
        <v>0.048</v>
      </c>
      <c r="DQ982" s="1">
        <v>0.001</v>
      </c>
      <c r="DR982" s="1">
        <v>0.001</v>
      </c>
      <c r="DS982" s="1">
        <v>24.52</v>
      </c>
      <c r="DT982" s="1">
        <v>0.323</v>
      </c>
      <c r="DU982" s="1">
        <v>1.639</v>
      </c>
      <c r="DV982" s="1">
        <v>0.465</v>
      </c>
      <c r="DW982" s="1">
        <v>0.59</v>
      </c>
      <c r="DX982" s="1">
        <v>1.291</v>
      </c>
      <c r="DY982" s="1">
        <v>0.044</v>
      </c>
      <c r="DZ982" s="1">
        <v>0.014</v>
      </c>
    </row>
    <row r="983">
      <c r="A983" s="1" t="s">
        <v>210</v>
      </c>
      <c r="B983" s="1">
        <v>2001.0</v>
      </c>
      <c r="C983" s="1" t="s">
        <v>211</v>
      </c>
      <c r="D983" s="1">
        <v>1.27872501E9</v>
      </c>
      <c r="E983" s="1">
        <v>6.329737412608E12</v>
      </c>
      <c r="G983" s="1">
        <v>0.0</v>
      </c>
      <c r="H983" s="1">
        <v>0.0</v>
      </c>
      <c r="I983" s="1">
        <v>0.0</v>
      </c>
      <c r="J983" s="1">
        <v>1.994</v>
      </c>
      <c r="K983" s="1">
        <v>2.55</v>
      </c>
      <c r="L983" s="1">
        <v>0.172</v>
      </c>
      <c r="M983" s="1">
        <v>0.0</v>
      </c>
      <c r="N983" s="1">
        <v>762.735</v>
      </c>
      <c r="O983" s="1">
        <v>5.168</v>
      </c>
      <c r="P983" s="1">
        <v>424.349</v>
      </c>
      <c r="Q983" s="1">
        <v>6753.411</v>
      </c>
      <c r="R983" s="1">
        <v>8635.755</v>
      </c>
      <c r="S983" s="1">
        <v>883.02</v>
      </c>
      <c r="T983" s="1">
        <v>1129.14</v>
      </c>
      <c r="U983" s="1">
        <v>5.946</v>
      </c>
      <c r="V983" s="1">
        <v>489.118</v>
      </c>
      <c r="W983" s="1">
        <v>6815.562</v>
      </c>
      <c r="X983" s="1">
        <v>8715.229</v>
      </c>
      <c r="Y983" s="1">
        <v>76.253</v>
      </c>
      <c r="Z983" s="1">
        <v>69.53</v>
      </c>
      <c r="AA983" s="1">
        <v>1472.19</v>
      </c>
      <c r="AB983" s="1">
        <v>1151.295</v>
      </c>
      <c r="AC983" s="1">
        <v>1480.79</v>
      </c>
      <c r="AD983" s="1">
        <v>12.45</v>
      </c>
      <c r="AE983" s="1">
        <v>5.676</v>
      </c>
      <c r="AF983" s="1">
        <v>669.779</v>
      </c>
      <c r="AG983" s="1">
        <v>9751.951</v>
      </c>
      <c r="AH983" s="1">
        <v>1.97</v>
      </c>
      <c r="AI983" s="1">
        <v>4.603</v>
      </c>
      <c r="AJ983" s="1">
        <v>510.202</v>
      </c>
      <c r="AK983" s="1">
        <v>924.82</v>
      </c>
      <c r="AL983" s="1">
        <v>1182.59</v>
      </c>
      <c r="AM983" s="1">
        <v>9067.987</v>
      </c>
      <c r="AN983" s="1">
        <v>11595.462</v>
      </c>
      <c r="AO983" s="1">
        <v>79.862</v>
      </c>
      <c r="AP983" s="1">
        <v>93.36</v>
      </c>
      <c r="AQ983" s="1">
        <v>11.945</v>
      </c>
      <c r="AR983" s="1">
        <v>29.5</v>
      </c>
      <c r="AS983" s="1">
        <v>276.458</v>
      </c>
      <c r="AT983" s="1">
        <v>3.855</v>
      </c>
      <c r="AU983" s="1">
        <v>4.93</v>
      </c>
      <c r="AV983" s="1">
        <v>216.198</v>
      </c>
      <c r="AW983" s="1">
        <v>11.504</v>
      </c>
      <c r="AX983" s="1">
        <v>31.536</v>
      </c>
      <c r="AY983" s="1">
        <v>239.047</v>
      </c>
      <c r="AZ983" s="1">
        <v>305.676</v>
      </c>
      <c r="BA983" s="1">
        <v>0.333</v>
      </c>
      <c r="BB983" s="1">
        <v>2.226</v>
      </c>
      <c r="BC983" s="1">
        <v>1129.45</v>
      </c>
      <c r="BD983" s="1">
        <v>24.738</v>
      </c>
      <c r="BE983" s="1">
        <v>148.576</v>
      </c>
      <c r="BF983" s="1">
        <v>766.381</v>
      </c>
      <c r="BG983" s="1">
        <v>216.958</v>
      </c>
      <c r="BH983" s="1">
        <v>277.43</v>
      </c>
      <c r="BI983" s="1">
        <v>599.332</v>
      </c>
      <c r="BJ983" s="1">
        <v>18.735</v>
      </c>
      <c r="BK983" s="1">
        <v>6.17</v>
      </c>
      <c r="BL983" s="1">
        <v>23.075</v>
      </c>
      <c r="BM983" s="1">
        <v>150.775</v>
      </c>
      <c r="BN983" s="1">
        <v>824.7</v>
      </c>
      <c r="BO983" s="1">
        <v>233.201</v>
      </c>
      <c r="BP983" s="1">
        <v>298.2</v>
      </c>
      <c r="BQ983" s="1">
        <v>644.939</v>
      </c>
      <c r="BR983" s="1">
        <v>20.138</v>
      </c>
      <c r="BS983" s="1">
        <v>6.64</v>
      </c>
      <c r="BT983" s="1">
        <v>-8.6</v>
      </c>
      <c r="BU983" s="1">
        <v>-0.584</v>
      </c>
      <c r="BV983" s="1">
        <v>4.391</v>
      </c>
      <c r="BW983" s="1">
        <v>1.774</v>
      </c>
      <c r="BX983" s="1">
        <v>48.265</v>
      </c>
      <c r="BY983" s="1">
        <v>13.662</v>
      </c>
      <c r="BZ983" s="1">
        <v>17.47</v>
      </c>
      <c r="CA983" s="1">
        <v>37.745</v>
      </c>
      <c r="CB983" s="1">
        <v>1.18</v>
      </c>
      <c r="CC983" s="1">
        <v>0.389</v>
      </c>
      <c r="CD983" s="1">
        <v>2.145</v>
      </c>
      <c r="CE983" s="1">
        <v>56.353</v>
      </c>
      <c r="CF983" s="1">
        <v>2683.249</v>
      </c>
      <c r="CG983" s="1">
        <v>37.944</v>
      </c>
      <c r="CH983" s="1">
        <v>48.52</v>
      </c>
      <c r="CI983" s="1">
        <v>2098.378</v>
      </c>
      <c r="CJ983" s="1">
        <v>1.359</v>
      </c>
      <c r="CK983" s="1">
        <v>25.702</v>
      </c>
      <c r="CL983" s="1">
        <v>1499.128</v>
      </c>
      <c r="CM983" s="1">
        <v>1916.973</v>
      </c>
      <c r="CN983" s="1">
        <v>3.277</v>
      </c>
      <c r="CO983" s="1">
        <v>21.604</v>
      </c>
      <c r="CP983" s="1">
        <v>7.981</v>
      </c>
      <c r="CQ983" s="1">
        <v>2.554</v>
      </c>
      <c r="CS983" s="1">
        <v>0.67</v>
      </c>
      <c r="CT983" s="1">
        <v>0.053</v>
      </c>
      <c r="CU983" s="1">
        <v>1.997</v>
      </c>
      <c r="CW983" s="1">
        <v>6.242</v>
      </c>
      <c r="CX983" s="1">
        <v>0.172</v>
      </c>
      <c r="CZ983" s="1">
        <v>0.064</v>
      </c>
      <c r="DA983" s="1">
        <v>1158.021</v>
      </c>
      <c r="DB983" s="1">
        <v>12470.063</v>
      </c>
      <c r="DC983" s="1">
        <v>24.462</v>
      </c>
      <c r="DD983" s="1">
        <v>149.001</v>
      </c>
      <c r="DE983" s="1">
        <v>776.435</v>
      </c>
      <c r="DF983" s="1">
        <v>219.539</v>
      </c>
      <c r="DG983" s="1">
        <v>280.73</v>
      </c>
      <c r="DH983" s="1">
        <v>607.195</v>
      </c>
      <c r="DI983" s="1">
        <v>18.958</v>
      </c>
      <c r="DJ983" s="1">
        <v>6.251</v>
      </c>
      <c r="DK983" s="1">
        <v>40.909</v>
      </c>
      <c r="DL983" s="1">
        <v>0.025</v>
      </c>
      <c r="DM983" s="1">
        <v>0.086</v>
      </c>
      <c r="DN983" s="1">
        <v>0.023</v>
      </c>
      <c r="DO983" s="1">
        <v>0.03</v>
      </c>
      <c r="DP983" s="1">
        <v>0.067</v>
      </c>
      <c r="DQ983" s="1">
        <v>0.002</v>
      </c>
      <c r="DR983" s="1">
        <v>0.001</v>
      </c>
      <c r="DS983" s="1">
        <v>21.918</v>
      </c>
      <c r="DT983" s="1">
        <v>0.348</v>
      </c>
      <c r="DU983" s="1">
        <v>1.987</v>
      </c>
      <c r="DV983" s="1">
        <v>0.563</v>
      </c>
      <c r="DW983" s="1">
        <v>0.72</v>
      </c>
      <c r="DX983" s="1">
        <v>1.554</v>
      </c>
      <c r="DY983" s="1">
        <v>0.049</v>
      </c>
      <c r="DZ983" s="1">
        <v>0.016</v>
      </c>
    </row>
    <row r="984">
      <c r="A984" s="1" t="s">
        <v>210</v>
      </c>
      <c r="B984" s="1">
        <v>2002.0</v>
      </c>
      <c r="C984" s="1" t="s">
        <v>211</v>
      </c>
      <c r="D984" s="1">
        <v>1.286866794E9</v>
      </c>
      <c r="E984" s="1">
        <v>6.81449357312E12</v>
      </c>
      <c r="G984" s="1">
        <v>1.715</v>
      </c>
      <c r="H984" s="1">
        <v>1.333</v>
      </c>
      <c r="I984" s="1">
        <v>1.715</v>
      </c>
      <c r="J984" s="1">
        <v>1.982</v>
      </c>
      <c r="K984" s="1">
        <v>2.55</v>
      </c>
      <c r="L984" s="1">
        <v>0.154</v>
      </c>
      <c r="M984" s="1">
        <v>0.013</v>
      </c>
      <c r="N984" s="1">
        <v>773.163</v>
      </c>
      <c r="O984" s="1">
        <v>9.631</v>
      </c>
      <c r="P984" s="1">
        <v>831.703</v>
      </c>
      <c r="Q984" s="1">
        <v>7356.984</v>
      </c>
      <c r="R984" s="1">
        <v>9467.458</v>
      </c>
      <c r="S984" s="1">
        <v>996.661</v>
      </c>
      <c r="T984" s="1">
        <v>1282.57</v>
      </c>
      <c r="U984" s="1">
        <v>6.794</v>
      </c>
      <c r="V984" s="1">
        <v>592.093</v>
      </c>
      <c r="W984" s="1">
        <v>7232.545</v>
      </c>
      <c r="X984" s="1">
        <v>9307.322</v>
      </c>
      <c r="Y984" s="1">
        <v>77.543</v>
      </c>
      <c r="Z984" s="1">
        <v>69.989</v>
      </c>
      <c r="AA984" s="1">
        <v>1645.61</v>
      </c>
      <c r="AB984" s="1">
        <v>1278.773</v>
      </c>
      <c r="AC984" s="1">
        <v>1654.01</v>
      </c>
      <c r="AD984" s="1">
        <v>12.747</v>
      </c>
      <c r="AE984" s="1">
        <v>8.905</v>
      </c>
      <c r="AF984" s="1">
        <v>1110.428</v>
      </c>
      <c r="AG984" s="1">
        <v>10553.145</v>
      </c>
      <c r="AH984" s="1">
        <v>1.993</v>
      </c>
      <c r="AI984" s="1">
        <v>9.156</v>
      </c>
      <c r="AJ984" s="1">
        <v>1061.73</v>
      </c>
      <c r="AK984" s="1">
        <v>1039.323</v>
      </c>
      <c r="AL984" s="1">
        <v>1337.47</v>
      </c>
      <c r="AM984" s="1">
        <v>9835.666</v>
      </c>
      <c r="AN984" s="1">
        <v>12657.191</v>
      </c>
      <c r="AO984" s="1">
        <v>80.862</v>
      </c>
      <c r="AP984" s="1">
        <v>93.569</v>
      </c>
      <c r="AQ984" s="1">
        <v>6.394</v>
      </c>
      <c r="AR984" s="1">
        <v>17.678</v>
      </c>
      <c r="AS984" s="1">
        <v>294.136</v>
      </c>
      <c r="AT984" s="1">
        <v>3.256</v>
      </c>
      <c r="AU984" s="1">
        <v>4.19</v>
      </c>
      <c r="AV984" s="1">
        <v>228.567</v>
      </c>
      <c r="AW984" s="1">
        <v>7.689</v>
      </c>
      <c r="AX984" s="1">
        <v>23.503</v>
      </c>
      <c r="AY984" s="1">
        <v>255.799</v>
      </c>
      <c r="AZ984" s="1">
        <v>329.179</v>
      </c>
      <c r="BA984" s="1">
        <v>0.253</v>
      </c>
      <c r="BB984" s="1">
        <v>2.174</v>
      </c>
      <c r="BC984" s="1">
        <v>1278.82</v>
      </c>
      <c r="BD984" s="1">
        <v>3.799</v>
      </c>
      <c r="BE984" s="1">
        <v>22.578</v>
      </c>
      <c r="BF984" s="1">
        <v>788.959</v>
      </c>
      <c r="BG984" s="1">
        <v>223.776</v>
      </c>
      <c r="BH984" s="1">
        <v>287.97</v>
      </c>
      <c r="BI984" s="1">
        <v>613.085</v>
      </c>
      <c r="BJ984" s="1">
        <v>17.41</v>
      </c>
      <c r="BK984" s="1">
        <v>5.832</v>
      </c>
      <c r="BL984" s="1">
        <v>6.719</v>
      </c>
      <c r="BM984" s="1">
        <v>45.197</v>
      </c>
      <c r="BN984" s="1">
        <v>869.897</v>
      </c>
      <c r="BO984" s="1">
        <v>245.977</v>
      </c>
      <c r="BP984" s="1">
        <v>316.54</v>
      </c>
      <c r="BQ984" s="1">
        <v>675.981</v>
      </c>
      <c r="BR984" s="1">
        <v>19.138</v>
      </c>
      <c r="BS984" s="1">
        <v>6.431</v>
      </c>
      <c r="BT984" s="1">
        <v>-8.4</v>
      </c>
      <c r="BU984" s="1">
        <v>-0.51</v>
      </c>
      <c r="BV984" s="1">
        <v>43.813</v>
      </c>
      <c r="BW984" s="1">
        <v>20.576</v>
      </c>
      <c r="BX984" s="1">
        <v>68.841</v>
      </c>
      <c r="BY984" s="1">
        <v>19.528</v>
      </c>
      <c r="BZ984" s="1">
        <v>25.13</v>
      </c>
      <c r="CA984" s="1">
        <v>53.495</v>
      </c>
      <c r="CB984" s="1">
        <v>1.519</v>
      </c>
      <c r="CC984" s="1">
        <v>0.509</v>
      </c>
      <c r="CD984" s="1">
        <v>7.914</v>
      </c>
      <c r="CE984" s="1">
        <v>212.349</v>
      </c>
      <c r="CF984" s="1">
        <v>2895.598</v>
      </c>
      <c r="CG984" s="1">
        <v>39.406</v>
      </c>
      <c r="CH984" s="1">
        <v>50.71</v>
      </c>
      <c r="CI984" s="1">
        <v>2250.115</v>
      </c>
      <c r="CJ984" s="1">
        <v>1.235</v>
      </c>
      <c r="CK984" s="1">
        <v>23.679</v>
      </c>
      <c r="CL984" s="1">
        <v>1508.044</v>
      </c>
      <c r="CM984" s="1">
        <v>1940.651</v>
      </c>
      <c r="CN984" s="1">
        <v>3.066</v>
      </c>
      <c r="CO984" s="1">
        <v>21.406</v>
      </c>
      <c r="CP984" s="1">
        <v>7.956</v>
      </c>
      <c r="CQ984" s="1">
        <v>2.546</v>
      </c>
      <c r="CS984" s="1">
        <v>-0.313</v>
      </c>
      <c r="CT984" s="1">
        <v>-0.025</v>
      </c>
      <c r="CU984" s="1">
        <v>1.978</v>
      </c>
      <c r="CW984" s="1">
        <v>6.183</v>
      </c>
      <c r="CX984" s="1">
        <v>0.154</v>
      </c>
      <c r="CZ984" s="1">
        <v>0.059</v>
      </c>
      <c r="DA984" s="1">
        <v>1285.3</v>
      </c>
      <c r="DB984" s="1">
        <v>13580.491</v>
      </c>
      <c r="DC984" s="1">
        <v>4.411</v>
      </c>
      <c r="DD984" s="1">
        <v>24.621</v>
      </c>
      <c r="DE984" s="1">
        <v>801.056</v>
      </c>
      <c r="DF984" s="1">
        <v>226.449</v>
      </c>
      <c r="DG984" s="1">
        <v>291.41</v>
      </c>
      <c r="DH984" s="1">
        <v>622.486</v>
      </c>
      <c r="DI984" s="1">
        <v>17.618</v>
      </c>
      <c r="DJ984" s="1">
        <v>5.922</v>
      </c>
      <c r="DK984" s="1">
        <v>54.839</v>
      </c>
      <c r="DL984" s="1">
        <v>0.046</v>
      </c>
      <c r="DM984" s="1">
        <v>0.132</v>
      </c>
      <c r="DN984" s="1">
        <v>0.039</v>
      </c>
      <c r="DO984" s="1">
        <v>0.05</v>
      </c>
      <c r="DP984" s="1">
        <v>0.102</v>
      </c>
      <c r="DQ984" s="1">
        <v>0.003</v>
      </c>
      <c r="DR984" s="1">
        <v>0.001</v>
      </c>
      <c r="DS984" s="1">
        <v>16.433</v>
      </c>
      <c r="DT984" s="1">
        <v>0.307</v>
      </c>
      <c r="DU984" s="1">
        <v>2.294</v>
      </c>
      <c r="DV984" s="1">
        <v>0.653</v>
      </c>
      <c r="DW984" s="1">
        <v>0.84</v>
      </c>
      <c r="DX984" s="1">
        <v>1.783</v>
      </c>
      <c r="DY984" s="1">
        <v>0.051</v>
      </c>
      <c r="DZ984" s="1">
        <v>0.017</v>
      </c>
    </row>
    <row r="985">
      <c r="A985" s="1" t="s">
        <v>210</v>
      </c>
      <c r="B985" s="1">
        <v>2003.0</v>
      </c>
      <c r="C985" s="1" t="s">
        <v>211</v>
      </c>
      <c r="D985" s="1">
        <v>1.294517277E9</v>
      </c>
      <c r="E985" s="1">
        <v>7.248623435776E12</v>
      </c>
      <c r="F985" s="1">
        <v>176.0</v>
      </c>
      <c r="G985" s="1">
        <v>3.019</v>
      </c>
      <c r="H985" s="1">
        <v>3.657</v>
      </c>
      <c r="I985" s="1">
        <v>4.735</v>
      </c>
      <c r="J985" s="1">
        <v>1.962</v>
      </c>
      <c r="K985" s="1">
        <v>2.54</v>
      </c>
      <c r="L985" s="1">
        <v>0.133</v>
      </c>
      <c r="M985" s="1">
        <v>0.03</v>
      </c>
      <c r="N985" s="1">
        <v>790.786</v>
      </c>
      <c r="O985" s="1">
        <v>19.177</v>
      </c>
      <c r="P985" s="1">
        <v>1815.601</v>
      </c>
      <c r="Q985" s="1">
        <v>8716.035</v>
      </c>
      <c r="R985" s="1">
        <v>11283.059</v>
      </c>
      <c r="S985" s="1">
        <v>1174.16</v>
      </c>
      <c r="T985" s="1">
        <v>1519.97</v>
      </c>
      <c r="U985" s="1">
        <v>18.125</v>
      </c>
      <c r="V985" s="1">
        <v>1686.979</v>
      </c>
      <c r="W985" s="1">
        <v>8492.975</v>
      </c>
      <c r="X985" s="1">
        <v>10994.302</v>
      </c>
      <c r="Y985" s="1">
        <v>79.555</v>
      </c>
      <c r="Z985" s="1">
        <v>71.565</v>
      </c>
      <c r="AA985" s="1">
        <v>1903.22</v>
      </c>
      <c r="AB985" s="1">
        <v>1470.216</v>
      </c>
      <c r="AC985" s="1">
        <v>1910.58</v>
      </c>
      <c r="AD985" s="1">
        <v>12.574</v>
      </c>
      <c r="AE985" s="1">
        <v>16.481</v>
      </c>
      <c r="AF985" s="1">
        <v>2238.265</v>
      </c>
      <c r="AG985" s="1">
        <v>12219.811</v>
      </c>
      <c r="AH985" s="1">
        <v>2.182</v>
      </c>
      <c r="AI985" s="1">
        <v>17.4</v>
      </c>
      <c r="AJ985" s="1">
        <v>2202.377</v>
      </c>
      <c r="AK985" s="1">
        <v>1220.501</v>
      </c>
      <c r="AL985" s="1">
        <v>1579.96</v>
      </c>
      <c r="AM985" s="1">
        <v>11478.849</v>
      </c>
      <c r="AN985" s="1">
        <v>14859.568</v>
      </c>
      <c r="AO985" s="1">
        <v>82.695</v>
      </c>
      <c r="AP985" s="1">
        <v>94.25</v>
      </c>
      <c r="AQ985" s="1">
        <v>16.187</v>
      </c>
      <c r="AR985" s="1">
        <v>47.612</v>
      </c>
      <c r="AS985" s="1">
        <v>341.747</v>
      </c>
      <c r="AT985" s="1">
        <v>3.986</v>
      </c>
      <c r="AU985" s="1">
        <v>5.16</v>
      </c>
      <c r="AV985" s="1">
        <v>263.996</v>
      </c>
      <c r="AW985" s="1">
        <v>7.207</v>
      </c>
      <c r="AX985" s="1">
        <v>23.725</v>
      </c>
      <c r="AY985" s="1">
        <v>272.615</v>
      </c>
      <c r="AZ985" s="1">
        <v>352.904</v>
      </c>
      <c r="BA985" s="1">
        <v>0.27</v>
      </c>
      <c r="BB985" s="1">
        <v>2.168</v>
      </c>
      <c r="BC985" s="1">
        <v>1510.86</v>
      </c>
      <c r="BD985" s="1">
        <v>-1.49</v>
      </c>
      <c r="BE985" s="1">
        <v>-15.989</v>
      </c>
      <c r="BF985" s="1">
        <v>772.97</v>
      </c>
      <c r="BG985" s="1">
        <v>219.14</v>
      </c>
      <c r="BH985" s="1">
        <v>283.68</v>
      </c>
      <c r="BI985" s="1">
        <v>597.111</v>
      </c>
      <c r="BJ985" s="1">
        <v>14.848</v>
      </c>
      <c r="BK985" s="1">
        <v>4.903</v>
      </c>
      <c r="BL985" s="1">
        <v>5.376</v>
      </c>
      <c r="BM985" s="1">
        <v>36.721</v>
      </c>
      <c r="BN985" s="1">
        <v>906.619</v>
      </c>
      <c r="BO985" s="1">
        <v>255.4</v>
      </c>
      <c r="BP985" s="1">
        <v>330.62</v>
      </c>
      <c r="BQ985" s="1">
        <v>700.353</v>
      </c>
      <c r="BR985" s="1">
        <v>17.305</v>
      </c>
      <c r="BS985" s="1">
        <v>5.75</v>
      </c>
      <c r="BT985" s="1">
        <v>-7.36</v>
      </c>
      <c r="BU985" s="1">
        <v>-0.387</v>
      </c>
      <c r="BV985" s="1">
        <v>72.492</v>
      </c>
      <c r="BW985" s="1">
        <v>49.257</v>
      </c>
      <c r="BX985" s="1">
        <v>118.098</v>
      </c>
      <c r="BY985" s="1">
        <v>33.48</v>
      </c>
      <c r="BZ985" s="1">
        <v>43.34</v>
      </c>
      <c r="CA985" s="1">
        <v>91.229</v>
      </c>
      <c r="CB985" s="1">
        <v>2.268</v>
      </c>
      <c r="CC985" s="1">
        <v>0.749</v>
      </c>
      <c r="CD985" s="1">
        <v>11.713</v>
      </c>
      <c r="CE985" s="1">
        <v>339.165</v>
      </c>
      <c r="CF985" s="1">
        <v>3234.762</v>
      </c>
      <c r="CG985" s="1">
        <v>42.356</v>
      </c>
      <c r="CH985" s="1">
        <v>54.83</v>
      </c>
      <c r="CI985" s="1">
        <v>2498.818</v>
      </c>
      <c r="CJ985" s="1">
        <v>1.629</v>
      </c>
      <c r="CK985" s="1">
        <v>31.622</v>
      </c>
      <c r="CL985" s="1">
        <v>1523.559</v>
      </c>
      <c r="CM985" s="1">
        <v>1972.274</v>
      </c>
      <c r="CN985" s="1">
        <v>2.87</v>
      </c>
      <c r="CO985" s="1">
        <v>20.517</v>
      </c>
      <c r="CP985" s="1">
        <v>7.925</v>
      </c>
      <c r="CQ985" s="1">
        <v>2.536</v>
      </c>
      <c r="CS985" s="1">
        <v>-0.393</v>
      </c>
      <c r="CT985" s="1">
        <v>-0.031</v>
      </c>
      <c r="CU985" s="1">
        <v>1.959</v>
      </c>
      <c r="CW985" s="1">
        <v>6.122</v>
      </c>
      <c r="CX985" s="1">
        <v>0.133</v>
      </c>
      <c r="CZ985" s="1">
        <v>0.05</v>
      </c>
      <c r="DA985" s="1">
        <v>1475.901</v>
      </c>
      <c r="DB985" s="1">
        <v>15818.756</v>
      </c>
      <c r="DC985" s="1">
        <v>-0.377</v>
      </c>
      <c r="DD985" s="1">
        <v>-12.536</v>
      </c>
      <c r="DE985" s="1">
        <v>788.52</v>
      </c>
      <c r="DF985" s="1">
        <v>221.921</v>
      </c>
      <c r="DG985" s="1">
        <v>287.28</v>
      </c>
      <c r="DH985" s="1">
        <v>609.123</v>
      </c>
      <c r="DI985" s="1">
        <v>15.036</v>
      </c>
      <c r="DJ985" s="1">
        <v>5.001</v>
      </c>
      <c r="DK985" s="1">
        <v>33.333</v>
      </c>
      <c r="DL985" s="1">
        <v>0.043</v>
      </c>
      <c r="DM985" s="1">
        <v>0.174</v>
      </c>
      <c r="DN985" s="1">
        <v>0.046</v>
      </c>
      <c r="DO985" s="1">
        <v>0.06</v>
      </c>
      <c r="DP985" s="1">
        <v>0.135</v>
      </c>
      <c r="DQ985" s="1">
        <v>0.003</v>
      </c>
      <c r="DR985" s="1">
        <v>0.001</v>
      </c>
      <c r="DS985" s="1">
        <v>19.059</v>
      </c>
      <c r="DT985" s="1">
        <v>0.422</v>
      </c>
      <c r="DU985" s="1">
        <v>2.717</v>
      </c>
      <c r="DV985" s="1">
        <v>0.772</v>
      </c>
      <c r="DW985" s="1">
        <v>1.0</v>
      </c>
      <c r="DX985" s="1">
        <v>2.098</v>
      </c>
      <c r="DY985" s="1">
        <v>0.052</v>
      </c>
      <c r="DZ985" s="1">
        <v>0.017</v>
      </c>
    </row>
    <row r="986">
      <c r="A986" s="1" t="s">
        <v>210</v>
      </c>
      <c r="B986" s="1">
        <v>2004.0</v>
      </c>
      <c r="C986" s="1" t="s">
        <v>211</v>
      </c>
      <c r="D986" s="1">
        <v>1.302100264E9</v>
      </c>
      <c r="E986" s="1">
        <v>7.830953263104E12</v>
      </c>
      <c r="F986" s="1">
        <v>26.103</v>
      </c>
      <c r="G986" s="1">
        <v>1.236</v>
      </c>
      <c r="H986" s="1">
        <v>4.585</v>
      </c>
      <c r="I986" s="1">
        <v>5.97</v>
      </c>
      <c r="J986" s="1">
        <v>1.943</v>
      </c>
      <c r="K986" s="1">
        <v>2.53</v>
      </c>
      <c r="L986" s="1">
        <v>0.115</v>
      </c>
      <c r="M986" s="1">
        <v>0.032</v>
      </c>
      <c r="N986" s="1">
        <v>778.356</v>
      </c>
      <c r="O986" s="1">
        <v>16.593</v>
      </c>
      <c r="P986" s="1">
        <v>1872.222</v>
      </c>
      <c r="Q986" s="1">
        <v>10103.124</v>
      </c>
      <c r="R986" s="1">
        <v>13155.28</v>
      </c>
      <c r="S986" s="1">
        <v>1322.801</v>
      </c>
      <c r="T986" s="1">
        <v>1722.42</v>
      </c>
      <c r="U986" s="1">
        <v>17.095</v>
      </c>
      <c r="V986" s="1">
        <v>1879.429</v>
      </c>
      <c r="W986" s="1">
        <v>9886.896</v>
      </c>
      <c r="X986" s="1">
        <v>12873.73</v>
      </c>
      <c r="Y986" s="1">
        <v>78.174</v>
      </c>
      <c r="Z986" s="1">
        <v>71.32</v>
      </c>
      <c r="AA986" s="1">
        <v>2197.23</v>
      </c>
      <c r="AB986" s="1">
        <v>1687.451</v>
      </c>
      <c r="AC986" s="1">
        <v>2203.31</v>
      </c>
      <c r="AD986" s="1">
        <v>12.415</v>
      </c>
      <c r="AE986" s="1">
        <v>17.008</v>
      </c>
      <c r="AF986" s="1">
        <v>2690.381</v>
      </c>
      <c r="AG986" s="1">
        <v>14214.832</v>
      </c>
      <c r="AH986" s="1">
        <v>2.364</v>
      </c>
      <c r="AI986" s="1">
        <v>16.645</v>
      </c>
      <c r="AJ986" s="1">
        <v>2473.324</v>
      </c>
      <c r="AK986" s="1">
        <v>1378.857</v>
      </c>
      <c r="AL986" s="1">
        <v>1795.41</v>
      </c>
      <c r="AM986" s="1">
        <v>13311.488</v>
      </c>
      <c r="AN986" s="1">
        <v>17332.893</v>
      </c>
      <c r="AO986" s="1">
        <v>81.487</v>
      </c>
      <c r="AP986" s="1">
        <v>93.969</v>
      </c>
      <c r="AQ986" s="1">
        <v>16.999</v>
      </c>
      <c r="AR986" s="1">
        <v>58.092</v>
      </c>
      <c r="AS986" s="1">
        <v>399.84</v>
      </c>
      <c r="AT986" s="1">
        <v>5.729</v>
      </c>
      <c r="AU986" s="1">
        <v>7.46</v>
      </c>
      <c r="AV986" s="1">
        <v>307.073</v>
      </c>
      <c r="AW986" s="1">
        <v>18.406</v>
      </c>
      <c r="AX986" s="1">
        <v>64.957</v>
      </c>
      <c r="AY986" s="1">
        <v>320.913</v>
      </c>
      <c r="AZ986" s="1">
        <v>417.861</v>
      </c>
      <c r="BA986" s="1">
        <v>0.339</v>
      </c>
      <c r="BB986" s="1">
        <v>2.168</v>
      </c>
      <c r="BC986" s="1">
        <v>1714.96</v>
      </c>
      <c r="BD986" s="1">
        <v>24.628</v>
      </c>
      <c r="BE986" s="1">
        <v>185.144</v>
      </c>
      <c r="BF986" s="1">
        <v>958.114</v>
      </c>
      <c r="BG986" s="1">
        <v>271.515</v>
      </c>
      <c r="BH986" s="1">
        <v>353.54</v>
      </c>
      <c r="BI986" s="1">
        <v>735.822</v>
      </c>
      <c r="BJ986" s="1">
        <v>16.046</v>
      </c>
      <c r="BK986" s="1">
        <v>5.194</v>
      </c>
      <c r="BL986" s="1">
        <v>23.412</v>
      </c>
      <c r="BM986" s="1">
        <v>205.807</v>
      </c>
      <c r="BN986" s="1">
        <v>1112.425</v>
      </c>
      <c r="BO986" s="1">
        <v>313.263</v>
      </c>
      <c r="BP986" s="1">
        <v>407.9</v>
      </c>
      <c r="BQ986" s="1">
        <v>854.332</v>
      </c>
      <c r="BR986" s="1">
        <v>18.513</v>
      </c>
      <c r="BS986" s="1">
        <v>6.031</v>
      </c>
      <c r="BT986" s="1">
        <v>-6.08</v>
      </c>
      <c r="BU986" s="1">
        <v>-0.277</v>
      </c>
      <c r="BV986" s="1">
        <v>16.444</v>
      </c>
      <c r="BW986" s="1">
        <v>18.674</v>
      </c>
      <c r="BX986" s="1">
        <v>136.772</v>
      </c>
      <c r="BY986" s="1">
        <v>38.76</v>
      </c>
      <c r="BZ986" s="1">
        <v>50.47</v>
      </c>
      <c r="CA986" s="1">
        <v>105.04</v>
      </c>
      <c r="CB986" s="1">
        <v>2.291</v>
      </c>
      <c r="CC986" s="1">
        <v>0.742</v>
      </c>
      <c r="CD986" s="1">
        <v>16.787</v>
      </c>
      <c r="CE986" s="1">
        <v>543.01</v>
      </c>
      <c r="CF986" s="1">
        <v>3777.772</v>
      </c>
      <c r="CG986" s="1">
        <v>50.326</v>
      </c>
      <c r="CH986" s="1">
        <v>65.53</v>
      </c>
      <c r="CI986" s="1">
        <v>2901.291</v>
      </c>
      <c r="CJ986" s="1">
        <v>2.633</v>
      </c>
      <c r="CK986" s="1">
        <v>51.939</v>
      </c>
      <c r="CL986" s="1">
        <v>1554.575</v>
      </c>
      <c r="CM986" s="1">
        <v>2024.213</v>
      </c>
      <c r="CN986" s="1">
        <v>2.974</v>
      </c>
      <c r="CO986" s="1">
        <v>20.481</v>
      </c>
      <c r="CP986" s="1">
        <v>7.9</v>
      </c>
      <c r="CQ986" s="1">
        <v>2.528</v>
      </c>
      <c r="CS986" s="1">
        <v>-0.315</v>
      </c>
      <c r="CT986" s="1">
        <v>-0.025</v>
      </c>
      <c r="CU986" s="1">
        <v>1.941</v>
      </c>
      <c r="CW986" s="1">
        <v>6.067</v>
      </c>
      <c r="CX986" s="1">
        <v>0.115</v>
      </c>
      <c r="CZ986" s="1">
        <v>0.043</v>
      </c>
      <c r="DA986" s="1">
        <v>1692.12</v>
      </c>
      <c r="DB986" s="1">
        <v>18509.137</v>
      </c>
      <c r="DC986" s="1">
        <v>24.446</v>
      </c>
      <c r="DD986" s="1">
        <v>187.133</v>
      </c>
      <c r="DE986" s="1">
        <v>975.653</v>
      </c>
      <c r="DF986" s="1">
        <v>274.503</v>
      </c>
      <c r="DG986" s="1">
        <v>357.43</v>
      </c>
      <c r="DH986" s="1">
        <v>749.292</v>
      </c>
      <c r="DI986" s="1">
        <v>16.222</v>
      </c>
      <c r="DJ986" s="1">
        <v>5.289</v>
      </c>
      <c r="DK986" s="1">
        <v>18.75</v>
      </c>
      <c r="DL986" s="1">
        <v>0.032</v>
      </c>
      <c r="DM986" s="1">
        <v>0.206</v>
      </c>
      <c r="DN986" s="1">
        <v>0.061</v>
      </c>
      <c r="DO986" s="1">
        <v>0.08</v>
      </c>
      <c r="DP986" s="1">
        <v>0.158</v>
      </c>
      <c r="DQ986" s="1">
        <v>0.004</v>
      </c>
      <c r="DR986" s="1">
        <v>0.001</v>
      </c>
      <c r="DS986" s="1">
        <v>28.166</v>
      </c>
      <c r="DT986" s="1">
        <v>0.746</v>
      </c>
      <c r="DU986" s="1">
        <v>3.463</v>
      </c>
      <c r="DV986" s="1">
        <v>0.983</v>
      </c>
      <c r="DW986" s="1">
        <v>1.28</v>
      </c>
      <c r="DX986" s="1">
        <v>2.659</v>
      </c>
      <c r="DY986" s="1">
        <v>0.058</v>
      </c>
      <c r="DZ986" s="1">
        <v>0.019</v>
      </c>
    </row>
    <row r="987">
      <c r="A987" s="1" t="s">
        <v>210</v>
      </c>
      <c r="B987" s="1">
        <v>2005.0</v>
      </c>
      <c r="C987" s="1" t="s">
        <v>211</v>
      </c>
      <c r="D987" s="1">
        <v>1.310027084E9</v>
      </c>
      <c r="E987" s="1">
        <v>8.60293955584E12</v>
      </c>
      <c r="F987" s="1">
        <v>40.28</v>
      </c>
      <c r="G987" s="1">
        <v>2.405</v>
      </c>
      <c r="H987" s="1">
        <v>6.393</v>
      </c>
      <c r="I987" s="1">
        <v>8.375</v>
      </c>
      <c r="J987" s="1">
        <v>4.061</v>
      </c>
      <c r="K987" s="1">
        <v>5.32</v>
      </c>
      <c r="L987" s="1">
        <v>0.213</v>
      </c>
      <c r="M987" s="1">
        <v>0.04</v>
      </c>
      <c r="N987" s="1">
        <v>781.931</v>
      </c>
      <c r="O987" s="1">
        <v>17.102</v>
      </c>
      <c r="P987" s="1">
        <v>2249.826</v>
      </c>
      <c r="Q987" s="1">
        <v>11759.38</v>
      </c>
      <c r="R987" s="1">
        <v>15405.106</v>
      </c>
      <c r="S987" s="1">
        <v>1511.534</v>
      </c>
      <c r="T987" s="1">
        <v>1980.15</v>
      </c>
      <c r="U987" s="1">
        <v>12.174</v>
      </c>
      <c r="V987" s="1">
        <v>1567.26</v>
      </c>
      <c r="W987" s="1">
        <v>11023.429</v>
      </c>
      <c r="X987" s="1">
        <v>14440.99</v>
      </c>
      <c r="Y987" s="1">
        <v>79.198</v>
      </c>
      <c r="Z987" s="1">
        <v>73.52</v>
      </c>
      <c r="AA987" s="1">
        <v>2494.08</v>
      </c>
      <c r="AB987" s="1">
        <v>1903.839</v>
      </c>
      <c r="AC987" s="1">
        <v>2500.26</v>
      </c>
      <c r="AD987" s="1">
        <v>12.39</v>
      </c>
      <c r="AE987" s="1">
        <v>13.604</v>
      </c>
      <c r="AF987" s="1">
        <v>2518.027</v>
      </c>
      <c r="AG987" s="1">
        <v>16050.938</v>
      </c>
      <c r="AH987" s="1">
        <v>2.444</v>
      </c>
      <c r="AI987" s="1">
        <v>13.734</v>
      </c>
      <c r="AJ987" s="1">
        <v>2380.453</v>
      </c>
      <c r="AK987" s="1">
        <v>1559.357</v>
      </c>
      <c r="AL987" s="1">
        <v>2042.8</v>
      </c>
      <c r="AM987" s="1">
        <v>15048.044</v>
      </c>
      <c r="AN987" s="1">
        <v>19713.346</v>
      </c>
      <c r="AO987" s="1">
        <v>81.704</v>
      </c>
      <c r="AP987" s="1">
        <v>94.08</v>
      </c>
      <c r="AQ987" s="1">
        <v>17.485</v>
      </c>
      <c r="AR987" s="1">
        <v>69.911</v>
      </c>
      <c r="AS987" s="1">
        <v>469.751</v>
      </c>
      <c r="AT987" s="1">
        <v>9.267</v>
      </c>
      <c r="AU987" s="1">
        <v>12.14</v>
      </c>
      <c r="AV987" s="1">
        <v>358.581</v>
      </c>
      <c r="AW987" s="1">
        <v>18.958</v>
      </c>
      <c r="AX987" s="1">
        <v>79.218</v>
      </c>
      <c r="AY987" s="1">
        <v>379.442</v>
      </c>
      <c r="AZ987" s="1">
        <v>497.08</v>
      </c>
      <c r="BA987" s="1">
        <v>0.486</v>
      </c>
      <c r="BB987" s="1">
        <v>2.242</v>
      </c>
      <c r="BC987" s="1">
        <v>1955.03</v>
      </c>
      <c r="BD987" s="1">
        <v>12.296</v>
      </c>
      <c r="BE987" s="1">
        <v>109.136</v>
      </c>
      <c r="BF987" s="1">
        <v>1067.25</v>
      </c>
      <c r="BG987" s="1">
        <v>303.062</v>
      </c>
      <c r="BH987" s="1">
        <v>397.02</v>
      </c>
      <c r="BI987" s="1">
        <v>814.678</v>
      </c>
      <c r="BJ987" s="1">
        <v>15.879</v>
      </c>
      <c r="BK987" s="1">
        <v>5.093</v>
      </c>
      <c r="BL987" s="1">
        <v>12.557</v>
      </c>
      <c r="BM987" s="1">
        <v>127.998</v>
      </c>
      <c r="BN987" s="1">
        <v>1240.423</v>
      </c>
      <c r="BO987" s="1">
        <v>349.199</v>
      </c>
      <c r="BP987" s="1">
        <v>457.46</v>
      </c>
      <c r="BQ987" s="1">
        <v>946.868</v>
      </c>
      <c r="BR987" s="1">
        <v>18.296</v>
      </c>
      <c r="BS987" s="1">
        <v>5.92</v>
      </c>
      <c r="BT987" s="1">
        <v>-6.18</v>
      </c>
      <c r="BU987" s="1">
        <v>-0.248</v>
      </c>
      <c r="BV987" s="1">
        <v>5.189</v>
      </c>
      <c r="BW987" s="1">
        <v>5.937</v>
      </c>
      <c r="BX987" s="1">
        <v>142.71</v>
      </c>
      <c r="BY987" s="1">
        <v>40.526</v>
      </c>
      <c r="BZ987" s="1">
        <v>53.09</v>
      </c>
      <c r="CA987" s="1">
        <v>108.936</v>
      </c>
      <c r="CB987" s="1">
        <v>2.123</v>
      </c>
      <c r="CC987" s="1">
        <v>0.681</v>
      </c>
      <c r="CD987" s="1">
        <v>1.607</v>
      </c>
      <c r="CE987" s="1">
        <v>60.715</v>
      </c>
      <c r="CF987" s="1">
        <v>3838.487</v>
      </c>
      <c r="CG987" s="1">
        <v>38.556</v>
      </c>
      <c r="CH987" s="1">
        <v>50.51</v>
      </c>
      <c r="CI987" s="1">
        <v>2930.083</v>
      </c>
      <c r="CJ987" s="1">
        <v>4.195</v>
      </c>
      <c r="CK987" s="1">
        <v>84.921</v>
      </c>
      <c r="CL987" s="1">
        <v>1609.993</v>
      </c>
      <c r="CM987" s="1">
        <v>2109.134</v>
      </c>
      <c r="CN987" s="1">
        <v>2.02</v>
      </c>
      <c r="CO987" s="1">
        <v>18.319</v>
      </c>
      <c r="CP987" s="1">
        <v>16.631</v>
      </c>
      <c r="CQ987" s="1">
        <v>5.322</v>
      </c>
      <c r="CS987" s="1">
        <v>110.522</v>
      </c>
      <c r="CT987" s="1">
        <v>8.731</v>
      </c>
      <c r="CU987" s="1">
        <v>4.063</v>
      </c>
      <c r="CW987" s="1">
        <v>12.695</v>
      </c>
      <c r="CX987" s="1">
        <v>0.213</v>
      </c>
      <c r="CZ987" s="1">
        <v>0.079</v>
      </c>
      <c r="DA987" s="1">
        <v>1908.556</v>
      </c>
      <c r="DB987" s="1">
        <v>21027.164</v>
      </c>
      <c r="DC987" s="1">
        <v>13.58</v>
      </c>
      <c r="DD987" s="1">
        <v>122.061</v>
      </c>
      <c r="DE987" s="1">
        <v>1097.714</v>
      </c>
      <c r="DF987" s="1">
        <v>308.673</v>
      </c>
      <c r="DG987" s="1">
        <v>404.37</v>
      </c>
      <c r="DH987" s="1">
        <v>837.932</v>
      </c>
      <c r="DI987" s="1">
        <v>16.173</v>
      </c>
      <c r="DJ987" s="1">
        <v>5.239</v>
      </c>
      <c r="DK987" s="1">
        <v>10.526</v>
      </c>
      <c r="DL987" s="1">
        <v>0.02</v>
      </c>
      <c r="DM987" s="1">
        <v>0.226</v>
      </c>
      <c r="DN987" s="1">
        <v>0.061</v>
      </c>
      <c r="DO987" s="1">
        <v>0.08</v>
      </c>
      <c r="DP987" s="1">
        <v>0.172</v>
      </c>
      <c r="DQ987" s="1">
        <v>0.003</v>
      </c>
      <c r="DR987" s="1">
        <v>0.001</v>
      </c>
      <c r="DS987" s="1">
        <v>52.3</v>
      </c>
      <c r="DT987" s="1">
        <v>1.769</v>
      </c>
      <c r="DU987" s="1">
        <v>5.231</v>
      </c>
      <c r="DV987" s="1">
        <v>1.489</v>
      </c>
      <c r="DW987" s="1">
        <v>1.95</v>
      </c>
      <c r="DX987" s="1">
        <v>3.993</v>
      </c>
      <c r="DY987" s="1">
        <v>0.078</v>
      </c>
      <c r="DZ987" s="1">
        <v>0.025</v>
      </c>
    </row>
    <row r="988">
      <c r="A988" s="1" t="s">
        <v>210</v>
      </c>
      <c r="B988" s="1">
        <v>2006.0</v>
      </c>
      <c r="C988" s="1" t="s">
        <v>211</v>
      </c>
      <c r="D988" s="1">
        <v>1.318053984E9</v>
      </c>
      <c r="E988" s="1">
        <v>9.489543593984E12</v>
      </c>
      <c r="F988" s="1">
        <v>44.09</v>
      </c>
      <c r="G988" s="1">
        <v>3.693</v>
      </c>
      <c r="H988" s="1">
        <v>9.156</v>
      </c>
      <c r="I988" s="1">
        <v>12.068</v>
      </c>
      <c r="J988" s="1">
        <v>5.409</v>
      </c>
      <c r="K988" s="1">
        <v>7.13</v>
      </c>
      <c r="L988" s="1">
        <v>0.249</v>
      </c>
      <c r="M988" s="1">
        <v>0.053</v>
      </c>
      <c r="N988" s="1">
        <v>786.511</v>
      </c>
      <c r="O988" s="1">
        <v>9.823</v>
      </c>
      <c r="P988" s="1">
        <v>1513.274</v>
      </c>
      <c r="Q988" s="1">
        <v>12835.879</v>
      </c>
      <c r="R988" s="1">
        <v>16918.381</v>
      </c>
      <c r="S988" s="1">
        <v>1746.833</v>
      </c>
      <c r="T988" s="1">
        <v>2302.42</v>
      </c>
      <c r="U988" s="1">
        <v>6.984</v>
      </c>
      <c r="V988" s="1">
        <v>1008.564</v>
      </c>
      <c r="W988" s="1">
        <v>11721.488</v>
      </c>
      <c r="X988" s="1">
        <v>15449.555</v>
      </c>
      <c r="Y988" s="1">
        <v>80.344</v>
      </c>
      <c r="Z988" s="1">
        <v>73.656</v>
      </c>
      <c r="AA988" s="1">
        <v>2858.84</v>
      </c>
      <c r="AB988" s="1">
        <v>2168.986</v>
      </c>
      <c r="AC988" s="1">
        <v>2865.72</v>
      </c>
      <c r="AD988" s="1">
        <v>12.951</v>
      </c>
      <c r="AE988" s="1">
        <v>9.612</v>
      </c>
      <c r="AF988" s="1">
        <v>2021.17</v>
      </c>
      <c r="AG988" s="1">
        <v>17486.639</v>
      </c>
      <c r="AH988" s="1">
        <v>2.429</v>
      </c>
      <c r="AI988" s="1">
        <v>9.636</v>
      </c>
      <c r="AJ988" s="1">
        <v>1899.643</v>
      </c>
      <c r="AK988" s="1">
        <v>1793.675</v>
      </c>
      <c r="AL988" s="1">
        <v>2364.16</v>
      </c>
      <c r="AM988" s="1">
        <v>16397.65</v>
      </c>
      <c r="AN988" s="1">
        <v>21612.988</v>
      </c>
      <c r="AO988" s="1">
        <v>82.498</v>
      </c>
      <c r="AP988" s="1">
        <v>94.095</v>
      </c>
      <c r="AQ988" s="1">
        <v>23.009</v>
      </c>
      <c r="AR988" s="1">
        <v>108.086</v>
      </c>
      <c r="AS988" s="1">
        <v>577.838</v>
      </c>
      <c r="AT988" s="1">
        <v>18.072</v>
      </c>
      <c r="AU988" s="1">
        <v>23.82</v>
      </c>
      <c r="AV988" s="1">
        <v>438.402</v>
      </c>
      <c r="AW988" s="1">
        <v>18.721</v>
      </c>
      <c r="AX988" s="1">
        <v>93.056</v>
      </c>
      <c r="AY988" s="1">
        <v>447.733</v>
      </c>
      <c r="AZ988" s="1">
        <v>590.136</v>
      </c>
      <c r="BA988" s="1">
        <v>0.831</v>
      </c>
      <c r="BB988" s="1">
        <v>2.516</v>
      </c>
      <c r="BC988" s="1">
        <v>2253.92</v>
      </c>
      <c r="BD988" s="1">
        <v>9.765</v>
      </c>
      <c r="BE988" s="1">
        <v>97.953</v>
      </c>
      <c r="BF988" s="1">
        <v>1165.203</v>
      </c>
      <c r="BG988" s="1">
        <v>330.631</v>
      </c>
      <c r="BH988" s="1">
        <v>435.79</v>
      </c>
      <c r="BI988" s="1">
        <v>884.033</v>
      </c>
      <c r="BJ988" s="1">
        <v>15.207</v>
      </c>
      <c r="BK988" s="1">
        <v>5.073</v>
      </c>
      <c r="BL988" s="1">
        <v>10.262</v>
      </c>
      <c r="BM988" s="1">
        <v>115.956</v>
      </c>
      <c r="BN988" s="1">
        <v>1356.38</v>
      </c>
      <c r="BO988" s="1">
        <v>380.531</v>
      </c>
      <c r="BP988" s="1">
        <v>501.56</v>
      </c>
      <c r="BQ988" s="1">
        <v>1029.077</v>
      </c>
      <c r="BR988" s="1">
        <v>17.502</v>
      </c>
      <c r="BS988" s="1">
        <v>5.905</v>
      </c>
      <c r="BT988" s="1">
        <v>-6.88</v>
      </c>
      <c r="BU988" s="1">
        <v>-0.241</v>
      </c>
      <c r="BV988" s="1">
        <v>3.306</v>
      </c>
      <c r="BW988" s="1">
        <v>3.929</v>
      </c>
      <c r="BX988" s="1">
        <v>146.639</v>
      </c>
      <c r="BY988" s="1">
        <v>41.607</v>
      </c>
      <c r="BZ988" s="1">
        <v>54.84</v>
      </c>
      <c r="CA988" s="1">
        <v>111.254</v>
      </c>
      <c r="CB988" s="1">
        <v>1.914</v>
      </c>
      <c r="CC988" s="1">
        <v>0.638</v>
      </c>
      <c r="CD988" s="1">
        <v>7.25</v>
      </c>
      <c r="CE988" s="1">
        <v>278.282</v>
      </c>
      <c r="CF988" s="1">
        <v>4116.769</v>
      </c>
      <c r="CG988" s="1">
        <v>28.77</v>
      </c>
      <c r="CH988" s="1">
        <v>37.92</v>
      </c>
      <c r="CI988" s="1">
        <v>3123.369</v>
      </c>
      <c r="CJ988" s="1">
        <v>1.882</v>
      </c>
      <c r="CK988" s="1">
        <v>39.691</v>
      </c>
      <c r="CL988" s="1">
        <v>1630.301</v>
      </c>
      <c r="CM988" s="1">
        <v>2148.825</v>
      </c>
      <c r="CN988" s="1">
        <v>1.323</v>
      </c>
      <c r="CO988" s="1">
        <v>17.923</v>
      </c>
      <c r="CP988" s="1">
        <v>22.291</v>
      </c>
      <c r="CQ988" s="1">
        <v>7.133</v>
      </c>
      <c r="CS988" s="1">
        <v>34.029</v>
      </c>
      <c r="CT988" s="1">
        <v>5.659</v>
      </c>
      <c r="CU988" s="1">
        <v>5.412</v>
      </c>
      <c r="CW988" s="1">
        <v>16.912</v>
      </c>
      <c r="CX988" s="1">
        <v>0.249</v>
      </c>
      <c r="CZ988" s="1">
        <v>0.097</v>
      </c>
      <c r="DA988" s="1">
        <v>2174.205</v>
      </c>
      <c r="DB988" s="1">
        <v>23048.334</v>
      </c>
      <c r="DC988" s="1">
        <v>11.157</v>
      </c>
      <c r="DD988" s="1">
        <v>112.027</v>
      </c>
      <c r="DE988" s="1">
        <v>1209.74</v>
      </c>
      <c r="DF988" s="1">
        <v>338.924</v>
      </c>
      <c r="DG988" s="1">
        <v>446.72</v>
      </c>
      <c r="DH988" s="1">
        <v>917.823</v>
      </c>
      <c r="DI988" s="1">
        <v>15.588</v>
      </c>
      <c r="DJ988" s="1">
        <v>5.267</v>
      </c>
      <c r="DK988" s="1">
        <v>13.095</v>
      </c>
      <c r="DL988" s="1">
        <v>0.028</v>
      </c>
      <c r="DM988" s="1">
        <v>0.254</v>
      </c>
      <c r="DN988" s="1">
        <v>0.068</v>
      </c>
      <c r="DO988" s="1">
        <v>0.09</v>
      </c>
      <c r="DP988" s="1">
        <v>0.193</v>
      </c>
      <c r="DQ988" s="1">
        <v>0.003</v>
      </c>
      <c r="DR988" s="1">
        <v>0.001</v>
      </c>
      <c r="DS988" s="1">
        <v>90.735</v>
      </c>
      <c r="DT988" s="1">
        <v>4.693</v>
      </c>
      <c r="DU988" s="1">
        <v>9.925</v>
      </c>
      <c r="DV988" s="1">
        <v>2.815</v>
      </c>
      <c r="DW988" s="1">
        <v>3.71</v>
      </c>
      <c r="DX988" s="1">
        <v>7.53</v>
      </c>
      <c r="DY988" s="1">
        <v>0.129</v>
      </c>
      <c r="DZ988" s="1">
        <v>0.043</v>
      </c>
    </row>
    <row r="989">
      <c r="A989" s="1" t="s">
        <v>210</v>
      </c>
      <c r="B989" s="1">
        <v>2007.0</v>
      </c>
      <c r="C989" s="1" t="s">
        <v>211</v>
      </c>
      <c r="D989" s="1">
        <v>1.325813524E9</v>
      </c>
      <c r="E989" s="1">
        <v>1.035820597248E13</v>
      </c>
      <c r="F989" s="1">
        <v>10.591</v>
      </c>
      <c r="G989" s="1">
        <v>1.278</v>
      </c>
      <c r="H989" s="1">
        <v>10.066</v>
      </c>
      <c r="I989" s="1">
        <v>13.346</v>
      </c>
      <c r="J989" s="1">
        <v>7.437</v>
      </c>
      <c r="K989" s="1">
        <v>9.86</v>
      </c>
      <c r="L989" s="1">
        <v>0.3</v>
      </c>
      <c r="M989" s="1">
        <v>0.053</v>
      </c>
      <c r="N989" s="1">
        <v>785.125</v>
      </c>
      <c r="O989" s="1">
        <v>8.899</v>
      </c>
      <c r="P989" s="1">
        <v>1505.533</v>
      </c>
      <c r="Q989" s="1">
        <v>13896.309</v>
      </c>
      <c r="R989" s="1">
        <v>18423.914</v>
      </c>
      <c r="S989" s="1">
        <v>2003.826</v>
      </c>
      <c r="T989" s="1">
        <v>2656.7</v>
      </c>
      <c r="U989" s="1">
        <v>8.345</v>
      </c>
      <c r="V989" s="1">
        <v>1289.311</v>
      </c>
      <c r="W989" s="1">
        <v>12625.354</v>
      </c>
      <c r="X989" s="1">
        <v>16738.865</v>
      </c>
      <c r="Y989" s="1">
        <v>80.959</v>
      </c>
      <c r="Z989" s="1">
        <v>73.804</v>
      </c>
      <c r="AA989" s="1">
        <v>3271.23</v>
      </c>
      <c r="AB989" s="1">
        <v>2467.338</v>
      </c>
      <c r="AC989" s="1">
        <v>3281.54</v>
      </c>
      <c r="AD989" s="1">
        <v>13.659</v>
      </c>
      <c r="AE989" s="1">
        <v>8.683</v>
      </c>
      <c r="AF989" s="1">
        <v>2001.242</v>
      </c>
      <c r="AG989" s="1">
        <v>18893.74</v>
      </c>
      <c r="AH989" s="1">
        <v>2.418</v>
      </c>
      <c r="AI989" s="1">
        <v>8.492</v>
      </c>
      <c r="AJ989" s="1">
        <v>1835.273</v>
      </c>
      <c r="AK989" s="1">
        <v>2050.59</v>
      </c>
      <c r="AL989" s="1">
        <v>2718.7</v>
      </c>
      <c r="AM989" s="1">
        <v>17685.941</v>
      </c>
      <c r="AN989" s="1">
        <v>23448.26</v>
      </c>
      <c r="AO989" s="1">
        <v>82.848</v>
      </c>
      <c r="AP989" s="1">
        <v>93.932</v>
      </c>
      <c r="AQ989" s="1">
        <v>23.007</v>
      </c>
      <c r="AR989" s="1">
        <v>132.941</v>
      </c>
      <c r="AS989" s="1">
        <v>710.779</v>
      </c>
      <c r="AT989" s="1">
        <v>25.577</v>
      </c>
      <c r="AU989" s="1">
        <v>33.91</v>
      </c>
      <c r="AV989" s="1">
        <v>536.108</v>
      </c>
      <c r="AW989" s="1">
        <v>18.252</v>
      </c>
      <c r="AX989" s="1">
        <v>107.711</v>
      </c>
      <c r="AY989" s="1">
        <v>526.354</v>
      </c>
      <c r="AZ989" s="1">
        <v>697.847</v>
      </c>
      <c r="BA989" s="1">
        <v>1.033</v>
      </c>
      <c r="BB989" s="1">
        <v>2.847</v>
      </c>
      <c r="BC989" s="1">
        <v>2576.42</v>
      </c>
      <c r="BD989" s="1">
        <v>11.354</v>
      </c>
      <c r="BE989" s="1">
        <v>125.393</v>
      </c>
      <c r="BF989" s="1">
        <v>1290.596</v>
      </c>
      <c r="BG989" s="1">
        <v>366.009</v>
      </c>
      <c r="BH989" s="1">
        <v>485.26</v>
      </c>
      <c r="BI989" s="1">
        <v>973.437</v>
      </c>
      <c r="BJ989" s="1">
        <v>14.788</v>
      </c>
      <c r="BK989" s="1">
        <v>5.17</v>
      </c>
      <c r="BL989" s="1">
        <v>12.18</v>
      </c>
      <c r="BM989" s="1">
        <v>158.499</v>
      </c>
      <c r="BN989" s="1">
        <v>1514.879</v>
      </c>
      <c r="BO989" s="1">
        <v>424.524</v>
      </c>
      <c r="BP989" s="1">
        <v>562.84</v>
      </c>
      <c r="BQ989" s="1">
        <v>1142.603</v>
      </c>
      <c r="BR989" s="1">
        <v>17.152</v>
      </c>
      <c r="BS989" s="1">
        <v>6.068</v>
      </c>
      <c r="BT989" s="1">
        <v>-10.31</v>
      </c>
      <c r="BU989" s="1">
        <v>-0.315</v>
      </c>
      <c r="BV989" s="1">
        <v>13.287</v>
      </c>
      <c r="BW989" s="1">
        <v>18.6</v>
      </c>
      <c r="BX989" s="1">
        <v>165.239</v>
      </c>
      <c r="BY989" s="1">
        <v>46.862</v>
      </c>
      <c r="BZ989" s="1">
        <v>62.13</v>
      </c>
      <c r="CA989" s="1">
        <v>124.632</v>
      </c>
      <c r="CB989" s="1">
        <v>1.893</v>
      </c>
      <c r="CC989" s="1">
        <v>0.662</v>
      </c>
      <c r="CD989" s="1">
        <v>4.78</v>
      </c>
      <c r="CE989" s="1">
        <v>196.798</v>
      </c>
      <c r="CF989" s="1">
        <v>4313.567</v>
      </c>
      <c r="CG989" s="1">
        <v>21.187</v>
      </c>
      <c r="CH989" s="1">
        <v>28.09</v>
      </c>
      <c r="CI989" s="1">
        <v>3253.525</v>
      </c>
      <c r="CJ989" s="1">
        <v>0.84</v>
      </c>
      <c r="CK989" s="1">
        <v>18.056</v>
      </c>
      <c r="CL989" s="1">
        <v>1634.378</v>
      </c>
      <c r="CM989" s="1">
        <v>2166.881</v>
      </c>
      <c r="CN989" s="1">
        <v>0.856</v>
      </c>
      <c r="CO989" s="1">
        <v>17.28</v>
      </c>
      <c r="CP989" s="1">
        <v>30.822</v>
      </c>
      <c r="CQ989" s="1">
        <v>9.863</v>
      </c>
      <c r="CS989" s="1">
        <v>38.273</v>
      </c>
      <c r="CT989" s="1">
        <v>8.531</v>
      </c>
      <c r="CU989" s="1">
        <v>7.439</v>
      </c>
      <c r="CW989" s="1">
        <v>23.248</v>
      </c>
      <c r="CX989" s="1">
        <v>0.301</v>
      </c>
      <c r="CZ989" s="1">
        <v>0.123</v>
      </c>
      <c r="DA989" s="1">
        <v>2475.114</v>
      </c>
      <c r="DB989" s="1">
        <v>25049.576</v>
      </c>
      <c r="DC989" s="1">
        <v>12.047</v>
      </c>
      <c r="DD989" s="1">
        <v>139.899</v>
      </c>
      <c r="DE989" s="1">
        <v>1349.64</v>
      </c>
      <c r="DF989" s="1">
        <v>377.662</v>
      </c>
      <c r="DG989" s="1">
        <v>500.71</v>
      </c>
      <c r="DH989" s="1">
        <v>1017.971</v>
      </c>
      <c r="DI989" s="1">
        <v>15.258</v>
      </c>
      <c r="DJ989" s="1">
        <v>5.407</v>
      </c>
      <c r="DK989" s="1">
        <v>20.0</v>
      </c>
      <c r="DL989" s="1">
        <v>0.049</v>
      </c>
      <c r="DM989" s="1">
        <v>0.303</v>
      </c>
      <c r="DN989" s="1">
        <v>0.083</v>
      </c>
      <c r="DO989" s="1">
        <v>0.11</v>
      </c>
      <c r="DP989" s="1">
        <v>0.229</v>
      </c>
      <c r="DQ989" s="1">
        <v>0.003</v>
      </c>
      <c r="DR989" s="1">
        <v>0.001</v>
      </c>
      <c r="DS989" s="1">
        <v>47.617</v>
      </c>
      <c r="DT989" s="1">
        <v>4.648</v>
      </c>
      <c r="DU989" s="1">
        <v>14.573</v>
      </c>
      <c r="DV989" s="1">
        <v>4.133</v>
      </c>
      <c r="DW989" s="1">
        <v>5.48</v>
      </c>
      <c r="DX989" s="1">
        <v>10.991</v>
      </c>
      <c r="DY989" s="1">
        <v>0.167</v>
      </c>
      <c r="DZ989" s="1">
        <v>0.058</v>
      </c>
    </row>
    <row r="990">
      <c r="A990" s="1" t="s">
        <v>210</v>
      </c>
      <c r="B990" s="1">
        <v>2008.0</v>
      </c>
      <c r="C990" s="1" t="s">
        <v>211</v>
      </c>
      <c r="D990" s="1">
        <v>1.33382096E9</v>
      </c>
      <c r="E990" s="1">
        <v>1.079914790912E13</v>
      </c>
      <c r="F990" s="1">
        <v>36.213</v>
      </c>
      <c r="G990" s="1">
        <v>4.833</v>
      </c>
      <c r="H990" s="1">
        <v>13.629</v>
      </c>
      <c r="I990" s="1">
        <v>18.179</v>
      </c>
      <c r="J990" s="1">
        <v>11.148</v>
      </c>
      <c r="K990" s="1">
        <v>14.87</v>
      </c>
      <c r="L990" s="1">
        <v>0.425</v>
      </c>
      <c r="M990" s="1">
        <v>0.07</v>
      </c>
      <c r="N990" s="1">
        <v>746.948</v>
      </c>
      <c r="O990" s="1">
        <v>1.585</v>
      </c>
      <c r="P990" s="1">
        <v>292.006</v>
      </c>
      <c r="Q990" s="1">
        <v>14031.809</v>
      </c>
      <c r="R990" s="1">
        <v>18715.92</v>
      </c>
      <c r="S990" s="1">
        <v>2030.94</v>
      </c>
      <c r="T990" s="1">
        <v>2708.91</v>
      </c>
      <c r="U990" s="1">
        <v>3.647</v>
      </c>
      <c r="V990" s="1">
        <v>610.418</v>
      </c>
      <c r="W990" s="1">
        <v>13007.205</v>
      </c>
      <c r="X990" s="1">
        <v>17349.283</v>
      </c>
      <c r="Y990" s="1">
        <v>77.491</v>
      </c>
      <c r="Z990" s="1">
        <v>72.251</v>
      </c>
      <c r="AA990" s="1">
        <v>3482.96</v>
      </c>
      <c r="AB990" s="1">
        <v>2611.265</v>
      </c>
      <c r="AC990" s="1">
        <v>3495.76</v>
      </c>
      <c r="AD990" s="1">
        <v>14.156</v>
      </c>
      <c r="AE990" s="1">
        <v>3.876</v>
      </c>
      <c r="AF990" s="1">
        <v>970.887</v>
      </c>
      <c r="AG990" s="1">
        <v>19508.213</v>
      </c>
      <c r="AH990" s="1">
        <v>2.409</v>
      </c>
      <c r="AI990" s="1">
        <v>2.111</v>
      </c>
      <c r="AJ990" s="1">
        <v>495.08</v>
      </c>
      <c r="AK990" s="1">
        <v>2070.96</v>
      </c>
      <c r="AL990" s="1">
        <v>2762.29</v>
      </c>
      <c r="AM990" s="1">
        <v>17950.941</v>
      </c>
      <c r="AN990" s="1">
        <v>23943.34</v>
      </c>
      <c r="AO990" s="1">
        <v>79.018</v>
      </c>
      <c r="AP990" s="1">
        <v>92.431</v>
      </c>
      <c r="AQ990" s="1">
        <v>15.272</v>
      </c>
      <c r="AR990" s="1">
        <v>108.55</v>
      </c>
      <c r="AS990" s="1">
        <v>819.329</v>
      </c>
      <c r="AT990" s="1">
        <v>25.918</v>
      </c>
      <c r="AU990" s="1">
        <v>34.57</v>
      </c>
      <c r="AV990" s="1">
        <v>614.272</v>
      </c>
      <c r="AW990" s="1">
        <v>15.973</v>
      </c>
      <c r="AX990" s="1">
        <v>111.47</v>
      </c>
      <c r="AY990" s="1">
        <v>606.766</v>
      </c>
      <c r="AZ990" s="1">
        <v>809.317</v>
      </c>
      <c r="BA990" s="1">
        <v>0.989</v>
      </c>
      <c r="BB990" s="1">
        <v>3.163</v>
      </c>
      <c r="BC990" s="1">
        <v>2611.15</v>
      </c>
      <c r="BD990" s="1">
        <v>31.261</v>
      </c>
      <c r="BE990" s="1">
        <v>390.037</v>
      </c>
      <c r="BF990" s="1">
        <v>1680.633</v>
      </c>
      <c r="BG990" s="1">
        <v>477.545</v>
      </c>
      <c r="BH990" s="1">
        <v>636.96</v>
      </c>
      <c r="BI990" s="1">
        <v>1260.014</v>
      </c>
      <c r="BJ990" s="1">
        <v>18.221</v>
      </c>
      <c r="BK990" s="1">
        <v>6.488</v>
      </c>
      <c r="BL990" s="1">
        <v>30.451</v>
      </c>
      <c r="BM990" s="1">
        <v>445.815</v>
      </c>
      <c r="BN990" s="1">
        <v>1960.693</v>
      </c>
      <c r="BO990" s="1">
        <v>549.901</v>
      </c>
      <c r="BP990" s="1">
        <v>733.47</v>
      </c>
      <c r="BQ990" s="1">
        <v>1469.982</v>
      </c>
      <c r="BR990" s="1">
        <v>20.982</v>
      </c>
      <c r="BS990" s="1">
        <v>7.569</v>
      </c>
      <c r="BT990" s="1">
        <v>-12.8</v>
      </c>
      <c r="BU990" s="1">
        <v>-0.368</v>
      </c>
      <c r="BV990" s="1">
        <v>10.082</v>
      </c>
      <c r="BW990" s="1">
        <v>15.22</v>
      </c>
      <c r="BX990" s="1">
        <v>180.459</v>
      </c>
      <c r="BY990" s="1">
        <v>51.274</v>
      </c>
      <c r="BZ990" s="1">
        <v>68.39</v>
      </c>
      <c r="CA990" s="1">
        <v>135.295</v>
      </c>
      <c r="CB990" s="1">
        <v>1.956</v>
      </c>
      <c r="CC990" s="1">
        <v>0.697</v>
      </c>
      <c r="CD990" s="1">
        <v>2.191</v>
      </c>
      <c r="CE990" s="1">
        <v>94.524</v>
      </c>
      <c r="CF990" s="1">
        <v>4408.092</v>
      </c>
      <c r="CG990" s="1">
        <v>14.102</v>
      </c>
      <c r="CH990" s="1">
        <v>18.81</v>
      </c>
      <c r="CI990" s="1">
        <v>3304.86</v>
      </c>
      <c r="CJ990" s="1">
        <v>2.212</v>
      </c>
      <c r="CK990" s="1">
        <v>47.932</v>
      </c>
      <c r="CL990" s="1">
        <v>1660.502</v>
      </c>
      <c r="CM990" s="1">
        <v>2214.812</v>
      </c>
      <c r="CN990" s="1">
        <v>0.538</v>
      </c>
      <c r="CO990" s="1">
        <v>17.017</v>
      </c>
      <c r="CP990" s="1">
        <v>46.456</v>
      </c>
      <c r="CQ990" s="1">
        <v>14.866</v>
      </c>
      <c r="CS990" s="1">
        <v>50.725</v>
      </c>
      <c r="CT990" s="1">
        <v>15.634</v>
      </c>
      <c r="CU990" s="1">
        <v>11.145</v>
      </c>
      <c r="CW990" s="1">
        <v>34.829</v>
      </c>
      <c r="CX990" s="1">
        <v>0.425</v>
      </c>
      <c r="CZ990" s="1">
        <v>0.179</v>
      </c>
      <c r="DA990" s="1">
        <v>2620.862</v>
      </c>
      <c r="DB990" s="1">
        <v>26020.463</v>
      </c>
      <c r="DC990" s="1">
        <v>32.912</v>
      </c>
      <c r="DD990" s="1">
        <v>430.595</v>
      </c>
      <c r="DE990" s="1">
        <v>1780.234</v>
      </c>
      <c r="DF990" s="1">
        <v>498.628</v>
      </c>
      <c r="DG990" s="1">
        <v>665.08</v>
      </c>
      <c r="DH990" s="1">
        <v>1334.688</v>
      </c>
      <c r="DI990" s="1">
        <v>19.025</v>
      </c>
      <c r="DJ990" s="1">
        <v>6.872</v>
      </c>
      <c r="DK990" s="1">
        <v>33.333</v>
      </c>
      <c r="DL990" s="1">
        <v>0.098</v>
      </c>
      <c r="DM990" s="1">
        <v>0.401</v>
      </c>
      <c r="DN990" s="1">
        <v>0.112</v>
      </c>
      <c r="DO990" s="1">
        <v>0.15</v>
      </c>
      <c r="DP990" s="1">
        <v>0.301</v>
      </c>
      <c r="DQ990" s="1">
        <v>0.004</v>
      </c>
      <c r="DR990" s="1">
        <v>0.002</v>
      </c>
      <c r="DS990" s="1">
        <v>139.082</v>
      </c>
      <c r="DT990" s="1">
        <v>19.992</v>
      </c>
      <c r="DU990" s="1">
        <v>34.565</v>
      </c>
      <c r="DV990" s="1">
        <v>9.821</v>
      </c>
      <c r="DW990" s="1">
        <v>13.1</v>
      </c>
      <c r="DX990" s="1">
        <v>25.914</v>
      </c>
      <c r="DY990" s="1">
        <v>0.375</v>
      </c>
      <c r="DZ990" s="1">
        <v>0.133</v>
      </c>
    </row>
    <row r="991">
      <c r="A991" s="1" t="s">
        <v>210</v>
      </c>
      <c r="B991" s="1">
        <v>2009.0</v>
      </c>
      <c r="C991" s="1" t="s">
        <v>211</v>
      </c>
      <c r="D991" s="1">
        <v>1.342522666E9</v>
      </c>
      <c r="E991" s="1">
        <v>1.1572544012288E13</v>
      </c>
      <c r="F991" s="1">
        <v>9.404</v>
      </c>
      <c r="G991" s="1">
        <v>1.71</v>
      </c>
      <c r="H991" s="1">
        <v>14.814</v>
      </c>
      <c r="I991" s="1">
        <v>19.889</v>
      </c>
      <c r="J991" s="1">
        <v>15.538</v>
      </c>
      <c r="K991" s="1">
        <v>20.86</v>
      </c>
      <c r="L991" s="1">
        <v>0.562</v>
      </c>
      <c r="M991" s="1">
        <v>0.074</v>
      </c>
      <c r="N991" s="1">
        <v>753.029</v>
      </c>
      <c r="O991" s="1">
        <v>4.75</v>
      </c>
      <c r="P991" s="1">
        <v>889.1</v>
      </c>
      <c r="Q991" s="1">
        <v>14603.12</v>
      </c>
      <c r="R991" s="1">
        <v>19605.02</v>
      </c>
      <c r="S991" s="1">
        <v>2168.693</v>
      </c>
      <c r="T991" s="1">
        <v>2911.52</v>
      </c>
      <c r="U991" s="1">
        <v>3.09</v>
      </c>
      <c r="V991" s="1">
        <v>536.068</v>
      </c>
      <c r="W991" s="1">
        <v>13322.197</v>
      </c>
      <c r="X991" s="1">
        <v>17885.352</v>
      </c>
      <c r="Y991" s="1">
        <v>78.38</v>
      </c>
      <c r="Z991" s="1">
        <v>72.489</v>
      </c>
      <c r="AA991" s="1">
        <v>3703.26</v>
      </c>
      <c r="AB991" s="1">
        <v>2758.434</v>
      </c>
      <c r="AC991" s="1">
        <v>3714.64</v>
      </c>
      <c r="AD991" s="1">
        <v>14.374</v>
      </c>
      <c r="AE991" s="1">
        <v>4.375</v>
      </c>
      <c r="AF991" s="1">
        <v>1138.436</v>
      </c>
      <c r="AG991" s="1">
        <v>20229.75</v>
      </c>
      <c r="AH991" s="1">
        <v>2.347</v>
      </c>
      <c r="AI991" s="1">
        <v>4.779</v>
      </c>
      <c r="AJ991" s="1">
        <v>1144.217</v>
      </c>
      <c r="AK991" s="1">
        <v>2219.851</v>
      </c>
      <c r="AL991" s="1">
        <v>2980.2</v>
      </c>
      <c r="AM991" s="1">
        <v>18686.879</v>
      </c>
      <c r="AN991" s="1">
        <v>25087.559</v>
      </c>
      <c r="AO991" s="1">
        <v>80.229</v>
      </c>
      <c r="AP991" s="1">
        <v>92.76</v>
      </c>
      <c r="AQ991" s="1">
        <v>10.119</v>
      </c>
      <c r="AR991" s="1">
        <v>82.911</v>
      </c>
      <c r="AS991" s="1">
        <v>902.24</v>
      </c>
      <c r="AT991" s="1">
        <v>42.13</v>
      </c>
      <c r="AU991" s="1">
        <v>56.56</v>
      </c>
      <c r="AV991" s="1">
        <v>672.048</v>
      </c>
      <c r="AW991" s="1">
        <v>6.188</v>
      </c>
      <c r="AX991" s="1">
        <v>50.081</v>
      </c>
      <c r="AY991" s="1">
        <v>640.136</v>
      </c>
      <c r="AZ991" s="1">
        <v>859.398</v>
      </c>
      <c r="BA991" s="1">
        <v>1.523</v>
      </c>
      <c r="BB991" s="1">
        <v>3.336</v>
      </c>
      <c r="BC991" s="1">
        <v>2797.23</v>
      </c>
      <c r="BD991" s="1">
        <v>-3.347</v>
      </c>
      <c r="BE991" s="1">
        <v>-64.77</v>
      </c>
      <c r="BF991" s="1">
        <v>1615.863</v>
      </c>
      <c r="BG991" s="1">
        <v>458.57</v>
      </c>
      <c r="BH991" s="1">
        <v>615.64</v>
      </c>
      <c r="BI991" s="1">
        <v>1203.602</v>
      </c>
      <c r="BJ991" s="1">
        <v>16.573</v>
      </c>
      <c r="BK991" s="1">
        <v>5.975</v>
      </c>
      <c r="BL991" s="1">
        <v>0.357</v>
      </c>
      <c r="BM991" s="1">
        <v>-2.684</v>
      </c>
      <c r="BN991" s="1">
        <v>1958.009</v>
      </c>
      <c r="BO991" s="1">
        <v>547.06</v>
      </c>
      <c r="BP991" s="1">
        <v>734.44</v>
      </c>
      <c r="BQ991" s="1">
        <v>1458.455</v>
      </c>
      <c r="BR991" s="1">
        <v>19.771</v>
      </c>
      <c r="BS991" s="1">
        <v>7.24</v>
      </c>
      <c r="BT991" s="1">
        <v>-11.38</v>
      </c>
      <c r="BU991" s="1">
        <v>-0.307</v>
      </c>
      <c r="BV991" s="1">
        <v>2.422</v>
      </c>
      <c r="BW991" s="1">
        <v>3.4</v>
      </c>
      <c r="BX991" s="1">
        <v>183.859</v>
      </c>
      <c r="BY991" s="1">
        <v>52.178</v>
      </c>
      <c r="BZ991" s="1">
        <v>70.05</v>
      </c>
      <c r="CA991" s="1">
        <v>136.951</v>
      </c>
      <c r="CB991" s="1">
        <v>1.886</v>
      </c>
      <c r="CC991" s="1">
        <v>0.68</v>
      </c>
      <c r="CD991" s="1">
        <v>3.907</v>
      </c>
      <c r="CE991" s="1">
        <v>172.207</v>
      </c>
      <c r="CF991" s="1">
        <v>4580.298</v>
      </c>
      <c r="CG991" s="1">
        <v>9.028</v>
      </c>
      <c r="CH991" s="1">
        <v>12.12</v>
      </c>
      <c r="CI991" s="1">
        <v>3411.71</v>
      </c>
      <c r="CJ991" s="1">
        <v>-0.499</v>
      </c>
      <c r="CK991" s="1">
        <v>-11.044</v>
      </c>
      <c r="CL991" s="1">
        <v>1641.513</v>
      </c>
      <c r="CM991" s="1">
        <v>2203.769</v>
      </c>
      <c r="CN991" s="1">
        <v>0.326</v>
      </c>
      <c r="CO991" s="1">
        <v>16.935</v>
      </c>
      <c r="CP991" s="1">
        <v>65.185</v>
      </c>
      <c r="CQ991" s="1">
        <v>20.859</v>
      </c>
      <c r="CS991" s="1">
        <v>40.316</v>
      </c>
      <c r="CT991" s="1">
        <v>18.729</v>
      </c>
      <c r="CU991" s="1">
        <v>15.537</v>
      </c>
      <c r="CW991" s="1">
        <v>48.554</v>
      </c>
      <c r="CX991" s="1">
        <v>0.562</v>
      </c>
      <c r="CZ991" s="1">
        <v>0.241</v>
      </c>
      <c r="DA991" s="1">
        <v>2766.91</v>
      </c>
      <c r="DB991" s="1">
        <v>27158.898</v>
      </c>
      <c r="DC991" s="1">
        <v>0.151</v>
      </c>
      <c r="DD991" s="1">
        <v>-6.084</v>
      </c>
      <c r="DE991" s="1">
        <v>1774.15</v>
      </c>
      <c r="DF991" s="1">
        <v>494.882</v>
      </c>
      <c r="DG991" s="1">
        <v>664.39</v>
      </c>
      <c r="DH991" s="1">
        <v>1321.505</v>
      </c>
      <c r="DI991" s="1">
        <v>17.886</v>
      </c>
      <c r="DJ991" s="1">
        <v>6.56</v>
      </c>
      <c r="DK991" s="1">
        <v>83.553</v>
      </c>
      <c r="DL991" s="1">
        <v>0.331</v>
      </c>
      <c r="DM991" s="1">
        <v>0.732</v>
      </c>
      <c r="DN991" s="1">
        <v>0.209</v>
      </c>
      <c r="DO991" s="1">
        <v>0.28</v>
      </c>
      <c r="DP991" s="1">
        <v>0.545</v>
      </c>
      <c r="DQ991" s="1">
        <v>0.008</v>
      </c>
      <c r="DR991" s="1">
        <v>0.003</v>
      </c>
      <c r="DS991" s="1">
        <v>110.802</v>
      </c>
      <c r="DT991" s="1">
        <v>37.916</v>
      </c>
      <c r="DU991" s="1">
        <v>72.48</v>
      </c>
      <c r="DV991" s="1">
        <v>20.566</v>
      </c>
      <c r="DW991" s="1">
        <v>27.61</v>
      </c>
      <c r="DX991" s="1">
        <v>53.988</v>
      </c>
      <c r="DY991" s="1">
        <v>0.743</v>
      </c>
      <c r="DZ991" s="1">
        <v>0.268</v>
      </c>
    </row>
    <row r="992">
      <c r="A992" s="1" t="s">
        <v>210</v>
      </c>
      <c r="B992" s="1">
        <v>2010.0</v>
      </c>
      <c r="C992" s="1" t="s">
        <v>211</v>
      </c>
      <c r="D992" s="1">
        <v>1.351561462E9</v>
      </c>
      <c r="E992" s="1">
        <v>1.285880807424E13</v>
      </c>
      <c r="F992" s="1">
        <v>-0.463</v>
      </c>
      <c r="G992" s="1">
        <v>-0.092</v>
      </c>
      <c r="H992" s="1">
        <v>14.647</v>
      </c>
      <c r="I992" s="1">
        <v>19.797</v>
      </c>
      <c r="J992" s="1">
        <v>18.423</v>
      </c>
      <c r="K992" s="1">
        <v>24.9</v>
      </c>
      <c r="L992" s="1">
        <v>0.592</v>
      </c>
      <c r="M992" s="1">
        <v>0.068</v>
      </c>
      <c r="N992" s="1">
        <v>740.64</v>
      </c>
      <c r="O992" s="1">
        <v>3.752</v>
      </c>
      <c r="P992" s="1">
        <v>735.523</v>
      </c>
      <c r="Q992" s="1">
        <v>15049.662</v>
      </c>
      <c r="R992" s="1">
        <v>20340.543</v>
      </c>
      <c r="S992" s="1">
        <v>2392.492</v>
      </c>
      <c r="T992" s="1">
        <v>3233.6</v>
      </c>
      <c r="U992" s="1">
        <v>8.286</v>
      </c>
      <c r="V992" s="1">
        <v>1481.898</v>
      </c>
      <c r="W992" s="1">
        <v>14329.537</v>
      </c>
      <c r="X992" s="1">
        <v>19367.25</v>
      </c>
      <c r="Y992" s="1">
        <v>76.859</v>
      </c>
      <c r="Z992" s="1">
        <v>70.336</v>
      </c>
      <c r="AA992" s="1">
        <v>4193.65</v>
      </c>
      <c r="AB992" s="1">
        <v>3102.819</v>
      </c>
      <c r="AC992" s="1">
        <v>4207.16</v>
      </c>
      <c r="AD992" s="1">
        <v>15.285</v>
      </c>
      <c r="AE992" s="1">
        <v>6.984</v>
      </c>
      <c r="AF992" s="1">
        <v>1896.711</v>
      </c>
      <c r="AG992" s="1">
        <v>21497.809</v>
      </c>
      <c r="AH992" s="1">
        <v>2.26</v>
      </c>
      <c r="AI992" s="1">
        <v>6.203</v>
      </c>
      <c r="AJ992" s="1">
        <v>1556.216</v>
      </c>
      <c r="AK992" s="1">
        <v>2475.685</v>
      </c>
      <c r="AL992" s="1">
        <v>3346.04</v>
      </c>
      <c r="AM992" s="1">
        <v>19713.328</v>
      </c>
      <c r="AN992" s="1">
        <v>26643.773</v>
      </c>
      <c r="AO992" s="1">
        <v>79.532</v>
      </c>
      <c r="AP992" s="1">
        <v>92.132</v>
      </c>
      <c r="AQ992" s="1">
        <v>20.671</v>
      </c>
      <c r="AR992" s="1">
        <v>186.5</v>
      </c>
      <c r="AS992" s="1">
        <v>1088.741</v>
      </c>
      <c r="AT992" s="1">
        <v>57.511</v>
      </c>
      <c r="AU992" s="1">
        <v>77.73</v>
      </c>
      <c r="AV992" s="1">
        <v>805.543</v>
      </c>
      <c r="AW992" s="1">
        <v>12.34</v>
      </c>
      <c r="AX992" s="1">
        <v>106.048</v>
      </c>
      <c r="AY992" s="1">
        <v>714.318</v>
      </c>
      <c r="AZ992" s="1">
        <v>965.445</v>
      </c>
      <c r="BA992" s="1">
        <v>1.848</v>
      </c>
      <c r="BB992" s="1">
        <v>3.765</v>
      </c>
      <c r="BC992" s="1">
        <v>3115.99</v>
      </c>
      <c r="BD992" s="1">
        <v>15.551</v>
      </c>
      <c r="BE992" s="1">
        <v>236.697</v>
      </c>
      <c r="BF992" s="1">
        <v>1852.56</v>
      </c>
      <c r="BG992" s="1">
        <v>526.339</v>
      </c>
      <c r="BH992" s="1">
        <v>711.38</v>
      </c>
      <c r="BI992" s="1">
        <v>1370.681</v>
      </c>
      <c r="BJ992" s="1">
        <v>16.909</v>
      </c>
      <c r="BK992" s="1">
        <v>6.406</v>
      </c>
      <c r="BL992" s="1">
        <v>16.781</v>
      </c>
      <c r="BM992" s="1">
        <v>317.272</v>
      </c>
      <c r="BN992" s="1">
        <v>2275.281</v>
      </c>
      <c r="BO992" s="1">
        <v>637.13</v>
      </c>
      <c r="BP992" s="1">
        <v>861.12</v>
      </c>
      <c r="BQ992" s="1">
        <v>1683.446</v>
      </c>
      <c r="BR992" s="1">
        <v>20.468</v>
      </c>
      <c r="BS992" s="1">
        <v>7.868</v>
      </c>
      <c r="BT992" s="1">
        <v>-13.51</v>
      </c>
      <c r="BU992" s="1">
        <v>-0.322</v>
      </c>
      <c r="BV992" s="1">
        <v>6.698</v>
      </c>
      <c r="BW992" s="1">
        <v>10.782</v>
      </c>
      <c r="BX992" s="1">
        <v>194.641</v>
      </c>
      <c r="BY992" s="1">
        <v>55.299</v>
      </c>
      <c r="BZ992" s="1">
        <v>74.74</v>
      </c>
      <c r="CA992" s="1">
        <v>144.012</v>
      </c>
      <c r="CB992" s="1">
        <v>1.776</v>
      </c>
      <c r="CC992" s="1">
        <v>0.673</v>
      </c>
      <c r="CD992" s="1">
        <v>13.846</v>
      </c>
      <c r="CE992" s="1">
        <v>634.192</v>
      </c>
      <c r="CF992" s="1">
        <v>5214.49</v>
      </c>
      <c r="CG992" s="1">
        <v>25.681</v>
      </c>
      <c r="CH992" s="1">
        <v>34.71</v>
      </c>
      <c r="CI992" s="1">
        <v>3858.123</v>
      </c>
      <c r="CJ992" s="1">
        <v>7.137</v>
      </c>
      <c r="CK992" s="1">
        <v>157.284</v>
      </c>
      <c r="CL992" s="1">
        <v>1746.908</v>
      </c>
      <c r="CM992" s="1">
        <v>2361.053</v>
      </c>
      <c r="CN992" s="1">
        <v>0.825</v>
      </c>
      <c r="CO992" s="1">
        <v>18.031</v>
      </c>
      <c r="CP992" s="1">
        <v>77.813</v>
      </c>
      <c r="CQ992" s="1">
        <v>24.9</v>
      </c>
      <c r="CS992" s="1">
        <v>19.372</v>
      </c>
      <c r="CT992" s="1">
        <v>12.628</v>
      </c>
      <c r="CU992" s="1">
        <v>18.423</v>
      </c>
      <c r="CW992" s="1">
        <v>57.573</v>
      </c>
      <c r="CX992" s="1">
        <v>0.592</v>
      </c>
      <c r="CZ992" s="1">
        <v>0.269</v>
      </c>
      <c r="DA992" s="1">
        <v>3112.814</v>
      </c>
      <c r="DB992" s="1">
        <v>29055.609</v>
      </c>
      <c r="DC992" s="1">
        <v>17.813</v>
      </c>
      <c r="DD992" s="1">
        <v>306.49</v>
      </c>
      <c r="DE992" s="1">
        <v>2080.64</v>
      </c>
      <c r="DF992" s="1">
        <v>581.831</v>
      </c>
      <c r="DG992" s="1">
        <v>786.38</v>
      </c>
      <c r="DH992" s="1">
        <v>1539.434</v>
      </c>
      <c r="DI992" s="1">
        <v>18.691</v>
      </c>
      <c r="DJ992" s="1">
        <v>7.195</v>
      </c>
      <c r="DK992" s="1">
        <v>151.254</v>
      </c>
      <c r="DL992" s="1">
        <v>1.093</v>
      </c>
      <c r="DM992" s="1">
        <v>1.826</v>
      </c>
      <c r="DN992" s="1">
        <v>0.518</v>
      </c>
      <c r="DO992" s="1">
        <v>0.7</v>
      </c>
      <c r="DP992" s="1">
        <v>1.351</v>
      </c>
      <c r="DQ992" s="1">
        <v>0.017</v>
      </c>
      <c r="DR992" s="1">
        <v>0.006</v>
      </c>
      <c r="DS992" s="1">
        <v>78.887</v>
      </c>
      <c r="DT992" s="1">
        <v>56.165</v>
      </c>
      <c r="DU992" s="1">
        <v>128.645</v>
      </c>
      <c r="DV992" s="1">
        <v>36.55</v>
      </c>
      <c r="DW992" s="1">
        <v>49.4</v>
      </c>
      <c r="DX992" s="1">
        <v>95.182</v>
      </c>
      <c r="DY992" s="1">
        <v>1.174</v>
      </c>
      <c r="DZ992" s="1">
        <v>0.445</v>
      </c>
    </row>
    <row r="993">
      <c r="A993" s="1" t="s">
        <v>210</v>
      </c>
      <c r="B993" s="1">
        <v>2011.0</v>
      </c>
      <c r="C993" s="1" t="s">
        <v>211</v>
      </c>
      <c r="D993" s="1">
        <v>1.360250601E9</v>
      </c>
      <c r="E993" s="1">
        <v>1.3691527364608E13</v>
      </c>
      <c r="F993" s="1">
        <v>10.629</v>
      </c>
      <c r="G993" s="1">
        <v>2.104</v>
      </c>
      <c r="H993" s="1">
        <v>16.101</v>
      </c>
      <c r="I993" s="1">
        <v>21.901</v>
      </c>
      <c r="J993" s="1">
        <v>20.312</v>
      </c>
      <c r="K993" s="1">
        <v>27.63</v>
      </c>
      <c r="L993" s="1">
        <v>0.586</v>
      </c>
      <c r="M993" s="1">
        <v>0.07</v>
      </c>
      <c r="N993" s="1">
        <v>752.231</v>
      </c>
      <c r="O993" s="1">
        <v>8.864</v>
      </c>
      <c r="P993" s="1">
        <v>1803.061</v>
      </c>
      <c r="Q993" s="1">
        <v>16279.062</v>
      </c>
      <c r="R993" s="1">
        <v>22143.604</v>
      </c>
      <c r="S993" s="1">
        <v>2713.375</v>
      </c>
      <c r="T993" s="1">
        <v>3690.87</v>
      </c>
      <c r="U993" s="1">
        <v>11.193</v>
      </c>
      <c r="V993" s="1">
        <v>2167.818</v>
      </c>
      <c r="W993" s="1">
        <v>15831.691</v>
      </c>
      <c r="X993" s="1">
        <v>21535.068</v>
      </c>
      <c r="Y993" s="1">
        <v>78.312</v>
      </c>
      <c r="Z993" s="1">
        <v>70.97</v>
      </c>
      <c r="AA993" s="1">
        <v>4700.28</v>
      </c>
      <c r="AB993" s="1">
        <v>3455.451</v>
      </c>
      <c r="AC993" s="1">
        <v>4713.02</v>
      </c>
      <c r="AD993" s="1">
        <v>15.822</v>
      </c>
      <c r="AE993" s="1">
        <v>7.85</v>
      </c>
      <c r="AF993" s="1">
        <v>2280.928</v>
      </c>
      <c r="AG993" s="1">
        <v>23037.326</v>
      </c>
      <c r="AH993" s="1">
        <v>2.289</v>
      </c>
      <c r="AI993" s="1">
        <v>8.415</v>
      </c>
      <c r="AJ993" s="1">
        <v>2242.192</v>
      </c>
      <c r="AK993" s="1">
        <v>2818.187</v>
      </c>
      <c r="AL993" s="1">
        <v>3833.44</v>
      </c>
      <c r="AM993" s="1">
        <v>21235.768</v>
      </c>
      <c r="AN993" s="1">
        <v>28885.965</v>
      </c>
      <c r="AO993" s="1">
        <v>81.337</v>
      </c>
      <c r="AP993" s="1">
        <v>92.579</v>
      </c>
      <c r="AQ993" s="1">
        <v>24.146</v>
      </c>
      <c r="AR993" s="1">
        <v>262.888</v>
      </c>
      <c r="AS993" s="1">
        <v>1351.629</v>
      </c>
      <c r="AT993" s="1">
        <v>79.963</v>
      </c>
      <c r="AU993" s="1">
        <v>108.77</v>
      </c>
      <c r="AV993" s="1">
        <v>993.661</v>
      </c>
      <c r="AW993" s="1">
        <v>9.965</v>
      </c>
      <c r="AX993" s="1">
        <v>96.211</v>
      </c>
      <c r="AY993" s="1">
        <v>780.486</v>
      </c>
      <c r="AZ993" s="1">
        <v>1061.656</v>
      </c>
      <c r="BA993" s="1">
        <v>2.308</v>
      </c>
      <c r="BB993" s="1">
        <v>4.332</v>
      </c>
      <c r="BC993" s="1">
        <v>3545.28</v>
      </c>
      <c r="BD993" s="1">
        <v>-3.281</v>
      </c>
      <c r="BE993" s="1">
        <v>-70.06</v>
      </c>
      <c r="BF993" s="1">
        <v>1782.5</v>
      </c>
      <c r="BG993" s="1">
        <v>505.819</v>
      </c>
      <c r="BH993" s="1">
        <v>688.04</v>
      </c>
      <c r="BI993" s="1">
        <v>1310.42</v>
      </c>
      <c r="BJ993" s="1">
        <v>14.599</v>
      </c>
      <c r="BK993" s="1">
        <v>5.713</v>
      </c>
      <c r="BL993" s="1">
        <v>2.335</v>
      </c>
      <c r="BM993" s="1">
        <v>40.107</v>
      </c>
      <c r="BN993" s="1">
        <v>2315.388</v>
      </c>
      <c r="BO993" s="1">
        <v>646.631</v>
      </c>
      <c r="BP993" s="1">
        <v>879.58</v>
      </c>
      <c r="BQ993" s="1">
        <v>1702.177</v>
      </c>
      <c r="BR993" s="1">
        <v>18.663</v>
      </c>
      <c r="BS993" s="1">
        <v>7.421</v>
      </c>
      <c r="BT993" s="1">
        <v>-12.74</v>
      </c>
      <c r="BU993" s="1">
        <v>-0.271</v>
      </c>
      <c r="BV993" s="1">
        <v>16.668</v>
      </c>
      <c r="BW993" s="1">
        <v>31.266</v>
      </c>
      <c r="BX993" s="1">
        <v>225.907</v>
      </c>
      <c r="BY993" s="1">
        <v>64.106</v>
      </c>
      <c r="BZ993" s="1">
        <v>87.2</v>
      </c>
      <c r="CA993" s="1">
        <v>166.077</v>
      </c>
      <c r="CB993" s="1">
        <v>1.85</v>
      </c>
      <c r="CC993" s="1">
        <v>0.724</v>
      </c>
      <c r="CD993" s="1">
        <v>3.38</v>
      </c>
      <c r="CE993" s="1">
        <v>176.243</v>
      </c>
      <c r="CF993" s="1">
        <v>5390.733</v>
      </c>
      <c r="CG993" s="1">
        <v>24.848</v>
      </c>
      <c r="CH993" s="1">
        <v>33.8</v>
      </c>
      <c r="CI993" s="1">
        <v>3963.044</v>
      </c>
      <c r="CJ993" s="1">
        <v>-0.068</v>
      </c>
      <c r="CK993" s="1">
        <v>-1.611</v>
      </c>
      <c r="CL993" s="1">
        <v>1734.564</v>
      </c>
      <c r="CM993" s="1">
        <v>2359.442</v>
      </c>
      <c r="CN993" s="1">
        <v>0.717</v>
      </c>
      <c r="CO993" s="1">
        <v>17.277</v>
      </c>
      <c r="CP993" s="1">
        <v>86.35</v>
      </c>
      <c r="CQ993" s="1">
        <v>27.632</v>
      </c>
      <c r="CS993" s="1">
        <v>10.971</v>
      </c>
      <c r="CT993" s="1">
        <v>8.537</v>
      </c>
      <c r="CU993" s="1">
        <v>20.314</v>
      </c>
      <c r="CW993" s="1">
        <v>63.481</v>
      </c>
      <c r="CX993" s="1">
        <v>0.586</v>
      </c>
      <c r="CZ993" s="1">
        <v>0.277</v>
      </c>
      <c r="DA993" s="1">
        <v>3464.817</v>
      </c>
      <c r="DB993" s="1">
        <v>31336.537</v>
      </c>
      <c r="DC993" s="1">
        <v>1.006</v>
      </c>
      <c r="DD993" s="1">
        <v>8.841</v>
      </c>
      <c r="DE993" s="1">
        <v>2089.481</v>
      </c>
      <c r="DF993" s="1">
        <v>582.525</v>
      </c>
      <c r="DG993" s="1">
        <v>792.38</v>
      </c>
      <c r="DH993" s="1">
        <v>1536.1</v>
      </c>
      <c r="DI993" s="1">
        <v>16.813</v>
      </c>
      <c r="DJ993" s="1">
        <v>6.697</v>
      </c>
      <c r="DK993" s="1">
        <v>272.325</v>
      </c>
      <c r="DL993" s="1">
        <v>4.936</v>
      </c>
      <c r="DM993" s="1">
        <v>6.762</v>
      </c>
      <c r="DN993" s="1">
        <v>1.919</v>
      </c>
      <c r="DO993" s="1">
        <v>2.61</v>
      </c>
      <c r="DP993" s="1">
        <v>4.971</v>
      </c>
      <c r="DQ993" s="1">
        <v>0.055</v>
      </c>
      <c r="DR993" s="1">
        <v>0.022</v>
      </c>
      <c r="DS993" s="1">
        <v>50.001</v>
      </c>
      <c r="DT993" s="1">
        <v>63.324</v>
      </c>
      <c r="DU993" s="1">
        <v>191.969</v>
      </c>
      <c r="DV993" s="1">
        <v>54.475</v>
      </c>
      <c r="DW993" s="1">
        <v>74.1</v>
      </c>
      <c r="DX993" s="1">
        <v>141.128</v>
      </c>
      <c r="DY993" s="1">
        <v>1.572</v>
      </c>
      <c r="DZ993" s="1">
        <v>0.615</v>
      </c>
    </row>
    <row r="994">
      <c r="A994" s="1" t="s">
        <v>210</v>
      </c>
      <c r="B994" s="1">
        <v>2012.0</v>
      </c>
      <c r="C994" s="1" t="s">
        <v>211</v>
      </c>
      <c r="D994" s="1">
        <v>1.369520822E9</v>
      </c>
      <c r="E994" s="1">
        <v>1.4773157625856E13</v>
      </c>
      <c r="F994" s="1">
        <v>17.792</v>
      </c>
      <c r="G994" s="1">
        <v>3.897</v>
      </c>
      <c r="H994" s="1">
        <v>18.837</v>
      </c>
      <c r="I994" s="1">
        <v>25.797</v>
      </c>
      <c r="J994" s="1">
        <v>22.0</v>
      </c>
      <c r="K994" s="1">
        <v>30.13</v>
      </c>
      <c r="L994" s="1">
        <v>0.604</v>
      </c>
      <c r="M994" s="1">
        <v>0.079</v>
      </c>
      <c r="N994" s="1">
        <v>720.151</v>
      </c>
      <c r="O994" s="1">
        <v>1.259</v>
      </c>
      <c r="P994" s="1">
        <v>278.754</v>
      </c>
      <c r="Q994" s="1">
        <v>16372.411</v>
      </c>
      <c r="R994" s="1">
        <v>22422.357</v>
      </c>
      <c r="S994" s="1">
        <v>2736.862</v>
      </c>
      <c r="T994" s="1">
        <v>3748.19</v>
      </c>
      <c r="U994" s="1">
        <v>1.181</v>
      </c>
      <c r="V994" s="1">
        <v>254.234</v>
      </c>
      <c r="W994" s="1">
        <v>15910.165</v>
      </c>
      <c r="X994" s="1">
        <v>21789.303</v>
      </c>
      <c r="Y994" s="1">
        <v>75.151</v>
      </c>
      <c r="Z994" s="1">
        <v>69.083</v>
      </c>
      <c r="AA994" s="1">
        <v>4976.76</v>
      </c>
      <c r="AB994" s="1">
        <v>3633.942</v>
      </c>
      <c r="AC994" s="1">
        <v>4987.54</v>
      </c>
      <c r="AD994" s="1">
        <v>16.241</v>
      </c>
      <c r="AE994" s="1">
        <v>4.109</v>
      </c>
      <c r="AF994" s="1">
        <v>1287.643</v>
      </c>
      <c r="AG994" s="1">
        <v>23821.602</v>
      </c>
      <c r="AH994" s="1">
        <v>2.208</v>
      </c>
      <c r="AI994" s="1">
        <v>2.421</v>
      </c>
      <c r="AJ994" s="1">
        <v>699.467</v>
      </c>
      <c r="AK994" s="1">
        <v>2840.161</v>
      </c>
      <c r="AL994" s="1">
        <v>3889.66</v>
      </c>
      <c r="AM994" s="1">
        <v>21602.762</v>
      </c>
      <c r="AN994" s="1">
        <v>29585.432</v>
      </c>
      <c r="AO994" s="1">
        <v>77.988</v>
      </c>
      <c r="AP994" s="1">
        <v>91.152</v>
      </c>
      <c r="AQ994" s="1">
        <v>11.626</v>
      </c>
      <c r="AR994" s="1">
        <v>157.147</v>
      </c>
      <c r="AS994" s="1">
        <v>1508.776</v>
      </c>
      <c r="AT994" s="1">
        <v>80.503</v>
      </c>
      <c r="AU994" s="1">
        <v>110.25</v>
      </c>
      <c r="AV994" s="1">
        <v>1101.682</v>
      </c>
      <c r="AW994" s="1">
        <v>5.004</v>
      </c>
      <c r="AX994" s="1">
        <v>53.125</v>
      </c>
      <c r="AY994" s="1">
        <v>813.993</v>
      </c>
      <c r="AZ994" s="1">
        <v>1114.781</v>
      </c>
      <c r="BA994" s="1">
        <v>2.211</v>
      </c>
      <c r="BB994" s="1">
        <v>4.648</v>
      </c>
      <c r="BC994" s="1">
        <v>3591.78</v>
      </c>
      <c r="BD994" s="1">
        <v>25.398</v>
      </c>
      <c r="BE994" s="1">
        <v>441.196</v>
      </c>
      <c r="BF994" s="1">
        <v>2223.696</v>
      </c>
      <c r="BG994" s="1">
        <v>629.994</v>
      </c>
      <c r="BH994" s="1">
        <v>862.79</v>
      </c>
      <c r="BI994" s="1">
        <v>1623.704</v>
      </c>
      <c r="BJ994" s="1">
        <v>17.299</v>
      </c>
      <c r="BK994" s="1">
        <v>6.851</v>
      </c>
      <c r="BL994" s="1">
        <v>24.648</v>
      </c>
      <c r="BM994" s="1">
        <v>556.526</v>
      </c>
      <c r="BN994" s="1">
        <v>2871.914</v>
      </c>
      <c r="BO994" s="1">
        <v>801.653</v>
      </c>
      <c r="BP994" s="1">
        <v>1097.88</v>
      </c>
      <c r="BQ994" s="1">
        <v>2097.021</v>
      </c>
      <c r="BR994" s="1">
        <v>22.012</v>
      </c>
      <c r="BS994" s="1">
        <v>8.848</v>
      </c>
      <c r="BT994" s="1">
        <v>-10.78</v>
      </c>
      <c r="BU994" s="1">
        <v>-0.217</v>
      </c>
      <c r="BV994" s="1">
        <v>12.75</v>
      </c>
      <c r="BW994" s="1">
        <v>27.491</v>
      </c>
      <c r="BX994" s="1">
        <v>253.398</v>
      </c>
      <c r="BY994" s="1">
        <v>71.792</v>
      </c>
      <c r="BZ994" s="1">
        <v>98.32</v>
      </c>
      <c r="CA994" s="1">
        <v>185.027</v>
      </c>
      <c r="CB994" s="1">
        <v>1.971</v>
      </c>
      <c r="CC994" s="1">
        <v>0.781</v>
      </c>
      <c r="CD994" s="1">
        <v>4.889</v>
      </c>
      <c r="CE994" s="1">
        <v>263.566</v>
      </c>
      <c r="CF994" s="1">
        <v>5654.299</v>
      </c>
      <c r="CG994" s="1">
        <v>22.796</v>
      </c>
      <c r="CH994" s="1">
        <v>31.22</v>
      </c>
      <c r="CI994" s="1">
        <v>4128.67</v>
      </c>
      <c r="CJ994" s="1">
        <v>2.269</v>
      </c>
      <c r="CK994" s="1">
        <v>53.527</v>
      </c>
      <c r="CL994" s="1">
        <v>1761.907</v>
      </c>
      <c r="CM994" s="1">
        <v>2412.969</v>
      </c>
      <c r="CN994" s="1">
        <v>0.626</v>
      </c>
      <c r="CO994" s="1">
        <v>17.421</v>
      </c>
      <c r="CP994" s="1">
        <v>94.166</v>
      </c>
      <c r="CQ994" s="1">
        <v>30.133</v>
      </c>
      <c r="CS994" s="1">
        <v>9.051</v>
      </c>
      <c r="CT994" s="1">
        <v>7.816</v>
      </c>
      <c r="CU994" s="1">
        <v>22.003</v>
      </c>
      <c r="CW994" s="1">
        <v>68.758</v>
      </c>
      <c r="CX994" s="1">
        <v>0.604</v>
      </c>
      <c r="CZ994" s="1">
        <v>0.29</v>
      </c>
      <c r="DA994" s="1">
        <v>3641.814</v>
      </c>
      <c r="DB994" s="1">
        <v>32624.18</v>
      </c>
      <c r="DC994" s="1">
        <v>25.922</v>
      </c>
      <c r="DD994" s="1">
        <v>529.035</v>
      </c>
      <c r="DE994" s="1">
        <v>2618.516</v>
      </c>
      <c r="DF994" s="1">
        <v>729.861</v>
      </c>
      <c r="DG994" s="1">
        <v>999.56</v>
      </c>
      <c r="DH994" s="1">
        <v>1911.994</v>
      </c>
      <c r="DI994" s="1">
        <v>20.041</v>
      </c>
      <c r="DJ994" s="1">
        <v>8.068</v>
      </c>
      <c r="DK994" s="1">
        <v>37.721</v>
      </c>
      <c r="DL994" s="1">
        <v>2.503</v>
      </c>
      <c r="DM994" s="1">
        <v>9.264</v>
      </c>
      <c r="DN994" s="1">
        <v>2.621</v>
      </c>
      <c r="DO994" s="1">
        <v>3.59</v>
      </c>
      <c r="DP994" s="1">
        <v>6.765</v>
      </c>
      <c r="DQ994" s="1">
        <v>0.072</v>
      </c>
      <c r="DR994" s="1">
        <v>0.029</v>
      </c>
      <c r="DS994" s="1">
        <v>39.069</v>
      </c>
      <c r="DT994" s="1">
        <v>73.624</v>
      </c>
      <c r="DU994" s="1">
        <v>265.593</v>
      </c>
      <c r="DV994" s="1">
        <v>75.245</v>
      </c>
      <c r="DW994" s="1">
        <v>103.05</v>
      </c>
      <c r="DX994" s="1">
        <v>193.931</v>
      </c>
      <c r="DY994" s="1">
        <v>2.066</v>
      </c>
      <c r="DZ994" s="1">
        <v>0.818</v>
      </c>
    </row>
    <row r="995">
      <c r="A995" s="1" t="s">
        <v>210</v>
      </c>
      <c r="B995" s="1">
        <v>2013.0</v>
      </c>
      <c r="C995" s="1" t="s">
        <v>211</v>
      </c>
      <c r="D995" s="1">
        <v>1.379007984E9</v>
      </c>
      <c r="E995" s="1">
        <v>1.5925464006656E13</v>
      </c>
      <c r="F995" s="1">
        <v>37.161</v>
      </c>
      <c r="G995" s="1">
        <v>9.586</v>
      </c>
      <c r="H995" s="1">
        <v>25.659</v>
      </c>
      <c r="I995" s="1">
        <v>35.384</v>
      </c>
      <c r="J995" s="1">
        <v>26.925</v>
      </c>
      <c r="K995" s="1">
        <v>37.13</v>
      </c>
      <c r="L995" s="1">
        <v>0.684</v>
      </c>
      <c r="M995" s="1">
        <v>0.105</v>
      </c>
      <c r="N995" s="1">
        <v>717.389</v>
      </c>
      <c r="O995" s="1">
        <v>2.14</v>
      </c>
      <c r="P995" s="1">
        <v>479.773</v>
      </c>
      <c r="Q995" s="1">
        <v>16607.686</v>
      </c>
      <c r="R995" s="1">
        <v>22902.131</v>
      </c>
      <c r="S995" s="1">
        <v>2956.741</v>
      </c>
      <c r="T995" s="1">
        <v>4077.37</v>
      </c>
      <c r="U995" s="1">
        <v>1.124</v>
      </c>
      <c r="V995" s="1">
        <v>244.834</v>
      </c>
      <c r="W995" s="1">
        <v>15978.252</v>
      </c>
      <c r="X995" s="1">
        <v>22034.137</v>
      </c>
      <c r="Y995" s="1">
        <v>75.067</v>
      </c>
      <c r="Z995" s="1">
        <v>68.027</v>
      </c>
      <c r="AA995" s="1">
        <v>5420.4</v>
      </c>
      <c r="AB995" s="1">
        <v>3930.652</v>
      </c>
      <c r="AC995" s="1">
        <v>5431.63</v>
      </c>
      <c r="AD995" s="1">
        <v>17.097</v>
      </c>
      <c r="AE995" s="1">
        <v>3.765</v>
      </c>
      <c r="AF995" s="1">
        <v>1228.387</v>
      </c>
      <c r="AG995" s="1">
        <v>24548.492</v>
      </c>
      <c r="AH995" s="1">
        <v>2.126</v>
      </c>
      <c r="AI995" s="1">
        <v>3.187</v>
      </c>
      <c r="AJ995" s="1">
        <v>942.953</v>
      </c>
      <c r="AK995" s="1">
        <v>3065.073</v>
      </c>
      <c r="AL995" s="1">
        <v>4226.76</v>
      </c>
      <c r="AM995" s="1">
        <v>22137.934</v>
      </c>
      <c r="AN995" s="1">
        <v>30528.387</v>
      </c>
      <c r="AO995" s="1">
        <v>77.818</v>
      </c>
      <c r="AP995" s="1">
        <v>90.679</v>
      </c>
      <c r="AQ995" s="1">
        <v>13.919</v>
      </c>
      <c r="AR995" s="1">
        <v>210.01</v>
      </c>
      <c r="AS995" s="1">
        <v>1718.785</v>
      </c>
      <c r="AT995" s="1">
        <v>84.401</v>
      </c>
      <c r="AU995" s="1">
        <v>116.39</v>
      </c>
      <c r="AV995" s="1">
        <v>1246.393</v>
      </c>
      <c r="AW995" s="1">
        <v>9.269</v>
      </c>
      <c r="AX995" s="1">
        <v>103.326</v>
      </c>
      <c r="AY995" s="1">
        <v>883.321</v>
      </c>
      <c r="AZ995" s="1">
        <v>1218.107</v>
      </c>
      <c r="BA995" s="1">
        <v>2.143</v>
      </c>
      <c r="BB995" s="1">
        <v>5.105</v>
      </c>
      <c r="BC995" s="1">
        <v>3896.59</v>
      </c>
      <c r="BD995" s="1">
        <v>5.426</v>
      </c>
      <c r="BE995" s="1">
        <v>102.678</v>
      </c>
      <c r="BF995" s="1">
        <v>2326.374</v>
      </c>
      <c r="BG995" s="1">
        <v>659.612</v>
      </c>
      <c r="BH995" s="1">
        <v>909.61</v>
      </c>
      <c r="BI995" s="1">
        <v>1686.991</v>
      </c>
      <c r="BJ995" s="1">
        <v>16.747</v>
      </c>
      <c r="BK995" s="1">
        <v>6.91</v>
      </c>
      <c r="BL995" s="1">
        <v>10.375</v>
      </c>
      <c r="BM995" s="1">
        <v>266.086</v>
      </c>
      <c r="BN995" s="1">
        <v>3138.0</v>
      </c>
      <c r="BO995" s="1">
        <v>873.722</v>
      </c>
      <c r="BP995" s="1">
        <v>1204.87</v>
      </c>
      <c r="BQ995" s="1">
        <v>2275.549</v>
      </c>
      <c r="BR995" s="1">
        <v>22.182</v>
      </c>
      <c r="BS995" s="1">
        <v>9.321</v>
      </c>
      <c r="BT995" s="1">
        <v>-11.23</v>
      </c>
      <c r="BU995" s="1">
        <v>-0.207</v>
      </c>
      <c r="BV995" s="1">
        <v>13.408</v>
      </c>
      <c r="BW995" s="1">
        <v>31.77</v>
      </c>
      <c r="BX995" s="1">
        <v>285.168</v>
      </c>
      <c r="BY995" s="1">
        <v>80.855</v>
      </c>
      <c r="BZ995" s="1">
        <v>111.5</v>
      </c>
      <c r="CA995" s="1">
        <v>206.792</v>
      </c>
      <c r="CB995" s="1">
        <v>2.053</v>
      </c>
      <c r="CC995" s="1">
        <v>0.847</v>
      </c>
      <c r="CD995" s="1">
        <v>4.477</v>
      </c>
      <c r="CE995" s="1">
        <v>253.17</v>
      </c>
      <c r="CF995" s="1">
        <v>5907.47</v>
      </c>
      <c r="CG995" s="1">
        <v>23.93</v>
      </c>
      <c r="CH995" s="1">
        <v>33.0</v>
      </c>
      <c r="CI995" s="1">
        <v>4283.854</v>
      </c>
      <c r="CJ995" s="1">
        <v>1.196</v>
      </c>
      <c r="CK995" s="1">
        <v>28.857</v>
      </c>
      <c r="CL995" s="1">
        <v>1770.712</v>
      </c>
      <c r="CM995" s="1">
        <v>2441.826</v>
      </c>
      <c r="CN995" s="1">
        <v>0.608</v>
      </c>
      <c r="CO995" s="1">
        <v>17.547</v>
      </c>
      <c r="CP995" s="1">
        <v>116.041</v>
      </c>
      <c r="CQ995" s="1">
        <v>37.133</v>
      </c>
      <c r="CS995" s="1">
        <v>23.23</v>
      </c>
      <c r="CT995" s="1">
        <v>21.875</v>
      </c>
      <c r="CU995" s="1">
        <v>26.927</v>
      </c>
      <c r="CW995" s="1">
        <v>84.148</v>
      </c>
      <c r="CX995" s="1">
        <v>0.684</v>
      </c>
      <c r="CZ995" s="1">
        <v>0.345</v>
      </c>
      <c r="DA995" s="1">
        <v>3938.795</v>
      </c>
      <c r="DB995" s="1">
        <v>33852.566</v>
      </c>
      <c r="DC995" s="1">
        <v>10.084</v>
      </c>
      <c r="DD995" s="1">
        <v>234.316</v>
      </c>
      <c r="DE995" s="1">
        <v>2852.832</v>
      </c>
      <c r="DF995" s="1">
        <v>792.867</v>
      </c>
      <c r="DG995" s="1">
        <v>1093.37</v>
      </c>
      <c r="DH995" s="1">
        <v>2068.757</v>
      </c>
      <c r="DI995" s="1">
        <v>20.13</v>
      </c>
      <c r="DJ995" s="1">
        <v>8.474</v>
      </c>
      <c r="DK995" s="1">
        <v>132.963</v>
      </c>
      <c r="DL995" s="1">
        <v>12.152</v>
      </c>
      <c r="DM995" s="1">
        <v>21.417</v>
      </c>
      <c r="DN995" s="1">
        <v>6.07</v>
      </c>
      <c r="DO995" s="1">
        <v>8.37</v>
      </c>
      <c r="DP995" s="1">
        <v>15.53</v>
      </c>
      <c r="DQ995" s="1">
        <v>0.154</v>
      </c>
      <c r="DR995" s="1">
        <v>0.064</v>
      </c>
      <c r="DS995" s="1">
        <v>34.172</v>
      </c>
      <c r="DT995" s="1">
        <v>88.024</v>
      </c>
      <c r="DU995" s="1">
        <v>353.617</v>
      </c>
      <c r="DV995" s="1">
        <v>100.26</v>
      </c>
      <c r="DW995" s="1">
        <v>138.26</v>
      </c>
      <c r="DX995" s="1">
        <v>256.428</v>
      </c>
      <c r="DY995" s="1">
        <v>2.545</v>
      </c>
      <c r="DZ995" s="1">
        <v>1.05</v>
      </c>
    </row>
    <row r="996">
      <c r="A996" s="1" t="s">
        <v>210</v>
      </c>
      <c r="B996" s="1">
        <v>2014.0</v>
      </c>
      <c r="C996" s="1" t="s">
        <v>211</v>
      </c>
      <c r="D996" s="1">
        <v>1.38795192E9</v>
      </c>
      <c r="E996" s="1">
        <v>1.7103948087296E13</v>
      </c>
      <c r="F996" s="1">
        <v>4.44</v>
      </c>
      <c r="G996" s="1">
        <v>1.571</v>
      </c>
      <c r="H996" s="1">
        <v>26.625</v>
      </c>
      <c r="I996" s="1">
        <v>36.955</v>
      </c>
      <c r="J996" s="1">
        <v>33.337</v>
      </c>
      <c r="K996" s="1">
        <v>46.27</v>
      </c>
      <c r="L996" s="1">
        <v>0.799</v>
      </c>
      <c r="M996" s="1">
        <v>0.107</v>
      </c>
      <c r="N996" s="1">
        <v>693.728</v>
      </c>
      <c r="O996" s="1">
        <v>-0.425</v>
      </c>
      <c r="P996" s="1">
        <v>-97.428</v>
      </c>
      <c r="Q996" s="1">
        <v>16430.471</v>
      </c>
      <c r="R996" s="1">
        <v>22804.703</v>
      </c>
      <c r="S996" s="1">
        <v>3028.246</v>
      </c>
      <c r="T996" s="1">
        <v>4203.06</v>
      </c>
      <c r="U996" s="1">
        <v>-1.604</v>
      </c>
      <c r="V996" s="1">
        <v>-353.375</v>
      </c>
      <c r="W996" s="1">
        <v>15620.687</v>
      </c>
      <c r="X996" s="1">
        <v>21680.762</v>
      </c>
      <c r="Y996" s="1">
        <v>72.536</v>
      </c>
      <c r="Z996" s="1">
        <v>66.074</v>
      </c>
      <c r="AA996" s="1">
        <v>5783.04</v>
      </c>
      <c r="AB996" s="1">
        <v>4166.6</v>
      </c>
      <c r="AC996" s="1">
        <v>5794.45</v>
      </c>
      <c r="AD996" s="1">
        <v>17.945</v>
      </c>
      <c r="AE996" s="1">
        <v>2.589</v>
      </c>
      <c r="AF996" s="1">
        <v>876.5</v>
      </c>
      <c r="AG996" s="1">
        <v>25021.809</v>
      </c>
      <c r="AH996" s="1">
        <v>2.03</v>
      </c>
      <c r="AI996" s="1">
        <v>0.991</v>
      </c>
      <c r="AJ996" s="1">
        <v>302.465</v>
      </c>
      <c r="AK996" s="1">
        <v>3149.965</v>
      </c>
      <c r="AL996" s="1">
        <v>4372.0</v>
      </c>
      <c r="AM996" s="1">
        <v>22213.199</v>
      </c>
      <c r="AN996" s="1">
        <v>30830.852</v>
      </c>
      <c r="AO996" s="1">
        <v>75.452</v>
      </c>
      <c r="AP996" s="1">
        <v>89.328</v>
      </c>
      <c r="AQ996" s="1">
        <v>9.591</v>
      </c>
      <c r="AR996" s="1">
        <v>164.846</v>
      </c>
      <c r="AS996" s="1">
        <v>1883.631</v>
      </c>
      <c r="AT996" s="1">
        <v>96.026</v>
      </c>
      <c r="AU996" s="1">
        <v>133.28</v>
      </c>
      <c r="AV996" s="1">
        <v>1357.13</v>
      </c>
      <c r="AW996" s="1">
        <v>7.692</v>
      </c>
      <c r="AX996" s="1">
        <v>93.701</v>
      </c>
      <c r="AY996" s="1">
        <v>945.14</v>
      </c>
      <c r="AZ996" s="1">
        <v>1311.809</v>
      </c>
      <c r="BA996" s="1">
        <v>2.3</v>
      </c>
      <c r="BB996" s="1">
        <v>5.458</v>
      </c>
      <c r="BC996" s="1">
        <v>4019.77</v>
      </c>
      <c r="BD996" s="1">
        <v>16.499</v>
      </c>
      <c r="BE996" s="1">
        <v>370.042</v>
      </c>
      <c r="BF996" s="1">
        <v>2696.416</v>
      </c>
      <c r="BG996" s="1">
        <v>763.492</v>
      </c>
      <c r="BH996" s="1">
        <v>1059.69</v>
      </c>
      <c r="BI996" s="1">
        <v>1942.73</v>
      </c>
      <c r="BJ996" s="1">
        <v>18.288</v>
      </c>
      <c r="BK996" s="1">
        <v>7.812</v>
      </c>
      <c r="BL996" s="1">
        <v>17.669</v>
      </c>
      <c r="BM996" s="1">
        <v>545.283</v>
      </c>
      <c r="BN996" s="1">
        <v>3683.283</v>
      </c>
      <c r="BO996" s="1">
        <v>1024.855</v>
      </c>
      <c r="BP996" s="1">
        <v>1422.45</v>
      </c>
      <c r="BQ996" s="1">
        <v>2653.754</v>
      </c>
      <c r="BR996" s="1">
        <v>24.548</v>
      </c>
      <c r="BS996" s="1">
        <v>10.672</v>
      </c>
      <c r="BT996" s="1">
        <v>-11.41</v>
      </c>
      <c r="BU996" s="1">
        <v>-0.197</v>
      </c>
      <c r="BV996" s="1">
        <v>19.477</v>
      </c>
      <c r="BW996" s="1">
        <v>53.808</v>
      </c>
      <c r="BX996" s="1">
        <v>338.976</v>
      </c>
      <c r="BY996" s="1">
        <v>95.983</v>
      </c>
      <c r="BZ996" s="1">
        <v>133.22</v>
      </c>
      <c r="CA996" s="1">
        <v>244.227</v>
      </c>
      <c r="CB996" s="1">
        <v>2.299</v>
      </c>
      <c r="CC996" s="1">
        <v>0.982</v>
      </c>
      <c r="CD996" s="1">
        <v>3.979</v>
      </c>
      <c r="CE996" s="1">
        <v>235.047</v>
      </c>
      <c r="CF996" s="1">
        <v>6142.517</v>
      </c>
      <c r="CG996" s="1">
        <v>25.693</v>
      </c>
      <c r="CH996" s="1">
        <v>35.66</v>
      </c>
      <c r="CI996" s="1">
        <v>4425.598</v>
      </c>
      <c r="CJ996" s="1">
        <v>0.7</v>
      </c>
      <c r="CK996" s="1">
        <v>17.093</v>
      </c>
      <c r="CL996" s="1">
        <v>1771.617</v>
      </c>
      <c r="CM996" s="1">
        <v>2458.919</v>
      </c>
      <c r="CN996" s="1">
        <v>0.615</v>
      </c>
      <c r="CO996" s="1">
        <v>17.797</v>
      </c>
      <c r="CP996" s="1">
        <v>144.588</v>
      </c>
      <c r="CQ996" s="1">
        <v>46.268</v>
      </c>
      <c r="CS996" s="1">
        <v>24.601</v>
      </c>
      <c r="CT996" s="1">
        <v>28.548</v>
      </c>
      <c r="CU996" s="1">
        <v>33.336</v>
      </c>
      <c r="CW996" s="1">
        <v>104.174</v>
      </c>
      <c r="CX996" s="1">
        <v>0.798</v>
      </c>
      <c r="CZ996" s="1">
        <v>0.419</v>
      </c>
      <c r="DA996" s="1">
        <v>4174.82</v>
      </c>
      <c r="DB996" s="1">
        <v>34729.066</v>
      </c>
      <c r="DC996" s="1">
        <v>17.49</v>
      </c>
      <c r="DD996" s="1">
        <v>491.476</v>
      </c>
      <c r="DE996" s="1">
        <v>3344.307</v>
      </c>
      <c r="DF996" s="1">
        <v>928.872</v>
      </c>
      <c r="DG996" s="1">
        <v>1289.23</v>
      </c>
      <c r="DH996" s="1">
        <v>2409.527</v>
      </c>
      <c r="DI996" s="1">
        <v>22.249</v>
      </c>
      <c r="DJ996" s="1">
        <v>9.69</v>
      </c>
      <c r="DK996" s="1">
        <v>180.78</v>
      </c>
      <c r="DL996" s="1">
        <v>38.411</v>
      </c>
      <c r="DM996" s="1">
        <v>59.827</v>
      </c>
      <c r="DN996" s="1">
        <v>16.939</v>
      </c>
      <c r="DO996" s="1">
        <v>23.51</v>
      </c>
      <c r="DP996" s="1">
        <v>43.105</v>
      </c>
      <c r="DQ996" s="1">
        <v>0.406</v>
      </c>
      <c r="DR996" s="1">
        <v>0.173</v>
      </c>
      <c r="DS996" s="1">
        <v>15.549</v>
      </c>
      <c r="DT996" s="1">
        <v>52.904</v>
      </c>
      <c r="DU996" s="1">
        <v>406.521</v>
      </c>
      <c r="DV996" s="1">
        <v>115.105</v>
      </c>
      <c r="DW996" s="1">
        <v>159.76</v>
      </c>
      <c r="DX996" s="1">
        <v>292.893</v>
      </c>
      <c r="DY996" s="1">
        <v>2.757</v>
      </c>
      <c r="DZ996" s="1">
        <v>1.178</v>
      </c>
    </row>
    <row r="997">
      <c r="A997" s="1" t="s">
        <v>210</v>
      </c>
      <c r="B997" s="1">
        <v>2015.0</v>
      </c>
      <c r="C997" s="1" t="s">
        <v>211</v>
      </c>
      <c r="D997" s="1">
        <v>1.396134112E9</v>
      </c>
      <c r="E997" s="1">
        <v>1.8301224747008E13</v>
      </c>
      <c r="F997" s="1">
        <v>-26.129</v>
      </c>
      <c r="G997" s="1">
        <v>-9.656</v>
      </c>
      <c r="H997" s="1">
        <v>19.553</v>
      </c>
      <c r="I997" s="1">
        <v>27.299</v>
      </c>
      <c r="J997" s="1">
        <v>38.728</v>
      </c>
      <c r="K997" s="1">
        <v>54.07</v>
      </c>
      <c r="L997" s="1">
        <v>0.93</v>
      </c>
      <c r="M997" s="1">
        <v>0.078</v>
      </c>
      <c r="N997" s="1">
        <v>667.715</v>
      </c>
      <c r="O997" s="1">
        <v>-2.086</v>
      </c>
      <c r="P997" s="1">
        <v>-475.66</v>
      </c>
      <c r="Q997" s="1">
        <v>15993.479</v>
      </c>
      <c r="R997" s="1">
        <v>22329.043</v>
      </c>
      <c r="S997" s="1">
        <v>2898.124</v>
      </c>
      <c r="T997" s="1">
        <v>4046.17</v>
      </c>
      <c r="U997" s="1">
        <v>-1.876</v>
      </c>
      <c r="V997" s="1">
        <v>-406.803</v>
      </c>
      <c r="W997" s="1">
        <v>15237.762</v>
      </c>
      <c r="X997" s="1">
        <v>21273.959</v>
      </c>
      <c r="Y997" s="1">
        <v>69.587</v>
      </c>
      <c r="Z997" s="1">
        <v>63.967</v>
      </c>
      <c r="AA997" s="1">
        <v>5802.14</v>
      </c>
      <c r="AB997" s="1">
        <v>4155.862</v>
      </c>
      <c r="AC997" s="1">
        <v>5814.58</v>
      </c>
      <c r="AD997" s="1">
        <v>17.903</v>
      </c>
      <c r="AE997" s="1">
        <v>1.172</v>
      </c>
      <c r="AF997" s="1">
        <v>406.922</v>
      </c>
      <c r="AG997" s="1">
        <v>25166.629</v>
      </c>
      <c r="AH997" s="1">
        <v>1.92</v>
      </c>
      <c r="AI997" s="1">
        <v>0.178</v>
      </c>
      <c r="AJ997" s="1">
        <v>54.983</v>
      </c>
      <c r="AK997" s="1">
        <v>3043.791</v>
      </c>
      <c r="AL997" s="1">
        <v>4249.54</v>
      </c>
      <c r="AM997" s="1">
        <v>22122.398</v>
      </c>
      <c r="AN997" s="1">
        <v>30885.834</v>
      </c>
      <c r="AO997" s="1">
        <v>73.084</v>
      </c>
      <c r="AP997" s="1">
        <v>88.48</v>
      </c>
      <c r="AQ997" s="1">
        <v>3.359</v>
      </c>
      <c r="AR997" s="1">
        <v>63.264</v>
      </c>
      <c r="AS997" s="1">
        <v>1946.895</v>
      </c>
      <c r="AT997" s="1">
        <v>119.552</v>
      </c>
      <c r="AU997" s="1">
        <v>166.91</v>
      </c>
      <c r="AV997" s="1">
        <v>1394.49</v>
      </c>
      <c r="AW997" s="1">
        <v>3.421</v>
      </c>
      <c r="AX997" s="1">
        <v>44.88</v>
      </c>
      <c r="AY997" s="1">
        <v>971.747</v>
      </c>
      <c r="AZ997" s="1">
        <v>1356.689</v>
      </c>
      <c r="BA997" s="1">
        <v>2.871</v>
      </c>
      <c r="BB997" s="1">
        <v>5.577</v>
      </c>
      <c r="BC997" s="1">
        <v>3882.48</v>
      </c>
      <c r="BD997" s="1">
        <v>5.174</v>
      </c>
      <c r="BE997" s="1">
        <v>125.142</v>
      </c>
      <c r="BF997" s="1">
        <v>2821.558</v>
      </c>
      <c r="BG997" s="1">
        <v>798.29</v>
      </c>
      <c r="BH997" s="1">
        <v>1114.52</v>
      </c>
      <c r="BI997" s="1">
        <v>2020.979</v>
      </c>
      <c r="BJ997" s="1">
        <v>19.168</v>
      </c>
      <c r="BK997" s="1">
        <v>8.083</v>
      </c>
      <c r="BL997" s="1">
        <v>9.108</v>
      </c>
      <c r="BM997" s="1">
        <v>338.214</v>
      </c>
      <c r="BN997" s="1">
        <v>4021.498</v>
      </c>
      <c r="BO997" s="1">
        <v>1120.981</v>
      </c>
      <c r="BP997" s="1">
        <v>1565.04</v>
      </c>
      <c r="BQ997" s="1">
        <v>2880.452</v>
      </c>
      <c r="BR997" s="1">
        <v>26.916</v>
      </c>
      <c r="BS997" s="1">
        <v>11.52</v>
      </c>
      <c r="BT997" s="1">
        <v>-12.44</v>
      </c>
      <c r="BU997" s="1">
        <v>-0.214</v>
      </c>
      <c r="BV997" s="1">
        <v>28.645</v>
      </c>
      <c r="BW997" s="1">
        <v>94.893</v>
      </c>
      <c r="BX997" s="1">
        <v>433.869</v>
      </c>
      <c r="BY997" s="1">
        <v>122.753</v>
      </c>
      <c r="BZ997" s="1">
        <v>171.38</v>
      </c>
      <c r="CA997" s="1">
        <v>310.764</v>
      </c>
      <c r="CB997" s="1">
        <v>2.947</v>
      </c>
      <c r="CC997" s="1">
        <v>1.243</v>
      </c>
      <c r="CD997" s="1">
        <v>7.609</v>
      </c>
      <c r="CE997" s="1">
        <v>467.379</v>
      </c>
      <c r="CF997" s="1">
        <v>6609.896</v>
      </c>
      <c r="CG997" s="1">
        <v>26.115</v>
      </c>
      <c r="CH997" s="1">
        <v>36.46</v>
      </c>
      <c r="CI997" s="1">
        <v>4734.427</v>
      </c>
      <c r="CJ997" s="1">
        <v>1.481</v>
      </c>
      <c r="CK997" s="1">
        <v>36.414</v>
      </c>
      <c r="CL997" s="1">
        <v>1787.316</v>
      </c>
      <c r="CM997" s="1">
        <v>2495.333</v>
      </c>
      <c r="CN997" s="1">
        <v>0.627</v>
      </c>
      <c r="CO997" s="1">
        <v>18.936</v>
      </c>
      <c r="CP997" s="1">
        <v>168.97</v>
      </c>
      <c r="CQ997" s="1">
        <v>54.07</v>
      </c>
      <c r="CS997" s="1">
        <v>16.863</v>
      </c>
      <c r="CT997" s="1">
        <v>24.381</v>
      </c>
      <c r="CU997" s="1">
        <v>38.729</v>
      </c>
      <c r="CW997" s="1">
        <v>121.027</v>
      </c>
      <c r="CX997" s="1">
        <v>0.93</v>
      </c>
      <c r="CZ997" s="1">
        <v>0.484</v>
      </c>
      <c r="DA997" s="1">
        <v>4164.772</v>
      </c>
      <c r="DB997" s="1">
        <v>35135.988</v>
      </c>
      <c r="DC997" s="1">
        <v>7.146</v>
      </c>
      <c r="DD997" s="1">
        <v>243.322</v>
      </c>
      <c r="DE997" s="1">
        <v>3587.629</v>
      </c>
      <c r="DF997" s="1">
        <v>998.228</v>
      </c>
      <c r="DG997" s="1">
        <v>1393.66</v>
      </c>
      <c r="DH997" s="1">
        <v>2569.688</v>
      </c>
      <c r="DI997" s="1">
        <v>23.968</v>
      </c>
      <c r="DJ997" s="1">
        <v>10.278</v>
      </c>
      <c r="DK997" s="1">
        <v>67.916</v>
      </c>
      <c r="DL997" s="1">
        <v>40.123</v>
      </c>
      <c r="DM997" s="1">
        <v>99.951</v>
      </c>
      <c r="DN997" s="1">
        <v>28.278</v>
      </c>
      <c r="DO997" s="1">
        <v>39.48</v>
      </c>
      <c r="DP997" s="1">
        <v>71.591</v>
      </c>
      <c r="DQ997" s="1">
        <v>0.679</v>
      </c>
      <c r="DR997" s="1">
        <v>0.286</v>
      </c>
      <c r="DS997" s="1">
        <v>16.167</v>
      </c>
      <c r="DT997" s="1">
        <v>63.331</v>
      </c>
      <c r="DU997" s="1">
        <v>469.852</v>
      </c>
      <c r="DV997" s="1">
        <v>132.931</v>
      </c>
      <c r="DW997" s="1">
        <v>185.59</v>
      </c>
      <c r="DX997" s="1">
        <v>336.538</v>
      </c>
      <c r="DY997" s="1">
        <v>3.192</v>
      </c>
      <c r="DZ997" s="1">
        <v>1.346</v>
      </c>
    </row>
    <row r="998">
      <c r="A998" s="1" t="s">
        <v>210</v>
      </c>
      <c r="B998" s="1">
        <v>2016.0</v>
      </c>
      <c r="C998" s="1" t="s">
        <v>211</v>
      </c>
      <c r="D998" s="1">
        <v>1.404052581E9</v>
      </c>
      <c r="E998" s="1">
        <v>1.9545710395392E13</v>
      </c>
      <c r="F998" s="1">
        <v>1.889</v>
      </c>
      <c r="G998" s="1">
        <v>0.516</v>
      </c>
      <c r="H998" s="1">
        <v>19.81</v>
      </c>
      <c r="I998" s="1">
        <v>27.815</v>
      </c>
      <c r="J998" s="1">
        <v>44.25</v>
      </c>
      <c r="K998" s="1">
        <v>62.13</v>
      </c>
      <c r="L998" s="1">
        <v>1.013</v>
      </c>
      <c r="M998" s="1">
        <v>0.079</v>
      </c>
      <c r="N998" s="1">
        <v>651.666</v>
      </c>
      <c r="O998" s="1">
        <v>-2.926</v>
      </c>
      <c r="P998" s="1">
        <v>-653.264</v>
      </c>
      <c r="Q998" s="1">
        <v>15438.011</v>
      </c>
      <c r="R998" s="1">
        <v>21675.779</v>
      </c>
      <c r="S998" s="1">
        <v>2960.252</v>
      </c>
      <c r="T998" s="1">
        <v>4156.35</v>
      </c>
      <c r="U998" s="1">
        <v>-7.534</v>
      </c>
      <c r="V998" s="1">
        <v>-1602.727</v>
      </c>
      <c r="W998" s="1">
        <v>14010.324</v>
      </c>
      <c r="X998" s="1">
        <v>19671.232</v>
      </c>
      <c r="Y998" s="1">
        <v>67.768</v>
      </c>
      <c r="Z998" s="1">
        <v>61.893</v>
      </c>
      <c r="AA998" s="1">
        <v>6120.44</v>
      </c>
      <c r="AB998" s="1">
        <v>4359.125</v>
      </c>
      <c r="AC998" s="1">
        <v>6133.16</v>
      </c>
      <c r="AD998" s="1">
        <v>18.954</v>
      </c>
      <c r="AE998" s="1">
        <v>0.403</v>
      </c>
      <c r="AF998" s="1">
        <v>141.723</v>
      </c>
      <c r="AG998" s="1">
        <v>25125.633</v>
      </c>
      <c r="AH998" s="1">
        <v>1.805</v>
      </c>
      <c r="AI998" s="1">
        <v>-0.946</v>
      </c>
      <c r="AJ998" s="1">
        <v>-292.065</v>
      </c>
      <c r="AK998" s="1">
        <v>3131.784</v>
      </c>
      <c r="AL998" s="1">
        <v>4397.19</v>
      </c>
      <c r="AM998" s="1">
        <v>21789.617</v>
      </c>
      <c r="AN998" s="1">
        <v>30593.77</v>
      </c>
      <c r="AO998" s="1">
        <v>71.695</v>
      </c>
      <c r="AP998" s="1">
        <v>87.357</v>
      </c>
      <c r="AQ998" s="1">
        <v>7.577</v>
      </c>
      <c r="AR998" s="1">
        <v>147.516</v>
      </c>
      <c r="AS998" s="1">
        <v>2094.411</v>
      </c>
      <c r="AT998" s="1">
        <v>134.098</v>
      </c>
      <c r="AU998" s="1">
        <v>188.28</v>
      </c>
      <c r="AV998" s="1">
        <v>1491.69</v>
      </c>
      <c r="AW998" s="1">
        <v>1.675</v>
      </c>
      <c r="AX998" s="1">
        <v>22.727</v>
      </c>
      <c r="AY998" s="1">
        <v>982.453</v>
      </c>
      <c r="AZ998" s="1">
        <v>1379.416</v>
      </c>
      <c r="BA998" s="1">
        <v>3.07</v>
      </c>
      <c r="BB998" s="1">
        <v>5.98</v>
      </c>
      <c r="BC998" s="1">
        <v>3996.77</v>
      </c>
      <c r="BD998" s="1">
        <v>3.477</v>
      </c>
      <c r="BE998" s="1">
        <v>76.099</v>
      </c>
      <c r="BF998" s="1">
        <v>2897.657</v>
      </c>
      <c r="BG998" s="1">
        <v>821.387</v>
      </c>
      <c r="BH998" s="1">
        <v>1153.27</v>
      </c>
      <c r="BI998" s="1">
        <v>2063.781</v>
      </c>
      <c r="BJ998" s="1">
        <v>18.804</v>
      </c>
      <c r="BK998" s="1">
        <v>8.274</v>
      </c>
      <c r="BL998" s="1">
        <v>10.767</v>
      </c>
      <c r="BM998" s="1">
        <v>406.102</v>
      </c>
      <c r="BN998" s="1">
        <v>4427.6</v>
      </c>
      <c r="BO998" s="1">
        <v>1236.4</v>
      </c>
      <c r="BP998" s="1">
        <v>1735.97</v>
      </c>
      <c r="BQ998" s="1">
        <v>3153.443</v>
      </c>
      <c r="BR998" s="1">
        <v>28.305</v>
      </c>
      <c r="BS998" s="1">
        <v>12.643</v>
      </c>
      <c r="BT998" s="1">
        <v>-12.72</v>
      </c>
      <c r="BU998" s="1">
        <v>-0.208</v>
      </c>
      <c r="BV998" s="1">
        <v>24.391</v>
      </c>
      <c r="BW998" s="1">
        <v>101.755</v>
      </c>
      <c r="BX998" s="1">
        <v>535.624</v>
      </c>
      <c r="BY998" s="1">
        <v>151.832</v>
      </c>
      <c r="BZ998" s="1">
        <v>213.18</v>
      </c>
      <c r="CA998" s="1">
        <v>381.484</v>
      </c>
      <c r="CB998" s="1">
        <v>3.476</v>
      </c>
      <c r="CC998" s="1">
        <v>1.529</v>
      </c>
      <c r="CD998" s="1">
        <v>3.233</v>
      </c>
      <c r="CE998" s="1">
        <v>213.683</v>
      </c>
      <c r="CF998" s="1">
        <v>6823.579</v>
      </c>
      <c r="CG998" s="1">
        <v>37.434</v>
      </c>
      <c r="CH998" s="1">
        <v>52.56</v>
      </c>
      <c r="CI998" s="1">
        <v>4859.917</v>
      </c>
      <c r="CJ998" s="1">
        <v>-6.933</v>
      </c>
      <c r="CK998" s="1">
        <v>-172.996</v>
      </c>
      <c r="CL998" s="1">
        <v>1654.024</v>
      </c>
      <c r="CM998" s="1">
        <v>2322.336</v>
      </c>
      <c r="CN998" s="1">
        <v>0.857</v>
      </c>
      <c r="CO998" s="1">
        <v>19.484</v>
      </c>
      <c r="CP998" s="1">
        <v>194.171</v>
      </c>
      <c r="CQ998" s="1">
        <v>62.135</v>
      </c>
      <c r="CS998" s="1">
        <v>14.915</v>
      </c>
      <c r="CT998" s="1">
        <v>25.201</v>
      </c>
      <c r="CU998" s="1">
        <v>44.254</v>
      </c>
      <c r="CW998" s="1">
        <v>138.293</v>
      </c>
      <c r="CX998" s="1">
        <v>1.013</v>
      </c>
      <c r="CZ998" s="1">
        <v>0.554</v>
      </c>
      <c r="DA998" s="1">
        <v>4368.184</v>
      </c>
      <c r="DB998" s="1">
        <v>35277.711</v>
      </c>
      <c r="DC998" s="1">
        <v>9.124</v>
      </c>
      <c r="DD998" s="1">
        <v>304.347</v>
      </c>
      <c r="DE998" s="1">
        <v>3891.976</v>
      </c>
      <c r="DF998" s="1">
        <v>1084.568</v>
      </c>
      <c r="DG998" s="1">
        <v>1522.79</v>
      </c>
      <c r="DH998" s="1">
        <v>2771.958</v>
      </c>
      <c r="DI998" s="1">
        <v>24.829</v>
      </c>
      <c r="DJ998" s="1">
        <v>11.113</v>
      </c>
      <c r="DK998" s="1">
        <v>68.508</v>
      </c>
      <c r="DL998" s="1">
        <v>67.205</v>
      </c>
      <c r="DM998" s="1">
        <v>167.156</v>
      </c>
      <c r="DN998" s="1">
        <v>47.384</v>
      </c>
      <c r="DO998" s="1">
        <v>66.53</v>
      </c>
      <c r="DP998" s="1">
        <v>119.052</v>
      </c>
      <c r="DQ998" s="1">
        <v>1.085</v>
      </c>
      <c r="DR998" s="1">
        <v>0.477</v>
      </c>
      <c r="DS998" s="1">
        <v>29.78</v>
      </c>
      <c r="DT998" s="1">
        <v>135.325</v>
      </c>
      <c r="DU998" s="1">
        <v>605.177</v>
      </c>
      <c r="DV998" s="1">
        <v>171.546</v>
      </c>
      <c r="DW998" s="1">
        <v>240.86</v>
      </c>
      <c r="DX998" s="1">
        <v>431.022</v>
      </c>
      <c r="DY998" s="1">
        <v>3.927</v>
      </c>
      <c r="DZ998" s="1">
        <v>1.728</v>
      </c>
    </row>
    <row r="999">
      <c r="A999" s="1" t="s">
        <v>210</v>
      </c>
      <c r="B999" s="1">
        <v>2017.0</v>
      </c>
      <c r="C999" s="1" t="s">
        <v>211</v>
      </c>
      <c r="D999" s="1">
        <v>1.412354694E9</v>
      </c>
      <c r="E999" s="1">
        <v>2.0894363680768E13</v>
      </c>
      <c r="F999" s="1">
        <v>-6.755</v>
      </c>
      <c r="G999" s="1">
        <v>-1.879</v>
      </c>
      <c r="H999" s="1">
        <v>18.364</v>
      </c>
      <c r="I999" s="1">
        <v>25.936</v>
      </c>
      <c r="J999" s="1">
        <v>56.36</v>
      </c>
      <c r="K999" s="1">
        <v>79.6</v>
      </c>
      <c r="L999" s="1">
        <v>1.205</v>
      </c>
      <c r="M999" s="1">
        <v>0.071</v>
      </c>
      <c r="N999" s="1">
        <v>644.167</v>
      </c>
      <c r="O999" s="1">
        <v>1.106</v>
      </c>
      <c r="P999" s="1">
        <v>239.664</v>
      </c>
      <c r="Q999" s="1">
        <v>15516.954</v>
      </c>
      <c r="R999" s="1">
        <v>21915.443</v>
      </c>
      <c r="S999" s="1">
        <v>3136.627</v>
      </c>
      <c r="T999" s="1">
        <v>4430.03</v>
      </c>
      <c r="U999" s="1">
        <v>3.329</v>
      </c>
      <c r="V999" s="1">
        <v>654.877</v>
      </c>
      <c r="W999" s="1">
        <v>14391.646</v>
      </c>
      <c r="X999" s="1">
        <v>20326.109</v>
      </c>
      <c r="Y999" s="1">
        <v>67.077</v>
      </c>
      <c r="Z999" s="1">
        <v>60.249</v>
      </c>
      <c r="AA999" s="1">
        <v>6591.39</v>
      </c>
      <c r="AB999" s="1">
        <v>4666.951</v>
      </c>
      <c r="AC999" s="1">
        <v>6604.44</v>
      </c>
      <c r="AD999" s="1">
        <v>19.743</v>
      </c>
      <c r="AE999" s="1">
        <v>3.888</v>
      </c>
      <c r="AF999" s="1">
        <v>1371.672</v>
      </c>
      <c r="AG999" s="1">
        <v>25949.135</v>
      </c>
      <c r="AH999" s="1">
        <v>1.754</v>
      </c>
      <c r="AI999" s="1">
        <v>2.999</v>
      </c>
      <c r="AJ999" s="1">
        <v>917.368</v>
      </c>
      <c r="AK999" s="1">
        <v>3320.186</v>
      </c>
      <c r="AL999" s="1">
        <v>4689.28</v>
      </c>
      <c r="AM999" s="1">
        <v>22311.064</v>
      </c>
      <c r="AN999" s="1">
        <v>31511.137</v>
      </c>
      <c r="AO999" s="1">
        <v>71.002</v>
      </c>
      <c r="AP999" s="1">
        <v>86.629</v>
      </c>
      <c r="AQ999" s="1">
        <v>15.189</v>
      </c>
      <c r="AR999" s="1">
        <v>318.111</v>
      </c>
      <c r="AS999" s="1">
        <v>2412.522</v>
      </c>
      <c r="AT999" s="1">
        <v>143.873</v>
      </c>
      <c r="AU999" s="1">
        <v>203.2</v>
      </c>
      <c r="AV999" s="1">
        <v>1708.156</v>
      </c>
      <c r="AW999" s="1">
        <v>8.161</v>
      </c>
      <c r="AX999" s="1">
        <v>112.579</v>
      </c>
      <c r="AY999" s="1">
        <v>1056.388</v>
      </c>
      <c r="AZ999" s="1">
        <v>1491.995</v>
      </c>
      <c r="BA999" s="1">
        <v>3.077</v>
      </c>
      <c r="BB999" s="1">
        <v>6.632</v>
      </c>
      <c r="BC999" s="1">
        <v>4254.36</v>
      </c>
      <c r="BD999" s="1">
        <v>1.023</v>
      </c>
      <c r="BE999" s="1">
        <v>15.005</v>
      </c>
      <c r="BF999" s="1">
        <v>2912.662</v>
      </c>
      <c r="BG999" s="1">
        <v>824.906</v>
      </c>
      <c r="BH999" s="1">
        <v>1165.06</v>
      </c>
      <c r="BI999" s="1">
        <v>2062.274</v>
      </c>
      <c r="BJ999" s="1">
        <v>17.641</v>
      </c>
      <c r="BK999" s="1">
        <v>8.007</v>
      </c>
      <c r="BL999" s="1">
        <v>10.053</v>
      </c>
      <c r="BM999" s="1">
        <v>435.995</v>
      </c>
      <c r="BN999" s="1">
        <v>4863.595</v>
      </c>
      <c r="BO999" s="1">
        <v>1356.005</v>
      </c>
      <c r="BP999" s="1">
        <v>1915.16</v>
      </c>
      <c r="BQ999" s="1">
        <v>3443.607</v>
      </c>
      <c r="BR999" s="1">
        <v>28.998</v>
      </c>
      <c r="BS999" s="1">
        <v>13.371</v>
      </c>
      <c r="BT999" s="1">
        <v>-13.05</v>
      </c>
      <c r="BU999" s="1">
        <v>-0.198</v>
      </c>
      <c r="BV999" s="1">
        <v>16.381</v>
      </c>
      <c r="BW999" s="1">
        <v>84.626</v>
      </c>
      <c r="BX999" s="1">
        <v>620.25</v>
      </c>
      <c r="BY999" s="1">
        <v>175.664</v>
      </c>
      <c r="BZ999" s="1">
        <v>248.1</v>
      </c>
      <c r="CA999" s="1">
        <v>439.16</v>
      </c>
      <c r="CB999" s="1">
        <v>3.757</v>
      </c>
      <c r="CC999" s="1">
        <v>1.705</v>
      </c>
      <c r="CD999" s="1">
        <v>5.27</v>
      </c>
      <c r="CE999" s="1">
        <v>359.593</v>
      </c>
      <c r="CF999" s="1">
        <v>7183.172</v>
      </c>
      <c r="CG999" s="1">
        <v>39.685</v>
      </c>
      <c r="CH999" s="1">
        <v>56.05</v>
      </c>
      <c r="CI999" s="1">
        <v>5085.955</v>
      </c>
      <c r="CJ999" s="1">
        <v>-4.096</v>
      </c>
      <c r="CK999" s="1">
        <v>-95.122</v>
      </c>
      <c r="CL999" s="1">
        <v>1576.952</v>
      </c>
      <c r="CM999" s="1">
        <v>2227.215</v>
      </c>
      <c r="CN999" s="1">
        <v>0.849</v>
      </c>
      <c r="CO999" s="1">
        <v>19.748</v>
      </c>
      <c r="CP999" s="1">
        <v>248.747</v>
      </c>
      <c r="CQ999" s="1">
        <v>79.599</v>
      </c>
      <c r="CS999" s="1">
        <v>28.107</v>
      </c>
      <c r="CT999" s="1">
        <v>54.575</v>
      </c>
      <c r="CU999" s="1">
        <v>56.359</v>
      </c>
      <c r="CW999" s="1">
        <v>176.122</v>
      </c>
      <c r="CX999" s="1">
        <v>1.205</v>
      </c>
      <c r="CZ999" s="1">
        <v>0.684</v>
      </c>
      <c r="DA999" s="1">
        <v>4676.191</v>
      </c>
      <c r="DB999" s="1">
        <v>36649.383</v>
      </c>
      <c r="DC999" s="1">
        <v>9.183</v>
      </c>
      <c r="DD999" s="1">
        <v>351.369</v>
      </c>
      <c r="DE999" s="1">
        <v>4243.345</v>
      </c>
      <c r="DF999" s="1">
        <v>1180.341</v>
      </c>
      <c r="DG999" s="1">
        <v>1667.06</v>
      </c>
      <c r="DH999" s="1">
        <v>3004.447</v>
      </c>
      <c r="DI999" s="1">
        <v>25.242</v>
      </c>
      <c r="DJ999" s="1">
        <v>11.666</v>
      </c>
      <c r="DK999" s="1">
        <v>77.068</v>
      </c>
      <c r="DL999" s="1">
        <v>127.344</v>
      </c>
      <c r="DM999" s="1">
        <v>294.5</v>
      </c>
      <c r="DN999" s="1">
        <v>83.407</v>
      </c>
      <c r="DO999" s="1">
        <v>117.8</v>
      </c>
      <c r="DP999" s="1">
        <v>208.517</v>
      </c>
      <c r="DQ999" s="1">
        <v>1.784</v>
      </c>
      <c r="DR999" s="1">
        <v>0.81</v>
      </c>
      <c r="DS999" s="1">
        <v>26.463</v>
      </c>
      <c r="DT999" s="1">
        <v>156.323</v>
      </c>
      <c r="DU999" s="1">
        <v>761.5</v>
      </c>
      <c r="DV999" s="1">
        <v>215.668</v>
      </c>
      <c r="DW999" s="1">
        <v>304.6</v>
      </c>
      <c r="DX999" s="1">
        <v>539.171</v>
      </c>
      <c r="DY999" s="1">
        <v>4.612</v>
      </c>
      <c r="DZ999" s="1">
        <v>2.093</v>
      </c>
    </row>
    <row r="1000">
      <c r="A1000" s="1" t="s">
        <v>210</v>
      </c>
      <c r="B1000" s="1">
        <v>2018.0</v>
      </c>
      <c r="C1000" s="1" t="s">
        <v>211</v>
      </c>
      <c r="D1000" s="1">
        <v>1.41900891E9</v>
      </c>
      <c r="E1000" s="1">
        <v>2.2294286041088E13</v>
      </c>
      <c r="F1000" s="1">
        <v>29.818</v>
      </c>
      <c r="G1000" s="1">
        <v>7.733</v>
      </c>
      <c r="H1000" s="1">
        <v>23.727</v>
      </c>
      <c r="I1000" s="1">
        <v>33.669</v>
      </c>
      <c r="J1000" s="1">
        <v>66.053</v>
      </c>
      <c r="K1000" s="1">
        <v>93.73</v>
      </c>
      <c r="L1000" s="1">
        <v>1.308</v>
      </c>
      <c r="M1000" s="1">
        <v>0.088</v>
      </c>
      <c r="N1000" s="1">
        <v>636.876</v>
      </c>
      <c r="O1000" s="1">
        <v>1.993</v>
      </c>
      <c r="P1000" s="1">
        <v>436.703</v>
      </c>
      <c r="Q1000" s="1">
        <v>15751.942</v>
      </c>
      <c r="R1000" s="1">
        <v>22352.146</v>
      </c>
      <c r="S1000" s="1">
        <v>3357.216</v>
      </c>
      <c r="T1000" s="1">
        <v>4763.92</v>
      </c>
      <c r="U1000" s="1">
        <v>5.052</v>
      </c>
      <c r="V1000" s="1">
        <v>1026.842</v>
      </c>
      <c r="W1000" s="1">
        <v>15047.792</v>
      </c>
      <c r="X1000" s="1">
        <v>21352.951</v>
      </c>
      <c r="Y1000" s="1">
        <v>66.478</v>
      </c>
      <c r="Z1000" s="1">
        <v>58.647</v>
      </c>
      <c r="AA1000" s="1">
        <v>7150.92</v>
      </c>
      <c r="AB1000" s="1">
        <v>5039.376</v>
      </c>
      <c r="AC1000" s="1">
        <v>7166.14</v>
      </c>
      <c r="AD1000" s="1">
        <v>20.543</v>
      </c>
      <c r="AE1000" s="1">
        <v>4.803</v>
      </c>
      <c r="AF1000" s="1">
        <v>1760.438</v>
      </c>
      <c r="AG1000" s="1">
        <v>27068.061</v>
      </c>
      <c r="AH1000" s="1">
        <v>1.723</v>
      </c>
      <c r="AI1000" s="1">
        <v>3.837</v>
      </c>
      <c r="AJ1000" s="1">
        <v>1209.011</v>
      </c>
      <c r="AK1000" s="1">
        <v>3548.829</v>
      </c>
      <c r="AL1000" s="1">
        <v>5035.82</v>
      </c>
      <c r="AM1000" s="1">
        <v>23058.451</v>
      </c>
      <c r="AN1000" s="1">
        <v>32720.148</v>
      </c>
      <c r="AO1000" s="1">
        <v>70.272</v>
      </c>
      <c r="AP1000" s="1">
        <v>85.85</v>
      </c>
      <c r="AQ1000" s="1">
        <v>17.688</v>
      </c>
      <c r="AR1000" s="1">
        <v>426.738</v>
      </c>
      <c r="AS1000" s="1">
        <v>2839.26</v>
      </c>
      <c r="AT1000" s="1">
        <v>151.867</v>
      </c>
      <c r="AU1000" s="1">
        <v>215.5</v>
      </c>
      <c r="AV1000" s="1">
        <v>2000.875</v>
      </c>
      <c r="AW1000" s="1">
        <v>8.19</v>
      </c>
      <c r="AX1000" s="1">
        <v>122.194</v>
      </c>
      <c r="AY1000" s="1">
        <v>1137.546</v>
      </c>
      <c r="AZ1000" s="1">
        <v>1614.188</v>
      </c>
      <c r="BA1000" s="1">
        <v>3.007</v>
      </c>
      <c r="BB1000" s="1">
        <v>7.45</v>
      </c>
      <c r="BC1000" s="1">
        <v>4563.94</v>
      </c>
      <c r="BD1000" s="1">
        <v>2.903</v>
      </c>
      <c r="BE1000" s="1">
        <v>69.644</v>
      </c>
      <c r="BF1000" s="1">
        <v>2982.306</v>
      </c>
      <c r="BG1000" s="1">
        <v>844.878</v>
      </c>
      <c r="BH1000" s="1">
        <v>1198.89</v>
      </c>
      <c r="BI1000" s="1">
        <v>2101.682</v>
      </c>
      <c r="BJ1000" s="1">
        <v>16.73</v>
      </c>
      <c r="BK1000" s="1">
        <v>7.825</v>
      </c>
      <c r="BL1000" s="1">
        <v>11.486</v>
      </c>
      <c r="BM1000" s="1">
        <v>529.323</v>
      </c>
      <c r="BN1000" s="1">
        <v>5392.917</v>
      </c>
      <c r="BO1000" s="1">
        <v>1501.273</v>
      </c>
      <c r="BP1000" s="1">
        <v>2130.32</v>
      </c>
      <c r="BQ1000" s="1">
        <v>3800.482</v>
      </c>
      <c r="BR1000" s="1">
        <v>29.728</v>
      </c>
      <c r="BS1000" s="1">
        <v>14.15</v>
      </c>
      <c r="BT1000" s="1">
        <v>-15.22</v>
      </c>
      <c r="BU1000" s="1">
        <v>-0.213</v>
      </c>
      <c r="BV1000" s="1">
        <v>18.904</v>
      </c>
      <c r="BW1000" s="1">
        <v>113.581</v>
      </c>
      <c r="BX1000" s="1">
        <v>733.831</v>
      </c>
      <c r="BY1000" s="1">
        <v>207.892</v>
      </c>
      <c r="BZ1000" s="1">
        <v>295.0</v>
      </c>
      <c r="CA1000" s="1">
        <v>517.143</v>
      </c>
      <c r="CB1000" s="1">
        <v>4.117</v>
      </c>
      <c r="CC1000" s="1">
        <v>1.925</v>
      </c>
      <c r="CD1000" s="1">
        <v>4.811</v>
      </c>
      <c r="CE1000" s="1">
        <v>345.569</v>
      </c>
      <c r="CF1000" s="1">
        <v>7528.741</v>
      </c>
      <c r="CG1000" s="1">
        <v>39.746</v>
      </c>
      <c r="CH1000" s="1">
        <v>56.4</v>
      </c>
      <c r="CI1000" s="1">
        <v>5305.633</v>
      </c>
      <c r="CJ1000" s="1">
        <v>-1.139</v>
      </c>
      <c r="CK1000" s="1">
        <v>-25.377</v>
      </c>
      <c r="CL1000" s="1">
        <v>1551.673</v>
      </c>
      <c r="CM1000" s="1">
        <v>2201.838</v>
      </c>
      <c r="CN1000" s="1">
        <v>0.787</v>
      </c>
      <c r="CO1000" s="1">
        <v>19.754</v>
      </c>
      <c r="CP1000" s="1">
        <v>293.112</v>
      </c>
      <c r="CQ1000" s="1">
        <v>93.796</v>
      </c>
      <c r="CS1000" s="1">
        <v>17.835</v>
      </c>
      <c r="CT1000" s="1">
        <v>44.365</v>
      </c>
      <c r="CU1000" s="1">
        <v>66.099</v>
      </c>
      <c r="CW1000" s="1">
        <v>206.561</v>
      </c>
      <c r="CX1000" s="1">
        <v>1.309</v>
      </c>
      <c r="CZ1000" s="1">
        <v>0.769</v>
      </c>
      <c r="DA1000" s="1">
        <v>5050.102</v>
      </c>
      <c r="DB1000" s="1">
        <v>38409.82</v>
      </c>
      <c r="DC1000" s="1">
        <v>10.399</v>
      </c>
      <c r="DD1000" s="1">
        <v>415.742</v>
      </c>
      <c r="DE1000" s="1">
        <v>4659.087</v>
      </c>
      <c r="DF1000" s="1">
        <v>1293.382</v>
      </c>
      <c r="DG1000" s="1">
        <v>1835.32</v>
      </c>
      <c r="DH1000" s="1">
        <v>3283.339</v>
      </c>
      <c r="DI1000" s="1">
        <v>25.611</v>
      </c>
      <c r="DJ1000" s="1">
        <v>12.224</v>
      </c>
      <c r="DK1000" s="1">
        <v>50.17</v>
      </c>
      <c r="DL1000" s="1">
        <v>145.55</v>
      </c>
      <c r="DM1000" s="1">
        <v>440.05</v>
      </c>
      <c r="DN1000" s="1">
        <v>124.664</v>
      </c>
      <c r="DO1000" s="1">
        <v>176.9</v>
      </c>
      <c r="DP1000" s="1">
        <v>310.111</v>
      </c>
      <c r="DQ1000" s="1">
        <v>2.469</v>
      </c>
      <c r="DR1000" s="1">
        <v>1.155</v>
      </c>
      <c r="DS1000" s="1">
        <v>20.092</v>
      </c>
      <c r="DT1000" s="1">
        <v>148.45</v>
      </c>
      <c r="DU1000" s="1">
        <v>909.95</v>
      </c>
      <c r="DV1000" s="1">
        <v>257.786</v>
      </c>
      <c r="DW1000" s="1">
        <v>365.8</v>
      </c>
      <c r="DX1000" s="1">
        <v>641.258</v>
      </c>
      <c r="DY1000" s="1">
        <v>5.105</v>
      </c>
      <c r="DZ1000" s="1">
        <v>2.388</v>
      </c>
    </row>
    <row r="1001">
      <c r="A1001" s="1" t="s">
        <v>210</v>
      </c>
      <c r="B1001" s="1">
        <v>2019.0</v>
      </c>
      <c r="C1001" s="1" t="s">
        <v>211</v>
      </c>
      <c r="D1001" s="1">
        <v>1.423520298E9</v>
      </c>
      <c r="E1001" s="1">
        <v>2.3631939764224E13</v>
      </c>
      <c r="F1001" s="1">
        <v>7.079</v>
      </c>
      <c r="G1001" s="1">
        <v>2.383</v>
      </c>
      <c r="H1001" s="1">
        <v>25.327</v>
      </c>
      <c r="I1001" s="1">
        <v>36.053</v>
      </c>
      <c r="J1001" s="1">
        <v>79.191</v>
      </c>
      <c r="K1001" s="1">
        <v>112.73</v>
      </c>
      <c r="L1001" s="1">
        <v>1.502</v>
      </c>
      <c r="M1001" s="1">
        <v>0.09</v>
      </c>
      <c r="N1001" s="1">
        <v>619.617</v>
      </c>
      <c r="O1001" s="1">
        <v>2.55</v>
      </c>
      <c r="P1001" s="1">
        <v>570.09</v>
      </c>
      <c r="Q1001" s="1">
        <v>16102.501</v>
      </c>
      <c r="R1001" s="1">
        <v>22922.236</v>
      </c>
      <c r="S1001" s="1">
        <v>3410.692</v>
      </c>
      <c r="T1001" s="1">
        <v>4855.19</v>
      </c>
      <c r="U1001" s="1">
        <v>3.754</v>
      </c>
      <c r="V1001" s="1">
        <v>801.488</v>
      </c>
      <c r="W1001" s="1">
        <v>15563.136</v>
      </c>
      <c r="X1001" s="1">
        <v>22154.439</v>
      </c>
      <c r="Y1001" s="1">
        <v>64.706</v>
      </c>
      <c r="Z1001" s="1">
        <v>57.512</v>
      </c>
      <c r="AA1001" s="1">
        <v>7486.63</v>
      </c>
      <c r="AB1001" s="1">
        <v>5259.236</v>
      </c>
      <c r="AC1001" s="1">
        <v>7503.43</v>
      </c>
      <c r="AD1001" s="1">
        <v>20.672</v>
      </c>
      <c r="AE1001" s="1">
        <v>4.631</v>
      </c>
      <c r="AF1001" s="1">
        <v>1778.902</v>
      </c>
      <c r="AG1001" s="1">
        <v>28231.928</v>
      </c>
      <c r="AH1001" s="1">
        <v>1.701</v>
      </c>
      <c r="AI1001" s="1">
        <v>3.598</v>
      </c>
      <c r="AJ1001" s="1">
        <v>1177.367</v>
      </c>
      <c r="AK1001" s="1">
        <v>3610.879</v>
      </c>
      <c r="AL1001" s="1">
        <v>5140.16</v>
      </c>
      <c r="AM1001" s="1">
        <v>23812.457</v>
      </c>
      <c r="AN1001" s="1">
        <v>33897.516</v>
      </c>
      <c r="AO1001" s="1">
        <v>68.504</v>
      </c>
      <c r="AP1001" s="1">
        <v>85.048</v>
      </c>
      <c r="AQ1001" s="1">
        <v>8.612</v>
      </c>
      <c r="AR1001" s="1">
        <v>244.508</v>
      </c>
      <c r="AS1001" s="1">
        <v>3083.768</v>
      </c>
      <c r="AT1001" s="1">
        <v>163.327</v>
      </c>
      <c r="AU1001" s="1">
        <v>232.5</v>
      </c>
      <c r="AV1001" s="1">
        <v>2166.297</v>
      </c>
      <c r="AW1001" s="1">
        <v>9.492</v>
      </c>
      <c r="AX1001" s="1">
        <v>153.226</v>
      </c>
      <c r="AY1001" s="1">
        <v>1241.58</v>
      </c>
      <c r="AZ1001" s="1">
        <v>1767.414</v>
      </c>
      <c r="BA1001" s="1">
        <v>3.099</v>
      </c>
      <c r="BB1001" s="1">
        <v>7.737</v>
      </c>
      <c r="BC1001" s="1">
        <v>4649.25</v>
      </c>
      <c r="BD1001" s="1">
        <v>6.143</v>
      </c>
      <c r="BE1001" s="1">
        <v>167.541</v>
      </c>
      <c r="BF1001" s="1">
        <v>3149.846</v>
      </c>
      <c r="BG1001" s="1">
        <v>893.939</v>
      </c>
      <c r="BH1001" s="1">
        <v>1272.54</v>
      </c>
      <c r="BI1001" s="1">
        <v>2212.716</v>
      </c>
      <c r="BJ1001" s="1">
        <v>16.959</v>
      </c>
      <c r="BK1001" s="1">
        <v>7.903</v>
      </c>
      <c r="BL1001" s="1">
        <v>10.875</v>
      </c>
      <c r="BM1001" s="1">
        <v>566.26</v>
      </c>
      <c r="BN1001" s="1">
        <v>5959.178</v>
      </c>
      <c r="BO1001" s="1">
        <v>1660.159</v>
      </c>
      <c r="BP1001" s="1">
        <v>2363.27</v>
      </c>
      <c r="BQ1001" s="1">
        <v>4186.226</v>
      </c>
      <c r="BR1001" s="1">
        <v>31.496</v>
      </c>
      <c r="BS1001" s="1">
        <v>14.952</v>
      </c>
      <c r="BT1001" s="1">
        <v>-16.8</v>
      </c>
      <c r="BU1001" s="1">
        <v>-0.224</v>
      </c>
      <c r="BV1001" s="1">
        <v>18.203</v>
      </c>
      <c r="BW1001" s="1">
        <v>129.288</v>
      </c>
      <c r="BX1001" s="1">
        <v>863.119</v>
      </c>
      <c r="BY1001" s="1">
        <v>244.956</v>
      </c>
      <c r="BZ1001" s="1">
        <v>348.7</v>
      </c>
      <c r="CA1001" s="1">
        <v>606.327</v>
      </c>
      <c r="CB1001" s="1">
        <v>4.647</v>
      </c>
      <c r="CC1001" s="1">
        <v>2.166</v>
      </c>
      <c r="CD1001" s="1">
        <v>4.818</v>
      </c>
      <c r="CE1001" s="1">
        <v>362.769</v>
      </c>
      <c r="CF1001" s="1">
        <v>7891.51</v>
      </c>
      <c r="CG1001" s="1">
        <v>36.859</v>
      </c>
      <c r="CH1001" s="1">
        <v>52.47</v>
      </c>
      <c r="CI1001" s="1">
        <v>5543.658</v>
      </c>
      <c r="CJ1001" s="1">
        <v>1.217</v>
      </c>
      <c r="CK1001" s="1">
        <v>26.796</v>
      </c>
      <c r="CL1001" s="1">
        <v>1565.579</v>
      </c>
      <c r="CM1001" s="1">
        <v>2228.634</v>
      </c>
      <c r="CN1001" s="1">
        <v>0.699</v>
      </c>
      <c r="CO1001" s="1">
        <v>19.8</v>
      </c>
      <c r="CP1001" s="1">
        <v>352.487</v>
      </c>
      <c r="CQ1001" s="1">
        <v>112.796</v>
      </c>
      <c r="CS1001" s="1">
        <v>20.257</v>
      </c>
      <c r="CT1001" s="1">
        <v>59.375</v>
      </c>
      <c r="CU1001" s="1">
        <v>79.237</v>
      </c>
      <c r="CW1001" s="1">
        <v>247.616</v>
      </c>
      <c r="CX1001" s="1">
        <v>1.503</v>
      </c>
      <c r="CZ1001" s="1">
        <v>0.884</v>
      </c>
      <c r="DA1001" s="1">
        <v>5271.039</v>
      </c>
      <c r="DB1001" s="1">
        <v>40188.723</v>
      </c>
      <c r="DC1001" s="1">
        <v>9.718</v>
      </c>
      <c r="DD1001" s="1">
        <v>436.972</v>
      </c>
      <c r="DE1001" s="1">
        <v>5096.059</v>
      </c>
      <c r="DF1001" s="1">
        <v>1415.203</v>
      </c>
      <c r="DG1001" s="1">
        <v>2014.57</v>
      </c>
      <c r="DH1001" s="1">
        <v>3579.899</v>
      </c>
      <c r="DI1001" s="1">
        <v>26.849</v>
      </c>
      <c r="DJ1001" s="1">
        <v>12.786</v>
      </c>
      <c r="DK1001" s="1">
        <v>26.625</v>
      </c>
      <c r="DL1001" s="1">
        <v>114.406</v>
      </c>
      <c r="DM1001" s="1">
        <v>554.455</v>
      </c>
      <c r="DN1001" s="1">
        <v>157.356</v>
      </c>
      <c r="DO1001" s="1">
        <v>224.0</v>
      </c>
      <c r="DP1001" s="1">
        <v>389.496</v>
      </c>
      <c r="DQ1001" s="1">
        <v>2.985</v>
      </c>
      <c r="DR1001" s="1">
        <v>1.391</v>
      </c>
      <c r="DS1001" s="1">
        <v>10.798</v>
      </c>
      <c r="DT1001" s="1">
        <v>93.268</v>
      </c>
      <c r="DU1001" s="1">
        <v>1003.218</v>
      </c>
      <c r="DV1001" s="1">
        <v>284.717</v>
      </c>
      <c r="DW1001" s="1">
        <v>405.3</v>
      </c>
      <c r="DX1001" s="1">
        <v>704.744</v>
      </c>
      <c r="DY1001" s="1">
        <v>5.402</v>
      </c>
      <c r="DZ1001" s="1">
        <v>2.517</v>
      </c>
    </row>
    <row r="1002">
      <c r="A1002" s="1" t="s">
        <v>210</v>
      </c>
      <c r="B1002" s="1">
        <v>2020.0</v>
      </c>
      <c r="C1002" s="1" t="s">
        <v>211</v>
      </c>
      <c r="D1002" s="1">
        <v>1.42610604E9</v>
      </c>
      <c r="E1002" s="1">
        <v>2.4151844716544E13</v>
      </c>
      <c r="F1002" s="1">
        <v>-23.742</v>
      </c>
      <c r="G1002" s="1">
        <v>-8.56</v>
      </c>
      <c r="H1002" s="1">
        <v>19.279</v>
      </c>
      <c r="I1002" s="1">
        <v>27.493</v>
      </c>
      <c r="J1002" s="1">
        <v>95.105</v>
      </c>
      <c r="K1002" s="1">
        <v>135.63</v>
      </c>
      <c r="L1002" s="1">
        <v>1.744</v>
      </c>
      <c r="M1002" s="1">
        <v>0.067</v>
      </c>
      <c r="N1002" s="1">
        <v>606.258</v>
      </c>
      <c r="O1002" s="1">
        <v>2.095</v>
      </c>
      <c r="P1002" s="1">
        <v>480.316</v>
      </c>
      <c r="Q1002" s="1">
        <v>16410.107</v>
      </c>
      <c r="R1002" s="1">
        <v>23402.553</v>
      </c>
      <c r="S1002" s="1">
        <v>3451.328</v>
      </c>
      <c r="T1002" s="1">
        <v>4921.96</v>
      </c>
      <c r="U1002" s="1">
        <v>0.95</v>
      </c>
      <c r="V1002" s="1">
        <v>210.496</v>
      </c>
      <c r="W1002" s="1">
        <v>15682.52</v>
      </c>
      <c r="X1002" s="1">
        <v>22364.936</v>
      </c>
      <c r="Y1002" s="1">
        <v>63.272</v>
      </c>
      <c r="Z1002" s="1">
        <v>56.879</v>
      </c>
      <c r="AA1002" s="1">
        <v>7762.03</v>
      </c>
      <c r="AB1002" s="1">
        <v>5442.814</v>
      </c>
      <c r="AC1002" s="1">
        <v>7779.07</v>
      </c>
      <c r="AD1002" s="1">
        <v>20.851</v>
      </c>
      <c r="AE1002" s="1">
        <v>3.248</v>
      </c>
      <c r="AF1002" s="1">
        <v>1305.168</v>
      </c>
      <c r="AG1002" s="1">
        <v>29095.936</v>
      </c>
      <c r="AH1002" s="1">
        <v>1.718</v>
      </c>
      <c r="AI1002" s="1">
        <v>2.451</v>
      </c>
      <c r="AJ1002" s="1">
        <v>830.877</v>
      </c>
      <c r="AK1002" s="1">
        <v>3665.878</v>
      </c>
      <c r="AL1002" s="1">
        <v>5227.93</v>
      </c>
      <c r="AM1002" s="1">
        <v>24351.9</v>
      </c>
      <c r="AN1002" s="1">
        <v>34728.391</v>
      </c>
      <c r="AO1002" s="1">
        <v>67.205</v>
      </c>
      <c r="AP1002" s="1">
        <v>84.407</v>
      </c>
      <c r="AQ1002" s="1">
        <v>9.158</v>
      </c>
      <c r="AR1002" s="1">
        <v>282.404</v>
      </c>
      <c r="AS1002" s="1">
        <v>3366.173</v>
      </c>
      <c r="AT1002" s="1">
        <v>177.056</v>
      </c>
      <c r="AU1002" s="1">
        <v>252.5</v>
      </c>
      <c r="AV1002" s="1">
        <v>2360.394</v>
      </c>
      <c r="AW1002" s="1">
        <v>9.77</v>
      </c>
      <c r="AX1002" s="1">
        <v>172.678</v>
      </c>
      <c r="AY1002" s="1">
        <v>1360.412</v>
      </c>
      <c r="AZ1002" s="1">
        <v>1940.092</v>
      </c>
      <c r="BA1002" s="1">
        <v>3.246</v>
      </c>
      <c r="BB1002" s="1">
        <v>8.181</v>
      </c>
      <c r="BC1002" s="1">
        <v>4716.12</v>
      </c>
      <c r="BD1002" s="1">
        <v>3.864</v>
      </c>
      <c r="BE1002" s="1">
        <v>113.633</v>
      </c>
      <c r="BF1002" s="1">
        <v>3263.479</v>
      </c>
      <c r="BG1002" s="1">
        <v>926.796</v>
      </c>
      <c r="BH1002" s="1">
        <v>1321.71</v>
      </c>
      <c r="BI1002" s="1">
        <v>2288.385</v>
      </c>
      <c r="BJ1002" s="1">
        <v>16.991</v>
      </c>
      <c r="BK1002" s="1">
        <v>7.932</v>
      </c>
      <c r="BL1002" s="1">
        <v>7.473</v>
      </c>
      <c r="BM1002" s="1">
        <v>456.586</v>
      </c>
      <c r="BN1002" s="1">
        <v>6415.764</v>
      </c>
      <c r="BO1002" s="1">
        <v>1788.885</v>
      </c>
      <c r="BP1002" s="1">
        <v>2551.14</v>
      </c>
      <c r="BQ1002" s="1">
        <v>4498.798</v>
      </c>
      <c r="BR1002" s="1">
        <v>32.795</v>
      </c>
      <c r="BS1002" s="1">
        <v>15.593</v>
      </c>
      <c r="BT1002" s="1">
        <v>-17.04</v>
      </c>
      <c r="BU1002" s="1">
        <v>-0.22</v>
      </c>
      <c r="BV1002" s="1">
        <v>5.019</v>
      </c>
      <c r="BW1002" s="1">
        <v>41.079</v>
      </c>
      <c r="BX1002" s="1">
        <v>904.198</v>
      </c>
      <c r="BY1002" s="1">
        <v>256.783</v>
      </c>
      <c r="BZ1002" s="1">
        <v>366.2</v>
      </c>
      <c r="CA1002" s="1">
        <v>634.032</v>
      </c>
      <c r="CB1002" s="1">
        <v>4.708</v>
      </c>
      <c r="CC1002" s="1">
        <v>2.198</v>
      </c>
      <c r="CD1002" s="1">
        <v>0.864</v>
      </c>
      <c r="CE1002" s="1">
        <v>68.157</v>
      </c>
      <c r="CF1002" s="1">
        <v>7959.667</v>
      </c>
      <c r="CG1002" s="1">
        <v>37.494</v>
      </c>
      <c r="CH1002" s="1">
        <v>53.47</v>
      </c>
      <c r="CI1002" s="1">
        <v>5581.399</v>
      </c>
      <c r="CJ1002" s="1">
        <v>1.639</v>
      </c>
      <c r="CK1002" s="1">
        <v>36.53</v>
      </c>
      <c r="CL1002" s="1">
        <v>1588.355</v>
      </c>
      <c r="CM1002" s="1">
        <v>2265.163</v>
      </c>
      <c r="CN1002" s="1">
        <v>0.687</v>
      </c>
      <c r="CO1002" s="1">
        <v>19.346</v>
      </c>
      <c r="CP1002" s="1">
        <v>424.051</v>
      </c>
      <c r="CQ1002" s="1">
        <v>135.696</v>
      </c>
      <c r="CS1002" s="1">
        <v>20.303</v>
      </c>
      <c r="CT1002" s="1">
        <v>71.564</v>
      </c>
      <c r="CU1002" s="1">
        <v>95.152</v>
      </c>
      <c r="CW1002" s="1">
        <v>297.349</v>
      </c>
      <c r="CX1002" s="1">
        <v>1.744</v>
      </c>
      <c r="CZ1002" s="1">
        <v>1.031</v>
      </c>
      <c r="DA1002" s="1">
        <v>5454.763</v>
      </c>
      <c r="DB1002" s="1">
        <v>41493.891</v>
      </c>
      <c r="DC1002" s="1">
        <v>7.891</v>
      </c>
      <c r="DD1002" s="1">
        <v>415.507</v>
      </c>
      <c r="DE1002" s="1">
        <v>5511.566</v>
      </c>
      <c r="DF1002" s="1">
        <v>1532.102</v>
      </c>
      <c r="DG1002" s="1">
        <v>2184.94</v>
      </c>
      <c r="DH1002" s="1">
        <v>3864.766</v>
      </c>
      <c r="DI1002" s="1">
        <v>28.087</v>
      </c>
      <c r="DJ1002" s="1">
        <v>13.396</v>
      </c>
      <c r="DK1002" s="1">
        <v>16.563</v>
      </c>
      <c r="DL1002" s="1">
        <v>90.236</v>
      </c>
      <c r="DM1002" s="1">
        <v>644.691</v>
      </c>
      <c r="DN1002" s="1">
        <v>183.086</v>
      </c>
      <c r="DO1002" s="1">
        <v>261.1</v>
      </c>
      <c r="DP1002" s="1">
        <v>452.064</v>
      </c>
      <c r="DQ1002" s="1">
        <v>3.356</v>
      </c>
      <c r="DR1002" s="1">
        <v>1.567</v>
      </c>
      <c r="DS1002" s="1">
        <v>15.1</v>
      </c>
      <c r="DT1002" s="1">
        <v>148.634</v>
      </c>
      <c r="DU1002" s="1">
        <v>1151.852</v>
      </c>
      <c r="DV1002" s="1">
        <v>327.115</v>
      </c>
      <c r="DW1002" s="1">
        <v>466.5</v>
      </c>
      <c r="DX1002" s="1">
        <v>807.69</v>
      </c>
      <c r="DY1002" s="1">
        <v>5.997</v>
      </c>
      <c r="DZ1002" s="1">
        <v>2.8</v>
      </c>
    </row>
    <row r="1003">
      <c r="A1003" s="1" t="s">
        <v>210</v>
      </c>
      <c r="B1003" s="1">
        <v>2021.0</v>
      </c>
      <c r="C1003" s="1" t="s">
        <v>211</v>
      </c>
      <c r="D1003" s="1">
        <v>1.426437224E9</v>
      </c>
      <c r="E1003" s="1">
        <v>2.6180600201216E13</v>
      </c>
      <c r="F1003" s="1">
        <v>4.063</v>
      </c>
      <c r="G1003" s="1">
        <v>1.117</v>
      </c>
      <c r="H1003" s="1">
        <v>20.057</v>
      </c>
      <c r="I1003" s="1">
        <v>28.61</v>
      </c>
      <c r="J1003" s="1">
        <v>116.325</v>
      </c>
      <c r="K1003" s="1">
        <v>165.93</v>
      </c>
      <c r="L1003" s="1">
        <v>1.944</v>
      </c>
      <c r="M1003" s="1">
        <v>0.066</v>
      </c>
      <c r="N1003" s="1">
        <v>599.005</v>
      </c>
      <c r="O1003" s="1">
        <v>3.901</v>
      </c>
      <c r="P1003" s="1">
        <v>912.924</v>
      </c>
      <c r="Q1003" s="1">
        <v>17046.299</v>
      </c>
      <c r="R1003" s="1">
        <v>24315.477</v>
      </c>
      <c r="S1003" s="1">
        <v>3739.295</v>
      </c>
      <c r="T1003" s="1">
        <v>5333.87</v>
      </c>
      <c r="U1003" s="1">
        <v>3.635</v>
      </c>
      <c r="V1003" s="1">
        <v>813.039</v>
      </c>
      <c r="W1003" s="1">
        <v>16248.857</v>
      </c>
      <c r="X1003" s="1">
        <v>23177.975</v>
      </c>
      <c r="Y1003" s="1">
        <v>62.5</v>
      </c>
      <c r="Z1003" s="1">
        <v>55.941</v>
      </c>
      <c r="AA1003" s="1">
        <v>8520.02</v>
      </c>
      <c r="AB1003" s="1">
        <v>5972.937</v>
      </c>
      <c r="AC1003" s="1">
        <v>8534.26</v>
      </c>
      <c r="AD1003" s="1">
        <v>21.784</v>
      </c>
      <c r="AE1003" s="1">
        <v>5.671</v>
      </c>
      <c r="AF1003" s="1">
        <v>2353.289</v>
      </c>
      <c r="AG1003" s="1">
        <v>30738.947</v>
      </c>
      <c r="AH1003" s="1">
        <v>1.675</v>
      </c>
      <c r="AI1003" s="1">
        <v>4.503</v>
      </c>
      <c r="AJ1003" s="1">
        <v>1563.858</v>
      </c>
      <c r="AK1003" s="1">
        <v>3980.568</v>
      </c>
      <c r="AL1003" s="1">
        <v>5678.03</v>
      </c>
      <c r="AM1003" s="1">
        <v>25442.586</v>
      </c>
      <c r="AN1003" s="1">
        <v>36292.25</v>
      </c>
      <c r="AO1003" s="1">
        <v>66.532</v>
      </c>
      <c r="AP1003" s="1">
        <v>83.496</v>
      </c>
      <c r="AQ1003" s="1">
        <v>12.967</v>
      </c>
      <c r="AR1003" s="1">
        <v>436.507</v>
      </c>
      <c r="AS1003" s="1">
        <v>3802.679</v>
      </c>
      <c r="AT1003" s="1">
        <v>201.271</v>
      </c>
      <c r="AU1003" s="1">
        <v>287.1</v>
      </c>
      <c r="AV1003" s="1">
        <v>2665.858</v>
      </c>
      <c r="AW1003" s="1">
        <v>7.837</v>
      </c>
      <c r="AX1003" s="1">
        <v>152.037</v>
      </c>
      <c r="AY1003" s="1">
        <v>1466.681</v>
      </c>
      <c r="AZ1003" s="1">
        <v>2092.129</v>
      </c>
      <c r="BA1003" s="1">
        <v>3.364</v>
      </c>
      <c r="BB1003" s="1">
        <v>8.749</v>
      </c>
      <c r="BC1003" s="1">
        <v>5112.06</v>
      </c>
      <c r="BD1003" s="1">
        <v>-1.642</v>
      </c>
      <c r="BE1003" s="1">
        <v>-61.509</v>
      </c>
      <c r="BF1003" s="1">
        <v>3201.97</v>
      </c>
      <c r="BG1003" s="1">
        <v>911.362</v>
      </c>
      <c r="BH1003" s="1">
        <v>1300.0</v>
      </c>
      <c r="BI1003" s="1">
        <v>2244.733</v>
      </c>
      <c r="BJ1003" s="1">
        <v>15.233</v>
      </c>
      <c r="BK1003" s="1">
        <v>7.367</v>
      </c>
      <c r="BL1003" s="1">
        <v>11.875</v>
      </c>
      <c r="BM1003" s="1">
        <v>757.938</v>
      </c>
      <c r="BN1003" s="1">
        <v>7173.702</v>
      </c>
      <c r="BO1003" s="1">
        <v>2002.352</v>
      </c>
      <c r="BP1003" s="1">
        <v>2856.23</v>
      </c>
      <c r="BQ1003" s="1">
        <v>5029.104</v>
      </c>
      <c r="BR1003" s="1">
        <v>33.468</v>
      </c>
      <c r="BS1003" s="1">
        <v>16.504</v>
      </c>
      <c r="BT1003" s="1">
        <v>-14.24</v>
      </c>
      <c r="BU1003" s="1">
        <v>-0.167</v>
      </c>
      <c r="BV1003" s="1">
        <v>11.278</v>
      </c>
      <c r="BW1003" s="1">
        <v>99.497</v>
      </c>
      <c r="BX1003" s="1">
        <v>1003.695</v>
      </c>
      <c r="BY1003" s="1">
        <v>285.677</v>
      </c>
      <c r="BZ1003" s="1">
        <v>407.5</v>
      </c>
      <c r="CA1003" s="1">
        <v>703.637</v>
      </c>
      <c r="CB1003" s="1">
        <v>4.775</v>
      </c>
      <c r="CC1003" s="1">
        <v>2.309</v>
      </c>
      <c r="CD1003" s="1">
        <v>2.694</v>
      </c>
      <c r="CE1003" s="1">
        <v>214.428</v>
      </c>
      <c r="CF1003" s="1">
        <v>8174.095</v>
      </c>
      <c r="CG1003" s="1">
        <v>40.002</v>
      </c>
      <c r="CH1003" s="1">
        <v>57.06</v>
      </c>
      <c r="CI1003" s="1">
        <v>5730.427</v>
      </c>
      <c r="CJ1003" s="1">
        <v>2.111</v>
      </c>
      <c r="CK1003" s="1">
        <v>47.823</v>
      </c>
      <c r="CL1003" s="1">
        <v>1621.513</v>
      </c>
      <c r="CM1003" s="1">
        <v>2312.986</v>
      </c>
      <c r="CN1003" s="1">
        <v>0.669</v>
      </c>
      <c r="CO1003" s="1">
        <v>18.806</v>
      </c>
      <c r="CP1003" s="1">
        <v>518.737</v>
      </c>
      <c r="CQ1003" s="1">
        <v>165.996</v>
      </c>
      <c r="CS1003" s="1">
        <v>22.329</v>
      </c>
      <c r="CT1003" s="1">
        <v>94.686</v>
      </c>
      <c r="CU1003" s="1">
        <v>116.371</v>
      </c>
      <c r="CW1003" s="1">
        <v>363.659</v>
      </c>
      <c r="CX1003" s="1">
        <v>1.945</v>
      </c>
      <c r="CZ1003" s="1">
        <v>1.193</v>
      </c>
      <c r="DA1003" s="1">
        <v>5982.92</v>
      </c>
      <c r="DB1003" s="1">
        <v>43847.18</v>
      </c>
      <c r="DC1003" s="1">
        <v>11.973</v>
      </c>
      <c r="DD1003" s="1">
        <v>658.441</v>
      </c>
      <c r="DE1003" s="1">
        <v>6170.007</v>
      </c>
      <c r="DF1003" s="1">
        <v>1716.676</v>
      </c>
      <c r="DG1003" s="1">
        <v>2448.73</v>
      </c>
      <c r="DH1003" s="1">
        <v>4325.467</v>
      </c>
      <c r="DI1003" s="1">
        <v>28.693</v>
      </c>
      <c r="DJ1003" s="1">
        <v>14.195</v>
      </c>
      <c r="DK1003" s="1">
        <v>25.239</v>
      </c>
      <c r="DL1003" s="1">
        <v>160.727</v>
      </c>
      <c r="DM1003" s="1">
        <v>805.419</v>
      </c>
      <c r="DN1003" s="1">
        <v>229.242</v>
      </c>
      <c r="DO1003" s="1">
        <v>327.0</v>
      </c>
      <c r="DP1003" s="1">
        <v>564.637</v>
      </c>
      <c r="DQ1003" s="1">
        <v>3.832</v>
      </c>
      <c r="DR1003" s="1">
        <v>1.853</v>
      </c>
      <c r="DS1003" s="1">
        <v>40.579</v>
      </c>
      <c r="DT1003" s="1">
        <v>463.419</v>
      </c>
      <c r="DU1003" s="1">
        <v>1615.271</v>
      </c>
      <c r="DV1003" s="1">
        <v>459.747</v>
      </c>
      <c r="DW1003" s="1">
        <v>655.8</v>
      </c>
      <c r="DX1003" s="1">
        <v>1132.381</v>
      </c>
      <c r="DY1003" s="1">
        <v>7.684</v>
      </c>
      <c r="DZ1003" s="1">
        <v>3.716</v>
      </c>
    </row>
    <row r="1004">
      <c r="A1004" s="1" t="s">
        <v>210</v>
      </c>
      <c r="B1004" s="1">
        <v>2022.0</v>
      </c>
      <c r="C1004" s="1" t="s">
        <v>211</v>
      </c>
      <c r="D1004" s="1">
        <v>1.425179509E9</v>
      </c>
      <c r="E1004" s="1">
        <v>2.6966017179648E13</v>
      </c>
      <c r="F1004" s="1">
        <v>2.003</v>
      </c>
      <c r="G1004" s="1">
        <v>0.573</v>
      </c>
      <c r="H1004" s="1">
        <v>20.477</v>
      </c>
      <c r="I1004" s="1">
        <v>29.183</v>
      </c>
      <c r="J1004" s="1">
        <v>128.075</v>
      </c>
      <c r="K1004" s="1">
        <v>182.53</v>
      </c>
      <c r="L1004" s="1">
        <v>2.063</v>
      </c>
      <c r="M1004" s="1">
        <v>0.066</v>
      </c>
      <c r="N1004" s="1">
        <v>586.7</v>
      </c>
      <c r="O1004" s="1">
        <v>0.338</v>
      </c>
      <c r="P1004" s="1">
        <v>82.303</v>
      </c>
      <c r="Q1004" s="1">
        <v>17119.092</v>
      </c>
      <c r="R1004" s="1">
        <v>24397.779</v>
      </c>
      <c r="S1004" s="1">
        <v>3797.894</v>
      </c>
      <c r="T1004" s="1">
        <v>5412.68</v>
      </c>
      <c r="U1004" s="1">
        <v>9.439</v>
      </c>
      <c r="V1004" s="1">
        <v>2187.658</v>
      </c>
      <c r="W1004" s="1">
        <v>17798.201</v>
      </c>
      <c r="X1004" s="1">
        <v>25365.633</v>
      </c>
      <c r="Y1004" s="1">
        <v>61.169</v>
      </c>
      <c r="Z1004" s="1">
        <v>55.309</v>
      </c>
      <c r="AA1004" s="1">
        <v>8835.76</v>
      </c>
      <c r="AB1004" s="1">
        <v>6199.752</v>
      </c>
      <c r="AC1004" s="1">
        <v>8848.71</v>
      </c>
      <c r="AD1004" s="1">
        <v>22.407</v>
      </c>
      <c r="AE1004" s="1">
        <v>1.526</v>
      </c>
      <c r="AF1004" s="1">
        <v>669.312</v>
      </c>
      <c r="AG1004" s="1">
        <v>31235.709</v>
      </c>
      <c r="AH1004" s="1">
        <v>1.651</v>
      </c>
      <c r="AI1004" s="1">
        <v>0.222</v>
      </c>
      <c r="AJ1004" s="1">
        <v>80.396</v>
      </c>
      <c r="AK1004" s="1">
        <v>4041.835</v>
      </c>
      <c r="AL1004" s="1">
        <v>5760.34</v>
      </c>
      <c r="AM1004" s="1">
        <v>25521.449</v>
      </c>
      <c r="AN1004" s="1">
        <v>36372.648</v>
      </c>
      <c r="AO1004" s="1">
        <v>65.098</v>
      </c>
      <c r="AP1004" s="1">
        <v>82.455</v>
      </c>
      <c r="AQ1004" s="1">
        <v>-0.689</v>
      </c>
      <c r="AR1004" s="1">
        <v>-26.204</v>
      </c>
      <c r="AS1004" s="1">
        <v>3776.475</v>
      </c>
      <c r="AT1004" s="1">
        <v>193.393</v>
      </c>
      <c r="AU1004" s="1">
        <v>275.62</v>
      </c>
      <c r="AV1004" s="1">
        <v>2649.824</v>
      </c>
      <c r="AW1004" s="1">
        <v>6.036</v>
      </c>
      <c r="AX1004" s="1">
        <v>126.285</v>
      </c>
      <c r="AY1004" s="1">
        <v>1556.586</v>
      </c>
      <c r="AZ1004" s="1">
        <v>2218.414</v>
      </c>
      <c r="BA1004" s="1">
        <v>3.115</v>
      </c>
      <c r="BB1004" s="1">
        <v>8.561</v>
      </c>
      <c r="BC1004" s="1">
        <v>5191.54</v>
      </c>
      <c r="BD1004" s="1">
        <v>-0.144</v>
      </c>
      <c r="BE1004" s="1">
        <v>-12.481</v>
      </c>
      <c r="BF1004" s="1">
        <v>3189.489</v>
      </c>
      <c r="BG1004" s="1">
        <v>910.847</v>
      </c>
      <c r="BH1004" s="1">
        <v>1298.12</v>
      </c>
      <c r="BI1004" s="1">
        <v>2237.956</v>
      </c>
      <c r="BJ1004" s="1">
        <v>14.67</v>
      </c>
      <c r="BK1004" s="1">
        <v>7.23</v>
      </c>
      <c r="BL1004" s="1">
        <v>8.067</v>
      </c>
      <c r="BM1004" s="1">
        <v>565.754</v>
      </c>
      <c r="BN1004" s="1">
        <v>7739.456</v>
      </c>
      <c r="BO1004" s="1">
        <v>2167.004</v>
      </c>
      <c r="BP1004" s="1">
        <v>3088.37</v>
      </c>
      <c r="BQ1004" s="1">
        <v>5430.513</v>
      </c>
      <c r="BR1004" s="1">
        <v>34.902</v>
      </c>
      <c r="BS1004" s="1">
        <v>17.545</v>
      </c>
      <c r="BT1004" s="1">
        <v>-12.95</v>
      </c>
      <c r="BU1004" s="1">
        <v>-0.147</v>
      </c>
      <c r="BV1004" s="1">
        <v>2.523</v>
      </c>
      <c r="BW1004" s="1">
        <v>22.792</v>
      </c>
      <c r="BX1004" s="1">
        <v>1026.486</v>
      </c>
      <c r="BY1004" s="1">
        <v>293.142</v>
      </c>
      <c r="BZ1004" s="1">
        <v>417.78</v>
      </c>
      <c r="CA1004" s="1">
        <v>720.251</v>
      </c>
      <c r="CB1004" s="1">
        <v>4.721</v>
      </c>
      <c r="CC1004" s="1">
        <v>2.327</v>
      </c>
      <c r="CD1004" s="1">
        <v>0.297</v>
      </c>
      <c r="CE1004" s="1">
        <v>24.298</v>
      </c>
      <c r="CF1004" s="1">
        <v>8198.393</v>
      </c>
      <c r="CG1004" s="1">
        <v>50.548</v>
      </c>
      <c r="CH1004" s="1">
        <v>72.04</v>
      </c>
      <c r="CI1004" s="1">
        <v>5752.533</v>
      </c>
      <c r="CJ1004" s="1">
        <v>2.937</v>
      </c>
      <c r="CK1004" s="1">
        <v>67.931</v>
      </c>
      <c r="CL1004" s="1">
        <v>1670.608</v>
      </c>
      <c r="CM1004" s="1">
        <v>2380.917</v>
      </c>
      <c r="CN1004" s="1">
        <v>0.814</v>
      </c>
      <c r="CO1004" s="1">
        <v>18.585</v>
      </c>
      <c r="CP1004" s="1">
        <v>570.612</v>
      </c>
      <c r="CQ1004" s="1">
        <v>182.596</v>
      </c>
      <c r="CS1004" s="1">
        <v>10.0</v>
      </c>
      <c r="CT1004" s="1">
        <v>51.875</v>
      </c>
      <c r="CU1004" s="1">
        <v>128.121</v>
      </c>
      <c r="CW1004" s="1">
        <v>400.379</v>
      </c>
      <c r="CX1004" s="1">
        <v>2.064</v>
      </c>
      <c r="CZ1004" s="1">
        <v>1.294</v>
      </c>
      <c r="DA1004" s="1">
        <v>6208.839</v>
      </c>
      <c r="DB1004" s="1">
        <v>44516.492</v>
      </c>
      <c r="DC1004" s="1">
        <v>8.979</v>
      </c>
      <c r="DD1004" s="1">
        <v>542.962</v>
      </c>
      <c r="DE1004" s="1">
        <v>6712.969</v>
      </c>
      <c r="DF1004" s="1">
        <v>1873.862</v>
      </c>
      <c r="DG1004" s="1">
        <v>2670.59</v>
      </c>
      <c r="DH1004" s="1">
        <v>4710.262</v>
      </c>
      <c r="DI1004" s="1">
        <v>30.181</v>
      </c>
      <c r="DJ1004" s="1">
        <v>15.218</v>
      </c>
      <c r="DK1004" s="1">
        <v>30.664</v>
      </c>
      <c r="DL1004" s="1">
        <v>244.385</v>
      </c>
      <c r="DM1004" s="1">
        <v>1049.803</v>
      </c>
      <c r="DN1004" s="1">
        <v>299.801</v>
      </c>
      <c r="DO1004" s="1">
        <v>427.27</v>
      </c>
      <c r="DP1004" s="1">
        <v>736.611</v>
      </c>
      <c r="DQ1004" s="1">
        <v>4.829</v>
      </c>
      <c r="DR1004" s="1">
        <v>2.38</v>
      </c>
      <c r="DS1004" s="1">
        <v>16.296</v>
      </c>
      <c r="DT1004" s="1">
        <v>258.611</v>
      </c>
      <c r="DU1004" s="1">
        <v>1873.882</v>
      </c>
      <c r="DV1004" s="1">
        <v>535.14</v>
      </c>
      <c r="DW1004" s="1">
        <v>762.67</v>
      </c>
      <c r="DX1004" s="1">
        <v>1314.839</v>
      </c>
      <c r="DY1004" s="1">
        <v>8.619</v>
      </c>
      <c r="DZ1004" s="1">
        <v>4.248</v>
      </c>
    </row>
    <row r="1005">
      <c r="A1005" s="1" t="s">
        <v>210</v>
      </c>
      <c r="B1005" s="1">
        <v>2023.0</v>
      </c>
      <c r="C1005" s="1" t="s">
        <v>211</v>
      </c>
      <c r="D1005" s="1">
        <v>1.422584878E9</v>
      </c>
      <c r="F1005" s="1">
        <v>8.564</v>
      </c>
      <c r="G1005" s="1">
        <v>2.499</v>
      </c>
      <c r="H1005" s="1">
        <v>22.271</v>
      </c>
      <c r="I1005" s="1">
        <v>31.683</v>
      </c>
      <c r="J1005" s="1">
        <v>139.275</v>
      </c>
      <c r="K1005" s="1">
        <v>198.13</v>
      </c>
      <c r="L1005" s="1">
        <v>2.095</v>
      </c>
      <c r="M1005" s="1">
        <v>0.068</v>
      </c>
      <c r="N1005" s="1">
        <v>583.608</v>
      </c>
      <c r="O1005" s="1">
        <v>3.211</v>
      </c>
      <c r="P1005" s="1">
        <v>783.43</v>
      </c>
      <c r="Q1005" s="1">
        <v>17701.023</v>
      </c>
      <c r="R1005" s="1">
        <v>25181.209</v>
      </c>
      <c r="S1005" s="1">
        <v>4044.666</v>
      </c>
      <c r="T1005" s="1">
        <v>5753.88</v>
      </c>
      <c r="U1005" s="1">
        <v>2.24</v>
      </c>
      <c r="V1005" s="1">
        <v>568.186</v>
      </c>
      <c r="W1005" s="1">
        <v>18230.068</v>
      </c>
      <c r="X1005" s="1">
        <v>25933.818</v>
      </c>
      <c r="Y1005" s="1">
        <v>60.846</v>
      </c>
      <c r="Z1005" s="1">
        <v>54.028</v>
      </c>
      <c r="AA1005" s="1">
        <v>9443.07</v>
      </c>
      <c r="AB1005" s="1">
        <v>6637.966</v>
      </c>
      <c r="AC1005" s="1">
        <v>9456.45</v>
      </c>
      <c r="AD1005" s="1">
        <v>22.687</v>
      </c>
      <c r="AE1005" s="1">
        <v>5.741</v>
      </c>
      <c r="AF1005" s="1">
        <v>2555.52</v>
      </c>
      <c r="AG1005" s="1">
        <v>33089.07</v>
      </c>
      <c r="AI1005" s="1">
        <v>5.356</v>
      </c>
      <c r="AJ1005" s="1">
        <v>1948.171</v>
      </c>
      <c r="AK1005" s="1">
        <v>4307.356</v>
      </c>
      <c r="AL1005" s="1">
        <v>6127.58</v>
      </c>
      <c r="AM1005" s="1">
        <v>26937.455</v>
      </c>
      <c r="AN1005" s="1">
        <v>38320.816</v>
      </c>
      <c r="AO1005" s="1">
        <v>64.798</v>
      </c>
      <c r="AP1005" s="1">
        <v>82.22</v>
      </c>
      <c r="AQ1005" s="1">
        <v>7.2</v>
      </c>
      <c r="AR1005" s="1">
        <v>271.906</v>
      </c>
      <c r="AS1005" s="1">
        <v>4048.381</v>
      </c>
      <c r="AT1005" s="1">
        <v>209.337</v>
      </c>
      <c r="AU1005" s="1">
        <v>297.8</v>
      </c>
      <c r="AV1005" s="1">
        <v>2845.792</v>
      </c>
      <c r="AW1005" s="1">
        <v>5.597</v>
      </c>
      <c r="AX1005" s="1">
        <v>124.169</v>
      </c>
      <c r="AY1005" s="1">
        <v>1646.709</v>
      </c>
      <c r="AZ1005" s="1">
        <v>2342.583</v>
      </c>
      <c r="BA1005" s="1">
        <v>3.149</v>
      </c>
      <c r="BB1005" s="1">
        <v>8.686</v>
      </c>
      <c r="BC1005" s="1">
        <v>5518.86</v>
      </c>
      <c r="BD1005" s="1">
        <v>-5.556</v>
      </c>
      <c r="BE1005" s="1">
        <v>-199.256</v>
      </c>
      <c r="BF1005" s="1">
        <v>2990.233</v>
      </c>
      <c r="BG1005" s="1">
        <v>861.812</v>
      </c>
      <c r="BH1005" s="1">
        <v>1226.0</v>
      </c>
      <c r="BI1005" s="1">
        <v>2101.971</v>
      </c>
      <c r="BJ1005" s="1">
        <v>12.965</v>
      </c>
      <c r="BK1005" s="1">
        <v>6.416</v>
      </c>
      <c r="BL1005" s="1">
        <v>7.794</v>
      </c>
      <c r="BM1005" s="1">
        <v>547.529</v>
      </c>
      <c r="BN1005" s="1">
        <v>8286.984</v>
      </c>
      <c r="BO1005" s="1">
        <v>2340.015</v>
      </c>
      <c r="BP1005" s="1">
        <v>3328.87</v>
      </c>
      <c r="BQ1005" s="1">
        <v>5825.301</v>
      </c>
      <c r="BR1005" s="1">
        <v>35.202</v>
      </c>
      <c r="BS1005" s="1">
        <v>17.78</v>
      </c>
      <c r="BT1005" s="1">
        <v>-13.38</v>
      </c>
      <c r="BU1005" s="1">
        <v>-0.142</v>
      </c>
      <c r="BV1005" s="1">
        <v>4.055</v>
      </c>
      <c r="BW1005" s="1">
        <v>33.806</v>
      </c>
      <c r="BX1005" s="1">
        <v>1060.293</v>
      </c>
      <c r="BY1005" s="1">
        <v>305.585</v>
      </c>
      <c r="BZ1005" s="1">
        <v>434.72</v>
      </c>
      <c r="CA1005" s="1">
        <v>745.328</v>
      </c>
      <c r="CB1005" s="1">
        <v>4.597</v>
      </c>
      <c r="CC1005" s="1">
        <v>2.275</v>
      </c>
      <c r="CD1005" s="1">
        <v>10.89</v>
      </c>
      <c r="CE1005" s="1">
        <v>892.835</v>
      </c>
      <c r="CF1005" s="1">
        <v>9091.228</v>
      </c>
      <c r="CG1005" s="1">
        <v>53.354</v>
      </c>
      <c r="CH1005" s="1">
        <v>75.9</v>
      </c>
      <c r="CI1005" s="1">
        <v>6390.64</v>
      </c>
      <c r="CJ1005" s="1">
        <v>2.102</v>
      </c>
      <c r="CK1005" s="1">
        <v>50.056</v>
      </c>
      <c r="CL1005" s="1">
        <v>1708.842</v>
      </c>
      <c r="CM1005" s="1">
        <v>2430.972</v>
      </c>
      <c r="CN1005" s="1">
        <v>0.803</v>
      </c>
      <c r="CO1005" s="1">
        <v>19.506</v>
      </c>
      <c r="CP1005" s="1">
        <v>619.362</v>
      </c>
      <c r="CQ1005" s="1">
        <v>198.196</v>
      </c>
      <c r="CS1005" s="1">
        <v>8.543</v>
      </c>
      <c r="CT1005" s="1">
        <v>48.75</v>
      </c>
      <c r="CU1005" s="1">
        <v>139.321</v>
      </c>
      <c r="CW1005" s="1">
        <v>435.378</v>
      </c>
      <c r="CX1005" s="1">
        <v>2.096</v>
      </c>
      <c r="CZ1005" s="1">
        <v>1.329</v>
      </c>
      <c r="DA1005" s="1">
        <v>6647.372</v>
      </c>
      <c r="DB1005" s="1">
        <v>47072.012</v>
      </c>
      <c r="DC1005" s="1">
        <v>8.373</v>
      </c>
      <c r="DD1005" s="1">
        <v>513.723</v>
      </c>
      <c r="DE1005" s="1">
        <v>7226.692</v>
      </c>
      <c r="DF1005" s="1">
        <v>2034.43</v>
      </c>
      <c r="DG1005" s="1">
        <v>2894.15</v>
      </c>
      <c r="DH1005" s="1">
        <v>5079.972</v>
      </c>
      <c r="DI1005" s="1">
        <v>30.605</v>
      </c>
      <c r="DJ1005" s="1">
        <v>15.505</v>
      </c>
      <c r="DK1005" s="1">
        <v>36.717</v>
      </c>
      <c r="DL1005" s="1">
        <v>374.953</v>
      </c>
      <c r="DM1005" s="1">
        <v>1424.756</v>
      </c>
      <c r="DN1005" s="1">
        <v>410.626</v>
      </c>
      <c r="DO1005" s="1">
        <v>584.15</v>
      </c>
      <c r="DP1005" s="1">
        <v>1001.526</v>
      </c>
      <c r="DQ1005" s="1">
        <v>6.177</v>
      </c>
      <c r="DR1005" s="1">
        <v>3.057</v>
      </c>
      <c r="DS1005" s="1">
        <v>16.154</v>
      </c>
      <c r="DT1005" s="1">
        <v>286.776</v>
      </c>
      <c r="DU1005" s="1">
        <v>2160.658</v>
      </c>
      <c r="DV1005" s="1">
        <v>622.719</v>
      </c>
      <c r="DW1005" s="1">
        <v>885.87</v>
      </c>
      <c r="DX1005" s="1">
        <v>1518.826</v>
      </c>
      <c r="DY1005" s="1">
        <v>9.368</v>
      </c>
      <c r="DZ1005" s="1">
        <v>4.636</v>
      </c>
    </row>
    <row r="1006">
      <c r="A1006" s="1" t="s">
        <v>210</v>
      </c>
      <c r="B1006" s="1">
        <v>2024.0</v>
      </c>
      <c r="C1006" s="1" t="s">
        <v>211</v>
      </c>
      <c r="D1006" s="1">
        <v>1.41932123E9</v>
      </c>
      <c r="F1006" s="1">
        <v>17.503</v>
      </c>
      <c r="G1006" s="1">
        <v>5.546</v>
      </c>
      <c r="H1006" s="1">
        <v>26.23</v>
      </c>
      <c r="I1006" s="1">
        <v>37.228</v>
      </c>
      <c r="J1006" s="1">
        <v>146.76</v>
      </c>
      <c r="K1006" s="1">
        <v>208.3</v>
      </c>
      <c r="L1006" s="1">
        <v>2.068</v>
      </c>
      <c r="M1006" s="1">
        <v>0.077</v>
      </c>
      <c r="N1006" s="1">
        <v>559.552</v>
      </c>
      <c r="O1006" s="1">
        <v>1.66</v>
      </c>
      <c r="P1006" s="1">
        <v>418.098</v>
      </c>
      <c r="Q1006" s="1">
        <v>18036.303</v>
      </c>
      <c r="R1006" s="1">
        <v>25599.307</v>
      </c>
      <c r="S1006" s="1">
        <v>4128.643</v>
      </c>
      <c r="T1006" s="1">
        <v>5859.87</v>
      </c>
      <c r="U1006" s="1">
        <v>1.2</v>
      </c>
      <c r="V1006" s="1">
        <v>311.205</v>
      </c>
      <c r="W1006" s="1">
        <v>18491.25</v>
      </c>
      <c r="X1006" s="1">
        <v>26245.023</v>
      </c>
      <c r="Y1006" s="1">
        <v>58.176</v>
      </c>
      <c r="Z1006" s="1">
        <v>52.807</v>
      </c>
      <c r="AA1006" s="1">
        <v>10058.67</v>
      </c>
      <c r="AB1006" s="1">
        <v>7086.958</v>
      </c>
      <c r="AC1006" s="1">
        <v>10072.6</v>
      </c>
      <c r="AD1006" s="1">
        <v>23.546</v>
      </c>
      <c r="AE1006" s="1">
        <v>4.068</v>
      </c>
      <c r="AF1006" s="1">
        <v>1915.09</v>
      </c>
      <c r="AG1006" s="1">
        <v>34514.457</v>
      </c>
      <c r="AI1006" s="1">
        <v>1.53</v>
      </c>
      <c r="AJ1006" s="1">
        <v>586.456</v>
      </c>
      <c r="AK1006" s="1">
        <v>4395.763</v>
      </c>
      <c r="AL1006" s="1">
        <v>6239.0</v>
      </c>
      <c r="AM1006" s="1">
        <v>27412.592</v>
      </c>
      <c r="AN1006" s="1">
        <v>38907.273</v>
      </c>
      <c r="AO1006" s="1">
        <v>61.94</v>
      </c>
      <c r="AP1006" s="1">
        <v>80.259</v>
      </c>
      <c r="AQ1006" s="1">
        <v>7.3</v>
      </c>
      <c r="AR1006" s="1">
        <v>295.532</v>
      </c>
      <c r="AS1006" s="1">
        <v>4343.913</v>
      </c>
      <c r="AT1006" s="1">
        <v>213.419</v>
      </c>
      <c r="AU1006" s="1">
        <v>302.91</v>
      </c>
      <c r="AV1006" s="1">
        <v>3060.557</v>
      </c>
      <c r="AW1006" s="1">
        <v>6.032</v>
      </c>
      <c r="AX1006" s="1">
        <v>141.313</v>
      </c>
      <c r="AY1006" s="1">
        <v>1750.059</v>
      </c>
      <c r="AZ1006" s="1">
        <v>2483.896</v>
      </c>
      <c r="BA1006" s="1">
        <v>3.007</v>
      </c>
      <c r="BB1006" s="1">
        <v>8.961</v>
      </c>
      <c r="BC1006" s="1">
        <v>5636.14</v>
      </c>
      <c r="BD1006" s="1">
        <v>10.462</v>
      </c>
      <c r="BE1006" s="1">
        <v>312.826</v>
      </c>
      <c r="BF1006" s="1">
        <v>3303.059</v>
      </c>
      <c r="BG1006" s="1">
        <v>954.28</v>
      </c>
      <c r="BH1006" s="1">
        <v>1354.43</v>
      </c>
      <c r="BI1006" s="1">
        <v>2327.21</v>
      </c>
      <c r="BJ1006" s="1">
        <v>13.447</v>
      </c>
      <c r="BK1006" s="1">
        <v>6.814</v>
      </c>
      <c r="BL1006" s="1">
        <v>15.661</v>
      </c>
      <c r="BM1006" s="1">
        <v>1282.732</v>
      </c>
      <c r="BN1006" s="1">
        <v>9569.717</v>
      </c>
      <c r="BO1006" s="1">
        <v>2701.01</v>
      </c>
      <c r="BP1006" s="1">
        <v>3833.6</v>
      </c>
      <c r="BQ1006" s="1">
        <v>6742.46</v>
      </c>
      <c r="BR1006" s="1">
        <v>38.06</v>
      </c>
      <c r="BS1006" s="1">
        <v>19.741</v>
      </c>
      <c r="BT1006" s="1">
        <v>-13.93</v>
      </c>
      <c r="BU1006" s="1">
        <v>-0.138</v>
      </c>
      <c r="BV1006" s="1">
        <v>3.71</v>
      </c>
      <c r="BW1006" s="1">
        <v>39.341</v>
      </c>
      <c r="BX1006" s="1">
        <v>1099.634</v>
      </c>
      <c r="BY1006" s="1">
        <v>313.65</v>
      </c>
      <c r="BZ1006" s="1">
        <v>445.17</v>
      </c>
      <c r="CA1006" s="1">
        <v>774.761</v>
      </c>
      <c r="CB1006" s="1">
        <v>4.42</v>
      </c>
      <c r="CC1006" s="1">
        <v>2.268</v>
      </c>
      <c r="CD1006" s="1">
        <v>-1.399</v>
      </c>
      <c r="CE1006" s="1">
        <v>-127.174</v>
      </c>
      <c r="CF1006" s="1">
        <v>8964.054</v>
      </c>
      <c r="CG1006" s="1">
        <v>53.702</v>
      </c>
      <c r="CH1006" s="1">
        <v>76.22</v>
      </c>
      <c r="CI1006" s="1">
        <v>6315.733</v>
      </c>
      <c r="CJ1006" s="1">
        <v>1.849</v>
      </c>
      <c r="CK1006" s="1">
        <v>44.95</v>
      </c>
      <c r="CL1006" s="1">
        <v>1744.441</v>
      </c>
      <c r="CM1006" s="1">
        <v>2475.922</v>
      </c>
      <c r="CN1006" s="1">
        <v>0.757</v>
      </c>
      <c r="CO1006" s="1">
        <v>18.491</v>
      </c>
      <c r="CP1006" s="1">
        <v>651.551</v>
      </c>
      <c r="CQ1006" s="1">
        <v>208.496</v>
      </c>
      <c r="CS1006" s="1">
        <v>5.197</v>
      </c>
      <c r="CT1006" s="1">
        <v>32.189</v>
      </c>
      <c r="CU1006" s="1">
        <v>146.899</v>
      </c>
      <c r="CW1006" s="1">
        <v>459.058</v>
      </c>
      <c r="CX1006" s="1">
        <v>2.07</v>
      </c>
      <c r="CZ1006" s="1">
        <v>1.344</v>
      </c>
      <c r="DA1006" s="1">
        <v>7096.772</v>
      </c>
      <c r="DB1006" s="1">
        <v>48987.102</v>
      </c>
      <c r="DC1006" s="1">
        <v>17.436</v>
      </c>
      <c r="DD1006" s="1">
        <v>1243.39</v>
      </c>
      <c r="DE1006" s="1">
        <v>8470.082</v>
      </c>
      <c r="DF1006" s="1">
        <v>2387.359</v>
      </c>
      <c r="DG1006" s="1">
        <v>3388.43</v>
      </c>
      <c r="DH1006" s="1">
        <v>5967.699</v>
      </c>
      <c r="DI1006" s="1">
        <v>33.64</v>
      </c>
      <c r="DJ1006" s="1">
        <v>17.472</v>
      </c>
      <c r="DK1006" s="1">
        <v>43.634</v>
      </c>
      <c r="DL1006" s="1">
        <v>621.683</v>
      </c>
      <c r="DM1006" s="1">
        <v>2046.439</v>
      </c>
      <c r="DN1006" s="1">
        <v>587.675</v>
      </c>
      <c r="DO1006" s="1">
        <v>834.1</v>
      </c>
      <c r="DP1006" s="1">
        <v>1441.843</v>
      </c>
      <c r="DQ1006" s="1">
        <v>8.281</v>
      </c>
      <c r="DR1006" s="1">
        <v>4.221</v>
      </c>
      <c r="DS1006" s="1">
        <v>12.549</v>
      </c>
      <c r="DT1006" s="1">
        <v>271.146</v>
      </c>
      <c r="DU1006" s="1">
        <v>2431.805</v>
      </c>
      <c r="DV1006" s="1">
        <v>698.644</v>
      </c>
      <c r="DW1006" s="1">
        <v>991.6</v>
      </c>
      <c r="DX1006" s="1">
        <v>1713.358</v>
      </c>
      <c r="DY1006" s="1">
        <v>9.845</v>
      </c>
      <c r="DZ1006" s="1">
        <v>5.016</v>
      </c>
    </row>
    <row r="1007">
      <c r="A1007" s="1" t="s">
        <v>212</v>
      </c>
      <c r="B1007" s="1">
        <v>2000.0</v>
      </c>
      <c r="C1007" s="1" t="s">
        <v>213</v>
      </c>
      <c r="D1007" s="1">
        <v>3.9089879E7</v>
      </c>
      <c r="E1007" s="1">
        <v>3.30615619584E11</v>
      </c>
      <c r="G1007" s="1">
        <v>0.0</v>
      </c>
      <c r="H1007" s="1">
        <v>0.0</v>
      </c>
      <c r="I1007" s="1">
        <v>0.0</v>
      </c>
      <c r="J1007" s="1">
        <v>12.791</v>
      </c>
      <c r="K1007" s="1">
        <v>0.5</v>
      </c>
      <c r="L1007" s="1">
        <v>1.168</v>
      </c>
      <c r="M1007" s="1">
        <v>0.0</v>
      </c>
      <c r="N1007" s="1">
        <v>189.208</v>
      </c>
      <c r="O1007" s="1">
        <v>7.399</v>
      </c>
      <c r="P1007" s="1">
        <v>2.166</v>
      </c>
      <c r="Q1007" s="1">
        <v>804.244</v>
      </c>
      <c r="R1007" s="1">
        <v>31.438</v>
      </c>
      <c r="S1007" s="1">
        <v>53.211</v>
      </c>
      <c r="T1007" s="1">
        <v>2.08</v>
      </c>
      <c r="U1007" s="1">
        <v>16.755</v>
      </c>
      <c r="V1007" s="1">
        <v>44.04</v>
      </c>
      <c r="W1007" s="1">
        <v>7850.641</v>
      </c>
      <c r="X1007" s="1">
        <v>306.881</v>
      </c>
      <c r="Y1007" s="1">
        <v>4.859</v>
      </c>
      <c r="Z1007" s="1">
        <v>10.186</v>
      </c>
      <c r="AA1007" s="1">
        <v>42.85</v>
      </c>
      <c r="AB1007" s="1">
        <v>1096.192</v>
      </c>
      <c r="AC1007" s="1">
        <v>42.81</v>
      </c>
      <c r="AD1007" s="1">
        <v>16.872</v>
      </c>
      <c r="AE1007" s="1">
        <v>-2.692</v>
      </c>
      <c r="AF1007" s="1">
        <v>-8.69</v>
      </c>
      <c r="AG1007" s="1">
        <v>8037.486</v>
      </c>
      <c r="AH1007" s="1">
        <v>0.95</v>
      </c>
      <c r="AI1007" s="1">
        <v>-0.131</v>
      </c>
      <c r="AJ1007" s="1">
        <v>-0.289</v>
      </c>
      <c r="AK1007" s="1">
        <v>269.891</v>
      </c>
      <c r="AL1007" s="1">
        <v>10.55</v>
      </c>
      <c r="AM1007" s="1">
        <v>5665.759</v>
      </c>
      <c r="AN1007" s="1">
        <v>221.474</v>
      </c>
      <c r="AO1007" s="1">
        <v>24.644</v>
      </c>
      <c r="AP1007" s="1">
        <v>71.761</v>
      </c>
      <c r="AQ1007" s="1">
        <v>0.789</v>
      </c>
      <c r="AR1007" s="1">
        <v>0.449</v>
      </c>
      <c r="AS1007" s="1">
        <v>57.358</v>
      </c>
      <c r="AT1007" s="1">
        <v>211.052</v>
      </c>
      <c r="AU1007" s="1">
        <v>8.25</v>
      </c>
      <c r="AV1007" s="1">
        <v>1467.338</v>
      </c>
      <c r="AW1007" s="1">
        <v>0.754</v>
      </c>
      <c r="AX1007" s="1">
        <v>0.429</v>
      </c>
      <c r="AY1007" s="1">
        <v>1467.338</v>
      </c>
      <c r="AZ1007" s="1">
        <v>57.358</v>
      </c>
      <c r="BA1007" s="1">
        <v>19.271</v>
      </c>
      <c r="BB1007" s="1">
        <v>18.585</v>
      </c>
      <c r="BC1007" s="1">
        <v>8.1</v>
      </c>
      <c r="BD1007" s="1">
        <v>-8.56</v>
      </c>
      <c r="BE1007" s="1">
        <v>-8.014</v>
      </c>
      <c r="BF1007" s="1">
        <v>85.599</v>
      </c>
      <c r="BG1007" s="1">
        <v>812.231</v>
      </c>
      <c r="BH1007" s="1">
        <v>31.75</v>
      </c>
      <c r="BI1007" s="1">
        <v>2189.805</v>
      </c>
      <c r="BJ1007" s="1">
        <v>74.165</v>
      </c>
      <c r="BK1007" s="1">
        <v>27.735</v>
      </c>
      <c r="BL1007" s="1">
        <v>-8.326</v>
      </c>
      <c r="BM1007" s="1">
        <v>-7.887</v>
      </c>
      <c r="BN1007" s="1">
        <v>87.154</v>
      </c>
      <c r="BO1007" s="1">
        <v>825.278</v>
      </c>
      <c r="BP1007" s="1">
        <v>32.26</v>
      </c>
      <c r="BQ1007" s="1">
        <v>2229.588</v>
      </c>
      <c r="BR1007" s="1">
        <v>75.356</v>
      </c>
      <c r="BS1007" s="1">
        <v>28.239</v>
      </c>
      <c r="BT1007" s="1">
        <v>0.04</v>
      </c>
      <c r="BU1007" s="1">
        <v>0.093</v>
      </c>
      <c r="BW1007" s="1">
        <v>0.0</v>
      </c>
      <c r="BX1007" s="1">
        <v>0.0</v>
      </c>
      <c r="BY1007" s="1">
        <v>0.0</v>
      </c>
      <c r="BZ1007" s="1">
        <v>0.0</v>
      </c>
      <c r="CA1007" s="1">
        <v>0.0</v>
      </c>
      <c r="CB1007" s="1">
        <v>0.0</v>
      </c>
      <c r="CC1007" s="1">
        <v>0.0</v>
      </c>
      <c r="CD1007" s="1">
        <v>-2.142</v>
      </c>
      <c r="CE1007" s="1">
        <v>-2.904</v>
      </c>
      <c r="CF1007" s="1">
        <v>132.678</v>
      </c>
      <c r="CG1007" s="1">
        <v>5.628</v>
      </c>
      <c r="CH1007" s="1">
        <v>0.22</v>
      </c>
      <c r="CI1007" s="1">
        <v>3394.177</v>
      </c>
      <c r="CJ1007" s="1">
        <v>-16.983</v>
      </c>
      <c r="CK1007" s="1">
        <v>-86.326</v>
      </c>
      <c r="CL1007" s="1">
        <v>10794.933</v>
      </c>
      <c r="CM1007" s="1">
        <v>421.973</v>
      </c>
      <c r="CN1007" s="1">
        <v>0.514</v>
      </c>
      <c r="CO1007" s="1">
        <v>42.99</v>
      </c>
      <c r="CP1007" s="1">
        <v>1.55</v>
      </c>
      <c r="CQ1007" s="1">
        <v>0.5</v>
      </c>
      <c r="CR1007" s="1">
        <v>0.0</v>
      </c>
      <c r="CS1007" s="1">
        <v>8.534</v>
      </c>
      <c r="CT1007" s="1">
        <v>0.122</v>
      </c>
      <c r="CU1007" s="1">
        <v>12.791</v>
      </c>
      <c r="CV1007" s="1">
        <v>0.0</v>
      </c>
      <c r="CW1007" s="1">
        <v>39.652</v>
      </c>
      <c r="CX1007" s="1">
        <v>1.168</v>
      </c>
      <c r="CY1007" s="1">
        <v>0.0</v>
      </c>
      <c r="CZ1007" s="1">
        <v>0.502</v>
      </c>
      <c r="DA1007" s="1">
        <v>1095.168</v>
      </c>
      <c r="DB1007" s="1">
        <v>314.184</v>
      </c>
      <c r="DC1007" s="1">
        <v>-8.326</v>
      </c>
      <c r="DD1007" s="1">
        <v>-7.887</v>
      </c>
      <c r="DE1007" s="1">
        <v>87.154</v>
      </c>
      <c r="DF1007" s="1">
        <v>825.278</v>
      </c>
      <c r="DG1007" s="1">
        <v>32.26</v>
      </c>
      <c r="DH1007" s="1">
        <v>2229.588</v>
      </c>
      <c r="DI1007" s="1">
        <v>75.356</v>
      </c>
      <c r="DJ1007" s="1">
        <v>28.239</v>
      </c>
      <c r="DL1007" s="1">
        <v>0.005</v>
      </c>
      <c r="DM1007" s="1">
        <v>0.005</v>
      </c>
      <c r="DN1007" s="1">
        <v>0.256</v>
      </c>
      <c r="DO1007" s="1">
        <v>0.01</v>
      </c>
      <c r="DP1007" s="1">
        <v>0.13</v>
      </c>
      <c r="DQ1007" s="1">
        <v>0.023</v>
      </c>
      <c r="DR1007" s="1">
        <v>0.002</v>
      </c>
      <c r="DT1007" s="1">
        <v>0.0</v>
      </c>
      <c r="DU1007" s="1">
        <v>0.0</v>
      </c>
      <c r="DV1007" s="1">
        <v>0.0</v>
      </c>
      <c r="DW1007" s="1">
        <v>0.0</v>
      </c>
      <c r="DX1007" s="1">
        <v>0.0</v>
      </c>
      <c r="DY1007" s="1">
        <v>0.0</v>
      </c>
      <c r="DZ1007" s="1">
        <v>0.0</v>
      </c>
    </row>
    <row r="1008">
      <c r="A1008" s="1" t="s">
        <v>212</v>
      </c>
      <c r="B1008" s="1">
        <v>2001.0</v>
      </c>
      <c r="C1008" s="1" t="s">
        <v>213</v>
      </c>
      <c r="D1008" s="1">
        <v>3.9709209E7</v>
      </c>
      <c r="E1008" s="1">
        <v>3.36096690176E11</v>
      </c>
      <c r="G1008" s="1">
        <v>0.0</v>
      </c>
      <c r="H1008" s="1">
        <v>0.0</v>
      </c>
      <c r="I1008" s="1">
        <v>0.0</v>
      </c>
      <c r="J1008" s="1">
        <v>12.592</v>
      </c>
      <c r="K1008" s="1">
        <v>0.5</v>
      </c>
      <c r="L1008" s="1">
        <v>1.159</v>
      </c>
      <c r="M1008" s="1">
        <v>0.0</v>
      </c>
      <c r="N1008" s="1">
        <v>197.728</v>
      </c>
      <c r="O1008" s="1">
        <v>-1.525</v>
      </c>
      <c r="P1008" s="1">
        <v>-0.479</v>
      </c>
      <c r="Q1008" s="1">
        <v>779.628</v>
      </c>
      <c r="R1008" s="1">
        <v>30.958</v>
      </c>
      <c r="S1008" s="1">
        <v>56.158</v>
      </c>
      <c r="T1008" s="1">
        <v>2.23</v>
      </c>
      <c r="U1008" s="1">
        <v>14.825</v>
      </c>
      <c r="V1008" s="1">
        <v>45.496</v>
      </c>
      <c r="W1008" s="1">
        <v>8873.925</v>
      </c>
      <c r="X1008" s="1">
        <v>352.377</v>
      </c>
      <c r="Y1008" s="1">
        <v>5.169</v>
      </c>
      <c r="Z1008" s="1">
        <v>9.945</v>
      </c>
      <c r="AA1008" s="1">
        <v>42.97</v>
      </c>
      <c r="AB1008" s="1">
        <v>1082.117</v>
      </c>
      <c r="AC1008" s="1">
        <v>43.14</v>
      </c>
      <c r="AD1008" s="1">
        <v>16.962</v>
      </c>
      <c r="AE1008" s="1">
        <v>0.853</v>
      </c>
      <c r="AF1008" s="1">
        <v>2.68</v>
      </c>
      <c r="AG1008" s="1">
        <v>7979.627</v>
      </c>
      <c r="AH1008" s="1">
        <v>0.943</v>
      </c>
      <c r="AI1008" s="1">
        <v>0.393</v>
      </c>
      <c r="AJ1008" s="1">
        <v>0.87</v>
      </c>
      <c r="AK1008" s="1">
        <v>280.791</v>
      </c>
      <c r="AL1008" s="1">
        <v>11.15</v>
      </c>
      <c r="AM1008" s="1">
        <v>5599.292</v>
      </c>
      <c r="AN1008" s="1">
        <v>222.343</v>
      </c>
      <c r="AO1008" s="1">
        <v>25.846</v>
      </c>
      <c r="AP1008" s="1">
        <v>71.428</v>
      </c>
      <c r="AQ1008" s="1">
        <v>3.542</v>
      </c>
      <c r="AR1008" s="1">
        <v>2.032</v>
      </c>
      <c r="AS1008" s="1">
        <v>59.39</v>
      </c>
      <c r="AT1008" s="1">
        <v>218.841</v>
      </c>
      <c r="AU1008" s="1">
        <v>8.69</v>
      </c>
      <c r="AV1008" s="1">
        <v>1495.621</v>
      </c>
      <c r="AW1008" s="1">
        <v>3.542</v>
      </c>
      <c r="AX1008" s="1">
        <v>2.032</v>
      </c>
      <c r="AY1008" s="1">
        <v>1495.621</v>
      </c>
      <c r="AZ1008" s="1">
        <v>59.39</v>
      </c>
      <c r="BA1008" s="1">
        <v>20.144</v>
      </c>
      <c r="BB1008" s="1">
        <v>19.079</v>
      </c>
      <c r="BC1008" s="1">
        <v>8.53</v>
      </c>
      <c r="BD1008" s="1">
        <v>2.651</v>
      </c>
      <c r="BE1008" s="1">
        <v>1.784</v>
      </c>
      <c r="BF1008" s="1">
        <v>87.383</v>
      </c>
      <c r="BG1008" s="1">
        <v>792.763</v>
      </c>
      <c r="BH1008" s="1">
        <v>31.48</v>
      </c>
      <c r="BI1008" s="1">
        <v>2200.573</v>
      </c>
      <c r="BJ1008" s="1">
        <v>72.972</v>
      </c>
      <c r="BK1008" s="1">
        <v>28.072</v>
      </c>
      <c r="BL1008" s="1">
        <v>2.612</v>
      </c>
      <c r="BM1008" s="1">
        <v>1.786</v>
      </c>
      <c r="BN1008" s="1">
        <v>88.94</v>
      </c>
      <c r="BO1008" s="1">
        <v>805.607</v>
      </c>
      <c r="BP1008" s="1">
        <v>31.99</v>
      </c>
      <c r="BQ1008" s="1">
        <v>2239.793</v>
      </c>
      <c r="BR1008" s="1">
        <v>74.154</v>
      </c>
      <c r="BS1008" s="1">
        <v>28.572</v>
      </c>
      <c r="BT1008" s="1">
        <v>-0.17</v>
      </c>
      <c r="BU1008" s="1">
        <v>-0.396</v>
      </c>
      <c r="BW1008" s="1">
        <v>0.0</v>
      </c>
      <c r="BX1008" s="1">
        <v>0.0</v>
      </c>
      <c r="BY1008" s="1">
        <v>0.0</v>
      </c>
      <c r="BZ1008" s="1">
        <v>0.0</v>
      </c>
      <c r="CA1008" s="1">
        <v>0.0</v>
      </c>
      <c r="CB1008" s="1">
        <v>0.0</v>
      </c>
      <c r="CC1008" s="1">
        <v>0.0</v>
      </c>
      <c r="CD1008" s="1">
        <v>-0.515</v>
      </c>
      <c r="CE1008" s="1">
        <v>-0.683</v>
      </c>
      <c r="CF1008" s="1">
        <v>131.995</v>
      </c>
      <c r="CG1008" s="1">
        <v>5.792</v>
      </c>
      <c r="CH1008" s="1">
        <v>0.23</v>
      </c>
      <c r="CI1008" s="1">
        <v>3324.043</v>
      </c>
      <c r="CJ1008" s="1">
        <v>-12.322</v>
      </c>
      <c r="CK1008" s="1">
        <v>-51.994</v>
      </c>
      <c r="CL1008" s="1">
        <v>9317.192</v>
      </c>
      <c r="CM1008" s="1">
        <v>369.978</v>
      </c>
      <c r="CN1008" s="1">
        <v>0.533</v>
      </c>
      <c r="CO1008" s="1">
        <v>42.403</v>
      </c>
      <c r="CP1008" s="1">
        <v>1.55</v>
      </c>
      <c r="CQ1008" s="1">
        <v>0.5</v>
      </c>
      <c r="CR1008" s="1">
        <v>0.0</v>
      </c>
      <c r="CS1008" s="1">
        <v>0.0</v>
      </c>
      <c r="CT1008" s="1">
        <v>0.0</v>
      </c>
      <c r="CU1008" s="1">
        <v>12.592</v>
      </c>
      <c r="CV1008" s="1">
        <v>0.0</v>
      </c>
      <c r="CW1008" s="1">
        <v>39.034</v>
      </c>
      <c r="CX1008" s="1">
        <v>1.159</v>
      </c>
      <c r="CY1008" s="1">
        <v>0.0</v>
      </c>
      <c r="CZ1008" s="1">
        <v>0.498</v>
      </c>
      <c r="DA1008" s="1">
        <v>1086.398</v>
      </c>
      <c r="DB1008" s="1">
        <v>316.865</v>
      </c>
      <c r="DC1008" s="1">
        <v>2.612</v>
      </c>
      <c r="DD1008" s="1">
        <v>1.786</v>
      </c>
      <c r="DE1008" s="1">
        <v>88.94</v>
      </c>
      <c r="DF1008" s="1">
        <v>805.607</v>
      </c>
      <c r="DG1008" s="1">
        <v>31.99</v>
      </c>
      <c r="DH1008" s="1">
        <v>2239.793</v>
      </c>
      <c r="DI1008" s="1">
        <v>74.154</v>
      </c>
      <c r="DJ1008" s="1">
        <v>28.572</v>
      </c>
      <c r="DK1008" s="1">
        <v>45.435</v>
      </c>
      <c r="DL1008" s="1">
        <v>0.002</v>
      </c>
      <c r="DM1008" s="1">
        <v>0.007</v>
      </c>
      <c r="DN1008" s="1">
        <v>0.252</v>
      </c>
      <c r="DO1008" s="1">
        <v>0.01</v>
      </c>
      <c r="DP1008" s="1">
        <v>0.186</v>
      </c>
      <c r="DQ1008" s="1">
        <v>0.023</v>
      </c>
      <c r="DR1008" s="1">
        <v>0.002</v>
      </c>
      <c r="DT1008" s="1">
        <v>0.0</v>
      </c>
      <c r="DU1008" s="1">
        <v>0.0</v>
      </c>
      <c r="DV1008" s="1">
        <v>0.0</v>
      </c>
      <c r="DW1008" s="1">
        <v>0.0</v>
      </c>
      <c r="DX1008" s="1">
        <v>0.0</v>
      </c>
      <c r="DY1008" s="1">
        <v>0.0</v>
      </c>
      <c r="DZ1008" s="1">
        <v>0.0</v>
      </c>
    </row>
    <row r="1009">
      <c r="A1009" s="1" t="s">
        <v>212</v>
      </c>
      <c r="B1009" s="1">
        <v>2002.0</v>
      </c>
      <c r="C1009" s="1" t="s">
        <v>213</v>
      </c>
      <c r="D1009" s="1">
        <v>4.0324632E7</v>
      </c>
      <c r="E1009" s="1">
        <v>3.4451767296E11</v>
      </c>
      <c r="G1009" s="1">
        <v>0.0</v>
      </c>
      <c r="H1009" s="1">
        <v>0.0</v>
      </c>
      <c r="I1009" s="1">
        <v>0.0</v>
      </c>
      <c r="J1009" s="1">
        <v>12.151</v>
      </c>
      <c r="K1009" s="1">
        <v>0.49</v>
      </c>
      <c r="L1009" s="1">
        <v>1.096</v>
      </c>
      <c r="M1009" s="1">
        <v>0.0</v>
      </c>
      <c r="N1009" s="1">
        <v>183.404</v>
      </c>
      <c r="O1009" s="1">
        <v>-17.756</v>
      </c>
      <c r="P1009" s="1">
        <v>-5.497</v>
      </c>
      <c r="Q1009" s="1">
        <v>631.411</v>
      </c>
      <c r="R1009" s="1">
        <v>25.461</v>
      </c>
      <c r="S1009" s="1">
        <v>53.813</v>
      </c>
      <c r="T1009" s="1">
        <v>2.17</v>
      </c>
      <c r="U1009" s="1">
        <v>-10.082</v>
      </c>
      <c r="V1009" s="1">
        <v>-35.526</v>
      </c>
      <c r="W1009" s="1">
        <v>7857.504</v>
      </c>
      <c r="X1009" s="1">
        <v>316.851</v>
      </c>
      <c r="Y1009" s="1">
        <v>4.854</v>
      </c>
      <c r="Z1009" s="1">
        <v>8.192</v>
      </c>
      <c r="AA1009" s="1">
        <v>44.1</v>
      </c>
      <c r="AB1009" s="1">
        <v>1093.624</v>
      </c>
      <c r="AC1009" s="1">
        <v>44.71</v>
      </c>
      <c r="AD1009" s="1">
        <v>17.86</v>
      </c>
      <c r="AE1009" s="1">
        <v>0.023</v>
      </c>
      <c r="AF1009" s="1">
        <v>0.071</v>
      </c>
      <c r="AG1009" s="1">
        <v>7859.615</v>
      </c>
      <c r="AH1009" s="1">
        <v>0.92</v>
      </c>
      <c r="AI1009" s="1">
        <v>-2.759</v>
      </c>
      <c r="AJ1009" s="1">
        <v>-6.135</v>
      </c>
      <c r="AK1009" s="1">
        <v>262.371</v>
      </c>
      <c r="AL1009" s="1">
        <v>10.58</v>
      </c>
      <c r="AM1009" s="1">
        <v>5361.688</v>
      </c>
      <c r="AN1009" s="1">
        <v>216.208</v>
      </c>
      <c r="AO1009" s="1">
        <v>23.664</v>
      </c>
      <c r="AP1009" s="1">
        <v>69.561</v>
      </c>
      <c r="AQ1009" s="1">
        <v>1.005</v>
      </c>
      <c r="AR1009" s="1">
        <v>0.597</v>
      </c>
      <c r="AS1009" s="1">
        <v>59.987</v>
      </c>
      <c r="AT1009" s="1">
        <v>202.854</v>
      </c>
      <c r="AU1009" s="1">
        <v>8.18</v>
      </c>
      <c r="AV1009" s="1">
        <v>1487.597</v>
      </c>
      <c r="AW1009" s="1">
        <v>1.005</v>
      </c>
      <c r="AX1009" s="1">
        <v>0.597</v>
      </c>
      <c r="AY1009" s="1">
        <v>1487.597</v>
      </c>
      <c r="AZ1009" s="1">
        <v>59.987</v>
      </c>
      <c r="BA1009" s="1">
        <v>18.296</v>
      </c>
      <c r="BB1009" s="1">
        <v>19.3</v>
      </c>
      <c r="BC1009" s="1">
        <v>8.2</v>
      </c>
      <c r="BD1009" s="1">
        <v>7.383</v>
      </c>
      <c r="BE1009" s="1">
        <v>5.68</v>
      </c>
      <c r="BF1009" s="1">
        <v>93.063</v>
      </c>
      <c r="BG1009" s="1">
        <v>833.982</v>
      </c>
      <c r="BH1009" s="1">
        <v>33.63</v>
      </c>
      <c r="BI1009" s="1">
        <v>2307.848</v>
      </c>
      <c r="BJ1009" s="1">
        <v>75.218</v>
      </c>
      <c r="BK1009" s="1">
        <v>29.941</v>
      </c>
      <c r="BL1009" s="1">
        <v>7.259</v>
      </c>
      <c r="BM1009" s="1">
        <v>5.67</v>
      </c>
      <c r="BN1009" s="1">
        <v>94.61</v>
      </c>
      <c r="BO1009" s="1">
        <v>846.381</v>
      </c>
      <c r="BP1009" s="1">
        <v>34.13</v>
      </c>
      <c r="BQ1009" s="1">
        <v>2346.214</v>
      </c>
      <c r="BR1009" s="1">
        <v>76.336</v>
      </c>
      <c r="BS1009" s="1">
        <v>30.439</v>
      </c>
      <c r="BT1009" s="1">
        <v>-0.61</v>
      </c>
      <c r="BU1009" s="1">
        <v>-1.383</v>
      </c>
      <c r="BW1009" s="1">
        <v>0.0</v>
      </c>
      <c r="BX1009" s="1">
        <v>0.0</v>
      </c>
      <c r="BY1009" s="1">
        <v>0.0</v>
      </c>
      <c r="BZ1009" s="1">
        <v>0.0</v>
      </c>
      <c r="CA1009" s="1">
        <v>0.0</v>
      </c>
      <c r="CB1009" s="1">
        <v>0.0</v>
      </c>
      <c r="CC1009" s="1">
        <v>0.0</v>
      </c>
      <c r="CD1009" s="1">
        <v>-0.936</v>
      </c>
      <c r="CE1009" s="1">
        <v>-1.235</v>
      </c>
      <c r="CF1009" s="1">
        <v>130.76</v>
      </c>
      <c r="CG1009" s="1">
        <v>5.704</v>
      </c>
      <c r="CH1009" s="1">
        <v>0.23</v>
      </c>
      <c r="CI1009" s="1">
        <v>3242.68</v>
      </c>
      <c r="CJ1009" s="1">
        <v>-4.305</v>
      </c>
      <c r="CK1009" s="1">
        <v>-15.926</v>
      </c>
      <c r="CL1009" s="1">
        <v>8780.045</v>
      </c>
      <c r="CM1009" s="1">
        <v>354.052</v>
      </c>
      <c r="CN1009" s="1">
        <v>0.514</v>
      </c>
      <c r="CO1009" s="1">
        <v>42.07</v>
      </c>
      <c r="CP1009" s="1">
        <v>1.534</v>
      </c>
      <c r="CQ1009" s="1">
        <v>0.49</v>
      </c>
      <c r="CR1009" s="1">
        <v>0.0</v>
      </c>
      <c r="CS1009" s="1">
        <v>-1.008</v>
      </c>
      <c r="CT1009" s="1">
        <v>-0.016</v>
      </c>
      <c r="CU1009" s="1">
        <v>12.151</v>
      </c>
      <c r="CV1009" s="1">
        <v>0.0</v>
      </c>
      <c r="CW1009" s="1">
        <v>38.051</v>
      </c>
      <c r="CX1009" s="1">
        <v>1.096</v>
      </c>
      <c r="CY1009" s="1">
        <v>0.0</v>
      </c>
      <c r="CZ1009" s="1">
        <v>0.494</v>
      </c>
      <c r="DA1009" s="1">
        <v>1108.752</v>
      </c>
      <c r="DB1009" s="1">
        <v>316.936</v>
      </c>
      <c r="DC1009" s="1">
        <v>7.259</v>
      </c>
      <c r="DD1009" s="1">
        <v>5.67</v>
      </c>
      <c r="DE1009" s="1">
        <v>94.61</v>
      </c>
      <c r="DF1009" s="1">
        <v>846.381</v>
      </c>
      <c r="DG1009" s="1">
        <v>34.13</v>
      </c>
      <c r="DH1009" s="1">
        <v>2346.214</v>
      </c>
      <c r="DI1009" s="1">
        <v>76.336</v>
      </c>
      <c r="DJ1009" s="1">
        <v>30.439</v>
      </c>
      <c r="DK1009" s="1">
        <v>74.286</v>
      </c>
      <c r="DL1009" s="1">
        <v>0.005</v>
      </c>
      <c r="DM1009" s="1">
        <v>0.013</v>
      </c>
      <c r="DN1009" s="1">
        <v>0.248</v>
      </c>
      <c r="DO1009" s="1">
        <v>0.01</v>
      </c>
      <c r="DP1009" s="1">
        <v>0.316</v>
      </c>
      <c r="DQ1009" s="1">
        <v>0.022</v>
      </c>
      <c r="DR1009" s="1">
        <v>0.004</v>
      </c>
      <c r="DT1009" s="1">
        <v>0.0</v>
      </c>
      <c r="DU1009" s="1">
        <v>0.0</v>
      </c>
      <c r="DV1009" s="1">
        <v>0.0</v>
      </c>
      <c r="DW1009" s="1">
        <v>0.0</v>
      </c>
      <c r="DX1009" s="1">
        <v>0.0</v>
      </c>
      <c r="DY1009" s="1">
        <v>0.0</v>
      </c>
      <c r="DZ1009" s="1">
        <v>0.0</v>
      </c>
    </row>
    <row r="1010">
      <c r="A1010" s="1" t="s">
        <v>212</v>
      </c>
      <c r="B1010" s="1">
        <v>2003.0</v>
      </c>
      <c r="C1010" s="1" t="s">
        <v>213</v>
      </c>
      <c r="D1010" s="1">
        <v>4.0937378E7</v>
      </c>
      <c r="E1010" s="1">
        <v>3.57889179648E11</v>
      </c>
      <c r="G1010" s="1">
        <v>0.0</v>
      </c>
      <c r="H1010" s="1">
        <v>0.0</v>
      </c>
      <c r="I1010" s="1">
        <v>0.0</v>
      </c>
      <c r="J1010" s="1">
        <v>12.214</v>
      </c>
      <c r="K1010" s="1">
        <v>0.5</v>
      </c>
      <c r="L1010" s="1">
        <v>1.082</v>
      </c>
      <c r="M1010" s="1">
        <v>0.0</v>
      </c>
      <c r="N1010" s="1">
        <v>172.078</v>
      </c>
      <c r="O1010" s="1">
        <v>10.853</v>
      </c>
      <c r="P1010" s="1">
        <v>2.763</v>
      </c>
      <c r="Q1010" s="1">
        <v>689.464</v>
      </c>
      <c r="R1010" s="1">
        <v>28.225</v>
      </c>
      <c r="S1010" s="1">
        <v>68.641</v>
      </c>
      <c r="T1010" s="1">
        <v>2.81</v>
      </c>
      <c r="U1010" s="1">
        <v>26.703</v>
      </c>
      <c r="V1010" s="1">
        <v>84.609</v>
      </c>
      <c r="W1010" s="1">
        <v>9806.696</v>
      </c>
      <c r="X1010" s="1">
        <v>401.46</v>
      </c>
      <c r="Y1010" s="1">
        <v>6.082</v>
      </c>
      <c r="Z1010" s="1">
        <v>8.918</v>
      </c>
      <c r="AA1010" s="1">
        <v>45.09</v>
      </c>
      <c r="AB1010" s="1">
        <v>1101.438</v>
      </c>
      <c r="AC1010" s="1">
        <v>46.2</v>
      </c>
      <c r="AD1010" s="1">
        <v>18.285</v>
      </c>
      <c r="AE1010" s="1">
        <v>1.87</v>
      </c>
      <c r="AF1010" s="1">
        <v>5.927</v>
      </c>
      <c r="AG1010" s="1">
        <v>7886.763</v>
      </c>
      <c r="AH1010" s="1">
        <v>0.902</v>
      </c>
      <c r="AI1010" s="1">
        <v>0.065</v>
      </c>
      <c r="AJ1010" s="1">
        <v>0.141</v>
      </c>
      <c r="AK1010" s="1">
        <v>241.344</v>
      </c>
      <c r="AL1010" s="1">
        <v>9.88</v>
      </c>
      <c r="AM1010" s="1">
        <v>5284.871</v>
      </c>
      <c r="AN1010" s="1">
        <v>216.349</v>
      </c>
      <c r="AO1010" s="1">
        <v>21.385</v>
      </c>
      <c r="AP1010" s="1">
        <v>68.36</v>
      </c>
      <c r="AQ1010" s="1">
        <v>-4.146</v>
      </c>
      <c r="AR1010" s="1">
        <v>-2.487</v>
      </c>
      <c r="AS1010" s="1">
        <v>57.5</v>
      </c>
      <c r="AT1010" s="1">
        <v>166.84</v>
      </c>
      <c r="AU1010" s="1">
        <v>6.83</v>
      </c>
      <c r="AV1010" s="1">
        <v>1404.579</v>
      </c>
      <c r="AW1010" s="1">
        <v>-4.146</v>
      </c>
      <c r="AX1010" s="1">
        <v>-2.487</v>
      </c>
      <c r="AY1010" s="1">
        <v>1404.579</v>
      </c>
      <c r="AZ1010" s="1">
        <v>57.5</v>
      </c>
      <c r="BA1010" s="1">
        <v>14.784</v>
      </c>
      <c r="BB1010" s="1">
        <v>18.168</v>
      </c>
      <c r="BC1010" s="1">
        <v>7.95</v>
      </c>
      <c r="BD1010" s="1">
        <v>6.501</v>
      </c>
      <c r="BE1010" s="1">
        <v>5.51</v>
      </c>
      <c r="BF1010" s="1">
        <v>98.573</v>
      </c>
      <c r="BG1010" s="1">
        <v>874.751</v>
      </c>
      <c r="BH1010" s="1">
        <v>35.81</v>
      </c>
      <c r="BI1010" s="1">
        <v>2407.902</v>
      </c>
      <c r="BJ1010" s="1">
        <v>77.511</v>
      </c>
      <c r="BK1010" s="1">
        <v>31.146</v>
      </c>
      <c r="BL1010" s="1">
        <v>6.424</v>
      </c>
      <c r="BM1010" s="1">
        <v>5.527</v>
      </c>
      <c r="BN1010" s="1">
        <v>100.138</v>
      </c>
      <c r="BO1010" s="1">
        <v>887.209</v>
      </c>
      <c r="BP1010" s="1">
        <v>36.32</v>
      </c>
      <c r="BQ1010" s="1">
        <v>2446.115</v>
      </c>
      <c r="BR1010" s="1">
        <v>78.615</v>
      </c>
      <c r="BS1010" s="1">
        <v>31.64</v>
      </c>
      <c r="BT1010" s="1">
        <v>-1.11</v>
      </c>
      <c r="BU1010" s="1">
        <v>-2.462</v>
      </c>
      <c r="BW1010" s="1">
        <v>0.0</v>
      </c>
      <c r="BX1010" s="1">
        <v>0.0</v>
      </c>
      <c r="BY1010" s="1">
        <v>0.0</v>
      </c>
      <c r="BZ1010" s="1">
        <v>0.0</v>
      </c>
      <c r="CA1010" s="1">
        <v>0.0</v>
      </c>
      <c r="CB1010" s="1">
        <v>0.0</v>
      </c>
      <c r="CC1010" s="1">
        <v>0.0</v>
      </c>
      <c r="CD1010" s="1">
        <v>-0.104</v>
      </c>
      <c r="CE1010" s="1">
        <v>-0.136</v>
      </c>
      <c r="CF1010" s="1">
        <v>130.624</v>
      </c>
      <c r="CG1010" s="1">
        <v>5.863</v>
      </c>
      <c r="CH1010" s="1">
        <v>0.24</v>
      </c>
      <c r="CI1010" s="1">
        <v>3190.828</v>
      </c>
      <c r="CJ1010" s="1">
        <v>-6.401</v>
      </c>
      <c r="CK1010" s="1">
        <v>-22.664</v>
      </c>
      <c r="CL1010" s="1">
        <v>8094.995</v>
      </c>
      <c r="CM1010" s="1">
        <v>331.388</v>
      </c>
      <c r="CN1010" s="1">
        <v>0.519</v>
      </c>
      <c r="CO1010" s="1">
        <v>41.273</v>
      </c>
      <c r="CP1010" s="1">
        <v>1.547</v>
      </c>
      <c r="CQ1010" s="1">
        <v>0.5</v>
      </c>
      <c r="CR1010" s="1">
        <v>0.0</v>
      </c>
      <c r="CS1010" s="1">
        <v>0.815</v>
      </c>
      <c r="CT1010" s="1">
        <v>0.013</v>
      </c>
      <c r="CU1010" s="1">
        <v>12.214</v>
      </c>
      <c r="CV1010" s="1">
        <v>0.0</v>
      </c>
      <c r="CW1010" s="1">
        <v>37.786</v>
      </c>
      <c r="CX1010" s="1">
        <v>1.082</v>
      </c>
      <c r="CY1010" s="1">
        <v>0.0</v>
      </c>
      <c r="CZ1010" s="1">
        <v>0.489</v>
      </c>
      <c r="DA1010" s="1">
        <v>1128.553</v>
      </c>
      <c r="DB1010" s="1">
        <v>322.863</v>
      </c>
      <c r="DC1010" s="1">
        <v>6.424</v>
      </c>
      <c r="DD1010" s="1">
        <v>5.527</v>
      </c>
      <c r="DE1010" s="1">
        <v>100.138</v>
      </c>
      <c r="DF1010" s="1">
        <v>887.209</v>
      </c>
      <c r="DG1010" s="1">
        <v>36.32</v>
      </c>
      <c r="DH1010" s="1">
        <v>2446.115</v>
      </c>
      <c r="DI1010" s="1">
        <v>78.615</v>
      </c>
      <c r="DJ1010" s="1">
        <v>31.64</v>
      </c>
      <c r="DK1010" s="1">
        <v>37.705</v>
      </c>
      <c r="DL1010" s="1">
        <v>0.005</v>
      </c>
      <c r="DM1010" s="1">
        <v>0.017</v>
      </c>
      <c r="DN1010" s="1">
        <v>0.244</v>
      </c>
      <c r="DO1010" s="1">
        <v>0.01</v>
      </c>
      <c r="DP1010" s="1">
        <v>0.426</v>
      </c>
      <c r="DQ1010" s="1">
        <v>0.022</v>
      </c>
      <c r="DR1010" s="1">
        <v>0.006</v>
      </c>
      <c r="DT1010" s="1">
        <v>0.0</v>
      </c>
      <c r="DU1010" s="1">
        <v>0.0</v>
      </c>
      <c r="DV1010" s="1">
        <v>0.0</v>
      </c>
      <c r="DW1010" s="1">
        <v>0.0</v>
      </c>
      <c r="DX1010" s="1">
        <v>0.0</v>
      </c>
      <c r="DY1010" s="1">
        <v>0.0</v>
      </c>
      <c r="DZ1010" s="1">
        <v>0.0</v>
      </c>
    </row>
    <row r="1011">
      <c r="A1011" s="1" t="s">
        <v>212</v>
      </c>
      <c r="B1011" s="1">
        <v>2004.0</v>
      </c>
      <c r="C1011" s="1" t="s">
        <v>213</v>
      </c>
      <c r="D1011" s="1">
        <v>4.1543134E7</v>
      </c>
      <c r="E1011" s="1">
        <v>3.76728256512E11</v>
      </c>
      <c r="G1011" s="1">
        <v>0.0</v>
      </c>
      <c r="H1011" s="1">
        <v>0.0</v>
      </c>
      <c r="I1011" s="1">
        <v>0.0</v>
      </c>
      <c r="J1011" s="1">
        <v>11.314</v>
      </c>
      <c r="K1011" s="1">
        <v>0.47</v>
      </c>
      <c r="L1011" s="1">
        <v>0.953</v>
      </c>
      <c r="M1011" s="1">
        <v>0.0</v>
      </c>
      <c r="N1011" s="1">
        <v>148.388</v>
      </c>
      <c r="O1011" s="1">
        <v>-12.493</v>
      </c>
      <c r="P1011" s="1">
        <v>-3.526</v>
      </c>
      <c r="Q1011" s="1">
        <v>594.532</v>
      </c>
      <c r="R1011" s="1">
        <v>24.699</v>
      </c>
      <c r="S1011" s="1">
        <v>44.773</v>
      </c>
      <c r="T1011" s="1">
        <v>1.86</v>
      </c>
      <c r="U1011" s="1">
        <v>7.715</v>
      </c>
      <c r="V1011" s="1">
        <v>30.971</v>
      </c>
      <c r="W1011" s="1">
        <v>10409.225</v>
      </c>
      <c r="X1011" s="1">
        <v>432.432</v>
      </c>
      <c r="Y1011" s="1">
        <v>3.771</v>
      </c>
      <c r="Z1011" s="1">
        <v>7.419</v>
      </c>
      <c r="AA1011" s="1">
        <v>47.7</v>
      </c>
      <c r="AB1011" s="1">
        <v>1148.204</v>
      </c>
      <c r="AC1011" s="1">
        <v>49.33</v>
      </c>
      <c r="AD1011" s="1">
        <v>18.433</v>
      </c>
      <c r="AE1011" s="1">
        <v>5.162</v>
      </c>
      <c r="AF1011" s="1">
        <v>16.667</v>
      </c>
      <c r="AG1011" s="1">
        <v>8172.966</v>
      </c>
      <c r="AH1011" s="1">
        <v>0.901</v>
      </c>
      <c r="AI1011" s="1">
        <v>5.114</v>
      </c>
      <c r="AJ1011" s="1">
        <v>11.065</v>
      </c>
      <c r="AK1011" s="1">
        <v>219.531</v>
      </c>
      <c r="AL1011" s="1">
        <v>9.12</v>
      </c>
      <c r="AM1011" s="1">
        <v>5474.147</v>
      </c>
      <c r="AN1011" s="1">
        <v>227.413</v>
      </c>
      <c r="AO1011" s="1">
        <v>18.488</v>
      </c>
      <c r="AP1011" s="1">
        <v>68.311</v>
      </c>
      <c r="AQ1011" s="1">
        <v>6.693</v>
      </c>
      <c r="AR1011" s="1">
        <v>3.848</v>
      </c>
      <c r="AS1011" s="1">
        <v>61.348</v>
      </c>
      <c r="AT1011" s="1">
        <v>168.74</v>
      </c>
      <c r="AU1011" s="1">
        <v>7.01</v>
      </c>
      <c r="AV1011" s="1">
        <v>1476.735</v>
      </c>
      <c r="AW1011" s="1">
        <v>6.693</v>
      </c>
      <c r="AX1011" s="1">
        <v>3.848</v>
      </c>
      <c r="AY1011" s="1">
        <v>1476.735</v>
      </c>
      <c r="AZ1011" s="1">
        <v>61.348</v>
      </c>
      <c r="BA1011" s="1">
        <v>14.21</v>
      </c>
      <c r="BB1011" s="1">
        <v>18.428</v>
      </c>
      <c r="BC1011" s="1">
        <v>7.32</v>
      </c>
      <c r="BD1011" s="1">
        <v>5.953</v>
      </c>
      <c r="BE1011" s="1">
        <v>5.302</v>
      </c>
      <c r="BF1011" s="1">
        <v>103.876</v>
      </c>
      <c r="BG1011" s="1">
        <v>955.152</v>
      </c>
      <c r="BH1011" s="1">
        <v>39.68</v>
      </c>
      <c r="BI1011" s="1">
        <v>2500.425</v>
      </c>
      <c r="BJ1011" s="1">
        <v>80.438</v>
      </c>
      <c r="BK1011" s="1">
        <v>31.202</v>
      </c>
      <c r="BL1011" s="1">
        <v>5.942</v>
      </c>
      <c r="BM1011" s="1">
        <v>5.36</v>
      </c>
      <c r="BN1011" s="1">
        <v>105.497</v>
      </c>
      <c r="BO1011" s="1">
        <v>967.91</v>
      </c>
      <c r="BP1011" s="1">
        <v>40.21</v>
      </c>
      <c r="BQ1011" s="1">
        <v>2539.465</v>
      </c>
      <c r="BR1011" s="1">
        <v>81.512</v>
      </c>
      <c r="BS1011" s="1">
        <v>31.689</v>
      </c>
      <c r="BT1011" s="1">
        <v>-1.63</v>
      </c>
      <c r="BU1011" s="1">
        <v>-3.417</v>
      </c>
      <c r="BW1011" s="1">
        <v>0.0</v>
      </c>
      <c r="BX1011" s="1">
        <v>0.0</v>
      </c>
      <c r="BY1011" s="1">
        <v>0.0</v>
      </c>
      <c r="BZ1011" s="1">
        <v>0.0</v>
      </c>
      <c r="CA1011" s="1">
        <v>0.0</v>
      </c>
      <c r="CB1011" s="1">
        <v>0.0</v>
      </c>
      <c r="CC1011" s="1">
        <v>0.0</v>
      </c>
      <c r="CD1011" s="1">
        <v>8.224</v>
      </c>
      <c r="CE1011" s="1">
        <v>10.742</v>
      </c>
      <c r="CF1011" s="1">
        <v>141.366</v>
      </c>
      <c r="CG1011" s="1">
        <v>6.018</v>
      </c>
      <c r="CH1011" s="1">
        <v>0.25</v>
      </c>
      <c r="CI1011" s="1">
        <v>3402.881</v>
      </c>
      <c r="CJ1011" s="1">
        <v>-2.082</v>
      </c>
      <c r="CK1011" s="1">
        <v>-6.899</v>
      </c>
      <c r="CL1011" s="1">
        <v>7810.893</v>
      </c>
      <c r="CM1011" s="1">
        <v>324.489</v>
      </c>
      <c r="CN1011" s="1">
        <v>0.507</v>
      </c>
      <c r="CO1011" s="1">
        <v>42.464</v>
      </c>
      <c r="CP1011" s="1">
        <v>1.459</v>
      </c>
      <c r="CQ1011" s="1">
        <v>0.47</v>
      </c>
      <c r="CR1011" s="1">
        <v>0.0</v>
      </c>
      <c r="CS1011" s="1">
        <v>-5.657</v>
      </c>
      <c r="CT1011" s="1">
        <v>-0.087</v>
      </c>
      <c r="CU1011" s="1">
        <v>11.314</v>
      </c>
      <c r="CV1011" s="1">
        <v>0.0</v>
      </c>
      <c r="CW1011" s="1">
        <v>35.129</v>
      </c>
      <c r="CX1011" s="1">
        <v>0.953</v>
      </c>
      <c r="CY1011" s="1">
        <v>0.0</v>
      </c>
      <c r="CZ1011" s="1">
        <v>0.438</v>
      </c>
      <c r="DA1011" s="1">
        <v>1187.441</v>
      </c>
      <c r="DB1011" s="1">
        <v>339.531</v>
      </c>
      <c r="DC1011" s="1">
        <v>5.942</v>
      </c>
      <c r="DD1011" s="1">
        <v>5.36</v>
      </c>
      <c r="DE1011" s="1">
        <v>105.497</v>
      </c>
      <c r="DF1011" s="1">
        <v>967.91</v>
      </c>
      <c r="DG1011" s="1">
        <v>40.21</v>
      </c>
      <c r="DH1011" s="1">
        <v>2539.465</v>
      </c>
      <c r="DI1011" s="1">
        <v>81.512</v>
      </c>
      <c r="DJ1011" s="1">
        <v>31.689</v>
      </c>
      <c r="DK1011" s="1">
        <v>24.149</v>
      </c>
      <c r="DL1011" s="1">
        <v>0.004</v>
      </c>
      <c r="DM1011" s="1">
        <v>0.022</v>
      </c>
      <c r="DN1011" s="1">
        <v>0.241</v>
      </c>
      <c r="DO1011" s="1">
        <v>0.01</v>
      </c>
      <c r="DP1011" s="1">
        <v>0.519</v>
      </c>
      <c r="DQ1011" s="1">
        <v>0.02</v>
      </c>
      <c r="DR1011" s="1">
        <v>0.006</v>
      </c>
      <c r="DT1011" s="1">
        <v>0.141</v>
      </c>
      <c r="DU1011" s="1">
        <v>0.141</v>
      </c>
      <c r="DV1011" s="1">
        <v>1.204</v>
      </c>
      <c r="DW1011" s="1">
        <v>0.05</v>
      </c>
      <c r="DX1011" s="1">
        <v>3.392</v>
      </c>
      <c r="DY1011" s="1">
        <v>0.101</v>
      </c>
      <c r="DZ1011" s="1">
        <v>0.042</v>
      </c>
    </row>
    <row r="1012">
      <c r="A1012" s="1" t="s">
        <v>212</v>
      </c>
      <c r="B1012" s="1">
        <v>2005.0</v>
      </c>
      <c r="C1012" s="1" t="s">
        <v>213</v>
      </c>
      <c r="D1012" s="1">
        <v>4.2128928E7</v>
      </c>
      <c r="E1012" s="1">
        <v>3.94076061696E11</v>
      </c>
      <c r="G1012" s="1">
        <v>0.162</v>
      </c>
      <c r="H1012" s="1">
        <v>3.849</v>
      </c>
      <c r="I1012" s="1">
        <v>0.162</v>
      </c>
      <c r="J1012" s="1">
        <v>11.868</v>
      </c>
      <c r="K1012" s="1">
        <v>0.5</v>
      </c>
      <c r="L1012" s="1">
        <v>1.001</v>
      </c>
      <c r="M1012" s="1">
        <v>0.05</v>
      </c>
      <c r="N1012" s="1">
        <v>159.992</v>
      </c>
      <c r="O1012" s="1">
        <v>-36.991</v>
      </c>
      <c r="P1012" s="1">
        <v>-9.136</v>
      </c>
      <c r="Q1012" s="1">
        <v>369.398</v>
      </c>
      <c r="R1012" s="1">
        <v>15.562</v>
      </c>
      <c r="S1012" s="1">
        <v>55.306</v>
      </c>
      <c r="T1012" s="1">
        <v>2.33</v>
      </c>
      <c r="U1012" s="1">
        <v>10.74</v>
      </c>
      <c r="V1012" s="1">
        <v>46.443</v>
      </c>
      <c r="W1012" s="1">
        <v>11366.887</v>
      </c>
      <c r="X1012" s="1">
        <v>478.875</v>
      </c>
      <c r="Y1012" s="1">
        <v>4.666</v>
      </c>
      <c r="Z1012" s="1">
        <v>4.754</v>
      </c>
      <c r="AA1012" s="1">
        <v>48.2</v>
      </c>
      <c r="AB1012" s="1">
        <v>1144.107</v>
      </c>
      <c r="AC1012" s="1">
        <v>49.94</v>
      </c>
      <c r="AD1012" s="1">
        <v>19.194</v>
      </c>
      <c r="AE1012" s="1">
        <v>-1.54</v>
      </c>
      <c r="AF1012" s="1">
        <v>-5.229</v>
      </c>
      <c r="AG1012" s="1">
        <v>7935.201</v>
      </c>
      <c r="AH1012" s="1">
        <v>0.848</v>
      </c>
      <c r="AI1012" s="1">
        <v>-3.234</v>
      </c>
      <c r="AJ1012" s="1">
        <v>-7.354</v>
      </c>
      <c r="AK1012" s="1">
        <v>236.892</v>
      </c>
      <c r="AL1012" s="1">
        <v>9.98</v>
      </c>
      <c r="AM1012" s="1">
        <v>5223.468</v>
      </c>
      <c r="AN1012" s="1">
        <v>220.059</v>
      </c>
      <c r="AO1012" s="1">
        <v>19.984</v>
      </c>
      <c r="AP1012" s="1">
        <v>67.217</v>
      </c>
      <c r="AQ1012" s="1">
        <v>5.078</v>
      </c>
      <c r="AR1012" s="1">
        <v>3.115</v>
      </c>
      <c r="AS1012" s="1">
        <v>64.463</v>
      </c>
      <c r="AT1012" s="1">
        <v>175.651</v>
      </c>
      <c r="AU1012" s="1">
        <v>7.4</v>
      </c>
      <c r="AV1012" s="1">
        <v>1530.147</v>
      </c>
      <c r="AW1012" s="1">
        <v>5.078</v>
      </c>
      <c r="AX1012" s="1">
        <v>3.115</v>
      </c>
      <c r="AY1012" s="1">
        <v>1530.147</v>
      </c>
      <c r="AZ1012" s="1">
        <v>64.463</v>
      </c>
      <c r="BA1012" s="1">
        <v>14.818</v>
      </c>
      <c r="BB1012" s="1">
        <v>19.69</v>
      </c>
      <c r="BC1012" s="1">
        <v>7.99</v>
      </c>
      <c r="BD1012" s="1">
        <v>2.324</v>
      </c>
      <c r="BE1012" s="1">
        <v>1.557</v>
      </c>
      <c r="BF1012" s="1">
        <v>105.432</v>
      </c>
      <c r="BG1012" s="1">
        <v>935.224</v>
      </c>
      <c r="BH1012" s="1">
        <v>39.4</v>
      </c>
      <c r="BI1012" s="1">
        <v>2502.615</v>
      </c>
      <c r="BJ1012" s="1">
        <v>78.895</v>
      </c>
      <c r="BK1012" s="1">
        <v>32.205</v>
      </c>
      <c r="BL1012" s="1">
        <v>2.8</v>
      </c>
      <c r="BM1012" s="1">
        <v>1.828</v>
      </c>
      <c r="BN1012" s="1">
        <v>107.325</v>
      </c>
      <c r="BO1012" s="1">
        <v>948.517</v>
      </c>
      <c r="BP1012" s="1">
        <v>39.96</v>
      </c>
      <c r="BQ1012" s="1">
        <v>2547.54</v>
      </c>
      <c r="BR1012" s="1">
        <v>80.016</v>
      </c>
      <c r="BS1012" s="1">
        <v>32.783</v>
      </c>
      <c r="BT1012" s="1">
        <v>-1.74</v>
      </c>
      <c r="BU1012" s="1">
        <v>-3.61</v>
      </c>
      <c r="BW1012" s="1">
        <v>0.0</v>
      </c>
      <c r="BX1012" s="1">
        <v>0.0</v>
      </c>
      <c r="BY1012" s="1">
        <v>0.0</v>
      </c>
      <c r="BZ1012" s="1">
        <v>0.0</v>
      </c>
      <c r="CA1012" s="1">
        <v>0.0</v>
      </c>
      <c r="CB1012" s="1">
        <v>0.0</v>
      </c>
      <c r="CC1012" s="1">
        <v>0.0</v>
      </c>
      <c r="CD1012" s="1">
        <v>-0.943</v>
      </c>
      <c r="CE1012" s="1">
        <v>-1.333</v>
      </c>
      <c r="CF1012" s="1">
        <v>140.033</v>
      </c>
      <c r="CG1012" s="1">
        <v>5.934</v>
      </c>
      <c r="CH1012" s="1">
        <v>0.25</v>
      </c>
      <c r="CI1012" s="1">
        <v>3323.923</v>
      </c>
      <c r="CJ1012" s="1">
        <v>-0.675</v>
      </c>
      <c r="CK1012" s="1">
        <v>-2.19</v>
      </c>
      <c r="CL1012" s="1">
        <v>7650.297</v>
      </c>
      <c r="CM1012" s="1">
        <v>322.299</v>
      </c>
      <c r="CN1012" s="1">
        <v>0.501</v>
      </c>
      <c r="CO1012" s="1">
        <v>42.773</v>
      </c>
      <c r="CP1012" s="1">
        <v>1.572</v>
      </c>
      <c r="CQ1012" s="1">
        <v>0.5</v>
      </c>
      <c r="CR1012" s="1">
        <v>0.0</v>
      </c>
      <c r="CS1012" s="1">
        <v>7.709</v>
      </c>
      <c r="CT1012" s="1">
        <v>0.113</v>
      </c>
      <c r="CU1012" s="1">
        <v>11.868</v>
      </c>
      <c r="CV1012" s="1">
        <v>0.0</v>
      </c>
      <c r="CW1012" s="1">
        <v>37.311</v>
      </c>
      <c r="CX1012" s="1">
        <v>1.001</v>
      </c>
      <c r="CY1012" s="1">
        <v>0.0</v>
      </c>
      <c r="CZ1012" s="1">
        <v>0.48</v>
      </c>
      <c r="DA1012" s="1">
        <v>1185.409</v>
      </c>
      <c r="DB1012" s="1">
        <v>334.302</v>
      </c>
      <c r="DC1012" s="1">
        <v>2.8</v>
      </c>
      <c r="DD1012" s="1">
        <v>1.828</v>
      </c>
      <c r="DE1012" s="1">
        <v>107.325</v>
      </c>
      <c r="DF1012" s="1">
        <v>948.517</v>
      </c>
      <c r="DG1012" s="1">
        <v>39.96</v>
      </c>
      <c r="DH1012" s="1">
        <v>2547.54</v>
      </c>
      <c r="DI1012" s="1">
        <v>80.016</v>
      </c>
      <c r="DJ1012" s="1">
        <v>32.783</v>
      </c>
      <c r="DK1012" s="1">
        <v>19.864</v>
      </c>
      <c r="DL1012" s="1">
        <v>0.004</v>
      </c>
      <c r="DM1012" s="1">
        <v>0.026</v>
      </c>
      <c r="DN1012" s="1">
        <v>0.237</v>
      </c>
      <c r="DO1012" s="1">
        <v>0.01</v>
      </c>
      <c r="DP1012" s="1">
        <v>0.608</v>
      </c>
      <c r="DQ1012" s="1">
        <v>0.02</v>
      </c>
      <c r="DR1012" s="1">
        <v>0.008</v>
      </c>
      <c r="DS1012" s="1">
        <v>-4.828</v>
      </c>
      <c r="DT1012" s="1">
        <v>-0.008</v>
      </c>
      <c r="DU1012" s="1">
        <v>0.133</v>
      </c>
      <c r="DV1012" s="1">
        <v>1.187</v>
      </c>
      <c r="DW1012" s="1">
        <v>0.05</v>
      </c>
      <c r="DX1012" s="1">
        <v>3.157</v>
      </c>
      <c r="DY1012" s="1">
        <v>0.1</v>
      </c>
      <c r="DZ1012" s="1">
        <v>0.041</v>
      </c>
    </row>
    <row r="1013">
      <c r="A1013" s="1" t="s">
        <v>212</v>
      </c>
      <c r="B1013" s="1">
        <v>2006.0</v>
      </c>
      <c r="C1013" s="1" t="s">
        <v>213</v>
      </c>
      <c r="D1013" s="1">
        <v>4.2691022E7</v>
      </c>
      <c r="E1013" s="1">
        <v>4.2028384256E11</v>
      </c>
      <c r="F1013" s="1">
        <v>857.021</v>
      </c>
      <c r="G1013" s="1">
        <v>1.39</v>
      </c>
      <c r="H1013" s="1">
        <v>36.349</v>
      </c>
      <c r="I1013" s="1">
        <v>1.552</v>
      </c>
      <c r="J1013" s="1">
        <v>12.415</v>
      </c>
      <c r="K1013" s="1">
        <v>0.53</v>
      </c>
      <c r="L1013" s="1">
        <v>0.994</v>
      </c>
      <c r="M1013" s="1">
        <v>0.41</v>
      </c>
      <c r="N1013" s="1">
        <v>158.98</v>
      </c>
      <c r="O1013" s="1">
        <v>184.855</v>
      </c>
      <c r="P1013" s="1">
        <v>28.768</v>
      </c>
      <c r="Q1013" s="1">
        <v>1038.393</v>
      </c>
      <c r="R1013" s="1">
        <v>44.33</v>
      </c>
      <c r="S1013" s="1">
        <v>66.525</v>
      </c>
      <c r="T1013" s="1">
        <v>2.84</v>
      </c>
      <c r="U1013" s="1">
        <v>10.426</v>
      </c>
      <c r="V1013" s="1">
        <v>49.929</v>
      </c>
      <c r="W1013" s="1">
        <v>12386.771</v>
      </c>
      <c r="X1013" s="1">
        <v>528.804</v>
      </c>
      <c r="Y1013" s="1">
        <v>5.324</v>
      </c>
      <c r="Z1013" s="1">
        <v>11.708</v>
      </c>
      <c r="AA1013" s="1">
        <v>51.55</v>
      </c>
      <c r="AB1013" s="1">
        <v>1207.514</v>
      </c>
      <c r="AC1013" s="1">
        <v>53.34</v>
      </c>
      <c r="AD1013" s="1">
        <v>17.433</v>
      </c>
      <c r="AE1013" s="1">
        <v>15.461</v>
      </c>
      <c r="AF1013" s="1">
        <v>51.685</v>
      </c>
      <c r="AG1013" s="1">
        <v>9041.402</v>
      </c>
      <c r="AH1013" s="1">
        <v>0.918</v>
      </c>
      <c r="AI1013" s="1">
        <v>18.833</v>
      </c>
      <c r="AJ1013" s="1">
        <v>41.443</v>
      </c>
      <c r="AK1013" s="1">
        <v>244.314</v>
      </c>
      <c r="AL1013" s="1">
        <v>10.43</v>
      </c>
      <c r="AM1013" s="1">
        <v>6125.463</v>
      </c>
      <c r="AN1013" s="1">
        <v>261.502</v>
      </c>
      <c r="AO1013" s="1">
        <v>19.554</v>
      </c>
      <c r="AP1013" s="1">
        <v>69.064</v>
      </c>
      <c r="AQ1013" s="1">
        <v>4.938</v>
      </c>
      <c r="AR1013" s="1">
        <v>3.183</v>
      </c>
      <c r="AS1013" s="1">
        <v>67.647</v>
      </c>
      <c r="AT1013" s="1">
        <v>172.87</v>
      </c>
      <c r="AU1013" s="1">
        <v>7.38</v>
      </c>
      <c r="AV1013" s="1">
        <v>1584.568</v>
      </c>
      <c r="AW1013" s="1">
        <v>4.938</v>
      </c>
      <c r="AX1013" s="1">
        <v>3.183</v>
      </c>
      <c r="AY1013" s="1">
        <v>1584.568</v>
      </c>
      <c r="AZ1013" s="1">
        <v>67.647</v>
      </c>
      <c r="BA1013" s="1">
        <v>13.836</v>
      </c>
      <c r="BB1013" s="1">
        <v>17.866</v>
      </c>
      <c r="BC1013" s="1">
        <v>8.48</v>
      </c>
      <c r="BD1013" s="1">
        <v>8.508</v>
      </c>
      <c r="BE1013" s="1">
        <v>8.359</v>
      </c>
      <c r="BF1013" s="1">
        <v>113.791</v>
      </c>
      <c r="BG1013" s="1">
        <v>991.075</v>
      </c>
      <c r="BH1013" s="1">
        <v>42.31</v>
      </c>
      <c r="BI1013" s="1">
        <v>2665.459</v>
      </c>
      <c r="BJ1013" s="1">
        <v>79.321</v>
      </c>
      <c r="BK1013" s="1">
        <v>30.053</v>
      </c>
      <c r="BL1013" s="1">
        <v>11.885</v>
      </c>
      <c r="BM1013" s="1">
        <v>9.81</v>
      </c>
      <c r="BN1013" s="1">
        <v>117.135</v>
      </c>
      <c r="BO1013" s="1">
        <v>1005.129</v>
      </c>
      <c r="BP1013" s="1">
        <v>42.91</v>
      </c>
      <c r="BQ1013" s="1">
        <v>2743.796</v>
      </c>
      <c r="BR1013" s="1">
        <v>80.446</v>
      </c>
      <c r="BS1013" s="1">
        <v>30.936</v>
      </c>
      <c r="BT1013" s="1">
        <v>-1.79</v>
      </c>
      <c r="BU1013" s="1">
        <v>-3.472</v>
      </c>
      <c r="BW1013" s="1">
        <v>0.0</v>
      </c>
      <c r="BX1013" s="1">
        <v>0.0</v>
      </c>
      <c r="BY1013" s="1">
        <v>0.0</v>
      </c>
      <c r="BZ1013" s="1">
        <v>0.0</v>
      </c>
      <c r="CA1013" s="1">
        <v>0.0</v>
      </c>
      <c r="CB1013" s="1">
        <v>0.0</v>
      </c>
      <c r="CC1013" s="1">
        <v>0.0</v>
      </c>
      <c r="CD1013" s="1">
        <v>6.778</v>
      </c>
      <c r="CE1013" s="1">
        <v>9.492</v>
      </c>
      <c r="CF1013" s="1">
        <v>149.525</v>
      </c>
      <c r="CG1013" s="1">
        <v>4.919</v>
      </c>
      <c r="CH1013" s="1">
        <v>0.21</v>
      </c>
      <c r="CI1013" s="1">
        <v>3502.502</v>
      </c>
      <c r="CJ1013" s="1">
        <v>0.237</v>
      </c>
      <c r="CK1013" s="1">
        <v>0.764</v>
      </c>
      <c r="CL1013" s="1">
        <v>7567.459</v>
      </c>
      <c r="CM1013" s="1">
        <v>323.063</v>
      </c>
      <c r="CN1013" s="1">
        <v>0.394</v>
      </c>
      <c r="CO1013" s="1">
        <v>39.49</v>
      </c>
      <c r="CP1013" s="1">
        <v>1.624</v>
      </c>
      <c r="CQ1013" s="1">
        <v>0.53</v>
      </c>
      <c r="CR1013" s="1">
        <v>0.0</v>
      </c>
      <c r="CS1013" s="1">
        <v>3.325</v>
      </c>
      <c r="CT1013" s="1">
        <v>0.052</v>
      </c>
      <c r="CU1013" s="1">
        <v>12.415</v>
      </c>
      <c r="CV1013" s="1">
        <v>0.0</v>
      </c>
      <c r="CW1013" s="1">
        <v>38.044</v>
      </c>
      <c r="CX1013" s="1">
        <v>0.994</v>
      </c>
      <c r="CY1013" s="1">
        <v>0.0</v>
      </c>
      <c r="CZ1013" s="1">
        <v>0.429</v>
      </c>
      <c r="DA1013" s="1">
        <v>1249.443</v>
      </c>
      <c r="DB1013" s="1">
        <v>385.987</v>
      </c>
      <c r="DC1013" s="1">
        <v>11.885</v>
      </c>
      <c r="DD1013" s="1">
        <v>9.81</v>
      </c>
      <c r="DE1013" s="1">
        <v>117.135</v>
      </c>
      <c r="DF1013" s="1">
        <v>1005.129</v>
      </c>
      <c r="DG1013" s="1">
        <v>42.91</v>
      </c>
      <c r="DH1013" s="1">
        <v>2743.796</v>
      </c>
      <c r="DI1013" s="1">
        <v>80.446</v>
      </c>
      <c r="DJ1013" s="1">
        <v>30.936</v>
      </c>
      <c r="DK1013" s="1">
        <v>-100.0</v>
      </c>
      <c r="DL1013" s="1">
        <v>-0.026</v>
      </c>
      <c r="DM1013" s="1">
        <v>0.0</v>
      </c>
      <c r="DN1013" s="1">
        <v>0.234</v>
      </c>
      <c r="DO1013" s="1">
        <v>0.01</v>
      </c>
      <c r="DP1013" s="1">
        <v>0.0</v>
      </c>
      <c r="DQ1013" s="1">
        <v>0.019</v>
      </c>
      <c r="DR1013" s="1">
        <v>0.0</v>
      </c>
      <c r="DS1013" s="1">
        <v>27.287</v>
      </c>
      <c r="DT1013" s="1">
        <v>0.035</v>
      </c>
      <c r="DU1013" s="1">
        <v>0.168</v>
      </c>
      <c r="DV1013" s="1">
        <v>1.405</v>
      </c>
      <c r="DW1013" s="1">
        <v>0.06</v>
      </c>
      <c r="DX1013" s="1">
        <v>3.945</v>
      </c>
      <c r="DY1013" s="1">
        <v>0.112</v>
      </c>
      <c r="DZ1013" s="1">
        <v>0.044</v>
      </c>
    </row>
    <row r="1014">
      <c r="A1014" s="1" t="s">
        <v>212</v>
      </c>
      <c r="B1014" s="1">
        <v>2007.0</v>
      </c>
      <c r="C1014" s="1" t="s">
        <v>213</v>
      </c>
      <c r="D1014" s="1">
        <v>4.3235327E7</v>
      </c>
      <c r="E1014" s="1">
        <v>4.48731316224E11</v>
      </c>
      <c r="F1014" s="1">
        <v>7.872</v>
      </c>
      <c r="G1014" s="1">
        <v>0.122</v>
      </c>
      <c r="H1014" s="1">
        <v>38.716</v>
      </c>
      <c r="I1014" s="1">
        <v>1.674</v>
      </c>
      <c r="J1014" s="1">
        <v>12.258</v>
      </c>
      <c r="K1014" s="1">
        <v>0.53</v>
      </c>
      <c r="L1014" s="1">
        <v>0.967</v>
      </c>
      <c r="M1014" s="1">
        <v>0.435</v>
      </c>
      <c r="N1014" s="1">
        <v>155.138</v>
      </c>
      <c r="O1014" s="1">
        <v>-11.951</v>
      </c>
      <c r="P1014" s="1">
        <v>-5.298</v>
      </c>
      <c r="Q1014" s="1">
        <v>902.779</v>
      </c>
      <c r="R1014" s="1">
        <v>39.032</v>
      </c>
      <c r="S1014" s="1">
        <v>78.408</v>
      </c>
      <c r="T1014" s="1">
        <v>3.39</v>
      </c>
      <c r="U1014" s="1">
        <v>5.605</v>
      </c>
      <c r="V1014" s="1">
        <v>29.642</v>
      </c>
      <c r="W1014" s="1">
        <v>12916.418</v>
      </c>
      <c r="X1014" s="1">
        <v>558.446</v>
      </c>
      <c r="Y1014" s="1">
        <v>6.187</v>
      </c>
      <c r="Z1014" s="1">
        <v>10.144</v>
      </c>
      <c r="AA1014" s="1">
        <v>53.95</v>
      </c>
      <c r="AB1014" s="1">
        <v>1247.822</v>
      </c>
      <c r="AC1014" s="1">
        <v>54.79</v>
      </c>
      <c r="AD1014" s="1">
        <v>17.674</v>
      </c>
      <c r="AE1014" s="1">
        <v>1.628</v>
      </c>
      <c r="AF1014" s="1">
        <v>6.284</v>
      </c>
      <c r="AG1014" s="1">
        <v>9072.933</v>
      </c>
      <c r="AH1014" s="1">
        <v>0.874</v>
      </c>
      <c r="AI1014" s="1">
        <v>0.855</v>
      </c>
      <c r="AJ1014" s="1">
        <v>2.236</v>
      </c>
      <c r="AK1014" s="1">
        <v>235.918</v>
      </c>
      <c r="AL1014" s="1">
        <v>10.2</v>
      </c>
      <c r="AM1014" s="1">
        <v>6100.053</v>
      </c>
      <c r="AN1014" s="1">
        <v>263.738</v>
      </c>
      <c r="AO1014" s="1">
        <v>18.617</v>
      </c>
      <c r="AP1014" s="1">
        <v>68.54</v>
      </c>
      <c r="AQ1014" s="1">
        <v>5.868</v>
      </c>
      <c r="AR1014" s="1">
        <v>3.97</v>
      </c>
      <c r="AS1014" s="1">
        <v>71.616</v>
      </c>
      <c r="AT1014" s="1">
        <v>151.959</v>
      </c>
      <c r="AU1014" s="1">
        <v>6.57</v>
      </c>
      <c r="AV1014" s="1">
        <v>1656.431</v>
      </c>
      <c r="AW1014" s="1">
        <v>7.291</v>
      </c>
      <c r="AX1014" s="1">
        <v>4.932</v>
      </c>
      <c r="AY1014" s="1">
        <v>1678.693</v>
      </c>
      <c r="AZ1014" s="1">
        <v>72.579</v>
      </c>
      <c r="BA1014" s="1">
        <v>11.991</v>
      </c>
      <c r="BB1014" s="1">
        <v>18.612</v>
      </c>
      <c r="BC1014" s="1">
        <v>8.5</v>
      </c>
      <c r="BD1014" s="1">
        <v>3.957</v>
      </c>
      <c r="BE1014" s="1">
        <v>3.874</v>
      </c>
      <c r="BF1014" s="1">
        <v>117.665</v>
      </c>
      <c r="BG1014" s="1">
        <v>1017.686</v>
      </c>
      <c r="BH1014" s="1">
        <v>44.0</v>
      </c>
      <c r="BI1014" s="1">
        <v>2721.498</v>
      </c>
      <c r="BJ1014" s="1">
        <v>80.307</v>
      </c>
      <c r="BK1014" s="1">
        <v>30.579</v>
      </c>
      <c r="BL1014" s="1">
        <v>3.984</v>
      </c>
      <c r="BM1014" s="1">
        <v>3.921</v>
      </c>
      <c r="BN1014" s="1">
        <v>121.056</v>
      </c>
      <c r="BO1014" s="1">
        <v>1031.333</v>
      </c>
      <c r="BP1014" s="1">
        <v>44.59</v>
      </c>
      <c r="BQ1014" s="1">
        <v>2799.938</v>
      </c>
      <c r="BR1014" s="1">
        <v>81.383</v>
      </c>
      <c r="BS1014" s="1">
        <v>31.46</v>
      </c>
      <c r="BT1014" s="1">
        <v>-0.84</v>
      </c>
      <c r="BU1014" s="1">
        <v>-1.557</v>
      </c>
      <c r="BW1014" s="1">
        <v>0.0</v>
      </c>
      <c r="BX1014" s="1">
        <v>0.0</v>
      </c>
      <c r="BY1014" s="1">
        <v>0.0</v>
      </c>
      <c r="BZ1014" s="1">
        <v>0.0</v>
      </c>
      <c r="CA1014" s="1">
        <v>0.0</v>
      </c>
      <c r="CB1014" s="1">
        <v>0.0</v>
      </c>
      <c r="CC1014" s="1">
        <v>0.0</v>
      </c>
      <c r="CD1014" s="1">
        <v>2.384</v>
      </c>
      <c r="CE1014" s="1">
        <v>3.564</v>
      </c>
      <c r="CF1014" s="1">
        <v>153.089</v>
      </c>
      <c r="CG1014" s="1">
        <v>5.551</v>
      </c>
      <c r="CH1014" s="1">
        <v>0.24</v>
      </c>
      <c r="CI1014" s="1">
        <v>3540.843</v>
      </c>
      <c r="CJ1014" s="1">
        <v>0.699</v>
      </c>
      <c r="CK1014" s="1">
        <v>2.257</v>
      </c>
      <c r="CL1014" s="1">
        <v>7524.4</v>
      </c>
      <c r="CM1014" s="1">
        <v>325.32</v>
      </c>
      <c r="CN1014" s="1">
        <v>0.438</v>
      </c>
      <c r="CO1014" s="1">
        <v>39.785</v>
      </c>
      <c r="CP1014" s="1">
        <v>1.585</v>
      </c>
      <c r="CQ1014" s="1">
        <v>0.53</v>
      </c>
      <c r="CR1014" s="1">
        <v>0.0</v>
      </c>
      <c r="CS1014" s="1">
        <v>-2.422</v>
      </c>
      <c r="CT1014" s="1">
        <v>-0.039</v>
      </c>
      <c r="CU1014" s="1">
        <v>12.258</v>
      </c>
      <c r="CV1014" s="1">
        <v>0.0</v>
      </c>
      <c r="CW1014" s="1">
        <v>36.655</v>
      </c>
      <c r="CX1014" s="1">
        <v>0.967</v>
      </c>
      <c r="CY1014" s="1">
        <v>0.0</v>
      </c>
      <c r="CZ1014" s="1">
        <v>0.412</v>
      </c>
      <c r="DA1014" s="1">
        <v>1267.251</v>
      </c>
      <c r="DB1014" s="1">
        <v>392.271</v>
      </c>
      <c r="DC1014" s="1">
        <v>3.984</v>
      </c>
      <c r="DD1014" s="1">
        <v>3.921</v>
      </c>
      <c r="DE1014" s="1">
        <v>121.056</v>
      </c>
      <c r="DF1014" s="1">
        <v>1031.333</v>
      </c>
      <c r="DG1014" s="1">
        <v>44.59</v>
      </c>
      <c r="DH1014" s="1">
        <v>2799.938</v>
      </c>
      <c r="DI1014" s="1">
        <v>81.383</v>
      </c>
      <c r="DJ1014" s="1">
        <v>31.46</v>
      </c>
      <c r="DL1014" s="1">
        <v>0.0</v>
      </c>
      <c r="DM1014" s="1">
        <v>0.0</v>
      </c>
      <c r="DN1014" s="1">
        <v>0.231</v>
      </c>
      <c r="DO1014" s="1">
        <v>0.01</v>
      </c>
      <c r="DP1014" s="1">
        <v>0.0</v>
      </c>
      <c r="DQ1014" s="1">
        <v>0.018</v>
      </c>
      <c r="DR1014" s="1">
        <v>0.0</v>
      </c>
      <c r="DS1014" s="1">
        <v>-20.785</v>
      </c>
      <c r="DT1014" s="1">
        <v>-0.036</v>
      </c>
      <c r="DU1014" s="1">
        <v>0.133</v>
      </c>
      <c r="DV1014" s="1">
        <v>1.156</v>
      </c>
      <c r="DW1014" s="1">
        <v>0.05</v>
      </c>
      <c r="DX1014" s="1">
        <v>3.069</v>
      </c>
      <c r="DY1014" s="1">
        <v>0.091</v>
      </c>
      <c r="DZ1014" s="1">
        <v>0.034</v>
      </c>
    </row>
    <row r="1015">
      <c r="A1015" s="1" t="s">
        <v>212</v>
      </c>
      <c r="B1015" s="1">
        <v>2008.0</v>
      </c>
      <c r="C1015" s="1" t="s">
        <v>213</v>
      </c>
      <c r="D1015" s="1">
        <v>4.3758748E7</v>
      </c>
      <c r="E1015" s="1">
        <v>4.64038723584E11</v>
      </c>
      <c r="F1015" s="1">
        <v>1.459</v>
      </c>
      <c r="G1015" s="1">
        <v>0.024</v>
      </c>
      <c r="H1015" s="1">
        <v>38.811</v>
      </c>
      <c r="I1015" s="1">
        <v>1.698</v>
      </c>
      <c r="J1015" s="1">
        <v>12.34</v>
      </c>
      <c r="K1015" s="1">
        <v>0.54</v>
      </c>
      <c r="L1015" s="1">
        <v>0.973</v>
      </c>
      <c r="M1015" s="1">
        <v>0.424</v>
      </c>
      <c r="N1015" s="1">
        <v>137.527</v>
      </c>
      <c r="O1015" s="1">
        <v>32.307</v>
      </c>
      <c r="P1015" s="1">
        <v>12.61</v>
      </c>
      <c r="Q1015" s="1">
        <v>1180.155</v>
      </c>
      <c r="R1015" s="1">
        <v>51.642</v>
      </c>
      <c r="S1015" s="1">
        <v>66.73</v>
      </c>
      <c r="T1015" s="1">
        <v>2.92</v>
      </c>
      <c r="U1015" s="1">
        <v>5.15</v>
      </c>
      <c r="V1015" s="1">
        <v>28.759</v>
      </c>
      <c r="W1015" s="1">
        <v>13419.143</v>
      </c>
      <c r="X1015" s="1">
        <v>587.205</v>
      </c>
      <c r="Y1015" s="1">
        <v>5.263</v>
      </c>
      <c r="Z1015" s="1">
        <v>12.894</v>
      </c>
      <c r="AA1015" s="1">
        <v>54.08</v>
      </c>
      <c r="AB1015" s="1">
        <v>1235.867</v>
      </c>
      <c r="AC1015" s="1">
        <v>55.48</v>
      </c>
      <c r="AD1015" s="1">
        <v>17.148</v>
      </c>
      <c r="AE1015" s="1">
        <v>4.132</v>
      </c>
      <c r="AF1015" s="1">
        <v>16.209</v>
      </c>
      <c r="AG1015" s="1">
        <v>9334.818</v>
      </c>
      <c r="AH1015" s="1">
        <v>0.88</v>
      </c>
      <c r="AI1015" s="1">
        <v>4.38</v>
      </c>
      <c r="AJ1015" s="1">
        <v>11.552</v>
      </c>
      <c r="AK1015" s="1">
        <v>204.302</v>
      </c>
      <c r="AL1015" s="1">
        <v>8.94</v>
      </c>
      <c r="AM1015" s="1">
        <v>6291.071</v>
      </c>
      <c r="AN1015" s="1">
        <v>275.289</v>
      </c>
      <c r="AO1015" s="1">
        <v>16.114</v>
      </c>
      <c r="AP1015" s="1">
        <v>68.733</v>
      </c>
      <c r="AQ1015" s="1">
        <v>1.585</v>
      </c>
      <c r="AR1015" s="1">
        <v>1.135</v>
      </c>
      <c r="AS1015" s="1">
        <v>72.751</v>
      </c>
      <c r="AT1015" s="1">
        <v>131.631</v>
      </c>
      <c r="AU1015" s="1">
        <v>5.76</v>
      </c>
      <c r="AV1015" s="1">
        <v>1662.551</v>
      </c>
      <c r="AW1015" s="1">
        <v>20.13</v>
      </c>
      <c r="AX1015" s="1">
        <v>14.61</v>
      </c>
      <c r="AY1015" s="1">
        <v>1992.485</v>
      </c>
      <c r="AZ1015" s="1">
        <v>87.189</v>
      </c>
      <c r="BA1015" s="1">
        <v>10.382</v>
      </c>
      <c r="BB1015" s="1">
        <v>18.164</v>
      </c>
      <c r="BC1015" s="1">
        <v>7.63</v>
      </c>
      <c r="BD1015" s="1">
        <v>4.337</v>
      </c>
      <c r="BE1015" s="1">
        <v>4.132</v>
      </c>
      <c r="BF1015" s="1">
        <v>121.797</v>
      </c>
      <c r="BG1015" s="1">
        <v>1049.847</v>
      </c>
      <c r="BH1015" s="1">
        <v>45.94</v>
      </c>
      <c r="BI1015" s="1">
        <v>2783.364</v>
      </c>
      <c r="BJ1015" s="1">
        <v>82.805</v>
      </c>
      <c r="BK1015" s="1">
        <v>30.41</v>
      </c>
      <c r="BL1015" s="1">
        <v>4.195</v>
      </c>
      <c r="BM1015" s="1">
        <v>4.173</v>
      </c>
      <c r="BN1015" s="1">
        <v>125.229</v>
      </c>
      <c r="BO1015" s="1">
        <v>1063.559</v>
      </c>
      <c r="BP1015" s="1">
        <v>46.54</v>
      </c>
      <c r="BQ1015" s="1">
        <v>2861.801</v>
      </c>
      <c r="BR1015" s="1">
        <v>83.886</v>
      </c>
      <c r="BS1015" s="1">
        <v>31.267</v>
      </c>
      <c r="BT1015" s="1">
        <v>-1.4</v>
      </c>
      <c r="BU1015" s="1">
        <v>-2.589</v>
      </c>
      <c r="BW1015" s="1">
        <v>0.0</v>
      </c>
      <c r="BX1015" s="1">
        <v>0.0</v>
      </c>
      <c r="BY1015" s="1">
        <v>0.0</v>
      </c>
      <c r="BZ1015" s="1">
        <v>0.0</v>
      </c>
      <c r="CA1015" s="1">
        <v>0.0</v>
      </c>
      <c r="CB1015" s="1">
        <v>0.0</v>
      </c>
      <c r="CC1015" s="1">
        <v>0.0</v>
      </c>
      <c r="CD1015" s="1">
        <v>-1.433</v>
      </c>
      <c r="CE1015" s="1">
        <v>-2.193</v>
      </c>
      <c r="CF1015" s="1">
        <v>150.896</v>
      </c>
      <c r="CG1015" s="1">
        <v>5.942</v>
      </c>
      <c r="CH1015" s="1">
        <v>0.26</v>
      </c>
      <c r="CI1015" s="1">
        <v>3448.366</v>
      </c>
      <c r="CJ1015" s="1">
        <v>10.954</v>
      </c>
      <c r="CK1015" s="1">
        <v>35.635</v>
      </c>
      <c r="CL1015" s="1">
        <v>8248.738</v>
      </c>
      <c r="CM1015" s="1">
        <v>360.954</v>
      </c>
      <c r="CN1015" s="1">
        <v>0.469</v>
      </c>
      <c r="CO1015" s="1">
        <v>37.675</v>
      </c>
      <c r="CP1015" s="1">
        <v>1.592</v>
      </c>
      <c r="CQ1015" s="1">
        <v>0.54</v>
      </c>
      <c r="CR1015" s="1">
        <v>0.0</v>
      </c>
      <c r="CS1015" s="1">
        <v>0.436</v>
      </c>
      <c r="CT1015" s="1">
        <v>0.007</v>
      </c>
      <c r="CU1015" s="1">
        <v>12.34</v>
      </c>
      <c r="CV1015" s="1">
        <v>0.0</v>
      </c>
      <c r="CW1015" s="1">
        <v>36.375</v>
      </c>
      <c r="CX1015" s="1">
        <v>0.973</v>
      </c>
      <c r="CY1015" s="1">
        <v>0.0</v>
      </c>
      <c r="CZ1015" s="1">
        <v>0.397</v>
      </c>
      <c r="DA1015" s="1">
        <v>1267.861</v>
      </c>
      <c r="DB1015" s="1">
        <v>408.48</v>
      </c>
      <c r="DC1015" s="1">
        <v>4.195</v>
      </c>
      <c r="DD1015" s="1">
        <v>4.173</v>
      </c>
      <c r="DE1015" s="1">
        <v>125.229</v>
      </c>
      <c r="DF1015" s="1">
        <v>1063.559</v>
      </c>
      <c r="DG1015" s="1">
        <v>46.54</v>
      </c>
      <c r="DH1015" s="1">
        <v>2861.801</v>
      </c>
      <c r="DI1015" s="1">
        <v>83.886</v>
      </c>
      <c r="DJ1015" s="1">
        <v>31.267</v>
      </c>
      <c r="DL1015" s="1">
        <v>0.0</v>
      </c>
      <c r="DM1015" s="1">
        <v>0.0</v>
      </c>
      <c r="DN1015" s="1">
        <v>0.229</v>
      </c>
      <c r="DO1015" s="1">
        <v>0.01</v>
      </c>
      <c r="DP1015" s="1">
        <v>0.0</v>
      </c>
      <c r="DQ1015" s="1">
        <v>0.018</v>
      </c>
      <c r="DR1015" s="1">
        <v>0.0</v>
      </c>
      <c r="DS1015" s="1">
        <v>8.072</v>
      </c>
      <c r="DT1015" s="1">
        <v>0.01</v>
      </c>
      <c r="DU1015" s="1">
        <v>0.142</v>
      </c>
      <c r="DV1015" s="1">
        <v>1.143</v>
      </c>
      <c r="DW1015" s="1">
        <v>0.05</v>
      </c>
      <c r="DX1015" s="1">
        <v>3.251</v>
      </c>
      <c r="DY1015" s="1">
        <v>0.09</v>
      </c>
      <c r="DZ1015" s="1">
        <v>0.036</v>
      </c>
    </row>
    <row r="1016">
      <c r="A1016" s="1" t="s">
        <v>212</v>
      </c>
      <c r="B1016" s="1">
        <v>2009.0</v>
      </c>
      <c r="C1016" s="1" t="s">
        <v>213</v>
      </c>
      <c r="D1016" s="1">
        <v>4.4271496E7</v>
      </c>
      <c r="E1016" s="1">
        <v>4.71326588928E11</v>
      </c>
      <c r="F1016" s="1">
        <v>118.089</v>
      </c>
      <c r="G1016" s="1">
        <v>2.006</v>
      </c>
      <c r="H1016" s="1">
        <v>83.663</v>
      </c>
      <c r="I1016" s="1">
        <v>3.704</v>
      </c>
      <c r="J1016" s="1">
        <v>12.197</v>
      </c>
      <c r="K1016" s="1">
        <v>0.54</v>
      </c>
      <c r="L1016" s="1">
        <v>0.952</v>
      </c>
      <c r="M1016" s="1">
        <v>0.933</v>
      </c>
      <c r="N1016" s="1">
        <v>211.63</v>
      </c>
      <c r="O1016" s="1">
        <v>-8.019</v>
      </c>
      <c r="P1016" s="1">
        <v>-4.141</v>
      </c>
      <c r="Q1016" s="1">
        <v>1072.944</v>
      </c>
      <c r="R1016" s="1">
        <v>47.501</v>
      </c>
      <c r="S1016" s="1">
        <v>94.192</v>
      </c>
      <c r="T1016" s="1">
        <v>4.17</v>
      </c>
      <c r="U1016" s="1">
        <v>-0.945</v>
      </c>
      <c r="V1016" s="1">
        <v>-5.55</v>
      </c>
      <c r="W1016" s="1">
        <v>13138.365</v>
      </c>
      <c r="X1016" s="1">
        <v>581.655</v>
      </c>
      <c r="Y1016" s="1">
        <v>7.348</v>
      </c>
      <c r="Z1016" s="1">
        <v>11.97</v>
      </c>
      <c r="AA1016" s="1">
        <v>55.69</v>
      </c>
      <c r="AB1016" s="1">
        <v>1257.92</v>
      </c>
      <c r="AC1016" s="1">
        <v>56.75</v>
      </c>
      <c r="AD1016" s="1">
        <v>17.322</v>
      </c>
      <c r="AE1016" s="1">
        <v>-1.15</v>
      </c>
      <c r="AF1016" s="1">
        <v>-4.698</v>
      </c>
      <c r="AG1016" s="1">
        <v>9120.592</v>
      </c>
      <c r="AH1016" s="1">
        <v>0.857</v>
      </c>
      <c r="AI1016" s="1">
        <v>2.68</v>
      </c>
      <c r="AJ1016" s="1">
        <v>7.378</v>
      </c>
      <c r="AK1016" s="1">
        <v>350.112</v>
      </c>
      <c r="AL1016" s="1">
        <v>15.5</v>
      </c>
      <c r="AM1016" s="1">
        <v>6384.865</v>
      </c>
      <c r="AN1016" s="1">
        <v>282.668</v>
      </c>
      <c r="AO1016" s="1">
        <v>27.313</v>
      </c>
      <c r="AP1016" s="1">
        <v>71.229</v>
      </c>
      <c r="AQ1016" s="1">
        <v>15.178</v>
      </c>
      <c r="AR1016" s="1">
        <v>11.042</v>
      </c>
      <c r="AS1016" s="1">
        <v>83.793</v>
      </c>
      <c r="AT1016" s="1">
        <v>247.112</v>
      </c>
      <c r="AU1016" s="1">
        <v>10.94</v>
      </c>
      <c r="AV1016" s="1">
        <v>1892.712</v>
      </c>
      <c r="AW1016" s="1">
        <v>15.976</v>
      </c>
      <c r="AX1016" s="1">
        <v>13.93</v>
      </c>
      <c r="AY1016" s="1">
        <v>2284.047</v>
      </c>
      <c r="AZ1016" s="1">
        <v>101.118</v>
      </c>
      <c r="BA1016" s="1">
        <v>19.278</v>
      </c>
      <c r="BB1016" s="1">
        <v>21.115</v>
      </c>
      <c r="BC1016" s="1">
        <v>12.01</v>
      </c>
      <c r="BD1016" s="1">
        <v>-11.533</v>
      </c>
      <c r="BE1016" s="1">
        <v>-14.612</v>
      </c>
      <c r="BF1016" s="1">
        <v>107.185</v>
      </c>
      <c r="BG1016" s="1">
        <v>917.972</v>
      </c>
      <c r="BH1016" s="1">
        <v>40.64</v>
      </c>
      <c r="BI1016" s="1">
        <v>2421.076</v>
      </c>
      <c r="BJ1016" s="1">
        <v>71.612</v>
      </c>
      <c r="BK1016" s="1">
        <v>27.009</v>
      </c>
      <c r="BL1016" s="1">
        <v>-5.824</v>
      </c>
      <c r="BM1016" s="1">
        <v>-11.054</v>
      </c>
      <c r="BN1016" s="1">
        <v>114.175</v>
      </c>
      <c r="BO1016" s="1">
        <v>931.751</v>
      </c>
      <c r="BP1016" s="1">
        <v>41.25</v>
      </c>
      <c r="BQ1016" s="1">
        <v>2578.98</v>
      </c>
      <c r="BR1016" s="1">
        <v>72.687</v>
      </c>
      <c r="BS1016" s="1">
        <v>28.771</v>
      </c>
      <c r="BT1016" s="1">
        <v>-1.06</v>
      </c>
      <c r="BU1016" s="1">
        <v>-1.903</v>
      </c>
      <c r="BW1016" s="1">
        <v>0.0</v>
      </c>
      <c r="BX1016" s="1">
        <v>0.0</v>
      </c>
      <c r="BY1016" s="1">
        <v>0.0</v>
      </c>
      <c r="BZ1016" s="1">
        <v>0.0</v>
      </c>
      <c r="CA1016" s="1">
        <v>0.0</v>
      </c>
      <c r="CB1016" s="1">
        <v>0.0</v>
      </c>
      <c r="CC1016" s="1">
        <v>0.0</v>
      </c>
      <c r="CD1016" s="1">
        <v>0.316</v>
      </c>
      <c r="CE1016" s="1">
        <v>0.477</v>
      </c>
      <c r="CF1016" s="1">
        <v>151.373</v>
      </c>
      <c r="CG1016" s="1">
        <v>8.809</v>
      </c>
      <c r="CH1016" s="1">
        <v>0.39</v>
      </c>
      <c r="CI1016" s="1">
        <v>3419.208</v>
      </c>
      <c r="CJ1016" s="1">
        <v>13.803</v>
      </c>
      <c r="CK1016" s="1">
        <v>49.821</v>
      </c>
      <c r="CL1016" s="1">
        <v>9278.564</v>
      </c>
      <c r="CM1016" s="1">
        <v>410.776</v>
      </c>
      <c r="CN1016" s="1">
        <v>0.687</v>
      </c>
      <c r="CO1016" s="1">
        <v>38.144</v>
      </c>
      <c r="CP1016" s="1">
        <v>3.135</v>
      </c>
      <c r="CQ1016" s="1">
        <v>0.54</v>
      </c>
      <c r="CR1016" s="1">
        <v>0.0</v>
      </c>
      <c r="CS1016" s="1">
        <v>96.974</v>
      </c>
      <c r="CT1016" s="1">
        <v>1.544</v>
      </c>
      <c r="CU1016" s="1">
        <v>12.197</v>
      </c>
      <c r="CV1016" s="1">
        <v>0.0</v>
      </c>
      <c r="CW1016" s="1">
        <v>70.819</v>
      </c>
      <c r="CX1016" s="1">
        <v>0.952</v>
      </c>
      <c r="CY1016" s="1">
        <v>0.0</v>
      </c>
      <c r="CZ1016" s="1">
        <v>0.79</v>
      </c>
      <c r="DA1016" s="1">
        <v>1281.863</v>
      </c>
      <c r="DB1016" s="1">
        <v>403.782</v>
      </c>
      <c r="DC1016" s="1">
        <v>-5.824</v>
      </c>
      <c r="DD1016" s="1">
        <v>-11.054</v>
      </c>
      <c r="DE1016" s="1">
        <v>114.175</v>
      </c>
      <c r="DF1016" s="1">
        <v>931.751</v>
      </c>
      <c r="DG1016" s="1">
        <v>41.25</v>
      </c>
      <c r="DH1016" s="1">
        <v>2578.98</v>
      </c>
      <c r="DI1016" s="1">
        <v>72.687</v>
      </c>
      <c r="DJ1016" s="1">
        <v>28.771</v>
      </c>
      <c r="DL1016" s="1">
        <v>0.0</v>
      </c>
      <c r="DM1016" s="1">
        <v>0.0</v>
      </c>
      <c r="DN1016" s="1">
        <v>0.226</v>
      </c>
      <c r="DO1016" s="1">
        <v>0.01</v>
      </c>
      <c r="DP1016" s="1">
        <v>0.0</v>
      </c>
      <c r="DQ1016" s="1">
        <v>0.018</v>
      </c>
      <c r="DR1016" s="1">
        <v>0.0</v>
      </c>
      <c r="DS1016" s="1">
        <v>7.029</v>
      </c>
      <c r="DT1016" s="1">
        <v>0.009</v>
      </c>
      <c r="DU1016" s="1">
        <v>0.151</v>
      </c>
      <c r="DV1016" s="1">
        <v>1.355</v>
      </c>
      <c r="DW1016" s="1">
        <v>0.06</v>
      </c>
      <c r="DX1016" s="1">
        <v>3.421</v>
      </c>
      <c r="DY1016" s="1">
        <v>0.106</v>
      </c>
      <c r="DZ1016" s="1">
        <v>0.038</v>
      </c>
    </row>
    <row r="1017">
      <c r="A1017" s="1" t="s">
        <v>212</v>
      </c>
      <c r="B1017" s="1">
        <v>2010.0</v>
      </c>
      <c r="C1017" s="1" t="s">
        <v>213</v>
      </c>
      <c r="D1017" s="1">
        <v>4.4777278E7</v>
      </c>
      <c r="E1017" s="1">
        <v>4.89870196736E11</v>
      </c>
      <c r="F1017" s="1">
        <v>41.526</v>
      </c>
      <c r="G1017" s="1">
        <v>1.538</v>
      </c>
      <c r="H1017" s="1">
        <v>117.068</v>
      </c>
      <c r="I1017" s="1">
        <v>5.242</v>
      </c>
      <c r="J1017" s="1">
        <v>54.045</v>
      </c>
      <c r="K1017" s="1">
        <v>2.42</v>
      </c>
      <c r="L1017" s="1">
        <v>4.018</v>
      </c>
      <c r="M1017" s="1">
        <v>1.255</v>
      </c>
      <c r="N1017" s="1">
        <v>229.454</v>
      </c>
      <c r="O1017" s="1">
        <v>17.698</v>
      </c>
      <c r="P1017" s="1">
        <v>8.407</v>
      </c>
      <c r="Q1017" s="1">
        <v>1248.565</v>
      </c>
      <c r="R1017" s="1">
        <v>55.907</v>
      </c>
      <c r="S1017" s="1">
        <v>90.224</v>
      </c>
      <c r="T1017" s="1">
        <v>4.04</v>
      </c>
      <c r="U1017" s="1">
        <v>2.119</v>
      </c>
      <c r="V1017" s="1">
        <v>12.325</v>
      </c>
      <c r="W1017" s="1">
        <v>13265.207</v>
      </c>
      <c r="X1017" s="1">
        <v>593.98</v>
      </c>
      <c r="Y1017" s="1">
        <v>6.708</v>
      </c>
      <c r="Z1017" s="1">
        <v>13.389</v>
      </c>
      <c r="AA1017" s="1">
        <v>59.44</v>
      </c>
      <c r="AB1017" s="1">
        <v>1327.459</v>
      </c>
      <c r="AC1017" s="1">
        <v>60.23</v>
      </c>
      <c r="AD1017" s="1">
        <v>17.167</v>
      </c>
      <c r="AE1017" s="1">
        <v>5.156</v>
      </c>
      <c r="AF1017" s="1">
        <v>20.819</v>
      </c>
      <c r="AG1017" s="1">
        <v>9482.512</v>
      </c>
      <c r="AH1017" s="1">
        <v>0.867</v>
      </c>
      <c r="AI1017" s="1">
        <v>7.242</v>
      </c>
      <c r="AJ1017" s="1">
        <v>20.471</v>
      </c>
      <c r="AK1017" s="1">
        <v>396.63</v>
      </c>
      <c r="AL1017" s="1">
        <v>17.76</v>
      </c>
      <c r="AM1017" s="1">
        <v>6769.913</v>
      </c>
      <c r="AN1017" s="1">
        <v>303.138</v>
      </c>
      <c r="AO1017" s="1">
        <v>29.487</v>
      </c>
      <c r="AP1017" s="1">
        <v>72.596</v>
      </c>
      <c r="AQ1017" s="1">
        <v>4.366</v>
      </c>
      <c r="AR1017" s="1">
        <v>3.658</v>
      </c>
      <c r="AS1017" s="1">
        <v>87.451</v>
      </c>
      <c r="AT1017" s="1">
        <v>267.323</v>
      </c>
      <c r="AU1017" s="1">
        <v>11.97</v>
      </c>
      <c r="AV1017" s="1">
        <v>1953.03</v>
      </c>
      <c r="AW1017" s="1">
        <v>7.235</v>
      </c>
      <c r="AX1017" s="1">
        <v>7.316</v>
      </c>
      <c r="AY1017" s="1">
        <v>2421.627</v>
      </c>
      <c r="AZ1017" s="1">
        <v>108.434</v>
      </c>
      <c r="BA1017" s="1">
        <v>19.874</v>
      </c>
      <c r="BB1017" s="1">
        <v>20.943</v>
      </c>
      <c r="BC1017" s="1">
        <v>13.82</v>
      </c>
      <c r="BD1017" s="1">
        <v>-0.685</v>
      </c>
      <c r="BE1017" s="1">
        <v>-1.566</v>
      </c>
      <c r="BF1017" s="1">
        <v>105.618</v>
      </c>
      <c r="BG1017" s="1">
        <v>893.31</v>
      </c>
      <c r="BH1017" s="1">
        <v>40.0</v>
      </c>
      <c r="BI1017" s="1">
        <v>2358.75</v>
      </c>
      <c r="BJ1017" s="1">
        <v>66.412</v>
      </c>
      <c r="BK1017" s="1">
        <v>25.294</v>
      </c>
      <c r="BL1017" s="1">
        <v>2.951</v>
      </c>
      <c r="BM1017" s="1">
        <v>0.254</v>
      </c>
      <c r="BN1017" s="1">
        <v>114.429</v>
      </c>
      <c r="BO1017" s="1">
        <v>948.472</v>
      </c>
      <c r="BP1017" s="1">
        <v>42.47</v>
      </c>
      <c r="BQ1017" s="1">
        <v>2555.526</v>
      </c>
      <c r="BR1017" s="1">
        <v>70.513</v>
      </c>
      <c r="BS1017" s="1">
        <v>27.404</v>
      </c>
      <c r="BT1017" s="1">
        <v>-0.79</v>
      </c>
      <c r="BU1017" s="1">
        <v>-1.329</v>
      </c>
      <c r="BW1017" s="1">
        <v>0.0</v>
      </c>
      <c r="BX1017" s="1">
        <v>0.0</v>
      </c>
      <c r="BY1017" s="1">
        <v>0.0</v>
      </c>
      <c r="BZ1017" s="1">
        <v>0.0</v>
      </c>
      <c r="CA1017" s="1">
        <v>0.0</v>
      </c>
      <c r="CB1017" s="1">
        <v>0.0</v>
      </c>
      <c r="CC1017" s="1">
        <v>0.0</v>
      </c>
      <c r="CD1017" s="1">
        <v>5.553</v>
      </c>
      <c r="CE1017" s="1">
        <v>8.406</v>
      </c>
      <c r="CF1017" s="1">
        <v>159.78</v>
      </c>
      <c r="CG1017" s="1">
        <v>39.082</v>
      </c>
      <c r="CH1017" s="1">
        <v>1.75</v>
      </c>
      <c r="CI1017" s="1">
        <v>3568.318</v>
      </c>
      <c r="CJ1017" s="1">
        <v>17.188</v>
      </c>
      <c r="CK1017" s="1">
        <v>70.603</v>
      </c>
      <c r="CL1017" s="1">
        <v>10750.518</v>
      </c>
      <c r="CM1017" s="1">
        <v>481.379</v>
      </c>
      <c r="CN1017" s="1">
        <v>2.906</v>
      </c>
      <c r="CO1017" s="1">
        <v>38.264</v>
      </c>
      <c r="CP1017" s="1">
        <v>3.469</v>
      </c>
      <c r="CQ1017" s="1">
        <v>2.42</v>
      </c>
      <c r="CR1017" s="1">
        <v>0.0</v>
      </c>
      <c r="CS1017" s="1">
        <v>10.635</v>
      </c>
      <c r="CT1017" s="1">
        <v>0.333</v>
      </c>
      <c r="CU1017" s="1">
        <v>54.045</v>
      </c>
      <c r="CV1017" s="1">
        <v>0.0</v>
      </c>
      <c r="CW1017" s="1">
        <v>77.466</v>
      </c>
      <c r="CX1017" s="1">
        <v>4.018</v>
      </c>
      <c r="CY1017" s="1">
        <v>0.0</v>
      </c>
      <c r="CZ1017" s="1">
        <v>0.831</v>
      </c>
      <c r="DA1017" s="1">
        <v>1345.102</v>
      </c>
      <c r="DB1017" s="1">
        <v>424.601</v>
      </c>
      <c r="DC1017" s="1">
        <v>2.951</v>
      </c>
      <c r="DD1017" s="1">
        <v>0.254</v>
      </c>
      <c r="DE1017" s="1">
        <v>114.429</v>
      </c>
      <c r="DF1017" s="1">
        <v>948.472</v>
      </c>
      <c r="DG1017" s="1">
        <v>42.47</v>
      </c>
      <c r="DH1017" s="1">
        <v>2555.526</v>
      </c>
      <c r="DI1017" s="1">
        <v>70.513</v>
      </c>
      <c r="DJ1017" s="1">
        <v>27.404</v>
      </c>
      <c r="DL1017" s="1">
        <v>0.0</v>
      </c>
      <c r="DM1017" s="1">
        <v>0.0</v>
      </c>
      <c r="DN1017" s="1">
        <v>0.223</v>
      </c>
      <c r="DO1017" s="1">
        <v>0.01</v>
      </c>
      <c r="DP1017" s="1">
        <v>0.0</v>
      </c>
      <c r="DQ1017" s="1">
        <v>0.017</v>
      </c>
      <c r="DR1017" s="1">
        <v>0.0</v>
      </c>
      <c r="DS1017" s="1">
        <v>-33.163</v>
      </c>
      <c r="DT1017" s="1">
        <v>-0.051</v>
      </c>
      <c r="DU1017" s="1">
        <v>0.1</v>
      </c>
      <c r="DV1017" s="1">
        <v>0.893</v>
      </c>
      <c r="DW1017" s="1">
        <v>0.04</v>
      </c>
      <c r="DX1017" s="1">
        <v>2.243</v>
      </c>
      <c r="DY1017" s="1">
        <v>0.066</v>
      </c>
      <c r="DZ1017" s="1">
        <v>0.024</v>
      </c>
    </row>
    <row r="1018">
      <c r="A1018" s="1" t="s">
        <v>212</v>
      </c>
      <c r="B1018" s="1">
        <v>2011.0</v>
      </c>
      <c r="C1018" s="1" t="s">
        <v>213</v>
      </c>
      <c r="D1018" s="1">
        <v>4.525956E7</v>
      </c>
      <c r="E1018" s="1">
        <v>5.21323249664E11</v>
      </c>
      <c r="F1018" s="1">
        <v>29.053</v>
      </c>
      <c r="G1018" s="1">
        <v>1.523</v>
      </c>
      <c r="H1018" s="1">
        <v>149.469</v>
      </c>
      <c r="I1018" s="1">
        <v>6.765</v>
      </c>
      <c r="J1018" s="1">
        <v>44.19</v>
      </c>
      <c r="K1018" s="1">
        <v>2.0</v>
      </c>
      <c r="L1018" s="1">
        <v>3.241</v>
      </c>
      <c r="M1018" s="1">
        <v>1.553</v>
      </c>
      <c r="N1018" s="1">
        <v>151.378</v>
      </c>
      <c r="O1018" s="1">
        <v>-19.033</v>
      </c>
      <c r="P1018" s="1">
        <v>-10.641</v>
      </c>
      <c r="Q1018" s="1">
        <v>1000.152</v>
      </c>
      <c r="R1018" s="1">
        <v>45.266</v>
      </c>
      <c r="S1018" s="1">
        <v>49.713</v>
      </c>
      <c r="T1018" s="1">
        <v>2.25</v>
      </c>
      <c r="U1018" s="1">
        <v>15.404</v>
      </c>
      <c r="V1018" s="1">
        <v>91.498</v>
      </c>
      <c r="W1018" s="1">
        <v>15145.487</v>
      </c>
      <c r="X1018" s="1">
        <v>685.478</v>
      </c>
      <c r="Y1018" s="1">
        <v>3.647</v>
      </c>
      <c r="Z1018" s="1">
        <v>10.393</v>
      </c>
      <c r="AA1018" s="1">
        <v>60.17</v>
      </c>
      <c r="AB1018" s="1">
        <v>1329.443</v>
      </c>
      <c r="AC1018" s="1">
        <v>61.7</v>
      </c>
      <c r="AD1018" s="1">
        <v>17.325</v>
      </c>
      <c r="AE1018" s="1">
        <v>4.521</v>
      </c>
      <c r="AF1018" s="1">
        <v>19.196</v>
      </c>
      <c r="AG1018" s="1">
        <v>9805.588</v>
      </c>
      <c r="AH1018" s="1">
        <v>0.851</v>
      </c>
      <c r="AI1018" s="1">
        <v>-1.391</v>
      </c>
      <c r="AJ1018" s="1">
        <v>-4.215</v>
      </c>
      <c r="AK1018" s="1">
        <v>248.787</v>
      </c>
      <c r="AL1018" s="1">
        <v>11.26</v>
      </c>
      <c r="AM1018" s="1">
        <v>6604.639</v>
      </c>
      <c r="AN1018" s="1">
        <v>298.923</v>
      </c>
      <c r="AO1018" s="1">
        <v>18.25</v>
      </c>
      <c r="AP1018" s="1">
        <v>68.629</v>
      </c>
      <c r="AQ1018" s="1">
        <v>-2.632</v>
      </c>
      <c r="AR1018" s="1">
        <v>-2.302</v>
      </c>
      <c r="AS1018" s="1">
        <v>85.15</v>
      </c>
      <c r="AT1018" s="1">
        <v>168.804</v>
      </c>
      <c r="AU1018" s="1">
        <v>7.64</v>
      </c>
      <c r="AV1018" s="1">
        <v>1881.364</v>
      </c>
      <c r="AW1018" s="1">
        <v>-2.744</v>
      </c>
      <c r="AX1018" s="1">
        <v>-2.975</v>
      </c>
      <c r="AY1018" s="1">
        <v>2330.082</v>
      </c>
      <c r="AZ1018" s="1">
        <v>105.458</v>
      </c>
      <c r="BA1018" s="1">
        <v>12.382</v>
      </c>
      <c r="BB1018" s="1">
        <v>19.549</v>
      </c>
      <c r="BC1018" s="1">
        <v>9.34</v>
      </c>
      <c r="BD1018" s="1">
        <v>19.405</v>
      </c>
      <c r="BE1018" s="1">
        <v>19.841</v>
      </c>
      <c r="BF1018" s="1">
        <v>125.46</v>
      </c>
      <c r="BG1018" s="1">
        <v>1069.166</v>
      </c>
      <c r="BH1018" s="1">
        <v>48.39</v>
      </c>
      <c r="BI1018" s="1">
        <v>2772.006</v>
      </c>
      <c r="BJ1018" s="1">
        <v>78.428</v>
      </c>
      <c r="BK1018" s="1">
        <v>28.804</v>
      </c>
      <c r="BL1018" s="1">
        <v>20.585</v>
      </c>
      <c r="BM1018" s="1">
        <v>22.21</v>
      </c>
      <c r="BN1018" s="1">
        <v>136.639</v>
      </c>
      <c r="BO1018" s="1">
        <v>1114.461</v>
      </c>
      <c r="BP1018" s="1">
        <v>50.44</v>
      </c>
      <c r="BQ1018" s="1">
        <v>3019.011</v>
      </c>
      <c r="BR1018" s="1">
        <v>81.75</v>
      </c>
      <c r="BS1018" s="1">
        <v>31.371</v>
      </c>
      <c r="BT1018" s="1">
        <v>-1.53</v>
      </c>
      <c r="BU1018" s="1">
        <v>-2.543</v>
      </c>
      <c r="BW1018" s="1">
        <v>0.0</v>
      </c>
      <c r="BX1018" s="1">
        <v>0.0</v>
      </c>
      <c r="BY1018" s="1">
        <v>0.0</v>
      </c>
      <c r="BZ1018" s="1">
        <v>0.0</v>
      </c>
      <c r="CA1018" s="1">
        <v>0.0</v>
      </c>
      <c r="CB1018" s="1">
        <v>0.0</v>
      </c>
      <c r="CC1018" s="1">
        <v>0.0</v>
      </c>
      <c r="CD1018" s="1">
        <v>5.462</v>
      </c>
      <c r="CE1018" s="1">
        <v>8.727</v>
      </c>
      <c r="CF1018" s="1">
        <v>168.507</v>
      </c>
      <c r="CG1018" s="1">
        <v>30.27</v>
      </c>
      <c r="CH1018" s="1">
        <v>1.37</v>
      </c>
      <c r="CI1018" s="1">
        <v>3723.123</v>
      </c>
      <c r="CJ1018" s="1">
        <v>16.466</v>
      </c>
      <c r="CK1018" s="1">
        <v>79.264</v>
      </c>
      <c r="CL1018" s="1">
        <v>12387.274</v>
      </c>
      <c r="CM1018" s="1">
        <v>560.643</v>
      </c>
      <c r="CN1018" s="1">
        <v>2.22</v>
      </c>
      <c r="CO1018" s="1">
        <v>38.687</v>
      </c>
      <c r="CP1018" s="1">
        <v>4.307</v>
      </c>
      <c r="CQ1018" s="1">
        <v>2.0</v>
      </c>
      <c r="CR1018" s="1">
        <v>0.0</v>
      </c>
      <c r="CS1018" s="1">
        <v>24.181</v>
      </c>
      <c r="CT1018" s="1">
        <v>0.839</v>
      </c>
      <c r="CU1018" s="1">
        <v>44.19</v>
      </c>
      <c r="CV1018" s="1">
        <v>0.0</v>
      </c>
      <c r="CW1018" s="1">
        <v>95.172</v>
      </c>
      <c r="CX1018" s="1">
        <v>3.241</v>
      </c>
      <c r="CY1018" s="1">
        <v>0.0</v>
      </c>
      <c r="CZ1018" s="1">
        <v>0.989</v>
      </c>
      <c r="DA1018" s="1">
        <v>1363.248</v>
      </c>
      <c r="DB1018" s="1">
        <v>443.797</v>
      </c>
      <c r="DC1018" s="1">
        <v>20.585</v>
      </c>
      <c r="DD1018" s="1">
        <v>22.21</v>
      </c>
      <c r="DE1018" s="1">
        <v>136.639</v>
      </c>
      <c r="DF1018" s="1">
        <v>1114.461</v>
      </c>
      <c r="DG1018" s="1">
        <v>50.44</v>
      </c>
      <c r="DH1018" s="1">
        <v>3019.011</v>
      </c>
      <c r="DI1018" s="1">
        <v>81.75</v>
      </c>
      <c r="DJ1018" s="1">
        <v>31.371</v>
      </c>
      <c r="DL1018" s="1">
        <v>0.0</v>
      </c>
      <c r="DM1018" s="1">
        <v>0.0</v>
      </c>
      <c r="DN1018" s="1">
        <v>0.221</v>
      </c>
      <c r="DO1018" s="1">
        <v>0.01</v>
      </c>
      <c r="DP1018" s="1">
        <v>0.0</v>
      </c>
      <c r="DQ1018" s="1">
        <v>0.016</v>
      </c>
      <c r="DR1018" s="1">
        <v>0.0</v>
      </c>
      <c r="DS1018" s="1">
        <v>7.006</v>
      </c>
      <c r="DT1018" s="1">
        <v>0.006</v>
      </c>
      <c r="DU1018" s="1">
        <v>0.107</v>
      </c>
      <c r="DV1018" s="1">
        <v>0.884</v>
      </c>
      <c r="DW1018" s="1">
        <v>0.04</v>
      </c>
      <c r="DX1018" s="1">
        <v>2.362</v>
      </c>
      <c r="DY1018" s="1">
        <v>0.065</v>
      </c>
      <c r="DZ1018" s="1">
        <v>0.025</v>
      </c>
    </row>
    <row r="1019">
      <c r="A1019" s="1" t="s">
        <v>212</v>
      </c>
      <c r="B1019" s="1">
        <v>2012.0</v>
      </c>
      <c r="C1019" s="1" t="s">
        <v>213</v>
      </c>
      <c r="D1019" s="1">
        <v>4.5715766E7</v>
      </c>
      <c r="E1019" s="1">
        <v>5.41722640384E11</v>
      </c>
      <c r="F1019" s="1">
        <v>7.579</v>
      </c>
      <c r="G1019" s="1">
        <v>0.513</v>
      </c>
      <c r="H1019" s="1">
        <v>159.193</v>
      </c>
      <c r="I1019" s="1">
        <v>7.278</v>
      </c>
      <c r="J1019" s="1">
        <v>42.655</v>
      </c>
      <c r="K1019" s="1">
        <v>1.95</v>
      </c>
      <c r="L1019" s="1">
        <v>3.092</v>
      </c>
      <c r="M1019" s="1">
        <v>1.568</v>
      </c>
      <c r="N1019" s="1">
        <v>179.036</v>
      </c>
      <c r="O1019" s="1">
        <v>20.532</v>
      </c>
      <c r="P1019" s="1">
        <v>9.294</v>
      </c>
      <c r="Q1019" s="1">
        <v>1193.469</v>
      </c>
      <c r="R1019" s="1">
        <v>54.56</v>
      </c>
      <c r="S1019" s="1">
        <v>73.498</v>
      </c>
      <c r="T1019" s="1">
        <v>3.36</v>
      </c>
      <c r="U1019" s="1">
        <v>3.754</v>
      </c>
      <c r="V1019" s="1">
        <v>25.733</v>
      </c>
      <c r="W1019" s="1">
        <v>15557.245</v>
      </c>
      <c r="X1019" s="1">
        <v>711.211</v>
      </c>
      <c r="Y1019" s="1">
        <v>5.328</v>
      </c>
      <c r="Z1019" s="1">
        <v>11.759</v>
      </c>
      <c r="AA1019" s="1">
        <v>62.35</v>
      </c>
      <c r="AB1019" s="1">
        <v>1363.862</v>
      </c>
      <c r="AC1019" s="1">
        <v>63.06</v>
      </c>
      <c r="AD1019" s="1">
        <v>16.348</v>
      </c>
      <c r="AE1019" s="1">
        <v>6.34</v>
      </c>
      <c r="AF1019" s="1">
        <v>28.136</v>
      </c>
      <c r="AG1019" s="1">
        <v>10323.202</v>
      </c>
      <c r="AH1019" s="1">
        <v>0.871</v>
      </c>
      <c r="AI1019" s="1">
        <v>10.171</v>
      </c>
      <c r="AJ1019" s="1">
        <v>30.404</v>
      </c>
      <c r="AK1019" s="1">
        <v>304.928</v>
      </c>
      <c r="AL1019" s="1">
        <v>13.94</v>
      </c>
      <c r="AM1019" s="1">
        <v>7203.799</v>
      </c>
      <c r="AN1019" s="1">
        <v>329.327</v>
      </c>
      <c r="AO1019" s="1">
        <v>22.106</v>
      </c>
      <c r="AP1019" s="1">
        <v>70.977</v>
      </c>
      <c r="AQ1019" s="1">
        <v>11.168</v>
      </c>
      <c r="AR1019" s="1">
        <v>9.509</v>
      </c>
      <c r="AS1019" s="1">
        <v>94.659</v>
      </c>
      <c r="AT1019" s="1">
        <v>196.65</v>
      </c>
      <c r="AU1019" s="1">
        <v>8.99</v>
      </c>
      <c r="AV1019" s="1">
        <v>2070.598</v>
      </c>
      <c r="AW1019" s="1">
        <v>9.291</v>
      </c>
      <c r="AX1019" s="1">
        <v>9.798</v>
      </c>
      <c r="AY1019" s="1">
        <v>2521.154</v>
      </c>
      <c r="AZ1019" s="1">
        <v>115.256</v>
      </c>
      <c r="BA1019" s="1">
        <v>14.256</v>
      </c>
      <c r="BB1019" s="1">
        <v>20.401</v>
      </c>
      <c r="BC1019" s="1">
        <v>11.29</v>
      </c>
      <c r="BD1019" s="1">
        <v>-1.746</v>
      </c>
      <c r="BE1019" s="1">
        <v>-2.827</v>
      </c>
      <c r="BF1019" s="1">
        <v>122.633</v>
      </c>
      <c r="BG1019" s="1">
        <v>1030.498</v>
      </c>
      <c r="BH1019" s="1">
        <v>47.11</v>
      </c>
      <c r="BI1019" s="1">
        <v>2682.516</v>
      </c>
      <c r="BJ1019" s="1">
        <v>74.707</v>
      </c>
      <c r="BK1019" s="1">
        <v>26.43</v>
      </c>
      <c r="BL1019" s="1">
        <v>-0.392</v>
      </c>
      <c r="BM1019" s="1">
        <v>-1.974</v>
      </c>
      <c r="BN1019" s="1">
        <v>134.665</v>
      </c>
      <c r="BO1019" s="1">
        <v>1074.465</v>
      </c>
      <c r="BP1019" s="1">
        <v>49.12</v>
      </c>
      <c r="BQ1019" s="1">
        <v>2945.7</v>
      </c>
      <c r="BR1019" s="1">
        <v>77.894</v>
      </c>
      <c r="BS1019" s="1">
        <v>29.023</v>
      </c>
      <c r="BT1019" s="1">
        <v>-0.71</v>
      </c>
      <c r="BU1019" s="1">
        <v>-1.139</v>
      </c>
      <c r="BW1019" s="1">
        <v>0.0</v>
      </c>
      <c r="BX1019" s="1">
        <v>0.0</v>
      </c>
      <c r="BY1019" s="1">
        <v>0.0</v>
      </c>
      <c r="BZ1019" s="1">
        <v>0.0</v>
      </c>
      <c r="CA1019" s="1">
        <v>0.0</v>
      </c>
      <c r="CB1019" s="1">
        <v>0.0</v>
      </c>
      <c r="CC1019" s="1">
        <v>0.0</v>
      </c>
      <c r="CD1019" s="1">
        <v>6.885</v>
      </c>
      <c r="CE1019" s="1">
        <v>11.601</v>
      </c>
      <c r="CF1019" s="1">
        <v>180.108</v>
      </c>
      <c r="CG1019" s="1">
        <v>34.78</v>
      </c>
      <c r="CH1019" s="1">
        <v>1.59</v>
      </c>
      <c r="CI1019" s="1">
        <v>3939.732</v>
      </c>
      <c r="CJ1019" s="1">
        <v>3.435</v>
      </c>
      <c r="CK1019" s="1">
        <v>19.259</v>
      </c>
      <c r="CL1019" s="1">
        <v>12684.939</v>
      </c>
      <c r="CM1019" s="1">
        <v>579.902</v>
      </c>
      <c r="CN1019" s="1">
        <v>2.521</v>
      </c>
      <c r="CO1019" s="1">
        <v>38.817</v>
      </c>
      <c r="CP1019" s="1">
        <v>4.613</v>
      </c>
      <c r="CQ1019" s="1">
        <v>1.95</v>
      </c>
      <c r="CR1019" s="1">
        <v>0.0</v>
      </c>
      <c r="CS1019" s="1">
        <v>7.086</v>
      </c>
      <c r="CT1019" s="1">
        <v>0.305</v>
      </c>
      <c r="CU1019" s="1">
        <v>42.655</v>
      </c>
      <c r="CV1019" s="1">
        <v>0.0</v>
      </c>
      <c r="CW1019" s="1">
        <v>100.899</v>
      </c>
      <c r="CX1019" s="1">
        <v>3.092</v>
      </c>
      <c r="CY1019" s="1">
        <v>0.0</v>
      </c>
      <c r="CZ1019" s="1">
        <v>0.994</v>
      </c>
      <c r="DA1019" s="1">
        <v>1379.393</v>
      </c>
      <c r="DB1019" s="1">
        <v>471.933</v>
      </c>
      <c r="DC1019" s="1">
        <v>-0.392</v>
      </c>
      <c r="DD1019" s="1">
        <v>-1.974</v>
      </c>
      <c r="DE1019" s="1">
        <v>134.665</v>
      </c>
      <c r="DF1019" s="1">
        <v>1074.465</v>
      </c>
      <c r="DG1019" s="1">
        <v>49.12</v>
      </c>
      <c r="DH1019" s="1">
        <v>2945.7</v>
      </c>
      <c r="DI1019" s="1">
        <v>77.894</v>
      </c>
      <c r="DJ1019" s="1">
        <v>29.023</v>
      </c>
      <c r="DL1019" s="1">
        <v>0.0</v>
      </c>
      <c r="DM1019" s="1">
        <v>0.0</v>
      </c>
      <c r="DN1019" s="1">
        <v>0.219</v>
      </c>
      <c r="DO1019" s="1">
        <v>0.01</v>
      </c>
      <c r="DP1019" s="1">
        <v>0.0</v>
      </c>
      <c r="DQ1019" s="1">
        <v>0.016</v>
      </c>
      <c r="DR1019" s="1">
        <v>0.0</v>
      </c>
      <c r="DS1019" s="1">
        <v>32.91</v>
      </c>
      <c r="DT1019" s="1">
        <v>0.034</v>
      </c>
      <c r="DU1019" s="1">
        <v>0.141</v>
      </c>
      <c r="DV1019" s="1">
        <v>1.094</v>
      </c>
      <c r="DW1019" s="1">
        <v>0.05</v>
      </c>
      <c r="DX1019" s="1">
        <v>3.093</v>
      </c>
      <c r="DY1019" s="1">
        <v>0.079</v>
      </c>
      <c r="DZ1019" s="1">
        <v>0.03</v>
      </c>
    </row>
    <row r="1020">
      <c r="A1020" s="1" t="s">
        <v>212</v>
      </c>
      <c r="B1020" s="1">
        <v>2013.0</v>
      </c>
      <c r="C1020" s="1" t="s">
        <v>213</v>
      </c>
      <c r="D1020" s="1">
        <v>4.6151536E7</v>
      </c>
      <c r="E1020" s="1">
        <v>5.69534644224E11</v>
      </c>
      <c r="F1020" s="1">
        <v>4.526</v>
      </c>
      <c r="G1020" s="1">
        <v>0.329</v>
      </c>
      <c r="H1020" s="1">
        <v>164.827</v>
      </c>
      <c r="I1020" s="1">
        <v>7.607</v>
      </c>
      <c r="J1020" s="1">
        <v>22.751</v>
      </c>
      <c r="K1020" s="1">
        <v>1.05</v>
      </c>
      <c r="L1020" s="1">
        <v>1.428</v>
      </c>
      <c r="M1020" s="1">
        <v>1.593</v>
      </c>
      <c r="N1020" s="1">
        <v>236.022</v>
      </c>
      <c r="O1020" s="1">
        <v>7.569</v>
      </c>
      <c r="P1020" s="1">
        <v>4.13</v>
      </c>
      <c r="Q1020" s="1">
        <v>1271.68</v>
      </c>
      <c r="R1020" s="1">
        <v>58.69</v>
      </c>
      <c r="S1020" s="1">
        <v>130.873</v>
      </c>
      <c r="T1020" s="1">
        <v>6.04</v>
      </c>
      <c r="U1020" s="1">
        <v>-3.963</v>
      </c>
      <c r="V1020" s="1">
        <v>-28.187</v>
      </c>
      <c r="W1020" s="1">
        <v>14799.598</v>
      </c>
      <c r="X1020" s="1">
        <v>683.024</v>
      </c>
      <c r="Y1020" s="1">
        <v>8.217</v>
      </c>
      <c r="Z1020" s="1">
        <v>12.291</v>
      </c>
      <c r="AA1020" s="1">
        <v>72.16</v>
      </c>
      <c r="AB1020" s="1">
        <v>1563.545</v>
      </c>
      <c r="AC1020" s="1">
        <v>73.51</v>
      </c>
      <c r="AD1020" s="1">
        <v>17.905</v>
      </c>
      <c r="AE1020" s="1">
        <v>2.777</v>
      </c>
      <c r="AF1020" s="1">
        <v>13.107</v>
      </c>
      <c r="AG1020" s="1">
        <v>10509.718</v>
      </c>
      <c r="AH1020" s="1">
        <v>0.852</v>
      </c>
      <c r="AI1020" s="1">
        <v>6.906</v>
      </c>
      <c r="AJ1020" s="1">
        <v>22.743</v>
      </c>
      <c r="AK1020" s="1">
        <v>490.341</v>
      </c>
      <c r="AL1020" s="1">
        <v>22.63</v>
      </c>
      <c r="AM1020" s="1">
        <v>7628.573</v>
      </c>
      <c r="AN1020" s="1">
        <v>352.07</v>
      </c>
      <c r="AO1020" s="1">
        <v>30.785</v>
      </c>
      <c r="AP1020" s="1">
        <v>73.733</v>
      </c>
      <c r="AQ1020" s="1">
        <v>10.684</v>
      </c>
      <c r="AR1020" s="1">
        <v>10.114</v>
      </c>
      <c r="AS1020" s="1">
        <v>104.773</v>
      </c>
      <c r="AT1020" s="1">
        <v>332.817</v>
      </c>
      <c r="AU1020" s="1">
        <v>15.36</v>
      </c>
      <c r="AV1020" s="1">
        <v>2270.186</v>
      </c>
      <c r="AW1020" s="1">
        <v>14.731</v>
      </c>
      <c r="AX1020" s="1">
        <v>16.978</v>
      </c>
      <c r="AY1020" s="1">
        <v>2865.23</v>
      </c>
      <c r="AZ1020" s="1">
        <v>132.235</v>
      </c>
      <c r="BA1020" s="1">
        <v>20.895</v>
      </c>
      <c r="BB1020" s="1">
        <v>21.942</v>
      </c>
      <c r="BC1020" s="1">
        <v>17.35</v>
      </c>
      <c r="BD1020" s="1">
        <v>-6.765</v>
      </c>
      <c r="BE1020" s="1">
        <v>-9.173</v>
      </c>
      <c r="BF1020" s="1">
        <v>113.46</v>
      </c>
      <c r="BG1020" s="1">
        <v>1078.187</v>
      </c>
      <c r="BH1020" s="1">
        <v>49.76</v>
      </c>
      <c r="BI1020" s="1">
        <v>2458.419</v>
      </c>
      <c r="BJ1020" s="1">
        <v>67.691</v>
      </c>
      <c r="BK1020" s="1">
        <v>23.762</v>
      </c>
      <c r="BL1020" s="1">
        <v>-5.349</v>
      </c>
      <c r="BM1020" s="1">
        <v>-9.243</v>
      </c>
      <c r="BN1020" s="1">
        <v>125.422</v>
      </c>
      <c r="BO1020" s="1">
        <v>1102.455</v>
      </c>
      <c r="BP1020" s="1">
        <v>50.88</v>
      </c>
      <c r="BQ1020" s="1">
        <v>2717.608</v>
      </c>
      <c r="BR1020" s="1">
        <v>69.215</v>
      </c>
      <c r="BS1020" s="1">
        <v>26.267</v>
      </c>
      <c r="BT1020" s="1">
        <v>-1.35</v>
      </c>
      <c r="BU1020" s="1">
        <v>-1.871</v>
      </c>
      <c r="BW1020" s="1">
        <v>0.0</v>
      </c>
      <c r="BX1020" s="1">
        <v>0.0</v>
      </c>
      <c r="BY1020" s="1">
        <v>0.0</v>
      </c>
      <c r="BZ1020" s="1">
        <v>0.0</v>
      </c>
      <c r="CA1020" s="1">
        <v>0.0</v>
      </c>
      <c r="CB1020" s="1">
        <v>0.0</v>
      </c>
      <c r="CC1020" s="1">
        <v>0.0</v>
      </c>
      <c r="CD1020" s="1">
        <v>4.719</v>
      </c>
      <c r="CE1020" s="1">
        <v>8.5</v>
      </c>
      <c r="CF1020" s="1">
        <v>188.608</v>
      </c>
      <c r="CG1020" s="1">
        <v>26.651</v>
      </c>
      <c r="CH1020" s="1">
        <v>1.23</v>
      </c>
      <c r="CI1020" s="1">
        <v>4086.707</v>
      </c>
      <c r="CJ1020" s="1">
        <v>6.672</v>
      </c>
      <c r="CK1020" s="1">
        <v>38.692</v>
      </c>
      <c r="CL1020" s="1">
        <v>13403.537</v>
      </c>
      <c r="CM1020" s="1">
        <v>618.594</v>
      </c>
      <c r="CN1020" s="1">
        <v>1.673</v>
      </c>
      <c r="CO1020" s="1">
        <v>39.5</v>
      </c>
      <c r="CP1020" s="1">
        <v>4.208</v>
      </c>
      <c r="CQ1020" s="1">
        <v>1.05</v>
      </c>
      <c r="CR1020" s="1">
        <v>0.0</v>
      </c>
      <c r="CS1020" s="1">
        <v>-8.782</v>
      </c>
      <c r="CT1020" s="1">
        <v>-0.405</v>
      </c>
      <c r="CU1020" s="1">
        <v>22.751</v>
      </c>
      <c r="CV1020" s="1">
        <v>0.0</v>
      </c>
      <c r="CW1020" s="1">
        <v>91.169</v>
      </c>
      <c r="CX1020" s="1">
        <v>1.428</v>
      </c>
      <c r="CY1020" s="1">
        <v>0.0</v>
      </c>
      <c r="CZ1020" s="1">
        <v>0.881</v>
      </c>
      <c r="DA1020" s="1">
        <v>1592.796</v>
      </c>
      <c r="DB1020" s="1">
        <v>485.04</v>
      </c>
      <c r="DC1020" s="1">
        <v>-5.349</v>
      </c>
      <c r="DD1020" s="1">
        <v>-9.243</v>
      </c>
      <c r="DE1020" s="1">
        <v>125.422</v>
      </c>
      <c r="DF1020" s="1">
        <v>1102.455</v>
      </c>
      <c r="DG1020" s="1">
        <v>50.88</v>
      </c>
      <c r="DH1020" s="1">
        <v>2717.608</v>
      </c>
      <c r="DI1020" s="1">
        <v>69.215</v>
      </c>
      <c r="DJ1020" s="1">
        <v>26.267</v>
      </c>
      <c r="DL1020" s="1">
        <v>0.0</v>
      </c>
      <c r="DM1020" s="1">
        <v>0.0</v>
      </c>
      <c r="DN1020" s="1">
        <v>0.217</v>
      </c>
      <c r="DO1020" s="1">
        <v>0.01</v>
      </c>
      <c r="DP1020" s="1">
        <v>0.0</v>
      </c>
      <c r="DQ1020" s="1">
        <v>0.014</v>
      </c>
      <c r="DR1020" s="1">
        <v>0.0</v>
      </c>
      <c r="DS1020" s="1">
        <v>5.05</v>
      </c>
      <c r="DT1020" s="1">
        <v>0.006</v>
      </c>
      <c r="DU1020" s="1">
        <v>0.147</v>
      </c>
      <c r="DV1020" s="1">
        <v>1.3</v>
      </c>
      <c r="DW1020" s="1">
        <v>0.06</v>
      </c>
      <c r="DX1020" s="1">
        <v>3.193</v>
      </c>
      <c r="DY1020" s="1">
        <v>0.082</v>
      </c>
      <c r="DZ1020" s="1">
        <v>0.031</v>
      </c>
    </row>
    <row r="1021">
      <c r="A1021" s="1" t="s">
        <v>212</v>
      </c>
      <c r="B1021" s="1">
        <v>2014.0</v>
      </c>
      <c r="C1021" s="1" t="s">
        <v>213</v>
      </c>
      <c r="D1021" s="1">
        <v>4.6565374E7</v>
      </c>
      <c r="E1021" s="1">
        <v>5.95158040576E11</v>
      </c>
      <c r="F1021" s="1">
        <v>3.758</v>
      </c>
      <c r="G1021" s="1">
        <v>0.286</v>
      </c>
      <c r="H1021" s="1">
        <v>169.5</v>
      </c>
      <c r="I1021" s="1">
        <v>7.893</v>
      </c>
      <c r="J1021" s="1">
        <v>28.991</v>
      </c>
      <c r="K1021" s="1">
        <v>1.35</v>
      </c>
      <c r="L1021" s="1">
        <v>1.916</v>
      </c>
      <c r="M1021" s="1">
        <v>1.569</v>
      </c>
      <c r="N1021" s="1">
        <v>236.73</v>
      </c>
      <c r="O1021" s="1">
        <v>5.924</v>
      </c>
      <c r="P1021" s="1">
        <v>3.477</v>
      </c>
      <c r="Q1021" s="1">
        <v>1335.046</v>
      </c>
      <c r="R1021" s="1">
        <v>62.167</v>
      </c>
      <c r="S1021" s="1">
        <v>117.255</v>
      </c>
      <c r="T1021" s="1">
        <v>5.46</v>
      </c>
      <c r="U1021" s="1">
        <v>3.605</v>
      </c>
      <c r="V1021" s="1">
        <v>24.621</v>
      </c>
      <c r="W1021" s="1">
        <v>15196.815</v>
      </c>
      <c r="X1021" s="1">
        <v>707.645</v>
      </c>
      <c r="Y1021" s="1">
        <v>7.749</v>
      </c>
      <c r="Z1021" s="1">
        <v>12.357</v>
      </c>
      <c r="AA1021" s="1">
        <v>69.66</v>
      </c>
      <c r="AB1021" s="1">
        <v>1495.961</v>
      </c>
      <c r="AC1021" s="1">
        <v>70.46</v>
      </c>
      <c r="AD1021" s="1">
        <v>16.297</v>
      </c>
      <c r="AE1021" s="1">
        <v>5.267</v>
      </c>
      <c r="AF1021" s="1">
        <v>25.546</v>
      </c>
      <c r="AG1021" s="1">
        <v>10964.926</v>
      </c>
      <c r="AH1021" s="1">
        <v>0.858</v>
      </c>
      <c r="AI1021" s="1">
        <v>6.732</v>
      </c>
      <c r="AJ1021" s="1">
        <v>23.703</v>
      </c>
      <c r="AK1021" s="1">
        <v>467.73</v>
      </c>
      <c r="AL1021" s="1">
        <v>21.78</v>
      </c>
      <c r="AM1021" s="1">
        <v>8069.802</v>
      </c>
      <c r="AN1021" s="1">
        <v>375.773</v>
      </c>
      <c r="AO1021" s="1">
        <v>30.911</v>
      </c>
      <c r="AP1021" s="1">
        <v>74.692</v>
      </c>
      <c r="AQ1021" s="1">
        <v>8.655</v>
      </c>
      <c r="AR1021" s="1">
        <v>9.068</v>
      </c>
      <c r="AS1021" s="1">
        <v>113.841</v>
      </c>
      <c r="AT1021" s="1">
        <v>305.807</v>
      </c>
      <c r="AU1021" s="1">
        <v>14.24</v>
      </c>
      <c r="AV1021" s="1">
        <v>2444.748</v>
      </c>
      <c r="AW1021" s="1">
        <v>-6.735</v>
      </c>
      <c r="AX1021" s="1">
        <v>-8.906</v>
      </c>
      <c r="AY1021" s="1">
        <v>2648.499</v>
      </c>
      <c r="AZ1021" s="1">
        <v>123.328</v>
      </c>
      <c r="BA1021" s="1">
        <v>20.21</v>
      </c>
      <c r="BB1021" s="1">
        <v>22.628</v>
      </c>
      <c r="BC1021" s="1">
        <v>16.68</v>
      </c>
      <c r="BD1021" s="1">
        <v>0.855</v>
      </c>
      <c r="BE1021" s="1">
        <v>0.387</v>
      </c>
      <c r="BF1021" s="1">
        <v>113.847</v>
      </c>
      <c r="BG1021" s="1">
        <v>1014.702</v>
      </c>
      <c r="BH1021" s="1">
        <v>47.25</v>
      </c>
      <c r="BI1021" s="1">
        <v>2444.89</v>
      </c>
      <c r="BJ1021" s="1">
        <v>67.059</v>
      </c>
      <c r="BK1021" s="1">
        <v>22.629</v>
      </c>
      <c r="BL1021" s="1">
        <v>1.986</v>
      </c>
      <c r="BM1021" s="1">
        <v>1.9</v>
      </c>
      <c r="BN1021" s="1">
        <v>127.322</v>
      </c>
      <c r="BO1021" s="1">
        <v>1045.412</v>
      </c>
      <c r="BP1021" s="1">
        <v>48.68</v>
      </c>
      <c r="BQ1021" s="1">
        <v>2734.256</v>
      </c>
      <c r="BR1021" s="1">
        <v>69.089</v>
      </c>
      <c r="BS1021" s="1">
        <v>25.308</v>
      </c>
      <c r="BT1021" s="1">
        <v>-0.8</v>
      </c>
      <c r="BU1021" s="1">
        <v>-1.148</v>
      </c>
      <c r="BW1021" s="1">
        <v>0.0</v>
      </c>
      <c r="BX1021" s="1">
        <v>0.0</v>
      </c>
      <c r="BY1021" s="1">
        <v>0.0</v>
      </c>
      <c r="BZ1021" s="1">
        <v>0.0</v>
      </c>
      <c r="CA1021" s="1">
        <v>0.0</v>
      </c>
      <c r="CB1021" s="1">
        <v>0.0</v>
      </c>
      <c r="CC1021" s="1">
        <v>0.0</v>
      </c>
      <c r="CD1021" s="1">
        <v>5.916</v>
      </c>
      <c r="CE1021" s="1">
        <v>11.158</v>
      </c>
      <c r="CF1021" s="1">
        <v>199.766</v>
      </c>
      <c r="CG1021" s="1">
        <v>44.668</v>
      </c>
      <c r="CH1021" s="1">
        <v>2.08</v>
      </c>
      <c r="CI1021" s="1">
        <v>4290.008</v>
      </c>
      <c r="CJ1021" s="1">
        <v>-1.93</v>
      </c>
      <c r="CK1021" s="1">
        <v>-11.94</v>
      </c>
      <c r="CL1021" s="1">
        <v>13027.999</v>
      </c>
      <c r="CM1021" s="1">
        <v>606.654</v>
      </c>
      <c r="CN1021" s="1">
        <v>2.952</v>
      </c>
      <c r="CO1021" s="1">
        <v>39.707</v>
      </c>
      <c r="CP1021" s="1">
        <v>5.403</v>
      </c>
      <c r="CQ1021" s="1">
        <v>1.35</v>
      </c>
      <c r="CR1021" s="1">
        <v>0.0</v>
      </c>
      <c r="CS1021" s="1">
        <v>28.408</v>
      </c>
      <c r="CT1021" s="1">
        <v>1.195</v>
      </c>
      <c r="CU1021" s="1">
        <v>28.991</v>
      </c>
      <c r="CV1021" s="1">
        <v>0.0</v>
      </c>
      <c r="CW1021" s="1">
        <v>116.028</v>
      </c>
      <c r="CX1021" s="1">
        <v>1.916</v>
      </c>
      <c r="CY1021" s="1">
        <v>0.0</v>
      </c>
      <c r="CZ1021" s="1">
        <v>1.074</v>
      </c>
      <c r="DA1021" s="1">
        <v>1513.141</v>
      </c>
      <c r="DB1021" s="1">
        <v>510.586</v>
      </c>
      <c r="DC1021" s="1">
        <v>1.986</v>
      </c>
      <c r="DD1021" s="1">
        <v>1.9</v>
      </c>
      <c r="DE1021" s="1">
        <v>127.322</v>
      </c>
      <c r="DF1021" s="1">
        <v>1045.412</v>
      </c>
      <c r="DG1021" s="1">
        <v>48.68</v>
      </c>
      <c r="DH1021" s="1">
        <v>2734.256</v>
      </c>
      <c r="DI1021" s="1">
        <v>69.089</v>
      </c>
      <c r="DJ1021" s="1">
        <v>25.308</v>
      </c>
      <c r="DL1021" s="1">
        <v>0.0</v>
      </c>
      <c r="DM1021" s="1">
        <v>0.0</v>
      </c>
      <c r="DN1021" s="1">
        <v>0.215</v>
      </c>
      <c r="DO1021" s="1">
        <v>0.01</v>
      </c>
      <c r="DP1021" s="1">
        <v>0.0</v>
      </c>
      <c r="DQ1021" s="1">
        <v>0.014</v>
      </c>
      <c r="DR1021" s="1">
        <v>0.0</v>
      </c>
      <c r="DS1021" s="1">
        <v>21.875</v>
      </c>
      <c r="DT1021" s="1">
        <v>0.031</v>
      </c>
      <c r="DU1021" s="1">
        <v>0.179</v>
      </c>
      <c r="DV1021" s="1">
        <v>1.503</v>
      </c>
      <c r="DW1021" s="1">
        <v>0.07</v>
      </c>
      <c r="DX1021" s="1">
        <v>3.838</v>
      </c>
      <c r="DY1021" s="1">
        <v>0.099</v>
      </c>
      <c r="DZ1021" s="1">
        <v>0.036</v>
      </c>
    </row>
    <row r="1022">
      <c r="A1022" s="1" t="s">
        <v>212</v>
      </c>
      <c r="B1022" s="1">
        <v>2015.0</v>
      </c>
      <c r="C1022" s="1" t="s">
        <v>213</v>
      </c>
      <c r="D1022" s="1">
        <v>4.6969894E7</v>
      </c>
      <c r="E1022" s="1">
        <v>6.12750917632E11</v>
      </c>
      <c r="F1022" s="1">
        <v>1.152</v>
      </c>
      <c r="G1022" s="1">
        <v>0.091</v>
      </c>
      <c r="H1022" s="1">
        <v>169.976</v>
      </c>
      <c r="I1022" s="1">
        <v>7.984</v>
      </c>
      <c r="J1022" s="1">
        <v>29.168</v>
      </c>
      <c r="K1022" s="1">
        <v>1.37</v>
      </c>
      <c r="L1022" s="1">
        <v>1.757</v>
      </c>
      <c r="M1022" s="1">
        <v>1.606</v>
      </c>
      <c r="N1022" s="1">
        <v>275.362</v>
      </c>
      <c r="O1022" s="1">
        <v>-7.057</v>
      </c>
      <c r="P1022" s="1">
        <v>-4.387</v>
      </c>
      <c r="Q1022" s="1">
        <v>1230.149</v>
      </c>
      <c r="R1022" s="1">
        <v>57.78</v>
      </c>
      <c r="S1022" s="1">
        <v>150.309</v>
      </c>
      <c r="T1022" s="1">
        <v>7.06</v>
      </c>
      <c r="U1022" s="1">
        <v>-2.12</v>
      </c>
      <c r="V1022" s="1">
        <v>-15.003</v>
      </c>
      <c r="W1022" s="1">
        <v>14746.519</v>
      </c>
      <c r="X1022" s="1">
        <v>692.642</v>
      </c>
      <c r="Y1022" s="1">
        <v>9.055</v>
      </c>
      <c r="Z1022" s="1">
        <v>11.624</v>
      </c>
      <c r="AA1022" s="1">
        <v>77.56</v>
      </c>
      <c r="AB1022" s="1">
        <v>1651.27</v>
      </c>
      <c r="AC1022" s="1">
        <v>77.97</v>
      </c>
      <c r="AD1022" s="1">
        <v>18.24</v>
      </c>
      <c r="AE1022" s="1">
        <v>-1.211</v>
      </c>
      <c r="AF1022" s="1">
        <v>-6.184</v>
      </c>
      <c r="AG1022" s="1">
        <v>10738.832</v>
      </c>
      <c r="AH1022" s="1">
        <v>0.823</v>
      </c>
      <c r="AI1022" s="1">
        <v>-1.513</v>
      </c>
      <c r="AJ1022" s="1">
        <v>-5.686</v>
      </c>
      <c r="AK1022" s="1">
        <v>608.475</v>
      </c>
      <c r="AL1022" s="1">
        <v>28.58</v>
      </c>
      <c r="AM1022" s="1">
        <v>7879.254</v>
      </c>
      <c r="AN1022" s="1">
        <v>370.088</v>
      </c>
      <c r="AO1022" s="1">
        <v>36.655</v>
      </c>
      <c r="AP1022" s="1">
        <v>74.455</v>
      </c>
      <c r="AQ1022" s="1">
        <v>-1.514</v>
      </c>
      <c r="AR1022" s="1">
        <v>-1.723</v>
      </c>
      <c r="AS1022" s="1">
        <v>112.117</v>
      </c>
      <c r="AT1022" s="1">
        <v>382.16</v>
      </c>
      <c r="AU1022" s="1">
        <v>17.95</v>
      </c>
      <c r="AV1022" s="1">
        <v>2387.003</v>
      </c>
      <c r="AW1022" s="1">
        <v>-5.858</v>
      </c>
      <c r="AX1022" s="1">
        <v>-7.225</v>
      </c>
      <c r="AY1022" s="1">
        <v>2471.863</v>
      </c>
      <c r="AZ1022" s="1">
        <v>116.103</v>
      </c>
      <c r="BA1022" s="1">
        <v>23.022</v>
      </c>
      <c r="BB1022" s="1">
        <v>22.556</v>
      </c>
      <c r="BC1022" s="1">
        <v>21.47</v>
      </c>
      <c r="BD1022" s="1">
        <v>-0.134</v>
      </c>
      <c r="BE1022" s="1">
        <v>-0.728</v>
      </c>
      <c r="BF1022" s="1">
        <v>113.119</v>
      </c>
      <c r="BG1022" s="1">
        <v>1020.654</v>
      </c>
      <c r="BH1022" s="1">
        <v>47.94</v>
      </c>
      <c r="BI1022" s="1">
        <v>2408.324</v>
      </c>
      <c r="BJ1022" s="1">
        <v>61.485</v>
      </c>
      <c r="BK1022" s="1">
        <v>22.758</v>
      </c>
      <c r="BL1022" s="1">
        <v>0.226</v>
      </c>
      <c r="BM1022" s="1">
        <v>-0.349</v>
      </c>
      <c r="BN1022" s="1">
        <v>126.972</v>
      </c>
      <c r="BO1022" s="1">
        <v>1051.525</v>
      </c>
      <c r="BP1022" s="1">
        <v>49.39</v>
      </c>
      <c r="BQ1022" s="1">
        <v>2703.267</v>
      </c>
      <c r="BR1022" s="1">
        <v>63.345</v>
      </c>
      <c r="BS1022" s="1">
        <v>25.545</v>
      </c>
      <c r="BT1022" s="1">
        <v>-0.41</v>
      </c>
      <c r="BU1022" s="1">
        <v>-0.529</v>
      </c>
      <c r="BW1022" s="1">
        <v>0.0</v>
      </c>
      <c r="BX1022" s="1">
        <v>0.0</v>
      </c>
      <c r="BY1022" s="1">
        <v>0.0</v>
      </c>
      <c r="BZ1022" s="1">
        <v>0.0</v>
      </c>
      <c r="CA1022" s="1">
        <v>0.0</v>
      </c>
      <c r="CB1022" s="1">
        <v>0.0</v>
      </c>
      <c r="CC1022" s="1">
        <v>0.0</v>
      </c>
      <c r="CD1022" s="1">
        <v>0.213</v>
      </c>
      <c r="CE1022" s="1">
        <v>0.425</v>
      </c>
      <c r="CF1022" s="1">
        <v>200.19</v>
      </c>
      <c r="CG1022" s="1">
        <v>76.006</v>
      </c>
      <c r="CH1022" s="1">
        <v>3.57</v>
      </c>
      <c r="CI1022" s="1">
        <v>4262.102</v>
      </c>
      <c r="CJ1022" s="1">
        <v>1.534</v>
      </c>
      <c r="CK1022" s="1">
        <v>9.308</v>
      </c>
      <c r="CL1022" s="1">
        <v>13113.964</v>
      </c>
      <c r="CM1022" s="1">
        <v>615.961</v>
      </c>
      <c r="CN1022" s="1">
        <v>4.579</v>
      </c>
      <c r="CO1022" s="1">
        <v>40.275</v>
      </c>
      <c r="CP1022" s="1">
        <v>5.697</v>
      </c>
      <c r="CQ1022" s="1">
        <v>1.37</v>
      </c>
      <c r="CR1022" s="1">
        <v>0.0</v>
      </c>
      <c r="CS1022" s="1">
        <v>5.436</v>
      </c>
      <c r="CT1022" s="1">
        <v>0.294</v>
      </c>
      <c r="CU1022" s="1">
        <v>29.168</v>
      </c>
      <c r="CV1022" s="1">
        <v>0.0</v>
      </c>
      <c r="CW1022" s="1">
        <v>121.281</v>
      </c>
      <c r="CX1022" s="1">
        <v>1.757</v>
      </c>
      <c r="CY1022" s="1">
        <v>0.0</v>
      </c>
      <c r="CZ1022" s="1">
        <v>1.146</v>
      </c>
      <c r="DA1022" s="1">
        <v>1660.0</v>
      </c>
      <c r="DB1022" s="1">
        <v>504.402</v>
      </c>
      <c r="DC1022" s="1">
        <v>0.226</v>
      </c>
      <c r="DD1022" s="1">
        <v>-0.349</v>
      </c>
      <c r="DE1022" s="1">
        <v>126.972</v>
      </c>
      <c r="DF1022" s="1">
        <v>1051.525</v>
      </c>
      <c r="DG1022" s="1">
        <v>49.39</v>
      </c>
      <c r="DH1022" s="1">
        <v>2703.267</v>
      </c>
      <c r="DI1022" s="1">
        <v>63.345</v>
      </c>
      <c r="DJ1022" s="1">
        <v>25.545</v>
      </c>
      <c r="DL1022" s="1">
        <v>0.0</v>
      </c>
      <c r="DM1022" s="1">
        <v>0.0</v>
      </c>
      <c r="DN1022" s="1">
        <v>0.213</v>
      </c>
      <c r="DO1022" s="1">
        <v>0.01</v>
      </c>
      <c r="DP1022" s="1">
        <v>0.0</v>
      </c>
      <c r="DQ1022" s="1">
        <v>0.013</v>
      </c>
      <c r="DR1022" s="1">
        <v>0.0</v>
      </c>
      <c r="DS1022" s="1">
        <v>-2.638</v>
      </c>
      <c r="DT1022" s="1">
        <v>-0.006</v>
      </c>
      <c r="DU1022" s="1">
        <v>0.173</v>
      </c>
      <c r="DV1022" s="1">
        <v>1.49</v>
      </c>
      <c r="DW1022" s="1">
        <v>0.07</v>
      </c>
      <c r="DX1022" s="1">
        <v>3.685</v>
      </c>
      <c r="DY1022" s="1">
        <v>0.09</v>
      </c>
      <c r="DZ1022" s="1">
        <v>0.035</v>
      </c>
    </row>
    <row r="1023">
      <c r="A1023" s="1" t="s">
        <v>212</v>
      </c>
      <c r="B1023" s="1">
        <v>2016.0</v>
      </c>
      <c r="C1023" s="1" t="s">
        <v>213</v>
      </c>
      <c r="D1023" s="1">
        <v>4.7437468E7</v>
      </c>
      <c r="E1023" s="1">
        <v>6.25545117696E11</v>
      </c>
      <c r="F1023" s="1">
        <v>-1.264</v>
      </c>
      <c r="G1023" s="1">
        <v>-0.101</v>
      </c>
      <c r="H1023" s="1">
        <v>166.174</v>
      </c>
      <c r="I1023" s="1">
        <v>7.883</v>
      </c>
      <c r="J1023" s="1">
        <v>30.777</v>
      </c>
      <c r="K1023" s="1">
        <v>1.46</v>
      </c>
      <c r="L1023" s="1">
        <v>1.917</v>
      </c>
      <c r="M1023" s="1">
        <v>1.457</v>
      </c>
      <c r="N1023" s="1">
        <v>259.551</v>
      </c>
      <c r="O1023" s="1">
        <v>9.981</v>
      </c>
      <c r="P1023" s="1">
        <v>5.767</v>
      </c>
      <c r="Q1023" s="1">
        <v>1339.596</v>
      </c>
      <c r="R1023" s="1">
        <v>63.547</v>
      </c>
      <c r="S1023" s="1">
        <v>130.277</v>
      </c>
      <c r="T1023" s="1">
        <v>6.18</v>
      </c>
      <c r="U1023" s="1">
        <v>5.536</v>
      </c>
      <c r="V1023" s="1">
        <v>38.347</v>
      </c>
      <c r="W1023" s="1">
        <v>15409.536</v>
      </c>
      <c r="X1023" s="1">
        <v>730.989</v>
      </c>
      <c r="Y1023" s="1">
        <v>8.113</v>
      </c>
      <c r="Z1023" s="1">
        <v>11.746</v>
      </c>
      <c r="AA1023" s="1">
        <v>76.5</v>
      </c>
      <c r="AB1023" s="1">
        <v>1612.649</v>
      </c>
      <c r="AC1023" s="1">
        <v>76.17</v>
      </c>
      <c r="AD1023" s="1">
        <v>16.309</v>
      </c>
      <c r="AE1023" s="1">
        <v>8.808</v>
      </c>
      <c r="AF1023" s="1">
        <v>44.427</v>
      </c>
      <c r="AG1023" s="1">
        <v>11569.522</v>
      </c>
      <c r="AH1023" s="1">
        <v>0.877</v>
      </c>
      <c r="AI1023" s="1">
        <v>10.566</v>
      </c>
      <c r="AJ1023" s="1">
        <v>39.104</v>
      </c>
      <c r="AK1023" s="1">
        <v>552.095</v>
      </c>
      <c r="AL1023" s="1">
        <v>26.19</v>
      </c>
      <c r="AM1023" s="1">
        <v>8625.926</v>
      </c>
      <c r="AN1023" s="1">
        <v>409.192</v>
      </c>
      <c r="AO1023" s="1">
        <v>34.384</v>
      </c>
      <c r="AP1023" s="1">
        <v>75.637</v>
      </c>
      <c r="AQ1023" s="1">
        <v>7.642</v>
      </c>
      <c r="AR1023" s="1">
        <v>8.567</v>
      </c>
      <c r="AS1023" s="1">
        <v>120.685</v>
      </c>
      <c r="AT1023" s="1">
        <v>335.178</v>
      </c>
      <c r="AU1023" s="1">
        <v>15.9</v>
      </c>
      <c r="AV1023" s="1">
        <v>2544.081</v>
      </c>
      <c r="AW1023" s="1">
        <v>3.288</v>
      </c>
      <c r="AX1023" s="1">
        <v>3.818</v>
      </c>
      <c r="AY1023" s="1">
        <v>2527.984</v>
      </c>
      <c r="AZ1023" s="1">
        <v>119.921</v>
      </c>
      <c r="BA1023" s="1">
        <v>20.874</v>
      </c>
      <c r="BB1023" s="1">
        <v>22.308</v>
      </c>
      <c r="BC1023" s="1">
        <v>19.77</v>
      </c>
      <c r="BD1023" s="1">
        <v>4.713</v>
      </c>
      <c r="BE1023" s="1">
        <v>4.439</v>
      </c>
      <c r="BF1023" s="1">
        <v>117.558</v>
      </c>
      <c r="BG1023" s="1">
        <v>1021.555</v>
      </c>
      <c r="BH1023" s="1">
        <v>48.46</v>
      </c>
      <c r="BI1023" s="1">
        <v>2478.159</v>
      </c>
      <c r="BJ1023" s="1">
        <v>63.621</v>
      </c>
      <c r="BK1023" s="1">
        <v>21.73</v>
      </c>
      <c r="BL1023" s="1">
        <v>3.956</v>
      </c>
      <c r="BM1023" s="1">
        <v>4.827</v>
      </c>
      <c r="BN1023" s="1">
        <v>131.799</v>
      </c>
      <c r="BO1023" s="1">
        <v>1053.598</v>
      </c>
      <c r="BP1023" s="1">
        <v>49.98</v>
      </c>
      <c r="BQ1023" s="1">
        <v>2778.373</v>
      </c>
      <c r="BR1023" s="1">
        <v>65.616</v>
      </c>
      <c r="BS1023" s="1">
        <v>24.363</v>
      </c>
      <c r="BT1023" s="1">
        <v>0.33</v>
      </c>
      <c r="BU1023" s="1">
        <v>0.431</v>
      </c>
      <c r="BW1023" s="1">
        <v>0.0</v>
      </c>
      <c r="BX1023" s="1">
        <v>0.0</v>
      </c>
      <c r="BY1023" s="1">
        <v>0.0</v>
      </c>
      <c r="BZ1023" s="1">
        <v>0.0</v>
      </c>
      <c r="CA1023" s="1">
        <v>0.0</v>
      </c>
      <c r="CB1023" s="1">
        <v>0.0</v>
      </c>
      <c r="CC1023" s="1">
        <v>0.0</v>
      </c>
      <c r="CD1023" s="1">
        <v>12.373</v>
      </c>
      <c r="CE1023" s="1">
        <v>24.77</v>
      </c>
      <c r="CF1023" s="1">
        <v>224.96</v>
      </c>
      <c r="CG1023" s="1">
        <v>86.64</v>
      </c>
      <c r="CH1023" s="1">
        <v>4.11</v>
      </c>
      <c r="CI1023" s="1">
        <v>4742.249</v>
      </c>
      <c r="CJ1023" s="1">
        <v>-11.66</v>
      </c>
      <c r="CK1023" s="1">
        <v>-71.82</v>
      </c>
      <c r="CL1023" s="1">
        <v>11470.702</v>
      </c>
      <c r="CM1023" s="1">
        <v>544.141</v>
      </c>
      <c r="CN1023" s="1">
        <v>5.396</v>
      </c>
      <c r="CO1023" s="1">
        <v>41.583</v>
      </c>
      <c r="CP1023" s="1">
        <v>6.231</v>
      </c>
      <c r="CQ1023" s="1">
        <v>1.46</v>
      </c>
      <c r="CR1023" s="1">
        <v>0.0</v>
      </c>
      <c r="CS1023" s="1">
        <v>9.375</v>
      </c>
      <c r="CT1023" s="1">
        <v>0.534</v>
      </c>
      <c r="CU1023" s="1">
        <v>30.777</v>
      </c>
      <c r="CV1023" s="1">
        <v>0.0</v>
      </c>
      <c r="CW1023" s="1">
        <v>131.344</v>
      </c>
      <c r="CX1023" s="1">
        <v>1.917</v>
      </c>
      <c r="CY1023" s="1">
        <v>0.0</v>
      </c>
      <c r="CZ1023" s="1">
        <v>1.152</v>
      </c>
      <c r="DA1023" s="1">
        <v>1605.693</v>
      </c>
      <c r="DB1023" s="1">
        <v>548.829</v>
      </c>
      <c r="DC1023" s="1">
        <v>3.956</v>
      </c>
      <c r="DD1023" s="1">
        <v>4.827</v>
      </c>
      <c r="DE1023" s="1">
        <v>131.799</v>
      </c>
      <c r="DF1023" s="1">
        <v>1053.598</v>
      </c>
      <c r="DG1023" s="1">
        <v>49.98</v>
      </c>
      <c r="DH1023" s="1">
        <v>2778.373</v>
      </c>
      <c r="DI1023" s="1">
        <v>65.616</v>
      </c>
      <c r="DJ1023" s="1">
        <v>24.363</v>
      </c>
      <c r="DL1023" s="1">
        <v>0.0</v>
      </c>
      <c r="DM1023" s="1">
        <v>0.0</v>
      </c>
      <c r="DN1023" s="1">
        <v>0.211</v>
      </c>
      <c r="DO1023" s="1">
        <v>0.01</v>
      </c>
      <c r="DP1023" s="1">
        <v>0.0</v>
      </c>
      <c r="DQ1023" s="1">
        <v>0.013</v>
      </c>
      <c r="DR1023" s="1">
        <v>0.0</v>
      </c>
      <c r="DS1023" s="1">
        <v>-25.579</v>
      </c>
      <c r="DT1023" s="1">
        <v>-0.045</v>
      </c>
      <c r="DU1023" s="1">
        <v>0.128</v>
      </c>
      <c r="DV1023" s="1">
        <v>1.054</v>
      </c>
      <c r="DW1023" s="1">
        <v>0.05</v>
      </c>
      <c r="DX1023" s="1">
        <v>2.695</v>
      </c>
      <c r="DY1023" s="1">
        <v>0.066</v>
      </c>
      <c r="DZ1023" s="1">
        <v>0.024</v>
      </c>
    </row>
    <row r="1024">
      <c r="A1024" s="1" t="s">
        <v>212</v>
      </c>
      <c r="B1024" s="1">
        <v>2017.0</v>
      </c>
      <c r="C1024" s="1" t="s">
        <v>213</v>
      </c>
      <c r="D1024" s="1">
        <v>4.8131023E7</v>
      </c>
      <c r="E1024" s="1">
        <v>6.34046316544E11</v>
      </c>
      <c r="F1024" s="1">
        <v>-3.955</v>
      </c>
      <c r="G1024" s="1">
        <v>-0.312</v>
      </c>
      <c r="H1024" s="1">
        <v>157.302</v>
      </c>
      <c r="I1024" s="1">
        <v>7.571</v>
      </c>
      <c r="J1024" s="1">
        <v>29.503</v>
      </c>
      <c r="K1024" s="1">
        <v>1.42</v>
      </c>
      <c r="L1024" s="1">
        <v>1.81</v>
      </c>
      <c r="M1024" s="1">
        <v>1.387</v>
      </c>
      <c r="N1024" s="1">
        <v>166.178</v>
      </c>
      <c r="O1024" s="1">
        <v>-23.792</v>
      </c>
      <c r="P1024" s="1">
        <v>-15.119</v>
      </c>
      <c r="Q1024" s="1">
        <v>1006.173</v>
      </c>
      <c r="R1024" s="1">
        <v>48.428</v>
      </c>
      <c r="S1024" s="1">
        <v>65.446</v>
      </c>
      <c r="T1024" s="1">
        <v>3.15</v>
      </c>
      <c r="U1024" s="1">
        <v>0.328</v>
      </c>
      <c r="V1024" s="1">
        <v>2.397</v>
      </c>
      <c r="W1024" s="1">
        <v>15237.285</v>
      </c>
      <c r="X1024" s="1">
        <v>733.386</v>
      </c>
      <c r="Y1024" s="1">
        <v>4.014</v>
      </c>
      <c r="Z1024" s="1">
        <v>8.872</v>
      </c>
      <c r="AA1024" s="1">
        <v>78.54</v>
      </c>
      <c r="AB1024" s="1">
        <v>1631.796</v>
      </c>
      <c r="AC1024" s="1">
        <v>78.47</v>
      </c>
      <c r="AD1024" s="1">
        <v>17.12</v>
      </c>
      <c r="AE1024" s="1">
        <v>1.165</v>
      </c>
      <c r="AF1024" s="1">
        <v>6.396</v>
      </c>
      <c r="AG1024" s="1">
        <v>11535.705</v>
      </c>
      <c r="AH1024" s="1">
        <v>0.876</v>
      </c>
      <c r="AI1024" s="1">
        <v>-5.005</v>
      </c>
      <c r="AJ1024" s="1">
        <v>-20.482</v>
      </c>
      <c r="AK1024" s="1">
        <v>340.737</v>
      </c>
      <c r="AL1024" s="1">
        <v>16.4</v>
      </c>
      <c r="AM1024" s="1">
        <v>8076.089</v>
      </c>
      <c r="AN1024" s="1">
        <v>388.71</v>
      </c>
      <c r="AO1024" s="1">
        <v>20.9</v>
      </c>
      <c r="AP1024" s="1">
        <v>71.213</v>
      </c>
      <c r="AQ1024" s="1">
        <v>-1.972</v>
      </c>
      <c r="AR1024" s="1">
        <v>-2.379</v>
      </c>
      <c r="AS1024" s="1">
        <v>118.305</v>
      </c>
      <c r="AT1024" s="1">
        <v>228.751</v>
      </c>
      <c r="AU1024" s="1">
        <v>11.01</v>
      </c>
      <c r="AV1024" s="1">
        <v>2457.985</v>
      </c>
      <c r="AW1024" s="1">
        <v>-1.998</v>
      </c>
      <c r="AX1024" s="1">
        <v>-2.396</v>
      </c>
      <c r="AY1024" s="1">
        <v>2441.767</v>
      </c>
      <c r="AZ1024" s="1">
        <v>117.525</v>
      </c>
      <c r="BA1024" s="1">
        <v>14.031</v>
      </c>
      <c r="BB1024" s="1">
        <v>21.674</v>
      </c>
      <c r="BC1024" s="1">
        <v>13.04</v>
      </c>
      <c r="BD1024" s="1">
        <v>22.527</v>
      </c>
      <c r="BE1024" s="1">
        <v>25.762</v>
      </c>
      <c r="BF1024" s="1">
        <v>143.319</v>
      </c>
      <c r="BG1024" s="1">
        <v>1259.894</v>
      </c>
      <c r="BH1024" s="1">
        <v>60.64</v>
      </c>
      <c r="BI1024" s="1">
        <v>2977.691</v>
      </c>
      <c r="BJ1024" s="1">
        <v>77.278</v>
      </c>
      <c r="BK1024" s="1">
        <v>26.256</v>
      </c>
      <c r="BL1024" s="1">
        <v>17.954</v>
      </c>
      <c r="BM1024" s="1">
        <v>25.334</v>
      </c>
      <c r="BN1024" s="1">
        <v>157.133</v>
      </c>
      <c r="BO1024" s="1">
        <v>1289.605</v>
      </c>
      <c r="BP1024" s="1">
        <v>62.07</v>
      </c>
      <c r="BQ1024" s="1">
        <v>3264.699</v>
      </c>
      <c r="BR1024" s="1">
        <v>79.1</v>
      </c>
      <c r="BS1024" s="1">
        <v>28.787</v>
      </c>
      <c r="BT1024" s="1">
        <v>0.07</v>
      </c>
      <c r="BU1024" s="1">
        <v>0.089</v>
      </c>
      <c r="BW1024" s="1">
        <v>0.0</v>
      </c>
      <c r="BX1024" s="1">
        <v>0.0</v>
      </c>
      <c r="BY1024" s="1">
        <v>0.0</v>
      </c>
      <c r="BZ1024" s="1">
        <v>0.0</v>
      </c>
      <c r="CA1024" s="1">
        <v>0.0</v>
      </c>
      <c r="CB1024" s="1">
        <v>0.0</v>
      </c>
      <c r="CC1024" s="1">
        <v>0.0</v>
      </c>
      <c r="CD1024" s="1">
        <v>-1.326</v>
      </c>
      <c r="CE1024" s="1">
        <v>-2.983</v>
      </c>
      <c r="CF1024" s="1">
        <v>221.977</v>
      </c>
      <c r="CG1024" s="1">
        <v>46.54</v>
      </c>
      <c r="CH1024" s="1">
        <v>2.24</v>
      </c>
      <c r="CI1024" s="1">
        <v>4611.931</v>
      </c>
      <c r="CJ1024" s="1">
        <v>-3.86</v>
      </c>
      <c r="CK1024" s="1">
        <v>-21.002</v>
      </c>
      <c r="CL1024" s="1">
        <v>10869.071</v>
      </c>
      <c r="CM1024" s="1">
        <v>523.14</v>
      </c>
      <c r="CN1024" s="1">
        <v>2.855</v>
      </c>
      <c r="CO1024" s="1">
        <v>40.667</v>
      </c>
      <c r="CP1024" s="1">
        <v>6.223</v>
      </c>
      <c r="CQ1024" s="1">
        <v>1.42</v>
      </c>
      <c r="CR1024" s="1">
        <v>0.0</v>
      </c>
      <c r="CS1024" s="1">
        <v>-0.128</v>
      </c>
      <c r="CT1024" s="1">
        <v>-0.008</v>
      </c>
      <c r="CU1024" s="1">
        <v>29.503</v>
      </c>
      <c r="CV1024" s="1">
        <v>0.0</v>
      </c>
      <c r="CW1024" s="1">
        <v>129.286</v>
      </c>
      <c r="CX1024" s="1">
        <v>1.81</v>
      </c>
      <c r="CY1024" s="1">
        <v>0.0</v>
      </c>
      <c r="CZ1024" s="1">
        <v>1.14</v>
      </c>
      <c r="DA1024" s="1">
        <v>1630.341</v>
      </c>
      <c r="DB1024" s="1">
        <v>555.225</v>
      </c>
      <c r="DC1024" s="1">
        <v>17.954</v>
      </c>
      <c r="DD1024" s="1">
        <v>25.334</v>
      </c>
      <c r="DE1024" s="1">
        <v>157.133</v>
      </c>
      <c r="DF1024" s="1">
        <v>1289.605</v>
      </c>
      <c r="DG1024" s="1">
        <v>62.07</v>
      </c>
      <c r="DH1024" s="1">
        <v>3264.699</v>
      </c>
      <c r="DI1024" s="1">
        <v>79.1</v>
      </c>
      <c r="DJ1024" s="1">
        <v>28.787</v>
      </c>
      <c r="DL1024" s="1">
        <v>0.012</v>
      </c>
      <c r="DM1024" s="1">
        <v>0.012</v>
      </c>
      <c r="DN1024" s="1">
        <v>0.208</v>
      </c>
      <c r="DO1024" s="1">
        <v>0.01</v>
      </c>
      <c r="DP1024" s="1">
        <v>0.26</v>
      </c>
      <c r="DQ1024" s="1">
        <v>0.013</v>
      </c>
      <c r="DR1024" s="1">
        <v>0.002</v>
      </c>
      <c r="DS1024" s="1">
        <v>-93.964</v>
      </c>
      <c r="DT1024" s="1">
        <v>-0.12</v>
      </c>
      <c r="DU1024" s="1">
        <v>0.008</v>
      </c>
      <c r="DV1024" s="1">
        <v>0.0</v>
      </c>
      <c r="DW1024" s="1">
        <v>0.0</v>
      </c>
      <c r="DX1024" s="1">
        <v>0.16</v>
      </c>
      <c r="DY1024" s="1">
        <v>0.0</v>
      </c>
      <c r="DZ1024" s="1">
        <v>0.001</v>
      </c>
    </row>
    <row r="1025">
      <c r="A1025" s="1" t="s">
        <v>212</v>
      </c>
      <c r="B1025" s="1">
        <v>2018.0</v>
      </c>
      <c r="C1025" s="1" t="s">
        <v>213</v>
      </c>
      <c r="D1025" s="1">
        <v>4.9024413E7</v>
      </c>
      <c r="E1025" s="1">
        <v>6.5030324224E11</v>
      </c>
      <c r="F1025" s="1">
        <v>21.629</v>
      </c>
      <c r="G1025" s="1">
        <v>1.638</v>
      </c>
      <c r="H1025" s="1">
        <v>187.839</v>
      </c>
      <c r="I1025" s="1">
        <v>9.209</v>
      </c>
      <c r="J1025" s="1">
        <v>29.577</v>
      </c>
      <c r="K1025" s="1">
        <v>1.45</v>
      </c>
      <c r="L1025" s="1">
        <v>1.854</v>
      </c>
      <c r="M1025" s="1">
        <v>1.638</v>
      </c>
      <c r="N1025" s="1">
        <v>187.444</v>
      </c>
      <c r="O1025" s="1">
        <v>-6.124</v>
      </c>
      <c r="P1025" s="1">
        <v>-2.966</v>
      </c>
      <c r="Q1025" s="1">
        <v>927.346</v>
      </c>
      <c r="R1025" s="1">
        <v>45.463</v>
      </c>
      <c r="S1025" s="1">
        <v>92.199</v>
      </c>
      <c r="T1025" s="1">
        <v>4.52</v>
      </c>
      <c r="U1025" s="1">
        <v>-4.248</v>
      </c>
      <c r="V1025" s="1">
        <v>-31.157</v>
      </c>
      <c r="W1025" s="1">
        <v>14324.07</v>
      </c>
      <c r="X1025" s="1">
        <v>702.229</v>
      </c>
      <c r="Y1025" s="1">
        <v>5.779</v>
      </c>
      <c r="Z1025" s="1">
        <v>8.087</v>
      </c>
      <c r="AA1025" s="1">
        <v>78.32</v>
      </c>
      <c r="AB1025" s="1">
        <v>1597.571</v>
      </c>
      <c r="AC1025" s="1">
        <v>78.21</v>
      </c>
      <c r="AD1025" s="1">
        <v>16.494</v>
      </c>
      <c r="AE1025" s="1">
        <v>2.892</v>
      </c>
      <c r="AF1025" s="1">
        <v>16.055</v>
      </c>
      <c r="AG1025" s="1">
        <v>11652.979</v>
      </c>
      <c r="AH1025" s="1">
        <v>0.878</v>
      </c>
      <c r="AI1025" s="1">
        <v>4.262</v>
      </c>
      <c r="AJ1025" s="1">
        <v>16.567</v>
      </c>
      <c r="AK1025" s="1">
        <v>377.567</v>
      </c>
      <c r="AL1025" s="1">
        <v>18.51</v>
      </c>
      <c r="AM1025" s="1">
        <v>8266.854</v>
      </c>
      <c r="AN1025" s="1">
        <v>405.278</v>
      </c>
      <c r="AO1025" s="1">
        <v>23.667</v>
      </c>
      <c r="AP1025" s="1">
        <v>72.092</v>
      </c>
      <c r="AQ1025" s="1">
        <v>7.602</v>
      </c>
      <c r="AR1025" s="1">
        <v>8.994</v>
      </c>
      <c r="AS1025" s="1">
        <v>127.299</v>
      </c>
      <c r="AT1025" s="1">
        <v>237.025</v>
      </c>
      <c r="AU1025" s="1">
        <v>11.62</v>
      </c>
      <c r="AV1025" s="1">
        <v>2596.653</v>
      </c>
      <c r="AW1025" s="1">
        <v>5.308</v>
      </c>
      <c r="AX1025" s="1">
        <v>6.239</v>
      </c>
      <c r="AY1025" s="1">
        <v>2524.526</v>
      </c>
      <c r="AZ1025" s="1">
        <v>123.763</v>
      </c>
      <c r="BA1025" s="1">
        <v>14.857</v>
      </c>
      <c r="BB1025" s="1">
        <v>22.644</v>
      </c>
      <c r="BC1025" s="1">
        <v>14.66</v>
      </c>
      <c r="BD1025" s="1">
        <v>-1.18</v>
      </c>
      <c r="BE1025" s="1">
        <v>-2.396</v>
      </c>
      <c r="BF1025" s="1">
        <v>140.923</v>
      </c>
      <c r="BG1025" s="1">
        <v>1186.96</v>
      </c>
      <c r="BH1025" s="1">
        <v>58.19</v>
      </c>
      <c r="BI1025" s="1">
        <v>2874.557</v>
      </c>
      <c r="BJ1025" s="1">
        <v>74.402</v>
      </c>
      <c r="BK1025" s="1">
        <v>25.068</v>
      </c>
      <c r="BL1025" s="1">
        <v>1.698</v>
      </c>
      <c r="BM1025" s="1">
        <v>-0.242</v>
      </c>
      <c r="BN1025" s="1">
        <v>156.891</v>
      </c>
      <c r="BO1025" s="1">
        <v>1217.761</v>
      </c>
      <c r="BP1025" s="1">
        <v>59.7</v>
      </c>
      <c r="BQ1025" s="1">
        <v>3200.269</v>
      </c>
      <c r="BR1025" s="1">
        <v>76.333</v>
      </c>
      <c r="BS1025" s="1">
        <v>27.908</v>
      </c>
      <c r="BT1025" s="1">
        <v>0.11</v>
      </c>
      <c r="BU1025" s="1">
        <v>0.14</v>
      </c>
      <c r="BW1025" s="1">
        <v>0.0</v>
      </c>
      <c r="BX1025" s="1">
        <v>0.0</v>
      </c>
      <c r="BY1025" s="1">
        <v>0.0</v>
      </c>
      <c r="BZ1025" s="1">
        <v>0.0</v>
      </c>
      <c r="CA1025" s="1">
        <v>0.0</v>
      </c>
      <c r="CB1025" s="1">
        <v>0.0</v>
      </c>
      <c r="CC1025" s="1">
        <v>0.0</v>
      </c>
      <c r="CD1025" s="1">
        <v>4.748</v>
      </c>
      <c r="CE1025" s="1">
        <v>10.539</v>
      </c>
      <c r="CF1025" s="1">
        <v>232.516</v>
      </c>
      <c r="CG1025" s="1">
        <v>48.343</v>
      </c>
      <c r="CH1025" s="1">
        <v>2.37</v>
      </c>
      <c r="CI1025" s="1">
        <v>4742.856</v>
      </c>
      <c r="CJ1025" s="1">
        <v>1.34</v>
      </c>
      <c r="CK1025" s="1">
        <v>7.008</v>
      </c>
      <c r="CL1025" s="1">
        <v>10813.953</v>
      </c>
      <c r="CM1025" s="1">
        <v>530.148</v>
      </c>
      <c r="CN1025" s="1">
        <v>3.03</v>
      </c>
      <c r="CO1025" s="1">
        <v>41.36</v>
      </c>
      <c r="CP1025" s="1">
        <v>6.621</v>
      </c>
      <c r="CQ1025" s="1">
        <v>1.45</v>
      </c>
      <c r="CR1025" s="1">
        <v>0.0</v>
      </c>
      <c r="CS1025" s="1">
        <v>6.405</v>
      </c>
      <c r="CT1025" s="1">
        <v>0.399</v>
      </c>
      <c r="CU1025" s="1">
        <v>29.577</v>
      </c>
      <c r="CV1025" s="1">
        <v>0.0</v>
      </c>
      <c r="CW1025" s="1">
        <v>135.06</v>
      </c>
      <c r="CX1025" s="1">
        <v>1.854</v>
      </c>
      <c r="CY1025" s="1">
        <v>0.0</v>
      </c>
      <c r="CZ1025" s="1">
        <v>1.178</v>
      </c>
      <c r="DA1025" s="1">
        <v>1595.328</v>
      </c>
      <c r="DB1025" s="1">
        <v>571.28</v>
      </c>
      <c r="DC1025" s="1">
        <v>1.698</v>
      </c>
      <c r="DD1025" s="1">
        <v>-0.242</v>
      </c>
      <c r="DE1025" s="1">
        <v>156.891</v>
      </c>
      <c r="DF1025" s="1">
        <v>1217.761</v>
      </c>
      <c r="DG1025" s="1">
        <v>59.7</v>
      </c>
      <c r="DH1025" s="1">
        <v>3200.269</v>
      </c>
      <c r="DI1025" s="1">
        <v>76.333</v>
      </c>
      <c r="DJ1025" s="1">
        <v>27.908</v>
      </c>
      <c r="DK1025" s="1">
        <v>140.0</v>
      </c>
      <c r="DL1025" s="1">
        <v>0.017</v>
      </c>
      <c r="DM1025" s="1">
        <v>0.03</v>
      </c>
      <c r="DN1025" s="1">
        <v>0.408</v>
      </c>
      <c r="DO1025" s="1">
        <v>0.02</v>
      </c>
      <c r="DP1025" s="1">
        <v>0.609</v>
      </c>
      <c r="DQ1025" s="1">
        <v>0.026</v>
      </c>
      <c r="DR1025" s="1">
        <v>0.005</v>
      </c>
      <c r="DS1025" s="1">
        <v>1314.33</v>
      </c>
      <c r="DT1025" s="1">
        <v>0.1</v>
      </c>
      <c r="DU1025" s="1">
        <v>0.108</v>
      </c>
      <c r="DV1025" s="1">
        <v>0.816</v>
      </c>
      <c r="DW1025" s="1">
        <v>0.04</v>
      </c>
      <c r="DX1025" s="1">
        <v>2.204</v>
      </c>
      <c r="DY1025" s="1">
        <v>0.051</v>
      </c>
      <c r="DZ1025" s="1">
        <v>0.019</v>
      </c>
    </row>
    <row r="1026">
      <c r="A1026" s="1" t="s">
        <v>212</v>
      </c>
      <c r="B1026" s="1">
        <v>2019.0</v>
      </c>
      <c r="C1026" s="1" t="s">
        <v>213</v>
      </c>
      <c r="D1026" s="1">
        <v>4.9907932E7</v>
      </c>
      <c r="E1026" s="1">
        <v>6.71028412416E11</v>
      </c>
      <c r="F1026" s="1">
        <v>4.451</v>
      </c>
      <c r="G1026" s="1">
        <v>0.41</v>
      </c>
      <c r="H1026" s="1">
        <v>192.727</v>
      </c>
      <c r="I1026" s="1">
        <v>9.619</v>
      </c>
      <c r="J1026" s="1">
        <v>31.458</v>
      </c>
      <c r="K1026" s="1">
        <v>1.57</v>
      </c>
      <c r="L1026" s="1">
        <v>1.993</v>
      </c>
      <c r="M1026" s="1">
        <v>1.703</v>
      </c>
      <c r="N1026" s="1">
        <v>240.924</v>
      </c>
      <c r="O1026" s="1">
        <v>17.991</v>
      </c>
      <c r="P1026" s="1">
        <v>8.179</v>
      </c>
      <c r="Q1026" s="1">
        <v>1074.819</v>
      </c>
      <c r="R1026" s="1">
        <v>53.642</v>
      </c>
      <c r="S1026" s="1">
        <v>162.9</v>
      </c>
      <c r="T1026" s="1">
        <v>8.13</v>
      </c>
      <c r="U1026" s="1">
        <v>0.683</v>
      </c>
      <c r="V1026" s="1">
        <v>4.793</v>
      </c>
      <c r="W1026" s="1">
        <v>14166.535</v>
      </c>
      <c r="X1026" s="1">
        <v>707.022</v>
      </c>
      <c r="Y1026" s="1">
        <v>10.32</v>
      </c>
      <c r="Z1026" s="1">
        <v>9.497</v>
      </c>
      <c r="AA1026" s="1">
        <v>79.09</v>
      </c>
      <c r="AB1026" s="1">
        <v>1584.718</v>
      </c>
      <c r="AC1026" s="1">
        <v>78.78</v>
      </c>
      <c r="AD1026" s="1">
        <v>16.479</v>
      </c>
      <c r="AE1026" s="1">
        <v>0.43</v>
      </c>
      <c r="AF1026" s="1">
        <v>2.456</v>
      </c>
      <c r="AG1026" s="1">
        <v>11495.889</v>
      </c>
      <c r="AH1026" s="1">
        <v>0.855</v>
      </c>
      <c r="AI1026" s="1">
        <v>2.081</v>
      </c>
      <c r="AJ1026" s="1">
        <v>8.432</v>
      </c>
      <c r="AK1026" s="1">
        <v>481.687</v>
      </c>
      <c r="AL1026" s="1">
        <v>24.04</v>
      </c>
      <c r="AM1026" s="1">
        <v>8289.461</v>
      </c>
      <c r="AN1026" s="1">
        <v>413.71</v>
      </c>
      <c r="AO1026" s="1">
        <v>30.515</v>
      </c>
      <c r="AP1026" s="1">
        <v>73.246</v>
      </c>
      <c r="AQ1026" s="1">
        <v>1.106</v>
      </c>
      <c r="AR1026" s="1">
        <v>1.408</v>
      </c>
      <c r="AS1026" s="1">
        <v>128.708</v>
      </c>
      <c r="AT1026" s="1">
        <v>263.686</v>
      </c>
      <c r="AU1026" s="1">
        <v>13.16</v>
      </c>
      <c r="AV1026" s="1">
        <v>2578.903</v>
      </c>
      <c r="AW1026" s="1">
        <v>1.954</v>
      </c>
      <c r="AX1026" s="1">
        <v>2.419</v>
      </c>
      <c r="AY1026" s="1">
        <v>2528.3</v>
      </c>
      <c r="AZ1026" s="1">
        <v>126.182</v>
      </c>
      <c r="BA1026" s="1">
        <v>16.705</v>
      </c>
      <c r="BB1026" s="1">
        <v>22.787</v>
      </c>
      <c r="BC1026" s="1">
        <v>18.98</v>
      </c>
      <c r="BD1026" s="1">
        <v>-3.909</v>
      </c>
      <c r="BE1026" s="1">
        <v>-6.178</v>
      </c>
      <c r="BF1026" s="1">
        <v>134.745</v>
      </c>
      <c r="BG1026" s="1">
        <v>1061.555</v>
      </c>
      <c r="BH1026" s="1">
        <v>52.98</v>
      </c>
      <c r="BI1026" s="1">
        <v>2699.872</v>
      </c>
      <c r="BJ1026" s="1">
        <v>67.251</v>
      </c>
      <c r="BK1026" s="1">
        <v>23.856</v>
      </c>
      <c r="BL1026" s="1">
        <v>-2.615</v>
      </c>
      <c r="BM1026" s="1">
        <v>-5.781</v>
      </c>
      <c r="BN1026" s="1">
        <v>151.111</v>
      </c>
      <c r="BO1026" s="1">
        <v>1096.82</v>
      </c>
      <c r="BP1026" s="1">
        <v>54.74</v>
      </c>
      <c r="BQ1026" s="1">
        <v>3027.789</v>
      </c>
      <c r="BR1026" s="1">
        <v>69.485</v>
      </c>
      <c r="BS1026" s="1">
        <v>26.754</v>
      </c>
      <c r="BT1026" s="1">
        <v>0.31</v>
      </c>
      <c r="BU1026" s="1">
        <v>0.392</v>
      </c>
      <c r="BW1026" s="1">
        <v>0.0</v>
      </c>
      <c r="BX1026" s="1">
        <v>0.0</v>
      </c>
      <c r="BY1026" s="1">
        <v>0.0</v>
      </c>
      <c r="BZ1026" s="1">
        <v>0.0</v>
      </c>
      <c r="CA1026" s="1">
        <v>0.0</v>
      </c>
      <c r="CB1026" s="1">
        <v>0.0</v>
      </c>
      <c r="CC1026" s="1">
        <v>0.0</v>
      </c>
      <c r="CD1026" s="1">
        <v>-0.497</v>
      </c>
      <c r="CE1026" s="1">
        <v>-1.156</v>
      </c>
      <c r="CF1026" s="1">
        <v>231.36</v>
      </c>
      <c r="CG1026" s="1">
        <v>55.101</v>
      </c>
      <c r="CH1026" s="1">
        <v>2.75</v>
      </c>
      <c r="CI1026" s="1">
        <v>4635.739</v>
      </c>
      <c r="CJ1026" s="1">
        <v>2.351</v>
      </c>
      <c r="CK1026" s="1">
        <v>12.465</v>
      </c>
      <c r="CL1026" s="1">
        <v>10872.265</v>
      </c>
      <c r="CM1026" s="1">
        <v>542.612</v>
      </c>
      <c r="CN1026" s="1">
        <v>3.491</v>
      </c>
      <c r="CO1026" s="1">
        <v>40.962</v>
      </c>
      <c r="CP1026" s="1">
        <v>6.263</v>
      </c>
      <c r="CQ1026" s="1">
        <v>1.57</v>
      </c>
      <c r="CR1026" s="1">
        <v>0.0</v>
      </c>
      <c r="CS1026" s="1">
        <v>-5.403</v>
      </c>
      <c r="CT1026" s="1">
        <v>-0.358</v>
      </c>
      <c r="CU1026" s="1">
        <v>31.458</v>
      </c>
      <c r="CV1026" s="1">
        <v>0.0</v>
      </c>
      <c r="CW1026" s="1">
        <v>125.5</v>
      </c>
      <c r="CX1026" s="1">
        <v>1.993</v>
      </c>
      <c r="CY1026" s="1">
        <v>0.0</v>
      </c>
      <c r="CZ1026" s="1">
        <v>1.109</v>
      </c>
      <c r="DA1026" s="1">
        <v>1578.507</v>
      </c>
      <c r="DB1026" s="1">
        <v>573.736</v>
      </c>
      <c r="DC1026" s="1">
        <v>-2.615</v>
      </c>
      <c r="DD1026" s="1">
        <v>-5.781</v>
      </c>
      <c r="DE1026" s="1">
        <v>151.111</v>
      </c>
      <c r="DF1026" s="1">
        <v>1096.82</v>
      </c>
      <c r="DG1026" s="1">
        <v>54.74</v>
      </c>
      <c r="DH1026" s="1">
        <v>3027.789</v>
      </c>
      <c r="DI1026" s="1">
        <v>69.485</v>
      </c>
      <c r="DJ1026" s="1">
        <v>26.754</v>
      </c>
      <c r="DK1026" s="1">
        <v>1000.5</v>
      </c>
      <c r="DL1026" s="1">
        <v>0.297</v>
      </c>
      <c r="DM1026" s="1">
        <v>0.327</v>
      </c>
      <c r="DN1026" s="1">
        <v>2.605</v>
      </c>
      <c r="DO1026" s="1">
        <v>0.13</v>
      </c>
      <c r="DP1026" s="1">
        <v>6.55</v>
      </c>
      <c r="DQ1026" s="1">
        <v>0.165</v>
      </c>
      <c r="DR1026" s="1">
        <v>0.058</v>
      </c>
      <c r="DS1026" s="1">
        <v>45.764</v>
      </c>
      <c r="DT1026" s="1">
        <v>0.049</v>
      </c>
      <c r="DU1026" s="1">
        <v>0.157</v>
      </c>
      <c r="DV1026" s="1">
        <v>1.202</v>
      </c>
      <c r="DW1026" s="1">
        <v>0.06</v>
      </c>
      <c r="DX1026" s="1">
        <v>3.14</v>
      </c>
      <c r="DY1026" s="1">
        <v>0.076</v>
      </c>
      <c r="DZ1026" s="1">
        <v>0.028</v>
      </c>
    </row>
    <row r="1027">
      <c r="A1027" s="1" t="s">
        <v>212</v>
      </c>
      <c r="B1027" s="1">
        <v>2020.0</v>
      </c>
      <c r="C1027" s="1" t="s">
        <v>213</v>
      </c>
      <c r="D1027" s="1">
        <v>5.0629945E7</v>
      </c>
      <c r="E1027" s="1">
        <v>6.22365376512E11</v>
      </c>
      <c r="F1027" s="1">
        <v>-13.875</v>
      </c>
      <c r="G1027" s="1">
        <v>-1.335</v>
      </c>
      <c r="H1027" s="1">
        <v>163.618</v>
      </c>
      <c r="I1027" s="1">
        <v>8.284</v>
      </c>
      <c r="J1027" s="1">
        <v>42.465</v>
      </c>
      <c r="K1027" s="1">
        <v>2.15</v>
      </c>
      <c r="L1027" s="1">
        <v>2.765</v>
      </c>
      <c r="M1027" s="1">
        <v>1.625</v>
      </c>
      <c r="N1027" s="1">
        <v>271.254</v>
      </c>
      <c r="O1027" s="1">
        <v>-11.487</v>
      </c>
      <c r="P1027" s="1">
        <v>-6.162</v>
      </c>
      <c r="Q1027" s="1">
        <v>937.782</v>
      </c>
      <c r="R1027" s="1">
        <v>47.48</v>
      </c>
      <c r="S1027" s="1">
        <v>180.131</v>
      </c>
      <c r="T1027" s="1">
        <v>9.12</v>
      </c>
      <c r="U1027" s="1">
        <v>-35.819</v>
      </c>
      <c r="V1027" s="1">
        <v>-253.25</v>
      </c>
      <c r="W1027" s="1">
        <v>8962.535</v>
      </c>
      <c r="X1027" s="1">
        <v>453.773</v>
      </c>
      <c r="Y1027" s="1">
        <v>11.73</v>
      </c>
      <c r="Z1027" s="1">
        <v>9.313</v>
      </c>
      <c r="AA1027" s="1">
        <v>78.8</v>
      </c>
      <c r="AB1027" s="1">
        <v>1556.391</v>
      </c>
      <c r="AC1027" s="1">
        <v>77.75</v>
      </c>
      <c r="AD1027" s="1">
        <v>18.053</v>
      </c>
      <c r="AE1027" s="1">
        <v>-9.747</v>
      </c>
      <c r="AF1027" s="1">
        <v>-55.923</v>
      </c>
      <c r="AG1027" s="1">
        <v>10227.399</v>
      </c>
      <c r="AH1027" s="1">
        <v>0.832</v>
      </c>
      <c r="AI1027" s="1">
        <v>-10.179</v>
      </c>
      <c r="AJ1027" s="1">
        <v>-42.111</v>
      </c>
      <c r="AK1027" s="1">
        <v>532.491</v>
      </c>
      <c r="AL1027" s="1">
        <v>26.96</v>
      </c>
      <c r="AM1027" s="1">
        <v>7339.5</v>
      </c>
      <c r="AN1027" s="1">
        <v>371.599</v>
      </c>
      <c r="AO1027" s="1">
        <v>34.675</v>
      </c>
      <c r="AP1027" s="1">
        <v>72.889</v>
      </c>
      <c r="AQ1027" s="1">
        <v>1.957</v>
      </c>
      <c r="AR1027" s="1">
        <v>2.519</v>
      </c>
      <c r="AS1027" s="1">
        <v>131.227</v>
      </c>
      <c r="AT1027" s="1">
        <v>300.02</v>
      </c>
      <c r="AU1027" s="1">
        <v>15.19</v>
      </c>
      <c r="AV1027" s="1">
        <v>2591.881</v>
      </c>
      <c r="AW1027" s="1">
        <v>-1.293</v>
      </c>
      <c r="AX1027" s="1">
        <v>-1.632</v>
      </c>
      <c r="AY1027" s="1">
        <v>2460.013</v>
      </c>
      <c r="AZ1027" s="1">
        <v>124.55</v>
      </c>
      <c r="BA1027" s="1">
        <v>19.537</v>
      </c>
      <c r="BB1027" s="1">
        <v>25.74</v>
      </c>
      <c r="BC1027" s="1">
        <v>21.09</v>
      </c>
      <c r="BD1027" s="1">
        <v>-8.449</v>
      </c>
      <c r="BE1027" s="1">
        <v>-11.69</v>
      </c>
      <c r="BF1027" s="1">
        <v>123.055</v>
      </c>
      <c r="BG1027" s="1">
        <v>956.746</v>
      </c>
      <c r="BH1027" s="1">
        <v>48.44</v>
      </c>
      <c r="BI1027" s="1">
        <v>2430.482</v>
      </c>
      <c r="BJ1027" s="1">
        <v>62.302</v>
      </c>
      <c r="BK1027" s="1">
        <v>24.137</v>
      </c>
      <c r="BL1027" s="1">
        <v>-8.893</v>
      </c>
      <c r="BM1027" s="1">
        <v>-12.897</v>
      </c>
      <c r="BN1027" s="1">
        <v>138.213</v>
      </c>
      <c r="BO1027" s="1">
        <v>1003.161</v>
      </c>
      <c r="BP1027" s="1">
        <v>50.79</v>
      </c>
      <c r="BQ1027" s="1">
        <v>2729.873</v>
      </c>
      <c r="BR1027" s="1">
        <v>65.325</v>
      </c>
      <c r="BS1027" s="1">
        <v>27.111</v>
      </c>
      <c r="BT1027" s="1">
        <v>1.05</v>
      </c>
      <c r="BU1027" s="1">
        <v>1.332</v>
      </c>
      <c r="BW1027" s="1">
        <v>0.0</v>
      </c>
      <c r="BX1027" s="1">
        <v>0.0</v>
      </c>
      <c r="BY1027" s="1">
        <v>0.0</v>
      </c>
      <c r="BZ1027" s="1">
        <v>0.0</v>
      </c>
      <c r="CA1027" s="1">
        <v>0.0</v>
      </c>
      <c r="CB1027" s="1">
        <v>0.0</v>
      </c>
      <c r="CC1027" s="1">
        <v>0.0</v>
      </c>
      <c r="CD1027" s="1">
        <v>-16.627</v>
      </c>
      <c r="CE1027" s="1">
        <v>-38.468</v>
      </c>
      <c r="CF1027" s="1">
        <v>192.892</v>
      </c>
      <c r="CG1027" s="1">
        <v>52.341</v>
      </c>
      <c r="CH1027" s="1">
        <v>2.65</v>
      </c>
      <c r="CI1027" s="1">
        <v>3809.837</v>
      </c>
      <c r="CJ1027" s="1">
        <v>-11.583</v>
      </c>
      <c r="CK1027" s="1">
        <v>-62.852</v>
      </c>
      <c r="CL1027" s="1">
        <v>9475.825</v>
      </c>
      <c r="CM1027" s="1">
        <v>479.761</v>
      </c>
      <c r="CN1027" s="1">
        <v>3.408</v>
      </c>
      <c r="CO1027" s="1">
        <v>37.836</v>
      </c>
      <c r="CP1027" s="1">
        <v>6.378</v>
      </c>
      <c r="CQ1027" s="1">
        <v>2.15</v>
      </c>
      <c r="CR1027" s="1">
        <v>0.0</v>
      </c>
      <c r="CS1027" s="1">
        <v>1.83</v>
      </c>
      <c r="CT1027" s="1">
        <v>0.115</v>
      </c>
      <c r="CU1027" s="1">
        <v>42.465</v>
      </c>
      <c r="CV1027" s="1">
        <v>0.0</v>
      </c>
      <c r="CW1027" s="1">
        <v>125.974</v>
      </c>
      <c r="CX1027" s="1">
        <v>2.765</v>
      </c>
      <c r="CY1027" s="1">
        <v>0.0</v>
      </c>
      <c r="CZ1027" s="1">
        <v>1.251</v>
      </c>
      <c r="DA1027" s="1">
        <v>1535.652</v>
      </c>
      <c r="DB1027" s="1">
        <v>517.813</v>
      </c>
      <c r="DC1027" s="1">
        <v>-8.893</v>
      </c>
      <c r="DD1027" s="1">
        <v>-12.897</v>
      </c>
      <c r="DE1027" s="1">
        <v>138.213</v>
      </c>
      <c r="DF1027" s="1">
        <v>1003.161</v>
      </c>
      <c r="DG1027" s="1">
        <v>50.79</v>
      </c>
      <c r="DH1027" s="1">
        <v>2729.873</v>
      </c>
      <c r="DI1027" s="1">
        <v>65.325</v>
      </c>
      <c r="DJ1027" s="1">
        <v>27.111</v>
      </c>
      <c r="DK1027" s="1">
        <v>44.48</v>
      </c>
      <c r="DL1027" s="1">
        <v>0.144</v>
      </c>
      <c r="DM1027" s="1">
        <v>0.471</v>
      </c>
      <c r="DN1027" s="1">
        <v>3.753</v>
      </c>
      <c r="DO1027" s="1">
        <v>0.19</v>
      </c>
      <c r="DP1027" s="1">
        <v>9.305</v>
      </c>
      <c r="DQ1027" s="1">
        <v>0.244</v>
      </c>
      <c r="DR1027" s="1">
        <v>0.092</v>
      </c>
      <c r="DS1027" s="1">
        <v>-84.018</v>
      </c>
      <c r="DT1027" s="1">
        <v>-0.132</v>
      </c>
      <c r="DU1027" s="1">
        <v>0.025</v>
      </c>
      <c r="DV1027" s="1">
        <v>0.198</v>
      </c>
      <c r="DW1027" s="1">
        <v>0.01</v>
      </c>
      <c r="DX1027" s="1">
        <v>0.494</v>
      </c>
      <c r="DY1027" s="1">
        <v>0.013</v>
      </c>
      <c r="DZ1027" s="1">
        <v>0.005</v>
      </c>
    </row>
    <row r="1028">
      <c r="A1028" s="1" t="s">
        <v>212</v>
      </c>
      <c r="B1028" s="1">
        <v>2021.0</v>
      </c>
      <c r="C1028" s="1" t="s">
        <v>213</v>
      </c>
      <c r="D1028" s="1">
        <v>5.118812E7</v>
      </c>
      <c r="E1028" s="1">
        <v>6.90925207552E11</v>
      </c>
      <c r="F1028" s="1">
        <v>11.909</v>
      </c>
      <c r="G1028" s="1">
        <v>0.987</v>
      </c>
      <c r="H1028" s="1">
        <v>181.107</v>
      </c>
      <c r="I1028" s="1">
        <v>9.271</v>
      </c>
      <c r="J1028" s="1">
        <v>43.76</v>
      </c>
      <c r="K1028" s="1">
        <v>2.24</v>
      </c>
      <c r="L1028" s="1">
        <v>2.655</v>
      </c>
      <c r="M1028" s="1">
        <v>1.666</v>
      </c>
      <c r="N1028" s="1">
        <v>195.827</v>
      </c>
      <c r="O1028" s="1">
        <v>-20.595</v>
      </c>
      <c r="P1028" s="1">
        <v>-9.779</v>
      </c>
      <c r="Q1028" s="1">
        <v>736.523</v>
      </c>
      <c r="R1028" s="1">
        <v>37.701</v>
      </c>
      <c r="S1028" s="1">
        <v>86.739</v>
      </c>
      <c r="T1028" s="1">
        <v>4.44</v>
      </c>
      <c r="U1028" s="1">
        <v>12.148</v>
      </c>
      <c r="V1028" s="1">
        <v>55.124</v>
      </c>
      <c r="W1028" s="1">
        <v>9941.69</v>
      </c>
      <c r="X1028" s="1">
        <v>508.896</v>
      </c>
      <c r="Y1028" s="1">
        <v>5.263</v>
      </c>
      <c r="Z1028" s="1">
        <v>6.777</v>
      </c>
      <c r="AA1028" s="1">
        <v>84.48</v>
      </c>
      <c r="AB1028" s="1">
        <v>1650.383</v>
      </c>
      <c r="AC1028" s="1">
        <v>84.36</v>
      </c>
      <c r="AD1028" s="1">
        <v>18.185</v>
      </c>
      <c r="AE1028" s="1">
        <v>9.27</v>
      </c>
      <c r="AF1028" s="1">
        <v>48.002</v>
      </c>
      <c r="AG1028" s="1">
        <v>11053.641</v>
      </c>
      <c r="AH1028" s="1">
        <v>0.819</v>
      </c>
      <c r="AI1028" s="1">
        <v>5.301</v>
      </c>
      <c r="AJ1028" s="1">
        <v>19.697</v>
      </c>
      <c r="AK1028" s="1">
        <v>410.838</v>
      </c>
      <c r="AL1028" s="1">
        <v>21.03</v>
      </c>
      <c r="AM1028" s="1">
        <v>7644.262</v>
      </c>
      <c r="AN1028" s="1">
        <v>391.295</v>
      </c>
      <c r="AO1028" s="1">
        <v>24.929</v>
      </c>
      <c r="AP1028" s="1">
        <v>70.334</v>
      </c>
      <c r="AQ1028" s="1">
        <v>-3.78</v>
      </c>
      <c r="AR1028" s="1">
        <v>-4.96</v>
      </c>
      <c r="AS1028" s="1">
        <v>126.266</v>
      </c>
      <c r="AT1028" s="1">
        <v>268.812</v>
      </c>
      <c r="AU1028" s="1">
        <v>13.76</v>
      </c>
      <c r="AV1028" s="1">
        <v>2466.711</v>
      </c>
      <c r="AW1028" s="1">
        <v>0.895</v>
      </c>
      <c r="AX1028" s="1">
        <v>1.114</v>
      </c>
      <c r="AY1028" s="1">
        <v>2454.953</v>
      </c>
      <c r="AZ1028" s="1">
        <v>125.664</v>
      </c>
      <c r="BA1028" s="1">
        <v>16.311</v>
      </c>
      <c r="BB1028" s="1">
        <v>22.696</v>
      </c>
      <c r="BC1028" s="1">
        <v>16.52</v>
      </c>
      <c r="BD1028" s="1">
        <v>21.388</v>
      </c>
      <c r="BE1028" s="1">
        <v>25.951</v>
      </c>
      <c r="BF1028" s="1">
        <v>149.006</v>
      </c>
      <c r="BG1028" s="1">
        <v>1185.822</v>
      </c>
      <c r="BH1028" s="1">
        <v>60.7</v>
      </c>
      <c r="BI1028" s="1">
        <v>2910.951</v>
      </c>
      <c r="BJ1028" s="1">
        <v>71.954</v>
      </c>
      <c r="BK1028" s="1">
        <v>26.783</v>
      </c>
      <c r="BL1028" s="1">
        <v>19.3</v>
      </c>
      <c r="BM1028" s="1">
        <v>26.829</v>
      </c>
      <c r="BN1028" s="1">
        <v>165.042</v>
      </c>
      <c r="BO1028" s="1">
        <v>1237.201</v>
      </c>
      <c r="BP1028" s="1">
        <v>63.33</v>
      </c>
      <c r="BQ1028" s="1">
        <v>3224.223</v>
      </c>
      <c r="BR1028" s="1">
        <v>75.071</v>
      </c>
      <c r="BS1028" s="1">
        <v>29.666</v>
      </c>
      <c r="BT1028" s="1">
        <v>0.12</v>
      </c>
      <c r="BU1028" s="1">
        <v>0.142</v>
      </c>
      <c r="BW1028" s="1">
        <v>0.0</v>
      </c>
      <c r="BX1028" s="1">
        <v>0.0</v>
      </c>
      <c r="BY1028" s="1">
        <v>0.0</v>
      </c>
      <c r="BZ1028" s="1">
        <v>0.0</v>
      </c>
      <c r="CA1028" s="1">
        <v>0.0</v>
      </c>
      <c r="CB1028" s="1">
        <v>0.0</v>
      </c>
      <c r="CC1028" s="1">
        <v>0.0</v>
      </c>
      <c r="CD1028" s="1">
        <v>17.853</v>
      </c>
      <c r="CE1028" s="1">
        <v>34.436</v>
      </c>
      <c r="CF1028" s="1">
        <v>227.328</v>
      </c>
      <c r="CG1028" s="1">
        <v>55.286</v>
      </c>
      <c r="CH1028" s="1">
        <v>2.83</v>
      </c>
      <c r="CI1028" s="1">
        <v>4441.028</v>
      </c>
      <c r="CJ1028" s="1">
        <v>-5.984</v>
      </c>
      <c r="CK1028" s="1">
        <v>-28.708</v>
      </c>
      <c r="CL1028" s="1">
        <v>8811.668</v>
      </c>
      <c r="CM1028" s="1">
        <v>451.053</v>
      </c>
      <c r="CN1028" s="1">
        <v>3.355</v>
      </c>
      <c r="CO1028" s="1">
        <v>40.862</v>
      </c>
      <c r="CP1028" s="1">
        <v>5.821</v>
      </c>
      <c r="CQ1028" s="1">
        <v>2.24</v>
      </c>
      <c r="CR1028" s="1">
        <v>0.0</v>
      </c>
      <c r="CS1028" s="1">
        <v>-8.737</v>
      </c>
      <c r="CT1028" s="1">
        <v>-0.557</v>
      </c>
      <c r="CU1028" s="1">
        <v>43.76</v>
      </c>
      <c r="CV1028" s="1">
        <v>0.0</v>
      </c>
      <c r="CW1028" s="1">
        <v>113.714</v>
      </c>
      <c r="CX1028" s="1">
        <v>2.655</v>
      </c>
      <c r="CY1028" s="1">
        <v>0.0</v>
      </c>
      <c r="CZ1028" s="1">
        <v>1.046</v>
      </c>
      <c r="DA1028" s="1">
        <v>1648.039</v>
      </c>
      <c r="DB1028" s="1">
        <v>565.815</v>
      </c>
      <c r="DC1028" s="1">
        <v>19.3</v>
      </c>
      <c r="DD1028" s="1">
        <v>26.829</v>
      </c>
      <c r="DE1028" s="1">
        <v>165.042</v>
      </c>
      <c r="DF1028" s="1">
        <v>1237.201</v>
      </c>
      <c r="DG1028" s="1">
        <v>63.33</v>
      </c>
      <c r="DH1028" s="1">
        <v>3224.223</v>
      </c>
      <c r="DI1028" s="1">
        <v>75.071</v>
      </c>
      <c r="DJ1028" s="1">
        <v>29.666</v>
      </c>
      <c r="DK1028" s="1">
        <v>69.292</v>
      </c>
      <c r="DL1028" s="1">
        <v>0.324</v>
      </c>
      <c r="DM1028" s="1">
        <v>0.796</v>
      </c>
      <c r="DN1028" s="1">
        <v>6.447</v>
      </c>
      <c r="DO1028" s="1">
        <v>0.33</v>
      </c>
      <c r="DP1028" s="1">
        <v>15.542</v>
      </c>
      <c r="DQ1028" s="1">
        <v>0.391</v>
      </c>
      <c r="DR1028" s="1">
        <v>0.143</v>
      </c>
      <c r="DS1028" s="1">
        <v>497.53</v>
      </c>
      <c r="DT1028" s="1">
        <v>0.124</v>
      </c>
      <c r="DU1028" s="1">
        <v>0.149</v>
      </c>
      <c r="DV1028" s="1">
        <v>1.172</v>
      </c>
      <c r="DW1028" s="1">
        <v>0.06</v>
      </c>
      <c r="DX1028" s="1">
        <v>2.91</v>
      </c>
      <c r="DY1028" s="1">
        <v>0.071</v>
      </c>
      <c r="DZ1028" s="1">
        <v>0.027</v>
      </c>
    </row>
    <row r="1029">
      <c r="A1029" s="1" t="s">
        <v>212</v>
      </c>
      <c r="B1029" s="1">
        <v>2022.0</v>
      </c>
      <c r="C1029" s="1" t="s">
        <v>213</v>
      </c>
      <c r="D1029" s="1">
        <v>5.1737891E7</v>
      </c>
      <c r="E1029" s="1">
        <v>7.42716997632E11</v>
      </c>
      <c r="F1029" s="1">
        <v>4.555</v>
      </c>
      <c r="G1029" s="1">
        <v>0.422</v>
      </c>
      <c r="H1029" s="1">
        <v>187.343</v>
      </c>
      <c r="I1029" s="1">
        <v>9.693</v>
      </c>
      <c r="J1029" s="1">
        <v>42.135</v>
      </c>
      <c r="K1029" s="1">
        <v>2.18</v>
      </c>
      <c r="L1029" s="1">
        <v>2.631</v>
      </c>
      <c r="M1029" s="1">
        <v>1.57</v>
      </c>
      <c r="N1029" s="1">
        <v>202.148</v>
      </c>
      <c r="O1029" s="1">
        <v>31.088</v>
      </c>
      <c r="P1029" s="1">
        <v>11.721</v>
      </c>
      <c r="Q1029" s="1">
        <v>955.236</v>
      </c>
      <c r="R1029" s="1">
        <v>49.422</v>
      </c>
      <c r="S1029" s="1">
        <v>96.834</v>
      </c>
      <c r="T1029" s="1">
        <v>5.01</v>
      </c>
      <c r="U1029" s="1">
        <v>4.867</v>
      </c>
      <c r="V1029" s="1">
        <v>24.766</v>
      </c>
      <c r="W1029" s="1">
        <v>10314.726</v>
      </c>
      <c r="X1029" s="1">
        <v>533.662</v>
      </c>
      <c r="Y1029" s="1">
        <v>6.046</v>
      </c>
      <c r="Z1029" s="1">
        <v>8.005</v>
      </c>
      <c r="AA1029" s="1">
        <v>83.29</v>
      </c>
      <c r="AB1029" s="1">
        <v>1609.845</v>
      </c>
      <c r="AC1029" s="1">
        <v>82.86</v>
      </c>
      <c r="AD1029" s="1">
        <v>16.139</v>
      </c>
      <c r="AE1029" s="1">
        <v>10.854</v>
      </c>
      <c r="AF1029" s="1">
        <v>61.412</v>
      </c>
      <c r="AG1029" s="1">
        <v>12123.163</v>
      </c>
      <c r="AH1029" s="1">
        <v>0.845</v>
      </c>
      <c r="AI1029" s="1">
        <v>12.99</v>
      </c>
      <c r="AJ1029" s="1">
        <v>50.827</v>
      </c>
      <c r="AK1029" s="1">
        <v>410.724</v>
      </c>
      <c r="AL1029" s="1">
        <v>21.25</v>
      </c>
      <c r="AM1029" s="1">
        <v>8545.437</v>
      </c>
      <c r="AN1029" s="1">
        <v>442.123</v>
      </c>
      <c r="AO1029" s="1">
        <v>25.646</v>
      </c>
      <c r="AP1029" s="1">
        <v>71.616</v>
      </c>
      <c r="AQ1029" s="1">
        <v>-0.329</v>
      </c>
      <c r="AR1029" s="1">
        <v>-0.416</v>
      </c>
      <c r="AS1029" s="1">
        <v>125.85</v>
      </c>
      <c r="AT1029" s="1">
        <v>260.737</v>
      </c>
      <c r="AU1029" s="1">
        <v>13.49</v>
      </c>
      <c r="AV1029" s="1">
        <v>2432.46</v>
      </c>
      <c r="AW1029" s="1">
        <v>-1.068</v>
      </c>
      <c r="AX1029" s="1">
        <v>-1.342</v>
      </c>
      <c r="AY1029" s="1">
        <v>2402.935</v>
      </c>
      <c r="AZ1029" s="1">
        <v>124.323</v>
      </c>
      <c r="BA1029" s="1">
        <v>16.28</v>
      </c>
      <c r="BB1029" s="1">
        <v>20.386</v>
      </c>
      <c r="BC1029" s="1">
        <v>16.75</v>
      </c>
      <c r="BD1029" s="1">
        <v>6.349</v>
      </c>
      <c r="BE1029" s="1">
        <v>9.071</v>
      </c>
      <c r="BF1029" s="1">
        <v>158.077</v>
      </c>
      <c r="BG1029" s="1">
        <v>1135.145</v>
      </c>
      <c r="BH1029" s="1">
        <v>58.73</v>
      </c>
      <c r="BI1029" s="1">
        <v>3055.34</v>
      </c>
      <c r="BJ1029" s="1">
        <v>70.879</v>
      </c>
      <c r="BK1029" s="1">
        <v>25.606</v>
      </c>
      <c r="BL1029" s="1">
        <v>6.287</v>
      </c>
      <c r="BM1029" s="1">
        <v>10.186</v>
      </c>
      <c r="BN1029" s="1">
        <v>175.228</v>
      </c>
      <c r="BO1029" s="1">
        <v>1190.81</v>
      </c>
      <c r="BP1029" s="1">
        <v>61.61</v>
      </c>
      <c r="BQ1029" s="1">
        <v>3386.848</v>
      </c>
      <c r="BR1029" s="1">
        <v>74.354</v>
      </c>
      <c r="BS1029" s="1">
        <v>28.384</v>
      </c>
      <c r="BT1029" s="1">
        <v>0.43</v>
      </c>
      <c r="BU1029" s="1">
        <v>0.516</v>
      </c>
      <c r="BW1029" s="1">
        <v>0.0</v>
      </c>
      <c r="BX1029" s="1">
        <v>0.0</v>
      </c>
      <c r="BY1029" s="1">
        <v>0.0</v>
      </c>
      <c r="BZ1029" s="1">
        <v>0.0</v>
      </c>
      <c r="CA1029" s="1">
        <v>0.0</v>
      </c>
      <c r="CB1029" s="1">
        <v>0.0</v>
      </c>
      <c r="CC1029" s="1">
        <v>0.0</v>
      </c>
      <c r="CD1029" s="1">
        <v>17.386</v>
      </c>
      <c r="CE1029" s="1">
        <v>39.523</v>
      </c>
      <c r="CF1029" s="1">
        <v>266.851</v>
      </c>
      <c r="CG1029" s="1">
        <v>53.153</v>
      </c>
      <c r="CH1029" s="1">
        <v>2.75</v>
      </c>
      <c r="CI1029" s="1">
        <v>5157.741</v>
      </c>
      <c r="CJ1029" s="1">
        <v>2.44</v>
      </c>
      <c r="CK1029" s="1">
        <v>11.004</v>
      </c>
      <c r="CL1029" s="1">
        <v>8930.729</v>
      </c>
      <c r="CM1029" s="1">
        <v>462.057</v>
      </c>
      <c r="CN1029" s="1">
        <v>3.319</v>
      </c>
      <c r="CO1029" s="1">
        <v>43.225</v>
      </c>
      <c r="CP1029" s="1">
        <v>6.04</v>
      </c>
      <c r="CQ1029" s="1">
        <v>2.18</v>
      </c>
      <c r="CR1029" s="1">
        <v>0.0</v>
      </c>
      <c r="CS1029" s="1">
        <v>3.764</v>
      </c>
      <c r="CT1029" s="1">
        <v>0.219</v>
      </c>
      <c r="CU1029" s="1">
        <v>42.135</v>
      </c>
      <c r="CV1029" s="1">
        <v>0.0</v>
      </c>
      <c r="CW1029" s="1">
        <v>116.741</v>
      </c>
      <c r="CX1029" s="1">
        <v>2.631</v>
      </c>
      <c r="CY1029" s="1">
        <v>0.0</v>
      </c>
      <c r="CZ1029" s="1">
        <v>0.978</v>
      </c>
      <c r="DA1029" s="1">
        <v>1601.534</v>
      </c>
      <c r="DB1029" s="1">
        <v>627.227</v>
      </c>
      <c r="DC1029" s="1">
        <v>6.287</v>
      </c>
      <c r="DD1029" s="1">
        <v>10.186</v>
      </c>
      <c r="DE1029" s="1">
        <v>175.228</v>
      </c>
      <c r="DF1029" s="1">
        <v>1190.81</v>
      </c>
      <c r="DG1029" s="1">
        <v>61.61</v>
      </c>
      <c r="DH1029" s="1">
        <v>3386.848</v>
      </c>
      <c r="DI1029" s="1">
        <v>74.354</v>
      </c>
      <c r="DJ1029" s="1">
        <v>28.384</v>
      </c>
      <c r="DK1029" s="1">
        <v>55.596</v>
      </c>
      <c r="DL1029" s="1">
        <v>0.439</v>
      </c>
      <c r="DM1029" s="1">
        <v>1.235</v>
      </c>
      <c r="DN1029" s="1">
        <v>12.177</v>
      </c>
      <c r="DO1029" s="1">
        <v>0.63</v>
      </c>
      <c r="DP1029" s="1">
        <v>23.868</v>
      </c>
      <c r="DQ1029" s="1">
        <v>0.76</v>
      </c>
      <c r="DR1029" s="1">
        <v>0.2</v>
      </c>
      <c r="DS1029" s="1">
        <v>23.83</v>
      </c>
      <c r="DT1029" s="1">
        <v>0.035</v>
      </c>
      <c r="DU1029" s="1">
        <v>0.184</v>
      </c>
      <c r="DV1029" s="1">
        <v>1.353</v>
      </c>
      <c r="DW1029" s="1">
        <v>0.07</v>
      </c>
      <c r="DX1029" s="1">
        <v>3.556</v>
      </c>
      <c r="DY1029" s="1">
        <v>0.084</v>
      </c>
      <c r="DZ1029" s="1">
        <v>0.03</v>
      </c>
    </row>
    <row r="1030">
      <c r="A1030" s="1" t="s">
        <v>212</v>
      </c>
      <c r="B1030" s="1">
        <v>2023.0</v>
      </c>
      <c r="C1030" s="1" t="s">
        <v>213</v>
      </c>
      <c r="D1030" s="1">
        <v>5.2321104E7</v>
      </c>
      <c r="F1030" s="1">
        <v>13.347</v>
      </c>
      <c r="G1030" s="1">
        <v>1.294</v>
      </c>
      <c r="H1030" s="1">
        <v>209.98</v>
      </c>
      <c r="I1030" s="1">
        <v>10.986</v>
      </c>
      <c r="J1030" s="1">
        <v>43.386</v>
      </c>
      <c r="K1030" s="1">
        <v>2.27</v>
      </c>
      <c r="L1030" s="1">
        <v>2.511</v>
      </c>
      <c r="M1030" s="1">
        <v>1.815</v>
      </c>
      <c r="N1030" s="1">
        <v>268.967</v>
      </c>
      <c r="O1030" s="1">
        <v>9.85</v>
      </c>
      <c r="P1030" s="1">
        <v>4.868</v>
      </c>
      <c r="Q1030" s="1">
        <v>1037.632</v>
      </c>
      <c r="R1030" s="1">
        <v>54.29</v>
      </c>
      <c r="S1030" s="1">
        <v>216.547</v>
      </c>
      <c r="T1030" s="1">
        <v>11.33</v>
      </c>
      <c r="U1030" s="1">
        <v>1.796</v>
      </c>
      <c r="V1030" s="1">
        <v>9.587</v>
      </c>
      <c r="W1030" s="1">
        <v>10382.979</v>
      </c>
      <c r="X1030" s="1">
        <v>543.249</v>
      </c>
      <c r="Y1030" s="1">
        <v>12.53</v>
      </c>
      <c r="Z1030" s="1">
        <v>8.967</v>
      </c>
      <c r="AA1030" s="1">
        <v>89.53</v>
      </c>
      <c r="AB1030" s="1">
        <v>1711.164</v>
      </c>
      <c r="AC1030" s="1">
        <v>90.42</v>
      </c>
      <c r="AD1030" s="1">
        <v>17.722</v>
      </c>
      <c r="AE1030" s="1">
        <v>-1.9</v>
      </c>
      <c r="AF1030" s="1">
        <v>-11.919</v>
      </c>
      <c r="AG1030" s="1">
        <v>11760.22</v>
      </c>
      <c r="AI1030" s="1">
        <v>-0.574</v>
      </c>
      <c r="AJ1030" s="1">
        <v>-2.536</v>
      </c>
      <c r="AK1030" s="1">
        <v>588.099</v>
      </c>
      <c r="AL1030" s="1">
        <v>30.77</v>
      </c>
      <c r="AM1030" s="1">
        <v>8401.703</v>
      </c>
      <c r="AN1030" s="1">
        <v>439.586</v>
      </c>
      <c r="AO1030" s="1">
        <v>34.03</v>
      </c>
      <c r="AP1030" s="1">
        <v>72.602</v>
      </c>
      <c r="AQ1030" s="1">
        <v>3.73</v>
      </c>
      <c r="AR1030" s="1">
        <v>4.694</v>
      </c>
      <c r="AS1030" s="1">
        <v>130.544</v>
      </c>
      <c r="AT1030" s="1">
        <v>309.626</v>
      </c>
      <c r="AU1030" s="1">
        <v>16.2</v>
      </c>
      <c r="AV1030" s="1">
        <v>2495.062</v>
      </c>
      <c r="AW1030" s="1">
        <v>-2.985</v>
      </c>
      <c r="AX1030" s="1">
        <v>-3.711</v>
      </c>
      <c r="AY1030" s="1">
        <v>2305.227</v>
      </c>
      <c r="AZ1030" s="1">
        <v>120.612</v>
      </c>
      <c r="BA1030" s="1">
        <v>17.916</v>
      </c>
      <c r="BB1030" s="1">
        <v>21.561</v>
      </c>
      <c r="BC1030" s="1">
        <v>24.32</v>
      </c>
      <c r="BD1030" s="1">
        <v>-6.999</v>
      </c>
      <c r="BE1030" s="1">
        <v>-12.139</v>
      </c>
      <c r="BF1030" s="1">
        <v>145.938</v>
      </c>
      <c r="BG1030" s="1">
        <v>1073.945</v>
      </c>
      <c r="BH1030" s="1">
        <v>56.19</v>
      </c>
      <c r="BI1030" s="1">
        <v>2789.273</v>
      </c>
      <c r="BJ1030" s="1">
        <v>62.143</v>
      </c>
      <c r="BK1030" s="1">
        <v>24.103</v>
      </c>
      <c r="BL1030" s="1">
        <v>-3.323</v>
      </c>
      <c r="BM1030" s="1">
        <v>-9.341</v>
      </c>
      <c r="BN1030" s="1">
        <v>165.887</v>
      </c>
      <c r="BO1030" s="1">
        <v>1140.075</v>
      </c>
      <c r="BP1030" s="1">
        <v>59.65</v>
      </c>
      <c r="BQ1030" s="1">
        <v>3170.565</v>
      </c>
      <c r="BR1030" s="1">
        <v>65.97</v>
      </c>
      <c r="BS1030" s="1">
        <v>27.398</v>
      </c>
      <c r="BT1030" s="1">
        <v>-0.89</v>
      </c>
      <c r="BU1030" s="1">
        <v>-0.994</v>
      </c>
      <c r="BW1030" s="1">
        <v>0.0</v>
      </c>
      <c r="BX1030" s="1">
        <v>0.0</v>
      </c>
      <c r="BY1030" s="1">
        <v>0.0</v>
      </c>
      <c r="BZ1030" s="1">
        <v>0.0</v>
      </c>
      <c r="CA1030" s="1">
        <v>0.0</v>
      </c>
      <c r="CB1030" s="1">
        <v>0.0</v>
      </c>
      <c r="CC1030" s="1">
        <v>0.0</v>
      </c>
      <c r="CD1030" s="1">
        <v>-4.534</v>
      </c>
      <c r="CE1030" s="1">
        <v>-12.099</v>
      </c>
      <c r="CF1030" s="1">
        <v>254.752</v>
      </c>
      <c r="CG1030" s="1">
        <v>61.925</v>
      </c>
      <c r="CH1030" s="1">
        <v>3.24</v>
      </c>
      <c r="CI1030" s="1">
        <v>4869.01</v>
      </c>
      <c r="CJ1030" s="1">
        <v>3.303</v>
      </c>
      <c r="CK1030" s="1">
        <v>15.26</v>
      </c>
      <c r="CL1030" s="1">
        <v>9122.84</v>
      </c>
      <c r="CM1030" s="1">
        <v>477.317</v>
      </c>
      <c r="CN1030" s="1">
        <v>3.583</v>
      </c>
      <c r="CO1030" s="1">
        <v>42.075</v>
      </c>
      <c r="CP1030" s="1">
        <v>5.54</v>
      </c>
      <c r="CQ1030" s="1">
        <v>2.27</v>
      </c>
      <c r="CR1030" s="1">
        <v>0.0</v>
      </c>
      <c r="CS1030" s="1">
        <v>-8.273</v>
      </c>
      <c r="CT1030" s="1">
        <v>-0.5</v>
      </c>
      <c r="CU1030" s="1">
        <v>43.386</v>
      </c>
      <c r="CV1030" s="1">
        <v>0.0</v>
      </c>
      <c r="CW1030" s="1">
        <v>105.889</v>
      </c>
      <c r="CX1030" s="1">
        <v>2.511</v>
      </c>
      <c r="CY1030" s="1">
        <v>0.0</v>
      </c>
      <c r="CZ1030" s="1">
        <v>0.915</v>
      </c>
      <c r="DA1030" s="1">
        <v>1728.175</v>
      </c>
      <c r="DB1030" s="1">
        <v>615.308</v>
      </c>
      <c r="DC1030" s="1">
        <v>-3.323</v>
      </c>
      <c r="DD1030" s="1">
        <v>-9.341</v>
      </c>
      <c r="DE1030" s="1">
        <v>165.887</v>
      </c>
      <c r="DF1030" s="1">
        <v>1140.075</v>
      </c>
      <c r="DG1030" s="1">
        <v>59.65</v>
      </c>
      <c r="DH1030" s="1">
        <v>3170.565</v>
      </c>
      <c r="DI1030" s="1">
        <v>65.97</v>
      </c>
      <c r="DJ1030" s="1">
        <v>27.398</v>
      </c>
      <c r="DK1030" s="1">
        <v>138.731</v>
      </c>
      <c r="DL1030" s="1">
        <v>1.692</v>
      </c>
      <c r="DM1030" s="1">
        <v>2.926</v>
      </c>
      <c r="DN1030" s="1">
        <v>21.597</v>
      </c>
      <c r="DO1030" s="1">
        <v>1.13</v>
      </c>
      <c r="DP1030" s="1">
        <v>55.932</v>
      </c>
      <c r="DQ1030" s="1">
        <v>1.25</v>
      </c>
      <c r="DR1030" s="1">
        <v>0.483</v>
      </c>
      <c r="DS1030" s="1">
        <v>171.902</v>
      </c>
      <c r="DT1030" s="1">
        <v>0.313</v>
      </c>
      <c r="DU1030" s="1">
        <v>0.497</v>
      </c>
      <c r="DV1030" s="1">
        <v>1.147</v>
      </c>
      <c r="DW1030" s="1">
        <v>0.06</v>
      </c>
      <c r="DX1030" s="1">
        <v>9.491</v>
      </c>
      <c r="DY1030" s="1">
        <v>0.066</v>
      </c>
      <c r="DZ1030" s="1">
        <v>0.082</v>
      </c>
    </row>
    <row r="1031">
      <c r="A1031" s="1" t="s">
        <v>212</v>
      </c>
      <c r="B1031" s="1">
        <v>2024.0</v>
      </c>
      <c r="C1031" s="1" t="s">
        <v>213</v>
      </c>
      <c r="D1031" s="1">
        <v>5.2886314E7</v>
      </c>
      <c r="F1031" s="1">
        <v>2.198</v>
      </c>
      <c r="G1031" s="1">
        <v>0.241</v>
      </c>
      <c r="H1031" s="1">
        <v>212.302</v>
      </c>
      <c r="I1031" s="1">
        <v>11.228</v>
      </c>
      <c r="J1031" s="1">
        <v>42.922</v>
      </c>
      <c r="K1031" s="1">
        <v>2.27</v>
      </c>
      <c r="L1031" s="1">
        <v>2.594</v>
      </c>
      <c r="M1031" s="1">
        <v>1.849</v>
      </c>
      <c r="N1031" s="1">
        <v>285.796</v>
      </c>
      <c r="O1031" s="1">
        <v>13.448</v>
      </c>
      <c r="P1031" s="1">
        <v>7.301</v>
      </c>
      <c r="Q1031" s="1">
        <v>1164.595</v>
      </c>
      <c r="R1031" s="1">
        <v>61.591</v>
      </c>
      <c r="S1031" s="1">
        <v>250.727</v>
      </c>
      <c r="T1031" s="1">
        <v>13.26</v>
      </c>
      <c r="U1031" s="1">
        <v>-22.431</v>
      </c>
      <c r="V1031" s="1">
        <v>-121.858</v>
      </c>
      <c r="W1031" s="1">
        <v>7967.872</v>
      </c>
      <c r="X1031" s="1">
        <v>421.391</v>
      </c>
      <c r="Y1031" s="1">
        <v>15.153</v>
      </c>
      <c r="Z1031" s="1">
        <v>10.145</v>
      </c>
      <c r="AA1031" s="1">
        <v>86.62</v>
      </c>
      <c r="AB1031" s="1">
        <v>1637.853</v>
      </c>
      <c r="AC1031" s="1">
        <v>87.51</v>
      </c>
      <c r="AD1031" s="1">
        <v>16.951</v>
      </c>
      <c r="AE1031" s="1">
        <v>0.094</v>
      </c>
      <c r="AF1031" s="1">
        <v>0.58</v>
      </c>
      <c r="AG1031" s="1">
        <v>11645.505</v>
      </c>
      <c r="AI1031" s="1">
        <v>2.073</v>
      </c>
      <c r="AJ1031" s="1">
        <v>9.114</v>
      </c>
      <c r="AK1031" s="1">
        <v>589.756</v>
      </c>
      <c r="AL1031" s="1">
        <v>31.19</v>
      </c>
      <c r="AM1031" s="1">
        <v>8484.251</v>
      </c>
      <c r="AN1031" s="1">
        <v>448.701</v>
      </c>
      <c r="AO1031" s="1">
        <v>35.642</v>
      </c>
      <c r="AP1031" s="1">
        <v>73.907</v>
      </c>
      <c r="AQ1031" s="1">
        <v>3.03</v>
      </c>
      <c r="AR1031" s="1">
        <v>3.955</v>
      </c>
      <c r="AS1031" s="1">
        <v>134.499</v>
      </c>
      <c r="AT1031" s="1">
        <v>278.522</v>
      </c>
      <c r="AU1031" s="1">
        <v>14.73</v>
      </c>
      <c r="AV1031" s="1">
        <v>2543.179</v>
      </c>
      <c r="AW1031" s="1">
        <v>-8.007</v>
      </c>
      <c r="AX1031" s="1">
        <v>-9.658</v>
      </c>
      <c r="AY1031" s="1">
        <v>2097.98</v>
      </c>
      <c r="AZ1031" s="1">
        <v>110.954</v>
      </c>
      <c r="BA1031" s="1">
        <v>16.832</v>
      </c>
      <c r="BB1031" s="1">
        <v>22.154</v>
      </c>
      <c r="BC1031" s="1">
        <v>25.01</v>
      </c>
      <c r="BD1031" s="1">
        <v>-8.924</v>
      </c>
      <c r="BE1031" s="1">
        <v>-13.024</v>
      </c>
      <c r="BF1031" s="1">
        <v>132.914</v>
      </c>
      <c r="BG1031" s="1">
        <v>961.307</v>
      </c>
      <c r="BH1031" s="1">
        <v>50.84</v>
      </c>
      <c r="BI1031" s="1">
        <v>2513.202</v>
      </c>
      <c r="BJ1031" s="1">
        <v>58.096</v>
      </c>
      <c r="BK1031" s="1">
        <v>21.893</v>
      </c>
      <c r="BL1031" s="1">
        <v>-3.986</v>
      </c>
      <c r="BM1031" s="1">
        <v>-7.474</v>
      </c>
      <c r="BN1031" s="1">
        <v>158.414</v>
      </c>
      <c r="BO1031" s="1">
        <v>1064.926</v>
      </c>
      <c r="BP1031" s="1">
        <v>56.32</v>
      </c>
      <c r="BQ1031" s="1">
        <v>2995.362</v>
      </c>
      <c r="BR1031" s="1">
        <v>64.358</v>
      </c>
      <c r="BS1031" s="1">
        <v>26.093</v>
      </c>
      <c r="BT1031" s="1">
        <v>-0.89</v>
      </c>
      <c r="BU1031" s="1">
        <v>-1.027</v>
      </c>
      <c r="BW1031" s="1">
        <v>0.0</v>
      </c>
      <c r="BX1031" s="1">
        <v>0.0</v>
      </c>
      <c r="BY1031" s="1">
        <v>0.0</v>
      </c>
      <c r="BZ1031" s="1">
        <v>0.0</v>
      </c>
      <c r="CA1031" s="1">
        <v>0.0</v>
      </c>
      <c r="CB1031" s="1">
        <v>0.0</v>
      </c>
      <c r="CC1031" s="1">
        <v>0.0</v>
      </c>
      <c r="CD1031" s="1">
        <v>-0.841</v>
      </c>
      <c r="CE1031" s="1">
        <v>-2.142</v>
      </c>
      <c r="CF1031" s="1">
        <v>252.61</v>
      </c>
      <c r="CG1031" s="1">
        <v>60.507</v>
      </c>
      <c r="CH1031" s="1">
        <v>3.2</v>
      </c>
      <c r="CI1031" s="1">
        <v>4776.477</v>
      </c>
      <c r="CJ1031" s="1">
        <v>-0.574</v>
      </c>
      <c r="CK1031" s="1">
        <v>-2.738</v>
      </c>
      <c r="CL1031" s="1">
        <v>8973.563</v>
      </c>
      <c r="CM1031" s="1">
        <v>474.579</v>
      </c>
      <c r="CN1031" s="1">
        <v>3.657</v>
      </c>
      <c r="CO1031" s="1">
        <v>41.608</v>
      </c>
      <c r="CP1031" s="1">
        <v>5.852</v>
      </c>
      <c r="CQ1031" s="1">
        <v>2.27</v>
      </c>
      <c r="CR1031" s="1">
        <v>0.0</v>
      </c>
      <c r="CS1031" s="1">
        <v>5.624</v>
      </c>
      <c r="CT1031" s="1">
        <v>0.312</v>
      </c>
      <c r="CU1031" s="1">
        <v>42.922</v>
      </c>
      <c r="CV1031" s="1">
        <v>0.0</v>
      </c>
      <c r="CW1031" s="1">
        <v>110.649</v>
      </c>
      <c r="CX1031" s="1">
        <v>2.594</v>
      </c>
      <c r="CY1031" s="1">
        <v>0.0</v>
      </c>
      <c r="CZ1031" s="1">
        <v>0.964</v>
      </c>
      <c r="DA1031" s="1">
        <v>1654.681</v>
      </c>
      <c r="DB1031" s="1">
        <v>615.888</v>
      </c>
      <c r="DC1031" s="1">
        <v>-3.986</v>
      </c>
      <c r="DD1031" s="1">
        <v>-7.474</v>
      </c>
      <c r="DE1031" s="1">
        <v>158.414</v>
      </c>
      <c r="DF1031" s="1">
        <v>1064.926</v>
      </c>
      <c r="DG1031" s="1">
        <v>56.32</v>
      </c>
      <c r="DH1031" s="1">
        <v>2995.362</v>
      </c>
      <c r="DI1031" s="1">
        <v>64.358</v>
      </c>
      <c r="DJ1031" s="1">
        <v>26.093</v>
      </c>
      <c r="DK1031" s="1">
        <v>175.318</v>
      </c>
      <c r="DL1031" s="1">
        <v>5.131</v>
      </c>
      <c r="DM1031" s="1">
        <v>8.057</v>
      </c>
      <c r="DN1031" s="1">
        <v>60.696</v>
      </c>
      <c r="DO1031" s="1">
        <v>3.21</v>
      </c>
      <c r="DP1031" s="1">
        <v>152.346</v>
      </c>
      <c r="DQ1031" s="1">
        <v>3.668</v>
      </c>
      <c r="DR1031" s="1">
        <v>1.327</v>
      </c>
      <c r="DS1031" s="1">
        <v>-26.916</v>
      </c>
      <c r="DT1031" s="1">
        <v>-0.134</v>
      </c>
      <c r="DU1031" s="1">
        <v>0.363</v>
      </c>
      <c r="DV1031" s="1">
        <v>0.0</v>
      </c>
      <c r="DW1031" s="1">
        <v>0.0</v>
      </c>
      <c r="DX1031" s="1">
        <v>6.862</v>
      </c>
      <c r="DY1031" s="1">
        <v>0.0</v>
      </c>
      <c r="DZ1031" s="1">
        <v>0.06</v>
      </c>
    </row>
    <row r="1032">
      <c r="A1032" s="1" t="s">
        <v>214</v>
      </c>
      <c r="B1032" s="1">
        <v>2000.0</v>
      </c>
      <c r="C1032" s="1" t="s">
        <v>215</v>
      </c>
      <c r="D1032" s="1">
        <v>536036.0</v>
      </c>
      <c r="E1032" s="1">
        <v>6.56399296E8</v>
      </c>
      <c r="J1032" s="1">
        <v>0.0</v>
      </c>
      <c r="K1032" s="1">
        <v>0.0</v>
      </c>
      <c r="L1032" s="1">
        <v>0.0</v>
      </c>
      <c r="N1032" s="1">
        <v>666.667</v>
      </c>
      <c r="S1032" s="1">
        <v>0.0</v>
      </c>
      <c r="T1032" s="1">
        <v>0.0</v>
      </c>
      <c r="V1032" s="1">
        <v>0.0</v>
      </c>
      <c r="W1032" s="1">
        <v>0.0</v>
      </c>
      <c r="X1032" s="1">
        <v>0.0</v>
      </c>
      <c r="Y1032" s="1">
        <v>0.0</v>
      </c>
      <c r="AA1032" s="1">
        <v>0.03</v>
      </c>
      <c r="AB1032" s="1">
        <v>55.966</v>
      </c>
      <c r="AC1032" s="1">
        <v>0.03</v>
      </c>
      <c r="AE1032" s="1">
        <v>40.393</v>
      </c>
      <c r="AF1032" s="1">
        <v>0.125</v>
      </c>
      <c r="AG1032" s="1">
        <v>810.385</v>
      </c>
      <c r="AH1032" s="1">
        <v>0.662</v>
      </c>
      <c r="AK1032" s="1">
        <v>55.966</v>
      </c>
      <c r="AL1032" s="1">
        <v>0.03</v>
      </c>
      <c r="AO1032" s="1">
        <v>100.0</v>
      </c>
      <c r="AT1032" s="1">
        <v>0.0</v>
      </c>
      <c r="AU1032" s="1">
        <v>0.0</v>
      </c>
      <c r="AX1032" s="1">
        <v>0.0</v>
      </c>
      <c r="AY1032" s="1">
        <v>0.0</v>
      </c>
      <c r="AZ1032" s="1">
        <v>0.0</v>
      </c>
      <c r="BA1032" s="1">
        <v>0.0</v>
      </c>
      <c r="BC1032" s="1">
        <v>0.02</v>
      </c>
      <c r="BG1032" s="1">
        <v>0.0</v>
      </c>
      <c r="BH1032" s="1">
        <v>0.0</v>
      </c>
      <c r="BJ1032" s="1">
        <v>0.0</v>
      </c>
      <c r="BO1032" s="1">
        <v>0.0</v>
      </c>
      <c r="BP1032" s="1">
        <v>0.0</v>
      </c>
      <c r="BR1032" s="1">
        <v>0.0</v>
      </c>
      <c r="BT1032" s="1">
        <v>0.0</v>
      </c>
      <c r="BU1032" s="1">
        <v>0.0</v>
      </c>
      <c r="BY1032" s="1">
        <v>0.0</v>
      </c>
      <c r="BZ1032" s="1">
        <v>0.0</v>
      </c>
      <c r="CB1032" s="1">
        <v>0.0</v>
      </c>
      <c r="CG1032" s="1">
        <v>55.966</v>
      </c>
      <c r="CH1032" s="1">
        <v>0.03</v>
      </c>
      <c r="CK1032" s="1">
        <v>0.0</v>
      </c>
      <c r="CL1032" s="1">
        <v>0.0</v>
      </c>
      <c r="CM1032" s="1">
        <v>0.0</v>
      </c>
      <c r="CN1032" s="1">
        <v>100.0</v>
      </c>
      <c r="CQ1032" s="1">
        <v>0.0</v>
      </c>
      <c r="CR1032" s="1">
        <v>0.0</v>
      </c>
      <c r="CU1032" s="1">
        <v>0.0</v>
      </c>
      <c r="CV1032" s="1">
        <v>0.0</v>
      </c>
      <c r="CX1032" s="1">
        <v>0.0</v>
      </c>
      <c r="CY1032" s="1">
        <v>0.0</v>
      </c>
      <c r="DA1032" s="1">
        <v>55.966</v>
      </c>
      <c r="DB1032" s="1">
        <v>0.434</v>
      </c>
      <c r="DF1032" s="1">
        <v>0.0</v>
      </c>
      <c r="DG1032" s="1">
        <v>0.0</v>
      </c>
      <c r="DI1032" s="1">
        <v>0.0</v>
      </c>
      <c r="DN1032" s="1">
        <v>0.0</v>
      </c>
      <c r="DO1032" s="1">
        <v>0.0</v>
      </c>
      <c r="DQ1032" s="1">
        <v>0.0</v>
      </c>
      <c r="DV1032" s="1">
        <v>0.0</v>
      </c>
      <c r="DW1032" s="1">
        <v>0.0</v>
      </c>
      <c r="DY1032" s="1">
        <v>0.0</v>
      </c>
    </row>
    <row r="1033">
      <c r="A1033" s="1" t="s">
        <v>214</v>
      </c>
      <c r="B1033" s="1">
        <v>2001.0</v>
      </c>
      <c r="C1033" s="1" t="s">
        <v>215</v>
      </c>
      <c r="D1033" s="1">
        <v>547170.0</v>
      </c>
      <c r="E1033" s="1">
        <v>6.8058208E8</v>
      </c>
      <c r="J1033" s="1">
        <v>0.0</v>
      </c>
      <c r="K1033" s="1">
        <v>0.0</v>
      </c>
      <c r="L1033" s="1">
        <v>0.0</v>
      </c>
      <c r="N1033" s="1">
        <v>666.667</v>
      </c>
      <c r="S1033" s="1">
        <v>0.0</v>
      </c>
      <c r="T1033" s="1">
        <v>0.0</v>
      </c>
      <c r="V1033" s="1">
        <v>0.0</v>
      </c>
      <c r="W1033" s="1">
        <v>0.0</v>
      </c>
      <c r="X1033" s="1">
        <v>0.0</v>
      </c>
      <c r="Y1033" s="1">
        <v>0.0</v>
      </c>
      <c r="AA1033" s="1">
        <v>0.03</v>
      </c>
      <c r="AB1033" s="1">
        <v>54.828</v>
      </c>
      <c r="AC1033" s="1">
        <v>0.03</v>
      </c>
      <c r="AE1033" s="1">
        <v>4.398</v>
      </c>
      <c r="AF1033" s="1">
        <v>0.019</v>
      </c>
      <c r="AG1033" s="1">
        <v>828.807</v>
      </c>
      <c r="AH1033" s="1">
        <v>0.666</v>
      </c>
      <c r="AK1033" s="1">
        <v>54.828</v>
      </c>
      <c r="AL1033" s="1">
        <v>0.03</v>
      </c>
      <c r="AO1033" s="1">
        <v>100.0</v>
      </c>
      <c r="AT1033" s="1">
        <v>0.0</v>
      </c>
      <c r="AU1033" s="1">
        <v>0.0</v>
      </c>
      <c r="AX1033" s="1">
        <v>0.0</v>
      </c>
      <c r="AY1033" s="1">
        <v>0.0</v>
      </c>
      <c r="AZ1033" s="1">
        <v>0.0</v>
      </c>
      <c r="BA1033" s="1">
        <v>0.0</v>
      </c>
      <c r="BC1033" s="1">
        <v>0.02</v>
      </c>
      <c r="BG1033" s="1">
        <v>0.0</v>
      </c>
      <c r="BH1033" s="1">
        <v>0.0</v>
      </c>
      <c r="BJ1033" s="1">
        <v>0.0</v>
      </c>
      <c r="BO1033" s="1">
        <v>0.0</v>
      </c>
      <c r="BP1033" s="1">
        <v>0.0</v>
      </c>
      <c r="BR1033" s="1">
        <v>0.0</v>
      </c>
      <c r="BT1033" s="1">
        <v>0.0</v>
      </c>
      <c r="BU1033" s="1">
        <v>0.0</v>
      </c>
      <c r="BY1033" s="1">
        <v>0.0</v>
      </c>
      <c r="BZ1033" s="1">
        <v>0.0</v>
      </c>
      <c r="CB1033" s="1">
        <v>0.0</v>
      </c>
      <c r="CG1033" s="1">
        <v>54.828</v>
      </c>
      <c r="CH1033" s="1">
        <v>0.03</v>
      </c>
      <c r="CK1033" s="1">
        <v>0.0</v>
      </c>
      <c r="CL1033" s="1">
        <v>0.0</v>
      </c>
      <c r="CM1033" s="1">
        <v>0.0</v>
      </c>
      <c r="CN1033" s="1">
        <v>100.0</v>
      </c>
      <c r="CQ1033" s="1">
        <v>0.0</v>
      </c>
      <c r="CR1033" s="1">
        <v>0.0</v>
      </c>
      <c r="CU1033" s="1">
        <v>0.0</v>
      </c>
      <c r="CV1033" s="1">
        <v>0.0</v>
      </c>
      <c r="CX1033" s="1">
        <v>0.0</v>
      </c>
      <c r="CY1033" s="1">
        <v>0.0</v>
      </c>
      <c r="DA1033" s="1">
        <v>54.828</v>
      </c>
      <c r="DB1033" s="1">
        <v>0.453</v>
      </c>
      <c r="DF1033" s="1">
        <v>0.0</v>
      </c>
      <c r="DG1033" s="1">
        <v>0.0</v>
      </c>
      <c r="DI1033" s="1">
        <v>0.0</v>
      </c>
      <c r="DN1033" s="1">
        <v>0.0</v>
      </c>
      <c r="DO1033" s="1">
        <v>0.0</v>
      </c>
      <c r="DQ1033" s="1">
        <v>0.0</v>
      </c>
      <c r="DV1033" s="1">
        <v>0.0</v>
      </c>
      <c r="DW1033" s="1">
        <v>0.0</v>
      </c>
      <c r="DY1033" s="1">
        <v>0.0</v>
      </c>
    </row>
    <row r="1034">
      <c r="A1034" s="1" t="s">
        <v>214</v>
      </c>
      <c r="B1034" s="1">
        <v>2002.0</v>
      </c>
      <c r="C1034" s="1" t="s">
        <v>215</v>
      </c>
      <c r="D1034" s="1">
        <v>558876.0</v>
      </c>
      <c r="E1034" s="1">
        <v>7.05937344E8</v>
      </c>
      <c r="J1034" s="1">
        <v>0.0</v>
      </c>
      <c r="K1034" s="1">
        <v>0.0</v>
      </c>
      <c r="L1034" s="1">
        <v>0.0</v>
      </c>
      <c r="N1034" s="1">
        <v>666.667</v>
      </c>
      <c r="S1034" s="1">
        <v>0.0</v>
      </c>
      <c r="T1034" s="1">
        <v>0.0</v>
      </c>
      <c r="V1034" s="1">
        <v>0.0</v>
      </c>
      <c r="W1034" s="1">
        <v>0.0</v>
      </c>
      <c r="X1034" s="1">
        <v>0.0</v>
      </c>
      <c r="Y1034" s="1">
        <v>0.0</v>
      </c>
      <c r="AA1034" s="1">
        <v>0.03</v>
      </c>
      <c r="AB1034" s="1">
        <v>53.679</v>
      </c>
      <c r="AC1034" s="1">
        <v>0.03</v>
      </c>
      <c r="AE1034" s="1">
        <v>0.221</v>
      </c>
      <c r="AF1034" s="1">
        <v>0.001</v>
      </c>
      <c r="AG1034" s="1">
        <v>813.236</v>
      </c>
      <c r="AH1034" s="1">
        <v>0.644</v>
      </c>
      <c r="AK1034" s="1">
        <v>53.679</v>
      </c>
      <c r="AL1034" s="1">
        <v>0.03</v>
      </c>
      <c r="AO1034" s="1">
        <v>100.0</v>
      </c>
      <c r="AT1034" s="1">
        <v>0.0</v>
      </c>
      <c r="AU1034" s="1">
        <v>0.0</v>
      </c>
      <c r="AX1034" s="1">
        <v>0.0</v>
      </c>
      <c r="AY1034" s="1">
        <v>0.0</v>
      </c>
      <c r="AZ1034" s="1">
        <v>0.0</v>
      </c>
      <c r="BA1034" s="1">
        <v>0.0</v>
      </c>
      <c r="BC1034" s="1">
        <v>0.02</v>
      </c>
      <c r="BG1034" s="1">
        <v>0.0</v>
      </c>
      <c r="BH1034" s="1">
        <v>0.0</v>
      </c>
      <c r="BJ1034" s="1">
        <v>0.0</v>
      </c>
      <c r="BO1034" s="1">
        <v>0.0</v>
      </c>
      <c r="BP1034" s="1">
        <v>0.0</v>
      </c>
      <c r="BR1034" s="1">
        <v>0.0</v>
      </c>
      <c r="BT1034" s="1">
        <v>0.0</v>
      </c>
      <c r="BU1034" s="1">
        <v>0.0</v>
      </c>
      <c r="BY1034" s="1">
        <v>0.0</v>
      </c>
      <c r="BZ1034" s="1">
        <v>0.0</v>
      </c>
      <c r="CB1034" s="1">
        <v>0.0</v>
      </c>
      <c r="CG1034" s="1">
        <v>53.679</v>
      </c>
      <c r="CH1034" s="1">
        <v>0.03</v>
      </c>
      <c r="CK1034" s="1">
        <v>0.0</v>
      </c>
      <c r="CL1034" s="1">
        <v>0.0</v>
      </c>
      <c r="CM1034" s="1">
        <v>0.0</v>
      </c>
      <c r="CN1034" s="1">
        <v>100.0</v>
      </c>
      <c r="CQ1034" s="1">
        <v>0.0</v>
      </c>
      <c r="CR1034" s="1">
        <v>0.0</v>
      </c>
      <c r="CU1034" s="1">
        <v>0.0</v>
      </c>
      <c r="CV1034" s="1">
        <v>0.0</v>
      </c>
      <c r="CX1034" s="1">
        <v>0.0</v>
      </c>
      <c r="CY1034" s="1">
        <v>0.0</v>
      </c>
      <c r="DA1034" s="1">
        <v>53.679</v>
      </c>
      <c r="DB1034" s="1">
        <v>0.454</v>
      </c>
      <c r="DF1034" s="1">
        <v>0.0</v>
      </c>
      <c r="DG1034" s="1">
        <v>0.0</v>
      </c>
      <c r="DI1034" s="1">
        <v>0.0</v>
      </c>
      <c r="DN1034" s="1">
        <v>0.0</v>
      </c>
      <c r="DO1034" s="1">
        <v>0.0</v>
      </c>
      <c r="DQ1034" s="1">
        <v>0.0</v>
      </c>
      <c r="DV1034" s="1">
        <v>0.0</v>
      </c>
      <c r="DW1034" s="1">
        <v>0.0</v>
      </c>
      <c r="DY1034" s="1">
        <v>0.0</v>
      </c>
    </row>
    <row r="1035">
      <c r="A1035" s="1" t="s">
        <v>214</v>
      </c>
      <c r="B1035" s="1">
        <v>2003.0</v>
      </c>
      <c r="C1035" s="1" t="s">
        <v>215</v>
      </c>
      <c r="D1035" s="1">
        <v>569757.0</v>
      </c>
      <c r="E1035" s="1">
        <v>7.31630336E8</v>
      </c>
      <c r="J1035" s="1">
        <v>0.0</v>
      </c>
      <c r="K1035" s="1">
        <v>0.0</v>
      </c>
      <c r="L1035" s="1">
        <v>0.0</v>
      </c>
      <c r="N1035" s="1">
        <v>750.0</v>
      </c>
      <c r="S1035" s="1">
        <v>0.0</v>
      </c>
      <c r="T1035" s="1">
        <v>0.0</v>
      </c>
      <c r="V1035" s="1">
        <v>0.0</v>
      </c>
      <c r="W1035" s="1">
        <v>0.0</v>
      </c>
      <c r="X1035" s="1">
        <v>0.0</v>
      </c>
      <c r="Y1035" s="1">
        <v>0.0</v>
      </c>
      <c r="AA1035" s="1">
        <v>0.04</v>
      </c>
      <c r="AB1035" s="1">
        <v>70.205</v>
      </c>
      <c r="AC1035" s="1">
        <v>0.04</v>
      </c>
      <c r="AE1035" s="1">
        <v>27.744</v>
      </c>
      <c r="AF1035" s="1">
        <v>0.126</v>
      </c>
      <c r="AG1035" s="1">
        <v>1019.022</v>
      </c>
      <c r="AH1035" s="1">
        <v>0.794</v>
      </c>
      <c r="AK1035" s="1">
        <v>70.205</v>
      </c>
      <c r="AL1035" s="1">
        <v>0.04</v>
      </c>
      <c r="AO1035" s="1">
        <v>100.0</v>
      </c>
      <c r="AT1035" s="1">
        <v>0.0</v>
      </c>
      <c r="AU1035" s="1">
        <v>0.0</v>
      </c>
      <c r="AX1035" s="1">
        <v>0.0</v>
      </c>
      <c r="AY1035" s="1">
        <v>0.0</v>
      </c>
      <c r="AZ1035" s="1">
        <v>0.0</v>
      </c>
      <c r="BA1035" s="1">
        <v>0.0</v>
      </c>
      <c r="BC1035" s="1">
        <v>0.03</v>
      </c>
      <c r="BG1035" s="1">
        <v>0.0</v>
      </c>
      <c r="BH1035" s="1">
        <v>0.0</v>
      </c>
      <c r="BJ1035" s="1">
        <v>0.0</v>
      </c>
      <c r="BO1035" s="1">
        <v>0.0</v>
      </c>
      <c r="BP1035" s="1">
        <v>0.0</v>
      </c>
      <c r="BR1035" s="1">
        <v>0.0</v>
      </c>
      <c r="BT1035" s="1">
        <v>0.0</v>
      </c>
      <c r="BU1035" s="1">
        <v>0.0</v>
      </c>
      <c r="BY1035" s="1">
        <v>0.0</v>
      </c>
      <c r="BZ1035" s="1">
        <v>0.0</v>
      </c>
      <c r="CB1035" s="1">
        <v>0.0</v>
      </c>
      <c r="CG1035" s="1">
        <v>70.205</v>
      </c>
      <c r="CH1035" s="1">
        <v>0.04</v>
      </c>
      <c r="CK1035" s="1">
        <v>0.0</v>
      </c>
      <c r="CL1035" s="1">
        <v>0.0</v>
      </c>
      <c r="CM1035" s="1">
        <v>0.0</v>
      </c>
      <c r="CN1035" s="1">
        <v>100.0</v>
      </c>
      <c r="CQ1035" s="1">
        <v>0.0</v>
      </c>
      <c r="CR1035" s="1">
        <v>0.0</v>
      </c>
      <c r="CU1035" s="1">
        <v>0.0</v>
      </c>
      <c r="CV1035" s="1">
        <v>0.0</v>
      </c>
      <c r="CX1035" s="1">
        <v>0.0</v>
      </c>
      <c r="CY1035" s="1">
        <v>0.0</v>
      </c>
      <c r="DA1035" s="1">
        <v>70.205</v>
      </c>
      <c r="DB1035" s="1">
        <v>0.581</v>
      </c>
      <c r="DF1035" s="1">
        <v>0.0</v>
      </c>
      <c r="DG1035" s="1">
        <v>0.0</v>
      </c>
      <c r="DI1035" s="1">
        <v>0.0</v>
      </c>
      <c r="DN1035" s="1">
        <v>0.0</v>
      </c>
      <c r="DO1035" s="1">
        <v>0.0</v>
      </c>
      <c r="DQ1035" s="1">
        <v>0.0</v>
      </c>
      <c r="DV1035" s="1">
        <v>0.0</v>
      </c>
      <c r="DW1035" s="1">
        <v>0.0</v>
      </c>
      <c r="DY1035" s="1">
        <v>0.0</v>
      </c>
    </row>
    <row r="1036">
      <c r="A1036" s="1" t="s">
        <v>214</v>
      </c>
      <c r="B1036" s="1">
        <v>2004.0</v>
      </c>
      <c r="C1036" s="1" t="s">
        <v>215</v>
      </c>
      <c r="D1036" s="1">
        <v>580663.0</v>
      </c>
      <c r="E1036" s="1">
        <v>7.55848576E8</v>
      </c>
      <c r="J1036" s="1">
        <v>0.0</v>
      </c>
      <c r="K1036" s="1">
        <v>0.0</v>
      </c>
      <c r="L1036" s="1">
        <v>0.0</v>
      </c>
      <c r="N1036" s="1">
        <v>750.0</v>
      </c>
      <c r="S1036" s="1">
        <v>0.0</v>
      </c>
      <c r="T1036" s="1">
        <v>0.0</v>
      </c>
      <c r="V1036" s="1">
        <v>0.0</v>
      </c>
      <c r="W1036" s="1">
        <v>0.0</v>
      </c>
      <c r="X1036" s="1">
        <v>0.0</v>
      </c>
      <c r="Y1036" s="1">
        <v>0.0</v>
      </c>
      <c r="AA1036" s="1">
        <v>0.04</v>
      </c>
      <c r="AB1036" s="1">
        <v>68.887</v>
      </c>
      <c r="AC1036" s="1">
        <v>0.04</v>
      </c>
      <c r="AE1036" s="1">
        <v>9.604</v>
      </c>
      <c r="AF1036" s="1">
        <v>0.056</v>
      </c>
      <c r="AG1036" s="1">
        <v>1095.914</v>
      </c>
      <c r="AH1036" s="1">
        <v>0.842</v>
      </c>
      <c r="AK1036" s="1">
        <v>68.887</v>
      </c>
      <c r="AL1036" s="1">
        <v>0.04</v>
      </c>
      <c r="AO1036" s="1">
        <v>100.0</v>
      </c>
      <c r="AT1036" s="1">
        <v>0.0</v>
      </c>
      <c r="AU1036" s="1">
        <v>0.0</v>
      </c>
      <c r="AX1036" s="1">
        <v>0.0</v>
      </c>
      <c r="AY1036" s="1">
        <v>0.0</v>
      </c>
      <c r="AZ1036" s="1">
        <v>0.0</v>
      </c>
      <c r="BA1036" s="1">
        <v>0.0</v>
      </c>
      <c r="BC1036" s="1">
        <v>0.03</v>
      </c>
      <c r="BG1036" s="1">
        <v>0.0</v>
      </c>
      <c r="BH1036" s="1">
        <v>0.0</v>
      </c>
      <c r="BJ1036" s="1">
        <v>0.0</v>
      </c>
      <c r="BO1036" s="1">
        <v>0.0</v>
      </c>
      <c r="BP1036" s="1">
        <v>0.0</v>
      </c>
      <c r="BR1036" s="1">
        <v>0.0</v>
      </c>
      <c r="BT1036" s="1">
        <v>0.0</v>
      </c>
      <c r="BU1036" s="1">
        <v>0.0</v>
      </c>
      <c r="BY1036" s="1">
        <v>0.0</v>
      </c>
      <c r="BZ1036" s="1">
        <v>0.0</v>
      </c>
      <c r="CB1036" s="1">
        <v>0.0</v>
      </c>
      <c r="CG1036" s="1">
        <v>68.887</v>
      </c>
      <c r="CH1036" s="1">
        <v>0.04</v>
      </c>
      <c r="CK1036" s="1">
        <v>0.0</v>
      </c>
      <c r="CL1036" s="1">
        <v>0.0</v>
      </c>
      <c r="CM1036" s="1">
        <v>0.0</v>
      </c>
      <c r="CN1036" s="1">
        <v>100.0</v>
      </c>
      <c r="CQ1036" s="1">
        <v>0.0</v>
      </c>
      <c r="CR1036" s="1">
        <v>0.0</v>
      </c>
      <c r="CU1036" s="1">
        <v>0.0</v>
      </c>
      <c r="CV1036" s="1">
        <v>0.0</v>
      </c>
      <c r="CX1036" s="1">
        <v>0.0</v>
      </c>
      <c r="CY1036" s="1">
        <v>0.0</v>
      </c>
      <c r="DA1036" s="1">
        <v>68.887</v>
      </c>
      <c r="DB1036" s="1">
        <v>0.636</v>
      </c>
      <c r="DF1036" s="1">
        <v>0.0</v>
      </c>
      <c r="DG1036" s="1">
        <v>0.0</v>
      </c>
      <c r="DI1036" s="1">
        <v>0.0</v>
      </c>
      <c r="DN1036" s="1">
        <v>0.0</v>
      </c>
      <c r="DO1036" s="1">
        <v>0.0</v>
      </c>
      <c r="DQ1036" s="1">
        <v>0.0</v>
      </c>
      <c r="DV1036" s="1">
        <v>0.0</v>
      </c>
      <c r="DW1036" s="1">
        <v>0.0</v>
      </c>
      <c r="DY1036" s="1">
        <v>0.0</v>
      </c>
    </row>
    <row r="1037">
      <c r="A1037" s="1" t="s">
        <v>214</v>
      </c>
      <c r="B1037" s="1">
        <v>2005.0</v>
      </c>
      <c r="C1037" s="1" t="s">
        <v>215</v>
      </c>
      <c r="D1037" s="1">
        <v>592627.0</v>
      </c>
      <c r="E1037" s="1">
        <v>7.88522752E8</v>
      </c>
      <c r="J1037" s="1">
        <v>0.0</v>
      </c>
      <c r="K1037" s="1">
        <v>0.0</v>
      </c>
      <c r="L1037" s="1">
        <v>0.0</v>
      </c>
      <c r="N1037" s="1">
        <v>600.0</v>
      </c>
      <c r="S1037" s="1">
        <v>0.0</v>
      </c>
      <c r="T1037" s="1">
        <v>0.0</v>
      </c>
      <c r="V1037" s="1">
        <v>0.0</v>
      </c>
      <c r="W1037" s="1">
        <v>0.0</v>
      </c>
      <c r="X1037" s="1">
        <v>0.0</v>
      </c>
      <c r="Y1037" s="1">
        <v>0.0</v>
      </c>
      <c r="AA1037" s="1">
        <v>0.05</v>
      </c>
      <c r="AB1037" s="1">
        <v>84.37</v>
      </c>
      <c r="AC1037" s="1">
        <v>0.05</v>
      </c>
      <c r="AE1037" s="1">
        <v>-4.003</v>
      </c>
      <c r="AF1037" s="1">
        <v>-0.025</v>
      </c>
      <c r="AG1037" s="1">
        <v>1030.811</v>
      </c>
      <c r="AH1037" s="1">
        <v>0.775</v>
      </c>
      <c r="AK1037" s="1">
        <v>84.37</v>
      </c>
      <c r="AL1037" s="1">
        <v>0.05</v>
      </c>
      <c r="AO1037" s="1">
        <v>100.0</v>
      </c>
      <c r="AT1037" s="1">
        <v>0.0</v>
      </c>
      <c r="AU1037" s="1">
        <v>0.0</v>
      </c>
      <c r="AX1037" s="1">
        <v>0.0</v>
      </c>
      <c r="AY1037" s="1">
        <v>0.0</v>
      </c>
      <c r="AZ1037" s="1">
        <v>0.0</v>
      </c>
      <c r="BA1037" s="1">
        <v>0.0</v>
      </c>
      <c r="BC1037" s="1">
        <v>0.03</v>
      </c>
      <c r="BG1037" s="1">
        <v>0.0</v>
      </c>
      <c r="BH1037" s="1">
        <v>0.0</v>
      </c>
      <c r="BJ1037" s="1">
        <v>0.0</v>
      </c>
      <c r="BO1037" s="1">
        <v>0.0</v>
      </c>
      <c r="BP1037" s="1">
        <v>0.0</v>
      </c>
      <c r="BR1037" s="1">
        <v>0.0</v>
      </c>
      <c r="BT1037" s="1">
        <v>0.0</v>
      </c>
      <c r="BU1037" s="1">
        <v>0.0</v>
      </c>
      <c r="BY1037" s="1">
        <v>0.0</v>
      </c>
      <c r="BZ1037" s="1">
        <v>0.0</v>
      </c>
      <c r="CB1037" s="1">
        <v>0.0</v>
      </c>
      <c r="CG1037" s="1">
        <v>84.37</v>
      </c>
      <c r="CH1037" s="1">
        <v>0.05</v>
      </c>
      <c r="CK1037" s="1">
        <v>0.0</v>
      </c>
      <c r="CL1037" s="1">
        <v>0.0</v>
      </c>
      <c r="CM1037" s="1">
        <v>0.0</v>
      </c>
      <c r="CN1037" s="1">
        <v>100.0</v>
      </c>
      <c r="CQ1037" s="1">
        <v>0.0</v>
      </c>
      <c r="CR1037" s="1">
        <v>0.0</v>
      </c>
      <c r="CU1037" s="1">
        <v>0.0</v>
      </c>
      <c r="CV1037" s="1">
        <v>0.0</v>
      </c>
      <c r="CX1037" s="1">
        <v>0.0</v>
      </c>
      <c r="CY1037" s="1">
        <v>0.0</v>
      </c>
      <c r="DA1037" s="1">
        <v>84.37</v>
      </c>
      <c r="DB1037" s="1">
        <v>0.611</v>
      </c>
      <c r="DF1037" s="1">
        <v>0.0</v>
      </c>
      <c r="DG1037" s="1">
        <v>0.0</v>
      </c>
      <c r="DI1037" s="1">
        <v>0.0</v>
      </c>
      <c r="DN1037" s="1">
        <v>0.0</v>
      </c>
      <c r="DO1037" s="1">
        <v>0.0</v>
      </c>
      <c r="DQ1037" s="1">
        <v>0.0</v>
      </c>
      <c r="DV1037" s="1">
        <v>0.0</v>
      </c>
      <c r="DW1037" s="1">
        <v>0.0</v>
      </c>
      <c r="DY1037" s="1">
        <v>0.0</v>
      </c>
    </row>
    <row r="1038">
      <c r="A1038" s="1" t="s">
        <v>214</v>
      </c>
      <c r="B1038" s="1">
        <v>2006.0</v>
      </c>
      <c r="C1038" s="1" t="s">
        <v>215</v>
      </c>
      <c r="D1038" s="1">
        <v>604706.0</v>
      </c>
      <c r="E1038" s="1">
        <v>8.88321728E8</v>
      </c>
      <c r="J1038" s="1">
        <v>0.0</v>
      </c>
      <c r="K1038" s="1">
        <v>0.0</v>
      </c>
      <c r="L1038" s="1">
        <v>0.0</v>
      </c>
      <c r="N1038" s="1">
        <v>600.0</v>
      </c>
      <c r="S1038" s="1">
        <v>0.0</v>
      </c>
      <c r="T1038" s="1">
        <v>0.0</v>
      </c>
      <c r="V1038" s="1">
        <v>0.0</v>
      </c>
      <c r="W1038" s="1">
        <v>0.0</v>
      </c>
      <c r="X1038" s="1">
        <v>0.0</v>
      </c>
      <c r="Y1038" s="1">
        <v>0.0</v>
      </c>
      <c r="AA1038" s="1">
        <v>0.05</v>
      </c>
      <c r="AB1038" s="1">
        <v>82.685</v>
      </c>
      <c r="AC1038" s="1">
        <v>0.05</v>
      </c>
      <c r="AE1038" s="1">
        <v>16.66</v>
      </c>
      <c r="AF1038" s="1">
        <v>0.102</v>
      </c>
      <c r="AG1038" s="1">
        <v>1178.521</v>
      </c>
      <c r="AH1038" s="1">
        <v>0.802</v>
      </c>
      <c r="AK1038" s="1">
        <v>82.685</v>
      </c>
      <c r="AL1038" s="1">
        <v>0.05</v>
      </c>
      <c r="AO1038" s="1">
        <v>100.0</v>
      </c>
      <c r="AT1038" s="1">
        <v>0.0</v>
      </c>
      <c r="AU1038" s="1">
        <v>0.0</v>
      </c>
      <c r="AX1038" s="1">
        <v>0.0</v>
      </c>
      <c r="AY1038" s="1">
        <v>0.0</v>
      </c>
      <c r="AZ1038" s="1">
        <v>0.0</v>
      </c>
      <c r="BA1038" s="1">
        <v>0.0</v>
      </c>
      <c r="BC1038" s="1">
        <v>0.03</v>
      </c>
      <c r="BG1038" s="1">
        <v>0.0</v>
      </c>
      <c r="BH1038" s="1">
        <v>0.0</v>
      </c>
      <c r="BJ1038" s="1">
        <v>0.0</v>
      </c>
      <c r="BO1038" s="1">
        <v>0.0</v>
      </c>
      <c r="BP1038" s="1">
        <v>0.0</v>
      </c>
      <c r="BR1038" s="1">
        <v>0.0</v>
      </c>
      <c r="BT1038" s="1">
        <v>0.0</v>
      </c>
      <c r="BU1038" s="1">
        <v>0.0</v>
      </c>
      <c r="BY1038" s="1">
        <v>0.0</v>
      </c>
      <c r="BZ1038" s="1">
        <v>0.0</v>
      </c>
      <c r="CB1038" s="1">
        <v>0.0</v>
      </c>
      <c r="CG1038" s="1">
        <v>82.685</v>
      </c>
      <c r="CH1038" s="1">
        <v>0.05</v>
      </c>
      <c r="CK1038" s="1">
        <v>0.0</v>
      </c>
      <c r="CL1038" s="1">
        <v>0.0</v>
      </c>
      <c r="CM1038" s="1">
        <v>0.0</v>
      </c>
      <c r="CN1038" s="1">
        <v>100.0</v>
      </c>
      <c r="CQ1038" s="1">
        <v>0.0</v>
      </c>
      <c r="CR1038" s="1">
        <v>0.0</v>
      </c>
      <c r="CU1038" s="1">
        <v>0.0</v>
      </c>
      <c r="CV1038" s="1">
        <v>0.0</v>
      </c>
      <c r="CX1038" s="1">
        <v>0.0</v>
      </c>
      <c r="CY1038" s="1">
        <v>0.0</v>
      </c>
      <c r="DA1038" s="1">
        <v>82.685</v>
      </c>
      <c r="DB1038" s="1">
        <v>0.713</v>
      </c>
      <c r="DF1038" s="1">
        <v>0.0</v>
      </c>
      <c r="DG1038" s="1">
        <v>0.0</v>
      </c>
      <c r="DI1038" s="1">
        <v>0.0</v>
      </c>
      <c r="DN1038" s="1">
        <v>0.0</v>
      </c>
      <c r="DO1038" s="1">
        <v>0.0</v>
      </c>
      <c r="DQ1038" s="1">
        <v>0.0</v>
      </c>
      <c r="DV1038" s="1">
        <v>0.0</v>
      </c>
      <c r="DW1038" s="1">
        <v>0.0</v>
      </c>
      <c r="DY1038" s="1">
        <v>0.0</v>
      </c>
    </row>
    <row r="1039">
      <c r="A1039" s="1" t="s">
        <v>214</v>
      </c>
      <c r="B1039" s="1">
        <v>2007.0</v>
      </c>
      <c r="C1039" s="1" t="s">
        <v>215</v>
      </c>
      <c r="D1039" s="1">
        <v>616883.0</v>
      </c>
      <c r="E1039" s="1">
        <v>9.08328192E8</v>
      </c>
      <c r="J1039" s="1">
        <v>0.0</v>
      </c>
      <c r="K1039" s="1">
        <v>0.0</v>
      </c>
      <c r="L1039" s="1">
        <v>0.0</v>
      </c>
      <c r="N1039" s="1">
        <v>600.0</v>
      </c>
      <c r="S1039" s="1">
        <v>0.0</v>
      </c>
      <c r="T1039" s="1">
        <v>0.0</v>
      </c>
      <c r="V1039" s="1">
        <v>0.0</v>
      </c>
      <c r="W1039" s="1">
        <v>0.0</v>
      </c>
      <c r="X1039" s="1">
        <v>0.0</v>
      </c>
      <c r="Y1039" s="1">
        <v>0.0</v>
      </c>
      <c r="AA1039" s="1">
        <v>0.05</v>
      </c>
      <c r="AB1039" s="1">
        <v>81.053</v>
      </c>
      <c r="AC1039" s="1">
        <v>0.05</v>
      </c>
      <c r="AE1039" s="1">
        <v>-34.366</v>
      </c>
      <c r="AF1039" s="1">
        <v>-0.245</v>
      </c>
      <c r="AG1039" s="1">
        <v>758.239</v>
      </c>
      <c r="AH1039" s="1">
        <v>0.515</v>
      </c>
      <c r="AK1039" s="1">
        <v>81.053</v>
      </c>
      <c r="AL1039" s="1">
        <v>0.05</v>
      </c>
      <c r="AO1039" s="1">
        <v>100.0</v>
      </c>
      <c r="AT1039" s="1">
        <v>0.0</v>
      </c>
      <c r="AU1039" s="1">
        <v>0.0</v>
      </c>
      <c r="AX1039" s="1">
        <v>0.0</v>
      </c>
      <c r="AY1039" s="1">
        <v>0.0</v>
      </c>
      <c r="AZ1039" s="1">
        <v>0.0</v>
      </c>
      <c r="BA1039" s="1">
        <v>0.0</v>
      </c>
      <c r="BC1039" s="1">
        <v>0.03</v>
      </c>
      <c r="BG1039" s="1">
        <v>0.0</v>
      </c>
      <c r="BH1039" s="1">
        <v>0.0</v>
      </c>
      <c r="BJ1039" s="1">
        <v>0.0</v>
      </c>
      <c r="BO1039" s="1">
        <v>0.0</v>
      </c>
      <c r="BP1039" s="1">
        <v>0.0</v>
      </c>
      <c r="BR1039" s="1">
        <v>0.0</v>
      </c>
      <c r="BT1039" s="1">
        <v>0.0</v>
      </c>
      <c r="BU1039" s="1">
        <v>0.0</v>
      </c>
      <c r="BY1039" s="1">
        <v>0.0</v>
      </c>
      <c r="BZ1039" s="1">
        <v>0.0</v>
      </c>
      <c r="CB1039" s="1">
        <v>0.0</v>
      </c>
      <c r="CG1039" s="1">
        <v>81.053</v>
      </c>
      <c r="CH1039" s="1">
        <v>0.05</v>
      </c>
      <c r="CK1039" s="1">
        <v>0.0</v>
      </c>
      <c r="CL1039" s="1">
        <v>0.0</v>
      </c>
      <c r="CM1039" s="1">
        <v>0.0</v>
      </c>
      <c r="CN1039" s="1">
        <v>100.0</v>
      </c>
      <c r="CQ1039" s="1">
        <v>0.0</v>
      </c>
      <c r="CR1039" s="1">
        <v>0.0</v>
      </c>
      <c r="CU1039" s="1">
        <v>0.0</v>
      </c>
      <c r="CV1039" s="1">
        <v>0.0</v>
      </c>
      <c r="CX1039" s="1">
        <v>0.0</v>
      </c>
      <c r="CY1039" s="1">
        <v>0.0</v>
      </c>
      <c r="DA1039" s="1">
        <v>81.053</v>
      </c>
      <c r="DB1039" s="1">
        <v>0.468</v>
      </c>
      <c r="DF1039" s="1">
        <v>0.0</v>
      </c>
      <c r="DG1039" s="1">
        <v>0.0</v>
      </c>
      <c r="DI1039" s="1">
        <v>0.0</v>
      </c>
      <c r="DN1039" s="1">
        <v>0.0</v>
      </c>
      <c r="DO1039" s="1">
        <v>0.0</v>
      </c>
      <c r="DQ1039" s="1">
        <v>0.0</v>
      </c>
      <c r="DV1039" s="1">
        <v>0.0</v>
      </c>
      <c r="DW1039" s="1">
        <v>0.0</v>
      </c>
      <c r="DY1039" s="1">
        <v>0.0</v>
      </c>
    </row>
    <row r="1040">
      <c r="A1040" s="1" t="s">
        <v>214</v>
      </c>
      <c r="B1040" s="1">
        <v>2008.0</v>
      </c>
      <c r="C1040" s="1" t="s">
        <v>215</v>
      </c>
      <c r="D1040" s="1">
        <v>629268.0</v>
      </c>
      <c r="E1040" s="1">
        <v>9.56653376E8</v>
      </c>
      <c r="J1040" s="1">
        <v>0.0</v>
      </c>
      <c r="K1040" s="1">
        <v>0.0</v>
      </c>
      <c r="L1040" s="1">
        <v>0.0</v>
      </c>
      <c r="N1040" s="1">
        <v>750.0</v>
      </c>
      <c r="S1040" s="1">
        <v>0.0</v>
      </c>
      <c r="T1040" s="1">
        <v>0.0</v>
      </c>
      <c r="V1040" s="1">
        <v>0.0</v>
      </c>
      <c r="W1040" s="1">
        <v>0.0</v>
      </c>
      <c r="X1040" s="1">
        <v>0.0</v>
      </c>
      <c r="Y1040" s="1">
        <v>0.0</v>
      </c>
      <c r="AA1040" s="1">
        <v>0.04</v>
      </c>
      <c r="AB1040" s="1">
        <v>63.566</v>
      </c>
      <c r="AC1040" s="1">
        <v>0.04</v>
      </c>
      <c r="AE1040" s="1">
        <v>1.991</v>
      </c>
      <c r="AF1040" s="1">
        <v>0.009</v>
      </c>
      <c r="AG1040" s="1">
        <v>758.113</v>
      </c>
      <c r="AH1040" s="1">
        <v>0.499</v>
      </c>
      <c r="AK1040" s="1">
        <v>63.566</v>
      </c>
      <c r="AL1040" s="1">
        <v>0.04</v>
      </c>
      <c r="AO1040" s="1">
        <v>100.0</v>
      </c>
      <c r="AT1040" s="1">
        <v>0.0</v>
      </c>
      <c r="AU1040" s="1">
        <v>0.0</v>
      </c>
      <c r="AX1040" s="1">
        <v>0.0</v>
      </c>
      <c r="AY1040" s="1">
        <v>0.0</v>
      </c>
      <c r="AZ1040" s="1">
        <v>0.0</v>
      </c>
      <c r="BA1040" s="1">
        <v>0.0</v>
      </c>
      <c r="BC1040" s="1">
        <v>0.03</v>
      </c>
      <c r="BG1040" s="1">
        <v>0.0</v>
      </c>
      <c r="BH1040" s="1">
        <v>0.0</v>
      </c>
      <c r="BJ1040" s="1">
        <v>0.0</v>
      </c>
      <c r="BO1040" s="1">
        <v>0.0</v>
      </c>
      <c r="BP1040" s="1">
        <v>0.0</v>
      </c>
      <c r="BR1040" s="1">
        <v>0.0</v>
      </c>
      <c r="BT1040" s="1">
        <v>0.0</v>
      </c>
      <c r="BU1040" s="1">
        <v>0.0</v>
      </c>
      <c r="BY1040" s="1">
        <v>0.0</v>
      </c>
      <c r="BZ1040" s="1">
        <v>0.0</v>
      </c>
      <c r="CB1040" s="1">
        <v>0.0</v>
      </c>
      <c r="CG1040" s="1">
        <v>63.566</v>
      </c>
      <c r="CH1040" s="1">
        <v>0.04</v>
      </c>
      <c r="CK1040" s="1">
        <v>0.0</v>
      </c>
      <c r="CL1040" s="1">
        <v>0.0</v>
      </c>
      <c r="CM1040" s="1">
        <v>0.0</v>
      </c>
      <c r="CN1040" s="1">
        <v>100.0</v>
      </c>
      <c r="CQ1040" s="1">
        <v>0.0</v>
      </c>
      <c r="CR1040" s="1">
        <v>0.0</v>
      </c>
      <c r="CU1040" s="1">
        <v>0.0</v>
      </c>
      <c r="CV1040" s="1">
        <v>0.0</v>
      </c>
      <c r="CX1040" s="1">
        <v>0.0</v>
      </c>
      <c r="CY1040" s="1">
        <v>0.0</v>
      </c>
      <c r="DA1040" s="1">
        <v>63.566</v>
      </c>
      <c r="DB1040" s="1">
        <v>0.477</v>
      </c>
      <c r="DF1040" s="1">
        <v>0.0</v>
      </c>
      <c r="DG1040" s="1">
        <v>0.0</v>
      </c>
      <c r="DI1040" s="1">
        <v>0.0</v>
      </c>
      <c r="DN1040" s="1">
        <v>0.0</v>
      </c>
      <c r="DO1040" s="1">
        <v>0.0</v>
      </c>
      <c r="DQ1040" s="1">
        <v>0.0</v>
      </c>
      <c r="DV1040" s="1">
        <v>0.0</v>
      </c>
      <c r="DW1040" s="1">
        <v>0.0</v>
      </c>
      <c r="DY1040" s="1">
        <v>0.0</v>
      </c>
    </row>
    <row r="1041">
      <c r="A1041" s="1" t="s">
        <v>214</v>
      </c>
      <c r="B1041" s="1">
        <v>2009.0</v>
      </c>
      <c r="C1041" s="1" t="s">
        <v>215</v>
      </c>
      <c r="D1041" s="1">
        <v>641899.0</v>
      </c>
      <c r="E1041" s="1">
        <v>1.004144832E9</v>
      </c>
      <c r="J1041" s="1">
        <v>0.0</v>
      </c>
      <c r="K1041" s="1">
        <v>0.0</v>
      </c>
      <c r="L1041" s="1">
        <v>0.0</v>
      </c>
      <c r="N1041" s="1">
        <v>600.0</v>
      </c>
      <c r="S1041" s="1">
        <v>0.0</v>
      </c>
      <c r="T1041" s="1">
        <v>0.0</v>
      </c>
      <c r="V1041" s="1">
        <v>0.0</v>
      </c>
      <c r="W1041" s="1">
        <v>0.0</v>
      </c>
      <c r="X1041" s="1">
        <v>0.0</v>
      </c>
      <c r="Y1041" s="1">
        <v>0.0</v>
      </c>
      <c r="AA1041" s="1">
        <v>0.05</v>
      </c>
      <c r="AB1041" s="1">
        <v>77.894</v>
      </c>
      <c r="AC1041" s="1">
        <v>0.05</v>
      </c>
      <c r="AE1041" s="1">
        <v>22.424</v>
      </c>
      <c r="AF1041" s="1">
        <v>0.107</v>
      </c>
      <c r="AG1041" s="1">
        <v>909.851</v>
      </c>
      <c r="AH1041" s="1">
        <v>0.582</v>
      </c>
      <c r="AK1041" s="1">
        <v>77.894</v>
      </c>
      <c r="AL1041" s="1">
        <v>0.05</v>
      </c>
      <c r="AO1041" s="1">
        <v>100.0</v>
      </c>
      <c r="AT1041" s="1">
        <v>0.0</v>
      </c>
      <c r="AU1041" s="1">
        <v>0.0</v>
      </c>
      <c r="AX1041" s="1">
        <v>0.0</v>
      </c>
      <c r="AY1041" s="1">
        <v>0.0</v>
      </c>
      <c r="AZ1041" s="1">
        <v>0.0</v>
      </c>
      <c r="BA1041" s="1">
        <v>0.0</v>
      </c>
      <c r="BC1041" s="1">
        <v>0.03</v>
      </c>
      <c r="BG1041" s="1">
        <v>0.0</v>
      </c>
      <c r="BH1041" s="1">
        <v>0.0</v>
      </c>
      <c r="BJ1041" s="1">
        <v>0.0</v>
      </c>
      <c r="BO1041" s="1">
        <v>0.0</v>
      </c>
      <c r="BP1041" s="1">
        <v>0.0</v>
      </c>
      <c r="BR1041" s="1">
        <v>0.0</v>
      </c>
      <c r="BT1041" s="1">
        <v>0.0</v>
      </c>
      <c r="BU1041" s="1">
        <v>0.0</v>
      </c>
      <c r="BY1041" s="1">
        <v>0.0</v>
      </c>
      <c r="BZ1041" s="1">
        <v>0.0</v>
      </c>
      <c r="CB1041" s="1">
        <v>0.0</v>
      </c>
      <c r="CG1041" s="1">
        <v>77.894</v>
      </c>
      <c r="CH1041" s="1">
        <v>0.05</v>
      </c>
      <c r="CK1041" s="1">
        <v>0.0</v>
      </c>
      <c r="CL1041" s="1">
        <v>0.0</v>
      </c>
      <c r="CM1041" s="1">
        <v>0.0</v>
      </c>
      <c r="CN1041" s="1">
        <v>100.0</v>
      </c>
      <c r="CQ1041" s="1">
        <v>0.0</v>
      </c>
      <c r="CR1041" s="1">
        <v>0.0</v>
      </c>
      <c r="CU1041" s="1">
        <v>0.0</v>
      </c>
      <c r="CV1041" s="1">
        <v>0.0</v>
      </c>
      <c r="CX1041" s="1">
        <v>0.0</v>
      </c>
      <c r="CY1041" s="1">
        <v>0.0</v>
      </c>
      <c r="DA1041" s="1">
        <v>77.894</v>
      </c>
      <c r="DB1041" s="1">
        <v>0.584</v>
      </c>
      <c r="DF1041" s="1">
        <v>0.0</v>
      </c>
      <c r="DG1041" s="1">
        <v>0.0</v>
      </c>
      <c r="DI1041" s="1">
        <v>0.0</v>
      </c>
      <c r="DN1041" s="1">
        <v>0.0</v>
      </c>
      <c r="DO1041" s="1">
        <v>0.0</v>
      </c>
      <c r="DQ1041" s="1">
        <v>0.0</v>
      </c>
      <c r="DV1041" s="1">
        <v>0.0</v>
      </c>
      <c r="DW1041" s="1">
        <v>0.0</v>
      </c>
      <c r="DY1041" s="1">
        <v>0.0</v>
      </c>
    </row>
    <row r="1042">
      <c r="A1042" s="1" t="s">
        <v>214</v>
      </c>
      <c r="B1042" s="1">
        <v>2010.0</v>
      </c>
      <c r="C1042" s="1" t="s">
        <v>215</v>
      </c>
      <c r="D1042" s="1">
        <v>654792.0</v>
      </c>
      <c r="E1042" s="1">
        <v>1.011389056E9</v>
      </c>
      <c r="J1042" s="1">
        <v>0.0</v>
      </c>
      <c r="K1042" s="1">
        <v>0.0</v>
      </c>
      <c r="L1042" s="1">
        <v>0.0</v>
      </c>
      <c r="N1042" s="1">
        <v>666.667</v>
      </c>
      <c r="S1042" s="1">
        <v>0.0</v>
      </c>
      <c r="T1042" s="1">
        <v>0.0</v>
      </c>
      <c r="V1042" s="1">
        <v>0.0</v>
      </c>
      <c r="W1042" s="1">
        <v>0.0</v>
      </c>
      <c r="X1042" s="1">
        <v>0.0</v>
      </c>
      <c r="Y1042" s="1">
        <v>0.0</v>
      </c>
      <c r="AA1042" s="1">
        <v>0.06</v>
      </c>
      <c r="AB1042" s="1">
        <v>91.632</v>
      </c>
      <c r="AC1042" s="1">
        <v>0.06</v>
      </c>
      <c r="AE1042" s="1">
        <v>19.071</v>
      </c>
      <c r="AF1042" s="1">
        <v>0.111</v>
      </c>
      <c r="AG1042" s="1">
        <v>1062.034</v>
      </c>
      <c r="AH1042" s="1">
        <v>0.688</v>
      </c>
      <c r="AK1042" s="1">
        <v>91.632</v>
      </c>
      <c r="AL1042" s="1">
        <v>0.06</v>
      </c>
      <c r="AO1042" s="1">
        <v>100.0</v>
      </c>
      <c r="AT1042" s="1">
        <v>0.0</v>
      </c>
      <c r="AU1042" s="1">
        <v>0.0</v>
      </c>
      <c r="AX1042" s="1">
        <v>0.0</v>
      </c>
      <c r="AY1042" s="1">
        <v>0.0</v>
      </c>
      <c r="AZ1042" s="1">
        <v>0.0</v>
      </c>
      <c r="BA1042" s="1">
        <v>0.0</v>
      </c>
      <c r="BC1042" s="1">
        <v>0.04</v>
      </c>
      <c r="BG1042" s="1">
        <v>0.0</v>
      </c>
      <c r="BH1042" s="1">
        <v>0.0</v>
      </c>
      <c r="BJ1042" s="1">
        <v>0.0</v>
      </c>
      <c r="BO1042" s="1">
        <v>0.0</v>
      </c>
      <c r="BP1042" s="1">
        <v>0.0</v>
      </c>
      <c r="BR1042" s="1">
        <v>0.0</v>
      </c>
      <c r="BT1042" s="1">
        <v>0.0</v>
      </c>
      <c r="BU1042" s="1">
        <v>0.0</v>
      </c>
      <c r="BY1042" s="1">
        <v>0.0</v>
      </c>
      <c r="BZ1042" s="1">
        <v>0.0</v>
      </c>
      <c r="CB1042" s="1">
        <v>0.0</v>
      </c>
      <c r="CG1042" s="1">
        <v>91.632</v>
      </c>
      <c r="CH1042" s="1">
        <v>0.06</v>
      </c>
      <c r="CK1042" s="1">
        <v>0.0</v>
      </c>
      <c r="CL1042" s="1">
        <v>0.0</v>
      </c>
      <c r="CM1042" s="1">
        <v>0.0</v>
      </c>
      <c r="CN1042" s="1">
        <v>100.0</v>
      </c>
      <c r="CQ1042" s="1">
        <v>0.0</v>
      </c>
      <c r="CR1042" s="1">
        <v>0.0</v>
      </c>
      <c r="CU1042" s="1">
        <v>0.0</v>
      </c>
      <c r="CV1042" s="1">
        <v>0.0</v>
      </c>
      <c r="CX1042" s="1">
        <v>0.0</v>
      </c>
      <c r="CY1042" s="1">
        <v>0.0</v>
      </c>
      <c r="DA1042" s="1">
        <v>91.632</v>
      </c>
      <c r="DB1042" s="1">
        <v>0.695</v>
      </c>
      <c r="DF1042" s="1">
        <v>0.0</v>
      </c>
      <c r="DG1042" s="1">
        <v>0.0</v>
      </c>
      <c r="DI1042" s="1">
        <v>0.0</v>
      </c>
      <c r="DN1042" s="1">
        <v>0.0</v>
      </c>
      <c r="DO1042" s="1">
        <v>0.0</v>
      </c>
      <c r="DQ1042" s="1">
        <v>0.0</v>
      </c>
      <c r="DV1042" s="1">
        <v>0.0</v>
      </c>
      <c r="DW1042" s="1">
        <v>0.0</v>
      </c>
      <c r="DY1042" s="1">
        <v>0.0</v>
      </c>
    </row>
    <row r="1043">
      <c r="A1043" s="1" t="s">
        <v>214</v>
      </c>
      <c r="B1043" s="1">
        <v>2011.0</v>
      </c>
      <c r="C1043" s="1" t="s">
        <v>215</v>
      </c>
      <c r="D1043" s="1">
        <v>668024.0</v>
      </c>
      <c r="E1043" s="1">
        <v>1.067838016E9</v>
      </c>
      <c r="J1043" s="1">
        <v>0.0</v>
      </c>
      <c r="K1043" s="1">
        <v>0.0</v>
      </c>
      <c r="L1043" s="1">
        <v>0.0</v>
      </c>
      <c r="N1043" s="1">
        <v>666.667</v>
      </c>
      <c r="S1043" s="1">
        <v>0.0</v>
      </c>
      <c r="T1043" s="1">
        <v>0.0</v>
      </c>
      <c r="V1043" s="1">
        <v>0.0</v>
      </c>
      <c r="W1043" s="1">
        <v>0.0</v>
      </c>
      <c r="X1043" s="1">
        <v>0.0</v>
      </c>
      <c r="Y1043" s="1">
        <v>0.0</v>
      </c>
      <c r="AA1043" s="1">
        <v>0.06</v>
      </c>
      <c r="AB1043" s="1">
        <v>89.817</v>
      </c>
      <c r="AC1043" s="1">
        <v>0.06</v>
      </c>
      <c r="AE1043" s="1">
        <v>-10.292</v>
      </c>
      <c r="AF1043" s="1">
        <v>-0.072</v>
      </c>
      <c r="AG1043" s="1">
        <v>933.857</v>
      </c>
      <c r="AH1043" s="1">
        <v>0.584</v>
      </c>
      <c r="AK1043" s="1">
        <v>89.817</v>
      </c>
      <c r="AL1043" s="1">
        <v>0.06</v>
      </c>
      <c r="AO1043" s="1">
        <v>100.0</v>
      </c>
      <c r="AT1043" s="1">
        <v>0.0</v>
      </c>
      <c r="AU1043" s="1">
        <v>0.0</v>
      </c>
      <c r="AX1043" s="1">
        <v>0.0</v>
      </c>
      <c r="AY1043" s="1">
        <v>0.0</v>
      </c>
      <c r="AZ1043" s="1">
        <v>0.0</v>
      </c>
      <c r="BA1043" s="1">
        <v>0.0</v>
      </c>
      <c r="BC1043" s="1">
        <v>0.04</v>
      </c>
      <c r="BG1043" s="1">
        <v>0.0</v>
      </c>
      <c r="BH1043" s="1">
        <v>0.0</v>
      </c>
      <c r="BJ1043" s="1">
        <v>0.0</v>
      </c>
      <c r="BO1043" s="1">
        <v>0.0</v>
      </c>
      <c r="BP1043" s="1">
        <v>0.0</v>
      </c>
      <c r="BR1043" s="1">
        <v>0.0</v>
      </c>
      <c r="BT1043" s="1">
        <v>0.0</v>
      </c>
      <c r="BU1043" s="1">
        <v>0.0</v>
      </c>
      <c r="BY1043" s="1">
        <v>0.0</v>
      </c>
      <c r="BZ1043" s="1">
        <v>0.0</v>
      </c>
      <c r="CB1043" s="1">
        <v>0.0</v>
      </c>
      <c r="CG1043" s="1">
        <v>89.817</v>
      </c>
      <c r="CH1043" s="1">
        <v>0.06</v>
      </c>
      <c r="CK1043" s="1">
        <v>0.0</v>
      </c>
      <c r="CL1043" s="1">
        <v>0.0</v>
      </c>
      <c r="CM1043" s="1">
        <v>0.0</v>
      </c>
      <c r="CN1043" s="1">
        <v>100.0</v>
      </c>
      <c r="CQ1043" s="1">
        <v>0.0</v>
      </c>
      <c r="CR1043" s="1">
        <v>0.0</v>
      </c>
      <c r="CU1043" s="1">
        <v>0.0</v>
      </c>
      <c r="CV1043" s="1">
        <v>0.0</v>
      </c>
      <c r="CX1043" s="1">
        <v>0.0</v>
      </c>
      <c r="CY1043" s="1">
        <v>0.0</v>
      </c>
      <c r="DA1043" s="1">
        <v>89.817</v>
      </c>
      <c r="DB1043" s="1">
        <v>0.624</v>
      </c>
      <c r="DF1043" s="1">
        <v>0.0</v>
      </c>
      <c r="DG1043" s="1">
        <v>0.0</v>
      </c>
      <c r="DI1043" s="1">
        <v>0.0</v>
      </c>
      <c r="DN1043" s="1">
        <v>0.0</v>
      </c>
      <c r="DO1043" s="1">
        <v>0.0</v>
      </c>
      <c r="DQ1043" s="1">
        <v>0.0</v>
      </c>
      <c r="DV1043" s="1">
        <v>0.0</v>
      </c>
      <c r="DW1043" s="1">
        <v>0.0</v>
      </c>
      <c r="DY1043" s="1">
        <v>0.0</v>
      </c>
    </row>
    <row r="1044">
      <c r="A1044" s="1" t="s">
        <v>214</v>
      </c>
      <c r="B1044" s="1">
        <v>2012.0</v>
      </c>
      <c r="C1044" s="1" t="s">
        <v>215</v>
      </c>
      <c r="D1044" s="1">
        <v>681594.0</v>
      </c>
      <c r="E1044" s="1">
        <v>1.112132992E9</v>
      </c>
      <c r="J1044" s="1">
        <v>0.0</v>
      </c>
      <c r="K1044" s="1">
        <v>0.0</v>
      </c>
      <c r="L1044" s="1">
        <v>0.0</v>
      </c>
      <c r="N1044" s="1">
        <v>666.667</v>
      </c>
      <c r="S1044" s="1">
        <v>0.0</v>
      </c>
      <c r="T1044" s="1">
        <v>0.0</v>
      </c>
      <c r="V1044" s="1">
        <v>0.0</v>
      </c>
      <c r="W1044" s="1">
        <v>0.0</v>
      </c>
      <c r="X1044" s="1">
        <v>0.0</v>
      </c>
      <c r="Y1044" s="1">
        <v>0.0</v>
      </c>
      <c r="AA1044" s="1">
        <v>0.06</v>
      </c>
      <c r="AB1044" s="1">
        <v>88.029</v>
      </c>
      <c r="AC1044" s="1">
        <v>0.06</v>
      </c>
      <c r="AE1044" s="1">
        <v>4.636</v>
      </c>
      <c r="AF1044" s="1">
        <v>0.029</v>
      </c>
      <c r="AG1044" s="1">
        <v>957.696</v>
      </c>
      <c r="AH1044" s="1">
        <v>0.587</v>
      </c>
      <c r="AK1044" s="1">
        <v>88.029</v>
      </c>
      <c r="AL1044" s="1">
        <v>0.06</v>
      </c>
      <c r="AO1044" s="1">
        <v>100.0</v>
      </c>
      <c r="AT1044" s="1">
        <v>0.0</v>
      </c>
      <c r="AU1044" s="1">
        <v>0.0</v>
      </c>
      <c r="AX1044" s="1">
        <v>0.0</v>
      </c>
      <c r="AY1044" s="1">
        <v>0.0</v>
      </c>
      <c r="AZ1044" s="1">
        <v>0.0</v>
      </c>
      <c r="BA1044" s="1">
        <v>0.0</v>
      </c>
      <c r="BC1044" s="1">
        <v>0.04</v>
      </c>
      <c r="BG1044" s="1">
        <v>0.0</v>
      </c>
      <c r="BH1044" s="1">
        <v>0.0</v>
      </c>
      <c r="BJ1044" s="1">
        <v>0.0</v>
      </c>
      <c r="BO1044" s="1">
        <v>0.0</v>
      </c>
      <c r="BP1044" s="1">
        <v>0.0</v>
      </c>
      <c r="BR1044" s="1">
        <v>0.0</v>
      </c>
      <c r="BT1044" s="1">
        <v>0.0</v>
      </c>
      <c r="BU1044" s="1">
        <v>0.0</v>
      </c>
      <c r="BY1044" s="1">
        <v>0.0</v>
      </c>
      <c r="BZ1044" s="1">
        <v>0.0</v>
      </c>
      <c r="CB1044" s="1">
        <v>0.0</v>
      </c>
      <c r="CG1044" s="1">
        <v>88.029</v>
      </c>
      <c r="CH1044" s="1">
        <v>0.06</v>
      </c>
      <c r="CK1044" s="1">
        <v>0.0</v>
      </c>
      <c r="CL1044" s="1">
        <v>0.0</v>
      </c>
      <c r="CM1044" s="1">
        <v>0.0</v>
      </c>
      <c r="CN1044" s="1">
        <v>100.0</v>
      </c>
      <c r="CQ1044" s="1">
        <v>0.0</v>
      </c>
      <c r="CR1044" s="1">
        <v>0.0</v>
      </c>
      <c r="CU1044" s="1">
        <v>0.0</v>
      </c>
      <c r="CV1044" s="1">
        <v>0.0</v>
      </c>
      <c r="CX1044" s="1">
        <v>0.0</v>
      </c>
      <c r="CY1044" s="1">
        <v>0.0</v>
      </c>
      <c r="DA1044" s="1">
        <v>88.029</v>
      </c>
      <c r="DB1044" s="1">
        <v>0.653</v>
      </c>
      <c r="DF1044" s="1">
        <v>0.0</v>
      </c>
      <c r="DG1044" s="1">
        <v>0.0</v>
      </c>
      <c r="DI1044" s="1">
        <v>0.0</v>
      </c>
      <c r="DN1044" s="1">
        <v>0.0</v>
      </c>
      <c r="DO1044" s="1">
        <v>0.0</v>
      </c>
      <c r="DQ1044" s="1">
        <v>0.0</v>
      </c>
      <c r="DV1044" s="1">
        <v>0.0</v>
      </c>
      <c r="DW1044" s="1">
        <v>0.0</v>
      </c>
      <c r="DY1044" s="1">
        <v>0.0</v>
      </c>
    </row>
    <row r="1045">
      <c r="A1045" s="1" t="s">
        <v>214</v>
      </c>
      <c r="B1045" s="1">
        <v>2013.0</v>
      </c>
      <c r="C1045" s="1" t="s">
        <v>215</v>
      </c>
      <c r="D1045" s="1">
        <v>696157.0</v>
      </c>
      <c r="E1045" s="1">
        <v>1.217488E9</v>
      </c>
      <c r="J1045" s="1">
        <v>0.0</v>
      </c>
      <c r="K1045" s="1">
        <v>0.0</v>
      </c>
      <c r="L1045" s="1">
        <v>0.0</v>
      </c>
      <c r="N1045" s="1">
        <v>666.667</v>
      </c>
      <c r="S1045" s="1">
        <v>0.0</v>
      </c>
      <c r="T1045" s="1">
        <v>0.0</v>
      </c>
      <c r="V1045" s="1">
        <v>0.0</v>
      </c>
      <c r="W1045" s="1">
        <v>0.0</v>
      </c>
      <c r="X1045" s="1">
        <v>0.0</v>
      </c>
      <c r="Y1045" s="1">
        <v>0.0</v>
      </c>
      <c r="AA1045" s="1">
        <v>0.06</v>
      </c>
      <c r="AB1045" s="1">
        <v>86.187</v>
      </c>
      <c r="AC1045" s="1">
        <v>0.06</v>
      </c>
      <c r="AE1045" s="1">
        <v>19.755</v>
      </c>
      <c r="AF1045" s="1">
        <v>0.129</v>
      </c>
      <c r="AG1045" s="1">
        <v>1122.897</v>
      </c>
      <c r="AH1045" s="1">
        <v>0.642</v>
      </c>
      <c r="AK1045" s="1">
        <v>86.187</v>
      </c>
      <c r="AL1045" s="1">
        <v>0.06</v>
      </c>
      <c r="AO1045" s="1">
        <v>100.0</v>
      </c>
      <c r="AT1045" s="1">
        <v>0.0</v>
      </c>
      <c r="AU1045" s="1">
        <v>0.0</v>
      </c>
      <c r="AX1045" s="1">
        <v>0.0</v>
      </c>
      <c r="AY1045" s="1">
        <v>0.0</v>
      </c>
      <c r="AZ1045" s="1">
        <v>0.0</v>
      </c>
      <c r="BA1045" s="1">
        <v>0.0</v>
      </c>
      <c r="BC1045" s="1">
        <v>0.04</v>
      </c>
      <c r="BG1045" s="1">
        <v>0.0</v>
      </c>
      <c r="BH1045" s="1">
        <v>0.0</v>
      </c>
      <c r="BJ1045" s="1">
        <v>0.0</v>
      </c>
      <c r="BO1045" s="1">
        <v>0.0</v>
      </c>
      <c r="BP1045" s="1">
        <v>0.0</v>
      </c>
      <c r="BR1045" s="1">
        <v>0.0</v>
      </c>
      <c r="BT1045" s="1">
        <v>0.0</v>
      </c>
      <c r="BU1045" s="1">
        <v>0.0</v>
      </c>
      <c r="BY1045" s="1">
        <v>0.0</v>
      </c>
      <c r="BZ1045" s="1">
        <v>0.0</v>
      </c>
      <c r="CB1045" s="1">
        <v>0.0</v>
      </c>
      <c r="CG1045" s="1">
        <v>86.187</v>
      </c>
      <c r="CH1045" s="1">
        <v>0.06</v>
      </c>
      <c r="CK1045" s="1">
        <v>0.0</v>
      </c>
      <c r="CL1045" s="1">
        <v>0.0</v>
      </c>
      <c r="CM1045" s="1">
        <v>0.0</v>
      </c>
      <c r="CN1045" s="1">
        <v>100.0</v>
      </c>
      <c r="CQ1045" s="1">
        <v>0.0</v>
      </c>
      <c r="CR1045" s="1">
        <v>0.0</v>
      </c>
      <c r="CU1045" s="1">
        <v>0.0</v>
      </c>
      <c r="CV1045" s="1">
        <v>0.0</v>
      </c>
      <c r="CX1045" s="1">
        <v>0.0</v>
      </c>
      <c r="CY1045" s="1">
        <v>0.0</v>
      </c>
      <c r="DA1045" s="1">
        <v>86.187</v>
      </c>
      <c r="DB1045" s="1">
        <v>0.782</v>
      </c>
      <c r="DF1045" s="1">
        <v>0.0</v>
      </c>
      <c r="DG1045" s="1">
        <v>0.0</v>
      </c>
      <c r="DI1045" s="1">
        <v>0.0</v>
      </c>
      <c r="DN1045" s="1">
        <v>0.0</v>
      </c>
      <c r="DO1045" s="1">
        <v>0.0</v>
      </c>
      <c r="DQ1045" s="1">
        <v>0.0</v>
      </c>
      <c r="DV1045" s="1">
        <v>0.0</v>
      </c>
      <c r="DW1045" s="1">
        <v>0.0</v>
      </c>
      <c r="DY1045" s="1">
        <v>0.0</v>
      </c>
    </row>
    <row r="1046">
      <c r="A1046" s="1" t="s">
        <v>214</v>
      </c>
      <c r="B1046" s="1">
        <v>2014.0</v>
      </c>
      <c r="C1046" s="1" t="s">
        <v>215</v>
      </c>
      <c r="D1046" s="1">
        <v>711462.0</v>
      </c>
      <c r="E1046" s="1">
        <v>1.263249024E9</v>
      </c>
      <c r="J1046" s="1">
        <v>0.0</v>
      </c>
      <c r="K1046" s="1">
        <v>0.0</v>
      </c>
      <c r="L1046" s="1">
        <v>0.0</v>
      </c>
      <c r="N1046" s="1">
        <v>600.0</v>
      </c>
      <c r="S1046" s="1">
        <v>0.0</v>
      </c>
      <c r="T1046" s="1">
        <v>0.0</v>
      </c>
      <c r="V1046" s="1">
        <v>0.0</v>
      </c>
      <c r="W1046" s="1">
        <v>0.0</v>
      </c>
      <c r="X1046" s="1">
        <v>0.0</v>
      </c>
      <c r="Y1046" s="1">
        <v>0.0</v>
      </c>
      <c r="AA1046" s="1">
        <v>0.05</v>
      </c>
      <c r="AB1046" s="1">
        <v>70.278</v>
      </c>
      <c r="AC1046" s="1">
        <v>0.05</v>
      </c>
      <c r="AE1046" s="1">
        <v>-10.723</v>
      </c>
      <c r="AF1046" s="1">
        <v>-0.084</v>
      </c>
      <c r="AG1046" s="1">
        <v>980.92</v>
      </c>
      <c r="AH1046" s="1">
        <v>0.552</v>
      </c>
      <c r="AK1046" s="1">
        <v>70.278</v>
      </c>
      <c r="AL1046" s="1">
        <v>0.05</v>
      </c>
      <c r="AO1046" s="1">
        <v>100.0</v>
      </c>
      <c r="AT1046" s="1">
        <v>0.0</v>
      </c>
      <c r="AU1046" s="1">
        <v>0.0</v>
      </c>
      <c r="AX1046" s="1">
        <v>0.0</v>
      </c>
      <c r="AY1046" s="1">
        <v>0.0</v>
      </c>
      <c r="AZ1046" s="1">
        <v>0.0</v>
      </c>
      <c r="BA1046" s="1">
        <v>0.0</v>
      </c>
      <c r="BC1046" s="1">
        <v>0.03</v>
      </c>
      <c r="BG1046" s="1">
        <v>0.0</v>
      </c>
      <c r="BH1046" s="1">
        <v>0.0</v>
      </c>
      <c r="BJ1046" s="1">
        <v>0.0</v>
      </c>
      <c r="BO1046" s="1">
        <v>0.0</v>
      </c>
      <c r="BP1046" s="1">
        <v>0.0</v>
      </c>
      <c r="BR1046" s="1">
        <v>0.0</v>
      </c>
      <c r="BT1046" s="1">
        <v>0.0</v>
      </c>
      <c r="BU1046" s="1">
        <v>0.0</v>
      </c>
      <c r="BY1046" s="1">
        <v>0.0</v>
      </c>
      <c r="BZ1046" s="1">
        <v>0.0</v>
      </c>
      <c r="CB1046" s="1">
        <v>0.0</v>
      </c>
      <c r="CG1046" s="1">
        <v>70.278</v>
      </c>
      <c r="CH1046" s="1">
        <v>0.05</v>
      </c>
      <c r="CK1046" s="1">
        <v>0.0</v>
      </c>
      <c r="CL1046" s="1">
        <v>0.0</v>
      </c>
      <c r="CM1046" s="1">
        <v>0.0</v>
      </c>
      <c r="CN1046" s="1">
        <v>100.0</v>
      </c>
      <c r="CQ1046" s="1">
        <v>0.0</v>
      </c>
      <c r="CR1046" s="1">
        <v>0.0</v>
      </c>
      <c r="CU1046" s="1">
        <v>0.0</v>
      </c>
      <c r="CV1046" s="1">
        <v>0.0</v>
      </c>
      <c r="CX1046" s="1">
        <v>0.0</v>
      </c>
      <c r="CY1046" s="1">
        <v>0.0</v>
      </c>
      <c r="DA1046" s="1">
        <v>70.278</v>
      </c>
      <c r="DB1046" s="1">
        <v>0.698</v>
      </c>
      <c r="DF1046" s="1">
        <v>0.0</v>
      </c>
      <c r="DG1046" s="1">
        <v>0.0</v>
      </c>
      <c r="DI1046" s="1">
        <v>0.0</v>
      </c>
      <c r="DN1046" s="1">
        <v>0.0</v>
      </c>
      <c r="DO1046" s="1">
        <v>0.0</v>
      </c>
      <c r="DQ1046" s="1">
        <v>0.0</v>
      </c>
      <c r="DV1046" s="1">
        <v>0.0</v>
      </c>
      <c r="DW1046" s="1">
        <v>0.0</v>
      </c>
      <c r="DY1046" s="1">
        <v>0.0</v>
      </c>
    </row>
    <row r="1047">
      <c r="A1047" s="1" t="s">
        <v>214</v>
      </c>
      <c r="B1047" s="1">
        <v>2015.0</v>
      </c>
      <c r="C1047" s="1" t="s">
        <v>215</v>
      </c>
      <c r="D1047" s="1">
        <v>726628.0</v>
      </c>
      <c r="E1047" s="1">
        <v>1.324576E9</v>
      </c>
      <c r="J1047" s="1">
        <v>0.0</v>
      </c>
      <c r="K1047" s="1">
        <v>0.0</v>
      </c>
      <c r="L1047" s="1">
        <v>0.0</v>
      </c>
      <c r="N1047" s="1">
        <v>600.0</v>
      </c>
      <c r="S1047" s="1">
        <v>0.0</v>
      </c>
      <c r="T1047" s="1">
        <v>0.0</v>
      </c>
      <c r="V1047" s="1">
        <v>0.0</v>
      </c>
      <c r="W1047" s="1">
        <v>0.0</v>
      </c>
      <c r="X1047" s="1">
        <v>0.0</v>
      </c>
      <c r="Y1047" s="1">
        <v>0.0</v>
      </c>
      <c r="AA1047" s="1">
        <v>0.05</v>
      </c>
      <c r="AB1047" s="1">
        <v>68.811</v>
      </c>
      <c r="AC1047" s="1">
        <v>0.05</v>
      </c>
      <c r="AE1047" s="1">
        <v>7.943</v>
      </c>
      <c r="AF1047" s="1">
        <v>0.055</v>
      </c>
      <c r="AG1047" s="1">
        <v>1036.738</v>
      </c>
      <c r="AH1047" s="1">
        <v>0.569</v>
      </c>
      <c r="AK1047" s="1">
        <v>68.811</v>
      </c>
      <c r="AL1047" s="1">
        <v>0.05</v>
      </c>
      <c r="AO1047" s="1">
        <v>100.0</v>
      </c>
      <c r="AT1047" s="1">
        <v>0.0</v>
      </c>
      <c r="AU1047" s="1">
        <v>0.0</v>
      </c>
      <c r="AX1047" s="1">
        <v>0.0</v>
      </c>
      <c r="AY1047" s="1">
        <v>0.0</v>
      </c>
      <c r="AZ1047" s="1">
        <v>0.0</v>
      </c>
      <c r="BA1047" s="1">
        <v>0.0</v>
      </c>
      <c r="BC1047" s="1">
        <v>0.03</v>
      </c>
      <c r="BG1047" s="1">
        <v>0.0</v>
      </c>
      <c r="BH1047" s="1">
        <v>0.0</v>
      </c>
      <c r="BJ1047" s="1">
        <v>0.0</v>
      </c>
      <c r="BO1047" s="1">
        <v>0.0</v>
      </c>
      <c r="BP1047" s="1">
        <v>0.0</v>
      </c>
      <c r="BR1047" s="1">
        <v>0.0</v>
      </c>
      <c r="BT1047" s="1">
        <v>0.0</v>
      </c>
      <c r="BU1047" s="1">
        <v>0.0</v>
      </c>
      <c r="BY1047" s="1">
        <v>0.0</v>
      </c>
      <c r="BZ1047" s="1">
        <v>0.0</v>
      </c>
      <c r="CB1047" s="1">
        <v>0.0</v>
      </c>
      <c r="CG1047" s="1">
        <v>68.811</v>
      </c>
      <c r="CH1047" s="1">
        <v>0.05</v>
      </c>
      <c r="CK1047" s="1">
        <v>0.0</v>
      </c>
      <c r="CL1047" s="1">
        <v>0.0</v>
      </c>
      <c r="CM1047" s="1">
        <v>0.0</v>
      </c>
      <c r="CN1047" s="1">
        <v>100.0</v>
      </c>
      <c r="CQ1047" s="1">
        <v>0.0</v>
      </c>
      <c r="CR1047" s="1">
        <v>0.0</v>
      </c>
      <c r="CU1047" s="1">
        <v>0.0</v>
      </c>
      <c r="CV1047" s="1">
        <v>0.0</v>
      </c>
      <c r="CX1047" s="1">
        <v>0.0</v>
      </c>
      <c r="CY1047" s="1">
        <v>0.0</v>
      </c>
      <c r="DA1047" s="1">
        <v>68.811</v>
      </c>
      <c r="DB1047" s="1">
        <v>0.753</v>
      </c>
      <c r="DF1047" s="1">
        <v>0.0</v>
      </c>
      <c r="DG1047" s="1">
        <v>0.0</v>
      </c>
      <c r="DI1047" s="1">
        <v>0.0</v>
      </c>
      <c r="DN1047" s="1">
        <v>0.0</v>
      </c>
      <c r="DO1047" s="1">
        <v>0.0</v>
      </c>
      <c r="DQ1047" s="1">
        <v>0.0</v>
      </c>
      <c r="DV1047" s="1">
        <v>0.0</v>
      </c>
      <c r="DW1047" s="1">
        <v>0.0</v>
      </c>
      <c r="DY1047" s="1">
        <v>0.0</v>
      </c>
    </row>
    <row r="1048">
      <c r="A1048" s="1" t="s">
        <v>214</v>
      </c>
      <c r="B1048" s="1">
        <v>2016.0</v>
      </c>
      <c r="C1048" s="1" t="s">
        <v>215</v>
      </c>
      <c r="D1048" s="1">
        <v>741693.0</v>
      </c>
      <c r="E1048" s="1">
        <v>1.356063488E9</v>
      </c>
      <c r="J1048" s="1">
        <v>0.0</v>
      </c>
      <c r="K1048" s="1">
        <v>0.0</v>
      </c>
      <c r="L1048" s="1">
        <v>0.0</v>
      </c>
      <c r="N1048" s="1">
        <v>666.667</v>
      </c>
      <c r="S1048" s="1">
        <v>0.0</v>
      </c>
      <c r="T1048" s="1">
        <v>0.0</v>
      </c>
      <c r="V1048" s="1">
        <v>0.0</v>
      </c>
      <c r="W1048" s="1">
        <v>0.0</v>
      </c>
      <c r="X1048" s="1">
        <v>0.0</v>
      </c>
      <c r="Y1048" s="1">
        <v>0.0</v>
      </c>
      <c r="AA1048" s="1">
        <v>0.06</v>
      </c>
      <c r="AB1048" s="1">
        <v>80.896</v>
      </c>
      <c r="AC1048" s="1">
        <v>0.06</v>
      </c>
      <c r="AE1048" s="1">
        <v>17.334</v>
      </c>
      <c r="AF1048" s="1">
        <v>0.131</v>
      </c>
      <c r="AG1048" s="1">
        <v>1191.743</v>
      </c>
      <c r="AH1048" s="1">
        <v>0.652</v>
      </c>
      <c r="AK1048" s="1">
        <v>80.896</v>
      </c>
      <c r="AL1048" s="1">
        <v>0.06</v>
      </c>
      <c r="AO1048" s="1">
        <v>100.0</v>
      </c>
      <c r="AT1048" s="1">
        <v>0.0</v>
      </c>
      <c r="AU1048" s="1">
        <v>0.0</v>
      </c>
      <c r="AX1048" s="1">
        <v>0.0</v>
      </c>
      <c r="AY1048" s="1">
        <v>0.0</v>
      </c>
      <c r="AZ1048" s="1">
        <v>0.0</v>
      </c>
      <c r="BA1048" s="1">
        <v>0.0</v>
      </c>
      <c r="BC1048" s="1">
        <v>0.04</v>
      </c>
      <c r="BG1048" s="1">
        <v>0.0</v>
      </c>
      <c r="BH1048" s="1">
        <v>0.0</v>
      </c>
      <c r="BJ1048" s="1">
        <v>0.0</v>
      </c>
      <c r="BO1048" s="1">
        <v>0.0</v>
      </c>
      <c r="BP1048" s="1">
        <v>0.0</v>
      </c>
      <c r="BR1048" s="1">
        <v>0.0</v>
      </c>
      <c r="BT1048" s="1">
        <v>0.0</v>
      </c>
      <c r="BU1048" s="1">
        <v>0.0</v>
      </c>
      <c r="BY1048" s="1">
        <v>0.0</v>
      </c>
      <c r="BZ1048" s="1">
        <v>0.0</v>
      </c>
      <c r="CB1048" s="1">
        <v>0.0</v>
      </c>
      <c r="CG1048" s="1">
        <v>80.896</v>
      </c>
      <c r="CH1048" s="1">
        <v>0.06</v>
      </c>
      <c r="CK1048" s="1">
        <v>0.0</v>
      </c>
      <c r="CL1048" s="1">
        <v>0.0</v>
      </c>
      <c r="CM1048" s="1">
        <v>0.0</v>
      </c>
      <c r="CN1048" s="1">
        <v>100.0</v>
      </c>
      <c r="CQ1048" s="1">
        <v>0.0</v>
      </c>
      <c r="CR1048" s="1">
        <v>0.0</v>
      </c>
      <c r="CU1048" s="1">
        <v>0.0</v>
      </c>
      <c r="CV1048" s="1">
        <v>0.0</v>
      </c>
      <c r="CX1048" s="1">
        <v>0.0</v>
      </c>
      <c r="CY1048" s="1">
        <v>0.0</v>
      </c>
      <c r="DA1048" s="1">
        <v>80.896</v>
      </c>
      <c r="DB1048" s="1">
        <v>0.884</v>
      </c>
      <c r="DF1048" s="1">
        <v>0.0</v>
      </c>
      <c r="DG1048" s="1">
        <v>0.0</v>
      </c>
      <c r="DI1048" s="1">
        <v>0.0</v>
      </c>
      <c r="DN1048" s="1">
        <v>0.0</v>
      </c>
      <c r="DO1048" s="1">
        <v>0.0</v>
      </c>
      <c r="DQ1048" s="1">
        <v>0.0</v>
      </c>
      <c r="DV1048" s="1">
        <v>0.0</v>
      </c>
      <c r="DW1048" s="1">
        <v>0.0</v>
      </c>
      <c r="DY1048" s="1">
        <v>0.0</v>
      </c>
    </row>
    <row r="1049">
      <c r="A1049" s="1" t="s">
        <v>214</v>
      </c>
      <c r="B1049" s="1">
        <v>2017.0</v>
      </c>
      <c r="C1049" s="1" t="s">
        <v>215</v>
      </c>
      <c r="D1049" s="1">
        <v>756626.0</v>
      </c>
      <c r="E1049" s="1">
        <v>1.42602112E9</v>
      </c>
      <c r="J1049" s="1">
        <v>0.0</v>
      </c>
      <c r="K1049" s="1">
        <v>0.0</v>
      </c>
      <c r="L1049" s="1">
        <v>0.0</v>
      </c>
      <c r="N1049" s="1">
        <v>666.667</v>
      </c>
      <c r="S1049" s="1">
        <v>0.0</v>
      </c>
      <c r="T1049" s="1">
        <v>0.0</v>
      </c>
      <c r="Y1049" s="1">
        <v>0.0</v>
      </c>
      <c r="AA1049" s="1">
        <v>0.09</v>
      </c>
      <c r="AB1049" s="1">
        <v>118.949</v>
      </c>
      <c r="AC1049" s="1">
        <v>0.09</v>
      </c>
      <c r="AE1049" s="1">
        <v>28.532</v>
      </c>
      <c r="AF1049" s="1">
        <v>0.252</v>
      </c>
      <c r="AG1049" s="1">
        <v>1501.539</v>
      </c>
      <c r="AH1049" s="1">
        <v>0.797</v>
      </c>
      <c r="AK1049" s="1">
        <v>118.949</v>
      </c>
      <c r="AL1049" s="1">
        <v>0.09</v>
      </c>
      <c r="AO1049" s="1">
        <v>100.0</v>
      </c>
      <c r="AT1049" s="1">
        <v>0.0</v>
      </c>
      <c r="AU1049" s="1">
        <v>0.0</v>
      </c>
      <c r="BA1049" s="1">
        <v>0.0</v>
      </c>
      <c r="BC1049" s="1">
        <v>0.06</v>
      </c>
      <c r="BG1049" s="1">
        <v>0.0</v>
      </c>
      <c r="BH1049" s="1">
        <v>0.0</v>
      </c>
      <c r="BJ1049" s="1">
        <v>0.0</v>
      </c>
      <c r="BO1049" s="1">
        <v>0.0</v>
      </c>
      <c r="BP1049" s="1">
        <v>0.0</v>
      </c>
      <c r="BR1049" s="1">
        <v>0.0</v>
      </c>
      <c r="BT1049" s="1">
        <v>0.0</v>
      </c>
      <c r="BU1049" s="1">
        <v>0.0</v>
      </c>
      <c r="BY1049" s="1">
        <v>0.0</v>
      </c>
      <c r="BZ1049" s="1">
        <v>0.0</v>
      </c>
      <c r="CB1049" s="1">
        <v>0.0</v>
      </c>
      <c r="CG1049" s="1">
        <v>118.949</v>
      </c>
      <c r="CH1049" s="1">
        <v>0.09</v>
      </c>
      <c r="CN1049" s="1">
        <v>100.0</v>
      </c>
      <c r="CQ1049" s="1">
        <v>0.0</v>
      </c>
      <c r="CR1049" s="1">
        <v>0.0</v>
      </c>
      <c r="CU1049" s="1">
        <v>0.0</v>
      </c>
      <c r="CV1049" s="1">
        <v>0.0</v>
      </c>
      <c r="CX1049" s="1">
        <v>0.0</v>
      </c>
      <c r="CY1049" s="1">
        <v>0.0</v>
      </c>
      <c r="DA1049" s="1">
        <v>118.949</v>
      </c>
      <c r="DB1049" s="1">
        <v>1.136</v>
      </c>
      <c r="DF1049" s="1">
        <v>0.0</v>
      </c>
      <c r="DG1049" s="1">
        <v>0.0</v>
      </c>
      <c r="DI1049" s="1">
        <v>0.0</v>
      </c>
      <c r="DN1049" s="1">
        <v>0.0</v>
      </c>
      <c r="DO1049" s="1">
        <v>0.0</v>
      </c>
      <c r="DQ1049" s="1">
        <v>0.0</v>
      </c>
      <c r="DV1049" s="1">
        <v>0.0</v>
      </c>
      <c r="DW1049" s="1">
        <v>0.0</v>
      </c>
      <c r="DY1049" s="1">
        <v>0.0</v>
      </c>
    </row>
    <row r="1050">
      <c r="A1050" s="1" t="s">
        <v>214</v>
      </c>
      <c r="B1050" s="1">
        <v>2018.0</v>
      </c>
      <c r="C1050" s="1" t="s">
        <v>215</v>
      </c>
      <c r="D1050" s="1">
        <v>771548.0</v>
      </c>
      <c r="E1050" s="1">
        <v>1.479483904E9</v>
      </c>
      <c r="J1050" s="1">
        <v>0.0</v>
      </c>
      <c r="K1050" s="1">
        <v>0.0</v>
      </c>
      <c r="L1050" s="1">
        <v>0.0</v>
      </c>
      <c r="N1050" s="1">
        <v>700.0</v>
      </c>
      <c r="S1050" s="1">
        <v>0.0</v>
      </c>
      <c r="T1050" s="1">
        <v>0.0</v>
      </c>
      <c r="Y1050" s="1">
        <v>0.0</v>
      </c>
      <c r="AA1050" s="1">
        <v>0.1</v>
      </c>
      <c r="AB1050" s="1">
        <v>129.61</v>
      </c>
      <c r="AC1050" s="1">
        <v>0.1</v>
      </c>
      <c r="AE1050" s="1">
        <v>-27.448</v>
      </c>
      <c r="AF1050" s="1">
        <v>-0.312</v>
      </c>
      <c r="AG1050" s="1">
        <v>1068.332</v>
      </c>
      <c r="AH1050" s="1">
        <v>0.557</v>
      </c>
      <c r="AK1050" s="1">
        <v>129.61</v>
      </c>
      <c r="AL1050" s="1">
        <v>0.1</v>
      </c>
      <c r="AO1050" s="1">
        <v>100.0</v>
      </c>
      <c r="AT1050" s="1">
        <v>0.0</v>
      </c>
      <c r="AU1050" s="1">
        <v>0.0</v>
      </c>
      <c r="BA1050" s="1">
        <v>0.0</v>
      </c>
      <c r="BC1050" s="1">
        <v>0.07</v>
      </c>
      <c r="BG1050" s="1">
        <v>0.0</v>
      </c>
      <c r="BH1050" s="1">
        <v>0.0</v>
      </c>
      <c r="BJ1050" s="1">
        <v>0.0</v>
      </c>
      <c r="BO1050" s="1">
        <v>0.0</v>
      </c>
      <c r="BP1050" s="1">
        <v>0.0</v>
      </c>
      <c r="BR1050" s="1">
        <v>0.0</v>
      </c>
      <c r="BT1050" s="1">
        <v>0.0</v>
      </c>
      <c r="BU1050" s="1">
        <v>0.0</v>
      </c>
      <c r="BY1050" s="1">
        <v>0.0</v>
      </c>
      <c r="BZ1050" s="1">
        <v>0.0</v>
      </c>
      <c r="CB1050" s="1">
        <v>0.0</v>
      </c>
      <c r="CG1050" s="1">
        <v>129.61</v>
      </c>
      <c r="CH1050" s="1">
        <v>0.1</v>
      </c>
      <c r="CN1050" s="1">
        <v>100.0</v>
      </c>
      <c r="CQ1050" s="1">
        <v>0.0</v>
      </c>
      <c r="CR1050" s="1">
        <v>0.0</v>
      </c>
      <c r="CU1050" s="1">
        <v>0.0</v>
      </c>
      <c r="CV1050" s="1">
        <v>0.0</v>
      </c>
      <c r="CX1050" s="1">
        <v>0.0</v>
      </c>
      <c r="CY1050" s="1">
        <v>0.0</v>
      </c>
      <c r="DA1050" s="1">
        <v>129.61</v>
      </c>
      <c r="DB1050" s="1">
        <v>0.824</v>
      </c>
      <c r="DF1050" s="1">
        <v>0.0</v>
      </c>
      <c r="DG1050" s="1">
        <v>0.0</v>
      </c>
      <c r="DI1050" s="1">
        <v>0.0</v>
      </c>
      <c r="DN1050" s="1">
        <v>0.0</v>
      </c>
      <c r="DO1050" s="1">
        <v>0.0</v>
      </c>
      <c r="DQ1050" s="1">
        <v>0.0</v>
      </c>
      <c r="DV1050" s="1">
        <v>0.0</v>
      </c>
      <c r="DW1050" s="1">
        <v>0.0</v>
      </c>
      <c r="DY1050" s="1">
        <v>0.0</v>
      </c>
    </row>
    <row r="1051">
      <c r="A1051" s="1" t="s">
        <v>214</v>
      </c>
      <c r="B1051" s="1">
        <v>2019.0</v>
      </c>
      <c r="C1051" s="1" t="s">
        <v>215</v>
      </c>
      <c r="D1051" s="1">
        <v>786535.0</v>
      </c>
      <c r="E1051" s="1">
        <v>1.533170944E9</v>
      </c>
      <c r="J1051" s="1">
        <v>0.0</v>
      </c>
      <c r="K1051" s="1">
        <v>0.0</v>
      </c>
      <c r="L1051" s="1">
        <v>0.0</v>
      </c>
      <c r="N1051" s="1">
        <v>636.364</v>
      </c>
      <c r="S1051" s="1">
        <v>0.0</v>
      </c>
      <c r="T1051" s="1">
        <v>0.0</v>
      </c>
      <c r="Y1051" s="1">
        <v>0.0</v>
      </c>
      <c r="AA1051" s="1">
        <v>0.11</v>
      </c>
      <c r="AB1051" s="1">
        <v>139.854</v>
      </c>
      <c r="AC1051" s="1">
        <v>0.11</v>
      </c>
      <c r="AE1051" s="1">
        <v>10.149</v>
      </c>
      <c r="AF1051" s="1">
        <v>0.084</v>
      </c>
      <c r="AG1051" s="1">
        <v>1154.33</v>
      </c>
      <c r="AH1051" s="1">
        <v>0.592</v>
      </c>
      <c r="AK1051" s="1">
        <v>139.854</v>
      </c>
      <c r="AL1051" s="1">
        <v>0.11</v>
      </c>
      <c r="AO1051" s="1">
        <v>100.0</v>
      </c>
      <c r="AT1051" s="1">
        <v>0.0</v>
      </c>
      <c r="AU1051" s="1">
        <v>0.0</v>
      </c>
      <c r="BA1051" s="1">
        <v>0.0</v>
      </c>
      <c r="BC1051" s="1">
        <v>0.07</v>
      </c>
      <c r="BG1051" s="1">
        <v>0.0</v>
      </c>
      <c r="BH1051" s="1">
        <v>0.0</v>
      </c>
      <c r="BJ1051" s="1">
        <v>0.0</v>
      </c>
      <c r="BO1051" s="1">
        <v>0.0</v>
      </c>
      <c r="BP1051" s="1">
        <v>0.0</v>
      </c>
      <c r="BR1051" s="1">
        <v>0.0</v>
      </c>
      <c r="BT1051" s="1">
        <v>0.0</v>
      </c>
      <c r="BU1051" s="1">
        <v>0.0</v>
      </c>
      <c r="BY1051" s="1">
        <v>0.0</v>
      </c>
      <c r="BZ1051" s="1">
        <v>0.0</v>
      </c>
      <c r="CB1051" s="1">
        <v>0.0</v>
      </c>
      <c r="CG1051" s="1">
        <v>139.854</v>
      </c>
      <c r="CH1051" s="1">
        <v>0.11</v>
      </c>
      <c r="CN1051" s="1">
        <v>100.0</v>
      </c>
      <c r="CQ1051" s="1">
        <v>0.0</v>
      </c>
      <c r="CR1051" s="1">
        <v>0.0</v>
      </c>
      <c r="CU1051" s="1">
        <v>0.0</v>
      </c>
      <c r="CV1051" s="1">
        <v>0.0</v>
      </c>
      <c r="CX1051" s="1">
        <v>0.0</v>
      </c>
      <c r="CY1051" s="1">
        <v>0.0</v>
      </c>
      <c r="DA1051" s="1">
        <v>139.854</v>
      </c>
      <c r="DB1051" s="1">
        <v>0.908</v>
      </c>
      <c r="DF1051" s="1">
        <v>0.0</v>
      </c>
      <c r="DG1051" s="1">
        <v>0.0</v>
      </c>
      <c r="DI1051" s="1">
        <v>0.0</v>
      </c>
      <c r="DN1051" s="1">
        <v>0.0</v>
      </c>
      <c r="DO1051" s="1">
        <v>0.0</v>
      </c>
      <c r="DQ1051" s="1">
        <v>0.0</v>
      </c>
      <c r="DV1051" s="1">
        <v>0.0</v>
      </c>
      <c r="DW1051" s="1">
        <v>0.0</v>
      </c>
      <c r="DY1051" s="1">
        <v>0.0</v>
      </c>
    </row>
    <row r="1052">
      <c r="A1052" s="1" t="s">
        <v>214</v>
      </c>
      <c r="B1052" s="1">
        <v>2020.0</v>
      </c>
      <c r="C1052" s="1" t="s">
        <v>215</v>
      </c>
      <c r="D1052" s="1">
        <v>802126.0</v>
      </c>
      <c r="E1052" s="1">
        <v>1.594579456E9</v>
      </c>
      <c r="J1052" s="1">
        <v>0.0</v>
      </c>
      <c r="K1052" s="1">
        <v>0.0</v>
      </c>
      <c r="L1052" s="1">
        <v>0.0</v>
      </c>
      <c r="N1052" s="1">
        <v>692.308</v>
      </c>
      <c r="S1052" s="1">
        <v>0.0</v>
      </c>
      <c r="T1052" s="1">
        <v>0.0</v>
      </c>
      <c r="Y1052" s="1">
        <v>0.0</v>
      </c>
      <c r="AA1052" s="1">
        <v>0.13</v>
      </c>
      <c r="AB1052" s="1">
        <v>162.069</v>
      </c>
      <c r="AC1052" s="1">
        <v>0.13</v>
      </c>
      <c r="AE1052" s="1">
        <v>17.912</v>
      </c>
      <c r="AF1052" s="1">
        <v>0.163</v>
      </c>
      <c r="AG1052" s="1">
        <v>1334.634</v>
      </c>
      <c r="AH1052" s="1">
        <v>0.671</v>
      </c>
      <c r="AK1052" s="1">
        <v>162.069</v>
      </c>
      <c r="AL1052" s="1">
        <v>0.13</v>
      </c>
      <c r="AO1052" s="1">
        <v>100.0</v>
      </c>
      <c r="AT1052" s="1">
        <v>0.0</v>
      </c>
      <c r="AU1052" s="1">
        <v>0.0</v>
      </c>
      <c r="BA1052" s="1">
        <v>0.0</v>
      </c>
      <c r="BC1052" s="1">
        <v>0.09</v>
      </c>
      <c r="BG1052" s="1">
        <v>0.0</v>
      </c>
      <c r="BH1052" s="1">
        <v>0.0</v>
      </c>
      <c r="BJ1052" s="1">
        <v>0.0</v>
      </c>
      <c r="BO1052" s="1">
        <v>0.0</v>
      </c>
      <c r="BP1052" s="1">
        <v>0.0</v>
      </c>
      <c r="BR1052" s="1">
        <v>0.0</v>
      </c>
      <c r="BT1052" s="1">
        <v>0.0</v>
      </c>
      <c r="BU1052" s="1">
        <v>0.0</v>
      </c>
      <c r="BY1052" s="1">
        <v>0.0</v>
      </c>
      <c r="BZ1052" s="1">
        <v>0.0</v>
      </c>
      <c r="CB1052" s="1">
        <v>0.0</v>
      </c>
      <c r="CG1052" s="1">
        <v>162.069</v>
      </c>
      <c r="CH1052" s="1">
        <v>0.13</v>
      </c>
      <c r="CN1052" s="1">
        <v>100.0</v>
      </c>
      <c r="CQ1052" s="1">
        <v>0.0</v>
      </c>
      <c r="CR1052" s="1">
        <v>0.0</v>
      </c>
      <c r="CU1052" s="1">
        <v>0.0</v>
      </c>
      <c r="CV1052" s="1">
        <v>0.0</v>
      </c>
      <c r="CX1052" s="1">
        <v>0.0</v>
      </c>
      <c r="CY1052" s="1">
        <v>0.0</v>
      </c>
      <c r="DA1052" s="1">
        <v>162.069</v>
      </c>
      <c r="DB1052" s="1">
        <v>1.071</v>
      </c>
      <c r="DF1052" s="1">
        <v>0.0</v>
      </c>
      <c r="DG1052" s="1">
        <v>0.0</v>
      </c>
      <c r="DI1052" s="1">
        <v>0.0</v>
      </c>
      <c r="DN1052" s="1">
        <v>0.0</v>
      </c>
      <c r="DO1052" s="1">
        <v>0.0</v>
      </c>
      <c r="DQ1052" s="1">
        <v>0.0</v>
      </c>
      <c r="DV1052" s="1">
        <v>0.0</v>
      </c>
      <c r="DW1052" s="1">
        <v>0.0</v>
      </c>
      <c r="DY1052" s="1">
        <v>0.0</v>
      </c>
    </row>
    <row r="1053">
      <c r="A1053" s="1" t="s">
        <v>214</v>
      </c>
      <c r="B1053" s="1">
        <v>2021.0</v>
      </c>
      <c r="C1053" s="1" t="s">
        <v>215</v>
      </c>
      <c r="D1053" s="1">
        <v>818133.0</v>
      </c>
      <c r="E1053" s="1">
        <v>1.639163904E9</v>
      </c>
      <c r="J1053" s="1">
        <v>0.0</v>
      </c>
      <c r="K1053" s="1">
        <v>0.0</v>
      </c>
      <c r="L1053" s="1">
        <v>0.0</v>
      </c>
      <c r="N1053" s="1">
        <v>692.308</v>
      </c>
      <c r="S1053" s="1">
        <v>0.0</v>
      </c>
      <c r="T1053" s="1">
        <v>0.0</v>
      </c>
      <c r="Y1053" s="1">
        <v>0.0</v>
      </c>
      <c r="AA1053" s="1">
        <v>0.13</v>
      </c>
      <c r="AB1053" s="1">
        <v>158.898</v>
      </c>
      <c r="AC1053" s="1">
        <v>0.13</v>
      </c>
      <c r="AE1053" s="1">
        <v>50.296</v>
      </c>
      <c r="AF1053" s="1">
        <v>0.538</v>
      </c>
      <c r="AG1053" s="1">
        <v>1966.66</v>
      </c>
      <c r="AH1053" s="1">
        <v>0.982</v>
      </c>
      <c r="AK1053" s="1">
        <v>158.898</v>
      </c>
      <c r="AL1053" s="1">
        <v>0.13</v>
      </c>
      <c r="AO1053" s="1">
        <v>100.0</v>
      </c>
      <c r="AT1053" s="1">
        <v>0.0</v>
      </c>
      <c r="AU1053" s="1">
        <v>0.0</v>
      </c>
      <c r="BA1053" s="1">
        <v>0.0</v>
      </c>
      <c r="BC1053" s="1">
        <v>0.09</v>
      </c>
      <c r="BG1053" s="1">
        <v>0.0</v>
      </c>
      <c r="BH1053" s="1">
        <v>0.0</v>
      </c>
      <c r="BJ1053" s="1">
        <v>0.0</v>
      </c>
      <c r="BO1053" s="1">
        <v>0.0</v>
      </c>
      <c r="BP1053" s="1">
        <v>0.0</v>
      </c>
      <c r="BR1053" s="1">
        <v>0.0</v>
      </c>
      <c r="BT1053" s="1">
        <v>0.0</v>
      </c>
      <c r="BU1053" s="1">
        <v>0.0</v>
      </c>
      <c r="BY1053" s="1">
        <v>0.0</v>
      </c>
      <c r="BZ1053" s="1">
        <v>0.0</v>
      </c>
      <c r="CB1053" s="1">
        <v>0.0</v>
      </c>
      <c r="CG1053" s="1">
        <v>158.898</v>
      </c>
      <c r="CH1053" s="1">
        <v>0.13</v>
      </c>
      <c r="CN1053" s="1">
        <v>100.0</v>
      </c>
      <c r="CQ1053" s="1">
        <v>0.0</v>
      </c>
      <c r="CR1053" s="1">
        <v>0.0</v>
      </c>
      <c r="CU1053" s="1">
        <v>0.0</v>
      </c>
      <c r="CV1053" s="1">
        <v>0.0</v>
      </c>
      <c r="CX1053" s="1">
        <v>0.0</v>
      </c>
      <c r="CY1053" s="1">
        <v>0.0</v>
      </c>
      <c r="DA1053" s="1">
        <v>158.898</v>
      </c>
      <c r="DB1053" s="1">
        <v>1.609</v>
      </c>
      <c r="DF1053" s="1">
        <v>0.0</v>
      </c>
      <c r="DG1053" s="1">
        <v>0.0</v>
      </c>
      <c r="DI1053" s="1">
        <v>0.0</v>
      </c>
      <c r="DN1053" s="1">
        <v>0.0</v>
      </c>
      <c r="DO1053" s="1">
        <v>0.0</v>
      </c>
      <c r="DQ1053" s="1">
        <v>0.0</v>
      </c>
      <c r="DV1053" s="1">
        <v>0.0</v>
      </c>
      <c r="DW1053" s="1">
        <v>0.0</v>
      </c>
      <c r="DY1053" s="1">
        <v>0.0</v>
      </c>
    </row>
    <row r="1054">
      <c r="A1054" s="1" t="s">
        <v>214</v>
      </c>
      <c r="B1054" s="1">
        <v>2022.0</v>
      </c>
      <c r="C1054" s="1" t="s">
        <v>215</v>
      </c>
      <c r="D1054" s="1">
        <v>834135.0</v>
      </c>
      <c r="E1054" s="1">
        <v>1.682077056E9</v>
      </c>
      <c r="J1054" s="1">
        <v>0.0</v>
      </c>
      <c r="K1054" s="1">
        <v>0.0</v>
      </c>
      <c r="L1054" s="1">
        <v>0.0</v>
      </c>
      <c r="N1054" s="1">
        <v>642.857</v>
      </c>
      <c r="S1054" s="1">
        <v>0.0</v>
      </c>
      <c r="T1054" s="1">
        <v>0.0</v>
      </c>
      <c r="Y1054" s="1">
        <v>0.0</v>
      </c>
      <c r="AA1054" s="1">
        <v>0.14</v>
      </c>
      <c r="AB1054" s="1">
        <v>167.839</v>
      </c>
      <c r="AC1054" s="1">
        <v>0.14</v>
      </c>
      <c r="AE1054" s="1">
        <v>7.226</v>
      </c>
      <c r="AF1054" s="1">
        <v>0.116</v>
      </c>
      <c r="AG1054" s="1">
        <v>2068.318</v>
      </c>
      <c r="AH1054" s="1">
        <v>1.026</v>
      </c>
      <c r="AK1054" s="1">
        <v>167.839</v>
      </c>
      <c r="AL1054" s="1">
        <v>0.14</v>
      </c>
      <c r="AO1054" s="1">
        <v>100.0</v>
      </c>
      <c r="AT1054" s="1">
        <v>0.0</v>
      </c>
      <c r="AU1054" s="1">
        <v>0.0</v>
      </c>
      <c r="BA1054" s="1">
        <v>0.0</v>
      </c>
      <c r="BC1054" s="1">
        <v>0.09</v>
      </c>
      <c r="BG1054" s="1">
        <v>0.0</v>
      </c>
      <c r="BH1054" s="1">
        <v>0.0</v>
      </c>
      <c r="BJ1054" s="1">
        <v>0.0</v>
      </c>
      <c r="BO1054" s="1">
        <v>0.0</v>
      </c>
      <c r="BP1054" s="1">
        <v>0.0</v>
      </c>
      <c r="BR1054" s="1">
        <v>0.0</v>
      </c>
      <c r="BT1054" s="1">
        <v>0.0</v>
      </c>
      <c r="BU1054" s="1">
        <v>0.0</v>
      </c>
      <c r="BY1054" s="1">
        <v>0.0</v>
      </c>
      <c r="BZ1054" s="1">
        <v>0.0</v>
      </c>
      <c r="CB1054" s="1">
        <v>0.0</v>
      </c>
      <c r="CG1054" s="1">
        <v>167.839</v>
      </c>
      <c r="CH1054" s="1">
        <v>0.14</v>
      </c>
      <c r="CN1054" s="1">
        <v>100.0</v>
      </c>
      <c r="CQ1054" s="1">
        <v>0.0</v>
      </c>
      <c r="CR1054" s="1">
        <v>0.0</v>
      </c>
      <c r="CU1054" s="1">
        <v>0.0</v>
      </c>
      <c r="CV1054" s="1">
        <v>0.0</v>
      </c>
      <c r="CX1054" s="1">
        <v>0.0</v>
      </c>
      <c r="CY1054" s="1">
        <v>0.0</v>
      </c>
      <c r="DA1054" s="1">
        <v>167.839</v>
      </c>
      <c r="DB1054" s="1">
        <v>1.725</v>
      </c>
      <c r="DF1054" s="1">
        <v>0.0</v>
      </c>
      <c r="DG1054" s="1">
        <v>0.0</v>
      </c>
      <c r="DI1054" s="1">
        <v>0.0</v>
      </c>
      <c r="DN1054" s="1">
        <v>0.0</v>
      </c>
      <c r="DO1054" s="1">
        <v>0.0</v>
      </c>
      <c r="DQ1054" s="1">
        <v>0.0</v>
      </c>
      <c r="DV1054" s="1">
        <v>0.0</v>
      </c>
      <c r="DW1054" s="1">
        <v>0.0</v>
      </c>
      <c r="DY1054" s="1">
        <v>0.0</v>
      </c>
    </row>
    <row r="1055">
      <c r="A1055" s="1" t="s">
        <v>214</v>
      </c>
      <c r="B1055" s="1">
        <v>2023.0</v>
      </c>
      <c r="C1055" s="1" t="s">
        <v>215</v>
      </c>
      <c r="D1055" s="1">
        <v>850335.0</v>
      </c>
      <c r="J1055" s="1">
        <v>0.0</v>
      </c>
      <c r="K1055" s="1">
        <v>0.0</v>
      </c>
      <c r="L1055" s="1">
        <v>0.0</v>
      </c>
      <c r="N1055" s="1">
        <v>642.857</v>
      </c>
      <c r="S1055" s="1">
        <v>0.0</v>
      </c>
      <c r="T1055" s="1">
        <v>0.0</v>
      </c>
      <c r="Y1055" s="1">
        <v>0.0</v>
      </c>
      <c r="AA1055" s="1">
        <v>0.14</v>
      </c>
      <c r="AB1055" s="1">
        <v>164.641</v>
      </c>
      <c r="AC1055" s="1">
        <v>0.14</v>
      </c>
      <c r="AE1055" s="1">
        <v>3.124</v>
      </c>
      <c r="AF1055" s="1">
        <v>0.054</v>
      </c>
      <c r="AG1055" s="1">
        <v>2092.289</v>
      </c>
      <c r="AK1055" s="1">
        <v>164.641</v>
      </c>
      <c r="AL1055" s="1">
        <v>0.14</v>
      </c>
      <c r="AO1055" s="1">
        <v>100.0</v>
      </c>
      <c r="AT1055" s="1">
        <v>0.0</v>
      </c>
      <c r="AU1055" s="1">
        <v>0.0</v>
      </c>
      <c r="BA1055" s="1">
        <v>0.0</v>
      </c>
      <c r="BC1055" s="1">
        <v>0.09</v>
      </c>
      <c r="BG1055" s="1">
        <v>0.0</v>
      </c>
      <c r="BH1055" s="1">
        <v>0.0</v>
      </c>
      <c r="BJ1055" s="1">
        <v>0.0</v>
      </c>
      <c r="BO1055" s="1">
        <v>0.0</v>
      </c>
      <c r="BP1055" s="1">
        <v>0.0</v>
      </c>
      <c r="BR1055" s="1">
        <v>0.0</v>
      </c>
      <c r="BT1055" s="1">
        <v>0.0</v>
      </c>
      <c r="BU1055" s="1">
        <v>0.0</v>
      </c>
      <c r="BY1055" s="1">
        <v>0.0</v>
      </c>
      <c r="BZ1055" s="1">
        <v>0.0</v>
      </c>
      <c r="CB1055" s="1">
        <v>0.0</v>
      </c>
      <c r="CG1055" s="1">
        <v>164.641</v>
      </c>
      <c r="CH1055" s="1">
        <v>0.14</v>
      </c>
      <c r="CN1055" s="1">
        <v>100.0</v>
      </c>
      <c r="CQ1055" s="1">
        <v>0.0</v>
      </c>
      <c r="CR1055" s="1">
        <v>0.0</v>
      </c>
      <c r="CU1055" s="1">
        <v>0.0</v>
      </c>
      <c r="CV1055" s="1">
        <v>0.0</v>
      </c>
      <c r="CX1055" s="1">
        <v>0.0</v>
      </c>
      <c r="CY1055" s="1">
        <v>0.0</v>
      </c>
      <c r="DA1055" s="1">
        <v>164.641</v>
      </c>
      <c r="DB1055" s="1">
        <v>1.779</v>
      </c>
      <c r="DF1055" s="1">
        <v>0.0</v>
      </c>
      <c r="DG1055" s="1">
        <v>0.0</v>
      </c>
      <c r="DI1055" s="1">
        <v>0.0</v>
      </c>
      <c r="DN1055" s="1">
        <v>0.0</v>
      </c>
      <c r="DO1055" s="1">
        <v>0.0</v>
      </c>
      <c r="DQ1055" s="1">
        <v>0.0</v>
      </c>
      <c r="DV1055" s="1">
        <v>0.0</v>
      </c>
      <c r="DW1055" s="1">
        <v>0.0</v>
      </c>
      <c r="DY1055" s="1">
        <v>0.0</v>
      </c>
    </row>
    <row r="1056">
      <c r="A1056" s="1" t="s">
        <v>216</v>
      </c>
      <c r="B1056" s="1">
        <v>2000.0</v>
      </c>
      <c r="C1056" s="1" t="s">
        <v>217</v>
      </c>
      <c r="D1056" s="1">
        <v>3151304.0</v>
      </c>
      <c r="E1056" s="1">
        <v>1.2472136704E10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N1056" s="1">
        <v>34.483</v>
      </c>
      <c r="S1056" s="1">
        <v>0.0</v>
      </c>
      <c r="T1056" s="1">
        <v>0.0</v>
      </c>
      <c r="V1056" s="1">
        <v>0.0</v>
      </c>
      <c r="W1056" s="1">
        <v>0.0</v>
      </c>
      <c r="X1056" s="1">
        <v>0.0</v>
      </c>
      <c r="Y1056" s="1">
        <v>0.0</v>
      </c>
      <c r="AA1056" s="1">
        <v>0.55</v>
      </c>
      <c r="AB1056" s="1">
        <v>174.531</v>
      </c>
      <c r="AC1056" s="1">
        <v>0.29</v>
      </c>
      <c r="AE1056" s="1">
        <v>9.348</v>
      </c>
      <c r="AF1056" s="1">
        <v>0.279</v>
      </c>
      <c r="AG1056" s="1">
        <v>1037.041</v>
      </c>
      <c r="AH1056" s="1">
        <v>0.262</v>
      </c>
      <c r="AK1056" s="1">
        <v>0.0</v>
      </c>
      <c r="AL1056" s="1">
        <v>0.0</v>
      </c>
      <c r="AO1056" s="1">
        <v>0.0</v>
      </c>
      <c r="AT1056" s="1">
        <v>0.0</v>
      </c>
      <c r="AU1056" s="1">
        <v>0.0</v>
      </c>
      <c r="AX1056" s="1">
        <v>0.0</v>
      </c>
      <c r="AY1056" s="1">
        <v>0.0</v>
      </c>
      <c r="AZ1056" s="1">
        <v>0.0</v>
      </c>
      <c r="BA1056" s="1">
        <v>0.0</v>
      </c>
      <c r="BC1056" s="1">
        <v>0.01</v>
      </c>
      <c r="BG1056" s="1">
        <v>92.025</v>
      </c>
      <c r="BH1056" s="1">
        <v>0.29</v>
      </c>
      <c r="BJ1056" s="1">
        <v>100.0</v>
      </c>
      <c r="BO1056" s="1">
        <v>92.025</v>
      </c>
      <c r="BP1056" s="1">
        <v>0.29</v>
      </c>
      <c r="BR1056" s="1">
        <v>100.0</v>
      </c>
      <c r="BT1056" s="1">
        <v>0.26</v>
      </c>
      <c r="BU1056" s="1">
        <v>47.273</v>
      </c>
      <c r="BW1056" s="1">
        <v>0.0</v>
      </c>
      <c r="BX1056" s="1">
        <v>0.0</v>
      </c>
      <c r="BY1056" s="1">
        <v>0.0</v>
      </c>
      <c r="BZ1056" s="1">
        <v>0.0</v>
      </c>
      <c r="CA1056" s="1">
        <v>0.0</v>
      </c>
      <c r="CB1056" s="1">
        <v>0.0</v>
      </c>
      <c r="CG1056" s="1">
        <v>0.0</v>
      </c>
      <c r="CH1056" s="1">
        <v>0.0</v>
      </c>
      <c r="CJ1056" s="1">
        <v>-1.523</v>
      </c>
      <c r="CK1056" s="1">
        <v>-2.432</v>
      </c>
      <c r="CL1056" s="1">
        <v>49888.164</v>
      </c>
      <c r="CM1056" s="1">
        <v>157.213</v>
      </c>
      <c r="CN1056" s="1">
        <v>0.0</v>
      </c>
      <c r="CQ1056" s="1">
        <v>0.0</v>
      </c>
      <c r="CR1056" s="1">
        <v>0.0</v>
      </c>
      <c r="CU1056" s="1">
        <v>0.0</v>
      </c>
      <c r="CV1056" s="1">
        <v>0.0</v>
      </c>
      <c r="CX1056" s="1">
        <v>0.0</v>
      </c>
      <c r="CY1056" s="1">
        <v>0.0</v>
      </c>
      <c r="DA1056" s="1">
        <v>92.025</v>
      </c>
      <c r="DB1056" s="1">
        <v>3.268</v>
      </c>
      <c r="DF1056" s="1">
        <v>92.025</v>
      </c>
      <c r="DG1056" s="1">
        <v>0.29</v>
      </c>
      <c r="DI1056" s="1">
        <v>100.0</v>
      </c>
      <c r="DN1056" s="1">
        <v>0.0</v>
      </c>
      <c r="DO1056" s="1">
        <v>0.0</v>
      </c>
      <c r="DQ1056" s="1">
        <v>0.0</v>
      </c>
      <c r="DV1056" s="1">
        <v>0.0</v>
      </c>
      <c r="DW1056" s="1">
        <v>0.0</v>
      </c>
      <c r="DY1056" s="1">
        <v>0.0</v>
      </c>
    </row>
    <row r="1057">
      <c r="A1057" s="1" t="s">
        <v>216</v>
      </c>
      <c r="B1057" s="1">
        <v>2001.0</v>
      </c>
      <c r="C1057" s="1" t="s">
        <v>217</v>
      </c>
      <c r="D1057" s="1">
        <v>3272488.0</v>
      </c>
      <c r="E1057" s="1">
        <v>1.3249307648E10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N1057" s="1">
        <v>30.303</v>
      </c>
      <c r="S1057" s="1">
        <v>0.0</v>
      </c>
      <c r="T1057" s="1">
        <v>0.0</v>
      </c>
      <c r="V1057" s="1">
        <v>0.0</v>
      </c>
      <c r="W1057" s="1">
        <v>0.0</v>
      </c>
      <c r="X1057" s="1">
        <v>0.0</v>
      </c>
      <c r="Y1057" s="1">
        <v>0.0</v>
      </c>
      <c r="AA1057" s="1">
        <v>0.63</v>
      </c>
      <c r="AB1057" s="1">
        <v>192.514</v>
      </c>
      <c r="AC1057" s="1">
        <v>0.33</v>
      </c>
      <c r="AE1057" s="1">
        <v>25.396</v>
      </c>
      <c r="AF1057" s="1">
        <v>0.83</v>
      </c>
      <c r="AG1057" s="1">
        <v>1252.25</v>
      </c>
      <c r="AH1057" s="1">
        <v>0.309</v>
      </c>
      <c r="AK1057" s="1">
        <v>0.0</v>
      </c>
      <c r="AL1057" s="1">
        <v>0.0</v>
      </c>
      <c r="AO1057" s="1">
        <v>0.0</v>
      </c>
      <c r="AT1057" s="1">
        <v>0.0</v>
      </c>
      <c r="AU1057" s="1">
        <v>0.0</v>
      </c>
      <c r="AX1057" s="1">
        <v>0.0</v>
      </c>
      <c r="AY1057" s="1">
        <v>0.0</v>
      </c>
      <c r="AZ1057" s="1">
        <v>0.0</v>
      </c>
      <c r="BA1057" s="1">
        <v>0.0</v>
      </c>
      <c r="BC1057" s="1">
        <v>0.01</v>
      </c>
      <c r="BG1057" s="1">
        <v>100.841</v>
      </c>
      <c r="BH1057" s="1">
        <v>0.33</v>
      </c>
      <c r="BJ1057" s="1">
        <v>100.0</v>
      </c>
      <c r="BO1057" s="1">
        <v>100.841</v>
      </c>
      <c r="BP1057" s="1">
        <v>0.33</v>
      </c>
      <c r="BR1057" s="1">
        <v>100.0</v>
      </c>
      <c r="BT1057" s="1">
        <v>0.3</v>
      </c>
      <c r="BU1057" s="1">
        <v>47.619</v>
      </c>
      <c r="BW1057" s="1">
        <v>0.0</v>
      </c>
      <c r="BX1057" s="1">
        <v>0.0</v>
      </c>
      <c r="BY1057" s="1">
        <v>0.0</v>
      </c>
      <c r="BZ1057" s="1">
        <v>0.0</v>
      </c>
      <c r="CA1057" s="1">
        <v>0.0</v>
      </c>
      <c r="CB1057" s="1">
        <v>0.0</v>
      </c>
      <c r="CG1057" s="1">
        <v>0.0</v>
      </c>
      <c r="CH1057" s="1">
        <v>0.0</v>
      </c>
      <c r="CJ1057" s="1">
        <v>-7.202</v>
      </c>
      <c r="CK1057" s="1">
        <v>-11.323</v>
      </c>
      <c r="CL1057" s="1">
        <v>44580.656</v>
      </c>
      <c r="CM1057" s="1">
        <v>145.89</v>
      </c>
      <c r="CN1057" s="1">
        <v>0.0</v>
      </c>
      <c r="CQ1057" s="1">
        <v>0.0</v>
      </c>
      <c r="CR1057" s="1">
        <v>0.0</v>
      </c>
      <c r="CU1057" s="1">
        <v>0.0</v>
      </c>
      <c r="CV1057" s="1">
        <v>0.0</v>
      </c>
      <c r="CX1057" s="1">
        <v>0.0</v>
      </c>
      <c r="CY1057" s="1">
        <v>0.0</v>
      </c>
      <c r="DA1057" s="1">
        <v>100.841</v>
      </c>
      <c r="DB1057" s="1">
        <v>4.098</v>
      </c>
      <c r="DF1057" s="1">
        <v>100.841</v>
      </c>
      <c r="DG1057" s="1">
        <v>0.33</v>
      </c>
      <c r="DI1057" s="1">
        <v>100.0</v>
      </c>
      <c r="DN1057" s="1">
        <v>0.0</v>
      </c>
      <c r="DO1057" s="1">
        <v>0.0</v>
      </c>
      <c r="DQ1057" s="1">
        <v>0.0</v>
      </c>
      <c r="DV1057" s="1">
        <v>0.0</v>
      </c>
      <c r="DW1057" s="1">
        <v>0.0</v>
      </c>
      <c r="DY1057" s="1">
        <v>0.0</v>
      </c>
    </row>
    <row r="1058">
      <c r="A1058" s="1" t="s">
        <v>216</v>
      </c>
      <c r="B1058" s="1">
        <v>2002.0</v>
      </c>
      <c r="C1058" s="1" t="s">
        <v>217</v>
      </c>
      <c r="D1058" s="1">
        <v>3350736.0</v>
      </c>
      <c r="E1058" s="1">
        <v>1.4180954112E10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N1058" s="1">
        <v>25.641</v>
      </c>
      <c r="S1058" s="1">
        <v>0.0</v>
      </c>
      <c r="T1058" s="1">
        <v>0.0</v>
      </c>
      <c r="V1058" s="1">
        <v>0.0</v>
      </c>
      <c r="W1058" s="1">
        <v>0.0</v>
      </c>
      <c r="X1058" s="1">
        <v>0.0</v>
      </c>
      <c r="Y1058" s="1">
        <v>0.0</v>
      </c>
      <c r="AA1058" s="1">
        <v>0.75</v>
      </c>
      <c r="AB1058" s="1">
        <v>223.831</v>
      </c>
      <c r="AC1058" s="1">
        <v>0.39</v>
      </c>
      <c r="AE1058" s="1">
        <v>-13.188</v>
      </c>
      <c r="AF1058" s="1">
        <v>-0.54</v>
      </c>
      <c r="AG1058" s="1">
        <v>1061.714</v>
      </c>
      <c r="AH1058" s="1">
        <v>0.251</v>
      </c>
      <c r="AK1058" s="1">
        <v>0.0</v>
      </c>
      <c r="AL1058" s="1">
        <v>0.0</v>
      </c>
      <c r="AO1058" s="1">
        <v>0.0</v>
      </c>
      <c r="AT1058" s="1">
        <v>0.0</v>
      </c>
      <c r="AU1058" s="1">
        <v>0.0</v>
      </c>
      <c r="AX1058" s="1">
        <v>0.0</v>
      </c>
      <c r="AY1058" s="1">
        <v>0.0</v>
      </c>
      <c r="AZ1058" s="1">
        <v>0.0</v>
      </c>
      <c r="BA1058" s="1">
        <v>0.0</v>
      </c>
      <c r="BC1058" s="1">
        <v>0.01</v>
      </c>
      <c r="BG1058" s="1">
        <v>116.392</v>
      </c>
      <c r="BH1058" s="1">
        <v>0.39</v>
      </c>
      <c r="BJ1058" s="1">
        <v>100.0</v>
      </c>
      <c r="BO1058" s="1">
        <v>116.392</v>
      </c>
      <c r="BP1058" s="1">
        <v>0.39</v>
      </c>
      <c r="BR1058" s="1">
        <v>100.0</v>
      </c>
      <c r="BT1058" s="1">
        <v>0.36</v>
      </c>
      <c r="BU1058" s="1">
        <v>48.0</v>
      </c>
      <c r="BW1058" s="1">
        <v>0.0</v>
      </c>
      <c r="BX1058" s="1">
        <v>0.0</v>
      </c>
      <c r="BY1058" s="1">
        <v>0.0</v>
      </c>
      <c r="BZ1058" s="1">
        <v>0.0</v>
      </c>
      <c r="CA1058" s="1">
        <v>0.0</v>
      </c>
      <c r="CB1058" s="1">
        <v>0.0</v>
      </c>
      <c r="CG1058" s="1">
        <v>0.0</v>
      </c>
      <c r="CH1058" s="1">
        <v>0.0</v>
      </c>
      <c r="CJ1058" s="1">
        <v>-3.95</v>
      </c>
      <c r="CK1058" s="1">
        <v>-5.762</v>
      </c>
      <c r="CL1058" s="1">
        <v>41819.945</v>
      </c>
      <c r="CM1058" s="1">
        <v>140.128</v>
      </c>
      <c r="CN1058" s="1">
        <v>0.0</v>
      </c>
      <c r="CQ1058" s="1">
        <v>0.0</v>
      </c>
      <c r="CR1058" s="1">
        <v>0.0</v>
      </c>
      <c r="CU1058" s="1">
        <v>0.0</v>
      </c>
      <c r="CV1058" s="1">
        <v>0.0</v>
      </c>
      <c r="CX1058" s="1">
        <v>0.0</v>
      </c>
      <c r="CY1058" s="1">
        <v>0.0</v>
      </c>
      <c r="DA1058" s="1">
        <v>116.392</v>
      </c>
      <c r="DB1058" s="1">
        <v>3.558</v>
      </c>
      <c r="DF1058" s="1">
        <v>116.392</v>
      </c>
      <c r="DG1058" s="1">
        <v>0.39</v>
      </c>
      <c r="DI1058" s="1">
        <v>100.0</v>
      </c>
      <c r="DN1058" s="1">
        <v>0.0</v>
      </c>
      <c r="DO1058" s="1">
        <v>0.0</v>
      </c>
      <c r="DQ1058" s="1">
        <v>0.0</v>
      </c>
      <c r="DV1058" s="1">
        <v>0.0</v>
      </c>
      <c r="DW1058" s="1">
        <v>0.0</v>
      </c>
      <c r="DY1058" s="1">
        <v>0.0</v>
      </c>
    </row>
    <row r="1059">
      <c r="A1059" s="1" t="s">
        <v>216</v>
      </c>
      <c r="B1059" s="1">
        <v>2003.0</v>
      </c>
      <c r="C1059" s="1" t="s">
        <v>217</v>
      </c>
      <c r="D1059" s="1">
        <v>3445696.0</v>
      </c>
      <c r="E1059" s="1">
        <v>1.4627827712E10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N1059" s="1">
        <v>150.0</v>
      </c>
      <c r="S1059" s="1">
        <v>0.0</v>
      </c>
      <c r="T1059" s="1">
        <v>0.0</v>
      </c>
      <c r="V1059" s="1">
        <v>0.0</v>
      </c>
      <c r="W1059" s="1">
        <v>0.0</v>
      </c>
      <c r="X1059" s="1">
        <v>0.0</v>
      </c>
      <c r="Y1059" s="1">
        <v>0.0</v>
      </c>
      <c r="AA1059" s="1">
        <v>0.76</v>
      </c>
      <c r="AB1059" s="1">
        <v>220.565</v>
      </c>
      <c r="AC1059" s="1">
        <v>0.4</v>
      </c>
      <c r="AE1059" s="1">
        <v>21.72</v>
      </c>
      <c r="AF1059" s="1">
        <v>0.773</v>
      </c>
      <c r="AG1059" s="1">
        <v>1256.706</v>
      </c>
      <c r="AH1059" s="1">
        <v>0.296</v>
      </c>
      <c r="AK1059" s="1">
        <v>17.413</v>
      </c>
      <c r="AL1059" s="1">
        <v>0.06</v>
      </c>
      <c r="AO1059" s="1">
        <v>15.0</v>
      </c>
      <c r="AT1059" s="1">
        <v>17.413</v>
      </c>
      <c r="AU1059" s="1">
        <v>0.06</v>
      </c>
      <c r="AX1059" s="1">
        <v>0.0</v>
      </c>
      <c r="AY1059" s="1">
        <v>0.0</v>
      </c>
      <c r="AZ1059" s="1">
        <v>0.0</v>
      </c>
      <c r="BA1059" s="1">
        <v>15.0</v>
      </c>
      <c r="BC1059" s="1">
        <v>0.06</v>
      </c>
      <c r="BG1059" s="1">
        <v>98.674</v>
      </c>
      <c r="BH1059" s="1">
        <v>0.34</v>
      </c>
      <c r="BJ1059" s="1">
        <v>85.0</v>
      </c>
      <c r="BO1059" s="1">
        <v>98.674</v>
      </c>
      <c r="BP1059" s="1">
        <v>0.34</v>
      </c>
      <c r="BR1059" s="1">
        <v>85.0</v>
      </c>
      <c r="BT1059" s="1">
        <v>0.36</v>
      </c>
      <c r="BU1059" s="1">
        <v>47.368</v>
      </c>
      <c r="BW1059" s="1">
        <v>0.0</v>
      </c>
      <c r="BX1059" s="1">
        <v>0.0</v>
      </c>
      <c r="BY1059" s="1">
        <v>0.0</v>
      </c>
      <c r="BZ1059" s="1">
        <v>0.0</v>
      </c>
      <c r="CA1059" s="1">
        <v>0.0</v>
      </c>
      <c r="CB1059" s="1">
        <v>0.0</v>
      </c>
      <c r="CG1059" s="1">
        <v>0.0</v>
      </c>
      <c r="CH1059" s="1">
        <v>0.0</v>
      </c>
      <c r="CJ1059" s="1">
        <v>-8.652</v>
      </c>
      <c r="CK1059" s="1">
        <v>-12.124</v>
      </c>
      <c r="CL1059" s="1">
        <v>37148.922</v>
      </c>
      <c r="CM1059" s="1">
        <v>128.004</v>
      </c>
      <c r="CN1059" s="1">
        <v>0.0</v>
      </c>
      <c r="CQ1059" s="1">
        <v>0.0</v>
      </c>
      <c r="CR1059" s="1">
        <v>0.0</v>
      </c>
      <c r="CU1059" s="1">
        <v>0.0</v>
      </c>
      <c r="CV1059" s="1">
        <v>0.0</v>
      </c>
      <c r="CX1059" s="1">
        <v>0.0</v>
      </c>
      <c r="CY1059" s="1">
        <v>0.0</v>
      </c>
      <c r="DA1059" s="1">
        <v>116.087</v>
      </c>
      <c r="DB1059" s="1">
        <v>4.33</v>
      </c>
      <c r="DF1059" s="1">
        <v>98.674</v>
      </c>
      <c r="DG1059" s="1">
        <v>0.34</v>
      </c>
      <c r="DI1059" s="1">
        <v>85.0</v>
      </c>
      <c r="DN1059" s="1">
        <v>0.0</v>
      </c>
      <c r="DO1059" s="1">
        <v>0.0</v>
      </c>
      <c r="DQ1059" s="1">
        <v>0.0</v>
      </c>
      <c r="DV1059" s="1">
        <v>0.0</v>
      </c>
      <c r="DW1059" s="1">
        <v>0.0</v>
      </c>
      <c r="DY1059" s="1">
        <v>0.0</v>
      </c>
    </row>
    <row r="1060">
      <c r="A1060" s="1" t="s">
        <v>216</v>
      </c>
      <c r="B1060" s="1">
        <v>2004.0</v>
      </c>
      <c r="C1060" s="1" t="s">
        <v>217</v>
      </c>
      <c r="D1060" s="1">
        <v>3565514.0</v>
      </c>
      <c r="E1060" s="1">
        <v>1.5504147456E10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N1060" s="1">
        <v>175.0</v>
      </c>
      <c r="S1060" s="1">
        <v>0.0</v>
      </c>
      <c r="T1060" s="1">
        <v>0.0</v>
      </c>
      <c r="V1060" s="1">
        <v>0.0</v>
      </c>
      <c r="W1060" s="1">
        <v>0.0</v>
      </c>
      <c r="X1060" s="1">
        <v>0.0</v>
      </c>
      <c r="Y1060" s="1">
        <v>0.0</v>
      </c>
      <c r="AA1060" s="1">
        <v>0.8</v>
      </c>
      <c r="AB1060" s="1">
        <v>224.372</v>
      </c>
      <c r="AC1060" s="1">
        <v>0.4</v>
      </c>
      <c r="AE1060" s="1">
        <v>7.8</v>
      </c>
      <c r="AF1060" s="1">
        <v>0.338</v>
      </c>
      <c r="AG1060" s="1">
        <v>1309.198</v>
      </c>
      <c r="AH1060" s="1">
        <v>0.301</v>
      </c>
      <c r="AK1060" s="1">
        <v>19.633</v>
      </c>
      <c r="AL1060" s="1">
        <v>0.07</v>
      </c>
      <c r="AO1060" s="1">
        <v>17.5</v>
      </c>
      <c r="AT1060" s="1">
        <v>19.633</v>
      </c>
      <c r="AU1060" s="1">
        <v>0.07</v>
      </c>
      <c r="AX1060" s="1">
        <v>0.0</v>
      </c>
      <c r="AY1060" s="1">
        <v>0.0</v>
      </c>
      <c r="AZ1060" s="1">
        <v>0.0</v>
      </c>
      <c r="BA1060" s="1">
        <v>17.5</v>
      </c>
      <c r="BC1060" s="1">
        <v>0.07</v>
      </c>
      <c r="BG1060" s="1">
        <v>92.553</v>
      </c>
      <c r="BH1060" s="1">
        <v>0.33</v>
      </c>
      <c r="BJ1060" s="1">
        <v>82.5</v>
      </c>
      <c r="BO1060" s="1">
        <v>92.553</v>
      </c>
      <c r="BP1060" s="1">
        <v>0.33</v>
      </c>
      <c r="BR1060" s="1">
        <v>82.5</v>
      </c>
      <c r="BT1060" s="1">
        <v>0.4</v>
      </c>
      <c r="BU1060" s="1">
        <v>50.0</v>
      </c>
      <c r="BW1060" s="1">
        <v>0.0</v>
      </c>
      <c r="BX1060" s="1">
        <v>0.0</v>
      </c>
      <c r="BY1060" s="1">
        <v>0.0</v>
      </c>
      <c r="BZ1060" s="1">
        <v>0.0</v>
      </c>
      <c r="CA1060" s="1">
        <v>0.0</v>
      </c>
      <c r="CB1060" s="1">
        <v>0.0</v>
      </c>
      <c r="CG1060" s="1">
        <v>0.0</v>
      </c>
      <c r="CH1060" s="1">
        <v>0.0</v>
      </c>
      <c r="CJ1060" s="1">
        <v>4.214</v>
      </c>
      <c r="CK1060" s="1">
        <v>5.395</v>
      </c>
      <c r="CL1060" s="1">
        <v>37413.551</v>
      </c>
      <c r="CM1060" s="1">
        <v>133.399</v>
      </c>
      <c r="CN1060" s="1">
        <v>0.0</v>
      </c>
      <c r="CQ1060" s="1">
        <v>0.0</v>
      </c>
      <c r="CR1060" s="1">
        <v>0.0</v>
      </c>
      <c r="CU1060" s="1">
        <v>0.0</v>
      </c>
      <c r="CV1060" s="1">
        <v>0.0</v>
      </c>
      <c r="CX1060" s="1">
        <v>0.0</v>
      </c>
      <c r="CY1060" s="1">
        <v>0.0</v>
      </c>
      <c r="DA1060" s="1">
        <v>112.186</v>
      </c>
      <c r="DB1060" s="1">
        <v>4.668</v>
      </c>
      <c r="DF1060" s="1">
        <v>92.553</v>
      </c>
      <c r="DG1060" s="1">
        <v>0.33</v>
      </c>
      <c r="DI1060" s="1">
        <v>82.5</v>
      </c>
      <c r="DN1060" s="1">
        <v>0.0</v>
      </c>
      <c r="DO1060" s="1">
        <v>0.0</v>
      </c>
      <c r="DQ1060" s="1">
        <v>0.0</v>
      </c>
      <c r="DV1060" s="1">
        <v>0.0</v>
      </c>
      <c r="DW1060" s="1">
        <v>0.0</v>
      </c>
      <c r="DY1060" s="1">
        <v>0.0</v>
      </c>
    </row>
    <row r="1061">
      <c r="A1061" s="1" t="s">
        <v>216</v>
      </c>
      <c r="B1061" s="1">
        <v>2005.0</v>
      </c>
      <c r="C1061" s="1" t="s">
        <v>217</v>
      </c>
      <c r="D1061" s="1">
        <v>3696336.0</v>
      </c>
      <c r="E1061" s="1">
        <v>1.707860992E10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N1061" s="1">
        <v>186.047</v>
      </c>
      <c r="S1061" s="1">
        <v>0.0</v>
      </c>
      <c r="T1061" s="1">
        <v>0.0</v>
      </c>
      <c r="V1061" s="1">
        <v>0.0</v>
      </c>
      <c r="W1061" s="1">
        <v>0.0</v>
      </c>
      <c r="X1061" s="1">
        <v>0.0</v>
      </c>
      <c r="Y1061" s="1">
        <v>0.0</v>
      </c>
      <c r="AA1061" s="1">
        <v>0.85</v>
      </c>
      <c r="AB1061" s="1">
        <v>229.957</v>
      </c>
      <c r="AC1061" s="1">
        <v>0.43</v>
      </c>
      <c r="AE1061" s="1">
        <v>38.99</v>
      </c>
      <c r="AF1061" s="1">
        <v>1.82</v>
      </c>
      <c r="AG1061" s="1">
        <v>1755.258</v>
      </c>
      <c r="AH1061" s="1">
        <v>0.38</v>
      </c>
      <c r="AK1061" s="1">
        <v>21.643</v>
      </c>
      <c r="AL1061" s="1">
        <v>0.08</v>
      </c>
      <c r="AO1061" s="1">
        <v>18.605</v>
      </c>
      <c r="AT1061" s="1">
        <v>21.643</v>
      </c>
      <c r="AU1061" s="1">
        <v>0.08</v>
      </c>
      <c r="AX1061" s="1">
        <v>1.302</v>
      </c>
      <c r="AY1061" s="1">
        <v>352.106</v>
      </c>
      <c r="AZ1061" s="1">
        <v>1.302</v>
      </c>
      <c r="BA1061" s="1">
        <v>18.605</v>
      </c>
      <c r="BC1061" s="1">
        <v>0.08</v>
      </c>
      <c r="BG1061" s="1">
        <v>94.688</v>
      </c>
      <c r="BH1061" s="1">
        <v>0.35</v>
      </c>
      <c r="BJ1061" s="1">
        <v>81.395</v>
      </c>
      <c r="BO1061" s="1">
        <v>94.688</v>
      </c>
      <c r="BP1061" s="1">
        <v>0.35</v>
      </c>
      <c r="BR1061" s="1">
        <v>81.395</v>
      </c>
      <c r="BT1061" s="1">
        <v>0.42</v>
      </c>
      <c r="BU1061" s="1">
        <v>49.412</v>
      </c>
      <c r="BW1061" s="1">
        <v>0.0</v>
      </c>
      <c r="BX1061" s="1">
        <v>0.0</v>
      </c>
      <c r="BY1061" s="1">
        <v>0.0</v>
      </c>
      <c r="BZ1061" s="1">
        <v>0.0</v>
      </c>
      <c r="CA1061" s="1">
        <v>0.0</v>
      </c>
      <c r="CB1061" s="1">
        <v>0.0</v>
      </c>
      <c r="CG1061" s="1">
        <v>0.0</v>
      </c>
      <c r="CH1061" s="1">
        <v>0.0</v>
      </c>
      <c r="CJ1061" s="1">
        <v>9.565</v>
      </c>
      <c r="CK1061" s="1">
        <v>12.759</v>
      </c>
      <c r="CL1061" s="1">
        <v>39541.32</v>
      </c>
      <c r="CM1061" s="1">
        <v>146.158</v>
      </c>
      <c r="CN1061" s="1">
        <v>0.0</v>
      </c>
      <c r="CQ1061" s="1">
        <v>0.0</v>
      </c>
      <c r="CR1061" s="1">
        <v>0.0</v>
      </c>
      <c r="CU1061" s="1">
        <v>0.0</v>
      </c>
      <c r="CV1061" s="1">
        <v>0.0</v>
      </c>
      <c r="CX1061" s="1">
        <v>0.0</v>
      </c>
      <c r="CY1061" s="1">
        <v>0.0</v>
      </c>
      <c r="DA1061" s="1">
        <v>116.331</v>
      </c>
      <c r="DB1061" s="1">
        <v>6.488</v>
      </c>
      <c r="DF1061" s="1">
        <v>94.688</v>
      </c>
      <c r="DG1061" s="1">
        <v>0.35</v>
      </c>
      <c r="DI1061" s="1">
        <v>81.395</v>
      </c>
      <c r="DN1061" s="1">
        <v>0.0</v>
      </c>
      <c r="DO1061" s="1">
        <v>0.0</v>
      </c>
      <c r="DQ1061" s="1">
        <v>0.0</v>
      </c>
      <c r="DV1061" s="1">
        <v>0.0</v>
      </c>
      <c r="DW1061" s="1">
        <v>0.0</v>
      </c>
      <c r="DY1061" s="1">
        <v>0.0</v>
      </c>
    </row>
    <row r="1062">
      <c r="A1062" s="1" t="s">
        <v>216</v>
      </c>
      <c r="B1062" s="1">
        <v>2006.0</v>
      </c>
      <c r="C1062" s="1" t="s">
        <v>217</v>
      </c>
      <c r="D1062" s="1">
        <v>3837364.0</v>
      </c>
      <c r="E1062" s="1">
        <v>1.8567839744E10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N1062" s="1">
        <v>177.778</v>
      </c>
      <c r="S1062" s="1">
        <v>0.0</v>
      </c>
      <c r="T1062" s="1">
        <v>0.0</v>
      </c>
      <c r="V1062" s="1">
        <v>0.0</v>
      </c>
      <c r="W1062" s="1">
        <v>0.0</v>
      </c>
      <c r="X1062" s="1">
        <v>0.0</v>
      </c>
      <c r="Y1062" s="1">
        <v>0.0</v>
      </c>
      <c r="AA1062" s="1">
        <v>0.86</v>
      </c>
      <c r="AB1062" s="1">
        <v>224.112</v>
      </c>
      <c r="AC1062" s="1">
        <v>0.45</v>
      </c>
      <c r="AE1062" s="1">
        <v>20.887</v>
      </c>
      <c r="AF1062" s="1">
        <v>1.355</v>
      </c>
      <c r="AG1062" s="1">
        <v>2043.901</v>
      </c>
      <c r="AH1062" s="1">
        <v>0.422</v>
      </c>
      <c r="AK1062" s="1">
        <v>20.848</v>
      </c>
      <c r="AL1062" s="1">
        <v>0.08</v>
      </c>
      <c r="AO1062" s="1">
        <v>17.778</v>
      </c>
      <c r="AT1062" s="1">
        <v>20.848</v>
      </c>
      <c r="AU1062" s="1">
        <v>0.08</v>
      </c>
      <c r="AW1062" s="1">
        <v>50.0</v>
      </c>
      <c r="AX1062" s="1">
        <v>0.651</v>
      </c>
      <c r="AY1062" s="1">
        <v>508.749</v>
      </c>
      <c r="AZ1062" s="1">
        <v>1.952</v>
      </c>
      <c r="BA1062" s="1">
        <v>17.778</v>
      </c>
      <c r="BC1062" s="1">
        <v>0.08</v>
      </c>
      <c r="BG1062" s="1">
        <v>96.42</v>
      </c>
      <c r="BH1062" s="1">
        <v>0.37</v>
      </c>
      <c r="BJ1062" s="1">
        <v>82.222</v>
      </c>
      <c r="BO1062" s="1">
        <v>96.42</v>
      </c>
      <c r="BP1062" s="1">
        <v>0.37</v>
      </c>
      <c r="BR1062" s="1">
        <v>82.222</v>
      </c>
      <c r="BT1062" s="1">
        <v>0.41</v>
      </c>
      <c r="BU1062" s="1">
        <v>47.674</v>
      </c>
      <c r="BW1062" s="1">
        <v>0.0</v>
      </c>
      <c r="BX1062" s="1">
        <v>0.0</v>
      </c>
      <c r="BY1062" s="1">
        <v>0.0</v>
      </c>
      <c r="BZ1062" s="1">
        <v>0.0</v>
      </c>
      <c r="CA1062" s="1">
        <v>0.0</v>
      </c>
      <c r="CB1062" s="1">
        <v>0.0</v>
      </c>
      <c r="CG1062" s="1">
        <v>0.0</v>
      </c>
      <c r="CH1062" s="1">
        <v>0.0</v>
      </c>
      <c r="CJ1062" s="1">
        <v>12.987</v>
      </c>
      <c r="CK1062" s="1">
        <v>18.981</v>
      </c>
      <c r="CL1062" s="1">
        <v>43034.52</v>
      </c>
      <c r="CM1062" s="1">
        <v>165.139</v>
      </c>
      <c r="CN1062" s="1">
        <v>0.0</v>
      </c>
      <c r="CQ1062" s="1">
        <v>0.0</v>
      </c>
      <c r="CR1062" s="1">
        <v>0.0</v>
      </c>
      <c r="CU1062" s="1">
        <v>0.0</v>
      </c>
      <c r="CV1062" s="1">
        <v>0.0</v>
      </c>
      <c r="CX1062" s="1">
        <v>0.0</v>
      </c>
      <c r="CY1062" s="1">
        <v>0.0</v>
      </c>
      <c r="DA1062" s="1">
        <v>117.268</v>
      </c>
      <c r="DB1062" s="1">
        <v>7.843</v>
      </c>
      <c r="DF1062" s="1">
        <v>96.42</v>
      </c>
      <c r="DG1062" s="1">
        <v>0.37</v>
      </c>
      <c r="DI1062" s="1">
        <v>82.222</v>
      </c>
      <c r="DN1062" s="1">
        <v>0.0</v>
      </c>
      <c r="DO1062" s="1">
        <v>0.0</v>
      </c>
      <c r="DQ1062" s="1">
        <v>0.0</v>
      </c>
      <c r="DV1062" s="1">
        <v>0.0</v>
      </c>
      <c r="DW1062" s="1">
        <v>0.0</v>
      </c>
      <c r="DY1062" s="1">
        <v>0.0</v>
      </c>
    </row>
    <row r="1063">
      <c r="A1063" s="1" t="s">
        <v>216</v>
      </c>
      <c r="B1063" s="1">
        <v>2007.0</v>
      </c>
      <c r="C1063" s="1" t="s">
        <v>217</v>
      </c>
      <c r="D1063" s="1">
        <v>3980380.0</v>
      </c>
      <c r="E1063" s="1">
        <v>1.8699065344E10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N1063" s="1">
        <v>175.0</v>
      </c>
      <c r="S1063" s="1">
        <v>0.0</v>
      </c>
      <c r="T1063" s="1">
        <v>0.0</v>
      </c>
      <c r="V1063" s="1">
        <v>0.0</v>
      </c>
      <c r="W1063" s="1">
        <v>0.0</v>
      </c>
      <c r="X1063" s="1">
        <v>0.0</v>
      </c>
      <c r="Y1063" s="1">
        <v>0.0</v>
      </c>
      <c r="AA1063" s="1">
        <v>0.85</v>
      </c>
      <c r="AB1063" s="1">
        <v>213.547</v>
      </c>
      <c r="AC1063" s="1">
        <v>0.4</v>
      </c>
      <c r="AE1063" s="1">
        <v>26.033</v>
      </c>
      <c r="AF1063" s="1">
        <v>2.042</v>
      </c>
      <c r="AG1063" s="1">
        <v>2483.427</v>
      </c>
      <c r="AH1063" s="1">
        <v>0.529</v>
      </c>
      <c r="AK1063" s="1">
        <v>17.586</v>
      </c>
      <c r="AL1063" s="1">
        <v>0.07</v>
      </c>
      <c r="AO1063" s="1">
        <v>17.5</v>
      </c>
      <c r="AT1063" s="1">
        <v>17.586</v>
      </c>
      <c r="AU1063" s="1">
        <v>0.07</v>
      </c>
      <c r="AW1063" s="1">
        <v>61.111</v>
      </c>
      <c r="AX1063" s="1">
        <v>1.193</v>
      </c>
      <c r="AY1063" s="1">
        <v>790.201</v>
      </c>
      <c r="AZ1063" s="1">
        <v>3.145</v>
      </c>
      <c r="BA1063" s="1">
        <v>17.5</v>
      </c>
      <c r="BC1063" s="1">
        <v>0.07</v>
      </c>
      <c r="BG1063" s="1">
        <v>82.907</v>
      </c>
      <c r="BH1063" s="1">
        <v>0.33</v>
      </c>
      <c r="BJ1063" s="1">
        <v>82.5</v>
      </c>
      <c r="BO1063" s="1">
        <v>82.907</v>
      </c>
      <c r="BP1063" s="1">
        <v>0.33</v>
      </c>
      <c r="BR1063" s="1">
        <v>82.5</v>
      </c>
      <c r="BT1063" s="1">
        <v>0.45</v>
      </c>
      <c r="BU1063" s="1">
        <v>52.941</v>
      </c>
      <c r="BW1063" s="1">
        <v>0.0</v>
      </c>
      <c r="BX1063" s="1">
        <v>0.0</v>
      </c>
      <c r="BY1063" s="1">
        <v>0.0</v>
      </c>
      <c r="BZ1063" s="1">
        <v>0.0</v>
      </c>
      <c r="CA1063" s="1">
        <v>0.0</v>
      </c>
      <c r="CB1063" s="1">
        <v>0.0</v>
      </c>
      <c r="CG1063" s="1">
        <v>0.0</v>
      </c>
      <c r="CH1063" s="1">
        <v>0.0</v>
      </c>
      <c r="CJ1063" s="1">
        <v>-19.123</v>
      </c>
      <c r="CK1063" s="1">
        <v>-31.579</v>
      </c>
      <c r="CL1063" s="1">
        <v>33554.523</v>
      </c>
      <c r="CM1063" s="1">
        <v>133.56</v>
      </c>
      <c r="CN1063" s="1">
        <v>0.0</v>
      </c>
      <c r="CQ1063" s="1">
        <v>0.0</v>
      </c>
      <c r="CR1063" s="1">
        <v>0.0</v>
      </c>
      <c r="CU1063" s="1">
        <v>0.0</v>
      </c>
      <c r="CV1063" s="1">
        <v>0.0</v>
      </c>
      <c r="CX1063" s="1">
        <v>0.0</v>
      </c>
      <c r="CY1063" s="1">
        <v>0.0</v>
      </c>
      <c r="DA1063" s="1">
        <v>100.493</v>
      </c>
      <c r="DB1063" s="1">
        <v>9.885</v>
      </c>
      <c r="DF1063" s="1">
        <v>82.907</v>
      </c>
      <c r="DG1063" s="1">
        <v>0.33</v>
      </c>
      <c r="DI1063" s="1">
        <v>82.5</v>
      </c>
      <c r="DN1063" s="1">
        <v>0.0</v>
      </c>
      <c r="DO1063" s="1">
        <v>0.0</v>
      </c>
      <c r="DQ1063" s="1">
        <v>0.0</v>
      </c>
      <c r="DV1063" s="1">
        <v>0.0</v>
      </c>
      <c r="DW1063" s="1">
        <v>0.0</v>
      </c>
      <c r="DY1063" s="1">
        <v>0.0</v>
      </c>
    </row>
    <row r="1064">
      <c r="A1064" s="1" t="s">
        <v>216</v>
      </c>
      <c r="B1064" s="1">
        <v>2008.0</v>
      </c>
      <c r="C1064" s="1" t="s">
        <v>217</v>
      </c>
      <c r="D1064" s="1">
        <v>4113468.0</v>
      </c>
      <c r="E1064" s="1">
        <v>2.0270055424E10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N1064" s="1">
        <v>195.652</v>
      </c>
      <c r="S1064" s="1">
        <v>0.0</v>
      </c>
      <c r="T1064" s="1">
        <v>0.0</v>
      </c>
      <c r="V1064" s="1">
        <v>0.0</v>
      </c>
      <c r="W1064" s="1">
        <v>0.0</v>
      </c>
      <c r="X1064" s="1">
        <v>0.0</v>
      </c>
      <c r="Y1064" s="1">
        <v>0.0</v>
      </c>
      <c r="AA1064" s="1">
        <v>0.9</v>
      </c>
      <c r="AB1064" s="1">
        <v>218.793</v>
      </c>
      <c r="AC1064" s="1">
        <v>0.46</v>
      </c>
      <c r="AE1064" s="1">
        <v>13.989</v>
      </c>
      <c r="AF1064" s="1">
        <v>1.383</v>
      </c>
      <c r="AG1064" s="1">
        <v>2739.254</v>
      </c>
      <c r="AH1064" s="1">
        <v>0.556</v>
      </c>
      <c r="AK1064" s="1">
        <v>21.879</v>
      </c>
      <c r="AL1064" s="1">
        <v>0.09</v>
      </c>
      <c r="AO1064" s="1">
        <v>19.565</v>
      </c>
      <c r="AT1064" s="1">
        <v>21.879</v>
      </c>
      <c r="AU1064" s="1">
        <v>0.09</v>
      </c>
      <c r="AW1064" s="1">
        <v>27.586</v>
      </c>
      <c r="AX1064" s="1">
        <v>0.868</v>
      </c>
      <c r="AY1064" s="1">
        <v>975.568</v>
      </c>
      <c r="AZ1064" s="1">
        <v>4.013</v>
      </c>
      <c r="BA1064" s="1">
        <v>19.565</v>
      </c>
      <c r="BC1064" s="1">
        <v>0.09</v>
      </c>
      <c r="BG1064" s="1">
        <v>89.948</v>
      </c>
      <c r="BH1064" s="1">
        <v>0.37</v>
      </c>
      <c r="BJ1064" s="1">
        <v>80.435</v>
      </c>
      <c r="BO1064" s="1">
        <v>89.948</v>
      </c>
      <c r="BP1064" s="1">
        <v>0.37</v>
      </c>
      <c r="BR1064" s="1">
        <v>80.435</v>
      </c>
      <c r="BT1064" s="1">
        <v>0.44</v>
      </c>
      <c r="BU1064" s="1">
        <v>48.889</v>
      </c>
      <c r="BW1064" s="1">
        <v>0.0</v>
      </c>
      <c r="BX1064" s="1">
        <v>0.0</v>
      </c>
      <c r="BY1064" s="1">
        <v>0.0</v>
      </c>
      <c r="BZ1064" s="1">
        <v>0.0</v>
      </c>
      <c r="CA1064" s="1">
        <v>0.0</v>
      </c>
      <c r="CB1064" s="1">
        <v>0.0</v>
      </c>
      <c r="CG1064" s="1">
        <v>0.0</v>
      </c>
      <c r="CH1064" s="1">
        <v>0.0</v>
      </c>
      <c r="CJ1064" s="1">
        <v>6.215</v>
      </c>
      <c r="CK1064" s="1">
        <v>8.3</v>
      </c>
      <c r="CL1064" s="1">
        <v>34486.707</v>
      </c>
      <c r="CM1064" s="1">
        <v>141.86</v>
      </c>
      <c r="CN1064" s="1">
        <v>0.0</v>
      </c>
      <c r="CQ1064" s="1">
        <v>0.0</v>
      </c>
      <c r="CR1064" s="1">
        <v>0.0</v>
      </c>
      <c r="CU1064" s="1">
        <v>0.0</v>
      </c>
      <c r="CV1064" s="1">
        <v>0.0</v>
      </c>
      <c r="CX1064" s="1">
        <v>0.0</v>
      </c>
      <c r="CY1064" s="1">
        <v>0.0</v>
      </c>
      <c r="DA1064" s="1">
        <v>111.828</v>
      </c>
      <c r="DB1064" s="1">
        <v>11.268</v>
      </c>
      <c r="DF1064" s="1">
        <v>89.948</v>
      </c>
      <c r="DG1064" s="1">
        <v>0.37</v>
      </c>
      <c r="DI1064" s="1">
        <v>80.435</v>
      </c>
      <c r="DN1064" s="1">
        <v>0.0</v>
      </c>
      <c r="DO1064" s="1">
        <v>0.0</v>
      </c>
      <c r="DQ1064" s="1">
        <v>0.0</v>
      </c>
      <c r="DV1064" s="1">
        <v>0.0</v>
      </c>
      <c r="DW1064" s="1">
        <v>0.0</v>
      </c>
      <c r="DY1064" s="1">
        <v>0.0</v>
      </c>
    </row>
    <row r="1065">
      <c r="A1065" s="1" t="s">
        <v>216</v>
      </c>
      <c r="B1065" s="1">
        <v>2009.0</v>
      </c>
      <c r="C1065" s="1" t="s">
        <v>217</v>
      </c>
      <c r="D1065" s="1">
        <v>4281163.0</v>
      </c>
      <c r="E1065" s="1">
        <v>2.229871616E10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N1065" s="1">
        <v>351.852</v>
      </c>
      <c r="S1065" s="1">
        <v>0.0</v>
      </c>
      <c r="T1065" s="1">
        <v>0.0</v>
      </c>
      <c r="V1065" s="1">
        <v>0.0</v>
      </c>
      <c r="W1065" s="1">
        <v>0.0</v>
      </c>
      <c r="X1065" s="1">
        <v>0.0</v>
      </c>
      <c r="Y1065" s="1">
        <v>0.0</v>
      </c>
      <c r="AA1065" s="1">
        <v>0.98</v>
      </c>
      <c r="AB1065" s="1">
        <v>228.91</v>
      </c>
      <c r="AC1065" s="1">
        <v>0.54</v>
      </c>
      <c r="AE1065" s="1">
        <v>23.51</v>
      </c>
      <c r="AF1065" s="1">
        <v>2.649</v>
      </c>
      <c r="AG1065" s="1">
        <v>3250.73</v>
      </c>
      <c r="AH1065" s="1">
        <v>0.624</v>
      </c>
      <c r="AK1065" s="1">
        <v>49.052</v>
      </c>
      <c r="AL1065" s="1">
        <v>0.21</v>
      </c>
      <c r="AO1065" s="1">
        <v>38.889</v>
      </c>
      <c r="AT1065" s="1">
        <v>44.38</v>
      </c>
      <c r="AU1065" s="1">
        <v>0.19</v>
      </c>
      <c r="AW1065" s="1">
        <v>43.243</v>
      </c>
      <c r="AX1065" s="1">
        <v>1.735</v>
      </c>
      <c r="AY1065" s="1">
        <v>1342.697</v>
      </c>
      <c r="AZ1065" s="1">
        <v>5.748</v>
      </c>
      <c r="BA1065" s="1">
        <v>35.185</v>
      </c>
      <c r="BC1065" s="1">
        <v>0.19</v>
      </c>
      <c r="BG1065" s="1">
        <v>77.082</v>
      </c>
      <c r="BH1065" s="1">
        <v>0.33</v>
      </c>
      <c r="BJ1065" s="1">
        <v>61.111</v>
      </c>
      <c r="BO1065" s="1">
        <v>77.082</v>
      </c>
      <c r="BP1065" s="1">
        <v>0.33</v>
      </c>
      <c r="BR1065" s="1">
        <v>61.111</v>
      </c>
      <c r="BT1065" s="1">
        <v>0.44</v>
      </c>
      <c r="BU1065" s="1">
        <v>44.898</v>
      </c>
      <c r="BW1065" s="1">
        <v>0.0</v>
      </c>
      <c r="BX1065" s="1">
        <v>0.0</v>
      </c>
      <c r="BY1065" s="1">
        <v>0.0</v>
      </c>
      <c r="BZ1065" s="1">
        <v>0.0</v>
      </c>
      <c r="CA1065" s="1">
        <v>0.0</v>
      </c>
      <c r="CB1065" s="1">
        <v>0.0</v>
      </c>
      <c r="CG1065" s="1">
        <v>4.672</v>
      </c>
      <c r="CH1065" s="1">
        <v>0.02</v>
      </c>
      <c r="CJ1065" s="1">
        <v>15.535</v>
      </c>
      <c r="CK1065" s="1">
        <v>22.038</v>
      </c>
      <c r="CL1065" s="1">
        <v>38283.621</v>
      </c>
      <c r="CM1065" s="1">
        <v>163.898</v>
      </c>
      <c r="CN1065" s="1">
        <v>3.704</v>
      </c>
      <c r="CQ1065" s="1">
        <v>0.0</v>
      </c>
      <c r="CR1065" s="1">
        <v>0.0</v>
      </c>
      <c r="CU1065" s="1">
        <v>0.0</v>
      </c>
      <c r="CV1065" s="1">
        <v>0.0</v>
      </c>
      <c r="CX1065" s="1">
        <v>0.0</v>
      </c>
      <c r="CY1065" s="1">
        <v>0.0</v>
      </c>
      <c r="DA1065" s="1">
        <v>126.134</v>
      </c>
      <c r="DB1065" s="1">
        <v>13.917</v>
      </c>
      <c r="DF1065" s="1">
        <v>77.082</v>
      </c>
      <c r="DG1065" s="1">
        <v>0.33</v>
      </c>
      <c r="DI1065" s="1">
        <v>61.111</v>
      </c>
      <c r="DN1065" s="1">
        <v>0.0</v>
      </c>
      <c r="DO1065" s="1">
        <v>0.0</v>
      </c>
      <c r="DQ1065" s="1">
        <v>0.0</v>
      </c>
      <c r="DV1065" s="1">
        <v>0.0</v>
      </c>
      <c r="DW1065" s="1">
        <v>0.0</v>
      </c>
      <c r="DY1065" s="1">
        <v>0.0</v>
      </c>
    </row>
    <row r="1066">
      <c r="A1066" s="1" t="s">
        <v>216</v>
      </c>
      <c r="B1066" s="1">
        <v>2010.0</v>
      </c>
      <c r="C1066" s="1" t="s">
        <v>217</v>
      </c>
      <c r="D1066" s="1">
        <v>4462246.0</v>
      </c>
      <c r="E1066" s="1">
        <v>2.48090624E10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N1066" s="1">
        <v>423.077</v>
      </c>
      <c r="S1066" s="1">
        <v>0.0</v>
      </c>
      <c r="T1066" s="1">
        <v>0.0</v>
      </c>
      <c r="V1066" s="1">
        <v>0.0</v>
      </c>
      <c r="W1066" s="1">
        <v>0.0</v>
      </c>
      <c r="X1066" s="1">
        <v>0.0</v>
      </c>
      <c r="Y1066" s="1">
        <v>0.0</v>
      </c>
      <c r="AA1066" s="1">
        <v>1.06</v>
      </c>
      <c r="AB1066" s="1">
        <v>237.549</v>
      </c>
      <c r="AC1066" s="1">
        <v>0.78</v>
      </c>
      <c r="AE1066" s="1">
        <v>36.532</v>
      </c>
      <c r="AF1066" s="1">
        <v>5.084</v>
      </c>
      <c r="AG1066" s="1">
        <v>4258.174</v>
      </c>
      <c r="AH1066" s="1">
        <v>0.766</v>
      </c>
      <c r="AK1066" s="1">
        <v>78.436</v>
      </c>
      <c r="AL1066" s="1">
        <v>0.35</v>
      </c>
      <c r="AO1066" s="1">
        <v>44.872</v>
      </c>
      <c r="AT1066" s="1">
        <v>76.195</v>
      </c>
      <c r="AU1066" s="1">
        <v>0.34</v>
      </c>
      <c r="AW1066" s="1">
        <v>75.472</v>
      </c>
      <c r="AX1066" s="1">
        <v>4.338</v>
      </c>
      <c r="AY1066" s="1">
        <v>2260.441</v>
      </c>
      <c r="AZ1066" s="1">
        <v>10.087</v>
      </c>
      <c r="BA1066" s="1">
        <v>43.59</v>
      </c>
      <c r="BC1066" s="1">
        <v>0.33</v>
      </c>
      <c r="BG1066" s="1">
        <v>96.364</v>
      </c>
      <c r="BH1066" s="1">
        <v>0.43</v>
      </c>
      <c r="BJ1066" s="1">
        <v>55.128</v>
      </c>
      <c r="BO1066" s="1">
        <v>96.364</v>
      </c>
      <c r="BP1066" s="1">
        <v>0.43</v>
      </c>
      <c r="BR1066" s="1">
        <v>55.128</v>
      </c>
      <c r="BT1066" s="1">
        <v>0.28</v>
      </c>
      <c r="BU1066" s="1">
        <v>26.415</v>
      </c>
      <c r="BW1066" s="1">
        <v>0.0</v>
      </c>
      <c r="BX1066" s="1">
        <v>0.0</v>
      </c>
      <c r="BY1066" s="1">
        <v>0.0</v>
      </c>
      <c r="BZ1066" s="1">
        <v>0.0</v>
      </c>
      <c r="CA1066" s="1">
        <v>0.0</v>
      </c>
      <c r="CB1066" s="1">
        <v>0.0</v>
      </c>
      <c r="CG1066" s="1">
        <v>2.241</v>
      </c>
      <c r="CH1066" s="1">
        <v>0.01</v>
      </c>
      <c r="CJ1066" s="1">
        <v>13.83</v>
      </c>
      <c r="CK1066" s="1">
        <v>22.667</v>
      </c>
      <c r="CL1066" s="1">
        <v>41809.777</v>
      </c>
      <c r="CM1066" s="1">
        <v>186.566</v>
      </c>
      <c r="CN1066" s="1">
        <v>1.282</v>
      </c>
      <c r="CQ1066" s="1">
        <v>0.0</v>
      </c>
      <c r="CR1066" s="1">
        <v>0.0</v>
      </c>
      <c r="CU1066" s="1">
        <v>0.0</v>
      </c>
      <c r="CV1066" s="1">
        <v>0.0</v>
      </c>
      <c r="CX1066" s="1">
        <v>0.0</v>
      </c>
      <c r="CY1066" s="1">
        <v>0.0</v>
      </c>
      <c r="DA1066" s="1">
        <v>174.8</v>
      </c>
      <c r="DB1066" s="1">
        <v>19.001</v>
      </c>
      <c r="DF1066" s="1">
        <v>96.364</v>
      </c>
      <c r="DG1066" s="1">
        <v>0.43</v>
      </c>
      <c r="DI1066" s="1">
        <v>55.128</v>
      </c>
      <c r="DN1066" s="1">
        <v>0.0</v>
      </c>
      <c r="DO1066" s="1">
        <v>0.0</v>
      </c>
      <c r="DQ1066" s="1">
        <v>0.0</v>
      </c>
      <c r="DV1066" s="1">
        <v>0.0</v>
      </c>
      <c r="DW1066" s="1">
        <v>0.0</v>
      </c>
      <c r="DY1066" s="1">
        <v>0.0</v>
      </c>
    </row>
    <row r="1067">
      <c r="A1067" s="1" t="s">
        <v>216</v>
      </c>
      <c r="B1067" s="1">
        <v>2011.0</v>
      </c>
      <c r="C1067" s="1" t="s">
        <v>217</v>
      </c>
      <c r="D1067" s="1">
        <v>4609682.0</v>
      </c>
      <c r="E1067" s="1">
        <v>2.6249089024E10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N1067" s="1">
        <v>375.0</v>
      </c>
      <c r="S1067" s="1">
        <v>0.0</v>
      </c>
      <c r="T1067" s="1">
        <v>0.0</v>
      </c>
      <c r="V1067" s="1">
        <v>0.0</v>
      </c>
      <c r="W1067" s="1">
        <v>0.0</v>
      </c>
      <c r="X1067" s="1">
        <v>0.0</v>
      </c>
      <c r="Y1067" s="1">
        <v>0.0</v>
      </c>
      <c r="AA1067" s="1">
        <v>1.31</v>
      </c>
      <c r="AB1067" s="1">
        <v>284.184</v>
      </c>
      <c r="AC1067" s="1">
        <v>1.28</v>
      </c>
      <c r="AE1067" s="1">
        <v>17.523</v>
      </c>
      <c r="AF1067" s="1">
        <v>3.329</v>
      </c>
      <c r="AG1067" s="1">
        <v>4844.258</v>
      </c>
      <c r="AH1067" s="1">
        <v>0.851</v>
      </c>
      <c r="AK1067" s="1">
        <v>108.467</v>
      </c>
      <c r="AL1067" s="1">
        <v>0.5</v>
      </c>
      <c r="AO1067" s="1">
        <v>39.062</v>
      </c>
      <c r="AT1067" s="1">
        <v>106.298</v>
      </c>
      <c r="AU1067" s="1">
        <v>0.49</v>
      </c>
      <c r="AW1067" s="1">
        <v>23.656</v>
      </c>
      <c r="AX1067" s="1">
        <v>2.386</v>
      </c>
      <c r="AY1067" s="1">
        <v>2705.769</v>
      </c>
      <c r="AZ1067" s="1">
        <v>12.473</v>
      </c>
      <c r="BA1067" s="1">
        <v>38.281</v>
      </c>
      <c r="BC1067" s="1">
        <v>0.48</v>
      </c>
      <c r="BG1067" s="1">
        <v>169.209</v>
      </c>
      <c r="BH1067" s="1">
        <v>0.78</v>
      </c>
      <c r="BJ1067" s="1">
        <v>60.938</v>
      </c>
      <c r="BO1067" s="1">
        <v>169.209</v>
      </c>
      <c r="BP1067" s="1">
        <v>0.78</v>
      </c>
      <c r="BR1067" s="1">
        <v>60.938</v>
      </c>
      <c r="BT1067" s="1">
        <v>0.03</v>
      </c>
      <c r="BU1067" s="1">
        <v>2.29</v>
      </c>
      <c r="BW1067" s="1">
        <v>0.0</v>
      </c>
      <c r="BX1067" s="1">
        <v>0.0</v>
      </c>
      <c r="BY1067" s="1">
        <v>0.0</v>
      </c>
      <c r="BZ1067" s="1">
        <v>0.0</v>
      </c>
      <c r="CA1067" s="1">
        <v>0.0</v>
      </c>
      <c r="CB1067" s="1">
        <v>0.0</v>
      </c>
      <c r="CG1067" s="1">
        <v>2.169</v>
      </c>
      <c r="CH1067" s="1">
        <v>0.01</v>
      </c>
      <c r="CJ1067" s="1">
        <v>-4.51</v>
      </c>
      <c r="CK1067" s="1">
        <v>-8.413</v>
      </c>
      <c r="CL1067" s="1">
        <v>38647.391</v>
      </c>
      <c r="CM1067" s="1">
        <v>178.152</v>
      </c>
      <c r="CN1067" s="1">
        <v>0.781</v>
      </c>
      <c r="CQ1067" s="1">
        <v>0.0</v>
      </c>
      <c r="CR1067" s="1">
        <v>0.0</v>
      </c>
      <c r="CU1067" s="1">
        <v>0.0</v>
      </c>
      <c r="CV1067" s="1">
        <v>0.0</v>
      </c>
      <c r="CX1067" s="1">
        <v>0.0</v>
      </c>
      <c r="CY1067" s="1">
        <v>0.0</v>
      </c>
      <c r="DA1067" s="1">
        <v>277.676</v>
      </c>
      <c r="DB1067" s="1">
        <v>22.33</v>
      </c>
      <c r="DF1067" s="1">
        <v>169.209</v>
      </c>
      <c r="DG1067" s="1">
        <v>0.78</v>
      </c>
      <c r="DI1067" s="1">
        <v>60.938</v>
      </c>
      <c r="DN1067" s="1">
        <v>0.0</v>
      </c>
      <c r="DO1067" s="1">
        <v>0.0</v>
      </c>
      <c r="DQ1067" s="1">
        <v>0.0</v>
      </c>
      <c r="DV1067" s="1">
        <v>0.0</v>
      </c>
      <c r="DW1067" s="1">
        <v>0.0</v>
      </c>
      <c r="DY1067" s="1">
        <v>0.0</v>
      </c>
    </row>
    <row r="1068">
      <c r="A1068" s="1" t="s">
        <v>216</v>
      </c>
      <c r="B1068" s="1">
        <v>2012.0</v>
      </c>
      <c r="C1068" s="1" t="s">
        <v>217</v>
      </c>
      <c r="D1068" s="1">
        <v>4740414.0</v>
      </c>
      <c r="E1068" s="1">
        <v>2.8860084224E10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N1068" s="1">
        <v>396.45</v>
      </c>
      <c r="S1068" s="1">
        <v>0.0</v>
      </c>
      <c r="T1068" s="1">
        <v>0.0</v>
      </c>
      <c r="V1068" s="1">
        <v>0.0</v>
      </c>
      <c r="W1068" s="1">
        <v>0.0</v>
      </c>
      <c r="X1068" s="1">
        <v>0.0</v>
      </c>
      <c r="Y1068" s="1">
        <v>0.0</v>
      </c>
      <c r="AA1068" s="1">
        <v>1.72</v>
      </c>
      <c r="AB1068" s="1">
        <v>362.838</v>
      </c>
      <c r="AC1068" s="1">
        <v>1.69</v>
      </c>
      <c r="AE1068" s="1">
        <v>1.39</v>
      </c>
      <c r="AF1068" s="1">
        <v>0.31</v>
      </c>
      <c r="AG1068" s="1">
        <v>4776.142</v>
      </c>
      <c r="AH1068" s="1">
        <v>0.785</v>
      </c>
      <c r="AK1068" s="1">
        <v>149.776</v>
      </c>
      <c r="AL1068" s="1">
        <v>0.71</v>
      </c>
      <c r="AO1068" s="1">
        <v>42.012</v>
      </c>
      <c r="AT1068" s="1">
        <v>149.776</v>
      </c>
      <c r="AU1068" s="1">
        <v>0.71</v>
      </c>
      <c r="AW1068" s="1">
        <v>1.652</v>
      </c>
      <c r="AX1068" s="1">
        <v>0.206</v>
      </c>
      <c r="AY1068" s="1">
        <v>2674.62</v>
      </c>
      <c r="AZ1068" s="1">
        <v>12.679</v>
      </c>
      <c r="BA1068" s="1">
        <v>42.012</v>
      </c>
      <c r="BC1068" s="1">
        <v>0.67</v>
      </c>
      <c r="BG1068" s="1">
        <v>206.733</v>
      </c>
      <c r="BH1068" s="1">
        <v>0.98</v>
      </c>
      <c r="BJ1068" s="1">
        <v>57.988</v>
      </c>
      <c r="BO1068" s="1">
        <v>206.733</v>
      </c>
      <c r="BP1068" s="1">
        <v>0.98</v>
      </c>
      <c r="BR1068" s="1">
        <v>57.988</v>
      </c>
      <c r="BT1068" s="1">
        <v>0.03</v>
      </c>
      <c r="BU1068" s="1">
        <v>1.744</v>
      </c>
      <c r="BW1068" s="1">
        <v>0.0</v>
      </c>
      <c r="BX1068" s="1">
        <v>0.0</v>
      </c>
      <c r="BY1068" s="1">
        <v>0.0</v>
      </c>
      <c r="BZ1068" s="1">
        <v>0.0</v>
      </c>
      <c r="CA1068" s="1">
        <v>0.0</v>
      </c>
      <c r="CB1068" s="1">
        <v>0.0</v>
      </c>
      <c r="CG1068" s="1">
        <v>0.0</v>
      </c>
      <c r="CH1068" s="1">
        <v>0.0</v>
      </c>
      <c r="CJ1068" s="1">
        <v>-7.03</v>
      </c>
      <c r="CK1068" s="1">
        <v>-12.525</v>
      </c>
      <c r="CL1068" s="1">
        <v>34939.414</v>
      </c>
      <c r="CM1068" s="1">
        <v>165.627</v>
      </c>
      <c r="CN1068" s="1">
        <v>0.0</v>
      </c>
      <c r="CQ1068" s="1">
        <v>0.0</v>
      </c>
      <c r="CR1068" s="1">
        <v>0.0</v>
      </c>
      <c r="CU1068" s="1">
        <v>0.0</v>
      </c>
      <c r="CV1068" s="1">
        <v>0.0</v>
      </c>
      <c r="CX1068" s="1">
        <v>0.0</v>
      </c>
      <c r="CY1068" s="1">
        <v>0.0</v>
      </c>
      <c r="DA1068" s="1">
        <v>356.509</v>
      </c>
      <c r="DB1068" s="1">
        <v>22.641</v>
      </c>
      <c r="DF1068" s="1">
        <v>206.733</v>
      </c>
      <c r="DG1068" s="1">
        <v>0.98</v>
      </c>
      <c r="DI1068" s="1">
        <v>57.988</v>
      </c>
      <c r="DN1068" s="1">
        <v>0.0</v>
      </c>
      <c r="DO1068" s="1">
        <v>0.0</v>
      </c>
      <c r="DQ1068" s="1">
        <v>0.0</v>
      </c>
      <c r="DV1068" s="1">
        <v>0.0</v>
      </c>
      <c r="DW1068" s="1">
        <v>0.0</v>
      </c>
      <c r="DY1068" s="1">
        <v>0.0</v>
      </c>
    </row>
    <row r="1069">
      <c r="A1069" s="1" t="s">
        <v>216</v>
      </c>
      <c r="B1069" s="1">
        <v>2013.0</v>
      </c>
      <c r="C1069" s="1" t="s">
        <v>217</v>
      </c>
      <c r="D1069" s="1">
        <v>4857053.0</v>
      </c>
      <c r="E1069" s="1">
        <v>2.8654592E10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N1069" s="1">
        <v>411.765</v>
      </c>
      <c r="S1069" s="1">
        <v>0.0</v>
      </c>
      <c r="T1069" s="1">
        <v>0.0</v>
      </c>
      <c r="V1069" s="1">
        <v>0.0</v>
      </c>
      <c r="W1069" s="1">
        <v>0.0</v>
      </c>
      <c r="X1069" s="1">
        <v>0.0</v>
      </c>
      <c r="Y1069" s="1">
        <v>0.0</v>
      </c>
      <c r="AA1069" s="1">
        <v>1.74</v>
      </c>
      <c r="AB1069" s="1">
        <v>358.242</v>
      </c>
      <c r="AC1069" s="1">
        <v>1.7</v>
      </c>
      <c r="AE1069" s="1">
        <v>28.55</v>
      </c>
      <c r="AF1069" s="1">
        <v>6.464</v>
      </c>
      <c r="AG1069" s="1">
        <v>5992.296</v>
      </c>
      <c r="AH1069" s="1">
        <v>1.016</v>
      </c>
      <c r="AK1069" s="1">
        <v>152.356</v>
      </c>
      <c r="AL1069" s="1">
        <v>0.74</v>
      </c>
      <c r="AO1069" s="1">
        <v>43.529</v>
      </c>
      <c r="AT1069" s="1">
        <v>152.356</v>
      </c>
      <c r="AU1069" s="1">
        <v>0.74</v>
      </c>
      <c r="AW1069" s="1">
        <v>41.146</v>
      </c>
      <c r="AX1069" s="1">
        <v>5.217</v>
      </c>
      <c r="AY1069" s="1">
        <v>3684.469</v>
      </c>
      <c r="AZ1069" s="1">
        <v>17.896</v>
      </c>
      <c r="BA1069" s="1">
        <v>43.529</v>
      </c>
      <c r="BC1069" s="1">
        <v>0.7</v>
      </c>
      <c r="BG1069" s="1">
        <v>197.651</v>
      </c>
      <c r="BH1069" s="1">
        <v>0.96</v>
      </c>
      <c r="BJ1069" s="1">
        <v>56.471</v>
      </c>
      <c r="BO1069" s="1">
        <v>197.651</v>
      </c>
      <c r="BP1069" s="1">
        <v>0.96</v>
      </c>
      <c r="BR1069" s="1">
        <v>56.471</v>
      </c>
      <c r="BT1069" s="1">
        <v>0.04</v>
      </c>
      <c r="BU1069" s="1">
        <v>2.299</v>
      </c>
      <c r="BW1069" s="1">
        <v>0.0</v>
      </c>
      <c r="BX1069" s="1">
        <v>0.0</v>
      </c>
      <c r="BY1069" s="1">
        <v>0.0</v>
      </c>
      <c r="BZ1069" s="1">
        <v>0.0</v>
      </c>
      <c r="CA1069" s="1">
        <v>0.0</v>
      </c>
      <c r="CB1069" s="1">
        <v>0.0</v>
      </c>
      <c r="CG1069" s="1">
        <v>0.0</v>
      </c>
      <c r="CH1069" s="1">
        <v>0.0</v>
      </c>
      <c r="CJ1069" s="1">
        <v>-13.467</v>
      </c>
      <c r="CK1069" s="1">
        <v>-22.305</v>
      </c>
      <c r="CL1069" s="1">
        <v>29508.086</v>
      </c>
      <c r="CM1069" s="1">
        <v>143.322</v>
      </c>
      <c r="CN1069" s="1">
        <v>0.0</v>
      </c>
      <c r="CQ1069" s="1">
        <v>0.0</v>
      </c>
      <c r="CR1069" s="1">
        <v>0.0</v>
      </c>
      <c r="CU1069" s="1">
        <v>0.0</v>
      </c>
      <c r="CV1069" s="1">
        <v>0.0</v>
      </c>
      <c r="CX1069" s="1">
        <v>0.0</v>
      </c>
      <c r="CY1069" s="1">
        <v>0.0</v>
      </c>
      <c r="DA1069" s="1">
        <v>350.006</v>
      </c>
      <c r="DB1069" s="1">
        <v>29.105</v>
      </c>
      <c r="DF1069" s="1">
        <v>197.651</v>
      </c>
      <c r="DG1069" s="1">
        <v>0.96</v>
      </c>
      <c r="DI1069" s="1">
        <v>56.471</v>
      </c>
      <c r="DN1069" s="1">
        <v>0.0</v>
      </c>
      <c r="DO1069" s="1">
        <v>0.0</v>
      </c>
      <c r="DQ1069" s="1">
        <v>0.0</v>
      </c>
      <c r="DV1069" s="1">
        <v>0.0</v>
      </c>
      <c r="DW1069" s="1">
        <v>0.0</v>
      </c>
      <c r="DY1069" s="1">
        <v>0.0</v>
      </c>
    </row>
    <row r="1070">
      <c r="A1070" s="1" t="s">
        <v>216</v>
      </c>
      <c r="B1070" s="1">
        <v>2014.0</v>
      </c>
      <c r="C1070" s="1" t="s">
        <v>217</v>
      </c>
      <c r="D1070" s="1">
        <v>4975835.0</v>
      </c>
      <c r="E1070" s="1">
        <v>3.0579326976E10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N1070" s="1">
        <v>427.746</v>
      </c>
      <c r="S1070" s="1">
        <v>0.0</v>
      </c>
      <c r="T1070" s="1">
        <v>0.0</v>
      </c>
      <c r="V1070" s="1">
        <v>0.0</v>
      </c>
      <c r="W1070" s="1">
        <v>0.0</v>
      </c>
      <c r="X1070" s="1">
        <v>0.0</v>
      </c>
      <c r="Y1070" s="1">
        <v>0.0</v>
      </c>
      <c r="AA1070" s="1">
        <v>1.73</v>
      </c>
      <c r="AB1070" s="1">
        <v>347.68</v>
      </c>
      <c r="AC1070" s="1">
        <v>1.73</v>
      </c>
      <c r="AE1070" s="1">
        <v>-5.006</v>
      </c>
      <c r="AF1070" s="1">
        <v>-1.457</v>
      </c>
      <c r="AG1070" s="1">
        <v>5556.415</v>
      </c>
      <c r="AH1070" s="1">
        <v>0.904</v>
      </c>
      <c r="AK1070" s="1">
        <v>158.767</v>
      </c>
      <c r="AL1070" s="1">
        <v>0.79</v>
      </c>
      <c r="AO1070" s="1">
        <v>45.665</v>
      </c>
      <c r="AT1070" s="1">
        <v>158.767</v>
      </c>
      <c r="AU1070" s="1">
        <v>0.79</v>
      </c>
      <c r="AW1070" s="1">
        <v>-9.091</v>
      </c>
      <c r="AX1070" s="1">
        <v>-1.627</v>
      </c>
      <c r="AY1070" s="1">
        <v>3269.559</v>
      </c>
      <c r="AZ1070" s="1">
        <v>16.269</v>
      </c>
      <c r="BA1070" s="1">
        <v>45.665</v>
      </c>
      <c r="BC1070" s="1">
        <v>0.74</v>
      </c>
      <c r="BG1070" s="1">
        <v>188.913</v>
      </c>
      <c r="BH1070" s="1">
        <v>0.94</v>
      </c>
      <c r="BJ1070" s="1">
        <v>54.335</v>
      </c>
      <c r="BO1070" s="1">
        <v>188.913</v>
      </c>
      <c r="BP1070" s="1">
        <v>0.94</v>
      </c>
      <c r="BR1070" s="1">
        <v>54.335</v>
      </c>
      <c r="BT1070" s="1">
        <v>0.0</v>
      </c>
      <c r="BU1070" s="1">
        <v>0.0</v>
      </c>
      <c r="BW1070" s="1">
        <v>0.0</v>
      </c>
      <c r="BX1070" s="1">
        <v>0.0</v>
      </c>
      <c r="BY1070" s="1">
        <v>0.0</v>
      </c>
      <c r="BZ1070" s="1">
        <v>0.0</v>
      </c>
      <c r="CA1070" s="1">
        <v>0.0</v>
      </c>
      <c r="CB1070" s="1">
        <v>0.0</v>
      </c>
      <c r="CG1070" s="1">
        <v>0.0</v>
      </c>
      <c r="CH1070" s="1">
        <v>0.0</v>
      </c>
      <c r="CJ1070" s="1">
        <v>4.609</v>
      </c>
      <c r="CK1070" s="1">
        <v>6.605</v>
      </c>
      <c r="CL1070" s="1">
        <v>30131.18</v>
      </c>
      <c r="CM1070" s="1">
        <v>149.928</v>
      </c>
      <c r="CN1070" s="1">
        <v>0.0</v>
      </c>
      <c r="CQ1070" s="1">
        <v>0.0</v>
      </c>
      <c r="CR1070" s="1">
        <v>0.0</v>
      </c>
      <c r="CU1070" s="1">
        <v>0.0</v>
      </c>
      <c r="CV1070" s="1">
        <v>0.0</v>
      </c>
      <c r="CX1070" s="1">
        <v>0.0</v>
      </c>
      <c r="CY1070" s="1">
        <v>0.0</v>
      </c>
      <c r="DA1070" s="1">
        <v>347.68</v>
      </c>
      <c r="DB1070" s="1">
        <v>27.648</v>
      </c>
      <c r="DF1070" s="1">
        <v>188.913</v>
      </c>
      <c r="DG1070" s="1">
        <v>0.94</v>
      </c>
      <c r="DI1070" s="1">
        <v>54.335</v>
      </c>
      <c r="DN1070" s="1">
        <v>0.0</v>
      </c>
      <c r="DO1070" s="1">
        <v>0.0</v>
      </c>
      <c r="DQ1070" s="1">
        <v>0.0</v>
      </c>
      <c r="DV1070" s="1">
        <v>0.0</v>
      </c>
      <c r="DW1070" s="1">
        <v>0.0</v>
      </c>
      <c r="DY1070" s="1">
        <v>0.0</v>
      </c>
    </row>
    <row r="1071">
      <c r="A1071" s="1" t="s">
        <v>216</v>
      </c>
      <c r="B1071" s="1">
        <v>2015.0</v>
      </c>
      <c r="C1071" s="1" t="s">
        <v>217</v>
      </c>
      <c r="D1071" s="1">
        <v>5097532.0</v>
      </c>
      <c r="E1071" s="1">
        <v>2.9493454848E10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N1071" s="1">
        <v>543.478</v>
      </c>
      <c r="S1071" s="1">
        <v>0.0</v>
      </c>
      <c r="T1071" s="1">
        <v>0.0</v>
      </c>
      <c r="V1071" s="1">
        <v>0.0</v>
      </c>
      <c r="W1071" s="1">
        <v>0.0</v>
      </c>
      <c r="X1071" s="1">
        <v>0.0</v>
      </c>
      <c r="Y1071" s="1">
        <v>0.0</v>
      </c>
      <c r="AA1071" s="1">
        <v>2.74</v>
      </c>
      <c r="AB1071" s="1">
        <v>537.515</v>
      </c>
      <c r="AC1071" s="1">
        <v>2.76</v>
      </c>
      <c r="AE1071" s="1">
        <v>0.181</v>
      </c>
      <c r="AF1071" s="1">
        <v>0.05</v>
      </c>
      <c r="AG1071" s="1">
        <v>5433.593</v>
      </c>
      <c r="AH1071" s="1">
        <v>0.939</v>
      </c>
      <c r="AK1071" s="1">
        <v>327.609</v>
      </c>
      <c r="AL1071" s="1">
        <v>1.67</v>
      </c>
      <c r="AO1071" s="1">
        <v>60.507</v>
      </c>
      <c r="AT1071" s="1">
        <v>280.528</v>
      </c>
      <c r="AU1071" s="1">
        <v>1.43</v>
      </c>
      <c r="AW1071" s="1">
        <v>0.0</v>
      </c>
      <c r="AX1071" s="1">
        <v>0.0</v>
      </c>
      <c r="AY1071" s="1">
        <v>3191.502</v>
      </c>
      <c r="AZ1071" s="1">
        <v>16.269</v>
      </c>
      <c r="BA1071" s="1">
        <v>51.812</v>
      </c>
      <c r="BC1071" s="1">
        <v>1.5</v>
      </c>
      <c r="BG1071" s="1">
        <v>213.829</v>
      </c>
      <c r="BH1071" s="1">
        <v>1.09</v>
      </c>
      <c r="BJ1071" s="1">
        <v>39.493</v>
      </c>
      <c r="BO1071" s="1">
        <v>213.829</v>
      </c>
      <c r="BP1071" s="1">
        <v>1.09</v>
      </c>
      <c r="BR1071" s="1">
        <v>39.493</v>
      </c>
      <c r="BT1071" s="1">
        <v>-0.02</v>
      </c>
      <c r="BU1071" s="1">
        <v>-0.73</v>
      </c>
      <c r="BW1071" s="1">
        <v>0.0</v>
      </c>
      <c r="BX1071" s="1">
        <v>0.0</v>
      </c>
      <c r="BY1071" s="1">
        <v>0.0</v>
      </c>
      <c r="BZ1071" s="1">
        <v>0.0</v>
      </c>
      <c r="CA1071" s="1">
        <v>0.0</v>
      </c>
      <c r="CB1071" s="1">
        <v>0.0</v>
      </c>
      <c r="CG1071" s="1">
        <v>47.082</v>
      </c>
      <c r="CH1071" s="1">
        <v>0.24</v>
      </c>
      <c r="CJ1071" s="1">
        <v>-7.43</v>
      </c>
      <c r="CK1071" s="1">
        <v>-11.139</v>
      </c>
      <c r="CL1071" s="1">
        <v>27226.672</v>
      </c>
      <c r="CM1071" s="1">
        <v>138.789</v>
      </c>
      <c r="CN1071" s="1">
        <v>8.696</v>
      </c>
      <c r="CQ1071" s="1">
        <v>0.0</v>
      </c>
      <c r="CR1071" s="1">
        <v>0.0</v>
      </c>
      <c r="CU1071" s="1">
        <v>0.0</v>
      </c>
      <c r="CV1071" s="1">
        <v>0.0</v>
      </c>
      <c r="CX1071" s="1">
        <v>0.0</v>
      </c>
      <c r="CY1071" s="1">
        <v>0.0</v>
      </c>
      <c r="DA1071" s="1">
        <v>541.438</v>
      </c>
      <c r="DB1071" s="1">
        <v>27.698</v>
      </c>
      <c r="DF1071" s="1">
        <v>213.829</v>
      </c>
      <c r="DG1071" s="1">
        <v>1.09</v>
      </c>
      <c r="DI1071" s="1">
        <v>39.493</v>
      </c>
      <c r="DN1071" s="1">
        <v>0.0</v>
      </c>
      <c r="DO1071" s="1">
        <v>0.0</v>
      </c>
      <c r="DQ1071" s="1">
        <v>0.0</v>
      </c>
      <c r="DV1071" s="1">
        <v>0.0</v>
      </c>
      <c r="DW1071" s="1">
        <v>0.0</v>
      </c>
      <c r="DY1071" s="1">
        <v>0.0</v>
      </c>
    </row>
    <row r="1072">
      <c r="A1072" s="1" t="s">
        <v>216</v>
      </c>
      <c r="B1072" s="1">
        <v>2016.0</v>
      </c>
      <c r="C1072" s="1" t="s">
        <v>217</v>
      </c>
      <c r="D1072" s="1">
        <v>5222495.0</v>
      </c>
      <c r="E1072" s="1">
        <v>2.6313172992E10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N1072" s="1">
        <v>561.224</v>
      </c>
      <c r="S1072" s="1">
        <v>0.0</v>
      </c>
      <c r="T1072" s="1">
        <v>0.0</v>
      </c>
      <c r="V1072" s="1">
        <v>0.0</v>
      </c>
      <c r="W1072" s="1">
        <v>0.0</v>
      </c>
      <c r="X1072" s="1">
        <v>0.0</v>
      </c>
      <c r="Y1072" s="1">
        <v>0.0</v>
      </c>
      <c r="AA1072" s="1">
        <v>2.94</v>
      </c>
      <c r="AB1072" s="1">
        <v>562.949</v>
      </c>
      <c r="AC1072" s="1">
        <v>2.94</v>
      </c>
      <c r="AE1072" s="1">
        <v>-4.82</v>
      </c>
      <c r="AF1072" s="1">
        <v>-1.335</v>
      </c>
      <c r="AG1072" s="1">
        <v>5047.95</v>
      </c>
      <c r="AH1072" s="1">
        <v>1.002</v>
      </c>
      <c r="AK1072" s="1">
        <v>348.492</v>
      </c>
      <c r="AL1072" s="1">
        <v>1.82</v>
      </c>
      <c r="AO1072" s="1">
        <v>61.905</v>
      </c>
      <c r="AT1072" s="1">
        <v>314.026</v>
      </c>
      <c r="AU1072" s="1">
        <v>1.64</v>
      </c>
      <c r="AW1072" s="1">
        <v>-6.667</v>
      </c>
      <c r="AX1072" s="1">
        <v>-1.085</v>
      </c>
      <c r="AY1072" s="1">
        <v>2907.462</v>
      </c>
      <c r="AZ1072" s="1">
        <v>15.184</v>
      </c>
      <c r="BA1072" s="1">
        <v>55.782</v>
      </c>
      <c r="BC1072" s="1">
        <v>1.65</v>
      </c>
      <c r="BG1072" s="1">
        <v>214.457</v>
      </c>
      <c r="BH1072" s="1">
        <v>1.12</v>
      </c>
      <c r="BJ1072" s="1">
        <v>38.095</v>
      </c>
      <c r="BO1072" s="1">
        <v>214.457</v>
      </c>
      <c r="BP1072" s="1">
        <v>1.12</v>
      </c>
      <c r="BR1072" s="1">
        <v>38.095</v>
      </c>
      <c r="BT1072" s="1">
        <v>0.0</v>
      </c>
      <c r="BU1072" s="1">
        <v>0.0</v>
      </c>
      <c r="BW1072" s="1">
        <v>0.0</v>
      </c>
      <c r="BX1072" s="1">
        <v>0.0</v>
      </c>
      <c r="BY1072" s="1">
        <v>0.0</v>
      </c>
      <c r="BZ1072" s="1">
        <v>0.0</v>
      </c>
      <c r="CA1072" s="1">
        <v>0.0</v>
      </c>
      <c r="CB1072" s="1">
        <v>0.0</v>
      </c>
      <c r="CG1072" s="1">
        <v>34.466</v>
      </c>
      <c r="CH1072" s="1">
        <v>0.18</v>
      </c>
      <c r="CJ1072" s="1">
        <v>-0.383</v>
      </c>
      <c r="CK1072" s="1">
        <v>-0.532</v>
      </c>
      <c r="CL1072" s="1">
        <v>26473.377</v>
      </c>
      <c r="CM1072" s="1">
        <v>138.257</v>
      </c>
      <c r="CN1072" s="1">
        <v>6.122</v>
      </c>
      <c r="CQ1072" s="1">
        <v>0.0</v>
      </c>
      <c r="CR1072" s="1">
        <v>0.0</v>
      </c>
      <c r="CU1072" s="1">
        <v>0.0</v>
      </c>
      <c r="CV1072" s="1">
        <v>0.0</v>
      </c>
      <c r="CX1072" s="1">
        <v>0.0</v>
      </c>
      <c r="CY1072" s="1">
        <v>0.0</v>
      </c>
      <c r="DA1072" s="1">
        <v>562.949</v>
      </c>
      <c r="DB1072" s="1">
        <v>26.363</v>
      </c>
      <c r="DF1072" s="1">
        <v>214.457</v>
      </c>
      <c r="DG1072" s="1">
        <v>1.12</v>
      </c>
      <c r="DI1072" s="1">
        <v>38.095</v>
      </c>
      <c r="DN1072" s="1">
        <v>0.0</v>
      </c>
      <c r="DO1072" s="1">
        <v>0.0</v>
      </c>
      <c r="DQ1072" s="1">
        <v>0.0</v>
      </c>
      <c r="DV1072" s="1">
        <v>0.0</v>
      </c>
      <c r="DW1072" s="1">
        <v>0.0</v>
      </c>
      <c r="DY1072" s="1">
        <v>0.0</v>
      </c>
    </row>
    <row r="1073">
      <c r="A1073" s="1" t="s">
        <v>216</v>
      </c>
      <c r="B1073" s="1">
        <v>2017.0</v>
      </c>
      <c r="C1073" s="1" t="s">
        <v>217</v>
      </c>
      <c r="D1073" s="1">
        <v>5350964.0</v>
      </c>
      <c r="E1073" s="1">
        <v>2.5159868416E10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N1073" s="1">
        <v>545.763</v>
      </c>
      <c r="S1073" s="1">
        <v>0.0</v>
      </c>
      <c r="T1073" s="1">
        <v>0.0</v>
      </c>
      <c r="Y1073" s="1">
        <v>0.0</v>
      </c>
      <c r="AA1073" s="1">
        <v>2.95</v>
      </c>
      <c r="AB1073" s="1">
        <v>551.303</v>
      </c>
      <c r="AC1073" s="1">
        <v>2.95</v>
      </c>
      <c r="AE1073" s="1">
        <v>-27.382</v>
      </c>
      <c r="AF1073" s="1">
        <v>-7.219</v>
      </c>
      <c r="AG1073" s="1">
        <v>3577.732</v>
      </c>
      <c r="AH1073" s="1">
        <v>0.761</v>
      </c>
      <c r="AK1073" s="1">
        <v>328.913</v>
      </c>
      <c r="AL1073" s="1">
        <v>1.76</v>
      </c>
      <c r="AO1073" s="1">
        <v>59.661</v>
      </c>
      <c r="AT1073" s="1">
        <v>308.356</v>
      </c>
      <c r="AU1073" s="1">
        <v>1.65</v>
      </c>
      <c r="BA1073" s="1">
        <v>55.932</v>
      </c>
      <c r="BC1073" s="1">
        <v>1.61</v>
      </c>
      <c r="BG1073" s="1">
        <v>222.39</v>
      </c>
      <c r="BH1073" s="1">
        <v>1.19</v>
      </c>
      <c r="BJ1073" s="1">
        <v>40.339</v>
      </c>
      <c r="BO1073" s="1">
        <v>222.39</v>
      </c>
      <c r="BP1073" s="1">
        <v>1.19</v>
      </c>
      <c r="BR1073" s="1">
        <v>40.339</v>
      </c>
      <c r="BT1073" s="1">
        <v>0.0</v>
      </c>
      <c r="BU1073" s="1">
        <v>0.0</v>
      </c>
      <c r="BW1073" s="1">
        <v>0.0</v>
      </c>
      <c r="BX1073" s="1">
        <v>0.0</v>
      </c>
      <c r="BY1073" s="1">
        <v>0.0</v>
      </c>
      <c r="BZ1073" s="1">
        <v>0.0</v>
      </c>
      <c r="CA1073" s="1">
        <v>0.0</v>
      </c>
      <c r="CB1073" s="1">
        <v>0.0</v>
      </c>
      <c r="CG1073" s="1">
        <v>20.557</v>
      </c>
      <c r="CH1073" s="1">
        <v>0.11</v>
      </c>
      <c r="CJ1073" s="1">
        <v>16.085</v>
      </c>
      <c r="CK1073" s="1">
        <v>22.239</v>
      </c>
      <c r="CL1073" s="1">
        <v>29993.902</v>
      </c>
      <c r="CM1073" s="1">
        <v>160.496</v>
      </c>
      <c r="CN1073" s="1">
        <v>3.729</v>
      </c>
      <c r="CQ1073" s="1">
        <v>0.0</v>
      </c>
      <c r="CR1073" s="1">
        <v>0.0</v>
      </c>
      <c r="CU1073" s="1">
        <v>0.0</v>
      </c>
      <c r="CV1073" s="1">
        <v>0.0</v>
      </c>
      <c r="CX1073" s="1">
        <v>0.0</v>
      </c>
      <c r="CY1073" s="1">
        <v>0.0</v>
      </c>
      <c r="DA1073" s="1">
        <v>551.303</v>
      </c>
      <c r="DB1073" s="1">
        <v>19.144</v>
      </c>
      <c r="DF1073" s="1">
        <v>222.39</v>
      </c>
      <c r="DG1073" s="1">
        <v>1.19</v>
      </c>
      <c r="DI1073" s="1">
        <v>40.339</v>
      </c>
      <c r="DN1073" s="1">
        <v>0.0</v>
      </c>
      <c r="DO1073" s="1">
        <v>0.0</v>
      </c>
      <c r="DQ1073" s="1">
        <v>0.0</v>
      </c>
      <c r="DV1073" s="1">
        <v>0.0</v>
      </c>
      <c r="DW1073" s="1">
        <v>0.0</v>
      </c>
      <c r="DY1073" s="1">
        <v>0.0</v>
      </c>
    </row>
    <row r="1074">
      <c r="A1074" s="1" t="s">
        <v>216</v>
      </c>
      <c r="B1074" s="1">
        <v>2018.0</v>
      </c>
      <c r="C1074" s="1" t="s">
        <v>217</v>
      </c>
      <c r="D1074" s="1">
        <v>5483090.0</v>
      </c>
      <c r="E1074" s="1">
        <v>2.3950934016E10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N1074" s="1">
        <v>596.721</v>
      </c>
      <c r="S1074" s="1">
        <v>0.0</v>
      </c>
      <c r="T1074" s="1">
        <v>0.0</v>
      </c>
      <c r="Y1074" s="1">
        <v>0.0</v>
      </c>
      <c r="AA1074" s="1">
        <v>3.05</v>
      </c>
      <c r="AB1074" s="1">
        <v>556.256</v>
      </c>
      <c r="AC1074" s="1">
        <v>3.05</v>
      </c>
      <c r="AE1074" s="1">
        <v>-7.089</v>
      </c>
      <c r="AF1074" s="1">
        <v>-1.357</v>
      </c>
      <c r="AG1074" s="1">
        <v>3244.019</v>
      </c>
      <c r="AH1074" s="1">
        <v>0.743</v>
      </c>
      <c r="AK1074" s="1">
        <v>364.758</v>
      </c>
      <c r="AL1074" s="1">
        <v>2.0</v>
      </c>
      <c r="AO1074" s="1">
        <v>65.574</v>
      </c>
      <c r="AT1074" s="1">
        <v>341.049</v>
      </c>
      <c r="AU1074" s="1">
        <v>1.87</v>
      </c>
      <c r="BA1074" s="1">
        <v>61.311</v>
      </c>
      <c r="BC1074" s="1">
        <v>1.82</v>
      </c>
      <c r="BG1074" s="1">
        <v>191.498</v>
      </c>
      <c r="BH1074" s="1">
        <v>1.05</v>
      </c>
      <c r="BJ1074" s="1">
        <v>34.426</v>
      </c>
      <c r="BO1074" s="1">
        <v>191.498</v>
      </c>
      <c r="BP1074" s="1">
        <v>1.05</v>
      </c>
      <c r="BR1074" s="1">
        <v>34.426</v>
      </c>
      <c r="BT1074" s="1">
        <v>0.0</v>
      </c>
      <c r="BU1074" s="1">
        <v>0.0</v>
      </c>
      <c r="BW1074" s="1">
        <v>0.0</v>
      </c>
      <c r="BX1074" s="1">
        <v>0.0</v>
      </c>
      <c r="BY1074" s="1">
        <v>0.0</v>
      </c>
      <c r="BZ1074" s="1">
        <v>0.0</v>
      </c>
      <c r="CA1074" s="1">
        <v>0.0</v>
      </c>
      <c r="CB1074" s="1">
        <v>0.0</v>
      </c>
      <c r="CG1074" s="1">
        <v>23.709</v>
      </c>
      <c r="CH1074" s="1">
        <v>0.13</v>
      </c>
      <c r="CJ1074" s="1">
        <v>22.689</v>
      </c>
      <c r="CK1074" s="1">
        <v>36.415</v>
      </c>
      <c r="CL1074" s="1">
        <v>35912.543</v>
      </c>
      <c r="CM1074" s="1">
        <v>196.912</v>
      </c>
      <c r="CN1074" s="1">
        <v>4.262</v>
      </c>
      <c r="CQ1074" s="1">
        <v>0.0</v>
      </c>
      <c r="CR1074" s="1">
        <v>0.0</v>
      </c>
      <c r="CU1074" s="1">
        <v>0.0</v>
      </c>
      <c r="CV1074" s="1">
        <v>0.0</v>
      </c>
      <c r="CX1074" s="1">
        <v>0.0</v>
      </c>
      <c r="CY1074" s="1">
        <v>0.0</v>
      </c>
      <c r="DA1074" s="1">
        <v>556.256</v>
      </c>
      <c r="DB1074" s="1">
        <v>17.787</v>
      </c>
      <c r="DF1074" s="1">
        <v>191.498</v>
      </c>
      <c r="DG1074" s="1">
        <v>1.05</v>
      </c>
      <c r="DI1074" s="1">
        <v>34.426</v>
      </c>
      <c r="DN1074" s="1">
        <v>0.0</v>
      </c>
      <c r="DO1074" s="1">
        <v>0.0</v>
      </c>
      <c r="DQ1074" s="1">
        <v>0.0</v>
      </c>
      <c r="DV1074" s="1">
        <v>0.0</v>
      </c>
      <c r="DW1074" s="1">
        <v>0.0</v>
      </c>
      <c r="DY1074" s="1">
        <v>0.0</v>
      </c>
    </row>
    <row r="1075">
      <c r="A1075" s="1" t="s">
        <v>216</v>
      </c>
      <c r="B1075" s="1">
        <v>2019.0</v>
      </c>
      <c r="C1075" s="1" t="s">
        <v>217</v>
      </c>
      <c r="D1075" s="1">
        <v>5616598.0</v>
      </c>
      <c r="E1075" s="1">
        <v>2.4196673536E10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N1075" s="1">
        <v>658.031</v>
      </c>
      <c r="S1075" s="1">
        <v>0.0</v>
      </c>
      <c r="T1075" s="1">
        <v>0.0</v>
      </c>
      <c r="Y1075" s="1">
        <v>0.0</v>
      </c>
      <c r="AA1075" s="1">
        <v>3.84</v>
      </c>
      <c r="AB1075" s="1">
        <v>683.688</v>
      </c>
      <c r="AC1075" s="1">
        <v>3.86</v>
      </c>
      <c r="AE1075" s="1">
        <v>-18.692</v>
      </c>
      <c r="AF1075" s="1">
        <v>-3.325</v>
      </c>
      <c r="AG1075" s="1">
        <v>2574.963</v>
      </c>
      <c r="AH1075" s="1">
        <v>0.598</v>
      </c>
      <c r="AK1075" s="1">
        <v>500.303</v>
      </c>
      <c r="AL1075" s="1">
        <v>2.81</v>
      </c>
      <c r="AO1075" s="1">
        <v>72.798</v>
      </c>
      <c r="AT1075" s="1">
        <v>468.255</v>
      </c>
      <c r="AU1075" s="1">
        <v>2.63</v>
      </c>
      <c r="BA1075" s="1">
        <v>68.135</v>
      </c>
      <c r="BC1075" s="1">
        <v>2.54</v>
      </c>
      <c r="BG1075" s="1">
        <v>186.946</v>
      </c>
      <c r="BH1075" s="1">
        <v>1.05</v>
      </c>
      <c r="BJ1075" s="1">
        <v>27.202</v>
      </c>
      <c r="BO1075" s="1">
        <v>186.946</v>
      </c>
      <c r="BP1075" s="1">
        <v>1.05</v>
      </c>
      <c r="BR1075" s="1">
        <v>27.202</v>
      </c>
      <c r="BT1075" s="1">
        <v>-0.02</v>
      </c>
      <c r="BU1075" s="1">
        <v>-0.521</v>
      </c>
      <c r="BW1075" s="1">
        <v>0.0</v>
      </c>
      <c r="BX1075" s="1">
        <v>0.0</v>
      </c>
      <c r="BY1075" s="1">
        <v>0.0</v>
      </c>
      <c r="BZ1075" s="1">
        <v>0.0</v>
      </c>
      <c r="CA1075" s="1">
        <v>0.0</v>
      </c>
      <c r="CB1075" s="1">
        <v>0.0</v>
      </c>
      <c r="CG1075" s="1">
        <v>32.048</v>
      </c>
      <c r="CH1075" s="1">
        <v>0.18</v>
      </c>
      <c r="CJ1075" s="1">
        <v>1.745</v>
      </c>
      <c r="CK1075" s="1">
        <v>3.436</v>
      </c>
      <c r="CL1075" s="1">
        <v>35670.676</v>
      </c>
      <c r="CM1075" s="1">
        <v>200.348</v>
      </c>
      <c r="CN1075" s="1">
        <v>4.663</v>
      </c>
      <c r="CQ1075" s="1">
        <v>0.0</v>
      </c>
      <c r="CR1075" s="1">
        <v>0.0</v>
      </c>
      <c r="CU1075" s="1">
        <v>0.0</v>
      </c>
      <c r="CV1075" s="1">
        <v>0.0</v>
      </c>
      <c r="CX1075" s="1">
        <v>0.0</v>
      </c>
      <c r="CY1075" s="1">
        <v>0.0</v>
      </c>
      <c r="DA1075" s="1">
        <v>687.249</v>
      </c>
      <c r="DB1075" s="1">
        <v>14.463</v>
      </c>
      <c r="DF1075" s="1">
        <v>186.946</v>
      </c>
      <c r="DG1075" s="1">
        <v>1.05</v>
      </c>
      <c r="DI1075" s="1">
        <v>27.202</v>
      </c>
      <c r="DN1075" s="1">
        <v>0.0</v>
      </c>
      <c r="DO1075" s="1">
        <v>0.0</v>
      </c>
      <c r="DQ1075" s="1">
        <v>0.0</v>
      </c>
      <c r="DV1075" s="1">
        <v>0.0</v>
      </c>
      <c r="DW1075" s="1">
        <v>0.0</v>
      </c>
      <c r="DY1075" s="1">
        <v>0.0</v>
      </c>
    </row>
    <row r="1076">
      <c r="A1076" s="1" t="s">
        <v>216</v>
      </c>
      <c r="B1076" s="1">
        <v>2020.0</v>
      </c>
      <c r="C1076" s="1" t="s">
        <v>217</v>
      </c>
      <c r="D1076" s="1">
        <v>5752741.0</v>
      </c>
      <c r="E1076" s="1">
        <v>2.2696964096E10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N1076" s="1">
        <v>665.829</v>
      </c>
      <c r="S1076" s="1">
        <v>0.0</v>
      </c>
      <c r="T1076" s="1">
        <v>0.0</v>
      </c>
      <c r="Y1076" s="1">
        <v>0.0</v>
      </c>
      <c r="AA1076" s="1">
        <v>3.98</v>
      </c>
      <c r="AB1076" s="1">
        <v>691.844</v>
      </c>
      <c r="AC1076" s="1">
        <v>3.98</v>
      </c>
      <c r="AE1076" s="1">
        <v>-17.459</v>
      </c>
      <c r="AF1076" s="1">
        <v>-2.525</v>
      </c>
      <c r="AG1076" s="1">
        <v>2075.094</v>
      </c>
      <c r="AH1076" s="1">
        <v>0.526</v>
      </c>
      <c r="AK1076" s="1">
        <v>509.322</v>
      </c>
      <c r="AL1076" s="1">
        <v>2.93</v>
      </c>
      <c r="AO1076" s="1">
        <v>73.618</v>
      </c>
      <c r="AT1076" s="1">
        <v>476.295</v>
      </c>
      <c r="AU1076" s="1">
        <v>2.74</v>
      </c>
      <c r="BA1076" s="1">
        <v>68.844</v>
      </c>
      <c r="BC1076" s="1">
        <v>2.65</v>
      </c>
      <c r="BG1076" s="1">
        <v>182.522</v>
      </c>
      <c r="BH1076" s="1">
        <v>1.05</v>
      </c>
      <c r="BJ1076" s="1">
        <v>26.382</v>
      </c>
      <c r="BO1076" s="1">
        <v>182.522</v>
      </c>
      <c r="BP1076" s="1">
        <v>1.05</v>
      </c>
      <c r="BR1076" s="1">
        <v>26.382</v>
      </c>
      <c r="BT1076" s="1">
        <v>0.0</v>
      </c>
      <c r="BU1076" s="1">
        <v>0.0</v>
      </c>
      <c r="BW1076" s="1">
        <v>0.0</v>
      </c>
      <c r="BX1076" s="1">
        <v>0.0</v>
      </c>
      <c r="BY1076" s="1">
        <v>0.0</v>
      </c>
      <c r="BZ1076" s="1">
        <v>0.0</v>
      </c>
      <c r="CA1076" s="1">
        <v>0.0</v>
      </c>
      <c r="CB1076" s="1">
        <v>0.0</v>
      </c>
      <c r="CG1076" s="1">
        <v>33.028</v>
      </c>
      <c r="CH1076" s="1">
        <v>0.19</v>
      </c>
      <c r="CJ1076" s="1">
        <v>-8.56</v>
      </c>
      <c r="CK1076" s="1">
        <v>-17.15</v>
      </c>
      <c r="CL1076" s="1">
        <v>31845.314</v>
      </c>
      <c r="CM1076" s="1">
        <v>183.198</v>
      </c>
      <c r="CN1076" s="1">
        <v>4.774</v>
      </c>
      <c r="CQ1076" s="1">
        <v>0.0</v>
      </c>
      <c r="CR1076" s="1">
        <v>0.0</v>
      </c>
      <c r="CU1076" s="1">
        <v>0.0</v>
      </c>
      <c r="CV1076" s="1">
        <v>0.0</v>
      </c>
      <c r="CX1076" s="1">
        <v>0.0</v>
      </c>
      <c r="CY1076" s="1">
        <v>0.0</v>
      </c>
      <c r="DA1076" s="1">
        <v>691.844</v>
      </c>
      <c r="DB1076" s="1">
        <v>11.937</v>
      </c>
      <c r="DF1076" s="1">
        <v>182.522</v>
      </c>
      <c r="DG1076" s="1">
        <v>1.05</v>
      </c>
      <c r="DI1076" s="1">
        <v>26.382</v>
      </c>
      <c r="DN1076" s="1">
        <v>0.0</v>
      </c>
      <c r="DO1076" s="1">
        <v>0.0</v>
      </c>
      <c r="DQ1076" s="1">
        <v>0.0</v>
      </c>
      <c r="DV1076" s="1">
        <v>0.0</v>
      </c>
      <c r="DW1076" s="1">
        <v>0.0</v>
      </c>
      <c r="DY1076" s="1">
        <v>0.0</v>
      </c>
    </row>
    <row r="1077">
      <c r="A1077" s="1" t="s">
        <v>216</v>
      </c>
      <c r="B1077" s="1">
        <v>2021.0</v>
      </c>
      <c r="C1077" s="1" t="s">
        <v>217</v>
      </c>
      <c r="D1077" s="1">
        <v>5892137.0</v>
      </c>
      <c r="E1077" s="1">
        <v>2.3037421568E10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N1077" s="1">
        <v>671.569</v>
      </c>
      <c r="S1077" s="1">
        <v>0.0</v>
      </c>
      <c r="T1077" s="1">
        <v>0.0</v>
      </c>
      <c r="Y1077" s="1">
        <v>0.0</v>
      </c>
      <c r="AA1077" s="1">
        <v>4.08</v>
      </c>
      <c r="AB1077" s="1">
        <v>692.448</v>
      </c>
      <c r="AC1077" s="1">
        <v>4.08</v>
      </c>
      <c r="AE1077" s="1">
        <v>2.611</v>
      </c>
      <c r="AF1077" s="1">
        <v>0.312</v>
      </c>
      <c r="AG1077" s="1">
        <v>2078.891</v>
      </c>
      <c r="AH1077" s="1">
        <v>0.532</v>
      </c>
      <c r="AK1077" s="1">
        <v>514.245</v>
      </c>
      <c r="AL1077" s="1">
        <v>3.03</v>
      </c>
      <c r="AO1077" s="1">
        <v>74.265</v>
      </c>
      <c r="AT1077" s="1">
        <v>480.301</v>
      </c>
      <c r="AU1077" s="1">
        <v>2.83</v>
      </c>
      <c r="BA1077" s="1">
        <v>69.363</v>
      </c>
      <c r="BC1077" s="1">
        <v>2.74</v>
      </c>
      <c r="BG1077" s="1">
        <v>178.204</v>
      </c>
      <c r="BH1077" s="1">
        <v>1.05</v>
      </c>
      <c r="BJ1077" s="1">
        <v>25.735</v>
      </c>
      <c r="BO1077" s="1">
        <v>178.204</v>
      </c>
      <c r="BP1077" s="1">
        <v>1.05</v>
      </c>
      <c r="BR1077" s="1">
        <v>25.735</v>
      </c>
      <c r="BT1077" s="1">
        <v>0.0</v>
      </c>
      <c r="BU1077" s="1">
        <v>0.0</v>
      </c>
      <c r="BW1077" s="1">
        <v>0.0</v>
      </c>
      <c r="BX1077" s="1">
        <v>0.0</v>
      </c>
      <c r="BY1077" s="1">
        <v>0.0</v>
      </c>
      <c r="BZ1077" s="1">
        <v>0.0</v>
      </c>
      <c r="CA1077" s="1">
        <v>0.0</v>
      </c>
      <c r="CB1077" s="1">
        <v>0.0</v>
      </c>
      <c r="CG1077" s="1">
        <v>33.944</v>
      </c>
      <c r="CH1077" s="1">
        <v>0.2</v>
      </c>
      <c r="CJ1077" s="1">
        <v>-11.11</v>
      </c>
      <c r="CK1077" s="1">
        <v>-20.354</v>
      </c>
      <c r="CL1077" s="1">
        <v>27637.547</v>
      </c>
      <c r="CM1077" s="1">
        <v>162.844</v>
      </c>
      <c r="CN1077" s="1">
        <v>4.902</v>
      </c>
      <c r="CQ1077" s="1">
        <v>0.0</v>
      </c>
      <c r="CR1077" s="1">
        <v>0.0</v>
      </c>
      <c r="CU1077" s="1">
        <v>0.0</v>
      </c>
      <c r="CV1077" s="1">
        <v>0.0</v>
      </c>
      <c r="CX1077" s="1">
        <v>0.0</v>
      </c>
      <c r="CY1077" s="1">
        <v>0.0</v>
      </c>
      <c r="DA1077" s="1">
        <v>692.448</v>
      </c>
      <c r="DB1077" s="1">
        <v>12.249</v>
      </c>
      <c r="DF1077" s="1">
        <v>178.204</v>
      </c>
      <c r="DG1077" s="1">
        <v>1.05</v>
      </c>
      <c r="DI1077" s="1">
        <v>25.735</v>
      </c>
      <c r="DN1077" s="1">
        <v>0.0</v>
      </c>
      <c r="DO1077" s="1">
        <v>0.0</v>
      </c>
      <c r="DQ1077" s="1">
        <v>0.0</v>
      </c>
      <c r="DV1077" s="1">
        <v>0.0</v>
      </c>
      <c r="DW1077" s="1">
        <v>0.0</v>
      </c>
      <c r="DY1077" s="1">
        <v>0.0</v>
      </c>
    </row>
    <row r="1078">
      <c r="A1078" s="1" t="s">
        <v>216</v>
      </c>
      <c r="B1078" s="1">
        <v>2022.0</v>
      </c>
      <c r="C1078" s="1" t="s">
        <v>217</v>
      </c>
      <c r="D1078" s="1">
        <v>6035057.0</v>
      </c>
      <c r="E1078" s="1">
        <v>2.3679010816E10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N1078" s="1">
        <v>709.35</v>
      </c>
      <c r="S1078" s="1">
        <v>0.0</v>
      </c>
      <c r="T1078" s="1">
        <v>0.0</v>
      </c>
      <c r="Y1078" s="1">
        <v>0.0</v>
      </c>
      <c r="AA1078" s="1">
        <v>4.92</v>
      </c>
      <c r="AB1078" s="1">
        <v>815.237</v>
      </c>
      <c r="AC1078" s="1">
        <v>4.92</v>
      </c>
      <c r="AE1078" s="1">
        <v>6.559</v>
      </c>
      <c r="AF1078" s="1">
        <v>0.803</v>
      </c>
      <c r="AG1078" s="1">
        <v>2162.79</v>
      </c>
      <c r="AH1078" s="1">
        <v>0.551</v>
      </c>
      <c r="AK1078" s="1">
        <v>641.253</v>
      </c>
      <c r="AL1078" s="1">
        <v>3.87</v>
      </c>
      <c r="AO1078" s="1">
        <v>78.659</v>
      </c>
      <c r="AT1078" s="1">
        <v>596.515</v>
      </c>
      <c r="AU1078" s="1">
        <v>3.6</v>
      </c>
      <c r="BA1078" s="1">
        <v>73.171</v>
      </c>
      <c r="BC1078" s="1">
        <v>3.49</v>
      </c>
      <c r="BG1078" s="1">
        <v>173.983</v>
      </c>
      <c r="BH1078" s="1">
        <v>1.05</v>
      </c>
      <c r="BJ1078" s="1">
        <v>21.341</v>
      </c>
      <c r="BO1078" s="1">
        <v>173.983</v>
      </c>
      <c r="BP1078" s="1">
        <v>1.05</v>
      </c>
      <c r="BR1078" s="1">
        <v>21.341</v>
      </c>
      <c r="BT1078" s="1">
        <v>0.0</v>
      </c>
      <c r="BU1078" s="1">
        <v>0.0</v>
      </c>
      <c r="BW1078" s="1">
        <v>0.0</v>
      </c>
      <c r="BX1078" s="1">
        <v>0.0</v>
      </c>
      <c r="BY1078" s="1">
        <v>0.0</v>
      </c>
      <c r="BZ1078" s="1">
        <v>0.0</v>
      </c>
      <c r="CA1078" s="1">
        <v>0.0</v>
      </c>
      <c r="CB1078" s="1">
        <v>0.0</v>
      </c>
      <c r="CG1078" s="1">
        <v>44.739</v>
      </c>
      <c r="CH1078" s="1">
        <v>0.27</v>
      </c>
      <c r="CJ1078" s="1">
        <v>-1.856</v>
      </c>
      <c r="CK1078" s="1">
        <v>-3.023</v>
      </c>
      <c r="CL1078" s="1">
        <v>26482.131</v>
      </c>
      <c r="CM1078" s="1">
        <v>159.821</v>
      </c>
      <c r="CN1078" s="1">
        <v>5.488</v>
      </c>
      <c r="CQ1078" s="1">
        <v>0.0</v>
      </c>
      <c r="CR1078" s="1">
        <v>0.0</v>
      </c>
      <c r="CU1078" s="1">
        <v>0.0</v>
      </c>
      <c r="CV1078" s="1">
        <v>0.0</v>
      </c>
      <c r="CX1078" s="1">
        <v>0.0</v>
      </c>
      <c r="CY1078" s="1">
        <v>0.0</v>
      </c>
      <c r="DA1078" s="1">
        <v>815.237</v>
      </c>
      <c r="DB1078" s="1">
        <v>13.053</v>
      </c>
      <c r="DF1078" s="1">
        <v>173.983</v>
      </c>
      <c r="DG1078" s="1">
        <v>1.05</v>
      </c>
      <c r="DI1078" s="1">
        <v>21.341</v>
      </c>
      <c r="DN1078" s="1">
        <v>0.0</v>
      </c>
      <c r="DO1078" s="1">
        <v>0.0</v>
      </c>
      <c r="DQ1078" s="1">
        <v>0.0</v>
      </c>
      <c r="DV1078" s="1">
        <v>0.0</v>
      </c>
      <c r="DW1078" s="1">
        <v>0.0</v>
      </c>
      <c r="DY1078" s="1">
        <v>0.0</v>
      </c>
    </row>
    <row r="1079">
      <c r="A1079" s="1" t="s">
        <v>216</v>
      </c>
      <c r="B1079" s="1">
        <v>2023.0</v>
      </c>
      <c r="C1079" s="1" t="s">
        <v>217</v>
      </c>
      <c r="D1079" s="1">
        <v>6182830.0</v>
      </c>
      <c r="G1079" s="1">
        <v>0.0</v>
      </c>
      <c r="H1079" s="1">
        <v>0.0</v>
      </c>
      <c r="I1079" s="1">
        <v>0.0</v>
      </c>
      <c r="J1079" s="1">
        <v>1.617</v>
      </c>
      <c r="K1079" s="1">
        <v>0.01</v>
      </c>
      <c r="L1079" s="1">
        <v>0.193</v>
      </c>
      <c r="N1079" s="1">
        <v>713.733</v>
      </c>
      <c r="S1079" s="1">
        <v>0.0</v>
      </c>
      <c r="T1079" s="1">
        <v>0.0</v>
      </c>
      <c r="Y1079" s="1">
        <v>0.0</v>
      </c>
      <c r="AA1079" s="1">
        <v>5.17</v>
      </c>
      <c r="AB1079" s="1">
        <v>836.187</v>
      </c>
      <c r="AC1079" s="1">
        <v>5.17</v>
      </c>
      <c r="AE1079" s="1">
        <v>2.047</v>
      </c>
      <c r="AF1079" s="1">
        <v>0.267</v>
      </c>
      <c r="AG1079" s="1">
        <v>2154.308</v>
      </c>
      <c r="AK1079" s="1">
        <v>663.127</v>
      </c>
      <c r="AL1079" s="1">
        <v>4.1</v>
      </c>
      <c r="AO1079" s="1">
        <v>79.304</v>
      </c>
      <c r="AT1079" s="1">
        <v>616.223</v>
      </c>
      <c r="AU1079" s="1">
        <v>3.81</v>
      </c>
      <c r="BA1079" s="1">
        <v>73.694</v>
      </c>
      <c r="BC1079" s="1">
        <v>3.69</v>
      </c>
      <c r="BG1079" s="1">
        <v>169.825</v>
      </c>
      <c r="BH1079" s="1">
        <v>1.05</v>
      </c>
      <c r="BJ1079" s="1">
        <v>20.309</v>
      </c>
      <c r="BO1079" s="1">
        <v>173.06</v>
      </c>
      <c r="BP1079" s="1">
        <v>1.07</v>
      </c>
      <c r="BR1079" s="1">
        <v>20.696</v>
      </c>
      <c r="BT1079" s="1">
        <v>0.0</v>
      </c>
      <c r="BU1079" s="1">
        <v>0.0</v>
      </c>
      <c r="BW1079" s="1">
        <v>0.0</v>
      </c>
      <c r="BX1079" s="1">
        <v>0.0</v>
      </c>
      <c r="BY1079" s="1">
        <v>0.0</v>
      </c>
      <c r="BZ1079" s="1">
        <v>0.0</v>
      </c>
      <c r="CA1079" s="1">
        <v>0.0</v>
      </c>
      <c r="CB1079" s="1">
        <v>0.0</v>
      </c>
      <c r="CG1079" s="1">
        <v>46.904</v>
      </c>
      <c r="CH1079" s="1">
        <v>0.29</v>
      </c>
      <c r="CJ1079" s="1">
        <v>3.638</v>
      </c>
      <c r="CK1079" s="1">
        <v>5.814</v>
      </c>
      <c r="CL1079" s="1">
        <v>26789.543</v>
      </c>
      <c r="CM1079" s="1">
        <v>165.635</v>
      </c>
      <c r="CN1079" s="1">
        <v>5.609</v>
      </c>
      <c r="CQ1079" s="1">
        <v>0.01</v>
      </c>
      <c r="CR1079" s="1">
        <v>0.0</v>
      </c>
      <c r="CU1079" s="1">
        <v>1.617</v>
      </c>
      <c r="CV1079" s="1">
        <v>0.0</v>
      </c>
      <c r="CX1079" s="1">
        <v>0.193</v>
      </c>
      <c r="CY1079" s="1">
        <v>0.0</v>
      </c>
      <c r="DA1079" s="1">
        <v>836.187</v>
      </c>
      <c r="DB1079" s="1">
        <v>13.32</v>
      </c>
      <c r="DF1079" s="1">
        <v>173.06</v>
      </c>
      <c r="DG1079" s="1">
        <v>1.07</v>
      </c>
      <c r="DI1079" s="1">
        <v>20.696</v>
      </c>
      <c r="DN1079" s="1">
        <v>1.617</v>
      </c>
      <c r="DO1079" s="1">
        <v>0.01</v>
      </c>
      <c r="DQ1079" s="1">
        <v>0.193</v>
      </c>
      <c r="DV1079" s="1">
        <v>0.0</v>
      </c>
      <c r="DW1079" s="1">
        <v>0.0</v>
      </c>
      <c r="DY1079" s="1">
        <v>0.0</v>
      </c>
    </row>
    <row r="1080">
      <c r="A1080" s="1" t="s">
        <v>216</v>
      </c>
      <c r="B1080" s="1">
        <v>2024.0</v>
      </c>
      <c r="C1080" s="1" t="s">
        <v>217</v>
      </c>
      <c r="D1080" s="1">
        <v>6332919.0</v>
      </c>
      <c r="G1080" s="1">
        <v>0.0</v>
      </c>
      <c r="H1080" s="1">
        <v>0.0</v>
      </c>
      <c r="I1080" s="1">
        <v>0.0</v>
      </c>
      <c r="BW1080" s="1">
        <v>0.0</v>
      </c>
      <c r="BX1080" s="1">
        <v>0.0</v>
      </c>
      <c r="BY1080" s="1">
        <v>0.0</v>
      </c>
      <c r="BZ1080" s="1">
        <v>0.0</v>
      </c>
      <c r="CA1080" s="1">
        <v>0.0</v>
      </c>
      <c r="CJ1080" s="1">
        <v>-3.828</v>
      </c>
      <c r="CK1080" s="1">
        <v>-6.34</v>
      </c>
      <c r="CL1080" s="1">
        <v>25153.439</v>
      </c>
      <c r="CM1080" s="1">
        <v>159.295</v>
      </c>
    </row>
    <row r="1081">
      <c r="A1081" s="1" t="s">
        <v>218</v>
      </c>
      <c r="B1081" s="1">
        <v>2000.0</v>
      </c>
      <c r="C1081" s="1" t="s">
        <v>219</v>
      </c>
      <c r="D1081" s="1">
        <v>15837.0</v>
      </c>
      <c r="J1081" s="1">
        <v>0.0</v>
      </c>
      <c r="K1081" s="1">
        <v>0.0</v>
      </c>
      <c r="L1081" s="1">
        <v>0.0</v>
      </c>
      <c r="N1081" s="1">
        <v>666.667</v>
      </c>
      <c r="S1081" s="1">
        <v>0.0</v>
      </c>
      <c r="T1081" s="1">
        <v>0.0</v>
      </c>
      <c r="V1081" s="1">
        <v>0.0</v>
      </c>
      <c r="W1081" s="1">
        <v>0.0</v>
      </c>
      <c r="X1081" s="1">
        <v>0.0</v>
      </c>
      <c r="Y1081" s="1">
        <v>0.0</v>
      </c>
      <c r="AA1081" s="1">
        <v>0.03</v>
      </c>
      <c r="AB1081" s="1">
        <v>1894.298</v>
      </c>
      <c r="AC1081" s="1">
        <v>0.03</v>
      </c>
      <c r="AE1081" s="1">
        <v>48.953</v>
      </c>
      <c r="AF1081" s="1">
        <v>0.09</v>
      </c>
      <c r="AG1081" s="1">
        <v>17279.105</v>
      </c>
      <c r="AK1081" s="1">
        <v>1894.298</v>
      </c>
      <c r="AL1081" s="1">
        <v>0.03</v>
      </c>
      <c r="AO1081" s="1">
        <v>100.0</v>
      </c>
      <c r="AT1081" s="1">
        <v>0.0</v>
      </c>
      <c r="AU1081" s="1">
        <v>0.0</v>
      </c>
      <c r="AX1081" s="1">
        <v>0.0</v>
      </c>
      <c r="AY1081" s="1">
        <v>0.0</v>
      </c>
      <c r="AZ1081" s="1">
        <v>0.0</v>
      </c>
      <c r="BA1081" s="1">
        <v>0.0</v>
      </c>
      <c r="BC1081" s="1">
        <v>0.02</v>
      </c>
      <c r="BG1081" s="1">
        <v>0.0</v>
      </c>
      <c r="BH1081" s="1">
        <v>0.0</v>
      </c>
      <c r="BJ1081" s="1">
        <v>0.0</v>
      </c>
      <c r="BO1081" s="1">
        <v>0.0</v>
      </c>
      <c r="BP1081" s="1">
        <v>0.0</v>
      </c>
      <c r="BR1081" s="1">
        <v>0.0</v>
      </c>
      <c r="BT1081" s="1">
        <v>0.0</v>
      </c>
      <c r="BU1081" s="1">
        <v>0.0</v>
      </c>
      <c r="BY1081" s="1">
        <v>0.0</v>
      </c>
      <c r="BZ1081" s="1">
        <v>0.0</v>
      </c>
      <c r="CB1081" s="1">
        <v>0.0</v>
      </c>
      <c r="CG1081" s="1">
        <v>1894.298</v>
      </c>
      <c r="CH1081" s="1">
        <v>0.03</v>
      </c>
      <c r="CK1081" s="1">
        <v>0.0</v>
      </c>
      <c r="CL1081" s="1">
        <v>0.0</v>
      </c>
      <c r="CM1081" s="1">
        <v>0.0</v>
      </c>
      <c r="CN1081" s="1">
        <v>100.0</v>
      </c>
      <c r="CQ1081" s="1">
        <v>0.0</v>
      </c>
      <c r="CR1081" s="1">
        <v>0.0</v>
      </c>
      <c r="CU1081" s="1">
        <v>0.0</v>
      </c>
      <c r="CV1081" s="1">
        <v>0.0</v>
      </c>
      <c r="CX1081" s="1">
        <v>0.0</v>
      </c>
      <c r="CY1081" s="1">
        <v>0.0</v>
      </c>
      <c r="DA1081" s="1">
        <v>1894.298</v>
      </c>
      <c r="DB1081" s="1">
        <v>0.274</v>
      </c>
      <c r="DF1081" s="1">
        <v>0.0</v>
      </c>
      <c r="DG1081" s="1">
        <v>0.0</v>
      </c>
      <c r="DI1081" s="1">
        <v>0.0</v>
      </c>
      <c r="DN1081" s="1">
        <v>0.0</v>
      </c>
      <c r="DO1081" s="1">
        <v>0.0</v>
      </c>
      <c r="DQ1081" s="1">
        <v>0.0</v>
      </c>
      <c r="DV1081" s="1">
        <v>0.0</v>
      </c>
      <c r="DW1081" s="1">
        <v>0.0</v>
      </c>
      <c r="DY1081" s="1">
        <v>0.0</v>
      </c>
    </row>
    <row r="1082">
      <c r="A1082" s="1" t="s">
        <v>218</v>
      </c>
      <c r="B1082" s="1">
        <v>2001.0</v>
      </c>
      <c r="C1082" s="1" t="s">
        <v>219</v>
      </c>
      <c r="D1082" s="1">
        <v>15209.0</v>
      </c>
      <c r="J1082" s="1">
        <v>0.0</v>
      </c>
      <c r="K1082" s="1">
        <v>0.0</v>
      </c>
      <c r="L1082" s="1">
        <v>0.0</v>
      </c>
      <c r="N1082" s="1">
        <v>666.667</v>
      </c>
      <c r="S1082" s="1">
        <v>0.0</v>
      </c>
      <c r="T1082" s="1">
        <v>0.0</v>
      </c>
      <c r="V1082" s="1">
        <v>0.0</v>
      </c>
      <c r="W1082" s="1">
        <v>0.0</v>
      </c>
      <c r="X1082" s="1">
        <v>0.0</v>
      </c>
      <c r="Y1082" s="1">
        <v>0.0</v>
      </c>
      <c r="AA1082" s="1">
        <v>0.03</v>
      </c>
      <c r="AB1082" s="1">
        <v>1972.516</v>
      </c>
      <c r="AC1082" s="1">
        <v>0.03</v>
      </c>
      <c r="AE1082" s="1">
        <v>-4.618</v>
      </c>
      <c r="AF1082" s="1">
        <v>-0.013</v>
      </c>
      <c r="AG1082" s="1">
        <v>17161.758</v>
      </c>
      <c r="AK1082" s="1">
        <v>1972.516</v>
      </c>
      <c r="AL1082" s="1">
        <v>0.03</v>
      </c>
      <c r="AO1082" s="1">
        <v>100.0</v>
      </c>
      <c r="AT1082" s="1">
        <v>0.0</v>
      </c>
      <c r="AU1082" s="1">
        <v>0.0</v>
      </c>
      <c r="AX1082" s="1">
        <v>0.0</v>
      </c>
      <c r="AY1082" s="1">
        <v>0.0</v>
      </c>
      <c r="AZ1082" s="1">
        <v>0.0</v>
      </c>
      <c r="BA1082" s="1">
        <v>0.0</v>
      </c>
      <c r="BC1082" s="1">
        <v>0.02</v>
      </c>
      <c r="BG1082" s="1">
        <v>0.0</v>
      </c>
      <c r="BH1082" s="1">
        <v>0.0</v>
      </c>
      <c r="BJ1082" s="1">
        <v>0.0</v>
      </c>
      <c r="BO1082" s="1">
        <v>0.0</v>
      </c>
      <c r="BP1082" s="1">
        <v>0.0</v>
      </c>
      <c r="BR1082" s="1">
        <v>0.0</v>
      </c>
      <c r="BT1082" s="1">
        <v>0.0</v>
      </c>
      <c r="BU1082" s="1">
        <v>0.0</v>
      </c>
      <c r="BY1082" s="1">
        <v>0.0</v>
      </c>
      <c r="BZ1082" s="1">
        <v>0.0</v>
      </c>
      <c r="CB1082" s="1">
        <v>0.0</v>
      </c>
      <c r="CG1082" s="1">
        <v>1972.516</v>
      </c>
      <c r="CH1082" s="1">
        <v>0.03</v>
      </c>
      <c r="CK1082" s="1">
        <v>0.0</v>
      </c>
      <c r="CL1082" s="1">
        <v>0.0</v>
      </c>
      <c r="CM1082" s="1">
        <v>0.0</v>
      </c>
      <c r="CN1082" s="1">
        <v>100.0</v>
      </c>
      <c r="CQ1082" s="1">
        <v>0.0</v>
      </c>
      <c r="CR1082" s="1">
        <v>0.0</v>
      </c>
      <c r="CU1082" s="1">
        <v>0.0</v>
      </c>
      <c r="CV1082" s="1">
        <v>0.0</v>
      </c>
      <c r="CX1082" s="1">
        <v>0.0</v>
      </c>
      <c r="CY1082" s="1">
        <v>0.0</v>
      </c>
      <c r="DA1082" s="1">
        <v>1972.516</v>
      </c>
      <c r="DB1082" s="1">
        <v>0.261</v>
      </c>
      <c r="DF1082" s="1">
        <v>0.0</v>
      </c>
      <c r="DG1082" s="1">
        <v>0.0</v>
      </c>
      <c r="DI1082" s="1">
        <v>0.0</v>
      </c>
      <c r="DN1082" s="1">
        <v>0.0</v>
      </c>
      <c r="DO1082" s="1">
        <v>0.0</v>
      </c>
      <c r="DQ1082" s="1">
        <v>0.0</v>
      </c>
      <c r="DV1082" s="1">
        <v>0.0</v>
      </c>
      <c r="DW1082" s="1">
        <v>0.0</v>
      </c>
      <c r="DY1082" s="1">
        <v>0.0</v>
      </c>
    </row>
    <row r="1083">
      <c r="A1083" s="1" t="s">
        <v>218</v>
      </c>
      <c r="B1083" s="1">
        <v>2002.0</v>
      </c>
      <c r="C1083" s="1" t="s">
        <v>219</v>
      </c>
      <c r="D1083" s="1">
        <v>14942.0</v>
      </c>
      <c r="J1083" s="1">
        <v>0.0</v>
      </c>
      <c r="K1083" s="1">
        <v>0.0</v>
      </c>
      <c r="L1083" s="1">
        <v>0.0</v>
      </c>
      <c r="N1083" s="1">
        <v>666.667</v>
      </c>
      <c r="S1083" s="1">
        <v>0.0</v>
      </c>
      <c r="T1083" s="1">
        <v>0.0</v>
      </c>
      <c r="V1083" s="1">
        <v>0.0</v>
      </c>
      <c r="W1083" s="1">
        <v>0.0</v>
      </c>
      <c r="X1083" s="1">
        <v>0.0</v>
      </c>
      <c r="Y1083" s="1">
        <v>0.0</v>
      </c>
      <c r="AA1083" s="1">
        <v>0.03</v>
      </c>
      <c r="AB1083" s="1">
        <v>2007.763</v>
      </c>
      <c r="AC1083" s="1">
        <v>0.03</v>
      </c>
      <c r="AE1083" s="1">
        <v>-45.851</v>
      </c>
      <c r="AF1083" s="1">
        <v>-0.12</v>
      </c>
      <c r="AG1083" s="1">
        <v>9459.042</v>
      </c>
      <c r="AK1083" s="1">
        <v>2007.763</v>
      </c>
      <c r="AL1083" s="1">
        <v>0.03</v>
      </c>
      <c r="AO1083" s="1">
        <v>100.0</v>
      </c>
      <c r="AT1083" s="1">
        <v>0.0</v>
      </c>
      <c r="AU1083" s="1">
        <v>0.0</v>
      </c>
      <c r="AX1083" s="1">
        <v>0.0</v>
      </c>
      <c r="AY1083" s="1">
        <v>0.0</v>
      </c>
      <c r="AZ1083" s="1">
        <v>0.0</v>
      </c>
      <c r="BA1083" s="1">
        <v>0.0</v>
      </c>
      <c r="BC1083" s="1">
        <v>0.02</v>
      </c>
      <c r="BG1083" s="1">
        <v>0.0</v>
      </c>
      <c r="BH1083" s="1">
        <v>0.0</v>
      </c>
      <c r="BJ1083" s="1">
        <v>0.0</v>
      </c>
      <c r="BO1083" s="1">
        <v>0.0</v>
      </c>
      <c r="BP1083" s="1">
        <v>0.0</v>
      </c>
      <c r="BR1083" s="1">
        <v>0.0</v>
      </c>
      <c r="BT1083" s="1">
        <v>0.0</v>
      </c>
      <c r="BU1083" s="1">
        <v>0.0</v>
      </c>
      <c r="BY1083" s="1">
        <v>0.0</v>
      </c>
      <c r="BZ1083" s="1">
        <v>0.0</v>
      </c>
      <c r="CB1083" s="1">
        <v>0.0</v>
      </c>
      <c r="CG1083" s="1">
        <v>2007.763</v>
      </c>
      <c r="CH1083" s="1">
        <v>0.03</v>
      </c>
      <c r="CK1083" s="1">
        <v>0.0</v>
      </c>
      <c r="CL1083" s="1">
        <v>0.0</v>
      </c>
      <c r="CM1083" s="1">
        <v>0.0</v>
      </c>
      <c r="CN1083" s="1">
        <v>100.0</v>
      </c>
      <c r="CQ1083" s="1">
        <v>0.0</v>
      </c>
      <c r="CR1083" s="1">
        <v>0.0</v>
      </c>
      <c r="CU1083" s="1">
        <v>0.0</v>
      </c>
      <c r="CV1083" s="1">
        <v>0.0</v>
      </c>
      <c r="CX1083" s="1">
        <v>0.0</v>
      </c>
      <c r="CY1083" s="1">
        <v>0.0</v>
      </c>
      <c r="DA1083" s="1">
        <v>2007.763</v>
      </c>
      <c r="DB1083" s="1">
        <v>0.141</v>
      </c>
      <c r="DF1083" s="1">
        <v>0.0</v>
      </c>
      <c r="DG1083" s="1">
        <v>0.0</v>
      </c>
      <c r="DI1083" s="1">
        <v>0.0</v>
      </c>
      <c r="DN1083" s="1">
        <v>0.0</v>
      </c>
      <c r="DO1083" s="1">
        <v>0.0</v>
      </c>
      <c r="DQ1083" s="1">
        <v>0.0</v>
      </c>
      <c r="DV1083" s="1">
        <v>0.0</v>
      </c>
      <c r="DW1083" s="1">
        <v>0.0</v>
      </c>
      <c r="DY1083" s="1">
        <v>0.0</v>
      </c>
    </row>
    <row r="1084">
      <c r="A1084" s="1" t="s">
        <v>218</v>
      </c>
      <c r="B1084" s="1">
        <v>2003.0</v>
      </c>
      <c r="C1084" s="1" t="s">
        <v>219</v>
      </c>
      <c r="D1084" s="1">
        <v>15003.0</v>
      </c>
      <c r="J1084" s="1">
        <v>0.0</v>
      </c>
      <c r="K1084" s="1">
        <v>0.0</v>
      </c>
      <c r="L1084" s="1">
        <v>0.0</v>
      </c>
      <c r="N1084" s="1">
        <v>666.667</v>
      </c>
      <c r="S1084" s="1">
        <v>0.0</v>
      </c>
      <c r="T1084" s="1">
        <v>0.0</v>
      </c>
      <c r="V1084" s="1">
        <v>0.0</v>
      </c>
      <c r="W1084" s="1">
        <v>0.0</v>
      </c>
      <c r="X1084" s="1">
        <v>0.0</v>
      </c>
      <c r="Y1084" s="1">
        <v>0.0</v>
      </c>
      <c r="AA1084" s="1">
        <v>0.03</v>
      </c>
      <c r="AB1084" s="1">
        <v>1999.6</v>
      </c>
      <c r="AC1084" s="1">
        <v>0.03</v>
      </c>
      <c r="AE1084" s="1">
        <v>-7.776</v>
      </c>
      <c r="AF1084" s="1">
        <v>-0.011</v>
      </c>
      <c r="AG1084" s="1">
        <v>8688.06</v>
      </c>
      <c r="AK1084" s="1">
        <v>1999.6</v>
      </c>
      <c r="AL1084" s="1">
        <v>0.03</v>
      </c>
      <c r="AO1084" s="1">
        <v>100.0</v>
      </c>
      <c r="AT1084" s="1">
        <v>0.0</v>
      </c>
      <c r="AU1084" s="1">
        <v>0.0</v>
      </c>
      <c r="AX1084" s="1">
        <v>0.0</v>
      </c>
      <c r="AY1084" s="1">
        <v>0.0</v>
      </c>
      <c r="AZ1084" s="1">
        <v>0.0</v>
      </c>
      <c r="BA1084" s="1">
        <v>0.0</v>
      </c>
      <c r="BC1084" s="1">
        <v>0.02</v>
      </c>
      <c r="BG1084" s="1">
        <v>0.0</v>
      </c>
      <c r="BH1084" s="1">
        <v>0.0</v>
      </c>
      <c r="BJ1084" s="1">
        <v>0.0</v>
      </c>
      <c r="BO1084" s="1">
        <v>0.0</v>
      </c>
      <c r="BP1084" s="1">
        <v>0.0</v>
      </c>
      <c r="BR1084" s="1">
        <v>0.0</v>
      </c>
      <c r="BT1084" s="1">
        <v>0.0</v>
      </c>
      <c r="BU1084" s="1">
        <v>0.0</v>
      </c>
      <c r="BY1084" s="1">
        <v>0.0</v>
      </c>
      <c r="BZ1084" s="1">
        <v>0.0</v>
      </c>
      <c r="CB1084" s="1">
        <v>0.0</v>
      </c>
      <c r="CG1084" s="1">
        <v>1999.6</v>
      </c>
      <c r="CH1084" s="1">
        <v>0.03</v>
      </c>
      <c r="CK1084" s="1">
        <v>0.0</v>
      </c>
      <c r="CL1084" s="1">
        <v>0.0</v>
      </c>
      <c r="CM1084" s="1">
        <v>0.0</v>
      </c>
      <c r="CN1084" s="1">
        <v>100.0</v>
      </c>
      <c r="CQ1084" s="1">
        <v>0.0</v>
      </c>
      <c r="CR1084" s="1">
        <v>0.0</v>
      </c>
      <c r="CU1084" s="1">
        <v>0.0</v>
      </c>
      <c r="CV1084" s="1">
        <v>0.0</v>
      </c>
      <c r="CX1084" s="1">
        <v>0.0</v>
      </c>
      <c r="CY1084" s="1">
        <v>0.0</v>
      </c>
      <c r="DA1084" s="1">
        <v>1999.6</v>
      </c>
      <c r="DB1084" s="1">
        <v>0.13</v>
      </c>
      <c r="DF1084" s="1">
        <v>0.0</v>
      </c>
      <c r="DG1084" s="1">
        <v>0.0</v>
      </c>
      <c r="DI1084" s="1">
        <v>0.0</v>
      </c>
      <c r="DN1084" s="1">
        <v>0.0</v>
      </c>
      <c r="DO1084" s="1">
        <v>0.0</v>
      </c>
      <c r="DQ1084" s="1">
        <v>0.0</v>
      </c>
      <c r="DV1084" s="1">
        <v>0.0</v>
      </c>
      <c r="DW1084" s="1">
        <v>0.0</v>
      </c>
      <c r="DY1084" s="1">
        <v>0.0</v>
      </c>
    </row>
    <row r="1085">
      <c r="A1085" s="1" t="s">
        <v>218</v>
      </c>
      <c r="B1085" s="1">
        <v>2004.0</v>
      </c>
      <c r="C1085" s="1" t="s">
        <v>219</v>
      </c>
      <c r="D1085" s="1">
        <v>15057.0</v>
      </c>
      <c r="J1085" s="1">
        <v>0.0</v>
      </c>
      <c r="K1085" s="1">
        <v>0.0</v>
      </c>
      <c r="L1085" s="1">
        <v>0.0</v>
      </c>
      <c r="N1085" s="1">
        <v>666.667</v>
      </c>
      <c r="S1085" s="1">
        <v>0.0</v>
      </c>
      <c r="T1085" s="1">
        <v>0.0</v>
      </c>
      <c r="V1085" s="1">
        <v>0.0</v>
      </c>
      <c r="W1085" s="1">
        <v>0.0</v>
      </c>
      <c r="X1085" s="1">
        <v>0.0</v>
      </c>
      <c r="Y1085" s="1">
        <v>0.0</v>
      </c>
      <c r="AA1085" s="1">
        <v>0.03</v>
      </c>
      <c r="AB1085" s="1">
        <v>1992.429</v>
      </c>
      <c r="AC1085" s="1">
        <v>0.03</v>
      </c>
      <c r="AE1085" s="1">
        <v>69.724</v>
      </c>
      <c r="AF1085" s="1">
        <v>0.091</v>
      </c>
      <c r="AG1085" s="1">
        <v>14692.84</v>
      </c>
      <c r="AK1085" s="1">
        <v>1992.429</v>
      </c>
      <c r="AL1085" s="1">
        <v>0.03</v>
      </c>
      <c r="AO1085" s="1">
        <v>100.0</v>
      </c>
      <c r="AT1085" s="1">
        <v>0.0</v>
      </c>
      <c r="AU1085" s="1">
        <v>0.0</v>
      </c>
      <c r="AX1085" s="1">
        <v>0.0</v>
      </c>
      <c r="AY1085" s="1">
        <v>0.0</v>
      </c>
      <c r="AZ1085" s="1">
        <v>0.0</v>
      </c>
      <c r="BA1085" s="1">
        <v>0.0</v>
      </c>
      <c r="BC1085" s="1">
        <v>0.02</v>
      </c>
      <c r="BG1085" s="1">
        <v>0.0</v>
      </c>
      <c r="BH1085" s="1">
        <v>0.0</v>
      </c>
      <c r="BJ1085" s="1">
        <v>0.0</v>
      </c>
      <c r="BO1085" s="1">
        <v>0.0</v>
      </c>
      <c r="BP1085" s="1">
        <v>0.0</v>
      </c>
      <c r="BR1085" s="1">
        <v>0.0</v>
      </c>
      <c r="BT1085" s="1">
        <v>0.0</v>
      </c>
      <c r="BU1085" s="1">
        <v>0.0</v>
      </c>
      <c r="BY1085" s="1">
        <v>0.0</v>
      </c>
      <c r="BZ1085" s="1">
        <v>0.0</v>
      </c>
      <c r="CB1085" s="1">
        <v>0.0</v>
      </c>
      <c r="CG1085" s="1">
        <v>1992.429</v>
      </c>
      <c r="CH1085" s="1">
        <v>0.03</v>
      </c>
      <c r="CK1085" s="1">
        <v>0.0</v>
      </c>
      <c r="CL1085" s="1">
        <v>0.0</v>
      </c>
      <c r="CM1085" s="1">
        <v>0.0</v>
      </c>
      <c r="CN1085" s="1">
        <v>100.0</v>
      </c>
      <c r="CQ1085" s="1">
        <v>0.0</v>
      </c>
      <c r="CR1085" s="1">
        <v>0.0</v>
      </c>
      <c r="CU1085" s="1">
        <v>0.0</v>
      </c>
      <c r="CV1085" s="1">
        <v>0.0</v>
      </c>
      <c r="CX1085" s="1">
        <v>0.0</v>
      </c>
      <c r="CY1085" s="1">
        <v>0.0</v>
      </c>
      <c r="DA1085" s="1">
        <v>1992.429</v>
      </c>
      <c r="DB1085" s="1">
        <v>0.221</v>
      </c>
      <c r="DF1085" s="1">
        <v>0.0</v>
      </c>
      <c r="DG1085" s="1">
        <v>0.0</v>
      </c>
      <c r="DI1085" s="1">
        <v>0.0</v>
      </c>
      <c r="DN1085" s="1">
        <v>0.0</v>
      </c>
      <c r="DO1085" s="1">
        <v>0.0</v>
      </c>
      <c r="DQ1085" s="1">
        <v>0.0</v>
      </c>
      <c r="DV1085" s="1">
        <v>0.0</v>
      </c>
      <c r="DW1085" s="1">
        <v>0.0</v>
      </c>
      <c r="DY1085" s="1">
        <v>0.0</v>
      </c>
    </row>
    <row r="1086">
      <c r="A1086" s="1" t="s">
        <v>218</v>
      </c>
      <c r="B1086" s="1">
        <v>2005.0</v>
      </c>
      <c r="C1086" s="1" t="s">
        <v>219</v>
      </c>
      <c r="D1086" s="1">
        <v>15105.0</v>
      </c>
      <c r="J1086" s="1">
        <v>0.0</v>
      </c>
      <c r="K1086" s="1">
        <v>0.0</v>
      </c>
      <c r="L1086" s="1">
        <v>0.0</v>
      </c>
      <c r="N1086" s="1">
        <v>666.667</v>
      </c>
      <c r="S1086" s="1">
        <v>0.0</v>
      </c>
      <c r="T1086" s="1">
        <v>0.0</v>
      </c>
      <c r="V1086" s="1">
        <v>0.0</v>
      </c>
      <c r="W1086" s="1">
        <v>0.0</v>
      </c>
      <c r="X1086" s="1">
        <v>0.0</v>
      </c>
      <c r="Y1086" s="1">
        <v>0.0</v>
      </c>
      <c r="AA1086" s="1">
        <v>0.03</v>
      </c>
      <c r="AB1086" s="1">
        <v>1986.097</v>
      </c>
      <c r="AC1086" s="1">
        <v>0.03</v>
      </c>
      <c r="AE1086" s="1">
        <v>60.136</v>
      </c>
      <c r="AF1086" s="1">
        <v>0.133</v>
      </c>
      <c r="AG1086" s="1">
        <v>23453.707</v>
      </c>
      <c r="AK1086" s="1">
        <v>1986.097</v>
      </c>
      <c r="AL1086" s="1">
        <v>0.03</v>
      </c>
      <c r="AO1086" s="1">
        <v>100.0</v>
      </c>
      <c r="AT1086" s="1">
        <v>0.0</v>
      </c>
      <c r="AU1086" s="1">
        <v>0.0</v>
      </c>
      <c r="AX1086" s="1">
        <v>0.0</v>
      </c>
      <c r="AY1086" s="1">
        <v>0.0</v>
      </c>
      <c r="AZ1086" s="1">
        <v>0.0</v>
      </c>
      <c r="BA1086" s="1">
        <v>0.0</v>
      </c>
      <c r="BC1086" s="1">
        <v>0.02</v>
      </c>
      <c r="BG1086" s="1">
        <v>0.0</v>
      </c>
      <c r="BH1086" s="1">
        <v>0.0</v>
      </c>
      <c r="BJ1086" s="1">
        <v>0.0</v>
      </c>
      <c r="BO1086" s="1">
        <v>0.0</v>
      </c>
      <c r="BP1086" s="1">
        <v>0.0</v>
      </c>
      <c r="BR1086" s="1">
        <v>0.0</v>
      </c>
      <c r="BT1086" s="1">
        <v>0.0</v>
      </c>
      <c r="BU1086" s="1">
        <v>0.0</v>
      </c>
      <c r="BY1086" s="1">
        <v>0.0</v>
      </c>
      <c r="BZ1086" s="1">
        <v>0.0</v>
      </c>
      <c r="CB1086" s="1">
        <v>0.0</v>
      </c>
      <c r="CG1086" s="1">
        <v>1986.097</v>
      </c>
      <c r="CH1086" s="1">
        <v>0.03</v>
      </c>
      <c r="CK1086" s="1">
        <v>0.0</v>
      </c>
      <c r="CL1086" s="1">
        <v>0.0</v>
      </c>
      <c r="CM1086" s="1">
        <v>0.0</v>
      </c>
      <c r="CN1086" s="1">
        <v>100.0</v>
      </c>
      <c r="CQ1086" s="1">
        <v>0.0</v>
      </c>
      <c r="CR1086" s="1">
        <v>0.0</v>
      </c>
      <c r="CU1086" s="1">
        <v>0.0</v>
      </c>
      <c r="CV1086" s="1">
        <v>0.0</v>
      </c>
      <c r="CX1086" s="1">
        <v>0.0</v>
      </c>
      <c r="CY1086" s="1">
        <v>0.0</v>
      </c>
      <c r="DA1086" s="1">
        <v>1986.097</v>
      </c>
      <c r="DB1086" s="1">
        <v>0.354</v>
      </c>
      <c r="DF1086" s="1">
        <v>0.0</v>
      </c>
      <c r="DG1086" s="1">
        <v>0.0</v>
      </c>
      <c r="DI1086" s="1">
        <v>0.0</v>
      </c>
      <c r="DN1086" s="1">
        <v>0.0</v>
      </c>
      <c r="DO1086" s="1">
        <v>0.0</v>
      </c>
      <c r="DQ1086" s="1">
        <v>0.0</v>
      </c>
      <c r="DV1086" s="1">
        <v>0.0</v>
      </c>
      <c r="DW1086" s="1">
        <v>0.0</v>
      </c>
      <c r="DY1086" s="1">
        <v>0.0</v>
      </c>
    </row>
    <row r="1087">
      <c r="A1087" s="1" t="s">
        <v>218</v>
      </c>
      <c r="B1087" s="1">
        <v>2006.0</v>
      </c>
      <c r="C1087" s="1" t="s">
        <v>219</v>
      </c>
      <c r="D1087" s="1">
        <v>15197.0</v>
      </c>
      <c r="J1087" s="1">
        <v>0.0</v>
      </c>
      <c r="K1087" s="1">
        <v>0.0</v>
      </c>
      <c r="L1087" s="1">
        <v>0.0</v>
      </c>
      <c r="N1087" s="1">
        <v>666.667</v>
      </c>
      <c r="S1087" s="1">
        <v>0.0</v>
      </c>
      <c r="T1087" s="1">
        <v>0.0</v>
      </c>
      <c r="V1087" s="1">
        <v>0.0</v>
      </c>
      <c r="W1087" s="1">
        <v>0.0</v>
      </c>
      <c r="X1087" s="1">
        <v>0.0</v>
      </c>
      <c r="Y1087" s="1">
        <v>0.0</v>
      </c>
      <c r="AA1087" s="1">
        <v>0.03</v>
      </c>
      <c r="AB1087" s="1">
        <v>1974.074</v>
      </c>
      <c r="AC1087" s="1">
        <v>0.03</v>
      </c>
      <c r="AE1087" s="1">
        <v>6.553</v>
      </c>
      <c r="AF1087" s="1">
        <v>0.023</v>
      </c>
      <c r="AG1087" s="1">
        <v>24839.238</v>
      </c>
      <c r="AK1087" s="1">
        <v>1974.074</v>
      </c>
      <c r="AL1087" s="1">
        <v>0.03</v>
      </c>
      <c r="AO1087" s="1">
        <v>100.0</v>
      </c>
      <c r="AT1087" s="1">
        <v>0.0</v>
      </c>
      <c r="AU1087" s="1">
        <v>0.0</v>
      </c>
      <c r="AX1087" s="1">
        <v>0.0</v>
      </c>
      <c r="AY1087" s="1">
        <v>0.0</v>
      </c>
      <c r="AZ1087" s="1">
        <v>0.0</v>
      </c>
      <c r="BA1087" s="1">
        <v>0.0</v>
      </c>
      <c r="BC1087" s="1">
        <v>0.02</v>
      </c>
      <c r="BG1087" s="1">
        <v>0.0</v>
      </c>
      <c r="BH1087" s="1">
        <v>0.0</v>
      </c>
      <c r="BJ1087" s="1">
        <v>0.0</v>
      </c>
      <c r="BO1087" s="1">
        <v>0.0</v>
      </c>
      <c r="BP1087" s="1">
        <v>0.0</v>
      </c>
      <c r="BR1087" s="1">
        <v>0.0</v>
      </c>
      <c r="BT1087" s="1">
        <v>0.0</v>
      </c>
      <c r="BU1087" s="1">
        <v>0.0</v>
      </c>
      <c r="BY1087" s="1">
        <v>0.0</v>
      </c>
      <c r="BZ1087" s="1">
        <v>0.0</v>
      </c>
      <c r="CB1087" s="1">
        <v>0.0</v>
      </c>
      <c r="CG1087" s="1">
        <v>1974.074</v>
      </c>
      <c r="CH1087" s="1">
        <v>0.03</v>
      </c>
      <c r="CK1087" s="1">
        <v>0.0</v>
      </c>
      <c r="CL1087" s="1">
        <v>0.0</v>
      </c>
      <c r="CM1087" s="1">
        <v>0.0</v>
      </c>
      <c r="CN1087" s="1">
        <v>100.0</v>
      </c>
      <c r="CQ1087" s="1">
        <v>0.0</v>
      </c>
      <c r="CR1087" s="1">
        <v>0.0</v>
      </c>
      <c r="CU1087" s="1">
        <v>0.0</v>
      </c>
      <c r="CV1087" s="1">
        <v>0.0</v>
      </c>
      <c r="CX1087" s="1">
        <v>0.0</v>
      </c>
      <c r="CY1087" s="1">
        <v>0.0</v>
      </c>
      <c r="DA1087" s="1">
        <v>1974.074</v>
      </c>
      <c r="DB1087" s="1">
        <v>0.377</v>
      </c>
      <c r="DF1087" s="1">
        <v>0.0</v>
      </c>
      <c r="DG1087" s="1">
        <v>0.0</v>
      </c>
      <c r="DI1087" s="1">
        <v>0.0</v>
      </c>
      <c r="DN1087" s="1">
        <v>0.0</v>
      </c>
      <c r="DO1087" s="1">
        <v>0.0</v>
      </c>
      <c r="DQ1087" s="1">
        <v>0.0</v>
      </c>
      <c r="DV1087" s="1">
        <v>0.0</v>
      </c>
      <c r="DW1087" s="1">
        <v>0.0</v>
      </c>
      <c r="DY1087" s="1">
        <v>0.0</v>
      </c>
    </row>
    <row r="1088">
      <c r="A1088" s="1" t="s">
        <v>218</v>
      </c>
      <c r="B1088" s="1">
        <v>2007.0</v>
      </c>
      <c r="C1088" s="1" t="s">
        <v>219</v>
      </c>
      <c r="D1088" s="1">
        <v>15473.0</v>
      </c>
      <c r="J1088" s="1">
        <v>0.0</v>
      </c>
      <c r="K1088" s="1">
        <v>0.0</v>
      </c>
      <c r="L1088" s="1">
        <v>0.0</v>
      </c>
      <c r="N1088" s="1">
        <v>666.667</v>
      </c>
      <c r="S1088" s="1">
        <v>0.0</v>
      </c>
      <c r="T1088" s="1">
        <v>0.0</v>
      </c>
      <c r="V1088" s="1">
        <v>0.0</v>
      </c>
      <c r="W1088" s="1">
        <v>0.0</v>
      </c>
      <c r="X1088" s="1">
        <v>0.0</v>
      </c>
      <c r="Y1088" s="1">
        <v>0.0</v>
      </c>
      <c r="AA1088" s="1">
        <v>0.03</v>
      </c>
      <c r="AB1088" s="1">
        <v>1938.861</v>
      </c>
      <c r="AC1088" s="1">
        <v>0.03</v>
      </c>
      <c r="AE1088" s="1">
        <v>-15.632</v>
      </c>
      <c r="AF1088" s="1">
        <v>-0.059</v>
      </c>
      <c r="AG1088" s="1">
        <v>20582.459</v>
      </c>
      <c r="AK1088" s="1">
        <v>1938.861</v>
      </c>
      <c r="AL1088" s="1">
        <v>0.03</v>
      </c>
      <c r="AO1088" s="1">
        <v>100.0</v>
      </c>
      <c r="AT1088" s="1">
        <v>0.0</v>
      </c>
      <c r="AU1088" s="1">
        <v>0.0</v>
      </c>
      <c r="AX1088" s="1">
        <v>0.0</v>
      </c>
      <c r="AY1088" s="1">
        <v>0.0</v>
      </c>
      <c r="AZ1088" s="1">
        <v>0.0</v>
      </c>
      <c r="BA1088" s="1">
        <v>0.0</v>
      </c>
      <c r="BC1088" s="1">
        <v>0.02</v>
      </c>
      <c r="BG1088" s="1">
        <v>0.0</v>
      </c>
      <c r="BH1088" s="1">
        <v>0.0</v>
      </c>
      <c r="BJ1088" s="1">
        <v>0.0</v>
      </c>
      <c r="BO1088" s="1">
        <v>0.0</v>
      </c>
      <c r="BP1088" s="1">
        <v>0.0</v>
      </c>
      <c r="BR1088" s="1">
        <v>0.0</v>
      </c>
      <c r="BT1088" s="1">
        <v>0.0</v>
      </c>
      <c r="BU1088" s="1">
        <v>0.0</v>
      </c>
      <c r="BY1088" s="1">
        <v>0.0</v>
      </c>
      <c r="BZ1088" s="1">
        <v>0.0</v>
      </c>
      <c r="CB1088" s="1">
        <v>0.0</v>
      </c>
      <c r="CG1088" s="1">
        <v>1938.861</v>
      </c>
      <c r="CH1088" s="1">
        <v>0.03</v>
      </c>
      <c r="CK1088" s="1">
        <v>0.0</v>
      </c>
      <c r="CL1088" s="1">
        <v>0.0</v>
      </c>
      <c r="CM1088" s="1">
        <v>0.0</v>
      </c>
      <c r="CN1088" s="1">
        <v>100.0</v>
      </c>
      <c r="CQ1088" s="1">
        <v>0.0</v>
      </c>
      <c r="CR1088" s="1">
        <v>0.0</v>
      </c>
      <c r="CU1088" s="1">
        <v>0.0</v>
      </c>
      <c r="CV1088" s="1">
        <v>0.0</v>
      </c>
      <c r="CX1088" s="1">
        <v>0.0</v>
      </c>
      <c r="CY1088" s="1">
        <v>0.0</v>
      </c>
      <c r="DA1088" s="1">
        <v>1938.861</v>
      </c>
      <c r="DB1088" s="1">
        <v>0.318</v>
      </c>
      <c r="DF1088" s="1">
        <v>0.0</v>
      </c>
      <c r="DG1088" s="1">
        <v>0.0</v>
      </c>
      <c r="DI1088" s="1">
        <v>0.0</v>
      </c>
      <c r="DN1088" s="1">
        <v>0.0</v>
      </c>
      <c r="DO1088" s="1">
        <v>0.0</v>
      </c>
      <c r="DQ1088" s="1">
        <v>0.0</v>
      </c>
      <c r="DV1088" s="1">
        <v>0.0</v>
      </c>
      <c r="DW1088" s="1">
        <v>0.0</v>
      </c>
      <c r="DY1088" s="1">
        <v>0.0</v>
      </c>
    </row>
    <row r="1089">
      <c r="A1089" s="1" t="s">
        <v>218</v>
      </c>
      <c r="B1089" s="1">
        <v>2008.0</v>
      </c>
      <c r="C1089" s="1" t="s">
        <v>219</v>
      </c>
      <c r="D1089" s="1">
        <v>15956.0</v>
      </c>
      <c r="J1089" s="1">
        <v>0.0</v>
      </c>
      <c r="K1089" s="1">
        <v>0.0</v>
      </c>
      <c r="L1089" s="1">
        <v>0.0</v>
      </c>
      <c r="N1089" s="1">
        <v>666.667</v>
      </c>
      <c r="S1089" s="1">
        <v>0.0</v>
      </c>
      <c r="T1089" s="1">
        <v>0.0</v>
      </c>
      <c r="V1089" s="1">
        <v>0.0</v>
      </c>
      <c r="W1089" s="1">
        <v>0.0</v>
      </c>
      <c r="X1089" s="1">
        <v>0.0</v>
      </c>
      <c r="Y1089" s="1">
        <v>0.0</v>
      </c>
      <c r="AA1089" s="1">
        <v>0.03</v>
      </c>
      <c r="AB1089" s="1">
        <v>1880.17</v>
      </c>
      <c r="AC1089" s="1">
        <v>0.03</v>
      </c>
      <c r="AE1089" s="1">
        <v>2.742</v>
      </c>
      <c r="AF1089" s="1">
        <v>0.009</v>
      </c>
      <c r="AG1089" s="1">
        <v>20506.721</v>
      </c>
      <c r="AK1089" s="1">
        <v>1880.17</v>
      </c>
      <c r="AL1089" s="1">
        <v>0.03</v>
      </c>
      <c r="AO1089" s="1">
        <v>100.0</v>
      </c>
      <c r="AT1089" s="1">
        <v>0.0</v>
      </c>
      <c r="AU1089" s="1">
        <v>0.0</v>
      </c>
      <c r="AX1089" s="1">
        <v>0.0</v>
      </c>
      <c r="AY1089" s="1">
        <v>0.0</v>
      </c>
      <c r="AZ1089" s="1">
        <v>0.0</v>
      </c>
      <c r="BA1089" s="1">
        <v>0.0</v>
      </c>
      <c r="BC1089" s="1">
        <v>0.02</v>
      </c>
      <c r="BG1089" s="1">
        <v>0.0</v>
      </c>
      <c r="BH1089" s="1">
        <v>0.0</v>
      </c>
      <c r="BJ1089" s="1">
        <v>0.0</v>
      </c>
      <c r="BO1089" s="1">
        <v>0.0</v>
      </c>
      <c r="BP1089" s="1">
        <v>0.0</v>
      </c>
      <c r="BR1089" s="1">
        <v>0.0</v>
      </c>
      <c r="BT1089" s="1">
        <v>0.0</v>
      </c>
      <c r="BU1089" s="1">
        <v>0.0</v>
      </c>
      <c r="BY1089" s="1">
        <v>0.0</v>
      </c>
      <c r="BZ1089" s="1">
        <v>0.0</v>
      </c>
      <c r="CB1089" s="1">
        <v>0.0</v>
      </c>
      <c r="CG1089" s="1">
        <v>1880.17</v>
      </c>
      <c r="CH1089" s="1">
        <v>0.03</v>
      </c>
      <c r="CK1089" s="1">
        <v>0.0</v>
      </c>
      <c r="CL1089" s="1">
        <v>0.0</v>
      </c>
      <c r="CM1089" s="1">
        <v>0.0</v>
      </c>
      <c r="CN1089" s="1">
        <v>100.0</v>
      </c>
      <c r="CQ1089" s="1">
        <v>0.0</v>
      </c>
      <c r="CR1089" s="1">
        <v>0.0</v>
      </c>
      <c r="CU1089" s="1">
        <v>0.0</v>
      </c>
      <c r="CV1089" s="1">
        <v>0.0</v>
      </c>
      <c r="CX1089" s="1">
        <v>0.0</v>
      </c>
      <c r="CY1089" s="1">
        <v>0.0</v>
      </c>
      <c r="DA1089" s="1">
        <v>1880.17</v>
      </c>
      <c r="DB1089" s="1">
        <v>0.327</v>
      </c>
      <c r="DF1089" s="1">
        <v>0.0</v>
      </c>
      <c r="DG1089" s="1">
        <v>0.0</v>
      </c>
      <c r="DI1089" s="1">
        <v>0.0</v>
      </c>
      <c r="DN1089" s="1">
        <v>0.0</v>
      </c>
      <c r="DO1089" s="1">
        <v>0.0</v>
      </c>
      <c r="DQ1089" s="1">
        <v>0.0</v>
      </c>
      <c r="DV1089" s="1">
        <v>0.0</v>
      </c>
      <c r="DW1089" s="1">
        <v>0.0</v>
      </c>
      <c r="DY1089" s="1">
        <v>0.0</v>
      </c>
    </row>
    <row r="1090">
      <c r="A1090" s="1" t="s">
        <v>218</v>
      </c>
      <c r="B1090" s="1">
        <v>2009.0</v>
      </c>
      <c r="C1090" s="1" t="s">
        <v>219</v>
      </c>
      <c r="D1090" s="1">
        <v>16453.0</v>
      </c>
      <c r="J1090" s="1">
        <v>0.0</v>
      </c>
      <c r="K1090" s="1">
        <v>0.0</v>
      </c>
      <c r="L1090" s="1">
        <v>0.0</v>
      </c>
      <c r="N1090" s="1">
        <v>666.667</v>
      </c>
      <c r="S1090" s="1">
        <v>0.0</v>
      </c>
      <c r="T1090" s="1">
        <v>0.0</v>
      </c>
      <c r="V1090" s="1">
        <v>0.0</v>
      </c>
      <c r="W1090" s="1">
        <v>0.0</v>
      </c>
      <c r="X1090" s="1">
        <v>0.0</v>
      </c>
      <c r="Y1090" s="1">
        <v>0.0</v>
      </c>
      <c r="AA1090" s="1">
        <v>0.03</v>
      </c>
      <c r="AB1090" s="1">
        <v>1823.376</v>
      </c>
      <c r="AC1090" s="1">
        <v>0.03</v>
      </c>
      <c r="AE1090" s="1">
        <v>-7.873</v>
      </c>
      <c r="AF1090" s="1">
        <v>-0.026</v>
      </c>
      <c r="AG1090" s="1">
        <v>18321.477</v>
      </c>
      <c r="AK1090" s="1">
        <v>1823.376</v>
      </c>
      <c r="AL1090" s="1">
        <v>0.03</v>
      </c>
      <c r="AO1090" s="1">
        <v>100.0</v>
      </c>
      <c r="AT1090" s="1">
        <v>0.0</v>
      </c>
      <c r="AU1090" s="1">
        <v>0.0</v>
      </c>
      <c r="AX1090" s="1">
        <v>0.0</v>
      </c>
      <c r="AY1090" s="1">
        <v>0.0</v>
      </c>
      <c r="AZ1090" s="1">
        <v>0.0</v>
      </c>
      <c r="BA1090" s="1">
        <v>0.0</v>
      </c>
      <c r="BC1090" s="1">
        <v>0.02</v>
      </c>
      <c r="BG1090" s="1">
        <v>0.0</v>
      </c>
      <c r="BH1090" s="1">
        <v>0.0</v>
      </c>
      <c r="BJ1090" s="1">
        <v>0.0</v>
      </c>
      <c r="BO1090" s="1">
        <v>0.0</v>
      </c>
      <c r="BP1090" s="1">
        <v>0.0</v>
      </c>
      <c r="BR1090" s="1">
        <v>0.0</v>
      </c>
      <c r="BT1090" s="1">
        <v>0.0</v>
      </c>
      <c r="BU1090" s="1">
        <v>0.0</v>
      </c>
      <c r="BY1090" s="1">
        <v>0.0</v>
      </c>
      <c r="BZ1090" s="1">
        <v>0.0</v>
      </c>
      <c r="CB1090" s="1">
        <v>0.0</v>
      </c>
      <c r="CG1090" s="1">
        <v>1823.376</v>
      </c>
      <c r="CH1090" s="1">
        <v>0.03</v>
      </c>
      <c r="CK1090" s="1">
        <v>0.0</v>
      </c>
      <c r="CL1090" s="1">
        <v>0.0</v>
      </c>
      <c r="CM1090" s="1">
        <v>0.0</v>
      </c>
      <c r="CN1090" s="1">
        <v>100.0</v>
      </c>
      <c r="CQ1090" s="1">
        <v>0.0</v>
      </c>
      <c r="CR1090" s="1">
        <v>0.0</v>
      </c>
      <c r="CU1090" s="1">
        <v>0.0</v>
      </c>
      <c r="CV1090" s="1">
        <v>0.0</v>
      </c>
      <c r="CX1090" s="1">
        <v>0.0</v>
      </c>
      <c r="CY1090" s="1">
        <v>0.0</v>
      </c>
      <c r="DA1090" s="1">
        <v>1823.376</v>
      </c>
      <c r="DB1090" s="1">
        <v>0.301</v>
      </c>
      <c r="DF1090" s="1">
        <v>0.0</v>
      </c>
      <c r="DG1090" s="1">
        <v>0.0</v>
      </c>
      <c r="DI1090" s="1">
        <v>0.0</v>
      </c>
      <c r="DN1090" s="1">
        <v>0.0</v>
      </c>
      <c r="DO1090" s="1">
        <v>0.0</v>
      </c>
      <c r="DQ1090" s="1">
        <v>0.0</v>
      </c>
      <c r="DV1090" s="1">
        <v>0.0</v>
      </c>
      <c r="DW1090" s="1">
        <v>0.0</v>
      </c>
      <c r="DY1090" s="1">
        <v>0.0</v>
      </c>
    </row>
    <row r="1091">
      <c r="A1091" s="1" t="s">
        <v>218</v>
      </c>
      <c r="B1091" s="1">
        <v>2010.0</v>
      </c>
      <c r="C1091" s="1" t="s">
        <v>219</v>
      </c>
      <c r="D1091" s="1">
        <v>16954.0</v>
      </c>
      <c r="J1091" s="1">
        <v>0.0</v>
      </c>
      <c r="K1091" s="1">
        <v>0.0</v>
      </c>
      <c r="L1091" s="1">
        <v>0.0</v>
      </c>
      <c r="N1091" s="1">
        <v>666.667</v>
      </c>
      <c r="S1091" s="1">
        <v>0.0</v>
      </c>
      <c r="T1091" s="1">
        <v>0.0</v>
      </c>
      <c r="V1091" s="1">
        <v>0.0</v>
      </c>
      <c r="W1091" s="1">
        <v>0.0</v>
      </c>
      <c r="X1091" s="1">
        <v>0.0</v>
      </c>
      <c r="Y1091" s="1">
        <v>0.0</v>
      </c>
      <c r="AA1091" s="1">
        <v>0.03</v>
      </c>
      <c r="AB1091" s="1">
        <v>1769.494</v>
      </c>
      <c r="AC1091" s="1">
        <v>0.03</v>
      </c>
      <c r="AE1091" s="1">
        <v>18.795</v>
      </c>
      <c r="AF1091" s="1">
        <v>0.057</v>
      </c>
      <c r="AG1091" s="1">
        <v>21121.791</v>
      </c>
      <c r="AK1091" s="1">
        <v>1769.494</v>
      </c>
      <c r="AL1091" s="1">
        <v>0.03</v>
      </c>
      <c r="AO1091" s="1">
        <v>100.0</v>
      </c>
      <c r="AT1091" s="1">
        <v>0.0</v>
      </c>
      <c r="AU1091" s="1">
        <v>0.0</v>
      </c>
      <c r="AX1091" s="1">
        <v>0.0</v>
      </c>
      <c r="AY1091" s="1">
        <v>0.0</v>
      </c>
      <c r="AZ1091" s="1">
        <v>0.0</v>
      </c>
      <c r="BA1091" s="1">
        <v>0.0</v>
      </c>
      <c r="BC1091" s="1">
        <v>0.02</v>
      </c>
      <c r="BG1091" s="1">
        <v>0.0</v>
      </c>
      <c r="BH1091" s="1">
        <v>0.0</v>
      </c>
      <c r="BJ1091" s="1">
        <v>0.0</v>
      </c>
      <c r="BO1091" s="1">
        <v>0.0</v>
      </c>
      <c r="BP1091" s="1">
        <v>0.0</v>
      </c>
      <c r="BR1091" s="1">
        <v>0.0</v>
      </c>
      <c r="BT1091" s="1">
        <v>0.0</v>
      </c>
      <c r="BU1091" s="1">
        <v>0.0</v>
      </c>
      <c r="BY1091" s="1">
        <v>0.0</v>
      </c>
      <c r="BZ1091" s="1">
        <v>0.0</v>
      </c>
      <c r="CB1091" s="1">
        <v>0.0</v>
      </c>
      <c r="CG1091" s="1">
        <v>1769.494</v>
      </c>
      <c r="CH1091" s="1">
        <v>0.03</v>
      </c>
      <c r="CK1091" s="1">
        <v>0.0</v>
      </c>
      <c r="CL1091" s="1">
        <v>0.0</v>
      </c>
      <c r="CM1091" s="1">
        <v>0.0</v>
      </c>
      <c r="CN1091" s="1">
        <v>100.0</v>
      </c>
      <c r="CQ1091" s="1">
        <v>0.0</v>
      </c>
      <c r="CR1091" s="1">
        <v>0.0</v>
      </c>
      <c r="CU1091" s="1">
        <v>0.0</v>
      </c>
      <c r="CV1091" s="1">
        <v>0.0</v>
      </c>
      <c r="CX1091" s="1">
        <v>0.0</v>
      </c>
      <c r="CY1091" s="1">
        <v>0.0</v>
      </c>
      <c r="DA1091" s="1">
        <v>1769.494</v>
      </c>
      <c r="DB1091" s="1">
        <v>0.358</v>
      </c>
      <c r="DF1091" s="1">
        <v>0.0</v>
      </c>
      <c r="DG1091" s="1">
        <v>0.0</v>
      </c>
      <c r="DI1091" s="1">
        <v>0.0</v>
      </c>
      <c r="DN1091" s="1">
        <v>0.0</v>
      </c>
      <c r="DO1091" s="1">
        <v>0.0</v>
      </c>
      <c r="DQ1091" s="1">
        <v>0.0</v>
      </c>
      <c r="DV1091" s="1">
        <v>0.0</v>
      </c>
      <c r="DW1091" s="1">
        <v>0.0</v>
      </c>
      <c r="DY1091" s="1">
        <v>0.0</v>
      </c>
    </row>
    <row r="1092">
      <c r="A1092" s="1" t="s">
        <v>218</v>
      </c>
      <c r="B1092" s="1">
        <v>2011.0</v>
      </c>
      <c r="C1092" s="1" t="s">
        <v>219</v>
      </c>
      <c r="D1092" s="1">
        <v>17432.0</v>
      </c>
      <c r="J1092" s="1">
        <v>0.0</v>
      </c>
      <c r="K1092" s="1">
        <v>0.0</v>
      </c>
      <c r="L1092" s="1">
        <v>0.0</v>
      </c>
      <c r="N1092" s="1">
        <v>666.667</v>
      </c>
      <c r="S1092" s="1">
        <v>0.0</v>
      </c>
      <c r="T1092" s="1">
        <v>0.0</v>
      </c>
      <c r="V1092" s="1">
        <v>0.0</v>
      </c>
      <c r="W1092" s="1">
        <v>0.0</v>
      </c>
      <c r="X1092" s="1">
        <v>0.0</v>
      </c>
      <c r="Y1092" s="1">
        <v>0.0</v>
      </c>
      <c r="AA1092" s="1">
        <v>0.03</v>
      </c>
      <c r="AB1092" s="1">
        <v>1720.973</v>
      </c>
      <c r="AC1092" s="1">
        <v>0.03</v>
      </c>
      <c r="AE1092" s="1">
        <v>12.217</v>
      </c>
      <c r="AF1092" s="1">
        <v>0.044</v>
      </c>
      <c r="AG1092" s="1">
        <v>23052.379</v>
      </c>
      <c r="AK1092" s="1">
        <v>1720.973</v>
      </c>
      <c r="AL1092" s="1">
        <v>0.03</v>
      </c>
      <c r="AO1092" s="1">
        <v>100.0</v>
      </c>
      <c r="AT1092" s="1">
        <v>0.0</v>
      </c>
      <c r="AU1092" s="1">
        <v>0.0</v>
      </c>
      <c r="AX1092" s="1">
        <v>0.0</v>
      </c>
      <c r="AY1092" s="1">
        <v>0.0</v>
      </c>
      <c r="AZ1092" s="1">
        <v>0.0</v>
      </c>
      <c r="BA1092" s="1">
        <v>0.0</v>
      </c>
      <c r="BC1092" s="1">
        <v>0.02</v>
      </c>
      <c r="BG1092" s="1">
        <v>0.0</v>
      </c>
      <c r="BH1092" s="1">
        <v>0.0</v>
      </c>
      <c r="BJ1092" s="1">
        <v>0.0</v>
      </c>
      <c r="BO1092" s="1">
        <v>0.0</v>
      </c>
      <c r="BP1092" s="1">
        <v>0.0</v>
      </c>
      <c r="BR1092" s="1">
        <v>0.0</v>
      </c>
      <c r="BT1092" s="1">
        <v>0.0</v>
      </c>
      <c r="BU1092" s="1">
        <v>0.0</v>
      </c>
      <c r="BY1092" s="1">
        <v>0.0</v>
      </c>
      <c r="BZ1092" s="1">
        <v>0.0</v>
      </c>
      <c r="CB1092" s="1">
        <v>0.0</v>
      </c>
      <c r="CG1092" s="1">
        <v>1720.973</v>
      </c>
      <c r="CH1092" s="1">
        <v>0.03</v>
      </c>
      <c r="CK1092" s="1">
        <v>0.0</v>
      </c>
      <c r="CL1092" s="1">
        <v>0.0</v>
      </c>
      <c r="CM1092" s="1">
        <v>0.0</v>
      </c>
      <c r="CN1092" s="1">
        <v>100.0</v>
      </c>
      <c r="CQ1092" s="1">
        <v>0.0</v>
      </c>
      <c r="CR1092" s="1">
        <v>0.0</v>
      </c>
      <c r="CU1092" s="1">
        <v>0.0</v>
      </c>
      <c r="CV1092" s="1">
        <v>0.0</v>
      </c>
      <c r="CX1092" s="1">
        <v>0.0</v>
      </c>
      <c r="CY1092" s="1">
        <v>0.0</v>
      </c>
      <c r="DA1092" s="1">
        <v>1720.973</v>
      </c>
      <c r="DB1092" s="1">
        <v>0.402</v>
      </c>
      <c r="DF1092" s="1">
        <v>0.0</v>
      </c>
      <c r="DG1092" s="1">
        <v>0.0</v>
      </c>
      <c r="DI1092" s="1">
        <v>0.0</v>
      </c>
      <c r="DN1092" s="1">
        <v>0.0</v>
      </c>
      <c r="DO1092" s="1">
        <v>0.0</v>
      </c>
      <c r="DQ1092" s="1">
        <v>0.0</v>
      </c>
      <c r="DV1092" s="1">
        <v>0.0</v>
      </c>
      <c r="DW1092" s="1">
        <v>0.0</v>
      </c>
      <c r="DY1092" s="1">
        <v>0.0</v>
      </c>
    </row>
    <row r="1093">
      <c r="A1093" s="1" t="s">
        <v>218</v>
      </c>
      <c r="B1093" s="1">
        <v>2012.0</v>
      </c>
      <c r="C1093" s="1" t="s">
        <v>219</v>
      </c>
      <c r="D1093" s="1">
        <v>17638.0</v>
      </c>
      <c r="J1093" s="1">
        <v>0.0</v>
      </c>
      <c r="K1093" s="1">
        <v>0.0</v>
      </c>
      <c r="L1093" s="1">
        <v>0.0</v>
      </c>
      <c r="N1093" s="1">
        <v>666.667</v>
      </c>
      <c r="S1093" s="1">
        <v>0.0</v>
      </c>
      <c r="T1093" s="1">
        <v>0.0</v>
      </c>
      <c r="V1093" s="1">
        <v>0.0</v>
      </c>
      <c r="W1093" s="1">
        <v>0.0</v>
      </c>
      <c r="X1093" s="1">
        <v>0.0</v>
      </c>
      <c r="Y1093" s="1">
        <v>0.0</v>
      </c>
      <c r="AA1093" s="1">
        <v>0.03</v>
      </c>
      <c r="AB1093" s="1">
        <v>1700.873</v>
      </c>
      <c r="AC1093" s="1">
        <v>0.03</v>
      </c>
      <c r="AE1093" s="1">
        <v>6.025</v>
      </c>
      <c r="AF1093" s="1">
        <v>0.024</v>
      </c>
      <c r="AG1093" s="1">
        <v>24155.775</v>
      </c>
      <c r="AK1093" s="1">
        <v>1700.873</v>
      </c>
      <c r="AL1093" s="1">
        <v>0.03</v>
      </c>
      <c r="AO1093" s="1">
        <v>100.0</v>
      </c>
      <c r="AT1093" s="1">
        <v>0.0</v>
      </c>
      <c r="AU1093" s="1">
        <v>0.0</v>
      </c>
      <c r="AX1093" s="1">
        <v>0.0</v>
      </c>
      <c r="AY1093" s="1">
        <v>0.0</v>
      </c>
      <c r="AZ1093" s="1">
        <v>0.0</v>
      </c>
      <c r="BA1093" s="1">
        <v>0.0</v>
      </c>
      <c r="BC1093" s="1">
        <v>0.02</v>
      </c>
      <c r="BG1093" s="1">
        <v>0.0</v>
      </c>
      <c r="BH1093" s="1">
        <v>0.0</v>
      </c>
      <c r="BJ1093" s="1">
        <v>0.0</v>
      </c>
      <c r="BO1093" s="1">
        <v>0.0</v>
      </c>
      <c r="BP1093" s="1">
        <v>0.0</v>
      </c>
      <c r="BR1093" s="1">
        <v>0.0</v>
      </c>
      <c r="BT1093" s="1">
        <v>0.0</v>
      </c>
      <c r="BU1093" s="1">
        <v>0.0</v>
      </c>
      <c r="BY1093" s="1">
        <v>0.0</v>
      </c>
      <c r="BZ1093" s="1">
        <v>0.0</v>
      </c>
      <c r="CB1093" s="1">
        <v>0.0</v>
      </c>
      <c r="CG1093" s="1">
        <v>1700.873</v>
      </c>
      <c r="CH1093" s="1">
        <v>0.03</v>
      </c>
      <c r="CK1093" s="1">
        <v>0.0</v>
      </c>
      <c r="CL1093" s="1">
        <v>0.0</v>
      </c>
      <c r="CM1093" s="1">
        <v>0.0</v>
      </c>
      <c r="CN1093" s="1">
        <v>100.0</v>
      </c>
      <c r="CQ1093" s="1">
        <v>0.0</v>
      </c>
      <c r="CR1093" s="1">
        <v>0.0</v>
      </c>
      <c r="CU1093" s="1">
        <v>0.0</v>
      </c>
      <c r="CV1093" s="1">
        <v>0.0</v>
      </c>
      <c r="CX1093" s="1">
        <v>0.0</v>
      </c>
      <c r="CY1093" s="1">
        <v>0.0</v>
      </c>
      <c r="DA1093" s="1">
        <v>1700.873</v>
      </c>
      <c r="DB1093" s="1">
        <v>0.426</v>
      </c>
      <c r="DF1093" s="1">
        <v>0.0</v>
      </c>
      <c r="DG1093" s="1">
        <v>0.0</v>
      </c>
      <c r="DI1093" s="1">
        <v>0.0</v>
      </c>
      <c r="DN1093" s="1">
        <v>0.0</v>
      </c>
      <c r="DO1093" s="1">
        <v>0.0</v>
      </c>
      <c r="DQ1093" s="1">
        <v>0.0</v>
      </c>
      <c r="DV1093" s="1">
        <v>0.0</v>
      </c>
      <c r="DW1093" s="1">
        <v>0.0</v>
      </c>
      <c r="DY1093" s="1">
        <v>0.0</v>
      </c>
    </row>
    <row r="1094">
      <c r="A1094" s="1" t="s">
        <v>218</v>
      </c>
      <c r="B1094" s="1">
        <v>2013.0</v>
      </c>
      <c r="C1094" s="1" t="s">
        <v>219</v>
      </c>
      <c r="D1094" s="1">
        <v>17572.0</v>
      </c>
      <c r="J1094" s="1">
        <v>0.0</v>
      </c>
      <c r="K1094" s="1">
        <v>0.0</v>
      </c>
      <c r="L1094" s="1">
        <v>0.0</v>
      </c>
      <c r="N1094" s="1">
        <v>666.667</v>
      </c>
      <c r="S1094" s="1">
        <v>0.0</v>
      </c>
      <c r="T1094" s="1">
        <v>0.0</v>
      </c>
      <c r="V1094" s="1">
        <v>0.0</v>
      </c>
      <c r="W1094" s="1">
        <v>0.0</v>
      </c>
      <c r="X1094" s="1">
        <v>0.0</v>
      </c>
      <c r="Y1094" s="1">
        <v>0.0</v>
      </c>
      <c r="AA1094" s="1">
        <v>0.03</v>
      </c>
      <c r="AB1094" s="1">
        <v>1707.261</v>
      </c>
      <c r="AC1094" s="1">
        <v>0.03</v>
      </c>
      <c r="AE1094" s="1">
        <v>-0.379</v>
      </c>
      <c r="AF1094" s="1">
        <v>-0.002</v>
      </c>
      <c r="AG1094" s="1">
        <v>24154.693</v>
      </c>
      <c r="AK1094" s="1">
        <v>1707.261</v>
      </c>
      <c r="AL1094" s="1">
        <v>0.03</v>
      </c>
      <c r="AO1094" s="1">
        <v>100.0</v>
      </c>
      <c r="AT1094" s="1">
        <v>0.0</v>
      </c>
      <c r="AU1094" s="1">
        <v>0.0</v>
      </c>
      <c r="AX1094" s="1">
        <v>0.0</v>
      </c>
      <c r="AY1094" s="1">
        <v>0.0</v>
      </c>
      <c r="AZ1094" s="1">
        <v>0.0</v>
      </c>
      <c r="BA1094" s="1">
        <v>0.0</v>
      </c>
      <c r="BC1094" s="1">
        <v>0.02</v>
      </c>
      <c r="BG1094" s="1">
        <v>0.0</v>
      </c>
      <c r="BH1094" s="1">
        <v>0.0</v>
      </c>
      <c r="BJ1094" s="1">
        <v>0.0</v>
      </c>
      <c r="BO1094" s="1">
        <v>0.0</v>
      </c>
      <c r="BP1094" s="1">
        <v>0.0</v>
      </c>
      <c r="BR1094" s="1">
        <v>0.0</v>
      </c>
      <c r="BT1094" s="1">
        <v>0.0</v>
      </c>
      <c r="BU1094" s="1">
        <v>0.0</v>
      </c>
      <c r="BY1094" s="1">
        <v>0.0</v>
      </c>
      <c r="BZ1094" s="1">
        <v>0.0</v>
      </c>
      <c r="CB1094" s="1">
        <v>0.0</v>
      </c>
      <c r="CG1094" s="1">
        <v>1707.261</v>
      </c>
      <c r="CH1094" s="1">
        <v>0.03</v>
      </c>
      <c r="CK1094" s="1">
        <v>0.0</v>
      </c>
      <c r="CL1094" s="1">
        <v>0.0</v>
      </c>
      <c r="CM1094" s="1">
        <v>0.0</v>
      </c>
      <c r="CN1094" s="1">
        <v>100.0</v>
      </c>
      <c r="CQ1094" s="1">
        <v>0.0</v>
      </c>
      <c r="CR1094" s="1">
        <v>0.0</v>
      </c>
      <c r="CU1094" s="1">
        <v>0.0</v>
      </c>
      <c r="CV1094" s="1">
        <v>0.0</v>
      </c>
      <c r="CX1094" s="1">
        <v>0.0</v>
      </c>
      <c r="CY1094" s="1">
        <v>0.0</v>
      </c>
      <c r="DA1094" s="1">
        <v>1707.261</v>
      </c>
      <c r="DB1094" s="1">
        <v>0.424</v>
      </c>
      <c r="DF1094" s="1">
        <v>0.0</v>
      </c>
      <c r="DG1094" s="1">
        <v>0.0</v>
      </c>
      <c r="DI1094" s="1">
        <v>0.0</v>
      </c>
      <c r="DN1094" s="1">
        <v>0.0</v>
      </c>
      <c r="DO1094" s="1">
        <v>0.0</v>
      </c>
      <c r="DQ1094" s="1">
        <v>0.0</v>
      </c>
      <c r="DV1094" s="1">
        <v>0.0</v>
      </c>
      <c r="DW1094" s="1">
        <v>0.0</v>
      </c>
      <c r="DY1094" s="1">
        <v>0.0</v>
      </c>
    </row>
    <row r="1095">
      <c r="A1095" s="1" t="s">
        <v>218</v>
      </c>
      <c r="B1095" s="1">
        <v>2014.0</v>
      </c>
      <c r="C1095" s="1" t="s">
        <v>219</v>
      </c>
      <c r="D1095" s="1">
        <v>17513.0</v>
      </c>
      <c r="J1095" s="1">
        <v>0.0</v>
      </c>
      <c r="K1095" s="1">
        <v>0.0</v>
      </c>
      <c r="L1095" s="1">
        <v>0.0</v>
      </c>
      <c r="N1095" s="1">
        <v>666.667</v>
      </c>
      <c r="S1095" s="1">
        <v>0.0</v>
      </c>
      <c r="T1095" s="1">
        <v>0.0</v>
      </c>
      <c r="V1095" s="1">
        <v>0.0</v>
      </c>
      <c r="W1095" s="1">
        <v>0.0</v>
      </c>
      <c r="X1095" s="1">
        <v>0.0</v>
      </c>
      <c r="Y1095" s="1">
        <v>0.0</v>
      </c>
      <c r="AA1095" s="1">
        <v>0.03</v>
      </c>
      <c r="AB1095" s="1">
        <v>1713.013</v>
      </c>
      <c r="AC1095" s="1">
        <v>0.03</v>
      </c>
      <c r="AE1095" s="1">
        <v>5.6</v>
      </c>
      <c r="AF1095" s="1">
        <v>0.024</v>
      </c>
      <c r="AG1095" s="1">
        <v>25593.389</v>
      </c>
      <c r="AK1095" s="1">
        <v>1713.013</v>
      </c>
      <c r="AL1095" s="1">
        <v>0.03</v>
      </c>
      <c r="AO1095" s="1">
        <v>100.0</v>
      </c>
      <c r="AT1095" s="1">
        <v>0.0</v>
      </c>
      <c r="AU1095" s="1">
        <v>0.0</v>
      </c>
      <c r="AX1095" s="1">
        <v>0.0</v>
      </c>
      <c r="AY1095" s="1">
        <v>0.0</v>
      </c>
      <c r="AZ1095" s="1">
        <v>0.0</v>
      </c>
      <c r="BA1095" s="1">
        <v>0.0</v>
      </c>
      <c r="BC1095" s="1">
        <v>0.02</v>
      </c>
      <c r="BG1095" s="1">
        <v>0.0</v>
      </c>
      <c r="BH1095" s="1">
        <v>0.0</v>
      </c>
      <c r="BJ1095" s="1">
        <v>0.0</v>
      </c>
      <c r="BO1095" s="1">
        <v>0.0</v>
      </c>
      <c r="BP1095" s="1">
        <v>0.0</v>
      </c>
      <c r="BR1095" s="1">
        <v>0.0</v>
      </c>
      <c r="BT1095" s="1">
        <v>0.0</v>
      </c>
      <c r="BU1095" s="1">
        <v>0.0</v>
      </c>
      <c r="BY1095" s="1">
        <v>0.0</v>
      </c>
      <c r="BZ1095" s="1">
        <v>0.0</v>
      </c>
      <c r="CB1095" s="1">
        <v>0.0</v>
      </c>
      <c r="CG1095" s="1">
        <v>1713.013</v>
      </c>
      <c r="CH1095" s="1">
        <v>0.03</v>
      </c>
      <c r="CK1095" s="1">
        <v>0.0</v>
      </c>
      <c r="CL1095" s="1">
        <v>0.0</v>
      </c>
      <c r="CM1095" s="1">
        <v>0.0</v>
      </c>
      <c r="CN1095" s="1">
        <v>100.0</v>
      </c>
      <c r="CQ1095" s="1">
        <v>0.0</v>
      </c>
      <c r="CR1095" s="1">
        <v>0.0</v>
      </c>
      <c r="CU1095" s="1">
        <v>0.0</v>
      </c>
      <c r="CV1095" s="1">
        <v>0.0</v>
      </c>
      <c r="CX1095" s="1">
        <v>0.0</v>
      </c>
      <c r="CY1095" s="1">
        <v>0.0</v>
      </c>
      <c r="DA1095" s="1">
        <v>1713.013</v>
      </c>
      <c r="DB1095" s="1">
        <v>0.448</v>
      </c>
      <c r="DF1095" s="1">
        <v>0.0</v>
      </c>
      <c r="DG1095" s="1">
        <v>0.0</v>
      </c>
      <c r="DI1095" s="1">
        <v>0.0</v>
      </c>
      <c r="DN1095" s="1">
        <v>0.0</v>
      </c>
      <c r="DO1095" s="1">
        <v>0.0</v>
      </c>
      <c r="DQ1095" s="1">
        <v>0.0</v>
      </c>
      <c r="DV1095" s="1">
        <v>0.0</v>
      </c>
      <c r="DW1095" s="1">
        <v>0.0</v>
      </c>
      <c r="DY1095" s="1">
        <v>0.0</v>
      </c>
    </row>
    <row r="1096">
      <c r="A1096" s="1" t="s">
        <v>218</v>
      </c>
      <c r="B1096" s="1">
        <v>2015.0</v>
      </c>
      <c r="C1096" s="1" t="s">
        <v>219</v>
      </c>
      <c r="D1096" s="1">
        <v>17427.0</v>
      </c>
      <c r="J1096" s="1">
        <v>0.0</v>
      </c>
      <c r="K1096" s="1">
        <v>0.0</v>
      </c>
      <c r="L1096" s="1">
        <v>0.0</v>
      </c>
      <c r="N1096" s="1">
        <v>666.667</v>
      </c>
      <c r="S1096" s="1">
        <v>0.0</v>
      </c>
      <c r="T1096" s="1">
        <v>0.0</v>
      </c>
      <c r="V1096" s="1">
        <v>0.0</v>
      </c>
      <c r="W1096" s="1">
        <v>0.0</v>
      </c>
      <c r="X1096" s="1">
        <v>0.0</v>
      </c>
      <c r="Y1096" s="1">
        <v>0.0</v>
      </c>
      <c r="AA1096" s="1">
        <v>0.03</v>
      </c>
      <c r="AB1096" s="1">
        <v>1721.467</v>
      </c>
      <c r="AC1096" s="1">
        <v>0.03</v>
      </c>
      <c r="AE1096" s="1">
        <v>-7.107</v>
      </c>
      <c r="AF1096" s="1">
        <v>-0.032</v>
      </c>
      <c r="AG1096" s="1">
        <v>23891.668</v>
      </c>
      <c r="AK1096" s="1">
        <v>1721.467</v>
      </c>
      <c r="AL1096" s="1">
        <v>0.03</v>
      </c>
      <c r="AO1096" s="1">
        <v>100.0</v>
      </c>
      <c r="AT1096" s="1">
        <v>0.0</v>
      </c>
      <c r="AU1096" s="1">
        <v>0.0</v>
      </c>
      <c r="AX1096" s="1">
        <v>0.0</v>
      </c>
      <c r="AY1096" s="1">
        <v>0.0</v>
      </c>
      <c r="AZ1096" s="1">
        <v>0.0</v>
      </c>
      <c r="BA1096" s="1">
        <v>0.0</v>
      </c>
      <c r="BC1096" s="1">
        <v>0.02</v>
      </c>
      <c r="BG1096" s="1">
        <v>0.0</v>
      </c>
      <c r="BH1096" s="1">
        <v>0.0</v>
      </c>
      <c r="BJ1096" s="1">
        <v>0.0</v>
      </c>
      <c r="BO1096" s="1">
        <v>0.0</v>
      </c>
      <c r="BP1096" s="1">
        <v>0.0</v>
      </c>
      <c r="BR1096" s="1">
        <v>0.0</v>
      </c>
      <c r="BT1096" s="1">
        <v>0.0</v>
      </c>
      <c r="BU1096" s="1">
        <v>0.0</v>
      </c>
      <c r="BY1096" s="1">
        <v>0.0</v>
      </c>
      <c r="BZ1096" s="1">
        <v>0.0</v>
      </c>
      <c r="CB1096" s="1">
        <v>0.0</v>
      </c>
      <c r="CG1096" s="1">
        <v>1721.467</v>
      </c>
      <c r="CH1096" s="1">
        <v>0.03</v>
      </c>
      <c r="CK1096" s="1">
        <v>0.0</v>
      </c>
      <c r="CL1096" s="1">
        <v>0.0</v>
      </c>
      <c r="CM1096" s="1">
        <v>0.0</v>
      </c>
      <c r="CN1096" s="1">
        <v>100.0</v>
      </c>
      <c r="CQ1096" s="1">
        <v>0.0</v>
      </c>
      <c r="CR1096" s="1">
        <v>0.0</v>
      </c>
      <c r="CU1096" s="1">
        <v>0.0</v>
      </c>
      <c r="CV1096" s="1">
        <v>0.0</v>
      </c>
      <c r="CX1096" s="1">
        <v>0.0</v>
      </c>
      <c r="CY1096" s="1">
        <v>0.0</v>
      </c>
      <c r="DA1096" s="1">
        <v>1721.467</v>
      </c>
      <c r="DB1096" s="1">
        <v>0.416</v>
      </c>
      <c r="DF1096" s="1">
        <v>0.0</v>
      </c>
      <c r="DG1096" s="1">
        <v>0.0</v>
      </c>
      <c r="DI1096" s="1">
        <v>0.0</v>
      </c>
      <c r="DN1096" s="1">
        <v>0.0</v>
      </c>
      <c r="DO1096" s="1">
        <v>0.0</v>
      </c>
      <c r="DQ1096" s="1">
        <v>0.0</v>
      </c>
      <c r="DV1096" s="1">
        <v>0.0</v>
      </c>
      <c r="DW1096" s="1">
        <v>0.0</v>
      </c>
      <c r="DY1096" s="1">
        <v>0.0</v>
      </c>
    </row>
    <row r="1097">
      <c r="A1097" s="1" t="s">
        <v>218</v>
      </c>
      <c r="B1097" s="1">
        <v>2016.0</v>
      </c>
      <c r="C1097" s="1" t="s">
        <v>219</v>
      </c>
      <c r="D1097" s="1">
        <v>17310.0</v>
      </c>
      <c r="J1097" s="1">
        <v>0.0</v>
      </c>
      <c r="K1097" s="1">
        <v>0.0</v>
      </c>
      <c r="L1097" s="1">
        <v>0.0</v>
      </c>
      <c r="N1097" s="1">
        <v>666.667</v>
      </c>
      <c r="S1097" s="1">
        <v>0.0</v>
      </c>
      <c r="T1097" s="1">
        <v>0.0</v>
      </c>
      <c r="V1097" s="1">
        <v>0.0</v>
      </c>
      <c r="W1097" s="1">
        <v>0.0</v>
      </c>
      <c r="X1097" s="1">
        <v>0.0</v>
      </c>
      <c r="Y1097" s="1">
        <v>0.0</v>
      </c>
      <c r="AA1097" s="1">
        <v>0.03</v>
      </c>
      <c r="AB1097" s="1">
        <v>1733.102</v>
      </c>
      <c r="AC1097" s="1">
        <v>0.03</v>
      </c>
      <c r="AE1097" s="1">
        <v>3.821</v>
      </c>
      <c r="AF1097" s="1">
        <v>0.016</v>
      </c>
      <c r="AG1097" s="1">
        <v>24972.184</v>
      </c>
      <c r="AK1097" s="1">
        <v>1733.102</v>
      </c>
      <c r="AL1097" s="1">
        <v>0.03</v>
      </c>
      <c r="AO1097" s="1">
        <v>100.0</v>
      </c>
      <c r="AT1097" s="1">
        <v>0.0</v>
      </c>
      <c r="AU1097" s="1">
        <v>0.0</v>
      </c>
      <c r="AX1097" s="1">
        <v>0.0</v>
      </c>
      <c r="AY1097" s="1">
        <v>0.0</v>
      </c>
      <c r="AZ1097" s="1">
        <v>0.0</v>
      </c>
      <c r="BA1097" s="1">
        <v>0.0</v>
      </c>
      <c r="BC1097" s="1">
        <v>0.02</v>
      </c>
      <c r="BG1097" s="1">
        <v>0.0</v>
      </c>
      <c r="BH1097" s="1">
        <v>0.0</v>
      </c>
      <c r="BJ1097" s="1">
        <v>0.0</v>
      </c>
      <c r="BO1097" s="1">
        <v>0.0</v>
      </c>
      <c r="BP1097" s="1">
        <v>0.0</v>
      </c>
      <c r="BR1097" s="1">
        <v>0.0</v>
      </c>
      <c r="BT1097" s="1">
        <v>0.0</v>
      </c>
      <c r="BU1097" s="1">
        <v>0.0</v>
      </c>
      <c r="BY1097" s="1">
        <v>0.0</v>
      </c>
      <c r="BZ1097" s="1">
        <v>0.0</v>
      </c>
      <c r="CB1097" s="1">
        <v>0.0</v>
      </c>
      <c r="CG1097" s="1">
        <v>1733.102</v>
      </c>
      <c r="CH1097" s="1">
        <v>0.03</v>
      </c>
      <c r="CK1097" s="1">
        <v>0.0</v>
      </c>
      <c r="CL1097" s="1">
        <v>0.0</v>
      </c>
      <c r="CM1097" s="1">
        <v>0.0</v>
      </c>
      <c r="CN1097" s="1">
        <v>100.0</v>
      </c>
      <c r="CQ1097" s="1">
        <v>0.0</v>
      </c>
      <c r="CR1097" s="1">
        <v>0.0</v>
      </c>
      <c r="CU1097" s="1">
        <v>0.0</v>
      </c>
      <c r="CV1097" s="1">
        <v>0.0</v>
      </c>
      <c r="CX1097" s="1">
        <v>0.0</v>
      </c>
      <c r="CY1097" s="1">
        <v>0.0</v>
      </c>
      <c r="DA1097" s="1">
        <v>1733.102</v>
      </c>
      <c r="DB1097" s="1">
        <v>0.432</v>
      </c>
      <c r="DF1097" s="1">
        <v>0.0</v>
      </c>
      <c r="DG1097" s="1">
        <v>0.0</v>
      </c>
      <c r="DI1097" s="1">
        <v>0.0</v>
      </c>
      <c r="DN1097" s="1">
        <v>0.0</v>
      </c>
      <c r="DO1097" s="1">
        <v>0.0</v>
      </c>
      <c r="DQ1097" s="1">
        <v>0.0</v>
      </c>
      <c r="DV1097" s="1">
        <v>0.0</v>
      </c>
      <c r="DW1097" s="1">
        <v>0.0</v>
      </c>
      <c r="DY1097" s="1">
        <v>0.0</v>
      </c>
    </row>
    <row r="1098">
      <c r="A1098" s="1" t="s">
        <v>218</v>
      </c>
      <c r="B1098" s="1">
        <v>2017.0</v>
      </c>
      <c r="C1098" s="1" t="s">
        <v>219</v>
      </c>
      <c r="D1098" s="1">
        <v>17029.0</v>
      </c>
      <c r="J1098" s="1">
        <v>0.0</v>
      </c>
      <c r="K1098" s="1">
        <v>0.0</v>
      </c>
      <c r="L1098" s="1">
        <v>0.0</v>
      </c>
      <c r="N1098" s="1">
        <v>500.0</v>
      </c>
      <c r="S1098" s="1">
        <v>0.0</v>
      </c>
      <c r="T1098" s="1">
        <v>0.0</v>
      </c>
      <c r="Y1098" s="1">
        <v>0.0</v>
      </c>
      <c r="AA1098" s="1">
        <v>0.04</v>
      </c>
      <c r="AB1098" s="1">
        <v>2348.934</v>
      </c>
      <c r="AC1098" s="1">
        <v>0.04</v>
      </c>
      <c r="AE1098" s="1">
        <v>6.88</v>
      </c>
      <c r="AF1098" s="1">
        <v>0.03</v>
      </c>
      <c r="AG1098" s="1">
        <v>27130.588</v>
      </c>
      <c r="AK1098" s="1">
        <v>1761.701</v>
      </c>
      <c r="AL1098" s="1">
        <v>0.03</v>
      </c>
      <c r="AO1098" s="1">
        <v>75.0</v>
      </c>
      <c r="AT1098" s="1">
        <v>0.0</v>
      </c>
      <c r="AU1098" s="1">
        <v>0.0</v>
      </c>
      <c r="BA1098" s="1">
        <v>0.0</v>
      </c>
      <c r="BC1098" s="1">
        <v>0.02</v>
      </c>
      <c r="BG1098" s="1">
        <v>0.0</v>
      </c>
      <c r="BH1098" s="1">
        <v>0.0</v>
      </c>
      <c r="BJ1098" s="1">
        <v>0.0</v>
      </c>
      <c r="BO1098" s="1">
        <v>587.234</v>
      </c>
      <c r="BP1098" s="1">
        <v>0.01</v>
      </c>
      <c r="BR1098" s="1">
        <v>25.0</v>
      </c>
      <c r="BT1098" s="1">
        <v>0.0</v>
      </c>
      <c r="BU1098" s="1">
        <v>0.0</v>
      </c>
      <c r="BY1098" s="1">
        <v>0.0</v>
      </c>
      <c r="BZ1098" s="1">
        <v>0.0</v>
      </c>
      <c r="CB1098" s="1">
        <v>0.0</v>
      </c>
      <c r="CG1098" s="1">
        <v>1761.701</v>
      </c>
      <c r="CH1098" s="1">
        <v>0.03</v>
      </c>
      <c r="CN1098" s="1">
        <v>75.0</v>
      </c>
      <c r="CQ1098" s="1">
        <v>0.0</v>
      </c>
      <c r="CR1098" s="1">
        <v>0.0</v>
      </c>
      <c r="CU1098" s="1">
        <v>0.0</v>
      </c>
      <c r="CV1098" s="1">
        <v>0.0</v>
      </c>
      <c r="CX1098" s="1">
        <v>0.0</v>
      </c>
      <c r="CY1098" s="1">
        <v>0.0</v>
      </c>
      <c r="DA1098" s="1">
        <v>2348.934</v>
      </c>
      <c r="DB1098" s="1">
        <v>0.462</v>
      </c>
      <c r="DF1098" s="1">
        <v>587.234</v>
      </c>
      <c r="DG1098" s="1">
        <v>0.01</v>
      </c>
      <c r="DI1098" s="1">
        <v>25.0</v>
      </c>
      <c r="DN1098" s="1">
        <v>587.234</v>
      </c>
      <c r="DO1098" s="1">
        <v>0.01</v>
      </c>
      <c r="DQ1098" s="1">
        <v>25.0</v>
      </c>
      <c r="DV1098" s="1">
        <v>0.0</v>
      </c>
      <c r="DW1098" s="1">
        <v>0.0</v>
      </c>
      <c r="DY1098" s="1">
        <v>0.0</v>
      </c>
    </row>
    <row r="1099">
      <c r="A1099" s="1" t="s">
        <v>218</v>
      </c>
      <c r="B1099" s="1">
        <v>2018.0</v>
      </c>
      <c r="C1099" s="1" t="s">
        <v>219</v>
      </c>
      <c r="D1099" s="1">
        <v>16586.0</v>
      </c>
      <c r="J1099" s="1">
        <v>0.0</v>
      </c>
      <c r="K1099" s="1">
        <v>0.0</v>
      </c>
      <c r="L1099" s="1">
        <v>0.0</v>
      </c>
      <c r="N1099" s="1">
        <v>400.0</v>
      </c>
      <c r="S1099" s="1">
        <v>0.0</v>
      </c>
      <c r="T1099" s="1">
        <v>0.0</v>
      </c>
      <c r="Y1099" s="1">
        <v>0.0</v>
      </c>
      <c r="AA1099" s="1">
        <v>0.05</v>
      </c>
      <c r="AB1099" s="1">
        <v>3014.591</v>
      </c>
      <c r="AC1099" s="1">
        <v>0.05</v>
      </c>
      <c r="AE1099" s="1">
        <v>2.019</v>
      </c>
      <c r="AF1099" s="1">
        <v>0.009</v>
      </c>
      <c r="AG1099" s="1">
        <v>28417.51</v>
      </c>
      <c r="AK1099" s="1">
        <v>1808.754</v>
      </c>
      <c r="AL1099" s="1">
        <v>0.03</v>
      </c>
      <c r="AO1099" s="1">
        <v>60.0</v>
      </c>
      <c r="AT1099" s="1">
        <v>0.0</v>
      </c>
      <c r="AU1099" s="1">
        <v>0.0</v>
      </c>
      <c r="BA1099" s="1">
        <v>0.0</v>
      </c>
      <c r="BC1099" s="1">
        <v>0.02</v>
      </c>
      <c r="BG1099" s="1">
        <v>0.0</v>
      </c>
      <c r="BH1099" s="1">
        <v>0.0</v>
      </c>
      <c r="BJ1099" s="1">
        <v>0.0</v>
      </c>
      <c r="BO1099" s="1">
        <v>1205.836</v>
      </c>
      <c r="BP1099" s="1">
        <v>0.02</v>
      </c>
      <c r="BR1099" s="1">
        <v>40.0</v>
      </c>
      <c r="BT1099" s="1">
        <v>0.0</v>
      </c>
      <c r="BU1099" s="1">
        <v>0.0</v>
      </c>
      <c r="BY1099" s="1">
        <v>0.0</v>
      </c>
      <c r="BZ1099" s="1">
        <v>0.0</v>
      </c>
      <c r="CB1099" s="1">
        <v>0.0</v>
      </c>
      <c r="CG1099" s="1">
        <v>1808.754</v>
      </c>
      <c r="CH1099" s="1">
        <v>0.03</v>
      </c>
      <c r="CN1099" s="1">
        <v>60.0</v>
      </c>
      <c r="CQ1099" s="1">
        <v>0.0</v>
      </c>
      <c r="CR1099" s="1">
        <v>0.0</v>
      </c>
      <c r="CU1099" s="1">
        <v>0.0</v>
      </c>
      <c r="CV1099" s="1">
        <v>0.0</v>
      </c>
      <c r="CX1099" s="1">
        <v>0.0</v>
      </c>
      <c r="CY1099" s="1">
        <v>0.0</v>
      </c>
      <c r="DA1099" s="1">
        <v>3014.591</v>
      </c>
      <c r="DB1099" s="1">
        <v>0.471</v>
      </c>
      <c r="DF1099" s="1">
        <v>1205.836</v>
      </c>
      <c r="DG1099" s="1">
        <v>0.02</v>
      </c>
      <c r="DI1099" s="1">
        <v>40.0</v>
      </c>
      <c r="DN1099" s="1">
        <v>1205.836</v>
      </c>
      <c r="DO1099" s="1">
        <v>0.02</v>
      </c>
      <c r="DQ1099" s="1">
        <v>40.0</v>
      </c>
      <c r="DV1099" s="1">
        <v>0.0</v>
      </c>
      <c r="DW1099" s="1">
        <v>0.0</v>
      </c>
      <c r="DY1099" s="1">
        <v>0.0</v>
      </c>
    </row>
    <row r="1100">
      <c r="A1100" s="1" t="s">
        <v>218</v>
      </c>
      <c r="B1100" s="1">
        <v>2019.0</v>
      </c>
      <c r="C1100" s="1" t="s">
        <v>219</v>
      </c>
      <c r="D1100" s="1">
        <v>16106.0</v>
      </c>
      <c r="J1100" s="1">
        <v>0.0</v>
      </c>
      <c r="K1100" s="1">
        <v>0.0</v>
      </c>
      <c r="L1100" s="1">
        <v>0.0</v>
      </c>
      <c r="N1100" s="1">
        <v>500.0</v>
      </c>
      <c r="S1100" s="1">
        <v>0.0</v>
      </c>
      <c r="T1100" s="1">
        <v>0.0</v>
      </c>
      <c r="Y1100" s="1">
        <v>0.0</v>
      </c>
      <c r="AA1100" s="1">
        <v>0.04</v>
      </c>
      <c r="AB1100" s="1">
        <v>2483.546</v>
      </c>
      <c r="AC1100" s="1">
        <v>0.04</v>
      </c>
      <c r="AE1100" s="1">
        <v>0.252</v>
      </c>
      <c r="AF1100" s="1">
        <v>0.001</v>
      </c>
      <c r="AG1100" s="1">
        <v>29338.262</v>
      </c>
      <c r="AK1100" s="1">
        <v>1862.66</v>
      </c>
      <c r="AL1100" s="1">
        <v>0.03</v>
      </c>
      <c r="AO1100" s="1">
        <v>75.0</v>
      </c>
      <c r="AT1100" s="1">
        <v>0.0</v>
      </c>
      <c r="AU1100" s="1">
        <v>0.0</v>
      </c>
      <c r="BA1100" s="1">
        <v>0.0</v>
      </c>
      <c r="BC1100" s="1">
        <v>0.02</v>
      </c>
      <c r="BG1100" s="1">
        <v>0.0</v>
      </c>
      <c r="BH1100" s="1">
        <v>0.0</v>
      </c>
      <c r="BJ1100" s="1">
        <v>0.0</v>
      </c>
      <c r="BO1100" s="1">
        <v>620.887</v>
      </c>
      <c r="BP1100" s="1">
        <v>0.01</v>
      </c>
      <c r="BR1100" s="1">
        <v>25.0</v>
      </c>
      <c r="BT1100" s="1">
        <v>0.0</v>
      </c>
      <c r="BU1100" s="1">
        <v>0.0</v>
      </c>
      <c r="BY1100" s="1">
        <v>0.0</v>
      </c>
      <c r="BZ1100" s="1">
        <v>0.0</v>
      </c>
      <c r="CB1100" s="1">
        <v>0.0</v>
      </c>
      <c r="CG1100" s="1">
        <v>1862.66</v>
      </c>
      <c r="CH1100" s="1">
        <v>0.03</v>
      </c>
      <c r="CN1100" s="1">
        <v>75.0</v>
      </c>
      <c r="CQ1100" s="1">
        <v>0.0</v>
      </c>
      <c r="CR1100" s="1">
        <v>0.0</v>
      </c>
      <c r="CU1100" s="1">
        <v>0.0</v>
      </c>
      <c r="CV1100" s="1">
        <v>0.0</v>
      </c>
      <c r="CX1100" s="1">
        <v>0.0</v>
      </c>
      <c r="CY1100" s="1">
        <v>0.0</v>
      </c>
      <c r="DA1100" s="1">
        <v>2483.546</v>
      </c>
      <c r="DB1100" s="1">
        <v>0.473</v>
      </c>
      <c r="DF1100" s="1">
        <v>620.887</v>
      </c>
      <c r="DG1100" s="1">
        <v>0.01</v>
      </c>
      <c r="DI1100" s="1">
        <v>25.0</v>
      </c>
      <c r="DN1100" s="1">
        <v>620.887</v>
      </c>
      <c r="DO1100" s="1">
        <v>0.01</v>
      </c>
      <c r="DQ1100" s="1">
        <v>25.0</v>
      </c>
      <c r="DV1100" s="1">
        <v>0.0</v>
      </c>
      <c r="DW1100" s="1">
        <v>0.0</v>
      </c>
      <c r="DY1100" s="1">
        <v>0.0</v>
      </c>
    </row>
    <row r="1101">
      <c r="A1101" s="1" t="s">
        <v>218</v>
      </c>
      <c r="B1101" s="1">
        <v>2020.0</v>
      </c>
      <c r="C1101" s="1" t="s">
        <v>219</v>
      </c>
      <c r="D1101" s="1">
        <v>15620.0</v>
      </c>
      <c r="J1101" s="1">
        <v>0.0</v>
      </c>
      <c r="K1101" s="1">
        <v>0.0</v>
      </c>
      <c r="L1101" s="1">
        <v>0.0</v>
      </c>
      <c r="N1101" s="1">
        <v>500.0</v>
      </c>
      <c r="S1101" s="1">
        <v>0.0</v>
      </c>
      <c r="T1101" s="1">
        <v>0.0</v>
      </c>
      <c r="Y1101" s="1">
        <v>0.0</v>
      </c>
      <c r="AA1101" s="1">
        <v>0.04</v>
      </c>
      <c r="AB1101" s="1">
        <v>2560.819</v>
      </c>
      <c r="AC1101" s="1">
        <v>0.04</v>
      </c>
      <c r="AE1101" s="1">
        <v>-30.34</v>
      </c>
      <c r="AF1101" s="1">
        <v>-0.143</v>
      </c>
      <c r="AG1101" s="1">
        <v>21072.932</v>
      </c>
      <c r="AK1101" s="1">
        <v>1920.615</v>
      </c>
      <c r="AL1101" s="1">
        <v>0.03</v>
      </c>
      <c r="AO1101" s="1">
        <v>75.0</v>
      </c>
      <c r="AT1101" s="1">
        <v>0.0</v>
      </c>
      <c r="AU1101" s="1">
        <v>0.0</v>
      </c>
      <c r="BA1101" s="1">
        <v>0.0</v>
      </c>
      <c r="BC1101" s="1">
        <v>0.02</v>
      </c>
      <c r="BG1101" s="1">
        <v>0.0</v>
      </c>
      <c r="BH1101" s="1">
        <v>0.0</v>
      </c>
      <c r="BJ1101" s="1">
        <v>0.0</v>
      </c>
      <c r="BO1101" s="1">
        <v>640.205</v>
      </c>
      <c r="BP1101" s="1">
        <v>0.01</v>
      </c>
      <c r="BR1101" s="1">
        <v>25.0</v>
      </c>
      <c r="BT1101" s="1">
        <v>0.0</v>
      </c>
      <c r="BU1101" s="1">
        <v>0.0</v>
      </c>
      <c r="BY1101" s="1">
        <v>0.0</v>
      </c>
      <c r="BZ1101" s="1">
        <v>0.0</v>
      </c>
      <c r="CB1101" s="1">
        <v>0.0</v>
      </c>
      <c r="CG1101" s="1">
        <v>1920.615</v>
      </c>
      <c r="CH1101" s="1">
        <v>0.03</v>
      </c>
      <c r="CN1101" s="1">
        <v>75.0</v>
      </c>
      <c r="CQ1101" s="1">
        <v>0.0</v>
      </c>
      <c r="CR1101" s="1">
        <v>0.0</v>
      </c>
      <c r="CU1101" s="1">
        <v>0.0</v>
      </c>
      <c r="CV1101" s="1">
        <v>0.0</v>
      </c>
      <c r="CX1101" s="1">
        <v>0.0</v>
      </c>
      <c r="CY1101" s="1">
        <v>0.0</v>
      </c>
      <c r="DA1101" s="1">
        <v>2560.819</v>
      </c>
      <c r="DB1101" s="1">
        <v>0.329</v>
      </c>
      <c r="DF1101" s="1">
        <v>640.205</v>
      </c>
      <c r="DG1101" s="1">
        <v>0.01</v>
      </c>
      <c r="DI1101" s="1">
        <v>25.0</v>
      </c>
      <c r="DN1101" s="1">
        <v>640.205</v>
      </c>
      <c r="DO1101" s="1">
        <v>0.01</v>
      </c>
      <c r="DQ1101" s="1">
        <v>25.0</v>
      </c>
      <c r="DV1101" s="1">
        <v>0.0</v>
      </c>
      <c r="DW1101" s="1">
        <v>0.0</v>
      </c>
      <c r="DY1101" s="1">
        <v>0.0</v>
      </c>
    </row>
    <row r="1102">
      <c r="A1102" s="1" t="s">
        <v>218</v>
      </c>
      <c r="B1102" s="1">
        <v>2021.0</v>
      </c>
      <c r="C1102" s="1" t="s">
        <v>219</v>
      </c>
      <c r="D1102" s="1">
        <v>15158.0</v>
      </c>
      <c r="J1102" s="1">
        <v>0.0</v>
      </c>
      <c r="K1102" s="1">
        <v>0.0</v>
      </c>
      <c r="L1102" s="1">
        <v>0.0</v>
      </c>
      <c r="N1102" s="1">
        <v>250.0</v>
      </c>
      <c r="S1102" s="1">
        <v>0.0</v>
      </c>
      <c r="T1102" s="1">
        <v>0.0</v>
      </c>
      <c r="Y1102" s="1">
        <v>0.0</v>
      </c>
      <c r="AA1102" s="1">
        <v>0.04</v>
      </c>
      <c r="AB1102" s="1">
        <v>2638.871</v>
      </c>
      <c r="AC1102" s="1">
        <v>0.04</v>
      </c>
      <c r="AE1102" s="1">
        <v>5.446</v>
      </c>
      <c r="AF1102" s="1">
        <v>0.018</v>
      </c>
      <c r="AG1102" s="1">
        <v>22897.809</v>
      </c>
      <c r="AK1102" s="1">
        <v>1319.435</v>
      </c>
      <c r="AL1102" s="1">
        <v>0.02</v>
      </c>
      <c r="AO1102" s="1">
        <v>50.0</v>
      </c>
      <c r="AT1102" s="1">
        <v>0.0</v>
      </c>
      <c r="AU1102" s="1">
        <v>0.0</v>
      </c>
      <c r="BA1102" s="1">
        <v>0.0</v>
      </c>
      <c r="BC1102" s="1">
        <v>0.01</v>
      </c>
      <c r="BG1102" s="1">
        <v>0.0</v>
      </c>
      <c r="BH1102" s="1">
        <v>0.0</v>
      </c>
      <c r="BJ1102" s="1">
        <v>0.0</v>
      </c>
      <c r="BO1102" s="1">
        <v>1319.435</v>
      </c>
      <c r="BP1102" s="1">
        <v>0.02</v>
      </c>
      <c r="BR1102" s="1">
        <v>50.0</v>
      </c>
      <c r="BT1102" s="1">
        <v>0.0</v>
      </c>
      <c r="BU1102" s="1">
        <v>0.0</v>
      </c>
      <c r="BY1102" s="1">
        <v>0.0</v>
      </c>
      <c r="BZ1102" s="1">
        <v>0.0</v>
      </c>
      <c r="CB1102" s="1">
        <v>0.0</v>
      </c>
      <c r="CG1102" s="1">
        <v>1319.435</v>
      </c>
      <c r="CH1102" s="1">
        <v>0.02</v>
      </c>
      <c r="CN1102" s="1">
        <v>50.0</v>
      </c>
      <c r="CQ1102" s="1">
        <v>0.0</v>
      </c>
      <c r="CR1102" s="1">
        <v>0.0</v>
      </c>
      <c r="CU1102" s="1">
        <v>0.0</v>
      </c>
      <c r="CV1102" s="1">
        <v>0.0</v>
      </c>
      <c r="CX1102" s="1">
        <v>0.0</v>
      </c>
      <c r="CY1102" s="1">
        <v>0.0</v>
      </c>
      <c r="DA1102" s="1">
        <v>2638.871</v>
      </c>
      <c r="DB1102" s="1">
        <v>0.347</v>
      </c>
      <c r="DF1102" s="1">
        <v>1319.435</v>
      </c>
      <c r="DG1102" s="1">
        <v>0.02</v>
      </c>
      <c r="DI1102" s="1">
        <v>50.0</v>
      </c>
      <c r="DN1102" s="1">
        <v>1319.435</v>
      </c>
      <c r="DO1102" s="1">
        <v>0.02</v>
      </c>
      <c r="DQ1102" s="1">
        <v>50.0</v>
      </c>
      <c r="DV1102" s="1">
        <v>0.0</v>
      </c>
      <c r="DW1102" s="1">
        <v>0.0</v>
      </c>
      <c r="DY1102" s="1">
        <v>0.0</v>
      </c>
    </row>
    <row r="1103">
      <c r="A1103" s="1" t="s">
        <v>218</v>
      </c>
      <c r="B1103" s="1">
        <v>2022.0</v>
      </c>
      <c r="C1103" s="1" t="s">
        <v>219</v>
      </c>
      <c r="D1103" s="1">
        <v>14706.0</v>
      </c>
      <c r="J1103" s="1">
        <v>0.0</v>
      </c>
      <c r="K1103" s="1">
        <v>0.0</v>
      </c>
      <c r="L1103" s="1">
        <v>0.0</v>
      </c>
      <c r="N1103" s="1">
        <v>250.0</v>
      </c>
      <c r="S1103" s="1">
        <v>0.0</v>
      </c>
      <c r="T1103" s="1">
        <v>0.0</v>
      </c>
      <c r="Y1103" s="1">
        <v>0.0</v>
      </c>
      <c r="AA1103" s="1">
        <v>0.04</v>
      </c>
      <c r="AB1103" s="1">
        <v>2719.978</v>
      </c>
      <c r="AC1103" s="1">
        <v>0.04</v>
      </c>
      <c r="AE1103" s="1">
        <v>19.388</v>
      </c>
      <c r="AF1103" s="1">
        <v>0.067</v>
      </c>
      <c r="AG1103" s="1">
        <v>28177.41</v>
      </c>
      <c r="AK1103" s="1">
        <v>1359.989</v>
      </c>
      <c r="AL1103" s="1">
        <v>0.02</v>
      </c>
      <c r="AO1103" s="1">
        <v>50.0</v>
      </c>
      <c r="AT1103" s="1">
        <v>0.0</v>
      </c>
      <c r="AU1103" s="1">
        <v>0.0</v>
      </c>
      <c r="BA1103" s="1">
        <v>0.0</v>
      </c>
      <c r="BC1103" s="1">
        <v>0.01</v>
      </c>
      <c r="BG1103" s="1">
        <v>0.0</v>
      </c>
      <c r="BH1103" s="1">
        <v>0.0</v>
      </c>
      <c r="BJ1103" s="1">
        <v>0.0</v>
      </c>
      <c r="BO1103" s="1">
        <v>1359.989</v>
      </c>
      <c r="BP1103" s="1">
        <v>0.02</v>
      </c>
      <c r="BR1103" s="1">
        <v>50.0</v>
      </c>
      <c r="BT1103" s="1">
        <v>0.0</v>
      </c>
      <c r="BU1103" s="1">
        <v>0.0</v>
      </c>
      <c r="BY1103" s="1">
        <v>0.0</v>
      </c>
      <c r="BZ1103" s="1">
        <v>0.0</v>
      </c>
      <c r="CB1103" s="1">
        <v>0.0</v>
      </c>
      <c r="CG1103" s="1">
        <v>1359.989</v>
      </c>
      <c r="CH1103" s="1">
        <v>0.02</v>
      </c>
      <c r="CN1103" s="1">
        <v>50.0</v>
      </c>
      <c r="CQ1103" s="1">
        <v>0.0</v>
      </c>
      <c r="CR1103" s="1">
        <v>0.0</v>
      </c>
      <c r="CU1103" s="1">
        <v>0.0</v>
      </c>
      <c r="CV1103" s="1">
        <v>0.0</v>
      </c>
      <c r="CX1103" s="1">
        <v>0.0</v>
      </c>
      <c r="CY1103" s="1">
        <v>0.0</v>
      </c>
      <c r="DA1103" s="1">
        <v>2719.978</v>
      </c>
      <c r="DB1103" s="1">
        <v>0.414</v>
      </c>
      <c r="DF1103" s="1">
        <v>1359.989</v>
      </c>
      <c r="DG1103" s="1">
        <v>0.02</v>
      </c>
      <c r="DI1103" s="1">
        <v>50.0</v>
      </c>
      <c r="DN1103" s="1">
        <v>1359.989</v>
      </c>
      <c r="DO1103" s="1">
        <v>0.02</v>
      </c>
      <c r="DQ1103" s="1">
        <v>50.0</v>
      </c>
      <c r="DV1103" s="1">
        <v>0.0</v>
      </c>
      <c r="DW1103" s="1">
        <v>0.0</v>
      </c>
      <c r="DY1103" s="1">
        <v>0.0</v>
      </c>
    </row>
    <row r="1104">
      <c r="A1104" s="1" t="s">
        <v>218</v>
      </c>
      <c r="B1104" s="1">
        <v>2023.0</v>
      </c>
      <c r="C1104" s="1" t="s">
        <v>219</v>
      </c>
      <c r="D1104" s="1">
        <v>14198.0</v>
      </c>
      <c r="AE1104" s="1">
        <v>5.612</v>
      </c>
      <c r="AF1104" s="1">
        <v>0.023</v>
      </c>
      <c r="AG1104" s="1">
        <v>30823.363</v>
      </c>
      <c r="DB1104" s="1">
        <v>0.438</v>
      </c>
    </row>
    <row r="1105">
      <c r="A1105" s="1" t="s">
        <v>220</v>
      </c>
      <c r="B1105" s="1">
        <v>2000.0</v>
      </c>
      <c r="C1105" s="1" t="s">
        <v>221</v>
      </c>
      <c r="D1105" s="1">
        <v>3937679.0</v>
      </c>
      <c r="E1105" s="1">
        <v>3.604307968E10</v>
      </c>
      <c r="J1105" s="1">
        <v>5.079</v>
      </c>
      <c r="K1105" s="1">
        <v>0.02</v>
      </c>
      <c r="L1105" s="1">
        <v>0.292</v>
      </c>
      <c r="N1105" s="1">
        <v>30.612</v>
      </c>
      <c r="S1105" s="1">
        <v>0.0</v>
      </c>
      <c r="T1105" s="1">
        <v>0.0</v>
      </c>
      <c r="V1105" s="1">
        <v>0.0</v>
      </c>
      <c r="W1105" s="1">
        <v>0.0</v>
      </c>
      <c r="X1105" s="1">
        <v>0.0</v>
      </c>
      <c r="Y1105" s="1">
        <v>0.0</v>
      </c>
      <c r="AA1105" s="1">
        <v>6.39</v>
      </c>
      <c r="AB1105" s="1">
        <v>1622.783</v>
      </c>
      <c r="AC1105" s="1">
        <v>6.86</v>
      </c>
      <c r="AE1105" s="1">
        <v>-0.091</v>
      </c>
      <c r="AF1105" s="1">
        <v>-0.026</v>
      </c>
      <c r="AG1105" s="1">
        <v>7388.343</v>
      </c>
      <c r="AH1105" s="1">
        <v>0.807</v>
      </c>
      <c r="AK1105" s="1">
        <v>15.237</v>
      </c>
      <c r="AL1105" s="1">
        <v>0.06</v>
      </c>
      <c r="AO1105" s="1">
        <v>0.875</v>
      </c>
      <c r="AT1105" s="1">
        <v>0.0</v>
      </c>
      <c r="AU1105" s="1">
        <v>0.0</v>
      </c>
      <c r="AX1105" s="1">
        <v>0.0</v>
      </c>
      <c r="AY1105" s="1">
        <v>0.0</v>
      </c>
      <c r="AZ1105" s="1">
        <v>0.0</v>
      </c>
      <c r="BA1105" s="1">
        <v>0.0</v>
      </c>
      <c r="BC1105" s="1">
        <v>0.21</v>
      </c>
      <c r="BG1105" s="1">
        <v>1427.237</v>
      </c>
      <c r="BH1105" s="1">
        <v>5.62</v>
      </c>
      <c r="BJ1105" s="1">
        <v>81.924</v>
      </c>
      <c r="BO1105" s="1">
        <v>1726.906</v>
      </c>
      <c r="BP1105" s="1">
        <v>6.8</v>
      </c>
      <c r="BR1105" s="1">
        <v>99.125</v>
      </c>
      <c r="BT1105" s="1">
        <v>-0.47</v>
      </c>
      <c r="BU1105" s="1">
        <v>-7.355</v>
      </c>
      <c r="BY1105" s="1">
        <v>0.0</v>
      </c>
      <c r="BZ1105" s="1">
        <v>0.0</v>
      </c>
      <c r="CB1105" s="1">
        <v>0.0</v>
      </c>
      <c r="CG1105" s="1">
        <v>15.237</v>
      </c>
      <c r="CH1105" s="1">
        <v>0.06</v>
      </c>
      <c r="CK1105" s="1">
        <v>0.0</v>
      </c>
      <c r="CL1105" s="1">
        <v>0.0</v>
      </c>
      <c r="CM1105" s="1">
        <v>0.0</v>
      </c>
      <c r="CN1105" s="1">
        <v>0.875</v>
      </c>
      <c r="CQ1105" s="1">
        <v>1.0</v>
      </c>
      <c r="CR1105" s="1">
        <v>0.98</v>
      </c>
      <c r="CU1105" s="1">
        <v>253.957</v>
      </c>
      <c r="CV1105" s="1">
        <v>248.878</v>
      </c>
      <c r="CX1105" s="1">
        <v>14.577</v>
      </c>
      <c r="CY1105" s="1">
        <v>14.286</v>
      </c>
      <c r="DA1105" s="1">
        <v>1742.143</v>
      </c>
      <c r="DB1105" s="1">
        <v>29.093</v>
      </c>
      <c r="DF1105" s="1">
        <v>1726.906</v>
      </c>
      <c r="DG1105" s="1">
        <v>6.8</v>
      </c>
      <c r="DI1105" s="1">
        <v>99.125</v>
      </c>
      <c r="DN1105" s="1">
        <v>0.0</v>
      </c>
      <c r="DO1105" s="1">
        <v>0.0</v>
      </c>
      <c r="DQ1105" s="1">
        <v>0.0</v>
      </c>
      <c r="DV1105" s="1">
        <v>45.712</v>
      </c>
      <c r="DW1105" s="1">
        <v>0.18</v>
      </c>
      <c r="DY1105" s="1">
        <v>2.624</v>
      </c>
    </row>
    <row r="1106">
      <c r="A1106" s="1" t="s">
        <v>220</v>
      </c>
      <c r="B1106" s="1">
        <v>2001.0</v>
      </c>
      <c r="C1106" s="1" t="s">
        <v>221</v>
      </c>
      <c r="D1106" s="1">
        <v>4008904.0</v>
      </c>
      <c r="E1106" s="1">
        <v>3.7338984448E10</v>
      </c>
      <c r="J1106" s="1">
        <v>4.989</v>
      </c>
      <c r="K1106" s="1">
        <v>0.02</v>
      </c>
      <c r="L1106" s="1">
        <v>0.29</v>
      </c>
      <c r="N1106" s="1">
        <v>34.783</v>
      </c>
      <c r="S1106" s="1">
        <v>0.0</v>
      </c>
      <c r="T1106" s="1">
        <v>0.0</v>
      </c>
      <c r="V1106" s="1">
        <v>0.0</v>
      </c>
      <c r="W1106" s="1">
        <v>0.0</v>
      </c>
      <c r="X1106" s="1">
        <v>0.0</v>
      </c>
      <c r="Y1106" s="1">
        <v>0.0</v>
      </c>
      <c r="AA1106" s="1">
        <v>6.65</v>
      </c>
      <c r="AB1106" s="1">
        <v>1658.807</v>
      </c>
      <c r="AC1106" s="1">
        <v>6.9</v>
      </c>
      <c r="AE1106" s="1">
        <v>1.785</v>
      </c>
      <c r="AF1106" s="1">
        <v>0.519</v>
      </c>
      <c r="AG1106" s="1">
        <v>7386.59</v>
      </c>
      <c r="AH1106" s="1">
        <v>0.793</v>
      </c>
      <c r="AK1106" s="1">
        <v>24.944</v>
      </c>
      <c r="AL1106" s="1">
        <v>0.1</v>
      </c>
      <c r="AO1106" s="1">
        <v>1.449</v>
      </c>
      <c r="AT1106" s="1">
        <v>0.0</v>
      </c>
      <c r="AU1106" s="1">
        <v>0.0</v>
      </c>
      <c r="AX1106" s="1">
        <v>0.0</v>
      </c>
      <c r="AY1106" s="1">
        <v>0.0</v>
      </c>
      <c r="AZ1106" s="1">
        <v>0.0</v>
      </c>
      <c r="BA1106" s="1">
        <v>0.0</v>
      </c>
      <c r="BC1106" s="1">
        <v>0.24</v>
      </c>
      <c r="BG1106" s="1">
        <v>1396.891</v>
      </c>
      <c r="BH1106" s="1">
        <v>5.6</v>
      </c>
      <c r="BJ1106" s="1">
        <v>81.159</v>
      </c>
      <c r="BO1106" s="1">
        <v>1696.224</v>
      </c>
      <c r="BP1106" s="1">
        <v>6.8</v>
      </c>
      <c r="BR1106" s="1">
        <v>98.551</v>
      </c>
      <c r="BT1106" s="1">
        <v>-0.25</v>
      </c>
      <c r="BU1106" s="1">
        <v>-3.759</v>
      </c>
      <c r="BY1106" s="1">
        <v>0.0</v>
      </c>
      <c r="BZ1106" s="1">
        <v>0.0</v>
      </c>
      <c r="CB1106" s="1">
        <v>0.0</v>
      </c>
      <c r="CG1106" s="1">
        <v>24.944</v>
      </c>
      <c r="CH1106" s="1">
        <v>0.1</v>
      </c>
      <c r="CK1106" s="1">
        <v>0.0</v>
      </c>
      <c r="CL1106" s="1">
        <v>0.0</v>
      </c>
      <c r="CM1106" s="1">
        <v>0.0</v>
      </c>
      <c r="CN1106" s="1">
        <v>1.449</v>
      </c>
      <c r="CQ1106" s="1">
        <v>1.01</v>
      </c>
      <c r="CR1106" s="1">
        <v>0.99</v>
      </c>
      <c r="CU1106" s="1">
        <v>251.939</v>
      </c>
      <c r="CV1106" s="1">
        <v>246.95</v>
      </c>
      <c r="CX1106" s="1">
        <v>14.638</v>
      </c>
      <c r="CY1106" s="1">
        <v>14.348</v>
      </c>
      <c r="DA1106" s="1">
        <v>1721.169</v>
      </c>
      <c r="DB1106" s="1">
        <v>29.612</v>
      </c>
      <c r="DF1106" s="1">
        <v>1696.224</v>
      </c>
      <c r="DG1106" s="1">
        <v>6.8</v>
      </c>
      <c r="DI1106" s="1">
        <v>98.551</v>
      </c>
      <c r="DN1106" s="1">
        <v>0.0</v>
      </c>
      <c r="DO1106" s="1">
        <v>0.0</v>
      </c>
      <c r="DQ1106" s="1">
        <v>0.0</v>
      </c>
      <c r="DV1106" s="1">
        <v>47.395</v>
      </c>
      <c r="DW1106" s="1">
        <v>0.19</v>
      </c>
      <c r="DY1106" s="1">
        <v>2.754</v>
      </c>
    </row>
    <row r="1107">
      <c r="A1107" s="1" t="s">
        <v>220</v>
      </c>
      <c r="B1107" s="1">
        <v>2002.0</v>
      </c>
      <c r="C1107" s="1" t="s">
        <v>221</v>
      </c>
      <c r="D1107" s="1">
        <v>4075662.0</v>
      </c>
      <c r="E1107" s="1">
        <v>3.8566391808E10</v>
      </c>
      <c r="J1107" s="1">
        <v>12.268</v>
      </c>
      <c r="K1107" s="1">
        <v>0.05</v>
      </c>
      <c r="L1107" s="1">
        <v>0.674</v>
      </c>
      <c r="N1107" s="1">
        <v>36.388</v>
      </c>
      <c r="S1107" s="1">
        <v>0.0</v>
      </c>
      <c r="T1107" s="1">
        <v>0.0</v>
      </c>
      <c r="V1107" s="1">
        <v>0.0</v>
      </c>
      <c r="W1107" s="1">
        <v>0.0</v>
      </c>
      <c r="X1107" s="1">
        <v>0.0</v>
      </c>
      <c r="Y1107" s="1">
        <v>0.0</v>
      </c>
      <c r="AA1107" s="1">
        <v>7.0</v>
      </c>
      <c r="AB1107" s="1">
        <v>1717.512</v>
      </c>
      <c r="AC1107" s="1">
        <v>7.42</v>
      </c>
      <c r="AE1107" s="1">
        <v>3.933</v>
      </c>
      <c r="AF1107" s="1">
        <v>1.165</v>
      </c>
      <c r="AG1107" s="1">
        <v>7551.339</v>
      </c>
      <c r="AH1107" s="1">
        <v>0.798</v>
      </c>
      <c r="AK1107" s="1">
        <v>29.443</v>
      </c>
      <c r="AL1107" s="1">
        <v>0.12</v>
      </c>
      <c r="AO1107" s="1">
        <v>1.617</v>
      </c>
      <c r="AT1107" s="1">
        <v>0.0</v>
      </c>
      <c r="AU1107" s="1">
        <v>0.0</v>
      </c>
      <c r="AX1107" s="1">
        <v>0.0</v>
      </c>
      <c r="AY1107" s="1">
        <v>0.0</v>
      </c>
      <c r="AZ1107" s="1">
        <v>0.0</v>
      </c>
      <c r="BA1107" s="1">
        <v>0.0</v>
      </c>
      <c r="BC1107" s="1">
        <v>0.27</v>
      </c>
      <c r="BG1107" s="1">
        <v>1440.257</v>
      </c>
      <c r="BH1107" s="1">
        <v>5.87</v>
      </c>
      <c r="BJ1107" s="1">
        <v>79.111</v>
      </c>
      <c r="BO1107" s="1">
        <v>1791.12</v>
      </c>
      <c r="BP1107" s="1">
        <v>7.3</v>
      </c>
      <c r="BR1107" s="1">
        <v>98.383</v>
      </c>
      <c r="BT1107" s="1">
        <v>-0.42</v>
      </c>
      <c r="BU1107" s="1">
        <v>-6.0</v>
      </c>
      <c r="BY1107" s="1">
        <v>0.0</v>
      </c>
      <c r="BZ1107" s="1">
        <v>0.0</v>
      </c>
      <c r="CB1107" s="1">
        <v>0.0</v>
      </c>
      <c r="CG1107" s="1">
        <v>29.443</v>
      </c>
      <c r="CH1107" s="1">
        <v>0.12</v>
      </c>
      <c r="CK1107" s="1">
        <v>0.0</v>
      </c>
      <c r="CL1107" s="1">
        <v>0.0</v>
      </c>
      <c r="CM1107" s="1">
        <v>0.0</v>
      </c>
      <c r="CN1107" s="1">
        <v>1.617</v>
      </c>
      <c r="CQ1107" s="1">
        <v>1.17</v>
      </c>
      <c r="CR1107" s="1">
        <v>1.12</v>
      </c>
      <c r="CU1107" s="1">
        <v>287.07</v>
      </c>
      <c r="CV1107" s="1">
        <v>274.802</v>
      </c>
      <c r="CX1107" s="1">
        <v>15.768</v>
      </c>
      <c r="CY1107" s="1">
        <v>15.094</v>
      </c>
      <c r="DA1107" s="1">
        <v>1820.563</v>
      </c>
      <c r="DB1107" s="1">
        <v>30.777</v>
      </c>
      <c r="DF1107" s="1">
        <v>1791.12</v>
      </c>
      <c r="DG1107" s="1">
        <v>7.3</v>
      </c>
      <c r="DI1107" s="1">
        <v>98.383</v>
      </c>
      <c r="DN1107" s="1">
        <v>0.0</v>
      </c>
      <c r="DO1107" s="1">
        <v>0.0</v>
      </c>
      <c r="DQ1107" s="1">
        <v>0.0</v>
      </c>
      <c r="DV1107" s="1">
        <v>63.793</v>
      </c>
      <c r="DW1107" s="1">
        <v>0.26</v>
      </c>
      <c r="DY1107" s="1">
        <v>3.504</v>
      </c>
    </row>
    <row r="1108">
      <c r="A1108" s="1" t="s">
        <v>220</v>
      </c>
      <c r="B1108" s="1">
        <v>2003.0</v>
      </c>
      <c r="C1108" s="1" t="s">
        <v>221</v>
      </c>
      <c r="D1108" s="1">
        <v>4138747.0</v>
      </c>
      <c r="E1108" s="1">
        <v>4.0104620032E10</v>
      </c>
      <c r="J1108" s="1">
        <v>12.081</v>
      </c>
      <c r="K1108" s="1">
        <v>0.05</v>
      </c>
      <c r="L1108" s="1">
        <v>0.685</v>
      </c>
      <c r="N1108" s="1">
        <v>39.726</v>
      </c>
      <c r="S1108" s="1">
        <v>0.0</v>
      </c>
      <c r="T1108" s="1">
        <v>0.0</v>
      </c>
      <c r="V1108" s="1">
        <v>0.0</v>
      </c>
      <c r="W1108" s="1">
        <v>0.0</v>
      </c>
      <c r="X1108" s="1">
        <v>0.0</v>
      </c>
      <c r="Y1108" s="1">
        <v>0.0</v>
      </c>
      <c r="AA1108" s="1">
        <v>7.22</v>
      </c>
      <c r="AB1108" s="1">
        <v>1744.489</v>
      </c>
      <c r="AC1108" s="1">
        <v>7.3</v>
      </c>
      <c r="AE1108" s="1">
        <v>4.572</v>
      </c>
      <c r="AF1108" s="1">
        <v>1.407</v>
      </c>
      <c r="AG1108" s="1">
        <v>7776.257</v>
      </c>
      <c r="AH1108" s="1">
        <v>0.803</v>
      </c>
      <c r="AK1108" s="1">
        <v>38.659</v>
      </c>
      <c r="AL1108" s="1">
        <v>0.16</v>
      </c>
      <c r="AO1108" s="1">
        <v>2.192</v>
      </c>
      <c r="AT1108" s="1">
        <v>0.0</v>
      </c>
      <c r="AU1108" s="1">
        <v>0.0</v>
      </c>
      <c r="AX1108" s="1">
        <v>0.0</v>
      </c>
      <c r="AY1108" s="1">
        <v>0.0</v>
      </c>
      <c r="AZ1108" s="1">
        <v>0.0</v>
      </c>
      <c r="BA1108" s="1">
        <v>0.0</v>
      </c>
      <c r="BC1108" s="1">
        <v>0.29</v>
      </c>
      <c r="BG1108" s="1">
        <v>1415.887</v>
      </c>
      <c r="BH1108" s="1">
        <v>5.86</v>
      </c>
      <c r="BJ1108" s="1">
        <v>80.274</v>
      </c>
      <c r="BO1108" s="1">
        <v>1725.16</v>
      </c>
      <c r="BP1108" s="1">
        <v>7.14</v>
      </c>
      <c r="BR1108" s="1">
        <v>97.808</v>
      </c>
      <c r="BT1108" s="1">
        <v>-0.08</v>
      </c>
      <c r="BU1108" s="1">
        <v>-1.108</v>
      </c>
      <c r="BY1108" s="1">
        <v>0.0</v>
      </c>
      <c r="BZ1108" s="1">
        <v>0.0</v>
      </c>
      <c r="CB1108" s="1">
        <v>0.0</v>
      </c>
      <c r="CG1108" s="1">
        <v>38.659</v>
      </c>
      <c r="CH1108" s="1">
        <v>0.16</v>
      </c>
      <c r="CK1108" s="1">
        <v>0.0</v>
      </c>
      <c r="CL1108" s="1">
        <v>0.0</v>
      </c>
      <c r="CM1108" s="1">
        <v>0.0</v>
      </c>
      <c r="CN1108" s="1">
        <v>2.192</v>
      </c>
      <c r="CQ1108" s="1">
        <v>0.97</v>
      </c>
      <c r="CR1108" s="1">
        <v>0.92</v>
      </c>
      <c r="CU1108" s="1">
        <v>234.37</v>
      </c>
      <c r="CV1108" s="1">
        <v>222.29</v>
      </c>
      <c r="CX1108" s="1">
        <v>13.288</v>
      </c>
      <c r="CY1108" s="1">
        <v>12.603</v>
      </c>
      <c r="DA1108" s="1">
        <v>1763.819</v>
      </c>
      <c r="DB1108" s="1">
        <v>32.184</v>
      </c>
      <c r="DF1108" s="1">
        <v>1725.16</v>
      </c>
      <c r="DG1108" s="1">
        <v>7.14</v>
      </c>
      <c r="DI1108" s="1">
        <v>97.808</v>
      </c>
      <c r="DN1108" s="1">
        <v>0.0</v>
      </c>
      <c r="DO1108" s="1">
        <v>0.0</v>
      </c>
      <c r="DQ1108" s="1">
        <v>0.0</v>
      </c>
      <c r="DV1108" s="1">
        <v>74.902</v>
      </c>
      <c r="DW1108" s="1">
        <v>0.31</v>
      </c>
      <c r="DY1108" s="1">
        <v>4.247</v>
      </c>
    </row>
    <row r="1109">
      <c r="A1109" s="1" t="s">
        <v>220</v>
      </c>
      <c r="B1109" s="1">
        <v>2004.0</v>
      </c>
      <c r="C1109" s="1" t="s">
        <v>221</v>
      </c>
      <c r="D1109" s="1">
        <v>4200031.0</v>
      </c>
      <c r="E1109" s="1">
        <v>4.1810219008E10</v>
      </c>
      <c r="J1109" s="1">
        <v>4.762</v>
      </c>
      <c r="K1109" s="1">
        <v>0.02</v>
      </c>
      <c r="L1109" s="1">
        <v>0.251</v>
      </c>
      <c r="N1109" s="1">
        <v>31.328</v>
      </c>
      <c r="S1109" s="1">
        <v>0.0</v>
      </c>
      <c r="T1109" s="1">
        <v>0.0</v>
      </c>
      <c r="V1109" s="1">
        <v>0.0</v>
      </c>
      <c r="W1109" s="1">
        <v>0.0</v>
      </c>
      <c r="X1109" s="1">
        <v>0.0</v>
      </c>
      <c r="Y1109" s="1">
        <v>0.0</v>
      </c>
      <c r="AA1109" s="1">
        <v>7.74</v>
      </c>
      <c r="AB1109" s="1">
        <v>1842.844</v>
      </c>
      <c r="AC1109" s="1">
        <v>7.98</v>
      </c>
      <c r="AE1109" s="1">
        <v>0.133</v>
      </c>
      <c r="AF1109" s="1">
        <v>0.043</v>
      </c>
      <c r="AG1109" s="1">
        <v>7672.99</v>
      </c>
      <c r="AH1109" s="1">
        <v>0.771</v>
      </c>
      <c r="AK1109" s="1">
        <v>16.667</v>
      </c>
      <c r="AL1109" s="1">
        <v>0.07</v>
      </c>
      <c r="AO1109" s="1">
        <v>0.877</v>
      </c>
      <c r="AT1109" s="1">
        <v>0.0</v>
      </c>
      <c r="AU1109" s="1">
        <v>0.0</v>
      </c>
      <c r="AX1109" s="1">
        <v>0.0</v>
      </c>
      <c r="AY1109" s="1">
        <v>0.0</v>
      </c>
      <c r="AZ1109" s="1">
        <v>0.0</v>
      </c>
      <c r="BA1109" s="1">
        <v>0.0</v>
      </c>
      <c r="BC1109" s="1">
        <v>0.25</v>
      </c>
      <c r="BG1109" s="1">
        <v>1528.56</v>
      </c>
      <c r="BH1109" s="1">
        <v>6.42</v>
      </c>
      <c r="BJ1109" s="1">
        <v>80.451</v>
      </c>
      <c r="BO1109" s="1">
        <v>1883.319</v>
      </c>
      <c r="BP1109" s="1">
        <v>7.91</v>
      </c>
      <c r="BR1109" s="1">
        <v>99.123</v>
      </c>
      <c r="BT1109" s="1">
        <v>-0.24</v>
      </c>
      <c r="BU1109" s="1">
        <v>-3.101</v>
      </c>
      <c r="BY1109" s="1">
        <v>0.0</v>
      </c>
      <c r="BZ1109" s="1">
        <v>0.0</v>
      </c>
      <c r="CB1109" s="1">
        <v>0.0</v>
      </c>
      <c r="CG1109" s="1">
        <v>16.667</v>
      </c>
      <c r="CH1109" s="1">
        <v>0.07</v>
      </c>
      <c r="CK1109" s="1">
        <v>0.0</v>
      </c>
      <c r="CL1109" s="1">
        <v>0.0</v>
      </c>
      <c r="CM1109" s="1">
        <v>0.0</v>
      </c>
      <c r="CN1109" s="1">
        <v>0.877</v>
      </c>
      <c r="CQ1109" s="1">
        <v>1.23</v>
      </c>
      <c r="CR1109" s="1">
        <v>1.21</v>
      </c>
      <c r="CU1109" s="1">
        <v>292.855</v>
      </c>
      <c r="CV1109" s="1">
        <v>288.093</v>
      </c>
      <c r="CX1109" s="1">
        <v>15.414</v>
      </c>
      <c r="CY1109" s="1">
        <v>15.163</v>
      </c>
      <c r="DA1109" s="1">
        <v>1899.986</v>
      </c>
      <c r="DB1109" s="1">
        <v>32.227</v>
      </c>
      <c r="DF1109" s="1">
        <v>1883.319</v>
      </c>
      <c r="DG1109" s="1">
        <v>7.91</v>
      </c>
      <c r="DI1109" s="1">
        <v>99.123</v>
      </c>
      <c r="DN1109" s="1">
        <v>0.0</v>
      </c>
      <c r="DO1109" s="1">
        <v>0.0</v>
      </c>
      <c r="DQ1109" s="1">
        <v>0.0</v>
      </c>
      <c r="DV1109" s="1">
        <v>61.904</v>
      </c>
      <c r="DW1109" s="1">
        <v>0.26</v>
      </c>
      <c r="DY1109" s="1">
        <v>3.258</v>
      </c>
    </row>
    <row r="1110">
      <c r="A1110" s="1" t="s">
        <v>220</v>
      </c>
      <c r="B1110" s="1">
        <v>2005.0</v>
      </c>
      <c r="C1110" s="1" t="s">
        <v>221</v>
      </c>
      <c r="D1110" s="1">
        <v>4261187.0</v>
      </c>
      <c r="E1110" s="1">
        <v>4.3414437888E10</v>
      </c>
      <c r="J1110" s="1">
        <v>16.427</v>
      </c>
      <c r="K1110" s="1">
        <v>0.07</v>
      </c>
      <c r="L1110" s="1">
        <v>0.855</v>
      </c>
      <c r="N1110" s="1">
        <v>47.619</v>
      </c>
      <c r="S1110" s="1">
        <v>0.0</v>
      </c>
      <c r="T1110" s="1">
        <v>0.0</v>
      </c>
      <c r="V1110" s="1">
        <v>0.0</v>
      </c>
      <c r="W1110" s="1">
        <v>0.0</v>
      </c>
      <c r="X1110" s="1">
        <v>0.0</v>
      </c>
      <c r="Y1110" s="1">
        <v>0.0</v>
      </c>
      <c r="AA1110" s="1">
        <v>8.2</v>
      </c>
      <c r="AB1110" s="1">
        <v>1924.346</v>
      </c>
      <c r="AC1110" s="1">
        <v>8.19</v>
      </c>
      <c r="AE1110" s="1">
        <v>6.259</v>
      </c>
      <c r="AF1110" s="1">
        <v>2.017</v>
      </c>
      <c r="AG1110" s="1">
        <v>8036.24</v>
      </c>
      <c r="AH1110" s="1">
        <v>0.789</v>
      </c>
      <c r="AK1110" s="1">
        <v>63.363</v>
      </c>
      <c r="AL1110" s="1">
        <v>0.27</v>
      </c>
      <c r="AO1110" s="1">
        <v>3.297</v>
      </c>
      <c r="AT1110" s="1">
        <v>0.0</v>
      </c>
      <c r="AU1110" s="1">
        <v>0.0</v>
      </c>
      <c r="AX1110" s="1">
        <v>0.0</v>
      </c>
      <c r="AY1110" s="1">
        <v>0.0</v>
      </c>
      <c r="AZ1110" s="1">
        <v>0.0</v>
      </c>
      <c r="BA1110" s="1">
        <v>0.0</v>
      </c>
      <c r="BC1110" s="1">
        <v>0.39</v>
      </c>
      <c r="BG1110" s="1">
        <v>1525.397</v>
      </c>
      <c r="BH1110" s="1">
        <v>6.5</v>
      </c>
      <c r="BJ1110" s="1">
        <v>79.365</v>
      </c>
      <c r="BO1110" s="1">
        <v>1858.637</v>
      </c>
      <c r="BP1110" s="1">
        <v>7.92</v>
      </c>
      <c r="BR1110" s="1">
        <v>96.703</v>
      </c>
      <c r="BT1110" s="1">
        <v>0.01</v>
      </c>
      <c r="BU1110" s="1">
        <v>0.122</v>
      </c>
      <c r="BY1110" s="1">
        <v>0.0</v>
      </c>
      <c r="BZ1110" s="1">
        <v>0.0</v>
      </c>
      <c r="CB1110" s="1">
        <v>0.0</v>
      </c>
      <c r="CG1110" s="1">
        <v>63.363</v>
      </c>
      <c r="CH1110" s="1">
        <v>0.27</v>
      </c>
      <c r="CK1110" s="1">
        <v>0.0</v>
      </c>
      <c r="CL1110" s="1">
        <v>0.0</v>
      </c>
      <c r="CM1110" s="1">
        <v>0.0</v>
      </c>
      <c r="CN1110" s="1">
        <v>3.297</v>
      </c>
      <c r="CQ1110" s="1">
        <v>1.22</v>
      </c>
      <c r="CR1110" s="1">
        <v>1.15</v>
      </c>
      <c r="CU1110" s="1">
        <v>286.305</v>
      </c>
      <c r="CV1110" s="1">
        <v>269.878</v>
      </c>
      <c r="CX1110" s="1">
        <v>14.896</v>
      </c>
      <c r="CY1110" s="1">
        <v>14.042</v>
      </c>
      <c r="DA1110" s="1">
        <v>1922.0</v>
      </c>
      <c r="DB1110" s="1">
        <v>34.244</v>
      </c>
      <c r="DF1110" s="1">
        <v>1858.637</v>
      </c>
      <c r="DG1110" s="1">
        <v>7.92</v>
      </c>
      <c r="DI1110" s="1">
        <v>96.703</v>
      </c>
      <c r="DN1110" s="1">
        <v>0.0</v>
      </c>
      <c r="DO1110" s="1">
        <v>0.0</v>
      </c>
      <c r="DQ1110" s="1">
        <v>0.0</v>
      </c>
      <c r="DV1110" s="1">
        <v>46.935</v>
      </c>
      <c r="DW1110" s="1">
        <v>0.2</v>
      </c>
      <c r="DY1110" s="1">
        <v>2.442</v>
      </c>
    </row>
    <row r="1111">
      <c r="A1111" s="1" t="s">
        <v>220</v>
      </c>
      <c r="B1111" s="1">
        <v>2006.0</v>
      </c>
      <c r="C1111" s="1" t="s">
        <v>221</v>
      </c>
      <c r="D1111" s="1">
        <v>4321299.0</v>
      </c>
      <c r="E1111" s="1">
        <v>4.6549508096E10</v>
      </c>
      <c r="J1111" s="1">
        <v>16.199</v>
      </c>
      <c r="K1111" s="1">
        <v>0.07</v>
      </c>
      <c r="L1111" s="1">
        <v>0.812</v>
      </c>
      <c r="N1111" s="1">
        <v>67.285</v>
      </c>
      <c r="S1111" s="1">
        <v>0.0</v>
      </c>
      <c r="T1111" s="1">
        <v>0.0</v>
      </c>
      <c r="V1111" s="1">
        <v>0.0</v>
      </c>
      <c r="W1111" s="1">
        <v>0.0</v>
      </c>
      <c r="X1111" s="1">
        <v>0.0</v>
      </c>
      <c r="Y1111" s="1">
        <v>0.0</v>
      </c>
      <c r="AA1111" s="1">
        <v>8.71</v>
      </c>
      <c r="AB1111" s="1">
        <v>2015.598</v>
      </c>
      <c r="AC1111" s="1">
        <v>8.62</v>
      </c>
      <c r="AE1111" s="1">
        <v>5.789</v>
      </c>
      <c r="AF1111" s="1">
        <v>1.983</v>
      </c>
      <c r="AG1111" s="1">
        <v>8383.226</v>
      </c>
      <c r="AH1111" s="1">
        <v>0.778</v>
      </c>
      <c r="AK1111" s="1">
        <v>122.648</v>
      </c>
      <c r="AL1111" s="1">
        <v>0.53</v>
      </c>
      <c r="AO1111" s="1">
        <v>6.148</v>
      </c>
      <c r="AT1111" s="1">
        <v>0.0</v>
      </c>
      <c r="AU1111" s="1">
        <v>0.0</v>
      </c>
      <c r="AX1111" s="1">
        <v>0.0</v>
      </c>
      <c r="AY1111" s="1">
        <v>0.0</v>
      </c>
      <c r="AZ1111" s="1">
        <v>0.0</v>
      </c>
      <c r="BA1111" s="1">
        <v>0.0</v>
      </c>
      <c r="BC1111" s="1">
        <v>0.58</v>
      </c>
      <c r="BG1111" s="1">
        <v>1511.12</v>
      </c>
      <c r="BH1111" s="1">
        <v>6.53</v>
      </c>
      <c r="BJ1111" s="1">
        <v>75.754</v>
      </c>
      <c r="BO1111" s="1">
        <v>1872.122</v>
      </c>
      <c r="BP1111" s="1">
        <v>8.09</v>
      </c>
      <c r="BR1111" s="1">
        <v>93.852</v>
      </c>
      <c r="BT1111" s="1">
        <v>0.09</v>
      </c>
      <c r="BU1111" s="1">
        <v>1.033</v>
      </c>
      <c r="BY1111" s="1">
        <v>0.0</v>
      </c>
      <c r="BZ1111" s="1">
        <v>0.0</v>
      </c>
      <c r="CB1111" s="1">
        <v>0.0</v>
      </c>
      <c r="CG1111" s="1">
        <v>122.648</v>
      </c>
      <c r="CH1111" s="1">
        <v>0.53</v>
      </c>
      <c r="CK1111" s="1">
        <v>0.0</v>
      </c>
      <c r="CL1111" s="1">
        <v>0.0</v>
      </c>
      <c r="CM1111" s="1">
        <v>0.0</v>
      </c>
      <c r="CN1111" s="1">
        <v>6.148</v>
      </c>
      <c r="CQ1111" s="1">
        <v>1.29</v>
      </c>
      <c r="CR1111" s="1">
        <v>1.22</v>
      </c>
      <c r="CU1111" s="1">
        <v>298.521</v>
      </c>
      <c r="CV1111" s="1">
        <v>282.323</v>
      </c>
      <c r="CX1111" s="1">
        <v>14.965</v>
      </c>
      <c r="CY1111" s="1">
        <v>14.153</v>
      </c>
      <c r="DA1111" s="1">
        <v>1994.771</v>
      </c>
      <c r="DB1111" s="1">
        <v>36.226</v>
      </c>
      <c r="DF1111" s="1">
        <v>1872.122</v>
      </c>
      <c r="DG1111" s="1">
        <v>8.09</v>
      </c>
      <c r="DI1111" s="1">
        <v>93.852</v>
      </c>
      <c r="DN1111" s="1">
        <v>0.0</v>
      </c>
      <c r="DO1111" s="1">
        <v>0.0</v>
      </c>
      <c r="DQ1111" s="1">
        <v>0.0</v>
      </c>
      <c r="DV1111" s="1">
        <v>62.481</v>
      </c>
      <c r="DW1111" s="1">
        <v>0.27</v>
      </c>
      <c r="DY1111" s="1">
        <v>3.132</v>
      </c>
    </row>
    <row r="1112">
      <c r="A1112" s="1" t="s">
        <v>220</v>
      </c>
      <c r="B1112" s="1">
        <v>2007.0</v>
      </c>
      <c r="C1112" s="1" t="s">
        <v>221</v>
      </c>
      <c r="D1112" s="1">
        <v>4380199.0</v>
      </c>
      <c r="E1112" s="1">
        <v>5.0253053952E10</v>
      </c>
      <c r="J1112" s="1">
        <v>18.264</v>
      </c>
      <c r="K1112" s="1">
        <v>0.08</v>
      </c>
      <c r="L1112" s="1">
        <v>0.891</v>
      </c>
      <c r="N1112" s="1">
        <v>77.951</v>
      </c>
      <c r="S1112" s="1">
        <v>0.0</v>
      </c>
      <c r="T1112" s="1">
        <v>0.0</v>
      </c>
      <c r="V1112" s="1">
        <v>0.0</v>
      </c>
      <c r="W1112" s="1">
        <v>0.0</v>
      </c>
      <c r="X1112" s="1">
        <v>0.0</v>
      </c>
      <c r="Y1112" s="1">
        <v>0.0</v>
      </c>
      <c r="AA1112" s="1">
        <v>9.14</v>
      </c>
      <c r="AB1112" s="1">
        <v>2086.663</v>
      </c>
      <c r="AC1112" s="1">
        <v>8.98</v>
      </c>
      <c r="AE1112" s="1">
        <v>7.423</v>
      </c>
      <c r="AF1112" s="1">
        <v>2.689</v>
      </c>
      <c r="AG1112" s="1">
        <v>8884.451</v>
      </c>
      <c r="AH1112" s="1">
        <v>0.774</v>
      </c>
      <c r="AK1112" s="1">
        <v>164.376</v>
      </c>
      <c r="AL1112" s="1">
        <v>0.72</v>
      </c>
      <c r="AO1112" s="1">
        <v>8.018</v>
      </c>
      <c r="AT1112" s="1">
        <v>0.0</v>
      </c>
      <c r="AU1112" s="1">
        <v>0.0</v>
      </c>
      <c r="AX1112" s="1">
        <v>0.0</v>
      </c>
      <c r="AY1112" s="1">
        <v>0.0</v>
      </c>
      <c r="AZ1112" s="1">
        <v>0.0</v>
      </c>
      <c r="BA1112" s="1">
        <v>0.0</v>
      </c>
      <c r="BC1112" s="1">
        <v>0.7</v>
      </c>
      <c r="BG1112" s="1">
        <v>1529.611</v>
      </c>
      <c r="BH1112" s="1">
        <v>6.7</v>
      </c>
      <c r="BJ1112" s="1">
        <v>74.61</v>
      </c>
      <c r="BO1112" s="1">
        <v>1885.759</v>
      </c>
      <c r="BP1112" s="1">
        <v>8.26</v>
      </c>
      <c r="BR1112" s="1">
        <v>91.982</v>
      </c>
      <c r="BT1112" s="1">
        <v>0.16</v>
      </c>
      <c r="BU1112" s="1">
        <v>1.751</v>
      </c>
      <c r="BY1112" s="1">
        <v>0.0</v>
      </c>
      <c r="BZ1112" s="1">
        <v>0.0</v>
      </c>
      <c r="CB1112" s="1">
        <v>0.0</v>
      </c>
      <c r="CG1112" s="1">
        <v>164.376</v>
      </c>
      <c r="CH1112" s="1">
        <v>0.72</v>
      </c>
      <c r="CK1112" s="1">
        <v>0.0</v>
      </c>
      <c r="CL1112" s="1">
        <v>0.0</v>
      </c>
      <c r="CM1112" s="1">
        <v>0.0</v>
      </c>
      <c r="CN1112" s="1">
        <v>8.018</v>
      </c>
      <c r="CQ1112" s="1">
        <v>1.32</v>
      </c>
      <c r="CR1112" s="1">
        <v>1.24</v>
      </c>
      <c r="CU1112" s="1">
        <v>301.356</v>
      </c>
      <c r="CV1112" s="1">
        <v>283.092</v>
      </c>
      <c r="CX1112" s="1">
        <v>14.699</v>
      </c>
      <c r="CY1112" s="1">
        <v>13.808</v>
      </c>
      <c r="DA1112" s="1">
        <v>2050.135</v>
      </c>
      <c r="DB1112" s="1">
        <v>38.916</v>
      </c>
      <c r="DF1112" s="1">
        <v>1885.759</v>
      </c>
      <c r="DG1112" s="1">
        <v>8.26</v>
      </c>
      <c r="DI1112" s="1">
        <v>91.982</v>
      </c>
      <c r="DN1112" s="1">
        <v>0.0</v>
      </c>
      <c r="DO1112" s="1">
        <v>0.0</v>
      </c>
      <c r="DQ1112" s="1">
        <v>0.0</v>
      </c>
      <c r="DV1112" s="1">
        <v>54.792</v>
      </c>
      <c r="DW1112" s="1">
        <v>0.24</v>
      </c>
      <c r="DY1112" s="1">
        <v>2.673</v>
      </c>
    </row>
    <row r="1113">
      <c r="A1113" s="1" t="s">
        <v>220</v>
      </c>
      <c r="B1113" s="1">
        <v>2008.0</v>
      </c>
      <c r="C1113" s="1" t="s">
        <v>221</v>
      </c>
      <c r="D1113" s="1">
        <v>4440009.0</v>
      </c>
      <c r="E1113" s="1">
        <v>5.2514578432E10</v>
      </c>
      <c r="J1113" s="1">
        <v>18.018</v>
      </c>
      <c r="K1113" s="1">
        <v>0.08</v>
      </c>
      <c r="L1113" s="1">
        <v>0.851</v>
      </c>
      <c r="N1113" s="1">
        <v>72.34</v>
      </c>
      <c r="S1113" s="1">
        <v>0.0</v>
      </c>
      <c r="T1113" s="1">
        <v>0.0</v>
      </c>
      <c r="V1113" s="1">
        <v>0.0</v>
      </c>
      <c r="W1113" s="1">
        <v>0.0</v>
      </c>
      <c r="X1113" s="1">
        <v>0.0</v>
      </c>
      <c r="Y1113" s="1">
        <v>0.0</v>
      </c>
      <c r="AA1113" s="1">
        <v>9.33</v>
      </c>
      <c r="AB1113" s="1">
        <v>2101.347</v>
      </c>
      <c r="AC1113" s="1">
        <v>9.4</v>
      </c>
      <c r="AE1113" s="1">
        <v>-0.31</v>
      </c>
      <c r="AF1113" s="1">
        <v>-0.121</v>
      </c>
      <c r="AG1113" s="1">
        <v>8737.564</v>
      </c>
      <c r="AH1113" s="1">
        <v>0.739</v>
      </c>
      <c r="AK1113" s="1">
        <v>153.153</v>
      </c>
      <c r="AL1113" s="1">
        <v>0.68</v>
      </c>
      <c r="AO1113" s="1">
        <v>7.234</v>
      </c>
      <c r="AT1113" s="1">
        <v>0.0</v>
      </c>
      <c r="AU1113" s="1">
        <v>0.0</v>
      </c>
      <c r="AX1113" s="1">
        <v>0.0</v>
      </c>
      <c r="AY1113" s="1">
        <v>0.0</v>
      </c>
      <c r="AZ1113" s="1">
        <v>0.0</v>
      </c>
      <c r="BA1113" s="1">
        <v>0.0</v>
      </c>
      <c r="BC1113" s="1">
        <v>0.68</v>
      </c>
      <c r="BG1113" s="1">
        <v>1646.393</v>
      </c>
      <c r="BH1113" s="1">
        <v>7.31</v>
      </c>
      <c r="BJ1113" s="1">
        <v>77.766</v>
      </c>
      <c r="BO1113" s="1">
        <v>1963.96</v>
      </c>
      <c r="BP1113" s="1">
        <v>8.72</v>
      </c>
      <c r="BR1113" s="1">
        <v>92.766</v>
      </c>
      <c r="BT1113" s="1">
        <v>-0.07</v>
      </c>
      <c r="BU1113" s="1">
        <v>-0.75</v>
      </c>
      <c r="BY1113" s="1">
        <v>0.0</v>
      </c>
      <c r="BZ1113" s="1">
        <v>0.0</v>
      </c>
      <c r="CB1113" s="1">
        <v>0.0</v>
      </c>
      <c r="CG1113" s="1">
        <v>153.153</v>
      </c>
      <c r="CH1113" s="1">
        <v>0.68</v>
      </c>
      <c r="CK1113" s="1">
        <v>0.0</v>
      </c>
      <c r="CL1113" s="1">
        <v>0.0</v>
      </c>
      <c r="CM1113" s="1">
        <v>0.0</v>
      </c>
      <c r="CN1113" s="1">
        <v>7.234</v>
      </c>
      <c r="CQ1113" s="1">
        <v>1.21</v>
      </c>
      <c r="CR1113" s="1">
        <v>1.13</v>
      </c>
      <c r="CU1113" s="1">
        <v>272.522</v>
      </c>
      <c r="CV1113" s="1">
        <v>254.504</v>
      </c>
      <c r="CX1113" s="1">
        <v>12.872</v>
      </c>
      <c r="CY1113" s="1">
        <v>12.021</v>
      </c>
      <c r="DA1113" s="1">
        <v>2117.113</v>
      </c>
      <c r="DB1113" s="1">
        <v>38.795</v>
      </c>
      <c r="DF1113" s="1">
        <v>1963.96</v>
      </c>
      <c r="DG1113" s="1">
        <v>8.72</v>
      </c>
      <c r="DI1113" s="1">
        <v>92.766</v>
      </c>
      <c r="DN1113" s="1">
        <v>0.0</v>
      </c>
      <c r="DO1113" s="1">
        <v>0.0</v>
      </c>
      <c r="DQ1113" s="1">
        <v>0.0</v>
      </c>
      <c r="DV1113" s="1">
        <v>45.045</v>
      </c>
      <c r="DW1113" s="1">
        <v>0.2</v>
      </c>
      <c r="DY1113" s="1">
        <v>2.128</v>
      </c>
    </row>
    <row r="1114">
      <c r="A1114" s="1" t="s">
        <v>220</v>
      </c>
      <c r="B1114" s="1">
        <v>2009.0</v>
      </c>
      <c r="C1114" s="1" t="s">
        <v>221</v>
      </c>
      <c r="D1114" s="1">
        <v>4499743.0</v>
      </c>
      <c r="E1114" s="1">
        <v>5.199044608E10</v>
      </c>
      <c r="J1114" s="1">
        <v>26.668</v>
      </c>
      <c r="K1114" s="1">
        <v>0.12</v>
      </c>
      <c r="L1114" s="1">
        <v>1.299</v>
      </c>
      <c r="N1114" s="1">
        <v>58.442</v>
      </c>
      <c r="S1114" s="1">
        <v>0.0</v>
      </c>
      <c r="T1114" s="1">
        <v>0.0</v>
      </c>
      <c r="V1114" s="1">
        <v>0.0</v>
      </c>
      <c r="W1114" s="1">
        <v>0.0</v>
      </c>
      <c r="X1114" s="1">
        <v>0.0</v>
      </c>
      <c r="Y1114" s="1">
        <v>0.0</v>
      </c>
      <c r="AA1114" s="1">
        <v>9.26</v>
      </c>
      <c r="AB1114" s="1">
        <v>2057.895</v>
      </c>
      <c r="AC1114" s="1">
        <v>9.24</v>
      </c>
      <c r="AE1114" s="1">
        <v>-3.371</v>
      </c>
      <c r="AF1114" s="1">
        <v>-1.308</v>
      </c>
      <c r="AG1114" s="1">
        <v>8330.975</v>
      </c>
      <c r="AH1114" s="1">
        <v>0.721</v>
      </c>
      <c r="AK1114" s="1">
        <v>100.006</v>
      </c>
      <c r="AL1114" s="1">
        <v>0.45</v>
      </c>
      <c r="AO1114" s="1">
        <v>4.87</v>
      </c>
      <c r="AT1114" s="1">
        <v>0.0</v>
      </c>
      <c r="AU1114" s="1">
        <v>0.0</v>
      </c>
      <c r="AX1114" s="1">
        <v>0.0</v>
      </c>
      <c r="AY1114" s="1">
        <v>0.0</v>
      </c>
      <c r="AZ1114" s="1">
        <v>0.0</v>
      </c>
      <c r="BA1114" s="1">
        <v>0.0</v>
      </c>
      <c r="BC1114" s="1">
        <v>0.54</v>
      </c>
      <c r="BG1114" s="1">
        <v>1588.98</v>
      </c>
      <c r="BH1114" s="1">
        <v>7.15</v>
      </c>
      <c r="BJ1114" s="1">
        <v>77.381</v>
      </c>
      <c r="BO1114" s="1">
        <v>1953.445</v>
      </c>
      <c r="BP1114" s="1">
        <v>8.79</v>
      </c>
      <c r="BR1114" s="1">
        <v>95.13</v>
      </c>
      <c r="BT1114" s="1">
        <v>0.02</v>
      </c>
      <c r="BU1114" s="1">
        <v>0.216</v>
      </c>
      <c r="BY1114" s="1">
        <v>0.0</v>
      </c>
      <c r="BZ1114" s="1">
        <v>0.0</v>
      </c>
      <c r="CB1114" s="1">
        <v>0.0</v>
      </c>
      <c r="CG1114" s="1">
        <v>100.006</v>
      </c>
      <c r="CH1114" s="1">
        <v>0.45</v>
      </c>
      <c r="CK1114" s="1">
        <v>0.0</v>
      </c>
      <c r="CL1114" s="1">
        <v>0.0</v>
      </c>
      <c r="CM1114" s="1">
        <v>0.0</v>
      </c>
      <c r="CN1114" s="1">
        <v>4.87</v>
      </c>
      <c r="CQ1114" s="1">
        <v>1.31</v>
      </c>
      <c r="CR1114" s="1">
        <v>1.19</v>
      </c>
      <c r="CU1114" s="1">
        <v>291.128</v>
      </c>
      <c r="CV1114" s="1">
        <v>264.46</v>
      </c>
      <c r="CX1114" s="1">
        <v>14.177</v>
      </c>
      <c r="CY1114" s="1">
        <v>12.879</v>
      </c>
      <c r="DA1114" s="1">
        <v>2053.45</v>
      </c>
      <c r="DB1114" s="1">
        <v>37.487</v>
      </c>
      <c r="DF1114" s="1">
        <v>1953.445</v>
      </c>
      <c r="DG1114" s="1">
        <v>8.79</v>
      </c>
      <c r="DI1114" s="1">
        <v>95.13</v>
      </c>
      <c r="DN1114" s="1">
        <v>0.0</v>
      </c>
      <c r="DO1114" s="1">
        <v>0.0</v>
      </c>
      <c r="DQ1114" s="1">
        <v>0.0</v>
      </c>
      <c r="DV1114" s="1">
        <v>73.338</v>
      </c>
      <c r="DW1114" s="1">
        <v>0.33</v>
      </c>
      <c r="DY1114" s="1">
        <v>3.571</v>
      </c>
    </row>
    <row r="1115">
      <c r="A1115" s="1" t="s">
        <v>220</v>
      </c>
      <c r="B1115" s="1">
        <v>2010.0</v>
      </c>
      <c r="C1115" s="1" t="s">
        <v>221</v>
      </c>
      <c r="D1115" s="1">
        <v>4555924.0</v>
      </c>
      <c r="E1115" s="1">
        <v>5.4669053952E10</v>
      </c>
      <c r="J1115" s="1">
        <v>30.729</v>
      </c>
      <c r="K1115" s="1">
        <v>0.14</v>
      </c>
      <c r="L1115" s="1">
        <v>1.472</v>
      </c>
      <c r="N1115" s="1">
        <v>69.401</v>
      </c>
      <c r="S1115" s="1">
        <v>0.0</v>
      </c>
      <c r="T1115" s="1">
        <v>0.0</v>
      </c>
      <c r="V1115" s="1">
        <v>0.0</v>
      </c>
      <c r="W1115" s="1">
        <v>0.0</v>
      </c>
      <c r="X1115" s="1">
        <v>0.0</v>
      </c>
      <c r="Y1115" s="1">
        <v>0.0</v>
      </c>
      <c r="AA1115" s="1">
        <v>9.54</v>
      </c>
      <c r="AB1115" s="1">
        <v>2093.977</v>
      </c>
      <c r="AC1115" s="1">
        <v>9.51</v>
      </c>
      <c r="AE1115" s="1">
        <v>2.06</v>
      </c>
      <c r="AF1115" s="1">
        <v>0.772</v>
      </c>
      <c r="AG1115" s="1">
        <v>8397.728</v>
      </c>
      <c r="AH1115" s="1">
        <v>0.7</v>
      </c>
      <c r="AK1115" s="1">
        <v>140.476</v>
      </c>
      <c r="AL1115" s="1">
        <v>0.64</v>
      </c>
      <c r="AO1115" s="1">
        <v>6.73</v>
      </c>
      <c r="AT1115" s="1">
        <v>0.0</v>
      </c>
      <c r="AU1115" s="1">
        <v>0.0</v>
      </c>
      <c r="AX1115" s="1">
        <v>0.0</v>
      </c>
      <c r="AY1115" s="1">
        <v>0.0</v>
      </c>
      <c r="AZ1115" s="1">
        <v>0.0</v>
      </c>
      <c r="BA1115" s="1">
        <v>0.0</v>
      </c>
      <c r="BC1115" s="1">
        <v>0.66</v>
      </c>
      <c r="BG1115" s="1">
        <v>1578.165</v>
      </c>
      <c r="BH1115" s="1">
        <v>7.19</v>
      </c>
      <c r="BJ1115" s="1">
        <v>75.605</v>
      </c>
      <c r="BO1115" s="1">
        <v>1946.916</v>
      </c>
      <c r="BP1115" s="1">
        <v>8.87</v>
      </c>
      <c r="BR1115" s="1">
        <v>93.27</v>
      </c>
      <c r="BT1115" s="1">
        <v>0.03</v>
      </c>
      <c r="BU1115" s="1">
        <v>0.314</v>
      </c>
      <c r="BY1115" s="1">
        <v>0.0</v>
      </c>
      <c r="BZ1115" s="1">
        <v>0.0</v>
      </c>
      <c r="CB1115" s="1">
        <v>0.0</v>
      </c>
      <c r="CG1115" s="1">
        <v>140.476</v>
      </c>
      <c r="CH1115" s="1">
        <v>0.64</v>
      </c>
      <c r="CK1115" s="1">
        <v>0.0</v>
      </c>
      <c r="CL1115" s="1">
        <v>0.0</v>
      </c>
      <c r="CM1115" s="1">
        <v>0.0</v>
      </c>
      <c r="CN1115" s="1">
        <v>6.73</v>
      </c>
      <c r="CQ1115" s="1">
        <v>1.32</v>
      </c>
      <c r="CR1115" s="1">
        <v>1.18</v>
      </c>
      <c r="CU1115" s="1">
        <v>289.733</v>
      </c>
      <c r="CV1115" s="1">
        <v>259.003</v>
      </c>
      <c r="CX1115" s="1">
        <v>13.88</v>
      </c>
      <c r="CY1115" s="1">
        <v>12.408</v>
      </c>
      <c r="DA1115" s="1">
        <v>2087.392</v>
      </c>
      <c r="DB1115" s="1">
        <v>38.259</v>
      </c>
      <c r="DF1115" s="1">
        <v>1946.916</v>
      </c>
      <c r="DG1115" s="1">
        <v>8.87</v>
      </c>
      <c r="DI1115" s="1">
        <v>93.27</v>
      </c>
      <c r="DN1115" s="1">
        <v>0.0</v>
      </c>
      <c r="DO1115" s="1">
        <v>0.0</v>
      </c>
      <c r="DQ1115" s="1">
        <v>0.0</v>
      </c>
      <c r="DV1115" s="1">
        <v>79.018</v>
      </c>
      <c r="DW1115" s="1">
        <v>0.36</v>
      </c>
      <c r="DY1115" s="1">
        <v>3.785</v>
      </c>
    </row>
    <row r="1116">
      <c r="A1116" s="1" t="s">
        <v>220</v>
      </c>
      <c r="B1116" s="1">
        <v>2011.0</v>
      </c>
      <c r="C1116" s="1" t="s">
        <v>221</v>
      </c>
      <c r="D1116" s="1">
        <v>4609777.0</v>
      </c>
      <c r="E1116" s="1">
        <v>5.671950336E10</v>
      </c>
      <c r="J1116" s="1">
        <v>30.37</v>
      </c>
      <c r="K1116" s="1">
        <v>0.14</v>
      </c>
      <c r="L1116" s="1">
        <v>1.436</v>
      </c>
      <c r="N1116" s="1">
        <v>84.103</v>
      </c>
      <c r="S1116" s="1">
        <v>0.0</v>
      </c>
      <c r="T1116" s="1">
        <v>0.0</v>
      </c>
      <c r="V1116" s="1">
        <v>0.0</v>
      </c>
      <c r="W1116" s="1">
        <v>0.0</v>
      </c>
      <c r="X1116" s="1">
        <v>0.0</v>
      </c>
      <c r="Y1116" s="1">
        <v>0.0</v>
      </c>
      <c r="AA1116" s="1">
        <v>9.71</v>
      </c>
      <c r="AB1116" s="1">
        <v>2106.393</v>
      </c>
      <c r="AC1116" s="1">
        <v>9.75</v>
      </c>
      <c r="AE1116" s="1">
        <v>0.858</v>
      </c>
      <c r="AF1116" s="1">
        <v>0.328</v>
      </c>
      <c r="AG1116" s="1">
        <v>8370.809</v>
      </c>
      <c r="AH1116" s="1">
        <v>0.68</v>
      </c>
      <c r="AK1116" s="1">
        <v>186.56</v>
      </c>
      <c r="AL1116" s="1">
        <v>0.86</v>
      </c>
      <c r="AO1116" s="1">
        <v>8.821</v>
      </c>
      <c r="AT1116" s="1">
        <v>0.0</v>
      </c>
      <c r="AU1116" s="1">
        <v>0.0</v>
      </c>
      <c r="AX1116" s="1">
        <v>0.0</v>
      </c>
      <c r="AY1116" s="1">
        <v>0.0</v>
      </c>
      <c r="AZ1116" s="1">
        <v>0.0</v>
      </c>
      <c r="BA1116" s="1">
        <v>0.0</v>
      </c>
      <c r="BC1116" s="1">
        <v>0.82</v>
      </c>
      <c r="BG1116" s="1">
        <v>1531.527</v>
      </c>
      <c r="BH1116" s="1">
        <v>7.06</v>
      </c>
      <c r="BJ1116" s="1">
        <v>72.41</v>
      </c>
      <c r="BO1116" s="1">
        <v>1928.51</v>
      </c>
      <c r="BP1116" s="1">
        <v>8.89</v>
      </c>
      <c r="BR1116" s="1">
        <v>91.179</v>
      </c>
      <c r="BT1116" s="1">
        <v>-0.04</v>
      </c>
      <c r="BU1116" s="1">
        <v>-0.412</v>
      </c>
      <c r="BY1116" s="1">
        <v>0.0</v>
      </c>
      <c r="BZ1116" s="1">
        <v>0.0</v>
      </c>
      <c r="CB1116" s="1">
        <v>0.0</v>
      </c>
      <c r="CG1116" s="1">
        <v>186.56</v>
      </c>
      <c r="CH1116" s="1">
        <v>0.86</v>
      </c>
      <c r="CK1116" s="1">
        <v>0.0</v>
      </c>
      <c r="CL1116" s="1">
        <v>0.0</v>
      </c>
      <c r="CM1116" s="1">
        <v>0.0</v>
      </c>
      <c r="CN1116" s="1">
        <v>8.821</v>
      </c>
      <c r="CQ1116" s="1">
        <v>1.42</v>
      </c>
      <c r="CR1116" s="1">
        <v>1.28</v>
      </c>
      <c r="CU1116" s="1">
        <v>308.041</v>
      </c>
      <c r="CV1116" s="1">
        <v>277.671</v>
      </c>
      <c r="CX1116" s="1">
        <v>14.564</v>
      </c>
      <c r="CY1116" s="1">
        <v>13.128</v>
      </c>
      <c r="DA1116" s="1">
        <v>2115.07</v>
      </c>
      <c r="DB1116" s="1">
        <v>38.588</v>
      </c>
      <c r="DF1116" s="1">
        <v>1928.51</v>
      </c>
      <c r="DG1116" s="1">
        <v>8.89</v>
      </c>
      <c r="DI1116" s="1">
        <v>91.179</v>
      </c>
      <c r="DN1116" s="1">
        <v>0.0</v>
      </c>
      <c r="DO1116" s="1">
        <v>0.0</v>
      </c>
      <c r="DQ1116" s="1">
        <v>0.0</v>
      </c>
      <c r="DV1116" s="1">
        <v>88.941</v>
      </c>
      <c r="DW1116" s="1">
        <v>0.41</v>
      </c>
      <c r="DY1116" s="1">
        <v>4.205</v>
      </c>
    </row>
    <row r="1117">
      <c r="A1117" s="1" t="s">
        <v>220</v>
      </c>
      <c r="B1117" s="1">
        <v>2012.0</v>
      </c>
      <c r="C1117" s="1" t="s">
        <v>221</v>
      </c>
      <c r="D1117" s="1">
        <v>4663890.0</v>
      </c>
      <c r="E1117" s="1">
        <v>5.9489120256E10</v>
      </c>
      <c r="J1117" s="1">
        <v>38.594</v>
      </c>
      <c r="K1117" s="1">
        <v>0.18</v>
      </c>
      <c r="L1117" s="1">
        <v>1.78</v>
      </c>
      <c r="N1117" s="1">
        <v>80.119</v>
      </c>
      <c r="S1117" s="1">
        <v>0.0</v>
      </c>
      <c r="T1117" s="1">
        <v>0.0</v>
      </c>
      <c r="V1117" s="1">
        <v>0.0</v>
      </c>
      <c r="W1117" s="1">
        <v>0.0</v>
      </c>
      <c r="X1117" s="1">
        <v>0.0</v>
      </c>
      <c r="Y1117" s="1">
        <v>0.0</v>
      </c>
      <c r="AA1117" s="1">
        <v>10.13</v>
      </c>
      <c r="AB1117" s="1">
        <v>2172.007</v>
      </c>
      <c r="AC1117" s="1">
        <v>10.11</v>
      </c>
      <c r="AE1117" s="1">
        <v>1.145</v>
      </c>
      <c r="AF1117" s="1">
        <v>0.442</v>
      </c>
      <c r="AG1117" s="1">
        <v>8368.429</v>
      </c>
      <c r="AH1117" s="1">
        <v>0.656</v>
      </c>
      <c r="AK1117" s="1">
        <v>177.963</v>
      </c>
      <c r="AL1117" s="1">
        <v>0.83</v>
      </c>
      <c r="AO1117" s="1">
        <v>8.21</v>
      </c>
      <c r="AT1117" s="1">
        <v>0.0</v>
      </c>
      <c r="AU1117" s="1">
        <v>0.0</v>
      </c>
      <c r="AX1117" s="1">
        <v>0.0</v>
      </c>
      <c r="AY1117" s="1">
        <v>0.0</v>
      </c>
      <c r="AZ1117" s="1">
        <v>0.0</v>
      </c>
      <c r="BA1117" s="1">
        <v>0.0</v>
      </c>
      <c r="BC1117" s="1">
        <v>0.81</v>
      </c>
      <c r="BG1117" s="1">
        <v>1535.199</v>
      </c>
      <c r="BH1117" s="1">
        <v>7.16</v>
      </c>
      <c r="BJ1117" s="1">
        <v>70.821</v>
      </c>
      <c r="BO1117" s="1">
        <v>1989.755</v>
      </c>
      <c r="BP1117" s="1">
        <v>9.28</v>
      </c>
      <c r="BR1117" s="1">
        <v>91.79</v>
      </c>
      <c r="BT1117" s="1">
        <v>0.02</v>
      </c>
      <c r="BU1117" s="1">
        <v>0.197</v>
      </c>
      <c r="BY1117" s="1">
        <v>0.0</v>
      </c>
      <c r="BZ1117" s="1">
        <v>0.0</v>
      </c>
      <c r="CB1117" s="1">
        <v>0.0</v>
      </c>
      <c r="CG1117" s="1">
        <v>177.963</v>
      </c>
      <c r="CH1117" s="1">
        <v>0.83</v>
      </c>
      <c r="CK1117" s="1">
        <v>0.0</v>
      </c>
      <c r="CL1117" s="1">
        <v>0.0</v>
      </c>
      <c r="CM1117" s="1">
        <v>0.0</v>
      </c>
      <c r="CN1117" s="1">
        <v>8.21</v>
      </c>
      <c r="CQ1117" s="1">
        <v>1.58</v>
      </c>
      <c r="CR1117" s="1">
        <v>1.4</v>
      </c>
      <c r="CU1117" s="1">
        <v>338.773</v>
      </c>
      <c r="CV1117" s="1">
        <v>300.179</v>
      </c>
      <c r="CX1117" s="1">
        <v>15.628</v>
      </c>
      <c r="CY1117" s="1">
        <v>13.848</v>
      </c>
      <c r="DA1117" s="1">
        <v>2167.718</v>
      </c>
      <c r="DB1117" s="1">
        <v>39.029</v>
      </c>
      <c r="DF1117" s="1">
        <v>1989.755</v>
      </c>
      <c r="DG1117" s="1">
        <v>9.28</v>
      </c>
      <c r="DI1117" s="1">
        <v>91.79</v>
      </c>
      <c r="DN1117" s="1">
        <v>2.144</v>
      </c>
      <c r="DO1117" s="1">
        <v>0.01</v>
      </c>
      <c r="DQ1117" s="1">
        <v>0.099</v>
      </c>
      <c r="DV1117" s="1">
        <v>113.639</v>
      </c>
      <c r="DW1117" s="1">
        <v>0.53</v>
      </c>
      <c r="DY1117" s="1">
        <v>5.242</v>
      </c>
    </row>
    <row r="1118">
      <c r="A1118" s="1" t="s">
        <v>220</v>
      </c>
      <c r="B1118" s="1">
        <v>2013.0</v>
      </c>
      <c r="C1118" s="1" t="s">
        <v>221</v>
      </c>
      <c r="D1118" s="1">
        <v>4716102.0</v>
      </c>
      <c r="E1118" s="1">
        <v>6.0973367296E10</v>
      </c>
      <c r="J1118" s="1">
        <v>38.167</v>
      </c>
      <c r="K1118" s="1">
        <v>0.18</v>
      </c>
      <c r="L1118" s="1">
        <v>1.766</v>
      </c>
      <c r="N1118" s="1">
        <v>103.042</v>
      </c>
      <c r="S1118" s="1">
        <v>0.0</v>
      </c>
      <c r="T1118" s="1">
        <v>0.0</v>
      </c>
      <c r="V1118" s="1">
        <v>0.0</v>
      </c>
      <c r="W1118" s="1">
        <v>0.0</v>
      </c>
      <c r="X1118" s="1">
        <v>0.0</v>
      </c>
      <c r="Y1118" s="1">
        <v>0.0</v>
      </c>
      <c r="AA1118" s="1">
        <v>10.24</v>
      </c>
      <c r="AB1118" s="1">
        <v>2171.285</v>
      </c>
      <c r="AC1118" s="1">
        <v>10.19</v>
      </c>
      <c r="AE1118" s="1">
        <v>2.145</v>
      </c>
      <c r="AF1118" s="1">
        <v>0.837</v>
      </c>
      <c r="AG1118" s="1">
        <v>8453.327</v>
      </c>
      <c r="AH1118" s="1">
        <v>0.654</v>
      </c>
      <c r="AK1118" s="1">
        <v>254.447</v>
      </c>
      <c r="AL1118" s="1">
        <v>1.2</v>
      </c>
      <c r="AO1118" s="1">
        <v>11.776</v>
      </c>
      <c r="AT1118" s="1">
        <v>0.0</v>
      </c>
      <c r="AU1118" s="1">
        <v>0.0</v>
      </c>
      <c r="AX1118" s="1">
        <v>0.0</v>
      </c>
      <c r="AY1118" s="1">
        <v>0.0</v>
      </c>
      <c r="AZ1118" s="1">
        <v>0.0</v>
      </c>
      <c r="BA1118" s="1">
        <v>0.0</v>
      </c>
      <c r="BC1118" s="1">
        <v>1.05</v>
      </c>
      <c r="BG1118" s="1">
        <v>1437.628</v>
      </c>
      <c r="BH1118" s="1">
        <v>6.78</v>
      </c>
      <c r="BJ1118" s="1">
        <v>66.536</v>
      </c>
      <c r="BO1118" s="1">
        <v>1906.235</v>
      </c>
      <c r="BP1118" s="1">
        <v>8.99</v>
      </c>
      <c r="BR1118" s="1">
        <v>88.224</v>
      </c>
      <c r="BT1118" s="1">
        <v>0.05</v>
      </c>
      <c r="BU1118" s="1">
        <v>0.488</v>
      </c>
      <c r="BY1118" s="1">
        <v>0.0</v>
      </c>
      <c r="BZ1118" s="1">
        <v>0.0</v>
      </c>
      <c r="CB1118" s="1">
        <v>0.0</v>
      </c>
      <c r="CG1118" s="1">
        <v>254.447</v>
      </c>
      <c r="CH1118" s="1">
        <v>1.2</v>
      </c>
      <c r="CK1118" s="1">
        <v>0.0</v>
      </c>
      <c r="CL1118" s="1">
        <v>0.0</v>
      </c>
      <c r="CM1118" s="1">
        <v>0.0</v>
      </c>
      <c r="CN1118" s="1">
        <v>11.776</v>
      </c>
      <c r="CQ1118" s="1">
        <v>1.7</v>
      </c>
      <c r="CR1118" s="1">
        <v>1.52</v>
      </c>
      <c r="CU1118" s="1">
        <v>360.467</v>
      </c>
      <c r="CV1118" s="1">
        <v>322.3</v>
      </c>
      <c r="CX1118" s="1">
        <v>16.683</v>
      </c>
      <c r="CY1118" s="1">
        <v>14.917</v>
      </c>
      <c r="DA1118" s="1">
        <v>2160.683</v>
      </c>
      <c r="DB1118" s="1">
        <v>39.867</v>
      </c>
      <c r="DF1118" s="1">
        <v>1906.235</v>
      </c>
      <c r="DG1118" s="1">
        <v>8.99</v>
      </c>
      <c r="DI1118" s="1">
        <v>88.224</v>
      </c>
      <c r="DN1118" s="1">
        <v>4.241</v>
      </c>
      <c r="DO1118" s="1">
        <v>0.02</v>
      </c>
      <c r="DQ1118" s="1">
        <v>0.196</v>
      </c>
      <c r="DV1118" s="1">
        <v>103.899</v>
      </c>
      <c r="DW1118" s="1">
        <v>0.49</v>
      </c>
      <c r="DY1118" s="1">
        <v>4.809</v>
      </c>
    </row>
    <row r="1119">
      <c r="A1119" s="1" t="s">
        <v>220</v>
      </c>
      <c r="B1119" s="1">
        <v>2014.0</v>
      </c>
      <c r="C1119" s="1" t="s">
        <v>221</v>
      </c>
      <c r="D1119" s="1">
        <v>4767078.0</v>
      </c>
      <c r="E1119" s="1">
        <v>6.3133052928E10</v>
      </c>
      <c r="J1119" s="1">
        <v>37.759</v>
      </c>
      <c r="K1119" s="1">
        <v>0.18</v>
      </c>
      <c r="L1119" s="1">
        <v>1.77</v>
      </c>
      <c r="N1119" s="1">
        <v>93.412</v>
      </c>
      <c r="S1119" s="1">
        <v>0.0</v>
      </c>
      <c r="T1119" s="1">
        <v>0.0</v>
      </c>
      <c r="V1119" s="1">
        <v>0.0</v>
      </c>
      <c r="W1119" s="1">
        <v>0.0</v>
      </c>
      <c r="X1119" s="1">
        <v>0.0</v>
      </c>
      <c r="Y1119" s="1">
        <v>0.0</v>
      </c>
      <c r="AA1119" s="1">
        <v>10.37</v>
      </c>
      <c r="AB1119" s="1">
        <v>2175.337</v>
      </c>
      <c r="AC1119" s="1">
        <v>10.17</v>
      </c>
      <c r="AE1119" s="1">
        <v>2.41</v>
      </c>
      <c r="AF1119" s="1">
        <v>0.961</v>
      </c>
      <c r="AG1119" s="1">
        <v>8564.496</v>
      </c>
      <c r="AH1119" s="1">
        <v>0.647</v>
      </c>
      <c r="AK1119" s="1">
        <v>218.163</v>
      </c>
      <c r="AL1119" s="1">
        <v>1.04</v>
      </c>
      <c r="AO1119" s="1">
        <v>10.226</v>
      </c>
      <c r="AT1119" s="1">
        <v>0.0</v>
      </c>
      <c r="AU1119" s="1">
        <v>0.0</v>
      </c>
      <c r="AX1119" s="1">
        <v>0.0</v>
      </c>
      <c r="AY1119" s="1">
        <v>0.0</v>
      </c>
      <c r="AZ1119" s="1">
        <v>0.0</v>
      </c>
      <c r="BA1119" s="1">
        <v>0.0</v>
      </c>
      <c r="BC1119" s="1">
        <v>0.95</v>
      </c>
      <c r="BG1119" s="1">
        <v>1394.984</v>
      </c>
      <c r="BH1119" s="1">
        <v>6.65</v>
      </c>
      <c r="BJ1119" s="1">
        <v>65.388</v>
      </c>
      <c r="BO1119" s="1">
        <v>1915.219</v>
      </c>
      <c r="BP1119" s="1">
        <v>9.13</v>
      </c>
      <c r="BR1119" s="1">
        <v>89.774</v>
      </c>
      <c r="BT1119" s="1">
        <v>0.2</v>
      </c>
      <c r="BU1119" s="1">
        <v>1.929</v>
      </c>
      <c r="BY1119" s="1">
        <v>0.0</v>
      </c>
      <c r="BZ1119" s="1">
        <v>0.0</v>
      </c>
      <c r="CB1119" s="1">
        <v>0.0</v>
      </c>
      <c r="CG1119" s="1">
        <v>218.163</v>
      </c>
      <c r="CH1119" s="1">
        <v>1.04</v>
      </c>
      <c r="CK1119" s="1">
        <v>0.0</v>
      </c>
      <c r="CL1119" s="1">
        <v>0.0</v>
      </c>
      <c r="CM1119" s="1">
        <v>0.0</v>
      </c>
      <c r="CN1119" s="1">
        <v>10.226</v>
      </c>
      <c r="CQ1119" s="1">
        <v>1.72</v>
      </c>
      <c r="CR1119" s="1">
        <v>1.54</v>
      </c>
      <c r="CU1119" s="1">
        <v>360.808</v>
      </c>
      <c r="CV1119" s="1">
        <v>323.049</v>
      </c>
      <c r="CX1119" s="1">
        <v>16.912</v>
      </c>
      <c r="CY1119" s="1">
        <v>15.143</v>
      </c>
      <c r="DA1119" s="1">
        <v>2133.382</v>
      </c>
      <c r="DB1119" s="1">
        <v>40.828</v>
      </c>
      <c r="DF1119" s="1">
        <v>1915.219</v>
      </c>
      <c r="DG1119" s="1">
        <v>9.13</v>
      </c>
      <c r="DI1119" s="1">
        <v>89.774</v>
      </c>
      <c r="DN1119" s="1">
        <v>4.195</v>
      </c>
      <c r="DO1119" s="1">
        <v>0.02</v>
      </c>
      <c r="DQ1119" s="1">
        <v>0.197</v>
      </c>
      <c r="DV1119" s="1">
        <v>155.231</v>
      </c>
      <c r="DW1119" s="1">
        <v>0.74</v>
      </c>
      <c r="DY1119" s="1">
        <v>7.276</v>
      </c>
    </row>
    <row r="1120">
      <c r="A1120" s="1" t="s">
        <v>220</v>
      </c>
      <c r="B1120" s="1">
        <v>2015.0</v>
      </c>
      <c r="C1120" s="1" t="s">
        <v>221</v>
      </c>
      <c r="D1120" s="1">
        <v>4817996.0</v>
      </c>
      <c r="E1120" s="1">
        <v>6.5438670848E10</v>
      </c>
      <c r="J1120" s="1">
        <v>37.36</v>
      </c>
      <c r="K1120" s="1">
        <v>0.18</v>
      </c>
      <c r="L1120" s="1">
        <v>1.671</v>
      </c>
      <c r="N1120" s="1">
        <v>33.426</v>
      </c>
      <c r="S1120" s="1">
        <v>0.0</v>
      </c>
      <c r="T1120" s="1">
        <v>0.0</v>
      </c>
      <c r="V1120" s="1">
        <v>0.0</v>
      </c>
      <c r="W1120" s="1">
        <v>0.0</v>
      </c>
      <c r="X1120" s="1">
        <v>0.0</v>
      </c>
      <c r="Y1120" s="1">
        <v>0.0</v>
      </c>
      <c r="AA1120" s="1">
        <v>10.66</v>
      </c>
      <c r="AB1120" s="1">
        <v>2212.538</v>
      </c>
      <c r="AC1120" s="1">
        <v>10.77</v>
      </c>
      <c r="AE1120" s="1">
        <v>0.81</v>
      </c>
      <c r="AF1120" s="1">
        <v>0.331</v>
      </c>
      <c r="AG1120" s="1">
        <v>8542.585</v>
      </c>
      <c r="AH1120" s="1">
        <v>0.629</v>
      </c>
      <c r="AK1120" s="1">
        <v>22.831</v>
      </c>
      <c r="AL1120" s="1">
        <v>0.11</v>
      </c>
      <c r="AO1120" s="1">
        <v>1.021</v>
      </c>
      <c r="AT1120" s="1">
        <v>0.0</v>
      </c>
      <c r="AU1120" s="1">
        <v>0.0</v>
      </c>
      <c r="AX1120" s="1">
        <v>0.0</v>
      </c>
      <c r="AY1120" s="1">
        <v>0.0</v>
      </c>
      <c r="AZ1120" s="1">
        <v>0.0</v>
      </c>
      <c r="BA1120" s="1">
        <v>0.0</v>
      </c>
      <c r="BC1120" s="1">
        <v>0.36</v>
      </c>
      <c r="BG1120" s="1">
        <v>1658.366</v>
      </c>
      <c r="BH1120" s="1">
        <v>7.99</v>
      </c>
      <c r="BJ1120" s="1">
        <v>74.188</v>
      </c>
      <c r="BO1120" s="1">
        <v>2212.538</v>
      </c>
      <c r="BP1120" s="1">
        <v>10.66</v>
      </c>
      <c r="BR1120" s="1">
        <v>98.979</v>
      </c>
      <c r="BT1120" s="1">
        <v>-0.11</v>
      </c>
      <c r="BU1120" s="1">
        <v>-1.032</v>
      </c>
      <c r="BY1120" s="1">
        <v>0.0</v>
      </c>
      <c r="BZ1120" s="1">
        <v>0.0</v>
      </c>
      <c r="CB1120" s="1">
        <v>0.0</v>
      </c>
      <c r="CG1120" s="1">
        <v>22.831</v>
      </c>
      <c r="CH1120" s="1">
        <v>0.11</v>
      </c>
      <c r="CK1120" s="1">
        <v>0.0</v>
      </c>
      <c r="CL1120" s="1">
        <v>0.0</v>
      </c>
      <c r="CM1120" s="1">
        <v>0.0</v>
      </c>
      <c r="CN1120" s="1">
        <v>1.021</v>
      </c>
      <c r="CQ1120" s="1">
        <v>1.56</v>
      </c>
      <c r="CR1120" s="1">
        <v>1.38</v>
      </c>
      <c r="CU1120" s="1">
        <v>323.786</v>
      </c>
      <c r="CV1120" s="1">
        <v>286.426</v>
      </c>
      <c r="CX1120" s="1">
        <v>14.485</v>
      </c>
      <c r="CY1120" s="1">
        <v>12.813</v>
      </c>
      <c r="DA1120" s="1">
        <v>2235.369</v>
      </c>
      <c r="DB1120" s="1">
        <v>41.158</v>
      </c>
      <c r="DF1120" s="1">
        <v>2212.538</v>
      </c>
      <c r="DG1120" s="1">
        <v>10.66</v>
      </c>
      <c r="DI1120" s="1">
        <v>98.979</v>
      </c>
      <c r="DN1120" s="1">
        <v>6.227</v>
      </c>
      <c r="DO1120" s="1">
        <v>0.03</v>
      </c>
      <c r="DQ1120" s="1">
        <v>0.279</v>
      </c>
      <c r="DV1120" s="1">
        <v>224.16</v>
      </c>
      <c r="DW1120" s="1">
        <v>1.08</v>
      </c>
      <c r="DY1120" s="1">
        <v>10.028</v>
      </c>
    </row>
    <row r="1121">
      <c r="A1121" s="1" t="s">
        <v>220</v>
      </c>
      <c r="B1121" s="1">
        <v>2016.0</v>
      </c>
      <c r="C1121" s="1" t="s">
        <v>221</v>
      </c>
      <c r="D1121" s="1">
        <v>4866954.0</v>
      </c>
      <c r="E1121" s="1">
        <v>6.8189708288E10</v>
      </c>
      <c r="J1121" s="1">
        <v>41.093</v>
      </c>
      <c r="K1121" s="1">
        <v>0.2</v>
      </c>
      <c r="L1121" s="1">
        <v>1.842</v>
      </c>
      <c r="N1121" s="1">
        <v>38.674</v>
      </c>
      <c r="S1121" s="1">
        <v>0.0</v>
      </c>
      <c r="T1121" s="1">
        <v>0.0</v>
      </c>
      <c r="V1121" s="1">
        <v>0.0</v>
      </c>
      <c r="W1121" s="1">
        <v>0.0</v>
      </c>
      <c r="X1121" s="1">
        <v>0.0</v>
      </c>
      <c r="Y1121" s="1">
        <v>0.0</v>
      </c>
      <c r="AA1121" s="1">
        <v>11.04</v>
      </c>
      <c r="AB1121" s="1">
        <v>2268.359</v>
      </c>
      <c r="AC1121" s="1">
        <v>10.86</v>
      </c>
      <c r="AE1121" s="1">
        <v>5.72</v>
      </c>
      <c r="AF1121" s="1">
        <v>2.354</v>
      </c>
      <c r="AG1121" s="1">
        <v>8940.372</v>
      </c>
      <c r="AH1121" s="1">
        <v>0.638</v>
      </c>
      <c r="AK1121" s="1">
        <v>39.039</v>
      </c>
      <c r="AL1121" s="1">
        <v>0.19</v>
      </c>
      <c r="AO1121" s="1">
        <v>1.75</v>
      </c>
      <c r="AT1121" s="1">
        <v>0.0</v>
      </c>
      <c r="AU1121" s="1">
        <v>0.0</v>
      </c>
      <c r="AX1121" s="1">
        <v>0.0</v>
      </c>
      <c r="AY1121" s="1">
        <v>0.0</v>
      </c>
      <c r="AZ1121" s="1">
        <v>0.0</v>
      </c>
      <c r="BA1121" s="1">
        <v>0.0</v>
      </c>
      <c r="BC1121" s="1">
        <v>0.42</v>
      </c>
      <c r="BG1121" s="1">
        <v>1633.465</v>
      </c>
      <c r="BH1121" s="1">
        <v>7.95</v>
      </c>
      <c r="BJ1121" s="1">
        <v>73.204</v>
      </c>
      <c r="BO1121" s="1">
        <v>2192.336</v>
      </c>
      <c r="BP1121" s="1">
        <v>10.67</v>
      </c>
      <c r="BR1121" s="1">
        <v>98.25</v>
      </c>
      <c r="BT1121" s="1">
        <v>0.18</v>
      </c>
      <c r="BU1121" s="1">
        <v>1.63</v>
      </c>
      <c r="BY1121" s="1">
        <v>0.0</v>
      </c>
      <c r="BZ1121" s="1">
        <v>0.0</v>
      </c>
      <c r="CB1121" s="1">
        <v>0.0</v>
      </c>
      <c r="CG1121" s="1">
        <v>39.039</v>
      </c>
      <c r="CH1121" s="1">
        <v>0.19</v>
      </c>
      <c r="CK1121" s="1">
        <v>0.0</v>
      </c>
      <c r="CL1121" s="1">
        <v>0.0</v>
      </c>
      <c r="CM1121" s="1">
        <v>0.0</v>
      </c>
      <c r="CN1121" s="1">
        <v>1.75</v>
      </c>
      <c r="CQ1121" s="1">
        <v>1.54</v>
      </c>
      <c r="CR1121" s="1">
        <v>1.34</v>
      </c>
      <c r="CU1121" s="1">
        <v>316.42</v>
      </c>
      <c r="CV1121" s="1">
        <v>275.326</v>
      </c>
      <c r="CX1121" s="1">
        <v>14.18</v>
      </c>
      <c r="CY1121" s="1">
        <v>12.339</v>
      </c>
      <c r="DA1121" s="1">
        <v>2231.375</v>
      </c>
      <c r="DB1121" s="1">
        <v>43.512</v>
      </c>
      <c r="DF1121" s="1">
        <v>2192.336</v>
      </c>
      <c r="DG1121" s="1">
        <v>10.67</v>
      </c>
      <c r="DI1121" s="1">
        <v>98.25</v>
      </c>
      <c r="DN1121" s="1">
        <v>6.164</v>
      </c>
      <c r="DO1121" s="1">
        <v>0.03</v>
      </c>
      <c r="DQ1121" s="1">
        <v>0.276</v>
      </c>
      <c r="DV1121" s="1">
        <v>236.287</v>
      </c>
      <c r="DW1121" s="1">
        <v>1.15</v>
      </c>
      <c r="DY1121" s="1">
        <v>10.589</v>
      </c>
    </row>
    <row r="1122">
      <c r="A1122" s="1" t="s">
        <v>220</v>
      </c>
      <c r="B1122" s="1">
        <v>2017.0</v>
      </c>
      <c r="C1122" s="1" t="s">
        <v>221</v>
      </c>
      <c r="D1122" s="1">
        <v>4913126.0</v>
      </c>
      <c r="E1122" s="1">
        <v>7.1025041408E10</v>
      </c>
      <c r="J1122" s="1">
        <v>40.707</v>
      </c>
      <c r="K1122" s="1">
        <v>0.2</v>
      </c>
      <c r="L1122" s="1">
        <v>1.773</v>
      </c>
      <c r="N1122" s="1">
        <v>28.369</v>
      </c>
      <c r="S1122" s="1">
        <v>0.0</v>
      </c>
      <c r="T1122" s="1">
        <v>0.0</v>
      </c>
      <c r="Y1122" s="1">
        <v>0.0</v>
      </c>
      <c r="AA1122" s="1">
        <v>11.08</v>
      </c>
      <c r="AB1122" s="1">
        <v>2255.183</v>
      </c>
      <c r="AC1122" s="1">
        <v>11.28</v>
      </c>
      <c r="AE1122" s="1">
        <v>3.221</v>
      </c>
      <c r="AF1122" s="1">
        <v>1.402</v>
      </c>
      <c r="AG1122" s="1">
        <v>9141.629</v>
      </c>
      <c r="AH1122" s="1">
        <v>0.632</v>
      </c>
      <c r="AK1122" s="1">
        <v>8.141</v>
      </c>
      <c r="AL1122" s="1">
        <v>0.04</v>
      </c>
      <c r="AO1122" s="1">
        <v>0.355</v>
      </c>
      <c r="AT1122" s="1">
        <v>0.0</v>
      </c>
      <c r="AU1122" s="1">
        <v>0.0</v>
      </c>
      <c r="BA1122" s="1">
        <v>0.0</v>
      </c>
      <c r="BC1122" s="1">
        <v>0.32</v>
      </c>
      <c r="BG1122" s="1">
        <v>1748.378</v>
      </c>
      <c r="BH1122" s="1">
        <v>8.59</v>
      </c>
      <c r="BJ1122" s="1">
        <v>76.152</v>
      </c>
      <c r="BO1122" s="1">
        <v>2287.749</v>
      </c>
      <c r="BP1122" s="1">
        <v>11.24</v>
      </c>
      <c r="BR1122" s="1">
        <v>99.645</v>
      </c>
      <c r="BT1122" s="1">
        <v>-0.2</v>
      </c>
      <c r="BU1122" s="1">
        <v>-1.805</v>
      </c>
      <c r="BY1122" s="1">
        <v>0.0</v>
      </c>
      <c r="BZ1122" s="1">
        <v>0.0</v>
      </c>
      <c r="CB1122" s="1">
        <v>0.0</v>
      </c>
      <c r="CG1122" s="1">
        <v>8.141</v>
      </c>
      <c r="CH1122" s="1">
        <v>0.04</v>
      </c>
      <c r="CN1122" s="1">
        <v>0.355</v>
      </c>
      <c r="CQ1122" s="1">
        <v>1.32</v>
      </c>
      <c r="CR1122" s="1">
        <v>1.12</v>
      </c>
      <c r="CU1122" s="1">
        <v>268.668</v>
      </c>
      <c r="CV1122" s="1">
        <v>227.961</v>
      </c>
      <c r="CX1122" s="1">
        <v>11.702</v>
      </c>
      <c r="CY1122" s="1">
        <v>9.929</v>
      </c>
      <c r="DA1122" s="1">
        <v>2295.891</v>
      </c>
      <c r="DB1122" s="1">
        <v>44.914</v>
      </c>
      <c r="DF1122" s="1">
        <v>2287.749</v>
      </c>
      <c r="DG1122" s="1">
        <v>11.24</v>
      </c>
      <c r="DI1122" s="1">
        <v>99.645</v>
      </c>
      <c r="DN1122" s="1">
        <v>8.141</v>
      </c>
      <c r="DO1122" s="1">
        <v>0.04</v>
      </c>
      <c r="DQ1122" s="1">
        <v>0.355</v>
      </c>
      <c r="DV1122" s="1">
        <v>262.562</v>
      </c>
      <c r="DW1122" s="1">
        <v>1.29</v>
      </c>
      <c r="DY1122" s="1">
        <v>11.436</v>
      </c>
    </row>
    <row r="1123">
      <c r="A1123" s="1" t="s">
        <v>220</v>
      </c>
      <c r="B1123" s="1">
        <v>2018.0</v>
      </c>
      <c r="C1123" s="1" t="s">
        <v>221</v>
      </c>
      <c r="D1123" s="1">
        <v>4957764.0</v>
      </c>
      <c r="E1123" s="1">
        <v>7.2883052544E10</v>
      </c>
      <c r="J1123" s="1">
        <v>38.324</v>
      </c>
      <c r="K1123" s="1">
        <v>0.19</v>
      </c>
      <c r="L1123" s="1">
        <v>1.661</v>
      </c>
      <c r="N1123" s="1">
        <v>34.965</v>
      </c>
      <c r="S1123" s="1">
        <v>0.0</v>
      </c>
      <c r="T1123" s="1">
        <v>0.0</v>
      </c>
      <c r="Y1123" s="1">
        <v>0.0</v>
      </c>
      <c r="AA1123" s="1">
        <v>11.2</v>
      </c>
      <c r="AB1123" s="1">
        <v>2259.083</v>
      </c>
      <c r="AC1123" s="1">
        <v>11.44</v>
      </c>
      <c r="AE1123" s="1">
        <v>2.704</v>
      </c>
      <c r="AF1123" s="1">
        <v>1.215</v>
      </c>
      <c r="AG1123" s="1">
        <v>9304.319</v>
      </c>
      <c r="AH1123" s="1">
        <v>0.633</v>
      </c>
      <c r="AK1123" s="1">
        <v>32.273</v>
      </c>
      <c r="AL1123" s="1">
        <v>0.16</v>
      </c>
      <c r="AO1123" s="1">
        <v>1.399</v>
      </c>
      <c r="AT1123" s="1">
        <v>0.0</v>
      </c>
      <c r="AU1123" s="1">
        <v>0.0</v>
      </c>
      <c r="BA1123" s="1">
        <v>0.0</v>
      </c>
      <c r="BC1123" s="1">
        <v>0.4</v>
      </c>
      <c r="BG1123" s="1">
        <v>1666.074</v>
      </c>
      <c r="BH1123" s="1">
        <v>8.26</v>
      </c>
      <c r="BJ1123" s="1">
        <v>72.203</v>
      </c>
      <c r="BO1123" s="1">
        <v>2275.219</v>
      </c>
      <c r="BP1123" s="1">
        <v>11.28</v>
      </c>
      <c r="BR1123" s="1">
        <v>98.601</v>
      </c>
      <c r="BT1123" s="1">
        <v>-0.24</v>
      </c>
      <c r="BU1123" s="1">
        <v>-2.143</v>
      </c>
      <c r="BY1123" s="1">
        <v>0.0</v>
      </c>
      <c r="BZ1123" s="1">
        <v>0.0</v>
      </c>
      <c r="CB1123" s="1">
        <v>0.0</v>
      </c>
      <c r="CG1123" s="1">
        <v>32.273</v>
      </c>
      <c r="CH1123" s="1">
        <v>0.16</v>
      </c>
      <c r="CN1123" s="1">
        <v>1.399</v>
      </c>
      <c r="CQ1123" s="1">
        <v>1.16</v>
      </c>
      <c r="CR1123" s="1">
        <v>0.97</v>
      </c>
      <c r="CU1123" s="1">
        <v>233.976</v>
      </c>
      <c r="CV1123" s="1">
        <v>195.653</v>
      </c>
      <c r="CX1123" s="1">
        <v>10.14</v>
      </c>
      <c r="CY1123" s="1">
        <v>8.479</v>
      </c>
      <c r="DA1123" s="1">
        <v>2307.492</v>
      </c>
      <c r="DB1123" s="1">
        <v>46.129</v>
      </c>
      <c r="DF1123" s="1">
        <v>2275.219</v>
      </c>
      <c r="DG1123" s="1">
        <v>11.28</v>
      </c>
      <c r="DI1123" s="1">
        <v>98.601</v>
      </c>
      <c r="DN1123" s="1">
        <v>12.102</v>
      </c>
      <c r="DO1123" s="1">
        <v>0.06</v>
      </c>
      <c r="DQ1123" s="1">
        <v>0.524</v>
      </c>
      <c r="DV1123" s="1">
        <v>363.067</v>
      </c>
      <c r="DW1123" s="1">
        <v>1.8</v>
      </c>
      <c r="DY1123" s="1">
        <v>15.734</v>
      </c>
    </row>
    <row r="1124">
      <c r="A1124" s="1" t="s">
        <v>220</v>
      </c>
      <c r="B1124" s="1">
        <v>2019.0</v>
      </c>
      <c r="C1124" s="1" t="s">
        <v>221</v>
      </c>
      <c r="D1124" s="1">
        <v>4999502.0</v>
      </c>
      <c r="E1124" s="1">
        <v>7.4645364736E10</v>
      </c>
      <c r="J1124" s="1">
        <v>38.004</v>
      </c>
      <c r="K1124" s="1">
        <v>0.19</v>
      </c>
      <c r="L1124" s="1">
        <v>1.664</v>
      </c>
      <c r="N1124" s="1">
        <v>31.524</v>
      </c>
      <c r="S1124" s="1">
        <v>0.0</v>
      </c>
      <c r="T1124" s="1">
        <v>0.0</v>
      </c>
      <c r="Y1124" s="1">
        <v>0.0</v>
      </c>
      <c r="AA1124" s="1">
        <v>11.44</v>
      </c>
      <c r="AB1124" s="1">
        <v>2288.228</v>
      </c>
      <c r="AC1124" s="1">
        <v>11.42</v>
      </c>
      <c r="AE1124" s="1">
        <v>0.322</v>
      </c>
      <c r="AF1124" s="1">
        <v>0.148</v>
      </c>
      <c r="AG1124" s="1">
        <v>9256.338</v>
      </c>
      <c r="AH1124" s="1">
        <v>0.62</v>
      </c>
      <c r="AK1124" s="1">
        <v>20.002</v>
      </c>
      <c r="AL1124" s="1">
        <v>0.1</v>
      </c>
      <c r="AO1124" s="1">
        <v>0.876</v>
      </c>
      <c r="AT1124" s="1">
        <v>0.0</v>
      </c>
      <c r="AU1124" s="1">
        <v>0.0</v>
      </c>
      <c r="BA1124" s="1">
        <v>0.0</v>
      </c>
      <c r="BC1124" s="1">
        <v>0.36</v>
      </c>
      <c r="BG1124" s="1">
        <v>1550.154</v>
      </c>
      <c r="BH1124" s="1">
        <v>7.75</v>
      </c>
      <c r="BJ1124" s="1">
        <v>67.863</v>
      </c>
      <c r="BO1124" s="1">
        <v>2264.225</v>
      </c>
      <c r="BP1124" s="1">
        <v>11.32</v>
      </c>
      <c r="BR1124" s="1">
        <v>99.124</v>
      </c>
      <c r="BT1124" s="1">
        <v>0.02</v>
      </c>
      <c r="BU1124" s="1">
        <v>0.175</v>
      </c>
      <c r="BY1124" s="1">
        <v>0.0</v>
      </c>
      <c r="BZ1124" s="1">
        <v>0.0</v>
      </c>
      <c r="CB1124" s="1">
        <v>0.0</v>
      </c>
      <c r="CG1124" s="1">
        <v>20.002</v>
      </c>
      <c r="CH1124" s="1">
        <v>0.1</v>
      </c>
      <c r="CN1124" s="1">
        <v>0.876</v>
      </c>
      <c r="CQ1124" s="1">
        <v>1.7</v>
      </c>
      <c r="CR1124" s="1">
        <v>1.51</v>
      </c>
      <c r="CU1124" s="1">
        <v>340.034</v>
      </c>
      <c r="CV1124" s="1">
        <v>302.03</v>
      </c>
      <c r="CX1124" s="1">
        <v>14.886</v>
      </c>
      <c r="CY1124" s="1">
        <v>13.222</v>
      </c>
      <c r="DA1124" s="1">
        <v>2284.228</v>
      </c>
      <c r="DB1124" s="1">
        <v>46.277</v>
      </c>
      <c r="DF1124" s="1">
        <v>2264.225</v>
      </c>
      <c r="DG1124" s="1">
        <v>11.32</v>
      </c>
      <c r="DI1124" s="1">
        <v>99.124</v>
      </c>
      <c r="DN1124" s="1">
        <v>14.001</v>
      </c>
      <c r="DO1124" s="1">
        <v>0.07</v>
      </c>
      <c r="DQ1124" s="1">
        <v>0.613</v>
      </c>
      <c r="DV1124" s="1">
        <v>360.036</v>
      </c>
      <c r="DW1124" s="1">
        <v>1.8</v>
      </c>
      <c r="DY1124" s="1">
        <v>15.762</v>
      </c>
    </row>
    <row r="1125">
      <c r="A1125" s="1" t="s">
        <v>220</v>
      </c>
      <c r="B1125" s="1">
        <v>2020.0</v>
      </c>
      <c r="C1125" s="1" t="s">
        <v>221</v>
      </c>
      <c r="D1125" s="1">
        <v>5034273.0</v>
      </c>
      <c r="E1125" s="1">
        <v>7.1455768576E10</v>
      </c>
      <c r="J1125" s="1">
        <v>37.741</v>
      </c>
      <c r="K1125" s="1">
        <v>0.19</v>
      </c>
      <c r="L1125" s="1">
        <v>1.621</v>
      </c>
      <c r="N1125" s="1">
        <v>27.304</v>
      </c>
      <c r="S1125" s="1">
        <v>0.0</v>
      </c>
      <c r="T1125" s="1">
        <v>0.0</v>
      </c>
      <c r="Y1125" s="1">
        <v>0.0</v>
      </c>
      <c r="AA1125" s="1">
        <v>11.21</v>
      </c>
      <c r="AB1125" s="1">
        <v>2226.737</v>
      </c>
      <c r="AC1125" s="1">
        <v>11.72</v>
      </c>
      <c r="AE1125" s="1">
        <v>-12.421</v>
      </c>
      <c r="AF1125" s="1">
        <v>-5.748</v>
      </c>
      <c r="AG1125" s="1">
        <v>8050.602</v>
      </c>
      <c r="AH1125" s="1">
        <v>0.567</v>
      </c>
      <c r="AK1125" s="1">
        <v>3.973</v>
      </c>
      <c r="AL1125" s="1">
        <v>0.02</v>
      </c>
      <c r="AO1125" s="1">
        <v>0.171</v>
      </c>
      <c r="AT1125" s="1">
        <v>0.0</v>
      </c>
      <c r="AU1125" s="1">
        <v>0.0</v>
      </c>
      <c r="BA1125" s="1">
        <v>0.0</v>
      </c>
      <c r="BC1125" s="1">
        <v>0.32</v>
      </c>
      <c r="BG1125" s="1">
        <v>1646.712</v>
      </c>
      <c r="BH1125" s="1">
        <v>8.29</v>
      </c>
      <c r="BJ1125" s="1">
        <v>70.734</v>
      </c>
      <c r="BO1125" s="1">
        <v>2324.069</v>
      </c>
      <c r="BP1125" s="1">
        <v>11.7</v>
      </c>
      <c r="BR1125" s="1">
        <v>99.829</v>
      </c>
      <c r="BT1125" s="1">
        <v>-0.51</v>
      </c>
      <c r="BU1125" s="1">
        <v>-4.55</v>
      </c>
      <c r="BY1125" s="1">
        <v>0.0</v>
      </c>
      <c r="BZ1125" s="1">
        <v>0.0</v>
      </c>
      <c r="CB1125" s="1">
        <v>0.0</v>
      </c>
      <c r="CG1125" s="1">
        <v>3.973</v>
      </c>
      <c r="CH1125" s="1">
        <v>0.02</v>
      </c>
      <c r="CN1125" s="1">
        <v>0.171</v>
      </c>
      <c r="CQ1125" s="1">
        <v>1.88</v>
      </c>
      <c r="CR1125" s="1">
        <v>1.69</v>
      </c>
      <c r="CU1125" s="1">
        <v>373.44</v>
      </c>
      <c r="CV1125" s="1">
        <v>335.699</v>
      </c>
      <c r="CX1125" s="1">
        <v>16.041</v>
      </c>
      <c r="CY1125" s="1">
        <v>14.42</v>
      </c>
      <c r="DA1125" s="1">
        <v>2328.042</v>
      </c>
      <c r="DB1125" s="1">
        <v>40.529</v>
      </c>
      <c r="DF1125" s="1">
        <v>2324.069</v>
      </c>
      <c r="DG1125" s="1">
        <v>11.7</v>
      </c>
      <c r="DI1125" s="1">
        <v>99.829</v>
      </c>
      <c r="DN1125" s="1">
        <v>13.905</v>
      </c>
      <c r="DO1125" s="1">
        <v>0.07</v>
      </c>
      <c r="DQ1125" s="1">
        <v>0.597</v>
      </c>
      <c r="DV1125" s="1">
        <v>290.012</v>
      </c>
      <c r="DW1125" s="1">
        <v>1.46</v>
      </c>
      <c r="DY1125" s="1">
        <v>12.457</v>
      </c>
    </row>
    <row r="1126">
      <c r="A1126" s="1" t="s">
        <v>220</v>
      </c>
      <c r="B1126" s="1">
        <v>2021.0</v>
      </c>
      <c r="C1126" s="1" t="s">
        <v>221</v>
      </c>
      <c r="D1126" s="1">
        <v>5059939.0</v>
      </c>
      <c r="E1126" s="1">
        <v>7.7015744512E10</v>
      </c>
      <c r="J1126" s="1">
        <v>37.55</v>
      </c>
      <c r="K1126" s="1">
        <v>0.19</v>
      </c>
      <c r="L1126" s="1">
        <v>1.493</v>
      </c>
      <c r="N1126" s="1">
        <v>25.923</v>
      </c>
      <c r="S1126" s="1">
        <v>0.0</v>
      </c>
      <c r="T1126" s="1">
        <v>0.0</v>
      </c>
      <c r="Y1126" s="1">
        <v>0.0</v>
      </c>
      <c r="AA1126" s="1">
        <v>11.73</v>
      </c>
      <c r="AB1126" s="1">
        <v>2318.21</v>
      </c>
      <c r="AC1126" s="1">
        <v>12.73</v>
      </c>
      <c r="AE1126" s="1">
        <v>11.572</v>
      </c>
      <c r="AF1126" s="1">
        <v>4.69</v>
      </c>
      <c r="AG1126" s="1">
        <v>8936.695</v>
      </c>
      <c r="AH1126" s="1">
        <v>0.587</v>
      </c>
      <c r="AK1126" s="1">
        <v>0.0</v>
      </c>
      <c r="AL1126" s="1">
        <v>0.0</v>
      </c>
      <c r="AO1126" s="1">
        <v>0.0</v>
      </c>
      <c r="AT1126" s="1">
        <v>0.0</v>
      </c>
      <c r="AU1126" s="1">
        <v>0.0</v>
      </c>
      <c r="BA1126" s="1">
        <v>0.0</v>
      </c>
      <c r="BC1126" s="1">
        <v>0.33</v>
      </c>
      <c r="BG1126" s="1">
        <v>1835.99</v>
      </c>
      <c r="BH1126" s="1">
        <v>9.29</v>
      </c>
      <c r="BJ1126" s="1">
        <v>72.977</v>
      </c>
      <c r="BO1126" s="1">
        <v>2515.841</v>
      </c>
      <c r="BP1126" s="1">
        <v>12.73</v>
      </c>
      <c r="BR1126" s="1">
        <v>100.0</v>
      </c>
      <c r="BT1126" s="1">
        <v>-1.0</v>
      </c>
      <c r="BU1126" s="1">
        <v>-8.525</v>
      </c>
      <c r="BY1126" s="1">
        <v>0.0</v>
      </c>
      <c r="BZ1126" s="1">
        <v>0.0</v>
      </c>
      <c r="CB1126" s="1">
        <v>0.0</v>
      </c>
      <c r="CG1126" s="1">
        <v>0.0</v>
      </c>
      <c r="CH1126" s="1">
        <v>0.0</v>
      </c>
      <c r="CN1126" s="1">
        <v>0.0</v>
      </c>
      <c r="CQ1126" s="1">
        <v>1.79</v>
      </c>
      <c r="CR1126" s="1">
        <v>1.6</v>
      </c>
      <c r="CU1126" s="1">
        <v>353.759</v>
      </c>
      <c r="CV1126" s="1">
        <v>316.209</v>
      </c>
      <c r="CX1126" s="1">
        <v>14.061</v>
      </c>
      <c r="CY1126" s="1">
        <v>12.569</v>
      </c>
      <c r="DA1126" s="1">
        <v>2515.841</v>
      </c>
      <c r="DB1126" s="1">
        <v>45.219</v>
      </c>
      <c r="DF1126" s="1">
        <v>2515.841</v>
      </c>
      <c r="DG1126" s="1">
        <v>12.73</v>
      </c>
      <c r="DI1126" s="1">
        <v>100.0</v>
      </c>
      <c r="DN1126" s="1">
        <v>15.81</v>
      </c>
      <c r="DO1126" s="1">
        <v>0.08</v>
      </c>
      <c r="DQ1126" s="1">
        <v>0.628</v>
      </c>
      <c r="DV1126" s="1">
        <v>310.28</v>
      </c>
      <c r="DW1126" s="1">
        <v>1.57</v>
      </c>
      <c r="DY1126" s="1">
        <v>12.333</v>
      </c>
    </row>
    <row r="1127">
      <c r="A1127" s="1" t="s">
        <v>220</v>
      </c>
      <c r="B1127" s="1">
        <v>2022.0</v>
      </c>
      <c r="C1127" s="1" t="s">
        <v>221</v>
      </c>
      <c r="D1127" s="1">
        <v>5081715.0</v>
      </c>
      <c r="E1127" s="1">
        <v>8.0345899008E10</v>
      </c>
      <c r="J1127" s="1">
        <v>11.807</v>
      </c>
      <c r="K1127" s="1">
        <v>0.06</v>
      </c>
      <c r="L1127" s="1">
        <v>0.482</v>
      </c>
      <c r="N1127" s="1">
        <v>24.116</v>
      </c>
      <c r="S1127" s="1">
        <v>0.0</v>
      </c>
      <c r="T1127" s="1">
        <v>0.0</v>
      </c>
      <c r="Y1127" s="1">
        <v>0.0</v>
      </c>
      <c r="AA1127" s="1">
        <v>11.72</v>
      </c>
      <c r="AB1127" s="1">
        <v>2306.308</v>
      </c>
      <c r="AC1127" s="1">
        <v>12.44</v>
      </c>
      <c r="AE1127" s="1">
        <v>2.661</v>
      </c>
      <c r="AF1127" s="1">
        <v>1.203</v>
      </c>
      <c r="AG1127" s="1">
        <v>9135.227</v>
      </c>
      <c r="AH1127" s="1">
        <v>0.578</v>
      </c>
      <c r="AK1127" s="1">
        <v>0.0</v>
      </c>
      <c r="AL1127" s="1">
        <v>0.0</v>
      </c>
      <c r="AO1127" s="1">
        <v>0.0</v>
      </c>
      <c r="AT1127" s="1">
        <v>0.0</v>
      </c>
      <c r="AU1127" s="1">
        <v>0.0</v>
      </c>
      <c r="BA1127" s="1">
        <v>0.0</v>
      </c>
      <c r="BC1127" s="1">
        <v>0.3</v>
      </c>
      <c r="BG1127" s="1">
        <v>1859.608</v>
      </c>
      <c r="BH1127" s="1">
        <v>9.45</v>
      </c>
      <c r="BJ1127" s="1">
        <v>75.965</v>
      </c>
      <c r="BO1127" s="1">
        <v>2447.992</v>
      </c>
      <c r="BP1127" s="1">
        <v>12.44</v>
      </c>
      <c r="BR1127" s="1">
        <v>100.0</v>
      </c>
      <c r="BT1127" s="1">
        <v>-0.72</v>
      </c>
      <c r="BU1127" s="1">
        <v>-6.143</v>
      </c>
      <c r="BY1127" s="1">
        <v>0.0</v>
      </c>
      <c r="BZ1127" s="1">
        <v>0.0</v>
      </c>
      <c r="CB1127" s="1">
        <v>0.0</v>
      </c>
      <c r="CG1127" s="1">
        <v>0.0</v>
      </c>
      <c r="CH1127" s="1">
        <v>0.0</v>
      </c>
      <c r="CN1127" s="1">
        <v>0.0</v>
      </c>
      <c r="CQ1127" s="1">
        <v>1.54</v>
      </c>
      <c r="CR1127" s="1">
        <v>1.48</v>
      </c>
      <c r="CU1127" s="1">
        <v>303.047</v>
      </c>
      <c r="CV1127" s="1">
        <v>291.24</v>
      </c>
      <c r="CX1127" s="1">
        <v>12.379</v>
      </c>
      <c r="CY1127" s="1">
        <v>11.897</v>
      </c>
      <c r="DA1127" s="1">
        <v>2447.992</v>
      </c>
      <c r="DB1127" s="1">
        <v>46.423</v>
      </c>
      <c r="DF1127" s="1">
        <v>2447.992</v>
      </c>
      <c r="DG1127" s="1">
        <v>12.44</v>
      </c>
      <c r="DI1127" s="1">
        <v>100.0</v>
      </c>
      <c r="DN1127" s="1">
        <v>15.743</v>
      </c>
      <c r="DO1127" s="1">
        <v>0.08</v>
      </c>
      <c r="DQ1127" s="1">
        <v>0.643</v>
      </c>
      <c r="DV1127" s="1">
        <v>269.594</v>
      </c>
      <c r="DW1127" s="1">
        <v>1.37</v>
      </c>
      <c r="DY1127" s="1">
        <v>11.013</v>
      </c>
    </row>
    <row r="1128">
      <c r="A1128" s="1" t="s">
        <v>220</v>
      </c>
      <c r="B1128" s="1">
        <v>2023.0</v>
      </c>
      <c r="C1128" s="1" t="s">
        <v>221</v>
      </c>
      <c r="D1128" s="1">
        <v>5105469.0</v>
      </c>
      <c r="J1128" s="1">
        <v>11.752</v>
      </c>
      <c r="K1128" s="1">
        <v>0.06</v>
      </c>
      <c r="L1128" s="1">
        <v>0.512</v>
      </c>
      <c r="N1128" s="1">
        <v>24.765</v>
      </c>
      <c r="S1128" s="1">
        <v>0.0</v>
      </c>
      <c r="T1128" s="1">
        <v>0.0</v>
      </c>
      <c r="Y1128" s="1">
        <v>0.0</v>
      </c>
      <c r="AA1128" s="1">
        <v>10.99</v>
      </c>
      <c r="AB1128" s="1">
        <v>2152.594</v>
      </c>
      <c r="AC1128" s="1">
        <v>11.71</v>
      </c>
      <c r="AE1128" s="1">
        <v>-0.968</v>
      </c>
      <c r="AF1128" s="1">
        <v>-0.449</v>
      </c>
      <c r="AG1128" s="1">
        <v>9004.732</v>
      </c>
      <c r="AK1128" s="1">
        <v>1.959</v>
      </c>
      <c r="AL1128" s="1">
        <v>0.01</v>
      </c>
      <c r="AO1128" s="1">
        <v>0.085</v>
      </c>
      <c r="AT1128" s="1">
        <v>0.0</v>
      </c>
      <c r="AU1128" s="1">
        <v>0.0</v>
      </c>
      <c r="BA1128" s="1">
        <v>0.0</v>
      </c>
      <c r="BC1128" s="1">
        <v>0.29</v>
      </c>
      <c r="BG1128" s="1">
        <v>1672.716</v>
      </c>
      <c r="BH1128" s="1">
        <v>8.54</v>
      </c>
      <c r="BJ1128" s="1">
        <v>72.929</v>
      </c>
      <c r="BO1128" s="1">
        <v>2291.66</v>
      </c>
      <c r="BP1128" s="1">
        <v>11.7</v>
      </c>
      <c r="BR1128" s="1">
        <v>99.915</v>
      </c>
      <c r="BT1128" s="1">
        <v>-0.72</v>
      </c>
      <c r="BU1128" s="1">
        <v>-6.551</v>
      </c>
      <c r="BY1128" s="1">
        <v>0.0</v>
      </c>
      <c r="BZ1128" s="1">
        <v>0.0</v>
      </c>
      <c r="CB1128" s="1">
        <v>0.0</v>
      </c>
      <c r="CG1128" s="1">
        <v>1.959</v>
      </c>
      <c r="CH1128" s="1">
        <v>0.01</v>
      </c>
      <c r="CN1128" s="1">
        <v>0.085</v>
      </c>
      <c r="CQ1128" s="1">
        <v>1.59</v>
      </c>
      <c r="CR1128" s="1">
        <v>1.53</v>
      </c>
      <c r="CU1128" s="1">
        <v>311.431</v>
      </c>
      <c r="CV1128" s="1">
        <v>299.679</v>
      </c>
      <c r="CX1128" s="1">
        <v>13.578</v>
      </c>
      <c r="CY1128" s="1">
        <v>13.066</v>
      </c>
      <c r="DA1128" s="1">
        <v>2293.619</v>
      </c>
      <c r="DB1128" s="1">
        <v>45.973</v>
      </c>
      <c r="DF1128" s="1">
        <v>2291.66</v>
      </c>
      <c r="DG1128" s="1">
        <v>11.7</v>
      </c>
      <c r="DI1128" s="1">
        <v>99.915</v>
      </c>
      <c r="DN1128" s="1">
        <v>15.669</v>
      </c>
      <c r="DO1128" s="1">
        <v>0.08</v>
      </c>
      <c r="DQ1128" s="1">
        <v>0.683</v>
      </c>
      <c r="DV1128" s="1">
        <v>291.844</v>
      </c>
      <c r="DW1128" s="1">
        <v>1.49</v>
      </c>
      <c r="DY1128" s="1">
        <v>12.724</v>
      </c>
    </row>
    <row r="1129">
      <c r="A1129" s="1" t="s">
        <v>220</v>
      </c>
      <c r="B1129" s="1">
        <v>2024.0</v>
      </c>
      <c r="C1129" s="1" t="s">
        <v>221</v>
      </c>
      <c r="D1129" s="1">
        <v>5129860.0</v>
      </c>
      <c r="J1129" s="1">
        <v>11.696</v>
      </c>
      <c r="K1129" s="1">
        <v>0.06</v>
      </c>
      <c r="L1129" s="1">
        <v>0.485</v>
      </c>
      <c r="N1129" s="1">
        <v>63.005</v>
      </c>
      <c r="S1129" s="1">
        <v>0.0</v>
      </c>
      <c r="T1129" s="1">
        <v>0.0</v>
      </c>
      <c r="Y1129" s="1">
        <v>0.0</v>
      </c>
      <c r="AA1129" s="1">
        <v>11.53</v>
      </c>
      <c r="AB1129" s="1">
        <v>2247.625</v>
      </c>
      <c r="AC1129" s="1">
        <v>12.38</v>
      </c>
      <c r="AK1129" s="1">
        <v>144.253</v>
      </c>
      <c r="AL1129" s="1">
        <v>0.74</v>
      </c>
      <c r="AO1129" s="1">
        <v>5.977</v>
      </c>
      <c r="AT1129" s="1">
        <v>0.0</v>
      </c>
      <c r="AU1129" s="1">
        <v>0.0</v>
      </c>
      <c r="BA1129" s="1">
        <v>0.0</v>
      </c>
      <c r="BC1129" s="1">
        <v>0.78</v>
      </c>
      <c r="BG1129" s="1">
        <v>1692.054</v>
      </c>
      <c r="BH1129" s="1">
        <v>8.68</v>
      </c>
      <c r="BJ1129" s="1">
        <v>70.113</v>
      </c>
      <c r="BO1129" s="1">
        <v>2269.068</v>
      </c>
      <c r="BP1129" s="1">
        <v>11.64</v>
      </c>
      <c r="BR1129" s="1">
        <v>94.023</v>
      </c>
      <c r="BT1129" s="1">
        <v>-0.85</v>
      </c>
      <c r="BU1129" s="1">
        <v>-7.372</v>
      </c>
      <c r="BY1129" s="1">
        <v>0.0</v>
      </c>
      <c r="BZ1129" s="1">
        <v>0.0</v>
      </c>
      <c r="CB1129" s="1">
        <v>0.0</v>
      </c>
      <c r="CG1129" s="1">
        <v>144.253</v>
      </c>
      <c r="CH1129" s="1">
        <v>0.74</v>
      </c>
      <c r="CN1129" s="1">
        <v>5.977</v>
      </c>
      <c r="CQ1129" s="1">
        <v>1.62</v>
      </c>
      <c r="CR1129" s="1">
        <v>1.56</v>
      </c>
      <c r="CU1129" s="1">
        <v>315.798</v>
      </c>
      <c r="CV1129" s="1">
        <v>304.102</v>
      </c>
      <c r="CX1129" s="1">
        <v>13.086</v>
      </c>
      <c r="CY1129" s="1">
        <v>12.601</v>
      </c>
      <c r="DA1129" s="1">
        <v>2413.321</v>
      </c>
      <c r="DF1129" s="1">
        <v>2269.068</v>
      </c>
      <c r="DG1129" s="1">
        <v>11.64</v>
      </c>
      <c r="DI1129" s="1">
        <v>94.023</v>
      </c>
      <c r="DN1129" s="1">
        <v>15.595</v>
      </c>
      <c r="DO1129" s="1">
        <v>0.08</v>
      </c>
      <c r="DQ1129" s="1">
        <v>0.646</v>
      </c>
      <c r="DV1129" s="1">
        <v>245.621</v>
      </c>
      <c r="DW1129" s="1">
        <v>1.26</v>
      </c>
      <c r="DY1129" s="1">
        <v>10.178</v>
      </c>
    </row>
    <row r="1130">
      <c r="A1130" s="1" t="s">
        <v>222</v>
      </c>
      <c r="B1130" s="1">
        <v>2000.0</v>
      </c>
      <c r="C1130" s="1" t="s">
        <v>223</v>
      </c>
      <c r="D1130" s="1">
        <v>1.7698956E7</v>
      </c>
      <c r="E1130" s="1">
        <v>4.1297596416E10</v>
      </c>
      <c r="J1130" s="1">
        <v>0.0</v>
      </c>
      <c r="K1130" s="1">
        <v>0.0</v>
      </c>
      <c r="L1130" s="1">
        <v>0.0</v>
      </c>
      <c r="N1130" s="1">
        <v>364.583</v>
      </c>
      <c r="S1130" s="1">
        <v>0.0</v>
      </c>
      <c r="T1130" s="1">
        <v>0.0</v>
      </c>
      <c r="V1130" s="1">
        <v>0.0</v>
      </c>
      <c r="W1130" s="1">
        <v>0.0</v>
      </c>
      <c r="X1130" s="1">
        <v>0.0</v>
      </c>
      <c r="Y1130" s="1">
        <v>0.0</v>
      </c>
      <c r="AA1130" s="1">
        <v>3.56</v>
      </c>
      <c r="AB1130" s="1">
        <v>201.142</v>
      </c>
      <c r="AC1130" s="1">
        <v>4.8</v>
      </c>
      <c r="AE1130" s="1">
        <v>0.619</v>
      </c>
      <c r="AF1130" s="1">
        <v>0.205</v>
      </c>
      <c r="AG1130" s="1">
        <v>1880.615</v>
      </c>
      <c r="AH1130" s="1">
        <v>0.806</v>
      </c>
      <c r="AK1130" s="1">
        <v>172.327</v>
      </c>
      <c r="AL1130" s="1">
        <v>3.05</v>
      </c>
      <c r="AO1130" s="1">
        <v>63.542</v>
      </c>
      <c r="AT1130" s="1">
        <v>171.762</v>
      </c>
      <c r="AU1130" s="1">
        <v>3.04</v>
      </c>
      <c r="AW1130" s="1">
        <v>0.746</v>
      </c>
      <c r="AX1130" s="1">
        <v>0.108</v>
      </c>
      <c r="AY1130" s="1">
        <v>827.275</v>
      </c>
      <c r="AZ1130" s="1">
        <v>14.642</v>
      </c>
      <c r="BA1130" s="1">
        <v>63.333</v>
      </c>
      <c r="BC1130" s="1">
        <v>1.75</v>
      </c>
      <c r="BG1130" s="1">
        <v>98.876</v>
      </c>
      <c r="BH1130" s="1">
        <v>1.75</v>
      </c>
      <c r="BJ1130" s="1">
        <v>36.458</v>
      </c>
      <c r="BO1130" s="1">
        <v>98.876</v>
      </c>
      <c r="BP1130" s="1">
        <v>1.75</v>
      </c>
      <c r="BR1130" s="1">
        <v>36.458</v>
      </c>
      <c r="BT1130" s="1">
        <v>-1.24</v>
      </c>
      <c r="BU1130" s="1">
        <v>-34.831</v>
      </c>
      <c r="BY1130" s="1">
        <v>0.0</v>
      </c>
      <c r="BZ1130" s="1">
        <v>0.0</v>
      </c>
      <c r="CB1130" s="1">
        <v>0.0</v>
      </c>
      <c r="CG1130" s="1">
        <v>0.565</v>
      </c>
      <c r="CH1130" s="1">
        <v>0.01</v>
      </c>
      <c r="CJ1130" s="1">
        <v>-23.142</v>
      </c>
      <c r="CK1130" s="1">
        <v>-2.192</v>
      </c>
      <c r="CL1130" s="1">
        <v>411.4</v>
      </c>
      <c r="CM1130" s="1">
        <v>7.281</v>
      </c>
      <c r="CN1130" s="1">
        <v>0.208</v>
      </c>
      <c r="CQ1130" s="1">
        <v>0.0</v>
      </c>
      <c r="CR1130" s="1">
        <v>0.0</v>
      </c>
      <c r="CU1130" s="1">
        <v>0.0</v>
      </c>
      <c r="CV1130" s="1">
        <v>0.0</v>
      </c>
      <c r="CX1130" s="1">
        <v>0.0</v>
      </c>
      <c r="CY1130" s="1">
        <v>0.0</v>
      </c>
      <c r="DA1130" s="1">
        <v>271.202</v>
      </c>
      <c r="DB1130" s="1">
        <v>33.285</v>
      </c>
      <c r="DF1130" s="1">
        <v>98.876</v>
      </c>
      <c r="DG1130" s="1">
        <v>1.75</v>
      </c>
      <c r="DI1130" s="1">
        <v>36.458</v>
      </c>
      <c r="DN1130" s="1">
        <v>0.0</v>
      </c>
      <c r="DO1130" s="1">
        <v>0.0</v>
      </c>
      <c r="DQ1130" s="1">
        <v>0.0</v>
      </c>
      <c r="DV1130" s="1">
        <v>0.0</v>
      </c>
      <c r="DW1130" s="1">
        <v>0.0</v>
      </c>
      <c r="DY1130" s="1">
        <v>0.0</v>
      </c>
    </row>
    <row r="1131">
      <c r="A1131" s="1" t="s">
        <v>222</v>
      </c>
      <c r="B1131" s="1">
        <v>2001.0</v>
      </c>
      <c r="C1131" s="1" t="s">
        <v>223</v>
      </c>
      <c r="D1131" s="1">
        <v>1.8178863E7</v>
      </c>
      <c r="E1131" s="1">
        <v>4.2194161664E10</v>
      </c>
      <c r="J1131" s="1">
        <v>0.0</v>
      </c>
      <c r="K1131" s="1">
        <v>0.0</v>
      </c>
      <c r="L1131" s="1">
        <v>0.0</v>
      </c>
      <c r="N1131" s="1">
        <v>362.705</v>
      </c>
      <c r="S1131" s="1">
        <v>0.0</v>
      </c>
      <c r="T1131" s="1">
        <v>0.0</v>
      </c>
      <c r="V1131" s="1">
        <v>0.0</v>
      </c>
      <c r="W1131" s="1">
        <v>0.0</v>
      </c>
      <c r="X1131" s="1">
        <v>0.0</v>
      </c>
      <c r="Y1131" s="1">
        <v>0.0</v>
      </c>
      <c r="AA1131" s="1">
        <v>3.72</v>
      </c>
      <c r="AB1131" s="1">
        <v>204.633</v>
      </c>
      <c r="AC1131" s="1">
        <v>4.88</v>
      </c>
      <c r="AE1131" s="1">
        <v>-1.447</v>
      </c>
      <c r="AF1131" s="1">
        <v>-0.482</v>
      </c>
      <c r="AG1131" s="1">
        <v>1804.477</v>
      </c>
      <c r="AH1131" s="1">
        <v>0.777</v>
      </c>
      <c r="AK1131" s="1">
        <v>170.528</v>
      </c>
      <c r="AL1131" s="1">
        <v>3.1</v>
      </c>
      <c r="AO1131" s="1">
        <v>63.525</v>
      </c>
      <c r="AT1131" s="1">
        <v>169.978</v>
      </c>
      <c r="AU1131" s="1">
        <v>3.09</v>
      </c>
      <c r="AW1131" s="1">
        <v>0.0</v>
      </c>
      <c r="AX1131" s="1">
        <v>0.0</v>
      </c>
      <c r="AY1131" s="1">
        <v>805.436</v>
      </c>
      <c r="AZ1131" s="1">
        <v>14.642</v>
      </c>
      <c r="BA1131" s="1">
        <v>63.32</v>
      </c>
      <c r="BC1131" s="1">
        <v>1.77</v>
      </c>
      <c r="BG1131" s="1">
        <v>97.916</v>
      </c>
      <c r="BH1131" s="1">
        <v>1.78</v>
      </c>
      <c r="BJ1131" s="1">
        <v>36.475</v>
      </c>
      <c r="BO1131" s="1">
        <v>97.916</v>
      </c>
      <c r="BP1131" s="1">
        <v>1.78</v>
      </c>
      <c r="BR1131" s="1">
        <v>36.475</v>
      </c>
      <c r="BT1131" s="1">
        <v>-1.16</v>
      </c>
      <c r="BU1131" s="1">
        <v>-31.183</v>
      </c>
      <c r="BY1131" s="1">
        <v>0.0</v>
      </c>
      <c r="BZ1131" s="1">
        <v>0.0</v>
      </c>
      <c r="CB1131" s="1">
        <v>0.0</v>
      </c>
      <c r="CG1131" s="1">
        <v>0.55</v>
      </c>
      <c r="CH1131" s="1">
        <v>0.01</v>
      </c>
      <c r="CJ1131" s="1">
        <v>-4.586</v>
      </c>
      <c r="CK1131" s="1">
        <v>-0.334</v>
      </c>
      <c r="CL1131" s="1">
        <v>382.169</v>
      </c>
      <c r="CM1131" s="1">
        <v>6.947</v>
      </c>
      <c r="CN1131" s="1">
        <v>0.205</v>
      </c>
      <c r="CQ1131" s="1">
        <v>0.0</v>
      </c>
      <c r="CR1131" s="1">
        <v>0.0</v>
      </c>
      <c r="CU1131" s="1">
        <v>0.0</v>
      </c>
      <c r="CV1131" s="1">
        <v>0.0</v>
      </c>
      <c r="CX1131" s="1">
        <v>0.0</v>
      </c>
      <c r="CY1131" s="1">
        <v>0.0</v>
      </c>
      <c r="DA1131" s="1">
        <v>268.444</v>
      </c>
      <c r="DB1131" s="1">
        <v>32.803</v>
      </c>
      <c r="DF1131" s="1">
        <v>97.916</v>
      </c>
      <c r="DG1131" s="1">
        <v>1.78</v>
      </c>
      <c r="DI1131" s="1">
        <v>36.475</v>
      </c>
      <c r="DN1131" s="1">
        <v>0.0</v>
      </c>
      <c r="DO1131" s="1">
        <v>0.0</v>
      </c>
      <c r="DQ1131" s="1">
        <v>0.0</v>
      </c>
      <c r="DV1131" s="1">
        <v>0.0</v>
      </c>
      <c r="DW1131" s="1">
        <v>0.0</v>
      </c>
      <c r="DY1131" s="1">
        <v>0.0</v>
      </c>
    </row>
    <row r="1132">
      <c r="A1132" s="1" t="s">
        <v>222</v>
      </c>
      <c r="B1132" s="1">
        <v>2002.0</v>
      </c>
      <c r="C1132" s="1" t="s">
        <v>223</v>
      </c>
      <c r="D1132" s="1">
        <v>1.8654725E7</v>
      </c>
      <c r="E1132" s="1">
        <v>4.2379149312E10</v>
      </c>
      <c r="J1132" s="1">
        <v>0.0</v>
      </c>
      <c r="K1132" s="1">
        <v>0.0</v>
      </c>
      <c r="L1132" s="1">
        <v>0.0</v>
      </c>
      <c r="N1132" s="1">
        <v>385.633</v>
      </c>
      <c r="S1132" s="1">
        <v>0.0</v>
      </c>
      <c r="T1132" s="1">
        <v>0.0</v>
      </c>
      <c r="V1132" s="1">
        <v>0.0</v>
      </c>
      <c r="W1132" s="1">
        <v>0.0</v>
      </c>
      <c r="X1132" s="1">
        <v>0.0</v>
      </c>
      <c r="Y1132" s="1">
        <v>0.0</v>
      </c>
      <c r="AA1132" s="1">
        <v>3.72</v>
      </c>
      <c r="AB1132" s="1">
        <v>199.413</v>
      </c>
      <c r="AC1132" s="1">
        <v>5.29</v>
      </c>
      <c r="AE1132" s="1">
        <v>-2.431</v>
      </c>
      <c r="AF1132" s="1">
        <v>-0.798</v>
      </c>
      <c r="AG1132" s="1">
        <v>1715.696</v>
      </c>
      <c r="AH1132" s="1">
        <v>0.755</v>
      </c>
      <c r="AK1132" s="1">
        <v>191.908</v>
      </c>
      <c r="AL1132" s="1">
        <v>3.58</v>
      </c>
      <c r="AO1132" s="1">
        <v>67.675</v>
      </c>
      <c r="AT1132" s="1">
        <v>191.372</v>
      </c>
      <c r="AU1132" s="1">
        <v>3.57</v>
      </c>
      <c r="AW1132" s="1">
        <v>-5.102</v>
      </c>
      <c r="AX1132" s="1">
        <v>-0.747</v>
      </c>
      <c r="AY1132" s="1">
        <v>744.847</v>
      </c>
      <c r="AZ1132" s="1">
        <v>13.895</v>
      </c>
      <c r="BA1132" s="1">
        <v>67.486</v>
      </c>
      <c r="BC1132" s="1">
        <v>2.04</v>
      </c>
      <c r="BG1132" s="1">
        <v>91.666</v>
      </c>
      <c r="BH1132" s="1">
        <v>1.71</v>
      </c>
      <c r="BJ1132" s="1">
        <v>32.325</v>
      </c>
      <c r="BO1132" s="1">
        <v>91.666</v>
      </c>
      <c r="BP1132" s="1">
        <v>1.71</v>
      </c>
      <c r="BR1132" s="1">
        <v>32.325</v>
      </c>
      <c r="BT1132" s="1">
        <v>-1.57</v>
      </c>
      <c r="BU1132" s="1">
        <v>-42.204</v>
      </c>
      <c r="BY1132" s="1">
        <v>0.0</v>
      </c>
      <c r="BZ1132" s="1">
        <v>0.0</v>
      </c>
      <c r="CB1132" s="1">
        <v>0.0</v>
      </c>
      <c r="CG1132" s="1">
        <v>0.536</v>
      </c>
      <c r="CH1132" s="1">
        <v>0.01</v>
      </c>
      <c r="CJ1132" s="1">
        <v>9.091</v>
      </c>
      <c r="CK1132" s="1">
        <v>0.632</v>
      </c>
      <c r="CL1132" s="1">
        <v>406.276</v>
      </c>
      <c r="CM1132" s="1">
        <v>7.579</v>
      </c>
      <c r="CN1132" s="1">
        <v>0.189</v>
      </c>
      <c r="CQ1132" s="1">
        <v>0.0</v>
      </c>
      <c r="CR1132" s="1">
        <v>0.0</v>
      </c>
      <c r="CU1132" s="1">
        <v>0.0</v>
      </c>
      <c r="CV1132" s="1">
        <v>0.0</v>
      </c>
      <c r="CX1132" s="1">
        <v>0.0</v>
      </c>
      <c r="CY1132" s="1">
        <v>0.0</v>
      </c>
      <c r="DA1132" s="1">
        <v>283.574</v>
      </c>
      <c r="DB1132" s="1">
        <v>32.006</v>
      </c>
      <c r="DF1132" s="1">
        <v>91.666</v>
      </c>
      <c r="DG1132" s="1">
        <v>1.71</v>
      </c>
      <c r="DI1132" s="1">
        <v>32.325</v>
      </c>
      <c r="DN1132" s="1">
        <v>0.0</v>
      </c>
      <c r="DO1132" s="1">
        <v>0.0</v>
      </c>
      <c r="DQ1132" s="1">
        <v>0.0</v>
      </c>
      <c r="DV1132" s="1">
        <v>0.0</v>
      </c>
      <c r="DW1132" s="1">
        <v>0.0</v>
      </c>
      <c r="DY1132" s="1">
        <v>0.0</v>
      </c>
    </row>
    <row r="1133">
      <c r="A1133" s="1" t="s">
        <v>222</v>
      </c>
      <c r="B1133" s="1">
        <v>2003.0</v>
      </c>
      <c r="C1133" s="1" t="s">
        <v>223</v>
      </c>
      <c r="D1133" s="1">
        <v>1.9125498E7</v>
      </c>
      <c r="E1133" s="1">
        <v>4.276156416E10</v>
      </c>
      <c r="J1133" s="1">
        <v>0.0</v>
      </c>
      <c r="K1133" s="1">
        <v>0.0</v>
      </c>
      <c r="L1133" s="1">
        <v>0.0</v>
      </c>
      <c r="N1133" s="1">
        <v>368.11</v>
      </c>
      <c r="S1133" s="1">
        <v>0.0</v>
      </c>
      <c r="T1133" s="1">
        <v>0.0</v>
      </c>
      <c r="V1133" s="1">
        <v>0.0</v>
      </c>
      <c r="W1133" s="1">
        <v>0.0</v>
      </c>
      <c r="X1133" s="1">
        <v>0.0</v>
      </c>
      <c r="Y1133" s="1">
        <v>0.0</v>
      </c>
      <c r="AA1133" s="1">
        <v>3.75</v>
      </c>
      <c r="AB1133" s="1">
        <v>196.073</v>
      </c>
      <c r="AC1133" s="1">
        <v>5.08</v>
      </c>
      <c r="AE1133" s="1">
        <v>-11.44</v>
      </c>
      <c r="AF1133" s="1">
        <v>-3.661</v>
      </c>
      <c r="AG1133" s="1">
        <v>1482.019</v>
      </c>
      <c r="AH1133" s="1">
        <v>0.663</v>
      </c>
      <c r="AK1133" s="1">
        <v>170.976</v>
      </c>
      <c r="AL1133" s="1">
        <v>3.27</v>
      </c>
      <c r="AO1133" s="1">
        <v>64.37</v>
      </c>
      <c r="AT1133" s="1">
        <v>170.453</v>
      </c>
      <c r="AU1133" s="1">
        <v>3.26</v>
      </c>
      <c r="AW1133" s="1">
        <v>0.0</v>
      </c>
      <c r="AX1133" s="1">
        <v>0.0</v>
      </c>
      <c r="AY1133" s="1">
        <v>726.513</v>
      </c>
      <c r="AZ1133" s="1">
        <v>13.895</v>
      </c>
      <c r="BA1133" s="1">
        <v>64.173</v>
      </c>
      <c r="BC1133" s="1">
        <v>1.87</v>
      </c>
      <c r="BG1133" s="1">
        <v>94.638</v>
      </c>
      <c r="BH1133" s="1">
        <v>1.81</v>
      </c>
      <c r="BJ1133" s="1">
        <v>35.63</v>
      </c>
      <c r="BO1133" s="1">
        <v>94.638</v>
      </c>
      <c r="BP1133" s="1">
        <v>1.81</v>
      </c>
      <c r="BR1133" s="1">
        <v>35.63</v>
      </c>
      <c r="BT1133" s="1">
        <v>-1.33</v>
      </c>
      <c r="BU1133" s="1">
        <v>-35.467</v>
      </c>
      <c r="BY1133" s="1">
        <v>0.0</v>
      </c>
      <c r="BZ1133" s="1">
        <v>0.0</v>
      </c>
      <c r="CB1133" s="1">
        <v>0.0</v>
      </c>
      <c r="CG1133" s="1">
        <v>0.523</v>
      </c>
      <c r="CH1133" s="1">
        <v>0.01</v>
      </c>
      <c r="CJ1133" s="1">
        <v>58.333</v>
      </c>
      <c r="CK1133" s="1">
        <v>4.421</v>
      </c>
      <c r="CL1133" s="1">
        <v>627.437</v>
      </c>
      <c r="CM1133" s="1">
        <v>12.0</v>
      </c>
      <c r="CN1133" s="1">
        <v>0.197</v>
      </c>
      <c r="CQ1133" s="1">
        <v>0.0</v>
      </c>
      <c r="CR1133" s="1">
        <v>0.0</v>
      </c>
      <c r="CU1133" s="1">
        <v>0.0</v>
      </c>
      <c r="CV1133" s="1">
        <v>0.0</v>
      </c>
      <c r="CX1133" s="1">
        <v>0.0</v>
      </c>
      <c r="CY1133" s="1">
        <v>0.0</v>
      </c>
      <c r="DA1133" s="1">
        <v>265.614</v>
      </c>
      <c r="DB1133" s="1">
        <v>28.344</v>
      </c>
      <c r="DF1133" s="1">
        <v>94.638</v>
      </c>
      <c r="DG1133" s="1">
        <v>1.81</v>
      </c>
      <c r="DI1133" s="1">
        <v>35.63</v>
      </c>
      <c r="DN1133" s="1">
        <v>0.0</v>
      </c>
      <c r="DO1133" s="1">
        <v>0.0</v>
      </c>
      <c r="DQ1133" s="1">
        <v>0.0</v>
      </c>
      <c r="DV1133" s="1">
        <v>0.0</v>
      </c>
      <c r="DW1133" s="1">
        <v>0.0</v>
      </c>
      <c r="DY1133" s="1">
        <v>0.0</v>
      </c>
    </row>
    <row r="1134">
      <c r="A1134" s="1" t="s">
        <v>222</v>
      </c>
      <c r="B1134" s="1">
        <v>2004.0</v>
      </c>
      <c r="C1134" s="1" t="s">
        <v>223</v>
      </c>
      <c r="D1134" s="1">
        <v>1.9594946E7</v>
      </c>
      <c r="E1134" s="1">
        <v>4.4320591872E10</v>
      </c>
      <c r="J1134" s="1">
        <v>5.614</v>
      </c>
      <c r="K1134" s="1">
        <v>0.11</v>
      </c>
      <c r="L1134" s="1">
        <v>2.0</v>
      </c>
      <c r="N1134" s="1">
        <v>383.636</v>
      </c>
      <c r="S1134" s="1">
        <v>0.0</v>
      </c>
      <c r="T1134" s="1">
        <v>0.0</v>
      </c>
      <c r="V1134" s="1">
        <v>0.0</v>
      </c>
      <c r="W1134" s="1">
        <v>0.0</v>
      </c>
      <c r="X1134" s="1">
        <v>0.0</v>
      </c>
      <c r="Y1134" s="1">
        <v>0.0</v>
      </c>
      <c r="AA1134" s="1">
        <v>4.09</v>
      </c>
      <c r="AB1134" s="1">
        <v>208.727</v>
      </c>
      <c r="AC1134" s="1">
        <v>5.5</v>
      </c>
      <c r="AE1134" s="1">
        <v>9.732</v>
      </c>
      <c r="AF1134" s="1">
        <v>2.758</v>
      </c>
      <c r="AG1134" s="1">
        <v>1587.289</v>
      </c>
      <c r="AH1134" s="1">
        <v>0.702</v>
      </c>
      <c r="AK1134" s="1">
        <v>186.783</v>
      </c>
      <c r="AL1134" s="1">
        <v>3.66</v>
      </c>
      <c r="AO1134" s="1">
        <v>66.545</v>
      </c>
      <c r="AT1134" s="1">
        <v>186.273</v>
      </c>
      <c r="AU1134" s="1">
        <v>3.65</v>
      </c>
      <c r="AW1134" s="1">
        <v>-2.985</v>
      </c>
      <c r="AX1134" s="1">
        <v>-0.415</v>
      </c>
      <c r="AY1134" s="1">
        <v>687.94</v>
      </c>
      <c r="AZ1134" s="1">
        <v>13.48</v>
      </c>
      <c r="BA1134" s="1">
        <v>66.364</v>
      </c>
      <c r="BC1134" s="1">
        <v>2.11</v>
      </c>
      <c r="BG1134" s="1">
        <v>88.288</v>
      </c>
      <c r="BH1134" s="1">
        <v>1.73</v>
      </c>
      <c r="BJ1134" s="1">
        <v>31.455</v>
      </c>
      <c r="BO1134" s="1">
        <v>93.902</v>
      </c>
      <c r="BP1134" s="1">
        <v>1.84</v>
      </c>
      <c r="BR1134" s="1">
        <v>33.455</v>
      </c>
      <c r="BT1134" s="1">
        <v>-1.41</v>
      </c>
      <c r="BU1134" s="1">
        <v>-34.474</v>
      </c>
      <c r="BY1134" s="1">
        <v>0.0</v>
      </c>
      <c r="BZ1134" s="1">
        <v>0.0</v>
      </c>
      <c r="CB1134" s="1">
        <v>0.0</v>
      </c>
      <c r="CG1134" s="1">
        <v>0.51</v>
      </c>
      <c r="CH1134" s="1">
        <v>0.01</v>
      </c>
      <c r="CJ1134" s="1">
        <v>37.217</v>
      </c>
      <c r="CK1134" s="1">
        <v>4.466</v>
      </c>
      <c r="CL1134" s="1">
        <v>840.324</v>
      </c>
      <c r="CM1134" s="1">
        <v>16.466</v>
      </c>
      <c r="CN1134" s="1">
        <v>0.182</v>
      </c>
      <c r="CQ1134" s="1">
        <v>0.11</v>
      </c>
      <c r="CR1134" s="1">
        <v>0.0</v>
      </c>
      <c r="CU1134" s="1">
        <v>5.614</v>
      </c>
      <c r="CV1134" s="1">
        <v>0.0</v>
      </c>
      <c r="CX1134" s="1">
        <v>2.0</v>
      </c>
      <c r="CY1134" s="1">
        <v>0.0</v>
      </c>
      <c r="DA1134" s="1">
        <v>280.685</v>
      </c>
      <c r="DB1134" s="1">
        <v>31.103</v>
      </c>
      <c r="DF1134" s="1">
        <v>93.902</v>
      </c>
      <c r="DG1134" s="1">
        <v>1.84</v>
      </c>
      <c r="DI1134" s="1">
        <v>33.455</v>
      </c>
      <c r="DN1134" s="1">
        <v>0.0</v>
      </c>
      <c r="DO1134" s="1">
        <v>0.0</v>
      </c>
      <c r="DQ1134" s="1">
        <v>0.0</v>
      </c>
      <c r="DV1134" s="1">
        <v>0.0</v>
      </c>
      <c r="DW1134" s="1">
        <v>0.0</v>
      </c>
      <c r="DY1134" s="1">
        <v>0.0</v>
      </c>
    </row>
    <row r="1135">
      <c r="A1135" s="1" t="s">
        <v>222</v>
      </c>
      <c r="B1135" s="1">
        <v>2005.0</v>
      </c>
      <c r="C1135" s="1" t="s">
        <v>223</v>
      </c>
      <c r="D1135" s="1">
        <v>2.0068424E7</v>
      </c>
      <c r="E1135" s="1">
        <v>4.6182121472E10</v>
      </c>
      <c r="J1135" s="1">
        <v>5.481</v>
      </c>
      <c r="K1135" s="1">
        <v>0.11</v>
      </c>
      <c r="L1135" s="1">
        <v>1.94</v>
      </c>
      <c r="N1135" s="1">
        <v>416.226</v>
      </c>
      <c r="S1135" s="1">
        <v>0.0</v>
      </c>
      <c r="T1135" s="1">
        <v>0.0</v>
      </c>
      <c r="V1135" s="1">
        <v>0.0</v>
      </c>
      <c r="W1135" s="1">
        <v>0.0</v>
      </c>
      <c r="X1135" s="1">
        <v>0.0</v>
      </c>
      <c r="Y1135" s="1">
        <v>0.0</v>
      </c>
      <c r="AA1135" s="1">
        <v>4.27</v>
      </c>
      <c r="AB1135" s="1">
        <v>212.772</v>
      </c>
      <c r="AC1135" s="1">
        <v>5.67</v>
      </c>
      <c r="AE1135" s="1">
        <v>14.124</v>
      </c>
      <c r="AF1135" s="1">
        <v>4.393</v>
      </c>
      <c r="AG1135" s="1">
        <v>1768.742</v>
      </c>
      <c r="AH1135" s="1">
        <v>0.769</v>
      </c>
      <c r="AK1135" s="1">
        <v>206.294</v>
      </c>
      <c r="AL1135" s="1">
        <v>4.14</v>
      </c>
      <c r="AO1135" s="1">
        <v>73.016</v>
      </c>
      <c r="AT1135" s="1">
        <v>205.796</v>
      </c>
      <c r="AU1135" s="1">
        <v>4.13</v>
      </c>
      <c r="AW1135" s="1">
        <v>0.0</v>
      </c>
      <c r="AX1135" s="1">
        <v>0.0</v>
      </c>
      <c r="AY1135" s="1">
        <v>671.709</v>
      </c>
      <c r="AZ1135" s="1">
        <v>13.48</v>
      </c>
      <c r="BA1135" s="1">
        <v>72.84</v>
      </c>
      <c r="BC1135" s="1">
        <v>2.36</v>
      </c>
      <c r="BG1135" s="1">
        <v>70.758</v>
      </c>
      <c r="BH1135" s="1">
        <v>1.42</v>
      </c>
      <c r="BJ1135" s="1">
        <v>25.044</v>
      </c>
      <c r="BO1135" s="1">
        <v>76.239</v>
      </c>
      <c r="BP1135" s="1">
        <v>1.53</v>
      </c>
      <c r="BR1135" s="1">
        <v>26.984</v>
      </c>
      <c r="BT1135" s="1">
        <v>-1.4</v>
      </c>
      <c r="BU1135" s="1">
        <v>-32.787</v>
      </c>
      <c r="BY1135" s="1">
        <v>0.0</v>
      </c>
      <c r="BZ1135" s="1">
        <v>0.0</v>
      </c>
      <c r="CB1135" s="1">
        <v>0.0</v>
      </c>
      <c r="CG1135" s="1">
        <v>0.498</v>
      </c>
      <c r="CH1135" s="1">
        <v>0.01</v>
      </c>
      <c r="CJ1135" s="1">
        <v>49.59</v>
      </c>
      <c r="CK1135" s="1">
        <v>8.166</v>
      </c>
      <c r="CL1135" s="1">
        <v>1227.384</v>
      </c>
      <c r="CM1135" s="1">
        <v>24.632</v>
      </c>
      <c r="CN1135" s="1">
        <v>0.176</v>
      </c>
      <c r="CQ1135" s="1">
        <v>0.11</v>
      </c>
      <c r="CR1135" s="1">
        <v>0.0</v>
      </c>
      <c r="CU1135" s="1">
        <v>5.481</v>
      </c>
      <c r="CV1135" s="1">
        <v>0.0</v>
      </c>
      <c r="CX1135" s="1">
        <v>1.94</v>
      </c>
      <c r="CY1135" s="1">
        <v>0.0</v>
      </c>
      <c r="DA1135" s="1">
        <v>282.533</v>
      </c>
      <c r="DB1135" s="1">
        <v>35.496</v>
      </c>
      <c r="DF1135" s="1">
        <v>76.239</v>
      </c>
      <c r="DG1135" s="1">
        <v>1.53</v>
      </c>
      <c r="DI1135" s="1">
        <v>26.984</v>
      </c>
      <c r="DN1135" s="1">
        <v>0.0</v>
      </c>
      <c r="DO1135" s="1">
        <v>0.0</v>
      </c>
      <c r="DQ1135" s="1">
        <v>0.0</v>
      </c>
      <c r="DV1135" s="1">
        <v>0.0</v>
      </c>
      <c r="DW1135" s="1">
        <v>0.0</v>
      </c>
      <c r="DY1135" s="1">
        <v>0.0</v>
      </c>
    </row>
    <row r="1136">
      <c r="A1136" s="1" t="s">
        <v>222</v>
      </c>
      <c r="B1136" s="1">
        <v>2006.0</v>
      </c>
      <c r="C1136" s="1" t="s">
        <v>223</v>
      </c>
      <c r="D1136" s="1">
        <v>2.054676E7</v>
      </c>
      <c r="E1136" s="1">
        <v>4.807970816E10</v>
      </c>
      <c r="J1136" s="1">
        <v>4.867</v>
      </c>
      <c r="K1136" s="1">
        <v>0.1</v>
      </c>
      <c r="L1136" s="1">
        <v>1.773</v>
      </c>
      <c r="N1136" s="1">
        <v>409.574</v>
      </c>
      <c r="S1136" s="1">
        <v>0.0</v>
      </c>
      <c r="T1136" s="1">
        <v>0.0</v>
      </c>
      <c r="V1136" s="1">
        <v>0.0</v>
      </c>
      <c r="W1136" s="1">
        <v>0.0</v>
      </c>
      <c r="X1136" s="1">
        <v>0.0</v>
      </c>
      <c r="Y1136" s="1">
        <v>0.0</v>
      </c>
      <c r="AA1136" s="1">
        <v>4.57</v>
      </c>
      <c r="AB1136" s="1">
        <v>222.42</v>
      </c>
      <c r="AC1136" s="1">
        <v>5.64</v>
      </c>
      <c r="AE1136" s="1">
        <v>-16.017</v>
      </c>
      <c r="AF1136" s="1">
        <v>-5.685</v>
      </c>
      <c r="AG1136" s="1">
        <v>1450.862</v>
      </c>
      <c r="AH1136" s="1">
        <v>0.62</v>
      </c>
      <c r="AK1136" s="1">
        <v>196.625</v>
      </c>
      <c r="AL1136" s="1">
        <v>4.04</v>
      </c>
      <c r="AO1136" s="1">
        <v>71.631</v>
      </c>
      <c r="AT1136" s="1">
        <v>195.651</v>
      </c>
      <c r="AU1136" s="1">
        <v>4.02</v>
      </c>
      <c r="AW1136" s="1">
        <v>0.0</v>
      </c>
      <c r="AX1136" s="1">
        <v>0.0</v>
      </c>
      <c r="AY1136" s="1">
        <v>656.072</v>
      </c>
      <c r="AZ1136" s="1">
        <v>13.48</v>
      </c>
      <c r="BA1136" s="1">
        <v>71.277</v>
      </c>
      <c r="BC1136" s="1">
        <v>2.31</v>
      </c>
      <c r="BG1136" s="1">
        <v>73.004</v>
      </c>
      <c r="BH1136" s="1">
        <v>1.5</v>
      </c>
      <c r="BJ1136" s="1">
        <v>26.596</v>
      </c>
      <c r="BO1136" s="1">
        <v>77.871</v>
      </c>
      <c r="BP1136" s="1">
        <v>1.6</v>
      </c>
      <c r="BR1136" s="1">
        <v>28.369</v>
      </c>
      <c r="BT1136" s="1">
        <v>-1.07</v>
      </c>
      <c r="BU1136" s="1">
        <v>-23.414</v>
      </c>
      <c r="BY1136" s="1">
        <v>0.0</v>
      </c>
      <c r="BZ1136" s="1">
        <v>0.0</v>
      </c>
      <c r="CB1136" s="1">
        <v>0.0</v>
      </c>
      <c r="CG1136" s="1">
        <v>0.973</v>
      </c>
      <c r="CH1136" s="1">
        <v>0.02</v>
      </c>
      <c r="CJ1136" s="1">
        <v>58.974</v>
      </c>
      <c r="CK1136" s="1">
        <v>14.526</v>
      </c>
      <c r="CL1136" s="1">
        <v>1905.801</v>
      </c>
      <c r="CM1136" s="1">
        <v>39.158</v>
      </c>
      <c r="CN1136" s="1">
        <v>0.355</v>
      </c>
      <c r="CQ1136" s="1">
        <v>0.1</v>
      </c>
      <c r="CR1136" s="1">
        <v>0.0</v>
      </c>
      <c r="CU1136" s="1">
        <v>4.867</v>
      </c>
      <c r="CV1136" s="1">
        <v>0.0</v>
      </c>
      <c r="CX1136" s="1">
        <v>1.773</v>
      </c>
      <c r="CY1136" s="1">
        <v>0.0</v>
      </c>
      <c r="DA1136" s="1">
        <v>274.496</v>
      </c>
      <c r="DB1136" s="1">
        <v>29.811</v>
      </c>
      <c r="DF1136" s="1">
        <v>77.871</v>
      </c>
      <c r="DG1136" s="1">
        <v>1.6</v>
      </c>
      <c r="DI1136" s="1">
        <v>28.369</v>
      </c>
      <c r="DN1136" s="1">
        <v>0.0</v>
      </c>
      <c r="DO1136" s="1">
        <v>0.0</v>
      </c>
      <c r="DQ1136" s="1">
        <v>0.0</v>
      </c>
      <c r="DV1136" s="1">
        <v>0.0</v>
      </c>
      <c r="DW1136" s="1">
        <v>0.0</v>
      </c>
      <c r="DY1136" s="1">
        <v>0.0</v>
      </c>
    </row>
    <row r="1137">
      <c r="A1137" s="1" t="s">
        <v>222</v>
      </c>
      <c r="B1137" s="1">
        <v>2007.0</v>
      </c>
      <c r="C1137" s="1" t="s">
        <v>223</v>
      </c>
      <c r="D1137" s="1">
        <v>2.103052E7</v>
      </c>
      <c r="E1137" s="1">
        <v>5.0213105664E10</v>
      </c>
      <c r="J1137" s="1">
        <v>5.706</v>
      </c>
      <c r="K1137" s="1">
        <v>0.12</v>
      </c>
      <c r="L1137" s="1">
        <v>2.135</v>
      </c>
      <c r="N1137" s="1">
        <v>380.783</v>
      </c>
      <c r="S1137" s="1">
        <v>0.0</v>
      </c>
      <c r="T1137" s="1">
        <v>0.0</v>
      </c>
      <c r="V1137" s="1">
        <v>0.0</v>
      </c>
      <c r="W1137" s="1">
        <v>0.0</v>
      </c>
      <c r="X1137" s="1">
        <v>0.0</v>
      </c>
      <c r="Y1137" s="1">
        <v>0.0</v>
      </c>
      <c r="AA1137" s="1">
        <v>4.85</v>
      </c>
      <c r="AB1137" s="1">
        <v>230.617</v>
      </c>
      <c r="AC1137" s="1">
        <v>5.62</v>
      </c>
      <c r="AE1137" s="1">
        <v>6.03</v>
      </c>
      <c r="AF1137" s="1">
        <v>1.798</v>
      </c>
      <c r="AG1137" s="1">
        <v>1502.96</v>
      </c>
      <c r="AH1137" s="1">
        <v>0.629</v>
      </c>
      <c r="AK1137" s="1">
        <v>176.886</v>
      </c>
      <c r="AL1137" s="1">
        <v>3.72</v>
      </c>
      <c r="AO1137" s="1">
        <v>66.192</v>
      </c>
      <c r="AT1137" s="1">
        <v>175.935</v>
      </c>
      <c r="AU1137" s="1">
        <v>3.7</v>
      </c>
      <c r="AW1137" s="1">
        <v>15.385</v>
      </c>
      <c r="AX1137" s="1">
        <v>2.074</v>
      </c>
      <c r="AY1137" s="1">
        <v>739.592</v>
      </c>
      <c r="AZ1137" s="1">
        <v>15.554</v>
      </c>
      <c r="BA1137" s="1">
        <v>65.836</v>
      </c>
      <c r="BC1137" s="1">
        <v>2.14</v>
      </c>
      <c r="BG1137" s="1">
        <v>84.639</v>
      </c>
      <c r="BH1137" s="1">
        <v>1.78</v>
      </c>
      <c r="BJ1137" s="1">
        <v>31.673</v>
      </c>
      <c r="BO1137" s="1">
        <v>90.345</v>
      </c>
      <c r="BP1137" s="1">
        <v>1.9</v>
      </c>
      <c r="BR1137" s="1">
        <v>33.808</v>
      </c>
      <c r="BT1137" s="1">
        <v>-0.77</v>
      </c>
      <c r="BU1137" s="1">
        <v>-15.876</v>
      </c>
      <c r="BY1137" s="1">
        <v>0.0</v>
      </c>
      <c r="BZ1137" s="1">
        <v>0.0</v>
      </c>
      <c r="CB1137" s="1">
        <v>0.0</v>
      </c>
      <c r="CG1137" s="1">
        <v>0.951</v>
      </c>
      <c r="CH1137" s="1">
        <v>0.02</v>
      </c>
      <c r="CJ1137" s="1">
        <v>-16.129</v>
      </c>
      <c r="CK1137" s="1">
        <v>-6.316</v>
      </c>
      <c r="CL1137" s="1">
        <v>1561.646</v>
      </c>
      <c r="CM1137" s="1">
        <v>32.842</v>
      </c>
      <c r="CN1137" s="1">
        <v>0.356</v>
      </c>
      <c r="CQ1137" s="1">
        <v>0.12</v>
      </c>
      <c r="CR1137" s="1">
        <v>0.0</v>
      </c>
      <c r="CU1137" s="1">
        <v>5.706</v>
      </c>
      <c r="CV1137" s="1">
        <v>0.0</v>
      </c>
      <c r="CX1137" s="1">
        <v>2.135</v>
      </c>
      <c r="CY1137" s="1">
        <v>0.0</v>
      </c>
      <c r="DA1137" s="1">
        <v>267.231</v>
      </c>
      <c r="DB1137" s="1">
        <v>31.608</v>
      </c>
      <c r="DF1137" s="1">
        <v>90.345</v>
      </c>
      <c r="DG1137" s="1">
        <v>1.9</v>
      </c>
      <c r="DI1137" s="1">
        <v>33.808</v>
      </c>
      <c r="DN1137" s="1">
        <v>0.0</v>
      </c>
      <c r="DO1137" s="1">
        <v>0.0</v>
      </c>
      <c r="DQ1137" s="1">
        <v>0.0</v>
      </c>
      <c r="DV1137" s="1">
        <v>0.0</v>
      </c>
      <c r="DW1137" s="1">
        <v>0.0</v>
      </c>
      <c r="DY1137" s="1">
        <v>0.0</v>
      </c>
    </row>
    <row r="1138">
      <c r="A1138" s="1" t="s">
        <v>222</v>
      </c>
      <c r="B1138" s="1">
        <v>2008.0</v>
      </c>
      <c r="C1138" s="1" t="s">
        <v>223</v>
      </c>
      <c r="D1138" s="1">
        <v>2.1514392E7</v>
      </c>
      <c r="E1138" s="1">
        <v>5.2842643456E10</v>
      </c>
      <c r="J1138" s="1">
        <v>5.578</v>
      </c>
      <c r="K1138" s="1">
        <v>0.12</v>
      </c>
      <c r="L1138" s="1">
        <v>2.073</v>
      </c>
      <c r="N1138" s="1">
        <v>378.238</v>
      </c>
      <c r="S1138" s="1">
        <v>0.0</v>
      </c>
      <c r="T1138" s="1">
        <v>0.0</v>
      </c>
      <c r="V1138" s="1">
        <v>0.0</v>
      </c>
      <c r="W1138" s="1">
        <v>0.0</v>
      </c>
      <c r="X1138" s="1">
        <v>0.0</v>
      </c>
      <c r="Y1138" s="1">
        <v>0.0</v>
      </c>
      <c r="AA1138" s="1">
        <v>5.19</v>
      </c>
      <c r="AB1138" s="1">
        <v>241.234</v>
      </c>
      <c r="AC1138" s="1">
        <v>5.79</v>
      </c>
      <c r="AE1138" s="1">
        <v>10.446</v>
      </c>
      <c r="AF1138" s="1">
        <v>3.302</v>
      </c>
      <c r="AG1138" s="1">
        <v>1622.632</v>
      </c>
      <c r="AH1138" s="1">
        <v>0.661</v>
      </c>
      <c r="AK1138" s="1">
        <v>176.161</v>
      </c>
      <c r="AL1138" s="1">
        <v>3.79</v>
      </c>
      <c r="AO1138" s="1">
        <v>65.458</v>
      </c>
      <c r="AT1138" s="1">
        <v>175.696</v>
      </c>
      <c r="AU1138" s="1">
        <v>3.78</v>
      </c>
      <c r="AW1138" s="1">
        <v>6.667</v>
      </c>
      <c r="AX1138" s="1">
        <v>1.037</v>
      </c>
      <c r="AY1138" s="1">
        <v>771.156</v>
      </c>
      <c r="AZ1138" s="1">
        <v>16.591</v>
      </c>
      <c r="BA1138" s="1">
        <v>65.285</v>
      </c>
      <c r="BC1138" s="1">
        <v>2.19</v>
      </c>
      <c r="BG1138" s="1">
        <v>87.383</v>
      </c>
      <c r="BH1138" s="1">
        <v>1.88</v>
      </c>
      <c r="BJ1138" s="1">
        <v>32.47</v>
      </c>
      <c r="BO1138" s="1">
        <v>92.961</v>
      </c>
      <c r="BP1138" s="1">
        <v>2.0</v>
      </c>
      <c r="BR1138" s="1">
        <v>34.542</v>
      </c>
      <c r="BT1138" s="1">
        <v>-0.6</v>
      </c>
      <c r="BU1138" s="1">
        <v>-11.561</v>
      </c>
      <c r="BY1138" s="1">
        <v>0.0</v>
      </c>
      <c r="BZ1138" s="1">
        <v>0.0</v>
      </c>
      <c r="CB1138" s="1">
        <v>0.0</v>
      </c>
      <c r="CG1138" s="1">
        <v>0.465</v>
      </c>
      <c r="CH1138" s="1">
        <v>0.01</v>
      </c>
      <c r="CJ1138" s="1">
        <v>14.091</v>
      </c>
      <c r="CK1138" s="1">
        <v>4.628</v>
      </c>
      <c r="CL1138" s="1">
        <v>1741.62</v>
      </c>
      <c r="CM1138" s="1">
        <v>37.47</v>
      </c>
      <c r="CN1138" s="1">
        <v>0.173</v>
      </c>
      <c r="CQ1138" s="1">
        <v>0.12</v>
      </c>
      <c r="CR1138" s="1">
        <v>0.0</v>
      </c>
      <c r="CU1138" s="1">
        <v>5.578</v>
      </c>
      <c r="CV1138" s="1">
        <v>0.0</v>
      </c>
      <c r="CX1138" s="1">
        <v>2.073</v>
      </c>
      <c r="CY1138" s="1">
        <v>0.0</v>
      </c>
      <c r="DA1138" s="1">
        <v>269.122</v>
      </c>
      <c r="DB1138" s="1">
        <v>34.91</v>
      </c>
      <c r="DF1138" s="1">
        <v>92.961</v>
      </c>
      <c r="DG1138" s="1">
        <v>2.0</v>
      </c>
      <c r="DI1138" s="1">
        <v>34.542</v>
      </c>
      <c r="DN1138" s="1">
        <v>0.0</v>
      </c>
      <c r="DO1138" s="1">
        <v>0.0</v>
      </c>
      <c r="DQ1138" s="1">
        <v>0.0</v>
      </c>
      <c r="DV1138" s="1">
        <v>0.0</v>
      </c>
      <c r="DW1138" s="1">
        <v>0.0</v>
      </c>
      <c r="DY1138" s="1">
        <v>0.0</v>
      </c>
    </row>
    <row r="1139">
      <c r="A1139" s="1" t="s">
        <v>222</v>
      </c>
      <c r="B1139" s="1">
        <v>2009.0</v>
      </c>
      <c r="C1139" s="1" t="s">
        <v>223</v>
      </c>
      <c r="D1139" s="1">
        <v>2.1997883E7</v>
      </c>
      <c r="E1139" s="1">
        <v>5.5907844096E10</v>
      </c>
      <c r="J1139" s="1">
        <v>3.182</v>
      </c>
      <c r="K1139" s="1">
        <v>0.07</v>
      </c>
      <c r="L1139" s="1">
        <v>1.197</v>
      </c>
      <c r="N1139" s="1">
        <v>362.393</v>
      </c>
      <c r="S1139" s="1">
        <v>0.0</v>
      </c>
      <c r="T1139" s="1">
        <v>0.0</v>
      </c>
      <c r="V1139" s="1">
        <v>0.0</v>
      </c>
      <c r="W1139" s="1">
        <v>0.0</v>
      </c>
      <c r="X1139" s="1">
        <v>0.0</v>
      </c>
      <c r="Y1139" s="1">
        <v>0.0</v>
      </c>
      <c r="AA1139" s="1">
        <v>5.37</v>
      </c>
      <c r="AB1139" s="1">
        <v>244.114</v>
      </c>
      <c r="AC1139" s="1">
        <v>5.85</v>
      </c>
      <c r="AE1139" s="1">
        <v>-4.066</v>
      </c>
      <c r="AF1139" s="1">
        <v>-1.42</v>
      </c>
      <c r="AG1139" s="1">
        <v>1522.436</v>
      </c>
      <c r="AH1139" s="1">
        <v>0.599</v>
      </c>
      <c r="AK1139" s="1">
        <v>166.834</v>
      </c>
      <c r="AL1139" s="1">
        <v>3.67</v>
      </c>
      <c r="AO1139" s="1">
        <v>62.735</v>
      </c>
      <c r="AT1139" s="1">
        <v>166.38</v>
      </c>
      <c r="AU1139" s="1">
        <v>3.66</v>
      </c>
      <c r="AW1139" s="1">
        <v>0.0</v>
      </c>
      <c r="AX1139" s="1">
        <v>0.0</v>
      </c>
      <c r="AY1139" s="1">
        <v>754.207</v>
      </c>
      <c r="AZ1139" s="1">
        <v>16.591</v>
      </c>
      <c r="BA1139" s="1">
        <v>62.564</v>
      </c>
      <c r="BC1139" s="1">
        <v>2.12</v>
      </c>
      <c r="BG1139" s="1">
        <v>95.918</v>
      </c>
      <c r="BH1139" s="1">
        <v>2.11</v>
      </c>
      <c r="BJ1139" s="1">
        <v>36.068</v>
      </c>
      <c r="BO1139" s="1">
        <v>99.1</v>
      </c>
      <c r="BP1139" s="1">
        <v>2.18</v>
      </c>
      <c r="BR1139" s="1">
        <v>37.265</v>
      </c>
      <c r="BT1139" s="1">
        <v>-0.48</v>
      </c>
      <c r="BU1139" s="1">
        <v>-8.939</v>
      </c>
      <c r="BY1139" s="1">
        <v>0.0</v>
      </c>
      <c r="BZ1139" s="1">
        <v>0.0</v>
      </c>
      <c r="CB1139" s="1">
        <v>0.0</v>
      </c>
      <c r="CG1139" s="1">
        <v>0.455</v>
      </c>
      <c r="CH1139" s="1">
        <v>0.01</v>
      </c>
      <c r="CJ1139" s="1">
        <v>-2.545</v>
      </c>
      <c r="CK1139" s="1">
        <v>-0.954</v>
      </c>
      <c r="CL1139" s="1">
        <v>1659.991</v>
      </c>
      <c r="CM1139" s="1">
        <v>36.516</v>
      </c>
      <c r="CN1139" s="1">
        <v>0.171</v>
      </c>
      <c r="CQ1139" s="1">
        <v>0.07</v>
      </c>
      <c r="CR1139" s="1">
        <v>0.0</v>
      </c>
      <c r="CU1139" s="1">
        <v>3.182</v>
      </c>
      <c r="CV1139" s="1">
        <v>0.0</v>
      </c>
      <c r="CX1139" s="1">
        <v>1.197</v>
      </c>
      <c r="CY1139" s="1">
        <v>0.0</v>
      </c>
      <c r="DA1139" s="1">
        <v>265.935</v>
      </c>
      <c r="DB1139" s="1">
        <v>33.49</v>
      </c>
      <c r="DF1139" s="1">
        <v>99.1</v>
      </c>
      <c r="DG1139" s="1">
        <v>2.18</v>
      </c>
      <c r="DI1139" s="1">
        <v>37.265</v>
      </c>
      <c r="DN1139" s="1">
        <v>0.0</v>
      </c>
      <c r="DO1139" s="1">
        <v>0.0</v>
      </c>
      <c r="DQ1139" s="1">
        <v>0.0</v>
      </c>
      <c r="DV1139" s="1">
        <v>0.0</v>
      </c>
      <c r="DW1139" s="1">
        <v>0.0</v>
      </c>
      <c r="DY1139" s="1">
        <v>0.0</v>
      </c>
    </row>
    <row r="1140">
      <c r="A1140" s="1" t="s">
        <v>222</v>
      </c>
      <c r="B1140" s="1">
        <v>2010.0</v>
      </c>
      <c r="C1140" s="1" t="s">
        <v>223</v>
      </c>
      <c r="D1140" s="1">
        <v>2.2488019E7</v>
      </c>
      <c r="E1140" s="1">
        <v>5.836998656E10</v>
      </c>
      <c r="J1140" s="1">
        <v>3.113</v>
      </c>
      <c r="K1140" s="1">
        <v>0.07</v>
      </c>
      <c r="L1140" s="1">
        <v>1.176</v>
      </c>
      <c r="N1140" s="1">
        <v>413.445</v>
      </c>
      <c r="S1140" s="1">
        <v>0.0</v>
      </c>
      <c r="T1140" s="1">
        <v>0.0</v>
      </c>
      <c r="V1140" s="1">
        <v>0.0</v>
      </c>
      <c r="W1140" s="1">
        <v>0.0</v>
      </c>
      <c r="X1140" s="1">
        <v>0.0</v>
      </c>
      <c r="Y1140" s="1">
        <v>0.0</v>
      </c>
      <c r="AA1140" s="1">
        <v>5.6</v>
      </c>
      <c r="AB1140" s="1">
        <v>249.021</v>
      </c>
      <c r="AC1140" s="1">
        <v>5.95</v>
      </c>
      <c r="AE1140" s="1">
        <v>5.319</v>
      </c>
      <c r="AF1140" s="1">
        <v>1.781</v>
      </c>
      <c r="AG1140" s="1">
        <v>1568.47</v>
      </c>
      <c r="AH1140" s="1">
        <v>0.604</v>
      </c>
      <c r="AK1140" s="1">
        <v>190.324</v>
      </c>
      <c r="AL1140" s="1">
        <v>4.28</v>
      </c>
      <c r="AO1140" s="1">
        <v>71.933</v>
      </c>
      <c r="AT1140" s="1">
        <v>186.321</v>
      </c>
      <c r="AU1140" s="1">
        <v>4.19</v>
      </c>
      <c r="AW1140" s="1">
        <v>3.438</v>
      </c>
      <c r="AX1140" s="1">
        <v>0.57</v>
      </c>
      <c r="AY1140" s="1">
        <v>763.129</v>
      </c>
      <c r="AZ1140" s="1">
        <v>17.161</v>
      </c>
      <c r="BA1140" s="1">
        <v>70.42</v>
      </c>
      <c r="BC1140" s="1">
        <v>2.46</v>
      </c>
      <c r="BG1140" s="1">
        <v>71.149</v>
      </c>
      <c r="BH1140" s="1">
        <v>1.6</v>
      </c>
      <c r="BJ1140" s="1">
        <v>26.891</v>
      </c>
      <c r="BO1140" s="1">
        <v>74.262</v>
      </c>
      <c r="BP1140" s="1">
        <v>1.67</v>
      </c>
      <c r="BR1140" s="1">
        <v>28.067</v>
      </c>
      <c r="BT1140" s="1">
        <v>-0.35</v>
      </c>
      <c r="BU1140" s="1">
        <v>-6.25</v>
      </c>
      <c r="BY1140" s="1">
        <v>0.0</v>
      </c>
      <c r="BZ1140" s="1">
        <v>0.0</v>
      </c>
      <c r="CB1140" s="1">
        <v>0.0</v>
      </c>
      <c r="CG1140" s="1">
        <v>4.002</v>
      </c>
      <c r="CH1140" s="1">
        <v>0.09</v>
      </c>
      <c r="CJ1140" s="1">
        <v>-24.183</v>
      </c>
      <c r="CK1140" s="1">
        <v>-8.831</v>
      </c>
      <c r="CL1140" s="1">
        <v>1231.132</v>
      </c>
      <c r="CM1140" s="1">
        <v>27.686</v>
      </c>
      <c r="CN1140" s="1">
        <v>1.513</v>
      </c>
      <c r="CQ1140" s="1">
        <v>0.07</v>
      </c>
      <c r="CR1140" s="1">
        <v>0.0</v>
      </c>
      <c r="CU1140" s="1">
        <v>3.113</v>
      </c>
      <c r="CV1140" s="1">
        <v>0.0</v>
      </c>
      <c r="CX1140" s="1">
        <v>1.176</v>
      </c>
      <c r="CY1140" s="1">
        <v>0.0</v>
      </c>
      <c r="DA1140" s="1">
        <v>264.585</v>
      </c>
      <c r="DB1140" s="1">
        <v>35.272</v>
      </c>
      <c r="DF1140" s="1">
        <v>74.262</v>
      </c>
      <c r="DG1140" s="1">
        <v>1.67</v>
      </c>
      <c r="DI1140" s="1">
        <v>28.067</v>
      </c>
      <c r="DN1140" s="1">
        <v>0.0</v>
      </c>
      <c r="DO1140" s="1">
        <v>0.0</v>
      </c>
      <c r="DQ1140" s="1">
        <v>0.0</v>
      </c>
      <c r="DV1140" s="1">
        <v>0.0</v>
      </c>
      <c r="DW1140" s="1">
        <v>0.0</v>
      </c>
      <c r="DY1140" s="1">
        <v>0.0</v>
      </c>
    </row>
    <row r="1141">
      <c r="A1141" s="1" t="s">
        <v>222</v>
      </c>
      <c r="B1141" s="1">
        <v>2011.0</v>
      </c>
      <c r="C1141" s="1" t="s">
        <v>223</v>
      </c>
      <c r="D1141" s="1">
        <v>2.2981949E7</v>
      </c>
      <c r="E1141" s="1">
        <v>5.7051172864E10</v>
      </c>
      <c r="J1141" s="1">
        <v>2.611</v>
      </c>
      <c r="K1141" s="1">
        <v>0.06</v>
      </c>
      <c r="L1141" s="1">
        <v>0.987</v>
      </c>
      <c r="N1141" s="1">
        <v>399.671</v>
      </c>
      <c r="S1141" s="1">
        <v>0.0</v>
      </c>
      <c r="T1141" s="1">
        <v>0.0</v>
      </c>
      <c r="V1141" s="1">
        <v>0.0</v>
      </c>
      <c r="W1141" s="1">
        <v>0.0</v>
      </c>
      <c r="X1141" s="1">
        <v>0.0</v>
      </c>
      <c r="Y1141" s="1">
        <v>0.0</v>
      </c>
      <c r="AA1141" s="1">
        <v>5.49</v>
      </c>
      <c r="AB1141" s="1">
        <v>238.883</v>
      </c>
      <c r="AC1141" s="1">
        <v>6.08</v>
      </c>
      <c r="AE1141" s="1">
        <v>-8.287</v>
      </c>
      <c r="AF1141" s="1">
        <v>-2.923</v>
      </c>
      <c r="AG1141" s="1">
        <v>1407.577</v>
      </c>
      <c r="AH1141" s="1">
        <v>0.567</v>
      </c>
      <c r="AK1141" s="1">
        <v>185.363</v>
      </c>
      <c r="AL1141" s="1">
        <v>4.26</v>
      </c>
      <c r="AO1141" s="1">
        <v>70.066</v>
      </c>
      <c r="AT1141" s="1">
        <v>184.057</v>
      </c>
      <c r="AU1141" s="1">
        <v>4.23</v>
      </c>
      <c r="AW1141" s="1">
        <v>-1.511</v>
      </c>
      <c r="AX1141" s="1">
        <v>-0.259</v>
      </c>
      <c r="AY1141" s="1">
        <v>735.448</v>
      </c>
      <c r="AZ1141" s="1">
        <v>16.902</v>
      </c>
      <c r="BA1141" s="1">
        <v>69.572</v>
      </c>
      <c r="BC1141" s="1">
        <v>2.43</v>
      </c>
      <c r="BG1141" s="1">
        <v>76.582</v>
      </c>
      <c r="BH1141" s="1">
        <v>1.76</v>
      </c>
      <c r="BJ1141" s="1">
        <v>28.947</v>
      </c>
      <c r="BO1141" s="1">
        <v>79.193</v>
      </c>
      <c r="BP1141" s="1">
        <v>1.82</v>
      </c>
      <c r="BR1141" s="1">
        <v>29.934</v>
      </c>
      <c r="BT1141" s="1">
        <v>-0.59</v>
      </c>
      <c r="BU1141" s="1">
        <v>-10.747</v>
      </c>
      <c r="BY1141" s="1">
        <v>0.0</v>
      </c>
      <c r="BZ1141" s="1">
        <v>0.0</v>
      </c>
      <c r="CB1141" s="1">
        <v>0.0</v>
      </c>
      <c r="CG1141" s="1">
        <v>1.305</v>
      </c>
      <c r="CH1141" s="1">
        <v>0.03</v>
      </c>
      <c r="CJ1141" s="1">
        <v>-9.682</v>
      </c>
      <c r="CK1141" s="1">
        <v>-2.68</v>
      </c>
      <c r="CL1141" s="1">
        <v>1088.038</v>
      </c>
      <c r="CM1141" s="1">
        <v>25.005</v>
      </c>
      <c r="CN1141" s="1">
        <v>0.493</v>
      </c>
      <c r="CQ1141" s="1">
        <v>0.06</v>
      </c>
      <c r="CR1141" s="1">
        <v>0.0</v>
      </c>
      <c r="CU1141" s="1">
        <v>2.611</v>
      </c>
      <c r="CV1141" s="1">
        <v>0.0</v>
      </c>
      <c r="CX1141" s="1">
        <v>0.987</v>
      </c>
      <c r="CY1141" s="1">
        <v>0.0</v>
      </c>
      <c r="DA1141" s="1">
        <v>264.555</v>
      </c>
      <c r="DB1141" s="1">
        <v>32.349</v>
      </c>
      <c r="DF1141" s="1">
        <v>79.193</v>
      </c>
      <c r="DG1141" s="1">
        <v>1.82</v>
      </c>
      <c r="DI1141" s="1">
        <v>29.934</v>
      </c>
      <c r="DN1141" s="1">
        <v>0.0</v>
      </c>
      <c r="DO1141" s="1">
        <v>0.0</v>
      </c>
      <c r="DQ1141" s="1">
        <v>0.0</v>
      </c>
      <c r="DV1141" s="1">
        <v>0.0</v>
      </c>
      <c r="DW1141" s="1">
        <v>0.0</v>
      </c>
      <c r="DY1141" s="1">
        <v>0.0</v>
      </c>
    </row>
    <row r="1142">
      <c r="A1142" s="1" t="s">
        <v>222</v>
      </c>
      <c r="B1142" s="1">
        <v>2012.0</v>
      </c>
      <c r="C1142" s="1" t="s">
        <v>223</v>
      </c>
      <c r="D1142" s="1">
        <v>2.3467041E7</v>
      </c>
      <c r="E1142" s="1">
        <v>6.3249211392E10</v>
      </c>
      <c r="J1142" s="1">
        <v>2.983</v>
      </c>
      <c r="K1142" s="1">
        <v>0.07</v>
      </c>
      <c r="L1142" s="1">
        <v>1.0</v>
      </c>
      <c r="N1142" s="1">
        <v>425.714</v>
      </c>
      <c r="S1142" s="1">
        <v>0.0</v>
      </c>
      <c r="T1142" s="1">
        <v>0.0</v>
      </c>
      <c r="V1142" s="1">
        <v>0.0</v>
      </c>
      <c r="W1142" s="1">
        <v>0.0</v>
      </c>
      <c r="X1142" s="1">
        <v>0.0</v>
      </c>
      <c r="Y1142" s="1">
        <v>0.0</v>
      </c>
      <c r="AA1142" s="1">
        <v>6.41</v>
      </c>
      <c r="AB1142" s="1">
        <v>273.149</v>
      </c>
      <c r="AC1142" s="1">
        <v>7.0</v>
      </c>
      <c r="AE1142" s="1">
        <v>24.328</v>
      </c>
      <c r="AF1142" s="1">
        <v>7.87</v>
      </c>
      <c r="AG1142" s="1">
        <v>1713.844</v>
      </c>
      <c r="AH1142" s="1">
        <v>0.636</v>
      </c>
      <c r="AK1142" s="1">
        <v>219.883</v>
      </c>
      <c r="AL1142" s="1">
        <v>5.16</v>
      </c>
      <c r="AO1142" s="1">
        <v>73.714</v>
      </c>
      <c r="AT1142" s="1">
        <v>201.559</v>
      </c>
      <c r="AU1142" s="1">
        <v>4.73</v>
      </c>
      <c r="AW1142" s="1">
        <v>9.202</v>
      </c>
      <c r="AX1142" s="1">
        <v>1.555</v>
      </c>
      <c r="AY1142" s="1">
        <v>786.526</v>
      </c>
      <c r="AZ1142" s="1">
        <v>18.457</v>
      </c>
      <c r="BA1142" s="1">
        <v>67.571</v>
      </c>
      <c r="BC1142" s="1">
        <v>2.98</v>
      </c>
      <c r="BG1142" s="1">
        <v>75.425</v>
      </c>
      <c r="BH1142" s="1">
        <v>1.77</v>
      </c>
      <c r="BJ1142" s="1">
        <v>25.286</v>
      </c>
      <c r="BO1142" s="1">
        <v>78.408</v>
      </c>
      <c r="BP1142" s="1">
        <v>1.84</v>
      </c>
      <c r="BR1142" s="1">
        <v>26.286</v>
      </c>
      <c r="BT1142" s="1">
        <v>-0.59</v>
      </c>
      <c r="BU1142" s="1">
        <v>-9.204</v>
      </c>
      <c r="BY1142" s="1">
        <v>0.0</v>
      </c>
      <c r="BZ1142" s="1">
        <v>0.0</v>
      </c>
      <c r="CB1142" s="1">
        <v>0.0</v>
      </c>
      <c r="CG1142" s="1">
        <v>18.324</v>
      </c>
      <c r="CH1142" s="1">
        <v>0.43</v>
      </c>
      <c r="CJ1142" s="1">
        <v>-3.965</v>
      </c>
      <c r="CK1142" s="1">
        <v>-0.992</v>
      </c>
      <c r="CL1142" s="1">
        <v>1023.294</v>
      </c>
      <c r="CM1142" s="1">
        <v>24.014</v>
      </c>
      <c r="CN1142" s="1">
        <v>6.143</v>
      </c>
      <c r="CQ1142" s="1">
        <v>0.07</v>
      </c>
      <c r="CR1142" s="1">
        <v>0.0</v>
      </c>
      <c r="CU1142" s="1">
        <v>2.983</v>
      </c>
      <c r="CV1142" s="1">
        <v>0.0</v>
      </c>
      <c r="CX1142" s="1">
        <v>1.0</v>
      </c>
      <c r="CY1142" s="1">
        <v>0.0</v>
      </c>
      <c r="DA1142" s="1">
        <v>298.291</v>
      </c>
      <c r="DB1142" s="1">
        <v>40.219</v>
      </c>
      <c r="DF1142" s="1">
        <v>78.408</v>
      </c>
      <c r="DG1142" s="1">
        <v>1.84</v>
      </c>
      <c r="DI1142" s="1">
        <v>26.286</v>
      </c>
      <c r="DN1142" s="1">
        <v>0.0</v>
      </c>
      <c r="DO1142" s="1">
        <v>0.0</v>
      </c>
      <c r="DQ1142" s="1">
        <v>0.0</v>
      </c>
      <c r="DV1142" s="1">
        <v>0.0</v>
      </c>
      <c r="DW1142" s="1">
        <v>0.0</v>
      </c>
      <c r="DY1142" s="1">
        <v>0.0</v>
      </c>
    </row>
    <row r="1143">
      <c r="A1143" s="1" t="s">
        <v>222</v>
      </c>
      <c r="B1143" s="1">
        <v>2013.0</v>
      </c>
      <c r="C1143" s="1" t="s">
        <v>223</v>
      </c>
      <c r="D1143" s="1">
        <v>2.3939724E7</v>
      </c>
      <c r="E1143" s="1">
        <v>6.9113675776E10</v>
      </c>
      <c r="J1143" s="1">
        <v>2.924</v>
      </c>
      <c r="K1143" s="1">
        <v>0.07</v>
      </c>
      <c r="L1143" s="1">
        <v>0.917</v>
      </c>
      <c r="N1143" s="1">
        <v>446.92</v>
      </c>
      <c r="S1143" s="1">
        <v>0.0</v>
      </c>
      <c r="T1143" s="1">
        <v>0.0</v>
      </c>
      <c r="V1143" s="1">
        <v>0.0</v>
      </c>
      <c r="W1143" s="1">
        <v>0.0</v>
      </c>
      <c r="X1143" s="1">
        <v>0.0</v>
      </c>
      <c r="Y1143" s="1">
        <v>0.0</v>
      </c>
      <c r="AA1143" s="1">
        <v>6.81</v>
      </c>
      <c r="AB1143" s="1">
        <v>284.464</v>
      </c>
      <c r="AC1143" s="1">
        <v>7.63</v>
      </c>
      <c r="AE1143" s="1">
        <v>12.331</v>
      </c>
      <c r="AF1143" s="1">
        <v>4.959</v>
      </c>
      <c r="AG1143" s="1">
        <v>1887.159</v>
      </c>
      <c r="AH1143" s="1">
        <v>0.654</v>
      </c>
      <c r="AK1143" s="1">
        <v>249.376</v>
      </c>
      <c r="AL1143" s="1">
        <v>5.97</v>
      </c>
      <c r="AO1143" s="1">
        <v>78.244</v>
      </c>
      <c r="AT1143" s="1">
        <v>241.022</v>
      </c>
      <c r="AU1143" s="1">
        <v>5.77</v>
      </c>
      <c r="AW1143" s="1">
        <v>14.831</v>
      </c>
      <c r="AX1143" s="1">
        <v>2.738</v>
      </c>
      <c r="AY1143" s="1">
        <v>885.346</v>
      </c>
      <c r="AZ1143" s="1">
        <v>21.195</v>
      </c>
      <c r="BA1143" s="1">
        <v>75.623</v>
      </c>
      <c r="BC1143" s="1">
        <v>3.41</v>
      </c>
      <c r="BG1143" s="1">
        <v>66.417</v>
      </c>
      <c r="BH1143" s="1">
        <v>1.59</v>
      </c>
      <c r="BJ1143" s="1">
        <v>20.839</v>
      </c>
      <c r="BO1143" s="1">
        <v>69.341</v>
      </c>
      <c r="BP1143" s="1">
        <v>1.66</v>
      </c>
      <c r="BR1143" s="1">
        <v>21.756</v>
      </c>
      <c r="BT1143" s="1">
        <v>-0.82</v>
      </c>
      <c r="BU1143" s="1">
        <v>-12.041</v>
      </c>
      <c r="BY1143" s="1">
        <v>0.0</v>
      </c>
      <c r="BZ1143" s="1">
        <v>0.0</v>
      </c>
      <c r="CB1143" s="1">
        <v>0.0</v>
      </c>
      <c r="CG1143" s="1">
        <v>8.354</v>
      </c>
      <c r="CH1143" s="1">
        <v>0.2</v>
      </c>
      <c r="CJ1143" s="1">
        <v>-2.681</v>
      </c>
      <c r="CK1143" s="1">
        <v>-0.644</v>
      </c>
      <c r="CL1143" s="1">
        <v>976.199</v>
      </c>
      <c r="CM1143" s="1">
        <v>23.37</v>
      </c>
      <c r="CN1143" s="1">
        <v>2.621</v>
      </c>
      <c r="CQ1143" s="1">
        <v>0.07</v>
      </c>
      <c r="CR1143" s="1">
        <v>0.0</v>
      </c>
      <c r="CU1143" s="1">
        <v>2.924</v>
      </c>
      <c r="CV1143" s="1">
        <v>0.0</v>
      </c>
      <c r="CX1143" s="1">
        <v>0.917</v>
      </c>
      <c r="CY1143" s="1">
        <v>0.0</v>
      </c>
      <c r="DA1143" s="1">
        <v>318.717</v>
      </c>
      <c r="DB1143" s="1">
        <v>45.178</v>
      </c>
      <c r="DF1143" s="1">
        <v>69.341</v>
      </c>
      <c r="DG1143" s="1">
        <v>1.66</v>
      </c>
      <c r="DI1143" s="1">
        <v>21.756</v>
      </c>
      <c r="DN1143" s="1">
        <v>0.0</v>
      </c>
      <c r="DO1143" s="1">
        <v>0.0</v>
      </c>
      <c r="DQ1143" s="1">
        <v>0.0</v>
      </c>
      <c r="DV1143" s="1">
        <v>0.0</v>
      </c>
      <c r="DW1143" s="1">
        <v>0.0</v>
      </c>
      <c r="DY1143" s="1">
        <v>0.0</v>
      </c>
    </row>
    <row r="1144">
      <c r="A1144" s="1" t="s">
        <v>222</v>
      </c>
      <c r="B1144" s="1">
        <v>2014.0</v>
      </c>
      <c r="C1144" s="1" t="s">
        <v>223</v>
      </c>
      <c r="D1144" s="1">
        <v>2.4527339E7</v>
      </c>
      <c r="E1144" s="1">
        <v>7.5191533568E10</v>
      </c>
      <c r="J1144" s="1">
        <v>2.854</v>
      </c>
      <c r="K1144" s="1">
        <v>0.07</v>
      </c>
      <c r="L1144" s="1">
        <v>0.846</v>
      </c>
      <c r="N1144" s="1">
        <v>440.145</v>
      </c>
      <c r="S1144" s="1">
        <v>0.0</v>
      </c>
      <c r="T1144" s="1">
        <v>0.0</v>
      </c>
      <c r="V1144" s="1">
        <v>0.0</v>
      </c>
      <c r="W1144" s="1">
        <v>0.0</v>
      </c>
      <c r="X1144" s="1">
        <v>0.0</v>
      </c>
      <c r="Y1144" s="1">
        <v>0.0</v>
      </c>
      <c r="AA1144" s="1">
        <v>7.39</v>
      </c>
      <c r="AB1144" s="1">
        <v>301.296</v>
      </c>
      <c r="AC1144" s="1">
        <v>8.27</v>
      </c>
      <c r="AE1144" s="1">
        <v>4.82</v>
      </c>
      <c r="AF1144" s="1">
        <v>2.177</v>
      </c>
      <c r="AG1144" s="1">
        <v>1930.723</v>
      </c>
      <c r="AH1144" s="1">
        <v>0.63</v>
      </c>
      <c r="AK1144" s="1">
        <v>257.264</v>
      </c>
      <c r="AL1144" s="1">
        <v>6.31</v>
      </c>
      <c r="AO1144" s="1">
        <v>76.3</v>
      </c>
      <c r="AT1144" s="1">
        <v>236.471</v>
      </c>
      <c r="AU1144" s="1">
        <v>5.8</v>
      </c>
      <c r="AW1144" s="1">
        <v>0.832</v>
      </c>
      <c r="AX1144" s="1">
        <v>0.176</v>
      </c>
      <c r="AY1144" s="1">
        <v>871.322</v>
      </c>
      <c r="AZ1144" s="1">
        <v>21.371</v>
      </c>
      <c r="BA1144" s="1">
        <v>70.133</v>
      </c>
      <c r="BC1144" s="1">
        <v>3.64</v>
      </c>
      <c r="BG1144" s="1">
        <v>77.057</v>
      </c>
      <c r="BH1144" s="1">
        <v>1.89</v>
      </c>
      <c r="BJ1144" s="1">
        <v>22.854</v>
      </c>
      <c r="BO1144" s="1">
        <v>79.911</v>
      </c>
      <c r="BP1144" s="1">
        <v>1.96</v>
      </c>
      <c r="BR1144" s="1">
        <v>23.7</v>
      </c>
      <c r="BT1144" s="1">
        <v>-0.88</v>
      </c>
      <c r="BU1144" s="1">
        <v>-11.908</v>
      </c>
      <c r="BY1144" s="1">
        <v>0.0</v>
      </c>
      <c r="BZ1144" s="1">
        <v>0.0</v>
      </c>
      <c r="CB1144" s="1">
        <v>0.0</v>
      </c>
      <c r="CG1144" s="1">
        <v>20.793</v>
      </c>
      <c r="CH1144" s="1">
        <v>0.51</v>
      </c>
      <c r="CJ1144" s="1">
        <v>-2.703</v>
      </c>
      <c r="CK1144" s="1">
        <v>-0.632</v>
      </c>
      <c r="CL1144" s="1">
        <v>927.06</v>
      </c>
      <c r="CM1144" s="1">
        <v>22.738</v>
      </c>
      <c r="CN1144" s="1">
        <v>6.167</v>
      </c>
      <c r="CQ1144" s="1">
        <v>0.07</v>
      </c>
      <c r="CR1144" s="1">
        <v>0.0</v>
      </c>
      <c r="CU1144" s="1">
        <v>2.854</v>
      </c>
      <c r="CV1144" s="1">
        <v>0.0</v>
      </c>
      <c r="CX1144" s="1">
        <v>0.846</v>
      </c>
      <c r="CY1144" s="1">
        <v>0.0</v>
      </c>
      <c r="DA1144" s="1">
        <v>337.175</v>
      </c>
      <c r="DB1144" s="1">
        <v>47.355</v>
      </c>
      <c r="DF1144" s="1">
        <v>79.911</v>
      </c>
      <c r="DG1144" s="1">
        <v>1.96</v>
      </c>
      <c r="DI1144" s="1">
        <v>23.7</v>
      </c>
      <c r="DN1144" s="1">
        <v>0.0</v>
      </c>
      <c r="DO1144" s="1">
        <v>0.0</v>
      </c>
      <c r="DQ1144" s="1">
        <v>0.0</v>
      </c>
      <c r="DV1144" s="1">
        <v>0.0</v>
      </c>
      <c r="DW1144" s="1">
        <v>0.0</v>
      </c>
      <c r="DY1144" s="1">
        <v>0.0</v>
      </c>
    </row>
    <row r="1145">
      <c r="A1145" s="1" t="s">
        <v>222</v>
      </c>
      <c r="B1145" s="1">
        <v>2015.0</v>
      </c>
      <c r="C1145" s="1" t="s">
        <v>223</v>
      </c>
      <c r="D1145" s="1">
        <v>2.52463E7</v>
      </c>
      <c r="E1145" s="1">
        <v>8.1840726016E10</v>
      </c>
      <c r="J1145" s="1">
        <v>3.961</v>
      </c>
      <c r="K1145" s="1">
        <v>0.1</v>
      </c>
      <c r="L1145" s="1">
        <v>1.149</v>
      </c>
      <c r="N1145" s="1">
        <v>475.862</v>
      </c>
      <c r="S1145" s="1">
        <v>0.0</v>
      </c>
      <c r="T1145" s="1">
        <v>0.0</v>
      </c>
      <c r="V1145" s="1">
        <v>0.0</v>
      </c>
      <c r="W1145" s="1">
        <v>0.0</v>
      </c>
      <c r="X1145" s="1">
        <v>0.0</v>
      </c>
      <c r="Y1145" s="1">
        <v>0.0</v>
      </c>
      <c r="AA1145" s="1">
        <v>7.85</v>
      </c>
      <c r="AB1145" s="1">
        <v>310.937</v>
      </c>
      <c r="AC1145" s="1">
        <v>8.7</v>
      </c>
      <c r="AE1145" s="1">
        <v>1.812</v>
      </c>
      <c r="AF1145" s="1">
        <v>0.858</v>
      </c>
      <c r="AG1145" s="1">
        <v>1909.73</v>
      </c>
      <c r="AH1145" s="1">
        <v>0.589</v>
      </c>
      <c r="AK1145" s="1">
        <v>287.567</v>
      </c>
      <c r="AL1145" s="1">
        <v>7.26</v>
      </c>
      <c r="AO1145" s="1">
        <v>83.448</v>
      </c>
      <c r="AT1145" s="1">
        <v>269.346</v>
      </c>
      <c r="AU1145" s="1">
        <v>6.8</v>
      </c>
      <c r="AW1145" s="1">
        <v>0.097</v>
      </c>
      <c r="AX1145" s="1">
        <v>0.021</v>
      </c>
      <c r="AY1145" s="1">
        <v>847.33</v>
      </c>
      <c r="AZ1145" s="1">
        <v>21.392</v>
      </c>
      <c r="BA1145" s="1">
        <v>78.161</v>
      </c>
      <c r="BC1145" s="1">
        <v>4.14</v>
      </c>
      <c r="BG1145" s="1">
        <v>53.077</v>
      </c>
      <c r="BH1145" s="1">
        <v>1.34</v>
      </c>
      <c r="BJ1145" s="1">
        <v>15.402</v>
      </c>
      <c r="BO1145" s="1">
        <v>57.038</v>
      </c>
      <c r="BP1145" s="1">
        <v>1.44</v>
      </c>
      <c r="BR1145" s="1">
        <v>16.552</v>
      </c>
      <c r="BT1145" s="1">
        <v>-0.85</v>
      </c>
      <c r="BU1145" s="1">
        <v>-10.828</v>
      </c>
      <c r="BY1145" s="1">
        <v>0.0</v>
      </c>
      <c r="BZ1145" s="1">
        <v>0.0</v>
      </c>
      <c r="CB1145" s="1">
        <v>0.0</v>
      </c>
      <c r="CG1145" s="1">
        <v>18.22</v>
      </c>
      <c r="CH1145" s="1">
        <v>0.46</v>
      </c>
      <c r="CJ1145" s="1">
        <v>-19.444</v>
      </c>
      <c r="CK1145" s="1">
        <v>-4.421</v>
      </c>
      <c r="CL1145" s="1">
        <v>725.531</v>
      </c>
      <c r="CM1145" s="1">
        <v>18.317</v>
      </c>
      <c r="CN1145" s="1">
        <v>5.287</v>
      </c>
      <c r="CQ1145" s="1">
        <v>0.1</v>
      </c>
      <c r="CR1145" s="1">
        <v>0.0</v>
      </c>
      <c r="CU1145" s="1">
        <v>3.961</v>
      </c>
      <c r="CV1145" s="1">
        <v>0.0</v>
      </c>
      <c r="CX1145" s="1">
        <v>1.149</v>
      </c>
      <c r="CY1145" s="1">
        <v>0.0</v>
      </c>
      <c r="DA1145" s="1">
        <v>344.605</v>
      </c>
      <c r="DB1145" s="1">
        <v>48.214</v>
      </c>
      <c r="DF1145" s="1">
        <v>57.038</v>
      </c>
      <c r="DG1145" s="1">
        <v>1.44</v>
      </c>
      <c r="DI1145" s="1">
        <v>16.552</v>
      </c>
      <c r="DN1145" s="1">
        <v>0.0</v>
      </c>
      <c r="DO1145" s="1">
        <v>0.0</v>
      </c>
      <c r="DQ1145" s="1">
        <v>0.0</v>
      </c>
      <c r="DV1145" s="1">
        <v>0.0</v>
      </c>
      <c r="DW1145" s="1">
        <v>0.0</v>
      </c>
      <c r="DY1145" s="1">
        <v>0.0</v>
      </c>
    </row>
    <row r="1146">
      <c r="A1146" s="1" t="s">
        <v>222</v>
      </c>
      <c r="B1146" s="1">
        <v>2016.0</v>
      </c>
      <c r="C1146" s="1" t="s">
        <v>223</v>
      </c>
      <c r="D1146" s="1">
        <v>2.5989364E7</v>
      </c>
      <c r="E1146" s="1">
        <v>8.7711154176E10</v>
      </c>
      <c r="J1146" s="1">
        <v>6.541</v>
      </c>
      <c r="K1146" s="1">
        <v>0.17</v>
      </c>
      <c r="L1146" s="1">
        <v>1.662</v>
      </c>
      <c r="N1146" s="1">
        <v>475.073</v>
      </c>
      <c r="S1146" s="1">
        <v>0.0</v>
      </c>
      <c r="T1146" s="1">
        <v>0.0</v>
      </c>
      <c r="V1146" s="1">
        <v>0.0</v>
      </c>
      <c r="W1146" s="1">
        <v>0.0</v>
      </c>
      <c r="X1146" s="1">
        <v>0.0</v>
      </c>
      <c r="Y1146" s="1">
        <v>0.0</v>
      </c>
      <c r="AA1146" s="1">
        <v>9.02</v>
      </c>
      <c r="AB1146" s="1">
        <v>347.065</v>
      </c>
      <c r="AC1146" s="1">
        <v>10.23</v>
      </c>
      <c r="AE1146" s="1">
        <v>13.987</v>
      </c>
      <c r="AF1146" s="1">
        <v>6.744</v>
      </c>
      <c r="AG1146" s="1">
        <v>2114.606</v>
      </c>
      <c r="AH1146" s="1">
        <v>0.627</v>
      </c>
      <c r="AK1146" s="1">
        <v>328.981</v>
      </c>
      <c r="AL1146" s="1">
        <v>8.55</v>
      </c>
      <c r="AO1146" s="1">
        <v>83.578</v>
      </c>
      <c r="AT1146" s="1">
        <v>326.287</v>
      </c>
      <c r="AU1146" s="1">
        <v>8.48</v>
      </c>
      <c r="AW1146" s="1">
        <v>11.973</v>
      </c>
      <c r="AX1146" s="1">
        <v>2.561</v>
      </c>
      <c r="AY1146" s="1">
        <v>921.652</v>
      </c>
      <c r="AZ1146" s="1">
        <v>23.953</v>
      </c>
      <c r="BA1146" s="1">
        <v>82.893</v>
      </c>
      <c r="BC1146" s="1">
        <v>4.86</v>
      </c>
      <c r="BG1146" s="1">
        <v>58.101</v>
      </c>
      <c r="BH1146" s="1">
        <v>1.51</v>
      </c>
      <c r="BJ1146" s="1">
        <v>14.761</v>
      </c>
      <c r="BO1146" s="1">
        <v>64.642</v>
      </c>
      <c r="BP1146" s="1">
        <v>1.68</v>
      </c>
      <c r="BR1146" s="1">
        <v>16.422</v>
      </c>
      <c r="BT1146" s="1">
        <v>-1.21</v>
      </c>
      <c r="BU1146" s="1">
        <v>-13.415</v>
      </c>
      <c r="BY1146" s="1">
        <v>0.0</v>
      </c>
      <c r="BZ1146" s="1">
        <v>0.0</v>
      </c>
      <c r="CB1146" s="1">
        <v>0.0</v>
      </c>
      <c r="CG1146" s="1">
        <v>2.693</v>
      </c>
      <c r="CH1146" s="1">
        <v>0.07</v>
      </c>
      <c r="CJ1146" s="1">
        <v>69.428</v>
      </c>
      <c r="CK1146" s="1">
        <v>12.717</v>
      </c>
      <c r="CL1146" s="1">
        <v>1194.11</v>
      </c>
      <c r="CM1146" s="1">
        <v>31.034</v>
      </c>
      <c r="CN1146" s="1">
        <v>0.684</v>
      </c>
      <c r="CQ1146" s="1">
        <v>0.17</v>
      </c>
      <c r="CR1146" s="1">
        <v>0.0</v>
      </c>
      <c r="CU1146" s="1">
        <v>6.541</v>
      </c>
      <c r="CV1146" s="1">
        <v>0.0</v>
      </c>
      <c r="CX1146" s="1">
        <v>1.662</v>
      </c>
      <c r="CY1146" s="1">
        <v>0.0</v>
      </c>
      <c r="DA1146" s="1">
        <v>393.623</v>
      </c>
      <c r="DB1146" s="1">
        <v>54.957</v>
      </c>
      <c r="DF1146" s="1">
        <v>64.642</v>
      </c>
      <c r="DG1146" s="1">
        <v>1.68</v>
      </c>
      <c r="DI1146" s="1">
        <v>16.422</v>
      </c>
      <c r="DN1146" s="1">
        <v>0.0</v>
      </c>
      <c r="DO1146" s="1">
        <v>0.0</v>
      </c>
      <c r="DQ1146" s="1">
        <v>0.0</v>
      </c>
      <c r="DV1146" s="1">
        <v>0.0</v>
      </c>
      <c r="DW1146" s="1">
        <v>0.0</v>
      </c>
      <c r="DY1146" s="1">
        <v>0.0</v>
      </c>
    </row>
    <row r="1147">
      <c r="A1147" s="1" t="s">
        <v>222</v>
      </c>
      <c r="B1147" s="1">
        <v>2017.0</v>
      </c>
      <c r="C1147" s="1" t="s">
        <v>223</v>
      </c>
      <c r="D1147" s="1">
        <v>2.6733332E7</v>
      </c>
      <c r="E1147" s="1">
        <v>9.309925376E10</v>
      </c>
      <c r="J1147" s="1">
        <v>4.115</v>
      </c>
      <c r="K1147" s="1">
        <v>0.11</v>
      </c>
      <c r="L1147" s="1">
        <v>1.087</v>
      </c>
      <c r="N1147" s="1">
        <v>446.64</v>
      </c>
      <c r="S1147" s="1">
        <v>0.0</v>
      </c>
      <c r="T1147" s="1">
        <v>0.0</v>
      </c>
      <c r="Y1147" s="1">
        <v>0.0</v>
      </c>
      <c r="AA1147" s="1">
        <v>8.26</v>
      </c>
      <c r="AB1147" s="1">
        <v>308.978</v>
      </c>
      <c r="AC1147" s="1">
        <v>10.12</v>
      </c>
      <c r="AE1147" s="1">
        <v>-2.316</v>
      </c>
      <c r="AF1147" s="1">
        <v>-1.273</v>
      </c>
      <c r="AG1147" s="1">
        <v>2008.138</v>
      </c>
      <c r="AH1147" s="1">
        <v>0.577</v>
      </c>
      <c r="AK1147" s="1">
        <v>298.13</v>
      </c>
      <c r="AL1147" s="1">
        <v>7.97</v>
      </c>
      <c r="AO1147" s="1">
        <v>78.755</v>
      </c>
      <c r="AT1147" s="1">
        <v>295.137</v>
      </c>
      <c r="AU1147" s="1">
        <v>7.89</v>
      </c>
      <c r="BA1147" s="1">
        <v>77.964</v>
      </c>
      <c r="BC1147" s="1">
        <v>4.52</v>
      </c>
      <c r="BG1147" s="1">
        <v>75.935</v>
      </c>
      <c r="BH1147" s="1">
        <v>2.03</v>
      </c>
      <c r="BJ1147" s="1">
        <v>20.059</v>
      </c>
      <c r="BO1147" s="1">
        <v>80.424</v>
      </c>
      <c r="BP1147" s="1">
        <v>2.15</v>
      </c>
      <c r="BR1147" s="1">
        <v>21.245</v>
      </c>
      <c r="BT1147" s="1">
        <v>-1.86</v>
      </c>
      <c r="BU1147" s="1">
        <v>-22.518</v>
      </c>
      <c r="BY1147" s="1">
        <v>0.0</v>
      </c>
      <c r="BZ1147" s="1">
        <v>0.0</v>
      </c>
      <c r="CB1147" s="1">
        <v>0.0</v>
      </c>
      <c r="CG1147" s="1">
        <v>2.993</v>
      </c>
      <c r="CH1147" s="1">
        <v>0.08</v>
      </c>
      <c r="CN1147" s="1">
        <v>0.791</v>
      </c>
      <c r="CQ1147" s="1">
        <v>0.11</v>
      </c>
      <c r="CR1147" s="1">
        <v>0.0</v>
      </c>
      <c r="CU1147" s="1">
        <v>4.115</v>
      </c>
      <c r="CV1147" s="1">
        <v>0.0</v>
      </c>
      <c r="CX1147" s="1">
        <v>1.087</v>
      </c>
      <c r="CY1147" s="1">
        <v>0.0</v>
      </c>
      <c r="DA1147" s="1">
        <v>378.554</v>
      </c>
      <c r="DB1147" s="1">
        <v>53.684</v>
      </c>
      <c r="DF1147" s="1">
        <v>80.424</v>
      </c>
      <c r="DG1147" s="1">
        <v>2.15</v>
      </c>
      <c r="DI1147" s="1">
        <v>21.245</v>
      </c>
      <c r="DN1147" s="1">
        <v>0.374</v>
      </c>
      <c r="DO1147" s="1">
        <v>0.01</v>
      </c>
      <c r="DQ1147" s="1">
        <v>0.099</v>
      </c>
      <c r="DV1147" s="1">
        <v>0.0</v>
      </c>
      <c r="DW1147" s="1">
        <v>0.0</v>
      </c>
      <c r="DY1147" s="1">
        <v>0.0</v>
      </c>
    </row>
    <row r="1148">
      <c r="A1148" s="1" t="s">
        <v>222</v>
      </c>
      <c r="B1148" s="1">
        <v>2018.0</v>
      </c>
      <c r="C1148" s="1" t="s">
        <v>223</v>
      </c>
      <c r="D1148" s="1">
        <v>2.7464125E7</v>
      </c>
      <c r="E1148" s="1">
        <v>9.6591405056E10</v>
      </c>
      <c r="J1148" s="1">
        <v>2.185</v>
      </c>
      <c r="K1148" s="1">
        <v>0.06</v>
      </c>
      <c r="L1148" s="1">
        <v>0.598</v>
      </c>
      <c r="N1148" s="1">
        <v>399.402</v>
      </c>
      <c r="S1148" s="1">
        <v>0.0</v>
      </c>
      <c r="T1148" s="1">
        <v>0.0</v>
      </c>
      <c r="Y1148" s="1">
        <v>0.0</v>
      </c>
      <c r="AA1148" s="1">
        <v>8.99</v>
      </c>
      <c r="AB1148" s="1">
        <v>327.336</v>
      </c>
      <c r="AC1148" s="1">
        <v>10.04</v>
      </c>
      <c r="AE1148" s="1">
        <v>0.422</v>
      </c>
      <c r="AF1148" s="1">
        <v>0.226</v>
      </c>
      <c r="AG1148" s="1">
        <v>1962.946</v>
      </c>
      <c r="AH1148" s="1">
        <v>0.558</v>
      </c>
      <c r="AK1148" s="1">
        <v>256.334</v>
      </c>
      <c r="AL1148" s="1">
        <v>7.04</v>
      </c>
      <c r="AO1148" s="1">
        <v>70.12</v>
      </c>
      <c r="AT1148" s="1">
        <v>255.97</v>
      </c>
      <c r="AU1148" s="1">
        <v>7.03</v>
      </c>
      <c r="BA1148" s="1">
        <v>70.02</v>
      </c>
      <c r="BC1148" s="1">
        <v>4.01</v>
      </c>
      <c r="BG1148" s="1">
        <v>106.685</v>
      </c>
      <c r="BH1148" s="1">
        <v>2.93</v>
      </c>
      <c r="BJ1148" s="1">
        <v>29.183</v>
      </c>
      <c r="BO1148" s="1">
        <v>109.233</v>
      </c>
      <c r="BP1148" s="1">
        <v>3.0</v>
      </c>
      <c r="BR1148" s="1">
        <v>29.88</v>
      </c>
      <c r="BT1148" s="1">
        <v>-1.05</v>
      </c>
      <c r="BU1148" s="1">
        <v>-11.68</v>
      </c>
      <c r="BY1148" s="1">
        <v>0.0</v>
      </c>
      <c r="BZ1148" s="1">
        <v>0.0</v>
      </c>
      <c r="CB1148" s="1">
        <v>0.0</v>
      </c>
      <c r="CG1148" s="1">
        <v>0.364</v>
      </c>
      <c r="CH1148" s="1">
        <v>0.01</v>
      </c>
      <c r="CN1148" s="1">
        <v>0.1</v>
      </c>
      <c r="CQ1148" s="1">
        <v>0.06</v>
      </c>
      <c r="CR1148" s="1">
        <v>0.0</v>
      </c>
      <c r="CU1148" s="1">
        <v>2.185</v>
      </c>
      <c r="CV1148" s="1">
        <v>0.0</v>
      </c>
      <c r="CX1148" s="1">
        <v>0.598</v>
      </c>
      <c r="CY1148" s="1">
        <v>0.0</v>
      </c>
      <c r="DA1148" s="1">
        <v>365.568</v>
      </c>
      <c r="DB1148" s="1">
        <v>53.911</v>
      </c>
      <c r="DF1148" s="1">
        <v>109.233</v>
      </c>
      <c r="DG1148" s="1">
        <v>3.0</v>
      </c>
      <c r="DI1148" s="1">
        <v>29.88</v>
      </c>
      <c r="DN1148" s="1">
        <v>0.364</v>
      </c>
      <c r="DO1148" s="1">
        <v>0.01</v>
      </c>
      <c r="DQ1148" s="1">
        <v>0.1</v>
      </c>
      <c r="DV1148" s="1">
        <v>0.0</v>
      </c>
      <c r="DW1148" s="1">
        <v>0.0</v>
      </c>
      <c r="DY1148" s="1">
        <v>0.0</v>
      </c>
    </row>
    <row r="1149">
      <c r="A1149" s="1" t="s">
        <v>222</v>
      </c>
      <c r="B1149" s="1">
        <v>2019.0</v>
      </c>
      <c r="C1149" s="1" t="s">
        <v>223</v>
      </c>
      <c r="D1149" s="1">
        <v>2.8192957E7</v>
      </c>
      <c r="E1149" s="1">
        <v>1.0461814784E11</v>
      </c>
      <c r="J1149" s="1">
        <v>2.483</v>
      </c>
      <c r="K1149" s="1">
        <v>0.07</v>
      </c>
      <c r="L1149" s="1">
        <v>0.657</v>
      </c>
      <c r="N1149" s="1">
        <v>382.739</v>
      </c>
      <c r="S1149" s="1">
        <v>0.0</v>
      </c>
      <c r="T1149" s="1">
        <v>0.0</v>
      </c>
      <c r="Y1149" s="1">
        <v>0.0</v>
      </c>
      <c r="AA1149" s="1">
        <v>9.57</v>
      </c>
      <c r="AB1149" s="1">
        <v>339.446</v>
      </c>
      <c r="AC1149" s="1">
        <v>10.66</v>
      </c>
      <c r="AE1149" s="1">
        <v>6.539</v>
      </c>
      <c r="AF1149" s="1">
        <v>3.525</v>
      </c>
      <c r="AG1149" s="1">
        <v>2037.244</v>
      </c>
      <c r="AH1149" s="1">
        <v>0.549</v>
      </c>
      <c r="AK1149" s="1">
        <v>252.9</v>
      </c>
      <c r="AL1149" s="1">
        <v>7.13</v>
      </c>
      <c r="AO1149" s="1">
        <v>66.886</v>
      </c>
      <c r="AT1149" s="1">
        <v>252.545</v>
      </c>
      <c r="AU1149" s="1">
        <v>7.12</v>
      </c>
      <c r="BA1149" s="1">
        <v>66.792</v>
      </c>
      <c r="BC1149" s="1">
        <v>4.08</v>
      </c>
      <c r="BG1149" s="1">
        <v>122.371</v>
      </c>
      <c r="BH1149" s="1">
        <v>3.45</v>
      </c>
      <c r="BJ1149" s="1">
        <v>32.364</v>
      </c>
      <c r="BO1149" s="1">
        <v>125.209</v>
      </c>
      <c r="BP1149" s="1">
        <v>3.53</v>
      </c>
      <c r="BR1149" s="1">
        <v>33.114</v>
      </c>
      <c r="BT1149" s="1">
        <v>-1.09</v>
      </c>
      <c r="BU1149" s="1">
        <v>-11.39</v>
      </c>
      <c r="BY1149" s="1">
        <v>0.0</v>
      </c>
      <c r="BZ1149" s="1">
        <v>0.0</v>
      </c>
      <c r="CB1149" s="1">
        <v>0.0</v>
      </c>
      <c r="CG1149" s="1">
        <v>0.355</v>
      </c>
      <c r="CH1149" s="1">
        <v>0.01</v>
      </c>
      <c r="CN1149" s="1">
        <v>0.094</v>
      </c>
      <c r="CQ1149" s="1">
        <v>0.07</v>
      </c>
      <c r="CR1149" s="1">
        <v>0.0</v>
      </c>
      <c r="CU1149" s="1">
        <v>2.483</v>
      </c>
      <c r="CV1149" s="1">
        <v>0.0</v>
      </c>
      <c r="CX1149" s="1">
        <v>0.657</v>
      </c>
      <c r="CY1149" s="1">
        <v>0.0</v>
      </c>
      <c r="DA1149" s="1">
        <v>378.109</v>
      </c>
      <c r="DB1149" s="1">
        <v>57.436</v>
      </c>
      <c r="DF1149" s="1">
        <v>125.209</v>
      </c>
      <c r="DG1149" s="1">
        <v>3.53</v>
      </c>
      <c r="DI1149" s="1">
        <v>33.114</v>
      </c>
      <c r="DN1149" s="1">
        <v>0.355</v>
      </c>
      <c r="DO1149" s="1">
        <v>0.01</v>
      </c>
      <c r="DQ1149" s="1">
        <v>0.094</v>
      </c>
      <c r="DV1149" s="1">
        <v>0.0</v>
      </c>
      <c r="DW1149" s="1">
        <v>0.0</v>
      </c>
      <c r="DY1149" s="1">
        <v>0.0</v>
      </c>
    </row>
    <row r="1150">
      <c r="A1150" s="1" t="s">
        <v>222</v>
      </c>
      <c r="B1150" s="1">
        <v>2020.0</v>
      </c>
      <c r="C1150" s="1" t="s">
        <v>223</v>
      </c>
      <c r="D1150" s="1">
        <v>2.8915402E7</v>
      </c>
      <c r="E1150" s="1">
        <v>1.06396663808E11</v>
      </c>
      <c r="J1150" s="1">
        <v>2.421</v>
      </c>
      <c r="K1150" s="1">
        <v>0.07</v>
      </c>
      <c r="L1150" s="1">
        <v>0.622</v>
      </c>
      <c r="N1150" s="1">
        <v>396.092</v>
      </c>
      <c r="S1150" s="1">
        <v>0.0</v>
      </c>
      <c r="T1150" s="1">
        <v>0.0</v>
      </c>
      <c r="Y1150" s="1">
        <v>0.0</v>
      </c>
      <c r="AA1150" s="1">
        <v>10.14</v>
      </c>
      <c r="AB1150" s="1">
        <v>350.678</v>
      </c>
      <c r="AC1150" s="1">
        <v>11.26</v>
      </c>
      <c r="AE1150" s="1">
        <v>-3.003</v>
      </c>
      <c r="AF1150" s="1">
        <v>-1.725</v>
      </c>
      <c r="AG1150" s="1">
        <v>1926.7</v>
      </c>
      <c r="AH1150" s="1">
        <v>0.524</v>
      </c>
      <c r="AK1150" s="1">
        <v>270.444</v>
      </c>
      <c r="AL1150" s="1">
        <v>7.82</v>
      </c>
      <c r="AO1150" s="1">
        <v>69.449</v>
      </c>
      <c r="AT1150" s="1">
        <v>269.752</v>
      </c>
      <c r="AU1150" s="1">
        <v>7.8</v>
      </c>
      <c r="BA1150" s="1">
        <v>69.272</v>
      </c>
      <c r="BC1150" s="1">
        <v>4.46</v>
      </c>
      <c r="BG1150" s="1">
        <v>115.855</v>
      </c>
      <c r="BH1150" s="1">
        <v>3.35</v>
      </c>
      <c r="BJ1150" s="1">
        <v>29.751</v>
      </c>
      <c r="BO1150" s="1">
        <v>118.968</v>
      </c>
      <c r="BP1150" s="1">
        <v>3.44</v>
      </c>
      <c r="BR1150" s="1">
        <v>30.551</v>
      </c>
      <c r="BT1150" s="1">
        <v>-1.12</v>
      </c>
      <c r="BU1150" s="1">
        <v>-11.045</v>
      </c>
      <c r="BY1150" s="1">
        <v>0.0</v>
      </c>
      <c r="BZ1150" s="1">
        <v>0.0</v>
      </c>
      <c r="CB1150" s="1">
        <v>0.0</v>
      </c>
      <c r="CG1150" s="1">
        <v>0.692</v>
      </c>
      <c r="CH1150" s="1">
        <v>0.02</v>
      </c>
      <c r="CN1150" s="1">
        <v>0.178</v>
      </c>
      <c r="CQ1150" s="1">
        <v>0.07</v>
      </c>
      <c r="CR1150" s="1">
        <v>0.0</v>
      </c>
      <c r="CU1150" s="1">
        <v>2.421</v>
      </c>
      <c r="CV1150" s="1">
        <v>0.0</v>
      </c>
      <c r="CX1150" s="1">
        <v>0.622</v>
      </c>
      <c r="CY1150" s="1">
        <v>0.0</v>
      </c>
      <c r="DA1150" s="1">
        <v>389.412</v>
      </c>
      <c r="DB1150" s="1">
        <v>55.711</v>
      </c>
      <c r="DF1150" s="1">
        <v>118.968</v>
      </c>
      <c r="DG1150" s="1">
        <v>3.44</v>
      </c>
      <c r="DI1150" s="1">
        <v>30.551</v>
      </c>
      <c r="DN1150" s="1">
        <v>0.692</v>
      </c>
      <c r="DO1150" s="1">
        <v>0.02</v>
      </c>
      <c r="DQ1150" s="1">
        <v>0.178</v>
      </c>
      <c r="DV1150" s="1">
        <v>0.0</v>
      </c>
      <c r="DW1150" s="1">
        <v>0.0</v>
      </c>
      <c r="DY1150" s="1">
        <v>0.0</v>
      </c>
    </row>
    <row r="1151">
      <c r="A1151" s="1" t="s">
        <v>222</v>
      </c>
      <c r="B1151" s="1">
        <v>2021.0</v>
      </c>
      <c r="C1151" s="1" t="s">
        <v>223</v>
      </c>
      <c r="D1151" s="1">
        <v>2.963968E7</v>
      </c>
      <c r="E1151" s="1">
        <v>1.13844420608E11</v>
      </c>
      <c r="J1151" s="1">
        <v>2.699</v>
      </c>
      <c r="K1151" s="1">
        <v>0.08</v>
      </c>
      <c r="L1151" s="1">
        <v>0.705</v>
      </c>
      <c r="N1151" s="1">
        <v>431.718</v>
      </c>
      <c r="S1151" s="1">
        <v>0.0</v>
      </c>
      <c r="T1151" s="1">
        <v>0.0</v>
      </c>
      <c r="Y1151" s="1">
        <v>0.0</v>
      </c>
      <c r="AA1151" s="1">
        <v>10.8</v>
      </c>
      <c r="AB1151" s="1">
        <v>364.376</v>
      </c>
      <c r="AC1151" s="1">
        <v>11.35</v>
      </c>
      <c r="AE1151" s="1">
        <v>18.895</v>
      </c>
      <c r="AF1151" s="1">
        <v>10.527</v>
      </c>
      <c r="AG1151" s="1">
        <v>2234.782</v>
      </c>
      <c r="AH1151" s="1">
        <v>0.582</v>
      </c>
      <c r="AK1151" s="1">
        <v>291.501</v>
      </c>
      <c r="AL1151" s="1">
        <v>8.64</v>
      </c>
      <c r="AO1151" s="1">
        <v>76.123</v>
      </c>
      <c r="AT1151" s="1">
        <v>290.826</v>
      </c>
      <c r="AU1151" s="1">
        <v>8.62</v>
      </c>
      <c r="BA1151" s="1">
        <v>75.947</v>
      </c>
      <c r="BC1151" s="1">
        <v>4.9</v>
      </c>
      <c r="BG1151" s="1">
        <v>88.058</v>
      </c>
      <c r="BH1151" s="1">
        <v>2.61</v>
      </c>
      <c r="BJ1151" s="1">
        <v>22.996</v>
      </c>
      <c r="BO1151" s="1">
        <v>91.431</v>
      </c>
      <c r="BP1151" s="1">
        <v>2.71</v>
      </c>
      <c r="BR1151" s="1">
        <v>23.877</v>
      </c>
      <c r="BT1151" s="1">
        <v>-0.55</v>
      </c>
      <c r="BU1151" s="1">
        <v>-5.093</v>
      </c>
      <c r="BY1151" s="1">
        <v>0.0</v>
      </c>
      <c r="BZ1151" s="1">
        <v>0.0</v>
      </c>
      <c r="CB1151" s="1">
        <v>0.0</v>
      </c>
      <c r="CG1151" s="1">
        <v>0.675</v>
      </c>
      <c r="CH1151" s="1">
        <v>0.02</v>
      </c>
      <c r="CN1151" s="1">
        <v>0.176</v>
      </c>
      <c r="CQ1151" s="1">
        <v>0.08</v>
      </c>
      <c r="CR1151" s="1">
        <v>0.0</v>
      </c>
      <c r="CU1151" s="1">
        <v>2.699</v>
      </c>
      <c r="CV1151" s="1">
        <v>0.0</v>
      </c>
      <c r="CX1151" s="1">
        <v>0.705</v>
      </c>
      <c r="CY1151" s="1">
        <v>0.0</v>
      </c>
      <c r="DA1151" s="1">
        <v>382.933</v>
      </c>
      <c r="DB1151" s="1">
        <v>66.238</v>
      </c>
      <c r="DF1151" s="1">
        <v>91.431</v>
      </c>
      <c r="DG1151" s="1">
        <v>2.71</v>
      </c>
      <c r="DI1151" s="1">
        <v>23.877</v>
      </c>
      <c r="DN1151" s="1">
        <v>0.675</v>
      </c>
      <c r="DO1151" s="1">
        <v>0.02</v>
      </c>
      <c r="DQ1151" s="1">
        <v>0.176</v>
      </c>
      <c r="DV1151" s="1">
        <v>0.0</v>
      </c>
      <c r="DW1151" s="1">
        <v>0.0</v>
      </c>
      <c r="DY1151" s="1">
        <v>0.0</v>
      </c>
    </row>
    <row r="1152">
      <c r="A1152" s="1" t="s">
        <v>222</v>
      </c>
      <c r="B1152" s="1">
        <v>2022.0</v>
      </c>
      <c r="C1152" s="1" t="s">
        <v>223</v>
      </c>
      <c r="D1152" s="1">
        <v>3.0394949E7</v>
      </c>
      <c r="E1152" s="1">
        <v>1.21472E11</v>
      </c>
      <c r="J1152" s="1">
        <v>2.632</v>
      </c>
      <c r="K1152" s="1">
        <v>0.08</v>
      </c>
      <c r="L1152" s="1">
        <v>0.634</v>
      </c>
      <c r="N1152" s="1">
        <v>413.164</v>
      </c>
      <c r="S1152" s="1">
        <v>0.0</v>
      </c>
      <c r="T1152" s="1">
        <v>0.0</v>
      </c>
      <c r="Y1152" s="1">
        <v>0.0</v>
      </c>
      <c r="AA1152" s="1">
        <v>11.85</v>
      </c>
      <c r="AB1152" s="1">
        <v>389.867</v>
      </c>
      <c r="AC1152" s="1">
        <v>12.61</v>
      </c>
      <c r="AE1152" s="1">
        <v>18.177</v>
      </c>
      <c r="AF1152" s="1">
        <v>12.04</v>
      </c>
      <c r="AG1152" s="1">
        <v>2575.377</v>
      </c>
      <c r="AH1152" s="1">
        <v>0.644</v>
      </c>
      <c r="AK1152" s="1">
        <v>301.366</v>
      </c>
      <c r="AL1152" s="1">
        <v>9.16</v>
      </c>
      <c r="AO1152" s="1">
        <v>72.641</v>
      </c>
      <c r="AT1152" s="1">
        <v>300.708</v>
      </c>
      <c r="AU1152" s="1">
        <v>9.14</v>
      </c>
      <c r="BA1152" s="1">
        <v>72.482</v>
      </c>
      <c r="BC1152" s="1">
        <v>5.21</v>
      </c>
      <c r="BG1152" s="1">
        <v>110.216</v>
      </c>
      <c r="BH1152" s="1">
        <v>3.35</v>
      </c>
      <c r="BJ1152" s="1">
        <v>26.566</v>
      </c>
      <c r="BO1152" s="1">
        <v>113.506</v>
      </c>
      <c r="BP1152" s="1">
        <v>3.45</v>
      </c>
      <c r="BR1152" s="1">
        <v>27.359</v>
      </c>
      <c r="BT1152" s="1">
        <v>-0.76</v>
      </c>
      <c r="BU1152" s="1">
        <v>-6.414</v>
      </c>
      <c r="BY1152" s="1">
        <v>0.0</v>
      </c>
      <c r="BZ1152" s="1">
        <v>0.0</v>
      </c>
      <c r="CB1152" s="1">
        <v>0.0</v>
      </c>
      <c r="CG1152" s="1">
        <v>0.658</v>
      </c>
      <c r="CH1152" s="1">
        <v>0.02</v>
      </c>
      <c r="CN1152" s="1">
        <v>0.159</v>
      </c>
      <c r="CQ1152" s="1">
        <v>0.08</v>
      </c>
      <c r="CR1152" s="1">
        <v>0.0</v>
      </c>
      <c r="CU1152" s="1">
        <v>2.632</v>
      </c>
      <c r="CV1152" s="1">
        <v>0.0</v>
      </c>
      <c r="CX1152" s="1">
        <v>0.634</v>
      </c>
      <c r="CY1152" s="1">
        <v>0.0</v>
      </c>
      <c r="DA1152" s="1">
        <v>414.872</v>
      </c>
      <c r="DB1152" s="1">
        <v>78.278</v>
      </c>
      <c r="DF1152" s="1">
        <v>113.506</v>
      </c>
      <c r="DG1152" s="1">
        <v>3.45</v>
      </c>
      <c r="DI1152" s="1">
        <v>27.359</v>
      </c>
      <c r="DN1152" s="1">
        <v>0.658</v>
      </c>
      <c r="DO1152" s="1">
        <v>0.02</v>
      </c>
      <c r="DQ1152" s="1">
        <v>0.159</v>
      </c>
      <c r="DV1152" s="1">
        <v>0.0</v>
      </c>
      <c r="DW1152" s="1">
        <v>0.0</v>
      </c>
      <c r="DY1152" s="1">
        <v>0.0</v>
      </c>
    </row>
    <row r="1153">
      <c r="A1153" s="1" t="s">
        <v>222</v>
      </c>
      <c r="B1153" s="1">
        <v>2023.0</v>
      </c>
      <c r="C1153" s="1" t="s">
        <v>223</v>
      </c>
      <c r="D1153" s="1">
        <v>3.1165592E7</v>
      </c>
      <c r="J1153" s="1">
        <v>2.888</v>
      </c>
      <c r="K1153" s="1">
        <v>0.09</v>
      </c>
      <c r="L1153" s="1">
        <v>0.809</v>
      </c>
      <c r="N1153" s="1">
        <v>393.531</v>
      </c>
      <c r="S1153" s="1">
        <v>0.0</v>
      </c>
      <c r="T1153" s="1">
        <v>0.0</v>
      </c>
      <c r="Y1153" s="1">
        <v>0.0</v>
      </c>
      <c r="AA1153" s="1">
        <v>10.38</v>
      </c>
      <c r="AB1153" s="1">
        <v>333.06</v>
      </c>
      <c r="AC1153" s="1">
        <v>11.13</v>
      </c>
      <c r="AE1153" s="1">
        <v>-0.943</v>
      </c>
      <c r="AF1153" s="1">
        <v>-0.738</v>
      </c>
      <c r="AG1153" s="1">
        <v>2488.015</v>
      </c>
      <c r="AK1153" s="1">
        <v>246.105</v>
      </c>
      <c r="AL1153" s="1">
        <v>7.67</v>
      </c>
      <c r="AO1153" s="1">
        <v>68.913</v>
      </c>
      <c r="AT1153" s="1">
        <v>245.463</v>
      </c>
      <c r="AU1153" s="1">
        <v>7.65</v>
      </c>
      <c r="BA1153" s="1">
        <v>68.733</v>
      </c>
      <c r="BC1153" s="1">
        <v>4.38</v>
      </c>
      <c r="BG1153" s="1">
        <v>107.49</v>
      </c>
      <c r="BH1153" s="1">
        <v>3.35</v>
      </c>
      <c r="BJ1153" s="1">
        <v>30.099</v>
      </c>
      <c r="BO1153" s="1">
        <v>111.02</v>
      </c>
      <c r="BP1153" s="1">
        <v>3.46</v>
      </c>
      <c r="BR1153" s="1">
        <v>31.087</v>
      </c>
      <c r="BT1153" s="1">
        <v>-0.75</v>
      </c>
      <c r="BU1153" s="1">
        <v>-7.225</v>
      </c>
      <c r="BY1153" s="1">
        <v>0.0</v>
      </c>
      <c r="BZ1153" s="1">
        <v>0.0</v>
      </c>
      <c r="CB1153" s="1">
        <v>0.0</v>
      </c>
      <c r="CG1153" s="1">
        <v>0.642</v>
      </c>
      <c r="CH1153" s="1">
        <v>0.02</v>
      </c>
      <c r="CN1153" s="1">
        <v>0.18</v>
      </c>
      <c r="CQ1153" s="1">
        <v>0.09</v>
      </c>
      <c r="CR1153" s="1">
        <v>0.0</v>
      </c>
      <c r="CU1153" s="1">
        <v>2.888</v>
      </c>
      <c r="CV1153" s="1">
        <v>0.0</v>
      </c>
      <c r="CX1153" s="1">
        <v>0.809</v>
      </c>
      <c r="CY1153" s="1">
        <v>0.0</v>
      </c>
      <c r="DA1153" s="1">
        <v>357.125</v>
      </c>
      <c r="DB1153" s="1">
        <v>77.54</v>
      </c>
      <c r="DF1153" s="1">
        <v>111.02</v>
      </c>
      <c r="DG1153" s="1">
        <v>3.46</v>
      </c>
      <c r="DI1153" s="1">
        <v>31.087</v>
      </c>
      <c r="DN1153" s="1">
        <v>0.642</v>
      </c>
      <c r="DO1153" s="1">
        <v>0.02</v>
      </c>
      <c r="DQ1153" s="1">
        <v>0.18</v>
      </c>
      <c r="DV1153" s="1">
        <v>0.0</v>
      </c>
      <c r="DW1153" s="1">
        <v>0.0</v>
      </c>
      <c r="DY1153" s="1">
        <v>0.0</v>
      </c>
    </row>
    <row r="1154">
      <c r="A1154" s="1" t="s">
        <v>224</v>
      </c>
      <c r="B1154" s="1">
        <v>2000.0</v>
      </c>
      <c r="C1154" s="1" t="s">
        <v>225</v>
      </c>
      <c r="D1154" s="1">
        <v>4326056.0</v>
      </c>
      <c r="E1154" s="1">
        <v>5.7398796288E10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302.409</v>
      </c>
      <c r="O1154" s="1">
        <v>109.282</v>
      </c>
      <c r="P1154" s="1">
        <v>2.622</v>
      </c>
      <c r="Q1154" s="1">
        <v>1160.563</v>
      </c>
      <c r="R1154" s="1">
        <v>5.021</v>
      </c>
      <c r="S1154" s="1">
        <v>358.294</v>
      </c>
      <c r="T1154" s="1">
        <v>1.55</v>
      </c>
      <c r="U1154" s="1">
        <v>-100.0</v>
      </c>
      <c r="V1154" s="1">
        <v>-0.128</v>
      </c>
      <c r="W1154" s="1">
        <v>0.0</v>
      </c>
      <c r="X1154" s="1">
        <v>0.0</v>
      </c>
      <c r="Y1154" s="1">
        <v>13.827</v>
      </c>
      <c r="Z1154" s="1">
        <v>5.263</v>
      </c>
      <c r="AA1154" s="1">
        <v>14.63</v>
      </c>
      <c r="AB1154" s="1">
        <v>3381.833</v>
      </c>
      <c r="AC1154" s="1">
        <v>11.21</v>
      </c>
      <c r="AD1154" s="1">
        <v>13.359</v>
      </c>
      <c r="AE1154" s="1">
        <v>-5.449</v>
      </c>
      <c r="AF1154" s="1">
        <v>-5.565</v>
      </c>
      <c r="AG1154" s="1">
        <v>22318.207</v>
      </c>
      <c r="AH1154" s="1">
        <v>1.682</v>
      </c>
      <c r="AI1154" s="1">
        <v>-3.673</v>
      </c>
      <c r="AJ1154" s="1">
        <v>-2.954</v>
      </c>
      <c r="AK1154" s="1">
        <v>1100.309</v>
      </c>
      <c r="AL1154" s="1">
        <v>4.76</v>
      </c>
      <c r="AM1154" s="1">
        <v>17906.719</v>
      </c>
      <c r="AN1154" s="1">
        <v>77.465</v>
      </c>
      <c r="AO1154" s="1">
        <v>42.462</v>
      </c>
      <c r="AP1154" s="1">
        <v>81.206</v>
      </c>
      <c r="AQ1154" s="1">
        <v>0.895</v>
      </c>
      <c r="AR1154" s="1">
        <v>0.228</v>
      </c>
      <c r="AS1154" s="1">
        <v>25.695</v>
      </c>
      <c r="AT1154" s="1">
        <v>362.917</v>
      </c>
      <c r="AU1154" s="1">
        <v>1.57</v>
      </c>
      <c r="AV1154" s="1">
        <v>5939.706</v>
      </c>
      <c r="AW1154" s="1">
        <v>7.097</v>
      </c>
      <c r="AX1154" s="1">
        <v>1.193</v>
      </c>
      <c r="AY1154" s="1">
        <v>4161.786</v>
      </c>
      <c r="AZ1154" s="1">
        <v>18.004</v>
      </c>
      <c r="BA1154" s="1">
        <v>14.005</v>
      </c>
      <c r="BB1154" s="1">
        <v>26.936</v>
      </c>
      <c r="BC1154" s="1">
        <v>3.39</v>
      </c>
      <c r="BD1154" s="1">
        <v>-11.932</v>
      </c>
      <c r="BE1154" s="1">
        <v>-2.429</v>
      </c>
      <c r="BF1154" s="1">
        <v>17.925</v>
      </c>
      <c r="BG1154" s="1">
        <v>1490.965</v>
      </c>
      <c r="BH1154" s="1">
        <v>6.45</v>
      </c>
      <c r="BI1154" s="1">
        <v>4143.433</v>
      </c>
      <c r="BJ1154" s="1">
        <v>57.538</v>
      </c>
      <c r="BK1154" s="1">
        <v>18.79</v>
      </c>
      <c r="BL1154" s="1">
        <v>-12.027</v>
      </c>
      <c r="BM1154" s="1">
        <v>-2.454</v>
      </c>
      <c r="BN1154" s="1">
        <v>17.928</v>
      </c>
      <c r="BO1154" s="1">
        <v>1490.965</v>
      </c>
      <c r="BP1154" s="1">
        <v>6.45</v>
      </c>
      <c r="BQ1154" s="1">
        <v>4144.155</v>
      </c>
      <c r="BR1154" s="1">
        <v>57.538</v>
      </c>
      <c r="BS1154" s="1">
        <v>18.794</v>
      </c>
      <c r="BT1154" s="1">
        <v>3.42</v>
      </c>
      <c r="BU1154" s="1">
        <v>23.377</v>
      </c>
      <c r="BW1154" s="1">
        <v>0.0</v>
      </c>
      <c r="BX1154" s="1">
        <v>0.0</v>
      </c>
      <c r="BY1154" s="1">
        <v>0.0</v>
      </c>
      <c r="BZ1154" s="1">
        <v>0.0</v>
      </c>
      <c r="CA1154" s="1">
        <v>0.0</v>
      </c>
      <c r="CB1154" s="1">
        <v>0.0</v>
      </c>
      <c r="CC1154" s="1">
        <v>0.0</v>
      </c>
      <c r="CD1154" s="1">
        <v>-11.043</v>
      </c>
      <c r="CE1154" s="1">
        <v>-5.803</v>
      </c>
      <c r="CF1154" s="1">
        <v>46.749</v>
      </c>
      <c r="CG1154" s="1">
        <v>379.098</v>
      </c>
      <c r="CH1154" s="1">
        <v>1.64</v>
      </c>
      <c r="CI1154" s="1">
        <v>10806.45</v>
      </c>
      <c r="CJ1154" s="1">
        <v>-3.729</v>
      </c>
      <c r="CK1154" s="1">
        <v>-0.696</v>
      </c>
      <c r="CL1154" s="1">
        <v>4152.365</v>
      </c>
      <c r="CM1154" s="1">
        <v>17.963</v>
      </c>
      <c r="CN1154" s="1">
        <v>14.63</v>
      </c>
      <c r="CO1154" s="1">
        <v>49.007</v>
      </c>
      <c r="CP1154" s="1">
        <v>0.003</v>
      </c>
      <c r="CQ1154" s="1">
        <v>0.0</v>
      </c>
      <c r="CR1154" s="1">
        <v>0.0</v>
      </c>
      <c r="CS1154" s="1">
        <v>-88.889</v>
      </c>
      <c r="CT1154" s="1">
        <v>-0.025</v>
      </c>
      <c r="CU1154" s="1">
        <v>0.0</v>
      </c>
      <c r="CV1154" s="1">
        <v>0.0</v>
      </c>
      <c r="CW1154" s="1">
        <v>0.722</v>
      </c>
      <c r="CX1154" s="1">
        <v>0.0</v>
      </c>
      <c r="CY1154" s="1">
        <v>0.0</v>
      </c>
      <c r="CZ1154" s="1">
        <v>0.003</v>
      </c>
      <c r="DA1154" s="1">
        <v>2591.275</v>
      </c>
      <c r="DB1154" s="1">
        <v>96.55</v>
      </c>
      <c r="DC1154" s="1">
        <v>-12.027</v>
      </c>
      <c r="DD1154" s="1">
        <v>-2.454</v>
      </c>
      <c r="DE1154" s="1">
        <v>17.928</v>
      </c>
      <c r="DF1154" s="1">
        <v>1490.965</v>
      </c>
      <c r="DG1154" s="1">
        <v>6.45</v>
      </c>
      <c r="DH1154" s="1">
        <v>4144.155</v>
      </c>
      <c r="DI1154" s="1">
        <v>57.538</v>
      </c>
      <c r="DJ1154" s="1">
        <v>18.794</v>
      </c>
      <c r="DL1154" s="1">
        <v>0.0</v>
      </c>
      <c r="DM1154" s="1">
        <v>0.0</v>
      </c>
      <c r="DN1154" s="1">
        <v>0.0</v>
      </c>
      <c r="DO1154" s="1">
        <v>0.0</v>
      </c>
      <c r="DP1154" s="1">
        <v>0.0</v>
      </c>
      <c r="DQ1154" s="1">
        <v>0.0</v>
      </c>
      <c r="DR1154" s="1">
        <v>0.0</v>
      </c>
      <c r="DT1154" s="1">
        <v>0.0</v>
      </c>
      <c r="DU1154" s="1">
        <v>0.0</v>
      </c>
      <c r="DV1154" s="1">
        <v>0.0</v>
      </c>
      <c r="DW1154" s="1">
        <v>0.0</v>
      </c>
      <c r="DX1154" s="1">
        <v>0.0</v>
      </c>
      <c r="DY1154" s="1">
        <v>0.0</v>
      </c>
      <c r="DZ1154" s="1">
        <v>0.0</v>
      </c>
    </row>
    <row r="1155">
      <c r="A1155" s="1" t="s">
        <v>224</v>
      </c>
      <c r="B1155" s="1">
        <v>2001.0</v>
      </c>
      <c r="C1155" s="1" t="s">
        <v>225</v>
      </c>
      <c r="D1155" s="1">
        <v>4301031.0</v>
      </c>
      <c r="E1155" s="1">
        <v>5.7633267712E10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306.667</v>
      </c>
      <c r="O1155" s="1">
        <v>11.319</v>
      </c>
      <c r="P1155" s="1">
        <v>0.568</v>
      </c>
      <c r="Q1155" s="1">
        <v>1299.449</v>
      </c>
      <c r="R1155" s="1">
        <v>5.589</v>
      </c>
      <c r="S1155" s="1">
        <v>381.304</v>
      </c>
      <c r="T1155" s="1">
        <v>1.64</v>
      </c>
      <c r="V1155" s="1">
        <v>0.0</v>
      </c>
      <c r="W1155" s="1">
        <v>0.0</v>
      </c>
      <c r="X1155" s="1">
        <v>0.0</v>
      </c>
      <c r="Y1155" s="1">
        <v>12.863</v>
      </c>
      <c r="Z1155" s="1">
        <v>5.575</v>
      </c>
      <c r="AA1155" s="1">
        <v>15.27</v>
      </c>
      <c r="AB1155" s="1">
        <v>3550.312</v>
      </c>
      <c r="AC1155" s="1">
        <v>12.75</v>
      </c>
      <c r="AD1155" s="1">
        <v>14.555</v>
      </c>
      <c r="AE1155" s="1">
        <v>5.144</v>
      </c>
      <c r="AF1155" s="1">
        <v>4.966</v>
      </c>
      <c r="AG1155" s="1">
        <v>23602.701</v>
      </c>
      <c r="AH1155" s="1">
        <v>1.761</v>
      </c>
      <c r="AI1155" s="1">
        <v>3.816</v>
      </c>
      <c r="AJ1155" s="1">
        <v>2.956</v>
      </c>
      <c r="AK1155" s="1">
        <v>1295.038</v>
      </c>
      <c r="AL1155" s="1">
        <v>5.57</v>
      </c>
      <c r="AM1155" s="1">
        <v>18698.182</v>
      </c>
      <c r="AN1155" s="1">
        <v>80.421</v>
      </c>
      <c r="AO1155" s="1">
        <v>43.686</v>
      </c>
      <c r="AP1155" s="1">
        <v>80.215</v>
      </c>
      <c r="AQ1155" s="1">
        <v>4.785</v>
      </c>
      <c r="AR1155" s="1">
        <v>1.229</v>
      </c>
      <c r="AS1155" s="1">
        <v>26.925</v>
      </c>
      <c r="AT1155" s="1">
        <v>425.479</v>
      </c>
      <c r="AU1155" s="1">
        <v>1.83</v>
      </c>
      <c r="AV1155" s="1">
        <v>6260.127</v>
      </c>
      <c r="AW1155" s="1">
        <v>6.024</v>
      </c>
      <c r="AX1155" s="1">
        <v>1.085</v>
      </c>
      <c r="AY1155" s="1">
        <v>4438.169</v>
      </c>
      <c r="AZ1155" s="1">
        <v>19.089</v>
      </c>
      <c r="BA1155" s="1">
        <v>14.353</v>
      </c>
      <c r="BB1155" s="1">
        <v>26.856</v>
      </c>
      <c r="BC1155" s="1">
        <v>3.91</v>
      </c>
      <c r="BD1155" s="1">
        <v>11.274</v>
      </c>
      <c r="BE1155" s="1">
        <v>1.911</v>
      </c>
      <c r="BF1155" s="1">
        <v>19.835</v>
      </c>
      <c r="BG1155" s="1">
        <v>1669.367</v>
      </c>
      <c r="BH1155" s="1">
        <v>7.18</v>
      </c>
      <c r="BI1155" s="1">
        <v>4611.769</v>
      </c>
      <c r="BJ1155" s="1">
        <v>56.314</v>
      </c>
      <c r="BK1155" s="1">
        <v>19.785</v>
      </c>
      <c r="BL1155" s="1">
        <v>11.257</v>
      </c>
      <c r="BM1155" s="1">
        <v>1.908</v>
      </c>
      <c r="BN1155" s="1">
        <v>19.835</v>
      </c>
      <c r="BO1155" s="1">
        <v>1669.367</v>
      </c>
      <c r="BP1155" s="1">
        <v>7.18</v>
      </c>
      <c r="BQ1155" s="1">
        <v>4611.769</v>
      </c>
      <c r="BR1155" s="1">
        <v>56.314</v>
      </c>
      <c r="BS1155" s="1">
        <v>19.785</v>
      </c>
      <c r="BT1155" s="1">
        <v>2.52</v>
      </c>
      <c r="BU1155" s="1">
        <v>16.503</v>
      </c>
      <c r="BW1155" s="1">
        <v>0.0</v>
      </c>
      <c r="BX1155" s="1">
        <v>0.0</v>
      </c>
      <c r="BY1155" s="1">
        <v>0.0</v>
      </c>
      <c r="BZ1155" s="1">
        <v>0.0</v>
      </c>
      <c r="CA1155" s="1">
        <v>0.0</v>
      </c>
      <c r="CB1155" s="1">
        <v>0.0</v>
      </c>
      <c r="CC1155" s="1">
        <v>0.0</v>
      </c>
      <c r="CD1155" s="1">
        <v>2.477</v>
      </c>
      <c r="CE1155" s="1">
        <v>1.158</v>
      </c>
      <c r="CF1155" s="1">
        <v>47.907</v>
      </c>
      <c r="CG1155" s="1">
        <v>488.255</v>
      </c>
      <c r="CH1155" s="1">
        <v>2.1</v>
      </c>
      <c r="CI1155" s="1">
        <v>11138.605</v>
      </c>
      <c r="CJ1155" s="1">
        <v>-5.758</v>
      </c>
      <c r="CK1155" s="1">
        <v>-1.034</v>
      </c>
      <c r="CL1155" s="1">
        <v>3936.043</v>
      </c>
      <c r="CM1155" s="1">
        <v>16.929</v>
      </c>
      <c r="CN1155" s="1">
        <v>16.471</v>
      </c>
      <c r="CO1155" s="1">
        <v>47.785</v>
      </c>
      <c r="CP1155" s="1">
        <v>0.0</v>
      </c>
      <c r="CQ1155" s="1">
        <v>0.0</v>
      </c>
      <c r="CR1155" s="1">
        <v>0.0</v>
      </c>
      <c r="CS1155" s="1">
        <v>-100.0</v>
      </c>
      <c r="CT1155" s="1">
        <v>-0.003</v>
      </c>
      <c r="CU1155" s="1">
        <v>0.0</v>
      </c>
      <c r="CV1155" s="1">
        <v>0.0</v>
      </c>
      <c r="CW1155" s="1">
        <v>0.0</v>
      </c>
      <c r="CX1155" s="1">
        <v>0.0</v>
      </c>
      <c r="CY1155" s="1">
        <v>0.0</v>
      </c>
      <c r="CZ1155" s="1">
        <v>0.0</v>
      </c>
      <c r="DA1155" s="1">
        <v>2964.406</v>
      </c>
      <c r="DB1155" s="1">
        <v>101.516</v>
      </c>
      <c r="DC1155" s="1">
        <v>11.257</v>
      </c>
      <c r="DD1155" s="1">
        <v>1.908</v>
      </c>
      <c r="DE1155" s="1">
        <v>19.835</v>
      </c>
      <c r="DF1155" s="1">
        <v>1669.367</v>
      </c>
      <c r="DG1155" s="1">
        <v>7.18</v>
      </c>
      <c r="DH1155" s="1">
        <v>4611.769</v>
      </c>
      <c r="DI1155" s="1">
        <v>56.314</v>
      </c>
      <c r="DJ1155" s="1">
        <v>19.785</v>
      </c>
      <c r="DL1155" s="1">
        <v>0.0</v>
      </c>
      <c r="DM1155" s="1">
        <v>0.0</v>
      </c>
      <c r="DN1155" s="1">
        <v>0.0</v>
      </c>
      <c r="DO1155" s="1">
        <v>0.0</v>
      </c>
      <c r="DP1155" s="1">
        <v>0.0</v>
      </c>
      <c r="DQ1155" s="1">
        <v>0.0</v>
      </c>
      <c r="DR1155" s="1">
        <v>0.0</v>
      </c>
      <c r="DT1155" s="1">
        <v>0.0</v>
      </c>
      <c r="DU1155" s="1">
        <v>0.0</v>
      </c>
      <c r="DV1155" s="1">
        <v>0.0</v>
      </c>
      <c r="DW1155" s="1">
        <v>0.0</v>
      </c>
      <c r="DX1155" s="1">
        <v>0.0</v>
      </c>
      <c r="DY1155" s="1">
        <v>0.0</v>
      </c>
      <c r="DZ1155" s="1">
        <v>0.0</v>
      </c>
    </row>
    <row r="1156">
      <c r="A1156" s="1" t="s">
        <v>224</v>
      </c>
      <c r="B1156" s="1">
        <v>2002.0</v>
      </c>
      <c r="C1156" s="1" t="s">
        <v>225</v>
      </c>
      <c r="D1156" s="1">
        <v>4305729.0</v>
      </c>
      <c r="E1156" s="1">
        <v>6.131705856E10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370.37</v>
      </c>
      <c r="O1156" s="1">
        <v>21.556</v>
      </c>
      <c r="P1156" s="1">
        <v>1.205</v>
      </c>
      <c r="Q1156" s="1">
        <v>1577.836</v>
      </c>
      <c r="R1156" s="1">
        <v>6.794</v>
      </c>
      <c r="S1156" s="1">
        <v>490.045</v>
      </c>
      <c r="T1156" s="1">
        <v>2.11</v>
      </c>
      <c r="V1156" s="1">
        <v>0.0</v>
      </c>
      <c r="W1156" s="1">
        <v>0.0</v>
      </c>
      <c r="X1156" s="1">
        <v>0.0</v>
      </c>
      <c r="Y1156" s="1">
        <v>16.627</v>
      </c>
      <c r="Z1156" s="1">
        <v>6.755</v>
      </c>
      <c r="AA1156" s="1">
        <v>15.73</v>
      </c>
      <c r="AB1156" s="1">
        <v>3653.272</v>
      </c>
      <c r="AC1156" s="1">
        <v>12.69</v>
      </c>
      <c r="AD1156" s="1">
        <v>14.039</v>
      </c>
      <c r="AE1156" s="1">
        <v>0.105</v>
      </c>
      <c r="AF1156" s="1">
        <v>0.106</v>
      </c>
      <c r="AG1156" s="1">
        <v>23601.604</v>
      </c>
      <c r="AH1156" s="1">
        <v>1.657</v>
      </c>
      <c r="AI1156" s="1">
        <v>5.125</v>
      </c>
      <c r="AJ1156" s="1">
        <v>4.121</v>
      </c>
      <c r="AK1156" s="1">
        <v>1588.581</v>
      </c>
      <c r="AL1156" s="1">
        <v>6.84</v>
      </c>
      <c r="AM1156" s="1">
        <v>19634.967</v>
      </c>
      <c r="AN1156" s="1">
        <v>84.543</v>
      </c>
      <c r="AO1156" s="1">
        <v>53.901</v>
      </c>
      <c r="AP1156" s="1">
        <v>84.06</v>
      </c>
      <c r="AQ1156" s="1">
        <v>2.384</v>
      </c>
      <c r="AR1156" s="1">
        <v>0.642</v>
      </c>
      <c r="AS1156" s="1">
        <v>27.567</v>
      </c>
      <c r="AT1156" s="1">
        <v>587.589</v>
      </c>
      <c r="AU1156" s="1">
        <v>2.53</v>
      </c>
      <c r="AV1156" s="1">
        <v>6402.4</v>
      </c>
      <c r="AW1156" s="1">
        <v>-14.203</v>
      </c>
      <c r="AX1156" s="1">
        <v>-2.711</v>
      </c>
      <c r="AY1156" s="1">
        <v>3803.666</v>
      </c>
      <c r="AZ1156" s="1">
        <v>16.378</v>
      </c>
      <c r="BA1156" s="1">
        <v>19.937</v>
      </c>
      <c r="BB1156" s="1">
        <v>27.41</v>
      </c>
      <c r="BC1156" s="1">
        <v>4.7</v>
      </c>
      <c r="BD1156" s="1">
        <v>-18.509</v>
      </c>
      <c r="BE1156" s="1">
        <v>-3.804</v>
      </c>
      <c r="BF1156" s="1">
        <v>16.031</v>
      </c>
      <c r="BG1156" s="1">
        <v>1358.655</v>
      </c>
      <c r="BH1156" s="1">
        <v>5.85</v>
      </c>
      <c r="BI1156" s="1">
        <v>3723.233</v>
      </c>
      <c r="BJ1156" s="1">
        <v>46.099</v>
      </c>
      <c r="BK1156" s="1">
        <v>15.94</v>
      </c>
      <c r="BL1156" s="1">
        <v>-18.509</v>
      </c>
      <c r="BM1156" s="1">
        <v>-3.804</v>
      </c>
      <c r="BN1156" s="1">
        <v>16.031</v>
      </c>
      <c r="BO1156" s="1">
        <v>1358.655</v>
      </c>
      <c r="BP1156" s="1">
        <v>5.85</v>
      </c>
      <c r="BQ1156" s="1">
        <v>3723.233</v>
      </c>
      <c r="BR1156" s="1">
        <v>46.099</v>
      </c>
      <c r="BS1156" s="1">
        <v>15.94</v>
      </c>
      <c r="BT1156" s="1">
        <v>3.04</v>
      </c>
      <c r="BU1156" s="1">
        <v>19.326</v>
      </c>
      <c r="BW1156" s="1">
        <v>0.0</v>
      </c>
      <c r="BX1156" s="1">
        <v>0.0</v>
      </c>
      <c r="BY1156" s="1">
        <v>0.0</v>
      </c>
      <c r="BZ1156" s="1">
        <v>0.0</v>
      </c>
      <c r="CA1156" s="1">
        <v>0.0</v>
      </c>
      <c r="CB1156" s="1">
        <v>0.0</v>
      </c>
      <c r="CC1156" s="1">
        <v>0.0</v>
      </c>
      <c r="CD1156" s="1">
        <v>4.748</v>
      </c>
      <c r="CE1156" s="1">
        <v>2.275</v>
      </c>
      <c r="CF1156" s="1">
        <v>50.182</v>
      </c>
      <c r="CG1156" s="1">
        <v>510.947</v>
      </c>
      <c r="CH1156" s="1">
        <v>2.2</v>
      </c>
      <c r="CI1156" s="1">
        <v>11654.73</v>
      </c>
      <c r="CJ1156" s="1">
        <v>-4.12</v>
      </c>
      <c r="CK1156" s="1">
        <v>-0.697</v>
      </c>
      <c r="CL1156" s="1">
        <v>3769.76</v>
      </c>
      <c r="CM1156" s="1">
        <v>16.232</v>
      </c>
      <c r="CN1156" s="1">
        <v>17.336</v>
      </c>
      <c r="CO1156" s="1">
        <v>49.896</v>
      </c>
      <c r="CP1156" s="1">
        <v>0.0</v>
      </c>
      <c r="CQ1156" s="1">
        <v>0.0</v>
      </c>
      <c r="CR1156" s="1">
        <v>0.0</v>
      </c>
      <c r="CT1156" s="1">
        <v>0.0</v>
      </c>
      <c r="CU1156" s="1">
        <v>0.0</v>
      </c>
      <c r="CV1156" s="1">
        <v>0.0</v>
      </c>
      <c r="CW1156" s="1">
        <v>0.0</v>
      </c>
      <c r="CX1156" s="1">
        <v>0.0</v>
      </c>
      <c r="CY1156" s="1">
        <v>0.0</v>
      </c>
      <c r="CZ1156" s="1">
        <v>0.0</v>
      </c>
      <c r="DA1156" s="1">
        <v>2947.236</v>
      </c>
      <c r="DB1156" s="1">
        <v>101.622</v>
      </c>
      <c r="DC1156" s="1">
        <v>-18.509</v>
      </c>
      <c r="DD1156" s="1">
        <v>-3.804</v>
      </c>
      <c r="DE1156" s="1">
        <v>16.031</v>
      </c>
      <c r="DF1156" s="1">
        <v>1358.655</v>
      </c>
      <c r="DG1156" s="1">
        <v>5.85</v>
      </c>
      <c r="DH1156" s="1">
        <v>3723.233</v>
      </c>
      <c r="DI1156" s="1">
        <v>46.099</v>
      </c>
      <c r="DJ1156" s="1">
        <v>15.94</v>
      </c>
      <c r="DL1156" s="1">
        <v>0.0</v>
      </c>
      <c r="DM1156" s="1">
        <v>0.0</v>
      </c>
      <c r="DN1156" s="1">
        <v>0.0</v>
      </c>
      <c r="DO1156" s="1">
        <v>0.0</v>
      </c>
      <c r="DP1156" s="1">
        <v>0.0</v>
      </c>
      <c r="DQ1156" s="1">
        <v>0.0</v>
      </c>
      <c r="DR1156" s="1">
        <v>0.0</v>
      </c>
      <c r="DT1156" s="1">
        <v>0.0</v>
      </c>
      <c r="DU1156" s="1">
        <v>0.0</v>
      </c>
      <c r="DV1156" s="1">
        <v>0.0</v>
      </c>
      <c r="DW1156" s="1">
        <v>0.0</v>
      </c>
      <c r="DX1156" s="1">
        <v>0.0</v>
      </c>
      <c r="DY1156" s="1">
        <v>0.0</v>
      </c>
      <c r="DZ1156" s="1">
        <v>0.0</v>
      </c>
    </row>
    <row r="1157">
      <c r="A1157" s="1" t="s">
        <v>224</v>
      </c>
      <c r="B1157" s="1">
        <v>2003.0</v>
      </c>
      <c r="C1157" s="1" t="s">
        <v>225</v>
      </c>
      <c r="D1157" s="1">
        <v>4306636.0</v>
      </c>
      <c r="E1157" s="1">
        <v>6.5731227648E10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414.134</v>
      </c>
      <c r="O1157" s="1">
        <v>11.218</v>
      </c>
      <c r="P1157" s="1">
        <v>0.762</v>
      </c>
      <c r="Q1157" s="1">
        <v>1754.475</v>
      </c>
      <c r="R1157" s="1">
        <v>7.556</v>
      </c>
      <c r="S1157" s="1">
        <v>557.28</v>
      </c>
      <c r="T1157" s="1">
        <v>2.4</v>
      </c>
      <c r="V1157" s="1">
        <v>0.0</v>
      </c>
      <c r="W1157" s="1">
        <v>0.0</v>
      </c>
      <c r="X1157" s="1">
        <v>0.0</v>
      </c>
      <c r="Y1157" s="1">
        <v>18.237</v>
      </c>
      <c r="Z1157" s="1">
        <v>7.171</v>
      </c>
      <c r="AA1157" s="1">
        <v>16.47</v>
      </c>
      <c r="AB1157" s="1">
        <v>3824.331</v>
      </c>
      <c r="AC1157" s="1">
        <v>13.16</v>
      </c>
      <c r="AD1157" s="1">
        <v>13.715</v>
      </c>
      <c r="AE1157" s="1">
        <v>4.623</v>
      </c>
      <c r="AF1157" s="1">
        <v>4.697</v>
      </c>
      <c r="AG1157" s="1">
        <v>24687.391</v>
      </c>
      <c r="AH1157" s="1">
        <v>1.617</v>
      </c>
      <c r="AI1157" s="1">
        <v>7.036</v>
      </c>
      <c r="AJ1157" s="1">
        <v>5.948</v>
      </c>
      <c r="AK1157" s="1">
        <v>1787.938</v>
      </c>
      <c r="AL1157" s="1">
        <v>7.7</v>
      </c>
      <c r="AM1157" s="1">
        <v>21012.062</v>
      </c>
      <c r="AN1157" s="1">
        <v>90.491</v>
      </c>
      <c r="AO1157" s="1">
        <v>58.511</v>
      </c>
      <c r="AP1157" s="1">
        <v>85.886</v>
      </c>
      <c r="AQ1157" s="1">
        <v>-0.599</v>
      </c>
      <c r="AR1157" s="1">
        <v>-0.165</v>
      </c>
      <c r="AS1157" s="1">
        <v>27.402</v>
      </c>
      <c r="AT1157" s="1">
        <v>478.332</v>
      </c>
      <c r="AU1157" s="1">
        <v>2.06</v>
      </c>
      <c r="AV1157" s="1">
        <v>6362.681</v>
      </c>
      <c r="AW1157" s="1">
        <v>19.355</v>
      </c>
      <c r="AX1157" s="1">
        <v>3.17</v>
      </c>
      <c r="AY1157" s="1">
        <v>4538.903</v>
      </c>
      <c r="AZ1157" s="1">
        <v>19.547</v>
      </c>
      <c r="BA1157" s="1">
        <v>15.653</v>
      </c>
      <c r="BB1157" s="1">
        <v>26.007</v>
      </c>
      <c r="BC1157" s="1">
        <v>5.45</v>
      </c>
      <c r="BD1157" s="1">
        <v>-6.727</v>
      </c>
      <c r="BE1157" s="1">
        <v>-1.16</v>
      </c>
      <c r="BF1157" s="1">
        <v>14.871</v>
      </c>
      <c r="BG1157" s="1">
        <v>1267.811</v>
      </c>
      <c r="BH1157" s="1">
        <v>5.46</v>
      </c>
      <c r="BI1157" s="1">
        <v>3453.133</v>
      </c>
      <c r="BJ1157" s="1">
        <v>41.489</v>
      </c>
      <c r="BK1157" s="1">
        <v>14.114</v>
      </c>
      <c r="BL1157" s="1">
        <v>-6.727</v>
      </c>
      <c r="BM1157" s="1">
        <v>-1.16</v>
      </c>
      <c r="BN1157" s="1">
        <v>14.871</v>
      </c>
      <c r="BO1157" s="1">
        <v>1267.811</v>
      </c>
      <c r="BP1157" s="1">
        <v>5.46</v>
      </c>
      <c r="BQ1157" s="1">
        <v>3453.133</v>
      </c>
      <c r="BR1157" s="1">
        <v>41.489</v>
      </c>
      <c r="BS1157" s="1">
        <v>14.114</v>
      </c>
      <c r="BT1157" s="1">
        <v>3.31</v>
      </c>
      <c r="BU1157" s="1">
        <v>20.097</v>
      </c>
      <c r="BW1157" s="1">
        <v>0.0</v>
      </c>
      <c r="BX1157" s="1">
        <v>0.0</v>
      </c>
      <c r="BY1157" s="1">
        <v>0.0</v>
      </c>
      <c r="BZ1157" s="1">
        <v>0.0</v>
      </c>
      <c r="CA1157" s="1">
        <v>0.0</v>
      </c>
      <c r="CB1157" s="1">
        <v>0.0</v>
      </c>
      <c r="CC1157" s="1">
        <v>0.0</v>
      </c>
      <c r="CD1157" s="1">
        <v>10.664</v>
      </c>
      <c r="CE1157" s="1">
        <v>5.352</v>
      </c>
      <c r="CF1157" s="1">
        <v>55.534</v>
      </c>
      <c r="CG1157" s="1">
        <v>752.327</v>
      </c>
      <c r="CH1157" s="1">
        <v>3.24</v>
      </c>
      <c r="CI1157" s="1">
        <v>12894.907</v>
      </c>
      <c r="CJ1157" s="1">
        <v>-0.364</v>
      </c>
      <c r="CK1157" s="1">
        <v>-0.059</v>
      </c>
      <c r="CL1157" s="1">
        <v>3755.235</v>
      </c>
      <c r="CM1157" s="1">
        <v>16.172</v>
      </c>
      <c r="CN1157" s="1">
        <v>24.62</v>
      </c>
      <c r="CO1157" s="1">
        <v>52.707</v>
      </c>
      <c r="CP1157" s="1">
        <v>0.0</v>
      </c>
      <c r="CQ1157" s="1">
        <v>0.0</v>
      </c>
      <c r="CR1157" s="1">
        <v>0.0</v>
      </c>
      <c r="CT1157" s="1">
        <v>0.0</v>
      </c>
      <c r="CU1157" s="1">
        <v>0.0</v>
      </c>
      <c r="CV1157" s="1">
        <v>0.0</v>
      </c>
      <c r="CW1157" s="1">
        <v>0.0</v>
      </c>
      <c r="CX1157" s="1">
        <v>0.0</v>
      </c>
      <c r="CY1157" s="1">
        <v>0.0</v>
      </c>
      <c r="CZ1157" s="1">
        <v>0.0</v>
      </c>
      <c r="DA1157" s="1">
        <v>3055.749</v>
      </c>
      <c r="DB1157" s="1">
        <v>106.32</v>
      </c>
      <c r="DC1157" s="1">
        <v>-6.727</v>
      </c>
      <c r="DD1157" s="1">
        <v>-1.16</v>
      </c>
      <c r="DE1157" s="1">
        <v>14.871</v>
      </c>
      <c r="DF1157" s="1">
        <v>1267.811</v>
      </c>
      <c r="DG1157" s="1">
        <v>5.46</v>
      </c>
      <c r="DH1157" s="1">
        <v>3453.133</v>
      </c>
      <c r="DI1157" s="1">
        <v>41.489</v>
      </c>
      <c r="DJ1157" s="1">
        <v>14.114</v>
      </c>
      <c r="DL1157" s="1">
        <v>0.0</v>
      </c>
      <c r="DM1157" s="1">
        <v>0.0</v>
      </c>
      <c r="DN1157" s="1">
        <v>0.0</v>
      </c>
      <c r="DO1157" s="1">
        <v>0.0</v>
      </c>
      <c r="DP1157" s="1">
        <v>0.0</v>
      </c>
      <c r="DQ1157" s="1">
        <v>0.0</v>
      </c>
      <c r="DR1157" s="1">
        <v>0.0</v>
      </c>
      <c r="DT1157" s="1">
        <v>0.0</v>
      </c>
      <c r="DU1157" s="1">
        <v>0.0</v>
      </c>
      <c r="DV1157" s="1">
        <v>0.0</v>
      </c>
      <c r="DW1157" s="1">
        <v>0.0</v>
      </c>
      <c r="DX1157" s="1">
        <v>0.0</v>
      </c>
      <c r="DY1157" s="1">
        <v>0.0</v>
      </c>
      <c r="DZ1157" s="1">
        <v>0.0</v>
      </c>
    </row>
    <row r="1158">
      <c r="A1158" s="1" t="s">
        <v>224</v>
      </c>
      <c r="B1158" s="1">
        <v>2004.0</v>
      </c>
      <c r="C1158" s="1" t="s">
        <v>225</v>
      </c>
      <c r="D1158" s="1">
        <v>4310013.0</v>
      </c>
      <c r="E1158" s="1">
        <v>6.9483831296E10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315.068</v>
      </c>
      <c r="O1158" s="1">
        <v>6.19</v>
      </c>
      <c r="P1158" s="1">
        <v>0.468</v>
      </c>
      <c r="Q1158" s="1">
        <v>1861.612</v>
      </c>
      <c r="R1158" s="1">
        <v>8.024</v>
      </c>
      <c r="S1158" s="1">
        <v>496.518</v>
      </c>
      <c r="T1158" s="1">
        <v>2.14</v>
      </c>
      <c r="V1158" s="1">
        <v>0.0</v>
      </c>
      <c r="W1158" s="1">
        <v>0.0</v>
      </c>
      <c r="X1158" s="1">
        <v>0.0</v>
      </c>
      <c r="Y1158" s="1">
        <v>15.429</v>
      </c>
      <c r="Z1158" s="1">
        <v>7.345</v>
      </c>
      <c r="AA1158" s="1">
        <v>16.87</v>
      </c>
      <c r="AB1158" s="1">
        <v>3914.142</v>
      </c>
      <c r="AC1158" s="1">
        <v>13.87</v>
      </c>
      <c r="AD1158" s="1">
        <v>14.422</v>
      </c>
      <c r="AE1158" s="1">
        <v>3.971</v>
      </c>
      <c r="AF1158" s="1">
        <v>4.221</v>
      </c>
      <c r="AG1158" s="1">
        <v>25647.502</v>
      </c>
      <c r="AH1158" s="1">
        <v>1.591</v>
      </c>
      <c r="AI1158" s="1">
        <v>-2.15</v>
      </c>
      <c r="AJ1158" s="1">
        <v>-1.946</v>
      </c>
      <c r="AK1158" s="1">
        <v>1447.791</v>
      </c>
      <c r="AL1158" s="1">
        <v>6.24</v>
      </c>
      <c r="AM1158" s="1">
        <v>20544.098</v>
      </c>
      <c r="AN1158" s="1">
        <v>88.545</v>
      </c>
      <c r="AO1158" s="1">
        <v>44.989</v>
      </c>
      <c r="AP1158" s="1">
        <v>81.062</v>
      </c>
      <c r="AQ1158" s="1">
        <v>3.71</v>
      </c>
      <c r="AR1158" s="1">
        <v>1.017</v>
      </c>
      <c r="AS1158" s="1">
        <v>28.418</v>
      </c>
      <c r="AT1158" s="1">
        <v>570.764</v>
      </c>
      <c r="AU1158" s="1">
        <v>2.46</v>
      </c>
      <c r="AV1158" s="1">
        <v>6593.561</v>
      </c>
      <c r="AW1158" s="1">
        <v>-11.699</v>
      </c>
      <c r="AX1158" s="1">
        <v>-2.287</v>
      </c>
      <c r="AY1158" s="1">
        <v>4004.757</v>
      </c>
      <c r="AZ1158" s="1">
        <v>17.261</v>
      </c>
      <c r="BA1158" s="1">
        <v>17.736</v>
      </c>
      <c r="BB1158" s="1">
        <v>26.017</v>
      </c>
      <c r="BC1158" s="1">
        <v>4.37</v>
      </c>
      <c r="BD1158" s="1">
        <v>39.738</v>
      </c>
      <c r="BE1158" s="1">
        <v>5.797</v>
      </c>
      <c r="BF1158" s="1">
        <v>20.668</v>
      </c>
      <c r="BG1158" s="1">
        <v>1770.296</v>
      </c>
      <c r="BH1158" s="1">
        <v>7.63</v>
      </c>
      <c r="BI1158" s="1">
        <v>4795.413</v>
      </c>
      <c r="BJ1158" s="1">
        <v>55.011</v>
      </c>
      <c r="BK1158" s="1">
        <v>18.922</v>
      </c>
      <c r="BL1158" s="1">
        <v>39.848</v>
      </c>
      <c r="BM1158" s="1">
        <v>5.815</v>
      </c>
      <c r="BN1158" s="1">
        <v>20.686</v>
      </c>
      <c r="BO1158" s="1">
        <v>1770.296</v>
      </c>
      <c r="BP1158" s="1">
        <v>7.63</v>
      </c>
      <c r="BQ1158" s="1">
        <v>4799.571</v>
      </c>
      <c r="BR1158" s="1">
        <v>55.011</v>
      </c>
      <c r="BS1158" s="1">
        <v>18.938</v>
      </c>
      <c r="BT1158" s="1">
        <v>3.0</v>
      </c>
      <c r="BU1158" s="1">
        <v>17.783</v>
      </c>
      <c r="BW1158" s="1">
        <v>0.0</v>
      </c>
      <c r="BX1158" s="1">
        <v>0.0</v>
      </c>
      <c r="BY1158" s="1">
        <v>0.0</v>
      </c>
      <c r="BZ1158" s="1">
        <v>0.0</v>
      </c>
      <c r="CA1158" s="1">
        <v>0.0</v>
      </c>
      <c r="CB1158" s="1">
        <v>0.0</v>
      </c>
      <c r="CC1158" s="1">
        <v>0.0</v>
      </c>
      <c r="CD1158" s="1">
        <v>-6.177</v>
      </c>
      <c r="CE1158" s="1">
        <v>-3.43</v>
      </c>
      <c r="CF1158" s="1">
        <v>52.103</v>
      </c>
      <c r="CG1158" s="1">
        <v>380.509</v>
      </c>
      <c r="CH1158" s="1">
        <v>1.64</v>
      </c>
      <c r="CI1158" s="1">
        <v>12088.925</v>
      </c>
      <c r="CJ1158" s="1">
        <v>-7.293</v>
      </c>
      <c r="CK1158" s="1">
        <v>-1.179</v>
      </c>
      <c r="CL1158" s="1">
        <v>3478.645</v>
      </c>
      <c r="CM1158" s="1">
        <v>14.993</v>
      </c>
      <c r="CN1158" s="1">
        <v>11.824</v>
      </c>
      <c r="CO1158" s="1">
        <v>47.7</v>
      </c>
      <c r="CP1158" s="1">
        <v>0.013</v>
      </c>
      <c r="CQ1158" s="1">
        <v>0.0</v>
      </c>
      <c r="CR1158" s="1">
        <v>0.0</v>
      </c>
      <c r="CT1158" s="1">
        <v>0.013</v>
      </c>
      <c r="CU1158" s="1">
        <v>0.0</v>
      </c>
      <c r="CV1158" s="1">
        <v>0.0</v>
      </c>
      <c r="CW1158" s="1">
        <v>2.9</v>
      </c>
      <c r="CX1158" s="1">
        <v>0.0</v>
      </c>
      <c r="CY1158" s="1">
        <v>0.0</v>
      </c>
      <c r="CZ1158" s="1">
        <v>0.011</v>
      </c>
      <c r="DA1158" s="1">
        <v>3218.088</v>
      </c>
      <c r="DB1158" s="1">
        <v>110.541</v>
      </c>
      <c r="DC1158" s="1">
        <v>39.848</v>
      </c>
      <c r="DD1158" s="1">
        <v>5.815</v>
      </c>
      <c r="DE1158" s="1">
        <v>20.686</v>
      </c>
      <c r="DF1158" s="1">
        <v>1770.296</v>
      </c>
      <c r="DG1158" s="1">
        <v>7.63</v>
      </c>
      <c r="DH1158" s="1">
        <v>4799.571</v>
      </c>
      <c r="DI1158" s="1">
        <v>55.011</v>
      </c>
      <c r="DJ1158" s="1">
        <v>18.938</v>
      </c>
      <c r="DL1158" s="1">
        <v>0.0</v>
      </c>
      <c r="DM1158" s="1">
        <v>0.0</v>
      </c>
      <c r="DN1158" s="1">
        <v>0.0</v>
      </c>
      <c r="DO1158" s="1">
        <v>0.0</v>
      </c>
      <c r="DP1158" s="1">
        <v>0.0</v>
      </c>
      <c r="DQ1158" s="1">
        <v>0.0</v>
      </c>
      <c r="DR1158" s="1">
        <v>0.0</v>
      </c>
      <c r="DT1158" s="1">
        <v>0.005</v>
      </c>
      <c r="DU1158" s="1">
        <v>0.005</v>
      </c>
      <c r="DV1158" s="1">
        <v>0.0</v>
      </c>
      <c r="DW1158" s="1">
        <v>0.0</v>
      </c>
      <c r="DX1158" s="1">
        <v>1.258</v>
      </c>
      <c r="DY1158" s="1">
        <v>0.0</v>
      </c>
      <c r="DZ1158" s="1">
        <v>0.005</v>
      </c>
    </row>
    <row r="1159">
      <c r="A1159" s="1" t="s">
        <v>224</v>
      </c>
      <c r="B1159" s="1">
        <v>2005.0</v>
      </c>
      <c r="C1159" s="1" t="s">
        <v>225</v>
      </c>
      <c r="D1159" s="1">
        <v>4313901.0</v>
      </c>
      <c r="E1159" s="1">
        <v>7.3522774016E10</v>
      </c>
      <c r="G1159" s="1">
        <v>0.0</v>
      </c>
      <c r="H1159" s="1">
        <v>0.0</v>
      </c>
      <c r="I1159" s="1">
        <v>0.0</v>
      </c>
      <c r="J1159" s="1">
        <v>2.318</v>
      </c>
      <c r="K1159" s="1">
        <v>0.01</v>
      </c>
      <c r="L1159" s="1">
        <v>0.077</v>
      </c>
      <c r="M1159" s="1">
        <v>0.0</v>
      </c>
      <c r="N1159" s="1">
        <v>336.398</v>
      </c>
      <c r="O1159" s="1">
        <v>-0.903</v>
      </c>
      <c r="P1159" s="1">
        <v>-0.072</v>
      </c>
      <c r="Q1159" s="1">
        <v>1843.144</v>
      </c>
      <c r="R1159" s="1">
        <v>7.951</v>
      </c>
      <c r="S1159" s="1">
        <v>540.114</v>
      </c>
      <c r="T1159" s="1">
        <v>2.33</v>
      </c>
      <c r="V1159" s="1">
        <v>0.0</v>
      </c>
      <c r="W1159" s="1">
        <v>0.0</v>
      </c>
      <c r="X1159" s="1">
        <v>0.0</v>
      </c>
      <c r="Y1159" s="1">
        <v>17.854</v>
      </c>
      <c r="Z1159" s="1">
        <v>7.359</v>
      </c>
      <c r="AA1159" s="1">
        <v>17.46</v>
      </c>
      <c r="AB1159" s="1">
        <v>4047.381</v>
      </c>
      <c r="AC1159" s="1">
        <v>13.05</v>
      </c>
      <c r="AD1159" s="1">
        <v>13.576</v>
      </c>
      <c r="AE1159" s="1">
        <v>-1.136</v>
      </c>
      <c r="AF1159" s="1">
        <v>-1.256</v>
      </c>
      <c r="AG1159" s="1">
        <v>25333.199</v>
      </c>
      <c r="AH1159" s="1">
        <v>1.486</v>
      </c>
      <c r="AI1159" s="1">
        <v>0.588</v>
      </c>
      <c r="AJ1159" s="1">
        <v>0.521</v>
      </c>
      <c r="AK1159" s="1">
        <v>1388.534</v>
      </c>
      <c r="AL1159" s="1">
        <v>5.99</v>
      </c>
      <c r="AM1159" s="1">
        <v>20646.287</v>
      </c>
      <c r="AN1159" s="1">
        <v>89.066</v>
      </c>
      <c r="AO1159" s="1">
        <v>45.9</v>
      </c>
      <c r="AP1159" s="1">
        <v>82.431</v>
      </c>
      <c r="AQ1159" s="1">
        <v>-3.293</v>
      </c>
      <c r="AR1159" s="1">
        <v>-0.936</v>
      </c>
      <c r="AS1159" s="1">
        <v>27.482</v>
      </c>
      <c r="AT1159" s="1">
        <v>421.892</v>
      </c>
      <c r="AU1159" s="1">
        <v>1.82</v>
      </c>
      <c r="AV1159" s="1">
        <v>6370.658</v>
      </c>
      <c r="AW1159" s="1">
        <v>-6.19</v>
      </c>
      <c r="AX1159" s="1">
        <v>-1.068</v>
      </c>
      <c r="AY1159" s="1">
        <v>3753.477</v>
      </c>
      <c r="AZ1159" s="1">
        <v>16.192</v>
      </c>
      <c r="BA1159" s="1">
        <v>13.946</v>
      </c>
      <c r="BB1159" s="1">
        <v>25.435</v>
      </c>
      <c r="BC1159" s="1">
        <v>4.39</v>
      </c>
      <c r="BD1159" s="1">
        <v>-7.751</v>
      </c>
      <c r="BE1159" s="1">
        <v>-1.756</v>
      </c>
      <c r="BF1159" s="1">
        <v>18.913</v>
      </c>
      <c r="BG1159" s="1">
        <v>1631.934</v>
      </c>
      <c r="BH1159" s="1">
        <v>7.04</v>
      </c>
      <c r="BI1159" s="1">
        <v>4384.114</v>
      </c>
      <c r="BJ1159" s="1">
        <v>53.946</v>
      </c>
      <c r="BK1159" s="1">
        <v>17.504</v>
      </c>
      <c r="BL1159" s="1">
        <v>-7.509</v>
      </c>
      <c r="BM1159" s="1">
        <v>-1.703</v>
      </c>
      <c r="BN1159" s="1">
        <v>18.983</v>
      </c>
      <c r="BO1159" s="1">
        <v>1636.57</v>
      </c>
      <c r="BP1159" s="1">
        <v>7.06</v>
      </c>
      <c r="BQ1159" s="1">
        <v>4400.487</v>
      </c>
      <c r="BR1159" s="1">
        <v>54.1</v>
      </c>
      <c r="BS1159" s="1">
        <v>17.569</v>
      </c>
      <c r="BT1159" s="1">
        <v>4.41</v>
      </c>
      <c r="BU1159" s="1">
        <v>25.258</v>
      </c>
      <c r="BW1159" s="1">
        <v>0.0</v>
      </c>
      <c r="BX1159" s="1">
        <v>0.0</v>
      </c>
      <c r="BY1159" s="1">
        <v>0.0</v>
      </c>
      <c r="BZ1159" s="1">
        <v>0.0</v>
      </c>
      <c r="CA1159" s="1">
        <v>0.0</v>
      </c>
      <c r="CB1159" s="1">
        <v>0.0</v>
      </c>
      <c r="CC1159" s="1">
        <v>0.0</v>
      </c>
      <c r="CD1159" s="1">
        <v>2.935</v>
      </c>
      <c r="CE1159" s="1">
        <v>1.529</v>
      </c>
      <c r="CF1159" s="1">
        <v>53.633</v>
      </c>
      <c r="CG1159" s="1">
        <v>426.528</v>
      </c>
      <c r="CH1159" s="1">
        <v>1.84</v>
      </c>
      <c r="CI1159" s="1">
        <v>12432.484</v>
      </c>
      <c r="CJ1159" s="1">
        <v>-6.889</v>
      </c>
      <c r="CK1159" s="1">
        <v>-1.033</v>
      </c>
      <c r="CL1159" s="1">
        <v>3236.068</v>
      </c>
      <c r="CM1159" s="1">
        <v>13.96</v>
      </c>
      <c r="CN1159" s="1">
        <v>14.1</v>
      </c>
      <c r="CO1159" s="1">
        <v>49.637</v>
      </c>
      <c r="CP1159" s="1">
        <v>0.044</v>
      </c>
      <c r="CQ1159" s="1">
        <v>0.01</v>
      </c>
      <c r="CR1159" s="1">
        <v>0.0</v>
      </c>
      <c r="CS1159" s="1">
        <v>250.0</v>
      </c>
      <c r="CT1159" s="1">
        <v>0.031</v>
      </c>
      <c r="CU1159" s="1">
        <v>2.318</v>
      </c>
      <c r="CV1159" s="1">
        <v>0.0</v>
      </c>
      <c r="CW1159" s="1">
        <v>10.142</v>
      </c>
      <c r="CX1159" s="1">
        <v>0.077</v>
      </c>
      <c r="CY1159" s="1">
        <v>0.0</v>
      </c>
      <c r="CZ1159" s="1">
        <v>0.04</v>
      </c>
      <c r="DA1159" s="1">
        <v>3025.104</v>
      </c>
      <c r="DB1159" s="1">
        <v>109.285</v>
      </c>
      <c r="DC1159" s="1">
        <v>-7.509</v>
      </c>
      <c r="DD1159" s="1">
        <v>-1.703</v>
      </c>
      <c r="DE1159" s="1">
        <v>18.983</v>
      </c>
      <c r="DF1159" s="1">
        <v>1636.57</v>
      </c>
      <c r="DG1159" s="1">
        <v>7.06</v>
      </c>
      <c r="DH1159" s="1">
        <v>4400.487</v>
      </c>
      <c r="DI1159" s="1">
        <v>54.1</v>
      </c>
      <c r="DJ1159" s="1">
        <v>17.569</v>
      </c>
      <c r="DL1159" s="1">
        <v>0.0</v>
      </c>
      <c r="DM1159" s="1">
        <v>0.0</v>
      </c>
      <c r="DN1159" s="1">
        <v>0.0</v>
      </c>
      <c r="DO1159" s="1">
        <v>0.0</v>
      </c>
      <c r="DP1159" s="1">
        <v>0.0</v>
      </c>
      <c r="DQ1159" s="1">
        <v>0.0</v>
      </c>
      <c r="DR1159" s="1">
        <v>0.0</v>
      </c>
      <c r="DS1159" s="1">
        <v>400.0</v>
      </c>
      <c r="DT1159" s="1">
        <v>0.021</v>
      </c>
      <c r="DU1159" s="1">
        <v>0.027</v>
      </c>
      <c r="DV1159" s="1">
        <v>2.318</v>
      </c>
      <c r="DW1159" s="1">
        <v>0.01</v>
      </c>
      <c r="DX1159" s="1">
        <v>6.231</v>
      </c>
      <c r="DY1159" s="1">
        <v>0.077</v>
      </c>
      <c r="DZ1159" s="1">
        <v>0.025</v>
      </c>
    </row>
    <row r="1160">
      <c r="A1160" s="1" t="s">
        <v>224</v>
      </c>
      <c r="B1160" s="1">
        <v>2006.0</v>
      </c>
      <c r="C1160" s="1" t="s">
        <v>225</v>
      </c>
      <c r="D1160" s="1">
        <v>4315751.0</v>
      </c>
      <c r="E1160" s="1">
        <v>7.8256431104E10</v>
      </c>
      <c r="G1160" s="1">
        <v>0.0</v>
      </c>
      <c r="H1160" s="1">
        <v>0.0</v>
      </c>
      <c r="I1160" s="1">
        <v>0.0</v>
      </c>
      <c r="J1160" s="1">
        <v>2.317</v>
      </c>
      <c r="K1160" s="1">
        <v>0.01</v>
      </c>
      <c r="L1160" s="1">
        <v>0.077</v>
      </c>
      <c r="M1160" s="1">
        <v>0.0</v>
      </c>
      <c r="N1160" s="1">
        <v>347.018</v>
      </c>
      <c r="O1160" s="1">
        <v>-7.167</v>
      </c>
      <c r="P1160" s="1">
        <v>-0.57</v>
      </c>
      <c r="Q1160" s="1">
        <v>1710.318</v>
      </c>
      <c r="R1160" s="1">
        <v>7.381</v>
      </c>
      <c r="S1160" s="1">
        <v>521.346</v>
      </c>
      <c r="T1160" s="1">
        <v>2.25</v>
      </c>
      <c r="V1160" s="1">
        <v>0.0</v>
      </c>
      <c r="W1160" s="1">
        <v>0.0</v>
      </c>
      <c r="X1160" s="1">
        <v>0.0</v>
      </c>
      <c r="Y1160" s="1">
        <v>17.428</v>
      </c>
      <c r="Z1160" s="1">
        <v>6.911</v>
      </c>
      <c r="AA1160" s="1">
        <v>17.91</v>
      </c>
      <c r="AB1160" s="1">
        <v>4149.915</v>
      </c>
      <c r="AC1160" s="1">
        <v>12.91</v>
      </c>
      <c r="AD1160" s="1">
        <v>13.493</v>
      </c>
      <c r="AE1160" s="1">
        <v>-1.222</v>
      </c>
      <c r="AF1160" s="1">
        <v>-1.335</v>
      </c>
      <c r="AG1160" s="1">
        <v>25012.982</v>
      </c>
      <c r="AH1160" s="1">
        <v>1.379</v>
      </c>
      <c r="AI1160" s="1">
        <v>-0.038</v>
      </c>
      <c r="AJ1160" s="1">
        <v>-0.033</v>
      </c>
      <c r="AK1160" s="1">
        <v>1450.501</v>
      </c>
      <c r="AL1160" s="1">
        <v>6.26</v>
      </c>
      <c r="AM1160" s="1">
        <v>20629.686</v>
      </c>
      <c r="AN1160" s="1">
        <v>89.033</v>
      </c>
      <c r="AO1160" s="1">
        <v>48.49</v>
      </c>
      <c r="AP1160" s="1">
        <v>83.356</v>
      </c>
      <c r="AQ1160" s="1">
        <v>-1.103</v>
      </c>
      <c r="AR1160" s="1">
        <v>-0.303</v>
      </c>
      <c r="AS1160" s="1">
        <v>27.179</v>
      </c>
      <c r="AT1160" s="1">
        <v>477.321</v>
      </c>
      <c r="AU1160" s="1">
        <v>2.06</v>
      </c>
      <c r="AV1160" s="1">
        <v>6297.681</v>
      </c>
      <c r="AW1160" s="1">
        <v>2.496</v>
      </c>
      <c r="AX1160" s="1">
        <v>0.404</v>
      </c>
      <c r="AY1160" s="1">
        <v>3845.526</v>
      </c>
      <c r="AZ1160" s="1">
        <v>16.596</v>
      </c>
      <c r="BA1160" s="1">
        <v>15.957</v>
      </c>
      <c r="BB1160" s="1">
        <v>25.446</v>
      </c>
      <c r="BC1160" s="1">
        <v>4.48</v>
      </c>
      <c r="BD1160" s="1">
        <v>-5.948</v>
      </c>
      <c r="BE1160" s="1">
        <v>-1.22</v>
      </c>
      <c r="BF1160" s="1">
        <v>17.693</v>
      </c>
      <c r="BG1160" s="1">
        <v>1533.916</v>
      </c>
      <c r="BH1160" s="1">
        <v>6.62</v>
      </c>
      <c r="BI1160" s="1">
        <v>4099.521</v>
      </c>
      <c r="BJ1160" s="1">
        <v>51.278</v>
      </c>
      <c r="BK1160" s="1">
        <v>16.564</v>
      </c>
      <c r="BL1160" s="1">
        <v>-5.843</v>
      </c>
      <c r="BM1160" s="1">
        <v>-1.206</v>
      </c>
      <c r="BN1160" s="1">
        <v>17.778</v>
      </c>
      <c r="BO1160" s="1">
        <v>1540.867</v>
      </c>
      <c r="BP1160" s="1">
        <v>6.65</v>
      </c>
      <c r="BQ1160" s="1">
        <v>4119.257</v>
      </c>
      <c r="BR1160" s="1">
        <v>51.51</v>
      </c>
      <c r="BS1160" s="1">
        <v>16.644</v>
      </c>
      <c r="BT1160" s="1">
        <v>5.0</v>
      </c>
      <c r="BU1160" s="1">
        <v>27.917</v>
      </c>
      <c r="BW1160" s="1">
        <v>0.0</v>
      </c>
      <c r="BX1160" s="1">
        <v>0.0</v>
      </c>
      <c r="BY1160" s="1">
        <v>0.0</v>
      </c>
      <c r="BZ1160" s="1">
        <v>0.0</v>
      </c>
      <c r="CA1160" s="1">
        <v>0.0</v>
      </c>
      <c r="CB1160" s="1">
        <v>0.0</v>
      </c>
      <c r="CC1160" s="1">
        <v>0.0</v>
      </c>
      <c r="CD1160" s="1">
        <v>1.565</v>
      </c>
      <c r="CE1160" s="1">
        <v>0.84</v>
      </c>
      <c r="CF1160" s="1">
        <v>54.472</v>
      </c>
      <c r="CG1160" s="1">
        <v>451.833</v>
      </c>
      <c r="CH1160" s="1">
        <v>1.95</v>
      </c>
      <c r="CI1160" s="1">
        <v>12621.687</v>
      </c>
      <c r="CJ1160" s="1">
        <v>-8.516</v>
      </c>
      <c r="CK1160" s="1">
        <v>-1.189</v>
      </c>
      <c r="CL1160" s="1">
        <v>2959.221</v>
      </c>
      <c r="CM1160" s="1">
        <v>12.771</v>
      </c>
      <c r="CN1160" s="1">
        <v>15.105</v>
      </c>
      <c r="CO1160" s="1">
        <v>50.999</v>
      </c>
      <c r="CP1160" s="1">
        <v>0.034</v>
      </c>
      <c r="CQ1160" s="1">
        <v>0.01</v>
      </c>
      <c r="CR1160" s="1">
        <v>0.0</v>
      </c>
      <c r="CS1160" s="1">
        <v>-21.429</v>
      </c>
      <c r="CT1160" s="1">
        <v>-0.009</v>
      </c>
      <c r="CU1160" s="1">
        <v>2.317</v>
      </c>
      <c r="CV1160" s="1">
        <v>0.0</v>
      </c>
      <c r="CW1160" s="1">
        <v>7.965</v>
      </c>
      <c r="CX1160" s="1">
        <v>0.077</v>
      </c>
      <c r="CY1160" s="1">
        <v>0.0</v>
      </c>
      <c r="CZ1160" s="1">
        <v>0.032</v>
      </c>
      <c r="DA1160" s="1">
        <v>2991.368</v>
      </c>
      <c r="DB1160" s="1">
        <v>107.95</v>
      </c>
      <c r="DC1160" s="1">
        <v>-5.843</v>
      </c>
      <c r="DD1160" s="1">
        <v>-1.206</v>
      </c>
      <c r="DE1160" s="1">
        <v>17.778</v>
      </c>
      <c r="DF1160" s="1">
        <v>1540.867</v>
      </c>
      <c r="DG1160" s="1">
        <v>6.65</v>
      </c>
      <c r="DH1160" s="1">
        <v>4119.257</v>
      </c>
      <c r="DI1160" s="1">
        <v>51.51</v>
      </c>
      <c r="DJ1160" s="1">
        <v>16.644</v>
      </c>
      <c r="DL1160" s="1">
        <v>0.0</v>
      </c>
      <c r="DM1160" s="1">
        <v>0.0</v>
      </c>
      <c r="DN1160" s="1">
        <v>0.0</v>
      </c>
      <c r="DO1160" s="1">
        <v>0.0</v>
      </c>
      <c r="DP1160" s="1">
        <v>0.0</v>
      </c>
      <c r="DQ1160" s="1">
        <v>0.0</v>
      </c>
      <c r="DR1160" s="1">
        <v>0.0</v>
      </c>
      <c r="DS1160" s="1">
        <v>90.0</v>
      </c>
      <c r="DT1160" s="1">
        <v>0.024</v>
      </c>
      <c r="DU1160" s="1">
        <v>0.051</v>
      </c>
      <c r="DV1160" s="1">
        <v>4.634</v>
      </c>
      <c r="DW1160" s="1">
        <v>0.02</v>
      </c>
      <c r="DX1160" s="1">
        <v>11.771</v>
      </c>
      <c r="DY1160" s="1">
        <v>0.155</v>
      </c>
      <c r="DZ1160" s="1">
        <v>0.048</v>
      </c>
    </row>
    <row r="1161">
      <c r="A1161" s="1" t="s">
        <v>224</v>
      </c>
      <c r="B1161" s="1">
        <v>2007.0</v>
      </c>
      <c r="C1161" s="1" t="s">
        <v>225</v>
      </c>
      <c r="D1161" s="1">
        <v>4315907.0</v>
      </c>
      <c r="E1161" s="1">
        <v>8.3591430144E10</v>
      </c>
      <c r="G1161" s="1">
        <v>0.031</v>
      </c>
      <c r="H1161" s="1">
        <v>7.132</v>
      </c>
      <c r="I1161" s="1">
        <v>0.031</v>
      </c>
      <c r="J1161" s="1">
        <v>2.317</v>
      </c>
      <c r="K1161" s="1">
        <v>0.01</v>
      </c>
      <c r="L1161" s="1">
        <v>0.08</v>
      </c>
      <c r="M1161" s="1">
        <v>0.029</v>
      </c>
      <c r="N1161" s="1">
        <v>420.255</v>
      </c>
      <c r="O1161" s="1">
        <v>8.567</v>
      </c>
      <c r="P1161" s="1">
        <v>0.632</v>
      </c>
      <c r="Q1161" s="1">
        <v>1856.769</v>
      </c>
      <c r="R1161" s="1">
        <v>8.014</v>
      </c>
      <c r="S1161" s="1">
        <v>560.716</v>
      </c>
      <c r="T1161" s="1">
        <v>2.42</v>
      </c>
      <c r="V1161" s="1">
        <v>0.0</v>
      </c>
      <c r="W1161" s="1">
        <v>0.0</v>
      </c>
      <c r="X1161" s="1">
        <v>0.0</v>
      </c>
      <c r="Y1161" s="1">
        <v>19.298</v>
      </c>
      <c r="Z1161" s="1">
        <v>7.444</v>
      </c>
      <c r="AA1161" s="1">
        <v>18.44</v>
      </c>
      <c r="AB1161" s="1">
        <v>4272.567</v>
      </c>
      <c r="AC1161" s="1">
        <v>12.54</v>
      </c>
      <c r="AD1161" s="1">
        <v>12.567</v>
      </c>
      <c r="AE1161" s="1">
        <v>0.468</v>
      </c>
      <c r="AF1161" s="1">
        <v>0.505</v>
      </c>
      <c r="AG1161" s="1">
        <v>25129.098</v>
      </c>
      <c r="AH1161" s="1">
        <v>1.297</v>
      </c>
      <c r="AI1161" s="1">
        <v>6.718</v>
      </c>
      <c r="AJ1161" s="1">
        <v>5.981</v>
      </c>
      <c r="AK1161" s="1">
        <v>1807.268</v>
      </c>
      <c r="AL1161" s="1">
        <v>7.8</v>
      </c>
      <c r="AM1161" s="1">
        <v>22014.791</v>
      </c>
      <c r="AN1161" s="1">
        <v>95.014</v>
      </c>
      <c r="AO1161" s="1">
        <v>62.201</v>
      </c>
      <c r="AP1161" s="1">
        <v>88.255</v>
      </c>
      <c r="AQ1161" s="1">
        <v>14.904</v>
      </c>
      <c r="AR1161" s="1">
        <v>4.051</v>
      </c>
      <c r="AS1161" s="1">
        <v>31.23</v>
      </c>
      <c r="AT1161" s="1">
        <v>711.322</v>
      </c>
      <c r="AU1161" s="1">
        <v>3.07</v>
      </c>
      <c r="AV1161" s="1">
        <v>7236.01</v>
      </c>
      <c r="AW1161" s="1">
        <v>28.924</v>
      </c>
      <c r="AX1161" s="1">
        <v>4.8</v>
      </c>
      <c r="AY1161" s="1">
        <v>4957.629</v>
      </c>
      <c r="AZ1161" s="1">
        <v>21.397</v>
      </c>
      <c r="BA1161" s="1">
        <v>24.482</v>
      </c>
      <c r="BB1161" s="1">
        <v>29.008</v>
      </c>
      <c r="BC1161" s="1">
        <v>5.27</v>
      </c>
      <c r="BD1161" s="1">
        <v>-28.974</v>
      </c>
      <c r="BE1161" s="1">
        <v>-5.193</v>
      </c>
      <c r="BF1161" s="1">
        <v>12.499</v>
      </c>
      <c r="BG1161" s="1">
        <v>1088.995</v>
      </c>
      <c r="BH1161" s="1">
        <v>4.7</v>
      </c>
      <c r="BI1161" s="1">
        <v>2896.139</v>
      </c>
      <c r="BJ1161" s="1">
        <v>37.48</v>
      </c>
      <c r="BK1161" s="1">
        <v>11.61</v>
      </c>
      <c r="BL1161" s="1">
        <v>-28.201</v>
      </c>
      <c r="BM1161" s="1">
        <v>-5.133</v>
      </c>
      <c r="BN1161" s="1">
        <v>12.645</v>
      </c>
      <c r="BO1161" s="1">
        <v>1098.263</v>
      </c>
      <c r="BP1161" s="1">
        <v>4.74</v>
      </c>
      <c r="BQ1161" s="1">
        <v>2929.846</v>
      </c>
      <c r="BR1161" s="1">
        <v>37.799</v>
      </c>
      <c r="BS1161" s="1">
        <v>11.745</v>
      </c>
      <c r="BT1161" s="1">
        <v>5.9</v>
      </c>
      <c r="BU1161" s="1">
        <v>31.996</v>
      </c>
      <c r="BW1161" s="1">
        <v>0.0</v>
      </c>
      <c r="BX1161" s="1">
        <v>0.0</v>
      </c>
      <c r="BY1161" s="1">
        <v>0.0</v>
      </c>
      <c r="BZ1161" s="1">
        <v>0.0</v>
      </c>
      <c r="CA1161" s="1">
        <v>0.0</v>
      </c>
      <c r="CB1161" s="1">
        <v>0.0</v>
      </c>
      <c r="CC1161" s="1">
        <v>0.0</v>
      </c>
      <c r="CD1161" s="1">
        <v>2.383</v>
      </c>
      <c r="CE1161" s="1">
        <v>1.298</v>
      </c>
      <c r="CF1161" s="1">
        <v>55.77</v>
      </c>
      <c r="CG1161" s="1">
        <v>535.229</v>
      </c>
      <c r="CH1161" s="1">
        <v>2.31</v>
      </c>
      <c r="CI1161" s="1">
        <v>12922.012</v>
      </c>
      <c r="CJ1161" s="1">
        <v>-8.089</v>
      </c>
      <c r="CK1161" s="1">
        <v>-1.033</v>
      </c>
      <c r="CL1161" s="1">
        <v>2719.746</v>
      </c>
      <c r="CM1161" s="1">
        <v>11.738</v>
      </c>
      <c r="CN1161" s="1">
        <v>18.421</v>
      </c>
      <c r="CO1161" s="1">
        <v>51.803</v>
      </c>
      <c r="CP1161" s="1">
        <v>0.022</v>
      </c>
      <c r="CQ1161" s="1">
        <v>0.01</v>
      </c>
      <c r="CR1161" s="1">
        <v>0.0</v>
      </c>
      <c r="CS1161" s="1">
        <v>-36.364</v>
      </c>
      <c r="CT1161" s="1">
        <v>-0.012</v>
      </c>
      <c r="CU1161" s="1">
        <v>2.317</v>
      </c>
      <c r="CV1161" s="1">
        <v>0.0</v>
      </c>
      <c r="CW1161" s="1">
        <v>5.068</v>
      </c>
      <c r="CX1161" s="1">
        <v>0.08</v>
      </c>
      <c r="CY1161" s="1">
        <v>0.0</v>
      </c>
      <c r="CZ1161" s="1">
        <v>0.02</v>
      </c>
      <c r="DA1161" s="1">
        <v>2905.531</v>
      </c>
      <c r="DB1161" s="1">
        <v>108.455</v>
      </c>
      <c r="DC1161" s="1">
        <v>-28.201</v>
      </c>
      <c r="DD1161" s="1">
        <v>-5.133</v>
      </c>
      <c r="DE1161" s="1">
        <v>12.645</v>
      </c>
      <c r="DF1161" s="1">
        <v>1098.263</v>
      </c>
      <c r="DG1161" s="1">
        <v>4.74</v>
      </c>
      <c r="DH1161" s="1">
        <v>2929.846</v>
      </c>
      <c r="DI1161" s="1">
        <v>37.799</v>
      </c>
      <c r="DJ1161" s="1">
        <v>11.745</v>
      </c>
      <c r="DL1161" s="1">
        <v>0.0</v>
      </c>
      <c r="DM1161" s="1">
        <v>0.0</v>
      </c>
      <c r="DN1161" s="1">
        <v>0.0</v>
      </c>
      <c r="DO1161" s="1">
        <v>0.0</v>
      </c>
      <c r="DP1161" s="1">
        <v>0.0</v>
      </c>
      <c r="DQ1161" s="1">
        <v>0.0</v>
      </c>
      <c r="DR1161" s="1">
        <v>0.0</v>
      </c>
      <c r="DS1161" s="1">
        <v>83.684</v>
      </c>
      <c r="DT1161" s="1">
        <v>0.042</v>
      </c>
      <c r="DU1161" s="1">
        <v>0.093</v>
      </c>
      <c r="DV1161" s="1">
        <v>6.951</v>
      </c>
      <c r="DW1161" s="1">
        <v>0.03</v>
      </c>
      <c r="DX1161" s="1">
        <v>21.506</v>
      </c>
      <c r="DY1161" s="1">
        <v>0.239</v>
      </c>
      <c r="DZ1161" s="1">
        <v>0.086</v>
      </c>
    </row>
    <row r="1162">
      <c r="A1162" s="1" t="s">
        <v>224</v>
      </c>
      <c r="B1162" s="1">
        <v>2008.0</v>
      </c>
      <c r="C1162" s="1" t="s">
        <v>225</v>
      </c>
      <c r="D1162" s="1">
        <v>4314591.0</v>
      </c>
      <c r="E1162" s="1">
        <v>8.6620962816E10</v>
      </c>
      <c r="F1162" s="1">
        <v>33.382</v>
      </c>
      <c r="G1162" s="1">
        <v>0.01</v>
      </c>
      <c r="H1162" s="1">
        <v>9.516</v>
      </c>
      <c r="I1162" s="1">
        <v>0.041</v>
      </c>
      <c r="J1162" s="1">
        <v>4.635</v>
      </c>
      <c r="K1162" s="1">
        <v>0.02</v>
      </c>
      <c r="L1162" s="1">
        <v>0.156</v>
      </c>
      <c r="M1162" s="1">
        <v>0.038</v>
      </c>
      <c r="N1162" s="1">
        <v>382.629</v>
      </c>
      <c r="O1162" s="1">
        <v>2.91</v>
      </c>
      <c r="P1162" s="1">
        <v>0.233</v>
      </c>
      <c r="Q1162" s="1">
        <v>1911.391</v>
      </c>
      <c r="R1162" s="1">
        <v>8.247</v>
      </c>
      <c r="S1162" s="1">
        <v>577.112</v>
      </c>
      <c r="T1162" s="1">
        <v>2.49</v>
      </c>
      <c r="V1162" s="1">
        <v>0.0</v>
      </c>
      <c r="W1162" s="1">
        <v>0.0</v>
      </c>
      <c r="X1162" s="1">
        <v>0.0</v>
      </c>
      <c r="Y1162" s="1">
        <v>19.484</v>
      </c>
      <c r="Z1162" s="1">
        <v>7.717</v>
      </c>
      <c r="AA1162" s="1">
        <v>18.79</v>
      </c>
      <c r="AB1162" s="1">
        <v>4354.99</v>
      </c>
      <c r="AC1162" s="1">
        <v>12.78</v>
      </c>
      <c r="AD1162" s="1">
        <v>13.137</v>
      </c>
      <c r="AE1162" s="1">
        <v>-0.544</v>
      </c>
      <c r="AF1162" s="1">
        <v>-0.59</v>
      </c>
      <c r="AG1162" s="1">
        <v>24999.932</v>
      </c>
      <c r="AH1162" s="1">
        <v>1.245</v>
      </c>
      <c r="AI1162" s="1">
        <v>-3.802</v>
      </c>
      <c r="AJ1162" s="1">
        <v>-3.612</v>
      </c>
      <c r="AK1162" s="1">
        <v>1608.495</v>
      </c>
      <c r="AL1162" s="1">
        <v>6.94</v>
      </c>
      <c r="AM1162" s="1">
        <v>21184.35</v>
      </c>
      <c r="AN1162" s="1">
        <v>91.402</v>
      </c>
      <c r="AO1162" s="1">
        <v>54.304</v>
      </c>
      <c r="AP1162" s="1">
        <v>85.53</v>
      </c>
      <c r="AQ1162" s="1">
        <v>-3.073</v>
      </c>
      <c r="AR1162" s="1">
        <v>-0.96</v>
      </c>
      <c r="AS1162" s="1">
        <v>30.27</v>
      </c>
      <c r="AT1162" s="1">
        <v>570.158</v>
      </c>
      <c r="AU1162" s="1">
        <v>2.46</v>
      </c>
      <c r="AV1162" s="1">
        <v>7015.818</v>
      </c>
      <c r="AW1162" s="1">
        <v>0.197</v>
      </c>
      <c r="AX1162" s="1">
        <v>0.042</v>
      </c>
      <c r="AY1162" s="1">
        <v>4968.93</v>
      </c>
      <c r="AZ1162" s="1">
        <v>21.439</v>
      </c>
      <c r="BA1162" s="1">
        <v>19.249</v>
      </c>
      <c r="BB1162" s="1">
        <v>28.326</v>
      </c>
      <c r="BC1162" s="1">
        <v>4.89</v>
      </c>
      <c r="BD1162" s="1">
        <v>22.984</v>
      </c>
      <c r="BE1162" s="1">
        <v>2.751</v>
      </c>
      <c r="BF1162" s="1">
        <v>15.251</v>
      </c>
      <c r="BG1162" s="1">
        <v>1339.64</v>
      </c>
      <c r="BH1162" s="1">
        <v>5.78</v>
      </c>
      <c r="BI1162" s="1">
        <v>3534.671</v>
      </c>
      <c r="BJ1162" s="1">
        <v>45.227</v>
      </c>
      <c r="BK1162" s="1">
        <v>14.271</v>
      </c>
      <c r="BL1162" s="1">
        <v>23.249</v>
      </c>
      <c r="BM1162" s="1">
        <v>2.818</v>
      </c>
      <c r="BN1162" s="1">
        <v>15.463</v>
      </c>
      <c r="BO1162" s="1">
        <v>1353.547</v>
      </c>
      <c r="BP1162" s="1">
        <v>5.84</v>
      </c>
      <c r="BQ1162" s="1">
        <v>3583.869</v>
      </c>
      <c r="BR1162" s="1">
        <v>45.696</v>
      </c>
      <c r="BS1162" s="1">
        <v>14.47</v>
      </c>
      <c r="BT1162" s="1">
        <v>6.01</v>
      </c>
      <c r="BU1162" s="1">
        <v>31.985</v>
      </c>
      <c r="BW1162" s="1">
        <v>0.0</v>
      </c>
      <c r="BX1162" s="1">
        <v>0.0</v>
      </c>
      <c r="BY1162" s="1">
        <v>0.0</v>
      </c>
      <c r="BZ1162" s="1">
        <v>0.0</v>
      </c>
      <c r="CA1162" s="1">
        <v>0.0</v>
      </c>
      <c r="CB1162" s="1">
        <v>0.0</v>
      </c>
      <c r="CC1162" s="1">
        <v>0.0</v>
      </c>
      <c r="CD1162" s="1">
        <v>-5.174</v>
      </c>
      <c r="CE1162" s="1">
        <v>-2.886</v>
      </c>
      <c r="CF1162" s="1">
        <v>52.885</v>
      </c>
      <c r="CG1162" s="1">
        <v>461.226</v>
      </c>
      <c r="CH1162" s="1">
        <v>1.99</v>
      </c>
      <c r="CI1162" s="1">
        <v>12257.142</v>
      </c>
      <c r="CJ1162" s="1">
        <v>-7.326</v>
      </c>
      <c r="CK1162" s="1">
        <v>-0.86</v>
      </c>
      <c r="CL1162" s="1">
        <v>2521.275</v>
      </c>
      <c r="CM1162" s="1">
        <v>10.878</v>
      </c>
      <c r="CN1162" s="1">
        <v>15.571</v>
      </c>
      <c r="CO1162" s="1">
        <v>49.487</v>
      </c>
      <c r="CP1162" s="1">
        <v>0.066</v>
      </c>
      <c r="CQ1162" s="1">
        <v>0.02</v>
      </c>
      <c r="CR1162" s="1">
        <v>0.0</v>
      </c>
      <c r="CS1162" s="1">
        <v>201.429</v>
      </c>
      <c r="CT1162" s="1">
        <v>0.044</v>
      </c>
      <c r="CU1162" s="1">
        <v>4.635</v>
      </c>
      <c r="CV1162" s="1">
        <v>0.0</v>
      </c>
      <c r="CW1162" s="1">
        <v>15.282</v>
      </c>
      <c r="CX1162" s="1">
        <v>0.156</v>
      </c>
      <c r="CY1162" s="1">
        <v>0.0</v>
      </c>
      <c r="CZ1162" s="1">
        <v>0.062</v>
      </c>
      <c r="DA1162" s="1">
        <v>2962.042</v>
      </c>
      <c r="DB1162" s="1">
        <v>107.864</v>
      </c>
      <c r="DC1162" s="1">
        <v>23.249</v>
      </c>
      <c r="DD1162" s="1">
        <v>2.818</v>
      </c>
      <c r="DE1162" s="1">
        <v>15.463</v>
      </c>
      <c r="DF1162" s="1">
        <v>1353.547</v>
      </c>
      <c r="DG1162" s="1">
        <v>5.84</v>
      </c>
      <c r="DH1162" s="1">
        <v>3583.869</v>
      </c>
      <c r="DI1162" s="1">
        <v>45.696</v>
      </c>
      <c r="DJ1162" s="1">
        <v>14.47</v>
      </c>
      <c r="DL1162" s="1">
        <v>0.0</v>
      </c>
      <c r="DM1162" s="1">
        <v>0.0</v>
      </c>
      <c r="DN1162" s="1">
        <v>0.0</v>
      </c>
      <c r="DO1162" s="1">
        <v>0.0</v>
      </c>
      <c r="DP1162" s="1">
        <v>0.0</v>
      </c>
      <c r="DQ1162" s="1">
        <v>0.0</v>
      </c>
      <c r="DR1162" s="1">
        <v>0.0</v>
      </c>
      <c r="DS1162" s="1">
        <v>14.327</v>
      </c>
      <c r="DT1162" s="1">
        <v>0.012</v>
      </c>
      <c r="DU1162" s="1">
        <v>0.105</v>
      </c>
      <c r="DV1162" s="1">
        <v>9.271</v>
      </c>
      <c r="DW1162" s="1">
        <v>0.04</v>
      </c>
      <c r="DX1162" s="1">
        <v>24.4</v>
      </c>
      <c r="DY1162" s="1">
        <v>0.313</v>
      </c>
      <c r="DZ1162" s="1">
        <v>0.099</v>
      </c>
    </row>
    <row r="1163">
      <c r="A1163" s="1" t="s">
        <v>224</v>
      </c>
      <c r="B1163" s="1">
        <v>2009.0</v>
      </c>
      <c r="C1163" s="1" t="s">
        <v>225</v>
      </c>
      <c r="D1163" s="1">
        <v>4310491.0</v>
      </c>
      <c r="E1163" s="1">
        <v>8.1451696128E10</v>
      </c>
      <c r="F1163" s="1">
        <v>121.859</v>
      </c>
      <c r="G1163" s="1">
        <v>0.05</v>
      </c>
      <c r="H1163" s="1">
        <v>21.131</v>
      </c>
      <c r="I1163" s="1">
        <v>0.091</v>
      </c>
      <c r="J1163" s="1">
        <v>4.64</v>
      </c>
      <c r="K1163" s="1">
        <v>0.02</v>
      </c>
      <c r="L1163" s="1">
        <v>0.15</v>
      </c>
      <c r="M1163" s="1">
        <v>0.087</v>
      </c>
      <c r="N1163" s="1">
        <v>301.873</v>
      </c>
      <c r="O1163" s="1">
        <v>-28.54</v>
      </c>
      <c r="P1163" s="1">
        <v>-2.354</v>
      </c>
      <c r="Q1163" s="1">
        <v>1367.171</v>
      </c>
      <c r="R1163" s="1">
        <v>5.893</v>
      </c>
      <c r="S1163" s="1">
        <v>382.787</v>
      </c>
      <c r="T1163" s="1">
        <v>1.65</v>
      </c>
      <c r="V1163" s="1">
        <v>0.0</v>
      </c>
      <c r="W1163" s="1">
        <v>0.0</v>
      </c>
      <c r="X1163" s="1">
        <v>0.0</v>
      </c>
      <c r="Y1163" s="1">
        <v>12.36</v>
      </c>
      <c r="Z1163" s="1">
        <v>5.6</v>
      </c>
      <c r="AA1163" s="1">
        <v>18.35</v>
      </c>
      <c r="AB1163" s="1">
        <v>4257.056</v>
      </c>
      <c r="AC1163" s="1">
        <v>13.35</v>
      </c>
      <c r="AD1163" s="1">
        <v>14.345</v>
      </c>
      <c r="AE1163" s="1">
        <v>-1.275</v>
      </c>
      <c r="AF1163" s="1">
        <v>-1.376</v>
      </c>
      <c r="AG1163" s="1">
        <v>24704.562</v>
      </c>
      <c r="AH1163" s="1">
        <v>1.307</v>
      </c>
      <c r="AI1163" s="1">
        <v>-6.465</v>
      </c>
      <c r="AJ1163" s="1">
        <v>-5.909</v>
      </c>
      <c r="AK1163" s="1">
        <v>1361.794</v>
      </c>
      <c r="AL1163" s="1">
        <v>5.87</v>
      </c>
      <c r="AM1163" s="1">
        <v>19833.658</v>
      </c>
      <c r="AN1163" s="1">
        <v>85.493</v>
      </c>
      <c r="AO1163" s="1">
        <v>43.97</v>
      </c>
      <c r="AP1163" s="1">
        <v>81.241</v>
      </c>
      <c r="AQ1163" s="1">
        <v>-7.666</v>
      </c>
      <c r="AR1163" s="1">
        <v>-2.32</v>
      </c>
      <c r="AS1163" s="1">
        <v>27.95</v>
      </c>
      <c r="AT1163" s="1">
        <v>512.703</v>
      </c>
      <c r="AU1163" s="1">
        <v>2.21</v>
      </c>
      <c r="AV1163" s="1">
        <v>6484.154</v>
      </c>
      <c r="AW1163" s="1">
        <v>-2.703</v>
      </c>
      <c r="AX1163" s="1">
        <v>-0.579</v>
      </c>
      <c r="AY1163" s="1">
        <v>4839.233</v>
      </c>
      <c r="AZ1163" s="1">
        <v>20.859</v>
      </c>
      <c r="BA1163" s="1">
        <v>16.554</v>
      </c>
      <c r="BB1163" s="1">
        <v>26.56</v>
      </c>
      <c r="BC1163" s="1">
        <v>4.03</v>
      </c>
      <c r="BD1163" s="1">
        <v>28.173</v>
      </c>
      <c r="BE1163" s="1">
        <v>4.194</v>
      </c>
      <c r="BF1163" s="1">
        <v>19.445</v>
      </c>
      <c r="BG1163" s="1">
        <v>1719.062</v>
      </c>
      <c r="BH1163" s="1">
        <v>7.41</v>
      </c>
      <c r="BI1163" s="1">
        <v>4511.0</v>
      </c>
      <c r="BJ1163" s="1">
        <v>55.506</v>
      </c>
      <c r="BK1163" s="1">
        <v>18.478</v>
      </c>
      <c r="BL1163" s="1">
        <v>28.76</v>
      </c>
      <c r="BM1163" s="1">
        <v>4.278</v>
      </c>
      <c r="BN1163" s="1">
        <v>19.741</v>
      </c>
      <c r="BO1163" s="1">
        <v>1735.301</v>
      </c>
      <c r="BP1163" s="1">
        <v>7.48</v>
      </c>
      <c r="BQ1163" s="1">
        <v>4579.666</v>
      </c>
      <c r="BR1163" s="1">
        <v>56.03</v>
      </c>
      <c r="BS1163" s="1">
        <v>18.759</v>
      </c>
      <c r="BT1163" s="1">
        <v>5.0</v>
      </c>
      <c r="BU1163" s="1">
        <v>27.248</v>
      </c>
      <c r="BW1163" s="1">
        <v>0.0</v>
      </c>
      <c r="BX1163" s="1">
        <v>0.0</v>
      </c>
      <c r="BY1163" s="1">
        <v>0.0</v>
      </c>
      <c r="BZ1163" s="1">
        <v>0.0</v>
      </c>
      <c r="CA1163" s="1">
        <v>0.0</v>
      </c>
      <c r="CB1163" s="1">
        <v>0.0</v>
      </c>
      <c r="CC1163" s="1">
        <v>0.0</v>
      </c>
      <c r="CD1163" s="1">
        <v>-2.335</v>
      </c>
      <c r="CE1163" s="1">
        <v>-1.235</v>
      </c>
      <c r="CF1163" s="1">
        <v>51.65</v>
      </c>
      <c r="CG1163" s="1">
        <v>466.304</v>
      </c>
      <c r="CH1163" s="1">
        <v>2.01</v>
      </c>
      <c r="CI1163" s="1">
        <v>11982.333</v>
      </c>
      <c r="CJ1163" s="1">
        <v>10.697</v>
      </c>
      <c r="CK1163" s="1">
        <v>1.164</v>
      </c>
      <c r="CL1163" s="1">
        <v>2793.63</v>
      </c>
      <c r="CM1163" s="1">
        <v>12.042</v>
      </c>
      <c r="CN1163" s="1">
        <v>15.056</v>
      </c>
      <c r="CO1163" s="1">
        <v>49.081</v>
      </c>
      <c r="CP1163" s="1">
        <v>0.062</v>
      </c>
      <c r="CQ1163" s="1">
        <v>0.02</v>
      </c>
      <c r="CR1163" s="1">
        <v>0.0</v>
      </c>
      <c r="CS1163" s="1">
        <v>-5.36</v>
      </c>
      <c r="CT1163" s="1">
        <v>-0.004</v>
      </c>
      <c r="CU1163" s="1">
        <v>4.64</v>
      </c>
      <c r="CV1163" s="1">
        <v>0.0</v>
      </c>
      <c r="CW1163" s="1">
        <v>14.477</v>
      </c>
      <c r="CX1163" s="1">
        <v>0.15</v>
      </c>
      <c r="CY1163" s="1">
        <v>0.0</v>
      </c>
      <c r="CZ1163" s="1">
        <v>0.059</v>
      </c>
      <c r="DA1163" s="1">
        <v>3097.095</v>
      </c>
      <c r="DB1163" s="1">
        <v>106.489</v>
      </c>
      <c r="DC1163" s="1">
        <v>28.76</v>
      </c>
      <c r="DD1163" s="1">
        <v>4.278</v>
      </c>
      <c r="DE1163" s="1">
        <v>19.741</v>
      </c>
      <c r="DF1163" s="1">
        <v>1735.301</v>
      </c>
      <c r="DG1163" s="1">
        <v>7.48</v>
      </c>
      <c r="DH1163" s="1">
        <v>4579.666</v>
      </c>
      <c r="DI1163" s="1">
        <v>56.03</v>
      </c>
      <c r="DJ1163" s="1">
        <v>18.759</v>
      </c>
      <c r="DL1163" s="1">
        <v>0.0</v>
      </c>
      <c r="DM1163" s="1">
        <v>0.0</v>
      </c>
      <c r="DN1163" s="1">
        <v>0.0</v>
      </c>
      <c r="DO1163" s="1">
        <v>0.0</v>
      </c>
      <c r="DP1163" s="1">
        <v>0.055</v>
      </c>
      <c r="DQ1163" s="1">
        <v>0.0</v>
      </c>
      <c r="DR1163" s="1">
        <v>0.0</v>
      </c>
      <c r="DS1163" s="1">
        <v>35.84</v>
      </c>
      <c r="DT1163" s="1">
        <v>0.037</v>
      </c>
      <c r="DU1163" s="1">
        <v>0.142</v>
      </c>
      <c r="DV1163" s="1">
        <v>11.6</v>
      </c>
      <c r="DW1163" s="1">
        <v>0.05</v>
      </c>
      <c r="DX1163" s="1">
        <v>33.003</v>
      </c>
      <c r="DY1163" s="1">
        <v>0.375</v>
      </c>
      <c r="DZ1163" s="1">
        <v>0.135</v>
      </c>
    </row>
    <row r="1164">
      <c r="A1164" s="1" t="s">
        <v>224</v>
      </c>
      <c r="B1164" s="1">
        <v>2010.0</v>
      </c>
      <c r="C1164" s="1" t="s">
        <v>225</v>
      </c>
      <c r="D1164" s="1">
        <v>4301108.0</v>
      </c>
      <c r="E1164" s="1">
        <v>8.130379776E10</v>
      </c>
      <c r="F1164" s="1">
        <v>-100.0</v>
      </c>
      <c r="G1164" s="1">
        <v>-0.091</v>
      </c>
      <c r="H1164" s="1">
        <v>0.0</v>
      </c>
      <c r="I1164" s="1">
        <v>0.0</v>
      </c>
      <c r="J1164" s="1">
        <v>6.975</v>
      </c>
      <c r="K1164" s="1">
        <v>0.03</v>
      </c>
      <c r="L1164" s="1">
        <v>0.203</v>
      </c>
      <c r="M1164" s="1">
        <v>0.0</v>
      </c>
      <c r="N1164" s="1">
        <v>268.425</v>
      </c>
      <c r="O1164" s="1">
        <v>34.729</v>
      </c>
      <c r="P1164" s="1">
        <v>2.047</v>
      </c>
      <c r="Q1164" s="1">
        <v>1845.992</v>
      </c>
      <c r="R1164" s="1">
        <v>7.94</v>
      </c>
      <c r="S1164" s="1">
        <v>553.346</v>
      </c>
      <c r="T1164" s="1">
        <v>2.38</v>
      </c>
      <c r="V1164" s="1">
        <v>0.0</v>
      </c>
      <c r="W1164" s="1">
        <v>0.0</v>
      </c>
      <c r="X1164" s="1">
        <v>0.0</v>
      </c>
      <c r="Y1164" s="1">
        <v>16.092</v>
      </c>
      <c r="Z1164" s="1">
        <v>7.443</v>
      </c>
      <c r="AA1164" s="1">
        <v>18.76</v>
      </c>
      <c r="AB1164" s="1">
        <v>4361.667</v>
      </c>
      <c r="AC1164" s="1">
        <v>14.79</v>
      </c>
      <c r="AD1164" s="1">
        <v>16.121</v>
      </c>
      <c r="AE1164" s="1">
        <v>1.667</v>
      </c>
      <c r="AF1164" s="1">
        <v>1.775</v>
      </c>
      <c r="AG1164" s="1">
        <v>25171.242</v>
      </c>
      <c r="AH1164" s="1">
        <v>1.332</v>
      </c>
      <c r="AI1164" s="1">
        <v>-3.569</v>
      </c>
      <c r="AJ1164" s="1">
        <v>-3.051</v>
      </c>
      <c r="AK1164" s="1">
        <v>1276.415</v>
      </c>
      <c r="AL1164" s="1">
        <v>5.49</v>
      </c>
      <c r="AM1164" s="1">
        <v>19167.586</v>
      </c>
      <c r="AN1164" s="1">
        <v>82.442</v>
      </c>
      <c r="AO1164" s="1">
        <v>37.12</v>
      </c>
      <c r="AP1164" s="1">
        <v>77.284</v>
      </c>
      <c r="AQ1164" s="1">
        <v>9.532</v>
      </c>
      <c r="AR1164" s="1">
        <v>2.664</v>
      </c>
      <c r="AS1164" s="1">
        <v>30.614</v>
      </c>
      <c r="AT1164" s="1">
        <v>592.87</v>
      </c>
      <c r="AU1164" s="1">
        <v>2.55</v>
      </c>
      <c r="AV1164" s="1">
        <v>7117.739</v>
      </c>
      <c r="AW1164" s="1">
        <v>-4.061</v>
      </c>
      <c r="AX1164" s="1">
        <v>-0.847</v>
      </c>
      <c r="AY1164" s="1">
        <v>4652.827</v>
      </c>
      <c r="AZ1164" s="1">
        <v>20.012</v>
      </c>
      <c r="BA1164" s="1">
        <v>17.241</v>
      </c>
      <c r="BB1164" s="1">
        <v>28.699</v>
      </c>
      <c r="BC1164" s="1">
        <v>3.97</v>
      </c>
      <c r="BD1164" s="1">
        <v>23.187</v>
      </c>
      <c r="BE1164" s="1">
        <v>4.322</v>
      </c>
      <c r="BF1164" s="1">
        <v>23.766</v>
      </c>
      <c r="BG1164" s="1">
        <v>2122.709</v>
      </c>
      <c r="BH1164" s="1">
        <v>9.13</v>
      </c>
      <c r="BI1164" s="1">
        <v>5525.588</v>
      </c>
      <c r="BJ1164" s="1">
        <v>61.731</v>
      </c>
      <c r="BK1164" s="1">
        <v>22.279</v>
      </c>
      <c r="BL1164" s="1">
        <v>22.772</v>
      </c>
      <c r="BM1164" s="1">
        <v>4.491</v>
      </c>
      <c r="BN1164" s="1">
        <v>24.232</v>
      </c>
      <c r="BO1164" s="1">
        <v>2162.234</v>
      </c>
      <c r="BP1164" s="1">
        <v>9.3</v>
      </c>
      <c r="BQ1164" s="1">
        <v>5633.884</v>
      </c>
      <c r="BR1164" s="1">
        <v>62.88</v>
      </c>
      <c r="BS1164" s="1">
        <v>22.716</v>
      </c>
      <c r="BT1164" s="1">
        <v>3.97</v>
      </c>
      <c r="BU1164" s="1">
        <v>21.162</v>
      </c>
      <c r="BW1164" s="1">
        <v>0.0</v>
      </c>
      <c r="BX1164" s="1">
        <v>0.0</v>
      </c>
      <c r="BY1164" s="1">
        <v>0.0</v>
      </c>
      <c r="BZ1164" s="1">
        <v>0.0</v>
      </c>
      <c r="CA1164" s="1">
        <v>0.0</v>
      </c>
      <c r="CB1164" s="1">
        <v>0.0</v>
      </c>
      <c r="CC1164" s="1">
        <v>0.0</v>
      </c>
      <c r="CD1164" s="1">
        <v>-15.028</v>
      </c>
      <c r="CE1164" s="1">
        <v>-7.762</v>
      </c>
      <c r="CF1164" s="1">
        <v>43.888</v>
      </c>
      <c r="CG1164" s="1">
        <v>130.199</v>
      </c>
      <c r="CH1164" s="1">
        <v>0.56</v>
      </c>
      <c r="CI1164" s="1">
        <v>10203.854</v>
      </c>
      <c r="CJ1164" s="1">
        <v>-5.164</v>
      </c>
      <c r="CK1164" s="1">
        <v>-0.622</v>
      </c>
      <c r="CL1164" s="1">
        <v>2655.155</v>
      </c>
      <c r="CM1164" s="1">
        <v>11.42</v>
      </c>
      <c r="CN1164" s="1">
        <v>3.786</v>
      </c>
      <c r="CO1164" s="1">
        <v>41.142</v>
      </c>
      <c r="CP1164" s="1">
        <v>0.103</v>
      </c>
      <c r="CQ1164" s="1">
        <v>0.03</v>
      </c>
      <c r="CR1164" s="1">
        <v>0.0</v>
      </c>
      <c r="CS1164" s="1">
        <v>65.441</v>
      </c>
      <c r="CT1164" s="1">
        <v>0.041</v>
      </c>
      <c r="CU1164" s="1">
        <v>6.975</v>
      </c>
      <c r="CV1164" s="1">
        <v>0.0</v>
      </c>
      <c r="CW1164" s="1">
        <v>24.003</v>
      </c>
      <c r="CX1164" s="1">
        <v>0.203</v>
      </c>
      <c r="CY1164" s="1">
        <v>0.0</v>
      </c>
      <c r="CZ1164" s="1">
        <v>0.097</v>
      </c>
      <c r="DA1164" s="1">
        <v>3438.649</v>
      </c>
      <c r="DB1164" s="1">
        <v>108.264</v>
      </c>
      <c r="DC1164" s="1">
        <v>22.772</v>
      </c>
      <c r="DD1164" s="1">
        <v>4.491</v>
      </c>
      <c r="DE1164" s="1">
        <v>24.232</v>
      </c>
      <c r="DF1164" s="1">
        <v>2162.234</v>
      </c>
      <c r="DG1164" s="1">
        <v>9.3</v>
      </c>
      <c r="DH1164" s="1">
        <v>5633.884</v>
      </c>
      <c r="DI1164" s="1">
        <v>62.88</v>
      </c>
      <c r="DJ1164" s="1">
        <v>22.716</v>
      </c>
      <c r="DK1164" s="1">
        <v>31.868</v>
      </c>
      <c r="DL1164" s="1">
        <v>0.0</v>
      </c>
      <c r="DM1164" s="1">
        <v>0.0</v>
      </c>
      <c r="DN1164" s="1">
        <v>0.0</v>
      </c>
      <c r="DO1164" s="1">
        <v>0.0</v>
      </c>
      <c r="DP1164" s="1">
        <v>0.073</v>
      </c>
      <c r="DQ1164" s="1">
        <v>0.0</v>
      </c>
      <c r="DR1164" s="1">
        <v>0.0</v>
      </c>
      <c r="DS1164" s="1">
        <v>156.642</v>
      </c>
      <c r="DT1164" s="1">
        <v>0.22</v>
      </c>
      <c r="DU1164" s="1">
        <v>0.362</v>
      </c>
      <c r="DV1164" s="1">
        <v>32.55</v>
      </c>
      <c r="DW1164" s="1">
        <v>0.14</v>
      </c>
      <c r="DX1164" s="1">
        <v>84.22</v>
      </c>
      <c r="DY1164" s="1">
        <v>0.947</v>
      </c>
      <c r="DZ1164" s="1">
        <v>0.34</v>
      </c>
    </row>
    <row r="1165">
      <c r="A1165" s="1" t="s">
        <v>224</v>
      </c>
      <c r="B1165" s="1">
        <v>2011.0</v>
      </c>
      <c r="C1165" s="1" t="s">
        <v>225</v>
      </c>
      <c r="D1165" s="1">
        <v>4280782.0</v>
      </c>
      <c r="E1165" s="1">
        <v>8.2302803968E10</v>
      </c>
      <c r="G1165" s="1">
        <v>0.04</v>
      </c>
      <c r="H1165" s="1">
        <v>9.373</v>
      </c>
      <c r="I1165" s="1">
        <v>0.04</v>
      </c>
      <c r="J1165" s="1">
        <v>11.68</v>
      </c>
      <c r="K1165" s="1">
        <v>0.05</v>
      </c>
      <c r="L1165" s="1">
        <v>0.445</v>
      </c>
      <c r="M1165" s="1">
        <v>0.043</v>
      </c>
      <c r="N1165" s="1">
        <v>374.889</v>
      </c>
      <c r="O1165" s="1">
        <v>2.933</v>
      </c>
      <c r="P1165" s="1">
        <v>0.233</v>
      </c>
      <c r="Q1165" s="1">
        <v>1909.151</v>
      </c>
      <c r="R1165" s="1">
        <v>8.173</v>
      </c>
      <c r="S1165" s="1">
        <v>602.694</v>
      </c>
      <c r="T1165" s="1">
        <v>2.58</v>
      </c>
      <c r="V1165" s="1">
        <v>0.0</v>
      </c>
      <c r="W1165" s="1">
        <v>0.0</v>
      </c>
      <c r="X1165" s="1">
        <v>0.0</v>
      </c>
      <c r="Y1165" s="1">
        <v>22.974</v>
      </c>
      <c r="Z1165" s="1">
        <v>8.735</v>
      </c>
      <c r="AA1165" s="1">
        <v>18.38</v>
      </c>
      <c r="AB1165" s="1">
        <v>4293.608</v>
      </c>
      <c r="AC1165" s="1">
        <v>11.23</v>
      </c>
      <c r="AD1165" s="1">
        <v>13.193</v>
      </c>
      <c r="AE1165" s="1">
        <v>-12.761</v>
      </c>
      <c r="AF1165" s="1">
        <v>-13.816</v>
      </c>
      <c r="AG1165" s="1">
        <v>22063.324</v>
      </c>
      <c r="AH1165" s="1">
        <v>1.148</v>
      </c>
      <c r="AI1165" s="1">
        <v>-3.206</v>
      </c>
      <c r="AJ1165" s="1">
        <v>-2.643</v>
      </c>
      <c r="AK1165" s="1">
        <v>1389.933</v>
      </c>
      <c r="AL1165" s="1">
        <v>5.95</v>
      </c>
      <c r="AM1165" s="1">
        <v>18641.193</v>
      </c>
      <c r="AN1165" s="1">
        <v>79.799</v>
      </c>
      <c r="AO1165" s="1">
        <v>52.983</v>
      </c>
      <c r="AP1165" s="1">
        <v>85.287</v>
      </c>
      <c r="AQ1165" s="1">
        <v>-2.36</v>
      </c>
      <c r="AR1165" s="1">
        <v>-0.722</v>
      </c>
      <c r="AS1165" s="1">
        <v>29.892</v>
      </c>
      <c r="AT1165" s="1">
        <v>612.038</v>
      </c>
      <c r="AU1165" s="1">
        <v>2.62</v>
      </c>
      <c r="AV1165" s="1">
        <v>6982.758</v>
      </c>
      <c r="AW1165" s="1">
        <v>-4.699</v>
      </c>
      <c r="AX1165" s="1">
        <v>-0.94</v>
      </c>
      <c r="AY1165" s="1">
        <v>4455.243</v>
      </c>
      <c r="AZ1165" s="1">
        <v>19.072</v>
      </c>
      <c r="BA1165" s="1">
        <v>23.33</v>
      </c>
      <c r="BB1165" s="1">
        <v>31.947</v>
      </c>
      <c r="BC1165" s="1">
        <v>4.21</v>
      </c>
      <c r="BD1165" s="1">
        <v>-44.863</v>
      </c>
      <c r="BE1165" s="1">
        <v>-10.73</v>
      </c>
      <c r="BF1165" s="1">
        <v>13.036</v>
      </c>
      <c r="BG1165" s="1">
        <v>1175.019</v>
      </c>
      <c r="BH1165" s="1">
        <v>5.03</v>
      </c>
      <c r="BI1165" s="1">
        <v>3045.232</v>
      </c>
      <c r="BJ1165" s="1">
        <v>44.791</v>
      </c>
      <c r="BK1165" s="1">
        <v>13.932</v>
      </c>
      <c r="BL1165" s="1">
        <v>-42.707</v>
      </c>
      <c r="BM1165" s="1">
        <v>-10.465</v>
      </c>
      <c r="BN1165" s="1">
        <v>13.767</v>
      </c>
      <c r="BO1165" s="1">
        <v>1233.42</v>
      </c>
      <c r="BP1165" s="1">
        <v>5.28</v>
      </c>
      <c r="BQ1165" s="1">
        <v>3215.93</v>
      </c>
      <c r="BR1165" s="1">
        <v>47.017</v>
      </c>
      <c r="BS1165" s="1">
        <v>14.713</v>
      </c>
      <c r="BT1165" s="1">
        <v>7.15</v>
      </c>
      <c r="BU1165" s="1">
        <v>38.901</v>
      </c>
      <c r="BW1165" s="1">
        <v>0.0</v>
      </c>
      <c r="BX1165" s="1">
        <v>0.0</v>
      </c>
      <c r="BY1165" s="1">
        <v>0.0</v>
      </c>
      <c r="BZ1165" s="1">
        <v>0.0</v>
      </c>
      <c r="CA1165" s="1">
        <v>0.0</v>
      </c>
      <c r="CB1165" s="1">
        <v>0.0</v>
      </c>
      <c r="CC1165" s="1">
        <v>0.0</v>
      </c>
      <c r="CD1165" s="1">
        <v>-4.906</v>
      </c>
      <c r="CE1165" s="1">
        <v>-2.153</v>
      </c>
      <c r="CF1165" s="1">
        <v>41.735</v>
      </c>
      <c r="CG1165" s="1">
        <v>175.202</v>
      </c>
      <c r="CH1165" s="1">
        <v>0.75</v>
      </c>
      <c r="CI1165" s="1">
        <v>9749.284</v>
      </c>
      <c r="CJ1165" s="1">
        <v>-9.386</v>
      </c>
      <c r="CK1165" s="1">
        <v>-1.072</v>
      </c>
      <c r="CL1165" s="1">
        <v>2417.369</v>
      </c>
      <c r="CM1165" s="1">
        <v>10.348</v>
      </c>
      <c r="CN1165" s="1">
        <v>6.679</v>
      </c>
      <c r="CO1165" s="1">
        <v>44.605</v>
      </c>
      <c r="CP1165" s="1">
        <v>0.17</v>
      </c>
      <c r="CQ1165" s="1">
        <v>0.05</v>
      </c>
      <c r="CR1165" s="1">
        <v>0.0</v>
      </c>
      <c r="CS1165" s="1">
        <v>64.195</v>
      </c>
      <c r="CT1165" s="1">
        <v>0.066</v>
      </c>
      <c r="CU1165" s="1">
        <v>11.68</v>
      </c>
      <c r="CV1165" s="1">
        <v>0.0</v>
      </c>
      <c r="CW1165" s="1">
        <v>39.599</v>
      </c>
      <c r="CX1165" s="1">
        <v>0.445</v>
      </c>
      <c r="CY1165" s="1">
        <v>0.0</v>
      </c>
      <c r="CZ1165" s="1">
        <v>0.181</v>
      </c>
      <c r="DA1165" s="1">
        <v>2623.352</v>
      </c>
      <c r="DB1165" s="1">
        <v>94.448</v>
      </c>
      <c r="DC1165" s="1">
        <v>-42.707</v>
      </c>
      <c r="DD1165" s="1">
        <v>-10.465</v>
      </c>
      <c r="DE1165" s="1">
        <v>13.767</v>
      </c>
      <c r="DF1165" s="1">
        <v>1233.42</v>
      </c>
      <c r="DG1165" s="1">
        <v>5.28</v>
      </c>
      <c r="DH1165" s="1">
        <v>3215.93</v>
      </c>
      <c r="DI1165" s="1">
        <v>47.017</v>
      </c>
      <c r="DJ1165" s="1">
        <v>14.713</v>
      </c>
      <c r="DK1165" s="1">
        <v>14.167</v>
      </c>
      <c r="DL1165" s="1">
        <v>0.0</v>
      </c>
      <c r="DM1165" s="1">
        <v>0.0</v>
      </c>
      <c r="DN1165" s="1">
        <v>0.0</v>
      </c>
      <c r="DO1165" s="1">
        <v>0.0</v>
      </c>
      <c r="DP1165" s="1">
        <v>0.083</v>
      </c>
      <c r="DQ1165" s="1">
        <v>0.0</v>
      </c>
      <c r="DR1165" s="1">
        <v>0.0</v>
      </c>
      <c r="DS1165" s="1">
        <v>44.5</v>
      </c>
      <c r="DT1165" s="1">
        <v>0.158</v>
      </c>
      <c r="DU1165" s="1">
        <v>0.521</v>
      </c>
      <c r="DV1165" s="1">
        <v>46.72</v>
      </c>
      <c r="DW1165" s="1">
        <v>0.2</v>
      </c>
      <c r="DX1165" s="1">
        <v>121.643</v>
      </c>
      <c r="DY1165" s="1">
        <v>1.781</v>
      </c>
      <c r="DZ1165" s="1">
        <v>0.557</v>
      </c>
    </row>
    <row r="1166">
      <c r="A1166" s="1" t="s">
        <v>224</v>
      </c>
      <c r="B1166" s="1">
        <v>2012.0</v>
      </c>
      <c r="C1166" s="1" t="s">
        <v>225</v>
      </c>
      <c r="D1166" s="1">
        <v>4259181.0</v>
      </c>
      <c r="E1166" s="1">
        <v>8.0383803392E10</v>
      </c>
      <c r="F1166" s="1">
        <v>720.258</v>
      </c>
      <c r="G1166" s="1">
        <v>0.289</v>
      </c>
      <c r="H1166" s="1">
        <v>77.27</v>
      </c>
      <c r="I1166" s="1">
        <v>0.329</v>
      </c>
      <c r="J1166" s="1">
        <v>21.131</v>
      </c>
      <c r="K1166" s="1">
        <v>0.09</v>
      </c>
      <c r="L1166" s="1">
        <v>0.851</v>
      </c>
      <c r="M1166" s="1">
        <v>0.379</v>
      </c>
      <c r="N1166" s="1">
        <v>351.939</v>
      </c>
      <c r="O1166" s="1">
        <v>-10.32</v>
      </c>
      <c r="P1166" s="1">
        <v>-0.843</v>
      </c>
      <c r="Q1166" s="1">
        <v>1720.804</v>
      </c>
      <c r="R1166" s="1">
        <v>7.329</v>
      </c>
      <c r="S1166" s="1">
        <v>525.923</v>
      </c>
      <c r="T1166" s="1">
        <v>2.24</v>
      </c>
      <c r="V1166" s="1">
        <v>0.0</v>
      </c>
      <c r="W1166" s="1">
        <v>0.0</v>
      </c>
      <c r="X1166" s="1">
        <v>0.0</v>
      </c>
      <c r="Y1166" s="1">
        <v>21.192</v>
      </c>
      <c r="Z1166" s="1">
        <v>8.45</v>
      </c>
      <c r="AA1166" s="1">
        <v>18.0</v>
      </c>
      <c r="AB1166" s="1">
        <v>4226.165</v>
      </c>
      <c r="AC1166" s="1">
        <v>10.57</v>
      </c>
      <c r="AD1166" s="1">
        <v>13.485</v>
      </c>
      <c r="AE1166" s="1">
        <v>-7.256</v>
      </c>
      <c r="AF1166" s="1">
        <v>-6.854</v>
      </c>
      <c r="AG1166" s="1">
        <v>20566.092</v>
      </c>
      <c r="AH1166" s="1">
        <v>1.09</v>
      </c>
      <c r="AI1166" s="1">
        <v>-8.776</v>
      </c>
      <c r="AJ1166" s="1">
        <v>-7.004</v>
      </c>
      <c r="AK1166" s="1">
        <v>1246.719</v>
      </c>
      <c r="AL1166" s="1">
        <v>5.31</v>
      </c>
      <c r="AM1166" s="1">
        <v>17091.402</v>
      </c>
      <c r="AN1166" s="1">
        <v>72.795</v>
      </c>
      <c r="AO1166" s="1">
        <v>50.237</v>
      </c>
      <c r="AP1166" s="1">
        <v>83.926</v>
      </c>
      <c r="AQ1166" s="1">
        <v>-6.107</v>
      </c>
      <c r="AR1166" s="1">
        <v>-1.826</v>
      </c>
      <c r="AS1166" s="1">
        <v>28.066</v>
      </c>
      <c r="AT1166" s="1">
        <v>589.315</v>
      </c>
      <c r="AU1166" s="1">
        <v>2.51</v>
      </c>
      <c r="AV1166" s="1">
        <v>6589.543</v>
      </c>
      <c r="AW1166" s="1">
        <v>-6.039</v>
      </c>
      <c r="AX1166" s="1">
        <v>-1.152</v>
      </c>
      <c r="AY1166" s="1">
        <v>4207.431</v>
      </c>
      <c r="AZ1166" s="1">
        <v>17.92</v>
      </c>
      <c r="BA1166" s="1">
        <v>23.746</v>
      </c>
      <c r="BB1166" s="1">
        <v>32.357</v>
      </c>
      <c r="BC1166" s="1">
        <v>3.72</v>
      </c>
      <c r="BD1166" s="1">
        <v>-3.875</v>
      </c>
      <c r="BE1166" s="1">
        <v>-0.57</v>
      </c>
      <c r="BF1166" s="1">
        <v>12.466</v>
      </c>
      <c r="BG1166" s="1">
        <v>1136.369</v>
      </c>
      <c r="BH1166" s="1">
        <v>4.84</v>
      </c>
      <c r="BI1166" s="1">
        <v>2926.909</v>
      </c>
      <c r="BJ1166" s="1">
        <v>45.79</v>
      </c>
      <c r="BK1166" s="1">
        <v>14.372</v>
      </c>
      <c r="BL1166" s="1">
        <v>4.949</v>
      </c>
      <c r="BM1166" s="1">
        <v>0.176</v>
      </c>
      <c r="BN1166" s="1">
        <v>13.942</v>
      </c>
      <c r="BO1166" s="1">
        <v>1234.979</v>
      </c>
      <c r="BP1166" s="1">
        <v>5.26</v>
      </c>
      <c r="BQ1166" s="1">
        <v>3273.465</v>
      </c>
      <c r="BR1166" s="1">
        <v>49.763</v>
      </c>
      <c r="BS1166" s="1">
        <v>16.074</v>
      </c>
      <c r="BT1166" s="1">
        <v>7.43</v>
      </c>
      <c r="BU1166" s="1">
        <v>41.278</v>
      </c>
      <c r="BW1166" s="1">
        <v>0.0</v>
      </c>
      <c r="BX1166" s="1">
        <v>0.0</v>
      </c>
      <c r="BY1166" s="1">
        <v>0.0</v>
      </c>
      <c r="BZ1166" s="1">
        <v>0.0</v>
      </c>
      <c r="CA1166" s="1">
        <v>0.0</v>
      </c>
      <c r="CB1166" s="1">
        <v>0.0</v>
      </c>
      <c r="CC1166" s="1">
        <v>0.0</v>
      </c>
      <c r="CD1166" s="1">
        <v>-10.386</v>
      </c>
      <c r="CE1166" s="1">
        <v>-4.334</v>
      </c>
      <c r="CF1166" s="1">
        <v>37.4</v>
      </c>
      <c r="CG1166" s="1">
        <v>131.481</v>
      </c>
      <c r="CH1166" s="1">
        <v>0.56</v>
      </c>
      <c r="CI1166" s="1">
        <v>8781.056</v>
      </c>
      <c r="CJ1166" s="1">
        <v>-10.466</v>
      </c>
      <c r="CK1166" s="1">
        <v>-1.083</v>
      </c>
      <c r="CL1166" s="1">
        <v>2175.346</v>
      </c>
      <c r="CM1166" s="1">
        <v>9.265</v>
      </c>
      <c r="CN1166" s="1">
        <v>5.298</v>
      </c>
      <c r="CO1166" s="1">
        <v>43.119</v>
      </c>
      <c r="CP1166" s="1">
        <v>0.293</v>
      </c>
      <c r="CQ1166" s="1">
        <v>0.09</v>
      </c>
      <c r="CR1166" s="1">
        <v>0.0</v>
      </c>
      <c r="CS1166" s="1">
        <v>73.115</v>
      </c>
      <c r="CT1166" s="1">
        <v>0.124</v>
      </c>
      <c r="CU1166" s="1">
        <v>21.131</v>
      </c>
      <c r="CV1166" s="1">
        <v>0.0</v>
      </c>
      <c r="CW1166" s="1">
        <v>68.9</v>
      </c>
      <c r="CX1166" s="1">
        <v>0.851</v>
      </c>
      <c r="CY1166" s="1">
        <v>0.0</v>
      </c>
      <c r="CZ1166" s="1">
        <v>0.338</v>
      </c>
      <c r="DA1166" s="1">
        <v>2481.698</v>
      </c>
      <c r="DB1166" s="1">
        <v>87.595</v>
      </c>
      <c r="DC1166" s="1">
        <v>4.949</v>
      </c>
      <c r="DD1166" s="1">
        <v>0.176</v>
      </c>
      <c r="DE1166" s="1">
        <v>13.942</v>
      </c>
      <c r="DF1166" s="1">
        <v>1234.979</v>
      </c>
      <c r="DG1166" s="1">
        <v>5.26</v>
      </c>
      <c r="DH1166" s="1">
        <v>3273.465</v>
      </c>
      <c r="DI1166" s="1">
        <v>49.763</v>
      </c>
      <c r="DJ1166" s="1">
        <v>16.074</v>
      </c>
      <c r="DK1166" s="1">
        <v>1654.745</v>
      </c>
      <c r="DL1166" s="1">
        <v>0.006</v>
      </c>
      <c r="DM1166" s="1">
        <v>0.006</v>
      </c>
      <c r="DN1166" s="1">
        <v>0.0</v>
      </c>
      <c r="DO1166" s="1">
        <v>0.0</v>
      </c>
      <c r="DP1166" s="1">
        <v>1.455</v>
      </c>
      <c r="DQ1166" s="1">
        <v>0.0</v>
      </c>
      <c r="DR1166" s="1">
        <v>0.007</v>
      </c>
      <c r="DS1166" s="1">
        <v>63.555</v>
      </c>
      <c r="DT1166" s="1">
        <v>0.327</v>
      </c>
      <c r="DU1166" s="1">
        <v>0.847</v>
      </c>
      <c r="DV1166" s="1">
        <v>77.48</v>
      </c>
      <c r="DW1166" s="1">
        <v>0.33</v>
      </c>
      <c r="DX1166" s="1">
        <v>198.931</v>
      </c>
      <c r="DY1166" s="1">
        <v>3.122</v>
      </c>
      <c r="DZ1166" s="1">
        <v>0.977</v>
      </c>
    </row>
    <row r="1167">
      <c r="A1167" s="1" t="s">
        <v>224</v>
      </c>
      <c r="B1167" s="1">
        <v>2013.0</v>
      </c>
      <c r="C1167" s="1" t="s">
        <v>225</v>
      </c>
      <c r="D1167" s="1">
        <v>4242353.0</v>
      </c>
      <c r="E1167" s="1">
        <v>8.0064094208E10</v>
      </c>
      <c r="F1167" s="1">
        <v>11.189</v>
      </c>
      <c r="G1167" s="1">
        <v>0.037</v>
      </c>
      <c r="H1167" s="1">
        <v>86.256</v>
      </c>
      <c r="I1167" s="1">
        <v>0.366</v>
      </c>
      <c r="J1167" s="1">
        <v>30.643</v>
      </c>
      <c r="K1167" s="1">
        <v>0.13</v>
      </c>
      <c r="L1167" s="1">
        <v>0.933</v>
      </c>
      <c r="M1167" s="1">
        <v>0.387</v>
      </c>
      <c r="N1167" s="1">
        <v>256.098</v>
      </c>
      <c r="O1167" s="1">
        <v>7.134</v>
      </c>
      <c r="P1167" s="1">
        <v>0.523</v>
      </c>
      <c r="Q1167" s="1">
        <v>1850.872</v>
      </c>
      <c r="R1167" s="1">
        <v>7.852</v>
      </c>
      <c r="S1167" s="1">
        <v>570.438</v>
      </c>
      <c r="T1167" s="1">
        <v>2.42</v>
      </c>
      <c r="V1167" s="1">
        <v>0.0</v>
      </c>
      <c r="W1167" s="1">
        <v>0.0</v>
      </c>
      <c r="X1167" s="1">
        <v>0.0</v>
      </c>
      <c r="Y1167" s="1">
        <v>17.36</v>
      </c>
      <c r="Z1167" s="1">
        <v>8.307</v>
      </c>
      <c r="AA1167" s="1">
        <v>17.81</v>
      </c>
      <c r="AB1167" s="1">
        <v>4198.142</v>
      </c>
      <c r="AC1167" s="1">
        <v>13.94</v>
      </c>
      <c r="AD1167" s="1">
        <v>17.422</v>
      </c>
      <c r="AE1167" s="1">
        <v>9.679</v>
      </c>
      <c r="AF1167" s="1">
        <v>8.478</v>
      </c>
      <c r="AG1167" s="1">
        <v>22646.156</v>
      </c>
      <c r="AH1167" s="1">
        <v>1.2</v>
      </c>
      <c r="AI1167" s="1">
        <v>-3.335</v>
      </c>
      <c r="AJ1167" s="1">
        <v>-2.428</v>
      </c>
      <c r="AK1167" s="1">
        <v>1098.447</v>
      </c>
      <c r="AL1167" s="1">
        <v>4.66</v>
      </c>
      <c r="AM1167" s="1">
        <v>16586.906</v>
      </c>
      <c r="AN1167" s="1">
        <v>70.368</v>
      </c>
      <c r="AO1167" s="1">
        <v>33.429</v>
      </c>
      <c r="AP1167" s="1">
        <v>74.441</v>
      </c>
      <c r="AQ1167" s="1">
        <v>-5.445</v>
      </c>
      <c r="AR1167" s="1">
        <v>-1.528</v>
      </c>
      <c r="AS1167" s="1">
        <v>26.538</v>
      </c>
      <c r="AT1167" s="1">
        <v>476.151</v>
      </c>
      <c r="AU1167" s="1">
        <v>2.02</v>
      </c>
      <c r="AV1167" s="1">
        <v>6255.478</v>
      </c>
      <c r="AW1167" s="1">
        <v>-12.736</v>
      </c>
      <c r="AX1167" s="1">
        <v>-2.282</v>
      </c>
      <c r="AY1167" s="1">
        <v>3686.143</v>
      </c>
      <c r="AZ1167" s="1">
        <v>15.638</v>
      </c>
      <c r="BA1167" s="1">
        <v>14.491</v>
      </c>
      <c r="BB1167" s="1">
        <v>28.074</v>
      </c>
      <c r="BC1167" s="1">
        <v>3.57</v>
      </c>
      <c r="BD1167" s="1">
        <v>78.248</v>
      </c>
      <c r="BE1167" s="1">
        <v>9.584</v>
      </c>
      <c r="BF1167" s="1">
        <v>22.05</v>
      </c>
      <c r="BG1167" s="1">
        <v>2031.891</v>
      </c>
      <c r="BH1167" s="1">
        <v>8.62</v>
      </c>
      <c r="BI1167" s="1">
        <v>5197.678</v>
      </c>
      <c r="BJ1167" s="1">
        <v>61.836</v>
      </c>
      <c r="BK1167" s="1">
        <v>23.327</v>
      </c>
      <c r="BL1167" s="1">
        <v>72.452</v>
      </c>
      <c r="BM1167" s="1">
        <v>10.219</v>
      </c>
      <c r="BN1167" s="1">
        <v>24.161</v>
      </c>
      <c r="BO1167" s="1">
        <v>2187.465</v>
      </c>
      <c r="BP1167" s="1">
        <v>9.28</v>
      </c>
      <c r="BQ1167" s="1">
        <v>5695.177</v>
      </c>
      <c r="BR1167" s="1">
        <v>66.571</v>
      </c>
      <c r="BS1167" s="1">
        <v>25.559</v>
      </c>
      <c r="BT1167" s="1">
        <v>3.87</v>
      </c>
      <c r="BU1167" s="1">
        <v>21.729</v>
      </c>
      <c r="BW1167" s="1">
        <v>0.0</v>
      </c>
      <c r="BX1167" s="1">
        <v>0.0</v>
      </c>
      <c r="BY1167" s="1">
        <v>0.0</v>
      </c>
      <c r="BZ1167" s="1">
        <v>0.0</v>
      </c>
      <c r="CA1167" s="1">
        <v>0.0</v>
      </c>
      <c r="CB1167" s="1">
        <v>0.0</v>
      </c>
      <c r="CC1167" s="1">
        <v>0.0</v>
      </c>
      <c r="CD1167" s="1">
        <v>-3.804</v>
      </c>
      <c r="CE1167" s="1">
        <v>-1.423</v>
      </c>
      <c r="CF1167" s="1">
        <v>35.978</v>
      </c>
      <c r="CG1167" s="1">
        <v>51.858</v>
      </c>
      <c r="CH1167" s="1">
        <v>0.22</v>
      </c>
      <c r="CI1167" s="1">
        <v>8480.558</v>
      </c>
      <c r="CJ1167" s="1">
        <v>0.83</v>
      </c>
      <c r="CK1167" s="1">
        <v>0.077</v>
      </c>
      <c r="CL1167" s="1">
        <v>2202.098</v>
      </c>
      <c r="CM1167" s="1">
        <v>9.342</v>
      </c>
      <c r="CN1167" s="1">
        <v>1.578</v>
      </c>
      <c r="CO1167" s="1">
        <v>38.06</v>
      </c>
      <c r="CP1167" s="1">
        <v>0.393</v>
      </c>
      <c r="CQ1167" s="1">
        <v>0.13</v>
      </c>
      <c r="CR1167" s="1">
        <v>0.0</v>
      </c>
      <c r="CS1167" s="1">
        <v>33.852</v>
      </c>
      <c r="CT1167" s="1">
        <v>0.099</v>
      </c>
      <c r="CU1167" s="1">
        <v>30.643</v>
      </c>
      <c r="CV1167" s="1">
        <v>0.0</v>
      </c>
      <c r="CW1167" s="1">
        <v>92.589</v>
      </c>
      <c r="CX1167" s="1">
        <v>0.933</v>
      </c>
      <c r="CY1167" s="1">
        <v>0.0</v>
      </c>
      <c r="CZ1167" s="1">
        <v>0.416</v>
      </c>
      <c r="DA1167" s="1">
        <v>3285.912</v>
      </c>
      <c r="DB1167" s="1">
        <v>96.073</v>
      </c>
      <c r="DC1167" s="1">
        <v>72.452</v>
      </c>
      <c r="DD1167" s="1">
        <v>10.219</v>
      </c>
      <c r="DE1167" s="1">
        <v>24.161</v>
      </c>
      <c r="DF1167" s="1">
        <v>2187.465</v>
      </c>
      <c r="DG1167" s="1">
        <v>9.28</v>
      </c>
      <c r="DH1167" s="1">
        <v>5695.177</v>
      </c>
      <c r="DI1167" s="1">
        <v>66.571</v>
      </c>
      <c r="DJ1167" s="1">
        <v>25.559</v>
      </c>
      <c r="DK1167" s="1">
        <v>369.343</v>
      </c>
      <c r="DL1167" s="1">
        <v>0.023</v>
      </c>
      <c r="DM1167" s="1">
        <v>0.029</v>
      </c>
      <c r="DN1167" s="1">
        <v>2.357</v>
      </c>
      <c r="DO1167" s="1">
        <v>0.01</v>
      </c>
      <c r="DP1167" s="1">
        <v>6.802</v>
      </c>
      <c r="DQ1167" s="1">
        <v>0.072</v>
      </c>
      <c r="DR1167" s="1">
        <v>0.031</v>
      </c>
      <c r="DS1167" s="1">
        <v>57.352</v>
      </c>
      <c r="DT1167" s="1">
        <v>0.476</v>
      </c>
      <c r="DU1167" s="1">
        <v>1.323</v>
      </c>
      <c r="DV1167" s="1">
        <v>122.573</v>
      </c>
      <c r="DW1167" s="1">
        <v>0.52</v>
      </c>
      <c r="DX1167" s="1">
        <v>311.852</v>
      </c>
      <c r="DY1167" s="1">
        <v>3.73</v>
      </c>
      <c r="DZ1167" s="1">
        <v>1.4</v>
      </c>
    </row>
    <row r="1168">
      <c r="A1168" s="1" t="s">
        <v>224</v>
      </c>
      <c r="B1168" s="1">
        <v>2014.0</v>
      </c>
      <c r="C1168" s="1" t="s">
        <v>225</v>
      </c>
      <c r="D1168" s="1">
        <v>4219439.0</v>
      </c>
      <c r="E1168" s="1">
        <v>7.97202432E10</v>
      </c>
      <c r="F1168" s="1">
        <v>-6.345</v>
      </c>
      <c r="G1168" s="1">
        <v>-0.023</v>
      </c>
      <c r="H1168" s="1">
        <v>81.222</v>
      </c>
      <c r="I1168" s="1">
        <v>0.343</v>
      </c>
      <c r="J1168" s="1">
        <v>37.92</v>
      </c>
      <c r="K1168" s="1">
        <v>0.16</v>
      </c>
      <c r="L1168" s="1">
        <v>1.191</v>
      </c>
      <c r="M1168" s="1">
        <v>0.363</v>
      </c>
      <c r="N1168" s="1">
        <v>226.359</v>
      </c>
      <c r="O1168" s="1">
        <v>-4.215</v>
      </c>
      <c r="P1168" s="1">
        <v>-0.331</v>
      </c>
      <c r="Q1168" s="1">
        <v>1782.482</v>
      </c>
      <c r="R1168" s="1">
        <v>7.521</v>
      </c>
      <c r="S1168" s="1">
        <v>561.686</v>
      </c>
      <c r="T1168" s="1">
        <v>2.37</v>
      </c>
      <c r="V1168" s="1">
        <v>0.0</v>
      </c>
      <c r="W1168" s="1">
        <v>0.0</v>
      </c>
      <c r="X1168" s="1">
        <v>0.0</v>
      </c>
      <c r="Y1168" s="1">
        <v>17.647</v>
      </c>
      <c r="Z1168" s="1">
        <v>7.968</v>
      </c>
      <c r="AA1168" s="1">
        <v>17.38</v>
      </c>
      <c r="AB1168" s="1">
        <v>4119.031</v>
      </c>
      <c r="AC1168" s="1">
        <v>13.43</v>
      </c>
      <c r="AD1168" s="1">
        <v>17.01</v>
      </c>
      <c r="AE1168" s="1">
        <v>-0.067</v>
      </c>
      <c r="AF1168" s="1">
        <v>-0.064</v>
      </c>
      <c r="AG1168" s="1">
        <v>22753.914</v>
      </c>
      <c r="AH1168" s="1">
        <v>1.204</v>
      </c>
      <c r="AI1168" s="1">
        <v>-2.413</v>
      </c>
      <c r="AJ1168" s="1">
        <v>-1.698</v>
      </c>
      <c r="AK1168" s="1">
        <v>827.124</v>
      </c>
      <c r="AL1168" s="1">
        <v>3.49</v>
      </c>
      <c r="AM1168" s="1">
        <v>16274.524</v>
      </c>
      <c r="AN1168" s="1">
        <v>68.669</v>
      </c>
      <c r="AO1168" s="1">
        <v>25.987</v>
      </c>
      <c r="AP1168" s="1">
        <v>72.751</v>
      </c>
      <c r="AQ1168" s="1">
        <v>-11.501</v>
      </c>
      <c r="AR1168" s="1">
        <v>-3.052</v>
      </c>
      <c r="AS1168" s="1">
        <v>23.486</v>
      </c>
      <c r="AT1168" s="1">
        <v>236.998</v>
      </c>
      <c r="AU1168" s="1">
        <v>1.0</v>
      </c>
      <c r="AV1168" s="1">
        <v>5566.075</v>
      </c>
      <c r="AW1168" s="1">
        <v>-5.608</v>
      </c>
      <c r="AX1168" s="1">
        <v>-0.877</v>
      </c>
      <c r="AY1168" s="1">
        <v>3498.316</v>
      </c>
      <c r="AZ1168" s="1">
        <v>14.761</v>
      </c>
      <c r="BA1168" s="1">
        <v>7.446</v>
      </c>
      <c r="BB1168" s="1">
        <v>24.882</v>
      </c>
      <c r="BC1168" s="1">
        <v>3.04</v>
      </c>
      <c r="BD1168" s="1">
        <v>4.459</v>
      </c>
      <c r="BE1168" s="1">
        <v>0.866</v>
      </c>
      <c r="BF1168" s="1">
        <v>22.916</v>
      </c>
      <c r="BG1168" s="1">
        <v>2135.355</v>
      </c>
      <c r="BH1168" s="1">
        <v>9.01</v>
      </c>
      <c r="BI1168" s="1">
        <v>5431.133</v>
      </c>
      <c r="BJ1168" s="1">
        <v>67.089</v>
      </c>
      <c r="BK1168" s="1">
        <v>24.278</v>
      </c>
      <c r="BL1168" s="1">
        <v>6.603</v>
      </c>
      <c r="BM1168" s="1">
        <v>1.559</v>
      </c>
      <c r="BN1168" s="1">
        <v>25.72</v>
      </c>
      <c r="BO1168" s="1">
        <v>2355.763</v>
      </c>
      <c r="BP1168" s="1">
        <v>9.94</v>
      </c>
      <c r="BQ1168" s="1">
        <v>6095.664</v>
      </c>
      <c r="BR1168" s="1">
        <v>74.013</v>
      </c>
      <c r="BS1168" s="1">
        <v>27.249</v>
      </c>
      <c r="BT1168" s="1">
        <v>3.95</v>
      </c>
      <c r="BU1168" s="1">
        <v>22.727</v>
      </c>
      <c r="BW1168" s="1">
        <v>0.0</v>
      </c>
      <c r="BX1168" s="1">
        <v>0.0</v>
      </c>
      <c r="BY1168" s="1">
        <v>0.0</v>
      </c>
      <c r="BZ1168" s="1">
        <v>0.0</v>
      </c>
      <c r="CA1168" s="1">
        <v>0.0</v>
      </c>
      <c r="CB1168" s="1">
        <v>0.0</v>
      </c>
      <c r="CC1168" s="1">
        <v>0.0</v>
      </c>
      <c r="CD1168" s="1">
        <v>4.684</v>
      </c>
      <c r="CE1168" s="1">
        <v>1.685</v>
      </c>
      <c r="CF1168" s="1">
        <v>37.663</v>
      </c>
      <c r="CG1168" s="1">
        <v>28.44</v>
      </c>
      <c r="CH1168" s="1">
        <v>0.12</v>
      </c>
      <c r="CI1168" s="1">
        <v>8925.968</v>
      </c>
      <c r="CJ1168" s="1">
        <v>-3.328</v>
      </c>
      <c r="CK1168" s="1">
        <v>-0.311</v>
      </c>
      <c r="CL1168" s="1">
        <v>2140.382</v>
      </c>
      <c r="CM1168" s="1">
        <v>9.031</v>
      </c>
      <c r="CN1168" s="1">
        <v>0.894</v>
      </c>
      <c r="CO1168" s="1">
        <v>39.901</v>
      </c>
      <c r="CP1168" s="1">
        <v>0.514</v>
      </c>
      <c r="CQ1168" s="1">
        <v>0.16</v>
      </c>
      <c r="CR1168" s="1">
        <v>0.0</v>
      </c>
      <c r="CS1168" s="1">
        <v>30.934</v>
      </c>
      <c r="CT1168" s="1">
        <v>0.122</v>
      </c>
      <c r="CU1168" s="1">
        <v>37.92</v>
      </c>
      <c r="CV1168" s="1">
        <v>0.0</v>
      </c>
      <c r="CW1168" s="1">
        <v>121.89</v>
      </c>
      <c r="CX1168" s="1">
        <v>1.191</v>
      </c>
      <c r="CY1168" s="1">
        <v>0.0</v>
      </c>
      <c r="CZ1168" s="1">
        <v>0.545</v>
      </c>
      <c r="DA1168" s="1">
        <v>3182.888</v>
      </c>
      <c r="DB1168" s="1">
        <v>96.009</v>
      </c>
      <c r="DC1168" s="1">
        <v>6.603</v>
      </c>
      <c r="DD1168" s="1">
        <v>1.559</v>
      </c>
      <c r="DE1168" s="1">
        <v>25.72</v>
      </c>
      <c r="DF1168" s="1">
        <v>2355.763</v>
      </c>
      <c r="DG1168" s="1">
        <v>9.94</v>
      </c>
      <c r="DH1168" s="1">
        <v>6095.664</v>
      </c>
      <c r="DI1168" s="1">
        <v>74.013</v>
      </c>
      <c r="DJ1168" s="1">
        <v>27.249</v>
      </c>
      <c r="DK1168" s="1">
        <v>211.743</v>
      </c>
      <c r="DL1168" s="1">
        <v>0.061</v>
      </c>
      <c r="DM1168" s="1">
        <v>0.09</v>
      </c>
      <c r="DN1168" s="1">
        <v>9.48</v>
      </c>
      <c r="DO1168" s="1">
        <v>0.04</v>
      </c>
      <c r="DP1168" s="1">
        <v>21.212</v>
      </c>
      <c r="DQ1168" s="1">
        <v>0.298</v>
      </c>
      <c r="DR1168" s="1">
        <v>0.095</v>
      </c>
      <c r="DS1168" s="1">
        <v>41.115</v>
      </c>
      <c r="DT1168" s="1">
        <v>0.534</v>
      </c>
      <c r="DU1168" s="1">
        <v>1.857</v>
      </c>
      <c r="DV1168" s="1">
        <v>173.009</v>
      </c>
      <c r="DW1168" s="1">
        <v>0.73</v>
      </c>
      <c r="DX1168" s="1">
        <v>440.208</v>
      </c>
      <c r="DY1168" s="1">
        <v>5.436</v>
      </c>
      <c r="DZ1168" s="1">
        <v>1.968</v>
      </c>
    </row>
    <row r="1169">
      <c r="A1169" s="1" t="s">
        <v>224</v>
      </c>
      <c r="B1169" s="1">
        <v>2015.0</v>
      </c>
      <c r="C1169" s="1" t="s">
        <v>225</v>
      </c>
      <c r="D1169" s="1">
        <v>4183681.0</v>
      </c>
      <c r="E1169" s="1">
        <v>8.1731108864E10</v>
      </c>
      <c r="F1169" s="1">
        <v>-17.994</v>
      </c>
      <c r="G1169" s="1">
        <v>-0.062</v>
      </c>
      <c r="H1169" s="1">
        <v>67.176</v>
      </c>
      <c r="I1169" s="1">
        <v>0.281</v>
      </c>
      <c r="J1169" s="1">
        <v>64.536</v>
      </c>
      <c r="K1169" s="1">
        <v>0.27</v>
      </c>
      <c r="L1169" s="1">
        <v>2.402</v>
      </c>
      <c r="M1169" s="1">
        <v>0.313</v>
      </c>
      <c r="N1169" s="1">
        <v>274.911</v>
      </c>
      <c r="O1169" s="1">
        <v>-6.337</v>
      </c>
      <c r="P1169" s="1">
        <v>-0.477</v>
      </c>
      <c r="Q1169" s="1">
        <v>1683.796</v>
      </c>
      <c r="R1169" s="1">
        <v>7.044</v>
      </c>
      <c r="S1169" s="1">
        <v>552.145</v>
      </c>
      <c r="T1169" s="1">
        <v>2.31</v>
      </c>
      <c r="V1169" s="1">
        <v>0.0</v>
      </c>
      <c r="W1169" s="1">
        <v>0.0</v>
      </c>
      <c r="X1169" s="1">
        <v>0.0</v>
      </c>
      <c r="Y1169" s="1">
        <v>20.552</v>
      </c>
      <c r="Z1169" s="1">
        <v>7.842</v>
      </c>
      <c r="AA1169" s="1">
        <v>18.03</v>
      </c>
      <c r="AB1169" s="1">
        <v>4309.602</v>
      </c>
      <c r="AC1169" s="1">
        <v>11.24</v>
      </c>
      <c r="AD1169" s="1">
        <v>14.376</v>
      </c>
      <c r="AE1169" s="1">
        <v>-5.196</v>
      </c>
      <c r="AF1169" s="1">
        <v>-4.989</v>
      </c>
      <c r="AG1169" s="1">
        <v>21755.934</v>
      </c>
      <c r="AH1169" s="1">
        <v>1.114</v>
      </c>
      <c r="AI1169" s="1">
        <v>2.497</v>
      </c>
      <c r="AJ1169" s="1">
        <v>1.715</v>
      </c>
      <c r="AK1169" s="1">
        <v>889.169</v>
      </c>
      <c r="AL1169" s="1">
        <v>3.72</v>
      </c>
      <c r="AM1169" s="1">
        <v>16823.441</v>
      </c>
      <c r="AN1169" s="1">
        <v>70.384</v>
      </c>
      <c r="AO1169" s="1">
        <v>33.096</v>
      </c>
      <c r="AP1169" s="1">
        <v>78.349</v>
      </c>
      <c r="AQ1169" s="1">
        <v>3.094</v>
      </c>
      <c r="AR1169" s="1">
        <v>0.727</v>
      </c>
      <c r="AS1169" s="1">
        <v>24.212</v>
      </c>
      <c r="AT1169" s="1">
        <v>286.829</v>
      </c>
      <c r="AU1169" s="1">
        <v>1.2</v>
      </c>
      <c r="AV1169" s="1">
        <v>5787.322</v>
      </c>
      <c r="AW1169" s="1">
        <v>-3.436</v>
      </c>
      <c r="AX1169" s="1">
        <v>-0.507</v>
      </c>
      <c r="AY1169" s="1">
        <v>3406.989</v>
      </c>
      <c r="AZ1169" s="1">
        <v>14.254</v>
      </c>
      <c r="BA1169" s="1">
        <v>10.676</v>
      </c>
      <c r="BB1169" s="1">
        <v>26.952</v>
      </c>
      <c r="BC1169" s="1">
        <v>3.09</v>
      </c>
      <c r="BD1169" s="1">
        <v>-29.041</v>
      </c>
      <c r="BE1169" s="1">
        <v>-6.738</v>
      </c>
      <c r="BF1169" s="1">
        <v>16.179</v>
      </c>
      <c r="BG1169" s="1">
        <v>1527.363</v>
      </c>
      <c r="BH1169" s="1">
        <v>6.39</v>
      </c>
      <c r="BI1169" s="1">
        <v>3867.127</v>
      </c>
      <c r="BJ1169" s="1">
        <v>56.851</v>
      </c>
      <c r="BK1169" s="1">
        <v>18.01</v>
      </c>
      <c r="BL1169" s="1">
        <v>-24.207</v>
      </c>
      <c r="BM1169" s="1">
        <v>-6.271</v>
      </c>
      <c r="BN1169" s="1">
        <v>19.449</v>
      </c>
      <c r="BO1169" s="1">
        <v>1797.46</v>
      </c>
      <c r="BP1169" s="1">
        <v>7.52</v>
      </c>
      <c r="BQ1169" s="1">
        <v>4648.889</v>
      </c>
      <c r="BR1169" s="1">
        <v>66.904</v>
      </c>
      <c r="BS1169" s="1">
        <v>21.651</v>
      </c>
      <c r="BT1169" s="1">
        <v>6.79</v>
      </c>
      <c r="BU1169" s="1">
        <v>37.659</v>
      </c>
      <c r="BW1169" s="1">
        <v>0.0</v>
      </c>
      <c r="BX1169" s="1">
        <v>0.0</v>
      </c>
      <c r="BY1169" s="1">
        <v>0.0</v>
      </c>
      <c r="BZ1169" s="1">
        <v>0.0</v>
      </c>
      <c r="CA1169" s="1">
        <v>0.0</v>
      </c>
      <c r="CB1169" s="1">
        <v>0.0</v>
      </c>
      <c r="CC1169" s="1">
        <v>0.0</v>
      </c>
      <c r="CD1169" s="1">
        <v>3.889</v>
      </c>
      <c r="CE1169" s="1">
        <v>1.465</v>
      </c>
      <c r="CF1169" s="1">
        <v>39.127</v>
      </c>
      <c r="CG1169" s="1">
        <v>50.195</v>
      </c>
      <c r="CH1169" s="1">
        <v>0.21</v>
      </c>
      <c r="CI1169" s="1">
        <v>9352.322</v>
      </c>
      <c r="CJ1169" s="1">
        <v>-3.957</v>
      </c>
      <c r="CK1169" s="1">
        <v>-0.357</v>
      </c>
      <c r="CL1169" s="1">
        <v>2073.26</v>
      </c>
      <c r="CM1169" s="1">
        <v>8.674</v>
      </c>
      <c r="CN1169" s="1">
        <v>1.868</v>
      </c>
      <c r="CO1169" s="1">
        <v>43.555</v>
      </c>
      <c r="CP1169" s="1">
        <v>0.829</v>
      </c>
      <c r="CQ1169" s="1">
        <v>0.27</v>
      </c>
      <c r="CR1169" s="1">
        <v>0.0</v>
      </c>
      <c r="CS1169" s="1">
        <v>61.128</v>
      </c>
      <c r="CT1169" s="1">
        <v>0.314</v>
      </c>
      <c r="CU1169" s="1">
        <v>64.536</v>
      </c>
      <c r="CV1169" s="1">
        <v>0.0</v>
      </c>
      <c r="CW1169" s="1">
        <v>198.077</v>
      </c>
      <c r="CX1169" s="1">
        <v>2.402</v>
      </c>
      <c r="CY1169" s="1">
        <v>0.0</v>
      </c>
      <c r="CZ1169" s="1">
        <v>0.922</v>
      </c>
      <c r="DA1169" s="1">
        <v>2686.629</v>
      </c>
      <c r="DB1169" s="1">
        <v>91.02</v>
      </c>
      <c r="DC1169" s="1">
        <v>-24.207</v>
      </c>
      <c r="DD1169" s="1">
        <v>-6.271</v>
      </c>
      <c r="DE1169" s="1">
        <v>19.449</v>
      </c>
      <c r="DF1169" s="1">
        <v>1797.46</v>
      </c>
      <c r="DG1169" s="1">
        <v>7.52</v>
      </c>
      <c r="DH1169" s="1">
        <v>4648.889</v>
      </c>
      <c r="DI1169" s="1">
        <v>66.904</v>
      </c>
      <c r="DJ1169" s="1">
        <v>21.651</v>
      </c>
      <c r="DK1169" s="1">
        <v>62.802</v>
      </c>
      <c r="DL1169" s="1">
        <v>0.055</v>
      </c>
      <c r="DM1169" s="1">
        <v>0.145</v>
      </c>
      <c r="DN1169" s="1">
        <v>14.341</v>
      </c>
      <c r="DO1169" s="1">
        <v>0.06</v>
      </c>
      <c r="DP1169" s="1">
        <v>34.652</v>
      </c>
      <c r="DQ1169" s="1">
        <v>0.534</v>
      </c>
      <c r="DR1169" s="1">
        <v>0.161</v>
      </c>
      <c r="DS1169" s="1">
        <v>9.086</v>
      </c>
      <c r="DT1169" s="1">
        <v>0.159</v>
      </c>
      <c r="DU1169" s="1">
        <v>2.016</v>
      </c>
      <c r="DV1169" s="1">
        <v>191.219</v>
      </c>
      <c r="DW1169" s="1">
        <v>0.8</v>
      </c>
      <c r="DX1169" s="1">
        <v>481.857</v>
      </c>
      <c r="DY1169" s="1">
        <v>7.117</v>
      </c>
      <c r="DZ1169" s="1">
        <v>2.244</v>
      </c>
    </row>
    <row r="1170">
      <c r="A1170" s="1" t="s">
        <v>224</v>
      </c>
      <c r="B1170" s="1">
        <v>2016.0</v>
      </c>
      <c r="C1170" s="1" t="s">
        <v>225</v>
      </c>
      <c r="D1170" s="1">
        <v>4136388.0</v>
      </c>
      <c r="E1170" s="1">
        <v>8.46401536E10</v>
      </c>
      <c r="F1170" s="1">
        <v>-95.813</v>
      </c>
      <c r="G1170" s="1">
        <v>-0.269</v>
      </c>
      <c r="H1170" s="1">
        <v>2.845</v>
      </c>
      <c r="I1170" s="1">
        <v>0.012</v>
      </c>
      <c r="J1170" s="1">
        <v>103.955</v>
      </c>
      <c r="K1170" s="1">
        <v>0.43</v>
      </c>
      <c r="L1170" s="1">
        <v>3.413</v>
      </c>
      <c r="M1170" s="1">
        <v>0.013</v>
      </c>
      <c r="N1170" s="1">
        <v>275.397</v>
      </c>
      <c r="O1170" s="1">
        <v>7.473</v>
      </c>
      <c r="P1170" s="1">
        <v>0.526</v>
      </c>
      <c r="Q1170" s="1">
        <v>1830.324</v>
      </c>
      <c r="R1170" s="1">
        <v>7.571</v>
      </c>
      <c r="S1170" s="1">
        <v>628.568</v>
      </c>
      <c r="T1170" s="1">
        <v>2.6</v>
      </c>
      <c r="V1170" s="1">
        <v>0.0</v>
      </c>
      <c r="W1170" s="1">
        <v>0.0</v>
      </c>
      <c r="X1170" s="1">
        <v>0.0</v>
      </c>
      <c r="Y1170" s="1">
        <v>20.635</v>
      </c>
      <c r="Z1170" s="1">
        <v>8.106</v>
      </c>
      <c r="AA1170" s="1">
        <v>18.13</v>
      </c>
      <c r="AB1170" s="1">
        <v>4383.051</v>
      </c>
      <c r="AC1170" s="1">
        <v>12.6</v>
      </c>
      <c r="AD1170" s="1">
        <v>15.656</v>
      </c>
      <c r="AE1170" s="1">
        <v>4.077</v>
      </c>
      <c r="AF1170" s="1">
        <v>3.711</v>
      </c>
      <c r="AG1170" s="1">
        <v>22901.76</v>
      </c>
      <c r="AH1170" s="1">
        <v>1.119</v>
      </c>
      <c r="AI1170" s="1">
        <v>2.449</v>
      </c>
      <c r="AJ1170" s="1">
        <v>1.724</v>
      </c>
      <c r="AK1170" s="1">
        <v>1025.049</v>
      </c>
      <c r="AL1170" s="1">
        <v>4.24</v>
      </c>
      <c r="AM1170" s="1">
        <v>17432.514</v>
      </c>
      <c r="AN1170" s="1">
        <v>72.108</v>
      </c>
      <c r="AO1170" s="1">
        <v>33.651</v>
      </c>
      <c r="AP1170" s="1">
        <v>77.206</v>
      </c>
      <c r="AQ1170" s="1">
        <v>4.259</v>
      </c>
      <c r="AR1170" s="1">
        <v>1.031</v>
      </c>
      <c r="AS1170" s="1">
        <v>25.244</v>
      </c>
      <c r="AT1170" s="1">
        <v>384.393</v>
      </c>
      <c r="AU1170" s="1">
        <v>1.59</v>
      </c>
      <c r="AV1170" s="1">
        <v>6102.796</v>
      </c>
      <c r="AW1170" s="1">
        <v>-10.23</v>
      </c>
      <c r="AX1170" s="1">
        <v>-1.458</v>
      </c>
      <c r="AY1170" s="1">
        <v>3093.432</v>
      </c>
      <c r="AZ1170" s="1">
        <v>12.796</v>
      </c>
      <c r="BA1170" s="1">
        <v>12.619</v>
      </c>
      <c r="BB1170" s="1">
        <v>27.028</v>
      </c>
      <c r="BC1170" s="1">
        <v>3.47</v>
      </c>
      <c r="BD1170" s="1">
        <v>7.221</v>
      </c>
      <c r="BE1170" s="1">
        <v>1.038</v>
      </c>
      <c r="BF1170" s="1">
        <v>17.216</v>
      </c>
      <c r="BG1170" s="1">
        <v>1656.034</v>
      </c>
      <c r="BH1170" s="1">
        <v>6.85</v>
      </c>
      <c r="BI1170" s="1">
        <v>4162.165</v>
      </c>
      <c r="BJ1170" s="1">
        <v>54.365</v>
      </c>
      <c r="BK1170" s="1">
        <v>18.433</v>
      </c>
      <c r="BL1170" s="1">
        <v>7.505</v>
      </c>
      <c r="BM1170" s="1">
        <v>1.84</v>
      </c>
      <c r="BN1170" s="1">
        <v>21.289</v>
      </c>
      <c r="BO1170" s="1">
        <v>2021.087</v>
      </c>
      <c r="BP1170" s="1">
        <v>8.36</v>
      </c>
      <c r="BQ1170" s="1">
        <v>5146.842</v>
      </c>
      <c r="BR1170" s="1">
        <v>66.349</v>
      </c>
      <c r="BS1170" s="1">
        <v>22.794</v>
      </c>
      <c r="BT1170" s="1">
        <v>5.53</v>
      </c>
      <c r="BU1170" s="1">
        <v>30.502</v>
      </c>
      <c r="BW1170" s="1">
        <v>0.0</v>
      </c>
      <c r="BX1170" s="1">
        <v>0.0</v>
      </c>
      <c r="BY1170" s="1">
        <v>0.0</v>
      </c>
      <c r="BZ1170" s="1">
        <v>0.0</v>
      </c>
      <c r="CA1170" s="1">
        <v>0.0</v>
      </c>
      <c r="CB1170" s="1">
        <v>0.0</v>
      </c>
      <c r="CC1170" s="1">
        <v>0.0</v>
      </c>
      <c r="CD1170" s="1">
        <v>0.424</v>
      </c>
      <c r="CE1170" s="1">
        <v>0.166</v>
      </c>
      <c r="CF1170" s="1">
        <v>39.293</v>
      </c>
      <c r="CG1170" s="1">
        <v>12.088</v>
      </c>
      <c r="CH1170" s="1">
        <v>0.05</v>
      </c>
      <c r="CI1170" s="1">
        <v>9499.393</v>
      </c>
      <c r="CJ1170" s="1">
        <v>3.272</v>
      </c>
      <c r="CK1170" s="1">
        <v>0.284</v>
      </c>
      <c r="CL1170" s="1">
        <v>2165.568</v>
      </c>
      <c r="CM1170" s="1">
        <v>8.958</v>
      </c>
      <c r="CN1170" s="1">
        <v>0.397</v>
      </c>
      <c r="CO1170" s="1">
        <v>42.071</v>
      </c>
      <c r="CP1170" s="1">
        <v>1.348</v>
      </c>
      <c r="CQ1170" s="1">
        <v>0.43</v>
      </c>
      <c r="CR1170" s="1">
        <v>0.0</v>
      </c>
      <c r="CS1170" s="1">
        <v>62.69</v>
      </c>
      <c r="CT1170" s="1">
        <v>0.52</v>
      </c>
      <c r="CU1170" s="1">
        <v>103.955</v>
      </c>
      <c r="CV1170" s="1">
        <v>0.0</v>
      </c>
      <c r="CW1170" s="1">
        <v>325.937</v>
      </c>
      <c r="CX1170" s="1">
        <v>3.413</v>
      </c>
      <c r="CY1170" s="1">
        <v>0.0</v>
      </c>
      <c r="CZ1170" s="1">
        <v>1.444</v>
      </c>
      <c r="DA1170" s="1">
        <v>3046.136</v>
      </c>
      <c r="DB1170" s="1">
        <v>94.731</v>
      </c>
      <c r="DC1170" s="1">
        <v>7.505</v>
      </c>
      <c r="DD1170" s="1">
        <v>1.84</v>
      </c>
      <c r="DE1170" s="1">
        <v>21.289</v>
      </c>
      <c r="DF1170" s="1">
        <v>2021.087</v>
      </c>
      <c r="DG1170" s="1">
        <v>8.36</v>
      </c>
      <c r="DH1170" s="1">
        <v>5146.842</v>
      </c>
      <c r="DI1170" s="1">
        <v>66.349</v>
      </c>
      <c r="DJ1170" s="1">
        <v>22.794</v>
      </c>
      <c r="DK1170" s="1">
        <v>14.454</v>
      </c>
      <c r="DL1170" s="1">
        <v>0.02</v>
      </c>
      <c r="DM1170" s="1">
        <v>0.165</v>
      </c>
      <c r="DN1170" s="1">
        <v>16.923</v>
      </c>
      <c r="DO1170" s="1">
        <v>0.07</v>
      </c>
      <c r="DP1170" s="1">
        <v>39.812</v>
      </c>
      <c r="DQ1170" s="1">
        <v>0.556</v>
      </c>
      <c r="DR1170" s="1">
        <v>0.176</v>
      </c>
      <c r="DS1170" s="1">
        <v>27.371</v>
      </c>
      <c r="DT1170" s="1">
        <v>0.532</v>
      </c>
      <c r="DU1170" s="1">
        <v>2.548</v>
      </c>
      <c r="DV1170" s="1">
        <v>244.174</v>
      </c>
      <c r="DW1170" s="1">
        <v>1.01</v>
      </c>
      <c r="DX1170" s="1">
        <v>616.084</v>
      </c>
      <c r="DY1170" s="1">
        <v>8.016</v>
      </c>
      <c r="DZ1170" s="1">
        <v>2.729</v>
      </c>
    </row>
    <row r="1171">
      <c r="A1171" s="1" t="s">
        <v>224</v>
      </c>
      <c r="B1171" s="1">
        <v>2017.0</v>
      </c>
      <c r="C1171" s="1" t="s">
        <v>225</v>
      </c>
      <c r="D1171" s="1">
        <v>4079152.0</v>
      </c>
      <c r="E1171" s="1">
        <v>8.752848896E10</v>
      </c>
      <c r="F1171" s="1">
        <v>-46.081</v>
      </c>
      <c r="G1171" s="1">
        <v>-0.005</v>
      </c>
      <c r="H1171" s="1">
        <v>1.555</v>
      </c>
      <c r="I1171" s="1">
        <v>0.006</v>
      </c>
      <c r="J1171" s="1">
        <v>129.929</v>
      </c>
      <c r="K1171" s="1">
        <v>0.53</v>
      </c>
      <c r="L1171" s="1">
        <v>4.503</v>
      </c>
      <c r="M1171" s="1">
        <v>0.007</v>
      </c>
      <c r="N1171" s="1">
        <v>255.735</v>
      </c>
      <c r="O1171" s="1">
        <v>-39.732</v>
      </c>
      <c r="P1171" s="1">
        <v>-3.008</v>
      </c>
      <c r="Q1171" s="1">
        <v>1118.577</v>
      </c>
      <c r="R1171" s="1">
        <v>4.563</v>
      </c>
      <c r="S1171" s="1">
        <v>335.854</v>
      </c>
      <c r="T1171" s="1">
        <v>1.37</v>
      </c>
      <c r="Y1171" s="1">
        <v>11.64</v>
      </c>
      <c r="Z1171" s="1">
        <v>4.87</v>
      </c>
      <c r="AA1171" s="1">
        <v>18.72</v>
      </c>
      <c r="AB1171" s="1">
        <v>4589.189</v>
      </c>
      <c r="AC1171" s="1">
        <v>11.77</v>
      </c>
      <c r="AD1171" s="1">
        <v>14.234</v>
      </c>
      <c r="AE1171" s="1">
        <v>0.056</v>
      </c>
      <c r="AF1171" s="1">
        <v>0.053</v>
      </c>
      <c r="AG1171" s="1">
        <v>23236.057</v>
      </c>
      <c r="AH1171" s="1">
        <v>1.083</v>
      </c>
      <c r="AI1171" s="1">
        <v>4.789</v>
      </c>
      <c r="AJ1171" s="1">
        <v>3.453</v>
      </c>
      <c r="AK1171" s="1">
        <v>1139.943</v>
      </c>
      <c r="AL1171" s="1">
        <v>4.65</v>
      </c>
      <c r="AM1171" s="1">
        <v>18523.719</v>
      </c>
      <c r="AN1171" s="1">
        <v>75.561</v>
      </c>
      <c r="AO1171" s="1">
        <v>39.507</v>
      </c>
      <c r="AP1171" s="1">
        <v>80.654</v>
      </c>
      <c r="AQ1171" s="1">
        <v>14.868</v>
      </c>
      <c r="AR1171" s="1">
        <v>3.753</v>
      </c>
      <c r="AS1171" s="1">
        <v>28.997</v>
      </c>
      <c r="AT1171" s="1">
        <v>757.51</v>
      </c>
      <c r="AU1171" s="1">
        <v>3.09</v>
      </c>
      <c r="AV1171" s="1">
        <v>7108.504</v>
      </c>
      <c r="BA1171" s="1">
        <v>26.253</v>
      </c>
      <c r="BB1171" s="1">
        <v>30.951</v>
      </c>
      <c r="BC1171" s="1">
        <v>3.01</v>
      </c>
      <c r="BD1171" s="1">
        <v>-22.543</v>
      </c>
      <c r="BE1171" s="1">
        <v>-3.948</v>
      </c>
      <c r="BF1171" s="1">
        <v>13.269</v>
      </c>
      <c r="BG1171" s="1">
        <v>1301.741</v>
      </c>
      <c r="BH1171" s="1">
        <v>5.31</v>
      </c>
      <c r="BI1171" s="1">
        <v>3252.76</v>
      </c>
      <c r="BJ1171" s="1">
        <v>45.115</v>
      </c>
      <c r="BK1171" s="1">
        <v>14.163</v>
      </c>
      <c r="BL1171" s="1">
        <v>-14.961</v>
      </c>
      <c r="BM1171" s="1">
        <v>-3.165</v>
      </c>
      <c r="BN1171" s="1">
        <v>18.124</v>
      </c>
      <c r="BO1171" s="1">
        <v>1745.461</v>
      </c>
      <c r="BP1171" s="1">
        <v>7.12</v>
      </c>
      <c r="BQ1171" s="1">
        <v>4443.104</v>
      </c>
      <c r="BR1171" s="1">
        <v>60.493</v>
      </c>
      <c r="BS1171" s="1">
        <v>19.346</v>
      </c>
      <c r="BT1171" s="1">
        <v>6.95</v>
      </c>
      <c r="BU1171" s="1">
        <v>37.126</v>
      </c>
      <c r="BW1171" s="1">
        <v>0.0</v>
      </c>
      <c r="BX1171" s="1">
        <v>0.0</v>
      </c>
      <c r="BY1171" s="1">
        <v>0.0</v>
      </c>
      <c r="BZ1171" s="1">
        <v>0.0</v>
      </c>
      <c r="CA1171" s="1">
        <v>0.0</v>
      </c>
      <c r="CB1171" s="1">
        <v>0.0</v>
      </c>
      <c r="CC1171" s="1">
        <v>0.0</v>
      </c>
      <c r="CD1171" s="1">
        <v>6.893</v>
      </c>
      <c r="CE1171" s="1">
        <v>2.708</v>
      </c>
      <c r="CF1171" s="1">
        <v>42.002</v>
      </c>
      <c r="CG1171" s="1">
        <v>46.578</v>
      </c>
      <c r="CH1171" s="1">
        <v>0.19</v>
      </c>
      <c r="CI1171" s="1">
        <v>10296.639</v>
      </c>
      <c r="CN1171" s="1">
        <v>1.614</v>
      </c>
      <c r="CO1171" s="1">
        <v>44.833</v>
      </c>
      <c r="CP1171" s="1">
        <v>1.643</v>
      </c>
      <c r="CQ1171" s="1">
        <v>0.53</v>
      </c>
      <c r="CR1171" s="1">
        <v>0.0</v>
      </c>
      <c r="CS1171" s="1">
        <v>21.829</v>
      </c>
      <c r="CT1171" s="1">
        <v>0.294</v>
      </c>
      <c r="CU1171" s="1">
        <v>129.929</v>
      </c>
      <c r="CV1171" s="1">
        <v>0.0</v>
      </c>
      <c r="CW1171" s="1">
        <v>402.657</v>
      </c>
      <c r="CX1171" s="1">
        <v>4.503</v>
      </c>
      <c r="CY1171" s="1">
        <v>0.0</v>
      </c>
      <c r="CZ1171" s="1">
        <v>1.753</v>
      </c>
      <c r="DA1171" s="1">
        <v>2885.404</v>
      </c>
      <c r="DB1171" s="1">
        <v>94.783</v>
      </c>
      <c r="DC1171" s="1">
        <v>-14.961</v>
      </c>
      <c r="DD1171" s="1">
        <v>-3.165</v>
      </c>
      <c r="DE1171" s="1">
        <v>18.124</v>
      </c>
      <c r="DF1171" s="1">
        <v>1745.461</v>
      </c>
      <c r="DG1171" s="1">
        <v>7.12</v>
      </c>
      <c r="DH1171" s="1">
        <v>4443.104</v>
      </c>
      <c r="DI1171" s="1">
        <v>60.493</v>
      </c>
      <c r="DJ1171" s="1">
        <v>19.346</v>
      </c>
      <c r="DK1171" s="1">
        <v>20.078</v>
      </c>
      <c r="DL1171" s="1">
        <v>0.032</v>
      </c>
      <c r="DM1171" s="1">
        <v>0.197</v>
      </c>
      <c r="DN1171" s="1">
        <v>19.612</v>
      </c>
      <c r="DO1171" s="1">
        <v>0.08</v>
      </c>
      <c r="DP1171" s="1">
        <v>48.233</v>
      </c>
      <c r="DQ1171" s="1">
        <v>0.68</v>
      </c>
      <c r="DR1171" s="1">
        <v>0.21</v>
      </c>
      <c r="DS1171" s="1">
        <v>18.709</v>
      </c>
      <c r="DT1171" s="1">
        <v>0.462</v>
      </c>
      <c r="DU1171" s="1">
        <v>3.01</v>
      </c>
      <c r="DV1171" s="1">
        <v>294.179</v>
      </c>
      <c r="DW1171" s="1">
        <v>1.2</v>
      </c>
      <c r="DX1171" s="1">
        <v>737.898</v>
      </c>
      <c r="DY1171" s="1">
        <v>10.195</v>
      </c>
      <c r="DZ1171" s="1">
        <v>3.213</v>
      </c>
    </row>
    <row r="1172">
      <c r="A1172" s="1" t="s">
        <v>224</v>
      </c>
      <c r="B1172" s="1">
        <v>2018.0</v>
      </c>
      <c r="C1172" s="1" t="s">
        <v>225</v>
      </c>
      <c r="D1172" s="1">
        <v>4024820.0</v>
      </c>
      <c r="E1172" s="1">
        <v>8.997986304E10</v>
      </c>
      <c r="F1172" s="1">
        <v>4862.697</v>
      </c>
      <c r="G1172" s="1">
        <v>0.309</v>
      </c>
      <c r="H1172" s="1">
        <v>78.228</v>
      </c>
      <c r="I1172" s="1">
        <v>0.315</v>
      </c>
      <c r="J1172" s="1">
        <v>166.467</v>
      </c>
      <c r="K1172" s="1">
        <v>0.67</v>
      </c>
      <c r="L1172" s="1">
        <v>4.956</v>
      </c>
      <c r="M1172" s="1">
        <v>0.326</v>
      </c>
      <c r="N1172" s="1">
        <v>201.183</v>
      </c>
      <c r="O1172" s="1">
        <v>-6.895</v>
      </c>
      <c r="P1172" s="1">
        <v>-0.315</v>
      </c>
      <c r="Q1172" s="1">
        <v>1055.514</v>
      </c>
      <c r="R1172" s="1">
        <v>4.248</v>
      </c>
      <c r="S1172" s="1">
        <v>360.265</v>
      </c>
      <c r="T1172" s="1">
        <v>1.45</v>
      </c>
      <c r="Y1172" s="1">
        <v>10.725</v>
      </c>
      <c r="Z1172" s="1">
        <v>4.394</v>
      </c>
      <c r="AA1172" s="1">
        <v>18.91</v>
      </c>
      <c r="AB1172" s="1">
        <v>4698.347</v>
      </c>
      <c r="AC1172" s="1">
        <v>13.52</v>
      </c>
      <c r="AD1172" s="1">
        <v>16.549</v>
      </c>
      <c r="AE1172" s="1">
        <v>3.563</v>
      </c>
      <c r="AF1172" s="1">
        <v>3.377</v>
      </c>
      <c r="AG1172" s="1">
        <v>24388.777</v>
      </c>
      <c r="AH1172" s="1">
        <v>1.091</v>
      </c>
      <c r="AI1172" s="1">
        <v>-5.24</v>
      </c>
      <c r="AJ1172" s="1">
        <v>-3.959</v>
      </c>
      <c r="AK1172" s="1">
        <v>929.234</v>
      </c>
      <c r="AL1172" s="1">
        <v>3.74</v>
      </c>
      <c r="AM1172" s="1">
        <v>17790.123</v>
      </c>
      <c r="AN1172" s="1">
        <v>71.602</v>
      </c>
      <c r="AO1172" s="1">
        <v>27.663</v>
      </c>
      <c r="AP1172" s="1">
        <v>74.064</v>
      </c>
      <c r="AQ1172" s="1">
        <v>-8.064</v>
      </c>
      <c r="AR1172" s="1">
        <v>-2.338</v>
      </c>
      <c r="AS1172" s="1">
        <v>26.658</v>
      </c>
      <c r="AT1172" s="1">
        <v>559.031</v>
      </c>
      <c r="AU1172" s="1">
        <v>2.25</v>
      </c>
      <c r="AV1172" s="1">
        <v>6623.493</v>
      </c>
      <c r="BA1172" s="1">
        <v>16.642</v>
      </c>
      <c r="BB1172" s="1">
        <v>27.575</v>
      </c>
      <c r="BC1172" s="1">
        <v>2.72</v>
      </c>
      <c r="BD1172" s="1">
        <v>45.097</v>
      </c>
      <c r="BE1172" s="1">
        <v>5.888</v>
      </c>
      <c r="BF1172" s="1">
        <v>19.156</v>
      </c>
      <c r="BG1172" s="1">
        <v>1913.129</v>
      </c>
      <c r="BH1172" s="1">
        <v>7.7</v>
      </c>
      <c r="BI1172" s="1">
        <v>4759.583</v>
      </c>
      <c r="BJ1172" s="1">
        <v>56.953</v>
      </c>
      <c r="BK1172" s="1">
        <v>19.815</v>
      </c>
      <c r="BL1172" s="1">
        <v>41.759</v>
      </c>
      <c r="BM1172" s="1">
        <v>6.949</v>
      </c>
      <c r="BN1172" s="1">
        <v>25.074</v>
      </c>
      <c r="BO1172" s="1">
        <v>2429.922</v>
      </c>
      <c r="BP1172" s="1">
        <v>9.78</v>
      </c>
      <c r="BQ1172" s="1">
        <v>6229.743</v>
      </c>
      <c r="BR1172" s="1">
        <v>72.337</v>
      </c>
      <c r="BS1172" s="1">
        <v>25.936</v>
      </c>
      <c r="BT1172" s="1">
        <v>5.39</v>
      </c>
      <c r="BU1172" s="1">
        <v>28.503</v>
      </c>
      <c r="BW1172" s="1">
        <v>0.0</v>
      </c>
      <c r="BX1172" s="1">
        <v>0.0</v>
      </c>
      <c r="BY1172" s="1">
        <v>0.0</v>
      </c>
      <c r="BZ1172" s="1">
        <v>0.0</v>
      </c>
      <c r="CA1172" s="1">
        <v>0.0</v>
      </c>
      <c r="CB1172" s="1">
        <v>0.0</v>
      </c>
      <c r="CC1172" s="1">
        <v>0.0</v>
      </c>
      <c r="CD1172" s="1">
        <v>-3.11</v>
      </c>
      <c r="CE1172" s="1">
        <v>-1.306</v>
      </c>
      <c r="CF1172" s="1">
        <v>40.695</v>
      </c>
      <c r="CG1172" s="1">
        <v>9.938</v>
      </c>
      <c r="CH1172" s="1">
        <v>0.04</v>
      </c>
      <c r="CI1172" s="1">
        <v>10111.116</v>
      </c>
      <c r="CN1172" s="1">
        <v>0.296</v>
      </c>
      <c r="CO1172" s="1">
        <v>42.095</v>
      </c>
      <c r="CP1172" s="1">
        <v>2.094</v>
      </c>
      <c r="CQ1172" s="1">
        <v>0.67</v>
      </c>
      <c r="CR1172" s="1">
        <v>0.0</v>
      </c>
      <c r="CS1172" s="1">
        <v>27.492</v>
      </c>
      <c r="CT1172" s="1">
        <v>0.452</v>
      </c>
      <c r="CU1172" s="1">
        <v>166.467</v>
      </c>
      <c r="CV1172" s="1">
        <v>0.0</v>
      </c>
      <c r="CW1172" s="1">
        <v>520.287</v>
      </c>
      <c r="CX1172" s="1">
        <v>4.956</v>
      </c>
      <c r="CY1172" s="1">
        <v>0.0</v>
      </c>
      <c r="CZ1172" s="1">
        <v>2.166</v>
      </c>
      <c r="DA1172" s="1">
        <v>3359.156</v>
      </c>
      <c r="DB1172" s="1">
        <v>98.16</v>
      </c>
      <c r="DC1172" s="1">
        <v>41.759</v>
      </c>
      <c r="DD1172" s="1">
        <v>6.949</v>
      </c>
      <c r="DE1172" s="1">
        <v>25.074</v>
      </c>
      <c r="DF1172" s="1">
        <v>2429.922</v>
      </c>
      <c r="DG1172" s="1">
        <v>9.78</v>
      </c>
      <c r="DH1172" s="1">
        <v>6229.743</v>
      </c>
      <c r="DI1172" s="1">
        <v>72.337</v>
      </c>
      <c r="DJ1172" s="1">
        <v>25.936</v>
      </c>
      <c r="DK1172" s="1">
        <v>-4.828</v>
      </c>
      <c r="DL1172" s="1">
        <v>-0.01</v>
      </c>
      <c r="DM1172" s="1">
        <v>0.186</v>
      </c>
      <c r="DN1172" s="1">
        <v>17.392</v>
      </c>
      <c r="DO1172" s="1">
        <v>0.07</v>
      </c>
      <c r="DP1172" s="1">
        <v>46.292</v>
      </c>
      <c r="DQ1172" s="1">
        <v>0.518</v>
      </c>
      <c r="DR1172" s="1">
        <v>0.193</v>
      </c>
      <c r="DS1172" s="1">
        <v>10.914</v>
      </c>
      <c r="DT1172" s="1">
        <v>0.312</v>
      </c>
      <c r="DU1172" s="1">
        <v>3.322</v>
      </c>
      <c r="DV1172" s="1">
        <v>332.934</v>
      </c>
      <c r="DW1172" s="1">
        <v>1.34</v>
      </c>
      <c r="DX1172" s="1">
        <v>825.351</v>
      </c>
      <c r="DY1172" s="1">
        <v>9.911</v>
      </c>
      <c r="DZ1172" s="1">
        <v>3.436</v>
      </c>
    </row>
    <row r="1173">
      <c r="A1173" s="1" t="s">
        <v>224</v>
      </c>
      <c r="B1173" s="1">
        <v>2019.0</v>
      </c>
      <c r="C1173" s="1" t="s">
        <v>225</v>
      </c>
      <c r="D1173" s="1">
        <v>3986292.0</v>
      </c>
      <c r="E1173" s="1">
        <v>9.3057982464E10</v>
      </c>
      <c r="F1173" s="1">
        <v>131.074</v>
      </c>
      <c r="G1173" s="1">
        <v>0.413</v>
      </c>
      <c r="H1173" s="1">
        <v>182.513</v>
      </c>
      <c r="I1173" s="1">
        <v>0.728</v>
      </c>
      <c r="J1173" s="1">
        <v>220.757</v>
      </c>
      <c r="K1173" s="1">
        <v>0.88</v>
      </c>
      <c r="L1173" s="1">
        <v>6.957</v>
      </c>
      <c r="M1173" s="1">
        <v>0.769</v>
      </c>
      <c r="N1173" s="1">
        <v>242.688</v>
      </c>
      <c r="O1173" s="1">
        <v>15.341</v>
      </c>
      <c r="P1173" s="1">
        <v>0.652</v>
      </c>
      <c r="Q1173" s="1">
        <v>1229.203</v>
      </c>
      <c r="R1173" s="1">
        <v>4.9</v>
      </c>
      <c r="S1173" s="1">
        <v>411.41</v>
      </c>
      <c r="T1173" s="1">
        <v>1.64</v>
      </c>
      <c r="Y1173" s="1">
        <v>12.964</v>
      </c>
      <c r="Z1173" s="1">
        <v>5.178</v>
      </c>
      <c r="AA1173" s="1">
        <v>18.78</v>
      </c>
      <c r="AB1173" s="1">
        <v>4711.146</v>
      </c>
      <c r="AC1173" s="1">
        <v>12.65</v>
      </c>
      <c r="AD1173" s="1">
        <v>15.487</v>
      </c>
      <c r="AE1173" s="1">
        <v>-2.391</v>
      </c>
      <c r="AF1173" s="1">
        <v>-2.347</v>
      </c>
      <c r="AG1173" s="1">
        <v>24035.668</v>
      </c>
      <c r="AH1173" s="1">
        <v>1.03</v>
      </c>
      <c r="AI1173" s="1">
        <v>1.401</v>
      </c>
      <c r="AJ1173" s="1">
        <v>1.003</v>
      </c>
      <c r="AK1173" s="1">
        <v>1078.697</v>
      </c>
      <c r="AL1173" s="1">
        <v>4.3</v>
      </c>
      <c r="AM1173" s="1">
        <v>18213.643</v>
      </c>
      <c r="AN1173" s="1">
        <v>72.605</v>
      </c>
      <c r="AO1173" s="1">
        <v>33.992</v>
      </c>
      <c r="AP1173" s="1">
        <v>76.73</v>
      </c>
      <c r="AQ1173" s="1">
        <v>4.963</v>
      </c>
      <c r="AR1173" s="1">
        <v>1.323</v>
      </c>
      <c r="AS1173" s="1">
        <v>27.981</v>
      </c>
      <c r="AT1173" s="1">
        <v>659.761</v>
      </c>
      <c r="AU1173" s="1">
        <v>2.63</v>
      </c>
      <c r="AV1173" s="1">
        <v>7019.411</v>
      </c>
      <c r="BA1173" s="1">
        <v>20.791</v>
      </c>
      <c r="BB1173" s="1">
        <v>29.571</v>
      </c>
      <c r="BC1173" s="1">
        <v>3.07</v>
      </c>
      <c r="BD1173" s="1">
        <v>-24.345</v>
      </c>
      <c r="BE1173" s="1">
        <v>-4.735</v>
      </c>
      <c r="BF1173" s="1">
        <v>14.421</v>
      </c>
      <c r="BG1173" s="1">
        <v>1462.512</v>
      </c>
      <c r="BH1173" s="1">
        <v>5.83</v>
      </c>
      <c r="BI1173" s="1">
        <v>3617.657</v>
      </c>
      <c r="BJ1173" s="1">
        <v>46.087</v>
      </c>
      <c r="BK1173" s="1">
        <v>15.24</v>
      </c>
      <c r="BL1173" s="1">
        <v>-10.121</v>
      </c>
      <c r="BM1173" s="1">
        <v>-3.055</v>
      </c>
      <c r="BN1173" s="1">
        <v>22.018</v>
      </c>
      <c r="BO1173" s="1">
        <v>2094.678</v>
      </c>
      <c r="BP1173" s="1">
        <v>8.35</v>
      </c>
      <c r="BQ1173" s="1">
        <v>5523.529</v>
      </c>
      <c r="BR1173" s="1">
        <v>66.008</v>
      </c>
      <c r="BS1173" s="1">
        <v>23.27</v>
      </c>
      <c r="BT1173" s="1">
        <v>6.13</v>
      </c>
      <c r="BU1173" s="1">
        <v>32.641</v>
      </c>
      <c r="BW1173" s="1">
        <v>0.0</v>
      </c>
      <c r="BX1173" s="1">
        <v>0.0</v>
      </c>
      <c r="BY1173" s="1">
        <v>0.0</v>
      </c>
      <c r="BZ1173" s="1">
        <v>0.0</v>
      </c>
      <c r="CA1173" s="1">
        <v>0.0</v>
      </c>
      <c r="CB1173" s="1">
        <v>0.0</v>
      </c>
      <c r="CC1173" s="1">
        <v>0.0</v>
      </c>
      <c r="CD1173" s="1">
        <v>-2.388</v>
      </c>
      <c r="CE1173" s="1">
        <v>-0.972</v>
      </c>
      <c r="CF1173" s="1">
        <v>39.724</v>
      </c>
      <c r="CG1173" s="1">
        <v>7.526</v>
      </c>
      <c r="CH1173" s="1">
        <v>0.03</v>
      </c>
      <c r="CI1173" s="1">
        <v>9965.028</v>
      </c>
      <c r="CN1173" s="1">
        <v>0.237</v>
      </c>
      <c r="CO1173" s="1">
        <v>41.981</v>
      </c>
      <c r="CP1173" s="1">
        <v>3.032</v>
      </c>
      <c r="CQ1173" s="1">
        <v>0.97</v>
      </c>
      <c r="CR1173" s="1">
        <v>0.09</v>
      </c>
      <c r="CS1173" s="1">
        <v>44.799</v>
      </c>
      <c r="CT1173" s="1">
        <v>0.938</v>
      </c>
      <c r="CU1173" s="1">
        <v>243.334</v>
      </c>
      <c r="CV1173" s="1">
        <v>22.577</v>
      </c>
      <c r="CW1173" s="1">
        <v>760.654</v>
      </c>
      <c r="CX1173" s="1">
        <v>7.668</v>
      </c>
      <c r="CY1173" s="1">
        <v>0.711</v>
      </c>
      <c r="CZ1173" s="1">
        <v>3.204</v>
      </c>
      <c r="DA1173" s="1">
        <v>3173.375</v>
      </c>
      <c r="DB1173" s="1">
        <v>95.813</v>
      </c>
      <c r="DC1173" s="1">
        <v>-10.121</v>
      </c>
      <c r="DD1173" s="1">
        <v>-3.055</v>
      </c>
      <c r="DE1173" s="1">
        <v>22.018</v>
      </c>
      <c r="DF1173" s="1">
        <v>2094.678</v>
      </c>
      <c r="DG1173" s="1">
        <v>8.35</v>
      </c>
      <c r="DH1173" s="1">
        <v>5523.529</v>
      </c>
      <c r="DI1173" s="1">
        <v>66.008</v>
      </c>
      <c r="DJ1173" s="1">
        <v>23.27</v>
      </c>
      <c r="DK1173" s="1">
        <v>10.948</v>
      </c>
      <c r="DL1173" s="1">
        <v>0.019</v>
      </c>
      <c r="DM1173" s="1">
        <v>0.206</v>
      </c>
      <c r="DN1173" s="1">
        <v>20.069</v>
      </c>
      <c r="DO1173" s="1">
        <v>0.08</v>
      </c>
      <c r="DP1173" s="1">
        <v>51.6</v>
      </c>
      <c r="DQ1173" s="1">
        <v>0.632</v>
      </c>
      <c r="DR1173" s="1">
        <v>0.217</v>
      </c>
      <c r="DS1173" s="1">
        <v>9.877</v>
      </c>
      <c r="DT1173" s="1">
        <v>0.31</v>
      </c>
      <c r="DU1173" s="1">
        <v>3.632</v>
      </c>
      <c r="DV1173" s="1">
        <v>368.764</v>
      </c>
      <c r="DW1173" s="1">
        <v>1.47</v>
      </c>
      <c r="DX1173" s="1">
        <v>911.105</v>
      </c>
      <c r="DY1173" s="1">
        <v>11.621</v>
      </c>
      <c r="DZ1173" s="1">
        <v>3.838</v>
      </c>
    </row>
    <row r="1174">
      <c r="A1174" s="1" t="s">
        <v>224</v>
      </c>
      <c r="B1174" s="1">
        <v>2020.0</v>
      </c>
      <c r="C1174" s="1" t="s">
        <v>225</v>
      </c>
      <c r="D1174" s="1">
        <v>3953898.0</v>
      </c>
      <c r="E1174" s="1">
        <v>8.5073362944E10</v>
      </c>
      <c r="F1174" s="1">
        <v>4.836</v>
      </c>
      <c r="G1174" s="1">
        <v>0.035</v>
      </c>
      <c r="H1174" s="1">
        <v>192.907</v>
      </c>
      <c r="I1174" s="1">
        <v>0.763</v>
      </c>
      <c r="J1174" s="1">
        <v>247.857</v>
      </c>
      <c r="K1174" s="1">
        <v>0.98</v>
      </c>
      <c r="L1174" s="1">
        <v>7.407</v>
      </c>
      <c r="M1174" s="1">
        <v>0.846</v>
      </c>
      <c r="N1174" s="1">
        <v>226.757</v>
      </c>
      <c r="O1174" s="1">
        <v>-14.272</v>
      </c>
      <c r="P1174" s="1">
        <v>-0.699</v>
      </c>
      <c r="Q1174" s="1">
        <v>1062.408</v>
      </c>
      <c r="R1174" s="1">
        <v>4.201</v>
      </c>
      <c r="S1174" s="1">
        <v>308.556</v>
      </c>
      <c r="T1174" s="1">
        <v>1.22</v>
      </c>
      <c r="Y1174" s="1">
        <v>9.221</v>
      </c>
      <c r="Z1174" s="1">
        <v>4.657</v>
      </c>
      <c r="AA1174" s="1">
        <v>17.87</v>
      </c>
      <c r="AB1174" s="1">
        <v>4519.591</v>
      </c>
      <c r="AC1174" s="1">
        <v>13.23</v>
      </c>
      <c r="AD1174" s="1">
        <v>17.198</v>
      </c>
      <c r="AE1174" s="1">
        <v>-4.629</v>
      </c>
      <c r="AF1174" s="1">
        <v>-4.435</v>
      </c>
      <c r="AG1174" s="1">
        <v>23110.982</v>
      </c>
      <c r="AH1174" s="1">
        <v>1.074</v>
      </c>
      <c r="AI1174" s="1">
        <v>-6.872</v>
      </c>
      <c r="AJ1174" s="1">
        <v>-4.989</v>
      </c>
      <c r="AK1174" s="1">
        <v>1183.642</v>
      </c>
      <c r="AL1174" s="1">
        <v>4.68</v>
      </c>
      <c r="AM1174" s="1">
        <v>17101.021</v>
      </c>
      <c r="AN1174" s="1">
        <v>67.616</v>
      </c>
      <c r="AO1174" s="1">
        <v>35.374</v>
      </c>
      <c r="AP1174" s="1">
        <v>74.967</v>
      </c>
      <c r="AQ1174" s="1">
        <v>4.956</v>
      </c>
      <c r="AR1174" s="1">
        <v>1.387</v>
      </c>
      <c r="AS1174" s="1">
        <v>29.368</v>
      </c>
      <c r="AT1174" s="1">
        <v>870.028</v>
      </c>
      <c r="AU1174" s="1">
        <v>3.44</v>
      </c>
      <c r="AV1174" s="1">
        <v>7427.63</v>
      </c>
      <c r="BA1174" s="1">
        <v>26.002</v>
      </c>
      <c r="BB1174" s="1">
        <v>32.561</v>
      </c>
      <c r="BC1174" s="1">
        <v>3.0</v>
      </c>
      <c r="BD1174" s="1">
        <v>-2.81</v>
      </c>
      <c r="BE1174" s="1">
        <v>-0.44</v>
      </c>
      <c r="BF1174" s="1">
        <v>13.981</v>
      </c>
      <c r="BG1174" s="1">
        <v>1431.499</v>
      </c>
      <c r="BH1174" s="1">
        <v>5.66</v>
      </c>
      <c r="BI1174" s="1">
        <v>3536.063</v>
      </c>
      <c r="BJ1174" s="1">
        <v>42.782</v>
      </c>
      <c r="BK1174" s="1">
        <v>15.501</v>
      </c>
      <c r="BL1174" s="1">
        <v>2.634</v>
      </c>
      <c r="BM1174" s="1">
        <v>0.56</v>
      </c>
      <c r="BN1174" s="1">
        <v>22.578</v>
      </c>
      <c r="BO1174" s="1">
        <v>2162.423</v>
      </c>
      <c r="BP1174" s="1">
        <v>8.55</v>
      </c>
      <c r="BQ1174" s="1">
        <v>5710.418</v>
      </c>
      <c r="BR1174" s="1">
        <v>64.626</v>
      </c>
      <c r="BS1174" s="1">
        <v>25.033</v>
      </c>
      <c r="BT1174" s="1">
        <v>4.64</v>
      </c>
      <c r="BU1174" s="1">
        <v>25.965</v>
      </c>
      <c r="BW1174" s="1">
        <v>0.0</v>
      </c>
      <c r="BX1174" s="1">
        <v>0.0</v>
      </c>
      <c r="BY1174" s="1">
        <v>0.0</v>
      </c>
      <c r="BZ1174" s="1">
        <v>0.0</v>
      </c>
      <c r="CA1174" s="1">
        <v>0.0</v>
      </c>
      <c r="CB1174" s="1">
        <v>0.0</v>
      </c>
      <c r="CC1174" s="1">
        <v>0.0</v>
      </c>
      <c r="CD1174" s="1">
        <v>-14.29</v>
      </c>
      <c r="CE1174" s="1">
        <v>-5.677</v>
      </c>
      <c r="CF1174" s="1">
        <v>34.047</v>
      </c>
      <c r="CG1174" s="1">
        <v>5.058</v>
      </c>
      <c r="CH1174" s="1">
        <v>0.02</v>
      </c>
      <c r="CI1174" s="1">
        <v>8610.982</v>
      </c>
      <c r="CN1174" s="1">
        <v>0.151</v>
      </c>
      <c r="CO1174" s="1">
        <v>37.749</v>
      </c>
      <c r="CP1174" s="1">
        <v>3.35</v>
      </c>
      <c r="CQ1174" s="1">
        <v>1.07</v>
      </c>
      <c r="CR1174" s="1">
        <v>0.09</v>
      </c>
      <c r="CS1174" s="1">
        <v>10.481</v>
      </c>
      <c r="CT1174" s="1">
        <v>0.318</v>
      </c>
      <c r="CU1174" s="1">
        <v>270.619</v>
      </c>
      <c r="CV1174" s="1">
        <v>22.762</v>
      </c>
      <c r="CW1174" s="1">
        <v>847.265</v>
      </c>
      <c r="CX1174" s="1">
        <v>8.088</v>
      </c>
      <c r="CY1174" s="1">
        <v>0.68</v>
      </c>
      <c r="CZ1174" s="1">
        <v>3.714</v>
      </c>
      <c r="DA1174" s="1">
        <v>3346.065</v>
      </c>
      <c r="DB1174" s="1">
        <v>91.378</v>
      </c>
      <c r="DC1174" s="1">
        <v>2.634</v>
      </c>
      <c r="DD1174" s="1">
        <v>0.56</v>
      </c>
      <c r="DE1174" s="1">
        <v>22.578</v>
      </c>
      <c r="DF1174" s="1">
        <v>2162.423</v>
      </c>
      <c r="DG1174" s="1">
        <v>8.55</v>
      </c>
      <c r="DH1174" s="1">
        <v>5710.418</v>
      </c>
      <c r="DI1174" s="1">
        <v>64.626</v>
      </c>
      <c r="DJ1174" s="1">
        <v>25.033</v>
      </c>
      <c r="DK1174" s="1">
        <v>14.922</v>
      </c>
      <c r="DL1174" s="1">
        <v>0.03</v>
      </c>
      <c r="DM1174" s="1">
        <v>0.236</v>
      </c>
      <c r="DN1174" s="1">
        <v>25.291</v>
      </c>
      <c r="DO1174" s="1">
        <v>0.1</v>
      </c>
      <c r="DP1174" s="1">
        <v>59.638</v>
      </c>
      <c r="DQ1174" s="1">
        <v>0.756</v>
      </c>
      <c r="DR1174" s="1">
        <v>0.261</v>
      </c>
      <c r="DS1174" s="1">
        <v>17.27</v>
      </c>
      <c r="DT1174" s="1">
        <v>0.617</v>
      </c>
      <c r="DU1174" s="1">
        <v>4.249</v>
      </c>
      <c r="DV1174" s="1">
        <v>435.014</v>
      </c>
      <c r="DW1174" s="1">
        <v>1.72</v>
      </c>
      <c r="DX1174" s="1">
        <v>1074.545</v>
      </c>
      <c r="DY1174" s="1">
        <v>13.001</v>
      </c>
      <c r="DZ1174" s="1">
        <v>4.711</v>
      </c>
    </row>
    <row r="1175">
      <c r="A1175" s="1" t="s">
        <v>224</v>
      </c>
      <c r="B1175" s="1">
        <v>2021.0</v>
      </c>
      <c r="C1175" s="1" t="s">
        <v>225</v>
      </c>
      <c r="D1175" s="1">
        <v>3924558.0</v>
      </c>
      <c r="E1175" s="1">
        <v>9.6194363392E10</v>
      </c>
      <c r="F1175" s="1">
        <v>39.413</v>
      </c>
      <c r="G1175" s="1">
        <v>0.301</v>
      </c>
      <c r="H1175" s="1">
        <v>270.948</v>
      </c>
      <c r="I1175" s="1">
        <v>1.063</v>
      </c>
      <c r="J1175" s="1">
        <v>280.286</v>
      </c>
      <c r="K1175" s="1">
        <v>1.1</v>
      </c>
      <c r="L1175" s="1">
        <v>7.28</v>
      </c>
      <c r="M1175" s="1">
        <v>1.098</v>
      </c>
      <c r="N1175" s="1">
        <v>210.457</v>
      </c>
      <c r="O1175" s="1">
        <v>14.991</v>
      </c>
      <c r="P1175" s="1">
        <v>0.63</v>
      </c>
      <c r="Q1175" s="1">
        <v>1230.803</v>
      </c>
      <c r="R1175" s="1">
        <v>4.83</v>
      </c>
      <c r="S1175" s="1">
        <v>372.016</v>
      </c>
      <c r="T1175" s="1">
        <v>1.46</v>
      </c>
      <c r="Y1175" s="1">
        <v>9.662</v>
      </c>
      <c r="Z1175" s="1">
        <v>4.987</v>
      </c>
      <c r="AA1175" s="1">
        <v>19.07</v>
      </c>
      <c r="AB1175" s="1">
        <v>4859.146</v>
      </c>
      <c r="AC1175" s="1">
        <v>15.11</v>
      </c>
      <c r="AD1175" s="1">
        <v>18.731</v>
      </c>
      <c r="AE1175" s="1">
        <v>7.588</v>
      </c>
      <c r="AF1175" s="1">
        <v>6.934</v>
      </c>
      <c r="AG1175" s="1">
        <v>25050.484</v>
      </c>
      <c r="AH1175" s="1">
        <v>1.022</v>
      </c>
      <c r="AI1175" s="1">
        <v>2.161</v>
      </c>
      <c r="AJ1175" s="1">
        <v>1.461</v>
      </c>
      <c r="AK1175" s="1">
        <v>1167.01</v>
      </c>
      <c r="AL1175" s="1">
        <v>4.58</v>
      </c>
      <c r="AM1175" s="1">
        <v>17601.252</v>
      </c>
      <c r="AN1175" s="1">
        <v>69.077</v>
      </c>
      <c r="AO1175" s="1">
        <v>30.311</v>
      </c>
      <c r="AP1175" s="1">
        <v>71.317</v>
      </c>
      <c r="AQ1175" s="1">
        <v>-3.801</v>
      </c>
      <c r="AR1175" s="1">
        <v>-1.116</v>
      </c>
      <c r="AS1175" s="1">
        <v>28.252</v>
      </c>
      <c r="AT1175" s="1">
        <v>789.898</v>
      </c>
      <c r="AU1175" s="1">
        <v>3.1</v>
      </c>
      <c r="AV1175" s="1">
        <v>7198.723</v>
      </c>
      <c r="BA1175" s="1">
        <v>20.516</v>
      </c>
      <c r="BB1175" s="1">
        <v>29.168</v>
      </c>
      <c r="BC1175" s="1">
        <v>3.18</v>
      </c>
      <c r="BD1175" s="1">
        <v>25.878</v>
      </c>
      <c r="BE1175" s="1">
        <v>3.575</v>
      </c>
      <c r="BF1175" s="1">
        <v>17.556</v>
      </c>
      <c r="BG1175" s="1">
        <v>1816.765</v>
      </c>
      <c r="BH1175" s="1">
        <v>7.13</v>
      </c>
      <c r="BI1175" s="1">
        <v>4473.348</v>
      </c>
      <c r="BJ1175" s="1">
        <v>47.187</v>
      </c>
      <c r="BK1175" s="1">
        <v>18.125</v>
      </c>
      <c r="BL1175" s="1">
        <v>24.459</v>
      </c>
      <c r="BM1175" s="1">
        <v>5.203</v>
      </c>
      <c r="BN1175" s="1">
        <v>27.782</v>
      </c>
      <c r="BO1175" s="1">
        <v>2683.105</v>
      </c>
      <c r="BP1175" s="1">
        <v>10.53</v>
      </c>
      <c r="BQ1175" s="1">
        <v>7078.893</v>
      </c>
      <c r="BR1175" s="1">
        <v>69.689</v>
      </c>
      <c r="BS1175" s="1">
        <v>28.683</v>
      </c>
      <c r="BT1175" s="1">
        <v>3.96</v>
      </c>
      <c r="BU1175" s="1">
        <v>20.766</v>
      </c>
      <c r="BW1175" s="1">
        <v>0.0</v>
      </c>
      <c r="BX1175" s="1">
        <v>0.0</v>
      </c>
      <c r="BY1175" s="1">
        <v>0.0</v>
      </c>
      <c r="BZ1175" s="1">
        <v>0.0</v>
      </c>
      <c r="CA1175" s="1">
        <v>0.0</v>
      </c>
      <c r="CB1175" s="1">
        <v>0.0</v>
      </c>
      <c r="CC1175" s="1">
        <v>0.0</v>
      </c>
      <c r="CD1175" s="1">
        <v>5.722</v>
      </c>
      <c r="CE1175" s="1">
        <v>1.948</v>
      </c>
      <c r="CF1175" s="1">
        <v>35.995</v>
      </c>
      <c r="CG1175" s="1">
        <v>5.096</v>
      </c>
      <c r="CH1175" s="1">
        <v>0.02</v>
      </c>
      <c r="CI1175" s="1">
        <v>9171.727</v>
      </c>
      <c r="CN1175" s="1">
        <v>0.132</v>
      </c>
      <c r="CO1175" s="1">
        <v>37.162</v>
      </c>
      <c r="CP1175" s="1">
        <v>3.717</v>
      </c>
      <c r="CQ1175" s="1">
        <v>1.19</v>
      </c>
      <c r="CR1175" s="1">
        <v>0.09</v>
      </c>
      <c r="CS1175" s="1">
        <v>10.961</v>
      </c>
      <c r="CT1175" s="1">
        <v>0.367</v>
      </c>
      <c r="CU1175" s="1">
        <v>303.219</v>
      </c>
      <c r="CV1175" s="1">
        <v>22.933</v>
      </c>
      <c r="CW1175" s="1">
        <v>947.161</v>
      </c>
      <c r="CX1175" s="1">
        <v>7.876</v>
      </c>
      <c r="CY1175" s="1">
        <v>0.596</v>
      </c>
      <c r="CZ1175" s="1">
        <v>3.838</v>
      </c>
      <c r="DA1175" s="1">
        <v>3850.115</v>
      </c>
      <c r="DB1175" s="1">
        <v>98.312</v>
      </c>
      <c r="DC1175" s="1">
        <v>24.459</v>
      </c>
      <c r="DD1175" s="1">
        <v>5.203</v>
      </c>
      <c r="DE1175" s="1">
        <v>27.782</v>
      </c>
      <c r="DF1175" s="1">
        <v>2683.105</v>
      </c>
      <c r="DG1175" s="1">
        <v>10.53</v>
      </c>
      <c r="DH1175" s="1">
        <v>7078.893</v>
      </c>
      <c r="DI1175" s="1">
        <v>69.689</v>
      </c>
      <c r="DJ1175" s="1">
        <v>28.683</v>
      </c>
      <c r="DK1175" s="1">
        <v>55.916</v>
      </c>
      <c r="DL1175" s="1">
        <v>0.131</v>
      </c>
      <c r="DM1175" s="1">
        <v>0.367</v>
      </c>
      <c r="DN1175" s="1">
        <v>38.221</v>
      </c>
      <c r="DO1175" s="1">
        <v>0.15</v>
      </c>
      <c r="DP1175" s="1">
        <v>93.45</v>
      </c>
      <c r="DQ1175" s="1">
        <v>0.993</v>
      </c>
      <c r="DR1175" s="1">
        <v>0.379</v>
      </c>
      <c r="DS1175" s="1">
        <v>19.823</v>
      </c>
      <c r="DT1175" s="1">
        <v>0.83</v>
      </c>
      <c r="DU1175" s="1">
        <v>5.078</v>
      </c>
      <c r="DV1175" s="1">
        <v>524.9</v>
      </c>
      <c r="DW1175" s="1">
        <v>2.06</v>
      </c>
      <c r="DX1175" s="1">
        <v>1293.987</v>
      </c>
      <c r="DY1175" s="1">
        <v>13.633</v>
      </c>
      <c r="DZ1175" s="1">
        <v>5.243</v>
      </c>
    </row>
    <row r="1176">
      <c r="A1176" s="1" t="s">
        <v>224</v>
      </c>
      <c r="B1176" s="1">
        <v>2022.0</v>
      </c>
      <c r="C1176" s="1" t="s">
        <v>225</v>
      </c>
      <c r="D1176" s="1">
        <v>3906988.0</v>
      </c>
      <c r="E1176" s="1">
        <v>1.02284648448E11</v>
      </c>
      <c r="F1176" s="1">
        <v>-76.778</v>
      </c>
      <c r="G1176" s="1">
        <v>-0.816</v>
      </c>
      <c r="H1176" s="1">
        <v>63.202</v>
      </c>
      <c r="I1176" s="1">
        <v>0.247</v>
      </c>
      <c r="J1176" s="1">
        <v>289.225</v>
      </c>
      <c r="K1176" s="1">
        <v>1.13</v>
      </c>
      <c r="L1176" s="1">
        <v>8.014</v>
      </c>
      <c r="M1176" s="1">
        <v>0.268</v>
      </c>
      <c r="N1176" s="1">
        <v>244.681</v>
      </c>
      <c r="O1176" s="1">
        <v>-2.13</v>
      </c>
      <c r="P1176" s="1">
        <v>-0.103</v>
      </c>
      <c r="Q1176" s="1">
        <v>1210.0</v>
      </c>
      <c r="R1176" s="1">
        <v>4.727</v>
      </c>
      <c r="S1176" s="1">
        <v>399.285</v>
      </c>
      <c r="T1176" s="1">
        <v>1.56</v>
      </c>
      <c r="Y1176" s="1">
        <v>11.064</v>
      </c>
      <c r="Z1176" s="1">
        <v>5.14</v>
      </c>
      <c r="AA1176" s="1">
        <v>18.79</v>
      </c>
      <c r="AB1176" s="1">
        <v>4809.332</v>
      </c>
      <c r="AC1176" s="1">
        <v>14.1</v>
      </c>
      <c r="AD1176" s="1">
        <v>18.047</v>
      </c>
      <c r="AE1176" s="1">
        <v>-5.233</v>
      </c>
      <c r="AF1176" s="1">
        <v>-5.145</v>
      </c>
      <c r="AG1176" s="1">
        <v>23846.328</v>
      </c>
      <c r="AH1176" s="1">
        <v>0.911</v>
      </c>
      <c r="AI1176" s="1">
        <v>-0.211</v>
      </c>
      <c r="AJ1176" s="1">
        <v>-0.146</v>
      </c>
      <c r="AK1176" s="1">
        <v>1318.151</v>
      </c>
      <c r="AL1176" s="1">
        <v>5.15</v>
      </c>
      <c r="AM1176" s="1">
        <v>17643.109</v>
      </c>
      <c r="AN1176" s="1">
        <v>68.931</v>
      </c>
      <c r="AO1176" s="1">
        <v>36.525</v>
      </c>
      <c r="AP1176" s="1">
        <v>74.947</v>
      </c>
      <c r="AQ1176" s="1">
        <v>-12.2</v>
      </c>
      <c r="AR1176" s="1">
        <v>-3.447</v>
      </c>
      <c r="AS1176" s="1">
        <v>24.805</v>
      </c>
      <c r="AT1176" s="1">
        <v>898.39</v>
      </c>
      <c r="AU1176" s="1">
        <v>3.51</v>
      </c>
      <c r="AV1176" s="1">
        <v>6348.91</v>
      </c>
      <c r="BA1176" s="1">
        <v>24.894</v>
      </c>
      <c r="BB1176" s="1">
        <v>26.97</v>
      </c>
      <c r="BC1176" s="1">
        <v>3.45</v>
      </c>
      <c r="BD1176" s="1">
        <v>-23.402</v>
      </c>
      <c r="BE1176" s="1">
        <v>-4.141</v>
      </c>
      <c r="BF1176" s="1">
        <v>13.414</v>
      </c>
      <c r="BG1176" s="1">
        <v>1397.496</v>
      </c>
      <c r="BH1176" s="1">
        <v>5.46</v>
      </c>
      <c r="BI1176" s="1">
        <v>3433.462</v>
      </c>
      <c r="BJ1176" s="1">
        <v>38.723</v>
      </c>
      <c r="BK1176" s="1">
        <v>14.585</v>
      </c>
      <c r="BL1176" s="1">
        <v>-20.649</v>
      </c>
      <c r="BM1176" s="1">
        <v>-4.74</v>
      </c>
      <c r="BN1176" s="1">
        <v>23.042</v>
      </c>
      <c r="BO1176" s="1">
        <v>2290.767</v>
      </c>
      <c r="BP1176" s="1">
        <v>8.95</v>
      </c>
      <c r="BQ1176" s="1">
        <v>5897.615</v>
      </c>
      <c r="BR1176" s="1">
        <v>63.475</v>
      </c>
      <c r="BS1176" s="1">
        <v>25.053</v>
      </c>
      <c r="BT1176" s="1">
        <v>4.69</v>
      </c>
      <c r="BU1176" s="1">
        <v>24.96</v>
      </c>
      <c r="BW1176" s="1">
        <v>0.0</v>
      </c>
      <c r="BX1176" s="1">
        <v>0.0</v>
      </c>
      <c r="BY1176" s="1">
        <v>0.0</v>
      </c>
      <c r="BZ1176" s="1">
        <v>0.0</v>
      </c>
      <c r="CA1176" s="1">
        <v>0.0</v>
      </c>
      <c r="CB1176" s="1">
        <v>0.0</v>
      </c>
      <c r="CC1176" s="1">
        <v>0.0</v>
      </c>
      <c r="CD1176" s="1">
        <v>9.457</v>
      </c>
      <c r="CE1176" s="1">
        <v>3.404</v>
      </c>
      <c r="CF1176" s="1">
        <v>39.399</v>
      </c>
      <c r="CG1176" s="1">
        <v>20.476</v>
      </c>
      <c r="CH1176" s="1">
        <v>0.08</v>
      </c>
      <c r="CI1176" s="1">
        <v>10084.2</v>
      </c>
      <c r="CN1176" s="1">
        <v>0.567</v>
      </c>
      <c r="CO1176" s="1">
        <v>42.837</v>
      </c>
      <c r="CP1176" s="1">
        <v>3.755</v>
      </c>
      <c r="CQ1176" s="1">
        <v>1.2</v>
      </c>
      <c r="CR1176" s="1">
        <v>0.07</v>
      </c>
      <c r="CS1176" s="1">
        <v>1.009</v>
      </c>
      <c r="CT1176" s="1">
        <v>0.038</v>
      </c>
      <c r="CU1176" s="1">
        <v>307.142</v>
      </c>
      <c r="CV1176" s="1">
        <v>17.917</v>
      </c>
      <c r="CW1176" s="1">
        <v>961.018</v>
      </c>
      <c r="CX1176" s="1">
        <v>8.511</v>
      </c>
      <c r="CY1176" s="1">
        <v>0.496</v>
      </c>
      <c r="CZ1176" s="1">
        <v>4.082</v>
      </c>
      <c r="DA1176" s="1">
        <v>3608.918</v>
      </c>
      <c r="DB1176" s="1">
        <v>93.167</v>
      </c>
      <c r="DC1176" s="1">
        <v>-20.649</v>
      </c>
      <c r="DD1176" s="1">
        <v>-4.74</v>
      </c>
      <c r="DE1176" s="1">
        <v>23.042</v>
      </c>
      <c r="DF1176" s="1">
        <v>2290.767</v>
      </c>
      <c r="DG1176" s="1">
        <v>8.95</v>
      </c>
      <c r="DH1176" s="1">
        <v>5897.615</v>
      </c>
      <c r="DI1176" s="1">
        <v>63.475</v>
      </c>
      <c r="DJ1176" s="1">
        <v>25.053</v>
      </c>
      <c r="DK1176" s="1">
        <v>2.015</v>
      </c>
      <c r="DL1176" s="1">
        <v>0.006</v>
      </c>
      <c r="DM1176" s="1">
        <v>0.373</v>
      </c>
      <c r="DN1176" s="1">
        <v>38.393</v>
      </c>
      <c r="DO1176" s="1">
        <v>0.15</v>
      </c>
      <c r="DP1176" s="1">
        <v>95.526</v>
      </c>
      <c r="DQ1176" s="1">
        <v>1.064</v>
      </c>
      <c r="DR1176" s="1">
        <v>0.406</v>
      </c>
      <c r="DS1176" s="1">
        <v>3.686</v>
      </c>
      <c r="DT1176" s="1">
        <v>0.174</v>
      </c>
      <c r="DU1176" s="1">
        <v>5.253</v>
      </c>
      <c r="DV1176" s="1">
        <v>547.737</v>
      </c>
      <c r="DW1176" s="1">
        <v>2.14</v>
      </c>
      <c r="DX1176" s="1">
        <v>1344.406</v>
      </c>
      <c r="DY1176" s="1">
        <v>15.177</v>
      </c>
      <c r="DZ1176" s="1">
        <v>5.711</v>
      </c>
    </row>
    <row r="1177">
      <c r="A1177" s="1" t="s">
        <v>224</v>
      </c>
      <c r="B1177" s="1">
        <v>2023.0</v>
      </c>
      <c r="C1177" s="1" t="s">
        <v>225</v>
      </c>
      <c r="D1177" s="1">
        <v>3895973.0</v>
      </c>
      <c r="F1177" s="1">
        <v>-97.04</v>
      </c>
      <c r="G1177" s="1">
        <v>-0.24</v>
      </c>
      <c r="H1177" s="1">
        <v>1.876</v>
      </c>
      <c r="I1177" s="1">
        <v>0.007</v>
      </c>
      <c r="J1177" s="1">
        <v>269.509</v>
      </c>
      <c r="K1177" s="1">
        <v>1.05</v>
      </c>
      <c r="L1177" s="1">
        <v>6.094</v>
      </c>
      <c r="M1177" s="1">
        <v>0.007</v>
      </c>
      <c r="N1177" s="1">
        <v>197.33</v>
      </c>
      <c r="O1177" s="1">
        <v>-14.974</v>
      </c>
      <c r="P1177" s="1">
        <v>-0.708</v>
      </c>
      <c r="Q1177" s="1">
        <v>1031.725</v>
      </c>
      <c r="R1177" s="1">
        <v>4.02</v>
      </c>
      <c r="S1177" s="1">
        <v>341.378</v>
      </c>
      <c r="T1177" s="1">
        <v>1.33</v>
      </c>
      <c r="Y1177" s="1">
        <v>7.719</v>
      </c>
      <c r="Z1177" s="1">
        <v>3.891</v>
      </c>
      <c r="AA1177" s="1">
        <v>18.81</v>
      </c>
      <c r="AB1177" s="1">
        <v>4828.062</v>
      </c>
      <c r="AC1177" s="1">
        <v>17.23</v>
      </c>
      <c r="AD1177" s="1">
        <v>20.327</v>
      </c>
      <c r="AE1177" s="1">
        <v>12.834</v>
      </c>
      <c r="AF1177" s="1">
        <v>11.957</v>
      </c>
      <c r="AG1177" s="1">
        <v>26982.857</v>
      </c>
      <c r="AI1177" s="1">
        <v>5.518</v>
      </c>
      <c r="AJ1177" s="1">
        <v>3.804</v>
      </c>
      <c r="AK1177" s="1">
        <v>1337.278</v>
      </c>
      <c r="AL1177" s="1">
        <v>5.21</v>
      </c>
      <c r="AM1177" s="1">
        <v>18669.281</v>
      </c>
      <c r="AN1177" s="1">
        <v>72.735</v>
      </c>
      <c r="AO1177" s="1">
        <v>30.238</v>
      </c>
      <c r="AP1177" s="1">
        <v>70.414</v>
      </c>
      <c r="AQ1177" s="1">
        <v>0.791</v>
      </c>
      <c r="AR1177" s="1">
        <v>0.196</v>
      </c>
      <c r="AS1177" s="1">
        <v>25.001</v>
      </c>
      <c r="AT1177" s="1">
        <v>990.767</v>
      </c>
      <c r="AU1177" s="1">
        <v>3.86</v>
      </c>
      <c r="AV1177" s="1">
        <v>6417.251</v>
      </c>
      <c r="BA1177" s="1">
        <v>22.403</v>
      </c>
      <c r="BB1177" s="1">
        <v>24.204</v>
      </c>
      <c r="BC1177" s="1">
        <v>3.4</v>
      </c>
      <c r="BD1177" s="1">
        <v>49.468</v>
      </c>
      <c r="BE1177" s="1">
        <v>6.489</v>
      </c>
      <c r="BF1177" s="1">
        <v>19.904</v>
      </c>
      <c r="BG1177" s="1">
        <v>2094.47</v>
      </c>
      <c r="BH1177" s="1">
        <v>8.16</v>
      </c>
      <c r="BI1177" s="1">
        <v>5108.777</v>
      </c>
      <c r="BJ1177" s="1">
        <v>47.359</v>
      </c>
      <c r="BK1177" s="1">
        <v>19.268</v>
      </c>
      <c r="BL1177" s="1">
        <v>33.015</v>
      </c>
      <c r="BM1177" s="1">
        <v>7.52</v>
      </c>
      <c r="BN1177" s="1">
        <v>30.562</v>
      </c>
      <c r="BO1177" s="1">
        <v>3085.237</v>
      </c>
      <c r="BP1177" s="1">
        <v>12.02</v>
      </c>
      <c r="BQ1177" s="1">
        <v>7844.447</v>
      </c>
      <c r="BR1177" s="1">
        <v>69.762</v>
      </c>
      <c r="BS1177" s="1">
        <v>29.586</v>
      </c>
      <c r="BT1177" s="1">
        <v>1.58</v>
      </c>
      <c r="BU1177" s="1">
        <v>8.4</v>
      </c>
      <c r="BW1177" s="1">
        <v>0.0</v>
      </c>
      <c r="BX1177" s="1">
        <v>0.0</v>
      </c>
      <c r="BY1177" s="1">
        <v>0.0</v>
      </c>
      <c r="BZ1177" s="1">
        <v>0.0</v>
      </c>
      <c r="CA1177" s="1">
        <v>0.0</v>
      </c>
      <c r="CB1177" s="1">
        <v>0.0</v>
      </c>
      <c r="CC1177" s="1">
        <v>0.0</v>
      </c>
      <c r="CD1177" s="1">
        <v>10.952</v>
      </c>
      <c r="CE1177" s="1">
        <v>4.315</v>
      </c>
      <c r="CF1177" s="1">
        <v>43.714</v>
      </c>
      <c r="CG1177" s="1">
        <v>5.134</v>
      </c>
      <c r="CH1177" s="1">
        <v>0.02</v>
      </c>
      <c r="CI1177" s="1">
        <v>11220.305</v>
      </c>
      <c r="CN1177" s="1">
        <v>0.116</v>
      </c>
      <c r="CO1177" s="1">
        <v>42.319</v>
      </c>
      <c r="CP1177" s="1">
        <v>3.335</v>
      </c>
      <c r="CQ1177" s="1">
        <v>1.07</v>
      </c>
      <c r="CR1177" s="1">
        <v>0.02</v>
      </c>
      <c r="CS1177" s="1">
        <v>-11.186</v>
      </c>
      <c r="CT1177" s="1">
        <v>-0.42</v>
      </c>
      <c r="CU1177" s="1">
        <v>274.643</v>
      </c>
      <c r="CV1177" s="1">
        <v>5.134</v>
      </c>
      <c r="CW1177" s="1">
        <v>855.932</v>
      </c>
      <c r="CX1177" s="1">
        <v>6.21</v>
      </c>
      <c r="CY1177" s="1">
        <v>0.116</v>
      </c>
      <c r="CZ1177" s="1">
        <v>3.228</v>
      </c>
      <c r="DA1177" s="1">
        <v>4422.515</v>
      </c>
      <c r="DB1177" s="1">
        <v>105.124</v>
      </c>
      <c r="DC1177" s="1">
        <v>33.015</v>
      </c>
      <c r="DD1177" s="1">
        <v>7.52</v>
      </c>
      <c r="DE1177" s="1">
        <v>30.562</v>
      </c>
      <c r="DF1177" s="1">
        <v>3085.237</v>
      </c>
      <c r="DG1177" s="1">
        <v>12.02</v>
      </c>
      <c r="DH1177" s="1">
        <v>7844.447</v>
      </c>
      <c r="DI1177" s="1">
        <v>69.762</v>
      </c>
      <c r="DJ1177" s="1">
        <v>29.586</v>
      </c>
      <c r="DK1177" s="1">
        <v>171.955</v>
      </c>
      <c r="DL1177" s="1">
        <v>0.634</v>
      </c>
      <c r="DM1177" s="1">
        <v>1.008</v>
      </c>
      <c r="DN1177" s="1">
        <v>105.237</v>
      </c>
      <c r="DO1177" s="1">
        <v>0.41</v>
      </c>
      <c r="DP1177" s="1">
        <v>258.616</v>
      </c>
      <c r="DQ1177" s="1">
        <v>2.38</v>
      </c>
      <c r="DR1177" s="1">
        <v>0.975</v>
      </c>
      <c r="DS1177" s="1">
        <v>20.989</v>
      </c>
      <c r="DT1177" s="1">
        <v>1.056</v>
      </c>
      <c r="DU1177" s="1">
        <v>6.309</v>
      </c>
      <c r="DV1177" s="1">
        <v>610.887</v>
      </c>
      <c r="DW1177" s="1">
        <v>2.38</v>
      </c>
      <c r="DX1177" s="1">
        <v>1619.245</v>
      </c>
      <c r="DY1177" s="1">
        <v>13.813</v>
      </c>
      <c r="DZ1177" s="1">
        <v>6.107</v>
      </c>
    </row>
    <row r="1178">
      <c r="A1178" s="1" t="s">
        <v>224</v>
      </c>
      <c r="B1178" s="1">
        <v>2024.0</v>
      </c>
      <c r="C1178" s="1" t="s">
        <v>225</v>
      </c>
      <c r="D1178" s="1">
        <v>3875277.0</v>
      </c>
      <c r="F1178" s="1">
        <v>30.501</v>
      </c>
      <c r="G1178" s="1">
        <v>0.002</v>
      </c>
      <c r="H1178" s="1">
        <v>2.461</v>
      </c>
      <c r="I1178" s="1">
        <v>0.01</v>
      </c>
      <c r="J1178" s="1">
        <v>268.368</v>
      </c>
      <c r="K1178" s="1">
        <v>1.04</v>
      </c>
      <c r="L1178" s="1">
        <v>6.771</v>
      </c>
      <c r="M1178" s="1">
        <v>0.009</v>
      </c>
      <c r="N1178" s="1">
        <v>174.479</v>
      </c>
      <c r="O1178" s="1">
        <v>-34.143</v>
      </c>
      <c r="P1178" s="1">
        <v>-1.372</v>
      </c>
      <c r="Q1178" s="1">
        <v>683.095</v>
      </c>
      <c r="R1178" s="1">
        <v>2.647</v>
      </c>
      <c r="S1178" s="1">
        <v>219.339</v>
      </c>
      <c r="T1178" s="1">
        <v>0.85</v>
      </c>
      <c r="Y1178" s="1">
        <v>5.534</v>
      </c>
      <c r="Z1178" s="1">
        <v>2.607</v>
      </c>
      <c r="AA1178" s="1">
        <v>19.4</v>
      </c>
      <c r="AB1178" s="1">
        <v>5006.094</v>
      </c>
      <c r="AC1178" s="1">
        <v>15.36</v>
      </c>
      <c r="AD1178" s="1">
        <v>18.17</v>
      </c>
      <c r="AE1178" s="1">
        <v>-1.884</v>
      </c>
      <c r="AF1178" s="1">
        <v>-1.981</v>
      </c>
      <c r="AG1178" s="1">
        <v>26615.818</v>
      </c>
      <c r="AI1178" s="1">
        <v>0.827</v>
      </c>
      <c r="AJ1178" s="1">
        <v>0.602</v>
      </c>
      <c r="AK1178" s="1">
        <v>1076.052</v>
      </c>
      <c r="AL1178" s="1">
        <v>4.17</v>
      </c>
      <c r="AM1178" s="1">
        <v>18924.293</v>
      </c>
      <c r="AN1178" s="1">
        <v>73.337</v>
      </c>
      <c r="AO1178" s="1">
        <v>27.148</v>
      </c>
      <c r="AP1178" s="1">
        <v>72.222</v>
      </c>
      <c r="AQ1178" s="1">
        <v>-5.392</v>
      </c>
      <c r="AR1178" s="1">
        <v>-1.348</v>
      </c>
      <c r="AS1178" s="1">
        <v>23.653</v>
      </c>
      <c r="AT1178" s="1">
        <v>856.713</v>
      </c>
      <c r="AU1178" s="1">
        <v>3.32</v>
      </c>
      <c r="AV1178" s="1">
        <v>6103.688</v>
      </c>
      <c r="BA1178" s="1">
        <v>21.615</v>
      </c>
      <c r="BB1178" s="1">
        <v>23.294</v>
      </c>
      <c r="BC1178" s="1">
        <v>2.68</v>
      </c>
      <c r="BD1178" s="1">
        <v>-17.081</v>
      </c>
      <c r="BE1178" s="1">
        <v>-3.4</v>
      </c>
      <c r="BF1178" s="1">
        <v>16.504</v>
      </c>
      <c r="BG1178" s="1">
        <v>1752.133</v>
      </c>
      <c r="BH1178" s="1">
        <v>6.79</v>
      </c>
      <c r="BI1178" s="1">
        <v>4258.766</v>
      </c>
      <c r="BJ1178" s="1">
        <v>44.206</v>
      </c>
      <c r="BK1178" s="1">
        <v>16.253</v>
      </c>
      <c r="BL1178" s="1">
        <v>-7.754</v>
      </c>
      <c r="BM1178" s="1">
        <v>-2.355</v>
      </c>
      <c r="BN1178" s="1">
        <v>28.207</v>
      </c>
      <c r="BO1178" s="1">
        <v>2887.535</v>
      </c>
      <c r="BP1178" s="1">
        <v>11.19</v>
      </c>
      <c r="BQ1178" s="1">
        <v>7278.718</v>
      </c>
      <c r="BR1178" s="1">
        <v>72.852</v>
      </c>
      <c r="BS1178" s="1">
        <v>27.778</v>
      </c>
      <c r="BT1178" s="1">
        <v>4.04</v>
      </c>
      <c r="BU1178" s="1">
        <v>20.825</v>
      </c>
      <c r="BW1178" s="1">
        <v>0.0</v>
      </c>
      <c r="BX1178" s="1">
        <v>0.0</v>
      </c>
      <c r="BY1178" s="1">
        <v>0.0</v>
      </c>
      <c r="BZ1178" s="1">
        <v>0.0</v>
      </c>
      <c r="CA1178" s="1">
        <v>0.0</v>
      </c>
      <c r="CB1178" s="1">
        <v>0.0</v>
      </c>
      <c r="CC1178" s="1">
        <v>0.0</v>
      </c>
      <c r="CD1178" s="1">
        <v>7.6</v>
      </c>
      <c r="CE1178" s="1">
        <v>3.322</v>
      </c>
      <c r="CF1178" s="1">
        <v>47.036</v>
      </c>
      <c r="CG1178" s="1">
        <v>0.0</v>
      </c>
      <c r="CH1178" s="1">
        <v>0.0</v>
      </c>
      <c r="CI1178" s="1">
        <v>12137.511</v>
      </c>
      <c r="CN1178" s="1">
        <v>0.0</v>
      </c>
      <c r="CO1178" s="1">
        <v>46.321</v>
      </c>
      <c r="CP1178" s="1">
        <v>3.164</v>
      </c>
      <c r="CQ1178" s="1">
        <v>1.07</v>
      </c>
      <c r="CR1178" s="1">
        <v>0.03</v>
      </c>
      <c r="CS1178" s="1">
        <v>-5.128</v>
      </c>
      <c r="CT1178" s="1">
        <v>-0.171</v>
      </c>
      <c r="CU1178" s="1">
        <v>276.109</v>
      </c>
      <c r="CV1178" s="1">
        <v>7.741</v>
      </c>
      <c r="CW1178" s="1">
        <v>816.38</v>
      </c>
      <c r="CX1178" s="1">
        <v>6.966</v>
      </c>
      <c r="CY1178" s="1">
        <v>0.195</v>
      </c>
      <c r="CZ1178" s="1">
        <v>3.116</v>
      </c>
      <c r="DA1178" s="1">
        <v>3963.588</v>
      </c>
      <c r="DB1178" s="1">
        <v>103.144</v>
      </c>
      <c r="DC1178" s="1">
        <v>-7.754</v>
      </c>
      <c r="DD1178" s="1">
        <v>-2.355</v>
      </c>
      <c r="DE1178" s="1">
        <v>28.207</v>
      </c>
      <c r="DF1178" s="1">
        <v>2887.535</v>
      </c>
      <c r="DG1178" s="1">
        <v>11.19</v>
      </c>
      <c r="DH1178" s="1">
        <v>7278.718</v>
      </c>
      <c r="DI1178" s="1">
        <v>72.852</v>
      </c>
      <c r="DJ1178" s="1">
        <v>27.778</v>
      </c>
      <c r="DK1178" s="1">
        <v>97.969</v>
      </c>
      <c r="DL1178" s="1">
        <v>0.987</v>
      </c>
      <c r="DM1178" s="1">
        <v>1.995</v>
      </c>
      <c r="DN1178" s="1">
        <v>221.92</v>
      </c>
      <c r="DO1178" s="1">
        <v>0.86</v>
      </c>
      <c r="DP1178" s="1">
        <v>514.714</v>
      </c>
      <c r="DQ1178" s="1">
        <v>5.599</v>
      </c>
      <c r="DR1178" s="1">
        <v>1.964</v>
      </c>
      <c r="DS1178" s="1">
        <v>3.594</v>
      </c>
      <c r="DT1178" s="1">
        <v>0.227</v>
      </c>
      <c r="DU1178" s="1">
        <v>6.535</v>
      </c>
      <c r="DV1178" s="1">
        <v>637.374</v>
      </c>
      <c r="DW1178" s="1">
        <v>2.47</v>
      </c>
      <c r="DX1178" s="1">
        <v>1686.396</v>
      </c>
      <c r="DY1178" s="1">
        <v>16.081</v>
      </c>
      <c r="DZ1178" s="1">
        <v>6.436</v>
      </c>
    </row>
    <row r="1179">
      <c r="A1179" s="1" t="s">
        <v>226</v>
      </c>
      <c r="B1179" s="1">
        <v>2000.0</v>
      </c>
      <c r="C1179" s="1" t="s">
        <v>227</v>
      </c>
      <c r="D1179" s="1">
        <v>1.1109058E7</v>
      </c>
      <c r="E1179" s="1">
        <v>4.469211136E10</v>
      </c>
      <c r="G1179" s="1">
        <v>0.0</v>
      </c>
      <c r="H1179" s="1">
        <v>0.0</v>
      </c>
      <c r="I1179" s="1">
        <v>0.0</v>
      </c>
      <c r="J1179" s="1">
        <v>84.616</v>
      </c>
      <c r="K1179" s="1">
        <v>0.94</v>
      </c>
      <c r="L1179" s="1">
        <v>6.254</v>
      </c>
      <c r="N1179" s="1">
        <v>630.739</v>
      </c>
      <c r="S1179" s="1">
        <v>0.0</v>
      </c>
      <c r="T1179" s="1">
        <v>0.0</v>
      </c>
      <c r="V1179" s="1">
        <v>0.0</v>
      </c>
      <c r="W1179" s="1">
        <v>0.0</v>
      </c>
      <c r="X1179" s="1">
        <v>0.0</v>
      </c>
      <c r="Y1179" s="1">
        <v>0.0</v>
      </c>
      <c r="AA1179" s="1">
        <v>15.03</v>
      </c>
      <c r="AB1179" s="1">
        <v>1352.95</v>
      </c>
      <c r="AC1179" s="1">
        <v>15.03</v>
      </c>
      <c r="AE1179" s="1">
        <v>-3.271</v>
      </c>
      <c r="AF1179" s="1">
        <v>-3.706</v>
      </c>
      <c r="AG1179" s="1">
        <v>9865.146</v>
      </c>
      <c r="AH1179" s="1">
        <v>2.452</v>
      </c>
      <c r="AK1179" s="1">
        <v>1260.233</v>
      </c>
      <c r="AL1179" s="1">
        <v>14.0</v>
      </c>
      <c r="AO1179" s="1">
        <v>93.147</v>
      </c>
      <c r="AT1179" s="1">
        <v>117.922</v>
      </c>
      <c r="AU1179" s="1">
        <v>1.31</v>
      </c>
      <c r="AW1179" s="1">
        <v>20.0</v>
      </c>
      <c r="AX1179" s="1">
        <v>1.085</v>
      </c>
      <c r="AY1179" s="1">
        <v>585.784</v>
      </c>
      <c r="AZ1179" s="1">
        <v>6.508</v>
      </c>
      <c r="BA1179" s="1">
        <v>8.716</v>
      </c>
      <c r="BC1179" s="1">
        <v>9.48</v>
      </c>
      <c r="BG1179" s="1">
        <v>8.101</v>
      </c>
      <c r="BH1179" s="1">
        <v>0.09</v>
      </c>
      <c r="BJ1179" s="1">
        <v>0.599</v>
      </c>
      <c r="BO1179" s="1">
        <v>92.717</v>
      </c>
      <c r="BP1179" s="1">
        <v>1.03</v>
      </c>
      <c r="BR1179" s="1">
        <v>6.853</v>
      </c>
      <c r="BT1179" s="1">
        <v>0.0</v>
      </c>
      <c r="BU1179" s="1">
        <v>0.0</v>
      </c>
      <c r="BW1179" s="1">
        <v>0.0</v>
      </c>
      <c r="BX1179" s="1">
        <v>0.0</v>
      </c>
      <c r="BY1179" s="1">
        <v>0.0</v>
      </c>
      <c r="BZ1179" s="1">
        <v>0.0</v>
      </c>
      <c r="CA1179" s="1">
        <v>0.0</v>
      </c>
      <c r="CB1179" s="1">
        <v>0.0</v>
      </c>
      <c r="CG1179" s="1">
        <v>1142.311</v>
      </c>
      <c r="CH1179" s="1">
        <v>12.69</v>
      </c>
      <c r="CJ1179" s="1">
        <v>6.186</v>
      </c>
      <c r="CK1179" s="1">
        <v>1.666</v>
      </c>
      <c r="CL1179" s="1">
        <v>2575.069</v>
      </c>
      <c r="CM1179" s="1">
        <v>28.607</v>
      </c>
      <c r="CN1179" s="1">
        <v>84.431</v>
      </c>
      <c r="CQ1179" s="1">
        <v>0.94</v>
      </c>
      <c r="CR1179" s="1">
        <v>0.0</v>
      </c>
      <c r="CU1179" s="1">
        <v>84.616</v>
      </c>
      <c r="CV1179" s="1">
        <v>0.0</v>
      </c>
      <c r="CX1179" s="1">
        <v>6.254</v>
      </c>
      <c r="CY1179" s="1">
        <v>0.0</v>
      </c>
      <c r="DA1179" s="1">
        <v>1352.95</v>
      </c>
      <c r="DB1179" s="1">
        <v>109.592</v>
      </c>
      <c r="DF1179" s="1">
        <v>92.717</v>
      </c>
      <c r="DG1179" s="1">
        <v>1.03</v>
      </c>
      <c r="DI1179" s="1">
        <v>6.853</v>
      </c>
      <c r="DN1179" s="1">
        <v>0.0</v>
      </c>
      <c r="DO1179" s="1">
        <v>0.0</v>
      </c>
      <c r="DQ1179" s="1">
        <v>0.0</v>
      </c>
      <c r="DV1179" s="1">
        <v>0.0</v>
      </c>
      <c r="DW1179" s="1">
        <v>0.0</v>
      </c>
      <c r="DY1179" s="1">
        <v>0.0</v>
      </c>
    </row>
    <row r="1180">
      <c r="A1180" s="1" t="s">
        <v>226</v>
      </c>
      <c r="B1180" s="1">
        <v>2001.0</v>
      </c>
      <c r="C1180" s="1" t="s">
        <v>227</v>
      </c>
      <c r="D1180" s="1">
        <v>1.1144073E7</v>
      </c>
      <c r="E1180" s="1">
        <v>4.7301967872E10</v>
      </c>
      <c r="G1180" s="1">
        <v>0.0</v>
      </c>
      <c r="H1180" s="1">
        <v>0.0</v>
      </c>
      <c r="I1180" s="1">
        <v>0.0</v>
      </c>
      <c r="J1180" s="1">
        <v>83.452</v>
      </c>
      <c r="K1180" s="1">
        <v>0.93</v>
      </c>
      <c r="L1180" s="1">
        <v>6.078</v>
      </c>
      <c r="N1180" s="1">
        <v>632.026</v>
      </c>
      <c r="S1180" s="1">
        <v>0.0</v>
      </c>
      <c r="T1180" s="1">
        <v>0.0</v>
      </c>
      <c r="V1180" s="1">
        <v>0.0</v>
      </c>
      <c r="W1180" s="1">
        <v>0.0</v>
      </c>
      <c r="X1180" s="1">
        <v>0.0</v>
      </c>
      <c r="Y1180" s="1">
        <v>0.0</v>
      </c>
      <c r="AA1180" s="1">
        <v>15.3</v>
      </c>
      <c r="AB1180" s="1">
        <v>1372.927</v>
      </c>
      <c r="AC1180" s="1">
        <v>15.3</v>
      </c>
      <c r="AE1180" s="1">
        <v>-7.897</v>
      </c>
      <c r="AF1180" s="1">
        <v>-8.654</v>
      </c>
      <c r="AG1180" s="1">
        <v>9057.561</v>
      </c>
      <c r="AH1180" s="1">
        <v>2.134</v>
      </c>
      <c r="AK1180" s="1">
        <v>1283.193</v>
      </c>
      <c r="AL1180" s="1">
        <v>14.3</v>
      </c>
      <c r="AO1180" s="1">
        <v>93.464</v>
      </c>
      <c r="AT1180" s="1">
        <v>113.065</v>
      </c>
      <c r="AU1180" s="1">
        <v>1.26</v>
      </c>
      <c r="AW1180" s="1">
        <v>-50.0</v>
      </c>
      <c r="AX1180" s="1">
        <v>-3.254</v>
      </c>
      <c r="AY1180" s="1">
        <v>291.972</v>
      </c>
      <c r="AZ1180" s="1">
        <v>3.254</v>
      </c>
      <c r="BA1180" s="1">
        <v>8.235</v>
      </c>
      <c r="BC1180" s="1">
        <v>9.67</v>
      </c>
      <c r="BG1180" s="1">
        <v>6.281</v>
      </c>
      <c r="BH1180" s="1">
        <v>0.07</v>
      </c>
      <c r="BJ1180" s="1">
        <v>0.458</v>
      </c>
      <c r="BO1180" s="1">
        <v>89.734</v>
      </c>
      <c r="BP1180" s="1">
        <v>1.0</v>
      </c>
      <c r="BR1180" s="1">
        <v>6.536</v>
      </c>
      <c r="BT1180" s="1">
        <v>0.0</v>
      </c>
      <c r="BU1180" s="1">
        <v>0.0</v>
      </c>
      <c r="BW1180" s="1">
        <v>0.0</v>
      </c>
      <c r="BX1180" s="1">
        <v>0.0</v>
      </c>
      <c r="BY1180" s="1">
        <v>0.0</v>
      </c>
      <c r="BZ1180" s="1">
        <v>0.0</v>
      </c>
      <c r="CA1180" s="1">
        <v>0.0</v>
      </c>
      <c r="CB1180" s="1">
        <v>0.0</v>
      </c>
      <c r="CG1180" s="1">
        <v>1170.129</v>
      </c>
      <c r="CH1180" s="1">
        <v>13.04</v>
      </c>
      <c r="CJ1180" s="1">
        <v>19.635</v>
      </c>
      <c r="CK1180" s="1">
        <v>5.617</v>
      </c>
      <c r="CL1180" s="1">
        <v>3071.012</v>
      </c>
      <c r="CM1180" s="1">
        <v>34.224</v>
      </c>
      <c r="CN1180" s="1">
        <v>85.229</v>
      </c>
      <c r="CQ1180" s="1">
        <v>0.93</v>
      </c>
      <c r="CR1180" s="1">
        <v>0.0</v>
      </c>
      <c r="CU1180" s="1">
        <v>83.452</v>
      </c>
      <c r="CV1180" s="1">
        <v>0.0</v>
      </c>
      <c r="CX1180" s="1">
        <v>6.078</v>
      </c>
      <c r="CY1180" s="1">
        <v>0.0</v>
      </c>
      <c r="DA1180" s="1">
        <v>1372.927</v>
      </c>
      <c r="DB1180" s="1">
        <v>100.938</v>
      </c>
      <c r="DF1180" s="1">
        <v>89.734</v>
      </c>
      <c r="DG1180" s="1">
        <v>1.0</v>
      </c>
      <c r="DI1180" s="1">
        <v>6.536</v>
      </c>
      <c r="DN1180" s="1">
        <v>0.0</v>
      </c>
      <c r="DO1180" s="1">
        <v>0.0</v>
      </c>
      <c r="DQ1180" s="1">
        <v>0.0</v>
      </c>
      <c r="DV1180" s="1">
        <v>0.0</v>
      </c>
      <c r="DW1180" s="1">
        <v>0.0</v>
      </c>
      <c r="DY1180" s="1">
        <v>0.0</v>
      </c>
    </row>
    <row r="1181">
      <c r="A1181" s="1" t="s">
        <v>226</v>
      </c>
      <c r="B1181" s="1">
        <v>2002.0</v>
      </c>
      <c r="C1181" s="1" t="s">
        <v>227</v>
      </c>
      <c r="D1181" s="1">
        <v>1.1177376E7</v>
      </c>
      <c r="E1181" s="1">
        <v>4.8976945152E10</v>
      </c>
      <c r="G1181" s="1">
        <v>0.0</v>
      </c>
      <c r="H1181" s="1">
        <v>0.0</v>
      </c>
      <c r="I1181" s="1">
        <v>0.0</v>
      </c>
      <c r="J1181" s="1">
        <v>84.098</v>
      </c>
      <c r="K1181" s="1">
        <v>0.94</v>
      </c>
      <c r="L1181" s="1">
        <v>5.991</v>
      </c>
      <c r="N1181" s="1">
        <v>630.975</v>
      </c>
      <c r="S1181" s="1">
        <v>0.0</v>
      </c>
      <c r="T1181" s="1">
        <v>0.0</v>
      </c>
      <c r="V1181" s="1">
        <v>0.0</v>
      </c>
      <c r="W1181" s="1">
        <v>0.0</v>
      </c>
      <c r="X1181" s="1">
        <v>0.0</v>
      </c>
      <c r="Y1181" s="1">
        <v>0.0</v>
      </c>
      <c r="AA1181" s="1">
        <v>15.69</v>
      </c>
      <c r="AB1181" s="1">
        <v>1403.728</v>
      </c>
      <c r="AC1181" s="1">
        <v>15.69</v>
      </c>
      <c r="AE1181" s="1">
        <v>1.141</v>
      </c>
      <c r="AF1181" s="1">
        <v>1.152</v>
      </c>
      <c r="AG1181" s="1">
        <v>9133.604</v>
      </c>
      <c r="AH1181" s="1">
        <v>2.084</v>
      </c>
      <c r="AK1181" s="1">
        <v>1310.683</v>
      </c>
      <c r="AL1181" s="1">
        <v>14.65</v>
      </c>
      <c r="AO1181" s="1">
        <v>93.372</v>
      </c>
      <c r="AT1181" s="1">
        <v>109.149</v>
      </c>
      <c r="AU1181" s="1">
        <v>1.22</v>
      </c>
      <c r="AW1181" s="1">
        <v>16.667</v>
      </c>
      <c r="AX1181" s="1">
        <v>0.542</v>
      </c>
      <c r="AY1181" s="1">
        <v>339.619</v>
      </c>
      <c r="AZ1181" s="1">
        <v>3.796</v>
      </c>
      <c r="BA1181" s="1">
        <v>7.776</v>
      </c>
      <c r="BC1181" s="1">
        <v>9.9</v>
      </c>
      <c r="BG1181" s="1">
        <v>8.947</v>
      </c>
      <c r="BH1181" s="1">
        <v>0.1</v>
      </c>
      <c r="BJ1181" s="1">
        <v>0.637</v>
      </c>
      <c r="BO1181" s="1">
        <v>93.045</v>
      </c>
      <c r="BP1181" s="1">
        <v>1.04</v>
      </c>
      <c r="BR1181" s="1">
        <v>6.628</v>
      </c>
      <c r="BT1181" s="1">
        <v>0.0</v>
      </c>
      <c r="BU1181" s="1">
        <v>0.0</v>
      </c>
      <c r="BW1181" s="1">
        <v>0.0</v>
      </c>
      <c r="BX1181" s="1">
        <v>0.0</v>
      </c>
      <c r="BY1181" s="1">
        <v>0.0</v>
      </c>
      <c r="BZ1181" s="1">
        <v>0.0</v>
      </c>
      <c r="CA1181" s="1">
        <v>0.0</v>
      </c>
      <c r="CB1181" s="1">
        <v>0.0</v>
      </c>
      <c r="CG1181" s="1">
        <v>1201.534</v>
      </c>
      <c r="CH1181" s="1">
        <v>13.43</v>
      </c>
      <c r="CJ1181" s="1">
        <v>-5.408</v>
      </c>
      <c r="CK1181" s="1">
        <v>-1.851</v>
      </c>
      <c r="CL1181" s="1">
        <v>2896.27</v>
      </c>
      <c r="CM1181" s="1">
        <v>32.373</v>
      </c>
      <c r="CN1181" s="1">
        <v>85.596</v>
      </c>
      <c r="CQ1181" s="1">
        <v>0.94</v>
      </c>
      <c r="CR1181" s="1">
        <v>0.0</v>
      </c>
      <c r="CU1181" s="1">
        <v>84.098</v>
      </c>
      <c r="CV1181" s="1">
        <v>0.0</v>
      </c>
      <c r="CX1181" s="1">
        <v>5.991</v>
      </c>
      <c r="CY1181" s="1">
        <v>0.0</v>
      </c>
      <c r="DA1181" s="1">
        <v>1403.728</v>
      </c>
      <c r="DB1181" s="1">
        <v>102.09</v>
      </c>
      <c r="DF1181" s="1">
        <v>93.045</v>
      </c>
      <c r="DG1181" s="1">
        <v>1.04</v>
      </c>
      <c r="DI1181" s="1">
        <v>6.628</v>
      </c>
      <c r="DN1181" s="1">
        <v>0.0</v>
      </c>
      <c r="DO1181" s="1">
        <v>0.0</v>
      </c>
      <c r="DQ1181" s="1">
        <v>0.0</v>
      </c>
      <c r="DV1181" s="1">
        <v>0.0</v>
      </c>
      <c r="DW1181" s="1">
        <v>0.0</v>
      </c>
      <c r="DY1181" s="1">
        <v>0.0</v>
      </c>
    </row>
    <row r="1182">
      <c r="A1182" s="1" t="s">
        <v>226</v>
      </c>
      <c r="B1182" s="1">
        <v>2003.0</v>
      </c>
      <c r="C1182" s="1" t="s">
        <v>227</v>
      </c>
      <c r="D1182" s="1">
        <v>1.120933E7</v>
      </c>
      <c r="E1182" s="1">
        <v>5.0659540992E10</v>
      </c>
      <c r="G1182" s="1">
        <v>0.0</v>
      </c>
      <c r="H1182" s="1">
        <v>0.0</v>
      </c>
      <c r="I1182" s="1">
        <v>0.0</v>
      </c>
      <c r="J1182" s="1">
        <v>64.232</v>
      </c>
      <c r="K1182" s="1">
        <v>0.72</v>
      </c>
      <c r="L1182" s="1">
        <v>4.554</v>
      </c>
      <c r="N1182" s="1">
        <v>637.571</v>
      </c>
      <c r="S1182" s="1">
        <v>0.0</v>
      </c>
      <c r="T1182" s="1">
        <v>0.0</v>
      </c>
      <c r="V1182" s="1">
        <v>0.0</v>
      </c>
      <c r="W1182" s="1">
        <v>0.0</v>
      </c>
      <c r="X1182" s="1">
        <v>0.0</v>
      </c>
      <c r="Y1182" s="1">
        <v>0.0</v>
      </c>
      <c r="AA1182" s="1">
        <v>15.81</v>
      </c>
      <c r="AB1182" s="1">
        <v>1410.432</v>
      </c>
      <c r="AC1182" s="1">
        <v>15.81</v>
      </c>
      <c r="AE1182" s="1">
        <v>1.466</v>
      </c>
      <c r="AF1182" s="1">
        <v>1.497</v>
      </c>
      <c r="AG1182" s="1">
        <v>9241.096</v>
      </c>
      <c r="AH1182" s="1">
        <v>2.045</v>
      </c>
      <c r="AK1182" s="1">
        <v>1334.603</v>
      </c>
      <c r="AL1182" s="1">
        <v>14.96</v>
      </c>
      <c r="AO1182" s="1">
        <v>94.624</v>
      </c>
      <c r="AT1182" s="1">
        <v>143.63</v>
      </c>
      <c r="AU1182" s="1">
        <v>1.61</v>
      </c>
      <c r="AW1182" s="1">
        <v>5.714</v>
      </c>
      <c r="AX1182" s="1">
        <v>0.217</v>
      </c>
      <c r="AY1182" s="1">
        <v>358.002</v>
      </c>
      <c r="AZ1182" s="1">
        <v>4.013</v>
      </c>
      <c r="BA1182" s="1">
        <v>10.183</v>
      </c>
      <c r="BC1182" s="1">
        <v>10.08</v>
      </c>
      <c r="BG1182" s="1">
        <v>11.597</v>
      </c>
      <c r="BH1182" s="1">
        <v>0.13</v>
      </c>
      <c r="BJ1182" s="1">
        <v>0.822</v>
      </c>
      <c r="BO1182" s="1">
        <v>75.83</v>
      </c>
      <c r="BP1182" s="1">
        <v>0.85</v>
      </c>
      <c r="BR1182" s="1">
        <v>5.376</v>
      </c>
      <c r="BT1182" s="1">
        <v>0.0</v>
      </c>
      <c r="BU1182" s="1">
        <v>0.0</v>
      </c>
      <c r="BW1182" s="1">
        <v>0.0</v>
      </c>
      <c r="BX1182" s="1">
        <v>0.0</v>
      </c>
      <c r="BY1182" s="1">
        <v>0.0</v>
      </c>
      <c r="BZ1182" s="1">
        <v>0.0</v>
      </c>
      <c r="CA1182" s="1">
        <v>0.0</v>
      </c>
      <c r="CB1182" s="1">
        <v>0.0</v>
      </c>
      <c r="CG1182" s="1">
        <v>1190.972</v>
      </c>
      <c r="CH1182" s="1">
        <v>13.35</v>
      </c>
      <c r="CJ1182" s="1">
        <v>16.643</v>
      </c>
      <c r="CK1182" s="1">
        <v>5.388</v>
      </c>
      <c r="CL1182" s="1">
        <v>3368.652</v>
      </c>
      <c r="CM1182" s="1">
        <v>37.76</v>
      </c>
      <c r="CN1182" s="1">
        <v>84.44</v>
      </c>
      <c r="CQ1182" s="1">
        <v>0.72</v>
      </c>
      <c r="CR1182" s="1">
        <v>0.0</v>
      </c>
      <c r="CU1182" s="1">
        <v>64.232</v>
      </c>
      <c r="CV1182" s="1">
        <v>0.0</v>
      </c>
      <c r="CX1182" s="1">
        <v>4.554</v>
      </c>
      <c r="CY1182" s="1">
        <v>0.0</v>
      </c>
      <c r="DA1182" s="1">
        <v>1410.432</v>
      </c>
      <c r="DB1182" s="1">
        <v>103.586</v>
      </c>
      <c r="DF1182" s="1">
        <v>75.83</v>
      </c>
      <c r="DG1182" s="1">
        <v>0.85</v>
      </c>
      <c r="DI1182" s="1">
        <v>5.376</v>
      </c>
      <c r="DN1182" s="1">
        <v>0.0</v>
      </c>
      <c r="DO1182" s="1">
        <v>0.0</v>
      </c>
      <c r="DQ1182" s="1">
        <v>0.0</v>
      </c>
      <c r="DV1182" s="1">
        <v>0.0</v>
      </c>
      <c r="DW1182" s="1">
        <v>0.0</v>
      </c>
      <c r="DY1182" s="1">
        <v>0.0</v>
      </c>
    </row>
    <row r="1183">
      <c r="A1183" s="1" t="s">
        <v>226</v>
      </c>
      <c r="B1183" s="1">
        <v>2004.0</v>
      </c>
      <c r="C1183" s="1" t="s">
        <v>227</v>
      </c>
      <c r="D1183" s="1">
        <v>1.1238704E7</v>
      </c>
      <c r="E1183" s="1">
        <v>5.1357048832E10</v>
      </c>
      <c r="G1183" s="1">
        <v>0.0</v>
      </c>
      <c r="H1183" s="1">
        <v>0.0</v>
      </c>
      <c r="I1183" s="1">
        <v>0.0</v>
      </c>
      <c r="J1183" s="1">
        <v>70.293</v>
      </c>
      <c r="K1183" s="1">
        <v>0.79</v>
      </c>
      <c r="L1183" s="1">
        <v>5.051</v>
      </c>
      <c r="N1183" s="1">
        <v>637.468</v>
      </c>
      <c r="S1183" s="1">
        <v>0.0</v>
      </c>
      <c r="T1183" s="1">
        <v>0.0</v>
      </c>
      <c r="V1183" s="1">
        <v>0.0</v>
      </c>
      <c r="W1183" s="1">
        <v>0.0</v>
      </c>
      <c r="X1183" s="1">
        <v>0.0</v>
      </c>
      <c r="Y1183" s="1">
        <v>0.0</v>
      </c>
      <c r="AA1183" s="1">
        <v>15.64</v>
      </c>
      <c r="AB1183" s="1">
        <v>1391.62</v>
      </c>
      <c r="AC1183" s="1">
        <v>15.64</v>
      </c>
      <c r="AE1183" s="1">
        <v>1.332</v>
      </c>
      <c r="AF1183" s="1">
        <v>1.38</v>
      </c>
      <c r="AG1183" s="1">
        <v>9339.692</v>
      </c>
      <c r="AH1183" s="1">
        <v>2.044</v>
      </c>
      <c r="AK1183" s="1">
        <v>1313.319</v>
      </c>
      <c r="AL1183" s="1">
        <v>14.76</v>
      </c>
      <c r="AO1183" s="1">
        <v>94.373</v>
      </c>
      <c r="AT1183" s="1">
        <v>166.389</v>
      </c>
      <c r="AU1183" s="1">
        <v>1.87</v>
      </c>
      <c r="AW1183" s="1">
        <v>0.0</v>
      </c>
      <c r="AX1183" s="1">
        <v>0.0</v>
      </c>
      <c r="AY1183" s="1">
        <v>357.067</v>
      </c>
      <c r="AZ1183" s="1">
        <v>4.013</v>
      </c>
      <c r="BA1183" s="1">
        <v>11.957</v>
      </c>
      <c r="BC1183" s="1">
        <v>9.97</v>
      </c>
      <c r="BG1183" s="1">
        <v>8.008</v>
      </c>
      <c r="BH1183" s="1">
        <v>0.09</v>
      </c>
      <c r="BJ1183" s="1">
        <v>0.575</v>
      </c>
      <c r="BO1183" s="1">
        <v>78.301</v>
      </c>
      <c r="BP1183" s="1">
        <v>0.88</v>
      </c>
      <c r="BR1183" s="1">
        <v>5.627</v>
      </c>
      <c r="BT1183" s="1">
        <v>0.0</v>
      </c>
      <c r="BU1183" s="1">
        <v>0.0</v>
      </c>
      <c r="BW1183" s="1">
        <v>0.0</v>
      </c>
      <c r="BX1183" s="1">
        <v>0.0</v>
      </c>
      <c r="BY1183" s="1">
        <v>0.0</v>
      </c>
      <c r="BZ1183" s="1">
        <v>0.0</v>
      </c>
      <c r="CA1183" s="1">
        <v>0.0</v>
      </c>
      <c r="CB1183" s="1">
        <v>0.0</v>
      </c>
      <c r="CG1183" s="1">
        <v>1146.929</v>
      </c>
      <c r="CH1183" s="1">
        <v>12.89</v>
      </c>
      <c r="CJ1183" s="1">
        <v>5.296</v>
      </c>
      <c r="CK1183" s="1">
        <v>2.0</v>
      </c>
      <c r="CL1183" s="1">
        <v>3537.781</v>
      </c>
      <c r="CM1183" s="1">
        <v>39.76</v>
      </c>
      <c r="CN1183" s="1">
        <v>82.417</v>
      </c>
      <c r="CQ1183" s="1">
        <v>0.79</v>
      </c>
      <c r="CR1183" s="1">
        <v>0.0</v>
      </c>
      <c r="CU1183" s="1">
        <v>70.293</v>
      </c>
      <c r="CV1183" s="1">
        <v>0.0</v>
      </c>
      <c r="CX1183" s="1">
        <v>5.051</v>
      </c>
      <c r="CY1183" s="1">
        <v>0.0</v>
      </c>
      <c r="DA1183" s="1">
        <v>1391.62</v>
      </c>
      <c r="DB1183" s="1">
        <v>104.966</v>
      </c>
      <c r="DF1183" s="1">
        <v>78.301</v>
      </c>
      <c r="DG1183" s="1">
        <v>0.88</v>
      </c>
      <c r="DI1183" s="1">
        <v>5.627</v>
      </c>
      <c r="DN1183" s="1">
        <v>0.0</v>
      </c>
      <c r="DO1183" s="1">
        <v>0.0</v>
      </c>
      <c r="DQ1183" s="1">
        <v>0.0</v>
      </c>
      <c r="DV1183" s="1">
        <v>0.0</v>
      </c>
      <c r="DW1183" s="1">
        <v>0.0</v>
      </c>
      <c r="DY1183" s="1">
        <v>0.0</v>
      </c>
    </row>
    <row r="1184">
      <c r="A1184" s="1" t="s">
        <v>226</v>
      </c>
      <c r="B1184" s="1">
        <v>2005.0</v>
      </c>
      <c r="C1184" s="1" t="s">
        <v>227</v>
      </c>
      <c r="D1184" s="1">
        <v>1.1262507E7</v>
      </c>
      <c r="E1184" s="1">
        <v>5.3114044416E10</v>
      </c>
      <c r="G1184" s="1">
        <v>0.0</v>
      </c>
      <c r="H1184" s="1">
        <v>0.0</v>
      </c>
      <c r="I1184" s="1">
        <v>0.0</v>
      </c>
      <c r="J1184" s="1">
        <v>37.292</v>
      </c>
      <c r="K1184" s="1">
        <v>0.42</v>
      </c>
      <c r="L1184" s="1">
        <v>2.736</v>
      </c>
      <c r="N1184" s="1">
        <v>648.86</v>
      </c>
      <c r="S1184" s="1">
        <v>0.0</v>
      </c>
      <c r="T1184" s="1">
        <v>0.0</v>
      </c>
      <c r="V1184" s="1">
        <v>0.0</v>
      </c>
      <c r="W1184" s="1">
        <v>0.0</v>
      </c>
      <c r="X1184" s="1">
        <v>0.0</v>
      </c>
      <c r="Y1184" s="1">
        <v>0.0</v>
      </c>
      <c r="AA1184" s="1">
        <v>15.35</v>
      </c>
      <c r="AB1184" s="1">
        <v>1362.929</v>
      </c>
      <c r="AC1184" s="1">
        <v>15.35</v>
      </c>
      <c r="AE1184" s="1">
        <v>-1.567</v>
      </c>
      <c r="AF1184" s="1">
        <v>-1.645</v>
      </c>
      <c r="AG1184" s="1">
        <v>9173.916</v>
      </c>
      <c r="AH1184" s="1">
        <v>1.945</v>
      </c>
      <c r="AK1184" s="1">
        <v>1319.422</v>
      </c>
      <c r="AL1184" s="1">
        <v>14.86</v>
      </c>
      <c r="AO1184" s="1">
        <v>96.808</v>
      </c>
      <c r="AT1184" s="1">
        <v>172.253</v>
      </c>
      <c r="AU1184" s="1">
        <v>1.94</v>
      </c>
      <c r="AW1184" s="1">
        <v>8.108</v>
      </c>
      <c r="AX1184" s="1">
        <v>0.325</v>
      </c>
      <c r="AY1184" s="1">
        <v>385.202</v>
      </c>
      <c r="AZ1184" s="1">
        <v>4.338</v>
      </c>
      <c r="BA1184" s="1">
        <v>12.638</v>
      </c>
      <c r="BC1184" s="1">
        <v>9.96</v>
      </c>
      <c r="BG1184" s="1">
        <v>6.215</v>
      </c>
      <c r="BH1184" s="1">
        <v>0.07</v>
      </c>
      <c r="BJ1184" s="1">
        <v>0.456</v>
      </c>
      <c r="BO1184" s="1">
        <v>43.507</v>
      </c>
      <c r="BP1184" s="1">
        <v>0.49</v>
      </c>
      <c r="BR1184" s="1">
        <v>3.192</v>
      </c>
      <c r="BT1184" s="1">
        <v>0.0</v>
      </c>
      <c r="BU1184" s="1">
        <v>0.0</v>
      </c>
      <c r="BW1184" s="1">
        <v>0.0</v>
      </c>
      <c r="BX1184" s="1">
        <v>0.0</v>
      </c>
      <c r="BY1184" s="1">
        <v>0.0</v>
      </c>
      <c r="BZ1184" s="1">
        <v>0.0</v>
      </c>
      <c r="CA1184" s="1">
        <v>0.0</v>
      </c>
      <c r="CB1184" s="1">
        <v>0.0</v>
      </c>
      <c r="CG1184" s="1">
        <v>1147.169</v>
      </c>
      <c r="CH1184" s="1">
        <v>12.92</v>
      </c>
      <c r="CJ1184" s="1">
        <v>-10.019</v>
      </c>
      <c r="CK1184" s="1">
        <v>-3.983</v>
      </c>
      <c r="CL1184" s="1">
        <v>3176.615</v>
      </c>
      <c r="CM1184" s="1">
        <v>35.777</v>
      </c>
      <c r="CN1184" s="1">
        <v>84.169</v>
      </c>
      <c r="CQ1184" s="1">
        <v>0.42</v>
      </c>
      <c r="CR1184" s="1">
        <v>0.0</v>
      </c>
      <c r="CU1184" s="1">
        <v>37.292</v>
      </c>
      <c r="CV1184" s="1">
        <v>0.0</v>
      </c>
      <c r="CX1184" s="1">
        <v>2.736</v>
      </c>
      <c r="CY1184" s="1">
        <v>0.0</v>
      </c>
      <c r="DA1184" s="1">
        <v>1362.929</v>
      </c>
      <c r="DB1184" s="1">
        <v>103.321</v>
      </c>
      <c r="DF1184" s="1">
        <v>43.507</v>
      </c>
      <c r="DG1184" s="1">
        <v>0.49</v>
      </c>
      <c r="DI1184" s="1">
        <v>3.192</v>
      </c>
      <c r="DN1184" s="1">
        <v>0.0</v>
      </c>
      <c r="DO1184" s="1">
        <v>0.0</v>
      </c>
      <c r="DQ1184" s="1">
        <v>0.0</v>
      </c>
      <c r="DV1184" s="1">
        <v>0.0</v>
      </c>
      <c r="DW1184" s="1">
        <v>0.0</v>
      </c>
      <c r="DY1184" s="1">
        <v>0.0</v>
      </c>
    </row>
    <row r="1185">
      <c r="A1185" s="1" t="s">
        <v>226</v>
      </c>
      <c r="B1185" s="1">
        <v>2006.0</v>
      </c>
      <c r="C1185" s="1" t="s">
        <v>227</v>
      </c>
      <c r="D1185" s="1">
        <v>1.1278506E7</v>
      </c>
      <c r="E1185" s="1">
        <v>6.1018247168E10</v>
      </c>
      <c r="G1185" s="1">
        <v>0.0</v>
      </c>
      <c r="H1185" s="1">
        <v>0.0</v>
      </c>
      <c r="I1185" s="1">
        <v>0.0</v>
      </c>
      <c r="J1185" s="1">
        <v>36.352</v>
      </c>
      <c r="K1185" s="1">
        <v>0.41</v>
      </c>
      <c r="L1185" s="1">
        <v>2.489</v>
      </c>
      <c r="N1185" s="1">
        <v>650.273</v>
      </c>
      <c r="S1185" s="1">
        <v>0.0</v>
      </c>
      <c r="T1185" s="1">
        <v>0.0</v>
      </c>
      <c r="V1185" s="1">
        <v>0.0</v>
      </c>
      <c r="W1185" s="1">
        <v>0.0</v>
      </c>
      <c r="X1185" s="1">
        <v>0.0</v>
      </c>
      <c r="Y1185" s="1">
        <v>0.0</v>
      </c>
      <c r="AA1185" s="1">
        <v>16.47</v>
      </c>
      <c r="AB1185" s="1">
        <v>1460.3</v>
      </c>
      <c r="AC1185" s="1">
        <v>16.47</v>
      </c>
      <c r="AE1185" s="1">
        <v>-2.58</v>
      </c>
      <c r="AF1185" s="1">
        <v>-2.666</v>
      </c>
      <c r="AG1185" s="1">
        <v>8924.56</v>
      </c>
      <c r="AH1185" s="1">
        <v>1.65</v>
      </c>
      <c r="AK1185" s="1">
        <v>1415.968</v>
      </c>
      <c r="AL1185" s="1">
        <v>15.97</v>
      </c>
      <c r="AO1185" s="1">
        <v>96.964</v>
      </c>
      <c r="AT1185" s="1">
        <v>197.721</v>
      </c>
      <c r="AU1185" s="1">
        <v>2.23</v>
      </c>
      <c r="AW1185" s="1">
        <v>0.0</v>
      </c>
      <c r="AX1185" s="1">
        <v>0.0</v>
      </c>
      <c r="AY1185" s="1">
        <v>384.656</v>
      </c>
      <c r="AZ1185" s="1">
        <v>4.338</v>
      </c>
      <c r="BA1185" s="1">
        <v>13.54</v>
      </c>
      <c r="BC1185" s="1">
        <v>10.71</v>
      </c>
      <c r="BG1185" s="1">
        <v>7.98</v>
      </c>
      <c r="BH1185" s="1">
        <v>0.09</v>
      </c>
      <c r="BJ1185" s="1">
        <v>0.546</v>
      </c>
      <c r="BO1185" s="1">
        <v>44.332</v>
      </c>
      <c r="BP1185" s="1">
        <v>0.5</v>
      </c>
      <c r="BR1185" s="1">
        <v>3.036</v>
      </c>
      <c r="BT1185" s="1">
        <v>0.0</v>
      </c>
      <c r="BU1185" s="1">
        <v>0.0</v>
      </c>
      <c r="BW1185" s="1">
        <v>0.0</v>
      </c>
      <c r="BX1185" s="1">
        <v>0.0</v>
      </c>
      <c r="BY1185" s="1">
        <v>0.0</v>
      </c>
      <c r="BZ1185" s="1">
        <v>0.0</v>
      </c>
      <c r="CA1185" s="1">
        <v>0.0</v>
      </c>
      <c r="CB1185" s="1">
        <v>0.0</v>
      </c>
      <c r="CG1185" s="1">
        <v>1218.246</v>
      </c>
      <c r="CH1185" s="1">
        <v>13.74</v>
      </c>
      <c r="CJ1185" s="1">
        <v>-1.196</v>
      </c>
      <c r="CK1185" s="1">
        <v>-0.428</v>
      </c>
      <c r="CL1185" s="1">
        <v>3134.179</v>
      </c>
      <c r="CM1185" s="1">
        <v>35.349</v>
      </c>
      <c r="CN1185" s="1">
        <v>83.424</v>
      </c>
      <c r="CQ1185" s="1">
        <v>0.41</v>
      </c>
      <c r="CR1185" s="1">
        <v>0.0</v>
      </c>
      <c r="CU1185" s="1">
        <v>36.352</v>
      </c>
      <c r="CV1185" s="1">
        <v>0.0</v>
      </c>
      <c r="CX1185" s="1">
        <v>2.489</v>
      </c>
      <c r="CY1185" s="1">
        <v>0.0</v>
      </c>
      <c r="DA1185" s="1">
        <v>1460.3</v>
      </c>
      <c r="DB1185" s="1">
        <v>100.656</v>
      </c>
      <c r="DF1185" s="1">
        <v>44.332</v>
      </c>
      <c r="DG1185" s="1">
        <v>0.5</v>
      </c>
      <c r="DI1185" s="1">
        <v>3.036</v>
      </c>
      <c r="DN1185" s="1">
        <v>0.0</v>
      </c>
      <c r="DO1185" s="1">
        <v>0.0</v>
      </c>
      <c r="DQ1185" s="1">
        <v>0.0</v>
      </c>
      <c r="DV1185" s="1">
        <v>0.0</v>
      </c>
      <c r="DW1185" s="1">
        <v>0.0</v>
      </c>
      <c r="DY1185" s="1">
        <v>0.0</v>
      </c>
    </row>
    <row r="1186">
      <c r="A1186" s="1" t="s">
        <v>226</v>
      </c>
      <c r="B1186" s="1">
        <v>2007.0</v>
      </c>
      <c r="C1186" s="1" t="s">
        <v>227</v>
      </c>
      <c r="D1186" s="1">
        <v>1.1287227E7</v>
      </c>
      <c r="E1186" s="1">
        <v>6.3463489536E10</v>
      </c>
      <c r="G1186" s="1">
        <v>0.0</v>
      </c>
      <c r="H1186" s="1">
        <v>0.0</v>
      </c>
      <c r="I1186" s="1">
        <v>0.0</v>
      </c>
      <c r="J1186" s="1">
        <v>36.324</v>
      </c>
      <c r="K1186" s="1">
        <v>0.41</v>
      </c>
      <c r="L1186" s="1">
        <v>2.328</v>
      </c>
      <c r="N1186" s="1">
        <v>650.199</v>
      </c>
      <c r="S1186" s="1">
        <v>0.0</v>
      </c>
      <c r="T1186" s="1">
        <v>0.0</v>
      </c>
      <c r="V1186" s="1">
        <v>0.0</v>
      </c>
      <c r="W1186" s="1">
        <v>0.0</v>
      </c>
      <c r="X1186" s="1">
        <v>0.0</v>
      </c>
      <c r="Y1186" s="1">
        <v>0.0</v>
      </c>
      <c r="AA1186" s="1">
        <v>17.61</v>
      </c>
      <c r="AB1186" s="1">
        <v>1560.171</v>
      </c>
      <c r="AC1186" s="1">
        <v>17.61</v>
      </c>
      <c r="AE1186" s="1">
        <v>0.948</v>
      </c>
      <c r="AF1186" s="1">
        <v>0.954</v>
      </c>
      <c r="AG1186" s="1">
        <v>9002.19</v>
      </c>
      <c r="AH1186" s="1">
        <v>1.601</v>
      </c>
      <c r="AK1186" s="1">
        <v>1513.215</v>
      </c>
      <c r="AL1186" s="1">
        <v>17.08</v>
      </c>
      <c r="AO1186" s="1">
        <v>96.99</v>
      </c>
      <c r="AT1186" s="1">
        <v>220.603</v>
      </c>
      <c r="AU1186" s="1">
        <v>2.49</v>
      </c>
      <c r="AW1186" s="1">
        <v>42.12</v>
      </c>
      <c r="AX1186" s="1">
        <v>1.827</v>
      </c>
      <c r="AY1186" s="1">
        <v>546.252</v>
      </c>
      <c r="AZ1186" s="1">
        <v>6.166</v>
      </c>
      <c r="BA1186" s="1">
        <v>14.14</v>
      </c>
      <c r="BC1186" s="1">
        <v>11.45</v>
      </c>
      <c r="BG1186" s="1">
        <v>10.631</v>
      </c>
      <c r="BH1186" s="1">
        <v>0.12</v>
      </c>
      <c r="BJ1186" s="1">
        <v>0.681</v>
      </c>
      <c r="BO1186" s="1">
        <v>46.956</v>
      </c>
      <c r="BP1186" s="1">
        <v>0.53</v>
      </c>
      <c r="BR1186" s="1">
        <v>3.01</v>
      </c>
      <c r="BT1186" s="1">
        <v>0.0</v>
      </c>
      <c r="BU1186" s="1">
        <v>0.0</v>
      </c>
      <c r="BW1186" s="1">
        <v>0.0</v>
      </c>
      <c r="BX1186" s="1">
        <v>0.0</v>
      </c>
      <c r="BY1186" s="1">
        <v>0.0</v>
      </c>
      <c r="BZ1186" s="1">
        <v>0.0</v>
      </c>
      <c r="CA1186" s="1">
        <v>0.0</v>
      </c>
      <c r="CB1186" s="1">
        <v>0.0</v>
      </c>
      <c r="CG1186" s="1">
        <v>1292.612</v>
      </c>
      <c r="CH1186" s="1">
        <v>14.59</v>
      </c>
      <c r="CJ1186" s="1">
        <v>-2.14</v>
      </c>
      <c r="CK1186" s="1">
        <v>-0.756</v>
      </c>
      <c r="CL1186" s="1">
        <v>3064.749</v>
      </c>
      <c r="CM1186" s="1">
        <v>34.593</v>
      </c>
      <c r="CN1186" s="1">
        <v>82.851</v>
      </c>
      <c r="CQ1186" s="1">
        <v>0.41</v>
      </c>
      <c r="CR1186" s="1">
        <v>0.0</v>
      </c>
      <c r="CU1186" s="1">
        <v>36.324</v>
      </c>
      <c r="CV1186" s="1">
        <v>0.0</v>
      </c>
      <c r="CX1186" s="1">
        <v>2.328</v>
      </c>
      <c r="CY1186" s="1">
        <v>0.0</v>
      </c>
      <c r="DA1186" s="1">
        <v>1560.171</v>
      </c>
      <c r="DB1186" s="1">
        <v>101.61</v>
      </c>
      <c r="DF1186" s="1">
        <v>46.956</v>
      </c>
      <c r="DG1186" s="1">
        <v>0.53</v>
      </c>
      <c r="DI1186" s="1">
        <v>3.01</v>
      </c>
      <c r="DN1186" s="1">
        <v>0.0</v>
      </c>
      <c r="DO1186" s="1">
        <v>0.0</v>
      </c>
      <c r="DQ1186" s="1">
        <v>0.0</v>
      </c>
      <c r="DV1186" s="1">
        <v>0.0</v>
      </c>
      <c r="DW1186" s="1">
        <v>0.0</v>
      </c>
      <c r="DY1186" s="1">
        <v>0.0</v>
      </c>
    </row>
    <row r="1187">
      <c r="A1187" s="1" t="s">
        <v>226</v>
      </c>
      <c r="B1187" s="1">
        <v>2008.0</v>
      </c>
      <c r="C1187" s="1" t="s">
        <v>227</v>
      </c>
      <c r="D1187" s="1">
        <v>1.1291718E7</v>
      </c>
      <c r="E1187" s="1">
        <v>6.7603095552E10</v>
      </c>
      <c r="G1187" s="1">
        <v>0.0</v>
      </c>
      <c r="H1187" s="1">
        <v>0.0</v>
      </c>
      <c r="I1187" s="1">
        <v>0.0</v>
      </c>
      <c r="J1187" s="1">
        <v>48.708</v>
      </c>
      <c r="K1187" s="1">
        <v>0.55</v>
      </c>
      <c r="L1187" s="1">
        <v>3.111</v>
      </c>
      <c r="N1187" s="1">
        <v>645.928</v>
      </c>
      <c r="S1187" s="1">
        <v>0.0</v>
      </c>
      <c r="T1187" s="1">
        <v>0.0</v>
      </c>
      <c r="V1187" s="1">
        <v>0.0</v>
      </c>
      <c r="W1187" s="1">
        <v>0.0</v>
      </c>
      <c r="X1187" s="1">
        <v>0.0</v>
      </c>
      <c r="Y1187" s="1">
        <v>0.0</v>
      </c>
      <c r="AA1187" s="1">
        <v>17.68</v>
      </c>
      <c r="AB1187" s="1">
        <v>1565.749</v>
      </c>
      <c r="AC1187" s="1">
        <v>17.68</v>
      </c>
      <c r="AE1187" s="1">
        <v>14.384</v>
      </c>
      <c r="AF1187" s="1">
        <v>14.615</v>
      </c>
      <c r="AG1187" s="1">
        <v>10292.928</v>
      </c>
      <c r="AH1187" s="1">
        <v>1.719</v>
      </c>
      <c r="AK1187" s="1">
        <v>1503.757</v>
      </c>
      <c r="AL1187" s="1">
        <v>16.98</v>
      </c>
      <c r="AO1187" s="1">
        <v>96.041</v>
      </c>
      <c r="AT1187" s="1">
        <v>224.944</v>
      </c>
      <c r="AU1187" s="1">
        <v>2.54</v>
      </c>
      <c r="AW1187" s="1">
        <v>93.333</v>
      </c>
      <c r="AX1187" s="1">
        <v>5.755</v>
      </c>
      <c r="AY1187" s="1">
        <v>1055.667</v>
      </c>
      <c r="AZ1187" s="1">
        <v>11.92</v>
      </c>
      <c r="BA1187" s="1">
        <v>14.367</v>
      </c>
      <c r="BC1187" s="1">
        <v>11.42</v>
      </c>
      <c r="BG1187" s="1">
        <v>12.398</v>
      </c>
      <c r="BH1187" s="1">
        <v>0.14</v>
      </c>
      <c r="BJ1187" s="1">
        <v>0.792</v>
      </c>
      <c r="BO1187" s="1">
        <v>61.992</v>
      </c>
      <c r="BP1187" s="1">
        <v>0.7</v>
      </c>
      <c r="BR1187" s="1">
        <v>3.959</v>
      </c>
      <c r="BT1187" s="1">
        <v>0.0</v>
      </c>
      <c r="BU1187" s="1">
        <v>0.0</v>
      </c>
      <c r="BW1187" s="1">
        <v>0.0</v>
      </c>
      <c r="BX1187" s="1">
        <v>0.0</v>
      </c>
      <c r="BY1187" s="1">
        <v>0.0</v>
      </c>
      <c r="BZ1187" s="1">
        <v>0.0</v>
      </c>
      <c r="CA1187" s="1">
        <v>0.0</v>
      </c>
      <c r="CB1187" s="1">
        <v>0.0</v>
      </c>
      <c r="CG1187" s="1">
        <v>1278.813</v>
      </c>
      <c r="CH1187" s="1">
        <v>14.44</v>
      </c>
      <c r="CJ1187" s="1">
        <v>3.661</v>
      </c>
      <c r="CK1187" s="1">
        <v>1.266</v>
      </c>
      <c r="CL1187" s="1">
        <v>3175.68</v>
      </c>
      <c r="CM1187" s="1">
        <v>35.859</v>
      </c>
      <c r="CN1187" s="1">
        <v>81.674</v>
      </c>
      <c r="CQ1187" s="1">
        <v>0.55</v>
      </c>
      <c r="CR1187" s="1">
        <v>0.0</v>
      </c>
      <c r="CU1187" s="1">
        <v>48.708</v>
      </c>
      <c r="CV1187" s="1">
        <v>0.0</v>
      </c>
      <c r="CX1187" s="1">
        <v>3.111</v>
      </c>
      <c r="CY1187" s="1">
        <v>0.0</v>
      </c>
      <c r="DA1187" s="1">
        <v>1565.749</v>
      </c>
      <c r="DB1187" s="1">
        <v>116.225</v>
      </c>
      <c r="DF1187" s="1">
        <v>61.992</v>
      </c>
      <c r="DG1187" s="1">
        <v>0.7</v>
      </c>
      <c r="DI1187" s="1">
        <v>3.959</v>
      </c>
      <c r="DN1187" s="1">
        <v>0.0</v>
      </c>
      <c r="DO1187" s="1">
        <v>0.0</v>
      </c>
      <c r="DQ1187" s="1">
        <v>0.0</v>
      </c>
      <c r="DV1187" s="1">
        <v>0.886</v>
      </c>
      <c r="DW1187" s="1">
        <v>0.01</v>
      </c>
      <c r="DY1187" s="1">
        <v>0.057</v>
      </c>
    </row>
    <row r="1188">
      <c r="A1188" s="1" t="s">
        <v>226</v>
      </c>
      <c r="B1188" s="1">
        <v>2009.0</v>
      </c>
      <c r="C1188" s="1" t="s">
        <v>227</v>
      </c>
      <c r="D1188" s="1">
        <v>1.1294665E7</v>
      </c>
      <c r="E1188" s="1">
        <v>7.0355902464E10</v>
      </c>
      <c r="G1188" s="1">
        <v>0.0</v>
      </c>
      <c r="H1188" s="1">
        <v>0.0</v>
      </c>
      <c r="I1188" s="1">
        <v>0.0</v>
      </c>
      <c r="J1188" s="1">
        <v>47.81</v>
      </c>
      <c r="K1188" s="1">
        <v>0.54</v>
      </c>
      <c r="L1188" s="1">
        <v>3.046</v>
      </c>
      <c r="N1188" s="1">
        <v>645.798</v>
      </c>
      <c r="S1188" s="1">
        <v>0.0</v>
      </c>
      <c r="T1188" s="1">
        <v>0.0</v>
      </c>
      <c r="V1188" s="1">
        <v>0.0</v>
      </c>
      <c r="W1188" s="1">
        <v>0.0</v>
      </c>
      <c r="X1188" s="1">
        <v>0.0</v>
      </c>
      <c r="Y1188" s="1">
        <v>0.0</v>
      </c>
      <c r="AA1188" s="1">
        <v>17.73</v>
      </c>
      <c r="AB1188" s="1">
        <v>1569.768</v>
      </c>
      <c r="AC1188" s="1">
        <v>17.73</v>
      </c>
      <c r="AE1188" s="1">
        <v>0.744</v>
      </c>
      <c r="AF1188" s="1">
        <v>0.865</v>
      </c>
      <c r="AG1188" s="1">
        <v>10366.801</v>
      </c>
      <c r="AH1188" s="1">
        <v>1.664</v>
      </c>
      <c r="AK1188" s="1">
        <v>1508.677</v>
      </c>
      <c r="AL1188" s="1">
        <v>17.04</v>
      </c>
      <c r="AO1188" s="1">
        <v>96.108</v>
      </c>
      <c r="AT1188" s="1">
        <v>210.719</v>
      </c>
      <c r="AU1188" s="1">
        <v>2.38</v>
      </c>
      <c r="AW1188" s="1">
        <v>0.0</v>
      </c>
      <c r="AX1188" s="1">
        <v>0.0</v>
      </c>
      <c r="AY1188" s="1">
        <v>1055.391</v>
      </c>
      <c r="AZ1188" s="1">
        <v>11.92</v>
      </c>
      <c r="BA1188" s="1">
        <v>13.424</v>
      </c>
      <c r="BC1188" s="1">
        <v>11.45</v>
      </c>
      <c r="BG1188" s="1">
        <v>13.281</v>
      </c>
      <c r="BH1188" s="1">
        <v>0.15</v>
      </c>
      <c r="BJ1188" s="1">
        <v>0.846</v>
      </c>
      <c r="BO1188" s="1">
        <v>61.091</v>
      </c>
      <c r="BP1188" s="1">
        <v>0.69</v>
      </c>
      <c r="BR1188" s="1">
        <v>3.892</v>
      </c>
      <c r="BT1188" s="1">
        <v>0.0</v>
      </c>
      <c r="BU1188" s="1">
        <v>0.0</v>
      </c>
      <c r="BW1188" s="1">
        <v>0.0</v>
      </c>
      <c r="BX1188" s="1">
        <v>0.0</v>
      </c>
      <c r="BY1188" s="1">
        <v>0.0</v>
      </c>
      <c r="BZ1188" s="1">
        <v>0.0</v>
      </c>
      <c r="CA1188" s="1">
        <v>0.0</v>
      </c>
      <c r="CB1188" s="1">
        <v>0.0</v>
      </c>
      <c r="CG1188" s="1">
        <v>1297.958</v>
      </c>
      <c r="CH1188" s="1">
        <v>14.66</v>
      </c>
      <c r="CJ1188" s="1">
        <v>-7.929</v>
      </c>
      <c r="CK1188" s="1">
        <v>-2.843</v>
      </c>
      <c r="CL1188" s="1">
        <v>2923.105</v>
      </c>
      <c r="CM1188" s="1">
        <v>33.015</v>
      </c>
      <c r="CN1188" s="1">
        <v>82.685</v>
      </c>
      <c r="CQ1188" s="1">
        <v>0.54</v>
      </c>
      <c r="CR1188" s="1">
        <v>0.0</v>
      </c>
      <c r="CU1188" s="1">
        <v>47.81</v>
      </c>
      <c r="CV1188" s="1">
        <v>0.0</v>
      </c>
      <c r="CX1188" s="1">
        <v>3.046</v>
      </c>
      <c r="CY1188" s="1">
        <v>0.0</v>
      </c>
      <c r="DA1188" s="1">
        <v>1569.768</v>
      </c>
      <c r="DB1188" s="1">
        <v>117.09</v>
      </c>
      <c r="DF1188" s="1">
        <v>61.091</v>
      </c>
      <c r="DG1188" s="1">
        <v>0.69</v>
      </c>
      <c r="DI1188" s="1">
        <v>3.892</v>
      </c>
      <c r="DN1188" s="1">
        <v>0.0</v>
      </c>
      <c r="DO1188" s="1">
        <v>0.0</v>
      </c>
      <c r="DQ1188" s="1">
        <v>0.0</v>
      </c>
      <c r="DV1188" s="1">
        <v>0.0</v>
      </c>
      <c r="DW1188" s="1">
        <v>0.0</v>
      </c>
      <c r="DY1188" s="1">
        <v>0.0</v>
      </c>
    </row>
    <row r="1189">
      <c r="A1189" s="1" t="s">
        <v>226</v>
      </c>
      <c r="B1189" s="1">
        <v>2010.0</v>
      </c>
      <c r="C1189" s="1" t="s">
        <v>227</v>
      </c>
      <c r="D1189" s="1">
        <v>1.1297363E7</v>
      </c>
      <c r="E1189" s="1">
        <v>7.4083581952E10</v>
      </c>
      <c r="G1189" s="1">
        <v>0.0</v>
      </c>
      <c r="H1189" s="1">
        <v>0.0</v>
      </c>
      <c r="I1189" s="1">
        <v>0.0</v>
      </c>
      <c r="J1189" s="1">
        <v>40.717</v>
      </c>
      <c r="K1189" s="1">
        <v>0.46</v>
      </c>
      <c r="L1189" s="1">
        <v>2.644</v>
      </c>
      <c r="N1189" s="1">
        <v>648.851</v>
      </c>
      <c r="S1189" s="1">
        <v>0.0</v>
      </c>
      <c r="T1189" s="1">
        <v>0.0</v>
      </c>
      <c r="V1189" s="1">
        <v>0.0</v>
      </c>
      <c r="W1189" s="1">
        <v>0.0</v>
      </c>
      <c r="X1189" s="1">
        <v>0.0</v>
      </c>
      <c r="Y1189" s="1">
        <v>0.0</v>
      </c>
      <c r="AA1189" s="1">
        <v>17.4</v>
      </c>
      <c r="AB1189" s="1">
        <v>1540.182</v>
      </c>
      <c r="AC1189" s="1">
        <v>17.4</v>
      </c>
      <c r="AE1189" s="1">
        <v>13.732</v>
      </c>
      <c r="AF1189" s="1">
        <v>16.079</v>
      </c>
      <c r="AG1189" s="1">
        <v>11787.603</v>
      </c>
      <c r="AH1189" s="1">
        <v>1.798</v>
      </c>
      <c r="AK1189" s="1">
        <v>1489.728</v>
      </c>
      <c r="AL1189" s="1">
        <v>16.83</v>
      </c>
      <c r="AO1189" s="1">
        <v>96.724</v>
      </c>
      <c r="AT1189" s="1">
        <v>200.932</v>
      </c>
      <c r="AU1189" s="1">
        <v>2.27</v>
      </c>
      <c r="AW1189" s="1">
        <v>-7.759</v>
      </c>
      <c r="AX1189" s="1">
        <v>-0.925</v>
      </c>
      <c r="AY1189" s="1">
        <v>973.275</v>
      </c>
      <c r="AZ1189" s="1">
        <v>10.995</v>
      </c>
      <c r="BA1189" s="1">
        <v>13.046</v>
      </c>
      <c r="BC1189" s="1">
        <v>11.29</v>
      </c>
      <c r="BG1189" s="1">
        <v>8.852</v>
      </c>
      <c r="BH1189" s="1">
        <v>0.1</v>
      </c>
      <c r="BJ1189" s="1">
        <v>0.575</v>
      </c>
      <c r="BO1189" s="1">
        <v>50.454</v>
      </c>
      <c r="BP1189" s="1">
        <v>0.57</v>
      </c>
      <c r="BR1189" s="1">
        <v>3.276</v>
      </c>
      <c r="BT1189" s="1">
        <v>0.0</v>
      </c>
      <c r="BU1189" s="1">
        <v>0.0</v>
      </c>
      <c r="BW1189" s="1">
        <v>0.0</v>
      </c>
      <c r="BX1189" s="1">
        <v>0.0</v>
      </c>
      <c r="BY1189" s="1">
        <v>0.0</v>
      </c>
      <c r="BZ1189" s="1">
        <v>0.0</v>
      </c>
      <c r="CA1189" s="1">
        <v>0.0</v>
      </c>
      <c r="CB1189" s="1">
        <v>0.0</v>
      </c>
      <c r="CG1189" s="1">
        <v>1288.796</v>
      </c>
      <c r="CH1189" s="1">
        <v>14.56</v>
      </c>
      <c r="CJ1189" s="1">
        <v>9.886</v>
      </c>
      <c r="CK1189" s="1">
        <v>3.264</v>
      </c>
      <c r="CL1189" s="1">
        <v>3211.326</v>
      </c>
      <c r="CM1189" s="1">
        <v>36.28</v>
      </c>
      <c r="CN1189" s="1">
        <v>83.678</v>
      </c>
      <c r="CQ1189" s="1">
        <v>0.46</v>
      </c>
      <c r="CR1189" s="1">
        <v>0.0</v>
      </c>
      <c r="CU1189" s="1">
        <v>40.717</v>
      </c>
      <c r="CV1189" s="1">
        <v>0.0</v>
      </c>
      <c r="CX1189" s="1">
        <v>2.644</v>
      </c>
      <c r="CY1189" s="1">
        <v>0.0</v>
      </c>
      <c r="DA1189" s="1">
        <v>1540.182</v>
      </c>
      <c r="DB1189" s="1">
        <v>133.169</v>
      </c>
      <c r="DF1189" s="1">
        <v>50.454</v>
      </c>
      <c r="DG1189" s="1">
        <v>0.57</v>
      </c>
      <c r="DI1189" s="1">
        <v>3.276</v>
      </c>
      <c r="DN1189" s="1">
        <v>0.0</v>
      </c>
      <c r="DO1189" s="1">
        <v>0.0</v>
      </c>
      <c r="DQ1189" s="1">
        <v>0.0</v>
      </c>
      <c r="DV1189" s="1">
        <v>0.885</v>
      </c>
      <c r="DW1189" s="1">
        <v>0.01</v>
      </c>
      <c r="DY1189" s="1">
        <v>0.057</v>
      </c>
    </row>
    <row r="1190">
      <c r="A1190" s="1" t="s">
        <v>226</v>
      </c>
      <c r="B1190" s="1">
        <v>2011.0</v>
      </c>
      <c r="C1190" s="1" t="s">
        <v>227</v>
      </c>
      <c r="D1190" s="1">
        <v>1.1301523E7</v>
      </c>
      <c r="E1190" s="1">
        <v>7.8036992E10</v>
      </c>
      <c r="G1190" s="1">
        <v>0.0</v>
      </c>
      <c r="H1190" s="1">
        <v>0.0</v>
      </c>
      <c r="I1190" s="1">
        <v>0.0</v>
      </c>
      <c r="J1190" s="1">
        <v>39.818</v>
      </c>
      <c r="K1190" s="1">
        <v>0.45</v>
      </c>
      <c r="L1190" s="1">
        <v>2.535</v>
      </c>
      <c r="N1190" s="1">
        <v>648.451</v>
      </c>
      <c r="S1190" s="1">
        <v>0.0</v>
      </c>
      <c r="T1190" s="1">
        <v>0.0</v>
      </c>
      <c r="V1190" s="1">
        <v>0.0</v>
      </c>
      <c r="W1190" s="1">
        <v>0.0</v>
      </c>
      <c r="X1190" s="1">
        <v>0.0</v>
      </c>
      <c r="Y1190" s="1">
        <v>0.0</v>
      </c>
      <c r="AA1190" s="1">
        <v>17.75</v>
      </c>
      <c r="AB1190" s="1">
        <v>1570.585</v>
      </c>
      <c r="AC1190" s="1">
        <v>17.75</v>
      </c>
      <c r="AE1190" s="1">
        <v>-10.202</v>
      </c>
      <c r="AF1190" s="1">
        <v>-13.585</v>
      </c>
      <c r="AG1190" s="1">
        <v>10581.179</v>
      </c>
      <c r="AH1190" s="1">
        <v>1.532</v>
      </c>
      <c r="AK1190" s="1">
        <v>1520.149</v>
      </c>
      <c r="AL1190" s="1">
        <v>17.18</v>
      </c>
      <c r="AO1190" s="1">
        <v>96.789</v>
      </c>
      <c r="AT1190" s="1">
        <v>181.391</v>
      </c>
      <c r="AU1190" s="1">
        <v>2.05</v>
      </c>
      <c r="AW1190" s="1">
        <v>-3.738</v>
      </c>
      <c r="AX1190" s="1">
        <v>-0.411</v>
      </c>
      <c r="AY1190" s="1">
        <v>936.546</v>
      </c>
      <c r="AZ1190" s="1">
        <v>10.584</v>
      </c>
      <c r="BA1190" s="1">
        <v>11.549</v>
      </c>
      <c r="BC1190" s="1">
        <v>11.51</v>
      </c>
      <c r="BG1190" s="1">
        <v>8.848</v>
      </c>
      <c r="BH1190" s="1">
        <v>0.1</v>
      </c>
      <c r="BJ1190" s="1">
        <v>0.563</v>
      </c>
      <c r="BO1190" s="1">
        <v>50.436</v>
      </c>
      <c r="BP1190" s="1">
        <v>0.57</v>
      </c>
      <c r="BR1190" s="1">
        <v>3.211</v>
      </c>
      <c r="BT1190" s="1">
        <v>0.0</v>
      </c>
      <c r="BU1190" s="1">
        <v>0.0</v>
      </c>
      <c r="BW1190" s="1">
        <v>0.0</v>
      </c>
      <c r="BX1190" s="1">
        <v>0.0</v>
      </c>
      <c r="BY1190" s="1">
        <v>0.0</v>
      </c>
      <c r="BZ1190" s="1">
        <v>0.0</v>
      </c>
      <c r="CA1190" s="1">
        <v>0.0</v>
      </c>
      <c r="CB1190" s="1">
        <v>0.0</v>
      </c>
      <c r="CG1190" s="1">
        <v>1338.758</v>
      </c>
      <c r="CH1190" s="1">
        <v>15.13</v>
      </c>
      <c r="CJ1190" s="1">
        <v>3.774</v>
      </c>
      <c r="CK1190" s="1">
        <v>1.369</v>
      </c>
      <c r="CL1190" s="1">
        <v>3331.281</v>
      </c>
      <c r="CM1190" s="1">
        <v>37.649</v>
      </c>
      <c r="CN1190" s="1">
        <v>85.239</v>
      </c>
      <c r="CQ1190" s="1">
        <v>0.45</v>
      </c>
      <c r="CR1190" s="1">
        <v>0.0</v>
      </c>
      <c r="CU1190" s="1">
        <v>39.818</v>
      </c>
      <c r="CV1190" s="1">
        <v>0.0</v>
      </c>
      <c r="CX1190" s="1">
        <v>2.535</v>
      </c>
      <c r="CY1190" s="1">
        <v>0.0</v>
      </c>
      <c r="DA1190" s="1">
        <v>1570.585</v>
      </c>
      <c r="DB1190" s="1">
        <v>119.583</v>
      </c>
      <c r="DF1190" s="1">
        <v>50.436</v>
      </c>
      <c r="DG1190" s="1">
        <v>0.57</v>
      </c>
      <c r="DI1190" s="1">
        <v>3.211</v>
      </c>
      <c r="DN1190" s="1">
        <v>0.0</v>
      </c>
      <c r="DO1190" s="1">
        <v>0.0</v>
      </c>
      <c r="DQ1190" s="1">
        <v>0.0</v>
      </c>
      <c r="DV1190" s="1">
        <v>1.77</v>
      </c>
      <c r="DW1190" s="1">
        <v>0.02</v>
      </c>
      <c r="DY1190" s="1">
        <v>0.113</v>
      </c>
    </row>
    <row r="1191">
      <c r="A1191" s="1" t="s">
        <v>226</v>
      </c>
      <c r="B1191" s="1">
        <v>2012.0</v>
      </c>
      <c r="C1191" s="1" t="s">
        <v>227</v>
      </c>
      <c r="D1191" s="1">
        <v>1.1303128E7</v>
      </c>
      <c r="E1191" s="1">
        <v>8.0388153344E10</v>
      </c>
      <c r="G1191" s="1">
        <v>0.0</v>
      </c>
      <c r="H1191" s="1">
        <v>0.0</v>
      </c>
      <c r="I1191" s="1">
        <v>0.0</v>
      </c>
      <c r="J1191" s="1">
        <v>48.659</v>
      </c>
      <c r="K1191" s="1">
        <v>0.55</v>
      </c>
      <c r="L1191" s="1">
        <v>2.984</v>
      </c>
      <c r="N1191" s="1">
        <v>645.686</v>
      </c>
      <c r="S1191" s="1">
        <v>0.0</v>
      </c>
      <c r="T1191" s="1">
        <v>0.0</v>
      </c>
      <c r="V1191" s="1">
        <v>0.0</v>
      </c>
      <c r="W1191" s="1">
        <v>0.0</v>
      </c>
      <c r="X1191" s="1">
        <v>0.0</v>
      </c>
      <c r="Y1191" s="1">
        <v>0.0</v>
      </c>
      <c r="AA1191" s="1">
        <v>18.43</v>
      </c>
      <c r="AB1191" s="1">
        <v>1630.522</v>
      </c>
      <c r="AC1191" s="1">
        <v>18.43</v>
      </c>
      <c r="AE1191" s="1">
        <v>8.819</v>
      </c>
      <c r="AF1191" s="1">
        <v>10.546</v>
      </c>
      <c r="AG1191" s="1">
        <v>11512.648</v>
      </c>
      <c r="AH1191" s="1">
        <v>1.619</v>
      </c>
      <c r="AK1191" s="1">
        <v>1569.477</v>
      </c>
      <c r="AL1191" s="1">
        <v>17.74</v>
      </c>
      <c r="AO1191" s="1">
        <v>96.256</v>
      </c>
      <c r="AT1191" s="1">
        <v>184.905</v>
      </c>
      <c r="AU1191" s="1">
        <v>2.09</v>
      </c>
      <c r="AW1191" s="1">
        <v>0.388</v>
      </c>
      <c r="AX1191" s="1">
        <v>0.041</v>
      </c>
      <c r="AY1191" s="1">
        <v>940.049</v>
      </c>
      <c r="AZ1191" s="1">
        <v>10.625</v>
      </c>
      <c r="BA1191" s="1">
        <v>11.34</v>
      </c>
      <c r="BC1191" s="1">
        <v>11.9</v>
      </c>
      <c r="BG1191" s="1">
        <v>9.732</v>
      </c>
      <c r="BH1191" s="1">
        <v>0.11</v>
      </c>
      <c r="BJ1191" s="1">
        <v>0.597</v>
      </c>
      <c r="BO1191" s="1">
        <v>61.045</v>
      </c>
      <c r="BP1191" s="1">
        <v>0.69</v>
      </c>
      <c r="BR1191" s="1">
        <v>3.744</v>
      </c>
      <c r="BT1191" s="1">
        <v>0.0</v>
      </c>
      <c r="BU1191" s="1">
        <v>0.0</v>
      </c>
      <c r="BW1191" s="1">
        <v>0.0</v>
      </c>
      <c r="BX1191" s="1">
        <v>0.0</v>
      </c>
      <c r="BY1191" s="1">
        <v>0.0</v>
      </c>
      <c r="BZ1191" s="1">
        <v>0.0</v>
      </c>
      <c r="CA1191" s="1">
        <v>0.0</v>
      </c>
      <c r="CB1191" s="1">
        <v>0.0</v>
      </c>
      <c r="CG1191" s="1">
        <v>1384.573</v>
      </c>
      <c r="CH1191" s="1">
        <v>15.65</v>
      </c>
      <c r="CJ1191" s="1">
        <v>-5.056</v>
      </c>
      <c r="CK1191" s="1">
        <v>-1.904</v>
      </c>
      <c r="CL1191" s="1">
        <v>3162.401</v>
      </c>
      <c r="CM1191" s="1">
        <v>35.745</v>
      </c>
      <c r="CN1191" s="1">
        <v>84.916</v>
      </c>
      <c r="CQ1191" s="1">
        <v>0.55</v>
      </c>
      <c r="CR1191" s="1">
        <v>0.0</v>
      </c>
      <c r="CU1191" s="1">
        <v>48.659</v>
      </c>
      <c r="CV1191" s="1">
        <v>0.0</v>
      </c>
      <c r="CX1191" s="1">
        <v>2.984</v>
      </c>
      <c r="CY1191" s="1">
        <v>0.0</v>
      </c>
      <c r="DA1191" s="1">
        <v>1630.522</v>
      </c>
      <c r="DB1191" s="1">
        <v>130.129</v>
      </c>
      <c r="DF1191" s="1">
        <v>61.045</v>
      </c>
      <c r="DG1191" s="1">
        <v>0.69</v>
      </c>
      <c r="DI1191" s="1">
        <v>3.744</v>
      </c>
      <c r="DN1191" s="1">
        <v>0.885</v>
      </c>
      <c r="DO1191" s="1">
        <v>0.01</v>
      </c>
      <c r="DQ1191" s="1">
        <v>0.054</v>
      </c>
      <c r="DV1191" s="1">
        <v>1.769</v>
      </c>
      <c r="DW1191" s="1">
        <v>0.02</v>
      </c>
      <c r="DY1191" s="1">
        <v>0.109</v>
      </c>
    </row>
    <row r="1192">
      <c r="A1192" s="1" t="s">
        <v>226</v>
      </c>
      <c r="B1192" s="1">
        <v>2013.0</v>
      </c>
      <c r="C1192" s="1" t="s">
        <v>227</v>
      </c>
      <c r="D1192" s="1">
        <v>1.1298111E7</v>
      </c>
      <c r="E1192" s="1">
        <v>8.3013746688E10</v>
      </c>
      <c r="G1192" s="1">
        <v>0.0</v>
      </c>
      <c r="H1192" s="1">
        <v>0.0</v>
      </c>
      <c r="I1192" s="1">
        <v>0.0</v>
      </c>
      <c r="J1192" s="1">
        <v>60.187</v>
      </c>
      <c r="K1192" s="1">
        <v>0.68</v>
      </c>
      <c r="L1192" s="1">
        <v>3.532</v>
      </c>
      <c r="N1192" s="1">
        <v>639.481</v>
      </c>
      <c r="S1192" s="1">
        <v>0.0</v>
      </c>
      <c r="T1192" s="1">
        <v>0.0</v>
      </c>
      <c r="V1192" s="1">
        <v>0.0</v>
      </c>
      <c r="W1192" s="1">
        <v>0.0</v>
      </c>
      <c r="X1192" s="1">
        <v>0.0</v>
      </c>
      <c r="Y1192" s="1">
        <v>0.0</v>
      </c>
      <c r="AA1192" s="1">
        <v>19.25</v>
      </c>
      <c r="AB1192" s="1">
        <v>1703.825</v>
      </c>
      <c r="AC1192" s="1">
        <v>19.25</v>
      </c>
      <c r="AE1192" s="1">
        <v>-4.051</v>
      </c>
      <c r="AF1192" s="1">
        <v>-5.272</v>
      </c>
      <c r="AG1192" s="1">
        <v>11051.137</v>
      </c>
      <c r="AH1192" s="1">
        <v>1.504</v>
      </c>
      <c r="AK1192" s="1">
        <v>1620.625</v>
      </c>
      <c r="AL1192" s="1">
        <v>18.31</v>
      </c>
      <c r="AO1192" s="1">
        <v>95.117</v>
      </c>
      <c r="AT1192" s="1">
        <v>176.136</v>
      </c>
      <c r="AU1192" s="1">
        <v>1.99</v>
      </c>
      <c r="AW1192" s="1">
        <v>3.095</v>
      </c>
      <c r="AX1192" s="1">
        <v>0.329</v>
      </c>
      <c r="AY1192" s="1">
        <v>969.572</v>
      </c>
      <c r="AZ1192" s="1">
        <v>10.954</v>
      </c>
      <c r="BA1192" s="1">
        <v>10.338</v>
      </c>
      <c r="BC1192" s="1">
        <v>12.31</v>
      </c>
      <c r="BG1192" s="1">
        <v>11.506</v>
      </c>
      <c r="BH1192" s="1">
        <v>0.13</v>
      </c>
      <c r="BJ1192" s="1">
        <v>0.675</v>
      </c>
      <c r="BO1192" s="1">
        <v>83.2</v>
      </c>
      <c r="BP1192" s="1">
        <v>0.94</v>
      </c>
      <c r="BR1192" s="1">
        <v>4.883</v>
      </c>
      <c r="BT1192" s="1">
        <v>0.0</v>
      </c>
      <c r="BU1192" s="1">
        <v>0.0</v>
      </c>
      <c r="BW1192" s="1">
        <v>0.0</v>
      </c>
      <c r="BX1192" s="1">
        <v>0.0</v>
      </c>
      <c r="BY1192" s="1">
        <v>0.0</v>
      </c>
      <c r="BZ1192" s="1">
        <v>0.0</v>
      </c>
      <c r="CA1192" s="1">
        <v>0.0</v>
      </c>
      <c r="CB1192" s="1">
        <v>0.0</v>
      </c>
      <c r="CG1192" s="1">
        <v>1444.489</v>
      </c>
      <c r="CH1192" s="1">
        <v>16.32</v>
      </c>
      <c r="CJ1192" s="1">
        <v>-4.25</v>
      </c>
      <c r="CK1192" s="1">
        <v>-1.519</v>
      </c>
      <c r="CL1192" s="1">
        <v>3029.352</v>
      </c>
      <c r="CM1192" s="1">
        <v>34.226</v>
      </c>
      <c r="CN1192" s="1">
        <v>84.779</v>
      </c>
      <c r="CQ1192" s="1">
        <v>0.68</v>
      </c>
      <c r="CR1192" s="1">
        <v>0.0</v>
      </c>
      <c r="CU1192" s="1">
        <v>60.187</v>
      </c>
      <c r="CV1192" s="1">
        <v>0.0</v>
      </c>
      <c r="CX1192" s="1">
        <v>3.532</v>
      </c>
      <c r="CY1192" s="1">
        <v>0.0</v>
      </c>
      <c r="DA1192" s="1">
        <v>1703.825</v>
      </c>
      <c r="DB1192" s="1">
        <v>124.857</v>
      </c>
      <c r="DF1192" s="1">
        <v>83.2</v>
      </c>
      <c r="DG1192" s="1">
        <v>0.94</v>
      </c>
      <c r="DI1192" s="1">
        <v>4.883</v>
      </c>
      <c r="DN1192" s="1">
        <v>9.736</v>
      </c>
      <c r="DO1192" s="1">
        <v>0.11</v>
      </c>
      <c r="DQ1192" s="1">
        <v>0.571</v>
      </c>
      <c r="DV1192" s="1">
        <v>1.77</v>
      </c>
      <c r="DW1192" s="1">
        <v>0.02</v>
      </c>
      <c r="DY1192" s="1">
        <v>0.104</v>
      </c>
    </row>
    <row r="1193">
      <c r="A1193" s="1" t="s">
        <v>226</v>
      </c>
      <c r="B1193" s="1">
        <v>2014.0</v>
      </c>
      <c r="C1193" s="1" t="s">
        <v>227</v>
      </c>
      <c r="D1193" s="1">
        <v>1.128574E7</v>
      </c>
      <c r="E1193" s="1">
        <v>8.572346368E10</v>
      </c>
      <c r="G1193" s="1">
        <v>0.0</v>
      </c>
      <c r="H1193" s="1">
        <v>0.0</v>
      </c>
      <c r="I1193" s="1">
        <v>0.0</v>
      </c>
      <c r="J1193" s="1">
        <v>56.709</v>
      </c>
      <c r="K1193" s="1">
        <v>0.64</v>
      </c>
      <c r="L1193" s="1">
        <v>3.294</v>
      </c>
      <c r="N1193" s="1">
        <v>643.335</v>
      </c>
      <c r="S1193" s="1">
        <v>0.0</v>
      </c>
      <c r="T1193" s="1">
        <v>0.0</v>
      </c>
      <c r="V1193" s="1">
        <v>0.0</v>
      </c>
      <c r="W1193" s="1">
        <v>0.0</v>
      </c>
      <c r="X1193" s="1">
        <v>0.0</v>
      </c>
      <c r="Y1193" s="1">
        <v>0.0</v>
      </c>
      <c r="AA1193" s="1">
        <v>19.43</v>
      </c>
      <c r="AB1193" s="1">
        <v>1721.642</v>
      </c>
      <c r="AC1193" s="1">
        <v>19.43</v>
      </c>
      <c r="AE1193" s="1">
        <v>1.863</v>
      </c>
      <c r="AF1193" s="1">
        <v>2.326</v>
      </c>
      <c r="AG1193" s="1">
        <v>11269.312</v>
      </c>
      <c r="AH1193" s="1">
        <v>1.484</v>
      </c>
      <c r="AK1193" s="1">
        <v>1646.325</v>
      </c>
      <c r="AL1193" s="1">
        <v>18.58</v>
      </c>
      <c r="AO1193" s="1">
        <v>95.625</v>
      </c>
      <c r="AT1193" s="1">
        <v>247.215</v>
      </c>
      <c r="AU1193" s="1">
        <v>2.79</v>
      </c>
      <c r="AW1193" s="1">
        <v>12.57</v>
      </c>
      <c r="AX1193" s="1">
        <v>1.377</v>
      </c>
      <c r="AY1193" s="1">
        <v>1092.647</v>
      </c>
      <c r="AZ1193" s="1">
        <v>12.331</v>
      </c>
      <c r="BA1193" s="1">
        <v>14.359</v>
      </c>
      <c r="BC1193" s="1">
        <v>12.5</v>
      </c>
      <c r="BG1193" s="1">
        <v>8.861</v>
      </c>
      <c r="BH1193" s="1">
        <v>0.1</v>
      </c>
      <c r="BJ1193" s="1">
        <v>0.515</v>
      </c>
      <c r="BO1193" s="1">
        <v>75.316</v>
      </c>
      <c r="BP1193" s="1">
        <v>0.85</v>
      </c>
      <c r="BR1193" s="1">
        <v>4.375</v>
      </c>
      <c r="BT1193" s="1">
        <v>0.0</v>
      </c>
      <c r="BU1193" s="1">
        <v>0.0</v>
      </c>
      <c r="BW1193" s="1">
        <v>0.0</v>
      </c>
      <c r="BX1193" s="1">
        <v>0.0</v>
      </c>
      <c r="BY1193" s="1">
        <v>0.0</v>
      </c>
      <c r="BZ1193" s="1">
        <v>0.0</v>
      </c>
      <c r="CA1193" s="1">
        <v>0.0</v>
      </c>
      <c r="CB1193" s="1">
        <v>0.0</v>
      </c>
      <c r="CG1193" s="1">
        <v>1399.111</v>
      </c>
      <c r="CH1193" s="1">
        <v>15.79</v>
      </c>
      <c r="CJ1193" s="1">
        <v>0.0</v>
      </c>
      <c r="CK1193" s="1">
        <v>0.0</v>
      </c>
      <c r="CL1193" s="1">
        <v>3032.672</v>
      </c>
      <c r="CM1193" s="1">
        <v>34.226</v>
      </c>
      <c r="CN1193" s="1">
        <v>81.266</v>
      </c>
      <c r="CQ1193" s="1">
        <v>0.64</v>
      </c>
      <c r="CR1193" s="1">
        <v>0.0</v>
      </c>
      <c r="CU1193" s="1">
        <v>56.709</v>
      </c>
      <c r="CV1193" s="1">
        <v>0.0</v>
      </c>
      <c r="CX1193" s="1">
        <v>3.294</v>
      </c>
      <c r="CY1193" s="1">
        <v>0.0</v>
      </c>
      <c r="DA1193" s="1">
        <v>1721.642</v>
      </c>
      <c r="DB1193" s="1">
        <v>127.183</v>
      </c>
      <c r="DF1193" s="1">
        <v>75.316</v>
      </c>
      <c r="DG1193" s="1">
        <v>0.85</v>
      </c>
      <c r="DI1193" s="1">
        <v>4.375</v>
      </c>
      <c r="DN1193" s="1">
        <v>7.975</v>
      </c>
      <c r="DO1193" s="1">
        <v>0.09</v>
      </c>
      <c r="DQ1193" s="1">
        <v>0.463</v>
      </c>
      <c r="DV1193" s="1">
        <v>1.772</v>
      </c>
      <c r="DW1193" s="1">
        <v>0.02</v>
      </c>
      <c r="DY1193" s="1">
        <v>0.103</v>
      </c>
    </row>
    <row r="1194">
      <c r="A1194" s="1" t="s">
        <v>226</v>
      </c>
      <c r="B1194" s="1">
        <v>2015.0</v>
      </c>
      <c r="C1194" s="1" t="s">
        <v>227</v>
      </c>
      <c r="D1194" s="1">
        <v>1.1275017E7</v>
      </c>
      <c r="E1194" s="1">
        <v>8.8467243008E10</v>
      </c>
      <c r="G1194" s="1">
        <v>0.0</v>
      </c>
      <c r="H1194" s="1">
        <v>0.0</v>
      </c>
      <c r="I1194" s="1">
        <v>0.0</v>
      </c>
      <c r="J1194" s="1">
        <v>62.084</v>
      </c>
      <c r="K1194" s="1">
        <v>0.7</v>
      </c>
      <c r="L1194" s="1">
        <v>3.433</v>
      </c>
      <c r="N1194" s="1">
        <v>643.943</v>
      </c>
      <c r="S1194" s="1">
        <v>0.0</v>
      </c>
      <c r="T1194" s="1">
        <v>0.0</v>
      </c>
      <c r="V1194" s="1">
        <v>0.0</v>
      </c>
      <c r="W1194" s="1">
        <v>0.0</v>
      </c>
      <c r="X1194" s="1">
        <v>0.0</v>
      </c>
      <c r="Y1194" s="1">
        <v>0.0</v>
      </c>
      <c r="AA1194" s="1">
        <v>20.39</v>
      </c>
      <c r="AB1194" s="1">
        <v>1808.423</v>
      </c>
      <c r="AC1194" s="1">
        <v>20.39</v>
      </c>
      <c r="AE1194" s="1">
        <v>0.31</v>
      </c>
      <c r="AF1194" s="1">
        <v>0.394</v>
      </c>
      <c r="AG1194" s="1">
        <v>11314.978</v>
      </c>
      <c r="AH1194" s="1">
        <v>1.442</v>
      </c>
      <c r="AK1194" s="1">
        <v>1728.6</v>
      </c>
      <c r="AL1194" s="1">
        <v>19.49</v>
      </c>
      <c r="AO1194" s="1">
        <v>95.586</v>
      </c>
      <c r="AT1194" s="1">
        <v>261.64</v>
      </c>
      <c r="AU1194" s="1">
        <v>2.95</v>
      </c>
      <c r="AW1194" s="1">
        <v>4.167</v>
      </c>
      <c r="AX1194" s="1">
        <v>0.514</v>
      </c>
      <c r="AY1194" s="1">
        <v>1139.257</v>
      </c>
      <c r="AZ1194" s="1">
        <v>12.845</v>
      </c>
      <c r="BA1194" s="1">
        <v>14.468</v>
      </c>
      <c r="BC1194" s="1">
        <v>13.13</v>
      </c>
      <c r="BG1194" s="1">
        <v>4.435</v>
      </c>
      <c r="BH1194" s="1">
        <v>0.05</v>
      </c>
      <c r="BJ1194" s="1">
        <v>0.245</v>
      </c>
      <c r="BO1194" s="1">
        <v>79.822</v>
      </c>
      <c r="BP1194" s="1">
        <v>0.9</v>
      </c>
      <c r="BR1194" s="1">
        <v>4.414</v>
      </c>
      <c r="BT1194" s="1">
        <v>0.0</v>
      </c>
      <c r="BU1194" s="1">
        <v>0.0</v>
      </c>
      <c r="BW1194" s="1">
        <v>0.0</v>
      </c>
      <c r="BX1194" s="1">
        <v>0.0</v>
      </c>
      <c r="BY1194" s="1">
        <v>0.0</v>
      </c>
      <c r="BZ1194" s="1">
        <v>0.0</v>
      </c>
      <c r="CA1194" s="1">
        <v>0.0</v>
      </c>
      <c r="CB1194" s="1">
        <v>0.0</v>
      </c>
      <c r="CG1194" s="1">
        <v>1466.96</v>
      </c>
      <c r="CH1194" s="1">
        <v>16.54</v>
      </c>
      <c r="CJ1194" s="1">
        <v>0.0</v>
      </c>
      <c r="CK1194" s="1">
        <v>0.0</v>
      </c>
      <c r="CL1194" s="1">
        <v>3035.557</v>
      </c>
      <c r="CM1194" s="1">
        <v>34.226</v>
      </c>
      <c r="CN1194" s="1">
        <v>81.118</v>
      </c>
      <c r="CQ1194" s="1">
        <v>0.7</v>
      </c>
      <c r="CR1194" s="1">
        <v>0.0</v>
      </c>
      <c r="CU1194" s="1">
        <v>62.084</v>
      </c>
      <c r="CV1194" s="1">
        <v>0.0</v>
      </c>
      <c r="CX1194" s="1">
        <v>3.433</v>
      </c>
      <c r="CY1194" s="1">
        <v>0.0</v>
      </c>
      <c r="DA1194" s="1">
        <v>1808.423</v>
      </c>
      <c r="DB1194" s="1">
        <v>127.577</v>
      </c>
      <c r="DF1194" s="1">
        <v>79.822</v>
      </c>
      <c r="DG1194" s="1">
        <v>0.9</v>
      </c>
      <c r="DI1194" s="1">
        <v>4.414</v>
      </c>
      <c r="DN1194" s="1">
        <v>11.53</v>
      </c>
      <c r="DO1194" s="1">
        <v>0.13</v>
      </c>
      <c r="DQ1194" s="1">
        <v>0.638</v>
      </c>
      <c r="DV1194" s="1">
        <v>1.774</v>
      </c>
      <c r="DW1194" s="1">
        <v>0.02</v>
      </c>
      <c r="DY1194" s="1">
        <v>0.098</v>
      </c>
    </row>
    <row r="1195">
      <c r="A1195" s="1" t="s">
        <v>226</v>
      </c>
      <c r="B1195" s="1">
        <v>2016.0</v>
      </c>
      <c r="C1195" s="1" t="s">
        <v>227</v>
      </c>
      <c r="D1195" s="1">
        <v>1.126557E7</v>
      </c>
      <c r="E1195" s="1">
        <v>8.86355968E10</v>
      </c>
      <c r="G1195" s="1">
        <v>0.0</v>
      </c>
      <c r="H1195" s="1">
        <v>0.0</v>
      </c>
      <c r="I1195" s="1">
        <v>0.0</v>
      </c>
      <c r="J1195" s="1">
        <v>61.249</v>
      </c>
      <c r="K1195" s="1">
        <v>0.69</v>
      </c>
      <c r="L1195" s="1">
        <v>3.358</v>
      </c>
      <c r="N1195" s="1">
        <v>643.309</v>
      </c>
      <c r="S1195" s="1">
        <v>0.0</v>
      </c>
      <c r="T1195" s="1">
        <v>0.0</v>
      </c>
      <c r="V1195" s="1">
        <v>0.0</v>
      </c>
      <c r="W1195" s="1">
        <v>0.0</v>
      </c>
      <c r="X1195" s="1">
        <v>0.0</v>
      </c>
      <c r="Y1195" s="1">
        <v>0.0</v>
      </c>
      <c r="AA1195" s="1">
        <v>20.55</v>
      </c>
      <c r="AB1195" s="1">
        <v>1824.142</v>
      </c>
      <c r="AC1195" s="1">
        <v>20.55</v>
      </c>
      <c r="AE1195" s="1">
        <v>-22.066</v>
      </c>
      <c r="AF1195" s="1">
        <v>-28.151</v>
      </c>
      <c r="AG1195" s="1">
        <v>8825.653</v>
      </c>
      <c r="AH1195" s="1">
        <v>1.122</v>
      </c>
      <c r="AK1195" s="1">
        <v>1743.365</v>
      </c>
      <c r="AL1195" s="1">
        <v>19.64</v>
      </c>
      <c r="AO1195" s="1">
        <v>95.572</v>
      </c>
      <c r="AT1195" s="1">
        <v>259.197</v>
      </c>
      <c r="AU1195" s="1">
        <v>2.92</v>
      </c>
      <c r="AW1195" s="1">
        <v>-4.8</v>
      </c>
      <c r="AX1195" s="1">
        <v>-0.617</v>
      </c>
      <c r="AY1195" s="1">
        <v>1085.482</v>
      </c>
      <c r="AZ1195" s="1">
        <v>12.229</v>
      </c>
      <c r="BA1195" s="1">
        <v>14.209</v>
      </c>
      <c r="BC1195" s="1">
        <v>13.22</v>
      </c>
      <c r="BG1195" s="1">
        <v>5.326</v>
      </c>
      <c r="BH1195" s="1">
        <v>0.06</v>
      </c>
      <c r="BJ1195" s="1">
        <v>0.292</v>
      </c>
      <c r="BO1195" s="1">
        <v>80.777</v>
      </c>
      <c r="BP1195" s="1">
        <v>0.91</v>
      </c>
      <c r="BR1195" s="1">
        <v>4.428</v>
      </c>
      <c r="BT1195" s="1">
        <v>0.0</v>
      </c>
      <c r="BU1195" s="1">
        <v>0.0</v>
      </c>
      <c r="BW1195" s="1">
        <v>0.0</v>
      </c>
      <c r="BX1195" s="1">
        <v>0.0</v>
      </c>
      <c r="BY1195" s="1">
        <v>0.0</v>
      </c>
      <c r="BZ1195" s="1">
        <v>0.0</v>
      </c>
      <c r="CA1195" s="1">
        <v>0.0</v>
      </c>
      <c r="CB1195" s="1">
        <v>0.0</v>
      </c>
      <c r="CG1195" s="1">
        <v>1484.168</v>
      </c>
      <c r="CH1195" s="1">
        <v>16.72</v>
      </c>
      <c r="CJ1195" s="1">
        <v>-0.06</v>
      </c>
      <c r="CK1195" s="1">
        <v>-0.021</v>
      </c>
      <c r="CL1195" s="1">
        <v>3036.271</v>
      </c>
      <c r="CM1195" s="1">
        <v>34.205</v>
      </c>
      <c r="CN1195" s="1">
        <v>81.363</v>
      </c>
      <c r="CQ1195" s="1">
        <v>0.69</v>
      </c>
      <c r="CR1195" s="1">
        <v>0.0</v>
      </c>
      <c r="CU1195" s="1">
        <v>61.249</v>
      </c>
      <c r="CV1195" s="1">
        <v>0.0</v>
      </c>
      <c r="CX1195" s="1">
        <v>3.358</v>
      </c>
      <c r="CY1195" s="1">
        <v>0.0</v>
      </c>
      <c r="DA1195" s="1">
        <v>1824.142</v>
      </c>
      <c r="DB1195" s="1">
        <v>99.426</v>
      </c>
      <c r="DF1195" s="1">
        <v>80.777</v>
      </c>
      <c r="DG1195" s="1">
        <v>0.91</v>
      </c>
      <c r="DI1195" s="1">
        <v>4.428</v>
      </c>
      <c r="DN1195" s="1">
        <v>12.427</v>
      </c>
      <c r="DO1195" s="1">
        <v>0.14</v>
      </c>
      <c r="DQ1195" s="1">
        <v>0.681</v>
      </c>
      <c r="DV1195" s="1">
        <v>1.775</v>
      </c>
      <c r="DW1195" s="1">
        <v>0.02</v>
      </c>
      <c r="DY1195" s="1">
        <v>0.097</v>
      </c>
    </row>
    <row r="1196">
      <c r="A1196" s="1" t="s">
        <v>226</v>
      </c>
      <c r="B1196" s="1">
        <v>2017.0</v>
      </c>
      <c r="C1196" s="1" t="s">
        <v>227</v>
      </c>
      <c r="D1196" s="1">
        <v>1.1247779E7</v>
      </c>
      <c r="E1196" s="1">
        <v>9.002049536E10</v>
      </c>
      <c r="G1196" s="1">
        <v>0.0</v>
      </c>
      <c r="H1196" s="1">
        <v>0.0</v>
      </c>
      <c r="I1196" s="1">
        <v>0.0</v>
      </c>
      <c r="J1196" s="1">
        <v>55.122</v>
      </c>
      <c r="K1196" s="1">
        <v>0.62</v>
      </c>
      <c r="L1196" s="1">
        <v>3.014</v>
      </c>
      <c r="N1196" s="1">
        <v>645.6</v>
      </c>
      <c r="S1196" s="1">
        <v>0.0</v>
      </c>
      <c r="T1196" s="1">
        <v>0.0</v>
      </c>
      <c r="Y1196" s="1">
        <v>0.0</v>
      </c>
      <c r="AA1196" s="1">
        <v>20.57</v>
      </c>
      <c r="AB1196" s="1">
        <v>1828.805</v>
      </c>
      <c r="AC1196" s="1">
        <v>20.57</v>
      </c>
      <c r="AE1196" s="1">
        <v>6.395</v>
      </c>
      <c r="AF1196" s="1">
        <v>6.358</v>
      </c>
      <c r="AG1196" s="1">
        <v>9404.865</v>
      </c>
      <c r="AH1196" s="1">
        <v>1.175</v>
      </c>
      <c r="AK1196" s="1">
        <v>1757.68</v>
      </c>
      <c r="AL1196" s="1">
        <v>19.77</v>
      </c>
      <c r="AO1196" s="1">
        <v>96.111</v>
      </c>
      <c r="AT1196" s="1">
        <v>248.938</v>
      </c>
      <c r="AU1196" s="1">
        <v>2.8</v>
      </c>
      <c r="BA1196" s="1">
        <v>13.612</v>
      </c>
      <c r="BC1196" s="1">
        <v>13.28</v>
      </c>
      <c r="BG1196" s="1">
        <v>7.113</v>
      </c>
      <c r="BH1196" s="1">
        <v>0.08</v>
      </c>
      <c r="BJ1196" s="1">
        <v>0.389</v>
      </c>
      <c r="BO1196" s="1">
        <v>71.125</v>
      </c>
      <c r="BP1196" s="1">
        <v>0.8</v>
      </c>
      <c r="BR1196" s="1">
        <v>3.889</v>
      </c>
      <c r="BT1196" s="1">
        <v>0.0</v>
      </c>
      <c r="BU1196" s="1">
        <v>0.0</v>
      </c>
      <c r="BW1196" s="1">
        <v>0.0</v>
      </c>
      <c r="BX1196" s="1">
        <v>0.0</v>
      </c>
      <c r="BY1196" s="1">
        <v>0.0</v>
      </c>
      <c r="BZ1196" s="1">
        <v>0.0</v>
      </c>
      <c r="CA1196" s="1">
        <v>0.0</v>
      </c>
      <c r="CB1196" s="1">
        <v>0.0</v>
      </c>
      <c r="CG1196" s="1">
        <v>1508.742</v>
      </c>
      <c r="CH1196" s="1">
        <v>16.97</v>
      </c>
      <c r="CN1196" s="1">
        <v>82.499</v>
      </c>
      <c r="CQ1196" s="1">
        <v>0.62</v>
      </c>
      <c r="CR1196" s="1">
        <v>0.0</v>
      </c>
      <c r="CU1196" s="1">
        <v>55.122</v>
      </c>
      <c r="CV1196" s="1">
        <v>0.0</v>
      </c>
      <c r="CX1196" s="1">
        <v>3.014</v>
      </c>
      <c r="CY1196" s="1">
        <v>0.0</v>
      </c>
      <c r="DA1196" s="1">
        <v>1828.805</v>
      </c>
      <c r="DB1196" s="1">
        <v>105.784</v>
      </c>
      <c r="DF1196" s="1">
        <v>71.125</v>
      </c>
      <c r="DG1196" s="1">
        <v>0.8</v>
      </c>
      <c r="DI1196" s="1">
        <v>3.889</v>
      </c>
      <c r="DN1196" s="1">
        <v>7.113</v>
      </c>
      <c r="DO1196" s="1">
        <v>0.08</v>
      </c>
      <c r="DQ1196" s="1">
        <v>0.389</v>
      </c>
      <c r="DV1196" s="1">
        <v>1.778</v>
      </c>
      <c r="DW1196" s="1">
        <v>0.02</v>
      </c>
      <c r="DY1196" s="1">
        <v>0.097</v>
      </c>
    </row>
    <row r="1197">
      <c r="A1197" s="1" t="s">
        <v>226</v>
      </c>
      <c r="B1197" s="1">
        <v>2018.0</v>
      </c>
      <c r="C1197" s="1" t="s">
        <v>227</v>
      </c>
      <c r="D1197" s="1">
        <v>1.1227064E7</v>
      </c>
      <c r="E1197" s="1">
        <v>9.1854651392E10</v>
      </c>
      <c r="G1197" s="1">
        <v>0.0</v>
      </c>
      <c r="H1197" s="1">
        <v>0.0</v>
      </c>
      <c r="I1197" s="1">
        <v>0.0</v>
      </c>
      <c r="J1197" s="1">
        <v>39.191</v>
      </c>
      <c r="K1197" s="1">
        <v>0.44</v>
      </c>
      <c r="L1197" s="1">
        <v>2.115</v>
      </c>
      <c r="N1197" s="1">
        <v>647.115</v>
      </c>
      <c r="S1197" s="1">
        <v>0.0</v>
      </c>
      <c r="T1197" s="1">
        <v>0.0</v>
      </c>
      <c r="Y1197" s="1">
        <v>0.0</v>
      </c>
      <c r="AA1197" s="1">
        <v>20.8</v>
      </c>
      <c r="AB1197" s="1">
        <v>1852.666</v>
      </c>
      <c r="AC1197" s="1">
        <v>20.8</v>
      </c>
      <c r="AE1197" s="1">
        <v>-0.276</v>
      </c>
      <c r="AF1197" s="1">
        <v>-0.292</v>
      </c>
      <c r="AG1197" s="1">
        <v>9396.247</v>
      </c>
      <c r="AH1197" s="1">
        <v>1.148</v>
      </c>
      <c r="AK1197" s="1">
        <v>1788.535</v>
      </c>
      <c r="AL1197" s="1">
        <v>20.08</v>
      </c>
      <c r="AO1197" s="1">
        <v>96.538</v>
      </c>
      <c r="AT1197" s="1">
        <v>235.146</v>
      </c>
      <c r="AU1197" s="1">
        <v>2.64</v>
      </c>
      <c r="BA1197" s="1">
        <v>12.692</v>
      </c>
      <c r="BC1197" s="1">
        <v>13.46</v>
      </c>
      <c r="BG1197" s="1">
        <v>12.47</v>
      </c>
      <c r="BH1197" s="1">
        <v>0.14</v>
      </c>
      <c r="BJ1197" s="1">
        <v>0.673</v>
      </c>
      <c r="BO1197" s="1">
        <v>64.131</v>
      </c>
      <c r="BP1197" s="1">
        <v>0.72</v>
      </c>
      <c r="BR1197" s="1">
        <v>3.462</v>
      </c>
      <c r="BT1197" s="1">
        <v>0.0</v>
      </c>
      <c r="BU1197" s="1">
        <v>0.0</v>
      </c>
      <c r="BW1197" s="1">
        <v>0.0</v>
      </c>
      <c r="BX1197" s="1">
        <v>0.0</v>
      </c>
      <c r="BY1197" s="1">
        <v>0.0</v>
      </c>
      <c r="BZ1197" s="1">
        <v>0.0</v>
      </c>
      <c r="CA1197" s="1">
        <v>0.0</v>
      </c>
      <c r="CB1197" s="1">
        <v>0.0</v>
      </c>
      <c r="CG1197" s="1">
        <v>1553.389</v>
      </c>
      <c r="CH1197" s="1">
        <v>17.44</v>
      </c>
      <c r="CN1197" s="1">
        <v>83.846</v>
      </c>
      <c r="CQ1197" s="1">
        <v>0.44</v>
      </c>
      <c r="CR1197" s="1">
        <v>0.0</v>
      </c>
      <c r="CU1197" s="1">
        <v>39.191</v>
      </c>
      <c r="CV1197" s="1">
        <v>0.0</v>
      </c>
      <c r="CX1197" s="1">
        <v>2.115</v>
      </c>
      <c r="CY1197" s="1">
        <v>0.0</v>
      </c>
      <c r="DA1197" s="1">
        <v>1852.666</v>
      </c>
      <c r="DB1197" s="1">
        <v>105.492</v>
      </c>
      <c r="DF1197" s="1">
        <v>64.131</v>
      </c>
      <c r="DG1197" s="1">
        <v>0.72</v>
      </c>
      <c r="DI1197" s="1">
        <v>3.462</v>
      </c>
      <c r="DN1197" s="1">
        <v>10.688</v>
      </c>
      <c r="DO1197" s="1">
        <v>0.12</v>
      </c>
      <c r="DQ1197" s="1">
        <v>0.577</v>
      </c>
      <c r="DV1197" s="1">
        <v>1.781</v>
      </c>
      <c r="DW1197" s="1">
        <v>0.02</v>
      </c>
      <c r="DY1197" s="1">
        <v>0.096</v>
      </c>
    </row>
    <row r="1198">
      <c r="A1198" s="1" t="s">
        <v>226</v>
      </c>
      <c r="B1198" s="1">
        <v>2019.0</v>
      </c>
      <c r="C1198" s="1" t="s">
        <v>227</v>
      </c>
      <c r="D1198" s="1">
        <v>1.12028E7</v>
      </c>
      <c r="E1198" s="1">
        <v>9.1703230464E10</v>
      </c>
      <c r="G1198" s="1">
        <v>0.0</v>
      </c>
      <c r="H1198" s="1">
        <v>0.0</v>
      </c>
      <c r="I1198" s="1">
        <v>0.0</v>
      </c>
      <c r="J1198" s="1">
        <v>46.417</v>
      </c>
      <c r="K1198" s="1">
        <v>0.52</v>
      </c>
      <c r="L1198" s="1">
        <v>2.512</v>
      </c>
      <c r="N1198" s="1">
        <v>641.063</v>
      </c>
      <c r="S1198" s="1">
        <v>0.0</v>
      </c>
      <c r="T1198" s="1">
        <v>0.0</v>
      </c>
      <c r="Y1198" s="1">
        <v>0.0</v>
      </c>
      <c r="AA1198" s="1">
        <v>20.7</v>
      </c>
      <c r="AB1198" s="1">
        <v>1847.752</v>
      </c>
      <c r="AC1198" s="1">
        <v>20.7</v>
      </c>
      <c r="AE1198" s="1">
        <v>-10.751</v>
      </c>
      <c r="AF1198" s="1">
        <v>-11.341</v>
      </c>
      <c r="AG1198" s="1">
        <v>8404.219</v>
      </c>
      <c r="AH1198" s="1">
        <v>1.027</v>
      </c>
      <c r="AK1198" s="1">
        <v>1768.308</v>
      </c>
      <c r="AL1198" s="1">
        <v>19.81</v>
      </c>
      <c r="AO1198" s="1">
        <v>95.7</v>
      </c>
      <c r="AT1198" s="1">
        <v>218.695</v>
      </c>
      <c r="AU1198" s="1">
        <v>2.45</v>
      </c>
      <c r="BA1198" s="1">
        <v>11.836</v>
      </c>
      <c r="BC1198" s="1">
        <v>13.27</v>
      </c>
      <c r="BG1198" s="1">
        <v>12.497</v>
      </c>
      <c r="BH1198" s="1">
        <v>0.14</v>
      </c>
      <c r="BJ1198" s="1">
        <v>0.676</v>
      </c>
      <c r="BO1198" s="1">
        <v>79.444</v>
      </c>
      <c r="BP1198" s="1">
        <v>0.89</v>
      </c>
      <c r="BR1198" s="1">
        <v>4.3</v>
      </c>
      <c r="BT1198" s="1">
        <v>0.0</v>
      </c>
      <c r="BU1198" s="1">
        <v>0.0</v>
      </c>
      <c r="BW1198" s="1">
        <v>0.0</v>
      </c>
      <c r="BX1198" s="1">
        <v>0.0</v>
      </c>
      <c r="BY1198" s="1">
        <v>0.0</v>
      </c>
      <c r="BZ1198" s="1">
        <v>0.0</v>
      </c>
      <c r="CA1198" s="1">
        <v>0.0</v>
      </c>
      <c r="CB1198" s="1">
        <v>0.0</v>
      </c>
      <c r="CG1198" s="1">
        <v>1549.613</v>
      </c>
      <c r="CH1198" s="1">
        <v>17.36</v>
      </c>
      <c r="CN1198" s="1">
        <v>83.865</v>
      </c>
      <c r="CQ1198" s="1">
        <v>0.52</v>
      </c>
      <c r="CR1198" s="1">
        <v>0.0</v>
      </c>
      <c r="CU1198" s="1">
        <v>46.417</v>
      </c>
      <c r="CV1198" s="1">
        <v>0.0</v>
      </c>
      <c r="CX1198" s="1">
        <v>2.512</v>
      </c>
      <c r="CY1198" s="1">
        <v>0.0</v>
      </c>
      <c r="DA1198" s="1">
        <v>1847.752</v>
      </c>
      <c r="DB1198" s="1">
        <v>94.151</v>
      </c>
      <c r="DF1198" s="1">
        <v>79.444</v>
      </c>
      <c r="DG1198" s="1">
        <v>0.89</v>
      </c>
      <c r="DI1198" s="1">
        <v>4.3</v>
      </c>
      <c r="DN1198" s="1">
        <v>18.745</v>
      </c>
      <c r="DO1198" s="1">
        <v>0.21</v>
      </c>
      <c r="DQ1198" s="1">
        <v>1.014</v>
      </c>
      <c r="DV1198" s="1">
        <v>1.785</v>
      </c>
      <c r="DW1198" s="1">
        <v>0.02</v>
      </c>
      <c r="DY1198" s="1">
        <v>0.097</v>
      </c>
    </row>
    <row r="1199">
      <c r="A1199" s="1" t="s">
        <v>226</v>
      </c>
      <c r="B1199" s="1">
        <v>2020.0</v>
      </c>
      <c r="C1199" s="1" t="s">
        <v>227</v>
      </c>
      <c r="D1199" s="1">
        <v>1.1176301E7</v>
      </c>
      <c r="E1199" s="1">
        <v>8.1663254528E10</v>
      </c>
      <c r="G1199" s="1">
        <v>0.0</v>
      </c>
      <c r="H1199" s="1">
        <v>0.0</v>
      </c>
      <c r="I1199" s="1">
        <v>0.0</v>
      </c>
      <c r="J1199" s="1">
        <v>49.211</v>
      </c>
      <c r="K1199" s="1">
        <v>0.55</v>
      </c>
      <c r="L1199" s="1">
        <v>2.89</v>
      </c>
      <c r="N1199" s="1">
        <v>638.991</v>
      </c>
      <c r="S1199" s="1">
        <v>0.0</v>
      </c>
      <c r="T1199" s="1">
        <v>0.0</v>
      </c>
      <c r="Y1199" s="1">
        <v>0.0</v>
      </c>
      <c r="AA1199" s="1">
        <v>19.03</v>
      </c>
      <c r="AB1199" s="1">
        <v>1702.71</v>
      </c>
      <c r="AC1199" s="1">
        <v>19.03</v>
      </c>
      <c r="AE1199" s="1">
        <v>-10.629</v>
      </c>
      <c r="AF1199" s="1">
        <v>-10.008</v>
      </c>
      <c r="AG1199" s="1">
        <v>7528.708</v>
      </c>
      <c r="AH1199" s="1">
        <v>1.03</v>
      </c>
      <c r="AK1199" s="1">
        <v>1622.182</v>
      </c>
      <c r="AL1199" s="1">
        <v>18.13</v>
      </c>
      <c r="AO1199" s="1">
        <v>95.271</v>
      </c>
      <c r="AT1199" s="1">
        <v>179.845</v>
      </c>
      <c r="AU1199" s="1">
        <v>2.01</v>
      </c>
      <c r="BA1199" s="1">
        <v>10.562</v>
      </c>
      <c r="BC1199" s="1">
        <v>12.16</v>
      </c>
      <c r="BG1199" s="1">
        <v>9.842</v>
      </c>
      <c r="BH1199" s="1">
        <v>0.11</v>
      </c>
      <c r="BJ1199" s="1">
        <v>0.578</v>
      </c>
      <c r="BO1199" s="1">
        <v>80.528</v>
      </c>
      <c r="BP1199" s="1">
        <v>0.9</v>
      </c>
      <c r="BR1199" s="1">
        <v>4.729</v>
      </c>
      <c r="BT1199" s="1">
        <v>0.0</v>
      </c>
      <c r="BU1199" s="1">
        <v>0.0</v>
      </c>
      <c r="BW1199" s="1">
        <v>0.0</v>
      </c>
      <c r="BX1199" s="1">
        <v>0.0</v>
      </c>
      <c r="BY1199" s="1">
        <v>0.0</v>
      </c>
      <c r="BZ1199" s="1">
        <v>0.0</v>
      </c>
      <c r="CA1199" s="1">
        <v>0.0</v>
      </c>
      <c r="CB1199" s="1">
        <v>0.0</v>
      </c>
      <c r="CG1199" s="1">
        <v>1442.338</v>
      </c>
      <c r="CH1199" s="1">
        <v>16.12</v>
      </c>
      <c r="CN1199" s="1">
        <v>84.708</v>
      </c>
      <c r="CQ1199" s="1">
        <v>0.55</v>
      </c>
      <c r="CR1199" s="1">
        <v>0.0</v>
      </c>
      <c r="CU1199" s="1">
        <v>49.211</v>
      </c>
      <c r="CV1199" s="1">
        <v>0.0</v>
      </c>
      <c r="CX1199" s="1">
        <v>2.89</v>
      </c>
      <c r="CY1199" s="1">
        <v>0.0</v>
      </c>
      <c r="DA1199" s="1">
        <v>1702.71</v>
      </c>
      <c r="DB1199" s="1">
        <v>84.143</v>
      </c>
      <c r="DF1199" s="1">
        <v>80.528</v>
      </c>
      <c r="DG1199" s="1">
        <v>0.9</v>
      </c>
      <c r="DI1199" s="1">
        <v>4.729</v>
      </c>
      <c r="DN1199" s="1">
        <v>19.685</v>
      </c>
      <c r="DO1199" s="1">
        <v>0.22</v>
      </c>
      <c r="DQ1199" s="1">
        <v>1.156</v>
      </c>
      <c r="DV1199" s="1">
        <v>1.79</v>
      </c>
      <c r="DW1199" s="1">
        <v>0.02</v>
      </c>
      <c r="DY1199" s="1">
        <v>0.105</v>
      </c>
    </row>
    <row r="1200">
      <c r="A1200" s="1" t="s">
        <v>226</v>
      </c>
      <c r="B1200" s="1">
        <v>2021.0</v>
      </c>
      <c r="C1200" s="1" t="s">
        <v>227</v>
      </c>
      <c r="D1200" s="1">
        <v>1.1122126E7</v>
      </c>
      <c r="E1200" s="1">
        <v>8.26873856E10</v>
      </c>
      <c r="G1200" s="1">
        <v>0.0</v>
      </c>
      <c r="H1200" s="1">
        <v>0.0</v>
      </c>
      <c r="I1200" s="1">
        <v>0.0</v>
      </c>
      <c r="J1200" s="1">
        <v>38.662</v>
      </c>
      <c r="K1200" s="1">
        <v>0.43</v>
      </c>
      <c r="L1200" s="1">
        <v>2.412</v>
      </c>
      <c r="N1200" s="1">
        <v>638.811</v>
      </c>
      <c r="S1200" s="1">
        <v>0.0</v>
      </c>
      <c r="T1200" s="1">
        <v>0.0</v>
      </c>
      <c r="Y1200" s="1">
        <v>0.0</v>
      </c>
      <c r="AA1200" s="1">
        <v>17.83</v>
      </c>
      <c r="AB1200" s="1">
        <v>1603.111</v>
      </c>
      <c r="AC1200" s="1">
        <v>17.83</v>
      </c>
      <c r="AE1200" s="1">
        <v>-9.476</v>
      </c>
      <c r="AF1200" s="1">
        <v>-7.974</v>
      </c>
      <c r="AG1200" s="1">
        <v>6848.466</v>
      </c>
      <c r="AH1200" s="1">
        <v>0.921</v>
      </c>
      <c r="AK1200" s="1">
        <v>1532.081</v>
      </c>
      <c r="AL1200" s="1">
        <v>17.04</v>
      </c>
      <c r="AO1200" s="1">
        <v>95.569</v>
      </c>
      <c r="AT1200" s="1">
        <v>142.059</v>
      </c>
      <c r="AU1200" s="1">
        <v>1.58</v>
      </c>
      <c r="BA1200" s="1">
        <v>8.861</v>
      </c>
      <c r="BC1200" s="1">
        <v>11.39</v>
      </c>
      <c r="BG1200" s="1">
        <v>10.789</v>
      </c>
      <c r="BH1200" s="1">
        <v>0.12</v>
      </c>
      <c r="BJ1200" s="1">
        <v>0.673</v>
      </c>
      <c r="BO1200" s="1">
        <v>71.03</v>
      </c>
      <c r="BP1200" s="1">
        <v>0.79</v>
      </c>
      <c r="BR1200" s="1">
        <v>4.431</v>
      </c>
      <c r="BT1200" s="1">
        <v>0.0</v>
      </c>
      <c r="BU1200" s="1">
        <v>0.0</v>
      </c>
      <c r="BW1200" s="1">
        <v>0.0</v>
      </c>
      <c r="BX1200" s="1">
        <v>0.0</v>
      </c>
      <c r="BY1200" s="1">
        <v>0.0</v>
      </c>
      <c r="BZ1200" s="1">
        <v>0.0</v>
      </c>
      <c r="CA1200" s="1">
        <v>0.0</v>
      </c>
      <c r="CB1200" s="1">
        <v>0.0</v>
      </c>
      <c r="CG1200" s="1">
        <v>1390.022</v>
      </c>
      <c r="CH1200" s="1">
        <v>15.46</v>
      </c>
      <c r="CN1200" s="1">
        <v>86.708</v>
      </c>
      <c r="CQ1200" s="1">
        <v>0.43</v>
      </c>
      <c r="CR1200" s="1">
        <v>0.0</v>
      </c>
      <c r="CU1200" s="1">
        <v>38.662</v>
      </c>
      <c r="CV1200" s="1">
        <v>0.0</v>
      </c>
      <c r="CX1200" s="1">
        <v>2.412</v>
      </c>
      <c r="CY1200" s="1">
        <v>0.0</v>
      </c>
      <c r="DA1200" s="1">
        <v>1603.111</v>
      </c>
      <c r="DB1200" s="1">
        <v>76.17</v>
      </c>
      <c r="DF1200" s="1">
        <v>71.03</v>
      </c>
      <c r="DG1200" s="1">
        <v>0.79</v>
      </c>
      <c r="DI1200" s="1">
        <v>4.431</v>
      </c>
      <c r="DN1200" s="1">
        <v>19.78</v>
      </c>
      <c r="DO1200" s="1">
        <v>0.22</v>
      </c>
      <c r="DQ1200" s="1">
        <v>1.234</v>
      </c>
      <c r="DV1200" s="1">
        <v>1.798</v>
      </c>
      <c r="DW1200" s="1">
        <v>0.02</v>
      </c>
      <c r="DY1200" s="1">
        <v>0.112</v>
      </c>
    </row>
    <row r="1201">
      <c r="A1201" s="1" t="s">
        <v>226</v>
      </c>
      <c r="B1201" s="1">
        <v>2022.0</v>
      </c>
      <c r="C1201" s="1" t="s">
        <v>227</v>
      </c>
      <c r="D1201" s="1">
        <v>1.1059772E7</v>
      </c>
      <c r="E1201" s="1">
        <v>8.4154974208E10</v>
      </c>
      <c r="G1201" s="1">
        <v>0.0</v>
      </c>
      <c r="H1201" s="1">
        <v>0.0</v>
      </c>
      <c r="I1201" s="1">
        <v>0.0</v>
      </c>
      <c r="J1201" s="1">
        <v>25.317</v>
      </c>
      <c r="K1201" s="1">
        <v>0.28</v>
      </c>
      <c r="L1201" s="1">
        <v>1.789</v>
      </c>
      <c r="N1201" s="1">
        <v>640.256</v>
      </c>
      <c r="S1201" s="1">
        <v>0.0</v>
      </c>
      <c r="T1201" s="1">
        <v>0.0</v>
      </c>
      <c r="Y1201" s="1">
        <v>0.0</v>
      </c>
      <c r="AA1201" s="1">
        <v>15.65</v>
      </c>
      <c r="AB1201" s="1">
        <v>1415.038</v>
      </c>
      <c r="AC1201" s="1">
        <v>15.65</v>
      </c>
      <c r="AE1201" s="1">
        <v>12.747</v>
      </c>
      <c r="AF1201" s="1">
        <v>9.709</v>
      </c>
      <c r="AG1201" s="1">
        <v>7764.94</v>
      </c>
      <c r="AH1201" s="1">
        <v>1.02</v>
      </c>
      <c r="AK1201" s="1">
        <v>1354.458</v>
      </c>
      <c r="AL1201" s="1">
        <v>14.98</v>
      </c>
      <c r="AO1201" s="1">
        <v>95.719</v>
      </c>
      <c r="AT1201" s="1">
        <v>176.315</v>
      </c>
      <c r="AU1201" s="1">
        <v>1.95</v>
      </c>
      <c r="BA1201" s="1">
        <v>12.46</v>
      </c>
      <c r="BC1201" s="1">
        <v>10.02</v>
      </c>
      <c r="BG1201" s="1">
        <v>10.85</v>
      </c>
      <c r="BH1201" s="1">
        <v>0.12</v>
      </c>
      <c r="BJ1201" s="1">
        <v>0.767</v>
      </c>
      <c r="BO1201" s="1">
        <v>60.58</v>
      </c>
      <c r="BP1201" s="1">
        <v>0.67</v>
      </c>
      <c r="BR1201" s="1">
        <v>4.281</v>
      </c>
      <c r="BT1201" s="1">
        <v>0.0</v>
      </c>
      <c r="BU1201" s="1">
        <v>0.0</v>
      </c>
      <c r="BW1201" s="1">
        <v>0.0</v>
      </c>
      <c r="BX1201" s="1">
        <v>0.0</v>
      </c>
      <c r="BY1201" s="1">
        <v>0.0</v>
      </c>
      <c r="BZ1201" s="1">
        <v>0.0</v>
      </c>
      <c r="CA1201" s="1">
        <v>0.0</v>
      </c>
      <c r="CB1201" s="1">
        <v>0.0</v>
      </c>
      <c r="CG1201" s="1">
        <v>1178.144</v>
      </c>
      <c r="CH1201" s="1">
        <v>13.03</v>
      </c>
      <c r="CN1201" s="1">
        <v>83.259</v>
      </c>
      <c r="CQ1201" s="1">
        <v>0.28</v>
      </c>
      <c r="CR1201" s="1">
        <v>0.0</v>
      </c>
      <c r="CU1201" s="1">
        <v>25.317</v>
      </c>
      <c r="CV1201" s="1">
        <v>0.0</v>
      </c>
      <c r="CX1201" s="1">
        <v>1.789</v>
      </c>
      <c r="CY1201" s="1">
        <v>0.0</v>
      </c>
      <c r="DA1201" s="1">
        <v>1415.038</v>
      </c>
      <c r="DB1201" s="1">
        <v>85.878</v>
      </c>
      <c r="DF1201" s="1">
        <v>60.58</v>
      </c>
      <c r="DG1201" s="1">
        <v>0.67</v>
      </c>
      <c r="DI1201" s="1">
        <v>4.281</v>
      </c>
      <c r="DN1201" s="1">
        <v>18.988</v>
      </c>
      <c r="DO1201" s="1">
        <v>0.21</v>
      </c>
      <c r="DQ1201" s="1">
        <v>1.342</v>
      </c>
      <c r="DV1201" s="1">
        <v>5.425</v>
      </c>
      <c r="DW1201" s="1">
        <v>0.06</v>
      </c>
      <c r="DY1201" s="1">
        <v>0.383</v>
      </c>
    </row>
    <row r="1202">
      <c r="A1202" s="1" t="s">
        <v>226</v>
      </c>
      <c r="B1202" s="1">
        <v>2023.0</v>
      </c>
      <c r="C1202" s="1" t="s">
        <v>227</v>
      </c>
      <c r="D1202" s="1">
        <v>1.1019881E7</v>
      </c>
      <c r="G1202" s="1">
        <v>0.0</v>
      </c>
      <c r="H1202" s="1">
        <v>0.0</v>
      </c>
      <c r="I1202" s="1">
        <v>0.0</v>
      </c>
      <c r="J1202" s="1">
        <v>29.946</v>
      </c>
      <c r="K1202" s="1">
        <v>0.33</v>
      </c>
      <c r="L1202" s="1">
        <v>2.158</v>
      </c>
      <c r="N1202" s="1">
        <v>638.98</v>
      </c>
      <c r="S1202" s="1">
        <v>0.0</v>
      </c>
      <c r="T1202" s="1">
        <v>0.0</v>
      </c>
      <c r="Y1202" s="1">
        <v>0.0</v>
      </c>
      <c r="AA1202" s="1">
        <v>15.29</v>
      </c>
      <c r="AB1202" s="1">
        <v>1387.492</v>
      </c>
      <c r="AC1202" s="1">
        <v>15.29</v>
      </c>
      <c r="AE1202" s="1">
        <v>-1.96</v>
      </c>
      <c r="AF1202" s="1">
        <v>-1.683</v>
      </c>
      <c r="AG1202" s="1">
        <v>7640.339</v>
      </c>
      <c r="AK1202" s="1">
        <v>1322.156</v>
      </c>
      <c r="AL1202" s="1">
        <v>14.57</v>
      </c>
      <c r="AO1202" s="1">
        <v>95.291</v>
      </c>
      <c r="AT1202" s="1">
        <v>183.305</v>
      </c>
      <c r="AU1202" s="1">
        <v>2.02</v>
      </c>
      <c r="BA1202" s="1">
        <v>13.211</v>
      </c>
      <c r="BC1202" s="1">
        <v>9.77</v>
      </c>
      <c r="BG1202" s="1">
        <v>10.889</v>
      </c>
      <c r="BH1202" s="1">
        <v>0.12</v>
      </c>
      <c r="BJ1202" s="1">
        <v>0.785</v>
      </c>
      <c r="BO1202" s="1">
        <v>65.336</v>
      </c>
      <c r="BP1202" s="1">
        <v>0.72</v>
      </c>
      <c r="BR1202" s="1">
        <v>4.709</v>
      </c>
      <c r="BT1202" s="1">
        <v>0.0</v>
      </c>
      <c r="BU1202" s="1">
        <v>0.0</v>
      </c>
      <c r="BW1202" s="1">
        <v>0.0</v>
      </c>
      <c r="BX1202" s="1">
        <v>0.0</v>
      </c>
      <c r="BY1202" s="1">
        <v>0.0</v>
      </c>
      <c r="BZ1202" s="1">
        <v>0.0</v>
      </c>
      <c r="CA1202" s="1">
        <v>0.0</v>
      </c>
      <c r="CB1202" s="1">
        <v>0.0</v>
      </c>
      <c r="CG1202" s="1">
        <v>1138.851</v>
      </c>
      <c r="CH1202" s="1">
        <v>12.55</v>
      </c>
      <c r="CN1202" s="1">
        <v>82.08</v>
      </c>
      <c r="CQ1202" s="1">
        <v>0.33</v>
      </c>
      <c r="CR1202" s="1">
        <v>0.0</v>
      </c>
      <c r="CU1202" s="1">
        <v>29.946</v>
      </c>
      <c r="CV1202" s="1">
        <v>0.0</v>
      </c>
      <c r="CX1202" s="1">
        <v>2.158</v>
      </c>
      <c r="CY1202" s="1">
        <v>0.0</v>
      </c>
      <c r="DA1202" s="1">
        <v>1387.492</v>
      </c>
      <c r="DB1202" s="1">
        <v>84.196</v>
      </c>
      <c r="DF1202" s="1">
        <v>65.336</v>
      </c>
      <c r="DG1202" s="1">
        <v>0.72</v>
      </c>
      <c r="DI1202" s="1">
        <v>4.709</v>
      </c>
      <c r="DN1202" s="1">
        <v>19.056</v>
      </c>
      <c r="DO1202" s="1">
        <v>0.21</v>
      </c>
      <c r="DQ1202" s="1">
        <v>1.373</v>
      </c>
      <c r="DV1202" s="1">
        <v>5.445</v>
      </c>
      <c r="DW1202" s="1">
        <v>0.06</v>
      </c>
      <c r="DY1202" s="1">
        <v>0.392</v>
      </c>
    </row>
    <row r="1203">
      <c r="A1203" s="1" t="s">
        <v>226</v>
      </c>
      <c r="B1203" s="1">
        <v>2024.0</v>
      </c>
      <c r="C1203" s="1" t="s">
        <v>227</v>
      </c>
      <c r="D1203" s="1">
        <v>1.0979733E7</v>
      </c>
      <c r="G1203" s="1">
        <v>0.0</v>
      </c>
      <c r="H1203" s="1">
        <v>0.0</v>
      </c>
      <c r="I1203" s="1">
        <v>0.0</v>
      </c>
      <c r="BW1203" s="1">
        <v>0.0</v>
      </c>
      <c r="BX1203" s="1">
        <v>0.0</v>
      </c>
      <c r="BY1203" s="1">
        <v>0.0</v>
      </c>
      <c r="BZ1203" s="1">
        <v>0.0</v>
      </c>
      <c r="CA1203" s="1">
        <v>0.0</v>
      </c>
    </row>
    <row r="1204">
      <c r="A1204" s="1" t="s">
        <v>228</v>
      </c>
      <c r="B1204" s="1">
        <v>2000.0</v>
      </c>
      <c r="C1204" s="1" t="s">
        <v>229</v>
      </c>
      <c r="D1204" s="1">
        <v>145492.0</v>
      </c>
      <c r="BW1204" s="1">
        <v>0.0</v>
      </c>
      <c r="BX1204" s="1">
        <v>0.0</v>
      </c>
      <c r="BY1204" s="1">
        <v>0.0</v>
      </c>
      <c r="BZ1204" s="1">
        <v>0.0</v>
      </c>
      <c r="CA1204" s="1">
        <v>0.0</v>
      </c>
    </row>
    <row r="1205">
      <c r="A1205" s="1" t="s">
        <v>228</v>
      </c>
      <c r="B1205" s="1">
        <v>2001.0</v>
      </c>
      <c r="C1205" s="1" t="s">
        <v>229</v>
      </c>
      <c r="D1205" s="1">
        <v>144704.0</v>
      </c>
      <c r="BW1205" s="1">
        <v>0.0</v>
      </c>
      <c r="BX1205" s="1">
        <v>0.0</v>
      </c>
      <c r="BY1205" s="1">
        <v>0.0</v>
      </c>
      <c r="BZ1205" s="1">
        <v>0.0</v>
      </c>
      <c r="CA1205" s="1">
        <v>0.0</v>
      </c>
    </row>
    <row r="1206">
      <c r="A1206" s="1" t="s">
        <v>228</v>
      </c>
      <c r="B1206" s="1">
        <v>2002.0</v>
      </c>
      <c r="C1206" s="1" t="s">
        <v>229</v>
      </c>
      <c r="D1206" s="1">
        <v>145858.0</v>
      </c>
      <c r="BW1206" s="1">
        <v>0.0</v>
      </c>
      <c r="BX1206" s="1">
        <v>0.0</v>
      </c>
      <c r="BY1206" s="1">
        <v>0.0</v>
      </c>
      <c r="BZ1206" s="1">
        <v>0.0</v>
      </c>
      <c r="CA1206" s="1">
        <v>0.0</v>
      </c>
    </row>
    <row r="1207">
      <c r="A1207" s="1" t="s">
        <v>228</v>
      </c>
      <c r="B1207" s="1">
        <v>2003.0</v>
      </c>
      <c r="C1207" s="1" t="s">
        <v>229</v>
      </c>
      <c r="D1207" s="1">
        <v>147870.0</v>
      </c>
      <c r="BW1207" s="1">
        <v>0.0</v>
      </c>
      <c r="BX1207" s="1">
        <v>0.0</v>
      </c>
      <c r="BY1207" s="1">
        <v>0.0</v>
      </c>
      <c r="BZ1207" s="1">
        <v>0.0</v>
      </c>
      <c r="CA1207" s="1">
        <v>0.0</v>
      </c>
    </row>
    <row r="1208">
      <c r="A1208" s="1" t="s">
        <v>228</v>
      </c>
      <c r="B1208" s="1">
        <v>2004.0</v>
      </c>
      <c r="C1208" s="1" t="s">
        <v>229</v>
      </c>
      <c r="D1208" s="1">
        <v>149753.0</v>
      </c>
      <c r="BW1208" s="1">
        <v>0.0</v>
      </c>
      <c r="BX1208" s="1">
        <v>0.0</v>
      </c>
      <c r="BY1208" s="1">
        <v>0.0</v>
      </c>
      <c r="BZ1208" s="1">
        <v>0.0</v>
      </c>
      <c r="CA1208" s="1">
        <v>0.0</v>
      </c>
    </row>
    <row r="1209">
      <c r="A1209" s="1" t="s">
        <v>228</v>
      </c>
      <c r="B1209" s="1">
        <v>2005.0</v>
      </c>
      <c r="C1209" s="1" t="s">
        <v>229</v>
      </c>
      <c r="D1209" s="1">
        <v>151275.0</v>
      </c>
      <c r="BW1209" s="1">
        <v>0.0</v>
      </c>
      <c r="BX1209" s="1">
        <v>0.0</v>
      </c>
      <c r="BY1209" s="1">
        <v>0.0</v>
      </c>
      <c r="BZ1209" s="1">
        <v>0.0</v>
      </c>
      <c r="CA1209" s="1">
        <v>0.0</v>
      </c>
    </row>
    <row r="1210">
      <c r="A1210" s="1" t="s">
        <v>228</v>
      </c>
      <c r="B1210" s="1">
        <v>2006.0</v>
      </c>
      <c r="C1210" s="1" t="s">
        <v>229</v>
      </c>
      <c r="D1210" s="1">
        <v>152468.0</v>
      </c>
      <c r="BW1210" s="1">
        <v>0.0</v>
      </c>
      <c r="BX1210" s="1">
        <v>0.0</v>
      </c>
      <c r="BY1210" s="1">
        <v>0.0</v>
      </c>
      <c r="BZ1210" s="1">
        <v>0.0</v>
      </c>
      <c r="CA1210" s="1">
        <v>0.0</v>
      </c>
    </row>
    <row r="1211">
      <c r="A1211" s="1" t="s">
        <v>228</v>
      </c>
      <c r="B1211" s="1">
        <v>2007.0</v>
      </c>
      <c r="C1211" s="1" t="s">
        <v>229</v>
      </c>
      <c r="D1211" s="1">
        <v>153627.0</v>
      </c>
      <c r="BW1211" s="1">
        <v>0.0</v>
      </c>
      <c r="BX1211" s="1">
        <v>0.0</v>
      </c>
      <c r="BY1211" s="1">
        <v>0.0</v>
      </c>
      <c r="BZ1211" s="1">
        <v>0.0</v>
      </c>
      <c r="CA1211" s="1">
        <v>0.0</v>
      </c>
    </row>
    <row r="1212">
      <c r="A1212" s="1" t="s">
        <v>228</v>
      </c>
      <c r="B1212" s="1">
        <v>2008.0</v>
      </c>
      <c r="C1212" s="1" t="s">
        <v>229</v>
      </c>
      <c r="D1212" s="1">
        <v>154738.0</v>
      </c>
      <c r="BW1212" s="1">
        <v>0.0</v>
      </c>
      <c r="BX1212" s="1">
        <v>0.0</v>
      </c>
      <c r="BY1212" s="1">
        <v>0.0</v>
      </c>
      <c r="BZ1212" s="1">
        <v>0.0</v>
      </c>
      <c r="CA1212" s="1">
        <v>0.0</v>
      </c>
    </row>
    <row r="1213">
      <c r="A1213" s="1" t="s">
        <v>228</v>
      </c>
      <c r="B1213" s="1">
        <v>2009.0</v>
      </c>
      <c r="C1213" s="1" t="s">
        <v>229</v>
      </c>
      <c r="D1213" s="1">
        <v>155791.0</v>
      </c>
      <c r="BW1213" s="1">
        <v>0.0</v>
      </c>
      <c r="BX1213" s="1">
        <v>0.0</v>
      </c>
      <c r="BY1213" s="1">
        <v>0.0</v>
      </c>
      <c r="BZ1213" s="1">
        <v>0.0</v>
      </c>
      <c r="CA1213" s="1">
        <v>0.0</v>
      </c>
    </row>
    <row r="1214">
      <c r="A1214" s="1" t="s">
        <v>228</v>
      </c>
      <c r="B1214" s="1">
        <v>2010.0</v>
      </c>
      <c r="C1214" s="1" t="s">
        <v>229</v>
      </c>
      <c r="D1214" s="1">
        <v>156831.0</v>
      </c>
      <c r="BW1214" s="1">
        <v>0.0</v>
      </c>
      <c r="BX1214" s="1">
        <v>0.0</v>
      </c>
      <c r="BY1214" s="1">
        <v>0.0</v>
      </c>
      <c r="BZ1214" s="1">
        <v>0.0</v>
      </c>
      <c r="CA1214" s="1">
        <v>0.0</v>
      </c>
    </row>
    <row r="1215">
      <c r="A1215" s="1" t="s">
        <v>228</v>
      </c>
      <c r="B1215" s="1">
        <v>2011.0</v>
      </c>
      <c r="C1215" s="1" t="s">
        <v>229</v>
      </c>
      <c r="D1215" s="1">
        <v>158533.0</v>
      </c>
      <c r="BW1215" s="1">
        <v>0.0</v>
      </c>
      <c r="BX1215" s="1">
        <v>0.0</v>
      </c>
      <c r="BY1215" s="1">
        <v>0.0</v>
      </c>
      <c r="BZ1215" s="1">
        <v>0.0</v>
      </c>
      <c r="CA1215" s="1">
        <v>0.0</v>
      </c>
    </row>
    <row r="1216">
      <c r="A1216" s="1" t="s">
        <v>228</v>
      </c>
      <c r="B1216" s="1">
        <v>2012.0</v>
      </c>
      <c r="C1216" s="1" t="s">
        <v>229</v>
      </c>
      <c r="D1216" s="1">
        <v>160863.0</v>
      </c>
      <c r="H1216" s="1">
        <v>0.0</v>
      </c>
      <c r="I1216" s="1">
        <v>0.0</v>
      </c>
      <c r="BW1216" s="1">
        <v>0.0</v>
      </c>
      <c r="BX1216" s="1">
        <v>0.0</v>
      </c>
      <c r="BY1216" s="1">
        <v>0.0</v>
      </c>
      <c r="BZ1216" s="1">
        <v>0.0</v>
      </c>
      <c r="CA1216" s="1">
        <v>0.0</v>
      </c>
    </row>
    <row r="1217">
      <c r="A1217" s="1" t="s">
        <v>228</v>
      </c>
      <c r="B1217" s="1">
        <v>2013.0</v>
      </c>
      <c r="C1217" s="1" t="s">
        <v>229</v>
      </c>
      <c r="D1217" s="1">
        <v>163091.0</v>
      </c>
      <c r="G1217" s="1">
        <v>0.0</v>
      </c>
      <c r="H1217" s="1">
        <v>0.0</v>
      </c>
      <c r="I1217" s="1">
        <v>0.0</v>
      </c>
      <c r="BW1217" s="1">
        <v>0.0</v>
      </c>
      <c r="BX1217" s="1">
        <v>0.0</v>
      </c>
      <c r="BY1217" s="1">
        <v>0.0</v>
      </c>
      <c r="BZ1217" s="1">
        <v>0.0</v>
      </c>
      <c r="CA1217" s="1">
        <v>0.0</v>
      </c>
    </row>
    <row r="1218">
      <c r="A1218" s="1" t="s">
        <v>228</v>
      </c>
      <c r="B1218" s="1">
        <v>2014.0</v>
      </c>
      <c r="C1218" s="1" t="s">
        <v>229</v>
      </c>
      <c r="D1218" s="1">
        <v>164991.0</v>
      </c>
      <c r="G1218" s="1">
        <v>0.0</v>
      </c>
      <c r="H1218" s="1">
        <v>0.0</v>
      </c>
      <c r="I1218" s="1">
        <v>0.0</v>
      </c>
      <c r="BW1218" s="1">
        <v>0.0</v>
      </c>
      <c r="BX1218" s="1">
        <v>0.0</v>
      </c>
      <c r="BY1218" s="1">
        <v>0.0</v>
      </c>
      <c r="BZ1218" s="1">
        <v>0.0</v>
      </c>
      <c r="CA1218" s="1">
        <v>0.0</v>
      </c>
    </row>
    <row r="1219">
      <c r="A1219" s="1" t="s">
        <v>228</v>
      </c>
      <c r="B1219" s="1">
        <v>2015.0</v>
      </c>
      <c r="C1219" s="1" t="s">
        <v>229</v>
      </c>
      <c r="D1219" s="1">
        <v>166573.0</v>
      </c>
      <c r="G1219" s="1">
        <v>0.0</v>
      </c>
      <c r="H1219" s="1">
        <v>0.0</v>
      </c>
      <c r="I1219" s="1">
        <v>0.0</v>
      </c>
      <c r="BW1219" s="1">
        <v>0.0</v>
      </c>
      <c r="BX1219" s="1">
        <v>0.0</v>
      </c>
      <c r="BY1219" s="1">
        <v>0.0</v>
      </c>
      <c r="BZ1219" s="1">
        <v>0.0</v>
      </c>
      <c r="CA1219" s="1">
        <v>0.0</v>
      </c>
    </row>
    <row r="1220">
      <c r="A1220" s="1" t="s">
        <v>228</v>
      </c>
      <c r="B1220" s="1">
        <v>2016.0</v>
      </c>
      <c r="C1220" s="1" t="s">
        <v>229</v>
      </c>
      <c r="D1220" s="1">
        <v>167743.0</v>
      </c>
      <c r="G1220" s="1">
        <v>0.0</v>
      </c>
      <c r="H1220" s="1">
        <v>0.0</v>
      </c>
      <c r="I1220" s="1">
        <v>0.0</v>
      </c>
      <c r="BW1220" s="1">
        <v>0.0</v>
      </c>
      <c r="BX1220" s="1">
        <v>0.0</v>
      </c>
      <c r="BY1220" s="1">
        <v>0.0</v>
      </c>
      <c r="BZ1220" s="1">
        <v>0.0</v>
      </c>
      <c r="CA1220" s="1">
        <v>0.0</v>
      </c>
    </row>
    <row r="1221">
      <c r="A1221" s="1" t="s">
        <v>228</v>
      </c>
      <c r="B1221" s="1">
        <v>2017.0</v>
      </c>
      <c r="C1221" s="1" t="s">
        <v>229</v>
      </c>
      <c r="D1221" s="1">
        <v>168473.0</v>
      </c>
      <c r="G1221" s="1">
        <v>0.0</v>
      </c>
      <c r="H1221" s="1">
        <v>0.0</v>
      </c>
      <c r="I1221" s="1">
        <v>0.0</v>
      </c>
      <c r="BW1221" s="1">
        <v>0.0</v>
      </c>
      <c r="BX1221" s="1">
        <v>0.0</v>
      </c>
      <c r="BY1221" s="1">
        <v>0.0</v>
      </c>
      <c r="BZ1221" s="1">
        <v>0.0</v>
      </c>
      <c r="CA1221" s="1">
        <v>0.0</v>
      </c>
    </row>
    <row r="1222">
      <c r="A1222" s="1" t="s">
        <v>228</v>
      </c>
      <c r="B1222" s="1">
        <v>2018.0</v>
      </c>
      <c r="C1222" s="1" t="s">
        <v>229</v>
      </c>
      <c r="D1222" s="1">
        <v>181553.0</v>
      </c>
      <c r="G1222" s="1">
        <v>0.0</v>
      </c>
      <c r="H1222" s="1">
        <v>0.0</v>
      </c>
      <c r="I1222" s="1">
        <v>0.0</v>
      </c>
      <c r="BW1222" s="1">
        <v>0.0</v>
      </c>
      <c r="BX1222" s="1">
        <v>0.0</v>
      </c>
      <c r="BY1222" s="1">
        <v>0.0</v>
      </c>
      <c r="BZ1222" s="1">
        <v>0.0</v>
      </c>
      <c r="CA1222" s="1">
        <v>0.0</v>
      </c>
    </row>
    <row r="1223">
      <c r="A1223" s="1" t="s">
        <v>228</v>
      </c>
      <c r="B1223" s="1">
        <v>2019.0</v>
      </c>
      <c r="C1223" s="1" t="s">
        <v>229</v>
      </c>
      <c r="D1223" s="1">
        <v>189500.0</v>
      </c>
      <c r="G1223" s="1">
        <v>0.0</v>
      </c>
      <c r="H1223" s="1">
        <v>0.0</v>
      </c>
      <c r="I1223" s="1">
        <v>0.0</v>
      </c>
      <c r="BW1223" s="1">
        <v>0.0</v>
      </c>
      <c r="BX1223" s="1">
        <v>0.0</v>
      </c>
      <c r="BY1223" s="1">
        <v>0.0</v>
      </c>
      <c r="BZ1223" s="1">
        <v>0.0</v>
      </c>
      <c r="CA1223" s="1">
        <v>0.0</v>
      </c>
    </row>
    <row r="1224">
      <c r="A1224" s="1" t="s">
        <v>228</v>
      </c>
      <c r="B1224" s="1">
        <v>2020.0</v>
      </c>
      <c r="C1224" s="1" t="s">
        <v>229</v>
      </c>
      <c r="D1224" s="1">
        <v>184982.0</v>
      </c>
      <c r="G1224" s="1">
        <v>0.0</v>
      </c>
      <c r="H1224" s="1">
        <v>0.0</v>
      </c>
      <c r="I1224" s="1">
        <v>0.0</v>
      </c>
      <c r="BW1224" s="1">
        <v>0.0</v>
      </c>
      <c r="BX1224" s="1">
        <v>0.0</v>
      </c>
      <c r="BY1224" s="1">
        <v>0.0</v>
      </c>
      <c r="BZ1224" s="1">
        <v>0.0</v>
      </c>
      <c r="CA1224" s="1">
        <v>0.0</v>
      </c>
    </row>
    <row r="1225">
      <c r="A1225" s="1" t="s">
        <v>228</v>
      </c>
      <c r="B1225" s="1">
        <v>2021.0</v>
      </c>
      <c r="C1225" s="1" t="s">
        <v>229</v>
      </c>
      <c r="D1225" s="1">
        <v>185279.0</v>
      </c>
      <c r="G1225" s="1">
        <v>0.0</v>
      </c>
      <c r="H1225" s="1">
        <v>0.0</v>
      </c>
      <c r="I1225" s="1">
        <v>0.0</v>
      </c>
      <c r="BW1225" s="1">
        <v>0.0</v>
      </c>
      <c r="BX1225" s="1">
        <v>0.0</v>
      </c>
      <c r="BY1225" s="1">
        <v>0.0</v>
      </c>
      <c r="BZ1225" s="1">
        <v>0.0</v>
      </c>
      <c r="CA1225" s="1">
        <v>0.0</v>
      </c>
    </row>
    <row r="1226">
      <c r="A1226" s="1" t="s">
        <v>228</v>
      </c>
      <c r="B1226" s="1">
        <v>2022.0</v>
      </c>
      <c r="C1226" s="1" t="s">
        <v>229</v>
      </c>
      <c r="D1226" s="1">
        <v>185305.0</v>
      </c>
      <c r="G1226" s="1">
        <v>0.0</v>
      </c>
      <c r="H1226" s="1">
        <v>0.0</v>
      </c>
      <c r="I1226" s="1">
        <v>0.0</v>
      </c>
      <c r="BW1226" s="1">
        <v>0.0</v>
      </c>
      <c r="BX1226" s="1">
        <v>0.0</v>
      </c>
      <c r="BY1226" s="1">
        <v>0.0</v>
      </c>
      <c r="BZ1226" s="1">
        <v>0.0</v>
      </c>
      <c r="CA1226" s="1">
        <v>0.0</v>
      </c>
    </row>
    <row r="1227">
      <c r="A1227" s="1" t="s">
        <v>228</v>
      </c>
      <c r="B1227" s="1">
        <v>2023.0</v>
      </c>
      <c r="C1227" s="1" t="s">
        <v>229</v>
      </c>
      <c r="D1227" s="1">
        <v>185383.0</v>
      </c>
      <c r="G1227" s="1">
        <v>0.0</v>
      </c>
      <c r="H1227" s="1">
        <v>0.0</v>
      </c>
      <c r="I1227" s="1">
        <v>0.0</v>
      </c>
      <c r="BW1227" s="1">
        <v>0.0</v>
      </c>
      <c r="BX1227" s="1">
        <v>0.0</v>
      </c>
      <c r="BY1227" s="1">
        <v>0.0</v>
      </c>
      <c r="BZ1227" s="1">
        <v>0.0</v>
      </c>
      <c r="CA1227" s="1">
        <v>0.0</v>
      </c>
    </row>
    <row r="1228">
      <c r="A1228" s="1" t="s">
        <v>228</v>
      </c>
      <c r="B1228" s="1">
        <v>2024.0</v>
      </c>
      <c r="C1228" s="1" t="s">
        <v>229</v>
      </c>
      <c r="D1228" s="1">
        <v>185443.0</v>
      </c>
      <c r="G1228" s="1">
        <v>0.0</v>
      </c>
      <c r="H1228" s="1">
        <v>0.0</v>
      </c>
      <c r="I1228" s="1">
        <v>0.0</v>
      </c>
      <c r="BW1228" s="1">
        <v>0.0</v>
      </c>
      <c r="BX1228" s="1">
        <v>0.0</v>
      </c>
      <c r="BY1228" s="1">
        <v>0.0</v>
      </c>
      <c r="BZ1228" s="1">
        <v>0.0</v>
      </c>
      <c r="CA1228" s="1">
        <v>0.0</v>
      </c>
    </row>
    <row r="1229">
      <c r="A1229" s="1" t="s">
        <v>230</v>
      </c>
      <c r="B1229" s="1">
        <v>2000.0</v>
      </c>
      <c r="C1229" s="1" t="s">
        <v>231</v>
      </c>
      <c r="D1229" s="1">
        <v>947619.0</v>
      </c>
      <c r="E1229" s="1">
        <v>1.844796416E10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658.754</v>
      </c>
      <c r="O1229" s="1">
        <v>50.0</v>
      </c>
      <c r="P1229" s="1">
        <v>0.14</v>
      </c>
      <c r="Q1229" s="1">
        <v>441.823</v>
      </c>
      <c r="R1229" s="1">
        <v>0.419</v>
      </c>
      <c r="S1229" s="1">
        <v>0.0</v>
      </c>
      <c r="T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1.384</v>
      </c>
      <c r="AA1229" s="1">
        <v>3.37</v>
      </c>
      <c r="AB1229" s="1">
        <v>3556.281</v>
      </c>
      <c r="AC1229" s="1">
        <v>3.37</v>
      </c>
      <c r="AD1229" s="1">
        <v>11.136</v>
      </c>
      <c r="AE1229" s="1">
        <v>4.78</v>
      </c>
      <c r="AF1229" s="1">
        <v>1.38</v>
      </c>
      <c r="AG1229" s="1">
        <v>31933.83</v>
      </c>
      <c r="AH1229" s="1">
        <v>1.64</v>
      </c>
      <c r="AI1229" s="1">
        <v>4.78</v>
      </c>
      <c r="AJ1229" s="1">
        <v>1.38</v>
      </c>
      <c r="AK1229" s="1">
        <v>3556.281</v>
      </c>
      <c r="AL1229" s="1">
        <v>3.37</v>
      </c>
      <c r="AM1229" s="1">
        <v>31933.83</v>
      </c>
      <c r="AN1229" s="1">
        <v>30.261</v>
      </c>
      <c r="AO1229" s="1">
        <v>100.0</v>
      </c>
      <c r="AP1229" s="1">
        <v>100.0</v>
      </c>
      <c r="AR1229" s="1">
        <v>0.0</v>
      </c>
      <c r="AS1229" s="1">
        <v>0.0</v>
      </c>
      <c r="AT1229" s="1">
        <v>0.0</v>
      </c>
      <c r="AU1229" s="1">
        <v>0.0</v>
      </c>
      <c r="AV1229" s="1">
        <v>0.0</v>
      </c>
      <c r="AX1229" s="1">
        <v>0.0</v>
      </c>
      <c r="AY1229" s="1">
        <v>0.0</v>
      </c>
      <c r="AZ1229" s="1">
        <v>0.0</v>
      </c>
      <c r="BA1229" s="1">
        <v>0.0</v>
      </c>
      <c r="BB1229" s="1">
        <v>0.0</v>
      </c>
      <c r="BC1229" s="1">
        <v>2.22</v>
      </c>
      <c r="BE1229" s="1">
        <v>0.0</v>
      </c>
      <c r="BF1229" s="1">
        <v>0.0</v>
      </c>
      <c r="BG1229" s="1">
        <v>0.0</v>
      </c>
      <c r="BH1229" s="1">
        <v>0.0</v>
      </c>
      <c r="BI1229" s="1">
        <v>0.0</v>
      </c>
      <c r="BJ1229" s="1">
        <v>0.0</v>
      </c>
      <c r="BK1229" s="1">
        <v>0.0</v>
      </c>
      <c r="BM1229" s="1">
        <v>0.0</v>
      </c>
      <c r="BN1229" s="1">
        <v>0.0</v>
      </c>
      <c r="BO1229" s="1">
        <v>0.0</v>
      </c>
      <c r="BP1229" s="1">
        <v>0.0</v>
      </c>
      <c r="BQ1229" s="1">
        <v>0.0</v>
      </c>
      <c r="BR1229" s="1">
        <v>0.0</v>
      </c>
      <c r="BS1229" s="1">
        <v>0.0</v>
      </c>
      <c r="BT1229" s="1">
        <v>0.0</v>
      </c>
      <c r="BU1229" s="1">
        <v>0.0</v>
      </c>
      <c r="BW1229" s="1">
        <v>0.0</v>
      </c>
      <c r="BX1229" s="1">
        <v>0.0</v>
      </c>
      <c r="BY1229" s="1">
        <v>0.0</v>
      </c>
      <c r="BZ1229" s="1">
        <v>0.0</v>
      </c>
      <c r="CA1229" s="1">
        <v>0.0</v>
      </c>
      <c r="CB1229" s="1">
        <v>0.0</v>
      </c>
      <c r="CC1229" s="1">
        <v>0.0</v>
      </c>
      <c r="CD1229" s="1">
        <v>4.338</v>
      </c>
      <c r="CE1229" s="1">
        <v>1.241</v>
      </c>
      <c r="CF1229" s="1">
        <v>29.842</v>
      </c>
      <c r="CG1229" s="1">
        <v>3556.281</v>
      </c>
      <c r="CH1229" s="1">
        <v>3.37</v>
      </c>
      <c r="CI1229" s="1">
        <v>31492.008</v>
      </c>
      <c r="CK1229" s="1">
        <v>0.0</v>
      </c>
      <c r="CL1229" s="1">
        <v>0.0</v>
      </c>
      <c r="CM1229" s="1">
        <v>0.0</v>
      </c>
      <c r="CN1229" s="1">
        <v>100.0</v>
      </c>
      <c r="CO1229" s="1">
        <v>98.616</v>
      </c>
      <c r="CP1229" s="1">
        <v>0.0</v>
      </c>
      <c r="CQ1229" s="1">
        <v>0.0</v>
      </c>
      <c r="CR1229" s="1">
        <v>0.0</v>
      </c>
      <c r="CT1229" s="1">
        <v>0.0</v>
      </c>
      <c r="CU1229" s="1">
        <v>0.0</v>
      </c>
      <c r="CV1229" s="1">
        <v>0.0</v>
      </c>
      <c r="CW1229" s="1">
        <v>0.0</v>
      </c>
      <c r="CX1229" s="1">
        <v>0.0</v>
      </c>
      <c r="CY1229" s="1">
        <v>0.0</v>
      </c>
      <c r="CZ1229" s="1">
        <v>0.0</v>
      </c>
      <c r="DA1229" s="1">
        <v>3556.281</v>
      </c>
      <c r="DB1229" s="1">
        <v>30.261</v>
      </c>
      <c r="DD1229" s="1">
        <v>0.0</v>
      </c>
      <c r="DE1229" s="1">
        <v>0.0</v>
      </c>
      <c r="DF1229" s="1">
        <v>0.0</v>
      </c>
      <c r="DG1229" s="1">
        <v>0.0</v>
      </c>
      <c r="DH1229" s="1">
        <v>0.0</v>
      </c>
      <c r="DI1229" s="1">
        <v>0.0</v>
      </c>
      <c r="DJ1229" s="1">
        <v>0.0</v>
      </c>
      <c r="DL1229" s="1">
        <v>0.0</v>
      </c>
      <c r="DM1229" s="1">
        <v>0.0</v>
      </c>
      <c r="DN1229" s="1">
        <v>0.0</v>
      </c>
      <c r="DO1229" s="1">
        <v>0.0</v>
      </c>
      <c r="DP1229" s="1">
        <v>0.0</v>
      </c>
      <c r="DQ1229" s="1">
        <v>0.0</v>
      </c>
      <c r="DR1229" s="1">
        <v>0.0</v>
      </c>
      <c r="DT1229" s="1">
        <v>0.0</v>
      </c>
      <c r="DU1229" s="1">
        <v>0.0</v>
      </c>
      <c r="DV1229" s="1">
        <v>0.0</v>
      </c>
      <c r="DW1229" s="1">
        <v>0.0</v>
      </c>
      <c r="DX1229" s="1">
        <v>0.0</v>
      </c>
      <c r="DY1229" s="1">
        <v>0.0</v>
      </c>
      <c r="DZ1229" s="1">
        <v>0.0</v>
      </c>
    </row>
    <row r="1230">
      <c r="A1230" s="1" t="s">
        <v>230</v>
      </c>
      <c r="B1230" s="1">
        <v>2001.0</v>
      </c>
      <c r="C1230" s="1" t="s">
        <v>231</v>
      </c>
      <c r="D1230" s="1">
        <v>964078.0</v>
      </c>
      <c r="E1230" s="1">
        <v>1.928955904E10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659.155</v>
      </c>
      <c r="O1230" s="1">
        <v>47.222</v>
      </c>
      <c r="P1230" s="1">
        <v>0.198</v>
      </c>
      <c r="Q1230" s="1">
        <v>639.357</v>
      </c>
      <c r="R1230" s="1">
        <v>0.616</v>
      </c>
      <c r="S1230" s="1">
        <v>0.0</v>
      </c>
      <c r="T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2.014</v>
      </c>
      <c r="AA1230" s="1">
        <v>3.55</v>
      </c>
      <c r="AB1230" s="1">
        <v>3682.275</v>
      </c>
      <c r="AC1230" s="1">
        <v>3.55</v>
      </c>
      <c r="AD1230" s="1">
        <v>11.598</v>
      </c>
      <c r="AE1230" s="1">
        <v>1.152</v>
      </c>
      <c r="AF1230" s="1">
        <v>0.349</v>
      </c>
      <c r="AG1230" s="1">
        <v>31750.184</v>
      </c>
      <c r="AH1230" s="1">
        <v>1.587</v>
      </c>
      <c r="AI1230" s="1">
        <v>1.152</v>
      </c>
      <c r="AJ1230" s="1">
        <v>0.349</v>
      </c>
      <c r="AK1230" s="1">
        <v>3682.275</v>
      </c>
      <c r="AL1230" s="1">
        <v>3.55</v>
      </c>
      <c r="AM1230" s="1">
        <v>31750.182</v>
      </c>
      <c r="AN1230" s="1">
        <v>30.61</v>
      </c>
      <c r="AO1230" s="1">
        <v>100.0</v>
      </c>
      <c r="AP1230" s="1">
        <v>100.0</v>
      </c>
      <c r="AR1230" s="1">
        <v>0.0</v>
      </c>
      <c r="AS1230" s="1">
        <v>0.0</v>
      </c>
      <c r="AT1230" s="1">
        <v>0.0</v>
      </c>
      <c r="AU1230" s="1">
        <v>0.0</v>
      </c>
      <c r="AV1230" s="1">
        <v>0.0</v>
      </c>
      <c r="AX1230" s="1">
        <v>0.0</v>
      </c>
      <c r="AY1230" s="1">
        <v>0.0</v>
      </c>
      <c r="AZ1230" s="1">
        <v>0.0</v>
      </c>
      <c r="BA1230" s="1">
        <v>0.0</v>
      </c>
      <c r="BB1230" s="1">
        <v>0.0</v>
      </c>
      <c r="BC1230" s="1">
        <v>2.34</v>
      </c>
      <c r="BE1230" s="1">
        <v>0.0</v>
      </c>
      <c r="BF1230" s="1">
        <v>0.0</v>
      </c>
      <c r="BG1230" s="1">
        <v>0.0</v>
      </c>
      <c r="BH1230" s="1">
        <v>0.0</v>
      </c>
      <c r="BI1230" s="1">
        <v>0.0</v>
      </c>
      <c r="BJ1230" s="1">
        <v>0.0</v>
      </c>
      <c r="BK1230" s="1">
        <v>0.0</v>
      </c>
      <c r="BM1230" s="1">
        <v>0.0</v>
      </c>
      <c r="BN1230" s="1">
        <v>0.0</v>
      </c>
      <c r="BO1230" s="1">
        <v>0.0</v>
      </c>
      <c r="BP1230" s="1">
        <v>0.0</v>
      </c>
      <c r="BQ1230" s="1">
        <v>0.0</v>
      </c>
      <c r="BR1230" s="1">
        <v>0.0</v>
      </c>
      <c r="BS1230" s="1">
        <v>0.0</v>
      </c>
      <c r="BT1230" s="1">
        <v>0.0</v>
      </c>
      <c r="BU1230" s="1">
        <v>0.0</v>
      </c>
      <c r="BW1230" s="1">
        <v>0.0</v>
      </c>
      <c r="BX1230" s="1">
        <v>0.0</v>
      </c>
      <c r="BY1230" s="1">
        <v>0.0</v>
      </c>
      <c r="BZ1230" s="1">
        <v>0.0</v>
      </c>
      <c r="CA1230" s="1">
        <v>0.0</v>
      </c>
      <c r="CB1230" s="1">
        <v>0.0</v>
      </c>
      <c r="CC1230" s="1">
        <v>0.0</v>
      </c>
      <c r="CD1230" s="1">
        <v>0.505</v>
      </c>
      <c r="CE1230" s="1">
        <v>0.151</v>
      </c>
      <c r="CF1230" s="1">
        <v>29.993</v>
      </c>
      <c r="CG1230" s="1">
        <v>3682.275</v>
      </c>
      <c r="CH1230" s="1">
        <v>3.55</v>
      </c>
      <c r="CI1230" s="1">
        <v>31110.824</v>
      </c>
      <c r="CK1230" s="1">
        <v>0.0</v>
      </c>
      <c r="CL1230" s="1">
        <v>0.0</v>
      </c>
      <c r="CM1230" s="1">
        <v>0.0</v>
      </c>
      <c r="CN1230" s="1">
        <v>100.0</v>
      </c>
      <c r="CO1230" s="1">
        <v>97.986</v>
      </c>
      <c r="CP1230" s="1">
        <v>0.0</v>
      </c>
      <c r="CQ1230" s="1">
        <v>0.0</v>
      </c>
      <c r="CR1230" s="1">
        <v>0.0</v>
      </c>
      <c r="CT1230" s="1">
        <v>0.0</v>
      </c>
      <c r="CU1230" s="1">
        <v>0.0</v>
      </c>
      <c r="CV1230" s="1">
        <v>0.0</v>
      </c>
      <c r="CW1230" s="1">
        <v>0.0</v>
      </c>
      <c r="CX1230" s="1">
        <v>0.0</v>
      </c>
      <c r="CY1230" s="1">
        <v>0.0</v>
      </c>
      <c r="CZ1230" s="1">
        <v>0.0</v>
      </c>
      <c r="DA1230" s="1">
        <v>3682.275</v>
      </c>
      <c r="DB1230" s="1">
        <v>30.61</v>
      </c>
      <c r="DD1230" s="1">
        <v>0.0</v>
      </c>
      <c r="DE1230" s="1">
        <v>0.0</v>
      </c>
      <c r="DF1230" s="1">
        <v>0.0</v>
      </c>
      <c r="DG1230" s="1">
        <v>0.0</v>
      </c>
      <c r="DH1230" s="1">
        <v>0.0</v>
      </c>
      <c r="DI1230" s="1">
        <v>0.0</v>
      </c>
      <c r="DJ1230" s="1">
        <v>0.0</v>
      </c>
      <c r="DL1230" s="1">
        <v>0.0</v>
      </c>
      <c r="DM1230" s="1">
        <v>0.0</v>
      </c>
      <c r="DN1230" s="1">
        <v>0.0</v>
      </c>
      <c r="DO1230" s="1">
        <v>0.0</v>
      </c>
      <c r="DP1230" s="1">
        <v>0.0</v>
      </c>
      <c r="DQ1230" s="1">
        <v>0.0</v>
      </c>
      <c r="DR1230" s="1">
        <v>0.0</v>
      </c>
      <c r="DT1230" s="1">
        <v>0.0</v>
      </c>
      <c r="DU1230" s="1">
        <v>0.0</v>
      </c>
      <c r="DV1230" s="1">
        <v>0.0</v>
      </c>
      <c r="DW1230" s="1">
        <v>0.0</v>
      </c>
      <c r="DX1230" s="1">
        <v>0.0</v>
      </c>
      <c r="DY1230" s="1">
        <v>0.0</v>
      </c>
      <c r="DZ1230" s="1">
        <v>0.0</v>
      </c>
    </row>
    <row r="1231">
      <c r="A1231" s="1" t="s">
        <v>230</v>
      </c>
      <c r="B1231" s="1">
        <v>2002.0</v>
      </c>
      <c r="C1231" s="1" t="s">
        <v>231</v>
      </c>
      <c r="D1231" s="1">
        <v>981398.0</v>
      </c>
      <c r="E1231" s="1">
        <v>2.0131147776E10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656.992</v>
      </c>
      <c r="O1231" s="1">
        <v>-16.981</v>
      </c>
      <c r="P1231" s="1">
        <v>-0.105</v>
      </c>
      <c r="Q1231" s="1">
        <v>521.419</v>
      </c>
      <c r="R1231" s="1">
        <v>0.512</v>
      </c>
      <c r="S1231" s="1">
        <v>0.0</v>
      </c>
      <c r="T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1.695</v>
      </c>
      <c r="AA1231" s="1">
        <v>3.79</v>
      </c>
      <c r="AB1231" s="1">
        <v>3861.838</v>
      </c>
      <c r="AC1231" s="1">
        <v>3.79</v>
      </c>
      <c r="AD1231" s="1">
        <v>12.556</v>
      </c>
      <c r="AE1231" s="1">
        <v>-1.384</v>
      </c>
      <c r="AF1231" s="1">
        <v>-0.424</v>
      </c>
      <c r="AG1231" s="1">
        <v>30758.098</v>
      </c>
      <c r="AH1231" s="1">
        <v>1.499</v>
      </c>
      <c r="AI1231" s="1">
        <v>-1.384</v>
      </c>
      <c r="AJ1231" s="1">
        <v>-0.424</v>
      </c>
      <c r="AK1231" s="1">
        <v>3861.838</v>
      </c>
      <c r="AL1231" s="1">
        <v>3.79</v>
      </c>
      <c r="AM1231" s="1">
        <v>30758.098</v>
      </c>
      <c r="AN1231" s="1">
        <v>30.186</v>
      </c>
      <c r="AO1231" s="1">
        <v>100.0</v>
      </c>
      <c r="AP1231" s="1">
        <v>100.0</v>
      </c>
      <c r="AR1231" s="1">
        <v>0.0</v>
      </c>
      <c r="AS1231" s="1">
        <v>0.0</v>
      </c>
      <c r="AT1231" s="1">
        <v>0.0</v>
      </c>
      <c r="AU1231" s="1">
        <v>0.0</v>
      </c>
      <c r="AV1231" s="1">
        <v>0.0</v>
      </c>
      <c r="AX1231" s="1">
        <v>0.0</v>
      </c>
      <c r="AY1231" s="1">
        <v>0.0</v>
      </c>
      <c r="AZ1231" s="1">
        <v>0.0</v>
      </c>
      <c r="BA1231" s="1">
        <v>0.0</v>
      </c>
      <c r="BB1231" s="1">
        <v>0.0</v>
      </c>
      <c r="BC1231" s="1">
        <v>2.49</v>
      </c>
      <c r="BE1231" s="1">
        <v>0.0</v>
      </c>
      <c r="BF1231" s="1">
        <v>0.0</v>
      </c>
      <c r="BG1231" s="1">
        <v>0.0</v>
      </c>
      <c r="BH1231" s="1">
        <v>0.0</v>
      </c>
      <c r="BI1231" s="1">
        <v>0.0</v>
      </c>
      <c r="BJ1231" s="1">
        <v>0.0</v>
      </c>
      <c r="BK1231" s="1">
        <v>0.0</v>
      </c>
      <c r="BM1231" s="1">
        <v>0.0</v>
      </c>
      <c r="BN1231" s="1">
        <v>0.0</v>
      </c>
      <c r="BO1231" s="1">
        <v>0.0</v>
      </c>
      <c r="BP1231" s="1">
        <v>0.0</v>
      </c>
      <c r="BQ1231" s="1">
        <v>0.0</v>
      </c>
      <c r="BR1231" s="1">
        <v>0.0</v>
      </c>
      <c r="BS1231" s="1">
        <v>0.0</v>
      </c>
      <c r="BT1231" s="1">
        <v>0.0</v>
      </c>
      <c r="BU1231" s="1">
        <v>0.0</v>
      </c>
      <c r="BW1231" s="1">
        <v>0.0</v>
      </c>
      <c r="BX1231" s="1">
        <v>0.0</v>
      </c>
      <c r="BY1231" s="1">
        <v>0.0</v>
      </c>
      <c r="BZ1231" s="1">
        <v>0.0</v>
      </c>
      <c r="CA1231" s="1">
        <v>0.0</v>
      </c>
      <c r="CB1231" s="1">
        <v>0.0</v>
      </c>
      <c r="CC1231" s="1">
        <v>0.0</v>
      </c>
      <c r="CD1231" s="1">
        <v>-1.064</v>
      </c>
      <c r="CE1231" s="1">
        <v>-0.319</v>
      </c>
      <c r="CF1231" s="1">
        <v>29.674</v>
      </c>
      <c r="CG1231" s="1">
        <v>3861.838</v>
      </c>
      <c r="CH1231" s="1">
        <v>3.79</v>
      </c>
      <c r="CI1231" s="1">
        <v>30236.678</v>
      </c>
      <c r="CK1231" s="1">
        <v>0.0</v>
      </c>
      <c r="CL1231" s="1">
        <v>0.0</v>
      </c>
      <c r="CM1231" s="1">
        <v>0.0</v>
      </c>
      <c r="CN1231" s="1">
        <v>100.0</v>
      </c>
      <c r="CO1231" s="1">
        <v>98.305</v>
      </c>
      <c r="CP1231" s="1">
        <v>0.0</v>
      </c>
      <c r="CQ1231" s="1">
        <v>0.0</v>
      </c>
      <c r="CR1231" s="1">
        <v>0.0</v>
      </c>
      <c r="CT1231" s="1">
        <v>0.0</v>
      </c>
      <c r="CU1231" s="1">
        <v>0.0</v>
      </c>
      <c r="CV1231" s="1">
        <v>0.0</v>
      </c>
      <c r="CW1231" s="1">
        <v>0.0</v>
      </c>
      <c r="CX1231" s="1">
        <v>0.0</v>
      </c>
      <c r="CY1231" s="1">
        <v>0.0</v>
      </c>
      <c r="CZ1231" s="1">
        <v>0.0</v>
      </c>
      <c r="DA1231" s="1">
        <v>3861.838</v>
      </c>
      <c r="DB1231" s="1">
        <v>30.186</v>
      </c>
      <c r="DD1231" s="1">
        <v>0.0</v>
      </c>
      <c r="DE1231" s="1">
        <v>0.0</v>
      </c>
      <c r="DF1231" s="1">
        <v>0.0</v>
      </c>
      <c r="DG1231" s="1">
        <v>0.0</v>
      </c>
      <c r="DH1231" s="1">
        <v>0.0</v>
      </c>
      <c r="DI1231" s="1">
        <v>0.0</v>
      </c>
      <c r="DJ1231" s="1">
        <v>0.0</v>
      </c>
      <c r="DL1231" s="1">
        <v>0.0</v>
      </c>
      <c r="DM1231" s="1">
        <v>0.0</v>
      </c>
      <c r="DN1231" s="1">
        <v>0.0</v>
      </c>
      <c r="DO1231" s="1">
        <v>0.0</v>
      </c>
      <c r="DP1231" s="1">
        <v>0.0</v>
      </c>
      <c r="DQ1231" s="1">
        <v>0.0</v>
      </c>
      <c r="DR1231" s="1">
        <v>0.0</v>
      </c>
      <c r="DT1231" s="1">
        <v>0.0</v>
      </c>
      <c r="DU1231" s="1">
        <v>0.0</v>
      </c>
      <c r="DV1231" s="1">
        <v>0.0</v>
      </c>
      <c r="DW1231" s="1">
        <v>0.0</v>
      </c>
      <c r="DX1231" s="1">
        <v>0.0</v>
      </c>
      <c r="DY1231" s="1">
        <v>0.0</v>
      </c>
      <c r="DZ1231" s="1">
        <v>0.0</v>
      </c>
    </row>
    <row r="1232">
      <c r="A1232" s="1" t="s">
        <v>230</v>
      </c>
      <c r="B1232" s="1">
        <v>2003.0</v>
      </c>
      <c r="C1232" s="1" t="s">
        <v>231</v>
      </c>
      <c r="D1232" s="1">
        <v>999549.0</v>
      </c>
      <c r="E1232" s="1">
        <v>2.08218624E10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656.79</v>
      </c>
      <c r="O1232" s="1">
        <v>0.0</v>
      </c>
      <c r="P1232" s="1">
        <v>0.0</v>
      </c>
      <c r="Q1232" s="1">
        <v>511.951</v>
      </c>
      <c r="R1232" s="1">
        <v>0.512</v>
      </c>
      <c r="S1232" s="1">
        <v>0.0</v>
      </c>
      <c r="T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1.595</v>
      </c>
      <c r="AA1232" s="1">
        <v>4.05</v>
      </c>
      <c r="AB1232" s="1">
        <v>4051.828</v>
      </c>
      <c r="AC1232" s="1">
        <v>4.05</v>
      </c>
      <c r="AD1232" s="1">
        <v>12.621</v>
      </c>
      <c r="AE1232" s="1">
        <v>6.302</v>
      </c>
      <c r="AF1232" s="1">
        <v>1.902</v>
      </c>
      <c r="AG1232" s="1">
        <v>32102.781</v>
      </c>
      <c r="AH1232" s="1">
        <v>1.541</v>
      </c>
      <c r="AI1232" s="1">
        <v>6.302</v>
      </c>
      <c r="AJ1232" s="1">
        <v>1.902</v>
      </c>
      <c r="AK1232" s="1">
        <v>4051.828</v>
      </c>
      <c r="AL1232" s="1">
        <v>4.05</v>
      </c>
      <c r="AM1232" s="1">
        <v>32102.779</v>
      </c>
      <c r="AN1232" s="1">
        <v>32.088</v>
      </c>
      <c r="AO1232" s="1">
        <v>100.0</v>
      </c>
      <c r="AP1232" s="1">
        <v>100.0</v>
      </c>
      <c r="AR1232" s="1">
        <v>0.0</v>
      </c>
      <c r="AS1232" s="1">
        <v>0.0</v>
      </c>
      <c r="AT1232" s="1">
        <v>0.0</v>
      </c>
      <c r="AU1232" s="1">
        <v>0.0</v>
      </c>
      <c r="AV1232" s="1">
        <v>0.0</v>
      </c>
      <c r="AX1232" s="1">
        <v>0.0</v>
      </c>
      <c r="AY1232" s="1">
        <v>0.0</v>
      </c>
      <c r="AZ1232" s="1">
        <v>0.0</v>
      </c>
      <c r="BA1232" s="1">
        <v>0.0</v>
      </c>
      <c r="BB1232" s="1">
        <v>0.0</v>
      </c>
      <c r="BC1232" s="1">
        <v>2.66</v>
      </c>
      <c r="BE1232" s="1">
        <v>0.0</v>
      </c>
      <c r="BF1232" s="1">
        <v>0.0</v>
      </c>
      <c r="BG1232" s="1">
        <v>0.0</v>
      </c>
      <c r="BH1232" s="1">
        <v>0.0</v>
      </c>
      <c r="BI1232" s="1">
        <v>0.0</v>
      </c>
      <c r="BJ1232" s="1">
        <v>0.0</v>
      </c>
      <c r="BK1232" s="1">
        <v>0.0</v>
      </c>
      <c r="BM1232" s="1">
        <v>0.0</v>
      </c>
      <c r="BN1232" s="1">
        <v>0.0</v>
      </c>
      <c r="BO1232" s="1">
        <v>0.0</v>
      </c>
      <c r="BP1232" s="1">
        <v>0.0</v>
      </c>
      <c r="BQ1232" s="1">
        <v>0.0</v>
      </c>
      <c r="BR1232" s="1">
        <v>0.0</v>
      </c>
      <c r="BS1232" s="1">
        <v>0.0</v>
      </c>
      <c r="BT1232" s="1">
        <v>0.0</v>
      </c>
      <c r="BU1232" s="1">
        <v>0.0</v>
      </c>
      <c r="BW1232" s="1">
        <v>0.0</v>
      </c>
      <c r="BX1232" s="1">
        <v>0.0</v>
      </c>
      <c r="BY1232" s="1">
        <v>0.0</v>
      </c>
      <c r="BZ1232" s="1">
        <v>0.0</v>
      </c>
      <c r="CA1232" s="1">
        <v>0.0</v>
      </c>
      <c r="CB1232" s="1">
        <v>0.0</v>
      </c>
      <c r="CC1232" s="1">
        <v>0.0</v>
      </c>
      <c r="CD1232" s="1">
        <v>6.411</v>
      </c>
      <c r="CE1232" s="1">
        <v>1.902</v>
      </c>
      <c r="CF1232" s="1">
        <v>31.577</v>
      </c>
      <c r="CG1232" s="1">
        <v>4051.828</v>
      </c>
      <c r="CH1232" s="1">
        <v>4.05</v>
      </c>
      <c r="CI1232" s="1">
        <v>31590.828</v>
      </c>
      <c r="CK1232" s="1">
        <v>0.0</v>
      </c>
      <c r="CL1232" s="1">
        <v>0.0</v>
      </c>
      <c r="CM1232" s="1">
        <v>0.0</v>
      </c>
      <c r="CN1232" s="1">
        <v>100.0</v>
      </c>
      <c r="CO1232" s="1">
        <v>98.405</v>
      </c>
      <c r="CP1232" s="1">
        <v>0.0</v>
      </c>
      <c r="CQ1232" s="1">
        <v>0.0</v>
      </c>
      <c r="CR1232" s="1">
        <v>0.0</v>
      </c>
      <c r="CT1232" s="1">
        <v>0.0</v>
      </c>
      <c r="CU1232" s="1">
        <v>0.0</v>
      </c>
      <c r="CV1232" s="1">
        <v>0.0</v>
      </c>
      <c r="CW1232" s="1">
        <v>0.0</v>
      </c>
      <c r="CX1232" s="1">
        <v>0.0</v>
      </c>
      <c r="CY1232" s="1">
        <v>0.0</v>
      </c>
      <c r="CZ1232" s="1">
        <v>0.0</v>
      </c>
      <c r="DA1232" s="1">
        <v>4051.828</v>
      </c>
      <c r="DB1232" s="1">
        <v>32.088</v>
      </c>
      <c r="DD1232" s="1">
        <v>0.0</v>
      </c>
      <c r="DE1232" s="1">
        <v>0.0</v>
      </c>
      <c r="DF1232" s="1">
        <v>0.0</v>
      </c>
      <c r="DG1232" s="1">
        <v>0.0</v>
      </c>
      <c r="DH1232" s="1">
        <v>0.0</v>
      </c>
      <c r="DI1232" s="1">
        <v>0.0</v>
      </c>
      <c r="DJ1232" s="1">
        <v>0.0</v>
      </c>
      <c r="DL1232" s="1">
        <v>0.0</v>
      </c>
      <c r="DM1232" s="1">
        <v>0.0</v>
      </c>
      <c r="DN1232" s="1">
        <v>0.0</v>
      </c>
      <c r="DO1232" s="1">
        <v>0.0</v>
      </c>
      <c r="DP1232" s="1">
        <v>0.0</v>
      </c>
      <c r="DQ1232" s="1">
        <v>0.0</v>
      </c>
      <c r="DR1232" s="1">
        <v>0.0</v>
      </c>
      <c r="DT1232" s="1">
        <v>0.0</v>
      </c>
      <c r="DU1232" s="1">
        <v>0.0</v>
      </c>
      <c r="DV1232" s="1">
        <v>0.0</v>
      </c>
      <c r="DW1232" s="1">
        <v>0.0</v>
      </c>
      <c r="DX1232" s="1">
        <v>0.0</v>
      </c>
      <c r="DY1232" s="1">
        <v>0.0</v>
      </c>
      <c r="DZ1232" s="1">
        <v>0.0</v>
      </c>
    </row>
    <row r="1233">
      <c r="A1233" s="1" t="s">
        <v>230</v>
      </c>
      <c r="B1233" s="1">
        <v>2004.0</v>
      </c>
      <c r="C1233" s="1" t="s">
        <v>231</v>
      </c>
      <c r="D1233" s="1">
        <v>1017824.0</v>
      </c>
      <c r="E1233" s="1">
        <v>2.1975894016E10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657.143</v>
      </c>
      <c r="O1233" s="1">
        <v>0.0</v>
      </c>
      <c r="P1233" s="1">
        <v>0.0</v>
      </c>
      <c r="Q1233" s="1">
        <v>502.759</v>
      </c>
      <c r="R1233" s="1">
        <v>0.512</v>
      </c>
      <c r="S1233" s="1">
        <v>0.0</v>
      </c>
      <c r="T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1.639</v>
      </c>
      <c r="AA1233" s="1">
        <v>4.2</v>
      </c>
      <c r="AB1233" s="1">
        <v>4126.45</v>
      </c>
      <c r="AC1233" s="1">
        <v>4.2</v>
      </c>
      <c r="AD1233" s="1">
        <v>13.45</v>
      </c>
      <c r="AE1233" s="1">
        <v>-2.68</v>
      </c>
      <c r="AF1233" s="1">
        <v>-0.86</v>
      </c>
      <c r="AG1233" s="1">
        <v>30681.496</v>
      </c>
      <c r="AH1233" s="1">
        <v>1.421</v>
      </c>
      <c r="AI1233" s="1">
        <v>-2.687</v>
      </c>
      <c r="AJ1233" s="1">
        <v>-0.862</v>
      </c>
      <c r="AK1233" s="1">
        <v>4126.45</v>
      </c>
      <c r="AL1233" s="1">
        <v>4.2</v>
      </c>
      <c r="AM1233" s="1">
        <v>30679.359</v>
      </c>
      <c r="AN1233" s="1">
        <v>31.226</v>
      </c>
      <c r="AO1233" s="1">
        <v>100.0</v>
      </c>
      <c r="AP1233" s="1">
        <v>99.993</v>
      </c>
      <c r="AR1233" s="1">
        <v>0.0</v>
      </c>
      <c r="AS1233" s="1">
        <v>0.0</v>
      </c>
      <c r="AT1233" s="1">
        <v>0.0</v>
      </c>
      <c r="AU1233" s="1">
        <v>0.0</v>
      </c>
      <c r="AV1233" s="1">
        <v>0.0</v>
      </c>
      <c r="AX1233" s="1">
        <v>0.0</v>
      </c>
      <c r="AY1233" s="1">
        <v>0.0</v>
      </c>
      <c r="AZ1233" s="1">
        <v>0.0</v>
      </c>
      <c r="BA1233" s="1">
        <v>0.0</v>
      </c>
      <c r="BB1233" s="1">
        <v>0.0</v>
      </c>
      <c r="BC1233" s="1">
        <v>2.76</v>
      </c>
      <c r="BE1233" s="1">
        <v>0.0</v>
      </c>
      <c r="BF1233" s="1">
        <v>0.0</v>
      </c>
      <c r="BG1233" s="1">
        <v>0.0</v>
      </c>
      <c r="BH1233" s="1">
        <v>0.0</v>
      </c>
      <c r="BI1233" s="1">
        <v>0.0</v>
      </c>
      <c r="BJ1233" s="1">
        <v>0.0</v>
      </c>
      <c r="BK1233" s="1">
        <v>0.0</v>
      </c>
      <c r="BM1233" s="1">
        <v>0.002</v>
      </c>
      <c r="BN1233" s="1">
        <v>0.002</v>
      </c>
      <c r="BO1233" s="1">
        <v>0.0</v>
      </c>
      <c r="BP1233" s="1">
        <v>0.0</v>
      </c>
      <c r="BQ1233" s="1">
        <v>2.01</v>
      </c>
      <c r="BR1233" s="1">
        <v>0.0</v>
      </c>
      <c r="BS1233" s="1">
        <v>0.007</v>
      </c>
      <c r="BT1233" s="1">
        <v>0.0</v>
      </c>
      <c r="BU1233" s="1">
        <v>0.0</v>
      </c>
      <c r="BW1233" s="1">
        <v>0.0</v>
      </c>
      <c r="BX1233" s="1">
        <v>0.0</v>
      </c>
      <c r="BY1233" s="1">
        <v>0.0</v>
      </c>
      <c r="BZ1233" s="1">
        <v>0.0</v>
      </c>
      <c r="CA1233" s="1">
        <v>0.0</v>
      </c>
      <c r="CB1233" s="1">
        <v>0.0</v>
      </c>
      <c r="CC1233" s="1">
        <v>0.0</v>
      </c>
      <c r="CD1233" s="1">
        <v>-2.73</v>
      </c>
      <c r="CE1233" s="1">
        <v>-0.862</v>
      </c>
      <c r="CF1233" s="1">
        <v>30.714</v>
      </c>
      <c r="CG1233" s="1">
        <v>4126.45</v>
      </c>
      <c r="CH1233" s="1">
        <v>4.2</v>
      </c>
      <c r="CI1233" s="1">
        <v>30176.6</v>
      </c>
      <c r="CK1233" s="1">
        <v>0.0</v>
      </c>
      <c r="CL1233" s="1">
        <v>0.0</v>
      </c>
      <c r="CM1233" s="1">
        <v>0.0</v>
      </c>
      <c r="CN1233" s="1">
        <v>100.0</v>
      </c>
      <c r="CO1233" s="1">
        <v>98.355</v>
      </c>
      <c r="CP1233" s="1">
        <v>0.0</v>
      </c>
      <c r="CQ1233" s="1">
        <v>0.0</v>
      </c>
      <c r="CR1233" s="1">
        <v>0.0</v>
      </c>
      <c r="CT1233" s="1">
        <v>0.0</v>
      </c>
      <c r="CU1233" s="1">
        <v>0.0</v>
      </c>
      <c r="CV1233" s="1">
        <v>0.0</v>
      </c>
      <c r="CW1233" s="1">
        <v>0.0</v>
      </c>
      <c r="CX1233" s="1">
        <v>0.0</v>
      </c>
      <c r="CY1233" s="1">
        <v>0.0</v>
      </c>
      <c r="CZ1233" s="1">
        <v>0.0</v>
      </c>
      <c r="DA1233" s="1">
        <v>4126.45</v>
      </c>
      <c r="DB1233" s="1">
        <v>31.228</v>
      </c>
      <c r="DD1233" s="1">
        <v>0.002</v>
      </c>
      <c r="DE1233" s="1">
        <v>0.002</v>
      </c>
      <c r="DF1233" s="1">
        <v>0.0</v>
      </c>
      <c r="DG1233" s="1">
        <v>0.0</v>
      </c>
      <c r="DH1233" s="1">
        <v>2.01</v>
      </c>
      <c r="DI1233" s="1">
        <v>0.0</v>
      </c>
      <c r="DJ1233" s="1">
        <v>0.007</v>
      </c>
      <c r="DL1233" s="1">
        <v>0.001</v>
      </c>
      <c r="DM1233" s="1">
        <v>0.001</v>
      </c>
      <c r="DN1233" s="1">
        <v>0.0</v>
      </c>
      <c r="DO1233" s="1">
        <v>0.0</v>
      </c>
      <c r="DP1233" s="1">
        <v>1.065</v>
      </c>
      <c r="DQ1233" s="1">
        <v>0.0</v>
      </c>
      <c r="DR1233" s="1">
        <v>0.003</v>
      </c>
      <c r="DT1233" s="1">
        <v>0.001</v>
      </c>
      <c r="DU1233" s="1">
        <v>0.001</v>
      </c>
      <c r="DV1233" s="1">
        <v>0.0</v>
      </c>
      <c r="DW1233" s="1">
        <v>0.0</v>
      </c>
      <c r="DX1233" s="1">
        <v>0.945</v>
      </c>
      <c r="DY1233" s="1">
        <v>0.0</v>
      </c>
      <c r="DZ1233" s="1">
        <v>0.003</v>
      </c>
    </row>
    <row r="1234">
      <c r="A1234" s="1" t="s">
        <v>230</v>
      </c>
      <c r="B1234" s="1">
        <v>2005.0</v>
      </c>
      <c r="C1234" s="1" t="s">
        <v>231</v>
      </c>
      <c r="D1234" s="1">
        <v>1036110.0</v>
      </c>
      <c r="E1234" s="1">
        <v>2.3006189568E10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657.534</v>
      </c>
      <c r="O1234" s="1">
        <v>0.0</v>
      </c>
      <c r="P1234" s="1">
        <v>0.0</v>
      </c>
      <c r="Q1234" s="1">
        <v>493.886</v>
      </c>
      <c r="R1234" s="1">
        <v>0.512</v>
      </c>
      <c r="S1234" s="1">
        <v>0.0</v>
      </c>
      <c r="T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1.462</v>
      </c>
      <c r="AA1234" s="1">
        <v>4.38</v>
      </c>
      <c r="AB1234" s="1">
        <v>4227.351</v>
      </c>
      <c r="AC1234" s="1">
        <v>4.38</v>
      </c>
      <c r="AD1234" s="1">
        <v>12.518</v>
      </c>
      <c r="AE1234" s="1">
        <v>12.055</v>
      </c>
      <c r="AF1234" s="1">
        <v>3.764</v>
      </c>
      <c r="AG1234" s="1">
        <v>33773.234</v>
      </c>
      <c r="AH1234" s="1">
        <v>1.521</v>
      </c>
      <c r="AI1234" s="1">
        <v>12.054</v>
      </c>
      <c r="AJ1234" s="1">
        <v>3.764</v>
      </c>
      <c r="AK1234" s="1">
        <v>4227.351</v>
      </c>
      <c r="AL1234" s="1">
        <v>4.38</v>
      </c>
      <c r="AM1234" s="1">
        <v>33770.688</v>
      </c>
      <c r="AN1234" s="1">
        <v>34.99</v>
      </c>
      <c r="AO1234" s="1">
        <v>100.0</v>
      </c>
      <c r="AP1234" s="1">
        <v>99.993</v>
      </c>
      <c r="AR1234" s="1">
        <v>0.0</v>
      </c>
      <c r="AS1234" s="1">
        <v>0.0</v>
      </c>
      <c r="AT1234" s="1">
        <v>0.0</v>
      </c>
      <c r="AU1234" s="1">
        <v>0.0</v>
      </c>
      <c r="AV1234" s="1">
        <v>0.0</v>
      </c>
      <c r="AX1234" s="1">
        <v>0.0</v>
      </c>
      <c r="AY1234" s="1">
        <v>0.0</v>
      </c>
      <c r="AZ1234" s="1">
        <v>0.0</v>
      </c>
      <c r="BA1234" s="1">
        <v>0.0</v>
      </c>
      <c r="BB1234" s="1">
        <v>0.0</v>
      </c>
      <c r="BC1234" s="1">
        <v>2.88</v>
      </c>
      <c r="BE1234" s="1">
        <v>0.0</v>
      </c>
      <c r="BF1234" s="1">
        <v>0.0</v>
      </c>
      <c r="BG1234" s="1">
        <v>0.0</v>
      </c>
      <c r="BH1234" s="1">
        <v>0.0</v>
      </c>
      <c r="BI1234" s="1">
        <v>0.0</v>
      </c>
      <c r="BJ1234" s="1">
        <v>0.0</v>
      </c>
      <c r="BK1234" s="1">
        <v>0.0</v>
      </c>
      <c r="BL1234" s="1">
        <v>21.987</v>
      </c>
      <c r="BM1234" s="1">
        <v>0.0</v>
      </c>
      <c r="BN1234" s="1">
        <v>0.002</v>
      </c>
      <c r="BO1234" s="1">
        <v>0.0</v>
      </c>
      <c r="BP1234" s="1">
        <v>0.0</v>
      </c>
      <c r="BQ1234" s="1">
        <v>2.39</v>
      </c>
      <c r="BR1234" s="1">
        <v>0.0</v>
      </c>
      <c r="BS1234" s="1">
        <v>0.007</v>
      </c>
      <c r="BT1234" s="1">
        <v>0.0</v>
      </c>
      <c r="BU1234" s="1">
        <v>0.0</v>
      </c>
      <c r="BW1234" s="1">
        <v>0.0</v>
      </c>
      <c r="BX1234" s="1">
        <v>0.0</v>
      </c>
      <c r="BY1234" s="1">
        <v>0.0</v>
      </c>
      <c r="BZ1234" s="1">
        <v>0.0</v>
      </c>
      <c r="CA1234" s="1">
        <v>0.0</v>
      </c>
      <c r="CB1234" s="1">
        <v>0.0</v>
      </c>
      <c r="CC1234" s="1">
        <v>0.0</v>
      </c>
      <c r="CD1234" s="1">
        <v>12.255</v>
      </c>
      <c r="CE1234" s="1">
        <v>3.764</v>
      </c>
      <c r="CF1234" s="1">
        <v>34.478</v>
      </c>
      <c r="CG1234" s="1">
        <v>4227.351</v>
      </c>
      <c r="CH1234" s="1">
        <v>4.38</v>
      </c>
      <c r="CI1234" s="1">
        <v>33276.801</v>
      </c>
      <c r="CK1234" s="1">
        <v>0.0</v>
      </c>
      <c r="CL1234" s="1">
        <v>0.0</v>
      </c>
      <c r="CM1234" s="1">
        <v>0.0</v>
      </c>
      <c r="CN1234" s="1">
        <v>100.0</v>
      </c>
      <c r="CO1234" s="1">
        <v>98.531</v>
      </c>
      <c r="CP1234" s="1">
        <v>0.0</v>
      </c>
      <c r="CQ1234" s="1">
        <v>0.0</v>
      </c>
      <c r="CR1234" s="1">
        <v>0.0</v>
      </c>
      <c r="CT1234" s="1">
        <v>0.0</v>
      </c>
      <c r="CU1234" s="1">
        <v>0.0</v>
      </c>
      <c r="CV1234" s="1">
        <v>0.0</v>
      </c>
      <c r="CW1234" s="1">
        <v>0.0</v>
      </c>
      <c r="CX1234" s="1">
        <v>0.0</v>
      </c>
      <c r="CY1234" s="1">
        <v>0.0</v>
      </c>
      <c r="CZ1234" s="1">
        <v>0.0</v>
      </c>
      <c r="DA1234" s="1">
        <v>4227.351</v>
      </c>
      <c r="DB1234" s="1">
        <v>34.993</v>
      </c>
      <c r="DC1234" s="1">
        <v>21.987</v>
      </c>
      <c r="DD1234" s="1">
        <v>0.0</v>
      </c>
      <c r="DE1234" s="1">
        <v>0.002</v>
      </c>
      <c r="DF1234" s="1">
        <v>0.0</v>
      </c>
      <c r="DG1234" s="1">
        <v>0.0</v>
      </c>
      <c r="DH1234" s="1">
        <v>2.39</v>
      </c>
      <c r="DI1234" s="1">
        <v>0.0</v>
      </c>
      <c r="DJ1234" s="1">
        <v>0.007</v>
      </c>
      <c r="DK1234" s="1">
        <v>41.5</v>
      </c>
      <c r="DL1234" s="1">
        <v>0.0</v>
      </c>
      <c r="DM1234" s="1">
        <v>0.002</v>
      </c>
      <c r="DN1234" s="1">
        <v>0.0</v>
      </c>
      <c r="DO1234" s="1">
        <v>0.0</v>
      </c>
      <c r="DP1234" s="1">
        <v>1.468</v>
      </c>
      <c r="DQ1234" s="1">
        <v>0.0</v>
      </c>
      <c r="DR1234" s="1">
        <v>0.004</v>
      </c>
      <c r="DS1234" s="1">
        <v>0.0</v>
      </c>
      <c r="DT1234" s="1">
        <v>0.0</v>
      </c>
      <c r="DU1234" s="1">
        <v>0.001</v>
      </c>
      <c r="DV1234" s="1">
        <v>0.0</v>
      </c>
      <c r="DW1234" s="1">
        <v>0.0</v>
      </c>
      <c r="DX1234" s="1">
        <v>0.921</v>
      </c>
      <c r="DY1234" s="1">
        <v>0.0</v>
      </c>
      <c r="DZ1234" s="1">
        <v>0.003</v>
      </c>
    </row>
    <row r="1235">
      <c r="A1235" s="1" t="s">
        <v>230</v>
      </c>
      <c r="B1235" s="1">
        <v>2006.0</v>
      </c>
      <c r="C1235" s="1" t="s">
        <v>231</v>
      </c>
      <c r="D1235" s="1">
        <v>1054370.0</v>
      </c>
      <c r="E1235" s="1">
        <v>2.426740736E10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658.065</v>
      </c>
      <c r="O1235" s="1">
        <v>-31.416</v>
      </c>
      <c r="P1235" s="1">
        <v>-0.161</v>
      </c>
      <c r="Q1235" s="1">
        <v>332.859</v>
      </c>
      <c r="R1235" s="1">
        <v>0.351</v>
      </c>
      <c r="S1235" s="1">
        <v>0.0</v>
      </c>
      <c r="T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1.02</v>
      </c>
      <c r="AA1235" s="1">
        <v>4.65</v>
      </c>
      <c r="AB1235" s="1">
        <v>4410.217</v>
      </c>
      <c r="AC1235" s="1">
        <v>4.65</v>
      </c>
      <c r="AD1235" s="1">
        <v>13.514</v>
      </c>
      <c r="AE1235" s="1">
        <v>-1.66</v>
      </c>
      <c r="AF1235" s="1">
        <v>-0.581</v>
      </c>
      <c r="AG1235" s="1">
        <v>32637.436</v>
      </c>
      <c r="AH1235" s="1">
        <v>1.418</v>
      </c>
      <c r="AI1235" s="1">
        <v>-1.665</v>
      </c>
      <c r="AJ1235" s="1">
        <v>-0.583</v>
      </c>
      <c r="AK1235" s="1">
        <v>4410.217</v>
      </c>
      <c r="AL1235" s="1">
        <v>4.65</v>
      </c>
      <c r="AM1235" s="1">
        <v>32633.305</v>
      </c>
      <c r="AN1235" s="1">
        <v>34.408</v>
      </c>
      <c r="AO1235" s="1">
        <v>100.0</v>
      </c>
      <c r="AP1235" s="1">
        <v>99.988</v>
      </c>
      <c r="AR1235" s="1">
        <v>0.0</v>
      </c>
      <c r="AS1235" s="1">
        <v>0.0</v>
      </c>
      <c r="AT1235" s="1">
        <v>0.0</v>
      </c>
      <c r="AU1235" s="1">
        <v>0.0</v>
      </c>
      <c r="AV1235" s="1">
        <v>0.0</v>
      </c>
      <c r="AX1235" s="1">
        <v>0.0</v>
      </c>
      <c r="AY1235" s="1">
        <v>0.0</v>
      </c>
      <c r="AZ1235" s="1">
        <v>0.0</v>
      </c>
      <c r="BA1235" s="1">
        <v>0.0</v>
      </c>
      <c r="BB1235" s="1">
        <v>0.0</v>
      </c>
      <c r="BC1235" s="1">
        <v>3.06</v>
      </c>
      <c r="BE1235" s="1">
        <v>0.0</v>
      </c>
      <c r="BF1235" s="1">
        <v>0.0</v>
      </c>
      <c r="BG1235" s="1">
        <v>0.0</v>
      </c>
      <c r="BH1235" s="1">
        <v>0.0</v>
      </c>
      <c r="BI1235" s="1">
        <v>0.0</v>
      </c>
      <c r="BJ1235" s="1">
        <v>0.0</v>
      </c>
      <c r="BK1235" s="1">
        <v>0.0</v>
      </c>
      <c r="BL1235" s="1">
        <v>64.169</v>
      </c>
      <c r="BM1235" s="1">
        <v>0.002</v>
      </c>
      <c r="BN1235" s="1">
        <v>0.004</v>
      </c>
      <c r="BO1235" s="1">
        <v>0.0</v>
      </c>
      <c r="BP1235" s="1">
        <v>0.0</v>
      </c>
      <c r="BQ1235" s="1">
        <v>3.901</v>
      </c>
      <c r="BR1235" s="1">
        <v>0.0</v>
      </c>
      <c r="BS1235" s="1">
        <v>0.012</v>
      </c>
      <c r="BT1235" s="1">
        <v>0.0</v>
      </c>
      <c r="BU1235" s="1">
        <v>0.0</v>
      </c>
      <c r="BW1235" s="1">
        <v>0.0</v>
      </c>
      <c r="BX1235" s="1">
        <v>0.0</v>
      </c>
      <c r="BY1235" s="1">
        <v>0.0</v>
      </c>
      <c r="BZ1235" s="1">
        <v>0.0</v>
      </c>
      <c r="CA1235" s="1">
        <v>0.0</v>
      </c>
      <c r="CB1235" s="1">
        <v>0.0</v>
      </c>
      <c r="CC1235" s="1">
        <v>0.0</v>
      </c>
      <c r="CD1235" s="1">
        <v>-1.223</v>
      </c>
      <c r="CE1235" s="1">
        <v>-0.422</v>
      </c>
      <c r="CF1235" s="1">
        <v>34.057</v>
      </c>
      <c r="CG1235" s="1">
        <v>4410.217</v>
      </c>
      <c r="CH1235" s="1">
        <v>4.65</v>
      </c>
      <c r="CI1235" s="1">
        <v>32300.445</v>
      </c>
      <c r="CK1235" s="1">
        <v>0.0</v>
      </c>
      <c r="CL1235" s="1">
        <v>0.0</v>
      </c>
      <c r="CM1235" s="1">
        <v>0.0</v>
      </c>
      <c r="CN1235" s="1">
        <v>100.0</v>
      </c>
      <c r="CO1235" s="1">
        <v>98.968</v>
      </c>
      <c r="CP1235" s="1">
        <v>0.0</v>
      </c>
      <c r="CQ1235" s="1">
        <v>0.0</v>
      </c>
      <c r="CR1235" s="1">
        <v>0.0</v>
      </c>
      <c r="CT1235" s="1">
        <v>0.0</v>
      </c>
      <c r="CU1235" s="1">
        <v>0.0</v>
      </c>
      <c r="CV1235" s="1">
        <v>0.0</v>
      </c>
      <c r="CW1235" s="1">
        <v>0.459</v>
      </c>
      <c r="CX1235" s="1">
        <v>0.0</v>
      </c>
      <c r="CY1235" s="1">
        <v>0.0</v>
      </c>
      <c r="CZ1235" s="1">
        <v>0.001</v>
      </c>
      <c r="DA1235" s="1">
        <v>4410.217</v>
      </c>
      <c r="DB1235" s="1">
        <v>34.412</v>
      </c>
      <c r="DC1235" s="1">
        <v>64.169</v>
      </c>
      <c r="DD1235" s="1">
        <v>0.002</v>
      </c>
      <c r="DE1235" s="1">
        <v>0.004</v>
      </c>
      <c r="DF1235" s="1">
        <v>0.0</v>
      </c>
      <c r="DG1235" s="1">
        <v>0.0</v>
      </c>
      <c r="DH1235" s="1">
        <v>3.901</v>
      </c>
      <c r="DI1235" s="1">
        <v>0.0</v>
      </c>
      <c r="DJ1235" s="1">
        <v>0.012</v>
      </c>
      <c r="DK1235" s="1">
        <v>77.032</v>
      </c>
      <c r="DL1235" s="1">
        <v>0.001</v>
      </c>
      <c r="DM1235" s="1">
        <v>0.003</v>
      </c>
      <c r="DN1235" s="1">
        <v>0.0</v>
      </c>
      <c r="DO1235" s="1">
        <v>0.0</v>
      </c>
      <c r="DP1235" s="1">
        <v>2.541</v>
      </c>
      <c r="DQ1235" s="1">
        <v>0.0</v>
      </c>
      <c r="DR1235" s="1">
        <v>0.008</v>
      </c>
      <c r="DS1235" s="1">
        <v>0.0</v>
      </c>
      <c r="DT1235" s="1">
        <v>0.0</v>
      </c>
      <c r="DU1235" s="1">
        <v>0.001</v>
      </c>
      <c r="DV1235" s="1">
        <v>0.0</v>
      </c>
      <c r="DW1235" s="1">
        <v>0.0</v>
      </c>
      <c r="DX1235" s="1">
        <v>0.9</v>
      </c>
      <c r="DY1235" s="1">
        <v>0.0</v>
      </c>
      <c r="DZ1235" s="1">
        <v>0.003</v>
      </c>
    </row>
    <row r="1236">
      <c r="A1236" s="1" t="s">
        <v>230</v>
      </c>
      <c r="B1236" s="1">
        <v>2007.0</v>
      </c>
      <c r="C1236" s="1" t="s">
        <v>231</v>
      </c>
      <c r="D1236" s="1">
        <v>1072674.0</v>
      </c>
      <c r="E1236" s="1">
        <v>2.5673703424E10</v>
      </c>
      <c r="G1236" s="1">
        <v>0.01</v>
      </c>
      <c r="H1236" s="1">
        <v>9.566</v>
      </c>
      <c r="I1236" s="1">
        <v>0.01</v>
      </c>
      <c r="J1236" s="1">
        <v>0.0</v>
      </c>
      <c r="K1236" s="1">
        <v>0.0</v>
      </c>
      <c r="L1236" s="1">
        <v>0.0</v>
      </c>
      <c r="M1236" s="1">
        <v>0.029</v>
      </c>
      <c r="N1236" s="1">
        <v>657.084</v>
      </c>
      <c r="O1236" s="1">
        <v>-9.186</v>
      </c>
      <c r="P1236" s="1">
        <v>-0.032</v>
      </c>
      <c r="Q1236" s="1">
        <v>297.125</v>
      </c>
      <c r="R1236" s="1">
        <v>0.319</v>
      </c>
      <c r="S1236" s="1">
        <v>0.0</v>
      </c>
      <c r="T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0.911</v>
      </c>
      <c r="AA1236" s="1">
        <v>4.87</v>
      </c>
      <c r="AB1236" s="1">
        <v>4540.056</v>
      </c>
      <c r="AC1236" s="1">
        <v>4.87</v>
      </c>
      <c r="AD1236" s="1">
        <v>13.924</v>
      </c>
      <c r="AE1236" s="1">
        <v>1.67</v>
      </c>
      <c r="AF1236" s="1">
        <v>0.575</v>
      </c>
      <c r="AG1236" s="1">
        <v>32616.25</v>
      </c>
      <c r="AH1236" s="1">
        <v>1.363</v>
      </c>
      <c r="AI1236" s="1">
        <v>1.623</v>
      </c>
      <c r="AJ1236" s="1">
        <v>0.558</v>
      </c>
      <c r="AK1236" s="1">
        <v>4540.056</v>
      </c>
      <c r="AL1236" s="1">
        <v>4.87</v>
      </c>
      <c r="AM1236" s="1">
        <v>32597.012</v>
      </c>
      <c r="AN1236" s="1">
        <v>34.966</v>
      </c>
      <c r="AO1236" s="1">
        <v>100.0</v>
      </c>
      <c r="AP1236" s="1">
        <v>99.942</v>
      </c>
      <c r="AR1236" s="1">
        <v>0.0</v>
      </c>
      <c r="AS1236" s="1">
        <v>0.0</v>
      </c>
      <c r="AT1236" s="1">
        <v>0.0</v>
      </c>
      <c r="AU1236" s="1">
        <v>0.0</v>
      </c>
      <c r="AV1236" s="1">
        <v>0.0</v>
      </c>
      <c r="AX1236" s="1">
        <v>0.0</v>
      </c>
      <c r="AY1236" s="1">
        <v>0.0</v>
      </c>
      <c r="AZ1236" s="1">
        <v>0.0</v>
      </c>
      <c r="BA1236" s="1">
        <v>0.0</v>
      </c>
      <c r="BB1236" s="1">
        <v>0.0</v>
      </c>
      <c r="BC1236" s="1">
        <v>3.2</v>
      </c>
      <c r="BE1236" s="1">
        <v>0.0</v>
      </c>
      <c r="BF1236" s="1">
        <v>0.0</v>
      </c>
      <c r="BG1236" s="1">
        <v>0.0</v>
      </c>
      <c r="BH1236" s="1">
        <v>0.0</v>
      </c>
      <c r="BI1236" s="1">
        <v>0.0</v>
      </c>
      <c r="BJ1236" s="1">
        <v>0.0</v>
      </c>
      <c r="BK1236" s="1">
        <v>0.0</v>
      </c>
      <c r="BL1236" s="1">
        <v>809.39</v>
      </c>
      <c r="BM1236" s="1">
        <v>0.016</v>
      </c>
      <c r="BN1236" s="1">
        <v>0.02</v>
      </c>
      <c r="BO1236" s="1">
        <v>0.0</v>
      </c>
      <c r="BP1236" s="1">
        <v>0.0</v>
      </c>
      <c r="BQ1236" s="1">
        <v>18.824</v>
      </c>
      <c r="BR1236" s="1">
        <v>0.0</v>
      </c>
      <c r="BS1236" s="1">
        <v>0.058</v>
      </c>
      <c r="BT1236" s="1">
        <v>0.0</v>
      </c>
      <c r="BU1236" s="1">
        <v>0.0</v>
      </c>
      <c r="BW1236" s="1">
        <v>0.0</v>
      </c>
      <c r="BX1236" s="1">
        <v>0.0</v>
      </c>
      <c r="BY1236" s="1">
        <v>0.0</v>
      </c>
      <c r="BZ1236" s="1">
        <v>0.0</v>
      </c>
      <c r="CA1236" s="1">
        <v>0.0</v>
      </c>
      <c r="CB1236" s="1">
        <v>0.0</v>
      </c>
      <c r="CC1236" s="1">
        <v>0.0</v>
      </c>
      <c r="CD1236" s="1">
        <v>1.734</v>
      </c>
      <c r="CE1236" s="1">
        <v>0.591</v>
      </c>
      <c r="CF1236" s="1">
        <v>34.647</v>
      </c>
      <c r="CG1236" s="1">
        <v>4540.056</v>
      </c>
      <c r="CH1236" s="1">
        <v>4.87</v>
      </c>
      <c r="CI1236" s="1">
        <v>32299.885</v>
      </c>
      <c r="CK1236" s="1">
        <v>0.0</v>
      </c>
      <c r="CL1236" s="1">
        <v>0.0</v>
      </c>
      <c r="CM1236" s="1">
        <v>0.0</v>
      </c>
      <c r="CN1236" s="1">
        <v>100.0</v>
      </c>
      <c r="CO1236" s="1">
        <v>99.031</v>
      </c>
      <c r="CP1236" s="1">
        <v>0.004</v>
      </c>
      <c r="CQ1236" s="1">
        <v>0.0</v>
      </c>
      <c r="CR1236" s="1">
        <v>0.0</v>
      </c>
      <c r="CS1236" s="1">
        <v>803.226</v>
      </c>
      <c r="CT1236" s="1">
        <v>0.004</v>
      </c>
      <c r="CU1236" s="1">
        <v>0.0</v>
      </c>
      <c r="CV1236" s="1">
        <v>0.0</v>
      </c>
      <c r="CW1236" s="1">
        <v>4.079</v>
      </c>
      <c r="CX1236" s="1">
        <v>0.0</v>
      </c>
      <c r="CY1236" s="1">
        <v>0.0</v>
      </c>
      <c r="CZ1236" s="1">
        <v>0.013</v>
      </c>
      <c r="DA1236" s="1">
        <v>4540.056</v>
      </c>
      <c r="DB1236" s="1">
        <v>34.987</v>
      </c>
      <c r="DC1236" s="1">
        <v>809.39</v>
      </c>
      <c r="DD1236" s="1">
        <v>0.016</v>
      </c>
      <c r="DE1236" s="1">
        <v>0.02</v>
      </c>
      <c r="DF1236" s="1">
        <v>0.0</v>
      </c>
      <c r="DG1236" s="1">
        <v>0.0</v>
      </c>
      <c r="DH1236" s="1">
        <v>18.824</v>
      </c>
      <c r="DI1236" s="1">
        <v>0.0</v>
      </c>
      <c r="DJ1236" s="1">
        <v>0.058</v>
      </c>
      <c r="DK1236" s="1">
        <v>72.954</v>
      </c>
      <c r="DL1236" s="1">
        <v>0.002</v>
      </c>
      <c r="DM1236" s="1">
        <v>0.005</v>
      </c>
      <c r="DN1236" s="1">
        <v>0.0</v>
      </c>
      <c r="DO1236" s="1">
        <v>0.0</v>
      </c>
      <c r="DP1236" s="1">
        <v>4.297</v>
      </c>
      <c r="DQ1236" s="1">
        <v>0.0</v>
      </c>
      <c r="DR1236" s="1">
        <v>0.013</v>
      </c>
      <c r="DS1236" s="1">
        <v>0.282</v>
      </c>
      <c r="DT1236" s="1">
        <v>0.0</v>
      </c>
      <c r="DU1236" s="1">
        <v>0.001</v>
      </c>
      <c r="DV1236" s="1">
        <v>0.0</v>
      </c>
      <c r="DW1236" s="1">
        <v>0.0</v>
      </c>
      <c r="DX1236" s="1">
        <v>0.883</v>
      </c>
      <c r="DY1236" s="1">
        <v>0.0</v>
      </c>
      <c r="DZ1236" s="1">
        <v>0.003</v>
      </c>
    </row>
    <row r="1237">
      <c r="A1237" s="1" t="s">
        <v>230</v>
      </c>
      <c r="B1237" s="1">
        <v>2008.0</v>
      </c>
      <c r="C1237" s="1" t="s">
        <v>231</v>
      </c>
      <c r="D1237" s="1">
        <v>1090985.0</v>
      </c>
      <c r="E1237" s="1">
        <v>2.6913613824E10</v>
      </c>
      <c r="F1237" s="1">
        <v>1502.656</v>
      </c>
      <c r="G1237" s="1">
        <v>0.154</v>
      </c>
      <c r="H1237" s="1">
        <v>150.734</v>
      </c>
      <c r="I1237" s="1">
        <v>0.164</v>
      </c>
      <c r="J1237" s="1">
        <v>9.166</v>
      </c>
      <c r="K1237" s="1">
        <v>0.01</v>
      </c>
      <c r="L1237" s="1">
        <v>0.197</v>
      </c>
      <c r="M1237" s="1">
        <v>0.459</v>
      </c>
      <c r="N1237" s="1">
        <v>656.805</v>
      </c>
      <c r="O1237" s="1">
        <v>-18.206</v>
      </c>
      <c r="P1237" s="1">
        <v>-0.058</v>
      </c>
      <c r="Q1237" s="1">
        <v>238.95</v>
      </c>
      <c r="R1237" s="1">
        <v>0.261</v>
      </c>
      <c r="S1237" s="1">
        <v>0.0</v>
      </c>
      <c r="T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0.727</v>
      </c>
      <c r="AA1237" s="1">
        <v>5.07</v>
      </c>
      <c r="AB1237" s="1">
        <v>4647.177</v>
      </c>
      <c r="AC1237" s="1">
        <v>5.07</v>
      </c>
      <c r="AD1237" s="1">
        <v>14.155</v>
      </c>
      <c r="AE1237" s="1">
        <v>2.483</v>
      </c>
      <c r="AF1237" s="1">
        <v>0.869</v>
      </c>
      <c r="AG1237" s="1">
        <v>32865.062</v>
      </c>
      <c r="AH1237" s="1">
        <v>1.332</v>
      </c>
      <c r="AI1237" s="1">
        <v>1.937</v>
      </c>
      <c r="AJ1237" s="1">
        <v>0.677</v>
      </c>
      <c r="AK1237" s="1">
        <v>4638.011</v>
      </c>
      <c r="AL1237" s="1">
        <v>5.06</v>
      </c>
      <c r="AM1237" s="1">
        <v>32670.574</v>
      </c>
      <c r="AN1237" s="1">
        <v>35.643</v>
      </c>
      <c r="AO1237" s="1">
        <v>99.803</v>
      </c>
      <c r="AP1237" s="1">
        <v>99.412</v>
      </c>
      <c r="AR1237" s="1">
        <v>0.0</v>
      </c>
      <c r="AS1237" s="1">
        <v>0.0</v>
      </c>
      <c r="AT1237" s="1">
        <v>0.0</v>
      </c>
      <c r="AU1237" s="1">
        <v>0.0</v>
      </c>
      <c r="AV1237" s="1">
        <v>0.0</v>
      </c>
      <c r="AX1237" s="1">
        <v>0.0</v>
      </c>
      <c r="AY1237" s="1">
        <v>0.0</v>
      </c>
      <c r="AZ1237" s="1">
        <v>0.0</v>
      </c>
      <c r="BA1237" s="1">
        <v>0.0</v>
      </c>
      <c r="BB1237" s="1">
        <v>0.0</v>
      </c>
      <c r="BC1237" s="1">
        <v>3.33</v>
      </c>
      <c r="BE1237" s="1">
        <v>0.0</v>
      </c>
      <c r="BF1237" s="1">
        <v>0.0</v>
      </c>
      <c r="BG1237" s="1">
        <v>0.0</v>
      </c>
      <c r="BH1237" s="1">
        <v>0.0</v>
      </c>
      <c r="BI1237" s="1">
        <v>0.0</v>
      </c>
      <c r="BJ1237" s="1">
        <v>0.0</v>
      </c>
      <c r="BK1237" s="1">
        <v>0.0</v>
      </c>
      <c r="BL1237" s="1">
        <v>1207.668</v>
      </c>
      <c r="BM1237" s="1">
        <v>0.191</v>
      </c>
      <c r="BN1237" s="1">
        <v>0.211</v>
      </c>
      <c r="BO1237" s="1">
        <v>9.166</v>
      </c>
      <c r="BP1237" s="1">
        <v>0.01</v>
      </c>
      <c r="BQ1237" s="1">
        <v>193.223</v>
      </c>
      <c r="BR1237" s="1">
        <v>0.197</v>
      </c>
      <c r="BS1237" s="1">
        <v>0.588</v>
      </c>
      <c r="BT1237" s="1">
        <v>0.0</v>
      </c>
      <c r="BU1237" s="1">
        <v>0.0</v>
      </c>
      <c r="BW1237" s="1">
        <v>0.0</v>
      </c>
      <c r="BX1237" s="1">
        <v>0.0</v>
      </c>
      <c r="BY1237" s="1">
        <v>0.0</v>
      </c>
      <c r="BZ1237" s="1">
        <v>0.0</v>
      </c>
      <c r="CA1237" s="1">
        <v>0.0</v>
      </c>
      <c r="CB1237" s="1">
        <v>0.0</v>
      </c>
      <c r="CC1237" s="1">
        <v>0.0</v>
      </c>
      <c r="CD1237" s="1">
        <v>2.122</v>
      </c>
      <c r="CE1237" s="1">
        <v>0.735</v>
      </c>
      <c r="CF1237" s="1">
        <v>35.382</v>
      </c>
      <c r="CG1237" s="1">
        <v>4638.011</v>
      </c>
      <c r="CH1237" s="1">
        <v>5.06</v>
      </c>
      <c r="CI1237" s="1">
        <v>32431.625</v>
      </c>
      <c r="CK1237" s="1">
        <v>0.0</v>
      </c>
      <c r="CL1237" s="1">
        <v>0.0</v>
      </c>
      <c r="CM1237" s="1">
        <v>0.0</v>
      </c>
      <c r="CN1237" s="1">
        <v>99.803</v>
      </c>
      <c r="CO1237" s="1">
        <v>98.685</v>
      </c>
      <c r="CP1237" s="1">
        <v>0.038</v>
      </c>
      <c r="CQ1237" s="1">
        <v>0.01</v>
      </c>
      <c r="CR1237" s="1">
        <v>0.0</v>
      </c>
      <c r="CS1237" s="1">
        <v>757.143</v>
      </c>
      <c r="CT1237" s="1">
        <v>0.033</v>
      </c>
      <c r="CU1237" s="1">
        <v>9.166</v>
      </c>
      <c r="CV1237" s="1">
        <v>0.0</v>
      </c>
      <c r="CW1237" s="1">
        <v>34.373</v>
      </c>
      <c r="CX1237" s="1">
        <v>0.197</v>
      </c>
      <c r="CY1237" s="1">
        <v>0.0</v>
      </c>
      <c r="CZ1237" s="1">
        <v>0.105</v>
      </c>
      <c r="DA1237" s="1">
        <v>4647.177</v>
      </c>
      <c r="DB1237" s="1">
        <v>35.855</v>
      </c>
      <c r="DC1237" s="1">
        <v>1207.668</v>
      </c>
      <c r="DD1237" s="1">
        <v>0.191</v>
      </c>
      <c r="DE1237" s="1">
        <v>0.211</v>
      </c>
      <c r="DF1237" s="1">
        <v>9.166</v>
      </c>
      <c r="DG1237" s="1">
        <v>0.01</v>
      </c>
      <c r="DH1237" s="1">
        <v>193.223</v>
      </c>
      <c r="DI1237" s="1">
        <v>0.197</v>
      </c>
      <c r="DJ1237" s="1">
        <v>0.588</v>
      </c>
      <c r="DK1237" s="1">
        <v>73.11</v>
      </c>
      <c r="DL1237" s="1">
        <v>0.003</v>
      </c>
      <c r="DM1237" s="1">
        <v>0.008</v>
      </c>
      <c r="DN1237" s="1">
        <v>0.0</v>
      </c>
      <c r="DO1237" s="1">
        <v>0.0</v>
      </c>
      <c r="DP1237" s="1">
        <v>7.255</v>
      </c>
      <c r="DQ1237" s="1">
        <v>0.0</v>
      </c>
      <c r="DR1237" s="1">
        <v>0.022</v>
      </c>
      <c r="DS1237" s="1">
        <v>0.0</v>
      </c>
      <c r="DT1237" s="1">
        <v>0.0</v>
      </c>
      <c r="DU1237" s="1">
        <v>0.001</v>
      </c>
      <c r="DV1237" s="1">
        <v>0.0</v>
      </c>
      <c r="DW1237" s="1">
        <v>0.0</v>
      </c>
      <c r="DX1237" s="1">
        <v>0.861</v>
      </c>
      <c r="DY1237" s="1">
        <v>0.0</v>
      </c>
      <c r="DZ1237" s="1">
        <v>0.003</v>
      </c>
    </row>
    <row r="1238">
      <c r="A1238" s="1" t="s">
        <v>230</v>
      </c>
      <c r="B1238" s="1">
        <v>2009.0</v>
      </c>
      <c r="C1238" s="1" t="s">
        <v>231</v>
      </c>
      <c r="D1238" s="1">
        <v>1109330.0</v>
      </c>
      <c r="E1238" s="1">
        <v>2.6682212352E10</v>
      </c>
      <c r="F1238" s="1">
        <v>6.245</v>
      </c>
      <c r="G1238" s="1">
        <v>0.01</v>
      </c>
      <c r="H1238" s="1">
        <v>157.498</v>
      </c>
      <c r="I1238" s="1">
        <v>0.175</v>
      </c>
      <c r="J1238" s="1">
        <v>27.043</v>
      </c>
      <c r="K1238" s="1">
        <v>0.03</v>
      </c>
      <c r="L1238" s="1">
        <v>0.576</v>
      </c>
      <c r="M1238" s="1">
        <v>0.499</v>
      </c>
      <c r="N1238" s="1">
        <v>656.43</v>
      </c>
      <c r="O1238" s="1">
        <v>-46.991</v>
      </c>
      <c r="P1238" s="1">
        <v>-0.123</v>
      </c>
      <c r="Q1238" s="1">
        <v>124.57</v>
      </c>
      <c r="R1238" s="1">
        <v>0.138</v>
      </c>
      <c r="S1238" s="1">
        <v>0.0</v>
      </c>
      <c r="T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0.395</v>
      </c>
      <c r="AA1238" s="1">
        <v>5.21</v>
      </c>
      <c r="AB1238" s="1">
        <v>4696.529</v>
      </c>
      <c r="AC1238" s="1">
        <v>5.21</v>
      </c>
      <c r="AD1238" s="1">
        <v>14.913</v>
      </c>
      <c r="AE1238" s="1">
        <v>-2.375</v>
      </c>
      <c r="AF1238" s="1">
        <v>-0.852</v>
      </c>
      <c r="AG1238" s="1">
        <v>31553.787</v>
      </c>
      <c r="AH1238" s="1">
        <v>1.312</v>
      </c>
      <c r="AI1238" s="1">
        <v>-2.56</v>
      </c>
      <c r="AJ1238" s="1">
        <v>-0.913</v>
      </c>
      <c r="AK1238" s="1">
        <v>4669.485</v>
      </c>
      <c r="AL1238" s="1">
        <v>5.18</v>
      </c>
      <c r="AM1238" s="1">
        <v>31307.629</v>
      </c>
      <c r="AN1238" s="1">
        <v>34.73</v>
      </c>
      <c r="AO1238" s="1">
        <v>99.424</v>
      </c>
      <c r="AP1238" s="1">
        <v>99.227</v>
      </c>
      <c r="AR1238" s="1">
        <v>0.0</v>
      </c>
      <c r="AS1238" s="1">
        <v>0.0</v>
      </c>
      <c r="AT1238" s="1">
        <v>0.0</v>
      </c>
      <c r="AU1238" s="1">
        <v>0.0</v>
      </c>
      <c r="AV1238" s="1">
        <v>0.0</v>
      </c>
      <c r="AX1238" s="1">
        <v>0.0</v>
      </c>
      <c r="AY1238" s="1">
        <v>0.0</v>
      </c>
      <c r="AZ1238" s="1">
        <v>0.0</v>
      </c>
      <c r="BA1238" s="1">
        <v>0.0</v>
      </c>
      <c r="BB1238" s="1">
        <v>0.0</v>
      </c>
      <c r="BC1238" s="1">
        <v>3.42</v>
      </c>
      <c r="BE1238" s="1">
        <v>0.0</v>
      </c>
      <c r="BF1238" s="1">
        <v>0.0</v>
      </c>
      <c r="BG1238" s="1">
        <v>0.0</v>
      </c>
      <c r="BH1238" s="1">
        <v>0.0</v>
      </c>
      <c r="BI1238" s="1">
        <v>0.0</v>
      </c>
      <c r="BJ1238" s="1">
        <v>0.0</v>
      </c>
      <c r="BK1238" s="1">
        <v>0.0</v>
      </c>
      <c r="BL1238" s="1">
        <v>14.61</v>
      </c>
      <c r="BM1238" s="1">
        <v>0.06</v>
      </c>
      <c r="BN1238" s="1">
        <v>0.271</v>
      </c>
      <c r="BO1238" s="1">
        <v>27.043</v>
      </c>
      <c r="BP1238" s="1">
        <v>0.03</v>
      </c>
      <c r="BQ1238" s="1">
        <v>243.864</v>
      </c>
      <c r="BR1238" s="1">
        <v>0.576</v>
      </c>
      <c r="BS1238" s="1">
        <v>0.773</v>
      </c>
      <c r="BT1238" s="1">
        <v>0.0</v>
      </c>
      <c r="BU1238" s="1">
        <v>0.0</v>
      </c>
      <c r="BW1238" s="1">
        <v>0.0</v>
      </c>
      <c r="BX1238" s="1">
        <v>0.0</v>
      </c>
      <c r="BY1238" s="1">
        <v>0.0</v>
      </c>
      <c r="BZ1238" s="1">
        <v>0.0</v>
      </c>
      <c r="CA1238" s="1">
        <v>0.0</v>
      </c>
      <c r="CB1238" s="1">
        <v>0.0</v>
      </c>
      <c r="CC1238" s="1">
        <v>0.0</v>
      </c>
      <c r="CD1238" s="1">
        <v>-2.233</v>
      </c>
      <c r="CE1238" s="1">
        <v>-0.79</v>
      </c>
      <c r="CF1238" s="1">
        <v>34.592</v>
      </c>
      <c r="CG1238" s="1">
        <v>4669.485</v>
      </c>
      <c r="CH1238" s="1">
        <v>5.18</v>
      </c>
      <c r="CI1238" s="1">
        <v>31183.061</v>
      </c>
      <c r="CK1238" s="1">
        <v>0.0</v>
      </c>
      <c r="CL1238" s="1">
        <v>0.0</v>
      </c>
      <c r="CM1238" s="1">
        <v>0.0</v>
      </c>
      <c r="CN1238" s="1">
        <v>99.424</v>
      </c>
      <c r="CO1238" s="1">
        <v>98.832</v>
      </c>
      <c r="CP1238" s="1">
        <v>0.084</v>
      </c>
      <c r="CQ1238" s="1">
        <v>0.03</v>
      </c>
      <c r="CR1238" s="1">
        <v>0.0</v>
      </c>
      <c r="CS1238" s="1">
        <v>125.0</v>
      </c>
      <c r="CT1238" s="1">
        <v>0.047</v>
      </c>
      <c r="CU1238" s="1">
        <v>27.043</v>
      </c>
      <c r="CV1238" s="1">
        <v>0.0</v>
      </c>
      <c r="CW1238" s="1">
        <v>76.059</v>
      </c>
      <c r="CX1238" s="1">
        <v>0.576</v>
      </c>
      <c r="CY1238" s="1">
        <v>0.0</v>
      </c>
      <c r="CZ1238" s="1">
        <v>0.241</v>
      </c>
      <c r="DA1238" s="1">
        <v>4696.529</v>
      </c>
      <c r="DB1238" s="1">
        <v>35.004</v>
      </c>
      <c r="DC1238" s="1">
        <v>14.61</v>
      </c>
      <c r="DD1238" s="1">
        <v>0.06</v>
      </c>
      <c r="DE1238" s="1">
        <v>0.271</v>
      </c>
      <c r="DF1238" s="1">
        <v>27.043</v>
      </c>
      <c r="DG1238" s="1">
        <v>0.03</v>
      </c>
      <c r="DH1238" s="1">
        <v>243.864</v>
      </c>
      <c r="DI1238" s="1">
        <v>0.576</v>
      </c>
      <c r="DJ1238" s="1">
        <v>0.773</v>
      </c>
      <c r="DK1238" s="1">
        <v>33.333</v>
      </c>
      <c r="DL1238" s="1">
        <v>0.003</v>
      </c>
      <c r="DM1238" s="1">
        <v>0.01</v>
      </c>
      <c r="DN1238" s="1">
        <v>0.0</v>
      </c>
      <c r="DO1238" s="1">
        <v>0.0</v>
      </c>
      <c r="DP1238" s="1">
        <v>9.464</v>
      </c>
      <c r="DQ1238" s="1">
        <v>0.0</v>
      </c>
      <c r="DR1238" s="1">
        <v>0.03</v>
      </c>
      <c r="DS1238" s="1">
        <v>0.0</v>
      </c>
      <c r="DT1238" s="1">
        <v>0.0</v>
      </c>
      <c r="DU1238" s="1">
        <v>0.001</v>
      </c>
      <c r="DV1238" s="1">
        <v>0.0</v>
      </c>
      <c r="DW1238" s="1">
        <v>0.0</v>
      </c>
      <c r="DX1238" s="1">
        <v>0.842</v>
      </c>
      <c r="DY1238" s="1">
        <v>0.0</v>
      </c>
      <c r="DZ1238" s="1">
        <v>0.003</v>
      </c>
    </row>
    <row r="1239">
      <c r="A1239" s="1" t="s">
        <v>230</v>
      </c>
      <c r="B1239" s="1">
        <v>2010.0</v>
      </c>
      <c r="C1239" s="1" t="s">
        <v>231</v>
      </c>
      <c r="D1239" s="1">
        <v>1127771.0</v>
      </c>
      <c r="E1239" s="1">
        <v>2.72855552E10</v>
      </c>
      <c r="F1239" s="1">
        <v>-5.88</v>
      </c>
      <c r="G1239" s="1">
        <v>-0.01</v>
      </c>
      <c r="H1239" s="1">
        <v>145.814</v>
      </c>
      <c r="I1239" s="1">
        <v>0.164</v>
      </c>
      <c r="J1239" s="1">
        <v>35.468</v>
      </c>
      <c r="K1239" s="1">
        <v>0.04</v>
      </c>
      <c r="L1239" s="1">
        <v>0.75</v>
      </c>
      <c r="M1239" s="1">
        <v>0.483</v>
      </c>
      <c r="N1239" s="1">
        <v>649.156</v>
      </c>
      <c r="O1239" s="1">
        <v>23.329</v>
      </c>
      <c r="P1239" s="1">
        <v>0.032</v>
      </c>
      <c r="Q1239" s="1">
        <v>151.118</v>
      </c>
      <c r="R1239" s="1">
        <v>0.17</v>
      </c>
      <c r="S1239" s="1">
        <v>0.0</v>
      </c>
      <c r="T1239" s="1">
        <v>0.0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0.501</v>
      </c>
      <c r="AA1239" s="1">
        <v>5.33</v>
      </c>
      <c r="AB1239" s="1">
        <v>4726.137</v>
      </c>
      <c r="AC1239" s="1">
        <v>5.33</v>
      </c>
      <c r="AD1239" s="1">
        <v>15.714</v>
      </c>
      <c r="AE1239" s="1">
        <v>-2.707</v>
      </c>
      <c r="AF1239" s="1">
        <v>-0.948</v>
      </c>
      <c r="AG1239" s="1">
        <v>30197.65</v>
      </c>
      <c r="AH1239" s="1">
        <v>1.248</v>
      </c>
      <c r="AI1239" s="1">
        <v>-3.041</v>
      </c>
      <c r="AJ1239" s="1">
        <v>-1.056</v>
      </c>
      <c r="AK1239" s="1">
        <v>4655.2</v>
      </c>
      <c r="AL1239" s="1">
        <v>5.25</v>
      </c>
      <c r="AM1239" s="1">
        <v>29859.244</v>
      </c>
      <c r="AN1239" s="1">
        <v>33.674</v>
      </c>
      <c r="AO1239" s="1">
        <v>98.499</v>
      </c>
      <c r="AP1239" s="1">
        <v>98.905</v>
      </c>
      <c r="AR1239" s="1">
        <v>0.0</v>
      </c>
      <c r="AS1239" s="1">
        <v>0.0</v>
      </c>
      <c r="AT1239" s="1">
        <v>0.0</v>
      </c>
      <c r="AU1239" s="1">
        <v>0.0</v>
      </c>
      <c r="AV1239" s="1">
        <v>0.0</v>
      </c>
      <c r="AX1239" s="1">
        <v>0.0</v>
      </c>
      <c r="AY1239" s="1">
        <v>0.0</v>
      </c>
      <c r="AZ1239" s="1">
        <v>0.0</v>
      </c>
      <c r="BA1239" s="1">
        <v>0.0</v>
      </c>
      <c r="BB1239" s="1">
        <v>0.0</v>
      </c>
      <c r="BC1239" s="1">
        <v>3.46</v>
      </c>
      <c r="BE1239" s="1">
        <v>0.0</v>
      </c>
      <c r="BF1239" s="1">
        <v>0.0</v>
      </c>
      <c r="BG1239" s="1">
        <v>0.0</v>
      </c>
      <c r="BH1239" s="1">
        <v>0.0</v>
      </c>
      <c r="BI1239" s="1">
        <v>0.0</v>
      </c>
      <c r="BJ1239" s="1">
        <v>0.0</v>
      </c>
      <c r="BK1239" s="1">
        <v>0.0</v>
      </c>
      <c r="BL1239" s="1">
        <v>15.223</v>
      </c>
      <c r="BM1239" s="1">
        <v>0.102</v>
      </c>
      <c r="BN1239" s="1">
        <v>0.373</v>
      </c>
      <c r="BO1239" s="1">
        <v>70.936</v>
      </c>
      <c r="BP1239" s="1">
        <v>0.08</v>
      </c>
      <c r="BQ1239" s="1">
        <v>330.544</v>
      </c>
      <c r="BR1239" s="1">
        <v>1.501</v>
      </c>
      <c r="BS1239" s="1">
        <v>1.095</v>
      </c>
      <c r="BT1239" s="1">
        <v>0.0</v>
      </c>
      <c r="BU1239" s="1">
        <v>0.0</v>
      </c>
      <c r="BW1239" s="1">
        <v>0.0</v>
      </c>
      <c r="BX1239" s="1">
        <v>0.0</v>
      </c>
      <c r="BY1239" s="1">
        <v>0.0</v>
      </c>
      <c r="BZ1239" s="1">
        <v>0.0</v>
      </c>
      <c r="CA1239" s="1">
        <v>0.0</v>
      </c>
      <c r="CB1239" s="1">
        <v>0.0</v>
      </c>
      <c r="CC1239" s="1">
        <v>0.0</v>
      </c>
      <c r="CD1239" s="1">
        <v>-3.146</v>
      </c>
      <c r="CE1239" s="1">
        <v>-1.088</v>
      </c>
      <c r="CF1239" s="1">
        <v>33.504</v>
      </c>
      <c r="CG1239" s="1">
        <v>4655.2</v>
      </c>
      <c r="CH1239" s="1">
        <v>5.25</v>
      </c>
      <c r="CI1239" s="1">
        <v>29708.127</v>
      </c>
      <c r="CK1239" s="1">
        <v>0.0</v>
      </c>
      <c r="CL1239" s="1">
        <v>0.0</v>
      </c>
      <c r="CM1239" s="1">
        <v>0.0</v>
      </c>
      <c r="CN1239" s="1">
        <v>98.499</v>
      </c>
      <c r="CO1239" s="1">
        <v>98.405</v>
      </c>
      <c r="CP1239" s="1">
        <v>0.109</v>
      </c>
      <c r="CQ1239" s="1">
        <v>0.04</v>
      </c>
      <c r="CR1239" s="1">
        <v>0.0</v>
      </c>
      <c r="CS1239" s="1">
        <v>29.63</v>
      </c>
      <c r="CT1239" s="1">
        <v>0.025</v>
      </c>
      <c r="CU1239" s="1">
        <v>35.468</v>
      </c>
      <c r="CV1239" s="1">
        <v>0.0</v>
      </c>
      <c r="CW1239" s="1">
        <v>96.983</v>
      </c>
      <c r="CX1239" s="1">
        <v>0.75</v>
      </c>
      <c r="CY1239" s="1">
        <v>0.0</v>
      </c>
      <c r="CZ1239" s="1">
        <v>0.321</v>
      </c>
      <c r="DA1239" s="1">
        <v>4726.137</v>
      </c>
      <c r="DB1239" s="1">
        <v>34.056</v>
      </c>
      <c r="DC1239" s="1">
        <v>15.223</v>
      </c>
      <c r="DD1239" s="1">
        <v>0.102</v>
      </c>
      <c r="DE1239" s="1">
        <v>0.373</v>
      </c>
      <c r="DF1239" s="1">
        <v>70.936</v>
      </c>
      <c r="DG1239" s="1">
        <v>0.08</v>
      </c>
      <c r="DH1239" s="1">
        <v>330.544</v>
      </c>
      <c r="DI1239" s="1">
        <v>1.501</v>
      </c>
      <c r="DJ1239" s="1">
        <v>1.095</v>
      </c>
      <c r="DK1239" s="1">
        <v>75.0</v>
      </c>
      <c r="DL1239" s="1">
        <v>0.008</v>
      </c>
      <c r="DM1239" s="1">
        <v>0.018</v>
      </c>
      <c r="DN1239" s="1">
        <v>8.867</v>
      </c>
      <c r="DO1239" s="1">
        <v>0.01</v>
      </c>
      <c r="DP1239" s="1">
        <v>16.164</v>
      </c>
      <c r="DQ1239" s="1">
        <v>0.188</v>
      </c>
      <c r="DR1239" s="1">
        <v>0.054</v>
      </c>
      <c r="DS1239" s="1">
        <v>8607.865</v>
      </c>
      <c r="DT1239" s="1">
        <v>0.08</v>
      </c>
      <c r="DU1239" s="1">
        <v>0.081</v>
      </c>
      <c r="DV1239" s="1">
        <v>26.601</v>
      </c>
      <c r="DW1239" s="1">
        <v>0.03</v>
      </c>
      <c r="DX1239" s="1">
        <v>71.583</v>
      </c>
      <c r="DY1239" s="1">
        <v>0.563</v>
      </c>
      <c r="DZ1239" s="1">
        <v>0.237</v>
      </c>
    </row>
    <row r="1240">
      <c r="A1240" s="1" t="s">
        <v>230</v>
      </c>
      <c r="B1240" s="1">
        <v>2011.0</v>
      </c>
      <c r="C1240" s="1" t="s">
        <v>231</v>
      </c>
      <c r="D1240" s="1">
        <v>1146448.0</v>
      </c>
      <c r="E1240" s="1">
        <v>2.762789888E10</v>
      </c>
      <c r="F1240" s="1">
        <v>12.5</v>
      </c>
      <c r="G1240" s="1">
        <v>0.021</v>
      </c>
      <c r="H1240" s="1">
        <v>161.368</v>
      </c>
      <c r="I1240" s="1">
        <v>0.185</v>
      </c>
      <c r="J1240" s="1">
        <v>43.613</v>
      </c>
      <c r="K1240" s="1">
        <v>0.05</v>
      </c>
      <c r="L1240" s="1">
        <v>1.016</v>
      </c>
      <c r="M1240" s="1">
        <v>0.549</v>
      </c>
      <c r="N1240" s="1">
        <v>638.211</v>
      </c>
      <c r="O1240" s="1">
        <v>-52.964</v>
      </c>
      <c r="P1240" s="1">
        <v>-0.09</v>
      </c>
      <c r="Q1240" s="1">
        <v>69.921</v>
      </c>
      <c r="R1240" s="1">
        <v>0.08</v>
      </c>
      <c r="S1240" s="1">
        <v>0.0</v>
      </c>
      <c r="T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0.238</v>
      </c>
      <c r="AA1240" s="1">
        <v>4.92</v>
      </c>
      <c r="AB1240" s="1">
        <v>4291.516</v>
      </c>
      <c r="AC1240" s="1">
        <v>4.92</v>
      </c>
      <c r="AD1240" s="1">
        <v>14.739</v>
      </c>
      <c r="AE1240" s="1">
        <v>-0.972</v>
      </c>
      <c r="AF1240" s="1">
        <v>-0.331</v>
      </c>
      <c r="AG1240" s="1">
        <v>29417.072</v>
      </c>
      <c r="AH1240" s="1">
        <v>1.221</v>
      </c>
      <c r="AI1240" s="1">
        <v>-1.924</v>
      </c>
      <c r="AJ1240" s="1">
        <v>-0.648</v>
      </c>
      <c r="AK1240" s="1">
        <v>4143.232</v>
      </c>
      <c r="AL1240" s="1">
        <v>4.75</v>
      </c>
      <c r="AM1240" s="1">
        <v>28807.723</v>
      </c>
      <c r="AN1240" s="1">
        <v>33.027</v>
      </c>
      <c r="AO1240" s="1">
        <v>96.545</v>
      </c>
      <c r="AP1240" s="1">
        <v>98.0</v>
      </c>
      <c r="AR1240" s="1">
        <v>0.0</v>
      </c>
      <c r="AS1240" s="1">
        <v>0.0</v>
      </c>
      <c r="AT1240" s="1">
        <v>0.0</v>
      </c>
      <c r="AU1240" s="1">
        <v>0.0</v>
      </c>
      <c r="AV1240" s="1">
        <v>0.0</v>
      </c>
      <c r="AX1240" s="1">
        <v>0.0</v>
      </c>
      <c r="AY1240" s="1">
        <v>0.0</v>
      </c>
      <c r="AZ1240" s="1">
        <v>0.0</v>
      </c>
      <c r="BA1240" s="1">
        <v>0.0</v>
      </c>
      <c r="BB1240" s="1">
        <v>0.0</v>
      </c>
      <c r="BC1240" s="1">
        <v>3.14</v>
      </c>
      <c r="BE1240" s="1">
        <v>0.0</v>
      </c>
      <c r="BF1240" s="1">
        <v>0.0</v>
      </c>
      <c r="BG1240" s="1">
        <v>0.0</v>
      </c>
      <c r="BH1240" s="1">
        <v>0.0</v>
      </c>
      <c r="BI1240" s="1">
        <v>0.0</v>
      </c>
      <c r="BJ1240" s="1">
        <v>0.0</v>
      </c>
      <c r="BK1240" s="1">
        <v>0.0</v>
      </c>
      <c r="BL1240" s="1">
        <v>52.878</v>
      </c>
      <c r="BM1240" s="1">
        <v>0.301</v>
      </c>
      <c r="BN1240" s="1">
        <v>0.674</v>
      </c>
      <c r="BO1240" s="1">
        <v>148.284</v>
      </c>
      <c r="BP1240" s="1">
        <v>0.17</v>
      </c>
      <c r="BQ1240" s="1">
        <v>587.837</v>
      </c>
      <c r="BR1240" s="1">
        <v>3.455</v>
      </c>
      <c r="BS1240" s="1">
        <v>2.0</v>
      </c>
      <c r="BT1240" s="1">
        <v>0.0</v>
      </c>
      <c r="BU1240" s="1">
        <v>0.0</v>
      </c>
      <c r="BW1240" s="1">
        <v>0.0</v>
      </c>
      <c r="BX1240" s="1">
        <v>0.0</v>
      </c>
      <c r="BY1240" s="1">
        <v>0.0</v>
      </c>
      <c r="BZ1240" s="1">
        <v>0.0</v>
      </c>
      <c r="CA1240" s="1">
        <v>0.0</v>
      </c>
      <c r="CB1240" s="1">
        <v>0.0</v>
      </c>
      <c r="CC1240" s="1">
        <v>0.0</v>
      </c>
      <c r="CD1240" s="1">
        <v>-1.664</v>
      </c>
      <c r="CE1240" s="1">
        <v>-0.558</v>
      </c>
      <c r="CF1240" s="1">
        <v>32.946</v>
      </c>
      <c r="CG1240" s="1">
        <v>4143.232</v>
      </c>
      <c r="CH1240" s="1">
        <v>4.75</v>
      </c>
      <c r="CI1240" s="1">
        <v>28737.803</v>
      </c>
      <c r="CK1240" s="1">
        <v>0.0</v>
      </c>
      <c r="CL1240" s="1">
        <v>0.0</v>
      </c>
      <c r="CM1240" s="1">
        <v>0.0</v>
      </c>
      <c r="CN1240" s="1">
        <v>96.545</v>
      </c>
      <c r="CO1240" s="1">
        <v>97.762</v>
      </c>
      <c r="CP1240" s="1">
        <v>0.163</v>
      </c>
      <c r="CQ1240" s="1">
        <v>0.05</v>
      </c>
      <c r="CR1240" s="1">
        <v>0.0</v>
      </c>
      <c r="CS1240" s="1">
        <v>48.571</v>
      </c>
      <c r="CT1240" s="1">
        <v>0.053</v>
      </c>
      <c r="CU1240" s="1">
        <v>43.613</v>
      </c>
      <c r="CV1240" s="1">
        <v>0.0</v>
      </c>
      <c r="CW1240" s="1">
        <v>141.742</v>
      </c>
      <c r="CX1240" s="1">
        <v>1.016</v>
      </c>
      <c r="CY1240" s="1">
        <v>0.0</v>
      </c>
      <c r="CZ1240" s="1">
        <v>0.482</v>
      </c>
      <c r="DA1240" s="1">
        <v>4291.516</v>
      </c>
      <c r="DB1240" s="1">
        <v>33.725</v>
      </c>
      <c r="DC1240" s="1">
        <v>52.878</v>
      </c>
      <c r="DD1240" s="1">
        <v>0.301</v>
      </c>
      <c r="DE1240" s="1">
        <v>0.674</v>
      </c>
      <c r="DF1240" s="1">
        <v>148.284</v>
      </c>
      <c r="DG1240" s="1">
        <v>0.17</v>
      </c>
      <c r="DH1240" s="1">
        <v>587.837</v>
      </c>
      <c r="DI1240" s="1">
        <v>3.455</v>
      </c>
      <c r="DJ1240" s="1">
        <v>2.0</v>
      </c>
      <c r="DK1240" s="1">
        <v>71.429</v>
      </c>
      <c r="DL1240" s="1">
        <v>0.013</v>
      </c>
      <c r="DM1240" s="1">
        <v>0.031</v>
      </c>
      <c r="DN1240" s="1">
        <v>8.723</v>
      </c>
      <c r="DO1240" s="1">
        <v>0.01</v>
      </c>
      <c r="DP1240" s="1">
        <v>27.117</v>
      </c>
      <c r="DQ1240" s="1">
        <v>0.203</v>
      </c>
      <c r="DR1240" s="1">
        <v>0.092</v>
      </c>
      <c r="DS1240" s="1">
        <v>267.742</v>
      </c>
      <c r="DT1240" s="1">
        <v>0.215</v>
      </c>
      <c r="DU1240" s="1">
        <v>0.295</v>
      </c>
      <c r="DV1240" s="1">
        <v>95.949</v>
      </c>
      <c r="DW1240" s="1">
        <v>0.11</v>
      </c>
      <c r="DX1240" s="1">
        <v>257.61</v>
      </c>
      <c r="DY1240" s="1">
        <v>2.236</v>
      </c>
      <c r="DZ1240" s="1">
        <v>0.876</v>
      </c>
    </row>
    <row r="1241">
      <c r="A1241" s="1" t="s">
        <v>230</v>
      </c>
      <c r="B1241" s="1">
        <v>2012.0</v>
      </c>
      <c r="C1241" s="1" t="s">
        <v>231</v>
      </c>
      <c r="D1241" s="1">
        <v>1165359.0</v>
      </c>
      <c r="E1241" s="1">
        <v>2.6675451904E10</v>
      </c>
      <c r="F1241" s="1">
        <v>0.0</v>
      </c>
      <c r="G1241" s="1">
        <v>0.0</v>
      </c>
      <c r="H1241" s="1">
        <v>158.749</v>
      </c>
      <c r="I1241" s="1">
        <v>0.185</v>
      </c>
      <c r="J1241" s="1">
        <v>42.905</v>
      </c>
      <c r="K1241" s="1">
        <v>0.05</v>
      </c>
      <c r="L1241" s="1">
        <v>1.059</v>
      </c>
      <c r="M1241" s="1">
        <v>0.586</v>
      </c>
      <c r="N1241" s="1">
        <v>622.881</v>
      </c>
      <c r="O1241" s="1">
        <v>-96.518</v>
      </c>
      <c r="P1241" s="1">
        <v>-0.077</v>
      </c>
      <c r="Q1241" s="1">
        <v>2.395</v>
      </c>
      <c r="R1241" s="1">
        <v>0.003</v>
      </c>
      <c r="S1241" s="1">
        <v>0.0</v>
      </c>
      <c r="T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0.009</v>
      </c>
      <c r="AA1241" s="1">
        <v>4.72</v>
      </c>
      <c r="AB1241" s="1">
        <v>4050.254</v>
      </c>
      <c r="AC1241" s="1">
        <v>4.72</v>
      </c>
      <c r="AD1241" s="1">
        <v>15.158</v>
      </c>
      <c r="AE1241" s="1">
        <v>-6.287</v>
      </c>
      <c r="AF1241" s="1">
        <v>-2.12</v>
      </c>
      <c r="AG1241" s="1">
        <v>27120.369</v>
      </c>
      <c r="AH1241" s="1">
        <v>1.185</v>
      </c>
      <c r="AI1241" s="1">
        <v>-7.066</v>
      </c>
      <c r="AJ1241" s="1">
        <v>-2.334</v>
      </c>
      <c r="AK1241" s="1">
        <v>3827.147</v>
      </c>
      <c r="AL1241" s="1">
        <v>4.46</v>
      </c>
      <c r="AM1241" s="1">
        <v>26337.615</v>
      </c>
      <c r="AN1241" s="1">
        <v>30.693</v>
      </c>
      <c r="AO1241" s="1">
        <v>94.492</v>
      </c>
      <c r="AP1241" s="1">
        <v>97.229</v>
      </c>
      <c r="AR1241" s="1">
        <v>0.0</v>
      </c>
      <c r="AS1241" s="1">
        <v>0.0</v>
      </c>
      <c r="AT1241" s="1">
        <v>0.0</v>
      </c>
      <c r="AU1241" s="1">
        <v>0.0</v>
      </c>
      <c r="AV1241" s="1">
        <v>0.0</v>
      </c>
      <c r="AX1241" s="1">
        <v>0.0</v>
      </c>
      <c r="AY1241" s="1">
        <v>0.0</v>
      </c>
      <c r="AZ1241" s="1">
        <v>0.0</v>
      </c>
      <c r="BA1241" s="1">
        <v>0.0</v>
      </c>
      <c r="BB1241" s="1">
        <v>0.0</v>
      </c>
      <c r="BC1241" s="1">
        <v>2.94</v>
      </c>
      <c r="BE1241" s="1">
        <v>0.0</v>
      </c>
      <c r="BF1241" s="1">
        <v>0.0</v>
      </c>
      <c r="BG1241" s="1">
        <v>0.0</v>
      </c>
      <c r="BH1241" s="1">
        <v>0.0</v>
      </c>
      <c r="BI1241" s="1">
        <v>0.0</v>
      </c>
      <c r="BJ1241" s="1">
        <v>0.0</v>
      </c>
      <c r="BK1241" s="1">
        <v>0.0</v>
      </c>
      <c r="BL1241" s="1">
        <v>21.763</v>
      </c>
      <c r="BM1241" s="1">
        <v>0.201</v>
      </c>
      <c r="BN1241" s="1">
        <v>0.875</v>
      </c>
      <c r="BO1241" s="1">
        <v>223.107</v>
      </c>
      <c r="BP1241" s="1">
        <v>0.26</v>
      </c>
      <c r="BQ1241" s="1">
        <v>750.631</v>
      </c>
      <c r="BR1241" s="1">
        <v>5.508</v>
      </c>
      <c r="BS1241" s="1">
        <v>2.771</v>
      </c>
      <c r="BT1241" s="1">
        <v>0.0</v>
      </c>
      <c r="BU1241" s="1">
        <v>0.0</v>
      </c>
      <c r="BW1241" s="1">
        <v>0.0</v>
      </c>
      <c r="BX1241" s="1">
        <v>0.0</v>
      </c>
      <c r="BY1241" s="1">
        <v>0.0</v>
      </c>
      <c r="BZ1241" s="1">
        <v>0.0</v>
      </c>
      <c r="CA1241" s="1">
        <v>0.0</v>
      </c>
      <c r="CB1241" s="1">
        <v>0.0</v>
      </c>
      <c r="CC1241" s="1">
        <v>0.0</v>
      </c>
      <c r="CD1241" s="1">
        <v>-6.849</v>
      </c>
      <c r="CE1241" s="1">
        <v>-2.256</v>
      </c>
      <c r="CF1241" s="1">
        <v>30.69</v>
      </c>
      <c r="CG1241" s="1">
        <v>3827.147</v>
      </c>
      <c r="CH1241" s="1">
        <v>4.46</v>
      </c>
      <c r="CI1241" s="1">
        <v>26335.219</v>
      </c>
      <c r="CK1241" s="1">
        <v>0.0</v>
      </c>
      <c r="CL1241" s="1">
        <v>0.0</v>
      </c>
      <c r="CM1241" s="1">
        <v>0.0</v>
      </c>
      <c r="CN1241" s="1">
        <v>94.492</v>
      </c>
      <c r="CO1241" s="1">
        <v>97.22</v>
      </c>
      <c r="CP1241" s="1">
        <v>0.156</v>
      </c>
      <c r="CQ1241" s="1">
        <v>0.05</v>
      </c>
      <c r="CR1241" s="1">
        <v>0.0</v>
      </c>
      <c r="CS1241" s="1">
        <v>-3.846</v>
      </c>
      <c r="CT1241" s="1">
        <v>-0.006</v>
      </c>
      <c r="CU1241" s="1">
        <v>42.905</v>
      </c>
      <c r="CV1241" s="1">
        <v>0.0</v>
      </c>
      <c r="CW1241" s="1">
        <v>134.079</v>
      </c>
      <c r="CX1241" s="1">
        <v>1.059</v>
      </c>
      <c r="CY1241" s="1">
        <v>0.0</v>
      </c>
      <c r="CZ1241" s="1">
        <v>0.495</v>
      </c>
      <c r="DA1241" s="1">
        <v>4050.254</v>
      </c>
      <c r="DB1241" s="1">
        <v>31.605</v>
      </c>
      <c r="DC1241" s="1">
        <v>21.763</v>
      </c>
      <c r="DD1241" s="1">
        <v>0.201</v>
      </c>
      <c r="DE1241" s="1">
        <v>0.875</v>
      </c>
      <c r="DF1241" s="1">
        <v>223.107</v>
      </c>
      <c r="DG1241" s="1">
        <v>0.26</v>
      </c>
      <c r="DH1241" s="1">
        <v>750.631</v>
      </c>
      <c r="DI1241" s="1">
        <v>5.508</v>
      </c>
      <c r="DJ1241" s="1">
        <v>2.771</v>
      </c>
      <c r="DK1241" s="1">
        <v>83.333</v>
      </c>
      <c r="DL1241" s="1">
        <v>0.026</v>
      </c>
      <c r="DM1241" s="1">
        <v>0.057</v>
      </c>
      <c r="DN1241" s="1">
        <v>17.162</v>
      </c>
      <c r="DO1241" s="1">
        <v>0.02</v>
      </c>
      <c r="DP1241" s="1">
        <v>48.655</v>
      </c>
      <c r="DQ1241" s="1">
        <v>0.424</v>
      </c>
      <c r="DR1241" s="1">
        <v>0.18</v>
      </c>
      <c r="DS1241" s="1">
        <v>62.281</v>
      </c>
      <c r="DT1241" s="1">
        <v>0.181</v>
      </c>
      <c r="DU1241" s="1">
        <v>0.477</v>
      </c>
      <c r="DV1241" s="1">
        <v>163.04</v>
      </c>
      <c r="DW1241" s="1">
        <v>0.19</v>
      </c>
      <c r="DX1241" s="1">
        <v>409.148</v>
      </c>
      <c r="DY1241" s="1">
        <v>4.025</v>
      </c>
      <c r="DZ1241" s="1">
        <v>1.51</v>
      </c>
    </row>
    <row r="1242">
      <c r="A1242" s="1" t="s">
        <v>230</v>
      </c>
      <c r="B1242" s="1">
        <v>2013.0</v>
      </c>
      <c r="C1242" s="1" t="s">
        <v>231</v>
      </c>
      <c r="D1242" s="1">
        <v>1183847.0</v>
      </c>
      <c r="E1242" s="1">
        <v>2.4918237184E10</v>
      </c>
      <c r="F1242" s="1">
        <v>-5.556</v>
      </c>
      <c r="G1242" s="1">
        <v>-0.01</v>
      </c>
      <c r="H1242" s="1">
        <v>147.589</v>
      </c>
      <c r="I1242" s="1">
        <v>0.175</v>
      </c>
      <c r="J1242" s="1">
        <v>42.235</v>
      </c>
      <c r="K1242" s="1">
        <v>0.05</v>
      </c>
      <c r="L1242" s="1">
        <v>1.166</v>
      </c>
      <c r="M1242" s="1">
        <v>0.619</v>
      </c>
      <c r="N1242" s="1">
        <v>610.723</v>
      </c>
      <c r="O1242" s="1">
        <v>0.0</v>
      </c>
      <c r="P1242" s="1">
        <v>0.0</v>
      </c>
      <c r="Q1242" s="1">
        <v>2.358</v>
      </c>
      <c r="R1242" s="1">
        <v>0.003</v>
      </c>
      <c r="S1242" s="1">
        <v>0.0</v>
      </c>
      <c r="T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0.01</v>
      </c>
      <c r="AA1242" s="1">
        <v>4.29</v>
      </c>
      <c r="AB1242" s="1">
        <v>3623.779</v>
      </c>
      <c r="AC1242" s="1">
        <v>4.29</v>
      </c>
      <c r="AD1242" s="1">
        <v>15.491</v>
      </c>
      <c r="AE1242" s="1">
        <v>-10.525</v>
      </c>
      <c r="AF1242" s="1">
        <v>-3.327</v>
      </c>
      <c r="AG1242" s="1">
        <v>23886.916</v>
      </c>
      <c r="AH1242" s="1">
        <v>1.135</v>
      </c>
      <c r="AI1242" s="1">
        <v>-11.414</v>
      </c>
      <c r="AJ1242" s="1">
        <v>-3.503</v>
      </c>
      <c r="AK1242" s="1">
        <v>3345.027</v>
      </c>
      <c r="AL1242" s="1">
        <v>3.96</v>
      </c>
      <c r="AM1242" s="1">
        <v>22967.197</v>
      </c>
      <c r="AN1242" s="1">
        <v>27.19</v>
      </c>
      <c r="AO1242" s="1">
        <v>92.308</v>
      </c>
      <c r="AP1242" s="1">
        <v>96.32</v>
      </c>
      <c r="AR1242" s="1">
        <v>0.0</v>
      </c>
      <c r="AS1242" s="1">
        <v>0.0</v>
      </c>
      <c r="AT1242" s="1">
        <v>0.0</v>
      </c>
      <c r="AU1242" s="1">
        <v>0.0</v>
      </c>
      <c r="AV1242" s="1">
        <v>0.0</v>
      </c>
      <c r="AX1242" s="1">
        <v>0.0</v>
      </c>
      <c r="AY1242" s="1">
        <v>0.0</v>
      </c>
      <c r="AZ1242" s="1">
        <v>0.0</v>
      </c>
      <c r="BA1242" s="1">
        <v>0.0</v>
      </c>
      <c r="BB1242" s="1">
        <v>0.0</v>
      </c>
      <c r="BC1242" s="1">
        <v>2.62</v>
      </c>
      <c r="BE1242" s="1">
        <v>0.0</v>
      </c>
      <c r="BF1242" s="1">
        <v>0.0</v>
      </c>
      <c r="BG1242" s="1">
        <v>0.0</v>
      </c>
      <c r="BH1242" s="1">
        <v>0.0</v>
      </c>
      <c r="BI1242" s="1">
        <v>0.0</v>
      </c>
      <c r="BJ1242" s="1">
        <v>0.0</v>
      </c>
      <c r="BK1242" s="1">
        <v>0.0</v>
      </c>
      <c r="BL1242" s="1">
        <v>13.512</v>
      </c>
      <c r="BM1242" s="1">
        <v>0.164</v>
      </c>
      <c r="BN1242" s="1">
        <v>1.039</v>
      </c>
      <c r="BO1242" s="1">
        <v>278.752</v>
      </c>
      <c r="BP1242" s="1">
        <v>0.33</v>
      </c>
      <c r="BQ1242" s="1">
        <v>877.516</v>
      </c>
      <c r="BR1242" s="1">
        <v>7.692</v>
      </c>
      <c r="BS1242" s="1">
        <v>3.68</v>
      </c>
      <c r="BT1242" s="1">
        <v>0.0</v>
      </c>
      <c r="BU1242" s="1">
        <v>0.0</v>
      </c>
      <c r="BW1242" s="1">
        <v>0.0</v>
      </c>
      <c r="BX1242" s="1">
        <v>0.0</v>
      </c>
      <c r="BY1242" s="1">
        <v>0.0</v>
      </c>
      <c r="BZ1242" s="1">
        <v>0.0</v>
      </c>
      <c r="CA1242" s="1">
        <v>0.0</v>
      </c>
      <c r="CB1242" s="1">
        <v>0.0</v>
      </c>
      <c r="CC1242" s="1">
        <v>0.0</v>
      </c>
      <c r="CD1242" s="1">
        <v>-11.415</v>
      </c>
      <c r="CE1242" s="1">
        <v>-3.503</v>
      </c>
      <c r="CF1242" s="1">
        <v>27.187</v>
      </c>
      <c r="CG1242" s="1">
        <v>3345.027</v>
      </c>
      <c r="CH1242" s="1">
        <v>3.96</v>
      </c>
      <c r="CI1242" s="1">
        <v>22964.838</v>
      </c>
      <c r="CK1242" s="1">
        <v>0.0</v>
      </c>
      <c r="CL1242" s="1">
        <v>0.0</v>
      </c>
      <c r="CM1242" s="1">
        <v>0.0</v>
      </c>
      <c r="CN1242" s="1">
        <v>92.308</v>
      </c>
      <c r="CO1242" s="1">
        <v>96.31</v>
      </c>
      <c r="CP1242" s="1">
        <v>0.153</v>
      </c>
      <c r="CQ1242" s="1">
        <v>0.05</v>
      </c>
      <c r="CR1242" s="1">
        <v>0.0</v>
      </c>
      <c r="CS1242" s="1">
        <v>-2.0</v>
      </c>
      <c r="CT1242" s="1">
        <v>-0.003</v>
      </c>
      <c r="CU1242" s="1">
        <v>42.235</v>
      </c>
      <c r="CV1242" s="1">
        <v>0.0</v>
      </c>
      <c r="CW1242" s="1">
        <v>129.345</v>
      </c>
      <c r="CX1242" s="1">
        <v>1.166</v>
      </c>
      <c r="CY1242" s="1">
        <v>0.0</v>
      </c>
      <c r="CZ1242" s="1">
        <v>0.542</v>
      </c>
      <c r="DA1242" s="1">
        <v>3623.779</v>
      </c>
      <c r="DB1242" s="1">
        <v>28.278</v>
      </c>
      <c r="DC1242" s="1">
        <v>13.512</v>
      </c>
      <c r="DD1242" s="1">
        <v>0.164</v>
      </c>
      <c r="DE1242" s="1">
        <v>1.039</v>
      </c>
      <c r="DF1242" s="1">
        <v>278.752</v>
      </c>
      <c r="DG1242" s="1">
        <v>0.33</v>
      </c>
      <c r="DH1242" s="1">
        <v>877.516</v>
      </c>
      <c r="DI1242" s="1">
        <v>7.692</v>
      </c>
      <c r="DJ1242" s="1">
        <v>3.68</v>
      </c>
      <c r="DK1242" s="1">
        <v>113.636</v>
      </c>
      <c r="DL1242" s="1">
        <v>0.064</v>
      </c>
      <c r="DM1242" s="1">
        <v>0.12</v>
      </c>
      <c r="DN1242" s="1">
        <v>42.235</v>
      </c>
      <c r="DO1242" s="1">
        <v>0.05</v>
      </c>
      <c r="DP1242" s="1">
        <v>101.537</v>
      </c>
      <c r="DQ1242" s="1">
        <v>1.166</v>
      </c>
      <c r="DR1242" s="1">
        <v>0.426</v>
      </c>
      <c r="DS1242" s="1">
        <v>24.865</v>
      </c>
      <c r="DT1242" s="1">
        <v>0.114</v>
      </c>
      <c r="DU1242" s="1">
        <v>0.591</v>
      </c>
      <c r="DV1242" s="1">
        <v>194.282</v>
      </c>
      <c r="DW1242" s="1">
        <v>0.23</v>
      </c>
      <c r="DX1242" s="1">
        <v>499.045</v>
      </c>
      <c r="DY1242" s="1">
        <v>5.361</v>
      </c>
      <c r="DZ1242" s="1">
        <v>2.093</v>
      </c>
    </row>
    <row r="1243">
      <c r="A1243" s="1" t="s">
        <v>230</v>
      </c>
      <c r="B1243" s="1">
        <v>2014.0</v>
      </c>
      <c r="C1243" s="1" t="s">
        <v>231</v>
      </c>
      <c r="D1243" s="1">
        <v>1201763.0</v>
      </c>
      <c r="E1243" s="1">
        <v>2.4475580416E10</v>
      </c>
      <c r="F1243" s="1">
        <v>-35.294</v>
      </c>
      <c r="G1243" s="1">
        <v>-0.062</v>
      </c>
      <c r="H1243" s="1">
        <v>94.075</v>
      </c>
      <c r="I1243" s="1">
        <v>0.113</v>
      </c>
      <c r="J1243" s="1">
        <v>41.606</v>
      </c>
      <c r="K1243" s="1">
        <v>0.05</v>
      </c>
      <c r="L1243" s="1">
        <v>1.152</v>
      </c>
      <c r="M1243" s="1">
        <v>0.4</v>
      </c>
      <c r="N1243" s="1">
        <v>612.903</v>
      </c>
      <c r="O1243" s="1">
        <v>823.975</v>
      </c>
      <c r="P1243" s="1">
        <v>0.023</v>
      </c>
      <c r="Q1243" s="1">
        <v>21.46</v>
      </c>
      <c r="R1243" s="1">
        <v>0.026</v>
      </c>
      <c r="S1243" s="1">
        <v>0.0</v>
      </c>
      <c r="T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0.091</v>
      </c>
      <c r="AA1243" s="1">
        <v>4.34</v>
      </c>
      <c r="AB1243" s="1">
        <v>3611.361</v>
      </c>
      <c r="AC1243" s="1">
        <v>4.34</v>
      </c>
      <c r="AD1243" s="1">
        <v>15.657</v>
      </c>
      <c r="AE1243" s="1">
        <v>0.056</v>
      </c>
      <c r="AF1243" s="1">
        <v>0.016</v>
      </c>
      <c r="AG1243" s="1">
        <v>23544.074</v>
      </c>
      <c r="AH1243" s="1">
        <v>1.156</v>
      </c>
      <c r="AI1243" s="1">
        <v>0.389</v>
      </c>
      <c r="AJ1243" s="1">
        <v>0.106</v>
      </c>
      <c r="AK1243" s="1">
        <v>3353.407</v>
      </c>
      <c r="AL1243" s="1">
        <v>4.03</v>
      </c>
      <c r="AM1243" s="1">
        <v>22712.84</v>
      </c>
      <c r="AN1243" s="1">
        <v>27.295</v>
      </c>
      <c r="AO1243" s="1">
        <v>92.857</v>
      </c>
      <c r="AP1243" s="1">
        <v>96.631</v>
      </c>
      <c r="AR1243" s="1">
        <v>0.0</v>
      </c>
      <c r="AS1243" s="1">
        <v>0.0</v>
      </c>
      <c r="AT1243" s="1">
        <v>0.0</v>
      </c>
      <c r="AU1243" s="1">
        <v>0.0</v>
      </c>
      <c r="AV1243" s="1">
        <v>0.0</v>
      </c>
      <c r="AX1243" s="1">
        <v>0.0</v>
      </c>
      <c r="AY1243" s="1">
        <v>0.0</v>
      </c>
      <c r="AZ1243" s="1">
        <v>0.0</v>
      </c>
      <c r="BA1243" s="1">
        <v>0.0</v>
      </c>
      <c r="BB1243" s="1">
        <v>0.0</v>
      </c>
      <c r="BC1243" s="1">
        <v>2.66</v>
      </c>
      <c r="BE1243" s="1">
        <v>0.0</v>
      </c>
      <c r="BF1243" s="1">
        <v>0.0</v>
      </c>
      <c r="BG1243" s="1">
        <v>0.0</v>
      </c>
      <c r="BH1243" s="1">
        <v>0.0</v>
      </c>
      <c r="BI1243" s="1">
        <v>0.0</v>
      </c>
      <c r="BJ1243" s="1">
        <v>0.0</v>
      </c>
      <c r="BK1243" s="1">
        <v>0.0</v>
      </c>
      <c r="BL1243" s="1">
        <v>-14.085</v>
      </c>
      <c r="BM1243" s="1">
        <v>-0.087</v>
      </c>
      <c r="BN1243" s="1">
        <v>0.952</v>
      </c>
      <c r="BO1243" s="1">
        <v>257.954</v>
      </c>
      <c r="BP1243" s="1">
        <v>0.31</v>
      </c>
      <c r="BQ1243" s="1">
        <v>791.778</v>
      </c>
      <c r="BR1243" s="1">
        <v>7.143</v>
      </c>
      <c r="BS1243" s="1">
        <v>3.369</v>
      </c>
      <c r="BT1243" s="1">
        <v>0.0</v>
      </c>
      <c r="BU1243" s="1">
        <v>0.0</v>
      </c>
      <c r="BW1243" s="1">
        <v>0.0</v>
      </c>
      <c r="BX1243" s="1">
        <v>0.0</v>
      </c>
      <c r="BY1243" s="1">
        <v>0.0</v>
      </c>
      <c r="BZ1243" s="1">
        <v>0.0</v>
      </c>
      <c r="CA1243" s="1">
        <v>0.0</v>
      </c>
      <c r="CB1243" s="1">
        <v>0.0</v>
      </c>
      <c r="CC1243" s="1">
        <v>0.0</v>
      </c>
      <c r="CD1243" s="1">
        <v>0.305</v>
      </c>
      <c r="CE1243" s="1">
        <v>0.083</v>
      </c>
      <c r="CF1243" s="1">
        <v>27.27</v>
      </c>
      <c r="CG1243" s="1">
        <v>3353.407</v>
      </c>
      <c r="CH1243" s="1">
        <v>4.03</v>
      </c>
      <c r="CI1243" s="1">
        <v>22691.381</v>
      </c>
      <c r="CK1243" s="1">
        <v>0.0</v>
      </c>
      <c r="CL1243" s="1">
        <v>0.0</v>
      </c>
      <c r="CM1243" s="1">
        <v>0.0</v>
      </c>
      <c r="CN1243" s="1">
        <v>92.857</v>
      </c>
      <c r="CO1243" s="1">
        <v>96.54</v>
      </c>
      <c r="CP1243" s="1">
        <v>0.158</v>
      </c>
      <c r="CQ1243" s="1">
        <v>0.05</v>
      </c>
      <c r="CR1243" s="1">
        <v>0.0</v>
      </c>
      <c r="CS1243" s="1">
        <v>3.061</v>
      </c>
      <c r="CT1243" s="1">
        <v>0.005</v>
      </c>
      <c r="CU1243" s="1">
        <v>41.606</v>
      </c>
      <c r="CV1243" s="1">
        <v>0.0</v>
      </c>
      <c r="CW1243" s="1">
        <v>131.317</v>
      </c>
      <c r="CX1243" s="1">
        <v>1.152</v>
      </c>
      <c r="CY1243" s="1">
        <v>0.0</v>
      </c>
      <c r="CZ1243" s="1">
        <v>0.559</v>
      </c>
      <c r="DA1243" s="1">
        <v>3611.361</v>
      </c>
      <c r="DB1243" s="1">
        <v>28.294</v>
      </c>
      <c r="DC1243" s="1">
        <v>-14.085</v>
      </c>
      <c r="DD1243" s="1">
        <v>-0.087</v>
      </c>
      <c r="DE1243" s="1">
        <v>0.952</v>
      </c>
      <c r="DF1243" s="1">
        <v>257.954</v>
      </c>
      <c r="DG1243" s="1">
        <v>0.31</v>
      </c>
      <c r="DH1243" s="1">
        <v>791.778</v>
      </c>
      <c r="DI1243" s="1">
        <v>7.143</v>
      </c>
      <c r="DJ1243" s="1">
        <v>3.369</v>
      </c>
      <c r="DK1243" s="1">
        <v>77.872</v>
      </c>
      <c r="DL1243" s="1">
        <v>0.093</v>
      </c>
      <c r="DM1243" s="1">
        <v>0.213</v>
      </c>
      <c r="DN1243" s="1">
        <v>66.569</v>
      </c>
      <c r="DO1243" s="1">
        <v>0.08</v>
      </c>
      <c r="DP1243" s="1">
        <v>177.009</v>
      </c>
      <c r="DQ1243" s="1">
        <v>1.843</v>
      </c>
      <c r="DR1243" s="1">
        <v>0.753</v>
      </c>
      <c r="DS1243" s="1">
        <v>-20.39</v>
      </c>
      <c r="DT1243" s="1">
        <v>-0.123</v>
      </c>
      <c r="DU1243" s="1">
        <v>0.468</v>
      </c>
      <c r="DV1243" s="1">
        <v>149.78</v>
      </c>
      <c r="DW1243" s="1">
        <v>0.18</v>
      </c>
      <c r="DX1243" s="1">
        <v>389.377</v>
      </c>
      <c r="DY1243" s="1">
        <v>4.147</v>
      </c>
      <c r="DZ1243" s="1">
        <v>1.657</v>
      </c>
    </row>
    <row r="1244">
      <c r="A1244" s="1" t="s">
        <v>230</v>
      </c>
      <c r="B1244" s="1">
        <v>2015.0</v>
      </c>
      <c r="C1244" s="1" t="s">
        <v>231</v>
      </c>
      <c r="D1244" s="1">
        <v>1219450.0</v>
      </c>
      <c r="E1244" s="1">
        <v>2.5312503808E10</v>
      </c>
      <c r="F1244" s="1">
        <v>0.0</v>
      </c>
      <c r="G1244" s="1">
        <v>0.0</v>
      </c>
      <c r="H1244" s="1">
        <v>92.71</v>
      </c>
      <c r="I1244" s="1">
        <v>0.113</v>
      </c>
      <c r="J1244" s="1">
        <v>41.002</v>
      </c>
      <c r="K1244" s="1">
        <v>0.05</v>
      </c>
      <c r="L1244" s="1">
        <v>1.101</v>
      </c>
      <c r="M1244" s="1">
        <v>0.388</v>
      </c>
      <c r="N1244" s="1">
        <v>603.524</v>
      </c>
      <c r="O1244" s="1">
        <v>50.0</v>
      </c>
      <c r="P1244" s="1">
        <v>0.013</v>
      </c>
      <c r="Q1244" s="1">
        <v>31.723</v>
      </c>
      <c r="R1244" s="1">
        <v>0.039</v>
      </c>
      <c r="S1244" s="1">
        <v>0.0</v>
      </c>
      <c r="T1244" s="1">
        <v>0.0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0.133</v>
      </c>
      <c r="AA1244" s="1">
        <v>4.54</v>
      </c>
      <c r="AB1244" s="1">
        <v>3722.99</v>
      </c>
      <c r="AC1244" s="1">
        <v>4.54</v>
      </c>
      <c r="AD1244" s="1">
        <v>15.94</v>
      </c>
      <c r="AE1244" s="1">
        <v>3.146</v>
      </c>
      <c r="AF1244" s="1">
        <v>0.89</v>
      </c>
      <c r="AG1244" s="1">
        <v>23932.49</v>
      </c>
      <c r="AH1244" s="1">
        <v>1.153</v>
      </c>
      <c r="AI1244" s="1">
        <v>2.469</v>
      </c>
      <c r="AJ1244" s="1">
        <v>0.674</v>
      </c>
      <c r="AK1244" s="1">
        <v>3394.973</v>
      </c>
      <c r="AL1244" s="1">
        <v>4.14</v>
      </c>
      <c r="AM1244" s="1">
        <v>22936.012</v>
      </c>
      <c r="AN1244" s="1">
        <v>27.969</v>
      </c>
      <c r="AO1244" s="1">
        <v>91.189</v>
      </c>
      <c r="AP1244" s="1">
        <v>96.033</v>
      </c>
      <c r="AR1244" s="1">
        <v>0.0</v>
      </c>
      <c r="AS1244" s="1">
        <v>0.0</v>
      </c>
      <c r="AT1244" s="1">
        <v>0.0</v>
      </c>
      <c r="AU1244" s="1">
        <v>0.0</v>
      </c>
      <c r="AV1244" s="1">
        <v>0.0</v>
      </c>
      <c r="AX1244" s="1">
        <v>0.0</v>
      </c>
      <c r="AY1244" s="1">
        <v>0.0</v>
      </c>
      <c r="AZ1244" s="1">
        <v>0.0</v>
      </c>
      <c r="BA1244" s="1">
        <v>0.0</v>
      </c>
      <c r="BB1244" s="1">
        <v>0.0</v>
      </c>
      <c r="BC1244" s="1">
        <v>2.74</v>
      </c>
      <c r="BE1244" s="1">
        <v>0.0</v>
      </c>
      <c r="BF1244" s="1">
        <v>0.0</v>
      </c>
      <c r="BG1244" s="1">
        <v>0.0</v>
      </c>
      <c r="BH1244" s="1">
        <v>0.0</v>
      </c>
      <c r="BI1244" s="1">
        <v>0.0</v>
      </c>
      <c r="BJ1244" s="1">
        <v>0.0</v>
      </c>
      <c r="BK1244" s="1">
        <v>0.0</v>
      </c>
      <c r="BL1244" s="1">
        <v>18.966</v>
      </c>
      <c r="BM1244" s="1">
        <v>0.204</v>
      </c>
      <c r="BN1244" s="1">
        <v>1.155</v>
      </c>
      <c r="BO1244" s="1">
        <v>328.017</v>
      </c>
      <c r="BP1244" s="1">
        <v>0.4</v>
      </c>
      <c r="BQ1244" s="1">
        <v>947.548</v>
      </c>
      <c r="BR1244" s="1">
        <v>8.811</v>
      </c>
      <c r="BS1244" s="1">
        <v>3.967</v>
      </c>
      <c r="BT1244" s="1">
        <v>0.0</v>
      </c>
      <c r="BU1244" s="1">
        <v>0.0</v>
      </c>
      <c r="BW1244" s="1">
        <v>0.0</v>
      </c>
      <c r="BX1244" s="1">
        <v>0.0</v>
      </c>
      <c r="BY1244" s="1">
        <v>0.0</v>
      </c>
      <c r="BZ1244" s="1">
        <v>0.0</v>
      </c>
      <c r="CA1244" s="1">
        <v>0.0</v>
      </c>
      <c r="CB1244" s="1">
        <v>0.0</v>
      </c>
      <c r="CC1244" s="1">
        <v>0.0</v>
      </c>
      <c r="CD1244" s="1">
        <v>2.424</v>
      </c>
      <c r="CE1244" s="1">
        <v>0.661</v>
      </c>
      <c r="CF1244" s="1">
        <v>27.931</v>
      </c>
      <c r="CG1244" s="1">
        <v>3394.973</v>
      </c>
      <c r="CH1244" s="1">
        <v>4.14</v>
      </c>
      <c r="CI1244" s="1">
        <v>22904.289</v>
      </c>
      <c r="CK1244" s="1">
        <v>0.0</v>
      </c>
      <c r="CL1244" s="1">
        <v>0.0</v>
      </c>
      <c r="CM1244" s="1">
        <v>0.0</v>
      </c>
      <c r="CN1244" s="1">
        <v>91.189</v>
      </c>
      <c r="CO1244" s="1">
        <v>95.9</v>
      </c>
      <c r="CP1244" s="1">
        <v>0.16</v>
      </c>
      <c r="CQ1244" s="1">
        <v>0.05</v>
      </c>
      <c r="CR1244" s="1">
        <v>0.0</v>
      </c>
      <c r="CS1244" s="1">
        <v>1.457</v>
      </c>
      <c r="CT1244" s="1">
        <v>0.002</v>
      </c>
      <c r="CU1244" s="1">
        <v>41.002</v>
      </c>
      <c r="CV1244" s="1">
        <v>0.0</v>
      </c>
      <c r="CW1244" s="1">
        <v>131.299</v>
      </c>
      <c r="CX1244" s="1">
        <v>1.101</v>
      </c>
      <c r="CY1244" s="1">
        <v>0.0</v>
      </c>
      <c r="CZ1244" s="1">
        <v>0.55</v>
      </c>
      <c r="DA1244" s="1">
        <v>3722.99</v>
      </c>
      <c r="DB1244" s="1">
        <v>29.184</v>
      </c>
      <c r="DC1244" s="1">
        <v>18.966</v>
      </c>
      <c r="DD1244" s="1">
        <v>0.204</v>
      </c>
      <c r="DE1244" s="1">
        <v>1.155</v>
      </c>
      <c r="DF1244" s="1">
        <v>328.017</v>
      </c>
      <c r="DG1244" s="1">
        <v>0.4</v>
      </c>
      <c r="DH1244" s="1">
        <v>947.548</v>
      </c>
      <c r="DI1244" s="1">
        <v>8.811</v>
      </c>
      <c r="DJ1244" s="1">
        <v>3.967</v>
      </c>
      <c r="DK1244" s="1">
        <v>51.506</v>
      </c>
      <c r="DL1244" s="1">
        <v>0.108</v>
      </c>
      <c r="DM1244" s="1">
        <v>0.321</v>
      </c>
      <c r="DN1244" s="1">
        <v>106.605</v>
      </c>
      <c r="DO1244" s="1">
        <v>0.13</v>
      </c>
      <c r="DP1244" s="1">
        <v>262.951</v>
      </c>
      <c r="DQ1244" s="1">
        <v>2.863</v>
      </c>
      <c r="DR1244" s="1">
        <v>1.101</v>
      </c>
      <c r="DS1244" s="1">
        <v>20.64</v>
      </c>
      <c r="DT1244" s="1">
        <v>0.094</v>
      </c>
      <c r="DU1244" s="1">
        <v>0.562</v>
      </c>
      <c r="DV1244" s="1">
        <v>180.409</v>
      </c>
      <c r="DW1244" s="1">
        <v>0.22</v>
      </c>
      <c r="DX1244" s="1">
        <v>460.587</v>
      </c>
      <c r="DY1244" s="1">
        <v>4.846</v>
      </c>
      <c r="DZ1244" s="1">
        <v>1.928</v>
      </c>
    </row>
    <row r="1245">
      <c r="A1245" s="1" t="s">
        <v>230</v>
      </c>
      <c r="B1245" s="1">
        <v>2016.0</v>
      </c>
      <c r="C1245" s="1" t="s">
        <v>231</v>
      </c>
      <c r="D1245" s="1">
        <v>1237065.0</v>
      </c>
      <c r="E1245" s="1">
        <v>2.6976335872E10</v>
      </c>
      <c r="F1245" s="1">
        <v>-9.091</v>
      </c>
      <c r="G1245" s="1">
        <v>-0.01</v>
      </c>
      <c r="H1245" s="1">
        <v>83.082</v>
      </c>
      <c r="I1245" s="1">
        <v>0.103</v>
      </c>
      <c r="J1245" s="1">
        <v>40.418</v>
      </c>
      <c r="K1245" s="1">
        <v>0.05</v>
      </c>
      <c r="L1245" s="1">
        <v>1.022</v>
      </c>
      <c r="M1245" s="1">
        <v>0.325</v>
      </c>
      <c r="N1245" s="1">
        <v>603.272</v>
      </c>
      <c r="O1245" s="1">
        <v>-86.65</v>
      </c>
      <c r="P1245" s="1">
        <v>-0.034</v>
      </c>
      <c r="Q1245" s="1">
        <v>4.175</v>
      </c>
      <c r="R1245" s="1">
        <v>0.005</v>
      </c>
      <c r="S1245" s="1">
        <v>0.0</v>
      </c>
      <c r="T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0.016</v>
      </c>
      <c r="AA1245" s="1">
        <v>4.89</v>
      </c>
      <c r="AB1245" s="1">
        <v>3952.905</v>
      </c>
      <c r="AC1245" s="1">
        <v>4.89</v>
      </c>
      <c r="AD1245" s="1">
        <v>15.773</v>
      </c>
      <c r="AE1245" s="1">
        <v>8.746</v>
      </c>
      <c r="AF1245" s="1">
        <v>2.552</v>
      </c>
      <c r="AG1245" s="1">
        <v>25655.029</v>
      </c>
      <c r="AH1245" s="1">
        <v>1.176</v>
      </c>
      <c r="AI1245" s="1">
        <v>8.943</v>
      </c>
      <c r="AJ1245" s="1">
        <v>2.501</v>
      </c>
      <c r="AK1245" s="1">
        <v>3605.308</v>
      </c>
      <c r="AL1245" s="1">
        <v>4.46</v>
      </c>
      <c r="AM1245" s="1">
        <v>24631.311</v>
      </c>
      <c r="AN1245" s="1">
        <v>30.471</v>
      </c>
      <c r="AO1245" s="1">
        <v>91.207</v>
      </c>
      <c r="AP1245" s="1">
        <v>96.206</v>
      </c>
      <c r="AR1245" s="1">
        <v>0.0</v>
      </c>
      <c r="AS1245" s="1">
        <v>0.0</v>
      </c>
      <c r="AT1245" s="1">
        <v>0.0</v>
      </c>
      <c r="AU1245" s="1">
        <v>0.0</v>
      </c>
      <c r="AV1245" s="1">
        <v>0.0</v>
      </c>
      <c r="AX1245" s="1">
        <v>0.0</v>
      </c>
      <c r="AY1245" s="1">
        <v>0.0</v>
      </c>
      <c r="AZ1245" s="1">
        <v>0.0</v>
      </c>
      <c r="BA1245" s="1">
        <v>0.0</v>
      </c>
      <c r="BB1245" s="1">
        <v>0.0</v>
      </c>
      <c r="BC1245" s="1">
        <v>2.95</v>
      </c>
      <c r="BE1245" s="1">
        <v>0.0</v>
      </c>
      <c r="BF1245" s="1">
        <v>0.0</v>
      </c>
      <c r="BG1245" s="1">
        <v>0.0</v>
      </c>
      <c r="BH1245" s="1">
        <v>0.0</v>
      </c>
      <c r="BI1245" s="1">
        <v>0.0</v>
      </c>
      <c r="BJ1245" s="1">
        <v>0.0</v>
      </c>
      <c r="BK1245" s="1">
        <v>0.0</v>
      </c>
      <c r="BL1245" s="1">
        <v>2.853</v>
      </c>
      <c r="BM1245" s="1">
        <v>0.046</v>
      </c>
      <c r="BN1245" s="1">
        <v>1.202</v>
      </c>
      <c r="BO1245" s="1">
        <v>347.597</v>
      </c>
      <c r="BP1245" s="1">
        <v>0.43</v>
      </c>
      <c r="BQ1245" s="1">
        <v>971.347</v>
      </c>
      <c r="BR1245" s="1">
        <v>8.793</v>
      </c>
      <c r="BS1245" s="1">
        <v>3.794</v>
      </c>
      <c r="BT1245" s="1">
        <v>0.0</v>
      </c>
      <c r="BU1245" s="1">
        <v>0.0</v>
      </c>
      <c r="BW1245" s="1">
        <v>0.0</v>
      </c>
      <c r="BX1245" s="1">
        <v>0.0</v>
      </c>
      <c r="BY1245" s="1">
        <v>0.0</v>
      </c>
      <c r="BZ1245" s="1">
        <v>0.0</v>
      </c>
      <c r="CA1245" s="1">
        <v>0.0</v>
      </c>
      <c r="CB1245" s="1">
        <v>0.0</v>
      </c>
      <c r="CC1245" s="1">
        <v>0.0</v>
      </c>
      <c r="CD1245" s="1">
        <v>9.075</v>
      </c>
      <c r="CE1245" s="1">
        <v>2.535</v>
      </c>
      <c r="CF1245" s="1">
        <v>30.465</v>
      </c>
      <c r="CG1245" s="1">
        <v>3605.308</v>
      </c>
      <c r="CH1245" s="1">
        <v>4.46</v>
      </c>
      <c r="CI1245" s="1">
        <v>24627.137</v>
      </c>
      <c r="CK1245" s="1">
        <v>0.0</v>
      </c>
      <c r="CL1245" s="1">
        <v>0.0</v>
      </c>
      <c r="CM1245" s="1">
        <v>0.0</v>
      </c>
      <c r="CN1245" s="1">
        <v>91.207</v>
      </c>
      <c r="CO1245" s="1">
        <v>96.19</v>
      </c>
      <c r="CP1245" s="1">
        <v>0.163</v>
      </c>
      <c r="CQ1245" s="1">
        <v>0.05</v>
      </c>
      <c r="CR1245" s="1">
        <v>0.0</v>
      </c>
      <c r="CS1245" s="1">
        <v>1.532</v>
      </c>
      <c r="CT1245" s="1">
        <v>0.002</v>
      </c>
      <c r="CU1245" s="1">
        <v>40.418</v>
      </c>
      <c r="CV1245" s="1">
        <v>0.0</v>
      </c>
      <c r="CW1245" s="1">
        <v>131.412</v>
      </c>
      <c r="CX1245" s="1">
        <v>1.022</v>
      </c>
      <c r="CY1245" s="1">
        <v>0.0</v>
      </c>
      <c r="CZ1245" s="1">
        <v>0.513</v>
      </c>
      <c r="DA1245" s="1">
        <v>3952.905</v>
      </c>
      <c r="DB1245" s="1">
        <v>31.737</v>
      </c>
      <c r="DC1245" s="1">
        <v>2.853</v>
      </c>
      <c r="DD1245" s="1">
        <v>0.046</v>
      </c>
      <c r="DE1245" s="1">
        <v>1.202</v>
      </c>
      <c r="DF1245" s="1">
        <v>347.597</v>
      </c>
      <c r="DG1245" s="1">
        <v>0.43</v>
      </c>
      <c r="DH1245" s="1">
        <v>971.347</v>
      </c>
      <c r="DI1245" s="1">
        <v>8.793</v>
      </c>
      <c r="DJ1245" s="1">
        <v>3.794</v>
      </c>
      <c r="DK1245" s="1">
        <v>15.22</v>
      </c>
      <c r="DL1245" s="1">
        <v>0.046</v>
      </c>
      <c r="DM1245" s="1">
        <v>0.367</v>
      </c>
      <c r="DN1245" s="1">
        <v>121.255</v>
      </c>
      <c r="DO1245" s="1">
        <v>0.15</v>
      </c>
      <c r="DP1245" s="1">
        <v>296.408</v>
      </c>
      <c r="DQ1245" s="1">
        <v>3.067</v>
      </c>
      <c r="DR1245" s="1">
        <v>1.158</v>
      </c>
      <c r="DS1245" s="1">
        <v>2.183</v>
      </c>
      <c r="DT1245" s="1">
        <v>0.008</v>
      </c>
      <c r="DU1245" s="1">
        <v>0.57</v>
      </c>
      <c r="DV1245" s="1">
        <v>185.924</v>
      </c>
      <c r="DW1245" s="1">
        <v>0.23</v>
      </c>
      <c r="DX1245" s="1">
        <v>460.445</v>
      </c>
      <c r="DY1245" s="1">
        <v>4.703</v>
      </c>
      <c r="DZ1245" s="1">
        <v>1.798</v>
      </c>
    </row>
    <row r="1246">
      <c r="A1246" s="1" t="s">
        <v>230</v>
      </c>
      <c r="B1246" s="1">
        <v>2017.0</v>
      </c>
      <c r="C1246" s="1" t="s">
        <v>231</v>
      </c>
      <c r="D1246" s="1">
        <v>1254213.0</v>
      </c>
      <c r="E1246" s="1">
        <v>2.8523085824E10</v>
      </c>
      <c r="F1246" s="1">
        <v>-3.0</v>
      </c>
      <c r="G1246" s="1">
        <v>-0.003</v>
      </c>
      <c r="H1246" s="1">
        <v>79.488</v>
      </c>
      <c r="I1246" s="1">
        <v>0.1</v>
      </c>
      <c r="J1246" s="1">
        <v>39.866</v>
      </c>
      <c r="K1246" s="1">
        <v>0.05</v>
      </c>
      <c r="L1246" s="1">
        <v>1.0</v>
      </c>
      <c r="M1246" s="1">
        <v>0.306</v>
      </c>
      <c r="N1246" s="1">
        <v>606.0</v>
      </c>
      <c r="O1246" s="1">
        <v>571.691</v>
      </c>
      <c r="P1246" s="1">
        <v>0.03</v>
      </c>
      <c r="Q1246" s="1">
        <v>27.658</v>
      </c>
      <c r="R1246" s="1">
        <v>0.035</v>
      </c>
      <c r="S1246" s="1">
        <v>0.0</v>
      </c>
      <c r="T1246" s="1">
        <v>0.0</v>
      </c>
      <c r="Y1246" s="1">
        <v>0.0</v>
      </c>
      <c r="Z1246" s="1">
        <v>0.107</v>
      </c>
      <c r="AA1246" s="1">
        <v>5.0</v>
      </c>
      <c r="AB1246" s="1">
        <v>3986.564</v>
      </c>
      <c r="AC1246" s="1">
        <v>5.0</v>
      </c>
      <c r="AD1246" s="1">
        <v>15.704</v>
      </c>
      <c r="AE1246" s="1">
        <v>2.706</v>
      </c>
      <c r="AF1246" s="1">
        <v>0.859</v>
      </c>
      <c r="AG1246" s="1">
        <v>25988.953</v>
      </c>
      <c r="AH1246" s="1">
        <v>1.143</v>
      </c>
      <c r="AI1246" s="1">
        <v>2.756</v>
      </c>
      <c r="AJ1246" s="1">
        <v>0.84</v>
      </c>
      <c r="AK1246" s="1">
        <v>3643.719</v>
      </c>
      <c r="AL1246" s="1">
        <v>4.57</v>
      </c>
      <c r="AM1246" s="1">
        <v>24964.078</v>
      </c>
      <c r="AN1246" s="1">
        <v>31.31</v>
      </c>
      <c r="AO1246" s="1">
        <v>91.4</v>
      </c>
      <c r="AP1246" s="1">
        <v>96.249</v>
      </c>
      <c r="AR1246" s="1">
        <v>0.0</v>
      </c>
      <c r="AS1246" s="1">
        <v>0.0</v>
      </c>
      <c r="AT1246" s="1">
        <v>0.0</v>
      </c>
      <c r="AU1246" s="1">
        <v>0.0</v>
      </c>
      <c r="AV1246" s="1">
        <v>0.0</v>
      </c>
      <c r="BA1246" s="1">
        <v>0.0</v>
      </c>
      <c r="BB1246" s="1">
        <v>0.0</v>
      </c>
      <c r="BC1246" s="1">
        <v>3.03</v>
      </c>
      <c r="BE1246" s="1">
        <v>0.0</v>
      </c>
      <c r="BF1246" s="1">
        <v>0.0</v>
      </c>
      <c r="BG1246" s="1">
        <v>0.0</v>
      </c>
      <c r="BH1246" s="1">
        <v>0.0</v>
      </c>
      <c r="BI1246" s="1">
        <v>0.0</v>
      </c>
      <c r="BJ1246" s="1">
        <v>0.0</v>
      </c>
      <c r="BK1246" s="1">
        <v>0.0</v>
      </c>
      <c r="BL1246" s="1">
        <v>1.418</v>
      </c>
      <c r="BM1246" s="1">
        <v>0.018</v>
      </c>
      <c r="BN1246" s="1">
        <v>1.22</v>
      </c>
      <c r="BO1246" s="1">
        <v>342.844</v>
      </c>
      <c r="BP1246" s="1">
        <v>0.43</v>
      </c>
      <c r="BQ1246" s="1">
        <v>972.792</v>
      </c>
      <c r="BR1246" s="1">
        <v>8.6</v>
      </c>
      <c r="BS1246" s="1">
        <v>3.751</v>
      </c>
      <c r="BT1246" s="1">
        <v>0.0</v>
      </c>
      <c r="BU1246" s="1">
        <v>0.0</v>
      </c>
      <c r="BW1246" s="1">
        <v>0.0</v>
      </c>
      <c r="BX1246" s="1">
        <v>0.0</v>
      </c>
      <c r="BY1246" s="1">
        <v>0.0</v>
      </c>
      <c r="BZ1246" s="1">
        <v>0.0</v>
      </c>
      <c r="CA1246" s="1">
        <v>0.0</v>
      </c>
      <c r="CB1246" s="1">
        <v>0.0</v>
      </c>
      <c r="CC1246" s="1">
        <v>0.0</v>
      </c>
      <c r="CD1246" s="1">
        <v>2.659</v>
      </c>
      <c r="CE1246" s="1">
        <v>0.81</v>
      </c>
      <c r="CF1246" s="1">
        <v>31.276</v>
      </c>
      <c r="CG1246" s="1">
        <v>3643.719</v>
      </c>
      <c r="CH1246" s="1">
        <v>4.57</v>
      </c>
      <c r="CI1246" s="1">
        <v>24936.42</v>
      </c>
      <c r="CN1246" s="1">
        <v>91.4</v>
      </c>
      <c r="CO1246" s="1">
        <v>96.143</v>
      </c>
      <c r="CP1246" s="1">
        <v>0.162</v>
      </c>
      <c r="CQ1246" s="1">
        <v>0.05</v>
      </c>
      <c r="CR1246" s="1">
        <v>0.0</v>
      </c>
      <c r="CS1246" s="1">
        <v>-0.521</v>
      </c>
      <c r="CT1246" s="1">
        <v>-0.001</v>
      </c>
      <c r="CU1246" s="1">
        <v>39.866</v>
      </c>
      <c r="CV1246" s="1">
        <v>0.0</v>
      </c>
      <c r="CW1246" s="1">
        <v>128.94</v>
      </c>
      <c r="CX1246" s="1">
        <v>1.0</v>
      </c>
      <c r="CY1246" s="1">
        <v>0.0</v>
      </c>
      <c r="CZ1246" s="1">
        <v>0.497</v>
      </c>
      <c r="DA1246" s="1">
        <v>3986.564</v>
      </c>
      <c r="DB1246" s="1">
        <v>32.596</v>
      </c>
      <c r="DC1246" s="1">
        <v>1.418</v>
      </c>
      <c r="DD1246" s="1">
        <v>0.018</v>
      </c>
      <c r="DE1246" s="1">
        <v>1.22</v>
      </c>
      <c r="DF1246" s="1">
        <v>342.844</v>
      </c>
      <c r="DG1246" s="1">
        <v>0.43</v>
      </c>
      <c r="DH1246" s="1">
        <v>972.792</v>
      </c>
      <c r="DI1246" s="1">
        <v>8.6</v>
      </c>
      <c r="DJ1246" s="1">
        <v>3.751</v>
      </c>
      <c r="DK1246" s="1">
        <v>17.873</v>
      </c>
      <c r="DL1246" s="1">
        <v>0.063</v>
      </c>
      <c r="DM1246" s="1">
        <v>0.43</v>
      </c>
      <c r="DN1246" s="1">
        <v>135.543</v>
      </c>
      <c r="DO1246" s="1">
        <v>0.17</v>
      </c>
      <c r="DP1246" s="1">
        <v>342.884</v>
      </c>
      <c r="DQ1246" s="1">
        <v>3.4</v>
      </c>
      <c r="DR1246" s="1">
        <v>1.322</v>
      </c>
      <c r="DS1246" s="1">
        <v>-6.727</v>
      </c>
      <c r="DT1246" s="1">
        <v>-0.041</v>
      </c>
      <c r="DU1246" s="1">
        <v>0.529</v>
      </c>
      <c r="DV1246" s="1">
        <v>167.436</v>
      </c>
      <c r="DW1246" s="1">
        <v>0.21</v>
      </c>
      <c r="DX1246" s="1">
        <v>421.479</v>
      </c>
      <c r="DY1246" s="1">
        <v>4.2</v>
      </c>
      <c r="DZ1246" s="1">
        <v>1.625</v>
      </c>
    </row>
    <row r="1247">
      <c r="A1247" s="1" t="s">
        <v>230</v>
      </c>
      <c r="B1247" s="1">
        <v>2018.0</v>
      </c>
      <c r="C1247" s="1" t="s">
        <v>231</v>
      </c>
      <c r="D1247" s="1">
        <v>1270700.0</v>
      </c>
      <c r="E1247" s="1">
        <v>3.0134013952E10</v>
      </c>
      <c r="F1247" s="1">
        <v>4.33</v>
      </c>
      <c r="G1247" s="1">
        <v>0.004</v>
      </c>
      <c r="H1247" s="1">
        <v>81.853</v>
      </c>
      <c r="I1247" s="1">
        <v>0.104</v>
      </c>
      <c r="J1247" s="1">
        <v>47.218</v>
      </c>
      <c r="K1247" s="1">
        <v>0.06</v>
      </c>
      <c r="L1247" s="1">
        <v>1.186</v>
      </c>
      <c r="M1247" s="1">
        <v>0.321</v>
      </c>
      <c r="N1247" s="1">
        <v>598.814</v>
      </c>
      <c r="O1247" s="1">
        <v>356.342</v>
      </c>
      <c r="P1247" s="1">
        <v>0.124</v>
      </c>
      <c r="Q1247" s="1">
        <v>124.578</v>
      </c>
      <c r="R1247" s="1">
        <v>0.158</v>
      </c>
      <c r="S1247" s="1">
        <v>0.0</v>
      </c>
      <c r="T1247" s="1">
        <v>0.0</v>
      </c>
      <c r="Y1247" s="1">
        <v>0.0</v>
      </c>
      <c r="Z1247" s="1">
        <v>0.489</v>
      </c>
      <c r="AA1247" s="1">
        <v>5.06</v>
      </c>
      <c r="AB1247" s="1">
        <v>3982.057</v>
      </c>
      <c r="AC1247" s="1">
        <v>5.06</v>
      </c>
      <c r="AD1247" s="1">
        <v>15.969</v>
      </c>
      <c r="AE1247" s="1">
        <v>-0.41</v>
      </c>
      <c r="AF1247" s="1">
        <v>-0.134</v>
      </c>
      <c r="AG1247" s="1">
        <v>25546.662</v>
      </c>
      <c r="AH1247" s="1">
        <v>1.077</v>
      </c>
      <c r="AI1247" s="1">
        <v>-0.662</v>
      </c>
      <c r="AJ1247" s="1">
        <v>-0.207</v>
      </c>
      <c r="AK1247" s="1">
        <v>3604.312</v>
      </c>
      <c r="AL1247" s="1">
        <v>4.58</v>
      </c>
      <c r="AM1247" s="1">
        <v>24477.039</v>
      </c>
      <c r="AN1247" s="1">
        <v>31.103</v>
      </c>
      <c r="AO1247" s="1">
        <v>90.514</v>
      </c>
      <c r="AP1247" s="1">
        <v>96.016</v>
      </c>
      <c r="AR1247" s="1">
        <v>0.0</v>
      </c>
      <c r="AS1247" s="1">
        <v>0.0</v>
      </c>
      <c r="AT1247" s="1">
        <v>0.0</v>
      </c>
      <c r="AU1247" s="1">
        <v>0.0</v>
      </c>
      <c r="AV1247" s="1">
        <v>0.0</v>
      </c>
      <c r="BA1247" s="1">
        <v>0.0</v>
      </c>
      <c r="BB1247" s="1">
        <v>0.0</v>
      </c>
      <c r="BC1247" s="1">
        <v>3.03</v>
      </c>
      <c r="BE1247" s="1">
        <v>0.0</v>
      </c>
      <c r="BF1247" s="1">
        <v>0.0</v>
      </c>
      <c r="BG1247" s="1">
        <v>0.0</v>
      </c>
      <c r="BH1247" s="1">
        <v>0.0</v>
      </c>
      <c r="BI1247" s="1">
        <v>0.0</v>
      </c>
      <c r="BJ1247" s="1">
        <v>0.0</v>
      </c>
      <c r="BK1247" s="1">
        <v>0.0</v>
      </c>
      <c r="BL1247" s="1">
        <v>6.15</v>
      </c>
      <c r="BM1247" s="1">
        <v>0.07</v>
      </c>
      <c r="BN1247" s="1">
        <v>1.29</v>
      </c>
      <c r="BO1247" s="1">
        <v>377.745</v>
      </c>
      <c r="BP1247" s="1">
        <v>0.48</v>
      </c>
      <c r="BQ1247" s="1">
        <v>1015.567</v>
      </c>
      <c r="BR1247" s="1">
        <v>9.486</v>
      </c>
      <c r="BS1247" s="1">
        <v>3.984</v>
      </c>
      <c r="BT1247" s="1">
        <v>0.0</v>
      </c>
      <c r="BU1247" s="1">
        <v>0.0</v>
      </c>
      <c r="BW1247" s="1">
        <v>0.0</v>
      </c>
      <c r="BX1247" s="1">
        <v>0.0</v>
      </c>
      <c r="BY1247" s="1">
        <v>0.0</v>
      </c>
      <c r="BZ1247" s="1">
        <v>0.0</v>
      </c>
      <c r="CA1247" s="1">
        <v>0.0</v>
      </c>
      <c r="CB1247" s="1">
        <v>0.0</v>
      </c>
      <c r="CC1247" s="1">
        <v>0.0</v>
      </c>
      <c r="CD1247" s="1">
        <v>-1.058</v>
      </c>
      <c r="CE1247" s="1">
        <v>-0.331</v>
      </c>
      <c r="CF1247" s="1">
        <v>30.945</v>
      </c>
      <c r="CG1247" s="1">
        <v>3604.312</v>
      </c>
      <c r="CH1247" s="1">
        <v>4.58</v>
      </c>
      <c r="CI1247" s="1">
        <v>24352.463</v>
      </c>
      <c r="CN1247" s="1">
        <v>90.514</v>
      </c>
      <c r="CO1247" s="1">
        <v>95.528</v>
      </c>
      <c r="CP1247" s="1">
        <v>0.161</v>
      </c>
      <c r="CQ1247" s="1">
        <v>0.06</v>
      </c>
      <c r="CR1247" s="1">
        <v>0.0</v>
      </c>
      <c r="CS1247" s="1">
        <v>-0.754</v>
      </c>
      <c r="CT1247" s="1">
        <v>-0.001</v>
      </c>
      <c r="CU1247" s="1">
        <v>47.218</v>
      </c>
      <c r="CV1247" s="1">
        <v>0.0</v>
      </c>
      <c r="CW1247" s="1">
        <v>126.308</v>
      </c>
      <c r="CX1247" s="1">
        <v>1.186</v>
      </c>
      <c r="CY1247" s="1">
        <v>0.0</v>
      </c>
      <c r="CZ1247" s="1">
        <v>0.495</v>
      </c>
      <c r="DA1247" s="1">
        <v>3982.057</v>
      </c>
      <c r="DB1247" s="1">
        <v>32.462</v>
      </c>
      <c r="DC1247" s="1">
        <v>6.15</v>
      </c>
      <c r="DD1247" s="1">
        <v>0.07</v>
      </c>
      <c r="DE1247" s="1">
        <v>1.29</v>
      </c>
      <c r="DF1247" s="1">
        <v>377.745</v>
      </c>
      <c r="DG1247" s="1">
        <v>0.48</v>
      </c>
      <c r="DH1247" s="1">
        <v>1015.567</v>
      </c>
      <c r="DI1247" s="1">
        <v>9.486</v>
      </c>
      <c r="DJ1247" s="1">
        <v>3.984</v>
      </c>
      <c r="DK1247" s="1">
        <v>11.516</v>
      </c>
      <c r="DL1247" s="1">
        <v>0.047</v>
      </c>
      <c r="DM1247" s="1">
        <v>0.477</v>
      </c>
      <c r="DN1247" s="1">
        <v>157.394</v>
      </c>
      <c r="DO1247" s="1">
        <v>0.2</v>
      </c>
      <c r="DP1247" s="1">
        <v>375.532</v>
      </c>
      <c r="DQ1247" s="1">
        <v>3.953</v>
      </c>
      <c r="DR1247" s="1">
        <v>1.473</v>
      </c>
      <c r="DS1247" s="1">
        <v>4.332</v>
      </c>
      <c r="DT1247" s="1">
        <v>0.02</v>
      </c>
      <c r="DU1247" s="1">
        <v>0.549</v>
      </c>
      <c r="DV1247" s="1">
        <v>173.133</v>
      </c>
      <c r="DW1247" s="1">
        <v>0.22</v>
      </c>
      <c r="DX1247" s="1">
        <v>431.873</v>
      </c>
      <c r="DY1247" s="1">
        <v>4.348</v>
      </c>
      <c r="DZ1247" s="1">
        <v>1.694</v>
      </c>
    </row>
    <row r="1248">
      <c r="A1248" s="1" t="s">
        <v>230</v>
      </c>
      <c r="B1248" s="1">
        <v>2019.0</v>
      </c>
      <c r="C1248" s="1" t="s">
        <v>231</v>
      </c>
      <c r="D1248" s="1">
        <v>1286615.0</v>
      </c>
      <c r="E1248" s="1">
        <v>3.1800246272E10</v>
      </c>
      <c r="F1248" s="1">
        <v>20.079</v>
      </c>
      <c r="G1248" s="1">
        <v>0.021</v>
      </c>
      <c r="H1248" s="1">
        <v>97.073</v>
      </c>
      <c r="I1248" s="1">
        <v>0.125</v>
      </c>
      <c r="J1248" s="1">
        <v>46.634</v>
      </c>
      <c r="K1248" s="1">
        <v>0.06</v>
      </c>
      <c r="L1248" s="1">
        <v>1.165</v>
      </c>
      <c r="M1248" s="1">
        <v>0.385</v>
      </c>
      <c r="N1248" s="1">
        <v>596.116</v>
      </c>
      <c r="O1248" s="1">
        <v>22.772</v>
      </c>
      <c r="P1248" s="1">
        <v>0.036</v>
      </c>
      <c r="Q1248" s="1">
        <v>151.054</v>
      </c>
      <c r="R1248" s="1">
        <v>0.194</v>
      </c>
      <c r="S1248" s="1">
        <v>0.0</v>
      </c>
      <c r="T1248" s="1">
        <v>0.0</v>
      </c>
      <c r="Y1248" s="1">
        <v>0.0</v>
      </c>
      <c r="Z1248" s="1">
        <v>0.6</v>
      </c>
      <c r="AA1248" s="1">
        <v>5.15</v>
      </c>
      <c r="AB1248" s="1">
        <v>4002.751</v>
      </c>
      <c r="AC1248" s="1">
        <v>5.15</v>
      </c>
      <c r="AD1248" s="1">
        <v>16.285</v>
      </c>
      <c r="AE1248" s="1">
        <v>0.097</v>
      </c>
      <c r="AF1248" s="1">
        <v>0.031</v>
      </c>
      <c r="AG1248" s="1">
        <v>25255.029</v>
      </c>
      <c r="AH1248" s="1">
        <v>1.022</v>
      </c>
      <c r="AI1248" s="1">
        <v>-0.397</v>
      </c>
      <c r="AJ1248" s="1">
        <v>-0.123</v>
      </c>
      <c r="AK1248" s="1">
        <v>3598.59</v>
      </c>
      <c r="AL1248" s="1">
        <v>4.63</v>
      </c>
      <c r="AM1248" s="1">
        <v>24078.311</v>
      </c>
      <c r="AN1248" s="1">
        <v>30.98</v>
      </c>
      <c r="AO1248" s="1">
        <v>89.903</v>
      </c>
      <c r="AP1248" s="1">
        <v>95.568</v>
      </c>
      <c r="AR1248" s="1">
        <v>0.0</v>
      </c>
      <c r="AS1248" s="1">
        <v>0.0</v>
      </c>
      <c r="AT1248" s="1">
        <v>0.0</v>
      </c>
      <c r="AU1248" s="1">
        <v>0.0</v>
      </c>
      <c r="AV1248" s="1">
        <v>0.0</v>
      </c>
      <c r="BA1248" s="1">
        <v>0.0</v>
      </c>
      <c r="BB1248" s="1">
        <v>0.0</v>
      </c>
      <c r="BC1248" s="1">
        <v>3.07</v>
      </c>
      <c r="BE1248" s="1">
        <v>0.0</v>
      </c>
      <c r="BF1248" s="1">
        <v>0.0</v>
      </c>
      <c r="BG1248" s="1">
        <v>0.0</v>
      </c>
      <c r="BH1248" s="1">
        <v>0.0</v>
      </c>
      <c r="BI1248" s="1">
        <v>0.0</v>
      </c>
      <c r="BJ1248" s="1">
        <v>0.0</v>
      </c>
      <c r="BK1248" s="1">
        <v>0.0</v>
      </c>
      <c r="BL1248" s="1">
        <v>12.651</v>
      </c>
      <c r="BM1248" s="1">
        <v>0.146</v>
      </c>
      <c r="BN1248" s="1">
        <v>1.437</v>
      </c>
      <c r="BO1248" s="1">
        <v>404.161</v>
      </c>
      <c r="BP1248" s="1">
        <v>0.52</v>
      </c>
      <c r="BQ1248" s="1">
        <v>1116.626</v>
      </c>
      <c r="BR1248" s="1">
        <v>10.097</v>
      </c>
      <c r="BS1248" s="1">
        <v>4.432</v>
      </c>
      <c r="BT1248" s="1">
        <v>0.0</v>
      </c>
      <c r="BU1248" s="1">
        <v>0.0</v>
      </c>
      <c r="BW1248" s="1">
        <v>0.0</v>
      </c>
      <c r="BX1248" s="1">
        <v>0.0</v>
      </c>
      <c r="BY1248" s="1">
        <v>0.0</v>
      </c>
      <c r="BZ1248" s="1">
        <v>0.0</v>
      </c>
      <c r="CA1248" s="1">
        <v>0.0</v>
      </c>
      <c r="CB1248" s="1">
        <v>0.0</v>
      </c>
      <c r="CC1248" s="1">
        <v>0.0</v>
      </c>
      <c r="CD1248" s="1">
        <v>-0.515</v>
      </c>
      <c r="CE1248" s="1">
        <v>-0.16</v>
      </c>
      <c r="CF1248" s="1">
        <v>30.785</v>
      </c>
      <c r="CG1248" s="1">
        <v>3598.59</v>
      </c>
      <c r="CH1248" s="1">
        <v>4.63</v>
      </c>
      <c r="CI1248" s="1">
        <v>23927.258</v>
      </c>
      <c r="CN1248" s="1">
        <v>89.903</v>
      </c>
      <c r="CO1248" s="1">
        <v>94.969</v>
      </c>
      <c r="CP1248" s="1">
        <v>0.181</v>
      </c>
      <c r="CQ1248" s="1">
        <v>0.06</v>
      </c>
      <c r="CR1248" s="1">
        <v>0.0</v>
      </c>
      <c r="CS1248" s="1">
        <v>12.773</v>
      </c>
      <c r="CT1248" s="1">
        <v>0.021</v>
      </c>
      <c r="CU1248" s="1">
        <v>46.634</v>
      </c>
      <c r="CV1248" s="1">
        <v>0.0</v>
      </c>
      <c r="CW1248" s="1">
        <v>140.679</v>
      </c>
      <c r="CX1248" s="1">
        <v>1.165</v>
      </c>
      <c r="CY1248" s="1">
        <v>0.0</v>
      </c>
      <c r="CZ1248" s="1">
        <v>0.558</v>
      </c>
      <c r="DA1248" s="1">
        <v>4002.751</v>
      </c>
      <c r="DB1248" s="1">
        <v>32.493</v>
      </c>
      <c r="DC1248" s="1">
        <v>12.651</v>
      </c>
      <c r="DD1248" s="1">
        <v>0.146</v>
      </c>
      <c r="DE1248" s="1">
        <v>1.437</v>
      </c>
      <c r="DF1248" s="1">
        <v>404.161</v>
      </c>
      <c r="DG1248" s="1">
        <v>0.52</v>
      </c>
      <c r="DH1248" s="1">
        <v>1116.626</v>
      </c>
      <c r="DI1248" s="1">
        <v>10.097</v>
      </c>
      <c r="DJ1248" s="1">
        <v>4.432</v>
      </c>
      <c r="DK1248" s="1">
        <v>13.781</v>
      </c>
      <c r="DL1248" s="1">
        <v>0.063</v>
      </c>
      <c r="DM1248" s="1">
        <v>0.54</v>
      </c>
      <c r="DN1248" s="1">
        <v>170.991</v>
      </c>
      <c r="DO1248" s="1">
        <v>0.22</v>
      </c>
      <c r="DP1248" s="1">
        <v>419.912</v>
      </c>
      <c r="DQ1248" s="1">
        <v>4.272</v>
      </c>
      <c r="DR1248" s="1">
        <v>1.667</v>
      </c>
      <c r="DS1248" s="1">
        <v>8.139</v>
      </c>
      <c r="DT1248" s="1">
        <v>0.042</v>
      </c>
      <c r="DU1248" s="1">
        <v>0.591</v>
      </c>
      <c r="DV1248" s="1">
        <v>186.536</v>
      </c>
      <c r="DW1248" s="1">
        <v>0.24</v>
      </c>
      <c r="DX1248" s="1">
        <v>458.962</v>
      </c>
      <c r="DY1248" s="1">
        <v>4.66</v>
      </c>
      <c r="DZ1248" s="1">
        <v>1.822</v>
      </c>
    </row>
    <row r="1249">
      <c r="A1249" s="1" t="s">
        <v>230</v>
      </c>
      <c r="B1249" s="1">
        <v>2020.0</v>
      </c>
      <c r="C1249" s="1" t="s">
        <v>231</v>
      </c>
      <c r="D1249" s="1">
        <v>1302202.0</v>
      </c>
      <c r="E1249" s="1">
        <v>3.0409793536E10</v>
      </c>
      <c r="F1249" s="1">
        <v>130.588</v>
      </c>
      <c r="G1249" s="1">
        <v>0.163</v>
      </c>
      <c r="H1249" s="1">
        <v>221.159</v>
      </c>
      <c r="I1249" s="1">
        <v>0.288</v>
      </c>
      <c r="J1249" s="1">
        <v>46.076</v>
      </c>
      <c r="K1249" s="1">
        <v>0.06</v>
      </c>
      <c r="L1249" s="1">
        <v>1.237</v>
      </c>
      <c r="M1249" s="1">
        <v>1.022</v>
      </c>
      <c r="N1249" s="1">
        <v>581.443</v>
      </c>
      <c r="O1249" s="1">
        <v>-16.584</v>
      </c>
      <c r="P1249" s="1">
        <v>-0.032</v>
      </c>
      <c r="Q1249" s="1">
        <v>124.495</v>
      </c>
      <c r="R1249" s="1">
        <v>0.162</v>
      </c>
      <c r="S1249" s="1">
        <v>0.0</v>
      </c>
      <c r="T1249" s="1">
        <v>0.0</v>
      </c>
      <c r="Y1249" s="1">
        <v>0.0</v>
      </c>
      <c r="Z1249" s="1">
        <v>0.575</v>
      </c>
      <c r="AA1249" s="1">
        <v>4.85</v>
      </c>
      <c r="AB1249" s="1">
        <v>3724.46</v>
      </c>
      <c r="AC1249" s="1">
        <v>4.85</v>
      </c>
      <c r="AD1249" s="1">
        <v>17.779</v>
      </c>
      <c r="AE1249" s="1">
        <v>-12.963</v>
      </c>
      <c r="AF1249" s="1">
        <v>-4.212</v>
      </c>
      <c r="AG1249" s="1">
        <v>21718.07</v>
      </c>
      <c r="AH1249" s="1">
        <v>0.93</v>
      </c>
      <c r="AI1249" s="1">
        <v>-14.808</v>
      </c>
      <c r="AJ1249" s="1">
        <v>-4.587</v>
      </c>
      <c r="AK1249" s="1">
        <v>3263.703</v>
      </c>
      <c r="AL1249" s="1">
        <v>4.25</v>
      </c>
      <c r="AM1249" s="1">
        <v>20267.238</v>
      </c>
      <c r="AN1249" s="1">
        <v>26.392</v>
      </c>
      <c r="AO1249" s="1">
        <v>87.629</v>
      </c>
      <c r="AP1249" s="1">
        <v>93.612</v>
      </c>
      <c r="AR1249" s="1">
        <v>0.0</v>
      </c>
      <c r="AS1249" s="1">
        <v>0.0</v>
      </c>
      <c r="AT1249" s="1">
        <v>0.0</v>
      </c>
      <c r="AU1249" s="1">
        <v>0.0</v>
      </c>
      <c r="AV1249" s="1">
        <v>0.0</v>
      </c>
      <c r="BA1249" s="1">
        <v>0.0</v>
      </c>
      <c r="BB1249" s="1">
        <v>0.0</v>
      </c>
      <c r="BC1249" s="1">
        <v>2.82</v>
      </c>
      <c r="BE1249" s="1">
        <v>0.0</v>
      </c>
      <c r="BF1249" s="1">
        <v>0.0</v>
      </c>
      <c r="BG1249" s="1">
        <v>0.0</v>
      </c>
      <c r="BH1249" s="1">
        <v>0.0</v>
      </c>
      <c r="BI1249" s="1">
        <v>0.0</v>
      </c>
      <c r="BJ1249" s="1">
        <v>0.0</v>
      </c>
      <c r="BK1249" s="1">
        <v>0.0</v>
      </c>
      <c r="BL1249" s="1">
        <v>38.301</v>
      </c>
      <c r="BM1249" s="1">
        <v>0.364</v>
      </c>
      <c r="BN1249" s="1">
        <v>1.801</v>
      </c>
      <c r="BO1249" s="1">
        <v>460.758</v>
      </c>
      <c r="BP1249" s="1">
        <v>0.6</v>
      </c>
      <c r="BQ1249" s="1">
        <v>1383.015</v>
      </c>
      <c r="BR1249" s="1">
        <v>12.371</v>
      </c>
      <c r="BS1249" s="1">
        <v>6.388</v>
      </c>
      <c r="BT1249" s="1">
        <v>0.0</v>
      </c>
      <c r="BU1249" s="1">
        <v>0.0</v>
      </c>
      <c r="BW1249" s="1">
        <v>0.0</v>
      </c>
      <c r="BX1249" s="1">
        <v>0.0</v>
      </c>
      <c r="BY1249" s="1">
        <v>0.0</v>
      </c>
      <c r="BZ1249" s="1">
        <v>0.0</v>
      </c>
      <c r="CA1249" s="1">
        <v>0.0</v>
      </c>
      <c r="CB1249" s="1">
        <v>0.0</v>
      </c>
      <c r="CC1249" s="1">
        <v>0.0</v>
      </c>
      <c r="CD1249" s="1">
        <v>-14.797</v>
      </c>
      <c r="CE1249" s="1">
        <v>-4.555</v>
      </c>
      <c r="CF1249" s="1">
        <v>26.23</v>
      </c>
      <c r="CG1249" s="1">
        <v>3263.703</v>
      </c>
      <c r="CH1249" s="1">
        <v>4.25</v>
      </c>
      <c r="CI1249" s="1">
        <v>20142.744</v>
      </c>
      <c r="CN1249" s="1">
        <v>87.629</v>
      </c>
      <c r="CO1249" s="1">
        <v>93.037</v>
      </c>
      <c r="CP1249" s="1">
        <v>0.189</v>
      </c>
      <c r="CQ1249" s="1">
        <v>0.06</v>
      </c>
      <c r="CR1249" s="1">
        <v>0.0</v>
      </c>
      <c r="CS1249" s="1">
        <v>4.682</v>
      </c>
      <c r="CT1249" s="1">
        <v>0.008</v>
      </c>
      <c r="CU1249" s="1">
        <v>46.076</v>
      </c>
      <c r="CV1249" s="1">
        <v>0.0</v>
      </c>
      <c r="CW1249" s="1">
        <v>145.504</v>
      </c>
      <c r="CX1249" s="1">
        <v>1.237</v>
      </c>
      <c r="CY1249" s="1">
        <v>0.0</v>
      </c>
      <c r="CZ1249" s="1">
        <v>0.672</v>
      </c>
      <c r="DA1249" s="1">
        <v>3724.46</v>
      </c>
      <c r="DB1249" s="1">
        <v>28.281</v>
      </c>
      <c r="DC1249" s="1">
        <v>38.301</v>
      </c>
      <c r="DD1249" s="1">
        <v>0.364</v>
      </c>
      <c r="DE1249" s="1">
        <v>1.801</v>
      </c>
      <c r="DF1249" s="1">
        <v>460.758</v>
      </c>
      <c r="DG1249" s="1">
        <v>0.6</v>
      </c>
      <c r="DH1249" s="1">
        <v>1383.015</v>
      </c>
      <c r="DI1249" s="1">
        <v>12.371</v>
      </c>
      <c r="DJ1249" s="1">
        <v>6.388</v>
      </c>
      <c r="DK1249" s="1">
        <v>35.434</v>
      </c>
      <c r="DL1249" s="1">
        <v>0.19</v>
      </c>
      <c r="DM1249" s="1">
        <v>0.73</v>
      </c>
      <c r="DN1249" s="1">
        <v>230.379</v>
      </c>
      <c r="DO1249" s="1">
        <v>0.3</v>
      </c>
      <c r="DP1249" s="1">
        <v>560.509</v>
      </c>
      <c r="DQ1249" s="1">
        <v>6.186</v>
      </c>
      <c r="DR1249" s="1">
        <v>2.589</v>
      </c>
      <c r="DS1249" s="1">
        <v>0.773</v>
      </c>
      <c r="DT1249" s="1">
        <v>0.003</v>
      </c>
      <c r="DU1249" s="1">
        <v>0.594</v>
      </c>
      <c r="DV1249" s="1">
        <v>184.303</v>
      </c>
      <c r="DW1249" s="1">
        <v>0.24</v>
      </c>
      <c r="DX1249" s="1">
        <v>455.843</v>
      </c>
      <c r="DY1249" s="1">
        <v>4.948</v>
      </c>
      <c r="DZ1249" s="1">
        <v>2.105</v>
      </c>
    </row>
    <row r="1250">
      <c r="A1250" s="1" t="s">
        <v>230</v>
      </c>
      <c r="B1250" s="1">
        <v>2021.0</v>
      </c>
      <c r="C1250" s="1" t="s">
        <v>231</v>
      </c>
      <c r="D1250" s="1">
        <v>1317269.0</v>
      </c>
      <c r="E1250" s="1">
        <v>3.2428679168E10</v>
      </c>
      <c r="F1250" s="1">
        <v>-13.804</v>
      </c>
      <c r="G1250" s="1">
        <v>-0.04</v>
      </c>
      <c r="H1250" s="1">
        <v>188.45</v>
      </c>
      <c r="I1250" s="1">
        <v>0.248</v>
      </c>
      <c r="J1250" s="1">
        <v>45.549</v>
      </c>
      <c r="K1250" s="1">
        <v>0.06</v>
      </c>
      <c r="L1250" s="1">
        <v>1.172</v>
      </c>
      <c r="M1250" s="1">
        <v>0.835</v>
      </c>
      <c r="N1250" s="1">
        <v>564.453</v>
      </c>
      <c r="O1250" s="1">
        <v>196.055</v>
      </c>
      <c r="P1250" s="1">
        <v>0.318</v>
      </c>
      <c r="Q1250" s="1">
        <v>364.359</v>
      </c>
      <c r="R1250" s="1">
        <v>0.48</v>
      </c>
      <c r="S1250" s="1">
        <v>0.0</v>
      </c>
      <c r="T1250" s="1">
        <v>0.0</v>
      </c>
      <c r="Y1250" s="1">
        <v>0.0</v>
      </c>
      <c r="Z1250" s="1">
        <v>1.614</v>
      </c>
      <c r="AA1250" s="1">
        <v>5.12</v>
      </c>
      <c r="AB1250" s="1">
        <v>3886.829</v>
      </c>
      <c r="AC1250" s="1">
        <v>5.12</v>
      </c>
      <c r="AD1250" s="1">
        <v>17.927</v>
      </c>
      <c r="AE1250" s="1">
        <v>5.518</v>
      </c>
      <c r="AF1250" s="1">
        <v>1.561</v>
      </c>
      <c r="AG1250" s="1">
        <v>22654.434</v>
      </c>
      <c r="AH1250" s="1">
        <v>0.92</v>
      </c>
      <c r="AI1250" s="1">
        <v>4.319</v>
      </c>
      <c r="AJ1250" s="1">
        <v>1.14</v>
      </c>
      <c r="AK1250" s="1">
        <v>3294.695</v>
      </c>
      <c r="AL1250" s="1">
        <v>4.34</v>
      </c>
      <c r="AM1250" s="1">
        <v>20900.789</v>
      </c>
      <c r="AN1250" s="1">
        <v>27.532</v>
      </c>
      <c r="AO1250" s="1">
        <v>84.766</v>
      </c>
      <c r="AP1250" s="1">
        <v>92.612</v>
      </c>
      <c r="AR1250" s="1">
        <v>0.0</v>
      </c>
      <c r="AS1250" s="1">
        <v>0.0</v>
      </c>
      <c r="AT1250" s="1">
        <v>0.0</v>
      </c>
      <c r="AU1250" s="1">
        <v>0.0</v>
      </c>
      <c r="AV1250" s="1">
        <v>0.0</v>
      </c>
      <c r="BA1250" s="1">
        <v>0.0</v>
      </c>
      <c r="BB1250" s="1">
        <v>0.0</v>
      </c>
      <c r="BC1250" s="1">
        <v>2.89</v>
      </c>
      <c r="BE1250" s="1">
        <v>0.0</v>
      </c>
      <c r="BF1250" s="1">
        <v>0.0</v>
      </c>
      <c r="BG1250" s="1">
        <v>0.0</v>
      </c>
      <c r="BH1250" s="1">
        <v>0.0</v>
      </c>
      <c r="BI1250" s="1">
        <v>0.0</v>
      </c>
      <c r="BJ1250" s="1">
        <v>0.0</v>
      </c>
      <c r="BK1250" s="1">
        <v>0.0</v>
      </c>
      <c r="BL1250" s="1">
        <v>15.64</v>
      </c>
      <c r="BM1250" s="1">
        <v>0.395</v>
      </c>
      <c r="BN1250" s="1">
        <v>2.196</v>
      </c>
      <c r="BO1250" s="1">
        <v>592.134</v>
      </c>
      <c r="BP1250" s="1">
        <v>0.78</v>
      </c>
      <c r="BQ1250" s="1">
        <v>1667.224</v>
      </c>
      <c r="BR1250" s="1">
        <v>15.234</v>
      </c>
      <c r="BS1250" s="1">
        <v>7.388</v>
      </c>
      <c r="BT1250" s="1">
        <v>0.0</v>
      </c>
      <c r="BU1250" s="1">
        <v>0.0</v>
      </c>
      <c r="BW1250" s="1">
        <v>0.0</v>
      </c>
      <c r="BX1250" s="1">
        <v>0.0</v>
      </c>
      <c r="BY1250" s="1">
        <v>0.0</v>
      </c>
      <c r="BZ1250" s="1">
        <v>0.0</v>
      </c>
      <c r="CA1250" s="1">
        <v>0.0</v>
      </c>
      <c r="CB1250" s="1">
        <v>0.0</v>
      </c>
      <c r="CC1250" s="1">
        <v>0.0</v>
      </c>
      <c r="CD1250" s="1">
        <v>3.134</v>
      </c>
      <c r="CE1250" s="1">
        <v>0.822</v>
      </c>
      <c r="CF1250" s="1">
        <v>27.052</v>
      </c>
      <c r="CG1250" s="1">
        <v>3294.695</v>
      </c>
      <c r="CH1250" s="1">
        <v>4.34</v>
      </c>
      <c r="CI1250" s="1">
        <v>20536.43</v>
      </c>
      <c r="CN1250" s="1">
        <v>84.766</v>
      </c>
      <c r="CO1250" s="1">
        <v>90.998</v>
      </c>
      <c r="CP1250" s="1">
        <v>0.187</v>
      </c>
      <c r="CQ1250" s="1">
        <v>0.06</v>
      </c>
      <c r="CR1250" s="1">
        <v>0.0</v>
      </c>
      <c r="CS1250" s="1">
        <v>-1.141</v>
      </c>
      <c r="CT1250" s="1">
        <v>-0.002</v>
      </c>
      <c r="CU1250" s="1">
        <v>45.549</v>
      </c>
      <c r="CV1250" s="1">
        <v>0.0</v>
      </c>
      <c r="CW1250" s="1">
        <v>142.198</v>
      </c>
      <c r="CX1250" s="1">
        <v>1.172</v>
      </c>
      <c r="CY1250" s="1">
        <v>0.0</v>
      </c>
      <c r="CZ1250" s="1">
        <v>0.63</v>
      </c>
      <c r="DA1250" s="1">
        <v>3886.829</v>
      </c>
      <c r="DB1250" s="1">
        <v>29.842</v>
      </c>
      <c r="DC1250" s="1">
        <v>15.64</v>
      </c>
      <c r="DD1250" s="1">
        <v>0.395</v>
      </c>
      <c r="DE1250" s="1">
        <v>2.196</v>
      </c>
      <c r="DF1250" s="1">
        <v>592.134</v>
      </c>
      <c r="DG1250" s="1">
        <v>0.78</v>
      </c>
      <c r="DH1250" s="1">
        <v>1667.224</v>
      </c>
      <c r="DI1250" s="1">
        <v>15.234</v>
      </c>
      <c r="DJ1250" s="1">
        <v>7.388</v>
      </c>
      <c r="DK1250" s="1">
        <v>58.432</v>
      </c>
      <c r="DL1250" s="1">
        <v>0.424</v>
      </c>
      <c r="DM1250" s="1">
        <v>1.154</v>
      </c>
      <c r="DN1250" s="1">
        <v>356.799</v>
      </c>
      <c r="DO1250" s="1">
        <v>0.47</v>
      </c>
      <c r="DP1250" s="1">
        <v>875.707</v>
      </c>
      <c r="DQ1250" s="1">
        <v>9.18</v>
      </c>
      <c r="DR1250" s="1">
        <v>3.88</v>
      </c>
      <c r="DS1250" s="1">
        <v>2.525</v>
      </c>
      <c r="DT1250" s="1">
        <v>0.013</v>
      </c>
      <c r="DU1250" s="1">
        <v>0.607</v>
      </c>
      <c r="DV1250" s="1">
        <v>189.787</v>
      </c>
      <c r="DW1250" s="1">
        <v>0.25</v>
      </c>
      <c r="DX1250" s="1">
        <v>460.869</v>
      </c>
      <c r="DY1250" s="1">
        <v>4.883</v>
      </c>
      <c r="DZ1250" s="1">
        <v>2.042</v>
      </c>
    </row>
    <row r="1251">
      <c r="A1251" s="1" t="s">
        <v>230</v>
      </c>
      <c r="B1251" s="1">
        <v>2022.0</v>
      </c>
      <c r="C1251" s="1" t="s">
        <v>231</v>
      </c>
      <c r="D1251" s="1">
        <v>1331324.0</v>
      </c>
      <c r="E1251" s="1">
        <v>3.4255009792E10</v>
      </c>
      <c r="F1251" s="1">
        <v>-3.656</v>
      </c>
      <c r="G1251" s="1">
        <v>-0.009</v>
      </c>
      <c r="H1251" s="1">
        <v>179.644</v>
      </c>
      <c r="I1251" s="1">
        <v>0.239</v>
      </c>
      <c r="J1251" s="1">
        <v>45.068</v>
      </c>
      <c r="K1251" s="1">
        <v>0.06</v>
      </c>
      <c r="L1251" s="1">
        <v>1.141</v>
      </c>
      <c r="M1251" s="1">
        <v>0.758</v>
      </c>
      <c r="N1251" s="1">
        <v>555.133</v>
      </c>
      <c r="O1251" s="1">
        <v>-25.869</v>
      </c>
      <c r="P1251" s="1">
        <v>-0.124</v>
      </c>
      <c r="Q1251" s="1">
        <v>267.25</v>
      </c>
      <c r="R1251" s="1">
        <v>0.356</v>
      </c>
      <c r="S1251" s="1">
        <v>0.0</v>
      </c>
      <c r="T1251" s="1">
        <v>0.0</v>
      </c>
      <c r="Y1251" s="1">
        <v>0.0</v>
      </c>
      <c r="Z1251" s="1">
        <v>1.128</v>
      </c>
      <c r="AA1251" s="1">
        <v>5.26</v>
      </c>
      <c r="AB1251" s="1">
        <v>3950.954</v>
      </c>
      <c r="AC1251" s="1">
        <v>5.26</v>
      </c>
      <c r="AD1251" s="1">
        <v>17.408</v>
      </c>
      <c r="AE1251" s="1">
        <v>6.14</v>
      </c>
      <c r="AF1251" s="1">
        <v>1.832</v>
      </c>
      <c r="AG1251" s="1">
        <v>23791.674</v>
      </c>
      <c r="AH1251" s="1">
        <v>0.925</v>
      </c>
      <c r="AI1251" s="1">
        <v>5.684</v>
      </c>
      <c r="AJ1251" s="1">
        <v>1.565</v>
      </c>
      <c r="AK1251" s="1">
        <v>3289.958</v>
      </c>
      <c r="AL1251" s="1">
        <v>4.38</v>
      </c>
      <c r="AM1251" s="1">
        <v>21855.541</v>
      </c>
      <c r="AN1251" s="1">
        <v>29.097</v>
      </c>
      <c r="AO1251" s="1">
        <v>83.27</v>
      </c>
      <c r="AP1251" s="1">
        <v>92.235</v>
      </c>
      <c r="AR1251" s="1">
        <v>0.0</v>
      </c>
      <c r="AS1251" s="1">
        <v>0.0</v>
      </c>
      <c r="AT1251" s="1">
        <v>0.0</v>
      </c>
      <c r="AU1251" s="1">
        <v>0.0</v>
      </c>
      <c r="AV1251" s="1">
        <v>0.0</v>
      </c>
      <c r="BA1251" s="1">
        <v>0.0</v>
      </c>
      <c r="BB1251" s="1">
        <v>0.0</v>
      </c>
      <c r="BC1251" s="1">
        <v>2.92</v>
      </c>
      <c r="BE1251" s="1">
        <v>0.0</v>
      </c>
      <c r="BF1251" s="1">
        <v>0.0</v>
      </c>
      <c r="BG1251" s="1">
        <v>0.0</v>
      </c>
      <c r="BH1251" s="1">
        <v>0.0</v>
      </c>
      <c r="BI1251" s="1">
        <v>0.0</v>
      </c>
      <c r="BJ1251" s="1">
        <v>0.0</v>
      </c>
      <c r="BK1251" s="1">
        <v>0.0</v>
      </c>
      <c r="BL1251" s="1">
        <v>9.788</v>
      </c>
      <c r="BM1251" s="1">
        <v>0.254</v>
      </c>
      <c r="BN1251" s="1">
        <v>2.45</v>
      </c>
      <c r="BO1251" s="1">
        <v>660.996</v>
      </c>
      <c r="BP1251" s="1">
        <v>0.88</v>
      </c>
      <c r="BQ1251" s="1">
        <v>1840.052</v>
      </c>
      <c r="BR1251" s="1">
        <v>16.73</v>
      </c>
      <c r="BS1251" s="1">
        <v>7.765</v>
      </c>
      <c r="BT1251" s="1">
        <v>0.0</v>
      </c>
      <c r="BU1251" s="1">
        <v>0.0</v>
      </c>
      <c r="BW1251" s="1">
        <v>0.0</v>
      </c>
      <c r="BX1251" s="1">
        <v>0.0</v>
      </c>
      <c r="BY1251" s="1">
        <v>0.0</v>
      </c>
      <c r="BZ1251" s="1">
        <v>0.0</v>
      </c>
      <c r="CA1251" s="1">
        <v>0.0</v>
      </c>
      <c r="CB1251" s="1">
        <v>0.0</v>
      </c>
      <c r="CC1251" s="1">
        <v>0.0</v>
      </c>
      <c r="CD1251" s="1">
        <v>6.244</v>
      </c>
      <c r="CE1251" s="1">
        <v>1.689</v>
      </c>
      <c r="CF1251" s="1">
        <v>28.741</v>
      </c>
      <c r="CG1251" s="1">
        <v>3289.958</v>
      </c>
      <c r="CH1251" s="1">
        <v>4.38</v>
      </c>
      <c r="CI1251" s="1">
        <v>21588.291</v>
      </c>
      <c r="CN1251" s="1">
        <v>83.27</v>
      </c>
      <c r="CO1251" s="1">
        <v>91.107</v>
      </c>
      <c r="CP1251" s="1">
        <v>0.181</v>
      </c>
      <c r="CQ1251" s="1">
        <v>0.06</v>
      </c>
      <c r="CR1251" s="1">
        <v>0.0</v>
      </c>
      <c r="CS1251" s="1">
        <v>-3.504</v>
      </c>
      <c r="CT1251" s="1">
        <v>-0.007</v>
      </c>
      <c r="CU1251" s="1">
        <v>45.068</v>
      </c>
      <c r="CV1251" s="1">
        <v>0.0</v>
      </c>
      <c r="CW1251" s="1">
        <v>135.767</v>
      </c>
      <c r="CX1251" s="1">
        <v>1.141</v>
      </c>
      <c r="CY1251" s="1">
        <v>0.0</v>
      </c>
      <c r="CZ1251" s="1">
        <v>0.573</v>
      </c>
      <c r="DA1251" s="1">
        <v>3950.954</v>
      </c>
      <c r="DB1251" s="1">
        <v>31.674</v>
      </c>
      <c r="DC1251" s="1">
        <v>9.788</v>
      </c>
      <c r="DD1251" s="1">
        <v>0.254</v>
      </c>
      <c r="DE1251" s="1">
        <v>2.45</v>
      </c>
      <c r="DF1251" s="1">
        <v>660.996</v>
      </c>
      <c r="DG1251" s="1">
        <v>0.88</v>
      </c>
      <c r="DH1251" s="1">
        <v>1840.052</v>
      </c>
      <c r="DI1251" s="1">
        <v>16.73</v>
      </c>
      <c r="DJ1251" s="1">
        <v>7.765</v>
      </c>
      <c r="DK1251" s="1">
        <v>28.51</v>
      </c>
      <c r="DL1251" s="1">
        <v>0.325</v>
      </c>
      <c r="DM1251" s="1">
        <v>1.479</v>
      </c>
      <c r="DN1251" s="1">
        <v>450.679</v>
      </c>
      <c r="DO1251" s="1">
        <v>0.6</v>
      </c>
      <c r="DP1251" s="1">
        <v>1110.751</v>
      </c>
      <c r="DQ1251" s="1">
        <v>11.407</v>
      </c>
      <c r="DR1251" s="1">
        <v>4.688</v>
      </c>
      <c r="DS1251" s="1">
        <v>-9.012</v>
      </c>
      <c r="DT1251" s="1">
        <v>-0.056</v>
      </c>
      <c r="DU1251" s="1">
        <v>0.551</v>
      </c>
      <c r="DV1251" s="1">
        <v>165.249</v>
      </c>
      <c r="DW1251" s="1">
        <v>0.22</v>
      </c>
      <c r="DX1251" s="1">
        <v>413.89</v>
      </c>
      <c r="DY1251" s="1">
        <v>4.183</v>
      </c>
      <c r="DZ1251" s="1">
        <v>1.747</v>
      </c>
    </row>
    <row r="1252">
      <c r="A1252" s="1" t="s">
        <v>230</v>
      </c>
      <c r="B1252" s="1">
        <v>2023.0</v>
      </c>
      <c r="C1252" s="1" t="s">
        <v>231</v>
      </c>
      <c r="D1252" s="1">
        <v>1344937.0</v>
      </c>
      <c r="F1252" s="1">
        <v>7.778</v>
      </c>
      <c r="G1252" s="1">
        <v>0.019</v>
      </c>
      <c r="H1252" s="1">
        <v>191.657</v>
      </c>
      <c r="I1252" s="1">
        <v>0.258</v>
      </c>
      <c r="J1252" s="1">
        <v>37.176</v>
      </c>
      <c r="K1252" s="1">
        <v>0.05</v>
      </c>
      <c r="L1252" s="1">
        <v>0.942</v>
      </c>
      <c r="M1252" s="1">
        <v>0.807</v>
      </c>
      <c r="N1252" s="1">
        <v>534.84</v>
      </c>
      <c r="O1252" s="1">
        <v>-10.46</v>
      </c>
      <c r="P1252" s="1">
        <v>-0.037</v>
      </c>
      <c r="Q1252" s="1">
        <v>236.874</v>
      </c>
      <c r="R1252" s="1">
        <v>0.319</v>
      </c>
      <c r="S1252" s="1">
        <v>0.0</v>
      </c>
      <c r="T1252" s="1">
        <v>0.0</v>
      </c>
      <c r="Y1252" s="1">
        <v>0.0</v>
      </c>
      <c r="Z1252" s="1">
        <v>0.997</v>
      </c>
      <c r="AA1252" s="1">
        <v>5.31</v>
      </c>
      <c r="AB1252" s="1">
        <v>3948.14</v>
      </c>
      <c r="AC1252" s="1">
        <v>5.31</v>
      </c>
      <c r="AD1252" s="1">
        <v>17.517</v>
      </c>
      <c r="AE1252" s="1">
        <v>1.391</v>
      </c>
      <c r="AF1252" s="1">
        <v>0.441</v>
      </c>
      <c r="AG1252" s="1">
        <v>23878.48</v>
      </c>
      <c r="AI1252" s="1">
        <v>-0.38</v>
      </c>
      <c r="AJ1252" s="1">
        <v>-0.11</v>
      </c>
      <c r="AK1252" s="1">
        <v>3152.564</v>
      </c>
      <c r="AL1252" s="1">
        <v>4.24</v>
      </c>
      <c r="AM1252" s="1">
        <v>21552.193</v>
      </c>
      <c r="AN1252" s="1">
        <v>28.986</v>
      </c>
      <c r="AO1252" s="1">
        <v>79.849</v>
      </c>
      <c r="AP1252" s="1">
        <v>90.734</v>
      </c>
      <c r="AR1252" s="1">
        <v>0.0</v>
      </c>
      <c r="AS1252" s="1">
        <v>0.0</v>
      </c>
      <c r="AT1252" s="1">
        <v>0.0</v>
      </c>
      <c r="AU1252" s="1">
        <v>0.0</v>
      </c>
      <c r="AV1252" s="1">
        <v>0.0</v>
      </c>
      <c r="BA1252" s="1">
        <v>0.0</v>
      </c>
      <c r="BB1252" s="1">
        <v>0.0</v>
      </c>
      <c r="BC1252" s="1">
        <v>2.84</v>
      </c>
      <c r="BE1252" s="1">
        <v>0.0</v>
      </c>
      <c r="BF1252" s="1">
        <v>0.0</v>
      </c>
      <c r="BG1252" s="1">
        <v>0.0</v>
      </c>
      <c r="BH1252" s="1">
        <v>0.0</v>
      </c>
      <c r="BI1252" s="1">
        <v>0.0</v>
      </c>
      <c r="BJ1252" s="1">
        <v>0.0</v>
      </c>
      <c r="BK1252" s="1">
        <v>0.0</v>
      </c>
      <c r="BL1252" s="1">
        <v>20.257</v>
      </c>
      <c r="BM1252" s="1">
        <v>0.511</v>
      </c>
      <c r="BN1252" s="1">
        <v>2.96</v>
      </c>
      <c r="BO1252" s="1">
        <v>795.576</v>
      </c>
      <c r="BP1252" s="1">
        <v>1.07</v>
      </c>
      <c r="BQ1252" s="1">
        <v>2201.045</v>
      </c>
      <c r="BR1252" s="1">
        <v>20.151</v>
      </c>
      <c r="BS1252" s="1">
        <v>9.266</v>
      </c>
      <c r="BT1252" s="1">
        <v>0.0</v>
      </c>
      <c r="BU1252" s="1">
        <v>0.0</v>
      </c>
      <c r="BW1252" s="1">
        <v>0.0</v>
      </c>
      <c r="BX1252" s="1">
        <v>0.0</v>
      </c>
      <c r="BY1252" s="1">
        <v>0.0</v>
      </c>
      <c r="BZ1252" s="1">
        <v>0.0</v>
      </c>
      <c r="CA1252" s="1">
        <v>0.0</v>
      </c>
      <c r="CB1252" s="1">
        <v>0.0</v>
      </c>
      <c r="CC1252" s="1">
        <v>0.0</v>
      </c>
      <c r="CD1252" s="1">
        <v>-0.255</v>
      </c>
      <c r="CE1252" s="1">
        <v>-0.073</v>
      </c>
      <c r="CF1252" s="1">
        <v>28.668</v>
      </c>
      <c r="CG1252" s="1">
        <v>3152.564</v>
      </c>
      <c r="CH1252" s="1">
        <v>4.24</v>
      </c>
      <c r="CI1252" s="1">
        <v>21315.318</v>
      </c>
      <c r="CN1252" s="1">
        <v>79.849</v>
      </c>
      <c r="CO1252" s="1">
        <v>89.736</v>
      </c>
      <c r="CP1252" s="1">
        <v>0.168</v>
      </c>
      <c r="CQ1252" s="1">
        <v>0.05</v>
      </c>
      <c r="CR1252" s="1">
        <v>0.0</v>
      </c>
      <c r="CS1252" s="1">
        <v>-6.859</v>
      </c>
      <c r="CT1252" s="1">
        <v>-0.012</v>
      </c>
      <c r="CU1252" s="1">
        <v>37.176</v>
      </c>
      <c r="CV1252" s="1">
        <v>0.0</v>
      </c>
      <c r="CW1252" s="1">
        <v>125.175</v>
      </c>
      <c r="CX1252" s="1">
        <v>0.942</v>
      </c>
      <c r="CY1252" s="1">
        <v>0.0</v>
      </c>
      <c r="CZ1252" s="1">
        <v>0.527</v>
      </c>
      <c r="DA1252" s="1">
        <v>3948.14</v>
      </c>
      <c r="DB1252" s="1">
        <v>32.115</v>
      </c>
      <c r="DC1252" s="1">
        <v>20.257</v>
      </c>
      <c r="DD1252" s="1">
        <v>0.511</v>
      </c>
      <c r="DE1252" s="1">
        <v>2.96</v>
      </c>
      <c r="DF1252" s="1">
        <v>795.576</v>
      </c>
      <c r="DG1252" s="1">
        <v>1.07</v>
      </c>
      <c r="DH1252" s="1">
        <v>2201.045</v>
      </c>
      <c r="DI1252" s="1">
        <v>20.151</v>
      </c>
      <c r="DJ1252" s="1">
        <v>9.266</v>
      </c>
      <c r="DK1252" s="1">
        <v>37.993</v>
      </c>
      <c r="DL1252" s="1">
        <v>0.547</v>
      </c>
      <c r="DM1252" s="1">
        <v>2.026</v>
      </c>
      <c r="DN1252" s="1">
        <v>617.129</v>
      </c>
      <c r="DO1252" s="1">
        <v>0.83</v>
      </c>
      <c r="DP1252" s="1">
        <v>1506.142</v>
      </c>
      <c r="DQ1252" s="1">
        <v>15.631</v>
      </c>
      <c r="DR1252" s="1">
        <v>6.341</v>
      </c>
      <c r="DS1252" s="1">
        <v>-7.04</v>
      </c>
      <c r="DT1252" s="1">
        <v>-0.043</v>
      </c>
      <c r="DU1252" s="1">
        <v>0.508</v>
      </c>
      <c r="DV1252" s="1">
        <v>141.271</v>
      </c>
      <c r="DW1252" s="1">
        <v>0.19</v>
      </c>
      <c r="DX1252" s="1">
        <v>378.07</v>
      </c>
      <c r="DY1252" s="1">
        <v>3.578</v>
      </c>
      <c r="DZ1252" s="1">
        <v>1.592</v>
      </c>
    </row>
    <row r="1253">
      <c r="A1253" s="1" t="s">
        <v>230</v>
      </c>
      <c r="B1253" s="1">
        <v>2024.0</v>
      </c>
      <c r="C1253" s="1" t="s">
        <v>231</v>
      </c>
      <c r="D1253" s="1">
        <v>1358242.0</v>
      </c>
      <c r="F1253" s="1">
        <v>12.36</v>
      </c>
      <c r="G1253" s="1">
        <v>0.032</v>
      </c>
      <c r="H1253" s="1">
        <v>213.237</v>
      </c>
      <c r="I1253" s="1">
        <v>0.29</v>
      </c>
      <c r="J1253" s="1">
        <v>36.812</v>
      </c>
      <c r="K1253" s="1">
        <v>0.05</v>
      </c>
      <c r="L1253" s="1">
        <v>0.874</v>
      </c>
      <c r="M1253" s="1">
        <v>0.874</v>
      </c>
      <c r="N1253" s="1">
        <v>512.238</v>
      </c>
      <c r="O1253" s="1">
        <v>-43.438</v>
      </c>
      <c r="P1253" s="1">
        <v>-0.138</v>
      </c>
      <c r="Q1253" s="1">
        <v>132.667</v>
      </c>
      <c r="R1253" s="1">
        <v>0.18</v>
      </c>
      <c r="S1253" s="1">
        <v>0.0</v>
      </c>
      <c r="T1253" s="1">
        <v>0.0</v>
      </c>
      <c r="Y1253" s="1">
        <v>0.0</v>
      </c>
      <c r="Z1253" s="1">
        <v>0.544</v>
      </c>
      <c r="AA1253" s="1">
        <v>5.72</v>
      </c>
      <c r="AB1253" s="1">
        <v>4211.326</v>
      </c>
      <c r="AC1253" s="1">
        <v>5.72</v>
      </c>
      <c r="AD1253" s="1">
        <v>18.319</v>
      </c>
      <c r="AE1253" s="1">
        <v>3.838</v>
      </c>
      <c r="AF1253" s="1">
        <v>1.233</v>
      </c>
      <c r="AG1253" s="1">
        <v>24552.008</v>
      </c>
      <c r="AI1253" s="1">
        <v>2.028</v>
      </c>
      <c r="AJ1253" s="1">
        <v>0.588</v>
      </c>
      <c r="AK1253" s="1">
        <v>3210.032</v>
      </c>
      <c r="AL1253" s="1">
        <v>4.36</v>
      </c>
      <c r="AM1253" s="1">
        <v>21773.801</v>
      </c>
      <c r="AN1253" s="1">
        <v>29.574</v>
      </c>
      <c r="AO1253" s="1">
        <v>76.224</v>
      </c>
      <c r="AP1253" s="1">
        <v>89.205</v>
      </c>
      <c r="AR1253" s="1">
        <v>0.0</v>
      </c>
      <c r="AS1253" s="1">
        <v>0.0</v>
      </c>
      <c r="AT1253" s="1">
        <v>0.0</v>
      </c>
      <c r="AU1253" s="1">
        <v>0.0</v>
      </c>
      <c r="AV1253" s="1">
        <v>0.0</v>
      </c>
      <c r="BA1253" s="1">
        <v>0.0</v>
      </c>
      <c r="BB1253" s="1">
        <v>0.0</v>
      </c>
      <c r="BC1253" s="1">
        <v>2.93</v>
      </c>
      <c r="BE1253" s="1">
        <v>0.0</v>
      </c>
      <c r="BF1253" s="1">
        <v>0.0</v>
      </c>
      <c r="BG1253" s="1">
        <v>0.0</v>
      </c>
      <c r="BH1253" s="1">
        <v>0.0</v>
      </c>
      <c r="BI1253" s="1">
        <v>0.0</v>
      </c>
      <c r="BJ1253" s="1">
        <v>0.0</v>
      </c>
      <c r="BK1253" s="1">
        <v>0.0</v>
      </c>
      <c r="BL1253" s="1">
        <v>20.156</v>
      </c>
      <c r="BM1253" s="1">
        <v>0.619</v>
      </c>
      <c r="BN1253" s="1">
        <v>3.579</v>
      </c>
      <c r="BO1253" s="1">
        <v>1001.294</v>
      </c>
      <c r="BP1253" s="1">
        <v>1.36</v>
      </c>
      <c r="BQ1253" s="1">
        <v>2635.028</v>
      </c>
      <c r="BR1253" s="1">
        <v>23.776</v>
      </c>
      <c r="BS1253" s="1">
        <v>10.795</v>
      </c>
      <c r="BT1253" s="1">
        <v>0.0</v>
      </c>
      <c r="BU1253" s="1">
        <v>0.0</v>
      </c>
      <c r="BW1253" s="1">
        <v>0.0</v>
      </c>
      <c r="BX1253" s="1">
        <v>0.0</v>
      </c>
      <c r="BY1253" s="1">
        <v>0.0</v>
      </c>
      <c r="BZ1253" s="1">
        <v>0.0</v>
      </c>
      <c r="CA1253" s="1">
        <v>0.0</v>
      </c>
      <c r="CB1253" s="1">
        <v>0.0</v>
      </c>
      <c r="CC1253" s="1">
        <v>0.0</v>
      </c>
      <c r="CD1253" s="1">
        <v>2.533</v>
      </c>
      <c r="CE1253" s="1">
        <v>0.726</v>
      </c>
      <c r="CF1253" s="1">
        <v>29.394</v>
      </c>
      <c r="CG1253" s="1">
        <v>3210.032</v>
      </c>
      <c r="CH1253" s="1">
        <v>4.36</v>
      </c>
      <c r="CI1253" s="1">
        <v>21641.133</v>
      </c>
      <c r="CN1253" s="1">
        <v>76.224</v>
      </c>
      <c r="CO1253" s="1">
        <v>88.661</v>
      </c>
      <c r="CP1253" s="1">
        <v>0.171</v>
      </c>
      <c r="CQ1253" s="1">
        <v>0.05</v>
      </c>
      <c r="CR1253" s="1">
        <v>0.0</v>
      </c>
      <c r="CS1253" s="1">
        <v>1.66</v>
      </c>
      <c r="CT1253" s="1">
        <v>0.003</v>
      </c>
      <c r="CU1253" s="1">
        <v>36.812</v>
      </c>
      <c r="CV1253" s="1">
        <v>0.0</v>
      </c>
      <c r="CW1253" s="1">
        <v>126.007</v>
      </c>
      <c r="CX1253" s="1">
        <v>0.874</v>
      </c>
      <c r="CY1253" s="1">
        <v>0.0</v>
      </c>
      <c r="CZ1253" s="1">
        <v>0.516</v>
      </c>
      <c r="DA1253" s="1">
        <v>4211.326</v>
      </c>
      <c r="DB1253" s="1">
        <v>33.348</v>
      </c>
      <c r="DC1253" s="1">
        <v>20.156</v>
      </c>
      <c r="DD1253" s="1">
        <v>0.619</v>
      </c>
      <c r="DE1253" s="1">
        <v>3.579</v>
      </c>
      <c r="DF1253" s="1">
        <v>1001.294</v>
      </c>
      <c r="DG1253" s="1">
        <v>1.36</v>
      </c>
      <c r="DH1253" s="1">
        <v>2635.028</v>
      </c>
      <c r="DI1253" s="1">
        <v>23.776</v>
      </c>
      <c r="DJ1253" s="1">
        <v>10.795</v>
      </c>
      <c r="DK1253" s="1">
        <v>29.536</v>
      </c>
      <c r="DL1253" s="1">
        <v>0.598</v>
      </c>
      <c r="DM1253" s="1">
        <v>2.624</v>
      </c>
      <c r="DN1253" s="1">
        <v>817.233</v>
      </c>
      <c r="DO1253" s="1">
        <v>1.11</v>
      </c>
      <c r="DP1253" s="1">
        <v>1931.879</v>
      </c>
      <c r="DQ1253" s="1">
        <v>19.406</v>
      </c>
      <c r="DR1253" s="1">
        <v>7.915</v>
      </c>
      <c r="DS1253" s="1">
        <v>-2.795</v>
      </c>
      <c r="DT1253" s="1">
        <v>-0.014</v>
      </c>
      <c r="DU1253" s="1">
        <v>0.494</v>
      </c>
      <c r="DV1253" s="1">
        <v>147.249</v>
      </c>
      <c r="DW1253" s="1">
        <v>0.2</v>
      </c>
      <c r="DX1253" s="1">
        <v>363.905</v>
      </c>
      <c r="DY1253" s="1">
        <v>3.497</v>
      </c>
      <c r="DZ1253" s="1">
        <v>1.491</v>
      </c>
    </row>
    <row r="1254">
      <c r="A1254" s="1" t="s">
        <v>232</v>
      </c>
      <c r="B1254" s="1">
        <v>2000.0</v>
      </c>
      <c r="C1254" s="1" t="s">
        <v>233</v>
      </c>
      <c r="D1254" s="1">
        <v>1.0236753E7</v>
      </c>
      <c r="E1254" s="1">
        <v>1.74309523456E11</v>
      </c>
      <c r="F1254" s="1">
        <v>36.127</v>
      </c>
      <c r="G1254" s="1">
        <v>0.185</v>
      </c>
      <c r="H1254" s="1">
        <v>67.942</v>
      </c>
      <c r="I1254" s="1">
        <v>0.696</v>
      </c>
      <c r="J1254" s="1">
        <v>50.797</v>
      </c>
      <c r="K1254" s="1">
        <v>0.52</v>
      </c>
      <c r="L1254" s="1">
        <v>0.713</v>
      </c>
      <c r="M1254" s="1">
        <v>0.147</v>
      </c>
      <c r="N1254" s="1">
        <v>767.078</v>
      </c>
      <c r="O1254" s="1">
        <v>14.25</v>
      </c>
      <c r="P1254" s="1">
        <v>30.773</v>
      </c>
      <c r="Q1254" s="1">
        <v>24101.094</v>
      </c>
      <c r="R1254" s="1">
        <v>246.717</v>
      </c>
      <c r="S1254" s="1">
        <v>5153.001</v>
      </c>
      <c r="T1254" s="1">
        <v>52.75</v>
      </c>
      <c r="U1254" s="1">
        <v>8.279</v>
      </c>
      <c r="V1254" s="1">
        <v>22.273</v>
      </c>
      <c r="W1254" s="1">
        <v>28457.775</v>
      </c>
      <c r="X1254" s="1">
        <v>291.315</v>
      </c>
      <c r="Y1254" s="1">
        <v>72.359</v>
      </c>
      <c r="Z1254" s="1">
        <v>52.122</v>
      </c>
      <c r="AA1254" s="1">
        <v>62.88</v>
      </c>
      <c r="AB1254" s="1">
        <v>6142.573</v>
      </c>
      <c r="AC1254" s="1">
        <v>72.9</v>
      </c>
      <c r="AD1254" s="1">
        <v>16.384</v>
      </c>
      <c r="AE1254" s="1">
        <v>5.683</v>
      </c>
      <c r="AF1254" s="1">
        <v>25.517</v>
      </c>
      <c r="AG1254" s="1">
        <v>46352.957</v>
      </c>
      <c r="AH1254" s="1">
        <v>2.722</v>
      </c>
      <c r="AI1254" s="1">
        <v>6.179</v>
      </c>
      <c r="AJ1254" s="1">
        <v>24.928</v>
      </c>
      <c r="AK1254" s="1">
        <v>5571.103</v>
      </c>
      <c r="AL1254" s="1">
        <v>57.03</v>
      </c>
      <c r="AM1254" s="1">
        <v>41846.551</v>
      </c>
      <c r="AN1254" s="1">
        <v>428.373</v>
      </c>
      <c r="AO1254" s="1">
        <v>78.23</v>
      </c>
      <c r="AP1254" s="1">
        <v>90.5</v>
      </c>
      <c r="AQ1254" s="1">
        <v>-2.931</v>
      </c>
      <c r="AR1254" s="1">
        <v>-2.634</v>
      </c>
      <c r="AS1254" s="1">
        <v>87.227</v>
      </c>
      <c r="AT1254" s="1">
        <v>165.091</v>
      </c>
      <c r="AU1254" s="1">
        <v>1.69</v>
      </c>
      <c r="AV1254" s="1">
        <v>8520.939</v>
      </c>
      <c r="AW1254" s="1">
        <v>-3.381</v>
      </c>
      <c r="AX1254" s="1">
        <v>-0.077</v>
      </c>
      <c r="AY1254" s="1">
        <v>213.858</v>
      </c>
      <c r="AZ1254" s="1">
        <v>2.189</v>
      </c>
      <c r="BA1254" s="1">
        <v>2.318</v>
      </c>
      <c r="BB1254" s="1">
        <v>18.428</v>
      </c>
      <c r="BC1254" s="1">
        <v>55.92</v>
      </c>
      <c r="BD1254" s="1">
        <v>4.581</v>
      </c>
      <c r="BE1254" s="1">
        <v>0.214</v>
      </c>
      <c r="BF1254" s="1">
        <v>4.883</v>
      </c>
      <c r="BG1254" s="1">
        <v>171.93</v>
      </c>
      <c r="BH1254" s="1">
        <v>1.76</v>
      </c>
      <c r="BI1254" s="1">
        <v>477.039</v>
      </c>
      <c r="BJ1254" s="1">
        <v>2.414</v>
      </c>
      <c r="BK1254" s="1">
        <v>1.032</v>
      </c>
      <c r="BL1254" s="1">
        <v>2.112</v>
      </c>
      <c r="BM1254" s="1">
        <v>0.571</v>
      </c>
      <c r="BN1254" s="1">
        <v>44.969</v>
      </c>
      <c r="BO1254" s="1">
        <v>1550.296</v>
      </c>
      <c r="BP1254" s="1">
        <v>15.87</v>
      </c>
      <c r="BQ1254" s="1">
        <v>4392.878</v>
      </c>
      <c r="BR1254" s="1">
        <v>21.77</v>
      </c>
      <c r="BS1254" s="1">
        <v>9.5</v>
      </c>
      <c r="BT1254" s="1">
        <v>-10.02</v>
      </c>
      <c r="BU1254" s="1">
        <v>-15.935</v>
      </c>
      <c r="BV1254" s="1">
        <v>1.744</v>
      </c>
      <c r="BW1254" s="1">
        <v>0.647</v>
      </c>
      <c r="BX1254" s="1">
        <v>37.75</v>
      </c>
      <c r="BY1254" s="1">
        <v>1327.569</v>
      </c>
      <c r="BZ1254" s="1">
        <v>13.59</v>
      </c>
      <c r="CA1254" s="1">
        <v>3687.693</v>
      </c>
      <c r="CB1254" s="1">
        <v>18.642</v>
      </c>
      <c r="CC1254" s="1">
        <v>7.975</v>
      </c>
      <c r="CD1254" s="1">
        <v>-3.288</v>
      </c>
      <c r="CE1254" s="1">
        <v>-3.211</v>
      </c>
      <c r="CF1254" s="1">
        <v>94.429</v>
      </c>
      <c r="CG1254" s="1">
        <v>253.01</v>
      </c>
      <c r="CH1254" s="1">
        <v>2.59</v>
      </c>
      <c r="CI1254" s="1">
        <v>9224.516</v>
      </c>
      <c r="CJ1254" s="1">
        <v>-9.586</v>
      </c>
      <c r="CK1254" s="1">
        <v>-0.259</v>
      </c>
      <c r="CL1254" s="1">
        <v>238.73</v>
      </c>
      <c r="CM1254" s="1">
        <v>2.444</v>
      </c>
      <c r="CN1254" s="1">
        <v>3.553</v>
      </c>
      <c r="CO1254" s="1">
        <v>19.949</v>
      </c>
      <c r="CP1254" s="1">
        <v>1.64</v>
      </c>
      <c r="CQ1254" s="1">
        <v>0.52</v>
      </c>
      <c r="CR1254" s="1">
        <v>0.0</v>
      </c>
      <c r="CS1254" s="1">
        <v>-22.453</v>
      </c>
      <c r="CT1254" s="1">
        <v>-0.475</v>
      </c>
      <c r="CU1254" s="1">
        <v>50.797</v>
      </c>
      <c r="CV1254" s="1">
        <v>0.0</v>
      </c>
      <c r="CW1254" s="1">
        <v>160.204</v>
      </c>
      <c r="CX1254" s="1">
        <v>0.713</v>
      </c>
      <c r="CY1254" s="1">
        <v>0.0</v>
      </c>
      <c r="CZ1254" s="1">
        <v>0.346</v>
      </c>
      <c r="DA1254" s="1">
        <v>7121.399</v>
      </c>
      <c r="DB1254" s="1">
        <v>474.504</v>
      </c>
      <c r="DC1254" s="1">
        <v>3.822</v>
      </c>
      <c r="DD1254" s="1">
        <v>-0.076</v>
      </c>
      <c r="DE1254" s="1">
        <v>7.219</v>
      </c>
      <c r="DF1254" s="1">
        <v>222.727</v>
      </c>
      <c r="DG1254" s="1">
        <v>2.28</v>
      </c>
      <c r="DH1254" s="1">
        <v>705.185</v>
      </c>
      <c r="DI1254" s="1">
        <v>3.128</v>
      </c>
      <c r="DJ1254" s="1">
        <v>1.525</v>
      </c>
      <c r="DL1254" s="1">
        <v>0.0</v>
      </c>
      <c r="DM1254" s="1">
        <v>0.0</v>
      </c>
      <c r="DN1254" s="1">
        <v>0.0</v>
      </c>
      <c r="DO1254" s="1">
        <v>0.0</v>
      </c>
      <c r="DP1254" s="1">
        <v>0.0</v>
      </c>
      <c r="DQ1254" s="1">
        <v>0.0</v>
      </c>
      <c r="DR1254" s="1">
        <v>0.0</v>
      </c>
      <c r="DT1254" s="1">
        <v>0.0</v>
      </c>
      <c r="DU1254" s="1">
        <v>0.0</v>
      </c>
      <c r="DV1254" s="1">
        <v>0.0</v>
      </c>
      <c r="DW1254" s="1">
        <v>0.0</v>
      </c>
      <c r="DX1254" s="1">
        <v>0.0</v>
      </c>
      <c r="DY1254" s="1">
        <v>0.0</v>
      </c>
      <c r="DZ1254" s="1">
        <v>0.0</v>
      </c>
    </row>
    <row r="1255">
      <c r="A1255" s="1" t="s">
        <v>232</v>
      </c>
      <c r="B1255" s="1">
        <v>2001.0</v>
      </c>
      <c r="C1255" s="1" t="s">
        <v>233</v>
      </c>
      <c r="D1255" s="1">
        <v>1.0231897E7</v>
      </c>
      <c r="E1255" s="1">
        <v>1.81753184256E11</v>
      </c>
      <c r="F1255" s="1">
        <v>-24.495</v>
      </c>
      <c r="G1255" s="1">
        <v>-0.17</v>
      </c>
      <c r="H1255" s="1">
        <v>51.324</v>
      </c>
      <c r="I1255" s="1">
        <v>0.525</v>
      </c>
      <c r="J1255" s="1">
        <v>50.821</v>
      </c>
      <c r="K1255" s="1">
        <v>0.52</v>
      </c>
      <c r="L1255" s="1">
        <v>0.701</v>
      </c>
      <c r="M1255" s="1">
        <v>0.108</v>
      </c>
      <c r="N1255" s="1">
        <v>751.819</v>
      </c>
      <c r="O1255" s="1">
        <v>-1.859</v>
      </c>
      <c r="P1255" s="1">
        <v>-4.587</v>
      </c>
      <c r="Q1255" s="1">
        <v>23664.271</v>
      </c>
      <c r="R1255" s="1">
        <v>242.13</v>
      </c>
      <c r="S1255" s="1">
        <v>5139.81</v>
      </c>
      <c r="T1255" s="1">
        <v>52.59</v>
      </c>
      <c r="U1255" s="1">
        <v>1.192</v>
      </c>
      <c r="V1255" s="1">
        <v>3.471</v>
      </c>
      <c r="W1255" s="1">
        <v>28810.543</v>
      </c>
      <c r="X1255" s="1">
        <v>294.786</v>
      </c>
      <c r="Y1255" s="1">
        <v>70.857</v>
      </c>
      <c r="Z1255" s="1">
        <v>50.023</v>
      </c>
      <c r="AA1255" s="1">
        <v>64.68</v>
      </c>
      <c r="AB1255" s="1">
        <v>6321.409</v>
      </c>
      <c r="AC1255" s="1">
        <v>74.22</v>
      </c>
      <c r="AD1255" s="1">
        <v>16.373</v>
      </c>
      <c r="AE1255" s="1">
        <v>2.269</v>
      </c>
      <c r="AF1255" s="1">
        <v>10.768</v>
      </c>
      <c r="AG1255" s="1">
        <v>47427.371</v>
      </c>
      <c r="AH1255" s="1">
        <v>2.67</v>
      </c>
      <c r="AI1255" s="1">
        <v>1.655</v>
      </c>
      <c r="AJ1255" s="1">
        <v>7.091</v>
      </c>
      <c r="AK1255" s="1">
        <v>5561.042</v>
      </c>
      <c r="AL1255" s="1">
        <v>56.9</v>
      </c>
      <c r="AM1255" s="1">
        <v>42559.48</v>
      </c>
      <c r="AN1255" s="1">
        <v>435.464</v>
      </c>
      <c r="AO1255" s="1">
        <v>76.664</v>
      </c>
      <c r="AP1255" s="1">
        <v>89.964</v>
      </c>
      <c r="AQ1255" s="1">
        <v>7.093</v>
      </c>
      <c r="AR1255" s="1">
        <v>6.187</v>
      </c>
      <c r="AS1255" s="1">
        <v>93.414</v>
      </c>
      <c r="AT1255" s="1">
        <v>154.419</v>
      </c>
      <c r="AU1255" s="1">
        <v>1.58</v>
      </c>
      <c r="AV1255" s="1">
        <v>9129.685</v>
      </c>
      <c r="AW1255" s="1">
        <v>-28.001</v>
      </c>
      <c r="AX1255" s="1">
        <v>-0.613</v>
      </c>
      <c r="AY1255" s="1">
        <v>154.05</v>
      </c>
      <c r="AZ1255" s="1">
        <v>1.576</v>
      </c>
      <c r="BA1255" s="1">
        <v>2.129</v>
      </c>
      <c r="BB1255" s="1">
        <v>19.299</v>
      </c>
      <c r="BC1255" s="1">
        <v>55.8</v>
      </c>
      <c r="BD1255" s="1">
        <v>16.837</v>
      </c>
      <c r="BE1255" s="1">
        <v>0.791</v>
      </c>
      <c r="BF1255" s="1">
        <v>5.674</v>
      </c>
      <c r="BG1255" s="1">
        <v>200.354</v>
      </c>
      <c r="BH1255" s="1">
        <v>2.05</v>
      </c>
      <c r="BI1255" s="1">
        <v>554.544</v>
      </c>
      <c r="BJ1255" s="1">
        <v>2.762</v>
      </c>
      <c r="BK1255" s="1">
        <v>1.172</v>
      </c>
      <c r="BL1255" s="1">
        <v>7.743</v>
      </c>
      <c r="BM1255" s="1">
        <v>3.608</v>
      </c>
      <c r="BN1255" s="1">
        <v>48.577</v>
      </c>
      <c r="BO1255" s="1">
        <v>1692.746</v>
      </c>
      <c r="BP1255" s="1">
        <v>17.32</v>
      </c>
      <c r="BQ1255" s="1">
        <v>4747.58</v>
      </c>
      <c r="BR1255" s="1">
        <v>23.336</v>
      </c>
      <c r="BS1255" s="1">
        <v>10.036</v>
      </c>
      <c r="BT1255" s="1">
        <v>-9.54</v>
      </c>
      <c r="BU1255" s="1">
        <v>-14.75</v>
      </c>
      <c r="BV1255" s="1">
        <v>8.531</v>
      </c>
      <c r="BW1255" s="1">
        <v>2.994</v>
      </c>
      <c r="BX1255" s="1">
        <v>40.744</v>
      </c>
      <c r="BY1255" s="1">
        <v>1441.57</v>
      </c>
      <c r="BZ1255" s="1">
        <v>14.75</v>
      </c>
      <c r="CA1255" s="1">
        <v>3982.05</v>
      </c>
      <c r="CB1255" s="1">
        <v>19.873</v>
      </c>
      <c r="CC1255" s="1">
        <v>8.417</v>
      </c>
      <c r="CD1255" s="1">
        <v>5.815</v>
      </c>
      <c r="CE1255" s="1">
        <v>5.491</v>
      </c>
      <c r="CF1255" s="1">
        <v>99.92</v>
      </c>
      <c r="CG1255" s="1">
        <v>266.813</v>
      </c>
      <c r="CH1255" s="1">
        <v>2.73</v>
      </c>
      <c r="CI1255" s="1">
        <v>9765.523</v>
      </c>
      <c r="CJ1255" s="1">
        <v>-0.102</v>
      </c>
      <c r="CK1255" s="1">
        <v>-0.002</v>
      </c>
      <c r="CL1255" s="1">
        <v>238.599</v>
      </c>
      <c r="CM1255" s="1">
        <v>2.441</v>
      </c>
      <c r="CN1255" s="1">
        <v>3.678</v>
      </c>
      <c r="CO1255" s="1">
        <v>20.643</v>
      </c>
      <c r="CP1255" s="1">
        <v>1.633</v>
      </c>
      <c r="CQ1255" s="1">
        <v>0.52</v>
      </c>
      <c r="CR1255" s="1">
        <v>0.0</v>
      </c>
      <c r="CS1255" s="1">
        <v>-0.419</v>
      </c>
      <c r="CT1255" s="1">
        <v>-0.007</v>
      </c>
      <c r="CU1255" s="1">
        <v>50.821</v>
      </c>
      <c r="CV1255" s="1">
        <v>0.0</v>
      </c>
      <c r="CW1255" s="1">
        <v>159.608</v>
      </c>
      <c r="CX1255" s="1">
        <v>0.701</v>
      </c>
      <c r="CY1255" s="1">
        <v>0.0</v>
      </c>
      <c r="CZ1255" s="1">
        <v>0.337</v>
      </c>
      <c r="DA1255" s="1">
        <v>7253.787</v>
      </c>
      <c r="DB1255" s="1">
        <v>485.272</v>
      </c>
      <c r="DC1255" s="1">
        <v>4.151</v>
      </c>
      <c r="DD1255" s="1">
        <v>0.614</v>
      </c>
      <c r="DE1255" s="1">
        <v>7.833</v>
      </c>
      <c r="DF1255" s="1">
        <v>251.175</v>
      </c>
      <c r="DG1255" s="1">
        <v>2.57</v>
      </c>
      <c r="DH1255" s="1">
        <v>765.53</v>
      </c>
      <c r="DI1255" s="1">
        <v>3.463</v>
      </c>
      <c r="DJ1255" s="1">
        <v>1.618</v>
      </c>
      <c r="DL1255" s="1">
        <v>0.0</v>
      </c>
      <c r="DM1255" s="1">
        <v>0.0</v>
      </c>
      <c r="DN1255" s="1">
        <v>0.0</v>
      </c>
      <c r="DO1255" s="1">
        <v>0.0</v>
      </c>
      <c r="DP1255" s="1">
        <v>0.0</v>
      </c>
      <c r="DQ1255" s="1">
        <v>0.0</v>
      </c>
      <c r="DR1255" s="1">
        <v>0.0</v>
      </c>
      <c r="DT1255" s="1">
        <v>0.001</v>
      </c>
      <c r="DU1255" s="1">
        <v>0.001</v>
      </c>
      <c r="DV1255" s="1">
        <v>0.02</v>
      </c>
      <c r="DW1255" s="1">
        <v>0.0</v>
      </c>
      <c r="DX1255" s="1">
        <v>0.054</v>
      </c>
      <c r="DY1255" s="1">
        <v>0.0</v>
      </c>
      <c r="DZ1255" s="1">
        <v>0.0</v>
      </c>
    </row>
    <row r="1256">
      <c r="A1256" s="1" t="s">
        <v>232</v>
      </c>
      <c r="B1256" s="1">
        <v>2002.0</v>
      </c>
      <c r="C1256" s="1" t="s">
        <v>233</v>
      </c>
      <c r="D1256" s="1">
        <v>1.0239426E7</v>
      </c>
      <c r="E1256" s="1">
        <v>1.87044888576E11</v>
      </c>
      <c r="F1256" s="1">
        <v>39.412</v>
      </c>
      <c r="G1256" s="1">
        <v>0.207</v>
      </c>
      <c r="H1256" s="1">
        <v>71.499</v>
      </c>
      <c r="I1256" s="1">
        <v>0.732</v>
      </c>
      <c r="J1256" s="1">
        <v>48.831</v>
      </c>
      <c r="K1256" s="1">
        <v>0.5</v>
      </c>
      <c r="L1256" s="1">
        <v>0.658</v>
      </c>
      <c r="M1256" s="1">
        <v>0.151</v>
      </c>
      <c r="N1256" s="1">
        <v>699.342</v>
      </c>
      <c r="O1256" s="1">
        <v>-1.858</v>
      </c>
      <c r="P1256" s="1">
        <v>-4.5</v>
      </c>
      <c r="Q1256" s="1">
        <v>23207.424</v>
      </c>
      <c r="R1256" s="1">
        <v>237.631</v>
      </c>
      <c r="S1256" s="1">
        <v>4874.297</v>
      </c>
      <c r="T1256" s="1">
        <v>49.91</v>
      </c>
      <c r="U1256" s="1">
        <v>-4.309</v>
      </c>
      <c r="V1256" s="1">
        <v>-12.702</v>
      </c>
      <c r="W1256" s="1">
        <v>27548.811</v>
      </c>
      <c r="X1256" s="1">
        <v>282.084</v>
      </c>
      <c r="Y1256" s="1">
        <v>65.671</v>
      </c>
      <c r="Z1256" s="1">
        <v>48.983</v>
      </c>
      <c r="AA1256" s="1">
        <v>64.61</v>
      </c>
      <c r="AB1256" s="1">
        <v>6309.924</v>
      </c>
      <c r="AC1256" s="1">
        <v>76.0</v>
      </c>
      <c r="AD1256" s="1">
        <v>16.998</v>
      </c>
      <c r="AE1256" s="1">
        <v>0.306</v>
      </c>
      <c r="AF1256" s="1">
        <v>1.485</v>
      </c>
      <c r="AG1256" s="1">
        <v>47537.484</v>
      </c>
      <c r="AH1256" s="1">
        <v>2.602</v>
      </c>
      <c r="AI1256" s="1">
        <v>-2.482</v>
      </c>
      <c r="AJ1256" s="1">
        <v>-10.81</v>
      </c>
      <c r="AK1256" s="1">
        <v>5300.102</v>
      </c>
      <c r="AL1256" s="1">
        <v>54.27</v>
      </c>
      <c r="AM1256" s="1">
        <v>41472.434</v>
      </c>
      <c r="AN1256" s="1">
        <v>424.654</v>
      </c>
      <c r="AO1256" s="1">
        <v>71.408</v>
      </c>
      <c r="AP1256" s="1">
        <v>87.534</v>
      </c>
      <c r="AQ1256" s="1">
        <v>-3.363</v>
      </c>
      <c r="AR1256" s="1">
        <v>-3.141</v>
      </c>
      <c r="AS1256" s="1">
        <v>90.272</v>
      </c>
      <c r="AT1256" s="1">
        <v>157.235</v>
      </c>
      <c r="AU1256" s="1">
        <v>1.61</v>
      </c>
      <c r="AV1256" s="1">
        <v>8816.168</v>
      </c>
      <c r="AW1256" s="1">
        <v>-5.883</v>
      </c>
      <c r="AX1256" s="1">
        <v>-0.093</v>
      </c>
      <c r="AY1256" s="1">
        <v>144.88</v>
      </c>
      <c r="AZ1256" s="1">
        <v>1.483</v>
      </c>
      <c r="BA1256" s="1">
        <v>2.118</v>
      </c>
      <c r="BB1256" s="1">
        <v>18.608</v>
      </c>
      <c r="BC1256" s="1">
        <v>53.15</v>
      </c>
      <c r="BD1256" s="1">
        <v>21.324</v>
      </c>
      <c r="BE1256" s="1">
        <v>1.153</v>
      </c>
      <c r="BF1256" s="1">
        <v>6.827</v>
      </c>
      <c r="BG1256" s="1">
        <v>243.178</v>
      </c>
      <c r="BH1256" s="1">
        <v>2.49</v>
      </c>
      <c r="BI1256" s="1">
        <v>666.775</v>
      </c>
      <c r="BJ1256" s="1">
        <v>3.276</v>
      </c>
      <c r="BK1256" s="1">
        <v>1.407</v>
      </c>
      <c r="BL1256" s="1">
        <v>25.861</v>
      </c>
      <c r="BM1256" s="1">
        <v>11.899</v>
      </c>
      <c r="BN1256" s="1">
        <v>60.476</v>
      </c>
      <c r="BO1256" s="1">
        <v>2122.189</v>
      </c>
      <c r="BP1256" s="1">
        <v>21.73</v>
      </c>
      <c r="BQ1256" s="1">
        <v>5906.173</v>
      </c>
      <c r="BR1256" s="1">
        <v>28.592</v>
      </c>
      <c r="BS1256" s="1">
        <v>12.466</v>
      </c>
      <c r="BT1256" s="1">
        <v>-11.39</v>
      </c>
      <c r="BU1256" s="1">
        <v>-17.629</v>
      </c>
      <c r="BV1256" s="1">
        <v>27.045</v>
      </c>
      <c r="BW1256" s="1">
        <v>10.594</v>
      </c>
      <c r="BX1256" s="1">
        <v>51.338</v>
      </c>
      <c r="BY1256" s="1">
        <v>1830.181</v>
      </c>
      <c r="BZ1256" s="1">
        <v>18.74</v>
      </c>
      <c r="CA1256" s="1">
        <v>5013.712</v>
      </c>
      <c r="CB1256" s="1">
        <v>24.658</v>
      </c>
      <c r="CC1256" s="1">
        <v>10.582</v>
      </c>
      <c r="CD1256" s="1">
        <v>-3.172</v>
      </c>
      <c r="CE1256" s="1">
        <v>-3.169</v>
      </c>
      <c r="CF1256" s="1">
        <v>96.751</v>
      </c>
      <c r="CG1256" s="1">
        <v>268.57</v>
      </c>
      <c r="CH1256" s="1">
        <v>2.75</v>
      </c>
      <c r="CI1256" s="1">
        <v>9448.844</v>
      </c>
      <c r="CJ1256" s="1">
        <v>45.597</v>
      </c>
      <c r="CK1256" s="1">
        <v>1.113</v>
      </c>
      <c r="CL1256" s="1">
        <v>347.137</v>
      </c>
      <c r="CM1256" s="1">
        <v>3.554</v>
      </c>
      <c r="CN1256" s="1">
        <v>3.618</v>
      </c>
      <c r="CO1256" s="1">
        <v>19.943</v>
      </c>
      <c r="CP1256" s="1">
        <v>1.574</v>
      </c>
      <c r="CQ1256" s="1">
        <v>0.5</v>
      </c>
      <c r="CR1256" s="1">
        <v>0.0</v>
      </c>
      <c r="CS1256" s="1">
        <v>-3.594</v>
      </c>
      <c r="CT1256" s="1">
        <v>-0.059</v>
      </c>
      <c r="CU1256" s="1">
        <v>48.831</v>
      </c>
      <c r="CV1256" s="1">
        <v>0.0</v>
      </c>
      <c r="CW1256" s="1">
        <v>153.758</v>
      </c>
      <c r="CX1256" s="1">
        <v>0.658</v>
      </c>
      <c r="CY1256" s="1">
        <v>0.0</v>
      </c>
      <c r="CZ1256" s="1">
        <v>0.325</v>
      </c>
      <c r="DA1256" s="1">
        <v>7422.291</v>
      </c>
      <c r="DB1256" s="1">
        <v>486.757</v>
      </c>
      <c r="DC1256" s="1">
        <v>20.232</v>
      </c>
      <c r="DD1256" s="1">
        <v>1.305</v>
      </c>
      <c r="DE1256" s="1">
        <v>9.138</v>
      </c>
      <c r="DF1256" s="1">
        <v>292.009</v>
      </c>
      <c r="DG1256" s="1">
        <v>2.99</v>
      </c>
      <c r="DH1256" s="1">
        <v>892.461</v>
      </c>
      <c r="DI1256" s="1">
        <v>3.934</v>
      </c>
      <c r="DJ1256" s="1">
        <v>1.884</v>
      </c>
      <c r="DL1256" s="1">
        <v>0.0</v>
      </c>
      <c r="DM1256" s="1">
        <v>0.0</v>
      </c>
      <c r="DN1256" s="1">
        <v>0.0</v>
      </c>
      <c r="DO1256" s="1">
        <v>0.0</v>
      </c>
      <c r="DP1256" s="1">
        <v>0.0</v>
      </c>
      <c r="DQ1256" s="1">
        <v>0.0</v>
      </c>
      <c r="DR1256" s="1">
        <v>0.0</v>
      </c>
      <c r="DS1256" s="1">
        <v>700.0</v>
      </c>
      <c r="DT1256" s="1">
        <v>0.004</v>
      </c>
      <c r="DU1256" s="1">
        <v>0.004</v>
      </c>
      <c r="DV1256" s="1">
        <v>0.0</v>
      </c>
      <c r="DW1256" s="1">
        <v>0.0</v>
      </c>
      <c r="DX1256" s="1">
        <v>0.428</v>
      </c>
      <c r="DY1256" s="1">
        <v>0.0</v>
      </c>
      <c r="DZ1256" s="1">
        <v>0.001</v>
      </c>
    </row>
    <row r="1257">
      <c r="A1257" s="1" t="s">
        <v>232</v>
      </c>
      <c r="B1257" s="1">
        <v>2003.0</v>
      </c>
      <c r="C1257" s="1" t="s">
        <v>233</v>
      </c>
      <c r="D1257" s="1">
        <v>1.0248852E7</v>
      </c>
      <c r="E1257" s="1">
        <v>1.9632799744E11</v>
      </c>
      <c r="F1257" s="1">
        <v>-3.853</v>
      </c>
      <c r="G1257" s="1">
        <v>-0.028</v>
      </c>
      <c r="H1257" s="1">
        <v>68.681</v>
      </c>
      <c r="I1257" s="1">
        <v>0.704</v>
      </c>
      <c r="J1257" s="1">
        <v>47.81</v>
      </c>
      <c r="K1257" s="1">
        <v>0.49</v>
      </c>
      <c r="L1257" s="1">
        <v>0.592</v>
      </c>
      <c r="M1257" s="1">
        <v>0.137</v>
      </c>
      <c r="N1257" s="1">
        <v>651.89</v>
      </c>
      <c r="O1257" s="1">
        <v>1.637</v>
      </c>
      <c r="P1257" s="1">
        <v>3.891</v>
      </c>
      <c r="Q1257" s="1">
        <v>23565.742</v>
      </c>
      <c r="R1257" s="1">
        <v>241.522</v>
      </c>
      <c r="S1257" s="1">
        <v>4953.726</v>
      </c>
      <c r="T1257" s="1">
        <v>50.77</v>
      </c>
      <c r="U1257" s="1">
        <v>0.537</v>
      </c>
      <c r="V1257" s="1">
        <v>1.516</v>
      </c>
      <c r="W1257" s="1">
        <v>27671.395</v>
      </c>
      <c r="X1257" s="1">
        <v>283.6</v>
      </c>
      <c r="Y1257" s="1">
        <v>61.324</v>
      </c>
      <c r="Z1257" s="1">
        <v>47.101</v>
      </c>
      <c r="AA1257" s="1">
        <v>66.58</v>
      </c>
      <c r="AB1257" s="1">
        <v>6496.337</v>
      </c>
      <c r="AC1257" s="1">
        <v>82.79</v>
      </c>
      <c r="AD1257" s="1">
        <v>17.816</v>
      </c>
      <c r="AE1257" s="1">
        <v>5.71</v>
      </c>
      <c r="AF1257" s="1">
        <v>27.794</v>
      </c>
      <c r="AG1257" s="1">
        <v>50205.641</v>
      </c>
      <c r="AH1257" s="1">
        <v>2.621</v>
      </c>
      <c r="AI1257" s="1">
        <v>2.733</v>
      </c>
      <c r="AJ1257" s="1">
        <v>11.604</v>
      </c>
      <c r="AK1257" s="1">
        <v>5371.333</v>
      </c>
      <c r="AL1257" s="1">
        <v>55.05</v>
      </c>
      <c r="AM1257" s="1">
        <v>42566.512</v>
      </c>
      <c r="AN1257" s="1">
        <v>436.258</v>
      </c>
      <c r="AO1257" s="1">
        <v>66.494</v>
      </c>
      <c r="AP1257" s="1">
        <v>85.079</v>
      </c>
      <c r="AQ1257" s="1">
        <v>1.033</v>
      </c>
      <c r="AR1257" s="1">
        <v>0.932</v>
      </c>
      <c r="AS1257" s="1">
        <v>91.205</v>
      </c>
      <c r="AT1257" s="1">
        <v>154.164</v>
      </c>
      <c r="AU1257" s="1">
        <v>1.58</v>
      </c>
      <c r="AV1257" s="1">
        <v>8899.021</v>
      </c>
      <c r="AW1257" s="1">
        <v>14.262</v>
      </c>
      <c r="AX1257" s="1">
        <v>0.212</v>
      </c>
      <c r="AY1257" s="1">
        <v>165.39</v>
      </c>
      <c r="AZ1257" s="1">
        <v>1.695</v>
      </c>
      <c r="BA1257" s="1">
        <v>1.908</v>
      </c>
      <c r="BB1257" s="1">
        <v>17.787</v>
      </c>
      <c r="BC1257" s="1">
        <v>53.97</v>
      </c>
      <c r="BD1257" s="1">
        <v>-44.502</v>
      </c>
      <c r="BE1257" s="1">
        <v>-3.059</v>
      </c>
      <c r="BF1257" s="1">
        <v>3.768</v>
      </c>
      <c r="BG1257" s="1">
        <v>134.649</v>
      </c>
      <c r="BH1257" s="1">
        <v>1.38</v>
      </c>
      <c r="BI1257" s="1">
        <v>367.689</v>
      </c>
      <c r="BJ1257" s="1">
        <v>1.667</v>
      </c>
      <c r="BK1257" s="1">
        <v>0.735</v>
      </c>
      <c r="BL1257" s="1">
        <v>26.641</v>
      </c>
      <c r="BM1257" s="1">
        <v>16.036</v>
      </c>
      <c r="BN1257" s="1">
        <v>76.512</v>
      </c>
      <c r="BO1257" s="1">
        <v>2706.645</v>
      </c>
      <c r="BP1257" s="1">
        <v>27.74</v>
      </c>
      <c r="BQ1257" s="1">
        <v>7465.387</v>
      </c>
      <c r="BR1257" s="1">
        <v>33.506</v>
      </c>
      <c r="BS1257" s="1">
        <v>14.921</v>
      </c>
      <c r="BT1257" s="1">
        <v>-16.21</v>
      </c>
      <c r="BU1257" s="1">
        <v>-24.347</v>
      </c>
      <c r="BV1257" s="1">
        <v>38.07</v>
      </c>
      <c r="BW1257" s="1">
        <v>19.158</v>
      </c>
      <c r="BX1257" s="1">
        <v>70.496</v>
      </c>
      <c r="BY1257" s="1">
        <v>2524.185</v>
      </c>
      <c r="BZ1257" s="1">
        <v>25.87</v>
      </c>
      <c r="CA1257" s="1">
        <v>6878.394</v>
      </c>
      <c r="CB1257" s="1">
        <v>31.248</v>
      </c>
      <c r="CC1257" s="1">
        <v>13.748</v>
      </c>
      <c r="CD1257" s="1">
        <v>7.008</v>
      </c>
      <c r="CE1257" s="1">
        <v>6.781</v>
      </c>
      <c r="CF1257" s="1">
        <v>103.531</v>
      </c>
      <c r="CG1257" s="1">
        <v>263.444</v>
      </c>
      <c r="CH1257" s="1">
        <v>2.7</v>
      </c>
      <c r="CI1257" s="1">
        <v>10101.747</v>
      </c>
      <c r="CJ1257" s="1">
        <v>21.63</v>
      </c>
      <c r="CK1257" s="1">
        <v>0.769</v>
      </c>
      <c r="CL1257" s="1">
        <v>421.834</v>
      </c>
      <c r="CM1257" s="1">
        <v>4.323</v>
      </c>
      <c r="CN1257" s="1">
        <v>3.261</v>
      </c>
      <c r="CO1257" s="1">
        <v>20.191</v>
      </c>
      <c r="CP1257" s="1">
        <v>1.533</v>
      </c>
      <c r="CQ1257" s="1">
        <v>0.49</v>
      </c>
      <c r="CR1257" s="1">
        <v>0.0</v>
      </c>
      <c r="CS1257" s="1">
        <v>-2.624</v>
      </c>
      <c r="CT1257" s="1">
        <v>-0.041</v>
      </c>
      <c r="CU1257" s="1">
        <v>47.81</v>
      </c>
      <c r="CV1257" s="1">
        <v>0.0</v>
      </c>
      <c r="CW1257" s="1">
        <v>149.587</v>
      </c>
      <c r="CX1257" s="1">
        <v>0.592</v>
      </c>
      <c r="CY1257" s="1">
        <v>0.0</v>
      </c>
      <c r="CZ1257" s="1">
        <v>0.299</v>
      </c>
      <c r="DA1257" s="1">
        <v>8077.978</v>
      </c>
      <c r="DB1257" s="1">
        <v>514.55</v>
      </c>
      <c r="DC1257" s="1">
        <v>-30.785</v>
      </c>
      <c r="DD1257" s="1">
        <v>-3.122</v>
      </c>
      <c r="DE1257" s="1">
        <v>6.016</v>
      </c>
      <c r="DF1257" s="1">
        <v>182.459</v>
      </c>
      <c r="DG1257" s="1">
        <v>1.87</v>
      </c>
      <c r="DH1257" s="1">
        <v>586.994</v>
      </c>
      <c r="DI1257" s="1">
        <v>2.259</v>
      </c>
      <c r="DJ1257" s="1">
        <v>1.173</v>
      </c>
      <c r="DL1257" s="1">
        <v>0.0</v>
      </c>
      <c r="DM1257" s="1">
        <v>0.0</v>
      </c>
      <c r="DN1257" s="1">
        <v>0.0</v>
      </c>
      <c r="DO1257" s="1">
        <v>0.0</v>
      </c>
      <c r="DP1257" s="1">
        <v>0.0</v>
      </c>
      <c r="DQ1257" s="1">
        <v>0.0</v>
      </c>
      <c r="DR1257" s="1">
        <v>0.0</v>
      </c>
      <c r="DS1257" s="1">
        <v>143.75</v>
      </c>
      <c r="DT1257" s="1">
        <v>0.006</v>
      </c>
      <c r="DU1257" s="1">
        <v>0.011</v>
      </c>
      <c r="DV1257" s="1">
        <v>0.0</v>
      </c>
      <c r="DW1257" s="1">
        <v>0.0</v>
      </c>
      <c r="DX1257" s="1">
        <v>1.037</v>
      </c>
      <c r="DY1257" s="1">
        <v>0.0</v>
      </c>
      <c r="DZ1257" s="1">
        <v>0.002</v>
      </c>
    </row>
    <row r="1258">
      <c r="A1258" s="1" t="s">
        <v>232</v>
      </c>
      <c r="B1258" s="1">
        <v>2004.0</v>
      </c>
      <c r="C1258" s="1" t="s">
        <v>233</v>
      </c>
      <c r="D1258" s="1">
        <v>1.0261411E7</v>
      </c>
      <c r="E1258" s="1">
        <v>2.08725901312E11</v>
      </c>
      <c r="F1258" s="1">
        <v>-48.909</v>
      </c>
      <c r="G1258" s="1">
        <v>-0.344</v>
      </c>
      <c r="H1258" s="1">
        <v>35.047</v>
      </c>
      <c r="I1258" s="1">
        <v>0.36</v>
      </c>
      <c r="J1258" s="1">
        <v>69.191</v>
      </c>
      <c r="K1258" s="1">
        <v>0.71</v>
      </c>
      <c r="L1258" s="1">
        <v>0.847</v>
      </c>
      <c r="M1258" s="1">
        <v>0.068</v>
      </c>
      <c r="N1258" s="1">
        <v>640.172</v>
      </c>
      <c r="O1258" s="1">
        <v>0.152</v>
      </c>
      <c r="P1258" s="1">
        <v>0.367</v>
      </c>
      <c r="Q1258" s="1">
        <v>23572.619</v>
      </c>
      <c r="R1258" s="1">
        <v>241.888</v>
      </c>
      <c r="S1258" s="1">
        <v>4902.834</v>
      </c>
      <c r="T1258" s="1">
        <v>50.31</v>
      </c>
      <c r="U1258" s="1">
        <v>-4.009</v>
      </c>
      <c r="V1258" s="1">
        <v>-11.371</v>
      </c>
      <c r="W1258" s="1">
        <v>26529.432</v>
      </c>
      <c r="X1258" s="1">
        <v>272.229</v>
      </c>
      <c r="Y1258" s="1">
        <v>60.043</v>
      </c>
      <c r="Z1258" s="1">
        <v>45.989</v>
      </c>
      <c r="AA1258" s="1">
        <v>68.07</v>
      </c>
      <c r="AB1258" s="1">
        <v>6633.591</v>
      </c>
      <c r="AC1258" s="1">
        <v>83.79</v>
      </c>
      <c r="AD1258" s="1">
        <v>17.604</v>
      </c>
      <c r="AE1258" s="1">
        <v>2.58</v>
      </c>
      <c r="AF1258" s="1">
        <v>13.274</v>
      </c>
      <c r="AG1258" s="1">
        <v>51437.812</v>
      </c>
      <c r="AH1258" s="1">
        <v>2.529</v>
      </c>
      <c r="AI1258" s="1">
        <v>2.358</v>
      </c>
      <c r="AJ1258" s="1">
        <v>10.289</v>
      </c>
      <c r="AK1258" s="1">
        <v>5332.6</v>
      </c>
      <c r="AL1258" s="1">
        <v>54.72</v>
      </c>
      <c r="AM1258" s="1">
        <v>43517.074</v>
      </c>
      <c r="AN1258" s="1">
        <v>446.547</v>
      </c>
      <c r="AO1258" s="1">
        <v>65.306</v>
      </c>
      <c r="AP1258" s="1">
        <v>84.899</v>
      </c>
      <c r="AQ1258" s="1">
        <v>-0.692</v>
      </c>
      <c r="AR1258" s="1">
        <v>-0.632</v>
      </c>
      <c r="AS1258" s="1">
        <v>90.573</v>
      </c>
      <c r="AT1258" s="1">
        <v>150.077</v>
      </c>
      <c r="AU1258" s="1">
        <v>1.54</v>
      </c>
      <c r="AV1258" s="1">
        <v>8826.588</v>
      </c>
      <c r="AW1258" s="1">
        <v>23.903</v>
      </c>
      <c r="AX1258" s="1">
        <v>0.405</v>
      </c>
      <c r="AY1258" s="1">
        <v>204.673</v>
      </c>
      <c r="AZ1258" s="1">
        <v>2.1</v>
      </c>
      <c r="BA1258" s="1">
        <v>1.838</v>
      </c>
      <c r="BB1258" s="1">
        <v>17.22</v>
      </c>
      <c r="BC1258" s="1">
        <v>53.64</v>
      </c>
      <c r="BD1258" s="1">
        <v>46.001</v>
      </c>
      <c r="BE1258" s="1">
        <v>1.704</v>
      </c>
      <c r="BF1258" s="1">
        <v>5.472</v>
      </c>
      <c r="BG1258" s="1">
        <v>196.854</v>
      </c>
      <c r="BH1258" s="1">
        <v>2.02</v>
      </c>
      <c r="BI1258" s="1">
        <v>533.268</v>
      </c>
      <c r="BJ1258" s="1">
        <v>2.411</v>
      </c>
      <c r="BK1258" s="1">
        <v>1.04</v>
      </c>
      <c r="BL1258" s="1">
        <v>3.422</v>
      </c>
      <c r="BM1258" s="1">
        <v>2.917</v>
      </c>
      <c r="BN1258" s="1">
        <v>79.429</v>
      </c>
      <c r="BO1258" s="1">
        <v>2832.944</v>
      </c>
      <c r="BP1258" s="1">
        <v>29.07</v>
      </c>
      <c r="BQ1258" s="1">
        <v>7740.53</v>
      </c>
      <c r="BR1258" s="1">
        <v>34.694</v>
      </c>
      <c r="BS1258" s="1">
        <v>15.101</v>
      </c>
      <c r="BT1258" s="1">
        <v>-15.72</v>
      </c>
      <c r="BU1258" s="1">
        <v>-23.094</v>
      </c>
      <c r="BV1258" s="1">
        <v>1.75</v>
      </c>
      <c r="BW1258" s="1">
        <v>0.845</v>
      </c>
      <c r="BX1258" s="1">
        <v>71.341</v>
      </c>
      <c r="BY1258" s="1">
        <v>2565.924</v>
      </c>
      <c r="BZ1258" s="1">
        <v>26.33</v>
      </c>
      <c r="CA1258" s="1">
        <v>6952.324</v>
      </c>
      <c r="CB1258" s="1">
        <v>31.424</v>
      </c>
      <c r="CC1258" s="1">
        <v>13.563</v>
      </c>
      <c r="CD1258" s="1">
        <v>10.194</v>
      </c>
      <c r="CE1258" s="1">
        <v>10.554</v>
      </c>
      <c r="CF1258" s="1">
        <v>114.085</v>
      </c>
      <c r="CG1258" s="1">
        <v>279.689</v>
      </c>
      <c r="CH1258" s="1">
        <v>2.87</v>
      </c>
      <c r="CI1258" s="1">
        <v>11117.868</v>
      </c>
      <c r="CJ1258" s="1">
        <v>-6.237</v>
      </c>
      <c r="CK1258" s="1">
        <v>-0.27</v>
      </c>
      <c r="CL1258" s="1">
        <v>395.041</v>
      </c>
      <c r="CM1258" s="1">
        <v>4.054</v>
      </c>
      <c r="CN1258" s="1">
        <v>3.425</v>
      </c>
      <c r="CO1258" s="1">
        <v>21.69</v>
      </c>
      <c r="CP1258" s="1">
        <v>2.229</v>
      </c>
      <c r="CQ1258" s="1">
        <v>0.71</v>
      </c>
      <c r="CR1258" s="1">
        <v>0.0</v>
      </c>
      <c r="CS1258" s="1">
        <v>45.411</v>
      </c>
      <c r="CT1258" s="1">
        <v>0.696</v>
      </c>
      <c r="CU1258" s="1">
        <v>69.191</v>
      </c>
      <c r="CV1258" s="1">
        <v>0.0</v>
      </c>
      <c r="CW1258" s="1">
        <v>217.249</v>
      </c>
      <c r="CX1258" s="1">
        <v>0.847</v>
      </c>
      <c r="CY1258" s="1">
        <v>0.0</v>
      </c>
      <c r="CZ1258" s="1">
        <v>0.424</v>
      </c>
      <c r="DA1258" s="1">
        <v>8165.544</v>
      </c>
      <c r="DB1258" s="1">
        <v>527.825</v>
      </c>
      <c r="DC1258" s="1">
        <v>20.176</v>
      </c>
      <c r="DD1258" s="1">
        <v>2.072</v>
      </c>
      <c r="DE1258" s="1">
        <v>8.088</v>
      </c>
      <c r="DF1258" s="1">
        <v>267.02</v>
      </c>
      <c r="DG1258" s="1">
        <v>2.74</v>
      </c>
      <c r="DH1258" s="1">
        <v>788.206</v>
      </c>
      <c r="DI1258" s="1">
        <v>3.27</v>
      </c>
      <c r="DJ1258" s="1">
        <v>1.538</v>
      </c>
      <c r="DL1258" s="1">
        <v>0.0</v>
      </c>
      <c r="DM1258" s="1">
        <v>0.0</v>
      </c>
      <c r="DN1258" s="1">
        <v>0.0</v>
      </c>
      <c r="DO1258" s="1">
        <v>0.0</v>
      </c>
      <c r="DP1258" s="1">
        <v>0.026</v>
      </c>
      <c r="DQ1258" s="1">
        <v>0.0</v>
      </c>
      <c r="DR1258" s="1">
        <v>0.0</v>
      </c>
      <c r="DS1258" s="1">
        <v>153.846</v>
      </c>
      <c r="DT1258" s="1">
        <v>0.016</v>
      </c>
      <c r="DU1258" s="1">
        <v>0.027</v>
      </c>
      <c r="DV1258" s="1">
        <v>0.975</v>
      </c>
      <c r="DW1258" s="1">
        <v>0.01</v>
      </c>
      <c r="DX1258" s="1">
        <v>2.615</v>
      </c>
      <c r="DY1258" s="1">
        <v>0.012</v>
      </c>
      <c r="DZ1258" s="1">
        <v>0.005</v>
      </c>
    </row>
    <row r="1259">
      <c r="A1259" s="1" t="s">
        <v>232</v>
      </c>
      <c r="B1259" s="1">
        <v>2005.0</v>
      </c>
      <c r="C1259" s="1" t="s">
        <v>233</v>
      </c>
      <c r="D1259" s="1">
        <v>1.0280103E7</v>
      </c>
      <c r="E1259" s="1">
        <v>2.25302577152E11</v>
      </c>
      <c r="F1259" s="1">
        <v>-91.427</v>
      </c>
      <c r="G1259" s="1">
        <v>-0.329</v>
      </c>
      <c r="H1259" s="1">
        <v>2.999</v>
      </c>
      <c r="I1259" s="1">
        <v>0.031</v>
      </c>
      <c r="J1259" s="1">
        <v>71.011</v>
      </c>
      <c r="K1259" s="1">
        <v>0.73</v>
      </c>
      <c r="L1259" s="1">
        <v>0.891</v>
      </c>
      <c r="M1259" s="1">
        <v>0.006</v>
      </c>
      <c r="N1259" s="1">
        <v>646.65</v>
      </c>
      <c r="O1259" s="1">
        <v>-3.386</v>
      </c>
      <c r="P1259" s="1">
        <v>-8.191</v>
      </c>
      <c r="Q1259" s="1">
        <v>22732.936</v>
      </c>
      <c r="R1259" s="1">
        <v>233.697</v>
      </c>
      <c r="S1259" s="1">
        <v>4817.072</v>
      </c>
      <c r="T1259" s="1">
        <v>49.52</v>
      </c>
      <c r="U1259" s="1">
        <v>0.694</v>
      </c>
      <c r="V1259" s="1">
        <v>1.889</v>
      </c>
      <c r="W1259" s="1">
        <v>26664.986</v>
      </c>
      <c r="X1259" s="1">
        <v>274.119</v>
      </c>
      <c r="Y1259" s="1">
        <v>60.442</v>
      </c>
      <c r="Z1259" s="1">
        <v>45.142</v>
      </c>
      <c r="AA1259" s="1">
        <v>69.3</v>
      </c>
      <c r="AB1259" s="1">
        <v>6741.178</v>
      </c>
      <c r="AC1259" s="1">
        <v>81.93</v>
      </c>
      <c r="AD1259" s="1">
        <v>17.419</v>
      </c>
      <c r="AE1259" s="1">
        <v>-1.552</v>
      </c>
      <c r="AF1259" s="1">
        <v>-8.193</v>
      </c>
      <c r="AG1259" s="1">
        <v>50547.348</v>
      </c>
      <c r="AH1259" s="1">
        <v>2.306</v>
      </c>
      <c r="AI1259" s="1">
        <v>-0.919</v>
      </c>
      <c r="AJ1259" s="1">
        <v>-4.102</v>
      </c>
      <c r="AK1259" s="1">
        <v>5259.675</v>
      </c>
      <c r="AL1259" s="1">
        <v>54.07</v>
      </c>
      <c r="AM1259" s="1">
        <v>43038.969</v>
      </c>
      <c r="AN1259" s="1">
        <v>442.445</v>
      </c>
      <c r="AO1259" s="1">
        <v>65.995</v>
      </c>
      <c r="AP1259" s="1">
        <v>85.465</v>
      </c>
      <c r="AQ1259" s="1">
        <v>-1.084</v>
      </c>
      <c r="AR1259" s="1">
        <v>-0.982</v>
      </c>
      <c r="AS1259" s="1">
        <v>89.591</v>
      </c>
      <c r="AT1259" s="1">
        <v>142.995</v>
      </c>
      <c r="AU1259" s="1">
        <v>1.47</v>
      </c>
      <c r="AV1259" s="1">
        <v>8714.99</v>
      </c>
      <c r="AW1259" s="1">
        <v>-5.124</v>
      </c>
      <c r="AX1259" s="1">
        <v>-0.108</v>
      </c>
      <c r="AY1259" s="1">
        <v>193.833</v>
      </c>
      <c r="AZ1259" s="1">
        <v>1.993</v>
      </c>
      <c r="BA1259" s="1">
        <v>1.794</v>
      </c>
      <c r="BB1259" s="1">
        <v>17.306</v>
      </c>
      <c r="BC1259" s="1">
        <v>52.98</v>
      </c>
      <c r="BD1259" s="1">
        <v>17.864</v>
      </c>
      <c r="BE1259" s="1">
        <v>0.926</v>
      </c>
      <c r="BF1259" s="1">
        <v>6.398</v>
      </c>
      <c r="BG1259" s="1">
        <v>231.515</v>
      </c>
      <c r="BH1259" s="1">
        <v>2.38</v>
      </c>
      <c r="BI1259" s="1">
        <v>622.329</v>
      </c>
      <c r="BJ1259" s="1">
        <v>2.905</v>
      </c>
      <c r="BK1259" s="1">
        <v>1.236</v>
      </c>
      <c r="BL1259" s="1">
        <v>-5.218</v>
      </c>
      <c r="BM1259" s="1">
        <v>-4.184</v>
      </c>
      <c r="BN1259" s="1">
        <v>75.244</v>
      </c>
      <c r="BO1259" s="1">
        <v>2710.09</v>
      </c>
      <c r="BP1259" s="1">
        <v>27.86</v>
      </c>
      <c r="BQ1259" s="1">
        <v>7319.43</v>
      </c>
      <c r="BR1259" s="1">
        <v>34.005</v>
      </c>
      <c r="BS1259" s="1">
        <v>14.535</v>
      </c>
      <c r="BT1259" s="1">
        <v>-12.63</v>
      </c>
      <c r="BU1259" s="1">
        <v>-18.225</v>
      </c>
      <c r="BV1259" s="1">
        <v>-6.067</v>
      </c>
      <c r="BW1259" s="1">
        <v>-4.869</v>
      </c>
      <c r="BX1259" s="1">
        <v>66.472</v>
      </c>
      <c r="BY1259" s="1">
        <v>2405.618</v>
      </c>
      <c r="BZ1259" s="1">
        <v>24.73</v>
      </c>
      <c r="CA1259" s="1">
        <v>6466.087</v>
      </c>
      <c r="CB1259" s="1">
        <v>30.184</v>
      </c>
      <c r="CC1259" s="1">
        <v>12.84</v>
      </c>
      <c r="CD1259" s="1">
        <v>4.446</v>
      </c>
      <c r="CE1259" s="1">
        <v>5.072</v>
      </c>
      <c r="CF1259" s="1">
        <v>119.157</v>
      </c>
      <c r="CG1259" s="1">
        <v>299.608</v>
      </c>
      <c r="CH1259" s="1">
        <v>3.08</v>
      </c>
      <c r="CI1259" s="1">
        <v>11591.043</v>
      </c>
      <c r="CJ1259" s="1">
        <v>1.169</v>
      </c>
      <c r="CK1259" s="1">
        <v>0.047</v>
      </c>
      <c r="CL1259" s="1">
        <v>398.931</v>
      </c>
      <c r="CM1259" s="1">
        <v>4.101</v>
      </c>
      <c r="CN1259" s="1">
        <v>3.759</v>
      </c>
      <c r="CO1259" s="1">
        <v>23.017</v>
      </c>
      <c r="CP1259" s="1">
        <v>2.287</v>
      </c>
      <c r="CQ1259" s="1">
        <v>0.73</v>
      </c>
      <c r="CR1259" s="1">
        <v>0.0</v>
      </c>
      <c r="CS1259" s="1">
        <v>2.572</v>
      </c>
      <c r="CT1259" s="1">
        <v>0.057</v>
      </c>
      <c r="CU1259" s="1">
        <v>71.011</v>
      </c>
      <c r="CV1259" s="1">
        <v>0.0</v>
      </c>
      <c r="CW1259" s="1">
        <v>222.432</v>
      </c>
      <c r="CX1259" s="1">
        <v>0.891</v>
      </c>
      <c r="CY1259" s="1">
        <v>0.0</v>
      </c>
      <c r="CZ1259" s="1">
        <v>0.442</v>
      </c>
      <c r="DA1259" s="1">
        <v>7969.765</v>
      </c>
      <c r="DB1259" s="1">
        <v>519.632</v>
      </c>
      <c r="DC1259" s="1">
        <v>1.986</v>
      </c>
      <c r="DD1259" s="1">
        <v>0.684</v>
      </c>
      <c r="DE1259" s="1">
        <v>8.772</v>
      </c>
      <c r="DF1259" s="1">
        <v>304.472</v>
      </c>
      <c r="DG1259" s="1">
        <v>3.13</v>
      </c>
      <c r="DH1259" s="1">
        <v>853.343</v>
      </c>
      <c r="DI1259" s="1">
        <v>3.82</v>
      </c>
      <c r="DJ1259" s="1">
        <v>1.695</v>
      </c>
      <c r="DK1259" s="1">
        <v>-32.0</v>
      </c>
      <c r="DL1259" s="1">
        <v>0.0</v>
      </c>
      <c r="DM1259" s="1">
        <v>0.0</v>
      </c>
      <c r="DN1259" s="1">
        <v>0.0</v>
      </c>
      <c r="DO1259" s="1">
        <v>0.0</v>
      </c>
      <c r="DP1259" s="1">
        <v>0.018</v>
      </c>
      <c r="DQ1259" s="1">
        <v>0.0</v>
      </c>
      <c r="DR1259" s="1">
        <v>0.0</v>
      </c>
      <c r="DS1259" s="1">
        <v>114.949</v>
      </c>
      <c r="DT1259" s="1">
        <v>0.03</v>
      </c>
      <c r="DU1259" s="1">
        <v>0.057</v>
      </c>
      <c r="DV1259" s="1">
        <v>1.946</v>
      </c>
      <c r="DW1259" s="1">
        <v>0.02</v>
      </c>
      <c r="DX1259" s="1">
        <v>5.565</v>
      </c>
      <c r="DY1259" s="1">
        <v>0.024</v>
      </c>
      <c r="DZ1259" s="1">
        <v>0.011</v>
      </c>
    </row>
    <row r="1260">
      <c r="A1260" s="1" t="s">
        <v>232</v>
      </c>
      <c r="B1260" s="1">
        <v>2006.0</v>
      </c>
      <c r="C1260" s="1" t="s">
        <v>233</v>
      </c>
      <c r="D1260" s="1">
        <v>1.0304542E7</v>
      </c>
      <c r="E1260" s="1">
        <v>2.43991789568E11</v>
      </c>
      <c r="F1260" s="1">
        <v>581.047</v>
      </c>
      <c r="G1260" s="1">
        <v>0.179</v>
      </c>
      <c r="H1260" s="1">
        <v>20.377</v>
      </c>
      <c r="I1260" s="1">
        <v>0.21</v>
      </c>
      <c r="J1260" s="1">
        <v>89.281</v>
      </c>
      <c r="K1260" s="1">
        <v>0.92</v>
      </c>
      <c r="L1260" s="1">
        <v>1.1</v>
      </c>
      <c r="M1260" s="1">
        <v>0.04</v>
      </c>
      <c r="N1260" s="1">
        <v>634.114</v>
      </c>
      <c r="O1260" s="1">
        <v>3.542</v>
      </c>
      <c r="P1260" s="1">
        <v>8.278</v>
      </c>
      <c r="Q1260" s="1">
        <v>23482.389</v>
      </c>
      <c r="R1260" s="1">
        <v>241.975</v>
      </c>
      <c r="S1260" s="1">
        <v>4818.264</v>
      </c>
      <c r="T1260" s="1">
        <v>49.65</v>
      </c>
      <c r="U1260" s="1">
        <v>1.237</v>
      </c>
      <c r="V1260" s="1">
        <v>3.391</v>
      </c>
      <c r="W1260" s="1">
        <v>26930.838</v>
      </c>
      <c r="X1260" s="1">
        <v>277.51</v>
      </c>
      <c r="Y1260" s="1">
        <v>59.347</v>
      </c>
      <c r="Z1260" s="1">
        <v>45.875</v>
      </c>
      <c r="AA1260" s="1">
        <v>71.03</v>
      </c>
      <c r="AB1260" s="1">
        <v>6893.077</v>
      </c>
      <c r="AC1260" s="1">
        <v>83.66</v>
      </c>
      <c r="AD1260" s="1">
        <v>17.518</v>
      </c>
      <c r="AE1260" s="1">
        <v>1.89</v>
      </c>
      <c r="AF1260" s="1">
        <v>9.823</v>
      </c>
      <c r="AG1260" s="1">
        <v>51380.777</v>
      </c>
      <c r="AH1260" s="1">
        <v>2.17</v>
      </c>
      <c r="AI1260" s="1">
        <v>1.21</v>
      </c>
      <c r="AJ1260" s="1">
        <v>5.353</v>
      </c>
      <c r="AK1260" s="1">
        <v>5249.142</v>
      </c>
      <c r="AL1260" s="1">
        <v>54.09</v>
      </c>
      <c r="AM1260" s="1">
        <v>43456.414</v>
      </c>
      <c r="AN1260" s="1">
        <v>447.798</v>
      </c>
      <c r="AO1260" s="1">
        <v>64.655</v>
      </c>
      <c r="AP1260" s="1">
        <v>84.895</v>
      </c>
      <c r="AQ1260" s="1">
        <v>-1.427</v>
      </c>
      <c r="AR1260" s="1">
        <v>-1.278</v>
      </c>
      <c r="AS1260" s="1">
        <v>88.313</v>
      </c>
      <c r="AT1260" s="1">
        <v>152.36</v>
      </c>
      <c r="AU1260" s="1">
        <v>1.57</v>
      </c>
      <c r="AV1260" s="1">
        <v>8570.274</v>
      </c>
      <c r="AW1260" s="1">
        <v>-4.39</v>
      </c>
      <c r="AX1260" s="1">
        <v>-0.087</v>
      </c>
      <c r="AY1260" s="1">
        <v>184.884</v>
      </c>
      <c r="AZ1260" s="1">
        <v>1.905</v>
      </c>
      <c r="BA1260" s="1">
        <v>1.877</v>
      </c>
      <c r="BB1260" s="1">
        <v>16.743</v>
      </c>
      <c r="BC1260" s="1">
        <v>53.05</v>
      </c>
      <c r="BD1260" s="1">
        <v>7.16</v>
      </c>
      <c r="BE1260" s="1">
        <v>0.421</v>
      </c>
      <c r="BF1260" s="1">
        <v>6.819</v>
      </c>
      <c r="BG1260" s="1">
        <v>247.464</v>
      </c>
      <c r="BH1260" s="1">
        <v>2.55</v>
      </c>
      <c r="BI1260" s="1">
        <v>661.745</v>
      </c>
      <c r="BJ1260" s="1">
        <v>3.048</v>
      </c>
      <c r="BK1260" s="1">
        <v>1.293</v>
      </c>
      <c r="BL1260" s="1">
        <v>6.751</v>
      </c>
      <c r="BM1260" s="1">
        <v>4.429</v>
      </c>
      <c r="BN1260" s="1">
        <v>79.674</v>
      </c>
      <c r="BO1260" s="1">
        <v>2869.608</v>
      </c>
      <c r="BP1260" s="1">
        <v>29.57</v>
      </c>
      <c r="BQ1260" s="1">
        <v>7731.906</v>
      </c>
      <c r="BR1260" s="1">
        <v>35.345</v>
      </c>
      <c r="BS1260" s="1">
        <v>15.105</v>
      </c>
      <c r="BT1260" s="1">
        <v>-12.63</v>
      </c>
      <c r="BU1260" s="1">
        <v>-17.781</v>
      </c>
      <c r="BV1260" s="1">
        <v>5.334</v>
      </c>
      <c r="BW1260" s="1">
        <v>3.171</v>
      </c>
      <c r="BX1260" s="1">
        <v>69.643</v>
      </c>
      <c r="BY1260" s="1">
        <v>2528.011</v>
      </c>
      <c r="BZ1260" s="1">
        <v>26.05</v>
      </c>
      <c r="CA1260" s="1">
        <v>6758.48</v>
      </c>
      <c r="CB1260" s="1">
        <v>31.138</v>
      </c>
      <c r="CC1260" s="1">
        <v>13.203</v>
      </c>
      <c r="CD1260" s="1">
        <v>-1.382</v>
      </c>
      <c r="CE1260" s="1">
        <v>-1.647</v>
      </c>
      <c r="CF1260" s="1">
        <v>117.51</v>
      </c>
      <c r="CG1260" s="1">
        <v>278.518</v>
      </c>
      <c r="CH1260" s="1">
        <v>2.87</v>
      </c>
      <c r="CI1260" s="1">
        <v>11403.749</v>
      </c>
      <c r="CJ1260" s="1">
        <v>-13.594</v>
      </c>
      <c r="CK1260" s="1">
        <v>-0.557</v>
      </c>
      <c r="CL1260" s="1">
        <v>343.883</v>
      </c>
      <c r="CM1260" s="1">
        <v>3.544</v>
      </c>
      <c r="CN1260" s="1">
        <v>3.431</v>
      </c>
      <c r="CO1260" s="1">
        <v>22.278</v>
      </c>
      <c r="CP1260" s="1">
        <v>2.869</v>
      </c>
      <c r="CQ1260" s="1">
        <v>0.92</v>
      </c>
      <c r="CR1260" s="1">
        <v>0.0</v>
      </c>
      <c r="CS1260" s="1">
        <v>25.48</v>
      </c>
      <c r="CT1260" s="1">
        <v>0.583</v>
      </c>
      <c r="CU1260" s="1">
        <v>89.281</v>
      </c>
      <c r="CV1260" s="1">
        <v>0.0</v>
      </c>
      <c r="CW1260" s="1">
        <v>278.447</v>
      </c>
      <c r="CX1260" s="1">
        <v>1.1</v>
      </c>
      <c r="CY1260" s="1">
        <v>0.0</v>
      </c>
      <c r="CZ1260" s="1">
        <v>0.544</v>
      </c>
      <c r="DA1260" s="1">
        <v>8118.75</v>
      </c>
      <c r="DB1260" s="1">
        <v>529.455</v>
      </c>
      <c r="DC1260" s="1">
        <v>17.832</v>
      </c>
      <c r="DD1260" s="1">
        <v>1.258</v>
      </c>
      <c r="DE1260" s="1">
        <v>10.031</v>
      </c>
      <c r="DF1260" s="1">
        <v>341.597</v>
      </c>
      <c r="DG1260" s="1">
        <v>3.52</v>
      </c>
      <c r="DH1260" s="1">
        <v>973.425</v>
      </c>
      <c r="DI1260" s="1">
        <v>4.208</v>
      </c>
      <c r="DJ1260" s="1">
        <v>1.902</v>
      </c>
      <c r="DK1260" s="1">
        <v>150.0</v>
      </c>
      <c r="DL1260" s="1">
        <v>0.0</v>
      </c>
      <c r="DM1260" s="1">
        <v>0.0</v>
      </c>
      <c r="DN1260" s="1">
        <v>0.0</v>
      </c>
      <c r="DO1260" s="1">
        <v>0.0</v>
      </c>
      <c r="DP1260" s="1">
        <v>0.044</v>
      </c>
      <c r="DQ1260" s="1">
        <v>0.0</v>
      </c>
      <c r="DR1260" s="1">
        <v>0.0</v>
      </c>
      <c r="DS1260" s="1">
        <v>132.025</v>
      </c>
      <c r="DT1260" s="1">
        <v>0.075</v>
      </c>
      <c r="DU1260" s="1">
        <v>0.132</v>
      </c>
      <c r="DV1260" s="1">
        <v>4.852</v>
      </c>
      <c r="DW1260" s="1">
        <v>0.05</v>
      </c>
      <c r="DX1260" s="1">
        <v>12.812</v>
      </c>
      <c r="DY1260" s="1">
        <v>0.06</v>
      </c>
      <c r="DZ1260" s="1">
        <v>0.025</v>
      </c>
    </row>
    <row r="1261">
      <c r="A1261" s="1" t="s">
        <v>232</v>
      </c>
      <c r="B1261" s="1">
        <v>2007.0</v>
      </c>
      <c r="C1261" s="1" t="s">
        <v>233</v>
      </c>
      <c r="D1261" s="1">
        <v>1.0337488E7</v>
      </c>
      <c r="E1261" s="1">
        <v>2.6067304448E11</v>
      </c>
      <c r="F1261" s="1">
        <v>2.79</v>
      </c>
      <c r="G1261" s="1">
        <v>0.006</v>
      </c>
      <c r="H1261" s="1">
        <v>20.879</v>
      </c>
      <c r="I1261" s="1">
        <v>0.216</v>
      </c>
      <c r="J1261" s="1">
        <v>116.082</v>
      </c>
      <c r="K1261" s="1">
        <v>1.2</v>
      </c>
      <c r="L1261" s="1">
        <v>1.367</v>
      </c>
      <c r="M1261" s="1">
        <v>0.041</v>
      </c>
      <c r="N1261" s="1">
        <v>652.273</v>
      </c>
      <c r="O1261" s="1">
        <v>-0.19</v>
      </c>
      <c r="P1261" s="1">
        <v>-0.461</v>
      </c>
      <c r="Q1261" s="1">
        <v>23363.0</v>
      </c>
      <c r="R1261" s="1">
        <v>241.515</v>
      </c>
      <c r="S1261" s="1">
        <v>5203.392</v>
      </c>
      <c r="T1261" s="1">
        <v>53.79</v>
      </c>
      <c r="U1261" s="1">
        <v>-0.241</v>
      </c>
      <c r="V1261" s="1">
        <v>-0.669</v>
      </c>
      <c r="W1261" s="1">
        <v>26780.256</v>
      </c>
      <c r="X1261" s="1">
        <v>276.841</v>
      </c>
      <c r="Y1261" s="1">
        <v>61.285</v>
      </c>
      <c r="Z1261" s="1">
        <v>46.281</v>
      </c>
      <c r="AA1261" s="1">
        <v>71.62</v>
      </c>
      <c r="AB1261" s="1">
        <v>6928.183</v>
      </c>
      <c r="AC1261" s="1">
        <v>87.77</v>
      </c>
      <c r="AD1261" s="1">
        <v>18.588</v>
      </c>
      <c r="AE1261" s="1">
        <v>-1.086</v>
      </c>
      <c r="AF1261" s="1">
        <v>-5.75</v>
      </c>
      <c r="AG1261" s="1">
        <v>50660.785</v>
      </c>
      <c r="AH1261" s="1">
        <v>2.009</v>
      </c>
      <c r="AI1261" s="1">
        <v>-1.207</v>
      </c>
      <c r="AJ1261" s="1">
        <v>-5.406</v>
      </c>
      <c r="AK1261" s="1">
        <v>5628.06</v>
      </c>
      <c r="AL1261" s="1">
        <v>58.18</v>
      </c>
      <c r="AM1261" s="1">
        <v>42794.973</v>
      </c>
      <c r="AN1261" s="1">
        <v>442.393</v>
      </c>
      <c r="AO1261" s="1">
        <v>66.287</v>
      </c>
      <c r="AP1261" s="1">
        <v>84.775</v>
      </c>
      <c r="AQ1261" s="1">
        <v>-4.673</v>
      </c>
      <c r="AR1261" s="1">
        <v>-4.127</v>
      </c>
      <c r="AS1261" s="1">
        <v>84.186</v>
      </c>
      <c r="AT1261" s="1">
        <v>132.527</v>
      </c>
      <c r="AU1261" s="1">
        <v>1.37</v>
      </c>
      <c r="AV1261" s="1">
        <v>8143.709</v>
      </c>
      <c r="AW1261" s="1">
        <v>11.259</v>
      </c>
      <c r="AX1261" s="1">
        <v>0.214</v>
      </c>
      <c r="AY1261" s="1">
        <v>205.043</v>
      </c>
      <c r="AZ1261" s="1">
        <v>2.12</v>
      </c>
      <c r="BA1261" s="1">
        <v>1.561</v>
      </c>
      <c r="BB1261" s="1">
        <v>16.132</v>
      </c>
      <c r="BC1261" s="1">
        <v>57.25</v>
      </c>
      <c r="BD1261" s="1">
        <v>-18.072</v>
      </c>
      <c r="BE1261" s="1">
        <v>-1.262</v>
      </c>
      <c r="BF1261" s="1">
        <v>5.557</v>
      </c>
      <c r="BG1261" s="1">
        <v>202.177</v>
      </c>
      <c r="BH1261" s="1">
        <v>2.09</v>
      </c>
      <c r="BI1261" s="1">
        <v>537.552</v>
      </c>
      <c r="BJ1261" s="1">
        <v>2.381</v>
      </c>
      <c r="BK1261" s="1">
        <v>1.065</v>
      </c>
      <c r="BL1261" s="1">
        <v>0.084</v>
      </c>
      <c r="BM1261" s="1">
        <v>-0.222</v>
      </c>
      <c r="BN1261" s="1">
        <v>79.452</v>
      </c>
      <c r="BO1261" s="1">
        <v>2862.397</v>
      </c>
      <c r="BP1261" s="1">
        <v>29.59</v>
      </c>
      <c r="BQ1261" s="1">
        <v>7685.811</v>
      </c>
      <c r="BR1261" s="1">
        <v>33.713</v>
      </c>
      <c r="BS1261" s="1">
        <v>15.225</v>
      </c>
      <c r="BT1261" s="1">
        <v>-16.15</v>
      </c>
      <c r="BU1261" s="1">
        <v>-22.55</v>
      </c>
      <c r="BV1261" s="1">
        <v>0.482</v>
      </c>
      <c r="BW1261" s="1">
        <v>-0.036</v>
      </c>
      <c r="BX1261" s="1">
        <v>69.607</v>
      </c>
      <c r="BY1261" s="1">
        <v>2531.563</v>
      </c>
      <c r="BZ1261" s="1">
        <v>26.17</v>
      </c>
      <c r="CA1261" s="1">
        <v>6733.42</v>
      </c>
      <c r="CB1261" s="1">
        <v>29.817</v>
      </c>
      <c r="CC1261" s="1">
        <v>13.339</v>
      </c>
      <c r="CD1261" s="1">
        <v>-0.696</v>
      </c>
      <c r="CE1261" s="1">
        <v>-0.818</v>
      </c>
      <c r="CF1261" s="1">
        <v>116.692</v>
      </c>
      <c r="CG1261" s="1">
        <v>292.141</v>
      </c>
      <c r="CH1261" s="1">
        <v>3.02</v>
      </c>
      <c r="CI1261" s="1">
        <v>11288.261</v>
      </c>
      <c r="CJ1261" s="1">
        <v>-6.17</v>
      </c>
      <c r="CK1261" s="1">
        <v>-0.219</v>
      </c>
      <c r="CL1261" s="1">
        <v>321.638</v>
      </c>
      <c r="CM1261" s="1">
        <v>3.325</v>
      </c>
      <c r="CN1261" s="1">
        <v>3.441</v>
      </c>
      <c r="CO1261" s="1">
        <v>22.362</v>
      </c>
      <c r="CP1261" s="1">
        <v>3.735</v>
      </c>
      <c r="CQ1261" s="1">
        <v>1.2</v>
      </c>
      <c r="CR1261" s="1">
        <v>0.0</v>
      </c>
      <c r="CS1261" s="1">
        <v>30.179</v>
      </c>
      <c r="CT1261" s="1">
        <v>0.866</v>
      </c>
      <c r="CU1261" s="1">
        <v>116.082</v>
      </c>
      <c r="CV1261" s="1">
        <v>0.0</v>
      </c>
      <c r="CW1261" s="1">
        <v>361.324</v>
      </c>
      <c r="CX1261" s="1">
        <v>1.367</v>
      </c>
      <c r="CY1261" s="1">
        <v>0.0</v>
      </c>
      <c r="CZ1261" s="1">
        <v>0.716</v>
      </c>
      <c r="DA1261" s="1">
        <v>8490.457</v>
      </c>
      <c r="DB1261" s="1">
        <v>523.705</v>
      </c>
      <c r="DC1261" s="1">
        <v>-2.699</v>
      </c>
      <c r="DD1261" s="1">
        <v>-0.185</v>
      </c>
      <c r="DE1261" s="1">
        <v>9.845</v>
      </c>
      <c r="DF1261" s="1">
        <v>330.835</v>
      </c>
      <c r="DG1261" s="1">
        <v>3.42</v>
      </c>
      <c r="DH1261" s="1">
        <v>952.391</v>
      </c>
      <c r="DI1261" s="1">
        <v>3.897</v>
      </c>
      <c r="DJ1261" s="1">
        <v>1.887</v>
      </c>
      <c r="DK1261" s="1">
        <v>931.765</v>
      </c>
      <c r="DL1261" s="1">
        <v>0.004</v>
      </c>
      <c r="DM1261" s="1">
        <v>0.005</v>
      </c>
      <c r="DN1261" s="1">
        <v>0.0</v>
      </c>
      <c r="DO1261" s="1">
        <v>0.0</v>
      </c>
      <c r="DP1261" s="1">
        <v>0.451</v>
      </c>
      <c r="DQ1261" s="1">
        <v>0.0</v>
      </c>
      <c r="DR1261" s="1">
        <v>0.001</v>
      </c>
      <c r="DS1261" s="1">
        <v>153.363</v>
      </c>
      <c r="DT1261" s="1">
        <v>0.201</v>
      </c>
      <c r="DU1261" s="1">
        <v>0.333</v>
      </c>
      <c r="DV1261" s="1">
        <v>12.576</v>
      </c>
      <c r="DW1261" s="1">
        <v>0.13</v>
      </c>
      <c r="DX1261" s="1">
        <v>32.185</v>
      </c>
      <c r="DY1261" s="1">
        <v>0.148</v>
      </c>
      <c r="DZ1261" s="1">
        <v>0.064</v>
      </c>
    </row>
    <row r="1262">
      <c r="A1262" s="1" t="s">
        <v>232</v>
      </c>
      <c r="B1262" s="1">
        <v>2008.0</v>
      </c>
      <c r="C1262" s="1" t="s">
        <v>233</v>
      </c>
      <c r="D1262" s="1">
        <v>1.0378248E7</v>
      </c>
      <c r="E1262" s="1">
        <v>2.71709536256E11</v>
      </c>
      <c r="F1262" s="1">
        <v>491.018</v>
      </c>
      <c r="G1262" s="1">
        <v>1.06</v>
      </c>
      <c r="H1262" s="1">
        <v>122.912</v>
      </c>
      <c r="I1262" s="1">
        <v>1.276</v>
      </c>
      <c r="J1262" s="1">
        <v>139.715</v>
      </c>
      <c r="K1262" s="1">
        <v>1.45</v>
      </c>
      <c r="L1262" s="1">
        <v>1.741</v>
      </c>
      <c r="M1262" s="1">
        <v>0.249</v>
      </c>
      <c r="N1262" s="1">
        <v>627.522</v>
      </c>
      <c r="O1262" s="1">
        <v>-5.161</v>
      </c>
      <c r="P1262" s="1">
        <v>-12.465</v>
      </c>
      <c r="Q1262" s="1">
        <v>22070.162</v>
      </c>
      <c r="R1262" s="1">
        <v>229.05</v>
      </c>
      <c r="S1262" s="1">
        <v>4699.252</v>
      </c>
      <c r="T1262" s="1">
        <v>48.77</v>
      </c>
      <c r="U1262" s="1">
        <v>-4.28</v>
      </c>
      <c r="V1262" s="1">
        <v>-11.849</v>
      </c>
      <c r="W1262" s="1">
        <v>25533.379</v>
      </c>
      <c r="X1262" s="1">
        <v>264.992</v>
      </c>
      <c r="Y1262" s="1">
        <v>58.561</v>
      </c>
      <c r="Z1262" s="1">
        <v>44.772</v>
      </c>
      <c r="AA1262" s="1">
        <v>71.81</v>
      </c>
      <c r="AB1262" s="1">
        <v>6919.279</v>
      </c>
      <c r="AC1262" s="1">
        <v>83.28</v>
      </c>
      <c r="AD1262" s="1">
        <v>18.055</v>
      </c>
      <c r="AE1262" s="1">
        <v>-1.926</v>
      </c>
      <c r="AF1262" s="1">
        <v>-10.086</v>
      </c>
      <c r="AG1262" s="1">
        <v>49489.93</v>
      </c>
      <c r="AH1262" s="1">
        <v>1.89</v>
      </c>
      <c r="AI1262" s="1">
        <v>-2.867</v>
      </c>
      <c r="AJ1262" s="1">
        <v>-12.683</v>
      </c>
      <c r="AK1262" s="1">
        <v>5107.798</v>
      </c>
      <c r="AL1262" s="1">
        <v>53.01</v>
      </c>
      <c r="AM1262" s="1">
        <v>41404.844</v>
      </c>
      <c r="AN1262" s="1">
        <v>429.71</v>
      </c>
      <c r="AO1262" s="1">
        <v>63.653</v>
      </c>
      <c r="AP1262" s="1">
        <v>83.995</v>
      </c>
      <c r="AQ1262" s="1">
        <v>-0.9</v>
      </c>
      <c r="AR1262" s="1">
        <v>-0.757</v>
      </c>
      <c r="AS1262" s="1">
        <v>83.428</v>
      </c>
      <c r="AT1262" s="1">
        <v>98.282</v>
      </c>
      <c r="AU1262" s="1">
        <v>1.02</v>
      </c>
      <c r="AV1262" s="1">
        <v>8038.76</v>
      </c>
      <c r="AW1262" s="1">
        <v>-2.162</v>
      </c>
      <c r="AX1262" s="1">
        <v>-0.046</v>
      </c>
      <c r="AY1262" s="1">
        <v>199.822</v>
      </c>
      <c r="AZ1262" s="1">
        <v>2.074</v>
      </c>
      <c r="BA1262" s="1">
        <v>1.225</v>
      </c>
      <c r="BB1262" s="1">
        <v>16.308</v>
      </c>
      <c r="BC1262" s="1">
        <v>52.26</v>
      </c>
      <c r="BD1262" s="1">
        <v>-3.114</v>
      </c>
      <c r="BE1262" s="1">
        <v>-0.216</v>
      </c>
      <c r="BF1262" s="1">
        <v>5.341</v>
      </c>
      <c r="BG1262" s="1">
        <v>194.638</v>
      </c>
      <c r="BH1262" s="1">
        <v>2.02</v>
      </c>
      <c r="BI1262" s="1">
        <v>514.658</v>
      </c>
      <c r="BJ1262" s="1">
        <v>2.426</v>
      </c>
      <c r="BK1262" s="1">
        <v>1.044</v>
      </c>
      <c r="BL1262" s="1">
        <v>5.9</v>
      </c>
      <c r="BM1262" s="1">
        <v>2.428</v>
      </c>
      <c r="BN1262" s="1">
        <v>81.88</v>
      </c>
      <c r="BO1262" s="1">
        <v>2916.677</v>
      </c>
      <c r="BP1262" s="1">
        <v>30.27</v>
      </c>
      <c r="BQ1262" s="1">
        <v>7889.61</v>
      </c>
      <c r="BR1262" s="1">
        <v>36.347</v>
      </c>
      <c r="BS1262" s="1">
        <v>16.005</v>
      </c>
      <c r="BT1262" s="1">
        <v>-11.47</v>
      </c>
      <c r="BU1262" s="1">
        <v>-15.973</v>
      </c>
      <c r="BV1262" s="1">
        <v>1.448</v>
      </c>
      <c r="BW1262" s="1">
        <v>0.449</v>
      </c>
      <c r="BX1262" s="1">
        <v>70.055</v>
      </c>
      <c r="BY1262" s="1">
        <v>2558.235</v>
      </c>
      <c r="BZ1262" s="1">
        <v>26.55</v>
      </c>
      <c r="CA1262" s="1">
        <v>6750.216</v>
      </c>
      <c r="CB1262" s="1">
        <v>31.88</v>
      </c>
      <c r="CC1262" s="1">
        <v>13.694</v>
      </c>
      <c r="CD1262" s="1">
        <v>0.462</v>
      </c>
      <c r="CE1262" s="1">
        <v>0.54</v>
      </c>
      <c r="CF1262" s="1">
        <v>117.232</v>
      </c>
      <c r="CG1262" s="1">
        <v>310.264</v>
      </c>
      <c r="CH1262" s="1">
        <v>3.22</v>
      </c>
      <c r="CI1262" s="1">
        <v>11295.921</v>
      </c>
      <c r="CJ1262" s="1">
        <v>-1.425</v>
      </c>
      <c r="CK1262" s="1">
        <v>-0.047</v>
      </c>
      <c r="CL1262" s="1">
        <v>315.81</v>
      </c>
      <c r="CM1262" s="1">
        <v>3.278</v>
      </c>
      <c r="CN1262" s="1">
        <v>3.866</v>
      </c>
      <c r="CO1262" s="1">
        <v>22.915</v>
      </c>
      <c r="CP1262" s="1">
        <v>4.528</v>
      </c>
      <c r="CQ1262" s="1">
        <v>1.45</v>
      </c>
      <c r="CR1262" s="1">
        <v>0.0</v>
      </c>
      <c r="CS1262" s="1">
        <v>21.236</v>
      </c>
      <c r="CT1262" s="1">
        <v>0.793</v>
      </c>
      <c r="CU1262" s="1">
        <v>139.715</v>
      </c>
      <c r="CV1262" s="1">
        <v>0.0</v>
      </c>
      <c r="CW1262" s="1">
        <v>436.333</v>
      </c>
      <c r="CX1262" s="1">
        <v>1.741</v>
      </c>
      <c r="CY1262" s="1">
        <v>0.0</v>
      </c>
      <c r="CZ1262" s="1">
        <v>0.885</v>
      </c>
      <c r="DA1262" s="1">
        <v>8024.476</v>
      </c>
      <c r="DB1262" s="1">
        <v>513.619</v>
      </c>
      <c r="DC1262" s="1">
        <v>38.024</v>
      </c>
      <c r="DD1262" s="1">
        <v>1.98</v>
      </c>
      <c r="DE1262" s="1">
        <v>11.825</v>
      </c>
      <c r="DF1262" s="1">
        <v>358.442</v>
      </c>
      <c r="DG1262" s="1">
        <v>3.72</v>
      </c>
      <c r="DH1262" s="1">
        <v>1139.394</v>
      </c>
      <c r="DI1262" s="1">
        <v>4.467</v>
      </c>
      <c r="DJ1262" s="1">
        <v>2.311</v>
      </c>
      <c r="DK1262" s="1">
        <v>637.571</v>
      </c>
      <c r="DL1262" s="1">
        <v>0.029</v>
      </c>
      <c r="DM1262" s="1">
        <v>0.034</v>
      </c>
      <c r="DN1262" s="1">
        <v>0.964</v>
      </c>
      <c r="DO1262" s="1">
        <v>0.01</v>
      </c>
      <c r="DP1262" s="1">
        <v>3.289</v>
      </c>
      <c r="DQ1262" s="1">
        <v>0.012</v>
      </c>
      <c r="DR1262" s="1">
        <v>0.007</v>
      </c>
      <c r="DS1262" s="1">
        <v>95.575</v>
      </c>
      <c r="DT1262" s="1">
        <v>0.313</v>
      </c>
      <c r="DU1262" s="1">
        <v>0.646</v>
      </c>
      <c r="DV1262" s="1">
        <v>23.125</v>
      </c>
      <c r="DW1262" s="1">
        <v>0.24</v>
      </c>
      <c r="DX1262" s="1">
        <v>62.202</v>
      </c>
      <c r="DY1262" s="1">
        <v>0.288</v>
      </c>
      <c r="DZ1262" s="1">
        <v>0.126</v>
      </c>
    </row>
    <row r="1263">
      <c r="A1263" s="1" t="s">
        <v>232</v>
      </c>
      <c r="B1263" s="1">
        <v>2009.0</v>
      </c>
      <c r="C1263" s="1" t="s">
        <v>233</v>
      </c>
      <c r="D1263" s="1">
        <v>1.0420931E7</v>
      </c>
      <c r="E1263" s="1">
        <v>2.6191970304E11</v>
      </c>
      <c r="F1263" s="1">
        <v>77.992</v>
      </c>
      <c r="G1263" s="1">
        <v>0.995</v>
      </c>
      <c r="H1263" s="1">
        <v>217.878</v>
      </c>
      <c r="I1263" s="1">
        <v>2.27</v>
      </c>
      <c r="J1263" s="1">
        <v>177.527</v>
      </c>
      <c r="K1263" s="1">
        <v>1.85</v>
      </c>
      <c r="L1263" s="1">
        <v>2.266</v>
      </c>
      <c r="M1263" s="1">
        <v>0.463</v>
      </c>
      <c r="N1263" s="1">
        <v>603.136</v>
      </c>
      <c r="O1263" s="1">
        <v>-7.629</v>
      </c>
      <c r="P1263" s="1">
        <v>-17.473</v>
      </c>
      <c r="Q1263" s="1">
        <v>20302.996</v>
      </c>
      <c r="R1263" s="1">
        <v>211.576</v>
      </c>
      <c r="S1263" s="1">
        <v>4408.435</v>
      </c>
      <c r="T1263" s="1">
        <v>45.94</v>
      </c>
      <c r="U1263" s="1">
        <v>-8.479</v>
      </c>
      <c r="V1263" s="1">
        <v>-22.468</v>
      </c>
      <c r="W1263" s="1">
        <v>23272.773</v>
      </c>
      <c r="X1263" s="1">
        <v>242.524</v>
      </c>
      <c r="Y1263" s="1">
        <v>56.271</v>
      </c>
      <c r="Z1263" s="1">
        <v>43.116</v>
      </c>
      <c r="AA1263" s="1">
        <v>68.0</v>
      </c>
      <c r="AB1263" s="1">
        <v>6525.329</v>
      </c>
      <c r="AC1263" s="1">
        <v>81.64</v>
      </c>
      <c r="AD1263" s="1">
        <v>18.638</v>
      </c>
      <c r="AE1263" s="1">
        <v>-4.051</v>
      </c>
      <c r="AF1263" s="1">
        <v>-20.808</v>
      </c>
      <c r="AG1263" s="1">
        <v>47290.492</v>
      </c>
      <c r="AH1263" s="1">
        <v>1.882</v>
      </c>
      <c r="AI1263" s="1">
        <v>-6.009</v>
      </c>
      <c r="AJ1263" s="1">
        <v>-25.821</v>
      </c>
      <c r="AK1263" s="1">
        <v>4775.965</v>
      </c>
      <c r="AL1263" s="1">
        <v>49.77</v>
      </c>
      <c r="AM1263" s="1">
        <v>38757.441</v>
      </c>
      <c r="AN1263" s="1">
        <v>403.889</v>
      </c>
      <c r="AO1263" s="1">
        <v>60.963</v>
      </c>
      <c r="AP1263" s="1">
        <v>82.306</v>
      </c>
      <c r="AQ1263" s="1">
        <v>-5.148</v>
      </c>
      <c r="AR1263" s="1">
        <v>-4.295</v>
      </c>
      <c r="AS1263" s="1">
        <v>79.133</v>
      </c>
      <c r="AT1263" s="1">
        <v>94.042</v>
      </c>
      <c r="AU1263" s="1">
        <v>0.98</v>
      </c>
      <c r="AV1263" s="1">
        <v>7593.707</v>
      </c>
      <c r="AW1263" s="1">
        <v>13.29</v>
      </c>
      <c r="AX1263" s="1">
        <v>0.276</v>
      </c>
      <c r="AY1263" s="1">
        <v>225.452</v>
      </c>
      <c r="AZ1263" s="1">
        <v>2.349</v>
      </c>
      <c r="BA1263" s="1">
        <v>1.2</v>
      </c>
      <c r="BB1263" s="1">
        <v>16.126</v>
      </c>
      <c r="BC1263" s="1">
        <v>49.24</v>
      </c>
      <c r="BD1263" s="1">
        <v>20.02</v>
      </c>
      <c r="BE1263" s="1">
        <v>1.036</v>
      </c>
      <c r="BF1263" s="1">
        <v>6.377</v>
      </c>
      <c r="BG1263" s="1">
        <v>233.185</v>
      </c>
      <c r="BH1263" s="1">
        <v>2.43</v>
      </c>
      <c r="BI1263" s="1">
        <v>611.934</v>
      </c>
      <c r="BJ1263" s="1">
        <v>2.976</v>
      </c>
      <c r="BK1263" s="1">
        <v>1.3</v>
      </c>
      <c r="BL1263" s="1">
        <v>8.162</v>
      </c>
      <c r="BM1263" s="1">
        <v>4.944</v>
      </c>
      <c r="BN1263" s="1">
        <v>86.825</v>
      </c>
      <c r="BO1263" s="1">
        <v>3058.268</v>
      </c>
      <c r="BP1263" s="1">
        <v>31.87</v>
      </c>
      <c r="BQ1263" s="1">
        <v>8331.749</v>
      </c>
      <c r="BR1263" s="1">
        <v>39.037</v>
      </c>
      <c r="BS1263" s="1">
        <v>17.694</v>
      </c>
      <c r="BT1263" s="1">
        <v>-13.64</v>
      </c>
      <c r="BU1263" s="1">
        <v>-20.059</v>
      </c>
      <c r="BV1263" s="1">
        <v>2.474</v>
      </c>
      <c r="BW1263" s="1">
        <v>1.356</v>
      </c>
      <c r="BX1263" s="1">
        <v>71.412</v>
      </c>
      <c r="BY1263" s="1">
        <v>2611.091</v>
      </c>
      <c r="BZ1263" s="1">
        <v>27.21</v>
      </c>
      <c r="CA1263" s="1">
        <v>6852.703</v>
      </c>
      <c r="CB1263" s="1">
        <v>33.329</v>
      </c>
      <c r="CC1263" s="1">
        <v>14.553</v>
      </c>
      <c r="CD1263" s="1">
        <v>-3.457</v>
      </c>
      <c r="CE1263" s="1">
        <v>-4.053</v>
      </c>
      <c r="CF1263" s="1">
        <v>113.179</v>
      </c>
      <c r="CG1263" s="1">
        <v>273.488</v>
      </c>
      <c r="CH1263" s="1">
        <v>2.85</v>
      </c>
      <c r="CI1263" s="1">
        <v>10860.735</v>
      </c>
      <c r="CJ1263" s="1">
        <v>-13.73</v>
      </c>
      <c r="CK1263" s="1">
        <v>-0.45</v>
      </c>
      <c r="CL1263" s="1">
        <v>271.334</v>
      </c>
      <c r="CM1263" s="1">
        <v>2.828</v>
      </c>
      <c r="CN1263" s="1">
        <v>3.491</v>
      </c>
      <c r="CO1263" s="1">
        <v>23.064</v>
      </c>
      <c r="CP1263" s="1">
        <v>5.776</v>
      </c>
      <c r="CQ1263" s="1">
        <v>1.85</v>
      </c>
      <c r="CR1263" s="1">
        <v>0.0</v>
      </c>
      <c r="CS1263" s="1">
        <v>27.561</v>
      </c>
      <c r="CT1263" s="1">
        <v>1.248</v>
      </c>
      <c r="CU1263" s="1">
        <v>177.527</v>
      </c>
      <c r="CV1263" s="1">
        <v>0.0</v>
      </c>
      <c r="CW1263" s="1">
        <v>554.312</v>
      </c>
      <c r="CX1263" s="1">
        <v>2.266</v>
      </c>
      <c r="CY1263" s="1">
        <v>0.0</v>
      </c>
      <c r="CZ1263" s="1">
        <v>1.177</v>
      </c>
      <c r="DA1263" s="1">
        <v>7834.233</v>
      </c>
      <c r="DB1263" s="1">
        <v>492.811</v>
      </c>
      <c r="DC1263" s="1">
        <v>38.325</v>
      </c>
      <c r="DD1263" s="1">
        <v>3.588</v>
      </c>
      <c r="DE1263" s="1">
        <v>15.413</v>
      </c>
      <c r="DF1263" s="1">
        <v>447.177</v>
      </c>
      <c r="DG1263" s="1">
        <v>4.66</v>
      </c>
      <c r="DH1263" s="1">
        <v>1479.046</v>
      </c>
      <c r="DI1263" s="1">
        <v>5.708</v>
      </c>
      <c r="DJ1263" s="1">
        <v>3.141</v>
      </c>
      <c r="DK1263" s="1">
        <v>586.457</v>
      </c>
      <c r="DL1263" s="1">
        <v>0.199</v>
      </c>
      <c r="DM1263" s="1">
        <v>0.233</v>
      </c>
      <c r="DN1263" s="1">
        <v>8.636</v>
      </c>
      <c r="DO1263" s="1">
        <v>0.09</v>
      </c>
      <c r="DP1263" s="1">
        <v>22.367</v>
      </c>
      <c r="DQ1263" s="1">
        <v>0.11</v>
      </c>
      <c r="DR1263" s="1">
        <v>0.048</v>
      </c>
      <c r="DS1263" s="1">
        <v>17.741</v>
      </c>
      <c r="DT1263" s="1">
        <v>0.111</v>
      </c>
      <c r="DU1263" s="1">
        <v>0.756</v>
      </c>
      <c r="DV1263" s="1">
        <v>27.829</v>
      </c>
      <c r="DW1263" s="1">
        <v>0.29</v>
      </c>
      <c r="DX1263" s="1">
        <v>72.554</v>
      </c>
      <c r="DY1263" s="1">
        <v>0.355</v>
      </c>
      <c r="DZ1263" s="1">
        <v>0.154</v>
      </c>
    </row>
    <row r="1264">
      <c r="A1264" s="1" t="s">
        <v>232</v>
      </c>
      <c r="B1264" s="1">
        <v>2010.0</v>
      </c>
      <c r="C1264" s="1" t="s">
        <v>233</v>
      </c>
      <c r="D1264" s="1">
        <v>1.0463981E7</v>
      </c>
      <c r="E1264" s="1">
        <v>2.71231975424E11</v>
      </c>
      <c r="F1264" s="1">
        <v>19.59</v>
      </c>
      <c r="G1264" s="1">
        <v>0.445</v>
      </c>
      <c r="H1264" s="1">
        <v>259.489</v>
      </c>
      <c r="I1264" s="1">
        <v>2.715</v>
      </c>
      <c r="J1264" s="1">
        <v>206.422</v>
      </c>
      <c r="K1264" s="1">
        <v>2.16</v>
      </c>
      <c r="L1264" s="1">
        <v>2.535</v>
      </c>
      <c r="M1264" s="1">
        <v>0.531</v>
      </c>
      <c r="N1264" s="1">
        <v>593.64</v>
      </c>
      <c r="O1264" s="1">
        <v>3.216</v>
      </c>
      <c r="P1264" s="1">
        <v>6.805</v>
      </c>
      <c r="Q1264" s="1">
        <v>20869.797</v>
      </c>
      <c r="R1264" s="1">
        <v>218.381</v>
      </c>
      <c r="S1264" s="1">
        <v>4482.042</v>
      </c>
      <c r="T1264" s="1">
        <v>46.9</v>
      </c>
      <c r="U1264" s="1">
        <v>-0.075</v>
      </c>
      <c r="V1264" s="1">
        <v>-0.181</v>
      </c>
      <c r="W1264" s="1">
        <v>23159.701</v>
      </c>
      <c r="X1264" s="1">
        <v>242.343</v>
      </c>
      <c r="Y1264" s="1">
        <v>55.034</v>
      </c>
      <c r="Z1264" s="1">
        <v>42.719</v>
      </c>
      <c r="AA1264" s="1">
        <v>70.27</v>
      </c>
      <c r="AB1264" s="1">
        <v>6715.417</v>
      </c>
      <c r="AC1264" s="1">
        <v>85.22</v>
      </c>
      <c r="AD1264" s="1">
        <v>18.7</v>
      </c>
      <c r="AE1264" s="1">
        <v>4.228</v>
      </c>
      <c r="AF1264" s="1">
        <v>20.838</v>
      </c>
      <c r="AG1264" s="1">
        <v>49087.34</v>
      </c>
      <c r="AH1264" s="1">
        <v>1.894</v>
      </c>
      <c r="AI1264" s="1">
        <v>3.767</v>
      </c>
      <c r="AJ1264" s="1">
        <v>15.215</v>
      </c>
      <c r="AK1264" s="1">
        <v>4903.488</v>
      </c>
      <c r="AL1264" s="1">
        <v>51.31</v>
      </c>
      <c r="AM1264" s="1">
        <v>40051.996</v>
      </c>
      <c r="AN1264" s="1">
        <v>419.103</v>
      </c>
      <c r="AO1264" s="1">
        <v>60.209</v>
      </c>
      <c r="AP1264" s="1">
        <v>81.984</v>
      </c>
      <c r="AQ1264" s="1">
        <v>18.595</v>
      </c>
      <c r="AR1264" s="1">
        <v>14.715</v>
      </c>
      <c r="AS1264" s="1">
        <v>93.849</v>
      </c>
      <c r="AT1264" s="1">
        <v>131.881</v>
      </c>
      <c r="AU1264" s="1">
        <v>1.38</v>
      </c>
      <c r="AV1264" s="1">
        <v>8968.742</v>
      </c>
      <c r="AW1264" s="1">
        <v>11.549</v>
      </c>
      <c r="AX1264" s="1">
        <v>0.271</v>
      </c>
      <c r="AY1264" s="1">
        <v>250.454</v>
      </c>
      <c r="AZ1264" s="1">
        <v>2.621</v>
      </c>
      <c r="BA1264" s="1">
        <v>1.619</v>
      </c>
      <c r="BB1264" s="1">
        <v>18.358</v>
      </c>
      <c r="BC1264" s="1">
        <v>50.59</v>
      </c>
      <c r="BD1264" s="1">
        <v>14.812</v>
      </c>
      <c r="BE1264" s="1">
        <v>0.887</v>
      </c>
      <c r="BF1264" s="1">
        <v>7.264</v>
      </c>
      <c r="BG1264" s="1">
        <v>266.629</v>
      </c>
      <c r="BH1264" s="1">
        <v>2.79</v>
      </c>
      <c r="BI1264" s="1">
        <v>694.215</v>
      </c>
      <c r="BJ1264" s="1">
        <v>3.274</v>
      </c>
      <c r="BK1264" s="1">
        <v>1.421</v>
      </c>
      <c r="BL1264" s="1">
        <v>7.246</v>
      </c>
      <c r="BM1264" s="1">
        <v>5.276</v>
      </c>
      <c r="BN1264" s="1">
        <v>92.1</v>
      </c>
      <c r="BO1264" s="1">
        <v>3240.64</v>
      </c>
      <c r="BP1264" s="1">
        <v>33.91</v>
      </c>
      <c r="BQ1264" s="1">
        <v>8801.651</v>
      </c>
      <c r="BR1264" s="1">
        <v>39.791</v>
      </c>
      <c r="BS1264" s="1">
        <v>18.016</v>
      </c>
      <c r="BT1264" s="1">
        <v>-14.95</v>
      </c>
      <c r="BU1264" s="1">
        <v>-21.275</v>
      </c>
      <c r="BV1264" s="1">
        <v>2.868</v>
      </c>
      <c r="BW1264" s="1">
        <v>1.474</v>
      </c>
      <c r="BX1264" s="1">
        <v>72.886</v>
      </c>
      <c r="BY1264" s="1">
        <v>2675.846</v>
      </c>
      <c r="BZ1264" s="1">
        <v>28.0</v>
      </c>
      <c r="CA1264" s="1">
        <v>6965.412</v>
      </c>
      <c r="CB1264" s="1">
        <v>32.856</v>
      </c>
      <c r="CC1264" s="1">
        <v>14.258</v>
      </c>
      <c r="CD1264" s="1">
        <v>-5.571</v>
      </c>
      <c r="CE1264" s="1">
        <v>-6.306</v>
      </c>
      <c r="CF1264" s="1">
        <v>106.873</v>
      </c>
      <c r="CG1264" s="1">
        <v>289.565</v>
      </c>
      <c r="CH1264" s="1">
        <v>3.03</v>
      </c>
      <c r="CI1264" s="1">
        <v>10213.458</v>
      </c>
      <c r="CJ1264" s="1">
        <v>-15.524</v>
      </c>
      <c r="CK1264" s="1">
        <v>-0.439</v>
      </c>
      <c r="CL1264" s="1">
        <v>228.268</v>
      </c>
      <c r="CM1264" s="1">
        <v>2.389</v>
      </c>
      <c r="CN1264" s="1">
        <v>3.556</v>
      </c>
      <c r="CO1264" s="1">
        <v>20.906</v>
      </c>
      <c r="CP1264" s="1">
        <v>6.758</v>
      </c>
      <c r="CQ1264" s="1">
        <v>2.16</v>
      </c>
      <c r="CR1264" s="1">
        <v>0.0</v>
      </c>
      <c r="CS1264" s="1">
        <v>16.988</v>
      </c>
      <c r="CT1264" s="1">
        <v>0.981</v>
      </c>
      <c r="CU1264" s="1">
        <v>206.422</v>
      </c>
      <c r="CV1264" s="1">
        <v>0.0</v>
      </c>
      <c r="CW1264" s="1">
        <v>645.813</v>
      </c>
      <c r="CX1264" s="1">
        <v>2.535</v>
      </c>
      <c r="CY1264" s="1">
        <v>0.0</v>
      </c>
      <c r="CZ1264" s="1">
        <v>1.322</v>
      </c>
      <c r="DA1264" s="1">
        <v>8144.128</v>
      </c>
      <c r="DB1264" s="1">
        <v>513.649</v>
      </c>
      <c r="DC1264" s="1">
        <v>24.446</v>
      </c>
      <c r="DD1264" s="1">
        <v>3.801</v>
      </c>
      <c r="DE1264" s="1">
        <v>19.214</v>
      </c>
      <c r="DF1264" s="1">
        <v>564.795</v>
      </c>
      <c r="DG1264" s="1">
        <v>5.91</v>
      </c>
      <c r="DH1264" s="1">
        <v>1836.24</v>
      </c>
      <c r="DI1264" s="1">
        <v>6.935</v>
      </c>
      <c r="DJ1264" s="1">
        <v>3.759</v>
      </c>
      <c r="DK1264" s="1">
        <v>593.303</v>
      </c>
      <c r="DL1264" s="1">
        <v>1.37</v>
      </c>
      <c r="DM1264" s="1">
        <v>1.603</v>
      </c>
      <c r="DN1264" s="1">
        <v>59.251</v>
      </c>
      <c r="DO1264" s="1">
        <v>0.62</v>
      </c>
      <c r="DP1264" s="1">
        <v>153.229</v>
      </c>
      <c r="DQ1264" s="1">
        <v>0.728</v>
      </c>
      <c r="DR1264" s="1">
        <v>0.314</v>
      </c>
      <c r="DS1264" s="1">
        <v>16.464</v>
      </c>
      <c r="DT1264" s="1">
        <v>0.118</v>
      </c>
      <c r="DU1264" s="1">
        <v>0.874</v>
      </c>
      <c r="DV1264" s="1">
        <v>32.492</v>
      </c>
      <c r="DW1264" s="1">
        <v>0.34</v>
      </c>
      <c r="DX1264" s="1">
        <v>83.494</v>
      </c>
      <c r="DY1264" s="1">
        <v>0.399</v>
      </c>
      <c r="DZ1264" s="1">
        <v>0.171</v>
      </c>
    </row>
    <row r="1265">
      <c r="A1265" s="1" t="s">
        <v>232</v>
      </c>
      <c r="B1265" s="1">
        <v>2011.0</v>
      </c>
      <c r="C1265" s="1" t="s">
        <v>233</v>
      </c>
      <c r="D1265" s="1">
        <v>1.0495455E7</v>
      </c>
      <c r="E1265" s="1">
        <v>2.7908276224E11</v>
      </c>
      <c r="F1265" s="1">
        <v>28.35</v>
      </c>
      <c r="G1265" s="1">
        <v>0.77</v>
      </c>
      <c r="H1265" s="1">
        <v>332.054</v>
      </c>
      <c r="I1265" s="1">
        <v>3.485</v>
      </c>
      <c r="J1265" s="1">
        <v>257.254</v>
      </c>
      <c r="K1265" s="1">
        <v>2.7</v>
      </c>
      <c r="L1265" s="1">
        <v>3.116</v>
      </c>
      <c r="M1265" s="1">
        <v>0.698</v>
      </c>
      <c r="N1265" s="1">
        <v>583.564</v>
      </c>
      <c r="O1265" s="1">
        <v>-1.553</v>
      </c>
      <c r="P1265" s="1">
        <v>-3.392</v>
      </c>
      <c r="Q1265" s="1">
        <v>20483.979</v>
      </c>
      <c r="R1265" s="1">
        <v>214.989</v>
      </c>
      <c r="S1265" s="1">
        <v>4447.64</v>
      </c>
      <c r="T1265" s="1">
        <v>46.68</v>
      </c>
      <c r="U1265" s="1">
        <v>0.851</v>
      </c>
      <c r="V1265" s="1">
        <v>2.061</v>
      </c>
      <c r="W1265" s="1">
        <v>23286.637</v>
      </c>
      <c r="X1265" s="1">
        <v>244.404</v>
      </c>
      <c r="Y1265" s="1">
        <v>53.878</v>
      </c>
      <c r="Z1265" s="1">
        <v>43.047</v>
      </c>
      <c r="AA1265" s="1">
        <v>69.6</v>
      </c>
      <c r="AB1265" s="1">
        <v>6631.442</v>
      </c>
      <c r="AC1265" s="1">
        <v>86.64</v>
      </c>
      <c r="AD1265" s="1">
        <v>19.626</v>
      </c>
      <c r="AE1265" s="1">
        <v>-2.273</v>
      </c>
      <c r="AF1265" s="1">
        <v>-11.673</v>
      </c>
      <c r="AG1265" s="1">
        <v>47827.914</v>
      </c>
      <c r="AH1265" s="1">
        <v>1.799</v>
      </c>
      <c r="AI1265" s="1">
        <v>-3.971</v>
      </c>
      <c r="AJ1265" s="1">
        <v>-16.642</v>
      </c>
      <c r="AK1265" s="1">
        <v>4870.68</v>
      </c>
      <c r="AL1265" s="1">
        <v>51.12</v>
      </c>
      <c r="AM1265" s="1">
        <v>38346.238</v>
      </c>
      <c r="AN1265" s="1">
        <v>402.461</v>
      </c>
      <c r="AO1265" s="1">
        <v>59.003</v>
      </c>
      <c r="AP1265" s="1">
        <v>80.584</v>
      </c>
      <c r="AQ1265" s="1">
        <v>-15.619</v>
      </c>
      <c r="AR1265" s="1">
        <v>-14.658</v>
      </c>
      <c r="AS1265" s="1">
        <v>79.19</v>
      </c>
      <c r="AT1265" s="1">
        <v>134.344</v>
      </c>
      <c r="AU1265" s="1">
        <v>1.41</v>
      </c>
      <c r="AV1265" s="1">
        <v>7545.218</v>
      </c>
      <c r="AW1265" s="1">
        <v>-6.531</v>
      </c>
      <c r="AX1265" s="1">
        <v>-0.171</v>
      </c>
      <c r="AY1265" s="1">
        <v>233.396</v>
      </c>
      <c r="AZ1265" s="1">
        <v>2.45</v>
      </c>
      <c r="BA1265" s="1">
        <v>1.627</v>
      </c>
      <c r="BB1265" s="1">
        <v>15.856</v>
      </c>
      <c r="BC1265" s="1">
        <v>50.56</v>
      </c>
      <c r="BD1265" s="1">
        <v>-29.628</v>
      </c>
      <c r="BE1265" s="1">
        <v>-2.179</v>
      </c>
      <c r="BF1265" s="1">
        <v>5.086</v>
      </c>
      <c r="BG1265" s="1">
        <v>186.748</v>
      </c>
      <c r="BH1265" s="1">
        <v>1.96</v>
      </c>
      <c r="BI1265" s="1">
        <v>484.546</v>
      </c>
      <c r="BJ1265" s="1">
        <v>2.262</v>
      </c>
      <c r="BK1265" s="1">
        <v>1.018</v>
      </c>
      <c r="BL1265" s="1">
        <v>6.574</v>
      </c>
      <c r="BM1265" s="1">
        <v>4.871</v>
      </c>
      <c r="BN1265" s="1">
        <v>96.971</v>
      </c>
      <c r="BO1265" s="1">
        <v>3384.322</v>
      </c>
      <c r="BP1265" s="1">
        <v>35.52</v>
      </c>
      <c r="BQ1265" s="1">
        <v>9239.364</v>
      </c>
      <c r="BR1265" s="1">
        <v>40.997</v>
      </c>
      <c r="BS1265" s="1">
        <v>19.416</v>
      </c>
      <c r="BT1265" s="1">
        <v>-17.04</v>
      </c>
      <c r="BU1265" s="1">
        <v>-24.483</v>
      </c>
      <c r="BV1265" s="1">
        <v>1.052</v>
      </c>
      <c r="BW1265" s="1">
        <v>0.385</v>
      </c>
      <c r="BX1265" s="1">
        <v>73.271</v>
      </c>
      <c r="BY1265" s="1">
        <v>2694.5</v>
      </c>
      <c r="BZ1265" s="1">
        <v>28.28</v>
      </c>
      <c r="CA1265" s="1">
        <v>6981.21</v>
      </c>
      <c r="CB1265" s="1">
        <v>32.641</v>
      </c>
      <c r="CC1265" s="1">
        <v>14.671</v>
      </c>
      <c r="CD1265" s="1">
        <v>1.318</v>
      </c>
      <c r="CE1265" s="1">
        <v>1.409</v>
      </c>
      <c r="CF1265" s="1">
        <v>108.282</v>
      </c>
      <c r="CG1265" s="1">
        <v>288.696</v>
      </c>
      <c r="CH1265" s="1">
        <v>3.03</v>
      </c>
      <c r="CI1265" s="1">
        <v>10317.041</v>
      </c>
      <c r="CJ1265" s="1">
        <v>-14.111</v>
      </c>
      <c r="CK1265" s="1">
        <v>-0.337</v>
      </c>
      <c r="CL1265" s="1">
        <v>195.469</v>
      </c>
      <c r="CM1265" s="1">
        <v>2.052</v>
      </c>
      <c r="CN1265" s="1">
        <v>3.497</v>
      </c>
      <c r="CO1265" s="1">
        <v>21.681</v>
      </c>
      <c r="CP1265" s="1">
        <v>8.448</v>
      </c>
      <c r="CQ1265" s="1">
        <v>2.7</v>
      </c>
      <c r="CR1265" s="1">
        <v>0.0</v>
      </c>
      <c r="CS1265" s="1">
        <v>25.017</v>
      </c>
      <c r="CT1265" s="1">
        <v>1.691</v>
      </c>
      <c r="CU1265" s="1">
        <v>257.254</v>
      </c>
      <c r="CV1265" s="1">
        <v>0.0</v>
      </c>
      <c r="CW1265" s="1">
        <v>804.954</v>
      </c>
      <c r="CX1265" s="1">
        <v>3.116</v>
      </c>
      <c r="CY1265" s="1">
        <v>0.0</v>
      </c>
      <c r="CZ1265" s="1">
        <v>1.692</v>
      </c>
      <c r="DA1265" s="1">
        <v>8255.002</v>
      </c>
      <c r="DB1265" s="1">
        <v>501.976</v>
      </c>
      <c r="DC1265" s="1">
        <v>24.507</v>
      </c>
      <c r="DD1265" s="1">
        <v>4.486</v>
      </c>
      <c r="DE1265" s="1">
        <v>23.7</v>
      </c>
      <c r="DF1265" s="1">
        <v>689.822</v>
      </c>
      <c r="DG1265" s="1">
        <v>7.24</v>
      </c>
      <c r="DH1265" s="1">
        <v>2258.154</v>
      </c>
      <c r="DI1265" s="1">
        <v>8.356</v>
      </c>
      <c r="DJ1265" s="1">
        <v>4.745</v>
      </c>
      <c r="DK1265" s="1">
        <v>254.395</v>
      </c>
      <c r="DL1265" s="1">
        <v>4.05</v>
      </c>
      <c r="DM1265" s="1">
        <v>5.653</v>
      </c>
      <c r="DN1265" s="1">
        <v>207.709</v>
      </c>
      <c r="DO1265" s="1">
        <v>2.18</v>
      </c>
      <c r="DP1265" s="1">
        <v>538.604</v>
      </c>
      <c r="DQ1265" s="1">
        <v>2.516</v>
      </c>
      <c r="DR1265" s="1">
        <v>1.132</v>
      </c>
      <c r="DS1265" s="1">
        <v>18.334</v>
      </c>
      <c r="DT1265" s="1">
        <v>0.155</v>
      </c>
      <c r="DU1265" s="1">
        <v>1.029</v>
      </c>
      <c r="DV1265" s="1">
        <v>38.112</v>
      </c>
      <c r="DW1265" s="1">
        <v>0.4</v>
      </c>
      <c r="DX1265" s="1">
        <v>97.995</v>
      </c>
      <c r="DY1265" s="1">
        <v>0.462</v>
      </c>
      <c r="DZ1265" s="1">
        <v>0.206</v>
      </c>
    </row>
    <row r="1266">
      <c r="A1266" s="1" t="s">
        <v>232</v>
      </c>
      <c r="B1266" s="1">
        <v>2012.0</v>
      </c>
      <c r="C1266" s="1" t="s">
        <v>233</v>
      </c>
      <c r="D1266" s="1">
        <v>1.0507287E7</v>
      </c>
      <c r="E1266" s="1">
        <v>2.76891959296E11</v>
      </c>
      <c r="F1266" s="1">
        <v>-8.278</v>
      </c>
      <c r="G1266" s="1">
        <v>-0.289</v>
      </c>
      <c r="H1266" s="1">
        <v>304.223</v>
      </c>
      <c r="I1266" s="1">
        <v>3.197</v>
      </c>
      <c r="J1266" s="1">
        <v>320.73</v>
      </c>
      <c r="K1266" s="1">
        <v>3.37</v>
      </c>
      <c r="L1266" s="1">
        <v>3.892</v>
      </c>
      <c r="M1266" s="1">
        <v>0.643</v>
      </c>
      <c r="N1266" s="1">
        <v>552.784</v>
      </c>
      <c r="O1266" s="1">
        <v>-4.112</v>
      </c>
      <c r="P1266" s="1">
        <v>-8.84</v>
      </c>
      <c r="Q1266" s="1">
        <v>19619.639</v>
      </c>
      <c r="R1266" s="1">
        <v>206.149</v>
      </c>
      <c r="S1266" s="1">
        <v>4185.667</v>
      </c>
      <c r="T1266" s="1">
        <v>43.98</v>
      </c>
      <c r="U1266" s="1">
        <v>-3.478</v>
      </c>
      <c r="V1266" s="1">
        <v>-8.5</v>
      </c>
      <c r="W1266" s="1">
        <v>22451.455</v>
      </c>
      <c r="X1266" s="1">
        <v>235.904</v>
      </c>
      <c r="Y1266" s="1">
        <v>50.797</v>
      </c>
      <c r="Z1266" s="1">
        <v>41.495</v>
      </c>
      <c r="AA1266" s="1">
        <v>69.46</v>
      </c>
      <c r="AB1266" s="1">
        <v>6610.65</v>
      </c>
      <c r="AC1266" s="1">
        <v>86.58</v>
      </c>
      <c r="AD1266" s="1">
        <v>19.931</v>
      </c>
      <c r="AE1266" s="1">
        <v>-0.505</v>
      </c>
      <c r="AF1266" s="1">
        <v>-2.537</v>
      </c>
      <c r="AG1266" s="1">
        <v>47532.566</v>
      </c>
      <c r="AH1266" s="1">
        <v>1.804</v>
      </c>
      <c r="AI1266" s="1">
        <v>-2.395</v>
      </c>
      <c r="AJ1266" s="1">
        <v>-9.64</v>
      </c>
      <c r="AK1266" s="1">
        <v>4586.341</v>
      </c>
      <c r="AL1266" s="1">
        <v>48.19</v>
      </c>
      <c r="AM1266" s="1">
        <v>37385.633</v>
      </c>
      <c r="AN1266" s="1">
        <v>392.822</v>
      </c>
      <c r="AO1266" s="1">
        <v>55.66</v>
      </c>
      <c r="AP1266" s="1">
        <v>79.069</v>
      </c>
      <c r="AQ1266" s="1">
        <v>0.689</v>
      </c>
      <c r="AR1266" s="1">
        <v>0.546</v>
      </c>
      <c r="AS1266" s="1">
        <v>79.737</v>
      </c>
      <c r="AT1266" s="1">
        <v>141.806</v>
      </c>
      <c r="AU1266" s="1">
        <v>1.49</v>
      </c>
      <c r="AV1266" s="1">
        <v>7588.686</v>
      </c>
      <c r="AW1266" s="1">
        <v>12.927</v>
      </c>
      <c r="AX1266" s="1">
        <v>0.317</v>
      </c>
      <c r="AY1266" s="1">
        <v>263.269</v>
      </c>
      <c r="AZ1266" s="1">
        <v>2.766</v>
      </c>
      <c r="BA1266" s="1">
        <v>1.721</v>
      </c>
      <c r="BB1266" s="1">
        <v>16.05</v>
      </c>
      <c r="BC1266" s="1">
        <v>47.86</v>
      </c>
      <c r="BD1266" s="1">
        <v>8.463</v>
      </c>
      <c r="BE1266" s="1">
        <v>0.402</v>
      </c>
      <c r="BF1266" s="1">
        <v>5.487</v>
      </c>
      <c r="BG1266" s="1">
        <v>202.716</v>
      </c>
      <c r="BH1266" s="1">
        <v>2.13</v>
      </c>
      <c r="BI1266" s="1">
        <v>522.255</v>
      </c>
      <c r="BJ1266" s="1">
        <v>2.46</v>
      </c>
      <c r="BK1266" s="1">
        <v>1.105</v>
      </c>
      <c r="BL1266" s="1">
        <v>6.595</v>
      </c>
      <c r="BM1266" s="1">
        <v>7.014</v>
      </c>
      <c r="BN1266" s="1">
        <v>103.985</v>
      </c>
      <c r="BO1266" s="1">
        <v>3653.655</v>
      </c>
      <c r="BP1266" s="1">
        <v>38.39</v>
      </c>
      <c r="BQ1266" s="1">
        <v>9896.479</v>
      </c>
      <c r="BR1266" s="1">
        <v>44.34</v>
      </c>
      <c r="BS1266" s="1">
        <v>20.931</v>
      </c>
      <c r="BT1266" s="1">
        <v>-17.12</v>
      </c>
      <c r="BU1266" s="1">
        <v>-24.647</v>
      </c>
      <c r="BV1266" s="1">
        <v>7.219</v>
      </c>
      <c r="BW1266" s="1">
        <v>4.884</v>
      </c>
      <c r="BX1266" s="1">
        <v>78.155</v>
      </c>
      <c r="BY1266" s="1">
        <v>2885.616</v>
      </c>
      <c r="BZ1266" s="1">
        <v>30.32</v>
      </c>
      <c r="CA1266" s="1">
        <v>7438.186</v>
      </c>
      <c r="CB1266" s="1">
        <v>35.02</v>
      </c>
      <c r="CC1266" s="1">
        <v>15.732</v>
      </c>
      <c r="CD1266" s="1">
        <v>-1.243</v>
      </c>
      <c r="CE1266" s="1">
        <v>-1.346</v>
      </c>
      <c r="CF1266" s="1">
        <v>106.936</v>
      </c>
      <c r="CG1266" s="1">
        <v>258.868</v>
      </c>
      <c r="CH1266" s="1">
        <v>2.72</v>
      </c>
      <c r="CI1266" s="1">
        <v>10177.308</v>
      </c>
      <c r="CJ1266" s="1">
        <v>-2.487</v>
      </c>
      <c r="CK1266" s="1">
        <v>-0.051</v>
      </c>
      <c r="CL1266" s="1">
        <v>190.393</v>
      </c>
      <c r="CM1266" s="1">
        <v>2.001</v>
      </c>
      <c r="CN1266" s="1">
        <v>3.142</v>
      </c>
      <c r="CO1266" s="1">
        <v>21.525</v>
      </c>
      <c r="CP1266" s="1">
        <v>10.537</v>
      </c>
      <c r="CQ1266" s="1">
        <v>3.37</v>
      </c>
      <c r="CR1266" s="1">
        <v>0.0</v>
      </c>
      <c r="CS1266" s="1">
        <v>24.717</v>
      </c>
      <c r="CT1266" s="1">
        <v>2.088</v>
      </c>
      <c r="CU1266" s="1">
        <v>320.73</v>
      </c>
      <c r="CV1266" s="1">
        <v>0.0</v>
      </c>
      <c r="CW1266" s="1">
        <v>1002.788</v>
      </c>
      <c r="CX1266" s="1">
        <v>3.892</v>
      </c>
      <c r="CY1266" s="1">
        <v>0.0</v>
      </c>
      <c r="CZ1266" s="1">
        <v>2.121</v>
      </c>
      <c r="DA1266" s="1">
        <v>8239.996</v>
      </c>
      <c r="DB1266" s="1">
        <v>499.438</v>
      </c>
      <c r="DC1266" s="1">
        <v>4.951</v>
      </c>
      <c r="DD1266" s="1">
        <v>2.13</v>
      </c>
      <c r="DE1266" s="1">
        <v>25.83</v>
      </c>
      <c r="DF1266" s="1">
        <v>768.038</v>
      </c>
      <c r="DG1266" s="1">
        <v>8.07</v>
      </c>
      <c r="DH1266" s="1">
        <v>2458.294</v>
      </c>
      <c r="DI1266" s="1">
        <v>9.321</v>
      </c>
      <c r="DJ1266" s="1">
        <v>5.199</v>
      </c>
      <c r="DK1266" s="1">
        <v>-1.53</v>
      </c>
      <c r="DL1266" s="1">
        <v>-0.115</v>
      </c>
      <c r="DM1266" s="1">
        <v>5.538</v>
      </c>
      <c r="DN1266" s="1">
        <v>204.62</v>
      </c>
      <c r="DO1266" s="1">
        <v>2.15</v>
      </c>
      <c r="DP1266" s="1">
        <v>527.033</v>
      </c>
      <c r="DQ1266" s="1">
        <v>2.483</v>
      </c>
      <c r="DR1266" s="1">
        <v>1.115</v>
      </c>
      <c r="DS1266" s="1">
        <v>4.739</v>
      </c>
      <c r="DT1266" s="1">
        <v>0.043</v>
      </c>
      <c r="DU1266" s="1">
        <v>1.072</v>
      </c>
      <c r="DV1266" s="1">
        <v>39.972</v>
      </c>
      <c r="DW1266" s="1">
        <v>0.42</v>
      </c>
      <c r="DX1266" s="1">
        <v>101.995</v>
      </c>
      <c r="DY1266" s="1">
        <v>0.485</v>
      </c>
      <c r="DZ1266" s="1">
        <v>0.216</v>
      </c>
    </row>
    <row r="1267">
      <c r="A1267" s="1" t="s">
        <v>232</v>
      </c>
      <c r="B1267" s="1">
        <v>2013.0</v>
      </c>
      <c r="C1267" s="1" t="s">
        <v>233</v>
      </c>
      <c r="D1267" s="1">
        <v>1.0511117E7</v>
      </c>
      <c r="E1267" s="1">
        <v>2.76764852224E11</v>
      </c>
      <c r="F1267" s="1">
        <v>0.676</v>
      </c>
      <c r="G1267" s="1">
        <v>0.022</v>
      </c>
      <c r="H1267" s="1">
        <v>306.168</v>
      </c>
      <c r="I1267" s="1">
        <v>3.218</v>
      </c>
      <c r="J1267" s="1">
        <v>386.258</v>
      </c>
      <c r="K1267" s="1">
        <v>4.06</v>
      </c>
      <c r="L1267" s="1">
        <v>4.726</v>
      </c>
      <c r="M1267" s="1">
        <v>0.66</v>
      </c>
      <c r="N1267" s="1">
        <v>527.529</v>
      </c>
      <c r="O1267" s="1">
        <v>-4.678</v>
      </c>
      <c r="P1267" s="1">
        <v>-9.645</v>
      </c>
      <c r="Q1267" s="1">
        <v>18694.922</v>
      </c>
      <c r="R1267" s="1">
        <v>196.505</v>
      </c>
      <c r="S1267" s="1">
        <v>3912.048</v>
      </c>
      <c r="T1267" s="1">
        <v>41.12</v>
      </c>
      <c r="U1267" s="1">
        <v>-12.355</v>
      </c>
      <c r="V1267" s="1">
        <v>-29.146</v>
      </c>
      <c r="W1267" s="1">
        <v>19670.439</v>
      </c>
      <c r="X1267" s="1">
        <v>206.758</v>
      </c>
      <c r="Y1267" s="1">
        <v>47.864</v>
      </c>
      <c r="Z1267" s="1">
        <v>40.326</v>
      </c>
      <c r="AA1267" s="1">
        <v>69.02</v>
      </c>
      <c r="AB1267" s="1">
        <v>6566.381</v>
      </c>
      <c r="AC1267" s="1">
        <v>85.91</v>
      </c>
      <c r="AD1267" s="1">
        <v>20.329</v>
      </c>
      <c r="AE1267" s="1">
        <v>-1.846</v>
      </c>
      <c r="AF1267" s="1">
        <v>-9.217</v>
      </c>
      <c r="AG1267" s="1">
        <v>46638.34</v>
      </c>
      <c r="AH1267" s="1">
        <v>1.771</v>
      </c>
      <c r="AI1267" s="1">
        <v>-3.435</v>
      </c>
      <c r="AJ1267" s="1">
        <v>-13.492</v>
      </c>
      <c r="AK1267" s="1">
        <v>4363.0</v>
      </c>
      <c r="AL1267" s="1">
        <v>45.86</v>
      </c>
      <c r="AM1267" s="1">
        <v>36088.457</v>
      </c>
      <c r="AN1267" s="1">
        <v>379.33</v>
      </c>
      <c r="AO1267" s="1">
        <v>53.381</v>
      </c>
      <c r="AP1267" s="1">
        <v>77.845</v>
      </c>
      <c r="AQ1267" s="1">
        <v>1.317</v>
      </c>
      <c r="AR1267" s="1">
        <v>1.05</v>
      </c>
      <c r="AS1267" s="1">
        <v>80.787</v>
      </c>
      <c r="AT1267" s="1">
        <v>194.08</v>
      </c>
      <c r="AU1267" s="1">
        <v>2.04</v>
      </c>
      <c r="AV1267" s="1">
        <v>7685.839</v>
      </c>
      <c r="AW1267" s="1">
        <v>-3.729</v>
      </c>
      <c r="AX1267" s="1">
        <v>-0.103</v>
      </c>
      <c r="AY1267" s="1">
        <v>253.359</v>
      </c>
      <c r="AZ1267" s="1">
        <v>2.663</v>
      </c>
      <c r="BA1267" s="1">
        <v>2.375</v>
      </c>
      <c r="BB1267" s="1">
        <v>16.579</v>
      </c>
      <c r="BC1267" s="1">
        <v>45.32</v>
      </c>
      <c r="BD1267" s="1">
        <v>28.432</v>
      </c>
      <c r="BE1267" s="1">
        <v>1.506</v>
      </c>
      <c r="BF1267" s="1">
        <v>6.994</v>
      </c>
      <c r="BG1267" s="1">
        <v>259.725</v>
      </c>
      <c r="BH1267" s="1">
        <v>2.73</v>
      </c>
      <c r="BI1267" s="1">
        <v>665.355</v>
      </c>
      <c r="BJ1267" s="1">
        <v>3.178</v>
      </c>
      <c r="BK1267" s="1">
        <v>1.435</v>
      </c>
      <c r="BL1267" s="1">
        <v>4.054</v>
      </c>
      <c r="BM1267" s="1">
        <v>3.976</v>
      </c>
      <c r="BN1267" s="1">
        <v>107.962</v>
      </c>
      <c r="BO1267" s="1">
        <v>3810.251</v>
      </c>
      <c r="BP1267" s="1">
        <v>40.05</v>
      </c>
      <c r="BQ1267" s="1">
        <v>10271.176</v>
      </c>
      <c r="BR1267" s="1">
        <v>46.619</v>
      </c>
      <c r="BS1267" s="1">
        <v>22.155</v>
      </c>
      <c r="BT1267" s="1">
        <v>-16.89</v>
      </c>
      <c r="BU1267" s="1">
        <v>-24.471</v>
      </c>
      <c r="BV1267" s="1">
        <v>1.389</v>
      </c>
      <c r="BW1267" s="1">
        <v>0.477</v>
      </c>
      <c r="BX1267" s="1">
        <v>78.632</v>
      </c>
      <c r="BY1267" s="1">
        <v>2925.474</v>
      </c>
      <c r="BZ1267" s="1">
        <v>30.75</v>
      </c>
      <c r="CA1267" s="1">
        <v>7480.888</v>
      </c>
      <c r="CB1267" s="1">
        <v>35.793</v>
      </c>
      <c r="CC1267" s="1">
        <v>16.137</v>
      </c>
      <c r="CD1267" s="1">
        <v>-4.58</v>
      </c>
      <c r="CE1267" s="1">
        <v>-4.897</v>
      </c>
      <c r="CF1267" s="1">
        <v>102.039</v>
      </c>
      <c r="CG1267" s="1">
        <v>256.871</v>
      </c>
      <c r="CH1267" s="1">
        <v>2.7</v>
      </c>
      <c r="CI1267" s="1">
        <v>9707.695</v>
      </c>
      <c r="CJ1267" s="1">
        <v>-0.273</v>
      </c>
      <c r="CK1267" s="1">
        <v>-0.005</v>
      </c>
      <c r="CL1267" s="1">
        <v>189.804</v>
      </c>
      <c r="CM1267" s="1">
        <v>1.995</v>
      </c>
      <c r="CN1267" s="1">
        <v>3.143</v>
      </c>
      <c r="CO1267" s="1">
        <v>20.94</v>
      </c>
      <c r="CP1267" s="1">
        <v>12.69</v>
      </c>
      <c r="CQ1267" s="1">
        <v>4.06</v>
      </c>
      <c r="CR1267" s="1">
        <v>0.0</v>
      </c>
      <c r="CS1267" s="1">
        <v>20.435</v>
      </c>
      <c r="CT1267" s="1">
        <v>2.153</v>
      </c>
      <c r="CU1267" s="1">
        <v>386.258</v>
      </c>
      <c r="CV1267" s="1">
        <v>0.0</v>
      </c>
      <c r="CW1267" s="1">
        <v>1207.265</v>
      </c>
      <c r="CX1267" s="1">
        <v>4.726</v>
      </c>
      <c r="CY1267" s="1">
        <v>0.0</v>
      </c>
      <c r="CZ1267" s="1">
        <v>2.604</v>
      </c>
      <c r="DA1267" s="1">
        <v>8173.251</v>
      </c>
      <c r="DB1267" s="1">
        <v>490.221</v>
      </c>
      <c r="DC1267" s="1">
        <v>11.23</v>
      </c>
      <c r="DD1267" s="1">
        <v>3.499</v>
      </c>
      <c r="DE1267" s="1">
        <v>29.329</v>
      </c>
      <c r="DF1267" s="1">
        <v>884.778</v>
      </c>
      <c r="DG1267" s="1">
        <v>9.3</v>
      </c>
      <c r="DH1267" s="1">
        <v>2790.289</v>
      </c>
      <c r="DI1267" s="1">
        <v>10.825</v>
      </c>
      <c r="DJ1267" s="1">
        <v>6.019</v>
      </c>
      <c r="DK1267" s="1">
        <v>-5.397</v>
      </c>
      <c r="DL1267" s="1">
        <v>-0.339</v>
      </c>
      <c r="DM1267" s="1">
        <v>5.199</v>
      </c>
      <c r="DN1267" s="1">
        <v>193.129</v>
      </c>
      <c r="DO1267" s="1">
        <v>2.03</v>
      </c>
      <c r="DP1267" s="1">
        <v>494.581</v>
      </c>
      <c r="DQ1267" s="1">
        <v>2.363</v>
      </c>
      <c r="DR1267" s="1">
        <v>1.067</v>
      </c>
      <c r="DS1267" s="1">
        <v>15.56</v>
      </c>
      <c r="DT1267" s="1">
        <v>0.157</v>
      </c>
      <c r="DU1267" s="1">
        <v>1.229</v>
      </c>
      <c r="DV1267" s="1">
        <v>45.666</v>
      </c>
      <c r="DW1267" s="1">
        <v>0.48</v>
      </c>
      <c r="DX1267" s="1">
        <v>116.919</v>
      </c>
      <c r="DY1267" s="1">
        <v>0.559</v>
      </c>
      <c r="DZ1267" s="1">
        <v>0.252</v>
      </c>
    </row>
    <row r="1268">
      <c r="A1268" s="1" t="s">
        <v>232</v>
      </c>
      <c r="B1268" s="1">
        <v>2014.0</v>
      </c>
      <c r="C1268" s="1" t="s">
        <v>233</v>
      </c>
      <c r="D1268" s="1">
        <v>1.0517176E7</v>
      </c>
      <c r="E1268" s="1">
        <v>2.83025539072E11</v>
      </c>
      <c r="F1268" s="1">
        <v>14.295</v>
      </c>
      <c r="G1268" s="1">
        <v>0.46</v>
      </c>
      <c r="H1268" s="1">
        <v>349.734</v>
      </c>
      <c r="I1268" s="1">
        <v>3.678</v>
      </c>
      <c r="J1268" s="1">
        <v>443.085</v>
      </c>
      <c r="K1268" s="1">
        <v>4.66</v>
      </c>
      <c r="L1268" s="1">
        <v>5.484</v>
      </c>
      <c r="M1268" s="1">
        <v>0.771</v>
      </c>
      <c r="N1268" s="1">
        <v>530.831</v>
      </c>
      <c r="O1268" s="1">
        <v>-3.088</v>
      </c>
      <c r="P1268" s="1">
        <v>-6.069</v>
      </c>
      <c r="Q1268" s="1">
        <v>18107.127</v>
      </c>
      <c r="R1268" s="1">
        <v>190.436</v>
      </c>
      <c r="S1268" s="1">
        <v>3872.713</v>
      </c>
      <c r="T1268" s="1">
        <v>40.73</v>
      </c>
      <c r="U1268" s="1">
        <v>-4.406</v>
      </c>
      <c r="V1268" s="1">
        <v>-9.109</v>
      </c>
      <c r="W1268" s="1">
        <v>18793.01</v>
      </c>
      <c r="X1268" s="1">
        <v>197.649</v>
      </c>
      <c r="Y1268" s="1">
        <v>47.929</v>
      </c>
      <c r="Z1268" s="1">
        <v>39.906</v>
      </c>
      <c r="AA1268" s="1">
        <v>68.68</v>
      </c>
      <c r="AB1268" s="1">
        <v>6530.27</v>
      </c>
      <c r="AC1268" s="1">
        <v>84.98</v>
      </c>
      <c r="AD1268" s="1">
        <v>20.552</v>
      </c>
      <c r="AE1268" s="1">
        <v>-2.098</v>
      </c>
      <c r="AF1268" s="1">
        <v>-10.284</v>
      </c>
      <c r="AG1268" s="1">
        <v>45633.629</v>
      </c>
      <c r="AH1268" s="1">
        <v>1.696</v>
      </c>
      <c r="AI1268" s="1">
        <v>-2.378</v>
      </c>
      <c r="AJ1268" s="1">
        <v>-9.02</v>
      </c>
      <c r="AK1268" s="1">
        <v>4324.354</v>
      </c>
      <c r="AL1268" s="1">
        <v>45.48</v>
      </c>
      <c r="AM1268" s="1">
        <v>35210.062</v>
      </c>
      <c r="AN1268" s="1">
        <v>370.31</v>
      </c>
      <c r="AO1268" s="1">
        <v>53.518</v>
      </c>
      <c r="AP1268" s="1">
        <v>77.599</v>
      </c>
      <c r="AQ1268" s="1">
        <v>-11.003</v>
      </c>
      <c r="AR1268" s="1">
        <v>-8.889</v>
      </c>
      <c r="AS1268" s="1">
        <v>71.898</v>
      </c>
      <c r="AT1268" s="1">
        <v>173.05</v>
      </c>
      <c r="AU1268" s="1">
        <v>1.82</v>
      </c>
      <c r="AV1268" s="1">
        <v>6836.246</v>
      </c>
      <c r="AW1268" s="1">
        <v>2.924</v>
      </c>
      <c r="AX1268" s="1">
        <v>0.078</v>
      </c>
      <c r="AY1268" s="1">
        <v>260.617</v>
      </c>
      <c r="AZ1268" s="1">
        <v>2.741</v>
      </c>
      <c r="BA1268" s="1">
        <v>2.142</v>
      </c>
      <c r="BB1268" s="1">
        <v>15.066</v>
      </c>
      <c r="BC1268" s="1">
        <v>45.11</v>
      </c>
      <c r="BD1268" s="1">
        <v>-30.161</v>
      </c>
      <c r="BE1268" s="1">
        <v>-2.134</v>
      </c>
      <c r="BF1268" s="1">
        <v>4.859</v>
      </c>
      <c r="BG1268" s="1">
        <v>181.608</v>
      </c>
      <c r="BH1268" s="1">
        <v>1.91</v>
      </c>
      <c r="BI1268" s="1">
        <v>462.049</v>
      </c>
      <c r="BJ1268" s="1">
        <v>2.248</v>
      </c>
      <c r="BK1268" s="1">
        <v>1.018</v>
      </c>
      <c r="BL1268" s="1">
        <v>-0.212</v>
      </c>
      <c r="BM1268" s="1">
        <v>-1.062</v>
      </c>
      <c r="BN1268" s="1">
        <v>106.899</v>
      </c>
      <c r="BO1268" s="1">
        <v>3755.761</v>
      </c>
      <c r="BP1268" s="1">
        <v>39.5</v>
      </c>
      <c r="BQ1268" s="1">
        <v>10164.237</v>
      </c>
      <c r="BR1268" s="1">
        <v>46.482</v>
      </c>
      <c r="BS1268" s="1">
        <v>22.401</v>
      </c>
      <c r="BT1268" s="1">
        <v>-16.3</v>
      </c>
      <c r="BU1268" s="1">
        <v>-23.733</v>
      </c>
      <c r="BV1268" s="1">
        <v>-1.367</v>
      </c>
      <c r="BW1268" s="1">
        <v>-1.47</v>
      </c>
      <c r="BX1268" s="1">
        <v>77.163</v>
      </c>
      <c r="BY1268" s="1">
        <v>2883.854</v>
      </c>
      <c r="BZ1268" s="1">
        <v>30.33</v>
      </c>
      <c r="CA1268" s="1">
        <v>7336.811</v>
      </c>
      <c r="CB1268" s="1">
        <v>35.691</v>
      </c>
      <c r="CC1268" s="1">
        <v>16.17</v>
      </c>
      <c r="CD1268" s="1">
        <v>5.819</v>
      </c>
      <c r="CE1268" s="1">
        <v>5.938</v>
      </c>
      <c r="CF1268" s="1">
        <v>107.977</v>
      </c>
      <c r="CG1268" s="1">
        <v>278.592</v>
      </c>
      <c r="CH1268" s="1">
        <v>2.93</v>
      </c>
      <c r="CI1268" s="1">
        <v>10266.688</v>
      </c>
      <c r="CJ1268" s="1">
        <v>0.0</v>
      </c>
      <c r="CK1268" s="1">
        <v>0.0</v>
      </c>
      <c r="CL1268" s="1">
        <v>189.695</v>
      </c>
      <c r="CM1268" s="1">
        <v>1.995</v>
      </c>
      <c r="CN1268" s="1">
        <v>3.448</v>
      </c>
      <c r="CO1268" s="1">
        <v>22.627</v>
      </c>
      <c r="CP1268" s="1">
        <v>14.573</v>
      </c>
      <c r="CQ1268" s="1">
        <v>4.66</v>
      </c>
      <c r="CR1268" s="1">
        <v>0.0</v>
      </c>
      <c r="CS1268" s="1">
        <v>14.843</v>
      </c>
      <c r="CT1268" s="1">
        <v>1.884</v>
      </c>
      <c r="CU1268" s="1">
        <v>443.085</v>
      </c>
      <c r="CV1268" s="1">
        <v>0.0</v>
      </c>
      <c r="CW1268" s="1">
        <v>1385.66</v>
      </c>
      <c r="CX1268" s="1">
        <v>5.484</v>
      </c>
      <c r="CY1268" s="1">
        <v>0.0</v>
      </c>
      <c r="CZ1268" s="1">
        <v>3.054</v>
      </c>
      <c r="DA1268" s="1">
        <v>8080.116</v>
      </c>
      <c r="DB1268" s="1">
        <v>479.937</v>
      </c>
      <c r="DC1268" s="1">
        <v>2.624</v>
      </c>
      <c r="DD1268" s="1">
        <v>0.407</v>
      </c>
      <c r="DE1268" s="1">
        <v>29.737</v>
      </c>
      <c r="DF1268" s="1">
        <v>871.907</v>
      </c>
      <c r="DG1268" s="1">
        <v>9.17</v>
      </c>
      <c r="DH1268" s="1">
        <v>2827.427</v>
      </c>
      <c r="DI1268" s="1">
        <v>10.791</v>
      </c>
      <c r="DJ1268" s="1">
        <v>6.231</v>
      </c>
      <c r="DK1268" s="1">
        <v>4.658</v>
      </c>
      <c r="DL1268" s="1">
        <v>0.214</v>
      </c>
      <c r="DM1268" s="1">
        <v>5.413</v>
      </c>
      <c r="DN1268" s="1">
        <v>201.575</v>
      </c>
      <c r="DO1268" s="1">
        <v>2.12</v>
      </c>
      <c r="DP1268" s="1">
        <v>514.689</v>
      </c>
      <c r="DQ1268" s="1">
        <v>2.495</v>
      </c>
      <c r="DR1268" s="1">
        <v>1.134</v>
      </c>
      <c r="DS1268" s="1">
        <v>-0.827</v>
      </c>
      <c r="DT1268" s="1">
        <v>-0.016</v>
      </c>
      <c r="DU1268" s="1">
        <v>1.213</v>
      </c>
      <c r="DV1268" s="1">
        <v>45.64</v>
      </c>
      <c r="DW1268" s="1">
        <v>0.48</v>
      </c>
      <c r="DX1268" s="1">
        <v>115.295</v>
      </c>
      <c r="DY1268" s="1">
        <v>0.565</v>
      </c>
      <c r="DZ1268" s="1">
        <v>0.254</v>
      </c>
    </row>
    <row r="1269">
      <c r="A1269" s="1" t="s">
        <v>232</v>
      </c>
      <c r="B1269" s="1">
        <v>2015.0</v>
      </c>
      <c r="C1269" s="1" t="s">
        <v>233</v>
      </c>
      <c r="D1269" s="1">
        <v>1.0524367E7</v>
      </c>
      <c r="E1269" s="1">
        <v>2.98276061184E11</v>
      </c>
      <c r="F1269" s="1">
        <v>-6.398</v>
      </c>
      <c r="G1269" s="1">
        <v>-0.235</v>
      </c>
      <c r="H1269" s="1">
        <v>327.136</v>
      </c>
      <c r="I1269" s="1">
        <v>3.443</v>
      </c>
      <c r="J1269" s="1">
        <v>455.134</v>
      </c>
      <c r="K1269" s="1">
        <v>4.79</v>
      </c>
      <c r="L1269" s="1">
        <v>5.807</v>
      </c>
      <c r="M1269" s="1">
        <v>0.735</v>
      </c>
      <c r="N1269" s="1">
        <v>553.158</v>
      </c>
      <c r="O1269" s="1">
        <v>-0.302</v>
      </c>
      <c r="P1269" s="1">
        <v>-0.575</v>
      </c>
      <c r="Q1269" s="1">
        <v>18040.15</v>
      </c>
      <c r="R1269" s="1">
        <v>189.861</v>
      </c>
      <c r="S1269" s="1">
        <v>3909.024</v>
      </c>
      <c r="T1269" s="1">
        <v>41.14</v>
      </c>
      <c r="U1269" s="1">
        <v>-0.452</v>
      </c>
      <c r="V1269" s="1">
        <v>-0.894</v>
      </c>
      <c r="W1269" s="1">
        <v>18695.203</v>
      </c>
      <c r="X1269" s="1">
        <v>196.755</v>
      </c>
      <c r="Y1269" s="1">
        <v>49.873</v>
      </c>
      <c r="Z1269" s="1">
        <v>40.548</v>
      </c>
      <c r="AA1269" s="1">
        <v>69.98</v>
      </c>
      <c r="AB1269" s="1">
        <v>6649.332</v>
      </c>
      <c r="AC1269" s="1">
        <v>82.49</v>
      </c>
      <c r="AD1269" s="1">
        <v>20.128</v>
      </c>
      <c r="AE1269" s="1">
        <v>-1.921</v>
      </c>
      <c r="AF1269" s="1">
        <v>-9.221</v>
      </c>
      <c r="AG1269" s="1">
        <v>44726.312</v>
      </c>
      <c r="AH1269" s="1">
        <v>1.578</v>
      </c>
      <c r="AI1269" s="1">
        <v>-0.048</v>
      </c>
      <c r="AJ1269" s="1">
        <v>-0.178</v>
      </c>
      <c r="AK1269" s="1">
        <v>4393.614</v>
      </c>
      <c r="AL1269" s="1">
        <v>46.24</v>
      </c>
      <c r="AM1269" s="1">
        <v>35169.07</v>
      </c>
      <c r="AN1269" s="1">
        <v>370.132</v>
      </c>
      <c r="AO1269" s="1">
        <v>56.055</v>
      </c>
      <c r="AP1269" s="1">
        <v>79.048</v>
      </c>
      <c r="AQ1269" s="1">
        <v>4.863</v>
      </c>
      <c r="AR1269" s="1">
        <v>3.496</v>
      </c>
      <c r="AS1269" s="1">
        <v>75.395</v>
      </c>
      <c r="AT1269" s="1">
        <v>216.64</v>
      </c>
      <c r="AU1269" s="1">
        <v>2.28</v>
      </c>
      <c r="AV1269" s="1">
        <v>7163.804</v>
      </c>
      <c r="AW1269" s="1">
        <v>-3.348</v>
      </c>
      <c r="AX1269" s="1">
        <v>-0.092</v>
      </c>
      <c r="AY1269" s="1">
        <v>251.719</v>
      </c>
      <c r="AZ1269" s="1">
        <v>2.649</v>
      </c>
      <c r="BA1269" s="1">
        <v>2.764</v>
      </c>
      <c r="BB1269" s="1">
        <v>16.102</v>
      </c>
      <c r="BC1269" s="1">
        <v>45.63</v>
      </c>
      <c r="BD1269" s="1">
        <v>-5.989</v>
      </c>
      <c r="BE1269" s="1">
        <v>-0.314</v>
      </c>
      <c r="BF1269" s="1">
        <v>4.545</v>
      </c>
      <c r="BG1269" s="1">
        <v>170.081</v>
      </c>
      <c r="BH1269" s="1">
        <v>1.79</v>
      </c>
      <c r="BI1269" s="1">
        <v>431.882</v>
      </c>
      <c r="BJ1269" s="1">
        <v>2.17</v>
      </c>
      <c r="BK1269" s="1">
        <v>0.971</v>
      </c>
      <c r="BL1269" s="1">
        <v>-8.034</v>
      </c>
      <c r="BM1269" s="1">
        <v>-8.795</v>
      </c>
      <c r="BN1269" s="1">
        <v>98.104</v>
      </c>
      <c r="BO1269" s="1">
        <v>3444.388</v>
      </c>
      <c r="BP1269" s="1">
        <v>36.25</v>
      </c>
      <c r="BQ1269" s="1">
        <v>9321.646</v>
      </c>
      <c r="BR1269" s="1">
        <v>43.945</v>
      </c>
      <c r="BS1269" s="1">
        <v>20.952</v>
      </c>
      <c r="BT1269" s="1">
        <v>-12.51</v>
      </c>
      <c r="BU1269" s="1">
        <v>-17.877</v>
      </c>
      <c r="BV1269" s="1">
        <v>-11.489</v>
      </c>
      <c r="BW1269" s="1">
        <v>-9.211</v>
      </c>
      <c r="BX1269" s="1">
        <v>67.952</v>
      </c>
      <c r="BY1269" s="1">
        <v>2550.272</v>
      </c>
      <c r="BZ1269" s="1">
        <v>26.84</v>
      </c>
      <c r="CA1269" s="1">
        <v>6456.588</v>
      </c>
      <c r="CB1269" s="1">
        <v>32.537</v>
      </c>
      <c r="CC1269" s="1">
        <v>14.512</v>
      </c>
      <c r="CD1269" s="1">
        <v>-2.871</v>
      </c>
      <c r="CE1269" s="1">
        <v>-3.1</v>
      </c>
      <c r="CF1269" s="1">
        <v>104.877</v>
      </c>
      <c r="CG1269" s="1">
        <v>267.95</v>
      </c>
      <c r="CH1269" s="1">
        <v>2.82</v>
      </c>
      <c r="CI1269" s="1">
        <v>9965.115</v>
      </c>
      <c r="CJ1269" s="1">
        <v>-5.479</v>
      </c>
      <c r="CK1269" s="1">
        <v>-0.109</v>
      </c>
      <c r="CL1269" s="1">
        <v>179.178</v>
      </c>
      <c r="CM1269" s="1">
        <v>1.886</v>
      </c>
      <c r="CN1269" s="1">
        <v>3.419</v>
      </c>
      <c r="CO1269" s="1">
        <v>22.398</v>
      </c>
      <c r="CP1269" s="1">
        <v>14.975</v>
      </c>
      <c r="CQ1269" s="1">
        <v>4.79</v>
      </c>
      <c r="CR1269" s="1">
        <v>0.0</v>
      </c>
      <c r="CS1269" s="1">
        <v>2.758</v>
      </c>
      <c r="CT1269" s="1">
        <v>0.402</v>
      </c>
      <c r="CU1269" s="1">
        <v>455.134</v>
      </c>
      <c r="CV1269" s="1">
        <v>0.0</v>
      </c>
      <c r="CW1269" s="1">
        <v>1422.901</v>
      </c>
      <c r="CX1269" s="1">
        <v>5.807</v>
      </c>
      <c r="CY1269" s="1">
        <v>0.0</v>
      </c>
      <c r="CZ1269" s="1">
        <v>3.198</v>
      </c>
      <c r="DA1269" s="1">
        <v>7838.001</v>
      </c>
      <c r="DB1269" s="1">
        <v>470.716</v>
      </c>
      <c r="DC1269" s="1">
        <v>0.116</v>
      </c>
      <c r="DD1269" s="1">
        <v>0.416</v>
      </c>
      <c r="DE1269" s="1">
        <v>30.153</v>
      </c>
      <c r="DF1269" s="1">
        <v>894.116</v>
      </c>
      <c r="DG1269" s="1">
        <v>9.41</v>
      </c>
      <c r="DH1269" s="1">
        <v>2865.057</v>
      </c>
      <c r="DI1269" s="1">
        <v>11.407</v>
      </c>
      <c r="DJ1269" s="1">
        <v>6.44</v>
      </c>
      <c r="DK1269" s="1">
        <v>6.578</v>
      </c>
      <c r="DL1269" s="1">
        <v>0.327</v>
      </c>
      <c r="DM1269" s="1">
        <v>5.74</v>
      </c>
      <c r="DN1269" s="1">
        <v>214.74</v>
      </c>
      <c r="DO1269" s="1">
        <v>2.26</v>
      </c>
      <c r="DP1269" s="1">
        <v>545.397</v>
      </c>
      <c r="DQ1269" s="1">
        <v>2.74</v>
      </c>
      <c r="DR1269" s="1">
        <v>1.226</v>
      </c>
      <c r="DS1269" s="1">
        <v>20.159</v>
      </c>
      <c r="DT1269" s="1">
        <v>0.237</v>
      </c>
      <c r="DU1269" s="1">
        <v>1.45</v>
      </c>
      <c r="DV1269" s="1">
        <v>54.16</v>
      </c>
      <c r="DW1269" s="1">
        <v>0.57</v>
      </c>
      <c r="DX1269" s="1">
        <v>137.742</v>
      </c>
      <c r="DY1269" s="1">
        <v>0.691</v>
      </c>
      <c r="DZ1269" s="1">
        <v>0.31</v>
      </c>
    </row>
    <row r="1270">
      <c r="A1270" s="1" t="s">
        <v>232</v>
      </c>
      <c r="B1270" s="1">
        <v>2016.0</v>
      </c>
      <c r="C1270" s="1" t="s">
        <v>233</v>
      </c>
      <c r="D1270" s="1">
        <v>1.0531895E7</v>
      </c>
      <c r="E1270" s="1">
        <v>3.05844158464E11</v>
      </c>
      <c r="F1270" s="1">
        <v>1.594</v>
      </c>
      <c r="G1270" s="1">
        <v>0.055</v>
      </c>
      <c r="H1270" s="1">
        <v>332.113</v>
      </c>
      <c r="I1270" s="1">
        <v>3.498</v>
      </c>
      <c r="J1270" s="1">
        <v>451.96</v>
      </c>
      <c r="K1270" s="1">
        <v>4.76</v>
      </c>
      <c r="L1270" s="1">
        <v>5.805</v>
      </c>
      <c r="M1270" s="1">
        <v>0.757</v>
      </c>
      <c r="N1270" s="1">
        <v>573.902</v>
      </c>
      <c r="O1270" s="1">
        <v>0.74</v>
      </c>
      <c r="P1270" s="1">
        <v>1.405</v>
      </c>
      <c r="Q1270" s="1">
        <v>18160.627</v>
      </c>
      <c r="R1270" s="1">
        <v>191.266</v>
      </c>
      <c r="S1270" s="1">
        <v>3985.038</v>
      </c>
      <c r="T1270" s="1">
        <v>41.97</v>
      </c>
      <c r="U1270" s="1">
        <v>-4.777</v>
      </c>
      <c r="V1270" s="1">
        <v>-9.4</v>
      </c>
      <c r="W1270" s="1">
        <v>17789.361</v>
      </c>
      <c r="X1270" s="1">
        <v>187.356</v>
      </c>
      <c r="Y1270" s="1">
        <v>51.183</v>
      </c>
      <c r="Z1270" s="1">
        <v>41.405</v>
      </c>
      <c r="AA1270" s="1">
        <v>71.03</v>
      </c>
      <c r="AB1270" s="1">
        <v>6744.275</v>
      </c>
      <c r="AC1270" s="1">
        <v>82.0</v>
      </c>
      <c r="AD1270" s="1">
        <v>20.082</v>
      </c>
      <c r="AE1270" s="1">
        <v>-1.347</v>
      </c>
      <c r="AF1270" s="1">
        <v>-6.342</v>
      </c>
      <c r="AG1270" s="1">
        <v>44092.188</v>
      </c>
      <c r="AH1270" s="1">
        <v>1.518</v>
      </c>
      <c r="AI1270" s="1">
        <v>0.326</v>
      </c>
      <c r="AJ1270" s="1">
        <v>1.206</v>
      </c>
      <c r="AK1270" s="1">
        <v>4606.008</v>
      </c>
      <c r="AL1270" s="1">
        <v>48.51</v>
      </c>
      <c r="AM1270" s="1">
        <v>35258.434</v>
      </c>
      <c r="AN1270" s="1">
        <v>371.338</v>
      </c>
      <c r="AO1270" s="1">
        <v>59.159</v>
      </c>
      <c r="AP1270" s="1">
        <v>80.388</v>
      </c>
      <c r="AQ1270" s="1">
        <v>8.23</v>
      </c>
      <c r="AR1270" s="1">
        <v>6.205</v>
      </c>
      <c r="AS1270" s="1">
        <v>81.6</v>
      </c>
      <c r="AT1270" s="1">
        <v>354.162</v>
      </c>
      <c r="AU1270" s="1">
        <v>3.73</v>
      </c>
      <c r="AV1270" s="1">
        <v>7747.87</v>
      </c>
      <c r="AW1270" s="1">
        <v>-11.741</v>
      </c>
      <c r="AX1270" s="1">
        <v>-0.311</v>
      </c>
      <c r="AY1270" s="1">
        <v>222.007</v>
      </c>
      <c r="AZ1270" s="1">
        <v>2.338</v>
      </c>
      <c r="BA1270" s="1">
        <v>4.549</v>
      </c>
      <c r="BB1270" s="1">
        <v>17.665</v>
      </c>
      <c r="BC1270" s="1">
        <v>47.06</v>
      </c>
      <c r="BD1270" s="1">
        <v>11.48</v>
      </c>
      <c r="BE1270" s="1">
        <v>0.484</v>
      </c>
      <c r="BF1270" s="1">
        <v>5.029</v>
      </c>
      <c r="BG1270" s="1">
        <v>189.899</v>
      </c>
      <c r="BH1270" s="1">
        <v>2.0</v>
      </c>
      <c r="BI1270" s="1">
        <v>477.489</v>
      </c>
      <c r="BJ1270" s="1">
        <v>2.439</v>
      </c>
      <c r="BK1270" s="1">
        <v>1.089</v>
      </c>
      <c r="BL1270" s="1">
        <v>-6.824</v>
      </c>
      <c r="BM1270" s="1">
        <v>-7.508</v>
      </c>
      <c r="BN1270" s="1">
        <v>90.597</v>
      </c>
      <c r="BO1270" s="1">
        <v>3179.865</v>
      </c>
      <c r="BP1270" s="1">
        <v>33.49</v>
      </c>
      <c r="BQ1270" s="1">
        <v>8602.111</v>
      </c>
      <c r="BR1270" s="1">
        <v>40.841</v>
      </c>
      <c r="BS1270" s="1">
        <v>19.612</v>
      </c>
      <c r="BT1270" s="1">
        <v>-10.97</v>
      </c>
      <c r="BU1270" s="1">
        <v>-15.444</v>
      </c>
      <c r="BV1270" s="1">
        <v>-10.196</v>
      </c>
      <c r="BW1270" s="1">
        <v>-7.388</v>
      </c>
      <c r="BX1270" s="1">
        <v>60.563</v>
      </c>
      <c r="BY1270" s="1">
        <v>2288.287</v>
      </c>
      <c r="BZ1270" s="1">
        <v>24.1</v>
      </c>
      <c r="CA1270" s="1">
        <v>5750.472</v>
      </c>
      <c r="CB1270" s="1">
        <v>29.39</v>
      </c>
      <c r="CC1270" s="1">
        <v>13.111</v>
      </c>
      <c r="CD1270" s="1">
        <v>-6.106</v>
      </c>
      <c r="CE1270" s="1">
        <v>-6.404</v>
      </c>
      <c r="CF1270" s="1">
        <v>98.473</v>
      </c>
      <c r="CG1270" s="1">
        <v>266.809</v>
      </c>
      <c r="CH1270" s="1">
        <v>2.81</v>
      </c>
      <c r="CI1270" s="1">
        <v>9349.936</v>
      </c>
      <c r="CJ1270" s="1">
        <v>-17.488</v>
      </c>
      <c r="CK1270" s="1">
        <v>-0.33</v>
      </c>
      <c r="CL1270" s="1">
        <v>147.738</v>
      </c>
      <c r="CM1270" s="1">
        <v>1.556</v>
      </c>
      <c r="CN1270" s="1">
        <v>3.427</v>
      </c>
      <c r="CO1270" s="1">
        <v>21.317</v>
      </c>
      <c r="CP1270" s="1">
        <v>14.896</v>
      </c>
      <c r="CQ1270" s="1">
        <v>4.76</v>
      </c>
      <c r="CR1270" s="1">
        <v>0.0</v>
      </c>
      <c r="CS1270" s="1">
        <v>-0.532</v>
      </c>
      <c r="CT1270" s="1">
        <v>-0.08</v>
      </c>
      <c r="CU1270" s="1">
        <v>451.96</v>
      </c>
      <c r="CV1270" s="1">
        <v>0.0</v>
      </c>
      <c r="CW1270" s="1">
        <v>1414.324</v>
      </c>
      <c r="CX1270" s="1">
        <v>5.805</v>
      </c>
      <c r="CY1270" s="1">
        <v>0.0</v>
      </c>
      <c r="CZ1270" s="1">
        <v>3.225</v>
      </c>
      <c r="DA1270" s="1">
        <v>7785.874</v>
      </c>
      <c r="DB1270" s="1">
        <v>464.374</v>
      </c>
      <c r="DC1270" s="1">
        <v>0.208</v>
      </c>
      <c r="DD1270" s="1">
        <v>-0.12</v>
      </c>
      <c r="DE1270" s="1">
        <v>30.033</v>
      </c>
      <c r="DF1270" s="1">
        <v>891.577</v>
      </c>
      <c r="DG1270" s="1">
        <v>9.39</v>
      </c>
      <c r="DH1270" s="1">
        <v>2851.639</v>
      </c>
      <c r="DI1270" s="1">
        <v>11.451</v>
      </c>
      <c r="DJ1270" s="1">
        <v>6.502</v>
      </c>
      <c r="DK1270" s="1">
        <v>-5.869</v>
      </c>
      <c r="DL1270" s="1">
        <v>-0.378</v>
      </c>
      <c r="DM1270" s="1">
        <v>5.362</v>
      </c>
      <c r="DN1270" s="1">
        <v>202.243</v>
      </c>
      <c r="DO1270" s="1">
        <v>2.13</v>
      </c>
      <c r="DP1270" s="1">
        <v>509.154</v>
      </c>
      <c r="DQ1270" s="1">
        <v>2.598</v>
      </c>
      <c r="DR1270" s="1">
        <v>1.161</v>
      </c>
      <c r="DS1270" s="1">
        <v>-13.212</v>
      </c>
      <c r="DT1270" s="1">
        <v>-0.201</v>
      </c>
      <c r="DU1270" s="1">
        <v>1.249</v>
      </c>
      <c r="DV1270" s="1">
        <v>47.475</v>
      </c>
      <c r="DW1270" s="1">
        <v>0.5</v>
      </c>
      <c r="DX1270" s="1">
        <v>118.558</v>
      </c>
      <c r="DY1270" s="1">
        <v>0.61</v>
      </c>
      <c r="DZ1270" s="1">
        <v>0.27</v>
      </c>
    </row>
    <row r="1271">
      <c r="A1271" s="1" t="s">
        <v>232</v>
      </c>
      <c r="B1271" s="1">
        <v>2017.0</v>
      </c>
      <c r="C1271" s="1" t="s">
        <v>233</v>
      </c>
      <c r="D1271" s="1">
        <v>1.0541301E7</v>
      </c>
      <c r="E1271" s="1">
        <v>3.21652391936E11</v>
      </c>
      <c r="F1271" s="1">
        <v>4.206</v>
      </c>
      <c r="G1271" s="1">
        <v>0.147</v>
      </c>
      <c r="H1271" s="1">
        <v>345.772</v>
      </c>
      <c r="I1271" s="1">
        <v>3.645</v>
      </c>
      <c r="J1271" s="1">
        <v>471.479</v>
      </c>
      <c r="K1271" s="1">
        <v>4.97</v>
      </c>
      <c r="L1271" s="1">
        <v>5.795</v>
      </c>
      <c r="M1271" s="1">
        <v>0.747</v>
      </c>
      <c r="N1271" s="1">
        <v>542.327</v>
      </c>
      <c r="O1271" s="1">
        <v>-2.085</v>
      </c>
      <c r="P1271" s="1">
        <v>-3.988</v>
      </c>
      <c r="Q1271" s="1">
        <v>17766.109</v>
      </c>
      <c r="R1271" s="1">
        <v>187.278</v>
      </c>
      <c r="S1271" s="1">
        <v>3931.203</v>
      </c>
      <c r="T1271" s="1">
        <v>41.44</v>
      </c>
      <c r="U1271" s="1">
        <v>-5.135</v>
      </c>
      <c r="V1271" s="1">
        <v>-9.621</v>
      </c>
      <c r="W1271" s="1">
        <v>16860.746</v>
      </c>
      <c r="X1271" s="1">
        <v>177.734</v>
      </c>
      <c r="Y1271" s="1">
        <v>48.321</v>
      </c>
      <c r="Z1271" s="1">
        <v>38.379</v>
      </c>
      <c r="AA1271" s="1">
        <v>72.72</v>
      </c>
      <c r="AB1271" s="1">
        <v>6898.579</v>
      </c>
      <c r="AC1271" s="1">
        <v>85.76</v>
      </c>
      <c r="AD1271" s="1">
        <v>20.04</v>
      </c>
      <c r="AE1271" s="1">
        <v>5.644</v>
      </c>
      <c r="AF1271" s="1">
        <v>26.208</v>
      </c>
      <c r="AG1271" s="1">
        <v>46539.027</v>
      </c>
      <c r="AH1271" s="1">
        <v>1.525</v>
      </c>
      <c r="AI1271" s="1">
        <v>4.035</v>
      </c>
      <c r="AJ1271" s="1">
        <v>14.984</v>
      </c>
      <c r="AK1271" s="1">
        <v>4533.596</v>
      </c>
      <c r="AL1271" s="1">
        <v>47.79</v>
      </c>
      <c r="AM1271" s="1">
        <v>36648.383</v>
      </c>
      <c r="AN1271" s="1">
        <v>386.322</v>
      </c>
      <c r="AO1271" s="1">
        <v>55.725</v>
      </c>
      <c r="AP1271" s="1">
        <v>79.169</v>
      </c>
      <c r="AQ1271" s="1">
        <v>2.632</v>
      </c>
      <c r="AR1271" s="1">
        <v>2.148</v>
      </c>
      <c r="AS1271" s="1">
        <v>83.748</v>
      </c>
      <c r="AT1271" s="1">
        <v>351.0</v>
      </c>
      <c r="AU1271" s="1">
        <v>3.7</v>
      </c>
      <c r="AV1271" s="1">
        <v>7944.726</v>
      </c>
      <c r="BA1271" s="1">
        <v>4.314</v>
      </c>
      <c r="BB1271" s="1">
        <v>17.162</v>
      </c>
      <c r="BC1271" s="1">
        <v>46.51</v>
      </c>
      <c r="BD1271" s="1">
        <v>-6.593</v>
      </c>
      <c r="BE1271" s="1">
        <v>-0.355</v>
      </c>
      <c r="BF1271" s="1">
        <v>4.674</v>
      </c>
      <c r="BG1271" s="1">
        <v>177.397</v>
      </c>
      <c r="BH1271" s="1">
        <v>1.87</v>
      </c>
      <c r="BI1271" s="1">
        <v>443.383</v>
      </c>
      <c r="BJ1271" s="1">
        <v>2.181</v>
      </c>
      <c r="BK1271" s="1">
        <v>0.958</v>
      </c>
      <c r="BL1271" s="1">
        <v>12.446</v>
      </c>
      <c r="BM1271" s="1">
        <v>11.055</v>
      </c>
      <c r="BN1271" s="1">
        <v>101.652</v>
      </c>
      <c r="BO1271" s="1">
        <v>3602.022</v>
      </c>
      <c r="BP1271" s="1">
        <v>37.97</v>
      </c>
      <c r="BQ1271" s="1">
        <v>9643.195</v>
      </c>
      <c r="BR1271" s="1">
        <v>44.275</v>
      </c>
      <c r="BS1271" s="1">
        <v>20.831</v>
      </c>
      <c r="BT1271" s="1">
        <v>-13.04</v>
      </c>
      <c r="BU1271" s="1">
        <v>-17.932</v>
      </c>
      <c r="BV1271" s="1">
        <v>17.571</v>
      </c>
      <c r="BW1271" s="1">
        <v>10.286</v>
      </c>
      <c r="BX1271" s="1">
        <v>70.849</v>
      </c>
      <c r="BY1271" s="1">
        <v>2688.473</v>
      </c>
      <c r="BZ1271" s="1">
        <v>28.34</v>
      </c>
      <c r="CA1271" s="1">
        <v>6721.081</v>
      </c>
      <c r="CB1271" s="1">
        <v>33.046</v>
      </c>
      <c r="CC1271" s="1">
        <v>14.519</v>
      </c>
      <c r="CD1271" s="1">
        <v>17.084</v>
      </c>
      <c r="CE1271" s="1">
        <v>16.823</v>
      </c>
      <c r="CF1271" s="1">
        <v>115.296</v>
      </c>
      <c r="CG1271" s="1">
        <v>251.392</v>
      </c>
      <c r="CH1271" s="1">
        <v>2.65</v>
      </c>
      <c r="CI1271" s="1">
        <v>10937.547</v>
      </c>
      <c r="CN1271" s="1">
        <v>3.09</v>
      </c>
      <c r="CO1271" s="1">
        <v>23.628</v>
      </c>
      <c r="CP1271" s="1">
        <v>15.514</v>
      </c>
      <c r="CQ1271" s="1">
        <v>4.97</v>
      </c>
      <c r="CR1271" s="1">
        <v>0.0</v>
      </c>
      <c r="CS1271" s="1">
        <v>4.154</v>
      </c>
      <c r="CT1271" s="1">
        <v>0.619</v>
      </c>
      <c r="CU1271" s="1">
        <v>471.479</v>
      </c>
      <c r="CV1271" s="1">
        <v>0.0</v>
      </c>
      <c r="CW1271" s="1">
        <v>1471.763</v>
      </c>
      <c r="CX1271" s="1">
        <v>5.795</v>
      </c>
      <c r="CY1271" s="1">
        <v>0.0</v>
      </c>
      <c r="CZ1271" s="1">
        <v>3.179</v>
      </c>
      <c r="DA1271" s="1">
        <v>8135.618</v>
      </c>
      <c r="DB1271" s="1">
        <v>490.582</v>
      </c>
      <c r="DC1271" s="1">
        <v>2.868</v>
      </c>
      <c r="DD1271" s="1">
        <v>0.77</v>
      </c>
      <c r="DE1271" s="1">
        <v>30.803</v>
      </c>
      <c r="DF1271" s="1">
        <v>913.549</v>
      </c>
      <c r="DG1271" s="1">
        <v>9.63</v>
      </c>
      <c r="DH1271" s="1">
        <v>2922.115</v>
      </c>
      <c r="DI1271" s="1">
        <v>11.229</v>
      </c>
      <c r="DJ1271" s="1">
        <v>6.312</v>
      </c>
      <c r="DK1271" s="1">
        <v>2.937</v>
      </c>
      <c r="DL1271" s="1">
        <v>0.13</v>
      </c>
      <c r="DM1271" s="1">
        <v>5.492</v>
      </c>
      <c r="DN1271" s="1">
        <v>208.703</v>
      </c>
      <c r="DO1271" s="1">
        <v>2.2</v>
      </c>
      <c r="DP1271" s="1">
        <v>521.024</v>
      </c>
      <c r="DQ1271" s="1">
        <v>2.565</v>
      </c>
      <c r="DR1271" s="1">
        <v>1.126</v>
      </c>
      <c r="DS1271" s="1">
        <v>18.931</v>
      </c>
      <c r="DT1271" s="1">
        <v>0.229</v>
      </c>
      <c r="DU1271" s="1">
        <v>1.478</v>
      </c>
      <c r="DV1271" s="1">
        <v>55.97</v>
      </c>
      <c r="DW1271" s="1">
        <v>0.59</v>
      </c>
      <c r="DX1271" s="1">
        <v>140.172</v>
      </c>
      <c r="DY1271" s="1">
        <v>0.688</v>
      </c>
      <c r="DZ1271" s="1">
        <v>0.303</v>
      </c>
    </row>
    <row r="1272">
      <c r="A1272" s="1" t="s">
        <v>232</v>
      </c>
      <c r="B1272" s="1">
        <v>2018.0</v>
      </c>
      <c r="C1272" s="1" t="s">
        <v>233</v>
      </c>
      <c r="D1272" s="1">
        <v>1.0548878E7</v>
      </c>
      <c r="E1272" s="1">
        <v>3.32009897984E11</v>
      </c>
      <c r="F1272" s="1">
        <v>-1.643</v>
      </c>
      <c r="G1272" s="1">
        <v>-0.06</v>
      </c>
      <c r="H1272" s="1">
        <v>339.847</v>
      </c>
      <c r="I1272" s="1">
        <v>3.585</v>
      </c>
      <c r="J1272" s="1">
        <v>457.869</v>
      </c>
      <c r="K1272" s="1">
        <v>4.83</v>
      </c>
      <c r="L1272" s="1">
        <v>5.562</v>
      </c>
      <c r="M1272" s="1">
        <v>0.737</v>
      </c>
      <c r="N1272" s="1">
        <v>532.589</v>
      </c>
      <c r="O1272" s="1">
        <v>-0.676</v>
      </c>
      <c r="P1272" s="1">
        <v>-1.265</v>
      </c>
      <c r="Q1272" s="1">
        <v>17633.402</v>
      </c>
      <c r="R1272" s="1">
        <v>186.013</v>
      </c>
      <c r="S1272" s="1">
        <v>3905.629</v>
      </c>
      <c r="T1272" s="1">
        <v>41.2</v>
      </c>
      <c r="U1272" s="1">
        <v>-3.784</v>
      </c>
      <c r="V1272" s="1">
        <v>-6.725</v>
      </c>
      <c r="W1272" s="1">
        <v>16211.117</v>
      </c>
      <c r="X1272" s="1">
        <v>171.009</v>
      </c>
      <c r="Y1272" s="1">
        <v>47.444</v>
      </c>
      <c r="Z1272" s="1">
        <v>38.239</v>
      </c>
      <c r="AA1272" s="1">
        <v>72.93</v>
      </c>
      <c r="AB1272" s="1">
        <v>6913.532</v>
      </c>
      <c r="AC1272" s="1">
        <v>86.84</v>
      </c>
      <c r="AD1272" s="1">
        <v>20.438</v>
      </c>
      <c r="AE1272" s="1">
        <v>-0.318</v>
      </c>
      <c r="AF1272" s="1">
        <v>-1.558</v>
      </c>
      <c r="AG1272" s="1">
        <v>46357.941</v>
      </c>
      <c r="AH1272" s="1">
        <v>1.473</v>
      </c>
      <c r="AI1272" s="1">
        <v>-1.13</v>
      </c>
      <c r="AJ1272" s="1">
        <v>-4.367</v>
      </c>
      <c r="AK1272" s="1">
        <v>4501.901</v>
      </c>
      <c r="AL1272" s="1">
        <v>47.49</v>
      </c>
      <c r="AM1272" s="1">
        <v>36208.09</v>
      </c>
      <c r="AN1272" s="1">
        <v>381.955</v>
      </c>
      <c r="AO1272" s="1">
        <v>54.687</v>
      </c>
      <c r="AP1272" s="1">
        <v>78.52</v>
      </c>
      <c r="AQ1272" s="1">
        <v>-4.68</v>
      </c>
      <c r="AR1272" s="1">
        <v>-3.919</v>
      </c>
      <c r="AS1272" s="1">
        <v>79.828</v>
      </c>
      <c r="AT1272" s="1">
        <v>357.384</v>
      </c>
      <c r="AU1272" s="1">
        <v>3.77</v>
      </c>
      <c r="AV1272" s="1">
        <v>7567.464</v>
      </c>
      <c r="BA1272" s="1">
        <v>4.341</v>
      </c>
      <c r="BB1272" s="1">
        <v>16.411</v>
      </c>
      <c r="BC1272" s="1">
        <v>46.25</v>
      </c>
      <c r="BD1272" s="1">
        <v>-12.945</v>
      </c>
      <c r="BE1272" s="1">
        <v>-0.625</v>
      </c>
      <c r="BF1272" s="1">
        <v>4.049</v>
      </c>
      <c r="BG1272" s="1">
        <v>154.519</v>
      </c>
      <c r="BH1272" s="1">
        <v>1.63</v>
      </c>
      <c r="BI1272" s="1">
        <v>383.79</v>
      </c>
      <c r="BJ1272" s="1">
        <v>1.877</v>
      </c>
      <c r="BK1272" s="1">
        <v>0.832</v>
      </c>
      <c r="BL1272" s="1">
        <v>3.135</v>
      </c>
      <c r="BM1272" s="1">
        <v>2.835</v>
      </c>
      <c r="BN1272" s="1">
        <v>104.487</v>
      </c>
      <c r="BO1272" s="1">
        <v>3730.254</v>
      </c>
      <c r="BP1272" s="1">
        <v>39.35</v>
      </c>
      <c r="BQ1272" s="1">
        <v>9905.043</v>
      </c>
      <c r="BR1272" s="1">
        <v>45.313</v>
      </c>
      <c r="BS1272" s="1">
        <v>21.48</v>
      </c>
      <c r="BT1272" s="1">
        <v>-13.91</v>
      </c>
      <c r="BU1272" s="1">
        <v>-19.073</v>
      </c>
      <c r="BV1272" s="1">
        <v>5.581</v>
      </c>
      <c r="BW1272" s="1">
        <v>3.582</v>
      </c>
      <c r="BX1272" s="1">
        <v>74.431</v>
      </c>
      <c r="BY1272" s="1">
        <v>2836.321</v>
      </c>
      <c r="BZ1272" s="1">
        <v>29.92</v>
      </c>
      <c r="CA1272" s="1">
        <v>7055.833</v>
      </c>
      <c r="CB1272" s="1">
        <v>34.454</v>
      </c>
      <c r="CC1272" s="1">
        <v>15.301</v>
      </c>
      <c r="CD1272" s="1">
        <v>0.709</v>
      </c>
      <c r="CE1272" s="1">
        <v>0.818</v>
      </c>
      <c r="CF1272" s="1">
        <v>116.114</v>
      </c>
      <c r="CG1272" s="1">
        <v>238.888</v>
      </c>
      <c r="CH1272" s="1">
        <v>2.52</v>
      </c>
      <c r="CI1272" s="1">
        <v>11007.223</v>
      </c>
      <c r="CN1272" s="1">
        <v>2.902</v>
      </c>
      <c r="CO1272" s="1">
        <v>23.87</v>
      </c>
      <c r="CP1272" s="1">
        <v>15.082</v>
      </c>
      <c r="CQ1272" s="1">
        <v>4.83</v>
      </c>
      <c r="CR1272" s="1">
        <v>0.0</v>
      </c>
      <c r="CS1272" s="1">
        <v>-2.788</v>
      </c>
      <c r="CT1272" s="1">
        <v>-0.432</v>
      </c>
      <c r="CU1272" s="1">
        <v>457.869</v>
      </c>
      <c r="CV1272" s="1">
        <v>0.0</v>
      </c>
      <c r="CW1272" s="1">
        <v>1429.708</v>
      </c>
      <c r="CX1272" s="1">
        <v>5.562</v>
      </c>
      <c r="CY1272" s="1">
        <v>0.0</v>
      </c>
      <c r="CZ1272" s="1">
        <v>3.1</v>
      </c>
      <c r="DA1272" s="1">
        <v>8232.154</v>
      </c>
      <c r="DB1272" s="1">
        <v>489.024</v>
      </c>
      <c r="DC1272" s="1">
        <v>-2.09</v>
      </c>
      <c r="DD1272" s="1">
        <v>-0.747</v>
      </c>
      <c r="DE1272" s="1">
        <v>30.056</v>
      </c>
      <c r="DF1272" s="1">
        <v>893.934</v>
      </c>
      <c r="DG1272" s="1">
        <v>9.43</v>
      </c>
      <c r="DH1272" s="1">
        <v>2849.21</v>
      </c>
      <c r="DI1272" s="1">
        <v>10.859</v>
      </c>
      <c r="DJ1272" s="1">
        <v>6.179</v>
      </c>
      <c r="DK1272" s="1">
        <v>6.586</v>
      </c>
      <c r="DL1272" s="1">
        <v>0.333</v>
      </c>
      <c r="DM1272" s="1">
        <v>5.825</v>
      </c>
      <c r="DN1272" s="1">
        <v>223.72</v>
      </c>
      <c r="DO1272" s="1">
        <v>2.36</v>
      </c>
      <c r="DP1272" s="1">
        <v>552.178</v>
      </c>
      <c r="DQ1272" s="1">
        <v>2.718</v>
      </c>
      <c r="DR1272" s="1">
        <v>1.197</v>
      </c>
      <c r="DS1272" s="1">
        <v>3.095</v>
      </c>
      <c r="DT1272" s="1">
        <v>0.038</v>
      </c>
      <c r="DU1272" s="1">
        <v>1.516</v>
      </c>
      <c r="DV1272" s="1">
        <v>57.826</v>
      </c>
      <c r="DW1272" s="1">
        <v>0.61</v>
      </c>
      <c r="DX1272" s="1">
        <v>143.688</v>
      </c>
      <c r="DY1272" s="1">
        <v>0.702</v>
      </c>
      <c r="DZ1272" s="1">
        <v>0.312</v>
      </c>
    </row>
    <row r="1273">
      <c r="A1273" s="1" t="s">
        <v>232</v>
      </c>
      <c r="B1273" s="1">
        <v>2019.0</v>
      </c>
      <c r="C1273" s="1" t="s">
        <v>233</v>
      </c>
      <c r="D1273" s="1">
        <v>1.0554819E7</v>
      </c>
      <c r="E1273" s="1">
        <v>3.42069379072E11</v>
      </c>
      <c r="F1273" s="1">
        <v>10.253</v>
      </c>
      <c r="G1273" s="1">
        <v>0.368</v>
      </c>
      <c r="H1273" s="1">
        <v>374.479</v>
      </c>
      <c r="I1273" s="1">
        <v>3.953</v>
      </c>
      <c r="J1273" s="1">
        <v>476.56</v>
      </c>
      <c r="K1273" s="1">
        <v>5.03</v>
      </c>
      <c r="L1273" s="1">
        <v>5.868</v>
      </c>
      <c r="M1273" s="1">
        <v>0.832</v>
      </c>
      <c r="N1273" s="1">
        <v>503.5</v>
      </c>
      <c r="O1273" s="1">
        <v>-10.026</v>
      </c>
      <c r="P1273" s="1">
        <v>-18.65</v>
      </c>
      <c r="Q1273" s="1">
        <v>15856.56</v>
      </c>
      <c r="R1273" s="1">
        <v>167.363</v>
      </c>
      <c r="S1273" s="1">
        <v>3536.773</v>
      </c>
      <c r="T1273" s="1">
        <v>37.33</v>
      </c>
      <c r="U1273" s="1">
        <v>-8.634</v>
      </c>
      <c r="V1273" s="1">
        <v>-14.765</v>
      </c>
      <c r="W1273" s="1">
        <v>14803.148</v>
      </c>
      <c r="X1273" s="1">
        <v>156.245</v>
      </c>
      <c r="Y1273" s="1">
        <v>43.549</v>
      </c>
      <c r="Z1273" s="1">
        <v>35.225</v>
      </c>
      <c r="AA1273" s="1">
        <v>72.62</v>
      </c>
      <c r="AB1273" s="1">
        <v>6880.27</v>
      </c>
      <c r="AC1273" s="1">
        <v>85.72</v>
      </c>
      <c r="AD1273" s="1">
        <v>20.782</v>
      </c>
      <c r="AE1273" s="1">
        <v>-2.274</v>
      </c>
      <c r="AF1273" s="1">
        <v>-11.119</v>
      </c>
      <c r="AG1273" s="1">
        <v>45278.363</v>
      </c>
      <c r="AH1273" s="1">
        <v>1.397</v>
      </c>
      <c r="AI1273" s="1">
        <v>-3.597</v>
      </c>
      <c r="AJ1273" s="1">
        <v>-13.739</v>
      </c>
      <c r="AK1273" s="1">
        <v>4302.3</v>
      </c>
      <c r="AL1273" s="1">
        <v>45.41</v>
      </c>
      <c r="AM1273" s="1">
        <v>34886.07</v>
      </c>
      <c r="AN1273" s="1">
        <v>368.216</v>
      </c>
      <c r="AO1273" s="1">
        <v>52.975</v>
      </c>
      <c r="AP1273" s="1">
        <v>77.499</v>
      </c>
      <c r="AQ1273" s="1">
        <v>4.286</v>
      </c>
      <c r="AR1273" s="1">
        <v>3.421</v>
      </c>
      <c r="AS1273" s="1">
        <v>83.25</v>
      </c>
      <c r="AT1273" s="1">
        <v>550.459</v>
      </c>
      <c r="AU1273" s="1">
        <v>5.81</v>
      </c>
      <c r="AV1273" s="1">
        <v>7887.346</v>
      </c>
      <c r="BA1273" s="1">
        <v>6.778</v>
      </c>
      <c r="BB1273" s="1">
        <v>17.522</v>
      </c>
      <c r="BC1273" s="1">
        <v>43.16</v>
      </c>
      <c r="BD1273" s="1">
        <v>23.419</v>
      </c>
      <c r="BE1273" s="1">
        <v>0.923</v>
      </c>
      <c r="BF1273" s="1">
        <v>4.972</v>
      </c>
      <c r="BG1273" s="1">
        <v>190.434</v>
      </c>
      <c r="BH1273" s="1">
        <v>2.01</v>
      </c>
      <c r="BI1273" s="1">
        <v>471.061</v>
      </c>
      <c r="BJ1273" s="1">
        <v>2.345</v>
      </c>
      <c r="BK1273" s="1">
        <v>1.046</v>
      </c>
      <c r="BL1273" s="1">
        <v>3.064</v>
      </c>
      <c r="BM1273" s="1">
        <v>2.421</v>
      </c>
      <c r="BN1273" s="1">
        <v>106.908</v>
      </c>
      <c r="BO1273" s="1">
        <v>3819.109</v>
      </c>
      <c r="BP1273" s="1">
        <v>40.31</v>
      </c>
      <c r="BQ1273" s="1">
        <v>10128.803</v>
      </c>
      <c r="BR1273" s="1">
        <v>47.025</v>
      </c>
      <c r="BS1273" s="1">
        <v>22.501</v>
      </c>
      <c r="BT1273" s="1">
        <v>-13.1</v>
      </c>
      <c r="BU1273" s="1">
        <v>-18.039</v>
      </c>
      <c r="BV1273" s="1">
        <v>1.086</v>
      </c>
      <c r="BW1273" s="1">
        <v>0.436</v>
      </c>
      <c r="BX1273" s="1">
        <v>74.867</v>
      </c>
      <c r="BY1273" s="1">
        <v>2865.99</v>
      </c>
      <c r="BZ1273" s="1">
        <v>30.25</v>
      </c>
      <c r="CA1273" s="1">
        <v>7093.144</v>
      </c>
      <c r="CB1273" s="1">
        <v>35.289</v>
      </c>
      <c r="CC1273" s="1">
        <v>15.757</v>
      </c>
      <c r="CD1273" s="1">
        <v>1.283</v>
      </c>
      <c r="CE1273" s="1">
        <v>1.49</v>
      </c>
      <c r="CF1273" s="1">
        <v>117.604</v>
      </c>
      <c r="CG1273" s="1">
        <v>215.068</v>
      </c>
      <c r="CH1273" s="1">
        <v>2.27</v>
      </c>
      <c r="CI1273" s="1">
        <v>11142.164</v>
      </c>
      <c r="CN1273" s="1">
        <v>2.648</v>
      </c>
      <c r="CO1273" s="1">
        <v>24.752</v>
      </c>
      <c r="CP1273" s="1">
        <v>15.721</v>
      </c>
      <c r="CQ1273" s="1">
        <v>5.03</v>
      </c>
      <c r="CR1273" s="1">
        <v>0.0</v>
      </c>
      <c r="CS1273" s="1">
        <v>4.237</v>
      </c>
      <c r="CT1273" s="1">
        <v>0.639</v>
      </c>
      <c r="CU1273" s="1">
        <v>476.56</v>
      </c>
      <c r="CV1273" s="1">
        <v>0.0</v>
      </c>
      <c r="CW1273" s="1">
        <v>1489.443</v>
      </c>
      <c r="CX1273" s="1">
        <v>5.868</v>
      </c>
      <c r="CY1273" s="1">
        <v>0.0</v>
      </c>
      <c r="CZ1273" s="1">
        <v>3.309</v>
      </c>
      <c r="DA1273" s="1">
        <v>8121.409</v>
      </c>
      <c r="DB1273" s="1">
        <v>477.905</v>
      </c>
      <c r="DC1273" s="1">
        <v>7.622</v>
      </c>
      <c r="DD1273" s="1">
        <v>1.985</v>
      </c>
      <c r="DE1273" s="1">
        <v>32.041</v>
      </c>
      <c r="DF1273" s="1">
        <v>953.119</v>
      </c>
      <c r="DG1273" s="1">
        <v>10.06</v>
      </c>
      <c r="DH1273" s="1">
        <v>3035.659</v>
      </c>
      <c r="DI1273" s="1">
        <v>11.736</v>
      </c>
      <c r="DJ1273" s="1">
        <v>6.744</v>
      </c>
      <c r="DK1273" s="1">
        <v>-2.299</v>
      </c>
      <c r="DL1273" s="1">
        <v>-0.162</v>
      </c>
      <c r="DM1273" s="1">
        <v>5.663</v>
      </c>
      <c r="DN1273" s="1">
        <v>219.805</v>
      </c>
      <c r="DO1273" s="1">
        <v>2.32</v>
      </c>
      <c r="DP1273" s="1">
        <v>536.509</v>
      </c>
      <c r="DQ1273" s="1">
        <v>2.706</v>
      </c>
      <c r="DR1273" s="1">
        <v>1.192</v>
      </c>
      <c r="DS1273" s="1">
        <v>14.886</v>
      </c>
      <c r="DT1273" s="1">
        <v>0.217</v>
      </c>
      <c r="DU1273" s="1">
        <v>1.733</v>
      </c>
      <c r="DV1273" s="1">
        <v>66.32</v>
      </c>
      <c r="DW1273" s="1">
        <v>0.7</v>
      </c>
      <c r="DX1273" s="1">
        <v>164.167</v>
      </c>
      <c r="DY1273" s="1">
        <v>0.817</v>
      </c>
      <c r="DZ1273" s="1">
        <v>0.365</v>
      </c>
    </row>
    <row r="1274">
      <c r="A1274" s="1" t="s">
        <v>232</v>
      </c>
      <c r="B1274" s="1">
        <v>2020.0</v>
      </c>
      <c r="C1274" s="1" t="s">
        <v>233</v>
      </c>
      <c r="D1274" s="1">
        <v>1.0550083E7</v>
      </c>
      <c r="E1274" s="1">
        <v>3.23245441024E11</v>
      </c>
      <c r="F1274" s="1">
        <v>9.441</v>
      </c>
      <c r="G1274" s="1">
        <v>0.373</v>
      </c>
      <c r="H1274" s="1">
        <v>410.018</v>
      </c>
      <c r="I1274" s="1">
        <v>4.326</v>
      </c>
      <c r="J1274" s="1">
        <v>493.835</v>
      </c>
      <c r="K1274" s="1">
        <v>5.21</v>
      </c>
      <c r="L1274" s="1">
        <v>6.504</v>
      </c>
      <c r="M1274" s="1">
        <v>0.983</v>
      </c>
      <c r="N1274" s="1">
        <v>460.175</v>
      </c>
      <c r="O1274" s="1">
        <v>-13.102</v>
      </c>
      <c r="P1274" s="1">
        <v>-21.928</v>
      </c>
      <c r="Q1274" s="1">
        <v>13785.227</v>
      </c>
      <c r="R1274" s="1">
        <v>145.435</v>
      </c>
      <c r="S1274" s="1">
        <v>2938.365</v>
      </c>
      <c r="T1274" s="1">
        <v>31.0</v>
      </c>
      <c r="U1274" s="1">
        <v>-24.003</v>
      </c>
      <c r="V1274" s="1">
        <v>-37.504</v>
      </c>
      <c r="W1274" s="1">
        <v>11254.928</v>
      </c>
      <c r="X1274" s="1">
        <v>118.74</v>
      </c>
      <c r="Y1274" s="1">
        <v>38.702</v>
      </c>
      <c r="Z1274" s="1">
        <v>33.062</v>
      </c>
      <c r="AA1274" s="1">
        <v>69.95</v>
      </c>
      <c r="AB1274" s="1">
        <v>6630.279</v>
      </c>
      <c r="AC1274" s="1">
        <v>80.1</v>
      </c>
      <c r="AD1274" s="1">
        <v>21.233</v>
      </c>
      <c r="AE1274" s="1">
        <v>-7.394</v>
      </c>
      <c r="AF1274" s="1">
        <v>-35.337</v>
      </c>
      <c r="AG1274" s="1">
        <v>41949.207</v>
      </c>
      <c r="AH1274" s="1">
        <v>1.369</v>
      </c>
      <c r="AI1274" s="1">
        <v>-9.688</v>
      </c>
      <c r="AJ1274" s="1">
        <v>-35.673</v>
      </c>
      <c r="AK1274" s="1">
        <v>3764.899</v>
      </c>
      <c r="AL1274" s="1">
        <v>39.72</v>
      </c>
      <c r="AM1274" s="1">
        <v>31520.461</v>
      </c>
      <c r="AN1274" s="1">
        <v>332.543</v>
      </c>
      <c r="AO1274" s="1">
        <v>49.588</v>
      </c>
      <c r="AP1274" s="1">
        <v>75.598</v>
      </c>
      <c r="AQ1274" s="1">
        <v>1.651</v>
      </c>
      <c r="AR1274" s="1">
        <v>1.374</v>
      </c>
      <c r="AS1274" s="1">
        <v>84.624</v>
      </c>
      <c r="AT1274" s="1">
        <v>651.18</v>
      </c>
      <c r="AU1274" s="1">
        <v>6.87</v>
      </c>
      <c r="AV1274" s="1">
        <v>8021.146</v>
      </c>
      <c r="BA1274" s="1">
        <v>8.577</v>
      </c>
      <c r="BB1274" s="1">
        <v>19.238</v>
      </c>
      <c r="BC1274" s="1">
        <v>36.86</v>
      </c>
      <c r="BD1274" s="1">
        <v>6.75</v>
      </c>
      <c r="BE1274" s="1">
        <v>0.322</v>
      </c>
      <c r="BF1274" s="1">
        <v>5.294</v>
      </c>
      <c r="BG1274" s="1">
        <v>202.842</v>
      </c>
      <c r="BH1274" s="1">
        <v>2.14</v>
      </c>
      <c r="BI1274" s="1">
        <v>501.84</v>
      </c>
      <c r="BJ1274" s="1">
        <v>2.672</v>
      </c>
      <c r="BK1274" s="1">
        <v>1.204</v>
      </c>
      <c r="BL1274" s="1">
        <v>0.987</v>
      </c>
      <c r="BM1274" s="1">
        <v>0.434</v>
      </c>
      <c r="BN1274" s="1">
        <v>107.342</v>
      </c>
      <c r="BO1274" s="1">
        <v>3827.458</v>
      </c>
      <c r="BP1274" s="1">
        <v>40.38</v>
      </c>
      <c r="BQ1274" s="1">
        <v>10174.513</v>
      </c>
      <c r="BR1274" s="1">
        <v>50.412</v>
      </c>
      <c r="BS1274" s="1">
        <v>24.402</v>
      </c>
      <c r="BT1274" s="1">
        <v>-10.15</v>
      </c>
      <c r="BU1274" s="1">
        <v>-14.51</v>
      </c>
      <c r="BV1274" s="1">
        <v>-0.671</v>
      </c>
      <c r="BW1274" s="1">
        <v>-0.686</v>
      </c>
      <c r="BX1274" s="1">
        <v>74.181</v>
      </c>
      <c r="BY1274" s="1">
        <v>2847.371</v>
      </c>
      <c r="BZ1274" s="1">
        <v>30.04</v>
      </c>
      <c r="CA1274" s="1">
        <v>7031.313</v>
      </c>
      <c r="CB1274" s="1">
        <v>37.503</v>
      </c>
      <c r="CC1274" s="1">
        <v>16.864</v>
      </c>
      <c r="CD1274" s="1">
        <v>-12.856</v>
      </c>
      <c r="CE1274" s="1">
        <v>-15.119</v>
      </c>
      <c r="CF1274" s="1">
        <v>102.484</v>
      </c>
      <c r="CG1274" s="1">
        <v>175.354</v>
      </c>
      <c r="CH1274" s="1">
        <v>1.85</v>
      </c>
      <c r="CI1274" s="1">
        <v>9714.088</v>
      </c>
      <c r="CN1274" s="1">
        <v>2.31</v>
      </c>
      <c r="CO1274" s="1">
        <v>23.298</v>
      </c>
      <c r="CP1274" s="1">
        <v>16.291</v>
      </c>
      <c r="CQ1274" s="1">
        <v>5.21</v>
      </c>
      <c r="CR1274" s="1">
        <v>0.0</v>
      </c>
      <c r="CS1274" s="1">
        <v>3.624</v>
      </c>
      <c r="CT1274" s="1">
        <v>0.57</v>
      </c>
      <c r="CU1274" s="1">
        <v>493.835</v>
      </c>
      <c r="CV1274" s="1">
        <v>0.0</v>
      </c>
      <c r="CW1274" s="1">
        <v>1544.119</v>
      </c>
      <c r="CX1274" s="1">
        <v>6.504</v>
      </c>
      <c r="CY1274" s="1">
        <v>0.0</v>
      </c>
      <c r="CZ1274" s="1">
        <v>3.703</v>
      </c>
      <c r="DA1274" s="1">
        <v>7592.357</v>
      </c>
      <c r="DB1274" s="1">
        <v>442.568</v>
      </c>
      <c r="DC1274" s="1">
        <v>4.576</v>
      </c>
      <c r="DD1274" s="1">
        <v>1.12</v>
      </c>
      <c r="DE1274" s="1">
        <v>33.161</v>
      </c>
      <c r="DF1274" s="1">
        <v>980.087</v>
      </c>
      <c r="DG1274" s="1">
        <v>10.34</v>
      </c>
      <c r="DH1274" s="1">
        <v>3143.199</v>
      </c>
      <c r="DI1274" s="1">
        <v>12.909</v>
      </c>
      <c r="DJ1274" s="1">
        <v>7.539</v>
      </c>
      <c r="DK1274" s="1">
        <v>-2.207</v>
      </c>
      <c r="DL1274" s="1">
        <v>-0.139</v>
      </c>
      <c r="DM1274" s="1">
        <v>5.524</v>
      </c>
      <c r="DN1274" s="1">
        <v>217.06</v>
      </c>
      <c r="DO1274" s="1">
        <v>2.29</v>
      </c>
      <c r="DP1274" s="1">
        <v>523.609</v>
      </c>
      <c r="DQ1274" s="1">
        <v>2.859</v>
      </c>
      <c r="DR1274" s="1">
        <v>1.256</v>
      </c>
      <c r="DS1274" s="1">
        <v>-0.136</v>
      </c>
      <c r="DT1274" s="1">
        <v>-0.007</v>
      </c>
      <c r="DU1274" s="1">
        <v>1.726</v>
      </c>
      <c r="DV1274" s="1">
        <v>66.35</v>
      </c>
      <c r="DW1274" s="1">
        <v>0.7</v>
      </c>
      <c r="DX1274" s="1">
        <v>163.613</v>
      </c>
      <c r="DY1274" s="1">
        <v>0.874</v>
      </c>
      <c r="DZ1274" s="1">
        <v>0.392</v>
      </c>
    </row>
    <row r="1275">
      <c r="A1275" s="1" t="s">
        <v>232</v>
      </c>
      <c r="B1275" s="1">
        <v>2021.0</v>
      </c>
      <c r="C1275" s="1" t="s">
        <v>233</v>
      </c>
      <c r="D1275" s="1">
        <v>1.0530619E7</v>
      </c>
      <c r="E1275" s="1">
        <v>3.34729445376E11</v>
      </c>
      <c r="F1275" s="1">
        <v>-2.991</v>
      </c>
      <c r="G1275" s="1">
        <v>-0.129</v>
      </c>
      <c r="H1275" s="1">
        <v>398.489</v>
      </c>
      <c r="I1275" s="1">
        <v>4.196</v>
      </c>
      <c r="J1275" s="1">
        <v>510.891</v>
      </c>
      <c r="K1275" s="1">
        <v>5.38</v>
      </c>
      <c r="L1275" s="1">
        <v>6.431</v>
      </c>
      <c r="M1275" s="1">
        <v>0.905</v>
      </c>
      <c r="N1275" s="1">
        <v>471.791</v>
      </c>
      <c r="O1275" s="1">
        <v>3.612</v>
      </c>
      <c r="P1275" s="1">
        <v>5.253</v>
      </c>
      <c r="Q1275" s="1">
        <v>14309.49</v>
      </c>
      <c r="R1275" s="1">
        <v>150.688</v>
      </c>
      <c r="S1275" s="1">
        <v>3245.773</v>
      </c>
      <c r="T1275" s="1">
        <v>34.18</v>
      </c>
      <c r="U1275" s="1">
        <v>3.121</v>
      </c>
      <c r="V1275" s="1">
        <v>3.705</v>
      </c>
      <c r="W1275" s="1">
        <v>11627.599</v>
      </c>
      <c r="X1275" s="1">
        <v>122.446</v>
      </c>
      <c r="Y1275" s="1">
        <v>40.856</v>
      </c>
      <c r="Z1275" s="1">
        <v>32.491</v>
      </c>
      <c r="AA1275" s="1">
        <v>72.58</v>
      </c>
      <c r="AB1275" s="1">
        <v>6892.283</v>
      </c>
      <c r="AC1275" s="1">
        <v>83.66</v>
      </c>
      <c r="AD1275" s="1">
        <v>20.92</v>
      </c>
      <c r="AE1275" s="1">
        <v>5.386</v>
      </c>
      <c r="AF1275" s="1">
        <v>23.838</v>
      </c>
      <c r="AG1275" s="1">
        <v>44290.461</v>
      </c>
      <c r="AH1275" s="1">
        <v>1.393</v>
      </c>
      <c r="AI1275" s="1">
        <v>6.556</v>
      </c>
      <c r="AJ1275" s="1">
        <v>21.802</v>
      </c>
      <c r="AK1275" s="1">
        <v>4015.908</v>
      </c>
      <c r="AL1275" s="1">
        <v>42.29</v>
      </c>
      <c r="AM1275" s="1">
        <v>33649.102</v>
      </c>
      <c r="AN1275" s="1">
        <v>354.346</v>
      </c>
      <c r="AO1275" s="1">
        <v>50.55</v>
      </c>
      <c r="AP1275" s="1">
        <v>76.404</v>
      </c>
      <c r="AQ1275" s="1">
        <v>7.174</v>
      </c>
      <c r="AR1275" s="1">
        <v>6.071</v>
      </c>
      <c r="AS1275" s="1">
        <v>90.694</v>
      </c>
      <c r="AT1275" s="1">
        <v>694.166</v>
      </c>
      <c r="AU1275" s="1">
        <v>7.31</v>
      </c>
      <c r="AV1275" s="1">
        <v>8612.434</v>
      </c>
      <c r="BA1275" s="1">
        <v>8.738</v>
      </c>
      <c r="BB1275" s="1">
        <v>19.555</v>
      </c>
      <c r="BC1275" s="1">
        <v>39.47</v>
      </c>
      <c r="BD1275" s="1">
        <v>12.404</v>
      </c>
      <c r="BE1275" s="1">
        <v>0.642</v>
      </c>
      <c r="BF1275" s="1">
        <v>5.937</v>
      </c>
      <c r="BG1275" s="1">
        <v>228.856</v>
      </c>
      <c r="BH1275" s="1">
        <v>2.41</v>
      </c>
      <c r="BI1275" s="1">
        <v>563.741</v>
      </c>
      <c r="BJ1275" s="1">
        <v>2.881</v>
      </c>
      <c r="BK1275" s="1">
        <v>1.28</v>
      </c>
      <c r="BL1275" s="1">
        <v>1.82</v>
      </c>
      <c r="BM1275" s="1">
        <v>2.091</v>
      </c>
      <c r="BN1275" s="1">
        <v>109.433</v>
      </c>
      <c r="BO1275" s="1">
        <v>3928.544</v>
      </c>
      <c r="BP1275" s="1">
        <v>41.37</v>
      </c>
      <c r="BQ1275" s="1">
        <v>10391.889</v>
      </c>
      <c r="BR1275" s="1">
        <v>49.45</v>
      </c>
      <c r="BS1275" s="1">
        <v>23.596</v>
      </c>
      <c r="BT1275" s="1">
        <v>-11.08</v>
      </c>
      <c r="BU1275" s="1">
        <v>-15.266</v>
      </c>
      <c r="BV1275" s="1">
        <v>2.29</v>
      </c>
      <c r="BW1275" s="1">
        <v>1.512</v>
      </c>
      <c r="BX1275" s="1">
        <v>75.693</v>
      </c>
      <c r="BY1275" s="1">
        <v>2918.157</v>
      </c>
      <c r="BZ1275" s="1">
        <v>30.73</v>
      </c>
      <c r="CA1275" s="1">
        <v>7187.855</v>
      </c>
      <c r="CB1275" s="1">
        <v>36.732</v>
      </c>
      <c r="CC1275" s="1">
        <v>16.321</v>
      </c>
      <c r="CD1275" s="1">
        <v>10.225</v>
      </c>
      <c r="CE1275" s="1">
        <v>10.479</v>
      </c>
      <c r="CF1275" s="1">
        <v>112.964</v>
      </c>
      <c r="CG1275" s="1">
        <v>75.969</v>
      </c>
      <c r="CH1275" s="1">
        <v>0.8</v>
      </c>
      <c r="CI1275" s="1">
        <v>10727.177</v>
      </c>
      <c r="CN1275" s="1">
        <v>0.956</v>
      </c>
      <c r="CO1275" s="1">
        <v>24.357</v>
      </c>
      <c r="CP1275" s="1">
        <v>16.825</v>
      </c>
      <c r="CQ1275" s="1">
        <v>5.38</v>
      </c>
      <c r="CR1275" s="1">
        <v>0.0</v>
      </c>
      <c r="CS1275" s="1">
        <v>3.28</v>
      </c>
      <c r="CT1275" s="1">
        <v>0.534</v>
      </c>
      <c r="CU1275" s="1">
        <v>510.891</v>
      </c>
      <c r="CV1275" s="1">
        <v>0.0</v>
      </c>
      <c r="CW1275" s="1">
        <v>1597.712</v>
      </c>
      <c r="CX1275" s="1">
        <v>6.431</v>
      </c>
      <c r="CY1275" s="1">
        <v>0.0</v>
      </c>
      <c r="CZ1275" s="1">
        <v>3.628</v>
      </c>
      <c r="DA1275" s="1">
        <v>7944.453</v>
      </c>
      <c r="DB1275" s="1">
        <v>466.406</v>
      </c>
      <c r="DC1275" s="1">
        <v>0.855</v>
      </c>
      <c r="DD1275" s="1">
        <v>0.579</v>
      </c>
      <c r="DE1275" s="1">
        <v>33.74</v>
      </c>
      <c r="DF1275" s="1">
        <v>1010.387</v>
      </c>
      <c r="DG1275" s="1">
        <v>10.64</v>
      </c>
      <c r="DH1275" s="1">
        <v>3204.033</v>
      </c>
      <c r="DI1275" s="1">
        <v>12.718</v>
      </c>
      <c r="DJ1275" s="1">
        <v>7.275</v>
      </c>
      <c r="DK1275" s="1">
        <v>-3.802</v>
      </c>
      <c r="DL1275" s="1">
        <v>-0.223</v>
      </c>
      <c r="DM1275" s="1">
        <v>5.301</v>
      </c>
      <c r="DN1275" s="1">
        <v>213.663</v>
      </c>
      <c r="DO1275" s="1">
        <v>2.25</v>
      </c>
      <c r="DP1275" s="1">
        <v>503.392</v>
      </c>
      <c r="DQ1275" s="1">
        <v>2.689</v>
      </c>
      <c r="DR1275" s="1">
        <v>1.143</v>
      </c>
      <c r="DS1275" s="1">
        <v>-13.951</v>
      </c>
      <c r="DT1275" s="1">
        <v>-0.244</v>
      </c>
      <c r="DU1275" s="1">
        <v>1.482</v>
      </c>
      <c r="DV1275" s="1">
        <v>56.977</v>
      </c>
      <c r="DW1275" s="1">
        <v>0.6</v>
      </c>
      <c r="DX1275" s="1">
        <v>140.7</v>
      </c>
      <c r="DY1275" s="1">
        <v>0.717</v>
      </c>
      <c r="DZ1275" s="1">
        <v>0.319</v>
      </c>
    </row>
    <row r="1276">
      <c r="A1276" s="1" t="s">
        <v>232</v>
      </c>
      <c r="B1276" s="1">
        <v>2022.0</v>
      </c>
      <c r="C1276" s="1" t="s">
        <v>233</v>
      </c>
      <c r="D1276" s="1">
        <v>1.0673169E7</v>
      </c>
      <c r="E1276" s="1">
        <v>3.42966829056E11</v>
      </c>
      <c r="F1276" s="1">
        <v>-11.739</v>
      </c>
      <c r="G1276" s="1">
        <v>-0.493</v>
      </c>
      <c r="H1276" s="1">
        <v>347.012</v>
      </c>
      <c r="I1276" s="1">
        <v>3.704</v>
      </c>
      <c r="J1276" s="1">
        <v>506.879</v>
      </c>
      <c r="K1276" s="1">
        <v>5.41</v>
      </c>
      <c r="L1276" s="1">
        <v>6.461</v>
      </c>
      <c r="M1276" s="1">
        <v>0.83</v>
      </c>
      <c r="N1276" s="1">
        <v>488.355</v>
      </c>
      <c r="O1276" s="1">
        <v>2.372</v>
      </c>
      <c r="P1276" s="1">
        <v>3.574</v>
      </c>
      <c r="Q1276" s="1">
        <v>14453.204</v>
      </c>
      <c r="R1276" s="1">
        <v>154.261</v>
      </c>
      <c r="S1276" s="1">
        <v>3455.394</v>
      </c>
      <c r="T1276" s="1">
        <v>36.88</v>
      </c>
      <c r="U1276" s="1">
        <v>8.353</v>
      </c>
      <c r="V1276" s="1">
        <v>10.229</v>
      </c>
      <c r="W1276" s="1">
        <v>12430.64</v>
      </c>
      <c r="X1276" s="1">
        <v>132.674</v>
      </c>
      <c r="Y1276" s="1">
        <v>44.046</v>
      </c>
      <c r="Z1276" s="1">
        <v>34.572</v>
      </c>
      <c r="AA1276" s="1">
        <v>70.2</v>
      </c>
      <c r="AB1276" s="1">
        <v>6577.24</v>
      </c>
      <c r="AC1276" s="1">
        <v>83.73</v>
      </c>
      <c r="AD1276" s="1">
        <v>21.917</v>
      </c>
      <c r="AE1276" s="1">
        <v>-3.788</v>
      </c>
      <c r="AF1276" s="1">
        <v>-17.668</v>
      </c>
      <c r="AG1276" s="1">
        <v>42043.551</v>
      </c>
      <c r="AH1276" s="1">
        <v>1.308</v>
      </c>
      <c r="AI1276" s="1">
        <v>-5.027</v>
      </c>
      <c r="AJ1276" s="1">
        <v>-17.813</v>
      </c>
      <c r="AK1276" s="1">
        <v>3929.479</v>
      </c>
      <c r="AL1276" s="1">
        <v>41.94</v>
      </c>
      <c r="AM1276" s="1">
        <v>31530.736</v>
      </c>
      <c r="AN1276" s="1">
        <v>336.533</v>
      </c>
      <c r="AO1276" s="1">
        <v>50.09</v>
      </c>
      <c r="AP1276" s="1">
        <v>75.422</v>
      </c>
      <c r="AQ1276" s="1">
        <v>-18.667</v>
      </c>
      <c r="AR1276" s="1">
        <v>-16.93</v>
      </c>
      <c r="AS1276" s="1">
        <v>73.764</v>
      </c>
      <c r="AT1276" s="1">
        <v>405.69</v>
      </c>
      <c r="AU1276" s="1">
        <v>4.33</v>
      </c>
      <c r="AV1276" s="1">
        <v>6911.208</v>
      </c>
      <c r="BA1276" s="1">
        <v>5.171</v>
      </c>
      <c r="BB1276" s="1">
        <v>16.532</v>
      </c>
      <c r="BC1276" s="1">
        <v>40.89</v>
      </c>
      <c r="BD1276" s="1">
        <v>-12.823</v>
      </c>
      <c r="BE1276" s="1">
        <v>-0.774</v>
      </c>
      <c r="BF1276" s="1">
        <v>5.163</v>
      </c>
      <c r="BG1276" s="1">
        <v>195.818</v>
      </c>
      <c r="BH1276" s="1">
        <v>2.09</v>
      </c>
      <c r="BI1276" s="1">
        <v>483.696</v>
      </c>
      <c r="BJ1276" s="1">
        <v>2.496</v>
      </c>
      <c r="BK1276" s="1">
        <v>1.157</v>
      </c>
      <c r="BL1276" s="1">
        <v>-0.251</v>
      </c>
      <c r="BM1276" s="1">
        <v>0.234</v>
      </c>
      <c r="BN1276" s="1">
        <v>109.667</v>
      </c>
      <c r="BO1276" s="1">
        <v>3915.426</v>
      </c>
      <c r="BP1276" s="1">
        <v>41.79</v>
      </c>
      <c r="BQ1276" s="1">
        <v>10275.0</v>
      </c>
      <c r="BR1276" s="1">
        <v>49.91</v>
      </c>
      <c r="BS1276" s="1">
        <v>24.578</v>
      </c>
      <c r="BT1276" s="1">
        <v>-13.53</v>
      </c>
      <c r="BU1276" s="1">
        <v>-19.274</v>
      </c>
      <c r="BV1276" s="1">
        <v>0.946</v>
      </c>
      <c r="BW1276" s="1">
        <v>0.528</v>
      </c>
      <c r="BX1276" s="1">
        <v>76.221</v>
      </c>
      <c r="BY1276" s="1">
        <v>2906.353</v>
      </c>
      <c r="BZ1276" s="1">
        <v>31.02</v>
      </c>
      <c r="CA1276" s="1">
        <v>7141.334</v>
      </c>
      <c r="CB1276" s="1">
        <v>37.048</v>
      </c>
      <c r="CC1276" s="1">
        <v>17.082</v>
      </c>
      <c r="CD1276" s="1">
        <v>-3.945</v>
      </c>
      <c r="CE1276" s="1">
        <v>-4.457</v>
      </c>
      <c r="CF1276" s="1">
        <v>108.507</v>
      </c>
      <c r="CG1276" s="1">
        <v>68.396</v>
      </c>
      <c r="CH1276" s="1">
        <v>0.73</v>
      </c>
      <c r="CI1276" s="1">
        <v>10166.324</v>
      </c>
      <c r="CN1276" s="1">
        <v>0.872</v>
      </c>
      <c r="CO1276" s="1">
        <v>24.318</v>
      </c>
      <c r="CP1276" s="1">
        <v>16.888</v>
      </c>
      <c r="CQ1276" s="1">
        <v>5.41</v>
      </c>
      <c r="CR1276" s="1">
        <v>0.0</v>
      </c>
      <c r="CS1276" s="1">
        <v>0.377</v>
      </c>
      <c r="CT1276" s="1">
        <v>0.063</v>
      </c>
      <c r="CU1276" s="1">
        <v>506.879</v>
      </c>
      <c r="CV1276" s="1">
        <v>0.0</v>
      </c>
      <c r="CW1276" s="1">
        <v>1582.31</v>
      </c>
      <c r="CX1276" s="1">
        <v>6.461</v>
      </c>
      <c r="CY1276" s="1">
        <v>0.0</v>
      </c>
      <c r="CZ1276" s="1">
        <v>3.785</v>
      </c>
      <c r="DA1276" s="1">
        <v>7844.906</v>
      </c>
      <c r="DB1276" s="1">
        <v>448.738</v>
      </c>
      <c r="DC1276" s="1">
        <v>-2.745</v>
      </c>
      <c r="DD1276" s="1">
        <v>-0.294</v>
      </c>
      <c r="DE1276" s="1">
        <v>33.446</v>
      </c>
      <c r="DF1276" s="1">
        <v>1009.072</v>
      </c>
      <c r="DG1276" s="1">
        <v>10.77</v>
      </c>
      <c r="DH1276" s="1">
        <v>3133.666</v>
      </c>
      <c r="DI1276" s="1">
        <v>12.863</v>
      </c>
      <c r="DJ1276" s="1">
        <v>7.496</v>
      </c>
      <c r="DK1276" s="1">
        <v>15.654</v>
      </c>
      <c r="DL1276" s="1">
        <v>0.815</v>
      </c>
      <c r="DM1276" s="1">
        <v>6.116</v>
      </c>
      <c r="DN1276" s="1">
        <v>246.412</v>
      </c>
      <c r="DO1276" s="1">
        <v>2.63</v>
      </c>
      <c r="DP1276" s="1">
        <v>573.004</v>
      </c>
      <c r="DQ1276" s="1">
        <v>3.141</v>
      </c>
      <c r="DR1276" s="1">
        <v>1.371</v>
      </c>
      <c r="DS1276" s="1">
        <v>6.617</v>
      </c>
      <c r="DT1276" s="1">
        <v>0.094</v>
      </c>
      <c r="DU1276" s="1">
        <v>1.576</v>
      </c>
      <c r="DV1276" s="1">
        <v>59.963</v>
      </c>
      <c r="DW1276" s="1">
        <v>0.64</v>
      </c>
      <c r="DX1276" s="1">
        <v>147.644</v>
      </c>
      <c r="DY1276" s="1">
        <v>0.764</v>
      </c>
      <c r="DZ1276" s="1">
        <v>0.353</v>
      </c>
    </row>
    <row r="1277">
      <c r="A1277" s="1" t="s">
        <v>232</v>
      </c>
      <c r="B1277" s="1">
        <v>2023.0</v>
      </c>
      <c r="C1277" s="1" t="s">
        <v>233</v>
      </c>
      <c r="D1277" s="1">
        <v>1.0809674E7</v>
      </c>
      <c r="F1277" s="1">
        <v>-5.646</v>
      </c>
      <c r="G1277" s="1">
        <v>-0.209</v>
      </c>
      <c r="H1277" s="1">
        <v>323.286</v>
      </c>
      <c r="I1277" s="1">
        <v>3.495</v>
      </c>
      <c r="J1277" s="1">
        <v>480.125</v>
      </c>
      <c r="K1277" s="1">
        <v>5.19</v>
      </c>
      <c r="L1277" s="1">
        <v>6.846</v>
      </c>
      <c r="M1277" s="1">
        <v>0.856</v>
      </c>
      <c r="N1277" s="1">
        <v>442.554</v>
      </c>
      <c r="O1277" s="1">
        <v>-18.902</v>
      </c>
      <c r="P1277" s="1">
        <v>-29.158</v>
      </c>
      <c r="Q1277" s="1">
        <v>11573.304</v>
      </c>
      <c r="R1277" s="1">
        <v>125.104</v>
      </c>
      <c r="S1277" s="1">
        <v>2769.741</v>
      </c>
      <c r="T1277" s="1">
        <v>29.94</v>
      </c>
      <c r="U1277" s="1">
        <v>-14.134</v>
      </c>
      <c r="V1277" s="1">
        <v>-18.752</v>
      </c>
      <c r="W1277" s="1">
        <v>10538.928</v>
      </c>
      <c r="X1277" s="1">
        <v>113.922</v>
      </c>
      <c r="Y1277" s="1">
        <v>39.493</v>
      </c>
      <c r="Z1277" s="1">
        <v>30.639</v>
      </c>
      <c r="AA1277" s="1">
        <v>66.63</v>
      </c>
      <c r="AB1277" s="1">
        <v>6163.923</v>
      </c>
      <c r="AC1277" s="1">
        <v>75.81</v>
      </c>
      <c r="AD1277" s="1">
        <v>21.977</v>
      </c>
      <c r="AE1277" s="1">
        <v>-8.356</v>
      </c>
      <c r="AF1277" s="1">
        <v>-37.496</v>
      </c>
      <c r="AG1277" s="1">
        <v>38043.902</v>
      </c>
      <c r="AI1277" s="1">
        <v>-10.884</v>
      </c>
      <c r="AJ1277" s="1">
        <v>-36.63</v>
      </c>
      <c r="AK1277" s="1">
        <v>3168.458</v>
      </c>
      <c r="AL1277" s="1">
        <v>34.25</v>
      </c>
      <c r="AM1277" s="1">
        <v>27743.951</v>
      </c>
      <c r="AN1277" s="1">
        <v>299.903</v>
      </c>
      <c r="AO1277" s="1">
        <v>45.179</v>
      </c>
      <c r="AP1277" s="1">
        <v>73.449</v>
      </c>
      <c r="AQ1277" s="1">
        <v>-9.204</v>
      </c>
      <c r="AR1277" s="1">
        <v>-6.789</v>
      </c>
      <c r="AS1277" s="1">
        <v>66.975</v>
      </c>
      <c r="AT1277" s="1">
        <v>340.436</v>
      </c>
      <c r="AU1277" s="1">
        <v>3.68</v>
      </c>
      <c r="AV1277" s="1">
        <v>6195.839</v>
      </c>
      <c r="BA1277" s="1">
        <v>4.854</v>
      </c>
      <c r="BB1277" s="1">
        <v>16.403</v>
      </c>
      <c r="BC1277" s="1">
        <v>33.55</v>
      </c>
      <c r="BD1277" s="1">
        <v>12.46</v>
      </c>
      <c r="BE1277" s="1">
        <v>0.601</v>
      </c>
      <c r="BF1277" s="1">
        <v>5.763</v>
      </c>
      <c r="BG1277" s="1">
        <v>218.323</v>
      </c>
      <c r="BH1277" s="1">
        <v>2.36</v>
      </c>
      <c r="BI1277" s="1">
        <v>533.167</v>
      </c>
      <c r="BJ1277" s="1">
        <v>3.113</v>
      </c>
      <c r="BK1277" s="1">
        <v>1.411</v>
      </c>
      <c r="BL1277" s="1">
        <v>-0.683</v>
      </c>
      <c r="BM1277" s="1">
        <v>-1.254</v>
      </c>
      <c r="BN1277" s="1">
        <v>108.413</v>
      </c>
      <c r="BO1277" s="1">
        <v>3844.704</v>
      </c>
      <c r="BP1277" s="1">
        <v>41.56</v>
      </c>
      <c r="BQ1277" s="1">
        <v>10029.248</v>
      </c>
      <c r="BR1277" s="1">
        <v>54.821</v>
      </c>
      <c r="BS1277" s="1">
        <v>26.551</v>
      </c>
      <c r="BT1277" s="1">
        <v>-9.18</v>
      </c>
      <c r="BU1277" s="1">
        <v>-13.778</v>
      </c>
      <c r="BV1277" s="1">
        <v>-1.971</v>
      </c>
      <c r="BW1277" s="1">
        <v>-2.049</v>
      </c>
      <c r="BX1277" s="1">
        <v>74.172</v>
      </c>
      <c r="BY1277" s="1">
        <v>2813.221</v>
      </c>
      <c r="BZ1277" s="1">
        <v>30.41</v>
      </c>
      <c r="CA1277" s="1">
        <v>6861.619</v>
      </c>
      <c r="CB1277" s="1">
        <v>40.113</v>
      </c>
      <c r="CC1277" s="1">
        <v>18.165</v>
      </c>
      <c r="CD1277" s="1">
        <v>-0.629</v>
      </c>
      <c r="CE1277" s="1">
        <v>-0.682</v>
      </c>
      <c r="CF1277" s="1">
        <v>107.824</v>
      </c>
      <c r="CG1277" s="1">
        <v>58.281</v>
      </c>
      <c r="CH1277" s="1">
        <v>0.63</v>
      </c>
      <c r="CI1277" s="1">
        <v>9974.81</v>
      </c>
      <c r="CN1277" s="1">
        <v>0.831</v>
      </c>
      <c r="CO1277" s="1">
        <v>26.407</v>
      </c>
      <c r="CP1277" s="1">
        <v>16.218</v>
      </c>
      <c r="CQ1277" s="1">
        <v>5.19</v>
      </c>
      <c r="CR1277" s="1">
        <v>0.0</v>
      </c>
      <c r="CS1277" s="1">
        <v>-3.969</v>
      </c>
      <c r="CT1277" s="1">
        <v>-0.67</v>
      </c>
      <c r="CU1277" s="1">
        <v>480.125</v>
      </c>
      <c r="CV1277" s="1">
        <v>0.0</v>
      </c>
      <c r="CW1277" s="1">
        <v>1500.317</v>
      </c>
      <c r="CX1277" s="1">
        <v>6.846</v>
      </c>
      <c r="CY1277" s="1">
        <v>0.0</v>
      </c>
      <c r="CZ1277" s="1">
        <v>3.972</v>
      </c>
      <c r="DA1277" s="1">
        <v>7013.162</v>
      </c>
      <c r="DB1277" s="1">
        <v>411.242</v>
      </c>
      <c r="DC1277" s="1">
        <v>2.102</v>
      </c>
      <c r="DD1277" s="1">
        <v>0.795</v>
      </c>
      <c r="DE1277" s="1">
        <v>34.241</v>
      </c>
      <c r="DF1277" s="1">
        <v>1031.483</v>
      </c>
      <c r="DG1277" s="1">
        <v>11.15</v>
      </c>
      <c r="DH1277" s="1">
        <v>3167.63</v>
      </c>
      <c r="DI1277" s="1">
        <v>14.708</v>
      </c>
      <c r="DJ1277" s="1">
        <v>8.386</v>
      </c>
      <c r="DK1277" s="1">
        <v>16.188</v>
      </c>
      <c r="DL1277" s="1">
        <v>0.938</v>
      </c>
      <c r="DM1277" s="1">
        <v>7.054</v>
      </c>
      <c r="DN1277" s="1">
        <v>267.353</v>
      </c>
      <c r="DO1277" s="1">
        <v>2.89</v>
      </c>
      <c r="DP1277" s="1">
        <v>652.547</v>
      </c>
      <c r="DQ1277" s="1">
        <v>3.812</v>
      </c>
      <c r="DR1277" s="1">
        <v>1.728</v>
      </c>
      <c r="DS1277" s="1">
        <v>9.399</v>
      </c>
      <c r="DT1277" s="1">
        <v>0.135</v>
      </c>
      <c r="DU1277" s="1">
        <v>1.711</v>
      </c>
      <c r="DV1277" s="1">
        <v>65.682</v>
      </c>
      <c r="DW1277" s="1">
        <v>0.71</v>
      </c>
      <c r="DX1277" s="1">
        <v>158.314</v>
      </c>
      <c r="DY1277" s="1">
        <v>0.937</v>
      </c>
      <c r="DZ1277" s="1">
        <v>0.419</v>
      </c>
    </row>
    <row r="1278">
      <c r="A1278" s="1" t="s">
        <v>232</v>
      </c>
      <c r="B1278" s="1">
        <v>2024.0</v>
      </c>
      <c r="C1278" s="1" t="s">
        <v>233</v>
      </c>
      <c r="D1278" s="1">
        <v>1.0735808E7</v>
      </c>
      <c r="F1278" s="1">
        <v>10.996</v>
      </c>
      <c r="G1278" s="1">
        <v>0.384</v>
      </c>
      <c r="H1278" s="1">
        <v>361.304</v>
      </c>
      <c r="I1278" s="1">
        <v>3.879</v>
      </c>
      <c r="J1278" s="1">
        <v>482.497</v>
      </c>
      <c r="K1278" s="1">
        <v>5.18</v>
      </c>
      <c r="L1278" s="1">
        <v>7.094</v>
      </c>
      <c r="M1278" s="1">
        <v>0.994</v>
      </c>
      <c r="N1278" s="1">
        <v>413.859</v>
      </c>
      <c r="O1278" s="1">
        <v>-20.189</v>
      </c>
      <c r="P1278" s="1">
        <v>-25.257</v>
      </c>
      <c r="Q1278" s="1">
        <v>9300.353</v>
      </c>
      <c r="R1278" s="1">
        <v>99.847</v>
      </c>
      <c r="S1278" s="1">
        <v>2484.21</v>
      </c>
      <c r="T1278" s="1">
        <v>26.67</v>
      </c>
      <c r="U1278" s="1">
        <v>-15.921</v>
      </c>
      <c r="V1278" s="1">
        <v>-18.137</v>
      </c>
      <c r="W1278" s="1">
        <v>8922.033</v>
      </c>
      <c r="X1278" s="1">
        <v>95.785</v>
      </c>
      <c r="Y1278" s="1">
        <v>36.524</v>
      </c>
      <c r="Z1278" s="1">
        <v>25.596</v>
      </c>
      <c r="AA1278" s="1">
        <v>66.63</v>
      </c>
      <c r="AB1278" s="1">
        <v>6206.333</v>
      </c>
      <c r="AC1278" s="1">
        <v>73.02</v>
      </c>
      <c r="AD1278" s="1">
        <v>22.415</v>
      </c>
      <c r="AE1278" s="1">
        <v>-4.479</v>
      </c>
      <c r="AF1278" s="1">
        <v>-18.42</v>
      </c>
      <c r="AG1278" s="1">
        <v>36589.941</v>
      </c>
      <c r="AI1278" s="1">
        <v>-6.756</v>
      </c>
      <c r="AJ1278" s="1">
        <v>-20.262</v>
      </c>
      <c r="AK1278" s="1">
        <v>2867.041</v>
      </c>
      <c r="AL1278" s="1">
        <v>30.78</v>
      </c>
      <c r="AM1278" s="1">
        <v>26047.539</v>
      </c>
      <c r="AN1278" s="1">
        <v>279.641</v>
      </c>
      <c r="AO1278" s="1">
        <v>42.153</v>
      </c>
      <c r="AP1278" s="1">
        <v>71.686</v>
      </c>
      <c r="AQ1278" s="1">
        <v>-0.127</v>
      </c>
      <c r="AR1278" s="1">
        <v>-0.085</v>
      </c>
      <c r="AS1278" s="1">
        <v>66.89</v>
      </c>
      <c r="AT1278" s="1">
        <v>347.435</v>
      </c>
      <c r="AU1278" s="1">
        <v>3.73</v>
      </c>
      <c r="AV1278" s="1">
        <v>6230.551</v>
      </c>
      <c r="BA1278" s="1">
        <v>5.108</v>
      </c>
      <c r="BB1278" s="1">
        <v>17.147</v>
      </c>
      <c r="BC1278" s="1">
        <v>30.22</v>
      </c>
      <c r="BD1278" s="1">
        <v>12.412</v>
      </c>
      <c r="BE1278" s="1">
        <v>0.715</v>
      </c>
      <c r="BF1278" s="1">
        <v>6.479</v>
      </c>
      <c r="BG1278" s="1">
        <v>243.112</v>
      </c>
      <c r="BH1278" s="1">
        <v>2.61</v>
      </c>
      <c r="BI1278" s="1">
        <v>603.469</v>
      </c>
      <c r="BJ1278" s="1">
        <v>3.574</v>
      </c>
      <c r="BK1278" s="1">
        <v>1.661</v>
      </c>
      <c r="BL1278" s="1">
        <v>2.162</v>
      </c>
      <c r="BM1278" s="1">
        <v>2.035</v>
      </c>
      <c r="BN1278" s="1">
        <v>110.448</v>
      </c>
      <c r="BO1278" s="1">
        <v>3934.497</v>
      </c>
      <c r="BP1278" s="1">
        <v>42.24</v>
      </c>
      <c r="BQ1278" s="1">
        <v>10287.819</v>
      </c>
      <c r="BR1278" s="1">
        <v>57.847</v>
      </c>
      <c r="BS1278" s="1">
        <v>28.314</v>
      </c>
      <c r="BT1278" s="1">
        <v>-6.39</v>
      </c>
      <c r="BU1278" s="1">
        <v>-9.59</v>
      </c>
      <c r="BV1278" s="1">
        <v>-2.348</v>
      </c>
      <c r="BW1278" s="1">
        <v>-1.742</v>
      </c>
      <c r="BX1278" s="1">
        <v>72.43</v>
      </c>
      <c r="BY1278" s="1">
        <v>2771.1</v>
      </c>
      <c r="BZ1278" s="1">
        <v>29.75</v>
      </c>
      <c r="CA1278" s="1">
        <v>6746.603</v>
      </c>
      <c r="CB1278" s="1">
        <v>40.742</v>
      </c>
      <c r="CC1278" s="1">
        <v>18.568</v>
      </c>
      <c r="CD1278" s="1">
        <v>4.712</v>
      </c>
      <c r="CE1278" s="1">
        <v>5.08</v>
      </c>
      <c r="CF1278" s="1">
        <v>112.905</v>
      </c>
      <c r="CG1278" s="1">
        <v>35.396</v>
      </c>
      <c r="CH1278" s="1">
        <v>0.38</v>
      </c>
      <c r="CI1278" s="1">
        <v>10516.637</v>
      </c>
      <c r="CN1278" s="1">
        <v>0.52</v>
      </c>
      <c r="CO1278" s="1">
        <v>28.943</v>
      </c>
      <c r="CP1278" s="1">
        <v>17.184</v>
      </c>
      <c r="CQ1278" s="1">
        <v>5.2</v>
      </c>
      <c r="CR1278" s="1">
        <v>0.02</v>
      </c>
      <c r="CS1278" s="1">
        <v>5.956</v>
      </c>
      <c r="CT1278" s="1">
        <v>0.966</v>
      </c>
      <c r="CU1278" s="1">
        <v>484.36</v>
      </c>
      <c r="CV1278" s="1">
        <v>1.863</v>
      </c>
      <c r="CW1278" s="1">
        <v>1600.613</v>
      </c>
      <c r="CX1278" s="1">
        <v>7.121</v>
      </c>
      <c r="CY1278" s="1">
        <v>0.027</v>
      </c>
      <c r="CZ1278" s="1">
        <v>4.405</v>
      </c>
      <c r="DA1278" s="1">
        <v>6801.537</v>
      </c>
      <c r="DB1278" s="1">
        <v>392.823</v>
      </c>
      <c r="DC1278" s="1">
        <v>11.531</v>
      </c>
      <c r="DD1278" s="1">
        <v>3.777</v>
      </c>
      <c r="DE1278" s="1">
        <v>38.018</v>
      </c>
      <c r="DF1278" s="1">
        <v>1163.396</v>
      </c>
      <c r="DG1278" s="1">
        <v>12.49</v>
      </c>
      <c r="DH1278" s="1">
        <v>3541.216</v>
      </c>
      <c r="DI1278" s="1">
        <v>17.105</v>
      </c>
      <c r="DJ1278" s="1">
        <v>9.746</v>
      </c>
      <c r="DK1278" s="1">
        <v>24.146</v>
      </c>
      <c r="DL1278" s="1">
        <v>1.703</v>
      </c>
      <c r="DM1278" s="1">
        <v>8.757</v>
      </c>
      <c r="DN1278" s="1">
        <v>372.585</v>
      </c>
      <c r="DO1278" s="1">
        <v>4.0</v>
      </c>
      <c r="DP1278" s="1">
        <v>815.684</v>
      </c>
      <c r="DQ1278" s="1">
        <v>5.478</v>
      </c>
      <c r="DR1278" s="1">
        <v>2.245</v>
      </c>
      <c r="DS1278" s="1">
        <v>0.467</v>
      </c>
      <c r="DT1278" s="1">
        <v>0.008</v>
      </c>
      <c r="DU1278" s="1">
        <v>1.719</v>
      </c>
      <c r="DV1278" s="1">
        <v>63.339</v>
      </c>
      <c r="DW1278" s="1">
        <v>0.68</v>
      </c>
      <c r="DX1278" s="1">
        <v>160.147</v>
      </c>
      <c r="DY1278" s="1">
        <v>0.931</v>
      </c>
      <c r="DZ1278" s="1">
        <v>0.441</v>
      </c>
    </row>
    <row r="1279">
      <c r="A1279" s="1" t="s">
        <v>234</v>
      </c>
      <c r="B1279" s="1">
        <v>2000.0</v>
      </c>
      <c r="C1279" s="1" t="s">
        <v>235</v>
      </c>
      <c r="D1279" s="1">
        <v>5.0507393E7</v>
      </c>
      <c r="E1279" s="1">
        <v>2.1854113792E10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N1279" s="1">
        <v>23.569</v>
      </c>
      <c r="S1279" s="1">
        <v>0.0</v>
      </c>
      <c r="T1279" s="1">
        <v>0.0</v>
      </c>
      <c r="U1279" s="1">
        <v>-62.737</v>
      </c>
      <c r="V1279" s="1">
        <v>-0.014</v>
      </c>
      <c r="W1279" s="1">
        <v>0.16</v>
      </c>
      <c r="X1279" s="1">
        <v>0.008</v>
      </c>
      <c r="Y1279" s="1">
        <v>0.0</v>
      </c>
      <c r="AA1279" s="1">
        <v>4.67</v>
      </c>
      <c r="AB1279" s="1">
        <v>92.462</v>
      </c>
      <c r="AC1279" s="1">
        <v>5.94</v>
      </c>
      <c r="AE1279" s="1">
        <v>-45.113</v>
      </c>
      <c r="AF1279" s="1">
        <v>-7.781</v>
      </c>
      <c r="AG1279" s="1">
        <v>187.429</v>
      </c>
      <c r="AH1279" s="1">
        <v>0.433</v>
      </c>
      <c r="AK1279" s="1">
        <v>0.0</v>
      </c>
      <c r="AL1279" s="1">
        <v>0.0</v>
      </c>
      <c r="AO1279" s="1">
        <v>0.0</v>
      </c>
      <c r="AT1279" s="1">
        <v>0.0</v>
      </c>
      <c r="AU1279" s="1">
        <v>0.0</v>
      </c>
      <c r="AX1279" s="1">
        <v>0.0</v>
      </c>
      <c r="AY1279" s="1">
        <v>0.0</v>
      </c>
      <c r="AZ1279" s="1">
        <v>0.0</v>
      </c>
      <c r="BA1279" s="1">
        <v>0.0</v>
      </c>
      <c r="BC1279" s="1">
        <v>0.14</v>
      </c>
      <c r="BG1279" s="1">
        <v>117.607</v>
      </c>
      <c r="BH1279" s="1">
        <v>5.94</v>
      </c>
      <c r="BJ1279" s="1">
        <v>100.0</v>
      </c>
      <c r="BO1279" s="1">
        <v>117.607</v>
      </c>
      <c r="BP1279" s="1">
        <v>5.94</v>
      </c>
      <c r="BR1279" s="1">
        <v>100.0</v>
      </c>
      <c r="BT1279" s="1">
        <v>-1.27</v>
      </c>
      <c r="BU1279" s="1">
        <v>-27.195</v>
      </c>
      <c r="BW1279" s="1">
        <v>0.0</v>
      </c>
      <c r="BX1279" s="1">
        <v>0.0</v>
      </c>
      <c r="BY1279" s="1">
        <v>0.0</v>
      </c>
      <c r="BZ1279" s="1">
        <v>0.0</v>
      </c>
      <c r="CA1279" s="1">
        <v>0.0</v>
      </c>
      <c r="CB1279" s="1">
        <v>0.0</v>
      </c>
      <c r="CG1279" s="1">
        <v>0.0</v>
      </c>
      <c r="CH1279" s="1">
        <v>0.0</v>
      </c>
      <c r="CJ1279" s="1">
        <v>18.506</v>
      </c>
      <c r="CK1279" s="1">
        <v>2.563</v>
      </c>
      <c r="CL1279" s="1">
        <v>324.908</v>
      </c>
      <c r="CM1279" s="1">
        <v>16.41</v>
      </c>
      <c r="CN1279" s="1">
        <v>0.0</v>
      </c>
      <c r="CQ1279" s="1">
        <v>0.0</v>
      </c>
      <c r="CR1279" s="1">
        <v>0.0</v>
      </c>
      <c r="CU1279" s="1">
        <v>0.0</v>
      </c>
      <c r="CV1279" s="1">
        <v>0.0</v>
      </c>
      <c r="CX1279" s="1">
        <v>0.0</v>
      </c>
      <c r="CY1279" s="1">
        <v>0.0</v>
      </c>
      <c r="DA1279" s="1">
        <v>117.607</v>
      </c>
      <c r="DB1279" s="1">
        <v>9.467</v>
      </c>
      <c r="DF1279" s="1">
        <v>117.607</v>
      </c>
      <c r="DG1279" s="1">
        <v>5.94</v>
      </c>
      <c r="DI1279" s="1">
        <v>100.0</v>
      </c>
      <c r="DN1279" s="1">
        <v>0.0</v>
      </c>
      <c r="DO1279" s="1">
        <v>0.0</v>
      </c>
      <c r="DQ1279" s="1">
        <v>0.0</v>
      </c>
      <c r="DV1279" s="1">
        <v>0.0</v>
      </c>
      <c r="DW1279" s="1">
        <v>0.0</v>
      </c>
      <c r="DY1279" s="1">
        <v>0.0</v>
      </c>
    </row>
    <row r="1280">
      <c r="A1280" s="1" t="s">
        <v>234</v>
      </c>
      <c r="B1280" s="1">
        <v>2001.0</v>
      </c>
      <c r="C1280" s="1" t="s">
        <v>235</v>
      </c>
      <c r="D1280" s="1">
        <v>5.21326E7</v>
      </c>
      <c r="E1280" s="1">
        <v>2.19772928E10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N1280" s="1">
        <v>25.338</v>
      </c>
      <c r="S1280" s="1">
        <v>0.0</v>
      </c>
      <c r="T1280" s="1">
        <v>0.0</v>
      </c>
      <c r="U1280" s="1">
        <v>227.636</v>
      </c>
      <c r="V1280" s="1">
        <v>0.018</v>
      </c>
      <c r="W1280" s="1">
        <v>0.507</v>
      </c>
      <c r="X1280" s="1">
        <v>0.026</v>
      </c>
      <c r="Y1280" s="1">
        <v>0.0</v>
      </c>
      <c r="AA1280" s="1">
        <v>4.73</v>
      </c>
      <c r="AB1280" s="1">
        <v>90.73</v>
      </c>
      <c r="AC1280" s="1">
        <v>5.92</v>
      </c>
      <c r="AE1280" s="1">
        <v>-5.131</v>
      </c>
      <c r="AF1280" s="1">
        <v>-0.486</v>
      </c>
      <c r="AG1280" s="1">
        <v>172.269</v>
      </c>
      <c r="AH1280" s="1">
        <v>0.409</v>
      </c>
      <c r="AK1280" s="1">
        <v>0.192</v>
      </c>
      <c r="AL1280" s="1">
        <v>0.01</v>
      </c>
      <c r="AO1280" s="1">
        <v>0.169</v>
      </c>
      <c r="AT1280" s="1">
        <v>0.0</v>
      </c>
      <c r="AU1280" s="1">
        <v>0.0</v>
      </c>
      <c r="AX1280" s="1">
        <v>0.0</v>
      </c>
      <c r="AY1280" s="1">
        <v>0.0</v>
      </c>
      <c r="AZ1280" s="1">
        <v>0.0</v>
      </c>
      <c r="BA1280" s="1">
        <v>0.0</v>
      </c>
      <c r="BC1280" s="1">
        <v>0.15</v>
      </c>
      <c r="BG1280" s="1">
        <v>113.365</v>
      </c>
      <c r="BH1280" s="1">
        <v>5.91</v>
      </c>
      <c r="BJ1280" s="1">
        <v>99.831</v>
      </c>
      <c r="BO1280" s="1">
        <v>113.365</v>
      </c>
      <c r="BP1280" s="1">
        <v>5.91</v>
      </c>
      <c r="BR1280" s="1">
        <v>99.831</v>
      </c>
      <c r="BT1280" s="1">
        <v>-1.19</v>
      </c>
      <c r="BU1280" s="1">
        <v>-25.159</v>
      </c>
      <c r="BW1280" s="1">
        <v>0.0</v>
      </c>
      <c r="BX1280" s="1">
        <v>0.0</v>
      </c>
      <c r="BY1280" s="1">
        <v>0.0</v>
      </c>
      <c r="BZ1280" s="1">
        <v>0.0</v>
      </c>
      <c r="CA1280" s="1">
        <v>0.0</v>
      </c>
      <c r="CB1280" s="1">
        <v>0.0</v>
      </c>
      <c r="CG1280" s="1">
        <v>0.192</v>
      </c>
      <c r="CH1280" s="1">
        <v>0.01</v>
      </c>
      <c r="CJ1280" s="1">
        <v>-7.945</v>
      </c>
      <c r="CK1280" s="1">
        <v>-1.304</v>
      </c>
      <c r="CL1280" s="1">
        <v>289.772</v>
      </c>
      <c r="CM1280" s="1">
        <v>15.107</v>
      </c>
      <c r="CN1280" s="1">
        <v>0.169</v>
      </c>
      <c r="CQ1280" s="1">
        <v>0.0</v>
      </c>
      <c r="CR1280" s="1">
        <v>0.0</v>
      </c>
      <c r="CU1280" s="1">
        <v>0.0</v>
      </c>
      <c r="CV1280" s="1">
        <v>0.0</v>
      </c>
      <c r="CX1280" s="1">
        <v>0.0</v>
      </c>
      <c r="CY1280" s="1">
        <v>0.0</v>
      </c>
      <c r="DA1280" s="1">
        <v>113.557</v>
      </c>
      <c r="DB1280" s="1">
        <v>8.981</v>
      </c>
      <c r="DF1280" s="1">
        <v>113.365</v>
      </c>
      <c r="DG1280" s="1">
        <v>5.91</v>
      </c>
      <c r="DI1280" s="1">
        <v>99.831</v>
      </c>
      <c r="DN1280" s="1">
        <v>0.0</v>
      </c>
      <c r="DO1280" s="1">
        <v>0.0</v>
      </c>
      <c r="DQ1280" s="1">
        <v>0.0</v>
      </c>
      <c r="DV1280" s="1">
        <v>0.0</v>
      </c>
      <c r="DW1280" s="1">
        <v>0.0</v>
      </c>
      <c r="DY1280" s="1">
        <v>0.0</v>
      </c>
    </row>
    <row r="1281">
      <c r="A1281" s="1" t="s">
        <v>234</v>
      </c>
      <c r="B1281" s="1">
        <v>2002.0</v>
      </c>
      <c r="C1281" s="1" t="s">
        <v>235</v>
      </c>
      <c r="D1281" s="1">
        <v>5.3750475E7</v>
      </c>
      <c r="E1281" s="1">
        <v>2.3244765184E10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N1281" s="1">
        <v>24.752</v>
      </c>
      <c r="S1281" s="1">
        <v>0.0</v>
      </c>
      <c r="T1281" s="1">
        <v>0.0</v>
      </c>
      <c r="U1281" s="1">
        <v>69.509</v>
      </c>
      <c r="V1281" s="1">
        <v>0.018</v>
      </c>
      <c r="W1281" s="1">
        <v>0.833</v>
      </c>
      <c r="X1281" s="1">
        <v>0.045</v>
      </c>
      <c r="Y1281" s="1">
        <v>0.0</v>
      </c>
      <c r="AA1281" s="1">
        <v>4.75</v>
      </c>
      <c r="AB1281" s="1">
        <v>88.371</v>
      </c>
      <c r="AC1281" s="1">
        <v>6.06</v>
      </c>
      <c r="AE1281" s="1">
        <v>6.609</v>
      </c>
      <c r="AF1281" s="1">
        <v>0.593</v>
      </c>
      <c r="AG1281" s="1">
        <v>178.125</v>
      </c>
      <c r="AH1281" s="1">
        <v>0.412</v>
      </c>
      <c r="AK1281" s="1">
        <v>0.186</v>
      </c>
      <c r="AL1281" s="1">
        <v>0.01</v>
      </c>
      <c r="AO1281" s="1">
        <v>0.165</v>
      </c>
      <c r="AT1281" s="1">
        <v>0.0</v>
      </c>
      <c r="AU1281" s="1">
        <v>0.0</v>
      </c>
      <c r="AX1281" s="1">
        <v>0.0</v>
      </c>
      <c r="AY1281" s="1">
        <v>0.0</v>
      </c>
      <c r="AZ1281" s="1">
        <v>0.0</v>
      </c>
      <c r="BA1281" s="1">
        <v>0.0</v>
      </c>
      <c r="BC1281" s="1">
        <v>0.15</v>
      </c>
      <c r="BG1281" s="1">
        <v>112.557</v>
      </c>
      <c r="BH1281" s="1">
        <v>6.05</v>
      </c>
      <c r="BJ1281" s="1">
        <v>99.835</v>
      </c>
      <c r="BO1281" s="1">
        <v>112.557</v>
      </c>
      <c r="BP1281" s="1">
        <v>6.05</v>
      </c>
      <c r="BR1281" s="1">
        <v>99.835</v>
      </c>
      <c r="BT1281" s="1">
        <v>-1.31</v>
      </c>
      <c r="BU1281" s="1">
        <v>-27.579</v>
      </c>
      <c r="BW1281" s="1">
        <v>0.0</v>
      </c>
      <c r="BX1281" s="1">
        <v>0.0</v>
      </c>
      <c r="BY1281" s="1">
        <v>0.0</v>
      </c>
      <c r="BZ1281" s="1">
        <v>0.0</v>
      </c>
      <c r="CA1281" s="1">
        <v>0.0</v>
      </c>
      <c r="CB1281" s="1">
        <v>0.0</v>
      </c>
      <c r="CG1281" s="1">
        <v>0.186</v>
      </c>
      <c r="CH1281" s="1">
        <v>0.01</v>
      </c>
      <c r="CJ1281" s="1">
        <v>-5.559</v>
      </c>
      <c r="CK1281" s="1">
        <v>-0.84</v>
      </c>
      <c r="CL1281" s="1">
        <v>265.425</v>
      </c>
      <c r="CM1281" s="1">
        <v>14.267</v>
      </c>
      <c r="CN1281" s="1">
        <v>0.165</v>
      </c>
      <c r="CQ1281" s="1">
        <v>0.0</v>
      </c>
      <c r="CR1281" s="1">
        <v>0.0</v>
      </c>
      <c r="CU1281" s="1">
        <v>0.0</v>
      </c>
      <c r="CV1281" s="1">
        <v>0.0</v>
      </c>
      <c r="CX1281" s="1">
        <v>0.0</v>
      </c>
      <c r="CY1281" s="1">
        <v>0.0</v>
      </c>
      <c r="DA1281" s="1">
        <v>112.743</v>
      </c>
      <c r="DB1281" s="1">
        <v>9.574</v>
      </c>
      <c r="DF1281" s="1">
        <v>112.557</v>
      </c>
      <c r="DG1281" s="1">
        <v>6.05</v>
      </c>
      <c r="DI1281" s="1">
        <v>99.835</v>
      </c>
      <c r="DN1281" s="1">
        <v>0.0</v>
      </c>
      <c r="DO1281" s="1">
        <v>0.0</v>
      </c>
      <c r="DQ1281" s="1">
        <v>0.0</v>
      </c>
      <c r="DV1281" s="1">
        <v>0.0</v>
      </c>
      <c r="DW1281" s="1">
        <v>0.0</v>
      </c>
      <c r="DY1281" s="1">
        <v>0.0</v>
      </c>
    </row>
    <row r="1282">
      <c r="A1282" s="1" t="s">
        <v>234</v>
      </c>
      <c r="B1282" s="1">
        <v>2003.0</v>
      </c>
      <c r="C1282" s="1" t="s">
        <v>235</v>
      </c>
      <c r="D1282" s="1">
        <v>5.534382E7</v>
      </c>
      <c r="E1282" s="1">
        <v>2.5228484608E10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N1282" s="1">
        <v>24.55</v>
      </c>
      <c r="S1282" s="1">
        <v>0.0</v>
      </c>
      <c r="T1282" s="1">
        <v>0.0</v>
      </c>
      <c r="U1282" s="1">
        <v>41.011</v>
      </c>
      <c r="V1282" s="1">
        <v>0.018</v>
      </c>
      <c r="W1282" s="1">
        <v>1.141</v>
      </c>
      <c r="X1282" s="1">
        <v>0.063</v>
      </c>
      <c r="Y1282" s="1">
        <v>0.0</v>
      </c>
      <c r="AA1282" s="1">
        <v>4.78</v>
      </c>
      <c r="AB1282" s="1">
        <v>86.369</v>
      </c>
      <c r="AC1282" s="1">
        <v>6.11</v>
      </c>
      <c r="AE1282" s="1">
        <v>9.038</v>
      </c>
      <c r="AF1282" s="1">
        <v>0.865</v>
      </c>
      <c r="AG1282" s="1">
        <v>188.633</v>
      </c>
      <c r="AH1282" s="1">
        <v>0.414</v>
      </c>
      <c r="AK1282" s="1">
        <v>0.181</v>
      </c>
      <c r="AL1282" s="1">
        <v>0.01</v>
      </c>
      <c r="AO1282" s="1">
        <v>0.164</v>
      </c>
      <c r="AT1282" s="1">
        <v>0.0</v>
      </c>
      <c r="AU1282" s="1">
        <v>0.0</v>
      </c>
      <c r="AX1282" s="1">
        <v>0.0</v>
      </c>
      <c r="AY1282" s="1">
        <v>0.0</v>
      </c>
      <c r="AZ1282" s="1">
        <v>0.0</v>
      </c>
      <c r="BA1282" s="1">
        <v>0.0</v>
      </c>
      <c r="BC1282" s="1">
        <v>0.15</v>
      </c>
      <c r="BG1282" s="1">
        <v>110.22</v>
      </c>
      <c r="BH1282" s="1">
        <v>6.1</v>
      </c>
      <c r="BJ1282" s="1">
        <v>99.836</v>
      </c>
      <c r="BO1282" s="1">
        <v>110.22</v>
      </c>
      <c r="BP1282" s="1">
        <v>6.1</v>
      </c>
      <c r="BR1282" s="1">
        <v>99.836</v>
      </c>
      <c r="BT1282" s="1">
        <v>-1.33</v>
      </c>
      <c r="BU1282" s="1">
        <v>-27.824</v>
      </c>
      <c r="BW1282" s="1">
        <v>0.0</v>
      </c>
      <c r="BX1282" s="1">
        <v>0.0</v>
      </c>
      <c r="BY1282" s="1">
        <v>0.0</v>
      </c>
      <c r="BZ1282" s="1">
        <v>0.0</v>
      </c>
      <c r="CA1282" s="1">
        <v>0.0</v>
      </c>
      <c r="CB1282" s="1">
        <v>0.0</v>
      </c>
      <c r="CG1282" s="1">
        <v>0.181</v>
      </c>
      <c r="CH1282" s="1">
        <v>0.01</v>
      </c>
      <c r="CJ1282" s="1">
        <v>-2.937</v>
      </c>
      <c r="CK1282" s="1">
        <v>-0.419</v>
      </c>
      <c r="CL1282" s="1">
        <v>250.212</v>
      </c>
      <c r="CM1282" s="1">
        <v>13.848</v>
      </c>
      <c r="CN1282" s="1">
        <v>0.164</v>
      </c>
      <c r="CQ1282" s="1">
        <v>0.0</v>
      </c>
      <c r="CR1282" s="1">
        <v>0.0</v>
      </c>
      <c r="CU1282" s="1">
        <v>0.0</v>
      </c>
      <c r="CV1282" s="1">
        <v>0.0</v>
      </c>
      <c r="CX1282" s="1">
        <v>0.0</v>
      </c>
      <c r="CY1282" s="1">
        <v>0.0</v>
      </c>
      <c r="DA1282" s="1">
        <v>110.401</v>
      </c>
      <c r="DB1282" s="1">
        <v>10.44</v>
      </c>
      <c r="DF1282" s="1">
        <v>110.22</v>
      </c>
      <c r="DG1282" s="1">
        <v>6.1</v>
      </c>
      <c r="DI1282" s="1">
        <v>99.836</v>
      </c>
      <c r="DN1282" s="1">
        <v>0.0</v>
      </c>
      <c r="DO1282" s="1">
        <v>0.0</v>
      </c>
      <c r="DQ1282" s="1">
        <v>0.0</v>
      </c>
      <c r="DV1282" s="1">
        <v>0.0</v>
      </c>
      <c r="DW1282" s="1">
        <v>0.0</v>
      </c>
      <c r="DY1282" s="1">
        <v>0.0</v>
      </c>
    </row>
    <row r="1283">
      <c r="A1283" s="1" t="s">
        <v>234</v>
      </c>
      <c r="B1283" s="1">
        <v>2004.0</v>
      </c>
      <c r="C1283" s="1" t="s">
        <v>235</v>
      </c>
      <c r="D1283" s="1">
        <v>5.6997687E7</v>
      </c>
      <c r="E1283" s="1">
        <v>2.7653537792E10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N1283" s="1">
        <v>25.641</v>
      </c>
      <c r="S1283" s="1">
        <v>0.0</v>
      </c>
      <c r="T1283" s="1">
        <v>0.0</v>
      </c>
      <c r="U1283" s="1">
        <v>29.083</v>
      </c>
      <c r="V1283" s="1">
        <v>0.018</v>
      </c>
      <c r="W1283" s="1">
        <v>1.431</v>
      </c>
      <c r="X1283" s="1">
        <v>0.082</v>
      </c>
      <c r="Y1283" s="1">
        <v>0.0</v>
      </c>
      <c r="AA1283" s="1">
        <v>5.63</v>
      </c>
      <c r="AB1283" s="1">
        <v>98.776</v>
      </c>
      <c r="AC1283" s="1">
        <v>7.02</v>
      </c>
      <c r="AE1283" s="1">
        <v>13.692</v>
      </c>
      <c r="AF1283" s="1">
        <v>1.429</v>
      </c>
      <c r="AG1283" s="1">
        <v>208.237</v>
      </c>
      <c r="AH1283" s="1">
        <v>0.429</v>
      </c>
      <c r="AK1283" s="1">
        <v>0.175</v>
      </c>
      <c r="AL1283" s="1">
        <v>0.01</v>
      </c>
      <c r="AO1283" s="1">
        <v>0.142</v>
      </c>
      <c r="AT1283" s="1">
        <v>0.0</v>
      </c>
      <c r="AU1283" s="1">
        <v>0.0</v>
      </c>
      <c r="AX1283" s="1">
        <v>0.0</v>
      </c>
      <c r="AY1283" s="1">
        <v>0.0</v>
      </c>
      <c r="AZ1283" s="1">
        <v>0.0</v>
      </c>
      <c r="BA1283" s="1">
        <v>0.0</v>
      </c>
      <c r="BC1283" s="1">
        <v>0.18</v>
      </c>
      <c r="BG1283" s="1">
        <v>122.987</v>
      </c>
      <c r="BH1283" s="1">
        <v>7.01</v>
      </c>
      <c r="BJ1283" s="1">
        <v>99.858</v>
      </c>
      <c r="BO1283" s="1">
        <v>122.987</v>
      </c>
      <c r="BP1283" s="1">
        <v>7.01</v>
      </c>
      <c r="BR1283" s="1">
        <v>99.858</v>
      </c>
      <c r="BT1283" s="1">
        <v>-1.39</v>
      </c>
      <c r="BU1283" s="1">
        <v>-24.689</v>
      </c>
      <c r="BW1283" s="1">
        <v>0.0</v>
      </c>
      <c r="BX1283" s="1">
        <v>0.0</v>
      </c>
      <c r="BY1283" s="1">
        <v>0.0</v>
      </c>
      <c r="BZ1283" s="1">
        <v>0.0</v>
      </c>
      <c r="CA1283" s="1">
        <v>0.0</v>
      </c>
      <c r="CB1283" s="1">
        <v>0.0</v>
      </c>
      <c r="CG1283" s="1">
        <v>0.175</v>
      </c>
      <c r="CH1283" s="1">
        <v>0.01</v>
      </c>
      <c r="CJ1283" s="1">
        <v>-3.898</v>
      </c>
      <c r="CK1283" s="1">
        <v>-0.54</v>
      </c>
      <c r="CL1283" s="1">
        <v>233.482</v>
      </c>
      <c r="CM1283" s="1">
        <v>13.308</v>
      </c>
      <c r="CN1283" s="1">
        <v>0.142</v>
      </c>
      <c r="CQ1283" s="1">
        <v>0.0</v>
      </c>
      <c r="CR1283" s="1">
        <v>0.0</v>
      </c>
      <c r="CU1283" s="1">
        <v>0.0</v>
      </c>
      <c r="CV1283" s="1">
        <v>0.0</v>
      </c>
      <c r="CX1283" s="1">
        <v>0.0</v>
      </c>
      <c r="CY1283" s="1">
        <v>0.0</v>
      </c>
      <c r="DA1283" s="1">
        <v>123.163</v>
      </c>
      <c r="DB1283" s="1">
        <v>11.869</v>
      </c>
      <c r="DF1283" s="1">
        <v>122.987</v>
      </c>
      <c r="DG1283" s="1">
        <v>7.01</v>
      </c>
      <c r="DI1283" s="1">
        <v>99.858</v>
      </c>
      <c r="DN1283" s="1">
        <v>0.0</v>
      </c>
      <c r="DO1283" s="1">
        <v>0.0</v>
      </c>
      <c r="DQ1283" s="1">
        <v>0.0</v>
      </c>
      <c r="DV1283" s="1">
        <v>0.0</v>
      </c>
      <c r="DW1283" s="1">
        <v>0.0</v>
      </c>
      <c r="DY1283" s="1">
        <v>0.0</v>
      </c>
    </row>
    <row r="1284">
      <c r="A1284" s="1" t="s">
        <v>234</v>
      </c>
      <c r="B1284" s="1">
        <v>2005.0</v>
      </c>
      <c r="C1284" s="1" t="s">
        <v>235</v>
      </c>
      <c r="D1284" s="1">
        <v>5.8775669E7</v>
      </c>
      <c r="E1284" s="1">
        <v>3.016465408E10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N1284" s="1">
        <v>24.557</v>
      </c>
      <c r="S1284" s="1">
        <v>0.0</v>
      </c>
      <c r="T1284" s="1">
        <v>0.0</v>
      </c>
      <c r="U1284" s="1">
        <v>11.111</v>
      </c>
      <c r="V1284" s="1">
        <v>0.009</v>
      </c>
      <c r="W1284" s="1">
        <v>1.542</v>
      </c>
      <c r="X1284" s="1">
        <v>0.091</v>
      </c>
      <c r="Y1284" s="1">
        <v>0.0</v>
      </c>
      <c r="AA1284" s="1">
        <v>5.67</v>
      </c>
      <c r="AB1284" s="1">
        <v>96.468</v>
      </c>
      <c r="AC1284" s="1">
        <v>7.33</v>
      </c>
      <c r="AE1284" s="1">
        <v>13.435</v>
      </c>
      <c r="AF1284" s="1">
        <v>1.595</v>
      </c>
      <c r="AG1284" s="1">
        <v>229.068</v>
      </c>
      <c r="AH1284" s="1">
        <v>0.446</v>
      </c>
      <c r="AK1284" s="1">
        <v>0.17</v>
      </c>
      <c r="AL1284" s="1">
        <v>0.01</v>
      </c>
      <c r="AO1284" s="1">
        <v>0.136</v>
      </c>
      <c r="AT1284" s="1">
        <v>0.0</v>
      </c>
      <c r="AU1284" s="1">
        <v>0.0</v>
      </c>
      <c r="AX1284" s="1">
        <v>0.0</v>
      </c>
      <c r="AY1284" s="1">
        <v>0.0</v>
      </c>
      <c r="AZ1284" s="1">
        <v>0.0</v>
      </c>
      <c r="BA1284" s="1">
        <v>0.0</v>
      </c>
      <c r="BC1284" s="1">
        <v>0.18</v>
      </c>
      <c r="BG1284" s="1">
        <v>124.541</v>
      </c>
      <c r="BH1284" s="1">
        <v>7.32</v>
      </c>
      <c r="BJ1284" s="1">
        <v>99.864</v>
      </c>
      <c r="BO1284" s="1">
        <v>124.541</v>
      </c>
      <c r="BP1284" s="1">
        <v>7.32</v>
      </c>
      <c r="BR1284" s="1">
        <v>99.864</v>
      </c>
      <c r="BT1284" s="1">
        <v>-1.66</v>
      </c>
      <c r="BU1284" s="1">
        <v>-29.277</v>
      </c>
      <c r="BW1284" s="1">
        <v>0.0</v>
      </c>
      <c r="BX1284" s="1">
        <v>0.0</v>
      </c>
      <c r="BY1284" s="1">
        <v>0.0</v>
      </c>
      <c r="BZ1284" s="1">
        <v>0.0</v>
      </c>
      <c r="CA1284" s="1">
        <v>0.0</v>
      </c>
      <c r="CB1284" s="1">
        <v>0.0</v>
      </c>
      <c r="CG1284" s="1">
        <v>0.17</v>
      </c>
      <c r="CH1284" s="1">
        <v>0.01</v>
      </c>
      <c r="CJ1284" s="1">
        <v>-6.596</v>
      </c>
      <c r="CK1284" s="1">
        <v>-0.878</v>
      </c>
      <c r="CL1284" s="1">
        <v>211.485</v>
      </c>
      <c r="CM1284" s="1">
        <v>12.43</v>
      </c>
      <c r="CN1284" s="1">
        <v>0.136</v>
      </c>
      <c r="CQ1284" s="1">
        <v>0.0</v>
      </c>
      <c r="CR1284" s="1">
        <v>0.0</v>
      </c>
      <c r="CU1284" s="1">
        <v>0.0</v>
      </c>
      <c r="CV1284" s="1">
        <v>0.0</v>
      </c>
      <c r="CX1284" s="1">
        <v>0.0</v>
      </c>
      <c r="CY1284" s="1">
        <v>0.0</v>
      </c>
      <c r="DA1284" s="1">
        <v>124.711</v>
      </c>
      <c r="DB1284" s="1">
        <v>13.464</v>
      </c>
      <c r="DF1284" s="1">
        <v>124.541</v>
      </c>
      <c r="DG1284" s="1">
        <v>7.32</v>
      </c>
      <c r="DI1284" s="1">
        <v>99.864</v>
      </c>
      <c r="DN1284" s="1">
        <v>0.0</v>
      </c>
      <c r="DO1284" s="1">
        <v>0.0</v>
      </c>
      <c r="DQ1284" s="1">
        <v>0.0</v>
      </c>
      <c r="DV1284" s="1">
        <v>0.0</v>
      </c>
      <c r="DW1284" s="1">
        <v>0.0</v>
      </c>
      <c r="DY1284" s="1">
        <v>0.0</v>
      </c>
    </row>
    <row r="1285">
      <c r="A1285" s="1" t="s">
        <v>234</v>
      </c>
      <c r="B1285" s="1">
        <v>2006.0</v>
      </c>
      <c r="C1285" s="1" t="s">
        <v>235</v>
      </c>
      <c r="D1285" s="1">
        <v>6.061586E7</v>
      </c>
      <c r="E1285" s="1">
        <v>3.2708306944E10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N1285" s="1">
        <v>28.0</v>
      </c>
      <c r="S1285" s="1">
        <v>0.0</v>
      </c>
      <c r="T1285" s="1">
        <v>0.0</v>
      </c>
      <c r="U1285" s="1">
        <v>3.334</v>
      </c>
      <c r="V1285" s="1">
        <v>0.003</v>
      </c>
      <c r="W1285" s="1">
        <v>1.545</v>
      </c>
      <c r="X1285" s="1">
        <v>0.094</v>
      </c>
      <c r="Y1285" s="1">
        <v>0.0</v>
      </c>
      <c r="AA1285" s="1">
        <v>6.19</v>
      </c>
      <c r="AB1285" s="1">
        <v>102.118</v>
      </c>
      <c r="AC1285" s="1">
        <v>7.5</v>
      </c>
      <c r="AE1285" s="1">
        <v>10.784</v>
      </c>
      <c r="AF1285" s="1">
        <v>1.452</v>
      </c>
      <c r="AG1285" s="1">
        <v>246.067</v>
      </c>
      <c r="AH1285" s="1">
        <v>0.456</v>
      </c>
      <c r="AK1285" s="1">
        <v>0.825</v>
      </c>
      <c r="AL1285" s="1">
        <v>0.05</v>
      </c>
      <c r="AO1285" s="1">
        <v>0.667</v>
      </c>
      <c r="AT1285" s="1">
        <v>0.66</v>
      </c>
      <c r="AU1285" s="1">
        <v>0.04</v>
      </c>
      <c r="AX1285" s="1">
        <v>0.0</v>
      </c>
      <c r="AY1285" s="1">
        <v>0.0</v>
      </c>
      <c r="AZ1285" s="1">
        <v>0.0</v>
      </c>
      <c r="BA1285" s="1">
        <v>0.533</v>
      </c>
      <c r="BC1285" s="1">
        <v>0.21</v>
      </c>
      <c r="BG1285" s="1">
        <v>122.905</v>
      </c>
      <c r="BH1285" s="1">
        <v>7.45</v>
      </c>
      <c r="BJ1285" s="1">
        <v>99.333</v>
      </c>
      <c r="BO1285" s="1">
        <v>122.905</v>
      </c>
      <c r="BP1285" s="1">
        <v>7.45</v>
      </c>
      <c r="BR1285" s="1">
        <v>99.333</v>
      </c>
      <c r="BT1285" s="1">
        <v>-1.31</v>
      </c>
      <c r="BU1285" s="1">
        <v>-21.163</v>
      </c>
      <c r="BW1285" s="1">
        <v>0.0</v>
      </c>
      <c r="BX1285" s="1">
        <v>0.0</v>
      </c>
      <c r="BY1285" s="1">
        <v>0.0</v>
      </c>
      <c r="BZ1285" s="1">
        <v>0.0</v>
      </c>
      <c r="CA1285" s="1">
        <v>0.0</v>
      </c>
      <c r="CB1285" s="1">
        <v>0.0</v>
      </c>
      <c r="CG1285" s="1">
        <v>0.165</v>
      </c>
      <c r="CH1285" s="1">
        <v>0.01</v>
      </c>
      <c r="CJ1285" s="1">
        <v>1.276</v>
      </c>
      <c r="CK1285" s="1">
        <v>0.159</v>
      </c>
      <c r="CL1285" s="1">
        <v>207.682</v>
      </c>
      <c r="CM1285" s="1">
        <v>12.589</v>
      </c>
      <c r="CN1285" s="1">
        <v>0.133</v>
      </c>
      <c r="CQ1285" s="1">
        <v>0.0</v>
      </c>
      <c r="CR1285" s="1">
        <v>0.0</v>
      </c>
      <c r="CU1285" s="1">
        <v>0.0</v>
      </c>
      <c r="CV1285" s="1">
        <v>0.0</v>
      </c>
      <c r="CX1285" s="1">
        <v>0.0</v>
      </c>
      <c r="CY1285" s="1">
        <v>0.0</v>
      </c>
      <c r="DA1285" s="1">
        <v>123.73</v>
      </c>
      <c r="DB1285" s="1">
        <v>14.916</v>
      </c>
      <c r="DF1285" s="1">
        <v>122.905</v>
      </c>
      <c r="DG1285" s="1">
        <v>7.45</v>
      </c>
      <c r="DI1285" s="1">
        <v>99.333</v>
      </c>
      <c r="DN1285" s="1">
        <v>0.0</v>
      </c>
      <c r="DO1285" s="1">
        <v>0.0</v>
      </c>
      <c r="DQ1285" s="1">
        <v>0.0</v>
      </c>
      <c r="DV1285" s="1">
        <v>0.0</v>
      </c>
      <c r="DW1285" s="1">
        <v>0.0</v>
      </c>
      <c r="DY1285" s="1">
        <v>0.0</v>
      </c>
    </row>
    <row r="1286">
      <c r="A1286" s="1" t="s">
        <v>234</v>
      </c>
      <c r="B1286" s="1">
        <v>2007.0</v>
      </c>
      <c r="C1286" s="1" t="s">
        <v>235</v>
      </c>
      <c r="D1286" s="1">
        <v>6.2477704E7</v>
      </c>
      <c r="E1286" s="1">
        <v>3.5814301696E10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N1286" s="1">
        <v>30.651</v>
      </c>
      <c r="S1286" s="1">
        <v>0.0</v>
      </c>
      <c r="T1286" s="1">
        <v>0.0</v>
      </c>
      <c r="U1286" s="1">
        <v>3.226</v>
      </c>
      <c r="V1286" s="1">
        <v>0.003</v>
      </c>
      <c r="W1286" s="1">
        <v>1.547</v>
      </c>
      <c r="X1286" s="1">
        <v>0.097</v>
      </c>
      <c r="Y1286" s="1">
        <v>0.0</v>
      </c>
      <c r="AA1286" s="1">
        <v>6.5</v>
      </c>
      <c r="AB1286" s="1">
        <v>104.037</v>
      </c>
      <c r="AC1286" s="1">
        <v>7.83</v>
      </c>
      <c r="AE1286" s="1">
        <v>2.66</v>
      </c>
      <c r="AF1286" s="1">
        <v>0.397</v>
      </c>
      <c r="AG1286" s="1">
        <v>245.084</v>
      </c>
      <c r="AH1286" s="1">
        <v>0.428</v>
      </c>
      <c r="AK1286" s="1">
        <v>1.441</v>
      </c>
      <c r="AL1286" s="1">
        <v>0.09</v>
      </c>
      <c r="AO1286" s="1">
        <v>1.149</v>
      </c>
      <c r="AT1286" s="1">
        <v>1.28</v>
      </c>
      <c r="AU1286" s="1">
        <v>0.08</v>
      </c>
      <c r="AX1286" s="1">
        <v>0.0</v>
      </c>
      <c r="AY1286" s="1">
        <v>0.0</v>
      </c>
      <c r="AZ1286" s="1">
        <v>0.0</v>
      </c>
      <c r="BA1286" s="1">
        <v>1.022</v>
      </c>
      <c r="BC1286" s="1">
        <v>0.24</v>
      </c>
      <c r="BG1286" s="1">
        <v>123.884</v>
      </c>
      <c r="BH1286" s="1">
        <v>7.74</v>
      </c>
      <c r="BJ1286" s="1">
        <v>98.851</v>
      </c>
      <c r="BO1286" s="1">
        <v>123.884</v>
      </c>
      <c r="BP1286" s="1">
        <v>7.74</v>
      </c>
      <c r="BR1286" s="1">
        <v>98.851</v>
      </c>
      <c r="BT1286" s="1">
        <v>-1.33</v>
      </c>
      <c r="BU1286" s="1">
        <v>-20.462</v>
      </c>
      <c r="BW1286" s="1">
        <v>0.0</v>
      </c>
      <c r="BX1286" s="1">
        <v>0.0</v>
      </c>
      <c r="BY1286" s="1">
        <v>0.0</v>
      </c>
      <c r="BZ1286" s="1">
        <v>0.0</v>
      </c>
      <c r="CA1286" s="1">
        <v>0.0</v>
      </c>
      <c r="CB1286" s="1">
        <v>0.0</v>
      </c>
      <c r="CG1286" s="1">
        <v>0.16</v>
      </c>
      <c r="CH1286" s="1">
        <v>0.01</v>
      </c>
      <c r="CJ1286" s="1">
        <v>10.781</v>
      </c>
      <c r="CK1286" s="1">
        <v>1.357</v>
      </c>
      <c r="CL1286" s="1">
        <v>223.215</v>
      </c>
      <c r="CM1286" s="1">
        <v>13.946</v>
      </c>
      <c r="CN1286" s="1">
        <v>0.128</v>
      </c>
      <c r="CQ1286" s="1">
        <v>0.0</v>
      </c>
      <c r="CR1286" s="1">
        <v>0.0</v>
      </c>
      <c r="CU1286" s="1">
        <v>0.0</v>
      </c>
      <c r="CV1286" s="1">
        <v>0.0</v>
      </c>
      <c r="CX1286" s="1">
        <v>0.0</v>
      </c>
      <c r="CY1286" s="1">
        <v>0.0</v>
      </c>
      <c r="DA1286" s="1">
        <v>125.325</v>
      </c>
      <c r="DB1286" s="1">
        <v>15.312</v>
      </c>
      <c r="DF1286" s="1">
        <v>123.884</v>
      </c>
      <c r="DG1286" s="1">
        <v>7.74</v>
      </c>
      <c r="DI1286" s="1">
        <v>98.851</v>
      </c>
      <c r="DN1286" s="1">
        <v>0.0</v>
      </c>
      <c r="DO1286" s="1">
        <v>0.0</v>
      </c>
      <c r="DQ1286" s="1">
        <v>0.0</v>
      </c>
      <c r="DV1286" s="1">
        <v>0.0</v>
      </c>
      <c r="DW1286" s="1">
        <v>0.0</v>
      </c>
      <c r="DY1286" s="1">
        <v>0.0</v>
      </c>
    </row>
    <row r="1287">
      <c r="A1287" s="1" t="s">
        <v>234</v>
      </c>
      <c r="B1287" s="1">
        <v>2008.0</v>
      </c>
      <c r="C1287" s="1" t="s">
        <v>235</v>
      </c>
      <c r="D1287" s="1">
        <v>6.4390611E7</v>
      </c>
      <c r="E1287" s="1">
        <v>3.9245770752E10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N1287" s="1">
        <v>31.957</v>
      </c>
      <c r="S1287" s="1">
        <v>0.0</v>
      </c>
      <c r="T1287" s="1">
        <v>0.0</v>
      </c>
      <c r="U1287" s="1">
        <v>-9.375</v>
      </c>
      <c r="V1287" s="1">
        <v>-0.009</v>
      </c>
      <c r="W1287" s="1">
        <v>1.36</v>
      </c>
      <c r="X1287" s="1">
        <v>0.088</v>
      </c>
      <c r="Y1287" s="1">
        <v>0.0</v>
      </c>
      <c r="AA1287" s="1">
        <v>6.92</v>
      </c>
      <c r="AB1287" s="1">
        <v>107.469</v>
      </c>
      <c r="AC1287" s="1">
        <v>7.51</v>
      </c>
      <c r="AE1287" s="1">
        <v>-5.945</v>
      </c>
      <c r="AF1287" s="1">
        <v>-0.91</v>
      </c>
      <c r="AG1287" s="1">
        <v>223.666</v>
      </c>
      <c r="AH1287" s="1">
        <v>0.367</v>
      </c>
      <c r="AK1287" s="1">
        <v>1.553</v>
      </c>
      <c r="AL1287" s="1">
        <v>0.1</v>
      </c>
      <c r="AO1287" s="1">
        <v>1.332</v>
      </c>
      <c r="AT1287" s="1">
        <v>1.242</v>
      </c>
      <c r="AU1287" s="1">
        <v>0.08</v>
      </c>
      <c r="AX1287" s="1">
        <v>0.0</v>
      </c>
      <c r="AY1287" s="1">
        <v>0.0</v>
      </c>
      <c r="AZ1287" s="1">
        <v>0.0</v>
      </c>
      <c r="BA1287" s="1">
        <v>1.065</v>
      </c>
      <c r="BC1287" s="1">
        <v>0.24</v>
      </c>
      <c r="BG1287" s="1">
        <v>115.079</v>
      </c>
      <c r="BH1287" s="1">
        <v>7.41</v>
      </c>
      <c r="BJ1287" s="1">
        <v>98.668</v>
      </c>
      <c r="BO1287" s="1">
        <v>115.079</v>
      </c>
      <c r="BP1287" s="1">
        <v>7.41</v>
      </c>
      <c r="BR1287" s="1">
        <v>98.668</v>
      </c>
      <c r="BT1287" s="1">
        <v>-0.59</v>
      </c>
      <c r="BU1287" s="1">
        <v>-8.526</v>
      </c>
      <c r="BW1287" s="1">
        <v>0.0</v>
      </c>
      <c r="BX1287" s="1">
        <v>0.0</v>
      </c>
      <c r="BY1287" s="1">
        <v>0.0</v>
      </c>
      <c r="BZ1287" s="1">
        <v>0.0</v>
      </c>
      <c r="CA1287" s="1">
        <v>0.0</v>
      </c>
      <c r="CB1287" s="1">
        <v>0.0</v>
      </c>
      <c r="CG1287" s="1">
        <v>0.311</v>
      </c>
      <c r="CH1287" s="1">
        <v>0.02</v>
      </c>
      <c r="CJ1287" s="1">
        <v>-9.676</v>
      </c>
      <c r="CK1287" s="1">
        <v>-1.349</v>
      </c>
      <c r="CL1287" s="1">
        <v>195.627</v>
      </c>
      <c r="CM1287" s="1">
        <v>12.597</v>
      </c>
      <c r="CN1287" s="1">
        <v>0.266</v>
      </c>
      <c r="CQ1287" s="1">
        <v>0.0</v>
      </c>
      <c r="CR1287" s="1">
        <v>0.0</v>
      </c>
      <c r="CU1287" s="1">
        <v>0.0</v>
      </c>
      <c r="CV1287" s="1">
        <v>0.0</v>
      </c>
      <c r="CX1287" s="1">
        <v>0.0</v>
      </c>
      <c r="CY1287" s="1">
        <v>0.0</v>
      </c>
      <c r="DA1287" s="1">
        <v>116.632</v>
      </c>
      <c r="DB1287" s="1">
        <v>14.402</v>
      </c>
      <c r="DF1287" s="1">
        <v>115.079</v>
      </c>
      <c r="DG1287" s="1">
        <v>7.41</v>
      </c>
      <c r="DI1287" s="1">
        <v>98.668</v>
      </c>
      <c r="DN1287" s="1">
        <v>0.0</v>
      </c>
      <c r="DO1287" s="1">
        <v>0.0</v>
      </c>
      <c r="DQ1287" s="1">
        <v>0.0</v>
      </c>
      <c r="DV1287" s="1">
        <v>0.0</v>
      </c>
      <c r="DW1287" s="1">
        <v>0.0</v>
      </c>
      <c r="DY1287" s="1">
        <v>0.0</v>
      </c>
    </row>
    <row r="1288">
      <c r="A1288" s="1" t="s">
        <v>234</v>
      </c>
      <c r="B1288" s="1">
        <v>2009.0</v>
      </c>
      <c r="C1288" s="1" t="s">
        <v>235</v>
      </c>
      <c r="D1288" s="1">
        <v>6.6411991E7</v>
      </c>
      <c r="E1288" s="1">
        <v>4.1718890496E10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N1288" s="1">
        <v>30.73</v>
      </c>
      <c r="S1288" s="1">
        <v>0.0</v>
      </c>
      <c r="T1288" s="1">
        <v>0.0</v>
      </c>
      <c r="U1288" s="1">
        <v>3.448</v>
      </c>
      <c r="V1288" s="1">
        <v>0.003</v>
      </c>
      <c r="W1288" s="1">
        <v>1.364</v>
      </c>
      <c r="X1288" s="1">
        <v>0.091</v>
      </c>
      <c r="Y1288" s="1">
        <v>0.0</v>
      </c>
      <c r="AA1288" s="1">
        <v>7.03</v>
      </c>
      <c r="AB1288" s="1">
        <v>105.854</v>
      </c>
      <c r="AC1288" s="1">
        <v>7.81</v>
      </c>
      <c r="AE1288" s="1">
        <v>-6.895</v>
      </c>
      <c r="AF1288" s="1">
        <v>-0.993</v>
      </c>
      <c r="AG1288" s="1">
        <v>201.907</v>
      </c>
      <c r="AH1288" s="1">
        <v>0.321</v>
      </c>
      <c r="AK1288" s="1">
        <v>1.355</v>
      </c>
      <c r="AL1288" s="1">
        <v>0.09</v>
      </c>
      <c r="AO1288" s="1">
        <v>1.152</v>
      </c>
      <c r="AT1288" s="1">
        <v>1.205</v>
      </c>
      <c r="AU1288" s="1">
        <v>0.08</v>
      </c>
      <c r="AX1288" s="1">
        <v>0.0</v>
      </c>
      <c r="AY1288" s="1">
        <v>0.0</v>
      </c>
      <c r="AZ1288" s="1">
        <v>0.0</v>
      </c>
      <c r="BA1288" s="1">
        <v>1.024</v>
      </c>
      <c r="BC1288" s="1">
        <v>0.24</v>
      </c>
      <c r="BG1288" s="1">
        <v>116.244</v>
      </c>
      <c r="BH1288" s="1">
        <v>7.72</v>
      </c>
      <c r="BJ1288" s="1">
        <v>98.848</v>
      </c>
      <c r="BO1288" s="1">
        <v>116.244</v>
      </c>
      <c r="BP1288" s="1">
        <v>7.72</v>
      </c>
      <c r="BR1288" s="1">
        <v>98.848</v>
      </c>
      <c r="BT1288" s="1">
        <v>-0.78</v>
      </c>
      <c r="BU1288" s="1">
        <v>-11.095</v>
      </c>
      <c r="BW1288" s="1">
        <v>0.0</v>
      </c>
      <c r="BX1288" s="1">
        <v>0.0</v>
      </c>
      <c r="BY1288" s="1">
        <v>0.0</v>
      </c>
      <c r="BZ1288" s="1">
        <v>0.0</v>
      </c>
      <c r="CA1288" s="1">
        <v>0.0</v>
      </c>
      <c r="CB1288" s="1">
        <v>0.0</v>
      </c>
      <c r="CG1288" s="1">
        <v>0.151</v>
      </c>
      <c r="CH1288" s="1">
        <v>0.01</v>
      </c>
      <c r="CJ1288" s="1">
        <v>9.932</v>
      </c>
      <c r="CK1288" s="1">
        <v>1.251</v>
      </c>
      <c r="CL1288" s="1">
        <v>208.512</v>
      </c>
      <c r="CM1288" s="1">
        <v>13.848</v>
      </c>
      <c r="CN1288" s="1">
        <v>0.128</v>
      </c>
      <c r="CQ1288" s="1">
        <v>0.0</v>
      </c>
      <c r="CR1288" s="1">
        <v>0.0</v>
      </c>
      <c r="CU1288" s="1">
        <v>0.0</v>
      </c>
      <c r="CV1288" s="1">
        <v>0.0</v>
      </c>
      <c r="CX1288" s="1">
        <v>0.0</v>
      </c>
      <c r="CY1288" s="1">
        <v>0.0</v>
      </c>
      <c r="DA1288" s="1">
        <v>117.599</v>
      </c>
      <c r="DB1288" s="1">
        <v>13.409</v>
      </c>
      <c r="DF1288" s="1">
        <v>116.244</v>
      </c>
      <c r="DG1288" s="1">
        <v>7.72</v>
      </c>
      <c r="DI1288" s="1">
        <v>98.848</v>
      </c>
      <c r="DN1288" s="1">
        <v>0.0</v>
      </c>
      <c r="DO1288" s="1">
        <v>0.0</v>
      </c>
      <c r="DQ1288" s="1">
        <v>0.0</v>
      </c>
      <c r="DV1288" s="1">
        <v>0.0</v>
      </c>
      <c r="DW1288" s="1">
        <v>0.0</v>
      </c>
      <c r="DY1288" s="1">
        <v>0.0</v>
      </c>
    </row>
    <row r="1289">
      <c r="A1289" s="1" t="s">
        <v>234</v>
      </c>
      <c r="B1289" s="1">
        <v>2010.0</v>
      </c>
      <c r="C1289" s="1" t="s">
        <v>235</v>
      </c>
      <c r="D1289" s="1">
        <v>6.8562998E7</v>
      </c>
      <c r="E1289" s="1">
        <v>4.622352384E10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N1289" s="1">
        <v>30.651</v>
      </c>
      <c r="S1289" s="1">
        <v>0.0</v>
      </c>
      <c r="T1289" s="1">
        <v>0.0</v>
      </c>
      <c r="U1289" s="1">
        <v>-43.879</v>
      </c>
      <c r="V1289" s="1">
        <v>-0.04</v>
      </c>
      <c r="W1289" s="1">
        <v>0.742</v>
      </c>
      <c r="X1289" s="1">
        <v>0.051</v>
      </c>
      <c r="Y1289" s="1">
        <v>0.0</v>
      </c>
      <c r="AA1289" s="1">
        <v>7.08</v>
      </c>
      <c r="AB1289" s="1">
        <v>103.263</v>
      </c>
      <c r="AC1289" s="1">
        <v>7.83</v>
      </c>
      <c r="AE1289" s="1">
        <v>21.759</v>
      </c>
      <c r="AF1289" s="1">
        <v>2.918</v>
      </c>
      <c r="AG1289" s="1">
        <v>238.127</v>
      </c>
      <c r="AH1289" s="1">
        <v>0.353</v>
      </c>
      <c r="AK1289" s="1">
        <v>1.313</v>
      </c>
      <c r="AL1289" s="1">
        <v>0.09</v>
      </c>
      <c r="AO1289" s="1">
        <v>1.149</v>
      </c>
      <c r="AT1289" s="1">
        <v>1.167</v>
      </c>
      <c r="AU1289" s="1">
        <v>0.08</v>
      </c>
      <c r="AX1289" s="1">
        <v>0.0</v>
      </c>
      <c r="AY1289" s="1">
        <v>0.0</v>
      </c>
      <c r="AZ1289" s="1">
        <v>0.0</v>
      </c>
      <c r="BA1289" s="1">
        <v>1.022</v>
      </c>
      <c r="BC1289" s="1">
        <v>0.24</v>
      </c>
      <c r="BG1289" s="1">
        <v>112.889</v>
      </c>
      <c r="BH1289" s="1">
        <v>7.74</v>
      </c>
      <c r="BJ1289" s="1">
        <v>98.851</v>
      </c>
      <c r="BO1289" s="1">
        <v>112.889</v>
      </c>
      <c r="BP1289" s="1">
        <v>7.74</v>
      </c>
      <c r="BR1289" s="1">
        <v>98.851</v>
      </c>
      <c r="BT1289" s="1">
        <v>-0.75</v>
      </c>
      <c r="BU1289" s="1">
        <v>-10.593</v>
      </c>
      <c r="BW1289" s="1">
        <v>0.0</v>
      </c>
      <c r="BX1289" s="1">
        <v>0.0</v>
      </c>
      <c r="BY1289" s="1">
        <v>0.0</v>
      </c>
      <c r="BZ1289" s="1">
        <v>0.0</v>
      </c>
      <c r="CA1289" s="1">
        <v>0.0</v>
      </c>
      <c r="CB1289" s="1">
        <v>0.0</v>
      </c>
      <c r="CG1289" s="1">
        <v>0.146</v>
      </c>
      <c r="CH1289" s="1">
        <v>0.01</v>
      </c>
      <c r="CJ1289" s="1">
        <v>-4.548</v>
      </c>
      <c r="CK1289" s="1">
        <v>-0.63</v>
      </c>
      <c r="CL1289" s="1">
        <v>192.785</v>
      </c>
      <c r="CM1289" s="1">
        <v>13.218</v>
      </c>
      <c r="CN1289" s="1">
        <v>0.128</v>
      </c>
      <c r="CQ1289" s="1">
        <v>0.0</v>
      </c>
      <c r="CR1289" s="1">
        <v>0.0</v>
      </c>
      <c r="CU1289" s="1">
        <v>0.0</v>
      </c>
      <c r="CV1289" s="1">
        <v>0.0</v>
      </c>
      <c r="CX1289" s="1">
        <v>0.0</v>
      </c>
      <c r="CY1289" s="1">
        <v>0.0</v>
      </c>
      <c r="DA1289" s="1">
        <v>114.202</v>
      </c>
      <c r="DB1289" s="1">
        <v>16.327</v>
      </c>
      <c r="DF1289" s="1">
        <v>112.889</v>
      </c>
      <c r="DG1289" s="1">
        <v>7.74</v>
      </c>
      <c r="DI1289" s="1">
        <v>98.851</v>
      </c>
      <c r="DN1289" s="1">
        <v>0.0</v>
      </c>
      <c r="DO1289" s="1">
        <v>0.0</v>
      </c>
      <c r="DQ1289" s="1">
        <v>0.0</v>
      </c>
      <c r="DV1289" s="1">
        <v>0.0</v>
      </c>
      <c r="DW1289" s="1">
        <v>0.0</v>
      </c>
      <c r="DY1289" s="1">
        <v>0.0</v>
      </c>
    </row>
    <row r="1290">
      <c r="A1290" s="1" t="s">
        <v>234</v>
      </c>
      <c r="B1290" s="1">
        <v>2011.0</v>
      </c>
      <c r="C1290" s="1" t="s">
        <v>235</v>
      </c>
      <c r="D1290" s="1">
        <v>7.0849263E7</v>
      </c>
      <c r="E1290" s="1">
        <v>5.1169099776E10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N1290" s="1">
        <v>30.691</v>
      </c>
      <c r="S1290" s="1">
        <v>0.0</v>
      </c>
      <c r="T1290" s="1">
        <v>0.0</v>
      </c>
      <c r="U1290" s="1">
        <v>-78.195</v>
      </c>
      <c r="V1290" s="1">
        <v>-0.04</v>
      </c>
      <c r="W1290" s="1">
        <v>0.157</v>
      </c>
      <c r="X1290" s="1">
        <v>0.011</v>
      </c>
      <c r="Y1290" s="1">
        <v>0.0</v>
      </c>
      <c r="AA1290" s="1">
        <v>7.69</v>
      </c>
      <c r="AB1290" s="1">
        <v>108.54</v>
      </c>
      <c r="AC1290" s="1">
        <v>7.82</v>
      </c>
      <c r="AE1290" s="1">
        <v>16.105</v>
      </c>
      <c r="AF1290" s="1">
        <v>2.629</v>
      </c>
      <c r="AG1290" s="1">
        <v>267.556</v>
      </c>
      <c r="AH1290" s="1">
        <v>0.37</v>
      </c>
      <c r="AK1290" s="1">
        <v>1.27</v>
      </c>
      <c r="AL1290" s="1">
        <v>0.09</v>
      </c>
      <c r="AO1290" s="1">
        <v>1.151</v>
      </c>
      <c r="AT1290" s="1">
        <v>1.129</v>
      </c>
      <c r="AU1290" s="1">
        <v>0.08</v>
      </c>
      <c r="AX1290" s="1">
        <v>0.0</v>
      </c>
      <c r="AY1290" s="1">
        <v>0.0</v>
      </c>
      <c r="AZ1290" s="1">
        <v>0.0</v>
      </c>
      <c r="BA1290" s="1">
        <v>1.023</v>
      </c>
      <c r="BC1290" s="1">
        <v>0.24</v>
      </c>
      <c r="BG1290" s="1">
        <v>109.105</v>
      </c>
      <c r="BH1290" s="1">
        <v>7.73</v>
      </c>
      <c r="BJ1290" s="1">
        <v>98.849</v>
      </c>
      <c r="BO1290" s="1">
        <v>109.105</v>
      </c>
      <c r="BP1290" s="1">
        <v>7.73</v>
      </c>
      <c r="BR1290" s="1">
        <v>98.849</v>
      </c>
      <c r="BT1290" s="1">
        <v>-0.13</v>
      </c>
      <c r="BU1290" s="1">
        <v>-1.691</v>
      </c>
      <c r="BW1290" s="1">
        <v>0.0</v>
      </c>
      <c r="BX1290" s="1">
        <v>0.0</v>
      </c>
      <c r="BY1290" s="1">
        <v>0.0</v>
      </c>
      <c r="BZ1290" s="1">
        <v>0.0</v>
      </c>
      <c r="CA1290" s="1">
        <v>0.0</v>
      </c>
      <c r="CB1290" s="1">
        <v>0.0</v>
      </c>
      <c r="CG1290" s="1">
        <v>0.141</v>
      </c>
      <c r="CH1290" s="1">
        <v>0.01</v>
      </c>
      <c r="CJ1290" s="1">
        <v>-3.992</v>
      </c>
      <c r="CK1290" s="1">
        <v>-0.528</v>
      </c>
      <c r="CL1290" s="1">
        <v>179.116</v>
      </c>
      <c r="CM1290" s="1">
        <v>12.69</v>
      </c>
      <c r="CN1290" s="1">
        <v>0.128</v>
      </c>
      <c r="CQ1290" s="1">
        <v>0.0</v>
      </c>
      <c r="CR1290" s="1">
        <v>0.0</v>
      </c>
      <c r="CU1290" s="1">
        <v>0.0</v>
      </c>
      <c r="CV1290" s="1">
        <v>0.0</v>
      </c>
      <c r="CX1290" s="1">
        <v>0.0</v>
      </c>
      <c r="CY1290" s="1">
        <v>0.0</v>
      </c>
      <c r="DA1290" s="1">
        <v>110.375</v>
      </c>
      <c r="DB1290" s="1">
        <v>18.956</v>
      </c>
      <c r="DF1290" s="1">
        <v>109.105</v>
      </c>
      <c r="DG1290" s="1">
        <v>7.73</v>
      </c>
      <c r="DI1290" s="1">
        <v>98.849</v>
      </c>
      <c r="DN1290" s="1">
        <v>0.0</v>
      </c>
      <c r="DO1290" s="1">
        <v>0.0</v>
      </c>
      <c r="DQ1290" s="1">
        <v>0.0</v>
      </c>
      <c r="DV1290" s="1">
        <v>0.0</v>
      </c>
      <c r="DW1290" s="1">
        <v>0.0</v>
      </c>
      <c r="DY1290" s="1">
        <v>0.0</v>
      </c>
    </row>
    <row r="1291">
      <c r="A1291" s="1" t="s">
        <v>234</v>
      </c>
      <c r="B1291" s="1">
        <v>2012.0</v>
      </c>
      <c r="C1291" s="1" t="s">
        <v>235</v>
      </c>
      <c r="D1291" s="1">
        <v>7.325457E7</v>
      </c>
      <c r="E1291" s="1">
        <v>5.5604953088E10</v>
      </c>
      <c r="G1291" s="1">
        <v>0.0</v>
      </c>
      <c r="H1291" s="1">
        <v>0.0</v>
      </c>
      <c r="I1291" s="1">
        <v>0.0</v>
      </c>
      <c r="J1291" s="1">
        <v>2.048</v>
      </c>
      <c r="K1291" s="1">
        <v>0.15</v>
      </c>
      <c r="L1291" s="1">
        <v>1.956</v>
      </c>
      <c r="N1291" s="1">
        <v>28.683</v>
      </c>
      <c r="S1291" s="1">
        <v>0.0</v>
      </c>
      <c r="T1291" s="1">
        <v>0.0</v>
      </c>
      <c r="U1291" s="1">
        <v>163.492</v>
      </c>
      <c r="V1291" s="1">
        <v>0.018</v>
      </c>
      <c r="W1291" s="1">
        <v>0.399</v>
      </c>
      <c r="X1291" s="1">
        <v>0.029</v>
      </c>
      <c r="Y1291" s="1">
        <v>0.0</v>
      </c>
      <c r="AA1291" s="1">
        <v>8.25</v>
      </c>
      <c r="AB1291" s="1">
        <v>112.621</v>
      </c>
      <c r="AC1291" s="1">
        <v>7.67</v>
      </c>
      <c r="AE1291" s="1">
        <v>3.905</v>
      </c>
      <c r="AF1291" s="1">
        <v>0.74</v>
      </c>
      <c r="AG1291" s="1">
        <v>268.876</v>
      </c>
      <c r="AH1291" s="1">
        <v>0.354</v>
      </c>
      <c r="AK1291" s="1">
        <v>0.137</v>
      </c>
      <c r="AL1291" s="1">
        <v>0.01</v>
      </c>
      <c r="AO1291" s="1">
        <v>0.13</v>
      </c>
      <c r="AT1291" s="1">
        <v>0.0</v>
      </c>
      <c r="AU1291" s="1">
        <v>0.0</v>
      </c>
      <c r="AX1291" s="1">
        <v>0.0</v>
      </c>
      <c r="AY1291" s="1">
        <v>0.0</v>
      </c>
      <c r="AZ1291" s="1">
        <v>0.0</v>
      </c>
      <c r="BA1291" s="1">
        <v>0.0</v>
      </c>
      <c r="BC1291" s="1">
        <v>0.22</v>
      </c>
      <c r="BG1291" s="1">
        <v>102.519</v>
      </c>
      <c r="BH1291" s="1">
        <v>7.51</v>
      </c>
      <c r="BJ1291" s="1">
        <v>97.914</v>
      </c>
      <c r="BO1291" s="1">
        <v>104.567</v>
      </c>
      <c r="BP1291" s="1">
        <v>7.66</v>
      </c>
      <c r="BR1291" s="1">
        <v>99.87</v>
      </c>
      <c r="BT1291" s="1">
        <v>0.58</v>
      </c>
      <c r="BU1291" s="1">
        <v>7.03</v>
      </c>
      <c r="BW1291" s="1">
        <v>0.0</v>
      </c>
      <c r="BX1291" s="1">
        <v>0.0</v>
      </c>
      <c r="BY1291" s="1">
        <v>0.0</v>
      </c>
      <c r="BZ1291" s="1">
        <v>0.0</v>
      </c>
      <c r="CA1291" s="1">
        <v>0.0</v>
      </c>
      <c r="CB1291" s="1">
        <v>0.0</v>
      </c>
      <c r="CG1291" s="1">
        <v>0.137</v>
      </c>
      <c r="CH1291" s="1">
        <v>0.01</v>
      </c>
      <c r="CJ1291" s="1">
        <v>-0.53</v>
      </c>
      <c r="CK1291" s="1">
        <v>-0.067</v>
      </c>
      <c r="CL1291" s="1">
        <v>172.317</v>
      </c>
      <c r="CM1291" s="1">
        <v>12.623</v>
      </c>
      <c r="CN1291" s="1">
        <v>0.13</v>
      </c>
      <c r="CQ1291" s="1">
        <v>0.15</v>
      </c>
      <c r="CR1291" s="1">
        <v>0.0</v>
      </c>
      <c r="CU1291" s="1">
        <v>2.048</v>
      </c>
      <c r="CV1291" s="1">
        <v>0.0</v>
      </c>
      <c r="CX1291" s="1">
        <v>1.956</v>
      </c>
      <c r="CY1291" s="1">
        <v>0.0</v>
      </c>
      <c r="DA1291" s="1">
        <v>104.703</v>
      </c>
      <c r="DB1291" s="1">
        <v>19.696</v>
      </c>
      <c r="DF1291" s="1">
        <v>104.567</v>
      </c>
      <c r="DG1291" s="1">
        <v>7.66</v>
      </c>
      <c r="DI1291" s="1">
        <v>99.87</v>
      </c>
      <c r="DN1291" s="1">
        <v>0.0</v>
      </c>
      <c r="DO1291" s="1">
        <v>0.0</v>
      </c>
      <c r="DQ1291" s="1">
        <v>0.0</v>
      </c>
      <c r="DV1291" s="1">
        <v>0.0</v>
      </c>
      <c r="DW1291" s="1">
        <v>0.0</v>
      </c>
      <c r="DY1291" s="1">
        <v>0.0</v>
      </c>
    </row>
    <row r="1292">
      <c r="A1292" s="1" t="s">
        <v>234</v>
      </c>
      <c r="B1292" s="1">
        <v>2013.0</v>
      </c>
      <c r="C1292" s="1" t="s">
        <v>235</v>
      </c>
      <c r="D1292" s="1">
        <v>7.5789348E7</v>
      </c>
      <c r="E1292" s="1">
        <v>6.0956372992E10</v>
      </c>
      <c r="G1292" s="1">
        <v>0.0</v>
      </c>
      <c r="H1292" s="1">
        <v>0.0</v>
      </c>
      <c r="I1292" s="1">
        <v>0.0</v>
      </c>
      <c r="J1292" s="1">
        <v>2.111</v>
      </c>
      <c r="K1292" s="1">
        <v>0.16</v>
      </c>
      <c r="L1292" s="1">
        <v>1.923</v>
      </c>
      <c r="N1292" s="1">
        <v>27.644</v>
      </c>
      <c r="S1292" s="1">
        <v>0.0</v>
      </c>
      <c r="T1292" s="1">
        <v>0.0</v>
      </c>
      <c r="U1292" s="1">
        <v>3.377</v>
      </c>
      <c r="V1292" s="1">
        <v>0.001</v>
      </c>
      <c r="W1292" s="1">
        <v>0.399</v>
      </c>
      <c r="X1292" s="1">
        <v>0.03</v>
      </c>
      <c r="Y1292" s="1">
        <v>0.0</v>
      </c>
      <c r="AA1292" s="1">
        <v>8.9</v>
      </c>
      <c r="AB1292" s="1">
        <v>117.431</v>
      </c>
      <c r="AC1292" s="1">
        <v>8.32</v>
      </c>
      <c r="AE1292" s="1">
        <v>28.589</v>
      </c>
      <c r="AF1292" s="1">
        <v>5.631</v>
      </c>
      <c r="AG1292" s="1">
        <v>334.18</v>
      </c>
      <c r="AH1292" s="1">
        <v>0.415</v>
      </c>
      <c r="AK1292" s="1">
        <v>0.132</v>
      </c>
      <c r="AL1292" s="1">
        <v>0.01</v>
      </c>
      <c r="AO1292" s="1">
        <v>0.12</v>
      </c>
      <c r="AT1292" s="1">
        <v>0.0</v>
      </c>
      <c r="AU1292" s="1">
        <v>0.0</v>
      </c>
      <c r="AX1292" s="1">
        <v>0.0</v>
      </c>
      <c r="AY1292" s="1">
        <v>0.0</v>
      </c>
      <c r="AZ1292" s="1">
        <v>0.0</v>
      </c>
      <c r="BA1292" s="1">
        <v>0.0</v>
      </c>
      <c r="BC1292" s="1">
        <v>0.23</v>
      </c>
      <c r="BG1292" s="1">
        <v>107.535</v>
      </c>
      <c r="BH1292" s="1">
        <v>8.15</v>
      </c>
      <c r="BJ1292" s="1">
        <v>97.957</v>
      </c>
      <c r="BO1292" s="1">
        <v>109.646</v>
      </c>
      <c r="BP1292" s="1">
        <v>8.31</v>
      </c>
      <c r="BR1292" s="1">
        <v>99.88</v>
      </c>
      <c r="BT1292" s="1">
        <v>0.58</v>
      </c>
      <c r="BU1292" s="1">
        <v>6.517</v>
      </c>
      <c r="BW1292" s="1">
        <v>0.0</v>
      </c>
      <c r="BX1292" s="1">
        <v>0.0</v>
      </c>
      <c r="BY1292" s="1">
        <v>0.0</v>
      </c>
      <c r="BZ1292" s="1">
        <v>0.0</v>
      </c>
      <c r="CA1292" s="1">
        <v>0.0</v>
      </c>
      <c r="CB1292" s="1">
        <v>0.0</v>
      </c>
      <c r="CG1292" s="1">
        <v>0.132</v>
      </c>
      <c r="CH1292" s="1">
        <v>0.01</v>
      </c>
      <c r="CJ1292" s="1">
        <v>-0.273</v>
      </c>
      <c r="CK1292" s="1">
        <v>-0.034</v>
      </c>
      <c r="CL1292" s="1">
        <v>166.099</v>
      </c>
      <c r="CM1292" s="1">
        <v>12.589</v>
      </c>
      <c r="CN1292" s="1">
        <v>0.12</v>
      </c>
      <c r="CQ1292" s="1">
        <v>0.16</v>
      </c>
      <c r="CR1292" s="1">
        <v>0.0</v>
      </c>
      <c r="CU1292" s="1">
        <v>2.111</v>
      </c>
      <c r="CV1292" s="1">
        <v>0.0</v>
      </c>
      <c r="CX1292" s="1">
        <v>1.923</v>
      </c>
      <c r="CY1292" s="1">
        <v>0.0</v>
      </c>
      <c r="DA1292" s="1">
        <v>109.778</v>
      </c>
      <c r="DB1292" s="1">
        <v>25.327</v>
      </c>
      <c r="DF1292" s="1">
        <v>109.646</v>
      </c>
      <c r="DG1292" s="1">
        <v>8.31</v>
      </c>
      <c r="DI1292" s="1">
        <v>99.88</v>
      </c>
      <c r="DN1292" s="1">
        <v>0.0</v>
      </c>
      <c r="DO1292" s="1">
        <v>0.0</v>
      </c>
      <c r="DQ1292" s="1">
        <v>0.0</v>
      </c>
      <c r="DV1292" s="1">
        <v>0.0</v>
      </c>
      <c r="DW1292" s="1">
        <v>0.0</v>
      </c>
      <c r="DY1292" s="1">
        <v>0.0</v>
      </c>
    </row>
    <row r="1293">
      <c r="A1293" s="1" t="s">
        <v>234</v>
      </c>
      <c r="B1293" s="1">
        <v>2014.0</v>
      </c>
      <c r="C1293" s="1" t="s">
        <v>235</v>
      </c>
      <c r="D1293" s="1">
        <v>7.8403201E7</v>
      </c>
      <c r="E1293" s="1">
        <v>6.5407410176E10</v>
      </c>
      <c r="G1293" s="1">
        <v>0.0</v>
      </c>
      <c r="H1293" s="1">
        <v>0.0</v>
      </c>
      <c r="I1293" s="1">
        <v>0.0</v>
      </c>
      <c r="J1293" s="1">
        <v>2.041</v>
      </c>
      <c r="K1293" s="1">
        <v>0.16</v>
      </c>
      <c r="L1293" s="1">
        <v>1.798</v>
      </c>
      <c r="N1293" s="1">
        <v>28.09</v>
      </c>
      <c r="S1293" s="1">
        <v>0.0</v>
      </c>
      <c r="T1293" s="1">
        <v>0.0</v>
      </c>
      <c r="U1293" s="1">
        <v>41.099</v>
      </c>
      <c r="V1293" s="1">
        <v>0.012</v>
      </c>
      <c r="W1293" s="1">
        <v>0.544</v>
      </c>
      <c r="X1293" s="1">
        <v>0.043</v>
      </c>
      <c r="Y1293" s="1">
        <v>0.0</v>
      </c>
      <c r="AA1293" s="1">
        <v>9.97</v>
      </c>
      <c r="AB1293" s="1">
        <v>127.163</v>
      </c>
      <c r="AC1293" s="1">
        <v>8.9</v>
      </c>
      <c r="AE1293" s="1">
        <v>27.128</v>
      </c>
      <c r="AF1293" s="1">
        <v>6.871</v>
      </c>
      <c r="AG1293" s="1">
        <v>410.673</v>
      </c>
      <c r="AH1293" s="1">
        <v>0.492</v>
      </c>
      <c r="AK1293" s="1">
        <v>0.128</v>
      </c>
      <c r="AL1293" s="1">
        <v>0.01</v>
      </c>
      <c r="AO1293" s="1">
        <v>0.112</v>
      </c>
      <c r="AT1293" s="1">
        <v>0.128</v>
      </c>
      <c r="AU1293" s="1">
        <v>0.01</v>
      </c>
      <c r="AX1293" s="1">
        <v>0.0</v>
      </c>
      <c r="AY1293" s="1">
        <v>0.0</v>
      </c>
      <c r="AZ1293" s="1">
        <v>0.0</v>
      </c>
      <c r="BA1293" s="1">
        <v>0.112</v>
      </c>
      <c r="BC1293" s="1">
        <v>0.25</v>
      </c>
      <c r="BG1293" s="1">
        <v>111.347</v>
      </c>
      <c r="BH1293" s="1">
        <v>8.73</v>
      </c>
      <c r="BJ1293" s="1">
        <v>98.09</v>
      </c>
      <c r="BO1293" s="1">
        <v>113.388</v>
      </c>
      <c r="BP1293" s="1">
        <v>8.89</v>
      </c>
      <c r="BR1293" s="1">
        <v>99.888</v>
      </c>
      <c r="BT1293" s="1">
        <v>1.07</v>
      </c>
      <c r="BU1293" s="1">
        <v>10.732</v>
      </c>
      <c r="BW1293" s="1">
        <v>0.0</v>
      </c>
      <c r="BX1293" s="1">
        <v>0.0</v>
      </c>
      <c r="BY1293" s="1">
        <v>0.0</v>
      </c>
      <c r="BZ1293" s="1">
        <v>0.0</v>
      </c>
      <c r="CA1293" s="1">
        <v>0.0</v>
      </c>
      <c r="CB1293" s="1">
        <v>0.0</v>
      </c>
      <c r="CG1293" s="1">
        <v>0.0</v>
      </c>
      <c r="CH1293" s="1">
        <v>0.0</v>
      </c>
      <c r="CJ1293" s="1">
        <v>0.0</v>
      </c>
      <c r="CK1293" s="1">
        <v>0.0</v>
      </c>
      <c r="CL1293" s="1">
        <v>160.561</v>
      </c>
      <c r="CM1293" s="1">
        <v>12.589</v>
      </c>
      <c r="CN1293" s="1">
        <v>0.0</v>
      </c>
      <c r="CQ1293" s="1">
        <v>0.16</v>
      </c>
      <c r="CR1293" s="1">
        <v>0.0</v>
      </c>
      <c r="CU1293" s="1">
        <v>2.041</v>
      </c>
      <c r="CV1293" s="1">
        <v>0.0</v>
      </c>
      <c r="CX1293" s="1">
        <v>1.798</v>
      </c>
      <c r="CY1293" s="1">
        <v>0.0</v>
      </c>
      <c r="DA1293" s="1">
        <v>113.516</v>
      </c>
      <c r="DB1293" s="1">
        <v>32.198</v>
      </c>
      <c r="DF1293" s="1">
        <v>113.388</v>
      </c>
      <c r="DG1293" s="1">
        <v>8.89</v>
      </c>
      <c r="DI1293" s="1">
        <v>99.888</v>
      </c>
      <c r="DN1293" s="1">
        <v>0.0</v>
      </c>
      <c r="DO1293" s="1">
        <v>0.0</v>
      </c>
      <c r="DQ1293" s="1">
        <v>0.0</v>
      </c>
      <c r="DV1293" s="1">
        <v>0.0</v>
      </c>
      <c r="DW1293" s="1">
        <v>0.0</v>
      </c>
      <c r="DY1293" s="1">
        <v>0.0</v>
      </c>
    </row>
    <row r="1294">
      <c r="A1294" s="1" t="s">
        <v>234</v>
      </c>
      <c r="B1294" s="1">
        <v>2015.0</v>
      </c>
      <c r="C1294" s="1" t="s">
        <v>235</v>
      </c>
      <c r="D1294" s="1">
        <v>8.1035481E7</v>
      </c>
      <c r="E1294" s="1">
        <v>6.956732416E10</v>
      </c>
      <c r="G1294" s="1">
        <v>0.0</v>
      </c>
      <c r="H1294" s="1">
        <v>0.0</v>
      </c>
      <c r="I1294" s="1">
        <v>0.0</v>
      </c>
      <c r="J1294" s="1">
        <v>2.098</v>
      </c>
      <c r="K1294" s="1">
        <v>0.17</v>
      </c>
      <c r="L1294" s="1">
        <v>1.887</v>
      </c>
      <c r="N1294" s="1">
        <v>28.857</v>
      </c>
      <c r="S1294" s="1">
        <v>0.0</v>
      </c>
      <c r="T1294" s="1">
        <v>0.0</v>
      </c>
      <c r="U1294" s="1">
        <v>22.422</v>
      </c>
      <c r="V1294" s="1">
        <v>0.01</v>
      </c>
      <c r="W1294" s="1">
        <v>0.644</v>
      </c>
      <c r="X1294" s="1">
        <v>0.052</v>
      </c>
      <c r="Y1294" s="1">
        <v>0.0</v>
      </c>
      <c r="AA1294" s="1">
        <v>10.07</v>
      </c>
      <c r="AB1294" s="1">
        <v>124.267</v>
      </c>
      <c r="AC1294" s="1">
        <v>9.01</v>
      </c>
      <c r="AE1294" s="1">
        <v>-28.092</v>
      </c>
      <c r="AF1294" s="1">
        <v>-9.045</v>
      </c>
      <c r="AG1294" s="1">
        <v>285.715</v>
      </c>
      <c r="AH1294" s="1">
        <v>0.333</v>
      </c>
      <c r="AK1294" s="1">
        <v>0.123</v>
      </c>
      <c r="AL1294" s="1">
        <v>0.01</v>
      </c>
      <c r="AO1294" s="1">
        <v>0.111</v>
      </c>
      <c r="AT1294" s="1">
        <v>0.0</v>
      </c>
      <c r="AU1294" s="1">
        <v>0.0</v>
      </c>
      <c r="AX1294" s="1">
        <v>0.0</v>
      </c>
      <c r="AY1294" s="1">
        <v>0.0</v>
      </c>
      <c r="AZ1294" s="1">
        <v>0.0</v>
      </c>
      <c r="BA1294" s="1">
        <v>0.0</v>
      </c>
      <c r="BC1294" s="1">
        <v>0.26</v>
      </c>
      <c r="BG1294" s="1">
        <v>108.965</v>
      </c>
      <c r="BH1294" s="1">
        <v>8.83</v>
      </c>
      <c r="BJ1294" s="1">
        <v>98.002</v>
      </c>
      <c r="BO1294" s="1">
        <v>111.062</v>
      </c>
      <c r="BP1294" s="1">
        <v>9.0</v>
      </c>
      <c r="BR1294" s="1">
        <v>99.889</v>
      </c>
      <c r="BT1294" s="1">
        <v>1.06</v>
      </c>
      <c r="BU1294" s="1">
        <v>10.526</v>
      </c>
      <c r="BW1294" s="1">
        <v>0.0</v>
      </c>
      <c r="BX1294" s="1">
        <v>0.0</v>
      </c>
      <c r="BY1294" s="1">
        <v>0.0</v>
      </c>
      <c r="BZ1294" s="1">
        <v>0.0</v>
      </c>
      <c r="CA1294" s="1">
        <v>0.0</v>
      </c>
      <c r="CB1294" s="1">
        <v>0.0</v>
      </c>
      <c r="CG1294" s="1">
        <v>0.123</v>
      </c>
      <c r="CH1294" s="1">
        <v>0.01</v>
      </c>
      <c r="CJ1294" s="1">
        <v>0.0</v>
      </c>
      <c r="CK1294" s="1">
        <v>0.0</v>
      </c>
      <c r="CL1294" s="1">
        <v>155.346</v>
      </c>
      <c r="CM1294" s="1">
        <v>12.589</v>
      </c>
      <c r="CN1294" s="1">
        <v>0.111</v>
      </c>
      <c r="CQ1294" s="1">
        <v>0.17</v>
      </c>
      <c r="CR1294" s="1">
        <v>0.0</v>
      </c>
      <c r="CU1294" s="1">
        <v>2.098</v>
      </c>
      <c r="CV1294" s="1">
        <v>0.0</v>
      </c>
      <c r="CX1294" s="1">
        <v>1.887</v>
      </c>
      <c r="CY1294" s="1">
        <v>0.0</v>
      </c>
      <c r="DA1294" s="1">
        <v>111.186</v>
      </c>
      <c r="DB1294" s="1">
        <v>23.153</v>
      </c>
      <c r="DF1294" s="1">
        <v>111.062</v>
      </c>
      <c r="DG1294" s="1">
        <v>9.0</v>
      </c>
      <c r="DI1294" s="1">
        <v>99.889</v>
      </c>
      <c r="DN1294" s="1">
        <v>0.0</v>
      </c>
      <c r="DO1294" s="1">
        <v>0.0</v>
      </c>
      <c r="DQ1294" s="1">
        <v>0.0</v>
      </c>
      <c r="DV1294" s="1">
        <v>0.0</v>
      </c>
      <c r="DW1294" s="1">
        <v>0.0</v>
      </c>
      <c r="DY1294" s="1">
        <v>0.0</v>
      </c>
    </row>
    <row r="1295">
      <c r="A1295" s="1" t="s">
        <v>234</v>
      </c>
      <c r="B1295" s="1">
        <v>2016.0</v>
      </c>
      <c r="C1295" s="1" t="s">
        <v>235</v>
      </c>
      <c r="D1295" s="1">
        <v>8.3956362E7</v>
      </c>
      <c r="E1295" s="1">
        <v>6.9841412096E10</v>
      </c>
      <c r="G1295" s="1">
        <v>0.0</v>
      </c>
      <c r="H1295" s="1">
        <v>0.0</v>
      </c>
      <c r="I1295" s="1">
        <v>0.0</v>
      </c>
      <c r="J1295" s="1">
        <v>2.025</v>
      </c>
      <c r="K1295" s="1">
        <v>0.17</v>
      </c>
      <c r="L1295" s="1">
        <v>1.85</v>
      </c>
      <c r="N1295" s="1">
        <v>28.292</v>
      </c>
      <c r="S1295" s="1">
        <v>0.0</v>
      </c>
      <c r="T1295" s="1">
        <v>0.0</v>
      </c>
      <c r="U1295" s="1">
        <v>18.315</v>
      </c>
      <c r="V1295" s="1">
        <v>0.01</v>
      </c>
      <c r="W1295" s="1">
        <v>0.735</v>
      </c>
      <c r="X1295" s="1">
        <v>0.062</v>
      </c>
      <c r="Y1295" s="1">
        <v>0.0</v>
      </c>
      <c r="AA1295" s="1">
        <v>9.9</v>
      </c>
      <c r="AB1295" s="1">
        <v>117.918</v>
      </c>
      <c r="AC1295" s="1">
        <v>9.19</v>
      </c>
      <c r="AE1295" s="1">
        <v>-14.138</v>
      </c>
      <c r="AF1295" s="1">
        <v>-3.273</v>
      </c>
      <c r="AG1295" s="1">
        <v>236.785</v>
      </c>
      <c r="AH1295" s="1">
        <v>0.285</v>
      </c>
      <c r="AK1295" s="1">
        <v>0.119</v>
      </c>
      <c r="AL1295" s="1">
        <v>0.01</v>
      </c>
      <c r="AO1295" s="1">
        <v>0.109</v>
      </c>
      <c r="AT1295" s="1">
        <v>0.0</v>
      </c>
      <c r="AU1295" s="1">
        <v>0.0</v>
      </c>
      <c r="AX1295" s="1">
        <v>0.0</v>
      </c>
      <c r="AY1295" s="1">
        <v>0.0</v>
      </c>
      <c r="AZ1295" s="1">
        <v>0.0</v>
      </c>
      <c r="BA1295" s="1">
        <v>0.0</v>
      </c>
      <c r="BC1295" s="1">
        <v>0.26</v>
      </c>
      <c r="BG1295" s="1">
        <v>107.318</v>
      </c>
      <c r="BH1295" s="1">
        <v>9.01</v>
      </c>
      <c r="BJ1295" s="1">
        <v>98.041</v>
      </c>
      <c r="BO1295" s="1">
        <v>109.343</v>
      </c>
      <c r="BP1295" s="1">
        <v>9.18</v>
      </c>
      <c r="BR1295" s="1">
        <v>99.891</v>
      </c>
      <c r="BT1295" s="1">
        <v>0.71</v>
      </c>
      <c r="BU1295" s="1">
        <v>7.172</v>
      </c>
      <c r="BW1295" s="1">
        <v>0.0</v>
      </c>
      <c r="BX1295" s="1">
        <v>0.0</v>
      </c>
      <c r="BY1295" s="1">
        <v>0.0</v>
      </c>
      <c r="BZ1295" s="1">
        <v>0.0</v>
      </c>
      <c r="CA1295" s="1">
        <v>0.0</v>
      </c>
      <c r="CB1295" s="1">
        <v>0.0</v>
      </c>
      <c r="CG1295" s="1">
        <v>0.119</v>
      </c>
      <c r="CH1295" s="1">
        <v>0.01</v>
      </c>
      <c r="CJ1295" s="1">
        <v>0.274</v>
      </c>
      <c r="CK1295" s="1">
        <v>0.034</v>
      </c>
      <c r="CL1295" s="1">
        <v>150.352</v>
      </c>
      <c r="CM1295" s="1">
        <v>12.623</v>
      </c>
      <c r="CN1295" s="1">
        <v>0.109</v>
      </c>
      <c r="CQ1295" s="1">
        <v>0.17</v>
      </c>
      <c r="CR1295" s="1">
        <v>0.0</v>
      </c>
      <c r="CU1295" s="1">
        <v>2.025</v>
      </c>
      <c r="CV1295" s="1">
        <v>0.0</v>
      </c>
      <c r="CX1295" s="1">
        <v>1.85</v>
      </c>
      <c r="CY1295" s="1">
        <v>0.0</v>
      </c>
      <c r="DA1295" s="1">
        <v>109.462</v>
      </c>
      <c r="DB1295" s="1">
        <v>19.88</v>
      </c>
      <c r="DF1295" s="1">
        <v>109.343</v>
      </c>
      <c r="DG1295" s="1">
        <v>9.18</v>
      </c>
      <c r="DI1295" s="1">
        <v>99.891</v>
      </c>
      <c r="DN1295" s="1">
        <v>0.0</v>
      </c>
      <c r="DO1295" s="1">
        <v>0.0</v>
      </c>
      <c r="DQ1295" s="1">
        <v>0.0</v>
      </c>
      <c r="DV1295" s="1">
        <v>0.0</v>
      </c>
      <c r="DW1295" s="1">
        <v>0.0</v>
      </c>
      <c r="DY1295" s="1">
        <v>0.0</v>
      </c>
    </row>
    <row r="1296">
      <c r="A1296" s="1" t="s">
        <v>234</v>
      </c>
      <c r="B1296" s="1">
        <v>2017.0</v>
      </c>
      <c r="C1296" s="1" t="s">
        <v>235</v>
      </c>
      <c r="D1296" s="1">
        <v>8.7083355E7</v>
      </c>
      <c r="E1296" s="1">
        <v>7.2396210176E10</v>
      </c>
      <c r="G1296" s="1">
        <v>0.0</v>
      </c>
      <c r="H1296" s="1">
        <v>0.0</v>
      </c>
      <c r="I1296" s="1">
        <v>0.0</v>
      </c>
      <c r="J1296" s="1">
        <v>1.952</v>
      </c>
      <c r="K1296" s="1">
        <v>0.17</v>
      </c>
      <c r="L1296" s="1">
        <v>1.775</v>
      </c>
      <c r="N1296" s="1">
        <v>28.184</v>
      </c>
      <c r="S1296" s="1">
        <v>0.0</v>
      </c>
      <c r="T1296" s="1">
        <v>0.0</v>
      </c>
      <c r="Y1296" s="1">
        <v>0.0</v>
      </c>
      <c r="AA1296" s="1">
        <v>10.31</v>
      </c>
      <c r="AB1296" s="1">
        <v>118.392</v>
      </c>
      <c r="AC1296" s="1">
        <v>9.58</v>
      </c>
      <c r="AE1296" s="1">
        <v>6.564</v>
      </c>
      <c r="AF1296" s="1">
        <v>1.305</v>
      </c>
      <c r="AG1296" s="1">
        <v>243.267</v>
      </c>
      <c r="AH1296" s="1">
        <v>0.293</v>
      </c>
      <c r="AK1296" s="1">
        <v>0.115</v>
      </c>
      <c r="AL1296" s="1">
        <v>0.01</v>
      </c>
      <c r="AO1296" s="1">
        <v>0.104</v>
      </c>
      <c r="AT1296" s="1">
        <v>0.0</v>
      </c>
      <c r="AU1296" s="1">
        <v>0.0</v>
      </c>
      <c r="BA1296" s="1">
        <v>0.0</v>
      </c>
      <c r="BC1296" s="1">
        <v>0.27</v>
      </c>
      <c r="BG1296" s="1">
        <v>107.828</v>
      </c>
      <c r="BH1296" s="1">
        <v>9.39</v>
      </c>
      <c r="BJ1296" s="1">
        <v>98.017</v>
      </c>
      <c r="BO1296" s="1">
        <v>109.895</v>
      </c>
      <c r="BP1296" s="1">
        <v>9.57</v>
      </c>
      <c r="BR1296" s="1">
        <v>99.896</v>
      </c>
      <c r="BT1296" s="1">
        <v>0.73</v>
      </c>
      <c r="BU1296" s="1">
        <v>7.081</v>
      </c>
      <c r="BW1296" s="1">
        <v>0.0</v>
      </c>
      <c r="BX1296" s="1">
        <v>0.0</v>
      </c>
      <c r="BY1296" s="1">
        <v>0.0</v>
      </c>
      <c r="BZ1296" s="1">
        <v>0.0</v>
      </c>
      <c r="CA1296" s="1">
        <v>0.0</v>
      </c>
      <c r="CB1296" s="1">
        <v>0.0</v>
      </c>
      <c r="CG1296" s="1">
        <v>0.115</v>
      </c>
      <c r="CH1296" s="1">
        <v>0.01</v>
      </c>
      <c r="CN1296" s="1">
        <v>0.104</v>
      </c>
      <c r="CQ1296" s="1">
        <v>0.17</v>
      </c>
      <c r="CR1296" s="1">
        <v>0.0</v>
      </c>
      <c r="CU1296" s="1">
        <v>1.952</v>
      </c>
      <c r="CV1296" s="1">
        <v>0.0</v>
      </c>
      <c r="CX1296" s="1">
        <v>1.775</v>
      </c>
      <c r="CY1296" s="1">
        <v>0.0</v>
      </c>
      <c r="DA1296" s="1">
        <v>110.01</v>
      </c>
      <c r="DB1296" s="1">
        <v>21.185</v>
      </c>
      <c r="DF1296" s="1">
        <v>109.895</v>
      </c>
      <c r="DG1296" s="1">
        <v>9.57</v>
      </c>
      <c r="DI1296" s="1">
        <v>99.896</v>
      </c>
      <c r="DN1296" s="1">
        <v>0.115</v>
      </c>
      <c r="DO1296" s="1">
        <v>0.01</v>
      </c>
      <c r="DQ1296" s="1">
        <v>0.104</v>
      </c>
      <c r="DV1296" s="1">
        <v>0.0</v>
      </c>
      <c r="DW1296" s="1">
        <v>0.0</v>
      </c>
      <c r="DY1296" s="1">
        <v>0.0</v>
      </c>
    </row>
    <row r="1297">
      <c r="A1297" s="1" t="s">
        <v>234</v>
      </c>
      <c r="B1297" s="1">
        <v>2018.0</v>
      </c>
      <c r="C1297" s="1" t="s">
        <v>235</v>
      </c>
      <c r="D1297" s="1">
        <v>9.0047595E7</v>
      </c>
      <c r="E1297" s="1">
        <v>7.588933632E10</v>
      </c>
      <c r="G1297" s="1">
        <v>0.0</v>
      </c>
      <c r="H1297" s="1">
        <v>0.0</v>
      </c>
      <c r="I1297" s="1">
        <v>0.0</v>
      </c>
      <c r="J1297" s="1">
        <v>2.887</v>
      </c>
      <c r="K1297" s="1">
        <v>0.26</v>
      </c>
      <c r="L1297" s="1">
        <v>2.428</v>
      </c>
      <c r="N1297" s="1">
        <v>29.879</v>
      </c>
      <c r="S1297" s="1">
        <v>0.0</v>
      </c>
      <c r="T1297" s="1">
        <v>0.0</v>
      </c>
      <c r="Y1297" s="1">
        <v>0.0</v>
      </c>
      <c r="AA1297" s="1">
        <v>11.44</v>
      </c>
      <c r="AB1297" s="1">
        <v>127.044</v>
      </c>
      <c r="AC1297" s="1">
        <v>10.71</v>
      </c>
      <c r="AE1297" s="1">
        <v>23.145</v>
      </c>
      <c r="AF1297" s="1">
        <v>4.903</v>
      </c>
      <c r="AG1297" s="1">
        <v>289.71</v>
      </c>
      <c r="AH1297" s="1">
        <v>0.344</v>
      </c>
      <c r="AK1297" s="1">
        <v>0.111</v>
      </c>
      <c r="AL1297" s="1">
        <v>0.01</v>
      </c>
      <c r="AO1297" s="1">
        <v>0.093</v>
      </c>
      <c r="AT1297" s="1">
        <v>0.0</v>
      </c>
      <c r="AU1297" s="1">
        <v>0.0</v>
      </c>
      <c r="BA1297" s="1">
        <v>0.0</v>
      </c>
      <c r="BC1297" s="1">
        <v>0.32</v>
      </c>
      <c r="BG1297" s="1">
        <v>115.828</v>
      </c>
      <c r="BH1297" s="1">
        <v>10.43</v>
      </c>
      <c r="BJ1297" s="1">
        <v>97.386</v>
      </c>
      <c r="BO1297" s="1">
        <v>118.826</v>
      </c>
      <c r="BP1297" s="1">
        <v>10.7</v>
      </c>
      <c r="BR1297" s="1">
        <v>99.907</v>
      </c>
      <c r="BT1297" s="1">
        <v>0.73</v>
      </c>
      <c r="BU1297" s="1">
        <v>6.381</v>
      </c>
      <c r="BW1297" s="1">
        <v>0.0</v>
      </c>
      <c r="BX1297" s="1">
        <v>0.0</v>
      </c>
      <c r="BY1297" s="1">
        <v>0.0</v>
      </c>
      <c r="BZ1297" s="1">
        <v>0.0</v>
      </c>
      <c r="CA1297" s="1">
        <v>0.0</v>
      </c>
      <c r="CB1297" s="1">
        <v>0.0</v>
      </c>
      <c r="CG1297" s="1">
        <v>0.111</v>
      </c>
      <c r="CH1297" s="1">
        <v>0.01</v>
      </c>
      <c r="CN1297" s="1">
        <v>0.093</v>
      </c>
      <c r="CQ1297" s="1">
        <v>0.26</v>
      </c>
      <c r="CR1297" s="1">
        <v>0.0</v>
      </c>
      <c r="CU1297" s="1">
        <v>2.887</v>
      </c>
      <c r="CV1297" s="1">
        <v>0.0</v>
      </c>
      <c r="CX1297" s="1">
        <v>2.428</v>
      </c>
      <c r="CY1297" s="1">
        <v>0.0</v>
      </c>
      <c r="DA1297" s="1">
        <v>118.937</v>
      </c>
      <c r="DB1297" s="1">
        <v>26.088</v>
      </c>
      <c r="DF1297" s="1">
        <v>118.826</v>
      </c>
      <c r="DG1297" s="1">
        <v>10.7</v>
      </c>
      <c r="DI1297" s="1">
        <v>99.907</v>
      </c>
      <c r="DN1297" s="1">
        <v>0.111</v>
      </c>
      <c r="DO1297" s="1">
        <v>0.01</v>
      </c>
      <c r="DQ1297" s="1">
        <v>0.093</v>
      </c>
      <c r="DV1297" s="1">
        <v>0.0</v>
      </c>
      <c r="DW1297" s="1">
        <v>0.0</v>
      </c>
      <c r="DY1297" s="1">
        <v>0.0</v>
      </c>
    </row>
    <row r="1298">
      <c r="A1298" s="1" t="s">
        <v>234</v>
      </c>
      <c r="B1298" s="1">
        <v>2019.0</v>
      </c>
      <c r="C1298" s="1" t="s">
        <v>235</v>
      </c>
      <c r="D1298" s="1">
        <v>9.2947398E7</v>
      </c>
      <c r="E1298" s="1">
        <v>7.9292964864E10</v>
      </c>
      <c r="G1298" s="1">
        <v>0.0</v>
      </c>
      <c r="H1298" s="1">
        <v>0.0</v>
      </c>
      <c r="I1298" s="1">
        <v>0.0</v>
      </c>
      <c r="J1298" s="1">
        <v>2.69</v>
      </c>
      <c r="K1298" s="1">
        <v>0.25</v>
      </c>
      <c r="L1298" s="1">
        <v>2.078</v>
      </c>
      <c r="N1298" s="1">
        <v>28.263</v>
      </c>
      <c r="S1298" s="1">
        <v>0.0</v>
      </c>
      <c r="T1298" s="1">
        <v>0.0</v>
      </c>
      <c r="Y1298" s="1">
        <v>0.0</v>
      </c>
      <c r="AA1298" s="1">
        <v>12.95</v>
      </c>
      <c r="AB1298" s="1">
        <v>139.326</v>
      </c>
      <c r="AC1298" s="1">
        <v>12.03</v>
      </c>
      <c r="AE1298" s="1">
        <v>9.406</v>
      </c>
      <c r="AF1298" s="1">
        <v>2.454</v>
      </c>
      <c r="AG1298" s="1">
        <v>307.073</v>
      </c>
      <c r="AH1298" s="1">
        <v>0.36</v>
      </c>
      <c r="AK1298" s="1">
        <v>0.108</v>
      </c>
      <c r="AL1298" s="1">
        <v>0.01</v>
      </c>
      <c r="AO1298" s="1">
        <v>0.083</v>
      </c>
      <c r="AT1298" s="1">
        <v>0.0</v>
      </c>
      <c r="AU1298" s="1">
        <v>0.0</v>
      </c>
      <c r="BA1298" s="1">
        <v>0.0</v>
      </c>
      <c r="BC1298" s="1">
        <v>0.34</v>
      </c>
      <c r="BG1298" s="1">
        <v>126.523</v>
      </c>
      <c r="BH1298" s="1">
        <v>11.76</v>
      </c>
      <c r="BJ1298" s="1">
        <v>97.756</v>
      </c>
      <c r="BO1298" s="1">
        <v>129.32</v>
      </c>
      <c r="BP1298" s="1">
        <v>12.02</v>
      </c>
      <c r="BR1298" s="1">
        <v>99.917</v>
      </c>
      <c r="BT1298" s="1">
        <v>0.92</v>
      </c>
      <c r="BU1298" s="1">
        <v>7.104</v>
      </c>
      <c r="BW1298" s="1">
        <v>0.0</v>
      </c>
      <c r="BX1298" s="1">
        <v>0.0</v>
      </c>
      <c r="BY1298" s="1">
        <v>0.0</v>
      </c>
      <c r="BZ1298" s="1">
        <v>0.0</v>
      </c>
      <c r="CA1298" s="1">
        <v>0.0</v>
      </c>
      <c r="CB1298" s="1">
        <v>0.0</v>
      </c>
      <c r="CG1298" s="1">
        <v>0.108</v>
      </c>
      <c r="CH1298" s="1">
        <v>0.01</v>
      </c>
      <c r="CN1298" s="1">
        <v>0.083</v>
      </c>
      <c r="CQ1298" s="1">
        <v>0.25</v>
      </c>
      <c r="CR1298" s="1">
        <v>0.0</v>
      </c>
      <c r="CU1298" s="1">
        <v>2.69</v>
      </c>
      <c r="CV1298" s="1">
        <v>0.0</v>
      </c>
      <c r="CX1298" s="1">
        <v>2.078</v>
      </c>
      <c r="CY1298" s="1">
        <v>0.0</v>
      </c>
      <c r="DA1298" s="1">
        <v>129.428</v>
      </c>
      <c r="DB1298" s="1">
        <v>28.542</v>
      </c>
      <c r="DF1298" s="1">
        <v>129.32</v>
      </c>
      <c r="DG1298" s="1">
        <v>12.02</v>
      </c>
      <c r="DI1298" s="1">
        <v>99.917</v>
      </c>
      <c r="DN1298" s="1">
        <v>0.108</v>
      </c>
      <c r="DO1298" s="1">
        <v>0.01</v>
      </c>
      <c r="DQ1298" s="1">
        <v>0.083</v>
      </c>
      <c r="DV1298" s="1">
        <v>0.0</v>
      </c>
      <c r="DW1298" s="1">
        <v>0.0</v>
      </c>
      <c r="DY1298" s="1">
        <v>0.0</v>
      </c>
    </row>
    <row r="1299">
      <c r="A1299" s="1" t="s">
        <v>234</v>
      </c>
      <c r="B1299" s="1">
        <v>2020.0</v>
      </c>
      <c r="C1299" s="1" t="s">
        <v>235</v>
      </c>
      <c r="D1299" s="1">
        <v>9.5989947E7</v>
      </c>
      <c r="E1299" s="1">
        <v>8.0617955328E10</v>
      </c>
      <c r="G1299" s="1">
        <v>0.0</v>
      </c>
      <c r="H1299" s="1">
        <v>0.0</v>
      </c>
      <c r="I1299" s="1">
        <v>0.0</v>
      </c>
      <c r="J1299" s="1">
        <v>0.313</v>
      </c>
      <c r="K1299" s="1">
        <v>0.03</v>
      </c>
      <c r="L1299" s="1">
        <v>0.24</v>
      </c>
      <c r="N1299" s="1">
        <v>25.58</v>
      </c>
      <c r="S1299" s="1">
        <v>0.0</v>
      </c>
      <c r="T1299" s="1">
        <v>0.0</v>
      </c>
      <c r="Y1299" s="1">
        <v>0.0</v>
      </c>
      <c r="AA1299" s="1">
        <v>13.65</v>
      </c>
      <c r="AB1299" s="1">
        <v>142.202</v>
      </c>
      <c r="AC1299" s="1">
        <v>12.51</v>
      </c>
      <c r="AE1299" s="1">
        <v>2.021</v>
      </c>
      <c r="AF1299" s="1">
        <v>0.577</v>
      </c>
      <c r="AG1299" s="1">
        <v>303.35</v>
      </c>
      <c r="AH1299" s="1">
        <v>0.361</v>
      </c>
      <c r="AK1299" s="1">
        <v>0.104</v>
      </c>
      <c r="AL1299" s="1">
        <v>0.01</v>
      </c>
      <c r="AO1299" s="1">
        <v>0.08</v>
      </c>
      <c r="AT1299" s="1">
        <v>0.0</v>
      </c>
      <c r="AU1299" s="1">
        <v>0.0</v>
      </c>
      <c r="BA1299" s="1">
        <v>0.0</v>
      </c>
      <c r="BC1299" s="1">
        <v>0.32</v>
      </c>
      <c r="BG1299" s="1">
        <v>129.701</v>
      </c>
      <c r="BH1299" s="1">
        <v>12.45</v>
      </c>
      <c r="BJ1299" s="1">
        <v>99.52</v>
      </c>
      <c r="BO1299" s="1">
        <v>130.222</v>
      </c>
      <c r="BP1299" s="1">
        <v>12.5</v>
      </c>
      <c r="BR1299" s="1">
        <v>99.92</v>
      </c>
      <c r="BT1299" s="1">
        <v>1.14</v>
      </c>
      <c r="BU1299" s="1">
        <v>8.352</v>
      </c>
      <c r="BW1299" s="1">
        <v>0.0</v>
      </c>
      <c r="BX1299" s="1">
        <v>0.0</v>
      </c>
      <c r="BY1299" s="1">
        <v>0.0</v>
      </c>
      <c r="BZ1299" s="1">
        <v>0.0</v>
      </c>
      <c r="CA1299" s="1">
        <v>0.0</v>
      </c>
      <c r="CB1299" s="1">
        <v>0.0</v>
      </c>
      <c r="CG1299" s="1">
        <v>0.104</v>
      </c>
      <c r="CH1299" s="1">
        <v>0.01</v>
      </c>
      <c r="CN1299" s="1">
        <v>0.08</v>
      </c>
      <c r="CQ1299" s="1">
        <v>0.03</v>
      </c>
      <c r="CR1299" s="1">
        <v>0.0</v>
      </c>
      <c r="CU1299" s="1">
        <v>0.313</v>
      </c>
      <c r="CV1299" s="1">
        <v>0.0</v>
      </c>
      <c r="CX1299" s="1">
        <v>0.24</v>
      </c>
      <c r="CY1299" s="1">
        <v>0.0</v>
      </c>
      <c r="DA1299" s="1">
        <v>130.326</v>
      </c>
      <c r="DB1299" s="1">
        <v>29.119</v>
      </c>
      <c r="DF1299" s="1">
        <v>130.222</v>
      </c>
      <c r="DG1299" s="1">
        <v>12.5</v>
      </c>
      <c r="DI1299" s="1">
        <v>99.92</v>
      </c>
      <c r="DN1299" s="1">
        <v>0.208</v>
      </c>
      <c r="DO1299" s="1">
        <v>0.02</v>
      </c>
      <c r="DQ1299" s="1">
        <v>0.16</v>
      </c>
      <c r="DV1299" s="1">
        <v>0.0</v>
      </c>
      <c r="DW1299" s="1">
        <v>0.0</v>
      </c>
      <c r="DY1299" s="1">
        <v>0.0</v>
      </c>
    </row>
    <row r="1300">
      <c r="A1300" s="1" t="s">
        <v>234</v>
      </c>
      <c r="B1300" s="1">
        <v>2021.0</v>
      </c>
      <c r="C1300" s="1" t="s">
        <v>235</v>
      </c>
      <c r="D1300" s="1">
        <v>9.9148879E7</v>
      </c>
      <c r="E1300" s="1">
        <v>8.5639643136E10</v>
      </c>
      <c r="G1300" s="1">
        <v>0.0</v>
      </c>
      <c r="H1300" s="1">
        <v>0.0</v>
      </c>
      <c r="I1300" s="1">
        <v>0.0</v>
      </c>
      <c r="J1300" s="1">
        <v>0.303</v>
      </c>
      <c r="K1300" s="1">
        <v>0.03</v>
      </c>
      <c r="L1300" s="1">
        <v>0.211</v>
      </c>
      <c r="N1300" s="1">
        <v>26.038</v>
      </c>
      <c r="S1300" s="1">
        <v>0.0</v>
      </c>
      <c r="T1300" s="1">
        <v>0.0</v>
      </c>
      <c r="Y1300" s="1">
        <v>0.0</v>
      </c>
      <c r="AA1300" s="1">
        <v>15.62</v>
      </c>
      <c r="AB1300" s="1">
        <v>157.541</v>
      </c>
      <c r="AC1300" s="1">
        <v>14.21</v>
      </c>
      <c r="AE1300" s="1">
        <v>5.92</v>
      </c>
      <c r="AF1300" s="1">
        <v>1.724</v>
      </c>
      <c r="AG1300" s="1">
        <v>311.07</v>
      </c>
      <c r="AH1300" s="1">
        <v>0.36</v>
      </c>
      <c r="AK1300" s="1">
        <v>0.0</v>
      </c>
      <c r="AL1300" s="1">
        <v>0.0</v>
      </c>
      <c r="AO1300" s="1">
        <v>0.0</v>
      </c>
      <c r="AT1300" s="1">
        <v>0.0</v>
      </c>
      <c r="AU1300" s="1">
        <v>0.0</v>
      </c>
      <c r="BA1300" s="1">
        <v>0.0</v>
      </c>
      <c r="BC1300" s="1">
        <v>0.37</v>
      </c>
      <c r="BG1300" s="1">
        <v>132.427</v>
      </c>
      <c r="BH1300" s="1">
        <v>13.13</v>
      </c>
      <c r="BJ1300" s="1">
        <v>92.4</v>
      </c>
      <c r="BO1300" s="1">
        <v>143.32</v>
      </c>
      <c r="BP1300" s="1">
        <v>14.21</v>
      </c>
      <c r="BR1300" s="1">
        <v>100.0</v>
      </c>
      <c r="BT1300" s="1">
        <v>1.41</v>
      </c>
      <c r="BU1300" s="1">
        <v>9.027</v>
      </c>
      <c r="BW1300" s="1">
        <v>0.0</v>
      </c>
      <c r="BX1300" s="1">
        <v>0.0</v>
      </c>
      <c r="BY1300" s="1">
        <v>0.0</v>
      </c>
      <c r="BZ1300" s="1">
        <v>0.0</v>
      </c>
      <c r="CA1300" s="1">
        <v>0.0</v>
      </c>
      <c r="CB1300" s="1">
        <v>0.0</v>
      </c>
      <c r="CG1300" s="1">
        <v>0.0</v>
      </c>
      <c r="CH1300" s="1">
        <v>0.0</v>
      </c>
      <c r="CN1300" s="1">
        <v>0.0</v>
      </c>
      <c r="CQ1300" s="1">
        <v>0.03</v>
      </c>
      <c r="CR1300" s="1">
        <v>0.0</v>
      </c>
      <c r="CU1300" s="1">
        <v>0.303</v>
      </c>
      <c r="CV1300" s="1">
        <v>0.0</v>
      </c>
      <c r="CX1300" s="1">
        <v>0.211</v>
      </c>
      <c r="CY1300" s="1">
        <v>0.0</v>
      </c>
      <c r="DA1300" s="1">
        <v>143.32</v>
      </c>
      <c r="DB1300" s="1">
        <v>30.842</v>
      </c>
      <c r="DF1300" s="1">
        <v>143.32</v>
      </c>
      <c r="DG1300" s="1">
        <v>14.21</v>
      </c>
      <c r="DI1300" s="1">
        <v>100.0</v>
      </c>
      <c r="DN1300" s="1">
        <v>10.59</v>
      </c>
      <c r="DO1300" s="1">
        <v>1.05</v>
      </c>
      <c r="DQ1300" s="1">
        <v>7.389</v>
      </c>
      <c r="DV1300" s="1">
        <v>0.0</v>
      </c>
      <c r="DW1300" s="1">
        <v>0.0</v>
      </c>
      <c r="DY1300" s="1">
        <v>0.0</v>
      </c>
    </row>
    <row r="1301">
      <c r="A1301" s="1" t="s">
        <v>234</v>
      </c>
      <c r="B1301" s="1">
        <v>2022.0</v>
      </c>
      <c r="C1301" s="1" t="s">
        <v>235</v>
      </c>
      <c r="D1301" s="1">
        <v>1.02396919E8</v>
      </c>
      <c r="E1301" s="1">
        <v>9.1314987008E10</v>
      </c>
      <c r="G1301" s="1">
        <v>0.0</v>
      </c>
      <c r="H1301" s="1">
        <v>0.0</v>
      </c>
      <c r="I1301" s="1">
        <v>0.0</v>
      </c>
      <c r="J1301" s="1">
        <v>0.293</v>
      </c>
      <c r="K1301" s="1">
        <v>0.03</v>
      </c>
      <c r="L1301" s="1">
        <v>0.196</v>
      </c>
      <c r="N1301" s="1">
        <v>27.397</v>
      </c>
      <c r="S1301" s="1">
        <v>0.0</v>
      </c>
      <c r="T1301" s="1">
        <v>0.0</v>
      </c>
      <c r="Y1301" s="1">
        <v>0.0</v>
      </c>
      <c r="AA1301" s="1">
        <v>16.66</v>
      </c>
      <c r="AB1301" s="1">
        <v>162.7</v>
      </c>
      <c r="AC1301" s="1">
        <v>15.33</v>
      </c>
      <c r="AE1301" s="1">
        <v>20.64</v>
      </c>
      <c r="AF1301" s="1">
        <v>6.366</v>
      </c>
      <c r="AG1301" s="1">
        <v>363.371</v>
      </c>
      <c r="AH1301" s="1">
        <v>0.407</v>
      </c>
      <c r="AK1301" s="1">
        <v>0.0</v>
      </c>
      <c r="AL1301" s="1">
        <v>0.0</v>
      </c>
      <c r="AO1301" s="1">
        <v>0.0</v>
      </c>
      <c r="AT1301" s="1">
        <v>0.0</v>
      </c>
      <c r="AU1301" s="1">
        <v>0.0</v>
      </c>
      <c r="BA1301" s="1">
        <v>0.0</v>
      </c>
      <c r="BC1301" s="1">
        <v>0.42</v>
      </c>
      <c r="BG1301" s="1">
        <v>128.812</v>
      </c>
      <c r="BH1301" s="1">
        <v>13.19</v>
      </c>
      <c r="BJ1301" s="1">
        <v>86.04</v>
      </c>
      <c r="BO1301" s="1">
        <v>149.712</v>
      </c>
      <c r="BP1301" s="1">
        <v>15.33</v>
      </c>
      <c r="BR1301" s="1">
        <v>100.0</v>
      </c>
      <c r="BT1301" s="1">
        <v>1.33</v>
      </c>
      <c r="BU1301" s="1">
        <v>7.983</v>
      </c>
      <c r="BW1301" s="1">
        <v>0.0</v>
      </c>
      <c r="BX1301" s="1">
        <v>0.0</v>
      </c>
      <c r="BY1301" s="1">
        <v>0.0</v>
      </c>
      <c r="BZ1301" s="1">
        <v>0.0</v>
      </c>
      <c r="CA1301" s="1">
        <v>0.0</v>
      </c>
      <c r="CB1301" s="1">
        <v>0.0</v>
      </c>
      <c r="CG1301" s="1">
        <v>0.0</v>
      </c>
      <c r="CH1301" s="1">
        <v>0.0</v>
      </c>
      <c r="CN1301" s="1">
        <v>0.0</v>
      </c>
      <c r="CQ1301" s="1">
        <v>0.03</v>
      </c>
      <c r="CR1301" s="1">
        <v>0.0</v>
      </c>
      <c r="CU1301" s="1">
        <v>0.293</v>
      </c>
      <c r="CV1301" s="1">
        <v>0.0</v>
      </c>
      <c r="CX1301" s="1">
        <v>0.196</v>
      </c>
      <c r="CY1301" s="1">
        <v>0.0</v>
      </c>
      <c r="DA1301" s="1">
        <v>149.712</v>
      </c>
      <c r="DB1301" s="1">
        <v>37.208</v>
      </c>
      <c r="DF1301" s="1">
        <v>149.712</v>
      </c>
      <c r="DG1301" s="1">
        <v>15.33</v>
      </c>
      <c r="DI1301" s="1">
        <v>100.0</v>
      </c>
      <c r="DN1301" s="1">
        <v>20.606</v>
      </c>
      <c r="DO1301" s="1">
        <v>2.11</v>
      </c>
      <c r="DQ1301" s="1">
        <v>13.764</v>
      </c>
      <c r="DV1301" s="1">
        <v>0.0</v>
      </c>
      <c r="DW1301" s="1">
        <v>0.0</v>
      </c>
      <c r="DY1301" s="1">
        <v>0.0</v>
      </c>
    </row>
    <row r="1302">
      <c r="A1302" s="1" t="s">
        <v>234</v>
      </c>
      <c r="B1302" s="1">
        <v>2023.0</v>
      </c>
      <c r="C1302" s="1" t="s">
        <v>235</v>
      </c>
      <c r="D1302" s="1">
        <v>1.05789681E8</v>
      </c>
      <c r="G1302" s="1">
        <v>0.0</v>
      </c>
      <c r="H1302" s="1">
        <v>0.0</v>
      </c>
      <c r="I1302" s="1">
        <v>0.0</v>
      </c>
      <c r="J1302" s="1">
        <v>0.284</v>
      </c>
      <c r="K1302" s="1">
        <v>0.03</v>
      </c>
      <c r="L1302" s="1">
        <v>0.189</v>
      </c>
      <c r="N1302" s="1">
        <v>27.044</v>
      </c>
      <c r="S1302" s="1">
        <v>0.0</v>
      </c>
      <c r="T1302" s="1">
        <v>0.0</v>
      </c>
      <c r="Y1302" s="1">
        <v>0.0</v>
      </c>
      <c r="AA1302" s="1">
        <v>17.31</v>
      </c>
      <c r="AB1302" s="1">
        <v>163.627</v>
      </c>
      <c r="AC1302" s="1">
        <v>15.9</v>
      </c>
      <c r="AE1302" s="1">
        <v>8.745</v>
      </c>
      <c r="AF1302" s="1">
        <v>3.254</v>
      </c>
      <c r="AG1302" s="1">
        <v>382.476</v>
      </c>
      <c r="AK1302" s="1">
        <v>0.0</v>
      </c>
      <c r="AL1302" s="1">
        <v>0.0</v>
      </c>
      <c r="AO1302" s="1">
        <v>0.0</v>
      </c>
      <c r="AT1302" s="1">
        <v>0.0</v>
      </c>
      <c r="AU1302" s="1">
        <v>0.0</v>
      </c>
      <c r="BA1302" s="1">
        <v>0.0</v>
      </c>
      <c r="BC1302" s="1">
        <v>0.43</v>
      </c>
      <c r="BG1302" s="1">
        <v>129.219</v>
      </c>
      <c r="BH1302" s="1">
        <v>13.67</v>
      </c>
      <c r="BJ1302" s="1">
        <v>85.975</v>
      </c>
      <c r="BO1302" s="1">
        <v>150.298</v>
      </c>
      <c r="BP1302" s="1">
        <v>15.9</v>
      </c>
      <c r="BR1302" s="1">
        <v>100.0</v>
      </c>
      <c r="BT1302" s="1">
        <v>1.41</v>
      </c>
      <c r="BU1302" s="1">
        <v>8.146</v>
      </c>
      <c r="BW1302" s="1">
        <v>0.0</v>
      </c>
      <c r="BX1302" s="1">
        <v>0.0</v>
      </c>
      <c r="BY1302" s="1">
        <v>0.0</v>
      </c>
      <c r="BZ1302" s="1">
        <v>0.0</v>
      </c>
      <c r="CA1302" s="1">
        <v>0.0</v>
      </c>
      <c r="CB1302" s="1">
        <v>0.0</v>
      </c>
      <c r="CG1302" s="1">
        <v>0.0</v>
      </c>
      <c r="CH1302" s="1">
        <v>0.0</v>
      </c>
      <c r="CN1302" s="1">
        <v>0.0</v>
      </c>
      <c r="CQ1302" s="1">
        <v>0.03</v>
      </c>
      <c r="CR1302" s="1">
        <v>0.0</v>
      </c>
      <c r="CU1302" s="1">
        <v>0.284</v>
      </c>
      <c r="CV1302" s="1">
        <v>0.0</v>
      </c>
      <c r="CX1302" s="1">
        <v>0.189</v>
      </c>
      <c r="CY1302" s="1">
        <v>0.0</v>
      </c>
      <c r="DA1302" s="1">
        <v>150.298</v>
      </c>
      <c r="DB1302" s="1">
        <v>40.462</v>
      </c>
      <c r="DF1302" s="1">
        <v>150.298</v>
      </c>
      <c r="DG1302" s="1">
        <v>15.9</v>
      </c>
      <c r="DI1302" s="1">
        <v>100.0</v>
      </c>
      <c r="DN1302" s="1">
        <v>20.796</v>
      </c>
      <c r="DO1302" s="1">
        <v>2.2</v>
      </c>
      <c r="DQ1302" s="1">
        <v>13.836</v>
      </c>
      <c r="DV1302" s="1">
        <v>0.0</v>
      </c>
      <c r="DW1302" s="1">
        <v>0.0</v>
      </c>
      <c r="DY1302" s="1">
        <v>0.0</v>
      </c>
    </row>
    <row r="1303">
      <c r="A1303" s="1" t="s">
        <v>234</v>
      </c>
      <c r="B1303" s="1">
        <v>2024.0</v>
      </c>
      <c r="C1303" s="1" t="s">
        <v>235</v>
      </c>
      <c r="D1303" s="1">
        <v>1.09276207E8</v>
      </c>
      <c r="G1303" s="1">
        <v>0.0</v>
      </c>
      <c r="H1303" s="1">
        <v>0.0</v>
      </c>
      <c r="I1303" s="1">
        <v>0.0</v>
      </c>
      <c r="BW1303" s="1">
        <v>0.0</v>
      </c>
      <c r="BX1303" s="1">
        <v>0.0</v>
      </c>
      <c r="BY1303" s="1">
        <v>0.0</v>
      </c>
      <c r="BZ1303" s="1">
        <v>0.0</v>
      </c>
      <c r="CA1303" s="1">
        <v>0.0</v>
      </c>
    </row>
    <row r="1304">
      <c r="A1304" s="1" t="s">
        <v>236</v>
      </c>
      <c r="B1304" s="1">
        <v>2000.0</v>
      </c>
      <c r="C1304" s="1" t="s">
        <v>237</v>
      </c>
      <c r="D1304" s="1">
        <v>5339614.0</v>
      </c>
      <c r="E1304" s="1">
        <v>2.08333668352E11</v>
      </c>
      <c r="G1304" s="1">
        <v>0.0</v>
      </c>
      <c r="H1304" s="1">
        <v>0.0</v>
      </c>
      <c r="I1304" s="1">
        <v>0.0</v>
      </c>
      <c r="J1304" s="1">
        <v>243.463</v>
      </c>
      <c r="K1304" s="1">
        <v>1.3</v>
      </c>
      <c r="L1304" s="1">
        <v>3.626</v>
      </c>
      <c r="M1304" s="1">
        <v>0.0</v>
      </c>
      <c r="N1304" s="1">
        <v>627.894</v>
      </c>
      <c r="O1304" s="1">
        <v>-16.112</v>
      </c>
      <c r="P1304" s="1">
        <v>-8.87</v>
      </c>
      <c r="Q1304" s="1">
        <v>8649.077</v>
      </c>
      <c r="R1304" s="1">
        <v>46.183</v>
      </c>
      <c r="S1304" s="1">
        <v>3121.948</v>
      </c>
      <c r="T1304" s="1">
        <v>16.67</v>
      </c>
      <c r="V1304" s="1">
        <v>0.0</v>
      </c>
      <c r="W1304" s="1">
        <v>0.0</v>
      </c>
      <c r="X1304" s="1">
        <v>0.0</v>
      </c>
      <c r="Y1304" s="1">
        <v>46.499</v>
      </c>
      <c r="Z1304" s="1">
        <v>19.597</v>
      </c>
      <c r="AA1304" s="1">
        <v>36.51</v>
      </c>
      <c r="AB1304" s="1">
        <v>6837.573</v>
      </c>
      <c r="AC1304" s="1">
        <v>35.85</v>
      </c>
      <c r="AD1304" s="1">
        <v>15.912</v>
      </c>
      <c r="AE1304" s="1">
        <v>-3.873</v>
      </c>
      <c r="AF1304" s="1">
        <v>-9.529</v>
      </c>
      <c r="AG1304" s="1">
        <v>44295.223</v>
      </c>
      <c r="AH1304" s="1">
        <v>1.135</v>
      </c>
      <c r="AI1304" s="1">
        <v>-5.607</v>
      </c>
      <c r="AJ1304" s="1">
        <v>-13.052</v>
      </c>
      <c r="AK1304" s="1">
        <v>5670.822</v>
      </c>
      <c r="AL1304" s="1">
        <v>30.28</v>
      </c>
      <c r="AM1304" s="1">
        <v>41152.18</v>
      </c>
      <c r="AN1304" s="1">
        <v>219.737</v>
      </c>
      <c r="AO1304" s="1">
        <v>84.463</v>
      </c>
      <c r="AP1304" s="1">
        <v>93.241</v>
      </c>
      <c r="AQ1304" s="1">
        <v>-1.304</v>
      </c>
      <c r="AR1304" s="1">
        <v>-0.674</v>
      </c>
      <c r="AS1304" s="1">
        <v>51.019</v>
      </c>
      <c r="AT1304" s="1">
        <v>1642.441</v>
      </c>
      <c r="AU1304" s="1">
        <v>8.77</v>
      </c>
      <c r="AV1304" s="1">
        <v>9554.876</v>
      </c>
      <c r="AW1304" s="1">
        <v>5.127</v>
      </c>
      <c r="AX1304" s="1">
        <v>4.145</v>
      </c>
      <c r="AY1304" s="1">
        <v>15917.792</v>
      </c>
      <c r="AZ1304" s="1">
        <v>84.995</v>
      </c>
      <c r="BA1304" s="1">
        <v>24.463</v>
      </c>
      <c r="BB1304" s="1">
        <v>21.649</v>
      </c>
      <c r="BC1304" s="1">
        <v>22.51</v>
      </c>
      <c r="BD1304" s="1">
        <v>-0.984</v>
      </c>
      <c r="BE1304" s="1">
        <v>-0.001</v>
      </c>
      <c r="BF1304" s="1">
        <v>0.084</v>
      </c>
      <c r="BG1304" s="1">
        <v>5.618</v>
      </c>
      <c r="BH1304" s="1">
        <v>0.03</v>
      </c>
      <c r="BI1304" s="1">
        <v>15.711</v>
      </c>
      <c r="BJ1304" s="1">
        <v>0.084</v>
      </c>
      <c r="BK1304" s="1">
        <v>0.036</v>
      </c>
      <c r="BL1304" s="1">
        <v>27.24</v>
      </c>
      <c r="BM1304" s="1">
        <v>3.307</v>
      </c>
      <c r="BN1304" s="1">
        <v>15.93</v>
      </c>
      <c r="BO1304" s="1">
        <v>1043.147</v>
      </c>
      <c r="BP1304" s="1">
        <v>5.57</v>
      </c>
      <c r="BQ1304" s="1">
        <v>2983.287</v>
      </c>
      <c r="BR1304" s="1">
        <v>15.537</v>
      </c>
      <c r="BS1304" s="1">
        <v>6.759</v>
      </c>
      <c r="BT1304" s="1">
        <v>0.66</v>
      </c>
      <c r="BU1304" s="1">
        <v>1.808</v>
      </c>
      <c r="BW1304" s="1">
        <v>0.0</v>
      </c>
      <c r="BX1304" s="1">
        <v>0.0</v>
      </c>
      <c r="BY1304" s="1">
        <v>0.0</v>
      </c>
      <c r="BZ1304" s="1">
        <v>0.0</v>
      </c>
      <c r="CA1304" s="1">
        <v>0.0</v>
      </c>
      <c r="CB1304" s="1">
        <v>0.0</v>
      </c>
      <c r="CC1304" s="1">
        <v>0.0</v>
      </c>
      <c r="CD1304" s="1">
        <v>-2.783</v>
      </c>
      <c r="CE1304" s="1">
        <v>-3.508</v>
      </c>
      <c r="CF1304" s="1">
        <v>122.535</v>
      </c>
      <c r="CG1304" s="1">
        <v>906.433</v>
      </c>
      <c r="CH1304" s="1">
        <v>4.84</v>
      </c>
      <c r="CI1304" s="1">
        <v>22948.229</v>
      </c>
      <c r="CJ1304" s="1">
        <v>21.737</v>
      </c>
      <c r="CK1304" s="1">
        <v>36.836</v>
      </c>
      <c r="CL1304" s="1">
        <v>38634.539</v>
      </c>
      <c r="CM1304" s="1">
        <v>206.294</v>
      </c>
      <c r="CN1304" s="1">
        <v>13.501</v>
      </c>
      <c r="CO1304" s="1">
        <v>51.995</v>
      </c>
      <c r="CP1304" s="1">
        <v>4.061</v>
      </c>
      <c r="CQ1304" s="1">
        <v>1.3</v>
      </c>
      <c r="CR1304" s="1">
        <v>0.0</v>
      </c>
      <c r="CS1304" s="1">
        <v>-1.464</v>
      </c>
      <c r="CT1304" s="1">
        <v>-0.06</v>
      </c>
      <c r="CU1304" s="1">
        <v>243.463</v>
      </c>
      <c r="CV1304" s="1">
        <v>0.0</v>
      </c>
      <c r="CW1304" s="1">
        <v>760.592</v>
      </c>
      <c r="CX1304" s="1">
        <v>3.626</v>
      </c>
      <c r="CY1304" s="1">
        <v>0.0</v>
      </c>
      <c r="CZ1304" s="1">
        <v>1.723</v>
      </c>
      <c r="DA1304" s="1">
        <v>6713.968</v>
      </c>
      <c r="DB1304" s="1">
        <v>236.519</v>
      </c>
      <c r="DC1304" s="1">
        <v>27.24</v>
      </c>
      <c r="DD1304" s="1">
        <v>3.307</v>
      </c>
      <c r="DE1304" s="1">
        <v>15.93</v>
      </c>
      <c r="DF1304" s="1">
        <v>1043.147</v>
      </c>
      <c r="DG1304" s="1">
        <v>5.57</v>
      </c>
      <c r="DH1304" s="1">
        <v>2983.287</v>
      </c>
      <c r="DI1304" s="1">
        <v>15.537</v>
      </c>
      <c r="DJ1304" s="1">
        <v>6.759</v>
      </c>
      <c r="DK1304" s="1">
        <v>36.278</v>
      </c>
      <c r="DL1304" s="1">
        <v>0.001</v>
      </c>
      <c r="DM1304" s="1">
        <v>0.003</v>
      </c>
      <c r="DN1304" s="1">
        <v>0.0</v>
      </c>
      <c r="DO1304" s="1">
        <v>0.0</v>
      </c>
      <c r="DP1304" s="1">
        <v>0.624</v>
      </c>
      <c r="DQ1304" s="1">
        <v>0.0</v>
      </c>
      <c r="DR1304" s="1">
        <v>0.001</v>
      </c>
      <c r="DS1304" s="1">
        <v>40.02</v>
      </c>
      <c r="DT1304" s="1">
        <v>3.367</v>
      </c>
      <c r="DU1304" s="1">
        <v>11.781</v>
      </c>
      <c r="DV1304" s="1">
        <v>794.065</v>
      </c>
      <c r="DW1304" s="1">
        <v>4.24</v>
      </c>
      <c r="DX1304" s="1">
        <v>2206.36</v>
      </c>
      <c r="DY1304" s="1">
        <v>11.827</v>
      </c>
      <c r="DZ1304" s="1">
        <v>4.999</v>
      </c>
    </row>
    <row r="1305">
      <c r="A1305" s="1" t="s">
        <v>236</v>
      </c>
      <c r="B1305" s="1">
        <v>2001.0</v>
      </c>
      <c r="C1305" s="1" t="s">
        <v>237</v>
      </c>
      <c r="D1305" s="1">
        <v>5358777.0</v>
      </c>
      <c r="E1305" s="1">
        <v>2.11243384832E11</v>
      </c>
      <c r="G1305" s="1">
        <v>0.0</v>
      </c>
      <c r="H1305" s="1">
        <v>0.0</v>
      </c>
      <c r="I1305" s="1">
        <v>0.0</v>
      </c>
      <c r="J1305" s="1">
        <v>281.781</v>
      </c>
      <c r="K1305" s="1">
        <v>1.51</v>
      </c>
      <c r="L1305" s="1">
        <v>4.022</v>
      </c>
      <c r="M1305" s="1">
        <v>0.0</v>
      </c>
      <c r="N1305" s="1">
        <v>630.794</v>
      </c>
      <c r="O1305" s="1">
        <v>5.701</v>
      </c>
      <c r="P1305" s="1">
        <v>2.633</v>
      </c>
      <c r="Q1305" s="1">
        <v>9109.497</v>
      </c>
      <c r="R1305" s="1">
        <v>48.816</v>
      </c>
      <c r="S1305" s="1">
        <v>3325.385</v>
      </c>
      <c r="T1305" s="1">
        <v>17.82</v>
      </c>
      <c r="V1305" s="1">
        <v>0.0</v>
      </c>
      <c r="W1305" s="1">
        <v>0.0</v>
      </c>
      <c r="X1305" s="1">
        <v>0.0</v>
      </c>
      <c r="Y1305" s="1">
        <v>47.469</v>
      </c>
      <c r="Z1305" s="1">
        <v>20.654</v>
      </c>
      <c r="AA1305" s="1">
        <v>36.97</v>
      </c>
      <c r="AB1305" s="1">
        <v>6898.962</v>
      </c>
      <c r="AC1305" s="1">
        <v>37.54</v>
      </c>
      <c r="AD1305" s="1">
        <v>16.647</v>
      </c>
      <c r="AE1305" s="1">
        <v>0.295</v>
      </c>
      <c r="AF1305" s="1">
        <v>0.697</v>
      </c>
      <c r="AG1305" s="1">
        <v>44266.91</v>
      </c>
      <c r="AH1305" s="1">
        <v>1.123</v>
      </c>
      <c r="AI1305" s="1">
        <v>-0.037</v>
      </c>
      <c r="AJ1305" s="1">
        <v>-0.08</v>
      </c>
      <c r="AK1305" s="1">
        <v>5913.663</v>
      </c>
      <c r="AL1305" s="1">
        <v>31.69</v>
      </c>
      <c r="AM1305" s="1">
        <v>40990.043</v>
      </c>
      <c r="AN1305" s="1">
        <v>219.657</v>
      </c>
      <c r="AO1305" s="1">
        <v>84.417</v>
      </c>
      <c r="AP1305" s="1">
        <v>92.935</v>
      </c>
      <c r="AQ1305" s="1">
        <v>4.499</v>
      </c>
      <c r="AR1305" s="1">
        <v>2.296</v>
      </c>
      <c r="AS1305" s="1">
        <v>53.315</v>
      </c>
      <c r="AT1305" s="1">
        <v>1729.872</v>
      </c>
      <c r="AU1305" s="1">
        <v>9.27</v>
      </c>
      <c r="AV1305" s="1">
        <v>9949.074</v>
      </c>
      <c r="AW1305" s="1">
        <v>2.81</v>
      </c>
      <c r="AX1305" s="1">
        <v>2.389</v>
      </c>
      <c r="AY1305" s="1">
        <v>16306.612</v>
      </c>
      <c r="AZ1305" s="1">
        <v>87.383</v>
      </c>
      <c r="BA1305" s="1">
        <v>24.694</v>
      </c>
      <c r="BB1305" s="1">
        <v>22.557</v>
      </c>
      <c r="BC1305" s="1">
        <v>23.68</v>
      </c>
      <c r="BD1305" s="1">
        <v>-8.609</v>
      </c>
      <c r="BE1305" s="1">
        <v>-0.008</v>
      </c>
      <c r="BF1305" s="1">
        <v>0.076</v>
      </c>
      <c r="BG1305" s="1">
        <v>5.598</v>
      </c>
      <c r="BH1305" s="1">
        <v>0.03</v>
      </c>
      <c r="BI1305" s="1">
        <v>14.228</v>
      </c>
      <c r="BJ1305" s="1">
        <v>0.08</v>
      </c>
      <c r="BK1305" s="1">
        <v>0.032</v>
      </c>
      <c r="BL1305" s="1">
        <v>4.92</v>
      </c>
      <c r="BM1305" s="1">
        <v>0.769</v>
      </c>
      <c r="BN1305" s="1">
        <v>16.698</v>
      </c>
      <c r="BO1305" s="1">
        <v>1091.667</v>
      </c>
      <c r="BP1305" s="1">
        <v>5.85</v>
      </c>
      <c r="BQ1305" s="1">
        <v>3116.058</v>
      </c>
      <c r="BR1305" s="1">
        <v>15.583</v>
      </c>
      <c r="BS1305" s="1">
        <v>7.065</v>
      </c>
      <c r="BT1305" s="1">
        <v>-0.57</v>
      </c>
      <c r="BU1305" s="1">
        <v>-1.542</v>
      </c>
      <c r="BW1305" s="1">
        <v>0.0</v>
      </c>
      <c r="BX1305" s="1">
        <v>0.0</v>
      </c>
      <c r="BY1305" s="1">
        <v>0.0</v>
      </c>
      <c r="BZ1305" s="1">
        <v>0.0</v>
      </c>
      <c r="CA1305" s="1">
        <v>0.0</v>
      </c>
      <c r="CB1305" s="1">
        <v>0.0</v>
      </c>
      <c r="CC1305" s="1">
        <v>0.0</v>
      </c>
      <c r="CD1305" s="1">
        <v>-4.088</v>
      </c>
      <c r="CE1305" s="1">
        <v>-5.009</v>
      </c>
      <c r="CF1305" s="1">
        <v>117.526</v>
      </c>
      <c r="CG1305" s="1">
        <v>858.405</v>
      </c>
      <c r="CH1305" s="1">
        <v>4.6</v>
      </c>
      <c r="CI1305" s="1">
        <v>21931.475</v>
      </c>
      <c r="CJ1305" s="1">
        <v>-4.394</v>
      </c>
      <c r="CK1305" s="1">
        <v>-9.065</v>
      </c>
      <c r="CL1305" s="1">
        <v>36804.785</v>
      </c>
      <c r="CM1305" s="1">
        <v>197.229</v>
      </c>
      <c r="CN1305" s="1">
        <v>12.254</v>
      </c>
      <c r="CO1305" s="1">
        <v>49.724</v>
      </c>
      <c r="CP1305" s="1">
        <v>4.724</v>
      </c>
      <c r="CQ1305" s="1">
        <v>1.51</v>
      </c>
      <c r="CR1305" s="1">
        <v>0.0</v>
      </c>
      <c r="CS1305" s="1">
        <v>16.309</v>
      </c>
      <c r="CT1305" s="1">
        <v>0.662</v>
      </c>
      <c r="CU1305" s="1">
        <v>281.781</v>
      </c>
      <c r="CV1305" s="1">
        <v>0.0</v>
      </c>
      <c r="CW1305" s="1">
        <v>881.474</v>
      </c>
      <c r="CX1305" s="1">
        <v>4.022</v>
      </c>
      <c r="CY1305" s="1">
        <v>0.0</v>
      </c>
      <c r="CZ1305" s="1">
        <v>1.999</v>
      </c>
      <c r="DA1305" s="1">
        <v>7005.33</v>
      </c>
      <c r="DB1305" s="1">
        <v>237.217</v>
      </c>
      <c r="DC1305" s="1">
        <v>4.92</v>
      </c>
      <c r="DD1305" s="1">
        <v>0.769</v>
      </c>
      <c r="DE1305" s="1">
        <v>16.698</v>
      </c>
      <c r="DF1305" s="1">
        <v>1091.667</v>
      </c>
      <c r="DG1305" s="1">
        <v>5.85</v>
      </c>
      <c r="DH1305" s="1">
        <v>3116.058</v>
      </c>
      <c r="DI1305" s="1">
        <v>15.583</v>
      </c>
      <c r="DJ1305" s="1">
        <v>7.065</v>
      </c>
      <c r="DK1305" s="1">
        <v>0.0</v>
      </c>
      <c r="DL1305" s="1">
        <v>0.0</v>
      </c>
      <c r="DM1305" s="1">
        <v>0.003</v>
      </c>
      <c r="DN1305" s="1">
        <v>0.0</v>
      </c>
      <c r="DO1305" s="1">
        <v>0.0</v>
      </c>
      <c r="DP1305" s="1">
        <v>0.619</v>
      </c>
      <c r="DQ1305" s="1">
        <v>0.0</v>
      </c>
      <c r="DR1305" s="1">
        <v>0.001</v>
      </c>
      <c r="DS1305" s="1">
        <v>1.528</v>
      </c>
      <c r="DT1305" s="1">
        <v>0.114</v>
      </c>
      <c r="DU1305" s="1">
        <v>11.895</v>
      </c>
      <c r="DV1305" s="1">
        <v>804.288</v>
      </c>
      <c r="DW1305" s="1">
        <v>4.31</v>
      </c>
      <c r="DX1305" s="1">
        <v>2219.738</v>
      </c>
      <c r="DY1305" s="1">
        <v>11.481</v>
      </c>
      <c r="DZ1305" s="1">
        <v>5.033</v>
      </c>
    </row>
    <row r="1306">
      <c r="A1306" s="1" t="s">
        <v>236</v>
      </c>
      <c r="B1306" s="1">
        <v>2002.0</v>
      </c>
      <c r="C1306" s="1" t="s">
        <v>237</v>
      </c>
      <c r="D1306" s="1">
        <v>5375919.0</v>
      </c>
      <c r="E1306" s="1">
        <v>2.13517287424E11</v>
      </c>
      <c r="G1306" s="1">
        <v>0.0</v>
      </c>
      <c r="H1306" s="1">
        <v>0.0</v>
      </c>
      <c r="I1306" s="1">
        <v>0.0</v>
      </c>
      <c r="J1306" s="1">
        <v>349.708</v>
      </c>
      <c r="K1306" s="1">
        <v>1.88</v>
      </c>
      <c r="L1306" s="1">
        <v>4.808</v>
      </c>
      <c r="M1306" s="1">
        <v>0.0</v>
      </c>
      <c r="N1306" s="1">
        <v>618.67</v>
      </c>
      <c r="O1306" s="1">
        <v>0.119</v>
      </c>
      <c r="P1306" s="1">
        <v>0.058</v>
      </c>
      <c r="Q1306" s="1">
        <v>9091.267</v>
      </c>
      <c r="R1306" s="1">
        <v>48.874</v>
      </c>
      <c r="S1306" s="1">
        <v>3396.629</v>
      </c>
      <c r="T1306" s="1">
        <v>18.26</v>
      </c>
      <c r="V1306" s="1">
        <v>0.0</v>
      </c>
      <c r="W1306" s="1">
        <v>0.0</v>
      </c>
      <c r="X1306" s="1">
        <v>0.0</v>
      </c>
      <c r="Y1306" s="1">
        <v>46.701</v>
      </c>
      <c r="Z1306" s="1">
        <v>20.731</v>
      </c>
      <c r="AA1306" s="1">
        <v>37.03</v>
      </c>
      <c r="AB1306" s="1">
        <v>6888.125</v>
      </c>
      <c r="AC1306" s="1">
        <v>39.1</v>
      </c>
      <c r="AD1306" s="1">
        <v>17.517</v>
      </c>
      <c r="AE1306" s="1">
        <v>-0.194</v>
      </c>
      <c r="AF1306" s="1">
        <v>-0.461</v>
      </c>
      <c r="AG1306" s="1">
        <v>44040.0</v>
      </c>
      <c r="AH1306" s="1">
        <v>1.109</v>
      </c>
      <c r="AI1306" s="1">
        <v>-1.471</v>
      </c>
      <c r="AJ1306" s="1">
        <v>-3.231</v>
      </c>
      <c r="AK1306" s="1">
        <v>6010.135</v>
      </c>
      <c r="AL1306" s="1">
        <v>32.31</v>
      </c>
      <c r="AM1306" s="1">
        <v>40258.305</v>
      </c>
      <c r="AN1306" s="1">
        <v>216.425</v>
      </c>
      <c r="AO1306" s="1">
        <v>82.634</v>
      </c>
      <c r="AP1306" s="1">
        <v>91.803</v>
      </c>
      <c r="AQ1306" s="1">
        <v>0.944</v>
      </c>
      <c r="AR1306" s="1">
        <v>0.503</v>
      </c>
      <c r="AS1306" s="1">
        <v>53.818</v>
      </c>
      <c r="AT1306" s="1">
        <v>1783.881</v>
      </c>
      <c r="AU1306" s="1">
        <v>9.59</v>
      </c>
      <c r="AV1306" s="1">
        <v>10010.932</v>
      </c>
      <c r="AW1306" s="1">
        <v>0.214</v>
      </c>
      <c r="AX1306" s="1">
        <v>0.187</v>
      </c>
      <c r="AY1306" s="1">
        <v>16289.413</v>
      </c>
      <c r="AZ1306" s="1">
        <v>87.571</v>
      </c>
      <c r="BA1306" s="1">
        <v>24.527</v>
      </c>
      <c r="BB1306" s="1">
        <v>22.828</v>
      </c>
      <c r="BC1306" s="1">
        <v>24.19</v>
      </c>
      <c r="BD1306" s="1">
        <v>15.217</v>
      </c>
      <c r="BE1306" s="1">
        <v>0.011</v>
      </c>
      <c r="BF1306" s="1">
        <v>0.087</v>
      </c>
      <c r="BG1306" s="1">
        <v>5.58</v>
      </c>
      <c r="BH1306" s="1">
        <v>0.03</v>
      </c>
      <c r="BI1306" s="1">
        <v>16.206</v>
      </c>
      <c r="BJ1306" s="1">
        <v>0.077</v>
      </c>
      <c r="BK1306" s="1">
        <v>0.037</v>
      </c>
      <c r="BL1306" s="1">
        <v>16.126</v>
      </c>
      <c r="BM1306" s="1">
        <v>2.626</v>
      </c>
      <c r="BN1306" s="1">
        <v>19.324</v>
      </c>
      <c r="BO1306" s="1">
        <v>1263.04</v>
      </c>
      <c r="BP1306" s="1">
        <v>6.79</v>
      </c>
      <c r="BQ1306" s="1">
        <v>3594.616</v>
      </c>
      <c r="BR1306" s="1">
        <v>17.366</v>
      </c>
      <c r="BS1306" s="1">
        <v>8.197</v>
      </c>
      <c r="BT1306" s="1">
        <v>-2.07</v>
      </c>
      <c r="BU1306" s="1">
        <v>-5.59</v>
      </c>
      <c r="BW1306" s="1">
        <v>0.0</v>
      </c>
      <c r="BX1306" s="1">
        <v>0.0</v>
      </c>
      <c r="BY1306" s="1">
        <v>0.0</v>
      </c>
      <c r="BZ1306" s="1">
        <v>0.0</v>
      </c>
      <c r="CA1306" s="1">
        <v>0.0</v>
      </c>
      <c r="CB1306" s="1">
        <v>0.0</v>
      </c>
      <c r="CC1306" s="1">
        <v>0.0</v>
      </c>
      <c r="CD1306" s="1">
        <v>-3.227</v>
      </c>
      <c r="CE1306" s="1">
        <v>-3.792</v>
      </c>
      <c r="CF1306" s="1">
        <v>113.734</v>
      </c>
      <c r="CG1306" s="1">
        <v>829.626</v>
      </c>
      <c r="CH1306" s="1">
        <v>4.46</v>
      </c>
      <c r="CI1306" s="1">
        <v>21156.105</v>
      </c>
      <c r="CJ1306" s="1">
        <v>6.609</v>
      </c>
      <c r="CK1306" s="1">
        <v>13.035</v>
      </c>
      <c r="CL1306" s="1">
        <v>39112.172</v>
      </c>
      <c r="CM1306" s="1">
        <v>210.264</v>
      </c>
      <c r="CN1306" s="1">
        <v>11.407</v>
      </c>
      <c r="CO1306" s="1">
        <v>48.243</v>
      </c>
      <c r="CP1306" s="1">
        <v>5.872</v>
      </c>
      <c r="CQ1306" s="1">
        <v>1.88</v>
      </c>
      <c r="CR1306" s="1">
        <v>0.0</v>
      </c>
      <c r="CS1306" s="1">
        <v>24.317</v>
      </c>
      <c r="CT1306" s="1">
        <v>1.149</v>
      </c>
      <c r="CU1306" s="1">
        <v>349.708</v>
      </c>
      <c r="CV1306" s="1">
        <v>0.0</v>
      </c>
      <c r="CW1306" s="1">
        <v>1092.326</v>
      </c>
      <c r="CX1306" s="1">
        <v>4.808</v>
      </c>
      <c r="CY1306" s="1">
        <v>0.0</v>
      </c>
      <c r="CZ1306" s="1">
        <v>2.491</v>
      </c>
      <c r="DA1306" s="1">
        <v>7273.175</v>
      </c>
      <c r="DB1306" s="1">
        <v>236.755</v>
      </c>
      <c r="DC1306" s="1">
        <v>16.126</v>
      </c>
      <c r="DD1306" s="1">
        <v>2.626</v>
      </c>
      <c r="DE1306" s="1">
        <v>19.324</v>
      </c>
      <c r="DF1306" s="1">
        <v>1263.04</v>
      </c>
      <c r="DG1306" s="1">
        <v>6.79</v>
      </c>
      <c r="DH1306" s="1">
        <v>3594.616</v>
      </c>
      <c r="DI1306" s="1">
        <v>17.366</v>
      </c>
      <c r="DJ1306" s="1">
        <v>8.197</v>
      </c>
      <c r="DK1306" s="1">
        <v>6.713</v>
      </c>
      <c r="DL1306" s="1">
        <v>0.0</v>
      </c>
      <c r="DM1306" s="1">
        <v>0.004</v>
      </c>
      <c r="DN1306" s="1">
        <v>0.0</v>
      </c>
      <c r="DO1306" s="1">
        <v>0.0</v>
      </c>
      <c r="DP1306" s="1">
        <v>0.653</v>
      </c>
      <c r="DQ1306" s="1">
        <v>0.0</v>
      </c>
      <c r="DR1306" s="1">
        <v>0.001</v>
      </c>
      <c r="DS1306" s="1">
        <v>13.259</v>
      </c>
      <c r="DT1306" s="1">
        <v>1.466</v>
      </c>
      <c r="DU1306" s="1">
        <v>13.361</v>
      </c>
      <c r="DV1306" s="1">
        <v>907.752</v>
      </c>
      <c r="DW1306" s="1">
        <v>4.88</v>
      </c>
      <c r="DX1306" s="1">
        <v>2485.431</v>
      </c>
      <c r="DY1306" s="1">
        <v>12.481</v>
      </c>
      <c r="DZ1306" s="1">
        <v>5.668</v>
      </c>
    </row>
    <row r="1307">
      <c r="A1307" s="1" t="s">
        <v>236</v>
      </c>
      <c r="B1307" s="1">
        <v>2003.0</v>
      </c>
      <c r="C1307" s="1" t="s">
        <v>237</v>
      </c>
      <c r="D1307" s="1">
        <v>5390562.0</v>
      </c>
      <c r="E1307" s="1">
        <v>2.155491328E11</v>
      </c>
      <c r="G1307" s="1">
        <v>0.0</v>
      </c>
      <c r="H1307" s="1">
        <v>0.0</v>
      </c>
      <c r="I1307" s="1">
        <v>0.0</v>
      </c>
      <c r="J1307" s="1">
        <v>461.918</v>
      </c>
      <c r="K1307" s="1">
        <v>2.49</v>
      </c>
      <c r="L1307" s="1">
        <v>5.417</v>
      </c>
      <c r="M1307" s="1">
        <v>0.0</v>
      </c>
      <c r="N1307" s="1">
        <v>651.512</v>
      </c>
      <c r="O1307" s="1">
        <v>36.439</v>
      </c>
      <c r="P1307" s="1">
        <v>17.809</v>
      </c>
      <c r="Q1307" s="1">
        <v>12370.312</v>
      </c>
      <c r="R1307" s="1">
        <v>66.683</v>
      </c>
      <c r="S1307" s="1">
        <v>4695.243</v>
      </c>
      <c r="T1307" s="1">
        <v>25.31</v>
      </c>
      <c r="V1307" s="1">
        <v>0.0</v>
      </c>
      <c r="W1307" s="1">
        <v>0.0</v>
      </c>
      <c r="X1307" s="1">
        <v>0.0</v>
      </c>
      <c r="Y1307" s="1">
        <v>55.058</v>
      </c>
      <c r="Z1307" s="1">
        <v>26.244</v>
      </c>
      <c r="AA1307" s="1">
        <v>37.42</v>
      </c>
      <c r="AB1307" s="1">
        <v>6941.762</v>
      </c>
      <c r="AC1307" s="1">
        <v>45.97</v>
      </c>
      <c r="AD1307" s="1">
        <v>19.222</v>
      </c>
      <c r="AE1307" s="1">
        <v>7.804</v>
      </c>
      <c r="AF1307" s="1">
        <v>18.477</v>
      </c>
      <c r="AG1307" s="1">
        <v>47348.043</v>
      </c>
      <c r="AH1307" s="1">
        <v>1.184</v>
      </c>
      <c r="AI1307" s="1">
        <v>6.771</v>
      </c>
      <c r="AJ1307" s="1">
        <v>14.655</v>
      </c>
      <c r="AK1307" s="1">
        <v>7030.807</v>
      </c>
      <c r="AL1307" s="1">
        <v>37.9</v>
      </c>
      <c r="AM1307" s="1">
        <v>42867.594</v>
      </c>
      <c r="AN1307" s="1">
        <v>231.08</v>
      </c>
      <c r="AO1307" s="1">
        <v>82.445</v>
      </c>
      <c r="AP1307" s="1">
        <v>90.946</v>
      </c>
      <c r="AQ1307" s="1">
        <v>1.099</v>
      </c>
      <c r="AR1307" s="1">
        <v>0.591</v>
      </c>
      <c r="AS1307" s="1">
        <v>54.409</v>
      </c>
      <c r="AT1307" s="1">
        <v>1810.572</v>
      </c>
      <c r="AU1307" s="1">
        <v>9.76</v>
      </c>
      <c r="AV1307" s="1">
        <v>10093.414</v>
      </c>
      <c r="AW1307" s="1">
        <v>-5.294</v>
      </c>
      <c r="AX1307" s="1">
        <v>-4.636</v>
      </c>
      <c r="AY1307" s="1">
        <v>15385.127</v>
      </c>
      <c r="AZ1307" s="1">
        <v>82.934</v>
      </c>
      <c r="BA1307" s="1">
        <v>21.231</v>
      </c>
      <c r="BB1307" s="1">
        <v>21.414</v>
      </c>
      <c r="BC1307" s="1">
        <v>29.95</v>
      </c>
      <c r="BD1307" s="1">
        <v>-33.333</v>
      </c>
      <c r="BE1307" s="1">
        <v>-0.029</v>
      </c>
      <c r="BF1307" s="1">
        <v>0.058</v>
      </c>
      <c r="BG1307" s="1">
        <v>3.71</v>
      </c>
      <c r="BH1307" s="1">
        <v>0.02</v>
      </c>
      <c r="BI1307" s="1">
        <v>10.716</v>
      </c>
      <c r="BJ1307" s="1">
        <v>0.044</v>
      </c>
      <c r="BK1307" s="1">
        <v>0.023</v>
      </c>
      <c r="BL1307" s="1">
        <v>18.967</v>
      </c>
      <c r="BM1307" s="1">
        <v>3.681</v>
      </c>
      <c r="BN1307" s="1">
        <v>23.006</v>
      </c>
      <c r="BO1307" s="1">
        <v>1497.061</v>
      </c>
      <c r="BP1307" s="1">
        <v>8.07</v>
      </c>
      <c r="BQ1307" s="1">
        <v>4267.76</v>
      </c>
      <c r="BR1307" s="1">
        <v>17.555</v>
      </c>
      <c r="BS1307" s="1">
        <v>9.054</v>
      </c>
      <c r="BT1307" s="1">
        <v>-8.55</v>
      </c>
      <c r="BU1307" s="1">
        <v>-22.849</v>
      </c>
      <c r="BW1307" s="1">
        <v>0.0</v>
      </c>
      <c r="BX1307" s="1">
        <v>0.0</v>
      </c>
      <c r="BY1307" s="1">
        <v>0.0</v>
      </c>
      <c r="BZ1307" s="1">
        <v>0.0</v>
      </c>
      <c r="CA1307" s="1">
        <v>0.0</v>
      </c>
      <c r="CB1307" s="1">
        <v>0.0</v>
      </c>
      <c r="CC1307" s="1">
        <v>0.0</v>
      </c>
      <c r="CD1307" s="1">
        <v>-3.293</v>
      </c>
      <c r="CE1307" s="1">
        <v>-3.745</v>
      </c>
      <c r="CF1307" s="1">
        <v>109.988</v>
      </c>
      <c r="CG1307" s="1">
        <v>524.992</v>
      </c>
      <c r="CH1307" s="1">
        <v>2.83</v>
      </c>
      <c r="CI1307" s="1">
        <v>20403.867</v>
      </c>
      <c r="CJ1307" s="1">
        <v>-0.809</v>
      </c>
      <c r="CK1307" s="1">
        <v>-1.7</v>
      </c>
      <c r="CL1307" s="1">
        <v>38690.516</v>
      </c>
      <c r="CM1307" s="1">
        <v>208.564</v>
      </c>
      <c r="CN1307" s="1">
        <v>6.156</v>
      </c>
      <c r="CO1307" s="1">
        <v>43.288</v>
      </c>
      <c r="CP1307" s="1">
        <v>7.792</v>
      </c>
      <c r="CQ1307" s="1">
        <v>2.49</v>
      </c>
      <c r="CR1307" s="1">
        <v>0.0</v>
      </c>
      <c r="CS1307" s="1">
        <v>32.687</v>
      </c>
      <c r="CT1307" s="1">
        <v>1.919</v>
      </c>
      <c r="CU1307" s="1">
        <v>461.918</v>
      </c>
      <c r="CV1307" s="1">
        <v>0.0</v>
      </c>
      <c r="CW1307" s="1">
        <v>1445.438</v>
      </c>
      <c r="CX1307" s="1">
        <v>5.417</v>
      </c>
      <c r="CY1307" s="1">
        <v>0.0</v>
      </c>
      <c r="CZ1307" s="1">
        <v>3.067</v>
      </c>
      <c r="DA1307" s="1">
        <v>8527.868</v>
      </c>
      <c r="DB1307" s="1">
        <v>255.233</v>
      </c>
      <c r="DC1307" s="1">
        <v>18.967</v>
      </c>
      <c r="DD1307" s="1">
        <v>3.681</v>
      </c>
      <c r="DE1307" s="1">
        <v>23.006</v>
      </c>
      <c r="DF1307" s="1">
        <v>1497.061</v>
      </c>
      <c r="DG1307" s="1">
        <v>8.07</v>
      </c>
      <c r="DH1307" s="1">
        <v>4267.76</v>
      </c>
      <c r="DI1307" s="1">
        <v>17.555</v>
      </c>
      <c r="DJ1307" s="1">
        <v>9.054</v>
      </c>
      <c r="DK1307" s="1">
        <v>18.655</v>
      </c>
      <c r="DL1307" s="1">
        <v>0.001</v>
      </c>
      <c r="DM1307" s="1">
        <v>0.004</v>
      </c>
      <c r="DN1307" s="1">
        <v>0.0</v>
      </c>
      <c r="DO1307" s="1">
        <v>0.0</v>
      </c>
      <c r="DP1307" s="1">
        <v>0.768</v>
      </c>
      <c r="DQ1307" s="1">
        <v>0.0</v>
      </c>
      <c r="DR1307" s="1">
        <v>0.002</v>
      </c>
      <c r="DS1307" s="1">
        <v>14.022</v>
      </c>
      <c r="DT1307" s="1">
        <v>1.791</v>
      </c>
      <c r="DU1307" s="1">
        <v>15.152</v>
      </c>
      <c r="DV1307" s="1">
        <v>1031.432</v>
      </c>
      <c r="DW1307" s="1">
        <v>5.56</v>
      </c>
      <c r="DX1307" s="1">
        <v>2810.838</v>
      </c>
      <c r="DY1307" s="1">
        <v>12.095</v>
      </c>
      <c r="DZ1307" s="1">
        <v>5.963</v>
      </c>
    </row>
    <row r="1308">
      <c r="A1308" s="1" t="s">
        <v>236</v>
      </c>
      <c r="B1308" s="1">
        <v>2004.0</v>
      </c>
      <c r="C1308" s="1" t="s">
        <v>237</v>
      </c>
      <c r="D1308" s="1">
        <v>5404551.0</v>
      </c>
      <c r="E1308" s="1">
        <v>2.22528946176E11</v>
      </c>
      <c r="G1308" s="1">
        <v>0.0</v>
      </c>
      <c r="H1308" s="1">
        <v>0.0</v>
      </c>
      <c r="I1308" s="1">
        <v>0.0</v>
      </c>
      <c r="J1308" s="1">
        <v>538.435</v>
      </c>
      <c r="K1308" s="1">
        <v>2.91</v>
      </c>
      <c r="L1308" s="1">
        <v>7.232</v>
      </c>
      <c r="M1308" s="1">
        <v>0.0</v>
      </c>
      <c r="N1308" s="1">
        <v>581.262</v>
      </c>
      <c r="O1308" s="1">
        <v>-23.348</v>
      </c>
      <c r="P1308" s="1">
        <v>-15.569</v>
      </c>
      <c r="Q1308" s="1">
        <v>9457.557</v>
      </c>
      <c r="R1308" s="1">
        <v>51.114</v>
      </c>
      <c r="S1308" s="1">
        <v>3454.496</v>
      </c>
      <c r="T1308" s="1">
        <v>18.67</v>
      </c>
      <c r="V1308" s="1">
        <v>0.0</v>
      </c>
      <c r="W1308" s="1">
        <v>0.0</v>
      </c>
      <c r="X1308" s="1">
        <v>0.0</v>
      </c>
      <c r="Y1308" s="1">
        <v>46.397</v>
      </c>
      <c r="Z1308" s="1">
        <v>21.269</v>
      </c>
      <c r="AA1308" s="1">
        <v>37.37</v>
      </c>
      <c r="AB1308" s="1">
        <v>6914.543</v>
      </c>
      <c r="AC1308" s="1">
        <v>40.24</v>
      </c>
      <c r="AD1308" s="1">
        <v>18.058</v>
      </c>
      <c r="AE1308" s="1">
        <v>-5.321</v>
      </c>
      <c r="AF1308" s="1">
        <v>-13.581</v>
      </c>
      <c r="AG1308" s="1">
        <v>44712.641</v>
      </c>
      <c r="AH1308" s="1">
        <v>1.086</v>
      </c>
      <c r="AI1308" s="1">
        <v>-7.691</v>
      </c>
      <c r="AJ1308" s="1">
        <v>-17.772</v>
      </c>
      <c r="AK1308" s="1">
        <v>5682.248</v>
      </c>
      <c r="AL1308" s="1">
        <v>30.71</v>
      </c>
      <c r="AM1308" s="1">
        <v>39468.242</v>
      </c>
      <c r="AN1308" s="1">
        <v>213.308</v>
      </c>
      <c r="AO1308" s="1">
        <v>76.317</v>
      </c>
      <c r="AP1308" s="1">
        <v>88.76</v>
      </c>
      <c r="AQ1308" s="1">
        <v>-0.476</v>
      </c>
      <c r="AR1308" s="1">
        <v>-0.259</v>
      </c>
      <c r="AS1308" s="1">
        <v>54.15</v>
      </c>
      <c r="AT1308" s="1">
        <v>1839.191</v>
      </c>
      <c r="AU1308" s="1">
        <v>9.94</v>
      </c>
      <c r="AV1308" s="1">
        <v>10019.389</v>
      </c>
      <c r="AW1308" s="1">
        <v>18.552</v>
      </c>
      <c r="AX1308" s="1">
        <v>15.386</v>
      </c>
      <c r="AY1308" s="1">
        <v>18192.193</v>
      </c>
      <c r="AZ1308" s="1">
        <v>98.321</v>
      </c>
      <c r="BA1308" s="1">
        <v>24.702</v>
      </c>
      <c r="BB1308" s="1">
        <v>22.532</v>
      </c>
      <c r="BC1308" s="1">
        <v>23.39</v>
      </c>
      <c r="BD1308" s="1">
        <v>25.0</v>
      </c>
      <c r="BE1308" s="1">
        <v>0.014</v>
      </c>
      <c r="BF1308" s="1">
        <v>0.072</v>
      </c>
      <c r="BG1308" s="1">
        <v>5.551</v>
      </c>
      <c r="BH1308" s="1">
        <v>0.03</v>
      </c>
      <c r="BI1308" s="1">
        <v>13.288</v>
      </c>
      <c r="BJ1308" s="1">
        <v>0.075</v>
      </c>
      <c r="BK1308" s="1">
        <v>0.03</v>
      </c>
      <c r="BL1308" s="1">
        <v>17.895</v>
      </c>
      <c r="BM1308" s="1">
        <v>4.008</v>
      </c>
      <c r="BN1308" s="1">
        <v>27.013</v>
      </c>
      <c r="BO1308" s="1">
        <v>1763.329</v>
      </c>
      <c r="BP1308" s="1">
        <v>9.53</v>
      </c>
      <c r="BQ1308" s="1">
        <v>4998.254</v>
      </c>
      <c r="BR1308" s="1">
        <v>23.683</v>
      </c>
      <c r="BS1308" s="1">
        <v>11.24</v>
      </c>
      <c r="BT1308" s="1">
        <v>-2.87</v>
      </c>
      <c r="BU1308" s="1">
        <v>-7.68</v>
      </c>
      <c r="BW1308" s="1">
        <v>0.0</v>
      </c>
      <c r="BX1308" s="1">
        <v>0.0</v>
      </c>
      <c r="BY1308" s="1">
        <v>0.0</v>
      </c>
      <c r="BZ1308" s="1">
        <v>0.0</v>
      </c>
      <c r="CA1308" s="1">
        <v>0.0</v>
      </c>
      <c r="CB1308" s="1">
        <v>0.0</v>
      </c>
      <c r="CC1308" s="1">
        <v>0.0</v>
      </c>
      <c r="CD1308" s="1">
        <v>-1.768</v>
      </c>
      <c r="CE1308" s="1">
        <v>-1.944</v>
      </c>
      <c r="CF1308" s="1">
        <v>108.044</v>
      </c>
      <c r="CG1308" s="1">
        <v>388.561</v>
      </c>
      <c r="CH1308" s="1">
        <v>2.1</v>
      </c>
      <c r="CI1308" s="1">
        <v>19991.299</v>
      </c>
      <c r="CJ1308" s="1">
        <v>6.269</v>
      </c>
      <c r="CK1308" s="1">
        <v>13.074</v>
      </c>
      <c r="CL1308" s="1">
        <v>41009.449</v>
      </c>
      <c r="CM1308" s="1">
        <v>221.638</v>
      </c>
      <c r="CN1308" s="1">
        <v>5.219</v>
      </c>
      <c r="CO1308" s="1">
        <v>44.958</v>
      </c>
      <c r="CP1308" s="1">
        <v>9.096</v>
      </c>
      <c r="CQ1308" s="1">
        <v>2.91</v>
      </c>
      <c r="CR1308" s="1">
        <v>0.0</v>
      </c>
      <c r="CS1308" s="1">
        <v>16.741</v>
      </c>
      <c r="CT1308" s="1">
        <v>1.304</v>
      </c>
      <c r="CU1308" s="1">
        <v>538.435</v>
      </c>
      <c r="CV1308" s="1">
        <v>0.0</v>
      </c>
      <c r="CW1308" s="1">
        <v>1683.046</v>
      </c>
      <c r="CX1308" s="1">
        <v>7.232</v>
      </c>
      <c r="CY1308" s="1">
        <v>0.0</v>
      </c>
      <c r="CZ1308" s="1">
        <v>3.785</v>
      </c>
      <c r="DA1308" s="1">
        <v>7445.577</v>
      </c>
      <c r="DB1308" s="1">
        <v>241.652</v>
      </c>
      <c r="DC1308" s="1">
        <v>17.895</v>
      </c>
      <c r="DD1308" s="1">
        <v>4.008</v>
      </c>
      <c r="DE1308" s="1">
        <v>27.013</v>
      </c>
      <c r="DF1308" s="1">
        <v>1763.329</v>
      </c>
      <c r="DG1308" s="1">
        <v>9.53</v>
      </c>
      <c r="DH1308" s="1">
        <v>4998.254</v>
      </c>
      <c r="DI1308" s="1">
        <v>23.683</v>
      </c>
      <c r="DJ1308" s="1">
        <v>11.24</v>
      </c>
      <c r="DK1308" s="1">
        <v>21.024</v>
      </c>
      <c r="DL1308" s="1">
        <v>0.001</v>
      </c>
      <c r="DM1308" s="1">
        <v>0.005</v>
      </c>
      <c r="DN1308" s="1">
        <v>0.0</v>
      </c>
      <c r="DO1308" s="1">
        <v>0.0</v>
      </c>
      <c r="DP1308" s="1">
        <v>0.922</v>
      </c>
      <c r="DQ1308" s="1">
        <v>0.0</v>
      </c>
      <c r="DR1308" s="1">
        <v>0.002</v>
      </c>
      <c r="DS1308" s="1">
        <v>18.385</v>
      </c>
      <c r="DT1308" s="1">
        <v>2.688</v>
      </c>
      <c r="DU1308" s="1">
        <v>17.84</v>
      </c>
      <c r="DV1308" s="1">
        <v>1219.343</v>
      </c>
      <c r="DW1308" s="1">
        <v>6.59</v>
      </c>
      <c r="DX1308" s="1">
        <v>3300.998</v>
      </c>
      <c r="DY1308" s="1">
        <v>16.377</v>
      </c>
      <c r="DZ1308" s="1">
        <v>7.424</v>
      </c>
    </row>
    <row r="1309">
      <c r="A1309" s="1" t="s">
        <v>236</v>
      </c>
      <c r="B1309" s="1">
        <v>2005.0</v>
      </c>
      <c r="C1309" s="1" t="s">
        <v>237</v>
      </c>
      <c r="D1309" s="1">
        <v>5419506.0</v>
      </c>
      <c r="E1309" s="1">
        <v>2.29074714624E11</v>
      </c>
      <c r="G1309" s="1">
        <v>0.0</v>
      </c>
      <c r="H1309" s="1">
        <v>0.0</v>
      </c>
      <c r="I1309" s="1">
        <v>0.0</v>
      </c>
      <c r="J1309" s="1">
        <v>584.924</v>
      </c>
      <c r="K1309" s="1">
        <v>3.17</v>
      </c>
      <c r="L1309" s="1">
        <v>8.786</v>
      </c>
      <c r="M1309" s="1">
        <v>0.0</v>
      </c>
      <c r="N1309" s="1">
        <v>552.661</v>
      </c>
      <c r="O1309" s="1">
        <v>-15.772</v>
      </c>
      <c r="P1309" s="1">
        <v>-8.062</v>
      </c>
      <c r="Q1309" s="1">
        <v>7943.919</v>
      </c>
      <c r="R1309" s="1">
        <v>43.052</v>
      </c>
      <c r="S1309" s="1">
        <v>2852.658</v>
      </c>
      <c r="T1309" s="1">
        <v>15.46</v>
      </c>
      <c r="V1309" s="1">
        <v>0.0</v>
      </c>
      <c r="W1309" s="1">
        <v>0.0</v>
      </c>
      <c r="X1309" s="1">
        <v>0.0</v>
      </c>
      <c r="Y1309" s="1">
        <v>42.849</v>
      </c>
      <c r="Z1309" s="1">
        <v>18.538</v>
      </c>
      <c r="AA1309" s="1">
        <v>37.45</v>
      </c>
      <c r="AB1309" s="1">
        <v>6910.224</v>
      </c>
      <c r="AC1309" s="1">
        <v>36.08</v>
      </c>
      <c r="AD1309" s="1">
        <v>16.838</v>
      </c>
      <c r="AE1309" s="1">
        <v>-3.325</v>
      </c>
      <c r="AF1309" s="1">
        <v>-8.035</v>
      </c>
      <c r="AG1309" s="1">
        <v>43106.668</v>
      </c>
      <c r="AH1309" s="1">
        <v>1.02</v>
      </c>
      <c r="AI1309" s="1">
        <v>-4.141</v>
      </c>
      <c r="AJ1309" s="1">
        <v>-8.833</v>
      </c>
      <c r="AK1309" s="1">
        <v>4849.15</v>
      </c>
      <c r="AL1309" s="1">
        <v>26.28</v>
      </c>
      <c r="AM1309" s="1">
        <v>37729.41</v>
      </c>
      <c r="AN1309" s="1">
        <v>204.475</v>
      </c>
      <c r="AO1309" s="1">
        <v>72.838</v>
      </c>
      <c r="AP1309" s="1">
        <v>88.045</v>
      </c>
      <c r="AQ1309" s="1">
        <v>-3.961</v>
      </c>
      <c r="AR1309" s="1">
        <v>-2.145</v>
      </c>
      <c r="AS1309" s="1">
        <v>52.006</v>
      </c>
      <c r="AT1309" s="1">
        <v>1620.074</v>
      </c>
      <c r="AU1309" s="1">
        <v>8.78</v>
      </c>
      <c r="AV1309" s="1">
        <v>9596.0</v>
      </c>
      <c r="AW1309" s="1">
        <v>10.994</v>
      </c>
      <c r="AX1309" s="1">
        <v>10.809</v>
      </c>
      <c r="AY1309" s="1">
        <v>20136.539</v>
      </c>
      <c r="AZ1309" s="1">
        <v>109.13</v>
      </c>
      <c r="BA1309" s="1">
        <v>24.335</v>
      </c>
      <c r="BB1309" s="1">
        <v>22.393</v>
      </c>
      <c r="BC1309" s="1">
        <v>19.94</v>
      </c>
      <c r="BD1309" s="1">
        <v>-15.094</v>
      </c>
      <c r="BE1309" s="1">
        <v>-0.011</v>
      </c>
      <c r="BF1309" s="1">
        <v>0.06</v>
      </c>
      <c r="BG1309" s="1">
        <v>3.69</v>
      </c>
      <c r="BH1309" s="1">
        <v>0.02</v>
      </c>
      <c r="BI1309" s="1">
        <v>11.16</v>
      </c>
      <c r="BJ1309" s="1">
        <v>0.055</v>
      </c>
      <c r="BK1309" s="1">
        <v>0.026</v>
      </c>
      <c r="BL1309" s="1">
        <v>3.053</v>
      </c>
      <c r="BM1309" s="1">
        <v>0.752</v>
      </c>
      <c r="BN1309" s="1">
        <v>27.765</v>
      </c>
      <c r="BO1309" s="1">
        <v>1808.283</v>
      </c>
      <c r="BP1309" s="1">
        <v>9.8</v>
      </c>
      <c r="BQ1309" s="1">
        <v>5123.233</v>
      </c>
      <c r="BR1309" s="1">
        <v>27.162</v>
      </c>
      <c r="BS1309" s="1">
        <v>11.955</v>
      </c>
      <c r="BT1309" s="1">
        <v>1.37</v>
      </c>
      <c r="BU1309" s="1">
        <v>3.658</v>
      </c>
      <c r="BW1309" s="1">
        <v>0.0</v>
      </c>
      <c r="BX1309" s="1">
        <v>0.0</v>
      </c>
      <c r="BY1309" s="1">
        <v>0.0</v>
      </c>
      <c r="BZ1309" s="1">
        <v>0.0</v>
      </c>
      <c r="CA1309" s="1">
        <v>0.0</v>
      </c>
      <c r="CB1309" s="1">
        <v>0.0</v>
      </c>
      <c r="CC1309" s="1">
        <v>0.0</v>
      </c>
      <c r="CD1309" s="1">
        <v>1.271</v>
      </c>
      <c r="CE1309" s="1">
        <v>1.373</v>
      </c>
      <c r="CF1309" s="1">
        <v>109.417</v>
      </c>
      <c r="CG1309" s="1">
        <v>376.418</v>
      </c>
      <c r="CH1309" s="1">
        <v>2.04</v>
      </c>
      <c r="CI1309" s="1">
        <v>20189.49</v>
      </c>
      <c r="CJ1309" s="1">
        <v>-2.837</v>
      </c>
      <c r="CK1309" s="1">
        <v>-6.287</v>
      </c>
      <c r="CL1309" s="1">
        <v>39736.23</v>
      </c>
      <c r="CM1309" s="1">
        <v>215.351</v>
      </c>
      <c r="CN1309" s="1">
        <v>5.654</v>
      </c>
      <c r="CO1309" s="1">
        <v>47.114</v>
      </c>
      <c r="CP1309" s="1">
        <v>9.92</v>
      </c>
      <c r="CQ1309" s="1">
        <v>3.17</v>
      </c>
      <c r="CR1309" s="1">
        <v>0.0</v>
      </c>
      <c r="CS1309" s="1">
        <v>9.052</v>
      </c>
      <c r="CT1309" s="1">
        <v>0.823</v>
      </c>
      <c r="CU1309" s="1">
        <v>584.924</v>
      </c>
      <c r="CV1309" s="1">
        <v>0.0</v>
      </c>
      <c r="CW1309" s="1">
        <v>1830.338</v>
      </c>
      <c r="CX1309" s="1">
        <v>8.786</v>
      </c>
      <c r="CY1309" s="1">
        <v>0.0</v>
      </c>
      <c r="CZ1309" s="1">
        <v>4.271</v>
      </c>
      <c r="DA1309" s="1">
        <v>6657.434</v>
      </c>
      <c r="DB1309" s="1">
        <v>233.617</v>
      </c>
      <c r="DC1309" s="1">
        <v>3.053</v>
      </c>
      <c r="DD1309" s="1">
        <v>0.752</v>
      </c>
      <c r="DE1309" s="1">
        <v>27.765</v>
      </c>
      <c r="DF1309" s="1">
        <v>1808.283</v>
      </c>
      <c r="DG1309" s="1">
        <v>9.8</v>
      </c>
      <c r="DH1309" s="1">
        <v>5123.233</v>
      </c>
      <c r="DI1309" s="1">
        <v>27.162</v>
      </c>
      <c r="DJ1309" s="1">
        <v>11.955</v>
      </c>
      <c r="DK1309" s="1">
        <v>17.523</v>
      </c>
      <c r="DL1309" s="1">
        <v>0.001</v>
      </c>
      <c r="DM1309" s="1">
        <v>0.006</v>
      </c>
      <c r="DN1309" s="1">
        <v>0.0</v>
      </c>
      <c r="DO1309" s="1">
        <v>0.0</v>
      </c>
      <c r="DP1309" s="1">
        <v>1.072</v>
      </c>
      <c r="DQ1309" s="1">
        <v>0.0</v>
      </c>
      <c r="DR1309" s="1">
        <v>0.003</v>
      </c>
      <c r="DS1309" s="1">
        <v>0.469</v>
      </c>
      <c r="DT1309" s="1">
        <v>-0.061</v>
      </c>
      <c r="DU1309" s="1">
        <v>17.78</v>
      </c>
      <c r="DV1309" s="1">
        <v>1219.668</v>
      </c>
      <c r="DW1309" s="1">
        <v>6.61</v>
      </c>
      <c r="DX1309" s="1">
        <v>3280.662</v>
      </c>
      <c r="DY1309" s="1">
        <v>18.32</v>
      </c>
      <c r="DZ1309" s="1">
        <v>7.656</v>
      </c>
    </row>
    <row r="1310">
      <c r="A1310" s="1" t="s">
        <v>236</v>
      </c>
      <c r="B1310" s="1">
        <v>2006.0</v>
      </c>
      <c r="C1310" s="1" t="s">
        <v>237</v>
      </c>
      <c r="D1310" s="1">
        <v>5437380.0</v>
      </c>
      <c r="E1310" s="1">
        <v>2.39411019776E11</v>
      </c>
      <c r="G1310" s="1">
        <v>0.045</v>
      </c>
      <c r="H1310" s="1">
        <v>8.282</v>
      </c>
      <c r="I1310" s="1">
        <v>0.045</v>
      </c>
      <c r="J1310" s="1">
        <v>564.61</v>
      </c>
      <c r="K1310" s="1">
        <v>3.07</v>
      </c>
      <c r="L1310" s="1">
        <v>6.756</v>
      </c>
      <c r="M1310" s="1">
        <v>0.018</v>
      </c>
      <c r="N1310" s="1">
        <v>635.343</v>
      </c>
      <c r="O1310" s="1">
        <v>50.365</v>
      </c>
      <c r="P1310" s="1">
        <v>21.683</v>
      </c>
      <c r="Q1310" s="1">
        <v>11905.572</v>
      </c>
      <c r="R1310" s="1">
        <v>64.735</v>
      </c>
      <c r="S1310" s="1">
        <v>4518.72</v>
      </c>
      <c r="T1310" s="1">
        <v>24.57</v>
      </c>
      <c r="V1310" s="1">
        <v>0.0</v>
      </c>
      <c r="W1310" s="1">
        <v>0.0</v>
      </c>
      <c r="X1310" s="1">
        <v>0.0</v>
      </c>
      <c r="Y1310" s="1">
        <v>54.071</v>
      </c>
      <c r="Z1310" s="1">
        <v>25.464</v>
      </c>
      <c r="AA1310" s="1">
        <v>38.51</v>
      </c>
      <c r="AB1310" s="1">
        <v>7082.455</v>
      </c>
      <c r="AC1310" s="1">
        <v>45.44</v>
      </c>
      <c r="AD1310" s="1">
        <v>19.139</v>
      </c>
      <c r="AE1310" s="1">
        <v>9.359</v>
      </c>
      <c r="AF1310" s="1">
        <v>21.865</v>
      </c>
      <c r="AG1310" s="1">
        <v>46986.117</v>
      </c>
      <c r="AH1310" s="1">
        <v>1.067</v>
      </c>
      <c r="AI1310" s="1">
        <v>11.595</v>
      </c>
      <c r="AJ1310" s="1">
        <v>23.709</v>
      </c>
      <c r="AK1310" s="1">
        <v>6666.814</v>
      </c>
      <c r="AL1310" s="1">
        <v>36.25</v>
      </c>
      <c r="AM1310" s="1">
        <v>41965.789</v>
      </c>
      <c r="AN1310" s="1">
        <v>228.184</v>
      </c>
      <c r="AO1310" s="1">
        <v>79.776</v>
      </c>
      <c r="AP1310" s="1">
        <v>89.758</v>
      </c>
      <c r="AQ1310" s="1">
        <v>1.879</v>
      </c>
      <c r="AR1310" s="1">
        <v>0.977</v>
      </c>
      <c r="AS1310" s="1">
        <v>52.983</v>
      </c>
      <c r="AT1310" s="1">
        <v>1728.774</v>
      </c>
      <c r="AU1310" s="1">
        <v>9.4</v>
      </c>
      <c r="AV1310" s="1">
        <v>9744.198</v>
      </c>
      <c r="AW1310" s="1">
        <v>-0.642</v>
      </c>
      <c r="AX1310" s="1">
        <v>-0.701</v>
      </c>
      <c r="AY1310" s="1">
        <v>19941.514</v>
      </c>
      <c r="AZ1310" s="1">
        <v>108.43</v>
      </c>
      <c r="BA1310" s="1">
        <v>20.687</v>
      </c>
      <c r="BB1310" s="1">
        <v>20.841</v>
      </c>
      <c r="BC1310" s="1">
        <v>28.87</v>
      </c>
      <c r="BD1310" s="1">
        <v>4.0</v>
      </c>
      <c r="BE1310" s="1">
        <v>0.002</v>
      </c>
      <c r="BF1310" s="1">
        <v>0.063</v>
      </c>
      <c r="BG1310" s="1">
        <v>3.678</v>
      </c>
      <c r="BH1310" s="1">
        <v>0.02</v>
      </c>
      <c r="BI1310" s="1">
        <v>11.507</v>
      </c>
      <c r="BJ1310" s="1">
        <v>0.044</v>
      </c>
      <c r="BK1310" s="1">
        <v>0.025</v>
      </c>
      <c r="BL1310" s="1">
        <v>-5.751</v>
      </c>
      <c r="BM1310" s="1">
        <v>-1.727</v>
      </c>
      <c r="BN1310" s="1">
        <v>26.039</v>
      </c>
      <c r="BO1310" s="1">
        <v>1690.152</v>
      </c>
      <c r="BP1310" s="1">
        <v>9.19</v>
      </c>
      <c r="BQ1310" s="1">
        <v>4788.804</v>
      </c>
      <c r="BR1310" s="1">
        <v>20.224</v>
      </c>
      <c r="BS1310" s="1">
        <v>10.242</v>
      </c>
      <c r="BT1310" s="1">
        <v>-6.93</v>
      </c>
      <c r="BU1310" s="1">
        <v>-17.995</v>
      </c>
      <c r="BW1310" s="1">
        <v>0.0</v>
      </c>
      <c r="BX1310" s="1">
        <v>0.0</v>
      </c>
      <c r="BY1310" s="1">
        <v>0.0</v>
      </c>
      <c r="BZ1310" s="1">
        <v>0.0</v>
      </c>
      <c r="CA1310" s="1">
        <v>0.0</v>
      </c>
      <c r="CB1310" s="1">
        <v>0.0</v>
      </c>
      <c r="CC1310" s="1">
        <v>0.0</v>
      </c>
      <c r="CD1310" s="1">
        <v>0.959</v>
      </c>
      <c r="CE1310" s="1">
        <v>1.049</v>
      </c>
      <c r="CF1310" s="1">
        <v>110.466</v>
      </c>
      <c r="CG1310" s="1">
        <v>419.32</v>
      </c>
      <c r="CH1310" s="1">
        <v>2.28</v>
      </c>
      <c r="CI1310" s="1">
        <v>20316.018</v>
      </c>
      <c r="CJ1310" s="1">
        <v>-9.063</v>
      </c>
      <c r="CK1310" s="1">
        <v>-19.517</v>
      </c>
      <c r="CL1310" s="1">
        <v>36016.172</v>
      </c>
      <c r="CM1310" s="1">
        <v>195.834</v>
      </c>
      <c r="CN1310" s="1">
        <v>5.018</v>
      </c>
      <c r="CO1310" s="1">
        <v>43.452</v>
      </c>
      <c r="CP1310" s="1">
        <v>9.594</v>
      </c>
      <c r="CQ1310" s="1">
        <v>3.07</v>
      </c>
      <c r="CR1310" s="1">
        <v>0.0</v>
      </c>
      <c r="CS1310" s="1">
        <v>-3.286</v>
      </c>
      <c r="CT1310" s="1">
        <v>-0.326</v>
      </c>
      <c r="CU1310" s="1">
        <v>564.61</v>
      </c>
      <c r="CV1310" s="1">
        <v>0.0</v>
      </c>
      <c r="CW1310" s="1">
        <v>1764.378</v>
      </c>
      <c r="CX1310" s="1">
        <v>6.756</v>
      </c>
      <c r="CY1310" s="1">
        <v>0.0</v>
      </c>
      <c r="CZ1310" s="1">
        <v>3.774</v>
      </c>
      <c r="DA1310" s="1">
        <v>8356.966</v>
      </c>
      <c r="DB1310" s="1">
        <v>255.481</v>
      </c>
      <c r="DC1310" s="1">
        <v>-5.751</v>
      </c>
      <c r="DD1310" s="1">
        <v>-1.727</v>
      </c>
      <c r="DE1310" s="1">
        <v>26.039</v>
      </c>
      <c r="DF1310" s="1">
        <v>1690.152</v>
      </c>
      <c r="DG1310" s="1">
        <v>9.19</v>
      </c>
      <c r="DH1310" s="1">
        <v>4788.804</v>
      </c>
      <c r="DI1310" s="1">
        <v>20.224</v>
      </c>
      <c r="DJ1310" s="1">
        <v>10.242</v>
      </c>
      <c r="DK1310" s="1">
        <v>2.442</v>
      </c>
      <c r="DL1310" s="1">
        <v>0.0</v>
      </c>
      <c r="DM1310" s="1">
        <v>0.006</v>
      </c>
      <c r="DN1310" s="1">
        <v>0.0</v>
      </c>
      <c r="DO1310" s="1">
        <v>0.0</v>
      </c>
      <c r="DP1310" s="1">
        <v>1.089</v>
      </c>
      <c r="DQ1310" s="1">
        <v>0.0</v>
      </c>
      <c r="DR1310" s="1">
        <v>0.002</v>
      </c>
      <c r="DS1310" s="1">
        <v>-7.651</v>
      </c>
      <c r="DT1310" s="1">
        <v>-1.448</v>
      </c>
      <c r="DU1310" s="1">
        <v>16.331</v>
      </c>
      <c r="DV1310" s="1">
        <v>1121.864</v>
      </c>
      <c r="DW1310" s="1">
        <v>6.1</v>
      </c>
      <c r="DX1310" s="1">
        <v>3003.549</v>
      </c>
      <c r="DY1310" s="1">
        <v>13.424</v>
      </c>
      <c r="DZ1310" s="1">
        <v>6.424</v>
      </c>
    </row>
    <row r="1311">
      <c r="A1311" s="1" t="s">
        <v>236</v>
      </c>
      <c r="B1311" s="1">
        <v>2007.0</v>
      </c>
      <c r="C1311" s="1" t="s">
        <v>237</v>
      </c>
      <c r="D1311" s="1">
        <v>5461554.0</v>
      </c>
      <c r="E1311" s="1">
        <v>2.42913738752E11</v>
      </c>
      <c r="F1311" s="1">
        <v>49.358</v>
      </c>
      <c r="G1311" s="1">
        <v>0.022</v>
      </c>
      <c r="H1311" s="1">
        <v>12.315</v>
      </c>
      <c r="I1311" s="1">
        <v>0.067</v>
      </c>
      <c r="J1311" s="1">
        <v>567.604</v>
      </c>
      <c r="K1311" s="1">
        <v>3.1</v>
      </c>
      <c r="L1311" s="1">
        <v>7.92</v>
      </c>
      <c r="M1311" s="1">
        <v>0.028</v>
      </c>
      <c r="N1311" s="1">
        <v>597.087</v>
      </c>
      <c r="O1311" s="1">
        <v>-16.219</v>
      </c>
      <c r="P1311" s="1">
        <v>-10.499</v>
      </c>
      <c r="Q1311" s="1">
        <v>9930.475</v>
      </c>
      <c r="R1311" s="1">
        <v>54.236</v>
      </c>
      <c r="S1311" s="1">
        <v>3641.821</v>
      </c>
      <c r="T1311" s="1">
        <v>19.89</v>
      </c>
      <c r="V1311" s="1">
        <v>0.0</v>
      </c>
      <c r="W1311" s="1">
        <v>0.0</v>
      </c>
      <c r="X1311" s="1">
        <v>0.0</v>
      </c>
      <c r="Y1311" s="1">
        <v>50.818</v>
      </c>
      <c r="Z1311" s="1">
        <v>22.413</v>
      </c>
      <c r="AA1311" s="1">
        <v>38.19</v>
      </c>
      <c r="AB1311" s="1">
        <v>6992.515</v>
      </c>
      <c r="AC1311" s="1">
        <v>39.14</v>
      </c>
      <c r="AD1311" s="1">
        <v>17.518</v>
      </c>
      <c r="AE1311" s="1">
        <v>-4.728</v>
      </c>
      <c r="AF1311" s="1">
        <v>-12.08</v>
      </c>
      <c r="AG1311" s="1">
        <v>44566.262</v>
      </c>
      <c r="AH1311" s="1">
        <v>1.002</v>
      </c>
      <c r="AI1311" s="1">
        <v>-6.629</v>
      </c>
      <c r="AJ1311" s="1">
        <v>-15.126</v>
      </c>
      <c r="AK1311" s="1">
        <v>5280.548</v>
      </c>
      <c r="AL1311" s="1">
        <v>28.84</v>
      </c>
      <c r="AM1311" s="1">
        <v>39010.43</v>
      </c>
      <c r="AN1311" s="1">
        <v>213.058</v>
      </c>
      <c r="AO1311" s="1">
        <v>73.684</v>
      </c>
      <c r="AP1311" s="1">
        <v>88.047</v>
      </c>
      <c r="AQ1311" s="1">
        <v>-10.368</v>
      </c>
      <c r="AR1311" s="1">
        <v>-5.493</v>
      </c>
      <c r="AS1311" s="1">
        <v>47.49</v>
      </c>
      <c r="AT1311" s="1">
        <v>1289.01</v>
      </c>
      <c r="AU1311" s="1">
        <v>7.04</v>
      </c>
      <c r="AV1311" s="1">
        <v>8695.257</v>
      </c>
      <c r="AW1311" s="1">
        <v>-11.323</v>
      </c>
      <c r="AX1311" s="1">
        <v>-12.278</v>
      </c>
      <c r="AY1311" s="1">
        <v>17605.191</v>
      </c>
      <c r="AZ1311" s="1">
        <v>96.152</v>
      </c>
      <c r="BA1311" s="1">
        <v>17.987</v>
      </c>
      <c r="BB1311" s="1">
        <v>19.625</v>
      </c>
      <c r="BC1311" s="1">
        <v>23.37</v>
      </c>
      <c r="BD1311" s="1">
        <v>20.513</v>
      </c>
      <c r="BE1311" s="1">
        <v>0.012</v>
      </c>
      <c r="BF1311" s="1">
        <v>0.075</v>
      </c>
      <c r="BG1311" s="1">
        <v>5.493</v>
      </c>
      <c r="BH1311" s="1">
        <v>0.03</v>
      </c>
      <c r="BI1311" s="1">
        <v>13.732</v>
      </c>
      <c r="BJ1311" s="1">
        <v>0.077</v>
      </c>
      <c r="BK1311" s="1">
        <v>0.031</v>
      </c>
      <c r="BL1311" s="1">
        <v>12.171</v>
      </c>
      <c r="BM1311" s="1">
        <v>2.886</v>
      </c>
      <c r="BN1311" s="1">
        <v>28.925</v>
      </c>
      <c r="BO1311" s="1">
        <v>1885.91</v>
      </c>
      <c r="BP1311" s="1">
        <v>10.3</v>
      </c>
      <c r="BQ1311" s="1">
        <v>5296.03</v>
      </c>
      <c r="BR1311" s="1">
        <v>26.316</v>
      </c>
      <c r="BS1311" s="1">
        <v>11.953</v>
      </c>
      <c r="BT1311" s="1">
        <v>-0.95</v>
      </c>
      <c r="BU1311" s="1">
        <v>-2.488</v>
      </c>
      <c r="BW1311" s="1">
        <v>0.0</v>
      </c>
      <c r="BX1311" s="1">
        <v>0.0</v>
      </c>
      <c r="BY1311" s="1">
        <v>0.0</v>
      </c>
      <c r="BZ1311" s="1">
        <v>0.0</v>
      </c>
      <c r="CA1311" s="1">
        <v>0.0</v>
      </c>
      <c r="CB1311" s="1">
        <v>0.0</v>
      </c>
      <c r="CC1311" s="1">
        <v>0.0</v>
      </c>
      <c r="CD1311" s="1">
        <v>0.784</v>
      </c>
      <c r="CE1311" s="1">
        <v>0.866</v>
      </c>
      <c r="CF1311" s="1">
        <v>111.332</v>
      </c>
      <c r="CG1311" s="1">
        <v>349.717</v>
      </c>
      <c r="CH1311" s="1">
        <v>1.91</v>
      </c>
      <c r="CI1311" s="1">
        <v>20384.699</v>
      </c>
      <c r="CJ1311" s="1">
        <v>-9.917</v>
      </c>
      <c r="CK1311" s="1">
        <v>-19.42</v>
      </c>
      <c r="CL1311" s="1">
        <v>32301.01</v>
      </c>
      <c r="CM1311" s="1">
        <v>176.414</v>
      </c>
      <c r="CN1311" s="1">
        <v>4.88</v>
      </c>
      <c r="CO1311" s="1">
        <v>46.008</v>
      </c>
      <c r="CP1311" s="1">
        <v>9.703</v>
      </c>
      <c r="CQ1311" s="1">
        <v>3.1</v>
      </c>
      <c r="CR1311" s="1">
        <v>0.0</v>
      </c>
      <c r="CS1311" s="1">
        <v>1.144</v>
      </c>
      <c r="CT1311" s="1">
        <v>0.11</v>
      </c>
      <c r="CU1311" s="1">
        <v>567.604</v>
      </c>
      <c r="CV1311" s="1">
        <v>0.0</v>
      </c>
      <c r="CW1311" s="1">
        <v>1776.66</v>
      </c>
      <c r="CX1311" s="1">
        <v>7.92</v>
      </c>
      <c r="CY1311" s="1">
        <v>0.0</v>
      </c>
      <c r="CZ1311" s="1">
        <v>4.01</v>
      </c>
      <c r="DA1311" s="1">
        <v>7166.458</v>
      </c>
      <c r="DB1311" s="1">
        <v>243.401</v>
      </c>
      <c r="DC1311" s="1">
        <v>12.171</v>
      </c>
      <c r="DD1311" s="1">
        <v>2.886</v>
      </c>
      <c r="DE1311" s="1">
        <v>28.925</v>
      </c>
      <c r="DF1311" s="1">
        <v>1885.91</v>
      </c>
      <c r="DG1311" s="1">
        <v>10.3</v>
      </c>
      <c r="DH1311" s="1">
        <v>5296.03</v>
      </c>
      <c r="DI1311" s="1">
        <v>26.316</v>
      </c>
      <c r="DJ1311" s="1">
        <v>11.953</v>
      </c>
      <c r="DK1311" s="1">
        <v>12.673</v>
      </c>
      <c r="DL1311" s="1">
        <v>0.001</v>
      </c>
      <c r="DM1311" s="1">
        <v>0.007</v>
      </c>
      <c r="DN1311" s="1">
        <v>0.0</v>
      </c>
      <c r="DO1311" s="1">
        <v>0.0</v>
      </c>
      <c r="DP1311" s="1">
        <v>1.215</v>
      </c>
      <c r="DQ1311" s="1">
        <v>0.0</v>
      </c>
      <c r="DR1311" s="1">
        <v>0.003</v>
      </c>
      <c r="DS1311" s="1">
        <v>17.407</v>
      </c>
      <c r="DT1311" s="1">
        <v>2.741</v>
      </c>
      <c r="DU1311" s="1">
        <v>19.072</v>
      </c>
      <c r="DV1311" s="1">
        <v>1312.813</v>
      </c>
      <c r="DW1311" s="1">
        <v>7.17</v>
      </c>
      <c r="DX1311" s="1">
        <v>3492.109</v>
      </c>
      <c r="DY1311" s="1">
        <v>18.319</v>
      </c>
      <c r="DZ1311" s="1">
        <v>7.882</v>
      </c>
    </row>
    <row r="1312">
      <c r="A1312" s="1" t="s">
        <v>236</v>
      </c>
      <c r="B1312" s="1">
        <v>2008.0</v>
      </c>
      <c r="C1312" s="1" t="s">
        <v>237</v>
      </c>
      <c r="D1312" s="1">
        <v>5493714.0</v>
      </c>
      <c r="E1312" s="1">
        <v>2.43090604032E11</v>
      </c>
      <c r="F1312" s="1">
        <v>4.504</v>
      </c>
      <c r="G1312" s="1">
        <v>0.003</v>
      </c>
      <c r="H1312" s="1">
        <v>12.794</v>
      </c>
      <c r="I1312" s="1">
        <v>0.07</v>
      </c>
      <c r="J1312" s="1">
        <v>571.562</v>
      </c>
      <c r="K1312" s="1">
        <v>3.14</v>
      </c>
      <c r="L1312" s="1">
        <v>8.607</v>
      </c>
      <c r="M1312" s="1">
        <v>0.03</v>
      </c>
      <c r="N1312" s="1">
        <v>577.303</v>
      </c>
      <c r="O1312" s="1">
        <v>-12.126</v>
      </c>
      <c r="P1312" s="1">
        <v>-6.577</v>
      </c>
      <c r="Q1312" s="1">
        <v>8675.237</v>
      </c>
      <c r="R1312" s="1">
        <v>47.659</v>
      </c>
      <c r="S1312" s="1">
        <v>3178.178</v>
      </c>
      <c r="T1312" s="1">
        <v>17.46</v>
      </c>
      <c r="V1312" s="1">
        <v>0.0</v>
      </c>
      <c r="W1312" s="1">
        <v>0.0</v>
      </c>
      <c r="X1312" s="1">
        <v>0.0</v>
      </c>
      <c r="Y1312" s="1">
        <v>47.862</v>
      </c>
      <c r="Z1312" s="1">
        <v>20.414</v>
      </c>
      <c r="AA1312" s="1">
        <v>37.93</v>
      </c>
      <c r="AB1312" s="1">
        <v>6904.254</v>
      </c>
      <c r="AC1312" s="1">
        <v>36.48</v>
      </c>
      <c r="AD1312" s="1">
        <v>16.936</v>
      </c>
      <c r="AE1312" s="1">
        <v>-3.504</v>
      </c>
      <c r="AF1312" s="1">
        <v>-8.529</v>
      </c>
      <c r="AG1312" s="1">
        <v>42752.883</v>
      </c>
      <c r="AH1312" s="1">
        <v>0.966</v>
      </c>
      <c r="AI1312" s="1">
        <v>-3.674</v>
      </c>
      <c r="AJ1312" s="1">
        <v>-7.828</v>
      </c>
      <c r="AK1312" s="1">
        <v>4801.852</v>
      </c>
      <c r="AL1312" s="1">
        <v>26.38</v>
      </c>
      <c r="AM1312" s="1">
        <v>37357.074</v>
      </c>
      <c r="AN1312" s="1">
        <v>205.229</v>
      </c>
      <c r="AO1312" s="1">
        <v>72.314</v>
      </c>
      <c r="AP1312" s="1">
        <v>87.905</v>
      </c>
      <c r="AQ1312" s="1">
        <v>0.477</v>
      </c>
      <c r="AR1312" s="1">
        <v>0.226</v>
      </c>
      <c r="AS1312" s="1">
        <v>47.716</v>
      </c>
      <c r="AT1312" s="1">
        <v>1288.746</v>
      </c>
      <c r="AU1312" s="1">
        <v>7.08</v>
      </c>
      <c r="AV1312" s="1">
        <v>8685.582</v>
      </c>
      <c r="AW1312" s="1">
        <v>9.1</v>
      </c>
      <c r="AX1312" s="1">
        <v>8.749</v>
      </c>
      <c r="AY1312" s="1">
        <v>19094.76</v>
      </c>
      <c r="AZ1312" s="1">
        <v>104.901</v>
      </c>
      <c r="BA1312" s="1">
        <v>19.408</v>
      </c>
      <c r="BB1312" s="1">
        <v>20.438</v>
      </c>
      <c r="BC1312" s="1">
        <v>21.06</v>
      </c>
      <c r="BD1312" s="1">
        <v>-8.511</v>
      </c>
      <c r="BE1312" s="1">
        <v>-0.007</v>
      </c>
      <c r="BF1312" s="1">
        <v>0.068</v>
      </c>
      <c r="BG1312" s="1">
        <v>5.461</v>
      </c>
      <c r="BH1312" s="1">
        <v>0.03</v>
      </c>
      <c r="BI1312" s="1">
        <v>12.391</v>
      </c>
      <c r="BJ1312" s="1">
        <v>0.082</v>
      </c>
      <c r="BK1312" s="1">
        <v>0.029</v>
      </c>
      <c r="BL1312" s="1">
        <v>-1.997</v>
      </c>
      <c r="BM1312" s="1">
        <v>-0.686</v>
      </c>
      <c r="BN1312" s="1">
        <v>28.239</v>
      </c>
      <c r="BO1312" s="1">
        <v>1838.465</v>
      </c>
      <c r="BP1312" s="1">
        <v>10.1</v>
      </c>
      <c r="BQ1312" s="1">
        <v>5140.188</v>
      </c>
      <c r="BR1312" s="1">
        <v>27.686</v>
      </c>
      <c r="BS1312" s="1">
        <v>12.095</v>
      </c>
      <c r="BT1312" s="1">
        <v>1.45</v>
      </c>
      <c r="BU1312" s="1">
        <v>3.823</v>
      </c>
      <c r="BW1312" s="1">
        <v>0.0</v>
      </c>
      <c r="BX1312" s="1">
        <v>0.0</v>
      </c>
      <c r="BY1312" s="1">
        <v>0.0</v>
      </c>
      <c r="BZ1312" s="1">
        <v>0.0</v>
      </c>
      <c r="CA1312" s="1">
        <v>0.0</v>
      </c>
      <c r="CB1312" s="1">
        <v>0.0</v>
      </c>
      <c r="CC1312" s="1">
        <v>0.0</v>
      </c>
      <c r="CD1312" s="1">
        <v>-1.328</v>
      </c>
      <c r="CE1312" s="1">
        <v>-1.478</v>
      </c>
      <c r="CF1312" s="1">
        <v>109.854</v>
      </c>
      <c r="CG1312" s="1">
        <v>334.928</v>
      </c>
      <c r="CH1312" s="1">
        <v>1.84</v>
      </c>
      <c r="CI1312" s="1">
        <v>19996.256</v>
      </c>
      <c r="CJ1312" s="1">
        <v>-7.472</v>
      </c>
      <c r="CK1312" s="1">
        <v>-13.181</v>
      </c>
      <c r="CL1312" s="1">
        <v>29712.592</v>
      </c>
      <c r="CM1312" s="1">
        <v>163.232</v>
      </c>
      <c r="CN1312" s="1">
        <v>5.044</v>
      </c>
      <c r="CO1312" s="1">
        <v>47.053</v>
      </c>
      <c r="CP1312" s="1">
        <v>9.814</v>
      </c>
      <c r="CQ1312" s="1">
        <v>3.14</v>
      </c>
      <c r="CR1312" s="1">
        <v>0.0</v>
      </c>
      <c r="CS1312" s="1">
        <v>1.144</v>
      </c>
      <c r="CT1312" s="1">
        <v>0.111</v>
      </c>
      <c r="CU1312" s="1">
        <v>571.562</v>
      </c>
      <c r="CV1312" s="1">
        <v>0.0</v>
      </c>
      <c r="CW1312" s="1">
        <v>1786.457</v>
      </c>
      <c r="CX1312" s="1">
        <v>8.607</v>
      </c>
      <c r="CY1312" s="1">
        <v>0.0</v>
      </c>
      <c r="CZ1312" s="1">
        <v>4.204</v>
      </c>
      <c r="DA1312" s="1">
        <v>6640.316</v>
      </c>
      <c r="DB1312" s="1">
        <v>234.872</v>
      </c>
      <c r="DC1312" s="1">
        <v>-1.997</v>
      </c>
      <c r="DD1312" s="1">
        <v>-0.686</v>
      </c>
      <c r="DE1312" s="1">
        <v>28.239</v>
      </c>
      <c r="DF1312" s="1">
        <v>1838.465</v>
      </c>
      <c r="DG1312" s="1">
        <v>10.1</v>
      </c>
      <c r="DH1312" s="1">
        <v>5140.188</v>
      </c>
      <c r="DI1312" s="1">
        <v>27.686</v>
      </c>
      <c r="DJ1312" s="1">
        <v>12.095</v>
      </c>
      <c r="DK1312" s="1">
        <v>5.123</v>
      </c>
      <c r="DL1312" s="1">
        <v>0.0</v>
      </c>
      <c r="DM1312" s="1">
        <v>0.007</v>
      </c>
      <c r="DN1312" s="1">
        <v>0.0</v>
      </c>
      <c r="DO1312" s="1">
        <v>0.0</v>
      </c>
      <c r="DP1312" s="1">
        <v>1.259</v>
      </c>
      <c r="DQ1312" s="1">
        <v>0.0</v>
      </c>
      <c r="DR1312" s="1">
        <v>0.003</v>
      </c>
      <c r="DS1312" s="1">
        <v>-3.394</v>
      </c>
      <c r="DT1312" s="1">
        <v>-0.793</v>
      </c>
      <c r="DU1312" s="1">
        <v>18.279</v>
      </c>
      <c r="DV1312" s="1">
        <v>1261.442</v>
      </c>
      <c r="DW1312" s="1">
        <v>6.93</v>
      </c>
      <c r="DX1312" s="1">
        <v>3327.286</v>
      </c>
      <c r="DY1312" s="1">
        <v>18.997</v>
      </c>
      <c r="DZ1312" s="1">
        <v>7.829</v>
      </c>
    </row>
    <row r="1313">
      <c r="A1313" s="1" t="s">
        <v>236</v>
      </c>
      <c r="B1313" s="1">
        <v>2009.0</v>
      </c>
      <c r="C1313" s="1" t="s">
        <v>237</v>
      </c>
      <c r="D1313" s="1">
        <v>5523119.0</v>
      </c>
      <c r="E1313" s="1">
        <v>2.32507375616E11</v>
      </c>
      <c r="F1313" s="1">
        <v>57.851</v>
      </c>
      <c r="G1313" s="1">
        <v>0.041</v>
      </c>
      <c r="H1313" s="1">
        <v>20.088</v>
      </c>
      <c r="I1313" s="1">
        <v>0.111</v>
      </c>
      <c r="J1313" s="1">
        <v>601.11</v>
      </c>
      <c r="K1313" s="1">
        <v>3.32</v>
      </c>
      <c r="L1313" s="1">
        <v>9.159</v>
      </c>
      <c r="M1313" s="1">
        <v>0.051</v>
      </c>
      <c r="N1313" s="1">
        <v>582.897</v>
      </c>
      <c r="O1313" s="1">
        <v>-1.802</v>
      </c>
      <c r="P1313" s="1">
        <v>-0.859</v>
      </c>
      <c r="Q1313" s="1">
        <v>8473.53</v>
      </c>
      <c r="R1313" s="1">
        <v>46.8</v>
      </c>
      <c r="S1313" s="1">
        <v>3202.9</v>
      </c>
      <c r="T1313" s="1">
        <v>17.69</v>
      </c>
      <c r="V1313" s="1">
        <v>0.0</v>
      </c>
      <c r="W1313" s="1">
        <v>0.0</v>
      </c>
      <c r="X1313" s="1">
        <v>0.0</v>
      </c>
      <c r="Y1313" s="1">
        <v>48.8</v>
      </c>
      <c r="Z1313" s="1">
        <v>21.326</v>
      </c>
      <c r="AA1313" s="1">
        <v>36.58</v>
      </c>
      <c r="AB1313" s="1">
        <v>6623.07</v>
      </c>
      <c r="AC1313" s="1">
        <v>36.25</v>
      </c>
      <c r="AD1313" s="1">
        <v>17.995</v>
      </c>
      <c r="AE1313" s="1">
        <v>-5.988</v>
      </c>
      <c r="AF1313" s="1">
        <v>-14.065</v>
      </c>
      <c r="AG1313" s="1">
        <v>39978.668</v>
      </c>
      <c r="AH1313" s="1">
        <v>0.95</v>
      </c>
      <c r="AI1313" s="1">
        <v>-6.804</v>
      </c>
      <c r="AJ1313" s="1">
        <v>-13.964</v>
      </c>
      <c r="AK1313" s="1">
        <v>4740.075</v>
      </c>
      <c r="AL1313" s="1">
        <v>26.18</v>
      </c>
      <c r="AM1313" s="1">
        <v>34629.957</v>
      </c>
      <c r="AN1313" s="1">
        <v>191.265</v>
      </c>
      <c r="AO1313" s="1">
        <v>72.221</v>
      </c>
      <c r="AP1313" s="1">
        <v>87.156</v>
      </c>
      <c r="AQ1313" s="1">
        <v>-3.957</v>
      </c>
      <c r="AR1313" s="1">
        <v>-1.888</v>
      </c>
      <c r="AS1313" s="1">
        <v>45.828</v>
      </c>
      <c r="AT1313" s="1">
        <v>1207.651</v>
      </c>
      <c r="AU1313" s="1">
        <v>6.67</v>
      </c>
      <c r="AV1313" s="1">
        <v>8297.472</v>
      </c>
      <c r="AW1313" s="1">
        <v>-16.524</v>
      </c>
      <c r="AX1313" s="1">
        <v>-17.334</v>
      </c>
      <c r="AY1313" s="1">
        <v>15854.723</v>
      </c>
      <c r="AZ1313" s="1">
        <v>87.568</v>
      </c>
      <c r="BA1313" s="1">
        <v>18.4</v>
      </c>
      <c r="BB1313" s="1">
        <v>20.883</v>
      </c>
      <c r="BC1313" s="1">
        <v>21.13</v>
      </c>
      <c r="BD1313" s="1">
        <v>-26.744</v>
      </c>
      <c r="BE1313" s="1">
        <v>-0.018</v>
      </c>
      <c r="BF1313" s="1">
        <v>0.05</v>
      </c>
      <c r="BG1313" s="1">
        <v>3.621</v>
      </c>
      <c r="BH1313" s="1">
        <v>0.02</v>
      </c>
      <c r="BI1313" s="1">
        <v>8.982</v>
      </c>
      <c r="BJ1313" s="1">
        <v>0.055</v>
      </c>
      <c r="BK1313" s="1">
        <v>0.023</v>
      </c>
      <c r="BL1313" s="1">
        <v>0.072</v>
      </c>
      <c r="BM1313" s="1">
        <v>-0.053</v>
      </c>
      <c r="BN1313" s="1">
        <v>28.185</v>
      </c>
      <c r="BO1313" s="1">
        <v>1823.245</v>
      </c>
      <c r="BP1313" s="1">
        <v>10.07</v>
      </c>
      <c r="BQ1313" s="1">
        <v>5103.151</v>
      </c>
      <c r="BR1313" s="1">
        <v>27.779</v>
      </c>
      <c r="BS1313" s="1">
        <v>12.844</v>
      </c>
      <c r="BT1313" s="1">
        <v>0.33</v>
      </c>
      <c r="BU1313" s="1">
        <v>0.902</v>
      </c>
      <c r="BW1313" s="1">
        <v>0.0</v>
      </c>
      <c r="BX1313" s="1">
        <v>0.0</v>
      </c>
      <c r="BY1313" s="1">
        <v>0.0</v>
      </c>
      <c r="BZ1313" s="1">
        <v>0.0</v>
      </c>
      <c r="CA1313" s="1">
        <v>0.0</v>
      </c>
      <c r="CB1313" s="1">
        <v>0.0</v>
      </c>
      <c r="CC1313" s="1">
        <v>0.0</v>
      </c>
      <c r="CD1313" s="1">
        <v>-10.21</v>
      </c>
      <c r="CE1313" s="1">
        <v>-11.217</v>
      </c>
      <c r="CF1313" s="1">
        <v>98.637</v>
      </c>
      <c r="CG1313" s="1">
        <v>329.524</v>
      </c>
      <c r="CH1313" s="1">
        <v>1.82</v>
      </c>
      <c r="CI1313" s="1">
        <v>17858.955</v>
      </c>
      <c r="CJ1313" s="1">
        <v>-8.069</v>
      </c>
      <c r="CK1313" s="1">
        <v>-13.171</v>
      </c>
      <c r="CL1313" s="1">
        <v>27169.629</v>
      </c>
      <c r="CM1313" s="1">
        <v>150.061</v>
      </c>
      <c r="CN1313" s="1">
        <v>5.021</v>
      </c>
      <c r="CO1313" s="1">
        <v>44.947</v>
      </c>
      <c r="CP1313" s="1">
        <v>10.376</v>
      </c>
      <c r="CQ1313" s="1">
        <v>3.32</v>
      </c>
      <c r="CR1313" s="1">
        <v>0.0</v>
      </c>
      <c r="CS1313" s="1">
        <v>5.721</v>
      </c>
      <c r="CT1313" s="1">
        <v>0.562</v>
      </c>
      <c r="CU1313" s="1">
        <v>601.11</v>
      </c>
      <c r="CV1313" s="1">
        <v>0.0</v>
      </c>
      <c r="CW1313" s="1">
        <v>1878.613</v>
      </c>
      <c r="CX1313" s="1">
        <v>9.159</v>
      </c>
      <c r="CY1313" s="1">
        <v>0.0</v>
      </c>
      <c r="CZ1313" s="1">
        <v>4.728</v>
      </c>
      <c r="DA1313" s="1">
        <v>6563.32</v>
      </c>
      <c r="DB1313" s="1">
        <v>220.807</v>
      </c>
      <c r="DC1313" s="1">
        <v>0.072</v>
      </c>
      <c r="DD1313" s="1">
        <v>-0.053</v>
      </c>
      <c r="DE1313" s="1">
        <v>28.185</v>
      </c>
      <c r="DF1313" s="1">
        <v>1823.245</v>
      </c>
      <c r="DG1313" s="1">
        <v>10.07</v>
      </c>
      <c r="DH1313" s="1">
        <v>5103.151</v>
      </c>
      <c r="DI1313" s="1">
        <v>27.779</v>
      </c>
      <c r="DJ1313" s="1">
        <v>12.844</v>
      </c>
      <c r="DK1313" s="1">
        <v>43.008</v>
      </c>
      <c r="DL1313" s="1">
        <v>0.003</v>
      </c>
      <c r="DM1313" s="1">
        <v>0.01</v>
      </c>
      <c r="DN1313" s="1">
        <v>0.0</v>
      </c>
      <c r="DO1313" s="1">
        <v>0.0</v>
      </c>
      <c r="DP1313" s="1">
        <v>1.782</v>
      </c>
      <c r="DQ1313" s="1">
        <v>0.0</v>
      </c>
      <c r="DR1313" s="1">
        <v>0.004</v>
      </c>
      <c r="DS1313" s="1">
        <v>-2.992</v>
      </c>
      <c r="DT1313" s="1">
        <v>-0.64</v>
      </c>
      <c r="DU1313" s="1">
        <v>17.639</v>
      </c>
      <c r="DV1313" s="1">
        <v>1218.514</v>
      </c>
      <c r="DW1313" s="1">
        <v>6.73</v>
      </c>
      <c r="DX1313" s="1">
        <v>3193.686</v>
      </c>
      <c r="DY1313" s="1">
        <v>18.566</v>
      </c>
      <c r="DZ1313" s="1">
        <v>8.038</v>
      </c>
    </row>
    <row r="1314">
      <c r="A1314" s="1" t="s">
        <v>236</v>
      </c>
      <c r="B1314" s="1">
        <v>2010.0</v>
      </c>
      <c r="C1314" s="1" t="s">
        <v>237</v>
      </c>
      <c r="D1314" s="1">
        <v>5547824.0</v>
      </c>
      <c r="E1314" s="1">
        <v>2.38190231552E11</v>
      </c>
      <c r="F1314" s="1">
        <v>189.96</v>
      </c>
      <c r="G1314" s="1">
        <v>0.211</v>
      </c>
      <c r="H1314" s="1">
        <v>57.987</v>
      </c>
      <c r="I1314" s="1">
        <v>0.322</v>
      </c>
      <c r="J1314" s="1">
        <v>827.351</v>
      </c>
      <c r="K1314" s="1">
        <v>4.59</v>
      </c>
      <c r="L1314" s="1">
        <v>11.845</v>
      </c>
      <c r="M1314" s="1">
        <v>0.137</v>
      </c>
      <c r="N1314" s="1">
        <v>540.387</v>
      </c>
      <c r="O1314" s="1">
        <v>-2.838</v>
      </c>
      <c r="P1314" s="1">
        <v>-1.328</v>
      </c>
      <c r="Q1314" s="1">
        <v>8196.374</v>
      </c>
      <c r="R1314" s="1">
        <v>45.472</v>
      </c>
      <c r="S1314" s="1">
        <v>3066.067</v>
      </c>
      <c r="T1314" s="1">
        <v>17.01</v>
      </c>
      <c r="V1314" s="1">
        <v>0.0</v>
      </c>
      <c r="W1314" s="1">
        <v>0.0</v>
      </c>
      <c r="X1314" s="1">
        <v>0.0</v>
      </c>
      <c r="Y1314" s="1">
        <v>43.897</v>
      </c>
      <c r="Z1314" s="1">
        <v>19.406</v>
      </c>
      <c r="AA1314" s="1">
        <v>37.61</v>
      </c>
      <c r="AB1314" s="1">
        <v>6779.235</v>
      </c>
      <c r="AC1314" s="1">
        <v>38.75</v>
      </c>
      <c r="AD1314" s="1">
        <v>18.279</v>
      </c>
      <c r="AE1314" s="1">
        <v>6.87</v>
      </c>
      <c r="AF1314" s="1">
        <v>15.17</v>
      </c>
      <c r="AG1314" s="1">
        <v>42534.992</v>
      </c>
      <c r="AH1314" s="1">
        <v>0.991</v>
      </c>
      <c r="AI1314" s="1">
        <v>4.169</v>
      </c>
      <c r="AJ1314" s="1">
        <v>7.975</v>
      </c>
      <c r="AK1314" s="1">
        <v>4744.202</v>
      </c>
      <c r="AL1314" s="1">
        <v>26.32</v>
      </c>
      <c r="AM1314" s="1">
        <v>35913.203</v>
      </c>
      <c r="AN1314" s="1">
        <v>199.24</v>
      </c>
      <c r="AO1314" s="1">
        <v>67.923</v>
      </c>
      <c r="AP1314" s="1">
        <v>85.027</v>
      </c>
      <c r="AQ1314" s="1">
        <v>13.118</v>
      </c>
      <c r="AR1314" s="1">
        <v>6.012</v>
      </c>
      <c r="AS1314" s="1">
        <v>51.84</v>
      </c>
      <c r="AT1314" s="1">
        <v>1425.784</v>
      </c>
      <c r="AU1314" s="1">
        <v>7.91</v>
      </c>
      <c r="AV1314" s="1">
        <v>9344.166</v>
      </c>
      <c r="AW1314" s="1">
        <v>-2.522</v>
      </c>
      <c r="AX1314" s="1">
        <v>-2.208</v>
      </c>
      <c r="AY1314" s="1">
        <v>15386.103</v>
      </c>
      <c r="AZ1314" s="1">
        <v>85.359</v>
      </c>
      <c r="BA1314" s="1">
        <v>20.413</v>
      </c>
      <c r="BB1314" s="1">
        <v>22.123</v>
      </c>
      <c r="BC1314" s="1">
        <v>20.94</v>
      </c>
      <c r="BD1314" s="1">
        <v>9.215</v>
      </c>
      <c r="BE1314" s="1">
        <v>0.004</v>
      </c>
      <c r="BF1314" s="1">
        <v>0.054</v>
      </c>
      <c r="BG1314" s="1">
        <v>3.605</v>
      </c>
      <c r="BH1314" s="1">
        <v>0.02</v>
      </c>
      <c r="BI1314" s="1">
        <v>9.689</v>
      </c>
      <c r="BJ1314" s="1">
        <v>0.052</v>
      </c>
      <c r="BK1314" s="1">
        <v>0.023</v>
      </c>
      <c r="BL1314" s="1">
        <v>25.333</v>
      </c>
      <c r="BM1314" s="1">
        <v>6.899</v>
      </c>
      <c r="BN1314" s="1">
        <v>35.085</v>
      </c>
      <c r="BO1314" s="1">
        <v>2240.518</v>
      </c>
      <c r="BP1314" s="1">
        <v>12.43</v>
      </c>
      <c r="BQ1314" s="1">
        <v>6324.024</v>
      </c>
      <c r="BR1314" s="1">
        <v>32.077</v>
      </c>
      <c r="BS1314" s="1">
        <v>14.973</v>
      </c>
      <c r="BT1314" s="1">
        <v>-1.14</v>
      </c>
      <c r="BU1314" s="1">
        <v>-3.031</v>
      </c>
      <c r="BW1314" s="1">
        <v>0.0</v>
      </c>
      <c r="BX1314" s="1">
        <v>0.0</v>
      </c>
      <c r="BY1314" s="1">
        <v>0.0</v>
      </c>
      <c r="BZ1314" s="1">
        <v>0.0</v>
      </c>
      <c r="CA1314" s="1">
        <v>0.0</v>
      </c>
      <c r="CB1314" s="1">
        <v>0.0</v>
      </c>
      <c r="CC1314" s="1">
        <v>0.0</v>
      </c>
      <c r="CD1314" s="1">
        <v>3.337</v>
      </c>
      <c r="CE1314" s="1">
        <v>3.291</v>
      </c>
      <c r="CF1314" s="1">
        <v>101.928</v>
      </c>
      <c r="CG1314" s="1">
        <v>252.351</v>
      </c>
      <c r="CH1314" s="1">
        <v>1.4</v>
      </c>
      <c r="CI1314" s="1">
        <v>18372.662</v>
      </c>
      <c r="CJ1314" s="1">
        <v>-5.784</v>
      </c>
      <c r="CK1314" s="1">
        <v>-8.68</v>
      </c>
      <c r="CL1314" s="1">
        <v>25484.043</v>
      </c>
      <c r="CM1314" s="1">
        <v>141.381</v>
      </c>
      <c r="CN1314" s="1">
        <v>3.613</v>
      </c>
      <c r="CO1314" s="1">
        <v>43.499</v>
      </c>
      <c r="CP1314" s="1">
        <v>14.356</v>
      </c>
      <c r="CQ1314" s="1">
        <v>4.59</v>
      </c>
      <c r="CR1314" s="1">
        <v>0.0</v>
      </c>
      <c r="CS1314" s="1">
        <v>38.361</v>
      </c>
      <c r="CT1314" s="1">
        <v>3.98</v>
      </c>
      <c r="CU1314" s="1">
        <v>827.351</v>
      </c>
      <c r="CV1314" s="1">
        <v>0.0</v>
      </c>
      <c r="CW1314" s="1">
        <v>2587.687</v>
      </c>
      <c r="CX1314" s="1">
        <v>11.845</v>
      </c>
      <c r="CY1314" s="1">
        <v>0.0</v>
      </c>
      <c r="CZ1314" s="1">
        <v>6.127</v>
      </c>
      <c r="DA1314" s="1">
        <v>6984.721</v>
      </c>
      <c r="DB1314" s="1">
        <v>235.977</v>
      </c>
      <c r="DC1314" s="1">
        <v>25.333</v>
      </c>
      <c r="DD1314" s="1">
        <v>6.899</v>
      </c>
      <c r="DE1314" s="1">
        <v>35.085</v>
      </c>
      <c r="DF1314" s="1">
        <v>2240.518</v>
      </c>
      <c r="DG1314" s="1">
        <v>12.43</v>
      </c>
      <c r="DH1314" s="1">
        <v>6324.024</v>
      </c>
      <c r="DI1314" s="1">
        <v>32.077</v>
      </c>
      <c r="DJ1314" s="1">
        <v>14.973</v>
      </c>
      <c r="DK1314" s="1">
        <v>64.296</v>
      </c>
      <c r="DL1314" s="1">
        <v>0.006</v>
      </c>
      <c r="DM1314" s="1">
        <v>0.016</v>
      </c>
      <c r="DN1314" s="1">
        <v>1.803</v>
      </c>
      <c r="DO1314" s="1">
        <v>0.01</v>
      </c>
      <c r="DP1314" s="1">
        <v>2.892</v>
      </c>
      <c r="DQ1314" s="1">
        <v>0.026</v>
      </c>
      <c r="DR1314" s="1">
        <v>0.007</v>
      </c>
      <c r="DS1314" s="1">
        <v>16.203</v>
      </c>
      <c r="DT1314" s="1">
        <v>2.698</v>
      </c>
      <c r="DU1314" s="1">
        <v>20.337</v>
      </c>
      <c r="DV1314" s="1">
        <v>1407.759</v>
      </c>
      <c r="DW1314" s="1">
        <v>7.81</v>
      </c>
      <c r="DX1314" s="1">
        <v>3665.768</v>
      </c>
      <c r="DY1314" s="1">
        <v>20.155</v>
      </c>
      <c r="DZ1314" s="1">
        <v>8.679</v>
      </c>
    </row>
    <row r="1315">
      <c r="A1315" s="1" t="s">
        <v>236</v>
      </c>
      <c r="B1315" s="1">
        <v>2011.0</v>
      </c>
      <c r="C1315" s="1" t="s">
        <v>237</v>
      </c>
      <c r="D1315" s="1">
        <v>5570801.0</v>
      </c>
      <c r="E1315" s="1">
        <v>2.42757632E11</v>
      </c>
      <c r="F1315" s="1">
        <v>365.982</v>
      </c>
      <c r="G1315" s="1">
        <v>1.177</v>
      </c>
      <c r="H1315" s="1">
        <v>269.096</v>
      </c>
      <c r="I1315" s="1">
        <v>1.499</v>
      </c>
      <c r="J1315" s="1">
        <v>784.447</v>
      </c>
      <c r="K1315" s="1">
        <v>4.37</v>
      </c>
      <c r="L1315" s="1">
        <v>12.447</v>
      </c>
      <c r="M1315" s="1">
        <v>0.684</v>
      </c>
      <c r="N1315" s="1">
        <v>486.471</v>
      </c>
      <c r="O1315" s="1">
        <v>-16.795</v>
      </c>
      <c r="P1315" s="1">
        <v>-7.637</v>
      </c>
      <c r="Q1315" s="1">
        <v>6791.677</v>
      </c>
      <c r="R1315" s="1">
        <v>37.835</v>
      </c>
      <c r="S1315" s="1">
        <v>2509.513</v>
      </c>
      <c r="T1315" s="1">
        <v>13.98</v>
      </c>
      <c r="V1315" s="1">
        <v>0.0</v>
      </c>
      <c r="W1315" s="1">
        <v>0.0</v>
      </c>
      <c r="X1315" s="1">
        <v>0.0</v>
      </c>
      <c r="Y1315" s="1">
        <v>39.818</v>
      </c>
      <c r="Z1315" s="1">
        <v>17.274</v>
      </c>
      <c r="AA1315" s="1">
        <v>36.43</v>
      </c>
      <c r="AB1315" s="1">
        <v>6539.455</v>
      </c>
      <c r="AC1315" s="1">
        <v>35.11</v>
      </c>
      <c r="AD1315" s="1">
        <v>18.086</v>
      </c>
      <c r="AE1315" s="1">
        <v>-6.357</v>
      </c>
      <c r="AF1315" s="1">
        <v>-15.002</v>
      </c>
      <c r="AG1315" s="1">
        <v>39666.582</v>
      </c>
      <c r="AH1315" s="1">
        <v>0.91</v>
      </c>
      <c r="AI1315" s="1">
        <v>-10.431</v>
      </c>
      <c r="AJ1315" s="1">
        <v>-20.782</v>
      </c>
      <c r="AK1315" s="1">
        <v>3758.885</v>
      </c>
      <c r="AL1315" s="1">
        <v>20.94</v>
      </c>
      <c r="AM1315" s="1">
        <v>32034.479</v>
      </c>
      <c r="AN1315" s="1">
        <v>178.458</v>
      </c>
      <c r="AO1315" s="1">
        <v>59.641</v>
      </c>
      <c r="AP1315" s="1">
        <v>81.475</v>
      </c>
      <c r="AQ1315" s="1">
        <v>-16.138</v>
      </c>
      <c r="AR1315" s="1">
        <v>-8.366</v>
      </c>
      <c r="AS1315" s="1">
        <v>43.474</v>
      </c>
      <c r="AT1315" s="1">
        <v>1048.323</v>
      </c>
      <c r="AU1315" s="1">
        <v>5.84</v>
      </c>
      <c r="AV1315" s="1">
        <v>7803.841</v>
      </c>
      <c r="AW1315" s="1">
        <v>-19.668</v>
      </c>
      <c r="AX1315" s="1">
        <v>-16.788</v>
      </c>
      <c r="AY1315" s="1">
        <v>12309.043</v>
      </c>
      <c r="AZ1315" s="1">
        <v>68.571</v>
      </c>
      <c r="BA1315" s="1">
        <v>16.633</v>
      </c>
      <c r="BB1315" s="1">
        <v>19.848</v>
      </c>
      <c r="BC1315" s="1">
        <v>17.08</v>
      </c>
      <c r="BD1315" s="1">
        <v>-18.275</v>
      </c>
      <c r="BE1315" s="1">
        <v>-0.01</v>
      </c>
      <c r="BF1315" s="1">
        <v>0.044</v>
      </c>
      <c r="BG1315" s="1">
        <v>3.59</v>
      </c>
      <c r="BH1315" s="1">
        <v>0.02</v>
      </c>
      <c r="BI1315" s="1">
        <v>7.845</v>
      </c>
      <c r="BJ1315" s="1">
        <v>0.057</v>
      </c>
      <c r="BK1315" s="1">
        <v>0.02</v>
      </c>
      <c r="BL1315" s="1">
        <v>22.965</v>
      </c>
      <c r="BM1315" s="1">
        <v>5.491</v>
      </c>
      <c r="BN1315" s="1">
        <v>40.576</v>
      </c>
      <c r="BO1315" s="1">
        <v>2543.62</v>
      </c>
      <c r="BP1315" s="1">
        <v>14.17</v>
      </c>
      <c r="BQ1315" s="1">
        <v>7283.63</v>
      </c>
      <c r="BR1315" s="1">
        <v>40.359</v>
      </c>
      <c r="BS1315" s="1">
        <v>18.525</v>
      </c>
      <c r="BT1315" s="1">
        <v>1.32</v>
      </c>
      <c r="BU1315" s="1">
        <v>3.623</v>
      </c>
      <c r="BW1315" s="1">
        <v>0.0</v>
      </c>
      <c r="BX1315" s="1">
        <v>0.0</v>
      </c>
      <c r="BY1315" s="1">
        <v>0.0</v>
      </c>
      <c r="BZ1315" s="1">
        <v>0.0</v>
      </c>
      <c r="CA1315" s="1">
        <v>0.0</v>
      </c>
      <c r="CB1315" s="1">
        <v>0.0</v>
      </c>
      <c r="CC1315" s="1">
        <v>0.0</v>
      </c>
      <c r="CD1315" s="1">
        <v>-4.689</v>
      </c>
      <c r="CE1315" s="1">
        <v>-4.779</v>
      </c>
      <c r="CF1315" s="1">
        <v>97.149</v>
      </c>
      <c r="CG1315" s="1">
        <v>201.048</v>
      </c>
      <c r="CH1315" s="1">
        <v>1.12</v>
      </c>
      <c r="CI1315" s="1">
        <v>17438.961</v>
      </c>
      <c r="CJ1315" s="1">
        <v>-10.002</v>
      </c>
      <c r="CK1315" s="1">
        <v>-14.142</v>
      </c>
      <c r="CL1315" s="1">
        <v>22840.418</v>
      </c>
      <c r="CM1315" s="1">
        <v>127.239</v>
      </c>
      <c r="CN1315" s="1">
        <v>3.19</v>
      </c>
      <c r="CO1315" s="1">
        <v>44.354</v>
      </c>
      <c r="CP1315" s="1">
        <v>13.672</v>
      </c>
      <c r="CQ1315" s="1">
        <v>4.37</v>
      </c>
      <c r="CR1315" s="1">
        <v>0.0</v>
      </c>
      <c r="CS1315" s="1">
        <v>-4.765</v>
      </c>
      <c r="CT1315" s="1">
        <v>-0.684</v>
      </c>
      <c r="CU1315" s="1">
        <v>784.447</v>
      </c>
      <c r="CV1315" s="1">
        <v>0.0</v>
      </c>
      <c r="CW1315" s="1">
        <v>2454.217</v>
      </c>
      <c r="CX1315" s="1">
        <v>12.447</v>
      </c>
      <c r="CY1315" s="1">
        <v>0.0</v>
      </c>
      <c r="CZ1315" s="1">
        <v>6.242</v>
      </c>
      <c r="DA1315" s="1">
        <v>6302.505</v>
      </c>
      <c r="DB1315" s="1">
        <v>220.975</v>
      </c>
      <c r="DC1315" s="1">
        <v>22.965</v>
      </c>
      <c r="DD1315" s="1">
        <v>5.491</v>
      </c>
      <c r="DE1315" s="1">
        <v>40.576</v>
      </c>
      <c r="DF1315" s="1">
        <v>2543.62</v>
      </c>
      <c r="DG1315" s="1">
        <v>14.17</v>
      </c>
      <c r="DH1315" s="1">
        <v>7283.63</v>
      </c>
      <c r="DI1315" s="1">
        <v>40.359</v>
      </c>
      <c r="DJ1315" s="1">
        <v>18.525</v>
      </c>
      <c r="DK1315" s="1">
        <v>145.582</v>
      </c>
      <c r="DL1315" s="1">
        <v>0.023</v>
      </c>
      <c r="DM1315" s="1">
        <v>0.039</v>
      </c>
      <c r="DN1315" s="1">
        <v>1.795</v>
      </c>
      <c r="DO1315" s="1">
        <v>0.01</v>
      </c>
      <c r="DP1315" s="1">
        <v>7.036</v>
      </c>
      <c r="DQ1315" s="1">
        <v>0.028</v>
      </c>
      <c r="DR1315" s="1">
        <v>0.018</v>
      </c>
      <c r="DS1315" s="1">
        <v>25.159</v>
      </c>
      <c r="DT1315" s="1">
        <v>4.985</v>
      </c>
      <c r="DU1315" s="1">
        <v>25.322</v>
      </c>
      <c r="DV1315" s="1">
        <v>1753.787</v>
      </c>
      <c r="DW1315" s="1">
        <v>9.77</v>
      </c>
      <c r="DX1315" s="1">
        <v>4545.436</v>
      </c>
      <c r="DY1315" s="1">
        <v>27.827</v>
      </c>
      <c r="DZ1315" s="1">
        <v>11.561</v>
      </c>
    </row>
    <row r="1316">
      <c r="A1316" s="1" t="s">
        <v>236</v>
      </c>
      <c r="B1316" s="1">
        <v>2012.0</v>
      </c>
      <c r="C1316" s="1" t="s">
        <v>237</v>
      </c>
      <c r="D1316" s="1">
        <v>5591867.0</v>
      </c>
      <c r="E1316" s="1">
        <v>2.43307495424E11</v>
      </c>
      <c r="F1316" s="1">
        <v>65.113</v>
      </c>
      <c r="G1316" s="1">
        <v>0.976</v>
      </c>
      <c r="H1316" s="1">
        <v>442.64</v>
      </c>
      <c r="I1316" s="1">
        <v>2.475</v>
      </c>
      <c r="J1316" s="1">
        <v>795.799</v>
      </c>
      <c r="K1316" s="1">
        <v>4.45</v>
      </c>
      <c r="L1316" s="1">
        <v>14.557</v>
      </c>
      <c r="M1316" s="1">
        <v>1.218</v>
      </c>
      <c r="N1316" s="1">
        <v>431.142</v>
      </c>
      <c r="O1316" s="1">
        <v>-21.61</v>
      </c>
      <c r="P1316" s="1">
        <v>-8.176</v>
      </c>
      <c r="Q1316" s="1">
        <v>5303.95</v>
      </c>
      <c r="R1316" s="1">
        <v>29.659</v>
      </c>
      <c r="S1316" s="1">
        <v>1884.88</v>
      </c>
      <c r="T1316" s="1">
        <v>10.54</v>
      </c>
      <c r="V1316" s="1">
        <v>0.0</v>
      </c>
      <c r="W1316" s="1">
        <v>0.0</v>
      </c>
      <c r="X1316" s="1">
        <v>0.0</v>
      </c>
      <c r="Y1316" s="1">
        <v>34.478</v>
      </c>
      <c r="Z1316" s="1">
        <v>14.594</v>
      </c>
      <c r="AA1316" s="1">
        <v>35.78</v>
      </c>
      <c r="AB1316" s="1">
        <v>6398.578</v>
      </c>
      <c r="AC1316" s="1">
        <v>30.57</v>
      </c>
      <c r="AD1316" s="1">
        <v>17.232</v>
      </c>
      <c r="AE1316" s="1">
        <v>-7.119</v>
      </c>
      <c r="AF1316" s="1">
        <v>-15.731</v>
      </c>
      <c r="AG1316" s="1">
        <v>36703.93</v>
      </c>
      <c r="AH1316" s="1">
        <v>0.844</v>
      </c>
      <c r="AI1316" s="1">
        <v>-10.296</v>
      </c>
      <c r="AJ1316" s="1">
        <v>-18.374</v>
      </c>
      <c r="AK1316" s="1">
        <v>2813.014</v>
      </c>
      <c r="AL1316" s="1">
        <v>15.73</v>
      </c>
      <c r="AM1316" s="1">
        <v>28627.922</v>
      </c>
      <c r="AN1316" s="1">
        <v>160.084</v>
      </c>
      <c r="AO1316" s="1">
        <v>51.456</v>
      </c>
      <c r="AP1316" s="1">
        <v>78.768</v>
      </c>
      <c r="AQ1316" s="1">
        <v>-6.603</v>
      </c>
      <c r="AR1316" s="1">
        <v>-2.871</v>
      </c>
      <c r="AS1316" s="1">
        <v>40.603</v>
      </c>
      <c r="AT1316" s="1">
        <v>749.303</v>
      </c>
      <c r="AU1316" s="1">
        <v>4.19</v>
      </c>
      <c r="AV1316" s="1">
        <v>7261.062</v>
      </c>
      <c r="AW1316" s="1">
        <v>-12.628</v>
      </c>
      <c r="AX1316" s="1">
        <v>-8.659</v>
      </c>
      <c r="AY1316" s="1">
        <v>10714.123</v>
      </c>
      <c r="AZ1316" s="1">
        <v>59.912</v>
      </c>
      <c r="BA1316" s="1">
        <v>13.706</v>
      </c>
      <c r="BB1316" s="1">
        <v>19.978</v>
      </c>
      <c r="BC1316" s="1">
        <v>13.18</v>
      </c>
      <c r="BD1316" s="1">
        <v>3.59</v>
      </c>
      <c r="BE1316" s="1">
        <v>0.001</v>
      </c>
      <c r="BF1316" s="1">
        <v>0.045</v>
      </c>
      <c r="BG1316" s="1">
        <v>3.577</v>
      </c>
      <c r="BH1316" s="1">
        <v>0.02</v>
      </c>
      <c r="BI1316" s="1">
        <v>8.054</v>
      </c>
      <c r="BJ1316" s="1">
        <v>0.065</v>
      </c>
      <c r="BK1316" s="1">
        <v>0.022</v>
      </c>
      <c r="BL1316" s="1">
        <v>10.409</v>
      </c>
      <c r="BM1316" s="1">
        <v>2.575</v>
      </c>
      <c r="BN1316" s="1">
        <v>43.151</v>
      </c>
      <c r="BO1316" s="1">
        <v>2653.854</v>
      </c>
      <c r="BP1316" s="1">
        <v>14.84</v>
      </c>
      <c r="BQ1316" s="1">
        <v>7716.668</v>
      </c>
      <c r="BR1316" s="1">
        <v>48.544</v>
      </c>
      <c r="BS1316" s="1">
        <v>21.232</v>
      </c>
      <c r="BT1316" s="1">
        <v>5.21</v>
      </c>
      <c r="BU1316" s="1">
        <v>14.561</v>
      </c>
      <c r="BW1316" s="1">
        <v>0.0</v>
      </c>
      <c r="BX1316" s="1">
        <v>0.0</v>
      </c>
      <c r="BY1316" s="1">
        <v>0.0</v>
      </c>
      <c r="BZ1316" s="1">
        <v>0.0</v>
      </c>
      <c r="CA1316" s="1">
        <v>0.0</v>
      </c>
      <c r="CB1316" s="1">
        <v>0.0</v>
      </c>
      <c r="CC1316" s="1">
        <v>0.0</v>
      </c>
      <c r="CD1316" s="1">
        <v>-7.542</v>
      </c>
      <c r="CE1316" s="1">
        <v>-7.327</v>
      </c>
      <c r="CF1316" s="1">
        <v>89.822</v>
      </c>
      <c r="CG1316" s="1">
        <v>178.831</v>
      </c>
      <c r="CH1316" s="1">
        <v>1.0</v>
      </c>
      <c r="CI1316" s="1">
        <v>16062.91</v>
      </c>
      <c r="CJ1316" s="1">
        <v>-8.78</v>
      </c>
      <c r="CK1316" s="1">
        <v>-11.172</v>
      </c>
      <c r="CL1316" s="1">
        <v>20756.447</v>
      </c>
      <c r="CM1316" s="1">
        <v>116.067</v>
      </c>
      <c r="CN1316" s="1">
        <v>3.271</v>
      </c>
      <c r="CO1316" s="1">
        <v>44.196</v>
      </c>
      <c r="CP1316" s="1">
        <v>13.894</v>
      </c>
      <c r="CQ1316" s="1">
        <v>4.45</v>
      </c>
      <c r="CR1316" s="1">
        <v>0.0</v>
      </c>
      <c r="CS1316" s="1">
        <v>1.622</v>
      </c>
      <c r="CT1316" s="1">
        <v>0.222</v>
      </c>
      <c r="CU1316" s="1">
        <v>795.799</v>
      </c>
      <c r="CV1316" s="1">
        <v>0.0</v>
      </c>
      <c r="CW1316" s="1">
        <v>2484.638</v>
      </c>
      <c r="CX1316" s="1">
        <v>14.557</v>
      </c>
      <c r="CY1316" s="1">
        <v>0.0</v>
      </c>
      <c r="CZ1316" s="1">
        <v>6.836</v>
      </c>
      <c r="DA1316" s="1">
        <v>5466.868</v>
      </c>
      <c r="DB1316" s="1">
        <v>205.243</v>
      </c>
      <c r="DC1316" s="1">
        <v>10.409</v>
      </c>
      <c r="DD1316" s="1">
        <v>2.575</v>
      </c>
      <c r="DE1316" s="1">
        <v>43.151</v>
      </c>
      <c r="DF1316" s="1">
        <v>2653.854</v>
      </c>
      <c r="DG1316" s="1">
        <v>14.84</v>
      </c>
      <c r="DH1316" s="1">
        <v>7716.668</v>
      </c>
      <c r="DI1316" s="1">
        <v>48.544</v>
      </c>
      <c r="DJ1316" s="1">
        <v>21.232</v>
      </c>
      <c r="DK1316" s="1">
        <v>586.433</v>
      </c>
      <c r="DL1316" s="1">
        <v>0.228</v>
      </c>
      <c r="DM1316" s="1">
        <v>0.268</v>
      </c>
      <c r="DN1316" s="1">
        <v>17.883</v>
      </c>
      <c r="DO1316" s="1">
        <v>0.1</v>
      </c>
      <c r="DP1316" s="1">
        <v>47.87</v>
      </c>
      <c r="DQ1316" s="1">
        <v>0.327</v>
      </c>
      <c r="DR1316" s="1">
        <v>0.132</v>
      </c>
      <c r="DS1316" s="1">
        <v>5.072</v>
      </c>
      <c r="DT1316" s="1">
        <v>1.147</v>
      </c>
      <c r="DU1316" s="1">
        <v>26.469</v>
      </c>
      <c r="DV1316" s="1">
        <v>1836.596</v>
      </c>
      <c r="DW1316" s="1">
        <v>10.27</v>
      </c>
      <c r="DX1316" s="1">
        <v>4733.466</v>
      </c>
      <c r="DY1316" s="1">
        <v>33.595</v>
      </c>
      <c r="DZ1316" s="1">
        <v>13.024</v>
      </c>
    </row>
    <row r="1317">
      <c r="A1317" s="1" t="s">
        <v>236</v>
      </c>
      <c r="B1317" s="1">
        <v>2013.0</v>
      </c>
      <c r="C1317" s="1" t="s">
        <v>237</v>
      </c>
      <c r="D1317" s="1">
        <v>5615285.0</v>
      </c>
      <c r="E1317" s="1">
        <v>2.45578366976E11</v>
      </c>
      <c r="F1317" s="1">
        <v>0.745</v>
      </c>
      <c r="G1317" s="1">
        <v>0.018</v>
      </c>
      <c r="H1317" s="1">
        <v>444.077</v>
      </c>
      <c r="I1317" s="1">
        <v>2.494</v>
      </c>
      <c r="J1317" s="1">
        <v>767.548</v>
      </c>
      <c r="K1317" s="1">
        <v>4.31</v>
      </c>
      <c r="L1317" s="1">
        <v>12.453</v>
      </c>
      <c r="M1317" s="1">
        <v>1.191</v>
      </c>
      <c r="N1317" s="1">
        <v>472.407</v>
      </c>
      <c r="O1317" s="1">
        <v>27.013</v>
      </c>
      <c r="P1317" s="1">
        <v>8.012</v>
      </c>
      <c r="Q1317" s="1">
        <v>6708.631</v>
      </c>
      <c r="R1317" s="1">
        <v>37.671</v>
      </c>
      <c r="S1317" s="1">
        <v>2544.84</v>
      </c>
      <c r="T1317" s="1">
        <v>14.29</v>
      </c>
      <c r="V1317" s="1">
        <v>0.0</v>
      </c>
      <c r="W1317" s="1">
        <v>0.0</v>
      </c>
      <c r="X1317" s="1">
        <v>0.0</v>
      </c>
      <c r="Y1317" s="1">
        <v>41.289</v>
      </c>
      <c r="Z1317" s="1">
        <v>17.985</v>
      </c>
      <c r="AA1317" s="1">
        <v>35.69</v>
      </c>
      <c r="AB1317" s="1">
        <v>6355.866</v>
      </c>
      <c r="AC1317" s="1">
        <v>34.61</v>
      </c>
      <c r="AD1317" s="1">
        <v>19.003</v>
      </c>
      <c r="AE1317" s="1">
        <v>3.147</v>
      </c>
      <c r="AF1317" s="1">
        <v>6.459</v>
      </c>
      <c r="AG1317" s="1">
        <v>37701.086</v>
      </c>
      <c r="AH1317" s="1">
        <v>0.862</v>
      </c>
      <c r="AI1317" s="1">
        <v>2.244</v>
      </c>
      <c r="AJ1317" s="1">
        <v>3.593</v>
      </c>
      <c r="AK1317" s="1">
        <v>3321.292</v>
      </c>
      <c r="AL1317" s="1">
        <v>18.65</v>
      </c>
      <c r="AM1317" s="1">
        <v>29148.383</v>
      </c>
      <c r="AN1317" s="1">
        <v>163.676</v>
      </c>
      <c r="AO1317" s="1">
        <v>53.886</v>
      </c>
      <c r="AP1317" s="1">
        <v>78.144</v>
      </c>
      <c r="AQ1317" s="1">
        <v>-5.677</v>
      </c>
      <c r="AR1317" s="1">
        <v>-2.305</v>
      </c>
      <c r="AS1317" s="1">
        <v>38.298</v>
      </c>
      <c r="AT1317" s="1">
        <v>609.052</v>
      </c>
      <c r="AU1317" s="1">
        <v>3.42</v>
      </c>
      <c r="AV1317" s="1">
        <v>6820.282</v>
      </c>
      <c r="AW1317" s="1">
        <v>-16.985</v>
      </c>
      <c r="AX1317" s="1">
        <v>-10.176</v>
      </c>
      <c r="AY1317" s="1">
        <v>8857.228</v>
      </c>
      <c r="AZ1317" s="1">
        <v>49.736</v>
      </c>
      <c r="BA1317" s="1">
        <v>9.882</v>
      </c>
      <c r="BB1317" s="1">
        <v>18.284</v>
      </c>
      <c r="BC1317" s="1">
        <v>16.35</v>
      </c>
      <c r="BD1317" s="1">
        <v>-23.208</v>
      </c>
      <c r="BE1317" s="1">
        <v>-0.011</v>
      </c>
      <c r="BF1317" s="1">
        <v>0.034</v>
      </c>
      <c r="BG1317" s="1">
        <v>1.781</v>
      </c>
      <c r="BH1317" s="1">
        <v>0.01</v>
      </c>
      <c r="BI1317" s="1">
        <v>6.112</v>
      </c>
      <c r="BJ1317" s="1">
        <v>0.029</v>
      </c>
      <c r="BK1317" s="1">
        <v>0.016</v>
      </c>
      <c r="BL1317" s="1">
        <v>6.636</v>
      </c>
      <c r="BM1317" s="1">
        <v>2.629</v>
      </c>
      <c r="BN1317" s="1">
        <v>45.78</v>
      </c>
      <c r="BO1317" s="1">
        <v>2842.242</v>
      </c>
      <c r="BP1317" s="1">
        <v>15.96</v>
      </c>
      <c r="BQ1317" s="1">
        <v>8152.667</v>
      </c>
      <c r="BR1317" s="1">
        <v>46.114</v>
      </c>
      <c r="BS1317" s="1">
        <v>21.856</v>
      </c>
      <c r="BT1317" s="1">
        <v>1.08</v>
      </c>
      <c r="BU1317" s="1">
        <v>3.026</v>
      </c>
      <c r="BW1317" s="1">
        <v>0.0</v>
      </c>
      <c r="BX1317" s="1">
        <v>0.0</v>
      </c>
      <c r="BY1317" s="1">
        <v>0.0</v>
      </c>
      <c r="BZ1317" s="1">
        <v>0.0</v>
      </c>
      <c r="CA1317" s="1">
        <v>0.0</v>
      </c>
      <c r="CB1317" s="1">
        <v>0.0</v>
      </c>
      <c r="CC1317" s="1">
        <v>0.0</v>
      </c>
      <c r="CD1317" s="1">
        <v>-2.353</v>
      </c>
      <c r="CE1317" s="1">
        <v>-2.114</v>
      </c>
      <c r="CF1317" s="1">
        <v>87.708</v>
      </c>
      <c r="CG1317" s="1">
        <v>167.4</v>
      </c>
      <c r="CH1317" s="1">
        <v>0.94</v>
      </c>
      <c r="CI1317" s="1">
        <v>15619.471</v>
      </c>
      <c r="CJ1317" s="1">
        <v>-12.997</v>
      </c>
      <c r="CK1317" s="1">
        <v>-15.085</v>
      </c>
      <c r="CL1317" s="1">
        <v>17983.451</v>
      </c>
      <c r="CM1317" s="1">
        <v>100.982</v>
      </c>
      <c r="CN1317" s="1">
        <v>2.716</v>
      </c>
      <c r="CO1317" s="1">
        <v>41.874</v>
      </c>
      <c r="CP1317" s="1">
        <v>13.48</v>
      </c>
      <c r="CQ1317" s="1">
        <v>4.31</v>
      </c>
      <c r="CR1317" s="1">
        <v>0.0</v>
      </c>
      <c r="CS1317" s="1">
        <v>-2.98</v>
      </c>
      <c r="CT1317" s="1">
        <v>-0.414</v>
      </c>
      <c r="CU1317" s="1">
        <v>767.548</v>
      </c>
      <c r="CV1317" s="1">
        <v>0.0</v>
      </c>
      <c r="CW1317" s="1">
        <v>2400.536</v>
      </c>
      <c r="CX1317" s="1">
        <v>12.453</v>
      </c>
      <c r="CY1317" s="1">
        <v>0.0</v>
      </c>
      <c r="CZ1317" s="1">
        <v>6.436</v>
      </c>
      <c r="DA1317" s="1">
        <v>6163.534</v>
      </c>
      <c r="DB1317" s="1">
        <v>211.702</v>
      </c>
      <c r="DC1317" s="1">
        <v>6.636</v>
      </c>
      <c r="DD1317" s="1">
        <v>2.629</v>
      </c>
      <c r="DE1317" s="1">
        <v>45.78</v>
      </c>
      <c r="DF1317" s="1">
        <v>2842.242</v>
      </c>
      <c r="DG1317" s="1">
        <v>15.96</v>
      </c>
      <c r="DH1317" s="1">
        <v>8152.667</v>
      </c>
      <c r="DI1317" s="1">
        <v>46.114</v>
      </c>
      <c r="DJ1317" s="1">
        <v>21.856</v>
      </c>
      <c r="DK1317" s="1">
        <v>398.302</v>
      </c>
      <c r="DL1317" s="1">
        <v>1.056</v>
      </c>
      <c r="DM1317" s="1">
        <v>1.324</v>
      </c>
      <c r="DN1317" s="1">
        <v>92.604</v>
      </c>
      <c r="DO1317" s="1">
        <v>0.52</v>
      </c>
      <c r="DP1317" s="1">
        <v>235.72</v>
      </c>
      <c r="DQ1317" s="1">
        <v>1.502</v>
      </c>
      <c r="DR1317" s="1">
        <v>0.632</v>
      </c>
      <c r="DS1317" s="1">
        <v>8.309</v>
      </c>
      <c r="DT1317" s="1">
        <v>1.979</v>
      </c>
      <c r="DU1317" s="1">
        <v>28.448</v>
      </c>
      <c r="DV1317" s="1">
        <v>1980.309</v>
      </c>
      <c r="DW1317" s="1">
        <v>11.12</v>
      </c>
      <c r="DX1317" s="1">
        <v>5066.221</v>
      </c>
      <c r="DY1317" s="1">
        <v>32.129</v>
      </c>
      <c r="DZ1317" s="1">
        <v>13.582</v>
      </c>
    </row>
    <row r="1318">
      <c r="A1318" s="1" t="s">
        <v>236</v>
      </c>
      <c r="B1318" s="1">
        <v>2014.0</v>
      </c>
      <c r="C1318" s="1" t="s">
        <v>237</v>
      </c>
      <c r="D1318" s="1">
        <v>5643742.0</v>
      </c>
      <c r="E1318" s="1">
        <v>2.49555238912E11</v>
      </c>
      <c r="F1318" s="1">
        <v>4.001</v>
      </c>
      <c r="G1318" s="1">
        <v>0.1</v>
      </c>
      <c r="H1318" s="1">
        <v>459.518</v>
      </c>
      <c r="I1318" s="1">
        <v>2.593</v>
      </c>
      <c r="J1318" s="1">
        <v>760.134</v>
      </c>
      <c r="K1318" s="1">
        <v>4.29</v>
      </c>
      <c r="L1318" s="1">
        <v>13.39</v>
      </c>
      <c r="M1318" s="1">
        <v>1.29</v>
      </c>
      <c r="N1318" s="1">
        <v>400.749</v>
      </c>
      <c r="O1318" s="1">
        <v>-20.74</v>
      </c>
      <c r="P1318" s="1">
        <v>-7.813</v>
      </c>
      <c r="Q1318" s="1">
        <v>5290.438</v>
      </c>
      <c r="R1318" s="1">
        <v>29.858</v>
      </c>
      <c r="S1318" s="1">
        <v>1959.693</v>
      </c>
      <c r="T1318" s="1">
        <v>11.06</v>
      </c>
      <c r="V1318" s="1">
        <v>0.0</v>
      </c>
      <c r="W1318" s="1">
        <v>0.0</v>
      </c>
      <c r="X1318" s="1">
        <v>0.0</v>
      </c>
      <c r="Y1318" s="1">
        <v>34.519</v>
      </c>
      <c r="Z1318" s="1">
        <v>14.853</v>
      </c>
      <c r="AA1318" s="1">
        <v>34.89</v>
      </c>
      <c r="AB1318" s="1">
        <v>6182.068</v>
      </c>
      <c r="AC1318" s="1">
        <v>32.04</v>
      </c>
      <c r="AD1318" s="1">
        <v>18.766</v>
      </c>
      <c r="AE1318" s="1">
        <v>-3.844</v>
      </c>
      <c r="AF1318" s="1">
        <v>-8.139</v>
      </c>
      <c r="AG1318" s="1">
        <v>36068.891</v>
      </c>
      <c r="AH1318" s="1">
        <v>0.816</v>
      </c>
      <c r="AI1318" s="1">
        <v>-8.263</v>
      </c>
      <c r="AJ1318" s="1">
        <v>-13.524</v>
      </c>
      <c r="AK1318" s="1">
        <v>2489.483</v>
      </c>
      <c r="AL1318" s="1">
        <v>14.05</v>
      </c>
      <c r="AM1318" s="1">
        <v>26605.139</v>
      </c>
      <c r="AN1318" s="1">
        <v>150.153</v>
      </c>
      <c r="AO1318" s="1">
        <v>43.851</v>
      </c>
      <c r="AP1318" s="1">
        <v>74.695</v>
      </c>
      <c r="AQ1318" s="1">
        <v>-14.109</v>
      </c>
      <c r="AR1318" s="1">
        <v>-5.403</v>
      </c>
      <c r="AS1318" s="1">
        <v>32.894</v>
      </c>
      <c r="AT1318" s="1">
        <v>372.094</v>
      </c>
      <c r="AU1318" s="1">
        <v>2.1</v>
      </c>
      <c r="AV1318" s="1">
        <v>5828.47</v>
      </c>
      <c r="AW1318" s="1">
        <v>-3.477</v>
      </c>
      <c r="AX1318" s="1">
        <v>-1.729</v>
      </c>
      <c r="AY1318" s="1">
        <v>8506.155</v>
      </c>
      <c r="AZ1318" s="1">
        <v>48.007</v>
      </c>
      <c r="BA1318" s="1">
        <v>6.554</v>
      </c>
      <c r="BB1318" s="1">
        <v>16.364</v>
      </c>
      <c r="BC1318" s="1">
        <v>12.84</v>
      </c>
      <c r="BD1318" s="1">
        <v>12.544</v>
      </c>
      <c r="BE1318" s="1">
        <v>0.004</v>
      </c>
      <c r="BF1318" s="1">
        <v>0.038</v>
      </c>
      <c r="BG1318" s="1">
        <v>3.544</v>
      </c>
      <c r="BH1318" s="1">
        <v>0.02</v>
      </c>
      <c r="BI1318" s="1">
        <v>6.809</v>
      </c>
      <c r="BJ1318" s="1">
        <v>0.062</v>
      </c>
      <c r="BK1318" s="1">
        <v>0.019</v>
      </c>
      <c r="BL1318" s="1">
        <v>11.5</v>
      </c>
      <c r="BM1318" s="1">
        <v>5.09</v>
      </c>
      <c r="BN1318" s="1">
        <v>50.869</v>
      </c>
      <c r="BO1318" s="1">
        <v>3187.601</v>
      </c>
      <c r="BP1318" s="1">
        <v>17.99</v>
      </c>
      <c r="BQ1318" s="1">
        <v>9013.357</v>
      </c>
      <c r="BR1318" s="1">
        <v>56.149</v>
      </c>
      <c r="BS1318" s="1">
        <v>25.305</v>
      </c>
      <c r="BT1318" s="1">
        <v>2.85</v>
      </c>
      <c r="BU1318" s="1">
        <v>8.169</v>
      </c>
      <c r="BW1318" s="1">
        <v>0.0</v>
      </c>
      <c r="BX1318" s="1">
        <v>0.0</v>
      </c>
      <c r="BY1318" s="1">
        <v>0.0</v>
      </c>
      <c r="BZ1318" s="1">
        <v>0.0</v>
      </c>
      <c r="CA1318" s="1">
        <v>0.0</v>
      </c>
      <c r="CB1318" s="1">
        <v>0.0</v>
      </c>
      <c r="CC1318" s="1">
        <v>0.0</v>
      </c>
      <c r="CD1318" s="1">
        <v>-0.351</v>
      </c>
      <c r="CE1318" s="1">
        <v>-0.307</v>
      </c>
      <c r="CF1318" s="1">
        <v>87.4</v>
      </c>
      <c r="CG1318" s="1">
        <v>157.697</v>
      </c>
      <c r="CH1318" s="1">
        <v>0.89</v>
      </c>
      <c r="CI1318" s="1">
        <v>15486.23</v>
      </c>
      <c r="CJ1318" s="1">
        <v>-6.363</v>
      </c>
      <c r="CK1318" s="1">
        <v>-6.426</v>
      </c>
      <c r="CL1318" s="1">
        <v>16754.248</v>
      </c>
      <c r="CM1318" s="1">
        <v>94.557</v>
      </c>
      <c r="CN1318" s="1">
        <v>2.778</v>
      </c>
      <c r="CO1318" s="1">
        <v>43.478</v>
      </c>
      <c r="CP1318" s="1">
        <v>13.443</v>
      </c>
      <c r="CQ1318" s="1">
        <v>4.29</v>
      </c>
      <c r="CR1318" s="1">
        <v>0.0</v>
      </c>
      <c r="CS1318" s="1">
        <v>-0.27</v>
      </c>
      <c r="CT1318" s="1">
        <v>-0.036</v>
      </c>
      <c r="CU1318" s="1">
        <v>760.134</v>
      </c>
      <c r="CV1318" s="1">
        <v>0.0</v>
      </c>
      <c r="CW1318" s="1">
        <v>2381.982</v>
      </c>
      <c r="CX1318" s="1">
        <v>13.39</v>
      </c>
      <c r="CY1318" s="1">
        <v>0.0</v>
      </c>
      <c r="CZ1318" s="1">
        <v>6.687</v>
      </c>
      <c r="DA1318" s="1">
        <v>5677.084</v>
      </c>
      <c r="DB1318" s="1">
        <v>203.564</v>
      </c>
      <c r="DC1318" s="1">
        <v>11.5</v>
      </c>
      <c r="DD1318" s="1">
        <v>5.09</v>
      </c>
      <c r="DE1318" s="1">
        <v>50.869</v>
      </c>
      <c r="DF1318" s="1">
        <v>3187.601</v>
      </c>
      <c r="DG1318" s="1">
        <v>17.99</v>
      </c>
      <c r="DH1318" s="1">
        <v>9013.357</v>
      </c>
      <c r="DI1318" s="1">
        <v>56.149</v>
      </c>
      <c r="DJ1318" s="1">
        <v>25.305</v>
      </c>
      <c r="DK1318" s="1">
        <v>15.066</v>
      </c>
      <c r="DL1318" s="1">
        <v>0.192</v>
      </c>
      <c r="DM1318" s="1">
        <v>1.515</v>
      </c>
      <c r="DN1318" s="1">
        <v>106.312</v>
      </c>
      <c r="DO1318" s="1">
        <v>0.6</v>
      </c>
      <c r="DP1318" s="1">
        <v>268.494</v>
      </c>
      <c r="DQ1318" s="1">
        <v>1.873</v>
      </c>
      <c r="DR1318" s="1">
        <v>0.754</v>
      </c>
      <c r="DS1318" s="1">
        <v>17.578</v>
      </c>
      <c r="DT1318" s="1">
        <v>4.83</v>
      </c>
      <c r="DU1318" s="1">
        <v>33.279</v>
      </c>
      <c r="DV1318" s="1">
        <v>2317.611</v>
      </c>
      <c r="DW1318" s="1">
        <v>13.08</v>
      </c>
      <c r="DX1318" s="1">
        <v>5896.555</v>
      </c>
      <c r="DY1318" s="1">
        <v>40.824</v>
      </c>
      <c r="DZ1318" s="1">
        <v>16.555</v>
      </c>
    </row>
    <row r="1319">
      <c r="A1319" s="1" t="s">
        <v>236</v>
      </c>
      <c r="B1319" s="1">
        <v>2015.0</v>
      </c>
      <c r="C1319" s="1" t="s">
        <v>237</v>
      </c>
      <c r="D1319" s="1">
        <v>5683641.0</v>
      </c>
      <c r="E1319" s="1">
        <v>2.55401312256E11</v>
      </c>
      <c r="F1319" s="1">
        <v>-0.882</v>
      </c>
      <c r="G1319" s="1">
        <v>-0.023</v>
      </c>
      <c r="H1319" s="1">
        <v>452.266</v>
      </c>
      <c r="I1319" s="1">
        <v>2.571</v>
      </c>
      <c r="J1319" s="1">
        <v>735.444</v>
      </c>
      <c r="K1319" s="1">
        <v>4.18</v>
      </c>
      <c r="L1319" s="1">
        <v>14.524</v>
      </c>
      <c r="M1319" s="1">
        <v>1.309</v>
      </c>
      <c r="N1319" s="1">
        <v>313.76</v>
      </c>
      <c r="O1319" s="1">
        <v>-28.869</v>
      </c>
      <c r="P1319" s="1">
        <v>-8.62</v>
      </c>
      <c r="Q1319" s="1">
        <v>3736.732</v>
      </c>
      <c r="R1319" s="1">
        <v>21.238</v>
      </c>
      <c r="S1319" s="1">
        <v>1250.959</v>
      </c>
      <c r="T1319" s="1">
        <v>7.11</v>
      </c>
      <c r="V1319" s="1">
        <v>0.0</v>
      </c>
      <c r="W1319" s="1">
        <v>0.0</v>
      </c>
      <c r="X1319" s="1">
        <v>0.0</v>
      </c>
      <c r="Y1319" s="1">
        <v>24.705</v>
      </c>
      <c r="Z1319" s="1">
        <v>10.819</v>
      </c>
      <c r="AA1319" s="1">
        <v>34.69</v>
      </c>
      <c r="AB1319" s="1">
        <v>6103.481</v>
      </c>
      <c r="AC1319" s="1">
        <v>28.78</v>
      </c>
      <c r="AD1319" s="1">
        <v>17.468</v>
      </c>
      <c r="AE1319" s="1">
        <v>-2.254</v>
      </c>
      <c r="AF1319" s="1">
        <v>-4.589</v>
      </c>
      <c r="AG1319" s="1">
        <v>35008.297</v>
      </c>
      <c r="AH1319" s="1">
        <v>0.779</v>
      </c>
      <c r="AI1319" s="1">
        <v>-4.591</v>
      </c>
      <c r="AJ1319" s="1">
        <v>-6.894</v>
      </c>
      <c r="AK1319" s="1">
        <v>1733.044</v>
      </c>
      <c r="AL1319" s="1">
        <v>9.85</v>
      </c>
      <c r="AM1319" s="1">
        <v>25205.492</v>
      </c>
      <c r="AN1319" s="1">
        <v>143.259</v>
      </c>
      <c r="AO1319" s="1">
        <v>34.225</v>
      </c>
      <c r="AP1319" s="1">
        <v>72.975</v>
      </c>
      <c r="AQ1319" s="1">
        <v>0.602</v>
      </c>
      <c r="AR1319" s="1">
        <v>0.198</v>
      </c>
      <c r="AS1319" s="1">
        <v>33.093</v>
      </c>
      <c r="AT1319" s="1">
        <v>320.217</v>
      </c>
      <c r="AU1319" s="1">
        <v>1.82</v>
      </c>
      <c r="AV1319" s="1">
        <v>5822.417</v>
      </c>
      <c r="AW1319" s="1">
        <v>-0.148</v>
      </c>
      <c r="AX1319" s="1">
        <v>-0.071</v>
      </c>
      <c r="AY1319" s="1">
        <v>8433.935</v>
      </c>
      <c r="AZ1319" s="1">
        <v>47.935</v>
      </c>
      <c r="BA1319" s="1">
        <v>6.324</v>
      </c>
      <c r="BB1319" s="1">
        <v>16.857</v>
      </c>
      <c r="BC1319" s="1">
        <v>9.03</v>
      </c>
      <c r="BD1319" s="1">
        <v>19.386</v>
      </c>
      <c r="BE1319" s="1">
        <v>0.007</v>
      </c>
      <c r="BF1319" s="1">
        <v>0.046</v>
      </c>
      <c r="BG1319" s="1">
        <v>3.519</v>
      </c>
      <c r="BH1319" s="1">
        <v>0.02</v>
      </c>
      <c r="BI1319" s="1">
        <v>8.031</v>
      </c>
      <c r="BJ1319" s="1">
        <v>0.069</v>
      </c>
      <c r="BK1319" s="1">
        <v>0.023</v>
      </c>
      <c r="BL1319" s="1">
        <v>4.577</v>
      </c>
      <c r="BM1319" s="1">
        <v>2.184</v>
      </c>
      <c r="BN1319" s="1">
        <v>53.053</v>
      </c>
      <c r="BO1319" s="1">
        <v>3330.612</v>
      </c>
      <c r="BP1319" s="1">
        <v>18.93</v>
      </c>
      <c r="BQ1319" s="1">
        <v>9334.312</v>
      </c>
      <c r="BR1319" s="1">
        <v>65.775</v>
      </c>
      <c r="BS1319" s="1">
        <v>27.025</v>
      </c>
      <c r="BT1319" s="1">
        <v>5.91</v>
      </c>
      <c r="BU1319" s="1">
        <v>17.037</v>
      </c>
      <c r="BW1319" s="1">
        <v>0.0</v>
      </c>
      <c r="BX1319" s="1">
        <v>0.0</v>
      </c>
      <c r="BY1319" s="1">
        <v>0.0</v>
      </c>
      <c r="BZ1319" s="1">
        <v>0.0</v>
      </c>
      <c r="CA1319" s="1">
        <v>0.0</v>
      </c>
      <c r="CB1319" s="1">
        <v>0.0</v>
      </c>
      <c r="CC1319" s="1">
        <v>0.0</v>
      </c>
      <c r="CD1319" s="1">
        <v>1.748</v>
      </c>
      <c r="CE1319" s="1">
        <v>1.528</v>
      </c>
      <c r="CF1319" s="1">
        <v>88.928</v>
      </c>
      <c r="CG1319" s="1">
        <v>161.868</v>
      </c>
      <c r="CH1319" s="1">
        <v>0.92</v>
      </c>
      <c r="CI1319" s="1">
        <v>15646.344</v>
      </c>
      <c r="CJ1319" s="1">
        <v>-5.419</v>
      </c>
      <c r="CK1319" s="1">
        <v>-5.124</v>
      </c>
      <c r="CL1319" s="1">
        <v>15735.075</v>
      </c>
      <c r="CM1319" s="1">
        <v>89.433</v>
      </c>
      <c r="CN1319" s="1">
        <v>3.197</v>
      </c>
      <c r="CO1319" s="1">
        <v>45.299</v>
      </c>
      <c r="CP1319" s="1">
        <v>13.127</v>
      </c>
      <c r="CQ1319" s="1">
        <v>4.18</v>
      </c>
      <c r="CR1319" s="1">
        <v>0.0</v>
      </c>
      <c r="CS1319" s="1">
        <v>-2.353</v>
      </c>
      <c r="CT1319" s="1">
        <v>-0.316</v>
      </c>
      <c r="CU1319" s="1">
        <v>735.444</v>
      </c>
      <c r="CV1319" s="1">
        <v>0.0</v>
      </c>
      <c r="CW1319" s="1">
        <v>2309.604</v>
      </c>
      <c r="CX1319" s="1">
        <v>14.524</v>
      </c>
      <c r="CY1319" s="1">
        <v>0.0</v>
      </c>
      <c r="CZ1319" s="1">
        <v>6.687</v>
      </c>
      <c r="DA1319" s="1">
        <v>5063.656</v>
      </c>
      <c r="DB1319" s="1">
        <v>198.975</v>
      </c>
      <c r="DC1319" s="1">
        <v>4.577</v>
      </c>
      <c r="DD1319" s="1">
        <v>2.184</v>
      </c>
      <c r="DE1319" s="1">
        <v>53.053</v>
      </c>
      <c r="DF1319" s="1">
        <v>3330.612</v>
      </c>
      <c r="DG1319" s="1">
        <v>18.93</v>
      </c>
      <c r="DH1319" s="1">
        <v>9334.312</v>
      </c>
      <c r="DI1319" s="1">
        <v>65.775</v>
      </c>
      <c r="DJ1319" s="1">
        <v>27.025</v>
      </c>
      <c r="DK1319" s="1">
        <v>1.468</v>
      </c>
      <c r="DL1319" s="1">
        <v>0.014</v>
      </c>
      <c r="DM1319" s="1">
        <v>1.53</v>
      </c>
      <c r="DN1319" s="1">
        <v>105.566</v>
      </c>
      <c r="DO1319" s="1">
        <v>0.6</v>
      </c>
      <c r="DP1319" s="1">
        <v>269.154</v>
      </c>
      <c r="DQ1319" s="1">
        <v>2.085</v>
      </c>
      <c r="DR1319" s="1">
        <v>0.779</v>
      </c>
      <c r="DS1319" s="1">
        <v>8.064</v>
      </c>
      <c r="DT1319" s="1">
        <v>2.501</v>
      </c>
      <c r="DU1319" s="1">
        <v>35.78</v>
      </c>
      <c r="DV1319" s="1">
        <v>2486.083</v>
      </c>
      <c r="DW1319" s="1">
        <v>14.13</v>
      </c>
      <c r="DX1319" s="1">
        <v>6295.257</v>
      </c>
      <c r="DY1319" s="1">
        <v>49.097</v>
      </c>
      <c r="DZ1319" s="1">
        <v>18.226</v>
      </c>
    </row>
    <row r="1320">
      <c r="A1320" s="1" t="s">
        <v>236</v>
      </c>
      <c r="B1320" s="1">
        <v>2016.0</v>
      </c>
      <c r="C1320" s="1" t="s">
        <v>237</v>
      </c>
      <c r="D1320" s="1">
        <v>5728150.0</v>
      </c>
      <c r="E1320" s="1">
        <v>2.63691534336E11</v>
      </c>
      <c r="F1320" s="1">
        <v>0.721</v>
      </c>
      <c r="G1320" s="1">
        <v>0.019</v>
      </c>
      <c r="H1320" s="1">
        <v>451.988</v>
      </c>
      <c r="I1320" s="1">
        <v>2.589</v>
      </c>
      <c r="J1320" s="1">
        <v>846.696</v>
      </c>
      <c r="K1320" s="1">
        <v>4.85</v>
      </c>
      <c r="L1320" s="1">
        <v>15.954</v>
      </c>
      <c r="M1320" s="1">
        <v>1.301</v>
      </c>
      <c r="N1320" s="1">
        <v>360.855</v>
      </c>
      <c r="O1320" s="1">
        <v>15.722</v>
      </c>
      <c r="P1320" s="1">
        <v>3.339</v>
      </c>
      <c r="Q1320" s="1">
        <v>4290.635</v>
      </c>
      <c r="R1320" s="1">
        <v>24.577</v>
      </c>
      <c r="S1320" s="1">
        <v>1548.493</v>
      </c>
      <c r="T1320" s="1">
        <v>8.87</v>
      </c>
      <c r="V1320" s="1">
        <v>0.0</v>
      </c>
      <c r="W1320" s="1">
        <v>0.0</v>
      </c>
      <c r="X1320" s="1">
        <v>0.0</v>
      </c>
      <c r="Y1320" s="1">
        <v>29.178</v>
      </c>
      <c r="Z1320" s="1">
        <v>12.347</v>
      </c>
      <c r="AA1320" s="1">
        <v>35.46</v>
      </c>
      <c r="AB1320" s="1">
        <v>6190.48</v>
      </c>
      <c r="AC1320" s="1">
        <v>30.4</v>
      </c>
      <c r="AD1320" s="1">
        <v>18.067</v>
      </c>
      <c r="AE1320" s="1">
        <v>1.32</v>
      </c>
      <c r="AF1320" s="1">
        <v>2.627</v>
      </c>
      <c r="AG1320" s="1">
        <v>35194.867</v>
      </c>
      <c r="AH1320" s="1">
        <v>0.765</v>
      </c>
      <c r="AI1320" s="1">
        <v>2.811</v>
      </c>
      <c r="AJ1320" s="1">
        <v>4.027</v>
      </c>
      <c r="AK1320" s="1">
        <v>2096.663</v>
      </c>
      <c r="AL1320" s="1">
        <v>12.01</v>
      </c>
      <c r="AM1320" s="1">
        <v>25712.58</v>
      </c>
      <c r="AN1320" s="1">
        <v>147.286</v>
      </c>
      <c r="AO1320" s="1">
        <v>39.507</v>
      </c>
      <c r="AP1320" s="1">
        <v>73.995</v>
      </c>
      <c r="AQ1320" s="1">
        <v>1.692</v>
      </c>
      <c r="AR1320" s="1">
        <v>0.56</v>
      </c>
      <c r="AS1320" s="1">
        <v>33.653</v>
      </c>
      <c r="AT1320" s="1">
        <v>394.543</v>
      </c>
      <c r="AU1320" s="1">
        <v>2.26</v>
      </c>
      <c r="AV1320" s="1">
        <v>5874.939</v>
      </c>
      <c r="AW1320" s="1">
        <v>-1.949</v>
      </c>
      <c r="AX1320" s="1">
        <v>-0.934</v>
      </c>
      <c r="AY1320" s="1">
        <v>8205.271</v>
      </c>
      <c r="AZ1320" s="1">
        <v>47.001</v>
      </c>
      <c r="BA1320" s="1">
        <v>7.434</v>
      </c>
      <c r="BB1320" s="1">
        <v>16.907</v>
      </c>
      <c r="BC1320" s="1">
        <v>10.97</v>
      </c>
      <c r="BD1320" s="1">
        <v>6.886</v>
      </c>
      <c r="BE1320" s="1">
        <v>0.003</v>
      </c>
      <c r="BF1320" s="1">
        <v>0.048</v>
      </c>
      <c r="BG1320" s="1">
        <v>3.492</v>
      </c>
      <c r="BH1320" s="1">
        <v>0.02</v>
      </c>
      <c r="BI1320" s="1">
        <v>8.453</v>
      </c>
      <c r="BJ1320" s="1">
        <v>0.066</v>
      </c>
      <c r="BK1320" s="1">
        <v>0.024</v>
      </c>
      <c r="BL1320" s="1">
        <v>-2.543</v>
      </c>
      <c r="BM1320" s="1">
        <v>-1.29</v>
      </c>
      <c r="BN1320" s="1">
        <v>51.763</v>
      </c>
      <c r="BO1320" s="1">
        <v>3210.46</v>
      </c>
      <c r="BP1320" s="1">
        <v>18.39</v>
      </c>
      <c r="BQ1320" s="1">
        <v>9036.523</v>
      </c>
      <c r="BR1320" s="1">
        <v>60.493</v>
      </c>
      <c r="BS1320" s="1">
        <v>26.005</v>
      </c>
      <c r="BT1320" s="1">
        <v>5.06</v>
      </c>
      <c r="BU1320" s="1">
        <v>14.27</v>
      </c>
      <c r="BW1320" s="1">
        <v>0.0</v>
      </c>
      <c r="BX1320" s="1">
        <v>0.0</v>
      </c>
      <c r="BY1320" s="1">
        <v>0.0</v>
      </c>
      <c r="BZ1320" s="1">
        <v>0.0</v>
      </c>
      <c r="CA1320" s="1">
        <v>0.0</v>
      </c>
      <c r="CB1320" s="1">
        <v>0.0</v>
      </c>
      <c r="CC1320" s="1">
        <v>0.0</v>
      </c>
      <c r="CD1320" s="1">
        <v>0.143</v>
      </c>
      <c r="CE1320" s="1">
        <v>0.127</v>
      </c>
      <c r="CF1320" s="1">
        <v>89.056</v>
      </c>
      <c r="CG1320" s="1">
        <v>153.627</v>
      </c>
      <c r="CH1320" s="1">
        <v>0.88</v>
      </c>
      <c r="CI1320" s="1">
        <v>15547.007</v>
      </c>
      <c r="CJ1320" s="1">
        <v>-9.954</v>
      </c>
      <c r="CK1320" s="1">
        <v>-8.902</v>
      </c>
      <c r="CL1320" s="1">
        <v>14058.723</v>
      </c>
      <c r="CM1320" s="1">
        <v>80.53</v>
      </c>
      <c r="CN1320" s="1">
        <v>2.895</v>
      </c>
      <c r="CO1320" s="1">
        <v>44.741</v>
      </c>
      <c r="CP1320" s="1">
        <v>15.141</v>
      </c>
      <c r="CQ1320" s="1">
        <v>4.85</v>
      </c>
      <c r="CR1320" s="1">
        <v>0.0</v>
      </c>
      <c r="CS1320" s="1">
        <v>15.346</v>
      </c>
      <c r="CT1320" s="1">
        <v>2.014</v>
      </c>
      <c r="CU1320" s="1">
        <v>846.696</v>
      </c>
      <c r="CV1320" s="1">
        <v>0.0</v>
      </c>
      <c r="CW1320" s="1">
        <v>2643.328</v>
      </c>
      <c r="CX1320" s="1">
        <v>15.954</v>
      </c>
      <c r="CY1320" s="1">
        <v>0.0</v>
      </c>
      <c r="CZ1320" s="1">
        <v>7.607</v>
      </c>
      <c r="DA1320" s="1">
        <v>5307.124</v>
      </c>
      <c r="DB1320" s="1">
        <v>201.601</v>
      </c>
      <c r="DC1320" s="1">
        <v>-2.543</v>
      </c>
      <c r="DD1320" s="1">
        <v>-1.29</v>
      </c>
      <c r="DE1320" s="1">
        <v>51.763</v>
      </c>
      <c r="DF1320" s="1">
        <v>3210.46</v>
      </c>
      <c r="DG1320" s="1">
        <v>18.39</v>
      </c>
      <c r="DH1320" s="1">
        <v>9036.523</v>
      </c>
      <c r="DI1320" s="1">
        <v>60.493</v>
      </c>
      <c r="DJ1320" s="1">
        <v>26.005</v>
      </c>
      <c r="DK1320" s="1">
        <v>23.089</v>
      </c>
      <c r="DL1320" s="1">
        <v>0.339</v>
      </c>
      <c r="DM1320" s="1">
        <v>1.869</v>
      </c>
      <c r="DN1320" s="1">
        <v>129.187</v>
      </c>
      <c r="DO1320" s="1">
        <v>0.74</v>
      </c>
      <c r="DP1320" s="1">
        <v>326.248</v>
      </c>
      <c r="DQ1320" s="1">
        <v>2.434</v>
      </c>
      <c r="DR1320" s="1">
        <v>0.939</v>
      </c>
      <c r="DS1320" s="1">
        <v>-9.562</v>
      </c>
      <c r="DT1320" s="1">
        <v>-3.665</v>
      </c>
      <c r="DU1320" s="1">
        <v>32.115</v>
      </c>
      <c r="DV1320" s="1">
        <v>2231.087</v>
      </c>
      <c r="DW1320" s="1">
        <v>12.78</v>
      </c>
      <c r="DX1320" s="1">
        <v>5606.505</v>
      </c>
      <c r="DY1320" s="1">
        <v>42.039</v>
      </c>
      <c r="DZ1320" s="1">
        <v>16.134</v>
      </c>
    </row>
    <row r="1321">
      <c r="A1321" s="1" t="s">
        <v>236</v>
      </c>
      <c r="B1321" s="1">
        <v>2017.0</v>
      </c>
      <c r="C1321" s="1" t="s">
        <v>237</v>
      </c>
      <c r="D1321" s="1">
        <v>5765108.0</v>
      </c>
      <c r="E1321" s="1">
        <v>2.71132213248E11</v>
      </c>
      <c r="F1321" s="1">
        <v>1.191</v>
      </c>
      <c r="G1321" s="1">
        <v>0.031</v>
      </c>
      <c r="H1321" s="1">
        <v>454.44</v>
      </c>
      <c r="I1321" s="1">
        <v>2.62</v>
      </c>
      <c r="J1321" s="1">
        <v>1084.108</v>
      </c>
      <c r="K1321" s="1">
        <v>6.25</v>
      </c>
      <c r="L1321" s="1">
        <v>20.227</v>
      </c>
      <c r="M1321" s="1">
        <v>1.31</v>
      </c>
      <c r="N1321" s="1">
        <v>282.848</v>
      </c>
      <c r="O1321" s="1">
        <v>-25.262</v>
      </c>
      <c r="P1321" s="1">
        <v>-6.209</v>
      </c>
      <c r="Q1321" s="1">
        <v>3186.198</v>
      </c>
      <c r="R1321" s="1">
        <v>18.369</v>
      </c>
      <c r="S1321" s="1">
        <v>1077.17</v>
      </c>
      <c r="T1321" s="1">
        <v>6.21</v>
      </c>
      <c r="Y1321" s="1">
        <v>20.097</v>
      </c>
      <c r="Z1321" s="1">
        <v>9.182</v>
      </c>
      <c r="AA1321" s="1">
        <v>35.46</v>
      </c>
      <c r="AB1321" s="1">
        <v>6150.795</v>
      </c>
      <c r="AC1321" s="1">
        <v>30.9</v>
      </c>
      <c r="AD1321" s="1">
        <v>18.904</v>
      </c>
      <c r="AE1321" s="1">
        <v>0.686</v>
      </c>
      <c r="AF1321" s="1">
        <v>1.383</v>
      </c>
      <c r="AG1321" s="1">
        <v>35209.105</v>
      </c>
      <c r="AH1321" s="1">
        <v>0.749</v>
      </c>
      <c r="AI1321" s="1">
        <v>-5.601</v>
      </c>
      <c r="AJ1321" s="1">
        <v>-8.249</v>
      </c>
      <c r="AK1321" s="1">
        <v>1578.461</v>
      </c>
      <c r="AL1321" s="1">
        <v>9.1</v>
      </c>
      <c r="AM1321" s="1">
        <v>24116.871</v>
      </c>
      <c r="AN1321" s="1">
        <v>139.036</v>
      </c>
      <c r="AO1321" s="1">
        <v>29.45</v>
      </c>
      <c r="AP1321" s="1">
        <v>69.499</v>
      </c>
      <c r="AQ1321" s="1">
        <v>-4.432</v>
      </c>
      <c r="AR1321" s="1">
        <v>-1.492</v>
      </c>
      <c r="AS1321" s="1">
        <v>32.161</v>
      </c>
      <c r="AT1321" s="1">
        <v>350.384</v>
      </c>
      <c r="AU1321" s="1">
        <v>2.02</v>
      </c>
      <c r="AV1321" s="1">
        <v>5578.561</v>
      </c>
      <c r="AW1321" s="1">
        <v>7.445</v>
      </c>
      <c r="AX1321" s="1">
        <v>3.499</v>
      </c>
      <c r="AY1321" s="1">
        <v>8759.643</v>
      </c>
      <c r="AZ1321" s="1">
        <v>50.5</v>
      </c>
      <c r="BA1321" s="1">
        <v>6.537</v>
      </c>
      <c r="BB1321" s="1">
        <v>16.076</v>
      </c>
      <c r="BC1321" s="1">
        <v>8.74</v>
      </c>
      <c r="BD1321" s="1">
        <v>-7.264</v>
      </c>
      <c r="BE1321" s="1">
        <v>-0.004</v>
      </c>
      <c r="BF1321" s="1">
        <v>0.045</v>
      </c>
      <c r="BG1321" s="1">
        <v>3.469</v>
      </c>
      <c r="BH1321" s="1">
        <v>0.02</v>
      </c>
      <c r="BI1321" s="1">
        <v>7.75</v>
      </c>
      <c r="BJ1321" s="1">
        <v>0.065</v>
      </c>
      <c r="BK1321" s="1">
        <v>0.022</v>
      </c>
      <c r="BL1321" s="1">
        <v>16.391</v>
      </c>
      <c r="BM1321" s="1">
        <v>9.257</v>
      </c>
      <c r="BN1321" s="1">
        <v>61.02</v>
      </c>
      <c r="BO1321" s="1">
        <v>3781.369</v>
      </c>
      <c r="BP1321" s="1">
        <v>21.8</v>
      </c>
      <c r="BQ1321" s="1">
        <v>10584.37</v>
      </c>
      <c r="BR1321" s="1">
        <v>70.55</v>
      </c>
      <c r="BS1321" s="1">
        <v>30.501</v>
      </c>
      <c r="BT1321" s="1">
        <v>4.56</v>
      </c>
      <c r="BU1321" s="1">
        <v>12.86</v>
      </c>
      <c r="BW1321" s="1">
        <v>0.0</v>
      </c>
      <c r="BX1321" s="1">
        <v>0.0</v>
      </c>
      <c r="BY1321" s="1">
        <v>0.0</v>
      </c>
      <c r="BZ1321" s="1">
        <v>0.0</v>
      </c>
      <c r="CA1321" s="1">
        <v>0.0</v>
      </c>
      <c r="CB1321" s="1">
        <v>0.0</v>
      </c>
      <c r="CC1321" s="1">
        <v>0.0</v>
      </c>
      <c r="CD1321" s="1">
        <v>-0.616</v>
      </c>
      <c r="CE1321" s="1">
        <v>-0.549</v>
      </c>
      <c r="CF1321" s="1">
        <v>88.507</v>
      </c>
      <c r="CG1321" s="1">
        <v>150.908</v>
      </c>
      <c r="CH1321" s="1">
        <v>0.87</v>
      </c>
      <c r="CI1321" s="1">
        <v>15352.112</v>
      </c>
      <c r="CJ1321" s="1">
        <v>-2.706</v>
      </c>
      <c r="CK1321" s="1">
        <v>-2.18</v>
      </c>
      <c r="CL1321" s="1">
        <v>13590.54</v>
      </c>
      <c r="CM1321" s="1">
        <v>78.351</v>
      </c>
      <c r="CN1321" s="1">
        <v>2.816</v>
      </c>
      <c r="CO1321" s="1">
        <v>44.241</v>
      </c>
      <c r="CP1321" s="1">
        <v>19.527</v>
      </c>
      <c r="CQ1321" s="1">
        <v>6.25</v>
      </c>
      <c r="CR1321" s="1">
        <v>0.0</v>
      </c>
      <c r="CS1321" s="1">
        <v>28.963</v>
      </c>
      <c r="CT1321" s="1">
        <v>4.385</v>
      </c>
      <c r="CU1321" s="1">
        <v>1084.108</v>
      </c>
      <c r="CV1321" s="1">
        <v>0.0</v>
      </c>
      <c r="CW1321" s="1">
        <v>3387.056</v>
      </c>
      <c r="CX1321" s="1">
        <v>20.227</v>
      </c>
      <c r="CY1321" s="1">
        <v>0.0</v>
      </c>
      <c r="CZ1321" s="1">
        <v>9.761</v>
      </c>
      <c r="DA1321" s="1">
        <v>5359.83</v>
      </c>
      <c r="DB1321" s="1">
        <v>202.984</v>
      </c>
      <c r="DC1321" s="1">
        <v>16.391</v>
      </c>
      <c r="DD1321" s="1">
        <v>9.257</v>
      </c>
      <c r="DE1321" s="1">
        <v>61.02</v>
      </c>
      <c r="DF1321" s="1">
        <v>3781.369</v>
      </c>
      <c r="DG1321" s="1">
        <v>21.8</v>
      </c>
      <c r="DH1321" s="1">
        <v>10584.37</v>
      </c>
      <c r="DI1321" s="1">
        <v>70.55</v>
      </c>
      <c r="DJ1321" s="1">
        <v>30.501</v>
      </c>
      <c r="DK1321" s="1">
        <v>1.036</v>
      </c>
      <c r="DL1321" s="1">
        <v>0.01</v>
      </c>
      <c r="DM1321" s="1">
        <v>1.879</v>
      </c>
      <c r="DN1321" s="1">
        <v>130.093</v>
      </c>
      <c r="DO1321" s="1">
        <v>0.75</v>
      </c>
      <c r="DP1321" s="1">
        <v>325.877</v>
      </c>
      <c r="DQ1321" s="1">
        <v>2.427</v>
      </c>
      <c r="DR1321" s="1">
        <v>0.939</v>
      </c>
      <c r="DS1321" s="1">
        <v>15.634</v>
      </c>
      <c r="DT1321" s="1">
        <v>4.835</v>
      </c>
      <c r="DU1321" s="1">
        <v>36.95</v>
      </c>
      <c r="DV1321" s="1">
        <v>2563.699</v>
      </c>
      <c r="DW1321" s="1">
        <v>14.78</v>
      </c>
      <c r="DX1321" s="1">
        <v>6409.246</v>
      </c>
      <c r="DY1321" s="1">
        <v>47.832</v>
      </c>
      <c r="DZ1321" s="1">
        <v>18.47</v>
      </c>
    </row>
    <row r="1322">
      <c r="A1322" s="1" t="s">
        <v>236</v>
      </c>
      <c r="B1322" s="1">
        <v>2018.0</v>
      </c>
      <c r="C1322" s="1" t="s">
        <v>237</v>
      </c>
      <c r="D1322" s="1">
        <v>5793761.0</v>
      </c>
      <c r="E1322" s="1">
        <v>2.76526465024E11</v>
      </c>
      <c r="F1322" s="1">
        <v>-1.111</v>
      </c>
      <c r="G1322" s="1">
        <v>-0.029</v>
      </c>
      <c r="H1322" s="1">
        <v>447.17</v>
      </c>
      <c r="I1322" s="1">
        <v>2.591</v>
      </c>
      <c r="J1322" s="1">
        <v>1016.611</v>
      </c>
      <c r="K1322" s="1">
        <v>5.89</v>
      </c>
      <c r="L1322" s="1">
        <v>19.497</v>
      </c>
      <c r="M1322" s="1">
        <v>1.313</v>
      </c>
      <c r="N1322" s="1">
        <v>296.922</v>
      </c>
      <c r="O1322" s="1">
        <v>2.2</v>
      </c>
      <c r="P1322" s="1">
        <v>0.404</v>
      </c>
      <c r="Q1322" s="1">
        <v>3240.183</v>
      </c>
      <c r="R1322" s="1">
        <v>18.773</v>
      </c>
      <c r="S1322" s="1">
        <v>1133.979</v>
      </c>
      <c r="T1322" s="1">
        <v>6.57</v>
      </c>
      <c r="Y1322" s="1">
        <v>21.748</v>
      </c>
      <c r="Z1322" s="1">
        <v>9.512</v>
      </c>
      <c r="AA1322" s="1">
        <v>35.43</v>
      </c>
      <c r="AB1322" s="1">
        <v>6115.199</v>
      </c>
      <c r="AC1322" s="1">
        <v>30.21</v>
      </c>
      <c r="AD1322" s="1">
        <v>18.565</v>
      </c>
      <c r="AE1322" s="1">
        <v>-1.412</v>
      </c>
      <c r="AF1322" s="1">
        <v>-2.867</v>
      </c>
      <c r="AG1322" s="1">
        <v>34540.141</v>
      </c>
      <c r="AH1322" s="1">
        <v>0.724</v>
      </c>
      <c r="AI1322" s="1">
        <v>0.249</v>
      </c>
      <c r="AJ1322" s="1">
        <v>0.346</v>
      </c>
      <c r="AK1322" s="1">
        <v>1632.791</v>
      </c>
      <c r="AL1322" s="1">
        <v>9.46</v>
      </c>
      <c r="AM1322" s="1">
        <v>24057.387</v>
      </c>
      <c r="AN1322" s="1">
        <v>139.383</v>
      </c>
      <c r="AO1322" s="1">
        <v>31.314</v>
      </c>
      <c r="AP1322" s="1">
        <v>70.62</v>
      </c>
      <c r="AQ1322" s="1">
        <v>-2.96</v>
      </c>
      <c r="AR1322" s="1">
        <v>-0.952</v>
      </c>
      <c r="AS1322" s="1">
        <v>31.209</v>
      </c>
      <c r="AT1322" s="1">
        <v>357.281</v>
      </c>
      <c r="AU1322" s="1">
        <v>2.07</v>
      </c>
      <c r="AV1322" s="1">
        <v>5386.639</v>
      </c>
      <c r="AW1322" s="1">
        <v>-14.995</v>
      </c>
      <c r="AX1322" s="1">
        <v>-7.573</v>
      </c>
      <c r="AY1322" s="1">
        <v>7409.283</v>
      </c>
      <c r="AZ1322" s="1">
        <v>42.928</v>
      </c>
      <c r="BA1322" s="1">
        <v>6.852</v>
      </c>
      <c r="BB1322" s="1">
        <v>15.812</v>
      </c>
      <c r="BC1322" s="1">
        <v>8.97</v>
      </c>
      <c r="BD1322" s="1">
        <v>-16.848</v>
      </c>
      <c r="BE1322" s="1">
        <v>-0.008</v>
      </c>
      <c r="BF1322" s="1">
        <v>0.037</v>
      </c>
      <c r="BG1322" s="1">
        <v>1.726</v>
      </c>
      <c r="BH1322" s="1">
        <v>0.01</v>
      </c>
      <c r="BI1322" s="1">
        <v>6.381</v>
      </c>
      <c r="BJ1322" s="1">
        <v>0.033</v>
      </c>
      <c r="BK1322" s="1">
        <v>0.019</v>
      </c>
      <c r="BL1322" s="1">
        <v>-4.37</v>
      </c>
      <c r="BM1322" s="1">
        <v>-3.033</v>
      </c>
      <c r="BN1322" s="1">
        <v>57.987</v>
      </c>
      <c r="BO1322" s="1">
        <v>3581.439</v>
      </c>
      <c r="BP1322" s="1">
        <v>20.75</v>
      </c>
      <c r="BQ1322" s="1">
        <v>10008.5</v>
      </c>
      <c r="BR1322" s="1">
        <v>68.686</v>
      </c>
      <c r="BS1322" s="1">
        <v>29.38</v>
      </c>
      <c r="BT1322" s="1">
        <v>5.22</v>
      </c>
      <c r="BU1322" s="1">
        <v>14.733</v>
      </c>
      <c r="BW1322" s="1">
        <v>0.0</v>
      </c>
      <c r="BX1322" s="1">
        <v>0.0</v>
      </c>
      <c r="BY1322" s="1">
        <v>0.0</v>
      </c>
      <c r="BZ1322" s="1">
        <v>0.0</v>
      </c>
      <c r="CA1322" s="1">
        <v>0.0</v>
      </c>
      <c r="CB1322" s="1">
        <v>0.0</v>
      </c>
      <c r="CC1322" s="1">
        <v>0.0</v>
      </c>
      <c r="CD1322" s="1">
        <v>1.011</v>
      </c>
      <c r="CE1322" s="1">
        <v>0.894</v>
      </c>
      <c r="CF1322" s="1">
        <v>89.401</v>
      </c>
      <c r="CG1322" s="1">
        <v>141.532</v>
      </c>
      <c r="CH1322" s="1">
        <v>0.82</v>
      </c>
      <c r="CI1322" s="1">
        <v>15430.564</v>
      </c>
      <c r="CJ1322" s="1">
        <v>-16.181</v>
      </c>
      <c r="CK1322" s="1">
        <v>-12.678</v>
      </c>
      <c r="CL1322" s="1">
        <v>11335.125</v>
      </c>
      <c r="CM1322" s="1">
        <v>65.673</v>
      </c>
      <c r="CN1322" s="1">
        <v>2.714</v>
      </c>
      <c r="CO1322" s="1">
        <v>45.296</v>
      </c>
      <c r="CP1322" s="1">
        <v>18.407</v>
      </c>
      <c r="CQ1322" s="1">
        <v>5.89</v>
      </c>
      <c r="CR1322" s="1">
        <v>0.0</v>
      </c>
      <c r="CS1322" s="1">
        <v>-5.737</v>
      </c>
      <c r="CT1322" s="1">
        <v>-1.12</v>
      </c>
      <c r="CU1322" s="1">
        <v>1016.611</v>
      </c>
      <c r="CV1322" s="1">
        <v>0.0</v>
      </c>
      <c r="CW1322" s="1">
        <v>3176.958</v>
      </c>
      <c r="CX1322" s="1">
        <v>19.497</v>
      </c>
      <c r="CY1322" s="1">
        <v>0.0</v>
      </c>
      <c r="CZ1322" s="1">
        <v>9.326</v>
      </c>
      <c r="DA1322" s="1">
        <v>5214.229</v>
      </c>
      <c r="DB1322" s="1">
        <v>200.117</v>
      </c>
      <c r="DC1322" s="1">
        <v>-4.37</v>
      </c>
      <c r="DD1322" s="1">
        <v>-3.033</v>
      </c>
      <c r="DE1322" s="1">
        <v>57.987</v>
      </c>
      <c r="DF1322" s="1">
        <v>3581.439</v>
      </c>
      <c r="DG1322" s="1">
        <v>20.75</v>
      </c>
      <c r="DH1322" s="1">
        <v>10008.5</v>
      </c>
      <c r="DI1322" s="1">
        <v>68.686</v>
      </c>
      <c r="DJ1322" s="1">
        <v>29.38</v>
      </c>
      <c r="DK1322" s="1">
        <v>26.812</v>
      </c>
      <c r="DL1322" s="1">
        <v>0.492</v>
      </c>
      <c r="DM1322" s="1">
        <v>2.371</v>
      </c>
      <c r="DN1322" s="1">
        <v>163.969</v>
      </c>
      <c r="DO1322" s="1">
        <v>0.95</v>
      </c>
      <c r="DP1322" s="1">
        <v>409.161</v>
      </c>
      <c r="DQ1322" s="1">
        <v>3.145</v>
      </c>
      <c r="DR1322" s="1">
        <v>1.201</v>
      </c>
      <c r="DS1322" s="1">
        <v>-5.941</v>
      </c>
      <c r="DT1322" s="1">
        <v>-2.368</v>
      </c>
      <c r="DU1322" s="1">
        <v>34.582</v>
      </c>
      <c r="DV1322" s="1">
        <v>2399.132</v>
      </c>
      <c r="DW1322" s="1">
        <v>13.9</v>
      </c>
      <c r="DX1322" s="1">
        <v>5968.831</v>
      </c>
      <c r="DY1322" s="1">
        <v>46.011</v>
      </c>
      <c r="DZ1322" s="1">
        <v>17.521</v>
      </c>
    </row>
    <row r="1323">
      <c r="A1323" s="1" t="s">
        <v>236</v>
      </c>
      <c r="B1323" s="1">
        <v>2019.0</v>
      </c>
      <c r="C1323" s="1" t="s">
        <v>237</v>
      </c>
      <c r="D1323" s="1">
        <v>5814566.0</v>
      </c>
      <c r="E1323" s="1">
        <v>2.80656347136E11</v>
      </c>
      <c r="F1323" s="1">
        <v>35.571</v>
      </c>
      <c r="G1323" s="1">
        <v>0.922</v>
      </c>
      <c r="H1323" s="1">
        <v>604.063</v>
      </c>
      <c r="I1323" s="1">
        <v>3.512</v>
      </c>
      <c r="J1323" s="1">
        <v>1021.572</v>
      </c>
      <c r="K1323" s="1">
        <v>5.94</v>
      </c>
      <c r="L1323" s="1">
        <v>20.225</v>
      </c>
      <c r="M1323" s="1">
        <v>1.644</v>
      </c>
      <c r="N1323" s="1">
        <v>204.29</v>
      </c>
      <c r="O1323" s="1">
        <v>-43.667</v>
      </c>
      <c r="P1323" s="1">
        <v>-8.197</v>
      </c>
      <c r="Q1323" s="1">
        <v>1818.771</v>
      </c>
      <c r="R1323" s="1">
        <v>10.575</v>
      </c>
      <c r="S1323" s="1">
        <v>569.26</v>
      </c>
      <c r="T1323" s="1">
        <v>3.31</v>
      </c>
      <c r="Y1323" s="1">
        <v>11.27</v>
      </c>
      <c r="Z1323" s="1">
        <v>4.95</v>
      </c>
      <c r="AA1323" s="1">
        <v>35.18</v>
      </c>
      <c r="AB1323" s="1">
        <v>6050.323</v>
      </c>
      <c r="AC1323" s="1">
        <v>29.37</v>
      </c>
      <c r="AD1323" s="1">
        <v>16.712</v>
      </c>
      <c r="AE1323" s="1">
        <v>8.337</v>
      </c>
      <c r="AF1323" s="1">
        <v>16.685</v>
      </c>
      <c r="AG1323" s="1">
        <v>37286.02</v>
      </c>
      <c r="AH1323" s="1">
        <v>0.772</v>
      </c>
      <c r="AI1323" s="1">
        <v>7.017</v>
      </c>
      <c r="AJ1323" s="1">
        <v>9.781</v>
      </c>
      <c r="AK1323" s="1">
        <v>1083.486</v>
      </c>
      <c r="AL1323" s="1">
        <v>6.3</v>
      </c>
      <c r="AM1323" s="1">
        <v>25653.428</v>
      </c>
      <c r="AN1323" s="1">
        <v>149.164</v>
      </c>
      <c r="AO1323" s="1">
        <v>21.45</v>
      </c>
      <c r="AP1323" s="1">
        <v>69.817</v>
      </c>
      <c r="AQ1323" s="1">
        <v>-7.139</v>
      </c>
      <c r="AR1323" s="1">
        <v>-2.228</v>
      </c>
      <c r="AS1323" s="1">
        <v>28.981</v>
      </c>
      <c r="AT1323" s="1">
        <v>361.162</v>
      </c>
      <c r="AU1323" s="1">
        <v>2.1</v>
      </c>
      <c r="AV1323" s="1">
        <v>4984.197</v>
      </c>
      <c r="AW1323" s="1">
        <v>-25.396</v>
      </c>
      <c r="AX1323" s="1">
        <v>-10.902</v>
      </c>
      <c r="AY1323" s="1">
        <v>5507.817</v>
      </c>
      <c r="AZ1323" s="1">
        <v>32.026</v>
      </c>
      <c r="BA1323" s="1">
        <v>7.15</v>
      </c>
      <c r="BB1323" s="1">
        <v>13.565</v>
      </c>
      <c r="BC1323" s="1">
        <v>6.0</v>
      </c>
      <c r="BD1323" s="1">
        <v>14.09</v>
      </c>
      <c r="BE1323" s="1">
        <v>0.005</v>
      </c>
      <c r="BF1323" s="1">
        <v>0.042</v>
      </c>
      <c r="BG1323" s="1">
        <v>3.44</v>
      </c>
      <c r="BH1323" s="1">
        <v>0.02</v>
      </c>
      <c r="BI1323" s="1">
        <v>7.218</v>
      </c>
      <c r="BJ1323" s="1">
        <v>0.068</v>
      </c>
      <c r="BK1323" s="1">
        <v>0.02</v>
      </c>
      <c r="BL1323" s="1">
        <v>13.854</v>
      </c>
      <c r="BM1323" s="1">
        <v>6.499</v>
      </c>
      <c r="BN1323" s="1">
        <v>64.486</v>
      </c>
      <c r="BO1323" s="1">
        <v>3967.622</v>
      </c>
      <c r="BP1323" s="1">
        <v>23.07</v>
      </c>
      <c r="BQ1323" s="1">
        <v>11090.395</v>
      </c>
      <c r="BR1323" s="1">
        <v>78.55</v>
      </c>
      <c r="BS1323" s="1">
        <v>30.183</v>
      </c>
      <c r="BT1323" s="1">
        <v>5.81</v>
      </c>
      <c r="BU1323" s="1">
        <v>16.515</v>
      </c>
      <c r="BW1323" s="1">
        <v>0.0</v>
      </c>
      <c r="BX1323" s="1">
        <v>0.0</v>
      </c>
      <c r="BY1323" s="1">
        <v>0.0</v>
      </c>
      <c r="BZ1323" s="1">
        <v>0.0</v>
      </c>
      <c r="CA1323" s="1">
        <v>0.0</v>
      </c>
      <c r="CB1323" s="1">
        <v>0.0</v>
      </c>
      <c r="CC1323" s="1">
        <v>0.0</v>
      </c>
      <c r="CD1323" s="1">
        <v>22.602</v>
      </c>
      <c r="CE1323" s="1">
        <v>20.206</v>
      </c>
      <c r="CF1323" s="1">
        <v>109.607</v>
      </c>
      <c r="CG1323" s="1">
        <v>153.064</v>
      </c>
      <c r="CH1323" s="1">
        <v>0.89</v>
      </c>
      <c r="CI1323" s="1">
        <v>18850.461</v>
      </c>
      <c r="CJ1323" s="1">
        <v>-11.15</v>
      </c>
      <c r="CK1323" s="1">
        <v>-7.323</v>
      </c>
      <c r="CL1323" s="1">
        <v>10035.217</v>
      </c>
      <c r="CM1323" s="1">
        <v>58.35</v>
      </c>
      <c r="CN1323" s="1">
        <v>3.03</v>
      </c>
      <c r="CO1323" s="1">
        <v>51.302</v>
      </c>
      <c r="CP1323" s="1">
        <v>18.572</v>
      </c>
      <c r="CQ1323" s="1">
        <v>5.94</v>
      </c>
      <c r="CR1323" s="1">
        <v>0.0</v>
      </c>
      <c r="CS1323" s="1">
        <v>0.901</v>
      </c>
      <c r="CT1323" s="1">
        <v>0.166</v>
      </c>
      <c r="CU1323" s="1">
        <v>1021.572</v>
      </c>
      <c r="CV1323" s="1">
        <v>0.0</v>
      </c>
      <c r="CW1323" s="1">
        <v>3194.105</v>
      </c>
      <c r="CX1323" s="1">
        <v>20.225</v>
      </c>
      <c r="CY1323" s="1">
        <v>0.0</v>
      </c>
      <c r="CZ1323" s="1">
        <v>8.693</v>
      </c>
      <c r="DA1323" s="1">
        <v>5051.108</v>
      </c>
      <c r="DB1323" s="1">
        <v>216.802</v>
      </c>
      <c r="DC1323" s="1">
        <v>13.854</v>
      </c>
      <c r="DD1323" s="1">
        <v>6.499</v>
      </c>
      <c r="DE1323" s="1">
        <v>64.486</v>
      </c>
      <c r="DF1323" s="1">
        <v>3967.622</v>
      </c>
      <c r="DG1323" s="1">
        <v>23.07</v>
      </c>
      <c r="DH1323" s="1">
        <v>11090.395</v>
      </c>
      <c r="DI1323" s="1">
        <v>78.55</v>
      </c>
      <c r="DJ1323" s="1">
        <v>30.183</v>
      </c>
      <c r="DK1323" s="1">
        <v>1.08</v>
      </c>
      <c r="DL1323" s="1">
        <v>0.014</v>
      </c>
      <c r="DM1323" s="1">
        <v>2.384</v>
      </c>
      <c r="DN1323" s="1">
        <v>165.103</v>
      </c>
      <c r="DO1323" s="1">
        <v>0.96</v>
      </c>
      <c r="DP1323" s="1">
        <v>410.062</v>
      </c>
      <c r="DQ1323" s="1">
        <v>3.269</v>
      </c>
      <c r="DR1323" s="1">
        <v>1.116</v>
      </c>
      <c r="DS1323" s="1">
        <v>16.17</v>
      </c>
      <c r="DT1323" s="1">
        <v>5.393</v>
      </c>
      <c r="DU1323" s="1">
        <v>39.975</v>
      </c>
      <c r="DV1323" s="1">
        <v>2777.507</v>
      </c>
      <c r="DW1323" s="1">
        <v>16.15</v>
      </c>
      <c r="DX1323" s="1">
        <v>6874.947</v>
      </c>
      <c r="DY1323" s="1">
        <v>54.988</v>
      </c>
      <c r="DZ1323" s="1">
        <v>18.71</v>
      </c>
    </row>
    <row r="1324">
      <c r="A1324" s="1" t="s">
        <v>236</v>
      </c>
      <c r="B1324" s="1">
        <v>2020.0</v>
      </c>
      <c r="C1324" s="1" t="s">
        <v>237</v>
      </c>
      <c r="D1324" s="1">
        <v>5831483.0</v>
      </c>
      <c r="E1324" s="1">
        <v>2.7505836032E11</v>
      </c>
      <c r="F1324" s="1">
        <v>7.057</v>
      </c>
      <c r="G1324" s="1">
        <v>0.248</v>
      </c>
      <c r="H1324" s="1">
        <v>644.813</v>
      </c>
      <c r="I1324" s="1">
        <v>3.76</v>
      </c>
      <c r="J1324" s="1">
        <v>1015.179</v>
      </c>
      <c r="K1324" s="1">
        <v>5.92</v>
      </c>
      <c r="L1324" s="1">
        <v>20.714</v>
      </c>
      <c r="M1324" s="1">
        <v>1.989</v>
      </c>
      <c r="N1324" s="1">
        <v>188.943</v>
      </c>
      <c r="O1324" s="1">
        <v>-11.966</v>
      </c>
      <c r="P1324" s="1">
        <v>-1.265</v>
      </c>
      <c r="Q1324" s="1">
        <v>1596.494</v>
      </c>
      <c r="R1324" s="1">
        <v>9.31</v>
      </c>
      <c r="S1324" s="1">
        <v>524.738</v>
      </c>
      <c r="T1324" s="1">
        <v>3.06</v>
      </c>
      <c r="Y1324" s="1">
        <v>10.707</v>
      </c>
      <c r="Z1324" s="1">
        <v>4.926</v>
      </c>
      <c r="AA1324" s="1">
        <v>35.46</v>
      </c>
      <c r="AB1324" s="1">
        <v>6080.786</v>
      </c>
      <c r="AC1324" s="1">
        <v>28.58</v>
      </c>
      <c r="AD1324" s="1">
        <v>18.966</v>
      </c>
      <c r="AE1324" s="1">
        <v>-11.363</v>
      </c>
      <c r="AF1324" s="1">
        <v>-24.636</v>
      </c>
      <c r="AG1324" s="1">
        <v>32953.23</v>
      </c>
      <c r="AH1324" s="1">
        <v>0.699</v>
      </c>
      <c r="AI1324" s="1">
        <v>-17.22</v>
      </c>
      <c r="AJ1324" s="1">
        <v>-25.685</v>
      </c>
      <c r="AK1324" s="1">
        <v>879.708</v>
      </c>
      <c r="AL1324" s="1">
        <v>5.13</v>
      </c>
      <c r="AM1324" s="1">
        <v>21174.383</v>
      </c>
      <c r="AN1324" s="1">
        <v>123.478</v>
      </c>
      <c r="AO1324" s="1">
        <v>17.95</v>
      </c>
      <c r="AP1324" s="1">
        <v>65.328</v>
      </c>
      <c r="AQ1324" s="1">
        <v>-20.107</v>
      </c>
      <c r="AR1324" s="1">
        <v>-5.827</v>
      </c>
      <c r="AS1324" s="1">
        <v>23.154</v>
      </c>
      <c r="AT1324" s="1">
        <v>202.35</v>
      </c>
      <c r="AU1324" s="1">
        <v>1.18</v>
      </c>
      <c r="AV1324" s="1">
        <v>3970.479</v>
      </c>
      <c r="AW1324" s="1">
        <v>-56.919</v>
      </c>
      <c r="AX1324" s="1">
        <v>-18.229</v>
      </c>
      <c r="AY1324" s="1">
        <v>2365.938</v>
      </c>
      <c r="AZ1324" s="1">
        <v>13.797</v>
      </c>
      <c r="BA1324" s="1">
        <v>4.129</v>
      </c>
      <c r="BB1324" s="1">
        <v>12.25</v>
      </c>
      <c r="BC1324" s="1">
        <v>5.4</v>
      </c>
      <c r="BD1324" s="1">
        <v>0.643</v>
      </c>
      <c r="BE1324" s="1">
        <v>0.0</v>
      </c>
      <c r="BF1324" s="1">
        <v>0.042</v>
      </c>
      <c r="BG1324" s="1">
        <v>3.43</v>
      </c>
      <c r="BH1324" s="1">
        <v>0.02</v>
      </c>
      <c r="BI1324" s="1">
        <v>7.225</v>
      </c>
      <c r="BJ1324" s="1">
        <v>0.07</v>
      </c>
      <c r="BK1324" s="1">
        <v>0.022</v>
      </c>
      <c r="BL1324" s="1">
        <v>2.338</v>
      </c>
      <c r="BM1324" s="1">
        <v>1.05</v>
      </c>
      <c r="BN1324" s="1">
        <v>65.536</v>
      </c>
      <c r="BO1324" s="1">
        <v>4021.276</v>
      </c>
      <c r="BP1324" s="1">
        <v>23.45</v>
      </c>
      <c r="BQ1324" s="1">
        <v>11238.275</v>
      </c>
      <c r="BR1324" s="1">
        <v>82.05</v>
      </c>
      <c r="BS1324" s="1">
        <v>34.672</v>
      </c>
      <c r="BT1324" s="1">
        <v>6.88</v>
      </c>
      <c r="BU1324" s="1">
        <v>19.402</v>
      </c>
      <c r="BW1324" s="1">
        <v>0.0</v>
      </c>
      <c r="BX1324" s="1">
        <v>0.0</v>
      </c>
      <c r="BY1324" s="1">
        <v>0.0</v>
      </c>
      <c r="BZ1324" s="1">
        <v>0.0</v>
      </c>
      <c r="CA1324" s="1">
        <v>0.0</v>
      </c>
      <c r="CB1324" s="1">
        <v>0.0</v>
      </c>
      <c r="CC1324" s="1">
        <v>0.0</v>
      </c>
      <c r="CD1324" s="1">
        <v>-16.963</v>
      </c>
      <c r="CE1324" s="1">
        <v>-18.593</v>
      </c>
      <c r="CF1324" s="1">
        <v>91.014</v>
      </c>
      <c r="CG1324" s="1">
        <v>152.62</v>
      </c>
      <c r="CH1324" s="1">
        <v>0.89</v>
      </c>
      <c r="CI1324" s="1">
        <v>15607.411</v>
      </c>
      <c r="CJ1324" s="1">
        <v>-29.838</v>
      </c>
      <c r="CK1324" s="1">
        <v>-17.41</v>
      </c>
      <c r="CL1324" s="1">
        <v>7020.514</v>
      </c>
      <c r="CM1324" s="1">
        <v>40.94</v>
      </c>
      <c r="CN1324" s="1">
        <v>3.114</v>
      </c>
      <c r="CO1324" s="1">
        <v>48.152</v>
      </c>
      <c r="CP1324" s="1">
        <v>18.497</v>
      </c>
      <c r="CQ1324" s="1">
        <v>5.92</v>
      </c>
      <c r="CR1324" s="1">
        <v>0.0</v>
      </c>
      <c r="CS1324" s="1">
        <v>-0.405</v>
      </c>
      <c r="CT1324" s="1">
        <v>-0.075</v>
      </c>
      <c r="CU1324" s="1">
        <v>1015.179</v>
      </c>
      <c r="CV1324" s="1">
        <v>0.0</v>
      </c>
      <c r="CW1324" s="1">
        <v>3171.929</v>
      </c>
      <c r="CX1324" s="1">
        <v>20.714</v>
      </c>
      <c r="CY1324" s="1">
        <v>0.0</v>
      </c>
      <c r="CZ1324" s="1">
        <v>9.786</v>
      </c>
      <c r="DA1324" s="1">
        <v>4900.983</v>
      </c>
      <c r="DB1324" s="1">
        <v>192.166</v>
      </c>
      <c r="DC1324" s="1">
        <v>2.338</v>
      </c>
      <c r="DD1324" s="1">
        <v>1.05</v>
      </c>
      <c r="DE1324" s="1">
        <v>65.536</v>
      </c>
      <c r="DF1324" s="1">
        <v>4021.276</v>
      </c>
      <c r="DG1324" s="1">
        <v>23.45</v>
      </c>
      <c r="DH1324" s="1">
        <v>11238.275</v>
      </c>
      <c r="DI1324" s="1">
        <v>82.05</v>
      </c>
      <c r="DJ1324" s="1">
        <v>34.672</v>
      </c>
      <c r="DK1324" s="1">
        <v>22.555</v>
      </c>
      <c r="DL1324" s="1">
        <v>0.531</v>
      </c>
      <c r="DM1324" s="1">
        <v>2.915</v>
      </c>
      <c r="DN1324" s="1">
        <v>202.35</v>
      </c>
      <c r="DO1324" s="1">
        <v>1.18</v>
      </c>
      <c r="DP1324" s="1">
        <v>499.855</v>
      </c>
      <c r="DQ1324" s="1">
        <v>4.129</v>
      </c>
      <c r="DR1324" s="1">
        <v>1.542</v>
      </c>
      <c r="DS1324" s="1">
        <v>1.117</v>
      </c>
      <c r="DT1324" s="1">
        <v>0.347</v>
      </c>
      <c r="DU1324" s="1">
        <v>40.322</v>
      </c>
      <c r="DV1324" s="1">
        <v>2800.317</v>
      </c>
      <c r="DW1324" s="1">
        <v>16.33</v>
      </c>
      <c r="DX1324" s="1">
        <v>6914.453</v>
      </c>
      <c r="DY1324" s="1">
        <v>57.138</v>
      </c>
      <c r="DZ1324" s="1">
        <v>21.333</v>
      </c>
    </row>
    <row r="1325">
      <c r="A1325" s="1" t="s">
        <v>236</v>
      </c>
      <c r="B1325" s="1">
        <v>2021.0</v>
      </c>
      <c r="C1325" s="1" t="s">
        <v>237</v>
      </c>
      <c r="D1325" s="1">
        <v>5856724.0</v>
      </c>
      <c r="E1325" s="1">
        <v>2.88414400512E11</v>
      </c>
      <c r="F1325" s="1">
        <v>-16.479</v>
      </c>
      <c r="G1325" s="1">
        <v>-0.62</v>
      </c>
      <c r="H1325" s="1">
        <v>536.23</v>
      </c>
      <c r="I1325" s="1">
        <v>3.141</v>
      </c>
      <c r="J1325" s="1">
        <v>1488.887</v>
      </c>
      <c r="K1325" s="1">
        <v>8.72</v>
      </c>
      <c r="L1325" s="1">
        <v>26.488</v>
      </c>
      <c r="M1325" s="1">
        <v>1.665</v>
      </c>
      <c r="N1325" s="1">
        <v>222.965</v>
      </c>
      <c r="O1325" s="1">
        <v>33.186</v>
      </c>
      <c r="P1325" s="1">
        <v>3.09</v>
      </c>
      <c r="Q1325" s="1">
        <v>2117.144</v>
      </c>
      <c r="R1325" s="1">
        <v>12.4</v>
      </c>
      <c r="S1325" s="1">
        <v>746.151</v>
      </c>
      <c r="T1325" s="1">
        <v>4.37</v>
      </c>
      <c r="Y1325" s="1">
        <v>13.275</v>
      </c>
      <c r="Z1325" s="1">
        <v>6.575</v>
      </c>
      <c r="AA1325" s="1">
        <v>37.79</v>
      </c>
      <c r="AB1325" s="1">
        <v>6452.413</v>
      </c>
      <c r="AC1325" s="1">
        <v>32.92</v>
      </c>
      <c r="AD1325" s="1">
        <v>22.76</v>
      </c>
      <c r="AE1325" s="1">
        <v>-0.165</v>
      </c>
      <c r="AF1325" s="1">
        <v>-0.317</v>
      </c>
      <c r="AG1325" s="1">
        <v>32757.148</v>
      </c>
      <c r="AH1325" s="1">
        <v>0.665</v>
      </c>
      <c r="AI1325" s="1">
        <v>-6.541</v>
      </c>
      <c r="AJ1325" s="1">
        <v>-8.077</v>
      </c>
      <c r="AK1325" s="1">
        <v>1164.474</v>
      </c>
      <c r="AL1325" s="1">
        <v>6.82</v>
      </c>
      <c r="AM1325" s="1">
        <v>19704.096</v>
      </c>
      <c r="AN1325" s="1">
        <v>115.401</v>
      </c>
      <c r="AO1325" s="1">
        <v>20.717</v>
      </c>
      <c r="AP1325" s="1">
        <v>61.19</v>
      </c>
      <c r="AQ1325" s="1">
        <v>2.791</v>
      </c>
      <c r="AR1325" s="1">
        <v>0.646</v>
      </c>
      <c r="AS1325" s="1">
        <v>23.8</v>
      </c>
      <c r="AT1325" s="1">
        <v>262.946</v>
      </c>
      <c r="AU1325" s="1">
        <v>1.54</v>
      </c>
      <c r="AV1325" s="1">
        <v>4063.709</v>
      </c>
      <c r="AW1325" s="1">
        <v>6.259</v>
      </c>
      <c r="AX1325" s="1">
        <v>0.863</v>
      </c>
      <c r="AY1325" s="1">
        <v>2503.177</v>
      </c>
      <c r="AZ1325" s="1">
        <v>14.66</v>
      </c>
      <c r="BA1325" s="1">
        <v>4.678</v>
      </c>
      <c r="BB1325" s="1">
        <v>12.62</v>
      </c>
      <c r="BC1325" s="1">
        <v>7.34</v>
      </c>
      <c r="BD1325" s="1">
        <v>-4.512</v>
      </c>
      <c r="BE1325" s="1">
        <v>-0.002</v>
      </c>
      <c r="BF1325" s="1">
        <v>0.04</v>
      </c>
      <c r="BG1325" s="1">
        <v>3.415</v>
      </c>
      <c r="BH1325" s="1">
        <v>0.02</v>
      </c>
      <c r="BI1325" s="1">
        <v>6.852</v>
      </c>
      <c r="BJ1325" s="1">
        <v>0.061</v>
      </c>
      <c r="BK1325" s="1">
        <v>0.021</v>
      </c>
      <c r="BL1325" s="1">
        <v>7.467</v>
      </c>
      <c r="BM1325" s="1">
        <v>7.657</v>
      </c>
      <c r="BN1325" s="1">
        <v>73.192</v>
      </c>
      <c r="BO1325" s="1">
        <v>4456.417</v>
      </c>
      <c r="BP1325" s="1">
        <v>26.1</v>
      </c>
      <c r="BQ1325" s="1">
        <v>12497.143</v>
      </c>
      <c r="BR1325" s="1">
        <v>79.283</v>
      </c>
      <c r="BS1325" s="1">
        <v>38.81</v>
      </c>
      <c r="BT1325" s="1">
        <v>4.87</v>
      </c>
      <c r="BU1325" s="1">
        <v>12.887</v>
      </c>
      <c r="BW1325" s="1">
        <v>0.0</v>
      </c>
      <c r="BX1325" s="1">
        <v>0.0</v>
      </c>
      <c r="BY1325" s="1">
        <v>0.0</v>
      </c>
      <c r="BZ1325" s="1">
        <v>0.0</v>
      </c>
      <c r="CA1325" s="1">
        <v>0.0</v>
      </c>
      <c r="CB1325" s="1">
        <v>0.0</v>
      </c>
      <c r="CC1325" s="1">
        <v>0.0</v>
      </c>
      <c r="CD1325" s="1">
        <v>-12.979</v>
      </c>
      <c r="CE1325" s="1">
        <v>-11.812</v>
      </c>
      <c r="CF1325" s="1">
        <v>79.202</v>
      </c>
      <c r="CG1325" s="1">
        <v>155.377</v>
      </c>
      <c r="CH1325" s="1">
        <v>0.91</v>
      </c>
      <c r="CI1325" s="1">
        <v>13523.243</v>
      </c>
      <c r="CJ1325" s="1">
        <v>-8.052</v>
      </c>
      <c r="CK1325" s="1">
        <v>-3.297</v>
      </c>
      <c r="CL1325" s="1">
        <v>6427.386</v>
      </c>
      <c r="CM1325" s="1">
        <v>37.643</v>
      </c>
      <c r="CN1325" s="1">
        <v>2.764</v>
      </c>
      <c r="CO1325" s="1">
        <v>41.996</v>
      </c>
      <c r="CP1325" s="1">
        <v>27.245</v>
      </c>
      <c r="CQ1325" s="1">
        <v>8.72</v>
      </c>
      <c r="CR1325" s="1">
        <v>0.0</v>
      </c>
      <c r="CS1325" s="1">
        <v>47.292</v>
      </c>
      <c r="CT1325" s="1">
        <v>8.748</v>
      </c>
      <c r="CU1325" s="1">
        <v>1488.887</v>
      </c>
      <c r="CV1325" s="1">
        <v>0.0</v>
      </c>
      <c r="CW1325" s="1">
        <v>4651.857</v>
      </c>
      <c r="CX1325" s="1">
        <v>26.488</v>
      </c>
      <c r="CY1325" s="1">
        <v>0.0</v>
      </c>
      <c r="CZ1325" s="1">
        <v>14.446</v>
      </c>
      <c r="DA1325" s="1">
        <v>5620.89</v>
      </c>
      <c r="DB1325" s="1">
        <v>191.85</v>
      </c>
      <c r="DC1325" s="1">
        <v>7.467</v>
      </c>
      <c r="DD1325" s="1">
        <v>7.657</v>
      </c>
      <c r="DE1325" s="1">
        <v>73.192</v>
      </c>
      <c r="DF1325" s="1">
        <v>4456.417</v>
      </c>
      <c r="DG1325" s="1">
        <v>26.1</v>
      </c>
      <c r="DH1325" s="1">
        <v>12497.143</v>
      </c>
      <c r="DI1325" s="1">
        <v>79.283</v>
      </c>
      <c r="DJ1325" s="1">
        <v>38.81</v>
      </c>
      <c r="DK1325" s="1">
        <v>10.876</v>
      </c>
      <c r="DL1325" s="1">
        <v>0.309</v>
      </c>
      <c r="DM1325" s="1">
        <v>3.224</v>
      </c>
      <c r="DN1325" s="1">
        <v>223.675</v>
      </c>
      <c r="DO1325" s="1">
        <v>1.31</v>
      </c>
      <c r="DP1325" s="1">
        <v>550.472</v>
      </c>
      <c r="DQ1325" s="1">
        <v>3.979</v>
      </c>
      <c r="DR1325" s="1">
        <v>1.709</v>
      </c>
      <c r="DS1325" s="1">
        <v>-1.689</v>
      </c>
      <c r="DT1325" s="1">
        <v>-0.778</v>
      </c>
      <c r="DU1325" s="1">
        <v>39.543</v>
      </c>
      <c r="DV1325" s="1">
        <v>2740.44</v>
      </c>
      <c r="DW1325" s="1">
        <v>16.05</v>
      </c>
      <c r="DX1325" s="1">
        <v>6751.73</v>
      </c>
      <c r="DY1325" s="1">
        <v>48.755</v>
      </c>
      <c r="DZ1325" s="1">
        <v>20.967</v>
      </c>
    </row>
    <row r="1326">
      <c r="A1326" s="1" t="s">
        <v>236</v>
      </c>
      <c r="B1326" s="1">
        <v>2022.0</v>
      </c>
      <c r="C1326" s="1" t="s">
        <v>237</v>
      </c>
      <c r="D1326" s="1">
        <v>5902846.0</v>
      </c>
      <c r="E1326" s="1">
        <v>2.99429003264E11</v>
      </c>
      <c r="F1326" s="1">
        <v>-10.389</v>
      </c>
      <c r="G1326" s="1">
        <v>-0.326</v>
      </c>
      <c r="H1326" s="1">
        <v>476.769</v>
      </c>
      <c r="I1326" s="1">
        <v>2.814</v>
      </c>
      <c r="J1326" s="1">
        <v>1231.609</v>
      </c>
      <c r="K1326" s="1">
        <v>7.27</v>
      </c>
      <c r="L1326" s="1">
        <v>20.777</v>
      </c>
      <c r="M1326" s="1">
        <v>1.477</v>
      </c>
      <c r="N1326" s="1">
        <v>201.2</v>
      </c>
      <c r="O1326" s="1">
        <v>-1.77</v>
      </c>
      <c r="P1326" s="1">
        <v>-0.219</v>
      </c>
      <c r="Q1326" s="1">
        <v>2063.431</v>
      </c>
      <c r="R1326" s="1">
        <v>12.18</v>
      </c>
      <c r="S1326" s="1">
        <v>750.485</v>
      </c>
      <c r="T1326" s="1">
        <v>4.43</v>
      </c>
      <c r="Y1326" s="1">
        <v>12.661</v>
      </c>
      <c r="Z1326" s="1">
        <v>6.392</v>
      </c>
      <c r="AA1326" s="1">
        <v>36.35</v>
      </c>
      <c r="AB1326" s="1">
        <v>6158.046</v>
      </c>
      <c r="AC1326" s="1">
        <v>34.99</v>
      </c>
      <c r="AD1326" s="1">
        <v>24.274</v>
      </c>
      <c r="AE1326" s="1">
        <v>1.24</v>
      </c>
      <c r="AF1326" s="1">
        <v>2.379</v>
      </c>
      <c r="AG1326" s="1">
        <v>32904.234</v>
      </c>
      <c r="AH1326" s="1">
        <v>0.649</v>
      </c>
      <c r="AI1326" s="1">
        <v>-2.235</v>
      </c>
      <c r="AJ1326" s="1">
        <v>-2.579</v>
      </c>
      <c r="AK1326" s="1">
        <v>1097.776</v>
      </c>
      <c r="AL1326" s="1">
        <v>6.48</v>
      </c>
      <c r="AM1326" s="1">
        <v>19113.193</v>
      </c>
      <c r="AN1326" s="1">
        <v>112.822</v>
      </c>
      <c r="AO1326" s="1">
        <v>18.52</v>
      </c>
      <c r="AP1326" s="1">
        <v>59.208</v>
      </c>
      <c r="AQ1326" s="1">
        <v>-28.331</v>
      </c>
      <c r="AR1326" s="1">
        <v>-6.743</v>
      </c>
      <c r="AS1326" s="1">
        <v>17.057</v>
      </c>
      <c r="AT1326" s="1">
        <v>172.798</v>
      </c>
      <c r="AU1326" s="1">
        <v>1.02</v>
      </c>
      <c r="AV1326" s="1">
        <v>2889.659</v>
      </c>
      <c r="AW1326" s="1">
        <v>0.431</v>
      </c>
      <c r="AX1326" s="1">
        <v>0.063</v>
      </c>
      <c r="AY1326" s="1">
        <v>2494.335</v>
      </c>
      <c r="AZ1326" s="1">
        <v>14.724</v>
      </c>
      <c r="BA1326" s="1">
        <v>2.915</v>
      </c>
      <c r="BB1326" s="1">
        <v>8.952</v>
      </c>
      <c r="BC1326" s="1">
        <v>7.04</v>
      </c>
      <c r="BD1326" s="1">
        <v>-8.285</v>
      </c>
      <c r="BE1326" s="1">
        <v>-0.003</v>
      </c>
      <c r="BF1326" s="1">
        <v>0.037</v>
      </c>
      <c r="BG1326" s="1">
        <v>1.694</v>
      </c>
      <c r="BH1326" s="1">
        <v>0.01</v>
      </c>
      <c r="BI1326" s="1">
        <v>6.22</v>
      </c>
      <c r="BJ1326" s="1">
        <v>0.029</v>
      </c>
      <c r="BK1326" s="1">
        <v>0.019</v>
      </c>
      <c r="BL1326" s="1">
        <v>7.143</v>
      </c>
      <c r="BM1326" s="1">
        <v>4.537</v>
      </c>
      <c r="BN1326" s="1">
        <v>77.729</v>
      </c>
      <c r="BO1326" s="1">
        <v>4829.874</v>
      </c>
      <c r="BP1326" s="1">
        <v>28.51</v>
      </c>
      <c r="BQ1326" s="1">
        <v>13168.026</v>
      </c>
      <c r="BR1326" s="1">
        <v>81.48</v>
      </c>
      <c r="BS1326" s="1">
        <v>40.792</v>
      </c>
      <c r="BT1326" s="1">
        <v>1.36</v>
      </c>
      <c r="BU1326" s="1">
        <v>3.741</v>
      </c>
      <c r="BW1326" s="1">
        <v>0.0</v>
      </c>
      <c r="BX1326" s="1">
        <v>0.0</v>
      </c>
      <c r="BY1326" s="1">
        <v>0.0</v>
      </c>
      <c r="BZ1326" s="1">
        <v>0.0</v>
      </c>
      <c r="CA1326" s="1">
        <v>0.0</v>
      </c>
      <c r="CB1326" s="1">
        <v>0.0</v>
      </c>
      <c r="CC1326" s="1">
        <v>0.0</v>
      </c>
      <c r="CD1326" s="1">
        <v>5.534</v>
      </c>
      <c r="CE1326" s="1">
        <v>4.383</v>
      </c>
      <c r="CF1326" s="1">
        <v>83.585</v>
      </c>
      <c r="CG1326" s="1">
        <v>174.492</v>
      </c>
      <c r="CH1326" s="1">
        <v>1.03</v>
      </c>
      <c r="CI1326" s="1">
        <v>14160.104</v>
      </c>
      <c r="CJ1326" s="1">
        <v>-1.603</v>
      </c>
      <c r="CK1326" s="1">
        <v>-0.604</v>
      </c>
      <c r="CL1326" s="1">
        <v>6274.926</v>
      </c>
      <c r="CM1326" s="1">
        <v>37.04</v>
      </c>
      <c r="CN1326" s="1">
        <v>2.944</v>
      </c>
      <c r="CO1326" s="1">
        <v>43.865</v>
      </c>
      <c r="CP1326" s="1">
        <v>22.728</v>
      </c>
      <c r="CQ1326" s="1">
        <v>7.27</v>
      </c>
      <c r="CR1326" s="1">
        <v>0.0</v>
      </c>
      <c r="CS1326" s="1">
        <v>-16.577</v>
      </c>
      <c r="CT1326" s="1">
        <v>-4.516</v>
      </c>
      <c r="CU1326" s="1">
        <v>1231.609</v>
      </c>
      <c r="CV1326" s="1">
        <v>0.0</v>
      </c>
      <c r="CW1326" s="1">
        <v>3850.417</v>
      </c>
      <c r="CX1326" s="1">
        <v>20.777</v>
      </c>
      <c r="CY1326" s="1">
        <v>0.0</v>
      </c>
      <c r="CZ1326" s="1">
        <v>11.928</v>
      </c>
      <c r="DA1326" s="1">
        <v>5927.649</v>
      </c>
      <c r="DB1326" s="1">
        <v>194.229</v>
      </c>
      <c r="DC1326" s="1">
        <v>7.143</v>
      </c>
      <c r="DD1326" s="1">
        <v>4.537</v>
      </c>
      <c r="DE1326" s="1">
        <v>77.729</v>
      </c>
      <c r="DF1326" s="1">
        <v>4829.874</v>
      </c>
      <c r="DG1326" s="1">
        <v>28.51</v>
      </c>
      <c r="DH1326" s="1">
        <v>13168.026</v>
      </c>
      <c r="DI1326" s="1">
        <v>81.48</v>
      </c>
      <c r="DJ1326" s="1">
        <v>40.792</v>
      </c>
      <c r="DK1326" s="1">
        <v>68.272</v>
      </c>
      <c r="DL1326" s="1">
        <v>2.188</v>
      </c>
      <c r="DM1326" s="1">
        <v>5.412</v>
      </c>
      <c r="DN1326" s="1">
        <v>372.702</v>
      </c>
      <c r="DO1326" s="1">
        <v>2.2</v>
      </c>
      <c r="DP1326" s="1">
        <v>916.797</v>
      </c>
      <c r="DQ1326" s="1">
        <v>6.288</v>
      </c>
      <c r="DR1326" s="1">
        <v>2.84</v>
      </c>
      <c r="DS1326" s="1">
        <v>18.486</v>
      </c>
      <c r="DT1326" s="1">
        <v>7.195</v>
      </c>
      <c r="DU1326" s="1">
        <v>46.738</v>
      </c>
      <c r="DV1326" s="1">
        <v>3223.869</v>
      </c>
      <c r="DW1326" s="1">
        <v>19.03</v>
      </c>
      <c r="DX1326" s="1">
        <v>7917.823</v>
      </c>
      <c r="DY1326" s="1">
        <v>54.387</v>
      </c>
      <c r="DZ1326" s="1">
        <v>24.528</v>
      </c>
    </row>
    <row r="1327">
      <c r="A1327" s="1" t="s">
        <v>236</v>
      </c>
      <c r="B1327" s="1">
        <v>2023.0</v>
      </c>
      <c r="C1327" s="1" t="s">
        <v>237</v>
      </c>
      <c r="D1327" s="1">
        <v>5948078.0</v>
      </c>
      <c r="F1327" s="1">
        <v>-8.058</v>
      </c>
      <c r="G1327" s="1">
        <v>-0.227</v>
      </c>
      <c r="H1327" s="1">
        <v>435.017</v>
      </c>
      <c r="I1327" s="1">
        <v>2.588</v>
      </c>
      <c r="J1327" s="1">
        <v>1082.703</v>
      </c>
      <c r="K1327" s="1">
        <v>6.44</v>
      </c>
      <c r="L1327" s="1">
        <v>19.104</v>
      </c>
      <c r="M1327" s="1">
        <v>1.354</v>
      </c>
      <c r="N1327" s="1">
        <v>149.807</v>
      </c>
      <c r="O1327" s="1">
        <v>-36.304</v>
      </c>
      <c r="P1327" s="1">
        <v>-4.422</v>
      </c>
      <c r="Q1327" s="1">
        <v>1304.322</v>
      </c>
      <c r="R1327" s="1">
        <v>7.758</v>
      </c>
      <c r="S1327" s="1">
        <v>425.347</v>
      </c>
      <c r="T1327" s="1">
        <v>2.53</v>
      </c>
      <c r="Y1327" s="1">
        <v>7.505</v>
      </c>
      <c r="Z1327" s="1">
        <v>4.059</v>
      </c>
      <c r="AA1327" s="1">
        <v>36.84</v>
      </c>
      <c r="AB1327" s="1">
        <v>6193.597</v>
      </c>
      <c r="AC1327" s="1">
        <v>33.71</v>
      </c>
      <c r="AD1327" s="1">
        <v>23.278</v>
      </c>
      <c r="AE1327" s="1">
        <v>0.499</v>
      </c>
      <c r="AF1327" s="1">
        <v>0.969</v>
      </c>
      <c r="AG1327" s="1">
        <v>32816.969</v>
      </c>
      <c r="AI1327" s="1">
        <v>0.067</v>
      </c>
      <c r="AJ1327" s="1">
        <v>0.076</v>
      </c>
      <c r="AK1327" s="1">
        <v>736.372</v>
      </c>
      <c r="AL1327" s="1">
        <v>4.38</v>
      </c>
      <c r="AM1327" s="1">
        <v>18980.611</v>
      </c>
      <c r="AN1327" s="1">
        <v>112.898</v>
      </c>
      <c r="AO1327" s="1">
        <v>12.993</v>
      </c>
      <c r="AP1327" s="1">
        <v>59.062</v>
      </c>
      <c r="AQ1327" s="1">
        <v>-4.969</v>
      </c>
      <c r="AR1327" s="1">
        <v>-0.848</v>
      </c>
      <c r="AS1327" s="1">
        <v>16.21</v>
      </c>
      <c r="AT1327" s="1">
        <v>168.122</v>
      </c>
      <c r="AU1327" s="1">
        <v>1.0</v>
      </c>
      <c r="AV1327" s="1">
        <v>2725.18</v>
      </c>
      <c r="AW1327" s="1">
        <v>-8.228</v>
      </c>
      <c r="AX1327" s="1">
        <v>-1.211</v>
      </c>
      <c r="AY1327" s="1">
        <v>2271.702</v>
      </c>
      <c r="AZ1327" s="1">
        <v>13.512</v>
      </c>
      <c r="BA1327" s="1">
        <v>2.966</v>
      </c>
      <c r="BB1327" s="1">
        <v>8.48</v>
      </c>
      <c r="BC1327" s="1">
        <v>5.05</v>
      </c>
      <c r="BD1327" s="1">
        <v>31.344</v>
      </c>
      <c r="BE1327" s="1">
        <v>0.011</v>
      </c>
      <c r="BF1327" s="1">
        <v>0.048</v>
      </c>
      <c r="BG1327" s="1">
        <v>3.362</v>
      </c>
      <c r="BH1327" s="1">
        <v>0.02</v>
      </c>
      <c r="BI1327" s="1">
        <v>8.049</v>
      </c>
      <c r="BJ1327" s="1">
        <v>0.059</v>
      </c>
      <c r="BK1327" s="1">
        <v>0.025</v>
      </c>
      <c r="BL1327" s="1">
        <v>1.511</v>
      </c>
      <c r="BM1327" s="1">
        <v>0.525</v>
      </c>
      <c r="BN1327" s="1">
        <v>78.254</v>
      </c>
      <c r="BO1327" s="1">
        <v>4931.004</v>
      </c>
      <c r="BP1327" s="1">
        <v>29.33</v>
      </c>
      <c r="BQ1327" s="1">
        <v>13156.186</v>
      </c>
      <c r="BR1327" s="1">
        <v>87.007</v>
      </c>
      <c r="BS1327" s="1">
        <v>40.938</v>
      </c>
      <c r="BT1327" s="1">
        <v>3.13</v>
      </c>
      <c r="BU1327" s="1">
        <v>8.496</v>
      </c>
      <c r="BW1327" s="1">
        <v>0.0</v>
      </c>
      <c r="BX1327" s="1">
        <v>0.0</v>
      </c>
      <c r="BY1327" s="1">
        <v>0.0</v>
      </c>
      <c r="BZ1327" s="1">
        <v>0.0</v>
      </c>
      <c r="CA1327" s="1">
        <v>0.0</v>
      </c>
      <c r="CB1327" s="1">
        <v>0.0</v>
      </c>
      <c r="CC1327" s="1">
        <v>0.0</v>
      </c>
      <c r="CD1327" s="1">
        <v>6.395</v>
      </c>
      <c r="CE1327" s="1">
        <v>5.345</v>
      </c>
      <c r="CF1327" s="1">
        <v>88.93</v>
      </c>
      <c r="CG1327" s="1">
        <v>142.903</v>
      </c>
      <c r="CH1327" s="1">
        <v>0.85</v>
      </c>
      <c r="CI1327" s="1">
        <v>14951.108</v>
      </c>
      <c r="CJ1327" s="1">
        <v>-8.253</v>
      </c>
      <c r="CK1327" s="1">
        <v>-3.057</v>
      </c>
      <c r="CL1327" s="1">
        <v>5713.278</v>
      </c>
      <c r="CM1327" s="1">
        <v>33.983</v>
      </c>
      <c r="CN1327" s="1">
        <v>2.522</v>
      </c>
      <c r="CO1327" s="1">
        <v>46.523</v>
      </c>
      <c r="CP1327" s="1">
        <v>20.115</v>
      </c>
      <c r="CQ1327" s="1">
        <v>6.44</v>
      </c>
      <c r="CR1327" s="1">
        <v>0.0</v>
      </c>
      <c r="CS1327" s="1">
        <v>-11.498</v>
      </c>
      <c r="CT1327" s="1">
        <v>-2.613</v>
      </c>
      <c r="CU1327" s="1">
        <v>1082.703</v>
      </c>
      <c r="CV1327" s="1">
        <v>0.0</v>
      </c>
      <c r="CW1327" s="1">
        <v>3381.772</v>
      </c>
      <c r="CX1327" s="1">
        <v>19.104</v>
      </c>
      <c r="CY1327" s="1">
        <v>0.0</v>
      </c>
      <c r="CZ1327" s="1">
        <v>10.523</v>
      </c>
      <c r="DA1327" s="1">
        <v>5667.377</v>
      </c>
      <c r="DB1327" s="1">
        <v>195.198</v>
      </c>
      <c r="DC1327" s="1">
        <v>1.511</v>
      </c>
      <c r="DD1327" s="1">
        <v>0.525</v>
      </c>
      <c r="DE1327" s="1">
        <v>78.254</v>
      </c>
      <c r="DF1327" s="1">
        <v>4931.004</v>
      </c>
      <c r="DG1327" s="1">
        <v>29.33</v>
      </c>
      <c r="DH1327" s="1">
        <v>13156.186</v>
      </c>
      <c r="DI1327" s="1">
        <v>87.007</v>
      </c>
      <c r="DJ1327" s="1">
        <v>40.938</v>
      </c>
      <c r="DK1327" s="1">
        <v>52.698</v>
      </c>
      <c r="DL1327" s="1">
        <v>2.791</v>
      </c>
      <c r="DM1327" s="1">
        <v>8.203</v>
      </c>
      <c r="DN1327" s="1">
        <v>564.888</v>
      </c>
      <c r="DO1327" s="1">
        <v>3.36</v>
      </c>
      <c r="DP1327" s="1">
        <v>1379.121</v>
      </c>
      <c r="DQ1327" s="1">
        <v>9.967</v>
      </c>
      <c r="DR1327" s="1">
        <v>4.291</v>
      </c>
      <c r="DS1327" s="1">
        <v>1.95</v>
      </c>
      <c r="DT1327" s="1">
        <v>0.563</v>
      </c>
      <c r="DU1327" s="1">
        <v>47.3</v>
      </c>
      <c r="DV1327" s="1">
        <v>3280.051</v>
      </c>
      <c r="DW1327" s="1">
        <v>19.51</v>
      </c>
      <c r="DX1327" s="1">
        <v>7952.228</v>
      </c>
      <c r="DY1327" s="1">
        <v>57.876</v>
      </c>
      <c r="DZ1327" s="1">
        <v>24.745</v>
      </c>
    </row>
    <row r="1328">
      <c r="A1328" s="1" t="s">
        <v>236</v>
      </c>
      <c r="B1328" s="1">
        <v>2024.0</v>
      </c>
      <c r="C1328" s="1" t="s">
        <v>237</v>
      </c>
      <c r="D1328" s="1">
        <v>5977370.0</v>
      </c>
      <c r="F1328" s="1">
        <v>-7.147</v>
      </c>
      <c r="G1328" s="1">
        <v>-0.185</v>
      </c>
      <c r="H1328" s="1">
        <v>401.945</v>
      </c>
      <c r="I1328" s="1">
        <v>2.403</v>
      </c>
      <c r="J1328" s="1">
        <v>1115.875</v>
      </c>
      <c r="K1328" s="1">
        <v>6.67</v>
      </c>
      <c r="L1328" s="1">
        <v>18.815</v>
      </c>
      <c r="M1328" s="1">
        <v>1.25</v>
      </c>
      <c r="N1328" s="1">
        <v>143.3</v>
      </c>
      <c r="O1328" s="1">
        <v>-31.516</v>
      </c>
      <c r="P1328" s="1">
        <v>-2.445</v>
      </c>
      <c r="Q1328" s="1">
        <v>888.87</v>
      </c>
      <c r="R1328" s="1">
        <v>5.313</v>
      </c>
      <c r="S1328" s="1">
        <v>416.571</v>
      </c>
      <c r="T1328" s="1">
        <v>2.49</v>
      </c>
      <c r="Y1328" s="1">
        <v>7.024</v>
      </c>
      <c r="Z1328" s="1">
        <v>2.764</v>
      </c>
      <c r="AA1328" s="1">
        <v>39.25</v>
      </c>
      <c r="AB1328" s="1">
        <v>6566.433</v>
      </c>
      <c r="AC1328" s="1">
        <v>35.45</v>
      </c>
      <c r="AD1328" s="1">
        <v>24.343</v>
      </c>
      <c r="AE1328" s="1">
        <v>0.541</v>
      </c>
      <c r="AF1328" s="1">
        <v>1.055</v>
      </c>
      <c r="AG1328" s="1">
        <v>32832.723</v>
      </c>
      <c r="AI1328" s="1">
        <v>-0.781</v>
      </c>
      <c r="AJ1328" s="1">
        <v>-0.881</v>
      </c>
      <c r="AK1328" s="1">
        <v>709.342</v>
      </c>
      <c r="AL1328" s="1">
        <v>4.24</v>
      </c>
      <c r="AM1328" s="1">
        <v>18740.172</v>
      </c>
      <c r="AN1328" s="1">
        <v>112.017</v>
      </c>
      <c r="AO1328" s="1">
        <v>11.961</v>
      </c>
      <c r="AP1328" s="1">
        <v>58.278</v>
      </c>
      <c r="AQ1328" s="1">
        <v>0.882</v>
      </c>
      <c r="AR1328" s="1">
        <v>0.143</v>
      </c>
      <c r="AS1328" s="1">
        <v>16.353</v>
      </c>
      <c r="AT1328" s="1">
        <v>150.568</v>
      </c>
      <c r="AU1328" s="1">
        <v>0.9</v>
      </c>
      <c r="AV1328" s="1">
        <v>2735.743</v>
      </c>
      <c r="AW1328" s="1">
        <v>36.287</v>
      </c>
      <c r="AX1328" s="1">
        <v>4.903</v>
      </c>
      <c r="AY1328" s="1">
        <v>3080.872</v>
      </c>
      <c r="AZ1328" s="1">
        <v>18.416</v>
      </c>
      <c r="BA1328" s="1">
        <v>2.539</v>
      </c>
      <c r="BB1328" s="1">
        <v>8.508</v>
      </c>
      <c r="BC1328" s="1">
        <v>5.08</v>
      </c>
      <c r="BD1328" s="1">
        <v>-0.581</v>
      </c>
      <c r="BE1328" s="1">
        <v>0.0</v>
      </c>
      <c r="BF1328" s="1">
        <v>0.048</v>
      </c>
      <c r="BG1328" s="1">
        <v>3.346</v>
      </c>
      <c r="BH1328" s="1">
        <v>0.02</v>
      </c>
      <c r="BI1328" s="1">
        <v>7.963</v>
      </c>
      <c r="BJ1328" s="1">
        <v>0.056</v>
      </c>
      <c r="BK1328" s="1">
        <v>0.025</v>
      </c>
      <c r="BL1328" s="1">
        <v>2.729</v>
      </c>
      <c r="BM1328" s="1">
        <v>1.941</v>
      </c>
      <c r="BN1328" s="1">
        <v>80.195</v>
      </c>
      <c r="BO1328" s="1">
        <v>5221.36</v>
      </c>
      <c r="BP1328" s="1">
        <v>31.21</v>
      </c>
      <c r="BQ1328" s="1">
        <v>13416.431</v>
      </c>
      <c r="BR1328" s="1">
        <v>88.039</v>
      </c>
      <c r="BS1328" s="1">
        <v>41.722</v>
      </c>
      <c r="BT1328" s="1">
        <v>3.8</v>
      </c>
      <c r="BU1328" s="1">
        <v>9.682</v>
      </c>
      <c r="BW1328" s="1">
        <v>0.0</v>
      </c>
      <c r="BX1328" s="1">
        <v>0.0</v>
      </c>
      <c r="BY1328" s="1">
        <v>0.0</v>
      </c>
      <c r="BZ1328" s="1">
        <v>0.0</v>
      </c>
      <c r="CA1328" s="1">
        <v>0.0</v>
      </c>
      <c r="CB1328" s="1">
        <v>0.0</v>
      </c>
      <c r="CC1328" s="1">
        <v>0.0</v>
      </c>
      <c r="CD1328" s="1">
        <v>1.598</v>
      </c>
      <c r="CE1328" s="1">
        <v>1.421</v>
      </c>
      <c r="CF1328" s="1">
        <v>90.351</v>
      </c>
      <c r="CG1328" s="1">
        <v>142.203</v>
      </c>
      <c r="CH1328" s="1">
        <v>0.85</v>
      </c>
      <c r="CI1328" s="1">
        <v>15115.558</v>
      </c>
      <c r="CJ1328" s="1">
        <v>1.152</v>
      </c>
      <c r="CK1328" s="1">
        <v>0.391</v>
      </c>
      <c r="CL1328" s="1">
        <v>5750.754</v>
      </c>
      <c r="CM1328" s="1">
        <v>34.374</v>
      </c>
      <c r="CN1328" s="1">
        <v>2.398</v>
      </c>
      <c r="CO1328" s="1">
        <v>47.006</v>
      </c>
      <c r="CP1328" s="1">
        <v>18.104</v>
      </c>
      <c r="CQ1328" s="1">
        <v>6.67</v>
      </c>
      <c r="CR1328" s="1">
        <v>0.0</v>
      </c>
      <c r="CS1328" s="1">
        <v>-10.0</v>
      </c>
      <c r="CT1328" s="1">
        <v>-2.011</v>
      </c>
      <c r="CU1328" s="1">
        <v>1115.875</v>
      </c>
      <c r="CV1328" s="1">
        <v>0.0</v>
      </c>
      <c r="CW1328" s="1">
        <v>3028.691</v>
      </c>
      <c r="CX1328" s="1">
        <v>18.815</v>
      </c>
      <c r="CY1328" s="1">
        <v>0.0</v>
      </c>
      <c r="CZ1328" s="1">
        <v>9.419</v>
      </c>
      <c r="DA1328" s="1">
        <v>5930.702</v>
      </c>
      <c r="DB1328" s="1">
        <v>196.253</v>
      </c>
      <c r="DC1328" s="1">
        <v>2.729</v>
      </c>
      <c r="DD1328" s="1">
        <v>1.941</v>
      </c>
      <c r="DE1328" s="1">
        <v>80.195</v>
      </c>
      <c r="DF1328" s="1">
        <v>5221.36</v>
      </c>
      <c r="DG1328" s="1">
        <v>31.21</v>
      </c>
      <c r="DH1328" s="1">
        <v>13416.431</v>
      </c>
      <c r="DI1328" s="1">
        <v>88.039</v>
      </c>
      <c r="DJ1328" s="1">
        <v>41.722</v>
      </c>
      <c r="DK1328" s="1">
        <v>15.835</v>
      </c>
      <c r="DL1328" s="1">
        <v>1.299</v>
      </c>
      <c r="DM1328" s="1">
        <v>9.502</v>
      </c>
      <c r="DN1328" s="1">
        <v>667.518</v>
      </c>
      <c r="DO1328" s="1">
        <v>3.99</v>
      </c>
      <c r="DP1328" s="1">
        <v>1589.682</v>
      </c>
      <c r="DQ1328" s="1">
        <v>11.255</v>
      </c>
      <c r="DR1328" s="1">
        <v>4.944</v>
      </c>
      <c r="DS1328" s="1">
        <v>6.001</v>
      </c>
      <c r="DT1328" s="1">
        <v>2.839</v>
      </c>
      <c r="DU1328" s="1">
        <v>50.139</v>
      </c>
      <c r="DV1328" s="1">
        <v>3434.621</v>
      </c>
      <c r="DW1328" s="1">
        <v>20.53</v>
      </c>
      <c r="DX1328" s="1">
        <v>8388.148</v>
      </c>
      <c r="DY1328" s="1">
        <v>57.913</v>
      </c>
      <c r="DZ1328" s="1">
        <v>26.085</v>
      </c>
    </row>
    <row r="1329">
      <c r="A1329" s="1" t="s">
        <v>238</v>
      </c>
      <c r="B1329" s="1">
        <v>2000.0</v>
      </c>
      <c r="C1329" s="1" t="s">
        <v>239</v>
      </c>
      <c r="D1329" s="1">
        <v>747274.0</v>
      </c>
      <c r="E1329" s="1">
        <v>1.258388224E9</v>
      </c>
      <c r="J1329" s="1">
        <v>0.0</v>
      </c>
      <c r="K1329" s="1">
        <v>0.0</v>
      </c>
      <c r="L1329" s="1">
        <v>0.0</v>
      </c>
      <c r="N1329" s="1">
        <v>666.667</v>
      </c>
      <c r="S1329" s="1">
        <v>0.0</v>
      </c>
      <c r="T1329" s="1">
        <v>0.0</v>
      </c>
      <c r="V1329" s="1">
        <v>0.0</v>
      </c>
      <c r="W1329" s="1">
        <v>0.0</v>
      </c>
      <c r="X1329" s="1">
        <v>0.0</v>
      </c>
      <c r="Y1329" s="1">
        <v>0.0</v>
      </c>
      <c r="AA1329" s="1">
        <v>0.18</v>
      </c>
      <c r="AB1329" s="1">
        <v>240.876</v>
      </c>
      <c r="AC1329" s="1">
        <v>0.18</v>
      </c>
      <c r="AE1329" s="1">
        <v>-50.93</v>
      </c>
      <c r="AF1329" s="1">
        <v>-3.668</v>
      </c>
      <c r="AG1329" s="1">
        <v>4728.853</v>
      </c>
      <c r="AH1329" s="1">
        <v>2.808</v>
      </c>
      <c r="AK1329" s="1">
        <v>240.876</v>
      </c>
      <c r="AL1329" s="1">
        <v>0.18</v>
      </c>
      <c r="AO1329" s="1">
        <v>100.0</v>
      </c>
      <c r="AT1329" s="1">
        <v>0.0</v>
      </c>
      <c r="AU1329" s="1">
        <v>0.0</v>
      </c>
      <c r="AX1329" s="1">
        <v>0.0</v>
      </c>
      <c r="AY1329" s="1">
        <v>0.0</v>
      </c>
      <c r="AZ1329" s="1">
        <v>0.0</v>
      </c>
      <c r="BA1329" s="1">
        <v>0.0</v>
      </c>
      <c r="BC1329" s="1">
        <v>0.12</v>
      </c>
      <c r="BG1329" s="1">
        <v>0.0</v>
      </c>
      <c r="BH1329" s="1">
        <v>0.0</v>
      </c>
      <c r="BJ1329" s="1">
        <v>0.0</v>
      </c>
      <c r="BO1329" s="1">
        <v>0.0</v>
      </c>
      <c r="BP1329" s="1">
        <v>0.0</v>
      </c>
      <c r="BR1329" s="1">
        <v>0.0</v>
      </c>
      <c r="BT1329" s="1">
        <v>0.0</v>
      </c>
      <c r="BU1329" s="1">
        <v>0.0</v>
      </c>
      <c r="BY1329" s="1">
        <v>0.0</v>
      </c>
      <c r="BZ1329" s="1">
        <v>0.0</v>
      </c>
      <c r="CB1329" s="1">
        <v>0.0</v>
      </c>
      <c r="CG1329" s="1">
        <v>240.876</v>
      </c>
      <c r="CH1329" s="1">
        <v>0.18</v>
      </c>
      <c r="CK1329" s="1">
        <v>0.0</v>
      </c>
      <c r="CL1329" s="1">
        <v>0.0</v>
      </c>
      <c r="CM1329" s="1">
        <v>0.0</v>
      </c>
      <c r="CN1329" s="1">
        <v>100.0</v>
      </c>
      <c r="CQ1329" s="1">
        <v>0.0</v>
      </c>
      <c r="CR1329" s="1">
        <v>0.0</v>
      </c>
      <c r="CU1329" s="1">
        <v>0.0</v>
      </c>
      <c r="CV1329" s="1">
        <v>0.0</v>
      </c>
      <c r="CX1329" s="1">
        <v>0.0</v>
      </c>
      <c r="CY1329" s="1">
        <v>0.0</v>
      </c>
      <c r="DA1329" s="1">
        <v>240.876</v>
      </c>
      <c r="DB1329" s="1">
        <v>3.534</v>
      </c>
      <c r="DF1329" s="1">
        <v>0.0</v>
      </c>
      <c r="DG1329" s="1">
        <v>0.0</v>
      </c>
      <c r="DI1329" s="1">
        <v>0.0</v>
      </c>
      <c r="DN1329" s="1">
        <v>0.0</v>
      </c>
      <c r="DO1329" s="1">
        <v>0.0</v>
      </c>
      <c r="DQ1329" s="1">
        <v>0.0</v>
      </c>
      <c r="DV1329" s="1">
        <v>0.0</v>
      </c>
      <c r="DW1329" s="1">
        <v>0.0</v>
      </c>
      <c r="DY1329" s="1">
        <v>0.0</v>
      </c>
    </row>
    <row r="1330">
      <c r="A1330" s="1" t="s">
        <v>238</v>
      </c>
      <c r="B1330" s="1">
        <v>2001.0</v>
      </c>
      <c r="C1330" s="1" t="s">
        <v>239</v>
      </c>
      <c r="D1330" s="1">
        <v>771269.0</v>
      </c>
      <c r="E1330" s="1">
        <v>1.27906944E9</v>
      </c>
      <c r="J1330" s="1">
        <v>0.0</v>
      </c>
      <c r="K1330" s="1">
        <v>0.0</v>
      </c>
      <c r="L1330" s="1">
        <v>0.0</v>
      </c>
      <c r="N1330" s="1">
        <v>684.211</v>
      </c>
      <c r="S1330" s="1">
        <v>0.0</v>
      </c>
      <c r="T1330" s="1">
        <v>0.0</v>
      </c>
      <c r="V1330" s="1">
        <v>0.0</v>
      </c>
      <c r="W1330" s="1">
        <v>0.0</v>
      </c>
      <c r="X1330" s="1">
        <v>0.0</v>
      </c>
      <c r="Y1330" s="1">
        <v>0.0</v>
      </c>
      <c r="AA1330" s="1">
        <v>0.19</v>
      </c>
      <c r="AB1330" s="1">
        <v>246.347</v>
      </c>
      <c r="AC1330" s="1">
        <v>0.19</v>
      </c>
      <c r="AE1330" s="1">
        <v>-0.372</v>
      </c>
      <c r="AF1330" s="1">
        <v>-0.013</v>
      </c>
      <c r="AG1330" s="1">
        <v>4564.707</v>
      </c>
      <c r="AH1330" s="1">
        <v>2.752</v>
      </c>
      <c r="AK1330" s="1">
        <v>246.347</v>
      </c>
      <c r="AL1330" s="1">
        <v>0.19</v>
      </c>
      <c r="AO1330" s="1">
        <v>100.0</v>
      </c>
      <c r="AT1330" s="1">
        <v>0.0</v>
      </c>
      <c r="AU1330" s="1">
        <v>0.0</v>
      </c>
      <c r="AX1330" s="1">
        <v>0.0</v>
      </c>
      <c r="AY1330" s="1">
        <v>0.0</v>
      </c>
      <c r="AZ1330" s="1">
        <v>0.0</v>
      </c>
      <c r="BA1330" s="1">
        <v>0.0</v>
      </c>
      <c r="BC1330" s="1">
        <v>0.13</v>
      </c>
      <c r="BG1330" s="1">
        <v>0.0</v>
      </c>
      <c r="BH1330" s="1">
        <v>0.0</v>
      </c>
      <c r="BJ1330" s="1">
        <v>0.0</v>
      </c>
      <c r="BO1330" s="1">
        <v>0.0</v>
      </c>
      <c r="BP1330" s="1">
        <v>0.0</v>
      </c>
      <c r="BR1330" s="1">
        <v>0.0</v>
      </c>
      <c r="BT1330" s="1">
        <v>0.0</v>
      </c>
      <c r="BU1330" s="1">
        <v>0.0</v>
      </c>
      <c r="BY1330" s="1">
        <v>0.0</v>
      </c>
      <c r="BZ1330" s="1">
        <v>0.0</v>
      </c>
      <c r="CB1330" s="1">
        <v>0.0</v>
      </c>
      <c r="CG1330" s="1">
        <v>246.347</v>
      </c>
      <c r="CH1330" s="1">
        <v>0.19</v>
      </c>
      <c r="CK1330" s="1">
        <v>0.0</v>
      </c>
      <c r="CL1330" s="1">
        <v>0.0</v>
      </c>
      <c r="CM1330" s="1">
        <v>0.0</v>
      </c>
      <c r="CN1330" s="1">
        <v>100.0</v>
      </c>
      <c r="CQ1330" s="1">
        <v>0.0</v>
      </c>
      <c r="CR1330" s="1">
        <v>0.0</v>
      </c>
      <c r="CU1330" s="1">
        <v>0.0</v>
      </c>
      <c r="CV1330" s="1">
        <v>0.0</v>
      </c>
      <c r="CX1330" s="1">
        <v>0.0</v>
      </c>
      <c r="CY1330" s="1">
        <v>0.0</v>
      </c>
      <c r="DA1330" s="1">
        <v>246.347</v>
      </c>
      <c r="DB1330" s="1">
        <v>3.521</v>
      </c>
      <c r="DF1330" s="1">
        <v>0.0</v>
      </c>
      <c r="DG1330" s="1">
        <v>0.0</v>
      </c>
      <c r="DI1330" s="1">
        <v>0.0</v>
      </c>
      <c r="DN1330" s="1">
        <v>0.0</v>
      </c>
      <c r="DO1330" s="1">
        <v>0.0</v>
      </c>
      <c r="DQ1330" s="1">
        <v>0.0</v>
      </c>
      <c r="DV1330" s="1">
        <v>0.0</v>
      </c>
      <c r="DW1330" s="1">
        <v>0.0</v>
      </c>
      <c r="DY1330" s="1">
        <v>0.0</v>
      </c>
    </row>
    <row r="1331">
      <c r="A1331" s="1" t="s">
        <v>238</v>
      </c>
      <c r="B1331" s="1">
        <v>2002.0</v>
      </c>
      <c r="C1331" s="1" t="s">
        <v>239</v>
      </c>
      <c r="D1331" s="1">
        <v>795535.0</v>
      </c>
      <c r="E1331" s="1">
        <v>1.306309888E9</v>
      </c>
      <c r="J1331" s="1">
        <v>0.0</v>
      </c>
      <c r="K1331" s="1">
        <v>0.0</v>
      </c>
      <c r="L1331" s="1">
        <v>0.0</v>
      </c>
      <c r="N1331" s="1">
        <v>650.0</v>
      </c>
      <c r="S1331" s="1">
        <v>0.0</v>
      </c>
      <c r="T1331" s="1">
        <v>0.0</v>
      </c>
      <c r="V1331" s="1">
        <v>0.0</v>
      </c>
      <c r="W1331" s="1">
        <v>0.0</v>
      </c>
      <c r="X1331" s="1">
        <v>0.0</v>
      </c>
      <c r="Y1331" s="1">
        <v>0.0</v>
      </c>
      <c r="AA1331" s="1">
        <v>0.2</v>
      </c>
      <c r="AB1331" s="1">
        <v>251.403</v>
      </c>
      <c r="AC1331" s="1">
        <v>0.2</v>
      </c>
      <c r="AE1331" s="1">
        <v>0.293</v>
      </c>
      <c r="AF1331" s="1">
        <v>0.01</v>
      </c>
      <c r="AG1331" s="1">
        <v>4438.419</v>
      </c>
      <c r="AH1331" s="1">
        <v>2.703</v>
      </c>
      <c r="AK1331" s="1">
        <v>251.403</v>
      </c>
      <c r="AL1331" s="1">
        <v>0.2</v>
      </c>
      <c r="AO1331" s="1">
        <v>100.0</v>
      </c>
      <c r="AT1331" s="1">
        <v>0.0</v>
      </c>
      <c r="AU1331" s="1">
        <v>0.0</v>
      </c>
      <c r="AX1331" s="1">
        <v>0.0</v>
      </c>
      <c r="AY1331" s="1">
        <v>0.0</v>
      </c>
      <c r="AZ1331" s="1">
        <v>0.0</v>
      </c>
      <c r="BA1331" s="1">
        <v>0.0</v>
      </c>
      <c r="BC1331" s="1">
        <v>0.13</v>
      </c>
      <c r="BG1331" s="1">
        <v>0.0</v>
      </c>
      <c r="BH1331" s="1">
        <v>0.0</v>
      </c>
      <c r="BJ1331" s="1">
        <v>0.0</v>
      </c>
      <c r="BO1331" s="1">
        <v>0.0</v>
      </c>
      <c r="BP1331" s="1">
        <v>0.0</v>
      </c>
      <c r="BR1331" s="1">
        <v>0.0</v>
      </c>
      <c r="BT1331" s="1">
        <v>0.0</v>
      </c>
      <c r="BU1331" s="1">
        <v>0.0</v>
      </c>
      <c r="BY1331" s="1">
        <v>0.0</v>
      </c>
      <c r="BZ1331" s="1">
        <v>0.0</v>
      </c>
      <c r="CB1331" s="1">
        <v>0.0</v>
      </c>
      <c r="CG1331" s="1">
        <v>251.403</v>
      </c>
      <c r="CH1331" s="1">
        <v>0.2</v>
      </c>
      <c r="CK1331" s="1">
        <v>0.0</v>
      </c>
      <c r="CL1331" s="1">
        <v>0.0</v>
      </c>
      <c r="CM1331" s="1">
        <v>0.0</v>
      </c>
      <c r="CN1331" s="1">
        <v>100.0</v>
      </c>
      <c r="CQ1331" s="1">
        <v>0.0</v>
      </c>
      <c r="CR1331" s="1">
        <v>0.0</v>
      </c>
      <c r="CU1331" s="1">
        <v>0.0</v>
      </c>
      <c r="CV1331" s="1">
        <v>0.0</v>
      </c>
      <c r="CX1331" s="1">
        <v>0.0</v>
      </c>
      <c r="CY1331" s="1">
        <v>0.0</v>
      </c>
      <c r="DA1331" s="1">
        <v>251.403</v>
      </c>
      <c r="DB1331" s="1">
        <v>3.531</v>
      </c>
      <c r="DF1331" s="1">
        <v>0.0</v>
      </c>
      <c r="DG1331" s="1">
        <v>0.0</v>
      </c>
      <c r="DI1331" s="1">
        <v>0.0</v>
      </c>
      <c r="DN1331" s="1">
        <v>0.0</v>
      </c>
      <c r="DO1331" s="1">
        <v>0.0</v>
      </c>
      <c r="DQ1331" s="1">
        <v>0.0</v>
      </c>
      <c r="DV1331" s="1">
        <v>0.0</v>
      </c>
      <c r="DW1331" s="1">
        <v>0.0</v>
      </c>
      <c r="DY1331" s="1">
        <v>0.0</v>
      </c>
    </row>
    <row r="1332">
      <c r="A1332" s="1" t="s">
        <v>238</v>
      </c>
      <c r="B1332" s="1">
        <v>2003.0</v>
      </c>
      <c r="C1332" s="1" t="s">
        <v>239</v>
      </c>
      <c r="D1332" s="1">
        <v>813490.0</v>
      </c>
      <c r="E1332" s="1">
        <v>1.344454912E9</v>
      </c>
      <c r="J1332" s="1">
        <v>0.0</v>
      </c>
      <c r="K1332" s="1">
        <v>0.0</v>
      </c>
      <c r="L1332" s="1">
        <v>0.0</v>
      </c>
      <c r="N1332" s="1">
        <v>650.0</v>
      </c>
      <c r="S1332" s="1">
        <v>0.0</v>
      </c>
      <c r="T1332" s="1">
        <v>0.0</v>
      </c>
      <c r="V1332" s="1">
        <v>0.0</v>
      </c>
      <c r="W1332" s="1">
        <v>0.0</v>
      </c>
      <c r="X1332" s="1">
        <v>0.0</v>
      </c>
      <c r="Y1332" s="1">
        <v>0.0</v>
      </c>
      <c r="AA1332" s="1">
        <v>0.2</v>
      </c>
      <c r="AB1332" s="1">
        <v>245.854</v>
      </c>
      <c r="AC1332" s="1">
        <v>0.2</v>
      </c>
      <c r="AE1332" s="1">
        <v>3.732</v>
      </c>
      <c r="AF1332" s="1">
        <v>0.132</v>
      </c>
      <c r="AG1332" s="1">
        <v>4502.442</v>
      </c>
      <c r="AH1332" s="1">
        <v>2.724</v>
      </c>
      <c r="AK1332" s="1">
        <v>245.854</v>
      </c>
      <c r="AL1332" s="1">
        <v>0.2</v>
      </c>
      <c r="AO1332" s="1">
        <v>100.0</v>
      </c>
      <c r="AT1332" s="1">
        <v>0.0</v>
      </c>
      <c r="AU1332" s="1">
        <v>0.0</v>
      </c>
      <c r="AX1332" s="1">
        <v>0.0</v>
      </c>
      <c r="AY1332" s="1">
        <v>0.0</v>
      </c>
      <c r="AZ1332" s="1">
        <v>0.0</v>
      </c>
      <c r="BA1332" s="1">
        <v>0.0</v>
      </c>
      <c r="BC1332" s="1">
        <v>0.13</v>
      </c>
      <c r="BG1332" s="1">
        <v>0.0</v>
      </c>
      <c r="BH1332" s="1">
        <v>0.0</v>
      </c>
      <c r="BJ1332" s="1">
        <v>0.0</v>
      </c>
      <c r="BO1332" s="1">
        <v>0.0</v>
      </c>
      <c r="BP1332" s="1">
        <v>0.0</v>
      </c>
      <c r="BR1332" s="1">
        <v>0.0</v>
      </c>
      <c r="BT1332" s="1">
        <v>0.0</v>
      </c>
      <c r="BU1332" s="1">
        <v>0.0</v>
      </c>
      <c r="BY1332" s="1">
        <v>0.0</v>
      </c>
      <c r="BZ1332" s="1">
        <v>0.0</v>
      </c>
      <c r="CB1332" s="1">
        <v>0.0</v>
      </c>
      <c r="CG1332" s="1">
        <v>245.854</v>
      </c>
      <c r="CH1332" s="1">
        <v>0.2</v>
      </c>
      <c r="CK1332" s="1">
        <v>0.0</v>
      </c>
      <c r="CL1332" s="1">
        <v>0.0</v>
      </c>
      <c r="CM1332" s="1">
        <v>0.0</v>
      </c>
      <c r="CN1332" s="1">
        <v>100.0</v>
      </c>
      <c r="CQ1332" s="1">
        <v>0.0</v>
      </c>
      <c r="CR1332" s="1">
        <v>0.0</v>
      </c>
      <c r="CU1332" s="1">
        <v>0.0</v>
      </c>
      <c r="CV1332" s="1">
        <v>0.0</v>
      </c>
      <c r="CX1332" s="1">
        <v>0.0</v>
      </c>
      <c r="CY1332" s="1">
        <v>0.0</v>
      </c>
      <c r="DA1332" s="1">
        <v>245.854</v>
      </c>
      <c r="DB1332" s="1">
        <v>3.663</v>
      </c>
      <c r="DF1332" s="1">
        <v>0.0</v>
      </c>
      <c r="DG1332" s="1">
        <v>0.0</v>
      </c>
      <c r="DI1332" s="1">
        <v>0.0</v>
      </c>
      <c r="DN1332" s="1">
        <v>0.0</v>
      </c>
      <c r="DO1332" s="1">
        <v>0.0</v>
      </c>
      <c r="DQ1332" s="1">
        <v>0.0</v>
      </c>
      <c r="DV1332" s="1">
        <v>0.0</v>
      </c>
      <c r="DW1332" s="1">
        <v>0.0</v>
      </c>
      <c r="DY1332" s="1">
        <v>0.0</v>
      </c>
    </row>
    <row r="1333">
      <c r="A1333" s="1" t="s">
        <v>238</v>
      </c>
      <c r="B1333" s="1">
        <v>2004.0</v>
      </c>
      <c r="C1333" s="1" t="s">
        <v>239</v>
      </c>
      <c r="D1333" s="1">
        <v>826097.0</v>
      </c>
      <c r="E1333" s="1">
        <v>1.377810048E9</v>
      </c>
      <c r="J1333" s="1">
        <v>0.0</v>
      </c>
      <c r="K1333" s="1">
        <v>0.0</v>
      </c>
      <c r="L1333" s="1">
        <v>0.0</v>
      </c>
      <c r="N1333" s="1">
        <v>636.364</v>
      </c>
      <c r="S1333" s="1">
        <v>0.0</v>
      </c>
      <c r="T1333" s="1">
        <v>0.0</v>
      </c>
      <c r="V1333" s="1">
        <v>0.0</v>
      </c>
      <c r="W1333" s="1">
        <v>0.0</v>
      </c>
      <c r="X1333" s="1">
        <v>0.0</v>
      </c>
      <c r="Y1333" s="1">
        <v>0.0</v>
      </c>
      <c r="AA1333" s="1">
        <v>0.22</v>
      </c>
      <c r="AB1333" s="1">
        <v>266.313</v>
      </c>
      <c r="AC1333" s="1">
        <v>0.22</v>
      </c>
      <c r="AE1333" s="1">
        <v>-2.737</v>
      </c>
      <c r="AF1333" s="1">
        <v>-0.1</v>
      </c>
      <c r="AG1333" s="1">
        <v>4312.377</v>
      </c>
      <c r="AH1333" s="1">
        <v>2.586</v>
      </c>
      <c r="AK1333" s="1">
        <v>266.313</v>
      </c>
      <c r="AL1333" s="1">
        <v>0.22</v>
      </c>
      <c r="AO1333" s="1">
        <v>100.0</v>
      </c>
      <c r="AT1333" s="1">
        <v>0.0</v>
      </c>
      <c r="AU1333" s="1">
        <v>0.0</v>
      </c>
      <c r="AX1333" s="1">
        <v>0.0</v>
      </c>
      <c r="AY1333" s="1">
        <v>0.0</v>
      </c>
      <c r="AZ1333" s="1">
        <v>0.0</v>
      </c>
      <c r="BA1333" s="1">
        <v>0.0</v>
      </c>
      <c r="BC1333" s="1">
        <v>0.14</v>
      </c>
      <c r="BG1333" s="1">
        <v>0.0</v>
      </c>
      <c r="BH1333" s="1">
        <v>0.0</v>
      </c>
      <c r="BJ1333" s="1">
        <v>0.0</v>
      </c>
      <c r="BO1333" s="1">
        <v>0.0</v>
      </c>
      <c r="BP1333" s="1">
        <v>0.0</v>
      </c>
      <c r="BR1333" s="1">
        <v>0.0</v>
      </c>
      <c r="BT1333" s="1">
        <v>0.0</v>
      </c>
      <c r="BU1333" s="1">
        <v>0.0</v>
      </c>
      <c r="BY1333" s="1">
        <v>0.0</v>
      </c>
      <c r="BZ1333" s="1">
        <v>0.0</v>
      </c>
      <c r="CB1333" s="1">
        <v>0.0</v>
      </c>
      <c r="CG1333" s="1">
        <v>266.313</v>
      </c>
      <c r="CH1333" s="1">
        <v>0.22</v>
      </c>
      <c r="CK1333" s="1">
        <v>0.0</v>
      </c>
      <c r="CL1333" s="1">
        <v>0.0</v>
      </c>
      <c r="CM1333" s="1">
        <v>0.0</v>
      </c>
      <c r="CN1333" s="1">
        <v>100.0</v>
      </c>
      <c r="CQ1333" s="1">
        <v>0.0</v>
      </c>
      <c r="CR1333" s="1">
        <v>0.0</v>
      </c>
      <c r="CU1333" s="1">
        <v>0.0</v>
      </c>
      <c r="CV1333" s="1">
        <v>0.0</v>
      </c>
      <c r="CX1333" s="1">
        <v>0.0</v>
      </c>
      <c r="CY1333" s="1">
        <v>0.0</v>
      </c>
      <c r="DA1333" s="1">
        <v>266.313</v>
      </c>
      <c r="DB1333" s="1">
        <v>3.562</v>
      </c>
      <c r="DF1333" s="1">
        <v>0.0</v>
      </c>
      <c r="DG1333" s="1">
        <v>0.0</v>
      </c>
      <c r="DI1333" s="1">
        <v>0.0</v>
      </c>
      <c r="DN1333" s="1">
        <v>0.0</v>
      </c>
      <c r="DO1333" s="1">
        <v>0.0</v>
      </c>
      <c r="DQ1333" s="1">
        <v>0.0</v>
      </c>
      <c r="DV1333" s="1">
        <v>0.0</v>
      </c>
      <c r="DW1333" s="1">
        <v>0.0</v>
      </c>
      <c r="DY1333" s="1">
        <v>0.0</v>
      </c>
    </row>
    <row r="1334">
      <c r="A1334" s="1" t="s">
        <v>238</v>
      </c>
      <c r="B1334" s="1">
        <v>2005.0</v>
      </c>
      <c r="C1334" s="1" t="s">
        <v>239</v>
      </c>
      <c r="D1334" s="1">
        <v>839126.0</v>
      </c>
      <c r="E1334" s="1">
        <v>1.416452224E9</v>
      </c>
      <c r="J1334" s="1">
        <v>0.0</v>
      </c>
      <c r="K1334" s="1">
        <v>0.0</v>
      </c>
      <c r="L1334" s="1">
        <v>0.0</v>
      </c>
      <c r="N1334" s="1">
        <v>666.667</v>
      </c>
      <c r="S1334" s="1">
        <v>0.0</v>
      </c>
      <c r="T1334" s="1">
        <v>0.0</v>
      </c>
      <c r="V1334" s="1">
        <v>0.0</v>
      </c>
      <c r="W1334" s="1">
        <v>0.0</v>
      </c>
      <c r="X1334" s="1">
        <v>0.0</v>
      </c>
      <c r="Y1334" s="1">
        <v>0.0</v>
      </c>
      <c r="AA1334" s="1">
        <v>0.3</v>
      </c>
      <c r="AB1334" s="1">
        <v>357.515</v>
      </c>
      <c r="AC1334" s="1">
        <v>0.3</v>
      </c>
      <c r="AE1334" s="1">
        <v>-5.436</v>
      </c>
      <c r="AF1334" s="1">
        <v>-0.194</v>
      </c>
      <c r="AG1334" s="1">
        <v>4014.631</v>
      </c>
      <c r="AH1334" s="1">
        <v>2.378</v>
      </c>
      <c r="AK1334" s="1">
        <v>357.515</v>
      </c>
      <c r="AL1334" s="1">
        <v>0.3</v>
      </c>
      <c r="AO1334" s="1">
        <v>100.0</v>
      </c>
      <c r="AT1334" s="1">
        <v>0.0</v>
      </c>
      <c r="AU1334" s="1">
        <v>0.0</v>
      </c>
      <c r="AX1334" s="1">
        <v>0.0</v>
      </c>
      <c r="AY1334" s="1">
        <v>0.0</v>
      </c>
      <c r="AZ1334" s="1">
        <v>0.0</v>
      </c>
      <c r="BA1334" s="1">
        <v>0.0</v>
      </c>
      <c r="BC1334" s="1">
        <v>0.2</v>
      </c>
      <c r="BG1334" s="1">
        <v>0.0</v>
      </c>
      <c r="BH1334" s="1">
        <v>0.0</v>
      </c>
      <c r="BJ1334" s="1">
        <v>0.0</v>
      </c>
      <c r="BO1334" s="1">
        <v>0.0</v>
      </c>
      <c r="BP1334" s="1">
        <v>0.0</v>
      </c>
      <c r="BR1334" s="1">
        <v>0.0</v>
      </c>
      <c r="BT1334" s="1">
        <v>0.0</v>
      </c>
      <c r="BU1334" s="1">
        <v>0.0</v>
      </c>
      <c r="BY1334" s="1">
        <v>0.0</v>
      </c>
      <c r="BZ1334" s="1">
        <v>0.0</v>
      </c>
      <c r="CB1334" s="1">
        <v>0.0</v>
      </c>
      <c r="CG1334" s="1">
        <v>357.515</v>
      </c>
      <c r="CH1334" s="1">
        <v>0.3</v>
      </c>
      <c r="CK1334" s="1">
        <v>0.0</v>
      </c>
      <c r="CL1334" s="1">
        <v>0.0</v>
      </c>
      <c r="CM1334" s="1">
        <v>0.0</v>
      </c>
      <c r="CN1334" s="1">
        <v>100.0</v>
      </c>
      <c r="CQ1334" s="1">
        <v>0.0</v>
      </c>
      <c r="CR1334" s="1">
        <v>0.0</v>
      </c>
      <c r="CU1334" s="1">
        <v>0.0</v>
      </c>
      <c r="CV1334" s="1">
        <v>0.0</v>
      </c>
      <c r="CX1334" s="1">
        <v>0.0</v>
      </c>
      <c r="CY1334" s="1">
        <v>0.0</v>
      </c>
      <c r="DA1334" s="1">
        <v>357.515</v>
      </c>
      <c r="DB1334" s="1">
        <v>3.369</v>
      </c>
      <c r="DF1334" s="1">
        <v>0.0</v>
      </c>
      <c r="DG1334" s="1">
        <v>0.0</v>
      </c>
      <c r="DI1334" s="1">
        <v>0.0</v>
      </c>
      <c r="DN1334" s="1">
        <v>0.0</v>
      </c>
      <c r="DO1334" s="1">
        <v>0.0</v>
      </c>
      <c r="DQ1334" s="1">
        <v>0.0</v>
      </c>
      <c r="DV1334" s="1">
        <v>0.0</v>
      </c>
      <c r="DW1334" s="1">
        <v>0.0</v>
      </c>
      <c r="DY1334" s="1">
        <v>0.0</v>
      </c>
    </row>
    <row r="1335">
      <c r="A1335" s="1" t="s">
        <v>238</v>
      </c>
      <c r="B1335" s="1">
        <v>2006.0</v>
      </c>
      <c r="C1335" s="1" t="s">
        <v>239</v>
      </c>
      <c r="D1335" s="1">
        <v>855714.0</v>
      </c>
      <c r="E1335" s="1">
        <v>1.590366848E9</v>
      </c>
      <c r="J1335" s="1">
        <v>0.0</v>
      </c>
      <c r="K1335" s="1">
        <v>0.0</v>
      </c>
      <c r="L1335" s="1">
        <v>0.0</v>
      </c>
      <c r="N1335" s="1">
        <v>645.161</v>
      </c>
      <c r="S1335" s="1">
        <v>0.0</v>
      </c>
      <c r="T1335" s="1">
        <v>0.0</v>
      </c>
      <c r="V1335" s="1">
        <v>0.0</v>
      </c>
      <c r="W1335" s="1">
        <v>0.0</v>
      </c>
      <c r="X1335" s="1">
        <v>0.0</v>
      </c>
      <c r="Y1335" s="1">
        <v>0.0</v>
      </c>
      <c r="AA1335" s="1">
        <v>0.31</v>
      </c>
      <c r="AB1335" s="1">
        <v>362.271</v>
      </c>
      <c r="AC1335" s="1">
        <v>0.31</v>
      </c>
      <c r="AE1335" s="1">
        <v>-6.551</v>
      </c>
      <c r="AF1335" s="1">
        <v>-0.221</v>
      </c>
      <c r="AG1335" s="1">
        <v>3678.917</v>
      </c>
      <c r="AH1335" s="1">
        <v>1.979</v>
      </c>
      <c r="AK1335" s="1">
        <v>362.271</v>
      </c>
      <c r="AL1335" s="1">
        <v>0.31</v>
      </c>
      <c r="AO1335" s="1">
        <v>100.0</v>
      </c>
      <c r="AT1335" s="1">
        <v>0.0</v>
      </c>
      <c r="AU1335" s="1">
        <v>0.0</v>
      </c>
      <c r="AX1335" s="1">
        <v>0.0</v>
      </c>
      <c r="AY1335" s="1">
        <v>0.0</v>
      </c>
      <c r="AZ1335" s="1">
        <v>0.0</v>
      </c>
      <c r="BA1335" s="1">
        <v>0.0</v>
      </c>
      <c r="BC1335" s="1">
        <v>0.2</v>
      </c>
      <c r="BG1335" s="1">
        <v>0.0</v>
      </c>
      <c r="BH1335" s="1">
        <v>0.0</v>
      </c>
      <c r="BJ1335" s="1">
        <v>0.0</v>
      </c>
      <c r="BO1335" s="1">
        <v>0.0</v>
      </c>
      <c r="BP1335" s="1">
        <v>0.0</v>
      </c>
      <c r="BR1335" s="1">
        <v>0.0</v>
      </c>
      <c r="BT1335" s="1">
        <v>0.0</v>
      </c>
      <c r="BU1335" s="1">
        <v>0.0</v>
      </c>
      <c r="BY1335" s="1">
        <v>0.0</v>
      </c>
      <c r="BZ1335" s="1">
        <v>0.0</v>
      </c>
      <c r="CB1335" s="1">
        <v>0.0</v>
      </c>
      <c r="CG1335" s="1">
        <v>362.271</v>
      </c>
      <c r="CH1335" s="1">
        <v>0.31</v>
      </c>
      <c r="CK1335" s="1">
        <v>0.0</v>
      </c>
      <c r="CL1335" s="1">
        <v>0.0</v>
      </c>
      <c r="CM1335" s="1">
        <v>0.0</v>
      </c>
      <c r="CN1335" s="1">
        <v>100.0</v>
      </c>
      <c r="CQ1335" s="1">
        <v>0.0</v>
      </c>
      <c r="CR1335" s="1">
        <v>0.0</v>
      </c>
      <c r="CU1335" s="1">
        <v>0.0</v>
      </c>
      <c r="CV1335" s="1">
        <v>0.0</v>
      </c>
      <c r="CX1335" s="1">
        <v>0.0</v>
      </c>
      <c r="CY1335" s="1">
        <v>0.0</v>
      </c>
      <c r="DA1335" s="1">
        <v>362.271</v>
      </c>
      <c r="DB1335" s="1">
        <v>3.148</v>
      </c>
      <c r="DF1335" s="1">
        <v>0.0</v>
      </c>
      <c r="DG1335" s="1">
        <v>0.0</v>
      </c>
      <c r="DI1335" s="1">
        <v>0.0</v>
      </c>
      <c r="DN1335" s="1">
        <v>0.0</v>
      </c>
      <c r="DO1335" s="1">
        <v>0.0</v>
      </c>
      <c r="DQ1335" s="1">
        <v>0.0</v>
      </c>
      <c r="DV1335" s="1">
        <v>0.0</v>
      </c>
      <c r="DW1335" s="1">
        <v>0.0</v>
      </c>
      <c r="DY1335" s="1">
        <v>0.0</v>
      </c>
    </row>
    <row r="1336">
      <c r="A1336" s="1" t="s">
        <v>238</v>
      </c>
      <c r="B1336" s="1">
        <v>2007.0</v>
      </c>
      <c r="C1336" s="1" t="s">
        <v>239</v>
      </c>
      <c r="D1336" s="1">
        <v>874488.0</v>
      </c>
      <c r="E1336" s="1">
        <v>1.66283648E9</v>
      </c>
      <c r="J1336" s="1">
        <v>0.0</v>
      </c>
      <c r="K1336" s="1">
        <v>0.0</v>
      </c>
      <c r="L1336" s="1">
        <v>0.0</v>
      </c>
      <c r="N1336" s="1">
        <v>656.25</v>
      </c>
      <c r="S1336" s="1">
        <v>0.0</v>
      </c>
      <c r="T1336" s="1">
        <v>0.0</v>
      </c>
      <c r="V1336" s="1">
        <v>0.0</v>
      </c>
      <c r="W1336" s="1">
        <v>0.0</v>
      </c>
      <c r="X1336" s="1">
        <v>0.0</v>
      </c>
      <c r="Y1336" s="1">
        <v>0.0</v>
      </c>
      <c r="AA1336" s="1">
        <v>0.32</v>
      </c>
      <c r="AB1336" s="1">
        <v>365.928</v>
      </c>
      <c r="AC1336" s="1">
        <v>0.32</v>
      </c>
      <c r="AE1336" s="1">
        <v>4.089</v>
      </c>
      <c r="AF1336" s="1">
        <v>0.129</v>
      </c>
      <c r="AG1336" s="1">
        <v>3747.137</v>
      </c>
      <c r="AH1336" s="1">
        <v>1.971</v>
      </c>
      <c r="AK1336" s="1">
        <v>365.928</v>
      </c>
      <c r="AL1336" s="1">
        <v>0.32</v>
      </c>
      <c r="AO1336" s="1">
        <v>100.0</v>
      </c>
      <c r="AT1336" s="1">
        <v>0.0</v>
      </c>
      <c r="AU1336" s="1">
        <v>0.0</v>
      </c>
      <c r="AX1336" s="1">
        <v>0.0</v>
      </c>
      <c r="AY1336" s="1">
        <v>0.0</v>
      </c>
      <c r="AZ1336" s="1">
        <v>0.0</v>
      </c>
      <c r="BA1336" s="1">
        <v>0.0</v>
      </c>
      <c r="BC1336" s="1">
        <v>0.21</v>
      </c>
      <c r="BG1336" s="1">
        <v>0.0</v>
      </c>
      <c r="BH1336" s="1">
        <v>0.0</v>
      </c>
      <c r="BJ1336" s="1">
        <v>0.0</v>
      </c>
      <c r="BO1336" s="1">
        <v>0.0</v>
      </c>
      <c r="BP1336" s="1">
        <v>0.0</v>
      </c>
      <c r="BR1336" s="1">
        <v>0.0</v>
      </c>
      <c r="BT1336" s="1">
        <v>0.0</v>
      </c>
      <c r="BU1336" s="1">
        <v>0.0</v>
      </c>
      <c r="BY1336" s="1">
        <v>0.0</v>
      </c>
      <c r="BZ1336" s="1">
        <v>0.0</v>
      </c>
      <c r="CB1336" s="1">
        <v>0.0</v>
      </c>
      <c r="CG1336" s="1">
        <v>365.928</v>
      </c>
      <c r="CH1336" s="1">
        <v>0.32</v>
      </c>
      <c r="CK1336" s="1">
        <v>0.0</v>
      </c>
      <c r="CL1336" s="1">
        <v>0.0</v>
      </c>
      <c r="CM1336" s="1">
        <v>0.0</v>
      </c>
      <c r="CN1336" s="1">
        <v>100.0</v>
      </c>
      <c r="CQ1336" s="1">
        <v>0.0</v>
      </c>
      <c r="CR1336" s="1">
        <v>0.0</v>
      </c>
      <c r="CU1336" s="1">
        <v>0.0</v>
      </c>
      <c r="CV1336" s="1">
        <v>0.0</v>
      </c>
      <c r="CX1336" s="1">
        <v>0.0</v>
      </c>
      <c r="CY1336" s="1">
        <v>0.0</v>
      </c>
      <c r="DA1336" s="1">
        <v>365.928</v>
      </c>
      <c r="DB1336" s="1">
        <v>3.277</v>
      </c>
      <c r="DF1336" s="1">
        <v>0.0</v>
      </c>
      <c r="DG1336" s="1">
        <v>0.0</v>
      </c>
      <c r="DI1336" s="1">
        <v>0.0</v>
      </c>
      <c r="DN1336" s="1">
        <v>0.0</v>
      </c>
      <c r="DO1336" s="1">
        <v>0.0</v>
      </c>
      <c r="DQ1336" s="1">
        <v>0.0</v>
      </c>
      <c r="DV1336" s="1">
        <v>0.0</v>
      </c>
      <c r="DW1336" s="1">
        <v>0.0</v>
      </c>
      <c r="DY1336" s="1">
        <v>0.0</v>
      </c>
    </row>
    <row r="1337">
      <c r="A1337" s="1" t="s">
        <v>238</v>
      </c>
      <c r="B1337" s="1">
        <v>2008.0</v>
      </c>
      <c r="C1337" s="1" t="s">
        <v>239</v>
      </c>
      <c r="D1337" s="1">
        <v>892698.0</v>
      </c>
      <c r="E1337" s="1">
        <v>1.7465824E9</v>
      </c>
      <c r="J1337" s="1">
        <v>0.0</v>
      </c>
      <c r="K1337" s="1">
        <v>0.0</v>
      </c>
      <c r="L1337" s="1">
        <v>0.0</v>
      </c>
      <c r="N1337" s="1">
        <v>647.059</v>
      </c>
      <c r="S1337" s="1">
        <v>0.0</v>
      </c>
      <c r="T1337" s="1">
        <v>0.0</v>
      </c>
      <c r="V1337" s="1">
        <v>0.0</v>
      </c>
      <c r="W1337" s="1">
        <v>0.0</v>
      </c>
      <c r="X1337" s="1">
        <v>0.0</v>
      </c>
      <c r="Y1337" s="1">
        <v>0.0</v>
      </c>
      <c r="AA1337" s="1">
        <v>0.34</v>
      </c>
      <c r="AB1337" s="1">
        <v>380.868</v>
      </c>
      <c r="AC1337" s="1">
        <v>0.34</v>
      </c>
      <c r="AE1337" s="1">
        <v>11.825</v>
      </c>
      <c r="AF1337" s="1">
        <v>0.387</v>
      </c>
      <c r="AG1337" s="1">
        <v>4104.771</v>
      </c>
      <c r="AH1337" s="1">
        <v>2.098</v>
      </c>
      <c r="AK1337" s="1">
        <v>380.868</v>
      </c>
      <c r="AL1337" s="1">
        <v>0.34</v>
      </c>
      <c r="AO1337" s="1">
        <v>100.0</v>
      </c>
      <c r="AT1337" s="1">
        <v>0.0</v>
      </c>
      <c r="AU1337" s="1">
        <v>0.0</v>
      </c>
      <c r="AX1337" s="1">
        <v>0.0</v>
      </c>
      <c r="AY1337" s="1">
        <v>0.0</v>
      </c>
      <c r="AZ1337" s="1">
        <v>0.0</v>
      </c>
      <c r="BA1337" s="1">
        <v>0.0</v>
      </c>
      <c r="BC1337" s="1">
        <v>0.22</v>
      </c>
      <c r="BG1337" s="1">
        <v>0.0</v>
      </c>
      <c r="BH1337" s="1">
        <v>0.0</v>
      </c>
      <c r="BJ1337" s="1">
        <v>0.0</v>
      </c>
      <c r="BO1337" s="1">
        <v>0.0</v>
      </c>
      <c r="BP1337" s="1">
        <v>0.0</v>
      </c>
      <c r="BR1337" s="1">
        <v>0.0</v>
      </c>
      <c r="BT1337" s="1">
        <v>0.0</v>
      </c>
      <c r="BU1337" s="1">
        <v>0.0</v>
      </c>
      <c r="BY1337" s="1">
        <v>0.0</v>
      </c>
      <c r="BZ1337" s="1">
        <v>0.0</v>
      </c>
      <c r="CB1337" s="1">
        <v>0.0</v>
      </c>
      <c r="CG1337" s="1">
        <v>380.868</v>
      </c>
      <c r="CH1337" s="1">
        <v>0.34</v>
      </c>
      <c r="CK1337" s="1">
        <v>0.0</v>
      </c>
      <c r="CL1337" s="1">
        <v>0.0</v>
      </c>
      <c r="CM1337" s="1">
        <v>0.0</v>
      </c>
      <c r="CN1337" s="1">
        <v>100.0</v>
      </c>
      <c r="CQ1337" s="1">
        <v>0.0</v>
      </c>
      <c r="CR1337" s="1">
        <v>0.0</v>
      </c>
      <c r="CU1337" s="1">
        <v>0.0</v>
      </c>
      <c r="CV1337" s="1">
        <v>0.0</v>
      </c>
      <c r="CX1337" s="1">
        <v>0.0</v>
      </c>
      <c r="CY1337" s="1">
        <v>0.0</v>
      </c>
      <c r="DA1337" s="1">
        <v>380.868</v>
      </c>
      <c r="DB1337" s="1">
        <v>3.664</v>
      </c>
      <c r="DF1337" s="1">
        <v>0.0</v>
      </c>
      <c r="DG1337" s="1">
        <v>0.0</v>
      </c>
      <c r="DI1337" s="1">
        <v>0.0</v>
      </c>
      <c r="DN1337" s="1">
        <v>0.0</v>
      </c>
      <c r="DO1337" s="1">
        <v>0.0</v>
      </c>
      <c r="DQ1337" s="1">
        <v>0.0</v>
      </c>
      <c r="DV1337" s="1">
        <v>0.0</v>
      </c>
      <c r="DW1337" s="1">
        <v>0.0</v>
      </c>
      <c r="DY1337" s="1">
        <v>0.0</v>
      </c>
    </row>
    <row r="1338">
      <c r="A1338" s="1" t="s">
        <v>238</v>
      </c>
      <c r="B1338" s="1">
        <v>2009.0</v>
      </c>
      <c r="C1338" s="1" t="s">
        <v>239</v>
      </c>
      <c r="D1338" s="1">
        <v>911478.0</v>
      </c>
      <c r="E1338" s="1">
        <v>1.82809088E9</v>
      </c>
      <c r="J1338" s="1">
        <v>0.0</v>
      </c>
      <c r="K1338" s="1">
        <v>0.0</v>
      </c>
      <c r="L1338" s="1">
        <v>0.0</v>
      </c>
      <c r="N1338" s="1">
        <v>657.143</v>
      </c>
      <c r="S1338" s="1">
        <v>0.0</v>
      </c>
      <c r="T1338" s="1">
        <v>0.0</v>
      </c>
      <c r="V1338" s="1">
        <v>0.0</v>
      </c>
      <c r="W1338" s="1">
        <v>0.0</v>
      </c>
      <c r="X1338" s="1">
        <v>0.0</v>
      </c>
      <c r="Y1338" s="1">
        <v>0.0</v>
      </c>
      <c r="AA1338" s="1">
        <v>0.35</v>
      </c>
      <c r="AB1338" s="1">
        <v>383.992</v>
      </c>
      <c r="AC1338" s="1">
        <v>0.35</v>
      </c>
      <c r="AE1338" s="1">
        <v>-13.164</v>
      </c>
      <c r="AF1338" s="1">
        <v>-0.482</v>
      </c>
      <c r="AG1338" s="1">
        <v>3490.97</v>
      </c>
      <c r="AH1338" s="1">
        <v>1.741</v>
      </c>
      <c r="AK1338" s="1">
        <v>383.992</v>
      </c>
      <c r="AL1338" s="1">
        <v>0.35</v>
      </c>
      <c r="AO1338" s="1">
        <v>100.0</v>
      </c>
      <c r="AT1338" s="1">
        <v>0.0</v>
      </c>
      <c r="AU1338" s="1">
        <v>0.0</v>
      </c>
      <c r="AX1338" s="1">
        <v>0.0</v>
      </c>
      <c r="AY1338" s="1">
        <v>0.0</v>
      </c>
      <c r="AZ1338" s="1">
        <v>0.0</v>
      </c>
      <c r="BA1338" s="1">
        <v>0.0</v>
      </c>
      <c r="BC1338" s="1">
        <v>0.23</v>
      </c>
      <c r="BG1338" s="1">
        <v>0.0</v>
      </c>
      <c r="BH1338" s="1">
        <v>0.0</v>
      </c>
      <c r="BJ1338" s="1">
        <v>0.0</v>
      </c>
      <c r="BO1338" s="1">
        <v>0.0</v>
      </c>
      <c r="BP1338" s="1">
        <v>0.0</v>
      </c>
      <c r="BR1338" s="1">
        <v>0.0</v>
      </c>
      <c r="BT1338" s="1">
        <v>0.0</v>
      </c>
      <c r="BU1338" s="1">
        <v>0.0</v>
      </c>
      <c r="BY1338" s="1">
        <v>0.0</v>
      </c>
      <c r="BZ1338" s="1">
        <v>0.0</v>
      </c>
      <c r="CB1338" s="1">
        <v>0.0</v>
      </c>
      <c r="CG1338" s="1">
        <v>383.992</v>
      </c>
      <c r="CH1338" s="1">
        <v>0.35</v>
      </c>
      <c r="CK1338" s="1">
        <v>0.0</v>
      </c>
      <c r="CL1338" s="1">
        <v>0.0</v>
      </c>
      <c r="CM1338" s="1">
        <v>0.0</v>
      </c>
      <c r="CN1338" s="1">
        <v>100.0</v>
      </c>
      <c r="CQ1338" s="1">
        <v>0.0</v>
      </c>
      <c r="CR1338" s="1">
        <v>0.0</v>
      </c>
      <c r="CU1338" s="1">
        <v>0.0</v>
      </c>
      <c r="CV1338" s="1">
        <v>0.0</v>
      </c>
      <c r="CX1338" s="1">
        <v>0.0</v>
      </c>
      <c r="CY1338" s="1">
        <v>0.0</v>
      </c>
      <c r="DA1338" s="1">
        <v>383.992</v>
      </c>
      <c r="DB1338" s="1">
        <v>3.182</v>
      </c>
      <c r="DF1338" s="1">
        <v>0.0</v>
      </c>
      <c r="DG1338" s="1">
        <v>0.0</v>
      </c>
      <c r="DI1338" s="1">
        <v>0.0</v>
      </c>
      <c r="DN1338" s="1">
        <v>0.0</v>
      </c>
      <c r="DO1338" s="1">
        <v>0.0</v>
      </c>
      <c r="DQ1338" s="1">
        <v>0.0</v>
      </c>
      <c r="DV1338" s="1">
        <v>0.0</v>
      </c>
      <c r="DW1338" s="1">
        <v>0.0</v>
      </c>
      <c r="DY1338" s="1">
        <v>0.0</v>
      </c>
    </row>
    <row r="1339">
      <c r="A1339" s="1" t="s">
        <v>238</v>
      </c>
      <c r="B1339" s="1">
        <v>2010.0</v>
      </c>
      <c r="C1339" s="1" t="s">
        <v>239</v>
      </c>
      <c r="D1339" s="1">
        <v>930209.0</v>
      </c>
      <c r="E1339" s="1">
        <v>1.885010048E9</v>
      </c>
      <c r="J1339" s="1">
        <v>0.0</v>
      </c>
      <c r="K1339" s="1">
        <v>0.0</v>
      </c>
      <c r="L1339" s="1">
        <v>0.0</v>
      </c>
      <c r="N1339" s="1">
        <v>657.895</v>
      </c>
      <c r="S1339" s="1">
        <v>0.0</v>
      </c>
      <c r="T1339" s="1">
        <v>0.0</v>
      </c>
      <c r="V1339" s="1">
        <v>0.0</v>
      </c>
      <c r="W1339" s="1">
        <v>0.0</v>
      </c>
      <c r="X1339" s="1">
        <v>0.0</v>
      </c>
      <c r="Y1339" s="1">
        <v>0.0</v>
      </c>
      <c r="AA1339" s="1">
        <v>0.38</v>
      </c>
      <c r="AB1339" s="1">
        <v>408.51</v>
      </c>
      <c r="AC1339" s="1">
        <v>0.38</v>
      </c>
      <c r="AE1339" s="1">
        <v>13.882</v>
      </c>
      <c r="AF1339" s="1">
        <v>0.442</v>
      </c>
      <c r="AG1339" s="1">
        <v>3895.526</v>
      </c>
      <c r="AH1339" s="1">
        <v>1.922</v>
      </c>
      <c r="AK1339" s="1">
        <v>408.51</v>
      </c>
      <c r="AL1339" s="1">
        <v>0.38</v>
      </c>
      <c r="AO1339" s="1">
        <v>100.0</v>
      </c>
      <c r="AT1339" s="1">
        <v>0.0</v>
      </c>
      <c r="AU1339" s="1">
        <v>0.0</v>
      </c>
      <c r="AX1339" s="1">
        <v>0.0</v>
      </c>
      <c r="AY1339" s="1">
        <v>0.0</v>
      </c>
      <c r="AZ1339" s="1">
        <v>0.0</v>
      </c>
      <c r="BA1339" s="1">
        <v>0.0</v>
      </c>
      <c r="BC1339" s="1">
        <v>0.25</v>
      </c>
      <c r="BG1339" s="1">
        <v>0.0</v>
      </c>
      <c r="BH1339" s="1">
        <v>0.0</v>
      </c>
      <c r="BJ1339" s="1">
        <v>0.0</v>
      </c>
      <c r="BO1339" s="1">
        <v>0.0</v>
      </c>
      <c r="BP1339" s="1">
        <v>0.0</v>
      </c>
      <c r="BR1339" s="1">
        <v>0.0</v>
      </c>
      <c r="BT1339" s="1">
        <v>0.0</v>
      </c>
      <c r="BU1339" s="1">
        <v>0.0</v>
      </c>
      <c r="BY1339" s="1">
        <v>0.0</v>
      </c>
      <c r="BZ1339" s="1">
        <v>0.0</v>
      </c>
      <c r="CB1339" s="1">
        <v>0.0</v>
      </c>
      <c r="CG1339" s="1">
        <v>408.51</v>
      </c>
      <c r="CH1339" s="1">
        <v>0.38</v>
      </c>
      <c r="CK1339" s="1">
        <v>0.0</v>
      </c>
      <c r="CL1339" s="1">
        <v>0.0</v>
      </c>
      <c r="CM1339" s="1">
        <v>0.0</v>
      </c>
      <c r="CN1339" s="1">
        <v>100.0</v>
      </c>
      <c r="CQ1339" s="1">
        <v>0.0</v>
      </c>
      <c r="CR1339" s="1">
        <v>0.0</v>
      </c>
      <c r="CU1339" s="1">
        <v>0.0</v>
      </c>
      <c r="CV1339" s="1">
        <v>0.0</v>
      </c>
      <c r="CX1339" s="1">
        <v>0.0</v>
      </c>
      <c r="CY1339" s="1">
        <v>0.0</v>
      </c>
      <c r="DA1339" s="1">
        <v>408.51</v>
      </c>
      <c r="DB1339" s="1">
        <v>3.624</v>
      </c>
      <c r="DF1339" s="1">
        <v>0.0</v>
      </c>
      <c r="DG1339" s="1">
        <v>0.0</v>
      </c>
      <c r="DI1339" s="1">
        <v>0.0</v>
      </c>
      <c r="DN1339" s="1">
        <v>0.0</v>
      </c>
      <c r="DO1339" s="1">
        <v>0.0</v>
      </c>
      <c r="DQ1339" s="1">
        <v>0.0</v>
      </c>
      <c r="DV1339" s="1">
        <v>0.0</v>
      </c>
      <c r="DW1339" s="1">
        <v>0.0</v>
      </c>
      <c r="DY1339" s="1">
        <v>0.0</v>
      </c>
    </row>
    <row r="1340">
      <c r="A1340" s="1" t="s">
        <v>238</v>
      </c>
      <c r="B1340" s="1">
        <v>2011.0</v>
      </c>
      <c r="C1340" s="1" t="s">
        <v>239</v>
      </c>
      <c r="D1340" s="1">
        <v>948524.0</v>
      </c>
      <c r="E1340" s="1">
        <v>1.960630016E9</v>
      </c>
      <c r="J1340" s="1">
        <v>0.0</v>
      </c>
      <c r="K1340" s="1">
        <v>0.0</v>
      </c>
      <c r="L1340" s="1">
        <v>0.0</v>
      </c>
      <c r="N1340" s="1">
        <v>666.667</v>
      </c>
      <c r="S1340" s="1">
        <v>0.0</v>
      </c>
      <c r="T1340" s="1">
        <v>0.0</v>
      </c>
      <c r="V1340" s="1">
        <v>0.0</v>
      </c>
      <c r="W1340" s="1">
        <v>0.0</v>
      </c>
      <c r="X1340" s="1">
        <v>0.0</v>
      </c>
      <c r="Y1340" s="1">
        <v>0.0</v>
      </c>
      <c r="AA1340" s="1">
        <v>0.39</v>
      </c>
      <c r="AB1340" s="1">
        <v>411.165</v>
      </c>
      <c r="AC1340" s="1">
        <v>0.39</v>
      </c>
      <c r="AE1340" s="1">
        <v>-24.461</v>
      </c>
      <c r="AF1340" s="1">
        <v>-0.886</v>
      </c>
      <c r="AG1340" s="1">
        <v>2885.826</v>
      </c>
      <c r="AH1340" s="1">
        <v>1.396</v>
      </c>
      <c r="AK1340" s="1">
        <v>411.165</v>
      </c>
      <c r="AL1340" s="1">
        <v>0.39</v>
      </c>
      <c r="AO1340" s="1">
        <v>100.0</v>
      </c>
      <c r="AT1340" s="1">
        <v>0.0</v>
      </c>
      <c r="AU1340" s="1">
        <v>0.0</v>
      </c>
      <c r="AX1340" s="1">
        <v>0.0</v>
      </c>
      <c r="AY1340" s="1">
        <v>0.0</v>
      </c>
      <c r="AZ1340" s="1">
        <v>0.0</v>
      </c>
      <c r="BA1340" s="1">
        <v>0.0</v>
      </c>
      <c r="BC1340" s="1">
        <v>0.26</v>
      </c>
      <c r="BG1340" s="1">
        <v>0.0</v>
      </c>
      <c r="BH1340" s="1">
        <v>0.0</v>
      </c>
      <c r="BJ1340" s="1">
        <v>0.0</v>
      </c>
      <c r="BO1340" s="1">
        <v>0.0</v>
      </c>
      <c r="BP1340" s="1">
        <v>0.0</v>
      </c>
      <c r="BR1340" s="1">
        <v>0.0</v>
      </c>
      <c r="BT1340" s="1">
        <v>0.0</v>
      </c>
      <c r="BU1340" s="1">
        <v>0.0</v>
      </c>
      <c r="BY1340" s="1">
        <v>0.0</v>
      </c>
      <c r="BZ1340" s="1">
        <v>0.0</v>
      </c>
      <c r="CB1340" s="1">
        <v>0.0</v>
      </c>
      <c r="CG1340" s="1">
        <v>411.165</v>
      </c>
      <c r="CH1340" s="1">
        <v>0.39</v>
      </c>
      <c r="CK1340" s="1">
        <v>0.0</v>
      </c>
      <c r="CL1340" s="1">
        <v>0.0</v>
      </c>
      <c r="CM1340" s="1">
        <v>0.0</v>
      </c>
      <c r="CN1340" s="1">
        <v>100.0</v>
      </c>
      <c r="CQ1340" s="1">
        <v>0.0</v>
      </c>
      <c r="CR1340" s="1">
        <v>0.0</v>
      </c>
      <c r="CU1340" s="1">
        <v>0.0</v>
      </c>
      <c r="CV1340" s="1">
        <v>0.0</v>
      </c>
      <c r="CX1340" s="1">
        <v>0.0</v>
      </c>
      <c r="CY1340" s="1">
        <v>0.0</v>
      </c>
      <c r="DA1340" s="1">
        <v>411.165</v>
      </c>
      <c r="DB1340" s="1">
        <v>2.737</v>
      </c>
      <c r="DF1340" s="1">
        <v>0.0</v>
      </c>
      <c r="DG1340" s="1">
        <v>0.0</v>
      </c>
      <c r="DI1340" s="1">
        <v>0.0</v>
      </c>
      <c r="DN1340" s="1">
        <v>0.0</v>
      </c>
      <c r="DO1340" s="1">
        <v>0.0</v>
      </c>
      <c r="DQ1340" s="1">
        <v>0.0</v>
      </c>
      <c r="DV1340" s="1">
        <v>0.0</v>
      </c>
      <c r="DW1340" s="1">
        <v>0.0</v>
      </c>
      <c r="DY1340" s="1">
        <v>0.0</v>
      </c>
    </row>
    <row r="1341">
      <c r="A1341" s="1" t="s">
        <v>238</v>
      </c>
      <c r="B1341" s="1">
        <v>2012.0</v>
      </c>
      <c r="C1341" s="1" t="s">
        <v>239</v>
      </c>
      <c r="D1341" s="1">
        <v>966707.0</v>
      </c>
      <c r="E1341" s="1">
        <v>2.054195968E9</v>
      </c>
      <c r="J1341" s="1">
        <v>0.0</v>
      </c>
      <c r="K1341" s="1">
        <v>0.0</v>
      </c>
      <c r="L1341" s="1">
        <v>0.0</v>
      </c>
      <c r="N1341" s="1">
        <v>666.667</v>
      </c>
      <c r="S1341" s="1">
        <v>0.0</v>
      </c>
      <c r="T1341" s="1">
        <v>0.0</v>
      </c>
      <c r="V1341" s="1">
        <v>0.0</v>
      </c>
      <c r="W1341" s="1">
        <v>0.0</v>
      </c>
      <c r="X1341" s="1">
        <v>0.0</v>
      </c>
      <c r="Y1341" s="1">
        <v>0.0</v>
      </c>
      <c r="AA1341" s="1">
        <v>0.39</v>
      </c>
      <c r="AB1341" s="1">
        <v>403.431</v>
      </c>
      <c r="AC1341" s="1">
        <v>0.39</v>
      </c>
      <c r="AE1341" s="1">
        <v>31.919</v>
      </c>
      <c r="AF1341" s="1">
        <v>0.874</v>
      </c>
      <c r="AG1341" s="1">
        <v>3735.356</v>
      </c>
      <c r="AH1341" s="1">
        <v>1.758</v>
      </c>
      <c r="AK1341" s="1">
        <v>403.431</v>
      </c>
      <c r="AL1341" s="1">
        <v>0.39</v>
      </c>
      <c r="AO1341" s="1">
        <v>100.0</v>
      </c>
      <c r="AT1341" s="1">
        <v>0.0</v>
      </c>
      <c r="AU1341" s="1">
        <v>0.0</v>
      </c>
      <c r="AX1341" s="1">
        <v>0.0</v>
      </c>
      <c r="AY1341" s="1">
        <v>0.0</v>
      </c>
      <c r="AZ1341" s="1">
        <v>0.0</v>
      </c>
      <c r="BA1341" s="1">
        <v>0.0</v>
      </c>
      <c r="BC1341" s="1">
        <v>0.26</v>
      </c>
      <c r="BG1341" s="1">
        <v>0.0</v>
      </c>
      <c r="BH1341" s="1">
        <v>0.0</v>
      </c>
      <c r="BJ1341" s="1">
        <v>0.0</v>
      </c>
      <c r="BO1341" s="1">
        <v>0.0</v>
      </c>
      <c r="BP1341" s="1">
        <v>0.0</v>
      </c>
      <c r="BR1341" s="1">
        <v>0.0</v>
      </c>
      <c r="BT1341" s="1">
        <v>0.0</v>
      </c>
      <c r="BU1341" s="1">
        <v>0.0</v>
      </c>
      <c r="BY1341" s="1">
        <v>0.0</v>
      </c>
      <c r="BZ1341" s="1">
        <v>0.0</v>
      </c>
      <c r="CB1341" s="1">
        <v>0.0</v>
      </c>
      <c r="CG1341" s="1">
        <v>403.431</v>
      </c>
      <c r="CH1341" s="1">
        <v>0.39</v>
      </c>
      <c r="CK1341" s="1">
        <v>0.0</v>
      </c>
      <c r="CL1341" s="1">
        <v>0.0</v>
      </c>
      <c r="CM1341" s="1">
        <v>0.0</v>
      </c>
      <c r="CN1341" s="1">
        <v>100.0</v>
      </c>
      <c r="CQ1341" s="1">
        <v>0.0</v>
      </c>
      <c r="CR1341" s="1">
        <v>0.0</v>
      </c>
      <c r="CU1341" s="1">
        <v>0.0</v>
      </c>
      <c r="CV1341" s="1">
        <v>0.0</v>
      </c>
      <c r="CX1341" s="1">
        <v>0.0</v>
      </c>
      <c r="CY1341" s="1">
        <v>0.0</v>
      </c>
      <c r="DA1341" s="1">
        <v>403.431</v>
      </c>
      <c r="DB1341" s="1">
        <v>3.611</v>
      </c>
      <c r="DF1341" s="1">
        <v>0.0</v>
      </c>
      <c r="DG1341" s="1">
        <v>0.0</v>
      </c>
      <c r="DI1341" s="1">
        <v>0.0</v>
      </c>
      <c r="DN1341" s="1">
        <v>0.0</v>
      </c>
      <c r="DO1341" s="1">
        <v>0.0</v>
      </c>
      <c r="DQ1341" s="1">
        <v>0.0</v>
      </c>
      <c r="DV1341" s="1">
        <v>0.0</v>
      </c>
      <c r="DW1341" s="1">
        <v>0.0</v>
      </c>
      <c r="DY1341" s="1">
        <v>0.0</v>
      </c>
    </row>
    <row r="1342">
      <c r="A1342" s="1" t="s">
        <v>238</v>
      </c>
      <c r="B1342" s="1">
        <v>2013.0</v>
      </c>
      <c r="C1342" s="1" t="s">
        <v>239</v>
      </c>
      <c r="D1342" s="1">
        <v>984788.0</v>
      </c>
      <c r="E1342" s="1">
        <v>2.157408E9</v>
      </c>
      <c r="J1342" s="1">
        <v>0.0</v>
      </c>
      <c r="K1342" s="1">
        <v>0.0</v>
      </c>
      <c r="L1342" s="1">
        <v>0.0</v>
      </c>
      <c r="N1342" s="1">
        <v>651.163</v>
      </c>
      <c r="S1342" s="1">
        <v>0.0</v>
      </c>
      <c r="T1342" s="1">
        <v>0.0</v>
      </c>
      <c r="V1342" s="1">
        <v>0.0</v>
      </c>
      <c r="W1342" s="1">
        <v>0.0</v>
      </c>
      <c r="X1342" s="1">
        <v>0.0</v>
      </c>
      <c r="Y1342" s="1">
        <v>0.0</v>
      </c>
      <c r="AA1342" s="1">
        <v>0.43</v>
      </c>
      <c r="AB1342" s="1">
        <v>436.642</v>
      </c>
      <c r="AC1342" s="1">
        <v>0.43</v>
      </c>
      <c r="AE1342" s="1">
        <v>3.225</v>
      </c>
      <c r="AF1342" s="1">
        <v>0.116</v>
      </c>
      <c r="AG1342" s="1">
        <v>3785.042</v>
      </c>
      <c r="AH1342" s="1">
        <v>1.728</v>
      </c>
      <c r="AK1342" s="1">
        <v>436.642</v>
      </c>
      <c r="AL1342" s="1">
        <v>0.43</v>
      </c>
      <c r="AO1342" s="1">
        <v>100.0</v>
      </c>
      <c r="AT1342" s="1">
        <v>0.0</v>
      </c>
      <c r="AU1342" s="1">
        <v>0.0</v>
      </c>
      <c r="AX1342" s="1">
        <v>0.0</v>
      </c>
      <c r="AY1342" s="1">
        <v>0.0</v>
      </c>
      <c r="AZ1342" s="1">
        <v>0.0</v>
      </c>
      <c r="BA1342" s="1">
        <v>0.0</v>
      </c>
      <c r="BC1342" s="1">
        <v>0.28</v>
      </c>
      <c r="BG1342" s="1">
        <v>0.0</v>
      </c>
      <c r="BH1342" s="1">
        <v>0.0</v>
      </c>
      <c r="BJ1342" s="1">
        <v>0.0</v>
      </c>
      <c r="BO1342" s="1">
        <v>0.0</v>
      </c>
      <c r="BP1342" s="1">
        <v>0.0</v>
      </c>
      <c r="BR1342" s="1">
        <v>0.0</v>
      </c>
      <c r="BT1342" s="1">
        <v>0.0</v>
      </c>
      <c r="BU1342" s="1">
        <v>0.0</v>
      </c>
      <c r="BY1342" s="1">
        <v>0.0</v>
      </c>
      <c r="BZ1342" s="1">
        <v>0.0</v>
      </c>
      <c r="CB1342" s="1">
        <v>0.0</v>
      </c>
      <c r="CG1342" s="1">
        <v>436.642</v>
      </c>
      <c r="CH1342" s="1">
        <v>0.43</v>
      </c>
      <c r="CK1342" s="1">
        <v>0.0</v>
      </c>
      <c r="CL1342" s="1">
        <v>0.0</v>
      </c>
      <c r="CM1342" s="1">
        <v>0.0</v>
      </c>
      <c r="CN1342" s="1">
        <v>100.0</v>
      </c>
      <c r="CQ1342" s="1">
        <v>0.0</v>
      </c>
      <c r="CR1342" s="1">
        <v>0.0</v>
      </c>
      <c r="CU1342" s="1">
        <v>0.0</v>
      </c>
      <c r="CV1342" s="1">
        <v>0.0</v>
      </c>
      <c r="CX1342" s="1">
        <v>0.0</v>
      </c>
      <c r="CY1342" s="1">
        <v>0.0</v>
      </c>
      <c r="DA1342" s="1">
        <v>436.642</v>
      </c>
      <c r="DB1342" s="1">
        <v>3.727</v>
      </c>
      <c r="DF1342" s="1">
        <v>0.0</v>
      </c>
      <c r="DG1342" s="1">
        <v>0.0</v>
      </c>
      <c r="DI1342" s="1">
        <v>0.0</v>
      </c>
      <c r="DN1342" s="1">
        <v>0.0</v>
      </c>
      <c r="DO1342" s="1">
        <v>0.0</v>
      </c>
      <c r="DQ1342" s="1">
        <v>0.0</v>
      </c>
      <c r="DV1342" s="1">
        <v>0.0</v>
      </c>
      <c r="DW1342" s="1">
        <v>0.0</v>
      </c>
      <c r="DY1342" s="1">
        <v>0.0</v>
      </c>
    </row>
    <row r="1343">
      <c r="A1343" s="1" t="s">
        <v>238</v>
      </c>
      <c r="B1343" s="1">
        <v>2014.0</v>
      </c>
      <c r="C1343" s="1" t="s">
        <v>239</v>
      </c>
      <c r="D1343" s="1">
        <v>1002677.0</v>
      </c>
      <c r="E1343" s="1">
        <v>2.286629888E9</v>
      </c>
      <c r="J1343" s="1">
        <v>0.0</v>
      </c>
      <c r="K1343" s="1">
        <v>0.0</v>
      </c>
      <c r="L1343" s="1">
        <v>0.0</v>
      </c>
      <c r="N1343" s="1">
        <v>700.0</v>
      </c>
      <c r="S1343" s="1">
        <v>0.0</v>
      </c>
      <c r="T1343" s="1">
        <v>0.0</v>
      </c>
      <c r="V1343" s="1">
        <v>0.0</v>
      </c>
      <c r="W1343" s="1">
        <v>0.0</v>
      </c>
      <c r="X1343" s="1">
        <v>0.0</v>
      </c>
      <c r="Y1343" s="1">
        <v>0.0</v>
      </c>
      <c r="AA1343" s="1">
        <v>0.44</v>
      </c>
      <c r="AB1343" s="1">
        <v>438.825</v>
      </c>
      <c r="AC1343" s="1">
        <v>0.1</v>
      </c>
      <c r="AE1343" s="1">
        <v>10.999</v>
      </c>
      <c r="AF1343" s="1">
        <v>0.41</v>
      </c>
      <c r="AG1343" s="1">
        <v>4126.389</v>
      </c>
      <c r="AH1343" s="1">
        <v>1.809</v>
      </c>
      <c r="AK1343" s="1">
        <v>99.733</v>
      </c>
      <c r="AL1343" s="1">
        <v>0.1</v>
      </c>
      <c r="AO1343" s="1">
        <v>100.0</v>
      </c>
      <c r="AT1343" s="1">
        <v>0.0</v>
      </c>
      <c r="AU1343" s="1">
        <v>0.0</v>
      </c>
      <c r="AX1343" s="1">
        <v>0.0</v>
      </c>
      <c r="AY1343" s="1">
        <v>0.0</v>
      </c>
      <c r="AZ1343" s="1">
        <v>0.0</v>
      </c>
      <c r="BA1343" s="1">
        <v>0.0</v>
      </c>
      <c r="BC1343" s="1">
        <v>0.07</v>
      </c>
      <c r="BG1343" s="1">
        <v>0.0</v>
      </c>
      <c r="BH1343" s="1">
        <v>0.0</v>
      </c>
      <c r="BJ1343" s="1">
        <v>0.0</v>
      </c>
      <c r="BO1343" s="1">
        <v>0.0</v>
      </c>
      <c r="BP1343" s="1">
        <v>0.0</v>
      </c>
      <c r="BR1343" s="1">
        <v>0.0</v>
      </c>
      <c r="BT1343" s="1">
        <v>0.34</v>
      </c>
      <c r="BU1343" s="1">
        <v>77.273</v>
      </c>
      <c r="BY1343" s="1">
        <v>0.0</v>
      </c>
      <c r="BZ1343" s="1">
        <v>0.0</v>
      </c>
      <c r="CB1343" s="1">
        <v>0.0</v>
      </c>
      <c r="CG1343" s="1">
        <v>99.733</v>
      </c>
      <c r="CH1343" s="1">
        <v>0.1</v>
      </c>
      <c r="CK1343" s="1">
        <v>0.0</v>
      </c>
      <c r="CL1343" s="1">
        <v>0.0</v>
      </c>
      <c r="CM1343" s="1">
        <v>0.0</v>
      </c>
      <c r="CN1343" s="1">
        <v>100.0</v>
      </c>
      <c r="CQ1343" s="1">
        <v>0.0</v>
      </c>
      <c r="CR1343" s="1">
        <v>0.0</v>
      </c>
      <c r="CU1343" s="1">
        <v>0.0</v>
      </c>
      <c r="CV1343" s="1">
        <v>0.0</v>
      </c>
      <c r="CX1343" s="1">
        <v>0.0</v>
      </c>
      <c r="CY1343" s="1">
        <v>0.0</v>
      </c>
      <c r="DA1343" s="1">
        <v>99.733</v>
      </c>
      <c r="DB1343" s="1">
        <v>4.137</v>
      </c>
      <c r="DF1343" s="1">
        <v>0.0</v>
      </c>
      <c r="DG1343" s="1">
        <v>0.0</v>
      </c>
      <c r="DI1343" s="1">
        <v>0.0</v>
      </c>
      <c r="DN1343" s="1">
        <v>0.0</v>
      </c>
      <c r="DO1343" s="1">
        <v>0.0</v>
      </c>
      <c r="DQ1343" s="1">
        <v>0.0</v>
      </c>
      <c r="DV1343" s="1">
        <v>0.0</v>
      </c>
      <c r="DW1343" s="1">
        <v>0.0</v>
      </c>
      <c r="DY1343" s="1">
        <v>0.0</v>
      </c>
    </row>
    <row r="1344">
      <c r="A1344" s="1" t="s">
        <v>238</v>
      </c>
      <c r="B1344" s="1">
        <v>2015.0</v>
      </c>
      <c r="C1344" s="1" t="s">
        <v>239</v>
      </c>
      <c r="D1344" s="1">
        <v>1020260.0</v>
      </c>
      <c r="E1344" s="1">
        <v>2.435148032E9</v>
      </c>
      <c r="J1344" s="1">
        <v>0.0</v>
      </c>
      <c r="K1344" s="1">
        <v>0.0</v>
      </c>
      <c r="L1344" s="1">
        <v>0.0</v>
      </c>
      <c r="N1344" s="1">
        <v>666.667</v>
      </c>
      <c r="S1344" s="1">
        <v>0.0</v>
      </c>
      <c r="T1344" s="1">
        <v>0.0</v>
      </c>
      <c r="V1344" s="1">
        <v>0.0</v>
      </c>
      <c r="W1344" s="1">
        <v>0.0</v>
      </c>
      <c r="X1344" s="1">
        <v>0.0</v>
      </c>
      <c r="Y1344" s="1">
        <v>0.0</v>
      </c>
      <c r="AA1344" s="1">
        <v>0.49</v>
      </c>
      <c r="AB1344" s="1">
        <v>480.27</v>
      </c>
      <c r="AC1344" s="1">
        <v>0.18</v>
      </c>
      <c r="AE1344" s="1">
        <v>-11.809</v>
      </c>
      <c r="AF1344" s="1">
        <v>-0.489</v>
      </c>
      <c r="AG1344" s="1">
        <v>3576.368</v>
      </c>
      <c r="AH1344" s="1">
        <v>1.498</v>
      </c>
      <c r="AK1344" s="1">
        <v>176.426</v>
      </c>
      <c r="AL1344" s="1">
        <v>0.18</v>
      </c>
      <c r="AO1344" s="1">
        <v>100.0</v>
      </c>
      <c r="AT1344" s="1">
        <v>0.0</v>
      </c>
      <c r="AU1344" s="1">
        <v>0.0</v>
      </c>
      <c r="AX1344" s="1">
        <v>0.0</v>
      </c>
      <c r="AY1344" s="1">
        <v>0.0</v>
      </c>
      <c r="AZ1344" s="1">
        <v>0.0</v>
      </c>
      <c r="BA1344" s="1">
        <v>0.0</v>
      </c>
      <c r="BC1344" s="1">
        <v>0.12</v>
      </c>
      <c r="BG1344" s="1">
        <v>0.0</v>
      </c>
      <c r="BH1344" s="1">
        <v>0.0</v>
      </c>
      <c r="BJ1344" s="1">
        <v>0.0</v>
      </c>
      <c r="BO1344" s="1">
        <v>0.0</v>
      </c>
      <c r="BP1344" s="1">
        <v>0.0</v>
      </c>
      <c r="BR1344" s="1">
        <v>0.0</v>
      </c>
      <c r="BT1344" s="1">
        <v>0.31</v>
      </c>
      <c r="BU1344" s="1">
        <v>63.265</v>
      </c>
      <c r="BY1344" s="1">
        <v>0.0</v>
      </c>
      <c r="BZ1344" s="1">
        <v>0.0</v>
      </c>
      <c r="CB1344" s="1">
        <v>0.0</v>
      </c>
      <c r="CG1344" s="1">
        <v>176.426</v>
      </c>
      <c r="CH1344" s="1">
        <v>0.18</v>
      </c>
      <c r="CK1344" s="1">
        <v>0.0</v>
      </c>
      <c r="CL1344" s="1">
        <v>0.0</v>
      </c>
      <c r="CM1344" s="1">
        <v>0.0</v>
      </c>
      <c r="CN1344" s="1">
        <v>100.0</v>
      </c>
      <c r="CQ1344" s="1">
        <v>0.0</v>
      </c>
      <c r="CR1344" s="1">
        <v>0.0</v>
      </c>
      <c r="CU1344" s="1">
        <v>0.0</v>
      </c>
      <c r="CV1344" s="1">
        <v>0.0</v>
      </c>
      <c r="CX1344" s="1">
        <v>0.0</v>
      </c>
      <c r="CY1344" s="1">
        <v>0.0</v>
      </c>
      <c r="DA1344" s="1">
        <v>176.426</v>
      </c>
      <c r="DB1344" s="1">
        <v>3.649</v>
      </c>
      <c r="DF1344" s="1">
        <v>0.0</v>
      </c>
      <c r="DG1344" s="1">
        <v>0.0</v>
      </c>
      <c r="DI1344" s="1">
        <v>0.0</v>
      </c>
      <c r="DN1344" s="1">
        <v>0.0</v>
      </c>
      <c r="DO1344" s="1">
        <v>0.0</v>
      </c>
      <c r="DQ1344" s="1">
        <v>0.0</v>
      </c>
      <c r="DV1344" s="1">
        <v>0.0</v>
      </c>
      <c r="DW1344" s="1">
        <v>0.0</v>
      </c>
      <c r="DY1344" s="1">
        <v>0.0</v>
      </c>
    </row>
    <row r="1345">
      <c r="A1345" s="1" t="s">
        <v>238</v>
      </c>
      <c r="B1345" s="1">
        <v>2016.0</v>
      </c>
      <c r="C1345" s="1" t="s">
        <v>239</v>
      </c>
      <c r="D1345" s="1">
        <v>1037617.0</v>
      </c>
      <c r="E1345" s="1">
        <v>2.612607488E9</v>
      </c>
      <c r="J1345" s="1">
        <v>0.0</v>
      </c>
      <c r="K1345" s="1">
        <v>0.0</v>
      </c>
      <c r="L1345" s="1">
        <v>0.0</v>
      </c>
      <c r="N1345" s="1">
        <v>666.667</v>
      </c>
      <c r="S1345" s="1">
        <v>0.0</v>
      </c>
      <c r="T1345" s="1">
        <v>0.0</v>
      </c>
      <c r="V1345" s="1">
        <v>0.0</v>
      </c>
      <c r="W1345" s="1">
        <v>0.0</v>
      </c>
      <c r="X1345" s="1">
        <v>0.0</v>
      </c>
      <c r="Y1345" s="1">
        <v>0.0</v>
      </c>
      <c r="AA1345" s="1">
        <v>0.54</v>
      </c>
      <c r="AB1345" s="1">
        <v>520.423</v>
      </c>
      <c r="AC1345" s="1">
        <v>0.09</v>
      </c>
      <c r="AE1345" s="1">
        <v>-4.402</v>
      </c>
      <c r="AF1345" s="1">
        <v>-0.161</v>
      </c>
      <c r="AG1345" s="1">
        <v>3361.738</v>
      </c>
      <c r="AH1345" s="1">
        <v>1.335</v>
      </c>
      <c r="AK1345" s="1">
        <v>86.737</v>
      </c>
      <c r="AL1345" s="1">
        <v>0.09</v>
      </c>
      <c r="AO1345" s="1">
        <v>100.0</v>
      </c>
      <c r="AT1345" s="1">
        <v>0.0</v>
      </c>
      <c r="AU1345" s="1">
        <v>0.0</v>
      </c>
      <c r="AX1345" s="1">
        <v>0.0</v>
      </c>
      <c r="AY1345" s="1">
        <v>0.0</v>
      </c>
      <c r="AZ1345" s="1">
        <v>0.0</v>
      </c>
      <c r="BA1345" s="1">
        <v>0.0</v>
      </c>
      <c r="BC1345" s="1">
        <v>0.06</v>
      </c>
      <c r="BG1345" s="1">
        <v>0.0</v>
      </c>
      <c r="BH1345" s="1">
        <v>0.0</v>
      </c>
      <c r="BJ1345" s="1">
        <v>0.0</v>
      </c>
      <c r="BO1345" s="1">
        <v>0.0</v>
      </c>
      <c r="BP1345" s="1">
        <v>0.0</v>
      </c>
      <c r="BR1345" s="1">
        <v>0.0</v>
      </c>
      <c r="BT1345" s="1">
        <v>0.45</v>
      </c>
      <c r="BU1345" s="1">
        <v>83.333</v>
      </c>
      <c r="BY1345" s="1">
        <v>0.0</v>
      </c>
      <c r="BZ1345" s="1">
        <v>0.0</v>
      </c>
      <c r="CB1345" s="1">
        <v>0.0</v>
      </c>
      <c r="CG1345" s="1">
        <v>86.737</v>
      </c>
      <c r="CH1345" s="1">
        <v>0.09</v>
      </c>
      <c r="CK1345" s="1">
        <v>0.0</v>
      </c>
      <c r="CL1345" s="1">
        <v>0.0</v>
      </c>
      <c r="CM1345" s="1">
        <v>0.0</v>
      </c>
      <c r="CN1345" s="1">
        <v>100.0</v>
      </c>
      <c r="CQ1345" s="1">
        <v>0.0</v>
      </c>
      <c r="CR1345" s="1">
        <v>0.0</v>
      </c>
      <c r="CU1345" s="1">
        <v>0.0</v>
      </c>
      <c r="CV1345" s="1">
        <v>0.0</v>
      </c>
      <c r="CX1345" s="1">
        <v>0.0</v>
      </c>
      <c r="CY1345" s="1">
        <v>0.0</v>
      </c>
      <c r="DA1345" s="1">
        <v>86.737</v>
      </c>
      <c r="DB1345" s="1">
        <v>3.488</v>
      </c>
      <c r="DF1345" s="1">
        <v>0.0</v>
      </c>
      <c r="DG1345" s="1">
        <v>0.0</v>
      </c>
      <c r="DI1345" s="1">
        <v>0.0</v>
      </c>
      <c r="DN1345" s="1">
        <v>0.0</v>
      </c>
      <c r="DO1345" s="1">
        <v>0.0</v>
      </c>
      <c r="DQ1345" s="1">
        <v>0.0</v>
      </c>
      <c r="DV1345" s="1">
        <v>0.0</v>
      </c>
      <c r="DW1345" s="1">
        <v>0.0</v>
      </c>
      <c r="DY1345" s="1">
        <v>0.0</v>
      </c>
    </row>
    <row r="1346">
      <c r="A1346" s="1" t="s">
        <v>238</v>
      </c>
      <c r="B1346" s="1">
        <v>2017.0</v>
      </c>
      <c r="C1346" s="1" t="s">
        <v>239</v>
      </c>
      <c r="D1346" s="1">
        <v>1054797.0</v>
      </c>
      <c r="E1346" s="1">
        <v>2.767105792E9</v>
      </c>
      <c r="J1346" s="1">
        <v>0.0</v>
      </c>
      <c r="K1346" s="1">
        <v>0.0</v>
      </c>
      <c r="L1346" s="1">
        <v>0.0</v>
      </c>
      <c r="N1346" s="1">
        <v>666.667</v>
      </c>
      <c r="S1346" s="1">
        <v>0.0</v>
      </c>
      <c r="T1346" s="1">
        <v>0.0</v>
      </c>
      <c r="Y1346" s="1">
        <v>0.0</v>
      </c>
      <c r="AA1346" s="1">
        <v>0.57</v>
      </c>
      <c r="AB1346" s="1">
        <v>540.388</v>
      </c>
      <c r="AC1346" s="1">
        <v>0.06</v>
      </c>
      <c r="AE1346" s="1">
        <v>-9.481</v>
      </c>
      <c r="AF1346" s="1">
        <v>-0.331</v>
      </c>
      <c r="AG1346" s="1">
        <v>2993.436</v>
      </c>
      <c r="AH1346" s="1">
        <v>1.141</v>
      </c>
      <c r="AK1346" s="1">
        <v>56.883</v>
      </c>
      <c r="AL1346" s="1">
        <v>0.06</v>
      </c>
      <c r="AO1346" s="1">
        <v>100.0</v>
      </c>
      <c r="AT1346" s="1">
        <v>0.0</v>
      </c>
      <c r="AU1346" s="1">
        <v>0.0</v>
      </c>
      <c r="BA1346" s="1">
        <v>0.0</v>
      </c>
      <c r="BC1346" s="1">
        <v>0.04</v>
      </c>
      <c r="BG1346" s="1">
        <v>0.0</v>
      </c>
      <c r="BH1346" s="1">
        <v>0.0</v>
      </c>
      <c r="BJ1346" s="1">
        <v>0.0</v>
      </c>
      <c r="BO1346" s="1">
        <v>0.0</v>
      </c>
      <c r="BP1346" s="1">
        <v>0.0</v>
      </c>
      <c r="BR1346" s="1">
        <v>0.0</v>
      </c>
      <c r="BT1346" s="1">
        <v>0.51</v>
      </c>
      <c r="BU1346" s="1">
        <v>89.474</v>
      </c>
      <c r="BY1346" s="1">
        <v>0.0</v>
      </c>
      <c r="BZ1346" s="1">
        <v>0.0</v>
      </c>
      <c r="CB1346" s="1">
        <v>0.0</v>
      </c>
      <c r="CG1346" s="1">
        <v>56.883</v>
      </c>
      <c r="CH1346" s="1">
        <v>0.06</v>
      </c>
      <c r="CN1346" s="1">
        <v>100.0</v>
      </c>
      <c r="CQ1346" s="1">
        <v>0.0</v>
      </c>
      <c r="CR1346" s="1">
        <v>0.0</v>
      </c>
      <c r="CU1346" s="1">
        <v>0.0</v>
      </c>
      <c r="CV1346" s="1">
        <v>0.0</v>
      </c>
      <c r="CX1346" s="1">
        <v>0.0</v>
      </c>
      <c r="CY1346" s="1">
        <v>0.0</v>
      </c>
      <c r="DA1346" s="1">
        <v>56.883</v>
      </c>
      <c r="DB1346" s="1">
        <v>3.157</v>
      </c>
      <c r="DF1346" s="1">
        <v>0.0</v>
      </c>
      <c r="DG1346" s="1">
        <v>0.0</v>
      </c>
      <c r="DI1346" s="1">
        <v>0.0</v>
      </c>
      <c r="DN1346" s="1">
        <v>0.0</v>
      </c>
      <c r="DO1346" s="1">
        <v>0.0</v>
      </c>
      <c r="DQ1346" s="1">
        <v>0.0</v>
      </c>
      <c r="DV1346" s="1">
        <v>0.0</v>
      </c>
      <c r="DW1346" s="1">
        <v>0.0</v>
      </c>
      <c r="DY1346" s="1">
        <v>0.0</v>
      </c>
    </row>
    <row r="1347">
      <c r="A1347" s="1" t="s">
        <v>238</v>
      </c>
      <c r="B1347" s="1">
        <v>2018.0</v>
      </c>
      <c r="C1347" s="1" t="s">
        <v>239</v>
      </c>
      <c r="D1347" s="1">
        <v>1071849.0</v>
      </c>
      <c r="E1347" s="1">
        <v>2.924431616E9</v>
      </c>
      <c r="J1347" s="1">
        <v>0.0</v>
      </c>
      <c r="K1347" s="1">
        <v>0.0</v>
      </c>
      <c r="L1347" s="1">
        <v>0.0</v>
      </c>
      <c r="N1347" s="1">
        <v>600.0</v>
      </c>
      <c r="S1347" s="1">
        <v>0.0</v>
      </c>
      <c r="T1347" s="1">
        <v>0.0</v>
      </c>
      <c r="Y1347" s="1">
        <v>0.0</v>
      </c>
      <c r="AA1347" s="1">
        <v>0.58</v>
      </c>
      <c r="AB1347" s="1">
        <v>541.121</v>
      </c>
      <c r="AC1347" s="1">
        <v>0.05</v>
      </c>
      <c r="AE1347" s="1">
        <v>-1.601</v>
      </c>
      <c r="AF1347" s="1">
        <v>-0.051</v>
      </c>
      <c r="AG1347" s="1">
        <v>2898.661</v>
      </c>
      <c r="AH1347" s="1">
        <v>1.062</v>
      </c>
      <c r="AK1347" s="1">
        <v>46.648</v>
      </c>
      <c r="AL1347" s="1">
        <v>0.05</v>
      </c>
      <c r="AO1347" s="1">
        <v>100.0</v>
      </c>
      <c r="AT1347" s="1">
        <v>0.0</v>
      </c>
      <c r="AU1347" s="1">
        <v>0.0</v>
      </c>
      <c r="BA1347" s="1">
        <v>0.0</v>
      </c>
      <c r="BC1347" s="1">
        <v>0.03</v>
      </c>
      <c r="BG1347" s="1">
        <v>0.0</v>
      </c>
      <c r="BH1347" s="1">
        <v>0.0</v>
      </c>
      <c r="BJ1347" s="1">
        <v>0.0</v>
      </c>
      <c r="BO1347" s="1">
        <v>0.0</v>
      </c>
      <c r="BP1347" s="1">
        <v>0.0</v>
      </c>
      <c r="BR1347" s="1">
        <v>0.0</v>
      </c>
      <c r="BT1347" s="1">
        <v>0.53</v>
      </c>
      <c r="BU1347" s="1">
        <v>91.379</v>
      </c>
      <c r="BY1347" s="1">
        <v>0.0</v>
      </c>
      <c r="BZ1347" s="1">
        <v>0.0</v>
      </c>
      <c r="CB1347" s="1">
        <v>0.0</v>
      </c>
      <c r="CG1347" s="1">
        <v>46.648</v>
      </c>
      <c r="CH1347" s="1">
        <v>0.05</v>
      </c>
      <c r="CN1347" s="1">
        <v>100.0</v>
      </c>
      <c r="CQ1347" s="1">
        <v>0.0</v>
      </c>
      <c r="CR1347" s="1">
        <v>0.0</v>
      </c>
      <c r="CU1347" s="1">
        <v>0.0</v>
      </c>
      <c r="CV1347" s="1">
        <v>0.0</v>
      </c>
      <c r="CX1347" s="1">
        <v>0.0</v>
      </c>
      <c r="CY1347" s="1">
        <v>0.0</v>
      </c>
      <c r="DA1347" s="1">
        <v>46.648</v>
      </c>
      <c r="DB1347" s="1">
        <v>3.107</v>
      </c>
      <c r="DF1347" s="1">
        <v>0.0</v>
      </c>
      <c r="DG1347" s="1">
        <v>0.0</v>
      </c>
      <c r="DI1347" s="1">
        <v>0.0</v>
      </c>
      <c r="DN1347" s="1">
        <v>0.0</v>
      </c>
      <c r="DO1347" s="1">
        <v>0.0</v>
      </c>
      <c r="DQ1347" s="1">
        <v>0.0</v>
      </c>
      <c r="DV1347" s="1">
        <v>0.0</v>
      </c>
      <c r="DW1347" s="1">
        <v>0.0</v>
      </c>
      <c r="DY1347" s="1">
        <v>0.0</v>
      </c>
    </row>
    <row r="1348">
      <c r="A1348" s="1" t="s">
        <v>238</v>
      </c>
      <c r="B1348" s="1">
        <v>2019.0</v>
      </c>
      <c r="C1348" s="1" t="s">
        <v>239</v>
      </c>
      <c r="D1348" s="1">
        <v>1088656.0</v>
      </c>
      <c r="E1348" s="1">
        <v>3.086593024E9</v>
      </c>
      <c r="J1348" s="1">
        <v>0.0</v>
      </c>
      <c r="K1348" s="1">
        <v>0.0</v>
      </c>
      <c r="L1348" s="1">
        <v>0.0</v>
      </c>
      <c r="N1348" s="1">
        <v>666.667</v>
      </c>
      <c r="S1348" s="1">
        <v>0.0</v>
      </c>
      <c r="T1348" s="1">
        <v>0.0</v>
      </c>
      <c r="Y1348" s="1">
        <v>0.0</v>
      </c>
      <c r="AA1348" s="1">
        <v>0.6</v>
      </c>
      <c r="AB1348" s="1">
        <v>551.138</v>
      </c>
      <c r="AC1348" s="1">
        <v>0.09</v>
      </c>
      <c r="AE1348" s="1">
        <v>13.387</v>
      </c>
      <c r="AF1348" s="1">
        <v>0.416</v>
      </c>
      <c r="AG1348" s="1">
        <v>3235.967</v>
      </c>
      <c r="AH1348" s="1">
        <v>1.141</v>
      </c>
      <c r="AK1348" s="1">
        <v>82.671</v>
      </c>
      <c r="AL1348" s="1">
        <v>0.09</v>
      </c>
      <c r="AO1348" s="1">
        <v>100.0</v>
      </c>
      <c r="AT1348" s="1">
        <v>0.0</v>
      </c>
      <c r="AU1348" s="1">
        <v>0.0</v>
      </c>
      <c r="BA1348" s="1">
        <v>0.0</v>
      </c>
      <c r="BC1348" s="1">
        <v>0.06</v>
      </c>
      <c r="BG1348" s="1">
        <v>0.0</v>
      </c>
      <c r="BH1348" s="1">
        <v>0.0</v>
      </c>
      <c r="BJ1348" s="1">
        <v>0.0</v>
      </c>
      <c r="BO1348" s="1">
        <v>0.0</v>
      </c>
      <c r="BP1348" s="1">
        <v>0.0</v>
      </c>
      <c r="BR1348" s="1">
        <v>0.0</v>
      </c>
      <c r="BT1348" s="1">
        <v>0.51</v>
      </c>
      <c r="BU1348" s="1">
        <v>85.0</v>
      </c>
      <c r="BY1348" s="1">
        <v>0.0</v>
      </c>
      <c r="BZ1348" s="1">
        <v>0.0</v>
      </c>
      <c r="CB1348" s="1">
        <v>0.0</v>
      </c>
      <c r="CG1348" s="1">
        <v>82.671</v>
      </c>
      <c r="CH1348" s="1">
        <v>0.09</v>
      </c>
      <c r="CN1348" s="1">
        <v>100.0</v>
      </c>
      <c r="CQ1348" s="1">
        <v>0.0</v>
      </c>
      <c r="CR1348" s="1">
        <v>0.0</v>
      </c>
      <c r="CU1348" s="1">
        <v>0.0</v>
      </c>
      <c r="CV1348" s="1">
        <v>0.0</v>
      </c>
      <c r="CX1348" s="1">
        <v>0.0</v>
      </c>
      <c r="CY1348" s="1">
        <v>0.0</v>
      </c>
      <c r="DA1348" s="1">
        <v>82.671</v>
      </c>
      <c r="DB1348" s="1">
        <v>3.523</v>
      </c>
      <c r="DF1348" s="1">
        <v>0.0</v>
      </c>
      <c r="DG1348" s="1">
        <v>0.0</v>
      </c>
      <c r="DI1348" s="1">
        <v>0.0</v>
      </c>
      <c r="DN1348" s="1">
        <v>0.0</v>
      </c>
      <c r="DO1348" s="1">
        <v>0.0</v>
      </c>
      <c r="DQ1348" s="1">
        <v>0.0</v>
      </c>
      <c r="DV1348" s="1">
        <v>0.0</v>
      </c>
      <c r="DW1348" s="1">
        <v>0.0</v>
      </c>
      <c r="DY1348" s="1">
        <v>0.0</v>
      </c>
    </row>
    <row r="1349">
      <c r="A1349" s="1" t="s">
        <v>238</v>
      </c>
      <c r="B1349" s="1">
        <v>2020.0</v>
      </c>
      <c r="C1349" s="1" t="s">
        <v>239</v>
      </c>
      <c r="D1349" s="1">
        <v>1105141.0</v>
      </c>
      <c r="E1349" s="1">
        <v>3.123694336E9</v>
      </c>
      <c r="J1349" s="1">
        <v>0.0</v>
      </c>
      <c r="K1349" s="1">
        <v>0.0</v>
      </c>
      <c r="L1349" s="1">
        <v>0.0</v>
      </c>
      <c r="N1349" s="1">
        <v>692.308</v>
      </c>
      <c r="S1349" s="1">
        <v>0.0</v>
      </c>
      <c r="T1349" s="1">
        <v>0.0</v>
      </c>
      <c r="Y1349" s="1">
        <v>0.0</v>
      </c>
      <c r="AA1349" s="1">
        <v>0.63</v>
      </c>
      <c r="AB1349" s="1">
        <v>570.063</v>
      </c>
      <c r="AC1349" s="1">
        <v>0.13</v>
      </c>
      <c r="AE1349" s="1">
        <v>-10.975</v>
      </c>
      <c r="AF1349" s="1">
        <v>-0.387</v>
      </c>
      <c r="AG1349" s="1">
        <v>2837.851</v>
      </c>
      <c r="AH1349" s="1">
        <v>1.004</v>
      </c>
      <c r="AK1349" s="1">
        <v>117.632</v>
      </c>
      <c r="AL1349" s="1">
        <v>0.13</v>
      </c>
      <c r="AO1349" s="1">
        <v>100.0</v>
      </c>
      <c r="AT1349" s="1">
        <v>0.0</v>
      </c>
      <c r="AU1349" s="1">
        <v>0.0</v>
      </c>
      <c r="BA1349" s="1">
        <v>0.0</v>
      </c>
      <c r="BC1349" s="1">
        <v>0.09</v>
      </c>
      <c r="BG1349" s="1">
        <v>0.0</v>
      </c>
      <c r="BH1349" s="1">
        <v>0.0</v>
      </c>
      <c r="BJ1349" s="1">
        <v>0.0</v>
      </c>
      <c r="BO1349" s="1">
        <v>0.0</v>
      </c>
      <c r="BP1349" s="1">
        <v>0.0</v>
      </c>
      <c r="BR1349" s="1">
        <v>0.0</v>
      </c>
      <c r="BT1349" s="1">
        <v>0.5</v>
      </c>
      <c r="BU1349" s="1">
        <v>79.365</v>
      </c>
      <c r="BY1349" s="1">
        <v>0.0</v>
      </c>
      <c r="BZ1349" s="1">
        <v>0.0</v>
      </c>
      <c r="CB1349" s="1">
        <v>0.0</v>
      </c>
      <c r="CG1349" s="1">
        <v>117.632</v>
      </c>
      <c r="CH1349" s="1">
        <v>0.13</v>
      </c>
      <c r="CN1349" s="1">
        <v>100.0</v>
      </c>
      <c r="CQ1349" s="1">
        <v>0.0</v>
      </c>
      <c r="CR1349" s="1">
        <v>0.0</v>
      </c>
      <c r="CU1349" s="1">
        <v>0.0</v>
      </c>
      <c r="CV1349" s="1">
        <v>0.0</v>
      </c>
      <c r="CX1349" s="1">
        <v>0.0</v>
      </c>
      <c r="CY1349" s="1">
        <v>0.0</v>
      </c>
      <c r="DA1349" s="1">
        <v>117.632</v>
      </c>
      <c r="DB1349" s="1">
        <v>3.136</v>
      </c>
      <c r="DF1349" s="1">
        <v>0.0</v>
      </c>
      <c r="DG1349" s="1">
        <v>0.0</v>
      </c>
      <c r="DI1349" s="1">
        <v>0.0</v>
      </c>
      <c r="DN1349" s="1">
        <v>0.0</v>
      </c>
      <c r="DO1349" s="1">
        <v>0.0</v>
      </c>
      <c r="DQ1349" s="1">
        <v>0.0</v>
      </c>
      <c r="DV1349" s="1">
        <v>0.0</v>
      </c>
      <c r="DW1349" s="1">
        <v>0.0</v>
      </c>
      <c r="DY1349" s="1">
        <v>0.0</v>
      </c>
    </row>
    <row r="1350">
      <c r="A1350" s="1" t="s">
        <v>238</v>
      </c>
      <c r="B1350" s="1">
        <v>2021.0</v>
      </c>
      <c r="C1350" s="1" t="s">
        <v>239</v>
      </c>
      <c r="D1350" s="1">
        <v>1121203.0</v>
      </c>
      <c r="E1350" s="1">
        <v>3.274020608E9</v>
      </c>
      <c r="J1350" s="1">
        <v>0.0</v>
      </c>
      <c r="K1350" s="1">
        <v>0.0</v>
      </c>
      <c r="L1350" s="1">
        <v>0.0</v>
      </c>
      <c r="N1350" s="1">
        <v>450.0</v>
      </c>
      <c r="S1350" s="1">
        <v>0.0</v>
      </c>
      <c r="T1350" s="1">
        <v>0.0</v>
      </c>
      <c r="Y1350" s="1">
        <v>0.0</v>
      </c>
      <c r="AA1350" s="1">
        <v>0.71</v>
      </c>
      <c r="AB1350" s="1">
        <v>633.248</v>
      </c>
      <c r="AC1350" s="1">
        <v>0.2</v>
      </c>
      <c r="AE1350" s="1">
        <v>5.676</v>
      </c>
      <c r="AF1350" s="1">
        <v>0.178</v>
      </c>
      <c r="AG1350" s="1">
        <v>2955.955</v>
      </c>
      <c r="AH1350" s="1">
        <v>1.012</v>
      </c>
      <c r="AK1350" s="1">
        <v>115.947</v>
      </c>
      <c r="AL1350" s="1">
        <v>0.13</v>
      </c>
      <c r="AO1350" s="1">
        <v>65.0</v>
      </c>
      <c r="AT1350" s="1">
        <v>0.0</v>
      </c>
      <c r="AU1350" s="1">
        <v>0.0</v>
      </c>
      <c r="BA1350" s="1">
        <v>0.0</v>
      </c>
      <c r="BC1350" s="1">
        <v>0.09</v>
      </c>
      <c r="BG1350" s="1">
        <v>0.0</v>
      </c>
      <c r="BH1350" s="1">
        <v>0.0</v>
      </c>
      <c r="BJ1350" s="1">
        <v>0.0</v>
      </c>
      <c r="BO1350" s="1">
        <v>62.433</v>
      </c>
      <c r="BP1350" s="1">
        <v>0.07</v>
      </c>
      <c r="BR1350" s="1">
        <v>35.0</v>
      </c>
      <c r="BT1350" s="1">
        <v>0.51</v>
      </c>
      <c r="BU1350" s="1">
        <v>71.831</v>
      </c>
      <c r="BY1350" s="1">
        <v>0.0</v>
      </c>
      <c r="BZ1350" s="1">
        <v>0.0</v>
      </c>
      <c r="CB1350" s="1">
        <v>0.0</v>
      </c>
      <c r="CG1350" s="1">
        <v>115.947</v>
      </c>
      <c r="CH1350" s="1">
        <v>0.13</v>
      </c>
      <c r="CN1350" s="1">
        <v>65.0</v>
      </c>
      <c r="CQ1350" s="1">
        <v>0.0</v>
      </c>
      <c r="CR1350" s="1">
        <v>0.0</v>
      </c>
      <c r="CU1350" s="1">
        <v>0.0</v>
      </c>
      <c r="CV1350" s="1">
        <v>0.0</v>
      </c>
      <c r="CX1350" s="1">
        <v>0.0</v>
      </c>
      <c r="CY1350" s="1">
        <v>0.0</v>
      </c>
      <c r="DA1350" s="1">
        <v>178.38</v>
      </c>
      <c r="DB1350" s="1">
        <v>3.314</v>
      </c>
      <c r="DF1350" s="1">
        <v>62.433</v>
      </c>
      <c r="DG1350" s="1">
        <v>0.07</v>
      </c>
      <c r="DI1350" s="1">
        <v>35.0</v>
      </c>
      <c r="DN1350" s="1">
        <v>0.0</v>
      </c>
      <c r="DO1350" s="1">
        <v>0.0</v>
      </c>
      <c r="DQ1350" s="1">
        <v>0.0</v>
      </c>
      <c r="DV1350" s="1">
        <v>62.433</v>
      </c>
      <c r="DW1350" s="1">
        <v>0.07</v>
      </c>
      <c r="DY1350" s="1">
        <v>35.0</v>
      </c>
    </row>
    <row r="1351">
      <c r="A1351" s="1" t="s">
        <v>238</v>
      </c>
      <c r="B1351" s="1">
        <v>2022.0</v>
      </c>
      <c r="C1351" s="1" t="s">
        <v>239</v>
      </c>
      <c r="D1351" s="1">
        <v>1137052.0</v>
      </c>
      <c r="E1351" s="1">
        <v>3.395681536E9</v>
      </c>
      <c r="J1351" s="1">
        <v>0.0</v>
      </c>
      <c r="K1351" s="1">
        <v>0.0</v>
      </c>
      <c r="L1351" s="1">
        <v>0.0</v>
      </c>
      <c r="N1351" s="1">
        <v>450.0</v>
      </c>
      <c r="S1351" s="1">
        <v>0.0</v>
      </c>
      <c r="T1351" s="1">
        <v>0.0</v>
      </c>
      <c r="Y1351" s="1">
        <v>0.0</v>
      </c>
      <c r="AA1351" s="1">
        <v>0.71</v>
      </c>
      <c r="AB1351" s="1">
        <v>624.422</v>
      </c>
      <c r="AC1351" s="1">
        <v>0.2</v>
      </c>
      <c r="AE1351" s="1">
        <v>0.381</v>
      </c>
      <c r="AF1351" s="1">
        <v>0.013</v>
      </c>
      <c r="AG1351" s="1">
        <v>2925.861</v>
      </c>
      <c r="AH1351" s="1">
        <v>0.98</v>
      </c>
      <c r="AK1351" s="1">
        <v>114.331</v>
      </c>
      <c r="AL1351" s="1">
        <v>0.13</v>
      </c>
      <c r="AO1351" s="1">
        <v>65.0</v>
      </c>
      <c r="AT1351" s="1">
        <v>0.0</v>
      </c>
      <c r="AU1351" s="1">
        <v>0.0</v>
      </c>
      <c r="BA1351" s="1">
        <v>0.0</v>
      </c>
      <c r="BC1351" s="1">
        <v>0.09</v>
      </c>
      <c r="BG1351" s="1">
        <v>0.0</v>
      </c>
      <c r="BH1351" s="1">
        <v>0.0</v>
      </c>
      <c r="BJ1351" s="1">
        <v>0.0</v>
      </c>
      <c r="BO1351" s="1">
        <v>61.563</v>
      </c>
      <c r="BP1351" s="1">
        <v>0.07</v>
      </c>
      <c r="BR1351" s="1">
        <v>35.0</v>
      </c>
      <c r="BT1351" s="1">
        <v>0.51</v>
      </c>
      <c r="BU1351" s="1">
        <v>71.831</v>
      </c>
      <c r="BY1351" s="1">
        <v>0.0</v>
      </c>
      <c r="BZ1351" s="1">
        <v>0.0</v>
      </c>
      <c r="CB1351" s="1">
        <v>0.0</v>
      </c>
      <c r="CG1351" s="1">
        <v>114.331</v>
      </c>
      <c r="CH1351" s="1">
        <v>0.13</v>
      </c>
      <c r="CN1351" s="1">
        <v>65.0</v>
      </c>
      <c r="CQ1351" s="1">
        <v>0.0</v>
      </c>
      <c r="CR1351" s="1">
        <v>0.0</v>
      </c>
      <c r="CU1351" s="1">
        <v>0.0</v>
      </c>
      <c r="CV1351" s="1">
        <v>0.0</v>
      </c>
      <c r="CX1351" s="1">
        <v>0.0</v>
      </c>
      <c r="CY1351" s="1">
        <v>0.0</v>
      </c>
      <c r="DA1351" s="1">
        <v>175.893</v>
      </c>
      <c r="DB1351" s="1">
        <v>3.327</v>
      </c>
      <c r="DF1351" s="1">
        <v>61.563</v>
      </c>
      <c r="DG1351" s="1">
        <v>0.07</v>
      </c>
      <c r="DI1351" s="1">
        <v>35.0</v>
      </c>
      <c r="DN1351" s="1">
        <v>0.0</v>
      </c>
      <c r="DO1351" s="1">
        <v>0.0</v>
      </c>
      <c r="DQ1351" s="1">
        <v>0.0</v>
      </c>
      <c r="DV1351" s="1">
        <v>61.563</v>
      </c>
      <c r="DW1351" s="1">
        <v>0.07</v>
      </c>
      <c r="DY1351" s="1">
        <v>35.0</v>
      </c>
    </row>
    <row r="1352">
      <c r="A1352" s="1" t="s">
        <v>238</v>
      </c>
      <c r="B1352" s="1">
        <v>2023.0</v>
      </c>
      <c r="C1352" s="1" t="s">
        <v>239</v>
      </c>
      <c r="D1352" s="1">
        <v>1152912.0</v>
      </c>
      <c r="J1352" s="1">
        <v>0.0</v>
      </c>
      <c r="K1352" s="1">
        <v>0.0</v>
      </c>
      <c r="L1352" s="1">
        <v>0.0</v>
      </c>
      <c r="N1352" s="1">
        <v>450.0</v>
      </c>
      <c r="S1352" s="1">
        <v>0.0</v>
      </c>
      <c r="T1352" s="1">
        <v>0.0</v>
      </c>
      <c r="Y1352" s="1">
        <v>0.0</v>
      </c>
      <c r="AA1352" s="1">
        <v>0.71</v>
      </c>
      <c r="AB1352" s="1">
        <v>615.832</v>
      </c>
      <c r="AC1352" s="1">
        <v>0.2</v>
      </c>
      <c r="AE1352" s="1">
        <v>5.914</v>
      </c>
      <c r="AF1352" s="1">
        <v>0.197</v>
      </c>
      <c r="AG1352" s="1">
        <v>3056.269</v>
      </c>
      <c r="AK1352" s="1">
        <v>112.758</v>
      </c>
      <c r="AL1352" s="1">
        <v>0.13</v>
      </c>
      <c r="AO1352" s="1">
        <v>65.0</v>
      </c>
      <c r="AT1352" s="1">
        <v>0.0</v>
      </c>
      <c r="AU1352" s="1">
        <v>0.0</v>
      </c>
      <c r="BA1352" s="1">
        <v>0.0</v>
      </c>
      <c r="BC1352" s="1">
        <v>0.09</v>
      </c>
      <c r="BG1352" s="1">
        <v>0.0</v>
      </c>
      <c r="BH1352" s="1">
        <v>0.0</v>
      </c>
      <c r="BJ1352" s="1">
        <v>0.0</v>
      </c>
      <c r="BO1352" s="1">
        <v>60.716</v>
      </c>
      <c r="BP1352" s="1">
        <v>0.07</v>
      </c>
      <c r="BR1352" s="1">
        <v>35.0</v>
      </c>
      <c r="BT1352" s="1">
        <v>0.51</v>
      </c>
      <c r="BU1352" s="1">
        <v>71.831</v>
      </c>
      <c r="BY1352" s="1">
        <v>0.0</v>
      </c>
      <c r="BZ1352" s="1">
        <v>0.0</v>
      </c>
      <c r="CB1352" s="1">
        <v>0.0</v>
      </c>
      <c r="CG1352" s="1">
        <v>112.758</v>
      </c>
      <c r="CH1352" s="1">
        <v>0.13</v>
      </c>
      <c r="CN1352" s="1">
        <v>65.0</v>
      </c>
      <c r="CQ1352" s="1">
        <v>0.0</v>
      </c>
      <c r="CR1352" s="1">
        <v>0.0</v>
      </c>
      <c r="CU1352" s="1">
        <v>0.0</v>
      </c>
      <c r="CV1352" s="1">
        <v>0.0</v>
      </c>
      <c r="CX1352" s="1">
        <v>0.0</v>
      </c>
      <c r="CY1352" s="1">
        <v>0.0</v>
      </c>
      <c r="DA1352" s="1">
        <v>173.474</v>
      </c>
      <c r="DB1352" s="1">
        <v>3.524</v>
      </c>
      <c r="DF1352" s="1">
        <v>60.716</v>
      </c>
      <c r="DG1352" s="1">
        <v>0.07</v>
      </c>
      <c r="DI1352" s="1">
        <v>35.0</v>
      </c>
      <c r="DN1352" s="1">
        <v>0.0</v>
      </c>
      <c r="DO1352" s="1">
        <v>0.0</v>
      </c>
      <c r="DQ1352" s="1">
        <v>0.0</v>
      </c>
      <c r="DV1352" s="1">
        <v>60.716</v>
      </c>
      <c r="DW1352" s="1">
        <v>0.07</v>
      </c>
      <c r="DY1352" s="1">
        <v>35.0</v>
      </c>
    </row>
    <row r="1353">
      <c r="A1353" s="1" t="s">
        <v>240</v>
      </c>
      <c r="B1353" s="1">
        <v>2000.0</v>
      </c>
      <c r="C1353" s="1" t="s">
        <v>241</v>
      </c>
      <c r="D1353" s="1">
        <v>68480.0</v>
      </c>
      <c r="E1353" s="1">
        <v>4.04483808E8</v>
      </c>
      <c r="J1353" s="1">
        <v>0.0</v>
      </c>
      <c r="K1353" s="1">
        <v>0.0</v>
      </c>
      <c r="L1353" s="1">
        <v>0.0</v>
      </c>
      <c r="N1353" s="1">
        <v>375.0</v>
      </c>
      <c r="S1353" s="1">
        <v>0.0</v>
      </c>
      <c r="T1353" s="1">
        <v>0.0</v>
      </c>
      <c r="V1353" s="1">
        <v>0.0</v>
      </c>
      <c r="W1353" s="1">
        <v>0.0</v>
      </c>
      <c r="X1353" s="1">
        <v>0.0</v>
      </c>
      <c r="Y1353" s="1">
        <v>0.0</v>
      </c>
      <c r="AA1353" s="1">
        <v>0.08</v>
      </c>
      <c r="AB1353" s="1">
        <v>1168.224</v>
      </c>
      <c r="AC1353" s="1">
        <v>0.08</v>
      </c>
      <c r="AE1353" s="1">
        <v>19.375</v>
      </c>
      <c r="AF1353" s="1">
        <v>0.076</v>
      </c>
      <c r="AG1353" s="1">
        <v>6799.262</v>
      </c>
      <c r="AH1353" s="1">
        <v>1.151</v>
      </c>
      <c r="AK1353" s="1">
        <v>730.14</v>
      </c>
      <c r="AL1353" s="1">
        <v>0.05</v>
      </c>
      <c r="AO1353" s="1">
        <v>62.5</v>
      </c>
      <c r="AT1353" s="1">
        <v>0.0</v>
      </c>
      <c r="AU1353" s="1">
        <v>0.0</v>
      </c>
      <c r="AX1353" s="1">
        <v>0.0</v>
      </c>
      <c r="AY1353" s="1">
        <v>0.0</v>
      </c>
      <c r="AZ1353" s="1">
        <v>0.0</v>
      </c>
      <c r="BA1353" s="1">
        <v>0.0</v>
      </c>
      <c r="BC1353" s="1">
        <v>0.03</v>
      </c>
      <c r="BG1353" s="1">
        <v>438.084</v>
      </c>
      <c r="BH1353" s="1">
        <v>0.03</v>
      </c>
      <c r="BJ1353" s="1">
        <v>37.5</v>
      </c>
      <c r="BO1353" s="1">
        <v>438.084</v>
      </c>
      <c r="BP1353" s="1">
        <v>0.03</v>
      </c>
      <c r="BR1353" s="1">
        <v>37.5</v>
      </c>
      <c r="BT1353" s="1">
        <v>0.0</v>
      </c>
      <c r="BU1353" s="1">
        <v>0.0</v>
      </c>
      <c r="BY1353" s="1">
        <v>0.0</v>
      </c>
      <c r="BZ1353" s="1">
        <v>0.0</v>
      </c>
      <c r="CB1353" s="1">
        <v>0.0</v>
      </c>
      <c r="CG1353" s="1">
        <v>730.14</v>
      </c>
      <c r="CH1353" s="1">
        <v>0.05</v>
      </c>
      <c r="CK1353" s="1">
        <v>0.0</v>
      </c>
      <c r="CL1353" s="1">
        <v>0.0</v>
      </c>
      <c r="CM1353" s="1">
        <v>0.0</v>
      </c>
      <c r="CN1353" s="1">
        <v>62.5</v>
      </c>
      <c r="CQ1353" s="1">
        <v>0.0</v>
      </c>
      <c r="CR1353" s="1">
        <v>0.0</v>
      </c>
      <c r="CU1353" s="1">
        <v>0.0</v>
      </c>
      <c r="CV1353" s="1">
        <v>0.0</v>
      </c>
      <c r="CX1353" s="1">
        <v>0.0</v>
      </c>
      <c r="CY1353" s="1">
        <v>0.0</v>
      </c>
      <c r="DA1353" s="1">
        <v>1168.224</v>
      </c>
      <c r="DB1353" s="1">
        <v>0.466</v>
      </c>
      <c r="DF1353" s="1">
        <v>438.084</v>
      </c>
      <c r="DG1353" s="1">
        <v>0.03</v>
      </c>
      <c r="DI1353" s="1">
        <v>37.5</v>
      </c>
      <c r="DN1353" s="1">
        <v>0.0</v>
      </c>
      <c r="DO1353" s="1">
        <v>0.0</v>
      </c>
      <c r="DQ1353" s="1">
        <v>0.0</v>
      </c>
      <c r="DV1353" s="1">
        <v>0.0</v>
      </c>
      <c r="DW1353" s="1">
        <v>0.0</v>
      </c>
      <c r="DY1353" s="1">
        <v>0.0</v>
      </c>
    </row>
    <row r="1354">
      <c r="A1354" s="1" t="s">
        <v>240</v>
      </c>
      <c r="B1354" s="1">
        <v>2001.0</v>
      </c>
      <c r="C1354" s="1" t="s">
        <v>241</v>
      </c>
      <c r="D1354" s="1">
        <v>68255.0</v>
      </c>
      <c r="E1354" s="1">
        <v>4.11786976E8</v>
      </c>
      <c r="J1354" s="1">
        <v>0.0</v>
      </c>
      <c r="K1354" s="1">
        <v>0.0</v>
      </c>
      <c r="L1354" s="1">
        <v>0.0</v>
      </c>
      <c r="N1354" s="1">
        <v>375.0</v>
      </c>
      <c r="S1354" s="1">
        <v>0.0</v>
      </c>
      <c r="T1354" s="1">
        <v>0.0</v>
      </c>
      <c r="V1354" s="1">
        <v>0.0</v>
      </c>
      <c r="W1354" s="1">
        <v>0.0</v>
      </c>
      <c r="X1354" s="1">
        <v>0.0</v>
      </c>
      <c r="Y1354" s="1">
        <v>0.0</v>
      </c>
      <c r="AA1354" s="1">
        <v>0.08</v>
      </c>
      <c r="AB1354" s="1">
        <v>1172.075</v>
      </c>
      <c r="AC1354" s="1">
        <v>0.08</v>
      </c>
      <c r="AE1354" s="1">
        <v>9.938</v>
      </c>
      <c r="AF1354" s="1">
        <v>0.046</v>
      </c>
      <c r="AG1354" s="1">
        <v>7499.582</v>
      </c>
      <c r="AH1354" s="1">
        <v>1.243</v>
      </c>
      <c r="AK1354" s="1">
        <v>732.547</v>
      </c>
      <c r="AL1354" s="1">
        <v>0.05</v>
      </c>
      <c r="AO1354" s="1">
        <v>62.5</v>
      </c>
      <c r="AT1354" s="1">
        <v>0.0</v>
      </c>
      <c r="AU1354" s="1">
        <v>0.0</v>
      </c>
      <c r="AX1354" s="1">
        <v>0.0</v>
      </c>
      <c r="AY1354" s="1">
        <v>0.0</v>
      </c>
      <c r="AZ1354" s="1">
        <v>0.0</v>
      </c>
      <c r="BA1354" s="1">
        <v>0.0</v>
      </c>
      <c r="BC1354" s="1">
        <v>0.03</v>
      </c>
      <c r="BG1354" s="1">
        <v>439.528</v>
      </c>
      <c r="BH1354" s="1">
        <v>0.03</v>
      </c>
      <c r="BJ1354" s="1">
        <v>37.5</v>
      </c>
      <c r="BO1354" s="1">
        <v>439.528</v>
      </c>
      <c r="BP1354" s="1">
        <v>0.03</v>
      </c>
      <c r="BR1354" s="1">
        <v>37.5</v>
      </c>
      <c r="BT1354" s="1">
        <v>0.0</v>
      </c>
      <c r="BU1354" s="1">
        <v>0.0</v>
      </c>
      <c r="BY1354" s="1">
        <v>0.0</v>
      </c>
      <c r="BZ1354" s="1">
        <v>0.0</v>
      </c>
      <c r="CB1354" s="1">
        <v>0.0</v>
      </c>
      <c r="CG1354" s="1">
        <v>732.547</v>
      </c>
      <c r="CH1354" s="1">
        <v>0.05</v>
      </c>
      <c r="CK1354" s="1">
        <v>0.0</v>
      </c>
      <c r="CL1354" s="1">
        <v>0.0</v>
      </c>
      <c r="CM1354" s="1">
        <v>0.0</v>
      </c>
      <c r="CN1354" s="1">
        <v>62.5</v>
      </c>
      <c r="CQ1354" s="1">
        <v>0.0</v>
      </c>
      <c r="CR1354" s="1">
        <v>0.0</v>
      </c>
      <c r="CU1354" s="1">
        <v>0.0</v>
      </c>
      <c r="CV1354" s="1">
        <v>0.0</v>
      </c>
      <c r="CX1354" s="1">
        <v>0.0</v>
      </c>
      <c r="CY1354" s="1">
        <v>0.0</v>
      </c>
      <c r="DA1354" s="1">
        <v>1172.075</v>
      </c>
      <c r="DB1354" s="1">
        <v>0.512</v>
      </c>
      <c r="DF1354" s="1">
        <v>439.528</v>
      </c>
      <c r="DG1354" s="1">
        <v>0.03</v>
      </c>
      <c r="DI1354" s="1">
        <v>37.5</v>
      </c>
      <c r="DN1354" s="1">
        <v>0.0</v>
      </c>
      <c r="DO1354" s="1">
        <v>0.0</v>
      </c>
      <c r="DQ1354" s="1">
        <v>0.0</v>
      </c>
      <c r="DV1354" s="1">
        <v>0.0</v>
      </c>
      <c r="DW1354" s="1">
        <v>0.0</v>
      </c>
      <c r="DY1354" s="1">
        <v>0.0</v>
      </c>
    </row>
    <row r="1355">
      <c r="A1355" s="1" t="s">
        <v>240</v>
      </c>
      <c r="B1355" s="1">
        <v>2002.0</v>
      </c>
      <c r="C1355" s="1" t="s">
        <v>241</v>
      </c>
      <c r="D1355" s="1">
        <v>68337.0</v>
      </c>
      <c r="E1355" s="1">
        <v>4.15539008E8</v>
      </c>
      <c r="J1355" s="1">
        <v>0.0</v>
      </c>
      <c r="K1355" s="1">
        <v>0.0</v>
      </c>
      <c r="L1355" s="1">
        <v>0.0</v>
      </c>
      <c r="N1355" s="1">
        <v>428.571</v>
      </c>
      <c r="S1355" s="1">
        <v>0.0</v>
      </c>
      <c r="T1355" s="1">
        <v>0.0</v>
      </c>
      <c r="V1355" s="1">
        <v>0.0</v>
      </c>
      <c r="W1355" s="1">
        <v>0.0</v>
      </c>
      <c r="X1355" s="1">
        <v>0.0</v>
      </c>
      <c r="Y1355" s="1">
        <v>0.0</v>
      </c>
      <c r="AA1355" s="1">
        <v>0.07</v>
      </c>
      <c r="AB1355" s="1">
        <v>1024.335</v>
      </c>
      <c r="AC1355" s="1">
        <v>0.07</v>
      </c>
      <c r="AE1355" s="1">
        <v>-7.291</v>
      </c>
      <c r="AF1355" s="1">
        <v>-0.037</v>
      </c>
      <c r="AG1355" s="1">
        <v>6944.41</v>
      </c>
      <c r="AH1355" s="1">
        <v>1.142</v>
      </c>
      <c r="AK1355" s="1">
        <v>585.334</v>
      </c>
      <c r="AL1355" s="1">
        <v>0.04</v>
      </c>
      <c r="AO1355" s="1">
        <v>57.143</v>
      </c>
      <c r="AT1355" s="1">
        <v>0.0</v>
      </c>
      <c r="AU1355" s="1">
        <v>0.0</v>
      </c>
      <c r="AX1355" s="1">
        <v>0.0</v>
      </c>
      <c r="AY1355" s="1">
        <v>0.0</v>
      </c>
      <c r="AZ1355" s="1">
        <v>0.0</v>
      </c>
      <c r="BA1355" s="1">
        <v>0.0</v>
      </c>
      <c r="BC1355" s="1">
        <v>0.03</v>
      </c>
      <c r="BG1355" s="1">
        <v>439.001</v>
      </c>
      <c r="BH1355" s="1">
        <v>0.03</v>
      </c>
      <c r="BJ1355" s="1">
        <v>42.857</v>
      </c>
      <c r="BO1355" s="1">
        <v>439.001</v>
      </c>
      <c r="BP1355" s="1">
        <v>0.03</v>
      </c>
      <c r="BR1355" s="1">
        <v>42.857</v>
      </c>
      <c r="BT1355" s="1">
        <v>0.0</v>
      </c>
      <c r="BU1355" s="1">
        <v>0.0</v>
      </c>
      <c r="BY1355" s="1">
        <v>0.0</v>
      </c>
      <c r="BZ1355" s="1">
        <v>0.0</v>
      </c>
      <c r="CB1355" s="1">
        <v>0.0</v>
      </c>
      <c r="CG1355" s="1">
        <v>585.334</v>
      </c>
      <c r="CH1355" s="1">
        <v>0.04</v>
      </c>
      <c r="CK1355" s="1">
        <v>0.0</v>
      </c>
      <c r="CL1355" s="1">
        <v>0.0</v>
      </c>
      <c r="CM1355" s="1">
        <v>0.0</v>
      </c>
      <c r="CN1355" s="1">
        <v>57.143</v>
      </c>
      <c r="CQ1355" s="1">
        <v>0.0</v>
      </c>
      <c r="CR1355" s="1">
        <v>0.0</v>
      </c>
      <c r="CU1355" s="1">
        <v>0.0</v>
      </c>
      <c r="CV1355" s="1">
        <v>0.0</v>
      </c>
      <c r="CX1355" s="1">
        <v>0.0</v>
      </c>
      <c r="CY1355" s="1">
        <v>0.0</v>
      </c>
      <c r="DA1355" s="1">
        <v>1024.335</v>
      </c>
      <c r="DB1355" s="1">
        <v>0.475</v>
      </c>
      <c r="DF1355" s="1">
        <v>439.001</v>
      </c>
      <c r="DG1355" s="1">
        <v>0.03</v>
      </c>
      <c r="DI1355" s="1">
        <v>42.857</v>
      </c>
      <c r="DN1355" s="1">
        <v>0.0</v>
      </c>
      <c r="DO1355" s="1">
        <v>0.0</v>
      </c>
      <c r="DQ1355" s="1">
        <v>0.0</v>
      </c>
      <c r="DV1355" s="1">
        <v>0.0</v>
      </c>
      <c r="DW1355" s="1">
        <v>0.0</v>
      </c>
      <c r="DY1355" s="1">
        <v>0.0</v>
      </c>
    </row>
    <row r="1356">
      <c r="A1356" s="1" t="s">
        <v>240</v>
      </c>
      <c r="B1356" s="1">
        <v>2003.0</v>
      </c>
      <c r="C1356" s="1" t="s">
        <v>241</v>
      </c>
      <c r="D1356" s="1">
        <v>68502.0</v>
      </c>
      <c r="E1356" s="1">
        <v>4.551808E8</v>
      </c>
      <c r="J1356" s="1">
        <v>0.0</v>
      </c>
      <c r="K1356" s="1">
        <v>0.0</v>
      </c>
      <c r="L1356" s="1">
        <v>0.0</v>
      </c>
      <c r="N1356" s="1">
        <v>375.0</v>
      </c>
      <c r="S1356" s="1">
        <v>0.0</v>
      </c>
      <c r="T1356" s="1">
        <v>0.0</v>
      </c>
      <c r="V1356" s="1">
        <v>0.0</v>
      </c>
      <c r="W1356" s="1">
        <v>0.0</v>
      </c>
      <c r="X1356" s="1">
        <v>0.0</v>
      </c>
      <c r="Y1356" s="1">
        <v>0.0</v>
      </c>
      <c r="AA1356" s="1">
        <v>0.08</v>
      </c>
      <c r="AB1356" s="1">
        <v>1167.849</v>
      </c>
      <c r="AC1356" s="1">
        <v>0.08</v>
      </c>
      <c r="AE1356" s="1">
        <v>13.513</v>
      </c>
      <c r="AF1356" s="1">
        <v>0.064</v>
      </c>
      <c r="AG1356" s="1">
        <v>7863.839</v>
      </c>
      <c r="AH1356" s="1">
        <v>1.183</v>
      </c>
      <c r="AK1356" s="1">
        <v>729.906</v>
      </c>
      <c r="AL1356" s="1">
        <v>0.05</v>
      </c>
      <c r="AO1356" s="1">
        <v>62.5</v>
      </c>
      <c r="AT1356" s="1">
        <v>0.0</v>
      </c>
      <c r="AU1356" s="1">
        <v>0.0</v>
      </c>
      <c r="AX1356" s="1">
        <v>0.0</v>
      </c>
      <c r="AY1356" s="1">
        <v>0.0</v>
      </c>
      <c r="AZ1356" s="1">
        <v>0.0</v>
      </c>
      <c r="BA1356" s="1">
        <v>0.0</v>
      </c>
      <c r="BC1356" s="1">
        <v>0.03</v>
      </c>
      <c r="BG1356" s="1">
        <v>437.943</v>
      </c>
      <c r="BH1356" s="1">
        <v>0.03</v>
      </c>
      <c r="BJ1356" s="1">
        <v>37.5</v>
      </c>
      <c r="BO1356" s="1">
        <v>437.943</v>
      </c>
      <c r="BP1356" s="1">
        <v>0.03</v>
      </c>
      <c r="BR1356" s="1">
        <v>37.5</v>
      </c>
      <c r="BT1356" s="1">
        <v>0.0</v>
      </c>
      <c r="BU1356" s="1">
        <v>0.0</v>
      </c>
      <c r="BY1356" s="1">
        <v>0.0</v>
      </c>
      <c r="BZ1356" s="1">
        <v>0.0</v>
      </c>
      <c r="CB1356" s="1">
        <v>0.0</v>
      </c>
      <c r="CG1356" s="1">
        <v>729.906</v>
      </c>
      <c r="CH1356" s="1">
        <v>0.05</v>
      </c>
      <c r="CK1356" s="1">
        <v>0.0</v>
      </c>
      <c r="CL1356" s="1">
        <v>0.0</v>
      </c>
      <c r="CM1356" s="1">
        <v>0.0</v>
      </c>
      <c r="CN1356" s="1">
        <v>62.5</v>
      </c>
      <c r="CQ1356" s="1">
        <v>0.0</v>
      </c>
      <c r="CR1356" s="1">
        <v>0.0</v>
      </c>
      <c r="CU1356" s="1">
        <v>0.0</v>
      </c>
      <c r="CV1356" s="1">
        <v>0.0</v>
      </c>
      <c r="CX1356" s="1">
        <v>0.0</v>
      </c>
      <c r="CY1356" s="1">
        <v>0.0</v>
      </c>
      <c r="DA1356" s="1">
        <v>1167.849</v>
      </c>
      <c r="DB1356" s="1">
        <v>0.539</v>
      </c>
      <c r="DF1356" s="1">
        <v>437.943</v>
      </c>
      <c r="DG1356" s="1">
        <v>0.03</v>
      </c>
      <c r="DI1356" s="1">
        <v>37.5</v>
      </c>
      <c r="DN1356" s="1">
        <v>0.0</v>
      </c>
      <c r="DO1356" s="1">
        <v>0.0</v>
      </c>
      <c r="DQ1356" s="1">
        <v>0.0</v>
      </c>
      <c r="DV1356" s="1">
        <v>0.0</v>
      </c>
      <c r="DW1356" s="1">
        <v>0.0</v>
      </c>
      <c r="DY1356" s="1">
        <v>0.0</v>
      </c>
    </row>
    <row r="1357">
      <c r="A1357" s="1" t="s">
        <v>240</v>
      </c>
      <c r="B1357" s="1">
        <v>2004.0</v>
      </c>
      <c r="C1357" s="1" t="s">
        <v>241</v>
      </c>
      <c r="D1357" s="1">
        <v>68619.0</v>
      </c>
      <c r="E1357" s="1">
        <v>4.753944E8</v>
      </c>
      <c r="J1357" s="1">
        <v>0.0</v>
      </c>
      <c r="K1357" s="1">
        <v>0.0</v>
      </c>
      <c r="L1357" s="1">
        <v>0.0</v>
      </c>
      <c r="N1357" s="1">
        <v>454.545</v>
      </c>
      <c r="S1357" s="1">
        <v>0.0</v>
      </c>
      <c r="T1357" s="1">
        <v>0.0</v>
      </c>
      <c r="V1357" s="1">
        <v>0.0</v>
      </c>
      <c r="W1357" s="1">
        <v>0.0</v>
      </c>
      <c r="X1357" s="1">
        <v>0.0</v>
      </c>
      <c r="Y1357" s="1">
        <v>0.0</v>
      </c>
      <c r="AA1357" s="1">
        <v>0.11</v>
      </c>
      <c r="AB1357" s="1">
        <v>1603.055</v>
      </c>
      <c r="AC1357" s="1">
        <v>0.11</v>
      </c>
      <c r="AE1357" s="1">
        <v>18.802</v>
      </c>
      <c r="AF1357" s="1">
        <v>0.101</v>
      </c>
      <c r="AG1357" s="1">
        <v>9326.471</v>
      </c>
      <c r="AH1357" s="1">
        <v>1.346</v>
      </c>
      <c r="AK1357" s="1">
        <v>1165.858</v>
      </c>
      <c r="AL1357" s="1">
        <v>0.08</v>
      </c>
      <c r="AO1357" s="1">
        <v>72.727</v>
      </c>
      <c r="AT1357" s="1">
        <v>0.0</v>
      </c>
      <c r="AU1357" s="1">
        <v>0.0</v>
      </c>
      <c r="AX1357" s="1">
        <v>0.0</v>
      </c>
      <c r="AY1357" s="1">
        <v>0.0</v>
      </c>
      <c r="AZ1357" s="1">
        <v>0.0</v>
      </c>
      <c r="BA1357" s="1">
        <v>0.0</v>
      </c>
      <c r="BC1357" s="1">
        <v>0.05</v>
      </c>
      <c r="BG1357" s="1">
        <v>437.197</v>
      </c>
      <c r="BH1357" s="1">
        <v>0.03</v>
      </c>
      <c r="BJ1357" s="1">
        <v>27.273</v>
      </c>
      <c r="BO1357" s="1">
        <v>437.197</v>
      </c>
      <c r="BP1357" s="1">
        <v>0.03</v>
      </c>
      <c r="BR1357" s="1">
        <v>27.273</v>
      </c>
      <c r="BT1357" s="1">
        <v>0.0</v>
      </c>
      <c r="BU1357" s="1">
        <v>0.0</v>
      </c>
      <c r="BY1357" s="1">
        <v>0.0</v>
      </c>
      <c r="BZ1357" s="1">
        <v>0.0</v>
      </c>
      <c r="CB1357" s="1">
        <v>0.0</v>
      </c>
      <c r="CG1357" s="1">
        <v>1165.858</v>
      </c>
      <c r="CH1357" s="1">
        <v>0.08</v>
      </c>
      <c r="CK1357" s="1">
        <v>0.0</v>
      </c>
      <c r="CL1357" s="1">
        <v>0.0</v>
      </c>
      <c r="CM1357" s="1">
        <v>0.0</v>
      </c>
      <c r="CN1357" s="1">
        <v>72.727</v>
      </c>
      <c r="CQ1357" s="1">
        <v>0.0</v>
      </c>
      <c r="CR1357" s="1">
        <v>0.0</v>
      </c>
      <c r="CU1357" s="1">
        <v>0.0</v>
      </c>
      <c r="CV1357" s="1">
        <v>0.0</v>
      </c>
      <c r="CX1357" s="1">
        <v>0.0</v>
      </c>
      <c r="CY1357" s="1">
        <v>0.0</v>
      </c>
      <c r="DA1357" s="1">
        <v>1603.055</v>
      </c>
      <c r="DB1357" s="1">
        <v>0.64</v>
      </c>
      <c r="DF1357" s="1">
        <v>437.197</v>
      </c>
      <c r="DG1357" s="1">
        <v>0.03</v>
      </c>
      <c r="DI1357" s="1">
        <v>27.273</v>
      </c>
      <c r="DN1357" s="1">
        <v>0.0</v>
      </c>
      <c r="DO1357" s="1">
        <v>0.0</v>
      </c>
      <c r="DQ1357" s="1">
        <v>0.0</v>
      </c>
      <c r="DV1357" s="1">
        <v>0.0</v>
      </c>
      <c r="DW1357" s="1">
        <v>0.0</v>
      </c>
      <c r="DY1357" s="1">
        <v>0.0</v>
      </c>
    </row>
    <row r="1358">
      <c r="A1358" s="1" t="s">
        <v>240</v>
      </c>
      <c r="B1358" s="1">
        <v>2005.0</v>
      </c>
      <c r="C1358" s="1" t="s">
        <v>241</v>
      </c>
      <c r="D1358" s="1">
        <v>68704.0</v>
      </c>
      <c r="E1358" s="1">
        <v>4.82222496E8</v>
      </c>
      <c r="J1358" s="1">
        <v>0.0</v>
      </c>
      <c r="K1358" s="1">
        <v>0.0</v>
      </c>
      <c r="L1358" s="1">
        <v>0.0</v>
      </c>
      <c r="N1358" s="1">
        <v>500.0</v>
      </c>
      <c r="S1358" s="1">
        <v>0.0</v>
      </c>
      <c r="T1358" s="1">
        <v>0.0</v>
      </c>
      <c r="V1358" s="1">
        <v>0.0</v>
      </c>
      <c r="W1358" s="1">
        <v>0.0</v>
      </c>
      <c r="X1358" s="1">
        <v>0.0</v>
      </c>
      <c r="Y1358" s="1">
        <v>0.0</v>
      </c>
      <c r="AA1358" s="1">
        <v>0.12</v>
      </c>
      <c r="AB1358" s="1">
        <v>1746.623</v>
      </c>
      <c r="AC1358" s="1">
        <v>0.12</v>
      </c>
      <c r="AE1358" s="1">
        <v>-2.525</v>
      </c>
      <c r="AF1358" s="1">
        <v>-0.016</v>
      </c>
      <c r="AG1358" s="1">
        <v>9079.752</v>
      </c>
      <c r="AH1358" s="1">
        <v>1.294</v>
      </c>
      <c r="AK1358" s="1">
        <v>1309.967</v>
      </c>
      <c r="AL1358" s="1">
        <v>0.09</v>
      </c>
      <c r="AO1358" s="1">
        <v>75.0</v>
      </c>
      <c r="AT1358" s="1">
        <v>0.0</v>
      </c>
      <c r="AU1358" s="1">
        <v>0.0</v>
      </c>
      <c r="AX1358" s="1">
        <v>0.0</v>
      </c>
      <c r="AY1358" s="1">
        <v>0.0</v>
      </c>
      <c r="AZ1358" s="1">
        <v>0.0</v>
      </c>
      <c r="BA1358" s="1">
        <v>0.0</v>
      </c>
      <c r="BC1358" s="1">
        <v>0.06</v>
      </c>
      <c r="BG1358" s="1">
        <v>436.656</v>
      </c>
      <c r="BH1358" s="1">
        <v>0.03</v>
      </c>
      <c r="BJ1358" s="1">
        <v>25.0</v>
      </c>
      <c r="BO1358" s="1">
        <v>436.656</v>
      </c>
      <c r="BP1358" s="1">
        <v>0.03</v>
      </c>
      <c r="BR1358" s="1">
        <v>25.0</v>
      </c>
      <c r="BT1358" s="1">
        <v>0.0</v>
      </c>
      <c r="BU1358" s="1">
        <v>0.0</v>
      </c>
      <c r="BY1358" s="1">
        <v>0.0</v>
      </c>
      <c r="BZ1358" s="1">
        <v>0.0</v>
      </c>
      <c r="CB1358" s="1">
        <v>0.0</v>
      </c>
      <c r="CG1358" s="1">
        <v>1309.967</v>
      </c>
      <c r="CH1358" s="1">
        <v>0.09</v>
      </c>
      <c r="CK1358" s="1">
        <v>0.0</v>
      </c>
      <c r="CL1358" s="1">
        <v>0.0</v>
      </c>
      <c r="CM1358" s="1">
        <v>0.0</v>
      </c>
      <c r="CN1358" s="1">
        <v>75.0</v>
      </c>
      <c r="CQ1358" s="1">
        <v>0.0</v>
      </c>
      <c r="CR1358" s="1">
        <v>0.0</v>
      </c>
      <c r="CU1358" s="1">
        <v>0.0</v>
      </c>
      <c r="CV1358" s="1">
        <v>0.0</v>
      </c>
      <c r="CX1358" s="1">
        <v>0.0</v>
      </c>
      <c r="CY1358" s="1">
        <v>0.0</v>
      </c>
      <c r="DA1358" s="1">
        <v>1746.623</v>
      </c>
      <c r="DB1358" s="1">
        <v>0.624</v>
      </c>
      <c r="DF1358" s="1">
        <v>436.656</v>
      </c>
      <c r="DG1358" s="1">
        <v>0.03</v>
      </c>
      <c r="DI1358" s="1">
        <v>25.0</v>
      </c>
      <c r="DN1358" s="1">
        <v>0.0</v>
      </c>
      <c r="DO1358" s="1">
        <v>0.0</v>
      </c>
      <c r="DQ1358" s="1">
        <v>0.0</v>
      </c>
      <c r="DV1358" s="1">
        <v>0.0</v>
      </c>
      <c r="DW1358" s="1">
        <v>0.0</v>
      </c>
      <c r="DY1358" s="1">
        <v>0.0</v>
      </c>
    </row>
    <row r="1359">
      <c r="A1359" s="1" t="s">
        <v>240</v>
      </c>
      <c r="B1359" s="1">
        <v>2006.0</v>
      </c>
      <c r="C1359" s="1" t="s">
        <v>241</v>
      </c>
      <c r="D1359" s="1">
        <v>68778.0</v>
      </c>
      <c r="E1359" s="1">
        <v>5.13632256E8</v>
      </c>
      <c r="J1359" s="1">
        <v>0.0</v>
      </c>
      <c r="K1359" s="1">
        <v>0.0</v>
      </c>
      <c r="L1359" s="1">
        <v>0.0</v>
      </c>
      <c r="N1359" s="1">
        <v>500.0</v>
      </c>
      <c r="S1359" s="1">
        <v>0.0</v>
      </c>
      <c r="T1359" s="1">
        <v>0.0</v>
      </c>
      <c r="V1359" s="1">
        <v>0.0</v>
      </c>
      <c r="W1359" s="1">
        <v>0.0</v>
      </c>
      <c r="X1359" s="1">
        <v>0.0</v>
      </c>
      <c r="Y1359" s="1">
        <v>0.0</v>
      </c>
      <c r="AA1359" s="1">
        <v>0.12</v>
      </c>
      <c r="AB1359" s="1">
        <v>1744.744</v>
      </c>
      <c r="AC1359" s="1">
        <v>0.12</v>
      </c>
      <c r="AE1359" s="1">
        <v>-0.205</v>
      </c>
      <c r="AF1359" s="1">
        <v>-0.001</v>
      </c>
      <c r="AG1359" s="1">
        <v>9051.435</v>
      </c>
      <c r="AH1359" s="1">
        <v>1.212</v>
      </c>
      <c r="AK1359" s="1">
        <v>1308.558</v>
      </c>
      <c r="AL1359" s="1">
        <v>0.09</v>
      </c>
      <c r="AO1359" s="1">
        <v>75.0</v>
      </c>
      <c r="AT1359" s="1">
        <v>0.0</v>
      </c>
      <c r="AU1359" s="1">
        <v>0.0</v>
      </c>
      <c r="AX1359" s="1">
        <v>0.0</v>
      </c>
      <c r="AY1359" s="1">
        <v>0.0</v>
      </c>
      <c r="AZ1359" s="1">
        <v>0.0</v>
      </c>
      <c r="BA1359" s="1">
        <v>0.0</v>
      </c>
      <c r="BC1359" s="1">
        <v>0.06</v>
      </c>
      <c r="BG1359" s="1">
        <v>436.186</v>
      </c>
      <c r="BH1359" s="1">
        <v>0.03</v>
      </c>
      <c r="BJ1359" s="1">
        <v>25.0</v>
      </c>
      <c r="BO1359" s="1">
        <v>436.186</v>
      </c>
      <c r="BP1359" s="1">
        <v>0.03</v>
      </c>
      <c r="BR1359" s="1">
        <v>25.0</v>
      </c>
      <c r="BT1359" s="1">
        <v>0.0</v>
      </c>
      <c r="BU1359" s="1">
        <v>0.0</v>
      </c>
      <c r="BY1359" s="1">
        <v>0.0</v>
      </c>
      <c r="BZ1359" s="1">
        <v>0.0</v>
      </c>
      <c r="CB1359" s="1">
        <v>0.0</v>
      </c>
      <c r="CG1359" s="1">
        <v>1308.558</v>
      </c>
      <c r="CH1359" s="1">
        <v>0.09</v>
      </c>
      <c r="CK1359" s="1">
        <v>0.0</v>
      </c>
      <c r="CL1359" s="1">
        <v>0.0</v>
      </c>
      <c r="CM1359" s="1">
        <v>0.0</v>
      </c>
      <c r="CN1359" s="1">
        <v>75.0</v>
      </c>
      <c r="CQ1359" s="1">
        <v>0.0</v>
      </c>
      <c r="CR1359" s="1">
        <v>0.0</v>
      </c>
      <c r="CU1359" s="1">
        <v>0.0</v>
      </c>
      <c r="CV1359" s="1">
        <v>0.0</v>
      </c>
      <c r="CX1359" s="1">
        <v>0.0</v>
      </c>
      <c r="CY1359" s="1">
        <v>0.0</v>
      </c>
      <c r="DA1359" s="1">
        <v>1744.744</v>
      </c>
      <c r="DB1359" s="1">
        <v>0.623</v>
      </c>
      <c r="DF1359" s="1">
        <v>436.186</v>
      </c>
      <c r="DG1359" s="1">
        <v>0.03</v>
      </c>
      <c r="DI1359" s="1">
        <v>25.0</v>
      </c>
      <c r="DN1359" s="1">
        <v>0.0</v>
      </c>
      <c r="DO1359" s="1">
        <v>0.0</v>
      </c>
      <c r="DQ1359" s="1">
        <v>0.0</v>
      </c>
      <c r="DV1359" s="1">
        <v>0.0</v>
      </c>
      <c r="DW1359" s="1">
        <v>0.0</v>
      </c>
      <c r="DY1359" s="1">
        <v>0.0</v>
      </c>
    </row>
    <row r="1360">
      <c r="A1360" s="1" t="s">
        <v>240</v>
      </c>
      <c r="B1360" s="1">
        <v>2007.0</v>
      </c>
      <c r="C1360" s="1" t="s">
        <v>241</v>
      </c>
      <c r="D1360" s="1">
        <v>68812.0</v>
      </c>
      <c r="E1360" s="1">
        <v>5.5431168E8</v>
      </c>
      <c r="J1360" s="1">
        <v>0.0</v>
      </c>
      <c r="K1360" s="1">
        <v>0.0</v>
      </c>
      <c r="L1360" s="1">
        <v>0.0</v>
      </c>
      <c r="N1360" s="1">
        <v>583.333</v>
      </c>
      <c r="S1360" s="1">
        <v>0.0</v>
      </c>
      <c r="T1360" s="1">
        <v>0.0</v>
      </c>
      <c r="V1360" s="1">
        <v>0.0</v>
      </c>
      <c r="W1360" s="1">
        <v>0.0</v>
      </c>
      <c r="X1360" s="1">
        <v>0.0</v>
      </c>
      <c r="Y1360" s="1">
        <v>0.0</v>
      </c>
      <c r="AA1360" s="1">
        <v>0.12</v>
      </c>
      <c r="AB1360" s="1">
        <v>1743.882</v>
      </c>
      <c r="AC1360" s="1">
        <v>0.12</v>
      </c>
      <c r="AE1360" s="1">
        <v>24.393</v>
      </c>
      <c r="AF1360" s="1">
        <v>0.152</v>
      </c>
      <c r="AG1360" s="1">
        <v>11253.788</v>
      </c>
      <c r="AH1360" s="1">
        <v>1.397</v>
      </c>
      <c r="AK1360" s="1">
        <v>1453.235</v>
      </c>
      <c r="AL1360" s="1">
        <v>0.1</v>
      </c>
      <c r="AO1360" s="1">
        <v>83.333</v>
      </c>
      <c r="AT1360" s="1">
        <v>0.0</v>
      </c>
      <c r="AU1360" s="1">
        <v>0.0</v>
      </c>
      <c r="AX1360" s="1">
        <v>0.0</v>
      </c>
      <c r="AY1360" s="1">
        <v>0.0</v>
      </c>
      <c r="AZ1360" s="1">
        <v>0.0</v>
      </c>
      <c r="BA1360" s="1">
        <v>0.0</v>
      </c>
      <c r="BC1360" s="1">
        <v>0.07</v>
      </c>
      <c r="BG1360" s="1">
        <v>290.647</v>
      </c>
      <c r="BH1360" s="1">
        <v>0.02</v>
      </c>
      <c r="BJ1360" s="1">
        <v>16.667</v>
      </c>
      <c r="BO1360" s="1">
        <v>290.647</v>
      </c>
      <c r="BP1360" s="1">
        <v>0.02</v>
      </c>
      <c r="BR1360" s="1">
        <v>16.667</v>
      </c>
      <c r="BT1360" s="1">
        <v>0.0</v>
      </c>
      <c r="BU1360" s="1">
        <v>0.0</v>
      </c>
      <c r="BY1360" s="1">
        <v>0.0</v>
      </c>
      <c r="BZ1360" s="1">
        <v>0.0</v>
      </c>
      <c r="CB1360" s="1">
        <v>0.0</v>
      </c>
      <c r="CG1360" s="1">
        <v>1453.235</v>
      </c>
      <c r="CH1360" s="1">
        <v>0.1</v>
      </c>
      <c r="CK1360" s="1">
        <v>0.0</v>
      </c>
      <c r="CL1360" s="1">
        <v>0.0</v>
      </c>
      <c r="CM1360" s="1">
        <v>0.0</v>
      </c>
      <c r="CN1360" s="1">
        <v>83.333</v>
      </c>
      <c r="CQ1360" s="1">
        <v>0.0</v>
      </c>
      <c r="CR1360" s="1">
        <v>0.0</v>
      </c>
      <c r="CU1360" s="1">
        <v>0.0</v>
      </c>
      <c r="CV1360" s="1">
        <v>0.0</v>
      </c>
      <c r="CX1360" s="1">
        <v>0.0</v>
      </c>
      <c r="CY1360" s="1">
        <v>0.0</v>
      </c>
      <c r="DA1360" s="1">
        <v>1743.882</v>
      </c>
      <c r="DB1360" s="1">
        <v>0.774</v>
      </c>
      <c r="DF1360" s="1">
        <v>290.647</v>
      </c>
      <c r="DG1360" s="1">
        <v>0.02</v>
      </c>
      <c r="DI1360" s="1">
        <v>16.667</v>
      </c>
      <c r="DN1360" s="1">
        <v>0.0</v>
      </c>
      <c r="DO1360" s="1">
        <v>0.0</v>
      </c>
      <c r="DQ1360" s="1">
        <v>0.0</v>
      </c>
      <c r="DV1360" s="1">
        <v>0.0</v>
      </c>
      <c r="DW1360" s="1">
        <v>0.0</v>
      </c>
      <c r="DY1360" s="1">
        <v>0.0</v>
      </c>
    </row>
    <row r="1361">
      <c r="A1361" s="1" t="s">
        <v>240</v>
      </c>
      <c r="B1361" s="1">
        <v>2008.0</v>
      </c>
      <c r="C1361" s="1" t="s">
        <v>241</v>
      </c>
      <c r="D1361" s="1">
        <v>68821.0</v>
      </c>
      <c r="E1361" s="1">
        <v>6.1714656E8</v>
      </c>
      <c r="J1361" s="1">
        <v>0.0</v>
      </c>
      <c r="K1361" s="1">
        <v>0.0</v>
      </c>
      <c r="L1361" s="1">
        <v>0.0</v>
      </c>
      <c r="N1361" s="1">
        <v>538.462</v>
      </c>
      <c r="S1361" s="1">
        <v>0.0</v>
      </c>
      <c r="T1361" s="1">
        <v>0.0</v>
      </c>
      <c r="V1361" s="1">
        <v>0.0</v>
      </c>
      <c r="W1361" s="1">
        <v>0.0</v>
      </c>
      <c r="X1361" s="1">
        <v>0.0</v>
      </c>
      <c r="Y1361" s="1">
        <v>0.0</v>
      </c>
      <c r="AA1361" s="1">
        <v>0.13</v>
      </c>
      <c r="AB1361" s="1">
        <v>1888.958</v>
      </c>
      <c r="AC1361" s="1">
        <v>0.13</v>
      </c>
      <c r="AE1361" s="1">
        <v>-10.22</v>
      </c>
      <c r="AF1361" s="1">
        <v>-0.079</v>
      </c>
      <c r="AG1361" s="1">
        <v>10102.378</v>
      </c>
      <c r="AH1361" s="1">
        <v>1.127</v>
      </c>
      <c r="AK1361" s="1">
        <v>1598.349</v>
      </c>
      <c r="AL1361" s="1">
        <v>0.11</v>
      </c>
      <c r="AO1361" s="1">
        <v>84.615</v>
      </c>
      <c r="AT1361" s="1">
        <v>0.0</v>
      </c>
      <c r="AU1361" s="1">
        <v>0.0</v>
      </c>
      <c r="AX1361" s="1">
        <v>0.0</v>
      </c>
      <c r="AY1361" s="1">
        <v>0.0</v>
      </c>
      <c r="AZ1361" s="1">
        <v>0.0</v>
      </c>
      <c r="BA1361" s="1">
        <v>0.0</v>
      </c>
      <c r="BC1361" s="1">
        <v>0.07</v>
      </c>
      <c r="BG1361" s="1">
        <v>290.609</v>
      </c>
      <c r="BH1361" s="1">
        <v>0.02</v>
      </c>
      <c r="BJ1361" s="1">
        <v>15.385</v>
      </c>
      <c r="BO1361" s="1">
        <v>290.609</v>
      </c>
      <c r="BP1361" s="1">
        <v>0.02</v>
      </c>
      <c r="BR1361" s="1">
        <v>15.385</v>
      </c>
      <c r="BT1361" s="1">
        <v>0.0</v>
      </c>
      <c r="BU1361" s="1">
        <v>0.0</v>
      </c>
      <c r="BY1361" s="1">
        <v>0.0</v>
      </c>
      <c r="BZ1361" s="1">
        <v>0.0</v>
      </c>
      <c r="CB1361" s="1">
        <v>0.0</v>
      </c>
      <c r="CG1361" s="1">
        <v>1598.349</v>
      </c>
      <c r="CH1361" s="1">
        <v>0.11</v>
      </c>
      <c r="CK1361" s="1">
        <v>0.0</v>
      </c>
      <c r="CL1361" s="1">
        <v>0.0</v>
      </c>
      <c r="CM1361" s="1">
        <v>0.0</v>
      </c>
      <c r="CN1361" s="1">
        <v>84.615</v>
      </c>
      <c r="CQ1361" s="1">
        <v>0.0</v>
      </c>
      <c r="CR1361" s="1">
        <v>0.0</v>
      </c>
      <c r="CU1361" s="1">
        <v>0.0</v>
      </c>
      <c r="CV1361" s="1">
        <v>0.0</v>
      </c>
      <c r="CX1361" s="1">
        <v>0.0</v>
      </c>
      <c r="CY1361" s="1">
        <v>0.0</v>
      </c>
      <c r="DA1361" s="1">
        <v>1888.958</v>
      </c>
      <c r="DB1361" s="1">
        <v>0.695</v>
      </c>
      <c r="DF1361" s="1">
        <v>290.609</v>
      </c>
      <c r="DG1361" s="1">
        <v>0.02</v>
      </c>
      <c r="DI1361" s="1">
        <v>15.385</v>
      </c>
      <c r="DN1361" s="1">
        <v>0.0</v>
      </c>
      <c r="DO1361" s="1">
        <v>0.0</v>
      </c>
      <c r="DQ1361" s="1">
        <v>0.0</v>
      </c>
      <c r="DV1361" s="1">
        <v>0.0</v>
      </c>
      <c r="DW1361" s="1">
        <v>0.0</v>
      </c>
      <c r="DY1361" s="1">
        <v>0.0</v>
      </c>
    </row>
    <row r="1362">
      <c r="A1362" s="1" t="s">
        <v>240</v>
      </c>
      <c r="B1362" s="1">
        <v>2009.0</v>
      </c>
      <c r="C1362" s="1" t="s">
        <v>241</v>
      </c>
      <c r="D1362" s="1">
        <v>68841.0</v>
      </c>
      <c r="E1362" s="1">
        <v>6.21365632E8</v>
      </c>
      <c r="J1362" s="1">
        <v>0.0</v>
      </c>
      <c r="K1362" s="1">
        <v>0.0</v>
      </c>
      <c r="L1362" s="1">
        <v>0.0</v>
      </c>
      <c r="N1362" s="1">
        <v>538.462</v>
      </c>
      <c r="S1362" s="1">
        <v>0.0</v>
      </c>
      <c r="T1362" s="1">
        <v>0.0</v>
      </c>
      <c r="V1362" s="1">
        <v>0.0</v>
      </c>
      <c r="W1362" s="1">
        <v>0.0</v>
      </c>
      <c r="X1362" s="1">
        <v>0.0</v>
      </c>
      <c r="Y1362" s="1">
        <v>0.0</v>
      </c>
      <c r="AA1362" s="1">
        <v>0.13</v>
      </c>
      <c r="AB1362" s="1">
        <v>1888.409</v>
      </c>
      <c r="AC1362" s="1">
        <v>0.13</v>
      </c>
      <c r="AE1362" s="1">
        <v>0.747</v>
      </c>
      <c r="AF1362" s="1">
        <v>0.005</v>
      </c>
      <c r="AG1362" s="1">
        <v>10174.918</v>
      </c>
      <c r="AH1362" s="1">
        <v>1.127</v>
      </c>
      <c r="AK1362" s="1">
        <v>1597.885</v>
      </c>
      <c r="AL1362" s="1">
        <v>0.11</v>
      </c>
      <c r="AO1362" s="1">
        <v>84.615</v>
      </c>
      <c r="AT1362" s="1">
        <v>0.0</v>
      </c>
      <c r="AU1362" s="1">
        <v>0.0</v>
      </c>
      <c r="AX1362" s="1">
        <v>0.0</v>
      </c>
      <c r="AY1362" s="1">
        <v>0.0</v>
      </c>
      <c r="AZ1362" s="1">
        <v>0.0</v>
      </c>
      <c r="BA1362" s="1">
        <v>0.0</v>
      </c>
      <c r="BC1362" s="1">
        <v>0.07</v>
      </c>
      <c r="BG1362" s="1">
        <v>290.525</v>
      </c>
      <c r="BH1362" s="1">
        <v>0.02</v>
      </c>
      <c r="BJ1362" s="1">
        <v>15.385</v>
      </c>
      <c r="BO1362" s="1">
        <v>290.525</v>
      </c>
      <c r="BP1362" s="1">
        <v>0.02</v>
      </c>
      <c r="BR1362" s="1">
        <v>15.385</v>
      </c>
      <c r="BT1362" s="1">
        <v>0.0</v>
      </c>
      <c r="BU1362" s="1">
        <v>0.0</v>
      </c>
      <c r="BY1362" s="1">
        <v>0.0</v>
      </c>
      <c r="BZ1362" s="1">
        <v>0.0</v>
      </c>
      <c r="CB1362" s="1">
        <v>0.0</v>
      </c>
      <c r="CG1362" s="1">
        <v>1597.885</v>
      </c>
      <c r="CH1362" s="1">
        <v>0.11</v>
      </c>
      <c r="CK1362" s="1">
        <v>0.0</v>
      </c>
      <c r="CL1362" s="1">
        <v>0.0</v>
      </c>
      <c r="CM1362" s="1">
        <v>0.0</v>
      </c>
      <c r="CN1362" s="1">
        <v>84.615</v>
      </c>
      <c r="CQ1362" s="1">
        <v>0.0</v>
      </c>
      <c r="CR1362" s="1">
        <v>0.0</v>
      </c>
      <c r="CU1362" s="1">
        <v>0.0</v>
      </c>
      <c r="CV1362" s="1">
        <v>0.0</v>
      </c>
      <c r="CX1362" s="1">
        <v>0.0</v>
      </c>
      <c r="CY1362" s="1">
        <v>0.0</v>
      </c>
      <c r="DA1362" s="1">
        <v>1888.409</v>
      </c>
      <c r="DB1362" s="1">
        <v>0.7</v>
      </c>
      <c r="DF1362" s="1">
        <v>290.525</v>
      </c>
      <c r="DG1362" s="1">
        <v>0.02</v>
      </c>
      <c r="DI1362" s="1">
        <v>15.385</v>
      </c>
      <c r="DN1362" s="1">
        <v>0.0</v>
      </c>
      <c r="DO1362" s="1">
        <v>0.0</v>
      </c>
      <c r="DQ1362" s="1">
        <v>0.0</v>
      </c>
      <c r="DV1362" s="1">
        <v>0.0</v>
      </c>
      <c r="DW1362" s="1">
        <v>0.0</v>
      </c>
      <c r="DY1362" s="1">
        <v>0.0</v>
      </c>
    </row>
    <row r="1363">
      <c r="A1363" s="1" t="s">
        <v>240</v>
      </c>
      <c r="B1363" s="1">
        <v>2010.0</v>
      </c>
      <c r="C1363" s="1" t="s">
        <v>241</v>
      </c>
      <c r="D1363" s="1">
        <v>68827.0</v>
      </c>
      <c r="E1363" s="1">
        <v>6.4009888E8</v>
      </c>
      <c r="J1363" s="1">
        <v>0.0</v>
      </c>
      <c r="K1363" s="1">
        <v>0.0</v>
      </c>
      <c r="L1363" s="1">
        <v>0.0</v>
      </c>
      <c r="N1363" s="1">
        <v>571.429</v>
      </c>
      <c r="S1363" s="1">
        <v>0.0</v>
      </c>
      <c r="T1363" s="1">
        <v>0.0</v>
      </c>
      <c r="V1363" s="1">
        <v>0.0</v>
      </c>
      <c r="W1363" s="1">
        <v>0.0</v>
      </c>
      <c r="X1363" s="1">
        <v>0.0</v>
      </c>
      <c r="Y1363" s="1">
        <v>0.0</v>
      </c>
      <c r="AA1363" s="1">
        <v>0.14</v>
      </c>
      <c r="AB1363" s="1">
        <v>2034.085</v>
      </c>
      <c r="AC1363" s="1">
        <v>0.14</v>
      </c>
      <c r="AE1363" s="1">
        <v>4.879</v>
      </c>
      <c r="AF1363" s="1">
        <v>0.034</v>
      </c>
      <c r="AG1363" s="1">
        <v>10673.562</v>
      </c>
      <c r="AH1363" s="1">
        <v>1.148</v>
      </c>
      <c r="AK1363" s="1">
        <v>1743.502</v>
      </c>
      <c r="AL1363" s="1">
        <v>0.12</v>
      </c>
      <c r="AO1363" s="1">
        <v>85.714</v>
      </c>
      <c r="AT1363" s="1">
        <v>0.0</v>
      </c>
      <c r="AU1363" s="1">
        <v>0.0</v>
      </c>
      <c r="AX1363" s="1">
        <v>0.0</v>
      </c>
      <c r="AY1363" s="1">
        <v>0.0</v>
      </c>
      <c r="AZ1363" s="1">
        <v>0.0</v>
      </c>
      <c r="BA1363" s="1">
        <v>0.0</v>
      </c>
      <c r="BC1363" s="1">
        <v>0.08</v>
      </c>
      <c r="BG1363" s="1">
        <v>290.584</v>
      </c>
      <c r="BH1363" s="1">
        <v>0.02</v>
      </c>
      <c r="BJ1363" s="1">
        <v>14.286</v>
      </c>
      <c r="BO1363" s="1">
        <v>290.584</v>
      </c>
      <c r="BP1363" s="1">
        <v>0.02</v>
      </c>
      <c r="BR1363" s="1">
        <v>14.286</v>
      </c>
      <c r="BT1363" s="1">
        <v>0.0</v>
      </c>
      <c r="BU1363" s="1">
        <v>0.0</v>
      </c>
      <c r="BY1363" s="1">
        <v>0.0</v>
      </c>
      <c r="BZ1363" s="1">
        <v>0.0</v>
      </c>
      <c r="CB1363" s="1">
        <v>0.0</v>
      </c>
      <c r="CG1363" s="1">
        <v>1743.502</v>
      </c>
      <c r="CH1363" s="1">
        <v>0.12</v>
      </c>
      <c r="CK1363" s="1">
        <v>0.0</v>
      </c>
      <c r="CL1363" s="1">
        <v>0.0</v>
      </c>
      <c r="CM1363" s="1">
        <v>0.0</v>
      </c>
      <c r="CN1363" s="1">
        <v>85.714</v>
      </c>
      <c r="CQ1363" s="1">
        <v>0.0</v>
      </c>
      <c r="CR1363" s="1">
        <v>0.0</v>
      </c>
      <c r="CU1363" s="1">
        <v>0.0</v>
      </c>
      <c r="CV1363" s="1">
        <v>0.0</v>
      </c>
      <c r="CX1363" s="1">
        <v>0.0</v>
      </c>
      <c r="CY1363" s="1">
        <v>0.0</v>
      </c>
      <c r="DA1363" s="1">
        <v>2034.085</v>
      </c>
      <c r="DB1363" s="1">
        <v>0.735</v>
      </c>
      <c r="DF1363" s="1">
        <v>290.584</v>
      </c>
      <c r="DG1363" s="1">
        <v>0.02</v>
      </c>
      <c r="DI1363" s="1">
        <v>14.286</v>
      </c>
      <c r="DN1363" s="1">
        <v>0.0</v>
      </c>
      <c r="DO1363" s="1">
        <v>0.0</v>
      </c>
      <c r="DQ1363" s="1">
        <v>0.0</v>
      </c>
      <c r="DV1363" s="1">
        <v>0.0</v>
      </c>
      <c r="DW1363" s="1">
        <v>0.0</v>
      </c>
      <c r="DY1363" s="1">
        <v>0.0</v>
      </c>
    </row>
    <row r="1364">
      <c r="A1364" s="1" t="s">
        <v>240</v>
      </c>
      <c r="B1364" s="1">
        <v>2011.0</v>
      </c>
      <c r="C1364" s="1" t="s">
        <v>241</v>
      </c>
      <c r="D1364" s="1">
        <v>69028.0</v>
      </c>
      <c r="E1364" s="1">
        <v>6.52912E8</v>
      </c>
      <c r="J1364" s="1">
        <v>0.0</v>
      </c>
      <c r="K1364" s="1">
        <v>0.0</v>
      </c>
      <c r="L1364" s="1">
        <v>0.0</v>
      </c>
      <c r="N1364" s="1">
        <v>466.667</v>
      </c>
      <c r="S1364" s="1">
        <v>0.0</v>
      </c>
      <c r="T1364" s="1">
        <v>0.0</v>
      </c>
      <c r="V1364" s="1">
        <v>0.0</v>
      </c>
      <c r="W1364" s="1">
        <v>0.0</v>
      </c>
      <c r="X1364" s="1">
        <v>0.0</v>
      </c>
      <c r="Y1364" s="1">
        <v>0.0</v>
      </c>
      <c r="AA1364" s="1">
        <v>0.15</v>
      </c>
      <c r="AB1364" s="1">
        <v>2173.031</v>
      </c>
      <c r="AC1364" s="1">
        <v>0.15</v>
      </c>
      <c r="AE1364" s="1">
        <v>-1.594</v>
      </c>
      <c r="AF1364" s="1">
        <v>-0.012</v>
      </c>
      <c r="AG1364" s="1">
        <v>10472.856</v>
      </c>
      <c r="AH1364" s="1">
        <v>1.107</v>
      </c>
      <c r="AK1364" s="1">
        <v>1593.556</v>
      </c>
      <c r="AL1364" s="1">
        <v>0.11</v>
      </c>
      <c r="AO1364" s="1">
        <v>73.333</v>
      </c>
      <c r="AT1364" s="1">
        <v>0.0</v>
      </c>
      <c r="AU1364" s="1">
        <v>0.0</v>
      </c>
      <c r="AX1364" s="1">
        <v>0.0</v>
      </c>
      <c r="AY1364" s="1">
        <v>0.0</v>
      </c>
      <c r="AZ1364" s="1">
        <v>0.0</v>
      </c>
      <c r="BA1364" s="1">
        <v>0.0</v>
      </c>
      <c r="BC1364" s="1">
        <v>0.07</v>
      </c>
      <c r="BG1364" s="1">
        <v>579.475</v>
      </c>
      <c r="BH1364" s="1">
        <v>0.04</v>
      </c>
      <c r="BJ1364" s="1">
        <v>26.667</v>
      </c>
      <c r="BO1364" s="1">
        <v>579.475</v>
      </c>
      <c r="BP1364" s="1">
        <v>0.04</v>
      </c>
      <c r="BR1364" s="1">
        <v>26.667</v>
      </c>
      <c r="BT1364" s="1">
        <v>0.0</v>
      </c>
      <c r="BU1364" s="1">
        <v>0.0</v>
      </c>
      <c r="BY1364" s="1">
        <v>0.0</v>
      </c>
      <c r="BZ1364" s="1">
        <v>0.0</v>
      </c>
      <c r="CB1364" s="1">
        <v>0.0</v>
      </c>
      <c r="CG1364" s="1">
        <v>1593.556</v>
      </c>
      <c r="CH1364" s="1">
        <v>0.11</v>
      </c>
      <c r="CK1364" s="1">
        <v>0.0</v>
      </c>
      <c r="CL1364" s="1">
        <v>0.0</v>
      </c>
      <c r="CM1364" s="1">
        <v>0.0</v>
      </c>
      <c r="CN1364" s="1">
        <v>73.333</v>
      </c>
      <c r="CQ1364" s="1">
        <v>0.0</v>
      </c>
      <c r="CR1364" s="1">
        <v>0.0</v>
      </c>
      <c r="CU1364" s="1">
        <v>0.0</v>
      </c>
      <c r="CV1364" s="1">
        <v>0.0</v>
      </c>
      <c r="CX1364" s="1">
        <v>0.0</v>
      </c>
      <c r="CY1364" s="1">
        <v>0.0</v>
      </c>
      <c r="DA1364" s="1">
        <v>2173.031</v>
      </c>
      <c r="DB1364" s="1">
        <v>0.723</v>
      </c>
      <c r="DF1364" s="1">
        <v>579.475</v>
      </c>
      <c r="DG1364" s="1">
        <v>0.04</v>
      </c>
      <c r="DI1364" s="1">
        <v>26.667</v>
      </c>
      <c r="DN1364" s="1">
        <v>0.0</v>
      </c>
      <c r="DO1364" s="1">
        <v>0.0</v>
      </c>
      <c r="DQ1364" s="1">
        <v>0.0</v>
      </c>
      <c r="DV1364" s="1">
        <v>0.0</v>
      </c>
      <c r="DW1364" s="1">
        <v>0.0</v>
      </c>
      <c r="DY1364" s="1">
        <v>0.0</v>
      </c>
    </row>
    <row r="1365">
      <c r="A1365" s="1" t="s">
        <v>240</v>
      </c>
      <c r="B1365" s="1">
        <v>2012.0</v>
      </c>
      <c r="C1365" s="1" t="s">
        <v>241</v>
      </c>
      <c r="D1365" s="1">
        <v>69098.0</v>
      </c>
      <c r="E1365" s="1">
        <v>6.44078976E8</v>
      </c>
      <c r="J1365" s="1">
        <v>0.0</v>
      </c>
      <c r="K1365" s="1">
        <v>0.0</v>
      </c>
      <c r="L1365" s="1">
        <v>0.0</v>
      </c>
      <c r="N1365" s="1">
        <v>533.333</v>
      </c>
      <c r="S1365" s="1">
        <v>0.0</v>
      </c>
      <c r="T1365" s="1">
        <v>0.0</v>
      </c>
      <c r="V1365" s="1">
        <v>0.0</v>
      </c>
      <c r="W1365" s="1">
        <v>0.0</v>
      </c>
      <c r="X1365" s="1">
        <v>0.0</v>
      </c>
      <c r="Y1365" s="1">
        <v>0.0</v>
      </c>
      <c r="AA1365" s="1">
        <v>0.15</v>
      </c>
      <c r="AB1365" s="1">
        <v>2170.83</v>
      </c>
      <c r="AC1365" s="1">
        <v>0.15</v>
      </c>
      <c r="AE1365" s="1">
        <v>-1.73</v>
      </c>
      <c r="AF1365" s="1">
        <v>-0.013</v>
      </c>
      <c r="AG1365" s="1">
        <v>10281.295</v>
      </c>
      <c r="AH1365" s="1">
        <v>1.103</v>
      </c>
      <c r="AK1365" s="1">
        <v>1736.664</v>
      </c>
      <c r="AL1365" s="1">
        <v>0.12</v>
      </c>
      <c r="AO1365" s="1">
        <v>80.0</v>
      </c>
      <c r="AT1365" s="1">
        <v>0.0</v>
      </c>
      <c r="AU1365" s="1">
        <v>0.0</v>
      </c>
      <c r="AX1365" s="1">
        <v>0.0</v>
      </c>
      <c r="AY1365" s="1">
        <v>0.0</v>
      </c>
      <c r="AZ1365" s="1">
        <v>0.0</v>
      </c>
      <c r="BA1365" s="1">
        <v>0.0</v>
      </c>
      <c r="BC1365" s="1">
        <v>0.08</v>
      </c>
      <c r="BG1365" s="1">
        <v>434.166</v>
      </c>
      <c r="BH1365" s="1">
        <v>0.03</v>
      </c>
      <c r="BJ1365" s="1">
        <v>20.0</v>
      </c>
      <c r="BO1365" s="1">
        <v>434.166</v>
      </c>
      <c r="BP1365" s="1">
        <v>0.03</v>
      </c>
      <c r="BR1365" s="1">
        <v>20.0</v>
      </c>
      <c r="BT1365" s="1">
        <v>0.0</v>
      </c>
      <c r="BU1365" s="1">
        <v>0.0</v>
      </c>
      <c r="BY1365" s="1">
        <v>0.0</v>
      </c>
      <c r="BZ1365" s="1">
        <v>0.0</v>
      </c>
      <c r="CB1365" s="1">
        <v>0.0</v>
      </c>
      <c r="CG1365" s="1">
        <v>1736.664</v>
      </c>
      <c r="CH1365" s="1">
        <v>0.12</v>
      </c>
      <c r="CK1365" s="1">
        <v>0.0</v>
      </c>
      <c r="CL1365" s="1">
        <v>0.0</v>
      </c>
      <c r="CM1365" s="1">
        <v>0.0</v>
      </c>
      <c r="CN1365" s="1">
        <v>80.0</v>
      </c>
      <c r="CQ1365" s="1">
        <v>0.0</v>
      </c>
      <c r="CR1365" s="1">
        <v>0.0</v>
      </c>
      <c r="CU1365" s="1">
        <v>0.0</v>
      </c>
      <c r="CV1365" s="1">
        <v>0.0</v>
      </c>
      <c r="CX1365" s="1">
        <v>0.0</v>
      </c>
      <c r="CY1365" s="1">
        <v>0.0</v>
      </c>
      <c r="DA1365" s="1">
        <v>2170.83</v>
      </c>
      <c r="DB1365" s="1">
        <v>0.71</v>
      </c>
      <c r="DF1365" s="1">
        <v>434.166</v>
      </c>
      <c r="DG1365" s="1">
        <v>0.03</v>
      </c>
      <c r="DI1365" s="1">
        <v>20.0</v>
      </c>
      <c r="DN1365" s="1">
        <v>0.0</v>
      </c>
      <c r="DO1365" s="1">
        <v>0.0</v>
      </c>
      <c r="DQ1365" s="1">
        <v>0.0</v>
      </c>
      <c r="DV1365" s="1">
        <v>0.0</v>
      </c>
      <c r="DW1365" s="1">
        <v>0.0</v>
      </c>
      <c r="DY1365" s="1">
        <v>0.0</v>
      </c>
    </row>
    <row r="1366">
      <c r="A1366" s="1" t="s">
        <v>240</v>
      </c>
      <c r="B1366" s="1">
        <v>2013.0</v>
      </c>
      <c r="C1366" s="1" t="s">
        <v>241</v>
      </c>
      <c r="D1366" s="1">
        <v>69673.0</v>
      </c>
      <c r="E1366" s="1">
        <v>6.67585024E8</v>
      </c>
      <c r="J1366" s="1">
        <v>0.0</v>
      </c>
      <c r="K1366" s="1">
        <v>0.0</v>
      </c>
      <c r="L1366" s="1">
        <v>0.0</v>
      </c>
      <c r="N1366" s="1">
        <v>466.667</v>
      </c>
      <c r="S1366" s="1">
        <v>0.0</v>
      </c>
      <c r="T1366" s="1">
        <v>0.0</v>
      </c>
      <c r="V1366" s="1">
        <v>0.0</v>
      </c>
      <c r="W1366" s="1">
        <v>0.0</v>
      </c>
      <c r="X1366" s="1">
        <v>0.0</v>
      </c>
      <c r="Y1366" s="1">
        <v>0.0</v>
      </c>
      <c r="AA1366" s="1">
        <v>0.15</v>
      </c>
      <c r="AB1366" s="1">
        <v>2152.914</v>
      </c>
      <c r="AC1366" s="1">
        <v>0.15</v>
      </c>
      <c r="AE1366" s="1">
        <v>-2.67</v>
      </c>
      <c r="AF1366" s="1">
        <v>-0.019</v>
      </c>
      <c r="AG1366" s="1">
        <v>9924.154</v>
      </c>
      <c r="AH1366" s="1">
        <v>1.036</v>
      </c>
      <c r="AK1366" s="1">
        <v>1578.804</v>
      </c>
      <c r="AL1366" s="1">
        <v>0.11</v>
      </c>
      <c r="AO1366" s="1">
        <v>73.333</v>
      </c>
      <c r="AT1366" s="1">
        <v>0.0</v>
      </c>
      <c r="AU1366" s="1">
        <v>0.0</v>
      </c>
      <c r="AX1366" s="1">
        <v>0.0</v>
      </c>
      <c r="AY1366" s="1">
        <v>0.0</v>
      </c>
      <c r="AZ1366" s="1">
        <v>0.0</v>
      </c>
      <c r="BA1366" s="1">
        <v>0.0</v>
      </c>
      <c r="BC1366" s="1">
        <v>0.07</v>
      </c>
      <c r="BG1366" s="1">
        <v>574.11</v>
      </c>
      <c r="BH1366" s="1">
        <v>0.04</v>
      </c>
      <c r="BJ1366" s="1">
        <v>26.667</v>
      </c>
      <c r="BO1366" s="1">
        <v>574.11</v>
      </c>
      <c r="BP1366" s="1">
        <v>0.04</v>
      </c>
      <c r="BR1366" s="1">
        <v>26.667</v>
      </c>
      <c r="BT1366" s="1">
        <v>0.0</v>
      </c>
      <c r="BU1366" s="1">
        <v>0.0</v>
      </c>
      <c r="BY1366" s="1">
        <v>0.0</v>
      </c>
      <c r="BZ1366" s="1">
        <v>0.0</v>
      </c>
      <c r="CB1366" s="1">
        <v>0.0</v>
      </c>
      <c r="CG1366" s="1">
        <v>1578.804</v>
      </c>
      <c r="CH1366" s="1">
        <v>0.11</v>
      </c>
      <c r="CK1366" s="1">
        <v>0.0</v>
      </c>
      <c r="CL1366" s="1">
        <v>0.0</v>
      </c>
      <c r="CM1366" s="1">
        <v>0.0</v>
      </c>
      <c r="CN1366" s="1">
        <v>73.333</v>
      </c>
      <c r="CQ1366" s="1">
        <v>0.0</v>
      </c>
      <c r="CR1366" s="1">
        <v>0.0</v>
      </c>
      <c r="CU1366" s="1">
        <v>0.0</v>
      </c>
      <c r="CV1366" s="1">
        <v>0.0</v>
      </c>
      <c r="CX1366" s="1">
        <v>0.0</v>
      </c>
      <c r="CY1366" s="1">
        <v>0.0</v>
      </c>
      <c r="DA1366" s="1">
        <v>2152.914</v>
      </c>
      <c r="DB1366" s="1">
        <v>0.691</v>
      </c>
      <c r="DF1366" s="1">
        <v>574.11</v>
      </c>
      <c r="DG1366" s="1">
        <v>0.04</v>
      </c>
      <c r="DI1366" s="1">
        <v>26.667</v>
      </c>
      <c r="DN1366" s="1">
        <v>0.0</v>
      </c>
      <c r="DO1366" s="1">
        <v>0.0</v>
      </c>
      <c r="DQ1366" s="1">
        <v>0.0</v>
      </c>
      <c r="DV1366" s="1">
        <v>0.0</v>
      </c>
      <c r="DW1366" s="1">
        <v>0.0</v>
      </c>
      <c r="DY1366" s="1">
        <v>0.0</v>
      </c>
    </row>
    <row r="1367">
      <c r="A1367" s="1" t="s">
        <v>240</v>
      </c>
      <c r="B1367" s="1">
        <v>2014.0</v>
      </c>
      <c r="C1367" s="1" t="s">
        <v>241</v>
      </c>
      <c r="D1367" s="1">
        <v>70338.0</v>
      </c>
      <c r="E1367" s="1">
        <v>6.94011008E8</v>
      </c>
      <c r="J1367" s="1">
        <v>0.0</v>
      </c>
      <c r="K1367" s="1">
        <v>0.0</v>
      </c>
      <c r="L1367" s="1">
        <v>0.0</v>
      </c>
      <c r="N1367" s="1">
        <v>533.333</v>
      </c>
      <c r="S1367" s="1">
        <v>0.0</v>
      </c>
      <c r="T1367" s="1">
        <v>0.0</v>
      </c>
      <c r="V1367" s="1">
        <v>0.0</v>
      </c>
      <c r="W1367" s="1">
        <v>0.0</v>
      </c>
      <c r="X1367" s="1">
        <v>0.0</v>
      </c>
      <c r="Y1367" s="1">
        <v>0.0</v>
      </c>
      <c r="AA1367" s="1">
        <v>0.15</v>
      </c>
      <c r="AB1367" s="1">
        <v>2132.56</v>
      </c>
      <c r="AC1367" s="1">
        <v>0.15</v>
      </c>
      <c r="AE1367" s="1">
        <v>5.113</v>
      </c>
      <c r="AF1367" s="1">
        <v>0.035</v>
      </c>
      <c r="AG1367" s="1">
        <v>10332.925</v>
      </c>
      <c r="AH1367" s="1">
        <v>1.047</v>
      </c>
      <c r="AK1367" s="1">
        <v>1706.048</v>
      </c>
      <c r="AL1367" s="1">
        <v>0.12</v>
      </c>
      <c r="AO1367" s="1">
        <v>80.0</v>
      </c>
      <c r="AT1367" s="1">
        <v>0.0</v>
      </c>
      <c r="AU1367" s="1">
        <v>0.0</v>
      </c>
      <c r="AX1367" s="1">
        <v>0.0</v>
      </c>
      <c r="AY1367" s="1">
        <v>0.0</v>
      </c>
      <c r="AZ1367" s="1">
        <v>0.0</v>
      </c>
      <c r="BA1367" s="1">
        <v>0.0</v>
      </c>
      <c r="BC1367" s="1">
        <v>0.08</v>
      </c>
      <c r="BG1367" s="1">
        <v>426.512</v>
      </c>
      <c r="BH1367" s="1">
        <v>0.03</v>
      </c>
      <c r="BJ1367" s="1">
        <v>20.0</v>
      </c>
      <c r="BO1367" s="1">
        <v>426.512</v>
      </c>
      <c r="BP1367" s="1">
        <v>0.03</v>
      </c>
      <c r="BR1367" s="1">
        <v>20.0</v>
      </c>
      <c r="BT1367" s="1">
        <v>0.0</v>
      </c>
      <c r="BU1367" s="1">
        <v>0.0</v>
      </c>
      <c r="BY1367" s="1">
        <v>0.0</v>
      </c>
      <c r="BZ1367" s="1">
        <v>0.0</v>
      </c>
      <c r="CB1367" s="1">
        <v>0.0</v>
      </c>
      <c r="CG1367" s="1">
        <v>1706.048</v>
      </c>
      <c r="CH1367" s="1">
        <v>0.12</v>
      </c>
      <c r="CK1367" s="1">
        <v>0.0</v>
      </c>
      <c r="CL1367" s="1">
        <v>0.0</v>
      </c>
      <c r="CM1367" s="1">
        <v>0.0</v>
      </c>
      <c r="CN1367" s="1">
        <v>80.0</v>
      </c>
      <c r="CQ1367" s="1">
        <v>0.0</v>
      </c>
      <c r="CR1367" s="1">
        <v>0.0</v>
      </c>
      <c r="CU1367" s="1">
        <v>0.0</v>
      </c>
      <c r="CV1367" s="1">
        <v>0.0</v>
      </c>
      <c r="CX1367" s="1">
        <v>0.0</v>
      </c>
      <c r="CY1367" s="1">
        <v>0.0</v>
      </c>
      <c r="DA1367" s="1">
        <v>2132.56</v>
      </c>
      <c r="DB1367" s="1">
        <v>0.727</v>
      </c>
      <c r="DF1367" s="1">
        <v>426.512</v>
      </c>
      <c r="DG1367" s="1">
        <v>0.03</v>
      </c>
      <c r="DI1367" s="1">
        <v>20.0</v>
      </c>
      <c r="DN1367" s="1">
        <v>0.0</v>
      </c>
      <c r="DO1367" s="1">
        <v>0.0</v>
      </c>
      <c r="DQ1367" s="1">
        <v>0.0</v>
      </c>
      <c r="DV1367" s="1">
        <v>0.0</v>
      </c>
      <c r="DW1367" s="1">
        <v>0.0</v>
      </c>
      <c r="DY1367" s="1">
        <v>0.0</v>
      </c>
    </row>
    <row r="1368">
      <c r="A1368" s="1" t="s">
        <v>240</v>
      </c>
      <c r="B1368" s="1">
        <v>2015.0</v>
      </c>
      <c r="C1368" s="1" t="s">
        <v>241</v>
      </c>
      <c r="D1368" s="1">
        <v>70388.0</v>
      </c>
      <c r="E1368" s="1">
        <v>6.89606016E8</v>
      </c>
      <c r="J1368" s="1">
        <v>0.0</v>
      </c>
      <c r="K1368" s="1">
        <v>0.0</v>
      </c>
      <c r="L1368" s="1">
        <v>0.0</v>
      </c>
      <c r="N1368" s="1">
        <v>600.0</v>
      </c>
      <c r="S1368" s="1">
        <v>0.0</v>
      </c>
      <c r="T1368" s="1">
        <v>0.0</v>
      </c>
      <c r="V1368" s="1">
        <v>0.0</v>
      </c>
      <c r="W1368" s="1">
        <v>0.0</v>
      </c>
      <c r="X1368" s="1">
        <v>0.0</v>
      </c>
      <c r="Y1368" s="1">
        <v>0.0</v>
      </c>
      <c r="AA1368" s="1">
        <v>0.15</v>
      </c>
      <c r="AB1368" s="1">
        <v>2131.045</v>
      </c>
      <c r="AC1368" s="1">
        <v>0.15</v>
      </c>
      <c r="AE1368" s="1">
        <v>5.836</v>
      </c>
      <c r="AF1368" s="1">
        <v>0.042</v>
      </c>
      <c r="AG1368" s="1">
        <v>10928.203</v>
      </c>
      <c r="AH1368" s="1">
        <v>1.115</v>
      </c>
      <c r="AK1368" s="1">
        <v>1846.906</v>
      </c>
      <c r="AL1368" s="1">
        <v>0.13</v>
      </c>
      <c r="AO1368" s="1">
        <v>86.667</v>
      </c>
      <c r="AT1368" s="1">
        <v>0.0</v>
      </c>
      <c r="AU1368" s="1">
        <v>0.0</v>
      </c>
      <c r="AX1368" s="1">
        <v>0.0</v>
      </c>
      <c r="AY1368" s="1">
        <v>0.0</v>
      </c>
      <c r="AZ1368" s="1">
        <v>0.0</v>
      </c>
      <c r="BA1368" s="1">
        <v>0.0</v>
      </c>
      <c r="BC1368" s="1">
        <v>0.09</v>
      </c>
      <c r="BG1368" s="1">
        <v>284.139</v>
      </c>
      <c r="BH1368" s="1">
        <v>0.02</v>
      </c>
      <c r="BJ1368" s="1">
        <v>13.333</v>
      </c>
      <c r="BO1368" s="1">
        <v>284.139</v>
      </c>
      <c r="BP1368" s="1">
        <v>0.02</v>
      </c>
      <c r="BR1368" s="1">
        <v>13.333</v>
      </c>
      <c r="BT1368" s="1">
        <v>0.0</v>
      </c>
      <c r="BU1368" s="1">
        <v>0.0</v>
      </c>
      <c r="BY1368" s="1">
        <v>0.0</v>
      </c>
      <c r="BZ1368" s="1">
        <v>0.0</v>
      </c>
      <c r="CB1368" s="1">
        <v>0.0</v>
      </c>
      <c r="CG1368" s="1">
        <v>1846.906</v>
      </c>
      <c r="CH1368" s="1">
        <v>0.13</v>
      </c>
      <c r="CK1368" s="1">
        <v>0.0</v>
      </c>
      <c r="CL1368" s="1">
        <v>0.0</v>
      </c>
      <c r="CM1368" s="1">
        <v>0.0</v>
      </c>
      <c r="CN1368" s="1">
        <v>86.667</v>
      </c>
      <c r="CQ1368" s="1">
        <v>0.0</v>
      </c>
      <c r="CR1368" s="1">
        <v>0.0</v>
      </c>
      <c r="CU1368" s="1">
        <v>0.0</v>
      </c>
      <c r="CV1368" s="1">
        <v>0.0</v>
      </c>
      <c r="CX1368" s="1">
        <v>0.0</v>
      </c>
      <c r="CY1368" s="1">
        <v>0.0</v>
      </c>
      <c r="DA1368" s="1">
        <v>2131.045</v>
      </c>
      <c r="DB1368" s="1">
        <v>0.769</v>
      </c>
      <c r="DF1368" s="1">
        <v>284.139</v>
      </c>
      <c r="DG1368" s="1">
        <v>0.02</v>
      </c>
      <c r="DI1368" s="1">
        <v>13.333</v>
      </c>
      <c r="DN1368" s="1">
        <v>0.0</v>
      </c>
      <c r="DO1368" s="1">
        <v>0.0</v>
      </c>
      <c r="DQ1368" s="1">
        <v>0.0</v>
      </c>
      <c r="DV1368" s="1">
        <v>0.0</v>
      </c>
      <c r="DW1368" s="1">
        <v>0.0</v>
      </c>
      <c r="DY1368" s="1">
        <v>0.0</v>
      </c>
    </row>
    <row r="1369">
      <c r="A1369" s="1" t="s">
        <v>240</v>
      </c>
      <c r="B1369" s="1">
        <v>2016.0</v>
      </c>
      <c r="C1369" s="1" t="s">
        <v>241</v>
      </c>
      <c r="D1369" s="1">
        <v>69578.0</v>
      </c>
      <c r="E1369" s="1">
        <v>7.07976576E8</v>
      </c>
      <c r="J1369" s="1">
        <v>0.0</v>
      </c>
      <c r="K1369" s="1">
        <v>0.0</v>
      </c>
      <c r="L1369" s="1">
        <v>0.0</v>
      </c>
      <c r="N1369" s="1">
        <v>500.0</v>
      </c>
      <c r="S1369" s="1">
        <v>0.0</v>
      </c>
      <c r="T1369" s="1">
        <v>0.0</v>
      </c>
      <c r="V1369" s="1">
        <v>0.0</v>
      </c>
      <c r="W1369" s="1">
        <v>0.0</v>
      </c>
      <c r="X1369" s="1">
        <v>0.0</v>
      </c>
      <c r="Y1369" s="1">
        <v>0.0</v>
      </c>
      <c r="AA1369" s="1">
        <v>0.16</v>
      </c>
      <c r="AB1369" s="1">
        <v>2299.577</v>
      </c>
      <c r="AC1369" s="1">
        <v>0.16</v>
      </c>
      <c r="AE1369" s="1">
        <v>2.246</v>
      </c>
      <c r="AF1369" s="1">
        <v>0.017</v>
      </c>
      <c r="AG1369" s="1">
        <v>11303.712</v>
      </c>
      <c r="AH1369" s="1">
        <v>1.111</v>
      </c>
      <c r="AK1369" s="1">
        <v>1724.683</v>
      </c>
      <c r="AL1369" s="1">
        <v>0.12</v>
      </c>
      <c r="AO1369" s="1">
        <v>75.0</v>
      </c>
      <c r="AT1369" s="1">
        <v>0.0</v>
      </c>
      <c r="AU1369" s="1">
        <v>0.0</v>
      </c>
      <c r="AX1369" s="1">
        <v>0.0</v>
      </c>
      <c r="AY1369" s="1">
        <v>0.0</v>
      </c>
      <c r="AZ1369" s="1">
        <v>0.0</v>
      </c>
      <c r="BA1369" s="1">
        <v>0.0</v>
      </c>
      <c r="BC1369" s="1">
        <v>0.08</v>
      </c>
      <c r="BG1369" s="1">
        <v>574.894</v>
      </c>
      <c r="BH1369" s="1">
        <v>0.04</v>
      </c>
      <c r="BJ1369" s="1">
        <v>25.0</v>
      </c>
      <c r="BO1369" s="1">
        <v>574.894</v>
      </c>
      <c r="BP1369" s="1">
        <v>0.04</v>
      </c>
      <c r="BR1369" s="1">
        <v>25.0</v>
      </c>
      <c r="BT1369" s="1">
        <v>0.0</v>
      </c>
      <c r="BU1369" s="1">
        <v>0.0</v>
      </c>
      <c r="BY1369" s="1">
        <v>0.0</v>
      </c>
      <c r="BZ1369" s="1">
        <v>0.0</v>
      </c>
      <c r="CB1369" s="1">
        <v>0.0</v>
      </c>
      <c r="CG1369" s="1">
        <v>1724.683</v>
      </c>
      <c r="CH1369" s="1">
        <v>0.12</v>
      </c>
      <c r="CK1369" s="1">
        <v>0.0</v>
      </c>
      <c r="CL1369" s="1">
        <v>0.0</v>
      </c>
      <c r="CM1369" s="1">
        <v>0.0</v>
      </c>
      <c r="CN1369" s="1">
        <v>75.0</v>
      </c>
      <c r="CQ1369" s="1">
        <v>0.0</v>
      </c>
      <c r="CR1369" s="1">
        <v>0.0</v>
      </c>
      <c r="CU1369" s="1">
        <v>0.0</v>
      </c>
      <c r="CV1369" s="1">
        <v>0.0</v>
      </c>
      <c r="CX1369" s="1">
        <v>0.0</v>
      </c>
      <c r="CY1369" s="1">
        <v>0.0</v>
      </c>
      <c r="DA1369" s="1">
        <v>2299.577</v>
      </c>
      <c r="DB1369" s="1">
        <v>0.786</v>
      </c>
      <c r="DF1369" s="1">
        <v>574.894</v>
      </c>
      <c r="DG1369" s="1">
        <v>0.04</v>
      </c>
      <c r="DI1369" s="1">
        <v>25.0</v>
      </c>
      <c r="DN1369" s="1">
        <v>0.0</v>
      </c>
      <c r="DO1369" s="1">
        <v>0.0</v>
      </c>
      <c r="DQ1369" s="1">
        <v>0.0</v>
      </c>
      <c r="DV1369" s="1">
        <v>0.0</v>
      </c>
      <c r="DW1369" s="1">
        <v>0.0</v>
      </c>
      <c r="DY1369" s="1">
        <v>0.0</v>
      </c>
    </row>
    <row r="1370">
      <c r="A1370" s="1" t="s">
        <v>240</v>
      </c>
      <c r="B1370" s="1">
        <v>2017.0</v>
      </c>
      <c r="C1370" s="1" t="s">
        <v>241</v>
      </c>
      <c r="D1370" s="1">
        <v>68473.0</v>
      </c>
      <c r="E1370" s="1">
        <v>6.56048832E8</v>
      </c>
      <c r="J1370" s="1">
        <v>0.0</v>
      </c>
      <c r="K1370" s="1">
        <v>0.0</v>
      </c>
      <c r="L1370" s="1">
        <v>0.0</v>
      </c>
      <c r="N1370" s="1">
        <v>538.462</v>
      </c>
      <c r="S1370" s="1">
        <v>0.0</v>
      </c>
      <c r="T1370" s="1">
        <v>0.0</v>
      </c>
      <c r="Y1370" s="1">
        <v>0.0</v>
      </c>
      <c r="AA1370" s="1">
        <v>0.13</v>
      </c>
      <c r="AB1370" s="1">
        <v>1898.558</v>
      </c>
      <c r="AC1370" s="1">
        <v>0.13</v>
      </c>
      <c r="AE1370" s="1">
        <v>-5.171</v>
      </c>
      <c r="AF1370" s="1">
        <v>-0.041</v>
      </c>
      <c r="AG1370" s="1">
        <v>10892.18</v>
      </c>
      <c r="AH1370" s="1">
        <v>1.137</v>
      </c>
      <c r="AK1370" s="1">
        <v>1460.43</v>
      </c>
      <c r="AL1370" s="1">
        <v>0.1</v>
      </c>
      <c r="AO1370" s="1">
        <v>76.923</v>
      </c>
      <c r="AT1370" s="1">
        <v>0.0</v>
      </c>
      <c r="AU1370" s="1">
        <v>0.0</v>
      </c>
      <c r="BA1370" s="1">
        <v>0.0</v>
      </c>
      <c r="BC1370" s="1">
        <v>0.07</v>
      </c>
      <c r="BG1370" s="1">
        <v>438.129</v>
      </c>
      <c r="BH1370" s="1">
        <v>0.03</v>
      </c>
      <c r="BJ1370" s="1">
        <v>23.077</v>
      </c>
      <c r="BO1370" s="1">
        <v>438.129</v>
      </c>
      <c r="BP1370" s="1">
        <v>0.03</v>
      </c>
      <c r="BR1370" s="1">
        <v>23.077</v>
      </c>
      <c r="BT1370" s="1">
        <v>0.0</v>
      </c>
      <c r="BU1370" s="1">
        <v>0.0</v>
      </c>
      <c r="BY1370" s="1">
        <v>0.0</v>
      </c>
      <c r="BZ1370" s="1">
        <v>0.0</v>
      </c>
      <c r="CB1370" s="1">
        <v>0.0</v>
      </c>
      <c r="CG1370" s="1">
        <v>1460.43</v>
      </c>
      <c r="CH1370" s="1">
        <v>0.1</v>
      </c>
      <c r="CN1370" s="1">
        <v>76.923</v>
      </c>
      <c r="CQ1370" s="1">
        <v>0.0</v>
      </c>
      <c r="CR1370" s="1">
        <v>0.0</v>
      </c>
      <c r="CU1370" s="1">
        <v>0.0</v>
      </c>
      <c r="CV1370" s="1">
        <v>0.0</v>
      </c>
      <c r="CX1370" s="1">
        <v>0.0</v>
      </c>
      <c r="CY1370" s="1">
        <v>0.0</v>
      </c>
      <c r="DA1370" s="1">
        <v>1898.558</v>
      </c>
      <c r="DB1370" s="1">
        <v>0.746</v>
      </c>
      <c r="DF1370" s="1">
        <v>438.129</v>
      </c>
      <c r="DG1370" s="1">
        <v>0.03</v>
      </c>
      <c r="DI1370" s="1">
        <v>23.077</v>
      </c>
      <c r="DN1370" s="1">
        <v>0.0</v>
      </c>
      <c r="DO1370" s="1">
        <v>0.0</v>
      </c>
      <c r="DQ1370" s="1">
        <v>0.0</v>
      </c>
      <c r="DV1370" s="1">
        <v>0.0</v>
      </c>
      <c r="DW1370" s="1">
        <v>0.0</v>
      </c>
      <c r="DY1370" s="1">
        <v>0.0</v>
      </c>
    </row>
    <row r="1371">
      <c r="A1371" s="1" t="s">
        <v>240</v>
      </c>
      <c r="B1371" s="1">
        <v>2018.0</v>
      </c>
      <c r="C1371" s="1" t="s">
        <v>241</v>
      </c>
      <c r="D1371" s="1">
        <v>68140.0</v>
      </c>
      <c r="E1371" s="1">
        <v>6.77586368E8</v>
      </c>
      <c r="J1371" s="1">
        <v>0.0</v>
      </c>
      <c r="K1371" s="1">
        <v>0.0</v>
      </c>
      <c r="L1371" s="1">
        <v>0.0</v>
      </c>
      <c r="N1371" s="1">
        <v>545.455</v>
      </c>
      <c r="S1371" s="1">
        <v>0.0</v>
      </c>
      <c r="T1371" s="1">
        <v>0.0</v>
      </c>
      <c r="Y1371" s="1">
        <v>0.0</v>
      </c>
      <c r="AA1371" s="1">
        <v>0.11</v>
      </c>
      <c r="AB1371" s="1">
        <v>1614.323</v>
      </c>
      <c r="AC1371" s="1">
        <v>0.11</v>
      </c>
      <c r="AE1371" s="1">
        <v>-2.734</v>
      </c>
      <c r="AF1371" s="1">
        <v>-0.02</v>
      </c>
      <c r="AG1371" s="1">
        <v>10646.153</v>
      </c>
      <c r="AH1371" s="1">
        <v>1.071</v>
      </c>
      <c r="AK1371" s="1">
        <v>1320.81</v>
      </c>
      <c r="AL1371" s="1">
        <v>0.09</v>
      </c>
      <c r="AO1371" s="1">
        <v>81.818</v>
      </c>
      <c r="AT1371" s="1">
        <v>0.0</v>
      </c>
      <c r="AU1371" s="1">
        <v>0.0</v>
      </c>
      <c r="BA1371" s="1">
        <v>0.0</v>
      </c>
      <c r="BC1371" s="1">
        <v>0.06</v>
      </c>
      <c r="BG1371" s="1">
        <v>293.513</v>
      </c>
      <c r="BH1371" s="1">
        <v>0.02</v>
      </c>
      <c r="BJ1371" s="1">
        <v>18.182</v>
      </c>
      <c r="BO1371" s="1">
        <v>293.513</v>
      </c>
      <c r="BP1371" s="1">
        <v>0.02</v>
      </c>
      <c r="BR1371" s="1">
        <v>18.182</v>
      </c>
      <c r="BT1371" s="1">
        <v>0.0</v>
      </c>
      <c r="BU1371" s="1">
        <v>0.0</v>
      </c>
      <c r="BY1371" s="1">
        <v>0.0</v>
      </c>
      <c r="BZ1371" s="1">
        <v>0.0</v>
      </c>
      <c r="CB1371" s="1">
        <v>0.0</v>
      </c>
      <c r="CG1371" s="1">
        <v>1320.81</v>
      </c>
      <c r="CH1371" s="1">
        <v>0.09</v>
      </c>
      <c r="CN1371" s="1">
        <v>81.818</v>
      </c>
      <c r="CQ1371" s="1">
        <v>0.0</v>
      </c>
      <c r="CR1371" s="1">
        <v>0.0</v>
      </c>
      <c r="CU1371" s="1">
        <v>0.0</v>
      </c>
      <c r="CV1371" s="1">
        <v>0.0</v>
      </c>
      <c r="CX1371" s="1">
        <v>0.0</v>
      </c>
      <c r="CY1371" s="1">
        <v>0.0</v>
      </c>
      <c r="DA1371" s="1">
        <v>1614.323</v>
      </c>
      <c r="DB1371" s="1">
        <v>0.725</v>
      </c>
      <c r="DF1371" s="1">
        <v>293.513</v>
      </c>
      <c r="DG1371" s="1">
        <v>0.02</v>
      </c>
      <c r="DI1371" s="1">
        <v>18.182</v>
      </c>
      <c r="DN1371" s="1">
        <v>0.0</v>
      </c>
      <c r="DO1371" s="1">
        <v>0.0</v>
      </c>
      <c r="DQ1371" s="1">
        <v>0.0</v>
      </c>
      <c r="DV1371" s="1">
        <v>0.0</v>
      </c>
      <c r="DW1371" s="1">
        <v>0.0</v>
      </c>
      <c r="DY1371" s="1">
        <v>0.0</v>
      </c>
    </row>
    <row r="1372">
      <c r="A1372" s="1" t="s">
        <v>240</v>
      </c>
      <c r="B1372" s="1">
        <v>2019.0</v>
      </c>
      <c r="C1372" s="1" t="s">
        <v>241</v>
      </c>
      <c r="D1372" s="1">
        <v>67860.0</v>
      </c>
      <c r="E1372" s="1">
        <v>7.14870336E8</v>
      </c>
      <c r="J1372" s="1">
        <v>0.0</v>
      </c>
      <c r="K1372" s="1">
        <v>0.0</v>
      </c>
      <c r="L1372" s="1">
        <v>0.0</v>
      </c>
      <c r="N1372" s="1">
        <v>571.429</v>
      </c>
      <c r="S1372" s="1">
        <v>0.0</v>
      </c>
      <c r="T1372" s="1">
        <v>0.0</v>
      </c>
      <c r="Y1372" s="1">
        <v>0.0</v>
      </c>
      <c r="AA1372" s="1">
        <v>0.14</v>
      </c>
      <c r="AB1372" s="1">
        <v>2063.071</v>
      </c>
      <c r="AC1372" s="1">
        <v>0.14</v>
      </c>
      <c r="AE1372" s="1">
        <v>4.243</v>
      </c>
      <c r="AF1372" s="1">
        <v>0.031</v>
      </c>
      <c r="AG1372" s="1">
        <v>11143.686</v>
      </c>
      <c r="AH1372" s="1">
        <v>1.058</v>
      </c>
      <c r="AK1372" s="1">
        <v>1768.347</v>
      </c>
      <c r="AL1372" s="1">
        <v>0.12</v>
      </c>
      <c r="AO1372" s="1">
        <v>85.714</v>
      </c>
      <c r="AT1372" s="1">
        <v>0.0</v>
      </c>
      <c r="AU1372" s="1">
        <v>0.0</v>
      </c>
      <c r="BA1372" s="1">
        <v>0.0</v>
      </c>
      <c r="BC1372" s="1">
        <v>0.08</v>
      </c>
      <c r="BG1372" s="1">
        <v>294.724</v>
      </c>
      <c r="BH1372" s="1">
        <v>0.02</v>
      </c>
      <c r="BJ1372" s="1">
        <v>14.286</v>
      </c>
      <c r="BO1372" s="1">
        <v>294.724</v>
      </c>
      <c r="BP1372" s="1">
        <v>0.02</v>
      </c>
      <c r="BR1372" s="1">
        <v>14.286</v>
      </c>
      <c r="BT1372" s="1">
        <v>0.0</v>
      </c>
      <c r="BU1372" s="1">
        <v>0.0</v>
      </c>
      <c r="BY1372" s="1">
        <v>0.0</v>
      </c>
      <c r="BZ1372" s="1">
        <v>0.0</v>
      </c>
      <c r="CB1372" s="1">
        <v>0.0</v>
      </c>
      <c r="CG1372" s="1">
        <v>1768.347</v>
      </c>
      <c r="CH1372" s="1">
        <v>0.12</v>
      </c>
      <c r="CN1372" s="1">
        <v>85.714</v>
      </c>
      <c r="CQ1372" s="1">
        <v>0.0</v>
      </c>
      <c r="CR1372" s="1">
        <v>0.0</v>
      </c>
      <c r="CU1372" s="1">
        <v>0.0</v>
      </c>
      <c r="CV1372" s="1">
        <v>0.0</v>
      </c>
      <c r="CX1372" s="1">
        <v>0.0</v>
      </c>
      <c r="CY1372" s="1">
        <v>0.0</v>
      </c>
      <c r="DA1372" s="1">
        <v>2063.071</v>
      </c>
      <c r="DB1372" s="1">
        <v>0.756</v>
      </c>
      <c r="DF1372" s="1">
        <v>294.724</v>
      </c>
      <c r="DG1372" s="1">
        <v>0.02</v>
      </c>
      <c r="DI1372" s="1">
        <v>14.286</v>
      </c>
      <c r="DN1372" s="1">
        <v>0.0</v>
      </c>
      <c r="DO1372" s="1">
        <v>0.0</v>
      </c>
      <c r="DQ1372" s="1">
        <v>0.0</v>
      </c>
      <c r="DV1372" s="1">
        <v>0.0</v>
      </c>
      <c r="DW1372" s="1">
        <v>0.0</v>
      </c>
      <c r="DY1372" s="1">
        <v>0.0</v>
      </c>
    </row>
    <row r="1373">
      <c r="A1373" s="1" t="s">
        <v>240</v>
      </c>
      <c r="B1373" s="1">
        <v>2020.0</v>
      </c>
      <c r="C1373" s="1" t="s">
        <v>241</v>
      </c>
      <c r="D1373" s="1">
        <v>67536.0</v>
      </c>
      <c r="E1373" s="1">
        <v>6.00082688E8</v>
      </c>
      <c r="J1373" s="1">
        <v>0.0</v>
      </c>
      <c r="K1373" s="1">
        <v>0.0</v>
      </c>
      <c r="L1373" s="1">
        <v>0.0</v>
      </c>
      <c r="N1373" s="1">
        <v>571.429</v>
      </c>
      <c r="S1373" s="1">
        <v>0.0</v>
      </c>
      <c r="T1373" s="1">
        <v>0.0</v>
      </c>
      <c r="Y1373" s="1">
        <v>0.0</v>
      </c>
      <c r="AA1373" s="1">
        <v>0.14</v>
      </c>
      <c r="AB1373" s="1">
        <v>2072.969</v>
      </c>
      <c r="AC1373" s="1">
        <v>0.14</v>
      </c>
      <c r="AE1373" s="1">
        <v>-8.945</v>
      </c>
      <c r="AF1373" s="1">
        <v>-0.068</v>
      </c>
      <c r="AG1373" s="1">
        <v>10195.542</v>
      </c>
      <c r="AH1373" s="1">
        <v>1.147</v>
      </c>
      <c r="AK1373" s="1">
        <v>1776.83</v>
      </c>
      <c r="AL1373" s="1">
        <v>0.12</v>
      </c>
      <c r="AO1373" s="1">
        <v>85.714</v>
      </c>
      <c r="AT1373" s="1">
        <v>0.0</v>
      </c>
      <c r="AU1373" s="1">
        <v>0.0</v>
      </c>
      <c r="BA1373" s="1">
        <v>0.0</v>
      </c>
      <c r="BC1373" s="1">
        <v>0.08</v>
      </c>
      <c r="BG1373" s="1">
        <v>296.138</v>
      </c>
      <c r="BH1373" s="1">
        <v>0.02</v>
      </c>
      <c r="BJ1373" s="1">
        <v>14.286</v>
      </c>
      <c r="BO1373" s="1">
        <v>296.138</v>
      </c>
      <c r="BP1373" s="1">
        <v>0.02</v>
      </c>
      <c r="BR1373" s="1">
        <v>14.286</v>
      </c>
      <c r="BT1373" s="1">
        <v>0.0</v>
      </c>
      <c r="BU1373" s="1">
        <v>0.0</v>
      </c>
      <c r="BY1373" s="1">
        <v>0.0</v>
      </c>
      <c r="BZ1373" s="1">
        <v>0.0</v>
      </c>
      <c r="CB1373" s="1">
        <v>0.0</v>
      </c>
      <c r="CG1373" s="1">
        <v>1776.83</v>
      </c>
      <c r="CH1373" s="1">
        <v>0.12</v>
      </c>
      <c r="CN1373" s="1">
        <v>85.714</v>
      </c>
      <c r="CQ1373" s="1">
        <v>0.0</v>
      </c>
      <c r="CR1373" s="1">
        <v>0.0</v>
      </c>
      <c r="CU1373" s="1">
        <v>0.0</v>
      </c>
      <c r="CV1373" s="1">
        <v>0.0</v>
      </c>
      <c r="CX1373" s="1">
        <v>0.0</v>
      </c>
      <c r="CY1373" s="1">
        <v>0.0</v>
      </c>
      <c r="DA1373" s="1">
        <v>2072.969</v>
      </c>
      <c r="DB1373" s="1">
        <v>0.689</v>
      </c>
      <c r="DF1373" s="1">
        <v>296.138</v>
      </c>
      <c r="DG1373" s="1">
        <v>0.02</v>
      </c>
      <c r="DI1373" s="1">
        <v>14.286</v>
      </c>
      <c r="DN1373" s="1">
        <v>0.0</v>
      </c>
      <c r="DO1373" s="1">
        <v>0.0</v>
      </c>
      <c r="DQ1373" s="1">
        <v>0.0</v>
      </c>
      <c r="DV1373" s="1">
        <v>0.0</v>
      </c>
      <c r="DW1373" s="1">
        <v>0.0</v>
      </c>
      <c r="DY1373" s="1">
        <v>0.0</v>
      </c>
    </row>
    <row r="1374">
      <c r="A1374" s="1" t="s">
        <v>240</v>
      </c>
      <c r="B1374" s="1">
        <v>2021.0</v>
      </c>
      <c r="C1374" s="1" t="s">
        <v>241</v>
      </c>
      <c r="D1374" s="1">
        <v>67176.0</v>
      </c>
      <c r="E1374" s="1">
        <v>6.37252096E8</v>
      </c>
      <c r="J1374" s="1">
        <v>0.0</v>
      </c>
      <c r="K1374" s="1">
        <v>0.0</v>
      </c>
      <c r="L1374" s="1">
        <v>0.0</v>
      </c>
      <c r="N1374" s="1">
        <v>571.429</v>
      </c>
      <c r="S1374" s="1">
        <v>0.0</v>
      </c>
      <c r="T1374" s="1">
        <v>0.0</v>
      </c>
      <c r="Y1374" s="1">
        <v>0.0</v>
      </c>
      <c r="AA1374" s="1">
        <v>0.14</v>
      </c>
      <c r="AB1374" s="1">
        <v>2084.078</v>
      </c>
      <c r="AC1374" s="1">
        <v>0.14</v>
      </c>
      <c r="AE1374" s="1">
        <v>1.331</v>
      </c>
      <c r="AF1374" s="1">
        <v>0.009</v>
      </c>
      <c r="AG1374" s="1">
        <v>10386.613</v>
      </c>
      <c r="AH1374" s="1">
        <v>1.095</v>
      </c>
      <c r="AK1374" s="1">
        <v>1786.352</v>
      </c>
      <c r="AL1374" s="1">
        <v>0.12</v>
      </c>
      <c r="AO1374" s="1">
        <v>85.714</v>
      </c>
      <c r="AT1374" s="1">
        <v>0.0</v>
      </c>
      <c r="AU1374" s="1">
        <v>0.0</v>
      </c>
      <c r="BA1374" s="1">
        <v>0.0</v>
      </c>
      <c r="BC1374" s="1">
        <v>0.08</v>
      </c>
      <c r="BG1374" s="1">
        <v>297.725</v>
      </c>
      <c r="BH1374" s="1">
        <v>0.02</v>
      </c>
      <c r="BJ1374" s="1">
        <v>14.286</v>
      </c>
      <c r="BO1374" s="1">
        <v>297.725</v>
      </c>
      <c r="BP1374" s="1">
        <v>0.02</v>
      </c>
      <c r="BR1374" s="1">
        <v>14.286</v>
      </c>
      <c r="BT1374" s="1">
        <v>0.0</v>
      </c>
      <c r="BU1374" s="1">
        <v>0.0</v>
      </c>
      <c r="BY1374" s="1">
        <v>0.0</v>
      </c>
      <c r="BZ1374" s="1">
        <v>0.0</v>
      </c>
      <c r="CB1374" s="1">
        <v>0.0</v>
      </c>
      <c r="CG1374" s="1">
        <v>1786.352</v>
      </c>
      <c r="CH1374" s="1">
        <v>0.12</v>
      </c>
      <c r="CN1374" s="1">
        <v>85.714</v>
      </c>
      <c r="CQ1374" s="1">
        <v>0.0</v>
      </c>
      <c r="CR1374" s="1">
        <v>0.0</v>
      </c>
      <c r="CU1374" s="1">
        <v>0.0</v>
      </c>
      <c r="CV1374" s="1">
        <v>0.0</v>
      </c>
      <c r="CX1374" s="1">
        <v>0.0</v>
      </c>
      <c r="CY1374" s="1">
        <v>0.0</v>
      </c>
      <c r="DA1374" s="1">
        <v>2084.078</v>
      </c>
      <c r="DB1374" s="1">
        <v>0.698</v>
      </c>
      <c r="DF1374" s="1">
        <v>297.725</v>
      </c>
      <c r="DG1374" s="1">
        <v>0.02</v>
      </c>
      <c r="DI1374" s="1">
        <v>14.286</v>
      </c>
      <c r="DN1374" s="1">
        <v>0.0</v>
      </c>
      <c r="DO1374" s="1">
        <v>0.0</v>
      </c>
      <c r="DQ1374" s="1">
        <v>0.0</v>
      </c>
      <c r="DV1374" s="1">
        <v>0.0</v>
      </c>
      <c r="DW1374" s="1">
        <v>0.0</v>
      </c>
      <c r="DY1374" s="1">
        <v>0.0</v>
      </c>
    </row>
    <row r="1375">
      <c r="A1375" s="1" t="s">
        <v>240</v>
      </c>
      <c r="B1375" s="1">
        <v>2022.0</v>
      </c>
      <c r="C1375" s="1" t="s">
        <v>241</v>
      </c>
      <c r="D1375" s="1">
        <v>66801.0</v>
      </c>
      <c r="E1375" s="1">
        <v>6.75097984E8</v>
      </c>
      <c r="J1375" s="1">
        <v>0.0</v>
      </c>
      <c r="K1375" s="1">
        <v>0.0</v>
      </c>
      <c r="L1375" s="1">
        <v>0.0</v>
      </c>
      <c r="N1375" s="1">
        <v>600.0</v>
      </c>
      <c r="S1375" s="1">
        <v>0.0</v>
      </c>
      <c r="T1375" s="1">
        <v>0.0</v>
      </c>
      <c r="Y1375" s="1">
        <v>0.0</v>
      </c>
      <c r="AA1375" s="1">
        <v>0.15</v>
      </c>
      <c r="AB1375" s="1">
        <v>2245.475</v>
      </c>
      <c r="AC1375" s="1">
        <v>0.15</v>
      </c>
      <c r="AE1375" s="1">
        <v>3.19</v>
      </c>
      <c r="AF1375" s="1">
        <v>0.022</v>
      </c>
      <c r="AG1375" s="1">
        <v>10778.108</v>
      </c>
      <c r="AH1375" s="1">
        <v>1.066</v>
      </c>
      <c r="AK1375" s="1">
        <v>1946.079</v>
      </c>
      <c r="AL1375" s="1">
        <v>0.13</v>
      </c>
      <c r="AO1375" s="1">
        <v>86.667</v>
      </c>
      <c r="AT1375" s="1">
        <v>0.0</v>
      </c>
      <c r="AU1375" s="1">
        <v>0.0</v>
      </c>
      <c r="BA1375" s="1">
        <v>0.0</v>
      </c>
      <c r="BC1375" s="1">
        <v>0.09</v>
      </c>
      <c r="BG1375" s="1">
        <v>299.397</v>
      </c>
      <c r="BH1375" s="1">
        <v>0.02</v>
      </c>
      <c r="BJ1375" s="1">
        <v>13.333</v>
      </c>
      <c r="BO1375" s="1">
        <v>299.397</v>
      </c>
      <c r="BP1375" s="1">
        <v>0.02</v>
      </c>
      <c r="BR1375" s="1">
        <v>13.333</v>
      </c>
      <c r="BT1375" s="1">
        <v>0.0</v>
      </c>
      <c r="BU1375" s="1">
        <v>0.0</v>
      </c>
      <c r="BY1375" s="1">
        <v>0.0</v>
      </c>
      <c r="BZ1375" s="1">
        <v>0.0</v>
      </c>
      <c r="CB1375" s="1">
        <v>0.0</v>
      </c>
      <c r="CG1375" s="1">
        <v>1946.079</v>
      </c>
      <c r="CH1375" s="1">
        <v>0.13</v>
      </c>
      <c r="CN1375" s="1">
        <v>86.667</v>
      </c>
      <c r="CQ1375" s="1">
        <v>0.0</v>
      </c>
      <c r="CR1375" s="1">
        <v>0.0</v>
      </c>
      <c r="CU1375" s="1">
        <v>0.0</v>
      </c>
      <c r="CV1375" s="1">
        <v>0.0</v>
      </c>
      <c r="CX1375" s="1">
        <v>0.0</v>
      </c>
      <c r="CY1375" s="1">
        <v>0.0</v>
      </c>
      <c r="DA1375" s="1">
        <v>2245.475</v>
      </c>
      <c r="DB1375" s="1">
        <v>0.72</v>
      </c>
      <c r="DF1375" s="1">
        <v>299.397</v>
      </c>
      <c r="DG1375" s="1">
        <v>0.02</v>
      </c>
      <c r="DI1375" s="1">
        <v>13.333</v>
      </c>
      <c r="DN1375" s="1">
        <v>0.0</v>
      </c>
      <c r="DO1375" s="1">
        <v>0.0</v>
      </c>
      <c r="DQ1375" s="1">
        <v>0.0</v>
      </c>
      <c r="DV1375" s="1">
        <v>0.0</v>
      </c>
      <c r="DW1375" s="1">
        <v>0.0</v>
      </c>
      <c r="DY1375" s="1">
        <v>0.0</v>
      </c>
    </row>
    <row r="1376">
      <c r="A1376" s="1" t="s">
        <v>240</v>
      </c>
      <c r="B1376" s="1">
        <v>2023.0</v>
      </c>
      <c r="C1376" s="1" t="s">
        <v>241</v>
      </c>
      <c r="D1376" s="1">
        <v>66478.0</v>
      </c>
      <c r="J1376" s="1">
        <v>0.0</v>
      </c>
      <c r="K1376" s="1">
        <v>0.0</v>
      </c>
      <c r="L1376" s="1">
        <v>0.0</v>
      </c>
      <c r="N1376" s="1">
        <v>600.0</v>
      </c>
      <c r="S1376" s="1">
        <v>0.0</v>
      </c>
      <c r="T1376" s="1">
        <v>0.0</v>
      </c>
      <c r="Y1376" s="1">
        <v>0.0</v>
      </c>
      <c r="AA1376" s="1">
        <v>0.15</v>
      </c>
      <c r="AB1376" s="1">
        <v>2256.386</v>
      </c>
      <c r="AC1376" s="1">
        <v>0.15</v>
      </c>
      <c r="AE1376" s="1">
        <v>-1.468</v>
      </c>
      <c r="AF1376" s="1">
        <v>-0.011</v>
      </c>
      <c r="AG1376" s="1">
        <v>10671.46</v>
      </c>
      <c r="AK1376" s="1">
        <v>1955.534</v>
      </c>
      <c r="AL1376" s="1">
        <v>0.13</v>
      </c>
      <c r="AO1376" s="1">
        <v>86.667</v>
      </c>
      <c r="AT1376" s="1">
        <v>0.0</v>
      </c>
      <c r="AU1376" s="1">
        <v>0.0</v>
      </c>
      <c r="BA1376" s="1">
        <v>0.0</v>
      </c>
      <c r="BC1376" s="1">
        <v>0.09</v>
      </c>
      <c r="BG1376" s="1">
        <v>300.851</v>
      </c>
      <c r="BH1376" s="1">
        <v>0.02</v>
      </c>
      <c r="BJ1376" s="1">
        <v>13.333</v>
      </c>
      <c r="BO1376" s="1">
        <v>300.851</v>
      </c>
      <c r="BP1376" s="1">
        <v>0.02</v>
      </c>
      <c r="BR1376" s="1">
        <v>13.333</v>
      </c>
      <c r="BT1376" s="1">
        <v>0.0</v>
      </c>
      <c r="BU1376" s="1">
        <v>0.0</v>
      </c>
      <c r="BY1376" s="1">
        <v>0.0</v>
      </c>
      <c r="BZ1376" s="1">
        <v>0.0</v>
      </c>
      <c r="CB1376" s="1">
        <v>0.0</v>
      </c>
      <c r="CG1376" s="1">
        <v>1955.534</v>
      </c>
      <c r="CH1376" s="1">
        <v>0.13</v>
      </c>
      <c r="CN1376" s="1">
        <v>86.667</v>
      </c>
      <c r="CQ1376" s="1">
        <v>0.0</v>
      </c>
      <c r="CR1376" s="1">
        <v>0.0</v>
      </c>
      <c r="CU1376" s="1">
        <v>0.0</v>
      </c>
      <c r="CV1376" s="1">
        <v>0.0</v>
      </c>
      <c r="CX1376" s="1">
        <v>0.0</v>
      </c>
      <c r="CY1376" s="1">
        <v>0.0</v>
      </c>
      <c r="DA1376" s="1">
        <v>2256.386</v>
      </c>
      <c r="DB1376" s="1">
        <v>0.709</v>
      </c>
      <c r="DF1376" s="1">
        <v>300.851</v>
      </c>
      <c r="DG1376" s="1">
        <v>0.02</v>
      </c>
      <c r="DI1376" s="1">
        <v>13.333</v>
      </c>
      <c r="DN1376" s="1">
        <v>0.0</v>
      </c>
      <c r="DO1376" s="1">
        <v>0.0</v>
      </c>
      <c r="DQ1376" s="1">
        <v>0.0</v>
      </c>
      <c r="DV1376" s="1">
        <v>0.0</v>
      </c>
      <c r="DW1376" s="1">
        <v>0.0</v>
      </c>
      <c r="DY1376" s="1">
        <v>0.0</v>
      </c>
    </row>
    <row r="1377">
      <c r="A1377" s="1" t="s">
        <v>242</v>
      </c>
      <c r="B1377" s="1">
        <v>2000.0</v>
      </c>
      <c r="C1377" s="1" t="s">
        <v>243</v>
      </c>
      <c r="D1377" s="1">
        <v>8584145.0</v>
      </c>
      <c r="E1377" s="1">
        <v>5.6344969216E10</v>
      </c>
      <c r="J1377" s="1">
        <v>18.639</v>
      </c>
      <c r="K1377" s="1">
        <v>0.16</v>
      </c>
      <c r="L1377" s="1">
        <v>1.23</v>
      </c>
      <c r="N1377" s="1">
        <v>615.68</v>
      </c>
      <c r="S1377" s="1">
        <v>0.0</v>
      </c>
      <c r="T1377" s="1">
        <v>0.0</v>
      </c>
      <c r="V1377" s="1">
        <v>0.0</v>
      </c>
      <c r="W1377" s="1">
        <v>0.0</v>
      </c>
      <c r="X1377" s="1">
        <v>0.0</v>
      </c>
      <c r="Y1377" s="1">
        <v>0.0</v>
      </c>
      <c r="AA1377" s="1">
        <v>13.01</v>
      </c>
      <c r="AB1377" s="1">
        <v>1515.585</v>
      </c>
      <c r="AC1377" s="1">
        <v>13.01</v>
      </c>
      <c r="AE1377" s="1">
        <v>40.741</v>
      </c>
      <c r="AF1377" s="1">
        <v>24.595</v>
      </c>
      <c r="AG1377" s="1">
        <v>9897.769</v>
      </c>
      <c r="AH1377" s="1">
        <v>1.508</v>
      </c>
      <c r="AK1377" s="1">
        <v>1409.575</v>
      </c>
      <c r="AL1377" s="1">
        <v>12.1</v>
      </c>
      <c r="AO1377" s="1">
        <v>93.005</v>
      </c>
      <c r="AT1377" s="1">
        <v>0.0</v>
      </c>
      <c r="AU1377" s="1">
        <v>0.0</v>
      </c>
      <c r="AX1377" s="1">
        <v>0.0</v>
      </c>
      <c r="AY1377" s="1">
        <v>0.0</v>
      </c>
      <c r="AZ1377" s="1">
        <v>0.0</v>
      </c>
      <c r="BA1377" s="1">
        <v>0.0</v>
      </c>
      <c r="BC1377" s="1">
        <v>8.01</v>
      </c>
      <c r="BG1377" s="1">
        <v>87.37</v>
      </c>
      <c r="BH1377" s="1">
        <v>0.75</v>
      </c>
      <c r="BJ1377" s="1">
        <v>5.765</v>
      </c>
      <c r="BO1377" s="1">
        <v>106.009</v>
      </c>
      <c r="BP1377" s="1">
        <v>0.91</v>
      </c>
      <c r="BR1377" s="1">
        <v>6.995</v>
      </c>
      <c r="BT1377" s="1">
        <v>0.0</v>
      </c>
      <c r="BU1377" s="1">
        <v>0.0</v>
      </c>
      <c r="BY1377" s="1">
        <v>0.0</v>
      </c>
      <c r="BZ1377" s="1">
        <v>0.0</v>
      </c>
      <c r="CB1377" s="1">
        <v>0.0</v>
      </c>
      <c r="CG1377" s="1">
        <v>1409.575</v>
      </c>
      <c r="CH1377" s="1">
        <v>12.1</v>
      </c>
      <c r="CK1377" s="1">
        <v>0.0</v>
      </c>
      <c r="CL1377" s="1">
        <v>0.0</v>
      </c>
      <c r="CM1377" s="1">
        <v>0.0</v>
      </c>
      <c r="CN1377" s="1">
        <v>93.005</v>
      </c>
      <c r="CQ1377" s="1">
        <v>0.16</v>
      </c>
      <c r="CR1377" s="1">
        <v>0.0</v>
      </c>
      <c r="CU1377" s="1">
        <v>18.639</v>
      </c>
      <c r="CV1377" s="1">
        <v>0.0</v>
      </c>
      <c r="CX1377" s="1">
        <v>1.23</v>
      </c>
      <c r="CY1377" s="1">
        <v>0.0</v>
      </c>
      <c r="DA1377" s="1">
        <v>1515.585</v>
      </c>
      <c r="DB1377" s="1">
        <v>84.964</v>
      </c>
      <c r="DF1377" s="1">
        <v>106.009</v>
      </c>
      <c r="DG1377" s="1">
        <v>0.91</v>
      </c>
      <c r="DI1377" s="1">
        <v>6.995</v>
      </c>
      <c r="DN1377" s="1">
        <v>0.0</v>
      </c>
      <c r="DO1377" s="1">
        <v>0.0</v>
      </c>
      <c r="DQ1377" s="1">
        <v>0.0</v>
      </c>
      <c r="DV1377" s="1">
        <v>0.0</v>
      </c>
      <c r="DW1377" s="1">
        <v>0.0</v>
      </c>
      <c r="DY1377" s="1">
        <v>0.0</v>
      </c>
    </row>
    <row r="1378">
      <c r="A1378" s="1" t="s">
        <v>242</v>
      </c>
      <c r="B1378" s="1">
        <v>2001.0</v>
      </c>
      <c r="C1378" s="1" t="s">
        <v>243</v>
      </c>
      <c r="D1378" s="1">
        <v>8720237.0</v>
      </c>
      <c r="E1378" s="1">
        <v>5.8288500736E10</v>
      </c>
      <c r="J1378" s="1">
        <v>18.348</v>
      </c>
      <c r="K1378" s="1">
        <v>0.16</v>
      </c>
      <c r="L1378" s="1">
        <v>1.246</v>
      </c>
      <c r="N1378" s="1">
        <v>619.938</v>
      </c>
      <c r="S1378" s="1">
        <v>16.055</v>
      </c>
      <c r="T1378" s="1">
        <v>0.14</v>
      </c>
      <c r="V1378" s="1">
        <v>0.0</v>
      </c>
      <c r="W1378" s="1">
        <v>0.0</v>
      </c>
      <c r="X1378" s="1">
        <v>0.0</v>
      </c>
      <c r="Y1378" s="1">
        <v>1.09</v>
      </c>
      <c r="AA1378" s="1">
        <v>12.84</v>
      </c>
      <c r="AB1378" s="1">
        <v>1472.437</v>
      </c>
      <c r="AC1378" s="1">
        <v>12.84</v>
      </c>
      <c r="AE1378" s="1">
        <v>-2.71</v>
      </c>
      <c r="AF1378" s="1">
        <v>-2.303</v>
      </c>
      <c r="AG1378" s="1">
        <v>9479.246</v>
      </c>
      <c r="AH1378" s="1">
        <v>1.418</v>
      </c>
      <c r="AK1378" s="1">
        <v>1373.816</v>
      </c>
      <c r="AL1378" s="1">
        <v>11.98</v>
      </c>
      <c r="AO1378" s="1">
        <v>93.302</v>
      </c>
      <c r="AT1378" s="1">
        <v>0.0</v>
      </c>
      <c r="AU1378" s="1">
        <v>0.0</v>
      </c>
      <c r="AX1378" s="1">
        <v>0.0</v>
      </c>
      <c r="AY1378" s="1">
        <v>0.0</v>
      </c>
      <c r="AZ1378" s="1">
        <v>0.0</v>
      </c>
      <c r="BA1378" s="1">
        <v>0.0</v>
      </c>
      <c r="BC1378" s="1">
        <v>7.96</v>
      </c>
      <c r="BG1378" s="1">
        <v>80.273</v>
      </c>
      <c r="BH1378" s="1">
        <v>0.7</v>
      </c>
      <c r="BJ1378" s="1">
        <v>5.452</v>
      </c>
      <c r="BO1378" s="1">
        <v>98.621</v>
      </c>
      <c r="BP1378" s="1">
        <v>0.86</v>
      </c>
      <c r="BR1378" s="1">
        <v>6.698</v>
      </c>
      <c r="BT1378" s="1">
        <v>0.0</v>
      </c>
      <c r="BU1378" s="1">
        <v>0.0</v>
      </c>
      <c r="BY1378" s="1">
        <v>0.0</v>
      </c>
      <c r="BZ1378" s="1">
        <v>0.0</v>
      </c>
      <c r="CB1378" s="1">
        <v>0.0</v>
      </c>
      <c r="CG1378" s="1">
        <v>1357.761</v>
      </c>
      <c r="CH1378" s="1">
        <v>11.84</v>
      </c>
      <c r="CK1378" s="1">
        <v>0.0</v>
      </c>
      <c r="CL1378" s="1">
        <v>0.0</v>
      </c>
      <c r="CM1378" s="1">
        <v>0.0</v>
      </c>
      <c r="CN1378" s="1">
        <v>92.212</v>
      </c>
      <c r="CQ1378" s="1">
        <v>0.16</v>
      </c>
      <c r="CR1378" s="1">
        <v>0.0</v>
      </c>
      <c r="CU1378" s="1">
        <v>18.348</v>
      </c>
      <c r="CV1378" s="1">
        <v>0.0</v>
      </c>
      <c r="CX1378" s="1">
        <v>1.246</v>
      </c>
      <c r="CY1378" s="1">
        <v>0.0</v>
      </c>
      <c r="DA1378" s="1">
        <v>1472.437</v>
      </c>
      <c r="DB1378" s="1">
        <v>82.661</v>
      </c>
      <c r="DF1378" s="1">
        <v>98.621</v>
      </c>
      <c r="DG1378" s="1">
        <v>0.86</v>
      </c>
      <c r="DI1378" s="1">
        <v>6.698</v>
      </c>
      <c r="DN1378" s="1">
        <v>0.0</v>
      </c>
      <c r="DO1378" s="1">
        <v>0.0</v>
      </c>
      <c r="DQ1378" s="1">
        <v>0.0</v>
      </c>
      <c r="DV1378" s="1">
        <v>0.0</v>
      </c>
      <c r="DW1378" s="1">
        <v>0.0</v>
      </c>
      <c r="DY1378" s="1">
        <v>0.0</v>
      </c>
    </row>
    <row r="1379">
      <c r="A1379" s="1" t="s">
        <v>242</v>
      </c>
      <c r="B1379" s="1">
        <v>2002.0</v>
      </c>
      <c r="C1379" s="1" t="s">
        <v>243</v>
      </c>
      <c r="D1379" s="1">
        <v>8852187.0</v>
      </c>
      <c r="E1379" s="1">
        <v>6.267103232E10</v>
      </c>
      <c r="J1379" s="1">
        <v>19.204</v>
      </c>
      <c r="K1379" s="1">
        <v>0.17</v>
      </c>
      <c r="L1379" s="1">
        <v>1.223</v>
      </c>
      <c r="N1379" s="1">
        <v>621.583</v>
      </c>
      <c r="S1379" s="1">
        <v>66.65</v>
      </c>
      <c r="T1379" s="1">
        <v>0.59</v>
      </c>
      <c r="V1379" s="1">
        <v>0.0</v>
      </c>
      <c r="W1379" s="1">
        <v>0.0</v>
      </c>
      <c r="X1379" s="1">
        <v>0.0</v>
      </c>
      <c r="Y1379" s="1">
        <v>4.245</v>
      </c>
      <c r="AA1379" s="1">
        <v>13.9</v>
      </c>
      <c r="AB1379" s="1">
        <v>1570.233</v>
      </c>
      <c r="AC1379" s="1">
        <v>13.9</v>
      </c>
      <c r="AE1379" s="1">
        <v>5.334</v>
      </c>
      <c r="AF1379" s="1">
        <v>4.409</v>
      </c>
      <c r="AG1379" s="1">
        <v>9836.051</v>
      </c>
      <c r="AH1379" s="1">
        <v>1.389</v>
      </c>
      <c r="AK1379" s="1">
        <v>1452.748</v>
      </c>
      <c r="AL1379" s="1">
        <v>12.86</v>
      </c>
      <c r="AO1379" s="1">
        <v>92.518</v>
      </c>
      <c r="AT1379" s="1">
        <v>0.0</v>
      </c>
      <c r="AU1379" s="1">
        <v>0.0</v>
      </c>
      <c r="AX1379" s="1">
        <v>0.0</v>
      </c>
      <c r="AY1379" s="1">
        <v>0.0</v>
      </c>
      <c r="AZ1379" s="1">
        <v>0.0</v>
      </c>
      <c r="BA1379" s="1">
        <v>0.0</v>
      </c>
      <c r="BC1379" s="1">
        <v>8.64</v>
      </c>
      <c r="BG1379" s="1">
        <v>98.281</v>
      </c>
      <c r="BH1379" s="1">
        <v>0.87</v>
      </c>
      <c r="BJ1379" s="1">
        <v>6.259</v>
      </c>
      <c r="BO1379" s="1">
        <v>117.485</v>
      </c>
      <c r="BP1379" s="1">
        <v>1.04</v>
      </c>
      <c r="BR1379" s="1">
        <v>7.482</v>
      </c>
      <c r="BT1379" s="1">
        <v>0.0</v>
      </c>
      <c r="BU1379" s="1">
        <v>0.0</v>
      </c>
      <c r="BY1379" s="1">
        <v>0.0</v>
      </c>
      <c r="BZ1379" s="1">
        <v>0.0</v>
      </c>
      <c r="CB1379" s="1">
        <v>0.0</v>
      </c>
      <c r="CG1379" s="1">
        <v>1386.098</v>
      </c>
      <c r="CH1379" s="1">
        <v>12.27</v>
      </c>
      <c r="CK1379" s="1">
        <v>0.0</v>
      </c>
      <c r="CL1379" s="1">
        <v>0.0</v>
      </c>
      <c r="CM1379" s="1">
        <v>0.0</v>
      </c>
      <c r="CN1379" s="1">
        <v>88.273</v>
      </c>
      <c r="CQ1379" s="1">
        <v>0.17</v>
      </c>
      <c r="CR1379" s="1">
        <v>0.0</v>
      </c>
      <c r="CU1379" s="1">
        <v>19.204</v>
      </c>
      <c r="CV1379" s="1">
        <v>0.0</v>
      </c>
      <c r="CX1379" s="1">
        <v>1.223</v>
      </c>
      <c r="CY1379" s="1">
        <v>0.0</v>
      </c>
      <c r="DA1379" s="1">
        <v>1570.233</v>
      </c>
      <c r="DB1379" s="1">
        <v>87.071</v>
      </c>
      <c r="DF1379" s="1">
        <v>117.485</v>
      </c>
      <c r="DG1379" s="1">
        <v>1.04</v>
      </c>
      <c r="DI1379" s="1">
        <v>7.482</v>
      </c>
      <c r="DN1379" s="1">
        <v>0.0</v>
      </c>
      <c r="DO1379" s="1">
        <v>0.0</v>
      </c>
      <c r="DQ1379" s="1">
        <v>0.0</v>
      </c>
      <c r="DV1379" s="1">
        <v>0.0</v>
      </c>
      <c r="DW1379" s="1">
        <v>0.0</v>
      </c>
      <c r="DY1379" s="1">
        <v>0.0</v>
      </c>
    </row>
    <row r="1380">
      <c r="A1380" s="1" t="s">
        <v>242</v>
      </c>
      <c r="B1380" s="1">
        <v>2003.0</v>
      </c>
      <c r="C1380" s="1" t="s">
        <v>243</v>
      </c>
      <c r="D1380" s="1">
        <v>8980573.0</v>
      </c>
      <c r="E1380" s="1">
        <v>6.356291584E10</v>
      </c>
      <c r="J1380" s="1">
        <v>18.93</v>
      </c>
      <c r="K1380" s="1">
        <v>0.17</v>
      </c>
      <c r="L1380" s="1">
        <v>1.199</v>
      </c>
      <c r="N1380" s="1">
        <v>612.13</v>
      </c>
      <c r="S1380" s="1">
        <v>150.324</v>
      </c>
      <c r="T1380" s="1">
        <v>1.35</v>
      </c>
      <c r="V1380" s="1">
        <v>0.0</v>
      </c>
      <c r="W1380" s="1">
        <v>0.0</v>
      </c>
      <c r="X1380" s="1">
        <v>0.0</v>
      </c>
      <c r="Y1380" s="1">
        <v>9.52</v>
      </c>
      <c r="AA1380" s="1">
        <v>14.18</v>
      </c>
      <c r="AB1380" s="1">
        <v>1578.964</v>
      </c>
      <c r="AC1380" s="1">
        <v>14.18</v>
      </c>
      <c r="AE1380" s="1">
        <v>-9.115</v>
      </c>
      <c r="AF1380" s="1">
        <v>-7.936</v>
      </c>
      <c r="AG1380" s="1">
        <v>8811.71</v>
      </c>
      <c r="AH1380" s="1">
        <v>1.245</v>
      </c>
      <c r="AK1380" s="1">
        <v>1427.526</v>
      </c>
      <c r="AL1380" s="1">
        <v>12.82</v>
      </c>
      <c r="AO1380" s="1">
        <v>90.409</v>
      </c>
      <c r="AT1380" s="1">
        <v>101.33</v>
      </c>
      <c r="AU1380" s="1">
        <v>0.91</v>
      </c>
      <c r="AX1380" s="1">
        <v>0.0</v>
      </c>
      <c r="AY1380" s="1">
        <v>0.0</v>
      </c>
      <c r="AZ1380" s="1">
        <v>0.0</v>
      </c>
      <c r="BA1380" s="1">
        <v>6.417</v>
      </c>
      <c r="BC1380" s="1">
        <v>8.68</v>
      </c>
      <c r="BG1380" s="1">
        <v>132.508</v>
      </c>
      <c r="BH1380" s="1">
        <v>1.19</v>
      </c>
      <c r="BJ1380" s="1">
        <v>8.392</v>
      </c>
      <c r="BO1380" s="1">
        <v>151.438</v>
      </c>
      <c r="BP1380" s="1">
        <v>1.36</v>
      </c>
      <c r="BR1380" s="1">
        <v>9.591</v>
      </c>
      <c r="BT1380" s="1">
        <v>0.0</v>
      </c>
      <c r="BU1380" s="1">
        <v>0.0</v>
      </c>
      <c r="BY1380" s="1">
        <v>0.0</v>
      </c>
      <c r="BZ1380" s="1">
        <v>0.0</v>
      </c>
      <c r="CB1380" s="1">
        <v>0.0</v>
      </c>
      <c r="CG1380" s="1">
        <v>1175.872</v>
      </c>
      <c r="CH1380" s="1">
        <v>10.56</v>
      </c>
      <c r="CK1380" s="1">
        <v>0.0</v>
      </c>
      <c r="CL1380" s="1">
        <v>0.0</v>
      </c>
      <c r="CM1380" s="1">
        <v>0.0</v>
      </c>
      <c r="CN1380" s="1">
        <v>74.471</v>
      </c>
      <c r="CQ1380" s="1">
        <v>0.17</v>
      </c>
      <c r="CR1380" s="1">
        <v>0.0</v>
      </c>
      <c r="CU1380" s="1">
        <v>18.93</v>
      </c>
      <c r="CV1380" s="1">
        <v>0.0</v>
      </c>
      <c r="CX1380" s="1">
        <v>1.199</v>
      </c>
      <c r="CY1380" s="1">
        <v>0.0</v>
      </c>
      <c r="DA1380" s="1">
        <v>1578.964</v>
      </c>
      <c r="DB1380" s="1">
        <v>79.134</v>
      </c>
      <c r="DF1380" s="1">
        <v>151.438</v>
      </c>
      <c r="DG1380" s="1">
        <v>1.36</v>
      </c>
      <c r="DI1380" s="1">
        <v>9.591</v>
      </c>
      <c r="DN1380" s="1">
        <v>0.0</v>
      </c>
      <c r="DO1380" s="1">
        <v>0.0</v>
      </c>
      <c r="DQ1380" s="1">
        <v>0.0</v>
      </c>
      <c r="DV1380" s="1">
        <v>0.0</v>
      </c>
      <c r="DW1380" s="1">
        <v>0.0</v>
      </c>
      <c r="DY1380" s="1">
        <v>0.0</v>
      </c>
    </row>
    <row r="1381">
      <c r="A1381" s="1" t="s">
        <v>242</v>
      </c>
      <c r="B1381" s="1">
        <v>2004.0</v>
      </c>
      <c r="C1381" s="1" t="s">
        <v>243</v>
      </c>
      <c r="D1381" s="1">
        <v>9104842.0</v>
      </c>
      <c r="E1381" s="1">
        <v>6.5495457792E10</v>
      </c>
      <c r="J1381" s="1">
        <v>15.376</v>
      </c>
      <c r="K1381" s="1">
        <v>0.14</v>
      </c>
      <c r="L1381" s="1">
        <v>1.165</v>
      </c>
      <c r="N1381" s="1">
        <v>584.027</v>
      </c>
      <c r="S1381" s="1">
        <v>144.978</v>
      </c>
      <c r="T1381" s="1">
        <v>1.32</v>
      </c>
      <c r="V1381" s="1">
        <v>0.0</v>
      </c>
      <c r="W1381" s="1">
        <v>0.0</v>
      </c>
      <c r="X1381" s="1">
        <v>0.0</v>
      </c>
      <c r="Y1381" s="1">
        <v>10.982</v>
      </c>
      <c r="AA1381" s="1">
        <v>12.02</v>
      </c>
      <c r="AB1381" s="1">
        <v>1320.177</v>
      </c>
      <c r="AC1381" s="1">
        <v>12.02</v>
      </c>
      <c r="AE1381" s="1">
        <v>-8.127</v>
      </c>
      <c r="AF1381" s="1">
        <v>-6.431</v>
      </c>
      <c r="AG1381" s="1">
        <v>7985.098</v>
      </c>
      <c r="AH1381" s="1">
        <v>1.11</v>
      </c>
      <c r="AK1381" s="1">
        <v>1129.07</v>
      </c>
      <c r="AL1381" s="1">
        <v>10.28</v>
      </c>
      <c r="AO1381" s="1">
        <v>85.524</v>
      </c>
      <c r="AT1381" s="1">
        <v>81.275</v>
      </c>
      <c r="AU1381" s="1">
        <v>0.74</v>
      </c>
      <c r="AX1381" s="1">
        <v>0.0</v>
      </c>
      <c r="AY1381" s="1">
        <v>0.0</v>
      </c>
      <c r="AZ1381" s="1">
        <v>0.0</v>
      </c>
      <c r="BA1381" s="1">
        <v>6.156</v>
      </c>
      <c r="BC1381" s="1">
        <v>7.02</v>
      </c>
      <c r="BG1381" s="1">
        <v>175.731</v>
      </c>
      <c r="BH1381" s="1">
        <v>1.6</v>
      </c>
      <c r="BJ1381" s="1">
        <v>13.311</v>
      </c>
      <c r="BO1381" s="1">
        <v>191.107</v>
      </c>
      <c r="BP1381" s="1">
        <v>1.74</v>
      </c>
      <c r="BR1381" s="1">
        <v>14.476</v>
      </c>
      <c r="BT1381" s="1">
        <v>0.0</v>
      </c>
      <c r="BU1381" s="1">
        <v>0.0</v>
      </c>
      <c r="BY1381" s="1">
        <v>0.0</v>
      </c>
      <c r="BZ1381" s="1">
        <v>0.0</v>
      </c>
      <c r="CB1381" s="1">
        <v>0.0</v>
      </c>
      <c r="CG1381" s="1">
        <v>902.816</v>
      </c>
      <c r="CH1381" s="1">
        <v>8.22</v>
      </c>
      <c r="CK1381" s="1">
        <v>0.0</v>
      </c>
      <c r="CL1381" s="1">
        <v>0.0</v>
      </c>
      <c r="CM1381" s="1">
        <v>0.0</v>
      </c>
      <c r="CN1381" s="1">
        <v>68.386</v>
      </c>
      <c r="CQ1381" s="1">
        <v>0.14</v>
      </c>
      <c r="CR1381" s="1">
        <v>0.0</v>
      </c>
      <c r="CU1381" s="1">
        <v>15.376</v>
      </c>
      <c r="CV1381" s="1">
        <v>0.0</v>
      </c>
      <c r="CX1381" s="1">
        <v>1.165</v>
      </c>
      <c r="CY1381" s="1">
        <v>0.0</v>
      </c>
      <c r="DA1381" s="1">
        <v>1320.177</v>
      </c>
      <c r="DB1381" s="1">
        <v>72.703</v>
      </c>
      <c r="DF1381" s="1">
        <v>191.107</v>
      </c>
      <c r="DG1381" s="1">
        <v>1.74</v>
      </c>
      <c r="DI1381" s="1">
        <v>14.476</v>
      </c>
      <c r="DN1381" s="1">
        <v>0.0</v>
      </c>
      <c r="DO1381" s="1">
        <v>0.0</v>
      </c>
      <c r="DQ1381" s="1">
        <v>0.0</v>
      </c>
      <c r="DV1381" s="1">
        <v>0.0</v>
      </c>
      <c r="DW1381" s="1">
        <v>0.0</v>
      </c>
      <c r="DY1381" s="1">
        <v>0.0</v>
      </c>
    </row>
    <row r="1382">
      <c r="A1382" s="1" t="s">
        <v>242</v>
      </c>
      <c r="B1382" s="1">
        <v>2005.0</v>
      </c>
      <c r="C1382" s="1" t="s">
        <v>243</v>
      </c>
      <c r="D1382" s="1">
        <v>9224982.0</v>
      </c>
      <c r="E1382" s="1">
        <v>7.278465024E10</v>
      </c>
      <c r="J1382" s="1">
        <v>16.26</v>
      </c>
      <c r="K1382" s="1">
        <v>0.15</v>
      </c>
      <c r="L1382" s="1">
        <v>1.124</v>
      </c>
      <c r="N1382" s="1">
        <v>574.963</v>
      </c>
      <c r="S1382" s="1">
        <v>155.014</v>
      </c>
      <c r="T1382" s="1">
        <v>1.43</v>
      </c>
      <c r="V1382" s="1">
        <v>0.0</v>
      </c>
      <c r="W1382" s="1">
        <v>0.0</v>
      </c>
      <c r="X1382" s="1">
        <v>0.0</v>
      </c>
      <c r="Y1382" s="1">
        <v>10.72</v>
      </c>
      <c r="AA1382" s="1">
        <v>13.34</v>
      </c>
      <c r="AB1382" s="1">
        <v>1446.073</v>
      </c>
      <c r="AC1382" s="1">
        <v>13.34</v>
      </c>
      <c r="AE1382" s="1">
        <v>9.534</v>
      </c>
      <c r="AF1382" s="1">
        <v>6.932</v>
      </c>
      <c r="AG1382" s="1">
        <v>8632.511</v>
      </c>
      <c r="AH1382" s="1">
        <v>1.094</v>
      </c>
      <c r="AK1382" s="1">
        <v>1222.767</v>
      </c>
      <c r="AL1382" s="1">
        <v>11.28</v>
      </c>
      <c r="AO1382" s="1">
        <v>84.558</v>
      </c>
      <c r="AT1382" s="1">
        <v>120.325</v>
      </c>
      <c r="AU1382" s="1">
        <v>1.11</v>
      </c>
      <c r="AX1382" s="1">
        <v>0.0</v>
      </c>
      <c r="AY1382" s="1">
        <v>0.0</v>
      </c>
      <c r="AZ1382" s="1">
        <v>0.0</v>
      </c>
      <c r="BA1382" s="1">
        <v>8.321</v>
      </c>
      <c r="BC1382" s="1">
        <v>7.67</v>
      </c>
      <c r="BG1382" s="1">
        <v>207.046</v>
      </c>
      <c r="BH1382" s="1">
        <v>1.91</v>
      </c>
      <c r="BJ1382" s="1">
        <v>14.318</v>
      </c>
      <c r="BO1382" s="1">
        <v>223.307</v>
      </c>
      <c r="BP1382" s="1">
        <v>2.06</v>
      </c>
      <c r="BR1382" s="1">
        <v>15.442</v>
      </c>
      <c r="BT1382" s="1">
        <v>0.0</v>
      </c>
      <c r="BU1382" s="1">
        <v>0.0</v>
      </c>
      <c r="BY1382" s="1">
        <v>0.0</v>
      </c>
      <c r="BZ1382" s="1">
        <v>0.0</v>
      </c>
      <c r="CB1382" s="1">
        <v>0.0</v>
      </c>
      <c r="CG1382" s="1">
        <v>947.427</v>
      </c>
      <c r="CH1382" s="1">
        <v>8.74</v>
      </c>
      <c r="CK1382" s="1">
        <v>0.0</v>
      </c>
      <c r="CL1382" s="1">
        <v>0.0</v>
      </c>
      <c r="CM1382" s="1">
        <v>0.0</v>
      </c>
      <c r="CN1382" s="1">
        <v>65.517</v>
      </c>
      <c r="CQ1382" s="1">
        <v>0.15</v>
      </c>
      <c r="CR1382" s="1">
        <v>0.0</v>
      </c>
      <c r="CU1382" s="1">
        <v>16.26</v>
      </c>
      <c r="CV1382" s="1">
        <v>0.0</v>
      </c>
      <c r="CX1382" s="1">
        <v>1.124</v>
      </c>
      <c r="CY1382" s="1">
        <v>0.0</v>
      </c>
      <c r="DA1382" s="1">
        <v>1446.073</v>
      </c>
      <c r="DB1382" s="1">
        <v>79.635</v>
      </c>
      <c r="DF1382" s="1">
        <v>223.307</v>
      </c>
      <c r="DG1382" s="1">
        <v>2.06</v>
      </c>
      <c r="DI1382" s="1">
        <v>15.442</v>
      </c>
      <c r="DN1382" s="1">
        <v>0.0</v>
      </c>
      <c r="DO1382" s="1">
        <v>0.0</v>
      </c>
      <c r="DQ1382" s="1">
        <v>0.0</v>
      </c>
      <c r="DV1382" s="1">
        <v>0.0</v>
      </c>
      <c r="DW1382" s="1">
        <v>0.0</v>
      </c>
      <c r="DY1382" s="1">
        <v>0.0</v>
      </c>
    </row>
    <row r="1383">
      <c r="A1383" s="1" t="s">
        <v>242</v>
      </c>
      <c r="B1383" s="1">
        <v>2006.0</v>
      </c>
      <c r="C1383" s="1" t="s">
        <v>243</v>
      </c>
      <c r="D1383" s="1">
        <v>9341136.0</v>
      </c>
      <c r="E1383" s="1">
        <v>8.1940406272E10</v>
      </c>
      <c r="J1383" s="1">
        <v>17.129</v>
      </c>
      <c r="K1383" s="1">
        <v>0.16</v>
      </c>
      <c r="L1383" s="1">
        <v>1.134</v>
      </c>
      <c r="N1383" s="1">
        <v>588.235</v>
      </c>
      <c r="S1383" s="1">
        <v>209.825</v>
      </c>
      <c r="T1383" s="1">
        <v>1.96</v>
      </c>
      <c r="V1383" s="1">
        <v>0.0</v>
      </c>
      <c r="W1383" s="1">
        <v>0.0</v>
      </c>
      <c r="X1383" s="1">
        <v>0.0</v>
      </c>
      <c r="Y1383" s="1">
        <v>13.891</v>
      </c>
      <c r="AA1383" s="1">
        <v>14.11</v>
      </c>
      <c r="AB1383" s="1">
        <v>1510.523</v>
      </c>
      <c r="AC1383" s="1">
        <v>14.11</v>
      </c>
      <c r="AE1383" s="1">
        <v>0.254</v>
      </c>
      <c r="AF1383" s="1">
        <v>0.202</v>
      </c>
      <c r="AG1383" s="1">
        <v>8546.825</v>
      </c>
      <c r="AH1383" s="1">
        <v>0.974</v>
      </c>
      <c r="AK1383" s="1">
        <v>1306.051</v>
      </c>
      <c r="AL1383" s="1">
        <v>12.2</v>
      </c>
      <c r="AO1383" s="1">
        <v>86.464</v>
      </c>
      <c r="AT1383" s="1">
        <v>185.202</v>
      </c>
      <c r="AU1383" s="1">
        <v>1.73</v>
      </c>
      <c r="AX1383" s="1">
        <v>0.0</v>
      </c>
      <c r="AY1383" s="1">
        <v>0.0</v>
      </c>
      <c r="AZ1383" s="1">
        <v>0.0</v>
      </c>
      <c r="BA1383" s="1">
        <v>12.261</v>
      </c>
      <c r="BC1383" s="1">
        <v>8.3</v>
      </c>
      <c r="BG1383" s="1">
        <v>187.343</v>
      </c>
      <c r="BH1383" s="1">
        <v>1.75</v>
      </c>
      <c r="BJ1383" s="1">
        <v>12.403</v>
      </c>
      <c r="BO1383" s="1">
        <v>204.472</v>
      </c>
      <c r="BP1383" s="1">
        <v>1.91</v>
      </c>
      <c r="BR1383" s="1">
        <v>13.536</v>
      </c>
      <c r="BT1383" s="1">
        <v>0.0</v>
      </c>
      <c r="BU1383" s="1">
        <v>0.0</v>
      </c>
      <c r="BY1383" s="1">
        <v>0.0</v>
      </c>
      <c r="BZ1383" s="1">
        <v>0.0</v>
      </c>
      <c r="CB1383" s="1">
        <v>0.0</v>
      </c>
      <c r="CG1383" s="1">
        <v>911.024</v>
      </c>
      <c r="CH1383" s="1">
        <v>8.51</v>
      </c>
      <c r="CK1383" s="1">
        <v>0.0</v>
      </c>
      <c r="CL1383" s="1">
        <v>0.0</v>
      </c>
      <c r="CM1383" s="1">
        <v>0.0</v>
      </c>
      <c r="CN1383" s="1">
        <v>60.312</v>
      </c>
      <c r="CQ1383" s="1">
        <v>0.16</v>
      </c>
      <c r="CR1383" s="1">
        <v>0.0</v>
      </c>
      <c r="CU1383" s="1">
        <v>17.129</v>
      </c>
      <c r="CV1383" s="1">
        <v>0.0</v>
      </c>
      <c r="CX1383" s="1">
        <v>1.134</v>
      </c>
      <c r="CY1383" s="1">
        <v>0.0</v>
      </c>
      <c r="DA1383" s="1">
        <v>1510.523</v>
      </c>
      <c r="DB1383" s="1">
        <v>79.837</v>
      </c>
      <c r="DF1383" s="1">
        <v>204.472</v>
      </c>
      <c r="DG1383" s="1">
        <v>1.91</v>
      </c>
      <c r="DI1383" s="1">
        <v>13.536</v>
      </c>
      <c r="DN1383" s="1">
        <v>0.0</v>
      </c>
      <c r="DO1383" s="1">
        <v>0.0</v>
      </c>
      <c r="DQ1383" s="1">
        <v>0.0</v>
      </c>
      <c r="DV1383" s="1">
        <v>0.0</v>
      </c>
      <c r="DW1383" s="1">
        <v>0.0</v>
      </c>
      <c r="DY1383" s="1">
        <v>0.0</v>
      </c>
    </row>
    <row r="1384">
      <c r="A1384" s="1" t="s">
        <v>242</v>
      </c>
      <c r="B1384" s="1">
        <v>2007.0</v>
      </c>
      <c r="C1384" s="1" t="s">
        <v>243</v>
      </c>
      <c r="D1384" s="1">
        <v>9455618.0</v>
      </c>
      <c r="E1384" s="1">
        <v>9.0412081152E10</v>
      </c>
      <c r="J1384" s="1">
        <v>16.921</v>
      </c>
      <c r="K1384" s="1">
        <v>0.16</v>
      </c>
      <c r="L1384" s="1">
        <v>1.098</v>
      </c>
      <c r="N1384" s="1">
        <v>588.195</v>
      </c>
      <c r="S1384" s="1">
        <v>218.917</v>
      </c>
      <c r="T1384" s="1">
        <v>2.07</v>
      </c>
      <c r="V1384" s="1">
        <v>0.0</v>
      </c>
      <c r="W1384" s="1">
        <v>0.0</v>
      </c>
      <c r="X1384" s="1">
        <v>0.0</v>
      </c>
      <c r="Y1384" s="1">
        <v>14.207</v>
      </c>
      <c r="AA1384" s="1">
        <v>14.57</v>
      </c>
      <c r="AB1384" s="1">
        <v>1540.883</v>
      </c>
      <c r="AC1384" s="1">
        <v>14.57</v>
      </c>
      <c r="AE1384" s="1">
        <v>3.046</v>
      </c>
      <c r="AF1384" s="1">
        <v>2.432</v>
      </c>
      <c r="AG1384" s="1">
        <v>8700.561</v>
      </c>
      <c r="AH1384" s="1">
        <v>0.91</v>
      </c>
      <c r="AK1384" s="1">
        <v>1344.174</v>
      </c>
      <c r="AL1384" s="1">
        <v>12.71</v>
      </c>
      <c r="AO1384" s="1">
        <v>87.234</v>
      </c>
      <c r="AT1384" s="1">
        <v>246.414</v>
      </c>
      <c r="AU1384" s="1">
        <v>2.33</v>
      </c>
      <c r="AX1384" s="1">
        <v>0.0</v>
      </c>
      <c r="AY1384" s="1">
        <v>0.0</v>
      </c>
      <c r="AZ1384" s="1">
        <v>0.0</v>
      </c>
      <c r="BA1384" s="1">
        <v>15.992</v>
      </c>
      <c r="BC1384" s="1">
        <v>8.57</v>
      </c>
      <c r="BG1384" s="1">
        <v>179.787</v>
      </c>
      <c r="BH1384" s="1">
        <v>1.7</v>
      </c>
      <c r="BJ1384" s="1">
        <v>11.668</v>
      </c>
      <c r="BO1384" s="1">
        <v>196.708</v>
      </c>
      <c r="BP1384" s="1">
        <v>1.86</v>
      </c>
      <c r="BR1384" s="1">
        <v>12.766</v>
      </c>
      <c r="BT1384" s="1">
        <v>0.0</v>
      </c>
      <c r="BU1384" s="1">
        <v>0.0</v>
      </c>
      <c r="BY1384" s="1">
        <v>0.0</v>
      </c>
      <c r="BZ1384" s="1">
        <v>0.0</v>
      </c>
      <c r="CB1384" s="1">
        <v>0.0</v>
      </c>
      <c r="CG1384" s="1">
        <v>878.843</v>
      </c>
      <c r="CH1384" s="1">
        <v>8.31</v>
      </c>
      <c r="CK1384" s="1">
        <v>0.0</v>
      </c>
      <c r="CL1384" s="1">
        <v>0.0</v>
      </c>
      <c r="CM1384" s="1">
        <v>0.0</v>
      </c>
      <c r="CN1384" s="1">
        <v>57.035</v>
      </c>
      <c r="CQ1384" s="1">
        <v>0.16</v>
      </c>
      <c r="CR1384" s="1">
        <v>0.0</v>
      </c>
      <c r="CU1384" s="1">
        <v>16.921</v>
      </c>
      <c r="CV1384" s="1">
        <v>0.0</v>
      </c>
      <c r="CX1384" s="1">
        <v>1.098</v>
      </c>
      <c r="CY1384" s="1">
        <v>0.0</v>
      </c>
      <c r="DA1384" s="1">
        <v>1540.883</v>
      </c>
      <c r="DB1384" s="1">
        <v>82.269</v>
      </c>
      <c r="DF1384" s="1">
        <v>196.708</v>
      </c>
      <c r="DG1384" s="1">
        <v>1.86</v>
      </c>
      <c r="DI1384" s="1">
        <v>12.766</v>
      </c>
      <c r="DN1384" s="1">
        <v>0.0</v>
      </c>
      <c r="DO1384" s="1">
        <v>0.0</v>
      </c>
      <c r="DQ1384" s="1">
        <v>0.0</v>
      </c>
      <c r="DV1384" s="1">
        <v>0.0</v>
      </c>
      <c r="DW1384" s="1">
        <v>0.0</v>
      </c>
      <c r="DY1384" s="1">
        <v>0.0</v>
      </c>
    </row>
    <row r="1385">
      <c r="A1385" s="1" t="s">
        <v>242</v>
      </c>
      <c r="B1385" s="1">
        <v>2008.0</v>
      </c>
      <c r="C1385" s="1" t="s">
        <v>243</v>
      </c>
      <c r="D1385" s="1">
        <v>9573095.0</v>
      </c>
      <c r="E1385" s="1">
        <v>9.4906720256E10</v>
      </c>
      <c r="J1385" s="1">
        <v>16.714</v>
      </c>
      <c r="K1385" s="1">
        <v>0.16</v>
      </c>
      <c r="L1385" s="1">
        <v>1.095</v>
      </c>
      <c r="N1385" s="1">
        <v>601.643</v>
      </c>
      <c r="S1385" s="1">
        <v>213.097</v>
      </c>
      <c r="T1385" s="1">
        <v>2.04</v>
      </c>
      <c r="V1385" s="1">
        <v>0.0</v>
      </c>
      <c r="W1385" s="1">
        <v>0.0</v>
      </c>
      <c r="X1385" s="1">
        <v>0.0</v>
      </c>
      <c r="Y1385" s="1">
        <v>13.963</v>
      </c>
      <c r="AA1385" s="1">
        <v>14.61</v>
      </c>
      <c r="AB1385" s="1">
        <v>1526.152</v>
      </c>
      <c r="AC1385" s="1">
        <v>14.61</v>
      </c>
      <c r="AE1385" s="1">
        <v>0.155</v>
      </c>
      <c r="AF1385" s="1">
        <v>0.127</v>
      </c>
      <c r="AG1385" s="1">
        <v>8607.071</v>
      </c>
      <c r="AH1385" s="1">
        <v>0.868</v>
      </c>
      <c r="AK1385" s="1">
        <v>1365.285</v>
      </c>
      <c r="AL1385" s="1">
        <v>13.07</v>
      </c>
      <c r="AO1385" s="1">
        <v>89.459</v>
      </c>
      <c r="AT1385" s="1">
        <v>255.926</v>
      </c>
      <c r="AU1385" s="1">
        <v>2.45</v>
      </c>
      <c r="AX1385" s="1">
        <v>0.0</v>
      </c>
      <c r="AY1385" s="1">
        <v>0.0</v>
      </c>
      <c r="AZ1385" s="1">
        <v>0.0</v>
      </c>
      <c r="BA1385" s="1">
        <v>16.769</v>
      </c>
      <c r="BC1385" s="1">
        <v>8.79</v>
      </c>
      <c r="BG1385" s="1">
        <v>144.154</v>
      </c>
      <c r="BH1385" s="1">
        <v>1.38</v>
      </c>
      <c r="BJ1385" s="1">
        <v>9.446</v>
      </c>
      <c r="BO1385" s="1">
        <v>160.868</v>
      </c>
      <c r="BP1385" s="1">
        <v>1.54</v>
      </c>
      <c r="BR1385" s="1">
        <v>10.541</v>
      </c>
      <c r="BT1385" s="1">
        <v>0.0</v>
      </c>
      <c r="BU1385" s="1">
        <v>0.0</v>
      </c>
      <c r="BY1385" s="1">
        <v>0.0</v>
      </c>
      <c r="BZ1385" s="1">
        <v>0.0</v>
      </c>
      <c r="CB1385" s="1">
        <v>0.0</v>
      </c>
      <c r="CG1385" s="1">
        <v>896.262</v>
      </c>
      <c r="CH1385" s="1">
        <v>8.58</v>
      </c>
      <c r="CK1385" s="1">
        <v>0.0</v>
      </c>
      <c r="CL1385" s="1">
        <v>0.0</v>
      </c>
      <c r="CM1385" s="1">
        <v>0.0</v>
      </c>
      <c r="CN1385" s="1">
        <v>58.727</v>
      </c>
      <c r="CQ1385" s="1">
        <v>0.16</v>
      </c>
      <c r="CR1385" s="1">
        <v>0.0</v>
      </c>
      <c r="CU1385" s="1">
        <v>16.714</v>
      </c>
      <c r="CV1385" s="1">
        <v>0.0</v>
      </c>
      <c r="CX1385" s="1">
        <v>1.095</v>
      </c>
      <c r="CY1385" s="1">
        <v>0.0</v>
      </c>
      <c r="DA1385" s="1">
        <v>1526.152</v>
      </c>
      <c r="DB1385" s="1">
        <v>82.396</v>
      </c>
      <c r="DF1385" s="1">
        <v>160.868</v>
      </c>
      <c r="DG1385" s="1">
        <v>1.54</v>
      </c>
      <c r="DI1385" s="1">
        <v>10.541</v>
      </c>
      <c r="DN1385" s="1">
        <v>0.0</v>
      </c>
      <c r="DO1385" s="1">
        <v>0.0</v>
      </c>
      <c r="DQ1385" s="1">
        <v>0.0</v>
      </c>
      <c r="DV1385" s="1">
        <v>0.0</v>
      </c>
      <c r="DW1385" s="1">
        <v>0.0</v>
      </c>
      <c r="DY1385" s="1">
        <v>0.0</v>
      </c>
    </row>
    <row r="1386">
      <c r="A1386" s="1" t="s">
        <v>242</v>
      </c>
      <c r="B1386" s="1">
        <v>2009.0</v>
      </c>
      <c r="C1386" s="1" t="s">
        <v>243</v>
      </c>
      <c r="D1386" s="1">
        <v>9695215.0</v>
      </c>
      <c r="E1386" s="1">
        <v>9.7411530752E10</v>
      </c>
      <c r="J1386" s="1">
        <v>16.503</v>
      </c>
      <c r="K1386" s="1">
        <v>0.16</v>
      </c>
      <c r="L1386" s="1">
        <v>1.164</v>
      </c>
      <c r="N1386" s="1">
        <v>593.455</v>
      </c>
      <c r="S1386" s="1">
        <v>199.067</v>
      </c>
      <c r="T1386" s="1">
        <v>1.93</v>
      </c>
      <c r="V1386" s="1">
        <v>0.0</v>
      </c>
      <c r="W1386" s="1">
        <v>0.0</v>
      </c>
      <c r="X1386" s="1">
        <v>0.0</v>
      </c>
      <c r="Y1386" s="1">
        <v>14.036</v>
      </c>
      <c r="AA1386" s="1">
        <v>13.75</v>
      </c>
      <c r="AB1386" s="1">
        <v>1418.225</v>
      </c>
      <c r="AC1386" s="1">
        <v>13.75</v>
      </c>
      <c r="AE1386" s="1">
        <v>-1.385</v>
      </c>
      <c r="AF1386" s="1">
        <v>-1.141</v>
      </c>
      <c r="AG1386" s="1">
        <v>8380.953</v>
      </c>
      <c r="AH1386" s="1">
        <v>0.834</v>
      </c>
      <c r="AK1386" s="1">
        <v>1251.133</v>
      </c>
      <c r="AL1386" s="1">
        <v>12.13</v>
      </c>
      <c r="AO1386" s="1">
        <v>88.218</v>
      </c>
      <c r="AT1386" s="1">
        <v>233.105</v>
      </c>
      <c r="AU1386" s="1">
        <v>2.26</v>
      </c>
      <c r="AX1386" s="1">
        <v>0.0</v>
      </c>
      <c r="AY1386" s="1">
        <v>0.0</v>
      </c>
      <c r="AZ1386" s="1">
        <v>0.0</v>
      </c>
      <c r="BA1386" s="1">
        <v>16.436</v>
      </c>
      <c r="BC1386" s="1">
        <v>8.16</v>
      </c>
      <c r="BG1386" s="1">
        <v>150.59</v>
      </c>
      <c r="BH1386" s="1">
        <v>1.46</v>
      </c>
      <c r="BJ1386" s="1">
        <v>10.618</v>
      </c>
      <c r="BO1386" s="1">
        <v>167.093</v>
      </c>
      <c r="BP1386" s="1">
        <v>1.62</v>
      </c>
      <c r="BR1386" s="1">
        <v>11.782</v>
      </c>
      <c r="BT1386" s="1">
        <v>0.0</v>
      </c>
      <c r="BU1386" s="1">
        <v>0.0</v>
      </c>
      <c r="BY1386" s="1">
        <v>0.0</v>
      </c>
      <c r="BZ1386" s="1">
        <v>0.0</v>
      </c>
      <c r="CB1386" s="1">
        <v>0.0</v>
      </c>
      <c r="CG1386" s="1">
        <v>818.961</v>
      </c>
      <c r="CH1386" s="1">
        <v>7.94</v>
      </c>
      <c r="CK1386" s="1">
        <v>0.0</v>
      </c>
      <c r="CL1386" s="1">
        <v>0.0</v>
      </c>
      <c r="CM1386" s="1">
        <v>0.0</v>
      </c>
      <c r="CN1386" s="1">
        <v>57.745</v>
      </c>
      <c r="CQ1386" s="1">
        <v>0.16</v>
      </c>
      <c r="CR1386" s="1">
        <v>0.0</v>
      </c>
      <c r="CU1386" s="1">
        <v>16.503</v>
      </c>
      <c r="CV1386" s="1">
        <v>0.0</v>
      </c>
      <c r="CX1386" s="1">
        <v>1.164</v>
      </c>
      <c r="CY1386" s="1">
        <v>0.0</v>
      </c>
      <c r="DA1386" s="1">
        <v>1418.225</v>
      </c>
      <c r="DB1386" s="1">
        <v>81.255</v>
      </c>
      <c r="DF1386" s="1">
        <v>167.093</v>
      </c>
      <c r="DG1386" s="1">
        <v>1.62</v>
      </c>
      <c r="DI1386" s="1">
        <v>11.782</v>
      </c>
      <c r="DN1386" s="1">
        <v>0.0</v>
      </c>
      <c r="DO1386" s="1">
        <v>0.0</v>
      </c>
      <c r="DQ1386" s="1">
        <v>0.0</v>
      </c>
      <c r="DV1386" s="1">
        <v>0.0</v>
      </c>
      <c r="DW1386" s="1">
        <v>0.0</v>
      </c>
      <c r="DY1386" s="1">
        <v>0.0</v>
      </c>
    </row>
    <row r="1387">
      <c r="A1387" s="1" t="s">
        <v>242</v>
      </c>
      <c r="B1387" s="1">
        <v>2010.0</v>
      </c>
      <c r="C1387" s="1" t="s">
        <v>243</v>
      </c>
      <c r="D1387" s="1">
        <v>9820138.0</v>
      </c>
      <c r="E1387" s="1">
        <v>1.07260796928E11</v>
      </c>
      <c r="J1387" s="1">
        <v>16.293</v>
      </c>
      <c r="K1387" s="1">
        <v>0.16</v>
      </c>
      <c r="L1387" s="1">
        <v>1.083</v>
      </c>
      <c r="N1387" s="1">
        <v>587.957</v>
      </c>
      <c r="S1387" s="1">
        <v>188.388</v>
      </c>
      <c r="T1387" s="1">
        <v>1.85</v>
      </c>
      <c r="V1387" s="1">
        <v>0.0</v>
      </c>
      <c r="W1387" s="1">
        <v>0.0</v>
      </c>
      <c r="X1387" s="1">
        <v>0.0</v>
      </c>
      <c r="Y1387" s="1">
        <v>12.517</v>
      </c>
      <c r="AA1387" s="1">
        <v>14.78</v>
      </c>
      <c r="AB1387" s="1">
        <v>1505.07</v>
      </c>
      <c r="AC1387" s="1">
        <v>14.78</v>
      </c>
      <c r="AE1387" s="1">
        <v>5.081</v>
      </c>
      <c r="AF1387" s="1">
        <v>4.129</v>
      </c>
      <c r="AG1387" s="1">
        <v>8694.792</v>
      </c>
      <c r="AH1387" s="1">
        <v>0.796</v>
      </c>
      <c r="AK1387" s="1">
        <v>1343.158</v>
      </c>
      <c r="AL1387" s="1">
        <v>13.19</v>
      </c>
      <c r="AO1387" s="1">
        <v>89.242</v>
      </c>
      <c r="AT1387" s="1">
        <v>343.172</v>
      </c>
      <c r="AU1387" s="1">
        <v>3.37</v>
      </c>
      <c r="AX1387" s="1">
        <v>0.0</v>
      </c>
      <c r="AY1387" s="1">
        <v>0.0</v>
      </c>
      <c r="AZ1387" s="1">
        <v>0.0</v>
      </c>
      <c r="BA1387" s="1">
        <v>22.801</v>
      </c>
      <c r="BC1387" s="1">
        <v>8.69</v>
      </c>
      <c r="BG1387" s="1">
        <v>145.619</v>
      </c>
      <c r="BH1387" s="1">
        <v>1.43</v>
      </c>
      <c r="BJ1387" s="1">
        <v>9.675</v>
      </c>
      <c r="BO1387" s="1">
        <v>161.912</v>
      </c>
      <c r="BP1387" s="1">
        <v>1.59</v>
      </c>
      <c r="BR1387" s="1">
        <v>10.758</v>
      </c>
      <c r="BT1387" s="1">
        <v>0.0</v>
      </c>
      <c r="BU1387" s="1">
        <v>0.0</v>
      </c>
      <c r="BY1387" s="1">
        <v>0.0</v>
      </c>
      <c r="BZ1387" s="1">
        <v>0.0</v>
      </c>
      <c r="CB1387" s="1">
        <v>0.0</v>
      </c>
      <c r="CG1387" s="1">
        <v>811.598</v>
      </c>
      <c r="CH1387" s="1">
        <v>7.97</v>
      </c>
      <c r="CK1387" s="1">
        <v>0.0</v>
      </c>
      <c r="CL1387" s="1">
        <v>0.0</v>
      </c>
      <c r="CM1387" s="1">
        <v>0.0</v>
      </c>
      <c r="CN1387" s="1">
        <v>53.924</v>
      </c>
      <c r="CQ1387" s="1">
        <v>0.16</v>
      </c>
      <c r="CR1387" s="1">
        <v>0.0</v>
      </c>
      <c r="CU1387" s="1">
        <v>16.293</v>
      </c>
      <c r="CV1387" s="1">
        <v>0.0</v>
      </c>
      <c r="CX1387" s="1">
        <v>1.083</v>
      </c>
      <c r="CY1387" s="1">
        <v>0.0</v>
      </c>
      <c r="DA1387" s="1">
        <v>1505.07</v>
      </c>
      <c r="DB1387" s="1">
        <v>85.384</v>
      </c>
      <c r="DF1387" s="1">
        <v>161.912</v>
      </c>
      <c r="DG1387" s="1">
        <v>1.59</v>
      </c>
      <c r="DI1387" s="1">
        <v>10.758</v>
      </c>
      <c r="DN1387" s="1">
        <v>0.0</v>
      </c>
      <c r="DO1387" s="1">
        <v>0.0</v>
      </c>
      <c r="DQ1387" s="1">
        <v>0.0</v>
      </c>
      <c r="DV1387" s="1">
        <v>0.0</v>
      </c>
      <c r="DW1387" s="1">
        <v>0.0</v>
      </c>
      <c r="DY1387" s="1">
        <v>0.0</v>
      </c>
    </row>
    <row r="1388">
      <c r="A1388" s="1" t="s">
        <v>242</v>
      </c>
      <c r="B1388" s="1">
        <v>2011.0</v>
      </c>
      <c r="C1388" s="1" t="s">
        <v>243</v>
      </c>
      <c r="D1388" s="1">
        <v>9945574.0</v>
      </c>
      <c r="E1388" s="1">
        <v>1.12433266688E11</v>
      </c>
      <c r="J1388" s="1">
        <v>16.088</v>
      </c>
      <c r="K1388" s="1">
        <v>0.16</v>
      </c>
      <c r="L1388" s="1">
        <v>1.015</v>
      </c>
      <c r="N1388" s="1">
        <v>590.102</v>
      </c>
      <c r="S1388" s="1">
        <v>201.094</v>
      </c>
      <c r="T1388" s="1">
        <v>2.0</v>
      </c>
      <c r="V1388" s="1">
        <v>0.0</v>
      </c>
      <c r="W1388" s="1">
        <v>0.0</v>
      </c>
      <c r="X1388" s="1">
        <v>0.0</v>
      </c>
      <c r="Y1388" s="1">
        <v>12.69</v>
      </c>
      <c r="AA1388" s="1">
        <v>15.76</v>
      </c>
      <c r="AB1388" s="1">
        <v>1584.625</v>
      </c>
      <c r="AC1388" s="1">
        <v>15.76</v>
      </c>
      <c r="AE1388" s="1">
        <v>-1.857</v>
      </c>
      <c r="AF1388" s="1">
        <v>-1.585</v>
      </c>
      <c r="AG1388" s="1">
        <v>8425.733</v>
      </c>
      <c r="AH1388" s="1">
        <v>0.745</v>
      </c>
      <c r="AK1388" s="1">
        <v>1413.694</v>
      </c>
      <c r="AL1388" s="1">
        <v>14.06</v>
      </c>
      <c r="AO1388" s="1">
        <v>89.213</v>
      </c>
      <c r="AT1388" s="1">
        <v>347.893</v>
      </c>
      <c r="AU1388" s="1">
        <v>3.46</v>
      </c>
      <c r="AX1388" s="1">
        <v>0.0</v>
      </c>
      <c r="AY1388" s="1">
        <v>0.0</v>
      </c>
      <c r="AZ1388" s="1">
        <v>0.0</v>
      </c>
      <c r="BA1388" s="1">
        <v>21.954</v>
      </c>
      <c r="BC1388" s="1">
        <v>9.3</v>
      </c>
      <c r="BG1388" s="1">
        <v>153.837</v>
      </c>
      <c r="BH1388" s="1">
        <v>1.53</v>
      </c>
      <c r="BJ1388" s="1">
        <v>9.708</v>
      </c>
      <c r="BO1388" s="1">
        <v>170.93</v>
      </c>
      <c r="BP1388" s="1">
        <v>1.7</v>
      </c>
      <c r="BR1388" s="1">
        <v>10.787</v>
      </c>
      <c r="BT1388" s="1">
        <v>0.0</v>
      </c>
      <c r="BU1388" s="1">
        <v>0.0</v>
      </c>
      <c r="BY1388" s="1">
        <v>0.0</v>
      </c>
      <c r="BZ1388" s="1">
        <v>0.0</v>
      </c>
      <c r="CB1388" s="1">
        <v>0.0</v>
      </c>
      <c r="CG1388" s="1">
        <v>864.706</v>
      </c>
      <c r="CH1388" s="1">
        <v>8.6</v>
      </c>
      <c r="CK1388" s="1">
        <v>0.0</v>
      </c>
      <c r="CL1388" s="1">
        <v>0.0</v>
      </c>
      <c r="CM1388" s="1">
        <v>0.0</v>
      </c>
      <c r="CN1388" s="1">
        <v>54.569</v>
      </c>
      <c r="CQ1388" s="1">
        <v>0.16</v>
      </c>
      <c r="CR1388" s="1">
        <v>0.0</v>
      </c>
      <c r="CU1388" s="1">
        <v>16.088</v>
      </c>
      <c r="CV1388" s="1">
        <v>0.0</v>
      </c>
      <c r="CX1388" s="1">
        <v>1.015</v>
      </c>
      <c r="CY1388" s="1">
        <v>0.0</v>
      </c>
      <c r="DA1388" s="1">
        <v>1584.625</v>
      </c>
      <c r="DB1388" s="1">
        <v>83.799</v>
      </c>
      <c r="DF1388" s="1">
        <v>170.93</v>
      </c>
      <c r="DG1388" s="1">
        <v>1.7</v>
      </c>
      <c r="DI1388" s="1">
        <v>10.787</v>
      </c>
      <c r="DN1388" s="1">
        <v>0.0</v>
      </c>
      <c r="DO1388" s="1">
        <v>0.0</v>
      </c>
      <c r="DQ1388" s="1">
        <v>0.0</v>
      </c>
      <c r="DV1388" s="1">
        <v>1.005</v>
      </c>
      <c r="DW1388" s="1">
        <v>0.01</v>
      </c>
      <c r="DY1388" s="1">
        <v>0.063</v>
      </c>
    </row>
    <row r="1389">
      <c r="A1389" s="1" t="s">
        <v>242</v>
      </c>
      <c r="B1389" s="1">
        <v>2012.0</v>
      </c>
      <c r="C1389" s="1" t="s">
        <v>243</v>
      </c>
      <c r="D1389" s="1">
        <v>1.0070376E7</v>
      </c>
      <c r="E1389" s="1">
        <v>1.15488079872E11</v>
      </c>
      <c r="J1389" s="1">
        <v>16.881</v>
      </c>
      <c r="K1389" s="1">
        <v>0.17</v>
      </c>
      <c r="L1389" s="1">
        <v>1.006</v>
      </c>
      <c r="N1389" s="1">
        <v>582.249</v>
      </c>
      <c r="S1389" s="1">
        <v>210.518</v>
      </c>
      <c r="T1389" s="1">
        <v>2.12</v>
      </c>
      <c r="V1389" s="1">
        <v>0.0</v>
      </c>
      <c r="W1389" s="1">
        <v>0.0</v>
      </c>
      <c r="X1389" s="1">
        <v>0.0</v>
      </c>
      <c r="Y1389" s="1">
        <v>12.544</v>
      </c>
      <c r="AA1389" s="1">
        <v>16.9</v>
      </c>
      <c r="AB1389" s="1">
        <v>1678.19</v>
      </c>
      <c r="AC1389" s="1">
        <v>16.9</v>
      </c>
      <c r="AE1389" s="1">
        <v>10.74</v>
      </c>
      <c r="AF1389" s="1">
        <v>9.0</v>
      </c>
      <c r="AG1389" s="1">
        <v>9214.998</v>
      </c>
      <c r="AH1389" s="1">
        <v>0.804</v>
      </c>
      <c r="AK1389" s="1">
        <v>1474.622</v>
      </c>
      <c r="AL1389" s="1">
        <v>14.85</v>
      </c>
      <c r="AO1389" s="1">
        <v>87.87</v>
      </c>
      <c r="AT1389" s="1">
        <v>353.512</v>
      </c>
      <c r="AU1389" s="1">
        <v>3.56</v>
      </c>
      <c r="AX1389" s="1">
        <v>0.0</v>
      </c>
      <c r="AY1389" s="1">
        <v>0.0</v>
      </c>
      <c r="AZ1389" s="1">
        <v>0.0</v>
      </c>
      <c r="BA1389" s="1">
        <v>21.065</v>
      </c>
      <c r="BC1389" s="1">
        <v>9.84</v>
      </c>
      <c r="BG1389" s="1">
        <v>176.756</v>
      </c>
      <c r="BH1389" s="1">
        <v>1.78</v>
      </c>
      <c r="BJ1389" s="1">
        <v>10.533</v>
      </c>
      <c r="BO1389" s="1">
        <v>203.567</v>
      </c>
      <c r="BP1389" s="1">
        <v>2.05</v>
      </c>
      <c r="BR1389" s="1">
        <v>12.13</v>
      </c>
      <c r="BT1389" s="1">
        <v>0.0</v>
      </c>
      <c r="BU1389" s="1">
        <v>0.0</v>
      </c>
      <c r="BY1389" s="1">
        <v>0.0</v>
      </c>
      <c r="BZ1389" s="1">
        <v>0.0</v>
      </c>
      <c r="CB1389" s="1">
        <v>0.0</v>
      </c>
      <c r="CG1389" s="1">
        <v>910.592</v>
      </c>
      <c r="CH1389" s="1">
        <v>9.17</v>
      </c>
      <c r="CK1389" s="1">
        <v>0.0</v>
      </c>
      <c r="CL1389" s="1">
        <v>0.0</v>
      </c>
      <c r="CM1389" s="1">
        <v>0.0</v>
      </c>
      <c r="CN1389" s="1">
        <v>54.26</v>
      </c>
      <c r="CQ1389" s="1">
        <v>0.17</v>
      </c>
      <c r="CR1389" s="1">
        <v>0.0</v>
      </c>
      <c r="CU1389" s="1">
        <v>16.881</v>
      </c>
      <c r="CV1389" s="1">
        <v>0.0</v>
      </c>
      <c r="CX1389" s="1">
        <v>1.006</v>
      </c>
      <c r="CY1389" s="1">
        <v>0.0</v>
      </c>
      <c r="DA1389" s="1">
        <v>1678.19</v>
      </c>
      <c r="DB1389" s="1">
        <v>92.798</v>
      </c>
      <c r="DF1389" s="1">
        <v>203.567</v>
      </c>
      <c r="DG1389" s="1">
        <v>2.05</v>
      </c>
      <c r="DI1389" s="1">
        <v>12.13</v>
      </c>
      <c r="DN1389" s="1">
        <v>0.0</v>
      </c>
      <c r="DO1389" s="1">
        <v>0.0</v>
      </c>
      <c r="DQ1389" s="1">
        <v>0.0</v>
      </c>
      <c r="DV1389" s="1">
        <v>9.93</v>
      </c>
      <c r="DW1389" s="1">
        <v>0.1</v>
      </c>
      <c r="DY1389" s="1">
        <v>0.592</v>
      </c>
    </row>
    <row r="1390">
      <c r="A1390" s="1" t="s">
        <v>242</v>
      </c>
      <c r="B1390" s="1">
        <v>2013.0</v>
      </c>
      <c r="C1390" s="1" t="s">
        <v>243</v>
      </c>
      <c r="D1390" s="1">
        <v>1.0193781E7</v>
      </c>
      <c r="E1390" s="1">
        <v>1.21118130176E11</v>
      </c>
      <c r="J1390" s="1">
        <v>17.658</v>
      </c>
      <c r="K1390" s="1">
        <v>0.18</v>
      </c>
      <c r="L1390" s="1">
        <v>1.016</v>
      </c>
      <c r="N1390" s="1">
        <v>571.67</v>
      </c>
      <c r="S1390" s="1">
        <v>216.799</v>
      </c>
      <c r="T1390" s="1">
        <v>2.21</v>
      </c>
      <c r="V1390" s="1">
        <v>0.0</v>
      </c>
      <c r="W1390" s="1">
        <v>0.0</v>
      </c>
      <c r="X1390" s="1">
        <v>0.0</v>
      </c>
      <c r="Y1390" s="1">
        <v>12.472</v>
      </c>
      <c r="AA1390" s="1">
        <v>17.72</v>
      </c>
      <c r="AB1390" s="1">
        <v>1738.315</v>
      </c>
      <c r="AC1390" s="1">
        <v>17.72</v>
      </c>
      <c r="AE1390" s="1">
        <v>-5.308</v>
      </c>
      <c r="AF1390" s="1">
        <v>-4.925</v>
      </c>
      <c r="AG1390" s="1">
        <v>8620.255</v>
      </c>
      <c r="AH1390" s="1">
        <v>0.726</v>
      </c>
      <c r="AK1390" s="1">
        <v>1511.706</v>
      </c>
      <c r="AL1390" s="1">
        <v>15.41</v>
      </c>
      <c r="AO1390" s="1">
        <v>86.964</v>
      </c>
      <c r="AT1390" s="1">
        <v>436.541</v>
      </c>
      <c r="AU1390" s="1">
        <v>4.45</v>
      </c>
      <c r="AX1390" s="1">
        <v>0.0</v>
      </c>
      <c r="AY1390" s="1">
        <v>0.0</v>
      </c>
      <c r="AZ1390" s="1">
        <v>0.0</v>
      </c>
      <c r="BA1390" s="1">
        <v>25.113</v>
      </c>
      <c r="BC1390" s="1">
        <v>10.13</v>
      </c>
      <c r="BG1390" s="1">
        <v>184.426</v>
      </c>
      <c r="BH1390" s="1">
        <v>1.88</v>
      </c>
      <c r="BJ1390" s="1">
        <v>10.609</v>
      </c>
      <c r="BO1390" s="1">
        <v>226.609</v>
      </c>
      <c r="BP1390" s="1">
        <v>2.31</v>
      </c>
      <c r="BR1390" s="1">
        <v>13.036</v>
      </c>
      <c r="BT1390" s="1">
        <v>0.0</v>
      </c>
      <c r="BU1390" s="1">
        <v>0.0</v>
      </c>
      <c r="BY1390" s="1">
        <v>0.0</v>
      </c>
      <c r="BZ1390" s="1">
        <v>0.0</v>
      </c>
      <c r="CB1390" s="1">
        <v>0.0</v>
      </c>
      <c r="CG1390" s="1">
        <v>858.367</v>
      </c>
      <c r="CH1390" s="1">
        <v>8.75</v>
      </c>
      <c r="CK1390" s="1">
        <v>0.0</v>
      </c>
      <c r="CL1390" s="1">
        <v>0.0</v>
      </c>
      <c r="CM1390" s="1">
        <v>0.0</v>
      </c>
      <c r="CN1390" s="1">
        <v>49.379</v>
      </c>
      <c r="CQ1390" s="1">
        <v>0.18</v>
      </c>
      <c r="CR1390" s="1">
        <v>0.0</v>
      </c>
      <c r="CU1390" s="1">
        <v>17.658</v>
      </c>
      <c r="CV1390" s="1">
        <v>0.0</v>
      </c>
      <c r="CX1390" s="1">
        <v>1.016</v>
      </c>
      <c r="CY1390" s="1">
        <v>0.0</v>
      </c>
      <c r="DA1390" s="1">
        <v>1738.315</v>
      </c>
      <c r="DB1390" s="1">
        <v>87.873</v>
      </c>
      <c r="DF1390" s="1">
        <v>226.609</v>
      </c>
      <c r="DG1390" s="1">
        <v>2.31</v>
      </c>
      <c r="DI1390" s="1">
        <v>13.036</v>
      </c>
      <c r="DN1390" s="1">
        <v>0.981</v>
      </c>
      <c r="DO1390" s="1">
        <v>0.01</v>
      </c>
      <c r="DQ1390" s="1">
        <v>0.056</v>
      </c>
      <c r="DV1390" s="1">
        <v>23.544</v>
      </c>
      <c r="DW1390" s="1">
        <v>0.24</v>
      </c>
      <c r="DY1390" s="1">
        <v>1.354</v>
      </c>
    </row>
    <row r="1391">
      <c r="A1391" s="1" t="s">
        <v>242</v>
      </c>
      <c r="B1391" s="1">
        <v>2014.0</v>
      </c>
      <c r="C1391" s="1" t="s">
        <v>243</v>
      </c>
      <c r="D1391" s="1">
        <v>1.0315473E7</v>
      </c>
      <c r="E1391" s="1">
        <v>1.29656946688E11</v>
      </c>
      <c r="J1391" s="1">
        <v>16.48</v>
      </c>
      <c r="K1391" s="1">
        <v>0.17</v>
      </c>
      <c r="L1391" s="1">
        <v>0.984</v>
      </c>
      <c r="N1391" s="1">
        <v>593.75</v>
      </c>
      <c r="S1391" s="1">
        <v>234.599</v>
      </c>
      <c r="T1391" s="1">
        <v>2.42</v>
      </c>
      <c r="V1391" s="1">
        <v>0.0</v>
      </c>
      <c r="W1391" s="1">
        <v>0.0</v>
      </c>
      <c r="X1391" s="1">
        <v>0.0</v>
      </c>
      <c r="Y1391" s="1">
        <v>14.005</v>
      </c>
      <c r="AA1391" s="1">
        <v>17.28</v>
      </c>
      <c r="AB1391" s="1">
        <v>1675.153</v>
      </c>
      <c r="AC1391" s="1">
        <v>17.28</v>
      </c>
      <c r="AE1391" s="1">
        <v>-3.016</v>
      </c>
      <c r="AF1391" s="1">
        <v>-2.65</v>
      </c>
      <c r="AG1391" s="1">
        <v>8261.656</v>
      </c>
      <c r="AH1391" s="1">
        <v>0.657</v>
      </c>
      <c r="AK1391" s="1">
        <v>1505.505</v>
      </c>
      <c r="AL1391" s="1">
        <v>15.53</v>
      </c>
      <c r="AO1391" s="1">
        <v>89.873</v>
      </c>
      <c r="AT1391" s="1">
        <v>414.911</v>
      </c>
      <c r="AU1391" s="1">
        <v>4.28</v>
      </c>
      <c r="AX1391" s="1">
        <v>0.0</v>
      </c>
      <c r="AY1391" s="1">
        <v>0.0</v>
      </c>
      <c r="AZ1391" s="1">
        <v>0.0</v>
      </c>
      <c r="BA1391" s="1">
        <v>24.769</v>
      </c>
      <c r="BC1391" s="1">
        <v>10.26</v>
      </c>
      <c r="BG1391" s="1">
        <v>127.963</v>
      </c>
      <c r="BH1391" s="1">
        <v>1.32</v>
      </c>
      <c r="BJ1391" s="1">
        <v>7.639</v>
      </c>
      <c r="BO1391" s="1">
        <v>169.648</v>
      </c>
      <c r="BP1391" s="1">
        <v>1.75</v>
      </c>
      <c r="BR1391" s="1">
        <v>10.127</v>
      </c>
      <c r="BT1391" s="1">
        <v>0.0</v>
      </c>
      <c r="BU1391" s="1">
        <v>0.0</v>
      </c>
      <c r="BY1391" s="1">
        <v>0.0</v>
      </c>
      <c r="BZ1391" s="1">
        <v>0.0</v>
      </c>
      <c r="CB1391" s="1">
        <v>0.0</v>
      </c>
      <c r="CG1391" s="1">
        <v>855.996</v>
      </c>
      <c r="CH1391" s="1">
        <v>8.83</v>
      </c>
      <c r="CK1391" s="1">
        <v>0.0</v>
      </c>
      <c r="CL1391" s="1">
        <v>0.0</v>
      </c>
      <c r="CM1391" s="1">
        <v>0.0</v>
      </c>
      <c r="CN1391" s="1">
        <v>51.1</v>
      </c>
      <c r="CQ1391" s="1">
        <v>0.17</v>
      </c>
      <c r="CR1391" s="1">
        <v>0.0</v>
      </c>
      <c r="CU1391" s="1">
        <v>16.48</v>
      </c>
      <c r="CV1391" s="1">
        <v>0.0</v>
      </c>
      <c r="CX1391" s="1">
        <v>0.984</v>
      </c>
      <c r="CY1391" s="1">
        <v>0.0</v>
      </c>
      <c r="DA1391" s="1">
        <v>1675.153</v>
      </c>
      <c r="DB1391" s="1">
        <v>85.223</v>
      </c>
      <c r="DF1391" s="1">
        <v>169.648</v>
      </c>
      <c r="DG1391" s="1">
        <v>1.75</v>
      </c>
      <c r="DI1391" s="1">
        <v>10.127</v>
      </c>
      <c r="DN1391" s="1">
        <v>1.939</v>
      </c>
      <c r="DO1391" s="1">
        <v>0.02</v>
      </c>
      <c r="DQ1391" s="1">
        <v>0.116</v>
      </c>
      <c r="DV1391" s="1">
        <v>23.266</v>
      </c>
      <c r="DW1391" s="1">
        <v>0.24</v>
      </c>
      <c r="DY1391" s="1">
        <v>1.389</v>
      </c>
    </row>
    <row r="1392">
      <c r="A1392" s="1" t="s">
        <v>242</v>
      </c>
      <c r="B1392" s="1">
        <v>2015.0</v>
      </c>
      <c r="C1392" s="1" t="s">
        <v>243</v>
      </c>
      <c r="D1392" s="1">
        <v>1.0434772E7</v>
      </c>
      <c r="E1392" s="1">
        <v>1.3863829504E11</v>
      </c>
      <c r="J1392" s="1">
        <v>16.292</v>
      </c>
      <c r="K1392" s="1">
        <v>0.17</v>
      </c>
      <c r="L1392" s="1">
        <v>0.944</v>
      </c>
      <c r="N1392" s="1">
        <v>606.111</v>
      </c>
      <c r="S1392" s="1">
        <v>221.375</v>
      </c>
      <c r="T1392" s="1">
        <v>2.31</v>
      </c>
      <c r="V1392" s="1">
        <v>0.0</v>
      </c>
      <c r="W1392" s="1">
        <v>0.0</v>
      </c>
      <c r="X1392" s="1">
        <v>0.0</v>
      </c>
      <c r="Y1392" s="1">
        <v>12.833</v>
      </c>
      <c r="AA1392" s="1">
        <v>18.0</v>
      </c>
      <c r="AB1392" s="1">
        <v>1725.002</v>
      </c>
      <c r="AC1392" s="1">
        <v>18.0</v>
      </c>
      <c r="AE1392" s="1">
        <v>11.99</v>
      </c>
      <c r="AF1392" s="1">
        <v>10.218</v>
      </c>
      <c r="AG1392" s="1">
        <v>9146.476</v>
      </c>
      <c r="AH1392" s="1">
        <v>0.688</v>
      </c>
      <c r="AK1392" s="1">
        <v>1588.918</v>
      </c>
      <c r="AL1392" s="1">
        <v>16.58</v>
      </c>
      <c r="AO1392" s="1">
        <v>92.111</v>
      </c>
      <c r="AT1392" s="1">
        <v>410.167</v>
      </c>
      <c r="AU1392" s="1">
        <v>4.28</v>
      </c>
      <c r="AX1392" s="1">
        <v>0.0</v>
      </c>
      <c r="AY1392" s="1">
        <v>0.0</v>
      </c>
      <c r="AZ1392" s="1">
        <v>0.0</v>
      </c>
      <c r="BA1392" s="1">
        <v>23.778</v>
      </c>
      <c r="BC1392" s="1">
        <v>10.91</v>
      </c>
      <c r="BG1392" s="1">
        <v>89.125</v>
      </c>
      <c r="BH1392" s="1">
        <v>0.93</v>
      </c>
      <c r="BJ1392" s="1">
        <v>5.167</v>
      </c>
      <c r="BO1392" s="1">
        <v>136.083</v>
      </c>
      <c r="BP1392" s="1">
        <v>1.42</v>
      </c>
      <c r="BR1392" s="1">
        <v>7.889</v>
      </c>
      <c r="BT1392" s="1">
        <v>0.0</v>
      </c>
      <c r="BU1392" s="1">
        <v>0.0</v>
      </c>
      <c r="BY1392" s="1">
        <v>0.0</v>
      </c>
      <c r="BZ1392" s="1">
        <v>0.0</v>
      </c>
      <c r="CB1392" s="1">
        <v>0.0</v>
      </c>
      <c r="CG1392" s="1">
        <v>957.376</v>
      </c>
      <c r="CH1392" s="1">
        <v>9.99</v>
      </c>
      <c r="CK1392" s="1">
        <v>0.0</v>
      </c>
      <c r="CL1392" s="1">
        <v>0.0</v>
      </c>
      <c r="CM1392" s="1">
        <v>0.0</v>
      </c>
      <c r="CN1392" s="1">
        <v>55.5</v>
      </c>
      <c r="CQ1392" s="1">
        <v>0.17</v>
      </c>
      <c r="CR1392" s="1">
        <v>0.0</v>
      </c>
      <c r="CU1392" s="1">
        <v>16.292</v>
      </c>
      <c r="CV1392" s="1">
        <v>0.0</v>
      </c>
      <c r="CX1392" s="1">
        <v>0.944</v>
      </c>
      <c r="CY1392" s="1">
        <v>0.0</v>
      </c>
      <c r="DA1392" s="1">
        <v>1725.002</v>
      </c>
      <c r="DB1392" s="1">
        <v>95.441</v>
      </c>
      <c r="DF1392" s="1">
        <v>136.083</v>
      </c>
      <c r="DG1392" s="1">
        <v>1.42</v>
      </c>
      <c r="DI1392" s="1">
        <v>7.889</v>
      </c>
      <c r="DN1392" s="1">
        <v>2.875</v>
      </c>
      <c r="DO1392" s="1">
        <v>0.03</v>
      </c>
      <c r="DQ1392" s="1">
        <v>0.167</v>
      </c>
      <c r="DV1392" s="1">
        <v>27.792</v>
      </c>
      <c r="DW1392" s="1">
        <v>0.29</v>
      </c>
      <c r="DY1392" s="1">
        <v>1.611</v>
      </c>
    </row>
    <row r="1393">
      <c r="A1393" s="1" t="s">
        <v>242</v>
      </c>
      <c r="B1393" s="1">
        <v>2016.0</v>
      </c>
      <c r="C1393" s="1" t="s">
        <v>243</v>
      </c>
      <c r="D1393" s="1">
        <v>1.0551381E7</v>
      </c>
      <c r="E1393" s="1">
        <v>1.47870203904E11</v>
      </c>
      <c r="J1393" s="1">
        <v>17.059</v>
      </c>
      <c r="K1393" s="1">
        <v>0.18</v>
      </c>
      <c r="L1393" s="1">
        <v>0.958</v>
      </c>
      <c r="N1393" s="1">
        <v>589.989</v>
      </c>
      <c r="S1393" s="1">
        <v>223.667</v>
      </c>
      <c r="T1393" s="1">
        <v>2.36</v>
      </c>
      <c r="V1393" s="1">
        <v>0.0</v>
      </c>
      <c r="W1393" s="1">
        <v>0.0</v>
      </c>
      <c r="X1393" s="1">
        <v>0.0</v>
      </c>
      <c r="Y1393" s="1">
        <v>12.567</v>
      </c>
      <c r="AA1393" s="1">
        <v>18.78</v>
      </c>
      <c r="AB1393" s="1">
        <v>1779.862</v>
      </c>
      <c r="AC1393" s="1">
        <v>18.78</v>
      </c>
      <c r="AE1393" s="1">
        <v>5.38</v>
      </c>
      <c r="AF1393" s="1">
        <v>5.134</v>
      </c>
      <c r="AG1393" s="1">
        <v>9532.004</v>
      </c>
      <c r="AH1393" s="1">
        <v>0.68</v>
      </c>
      <c r="AK1393" s="1">
        <v>1582.731</v>
      </c>
      <c r="AL1393" s="1">
        <v>16.7</v>
      </c>
      <c r="AO1393" s="1">
        <v>88.924</v>
      </c>
      <c r="AT1393" s="1">
        <v>362.038</v>
      </c>
      <c r="AU1393" s="1">
        <v>3.82</v>
      </c>
      <c r="AX1393" s="1">
        <v>0.0</v>
      </c>
      <c r="AY1393" s="1">
        <v>0.0</v>
      </c>
      <c r="AZ1393" s="1">
        <v>0.0</v>
      </c>
      <c r="BA1393" s="1">
        <v>20.341</v>
      </c>
      <c r="BC1393" s="1">
        <v>11.08</v>
      </c>
      <c r="BG1393" s="1">
        <v>142.161</v>
      </c>
      <c r="BH1393" s="1">
        <v>1.5</v>
      </c>
      <c r="BJ1393" s="1">
        <v>7.987</v>
      </c>
      <c r="BO1393" s="1">
        <v>197.131</v>
      </c>
      <c r="BP1393" s="1">
        <v>2.08</v>
      </c>
      <c r="BR1393" s="1">
        <v>11.076</v>
      </c>
      <c r="BT1393" s="1">
        <v>0.0</v>
      </c>
      <c r="BU1393" s="1">
        <v>0.0</v>
      </c>
      <c r="BY1393" s="1">
        <v>0.0</v>
      </c>
      <c r="BZ1393" s="1">
        <v>0.0</v>
      </c>
      <c r="CB1393" s="1">
        <v>0.0</v>
      </c>
      <c r="CG1393" s="1">
        <v>997.026</v>
      </c>
      <c r="CH1393" s="1">
        <v>10.52</v>
      </c>
      <c r="CK1393" s="1">
        <v>0.0</v>
      </c>
      <c r="CL1393" s="1">
        <v>0.0</v>
      </c>
      <c r="CM1393" s="1">
        <v>0.0</v>
      </c>
      <c r="CN1393" s="1">
        <v>56.017</v>
      </c>
      <c r="CQ1393" s="1">
        <v>0.18</v>
      </c>
      <c r="CR1393" s="1">
        <v>0.0</v>
      </c>
      <c r="CU1393" s="1">
        <v>17.059</v>
      </c>
      <c r="CV1393" s="1">
        <v>0.0</v>
      </c>
      <c r="CX1393" s="1">
        <v>0.958</v>
      </c>
      <c r="CY1393" s="1">
        <v>0.0</v>
      </c>
      <c r="DA1393" s="1">
        <v>1779.862</v>
      </c>
      <c r="DB1393" s="1">
        <v>100.576</v>
      </c>
      <c r="DF1393" s="1">
        <v>197.131</v>
      </c>
      <c r="DG1393" s="1">
        <v>2.08</v>
      </c>
      <c r="DI1393" s="1">
        <v>11.076</v>
      </c>
      <c r="DN1393" s="1">
        <v>7.582</v>
      </c>
      <c r="DO1393" s="1">
        <v>0.08</v>
      </c>
      <c r="DQ1393" s="1">
        <v>0.426</v>
      </c>
      <c r="DV1393" s="1">
        <v>30.328</v>
      </c>
      <c r="DW1393" s="1">
        <v>0.32</v>
      </c>
      <c r="DY1393" s="1">
        <v>1.704</v>
      </c>
    </row>
    <row r="1394">
      <c r="A1394" s="1" t="s">
        <v>242</v>
      </c>
      <c r="B1394" s="1">
        <v>2017.0</v>
      </c>
      <c r="C1394" s="1" t="s">
        <v>243</v>
      </c>
      <c r="D1394" s="1">
        <v>1.0666801E7</v>
      </c>
      <c r="E1394" s="1">
        <v>1.54771308544E11</v>
      </c>
      <c r="J1394" s="1">
        <v>31.875</v>
      </c>
      <c r="K1394" s="1">
        <v>0.34</v>
      </c>
      <c r="L1394" s="1">
        <v>1.771</v>
      </c>
      <c r="N1394" s="1">
        <v>550.521</v>
      </c>
      <c r="S1394" s="1">
        <v>225.935</v>
      </c>
      <c r="T1394" s="1">
        <v>2.41</v>
      </c>
      <c r="Y1394" s="1">
        <v>12.552</v>
      </c>
      <c r="AA1394" s="1">
        <v>19.2</v>
      </c>
      <c r="AB1394" s="1">
        <v>1799.977</v>
      </c>
      <c r="AC1394" s="1">
        <v>19.2</v>
      </c>
      <c r="AE1394" s="1">
        <v>-2.543</v>
      </c>
      <c r="AF1394" s="1">
        <v>-2.558</v>
      </c>
      <c r="AG1394" s="1">
        <v>9189.055</v>
      </c>
      <c r="AH1394" s="1">
        <v>0.633</v>
      </c>
      <c r="AK1394" s="1">
        <v>1514.981</v>
      </c>
      <c r="AL1394" s="1">
        <v>16.16</v>
      </c>
      <c r="AO1394" s="1">
        <v>84.167</v>
      </c>
      <c r="AT1394" s="1">
        <v>515.619</v>
      </c>
      <c r="AU1394" s="1">
        <v>5.5</v>
      </c>
      <c r="BA1394" s="1">
        <v>28.646</v>
      </c>
      <c r="BC1394" s="1">
        <v>10.57</v>
      </c>
      <c r="BG1394" s="1">
        <v>203.435</v>
      </c>
      <c r="BH1394" s="1">
        <v>2.17</v>
      </c>
      <c r="BJ1394" s="1">
        <v>11.302</v>
      </c>
      <c r="BO1394" s="1">
        <v>284.996</v>
      </c>
      <c r="BP1394" s="1">
        <v>3.04</v>
      </c>
      <c r="BR1394" s="1">
        <v>15.833</v>
      </c>
      <c r="BT1394" s="1">
        <v>0.0</v>
      </c>
      <c r="BU1394" s="1">
        <v>0.0</v>
      </c>
      <c r="BY1394" s="1">
        <v>0.0</v>
      </c>
      <c r="BZ1394" s="1">
        <v>0.0</v>
      </c>
      <c r="CB1394" s="1">
        <v>0.0</v>
      </c>
      <c r="CG1394" s="1">
        <v>773.428</v>
      </c>
      <c r="CH1394" s="1">
        <v>8.25</v>
      </c>
      <c r="CN1394" s="1">
        <v>42.969</v>
      </c>
      <c r="CQ1394" s="1">
        <v>0.34</v>
      </c>
      <c r="CR1394" s="1">
        <v>0.0</v>
      </c>
      <c r="CU1394" s="1">
        <v>31.875</v>
      </c>
      <c r="CV1394" s="1">
        <v>0.0</v>
      </c>
      <c r="CX1394" s="1">
        <v>1.771</v>
      </c>
      <c r="CY1394" s="1">
        <v>0.0</v>
      </c>
      <c r="DA1394" s="1">
        <v>1799.977</v>
      </c>
      <c r="DB1394" s="1">
        <v>98.018</v>
      </c>
      <c r="DF1394" s="1">
        <v>284.996</v>
      </c>
      <c r="DG1394" s="1">
        <v>3.04</v>
      </c>
      <c r="DI1394" s="1">
        <v>15.833</v>
      </c>
      <c r="DN1394" s="1">
        <v>13.125</v>
      </c>
      <c r="DO1394" s="1">
        <v>0.14</v>
      </c>
      <c r="DQ1394" s="1">
        <v>0.729</v>
      </c>
      <c r="DV1394" s="1">
        <v>36.562</v>
      </c>
      <c r="DW1394" s="1">
        <v>0.39</v>
      </c>
      <c r="DY1394" s="1">
        <v>2.031</v>
      </c>
    </row>
    <row r="1395">
      <c r="A1395" s="1" t="s">
        <v>242</v>
      </c>
      <c r="B1395" s="1">
        <v>2018.0</v>
      </c>
      <c r="C1395" s="1" t="s">
        <v>243</v>
      </c>
      <c r="D1395" s="1">
        <v>1.0781998E7</v>
      </c>
      <c r="E1395" s="1">
        <v>1.6557899776E11</v>
      </c>
      <c r="J1395" s="1">
        <v>19.477</v>
      </c>
      <c r="K1395" s="1">
        <v>0.21</v>
      </c>
      <c r="L1395" s="1">
        <v>1.071</v>
      </c>
      <c r="N1395" s="1">
        <v>566.327</v>
      </c>
      <c r="S1395" s="1">
        <v>211.464</v>
      </c>
      <c r="T1395" s="1">
        <v>2.28</v>
      </c>
      <c r="Y1395" s="1">
        <v>11.633</v>
      </c>
      <c r="AA1395" s="1">
        <v>19.6</v>
      </c>
      <c r="AB1395" s="1">
        <v>1817.845</v>
      </c>
      <c r="AC1395" s="1">
        <v>19.6</v>
      </c>
      <c r="AE1395" s="1">
        <v>11.069</v>
      </c>
      <c r="AF1395" s="1">
        <v>10.849</v>
      </c>
      <c r="AG1395" s="1">
        <v>10097.102</v>
      </c>
      <c r="AH1395" s="1">
        <v>0.657</v>
      </c>
      <c r="AK1395" s="1">
        <v>1567.427</v>
      </c>
      <c r="AL1395" s="1">
        <v>16.9</v>
      </c>
      <c r="AO1395" s="1">
        <v>86.224</v>
      </c>
      <c r="AT1395" s="1">
        <v>439.622</v>
      </c>
      <c r="AU1395" s="1">
        <v>4.74</v>
      </c>
      <c r="BA1395" s="1">
        <v>24.184</v>
      </c>
      <c r="BC1395" s="1">
        <v>11.1</v>
      </c>
      <c r="BG1395" s="1">
        <v>163.235</v>
      </c>
      <c r="BH1395" s="1">
        <v>1.76</v>
      </c>
      <c r="BJ1395" s="1">
        <v>8.98</v>
      </c>
      <c r="BO1395" s="1">
        <v>250.417</v>
      </c>
      <c r="BP1395" s="1">
        <v>2.7</v>
      </c>
      <c r="BR1395" s="1">
        <v>13.776</v>
      </c>
      <c r="BT1395" s="1">
        <v>0.0</v>
      </c>
      <c r="BU1395" s="1">
        <v>0.0</v>
      </c>
      <c r="BY1395" s="1">
        <v>0.0</v>
      </c>
      <c r="BZ1395" s="1">
        <v>0.0</v>
      </c>
      <c r="CB1395" s="1">
        <v>0.0</v>
      </c>
      <c r="CG1395" s="1">
        <v>916.342</v>
      </c>
      <c r="CH1395" s="1">
        <v>9.88</v>
      </c>
      <c r="CN1395" s="1">
        <v>50.408</v>
      </c>
      <c r="CQ1395" s="1">
        <v>0.21</v>
      </c>
      <c r="CR1395" s="1">
        <v>0.0</v>
      </c>
      <c r="CU1395" s="1">
        <v>19.477</v>
      </c>
      <c r="CV1395" s="1">
        <v>0.0</v>
      </c>
      <c r="CX1395" s="1">
        <v>1.071</v>
      </c>
      <c r="CY1395" s="1">
        <v>0.0</v>
      </c>
      <c r="DA1395" s="1">
        <v>1817.845</v>
      </c>
      <c r="DB1395" s="1">
        <v>108.867</v>
      </c>
      <c r="DF1395" s="1">
        <v>250.417</v>
      </c>
      <c r="DG1395" s="1">
        <v>2.7</v>
      </c>
      <c r="DI1395" s="1">
        <v>13.776</v>
      </c>
      <c r="DN1395" s="1">
        <v>21.332</v>
      </c>
      <c r="DO1395" s="1">
        <v>0.23</v>
      </c>
      <c r="DQ1395" s="1">
        <v>1.173</v>
      </c>
      <c r="DV1395" s="1">
        <v>46.374</v>
      </c>
      <c r="DW1395" s="1">
        <v>0.5</v>
      </c>
      <c r="DY1395" s="1">
        <v>2.551</v>
      </c>
    </row>
    <row r="1396">
      <c r="A1396" s="1" t="s">
        <v>242</v>
      </c>
      <c r="B1396" s="1">
        <v>2019.0</v>
      </c>
      <c r="C1396" s="1" t="s">
        <v>243</v>
      </c>
      <c r="D1396" s="1">
        <v>1.0893988E7</v>
      </c>
      <c r="E1396" s="1">
        <v>1.73944045568E11</v>
      </c>
      <c r="J1396" s="1">
        <v>19.277</v>
      </c>
      <c r="K1396" s="1">
        <v>0.21</v>
      </c>
      <c r="L1396" s="1">
        <v>0.987</v>
      </c>
      <c r="N1396" s="1">
        <v>582.707</v>
      </c>
      <c r="S1396" s="1">
        <v>326.786</v>
      </c>
      <c r="T1396" s="1">
        <v>3.56</v>
      </c>
      <c r="Y1396" s="1">
        <v>16.729</v>
      </c>
      <c r="AA1396" s="1">
        <v>21.28</v>
      </c>
      <c r="AB1396" s="1">
        <v>1953.371</v>
      </c>
      <c r="AC1396" s="1">
        <v>21.28</v>
      </c>
      <c r="AE1396" s="1">
        <v>13.57</v>
      </c>
      <c r="AF1396" s="1">
        <v>14.773</v>
      </c>
      <c r="AG1396" s="1">
        <v>11349.4</v>
      </c>
      <c r="AH1396" s="1">
        <v>0.711</v>
      </c>
      <c r="AK1396" s="1">
        <v>1708.282</v>
      </c>
      <c r="AL1396" s="1">
        <v>18.61</v>
      </c>
      <c r="AO1396" s="1">
        <v>87.453</v>
      </c>
      <c r="AT1396" s="1">
        <v>509.455</v>
      </c>
      <c r="AU1396" s="1">
        <v>5.55</v>
      </c>
      <c r="BA1396" s="1">
        <v>26.081</v>
      </c>
      <c r="BC1396" s="1">
        <v>12.4</v>
      </c>
      <c r="BG1396" s="1">
        <v>119.332</v>
      </c>
      <c r="BH1396" s="1">
        <v>1.3</v>
      </c>
      <c r="BJ1396" s="1">
        <v>6.109</v>
      </c>
      <c r="BO1396" s="1">
        <v>245.089</v>
      </c>
      <c r="BP1396" s="1">
        <v>2.67</v>
      </c>
      <c r="BR1396" s="1">
        <v>12.547</v>
      </c>
      <c r="BT1396" s="1">
        <v>0.0</v>
      </c>
      <c r="BU1396" s="1">
        <v>0.0</v>
      </c>
      <c r="BY1396" s="1">
        <v>0.0</v>
      </c>
      <c r="BZ1396" s="1">
        <v>0.0</v>
      </c>
      <c r="CB1396" s="1">
        <v>0.0</v>
      </c>
      <c r="CG1396" s="1">
        <v>872.041</v>
      </c>
      <c r="CH1396" s="1">
        <v>9.5</v>
      </c>
      <c r="CN1396" s="1">
        <v>44.643</v>
      </c>
      <c r="CQ1396" s="1">
        <v>0.21</v>
      </c>
      <c r="CR1396" s="1">
        <v>0.0</v>
      </c>
      <c r="CU1396" s="1">
        <v>19.277</v>
      </c>
      <c r="CV1396" s="1">
        <v>0.0</v>
      </c>
      <c r="CX1396" s="1">
        <v>0.987</v>
      </c>
      <c r="CY1396" s="1">
        <v>0.0</v>
      </c>
      <c r="DA1396" s="1">
        <v>1953.371</v>
      </c>
      <c r="DB1396" s="1">
        <v>123.64</v>
      </c>
      <c r="DF1396" s="1">
        <v>245.089</v>
      </c>
      <c r="DG1396" s="1">
        <v>2.67</v>
      </c>
      <c r="DI1396" s="1">
        <v>12.547</v>
      </c>
      <c r="DN1396" s="1">
        <v>33.964</v>
      </c>
      <c r="DO1396" s="1">
        <v>0.37</v>
      </c>
      <c r="DQ1396" s="1">
        <v>1.739</v>
      </c>
      <c r="DV1396" s="1">
        <v>72.517</v>
      </c>
      <c r="DW1396" s="1">
        <v>0.79</v>
      </c>
      <c r="DY1396" s="1">
        <v>3.712</v>
      </c>
    </row>
    <row r="1397">
      <c r="A1397" s="1" t="s">
        <v>242</v>
      </c>
      <c r="B1397" s="1">
        <v>2020.0</v>
      </c>
      <c r="C1397" s="1" t="s">
        <v>243</v>
      </c>
      <c r="D1397" s="1">
        <v>1.1008252E7</v>
      </c>
      <c r="E1397" s="1">
        <v>1.62254995456E11</v>
      </c>
      <c r="J1397" s="1">
        <v>17.26</v>
      </c>
      <c r="K1397" s="1">
        <v>0.19</v>
      </c>
      <c r="L1397" s="1">
        <v>0.975</v>
      </c>
      <c r="N1397" s="1">
        <v>581.324</v>
      </c>
      <c r="S1397" s="1">
        <v>542.32</v>
      </c>
      <c r="T1397" s="1">
        <v>5.97</v>
      </c>
      <c r="Y1397" s="1">
        <v>30.631</v>
      </c>
      <c r="AA1397" s="1">
        <v>19.49</v>
      </c>
      <c r="AB1397" s="1">
        <v>1770.49</v>
      </c>
      <c r="AC1397" s="1">
        <v>19.49</v>
      </c>
      <c r="AE1397" s="1">
        <v>-17.54</v>
      </c>
      <c r="AF1397" s="1">
        <v>-21.686</v>
      </c>
      <c r="AG1397" s="1">
        <v>9261.6</v>
      </c>
      <c r="AH1397" s="1">
        <v>0.628</v>
      </c>
      <c r="AK1397" s="1">
        <v>1484.341</v>
      </c>
      <c r="AL1397" s="1">
        <v>16.34</v>
      </c>
      <c r="AO1397" s="1">
        <v>83.838</v>
      </c>
      <c r="AT1397" s="1">
        <v>567.756</v>
      </c>
      <c r="AU1397" s="1">
        <v>6.25</v>
      </c>
      <c r="BA1397" s="1">
        <v>32.068</v>
      </c>
      <c r="BC1397" s="1">
        <v>11.33</v>
      </c>
      <c r="BG1397" s="1">
        <v>117.185</v>
      </c>
      <c r="BH1397" s="1">
        <v>1.29</v>
      </c>
      <c r="BJ1397" s="1">
        <v>6.619</v>
      </c>
      <c r="BO1397" s="1">
        <v>286.149</v>
      </c>
      <c r="BP1397" s="1">
        <v>3.15</v>
      </c>
      <c r="BR1397" s="1">
        <v>16.162</v>
      </c>
      <c r="BT1397" s="1">
        <v>0.0</v>
      </c>
      <c r="BU1397" s="1">
        <v>0.0</v>
      </c>
      <c r="BY1397" s="1">
        <v>0.0</v>
      </c>
      <c r="BZ1397" s="1">
        <v>0.0</v>
      </c>
      <c r="CB1397" s="1">
        <v>0.0</v>
      </c>
      <c r="CG1397" s="1">
        <v>374.265</v>
      </c>
      <c r="CH1397" s="1">
        <v>4.12</v>
      </c>
      <c r="CN1397" s="1">
        <v>21.139</v>
      </c>
      <c r="CQ1397" s="1">
        <v>0.19</v>
      </c>
      <c r="CR1397" s="1">
        <v>0.0</v>
      </c>
      <c r="CU1397" s="1">
        <v>17.26</v>
      </c>
      <c r="CV1397" s="1">
        <v>0.0</v>
      </c>
      <c r="CX1397" s="1">
        <v>0.975</v>
      </c>
      <c r="CY1397" s="1">
        <v>0.0</v>
      </c>
      <c r="DA1397" s="1">
        <v>1770.49</v>
      </c>
      <c r="DB1397" s="1">
        <v>101.954</v>
      </c>
      <c r="DF1397" s="1">
        <v>286.149</v>
      </c>
      <c r="DG1397" s="1">
        <v>3.15</v>
      </c>
      <c r="DI1397" s="1">
        <v>16.162</v>
      </c>
      <c r="DN1397" s="1">
        <v>54.505</v>
      </c>
      <c r="DO1397" s="1">
        <v>0.6</v>
      </c>
      <c r="DQ1397" s="1">
        <v>3.079</v>
      </c>
      <c r="DV1397" s="1">
        <v>97.2</v>
      </c>
      <c r="DW1397" s="1">
        <v>1.07</v>
      </c>
      <c r="DY1397" s="1">
        <v>5.49</v>
      </c>
    </row>
    <row r="1398">
      <c r="A1398" s="1" t="s">
        <v>242</v>
      </c>
      <c r="B1398" s="1">
        <v>2021.0</v>
      </c>
      <c r="C1398" s="1" t="s">
        <v>243</v>
      </c>
      <c r="D1398" s="1">
        <v>1.1123434E7</v>
      </c>
      <c r="E1398" s="1">
        <v>1.82166945792E11</v>
      </c>
      <c r="J1398" s="1">
        <v>21.576</v>
      </c>
      <c r="K1398" s="1">
        <v>0.24</v>
      </c>
      <c r="L1398" s="1">
        <v>1.12</v>
      </c>
      <c r="N1398" s="1">
        <v>558.563</v>
      </c>
      <c r="S1398" s="1">
        <v>517.826</v>
      </c>
      <c r="T1398" s="1">
        <v>5.76</v>
      </c>
      <c r="Y1398" s="1">
        <v>26.878</v>
      </c>
      <c r="AA1398" s="1">
        <v>21.43</v>
      </c>
      <c r="AB1398" s="1">
        <v>1926.563</v>
      </c>
      <c r="AC1398" s="1">
        <v>21.43</v>
      </c>
      <c r="AE1398" s="1">
        <v>17.005</v>
      </c>
      <c r="AF1398" s="1">
        <v>17.337</v>
      </c>
      <c r="AG1398" s="1">
        <v>10724.333</v>
      </c>
      <c r="AH1398" s="1">
        <v>0.655</v>
      </c>
      <c r="AK1398" s="1">
        <v>1584.043</v>
      </c>
      <c r="AL1398" s="1">
        <v>17.62</v>
      </c>
      <c r="AO1398" s="1">
        <v>82.221</v>
      </c>
      <c r="AT1398" s="1">
        <v>693.131</v>
      </c>
      <c r="AU1398" s="1">
        <v>7.71</v>
      </c>
      <c r="BA1398" s="1">
        <v>35.978</v>
      </c>
      <c r="BC1398" s="1">
        <v>11.97</v>
      </c>
      <c r="BG1398" s="1">
        <v>134.85</v>
      </c>
      <c r="BH1398" s="1">
        <v>1.5</v>
      </c>
      <c r="BJ1398" s="1">
        <v>7.0</v>
      </c>
      <c r="BO1398" s="1">
        <v>342.52</v>
      </c>
      <c r="BP1398" s="1">
        <v>3.81</v>
      </c>
      <c r="BR1398" s="1">
        <v>17.779</v>
      </c>
      <c r="BT1398" s="1">
        <v>0.0</v>
      </c>
      <c r="BU1398" s="1">
        <v>0.0</v>
      </c>
      <c r="BY1398" s="1">
        <v>0.0</v>
      </c>
      <c r="BZ1398" s="1">
        <v>0.0</v>
      </c>
      <c r="CB1398" s="1">
        <v>0.0</v>
      </c>
      <c r="CG1398" s="1">
        <v>373.086</v>
      </c>
      <c r="CH1398" s="1">
        <v>4.15</v>
      </c>
      <c r="CN1398" s="1">
        <v>19.365</v>
      </c>
      <c r="CQ1398" s="1">
        <v>0.24</v>
      </c>
      <c r="CR1398" s="1">
        <v>0.0</v>
      </c>
      <c r="CU1398" s="1">
        <v>21.576</v>
      </c>
      <c r="CV1398" s="1">
        <v>0.0</v>
      </c>
      <c r="CX1398" s="1">
        <v>1.12</v>
      </c>
      <c r="CY1398" s="1">
        <v>0.0</v>
      </c>
      <c r="DA1398" s="1">
        <v>1926.563</v>
      </c>
      <c r="DB1398" s="1">
        <v>119.291</v>
      </c>
      <c r="DF1398" s="1">
        <v>342.52</v>
      </c>
      <c r="DG1398" s="1">
        <v>3.81</v>
      </c>
      <c r="DI1398" s="1">
        <v>17.779</v>
      </c>
      <c r="DN1398" s="1">
        <v>76.415</v>
      </c>
      <c r="DO1398" s="1">
        <v>0.85</v>
      </c>
      <c r="DQ1398" s="1">
        <v>3.966</v>
      </c>
      <c r="DV1398" s="1">
        <v>109.678</v>
      </c>
      <c r="DW1398" s="1">
        <v>1.22</v>
      </c>
      <c r="DY1398" s="1">
        <v>5.693</v>
      </c>
    </row>
    <row r="1399">
      <c r="A1399" s="1" t="s">
        <v>242</v>
      </c>
      <c r="B1399" s="1">
        <v>2022.0</v>
      </c>
      <c r="C1399" s="1" t="s">
        <v>243</v>
      </c>
      <c r="D1399" s="1">
        <v>1.1230686E7</v>
      </c>
      <c r="E1399" s="1">
        <v>1.91182372864E11</v>
      </c>
      <c r="J1399" s="1">
        <v>18.699</v>
      </c>
      <c r="K1399" s="1">
        <v>0.21</v>
      </c>
      <c r="L1399" s="1">
        <v>0.947</v>
      </c>
      <c r="N1399" s="1">
        <v>580.063</v>
      </c>
      <c r="S1399" s="1">
        <v>637.539</v>
      </c>
      <c r="T1399" s="1">
        <v>7.16</v>
      </c>
      <c r="Y1399" s="1">
        <v>32.296</v>
      </c>
      <c r="AA1399" s="1">
        <v>22.17</v>
      </c>
      <c r="AB1399" s="1">
        <v>1974.056</v>
      </c>
      <c r="AC1399" s="1">
        <v>22.17</v>
      </c>
      <c r="AE1399" s="1">
        <v>11.087</v>
      </c>
      <c r="AF1399" s="1">
        <v>13.225</v>
      </c>
      <c r="AG1399" s="1">
        <v>11799.538</v>
      </c>
      <c r="AH1399" s="1">
        <v>0.693</v>
      </c>
      <c r="AK1399" s="1">
        <v>1609.875</v>
      </c>
      <c r="AL1399" s="1">
        <v>18.08</v>
      </c>
      <c r="AO1399" s="1">
        <v>81.552</v>
      </c>
      <c r="AT1399" s="1">
        <v>494.182</v>
      </c>
      <c r="AU1399" s="1">
        <v>5.55</v>
      </c>
      <c r="BA1399" s="1">
        <v>25.034</v>
      </c>
      <c r="BC1399" s="1">
        <v>12.86</v>
      </c>
      <c r="BG1399" s="1">
        <v>130.891</v>
      </c>
      <c r="BH1399" s="1">
        <v>1.47</v>
      </c>
      <c r="BJ1399" s="1">
        <v>6.631</v>
      </c>
      <c r="BO1399" s="1">
        <v>364.181</v>
      </c>
      <c r="BP1399" s="1">
        <v>4.09</v>
      </c>
      <c r="BR1399" s="1">
        <v>18.448</v>
      </c>
      <c r="BT1399" s="1">
        <v>0.0</v>
      </c>
      <c r="BU1399" s="1">
        <v>0.0</v>
      </c>
      <c r="BY1399" s="1">
        <v>0.0</v>
      </c>
      <c r="BZ1399" s="1">
        <v>0.0</v>
      </c>
      <c r="CB1399" s="1">
        <v>0.0</v>
      </c>
      <c r="CG1399" s="1">
        <v>478.154</v>
      </c>
      <c r="CH1399" s="1">
        <v>5.37</v>
      </c>
      <c r="CN1399" s="1">
        <v>24.222</v>
      </c>
      <c r="CQ1399" s="1">
        <v>0.21</v>
      </c>
      <c r="CR1399" s="1">
        <v>0.0</v>
      </c>
      <c r="CU1399" s="1">
        <v>18.699</v>
      </c>
      <c r="CV1399" s="1">
        <v>0.0</v>
      </c>
      <c r="CX1399" s="1">
        <v>0.947</v>
      </c>
      <c r="CY1399" s="1">
        <v>0.0</v>
      </c>
      <c r="DA1399" s="1">
        <v>1974.056</v>
      </c>
      <c r="DB1399" s="1">
        <v>132.517</v>
      </c>
      <c r="DF1399" s="1">
        <v>364.181</v>
      </c>
      <c r="DG1399" s="1">
        <v>4.09</v>
      </c>
      <c r="DI1399" s="1">
        <v>18.448</v>
      </c>
      <c r="DN1399" s="1">
        <v>110.412</v>
      </c>
      <c r="DO1399" s="1">
        <v>1.24</v>
      </c>
      <c r="DQ1399" s="1">
        <v>5.593</v>
      </c>
      <c r="DV1399" s="1">
        <v>104.179</v>
      </c>
      <c r="DW1399" s="1">
        <v>1.17</v>
      </c>
      <c r="DY1399" s="1">
        <v>5.277</v>
      </c>
    </row>
    <row r="1400">
      <c r="A1400" s="1" t="s">
        <v>242</v>
      </c>
      <c r="B1400" s="1">
        <v>2023.0</v>
      </c>
      <c r="C1400" s="1" t="s">
        <v>243</v>
      </c>
      <c r="D1400" s="1">
        <v>1.1331213E7</v>
      </c>
      <c r="J1400" s="1">
        <v>18.533</v>
      </c>
      <c r="K1400" s="1">
        <v>0.21</v>
      </c>
      <c r="L1400" s="1">
        <v>0.855</v>
      </c>
      <c r="N1400" s="1">
        <v>579.397</v>
      </c>
      <c r="S1400" s="1">
        <v>681.304</v>
      </c>
      <c r="T1400" s="1">
        <v>7.72</v>
      </c>
      <c r="Y1400" s="1">
        <v>31.433</v>
      </c>
      <c r="AA1400" s="1">
        <v>24.56</v>
      </c>
      <c r="AB1400" s="1">
        <v>2167.464</v>
      </c>
      <c r="AC1400" s="1">
        <v>24.56</v>
      </c>
      <c r="AE1400" s="1">
        <v>-1.441</v>
      </c>
      <c r="AF1400" s="1">
        <v>-1.909</v>
      </c>
      <c r="AG1400" s="1">
        <v>11526.351</v>
      </c>
      <c r="AK1400" s="1">
        <v>1793.277</v>
      </c>
      <c r="AL1400" s="1">
        <v>20.32</v>
      </c>
      <c r="AO1400" s="1">
        <v>82.736</v>
      </c>
      <c r="AT1400" s="1">
        <v>644.238</v>
      </c>
      <c r="AU1400" s="1">
        <v>7.3</v>
      </c>
      <c r="BA1400" s="1">
        <v>29.723</v>
      </c>
      <c r="BC1400" s="1">
        <v>14.23</v>
      </c>
      <c r="BG1400" s="1">
        <v>129.73</v>
      </c>
      <c r="BH1400" s="1">
        <v>1.47</v>
      </c>
      <c r="BJ1400" s="1">
        <v>5.985</v>
      </c>
      <c r="BO1400" s="1">
        <v>374.188</v>
      </c>
      <c r="BP1400" s="1">
        <v>4.24</v>
      </c>
      <c r="BR1400" s="1">
        <v>17.264</v>
      </c>
      <c r="BT1400" s="1">
        <v>0.0</v>
      </c>
      <c r="BU1400" s="1">
        <v>0.0</v>
      </c>
      <c r="BY1400" s="1">
        <v>0.0</v>
      </c>
      <c r="BZ1400" s="1">
        <v>0.0</v>
      </c>
      <c r="CB1400" s="1">
        <v>0.0</v>
      </c>
      <c r="CG1400" s="1">
        <v>467.735</v>
      </c>
      <c r="CH1400" s="1">
        <v>5.3</v>
      </c>
      <c r="CN1400" s="1">
        <v>21.58</v>
      </c>
      <c r="CQ1400" s="1">
        <v>0.21</v>
      </c>
      <c r="CR1400" s="1">
        <v>0.0</v>
      </c>
      <c r="CU1400" s="1">
        <v>18.533</v>
      </c>
      <c r="CV1400" s="1">
        <v>0.0</v>
      </c>
      <c r="CX1400" s="1">
        <v>0.855</v>
      </c>
      <c r="CY1400" s="1">
        <v>0.0</v>
      </c>
      <c r="DA1400" s="1">
        <v>2167.464</v>
      </c>
      <c r="DB1400" s="1">
        <v>130.608</v>
      </c>
      <c r="DF1400" s="1">
        <v>374.188</v>
      </c>
      <c r="DG1400" s="1">
        <v>4.24</v>
      </c>
      <c r="DI1400" s="1">
        <v>17.264</v>
      </c>
      <c r="DN1400" s="1">
        <v>120.022</v>
      </c>
      <c r="DO1400" s="1">
        <v>1.36</v>
      </c>
      <c r="DQ1400" s="1">
        <v>5.537</v>
      </c>
      <c r="DV1400" s="1">
        <v>105.902</v>
      </c>
      <c r="DW1400" s="1">
        <v>1.2</v>
      </c>
      <c r="DY1400" s="1">
        <v>4.886</v>
      </c>
    </row>
    <row r="1401">
      <c r="A1401" s="1" t="s">
        <v>242</v>
      </c>
      <c r="B1401" s="1">
        <v>2024.0</v>
      </c>
      <c r="C1401" s="1" t="s">
        <v>243</v>
      </c>
      <c r="D1401" s="1">
        <v>1.1427507E7</v>
      </c>
      <c r="J1401" s="1">
        <v>20.127</v>
      </c>
      <c r="K1401" s="1">
        <v>0.23</v>
      </c>
      <c r="L1401" s="1">
        <v>0.867</v>
      </c>
      <c r="N1401" s="1">
        <v>566.692</v>
      </c>
      <c r="S1401" s="1">
        <v>693.065</v>
      </c>
      <c r="T1401" s="1">
        <v>7.92</v>
      </c>
      <c r="Y1401" s="1">
        <v>29.842</v>
      </c>
      <c r="AA1401" s="1">
        <v>26.54</v>
      </c>
      <c r="AB1401" s="1">
        <v>2322.466</v>
      </c>
      <c r="AC1401" s="1">
        <v>26.54</v>
      </c>
      <c r="AK1401" s="1">
        <v>1893.676</v>
      </c>
      <c r="AL1401" s="1">
        <v>21.64</v>
      </c>
      <c r="AO1401" s="1">
        <v>81.537</v>
      </c>
      <c r="AT1401" s="1">
        <v>728.943</v>
      </c>
      <c r="AU1401" s="1">
        <v>8.33</v>
      </c>
      <c r="BA1401" s="1">
        <v>31.387</v>
      </c>
      <c r="BC1401" s="1">
        <v>15.04</v>
      </c>
      <c r="BG1401" s="1">
        <v>154.889</v>
      </c>
      <c r="BH1401" s="1">
        <v>1.77</v>
      </c>
      <c r="BJ1401" s="1">
        <v>6.669</v>
      </c>
      <c r="BO1401" s="1">
        <v>428.79</v>
      </c>
      <c r="BP1401" s="1">
        <v>4.9</v>
      </c>
      <c r="BR1401" s="1">
        <v>18.463</v>
      </c>
      <c r="BT1401" s="1">
        <v>0.0</v>
      </c>
      <c r="BU1401" s="1">
        <v>0.0</v>
      </c>
      <c r="BY1401" s="1">
        <v>0.0</v>
      </c>
      <c r="BZ1401" s="1">
        <v>0.0</v>
      </c>
      <c r="CB1401" s="1">
        <v>0.0</v>
      </c>
      <c r="CG1401" s="1">
        <v>471.669</v>
      </c>
      <c r="CH1401" s="1">
        <v>5.39</v>
      </c>
      <c r="CN1401" s="1">
        <v>20.309</v>
      </c>
      <c r="CQ1401" s="1">
        <v>0.23</v>
      </c>
      <c r="CR1401" s="1">
        <v>0.0</v>
      </c>
      <c r="CU1401" s="1">
        <v>20.127</v>
      </c>
      <c r="CV1401" s="1">
        <v>0.0</v>
      </c>
      <c r="CX1401" s="1">
        <v>0.867</v>
      </c>
      <c r="CY1401" s="1">
        <v>0.0</v>
      </c>
      <c r="DA1401" s="1">
        <v>2322.466</v>
      </c>
      <c r="DF1401" s="1">
        <v>428.79</v>
      </c>
      <c r="DG1401" s="1">
        <v>4.9</v>
      </c>
      <c r="DI1401" s="1">
        <v>18.463</v>
      </c>
      <c r="DN1401" s="1">
        <v>155.765</v>
      </c>
      <c r="DO1401" s="1">
        <v>1.78</v>
      </c>
      <c r="DQ1401" s="1">
        <v>6.707</v>
      </c>
      <c r="DV1401" s="1">
        <v>98.009</v>
      </c>
      <c r="DW1401" s="1">
        <v>1.12</v>
      </c>
      <c r="DY1401" s="1">
        <v>4.22</v>
      </c>
    </row>
    <row r="1402">
      <c r="A1402" s="1" t="s">
        <v>244</v>
      </c>
      <c r="B1402" s="1">
        <v>2003.0</v>
      </c>
      <c r="C1402" s="1" t="s">
        <v>245</v>
      </c>
      <c r="D1402" s="1">
        <v>916831.0</v>
      </c>
      <c r="J1402" s="1">
        <v>0.0</v>
      </c>
      <c r="K1402" s="1">
        <v>0.0</v>
      </c>
      <c r="L1402" s="1">
        <v>0.0</v>
      </c>
      <c r="N1402" s="1">
        <v>666.667</v>
      </c>
      <c r="S1402" s="1">
        <v>0.0</v>
      </c>
      <c r="T1402" s="1">
        <v>0.0</v>
      </c>
      <c r="W1402" s="1">
        <v>0.0</v>
      </c>
      <c r="X1402" s="1">
        <v>0.0</v>
      </c>
      <c r="Y1402" s="1">
        <v>0.0</v>
      </c>
      <c r="AA1402" s="1">
        <v>0.06</v>
      </c>
      <c r="AB1402" s="1">
        <v>65.443</v>
      </c>
      <c r="AC1402" s="1">
        <v>0.06</v>
      </c>
      <c r="AG1402" s="1">
        <v>762.541</v>
      </c>
      <c r="AK1402" s="1">
        <v>65.443</v>
      </c>
      <c r="AL1402" s="1">
        <v>0.06</v>
      </c>
      <c r="AO1402" s="1">
        <v>100.0</v>
      </c>
      <c r="AT1402" s="1">
        <v>0.0</v>
      </c>
      <c r="AU1402" s="1">
        <v>0.0</v>
      </c>
      <c r="AY1402" s="1">
        <v>0.0</v>
      </c>
      <c r="AZ1402" s="1">
        <v>0.0</v>
      </c>
      <c r="BA1402" s="1">
        <v>0.0</v>
      </c>
      <c r="BC1402" s="1">
        <v>0.04</v>
      </c>
      <c r="BG1402" s="1">
        <v>0.0</v>
      </c>
      <c r="BH1402" s="1">
        <v>0.0</v>
      </c>
      <c r="BJ1402" s="1">
        <v>0.0</v>
      </c>
      <c r="BO1402" s="1">
        <v>0.0</v>
      </c>
      <c r="BP1402" s="1">
        <v>0.0</v>
      </c>
      <c r="BR1402" s="1">
        <v>0.0</v>
      </c>
      <c r="BT1402" s="1">
        <v>0.0</v>
      </c>
      <c r="BU1402" s="1">
        <v>0.0</v>
      </c>
      <c r="BY1402" s="1">
        <v>0.0</v>
      </c>
      <c r="BZ1402" s="1">
        <v>0.0</v>
      </c>
      <c r="CB1402" s="1">
        <v>0.0</v>
      </c>
      <c r="CG1402" s="1">
        <v>65.443</v>
      </c>
      <c r="CH1402" s="1">
        <v>0.06</v>
      </c>
      <c r="CL1402" s="1">
        <v>0.0</v>
      </c>
      <c r="CM1402" s="1">
        <v>0.0</v>
      </c>
      <c r="CN1402" s="1">
        <v>100.0</v>
      </c>
      <c r="CQ1402" s="1">
        <v>0.0</v>
      </c>
      <c r="CR1402" s="1">
        <v>0.0</v>
      </c>
      <c r="CU1402" s="1">
        <v>0.0</v>
      </c>
      <c r="CV1402" s="1">
        <v>0.0</v>
      </c>
      <c r="CX1402" s="1">
        <v>0.0</v>
      </c>
      <c r="CY1402" s="1">
        <v>0.0</v>
      </c>
      <c r="DA1402" s="1">
        <v>65.443</v>
      </c>
      <c r="DB1402" s="1">
        <v>0.699</v>
      </c>
      <c r="DF1402" s="1">
        <v>0.0</v>
      </c>
      <c r="DG1402" s="1">
        <v>0.0</v>
      </c>
      <c r="DI1402" s="1">
        <v>0.0</v>
      </c>
      <c r="DN1402" s="1">
        <v>0.0</v>
      </c>
      <c r="DO1402" s="1">
        <v>0.0</v>
      </c>
      <c r="DQ1402" s="1">
        <v>0.0</v>
      </c>
      <c r="DV1402" s="1">
        <v>0.0</v>
      </c>
      <c r="DW1402" s="1">
        <v>0.0</v>
      </c>
      <c r="DY1402" s="1">
        <v>0.0</v>
      </c>
    </row>
    <row r="1403">
      <c r="A1403" s="1" t="s">
        <v>244</v>
      </c>
      <c r="B1403" s="1">
        <v>2004.0</v>
      </c>
      <c r="C1403" s="1" t="s">
        <v>245</v>
      </c>
      <c r="D1403" s="1">
        <v>929035.0</v>
      </c>
      <c r="J1403" s="1">
        <v>0.0</v>
      </c>
      <c r="K1403" s="1">
        <v>0.0</v>
      </c>
      <c r="L1403" s="1">
        <v>0.0</v>
      </c>
      <c r="N1403" s="1">
        <v>714.286</v>
      </c>
      <c r="S1403" s="1">
        <v>0.0</v>
      </c>
      <c r="T1403" s="1">
        <v>0.0</v>
      </c>
      <c r="V1403" s="1">
        <v>0.0</v>
      </c>
      <c r="W1403" s="1">
        <v>0.0</v>
      </c>
      <c r="X1403" s="1">
        <v>0.0</v>
      </c>
      <c r="Y1403" s="1">
        <v>0.0</v>
      </c>
      <c r="AA1403" s="1">
        <v>0.07</v>
      </c>
      <c r="AB1403" s="1">
        <v>75.347</v>
      </c>
      <c r="AC1403" s="1">
        <v>0.07</v>
      </c>
      <c r="AE1403" s="1">
        <v>8.282</v>
      </c>
      <c r="AF1403" s="1">
        <v>0.058</v>
      </c>
      <c r="AG1403" s="1">
        <v>814.851</v>
      </c>
      <c r="AK1403" s="1">
        <v>75.347</v>
      </c>
      <c r="AL1403" s="1">
        <v>0.07</v>
      </c>
      <c r="AO1403" s="1">
        <v>100.0</v>
      </c>
      <c r="AT1403" s="1">
        <v>0.0</v>
      </c>
      <c r="AU1403" s="1">
        <v>0.0</v>
      </c>
      <c r="AX1403" s="1">
        <v>0.0</v>
      </c>
      <c r="AY1403" s="1">
        <v>0.0</v>
      </c>
      <c r="AZ1403" s="1">
        <v>0.0</v>
      </c>
      <c r="BA1403" s="1">
        <v>0.0</v>
      </c>
      <c r="BC1403" s="1">
        <v>0.05</v>
      </c>
      <c r="BG1403" s="1">
        <v>0.0</v>
      </c>
      <c r="BH1403" s="1">
        <v>0.0</v>
      </c>
      <c r="BJ1403" s="1">
        <v>0.0</v>
      </c>
      <c r="BO1403" s="1">
        <v>0.0</v>
      </c>
      <c r="BP1403" s="1">
        <v>0.0</v>
      </c>
      <c r="BR1403" s="1">
        <v>0.0</v>
      </c>
      <c r="BT1403" s="1">
        <v>0.0</v>
      </c>
      <c r="BU1403" s="1">
        <v>0.0</v>
      </c>
      <c r="BY1403" s="1">
        <v>0.0</v>
      </c>
      <c r="BZ1403" s="1">
        <v>0.0</v>
      </c>
      <c r="CB1403" s="1">
        <v>0.0</v>
      </c>
      <c r="CG1403" s="1">
        <v>75.347</v>
      </c>
      <c r="CH1403" s="1">
        <v>0.07</v>
      </c>
      <c r="CK1403" s="1">
        <v>29.704</v>
      </c>
      <c r="CL1403" s="1">
        <v>31973.031</v>
      </c>
      <c r="CM1403" s="1">
        <v>29.704</v>
      </c>
      <c r="CN1403" s="1">
        <v>100.0</v>
      </c>
      <c r="CQ1403" s="1">
        <v>0.0</v>
      </c>
      <c r="CR1403" s="1">
        <v>0.0</v>
      </c>
      <c r="CU1403" s="1">
        <v>0.0</v>
      </c>
      <c r="CV1403" s="1">
        <v>0.0</v>
      </c>
      <c r="CX1403" s="1">
        <v>0.0</v>
      </c>
      <c r="CY1403" s="1">
        <v>0.0</v>
      </c>
      <c r="DA1403" s="1">
        <v>75.347</v>
      </c>
      <c r="DB1403" s="1">
        <v>0.757</v>
      </c>
      <c r="DF1403" s="1">
        <v>0.0</v>
      </c>
      <c r="DG1403" s="1">
        <v>0.0</v>
      </c>
      <c r="DI1403" s="1">
        <v>0.0</v>
      </c>
      <c r="DN1403" s="1">
        <v>0.0</v>
      </c>
      <c r="DO1403" s="1">
        <v>0.0</v>
      </c>
      <c r="DQ1403" s="1">
        <v>0.0</v>
      </c>
      <c r="DV1403" s="1">
        <v>0.0</v>
      </c>
      <c r="DW1403" s="1">
        <v>0.0</v>
      </c>
      <c r="DY1403" s="1">
        <v>0.0</v>
      </c>
    </row>
    <row r="1404">
      <c r="A1404" s="1" t="s">
        <v>244</v>
      </c>
      <c r="B1404" s="1">
        <v>2005.0</v>
      </c>
      <c r="C1404" s="1" t="s">
        <v>245</v>
      </c>
      <c r="D1404" s="1">
        <v>948260.0</v>
      </c>
      <c r="J1404" s="1">
        <v>0.0</v>
      </c>
      <c r="K1404" s="1">
        <v>0.0</v>
      </c>
      <c r="L1404" s="1">
        <v>0.0</v>
      </c>
      <c r="N1404" s="1">
        <v>714.286</v>
      </c>
      <c r="S1404" s="1">
        <v>0.0</v>
      </c>
      <c r="T1404" s="1">
        <v>0.0</v>
      </c>
      <c r="V1404" s="1">
        <v>0.0</v>
      </c>
      <c r="W1404" s="1">
        <v>0.0</v>
      </c>
      <c r="X1404" s="1">
        <v>0.0</v>
      </c>
      <c r="Y1404" s="1">
        <v>0.0</v>
      </c>
      <c r="AA1404" s="1">
        <v>0.07</v>
      </c>
      <c r="AB1404" s="1">
        <v>73.819</v>
      </c>
      <c r="AC1404" s="1">
        <v>0.07</v>
      </c>
      <c r="AE1404" s="1">
        <v>0.348</v>
      </c>
      <c r="AF1404" s="1">
        <v>0.003</v>
      </c>
      <c r="AG1404" s="1">
        <v>801.11</v>
      </c>
      <c r="AK1404" s="1">
        <v>73.819</v>
      </c>
      <c r="AL1404" s="1">
        <v>0.07</v>
      </c>
      <c r="AO1404" s="1">
        <v>100.0</v>
      </c>
      <c r="AT1404" s="1">
        <v>0.0</v>
      </c>
      <c r="AU1404" s="1">
        <v>0.0</v>
      </c>
      <c r="AX1404" s="1">
        <v>0.0</v>
      </c>
      <c r="AY1404" s="1">
        <v>0.0</v>
      </c>
      <c r="AZ1404" s="1">
        <v>0.0</v>
      </c>
      <c r="BA1404" s="1">
        <v>0.0</v>
      </c>
      <c r="BC1404" s="1">
        <v>0.05</v>
      </c>
      <c r="BG1404" s="1">
        <v>0.0</v>
      </c>
      <c r="BH1404" s="1">
        <v>0.0</v>
      </c>
      <c r="BJ1404" s="1">
        <v>0.0</v>
      </c>
      <c r="BO1404" s="1">
        <v>0.0</v>
      </c>
      <c r="BP1404" s="1">
        <v>0.0</v>
      </c>
      <c r="BR1404" s="1">
        <v>0.0</v>
      </c>
      <c r="BT1404" s="1">
        <v>0.0</v>
      </c>
      <c r="BU1404" s="1">
        <v>0.0</v>
      </c>
      <c r="BY1404" s="1">
        <v>0.0</v>
      </c>
      <c r="BZ1404" s="1">
        <v>0.0</v>
      </c>
      <c r="CB1404" s="1">
        <v>0.0</v>
      </c>
      <c r="CG1404" s="1">
        <v>73.819</v>
      </c>
      <c r="CH1404" s="1">
        <v>0.07</v>
      </c>
      <c r="CJ1404" s="1">
        <v>81.404</v>
      </c>
      <c r="CK1404" s="1">
        <v>24.18</v>
      </c>
      <c r="CL1404" s="1">
        <v>56824.547</v>
      </c>
      <c r="CM1404" s="1">
        <v>53.884</v>
      </c>
      <c r="CN1404" s="1">
        <v>100.0</v>
      </c>
      <c r="CQ1404" s="1">
        <v>0.0</v>
      </c>
      <c r="CR1404" s="1">
        <v>0.0</v>
      </c>
      <c r="CU1404" s="1">
        <v>0.0</v>
      </c>
      <c r="CV1404" s="1">
        <v>0.0</v>
      </c>
      <c r="CX1404" s="1">
        <v>0.0</v>
      </c>
      <c r="CY1404" s="1">
        <v>0.0</v>
      </c>
      <c r="DA1404" s="1">
        <v>73.819</v>
      </c>
      <c r="DB1404" s="1">
        <v>0.76</v>
      </c>
      <c r="DF1404" s="1">
        <v>0.0</v>
      </c>
      <c r="DG1404" s="1">
        <v>0.0</v>
      </c>
      <c r="DI1404" s="1">
        <v>0.0</v>
      </c>
      <c r="DN1404" s="1">
        <v>0.0</v>
      </c>
      <c r="DO1404" s="1">
        <v>0.0</v>
      </c>
      <c r="DQ1404" s="1">
        <v>0.0</v>
      </c>
      <c r="DV1404" s="1">
        <v>0.0</v>
      </c>
      <c r="DW1404" s="1">
        <v>0.0</v>
      </c>
      <c r="DY1404" s="1">
        <v>0.0</v>
      </c>
    </row>
    <row r="1405">
      <c r="A1405" s="1" t="s">
        <v>244</v>
      </c>
      <c r="B1405" s="1">
        <v>2006.0</v>
      </c>
      <c r="C1405" s="1" t="s">
        <v>245</v>
      </c>
      <c r="D1405" s="1">
        <v>976564.0</v>
      </c>
      <c r="J1405" s="1">
        <v>0.0</v>
      </c>
      <c r="K1405" s="1">
        <v>0.0</v>
      </c>
      <c r="L1405" s="1">
        <v>0.0</v>
      </c>
      <c r="N1405" s="1">
        <v>714.286</v>
      </c>
      <c r="S1405" s="1">
        <v>0.0</v>
      </c>
      <c r="T1405" s="1">
        <v>0.0</v>
      </c>
      <c r="V1405" s="1">
        <v>0.0</v>
      </c>
      <c r="W1405" s="1">
        <v>0.0</v>
      </c>
      <c r="X1405" s="1">
        <v>0.0</v>
      </c>
      <c r="Y1405" s="1">
        <v>0.0</v>
      </c>
      <c r="AA1405" s="1">
        <v>0.07</v>
      </c>
      <c r="AB1405" s="1">
        <v>71.68</v>
      </c>
      <c r="AC1405" s="1">
        <v>0.07</v>
      </c>
      <c r="AE1405" s="1">
        <v>2.023</v>
      </c>
      <c r="AF1405" s="1">
        <v>0.015</v>
      </c>
      <c r="AG1405" s="1">
        <v>793.63</v>
      </c>
      <c r="AK1405" s="1">
        <v>71.68</v>
      </c>
      <c r="AL1405" s="1">
        <v>0.07</v>
      </c>
      <c r="AO1405" s="1">
        <v>100.0</v>
      </c>
      <c r="AT1405" s="1">
        <v>0.0</v>
      </c>
      <c r="AU1405" s="1">
        <v>0.0</v>
      </c>
      <c r="AX1405" s="1">
        <v>45.455</v>
      </c>
      <c r="AY1405" s="1">
        <v>46545.492</v>
      </c>
      <c r="AZ1405" s="1">
        <v>45.455</v>
      </c>
      <c r="BA1405" s="1">
        <v>0.0</v>
      </c>
      <c r="BC1405" s="1">
        <v>0.05</v>
      </c>
      <c r="BG1405" s="1">
        <v>0.0</v>
      </c>
      <c r="BH1405" s="1">
        <v>0.0</v>
      </c>
      <c r="BJ1405" s="1">
        <v>0.0</v>
      </c>
      <c r="BO1405" s="1">
        <v>0.0</v>
      </c>
      <c r="BP1405" s="1">
        <v>0.0</v>
      </c>
      <c r="BR1405" s="1">
        <v>0.0</v>
      </c>
      <c r="BT1405" s="1">
        <v>0.0</v>
      </c>
      <c r="BU1405" s="1">
        <v>0.0</v>
      </c>
      <c r="BY1405" s="1">
        <v>0.0</v>
      </c>
      <c r="BZ1405" s="1">
        <v>0.0</v>
      </c>
      <c r="CB1405" s="1">
        <v>0.0</v>
      </c>
      <c r="CG1405" s="1">
        <v>71.68</v>
      </c>
      <c r="CH1405" s="1">
        <v>0.07</v>
      </c>
      <c r="CJ1405" s="1">
        <v>6.949</v>
      </c>
      <c r="CK1405" s="1">
        <v>3.744</v>
      </c>
      <c r="CL1405" s="1">
        <v>59011.922</v>
      </c>
      <c r="CM1405" s="1">
        <v>57.629</v>
      </c>
      <c r="CN1405" s="1">
        <v>100.0</v>
      </c>
      <c r="CQ1405" s="1">
        <v>0.0</v>
      </c>
      <c r="CR1405" s="1">
        <v>0.0</v>
      </c>
      <c r="CU1405" s="1">
        <v>0.0</v>
      </c>
      <c r="CV1405" s="1">
        <v>0.0</v>
      </c>
      <c r="CX1405" s="1">
        <v>0.0</v>
      </c>
      <c r="CY1405" s="1">
        <v>0.0</v>
      </c>
      <c r="DA1405" s="1">
        <v>71.68</v>
      </c>
      <c r="DB1405" s="1">
        <v>0.775</v>
      </c>
      <c r="DF1405" s="1">
        <v>0.0</v>
      </c>
      <c r="DG1405" s="1">
        <v>0.0</v>
      </c>
      <c r="DI1405" s="1">
        <v>0.0</v>
      </c>
      <c r="DN1405" s="1">
        <v>0.0</v>
      </c>
      <c r="DO1405" s="1">
        <v>0.0</v>
      </c>
      <c r="DQ1405" s="1">
        <v>0.0</v>
      </c>
      <c r="DV1405" s="1">
        <v>0.0</v>
      </c>
      <c r="DW1405" s="1">
        <v>0.0</v>
      </c>
      <c r="DY1405" s="1">
        <v>0.0</v>
      </c>
    </row>
    <row r="1406">
      <c r="A1406" s="1" t="s">
        <v>244</v>
      </c>
      <c r="B1406" s="1">
        <v>2007.0</v>
      </c>
      <c r="C1406" s="1" t="s">
        <v>245</v>
      </c>
      <c r="D1406" s="1">
        <v>1004855.0</v>
      </c>
      <c r="J1406" s="1">
        <v>0.0</v>
      </c>
      <c r="K1406" s="1">
        <v>0.0</v>
      </c>
      <c r="L1406" s="1">
        <v>0.0</v>
      </c>
      <c r="N1406" s="1">
        <v>666.667</v>
      </c>
      <c r="S1406" s="1">
        <v>0.0</v>
      </c>
      <c r="T1406" s="1">
        <v>0.0</v>
      </c>
      <c r="V1406" s="1">
        <v>0.0</v>
      </c>
      <c r="W1406" s="1">
        <v>0.0</v>
      </c>
      <c r="X1406" s="1">
        <v>0.0</v>
      </c>
      <c r="Y1406" s="1">
        <v>0.0</v>
      </c>
      <c r="AA1406" s="1">
        <v>0.09</v>
      </c>
      <c r="AB1406" s="1">
        <v>89.565</v>
      </c>
      <c r="AC1406" s="1">
        <v>0.09</v>
      </c>
      <c r="AE1406" s="1">
        <v>3.508</v>
      </c>
      <c r="AF1406" s="1">
        <v>0.027</v>
      </c>
      <c r="AG1406" s="1">
        <v>798.34</v>
      </c>
      <c r="AK1406" s="1">
        <v>89.565</v>
      </c>
      <c r="AL1406" s="1">
        <v>0.09</v>
      </c>
      <c r="AO1406" s="1">
        <v>100.0</v>
      </c>
      <c r="AT1406" s="1">
        <v>0.0</v>
      </c>
      <c r="AU1406" s="1">
        <v>0.0</v>
      </c>
      <c r="AW1406" s="1">
        <v>36.298</v>
      </c>
      <c r="AX1406" s="1">
        <v>16.499</v>
      </c>
      <c r="AY1406" s="1">
        <v>61654.484</v>
      </c>
      <c r="AZ1406" s="1">
        <v>61.954</v>
      </c>
      <c r="BA1406" s="1">
        <v>0.0</v>
      </c>
      <c r="BC1406" s="1">
        <v>0.06</v>
      </c>
      <c r="BG1406" s="1">
        <v>0.0</v>
      </c>
      <c r="BH1406" s="1">
        <v>0.0</v>
      </c>
      <c r="BJ1406" s="1">
        <v>0.0</v>
      </c>
      <c r="BO1406" s="1">
        <v>0.0</v>
      </c>
      <c r="BP1406" s="1">
        <v>0.0</v>
      </c>
      <c r="BR1406" s="1">
        <v>0.0</v>
      </c>
      <c r="BT1406" s="1">
        <v>0.0</v>
      </c>
      <c r="BU1406" s="1">
        <v>0.0</v>
      </c>
      <c r="BY1406" s="1">
        <v>0.0</v>
      </c>
      <c r="BZ1406" s="1">
        <v>0.0</v>
      </c>
      <c r="CB1406" s="1">
        <v>0.0</v>
      </c>
      <c r="CG1406" s="1">
        <v>89.565</v>
      </c>
      <c r="CH1406" s="1">
        <v>0.09</v>
      </c>
      <c r="CJ1406" s="1">
        <v>-0.977</v>
      </c>
      <c r="CK1406" s="1">
        <v>-0.563</v>
      </c>
      <c r="CL1406" s="1">
        <v>56790.355</v>
      </c>
      <c r="CM1406" s="1">
        <v>57.066</v>
      </c>
      <c r="CN1406" s="1">
        <v>100.0</v>
      </c>
      <c r="CQ1406" s="1">
        <v>0.0</v>
      </c>
      <c r="CR1406" s="1">
        <v>0.0</v>
      </c>
      <c r="CU1406" s="1">
        <v>0.0</v>
      </c>
      <c r="CV1406" s="1">
        <v>0.0</v>
      </c>
      <c r="CX1406" s="1">
        <v>0.0</v>
      </c>
      <c r="CY1406" s="1">
        <v>0.0</v>
      </c>
      <c r="DA1406" s="1">
        <v>89.565</v>
      </c>
      <c r="DB1406" s="1">
        <v>0.802</v>
      </c>
      <c r="DF1406" s="1">
        <v>0.0</v>
      </c>
      <c r="DG1406" s="1">
        <v>0.0</v>
      </c>
      <c r="DI1406" s="1">
        <v>0.0</v>
      </c>
      <c r="DN1406" s="1">
        <v>0.0</v>
      </c>
      <c r="DO1406" s="1">
        <v>0.0</v>
      </c>
      <c r="DQ1406" s="1">
        <v>0.0</v>
      </c>
      <c r="DV1406" s="1">
        <v>0.0</v>
      </c>
      <c r="DW1406" s="1">
        <v>0.0</v>
      </c>
      <c r="DY1406" s="1">
        <v>0.0</v>
      </c>
    </row>
    <row r="1407">
      <c r="A1407" s="1" t="s">
        <v>244</v>
      </c>
      <c r="B1407" s="1">
        <v>2008.0</v>
      </c>
      <c r="C1407" s="1" t="s">
        <v>245</v>
      </c>
      <c r="D1407" s="1">
        <v>1032385.0</v>
      </c>
      <c r="J1407" s="1">
        <v>0.0</v>
      </c>
      <c r="K1407" s="1">
        <v>0.0</v>
      </c>
      <c r="L1407" s="1">
        <v>0.0</v>
      </c>
      <c r="N1407" s="1">
        <v>636.364</v>
      </c>
      <c r="S1407" s="1">
        <v>0.0</v>
      </c>
      <c r="T1407" s="1">
        <v>0.0</v>
      </c>
      <c r="V1407" s="1">
        <v>0.0</v>
      </c>
      <c r="W1407" s="1">
        <v>0.0</v>
      </c>
      <c r="X1407" s="1">
        <v>0.0</v>
      </c>
      <c r="Y1407" s="1">
        <v>0.0</v>
      </c>
      <c r="AA1407" s="1">
        <v>0.11</v>
      </c>
      <c r="AB1407" s="1">
        <v>106.549</v>
      </c>
      <c r="AC1407" s="1">
        <v>0.11</v>
      </c>
      <c r="AE1407" s="1">
        <v>9.903</v>
      </c>
      <c r="AF1407" s="1">
        <v>0.079</v>
      </c>
      <c r="AG1407" s="1">
        <v>854.003</v>
      </c>
      <c r="AK1407" s="1">
        <v>106.549</v>
      </c>
      <c r="AL1407" s="1">
        <v>0.11</v>
      </c>
      <c r="AO1407" s="1">
        <v>100.0</v>
      </c>
      <c r="AT1407" s="1">
        <v>0.0</v>
      </c>
      <c r="AU1407" s="1">
        <v>0.0</v>
      </c>
      <c r="AW1407" s="1">
        <v>15.014</v>
      </c>
      <c r="AX1407" s="1">
        <v>9.301</v>
      </c>
      <c r="AY1407" s="1">
        <v>69020.086</v>
      </c>
      <c r="AZ1407" s="1">
        <v>71.255</v>
      </c>
      <c r="BA1407" s="1">
        <v>0.0</v>
      </c>
      <c r="BC1407" s="1">
        <v>0.07</v>
      </c>
      <c r="BG1407" s="1">
        <v>0.0</v>
      </c>
      <c r="BH1407" s="1">
        <v>0.0</v>
      </c>
      <c r="BJ1407" s="1">
        <v>0.0</v>
      </c>
      <c r="BO1407" s="1">
        <v>0.0</v>
      </c>
      <c r="BP1407" s="1">
        <v>0.0</v>
      </c>
      <c r="BR1407" s="1">
        <v>0.0</v>
      </c>
      <c r="BT1407" s="1">
        <v>0.0</v>
      </c>
      <c r="BU1407" s="1">
        <v>0.0</v>
      </c>
      <c r="BY1407" s="1">
        <v>0.0</v>
      </c>
      <c r="BZ1407" s="1">
        <v>0.0</v>
      </c>
      <c r="CB1407" s="1">
        <v>0.0</v>
      </c>
      <c r="CG1407" s="1">
        <v>106.549</v>
      </c>
      <c r="CH1407" s="1">
        <v>0.11</v>
      </c>
      <c r="CJ1407" s="1">
        <v>0.274</v>
      </c>
      <c r="CK1407" s="1">
        <v>0.156</v>
      </c>
      <c r="CL1407" s="1">
        <v>55427.402</v>
      </c>
      <c r="CM1407" s="1">
        <v>57.222</v>
      </c>
      <c r="CN1407" s="1">
        <v>100.0</v>
      </c>
      <c r="CQ1407" s="1">
        <v>0.0</v>
      </c>
      <c r="CR1407" s="1">
        <v>0.0</v>
      </c>
      <c r="CU1407" s="1">
        <v>0.0</v>
      </c>
      <c r="CV1407" s="1">
        <v>0.0</v>
      </c>
      <c r="CX1407" s="1">
        <v>0.0</v>
      </c>
      <c r="CY1407" s="1">
        <v>0.0</v>
      </c>
      <c r="DA1407" s="1">
        <v>106.549</v>
      </c>
      <c r="DB1407" s="1">
        <v>0.882</v>
      </c>
      <c r="DF1407" s="1">
        <v>0.0</v>
      </c>
      <c r="DG1407" s="1">
        <v>0.0</v>
      </c>
      <c r="DI1407" s="1">
        <v>0.0</v>
      </c>
      <c r="DN1407" s="1">
        <v>0.0</v>
      </c>
      <c r="DO1407" s="1">
        <v>0.0</v>
      </c>
      <c r="DQ1407" s="1">
        <v>0.0</v>
      </c>
      <c r="DV1407" s="1">
        <v>0.0</v>
      </c>
      <c r="DW1407" s="1">
        <v>0.0</v>
      </c>
      <c r="DY1407" s="1">
        <v>0.0</v>
      </c>
    </row>
    <row r="1408">
      <c r="A1408" s="1" t="s">
        <v>244</v>
      </c>
      <c r="B1408" s="1">
        <v>2009.0</v>
      </c>
      <c r="C1408" s="1" t="s">
        <v>245</v>
      </c>
      <c r="D1408" s="1">
        <v>1058738.0</v>
      </c>
      <c r="J1408" s="1">
        <v>0.0</v>
      </c>
      <c r="K1408" s="1">
        <v>0.0</v>
      </c>
      <c r="L1408" s="1">
        <v>0.0</v>
      </c>
      <c r="N1408" s="1">
        <v>692.308</v>
      </c>
      <c r="S1408" s="1">
        <v>0.0</v>
      </c>
      <c r="T1408" s="1">
        <v>0.0</v>
      </c>
      <c r="V1408" s="1">
        <v>0.0</v>
      </c>
      <c r="W1408" s="1">
        <v>0.0</v>
      </c>
      <c r="X1408" s="1">
        <v>0.0</v>
      </c>
      <c r="Y1408" s="1">
        <v>0.0</v>
      </c>
      <c r="AA1408" s="1">
        <v>0.13</v>
      </c>
      <c r="AB1408" s="1">
        <v>122.788</v>
      </c>
      <c r="AC1408" s="1">
        <v>0.13</v>
      </c>
      <c r="AE1408" s="1">
        <v>11.9</v>
      </c>
      <c r="AF1408" s="1">
        <v>0.105</v>
      </c>
      <c r="AG1408" s="1">
        <v>931.839</v>
      </c>
      <c r="AK1408" s="1">
        <v>122.788</v>
      </c>
      <c r="AL1408" s="1">
        <v>0.13</v>
      </c>
      <c r="AO1408" s="1">
        <v>100.0</v>
      </c>
      <c r="AT1408" s="1">
        <v>0.0</v>
      </c>
      <c r="AU1408" s="1">
        <v>0.0</v>
      </c>
      <c r="AW1408" s="1">
        <v>0.613</v>
      </c>
      <c r="AX1408" s="1">
        <v>0.437</v>
      </c>
      <c r="AY1408" s="1">
        <v>67715.008</v>
      </c>
      <c r="AZ1408" s="1">
        <v>71.692</v>
      </c>
      <c r="BA1408" s="1">
        <v>0.0</v>
      </c>
      <c r="BC1408" s="1">
        <v>0.09</v>
      </c>
      <c r="BG1408" s="1">
        <v>0.0</v>
      </c>
      <c r="BH1408" s="1">
        <v>0.0</v>
      </c>
      <c r="BJ1408" s="1">
        <v>0.0</v>
      </c>
      <c r="BO1408" s="1">
        <v>0.0</v>
      </c>
      <c r="BP1408" s="1">
        <v>0.0</v>
      </c>
      <c r="BR1408" s="1">
        <v>0.0</v>
      </c>
      <c r="BT1408" s="1">
        <v>0.0</v>
      </c>
      <c r="BU1408" s="1">
        <v>0.0</v>
      </c>
      <c r="BY1408" s="1">
        <v>0.0</v>
      </c>
      <c r="BZ1408" s="1">
        <v>0.0</v>
      </c>
      <c r="CB1408" s="1">
        <v>0.0</v>
      </c>
      <c r="CG1408" s="1">
        <v>122.788</v>
      </c>
      <c r="CH1408" s="1">
        <v>0.13</v>
      </c>
      <c r="CJ1408" s="1">
        <v>-5.467</v>
      </c>
      <c r="CK1408" s="1">
        <v>-3.128</v>
      </c>
      <c r="CL1408" s="1">
        <v>51092.855</v>
      </c>
      <c r="CM1408" s="1">
        <v>54.094</v>
      </c>
      <c r="CN1408" s="1">
        <v>100.0</v>
      </c>
      <c r="CQ1408" s="1">
        <v>0.0</v>
      </c>
      <c r="CR1408" s="1">
        <v>0.0</v>
      </c>
      <c r="CU1408" s="1">
        <v>0.0</v>
      </c>
      <c r="CV1408" s="1">
        <v>0.0</v>
      </c>
      <c r="CX1408" s="1">
        <v>0.0</v>
      </c>
      <c r="CY1408" s="1">
        <v>0.0</v>
      </c>
      <c r="DA1408" s="1">
        <v>122.788</v>
      </c>
      <c r="DB1408" s="1">
        <v>0.987</v>
      </c>
      <c r="DF1408" s="1">
        <v>0.0</v>
      </c>
      <c r="DG1408" s="1">
        <v>0.0</v>
      </c>
      <c r="DI1408" s="1">
        <v>0.0</v>
      </c>
      <c r="DN1408" s="1">
        <v>0.0</v>
      </c>
      <c r="DO1408" s="1">
        <v>0.0</v>
      </c>
      <c r="DQ1408" s="1">
        <v>0.0</v>
      </c>
      <c r="DV1408" s="1">
        <v>0.0</v>
      </c>
      <c r="DW1408" s="1">
        <v>0.0</v>
      </c>
      <c r="DY1408" s="1">
        <v>0.0</v>
      </c>
    </row>
    <row r="1409">
      <c r="A1409" s="1" t="s">
        <v>244</v>
      </c>
      <c r="B1409" s="1">
        <v>2010.0</v>
      </c>
      <c r="C1409" s="1" t="s">
        <v>245</v>
      </c>
      <c r="D1409" s="1">
        <v>1084635.0</v>
      </c>
      <c r="J1409" s="1">
        <v>0.0</v>
      </c>
      <c r="K1409" s="1">
        <v>0.0</v>
      </c>
      <c r="L1409" s="1">
        <v>0.0</v>
      </c>
      <c r="N1409" s="1">
        <v>642.857</v>
      </c>
      <c r="S1409" s="1">
        <v>0.0</v>
      </c>
      <c r="T1409" s="1">
        <v>0.0</v>
      </c>
      <c r="V1409" s="1">
        <v>0.0</v>
      </c>
      <c r="W1409" s="1">
        <v>0.0</v>
      </c>
      <c r="X1409" s="1">
        <v>0.0</v>
      </c>
      <c r="Y1409" s="1">
        <v>0.0</v>
      </c>
      <c r="AA1409" s="1">
        <v>0.14</v>
      </c>
      <c r="AB1409" s="1">
        <v>129.076</v>
      </c>
      <c r="AC1409" s="1">
        <v>0.14</v>
      </c>
      <c r="AE1409" s="1">
        <v>4.087</v>
      </c>
      <c r="AF1409" s="1">
        <v>0.04</v>
      </c>
      <c r="AG1409" s="1">
        <v>946.762</v>
      </c>
      <c r="AK1409" s="1">
        <v>129.076</v>
      </c>
      <c r="AL1409" s="1">
        <v>0.14</v>
      </c>
      <c r="AO1409" s="1">
        <v>100.0</v>
      </c>
      <c r="AT1409" s="1">
        <v>0.0</v>
      </c>
      <c r="AU1409" s="1">
        <v>0.0</v>
      </c>
      <c r="AW1409" s="1">
        <v>-8.689</v>
      </c>
      <c r="AX1409" s="1">
        <v>-6.229</v>
      </c>
      <c r="AY1409" s="1">
        <v>60354.934</v>
      </c>
      <c r="AZ1409" s="1">
        <v>65.463</v>
      </c>
      <c r="BA1409" s="1">
        <v>0.0</v>
      </c>
      <c r="BC1409" s="1">
        <v>0.09</v>
      </c>
      <c r="BG1409" s="1">
        <v>0.0</v>
      </c>
      <c r="BH1409" s="1">
        <v>0.0</v>
      </c>
      <c r="BJ1409" s="1">
        <v>0.0</v>
      </c>
      <c r="BO1409" s="1">
        <v>0.0</v>
      </c>
      <c r="BP1409" s="1">
        <v>0.0</v>
      </c>
      <c r="BR1409" s="1">
        <v>0.0</v>
      </c>
      <c r="BT1409" s="1">
        <v>0.0</v>
      </c>
      <c r="BU1409" s="1">
        <v>0.0</v>
      </c>
      <c r="BY1409" s="1">
        <v>0.0</v>
      </c>
      <c r="BZ1409" s="1">
        <v>0.0</v>
      </c>
      <c r="CB1409" s="1">
        <v>0.0</v>
      </c>
      <c r="CG1409" s="1">
        <v>129.076</v>
      </c>
      <c r="CH1409" s="1">
        <v>0.14</v>
      </c>
      <c r="CJ1409" s="1">
        <v>-7.177</v>
      </c>
      <c r="CK1409" s="1">
        <v>-3.882</v>
      </c>
      <c r="CL1409" s="1">
        <v>46293.816</v>
      </c>
      <c r="CM1409" s="1">
        <v>50.212</v>
      </c>
      <c r="CN1409" s="1">
        <v>100.0</v>
      </c>
      <c r="CQ1409" s="1">
        <v>0.0</v>
      </c>
      <c r="CR1409" s="1">
        <v>0.0</v>
      </c>
      <c r="CU1409" s="1">
        <v>0.0</v>
      </c>
      <c r="CV1409" s="1">
        <v>0.0</v>
      </c>
      <c r="CX1409" s="1">
        <v>0.0</v>
      </c>
      <c r="CY1409" s="1">
        <v>0.0</v>
      </c>
      <c r="DA1409" s="1">
        <v>129.076</v>
      </c>
      <c r="DB1409" s="1">
        <v>1.027</v>
      </c>
      <c r="DF1409" s="1">
        <v>0.0</v>
      </c>
      <c r="DG1409" s="1">
        <v>0.0</v>
      </c>
      <c r="DI1409" s="1">
        <v>0.0</v>
      </c>
      <c r="DN1409" s="1">
        <v>0.0</v>
      </c>
      <c r="DO1409" s="1">
        <v>0.0</v>
      </c>
      <c r="DQ1409" s="1">
        <v>0.0</v>
      </c>
      <c r="DV1409" s="1">
        <v>0.0</v>
      </c>
      <c r="DW1409" s="1">
        <v>0.0</v>
      </c>
      <c r="DY1409" s="1">
        <v>0.0</v>
      </c>
    </row>
    <row r="1410">
      <c r="A1410" s="1" t="s">
        <v>244</v>
      </c>
      <c r="B1410" s="1">
        <v>2011.0</v>
      </c>
      <c r="C1410" s="1" t="s">
        <v>245</v>
      </c>
      <c r="D1410" s="1">
        <v>1110159.0</v>
      </c>
      <c r="J1410" s="1">
        <v>0.0</v>
      </c>
      <c r="K1410" s="1">
        <v>0.0</v>
      </c>
      <c r="L1410" s="1">
        <v>0.0</v>
      </c>
      <c r="N1410" s="1">
        <v>642.857</v>
      </c>
      <c r="S1410" s="1">
        <v>0.0</v>
      </c>
      <c r="T1410" s="1">
        <v>0.0</v>
      </c>
      <c r="V1410" s="1">
        <v>0.0</v>
      </c>
      <c r="W1410" s="1">
        <v>0.0</v>
      </c>
      <c r="X1410" s="1">
        <v>0.0</v>
      </c>
      <c r="Y1410" s="1">
        <v>0.0</v>
      </c>
      <c r="AA1410" s="1">
        <v>0.14</v>
      </c>
      <c r="AB1410" s="1">
        <v>126.108</v>
      </c>
      <c r="AC1410" s="1">
        <v>0.14</v>
      </c>
      <c r="AE1410" s="1">
        <v>3.759</v>
      </c>
      <c r="AF1410" s="1">
        <v>0.039</v>
      </c>
      <c r="AG1410" s="1">
        <v>959.766</v>
      </c>
      <c r="AK1410" s="1">
        <v>126.108</v>
      </c>
      <c r="AL1410" s="1">
        <v>0.14</v>
      </c>
      <c r="AO1410" s="1">
        <v>100.0</v>
      </c>
      <c r="AT1410" s="1">
        <v>0.0</v>
      </c>
      <c r="AU1410" s="1">
        <v>0.0</v>
      </c>
      <c r="AW1410" s="1">
        <v>-7.179</v>
      </c>
      <c r="AX1410" s="1">
        <v>-4.699</v>
      </c>
      <c r="AY1410" s="1">
        <v>54734.254</v>
      </c>
      <c r="AZ1410" s="1">
        <v>60.764</v>
      </c>
      <c r="BA1410" s="1">
        <v>0.0</v>
      </c>
      <c r="BC1410" s="1">
        <v>0.09</v>
      </c>
      <c r="BG1410" s="1">
        <v>0.0</v>
      </c>
      <c r="BH1410" s="1">
        <v>0.0</v>
      </c>
      <c r="BJ1410" s="1">
        <v>0.0</v>
      </c>
      <c r="BO1410" s="1">
        <v>0.0</v>
      </c>
      <c r="BP1410" s="1">
        <v>0.0</v>
      </c>
      <c r="BR1410" s="1">
        <v>0.0</v>
      </c>
      <c r="BT1410" s="1">
        <v>0.0</v>
      </c>
      <c r="BU1410" s="1">
        <v>0.0</v>
      </c>
      <c r="BY1410" s="1">
        <v>0.0</v>
      </c>
      <c r="BZ1410" s="1">
        <v>0.0</v>
      </c>
      <c r="CB1410" s="1">
        <v>0.0</v>
      </c>
      <c r="CG1410" s="1">
        <v>126.108</v>
      </c>
      <c r="CH1410" s="1">
        <v>0.14</v>
      </c>
      <c r="CJ1410" s="1">
        <v>-4.826</v>
      </c>
      <c r="CK1410" s="1">
        <v>-2.423</v>
      </c>
      <c r="CL1410" s="1">
        <v>43046.57</v>
      </c>
      <c r="CM1410" s="1">
        <v>47.789</v>
      </c>
      <c r="CN1410" s="1">
        <v>100.0</v>
      </c>
      <c r="CQ1410" s="1">
        <v>0.0</v>
      </c>
      <c r="CR1410" s="1">
        <v>0.0</v>
      </c>
      <c r="CU1410" s="1">
        <v>0.0</v>
      </c>
      <c r="CV1410" s="1">
        <v>0.0</v>
      </c>
      <c r="CX1410" s="1">
        <v>0.0</v>
      </c>
      <c r="CY1410" s="1">
        <v>0.0</v>
      </c>
      <c r="DA1410" s="1">
        <v>126.108</v>
      </c>
      <c r="DB1410" s="1">
        <v>1.065</v>
      </c>
      <c r="DF1410" s="1">
        <v>0.0</v>
      </c>
      <c r="DG1410" s="1">
        <v>0.0</v>
      </c>
      <c r="DI1410" s="1">
        <v>0.0</v>
      </c>
      <c r="DN1410" s="1">
        <v>0.0</v>
      </c>
      <c r="DO1410" s="1">
        <v>0.0</v>
      </c>
      <c r="DQ1410" s="1">
        <v>0.0</v>
      </c>
      <c r="DV1410" s="1">
        <v>0.0</v>
      </c>
      <c r="DW1410" s="1">
        <v>0.0</v>
      </c>
      <c r="DY1410" s="1">
        <v>0.0</v>
      </c>
    </row>
    <row r="1411">
      <c r="A1411" s="1" t="s">
        <v>244</v>
      </c>
      <c r="B1411" s="1">
        <v>2012.0</v>
      </c>
      <c r="C1411" s="1" t="s">
        <v>245</v>
      </c>
      <c r="D1411" s="1">
        <v>1134845.0</v>
      </c>
      <c r="J1411" s="1">
        <v>0.0</v>
      </c>
      <c r="K1411" s="1">
        <v>0.0</v>
      </c>
      <c r="L1411" s="1">
        <v>0.0</v>
      </c>
      <c r="N1411" s="1">
        <v>692.308</v>
      </c>
      <c r="S1411" s="1">
        <v>0.0</v>
      </c>
      <c r="T1411" s="1">
        <v>0.0</v>
      </c>
      <c r="V1411" s="1">
        <v>0.0</v>
      </c>
      <c r="W1411" s="1">
        <v>0.0</v>
      </c>
      <c r="X1411" s="1">
        <v>0.0</v>
      </c>
      <c r="Y1411" s="1">
        <v>0.0</v>
      </c>
      <c r="AA1411" s="1">
        <v>0.13</v>
      </c>
      <c r="AB1411" s="1">
        <v>114.553</v>
      </c>
      <c r="AC1411" s="1">
        <v>0.13</v>
      </c>
      <c r="AE1411" s="1">
        <v>18.344</v>
      </c>
      <c r="AF1411" s="1">
        <v>0.195</v>
      </c>
      <c r="AG1411" s="1">
        <v>1111.122</v>
      </c>
      <c r="AK1411" s="1">
        <v>114.553</v>
      </c>
      <c r="AL1411" s="1">
        <v>0.13</v>
      </c>
      <c r="AO1411" s="1">
        <v>100.0</v>
      </c>
      <c r="AT1411" s="1">
        <v>0.0</v>
      </c>
      <c r="AU1411" s="1">
        <v>0.0</v>
      </c>
      <c r="AW1411" s="1">
        <v>-1.259</v>
      </c>
      <c r="AX1411" s="1">
        <v>-0.765</v>
      </c>
      <c r="AY1411" s="1">
        <v>52869.523</v>
      </c>
      <c r="AZ1411" s="1">
        <v>59.999</v>
      </c>
      <c r="BA1411" s="1">
        <v>0.0</v>
      </c>
      <c r="BC1411" s="1">
        <v>0.09</v>
      </c>
      <c r="BG1411" s="1">
        <v>0.0</v>
      </c>
      <c r="BH1411" s="1">
        <v>0.0</v>
      </c>
      <c r="BJ1411" s="1">
        <v>0.0</v>
      </c>
      <c r="BO1411" s="1">
        <v>0.0</v>
      </c>
      <c r="BP1411" s="1">
        <v>0.0</v>
      </c>
      <c r="BR1411" s="1">
        <v>0.0</v>
      </c>
      <c r="BT1411" s="1">
        <v>0.0</v>
      </c>
      <c r="BU1411" s="1">
        <v>0.0</v>
      </c>
      <c r="BY1411" s="1">
        <v>0.0</v>
      </c>
      <c r="BZ1411" s="1">
        <v>0.0</v>
      </c>
      <c r="CB1411" s="1">
        <v>0.0</v>
      </c>
      <c r="CG1411" s="1">
        <v>114.553</v>
      </c>
      <c r="CH1411" s="1">
        <v>0.13</v>
      </c>
      <c r="CJ1411" s="1">
        <v>-4.813</v>
      </c>
      <c r="CK1411" s="1">
        <v>-2.3</v>
      </c>
      <c r="CL1411" s="1">
        <v>40083.621</v>
      </c>
      <c r="CM1411" s="1">
        <v>45.489</v>
      </c>
      <c r="CN1411" s="1">
        <v>100.0</v>
      </c>
      <c r="CQ1411" s="1">
        <v>0.0</v>
      </c>
      <c r="CR1411" s="1">
        <v>0.0</v>
      </c>
      <c r="CU1411" s="1">
        <v>0.0</v>
      </c>
      <c r="CV1411" s="1">
        <v>0.0</v>
      </c>
      <c r="CX1411" s="1">
        <v>0.0</v>
      </c>
      <c r="CY1411" s="1">
        <v>0.0</v>
      </c>
      <c r="DA1411" s="1">
        <v>114.553</v>
      </c>
      <c r="DB1411" s="1">
        <v>1.261</v>
      </c>
      <c r="DF1411" s="1">
        <v>0.0</v>
      </c>
      <c r="DG1411" s="1">
        <v>0.0</v>
      </c>
      <c r="DI1411" s="1">
        <v>0.0</v>
      </c>
      <c r="DN1411" s="1">
        <v>0.0</v>
      </c>
      <c r="DO1411" s="1">
        <v>0.0</v>
      </c>
      <c r="DQ1411" s="1">
        <v>0.0</v>
      </c>
      <c r="DV1411" s="1">
        <v>0.0</v>
      </c>
      <c r="DW1411" s="1">
        <v>0.0</v>
      </c>
      <c r="DY1411" s="1">
        <v>0.0</v>
      </c>
    </row>
    <row r="1412">
      <c r="A1412" s="1" t="s">
        <v>244</v>
      </c>
      <c r="B1412" s="1">
        <v>2013.0</v>
      </c>
      <c r="C1412" s="1" t="s">
        <v>245</v>
      </c>
      <c r="D1412" s="1">
        <v>1158649.0</v>
      </c>
      <c r="J1412" s="1">
        <v>0.0</v>
      </c>
      <c r="K1412" s="1">
        <v>0.0</v>
      </c>
      <c r="L1412" s="1">
        <v>0.0</v>
      </c>
      <c r="N1412" s="1">
        <v>655.172</v>
      </c>
      <c r="S1412" s="1">
        <v>0.0</v>
      </c>
      <c r="T1412" s="1">
        <v>0.0</v>
      </c>
      <c r="V1412" s="1">
        <v>0.0</v>
      </c>
      <c r="W1412" s="1">
        <v>0.0</v>
      </c>
      <c r="X1412" s="1">
        <v>0.0</v>
      </c>
      <c r="Y1412" s="1">
        <v>0.0</v>
      </c>
      <c r="AA1412" s="1">
        <v>0.29</v>
      </c>
      <c r="AB1412" s="1">
        <v>250.291</v>
      </c>
      <c r="AC1412" s="1">
        <v>0.29</v>
      </c>
      <c r="AE1412" s="1">
        <v>50.593</v>
      </c>
      <c r="AF1412" s="1">
        <v>0.638</v>
      </c>
      <c r="AG1412" s="1">
        <v>1638.895</v>
      </c>
      <c r="AK1412" s="1">
        <v>250.291</v>
      </c>
      <c r="AL1412" s="1">
        <v>0.29</v>
      </c>
      <c r="AO1412" s="1">
        <v>100.0</v>
      </c>
      <c r="AT1412" s="1">
        <v>0.0</v>
      </c>
      <c r="AU1412" s="1">
        <v>0.0</v>
      </c>
      <c r="AW1412" s="1">
        <v>17.486</v>
      </c>
      <c r="AX1412" s="1">
        <v>10.492</v>
      </c>
      <c r="AY1412" s="1">
        <v>60838.352</v>
      </c>
      <c r="AZ1412" s="1">
        <v>70.49</v>
      </c>
      <c r="BA1412" s="1">
        <v>0.0</v>
      </c>
      <c r="BC1412" s="1">
        <v>0.19</v>
      </c>
      <c r="BG1412" s="1">
        <v>0.0</v>
      </c>
      <c r="BH1412" s="1">
        <v>0.0</v>
      </c>
      <c r="BJ1412" s="1">
        <v>0.0</v>
      </c>
      <c r="BO1412" s="1">
        <v>0.0</v>
      </c>
      <c r="BP1412" s="1">
        <v>0.0</v>
      </c>
      <c r="BR1412" s="1">
        <v>0.0</v>
      </c>
      <c r="BT1412" s="1">
        <v>0.0</v>
      </c>
      <c r="BU1412" s="1">
        <v>0.0</v>
      </c>
      <c r="BY1412" s="1">
        <v>0.0</v>
      </c>
      <c r="BZ1412" s="1">
        <v>0.0</v>
      </c>
      <c r="CB1412" s="1">
        <v>0.0</v>
      </c>
      <c r="CG1412" s="1">
        <v>250.291</v>
      </c>
      <c r="CH1412" s="1">
        <v>0.29</v>
      </c>
      <c r="CJ1412" s="1">
        <v>-0.571</v>
      </c>
      <c r="CK1412" s="1">
        <v>-0.26</v>
      </c>
      <c r="CL1412" s="1">
        <v>39036.121</v>
      </c>
      <c r="CM1412" s="1">
        <v>45.229</v>
      </c>
      <c r="CN1412" s="1">
        <v>100.0</v>
      </c>
      <c r="CQ1412" s="1">
        <v>0.0</v>
      </c>
      <c r="CR1412" s="1">
        <v>0.0</v>
      </c>
      <c r="CU1412" s="1">
        <v>0.0</v>
      </c>
      <c r="CV1412" s="1">
        <v>0.0</v>
      </c>
      <c r="CX1412" s="1">
        <v>0.0</v>
      </c>
      <c r="CY1412" s="1">
        <v>0.0</v>
      </c>
      <c r="DA1412" s="1">
        <v>250.291</v>
      </c>
      <c r="DB1412" s="1">
        <v>1.899</v>
      </c>
      <c r="DF1412" s="1">
        <v>0.0</v>
      </c>
      <c r="DG1412" s="1">
        <v>0.0</v>
      </c>
      <c r="DI1412" s="1">
        <v>0.0</v>
      </c>
      <c r="DN1412" s="1">
        <v>0.0</v>
      </c>
      <c r="DO1412" s="1">
        <v>0.0</v>
      </c>
      <c r="DQ1412" s="1">
        <v>0.0</v>
      </c>
      <c r="DV1412" s="1">
        <v>0.0</v>
      </c>
      <c r="DW1412" s="1">
        <v>0.0</v>
      </c>
      <c r="DY1412" s="1">
        <v>0.0</v>
      </c>
    </row>
    <row r="1413">
      <c r="A1413" s="1" t="s">
        <v>244</v>
      </c>
      <c r="B1413" s="1">
        <v>2014.0</v>
      </c>
      <c r="C1413" s="1" t="s">
        <v>245</v>
      </c>
      <c r="D1413" s="1">
        <v>1181877.0</v>
      </c>
      <c r="J1413" s="1">
        <v>0.0</v>
      </c>
      <c r="K1413" s="1">
        <v>0.0</v>
      </c>
      <c r="L1413" s="1">
        <v>0.0</v>
      </c>
      <c r="N1413" s="1">
        <v>657.143</v>
      </c>
      <c r="S1413" s="1">
        <v>0.0</v>
      </c>
      <c r="T1413" s="1">
        <v>0.0</v>
      </c>
      <c r="V1413" s="1">
        <v>0.0</v>
      </c>
      <c r="W1413" s="1">
        <v>0.0</v>
      </c>
      <c r="X1413" s="1">
        <v>0.0</v>
      </c>
      <c r="Y1413" s="1">
        <v>0.0</v>
      </c>
      <c r="AA1413" s="1">
        <v>0.35</v>
      </c>
      <c r="AB1413" s="1">
        <v>296.139</v>
      </c>
      <c r="AC1413" s="1">
        <v>0.35</v>
      </c>
      <c r="AE1413" s="1">
        <v>14.755</v>
      </c>
      <c r="AF1413" s="1">
        <v>0.28</v>
      </c>
      <c r="AG1413" s="1">
        <v>1843.745</v>
      </c>
      <c r="AK1413" s="1">
        <v>296.139</v>
      </c>
      <c r="AL1413" s="1">
        <v>0.35</v>
      </c>
      <c r="AO1413" s="1">
        <v>100.0</v>
      </c>
      <c r="AT1413" s="1">
        <v>0.0</v>
      </c>
      <c r="AU1413" s="1">
        <v>0.0</v>
      </c>
      <c r="AW1413" s="1">
        <v>-2.326</v>
      </c>
      <c r="AX1413" s="1">
        <v>-1.639</v>
      </c>
      <c r="AY1413" s="1">
        <v>58255.625</v>
      </c>
      <c r="AZ1413" s="1">
        <v>68.851</v>
      </c>
      <c r="BA1413" s="1">
        <v>0.0</v>
      </c>
      <c r="BC1413" s="1">
        <v>0.23</v>
      </c>
      <c r="BG1413" s="1">
        <v>0.0</v>
      </c>
      <c r="BH1413" s="1">
        <v>0.0</v>
      </c>
      <c r="BJ1413" s="1">
        <v>0.0</v>
      </c>
      <c r="BO1413" s="1">
        <v>0.0</v>
      </c>
      <c r="BP1413" s="1">
        <v>0.0</v>
      </c>
      <c r="BR1413" s="1">
        <v>0.0</v>
      </c>
      <c r="BT1413" s="1">
        <v>0.0</v>
      </c>
      <c r="BU1413" s="1">
        <v>0.0</v>
      </c>
      <c r="BY1413" s="1">
        <v>0.0</v>
      </c>
      <c r="BZ1413" s="1">
        <v>0.0</v>
      </c>
      <c r="CB1413" s="1">
        <v>0.0</v>
      </c>
      <c r="CG1413" s="1">
        <v>296.139</v>
      </c>
      <c r="CH1413" s="1">
        <v>0.35</v>
      </c>
      <c r="CJ1413" s="1">
        <v>-6.34</v>
      </c>
      <c r="CK1413" s="1">
        <v>-2.867</v>
      </c>
      <c r="CL1413" s="1">
        <v>35842.809</v>
      </c>
      <c r="CM1413" s="1">
        <v>42.362</v>
      </c>
      <c r="CN1413" s="1">
        <v>100.0</v>
      </c>
      <c r="CQ1413" s="1">
        <v>0.0</v>
      </c>
      <c r="CR1413" s="1">
        <v>0.0</v>
      </c>
      <c r="CU1413" s="1">
        <v>0.0</v>
      </c>
      <c r="CV1413" s="1">
        <v>0.0</v>
      </c>
      <c r="CX1413" s="1">
        <v>0.0</v>
      </c>
      <c r="CY1413" s="1">
        <v>0.0</v>
      </c>
      <c r="DA1413" s="1">
        <v>296.139</v>
      </c>
      <c r="DB1413" s="1">
        <v>2.179</v>
      </c>
      <c r="DF1413" s="1">
        <v>0.0</v>
      </c>
      <c r="DG1413" s="1">
        <v>0.0</v>
      </c>
      <c r="DI1413" s="1">
        <v>0.0</v>
      </c>
      <c r="DN1413" s="1">
        <v>0.0</v>
      </c>
      <c r="DO1413" s="1">
        <v>0.0</v>
      </c>
      <c r="DQ1413" s="1">
        <v>0.0</v>
      </c>
      <c r="DV1413" s="1">
        <v>0.0</v>
      </c>
      <c r="DW1413" s="1">
        <v>0.0</v>
      </c>
      <c r="DY1413" s="1">
        <v>0.0</v>
      </c>
    </row>
    <row r="1414">
      <c r="A1414" s="1" t="s">
        <v>244</v>
      </c>
      <c r="B1414" s="1">
        <v>2015.0</v>
      </c>
      <c r="C1414" s="1" t="s">
        <v>245</v>
      </c>
      <c r="D1414" s="1">
        <v>1205091.0</v>
      </c>
      <c r="J1414" s="1">
        <v>0.0</v>
      </c>
      <c r="K1414" s="1">
        <v>0.0</v>
      </c>
      <c r="L1414" s="1">
        <v>0.0</v>
      </c>
      <c r="N1414" s="1">
        <v>657.143</v>
      </c>
      <c r="S1414" s="1">
        <v>0.0</v>
      </c>
      <c r="T1414" s="1">
        <v>0.0</v>
      </c>
      <c r="V1414" s="1">
        <v>0.0</v>
      </c>
      <c r="W1414" s="1">
        <v>0.0</v>
      </c>
      <c r="X1414" s="1">
        <v>0.0</v>
      </c>
      <c r="Y1414" s="1">
        <v>0.0</v>
      </c>
      <c r="AA1414" s="1">
        <v>0.35</v>
      </c>
      <c r="AB1414" s="1">
        <v>290.434</v>
      </c>
      <c r="AC1414" s="1">
        <v>0.35</v>
      </c>
      <c r="AE1414" s="1">
        <v>-1.949</v>
      </c>
      <c r="AF1414" s="1">
        <v>-0.042</v>
      </c>
      <c r="AG1414" s="1">
        <v>1772.985</v>
      </c>
      <c r="AK1414" s="1">
        <v>290.434</v>
      </c>
      <c r="AL1414" s="1">
        <v>0.35</v>
      </c>
      <c r="AO1414" s="1">
        <v>100.0</v>
      </c>
      <c r="AT1414" s="1">
        <v>0.0</v>
      </c>
      <c r="AU1414" s="1">
        <v>0.0</v>
      </c>
      <c r="AW1414" s="1">
        <v>22.222</v>
      </c>
      <c r="AX1414" s="1">
        <v>15.3</v>
      </c>
      <c r="AY1414" s="1">
        <v>69829.75</v>
      </c>
      <c r="AZ1414" s="1">
        <v>84.151</v>
      </c>
      <c r="BA1414" s="1">
        <v>0.0</v>
      </c>
      <c r="BC1414" s="1">
        <v>0.23</v>
      </c>
      <c r="BG1414" s="1">
        <v>0.0</v>
      </c>
      <c r="BH1414" s="1">
        <v>0.0</v>
      </c>
      <c r="BJ1414" s="1">
        <v>0.0</v>
      </c>
      <c r="BO1414" s="1">
        <v>0.0</v>
      </c>
      <c r="BP1414" s="1">
        <v>0.0</v>
      </c>
      <c r="BR1414" s="1">
        <v>0.0</v>
      </c>
      <c r="BT1414" s="1">
        <v>0.0</v>
      </c>
      <c r="BU1414" s="1">
        <v>0.0</v>
      </c>
      <c r="BY1414" s="1">
        <v>0.0</v>
      </c>
      <c r="BZ1414" s="1">
        <v>0.0</v>
      </c>
      <c r="CB1414" s="1">
        <v>0.0</v>
      </c>
      <c r="CG1414" s="1">
        <v>290.434</v>
      </c>
      <c r="CH1414" s="1">
        <v>0.35</v>
      </c>
      <c r="CJ1414" s="1">
        <v>-16.398</v>
      </c>
      <c r="CK1414" s="1">
        <v>-6.946</v>
      </c>
      <c r="CL1414" s="1">
        <v>29388.121</v>
      </c>
      <c r="CM1414" s="1">
        <v>35.415</v>
      </c>
      <c r="CN1414" s="1">
        <v>100.0</v>
      </c>
      <c r="CQ1414" s="1">
        <v>0.0</v>
      </c>
      <c r="CR1414" s="1">
        <v>0.0</v>
      </c>
      <c r="CU1414" s="1">
        <v>0.0</v>
      </c>
      <c r="CV1414" s="1">
        <v>0.0</v>
      </c>
      <c r="CX1414" s="1">
        <v>0.0</v>
      </c>
      <c r="CY1414" s="1">
        <v>0.0</v>
      </c>
      <c r="DA1414" s="1">
        <v>290.434</v>
      </c>
      <c r="DB1414" s="1">
        <v>2.137</v>
      </c>
      <c r="DF1414" s="1">
        <v>0.0</v>
      </c>
      <c r="DG1414" s="1">
        <v>0.0</v>
      </c>
      <c r="DI1414" s="1">
        <v>0.0</v>
      </c>
      <c r="DN1414" s="1">
        <v>0.0</v>
      </c>
      <c r="DO1414" s="1">
        <v>0.0</v>
      </c>
      <c r="DQ1414" s="1">
        <v>0.0</v>
      </c>
      <c r="DV1414" s="1">
        <v>0.0</v>
      </c>
      <c r="DW1414" s="1">
        <v>0.0</v>
      </c>
      <c r="DY1414" s="1">
        <v>0.0</v>
      </c>
    </row>
    <row r="1415">
      <c r="A1415" s="1" t="s">
        <v>244</v>
      </c>
      <c r="B1415" s="1">
        <v>2016.0</v>
      </c>
      <c r="C1415" s="1" t="s">
        <v>245</v>
      </c>
      <c r="D1415" s="1">
        <v>1228264.0</v>
      </c>
      <c r="J1415" s="1">
        <v>0.0</v>
      </c>
      <c r="K1415" s="1">
        <v>0.0</v>
      </c>
      <c r="L1415" s="1">
        <v>0.0</v>
      </c>
      <c r="N1415" s="1">
        <v>658.537</v>
      </c>
      <c r="S1415" s="1">
        <v>0.0</v>
      </c>
      <c r="T1415" s="1">
        <v>0.0</v>
      </c>
      <c r="V1415" s="1">
        <v>0.0</v>
      </c>
      <c r="W1415" s="1">
        <v>0.0</v>
      </c>
      <c r="X1415" s="1">
        <v>0.0</v>
      </c>
      <c r="Y1415" s="1">
        <v>0.0</v>
      </c>
      <c r="AA1415" s="1">
        <v>0.41</v>
      </c>
      <c r="AB1415" s="1">
        <v>333.804</v>
      </c>
      <c r="AC1415" s="1">
        <v>0.41</v>
      </c>
      <c r="AE1415" s="1">
        <v>-2.203</v>
      </c>
      <c r="AF1415" s="1">
        <v>-0.047</v>
      </c>
      <c r="AG1415" s="1">
        <v>1701.218</v>
      </c>
      <c r="AK1415" s="1">
        <v>333.804</v>
      </c>
      <c r="AL1415" s="1">
        <v>0.41</v>
      </c>
      <c r="AO1415" s="1">
        <v>100.0</v>
      </c>
      <c r="AT1415" s="1">
        <v>0.0</v>
      </c>
      <c r="AU1415" s="1">
        <v>0.0</v>
      </c>
      <c r="AW1415" s="1">
        <v>-18.066</v>
      </c>
      <c r="AX1415" s="1">
        <v>-15.202</v>
      </c>
      <c r="AY1415" s="1">
        <v>56135.125</v>
      </c>
      <c r="AZ1415" s="1">
        <v>68.949</v>
      </c>
      <c r="BA1415" s="1">
        <v>0.0</v>
      </c>
      <c r="BC1415" s="1">
        <v>0.27</v>
      </c>
      <c r="BG1415" s="1">
        <v>0.0</v>
      </c>
      <c r="BH1415" s="1">
        <v>0.0</v>
      </c>
      <c r="BJ1415" s="1">
        <v>0.0</v>
      </c>
      <c r="BO1415" s="1">
        <v>0.0</v>
      </c>
      <c r="BP1415" s="1">
        <v>0.0</v>
      </c>
      <c r="BR1415" s="1">
        <v>0.0</v>
      </c>
      <c r="BT1415" s="1">
        <v>0.0</v>
      </c>
      <c r="BU1415" s="1">
        <v>0.0</v>
      </c>
      <c r="BY1415" s="1">
        <v>0.0</v>
      </c>
      <c r="BZ1415" s="1">
        <v>0.0</v>
      </c>
      <c r="CB1415" s="1">
        <v>0.0</v>
      </c>
      <c r="CG1415" s="1">
        <v>333.804</v>
      </c>
      <c r="CH1415" s="1">
        <v>0.41</v>
      </c>
      <c r="CJ1415" s="1">
        <v>-20.444</v>
      </c>
      <c r="CK1415" s="1">
        <v>-7.24</v>
      </c>
      <c r="CL1415" s="1">
        <v>22938.885</v>
      </c>
      <c r="CM1415" s="1">
        <v>28.175</v>
      </c>
      <c r="CN1415" s="1">
        <v>100.0</v>
      </c>
      <c r="CQ1415" s="1">
        <v>0.0</v>
      </c>
      <c r="CR1415" s="1">
        <v>0.0</v>
      </c>
      <c r="CU1415" s="1">
        <v>0.0</v>
      </c>
      <c r="CV1415" s="1">
        <v>0.0</v>
      </c>
      <c r="CX1415" s="1">
        <v>0.0</v>
      </c>
      <c r="CY1415" s="1">
        <v>0.0</v>
      </c>
      <c r="DA1415" s="1">
        <v>333.804</v>
      </c>
      <c r="DB1415" s="1">
        <v>2.09</v>
      </c>
      <c r="DF1415" s="1">
        <v>0.0</v>
      </c>
      <c r="DG1415" s="1">
        <v>0.0</v>
      </c>
      <c r="DI1415" s="1">
        <v>0.0</v>
      </c>
      <c r="DN1415" s="1">
        <v>0.0</v>
      </c>
      <c r="DO1415" s="1">
        <v>0.0</v>
      </c>
      <c r="DQ1415" s="1">
        <v>0.0</v>
      </c>
      <c r="DV1415" s="1">
        <v>0.0</v>
      </c>
      <c r="DW1415" s="1">
        <v>0.0</v>
      </c>
      <c r="DY1415" s="1">
        <v>0.0</v>
      </c>
    </row>
    <row r="1416">
      <c r="A1416" s="1" t="s">
        <v>244</v>
      </c>
      <c r="B1416" s="1">
        <v>2017.0</v>
      </c>
      <c r="C1416" s="1" t="s">
        <v>245</v>
      </c>
      <c r="D1416" s="1">
        <v>1251661.0</v>
      </c>
      <c r="J1416" s="1">
        <v>0.0</v>
      </c>
      <c r="K1416" s="1">
        <v>0.0</v>
      </c>
      <c r="L1416" s="1">
        <v>0.0</v>
      </c>
      <c r="N1416" s="1">
        <v>651.163</v>
      </c>
      <c r="S1416" s="1">
        <v>0.0</v>
      </c>
      <c r="T1416" s="1">
        <v>0.0</v>
      </c>
      <c r="Y1416" s="1">
        <v>0.0</v>
      </c>
      <c r="AA1416" s="1">
        <v>0.43</v>
      </c>
      <c r="AB1416" s="1">
        <v>343.544</v>
      </c>
      <c r="AC1416" s="1">
        <v>0.43</v>
      </c>
      <c r="AE1416" s="1">
        <v>1.997</v>
      </c>
      <c r="AF1416" s="1">
        <v>0.042</v>
      </c>
      <c r="AG1416" s="1">
        <v>1702.755</v>
      </c>
      <c r="AK1416" s="1">
        <v>343.544</v>
      </c>
      <c r="AL1416" s="1">
        <v>0.43</v>
      </c>
      <c r="AO1416" s="1">
        <v>100.0</v>
      </c>
      <c r="AT1416" s="1">
        <v>0.0</v>
      </c>
      <c r="AU1416" s="1">
        <v>0.0</v>
      </c>
      <c r="BA1416" s="1">
        <v>0.0</v>
      </c>
      <c r="BC1416" s="1">
        <v>0.28</v>
      </c>
      <c r="BG1416" s="1">
        <v>0.0</v>
      </c>
      <c r="BH1416" s="1">
        <v>0.0</v>
      </c>
      <c r="BJ1416" s="1">
        <v>0.0</v>
      </c>
      <c r="BO1416" s="1">
        <v>0.0</v>
      </c>
      <c r="BP1416" s="1">
        <v>0.0</v>
      </c>
      <c r="BR1416" s="1">
        <v>0.0</v>
      </c>
      <c r="BT1416" s="1">
        <v>0.0</v>
      </c>
      <c r="BU1416" s="1">
        <v>0.0</v>
      </c>
      <c r="BY1416" s="1">
        <v>0.0</v>
      </c>
      <c r="BZ1416" s="1">
        <v>0.0</v>
      </c>
      <c r="CB1416" s="1">
        <v>0.0</v>
      </c>
      <c r="CG1416" s="1">
        <v>343.544</v>
      </c>
      <c r="CH1416" s="1">
        <v>0.43</v>
      </c>
      <c r="CN1416" s="1">
        <v>100.0</v>
      </c>
      <c r="CQ1416" s="1">
        <v>0.0</v>
      </c>
      <c r="CR1416" s="1">
        <v>0.0</v>
      </c>
      <c r="CU1416" s="1">
        <v>0.0</v>
      </c>
      <c r="CV1416" s="1">
        <v>0.0</v>
      </c>
      <c r="CX1416" s="1">
        <v>0.0</v>
      </c>
      <c r="CY1416" s="1">
        <v>0.0</v>
      </c>
      <c r="DA1416" s="1">
        <v>343.544</v>
      </c>
      <c r="DB1416" s="1">
        <v>2.131</v>
      </c>
      <c r="DF1416" s="1">
        <v>0.0</v>
      </c>
      <c r="DG1416" s="1">
        <v>0.0</v>
      </c>
      <c r="DI1416" s="1">
        <v>0.0</v>
      </c>
      <c r="DN1416" s="1">
        <v>0.0</v>
      </c>
      <c r="DO1416" s="1">
        <v>0.0</v>
      </c>
      <c r="DQ1416" s="1">
        <v>0.0</v>
      </c>
      <c r="DV1416" s="1">
        <v>0.0</v>
      </c>
      <c r="DW1416" s="1">
        <v>0.0</v>
      </c>
      <c r="DY1416" s="1">
        <v>0.0</v>
      </c>
    </row>
    <row r="1417">
      <c r="A1417" s="1" t="s">
        <v>244</v>
      </c>
      <c r="B1417" s="1">
        <v>2018.0</v>
      </c>
      <c r="C1417" s="1" t="s">
        <v>245</v>
      </c>
      <c r="D1417" s="1">
        <v>1275908.0</v>
      </c>
      <c r="J1417" s="1">
        <v>0.0</v>
      </c>
      <c r="K1417" s="1">
        <v>0.0</v>
      </c>
      <c r="L1417" s="1">
        <v>0.0</v>
      </c>
      <c r="N1417" s="1">
        <v>666.667</v>
      </c>
      <c r="S1417" s="1">
        <v>0.0</v>
      </c>
      <c r="T1417" s="1">
        <v>0.0</v>
      </c>
      <c r="Y1417" s="1">
        <v>0.0</v>
      </c>
      <c r="AA1417" s="1">
        <v>0.45</v>
      </c>
      <c r="AB1417" s="1">
        <v>352.69</v>
      </c>
      <c r="AC1417" s="1">
        <v>0.45</v>
      </c>
      <c r="AE1417" s="1">
        <v>5.32</v>
      </c>
      <c r="AF1417" s="1">
        <v>0.113</v>
      </c>
      <c r="AG1417" s="1">
        <v>1759.256</v>
      </c>
      <c r="AK1417" s="1">
        <v>352.69</v>
      </c>
      <c r="AL1417" s="1">
        <v>0.45</v>
      </c>
      <c r="AO1417" s="1">
        <v>100.0</v>
      </c>
      <c r="AT1417" s="1">
        <v>0.0</v>
      </c>
      <c r="AU1417" s="1">
        <v>0.0</v>
      </c>
      <c r="BA1417" s="1">
        <v>0.0</v>
      </c>
      <c r="BC1417" s="1">
        <v>0.3</v>
      </c>
      <c r="BG1417" s="1">
        <v>0.0</v>
      </c>
      <c r="BH1417" s="1">
        <v>0.0</v>
      </c>
      <c r="BJ1417" s="1">
        <v>0.0</v>
      </c>
      <c r="BO1417" s="1">
        <v>0.0</v>
      </c>
      <c r="BP1417" s="1">
        <v>0.0</v>
      </c>
      <c r="BR1417" s="1">
        <v>0.0</v>
      </c>
      <c r="BT1417" s="1">
        <v>0.0</v>
      </c>
      <c r="BU1417" s="1">
        <v>0.0</v>
      </c>
      <c r="BY1417" s="1">
        <v>0.0</v>
      </c>
      <c r="BZ1417" s="1">
        <v>0.0</v>
      </c>
      <c r="CB1417" s="1">
        <v>0.0</v>
      </c>
      <c r="CG1417" s="1">
        <v>352.69</v>
      </c>
      <c r="CH1417" s="1">
        <v>0.45</v>
      </c>
      <c r="CN1417" s="1">
        <v>100.0</v>
      </c>
      <c r="CQ1417" s="1">
        <v>0.0</v>
      </c>
      <c r="CR1417" s="1">
        <v>0.0</v>
      </c>
      <c r="CU1417" s="1">
        <v>0.0</v>
      </c>
      <c r="CV1417" s="1">
        <v>0.0</v>
      </c>
      <c r="CX1417" s="1">
        <v>0.0</v>
      </c>
      <c r="CY1417" s="1">
        <v>0.0</v>
      </c>
      <c r="DA1417" s="1">
        <v>352.69</v>
      </c>
      <c r="DB1417" s="1">
        <v>2.245</v>
      </c>
      <c r="DF1417" s="1">
        <v>0.0</v>
      </c>
      <c r="DG1417" s="1">
        <v>0.0</v>
      </c>
      <c r="DI1417" s="1">
        <v>0.0</v>
      </c>
      <c r="DN1417" s="1">
        <v>0.0</v>
      </c>
      <c r="DO1417" s="1">
        <v>0.0</v>
      </c>
      <c r="DQ1417" s="1">
        <v>0.0</v>
      </c>
      <c r="DV1417" s="1">
        <v>0.0</v>
      </c>
      <c r="DW1417" s="1">
        <v>0.0</v>
      </c>
      <c r="DY1417" s="1">
        <v>0.0</v>
      </c>
    </row>
    <row r="1418">
      <c r="A1418" s="1" t="s">
        <v>244</v>
      </c>
      <c r="B1418" s="1">
        <v>2019.0</v>
      </c>
      <c r="C1418" s="1" t="s">
        <v>245</v>
      </c>
      <c r="D1418" s="1">
        <v>1300903.0</v>
      </c>
      <c r="J1418" s="1">
        <v>0.0</v>
      </c>
      <c r="K1418" s="1">
        <v>0.0</v>
      </c>
      <c r="L1418" s="1">
        <v>0.0</v>
      </c>
      <c r="N1418" s="1">
        <v>653.846</v>
      </c>
      <c r="S1418" s="1">
        <v>0.0</v>
      </c>
      <c r="T1418" s="1">
        <v>0.0</v>
      </c>
      <c r="Y1418" s="1">
        <v>0.0</v>
      </c>
      <c r="AA1418" s="1">
        <v>0.52</v>
      </c>
      <c r="AB1418" s="1">
        <v>399.722</v>
      </c>
      <c r="AC1418" s="1">
        <v>0.52</v>
      </c>
      <c r="AE1418" s="1">
        <v>20.916</v>
      </c>
      <c r="AF1418" s="1">
        <v>0.469</v>
      </c>
      <c r="AG1418" s="1">
        <v>2086.344</v>
      </c>
      <c r="AK1418" s="1">
        <v>399.722</v>
      </c>
      <c r="AL1418" s="1">
        <v>0.52</v>
      </c>
      <c r="AO1418" s="1">
        <v>100.0</v>
      </c>
      <c r="AT1418" s="1">
        <v>0.0</v>
      </c>
      <c r="AU1418" s="1">
        <v>0.0</v>
      </c>
      <c r="BA1418" s="1">
        <v>0.0</v>
      </c>
      <c r="BC1418" s="1">
        <v>0.34</v>
      </c>
      <c r="BG1418" s="1">
        <v>0.0</v>
      </c>
      <c r="BH1418" s="1">
        <v>0.0</v>
      </c>
      <c r="BJ1418" s="1">
        <v>0.0</v>
      </c>
      <c r="BO1418" s="1">
        <v>0.0</v>
      </c>
      <c r="BP1418" s="1">
        <v>0.0</v>
      </c>
      <c r="BR1418" s="1">
        <v>0.0</v>
      </c>
      <c r="BT1418" s="1">
        <v>0.0</v>
      </c>
      <c r="BU1418" s="1">
        <v>0.0</v>
      </c>
      <c r="BY1418" s="1">
        <v>0.0</v>
      </c>
      <c r="BZ1418" s="1">
        <v>0.0</v>
      </c>
      <c r="CB1418" s="1">
        <v>0.0</v>
      </c>
      <c r="CG1418" s="1">
        <v>399.722</v>
      </c>
      <c r="CH1418" s="1">
        <v>0.52</v>
      </c>
      <c r="CN1418" s="1">
        <v>100.0</v>
      </c>
      <c r="CQ1418" s="1">
        <v>0.0</v>
      </c>
      <c r="CR1418" s="1">
        <v>0.0</v>
      </c>
      <c r="CU1418" s="1">
        <v>0.0</v>
      </c>
      <c r="CV1418" s="1">
        <v>0.0</v>
      </c>
      <c r="CX1418" s="1">
        <v>0.0</v>
      </c>
      <c r="CY1418" s="1">
        <v>0.0</v>
      </c>
      <c r="DA1418" s="1">
        <v>399.722</v>
      </c>
      <c r="DB1418" s="1">
        <v>2.714</v>
      </c>
      <c r="DF1418" s="1">
        <v>0.0</v>
      </c>
      <c r="DG1418" s="1">
        <v>0.0</v>
      </c>
      <c r="DI1418" s="1">
        <v>0.0</v>
      </c>
      <c r="DN1418" s="1">
        <v>0.0</v>
      </c>
      <c r="DO1418" s="1">
        <v>0.0</v>
      </c>
      <c r="DQ1418" s="1">
        <v>0.0</v>
      </c>
      <c r="DV1418" s="1">
        <v>0.0</v>
      </c>
      <c r="DW1418" s="1">
        <v>0.0</v>
      </c>
      <c r="DY1418" s="1">
        <v>0.0</v>
      </c>
    </row>
    <row r="1419">
      <c r="A1419" s="1" t="s">
        <v>244</v>
      </c>
      <c r="B1419" s="1">
        <v>2020.0</v>
      </c>
      <c r="C1419" s="1" t="s">
        <v>245</v>
      </c>
      <c r="D1419" s="1">
        <v>1326002.0</v>
      </c>
      <c r="J1419" s="1">
        <v>0.0</v>
      </c>
      <c r="K1419" s="1">
        <v>0.0</v>
      </c>
      <c r="L1419" s="1">
        <v>0.0</v>
      </c>
      <c r="N1419" s="1">
        <v>660.0</v>
      </c>
      <c r="S1419" s="1">
        <v>0.0</v>
      </c>
      <c r="T1419" s="1">
        <v>0.0</v>
      </c>
      <c r="Y1419" s="1">
        <v>0.0</v>
      </c>
      <c r="AA1419" s="1">
        <v>0.5</v>
      </c>
      <c r="AB1419" s="1">
        <v>377.073</v>
      </c>
      <c r="AC1419" s="1">
        <v>0.5</v>
      </c>
      <c r="AE1419" s="1">
        <v>-4.18</v>
      </c>
      <c r="AF1419" s="1">
        <v>-0.113</v>
      </c>
      <c r="AG1419" s="1">
        <v>1961.299</v>
      </c>
      <c r="AK1419" s="1">
        <v>377.073</v>
      </c>
      <c r="AL1419" s="1">
        <v>0.5</v>
      </c>
      <c r="AO1419" s="1">
        <v>100.0</v>
      </c>
      <c r="AT1419" s="1">
        <v>0.0</v>
      </c>
      <c r="AU1419" s="1">
        <v>0.0</v>
      </c>
      <c r="BA1419" s="1">
        <v>0.0</v>
      </c>
      <c r="BC1419" s="1">
        <v>0.33</v>
      </c>
      <c r="BG1419" s="1">
        <v>0.0</v>
      </c>
      <c r="BH1419" s="1">
        <v>0.0</v>
      </c>
      <c r="BJ1419" s="1">
        <v>0.0</v>
      </c>
      <c r="BO1419" s="1">
        <v>0.0</v>
      </c>
      <c r="BP1419" s="1">
        <v>0.0</v>
      </c>
      <c r="BR1419" s="1">
        <v>0.0</v>
      </c>
      <c r="BT1419" s="1">
        <v>0.0</v>
      </c>
      <c r="BU1419" s="1">
        <v>0.0</v>
      </c>
      <c r="BY1419" s="1">
        <v>0.0</v>
      </c>
      <c r="BZ1419" s="1">
        <v>0.0</v>
      </c>
      <c r="CB1419" s="1">
        <v>0.0</v>
      </c>
      <c r="CG1419" s="1">
        <v>377.073</v>
      </c>
      <c r="CH1419" s="1">
        <v>0.5</v>
      </c>
      <c r="CN1419" s="1">
        <v>100.0</v>
      </c>
      <c r="CQ1419" s="1">
        <v>0.0</v>
      </c>
      <c r="CR1419" s="1">
        <v>0.0</v>
      </c>
      <c r="CU1419" s="1">
        <v>0.0</v>
      </c>
      <c r="CV1419" s="1">
        <v>0.0</v>
      </c>
      <c r="CX1419" s="1">
        <v>0.0</v>
      </c>
      <c r="CY1419" s="1">
        <v>0.0</v>
      </c>
      <c r="DA1419" s="1">
        <v>377.073</v>
      </c>
      <c r="DB1419" s="1">
        <v>2.601</v>
      </c>
      <c r="DF1419" s="1">
        <v>0.0</v>
      </c>
      <c r="DG1419" s="1">
        <v>0.0</v>
      </c>
      <c r="DI1419" s="1">
        <v>0.0</v>
      </c>
      <c r="DN1419" s="1">
        <v>0.0</v>
      </c>
      <c r="DO1419" s="1">
        <v>0.0</v>
      </c>
      <c r="DQ1419" s="1">
        <v>0.0</v>
      </c>
      <c r="DV1419" s="1">
        <v>0.0</v>
      </c>
      <c r="DW1419" s="1">
        <v>0.0</v>
      </c>
      <c r="DY1419" s="1">
        <v>0.0</v>
      </c>
    </row>
    <row r="1420">
      <c r="A1420" s="1" t="s">
        <v>244</v>
      </c>
      <c r="B1420" s="1">
        <v>2021.0</v>
      </c>
      <c r="C1420" s="1" t="s">
        <v>245</v>
      </c>
      <c r="D1420" s="1">
        <v>1350102.0</v>
      </c>
      <c r="J1420" s="1">
        <v>0.0</v>
      </c>
      <c r="K1420" s="1">
        <v>0.0</v>
      </c>
      <c r="L1420" s="1">
        <v>0.0</v>
      </c>
      <c r="N1420" s="1">
        <v>666.667</v>
      </c>
      <c r="S1420" s="1">
        <v>0.0</v>
      </c>
      <c r="T1420" s="1">
        <v>0.0</v>
      </c>
      <c r="Y1420" s="1">
        <v>0.0</v>
      </c>
      <c r="AA1420" s="1">
        <v>0.51</v>
      </c>
      <c r="AB1420" s="1">
        <v>377.749</v>
      </c>
      <c r="AC1420" s="1">
        <v>0.51</v>
      </c>
      <c r="AE1420" s="1">
        <v>-2.062</v>
      </c>
      <c r="AF1420" s="1">
        <v>-0.054</v>
      </c>
      <c r="AG1420" s="1">
        <v>1886.576</v>
      </c>
      <c r="AK1420" s="1">
        <v>377.749</v>
      </c>
      <c r="AL1420" s="1">
        <v>0.51</v>
      </c>
      <c r="AO1420" s="1">
        <v>100.0</v>
      </c>
      <c r="AT1420" s="1">
        <v>0.0</v>
      </c>
      <c r="AU1420" s="1">
        <v>0.0</v>
      </c>
      <c r="BA1420" s="1">
        <v>0.0</v>
      </c>
      <c r="BC1420" s="1">
        <v>0.34</v>
      </c>
      <c r="BG1420" s="1">
        <v>0.0</v>
      </c>
      <c r="BH1420" s="1">
        <v>0.0</v>
      </c>
      <c r="BJ1420" s="1">
        <v>0.0</v>
      </c>
      <c r="BO1420" s="1">
        <v>0.0</v>
      </c>
      <c r="BP1420" s="1">
        <v>0.0</v>
      </c>
      <c r="BR1420" s="1">
        <v>0.0</v>
      </c>
      <c r="BT1420" s="1">
        <v>0.0</v>
      </c>
      <c r="BU1420" s="1">
        <v>0.0</v>
      </c>
      <c r="BY1420" s="1">
        <v>0.0</v>
      </c>
      <c r="BZ1420" s="1">
        <v>0.0</v>
      </c>
      <c r="CB1420" s="1">
        <v>0.0</v>
      </c>
      <c r="CG1420" s="1">
        <v>377.749</v>
      </c>
      <c r="CH1420" s="1">
        <v>0.51</v>
      </c>
      <c r="CN1420" s="1">
        <v>100.0</v>
      </c>
      <c r="CQ1420" s="1">
        <v>0.0</v>
      </c>
      <c r="CR1420" s="1">
        <v>0.0</v>
      </c>
      <c r="CU1420" s="1">
        <v>0.0</v>
      </c>
      <c r="CV1420" s="1">
        <v>0.0</v>
      </c>
      <c r="CX1420" s="1">
        <v>0.0</v>
      </c>
      <c r="CY1420" s="1">
        <v>0.0</v>
      </c>
      <c r="DA1420" s="1">
        <v>377.749</v>
      </c>
      <c r="DB1420" s="1">
        <v>2.547</v>
      </c>
      <c r="DF1420" s="1">
        <v>0.0</v>
      </c>
      <c r="DG1420" s="1">
        <v>0.0</v>
      </c>
      <c r="DI1420" s="1">
        <v>0.0</v>
      </c>
      <c r="DN1420" s="1">
        <v>0.0</v>
      </c>
      <c r="DO1420" s="1">
        <v>0.0</v>
      </c>
      <c r="DQ1420" s="1">
        <v>0.0</v>
      </c>
      <c r="DV1420" s="1">
        <v>0.0</v>
      </c>
      <c r="DW1420" s="1">
        <v>0.0</v>
      </c>
      <c r="DY1420" s="1">
        <v>0.0</v>
      </c>
    </row>
    <row r="1421">
      <c r="A1421" s="1" t="s">
        <v>244</v>
      </c>
      <c r="B1421" s="1">
        <v>2022.0</v>
      </c>
      <c r="C1421" s="1" t="s">
        <v>245</v>
      </c>
      <c r="D1421" s="1">
        <v>1369250.0</v>
      </c>
      <c r="J1421" s="1">
        <v>0.0</v>
      </c>
      <c r="K1421" s="1">
        <v>0.0</v>
      </c>
      <c r="L1421" s="1">
        <v>0.0</v>
      </c>
      <c r="N1421" s="1">
        <v>666.667</v>
      </c>
      <c r="S1421" s="1">
        <v>0.0</v>
      </c>
      <c r="T1421" s="1">
        <v>0.0</v>
      </c>
      <c r="Y1421" s="1">
        <v>0.0</v>
      </c>
      <c r="AA1421" s="1">
        <v>0.51</v>
      </c>
      <c r="AB1421" s="1">
        <v>372.467</v>
      </c>
      <c r="AC1421" s="1">
        <v>0.51</v>
      </c>
      <c r="AE1421" s="1">
        <v>3.093</v>
      </c>
      <c r="AF1421" s="1">
        <v>0.079</v>
      </c>
      <c r="AG1421" s="1">
        <v>1917.72</v>
      </c>
      <c r="AK1421" s="1">
        <v>372.467</v>
      </c>
      <c r="AL1421" s="1">
        <v>0.51</v>
      </c>
      <c r="AO1421" s="1">
        <v>100.0</v>
      </c>
      <c r="AT1421" s="1">
        <v>0.0</v>
      </c>
      <c r="AU1421" s="1">
        <v>0.0</v>
      </c>
      <c r="BA1421" s="1">
        <v>0.0</v>
      </c>
      <c r="BC1421" s="1">
        <v>0.34</v>
      </c>
      <c r="BG1421" s="1">
        <v>0.0</v>
      </c>
      <c r="BH1421" s="1">
        <v>0.0</v>
      </c>
      <c r="BJ1421" s="1">
        <v>0.0</v>
      </c>
      <c r="BO1421" s="1">
        <v>0.0</v>
      </c>
      <c r="BP1421" s="1">
        <v>0.0</v>
      </c>
      <c r="BR1421" s="1">
        <v>0.0</v>
      </c>
      <c r="BT1421" s="1">
        <v>0.0</v>
      </c>
      <c r="BU1421" s="1">
        <v>0.0</v>
      </c>
      <c r="BY1421" s="1">
        <v>0.0</v>
      </c>
      <c r="BZ1421" s="1">
        <v>0.0</v>
      </c>
      <c r="CB1421" s="1">
        <v>0.0</v>
      </c>
      <c r="CG1421" s="1">
        <v>372.467</v>
      </c>
      <c r="CH1421" s="1">
        <v>0.51</v>
      </c>
      <c r="CN1421" s="1">
        <v>100.0</v>
      </c>
      <c r="CQ1421" s="1">
        <v>0.0</v>
      </c>
      <c r="CR1421" s="1">
        <v>0.0</v>
      </c>
      <c r="CU1421" s="1">
        <v>0.0</v>
      </c>
      <c r="CV1421" s="1">
        <v>0.0</v>
      </c>
      <c r="CX1421" s="1">
        <v>0.0</v>
      </c>
      <c r="CY1421" s="1">
        <v>0.0</v>
      </c>
      <c r="DA1421" s="1">
        <v>372.467</v>
      </c>
      <c r="DB1421" s="1">
        <v>2.626</v>
      </c>
      <c r="DF1421" s="1">
        <v>0.0</v>
      </c>
      <c r="DG1421" s="1">
        <v>0.0</v>
      </c>
      <c r="DI1421" s="1">
        <v>0.0</v>
      </c>
      <c r="DN1421" s="1">
        <v>0.0</v>
      </c>
      <c r="DO1421" s="1">
        <v>0.0</v>
      </c>
      <c r="DQ1421" s="1">
        <v>0.0</v>
      </c>
      <c r="DV1421" s="1">
        <v>0.0</v>
      </c>
      <c r="DW1421" s="1">
        <v>0.0</v>
      </c>
      <c r="DY1421" s="1">
        <v>0.0</v>
      </c>
    </row>
    <row r="1422">
      <c r="A1422" s="1" t="s">
        <v>244</v>
      </c>
      <c r="B1422" s="1">
        <v>2023.0</v>
      </c>
      <c r="C1422" s="1" t="s">
        <v>245</v>
      </c>
      <c r="D1422" s="1">
        <v>1384234.0</v>
      </c>
      <c r="J1422" s="1">
        <v>0.0</v>
      </c>
      <c r="K1422" s="1">
        <v>0.0</v>
      </c>
      <c r="L1422" s="1">
        <v>0.0</v>
      </c>
      <c r="N1422" s="1">
        <v>666.667</v>
      </c>
      <c r="S1422" s="1">
        <v>0.0</v>
      </c>
      <c r="T1422" s="1">
        <v>0.0</v>
      </c>
      <c r="Y1422" s="1">
        <v>0.0</v>
      </c>
      <c r="AA1422" s="1">
        <v>0.51</v>
      </c>
      <c r="AB1422" s="1">
        <v>368.435</v>
      </c>
      <c r="AC1422" s="1">
        <v>0.51</v>
      </c>
      <c r="AE1422" s="1">
        <v>5.449</v>
      </c>
      <c r="AF1422" s="1">
        <v>0.143</v>
      </c>
      <c r="AG1422" s="1">
        <v>2000.319</v>
      </c>
      <c r="AK1422" s="1">
        <v>368.435</v>
      </c>
      <c r="AL1422" s="1">
        <v>0.51</v>
      </c>
      <c r="AO1422" s="1">
        <v>100.0</v>
      </c>
      <c r="AT1422" s="1">
        <v>0.0</v>
      </c>
      <c r="AU1422" s="1">
        <v>0.0</v>
      </c>
      <c r="BA1422" s="1">
        <v>0.0</v>
      </c>
      <c r="BC1422" s="1">
        <v>0.34</v>
      </c>
      <c r="BG1422" s="1">
        <v>0.0</v>
      </c>
      <c r="BH1422" s="1">
        <v>0.0</v>
      </c>
      <c r="BJ1422" s="1">
        <v>0.0</v>
      </c>
      <c r="BO1422" s="1">
        <v>0.0</v>
      </c>
      <c r="BP1422" s="1">
        <v>0.0</v>
      </c>
      <c r="BR1422" s="1">
        <v>0.0</v>
      </c>
      <c r="BT1422" s="1">
        <v>0.0</v>
      </c>
      <c r="BU1422" s="1">
        <v>0.0</v>
      </c>
      <c r="BY1422" s="1">
        <v>0.0</v>
      </c>
      <c r="BZ1422" s="1">
        <v>0.0</v>
      </c>
      <c r="CB1422" s="1">
        <v>0.0</v>
      </c>
      <c r="CG1422" s="1">
        <v>368.435</v>
      </c>
      <c r="CH1422" s="1">
        <v>0.51</v>
      </c>
      <c r="CN1422" s="1">
        <v>100.0</v>
      </c>
      <c r="CQ1422" s="1">
        <v>0.0</v>
      </c>
      <c r="CR1422" s="1">
        <v>0.0</v>
      </c>
      <c r="CU1422" s="1">
        <v>0.0</v>
      </c>
      <c r="CV1422" s="1">
        <v>0.0</v>
      </c>
      <c r="CX1422" s="1">
        <v>0.0</v>
      </c>
      <c r="CY1422" s="1">
        <v>0.0</v>
      </c>
      <c r="DA1422" s="1">
        <v>368.435</v>
      </c>
      <c r="DB1422" s="1">
        <v>2.769</v>
      </c>
      <c r="DF1422" s="1">
        <v>0.0</v>
      </c>
      <c r="DG1422" s="1">
        <v>0.0</v>
      </c>
      <c r="DI1422" s="1">
        <v>0.0</v>
      </c>
      <c r="DN1422" s="1">
        <v>0.0</v>
      </c>
      <c r="DO1422" s="1">
        <v>0.0</v>
      </c>
      <c r="DQ1422" s="1">
        <v>0.0</v>
      </c>
      <c r="DV1422" s="1">
        <v>0.0</v>
      </c>
      <c r="DW1422" s="1">
        <v>0.0</v>
      </c>
      <c r="DY1422" s="1">
        <v>0.0</v>
      </c>
    </row>
    <row r="1423">
      <c r="A1423" s="1" t="s">
        <v>246</v>
      </c>
      <c r="B1423" s="1">
        <v>2000.0</v>
      </c>
      <c r="C1423" s="1" t="s">
        <v>247</v>
      </c>
      <c r="D1423" s="1">
        <v>1.2689159E7</v>
      </c>
      <c r="E1423" s="1">
        <v>8.597889024E10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204.179</v>
      </c>
      <c r="O1423" s="1">
        <v>33.928</v>
      </c>
      <c r="P1423" s="1">
        <v>0.004</v>
      </c>
      <c r="Q1423" s="1">
        <v>1.27</v>
      </c>
      <c r="R1423" s="1">
        <v>0.016</v>
      </c>
      <c r="S1423" s="1">
        <v>0.0</v>
      </c>
      <c r="T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0.016</v>
      </c>
      <c r="AA1423" s="1">
        <v>10.55</v>
      </c>
      <c r="AB1423" s="1">
        <v>831.418</v>
      </c>
      <c r="AC1423" s="1">
        <v>10.53</v>
      </c>
      <c r="AD1423" s="1">
        <v>11.811</v>
      </c>
      <c r="AE1423" s="1">
        <v>-5.536</v>
      </c>
      <c r="AF1423" s="1">
        <v>-6.102</v>
      </c>
      <c r="AG1423" s="1">
        <v>8206.124</v>
      </c>
      <c r="AH1423" s="1">
        <v>1.211</v>
      </c>
      <c r="AI1423" s="1">
        <v>-8.299</v>
      </c>
      <c r="AJ1423" s="1">
        <v>-7.387</v>
      </c>
      <c r="AK1423" s="1">
        <v>236.422</v>
      </c>
      <c r="AL1423" s="1">
        <v>3.0</v>
      </c>
      <c r="AM1423" s="1">
        <v>6432.458</v>
      </c>
      <c r="AN1423" s="1">
        <v>81.622</v>
      </c>
      <c r="AO1423" s="1">
        <v>28.49</v>
      </c>
      <c r="AP1423" s="1">
        <v>79.427</v>
      </c>
      <c r="AQ1423" s="1">
        <v>8.915</v>
      </c>
      <c r="AR1423" s="1">
        <v>0.267</v>
      </c>
      <c r="AS1423" s="1">
        <v>3.268</v>
      </c>
      <c r="AT1423" s="1">
        <v>0.0</v>
      </c>
      <c r="AU1423" s="1">
        <v>0.0</v>
      </c>
      <c r="AV1423" s="1">
        <v>257.545</v>
      </c>
      <c r="AW1423" s="1">
        <v>40.0</v>
      </c>
      <c r="AX1423" s="1">
        <v>0.539</v>
      </c>
      <c r="AY1423" s="1">
        <v>148.578</v>
      </c>
      <c r="AZ1423" s="1">
        <v>1.885</v>
      </c>
      <c r="BA1423" s="1">
        <v>0.0</v>
      </c>
      <c r="BB1423" s="1">
        <v>3.18</v>
      </c>
      <c r="BC1423" s="1">
        <v>2.15</v>
      </c>
      <c r="BD1423" s="1">
        <v>6.054</v>
      </c>
      <c r="BE1423" s="1">
        <v>1.207</v>
      </c>
      <c r="BF1423" s="1">
        <v>21.142</v>
      </c>
      <c r="BG1423" s="1">
        <v>593.42</v>
      </c>
      <c r="BH1423" s="1">
        <v>7.53</v>
      </c>
      <c r="BI1423" s="1">
        <v>1666.171</v>
      </c>
      <c r="BJ1423" s="1">
        <v>71.51</v>
      </c>
      <c r="BK1423" s="1">
        <v>20.573</v>
      </c>
      <c r="BL1423" s="1">
        <v>6.054</v>
      </c>
      <c r="BM1423" s="1">
        <v>1.207</v>
      </c>
      <c r="BN1423" s="1">
        <v>21.142</v>
      </c>
      <c r="BO1423" s="1">
        <v>593.42</v>
      </c>
      <c r="BP1423" s="1">
        <v>7.53</v>
      </c>
      <c r="BQ1423" s="1">
        <v>1666.171</v>
      </c>
      <c r="BR1423" s="1">
        <v>71.51</v>
      </c>
      <c r="BS1423" s="1">
        <v>20.573</v>
      </c>
      <c r="BT1423" s="1">
        <v>0.02</v>
      </c>
      <c r="BU1423" s="1">
        <v>0.19</v>
      </c>
      <c r="BW1423" s="1">
        <v>0.0</v>
      </c>
      <c r="BX1423" s="1">
        <v>0.0</v>
      </c>
      <c r="BY1423" s="1">
        <v>0.0</v>
      </c>
      <c r="BZ1423" s="1">
        <v>0.0</v>
      </c>
      <c r="CA1423" s="1">
        <v>0.0</v>
      </c>
      <c r="CB1423" s="1">
        <v>0.0</v>
      </c>
      <c r="CC1423" s="1">
        <v>0.0</v>
      </c>
      <c r="CD1423" s="1">
        <v>-8.905</v>
      </c>
      <c r="CE1423" s="1">
        <v>-7.658</v>
      </c>
      <c r="CF1423" s="1">
        <v>78.338</v>
      </c>
      <c r="CG1423" s="1">
        <v>236.422</v>
      </c>
      <c r="CH1423" s="1">
        <v>3.0</v>
      </c>
      <c r="CI1423" s="1">
        <v>6173.644</v>
      </c>
      <c r="CJ1423" s="1">
        <v>6.19</v>
      </c>
      <c r="CK1423" s="1">
        <v>14.639</v>
      </c>
      <c r="CL1423" s="1">
        <v>19790.139</v>
      </c>
      <c r="CM1423" s="1">
        <v>251.12</v>
      </c>
      <c r="CN1423" s="1">
        <v>28.49</v>
      </c>
      <c r="CO1423" s="1">
        <v>76.231</v>
      </c>
      <c r="CP1423" s="1">
        <v>0.0</v>
      </c>
      <c r="CQ1423" s="1">
        <v>0.0</v>
      </c>
      <c r="CR1423" s="1">
        <v>0.0</v>
      </c>
      <c r="CT1423" s="1">
        <v>0.0</v>
      </c>
      <c r="CU1423" s="1">
        <v>0.0</v>
      </c>
      <c r="CV1423" s="1">
        <v>0.0</v>
      </c>
      <c r="CW1423" s="1">
        <v>0.0</v>
      </c>
      <c r="CX1423" s="1">
        <v>0.0</v>
      </c>
      <c r="CY1423" s="1">
        <v>0.0</v>
      </c>
      <c r="CZ1423" s="1">
        <v>0.0</v>
      </c>
      <c r="DA1423" s="1">
        <v>829.842</v>
      </c>
      <c r="DB1423" s="1">
        <v>104.129</v>
      </c>
      <c r="DC1423" s="1">
        <v>6.054</v>
      </c>
      <c r="DD1423" s="1">
        <v>1.207</v>
      </c>
      <c r="DE1423" s="1">
        <v>21.142</v>
      </c>
      <c r="DF1423" s="1">
        <v>593.42</v>
      </c>
      <c r="DG1423" s="1">
        <v>7.53</v>
      </c>
      <c r="DH1423" s="1">
        <v>1666.171</v>
      </c>
      <c r="DI1423" s="1">
        <v>71.51</v>
      </c>
      <c r="DJ1423" s="1">
        <v>20.573</v>
      </c>
      <c r="DL1423" s="1">
        <v>0.0</v>
      </c>
      <c r="DM1423" s="1">
        <v>0.0</v>
      </c>
      <c r="DN1423" s="1">
        <v>0.0</v>
      </c>
      <c r="DO1423" s="1">
        <v>0.0</v>
      </c>
      <c r="DP1423" s="1">
        <v>0.0</v>
      </c>
      <c r="DQ1423" s="1">
        <v>0.0</v>
      </c>
      <c r="DR1423" s="1">
        <v>0.0</v>
      </c>
      <c r="DT1423" s="1">
        <v>0.0</v>
      </c>
      <c r="DU1423" s="1">
        <v>0.0</v>
      </c>
      <c r="DV1423" s="1">
        <v>0.0</v>
      </c>
      <c r="DW1423" s="1">
        <v>0.0</v>
      </c>
      <c r="DX1423" s="1">
        <v>0.0</v>
      </c>
      <c r="DY1423" s="1">
        <v>0.0</v>
      </c>
      <c r="DZ1423" s="1">
        <v>0.0</v>
      </c>
    </row>
    <row r="1424">
      <c r="A1424" s="1" t="s">
        <v>246</v>
      </c>
      <c r="B1424" s="1">
        <v>2001.0</v>
      </c>
      <c r="C1424" s="1" t="s">
        <v>247</v>
      </c>
      <c r="D1424" s="1">
        <v>1.2910685E7</v>
      </c>
      <c r="E1424" s="1">
        <v>9.0060701696E10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254.098</v>
      </c>
      <c r="O1424" s="1">
        <v>29.326</v>
      </c>
      <c r="P1424" s="1">
        <v>0.005</v>
      </c>
      <c r="Q1424" s="1">
        <v>1.614</v>
      </c>
      <c r="R1424" s="1">
        <v>0.021</v>
      </c>
      <c r="S1424" s="1">
        <v>0.0</v>
      </c>
      <c r="T1424" s="1">
        <v>0.0</v>
      </c>
      <c r="V1424" s="1">
        <v>0.0</v>
      </c>
      <c r="W1424" s="1">
        <v>0.0</v>
      </c>
      <c r="X1424" s="1">
        <v>0.0</v>
      </c>
      <c r="Y1424" s="1">
        <v>0.0</v>
      </c>
      <c r="Z1424" s="1">
        <v>0.02</v>
      </c>
      <c r="AA1424" s="1">
        <v>11.0</v>
      </c>
      <c r="AB1424" s="1">
        <v>852.007</v>
      </c>
      <c r="AC1424" s="1">
        <v>10.98</v>
      </c>
      <c r="AD1424" s="1">
        <v>11.972</v>
      </c>
      <c r="AE1424" s="1">
        <v>1.3</v>
      </c>
      <c r="AF1424" s="1">
        <v>1.354</v>
      </c>
      <c r="AG1424" s="1">
        <v>8170.207</v>
      </c>
      <c r="AH1424" s="1">
        <v>1.171</v>
      </c>
      <c r="AI1424" s="1">
        <v>3.784</v>
      </c>
      <c r="AJ1424" s="1">
        <v>3.088</v>
      </c>
      <c r="AK1424" s="1">
        <v>308.272</v>
      </c>
      <c r="AL1424" s="1">
        <v>3.98</v>
      </c>
      <c r="AM1424" s="1">
        <v>6561.3</v>
      </c>
      <c r="AN1424" s="1">
        <v>84.711</v>
      </c>
      <c r="AO1424" s="1">
        <v>36.248</v>
      </c>
      <c r="AP1424" s="1">
        <v>81.263</v>
      </c>
      <c r="AQ1424" s="1">
        <v>1.779</v>
      </c>
      <c r="AR1424" s="1">
        <v>0.058</v>
      </c>
      <c r="AS1424" s="1">
        <v>3.326</v>
      </c>
      <c r="AT1424" s="1">
        <v>0.0</v>
      </c>
      <c r="AU1424" s="1">
        <v>0.0</v>
      </c>
      <c r="AV1424" s="1">
        <v>257.63</v>
      </c>
      <c r="AW1424" s="1">
        <v>14.286</v>
      </c>
      <c r="AX1424" s="1">
        <v>0.269</v>
      </c>
      <c r="AY1424" s="1">
        <v>166.89</v>
      </c>
      <c r="AZ1424" s="1">
        <v>2.155</v>
      </c>
      <c r="BA1424" s="1">
        <v>0.0</v>
      </c>
      <c r="BB1424" s="1">
        <v>3.191</v>
      </c>
      <c r="BC1424" s="1">
        <v>2.79</v>
      </c>
      <c r="BD1424" s="1">
        <v>-7.102</v>
      </c>
      <c r="BE1424" s="1">
        <v>-1.61</v>
      </c>
      <c r="BF1424" s="1">
        <v>19.532</v>
      </c>
      <c r="BG1424" s="1">
        <v>542.187</v>
      </c>
      <c r="BH1424" s="1">
        <v>7.0</v>
      </c>
      <c r="BI1424" s="1">
        <v>1512.87</v>
      </c>
      <c r="BJ1424" s="1">
        <v>63.752</v>
      </c>
      <c r="BK1424" s="1">
        <v>18.737</v>
      </c>
      <c r="BL1424" s="1">
        <v>-7.102</v>
      </c>
      <c r="BM1424" s="1">
        <v>-1.61</v>
      </c>
      <c r="BN1424" s="1">
        <v>19.532</v>
      </c>
      <c r="BO1424" s="1">
        <v>542.187</v>
      </c>
      <c r="BP1424" s="1">
        <v>7.0</v>
      </c>
      <c r="BQ1424" s="1">
        <v>1512.87</v>
      </c>
      <c r="BR1424" s="1">
        <v>63.752</v>
      </c>
      <c r="BS1424" s="1">
        <v>18.737</v>
      </c>
      <c r="BT1424" s="1">
        <v>0.02</v>
      </c>
      <c r="BU1424" s="1">
        <v>0.182</v>
      </c>
      <c r="BW1424" s="1">
        <v>0.0</v>
      </c>
      <c r="BX1424" s="1">
        <v>0.0</v>
      </c>
      <c r="BY1424" s="1">
        <v>0.0</v>
      </c>
      <c r="BZ1424" s="1">
        <v>0.0</v>
      </c>
      <c r="CA1424" s="1">
        <v>0.0</v>
      </c>
      <c r="CB1424" s="1">
        <v>0.0</v>
      </c>
      <c r="CC1424" s="1">
        <v>0.0</v>
      </c>
      <c r="CD1424" s="1">
        <v>3.862</v>
      </c>
      <c r="CE1424" s="1">
        <v>3.026</v>
      </c>
      <c r="CF1424" s="1">
        <v>81.364</v>
      </c>
      <c r="CG1424" s="1">
        <v>308.272</v>
      </c>
      <c r="CH1424" s="1">
        <v>3.98</v>
      </c>
      <c r="CI1424" s="1">
        <v>6302.057</v>
      </c>
      <c r="CJ1424" s="1">
        <v>1.464</v>
      </c>
      <c r="CK1424" s="1">
        <v>3.677</v>
      </c>
      <c r="CL1424" s="1">
        <v>19735.396</v>
      </c>
      <c r="CM1424" s="1">
        <v>254.797</v>
      </c>
      <c r="CN1424" s="1">
        <v>36.248</v>
      </c>
      <c r="CO1424" s="1">
        <v>78.052</v>
      </c>
      <c r="CP1424" s="1">
        <v>0.0</v>
      </c>
      <c r="CQ1424" s="1">
        <v>0.0</v>
      </c>
      <c r="CR1424" s="1">
        <v>0.0</v>
      </c>
      <c r="CT1424" s="1">
        <v>0.0</v>
      </c>
      <c r="CU1424" s="1">
        <v>0.0</v>
      </c>
      <c r="CV1424" s="1">
        <v>0.0</v>
      </c>
      <c r="CW1424" s="1">
        <v>0.0</v>
      </c>
      <c r="CX1424" s="1">
        <v>0.0</v>
      </c>
      <c r="CY1424" s="1">
        <v>0.0</v>
      </c>
      <c r="CZ1424" s="1">
        <v>0.0</v>
      </c>
      <c r="DA1424" s="1">
        <v>850.458</v>
      </c>
      <c r="DB1424" s="1">
        <v>105.483</v>
      </c>
      <c r="DC1424" s="1">
        <v>-7.102</v>
      </c>
      <c r="DD1424" s="1">
        <v>-1.61</v>
      </c>
      <c r="DE1424" s="1">
        <v>19.532</v>
      </c>
      <c r="DF1424" s="1">
        <v>542.187</v>
      </c>
      <c r="DG1424" s="1">
        <v>7.0</v>
      </c>
      <c r="DH1424" s="1">
        <v>1512.87</v>
      </c>
      <c r="DI1424" s="1">
        <v>63.752</v>
      </c>
      <c r="DJ1424" s="1">
        <v>18.737</v>
      </c>
      <c r="DL1424" s="1">
        <v>0.0</v>
      </c>
      <c r="DM1424" s="1">
        <v>0.0</v>
      </c>
      <c r="DN1424" s="1">
        <v>0.0</v>
      </c>
      <c r="DO1424" s="1">
        <v>0.0</v>
      </c>
      <c r="DP1424" s="1">
        <v>0.0</v>
      </c>
      <c r="DQ1424" s="1">
        <v>0.0</v>
      </c>
      <c r="DR1424" s="1">
        <v>0.0</v>
      </c>
      <c r="DT1424" s="1">
        <v>0.0</v>
      </c>
      <c r="DU1424" s="1">
        <v>0.0</v>
      </c>
      <c r="DV1424" s="1">
        <v>0.0</v>
      </c>
      <c r="DW1424" s="1">
        <v>0.0</v>
      </c>
      <c r="DX1424" s="1">
        <v>0.0</v>
      </c>
      <c r="DY1424" s="1">
        <v>0.0</v>
      </c>
      <c r="DZ1424" s="1">
        <v>0.0</v>
      </c>
    </row>
    <row r="1425">
      <c r="A1425" s="1" t="s">
        <v>246</v>
      </c>
      <c r="B1425" s="1">
        <v>2002.0</v>
      </c>
      <c r="C1425" s="1" t="s">
        <v>247</v>
      </c>
      <c r="D1425" s="1">
        <v>1.3138427E7</v>
      </c>
      <c r="E1425" s="1">
        <v>9.4404509696E10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262.489</v>
      </c>
      <c r="O1425" s="1">
        <v>7.972</v>
      </c>
      <c r="P1425" s="1">
        <v>0.002</v>
      </c>
      <c r="Q1425" s="1">
        <v>1.712</v>
      </c>
      <c r="R1425" s="1">
        <v>0.022</v>
      </c>
      <c r="S1425" s="1">
        <v>0.0</v>
      </c>
      <c r="T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0.022</v>
      </c>
      <c r="AA1425" s="1">
        <v>11.87</v>
      </c>
      <c r="AB1425" s="1">
        <v>903.457</v>
      </c>
      <c r="AC1425" s="1">
        <v>11.81</v>
      </c>
      <c r="AD1425" s="1">
        <v>13.181</v>
      </c>
      <c r="AE1425" s="1">
        <v>-1.302</v>
      </c>
      <c r="AF1425" s="1">
        <v>-1.374</v>
      </c>
      <c r="AG1425" s="1">
        <v>7924.037</v>
      </c>
      <c r="AH1425" s="1">
        <v>1.103</v>
      </c>
      <c r="AI1425" s="1">
        <v>-3.026</v>
      </c>
      <c r="AJ1425" s="1">
        <v>-2.564</v>
      </c>
      <c r="AK1425" s="1">
        <v>331.851</v>
      </c>
      <c r="AL1425" s="1">
        <v>4.36</v>
      </c>
      <c r="AM1425" s="1">
        <v>6252.447</v>
      </c>
      <c r="AN1425" s="1">
        <v>82.147</v>
      </c>
      <c r="AO1425" s="1">
        <v>36.918</v>
      </c>
      <c r="AP1425" s="1">
        <v>79.94</v>
      </c>
      <c r="AQ1425" s="1">
        <v>-60.188</v>
      </c>
      <c r="AR1425" s="1">
        <v>-2.002</v>
      </c>
      <c r="AS1425" s="1">
        <v>1.324</v>
      </c>
      <c r="AT1425" s="1">
        <v>36.534</v>
      </c>
      <c r="AU1425" s="1">
        <v>0.48</v>
      </c>
      <c r="AV1425" s="1">
        <v>100.789</v>
      </c>
      <c r="AW1425" s="1">
        <v>-37.5</v>
      </c>
      <c r="AX1425" s="1">
        <v>-0.808</v>
      </c>
      <c r="AY1425" s="1">
        <v>102.498</v>
      </c>
      <c r="AZ1425" s="1">
        <v>1.347</v>
      </c>
      <c r="BA1425" s="1">
        <v>4.064</v>
      </c>
      <c r="BB1425" s="1">
        <v>1.289</v>
      </c>
      <c r="BC1425" s="1">
        <v>3.1</v>
      </c>
      <c r="BD1425" s="1">
        <v>6.415</v>
      </c>
      <c r="BE1425" s="1">
        <v>1.082</v>
      </c>
      <c r="BF1425" s="1">
        <v>20.614</v>
      </c>
      <c r="BG1425" s="1">
        <v>567.039</v>
      </c>
      <c r="BH1425" s="1">
        <v>7.45</v>
      </c>
      <c r="BI1425" s="1">
        <v>1569.016</v>
      </c>
      <c r="BJ1425" s="1">
        <v>63.082</v>
      </c>
      <c r="BK1425" s="1">
        <v>20.06</v>
      </c>
      <c r="BL1425" s="1">
        <v>6.415</v>
      </c>
      <c r="BM1425" s="1">
        <v>1.082</v>
      </c>
      <c r="BN1425" s="1">
        <v>20.614</v>
      </c>
      <c r="BO1425" s="1">
        <v>567.039</v>
      </c>
      <c r="BP1425" s="1">
        <v>7.45</v>
      </c>
      <c r="BQ1425" s="1">
        <v>1569.016</v>
      </c>
      <c r="BR1425" s="1">
        <v>63.082</v>
      </c>
      <c r="BS1425" s="1">
        <v>20.06</v>
      </c>
      <c r="BT1425" s="1">
        <v>0.06</v>
      </c>
      <c r="BU1425" s="1">
        <v>0.505</v>
      </c>
      <c r="BW1425" s="1">
        <v>0.0</v>
      </c>
      <c r="BX1425" s="1">
        <v>0.0</v>
      </c>
      <c r="BY1425" s="1">
        <v>0.0</v>
      </c>
      <c r="BZ1425" s="1">
        <v>0.0</v>
      </c>
      <c r="CA1425" s="1">
        <v>0.0</v>
      </c>
      <c r="CB1425" s="1">
        <v>0.0</v>
      </c>
      <c r="CC1425" s="1">
        <v>0.0</v>
      </c>
      <c r="CD1425" s="1">
        <v>-0.692</v>
      </c>
      <c r="CE1425" s="1">
        <v>-0.563</v>
      </c>
      <c r="CF1425" s="1">
        <v>80.801</v>
      </c>
      <c r="CG1425" s="1">
        <v>295.317</v>
      </c>
      <c r="CH1425" s="1">
        <v>3.88</v>
      </c>
      <c r="CI1425" s="1">
        <v>6149.946</v>
      </c>
      <c r="CJ1425" s="1">
        <v>-3.813</v>
      </c>
      <c r="CK1425" s="1">
        <v>-9.716</v>
      </c>
      <c r="CL1425" s="1">
        <v>18653.789</v>
      </c>
      <c r="CM1425" s="1">
        <v>245.081</v>
      </c>
      <c r="CN1425" s="1">
        <v>32.854</v>
      </c>
      <c r="CO1425" s="1">
        <v>78.629</v>
      </c>
      <c r="CP1425" s="1">
        <v>0.0</v>
      </c>
      <c r="CQ1425" s="1">
        <v>0.0</v>
      </c>
      <c r="CR1425" s="1">
        <v>0.0</v>
      </c>
      <c r="CT1425" s="1">
        <v>0.0</v>
      </c>
      <c r="CU1425" s="1">
        <v>0.0</v>
      </c>
      <c r="CV1425" s="1">
        <v>0.0</v>
      </c>
      <c r="CW1425" s="1">
        <v>0.0</v>
      </c>
      <c r="CX1425" s="1">
        <v>0.0</v>
      </c>
      <c r="CY1425" s="1">
        <v>0.0</v>
      </c>
      <c r="CZ1425" s="1">
        <v>0.0</v>
      </c>
      <c r="DA1425" s="1">
        <v>898.89</v>
      </c>
      <c r="DB1425" s="1">
        <v>104.109</v>
      </c>
      <c r="DC1425" s="1">
        <v>6.415</v>
      </c>
      <c r="DD1425" s="1">
        <v>1.082</v>
      </c>
      <c r="DE1425" s="1">
        <v>20.614</v>
      </c>
      <c r="DF1425" s="1">
        <v>567.039</v>
      </c>
      <c r="DG1425" s="1">
        <v>7.45</v>
      </c>
      <c r="DH1425" s="1">
        <v>1569.016</v>
      </c>
      <c r="DI1425" s="1">
        <v>63.082</v>
      </c>
      <c r="DJ1425" s="1">
        <v>20.06</v>
      </c>
      <c r="DL1425" s="1">
        <v>0.0</v>
      </c>
      <c r="DM1425" s="1">
        <v>0.0</v>
      </c>
      <c r="DN1425" s="1">
        <v>0.0</v>
      </c>
      <c r="DO1425" s="1">
        <v>0.0</v>
      </c>
      <c r="DP1425" s="1">
        <v>0.0</v>
      </c>
      <c r="DQ1425" s="1">
        <v>0.0</v>
      </c>
      <c r="DR1425" s="1">
        <v>0.0</v>
      </c>
      <c r="DT1425" s="1">
        <v>0.0</v>
      </c>
      <c r="DU1425" s="1">
        <v>0.0</v>
      </c>
      <c r="DV1425" s="1">
        <v>0.0</v>
      </c>
      <c r="DW1425" s="1">
        <v>0.0</v>
      </c>
      <c r="DX1425" s="1">
        <v>0.0</v>
      </c>
      <c r="DY1425" s="1">
        <v>0.0</v>
      </c>
      <c r="DZ1425" s="1">
        <v>0.0</v>
      </c>
    </row>
    <row r="1426">
      <c r="A1426" s="1" t="s">
        <v>246</v>
      </c>
      <c r="B1426" s="1">
        <v>2003.0</v>
      </c>
      <c r="C1426" s="1" t="s">
        <v>247</v>
      </c>
      <c r="D1426" s="1">
        <v>1.3372246E7</v>
      </c>
      <c r="E1426" s="1">
        <v>9.7642545152E10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274.39</v>
      </c>
      <c r="O1426" s="1">
        <v>3818.469</v>
      </c>
      <c r="P1426" s="1">
        <v>0.859</v>
      </c>
      <c r="Q1426" s="1">
        <v>65.92</v>
      </c>
      <c r="R1426" s="1">
        <v>0.882</v>
      </c>
      <c r="S1426" s="1">
        <v>0.0</v>
      </c>
      <c r="T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0.837</v>
      </c>
      <c r="AA1426" s="1">
        <v>12.53</v>
      </c>
      <c r="AB1426" s="1">
        <v>937.015</v>
      </c>
      <c r="AC1426" s="1">
        <v>11.48</v>
      </c>
      <c r="AD1426" s="1">
        <v>12.358</v>
      </c>
      <c r="AE1426" s="1">
        <v>2.399</v>
      </c>
      <c r="AF1426" s="1">
        <v>2.498</v>
      </c>
      <c r="AG1426" s="1">
        <v>7972.291</v>
      </c>
      <c r="AH1426" s="1">
        <v>1.092</v>
      </c>
      <c r="AI1426" s="1">
        <v>4.426</v>
      </c>
      <c r="AJ1426" s="1">
        <v>3.636</v>
      </c>
      <c r="AK1426" s="1">
        <v>326.796</v>
      </c>
      <c r="AL1426" s="1">
        <v>4.37</v>
      </c>
      <c r="AM1426" s="1">
        <v>6415.027</v>
      </c>
      <c r="AN1426" s="1">
        <v>85.783</v>
      </c>
      <c r="AO1426" s="1">
        <v>38.066</v>
      </c>
      <c r="AP1426" s="1">
        <v>81.428</v>
      </c>
      <c r="AQ1426" s="1">
        <v>74.509</v>
      </c>
      <c r="AR1426" s="1">
        <v>0.987</v>
      </c>
      <c r="AS1426" s="1">
        <v>2.311</v>
      </c>
      <c r="AT1426" s="1">
        <v>70.295</v>
      </c>
      <c r="AU1426" s="1">
        <v>0.94</v>
      </c>
      <c r="AV1426" s="1">
        <v>172.81</v>
      </c>
      <c r="AW1426" s="1">
        <v>50.0</v>
      </c>
      <c r="AX1426" s="1">
        <v>0.673</v>
      </c>
      <c r="AY1426" s="1">
        <v>151.059</v>
      </c>
      <c r="AZ1426" s="1">
        <v>2.02</v>
      </c>
      <c r="BA1426" s="1">
        <v>8.188</v>
      </c>
      <c r="BB1426" s="1">
        <v>2.194</v>
      </c>
      <c r="BC1426" s="1">
        <v>3.15</v>
      </c>
      <c r="BD1426" s="1">
        <v>-4.57</v>
      </c>
      <c r="BE1426" s="1">
        <v>-1.049</v>
      </c>
      <c r="BF1426" s="1">
        <v>19.565</v>
      </c>
      <c r="BG1426" s="1">
        <v>531.698</v>
      </c>
      <c r="BH1426" s="1">
        <v>7.11</v>
      </c>
      <c r="BI1426" s="1">
        <v>1463.118</v>
      </c>
      <c r="BJ1426" s="1">
        <v>61.934</v>
      </c>
      <c r="BK1426" s="1">
        <v>18.572</v>
      </c>
      <c r="BL1426" s="1">
        <v>-4.57</v>
      </c>
      <c r="BM1426" s="1">
        <v>-1.049</v>
      </c>
      <c r="BN1426" s="1">
        <v>19.565</v>
      </c>
      <c r="BO1426" s="1">
        <v>531.698</v>
      </c>
      <c r="BP1426" s="1">
        <v>7.11</v>
      </c>
      <c r="BQ1426" s="1">
        <v>1463.118</v>
      </c>
      <c r="BR1426" s="1">
        <v>61.934</v>
      </c>
      <c r="BS1426" s="1">
        <v>18.572</v>
      </c>
      <c r="BT1426" s="1">
        <v>1.05</v>
      </c>
      <c r="BU1426" s="1">
        <v>8.38</v>
      </c>
      <c r="BW1426" s="1">
        <v>0.0</v>
      </c>
      <c r="BX1426" s="1">
        <v>0.0</v>
      </c>
      <c r="BY1426" s="1">
        <v>0.0</v>
      </c>
      <c r="BZ1426" s="1">
        <v>0.0</v>
      </c>
      <c r="CA1426" s="1">
        <v>0.0</v>
      </c>
      <c r="CB1426" s="1">
        <v>0.0</v>
      </c>
      <c r="CC1426" s="1">
        <v>0.0</v>
      </c>
      <c r="CD1426" s="1">
        <v>2.216</v>
      </c>
      <c r="CE1426" s="1">
        <v>1.79</v>
      </c>
      <c r="CF1426" s="1">
        <v>82.591</v>
      </c>
      <c r="CG1426" s="1">
        <v>256.501</v>
      </c>
      <c r="CH1426" s="1">
        <v>3.43</v>
      </c>
      <c r="CI1426" s="1">
        <v>6176.297</v>
      </c>
      <c r="CJ1426" s="1">
        <v>6.613</v>
      </c>
      <c r="CK1426" s="1">
        <v>16.207</v>
      </c>
      <c r="CL1426" s="1">
        <v>19539.598</v>
      </c>
      <c r="CM1426" s="1">
        <v>261.288</v>
      </c>
      <c r="CN1426" s="1">
        <v>29.878</v>
      </c>
      <c r="CO1426" s="1">
        <v>78.398</v>
      </c>
      <c r="CP1426" s="1">
        <v>0.0</v>
      </c>
      <c r="CQ1426" s="1">
        <v>0.0</v>
      </c>
      <c r="CR1426" s="1">
        <v>0.0</v>
      </c>
      <c r="CT1426" s="1">
        <v>0.0</v>
      </c>
      <c r="CU1426" s="1">
        <v>0.0</v>
      </c>
      <c r="CV1426" s="1">
        <v>0.0</v>
      </c>
      <c r="CW1426" s="1">
        <v>0.0</v>
      </c>
      <c r="CX1426" s="1">
        <v>0.0</v>
      </c>
      <c r="CY1426" s="1">
        <v>0.0</v>
      </c>
      <c r="CZ1426" s="1">
        <v>0.0</v>
      </c>
      <c r="DA1426" s="1">
        <v>858.495</v>
      </c>
      <c r="DB1426" s="1">
        <v>106.607</v>
      </c>
      <c r="DC1426" s="1">
        <v>-4.57</v>
      </c>
      <c r="DD1426" s="1">
        <v>-1.049</v>
      </c>
      <c r="DE1426" s="1">
        <v>19.565</v>
      </c>
      <c r="DF1426" s="1">
        <v>531.698</v>
      </c>
      <c r="DG1426" s="1">
        <v>7.11</v>
      </c>
      <c r="DH1426" s="1">
        <v>1463.118</v>
      </c>
      <c r="DI1426" s="1">
        <v>61.934</v>
      </c>
      <c r="DJ1426" s="1">
        <v>18.572</v>
      </c>
      <c r="DL1426" s="1">
        <v>0.0</v>
      </c>
      <c r="DM1426" s="1">
        <v>0.0</v>
      </c>
      <c r="DN1426" s="1">
        <v>0.0</v>
      </c>
      <c r="DO1426" s="1">
        <v>0.0</v>
      </c>
      <c r="DP1426" s="1">
        <v>0.0</v>
      </c>
      <c r="DQ1426" s="1">
        <v>0.0</v>
      </c>
      <c r="DR1426" s="1">
        <v>0.0</v>
      </c>
      <c r="DT1426" s="1">
        <v>0.0</v>
      </c>
      <c r="DU1426" s="1">
        <v>0.0</v>
      </c>
      <c r="DV1426" s="1">
        <v>0.0</v>
      </c>
      <c r="DW1426" s="1">
        <v>0.0</v>
      </c>
      <c r="DX1426" s="1">
        <v>0.0</v>
      </c>
      <c r="DY1426" s="1">
        <v>0.0</v>
      </c>
      <c r="DZ1426" s="1">
        <v>0.0</v>
      </c>
    </row>
    <row r="1427">
      <c r="A1427" s="1" t="s">
        <v>246</v>
      </c>
      <c r="B1427" s="1">
        <v>2004.0</v>
      </c>
      <c r="C1427" s="1" t="s">
        <v>247</v>
      </c>
      <c r="D1427" s="1">
        <v>1.360865E7</v>
      </c>
      <c r="E1427" s="1">
        <v>1.06393264128E11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303.906</v>
      </c>
      <c r="O1427" s="1">
        <v>-97.619</v>
      </c>
      <c r="P1427" s="1">
        <v>-0.861</v>
      </c>
      <c r="Q1427" s="1">
        <v>1.542</v>
      </c>
      <c r="R1427" s="1">
        <v>0.021</v>
      </c>
      <c r="S1427" s="1">
        <v>0.0</v>
      </c>
      <c r="T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0.019</v>
      </c>
      <c r="AA1427" s="1">
        <v>14.41</v>
      </c>
      <c r="AB1427" s="1">
        <v>1058.885</v>
      </c>
      <c r="AC1427" s="1">
        <v>12.8</v>
      </c>
      <c r="AD1427" s="1">
        <v>12.796</v>
      </c>
      <c r="AE1427" s="1">
        <v>6.987</v>
      </c>
      <c r="AF1427" s="1">
        <v>7.449</v>
      </c>
      <c r="AG1427" s="1">
        <v>8381.136</v>
      </c>
      <c r="AH1427" s="1">
        <v>1.072</v>
      </c>
      <c r="AI1427" s="1">
        <v>8.049</v>
      </c>
      <c r="AJ1427" s="1">
        <v>6.904</v>
      </c>
      <c r="AK1427" s="1">
        <v>401.215</v>
      </c>
      <c r="AL1427" s="1">
        <v>5.46</v>
      </c>
      <c r="AM1427" s="1">
        <v>6810.937</v>
      </c>
      <c r="AN1427" s="1">
        <v>92.688</v>
      </c>
      <c r="AO1427" s="1">
        <v>42.656</v>
      </c>
      <c r="AP1427" s="1">
        <v>82.182</v>
      </c>
      <c r="AQ1427" s="1">
        <v>132.767</v>
      </c>
      <c r="AR1427" s="1">
        <v>3.068</v>
      </c>
      <c r="AS1427" s="1">
        <v>5.379</v>
      </c>
      <c r="AT1427" s="1">
        <v>91.119</v>
      </c>
      <c r="AU1427" s="1">
        <v>1.24</v>
      </c>
      <c r="AV1427" s="1">
        <v>395.256</v>
      </c>
      <c r="AW1427" s="1">
        <v>13.333</v>
      </c>
      <c r="AX1427" s="1">
        <v>0.269</v>
      </c>
      <c r="AY1427" s="1">
        <v>168.227</v>
      </c>
      <c r="AZ1427" s="1">
        <v>2.289</v>
      </c>
      <c r="BA1427" s="1">
        <v>9.688</v>
      </c>
      <c r="BB1427" s="1">
        <v>4.769</v>
      </c>
      <c r="BC1427" s="1">
        <v>3.89</v>
      </c>
      <c r="BD1427" s="1">
        <v>3.221</v>
      </c>
      <c r="BE1427" s="1">
        <v>0.521</v>
      </c>
      <c r="BF1427" s="1">
        <v>20.086</v>
      </c>
      <c r="BG1427" s="1">
        <v>539.363</v>
      </c>
      <c r="BH1427" s="1">
        <v>7.34</v>
      </c>
      <c r="BI1427" s="1">
        <v>1475.966</v>
      </c>
      <c r="BJ1427" s="1">
        <v>57.344</v>
      </c>
      <c r="BK1427" s="1">
        <v>17.809</v>
      </c>
      <c r="BL1427" s="1">
        <v>3.266</v>
      </c>
      <c r="BM1427" s="1">
        <v>0.531</v>
      </c>
      <c r="BN1427" s="1">
        <v>20.096</v>
      </c>
      <c r="BO1427" s="1">
        <v>539.363</v>
      </c>
      <c r="BP1427" s="1">
        <v>7.34</v>
      </c>
      <c r="BQ1427" s="1">
        <v>1476.71</v>
      </c>
      <c r="BR1427" s="1">
        <v>57.344</v>
      </c>
      <c r="BS1427" s="1">
        <v>17.818</v>
      </c>
      <c r="BT1427" s="1">
        <v>1.61</v>
      </c>
      <c r="BU1427" s="1">
        <v>11.173</v>
      </c>
      <c r="BW1427" s="1">
        <v>0.0</v>
      </c>
      <c r="BX1427" s="1">
        <v>0.0</v>
      </c>
      <c r="BY1427" s="1">
        <v>0.0</v>
      </c>
      <c r="BZ1427" s="1">
        <v>0.0</v>
      </c>
      <c r="CA1427" s="1">
        <v>0.0</v>
      </c>
      <c r="CB1427" s="1">
        <v>0.0</v>
      </c>
      <c r="CC1427" s="1">
        <v>0.0</v>
      </c>
      <c r="CD1427" s="1">
        <v>5.687</v>
      </c>
      <c r="CE1427" s="1">
        <v>4.697</v>
      </c>
      <c r="CF1427" s="1">
        <v>87.288</v>
      </c>
      <c r="CG1427" s="1">
        <v>310.097</v>
      </c>
      <c r="CH1427" s="1">
        <v>4.22</v>
      </c>
      <c r="CI1427" s="1">
        <v>6414.139</v>
      </c>
      <c r="CJ1427" s="1">
        <v>26.11</v>
      </c>
      <c r="CK1427" s="1">
        <v>68.221</v>
      </c>
      <c r="CL1427" s="1">
        <v>24213.23</v>
      </c>
      <c r="CM1427" s="1">
        <v>329.509</v>
      </c>
      <c r="CN1427" s="1">
        <v>32.969</v>
      </c>
      <c r="CO1427" s="1">
        <v>77.394</v>
      </c>
      <c r="CP1427" s="1">
        <v>0.01</v>
      </c>
      <c r="CQ1427" s="1">
        <v>0.0</v>
      </c>
      <c r="CR1427" s="1">
        <v>0.0</v>
      </c>
      <c r="CT1427" s="1">
        <v>0.01</v>
      </c>
      <c r="CU1427" s="1">
        <v>0.0</v>
      </c>
      <c r="CV1427" s="1">
        <v>0.0</v>
      </c>
      <c r="CW1427" s="1">
        <v>0.744</v>
      </c>
      <c r="CX1427" s="1">
        <v>0.0</v>
      </c>
      <c r="CY1427" s="1">
        <v>0.0</v>
      </c>
      <c r="CZ1427" s="1">
        <v>0.009</v>
      </c>
      <c r="DA1427" s="1">
        <v>940.578</v>
      </c>
      <c r="DB1427" s="1">
        <v>114.056</v>
      </c>
      <c r="DC1427" s="1">
        <v>3.266</v>
      </c>
      <c r="DD1427" s="1">
        <v>0.531</v>
      </c>
      <c r="DE1427" s="1">
        <v>20.096</v>
      </c>
      <c r="DF1427" s="1">
        <v>539.363</v>
      </c>
      <c r="DG1427" s="1">
        <v>7.34</v>
      </c>
      <c r="DH1427" s="1">
        <v>1476.71</v>
      </c>
      <c r="DI1427" s="1">
        <v>57.344</v>
      </c>
      <c r="DJ1427" s="1">
        <v>17.818</v>
      </c>
      <c r="DL1427" s="1">
        <v>0.0</v>
      </c>
      <c r="DM1427" s="1">
        <v>0.0</v>
      </c>
      <c r="DN1427" s="1">
        <v>0.0</v>
      </c>
      <c r="DO1427" s="1">
        <v>0.0</v>
      </c>
      <c r="DP1427" s="1">
        <v>0.0</v>
      </c>
      <c r="DQ1427" s="1">
        <v>0.0</v>
      </c>
      <c r="DR1427" s="1">
        <v>0.0</v>
      </c>
      <c r="DT1427" s="1">
        <v>0.0</v>
      </c>
      <c r="DU1427" s="1">
        <v>0.0</v>
      </c>
      <c r="DV1427" s="1">
        <v>0.0</v>
      </c>
      <c r="DW1427" s="1">
        <v>0.0</v>
      </c>
      <c r="DX1427" s="1">
        <v>0.0</v>
      </c>
      <c r="DY1427" s="1">
        <v>0.0</v>
      </c>
      <c r="DZ1427" s="1">
        <v>0.0</v>
      </c>
    </row>
    <row r="1428">
      <c r="A1428" s="1" t="s">
        <v>246</v>
      </c>
      <c r="B1428" s="1">
        <v>2005.0</v>
      </c>
      <c r="C1428" s="1" t="s">
        <v>247</v>
      </c>
      <c r="D1428" s="1">
        <v>1.3846112E7</v>
      </c>
      <c r="E1428" s="1">
        <v>1.1279822848E11</v>
      </c>
      <c r="G1428" s="1">
        <v>0.0</v>
      </c>
      <c r="H1428" s="1">
        <v>0.0</v>
      </c>
      <c r="I1428" s="1">
        <v>0.0</v>
      </c>
      <c r="J1428" s="1">
        <v>1.444</v>
      </c>
      <c r="K1428" s="1">
        <v>0.02</v>
      </c>
      <c r="L1428" s="1">
        <v>0.158</v>
      </c>
      <c r="M1428" s="1">
        <v>0.0</v>
      </c>
      <c r="N1428" s="1">
        <v>327.532</v>
      </c>
      <c r="O1428" s="1">
        <v>16.792</v>
      </c>
      <c r="P1428" s="1">
        <v>0.004</v>
      </c>
      <c r="Q1428" s="1">
        <v>1.77</v>
      </c>
      <c r="R1428" s="1">
        <v>0.025</v>
      </c>
      <c r="S1428" s="1">
        <v>0.0</v>
      </c>
      <c r="T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0.021</v>
      </c>
      <c r="AA1428" s="1">
        <v>14.35</v>
      </c>
      <c r="AB1428" s="1">
        <v>1036.392</v>
      </c>
      <c r="AC1428" s="1">
        <v>12.64</v>
      </c>
      <c r="AD1428" s="1">
        <v>11.756</v>
      </c>
      <c r="AE1428" s="1">
        <v>5.847</v>
      </c>
      <c r="AF1428" s="1">
        <v>6.669</v>
      </c>
      <c r="AG1428" s="1">
        <v>8719.039</v>
      </c>
      <c r="AH1428" s="1">
        <v>1.07</v>
      </c>
      <c r="AI1428" s="1">
        <v>8.632</v>
      </c>
      <c r="AJ1428" s="1">
        <v>8.001</v>
      </c>
      <c r="AK1428" s="1">
        <v>419.612</v>
      </c>
      <c r="AL1428" s="1">
        <v>5.81</v>
      </c>
      <c r="AM1428" s="1">
        <v>7271.975</v>
      </c>
      <c r="AN1428" s="1">
        <v>100.689</v>
      </c>
      <c r="AO1428" s="1">
        <v>45.965</v>
      </c>
      <c r="AP1428" s="1">
        <v>84.25</v>
      </c>
      <c r="AQ1428" s="1">
        <v>2.673</v>
      </c>
      <c r="AR1428" s="1">
        <v>0.144</v>
      </c>
      <c r="AS1428" s="1">
        <v>5.523</v>
      </c>
      <c r="AT1428" s="1">
        <v>106.889</v>
      </c>
      <c r="AU1428" s="1">
        <v>1.48</v>
      </c>
      <c r="AV1428" s="1">
        <v>398.863</v>
      </c>
      <c r="AW1428" s="1">
        <v>52.941</v>
      </c>
      <c r="AX1428" s="1">
        <v>1.212</v>
      </c>
      <c r="AY1428" s="1">
        <v>252.875</v>
      </c>
      <c r="AZ1428" s="1">
        <v>3.501</v>
      </c>
      <c r="BA1428" s="1">
        <v>11.709</v>
      </c>
      <c r="BB1428" s="1">
        <v>4.621</v>
      </c>
      <c r="BC1428" s="1">
        <v>4.14</v>
      </c>
      <c r="BD1428" s="1">
        <v>-7.138</v>
      </c>
      <c r="BE1428" s="1">
        <v>-1.584</v>
      </c>
      <c r="BF1428" s="1">
        <v>18.502</v>
      </c>
      <c r="BG1428" s="1">
        <v>491.835</v>
      </c>
      <c r="BH1428" s="1">
        <v>6.81</v>
      </c>
      <c r="BI1428" s="1">
        <v>1336.239</v>
      </c>
      <c r="BJ1428" s="1">
        <v>53.877</v>
      </c>
      <c r="BK1428" s="1">
        <v>15.481</v>
      </c>
      <c r="BL1428" s="1">
        <v>-5.791</v>
      </c>
      <c r="BM1428" s="1">
        <v>-1.273</v>
      </c>
      <c r="BN1428" s="1">
        <v>18.823</v>
      </c>
      <c r="BO1428" s="1">
        <v>493.279</v>
      </c>
      <c r="BP1428" s="1">
        <v>6.83</v>
      </c>
      <c r="BQ1428" s="1">
        <v>1359.456</v>
      </c>
      <c r="BR1428" s="1">
        <v>54.035</v>
      </c>
      <c r="BS1428" s="1">
        <v>15.75</v>
      </c>
      <c r="BT1428" s="1">
        <v>1.71</v>
      </c>
      <c r="BU1428" s="1">
        <v>11.916</v>
      </c>
      <c r="BW1428" s="1">
        <v>0.0</v>
      </c>
      <c r="BX1428" s="1">
        <v>0.0</v>
      </c>
      <c r="BY1428" s="1">
        <v>0.0</v>
      </c>
      <c r="BZ1428" s="1">
        <v>0.0</v>
      </c>
      <c r="CA1428" s="1">
        <v>0.0</v>
      </c>
      <c r="CB1428" s="1">
        <v>0.0</v>
      </c>
      <c r="CC1428" s="1">
        <v>0.0</v>
      </c>
      <c r="CD1428" s="1">
        <v>8.997</v>
      </c>
      <c r="CE1428" s="1">
        <v>7.854</v>
      </c>
      <c r="CF1428" s="1">
        <v>95.141</v>
      </c>
      <c r="CG1428" s="1">
        <v>312.723</v>
      </c>
      <c r="CH1428" s="1">
        <v>4.33</v>
      </c>
      <c r="CI1428" s="1">
        <v>6871.342</v>
      </c>
      <c r="CJ1428" s="1">
        <v>0.862</v>
      </c>
      <c r="CK1428" s="1">
        <v>2.84</v>
      </c>
      <c r="CL1428" s="1">
        <v>24003.064</v>
      </c>
      <c r="CM1428" s="1">
        <v>332.349</v>
      </c>
      <c r="CN1428" s="1">
        <v>34.256</v>
      </c>
      <c r="CO1428" s="1">
        <v>79.608</v>
      </c>
      <c r="CP1428" s="1">
        <v>0.321</v>
      </c>
      <c r="CQ1428" s="1">
        <v>0.02</v>
      </c>
      <c r="CR1428" s="1">
        <v>0.0</v>
      </c>
      <c r="CS1428" s="1">
        <v>3074.018</v>
      </c>
      <c r="CT1428" s="1">
        <v>0.311</v>
      </c>
      <c r="CU1428" s="1">
        <v>1.444</v>
      </c>
      <c r="CV1428" s="1">
        <v>0.0</v>
      </c>
      <c r="CW1428" s="1">
        <v>23.214</v>
      </c>
      <c r="CX1428" s="1">
        <v>0.158</v>
      </c>
      <c r="CY1428" s="1">
        <v>0.0</v>
      </c>
      <c r="CZ1428" s="1">
        <v>0.269</v>
      </c>
      <c r="DA1428" s="1">
        <v>912.892</v>
      </c>
      <c r="DB1428" s="1">
        <v>120.725</v>
      </c>
      <c r="DC1428" s="1">
        <v>-5.791</v>
      </c>
      <c r="DD1428" s="1">
        <v>-1.273</v>
      </c>
      <c r="DE1428" s="1">
        <v>18.823</v>
      </c>
      <c r="DF1428" s="1">
        <v>493.279</v>
      </c>
      <c r="DG1428" s="1">
        <v>6.83</v>
      </c>
      <c r="DH1428" s="1">
        <v>1359.456</v>
      </c>
      <c r="DI1428" s="1">
        <v>54.035</v>
      </c>
      <c r="DJ1428" s="1">
        <v>15.75</v>
      </c>
      <c r="DL1428" s="1">
        <v>0.0</v>
      </c>
      <c r="DM1428" s="1">
        <v>0.0</v>
      </c>
      <c r="DN1428" s="1">
        <v>0.0</v>
      </c>
      <c r="DO1428" s="1">
        <v>0.0</v>
      </c>
      <c r="DP1428" s="1">
        <v>0.002</v>
      </c>
      <c r="DQ1428" s="1">
        <v>0.0</v>
      </c>
      <c r="DR1428" s="1">
        <v>0.0</v>
      </c>
      <c r="DT1428" s="1">
        <v>0.0</v>
      </c>
      <c r="DU1428" s="1">
        <v>0.0</v>
      </c>
      <c r="DV1428" s="1">
        <v>0.0</v>
      </c>
      <c r="DW1428" s="1">
        <v>0.0</v>
      </c>
      <c r="DX1428" s="1">
        <v>0.0</v>
      </c>
      <c r="DY1428" s="1">
        <v>0.0</v>
      </c>
      <c r="DZ1428" s="1">
        <v>0.0</v>
      </c>
    </row>
    <row r="1429">
      <c r="A1429" s="1" t="s">
        <v>246</v>
      </c>
      <c r="B1429" s="1">
        <v>2006.0</v>
      </c>
      <c r="C1429" s="1" t="s">
        <v>247</v>
      </c>
      <c r="D1429" s="1">
        <v>1.4086093E7</v>
      </c>
      <c r="E1429" s="1">
        <v>1.18581673984E11</v>
      </c>
      <c r="G1429" s="1">
        <v>0.0</v>
      </c>
      <c r="H1429" s="1">
        <v>0.0</v>
      </c>
      <c r="I1429" s="1">
        <v>0.0</v>
      </c>
      <c r="J1429" s="1">
        <v>1.42</v>
      </c>
      <c r="K1429" s="1">
        <v>0.02</v>
      </c>
      <c r="L1429" s="1">
        <v>0.142</v>
      </c>
      <c r="M1429" s="1">
        <v>0.0</v>
      </c>
      <c r="N1429" s="1">
        <v>352.273</v>
      </c>
      <c r="O1429" s="1">
        <v>156.949</v>
      </c>
      <c r="P1429" s="1">
        <v>0.038</v>
      </c>
      <c r="Q1429" s="1">
        <v>4.471</v>
      </c>
      <c r="R1429" s="1">
        <v>0.063</v>
      </c>
      <c r="S1429" s="1">
        <v>0.0</v>
      </c>
      <c r="T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0.05</v>
      </c>
      <c r="AA1429" s="1">
        <v>15.65</v>
      </c>
      <c r="AB1429" s="1">
        <v>1111.025</v>
      </c>
      <c r="AC1429" s="1">
        <v>14.08</v>
      </c>
      <c r="AD1429" s="1">
        <v>12.349</v>
      </c>
      <c r="AE1429" s="1">
        <v>5.766</v>
      </c>
      <c r="AF1429" s="1">
        <v>6.961</v>
      </c>
      <c r="AG1429" s="1">
        <v>9064.662</v>
      </c>
      <c r="AH1429" s="1">
        <v>1.077</v>
      </c>
      <c r="AI1429" s="1">
        <v>6.203</v>
      </c>
      <c r="AJ1429" s="1">
        <v>6.246</v>
      </c>
      <c r="AK1429" s="1">
        <v>496.944</v>
      </c>
      <c r="AL1429" s="1">
        <v>7.0</v>
      </c>
      <c r="AM1429" s="1">
        <v>7591.509</v>
      </c>
      <c r="AN1429" s="1">
        <v>106.935</v>
      </c>
      <c r="AO1429" s="1">
        <v>49.716</v>
      </c>
      <c r="AP1429" s="1">
        <v>84.565</v>
      </c>
      <c r="AQ1429" s="1">
        <v>9.266</v>
      </c>
      <c r="AR1429" s="1">
        <v>0.512</v>
      </c>
      <c r="AS1429" s="1">
        <v>6.034</v>
      </c>
      <c r="AT1429" s="1">
        <v>127.076</v>
      </c>
      <c r="AU1429" s="1">
        <v>1.79</v>
      </c>
      <c r="AV1429" s="1">
        <v>428.396</v>
      </c>
      <c r="AW1429" s="1">
        <v>7.692</v>
      </c>
      <c r="AX1429" s="1">
        <v>0.269</v>
      </c>
      <c r="AY1429" s="1">
        <v>267.687</v>
      </c>
      <c r="AZ1429" s="1">
        <v>3.771</v>
      </c>
      <c r="BA1429" s="1">
        <v>12.713</v>
      </c>
      <c r="BB1429" s="1">
        <v>4.772</v>
      </c>
      <c r="BC1429" s="1">
        <v>4.96</v>
      </c>
      <c r="BD1429" s="1">
        <v>3.587</v>
      </c>
      <c r="BE1429" s="1">
        <v>0.561</v>
      </c>
      <c r="BF1429" s="1">
        <v>19.063</v>
      </c>
      <c r="BG1429" s="1">
        <v>501.204</v>
      </c>
      <c r="BH1429" s="1">
        <v>7.06</v>
      </c>
      <c r="BI1429" s="1">
        <v>1353.307</v>
      </c>
      <c r="BJ1429" s="1">
        <v>50.142</v>
      </c>
      <c r="BK1429" s="1">
        <v>15.075</v>
      </c>
      <c r="BL1429" s="1">
        <v>4.145</v>
      </c>
      <c r="BM1429" s="1">
        <v>0.695</v>
      </c>
      <c r="BN1429" s="1">
        <v>19.518</v>
      </c>
      <c r="BO1429" s="1">
        <v>502.623</v>
      </c>
      <c r="BP1429" s="1">
        <v>7.08</v>
      </c>
      <c r="BQ1429" s="1">
        <v>1385.602</v>
      </c>
      <c r="BR1429" s="1">
        <v>50.284</v>
      </c>
      <c r="BS1429" s="1">
        <v>15.435</v>
      </c>
      <c r="BT1429" s="1">
        <v>1.57</v>
      </c>
      <c r="BU1429" s="1">
        <v>10.032</v>
      </c>
      <c r="BW1429" s="1">
        <v>0.0</v>
      </c>
      <c r="BX1429" s="1">
        <v>0.0</v>
      </c>
      <c r="BY1429" s="1">
        <v>0.0</v>
      </c>
      <c r="BZ1429" s="1">
        <v>0.0</v>
      </c>
      <c r="CA1429" s="1">
        <v>0.0</v>
      </c>
      <c r="CB1429" s="1">
        <v>0.0</v>
      </c>
      <c r="CC1429" s="1">
        <v>0.0</v>
      </c>
      <c r="CD1429" s="1">
        <v>5.987</v>
      </c>
      <c r="CE1429" s="1">
        <v>5.696</v>
      </c>
      <c r="CF1429" s="1">
        <v>100.837</v>
      </c>
      <c r="CG1429" s="1">
        <v>369.868</v>
      </c>
      <c r="CH1429" s="1">
        <v>5.21</v>
      </c>
      <c r="CI1429" s="1">
        <v>7158.643</v>
      </c>
      <c r="CJ1429" s="1">
        <v>0.69</v>
      </c>
      <c r="CK1429" s="1">
        <v>2.294</v>
      </c>
      <c r="CL1429" s="1">
        <v>23756.961</v>
      </c>
      <c r="CM1429" s="1">
        <v>334.643</v>
      </c>
      <c r="CN1429" s="1">
        <v>37.003</v>
      </c>
      <c r="CO1429" s="1">
        <v>79.743</v>
      </c>
      <c r="CP1429" s="1">
        <v>0.455</v>
      </c>
      <c r="CQ1429" s="1">
        <v>0.02</v>
      </c>
      <c r="CR1429" s="1">
        <v>0.0</v>
      </c>
      <c r="CS1429" s="1">
        <v>41.514</v>
      </c>
      <c r="CT1429" s="1">
        <v>0.133</v>
      </c>
      <c r="CU1429" s="1">
        <v>1.42</v>
      </c>
      <c r="CV1429" s="1">
        <v>0.0</v>
      </c>
      <c r="CW1429" s="1">
        <v>32.292</v>
      </c>
      <c r="CX1429" s="1">
        <v>0.142</v>
      </c>
      <c r="CY1429" s="1">
        <v>0.0</v>
      </c>
      <c r="CZ1429" s="1">
        <v>0.36</v>
      </c>
      <c r="DA1429" s="1">
        <v>999.567</v>
      </c>
      <c r="DB1429" s="1">
        <v>127.686</v>
      </c>
      <c r="DC1429" s="1">
        <v>4.145</v>
      </c>
      <c r="DD1429" s="1">
        <v>0.695</v>
      </c>
      <c r="DE1429" s="1">
        <v>19.518</v>
      </c>
      <c r="DF1429" s="1">
        <v>502.623</v>
      </c>
      <c r="DG1429" s="1">
        <v>7.08</v>
      </c>
      <c r="DH1429" s="1">
        <v>1385.602</v>
      </c>
      <c r="DI1429" s="1">
        <v>50.284</v>
      </c>
      <c r="DJ1429" s="1">
        <v>15.435</v>
      </c>
      <c r="DK1429" s="1">
        <v>20.057</v>
      </c>
      <c r="DL1429" s="1">
        <v>0.0</v>
      </c>
      <c r="DM1429" s="1">
        <v>0.0</v>
      </c>
      <c r="DN1429" s="1">
        <v>0.0</v>
      </c>
      <c r="DO1429" s="1">
        <v>0.0</v>
      </c>
      <c r="DP1429" s="1">
        <v>0.003</v>
      </c>
      <c r="DQ1429" s="1">
        <v>0.0</v>
      </c>
      <c r="DR1429" s="1">
        <v>0.0</v>
      </c>
      <c r="DT1429" s="1">
        <v>0.0</v>
      </c>
      <c r="DU1429" s="1">
        <v>0.0</v>
      </c>
      <c r="DV1429" s="1">
        <v>0.0</v>
      </c>
      <c r="DW1429" s="1">
        <v>0.0</v>
      </c>
      <c r="DX1429" s="1">
        <v>0.0</v>
      </c>
      <c r="DY1429" s="1">
        <v>0.0</v>
      </c>
      <c r="DZ1429" s="1">
        <v>0.0</v>
      </c>
    </row>
    <row r="1430">
      <c r="A1430" s="1" t="s">
        <v>246</v>
      </c>
      <c r="B1430" s="1">
        <v>2007.0</v>
      </c>
      <c r="C1430" s="1" t="s">
        <v>247</v>
      </c>
      <c r="D1430" s="1">
        <v>1.4328733E7</v>
      </c>
      <c r="E1430" s="1">
        <v>1.22016284672E11</v>
      </c>
      <c r="G1430" s="1">
        <v>0.0</v>
      </c>
      <c r="H1430" s="1">
        <v>0.0</v>
      </c>
      <c r="I1430" s="1">
        <v>0.0</v>
      </c>
      <c r="J1430" s="1">
        <v>1.396</v>
      </c>
      <c r="K1430" s="1">
        <v>0.02</v>
      </c>
      <c r="L1430" s="1">
        <v>0.116</v>
      </c>
      <c r="M1430" s="1">
        <v>0.0</v>
      </c>
      <c r="N1430" s="1">
        <v>340.29</v>
      </c>
      <c r="O1430" s="1">
        <v>-60.08</v>
      </c>
      <c r="P1430" s="1">
        <v>-0.038</v>
      </c>
      <c r="Q1430" s="1">
        <v>1.754</v>
      </c>
      <c r="R1430" s="1">
        <v>0.025</v>
      </c>
      <c r="S1430" s="1">
        <v>0.0</v>
      </c>
      <c r="T1430" s="1">
        <v>0.0</v>
      </c>
      <c r="V1430" s="1">
        <v>0.0</v>
      </c>
      <c r="W1430" s="1">
        <v>0.0</v>
      </c>
      <c r="X1430" s="1">
        <v>0.0</v>
      </c>
      <c r="Y1430" s="1">
        <v>0.0</v>
      </c>
      <c r="Z1430" s="1">
        <v>0.019</v>
      </c>
      <c r="AA1430" s="1">
        <v>18.07</v>
      </c>
      <c r="AB1430" s="1">
        <v>1261.102</v>
      </c>
      <c r="AC1430" s="1">
        <v>17.25</v>
      </c>
      <c r="AD1430" s="1">
        <v>14.748</v>
      </c>
      <c r="AE1430" s="1">
        <v>5.143</v>
      </c>
      <c r="AF1430" s="1">
        <v>6.567</v>
      </c>
      <c r="AG1430" s="1">
        <v>9369.465</v>
      </c>
      <c r="AH1430" s="1">
        <v>1.1</v>
      </c>
      <c r="AI1430" s="1">
        <v>0.993</v>
      </c>
      <c r="AJ1430" s="1">
        <v>1.062</v>
      </c>
      <c r="AK1430" s="1">
        <v>577.86</v>
      </c>
      <c r="AL1430" s="1">
        <v>8.28</v>
      </c>
      <c r="AM1430" s="1">
        <v>7537.053</v>
      </c>
      <c r="AN1430" s="1">
        <v>107.996</v>
      </c>
      <c r="AO1430" s="1">
        <v>48.0</v>
      </c>
      <c r="AP1430" s="1">
        <v>81.372</v>
      </c>
      <c r="AQ1430" s="1">
        <v>-9.381</v>
      </c>
      <c r="AR1430" s="1">
        <v>-0.566</v>
      </c>
      <c r="AS1430" s="1">
        <v>5.468</v>
      </c>
      <c r="AT1430" s="1">
        <v>140.278</v>
      </c>
      <c r="AU1430" s="1">
        <v>2.01</v>
      </c>
      <c r="AV1430" s="1">
        <v>381.632</v>
      </c>
      <c r="AW1430" s="1">
        <v>-1.786</v>
      </c>
      <c r="AX1430" s="1">
        <v>-0.067</v>
      </c>
      <c r="AY1430" s="1">
        <v>258.455</v>
      </c>
      <c r="AZ1430" s="1">
        <v>3.703</v>
      </c>
      <c r="BA1430" s="1">
        <v>11.652</v>
      </c>
      <c r="BB1430" s="1">
        <v>4.12</v>
      </c>
      <c r="BC1430" s="1">
        <v>5.87</v>
      </c>
      <c r="BD1430" s="1">
        <v>26.764</v>
      </c>
      <c r="BE1430" s="1">
        <v>4.974</v>
      </c>
      <c r="BF1430" s="1">
        <v>24.036</v>
      </c>
      <c r="BG1430" s="1">
        <v>624.619</v>
      </c>
      <c r="BH1430" s="1">
        <v>8.95</v>
      </c>
      <c r="BI1430" s="1">
        <v>1677.491</v>
      </c>
      <c r="BJ1430" s="1">
        <v>51.884</v>
      </c>
      <c r="BK1430" s="1">
        <v>18.111</v>
      </c>
      <c r="BL1430" s="1">
        <v>27.248</v>
      </c>
      <c r="BM1430" s="1">
        <v>5.205</v>
      </c>
      <c r="BN1430" s="1">
        <v>24.723</v>
      </c>
      <c r="BO1430" s="1">
        <v>626.015</v>
      </c>
      <c r="BP1430" s="1">
        <v>8.97</v>
      </c>
      <c r="BQ1430" s="1">
        <v>1725.381</v>
      </c>
      <c r="BR1430" s="1">
        <v>52.0</v>
      </c>
      <c r="BS1430" s="1">
        <v>18.628</v>
      </c>
      <c r="BT1430" s="1">
        <v>0.82</v>
      </c>
      <c r="BU1430" s="1">
        <v>4.538</v>
      </c>
      <c r="BW1430" s="1">
        <v>0.0</v>
      </c>
      <c r="BX1430" s="1">
        <v>0.0</v>
      </c>
      <c r="BY1430" s="1">
        <v>0.0</v>
      </c>
      <c r="BZ1430" s="1">
        <v>0.0</v>
      </c>
      <c r="CA1430" s="1">
        <v>0.0</v>
      </c>
      <c r="CB1430" s="1">
        <v>0.0</v>
      </c>
      <c r="CC1430" s="1">
        <v>0.0</v>
      </c>
      <c r="CD1430" s="1">
        <v>1.652</v>
      </c>
      <c r="CE1430" s="1">
        <v>1.666</v>
      </c>
      <c r="CF1430" s="1">
        <v>102.503</v>
      </c>
      <c r="CG1430" s="1">
        <v>437.582</v>
      </c>
      <c r="CH1430" s="1">
        <v>6.27</v>
      </c>
      <c r="CI1430" s="1">
        <v>7153.666</v>
      </c>
      <c r="CJ1430" s="1">
        <v>-4.581</v>
      </c>
      <c r="CK1430" s="1">
        <v>-15.329</v>
      </c>
      <c r="CL1430" s="1">
        <v>22284.865</v>
      </c>
      <c r="CM1430" s="1">
        <v>319.314</v>
      </c>
      <c r="CN1430" s="1">
        <v>36.348</v>
      </c>
      <c r="CO1430" s="1">
        <v>77.233</v>
      </c>
      <c r="CP1430" s="1">
        <v>0.684</v>
      </c>
      <c r="CQ1430" s="1">
        <v>0.02</v>
      </c>
      <c r="CR1430" s="1">
        <v>0.0</v>
      </c>
      <c r="CS1430" s="1">
        <v>50.288</v>
      </c>
      <c r="CT1430" s="1">
        <v>0.229</v>
      </c>
      <c r="CU1430" s="1">
        <v>1.396</v>
      </c>
      <c r="CV1430" s="1">
        <v>0.0</v>
      </c>
      <c r="CW1430" s="1">
        <v>47.709</v>
      </c>
      <c r="CX1430" s="1">
        <v>0.116</v>
      </c>
      <c r="CY1430" s="1">
        <v>0.0</v>
      </c>
      <c r="CZ1430" s="1">
        <v>0.515</v>
      </c>
      <c r="DA1430" s="1">
        <v>1203.875</v>
      </c>
      <c r="DB1430" s="1">
        <v>134.253</v>
      </c>
      <c r="DC1430" s="1">
        <v>27.248</v>
      </c>
      <c r="DD1430" s="1">
        <v>5.205</v>
      </c>
      <c r="DE1430" s="1">
        <v>24.723</v>
      </c>
      <c r="DF1430" s="1">
        <v>626.015</v>
      </c>
      <c r="DG1430" s="1">
        <v>8.97</v>
      </c>
      <c r="DH1430" s="1">
        <v>1725.381</v>
      </c>
      <c r="DI1430" s="1">
        <v>52.0</v>
      </c>
      <c r="DJ1430" s="1">
        <v>18.628</v>
      </c>
      <c r="DK1430" s="1">
        <v>22.097</v>
      </c>
      <c r="DL1430" s="1">
        <v>0.0</v>
      </c>
      <c r="DM1430" s="1">
        <v>0.0</v>
      </c>
      <c r="DN1430" s="1">
        <v>0.0</v>
      </c>
      <c r="DO1430" s="1">
        <v>0.0</v>
      </c>
      <c r="DP1430" s="1">
        <v>0.003</v>
      </c>
      <c r="DQ1430" s="1">
        <v>0.0</v>
      </c>
      <c r="DR1430" s="1">
        <v>0.0</v>
      </c>
      <c r="DT1430" s="1">
        <v>0.003</v>
      </c>
      <c r="DU1430" s="1">
        <v>0.003</v>
      </c>
      <c r="DV1430" s="1">
        <v>0.0</v>
      </c>
      <c r="DW1430" s="1">
        <v>0.0</v>
      </c>
      <c r="DX1430" s="1">
        <v>0.179</v>
      </c>
      <c r="DY1430" s="1">
        <v>0.0</v>
      </c>
      <c r="DZ1430" s="1">
        <v>0.002</v>
      </c>
    </row>
    <row r="1431">
      <c r="A1431" s="1" t="s">
        <v>246</v>
      </c>
      <c r="B1431" s="1">
        <v>2008.0</v>
      </c>
      <c r="C1431" s="1" t="s">
        <v>247</v>
      </c>
      <c r="D1431" s="1">
        <v>1.4575156E7</v>
      </c>
      <c r="E1431" s="1">
        <v>1.30654765056E11</v>
      </c>
      <c r="G1431" s="1">
        <v>0.0</v>
      </c>
      <c r="H1431" s="1">
        <v>0.0</v>
      </c>
      <c r="I1431" s="1">
        <v>0.0</v>
      </c>
      <c r="J1431" s="1">
        <v>1.372</v>
      </c>
      <c r="K1431" s="1">
        <v>0.02</v>
      </c>
      <c r="L1431" s="1">
        <v>0.108</v>
      </c>
      <c r="M1431" s="1">
        <v>0.0</v>
      </c>
      <c r="N1431" s="1">
        <v>283.937</v>
      </c>
      <c r="O1431" s="1">
        <v>1051.76</v>
      </c>
      <c r="P1431" s="1">
        <v>0.264</v>
      </c>
      <c r="Q1431" s="1">
        <v>19.866</v>
      </c>
      <c r="R1431" s="1">
        <v>0.29</v>
      </c>
      <c r="S1431" s="1">
        <v>0.0</v>
      </c>
      <c r="T1431" s="1">
        <v>0.0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0.205</v>
      </c>
      <c r="AA1431" s="1">
        <v>18.95</v>
      </c>
      <c r="AB1431" s="1">
        <v>1300.158</v>
      </c>
      <c r="AC1431" s="1">
        <v>18.49</v>
      </c>
      <c r="AD1431" s="1">
        <v>15.146</v>
      </c>
      <c r="AE1431" s="1">
        <v>6.728</v>
      </c>
      <c r="AF1431" s="1">
        <v>9.033</v>
      </c>
      <c r="AG1431" s="1">
        <v>9830.776</v>
      </c>
      <c r="AH1431" s="1">
        <v>1.097</v>
      </c>
      <c r="AI1431" s="1">
        <v>2.668</v>
      </c>
      <c r="AJ1431" s="1">
        <v>2.881</v>
      </c>
      <c r="AK1431" s="1">
        <v>500.166</v>
      </c>
      <c r="AL1431" s="1">
        <v>7.29</v>
      </c>
      <c r="AM1431" s="1">
        <v>7607.298</v>
      </c>
      <c r="AN1431" s="1">
        <v>110.878</v>
      </c>
      <c r="AO1431" s="1">
        <v>39.427</v>
      </c>
      <c r="AP1431" s="1">
        <v>78.451</v>
      </c>
      <c r="AQ1431" s="1">
        <v>-8.785</v>
      </c>
      <c r="AR1431" s="1">
        <v>-0.48</v>
      </c>
      <c r="AS1431" s="1">
        <v>4.988</v>
      </c>
      <c r="AT1431" s="1">
        <v>118.009</v>
      </c>
      <c r="AU1431" s="1">
        <v>1.72</v>
      </c>
      <c r="AV1431" s="1">
        <v>342.22</v>
      </c>
      <c r="AW1431" s="1">
        <v>-18.764</v>
      </c>
      <c r="AX1431" s="1">
        <v>-0.695</v>
      </c>
      <c r="AY1431" s="1">
        <v>206.41</v>
      </c>
      <c r="AZ1431" s="1">
        <v>3.008</v>
      </c>
      <c r="BA1431" s="1">
        <v>9.302</v>
      </c>
      <c r="BB1431" s="1">
        <v>3.529</v>
      </c>
      <c r="BC1431" s="1">
        <v>5.25</v>
      </c>
      <c r="BD1431" s="1">
        <v>24.959</v>
      </c>
      <c r="BE1431" s="1">
        <v>5.761</v>
      </c>
      <c r="BF1431" s="1">
        <v>29.798</v>
      </c>
      <c r="BG1431" s="1">
        <v>767.059</v>
      </c>
      <c r="BH1431" s="1">
        <v>11.18</v>
      </c>
      <c r="BI1431" s="1">
        <v>2044.418</v>
      </c>
      <c r="BJ1431" s="1">
        <v>60.465</v>
      </c>
      <c r="BK1431" s="1">
        <v>21.083</v>
      </c>
      <c r="BL1431" s="1">
        <v>24.272</v>
      </c>
      <c r="BM1431" s="1">
        <v>5.733</v>
      </c>
      <c r="BN1431" s="1">
        <v>30.456</v>
      </c>
      <c r="BO1431" s="1">
        <v>768.431</v>
      </c>
      <c r="BP1431" s="1">
        <v>11.2</v>
      </c>
      <c r="BQ1431" s="1">
        <v>2089.574</v>
      </c>
      <c r="BR1431" s="1">
        <v>60.573</v>
      </c>
      <c r="BS1431" s="1">
        <v>21.549</v>
      </c>
      <c r="BT1431" s="1">
        <v>0.46</v>
      </c>
      <c r="BU1431" s="1">
        <v>2.427</v>
      </c>
      <c r="BW1431" s="1">
        <v>0.0</v>
      </c>
      <c r="BX1431" s="1">
        <v>0.0</v>
      </c>
      <c r="BY1431" s="1">
        <v>0.0</v>
      </c>
      <c r="BZ1431" s="1">
        <v>0.0</v>
      </c>
      <c r="CA1431" s="1">
        <v>0.0</v>
      </c>
      <c r="CB1431" s="1">
        <v>0.0</v>
      </c>
      <c r="CC1431" s="1">
        <v>0.0</v>
      </c>
      <c r="CD1431" s="1">
        <v>3.021</v>
      </c>
      <c r="CE1431" s="1">
        <v>3.097</v>
      </c>
      <c r="CF1431" s="1">
        <v>105.6</v>
      </c>
      <c r="CG1431" s="1">
        <v>382.157</v>
      </c>
      <c r="CH1431" s="1">
        <v>5.57</v>
      </c>
      <c r="CI1431" s="1">
        <v>7245.211</v>
      </c>
      <c r="CJ1431" s="1">
        <v>-0.973</v>
      </c>
      <c r="CK1431" s="1">
        <v>-3.106</v>
      </c>
      <c r="CL1431" s="1">
        <v>21694.963</v>
      </c>
      <c r="CM1431" s="1">
        <v>316.207</v>
      </c>
      <c r="CN1431" s="1">
        <v>30.124</v>
      </c>
      <c r="CO1431" s="1">
        <v>74.717</v>
      </c>
      <c r="CP1431" s="1">
        <v>0.651</v>
      </c>
      <c r="CQ1431" s="1">
        <v>0.02</v>
      </c>
      <c r="CR1431" s="1">
        <v>0.0</v>
      </c>
      <c r="CS1431" s="1">
        <v>-4.767</v>
      </c>
      <c r="CT1431" s="1">
        <v>-0.033</v>
      </c>
      <c r="CU1431" s="1">
        <v>1.372</v>
      </c>
      <c r="CV1431" s="1">
        <v>0.0</v>
      </c>
      <c r="CW1431" s="1">
        <v>44.666</v>
      </c>
      <c r="CX1431" s="1">
        <v>0.108</v>
      </c>
      <c r="CY1431" s="1">
        <v>0.0</v>
      </c>
      <c r="CZ1431" s="1">
        <v>0.461</v>
      </c>
      <c r="DA1431" s="1">
        <v>1268.597</v>
      </c>
      <c r="DB1431" s="1">
        <v>143.285</v>
      </c>
      <c r="DC1431" s="1">
        <v>24.272</v>
      </c>
      <c r="DD1431" s="1">
        <v>5.733</v>
      </c>
      <c r="DE1431" s="1">
        <v>30.456</v>
      </c>
      <c r="DF1431" s="1">
        <v>768.431</v>
      </c>
      <c r="DG1431" s="1">
        <v>11.2</v>
      </c>
      <c r="DH1431" s="1">
        <v>2089.574</v>
      </c>
      <c r="DI1431" s="1">
        <v>60.573</v>
      </c>
      <c r="DJ1431" s="1">
        <v>21.549</v>
      </c>
      <c r="DK1431" s="1">
        <v>46.939</v>
      </c>
      <c r="DL1431" s="1">
        <v>0.0</v>
      </c>
      <c r="DM1431" s="1">
        <v>0.0</v>
      </c>
      <c r="DN1431" s="1">
        <v>0.0</v>
      </c>
      <c r="DO1431" s="1">
        <v>0.0</v>
      </c>
      <c r="DP1431" s="1">
        <v>0.005</v>
      </c>
      <c r="DQ1431" s="1">
        <v>0.0</v>
      </c>
      <c r="DR1431" s="1">
        <v>0.0</v>
      </c>
      <c r="DS1431" s="1">
        <v>178.803</v>
      </c>
      <c r="DT1431" s="1">
        <v>0.005</v>
      </c>
      <c r="DU1431" s="1">
        <v>0.007</v>
      </c>
      <c r="DV1431" s="1">
        <v>0.0</v>
      </c>
      <c r="DW1431" s="1">
        <v>0.0</v>
      </c>
      <c r="DX1431" s="1">
        <v>0.486</v>
      </c>
      <c r="DY1431" s="1">
        <v>0.0</v>
      </c>
      <c r="DZ1431" s="1">
        <v>0.005</v>
      </c>
    </row>
    <row r="1432">
      <c r="A1432" s="1" t="s">
        <v>246</v>
      </c>
      <c r="B1432" s="1">
        <v>2009.0</v>
      </c>
      <c r="C1432" s="1" t="s">
        <v>247</v>
      </c>
      <c r="D1432" s="1">
        <v>1.4825912E7</v>
      </c>
      <c r="E1432" s="1">
        <v>1.32310294528E11</v>
      </c>
      <c r="G1432" s="1">
        <v>0.0</v>
      </c>
      <c r="H1432" s="1">
        <v>0.0</v>
      </c>
      <c r="I1432" s="1">
        <v>0.0</v>
      </c>
      <c r="J1432" s="1">
        <v>1.349</v>
      </c>
      <c r="K1432" s="1">
        <v>0.02</v>
      </c>
      <c r="L1432" s="1">
        <v>0.11</v>
      </c>
      <c r="M1432" s="1">
        <v>0.0</v>
      </c>
      <c r="N1432" s="1">
        <v>349.67</v>
      </c>
      <c r="O1432" s="1">
        <v>-76.096</v>
      </c>
      <c r="P1432" s="1">
        <v>-0.22</v>
      </c>
      <c r="Q1432" s="1">
        <v>4.668</v>
      </c>
      <c r="R1432" s="1">
        <v>0.069</v>
      </c>
      <c r="S1432" s="1">
        <v>0.0</v>
      </c>
      <c r="T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0.05</v>
      </c>
      <c r="AA1432" s="1">
        <v>19.26</v>
      </c>
      <c r="AB1432" s="1">
        <v>1299.077</v>
      </c>
      <c r="AC1432" s="1">
        <v>18.16</v>
      </c>
      <c r="AD1432" s="1">
        <v>14.826</v>
      </c>
      <c r="AE1432" s="1">
        <v>-2.429</v>
      </c>
      <c r="AF1432" s="1">
        <v>-3.48</v>
      </c>
      <c r="AG1432" s="1">
        <v>9429.783</v>
      </c>
      <c r="AH1432" s="1">
        <v>1.057</v>
      </c>
      <c r="AI1432" s="1">
        <v>2.222</v>
      </c>
      <c r="AJ1432" s="1">
        <v>2.464</v>
      </c>
      <c r="AK1432" s="1">
        <v>607.72</v>
      </c>
      <c r="AL1432" s="1">
        <v>9.01</v>
      </c>
      <c r="AM1432" s="1">
        <v>7644.796</v>
      </c>
      <c r="AN1432" s="1">
        <v>113.341</v>
      </c>
      <c r="AO1432" s="1">
        <v>49.615</v>
      </c>
      <c r="AP1432" s="1">
        <v>81.989</v>
      </c>
      <c r="AQ1432" s="1">
        <v>17.859</v>
      </c>
      <c r="AR1432" s="1">
        <v>0.891</v>
      </c>
      <c r="AS1432" s="1">
        <v>5.879</v>
      </c>
      <c r="AT1432" s="1">
        <v>128.154</v>
      </c>
      <c r="AU1432" s="1">
        <v>1.9</v>
      </c>
      <c r="AV1432" s="1">
        <v>396.515</v>
      </c>
      <c r="AW1432" s="1">
        <v>7.629</v>
      </c>
      <c r="AX1432" s="1">
        <v>0.23</v>
      </c>
      <c r="AY1432" s="1">
        <v>218.399</v>
      </c>
      <c r="AZ1432" s="1">
        <v>3.238</v>
      </c>
      <c r="BA1432" s="1">
        <v>10.463</v>
      </c>
      <c r="BB1432" s="1">
        <v>4.253</v>
      </c>
      <c r="BC1432" s="1">
        <v>6.35</v>
      </c>
      <c r="BD1432" s="1">
        <v>-18.311</v>
      </c>
      <c r="BE1432" s="1">
        <v>-5.584</v>
      </c>
      <c r="BF1432" s="1">
        <v>24.214</v>
      </c>
      <c r="BG1432" s="1">
        <v>615.814</v>
      </c>
      <c r="BH1432" s="1">
        <v>9.13</v>
      </c>
      <c r="BI1432" s="1">
        <v>1633.199</v>
      </c>
      <c r="BJ1432" s="1">
        <v>50.275</v>
      </c>
      <c r="BK1432" s="1">
        <v>17.516</v>
      </c>
      <c r="BL1432" s="1">
        <v>-17.9</v>
      </c>
      <c r="BM1432" s="1">
        <v>-5.557</v>
      </c>
      <c r="BN1432" s="1">
        <v>24.899</v>
      </c>
      <c r="BO1432" s="1">
        <v>617.163</v>
      </c>
      <c r="BP1432" s="1">
        <v>9.15</v>
      </c>
      <c r="BQ1432" s="1">
        <v>1679.406</v>
      </c>
      <c r="BR1432" s="1">
        <v>50.385</v>
      </c>
      <c r="BS1432" s="1">
        <v>18.011</v>
      </c>
      <c r="BT1432" s="1">
        <v>1.1</v>
      </c>
      <c r="BU1432" s="1">
        <v>5.711</v>
      </c>
      <c r="BW1432" s="1">
        <v>0.0</v>
      </c>
      <c r="BX1432" s="1">
        <v>0.0</v>
      </c>
      <c r="BY1432" s="1">
        <v>0.0</v>
      </c>
      <c r="BZ1432" s="1">
        <v>0.0</v>
      </c>
      <c r="CA1432" s="1">
        <v>0.0</v>
      </c>
      <c r="CB1432" s="1">
        <v>0.0</v>
      </c>
      <c r="CC1432" s="1">
        <v>0.0</v>
      </c>
      <c r="CD1432" s="1">
        <v>1.698</v>
      </c>
      <c r="CE1432" s="1">
        <v>1.793</v>
      </c>
      <c r="CF1432" s="1">
        <v>107.393</v>
      </c>
      <c r="CG1432" s="1">
        <v>479.566</v>
      </c>
      <c r="CH1432" s="1">
        <v>7.11</v>
      </c>
      <c r="CI1432" s="1">
        <v>7243.613</v>
      </c>
      <c r="CJ1432" s="1">
        <v>-3.95</v>
      </c>
      <c r="CK1432" s="1">
        <v>-12.491</v>
      </c>
      <c r="CL1432" s="1">
        <v>20485.516</v>
      </c>
      <c r="CM1432" s="1">
        <v>303.716</v>
      </c>
      <c r="CN1432" s="1">
        <v>39.152</v>
      </c>
      <c r="CO1432" s="1">
        <v>77.686</v>
      </c>
      <c r="CP1432" s="1">
        <v>0.677</v>
      </c>
      <c r="CQ1432" s="1">
        <v>0.02</v>
      </c>
      <c r="CR1432" s="1">
        <v>0.0</v>
      </c>
      <c r="CS1432" s="1">
        <v>3.934</v>
      </c>
      <c r="CT1432" s="1">
        <v>0.026</v>
      </c>
      <c r="CU1432" s="1">
        <v>1.349</v>
      </c>
      <c r="CV1432" s="1">
        <v>0.0</v>
      </c>
      <c r="CW1432" s="1">
        <v>45.638</v>
      </c>
      <c r="CX1432" s="1">
        <v>0.11</v>
      </c>
      <c r="CY1432" s="1">
        <v>0.0</v>
      </c>
      <c r="CZ1432" s="1">
        <v>0.489</v>
      </c>
      <c r="DA1432" s="1">
        <v>1224.882</v>
      </c>
      <c r="DB1432" s="1">
        <v>139.805</v>
      </c>
      <c r="DC1432" s="1">
        <v>-17.9</v>
      </c>
      <c r="DD1432" s="1">
        <v>-5.557</v>
      </c>
      <c r="DE1432" s="1">
        <v>24.899</v>
      </c>
      <c r="DF1432" s="1">
        <v>617.163</v>
      </c>
      <c r="DG1432" s="1">
        <v>9.15</v>
      </c>
      <c r="DH1432" s="1">
        <v>1679.406</v>
      </c>
      <c r="DI1432" s="1">
        <v>50.385</v>
      </c>
      <c r="DJ1432" s="1">
        <v>18.011</v>
      </c>
      <c r="DK1432" s="1">
        <v>-70.478</v>
      </c>
      <c r="DL1432" s="1">
        <v>0.0</v>
      </c>
      <c r="DM1432" s="1">
        <v>0.0</v>
      </c>
      <c r="DN1432" s="1">
        <v>0.0</v>
      </c>
      <c r="DO1432" s="1">
        <v>0.0</v>
      </c>
      <c r="DP1432" s="1">
        <v>0.001</v>
      </c>
      <c r="DQ1432" s="1">
        <v>0.0</v>
      </c>
      <c r="DR1432" s="1">
        <v>0.0</v>
      </c>
      <c r="DS1432" s="1">
        <v>19.458</v>
      </c>
      <c r="DT1432" s="1">
        <v>0.001</v>
      </c>
      <c r="DU1432" s="1">
        <v>0.008</v>
      </c>
      <c r="DV1432" s="1">
        <v>0.0</v>
      </c>
      <c r="DW1432" s="1">
        <v>0.0</v>
      </c>
      <c r="DX1432" s="1">
        <v>0.567</v>
      </c>
      <c r="DY1432" s="1">
        <v>0.0</v>
      </c>
      <c r="DZ1432" s="1">
        <v>0.006</v>
      </c>
    </row>
    <row r="1433">
      <c r="A1433" s="1" t="s">
        <v>246</v>
      </c>
      <c r="B1433" s="1">
        <v>2010.0</v>
      </c>
      <c r="C1433" s="1" t="s">
        <v>247</v>
      </c>
      <c r="D1433" s="1">
        <v>1.5076646E7</v>
      </c>
      <c r="E1433" s="1">
        <v>1.37913286656E11</v>
      </c>
      <c r="G1433" s="1">
        <v>0.03</v>
      </c>
      <c r="H1433" s="1">
        <v>1.987</v>
      </c>
      <c r="I1433" s="1">
        <v>0.03</v>
      </c>
      <c r="J1433" s="1">
        <v>1.327</v>
      </c>
      <c r="K1433" s="1">
        <v>0.02</v>
      </c>
      <c r="L1433" s="1">
        <v>0.103</v>
      </c>
      <c r="M1433" s="1">
        <v>0.019</v>
      </c>
      <c r="N1433" s="1">
        <v>389.804</v>
      </c>
      <c r="O1433" s="1">
        <v>67.598</v>
      </c>
      <c r="P1433" s="1">
        <v>0.047</v>
      </c>
      <c r="Q1433" s="1">
        <v>7.694</v>
      </c>
      <c r="R1433" s="1">
        <v>0.116</v>
      </c>
      <c r="S1433" s="1">
        <v>0.0</v>
      </c>
      <c r="T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0.075</v>
      </c>
      <c r="AA1433" s="1">
        <v>20.28</v>
      </c>
      <c r="AB1433" s="1">
        <v>1345.127</v>
      </c>
      <c r="AC1433" s="1">
        <v>19.42</v>
      </c>
      <c r="AD1433" s="1">
        <v>13.968</v>
      </c>
      <c r="AE1433" s="1">
        <v>11.008</v>
      </c>
      <c r="AF1433" s="1">
        <v>15.389</v>
      </c>
      <c r="AG1433" s="1">
        <v>10293.683</v>
      </c>
      <c r="AH1433" s="1">
        <v>1.125</v>
      </c>
      <c r="AI1433" s="1">
        <v>15.079</v>
      </c>
      <c r="AJ1433" s="1">
        <v>17.091</v>
      </c>
      <c r="AK1433" s="1">
        <v>719.656</v>
      </c>
      <c r="AL1433" s="1">
        <v>10.85</v>
      </c>
      <c r="AM1433" s="1">
        <v>8651.245</v>
      </c>
      <c r="AN1433" s="1">
        <v>130.432</v>
      </c>
      <c r="AO1433" s="1">
        <v>55.87</v>
      </c>
      <c r="AP1433" s="1">
        <v>84.863</v>
      </c>
      <c r="AQ1433" s="1">
        <v>5.279</v>
      </c>
      <c r="AR1433" s="1">
        <v>0.31</v>
      </c>
      <c r="AS1433" s="1">
        <v>6.189</v>
      </c>
      <c r="AT1433" s="1">
        <v>145.258</v>
      </c>
      <c r="AU1433" s="1">
        <v>2.19</v>
      </c>
      <c r="AV1433" s="1">
        <v>410.504</v>
      </c>
      <c r="AW1433" s="1">
        <v>11.486</v>
      </c>
      <c r="AX1433" s="1">
        <v>0.372</v>
      </c>
      <c r="AY1433" s="1">
        <v>239.436</v>
      </c>
      <c r="AZ1433" s="1">
        <v>3.61</v>
      </c>
      <c r="BA1433" s="1">
        <v>11.277</v>
      </c>
      <c r="BB1433" s="1">
        <v>4.027</v>
      </c>
      <c r="BC1433" s="1">
        <v>7.57</v>
      </c>
      <c r="BD1433" s="1">
        <v>-6.385</v>
      </c>
      <c r="BE1433" s="1">
        <v>-1.723</v>
      </c>
      <c r="BF1433" s="1">
        <v>22.491</v>
      </c>
      <c r="BG1433" s="1">
        <v>567.102</v>
      </c>
      <c r="BH1433" s="1">
        <v>8.55</v>
      </c>
      <c r="BI1433" s="1">
        <v>1491.753</v>
      </c>
      <c r="BJ1433" s="1">
        <v>44.027</v>
      </c>
      <c r="BK1433" s="1">
        <v>14.633</v>
      </c>
      <c r="BL1433" s="1">
        <v>-5.715</v>
      </c>
      <c r="BM1433" s="1">
        <v>-1.633</v>
      </c>
      <c r="BN1433" s="1">
        <v>23.266</v>
      </c>
      <c r="BO1433" s="1">
        <v>568.429</v>
      </c>
      <c r="BP1433" s="1">
        <v>8.57</v>
      </c>
      <c r="BQ1433" s="1">
        <v>1543.159</v>
      </c>
      <c r="BR1433" s="1">
        <v>44.13</v>
      </c>
      <c r="BS1433" s="1">
        <v>15.137</v>
      </c>
      <c r="BT1433" s="1">
        <v>0.86</v>
      </c>
      <c r="BU1433" s="1">
        <v>4.241</v>
      </c>
      <c r="BW1433" s="1">
        <v>0.0</v>
      </c>
      <c r="BX1433" s="1">
        <v>0.0</v>
      </c>
      <c r="BY1433" s="1">
        <v>0.0</v>
      </c>
      <c r="BZ1433" s="1">
        <v>0.0</v>
      </c>
      <c r="CA1433" s="1">
        <v>0.0</v>
      </c>
      <c r="CB1433" s="1">
        <v>0.0</v>
      </c>
      <c r="CC1433" s="1">
        <v>0.0</v>
      </c>
      <c r="CD1433" s="1">
        <v>15.582</v>
      </c>
      <c r="CE1433" s="1">
        <v>16.734</v>
      </c>
      <c r="CF1433" s="1">
        <v>124.127</v>
      </c>
      <c r="CG1433" s="1">
        <v>574.398</v>
      </c>
      <c r="CH1433" s="1">
        <v>8.66</v>
      </c>
      <c r="CI1433" s="1">
        <v>8233.047</v>
      </c>
      <c r="CJ1433" s="1">
        <v>0.004</v>
      </c>
      <c r="CK1433" s="1">
        <v>0.013</v>
      </c>
      <c r="CL1433" s="1">
        <v>20145.707</v>
      </c>
      <c r="CM1433" s="1">
        <v>303.73</v>
      </c>
      <c r="CN1433" s="1">
        <v>44.593</v>
      </c>
      <c r="CO1433" s="1">
        <v>80.76</v>
      </c>
      <c r="CP1433" s="1">
        <v>0.736</v>
      </c>
      <c r="CQ1433" s="1">
        <v>0.02</v>
      </c>
      <c r="CR1433" s="1">
        <v>0.0</v>
      </c>
      <c r="CS1433" s="1">
        <v>8.795</v>
      </c>
      <c r="CT1433" s="1">
        <v>0.06</v>
      </c>
      <c r="CU1433" s="1">
        <v>1.327</v>
      </c>
      <c r="CV1433" s="1">
        <v>0.0</v>
      </c>
      <c r="CW1433" s="1">
        <v>48.826</v>
      </c>
      <c r="CX1433" s="1">
        <v>0.103</v>
      </c>
      <c r="CY1433" s="1">
        <v>0.0</v>
      </c>
      <c r="CZ1433" s="1">
        <v>0.479</v>
      </c>
      <c r="DA1433" s="1">
        <v>1288.085</v>
      </c>
      <c r="DB1433" s="1">
        <v>155.194</v>
      </c>
      <c r="DC1433" s="1">
        <v>-5.715</v>
      </c>
      <c r="DD1433" s="1">
        <v>-1.633</v>
      </c>
      <c r="DE1433" s="1">
        <v>23.266</v>
      </c>
      <c r="DF1433" s="1">
        <v>568.429</v>
      </c>
      <c r="DG1433" s="1">
        <v>8.57</v>
      </c>
      <c r="DH1433" s="1">
        <v>1543.159</v>
      </c>
      <c r="DI1433" s="1">
        <v>44.13</v>
      </c>
      <c r="DJ1433" s="1">
        <v>15.137</v>
      </c>
      <c r="DK1433" s="1">
        <v>-100.0</v>
      </c>
      <c r="DL1433" s="1">
        <v>0.0</v>
      </c>
      <c r="DM1433" s="1">
        <v>0.0</v>
      </c>
      <c r="DN1433" s="1">
        <v>0.0</v>
      </c>
      <c r="DO1433" s="1">
        <v>0.0</v>
      </c>
      <c r="DP1433" s="1">
        <v>0.0</v>
      </c>
      <c r="DQ1433" s="1">
        <v>0.0</v>
      </c>
      <c r="DR1433" s="1">
        <v>0.0</v>
      </c>
      <c r="DS1433" s="1">
        <v>7.191</v>
      </c>
      <c r="DT1433" s="1">
        <v>0.001</v>
      </c>
      <c r="DU1433" s="1">
        <v>0.009</v>
      </c>
      <c r="DV1433" s="1">
        <v>0.0</v>
      </c>
      <c r="DW1433" s="1">
        <v>0.0</v>
      </c>
      <c r="DX1433" s="1">
        <v>0.593</v>
      </c>
      <c r="DY1433" s="1">
        <v>0.0</v>
      </c>
      <c r="DZ1433" s="1">
        <v>0.006</v>
      </c>
    </row>
    <row r="1434">
      <c r="A1434" s="1" t="s">
        <v>246</v>
      </c>
      <c r="B1434" s="1">
        <v>2011.0</v>
      </c>
      <c r="C1434" s="1" t="s">
        <v>247</v>
      </c>
      <c r="D1434" s="1">
        <v>1.5326174E7</v>
      </c>
      <c r="E1434" s="1">
        <v>1.49795274752E11</v>
      </c>
      <c r="F1434" s="1">
        <v>-24.413</v>
      </c>
      <c r="G1434" s="1">
        <v>-0.007</v>
      </c>
      <c r="H1434" s="1">
        <v>1.478</v>
      </c>
      <c r="I1434" s="1">
        <v>0.023</v>
      </c>
      <c r="J1434" s="1">
        <v>0.652</v>
      </c>
      <c r="K1434" s="1">
        <v>0.01</v>
      </c>
      <c r="L1434" s="1">
        <v>0.049</v>
      </c>
      <c r="M1434" s="1">
        <v>0.014</v>
      </c>
      <c r="N1434" s="1">
        <v>325.502</v>
      </c>
      <c r="O1434" s="1">
        <v>-6.221</v>
      </c>
      <c r="P1434" s="1">
        <v>-0.007</v>
      </c>
      <c r="Q1434" s="1">
        <v>7.098</v>
      </c>
      <c r="R1434" s="1">
        <v>0.109</v>
      </c>
      <c r="S1434" s="1">
        <v>0.0</v>
      </c>
      <c r="T1434" s="1">
        <v>0.0</v>
      </c>
      <c r="V1434" s="1">
        <v>0.0</v>
      </c>
      <c r="W1434" s="1">
        <v>0.0</v>
      </c>
      <c r="X1434" s="1">
        <v>0.0</v>
      </c>
      <c r="Y1434" s="1">
        <v>0.0</v>
      </c>
      <c r="Z1434" s="1">
        <v>0.067</v>
      </c>
      <c r="AA1434" s="1">
        <v>21.71</v>
      </c>
      <c r="AB1434" s="1">
        <v>1416.531</v>
      </c>
      <c r="AC1434" s="1">
        <v>20.43</v>
      </c>
      <c r="AD1434" s="1">
        <v>14.181</v>
      </c>
      <c r="AE1434" s="1">
        <v>6.089</v>
      </c>
      <c r="AF1434" s="1">
        <v>9.45</v>
      </c>
      <c r="AG1434" s="1">
        <v>10742.687</v>
      </c>
      <c r="AH1434" s="1">
        <v>1.099</v>
      </c>
      <c r="AI1434" s="1">
        <v>1.978</v>
      </c>
      <c r="AJ1434" s="1">
        <v>2.58</v>
      </c>
      <c r="AK1434" s="1">
        <v>613.33</v>
      </c>
      <c r="AL1434" s="1">
        <v>9.4</v>
      </c>
      <c r="AM1434" s="1">
        <v>8678.737</v>
      </c>
      <c r="AN1434" s="1">
        <v>133.012</v>
      </c>
      <c r="AO1434" s="1">
        <v>46.011</v>
      </c>
      <c r="AP1434" s="1">
        <v>81.725</v>
      </c>
      <c r="AQ1434" s="1">
        <v>-9.395</v>
      </c>
      <c r="AR1434" s="1">
        <v>-0.581</v>
      </c>
      <c r="AS1434" s="1">
        <v>5.608</v>
      </c>
      <c r="AT1434" s="1">
        <v>126.581</v>
      </c>
      <c r="AU1434" s="1">
        <v>1.94</v>
      </c>
      <c r="AV1434" s="1">
        <v>365.882</v>
      </c>
      <c r="AW1434" s="1">
        <v>-26.97</v>
      </c>
      <c r="AX1434" s="1">
        <v>-0.974</v>
      </c>
      <c r="AY1434" s="1">
        <v>172.014</v>
      </c>
      <c r="AZ1434" s="1">
        <v>2.636</v>
      </c>
      <c r="BA1434" s="1">
        <v>9.496</v>
      </c>
      <c r="BB1434" s="1">
        <v>3.445</v>
      </c>
      <c r="BC1434" s="1">
        <v>6.65</v>
      </c>
      <c r="BD1434" s="1">
        <v>28.909</v>
      </c>
      <c r="BE1434" s="1">
        <v>6.352</v>
      </c>
      <c r="BF1434" s="1">
        <v>28.842</v>
      </c>
      <c r="BG1434" s="1">
        <v>719.031</v>
      </c>
      <c r="BH1434" s="1">
        <v>11.02</v>
      </c>
      <c r="BI1434" s="1">
        <v>1881.892</v>
      </c>
      <c r="BJ1434" s="1">
        <v>53.94</v>
      </c>
      <c r="BK1434" s="1">
        <v>17.721</v>
      </c>
      <c r="BL1434" s="1">
        <v>28.432</v>
      </c>
      <c r="BM1434" s="1">
        <v>6.477</v>
      </c>
      <c r="BN1434" s="1">
        <v>29.743</v>
      </c>
      <c r="BO1434" s="1">
        <v>719.684</v>
      </c>
      <c r="BP1434" s="1">
        <v>11.03</v>
      </c>
      <c r="BQ1434" s="1">
        <v>1940.669</v>
      </c>
      <c r="BR1434" s="1">
        <v>53.989</v>
      </c>
      <c r="BS1434" s="1">
        <v>18.275</v>
      </c>
      <c r="BT1434" s="1">
        <v>1.28</v>
      </c>
      <c r="BU1434" s="1">
        <v>5.896</v>
      </c>
      <c r="BW1434" s="1">
        <v>0.0</v>
      </c>
      <c r="BX1434" s="1">
        <v>0.0</v>
      </c>
      <c r="BY1434" s="1">
        <v>0.0</v>
      </c>
      <c r="BZ1434" s="1">
        <v>0.0</v>
      </c>
      <c r="CA1434" s="1">
        <v>0.0</v>
      </c>
      <c r="CB1434" s="1">
        <v>0.0</v>
      </c>
      <c r="CC1434" s="1">
        <v>0.0</v>
      </c>
      <c r="CD1434" s="1">
        <v>2.553</v>
      </c>
      <c r="CE1434" s="1">
        <v>3.169</v>
      </c>
      <c r="CF1434" s="1">
        <v>127.295</v>
      </c>
      <c r="CG1434" s="1">
        <v>486.749</v>
      </c>
      <c r="CH1434" s="1">
        <v>7.46</v>
      </c>
      <c r="CI1434" s="1">
        <v>8305.758</v>
      </c>
      <c r="CJ1434" s="1">
        <v>2.654</v>
      </c>
      <c r="CK1434" s="1">
        <v>8.062</v>
      </c>
      <c r="CL1434" s="1">
        <v>20343.756</v>
      </c>
      <c r="CM1434" s="1">
        <v>311.792</v>
      </c>
      <c r="CN1434" s="1">
        <v>36.515</v>
      </c>
      <c r="CO1434" s="1">
        <v>78.213</v>
      </c>
      <c r="CP1434" s="1">
        <v>0.869</v>
      </c>
      <c r="CQ1434" s="1">
        <v>0.01</v>
      </c>
      <c r="CR1434" s="1">
        <v>0.0</v>
      </c>
      <c r="CS1434" s="1">
        <v>18.101</v>
      </c>
      <c r="CT1434" s="1">
        <v>0.133</v>
      </c>
      <c r="CU1434" s="1">
        <v>0.652</v>
      </c>
      <c r="CV1434" s="1">
        <v>0.0</v>
      </c>
      <c r="CW1434" s="1">
        <v>56.725</v>
      </c>
      <c r="CX1434" s="1">
        <v>0.049</v>
      </c>
      <c r="CY1434" s="1">
        <v>0.0</v>
      </c>
      <c r="CZ1434" s="1">
        <v>0.534</v>
      </c>
      <c r="DA1434" s="1">
        <v>1333.014</v>
      </c>
      <c r="DB1434" s="1">
        <v>164.644</v>
      </c>
      <c r="DC1434" s="1">
        <v>28.432</v>
      </c>
      <c r="DD1434" s="1">
        <v>6.477</v>
      </c>
      <c r="DE1434" s="1">
        <v>29.743</v>
      </c>
      <c r="DF1434" s="1">
        <v>719.684</v>
      </c>
      <c r="DG1434" s="1">
        <v>11.03</v>
      </c>
      <c r="DH1434" s="1">
        <v>1940.669</v>
      </c>
      <c r="DI1434" s="1">
        <v>53.989</v>
      </c>
      <c r="DJ1434" s="1">
        <v>18.275</v>
      </c>
      <c r="DL1434" s="1">
        <v>0.0</v>
      </c>
      <c r="DM1434" s="1">
        <v>0.0</v>
      </c>
      <c r="DN1434" s="1">
        <v>0.0</v>
      </c>
      <c r="DO1434" s="1">
        <v>0.0</v>
      </c>
      <c r="DP1434" s="1">
        <v>0.01</v>
      </c>
      <c r="DQ1434" s="1">
        <v>0.0</v>
      </c>
      <c r="DR1434" s="1">
        <v>0.0</v>
      </c>
      <c r="DS1434" s="1">
        <v>-2.625</v>
      </c>
      <c r="DT1434" s="1">
        <v>0.0</v>
      </c>
      <c r="DU1434" s="1">
        <v>0.009</v>
      </c>
      <c r="DV1434" s="1">
        <v>0.0</v>
      </c>
      <c r="DW1434" s="1">
        <v>0.0</v>
      </c>
      <c r="DX1434" s="1">
        <v>0.565</v>
      </c>
      <c r="DY1434" s="1">
        <v>0.0</v>
      </c>
      <c r="DZ1434" s="1">
        <v>0.005</v>
      </c>
    </row>
    <row r="1435">
      <c r="A1435" s="1" t="s">
        <v>246</v>
      </c>
      <c r="B1435" s="1">
        <v>2012.0</v>
      </c>
      <c r="C1435" s="1" t="s">
        <v>247</v>
      </c>
      <c r="D1435" s="1">
        <v>1.5572144E7</v>
      </c>
      <c r="E1435" s="1">
        <v>1.58246715392E11</v>
      </c>
      <c r="F1435" s="1">
        <v>36.868</v>
      </c>
      <c r="G1435" s="1">
        <v>0.008</v>
      </c>
      <c r="H1435" s="1">
        <v>1.991</v>
      </c>
      <c r="I1435" s="1">
        <v>0.031</v>
      </c>
      <c r="J1435" s="1">
        <v>1.284</v>
      </c>
      <c r="K1435" s="1">
        <v>0.02</v>
      </c>
      <c r="L1435" s="1">
        <v>0.088</v>
      </c>
      <c r="M1435" s="1">
        <v>0.018</v>
      </c>
      <c r="N1435" s="1">
        <v>329.96</v>
      </c>
      <c r="O1435" s="1">
        <v>20.05</v>
      </c>
      <c r="P1435" s="1">
        <v>0.022</v>
      </c>
      <c r="Q1435" s="1">
        <v>8.386</v>
      </c>
      <c r="R1435" s="1">
        <v>0.131</v>
      </c>
      <c r="S1435" s="1">
        <v>0.0</v>
      </c>
      <c r="T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0.076</v>
      </c>
      <c r="AA1435" s="1">
        <v>22.96</v>
      </c>
      <c r="AB1435" s="1">
        <v>1474.428</v>
      </c>
      <c r="AC1435" s="1">
        <v>22.73</v>
      </c>
      <c r="AD1435" s="1">
        <v>14.997</v>
      </c>
      <c r="AE1435" s="1">
        <v>5.642</v>
      </c>
      <c r="AF1435" s="1">
        <v>9.289</v>
      </c>
      <c r="AG1435" s="1">
        <v>11169.524</v>
      </c>
      <c r="AH1435" s="1">
        <v>1.099</v>
      </c>
      <c r="AI1435" s="1">
        <v>4.798</v>
      </c>
      <c r="AJ1435" s="1">
        <v>6.382</v>
      </c>
      <c r="AK1435" s="1">
        <v>680.06</v>
      </c>
      <c r="AL1435" s="1">
        <v>10.59</v>
      </c>
      <c r="AM1435" s="1">
        <v>8951.49</v>
      </c>
      <c r="AN1435" s="1">
        <v>139.394</v>
      </c>
      <c r="AO1435" s="1">
        <v>46.59</v>
      </c>
      <c r="AP1435" s="1">
        <v>81.091</v>
      </c>
      <c r="AQ1435" s="1">
        <v>33.564</v>
      </c>
      <c r="AR1435" s="1">
        <v>1.882</v>
      </c>
      <c r="AS1435" s="1">
        <v>7.49</v>
      </c>
      <c r="AT1435" s="1">
        <v>150.268</v>
      </c>
      <c r="AU1435" s="1">
        <v>2.34</v>
      </c>
      <c r="AV1435" s="1">
        <v>480.967</v>
      </c>
      <c r="AW1435" s="1">
        <v>114.523</v>
      </c>
      <c r="AX1435" s="1">
        <v>3.019</v>
      </c>
      <c r="AY1435" s="1">
        <v>363.181</v>
      </c>
      <c r="AZ1435" s="1">
        <v>5.656</v>
      </c>
      <c r="BA1435" s="1">
        <v>10.295</v>
      </c>
      <c r="BB1435" s="1">
        <v>4.357</v>
      </c>
      <c r="BC1435" s="1">
        <v>7.5</v>
      </c>
      <c r="BD1435" s="1">
        <v>9.922</v>
      </c>
      <c r="BE1435" s="1">
        <v>2.698</v>
      </c>
      <c r="BF1435" s="1">
        <v>31.541</v>
      </c>
      <c r="BG1435" s="1">
        <v>778.313</v>
      </c>
      <c r="BH1435" s="1">
        <v>12.12</v>
      </c>
      <c r="BI1435" s="1">
        <v>2025.445</v>
      </c>
      <c r="BJ1435" s="1">
        <v>53.322</v>
      </c>
      <c r="BK1435" s="1">
        <v>18.348</v>
      </c>
      <c r="BL1435" s="1">
        <v>9.884</v>
      </c>
      <c r="BM1435" s="1">
        <v>2.762</v>
      </c>
      <c r="BN1435" s="1">
        <v>32.505</v>
      </c>
      <c r="BO1435" s="1">
        <v>779.597</v>
      </c>
      <c r="BP1435" s="1">
        <v>12.14</v>
      </c>
      <c r="BQ1435" s="1">
        <v>2087.359</v>
      </c>
      <c r="BR1435" s="1">
        <v>53.41</v>
      </c>
      <c r="BS1435" s="1">
        <v>18.909</v>
      </c>
      <c r="BT1435" s="1">
        <v>0.23</v>
      </c>
      <c r="BU1435" s="1">
        <v>1.002</v>
      </c>
      <c r="BW1435" s="1">
        <v>0.0</v>
      </c>
      <c r="BX1435" s="1">
        <v>0.0</v>
      </c>
      <c r="BY1435" s="1">
        <v>0.0</v>
      </c>
      <c r="BZ1435" s="1">
        <v>0.0</v>
      </c>
      <c r="CA1435" s="1">
        <v>0.0</v>
      </c>
      <c r="CB1435" s="1">
        <v>0.0</v>
      </c>
      <c r="CC1435" s="1">
        <v>0.0</v>
      </c>
      <c r="CD1435" s="1">
        <v>3.518</v>
      </c>
      <c r="CE1435" s="1">
        <v>4.478</v>
      </c>
      <c r="CF1435" s="1">
        <v>131.774</v>
      </c>
      <c r="CG1435" s="1">
        <v>529.792</v>
      </c>
      <c r="CH1435" s="1">
        <v>8.25</v>
      </c>
      <c r="CI1435" s="1">
        <v>8462.138</v>
      </c>
      <c r="CJ1435" s="1">
        <v>1.077</v>
      </c>
      <c r="CK1435" s="1">
        <v>3.359</v>
      </c>
      <c r="CL1435" s="1">
        <v>20238.129</v>
      </c>
      <c r="CM1435" s="1">
        <v>315.151</v>
      </c>
      <c r="CN1435" s="1">
        <v>36.296</v>
      </c>
      <c r="CO1435" s="1">
        <v>76.658</v>
      </c>
      <c r="CP1435" s="1">
        <v>0.926</v>
      </c>
      <c r="CQ1435" s="1">
        <v>0.02</v>
      </c>
      <c r="CR1435" s="1">
        <v>0.0</v>
      </c>
      <c r="CS1435" s="1">
        <v>6.525</v>
      </c>
      <c r="CT1435" s="1">
        <v>0.057</v>
      </c>
      <c r="CU1435" s="1">
        <v>1.284</v>
      </c>
      <c r="CV1435" s="1">
        <v>0.0</v>
      </c>
      <c r="CW1435" s="1">
        <v>59.472</v>
      </c>
      <c r="CX1435" s="1">
        <v>0.088</v>
      </c>
      <c r="CY1435" s="1">
        <v>0.0</v>
      </c>
      <c r="CZ1435" s="1">
        <v>0.539</v>
      </c>
      <c r="DA1435" s="1">
        <v>1459.658</v>
      </c>
      <c r="DB1435" s="1">
        <v>173.933</v>
      </c>
      <c r="DC1435" s="1">
        <v>9.884</v>
      </c>
      <c r="DD1435" s="1">
        <v>2.762</v>
      </c>
      <c r="DE1435" s="1">
        <v>32.505</v>
      </c>
      <c r="DF1435" s="1">
        <v>779.597</v>
      </c>
      <c r="DG1435" s="1">
        <v>12.14</v>
      </c>
      <c r="DH1435" s="1">
        <v>2087.359</v>
      </c>
      <c r="DI1435" s="1">
        <v>53.41</v>
      </c>
      <c r="DJ1435" s="1">
        <v>18.909</v>
      </c>
      <c r="DK1435" s="1">
        <v>460.323</v>
      </c>
      <c r="DL1435" s="1">
        <v>0.001</v>
      </c>
      <c r="DM1435" s="1">
        <v>0.001</v>
      </c>
      <c r="DN1435" s="1">
        <v>0.0</v>
      </c>
      <c r="DO1435" s="1">
        <v>0.0</v>
      </c>
      <c r="DP1435" s="1">
        <v>0.054</v>
      </c>
      <c r="DQ1435" s="1">
        <v>0.0</v>
      </c>
      <c r="DR1435" s="1">
        <v>0.0</v>
      </c>
      <c r="DS1435" s="1">
        <v>-28.293</v>
      </c>
      <c r="DT1435" s="1">
        <v>-0.002</v>
      </c>
      <c r="DU1435" s="1">
        <v>0.006</v>
      </c>
      <c r="DV1435" s="1">
        <v>0.0</v>
      </c>
      <c r="DW1435" s="1">
        <v>0.0</v>
      </c>
      <c r="DX1435" s="1">
        <v>0.397</v>
      </c>
      <c r="DY1435" s="1">
        <v>0.0</v>
      </c>
      <c r="DZ1435" s="1">
        <v>0.004</v>
      </c>
    </row>
    <row r="1436">
      <c r="A1436" s="1" t="s">
        <v>246</v>
      </c>
      <c r="B1436" s="1">
        <v>2013.0</v>
      </c>
      <c r="C1436" s="1" t="s">
        <v>247</v>
      </c>
      <c r="D1436" s="1">
        <v>1.5807087E7</v>
      </c>
      <c r="E1436" s="1">
        <v>1.660751872E11</v>
      </c>
      <c r="F1436" s="1">
        <v>-0.184</v>
      </c>
      <c r="G1436" s="1">
        <v>0.0</v>
      </c>
      <c r="H1436" s="1">
        <v>1.958</v>
      </c>
      <c r="I1436" s="1">
        <v>0.031</v>
      </c>
      <c r="J1436" s="1">
        <v>2.531</v>
      </c>
      <c r="K1436" s="1">
        <v>0.04</v>
      </c>
      <c r="L1436" s="1">
        <v>0.173</v>
      </c>
      <c r="M1436" s="1">
        <v>0.017</v>
      </c>
      <c r="N1436" s="1">
        <v>368.739</v>
      </c>
      <c r="O1436" s="1">
        <v>12.1</v>
      </c>
      <c r="P1436" s="1">
        <v>0.016</v>
      </c>
      <c r="Q1436" s="1">
        <v>9.261</v>
      </c>
      <c r="R1436" s="1">
        <v>0.146</v>
      </c>
      <c r="S1436" s="1">
        <v>0.0</v>
      </c>
      <c r="T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0.082</v>
      </c>
      <c r="AA1436" s="1">
        <v>23.79</v>
      </c>
      <c r="AB1436" s="1">
        <v>1505.021</v>
      </c>
      <c r="AC1436" s="1">
        <v>23.16</v>
      </c>
      <c r="AD1436" s="1">
        <v>14.534</v>
      </c>
      <c r="AE1436" s="1">
        <v>3.206</v>
      </c>
      <c r="AF1436" s="1">
        <v>5.576</v>
      </c>
      <c r="AG1436" s="1">
        <v>11356.245</v>
      </c>
      <c r="AH1436" s="1">
        <v>1.081</v>
      </c>
      <c r="AI1436" s="1">
        <v>6.378</v>
      </c>
      <c r="AJ1436" s="1">
        <v>8.89</v>
      </c>
      <c r="AK1436" s="1">
        <v>767.377</v>
      </c>
      <c r="AL1436" s="1">
        <v>12.13</v>
      </c>
      <c r="AM1436" s="1">
        <v>9380.86</v>
      </c>
      <c r="AN1436" s="1">
        <v>148.284</v>
      </c>
      <c r="AO1436" s="1">
        <v>52.375</v>
      </c>
      <c r="AP1436" s="1">
        <v>83.481</v>
      </c>
      <c r="AQ1436" s="1">
        <v>13.647</v>
      </c>
      <c r="AR1436" s="1">
        <v>1.022</v>
      </c>
      <c r="AS1436" s="1">
        <v>8.512</v>
      </c>
      <c r="AT1436" s="1">
        <v>179.034</v>
      </c>
      <c r="AU1436" s="1">
        <v>2.83</v>
      </c>
      <c r="AV1436" s="1">
        <v>538.481</v>
      </c>
      <c r="AW1436" s="1">
        <v>-0.387</v>
      </c>
      <c r="AX1436" s="1">
        <v>-0.022</v>
      </c>
      <c r="AY1436" s="1">
        <v>356.399</v>
      </c>
      <c r="AZ1436" s="1">
        <v>5.634</v>
      </c>
      <c r="BA1436" s="1">
        <v>12.219</v>
      </c>
      <c r="BB1436" s="1">
        <v>4.792</v>
      </c>
      <c r="BC1436" s="1">
        <v>8.54</v>
      </c>
      <c r="BD1436" s="1">
        <v>-9.797</v>
      </c>
      <c r="BE1436" s="1">
        <v>-3.308</v>
      </c>
      <c r="BF1436" s="1">
        <v>28.232</v>
      </c>
      <c r="BG1436" s="1">
        <v>691.462</v>
      </c>
      <c r="BH1436" s="1">
        <v>10.93</v>
      </c>
      <c r="BI1436" s="1">
        <v>1786.053</v>
      </c>
      <c r="BJ1436" s="1">
        <v>47.193</v>
      </c>
      <c r="BK1436" s="1">
        <v>15.894</v>
      </c>
      <c r="BL1436" s="1">
        <v>-9.086</v>
      </c>
      <c r="BM1436" s="1">
        <v>-3.163</v>
      </c>
      <c r="BN1436" s="1">
        <v>29.342</v>
      </c>
      <c r="BO1436" s="1">
        <v>697.788</v>
      </c>
      <c r="BP1436" s="1">
        <v>11.03</v>
      </c>
      <c r="BQ1436" s="1">
        <v>1856.253</v>
      </c>
      <c r="BR1436" s="1">
        <v>47.625</v>
      </c>
      <c r="BS1436" s="1">
        <v>16.519</v>
      </c>
      <c r="BT1436" s="1">
        <v>0.63</v>
      </c>
      <c r="BU1436" s="1">
        <v>2.648</v>
      </c>
      <c r="BW1436" s="1">
        <v>0.0</v>
      </c>
      <c r="BX1436" s="1">
        <v>0.0</v>
      </c>
      <c r="BY1436" s="1">
        <v>0.0</v>
      </c>
      <c r="BZ1436" s="1">
        <v>0.0</v>
      </c>
      <c r="CA1436" s="1">
        <v>0.0</v>
      </c>
      <c r="CB1436" s="1">
        <v>0.0</v>
      </c>
      <c r="CC1436" s="1">
        <v>0.0</v>
      </c>
      <c r="CD1436" s="1">
        <v>5.959</v>
      </c>
      <c r="CE1436" s="1">
        <v>7.852</v>
      </c>
      <c r="CF1436" s="1">
        <v>139.626</v>
      </c>
      <c r="CG1436" s="1">
        <v>588.344</v>
      </c>
      <c r="CH1436" s="1">
        <v>9.3</v>
      </c>
      <c r="CI1436" s="1">
        <v>8833.117</v>
      </c>
      <c r="CJ1436" s="1">
        <v>4.224</v>
      </c>
      <c r="CK1436" s="1">
        <v>13.312</v>
      </c>
      <c r="CL1436" s="1">
        <v>20779.51</v>
      </c>
      <c r="CM1436" s="1">
        <v>328.464</v>
      </c>
      <c r="CN1436" s="1">
        <v>40.155</v>
      </c>
      <c r="CO1436" s="1">
        <v>78.607</v>
      </c>
      <c r="CP1436" s="1">
        <v>0.924</v>
      </c>
      <c r="CQ1436" s="1">
        <v>0.04</v>
      </c>
      <c r="CR1436" s="1">
        <v>0.0</v>
      </c>
      <c r="CS1436" s="1">
        <v>-0.191</v>
      </c>
      <c r="CT1436" s="1">
        <v>-0.002</v>
      </c>
      <c r="CU1436" s="1">
        <v>2.531</v>
      </c>
      <c r="CV1436" s="1">
        <v>0.0</v>
      </c>
      <c r="CW1436" s="1">
        <v>58.476</v>
      </c>
      <c r="CX1436" s="1">
        <v>0.173</v>
      </c>
      <c r="CY1436" s="1">
        <v>0.0</v>
      </c>
      <c r="CZ1436" s="1">
        <v>0.52</v>
      </c>
      <c r="DA1436" s="1">
        <v>1465.166</v>
      </c>
      <c r="DB1436" s="1">
        <v>179.509</v>
      </c>
      <c r="DC1436" s="1">
        <v>-9.086</v>
      </c>
      <c r="DD1436" s="1">
        <v>-3.163</v>
      </c>
      <c r="DE1436" s="1">
        <v>29.342</v>
      </c>
      <c r="DF1436" s="1">
        <v>697.788</v>
      </c>
      <c r="DG1436" s="1">
        <v>11.03</v>
      </c>
      <c r="DH1436" s="1">
        <v>1856.253</v>
      </c>
      <c r="DI1436" s="1">
        <v>47.625</v>
      </c>
      <c r="DJ1436" s="1">
        <v>16.519</v>
      </c>
      <c r="DK1436" s="1">
        <v>1024.979</v>
      </c>
      <c r="DL1436" s="1">
        <v>0.009</v>
      </c>
      <c r="DM1436" s="1">
        <v>0.009</v>
      </c>
      <c r="DN1436" s="1">
        <v>0.0</v>
      </c>
      <c r="DO1436" s="1">
        <v>0.0</v>
      </c>
      <c r="DP1436" s="1">
        <v>0.593</v>
      </c>
      <c r="DQ1436" s="1">
        <v>0.0</v>
      </c>
      <c r="DR1436" s="1">
        <v>0.005</v>
      </c>
      <c r="DS1436" s="1">
        <v>2264.232</v>
      </c>
      <c r="DT1436" s="1">
        <v>0.139</v>
      </c>
      <c r="DU1436" s="1">
        <v>0.145</v>
      </c>
      <c r="DV1436" s="1">
        <v>3.796</v>
      </c>
      <c r="DW1436" s="1">
        <v>0.06</v>
      </c>
      <c r="DX1436" s="1">
        <v>9.174</v>
      </c>
      <c r="DY1436" s="1">
        <v>0.259</v>
      </c>
      <c r="DZ1436" s="1">
        <v>0.082</v>
      </c>
    </row>
    <row r="1437">
      <c r="A1437" s="1" t="s">
        <v>246</v>
      </c>
      <c r="B1437" s="1">
        <v>2014.0</v>
      </c>
      <c r="C1437" s="1" t="s">
        <v>247</v>
      </c>
      <c r="D1437" s="1">
        <v>1.6035075E7</v>
      </c>
      <c r="E1437" s="1">
        <v>1.72367773696E11</v>
      </c>
      <c r="F1437" s="1">
        <v>75.519</v>
      </c>
      <c r="G1437" s="1">
        <v>0.023</v>
      </c>
      <c r="H1437" s="1">
        <v>3.387</v>
      </c>
      <c r="I1437" s="1">
        <v>0.054</v>
      </c>
      <c r="J1437" s="1">
        <v>3.742</v>
      </c>
      <c r="K1437" s="1">
        <v>0.06</v>
      </c>
      <c r="L1437" s="1">
        <v>0.248</v>
      </c>
      <c r="M1437" s="1">
        <v>0.029</v>
      </c>
      <c r="N1437" s="1">
        <v>369.161</v>
      </c>
      <c r="O1437" s="1">
        <v>-5.374</v>
      </c>
      <c r="P1437" s="1">
        <v>-0.008</v>
      </c>
      <c r="Q1437" s="1">
        <v>8.639</v>
      </c>
      <c r="R1437" s="1">
        <v>0.139</v>
      </c>
      <c r="S1437" s="1">
        <v>0.0</v>
      </c>
      <c r="T1437" s="1">
        <v>0.0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0.074</v>
      </c>
      <c r="AA1437" s="1">
        <v>24.98</v>
      </c>
      <c r="AB1437" s="1">
        <v>1557.835</v>
      </c>
      <c r="AC1437" s="1">
        <v>24.19</v>
      </c>
      <c r="AD1437" s="1">
        <v>14.443</v>
      </c>
      <c r="AE1437" s="1">
        <v>5.044</v>
      </c>
      <c r="AF1437" s="1">
        <v>9.054</v>
      </c>
      <c r="AG1437" s="1">
        <v>11759.419</v>
      </c>
      <c r="AH1437" s="1">
        <v>1.094</v>
      </c>
      <c r="AI1437" s="1">
        <v>5.158</v>
      </c>
      <c r="AJ1437" s="1">
        <v>7.648</v>
      </c>
      <c r="AK1437" s="1">
        <v>791.39</v>
      </c>
      <c r="AL1437" s="1">
        <v>12.69</v>
      </c>
      <c r="AM1437" s="1">
        <v>9724.459</v>
      </c>
      <c r="AN1437" s="1">
        <v>155.932</v>
      </c>
      <c r="AO1437" s="1">
        <v>52.46</v>
      </c>
      <c r="AP1437" s="1">
        <v>83.549</v>
      </c>
      <c r="AQ1437" s="1">
        <v>2.511</v>
      </c>
      <c r="AR1437" s="1">
        <v>0.214</v>
      </c>
      <c r="AS1437" s="1">
        <v>8.726</v>
      </c>
      <c r="AT1437" s="1">
        <v>181.477</v>
      </c>
      <c r="AU1437" s="1">
        <v>2.91</v>
      </c>
      <c r="AV1437" s="1">
        <v>544.152</v>
      </c>
      <c r="AW1437" s="1">
        <v>12.233</v>
      </c>
      <c r="AX1437" s="1">
        <v>0.689</v>
      </c>
      <c r="AY1437" s="1">
        <v>394.31</v>
      </c>
      <c r="AZ1437" s="1">
        <v>6.323</v>
      </c>
      <c r="BA1437" s="1">
        <v>12.03</v>
      </c>
      <c r="BB1437" s="1">
        <v>4.675</v>
      </c>
      <c r="BC1437" s="1">
        <v>8.93</v>
      </c>
      <c r="BD1437" s="1">
        <v>3.796</v>
      </c>
      <c r="BE1437" s="1">
        <v>0.923</v>
      </c>
      <c r="BF1437" s="1">
        <v>29.155</v>
      </c>
      <c r="BG1437" s="1">
        <v>707.2</v>
      </c>
      <c r="BH1437" s="1">
        <v>11.34</v>
      </c>
      <c r="BI1437" s="1">
        <v>1818.198</v>
      </c>
      <c r="BJ1437" s="1">
        <v>46.879</v>
      </c>
      <c r="BK1437" s="1">
        <v>15.621</v>
      </c>
      <c r="BL1437" s="1">
        <v>5.094</v>
      </c>
      <c r="BM1437" s="1">
        <v>1.36</v>
      </c>
      <c r="BN1437" s="1">
        <v>30.702</v>
      </c>
      <c r="BO1437" s="1">
        <v>717.178</v>
      </c>
      <c r="BP1437" s="1">
        <v>11.5</v>
      </c>
      <c r="BQ1437" s="1">
        <v>1914.706</v>
      </c>
      <c r="BR1437" s="1">
        <v>47.54</v>
      </c>
      <c r="BS1437" s="1">
        <v>16.451</v>
      </c>
      <c r="BT1437" s="1">
        <v>0.79</v>
      </c>
      <c r="BU1437" s="1">
        <v>3.163</v>
      </c>
      <c r="BW1437" s="1">
        <v>0.0</v>
      </c>
      <c r="BX1437" s="1">
        <v>0.0</v>
      </c>
      <c r="BY1437" s="1">
        <v>0.0</v>
      </c>
      <c r="BZ1437" s="1">
        <v>0.0</v>
      </c>
      <c r="CA1437" s="1">
        <v>0.0</v>
      </c>
      <c r="CB1437" s="1">
        <v>0.0</v>
      </c>
      <c r="CC1437" s="1">
        <v>0.0</v>
      </c>
      <c r="CD1437" s="1">
        <v>5.33</v>
      </c>
      <c r="CE1437" s="1">
        <v>7.443</v>
      </c>
      <c r="CF1437" s="1">
        <v>147.068</v>
      </c>
      <c r="CG1437" s="1">
        <v>609.913</v>
      </c>
      <c r="CH1437" s="1">
        <v>9.78</v>
      </c>
      <c r="CI1437" s="1">
        <v>9171.667</v>
      </c>
      <c r="CJ1437" s="1">
        <v>5.62</v>
      </c>
      <c r="CK1437" s="1">
        <v>18.459</v>
      </c>
      <c r="CL1437" s="1">
        <v>21635.238</v>
      </c>
      <c r="CM1437" s="1">
        <v>346.923</v>
      </c>
      <c r="CN1437" s="1">
        <v>40.43</v>
      </c>
      <c r="CO1437" s="1">
        <v>78.8</v>
      </c>
      <c r="CP1437" s="1">
        <v>1.248</v>
      </c>
      <c r="CQ1437" s="1">
        <v>0.06</v>
      </c>
      <c r="CR1437" s="1">
        <v>0.0</v>
      </c>
      <c r="CS1437" s="1">
        <v>35.053</v>
      </c>
      <c r="CT1437" s="1">
        <v>0.324</v>
      </c>
      <c r="CU1437" s="1">
        <v>3.742</v>
      </c>
      <c r="CV1437" s="1">
        <v>0.0</v>
      </c>
      <c r="CW1437" s="1">
        <v>77.851</v>
      </c>
      <c r="CX1437" s="1">
        <v>0.248</v>
      </c>
      <c r="CY1437" s="1">
        <v>0.0</v>
      </c>
      <c r="CZ1437" s="1">
        <v>0.669</v>
      </c>
      <c r="DA1437" s="1">
        <v>1508.568</v>
      </c>
      <c r="DB1437" s="1">
        <v>188.563</v>
      </c>
      <c r="DC1437" s="1">
        <v>5.094</v>
      </c>
      <c r="DD1437" s="1">
        <v>1.36</v>
      </c>
      <c r="DE1437" s="1">
        <v>30.702</v>
      </c>
      <c r="DF1437" s="1">
        <v>717.178</v>
      </c>
      <c r="DG1437" s="1">
        <v>11.5</v>
      </c>
      <c r="DH1437" s="1">
        <v>1914.706</v>
      </c>
      <c r="DI1437" s="1">
        <v>47.54</v>
      </c>
      <c r="DJ1437" s="1">
        <v>16.451</v>
      </c>
      <c r="DK1437" s="1">
        <v>349.904</v>
      </c>
      <c r="DL1437" s="1">
        <v>0.033</v>
      </c>
      <c r="DM1437" s="1">
        <v>0.042</v>
      </c>
      <c r="DN1437" s="1">
        <v>1.247</v>
      </c>
      <c r="DO1437" s="1">
        <v>0.02</v>
      </c>
      <c r="DP1437" s="1">
        <v>2.616</v>
      </c>
      <c r="DQ1437" s="1">
        <v>0.083</v>
      </c>
      <c r="DR1437" s="1">
        <v>0.022</v>
      </c>
      <c r="DS1437" s="1">
        <v>40.632</v>
      </c>
      <c r="DT1437" s="1">
        <v>0.058</v>
      </c>
      <c r="DU1437" s="1">
        <v>0.203</v>
      </c>
      <c r="DV1437" s="1">
        <v>4.989</v>
      </c>
      <c r="DW1437" s="1">
        <v>0.08</v>
      </c>
      <c r="DX1437" s="1">
        <v>12.654</v>
      </c>
      <c r="DY1437" s="1">
        <v>0.331</v>
      </c>
      <c r="DZ1437" s="1">
        <v>0.109</v>
      </c>
    </row>
    <row r="1438">
      <c r="A1438" s="1" t="s">
        <v>246</v>
      </c>
      <c r="B1438" s="1">
        <v>2015.0</v>
      </c>
      <c r="C1438" s="1" t="s">
        <v>247</v>
      </c>
      <c r="D1438" s="1">
        <v>1.6266173E7</v>
      </c>
      <c r="E1438" s="1">
        <v>1.72538413056E11</v>
      </c>
      <c r="F1438" s="1">
        <v>71.304</v>
      </c>
      <c r="G1438" s="1">
        <v>0.039</v>
      </c>
      <c r="H1438" s="1">
        <v>5.72</v>
      </c>
      <c r="I1438" s="1">
        <v>0.093</v>
      </c>
      <c r="J1438" s="1">
        <v>5.533</v>
      </c>
      <c r="K1438" s="1">
        <v>0.09</v>
      </c>
      <c r="L1438" s="1">
        <v>0.348</v>
      </c>
      <c r="M1438" s="1">
        <v>0.05</v>
      </c>
      <c r="N1438" s="1">
        <v>345.722</v>
      </c>
      <c r="O1438" s="1">
        <v>8.276</v>
      </c>
      <c r="P1438" s="1">
        <v>0.011</v>
      </c>
      <c r="Q1438" s="1">
        <v>9.221</v>
      </c>
      <c r="R1438" s="1">
        <v>0.15</v>
      </c>
      <c r="S1438" s="1">
        <v>0.0</v>
      </c>
      <c r="T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0.081</v>
      </c>
      <c r="AA1438" s="1">
        <v>26.3</v>
      </c>
      <c r="AB1438" s="1">
        <v>1616.852</v>
      </c>
      <c r="AC1438" s="1">
        <v>25.83</v>
      </c>
      <c r="AD1438" s="1">
        <v>15.72</v>
      </c>
      <c r="AE1438" s="1">
        <v>-0.274</v>
      </c>
      <c r="AF1438" s="1">
        <v>-0.517</v>
      </c>
      <c r="AG1438" s="1">
        <v>11560.564</v>
      </c>
      <c r="AH1438" s="1">
        <v>1.09</v>
      </c>
      <c r="AI1438" s="1">
        <v>-3.15</v>
      </c>
      <c r="AJ1438" s="1">
        <v>-4.912</v>
      </c>
      <c r="AK1438" s="1">
        <v>776.458</v>
      </c>
      <c r="AL1438" s="1">
        <v>12.63</v>
      </c>
      <c r="AM1438" s="1">
        <v>9284.323</v>
      </c>
      <c r="AN1438" s="1">
        <v>151.02</v>
      </c>
      <c r="AO1438" s="1">
        <v>48.897</v>
      </c>
      <c r="AP1438" s="1">
        <v>81.244</v>
      </c>
      <c r="AQ1438" s="1">
        <v>-5.904</v>
      </c>
      <c r="AR1438" s="1">
        <v>-0.515</v>
      </c>
      <c r="AS1438" s="1">
        <v>8.21</v>
      </c>
      <c r="AT1438" s="1">
        <v>172.751</v>
      </c>
      <c r="AU1438" s="1">
        <v>2.81</v>
      </c>
      <c r="AV1438" s="1">
        <v>504.749</v>
      </c>
      <c r="AW1438" s="1">
        <v>-14.014</v>
      </c>
      <c r="AX1438" s="1">
        <v>-0.886</v>
      </c>
      <c r="AY1438" s="1">
        <v>334.235</v>
      </c>
      <c r="AZ1438" s="1">
        <v>5.437</v>
      </c>
      <c r="BA1438" s="1">
        <v>10.879</v>
      </c>
      <c r="BB1438" s="1">
        <v>4.417</v>
      </c>
      <c r="BC1438" s="1">
        <v>8.93</v>
      </c>
      <c r="BD1438" s="1">
        <v>14.299</v>
      </c>
      <c r="BE1438" s="1">
        <v>4.0</v>
      </c>
      <c r="BF1438" s="1">
        <v>33.155</v>
      </c>
      <c r="BG1438" s="1">
        <v>797.36</v>
      </c>
      <c r="BH1438" s="1">
        <v>12.97</v>
      </c>
      <c r="BI1438" s="1">
        <v>2038.286</v>
      </c>
      <c r="BJ1438" s="1">
        <v>50.213</v>
      </c>
      <c r="BK1438" s="1">
        <v>17.836</v>
      </c>
      <c r="BL1438" s="1">
        <v>14.357</v>
      </c>
      <c r="BM1438" s="1">
        <v>4.161</v>
      </c>
      <c r="BN1438" s="1">
        <v>34.864</v>
      </c>
      <c r="BO1438" s="1">
        <v>811.5</v>
      </c>
      <c r="BP1438" s="1">
        <v>13.2</v>
      </c>
      <c r="BQ1438" s="1">
        <v>2143.331</v>
      </c>
      <c r="BR1438" s="1">
        <v>51.103</v>
      </c>
      <c r="BS1438" s="1">
        <v>18.756</v>
      </c>
      <c r="BT1438" s="1">
        <v>0.47</v>
      </c>
      <c r="BU1438" s="1">
        <v>1.787</v>
      </c>
      <c r="BW1438" s="1">
        <v>0.0</v>
      </c>
      <c r="BX1438" s="1">
        <v>0.0</v>
      </c>
      <c r="BY1438" s="1">
        <v>0.0</v>
      </c>
      <c r="BZ1438" s="1">
        <v>0.0</v>
      </c>
      <c r="CA1438" s="1">
        <v>0.0</v>
      </c>
      <c r="CB1438" s="1">
        <v>0.0</v>
      </c>
      <c r="CC1438" s="1">
        <v>0.0</v>
      </c>
      <c r="CD1438" s="1">
        <v>-2.997</v>
      </c>
      <c r="CE1438" s="1">
        <v>-4.408</v>
      </c>
      <c r="CF1438" s="1">
        <v>142.66</v>
      </c>
      <c r="CG1438" s="1">
        <v>603.707</v>
      </c>
      <c r="CH1438" s="1">
        <v>9.82</v>
      </c>
      <c r="CI1438" s="1">
        <v>8770.354</v>
      </c>
      <c r="CJ1438" s="1">
        <v>-2.418</v>
      </c>
      <c r="CK1438" s="1">
        <v>-8.39</v>
      </c>
      <c r="CL1438" s="1">
        <v>20812.094</v>
      </c>
      <c r="CM1438" s="1">
        <v>338.533</v>
      </c>
      <c r="CN1438" s="1">
        <v>38.018</v>
      </c>
      <c r="CO1438" s="1">
        <v>76.747</v>
      </c>
      <c r="CP1438" s="1">
        <v>1.274</v>
      </c>
      <c r="CQ1438" s="1">
        <v>0.09</v>
      </c>
      <c r="CR1438" s="1">
        <v>0.0</v>
      </c>
      <c r="CS1438" s="1">
        <v>2.073</v>
      </c>
      <c r="CT1438" s="1">
        <v>0.026</v>
      </c>
      <c r="CU1438" s="1">
        <v>5.533</v>
      </c>
      <c r="CV1438" s="1">
        <v>0.0</v>
      </c>
      <c r="CW1438" s="1">
        <v>78.336</v>
      </c>
      <c r="CX1438" s="1">
        <v>0.348</v>
      </c>
      <c r="CY1438" s="1">
        <v>0.0</v>
      </c>
      <c r="CZ1438" s="1">
        <v>0.685</v>
      </c>
      <c r="DA1438" s="1">
        <v>1587.958</v>
      </c>
      <c r="DB1438" s="1">
        <v>188.046</v>
      </c>
      <c r="DC1438" s="1">
        <v>14.357</v>
      </c>
      <c r="DD1438" s="1">
        <v>4.161</v>
      </c>
      <c r="DE1438" s="1">
        <v>34.864</v>
      </c>
      <c r="DF1438" s="1">
        <v>811.5</v>
      </c>
      <c r="DG1438" s="1">
        <v>13.2</v>
      </c>
      <c r="DH1438" s="1">
        <v>2143.331</v>
      </c>
      <c r="DI1438" s="1">
        <v>51.103</v>
      </c>
      <c r="DJ1438" s="1">
        <v>18.756</v>
      </c>
      <c r="DK1438" s="1">
        <v>118.762</v>
      </c>
      <c r="DL1438" s="1">
        <v>0.049</v>
      </c>
      <c r="DM1438" s="1">
        <v>0.091</v>
      </c>
      <c r="DN1438" s="1">
        <v>2.459</v>
      </c>
      <c r="DO1438" s="1">
        <v>0.04</v>
      </c>
      <c r="DP1438" s="1">
        <v>5.612</v>
      </c>
      <c r="DQ1438" s="1">
        <v>0.155</v>
      </c>
      <c r="DR1438" s="1">
        <v>0.049</v>
      </c>
      <c r="DS1438" s="1">
        <v>23.907</v>
      </c>
      <c r="DT1438" s="1">
        <v>0.047</v>
      </c>
      <c r="DU1438" s="1">
        <v>0.25</v>
      </c>
      <c r="DV1438" s="1">
        <v>6.148</v>
      </c>
      <c r="DW1438" s="1">
        <v>0.1</v>
      </c>
      <c r="DX1438" s="1">
        <v>15.378</v>
      </c>
      <c r="DY1438" s="1">
        <v>0.387</v>
      </c>
      <c r="DZ1438" s="1">
        <v>0.135</v>
      </c>
    </row>
    <row r="1439">
      <c r="A1439" s="1" t="s">
        <v>246</v>
      </c>
      <c r="B1439" s="1">
        <v>2016.0</v>
      </c>
      <c r="C1439" s="1" t="s">
        <v>247</v>
      </c>
      <c r="D1439" s="1">
        <v>1.6505094E7</v>
      </c>
      <c r="E1439" s="1">
        <v>1.704230912E11</v>
      </c>
      <c r="F1439" s="1">
        <v>41.836</v>
      </c>
      <c r="G1439" s="1">
        <v>0.039</v>
      </c>
      <c r="H1439" s="1">
        <v>7.995</v>
      </c>
      <c r="I1439" s="1">
        <v>0.132</v>
      </c>
      <c r="J1439" s="1">
        <v>29.688</v>
      </c>
      <c r="K1439" s="1">
        <v>0.49</v>
      </c>
      <c r="L1439" s="1">
        <v>1.804</v>
      </c>
      <c r="M1439" s="1">
        <v>0.071</v>
      </c>
      <c r="N1439" s="1">
        <v>288.66</v>
      </c>
      <c r="O1439" s="1">
        <v>-41.336</v>
      </c>
      <c r="P1439" s="1">
        <v>-0.062</v>
      </c>
      <c r="Q1439" s="1">
        <v>5.331</v>
      </c>
      <c r="R1439" s="1">
        <v>0.088</v>
      </c>
      <c r="S1439" s="1">
        <v>0.0</v>
      </c>
      <c r="T1439" s="1">
        <v>0.0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0.048</v>
      </c>
      <c r="AA1439" s="1">
        <v>26.84</v>
      </c>
      <c r="AB1439" s="1">
        <v>1626.165</v>
      </c>
      <c r="AC1439" s="1">
        <v>27.16</v>
      </c>
      <c r="AD1439" s="1">
        <v>17.037</v>
      </c>
      <c r="AE1439" s="1">
        <v>-0.342</v>
      </c>
      <c r="AF1439" s="1">
        <v>-0.642</v>
      </c>
      <c r="AG1439" s="1">
        <v>11354.303</v>
      </c>
      <c r="AH1439" s="1">
        <v>1.1</v>
      </c>
      <c r="AI1439" s="1">
        <v>-5.316</v>
      </c>
      <c r="AJ1439" s="1">
        <v>-8.028</v>
      </c>
      <c r="AK1439" s="1">
        <v>658.585</v>
      </c>
      <c r="AL1439" s="1">
        <v>10.87</v>
      </c>
      <c r="AM1439" s="1">
        <v>8663.511</v>
      </c>
      <c r="AN1439" s="1">
        <v>142.992</v>
      </c>
      <c r="AO1439" s="1">
        <v>40.022</v>
      </c>
      <c r="AP1439" s="1">
        <v>77.399</v>
      </c>
      <c r="AQ1439" s="1">
        <v>7.95</v>
      </c>
      <c r="AR1439" s="1">
        <v>0.653</v>
      </c>
      <c r="AS1439" s="1">
        <v>8.863</v>
      </c>
      <c r="AT1439" s="1">
        <v>122.386</v>
      </c>
      <c r="AU1439" s="1">
        <v>2.02</v>
      </c>
      <c r="AV1439" s="1">
        <v>536.991</v>
      </c>
      <c r="AW1439" s="1">
        <v>10.06</v>
      </c>
      <c r="AX1439" s="1">
        <v>0.547</v>
      </c>
      <c r="AY1439" s="1">
        <v>362.535</v>
      </c>
      <c r="AZ1439" s="1">
        <v>5.984</v>
      </c>
      <c r="BA1439" s="1">
        <v>7.437</v>
      </c>
      <c r="BB1439" s="1">
        <v>4.797</v>
      </c>
      <c r="BC1439" s="1">
        <v>7.84</v>
      </c>
      <c r="BD1439" s="1">
        <v>20.903</v>
      </c>
      <c r="BE1439" s="1">
        <v>6.628</v>
      </c>
      <c r="BF1439" s="1">
        <v>39.784</v>
      </c>
      <c r="BG1439" s="1">
        <v>950.01</v>
      </c>
      <c r="BH1439" s="1">
        <v>15.68</v>
      </c>
      <c r="BI1439" s="1">
        <v>2410.378</v>
      </c>
      <c r="BJ1439" s="1">
        <v>57.732</v>
      </c>
      <c r="BK1439" s="1">
        <v>21.534</v>
      </c>
      <c r="BL1439" s="1">
        <v>20.728</v>
      </c>
      <c r="BM1439" s="1">
        <v>6.891</v>
      </c>
      <c r="BN1439" s="1">
        <v>41.754</v>
      </c>
      <c r="BO1439" s="1">
        <v>986.968</v>
      </c>
      <c r="BP1439" s="1">
        <v>16.29</v>
      </c>
      <c r="BQ1439" s="1">
        <v>2529.79</v>
      </c>
      <c r="BR1439" s="1">
        <v>59.978</v>
      </c>
      <c r="BS1439" s="1">
        <v>22.601</v>
      </c>
      <c r="BT1439" s="1">
        <v>-0.32</v>
      </c>
      <c r="BU1439" s="1">
        <v>-1.192</v>
      </c>
      <c r="BW1439" s="1">
        <v>0.0</v>
      </c>
      <c r="BX1439" s="1">
        <v>0.0</v>
      </c>
      <c r="BY1439" s="1">
        <v>0.0</v>
      </c>
      <c r="BZ1439" s="1">
        <v>0.0</v>
      </c>
      <c r="CA1439" s="1">
        <v>0.0</v>
      </c>
      <c r="CB1439" s="1">
        <v>0.0</v>
      </c>
      <c r="CC1439" s="1">
        <v>0.0</v>
      </c>
      <c r="CD1439" s="1">
        <v>-6.042</v>
      </c>
      <c r="CE1439" s="1">
        <v>-8.619</v>
      </c>
      <c r="CF1439" s="1">
        <v>134.041</v>
      </c>
      <c r="CG1439" s="1">
        <v>536.198</v>
      </c>
      <c r="CH1439" s="1">
        <v>8.85</v>
      </c>
      <c r="CI1439" s="1">
        <v>8121.188</v>
      </c>
      <c r="CJ1439" s="1">
        <v>1.252</v>
      </c>
      <c r="CK1439" s="1">
        <v>4.238</v>
      </c>
      <c r="CL1439" s="1">
        <v>20767.617</v>
      </c>
      <c r="CM1439" s="1">
        <v>342.771</v>
      </c>
      <c r="CN1439" s="1">
        <v>32.585</v>
      </c>
      <c r="CO1439" s="1">
        <v>72.554</v>
      </c>
      <c r="CP1439" s="1">
        <v>1.531</v>
      </c>
      <c r="CQ1439" s="1">
        <v>0.49</v>
      </c>
      <c r="CR1439" s="1">
        <v>0.0</v>
      </c>
      <c r="CS1439" s="1">
        <v>20.121</v>
      </c>
      <c r="CT1439" s="1">
        <v>0.256</v>
      </c>
      <c r="CU1439" s="1">
        <v>29.688</v>
      </c>
      <c r="CV1439" s="1">
        <v>0.0</v>
      </c>
      <c r="CW1439" s="1">
        <v>92.736</v>
      </c>
      <c r="CX1439" s="1">
        <v>1.804</v>
      </c>
      <c r="CY1439" s="1">
        <v>0.0</v>
      </c>
      <c r="CZ1439" s="1">
        <v>0.828</v>
      </c>
      <c r="DA1439" s="1">
        <v>1645.553</v>
      </c>
      <c r="DB1439" s="1">
        <v>187.404</v>
      </c>
      <c r="DC1439" s="1">
        <v>20.728</v>
      </c>
      <c r="DD1439" s="1">
        <v>6.891</v>
      </c>
      <c r="DE1439" s="1">
        <v>41.754</v>
      </c>
      <c r="DF1439" s="1">
        <v>986.968</v>
      </c>
      <c r="DG1439" s="1">
        <v>16.29</v>
      </c>
      <c r="DH1439" s="1">
        <v>2529.79</v>
      </c>
      <c r="DI1439" s="1">
        <v>59.978</v>
      </c>
      <c r="DJ1439" s="1">
        <v>22.601</v>
      </c>
      <c r="DK1439" s="1">
        <v>7.479</v>
      </c>
      <c r="DL1439" s="1">
        <v>0.006</v>
      </c>
      <c r="DM1439" s="1">
        <v>0.097</v>
      </c>
      <c r="DN1439" s="1">
        <v>2.423</v>
      </c>
      <c r="DO1439" s="1">
        <v>0.04</v>
      </c>
      <c r="DP1439" s="1">
        <v>5.9</v>
      </c>
      <c r="DQ1439" s="1">
        <v>0.147</v>
      </c>
      <c r="DR1439" s="1">
        <v>0.053</v>
      </c>
      <c r="DS1439" s="1">
        <v>-15.027</v>
      </c>
      <c r="DT1439" s="1">
        <v>-0.039</v>
      </c>
      <c r="DU1439" s="1">
        <v>0.211</v>
      </c>
      <c r="DV1439" s="1">
        <v>4.847</v>
      </c>
      <c r="DW1439" s="1">
        <v>0.08</v>
      </c>
      <c r="DX1439" s="1">
        <v>12.781</v>
      </c>
      <c r="DY1439" s="1">
        <v>0.295</v>
      </c>
      <c r="DZ1439" s="1">
        <v>0.114</v>
      </c>
    </row>
    <row r="1440">
      <c r="A1440" s="1" t="s">
        <v>246</v>
      </c>
      <c r="B1440" s="1">
        <v>2017.0</v>
      </c>
      <c r="C1440" s="1" t="s">
        <v>247</v>
      </c>
      <c r="D1440" s="1">
        <v>1.6759466E7</v>
      </c>
      <c r="E1440" s="1">
        <v>1.7445871616E11</v>
      </c>
      <c r="F1440" s="1">
        <v>77.098</v>
      </c>
      <c r="G1440" s="1">
        <v>0.102</v>
      </c>
      <c r="H1440" s="1">
        <v>13.944</v>
      </c>
      <c r="I1440" s="1">
        <v>0.234</v>
      </c>
      <c r="J1440" s="1">
        <v>27.447</v>
      </c>
      <c r="K1440" s="1">
        <v>0.46</v>
      </c>
      <c r="L1440" s="1">
        <v>1.653</v>
      </c>
      <c r="M1440" s="1">
        <v>0.122</v>
      </c>
      <c r="N1440" s="1">
        <v>201.222</v>
      </c>
      <c r="O1440" s="1">
        <v>7.597</v>
      </c>
      <c r="P1440" s="1">
        <v>0.007</v>
      </c>
      <c r="Q1440" s="1">
        <v>5.649</v>
      </c>
      <c r="R1440" s="1">
        <v>0.095</v>
      </c>
      <c r="S1440" s="1">
        <v>0.0</v>
      </c>
      <c r="T1440" s="1">
        <v>0.0</v>
      </c>
      <c r="Y1440" s="1">
        <v>0.0</v>
      </c>
      <c r="Z1440" s="1">
        <v>0.049</v>
      </c>
      <c r="AA1440" s="1">
        <v>27.64</v>
      </c>
      <c r="AB1440" s="1">
        <v>1649.217</v>
      </c>
      <c r="AC1440" s="1">
        <v>27.83</v>
      </c>
      <c r="AD1440" s="1">
        <v>17.356</v>
      </c>
      <c r="AE1440" s="1">
        <v>4.112</v>
      </c>
      <c r="AF1440" s="1">
        <v>7.706</v>
      </c>
      <c r="AG1440" s="1">
        <v>11641.762</v>
      </c>
      <c r="AH1440" s="1">
        <v>1.118</v>
      </c>
      <c r="AI1440" s="1">
        <v>-2.334</v>
      </c>
      <c r="AJ1440" s="1">
        <v>-3.338</v>
      </c>
      <c r="AK1440" s="1">
        <v>439.751</v>
      </c>
      <c r="AL1440" s="1">
        <v>7.37</v>
      </c>
      <c r="AM1440" s="1">
        <v>8332.849</v>
      </c>
      <c r="AN1440" s="1">
        <v>139.654</v>
      </c>
      <c r="AO1440" s="1">
        <v>26.482</v>
      </c>
      <c r="AP1440" s="1">
        <v>72.804</v>
      </c>
      <c r="AQ1440" s="1">
        <v>-2.001</v>
      </c>
      <c r="AR1440" s="1">
        <v>-0.177</v>
      </c>
      <c r="AS1440" s="1">
        <v>8.686</v>
      </c>
      <c r="AT1440" s="1">
        <v>103.225</v>
      </c>
      <c r="AU1440" s="1">
        <v>1.73</v>
      </c>
      <c r="AV1440" s="1">
        <v>518.261</v>
      </c>
      <c r="BA1440" s="1">
        <v>6.216</v>
      </c>
      <c r="BB1440" s="1">
        <v>4.528</v>
      </c>
      <c r="BC1440" s="1">
        <v>5.6</v>
      </c>
      <c r="BD1440" s="1">
        <v>26.871</v>
      </c>
      <c r="BE1440" s="1">
        <v>10.438</v>
      </c>
      <c r="BF1440" s="1">
        <v>50.222</v>
      </c>
      <c r="BG1440" s="1">
        <v>1186.792</v>
      </c>
      <c r="BH1440" s="1">
        <v>19.89</v>
      </c>
      <c r="BI1440" s="1">
        <v>2996.606</v>
      </c>
      <c r="BJ1440" s="1">
        <v>71.47</v>
      </c>
      <c r="BK1440" s="1">
        <v>26.181</v>
      </c>
      <c r="BL1440" s="1">
        <v>26.021</v>
      </c>
      <c r="BM1440" s="1">
        <v>10.412</v>
      </c>
      <c r="BN1440" s="1">
        <v>52.167</v>
      </c>
      <c r="BO1440" s="1">
        <v>1220.803</v>
      </c>
      <c r="BP1440" s="1">
        <v>20.46</v>
      </c>
      <c r="BQ1440" s="1">
        <v>3112.676</v>
      </c>
      <c r="BR1440" s="1">
        <v>73.518</v>
      </c>
      <c r="BS1440" s="1">
        <v>27.196</v>
      </c>
      <c r="BT1440" s="1">
        <v>-0.19</v>
      </c>
      <c r="BU1440" s="1">
        <v>-0.687</v>
      </c>
      <c r="BW1440" s="1">
        <v>0.0</v>
      </c>
      <c r="BX1440" s="1">
        <v>0.0</v>
      </c>
      <c r="BY1440" s="1">
        <v>0.0</v>
      </c>
      <c r="BZ1440" s="1">
        <v>0.0</v>
      </c>
      <c r="CA1440" s="1">
        <v>0.0</v>
      </c>
      <c r="CB1440" s="1">
        <v>0.0</v>
      </c>
      <c r="CC1440" s="1">
        <v>0.0</v>
      </c>
      <c r="CD1440" s="1">
        <v>-2.363</v>
      </c>
      <c r="CE1440" s="1">
        <v>-3.167</v>
      </c>
      <c r="CF1440" s="1">
        <v>130.874</v>
      </c>
      <c r="CG1440" s="1">
        <v>336.526</v>
      </c>
      <c r="CH1440" s="1">
        <v>5.64</v>
      </c>
      <c r="CI1440" s="1">
        <v>7808.938</v>
      </c>
      <c r="CJ1440" s="1">
        <v>-3.379</v>
      </c>
      <c r="CK1440" s="1">
        <v>-11.583</v>
      </c>
      <c r="CL1440" s="1">
        <v>19761.295</v>
      </c>
      <c r="CM1440" s="1">
        <v>331.189</v>
      </c>
      <c r="CN1440" s="1">
        <v>20.266</v>
      </c>
      <c r="CO1440" s="1">
        <v>68.227</v>
      </c>
      <c r="CP1440" s="1">
        <v>1.434</v>
      </c>
      <c r="CQ1440" s="1">
        <v>0.46</v>
      </c>
      <c r="CR1440" s="1">
        <v>0.0</v>
      </c>
      <c r="CS1440" s="1">
        <v>-6.288</v>
      </c>
      <c r="CT1440" s="1">
        <v>-0.096</v>
      </c>
      <c r="CU1440" s="1">
        <v>27.447</v>
      </c>
      <c r="CV1440" s="1">
        <v>0.0</v>
      </c>
      <c r="CW1440" s="1">
        <v>85.586</v>
      </c>
      <c r="CX1440" s="1">
        <v>1.653</v>
      </c>
      <c r="CY1440" s="1">
        <v>0.0</v>
      </c>
      <c r="CZ1440" s="1">
        <v>0.748</v>
      </c>
      <c r="DA1440" s="1">
        <v>1660.554</v>
      </c>
      <c r="DB1440" s="1">
        <v>195.11</v>
      </c>
      <c r="DC1440" s="1">
        <v>26.021</v>
      </c>
      <c r="DD1440" s="1">
        <v>10.412</v>
      </c>
      <c r="DE1440" s="1">
        <v>52.167</v>
      </c>
      <c r="DF1440" s="1">
        <v>1220.803</v>
      </c>
      <c r="DG1440" s="1">
        <v>20.46</v>
      </c>
      <c r="DH1440" s="1">
        <v>3112.676</v>
      </c>
      <c r="DI1440" s="1">
        <v>73.518</v>
      </c>
      <c r="DJ1440" s="1">
        <v>27.196</v>
      </c>
      <c r="DK1440" s="1">
        <v>-3.289</v>
      </c>
      <c r="DL1440" s="1">
        <v>-0.004</v>
      </c>
      <c r="DM1440" s="1">
        <v>0.094</v>
      </c>
      <c r="DN1440" s="1">
        <v>2.387</v>
      </c>
      <c r="DO1440" s="1">
        <v>0.04</v>
      </c>
      <c r="DP1440" s="1">
        <v>5.591</v>
      </c>
      <c r="DQ1440" s="1">
        <v>0.144</v>
      </c>
      <c r="DR1440" s="1">
        <v>0.049</v>
      </c>
      <c r="DS1440" s="1">
        <v>-12.576</v>
      </c>
      <c r="DT1440" s="1">
        <v>-0.027</v>
      </c>
      <c r="DU1440" s="1">
        <v>0.183</v>
      </c>
      <c r="DV1440" s="1">
        <v>4.177</v>
      </c>
      <c r="DW1440" s="1">
        <v>0.07</v>
      </c>
      <c r="DX1440" s="1">
        <v>10.949</v>
      </c>
      <c r="DY1440" s="1">
        <v>0.252</v>
      </c>
      <c r="DZ1440" s="1">
        <v>0.096</v>
      </c>
    </row>
    <row r="1441">
      <c r="A1441" s="1" t="s">
        <v>246</v>
      </c>
      <c r="B1441" s="1">
        <v>2018.0</v>
      </c>
      <c r="C1441" s="1" t="s">
        <v>247</v>
      </c>
      <c r="D1441" s="1">
        <v>1.7049489E7</v>
      </c>
      <c r="E1441" s="1">
        <v>1.7670750208E11</v>
      </c>
      <c r="F1441" s="1">
        <v>-12.017</v>
      </c>
      <c r="G1441" s="1">
        <v>-0.028</v>
      </c>
      <c r="H1441" s="1">
        <v>12.06</v>
      </c>
      <c r="I1441" s="1">
        <v>0.206</v>
      </c>
      <c r="J1441" s="1">
        <v>25.221</v>
      </c>
      <c r="K1441" s="1">
        <v>0.43</v>
      </c>
      <c r="L1441" s="1">
        <v>1.471</v>
      </c>
      <c r="M1441" s="1">
        <v>0.101</v>
      </c>
      <c r="N1441" s="1">
        <v>210.058</v>
      </c>
      <c r="O1441" s="1">
        <v>242.308</v>
      </c>
      <c r="P1441" s="1">
        <v>0.229</v>
      </c>
      <c r="Q1441" s="1">
        <v>19.009</v>
      </c>
      <c r="R1441" s="1">
        <v>0.324</v>
      </c>
      <c r="S1441" s="1">
        <v>0.0</v>
      </c>
      <c r="T1441" s="1">
        <v>0.0</v>
      </c>
      <c r="Y1441" s="1">
        <v>0.0</v>
      </c>
      <c r="Z1441" s="1">
        <v>0.16</v>
      </c>
      <c r="AA1441" s="1">
        <v>29.08</v>
      </c>
      <c r="AB1441" s="1">
        <v>1705.623</v>
      </c>
      <c r="AC1441" s="1">
        <v>29.23</v>
      </c>
      <c r="AD1441" s="1">
        <v>17.092</v>
      </c>
      <c r="AE1441" s="1">
        <v>5.777</v>
      </c>
      <c r="AF1441" s="1">
        <v>11.271</v>
      </c>
      <c r="AG1441" s="1">
        <v>12104.775</v>
      </c>
      <c r="AH1441" s="1">
        <v>1.168</v>
      </c>
      <c r="AI1441" s="1">
        <v>7.256</v>
      </c>
      <c r="AJ1441" s="1">
        <v>10.133</v>
      </c>
      <c r="AK1441" s="1">
        <v>481.539</v>
      </c>
      <c r="AL1441" s="1">
        <v>8.21</v>
      </c>
      <c r="AM1441" s="1">
        <v>8785.426</v>
      </c>
      <c r="AN1441" s="1">
        <v>149.787</v>
      </c>
      <c r="AO1441" s="1">
        <v>28.088</v>
      </c>
      <c r="AP1441" s="1">
        <v>73.764</v>
      </c>
      <c r="AQ1441" s="1">
        <v>-10.629</v>
      </c>
      <c r="AR1441" s="1">
        <v>-0.923</v>
      </c>
      <c r="AS1441" s="1">
        <v>7.763</v>
      </c>
      <c r="AT1441" s="1">
        <v>89.739</v>
      </c>
      <c r="AU1441" s="1">
        <v>1.53</v>
      </c>
      <c r="AV1441" s="1">
        <v>455.299</v>
      </c>
      <c r="BA1441" s="1">
        <v>5.234</v>
      </c>
      <c r="BB1441" s="1">
        <v>3.823</v>
      </c>
      <c r="BC1441" s="1">
        <v>6.14</v>
      </c>
      <c r="BD1441" s="1">
        <v>2.934</v>
      </c>
      <c r="BE1441" s="1">
        <v>1.216</v>
      </c>
      <c r="BF1441" s="1">
        <v>51.438</v>
      </c>
      <c r="BG1441" s="1">
        <v>1200.622</v>
      </c>
      <c r="BH1441" s="1">
        <v>20.47</v>
      </c>
      <c r="BI1441" s="1">
        <v>3016.971</v>
      </c>
      <c r="BJ1441" s="1">
        <v>70.031</v>
      </c>
      <c r="BK1441" s="1">
        <v>25.331</v>
      </c>
      <c r="BL1441" s="1">
        <v>2.574</v>
      </c>
      <c r="BM1441" s="1">
        <v>1.108</v>
      </c>
      <c r="BN1441" s="1">
        <v>53.275</v>
      </c>
      <c r="BO1441" s="1">
        <v>1232.882</v>
      </c>
      <c r="BP1441" s="1">
        <v>21.02</v>
      </c>
      <c r="BQ1441" s="1">
        <v>3124.738</v>
      </c>
      <c r="BR1441" s="1">
        <v>71.912</v>
      </c>
      <c r="BS1441" s="1">
        <v>26.236</v>
      </c>
      <c r="BT1441" s="1">
        <v>-0.15</v>
      </c>
      <c r="BU1441" s="1">
        <v>-0.516</v>
      </c>
      <c r="BW1441" s="1">
        <v>0.0</v>
      </c>
      <c r="BX1441" s="1">
        <v>0.0</v>
      </c>
      <c r="BY1441" s="1">
        <v>0.0</v>
      </c>
      <c r="BZ1441" s="1">
        <v>0.0</v>
      </c>
      <c r="CA1441" s="1">
        <v>0.0</v>
      </c>
      <c r="CB1441" s="1">
        <v>0.0</v>
      </c>
      <c r="CC1441" s="1">
        <v>0.0</v>
      </c>
      <c r="CD1441" s="1">
        <v>8.273</v>
      </c>
      <c r="CE1441" s="1">
        <v>10.827</v>
      </c>
      <c r="CF1441" s="1">
        <v>141.7</v>
      </c>
      <c r="CG1441" s="1">
        <v>391.801</v>
      </c>
      <c r="CH1441" s="1">
        <v>6.68</v>
      </c>
      <c r="CI1441" s="1">
        <v>8311.118</v>
      </c>
      <c r="CJ1441" s="1">
        <v>-2.649</v>
      </c>
      <c r="CK1441" s="1">
        <v>-8.772</v>
      </c>
      <c r="CL1441" s="1">
        <v>18910.625</v>
      </c>
      <c r="CM1441" s="1">
        <v>322.417</v>
      </c>
      <c r="CN1441" s="1">
        <v>22.853</v>
      </c>
      <c r="CO1441" s="1">
        <v>69.782</v>
      </c>
      <c r="CP1441" s="1">
        <v>1.337</v>
      </c>
      <c r="CQ1441" s="1">
        <v>0.43</v>
      </c>
      <c r="CR1441" s="1">
        <v>0.0</v>
      </c>
      <c r="CS1441" s="1">
        <v>-6.761</v>
      </c>
      <c r="CT1441" s="1">
        <v>-0.097</v>
      </c>
      <c r="CU1441" s="1">
        <v>25.221</v>
      </c>
      <c r="CV1441" s="1">
        <v>0.0</v>
      </c>
      <c r="CW1441" s="1">
        <v>78.442</v>
      </c>
      <c r="CX1441" s="1">
        <v>1.471</v>
      </c>
      <c r="CY1441" s="1">
        <v>0.0</v>
      </c>
      <c r="CZ1441" s="1">
        <v>0.659</v>
      </c>
      <c r="DA1441" s="1">
        <v>1714.421</v>
      </c>
      <c r="DB1441" s="1">
        <v>206.38</v>
      </c>
      <c r="DC1441" s="1">
        <v>2.574</v>
      </c>
      <c r="DD1441" s="1">
        <v>1.108</v>
      </c>
      <c r="DE1441" s="1">
        <v>53.275</v>
      </c>
      <c r="DF1441" s="1">
        <v>1232.882</v>
      </c>
      <c r="DG1441" s="1">
        <v>21.02</v>
      </c>
      <c r="DH1441" s="1">
        <v>3124.738</v>
      </c>
      <c r="DI1441" s="1">
        <v>71.912</v>
      </c>
      <c r="DJ1441" s="1">
        <v>26.236</v>
      </c>
      <c r="DK1441" s="1">
        <v>1.599</v>
      </c>
      <c r="DL1441" s="1">
        <v>0.001</v>
      </c>
      <c r="DM1441" s="1">
        <v>0.095</v>
      </c>
      <c r="DN1441" s="1">
        <v>2.346</v>
      </c>
      <c r="DO1441" s="1">
        <v>0.04</v>
      </c>
      <c r="DP1441" s="1">
        <v>5.556</v>
      </c>
      <c r="DQ1441" s="1">
        <v>0.137</v>
      </c>
      <c r="DR1441" s="1">
        <v>0.047</v>
      </c>
      <c r="DS1441" s="1">
        <v>9.343</v>
      </c>
      <c r="DT1441" s="1">
        <v>0.016</v>
      </c>
      <c r="DU1441" s="1">
        <v>0.2</v>
      </c>
      <c r="DV1441" s="1">
        <v>4.692</v>
      </c>
      <c r="DW1441" s="1">
        <v>0.08</v>
      </c>
      <c r="DX1441" s="1">
        <v>11.71</v>
      </c>
      <c r="DY1441" s="1">
        <v>0.274</v>
      </c>
      <c r="DZ1441" s="1">
        <v>0.098</v>
      </c>
    </row>
    <row r="1442">
      <c r="A1442" s="1" t="s">
        <v>246</v>
      </c>
      <c r="B1442" s="1">
        <v>2019.0</v>
      </c>
      <c r="C1442" s="1" t="s">
        <v>247</v>
      </c>
      <c r="D1442" s="1">
        <v>1.7339967E7</v>
      </c>
      <c r="E1442" s="1">
        <v>1.76728686592E11</v>
      </c>
      <c r="F1442" s="1">
        <v>30.693</v>
      </c>
      <c r="G1442" s="1">
        <v>0.063</v>
      </c>
      <c r="H1442" s="1">
        <v>15.497</v>
      </c>
      <c r="I1442" s="1">
        <v>0.269</v>
      </c>
      <c r="J1442" s="1">
        <v>25.952</v>
      </c>
      <c r="K1442" s="1">
        <v>0.45</v>
      </c>
      <c r="L1442" s="1">
        <v>1.387</v>
      </c>
      <c r="M1442" s="1">
        <v>0.13</v>
      </c>
      <c r="N1442" s="1">
        <v>171.957</v>
      </c>
      <c r="O1442" s="1">
        <v>-69.29</v>
      </c>
      <c r="P1442" s="1">
        <v>-0.225</v>
      </c>
      <c r="Q1442" s="1">
        <v>5.74</v>
      </c>
      <c r="R1442" s="1">
        <v>0.1</v>
      </c>
      <c r="S1442" s="1">
        <v>0.0</v>
      </c>
      <c r="T1442" s="1">
        <v>0.0</v>
      </c>
      <c r="Y1442" s="1">
        <v>0.0</v>
      </c>
      <c r="Z1442" s="1">
        <v>0.048</v>
      </c>
      <c r="AA1442" s="1">
        <v>30.63</v>
      </c>
      <c r="AB1442" s="1">
        <v>1766.439</v>
      </c>
      <c r="AC1442" s="1">
        <v>32.45</v>
      </c>
      <c r="AD1442" s="1">
        <v>19.106</v>
      </c>
      <c r="AE1442" s="1">
        <v>2.4</v>
      </c>
      <c r="AF1442" s="1">
        <v>4.953</v>
      </c>
      <c r="AG1442" s="1">
        <v>12187.63</v>
      </c>
      <c r="AH1442" s="1">
        <v>1.196</v>
      </c>
      <c r="AI1442" s="1">
        <v>-3.64</v>
      </c>
      <c r="AJ1442" s="1">
        <v>-5.453</v>
      </c>
      <c r="AK1442" s="1">
        <v>415.802</v>
      </c>
      <c r="AL1442" s="1">
        <v>7.21</v>
      </c>
      <c r="AM1442" s="1">
        <v>8323.788</v>
      </c>
      <c r="AN1442" s="1">
        <v>144.334</v>
      </c>
      <c r="AO1442" s="1">
        <v>22.219</v>
      </c>
      <c r="AP1442" s="1">
        <v>69.618</v>
      </c>
      <c r="AQ1442" s="1">
        <v>-10.828</v>
      </c>
      <c r="AR1442" s="1">
        <v>-0.841</v>
      </c>
      <c r="AS1442" s="1">
        <v>6.922</v>
      </c>
      <c r="AT1442" s="1">
        <v>80.162</v>
      </c>
      <c r="AU1442" s="1">
        <v>1.39</v>
      </c>
      <c r="AV1442" s="1">
        <v>399.199</v>
      </c>
      <c r="BA1442" s="1">
        <v>4.284</v>
      </c>
      <c r="BB1442" s="1">
        <v>3.339</v>
      </c>
      <c r="BC1442" s="1">
        <v>5.58</v>
      </c>
      <c r="BD1442" s="1">
        <v>19.165</v>
      </c>
      <c r="BE1442" s="1">
        <v>9.555</v>
      </c>
      <c r="BF1442" s="1">
        <v>60.993</v>
      </c>
      <c r="BG1442" s="1">
        <v>1422.148</v>
      </c>
      <c r="BH1442" s="1">
        <v>24.66</v>
      </c>
      <c r="BI1442" s="1">
        <v>3517.456</v>
      </c>
      <c r="BJ1442" s="1">
        <v>75.994</v>
      </c>
      <c r="BK1442" s="1">
        <v>29.419</v>
      </c>
      <c r="BL1442" s="1">
        <v>18.936</v>
      </c>
      <c r="BM1442" s="1">
        <v>9.713</v>
      </c>
      <c r="BN1442" s="1">
        <v>62.988</v>
      </c>
      <c r="BO1442" s="1">
        <v>1455.597</v>
      </c>
      <c r="BP1442" s="1">
        <v>25.24</v>
      </c>
      <c r="BQ1442" s="1">
        <v>3632.536</v>
      </c>
      <c r="BR1442" s="1">
        <v>77.781</v>
      </c>
      <c r="BS1442" s="1">
        <v>30.382</v>
      </c>
      <c r="BT1442" s="1">
        <v>-1.82</v>
      </c>
      <c r="BU1442" s="1">
        <v>-5.942</v>
      </c>
      <c r="BW1442" s="1">
        <v>0.0</v>
      </c>
      <c r="BX1442" s="1">
        <v>0.0</v>
      </c>
      <c r="BY1442" s="1">
        <v>0.0</v>
      </c>
      <c r="BZ1442" s="1">
        <v>0.0</v>
      </c>
      <c r="CA1442" s="1">
        <v>0.0</v>
      </c>
      <c r="CB1442" s="1">
        <v>0.0</v>
      </c>
      <c r="CC1442" s="1">
        <v>0.0</v>
      </c>
      <c r="CD1442" s="1">
        <v>-3.096</v>
      </c>
      <c r="CE1442" s="1">
        <v>-4.388</v>
      </c>
      <c r="CF1442" s="1">
        <v>137.313</v>
      </c>
      <c r="CG1442" s="1">
        <v>335.641</v>
      </c>
      <c r="CH1442" s="1">
        <v>5.82</v>
      </c>
      <c r="CI1442" s="1">
        <v>7918.85</v>
      </c>
      <c r="CJ1442" s="1">
        <v>2.661</v>
      </c>
      <c r="CK1442" s="1">
        <v>8.579</v>
      </c>
      <c r="CL1442" s="1">
        <v>19088.604</v>
      </c>
      <c r="CM1442" s="1">
        <v>330.996</v>
      </c>
      <c r="CN1442" s="1">
        <v>17.935</v>
      </c>
      <c r="CO1442" s="1">
        <v>66.231</v>
      </c>
      <c r="CP1442" s="1">
        <v>1.421</v>
      </c>
      <c r="CQ1442" s="1">
        <v>0.45</v>
      </c>
      <c r="CR1442" s="1">
        <v>0.0</v>
      </c>
      <c r="CS1442" s="1">
        <v>6.252</v>
      </c>
      <c r="CT1442" s="1">
        <v>0.084</v>
      </c>
      <c r="CU1442" s="1">
        <v>25.952</v>
      </c>
      <c r="CV1442" s="1">
        <v>0.0</v>
      </c>
      <c r="CW1442" s="1">
        <v>81.95</v>
      </c>
      <c r="CX1442" s="1">
        <v>1.387</v>
      </c>
      <c r="CY1442" s="1">
        <v>0.0</v>
      </c>
      <c r="CZ1442" s="1">
        <v>0.685</v>
      </c>
      <c r="DA1442" s="1">
        <v>1871.399</v>
      </c>
      <c r="DB1442" s="1">
        <v>211.333</v>
      </c>
      <c r="DC1442" s="1">
        <v>18.936</v>
      </c>
      <c r="DD1442" s="1">
        <v>9.713</v>
      </c>
      <c r="DE1442" s="1">
        <v>62.988</v>
      </c>
      <c r="DF1442" s="1">
        <v>1455.597</v>
      </c>
      <c r="DG1442" s="1">
        <v>25.24</v>
      </c>
      <c r="DH1442" s="1">
        <v>3632.536</v>
      </c>
      <c r="DI1442" s="1">
        <v>77.781</v>
      </c>
      <c r="DJ1442" s="1">
        <v>30.382</v>
      </c>
      <c r="DK1442" s="1">
        <v>-0.208</v>
      </c>
      <c r="DL1442" s="1">
        <v>-0.001</v>
      </c>
      <c r="DM1442" s="1">
        <v>0.094</v>
      </c>
      <c r="DN1442" s="1">
        <v>2.307</v>
      </c>
      <c r="DO1442" s="1">
        <v>0.04</v>
      </c>
      <c r="DP1442" s="1">
        <v>5.424</v>
      </c>
      <c r="DQ1442" s="1">
        <v>0.123</v>
      </c>
      <c r="DR1442" s="1">
        <v>0.045</v>
      </c>
      <c r="DS1442" s="1">
        <v>6.565</v>
      </c>
      <c r="DT1442" s="1">
        <v>0.012</v>
      </c>
      <c r="DU1442" s="1">
        <v>0.212</v>
      </c>
      <c r="DV1442" s="1">
        <v>5.19</v>
      </c>
      <c r="DW1442" s="1">
        <v>0.09</v>
      </c>
      <c r="DX1442" s="1">
        <v>12.209</v>
      </c>
      <c r="DY1442" s="1">
        <v>0.277</v>
      </c>
      <c r="DZ1442" s="1">
        <v>0.102</v>
      </c>
    </row>
    <row r="1443">
      <c r="A1443" s="1" t="s">
        <v>246</v>
      </c>
      <c r="B1443" s="1">
        <v>2020.0</v>
      </c>
      <c r="C1443" s="1" t="s">
        <v>247</v>
      </c>
      <c r="D1443" s="1">
        <v>1.7546006E7</v>
      </c>
      <c r="E1443" s="1">
        <v>1.62965061632E11</v>
      </c>
      <c r="F1443" s="1">
        <v>-49.35</v>
      </c>
      <c r="G1443" s="1">
        <v>-0.133</v>
      </c>
      <c r="H1443" s="1">
        <v>7.757</v>
      </c>
      <c r="I1443" s="1">
        <v>0.136</v>
      </c>
      <c r="J1443" s="1">
        <v>26.787</v>
      </c>
      <c r="K1443" s="1">
        <v>0.47</v>
      </c>
      <c r="L1443" s="1">
        <v>1.502</v>
      </c>
      <c r="M1443" s="1">
        <v>0.076</v>
      </c>
      <c r="N1443" s="1">
        <v>159.476</v>
      </c>
      <c r="O1443" s="1">
        <v>182.066</v>
      </c>
      <c r="P1443" s="1">
        <v>0.181</v>
      </c>
      <c r="Q1443" s="1">
        <v>16.0</v>
      </c>
      <c r="R1443" s="1">
        <v>0.281</v>
      </c>
      <c r="S1443" s="1">
        <v>0.0</v>
      </c>
      <c r="T1443" s="1">
        <v>0.0</v>
      </c>
      <c r="Y1443" s="1">
        <v>0.0</v>
      </c>
      <c r="Z1443" s="1">
        <v>0.157</v>
      </c>
      <c r="AA1443" s="1">
        <v>30.2</v>
      </c>
      <c r="AB1443" s="1">
        <v>1721.189</v>
      </c>
      <c r="AC1443" s="1">
        <v>31.29</v>
      </c>
      <c r="AD1443" s="1">
        <v>22.024</v>
      </c>
      <c r="AE1443" s="1">
        <v>-13.472</v>
      </c>
      <c r="AF1443" s="1">
        <v>-28.471</v>
      </c>
      <c r="AG1443" s="1">
        <v>10421.882</v>
      </c>
      <c r="AH1443" s="1">
        <v>1.122</v>
      </c>
      <c r="AI1443" s="1">
        <v>-18.927</v>
      </c>
      <c r="AJ1443" s="1">
        <v>-27.318</v>
      </c>
      <c r="AK1443" s="1">
        <v>363.046</v>
      </c>
      <c r="AL1443" s="1">
        <v>6.37</v>
      </c>
      <c r="AM1443" s="1">
        <v>6669.112</v>
      </c>
      <c r="AN1443" s="1">
        <v>117.016</v>
      </c>
      <c r="AO1443" s="1">
        <v>20.358</v>
      </c>
      <c r="AP1443" s="1">
        <v>65.376</v>
      </c>
      <c r="AQ1443" s="1">
        <v>-14.71</v>
      </c>
      <c r="AR1443" s="1">
        <v>-1.018</v>
      </c>
      <c r="AS1443" s="1">
        <v>5.904</v>
      </c>
      <c r="AT1443" s="1">
        <v>65.542</v>
      </c>
      <c r="AU1443" s="1">
        <v>1.15</v>
      </c>
      <c r="AV1443" s="1">
        <v>336.477</v>
      </c>
      <c r="BA1443" s="1">
        <v>3.675</v>
      </c>
      <c r="BB1443" s="1">
        <v>3.298</v>
      </c>
      <c r="BC1443" s="1">
        <v>4.99</v>
      </c>
      <c r="BD1443" s="1">
        <v>-1.249</v>
      </c>
      <c r="BE1443" s="1">
        <v>-0.91</v>
      </c>
      <c r="BF1443" s="1">
        <v>60.082</v>
      </c>
      <c r="BG1443" s="1">
        <v>1386.64</v>
      </c>
      <c r="BH1443" s="1">
        <v>24.33</v>
      </c>
      <c r="BI1443" s="1">
        <v>3424.262</v>
      </c>
      <c r="BJ1443" s="1">
        <v>77.756</v>
      </c>
      <c r="BK1443" s="1">
        <v>33.568</v>
      </c>
      <c r="BL1443" s="1">
        <v>-1.699</v>
      </c>
      <c r="BM1443" s="1">
        <v>-1.016</v>
      </c>
      <c r="BN1443" s="1">
        <v>61.972</v>
      </c>
      <c r="BO1443" s="1">
        <v>1420.266</v>
      </c>
      <c r="BP1443" s="1">
        <v>24.92</v>
      </c>
      <c r="BQ1443" s="1">
        <v>3531.995</v>
      </c>
      <c r="BR1443" s="1">
        <v>79.642</v>
      </c>
      <c r="BS1443" s="1">
        <v>34.624</v>
      </c>
      <c r="BT1443" s="1">
        <v>-1.09</v>
      </c>
      <c r="BU1443" s="1">
        <v>-3.609</v>
      </c>
      <c r="BW1443" s="1">
        <v>0.0</v>
      </c>
      <c r="BX1443" s="1">
        <v>0.0</v>
      </c>
      <c r="BY1443" s="1">
        <v>0.0</v>
      </c>
      <c r="BZ1443" s="1">
        <v>0.0</v>
      </c>
      <c r="CA1443" s="1">
        <v>0.0</v>
      </c>
      <c r="CB1443" s="1">
        <v>0.0</v>
      </c>
      <c r="CC1443" s="1">
        <v>0.0</v>
      </c>
      <c r="CD1443" s="1">
        <v>-19.285</v>
      </c>
      <c r="CE1443" s="1">
        <v>-26.481</v>
      </c>
      <c r="CF1443" s="1">
        <v>110.832</v>
      </c>
      <c r="CG1443" s="1">
        <v>297.504</v>
      </c>
      <c r="CH1443" s="1">
        <v>5.22</v>
      </c>
      <c r="CI1443" s="1">
        <v>6316.635</v>
      </c>
      <c r="CJ1443" s="1">
        <v>-9.476</v>
      </c>
      <c r="CK1443" s="1">
        <v>-31.366</v>
      </c>
      <c r="CL1443" s="1">
        <v>17076.82</v>
      </c>
      <c r="CM1443" s="1">
        <v>299.63</v>
      </c>
      <c r="CN1443" s="1">
        <v>16.683</v>
      </c>
      <c r="CO1443" s="1">
        <v>61.921</v>
      </c>
      <c r="CP1443" s="1">
        <v>1.471</v>
      </c>
      <c r="CQ1443" s="1">
        <v>0.47</v>
      </c>
      <c r="CR1443" s="1">
        <v>0.0</v>
      </c>
      <c r="CS1443" s="1">
        <v>3.487</v>
      </c>
      <c r="CT1443" s="1">
        <v>0.05</v>
      </c>
      <c r="CU1443" s="1">
        <v>26.787</v>
      </c>
      <c r="CV1443" s="1">
        <v>0.0</v>
      </c>
      <c r="CW1443" s="1">
        <v>83.812</v>
      </c>
      <c r="CX1443" s="1">
        <v>1.502</v>
      </c>
      <c r="CY1443" s="1">
        <v>0.0</v>
      </c>
      <c r="CZ1443" s="1">
        <v>0.822</v>
      </c>
      <c r="DA1443" s="1">
        <v>1783.312</v>
      </c>
      <c r="DB1443" s="1">
        <v>182.862</v>
      </c>
      <c r="DC1443" s="1">
        <v>-1.699</v>
      </c>
      <c r="DD1443" s="1">
        <v>-1.016</v>
      </c>
      <c r="DE1443" s="1">
        <v>61.972</v>
      </c>
      <c r="DF1443" s="1">
        <v>1420.266</v>
      </c>
      <c r="DG1443" s="1">
        <v>24.92</v>
      </c>
      <c r="DH1443" s="1">
        <v>3531.995</v>
      </c>
      <c r="DI1443" s="1">
        <v>79.642</v>
      </c>
      <c r="DJ1443" s="1">
        <v>34.624</v>
      </c>
      <c r="DK1443" s="1">
        <v>-0.632</v>
      </c>
      <c r="DL1443" s="1">
        <v>-0.001</v>
      </c>
      <c r="DM1443" s="1">
        <v>0.093</v>
      </c>
      <c r="DN1443" s="1">
        <v>2.28</v>
      </c>
      <c r="DO1443" s="1">
        <v>0.04</v>
      </c>
      <c r="DP1443" s="1">
        <v>5.314</v>
      </c>
      <c r="DQ1443" s="1">
        <v>0.128</v>
      </c>
      <c r="DR1443" s="1">
        <v>0.052</v>
      </c>
      <c r="DS1443" s="1">
        <v>-9.853</v>
      </c>
      <c r="DT1443" s="1">
        <v>-0.021</v>
      </c>
      <c r="DU1443" s="1">
        <v>0.19</v>
      </c>
      <c r="DV1443" s="1">
        <v>4.559</v>
      </c>
      <c r="DW1443" s="1">
        <v>0.08</v>
      </c>
      <c r="DX1443" s="1">
        <v>10.85</v>
      </c>
      <c r="DY1443" s="1">
        <v>0.256</v>
      </c>
      <c r="DZ1443" s="1">
        <v>0.106</v>
      </c>
    </row>
    <row r="1444">
      <c r="A1444" s="1" t="s">
        <v>246</v>
      </c>
      <c r="B1444" s="1">
        <v>2021.0</v>
      </c>
      <c r="C1444" s="1" t="s">
        <v>247</v>
      </c>
      <c r="D1444" s="1">
        <v>1.7682398E7</v>
      </c>
      <c r="E1444" s="1">
        <v>1.69866625024E11</v>
      </c>
      <c r="F1444" s="1">
        <v>62.264</v>
      </c>
      <c r="G1444" s="1">
        <v>0.085</v>
      </c>
      <c r="H1444" s="1">
        <v>12.49</v>
      </c>
      <c r="I1444" s="1">
        <v>0.221</v>
      </c>
      <c r="J1444" s="1">
        <v>23.187</v>
      </c>
      <c r="K1444" s="1">
        <v>0.41</v>
      </c>
      <c r="L1444" s="1">
        <v>1.276</v>
      </c>
      <c r="M1444" s="1">
        <v>0.106</v>
      </c>
      <c r="N1444" s="1">
        <v>149.128</v>
      </c>
      <c r="O1444" s="1">
        <v>95.861</v>
      </c>
      <c r="P1444" s="1">
        <v>0.269</v>
      </c>
      <c r="Q1444" s="1">
        <v>31.096</v>
      </c>
      <c r="R1444" s="1">
        <v>0.55</v>
      </c>
      <c r="S1444" s="1">
        <v>0.0</v>
      </c>
      <c r="T1444" s="1">
        <v>0.0</v>
      </c>
      <c r="Y1444" s="1">
        <v>0.0</v>
      </c>
      <c r="Z1444" s="1">
        <v>0.264</v>
      </c>
      <c r="AA1444" s="1">
        <v>31.96</v>
      </c>
      <c r="AB1444" s="1">
        <v>1807.447</v>
      </c>
      <c r="AC1444" s="1">
        <v>32.12</v>
      </c>
      <c r="AD1444" s="1">
        <v>18.875</v>
      </c>
      <c r="AE1444" s="1">
        <v>16.261</v>
      </c>
      <c r="AF1444" s="1">
        <v>29.734</v>
      </c>
      <c r="AG1444" s="1">
        <v>12023.08</v>
      </c>
      <c r="AH1444" s="1">
        <v>1.252</v>
      </c>
      <c r="AI1444" s="1">
        <v>22.951</v>
      </c>
      <c r="AJ1444" s="1">
        <v>26.856</v>
      </c>
      <c r="AK1444" s="1">
        <v>341.583</v>
      </c>
      <c r="AL1444" s="1">
        <v>6.04</v>
      </c>
      <c r="AM1444" s="1">
        <v>8136.467</v>
      </c>
      <c r="AN1444" s="1">
        <v>143.872</v>
      </c>
      <c r="AO1444" s="1">
        <v>18.804</v>
      </c>
      <c r="AP1444" s="1">
        <v>68.962</v>
      </c>
      <c r="AQ1444" s="1">
        <v>5.666</v>
      </c>
      <c r="AR1444" s="1">
        <v>0.334</v>
      </c>
      <c r="AS1444" s="1">
        <v>6.238</v>
      </c>
      <c r="AT1444" s="1">
        <v>63.905</v>
      </c>
      <c r="AU1444" s="1">
        <v>1.13</v>
      </c>
      <c r="AV1444" s="1">
        <v>352.799</v>
      </c>
      <c r="BA1444" s="1">
        <v>3.518</v>
      </c>
      <c r="BB1444" s="1">
        <v>2.99</v>
      </c>
      <c r="BC1444" s="1">
        <v>4.79</v>
      </c>
      <c r="BD1444" s="1">
        <v>5.101</v>
      </c>
      <c r="BE1444" s="1">
        <v>2.91</v>
      </c>
      <c r="BF1444" s="1">
        <v>62.992</v>
      </c>
      <c r="BG1444" s="1">
        <v>1446.071</v>
      </c>
      <c r="BH1444" s="1">
        <v>25.57</v>
      </c>
      <c r="BI1444" s="1">
        <v>3562.393</v>
      </c>
      <c r="BJ1444" s="1">
        <v>79.608</v>
      </c>
      <c r="BK1444" s="1">
        <v>30.194</v>
      </c>
      <c r="BL1444" s="1">
        <v>5.007</v>
      </c>
      <c r="BM1444" s="1">
        <v>2.78</v>
      </c>
      <c r="BN1444" s="1">
        <v>64.753</v>
      </c>
      <c r="BO1444" s="1">
        <v>1474.913</v>
      </c>
      <c r="BP1444" s="1">
        <v>26.08</v>
      </c>
      <c r="BQ1444" s="1">
        <v>3661.987</v>
      </c>
      <c r="BR1444" s="1">
        <v>81.196</v>
      </c>
      <c r="BS1444" s="1">
        <v>31.038</v>
      </c>
      <c r="BT1444" s="1">
        <v>-0.16</v>
      </c>
      <c r="BU1444" s="1">
        <v>-0.501</v>
      </c>
      <c r="BW1444" s="1">
        <v>0.0</v>
      </c>
      <c r="BX1444" s="1">
        <v>0.0</v>
      </c>
      <c r="BY1444" s="1">
        <v>0.0</v>
      </c>
      <c r="BZ1444" s="1">
        <v>0.0</v>
      </c>
      <c r="CA1444" s="1">
        <v>0.0</v>
      </c>
      <c r="CB1444" s="1">
        <v>0.0</v>
      </c>
      <c r="CC1444" s="1">
        <v>0.0</v>
      </c>
      <c r="CD1444" s="1">
        <v>23.687</v>
      </c>
      <c r="CE1444" s="1">
        <v>26.252</v>
      </c>
      <c r="CF1444" s="1">
        <v>137.084</v>
      </c>
      <c r="CG1444" s="1">
        <v>277.677</v>
      </c>
      <c r="CH1444" s="1">
        <v>4.91</v>
      </c>
      <c r="CI1444" s="1">
        <v>7752.573</v>
      </c>
      <c r="CJ1444" s="1">
        <v>-1.623</v>
      </c>
      <c r="CK1444" s="1">
        <v>-4.864</v>
      </c>
      <c r="CL1444" s="1">
        <v>16670.029</v>
      </c>
      <c r="CM1444" s="1">
        <v>294.766</v>
      </c>
      <c r="CN1444" s="1">
        <v>15.286</v>
      </c>
      <c r="CO1444" s="1">
        <v>65.708</v>
      </c>
      <c r="CP1444" s="1">
        <v>1.297</v>
      </c>
      <c r="CQ1444" s="1">
        <v>0.41</v>
      </c>
      <c r="CR1444" s="1">
        <v>0.0</v>
      </c>
      <c r="CS1444" s="1">
        <v>-11.826</v>
      </c>
      <c r="CT1444" s="1">
        <v>-0.174</v>
      </c>
      <c r="CU1444" s="1">
        <v>23.187</v>
      </c>
      <c r="CV1444" s="1">
        <v>0.0</v>
      </c>
      <c r="CW1444" s="1">
        <v>73.33</v>
      </c>
      <c r="CX1444" s="1">
        <v>1.276</v>
      </c>
      <c r="CY1444" s="1">
        <v>0.0</v>
      </c>
      <c r="CZ1444" s="1">
        <v>0.622</v>
      </c>
      <c r="DA1444" s="1">
        <v>1816.496</v>
      </c>
      <c r="DB1444" s="1">
        <v>212.597</v>
      </c>
      <c r="DC1444" s="1">
        <v>5.007</v>
      </c>
      <c r="DD1444" s="1">
        <v>2.78</v>
      </c>
      <c r="DE1444" s="1">
        <v>64.753</v>
      </c>
      <c r="DF1444" s="1">
        <v>1474.913</v>
      </c>
      <c r="DG1444" s="1">
        <v>26.08</v>
      </c>
      <c r="DH1444" s="1">
        <v>3661.987</v>
      </c>
      <c r="DI1444" s="1">
        <v>81.196</v>
      </c>
      <c r="DJ1444" s="1">
        <v>31.038</v>
      </c>
      <c r="DK1444" s="1">
        <v>-2.357</v>
      </c>
      <c r="DL1444" s="1">
        <v>-0.002</v>
      </c>
      <c r="DM1444" s="1">
        <v>0.091</v>
      </c>
      <c r="DN1444" s="1">
        <v>2.262</v>
      </c>
      <c r="DO1444" s="1">
        <v>0.04</v>
      </c>
      <c r="DP1444" s="1">
        <v>5.136</v>
      </c>
      <c r="DQ1444" s="1">
        <v>0.125</v>
      </c>
      <c r="DR1444" s="1">
        <v>0.044</v>
      </c>
      <c r="DS1444" s="1">
        <v>-19.572</v>
      </c>
      <c r="DT1444" s="1">
        <v>-0.038</v>
      </c>
      <c r="DU1444" s="1">
        <v>0.153</v>
      </c>
      <c r="DV1444" s="1">
        <v>3.393</v>
      </c>
      <c r="DW1444" s="1">
        <v>0.06</v>
      </c>
      <c r="DX1444" s="1">
        <v>8.638</v>
      </c>
      <c r="DY1444" s="1">
        <v>0.187</v>
      </c>
      <c r="DZ1444" s="1">
        <v>0.073</v>
      </c>
    </row>
    <row r="1445">
      <c r="A1445" s="1" t="s">
        <v>246</v>
      </c>
      <c r="B1445" s="1">
        <v>2022.0</v>
      </c>
      <c r="C1445" s="1" t="s">
        <v>247</v>
      </c>
      <c r="D1445" s="1">
        <v>1.7823857E7</v>
      </c>
      <c r="E1445" s="1">
        <v>1.7502887936E11</v>
      </c>
      <c r="F1445" s="1">
        <v>16.801</v>
      </c>
      <c r="G1445" s="1">
        <v>0.037</v>
      </c>
      <c r="H1445" s="1">
        <v>14.473</v>
      </c>
      <c r="I1445" s="1">
        <v>0.258</v>
      </c>
      <c r="J1445" s="1">
        <v>21.881</v>
      </c>
      <c r="K1445" s="1">
        <v>0.39</v>
      </c>
      <c r="L1445" s="1">
        <v>1.18</v>
      </c>
      <c r="M1445" s="1">
        <v>0.118</v>
      </c>
      <c r="N1445" s="1">
        <v>181.186</v>
      </c>
      <c r="O1445" s="1">
        <v>45.459</v>
      </c>
      <c r="P1445" s="1">
        <v>0.25</v>
      </c>
      <c r="Q1445" s="1">
        <v>44.873</v>
      </c>
      <c r="R1445" s="1">
        <v>0.8</v>
      </c>
      <c r="S1445" s="1">
        <v>0.0</v>
      </c>
      <c r="T1445" s="1">
        <v>0.0</v>
      </c>
      <c r="Y1445" s="1">
        <v>0.0</v>
      </c>
      <c r="Z1445" s="1">
        <v>0.365</v>
      </c>
      <c r="AA1445" s="1">
        <v>33.33</v>
      </c>
      <c r="AB1445" s="1">
        <v>1869.966</v>
      </c>
      <c r="AC1445" s="1">
        <v>33.06</v>
      </c>
      <c r="AD1445" s="1">
        <v>18.153</v>
      </c>
      <c r="AE1445" s="1">
        <v>4.761</v>
      </c>
      <c r="AF1445" s="1">
        <v>10.121</v>
      </c>
      <c r="AG1445" s="1">
        <v>12495.517</v>
      </c>
      <c r="AH1445" s="1">
        <v>1.272</v>
      </c>
      <c r="AI1445" s="1">
        <v>8.938</v>
      </c>
      <c r="AJ1445" s="1">
        <v>12.859</v>
      </c>
      <c r="AK1445" s="1">
        <v>444.909</v>
      </c>
      <c r="AL1445" s="1">
        <v>7.93</v>
      </c>
      <c r="AM1445" s="1">
        <v>8793.32</v>
      </c>
      <c r="AN1445" s="1">
        <v>156.731</v>
      </c>
      <c r="AO1445" s="1">
        <v>23.987</v>
      </c>
      <c r="AP1445" s="1">
        <v>71.574</v>
      </c>
      <c r="AQ1445" s="1">
        <v>-13.947</v>
      </c>
      <c r="AR1445" s="1">
        <v>-0.87</v>
      </c>
      <c r="AS1445" s="1">
        <v>5.368</v>
      </c>
      <c r="AT1445" s="1">
        <v>58.349</v>
      </c>
      <c r="AU1445" s="1">
        <v>1.04</v>
      </c>
      <c r="AV1445" s="1">
        <v>301.185</v>
      </c>
      <c r="BA1445" s="1">
        <v>3.146</v>
      </c>
      <c r="BB1445" s="1">
        <v>2.452</v>
      </c>
      <c r="BC1445" s="1">
        <v>5.99</v>
      </c>
      <c r="BD1445" s="1">
        <v>-3.673</v>
      </c>
      <c r="BE1445" s="1">
        <v>-2.463</v>
      </c>
      <c r="BF1445" s="1">
        <v>60.529</v>
      </c>
      <c r="BG1445" s="1">
        <v>1382.417</v>
      </c>
      <c r="BH1445" s="1">
        <v>24.64</v>
      </c>
      <c r="BI1445" s="1">
        <v>3395.934</v>
      </c>
      <c r="BJ1445" s="1">
        <v>74.531</v>
      </c>
      <c r="BK1445" s="1">
        <v>27.641</v>
      </c>
      <c r="BL1445" s="1">
        <v>-3.525</v>
      </c>
      <c r="BM1445" s="1">
        <v>-2.505</v>
      </c>
      <c r="BN1445" s="1">
        <v>62.248</v>
      </c>
      <c r="BO1445" s="1">
        <v>1409.908</v>
      </c>
      <c r="BP1445" s="1">
        <v>25.13</v>
      </c>
      <c r="BQ1445" s="1">
        <v>3492.387</v>
      </c>
      <c r="BR1445" s="1">
        <v>76.013</v>
      </c>
      <c r="BS1445" s="1">
        <v>28.426</v>
      </c>
      <c r="BT1445" s="1">
        <v>0.27</v>
      </c>
      <c r="BU1445" s="1">
        <v>0.81</v>
      </c>
      <c r="BW1445" s="1">
        <v>0.0</v>
      </c>
      <c r="BX1445" s="1">
        <v>0.0</v>
      </c>
      <c r="BY1445" s="1">
        <v>0.0</v>
      </c>
      <c r="BZ1445" s="1">
        <v>0.0</v>
      </c>
      <c r="CA1445" s="1">
        <v>0.0</v>
      </c>
      <c r="CB1445" s="1">
        <v>0.0</v>
      </c>
      <c r="CC1445" s="1">
        <v>0.0</v>
      </c>
      <c r="CD1445" s="1">
        <v>9.832</v>
      </c>
      <c r="CE1445" s="1">
        <v>13.479</v>
      </c>
      <c r="CF1445" s="1">
        <v>150.563</v>
      </c>
      <c r="CG1445" s="1">
        <v>386.561</v>
      </c>
      <c r="CH1445" s="1">
        <v>6.89</v>
      </c>
      <c r="CI1445" s="1">
        <v>8447.263</v>
      </c>
      <c r="CJ1445" s="1">
        <v>1.71</v>
      </c>
      <c r="CK1445" s="1">
        <v>5.04</v>
      </c>
      <c r="CL1445" s="1">
        <v>16820.52</v>
      </c>
      <c r="CM1445" s="1">
        <v>299.807</v>
      </c>
      <c r="CN1445" s="1">
        <v>20.841</v>
      </c>
      <c r="CO1445" s="1">
        <v>68.757</v>
      </c>
      <c r="CP1445" s="1">
        <v>1.218</v>
      </c>
      <c r="CQ1445" s="1">
        <v>0.39</v>
      </c>
      <c r="CR1445" s="1">
        <v>0.0</v>
      </c>
      <c r="CS1445" s="1">
        <v>-6.088</v>
      </c>
      <c r="CT1445" s="1">
        <v>-0.079</v>
      </c>
      <c r="CU1445" s="1">
        <v>21.881</v>
      </c>
      <c r="CV1445" s="1">
        <v>0.0</v>
      </c>
      <c r="CW1445" s="1">
        <v>68.32</v>
      </c>
      <c r="CX1445" s="1">
        <v>1.18</v>
      </c>
      <c r="CY1445" s="1">
        <v>0.0</v>
      </c>
      <c r="CZ1445" s="1">
        <v>0.556</v>
      </c>
      <c r="DA1445" s="1">
        <v>1854.818</v>
      </c>
      <c r="DB1445" s="1">
        <v>222.718</v>
      </c>
      <c r="DC1445" s="1">
        <v>-3.525</v>
      </c>
      <c r="DD1445" s="1">
        <v>-2.505</v>
      </c>
      <c r="DE1445" s="1">
        <v>62.248</v>
      </c>
      <c r="DF1445" s="1">
        <v>1409.908</v>
      </c>
      <c r="DG1445" s="1">
        <v>25.13</v>
      </c>
      <c r="DH1445" s="1">
        <v>3492.387</v>
      </c>
      <c r="DI1445" s="1">
        <v>76.013</v>
      </c>
      <c r="DJ1445" s="1">
        <v>28.426</v>
      </c>
      <c r="DK1445" s="1">
        <v>4.421</v>
      </c>
      <c r="DL1445" s="1">
        <v>0.004</v>
      </c>
      <c r="DM1445" s="1">
        <v>0.095</v>
      </c>
      <c r="DN1445" s="1">
        <v>2.244</v>
      </c>
      <c r="DO1445" s="1">
        <v>0.04</v>
      </c>
      <c r="DP1445" s="1">
        <v>5.307</v>
      </c>
      <c r="DQ1445" s="1">
        <v>0.121</v>
      </c>
      <c r="DR1445" s="1">
        <v>0.043</v>
      </c>
      <c r="DS1445" s="1">
        <v>-2.274</v>
      </c>
      <c r="DT1445" s="1">
        <v>-0.004</v>
      </c>
      <c r="DU1445" s="1">
        <v>0.149</v>
      </c>
      <c r="DV1445" s="1">
        <v>3.366</v>
      </c>
      <c r="DW1445" s="1">
        <v>0.06</v>
      </c>
      <c r="DX1445" s="1">
        <v>8.354</v>
      </c>
      <c r="DY1445" s="1">
        <v>0.181</v>
      </c>
      <c r="DZ1445" s="1">
        <v>0.068</v>
      </c>
    </row>
    <row r="1446">
      <c r="A1446" s="1" t="s">
        <v>246</v>
      </c>
      <c r="B1446" s="1">
        <v>2023.0</v>
      </c>
      <c r="C1446" s="1" t="s">
        <v>247</v>
      </c>
      <c r="D1446" s="1">
        <v>1.7980034E7</v>
      </c>
      <c r="F1446" s="1">
        <v>6.272</v>
      </c>
      <c r="G1446" s="1">
        <v>0.016</v>
      </c>
      <c r="H1446" s="1">
        <v>15.247</v>
      </c>
      <c r="I1446" s="1">
        <v>0.274</v>
      </c>
      <c r="J1446" s="1">
        <v>21.691</v>
      </c>
      <c r="K1446" s="1">
        <v>0.39</v>
      </c>
      <c r="L1446" s="1">
        <v>1.142</v>
      </c>
      <c r="M1446" s="1">
        <v>0.12</v>
      </c>
      <c r="N1446" s="1">
        <v>176.281</v>
      </c>
      <c r="O1446" s="1">
        <v>-61.989</v>
      </c>
      <c r="P1446" s="1">
        <v>-0.496</v>
      </c>
      <c r="Q1446" s="1">
        <v>16.908</v>
      </c>
      <c r="R1446" s="1">
        <v>0.304</v>
      </c>
      <c r="S1446" s="1">
        <v>0.0</v>
      </c>
      <c r="T1446" s="1">
        <v>0.0</v>
      </c>
      <c r="Y1446" s="1">
        <v>0.0</v>
      </c>
      <c r="Z1446" s="1">
        <v>0.133</v>
      </c>
      <c r="AA1446" s="1">
        <v>34.42</v>
      </c>
      <c r="AB1446" s="1">
        <v>1914.346</v>
      </c>
      <c r="AC1446" s="1">
        <v>34.15</v>
      </c>
      <c r="AD1446" s="1">
        <v>17.896</v>
      </c>
      <c r="AE1446" s="1">
        <v>4.273</v>
      </c>
      <c r="AF1446" s="1">
        <v>9.516</v>
      </c>
      <c r="AG1446" s="1">
        <v>12916.239</v>
      </c>
      <c r="AI1446" s="1">
        <v>4.846</v>
      </c>
      <c r="AJ1446" s="1">
        <v>7.596</v>
      </c>
      <c r="AK1446" s="1">
        <v>441.045</v>
      </c>
      <c r="AL1446" s="1">
        <v>7.93</v>
      </c>
      <c r="AM1446" s="1">
        <v>9139.405</v>
      </c>
      <c r="AN1446" s="1">
        <v>164.327</v>
      </c>
      <c r="AO1446" s="1">
        <v>23.221</v>
      </c>
      <c r="AP1446" s="1">
        <v>72.026</v>
      </c>
      <c r="AQ1446" s="1">
        <v>-8.963</v>
      </c>
      <c r="AR1446" s="1">
        <v>-0.481</v>
      </c>
      <c r="AS1446" s="1">
        <v>4.887</v>
      </c>
      <c r="AT1446" s="1">
        <v>56.73</v>
      </c>
      <c r="AU1446" s="1">
        <v>1.02</v>
      </c>
      <c r="AV1446" s="1">
        <v>271.809</v>
      </c>
      <c r="BA1446" s="1">
        <v>2.987</v>
      </c>
      <c r="BB1446" s="1">
        <v>2.142</v>
      </c>
      <c r="BC1446" s="1">
        <v>6.02</v>
      </c>
      <c r="BD1446" s="1">
        <v>2.896</v>
      </c>
      <c r="BE1446" s="1">
        <v>1.297</v>
      </c>
      <c r="BF1446" s="1">
        <v>61.826</v>
      </c>
      <c r="BG1446" s="1">
        <v>1431.032</v>
      </c>
      <c r="BH1446" s="1">
        <v>25.73</v>
      </c>
      <c r="BI1446" s="1">
        <v>3438.599</v>
      </c>
      <c r="BJ1446" s="1">
        <v>75.344</v>
      </c>
      <c r="BK1446" s="1">
        <v>27.099</v>
      </c>
      <c r="BL1446" s="1">
        <v>3.335</v>
      </c>
      <c r="BM1446" s="1">
        <v>1.575</v>
      </c>
      <c r="BN1446" s="1">
        <v>63.823</v>
      </c>
      <c r="BO1446" s="1">
        <v>1458.284</v>
      </c>
      <c r="BP1446" s="1">
        <v>26.22</v>
      </c>
      <c r="BQ1446" s="1">
        <v>3549.663</v>
      </c>
      <c r="BR1446" s="1">
        <v>76.779</v>
      </c>
      <c r="BS1446" s="1">
        <v>27.974</v>
      </c>
      <c r="BT1446" s="1">
        <v>0.27</v>
      </c>
      <c r="BU1446" s="1">
        <v>0.784</v>
      </c>
      <c r="BW1446" s="1">
        <v>0.0</v>
      </c>
      <c r="BX1446" s="1">
        <v>0.0</v>
      </c>
      <c r="BY1446" s="1">
        <v>0.0</v>
      </c>
      <c r="BZ1446" s="1">
        <v>0.0</v>
      </c>
      <c r="CA1446" s="1">
        <v>0.0</v>
      </c>
      <c r="CB1446" s="1">
        <v>0.0</v>
      </c>
      <c r="CC1446" s="1">
        <v>0.0</v>
      </c>
      <c r="CD1446" s="1">
        <v>5.694</v>
      </c>
      <c r="CE1446" s="1">
        <v>8.573</v>
      </c>
      <c r="CF1446" s="1">
        <v>159.136</v>
      </c>
      <c r="CG1446" s="1">
        <v>384.315</v>
      </c>
      <c r="CH1446" s="1">
        <v>6.91</v>
      </c>
      <c r="CI1446" s="1">
        <v>8850.688</v>
      </c>
      <c r="CJ1446" s="1">
        <v>-1.184</v>
      </c>
      <c r="CK1446" s="1">
        <v>-3.549</v>
      </c>
      <c r="CL1446" s="1">
        <v>16477.045</v>
      </c>
      <c r="CM1446" s="1">
        <v>296.258</v>
      </c>
      <c r="CN1446" s="1">
        <v>20.234</v>
      </c>
      <c r="CO1446" s="1">
        <v>69.75</v>
      </c>
      <c r="CP1446" s="1">
        <v>1.121</v>
      </c>
      <c r="CQ1446" s="1">
        <v>0.39</v>
      </c>
      <c r="CR1446" s="1">
        <v>0.0</v>
      </c>
      <c r="CS1446" s="1">
        <v>-7.976</v>
      </c>
      <c r="CT1446" s="1">
        <v>-0.097</v>
      </c>
      <c r="CU1446" s="1">
        <v>21.691</v>
      </c>
      <c r="CV1446" s="1">
        <v>0.0</v>
      </c>
      <c r="CW1446" s="1">
        <v>62.324</v>
      </c>
      <c r="CX1446" s="1">
        <v>1.142</v>
      </c>
      <c r="CY1446" s="1">
        <v>0.0</v>
      </c>
      <c r="CZ1446" s="1">
        <v>0.491</v>
      </c>
      <c r="DA1446" s="1">
        <v>1899.329</v>
      </c>
      <c r="DB1446" s="1">
        <v>232.234</v>
      </c>
      <c r="DC1446" s="1">
        <v>3.335</v>
      </c>
      <c r="DD1446" s="1">
        <v>1.575</v>
      </c>
      <c r="DE1446" s="1">
        <v>63.823</v>
      </c>
      <c r="DF1446" s="1">
        <v>1458.284</v>
      </c>
      <c r="DG1446" s="1">
        <v>26.22</v>
      </c>
      <c r="DH1446" s="1">
        <v>3549.663</v>
      </c>
      <c r="DI1446" s="1">
        <v>76.779</v>
      </c>
      <c r="DJ1446" s="1">
        <v>27.974</v>
      </c>
      <c r="DK1446" s="1">
        <v>-0.442</v>
      </c>
      <c r="DL1446" s="1">
        <v>-0.001</v>
      </c>
      <c r="DM1446" s="1">
        <v>0.093</v>
      </c>
      <c r="DN1446" s="1">
        <v>2.225</v>
      </c>
      <c r="DO1446" s="1">
        <v>0.04</v>
      </c>
      <c r="DP1446" s="1">
        <v>5.2</v>
      </c>
      <c r="DQ1446" s="1">
        <v>0.117</v>
      </c>
      <c r="DR1446" s="1">
        <v>0.041</v>
      </c>
      <c r="DS1446" s="1">
        <v>244.191</v>
      </c>
      <c r="DT1446" s="1">
        <v>0.36</v>
      </c>
      <c r="DU1446" s="1">
        <v>0.509</v>
      </c>
      <c r="DV1446" s="1">
        <v>3.337</v>
      </c>
      <c r="DW1446" s="1">
        <v>0.06</v>
      </c>
      <c r="DX1446" s="1">
        <v>28.294</v>
      </c>
      <c r="DY1446" s="1">
        <v>0.176</v>
      </c>
      <c r="DZ1446" s="1">
        <v>0.223</v>
      </c>
    </row>
    <row r="1447">
      <c r="A1447" s="1" t="s">
        <v>246</v>
      </c>
      <c r="B1447" s="1">
        <v>2024.0</v>
      </c>
      <c r="C1447" s="1" t="s">
        <v>247</v>
      </c>
      <c r="D1447" s="1">
        <v>1.8135419E7</v>
      </c>
      <c r="F1447" s="1">
        <v>1.84</v>
      </c>
      <c r="G1447" s="1">
        <v>0.005</v>
      </c>
      <c r="H1447" s="1">
        <v>15.394</v>
      </c>
      <c r="I1447" s="1">
        <v>0.279</v>
      </c>
      <c r="J1447" s="1">
        <v>28.673</v>
      </c>
      <c r="K1447" s="1">
        <v>0.52</v>
      </c>
      <c r="L1447" s="1">
        <v>1.576</v>
      </c>
      <c r="M1447" s="1">
        <v>0.123</v>
      </c>
      <c r="N1447" s="1">
        <v>209.697</v>
      </c>
      <c r="O1447" s="1">
        <v>-67.527</v>
      </c>
      <c r="P1447" s="1">
        <v>-0.205</v>
      </c>
      <c r="Q1447" s="1">
        <v>5.444</v>
      </c>
      <c r="R1447" s="1">
        <v>0.099</v>
      </c>
      <c r="S1447" s="1">
        <v>0.0</v>
      </c>
      <c r="T1447" s="1">
        <v>0.0</v>
      </c>
      <c r="Y1447" s="1">
        <v>0.0</v>
      </c>
      <c r="Z1447" s="1">
        <v>0.043</v>
      </c>
      <c r="AA1447" s="1">
        <v>33.28</v>
      </c>
      <c r="AB1447" s="1">
        <v>1835.083</v>
      </c>
      <c r="AC1447" s="1">
        <v>33.0</v>
      </c>
      <c r="AD1447" s="1">
        <v>17.048</v>
      </c>
      <c r="AE1447" s="1">
        <v>-0.652</v>
      </c>
      <c r="AF1447" s="1">
        <v>-1.513</v>
      </c>
      <c r="AG1447" s="1">
        <v>12722.124</v>
      </c>
      <c r="AI1447" s="1">
        <v>3.235</v>
      </c>
      <c r="AJ1447" s="1">
        <v>5.316</v>
      </c>
      <c r="AK1447" s="1">
        <v>515.566</v>
      </c>
      <c r="AL1447" s="1">
        <v>9.35</v>
      </c>
      <c r="AM1447" s="1">
        <v>9354.225</v>
      </c>
      <c r="AN1447" s="1">
        <v>169.643</v>
      </c>
      <c r="AO1447" s="1">
        <v>28.333</v>
      </c>
      <c r="AP1447" s="1">
        <v>74.642</v>
      </c>
      <c r="AQ1447" s="1">
        <v>28.376</v>
      </c>
      <c r="AR1447" s="1">
        <v>1.387</v>
      </c>
      <c r="AS1447" s="1">
        <v>6.274</v>
      </c>
      <c r="AT1447" s="1">
        <v>55.692</v>
      </c>
      <c r="AU1447" s="1">
        <v>1.01</v>
      </c>
      <c r="AV1447" s="1">
        <v>345.947</v>
      </c>
      <c r="BA1447" s="1">
        <v>3.061</v>
      </c>
      <c r="BB1447" s="1">
        <v>2.76</v>
      </c>
      <c r="BC1447" s="1">
        <v>6.92</v>
      </c>
      <c r="BD1447" s="1">
        <v>-10.787</v>
      </c>
      <c r="BE1447" s="1">
        <v>-6.669</v>
      </c>
      <c r="BF1447" s="1">
        <v>55.157</v>
      </c>
      <c r="BG1447" s="1">
        <v>1268.788</v>
      </c>
      <c r="BH1447" s="1">
        <v>23.01</v>
      </c>
      <c r="BI1447" s="1">
        <v>3041.405</v>
      </c>
      <c r="BJ1447" s="1">
        <v>69.727</v>
      </c>
      <c r="BK1447" s="1">
        <v>24.269</v>
      </c>
      <c r="BL1447" s="1">
        <v>-9.819</v>
      </c>
      <c r="BM1447" s="1">
        <v>-6.192</v>
      </c>
      <c r="BN1447" s="1">
        <v>57.631</v>
      </c>
      <c r="BO1447" s="1">
        <v>1304.078</v>
      </c>
      <c r="BP1447" s="1">
        <v>23.65</v>
      </c>
      <c r="BQ1447" s="1">
        <v>3177.821</v>
      </c>
      <c r="BR1447" s="1">
        <v>71.667</v>
      </c>
      <c r="BS1447" s="1">
        <v>25.358</v>
      </c>
      <c r="BT1447" s="1">
        <v>0.28</v>
      </c>
      <c r="BU1447" s="1">
        <v>0.841</v>
      </c>
      <c r="BW1447" s="1">
        <v>0.0</v>
      </c>
      <c r="BX1447" s="1">
        <v>0.0</v>
      </c>
      <c r="BY1447" s="1">
        <v>0.0</v>
      </c>
      <c r="BZ1447" s="1">
        <v>0.0</v>
      </c>
      <c r="CA1447" s="1">
        <v>0.0</v>
      </c>
      <c r="CB1447" s="1">
        <v>0.0</v>
      </c>
      <c r="CC1447" s="1">
        <v>0.0</v>
      </c>
      <c r="CD1447" s="1">
        <v>2.598</v>
      </c>
      <c r="CE1447" s="1">
        <v>4.134</v>
      </c>
      <c r="CF1447" s="1">
        <v>163.27</v>
      </c>
      <c r="CG1447" s="1">
        <v>459.874</v>
      </c>
      <c r="CH1447" s="1">
        <v>8.34</v>
      </c>
      <c r="CI1447" s="1">
        <v>9002.834</v>
      </c>
      <c r="CJ1447" s="1">
        <v>0.276</v>
      </c>
      <c r="CK1447" s="1">
        <v>0.817</v>
      </c>
      <c r="CL1447" s="1">
        <v>16380.944</v>
      </c>
      <c r="CM1447" s="1">
        <v>297.075</v>
      </c>
      <c r="CN1447" s="1">
        <v>25.273</v>
      </c>
      <c r="CO1447" s="1">
        <v>71.839</v>
      </c>
      <c r="CP1447" s="1">
        <v>1.562</v>
      </c>
      <c r="CQ1447" s="1">
        <v>0.52</v>
      </c>
      <c r="CR1447" s="1">
        <v>0.0</v>
      </c>
      <c r="CS1447" s="1">
        <v>39.346</v>
      </c>
      <c r="CT1447" s="1">
        <v>0.441</v>
      </c>
      <c r="CU1447" s="1">
        <v>28.673</v>
      </c>
      <c r="CV1447" s="1">
        <v>0.0</v>
      </c>
      <c r="CW1447" s="1">
        <v>86.102</v>
      </c>
      <c r="CX1447" s="1">
        <v>1.576</v>
      </c>
      <c r="CY1447" s="1">
        <v>0.0</v>
      </c>
      <c r="CZ1447" s="1">
        <v>0.687</v>
      </c>
      <c r="DA1447" s="1">
        <v>1819.644</v>
      </c>
      <c r="DB1447" s="1">
        <v>230.721</v>
      </c>
      <c r="DC1447" s="1">
        <v>-9.819</v>
      </c>
      <c r="DD1447" s="1">
        <v>-6.192</v>
      </c>
      <c r="DE1447" s="1">
        <v>57.631</v>
      </c>
      <c r="DF1447" s="1">
        <v>1304.078</v>
      </c>
      <c r="DG1447" s="1">
        <v>23.65</v>
      </c>
      <c r="DH1447" s="1">
        <v>3177.821</v>
      </c>
      <c r="DI1447" s="1">
        <v>71.667</v>
      </c>
      <c r="DJ1447" s="1">
        <v>25.358</v>
      </c>
      <c r="DK1447" s="1">
        <v>-5.792</v>
      </c>
      <c r="DL1447" s="1">
        <v>-0.005</v>
      </c>
      <c r="DM1447" s="1">
        <v>0.088</v>
      </c>
      <c r="DN1447" s="1">
        <v>2.206</v>
      </c>
      <c r="DO1447" s="1">
        <v>0.04</v>
      </c>
      <c r="DP1447" s="1">
        <v>4.856</v>
      </c>
      <c r="DQ1447" s="1">
        <v>0.121</v>
      </c>
      <c r="DR1447" s="1">
        <v>0.039</v>
      </c>
      <c r="DS1447" s="1">
        <v>7.172</v>
      </c>
      <c r="DT1447" s="1">
        <v>0.036</v>
      </c>
      <c r="DU1447" s="1">
        <v>0.545</v>
      </c>
      <c r="DV1447" s="1">
        <v>4.411</v>
      </c>
      <c r="DW1447" s="1">
        <v>0.08</v>
      </c>
      <c r="DX1447" s="1">
        <v>30.064</v>
      </c>
      <c r="DY1447" s="1">
        <v>0.242</v>
      </c>
      <c r="DZ1447" s="1">
        <v>0.24</v>
      </c>
    </row>
    <row r="1448">
      <c r="A1448" s="1" t="s">
        <v>248</v>
      </c>
      <c r="B1448" s="1">
        <v>2000.0</v>
      </c>
      <c r="C1448" s="1" t="s">
        <v>249</v>
      </c>
      <c r="D1448" s="1">
        <v>7.3083242E7</v>
      </c>
      <c r="E1448" s="1">
        <v>4.44250292224E11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525.641</v>
      </c>
      <c r="O1448" s="1">
        <v>20.382</v>
      </c>
      <c r="P1448" s="1">
        <v>1.712</v>
      </c>
      <c r="Q1448" s="1">
        <v>138.352</v>
      </c>
      <c r="R1448" s="1">
        <v>10.111</v>
      </c>
      <c r="S1448" s="1">
        <v>0.0</v>
      </c>
      <c r="T1448" s="1">
        <v>0.0</v>
      </c>
      <c r="U1448" s="1">
        <v>48.718</v>
      </c>
      <c r="V1448" s="1">
        <v>0.143</v>
      </c>
      <c r="W1448" s="1">
        <v>5.992</v>
      </c>
      <c r="X1448" s="1">
        <v>0.438</v>
      </c>
      <c r="Y1448" s="1">
        <v>0.0</v>
      </c>
      <c r="Z1448" s="1">
        <v>1.787</v>
      </c>
      <c r="AA1448" s="1">
        <v>73.17</v>
      </c>
      <c r="AB1448" s="1">
        <v>1001.187</v>
      </c>
      <c r="AC1448" s="1">
        <v>73.32</v>
      </c>
      <c r="AD1448" s="1">
        <v>13.562</v>
      </c>
      <c r="AE1448" s="1">
        <v>5.894</v>
      </c>
      <c r="AF1448" s="1">
        <v>31.645</v>
      </c>
      <c r="AG1448" s="1">
        <v>7779.259</v>
      </c>
      <c r="AH1448" s="1">
        <v>1.28</v>
      </c>
      <c r="AI1448" s="1">
        <v>5.886</v>
      </c>
      <c r="AJ1448" s="1">
        <v>29.261</v>
      </c>
      <c r="AK1448" s="1">
        <v>808.12</v>
      </c>
      <c r="AL1448" s="1">
        <v>59.06</v>
      </c>
      <c r="AM1448" s="1">
        <v>7202.343</v>
      </c>
      <c r="AN1448" s="1">
        <v>526.371</v>
      </c>
      <c r="AO1448" s="1">
        <v>80.551</v>
      </c>
      <c r="AP1448" s="1">
        <v>93.002</v>
      </c>
      <c r="AQ1448" s="1">
        <v>21.951</v>
      </c>
      <c r="AR1448" s="1">
        <v>34.65</v>
      </c>
      <c r="AS1448" s="1">
        <v>192.5</v>
      </c>
      <c r="AT1448" s="1">
        <v>577.287</v>
      </c>
      <c r="AU1448" s="1">
        <v>42.19</v>
      </c>
      <c r="AV1448" s="1">
        <v>2633.983</v>
      </c>
      <c r="AW1448" s="1">
        <v>25.0</v>
      </c>
      <c r="AX1448" s="1">
        <v>40.425</v>
      </c>
      <c r="AY1448" s="1">
        <v>2765.682</v>
      </c>
      <c r="AZ1448" s="1">
        <v>202.125</v>
      </c>
      <c r="BA1448" s="1">
        <v>57.542</v>
      </c>
      <c r="BB1448" s="1">
        <v>34.012</v>
      </c>
      <c r="BC1448" s="1">
        <v>38.54</v>
      </c>
      <c r="BD1448" s="1">
        <v>5.487</v>
      </c>
      <c r="BE1448" s="1">
        <v>2.049</v>
      </c>
      <c r="BF1448" s="1">
        <v>39.383</v>
      </c>
      <c r="BG1448" s="1">
        <v>194.025</v>
      </c>
      <c r="BH1448" s="1">
        <v>14.18</v>
      </c>
      <c r="BI1448" s="1">
        <v>538.883</v>
      </c>
      <c r="BJ1448" s="1">
        <v>19.34</v>
      </c>
      <c r="BK1448" s="1">
        <v>6.958</v>
      </c>
      <c r="BL1448" s="1">
        <v>5.993</v>
      </c>
      <c r="BM1448" s="1">
        <v>2.239</v>
      </c>
      <c r="BN1448" s="1">
        <v>39.607</v>
      </c>
      <c r="BO1448" s="1">
        <v>195.12</v>
      </c>
      <c r="BP1448" s="1">
        <v>14.26</v>
      </c>
      <c r="BQ1448" s="1">
        <v>541.951</v>
      </c>
      <c r="BR1448" s="1">
        <v>19.449</v>
      </c>
      <c r="BS1448" s="1">
        <v>6.998</v>
      </c>
      <c r="BT1448" s="1">
        <v>-0.15</v>
      </c>
      <c r="BU1448" s="1">
        <v>-0.205</v>
      </c>
      <c r="BW1448" s="1">
        <v>0.0</v>
      </c>
      <c r="BX1448" s="1">
        <v>0.0</v>
      </c>
      <c r="BY1448" s="1">
        <v>0.0</v>
      </c>
      <c r="BZ1448" s="1">
        <v>0.0</v>
      </c>
      <c r="CA1448" s="1">
        <v>0.0</v>
      </c>
      <c r="CB1448" s="1">
        <v>0.0</v>
      </c>
      <c r="CC1448" s="1">
        <v>0.0</v>
      </c>
      <c r="CD1448" s="1">
        <v>-2.146</v>
      </c>
      <c r="CE1448" s="1">
        <v>-7.101</v>
      </c>
      <c r="CF1448" s="1">
        <v>323.759</v>
      </c>
      <c r="CG1448" s="1">
        <v>230.833</v>
      </c>
      <c r="CH1448" s="1">
        <v>16.87</v>
      </c>
      <c r="CI1448" s="1">
        <v>4430.008</v>
      </c>
      <c r="CJ1448" s="1">
        <v>-5.909</v>
      </c>
      <c r="CK1448" s="1">
        <v>-28.423</v>
      </c>
      <c r="CL1448" s="1">
        <v>6193.013</v>
      </c>
      <c r="CM1448" s="1">
        <v>452.605</v>
      </c>
      <c r="CN1448" s="1">
        <v>23.009</v>
      </c>
      <c r="CO1448" s="1">
        <v>57.204</v>
      </c>
      <c r="CP1448" s="1">
        <v>0.0</v>
      </c>
      <c r="CQ1448" s="1">
        <v>0.0</v>
      </c>
      <c r="CT1448" s="1">
        <v>0.0</v>
      </c>
      <c r="CU1448" s="1">
        <v>0.0</v>
      </c>
      <c r="CW1448" s="1">
        <v>0.0</v>
      </c>
      <c r="CX1448" s="1">
        <v>0.0</v>
      </c>
      <c r="CZ1448" s="1">
        <v>0.0</v>
      </c>
      <c r="DA1448" s="1">
        <v>1003.24</v>
      </c>
      <c r="DB1448" s="1">
        <v>568.533</v>
      </c>
      <c r="DC1448" s="1">
        <v>5.993</v>
      </c>
      <c r="DD1448" s="1">
        <v>2.239</v>
      </c>
      <c r="DE1448" s="1">
        <v>39.607</v>
      </c>
      <c r="DF1448" s="1">
        <v>195.12</v>
      </c>
      <c r="DG1448" s="1">
        <v>14.26</v>
      </c>
      <c r="DH1448" s="1">
        <v>541.951</v>
      </c>
      <c r="DI1448" s="1">
        <v>19.449</v>
      </c>
      <c r="DJ1448" s="1">
        <v>6.998</v>
      </c>
      <c r="DL1448" s="1">
        <v>0.001</v>
      </c>
      <c r="DM1448" s="1">
        <v>0.001</v>
      </c>
      <c r="DN1448" s="1">
        <v>0.0</v>
      </c>
      <c r="DO1448" s="1">
        <v>0.0</v>
      </c>
      <c r="DP1448" s="1">
        <v>0.008</v>
      </c>
      <c r="DQ1448" s="1">
        <v>0.0</v>
      </c>
      <c r="DR1448" s="1">
        <v>0.0</v>
      </c>
      <c r="DS1448" s="1">
        <v>570.833</v>
      </c>
      <c r="DT1448" s="1">
        <v>0.19</v>
      </c>
      <c r="DU1448" s="1">
        <v>0.224</v>
      </c>
      <c r="DV1448" s="1">
        <v>1.095</v>
      </c>
      <c r="DW1448" s="1">
        <v>0.08</v>
      </c>
      <c r="DX1448" s="1">
        <v>3.06</v>
      </c>
      <c r="DY1448" s="1">
        <v>0.109</v>
      </c>
      <c r="DZ1448" s="1">
        <v>0.04</v>
      </c>
    </row>
    <row r="1449">
      <c r="A1449" s="1" t="s">
        <v>248</v>
      </c>
      <c r="B1449" s="1">
        <v>2001.0</v>
      </c>
      <c r="C1449" s="1" t="s">
        <v>249</v>
      </c>
      <c r="D1449" s="1">
        <v>7.4651984E7</v>
      </c>
      <c r="E1449" s="1">
        <v>4.75678998528E11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533.763</v>
      </c>
      <c r="O1449" s="1">
        <v>-12.032</v>
      </c>
      <c r="P1449" s="1">
        <v>-1.217</v>
      </c>
      <c r="Q1449" s="1">
        <v>119.148</v>
      </c>
      <c r="R1449" s="1">
        <v>8.895</v>
      </c>
      <c r="S1449" s="1">
        <v>0.0</v>
      </c>
      <c r="T1449" s="1">
        <v>0.0</v>
      </c>
      <c r="U1449" s="1">
        <v>-36.207</v>
      </c>
      <c r="V1449" s="1">
        <v>-0.159</v>
      </c>
      <c r="W1449" s="1">
        <v>3.742</v>
      </c>
      <c r="X1449" s="1">
        <v>0.279</v>
      </c>
      <c r="Y1449" s="1">
        <v>0.0</v>
      </c>
      <c r="Z1449" s="1">
        <v>1.506</v>
      </c>
      <c r="AA1449" s="1">
        <v>80.5</v>
      </c>
      <c r="AB1449" s="1">
        <v>1078.337</v>
      </c>
      <c r="AC1449" s="1">
        <v>80.71</v>
      </c>
      <c r="AD1449" s="1">
        <v>14.284</v>
      </c>
      <c r="AE1449" s="1">
        <v>4.359</v>
      </c>
      <c r="AF1449" s="1">
        <v>24.78</v>
      </c>
      <c r="AG1449" s="1">
        <v>7947.73</v>
      </c>
      <c r="AH1449" s="1">
        <v>1.247</v>
      </c>
      <c r="AI1449" s="1">
        <v>4.573</v>
      </c>
      <c r="AJ1449" s="1">
        <v>24.071</v>
      </c>
      <c r="AK1449" s="1">
        <v>885.71</v>
      </c>
      <c r="AL1449" s="1">
        <v>66.12</v>
      </c>
      <c r="AM1449" s="1">
        <v>7373.435</v>
      </c>
      <c r="AN1449" s="1">
        <v>550.442</v>
      </c>
      <c r="AO1449" s="1">
        <v>81.923</v>
      </c>
      <c r="AP1449" s="1">
        <v>93.176</v>
      </c>
      <c r="AQ1449" s="1">
        <v>22.5</v>
      </c>
      <c r="AR1449" s="1">
        <v>43.312</v>
      </c>
      <c r="AS1449" s="1">
        <v>235.812</v>
      </c>
      <c r="AT1449" s="1">
        <v>649.279</v>
      </c>
      <c r="AU1449" s="1">
        <v>48.47</v>
      </c>
      <c r="AV1449" s="1">
        <v>3158.824</v>
      </c>
      <c r="AW1449" s="1">
        <v>20.0</v>
      </c>
      <c r="AX1449" s="1">
        <v>40.425</v>
      </c>
      <c r="AY1449" s="1">
        <v>3249.076</v>
      </c>
      <c r="AZ1449" s="1">
        <v>242.55</v>
      </c>
      <c r="BA1449" s="1">
        <v>60.055</v>
      </c>
      <c r="BB1449" s="1">
        <v>39.917</v>
      </c>
      <c r="BC1449" s="1">
        <v>43.08</v>
      </c>
      <c r="BD1449" s="1">
        <v>1.661</v>
      </c>
      <c r="BE1449" s="1">
        <v>0.433</v>
      </c>
      <c r="BF1449" s="1">
        <v>39.816</v>
      </c>
      <c r="BG1449" s="1">
        <v>193.029</v>
      </c>
      <c r="BH1449" s="1">
        <v>14.41</v>
      </c>
      <c r="BI1449" s="1">
        <v>533.359</v>
      </c>
      <c r="BJ1449" s="1">
        <v>17.854</v>
      </c>
      <c r="BK1449" s="1">
        <v>6.74</v>
      </c>
      <c r="BL1449" s="1">
        <v>2.347</v>
      </c>
      <c r="BM1449" s="1">
        <v>0.706</v>
      </c>
      <c r="BN1449" s="1">
        <v>40.313</v>
      </c>
      <c r="BO1449" s="1">
        <v>195.44</v>
      </c>
      <c r="BP1449" s="1">
        <v>14.59</v>
      </c>
      <c r="BQ1449" s="1">
        <v>540.016</v>
      </c>
      <c r="BR1449" s="1">
        <v>18.077</v>
      </c>
      <c r="BS1449" s="1">
        <v>6.824</v>
      </c>
      <c r="BT1449" s="1">
        <v>-0.21</v>
      </c>
      <c r="BU1449" s="1">
        <v>-0.261</v>
      </c>
      <c r="BW1449" s="1">
        <v>0.0</v>
      </c>
      <c r="BX1449" s="1">
        <v>0.0</v>
      </c>
      <c r="BY1449" s="1">
        <v>0.0</v>
      </c>
      <c r="BZ1449" s="1">
        <v>0.0</v>
      </c>
      <c r="CA1449" s="1">
        <v>0.0</v>
      </c>
      <c r="CB1449" s="1">
        <v>0.0</v>
      </c>
      <c r="CC1449" s="1">
        <v>0.0</v>
      </c>
      <c r="CD1449" s="1">
        <v>-5.567</v>
      </c>
      <c r="CE1449" s="1">
        <v>-18.025</v>
      </c>
      <c r="CF1449" s="1">
        <v>305.734</v>
      </c>
      <c r="CG1449" s="1">
        <v>236.43</v>
      </c>
      <c r="CH1449" s="1">
        <v>17.65</v>
      </c>
      <c r="CI1449" s="1">
        <v>4095.462</v>
      </c>
      <c r="CJ1449" s="1">
        <v>-3.384</v>
      </c>
      <c r="CK1449" s="1">
        <v>-15.316</v>
      </c>
      <c r="CL1449" s="1">
        <v>5857.702</v>
      </c>
      <c r="CM1449" s="1">
        <v>437.289</v>
      </c>
      <c r="CN1449" s="1">
        <v>21.868</v>
      </c>
      <c r="CO1449" s="1">
        <v>51.753</v>
      </c>
      <c r="CP1449" s="1">
        <v>0.0</v>
      </c>
      <c r="CQ1449" s="1">
        <v>0.0</v>
      </c>
      <c r="CT1449" s="1">
        <v>0.0</v>
      </c>
      <c r="CU1449" s="1">
        <v>0.0</v>
      </c>
      <c r="CW1449" s="1">
        <v>0.0</v>
      </c>
      <c r="CX1449" s="1">
        <v>0.0</v>
      </c>
      <c r="CZ1449" s="1">
        <v>0.0</v>
      </c>
      <c r="DA1449" s="1">
        <v>1081.15</v>
      </c>
      <c r="DB1449" s="1">
        <v>593.314</v>
      </c>
      <c r="DC1449" s="1">
        <v>2.347</v>
      </c>
      <c r="DD1449" s="1">
        <v>0.706</v>
      </c>
      <c r="DE1449" s="1">
        <v>40.313</v>
      </c>
      <c r="DF1449" s="1">
        <v>195.44</v>
      </c>
      <c r="DG1449" s="1">
        <v>14.59</v>
      </c>
      <c r="DH1449" s="1">
        <v>540.016</v>
      </c>
      <c r="DI1449" s="1">
        <v>18.077</v>
      </c>
      <c r="DJ1449" s="1">
        <v>6.824</v>
      </c>
      <c r="DK1449" s="1">
        <v>350.0</v>
      </c>
      <c r="DL1449" s="1">
        <v>0.002</v>
      </c>
      <c r="DM1449" s="1">
        <v>0.002</v>
      </c>
      <c r="DN1449" s="1">
        <v>0.0</v>
      </c>
      <c r="DO1449" s="1">
        <v>0.0</v>
      </c>
      <c r="DP1449" s="1">
        <v>0.033</v>
      </c>
      <c r="DQ1449" s="1">
        <v>0.0</v>
      </c>
      <c r="DR1449" s="1">
        <v>0.0</v>
      </c>
      <c r="DS1449" s="1">
        <v>122.36</v>
      </c>
      <c r="DT1449" s="1">
        <v>0.271</v>
      </c>
      <c r="DU1449" s="1">
        <v>0.494</v>
      </c>
      <c r="DV1449" s="1">
        <v>2.411</v>
      </c>
      <c r="DW1449" s="1">
        <v>0.18</v>
      </c>
      <c r="DX1449" s="1">
        <v>6.624</v>
      </c>
      <c r="DY1449" s="1">
        <v>0.223</v>
      </c>
      <c r="DZ1449" s="1">
        <v>0.084</v>
      </c>
    </row>
    <row r="1450">
      <c r="A1450" s="1" t="s">
        <v>248</v>
      </c>
      <c r="B1450" s="1">
        <v>2002.0</v>
      </c>
      <c r="C1450" s="1" t="s">
        <v>249</v>
      </c>
      <c r="D1450" s="1">
        <v>7.6239093E7</v>
      </c>
      <c r="E1450" s="1">
        <v>5.01912305664E11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542.966</v>
      </c>
      <c r="O1450" s="1">
        <v>7.279</v>
      </c>
      <c r="P1450" s="1">
        <v>0.647</v>
      </c>
      <c r="Q1450" s="1">
        <v>125.161</v>
      </c>
      <c r="R1450" s="1">
        <v>9.542</v>
      </c>
      <c r="S1450" s="1">
        <v>0.0</v>
      </c>
      <c r="T1450" s="1">
        <v>0.0</v>
      </c>
      <c r="U1450" s="1">
        <v>0.0</v>
      </c>
      <c r="V1450" s="1">
        <v>0.0</v>
      </c>
      <c r="W1450" s="1">
        <v>3.664</v>
      </c>
      <c r="X1450" s="1">
        <v>0.279</v>
      </c>
      <c r="Y1450" s="1">
        <v>0.0</v>
      </c>
      <c r="Z1450" s="1">
        <v>1.57</v>
      </c>
      <c r="AA1450" s="1">
        <v>85.45</v>
      </c>
      <c r="AB1450" s="1">
        <v>1120.816</v>
      </c>
      <c r="AC1450" s="1">
        <v>86.23</v>
      </c>
      <c r="AD1450" s="1">
        <v>14.791</v>
      </c>
      <c r="AE1450" s="1">
        <v>2.853</v>
      </c>
      <c r="AF1450" s="1">
        <v>16.93</v>
      </c>
      <c r="AG1450" s="1">
        <v>8004.343</v>
      </c>
      <c r="AH1450" s="1">
        <v>1.216</v>
      </c>
      <c r="AI1450" s="1">
        <v>3.33</v>
      </c>
      <c r="AJ1450" s="1">
        <v>18.332</v>
      </c>
      <c r="AK1450" s="1">
        <v>944.791</v>
      </c>
      <c r="AL1450" s="1">
        <v>72.03</v>
      </c>
      <c r="AM1450" s="1">
        <v>7460.385</v>
      </c>
      <c r="AN1450" s="1">
        <v>568.773</v>
      </c>
      <c r="AO1450" s="1">
        <v>83.532</v>
      </c>
      <c r="AP1450" s="1">
        <v>93.595</v>
      </c>
      <c r="AQ1450" s="1">
        <v>8.163</v>
      </c>
      <c r="AR1450" s="1">
        <v>19.25</v>
      </c>
      <c r="AS1450" s="1">
        <v>255.062</v>
      </c>
      <c r="AT1450" s="1">
        <v>753.55</v>
      </c>
      <c r="AU1450" s="1">
        <v>57.45</v>
      </c>
      <c r="AV1450" s="1">
        <v>3345.561</v>
      </c>
      <c r="AW1450" s="1">
        <v>8.333</v>
      </c>
      <c r="AX1450" s="1">
        <v>20.213</v>
      </c>
      <c r="AY1450" s="1">
        <v>3446.559</v>
      </c>
      <c r="AZ1450" s="1">
        <v>262.763</v>
      </c>
      <c r="BA1450" s="1">
        <v>66.624</v>
      </c>
      <c r="BB1450" s="1">
        <v>41.972</v>
      </c>
      <c r="BC1450" s="1">
        <v>46.82</v>
      </c>
      <c r="BD1450" s="1">
        <v>-2.907</v>
      </c>
      <c r="BE1450" s="1">
        <v>-1.475</v>
      </c>
      <c r="BF1450" s="1">
        <v>38.341</v>
      </c>
      <c r="BG1450" s="1">
        <v>183.502</v>
      </c>
      <c r="BH1450" s="1">
        <v>13.99</v>
      </c>
      <c r="BI1450" s="1">
        <v>502.906</v>
      </c>
      <c r="BJ1450" s="1">
        <v>16.224</v>
      </c>
      <c r="BK1450" s="1">
        <v>6.309</v>
      </c>
      <c r="BL1450" s="1">
        <v>-2.641</v>
      </c>
      <c r="BM1450" s="1">
        <v>-1.387</v>
      </c>
      <c r="BN1450" s="1">
        <v>38.926</v>
      </c>
      <c r="BO1450" s="1">
        <v>186.256</v>
      </c>
      <c r="BP1450" s="1">
        <v>14.2</v>
      </c>
      <c r="BQ1450" s="1">
        <v>510.578</v>
      </c>
      <c r="BR1450" s="1">
        <v>16.468</v>
      </c>
      <c r="BS1450" s="1">
        <v>6.405</v>
      </c>
      <c r="BT1450" s="1">
        <v>-0.78</v>
      </c>
      <c r="BU1450" s="1">
        <v>-0.913</v>
      </c>
      <c r="BW1450" s="1">
        <v>0.0</v>
      </c>
      <c r="BX1450" s="1">
        <v>0.0</v>
      </c>
      <c r="BY1450" s="1">
        <v>0.0</v>
      </c>
      <c r="BZ1450" s="1">
        <v>0.0</v>
      </c>
      <c r="CA1450" s="1">
        <v>0.0</v>
      </c>
      <c r="CB1450" s="1">
        <v>0.0</v>
      </c>
      <c r="CC1450" s="1">
        <v>0.0</v>
      </c>
      <c r="CD1450" s="1">
        <v>-0.512</v>
      </c>
      <c r="CE1450" s="1">
        <v>-1.566</v>
      </c>
      <c r="CF1450" s="1">
        <v>304.168</v>
      </c>
      <c r="CG1450" s="1">
        <v>191.24</v>
      </c>
      <c r="CH1450" s="1">
        <v>14.58</v>
      </c>
      <c r="CI1450" s="1">
        <v>3989.664</v>
      </c>
      <c r="CJ1450" s="1">
        <v>-0.956</v>
      </c>
      <c r="CK1450" s="1">
        <v>-4.181</v>
      </c>
      <c r="CL1450" s="1">
        <v>5680.915</v>
      </c>
      <c r="CM1450" s="1">
        <v>433.108</v>
      </c>
      <c r="CN1450" s="1">
        <v>16.908</v>
      </c>
      <c r="CO1450" s="1">
        <v>50.052</v>
      </c>
      <c r="CP1450" s="1">
        <v>0.0</v>
      </c>
      <c r="CQ1450" s="1">
        <v>0.0</v>
      </c>
      <c r="CT1450" s="1">
        <v>0.0</v>
      </c>
      <c r="CU1450" s="1">
        <v>0.0</v>
      </c>
      <c r="CW1450" s="1">
        <v>0.0</v>
      </c>
      <c r="CX1450" s="1">
        <v>0.0</v>
      </c>
      <c r="CZ1450" s="1">
        <v>0.0</v>
      </c>
      <c r="DA1450" s="1">
        <v>1131.047</v>
      </c>
      <c r="DB1450" s="1">
        <v>610.244</v>
      </c>
      <c r="DC1450" s="1">
        <v>-2.641</v>
      </c>
      <c r="DD1450" s="1">
        <v>-1.387</v>
      </c>
      <c r="DE1450" s="1">
        <v>38.926</v>
      </c>
      <c r="DF1450" s="1">
        <v>186.256</v>
      </c>
      <c r="DG1450" s="1">
        <v>14.2</v>
      </c>
      <c r="DH1450" s="1">
        <v>510.578</v>
      </c>
      <c r="DI1450" s="1">
        <v>16.468</v>
      </c>
      <c r="DJ1450" s="1">
        <v>6.405</v>
      </c>
      <c r="DK1450" s="1">
        <v>11.111</v>
      </c>
      <c r="DL1450" s="1">
        <v>0.0</v>
      </c>
      <c r="DM1450" s="1">
        <v>0.003</v>
      </c>
      <c r="DN1450" s="1">
        <v>0.0</v>
      </c>
      <c r="DO1450" s="1">
        <v>0.0</v>
      </c>
      <c r="DP1450" s="1">
        <v>0.036</v>
      </c>
      <c r="DQ1450" s="1">
        <v>0.0</v>
      </c>
      <c r="DR1450" s="1">
        <v>0.0</v>
      </c>
      <c r="DS1450" s="1">
        <v>18.715</v>
      </c>
      <c r="DT1450" s="1">
        <v>0.088</v>
      </c>
      <c r="DU1450" s="1">
        <v>0.582</v>
      </c>
      <c r="DV1450" s="1">
        <v>2.754</v>
      </c>
      <c r="DW1450" s="1">
        <v>0.21</v>
      </c>
      <c r="DX1450" s="1">
        <v>7.636</v>
      </c>
      <c r="DY1450" s="1">
        <v>0.244</v>
      </c>
      <c r="DZ1450" s="1">
        <v>0.096</v>
      </c>
    </row>
    <row r="1451">
      <c r="A1451" s="1" t="s">
        <v>248</v>
      </c>
      <c r="B1451" s="1">
        <v>2003.0</v>
      </c>
      <c r="C1451" s="1" t="s">
        <v>249</v>
      </c>
      <c r="D1451" s="1">
        <v>7.78535E7</v>
      </c>
      <c r="E1451" s="1">
        <v>5.28750444544E11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556.026</v>
      </c>
      <c r="O1451" s="1">
        <v>3.688</v>
      </c>
      <c r="P1451" s="1">
        <v>0.352</v>
      </c>
      <c r="Q1451" s="1">
        <v>127.085</v>
      </c>
      <c r="R1451" s="1">
        <v>9.894</v>
      </c>
      <c r="S1451" s="1">
        <v>0.0</v>
      </c>
      <c r="T1451" s="1">
        <v>0.0</v>
      </c>
      <c r="U1451" s="1">
        <v>0.0</v>
      </c>
      <c r="V1451" s="1">
        <v>0.0</v>
      </c>
      <c r="W1451" s="1">
        <v>3.588</v>
      </c>
      <c r="X1451" s="1">
        <v>0.279</v>
      </c>
      <c r="Y1451" s="1">
        <v>0.0</v>
      </c>
      <c r="Z1451" s="1">
        <v>1.537</v>
      </c>
      <c r="AA1451" s="1">
        <v>91.27</v>
      </c>
      <c r="AB1451" s="1">
        <v>1172.33</v>
      </c>
      <c r="AC1451" s="1">
        <v>92.19</v>
      </c>
      <c r="AD1451" s="1">
        <v>14.849</v>
      </c>
      <c r="AE1451" s="1">
        <v>5.858</v>
      </c>
      <c r="AF1451" s="1">
        <v>35.748</v>
      </c>
      <c r="AG1451" s="1">
        <v>8297.528</v>
      </c>
      <c r="AH1451" s="1">
        <v>1.222</v>
      </c>
      <c r="AI1451" s="1">
        <v>6.833</v>
      </c>
      <c r="AJ1451" s="1">
        <v>38.862</v>
      </c>
      <c r="AK1451" s="1">
        <v>1014.213</v>
      </c>
      <c r="AL1451" s="1">
        <v>78.96</v>
      </c>
      <c r="AM1451" s="1">
        <v>7804.846</v>
      </c>
      <c r="AN1451" s="1">
        <v>607.635</v>
      </c>
      <c r="AO1451" s="1">
        <v>85.649</v>
      </c>
      <c r="AP1451" s="1">
        <v>94.401</v>
      </c>
      <c r="AQ1451" s="1">
        <v>12.075</v>
      </c>
      <c r="AR1451" s="1">
        <v>30.8</v>
      </c>
      <c r="AS1451" s="1">
        <v>285.862</v>
      </c>
      <c r="AT1451" s="1">
        <v>822.314</v>
      </c>
      <c r="AU1451" s="1">
        <v>64.02</v>
      </c>
      <c r="AV1451" s="1">
        <v>3671.8</v>
      </c>
      <c r="AW1451" s="1">
        <v>10.256</v>
      </c>
      <c r="AX1451" s="1">
        <v>26.95</v>
      </c>
      <c r="AY1451" s="1">
        <v>3721.252</v>
      </c>
      <c r="AZ1451" s="1">
        <v>289.713</v>
      </c>
      <c r="BA1451" s="1">
        <v>69.444</v>
      </c>
      <c r="BB1451" s="1">
        <v>44.411</v>
      </c>
      <c r="BC1451" s="1">
        <v>51.26</v>
      </c>
      <c r="BD1451" s="1">
        <v>-7.542</v>
      </c>
      <c r="BE1451" s="1">
        <v>-3.085</v>
      </c>
      <c r="BF1451" s="1">
        <v>35.256</v>
      </c>
      <c r="BG1451" s="1">
        <v>166.21</v>
      </c>
      <c r="BH1451" s="1">
        <v>12.94</v>
      </c>
      <c r="BI1451" s="1">
        <v>452.852</v>
      </c>
      <c r="BJ1451" s="1">
        <v>14.036</v>
      </c>
      <c r="BK1451" s="1">
        <v>5.477</v>
      </c>
      <c r="BL1451" s="1">
        <v>-6.912</v>
      </c>
      <c r="BM1451" s="1">
        <v>-2.888</v>
      </c>
      <c r="BN1451" s="1">
        <v>36.038</v>
      </c>
      <c r="BO1451" s="1">
        <v>169.935</v>
      </c>
      <c r="BP1451" s="1">
        <v>13.23</v>
      </c>
      <c r="BQ1451" s="1">
        <v>462.897</v>
      </c>
      <c r="BR1451" s="1">
        <v>14.351</v>
      </c>
      <c r="BS1451" s="1">
        <v>5.599</v>
      </c>
      <c r="BT1451" s="1">
        <v>-0.92</v>
      </c>
      <c r="BU1451" s="1">
        <v>-1.008</v>
      </c>
      <c r="BW1451" s="1">
        <v>0.0</v>
      </c>
      <c r="BX1451" s="1">
        <v>0.0</v>
      </c>
      <c r="BY1451" s="1">
        <v>0.0</v>
      </c>
      <c r="BZ1451" s="1">
        <v>0.0</v>
      </c>
      <c r="CA1451" s="1">
        <v>0.0</v>
      </c>
      <c r="CB1451" s="1">
        <v>0.0</v>
      </c>
      <c r="CC1451" s="1">
        <v>0.0</v>
      </c>
      <c r="CD1451" s="1">
        <v>2.535</v>
      </c>
      <c r="CE1451" s="1">
        <v>7.71</v>
      </c>
      <c r="CF1451" s="1">
        <v>311.878</v>
      </c>
      <c r="CG1451" s="1">
        <v>191.899</v>
      </c>
      <c r="CH1451" s="1">
        <v>14.94</v>
      </c>
      <c r="CI1451" s="1">
        <v>4005.961</v>
      </c>
      <c r="CJ1451" s="1">
        <v>-0.451</v>
      </c>
      <c r="CK1451" s="1">
        <v>-1.955</v>
      </c>
      <c r="CL1451" s="1">
        <v>5538.003</v>
      </c>
      <c r="CM1451" s="1">
        <v>431.153</v>
      </c>
      <c r="CN1451" s="1">
        <v>16.206</v>
      </c>
      <c r="CO1451" s="1">
        <v>48.453</v>
      </c>
      <c r="CP1451" s="1">
        <v>0.0</v>
      </c>
      <c r="CQ1451" s="1">
        <v>0.0</v>
      </c>
      <c r="CT1451" s="1">
        <v>0.0</v>
      </c>
      <c r="CU1451" s="1">
        <v>0.0</v>
      </c>
      <c r="CW1451" s="1">
        <v>0.0</v>
      </c>
      <c r="CX1451" s="1">
        <v>0.0</v>
      </c>
      <c r="CZ1451" s="1">
        <v>0.0</v>
      </c>
      <c r="DA1451" s="1">
        <v>1184.147</v>
      </c>
      <c r="DB1451" s="1">
        <v>645.992</v>
      </c>
      <c r="DC1451" s="1">
        <v>-6.912</v>
      </c>
      <c r="DD1451" s="1">
        <v>-2.888</v>
      </c>
      <c r="DE1451" s="1">
        <v>36.038</v>
      </c>
      <c r="DF1451" s="1">
        <v>169.935</v>
      </c>
      <c r="DG1451" s="1">
        <v>13.23</v>
      </c>
      <c r="DH1451" s="1">
        <v>462.897</v>
      </c>
      <c r="DI1451" s="1">
        <v>14.351</v>
      </c>
      <c r="DJ1451" s="1">
        <v>5.599</v>
      </c>
      <c r="DK1451" s="1">
        <v>0.0</v>
      </c>
      <c r="DL1451" s="1">
        <v>0.0</v>
      </c>
      <c r="DM1451" s="1">
        <v>0.003</v>
      </c>
      <c r="DN1451" s="1">
        <v>0.0</v>
      </c>
      <c r="DO1451" s="1">
        <v>0.0</v>
      </c>
      <c r="DP1451" s="1">
        <v>0.035</v>
      </c>
      <c r="DQ1451" s="1">
        <v>0.0</v>
      </c>
      <c r="DR1451" s="1">
        <v>0.0</v>
      </c>
      <c r="DS1451" s="1">
        <v>34.588</v>
      </c>
      <c r="DT1451" s="1">
        <v>0.197</v>
      </c>
      <c r="DU1451" s="1">
        <v>0.779</v>
      </c>
      <c r="DV1451" s="1">
        <v>3.725</v>
      </c>
      <c r="DW1451" s="1">
        <v>0.29</v>
      </c>
      <c r="DX1451" s="1">
        <v>10.01</v>
      </c>
      <c r="DY1451" s="1">
        <v>0.315</v>
      </c>
      <c r="DZ1451" s="1">
        <v>0.121</v>
      </c>
    </row>
    <row r="1452">
      <c r="A1452" s="1" t="s">
        <v>248</v>
      </c>
      <c r="B1452" s="1">
        <v>2004.0</v>
      </c>
      <c r="C1452" s="1" t="s">
        <v>249</v>
      </c>
      <c r="D1452" s="1">
        <v>7.9477386E7</v>
      </c>
      <c r="E1452" s="1">
        <v>5.61597906944E11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559.898</v>
      </c>
      <c r="O1452" s="1">
        <v>2.208</v>
      </c>
      <c r="P1452" s="1">
        <v>0.218</v>
      </c>
      <c r="Q1452" s="1">
        <v>127.238</v>
      </c>
      <c r="R1452" s="1">
        <v>10.113</v>
      </c>
      <c r="S1452" s="1">
        <v>0.0</v>
      </c>
      <c r="T1452" s="1">
        <v>0.0</v>
      </c>
      <c r="U1452" s="1">
        <v>-10.811</v>
      </c>
      <c r="V1452" s="1">
        <v>-0.03</v>
      </c>
      <c r="W1452" s="1">
        <v>3.135</v>
      </c>
      <c r="X1452" s="1">
        <v>0.249</v>
      </c>
      <c r="Y1452" s="1">
        <v>0.0</v>
      </c>
      <c r="Z1452" s="1">
        <v>1.488</v>
      </c>
      <c r="AA1452" s="1">
        <v>97.55</v>
      </c>
      <c r="AB1452" s="1">
        <v>1227.393</v>
      </c>
      <c r="AC1452" s="1">
        <v>98.25</v>
      </c>
      <c r="AD1452" s="1">
        <v>14.955</v>
      </c>
      <c r="AE1452" s="1">
        <v>5.582</v>
      </c>
      <c r="AF1452" s="1">
        <v>36.062</v>
      </c>
      <c r="AG1452" s="1">
        <v>8581.734</v>
      </c>
      <c r="AH1452" s="1">
        <v>1.214</v>
      </c>
      <c r="AI1452" s="1">
        <v>5.923</v>
      </c>
      <c r="AJ1452" s="1">
        <v>35.988</v>
      </c>
      <c r="AK1452" s="1">
        <v>1068.48</v>
      </c>
      <c r="AL1452" s="1">
        <v>84.92</v>
      </c>
      <c r="AM1452" s="1">
        <v>8098.185</v>
      </c>
      <c r="AN1452" s="1">
        <v>643.622</v>
      </c>
      <c r="AO1452" s="1">
        <v>86.433</v>
      </c>
      <c r="AP1452" s="1">
        <v>94.683</v>
      </c>
      <c r="AQ1452" s="1">
        <v>6.734</v>
      </c>
      <c r="AR1452" s="1">
        <v>19.25</v>
      </c>
      <c r="AS1452" s="1">
        <v>305.112</v>
      </c>
      <c r="AT1452" s="1">
        <v>936.744</v>
      </c>
      <c r="AU1452" s="1">
        <v>74.45</v>
      </c>
      <c r="AV1452" s="1">
        <v>3838.985</v>
      </c>
      <c r="AW1452" s="1">
        <v>9.635</v>
      </c>
      <c r="AX1452" s="1">
        <v>27.912</v>
      </c>
      <c r="AY1452" s="1">
        <v>3996.42</v>
      </c>
      <c r="AZ1452" s="1">
        <v>317.625</v>
      </c>
      <c r="BA1452" s="1">
        <v>75.776</v>
      </c>
      <c r="BB1452" s="1">
        <v>44.885</v>
      </c>
      <c r="BC1452" s="1">
        <v>55.01</v>
      </c>
      <c r="BD1452" s="1">
        <v>-0.831</v>
      </c>
      <c r="BE1452" s="1">
        <v>-0.482</v>
      </c>
      <c r="BF1452" s="1">
        <v>34.774</v>
      </c>
      <c r="BG1452" s="1">
        <v>161.43</v>
      </c>
      <c r="BH1452" s="1">
        <v>12.83</v>
      </c>
      <c r="BI1452" s="1">
        <v>437.53</v>
      </c>
      <c r="BJ1452" s="1">
        <v>13.059</v>
      </c>
      <c r="BK1452" s="1">
        <v>5.116</v>
      </c>
      <c r="BL1452" s="1">
        <v>0.836</v>
      </c>
      <c r="BM1452" s="1">
        <v>0.104</v>
      </c>
      <c r="BN1452" s="1">
        <v>36.142</v>
      </c>
      <c r="BO1452" s="1">
        <v>167.721</v>
      </c>
      <c r="BP1452" s="1">
        <v>13.33</v>
      </c>
      <c r="BQ1452" s="1">
        <v>454.751</v>
      </c>
      <c r="BR1452" s="1">
        <v>13.567</v>
      </c>
      <c r="BS1452" s="1">
        <v>5.317</v>
      </c>
      <c r="BT1452" s="1">
        <v>-0.7</v>
      </c>
      <c r="BU1452" s="1">
        <v>-0.718</v>
      </c>
      <c r="BW1452" s="1">
        <v>0.0</v>
      </c>
      <c r="BX1452" s="1">
        <v>0.0</v>
      </c>
      <c r="BY1452" s="1">
        <v>0.0</v>
      </c>
      <c r="BZ1452" s="1">
        <v>0.0</v>
      </c>
      <c r="CA1452" s="1">
        <v>0.0</v>
      </c>
      <c r="CB1452" s="1">
        <v>0.0</v>
      </c>
      <c r="CC1452" s="1">
        <v>0.0</v>
      </c>
      <c r="CD1452" s="1">
        <v>5.297</v>
      </c>
      <c r="CE1452" s="1">
        <v>16.519</v>
      </c>
      <c r="CF1452" s="1">
        <v>328.398</v>
      </c>
      <c r="CG1452" s="1">
        <v>131.736</v>
      </c>
      <c r="CH1452" s="1">
        <v>10.47</v>
      </c>
      <c r="CI1452" s="1">
        <v>4131.962</v>
      </c>
      <c r="CJ1452" s="1">
        <v>-6.02</v>
      </c>
      <c r="CK1452" s="1">
        <v>-25.956</v>
      </c>
      <c r="CL1452" s="1">
        <v>5098.266</v>
      </c>
      <c r="CM1452" s="1">
        <v>405.197</v>
      </c>
      <c r="CN1452" s="1">
        <v>10.656</v>
      </c>
      <c r="CO1452" s="1">
        <v>48.31</v>
      </c>
      <c r="CP1452" s="1">
        <v>0.0</v>
      </c>
      <c r="CQ1452" s="1">
        <v>0.0</v>
      </c>
      <c r="CT1452" s="1">
        <v>0.0</v>
      </c>
      <c r="CU1452" s="1">
        <v>0.0</v>
      </c>
      <c r="CW1452" s="1">
        <v>0.0</v>
      </c>
      <c r="CX1452" s="1">
        <v>0.0</v>
      </c>
      <c r="CZ1452" s="1">
        <v>0.0</v>
      </c>
      <c r="DA1452" s="1">
        <v>1236.201</v>
      </c>
      <c r="DB1452" s="1">
        <v>682.054</v>
      </c>
      <c r="DC1452" s="1">
        <v>0.836</v>
      </c>
      <c r="DD1452" s="1">
        <v>0.104</v>
      </c>
      <c r="DE1452" s="1">
        <v>36.142</v>
      </c>
      <c r="DF1452" s="1">
        <v>167.721</v>
      </c>
      <c r="DG1452" s="1">
        <v>13.33</v>
      </c>
      <c r="DH1452" s="1">
        <v>454.751</v>
      </c>
      <c r="DI1452" s="1">
        <v>13.567</v>
      </c>
      <c r="DJ1452" s="1">
        <v>5.317</v>
      </c>
      <c r="DK1452" s="1">
        <v>0.0</v>
      </c>
      <c r="DL1452" s="1">
        <v>0.0</v>
      </c>
      <c r="DM1452" s="1">
        <v>0.003</v>
      </c>
      <c r="DN1452" s="1">
        <v>0.0</v>
      </c>
      <c r="DO1452" s="1">
        <v>0.0</v>
      </c>
      <c r="DP1452" s="1">
        <v>0.034</v>
      </c>
      <c r="DQ1452" s="1">
        <v>0.0</v>
      </c>
      <c r="DR1452" s="1">
        <v>0.0</v>
      </c>
      <c r="DS1452" s="1">
        <v>76.241</v>
      </c>
      <c r="DT1452" s="1">
        <v>0.587</v>
      </c>
      <c r="DU1452" s="1">
        <v>1.366</v>
      </c>
      <c r="DV1452" s="1">
        <v>6.291</v>
      </c>
      <c r="DW1452" s="1">
        <v>0.5</v>
      </c>
      <c r="DX1452" s="1">
        <v>17.187</v>
      </c>
      <c r="DY1452" s="1">
        <v>0.509</v>
      </c>
      <c r="DZ1452" s="1">
        <v>0.201</v>
      </c>
    </row>
    <row r="1453">
      <c r="A1453" s="1" t="s">
        <v>248</v>
      </c>
      <c r="B1453" s="1">
        <v>2005.0</v>
      </c>
      <c r="C1453" s="1" t="s">
        <v>249</v>
      </c>
      <c r="D1453" s="1">
        <v>8.1100965E7</v>
      </c>
      <c r="E1453" s="1">
        <v>6.00297439232E11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566.991</v>
      </c>
      <c r="O1453" s="1">
        <v>-2.16</v>
      </c>
      <c r="P1453" s="1">
        <v>-0.218</v>
      </c>
      <c r="Q1453" s="1">
        <v>121.997</v>
      </c>
      <c r="R1453" s="1">
        <v>9.894</v>
      </c>
      <c r="S1453" s="1">
        <v>0.0</v>
      </c>
      <c r="T1453" s="1">
        <v>0.0</v>
      </c>
      <c r="U1453" s="1">
        <v>-24.242</v>
      </c>
      <c r="V1453" s="1">
        <v>-0.06</v>
      </c>
      <c r="W1453" s="1">
        <v>2.328</v>
      </c>
      <c r="X1453" s="1">
        <v>0.189</v>
      </c>
      <c r="Y1453" s="1">
        <v>0.0</v>
      </c>
      <c r="Z1453" s="1">
        <v>1.419</v>
      </c>
      <c r="AA1453" s="1">
        <v>104.16</v>
      </c>
      <c r="AB1453" s="1">
        <v>1284.325</v>
      </c>
      <c r="AC1453" s="1">
        <v>104.94</v>
      </c>
      <c r="AD1453" s="1">
        <v>15.549</v>
      </c>
      <c r="AE1453" s="1">
        <v>2.546</v>
      </c>
      <c r="AF1453" s="1">
        <v>17.363</v>
      </c>
      <c r="AG1453" s="1">
        <v>8624.023</v>
      </c>
      <c r="AH1453" s="1">
        <v>1.165</v>
      </c>
      <c r="AI1453" s="1">
        <v>2.816</v>
      </c>
      <c r="AJ1453" s="1">
        <v>18.126</v>
      </c>
      <c r="AK1453" s="1">
        <v>1131.799</v>
      </c>
      <c r="AL1453" s="1">
        <v>91.79</v>
      </c>
      <c r="AM1453" s="1">
        <v>8159.559</v>
      </c>
      <c r="AN1453" s="1">
        <v>661.748</v>
      </c>
      <c r="AO1453" s="1">
        <v>87.469</v>
      </c>
      <c r="AP1453" s="1">
        <v>94.927</v>
      </c>
      <c r="AQ1453" s="1">
        <v>-0.315</v>
      </c>
      <c r="AR1453" s="1">
        <v>-0.962</v>
      </c>
      <c r="AS1453" s="1">
        <v>304.15</v>
      </c>
      <c r="AT1453" s="1">
        <v>946.844</v>
      </c>
      <c r="AU1453" s="1">
        <v>76.79</v>
      </c>
      <c r="AV1453" s="1">
        <v>3750.264</v>
      </c>
      <c r="AW1453" s="1">
        <v>28.788</v>
      </c>
      <c r="AX1453" s="1">
        <v>91.438</v>
      </c>
      <c r="AY1453" s="1">
        <v>5043.867</v>
      </c>
      <c r="AZ1453" s="1">
        <v>409.062</v>
      </c>
      <c r="BA1453" s="1">
        <v>73.175</v>
      </c>
      <c r="BB1453" s="1">
        <v>43.63</v>
      </c>
      <c r="BC1453" s="1">
        <v>59.5</v>
      </c>
      <c r="BD1453" s="1">
        <v>-1.461</v>
      </c>
      <c r="BE1453" s="1">
        <v>-0.784</v>
      </c>
      <c r="BF1453" s="1">
        <v>33.989</v>
      </c>
      <c r="BG1453" s="1">
        <v>155.855</v>
      </c>
      <c r="BH1453" s="1">
        <v>12.64</v>
      </c>
      <c r="BI1453" s="1">
        <v>419.098</v>
      </c>
      <c r="BJ1453" s="1">
        <v>12.045</v>
      </c>
      <c r="BK1453" s="1">
        <v>4.876</v>
      </c>
      <c r="BL1453" s="1">
        <v>-1.36</v>
      </c>
      <c r="BM1453" s="1">
        <v>-0.779</v>
      </c>
      <c r="BN1453" s="1">
        <v>35.363</v>
      </c>
      <c r="BO1453" s="1">
        <v>162.144</v>
      </c>
      <c r="BP1453" s="1">
        <v>13.15</v>
      </c>
      <c r="BQ1453" s="1">
        <v>436.039</v>
      </c>
      <c r="BR1453" s="1">
        <v>12.531</v>
      </c>
      <c r="BS1453" s="1">
        <v>5.073</v>
      </c>
      <c r="BT1453" s="1">
        <v>-0.78</v>
      </c>
      <c r="BU1453" s="1">
        <v>-0.749</v>
      </c>
      <c r="BW1453" s="1">
        <v>0.0</v>
      </c>
      <c r="BX1453" s="1">
        <v>0.0</v>
      </c>
      <c r="BY1453" s="1">
        <v>0.0</v>
      </c>
      <c r="BZ1453" s="1">
        <v>0.0</v>
      </c>
      <c r="CA1453" s="1">
        <v>0.0</v>
      </c>
      <c r="CB1453" s="1">
        <v>0.0</v>
      </c>
      <c r="CC1453" s="1">
        <v>0.0</v>
      </c>
      <c r="CD1453" s="1">
        <v>5.879</v>
      </c>
      <c r="CE1453" s="1">
        <v>19.307</v>
      </c>
      <c r="CF1453" s="1">
        <v>347.704</v>
      </c>
      <c r="CG1453" s="1">
        <v>184.955</v>
      </c>
      <c r="CH1453" s="1">
        <v>15.0</v>
      </c>
      <c r="CI1453" s="1">
        <v>4287.299</v>
      </c>
      <c r="CJ1453" s="1">
        <v>-4.803</v>
      </c>
      <c r="CK1453" s="1">
        <v>-19.461</v>
      </c>
      <c r="CL1453" s="1">
        <v>4756.238</v>
      </c>
      <c r="CM1453" s="1">
        <v>385.736</v>
      </c>
      <c r="CN1453" s="1">
        <v>14.294</v>
      </c>
      <c r="CO1453" s="1">
        <v>49.878</v>
      </c>
      <c r="CP1453" s="1">
        <v>0.0</v>
      </c>
      <c r="CQ1453" s="1">
        <v>0.0</v>
      </c>
      <c r="CT1453" s="1">
        <v>0.0</v>
      </c>
      <c r="CU1453" s="1">
        <v>0.0</v>
      </c>
      <c r="CW1453" s="1">
        <v>0.0</v>
      </c>
      <c r="CX1453" s="1">
        <v>0.0</v>
      </c>
      <c r="CZ1453" s="1">
        <v>0.0</v>
      </c>
      <c r="DA1453" s="1">
        <v>1293.943</v>
      </c>
      <c r="DB1453" s="1">
        <v>699.417</v>
      </c>
      <c r="DC1453" s="1">
        <v>-1.36</v>
      </c>
      <c r="DD1453" s="1">
        <v>-0.779</v>
      </c>
      <c r="DE1453" s="1">
        <v>35.363</v>
      </c>
      <c r="DF1453" s="1">
        <v>162.144</v>
      </c>
      <c r="DG1453" s="1">
        <v>13.15</v>
      </c>
      <c r="DH1453" s="1">
        <v>436.039</v>
      </c>
      <c r="DI1453" s="1">
        <v>12.531</v>
      </c>
      <c r="DJ1453" s="1">
        <v>5.073</v>
      </c>
      <c r="DK1453" s="1">
        <v>0.0</v>
      </c>
      <c r="DL1453" s="1">
        <v>0.0</v>
      </c>
      <c r="DM1453" s="1">
        <v>0.003</v>
      </c>
      <c r="DN1453" s="1">
        <v>0.0</v>
      </c>
      <c r="DO1453" s="1">
        <v>0.0</v>
      </c>
      <c r="DP1453" s="1">
        <v>0.033</v>
      </c>
      <c r="DQ1453" s="1">
        <v>0.0</v>
      </c>
      <c r="DR1453" s="1">
        <v>0.0</v>
      </c>
      <c r="DS1453" s="1">
        <v>1.202</v>
      </c>
      <c r="DT1453" s="1">
        <v>0.005</v>
      </c>
      <c r="DU1453" s="1">
        <v>1.371</v>
      </c>
      <c r="DV1453" s="1">
        <v>6.288</v>
      </c>
      <c r="DW1453" s="1">
        <v>0.51</v>
      </c>
      <c r="DX1453" s="1">
        <v>16.908</v>
      </c>
      <c r="DY1453" s="1">
        <v>0.486</v>
      </c>
      <c r="DZ1453" s="1">
        <v>0.197</v>
      </c>
    </row>
    <row r="1454">
      <c r="A1454" s="1" t="s">
        <v>248</v>
      </c>
      <c r="B1454" s="1">
        <v>2006.0</v>
      </c>
      <c r="C1454" s="1" t="s">
        <v>249</v>
      </c>
      <c r="D1454" s="1">
        <v>8.270035E7</v>
      </c>
      <c r="E1454" s="1">
        <v>6.5040384E11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570.213</v>
      </c>
      <c r="O1454" s="1">
        <v>0.056</v>
      </c>
      <c r="P1454" s="1">
        <v>0.006</v>
      </c>
      <c r="Q1454" s="1">
        <v>119.704</v>
      </c>
      <c r="R1454" s="1">
        <v>9.9</v>
      </c>
      <c r="S1454" s="1">
        <v>0.0</v>
      </c>
      <c r="T1454" s="1">
        <v>0.0</v>
      </c>
      <c r="U1454" s="1">
        <v>0.0</v>
      </c>
      <c r="V1454" s="1">
        <v>0.0</v>
      </c>
      <c r="W1454" s="1">
        <v>2.282</v>
      </c>
      <c r="X1454" s="1">
        <v>0.189</v>
      </c>
      <c r="Y1454" s="1">
        <v>0.0</v>
      </c>
      <c r="Z1454" s="1">
        <v>1.348</v>
      </c>
      <c r="AA1454" s="1">
        <v>111.31</v>
      </c>
      <c r="AB1454" s="1">
        <v>1345.943</v>
      </c>
      <c r="AC1454" s="1">
        <v>111.66</v>
      </c>
      <c r="AD1454" s="1">
        <v>15.684</v>
      </c>
      <c r="AE1454" s="1">
        <v>5.323</v>
      </c>
      <c r="AF1454" s="1">
        <v>37.228</v>
      </c>
      <c r="AG1454" s="1">
        <v>8907.391</v>
      </c>
      <c r="AH1454" s="1">
        <v>1.133</v>
      </c>
      <c r="AI1454" s="1">
        <v>5.56</v>
      </c>
      <c r="AJ1454" s="1">
        <v>36.795</v>
      </c>
      <c r="AK1454" s="1">
        <v>1188.266</v>
      </c>
      <c r="AL1454" s="1">
        <v>98.27</v>
      </c>
      <c r="AM1454" s="1">
        <v>8446.673</v>
      </c>
      <c r="AN1454" s="1">
        <v>698.543</v>
      </c>
      <c r="AO1454" s="1">
        <v>88.008</v>
      </c>
      <c r="AP1454" s="1">
        <v>95.124</v>
      </c>
      <c r="AQ1454" s="1">
        <v>15.506</v>
      </c>
      <c r="AR1454" s="1">
        <v>47.163</v>
      </c>
      <c r="AS1454" s="1">
        <v>351.312</v>
      </c>
      <c r="AT1454" s="1">
        <v>1004.349</v>
      </c>
      <c r="AU1454" s="1">
        <v>83.06</v>
      </c>
      <c r="AV1454" s="1">
        <v>4248.017</v>
      </c>
      <c r="AW1454" s="1">
        <v>28.706</v>
      </c>
      <c r="AX1454" s="1">
        <v>117.425</v>
      </c>
      <c r="AY1454" s="1">
        <v>6366.206</v>
      </c>
      <c r="AZ1454" s="1">
        <v>526.487</v>
      </c>
      <c r="BA1454" s="1">
        <v>74.387</v>
      </c>
      <c r="BB1454" s="1">
        <v>47.84</v>
      </c>
      <c r="BC1454" s="1">
        <v>63.67</v>
      </c>
      <c r="BD1454" s="1">
        <v>1.111</v>
      </c>
      <c r="BE1454" s="1">
        <v>0.194</v>
      </c>
      <c r="BF1454" s="1">
        <v>34.183</v>
      </c>
      <c r="BG1454" s="1">
        <v>154.534</v>
      </c>
      <c r="BH1454" s="1">
        <v>12.78</v>
      </c>
      <c r="BI1454" s="1">
        <v>413.337</v>
      </c>
      <c r="BJ1454" s="1">
        <v>11.445</v>
      </c>
      <c r="BK1454" s="1">
        <v>4.655</v>
      </c>
      <c r="BL1454" s="1">
        <v>1.79</v>
      </c>
      <c r="BM1454" s="1">
        <v>0.44</v>
      </c>
      <c r="BN1454" s="1">
        <v>35.804</v>
      </c>
      <c r="BO1454" s="1">
        <v>161.91</v>
      </c>
      <c r="BP1454" s="1">
        <v>13.39</v>
      </c>
      <c r="BQ1454" s="1">
        <v>432.932</v>
      </c>
      <c r="BR1454" s="1">
        <v>11.992</v>
      </c>
      <c r="BS1454" s="1">
        <v>4.876</v>
      </c>
      <c r="BT1454" s="1">
        <v>-0.35</v>
      </c>
      <c r="BU1454" s="1">
        <v>-0.314</v>
      </c>
      <c r="BW1454" s="1">
        <v>0.0</v>
      </c>
      <c r="BX1454" s="1">
        <v>0.0</v>
      </c>
      <c r="BY1454" s="1">
        <v>0.0</v>
      </c>
      <c r="BZ1454" s="1">
        <v>0.0</v>
      </c>
      <c r="CA1454" s="1">
        <v>0.0</v>
      </c>
      <c r="CB1454" s="1">
        <v>0.0</v>
      </c>
      <c r="CC1454" s="1">
        <v>0.0</v>
      </c>
      <c r="CD1454" s="1">
        <v>-2.983</v>
      </c>
      <c r="CE1454" s="1">
        <v>-10.373</v>
      </c>
      <c r="CF1454" s="1">
        <v>337.331</v>
      </c>
      <c r="CG1454" s="1">
        <v>183.917</v>
      </c>
      <c r="CH1454" s="1">
        <v>15.21</v>
      </c>
      <c r="CI1454" s="1">
        <v>4078.951</v>
      </c>
      <c r="CJ1454" s="1">
        <v>-0.017</v>
      </c>
      <c r="CK1454" s="1">
        <v>-0.065</v>
      </c>
      <c r="CL1454" s="1">
        <v>4663.469</v>
      </c>
      <c r="CM1454" s="1">
        <v>385.671</v>
      </c>
      <c r="CN1454" s="1">
        <v>13.622</v>
      </c>
      <c r="CO1454" s="1">
        <v>45.936</v>
      </c>
      <c r="CP1454" s="1">
        <v>0.0</v>
      </c>
      <c r="CQ1454" s="1">
        <v>0.0</v>
      </c>
      <c r="CT1454" s="1">
        <v>0.0</v>
      </c>
      <c r="CU1454" s="1">
        <v>0.0</v>
      </c>
      <c r="CW1454" s="1">
        <v>0.0</v>
      </c>
      <c r="CX1454" s="1">
        <v>0.0</v>
      </c>
      <c r="CZ1454" s="1">
        <v>0.0</v>
      </c>
      <c r="DA1454" s="1">
        <v>1350.176</v>
      </c>
      <c r="DB1454" s="1">
        <v>736.644</v>
      </c>
      <c r="DC1454" s="1">
        <v>1.79</v>
      </c>
      <c r="DD1454" s="1">
        <v>0.44</v>
      </c>
      <c r="DE1454" s="1">
        <v>35.804</v>
      </c>
      <c r="DF1454" s="1">
        <v>161.91</v>
      </c>
      <c r="DG1454" s="1">
        <v>13.39</v>
      </c>
      <c r="DH1454" s="1">
        <v>432.932</v>
      </c>
      <c r="DI1454" s="1">
        <v>11.992</v>
      </c>
      <c r="DJ1454" s="1">
        <v>4.876</v>
      </c>
      <c r="DK1454" s="1">
        <v>0.0</v>
      </c>
      <c r="DL1454" s="1">
        <v>0.0</v>
      </c>
      <c r="DM1454" s="1">
        <v>0.003</v>
      </c>
      <c r="DN1454" s="1">
        <v>0.0</v>
      </c>
      <c r="DO1454" s="1">
        <v>0.0</v>
      </c>
      <c r="DP1454" s="1">
        <v>0.032</v>
      </c>
      <c r="DQ1454" s="1">
        <v>0.0</v>
      </c>
      <c r="DR1454" s="1">
        <v>0.0</v>
      </c>
      <c r="DS1454" s="1">
        <v>18.613</v>
      </c>
      <c r="DT1454" s="1">
        <v>0.247</v>
      </c>
      <c r="DU1454" s="1">
        <v>1.618</v>
      </c>
      <c r="DV1454" s="1">
        <v>7.376</v>
      </c>
      <c r="DW1454" s="1">
        <v>0.61</v>
      </c>
      <c r="DX1454" s="1">
        <v>19.562</v>
      </c>
      <c r="DY1454" s="1">
        <v>0.546</v>
      </c>
      <c r="DZ1454" s="1">
        <v>0.22</v>
      </c>
    </row>
    <row r="1455">
      <c r="A1455" s="1" t="s">
        <v>248</v>
      </c>
      <c r="B1455" s="1">
        <v>2007.0</v>
      </c>
      <c r="C1455" s="1" t="s">
        <v>249</v>
      </c>
      <c r="D1455" s="1">
        <v>8.4276171E7</v>
      </c>
      <c r="E1455" s="1">
        <v>7.13462317056E11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567.579</v>
      </c>
      <c r="O1455" s="1">
        <v>-9.096</v>
      </c>
      <c r="P1455" s="1">
        <v>-0.9</v>
      </c>
      <c r="Q1455" s="1">
        <v>106.781</v>
      </c>
      <c r="R1455" s="1">
        <v>8.999</v>
      </c>
      <c r="S1455" s="1">
        <v>0.0</v>
      </c>
      <c r="T1455" s="1">
        <v>0.0</v>
      </c>
      <c r="U1455" s="1">
        <v>0.0</v>
      </c>
      <c r="V1455" s="1">
        <v>0.0</v>
      </c>
      <c r="W1455" s="1">
        <v>2.24</v>
      </c>
      <c r="X1455" s="1">
        <v>0.189</v>
      </c>
      <c r="Y1455" s="1">
        <v>0.0</v>
      </c>
      <c r="Z1455" s="1">
        <v>1.151</v>
      </c>
      <c r="AA1455" s="1">
        <v>119.3</v>
      </c>
      <c r="AB1455" s="1">
        <v>1415.584</v>
      </c>
      <c r="AC1455" s="1">
        <v>119.86</v>
      </c>
      <c r="AD1455" s="1">
        <v>15.826</v>
      </c>
      <c r="AE1455" s="1">
        <v>6.507</v>
      </c>
      <c r="AF1455" s="1">
        <v>47.935</v>
      </c>
      <c r="AG1455" s="1">
        <v>9309.623</v>
      </c>
      <c r="AH1455" s="1">
        <v>1.1</v>
      </c>
      <c r="AI1455" s="1">
        <v>6.293</v>
      </c>
      <c r="AJ1455" s="1">
        <v>43.958</v>
      </c>
      <c r="AK1455" s="1">
        <v>1245.667</v>
      </c>
      <c r="AL1455" s="1">
        <v>104.98</v>
      </c>
      <c r="AM1455" s="1">
        <v>8810.334</v>
      </c>
      <c r="AN1455" s="1">
        <v>742.501</v>
      </c>
      <c r="AO1455" s="1">
        <v>87.586</v>
      </c>
      <c r="AP1455" s="1">
        <v>94.939</v>
      </c>
      <c r="AQ1455" s="1">
        <v>5.096</v>
      </c>
      <c r="AR1455" s="1">
        <v>17.903</v>
      </c>
      <c r="AS1455" s="1">
        <v>369.215</v>
      </c>
      <c r="AT1455" s="1">
        <v>1058.544</v>
      </c>
      <c r="AU1455" s="1">
        <v>89.21</v>
      </c>
      <c r="AV1455" s="1">
        <v>4381.013</v>
      </c>
      <c r="AW1455" s="1">
        <v>1.81</v>
      </c>
      <c r="AX1455" s="1">
        <v>9.529</v>
      </c>
      <c r="AY1455" s="1">
        <v>6360.235</v>
      </c>
      <c r="AZ1455" s="1">
        <v>536.016</v>
      </c>
      <c r="BA1455" s="1">
        <v>74.428</v>
      </c>
      <c r="BB1455" s="1">
        <v>47.209</v>
      </c>
      <c r="BC1455" s="1">
        <v>68.03</v>
      </c>
      <c r="BD1455" s="1">
        <v>11.209</v>
      </c>
      <c r="BE1455" s="1">
        <v>3.629</v>
      </c>
      <c r="BF1455" s="1">
        <v>37.812</v>
      </c>
      <c r="BG1455" s="1">
        <v>168.731</v>
      </c>
      <c r="BH1455" s="1">
        <v>14.22</v>
      </c>
      <c r="BI1455" s="1">
        <v>448.674</v>
      </c>
      <c r="BJ1455" s="1">
        <v>11.864</v>
      </c>
      <c r="BK1455" s="1">
        <v>4.835</v>
      </c>
      <c r="BL1455" s="1">
        <v>11.132</v>
      </c>
      <c r="BM1455" s="1">
        <v>3.774</v>
      </c>
      <c r="BN1455" s="1">
        <v>39.577</v>
      </c>
      <c r="BO1455" s="1">
        <v>176.562</v>
      </c>
      <c r="BP1455" s="1">
        <v>14.88</v>
      </c>
      <c r="BQ1455" s="1">
        <v>469.617</v>
      </c>
      <c r="BR1455" s="1">
        <v>12.414</v>
      </c>
      <c r="BS1455" s="1">
        <v>5.061</v>
      </c>
      <c r="BT1455" s="1">
        <v>-0.56</v>
      </c>
      <c r="BU1455" s="1">
        <v>-0.469</v>
      </c>
      <c r="BW1455" s="1">
        <v>0.0</v>
      </c>
      <c r="BX1455" s="1">
        <v>0.0</v>
      </c>
      <c r="BY1455" s="1">
        <v>0.0</v>
      </c>
      <c r="BZ1455" s="1">
        <v>0.0</v>
      </c>
      <c r="CA1455" s="1">
        <v>0.0</v>
      </c>
      <c r="CB1455" s="1">
        <v>0.0</v>
      </c>
      <c r="CC1455" s="1">
        <v>0.0</v>
      </c>
      <c r="CD1455" s="1">
        <v>7.991</v>
      </c>
      <c r="CE1455" s="1">
        <v>26.956</v>
      </c>
      <c r="CF1455" s="1">
        <v>364.287</v>
      </c>
      <c r="CG1455" s="1">
        <v>187.123</v>
      </c>
      <c r="CH1455" s="1">
        <v>15.77</v>
      </c>
      <c r="CI1455" s="1">
        <v>4322.54</v>
      </c>
      <c r="CJ1455" s="1">
        <v>1.955</v>
      </c>
      <c r="CK1455" s="1">
        <v>7.54</v>
      </c>
      <c r="CL1455" s="1">
        <v>4665.735</v>
      </c>
      <c r="CM1455" s="1">
        <v>393.21</v>
      </c>
      <c r="CN1455" s="1">
        <v>13.157</v>
      </c>
      <c r="CO1455" s="1">
        <v>46.579</v>
      </c>
      <c r="CP1455" s="1">
        <v>0.0</v>
      </c>
      <c r="CQ1455" s="1">
        <v>0.0</v>
      </c>
      <c r="CT1455" s="1">
        <v>0.0</v>
      </c>
      <c r="CU1455" s="1">
        <v>0.0</v>
      </c>
      <c r="CW1455" s="1">
        <v>0.0</v>
      </c>
      <c r="CX1455" s="1">
        <v>0.0</v>
      </c>
      <c r="CZ1455" s="1">
        <v>0.0</v>
      </c>
      <c r="DA1455" s="1">
        <v>1422.229</v>
      </c>
      <c r="DB1455" s="1">
        <v>784.579</v>
      </c>
      <c r="DC1455" s="1">
        <v>11.132</v>
      </c>
      <c r="DD1455" s="1">
        <v>3.774</v>
      </c>
      <c r="DE1455" s="1">
        <v>39.577</v>
      </c>
      <c r="DF1455" s="1">
        <v>176.562</v>
      </c>
      <c r="DG1455" s="1">
        <v>14.88</v>
      </c>
      <c r="DH1455" s="1">
        <v>469.617</v>
      </c>
      <c r="DI1455" s="1">
        <v>12.414</v>
      </c>
      <c r="DJ1455" s="1">
        <v>5.061</v>
      </c>
      <c r="DK1455" s="1">
        <v>20.0</v>
      </c>
      <c r="DL1455" s="1">
        <v>0.001</v>
      </c>
      <c r="DM1455" s="1">
        <v>0.003</v>
      </c>
      <c r="DN1455" s="1">
        <v>0.0</v>
      </c>
      <c r="DO1455" s="1">
        <v>0.0</v>
      </c>
      <c r="DP1455" s="1">
        <v>0.038</v>
      </c>
      <c r="DQ1455" s="1">
        <v>0.0</v>
      </c>
      <c r="DR1455" s="1">
        <v>0.0</v>
      </c>
      <c r="DS1455" s="1">
        <v>9.483</v>
      </c>
      <c r="DT1455" s="1">
        <v>0.144</v>
      </c>
      <c r="DU1455" s="1">
        <v>1.762</v>
      </c>
      <c r="DV1455" s="1">
        <v>7.831</v>
      </c>
      <c r="DW1455" s="1">
        <v>0.66</v>
      </c>
      <c r="DX1455" s="1">
        <v>20.905</v>
      </c>
      <c r="DY1455" s="1">
        <v>0.551</v>
      </c>
      <c r="DZ1455" s="1">
        <v>0.225</v>
      </c>
    </row>
    <row r="1456">
      <c r="A1456" s="1" t="s">
        <v>248</v>
      </c>
      <c r="B1456" s="1">
        <v>2008.0</v>
      </c>
      <c r="C1456" s="1" t="s">
        <v>249</v>
      </c>
      <c r="D1456" s="1">
        <v>8.5864736E7</v>
      </c>
      <c r="E1456" s="1">
        <v>7.7530365952E11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567.391</v>
      </c>
      <c r="O1456" s="1">
        <v>-10.011</v>
      </c>
      <c r="P1456" s="1">
        <v>-0.901</v>
      </c>
      <c r="Q1456" s="1">
        <v>94.314</v>
      </c>
      <c r="R1456" s="1">
        <v>8.098</v>
      </c>
      <c r="S1456" s="1">
        <v>0.0</v>
      </c>
      <c r="T1456" s="1">
        <v>0.0</v>
      </c>
      <c r="U1456" s="1">
        <v>0.0</v>
      </c>
      <c r="V1456" s="1">
        <v>0.0</v>
      </c>
      <c r="W1456" s="1">
        <v>2.198</v>
      </c>
      <c r="X1456" s="1">
        <v>0.189</v>
      </c>
      <c r="Y1456" s="1">
        <v>0.0</v>
      </c>
      <c r="Z1456" s="1">
        <v>0.977</v>
      </c>
      <c r="AA1456" s="1">
        <v>127.9</v>
      </c>
      <c r="AB1456" s="1">
        <v>1489.552</v>
      </c>
      <c r="AC1456" s="1">
        <v>128.8</v>
      </c>
      <c r="AD1456" s="1">
        <v>16.043</v>
      </c>
      <c r="AE1456" s="1">
        <v>6.023</v>
      </c>
      <c r="AF1456" s="1">
        <v>47.259</v>
      </c>
      <c r="AG1456" s="1">
        <v>9687.774</v>
      </c>
      <c r="AH1456" s="1">
        <v>1.073</v>
      </c>
      <c r="AI1456" s="1">
        <v>5.966</v>
      </c>
      <c r="AJ1456" s="1">
        <v>44.299</v>
      </c>
      <c r="AK1456" s="1">
        <v>1313.345</v>
      </c>
      <c r="AL1456" s="1">
        <v>112.77</v>
      </c>
      <c r="AM1456" s="1">
        <v>9163.255</v>
      </c>
      <c r="AN1456" s="1">
        <v>786.8</v>
      </c>
      <c r="AO1456" s="1">
        <v>87.554</v>
      </c>
      <c r="AP1456" s="1">
        <v>94.899</v>
      </c>
      <c r="AQ1456" s="1">
        <v>6.465</v>
      </c>
      <c r="AR1456" s="1">
        <v>23.87</v>
      </c>
      <c r="AS1456" s="1">
        <v>393.085</v>
      </c>
      <c r="AT1456" s="1">
        <v>1104.761</v>
      </c>
      <c r="AU1456" s="1">
        <v>94.86</v>
      </c>
      <c r="AV1456" s="1">
        <v>4577.957</v>
      </c>
      <c r="AW1456" s="1">
        <v>5.89</v>
      </c>
      <c r="AX1456" s="1">
        <v>31.57</v>
      </c>
      <c r="AY1456" s="1">
        <v>6610.237</v>
      </c>
      <c r="AZ1456" s="1">
        <v>567.586</v>
      </c>
      <c r="BA1456" s="1">
        <v>73.649</v>
      </c>
      <c r="BB1456" s="1">
        <v>47.412</v>
      </c>
      <c r="BC1456" s="1">
        <v>73.08</v>
      </c>
      <c r="BD1456" s="1">
        <v>6.179</v>
      </c>
      <c r="BE1456" s="1">
        <v>2.019</v>
      </c>
      <c r="BF1456" s="1">
        <v>39.831</v>
      </c>
      <c r="BG1456" s="1">
        <v>175.858</v>
      </c>
      <c r="BH1456" s="1">
        <v>15.1</v>
      </c>
      <c r="BI1456" s="1">
        <v>463.882</v>
      </c>
      <c r="BJ1456" s="1">
        <v>11.724</v>
      </c>
      <c r="BK1456" s="1">
        <v>4.804</v>
      </c>
      <c r="BL1456" s="1">
        <v>7.702</v>
      </c>
      <c r="BM1456" s="1">
        <v>2.711</v>
      </c>
      <c r="BN1456" s="1">
        <v>42.288</v>
      </c>
      <c r="BO1456" s="1">
        <v>186.689</v>
      </c>
      <c r="BP1456" s="1">
        <v>16.03</v>
      </c>
      <c r="BQ1456" s="1">
        <v>492.5</v>
      </c>
      <c r="BR1456" s="1">
        <v>12.446</v>
      </c>
      <c r="BS1456" s="1">
        <v>5.101</v>
      </c>
      <c r="BT1456" s="1">
        <v>-0.9</v>
      </c>
      <c r="BU1456" s="1">
        <v>-0.704</v>
      </c>
      <c r="BW1456" s="1">
        <v>0.0</v>
      </c>
      <c r="BX1456" s="1">
        <v>0.0</v>
      </c>
      <c r="BY1456" s="1">
        <v>0.0</v>
      </c>
      <c r="BZ1456" s="1">
        <v>0.0</v>
      </c>
      <c r="CA1456" s="1">
        <v>0.0</v>
      </c>
      <c r="CB1456" s="1">
        <v>0.0</v>
      </c>
      <c r="CC1456" s="1">
        <v>0.0</v>
      </c>
      <c r="CD1456" s="1">
        <v>5.855</v>
      </c>
      <c r="CE1456" s="1">
        <v>21.33</v>
      </c>
      <c r="CF1456" s="1">
        <v>385.617</v>
      </c>
      <c r="CG1456" s="1">
        <v>208.584</v>
      </c>
      <c r="CH1456" s="1">
        <v>17.91</v>
      </c>
      <c r="CI1456" s="1">
        <v>4490.985</v>
      </c>
      <c r="CJ1456" s="1">
        <v>2.497</v>
      </c>
      <c r="CK1456" s="1">
        <v>9.82</v>
      </c>
      <c r="CL1456" s="1">
        <v>4693.781</v>
      </c>
      <c r="CM1456" s="1">
        <v>403.03</v>
      </c>
      <c r="CN1456" s="1">
        <v>13.905</v>
      </c>
      <c r="CO1456" s="1">
        <v>46.511</v>
      </c>
      <c r="CP1456" s="1">
        <v>0.0</v>
      </c>
      <c r="CQ1456" s="1">
        <v>0.0</v>
      </c>
      <c r="CT1456" s="1">
        <v>0.0</v>
      </c>
      <c r="CU1456" s="1">
        <v>0.0</v>
      </c>
      <c r="CW1456" s="1">
        <v>0.0</v>
      </c>
      <c r="CX1456" s="1">
        <v>0.0</v>
      </c>
      <c r="CZ1456" s="1">
        <v>0.0</v>
      </c>
      <c r="DA1456" s="1">
        <v>1500.034</v>
      </c>
      <c r="DB1456" s="1">
        <v>831.838</v>
      </c>
      <c r="DC1456" s="1">
        <v>7.702</v>
      </c>
      <c r="DD1456" s="1">
        <v>2.711</v>
      </c>
      <c r="DE1456" s="1">
        <v>42.288</v>
      </c>
      <c r="DF1456" s="1">
        <v>186.689</v>
      </c>
      <c r="DG1456" s="1">
        <v>16.03</v>
      </c>
      <c r="DH1456" s="1">
        <v>492.5</v>
      </c>
      <c r="DI1456" s="1">
        <v>12.446</v>
      </c>
      <c r="DJ1456" s="1">
        <v>5.101</v>
      </c>
      <c r="DK1456" s="1">
        <v>25.0</v>
      </c>
      <c r="DL1456" s="1">
        <v>0.001</v>
      </c>
      <c r="DM1456" s="1">
        <v>0.004</v>
      </c>
      <c r="DN1456" s="1">
        <v>0.0</v>
      </c>
      <c r="DO1456" s="1">
        <v>0.0</v>
      </c>
      <c r="DP1456" s="1">
        <v>0.046</v>
      </c>
      <c r="DQ1456" s="1">
        <v>0.0</v>
      </c>
      <c r="DR1456" s="1">
        <v>0.0</v>
      </c>
      <c r="DS1456" s="1">
        <v>40.363</v>
      </c>
      <c r="DT1456" s="1">
        <v>0.692</v>
      </c>
      <c r="DU1456" s="1">
        <v>2.453</v>
      </c>
      <c r="DV1456" s="1">
        <v>10.831</v>
      </c>
      <c r="DW1456" s="1">
        <v>0.93</v>
      </c>
      <c r="DX1456" s="1">
        <v>28.572</v>
      </c>
      <c r="DY1456" s="1">
        <v>0.722</v>
      </c>
      <c r="DZ1456" s="1">
        <v>0.296</v>
      </c>
    </row>
    <row r="1457">
      <c r="A1457" s="1" t="s">
        <v>248</v>
      </c>
      <c r="B1457" s="1">
        <v>2009.0</v>
      </c>
      <c r="C1457" s="1" t="s">
        <v>249</v>
      </c>
      <c r="D1457" s="1">
        <v>8.7501586E7</v>
      </c>
      <c r="E1457" s="1">
        <v>8.31414992896E11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576.45</v>
      </c>
      <c r="O1457" s="1">
        <v>-11.119</v>
      </c>
      <c r="P1457" s="1">
        <v>-0.9</v>
      </c>
      <c r="Q1457" s="1">
        <v>82.259</v>
      </c>
      <c r="R1457" s="1">
        <v>7.198</v>
      </c>
      <c r="S1457" s="1">
        <v>0.0</v>
      </c>
      <c r="T1457" s="1">
        <v>0.0</v>
      </c>
      <c r="U1457" s="1">
        <v>176.0</v>
      </c>
      <c r="V1457" s="1">
        <v>0.332</v>
      </c>
      <c r="W1457" s="1">
        <v>5.954</v>
      </c>
      <c r="X1457" s="1">
        <v>0.521</v>
      </c>
      <c r="Y1457" s="1">
        <v>0.0</v>
      </c>
      <c r="Z1457" s="1">
        <v>0.838</v>
      </c>
      <c r="AA1457" s="1">
        <v>133.33</v>
      </c>
      <c r="AB1457" s="1">
        <v>1523.744</v>
      </c>
      <c r="AC1457" s="1">
        <v>134.27</v>
      </c>
      <c r="AD1457" s="1">
        <v>16.078</v>
      </c>
      <c r="AE1457" s="1">
        <v>3.586</v>
      </c>
      <c r="AF1457" s="1">
        <v>29.833</v>
      </c>
      <c r="AG1457" s="1">
        <v>9847.494</v>
      </c>
      <c r="AH1457" s="1">
        <v>1.036</v>
      </c>
      <c r="AI1457" s="1">
        <v>4.258</v>
      </c>
      <c r="AJ1457" s="1">
        <v>33.505</v>
      </c>
      <c r="AK1457" s="1">
        <v>1365.232</v>
      </c>
      <c r="AL1457" s="1">
        <v>119.46</v>
      </c>
      <c r="AM1457" s="1">
        <v>9374.756</v>
      </c>
      <c r="AN1457" s="1">
        <v>820.306</v>
      </c>
      <c r="AO1457" s="1">
        <v>88.97</v>
      </c>
      <c r="AP1457" s="1">
        <v>95.475</v>
      </c>
      <c r="AQ1457" s="1">
        <v>4.163</v>
      </c>
      <c r="AR1457" s="1">
        <v>16.362</v>
      </c>
      <c r="AS1457" s="1">
        <v>409.447</v>
      </c>
      <c r="AT1457" s="1">
        <v>1128.437</v>
      </c>
      <c r="AU1457" s="1">
        <v>98.74</v>
      </c>
      <c r="AV1457" s="1">
        <v>4679.315</v>
      </c>
      <c r="AW1457" s="1">
        <v>6.308</v>
      </c>
      <c r="AX1457" s="1">
        <v>35.805</v>
      </c>
      <c r="AY1457" s="1">
        <v>6895.775</v>
      </c>
      <c r="AZ1457" s="1">
        <v>603.391</v>
      </c>
      <c r="BA1457" s="1">
        <v>73.538</v>
      </c>
      <c r="BB1457" s="1">
        <v>47.655</v>
      </c>
      <c r="BC1457" s="1">
        <v>77.4</v>
      </c>
      <c r="BD1457" s="1">
        <v>-8.767</v>
      </c>
      <c r="BE1457" s="1">
        <v>-3.683</v>
      </c>
      <c r="BF1457" s="1">
        <v>36.148</v>
      </c>
      <c r="BG1457" s="1">
        <v>157.369</v>
      </c>
      <c r="BH1457" s="1">
        <v>13.77</v>
      </c>
      <c r="BI1457" s="1">
        <v>413.116</v>
      </c>
      <c r="BJ1457" s="1">
        <v>10.255</v>
      </c>
      <c r="BK1457" s="1">
        <v>4.207</v>
      </c>
      <c r="BL1457" s="1">
        <v>-7.583</v>
      </c>
      <c r="BM1457" s="1">
        <v>-3.412</v>
      </c>
      <c r="BN1457" s="1">
        <v>38.876</v>
      </c>
      <c r="BO1457" s="1">
        <v>169.254</v>
      </c>
      <c r="BP1457" s="1">
        <v>14.81</v>
      </c>
      <c r="BQ1457" s="1">
        <v>444.293</v>
      </c>
      <c r="BR1457" s="1">
        <v>11.03</v>
      </c>
      <c r="BS1457" s="1">
        <v>4.525</v>
      </c>
      <c r="BT1457" s="1">
        <v>-0.94</v>
      </c>
      <c r="BU1457" s="1">
        <v>-0.705</v>
      </c>
      <c r="BW1457" s="1">
        <v>0.0</v>
      </c>
      <c r="BX1457" s="1">
        <v>0.0</v>
      </c>
      <c r="BY1457" s="1">
        <v>0.0</v>
      </c>
      <c r="BZ1457" s="1">
        <v>0.0</v>
      </c>
      <c r="CA1457" s="1">
        <v>0.0</v>
      </c>
      <c r="CB1457" s="1">
        <v>0.0</v>
      </c>
      <c r="CC1457" s="1">
        <v>0.0</v>
      </c>
      <c r="CD1457" s="1">
        <v>4.679</v>
      </c>
      <c r="CE1457" s="1">
        <v>18.043</v>
      </c>
      <c r="CF1457" s="1">
        <v>403.661</v>
      </c>
      <c r="CG1457" s="1">
        <v>236.796</v>
      </c>
      <c r="CH1457" s="1">
        <v>20.72</v>
      </c>
      <c r="CI1457" s="1">
        <v>4613.182</v>
      </c>
      <c r="CJ1457" s="1">
        <v>1.748</v>
      </c>
      <c r="CK1457" s="1">
        <v>7.043</v>
      </c>
      <c r="CL1457" s="1">
        <v>4686.473</v>
      </c>
      <c r="CM1457" s="1">
        <v>410.074</v>
      </c>
      <c r="CN1457" s="1">
        <v>15.432</v>
      </c>
      <c r="CO1457" s="1">
        <v>46.982</v>
      </c>
      <c r="CP1457" s="1">
        <v>0.0</v>
      </c>
      <c r="CQ1457" s="1">
        <v>0.0</v>
      </c>
      <c r="CT1457" s="1">
        <v>0.0</v>
      </c>
      <c r="CU1457" s="1">
        <v>0.0</v>
      </c>
      <c r="CW1457" s="1">
        <v>0.0</v>
      </c>
      <c r="CX1457" s="1">
        <v>0.0</v>
      </c>
      <c r="CZ1457" s="1">
        <v>0.0</v>
      </c>
      <c r="DA1457" s="1">
        <v>1534.487</v>
      </c>
      <c r="DB1457" s="1">
        <v>861.671</v>
      </c>
      <c r="DC1457" s="1">
        <v>-7.583</v>
      </c>
      <c r="DD1457" s="1">
        <v>-3.412</v>
      </c>
      <c r="DE1457" s="1">
        <v>38.876</v>
      </c>
      <c r="DF1457" s="1">
        <v>169.254</v>
      </c>
      <c r="DG1457" s="1">
        <v>14.81</v>
      </c>
      <c r="DH1457" s="1">
        <v>444.293</v>
      </c>
      <c r="DI1457" s="1">
        <v>11.03</v>
      </c>
      <c r="DJ1457" s="1">
        <v>4.525</v>
      </c>
      <c r="DK1457" s="1">
        <v>46.667</v>
      </c>
      <c r="DL1457" s="1">
        <v>0.002</v>
      </c>
      <c r="DM1457" s="1">
        <v>0.006</v>
      </c>
      <c r="DN1457" s="1">
        <v>0.0</v>
      </c>
      <c r="DO1457" s="1">
        <v>0.0</v>
      </c>
      <c r="DP1457" s="1">
        <v>0.066</v>
      </c>
      <c r="DQ1457" s="1">
        <v>0.0</v>
      </c>
      <c r="DR1457" s="1">
        <v>0.001</v>
      </c>
      <c r="DS1457" s="1">
        <v>11.549</v>
      </c>
      <c r="DT1457" s="1">
        <v>0.269</v>
      </c>
      <c r="DU1457" s="1">
        <v>2.722</v>
      </c>
      <c r="DV1457" s="1">
        <v>11.885</v>
      </c>
      <c r="DW1457" s="1">
        <v>1.04</v>
      </c>
      <c r="DX1457" s="1">
        <v>31.111</v>
      </c>
      <c r="DY1457" s="1">
        <v>0.775</v>
      </c>
      <c r="DZ1457" s="1">
        <v>0.317</v>
      </c>
    </row>
    <row r="1458">
      <c r="A1458" s="1" t="s">
        <v>248</v>
      </c>
      <c r="B1458" s="1">
        <v>2010.0</v>
      </c>
      <c r="C1458" s="1" t="s">
        <v>249</v>
      </c>
      <c r="D1458" s="1">
        <v>8.9196017E7</v>
      </c>
      <c r="E1458" s="1">
        <v>8.98751397888E11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582.704</v>
      </c>
      <c r="O1458" s="1">
        <v>-25.026</v>
      </c>
      <c r="P1458" s="1">
        <v>-1.801</v>
      </c>
      <c r="Q1458" s="1">
        <v>60.501</v>
      </c>
      <c r="R1458" s="1">
        <v>5.396</v>
      </c>
      <c r="S1458" s="1">
        <v>0.0</v>
      </c>
      <c r="T1458" s="1">
        <v>0.0</v>
      </c>
      <c r="U1458" s="1">
        <v>-44.928</v>
      </c>
      <c r="V1458" s="1">
        <v>-0.234</v>
      </c>
      <c r="W1458" s="1">
        <v>3.217</v>
      </c>
      <c r="X1458" s="1">
        <v>0.287</v>
      </c>
      <c r="Y1458" s="1">
        <v>0.0</v>
      </c>
      <c r="Z1458" s="1">
        <v>0.605</v>
      </c>
      <c r="AA1458" s="1">
        <v>142.99</v>
      </c>
      <c r="AB1458" s="1">
        <v>1603.099</v>
      </c>
      <c r="AC1458" s="1">
        <v>144.43</v>
      </c>
      <c r="AD1458" s="1">
        <v>16.609</v>
      </c>
      <c r="AE1458" s="1">
        <v>3.881</v>
      </c>
      <c r="AF1458" s="1">
        <v>33.44</v>
      </c>
      <c r="AG1458" s="1">
        <v>10035.333</v>
      </c>
      <c r="AH1458" s="1">
        <v>0.996</v>
      </c>
      <c r="AI1458" s="1">
        <v>4.251</v>
      </c>
      <c r="AJ1458" s="1">
        <v>34.868</v>
      </c>
      <c r="AK1458" s="1">
        <v>1457.913</v>
      </c>
      <c r="AL1458" s="1">
        <v>130.04</v>
      </c>
      <c r="AM1458" s="1">
        <v>9587.585</v>
      </c>
      <c r="AN1458" s="1">
        <v>855.174</v>
      </c>
      <c r="AO1458" s="1">
        <v>90.037</v>
      </c>
      <c r="AP1458" s="1">
        <v>95.802</v>
      </c>
      <c r="AQ1458" s="1">
        <v>6.041</v>
      </c>
      <c r="AR1458" s="1">
        <v>24.736</v>
      </c>
      <c r="AS1458" s="1">
        <v>434.184</v>
      </c>
      <c r="AT1458" s="1">
        <v>1234.36</v>
      </c>
      <c r="AU1458" s="1">
        <v>110.1</v>
      </c>
      <c r="AV1458" s="1">
        <v>4867.748</v>
      </c>
      <c r="AW1458" s="1">
        <v>-2.185</v>
      </c>
      <c r="AX1458" s="1">
        <v>-13.186</v>
      </c>
      <c r="AY1458" s="1">
        <v>6616.944</v>
      </c>
      <c r="AZ1458" s="1">
        <v>590.205</v>
      </c>
      <c r="BA1458" s="1">
        <v>76.231</v>
      </c>
      <c r="BB1458" s="1">
        <v>48.64</v>
      </c>
      <c r="BC1458" s="1">
        <v>84.16</v>
      </c>
      <c r="BD1458" s="1">
        <v>-5.939</v>
      </c>
      <c r="BE1458" s="1">
        <v>-2.413</v>
      </c>
      <c r="BF1458" s="1">
        <v>33.736</v>
      </c>
      <c r="BG1458" s="1">
        <v>145.186</v>
      </c>
      <c r="BH1458" s="1">
        <v>12.95</v>
      </c>
      <c r="BI1458" s="1">
        <v>378.22</v>
      </c>
      <c r="BJ1458" s="1">
        <v>8.966</v>
      </c>
      <c r="BK1458" s="1">
        <v>3.779</v>
      </c>
      <c r="BL1458" s="1">
        <v>-2.856</v>
      </c>
      <c r="BM1458" s="1">
        <v>-1.405</v>
      </c>
      <c r="BN1458" s="1">
        <v>37.471</v>
      </c>
      <c r="BO1458" s="1">
        <v>161.33</v>
      </c>
      <c r="BP1458" s="1">
        <v>14.39</v>
      </c>
      <c r="BQ1458" s="1">
        <v>420.097</v>
      </c>
      <c r="BR1458" s="1">
        <v>9.963</v>
      </c>
      <c r="BS1458" s="1">
        <v>4.198</v>
      </c>
      <c r="BT1458" s="1">
        <v>-1.44</v>
      </c>
      <c r="BU1458" s="1">
        <v>-1.007</v>
      </c>
      <c r="BW1458" s="1">
        <v>0.0</v>
      </c>
      <c r="BX1458" s="1">
        <v>0.0</v>
      </c>
      <c r="BY1458" s="1">
        <v>0.0</v>
      </c>
      <c r="BZ1458" s="1">
        <v>0.0</v>
      </c>
      <c r="CA1458" s="1">
        <v>0.0</v>
      </c>
      <c r="CB1458" s="1">
        <v>0.0</v>
      </c>
      <c r="CC1458" s="1">
        <v>0.0</v>
      </c>
      <c r="CD1458" s="1">
        <v>2.956</v>
      </c>
      <c r="CE1458" s="1">
        <v>11.934</v>
      </c>
      <c r="CF1458" s="1">
        <v>415.594</v>
      </c>
      <c r="CG1458" s="1">
        <v>223.553</v>
      </c>
      <c r="CH1458" s="1">
        <v>19.94</v>
      </c>
      <c r="CI1458" s="1">
        <v>4659.336</v>
      </c>
      <c r="CJ1458" s="1">
        <v>-0.652</v>
      </c>
      <c r="CK1458" s="1">
        <v>-2.675</v>
      </c>
      <c r="CL1458" s="1">
        <v>4567.456</v>
      </c>
      <c r="CM1458" s="1">
        <v>407.399</v>
      </c>
      <c r="CN1458" s="1">
        <v>13.806</v>
      </c>
      <c r="CO1458" s="1">
        <v>46.558</v>
      </c>
      <c r="CP1458" s="1">
        <v>0.0</v>
      </c>
      <c r="CQ1458" s="1">
        <v>0.0</v>
      </c>
      <c r="CT1458" s="1">
        <v>0.0</v>
      </c>
      <c r="CU1458" s="1">
        <v>0.0</v>
      </c>
      <c r="CW1458" s="1">
        <v>0.0</v>
      </c>
      <c r="CX1458" s="1">
        <v>0.0</v>
      </c>
      <c r="CZ1458" s="1">
        <v>0.0</v>
      </c>
      <c r="DA1458" s="1">
        <v>1619.243</v>
      </c>
      <c r="DB1458" s="1">
        <v>895.112</v>
      </c>
      <c r="DC1458" s="1">
        <v>-2.856</v>
      </c>
      <c r="DD1458" s="1">
        <v>-1.405</v>
      </c>
      <c r="DE1458" s="1">
        <v>37.471</v>
      </c>
      <c r="DF1458" s="1">
        <v>161.33</v>
      </c>
      <c r="DG1458" s="1">
        <v>14.39</v>
      </c>
      <c r="DH1458" s="1">
        <v>420.097</v>
      </c>
      <c r="DI1458" s="1">
        <v>9.963</v>
      </c>
      <c r="DJ1458" s="1">
        <v>4.198</v>
      </c>
      <c r="DK1458" s="1">
        <v>1045.455</v>
      </c>
      <c r="DL1458" s="1">
        <v>0.06</v>
      </c>
      <c r="DM1458" s="1">
        <v>0.066</v>
      </c>
      <c r="DN1458" s="1">
        <v>0.336</v>
      </c>
      <c r="DO1458" s="1">
        <v>0.03</v>
      </c>
      <c r="DP1458" s="1">
        <v>0.736</v>
      </c>
      <c r="DQ1458" s="1">
        <v>0.021</v>
      </c>
      <c r="DR1458" s="1">
        <v>0.007</v>
      </c>
      <c r="DS1458" s="1">
        <v>35.861</v>
      </c>
      <c r="DT1458" s="1">
        <v>0.947</v>
      </c>
      <c r="DU1458" s="1">
        <v>3.67</v>
      </c>
      <c r="DV1458" s="1">
        <v>15.808</v>
      </c>
      <c r="DW1458" s="1">
        <v>1.41</v>
      </c>
      <c r="DX1458" s="1">
        <v>41.141</v>
      </c>
      <c r="DY1458" s="1">
        <v>0.976</v>
      </c>
      <c r="DZ1458" s="1">
        <v>0.411</v>
      </c>
    </row>
    <row r="1459">
      <c r="A1459" s="1" t="s">
        <v>248</v>
      </c>
      <c r="B1459" s="1">
        <v>2011.0</v>
      </c>
      <c r="C1459" s="1" t="s">
        <v>249</v>
      </c>
      <c r="D1459" s="1">
        <v>9.1093017E7</v>
      </c>
      <c r="E1459" s="1">
        <v>9.23052867584E11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583.177</v>
      </c>
      <c r="O1459" s="1">
        <v>-5.005</v>
      </c>
      <c r="P1459" s="1">
        <v>-0.27</v>
      </c>
      <c r="Q1459" s="1">
        <v>56.276</v>
      </c>
      <c r="R1459" s="1">
        <v>5.126</v>
      </c>
      <c r="S1459" s="1">
        <v>0.0</v>
      </c>
      <c r="T1459" s="1">
        <v>0.0</v>
      </c>
      <c r="U1459" s="1">
        <v>-76.316</v>
      </c>
      <c r="V1459" s="1">
        <v>-0.219</v>
      </c>
      <c r="W1459" s="1">
        <v>0.746</v>
      </c>
      <c r="X1459" s="1">
        <v>0.068</v>
      </c>
      <c r="Y1459" s="1">
        <v>0.0</v>
      </c>
      <c r="Z1459" s="1">
        <v>0.546</v>
      </c>
      <c r="AA1459" s="1">
        <v>147.98</v>
      </c>
      <c r="AB1459" s="1">
        <v>1624.493</v>
      </c>
      <c r="AC1459" s="1">
        <v>149.56</v>
      </c>
      <c r="AD1459" s="1">
        <v>16.334</v>
      </c>
      <c r="AE1459" s="1">
        <v>5.191</v>
      </c>
      <c r="AF1459" s="1">
        <v>46.462</v>
      </c>
      <c r="AG1459" s="1">
        <v>10336.398</v>
      </c>
      <c r="AH1459" s="1">
        <v>1.02</v>
      </c>
      <c r="AI1459" s="1">
        <v>5.352</v>
      </c>
      <c r="AJ1459" s="1">
        <v>45.766</v>
      </c>
      <c r="AK1459" s="1">
        <v>1480.245</v>
      </c>
      <c r="AL1459" s="1">
        <v>134.84</v>
      </c>
      <c r="AM1459" s="1">
        <v>9890.335</v>
      </c>
      <c r="AN1459" s="1">
        <v>900.94</v>
      </c>
      <c r="AO1459" s="1">
        <v>90.158</v>
      </c>
      <c r="AP1459" s="1">
        <v>95.937</v>
      </c>
      <c r="AQ1459" s="1">
        <v>9.998</v>
      </c>
      <c r="AR1459" s="1">
        <v>43.409</v>
      </c>
      <c r="AS1459" s="1">
        <v>477.593</v>
      </c>
      <c r="AT1459" s="1">
        <v>1289.451</v>
      </c>
      <c r="AU1459" s="1">
        <v>117.46</v>
      </c>
      <c r="AV1459" s="1">
        <v>5242.911</v>
      </c>
      <c r="AW1459" s="1">
        <v>0.208</v>
      </c>
      <c r="AX1459" s="1">
        <v>1.228</v>
      </c>
      <c r="AY1459" s="1">
        <v>6492.625</v>
      </c>
      <c r="AZ1459" s="1">
        <v>591.433</v>
      </c>
      <c r="BA1459" s="1">
        <v>78.537</v>
      </c>
      <c r="BB1459" s="1">
        <v>50.856</v>
      </c>
      <c r="BC1459" s="1">
        <v>87.22</v>
      </c>
      <c r="BD1459" s="1">
        <v>0.274</v>
      </c>
      <c r="BE1459" s="1">
        <v>-0.083</v>
      </c>
      <c r="BF1459" s="1">
        <v>33.653</v>
      </c>
      <c r="BG1459" s="1">
        <v>142.601</v>
      </c>
      <c r="BH1459" s="1">
        <v>12.99</v>
      </c>
      <c r="BI1459" s="1">
        <v>369.434</v>
      </c>
      <c r="BJ1459" s="1">
        <v>8.685</v>
      </c>
      <c r="BK1459" s="1">
        <v>3.584</v>
      </c>
      <c r="BL1459" s="1">
        <v>2.367</v>
      </c>
      <c r="BM1459" s="1">
        <v>0.688</v>
      </c>
      <c r="BN1459" s="1">
        <v>38.159</v>
      </c>
      <c r="BO1459" s="1">
        <v>161.593</v>
      </c>
      <c r="BP1459" s="1">
        <v>14.72</v>
      </c>
      <c r="BQ1459" s="1">
        <v>418.902</v>
      </c>
      <c r="BR1459" s="1">
        <v>9.842</v>
      </c>
      <c r="BS1459" s="1">
        <v>4.063</v>
      </c>
      <c r="BT1459" s="1">
        <v>-1.58</v>
      </c>
      <c r="BU1459" s="1">
        <v>-1.068</v>
      </c>
      <c r="BW1459" s="1">
        <v>0.0</v>
      </c>
      <c r="BX1459" s="1">
        <v>0.0</v>
      </c>
      <c r="BY1459" s="1">
        <v>0.0</v>
      </c>
      <c r="BZ1459" s="1">
        <v>0.0</v>
      </c>
      <c r="CA1459" s="1">
        <v>0.0</v>
      </c>
      <c r="CB1459" s="1">
        <v>0.0</v>
      </c>
      <c r="CC1459" s="1">
        <v>0.0</v>
      </c>
      <c r="CD1459" s="1">
        <v>0.632</v>
      </c>
      <c r="CE1459" s="1">
        <v>2.627</v>
      </c>
      <c r="CF1459" s="1">
        <v>418.222</v>
      </c>
      <c r="CG1459" s="1">
        <v>190.794</v>
      </c>
      <c r="CH1459" s="1">
        <v>17.38</v>
      </c>
      <c r="CI1459" s="1">
        <v>4591.148</v>
      </c>
      <c r="CJ1459" s="1">
        <v>-1.23</v>
      </c>
      <c r="CK1459" s="1">
        <v>-5.013</v>
      </c>
      <c r="CL1459" s="1">
        <v>4417.312</v>
      </c>
      <c r="CM1459" s="1">
        <v>402.386</v>
      </c>
      <c r="CN1459" s="1">
        <v>11.621</v>
      </c>
      <c r="CO1459" s="1">
        <v>44.534</v>
      </c>
      <c r="CP1459" s="1">
        <v>0.0</v>
      </c>
      <c r="CQ1459" s="1">
        <v>0.0</v>
      </c>
      <c r="CT1459" s="1">
        <v>0.0</v>
      </c>
      <c r="CU1459" s="1">
        <v>0.0</v>
      </c>
      <c r="CW1459" s="1">
        <v>0.0</v>
      </c>
      <c r="CX1459" s="1">
        <v>0.0</v>
      </c>
      <c r="CZ1459" s="1">
        <v>0.0</v>
      </c>
      <c r="DA1459" s="1">
        <v>1641.838</v>
      </c>
      <c r="DB1459" s="1">
        <v>941.574</v>
      </c>
      <c r="DC1459" s="1">
        <v>2.367</v>
      </c>
      <c r="DD1459" s="1">
        <v>0.688</v>
      </c>
      <c r="DE1459" s="1">
        <v>38.159</v>
      </c>
      <c r="DF1459" s="1">
        <v>161.593</v>
      </c>
      <c r="DG1459" s="1">
        <v>14.72</v>
      </c>
      <c r="DH1459" s="1">
        <v>418.902</v>
      </c>
      <c r="DI1459" s="1">
        <v>9.842</v>
      </c>
      <c r="DJ1459" s="1">
        <v>4.063</v>
      </c>
      <c r="DK1459" s="1">
        <v>870.512</v>
      </c>
      <c r="DL1459" s="1">
        <v>0.568</v>
      </c>
      <c r="DM1459" s="1">
        <v>0.634</v>
      </c>
      <c r="DN1459" s="1">
        <v>2.635</v>
      </c>
      <c r="DO1459" s="1">
        <v>0.24</v>
      </c>
      <c r="DP1459" s="1">
        <v>6.956</v>
      </c>
      <c r="DQ1459" s="1">
        <v>0.16</v>
      </c>
      <c r="DR1459" s="1">
        <v>0.067</v>
      </c>
      <c r="DS1459" s="1">
        <v>6.08</v>
      </c>
      <c r="DT1459" s="1">
        <v>0.203</v>
      </c>
      <c r="DU1459" s="1">
        <v>3.873</v>
      </c>
      <c r="DV1459" s="1">
        <v>16.357</v>
      </c>
      <c r="DW1459" s="1">
        <v>1.49</v>
      </c>
      <c r="DX1459" s="1">
        <v>42.513</v>
      </c>
      <c r="DY1459" s="1">
        <v>0.996</v>
      </c>
      <c r="DZ1459" s="1">
        <v>0.412</v>
      </c>
    </row>
    <row r="1460">
      <c r="A1460" s="1" t="s">
        <v>248</v>
      </c>
      <c r="B1460" s="1">
        <v>2012.0</v>
      </c>
      <c r="C1460" s="1" t="s">
        <v>249</v>
      </c>
      <c r="D1460" s="1">
        <v>9.3160949E7</v>
      </c>
      <c r="E1460" s="1">
        <v>9.50287269888E11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587.878</v>
      </c>
      <c r="O1460" s="1">
        <v>-11.403</v>
      </c>
      <c r="P1460" s="1">
        <v>-0.585</v>
      </c>
      <c r="Q1460" s="1">
        <v>48.752</v>
      </c>
      <c r="R1460" s="1">
        <v>4.542</v>
      </c>
      <c r="S1460" s="1">
        <v>0.0</v>
      </c>
      <c r="T1460" s="1">
        <v>0.0</v>
      </c>
      <c r="U1460" s="1">
        <v>133.333</v>
      </c>
      <c r="V1460" s="1">
        <v>0.091</v>
      </c>
      <c r="W1460" s="1">
        <v>1.702</v>
      </c>
      <c r="X1460" s="1">
        <v>0.159</v>
      </c>
      <c r="Y1460" s="1">
        <v>0.0</v>
      </c>
      <c r="Z1460" s="1">
        <v>0.465</v>
      </c>
      <c r="AA1460" s="1">
        <v>162.44</v>
      </c>
      <c r="AB1460" s="1">
        <v>1743.649</v>
      </c>
      <c r="AC1460" s="1">
        <v>162.84</v>
      </c>
      <c r="AD1460" s="1">
        <v>17.069</v>
      </c>
      <c r="AE1460" s="1">
        <v>4.071</v>
      </c>
      <c r="AF1460" s="1">
        <v>38.331</v>
      </c>
      <c r="AG1460" s="1">
        <v>10518.406</v>
      </c>
      <c r="AH1460" s="1">
        <v>1.031</v>
      </c>
      <c r="AI1460" s="1">
        <v>4.24</v>
      </c>
      <c r="AJ1460" s="1">
        <v>38.197</v>
      </c>
      <c r="AK1460" s="1">
        <v>1588.326</v>
      </c>
      <c r="AL1460" s="1">
        <v>147.97</v>
      </c>
      <c r="AM1460" s="1">
        <v>10080.811</v>
      </c>
      <c r="AN1460" s="1">
        <v>939.138</v>
      </c>
      <c r="AO1460" s="1">
        <v>90.868</v>
      </c>
      <c r="AP1460" s="1">
        <v>96.08</v>
      </c>
      <c r="AQ1460" s="1">
        <v>6.026</v>
      </c>
      <c r="AR1460" s="1">
        <v>28.779</v>
      </c>
      <c r="AS1460" s="1">
        <v>506.371</v>
      </c>
      <c r="AT1460" s="1">
        <v>1358.509</v>
      </c>
      <c r="AU1460" s="1">
        <v>126.56</v>
      </c>
      <c r="AV1460" s="1">
        <v>5435.445</v>
      </c>
      <c r="AW1460" s="1">
        <v>-0.922</v>
      </c>
      <c r="AX1460" s="1">
        <v>-5.451</v>
      </c>
      <c r="AY1460" s="1">
        <v>6289.994</v>
      </c>
      <c r="AZ1460" s="1">
        <v>585.982</v>
      </c>
      <c r="BA1460" s="1">
        <v>77.72</v>
      </c>
      <c r="BB1460" s="1">
        <v>51.805</v>
      </c>
      <c r="BC1460" s="1">
        <v>95.73</v>
      </c>
      <c r="BD1460" s="1">
        <v>0.289</v>
      </c>
      <c r="BE1460" s="1">
        <v>-0.077</v>
      </c>
      <c r="BF1460" s="1">
        <v>33.576</v>
      </c>
      <c r="BG1460" s="1">
        <v>139.865</v>
      </c>
      <c r="BH1460" s="1">
        <v>13.03</v>
      </c>
      <c r="BI1460" s="1">
        <v>360.409</v>
      </c>
      <c r="BJ1460" s="1">
        <v>8.002</v>
      </c>
      <c r="BK1460" s="1">
        <v>3.435</v>
      </c>
      <c r="BL1460" s="1">
        <v>0.94</v>
      </c>
      <c r="BM1460" s="1">
        <v>0.16</v>
      </c>
      <c r="BN1460" s="1">
        <v>38.319</v>
      </c>
      <c r="BO1460" s="1">
        <v>159.616</v>
      </c>
      <c r="BP1460" s="1">
        <v>14.87</v>
      </c>
      <c r="BQ1460" s="1">
        <v>411.324</v>
      </c>
      <c r="BR1460" s="1">
        <v>9.132</v>
      </c>
      <c r="BS1460" s="1">
        <v>3.92</v>
      </c>
      <c r="BT1460" s="1">
        <v>-0.4</v>
      </c>
      <c r="BU1460" s="1">
        <v>-0.246</v>
      </c>
      <c r="BW1460" s="1">
        <v>0.0</v>
      </c>
      <c r="BX1460" s="1">
        <v>0.0</v>
      </c>
      <c r="BY1460" s="1">
        <v>0.0</v>
      </c>
      <c r="BZ1460" s="1">
        <v>0.0</v>
      </c>
      <c r="CA1460" s="1">
        <v>0.0</v>
      </c>
      <c r="CB1460" s="1">
        <v>0.0</v>
      </c>
      <c r="CC1460" s="1">
        <v>0.0</v>
      </c>
      <c r="CD1460" s="1">
        <v>2.392</v>
      </c>
      <c r="CE1460" s="1">
        <v>10.003</v>
      </c>
      <c r="CF1460" s="1">
        <v>428.225</v>
      </c>
      <c r="CG1460" s="1">
        <v>229.817</v>
      </c>
      <c r="CH1460" s="1">
        <v>21.41</v>
      </c>
      <c r="CI1460" s="1">
        <v>4596.613</v>
      </c>
      <c r="CJ1460" s="1">
        <v>0.367</v>
      </c>
      <c r="CK1460" s="1">
        <v>1.478</v>
      </c>
      <c r="CL1460" s="1">
        <v>4335.125</v>
      </c>
      <c r="CM1460" s="1">
        <v>403.864</v>
      </c>
      <c r="CN1460" s="1">
        <v>13.148</v>
      </c>
      <c r="CO1460" s="1">
        <v>43.81</v>
      </c>
      <c r="CP1460" s="1">
        <v>0.0</v>
      </c>
      <c r="CQ1460" s="1">
        <v>0.0</v>
      </c>
      <c r="CT1460" s="1">
        <v>0.0</v>
      </c>
      <c r="CU1460" s="1">
        <v>0.0</v>
      </c>
      <c r="CW1460" s="1">
        <v>0.0</v>
      </c>
      <c r="CX1460" s="1">
        <v>0.0</v>
      </c>
      <c r="CZ1460" s="1">
        <v>0.0</v>
      </c>
      <c r="DA1460" s="1">
        <v>1747.943</v>
      </c>
      <c r="DB1460" s="1">
        <v>979.905</v>
      </c>
      <c r="DC1460" s="1">
        <v>0.94</v>
      </c>
      <c r="DD1460" s="1">
        <v>0.16</v>
      </c>
      <c r="DE1460" s="1">
        <v>38.319</v>
      </c>
      <c r="DF1460" s="1">
        <v>159.616</v>
      </c>
      <c r="DG1460" s="1">
        <v>14.87</v>
      </c>
      <c r="DH1460" s="1">
        <v>411.324</v>
      </c>
      <c r="DI1460" s="1">
        <v>9.132</v>
      </c>
      <c r="DJ1460" s="1">
        <v>3.92</v>
      </c>
      <c r="DK1460" s="1">
        <v>106.159</v>
      </c>
      <c r="DL1460" s="1">
        <v>0.666</v>
      </c>
      <c r="DM1460" s="1">
        <v>1.299</v>
      </c>
      <c r="DN1460" s="1">
        <v>5.367</v>
      </c>
      <c r="DO1460" s="1">
        <v>0.5</v>
      </c>
      <c r="DP1460" s="1">
        <v>13.949</v>
      </c>
      <c r="DQ1460" s="1">
        <v>0.307</v>
      </c>
      <c r="DR1460" s="1">
        <v>0.133</v>
      </c>
      <c r="DS1460" s="1">
        <v>-10.611</v>
      </c>
      <c r="DT1460" s="1">
        <v>-0.429</v>
      </c>
      <c r="DU1460" s="1">
        <v>3.444</v>
      </c>
      <c r="DV1460" s="1">
        <v>14.384</v>
      </c>
      <c r="DW1460" s="1">
        <v>1.34</v>
      </c>
      <c r="DX1460" s="1">
        <v>36.966</v>
      </c>
      <c r="DY1460" s="1">
        <v>0.823</v>
      </c>
      <c r="DZ1460" s="1">
        <v>0.352</v>
      </c>
    </row>
    <row r="1461">
      <c r="A1461" s="1" t="s">
        <v>248</v>
      </c>
      <c r="B1461" s="1">
        <v>2013.0</v>
      </c>
      <c r="C1461" s="1" t="s">
        <v>249</v>
      </c>
      <c r="D1461" s="1">
        <v>9.5333501E7</v>
      </c>
      <c r="E1461" s="1">
        <v>9.84556568576E11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>
        <v>589.169</v>
      </c>
      <c r="O1461" s="1">
        <v>-1.204</v>
      </c>
      <c r="P1461" s="1">
        <v>-0.055</v>
      </c>
      <c r="Q1461" s="1">
        <v>47.068</v>
      </c>
      <c r="R1461" s="1">
        <v>4.487</v>
      </c>
      <c r="S1461" s="1">
        <v>0.0</v>
      </c>
      <c r="T1461" s="1">
        <v>0.0</v>
      </c>
      <c r="U1461" s="1">
        <v>-85.718</v>
      </c>
      <c r="V1461" s="1">
        <v>-0.136</v>
      </c>
      <c r="W1461" s="1">
        <v>0.238</v>
      </c>
      <c r="X1461" s="1">
        <v>0.023</v>
      </c>
      <c r="Y1461" s="1">
        <v>0.0</v>
      </c>
      <c r="Z1461" s="1">
        <v>0.462</v>
      </c>
      <c r="AA1461" s="1">
        <v>164.68</v>
      </c>
      <c r="AB1461" s="1">
        <v>1727.409</v>
      </c>
      <c r="AC1461" s="1">
        <v>165.08</v>
      </c>
      <c r="AD1461" s="1">
        <v>17.419</v>
      </c>
      <c r="AE1461" s="1">
        <v>-0.677</v>
      </c>
      <c r="AF1461" s="1">
        <v>-6.636</v>
      </c>
      <c r="AG1461" s="1">
        <v>10209.095</v>
      </c>
      <c r="AH1461" s="1">
        <v>0.989</v>
      </c>
      <c r="AI1461" s="1">
        <v>-0.672</v>
      </c>
      <c r="AJ1461" s="1">
        <v>-6.31</v>
      </c>
      <c r="AK1461" s="1">
        <v>1575.836</v>
      </c>
      <c r="AL1461" s="1">
        <v>150.23</v>
      </c>
      <c r="AM1461" s="1">
        <v>9784.888</v>
      </c>
      <c r="AN1461" s="1">
        <v>932.828</v>
      </c>
      <c r="AO1461" s="1">
        <v>91.004</v>
      </c>
      <c r="AP1461" s="1">
        <v>96.091</v>
      </c>
      <c r="AQ1461" s="1">
        <v>-2.243</v>
      </c>
      <c r="AR1461" s="1">
        <v>-11.357</v>
      </c>
      <c r="AS1461" s="1">
        <v>495.014</v>
      </c>
      <c r="AT1461" s="1">
        <v>1291.991</v>
      </c>
      <c r="AU1461" s="1">
        <v>123.17</v>
      </c>
      <c r="AV1461" s="1">
        <v>5192.443</v>
      </c>
      <c r="AW1461" s="1">
        <v>-7.907</v>
      </c>
      <c r="AX1461" s="1">
        <v>-46.333</v>
      </c>
      <c r="AY1461" s="1">
        <v>5660.637</v>
      </c>
      <c r="AZ1461" s="1">
        <v>539.648</v>
      </c>
      <c r="BA1461" s="1">
        <v>74.612</v>
      </c>
      <c r="BB1461" s="1">
        <v>50.991</v>
      </c>
      <c r="BC1461" s="1">
        <v>97.26</v>
      </c>
      <c r="BD1461" s="1">
        <v>1.604</v>
      </c>
      <c r="BE1461" s="1">
        <v>0.277</v>
      </c>
      <c r="BF1461" s="1">
        <v>33.853</v>
      </c>
      <c r="BG1461" s="1">
        <v>138.881</v>
      </c>
      <c r="BH1461" s="1">
        <v>13.24</v>
      </c>
      <c r="BI1461" s="1">
        <v>355.1</v>
      </c>
      <c r="BJ1461" s="1">
        <v>8.02</v>
      </c>
      <c r="BK1461" s="1">
        <v>3.487</v>
      </c>
      <c r="BL1461" s="1">
        <v>-0.198</v>
      </c>
      <c r="BM1461" s="1">
        <v>-0.369</v>
      </c>
      <c r="BN1461" s="1">
        <v>37.95</v>
      </c>
      <c r="BO1461" s="1">
        <v>155.769</v>
      </c>
      <c r="BP1461" s="1">
        <v>14.85</v>
      </c>
      <c r="BQ1461" s="1">
        <v>398.078</v>
      </c>
      <c r="BR1461" s="1">
        <v>8.996</v>
      </c>
      <c r="BS1461" s="1">
        <v>3.909</v>
      </c>
      <c r="BT1461" s="1">
        <v>-0.4</v>
      </c>
      <c r="BU1461" s="1">
        <v>-0.243</v>
      </c>
      <c r="BW1461" s="1">
        <v>0.0</v>
      </c>
      <c r="BX1461" s="1">
        <v>0.0</v>
      </c>
      <c r="BY1461" s="1">
        <v>0.0</v>
      </c>
      <c r="BZ1461" s="1">
        <v>0.0</v>
      </c>
      <c r="CA1461" s="1">
        <v>0.0</v>
      </c>
      <c r="CB1461" s="1">
        <v>0.0</v>
      </c>
      <c r="CC1461" s="1">
        <v>0.0</v>
      </c>
      <c r="CD1461" s="1">
        <v>1.191</v>
      </c>
      <c r="CE1461" s="1">
        <v>5.102</v>
      </c>
      <c r="CF1461" s="1">
        <v>433.327</v>
      </c>
      <c r="CG1461" s="1">
        <v>283.846</v>
      </c>
      <c r="CH1461" s="1">
        <v>27.06</v>
      </c>
      <c r="CI1461" s="1">
        <v>4545.376</v>
      </c>
      <c r="CJ1461" s="1">
        <v>-1.051</v>
      </c>
      <c r="CK1461" s="1">
        <v>-4.245</v>
      </c>
      <c r="CL1461" s="1">
        <v>4191.801</v>
      </c>
      <c r="CM1461" s="1">
        <v>399.619</v>
      </c>
      <c r="CN1461" s="1">
        <v>16.392</v>
      </c>
      <c r="CO1461" s="1">
        <v>44.637</v>
      </c>
      <c r="CP1461" s="1">
        <v>0.0</v>
      </c>
      <c r="CQ1461" s="1">
        <v>0.0</v>
      </c>
      <c r="CT1461" s="1">
        <v>0.0</v>
      </c>
      <c r="CU1461" s="1">
        <v>0.0</v>
      </c>
      <c r="CW1461" s="1">
        <v>0.0</v>
      </c>
      <c r="CX1461" s="1">
        <v>0.0</v>
      </c>
      <c r="CZ1461" s="1">
        <v>0.0</v>
      </c>
      <c r="DA1461" s="1">
        <v>1731.605</v>
      </c>
      <c r="DB1461" s="1">
        <v>973.269</v>
      </c>
      <c r="DC1461" s="1">
        <v>-0.198</v>
      </c>
      <c r="DD1461" s="1">
        <v>-0.369</v>
      </c>
      <c r="DE1461" s="1">
        <v>37.95</v>
      </c>
      <c r="DF1461" s="1">
        <v>155.769</v>
      </c>
      <c r="DG1461" s="1">
        <v>14.85</v>
      </c>
      <c r="DH1461" s="1">
        <v>398.078</v>
      </c>
      <c r="DI1461" s="1">
        <v>8.996</v>
      </c>
      <c r="DJ1461" s="1">
        <v>3.909</v>
      </c>
      <c r="DK1461" s="1">
        <v>-94.955</v>
      </c>
      <c r="DL1461" s="1">
        <v>-1.234</v>
      </c>
      <c r="DM1461" s="1">
        <v>0.065</v>
      </c>
      <c r="DN1461" s="1">
        <v>0.315</v>
      </c>
      <c r="DO1461" s="1">
        <v>0.03</v>
      </c>
      <c r="DP1461" s="1">
        <v>0.682</v>
      </c>
      <c r="DQ1461" s="1">
        <v>0.018</v>
      </c>
      <c r="DR1461" s="1">
        <v>0.007</v>
      </c>
      <c r="DS1461" s="1">
        <v>17.99</v>
      </c>
      <c r="DT1461" s="1">
        <v>0.588</v>
      </c>
      <c r="DU1461" s="1">
        <v>4.032</v>
      </c>
      <c r="DV1461" s="1">
        <v>16.573</v>
      </c>
      <c r="DW1461" s="1">
        <v>1.58</v>
      </c>
      <c r="DX1461" s="1">
        <v>42.296</v>
      </c>
      <c r="DY1461" s="1">
        <v>0.957</v>
      </c>
      <c r="DZ1461" s="1">
        <v>0.415</v>
      </c>
    </row>
    <row r="1462">
      <c r="A1462" s="1" t="s">
        <v>248</v>
      </c>
      <c r="B1462" s="1">
        <v>2014.0</v>
      </c>
      <c r="C1462" s="1" t="s">
        <v>249</v>
      </c>
      <c r="D1462" s="1">
        <v>9.7528601E7</v>
      </c>
      <c r="E1462" s="1">
        <v>1.035721834496E12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591.859</v>
      </c>
      <c r="O1462" s="1">
        <v>0.823</v>
      </c>
      <c r="P1462" s="1">
        <v>0.037</v>
      </c>
      <c r="Q1462" s="1">
        <v>46.387</v>
      </c>
      <c r="R1462" s="1">
        <v>4.524</v>
      </c>
      <c r="S1462" s="1">
        <v>0.0</v>
      </c>
      <c r="T1462" s="1">
        <v>0.0</v>
      </c>
      <c r="U1462" s="1">
        <v>-100.0</v>
      </c>
      <c r="V1462" s="1">
        <v>-0.023</v>
      </c>
      <c r="W1462" s="1">
        <v>0.0</v>
      </c>
      <c r="X1462" s="1">
        <v>0.0</v>
      </c>
      <c r="Y1462" s="1">
        <v>0.0</v>
      </c>
      <c r="Z1462" s="1">
        <v>0.471</v>
      </c>
      <c r="AA1462" s="1">
        <v>170.56</v>
      </c>
      <c r="AB1462" s="1">
        <v>1748.82</v>
      </c>
      <c r="AC1462" s="1">
        <v>171.24</v>
      </c>
      <c r="AD1462" s="1">
        <v>18.28</v>
      </c>
      <c r="AE1462" s="1">
        <v>-1.161</v>
      </c>
      <c r="AF1462" s="1">
        <v>-11.297</v>
      </c>
      <c r="AG1462" s="1">
        <v>9863.481</v>
      </c>
      <c r="AH1462" s="1">
        <v>0.929</v>
      </c>
      <c r="AI1462" s="1">
        <v>-1.161</v>
      </c>
      <c r="AJ1462" s="1">
        <v>-10.828</v>
      </c>
      <c r="AK1462" s="1">
        <v>1604.452</v>
      </c>
      <c r="AL1462" s="1">
        <v>156.48</v>
      </c>
      <c r="AM1462" s="1">
        <v>9453.634</v>
      </c>
      <c r="AN1462" s="1">
        <v>922.0</v>
      </c>
      <c r="AO1462" s="1">
        <v>91.381</v>
      </c>
      <c r="AP1462" s="1">
        <v>96.087</v>
      </c>
      <c r="AQ1462" s="1">
        <v>-6.631</v>
      </c>
      <c r="AR1462" s="1">
        <v>-32.826</v>
      </c>
      <c r="AS1462" s="1">
        <v>462.188</v>
      </c>
      <c r="AT1462" s="1">
        <v>1277.984</v>
      </c>
      <c r="AU1462" s="1">
        <v>124.64</v>
      </c>
      <c r="AV1462" s="1">
        <v>4738.995</v>
      </c>
      <c r="AW1462" s="1">
        <v>-12.978</v>
      </c>
      <c r="AX1462" s="1">
        <v>-70.038</v>
      </c>
      <c r="AY1462" s="1">
        <v>4815.105</v>
      </c>
      <c r="AZ1462" s="1">
        <v>469.611</v>
      </c>
      <c r="BA1462" s="1">
        <v>72.787</v>
      </c>
      <c r="BB1462" s="1">
        <v>48.167</v>
      </c>
      <c r="BC1462" s="1">
        <v>101.35</v>
      </c>
      <c r="BD1462" s="1">
        <v>2.648</v>
      </c>
      <c r="BE1462" s="1">
        <v>0.72</v>
      </c>
      <c r="BF1462" s="1">
        <v>34.573</v>
      </c>
      <c r="BG1462" s="1">
        <v>139.344</v>
      </c>
      <c r="BH1462" s="1">
        <v>13.59</v>
      </c>
      <c r="BI1462" s="1">
        <v>354.486</v>
      </c>
      <c r="BJ1462" s="1">
        <v>7.936</v>
      </c>
      <c r="BK1462" s="1">
        <v>3.603</v>
      </c>
      <c r="BL1462" s="1">
        <v>-0.565</v>
      </c>
      <c r="BM1462" s="1">
        <v>-0.406</v>
      </c>
      <c r="BN1462" s="1">
        <v>37.544</v>
      </c>
      <c r="BO1462" s="1">
        <v>151.34</v>
      </c>
      <c r="BP1462" s="1">
        <v>14.76</v>
      </c>
      <c r="BQ1462" s="1">
        <v>384.951</v>
      </c>
      <c r="BR1462" s="1">
        <v>8.619</v>
      </c>
      <c r="BS1462" s="1">
        <v>3.913</v>
      </c>
      <c r="BT1462" s="1">
        <v>-0.68</v>
      </c>
      <c r="BU1462" s="1">
        <v>-0.399</v>
      </c>
      <c r="BW1462" s="1">
        <v>0.0</v>
      </c>
      <c r="BX1462" s="1">
        <v>0.0</v>
      </c>
      <c r="BY1462" s="1">
        <v>0.0</v>
      </c>
      <c r="BZ1462" s="1">
        <v>0.0</v>
      </c>
      <c r="CA1462" s="1">
        <v>0.0</v>
      </c>
      <c r="CB1462" s="1">
        <v>0.0</v>
      </c>
      <c r="CC1462" s="1">
        <v>0.0</v>
      </c>
      <c r="CD1462" s="1">
        <v>5.068</v>
      </c>
      <c r="CE1462" s="1">
        <v>21.961</v>
      </c>
      <c r="CF1462" s="1">
        <v>455.288</v>
      </c>
      <c r="CG1462" s="1">
        <v>326.468</v>
      </c>
      <c r="CH1462" s="1">
        <v>31.84</v>
      </c>
      <c r="CI1462" s="1">
        <v>4668.252</v>
      </c>
      <c r="CJ1462" s="1">
        <v>2.268</v>
      </c>
      <c r="CK1462" s="1">
        <v>9.061</v>
      </c>
      <c r="CL1462" s="1">
        <v>4190.366</v>
      </c>
      <c r="CM1462" s="1">
        <v>408.681</v>
      </c>
      <c r="CN1462" s="1">
        <v>18.594</v>
      </c>
      <c r="CO1462" s="1">
        <v>47.448</v>
      </c>
      <c r="CP1462" s="1">
        <v>0.0</v>
      </c>
      <c r="CQ1462" s="1">
        <v>0.0</v>
      </c>
      <c r="CT1462" s="1">
        <v>0.0</v>
      </c>
      <c r="CU1462" s="1">
        <v>0.0</v>
      </c>
      <c r="CW1462" s="1">
        <v>0.0</v>
      </c>
      <c r="CX1462" s="1">
        <v>0.0</v>
      </c>
      <c r="CZ1462" s="1">
        <v>0.0</v>
      </c>
      <c r="DA1462" s="1">
        <v>1755.793</v>
      </c>
      <c r="DB1462" s="1">
        <v>961.972</v>
      </c>
      <c r="DC1462" s="1">
        <v>-0.565</v>
      </c>
      <c r="DD1462" s="1">
        <v>-0.406</v>
      </c>
      <c r="DE1462" s="1">
        <v>37.544</v>
      </c>
      <c r="DF1462" s="1">
        <v>151.34</v>
      </c>
      <c r="DG1462" s="1">
        <v>14.76</v>
      </c>
      <c r="DH1462" s="1">
        <v>384.951</v>
      </c>
      <c r="DI1462" s="1">
        <v>8.619</v>
      </c>
      <c r="DJ1462" s="1">
        <v>3.913</v>
      </c>
      <c r="DK1462" s="1">
        <v>448.606</v>
      </c>
      <c r="DL1462" s="1">
        <v>0.29</v>
      </c>
      <c r="DM1462" s="1">
        <v>0.355</v>
      </c>
      <c r="DN1462" s="1">
        <v>1.435</v>
      </c>
      <c r="DO1462" s="1">
        <v>0.14</v>
      </c>
      <c r="DP1462" s="1">
        <v>3.641</v>
      </c>
      <c r="DQ1462" s="1">
        <v>0.082</v>
      </c>
      <c r="DR1462" s="1">
        <v>0.037</v>
      </c>
      <c r="DS1462" s="1">
        <v>-34.788</v>
      </c>
      <c r="DT1462" s="1">
        <v>-1.416</v>
      </c>
      <c r="DU1462" s="1">
        <v>2.616</v>
      </c>
      <c r="DV1462" s="1">
        <v>10.561</v>
      </c>
      <c r="DW1462" s="1">
        <v>1.03</v>
      </c>
      <c r="DX1462" s="1">
        <v>26.824</v>
      </c>
      <c r="DY1462" s="1">
        <v>0.601</v>
      </c>
      <c r="DZ1462" s="1">
        <v>0.273</v>
      </c>
    </row>
    <row r="1463">
      <c r="A1463" s="1" t="s">
        <v>248</v>
      </c>
      <c r="B1463" s="1">
        <v>2015.0</v>
      </c>
      <c r="C1463" s="1" t="s">
        <v>249</v>
      </c>
      <c r="D1463" s="1">
        <v>9.9597285E7</v>
      </c>
      <c r="E1463" s="1">
        <v>1.07961155584E12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592.257</v>
      </c>
      <c r="O1463" s="1">
        <v>105.992</v>
      </c>
      <c r="P1463" s="1">
        <v>4.795</v>
      </c>
      <c r="Q1463" s="1">
        <v>93.569</v>
      </c>
      <c r="R1463" s="1">
        <v>9.319</v>
      </c>
      <c r="S1463" s="1">
        <v>0.0</v>
      </c>
      <c r="T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0.957</v>
      </c>
      <c r="AA1463" s="1">
        <v>181.14</v>
      </c>
      <c r="AB1463" s="1">
        <v>1818.724</v>
      </c>
      <c r="AC1463" s="1">
        <v>181.83</v>
      </c>
      <c r="AD1463" s="1">
        <v>19.147</v>
      </c>
      <c r="AE1463" s="1">
        <v>1.47</v>
      </c>
      <c r="AF1463" s="1">
        <v>14.137</v>
      </c>
      <c r="AG1463" s="1">
        <v>9800.549</v>
      </c>
      <c r="AH1463" s="1">
        <v>0.904</v>
      </c>
      <c r="AI1463" s="1">
        <v>1.306</v>
      </c>
      <c r="AJ1463" s="1">
        <v>12.044</v>
      </c>
      <c r="AK1463" s="1">
        <v>1668.921</v>
      </c>
      <c r="AL1463" s="1">
        <v>166.22</v>
      </c>
      <c r="AM1463" s="1">
        <v>9378.205</v>
      </c>
      <c r="AN1463" s="1">
        <v>934.044</v>
      </c>
      <c r="AO1463" s="1">
        <v>91.415</v>
      </c>
      <c r="AP1463" s="1">
        <v>95.938</v>
      </c>
      <c r="AQ1463" s="1">
        <v>-0.433</v>
      </c>
      <c r="AR1463" s="1">
        <v>-2.0</v>
      </c>
      <c r="AS1463" s="1">
        <v>460.188</v>
      </c>
      <c r="AT1463" s="1">
        <v>1303.349</v>
      </c>
      <c r="AU1463" s="1">
        <v>129.81</v>
      </c>
      <c r="AV1463" s="1">
        <v>4620.484</v>
      </c>
      <c r="AW1463" s="1">
        <v>-9.306</v>
      </c>
      <c r="AX1463" s="1">
        <v>-43.704</v>
      </c>
      <c r="AY1463" s="1">
        <v>4276.284</v>
      </c>
      <c r="AZ1463" s="1">
        <v>425.906</v>
      </c>
      <c r="BA1463" s="1">
        <v>71.391</v>
      </c>
      <c r="BB1463" s="1">
        <v>47.267</v>
      </c>
      <c r="BC1463" s="1">
        <v>107.69</v>
      </c>
      <c r="BD1463" s="1">
        <v>0.71</v>
      </c>
      <c r="BE1463" s="1">
        <v>0.069</v>
      </c>
      <c r="BF1463" s="1">
        <v>34.642</v>
      </c>
      <c r="BG1463" s="1">
        <v>137.353</v>
      </c>
      <c r="BH1463" s="1">
        <v>13.68</v>
      </c>
      <c r="BI1463" s="1">
        <v>347.818</v>
      </c>
      <c r="BJ1463" s="1">
        <v>7.524</v>
      </c>
      <c r="BK1463" s="1">
        <v>3.558</v>
      </c>
      <c r="BL1463" s="1">
        <v>5.865</v>
      </c>
      <c r="BM1463" s="1">
        <v>2.001</v>
      </c>
      <c r="BN1463" s="1">
        <v>39.544</v>
      </c>
      <c r="BO1463" s="1">
        <v>156.731</v>
      </c>
      <c r="BP1463" s="1">
        <v>15.61</v>
      </c>
      <c r="BQ1463" s="1">
        <v>397.043</v>
      </c>
      <c r="BR1463" s="1">
        <v>8.585</v>
      </c>
      <c r="BS1463" s="1">
        <v>4.062</v>
      </c>
      <c r="BT1463" s="1">
        <v>-0.69</v>
      </c>
      <c r="BU1463" s="1">
        <v>-0.381</v>
      </c>
      <c r="BW1463" s="1">
        <v>0.0</v>
      </c>
      <c r="BX1463" s="1">
        <v>0.0</v>
      </c>
      <c r="BY1463" s="1">
        <v>0.0</v>
      </c>
      <c r="BZ1463" s="1">
        <v>0.0</v>
      </c>
      <c r="CA1463" s="1">
        <v>0.0</v>
      </c>
      <c r="CB1463" s="1">
        <v>0.0</v>
      </c>
      <c r="CC1463" s="1">
        <v>0.0</v>
      </c>
      <c r="CD1463" s="1">
        <v>2.031</v>
      </c>
      <c r="CE1463" s="1">
        <v>9.249</v>
      </c>
      <c r="CF1463" s="1">
        <v>464.537</v>
      </c>
      <c r="CG1463" s="1">
        <v>365.572</v>
      </c>
      <c r="CH1463" s="1">
        <v>36.41</v>
      </c>
      <c r="CI1463" s="1">
        <v>4664.151</v>
      </c>
      <c r="CJ1463" s="1">
        <v>0.828</v>
      </c>
      <c r="CK1463" s="1">
        <v>3.382</v>
      </c>
      <c r="CL1463" s="1">
        <v>4137.287</v>
      </c>
      <c r="CM1463" s="1">
        <v>412.063</v>
      </c>
      <c r="CN1463" s="1">
        <v>20.024</v>
      </c>
      <c r="CO1463" s="1">
        <v>47.714</v>
      </c>
      <c r="CP1463" s="1">
        <v>0.0</v>
      </c>
      <c r="CQ1463" s="1">
        <v>0.0</v>
      </c>
      <c r="CT1463" s="1">
        <v>0.0</v>
      </c>
      <c r="CU1463" s="1">
        <v>0.0</v>
      </c>
      <c r="CW1463" s="1">
        <v>0.0</v>
      </c>
      <c r="CX1463" s="1">
        <v>0.0</v>
      </c>
      <c r="CZ1463" s="1">
        <v>0.0</v>
      </c>
      <c r="DA1463" s="1">
        <v>1825.652</v>
      </c>
      <c r="DB1463" s="1">
        <v>976.108</v>
      </c>
      <c r="DC1463" s="1">
        <v>5.865</v>
      </c>
      <c r="DD1463" s="1">
        <v>2.001</v>
      </c>
      <c r="DE1463" s="1">
        <v>39.544</v>
      </c>
      <c r="DF1463" s="1">
        <v>156.731</v>
      </c>
      <c r="DG1463" s="1">
        <v>15.61</v>
      </c>
      <c r="DH1463" s="1">
        <v>397.043</v>
      </c>
      <c r="DI1463" s="1">
        <v>8.585</v>
      </c>
      <c r="DJ1463" s="1">
        <v>4.062</v>
      </c>
      <c r="DK1463" s="1">
        <v>-69.903</v>
      </c>
      <c r="DL1463" s="1">
        <v>-0.249</v>
      </c>
      <c r="DM1463" s="1">
        <v>0.106</v>
      </c>
      <c r="DN1463" s="1">
        <v>0.402</v>
      </c>
      <c r="DO1463" s="1">
        <v>0.04</v>
      </c>
      <c r="DP1463" s="1">
        <v>1.068</v>
      </c>
      <c r="DQ1463" s="1">
        <v>0.022</v>
      </c>
      <c r="DR1463" s="1">
        <v>0.011</v>
      </c>
      <c r="DS1463" s="1">
        <v>84.271</v>
      </c>
      <c r="DT1463" s="1">
        <v>2.18</v>
      </c>
      <c r="DU1463" s="1">
        <v>4.796</v>
      </c>
      <c r="DV1463" s="1">
        <v>18.976</v>
      </c>
      <c r="DW1463" s="1">
        <v>1.89</v>
      </c>
      <c r="DX1463" s="1">
        <v>48.157</v>
      </c>
      <c r="DY1463" s="1">
        <v>1.039</v>
      </c>
      <c r="DZ1463" s="1">
        <v>0.493</v>
      </c>
    </row>
    <row r="1464">
      <c r="A1464" s="1" t="s">
        <v>248</v>
      </c>
      <c r="B1464" s="1">
        <v>2016.0</v>
      </c>
      <c r="C1464" s="1" t="s">
        <v>249</v>
      </c>
      <c r="D1464" s="1">
        <v>1.01644536E8</v>
      </c>
      <c r="E1464" s="1">
        <v>1.12157851648E12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592.965</v>
      </c>
      <c r="O1464" s="1">
        <v>52.051</v>
      </c>
      <c r="P1464" s="1">
        <v>4.851</v>
      </c>
      <c r="Q1464" s="1">
        <v>139.407</v>
      </c>
      <c r="R1464" s="1">
        <v>14.17</v>
      </c>
      <c r="S1464" s="1">
        <v>0.0</v>
      </c>
      <c r="T1464" s="1">
        <v>0.0</v>
      </c>
      <c r="V1464" s="1">
        <v>0.0</v>
      </c>
      <c r="W1464" s="1">
        <v>0.0</v>
      </c>
      <c r="X1464" s="1">
        <v>0.0</v>
      </c>
      <c r="Y1464" s="1">
        <v>0.0</v>
      </c>
      <c r="Z1464" s="1">
        <v>1.379</v>
      </c>
      <c r="AA1464" s="1">
        <v>187.92</v>
      </c>
      <c r="AB1464" s="1">
        <v>1848.796</v>
      </c>
      <c r="AC1464" s="1">
        <v>188.19</v>
      </c>
      <c r="AD1464" s="1">
        <v>18.749</v>
      </c>
      <c r="AE1464" s="1">
        <v>5.548</v>
      </c>
      <c r="AF1464" s="1">
        <v>54.153</v>
      </c>
      <c r="AG1464" s="1">
        <v>10135.919</v>
      </c>
      <c r="AH1464" s="1">
        <v>0.919</v>
      </c>
      <c r="AI1464" s="1">
        <v>5.765</v>
      </c>
      <c r="AJ1464" s="1">
        <v>53.845</v>
      </c>
      <c r="AK1464" s="1">
        <v>1695.713</v>
      </c>
      <c r="AL1464" s="1">
        <v>172.36</v>
      </c>
      <c r="AM1464" s="1">
        <v>9719.058</v>
      </c>
      <c r="AN1464" s="1">
        <v>987.889</v>
      </c>
      <c r="AO1464" s="1">
        <v>91.588</v>
      </c>
      <c r="AP1464" s="1">
        <v>96.13</v>
      </c>
      <c r="AQ1464" s="1">
        <v>7.248</v>
      </c>
      <c r="AR1464" s="1">
        <v>33.353</v>
      </c>
      <c r="AS1464" s="1">
        <v>493.541</v>
      </c>
      <c r="AT1464" s="1">
        <v>1362.297</v>
      </c>
      <c r="AU1464" s="1">
        <v>138.47</v>
      </c>
      <c r="AV1464" s="1">
        <v>4855.56</v>
      </c>
      <c r="AW1464" s="1">
        <v>-5.492</v>
      </c>
      <c r="AX1464" s="1">
        <v>-23.389</v>
      </c>
      <c r="AY1464" s="1">
        <v>3960.05</v>
      </c>
      <c r="AZ1464" s="1">
        <v>402.517</v>
      </c>
      <c r="BA1464" s="1">
        <v>73.58</v>
      </c>
      <c r="BB1464" s="1">
        <v>48.026</v>
      </c>
      <c r="BC1464" s="1">
        <v>111.59</v>
      </c>
      <c r="BD1464" s="1">
        <v>-3.552</v>
      </c>
      <c r="BE1464" s="1">
        <v>-1.482</v>
      </c>
      <c r="BF1464" s="1">
        <v>33.16</v>
      </c>
      <c r="BG1464" s="1">
        <v>129.864</v>
      </c>
      <c r="BH1464" s="1">
        <v>13.2</v>
      </c>
      <c r="BI1464" s="1">
        <v>326.231</v>
      </c>
      <c r="BJ1464" s="1">
        <v>7.014</v>
      </c>
      <c r="BK1464" s="1">
        <v>3.227</v>
      </c>
      <c r="BL1464" s="1">
        <v>1.33</v>
      </c>
      <c r="BM1464" s="1">
        <v>0.224</v>
      </c>
      <c r="BN1464" s="1">
        <v>39.768</v>
      </c>
      <c r="BO1464" s="1">
        <v>155.739</v>
      </c>
      <c r="BP1464" s="1">
        <v>15.83</v>
      </c>
      <c r="BQ1464" s="1">
        <v>391.249</v>
      </c>
      <c r="BR1464" s="1">
        <v>8.412</v>
      </c>
      <c r="BS1464" s="1">
        <v>3.87</v>
      </c>
      <c r="BT1464" s="1">
        <v>-0.27</v>
      </c>
      <c r="BU1464" s="1">
        <v>-0.144</v>
      </c>
      <c r="BW1464" s="1">
        <v>0.0</v>
      </c>
      <c r="BX1464" s="1">
        <v>0.0</v>
      </c>
      <c r="BY1464" s="1">
        <v>0.0</v>
      </c>
      <c r="BZ1464" s="1">
        <v>0.0</v>
      </c>
      <c r="CA1464" s="1">
        <v>0.0</v>
      </c>
      <c r="CB1464" s="1">
        <v>0.0</v>
      </c>
      <c r="CC1464" s="1">
        <v>0.0</v>
      </c>
      <c r="CD1464" s="1">
        <v>3.367</v>
      </c>
      <c r="CE1464" s="1">
        <v>15.641</v>
      </c>
      <c r="CF1464" s="1">
        <v>480.178</v>
      </c>
      <c r="CG1464" s="1">
        <v>333.417</v>
      </c>
      <c r="CH1464" s="1">
        <v>33.89</v>
      </c>
      <c r="CI1464" s="1">
        <v>4724.091</v>
      </c>
      <c r="CJ1464" s="1">
        <v>-4.505</v>
      </c>
      <c r="CK1464" s="1">
        <v>-18.561</v>
      </c>
      <c r="CL1464" s="1">
        <v>3871.345</v>
      </c>
      <c r="CM1464" s="1">
        <v>393.501</v>
      </c>
      <c r="CN1464" s="1">
        <v>18.008</v>
      </c>
      <c r="CO1464" s="1">
        <v>46.725</v>
      </c>
      <c r="CP1464" s="1">
        <v>0.0</v>
      </c>
      <c r="CQ1464" s="1">
        <v>0.0</v>
      </c>
      <c r="CT1464" s="1">
        <v>0.0</v>
      </c>
      <c r="CU1464" s="1">
        <v>0.0</v>
      </c>
      <c r="CW1464" s="1">
        <v>0.0</v>
      </c>
      <c r="CX1464" s="1">
        <v>0.0</v>
      </c>
      <c r="CZ1464" s="1">
        <v>0.0</v>
      </c>
      <c r="DA1464" s="1">
        <v>1851.452</v>
      </c>
      <c r="DB1464" s="1">
        <v>1030.261</v>
      </c>
      <c r="DC1464" s="1">
        <v>1.33</v>
      </c>
      <c r="DD1464" s="1">
        <v>0.224</v>
      </c>
      <c r="DE1464" s="1">
        <v>39.768</v>
      </c>
      <c r="DF1464" s="1">
        <v>155.739</v>
      </c>
      <c r="DG1464" s="1">
        <v>15.83</v>
      </c>
      <c r="DH1464" s="1">
        <v>391.249</v>
      </c>
      <c r="DI1464" s="1">
        <v>8.412</v>
      </c>
      <c r="DJ1464" s="1">
        <v>3.87</v>
      </c>
      <c r="DK1464" s="1">
        <v>456.214</v>
      </c>
      <c r="DL1464" s="1">
        <v>0.481</v>
      </c>
      <c r="DM1464" s="1">
        <v>0.587</v>
      </c>
      <c r="DN1464" s="1">
        <v>2.263</v>
      </c>
      <c r="DO1464" s="1">
        <v>0.23</v>
      </c>
      <c r="DP1464" s="1">
        <v>5.775</v>
      </c>
      <c r="DQ1464" s="1">
        <v>0.122</v>
      </c>
      <c r="DR1464" s="1">
        <v>0.057</v>
      </c>
      <c r="DS1464" s="1">
        <v>26.505</v>
      </c>
      <c r="DT1464" s="1">
        <v>1.226</v>
      </c>
      <c r="DU1464" s="1">
        <v>6.022</v>
      </c>
      <c r="DV1464" s="1">
        <v>23.612</v>
      </c>
      <c r="DW1464" s="1">
        <v>2.4</v>
      </c>
      <c r="DX1464" s="1">
        <v>59.244</v>
      </c>
      <c r="DY1464" s="1">
        <v>1.275</v>
      </c>
      <c r="DZ1464" s="1">
        <v>0.586</v>
      </c>
    </row>
    <row r="1465">
      <c r="A1465" s="1" t="s">
        <v>248</v>
      </c>
      <c r="B1465" s="1">
        <v>2017.0</v>
      </c>
      <c r="C1465" s="1" t="s">
        <v>249</v>
      </c>
      <c r="D1465" s="1">
        <v>1.03696006E8</v>
      </c>
      <c r="E1465" s="1">
        <v>1.1580604416E12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594.69</v>
      </c>
      <c r="O1465" s="1">
        <v>-1.54</v>
      </c>
      <c r="P1465" s="1">
        <v>-0.218</v>
      </c>
      <c r="Q1465" s="1">
        <v>134.545</v>
      </c>
      <c r="R1465" s="1">
        <v>13.952</v>
      </c>
      <c r="S1465" s="1">
        <v>0.0</v>
      </c>
      <c r="T1465" s="1">
        <v>0.0</v>
      </c>
      <c r="Y1465" s="1">
        <v>0.0</v>
      </c>
      <c r="Z1465" s="1">
        <v>1.306</v>
      </c>
      <c r="AA1465" s="1">
        <v>192.87</v>
      </c>
      <c r="AB1465" s="1">
        <v>1859.956</v>
      </c>
      <c r="AC1465" s="1">
        <v>193.21</v>
      </c>
      <c r="AD1465" s="1">
        <v>18.489</v>
      </c>
      <c r="AE1465" s="1">
        <v>3.93</v>
      </c>
      <c r="AF1465" s="1">
        <v>40.485</v>
      </c>
      <c r="AG1465" s="1">
        <v>10325.811</v>
      </c>
      <c r="AH1465" s="1">
        <v>0.925</v>
      </c>
      <c r="AI1465" s="1">
        <v>4.212</v>
      </c>
      <c r="AJ1465" s="1">
        <v>41.606</v>
      </c>
      <c r="AK1465" s="1">
        <v>1713.759</v>
      </c>
      <c r="AL1465" s="1">
        <v>177.71</v>
      </c>
      <c r="AM1465" s="1">
        <v>9928.011</v>
      </c>
      <c r="AN1465" s="1">
        <v>1029.495</v>
      </c>
      <c r="AO1465" s="1">
        <v>91.978</v>
      </c>
      <c r="AP1465" s="1">
        <v>96.373</v>
      </c>
      <c r="AQ1465" s="1">
        <v>13.329</v>
      </c>
      <c r="AR1465" s="1">
        <v>65.787</v>
      </c>
      <c r="AS1465" s="1">
        <v>559.328</v>
      </c>
      <c r="AT1465" s="1">
        <v>1465.148</v>
      </c>
      <c r="AU1465" s="1">
        <v>151.93</v>
      </c>
      <c r="AV1465" s="1">
        <v>5393.917</v>
      </c>
      <c r="AW1465" s="1">
        <v>21.265</v>
      </c>
      <c r="AX1465" s="1">
        <v>85.595</v>
      </c>
      <c r="AY1465" s="1">
        <v>4707.151</v>
      </c>
      <c r="AZ1465" s="1">
        <v>488.113</v>
      </c>
      <c r="BA1465" s="1">
        <v>78.635</v>
      </c>
      <c r="BB1465" s="1">
        <v>52.359</v>
      </c>
      <c r="BC1465" s="1">
        <v>114.9</v>
      </c>
      <c r="BD1465" s="1">
        <v>-3.103</v>
      </c>
      <c r="BE1465" s="1">
        <v>-1.19</v>
      </c>
      <c r="BF1465" s="1">
        <v>31.97</v>
      </c>
      <c r="BG1465" s="1">
        <v>123.341</v>
      </c>
      <c r="BH1465" s="1">
        <v>12.79</v>
      </c>
      <c r="BI1465" s="1">
        <v>308.305</v>
      </c>
      <c r="BJ1465" s="1">
        <v>6.62</v>
      </c>
      <c r="BK1465" s="1">
        <v>2.993</v>
      </c>
      <c r="BL1465" s="1">
        <v>-2.07</v>
      </c>
      <c r="BM1465" s="1">
        <v>-1.018</v>
      </c>
      <c r="BN1465" s="1">
        <v>38.75</v>
      </c>
      <c r="BO1465" s="1">
        <v>149.475</v>
      </c>
      <c r="BP1465" s="1">
        <v>15.5</v>
      </c>
      <c r="BQ1465" s="1">
        <v>373.691</v>
      </c>
      <c r="BR1465" s="1">
        <v>8.022</v>
      </c>
      <c r="BS1465" s="1">
        <v>3.627</v>
      </c>
      <c r="BT1465" s="1">
        <v>-0.34</v>
      </c>
      <c r="BU1465" s="1">
        <v>-0.176</v>
      </c>
      <c r="BW1465" s="1">
        <v>0.0</v>
      </c>
      <c r="BX1465" s="1">
        <v>0.0</v>
      </c>
      <c r="BY1465" s="1">
        <v>0.0</v>
      </c>
      <c r="BZ1465" s="1">
        <v>0.0</v>
      </c>
      <c r="CA1465" s="1">
        <v>0.0</v>
      </c>
      <c r="CB1465" s="1">
        <v>0.0</v>
      </c>
      <c r="CC1465" s="1">
        <v>0.0</v>
      </c>
      <c r="CD1465" s="1">
        <v>-4.99</v>
      </c>
      <c r="CE1465" s="1">
        <v>-23.963</v>
      </c>
      <c r="CF1465" s="1">
        <v>456.216</v>
      </c>
      <c r="CG1465" s="1">
        <v>248.611</v>
      </c>
      <c r="CH1465" s="1">
        <v>25.78</v>
      </c>
      <c r="CI1465" s="1">
        <v>4399.548</v>
      </c>
      <c r="CJ1465" s="1">
        <v>-4.897</v>
      </c>
      <c r="CK1465" s="1">
        <v>-19.271</v>
      </c>
      <c r="CL1465" s="1">
        <v>3608.916</v>
      </c>
      <c r="CM1465" s="1">
        <v>374.23</v>
      </c>
      <c r="CN1465" s="1">
        <v>13.343</v>
      </c>
      <c r="CO1465" s="1">
        <v>42.707</v>
      </c>
      <c r="CP1465" s="1">
        <v>0.0</v>
      </c>
      <c r="CQ1465" s="1">
        <v>0.0</v>
      </c>
      <c r="CT1465" s="1">
        <v>0.0</v>
      </c>
      <c r="CU1465" s="1">
        <v>0.0</v>
      </c>
      <c r="CW1465" s="1">
        <v>0.0</v>
      </c>
      <c r="CX1465" s="1">
        <v>0.0</v>
      </c>
      <c r="CZ1465" s="1">
        <v>0.0</v>
      </c>
      <c r="DA1465" s="1">
        <v>1863.235</v>
      </c>
      <c r="DB1465" s="1">
        <v>1070.745</v>
      </c>
      <c r="DC1465" s="1">
        <v>-2.07</v>
      </c>
      <c r="DD1465" s="1">
        <v>-1.018</v>
      </c>
      <c r="DE1465" s="1">
        <v>38.75</v>
      </c>
      <c r="DF1465" s="1">
        <v>149.475</v>
      </c>
      <c r="DG1465" s="1">
        <v>15.5</v>
      </c>
      <c r="DH1465" s="1">
        <v>373.691</v>
      </c>
      <c r="DI1465" s="1">
        <v>8.022</v>
      </c>
      <c r="DJ1465" s="1">
        <v>3.627</v>
      </c>
      <c r="DK1465" s="1">
        <v>157.928</v>
      </c>
      <c r="DL1465" s="1">
        <v>0.919</v>
      </c>
      <c r="DM1465" s="1">
        <v>1.506</v>
      </c>
      <c r="DN1465" s="1">
        <v>5.786</v>
      </c>
      <c r="DO1465" s="1">
        <v>0.6</v>
      </c>
      <c r="DP1465" s="1">
        <v>14.527</v>
      </c>
      <c r="DQ1465" s="1">
        <v>0.311</v>
      </c>
      <c r="DR1465" s="1">
        <v>0.141</v>
      </c>
      <c r="DS1465" s="1">
        <v>-11.98</v>
      </c>
      <c r="DT1465" s="1">
        <v>-0.748</v>
      </c>
      <c r="DU1465" s="1">
        <v>5.274</v>
      </c>
      <c r="DV1465" s="1">
        <v>20.348</v>
      </c>
      <c r="DW1465" s="1">
        <v>2.11</v>
      </c>
      <c r="DX1465" s="1">
        <v>50.86</v>
      </c>
      <c r="DY1465" s="1">
        <v>1.092</v>
      </c>
      <c r="DZ1465" s="1">
        <v>0.494</v>
      </c>
    </row>
    <row r="1466">
      <c r="A1466" s="1" t="s">
        <v>248</v>
      </c>
      <c r="B1466" s="1">
        <v>2018.0</v>
      </c>
      <c r="C1466" s="1" t="s">
        <v>249</v>
      </c>
      <c r="D1466" s="1">
        <v>1.05682048E8</v>
      </c>
      <c r="E1466" s="1">
        <v>1.22066173952E12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592.407</v>
      </c>
      <c r="O1466" s="1">
        <v>81.976</v>
      </c>
      <c r="P1466" s="1">
        <v>11.437</v>
      </c>
      <c r="Q1466" s="1">
        <v>240.238</v>
      </c>
      <c r="R1466" s="1">
        <v>25.389</v>
      </c>
      <c r="S1466" s="1">
        <v>0.0</v>
      </c>
      <c r="T1466" s="1">
        <v>0.0</v>
      </c>
      <c r="Y1466" s="1">
        <v>0.0</v>
      </c>
      <c r="Z1466" s="1">
        <v>2.376</v>
      </c>
      <c r="AA1466" s="1">
        <v>198.82</v>
      </c>
      <c r="AB1466" s="1">
        <v>1881.303</v>
      </c>
      <c r="AC1466" s="1">
        <v>199.39</v>
      </c>
      <c r="AD1466" s="1">
        <v>19.094</v>
      </c>
      <c r="AE1466" s="1">
        <v>0.056</v>
      </c>
      <c r="AF1466" s="1">
        <v>0.6</v>
      </c>
      <c r="AG1466" s="1">
        <v>10137.441</v>
      </c>
      <c r="AH1466" s="1">
        <v>0.878</v>
      </c>
      <c r="AI1466" s="1">
        <v>-0.166</v>
      </c>
      <c r="AJ1466" s="1">
        <v>-1.708</v>
      </c>
      <c r="AK1466" s="1">
        <v>1730.947</v>
      </c>
      <c r="AL1466" s="1">
        <v>182.93</v>
      </c>
      <c r="AM1466" s="1">
        <v>9725.271</v>
      </c>
      <c r="AN1466" s="1">
        <v>1027.787</v>
      </c>
      <c r="AO1466" s="1">
        <v>91.745</v>
      </c>
      <c r="AP1466" s="1">
        <v>96.168</v>
      </c>
      <c r="AQ1466" s="1">
        <v>6.548</v>
      </c>
      <c r="AR1466" s="1">
        <v>36.625</v>
      </c>
      <c r="AS1466" s="1">
        <v>595.953</v>
      </c>
      <c r="AT1466" s="1">
        <v>1581.915</v>
      </c>
      <c r="AU1466" s="1">
        <v>167.18</v>
      </c>
      <c r="AV1466" s="1">
        <v>5639.112</v>
      </c>
      <c r="AW1466" s="1">
        <v>19.97</v>
      </c>
      <c r="AX1466" s="1">
        <v>97.477</v>
      </c>
      <c r="AY1466" s="1">
        <v>5541.055</v>
      </c>
      <c r="AZ1466" s="1">
        <v>585.59</v>
      </c>
      <c r="BA1466" s="1">
        <v>83.846</v>
      </c>
      <c r="BB1466" s="1">
        <v>55.762</v>
      </c>
      <c r="BC1466" s="1">
        <v>118.12</v>
      </c>
      <c r="BD1466" s="1">
        <v>1.06</v>
      </c>
      <c r="BE1466" s="1">
        <v>0.178</v>
      </c>
      <c r="BF1466" s="1">
        <v>32.148</v>
      </c>
      <c r="BG1466" s="1">
        <v>122.254</v>
      </c>
      <c r="BH1466" s="1">
        <v>12.92</v>
      </c>
      <c r="BI1466" s="1">
        <v>304.196</v>
      </c>
      <c r="BJ1466" s="1">
        <v>6.48</v>
      </c>
      <c r="BK1466" s="1">
        <v>3.008</v>
      </c>
      <c r="BL1466" s="1">
        <v>6.218</v>
      </c>
      <c r="BM1466" s="1">
        <v>2.205</v>
      </c>
      <c r="BN1466" s="1">
        <v>40.955</v>
      </c>
      <c r="BO1466" s="1">
        <v>155.75</v>
      </c>
      <c r="BP1466" s="1">
        <v>16.46</v>
      </c>
      <c r="BQ1466" s="1">
        <v>387.53</v>
      </c>
      <c r="BR1466" s="1">
        <v>8.255</v>
      </c>
      <c r="BS1466" s="1">
        <v>3.832</v>
      </c>
      <c r="BT1466" s="1">
        <v>-0.57</v>
      </c>
      <c r="BU1466" s="1">
        <v>-0.287</v>
      </c>
      <c r="BW1466" s="1">
        <v>0.0</v>
      </c>
      <c r="BX1466" s="1">
        <v>0.0</v>
      </c>
      <c r="BY1466" s="1">
        <v>0.0</v>
      </c>
      <c r="BZ1466" s="1">
        <v>0.0</v>
      </c>
      <c r="CA1466" s="1">
        <v>0.0</v>
      </c>
      <c r="CB1466" s="1">
        <v>0.0</v>
      </c>
      <c r="CC1466" s="1">
        <v>0.0</v>
      </c>
      <c r="CD1466" s="1">
        <v>-10.909</v>
      </c>
      <c r="CE1466" s="1">
        <v>-49.771</v>
      </c>
      <c r="CF1466" s="1">
        <v>406.445</v>
      </c>
      <c r="CG1466" s="1">
        <v>149.032</v>
      </c>
      <c r="CH1466" s="1">
        <v>15.75</v>
      </c>
      <c r="CI1466" s="1">
        <v>3845.921</v>
      </c>
      <c r="CJ1466" s="1">
        <v>2.07</v>
      </c>
      <c r="CK1466" s="1">
        <v>7.746</v>
      </c>
      <c r="CL1466" s="1">
        <v>3614.386</v>
      </c>
      <c r="CM1466" s="1">
        <v>381.976</v>
      </c>
      <c r="CN1466" s="1">
        <v>7.899</v>
      </c>
      <c r="CO1466" s="1">
        <v>38.03</v>
      </c>
      <c r="CP1466" s="1">
        <v>0.0</v>
      </c>
      <c r="CQ1466" s="1">
        <v>0.0</v>
      </c>
      <c r="CT1466" s="1">
        <v>0.0</v>
      </c>
      <c r="CU1466" s="1">
        <v>0.0</v>
      </c>
      <c r="CW1466" s="1">
        <v>0.0</v>
      </c>
      <c r="CX1466" s="1">
        <v>0.0</v>
      </c>
      <c r="CZ1466" s="1">
        <v>0.0</v>
      </c>
      <c r="DA1466" s="1">
        <v>1886.697</v>
      </c>
      <c r="DB1466" s="1">
        <v>1071.346</v>
      </c>
      <c r="DC1466" s="1">
        <v>6.218</v>
      </c>
      <c r="DD1466" s="1">
        <v>2.205</v>
      </c>
      <c r="DE1466" s="1">
        <v>40.955</v>
      </c>
      <c r="DF1466" s="1">
        <v>155.75</v>
      </c>
      <c r="DG1466" s="1">
        <v>16.46</v>
      </c>
      <c r="DH1466" s="1">
        <v>387.53</v>
      </c>
      <c r="DI1466" s="1">
        <v>8.255</v>
      </c>
      <c r="DJ1466" s="1">
        <v>3.832</v>
      </c>
      <c r="DK1466" s="1">
        <v>-8.214</v>
      </c>
      <c r="DL1466" s="1">
        <v>-0.131</v>
      </c>
      <c r="DM1466" s="1">
        <v>1.376</v>
      </c>
      <c r="DN1466" s="1">
        <v>5.204</v>
      </c>
      <c r="DO1466" s="1">
        <v>0.55</v>
      </c>
      <c r="DP1466" s="1">
        <v>13.018</v>
      </c>
      <c r="DQ1466" s="1">
        <v>0.276</v>
      </c>
      <c r="DR1466" s="1">
        <v>0.129</v>
      </c>
      <c r="DS1466" s="1">
        <v>41.609</v>
      </c>
      <c r="DT1466" s="1">
        <v>2.157</v>
      </c>
      <c r="DU1466" s="1">
        <v>7.431</v>
      </c>
      <c r="DV1466" s="1">
        <v>28.292</v>
      </c>
      <c r="DW1466" s="1">
        <v>2.99</v>
      </c>
      <c r="DX1466" s="1">
        <v>70.317</v>
      </c>
      <c r="DY1466" s="1">
        <v>1.5</v>
      </c>
      <c r="DZ1466" s="1">
        <v>0.695</v>
      </c>
    </row>
    <row r="1467">
      <c r="A1467" s="1" t="s">
        <v>248</v>
      </c>
      <c r="B1467" s="1">
        <v>2019.0</v>
      </c>
      <c r="C1467" s="1" t="s">
        <v>249</v>
      </c>
      <c r="D1467" s="1">
        <v>1.07553107E8</v>
      </c>
      <c r="E1467" s="1">
        <v>1.289253421056E12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579.449</v>
      </c>
      <c r="O1467" s="1">
        <v>-9.642</v>
      </c>
      <c r="P1467" s="1">
        <v>-2.448</v>
      </c>
      <c r="Q1467" s="1">
        <v>213.299</v>
      </c>
      <c r="R1467" s="1">
        <v>22.941</v>
      </c>
      <c r="S1467" s="1">
        <v>0.0</v>
      </c>
      <c r="T1467" s="1">
        <v>0.0</v>
      </c>
      <c r="Y1467" s="1">
        <v>0.0</v>
      </c>
      <c r="Z1467" s="1">
        <v>2.194</v>
      </c>
      <c r="AA1467" s="1">
        <v>199.78</v>
      </c>
      <c r="AB1467" s="1">
        <v>1857.501</v>
      </c>
      <c r="AC1467" s="1">
        <v>200.57</v>
      </c>
      <c r="AD1467" s="1">
        <v>19.712</v>
      </c>
      <c r="AE1467" s="1">
        <v>-2.125</v>
      </c>
      <c r="AF1467" s="1">
        <v>-22.766</v>
      </c>
      <c r="AG1467" s="1">
        <v>9749.411</v>
      </c>
      <c r="AH1467" s="1">
        <v>0.813</v>
      </c>
      <c r="AI1467" s="1">
        <v>-3.001</v>
      </c>
      <c r="AJ1467" s="1">
        <v>-30.845</v>
      </c>
      <c r="AK1467" s="1">
        <v>1673.778</v>
      </c>
      <c r="AL1467" s="1">
        <v>180.02</v>
      </c>
      <c r="AM1467" s="1">
        <v>9269.296</v>
      </c>
      <c r="AN1467" s="1">
        <v>996.942</v>
      </c>
      <c r="AO1467" s="1">
        <v>89.754</v>
      </c>
      <c r="AP1467" s="1">
        <v>95.362</v>
      </c>
      <c r="AQ1467" s="1">
        <v>-0.934</v>
      </c>
      <c r="AR1467" s="1">
        <v>-5.566</v>
      </c>
      <c r="AS1467" s="1">
        <v>590.387</v>
      </c>
      <c r="AT1467" s="1">
        <v>1597.35</v>
      </c>
      <c r="AU1467" s="1">
        <v>171.8</v>
      </c>
      <c r="AV1467" s="1">
        <v>5489.258</v>
      </c>
      <c r="AW1467" s="1">
        <v>10.895</v>
      </c>
      <c r="AX1467" s="1">
        <v>63.797</v>
      </c>
      <c r="AY1467" s="1">
        <v>6037.831</v>
      </c>
      <c r="AZ1467" s="1">
        <v>649.388</v>
      </c>
      <c r="BA1467" s="1">
        <v>85.656</v>
      </c>
      <c r="BB1467" s="1">
        <v>56.473</v>
      </c>
      <c r="BC1467" s="1">
        <v>116.22</v>
      </c>
      <c r="BD1467" s="1">
        <v>1.528</v>
      </c>
      <c r="BE1467" s="1">
        <v>0.33</v>
      </c>
      <c r="BF1467" s="1">
        <v>32.478</v>
      </c>
      <c r="BG1467" s="1">
        <v>130.912</v>
      </c>
      <c r="BH1467" s="1">
        <v>14.08</v>
      </c>
      <c r="BI1467" s="1">
        <v>301.969</v>
      </c>
      <c r="BJ1467" s="1">
        <v>7.02</v>
      </c>
      <c r="BK1467" s="1">
        <v>3.107</v>
      </c>
      <c r="BL1467" s="1">
        <v>18.986</v>
      </c>
      <c r="BM1467" s="1">
        <v>7.534</v>
      </c>
      <c r="BN1467" s="1">
        <v>48.489</v>
      </c>
      <c r="BO1467" s="1">
        <v>191.068</v>
      </c>
      <c r="BP1467" s="1">
        <v>20.55</v>
      </c>
      <c r="BQ1467" s="1">
        <v>450.841</v>
      </c>
      <c r="BR1467" s="1">
        <v>10.246</v>
      </c>
      <c r="BS1467" s="1">
        <v>4.638</v>
      </c>
      <c r="BT1467" s="1">
        <v>-0.79</v>
      </c>
      <c r="BU1467" s="1">
        <v>-0.395</v>
      </c>
      <c r="BW1467" s="1">
        <v>0.0</v>
      </c>
      <c r="BX1467" s="1">
        <v>0.0</v>
      </c>
      <c r="BY1467" s="1">
        <v>0.0</v>
      </c>
      <c r="BZ1467" s="1">
        <v>0.0</v>
      </c>
      <c r="CA1467" s="1">
        <v>0.0</v>
      </c>
      <c r="CB1467" s="1">
        <v>0.0</v>
      </c>
      <c r="CC1467" s="1">
        <v>0.0</v>
      </c>
      <c r="CD1467" s="1">
        <v>-5.617</v>
      </c>
      <c r="CE1467" s="1">
        <v>-22.831</v>
      </c>
      <c r="CF1467" s="1">
        <v>383.614</v>
      </c>
      <c r="CG1467" s="1">
        <v>76.427</v>
      </c>
      <c r="CH1467" s="1">
        <v>8.22</v>
      </c>
      <c r="CI1467" s="1">
        <v>3566.739</v>
      </c>
      <c r="CJ1467" s="1">
        <v>-3.142</v>
      </c>
      <c r="CK1467" s="1">
        <v>-12.002</v>
      </c>
      <c r="CL1467" s="1">
        <v>3439.915</v>
      </c>
      <c r="CM1467" s="1">
        <v>369.974</v>
      </c>
      <c r="CN1467" s="1">
        <v>4.098</v>
      </c>
      <c r="CO1467" s="1">
        <v>36.694</v>
      </c>
      <c r="CP1467" s="1">
        <v>0.0</v>
      </c>
      <c r="CQ1467" s="1">
        <v>0.0</v>
      </c>
      <c r="CT1467" s="1">
        <v>0.0</v>
      </c>
      <c r="CU1467" s="1">
        <v>0.0</v>
      </c>
      <c r="CW1467" s="1">
        <v>0.0</v>
      </c>
      <c r="CX1467" s="1">
        <v>0.0</v>
      </c>
      <c r="CZ1467" s="1">
        <v>0.0</v>
      </c>
      <c r="DA1467" s="1">
        <v>1864.846</v>
      </c>
      <c r="DB1467" s="1">
        <v>1048.579</v>
      </c>
      <c r="DC1467" s="1">
        <v>18.986</v>
      </c>
      <c r="DD1467" s="1">
        <v>7.534</v>
      </c>
      <c r="DE1467" s="1">
        <v>48.489</v>
      </c>
      <c r="DF1467" s="1">
        <v>191.068</v>
      </c>
      <c r="DG1467" s="1">
        <v>20.55</v>
      </c>
      <c r="DH1467" s="1">
        <v>450.841</v>
      </c>
      <c r="DI1467" s="1">
        <v>10.246</v>
      </c>
      <c r="DJ1467" s="1">
        <v>4.638</v>
      </c>
      <c r="DK1467" s="1">
        <v>169.233</v>
      </c>
      <c r="DL1467" s="1">
        <v>2.31</v>
      </c>
      <c r="DM1467" s="1">
        <v>3.686</v>
      </c>
      <c r="DN1467" s="1">
        <v>13.854</v>
      </c>
      <c r="DO1467" s="1">
        <v>1.49</v>
      </c>
      <c r="DP1467" s="1">
        <v>34.268</v>
      </c>
      <c r="DQ1467" s="1">
        <v>0.743</v>
      </c>
      <c r="DR1467" s="1">
        <v>0.353</v>
      </c>
      <c r="DS1467" s="1">
        <v>66.692</v>
      </c>
      <c r="DT1467" s="1">
        <v>4.895</v>
      </c>
      <c r="DU1467" s="1">
        <v>12.326</v>
      </c>
      <c r="DV1467" s="1">
        <v>46.303</v>
      </c>
      <c r="DW1467" s="1">
        <v>4.98</v>
      </c>
      <c r="DX1467" s="1">
        <v>114.603</v>
      </c>
      <c r="DY1467" s="1">
        <v>2.483</v>
      </c>
      <c r="DZ1467" s="1">
        <v>1.179</v>
      </c>
    </row>
    <row r="1468">
      <c r="A1468" s="1" t="s">
        <v>248</v>
      </c>
      <c r="B1468" s="1">
        <v>2020.0</v>
      </c>
      <c r="C1468" s="1" t="s">
        <v>249</v>
      </c>
      <c r="D1468" s="1">
        <v>1.09315075E8</v>
      </c>
      <c r="E1468" s="1">
        <v>1.30777808896E12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566.336</v>
      </c>
      <c r="O1468" s="1">
        <v>-61.931</v>
      </c>
      <c r="P1468" s="1">
        <v>-14.208</v>
      </c>
      <c r="Q1468" s="1">
        <v>79.892</v>
      </c>
      <c r="R1468" s="1">
        <v>8.733</v>
      </c>
      <c r="S1468" s="1">
        <v>0.0</v>
      </c>
      <c r="T1468" s="1">
        <v>0.0</v>
      </c>
      <c r="Y1468" s="1">
        <v>0.0</v>
      </c>
      <c r="Z1468" s="1">
        <v>0.888</v>
      </c>
      <c r="AA1468" s="1">
        <v>197.19</v>
      </c>
      <c r="AB1468" s="1">
        <v>1803.868</v>
      </c>
      <c r="AC1468" s="1">
        <v>198.61</v>
      </c>
      <c r="AD1468" s="1">
        <v>20.927</v>
      </c>
      <c r="AE1468" s="1">
        <v>-5.882</v>
      </c>
      <c r="AF1468" s="1">
        <v>-61.675</v>
      </c>
      <c r="AG1468" s="1">
        <v>9028.076</v>
      </c>
      <c r="AH1468" s="1">
        <v>0.755</v>
      </c>
      <c r="AI1468" s="1">
        <v>-7.267</v>
      </c>
      <c r="AJ1468" s="1">
        <v>-72.449</v>
      </c>
      <c r="AK1468" s="1">
        <v>1592.004</v>
      </c>
      <c r="AL1468" s="1">
        <v>174.03</v>
      </c>
      <c r="AM1468" s="1">
        <v>8457.139</v>
      </c>
      <c r="AN1468" s="1">
        <v>924.493</v>
      </c>
      <c r="AO1468" s="1">
        <v>87.624</v>
      </c>
      <c r="AP1468" s="1">
        <v>94.032</v>
      </c>
      <c r="AQ1468" s="1">
        <v>-1.238</v>
      </c>
      <c r="AR1468" s="1">
        <v>-7.307</v>
      </c>
      <c r="AS1468" s="1">
        <v>583.079</v>
      </c>
      <c r="AT1468" s="1">
        <v>1548.368</v>
      </c>
      <c r="AU1468" s="1">
        <v>169.26</v>
      </c>
      <c r="AV1468" s="1">
        <v>5333.933</v>
      </c>
      <c r="AW1468" s="1">
        <v>-9.969</v>
      </c>
      <c r="AX1468" s="1">
        <v>-64.736</v>
      </c>
      <c r="AY1468" s="1">
        <v>5348.317</v>
      </c>
      <c r="AZ1468" s="1">
        <v>584.652</v>
      </c>
      <c r="BA1468" s="1">
        <v>85.222</v>
      </c>
      <c r="BB1468" s="1">
        <v>59.306</v>
      </c>
      <c r="BC1468" s="1">
        <v>112.48</v>
      </c>
      <c r="BD1468" s="1">
        <v>7.305</v>
      </c>
      <c r="BE1468" s="1">
        <v>2.286</v>
      </c>
      <c r="BF1468" s="1">
        <v>34.764</v>
      </c>
      <c r="BG1468" s="1">
        <v>136.303</v>
      </c>
      <c r="BH1468" s="1">
        <v>14.9</v>
      </c>
      <c r="BI1468" s="1">
        <v>318.018</v>
      </c>
      <c r="BJ1468" s="1">
        <v>7.502</v>
      </c>
      <c r="BK1468" s="1">
        <v>3.536</v>
      </c>
      <c r="BL1468" s="1">
        <v>21.311</v>
      </c>
      <c r="BM1468" s="1">
        <v>10.188</v>
      </c>
      <c r="BN1468" s="1">
        <v>58.677</v>
      </c>
      <c r="BO1468" s="1">
        <v>224.855</v>
      </c>
      <c r="BP1468" s="1">
        <v>24.58</v>
      </c>
      <c r="BQ1468" s="1">
        <v>536.773</v>
      </c>
      <c r="BR1468" s="1">
        <v>12.376</v>
      </c>
      <c r="BS1468" s="1">
        <v>5.968</v>
      </c>
      <c r="BT1468" s="1">
        <v>-1.42</v>
      </c>
      <c r="BU1468" s="1">
        <v>-0.72</v>
      </c>
      <c r="BW1468" s="1">
        <v>0.0</v>
      </c>
      <c r="BX1468" s="1">
        <v>0.0</v>
      </c>
      <c r="BY1468" s="1">
        <v>0.0</v>
      </c>
      <c r="BZ1468" s="1">
        <v>0.0</v>
      </c>
      <c r="CA1468" s="1">
        <v>0.0</v>
      </c>
      <c r="CB1468" s="1">
        <v>0.0</v>
      </c>
      <c r="CC1468" s="1">
        <v>0.0</v>
      </c>
      <c r="CD1468" s="1">
        <v>-13.277</v>
      </c>
      <c r="CE1468" s="1">
        <v>-50.934</v>
      </c>
      <c r="CF1468" s="1">
        <v>332.68</v>
      </c>
      <c r="CG1468" s="1">
        <v>43.635</v>
      </c>
      <c r="CH1468" s="1">
        <v>4.77</v>
      </c>
      <c r="CI1468" s="1">
        <v>3043.314</v>
      </c>
      <c r="CJ1468" s="1">
        <v>-2.344</v>
      </c>
      <c r="CK1468" s="1">
        <v>-8.672</v>
      </c>
      <c r="CL1468" s="1">
        <v>3305.142</v>
      </c>
      <c r="CM1468" s="1">
        <v>361.302</v>
      </c>
      <c r="CN1468" s="1">
        <v>2.402</v>
      </c>
      <c r="CO1468" s="1">
        <v>33.837</v>
      </c>
      <c r="CP1468" s="1">
        <v>0.0</v>
      </c>
      <c r="CQ1468" s="1">
        <v>0.0</v>
      </c>
      <c r="CT1468" s="1">
        <v>0.0</v>
      </c>
      <c r="CU1468" s="1">
        <v>0.0</v>
      </c>
      <c r="CW1468" s="1">
        <v>0.0</v>
      </c>
      <c r="CX1468" s="1">
        <v>0.0</v>
      </c>
      <c r="CZ1468" s="1">
        <v>0.0</v>
      </c>
      <c r="DA1468" s="1">
        <v>1816.858</v>
      </c>
      <c r="DB1468" s="1">
        <v>986.905</v>
      </c>
      <c r="DC1468" s="1">
        <v>21.311</v>
      </c>
      <c r="DD1468" s="1">
        <v>10.188</v>
      </c>
      <c r="DE1468" s="1">
        <v>58.677</v>
      </c>
      <c r="DF1468" s="1">
        <v>224.855</v>
      </c>
      <c r="DG1468" s="1">
        <v>24.58</v>
      </c>
      <c r="DH1468" s="1">
        <v>536.773</v>
      </c>
      <c r="DI1468" s="1">
        <v>12.376</v>
      </c>
      <c r="DJ1468" s="1">
        <v>5.968</v>
      </c>
      <c r="DK1468" s="1">
        <v>199.027</v>
      </c>
      <c r="DL1468" s="1">
        <v>7.308</v>
      </c>
      <c r="DM1468" s="1">
        <v>10.994</v>
      </c>
      <c r="DN1468" s="1">
        <v>40.708</v>
      </c>
      <c r="DO1468" s="1">
        <v>4.45</v>
      </c>
      <c r="DP1468" s="1">
        <v>100.57</v>
      </c>
      <c r="DQ1468" s="1">
        <v>2.241</v>
      </c>
      <c r="DR1468" s="1">
        <v>1.118</v>
      </c>
      <c r="DS1468" s="1">
        <v>5.074</v>
      </c>
      <c r="DT1468" s="1">
        <v>0.593</v>
      </c>
      <c r="DU1468" s="1">
        <v>12.919</v>
      </c>
      <c r="DV1468" s="1">
        <v>47.843</v>
      </c>
      <c r="DW1468" s="1">
        <v>5.23</v>
      </c>
      <c r="DX1468" s="1">
        <v>118.185</v>
      </c>
      <c r="DY1468" s="1">
        <v>2.633</v>
      </c>
      <c r="DZ1468" s="1">
        <v>1.314</v>
      </c>
    </row>
    <row r="1469">
      <c r="A1469" s="1" t="s">
        <v>248</v>
      </c>
      <c r="B1469" s="1">
        <v>2021.0</v>
      </c>
      <c r="C1469" s="1" t="s">
        <v>249</v>
      </c>
      <c r="D1469" s="1">
        <v>1.1095695E8</v>
      </c>
      <c r="E1469" s="1">
        <v>1.400985616384E12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571.306</v>
      </c>
      <c r="O1469" s="1">
        <v>61.609</v>
      </c>
      <c r="P1469" s="1">
        <v>5.381</v>
      </c>
      <c r="Q1469" s="1">
        <v>127.202</v>
      </c>
      <c r="R1469" s="1">
        <v>14.114</v>
      </c>
      <c r="S1469" s="1">
        <v>0.0</v>
      </c>
      <c r="T1469" s="1">
        <v>0.0</v>
      </c>
      <c r="Y1469" s="1">
        <v>0.0</v>
      </c>
      <c r="Z1469" s="1">
        <v>1.335</v>
      </c>
      <c r="AA1469" s="1">
        <v>208.19</v>
      </c>
      <c r="AB1469" s="1">
        <v>1876.313</v>
      </c>
      <c r="AC1469" s="1">
        <v>209.66</v>
      </c>
      <c r="AD1469" s="1">
        <v>20.569</v>
      </c>
      <c r="AE1469" s="1">
        <v>7.537</v>
      </c>
      <c r="AF1469" s="1">
        <v>74.386</v>
      </c>
      <c r="AG1469" s="1">
        <v>9564.889</v>
      </c>
      <c r="AH1469" s="1">
        <v>0.758</v>
      </c>
      <c r="AI1469" s="1">
        <v>7.619</v>
      </c>
      <c r="AJ1469" s="1">
        <v>70.436</v>
      </c>
      <c r="AK1469" s="1">
        <v>1669.747</v>
      </c>
      <c r="AL1469" s="1">
        <v>185.27</v>
      </c>
      <c r="AM1469" s="1">
        <v>8966.803</v>
      </c>
      <c r="AN1469" s="1">
        <v>994.929</v>
      </c>
      <c r="AO1469" s="1">
        <v>88.367</v>
      </c>
      <c r="AP1469" s="1">
        <v>94.092</v>
      </c>
      <c r="AQ1469" s="1">
        <v>6.546</v>
      </c>
      <c r="AR1469" s="1">
        <v>38.169</v>
      </c>
      <c r="AS1469" s="1">
        <v>621.248</v>
      </c>
      <c r="AT1469" s="1">
        <v>1584.308</v>
      </c>
      <c r="AU1469" s="1">
        <v>175.79</v>
      </c>
      <c r="AV1469" s="1">
        <v>5599.004</v>
      </c>
      <c r="AW1469" s="1">
        <v>15.966</v>
      </c>
      <c r="AX1469" s="1">
        <v>93.343</v>
      </c>
      <c r="AY1469" s="1">
        <v>6110.427</v>
      </c>
      <c r="AZ1469" s="1">
        <v>677.994</v>
      </c>
      <c r="BA1469" s="1">
        <v>83.845</v>
      </c>
      <c r="BB1469" s="1">
        <v>58.753</v>
      </c>
      <c r="BC1469" s="1">
        <v>119.78</v>
      </c>
      <c r="BD1469" s="1">
        <v>5.852</v>
      </c>
      <c r="BE1469" s="1">
        <v>1.944</v>
      </c>
      <c r="BF1469" s="1">
        <v>36.708</v>
      </c>
      <c r="BG1469" s="1">
        <v>125.544</v>
      </c>
      <c r="BH1469" s="1">
        <v>13.93</v>
      </c>
      <c r="BI1469" s="1">
        <v>330.832</v>
      </c>
      <c r="BJ1469" s="1">
        <v>6.644</v>
      </c>
      <c r="BK1469" s="1">
        <v>3.472</v>
      </c>
      <c r="BL1469" s="1">
        <v>6.719</v>
      </c>
      <c r="BM1469" s="1">
        <v>3.788</v>
      </c>
      <c r="BN1469" s="1">
        <v>62.466</v>
      </c>
      <c r="BO1469" s="1">
        <v>219.815</v>
      </c>
      <c r="BP1469" s="1">
        <v>24.39</v>
      </c>
      <c r="BQ1469" s="1">
        <v>562.972</v>
      </c>
      <c r="BR1469" s="1">
        <v>11.633</v>
      </c>
      <c r="BS1469" s="1">
        <v>5.908</v>
      </c>
      <c r="BT1469" s="1">
        <v>-1.47</v>
      </c>
      <c r="BU1469" s="1">
        <v>-0.706</v>
      </c>
      <c r="BW1469" s="1">
        <v>0.0</v>
      </c>
      <c r="BX1469" s="1">
        <v>0.0</v>
      </c>
      <c r="BY1469" s="1">
        <v>0.0</v>
      </c>
      <c r="BZ1469" s="1">
        <v>0.0</v>
      </c>
      <c r="CA1469" s="1">
        <v>0.0</v>
      </c>
      <c r="CB1469" s="1">
        <v>0.0</v>
      </c>
      <c r="CC1469" s="1">
        <v>0.0</v>
      </c>
      <c r="CD1469" s="1">
        <v>8.082</v>
      </c>
      <c r="CE1469" s="1">
        <v>26.887</v>
      </c>
      <c r="CF1469" s="1">
        <v>359.567</v>
      </c>
      <c r="CG1469" s="1">
        <v>85.439</v>
      </c>
      <c r="CH1469" s="1">
        <v>9.48</v>
      </c>
      <c r="CI1469" s="1">
        <v>3240.597</v>
      </c>
      <c r="CJ1469" s="1">
        <v>-4.716</v>
      </c>
      <c r="CK1469" s="1">
        <v>-17.038</v>
      </c>
      <c r="CL1469" s="1">
        <v>3102.679</v>
      </c>
      <c r="CM1469" s="1">
        <v>344.264</v>
      </c>
      <c r="CN1469" s="1">
        <v>4.522</v>
      </c>
      <c r="CO1469" s="1">
        <v>34.005</v>
      </c>
      <c r="CP1469" s="1">
        <v>0.0</v>
      </c>
      <c r="CQ1469" s="1">
        <v>0.0</v>
      </c>
      <c r="CT1469" s="1">
        <v>0.0</v>
      </c>
      <c r="CU1469" s="1">
        <v>0.0</v>
      </c>
      <c r="CW1469" s="1">
        <v>0.0</v>
      </c>
      <c r="CX1469" s="1">
        <v>0.0</v>
      </c>
      <c r="CZ1469" s="1">
        <v>0.0</v>
      </c>
      <c r="DA1469" s="1">
        <v>1889.562</v>
      </c>
      <c r="DB1469" s="1">
        <v>1061.291</v>
      </c>
      <c r="DC1469" s="1">
        <v>6.719</v>
      </c>
      <c r="DD1469" s="1">
        <v>3.788</v>
      </c>
      <c r="DE1469" s="1">
        <v>62.466</v>
      </c>
      <c r="DF1469" s="1">
        <v>219.815</v>
      </c>
      <c r="DG1469" s="1">
        <v>24.39</v>
      </c>
      <c r="DH1469" s="1">
        <v>562.972</v>
      </c>
      <c r="DI1469" s="1">
        <v>11.633</v>
      </c>
      <c r="DJ1469" s="1">
        <v>5.908</v>
      </c>
      <c r="DK1469" s="1">
        <v>11.654</v>
      </c>
      <c r="DL1469" s="1">
        <v>1.251</v>
      </c>
      <c r="DM1469" s="1">
        <v>12.245</v>
      </c>
      <c r="DN1469" s="1">
        <v>44.792</v>
      </c>
      <c r="DO1469" s="1">
        <v>4.97</v>
      </c>
      <c r="DP1469" s="1">
        <v>110.357</v>
      </c>
      <c r="DQ1469" s="1">
        <v>2.371</v>
      </c>
      <c r="DR1469" s="1">
        <v>1.158</v>
      </c>
      <c r="DS1469" s="1">
        <v>4.851</v>
      </c>
      <c r="DT1469" s="1">
        <v>0.593</v>
      </c>
      <c r="DU1469" s="1">
        <v>13.513</v>
      </c>
      <c r="DV1469" s="1">
        <v>49.479</v>
      </c>
      <c r="DW1469" s="1">
        <v>5.49</v>
      </c>
      <c r="DX1469" s="1">
        <v>121.783</v>
      </c>
      <c r="DY1469" s="1">
        <v>2.619</v>
      </c>
      <c r="DZ1469" s="1">
        <v>1.278</v>
      </c>
    </row>
    <row r="1470">
      <c r="A1470" s="1" t="s">
        <v>248</v>
      </c>
      <c r="B1470" s="1">
        <v>2022.0</v>
      </c>
      <c r="C1470" s="1" t="s">
        <v>249</v>
      </c>
      <c r="D1470" s="1">
        <v>1.12618191E8</v>
      </c>
      <c r="E1470" s="1">
        <v>1.460427423744E12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574.731</v>
      </c>
      <c r="O1470" s="1">
        <v>-13.252</v>
      </c>
      <c r="P1470" s="1">
        <v>-1.87</v>
      </c>
      <c r="Q1470" s="1">
        <v>108.718</v>
      </c>
      <c r="R1470" s="1">
        <v>12.244</v>
      </c>
      <c r="S1470" s="1">
        <v>0.0</v>
      </c>
      <c r="T1470" s="1">
        <v>0.0</v>
      </c>
      <c r="Y1470" s="1">
        <v>0.0</v>
      </c>
      <c r="Z1470" s="1">
        <v>1.107</v>
      </c>
      <c r="AA1470" s="1">
        <v>215.14</v>
      </c>
      <c r="AB1470" s="1">
        <v>1910.349</v>
      </c>
      <c r="AC1470" s="1">
        <v>216.71</v>
      </c>
      <c r="AD1470" s="1">
        <v>20.299</v>
      </c>
      <c r="AE1470" s="1">
        <v>4.603</v>
      </c>
      <c r="AF1470" s="1">
        <v>48.852</v>
      </c>
      <c r="AG1470" s="1">
        <v>9857.584</v>
      </c>
      <c r="AH1470" s="1">
        <v>0.76</v>
      </c>
      <c r="AI1470" s="1">
        <v>4.87</v>
      </c>
      <c r="AJ1470" s="1">
        <v>48.452</v>
      </c>
      <c r="AK1470" s="1">
        <v>1709.493</v>
      </c>
      <c r="AL1470" s="1">
        <v>192.52</v>
      </c>
      <c r="AM1470" s="1">
        <v>9264.765</v>
      </c>
      <c r="AN1470" s="1">
        <v>1043.381</v>
      </c>
      <c r="AO1470" s="1">
        <v>88.838</v>
      </c>
      <c r="AP1470" s="1">
        <v>94.313</v>
      </c>
      <c r="AQ1470" s="1">
        <v>-2.469</v>
      </c>
      <c r="AR1470" s="1">
        <v>-15.34</v>
      </c>
      <c r="AS1470" s="1">
        <v>605.909</v>
      </c>
      <c r="AT1470" s="1">
        <v>1565.289</v>
      </c>
      <c r="AU1470" s="1">
        <v>176.28</v>
      </c>
      <c r="AV1470" s="1">
        <v>5380.202</v>
      </c>
      <c r="AW1470" s="1">
        <v>-4.884</v>
      </c>
      <c r="AX1470" s="1">
        <v>-33.113</v>
      </c>
      <c r="AY1470" s="1">
        <v>5726.267</v>
      </c>
      <c r="AZ1470" s="1">
        <v>644.882</v>
      </c>
      <c r="BA1470" s="1">
        <v>81.344</v>
      </c>
      <c r="BB1470" s="1">
        <v>54.769</v>
      </c>
      <c r="BC1470" s="1">
        <v>124.55</v>
      </c>
      <c r="BD1470" s="1">
        <v>-1.315</v>
      </c>
      <c r="BE1470" s="1">
        <v>-0.572</v>
      </c>
      <c r="BF1470" s="1">
        <v>36.136</v>
      </c>
      <c r="BG1470" s="1">
        <v>118.009</v>
      </c>
      <c r="BH1470" s="1">
        <v>13.29</v>
      </c>
      <c r="BI1470" s="1">
        <v>320.875</v>
      </c>
      <c r="BJ1470" s="1">
        <v>6.133</v>
      </c>
      <c r="BK1470" s="1">
        <v>3.266</v>
      </c>
      <c r="BL1470" s="1">
        <v>0.972</v>
      </c>
      <c r="BM1470" s="1">
        <v>0.452</v>
      </c>
      <c r="BN1470" s="1">
        <v>62.918</v>
      </c>
      <c r="BO1470" s="1">
        <v>214.797</v>
      </c>
      <c r="BP1470" s="1">
        <v>24.19</v>
      </c>
      <c r="BQ1470" s="1">
        <v>558.681</v>
      </c>
      <c r="BR1470" s="1">
        <v>11.162</v>
      </c>
      <c r="BS1470" s="1">
        <v>5.687</v>
      </c>
      <c r="BT1470" s="1">
        <v>-1.57</v>
      </c>
      <c r="BU1470" s="1">
        <v>-0.73</v>
      </c>
      <c r="BW1470" s="1">
        <v>0.0</v>
      </c>
      <c r="BX1470" s="1">
        <v>0.0</v>
      </c>
      <c r="BY1470" s="1">
        <v>0.0</v>
      </c>
      <c r="BZ1470" s="1">
        <v>0.0</v>
      </c>
      <c r="CA1470" s="1">
        <v>0.0</v>
      </c>
      <c r="CB1470" s="1">
        <v>0.0</v>
      </c>
      <c r="CC1470" s="1">
        <v>0.0</v>
      </c>
      <c r="CD1470" s="1">
        <v>18.261</v>
      </c>
      <c r="CE1470" s="1">
        <v>65.662</v>
      </c>
      <c r="CF1470" s="1">
        <v>425.229</v>
      </c>
      <c r="CG1470" s="1">
        <v>144.204</v>
      </c>
      <c r="CH1470" s="1">
        <v>16.24</v>
      </c>
      <c r="CI1470" s="1">
        <v>3775.845</v>
      </c>
      <c r="CJ1470" s="1">
        <v>1.49</v>
      </c>
      <c r="CK1470" s="1">
        <v>5.129</v>
      </c>
      <c r="CL1470" s="1">
        <v>3102.454</v>
      </c>
      <c r="CM1470" s="1">
        <v>349.393</v>
      </c>
      <c r="CN1470" s="1">
        <v>7.494</v>
      </c>
      <c r="CO1470" s="1">
        <v>38.437</v>
      </c>
      <c r="CP1470" s="1">
        <v>0.0</v>
      </c>
      <c r="CQ1470" s="1">
        <v>0.0</v>
      </c>
      <c r="CT1470" s="1">
        <v>0.0</v>
      </c>
      <c r="CU1470" s="1">
        <v>0.0</v>
      </c>
      <c r="CW1470" s="1">
        <v>0.0</v>
      </c>
      <c r="CX1470" s="1">
        <v>0.0</v>
      </c>
      <c r="CZ1470" s="1">
        <v>0.0</v>
      </c>
      <c r="DA1470" s="1">
        <v>1924.29</v>
      </c>
      <c r="DB1470" s="1">
        <v>1110.143</v>
      </c>
      <c r="DC1470" s="1">
        <v>0.972</v>
      </c>
      <c r="DD1470" s="1">
        <v>0.452</v>
      </c>
      <c r="DE1470" s="1">
        <v>62.918</v>
      </c>
      <c r="DF1470" s="1">
        <v>214.797</v>
      </c>
      <c r="DG1470" s="1">
        <v>24.19</v>
      </c>
      <c r="DH1470" s="1">
        <v>558.681</v>
      </c>
      <c r="DI1470" s="1">
        <v>11.162</v>
      </c>
      <c r="DJ1470" s="1">
        <v>5.687</v>
      </c>
      <c r="DK1470" s="1">
        <v>0.636</v>
      </c>
      <c r="DL1470" s="1">
        <v>0.048</v>
      </c>
      <c r="DM1470" s="1">
        <v>12.293</v>
      </c>
      <c r="DN1470" s="1">
        <v>47.861</v>
      </c>
      <c r="DO1470" s="1">
        <v>5.39</v>
      </c>
      <c r="DP1470" s="1">
        <v>109.152</v>
      </c>
      <c r="DQ1470" s="1">
        <v>2.487</v>
      </c>
      <c r="DR1470" s="1">
        <v>1.111</v>
      </c>
      <c r="DS1470" s="1">
        <v>7.488</v>
      </c>
      <c r="DT1470" s="1">
        <v>0.976</v>
      </c>
      <c r="DU1470" s="1">
        <v>14.489</v>
      </c>
      <c r="DV1470" s="1">
        <v>48.926</v>
      </c>
      <c r="DW1470" s="1">
        <v>5.51</v>
      </c>
      <c r="DX1470" s="1">
        <v>128.654</v>
      </c>
      <c r="DY1470" s="1">
        <v>2.543</v>
      </c>
      <c r="DZ1470" s="1">
        <v>1.31</v>
      </c>
    </row>
    <row r="1471">
      <c r="A1471" s="1" t="s">
        <v>248</v>
      </c>
      <c r="B1471" s="1">
        <v>2023.0</v>
      </c>
      <c r="C1471" s="1" t="s">
        <v>249</v>
      </c>
      <c r="D1471" s="1">
        <v>1.14535724E8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574.044</v>
      </c>
      <c r="O1471" s="1">
        <v>11.298</v>
      </c>
      <c r="P1471" s="1">
        <v>1.383</v>
      </c>
      <c r="Q1471" s="1">
        <v>118.975</v>
      </c>
      <c r="R1471" s="1">
        <v>13.627</v>
      </c>
      <c r="S1471" s="1">
        <v>0.0</v>
      </c>
      <c r="T1471" s="1">
        <v>0.0</v>
      </c>
      <c r="Y1471" s="1">
        <v>0.0</v>
      </c>
      <c r="Z1471" s="1">
        <v>1.248</v>
      </c>
      <c r="AA1471" s="1">
        <v>218.54</v>
      </c>
      <c r="AB1471" s="1">
        <v>1908.051</v>
      </c>
      <c r="AC1471" s="1">
        <v>220.14</v>
      </c>
      <c r="AD1471" s="1">
        <v>20.906</v>
      </c>
      <c r="AE1471" s="1">
        <v>-1.304</v>
      </c>
      <c r="AF1471" s="1">
        <v>-14.476</v>
      </c>
      <c r="AG1471" s="1">
        <v>9566.158</v>
      </c>
      <c r="AI1471" s="1">
        <v>-1.455</v>
      </c>
      <c r="AJ1471" s="1">
        <v>-15.184</v>
      </c>
      <c r="AK1471" s="1">
        <v>1705.494</v>
      </c>
      <c r="AL1471" s="1">
        <v>195.34</v>
      </c>
      <c r="AM1471" s="1">
        <v>8977.088</v>
      </c>
      <c r="AN1471" s="1">
        <v>1028.197</v>
      </c>
      <c r="AO1471" s="1">
        <v>88.734</v>
      </c>
      <c r="AP1471" s="1">
        <v>94.196</v>
      </c>
      <c r="AQ1471" s="1">
        <v>-0.911</v>
      </c>
      <c r="AR1471" s="1">
        <v>-5.518</v>
      </c>
      <c r="AS1471" s="1">
        <v>600.39</v>
      </c>
      <c r="AT1471" s="1">
        <v>1560.386</v>
      </c>
      <c r="AU1471" s="1">
        <v>178.72</v>
      </c>
      <c r="AV1471" s="1">
        <v>5241.949</v>
      </c>
      <c r="AW1471" s="1">
        <v>-11.456</v>
      </c>
      <c r="AX1471" s="1">
        <v>-73.878</v>
      </c>
      <c r="AY1471" s="1">
        <v>4985.379</v>
      </c>
      <c r="AZ1471" s="1">
        <v>571.004</v>
      </c>
      <c r="BA1471" s="1">
        <v>81.185</v>
      </c>
      <c r="BB1471" s="1">
        <v>55.004</v>
      </c>
      <c r="BC1471" s="1">
        <v>126.37</v>
      </c>
      <c r="BD1471" s="1">
        <v>2.342</v>
      </c>
      <c r="BE1471" s="1">
        <v>0.576</v>
      </c>
      <c r="BF1471" s="1">
        <v>36.712</v>
      </c>
      <c r="BG1471" s="1">
        <v>120.661</v>
      </c>
      <c r="BH1471" s="1">
        <v>13.82</v>
      </c>
      <c r="BI1471" s="1">
        <v>320.531</v>
      </c>
      <c r="BJ1471" s="1">
        <v>6.278</v>
      </c>
      <c r="BK1471" s="1">
        <v>3.363</v>
      </c>
      <c r="BL1471" s="1">
        <v>1.428</v>
      </c>
      <c r="BM1471" s="1">
        <v>0.432</v>
      </c>
      <c r="BN1471" s="1">
        <v>63.349</v>
      </c>
      <c r="BO1471" s="1">
        <v>216.526</v>
      </c>
      <c r="BP1471" s="1">
        <v>24.8</v>
      </c>
      <c r="BQ1471" s="1">
        <v>553.096</v>
      </c>
      <c r="BR1471" s="1">
        <v>11.266</v>
      </c>
      <c r="BS1471" s="1">
        <v>5.804</v>
      </c>
      <c r="BT1471" s="1">
        <v>-1.6</v>
      </c>
      <c r="BU1471" s="1">
        <v>-0.732</v>
      </c>
      <c r="BW1471" s="1">
        <v>0.0</v>
      </c>
      <c r="BX1471" s="1">
        <v>0.0</v>
      </c>
      <c r="BY1471" s="1">
        <v>0.0</v>
      </c>
      <c r="BZ1471" s="1">
        <v>0.0</v>
      </c>
      <c r="CA1471" s="1">
        <v>0.0</v>
      </c>
      <c r="CB1471" s="1">
        <v>0.0</v>
      </c>
      <c r="CC1471" s="1">
        <v>0.0</v>
      </c>
      <c r="CD1471" s="1">
        <v>-2.598</v>
      </c>
      <c r="CE1471" s="1">
        <v>-11.049</v>
      </c>
      <c r="CF1471" s="1">
        <v>414.18</v>
      </c>
      <c r="CG1471" s="1">
        <v>145.108</v>
      </c>
      <c r="CH1471" s="1">
        <v>16.62</v>
      </c>
      <c r="CI1471" s="1">
        <v>3616.163</v>
      </c>
      <c r="CJ1471" s="1">
        <v>-1.126</v>
      </c>
      <c r="CK1471" s="1">
        <v>-3.933</v>
      </c>
      <c r="CL1471" s="1">
        <v>3016.175</v>
      </c>
      <c r="CM1471" s="1">
        <v>345.46</v>
      </c>
      <c r="CN1471" s="1">
        <v>7.55</v>
      </c>
      <c r="CO1471" s="1">
        <v>37.944</v>
      </c>
      <c r="CP1471" s="1">
        <v>0.0</v>
      </c>
      <c r="CQ1471" s="1">
        <v>0.0</v>
      </c>
      <c r="CT1471" s="1">
        <v>0.0</v>
      </c>
      <c r="CU1471" s="1">
        <v>0.0</v>
      </c>
      <c r="CW1471" s="1">
        <v>0.0</v>
      </c>
      <c r="CX1471" s="1">
        <v>0.0</v>
      </c>
      <c r="CZ1471" s="1">
        <v>0.0</v>
      </c>
      <c r="DA1471" s="1">
        <v>1922.02</v>
      </c>
      <c r="DB1471" s="1">
        <v>1095.667</v>
      </c>
      <c r="DC1471" s="1">
        <v>1.428</v>
      </c>
      <c r="DD1471" s="1">
        <v>0.432</v>
      </c>
      <c r="DE1471" s="1">
        <v>63.349</v>
      </c>
      <c r="DF1471" s="1">
        <v>216.526</v>
      </c>
      <c r="DG1471" s="1">
        <v>24.8</v>
      </c>
      <c r="DH1471" s="1">
        <v>553.096</v>
      </c>
      <c r="DI1471" s="1">
        <v>11.266</v>
      </c>
      <c r="DJ1471" s="1">
        <v>5.804</v>
      </c>
      <c r="DK1471" s="1">
        <v>-1.365</v>
      </c>
      <c r="DL1471" s="1">
        <v>-0.257</v>
      </c>
      <c r="DM1471" s="1">
        <v>12.036</v>
      </c>
      <c r="DN1471" s="1">
        <v>45.75</v>
      </c>
      <c r="DO1471" s="1">
        <v>5.24</v>
      </c>
      <c r="DP1471" s="1">
        <v>105.085</v>
      </c>
      <c r="DQ1471" s="1">
        <v>2.38</v>
      </c>
      <c r="DR1471" s="1">
        <v>1.103</v>
      </c>
      <c r="DS1471" s="1">
        <v>1.518</v>
      </c>
      <c r="DT1471" s="1">
        <v>0.112</v>
      </c>
      <c r="DU1471" s="1">
        <v>14.601</v>
      </c>
      <c r="DV1471" s="1">
        <v>50.115</v>
      </c>
      <c r="DW1471" s="1">
        <v>5.74</v>
      </c>
      <c r="DX1471" s="1">
        <v>127.481</v>
      </c>
      <c r="DY1471" s="1">
        <v>2.607</v>
      </c>
      <c r="DZ1471" s="1">
        <v>1.338</v>
      </c>
    </row>
    <row r="1472">
      <c r="A1472" s="1" t="s">
        <v>248</v>
      </c>
      <c r="B1472" s="1">
        <v>2024.0</v>
      </c>
      <c r="C1472" s="1" t="s">
        <v>249</v>
      </c>
      <c r="D1472" s="1">
        <v>1.16538208E8</v>
      </c>
      <c r="G1472" s="1">
        <v>0.0</v>
      </c>
      <c r="H1472" s="1">
        <v>0.0</v>
      </c>
      <c r="I1472" s="1">
        <v>0.0</v>
      </c>
      <c r="J1472" s="1">
        <v>0.772</v>
      </c>
      <c r="K1472" s="1">
        <v>0.09</v>
      </c>
      <c r="L1472" s="1">
        <v>0.038</v>
      </c>
      <c r="M1472" s="1">
        <v>0.0</v>
      </c>
      <c r="N1472" s="1">
        <v>571.938</v>
      </c>
      <c r="O1472" s="1">
        <v>40.302</v>
      </c>
      <c r="P1472" s="1">
        <v>5.492</v>
      </c>
      <c r="Q1472" s="1">
        <v>164.057</v>
      </c>
      <c r="R1472" s="1">
        <v>19.119</v>
      </c>
      <c r="S1472" s="1">
        <v>0.0</v>
      </c>
      <c r="T1472" s="1">
        <v>0.0</v>
      </c>
      <c r="Y1472" s="1">
        <v>0.0</v>
      </c>
      <c r="Z1472" s="1">
        <v>1.704</v>
      </c>
      <c r="AA1472" s="1">
        <v>233.81</v>
      </c>
      <c r="AB1472" s="1">
        <v>2006.295</v>
      </c>
      <c r="AC1472" s="1">
        <v>235.41</v>
      </c>
      <c r="AD1472" s="1">
        <v>21.71</v>
      </c>
      <c r="AE1472" s="1">
        <v>2.756</v>
      </c>
      <c r="AF1472" s="1">
        <v>30.193</v>
      </c>
      <c r="AG1472" s="1">
        <v>9660.868</v>
      </c>
      <c r="AI1472" s="1">
        <v>2.808</v>
      </c>
      <c r="AJ1472" s="1">
        <v>28.874</v>
      </c>
      <c r="AK1472" s="1">
        <v>1786.024</v>
      </c>
      <c r="AL1472" s="1">
        <v>208.14</v>
      </c>
      <c r="AM1472" s="1">
        <v>9070.595</v>
      </c>
      <c r="AN1472" s="1">
        <v>1057.071</v>
      </c>
      <c r="AO1472" s="1">
        <v>88.416</v>
      </c>
      <c r="AP1472" s="1">
        <v>94.222</v>
      </c>
      <c r="AQ1472" s="1">
        <v>-0.427</v>
      </c>
      <c r="AR1472" s="1">
        <v>-2.562</v>
      </c>
      <c r="AS1472" s="1">
        <v>597.828</v>
      </c>
      <c r="AT1472" s="1">
        <v>1650.36</v>
      </c>
      <c r="AU1472" s="1">
        <v>192.33</v>
      </c>
      <c r="AV1472" s="1">
        <v>5129.893</v>
      </c>
      <c r="AW1472" s="1">
        <v>-16.78</v>
      </c>
      <c r="AX1472" s="1">
        <v>-95.812</v>
      </c>
      <c r="AY1472" s="1">
        <v>4077.562</v>
      </c>
      <c r="AZ1472" s="1">
        <v>475.192</v>
      </c>
      <c r="BA1472" s="1">
        <v>81.7</v>
      </c>
      <c r="BB1472" s="1">
        <v>53.287</v>
      </c>
      <c r="BC1472" s="1">
        <v>134.64</v>
      </c>
      <c r="BD1472" s="1">
        <v>-4.513</v>
      </c>
      <c r="BE1472" s="1">
        <v>-1.657</v>
      </c>
      <c r="BF1472" s="1">
        <v>35.055</v>
      </c>
      <c r="BG1472" s="1">
        <v>124.423</v>
      </c>
      <c r="BH1472" s="1">
        <v>14.5</v>
      </c>
      <c r="BI1472" s="1">
        <v>300.806</v>
      </c>
      <c r="BJ1472" s="1">
        <v>6.159</v>
      </c>
      <c r="BK1472" s="1">
        <v>3.125</v>
      </c>
      <c r="BL1472" s="1">
        <v>2.327</v>
      </c>
      <c r="BM1472" s="1">
        <v>1.474</v>
      </c>
      <c r="BN1472" s="1">
        <v>64.823</v>
      </c>
      <c r="BO1472" s="1">
        <v>234.001</v>
      </c>
      <c r="BP1472" s="1">
        <v>27.27</v>
      </c>
      <c r="BQ1472" s="1">
        <v>556.24</v>
      </c>
      <c r="BR1472" s="1">
        <v>11.584</v>
      </c>
      <c r="BS1472" s="1">
        <v>5.778</v>
      </c>
      <c r="BT1472" s="1">
        <v>-1.6</v>
      </c>
      <c r="BU1472" s="1">
        <v>-0.684</v>
      </c>
      <c r="BW1472" s="1">
        <v>0.0</v>
      </c>
      <c r="BX1472" s="1">
        <v>0.0</v>
      </c>
      <c r="BY1472" s="1">
        <v>0.0</v>
      </c>
      <c r="BZ1472" s="1">
        <v>0.0</v>
      </c>
      <c r="CA1472" s="1">
        <v>0.0</v>
      </c>
      <c r="CB1472" s="1">
        <v>0.0</v>
      </c>
      <c r="CC1472" s="1">
        <v>0.0</v>
      </c>
      <c r="CD1472" s="1">
        <v>6.264</v>
      </c>
      <c r="CE1472" s="1">
        <v>25.944</v>
      </c>
      <c r="CF1472" s="1">
        <v>440.123</v>
      </c>
      <c r="CG1472" s="1">
        <v>135.664</v>
      </c>
      <c r="CH1472" s="1">
        <v>15.81</v>
      </c>
      <c r="CI1472" s="1">
        <v>3776.645</v>
      </c>
      <c r="CJ1472" s="1">
        <v>4.832</v>
      </c>
      <c r="CK1472" s="1">
        <v>16.693</v>
      </c>
      <c r="CL1472" s="1">
        <v>3107.587</v>
      </c>
      <c r="CM1472" s="1">
        <v>362.153</v>
      </c>
      <c r="CN1472" s="1">
        <v>6.716</v>
      </c>
      <c r="CO1472" s="1">
        <v>39.23</v>
      </c>
      <c r="CP1472" s="1">
        <v>0.0</v>
      </c>
      <c r="CQ1472" s="1">
        <v>0.0</v>
      </c>
      <c r="CT1472" s="1">
        <v>0.0</v>
      </c>
      <c r="CU1472" s="1">
        <v>0.0</v>
      </c>
      <c r="CW1472" s="1">
        <v>0.0</v>
      </c>
      <c r="CX1472" s="1">
        <v>0.0</v>
      </c>
      <c r="CZ1472" s="1">
        <v>0.0</v>
      </c>
      <c r="DA1472" s="1">
        <v>2020.024</v>
      </c>
      <c r="DB1472" s="1">
        <v>1125.86</v>
      </c>
      <c r="DC1472" s="1">
        <v>2.327</v>
      </c>
      <c r="DD1472" s="1">
        <v>1.474</v>
      </c>
      <c r="DE1472" s="1">
        <v>64.823</v>
      </c>
      <c r="DF1472" s="1">
        <v>234.001</v>
      </c>
      <c r="DG1472" s="1">
        <v>27.27</v>
      </c>
      <c r="DH1472" s="1">
        <v>556.24</v>
      </c>
      <c r="DI1472" s="1">
        <v>11.584</v>
      </c>
      <c r="DJ1472" s="1">
        <v>5.778</v>
      </c>
      <c r="DK1472" s="1">
        <v>22.955</v>
      </c>
      <c r="DL1472" s="1">
        <v>2.763</v>
      </c>
      <c r="DM1472" s="1">
        <v>14.799</v>
      </c>
      <c r="DN1472" s="1">
        <v>49.254</v>
      </c>
      <c r="DO1472" s="1">
        <v>5.74</v>
      </c>
      <c r="DP1472" s="1">
        <v>126.987</v>
      </c>
      <c r="DQ1472" s="1">
        <v>2.438</v>
      </c>
      <c r="DR1472" s="1">
        <v>1.319</v>
      </c>
      <c r="DS1472" s="1">
        <v>2.519</v>
      </c>
      <c r="DT1472" s="1">
        <v>0.368</v>
      </c>
      <c r="DU1472" s="1">
        <v>14.969</v>
      </c>
      <c r="DV1472" s="1">
        <v>59.551</v>
      </c>
      <c r="DW1472" s="1">
        <v>6.94</v>
      </c>
      <c r="DX1472" s="1">
        <v>128.447</v>
      </c>
      <c r="DY1472" s="1">
        <v>2.948</v>
      </c>
      <c r="DZ1472" s="1">
        <v>1.334</v>
      </c>
    </row>
    <row r="1473">
      <c r="A1473" s="1" t="s">
        <v>250</v>
      </c>
      <c r="B1473" s="1">
        <v>2000.0</v>
      </c>
      <c r="C1473" s="1" t="s">
        <v>251</v>
      </c>
      <c r="D1473" s="1">
        <v>5943313.0</v>
      </c>
      <c r="E1473" s="1">
        <v>3.1478454272E10</v>
      </c>
      <c r="J1473" s="1">
        <v>57.207</v>
      </c>
      <c r="K1473" s="1">
        <v>0.34</v>
      </c>
      <c r="L1473" s="1">
        <v>9.164</v>
      </c>
      <c r="N1473" s="1">
        <v>285.714</v>
      </c>
      <c r="S1473" s="1">
        <v>0.0</v>
      </c>
      <c r="T1473" s="1">
        <v>0.0</v>
      </c>
      <c r="V1473" s="1">
        <v>0.0</v>
      </c>
      <c r="W1473" s="1">
        <v>0.0</v>
      </c>
      <c r="X1473" s="1">
        <v>0.0</v>
      </c>
      <c r="Y1473" s="1">
        <v>0.0</v>
      </c>
      <c r="AA1473" s="1">
        <v>4.41</v>
      </c>
      <c r="AB1473" s="1">
        <v>742.01</v>
      </c>
      <c r="AC1473" s="1">
        <v>3.71</v>
      </c>
      <c r="AE1473" s="1">
        <v>2.817</v>
      </c>
      <c r="AF1473" s="1">
        <v>0.723</v>
      </c>
      <c r="AG1473" s="1">
        <v>4442.2</v>
      </c>
      <c r="AH1473" s="1">
        <v>0.839</v>
      </c>
      <c r="AK1473" s="1">
        <v>238.924</v>
      </c>
      <c r="AL1473" s="1">
        <v>1.42</v>
      </c>
      <c r="AO1473" s="1">
        <v>38.275</v>
      </c>
      <c r="AT1473" s="1">
        <v>0.0</v>
      </c>
      <c r="AU1473" s="1">
        <v>0.0</v>
      </c>
      <c r="AX1473" s="1">
        <v>0.0</v>
      </c>
      <c r="AY1473" s="1">
        <v>0.0</v>
      </c>
      <c r="AZ1473" s="1">
        <v>0.0</v>
      </c>
      <c r="BA1473" s="1">
        <v>0.0</v>
      </c>
      <c r="BC1473" s="1">
        <v>1.06</v>
      </c>
      <c r="BG1473" s="1">
        <v>195.177</v>
      </c>
      <c r="BH1473" s="1">
        <v>1.16</v>
      </c>
      <c r="BJ1473" s="1">
        <v>31.267</v>
      </c>
      <c r="BO1473" s="1">
        <v>385.307</v>
      </c>
      <c r="BP1473" s="1">
        <v>2.29</v>
      </c>
      <c r="BR1473" s="1">
        <v>61.725</v>
      </c>
      <c r="BT1473" s="1">
        <v>0.7</v>
      </c>
      <c r="BU1473" s="1">
        <v>15.873</v>
      </c>
      <c r="BY1473" s="1">
        <v>0.0</v>
      </c>
      <c r="BZ1473" s="1">
        <v>0.0</v>
      </c>
      <c r="CB1473" s="1">
        <v>0.0</v>
      </c>
      <c r="CG1473" s="1">
        <v>238.924</v>
      </c>
      <c r="CH1473" s="1">
        <v>1.42</v>
      </c>
      <c r="CK1473" s="1">
        <v>0.0</v>
      </c>
      <c r="CL1473" s="1">
        <v>0.0</v>
      </c>
      <c r="CM1473" s="1">
        <v>0.0</v>
      </c>
      <c r="CN1473" s="1">
        <v>38.275</v>
      </c>
      <c r="CQ1473" s="1">
        <v>1.13</v>
      </c>
      <c r="CR1473" s="1">
        <v>0.79</v>
      </c>
      <c r="CU1473" s="1">
        <v>190.13</v>
      </c>
      <c r="CV1473" s="1">
        <v>132.923</v>
      </c>
      <c r="CX1473" s="1">
        <v>30.458</v>
      </c>
      <c r="CY1473" s="1">
        <v>21.294</v>
      </c>
      <c r="DA1473" s="1">
        <v>624.231</v>
      </c>
      <c r="DB1473" s="1">
        <v>26.401</v>
      </c>
      <c r="DF1473" s="1">
        <v>385.307</v>
      </c>
      <c r="DG1473" s="1">
        <v>2.29</v>
      </c>
      <c r="DI1473" s="1">
        <v>61.725</v>
      </c>
      <c r="DN1473" s="1">
        <v>0.0</v>
      </c>
      <c r="DO1473" s="1">
        <v>0.0</v>
      </c>
      <c r="DQ1473" s="1">
        <v>0.0</v>
      </c>
      <c r="DV1473" s="1">
        <v>0.0</v>
      </c>
      <c r="DW1473" s="1">
        <v>0.0</v>
      </c>
      <c r="DY1473" s="1">
        <v>0.0</v>
      </c>
    </row>
    <row r="1474">
      <c r="A1474" s="1" t="s">
        <v>250</v>
      </c>
      <c r="B1474" s="1">
        <v>2001.0</v>
      </c>
      <c r="C1474" s="1" t="s">
        <v>251</v>
      </c>
      <c r="D1474" s="1">
        <v>5968013.0</v>
      </c>
      <c r="E1474" s="1">
        <v>3.2499941376E10</v>
      </c>
      <c r="J1474" s="1">
        <v>33.512</v>
      </c>
      <c r="K1474" s="1">
        <v>0.2</v>
      </c>
      <c r="L1474" s="1">
        <v>5.089</v>
      </c>
      <c r="N1474" s="1">
        <v>297.71</v>
      </c>
      <c r="S1474" s="1">
        <v>0.0</v>
      </c>
      <c r="T1474" s="1">
        <v>0.0</v>
      </c>
      <c r="V1474" s="1">
        <v>0.0</v>
      </c>
      <c r="W1474" s="1">
        <v>0.0</v>
      </c>
      <c r="X1474" s="1">
        <v>0.0</v>
      </c>
      <c r="Y1474" s="1">
        <v>0.0</v>
      </c>
      <c r="AA1474" s="1">
        <v>4.24</v>
      </c>
      <c r="AB1474" s="1">
        <v>710.454</v>
      </c>
      <c r="AC1474" s="1">
        <v>3.93</v>
      </c>
      <c r="AE1474" s="1">
        <v>0.086</v>
      </c>
      <c r="AF1474" s="1">
        <v>0.023</v>
      </c>
      <c r="AG1474" s="1">
        <v>4427.621</v>
      </c>
      <c r="AH1474" s="1">
        <v>0.813</v>
      </c>
      <c r="AK1474" s="1">
        <v>269.772</v>
      </c>
      <c r="AL1474" s="1">
        <v>1.61</v>
      </c>
      <c r="AO1474" s="1">
        <v>40.967</v>
      </c>
      <c r="AT1474" s="1">
        <v>0.0</v>
      </c>
      <c r="AU1474" s="1">
        <v>0.0</v>
      </c>
      <c r="AX1474" s="1">
        <v>0.0</v>
      </c>
      <c r="AY1474" s="1">
        <v>0.0</v>
      </c>
      <c r="AZ1474" s="1">
        <v>0.0</v>
      </c>
      <c r="BA1474" s="1">
        <v>0.0</v>
      </c>
      <c r="BC1474" s="1">
        <v>1.17</v>
      </c>
      <c r="BG1474" s="1">
        <v>192.694</v>
      </c>
      <c r="BH1474" s="1">
        <v>1.15</v>
      </c>
      <c r="BJ1474" s="1">
        <v>29.262</v>
      </c>
      <c r="BO1474" s="1">
        <v>388.739</v>
      </c>
      <c r="BP1474" s="1">
        <v>2.32</v>
      </c>
      <c r="BR1474" s="1">
        <v>59.033</v>
      </c>
      <c r="BT1474" s="1">
        <v>0.31</v>
      </c>
      <c r="BU1474" s="1">
        <v>7.311</v>
      </c>
      <c r="BY1474" s="1">
        <v>0.0</v>
      </c>
      <c r="BZ1474" s="1">
        <v>0.0</v>
      </c>
      <c r="CB1474" s="1">
        <v>0.0</v>
      </c>
      <c r="CG1474" s="1">
        <v>269.772</v>
      </c>
      <c r="CH1474" s="1">
        <v>1.61</v>
      </c>
      <c r="CK1474" s="1">
        <v>0.0</v>
      </c>
      <c r="CL1474" s="1">
        <v>0.0</v>
      </c>
      <c r="CM1474" s="1">
        <v>0.0</v>
      </c>
      <c r="CN1474" s="1">
        <v>40.967</v>
      </c>
      <c r="CQ1474" s="1">
        <v>1.17</v>
      </c>
      <c r="CR1474" s="1">
        <v>0.97</v>
      </c>
      <c r="CU1474" s="1">
        <v>196.045</v>
      </c>
      <c r="CV1474" s="1">
        <v>162.533</v>
      </c>
      <c r="CX1474" s="1">
        <v>29.771</v>
      </c>
      <c r="CY1474" s="1">
        <v>24.682</v>
      </c>
      <c r="DA1474" s="1">
        <v>658.511</v>
      </c>
      <c r="DB1474" s="1">
        <v>26.424</v>
      </c>
      <c r="DF1474" s="1">
        <v>388.739</v>
      </c>
      <c r="DG1474" s="1">
        <v>2.32</v>
      </c>
      <c r="DI1474" s="1">
        <v>59.033</v>
      </c>
      <c r="DN1474" s="1">
        <v>0.0</v>
      </c>
      <c r="DO1474" s="1">
        <v>0.0</v>
      </c>
      <c r="DQ1474" s="1">
        <v>0.0</v>
      </c>
      <c r="DV1474" s="1">
        <v>0.0</v>
      </c>
      <c r="DW1474" s="1">
        <v>0.0</v>
      </c>
      <c r="DY1474" s="1">
        <v>0.0</v>
      </c>
    </row>
    <row r="1475">
      <c r="A1475" s="1" t="s">
        <v>250</v>
      </c>
      <c r="B1475" s="1">
        <v>2002.0</v>
      </c>
      <c r="C1475" s="1" t="s">
        <v>251</v>
      </c>
      <c r="D1475" s="1">
        <v>5986577.0</v>
      </c>
      <c r="E1475" s="1">
        <v>3.3751220224E10</v>
      </c>
      <c r="J1475" s="1">
        <v>33.408</v>
      </c>
      <c r="K1475" s="1">
        <v>0.2</v>
      </c>
      <c r="L1475" s="1">
        <v>4.843</v>
      </c>
      <c r="N1475" s="1">
        <v>314.77</v>
      </c>
      <c r="S1475" s="1">
        <v>0.0</v>
      </c>
      <c r="T1475" s="1">
        <v>0.0</v>
      </c>
      <c r="V1475" s="1">
        <v>0.0</v>
      </c>
      <c r="W1475" s="1">
        <v>0.0</v>
      </c>
      <c r="X1475" s="1">
        <v>0.0</v>
      </c>
      <c r="Y1475" s="1">
        <v>0.0</v>
      </c>
      <c r="AA1475" s="1">
        <v>4.51</v>
      </c>
      <c r="AB1475" s="1">
        <v>753.352</v>
      </c>
      <c r="AC1475" s="1">
        <v>4.13</v>
      </c>
      <c r="AE1475" s="1">
        <v>4.504</v>
      </c>
      <c r="AF1475" s="1">
        <v>1.19</v>
      </c>
      <c r="AG1475" s="1">
        <v>4612.703</v>
      </c>
      <c r="AH1475" s="1">
        <v>0.818</v>
      </c>
      <c r="AK1475" s="1">
        <v>302.343</v>
      </c>
      <c r="AL1475" s="1">
        <v>1.81</v>
      </c>
      <c r="AO1475" s="1">
        <v>43.826</v>
      </c>
      <c r="AT1475" s="1">
        <v>0.0</v>
      </c>
      <c r="AU1475" s="1">
        <v>0.0</v>
      </c>
      <c r="AX1475" s="1">
        <v>0.0</v>
      </c>
      <c r="AY1475" s="1">
        <v>0.0</v>
      </c>
      <c r="AZ1475" s="1">
        <v>0.0</v>
      </c>
      <c r="BA1475" s="1">
        <v>0.0</v>
      </c>
      <c r="BC1475" s="1">
        <v>1.3</v>
      </c>
      <c r="BG1475" s="1">
        <v>188.756</v>
      </c>
      <c r="BH1475" s="1">
        <v>1.13</v>
      </c>
      <c r="BJ1475" s="1">
        <v>27.361</v>
      </c>
      <c r="BO1475" s="1">
        <v>387.534</v>
      </c>
      <c r="BP1475" s="1">
        <v>2.32</v>
      </c>
      <c r="BR1475" s="1">
        <v>56.174</v>
      </c>
      <c r="BT1475" s="1">
        <v>0.38</v>
      </c>
      <c r="BU1475" s="1">
        <v>8.426</v>
      </c>
      <c r="BY1475" s="1">
        <v>0.0</v>
      </c>
      <c r="BZ1475" s="1">
        <v>0.0</v>
      </c>
      <c r="CB1475" s="1">
        <v>0.0</v>
      </c>
      <c r="CG1475" s="1">
        <v>302.343</v>
      </c>
      <c r="CH1475" s="1">
        <v>1.81</v>
      </c>
      <c r="CK1475" s="1">
        <v>0.0</v>
      </c>
      <c r="CL1475" s="1">
        <v>0.0</v>
      </c>
      <c r="CM1475" s="1">
        <v>0.0</v>
      </c>
      <c r="CN1475" s="1">
        <v>43.826</v>
      </c>
      <c r="CQ1475" s="1">
        <v>1.19</v>
      </c>
      <c r="CR1475" s="1">
        <v>0.99</v>
      </c>
      <c r="CU1475" s="1">
        <v>198.778</v>
      </c>
      <c r="CV1475" s="1">
        <v>165.37</v>
      </c>
      <c r="CX1475" s="1">
        <v>28.814</v>
      </c>
      <c r="CY1475" s="1">
        <v>23.971</v>
      </c>
      <c r="DA1475" s="1">
        <v>689.877</v>
      </c>
      <c r="DB1475" s="1">
        <v>27.614</v>
      </c>
      <c r="DF1475" s="1">
        <v>387.534</v>
      </c>
      <c r="DG1475" s="1">
        <v>2.32</v>
      </c>
      <c r="DI1475" s="1">
        <v>56.174</v>
      </c>
      <c r="DN1475" s="1">
        <v>0.0</v>
      </c>
      <c r="DO1475" s="1">
        <v>0.0</v>
      </c>
      <c r="DQ1475" s="1">
        <v>0.0</v>
      </c>
      <c r="DV1475" s="1">
        <v>0.0</v>
      </c>
      <c r="DW1475" s="1">
        <v>0.0</v>
      </c>
      <c r="DY1475" s="1">
        <v>0.0</v>
      </c>
    </row>
    <row r="1476">
      <c r="A1476" s="1" t="s">
        <v>250</v>
      </c>
      <c r="B1476" s="1">
        <v>2003.0</v>
      </c>
      <c r="C1476" s="1" t="s">
        <v>251</v>
      </c>
      <c r="D1476" s="1">
        <v>5998548.0</v>
      </c>
      <c r="E1476" s="1">
        <v>3.5029540864E10</v>
      </c>
      <c r="J1476" s="1">
        <v>35.008</v>
      </c>
      <c r="K1476" s="1">
        <v>0.21</v>
      </c>
      <c r="L1476" s="1">
        <v>4.762</v>
      </c>
      <c r="N1476" s="1">
        <v>283.447</v>
      </c>
      <c r="S1476" s="1">
        <v>0.0</v>
      </c>
      <c r="T1476" s="1">
        <v>0.0</v>
      </c>
      <c r="V1476" s="1">
        <v>0.0</v>
      </c>
      <c r="W1476" s="1">
        <v>0.0</v>
      </c>
      <c r="X1476" s="1">
        <v>0.0</v>
      </c>
      <c r="Y1476" s="1">
        <v>0.0</v>
      </c>
      <c r="AA1476" s="1">
        <v>4.73</v>
      </c>
      <c r="AB1476" s="1">
        <v>788.524</v>
      </c>
      <c r="AC1476" s="1">
        <v>4.41</v>
      </c>
      <c r="AE1476" s="1">
        <v>4.989</v>
      </c>
      <c r="AF1476" s="1">
        <v>1.378</v>
      </c>
      <c r="AG1476" s="1">
        <v>4833.186</v>
      </c>
      <c r="AH1476" s="1">
        <v>0.828</v>
      </c>
      <c r="AK1476" s="1">
        <v>286.736</v>
      </c>
      <c r="AL1476" s="1">
        <v>1.72</v>
      </c>
      <c r="AO1476" s="1">
        <v>39.002</v>
      </c>
      <c r="AT1476" s="1">
        <v>0.0</v>
      </c>
      <c r="AU1476" s="1">
        <v>0.0</v>
      </c>
      <c r="AX1476" s="1">
        <v>0.0</v>
      </c>
      <c r="AY1476" s="1">
        <v>0.0</v>
      </c>
      <c r="AZ1476" s="1">
        <v>0.0</v>
      </c>
      <c r="BA1476" s="1">
        <v>0.0</v>
      </c>
      <c r="BC1476" s="1">
        <v>1.25</v>
      </c>
      <c r="BG1476" s="1">
        <v>241.725</v>
      </c>
      <c r="BH1476" s="1">
        <v>1.45</v>
      </c>
      <c r="BJ1476" s="1">
        <v>32.88</v>
      </c>
      <c r="BO1476" s="1">
        <v>448.442</v>
      </c>
      <c r="BP1476" s="1">
        <v>2.69</v>
      </c>
      <c r="BR1476" s="1">
        <v>60.998</v>
      </c>
      <c r="BT1476" s="1">
        <v>0.32</v>
      </c>
      <c r="BU1476" s="1">
        <v>6.765</v>
      </c>
      <c r="BY1476" s="1">
        <v>0.0</v>
      </c>
      <c r="BZ1476" s="1">
        <v>0.0</v>
      </c>
      <c r="CB1476" s="1">
        <v>0.0</v>
      </c>
      <c r="CG1476" s="1">
        <v>286.736</v>
      </c>
      <c r="CH1476" s="1">
        <v>1.72</v>
      </c>
      <c r="CK1476" s="1">
        <v>0.0</v>
      </c>
      <c r="CL1476" s="1">
        <v>0.0</v>
      </c>
      <c r="CM1476" s="1">
        <v>0.0</v>
      </c>
      <c r="CN1476" s="1">
        <v>39.002</v>
      </c>
      <c r="CQ1476" s="1">
        <v>1.24</v>
      </c>
      <c r="CR1476" s="1">
        <v>1.03</v>
      </c>
      <c r="CU1476" s="1">
        <v>206.717</v>
      </c>
      <c r="CV1476" s="1">
        <v>171.708</v>
      </c>
      <c r="CX1476" s="1">
        <v>28.118</v>
      </c>
      <c r="CY1476" s="1">
        <v>23.356</v>
      </c>
      <c r="DA1476" s="1">
        <v>735.178</v>
      </c>
      <c r="DB1476" s="1">
        <v>28.992</v>
      </c>
      <c r="DF1476" s="1">
        <v>448.442</v>
      </c>
      <c r="DG1476" s="1">
        <v>2.69</v>
      </c>
      <c r="DI1476" s="1">
        <v>60.998</v>
      </c>
      <c r="DN1476" s="1">
        <v>0.0</v>
      </c>
      <c r="DO1476" s="1">
        <v>0.0</v>
      </c>
      <c r="DQ1476" s="1">
        <v>0.0</v>
      </c>
      <c r="DV1476" s="1">
        <v>0.0</v>
      </c>
      <c r="DW1476" s="1">
        <v>0.0</v>
      </c>
      <c r="DY1476" s="1">
        <v>0.0</v>
      </c>
    </row>
    <row r="1477">
      <c r="A1477" s="1" t="s">
        <v>250</v>
      </c>
      <c r="B1477" s="1">
        <v>2004.0</v>
      </c>
      <c r="C1477" s="1" t="s">
        <v>251</v>
      </c>
      <c r="D1477" s="1">
        <v>6004632.0</v>
      </c>
      <c r="E1477" s="1">
        <v>3.61851904E10</v>
      </c>
      <c r="J1477" s="1">
        <v>36.638</v>
      </c>
      <c r="K1477" s="1">
        <v>0.22</v>
      </c>
      <c r="L1477" s="1">
        <v>4.911</v>
      </c>
      <c r="N1477" s="1">
        <v>303.571</v>
      </c>
      <c r="S1477" s="1">
        <v>0.0</v>
      </c>
      <c r="T1477" s="1">
        <v>0.0</v>
      </c>
      <c r="V1477" s="1">
        <v>0.0</v>
      </c>
      <c r="W1477" s="1">
        <v>0.0</v>
      </c>
      <c r="X1477" s="1">
        <v>0.0</v>
      </c>
      <c r="Y1477" s="1">
        <v>0.0</v>
      </c>
      <c r="AA1477" s="1">
        <v>4.86</v>
      </c>
      <c r="AB1477" s="1">
        <v>809.375</v>
      </c>
      <c r="AC1477" s="1">
        <v>4.48</v>
      </c>
      <c r="AE1477" s="1">
        <v>0.444</v>
      </c>
      <c r="AF1477" s="1">
        <v>0.129</v>
      </c>
      <c r="AG1477" s="1">
        <v>4849.736</v>
      </c>
      <c r="AH1477" s="1">
        <v>0.805</v>
      </c>
      <c r="AK1477" s="1">
        <v>313.092</v>
      </c>
      <c r="AL1477" s="1">
        <v>1.88</v>
      </c>
      <c r="AO1477" s="1">
        <v>41.964</v>
      </c>
      <c r="AT1477" s="1">
        <v>0.0</v>
      </c>
      <c r="AU1477" s="1">
        <v>0.0</v>
      </c>
      <c r="AX1477" s="1">
        <v>0.0</v>
      </c>
      <c r="AY1477" s="1">
        <v>0.0</v>
      </c>
      <c r="AZ1477" s="1">
        <v>0.0</v>
      </c>
      <c r="BA1477" s="1">
        <v>0.0</v>
      </c>
      <c r="BC1477" s="1">
        <v>1.36</v>
      </c>
      <c r="BG1477" s="1">
        <v>228.157</v>
      </c>
      <c r="BH1477" s="1">
        <v>1.37</v>
      </c>
      <c r="BJ1477" s="1">
        <v>30.58</v>
      </c>
      <c r="BO1477" s="1">
        <v>432.999</v>
      </c>
      <c r="BP1477" s="1">
        <v>2.6</v>
      </c>
      <c r="BR1477" s="1">
        <v>58.036</v>
      </c>
      <c r="BT1477" s="1">
        <v>0.38</v>
      </c>
      <c r="BU1477" s="1">
        <v>7.819</v>
      </c>
      <c r="BY1477" s="1">
        <v>0.0</v>
      </c>
      <c r="BZ1477" s="1">
        <v>0.0</v>
      </c>
      <c r="CB1477" s="1">
        <v>0.0</v>
      </c>
      <c r="CG1477" s="1">
        <v>313.092</v>
      </c>
      <c r="CH1477" s="1">
        <v>1.88</v>
      </c>
      <c r="CK1477" s="1">
        <v>0.0</v>
      </c>
      <c r="CL1477" s="1">
        <v>0.0</v>
      </c>
      <c r="CM1477" s="1">
        <v>0.0</v>
      </c>
      <c r="CN1477" s="1">
        <v>41.964</v>
      </c>
      <c r="CQ1477" s="1">
        <v>1.23</v>
      </c>
      <c r="CR1477" s="1">
        <v>1.01</v>
      </c>
      <c r="CU1477" s="1">
        <v>204.842</v>
      </c>
      <c r="CV1477" s="1">
        <v>168.203</v>
      </c>
      <c r="CX1477" s="1">
        <v>27.455</v>
      </c>
      <c r="CY1477" s="1">
        <v>22.545</v>
      </c>
      <c r="DA1477" s="1">
        <v>746.091</v>
      </c>
      <c r="DB1477" s="1">
        <v>29.121</v>
      </c>
      <c r="DF1477" s="1">
        <v>432.999</v>
      </c>
      <c r="DG1477" s="1">
        <v>2.6</v>
      </c>
      <c r="DI1477" s="1">
        <v>58.036</v>
      </c>
      <c r="DN1477" s="1">
        <v>0.0</v>
      </c>
      <c r="DO1477" s="1">
        <v>0.0</v>
      </c>
      <c r="DQ1477" s="1">
        <v>0.0</v>
      </c>
      <c r="DV1477" s="1">
        <v>0.0</v>
      </c>
      <c r="DW1477" s="1">
        <v>0.0</v>
      </c>
      <c r="DY1477" s="1">
        <v>0.0</v>
      </c>
    </row>
    <row r="1478">
      <c r="A1478" s="1" t="s">
        <v>250</v>
      </c>
      <c r="B1478" s="1">
        <v>2005.0</v>
      </c>
      <c r="C1478" s="1" t="s">
        <v>251</v>
      </c>
      <c r="D1478" s="1">
        <v>6005527.0</v>
      </c>
      <c r="E1478" s="1">
        <v>3.8001442816E10</v>
      </c>
      <c r="J1478" s="1">
        <v>36.633</v>
      </c>
      <c r="K1478" s="1">
        <v>0.22</v>
      </c>
      <c r="L1478" s="1">
        <v>4.574</v>
      </c>
      <c r="N1478" s="1">
        <v>284.823</v>
      </c>
      <c r="S1478" s="1">
        <v>0.0</v>
      </c>
      <c r="T1478" s="1">
        <v>0.0</v>
      </c>
      <c r="V1478" s="1">
        <v>0.0</v>
      </c>
      <c r="W1478" s="1">
        <v>0.0</v>
      </c>
      <c r="X1478" s="1">
        <v>0.0</v>
      </c>
      <c r="Y1478" s="1">
        <v>0.0</v>
      </c>
      <c r="AA1478" s="1">
        <v>5.09</v>
      </c>
      <c r="AB1478" s="1">
        <v>847.553</v>
      </c>
      <c r="AC1478" s="1">
        <v>4.81</v>
      </c>
      <c r="AE1478" s="1">
        <v>1.58</v>
      </c>
      <c r="AF1478" s="1">
        <v>0.46</v>
      </c>
      <c r="AG1478" s="1">
        <v>4925.646</v>
      </c>
      <c r="AH1478" s="1">
        <v>0.778</v>
      </c>
      <c r="AK1478" s="1">
        <v>313.045</v>
      </c>
      <c r="AL1478" s="1">
        <v>1.88</v>
      </c>
      <c r="AO1478" s="1">
        <v>39.085</v>
      </c>
      <c r="AT1478" s="1">
        <v>0.0</v>
      </c>
      <c r="AU1478" s="1">
        <v>0.0</v>
      </c>
      <c r="AX1478" s="1">
        <v>0.0</v>
      </c>
      <c r="AY1478" s="1">
        <v>0.0</v>
      </c>
      <c r="AZ1478" s="1">
        <v>0.0</v>
      </c>
      <c r="BA1478" s="1">
        <v>0.0</v>
      </c>
      <c r="BC1478" s="1">
        <v>1.37</v>
      </c>
      <c r="BG1478" s="1">
        <v>276.412</v>
      </c>
      <c r="BH1478" s="1">
        <v>1.66</v>
      </c>
      <c r="BJ1478" s="1">
        <v>34.511</v>
      </c>
      <c r="BO1478" s="1">
        <v>487.884</v>
      </c>
      <c r="BP1478" s="1">
        <v>2.93</v>
      </c>
      <c r="BR1478" s="1">
        <v>60.915</v>
      </c>
      <c r="BT1478" s="1">
        <v>0.28</v>
      </c>
      <c r="BU1478" s="1">
        <v>5.501</v>
      </c>
      <c r="BY1478" s="1">
        <v>0.0</v>
      </c>
      <c r="BZ1478" s="1">
        <v>0.0</v>
      </c>
      <c r="CB1478" s="1">
        <v>0.0</v>
      </c>
      <c r="CG1478" s="1">
        <v>313.045</v>
      </c>
      <c r="CH1478" s="1">
        <v>1.88</v>
      </c>
      <c r="CK1478" s="1">
        <v>0.0</v>
      </c>
      <c r="CL1478" s="1">
        <v>0.0</v>
      </c>
      <c r="CM1478" s="1">
        <v>0.0</v>
      </c>
      <c r="CN1478" s="1">
        <v>39.085</v>
      </c>
      <c r="CQ1478" s="1">
        <v>1.27</v>
      </c>
      <c r="CR1478" s="1">
        <v>1.05</v>
      </c>
      <c r="CU1478" s="1">
        <v>211.472</v>
      </c>
      <c r="CV1478" s="1">
        <v>174.839</v>
      </c>
      <c r="CX1478" s="1">
        <v>26.403</v>
      </c>
      <c r="CY1478" s="1">
        <v>21.83</v>
      </c>
      <c r="DA1478" s="1">
        <v>800.929</v>
      </c>
      <c r="DB1478" s="1">
        <v>29.581</v>
      </c>
      <c r="DF1478" s="1">
        <v>487.884</v>
      </c>
      <c r="DG1478" s="1">
        <v>2.93</v>
      </c>
      <c r="DI1478" s="1">
        <v>60.915</v>
      </c>
      <c r="DN1478" s="1">
        <v>0.0</v>
      </c>
      <c r="DO1478" s="1">
        <v>0.0</v>
      </c>
      <c r="DQ1478" s="1">
        <v>0.0</v>
      </c>
      <c r="DV1478" s="1">
        <v>0.0</v>
      </c>
      <c r="DW1478" s="1">
        <v>0.0</v>
      </c>
      <c r="DY1478" s="1">
        <v>0.0</v>
      </c>
    </row>
    <row r="1479">
      <c r="A1479" s="1" t="s">
        <v>250</v>
      </c>
      <c r="B1479" s="1">
        <v>2006.0</v>
      </c>
      <c r="C1479" s="1" t="s">
        <v>251</v>
      </c>
      <c r="D1479" s="1">
        <v>6002275.0</v>
      </c>
      <c r="E1479" s="1">
        <v>4.0054321152E10</v>
      </c>
      <c r="J1479" s="1">
        <v>43.317</v>
      </c>
      <c r="K1479" s="1">
        <v>0.26</v>
      </c>
      <c r="L1479" s="1">
        <v>4.602</v>
      </c>
      <c r="N1479" s="1">
        <v>293.805</v>
      </c>
      <c r="S1479" s="1">
        <v>0.0</v>
      </c>
      <c r="T1479" s="1">
        <v>0.0</v>
      </c>
      <c r="V1479" s="1">
        <v>0.0</v>
      </c>
      <c r="W1479" s="1">
        <v>0.0</v>
      </c>
      <c r="X1479" s="1">
        <v>0.0</v>
      </c>
      <c r="Y1479" s="1">
        <v>0.0</v>
      </c>
      <c r="AA1479" s="1">
        <v>5.65</v>
      </c>
      <c r="AB1479" s="1">
        <v>941.31</v>
      </c>
      <c r="AC1479" s="1">
        <v>5.65</v>
      </c>
      <c r="AE1479" s="1">
        <v>4.192</v>
      </c>
      <c r="AF1479" s="1">
        <v>1.24</v>
      </c>
      <c r="AG1479" s="1">
        <v>5134.889</v>
      </c>
      <c r="AH1479" s="1">
        <v>0.769</v>
      </c>
      <c r="AK1479" s="1">
        <v>381.522</v>
      </c>
      <c r="AL1479" s="1">
        <v>2.29</v>
      </c>
      <c r="AO1479" s="1">
        <v>40.531</v>
      </c>
      <c r="AT1479" s="1">
        <v>0.0</v>
      </c>
      <c r="AU1479" s="1">
        <v>0.0</v>
      </c>
      <c r="AX1479" s="1">
        <v>0.0</v>
      </c>
      <c r="AY1479" s="1">
        <v>0.0</v>
      </c>
      <c r="AZ1479" s="1">
        <v>0.0</v>
      </c>
      <c r="BA1479" s="1">
        <v>0.0</v>
      </c>
      <c r="BC1479" s="1">
        <v>1.66</v>
      </c>
      <c r="BG1479" s="1">
        <v>326.543</v>
      </c>
      <c r="BH1479" s="1">
        <v>1.96</v>
      </c>
      <c r="BJ1479" s="1">
        <v>34.69</v>
      </c>
      <c r="BO1479" s="1">
        <v>559.788</v>
      </c>
      <c r="BP1479" s="1">
        <v>3.36</v>
      </c>
      <c r="BR1479" s="1">
        <v>59.469</v>
      </c>
      <c r="BT1479" s="1">
        <v>0.0</v>
      </c>
      <c r="BU1479" s="1">
        <v>0.0</v>
      </c>
      <c r="BY1479" s="1">
        <v>0.0</v>
      </c>
      <c r="BZ1479" s="1">
        <v>0.0</v>
      </c>
      <c r="CB1479" s="1">
        <v>0.0</v>
      </c>
      <c r="CG1479" s="1">
        <v>381.522</v>
      </c>
      <c r="CH1479" s="1">
        <v>2.29</v>
      </c>
      <c r="CK1479" s="1">
        <v>0.0</v>
      </c>
      <c r="CL1479" s="1">
        <v>0.0</v>
      </c>
      <c r="CM1479" s="1">
        <v>0.0</v>
      </c>
      <c r="CN1479" s="1">
        <v>40.531</v>
      </c>
      <c r="CQ1479" s="1">
        <v>1.4</v>
      </c>
      <c r="CR1479" s="1">
        <v>1.14</v>
      </c>
      <c r="CU1479" s="1">
        <v>233.245</v>
      </c>
      <c r="CV1479" s="1">
        <v>189.928</v>
      </c>
      <c r="CX1479" s="1">
        <v>24.779</v>
      </c>
      <c r="CY1479" s="1">
        <v>20.177</v>
      </c>
      <c r="DA1479" s="1">
        <v>941.31</v>
      </c>
      <c r="DB1479" s="1">
        <v>30.821</v>
      </c>
      <c r="DF1479" s="1">
        <v>559.788</v>
      </c>
      <c r="DG1479" s="1">
        <v>3.36</v>
      </c>
      <c r="DI1479" s="1">
        <v>59.469</v>
      </c>
      <c r="DN1479" s="1">
        <v>0.0</v>
      </c>
      <c r="DO1479" s="1">
        <v>0.0</v>
      </c>
      <c r="DQ1479" s="1">
        <v>0.0</v>
      </c>
      <c r="DV1479" s="1">
        <v>0.0</v>
      </c>
      <c r="DW1479" s="1">
        <v>0.0</v>
      </c>
      <c r="DY1479" s="1">
        <v>0.0</v>
      </c>
    </row>
    <row r="1480">
      <c r="A1480" s="1" t="s">
        <v>250</v>
      </c>
      <c r="B1480" s="1">
        <v>2007.0</v>
      </c>
      <c r="C1480" s="1" t="s">
        <v>251</v>
      </c>
      <c r="D1480" s="1">
        <v>6009768.0</v>
      </c>
      <c r="E1480" s="1">
        <v>4.220246016E10</v>
      </c>
      <c r="J1480" s="1">
        <v>28.287</v>
      </c>
      <c r="K1480" s="1">
        <v>0.17</v>
      </c>
      <c r="L1480" s="1">
        <v>2.931</v>
      </c>
      <c r="N1480" s="1">
        <v>308.621</v>
      </c>
      <c r="S1480" s="1">
        <v>0.0</v>
      </c>
      <c r="T1480" s="1">
        <v>0.0</v>
      </c>
      <c r="V1480" s="1">
        <v>0.0</v>
      </c>
      <c r="W1480" s="1">
        <v>0.0</v>
      </c>
      <c r="X1480" s="1">
        <v>0.0</v>
      </c>
      <c r="Y1480" s="1">
        <v>0.0</v>
      </c>
      <c r="AA1480" s="1">
        <v>5.83</v>
      </c>
      <c r="AB1480" s="1">
        <v>970.087</v>
      </c>
      <c r="AC1480" s="1">
        <v>5.8</v>
      </c>
      <c r="AE1480" s="1">
        <v>4.183</v>
      </c>
      <c r="AF1480" s="1">
        <v>1.289</v>
      </c>
      <c r="AG1480" s="1">
        <v>5342.993</v>
      </c>
      <c r="AH1480" s="1">
        <v>0.761</v>
      </c>
      <c r="AK1480" s="1">
        <v>419.317</v>
      </c>
      <c r="AL1480" s="1">
        <v>2.52</v>
      </c>
      <c r="AO1480" s="1">
        <v>43.448</v>
      </c>
      <c r="AT1480" s="1">
        <v>0.0</v>
      </c>
      <c r="AU1480" s="1">
        <v>0.0</v>
      </c>
      <c r="AX1480" s="1">
        <v>0.0</v>
      </c>
      <c r="AY1480" s="1">
        <v>0.0</v>
      </c>
      <c r="AZ1480" s="1">
        <v>0.0</v>
      </c>
      <c r="BA1480" s="1">
        <v>0.0</v>
      </c>
      <c r="BC1480" s="1">
        <v>1.79</v>
      </c>
      <c r="BG1480" s="1">
        <v>287.865</v>
      </c>
      <c r="BH1480" s="1">
        <v>1.73</v>
      </c>
      <c r="BJ1480" s="1">
        <v>29.828</v>
      </c>
      <c r="BO1480" s="1">
        <v>545.778</v>
      </c>
      <c r="BP1480" s="1">
        <v>3.28</v>
      </c>
      <c r="BR1480" s="1">
        <v>56.552</v>
      </c>
      <c r="BT1480" s="1">
        <v>0.03</v>
      </c>
      <c r="BU1480" s="1">
        <v>0.515</v>
      </c>
      <c r="BY1480" s="1">
        <v>0.0</v>
      </c>
      <c r="BZ1480" s="1">
        <v>0.0</v>
      </c>
      <c r="CB1480" s="1">
        <v>0.0</v>
      </c>
      <c r="CG1480" s="1">
        <v>419.317</v>
      </c>
      <c r="CH1480" s="1">
        <v>2.52</v>
      </c>
      <c r="CK1480" s="1">
        <v>0.0</v>
      </c>
      <c r="CL1480" s="1">
        <v>0.0</v>
      </c>
      <c r="CM1480" s="1">
        <v>0.0</v>
      </c>
      <c r="CN1480" s="1">
        <v>43.448</v>
      </c>
      <c r="CQ1480" s="1">
        <v>1.55</v>
      </c>
      <c r="CR1480" s="1">
        <v>1.38</v>
      </c>
      <c r="CU1480" s="1">
        <v>257.913</v>
      </c>
      <c r="CV1480" s="1">
        <v>229.626</v>
      </c>
      <c r="CX1480" s="1">
        <v>26.724</v>
      </c>
      <c r="CY1480" s="1">
        <v>23.793</v>
      </c>
      <c r="DA1480" s="1">
        <v>965.096</v>
      </c>
      <c r="DB1480" s="1">
        <v>32.11</v>
      </c>
      <c r="DF1480" s="1">
        <v>545.778</v>
      </c>
      <c r="DG1480" s="1">
        <v>3.28</v>
      </c>
      <c r="DI1480" s="1">
        <v>56.552</v>
      </c>
      <c r="DN1480" s="1">
        <v>0.0</v>
      </c>
      <c r="DO1480" s="1">
        <v>0.0</v>
      </c>
      <c r="DQ1480" s="1">
        <v>0.0</v>
      </c>
      <c r="DV1480" s="1">
        <v>0.0</v>
      </c>
      <c r="DW1480" s="1">
        <v>0.0</v>
      </c>
      <c r="DY1480" s="1">
        <v>0.0</v>
      </c>
    </row>
    <row r="1481">
      <c r="A1481" s="1" t="s">
        <v>250</v>
      </c>
      <c r="B1481" s="1">
        <v>2008.0</v>
      </c>
      <c r="C1481" s="1" t="s">
        <v>251</v>
      </c>
      <c r="D1481" s="1">
        <v>6029245.0</v>
      </c>
      <c r="E1481" s="1">
        <v>4.339306496E10</v>
      </c>
      <c r="J1481" s="1">
        <v>28.196</v>
      </c>
      <c r="K1481" s="1">
        <v>0.17</v>
      </c>
      <c r="L1481" s="1">
        <v>2.852</v>
      </c>
      <c r="N1481" s="1">
        <v>271.812</v>
      </c>
      <c r="S1481" s="1">
        <v>0.0</v>
      </c>
      <c r="T1481" s="1">
        <v>0.0</v>
      </c>
      <c r="V1481" s="1">
        <v>0.0</v>
      </c>
      <c r="W1481" s="1">
        <v>0.0</v>
      </c>
      <c r="X1481" s="1">
        <v>0.0</v>
      </c>
      <c r="Y1481" s="1">
        <v>0.0</v>
      </c>
      <c r="AA1481" s="1">
        <v>5.95</v>
      </c>
      <c r="AB1481" s="1">
        <v>986.857</v>
      </c>
      <c r="AC1481" s="1">
        <v>5.96</v>
      </c>
      <c r="AE1481" s="1">
        <v>-4.926</v>
      </c>
      <c r="AF1481" s="1">
        <v>-1.582</v>
      </c>
      <c r="AG1481" s="1">
        <v>5063.369</v>
      </c>
      <c r="AH1481" s="1">
        <v>0.704</v>
      </c>
      <c r="AK1481" s="1">
        <v>371.522</v>
      </c>
      <c r="AL1481" s="1">
        <v>2.24</v>
      </c>
      <c r="AO1481" s="1">
        <v>37.584</v>
      </c>
      <c r="AT1481" s="1">
        <v>0.0</v>
      </c>
      <c r="AU1481" s="1">
        <v>0.0</v>
      </c>
      <c r="AX1481" s="1">
        <v>0.0</v>
      </c>
      <c r="AY1481" s="1">
        <v>0.0</v>
      </c>
      <c r="AZ1481" s="1">
        <v>0.0</v>
      </c>
      <c r="BA1481" s="1">
        <v>0.0</v>
      </c>
      <c r="BC1481" s="1">
        <v>1.62</v>
      </c>
      <c r="BG1481" s="1">
        <v>336.692</v>
      </c>
      <c r="BH1481" s="1">
        <v>2.03</v>
      </c>
      <c r="BJ1481" s="1">
        <v>34.06</v>
      </c>
      <c r="BO1481" s="1">
        <v>616.993</v>
      </c>
      <c r="BP1481" s="1">
        <v>3.72</v>
      </c>
      <c r="BR1481" s="1">
        <v>62.416</v>
      </c>
      <c r="BT1481" s="1">
        <v>-0.01</v>
      </c>
      <c r="BU1481" s="1">
        <v>-0.168</v>
      </c>
      <c r="BY1481" s="1">
        <v>0.0</v>
      </c>
      <c r="BZ1481" s="1">
        <v>0.0</v>
      </c>
      <c r="CB1481" s="1">
        <v>0.0</v>
      </c>
      <c r="CG1481" s="1">
        <v>371.522</v>
      </c>
      <c r="CH1481" s="1">
        <v>2.24</v>
      </c>
      <c r="CK1481" s="1">
        <v>0.0</v>
      </c>
      <c r="CL1481" s="1">
        <v>0.0</v>
      </c>
      <c r="CM1481" s="1">
        <v>0.0</v>
      </c>
      <c r="CN1481" s="1">
        <v>37.584</v>
      </c>
      <c r="CQ1481" s="1">
        <v>1.69</v>
      </c>
      <c r="CR1481" s="1">
        <v>1.52</v>
      </c>
      <c r="CU1481" s="1">
        <v>280.3</v>
      </c>
      <c r="CV1481" s="1">
        <v>252.105</v>
      </c>
      <c r="CX1481" s="1">
        <v>28.356</v>
      </c>
      <c r="CY1481" s="1">
        <v>25.503</v>
      </c>
      <c r="DA1481" s="1">
        <v>988.515</v>
      </c>
      <c r="DB1481" s="1">
        <v>30.528</v>
      </c>
      <c r="DF1481" s="1">
        <v>616.993</v>
      </c>
      <c r="DG1481" s="1">
        <v>3.72</v>
      </c>
      <c r="DI1481" s="1">
        <v>62.416</v>
      </c>
      <c r="DN1481" s="1">
        <v>0.0</v>
      </c>
      <c r="DO1481" s="1">
        <v>0.0</v>
      </c>
      <c r="DQ1481" s="1">
        <v>0.0</v>
      </c>
      <c r="DV1481" s="1">
        <v>0.0</v>
      </c>
      <c r="DW1481" s="1">
        <v>0.0</v>
      </c>
      <c r="DY1481" s="1">
        <v>0.0</v>
      </c>
    </row>
    <row r="1482">
      <c r="A1482" s="1" t="s">
        <v>250</v>
      </c>
      <c r="B1482" s="1">
        <v>2009.0</v>
      </c>
      <c r="C1482" s="1" t="s">
        <v>251</v>
      </c>
      <c r="D1482" s="1">
        <v>6048234.0</v>
      </c>
      <c r="E1482" s="1">
        <v>4.2668179456E10</v>
      </c>
      <c r="J1482" s="1">
        <v>38.028</v>
      </c>
      <c r="K1482" s="1">
        <v>0.23</v>
      </c>
      <c r="L1482" s="1">
        <v>3.979</v>
      </c>
      <c r="N1482" s="1">
        <v>313.149</v>
      </c>
      <c r="S1482" s="1">
        <v>0.0</v>
      </c>
      <c r="T1482" s="1">
        <v>0.0</v>
      </c>
      <c r="V1482" s="1">
        <v>0.0</v>
      </c>
      <c r="W1482" s="1">
        <v>0.0</v>
      </c>
      <c r="X1482" s="1">
        <v>0.0</v>
      </c>
      <c r="Y1482" s="1">
        <v>0.0</v>
      </c>
      <c r="AA1482" s="1">
        <v>5.91</v>
      </c>
      <c r="AB1482" s="1">
        <v>977.145</v>
      </c>
      <c r="AC1482" s="1">
        <v>5.78</v>
      </c>
      <c r="AE1482" s="1">
        <v>-0.828</v>
      </c>
      <c r="AF1482" s="1">
        <v>-0.253</v>
      </c>
      <c r="AG1482" s="1">
        <v>5005.655</v>
      </c>
      <c r="AH1482" s="1">
        <v>0.71</v>
      </c>
      <c r="AK1482" s="1">
        <v>418.304</v>
      </c>
      <c r="AL1482" s="1">
        <v>2.53</v>
      </c>
      <c r="AO1482" s="1">
        <v>43.772</v>
      </c>
      <c r="AT1482" s="1">
        <v>0.0</v>
      </c>
      <c r="AU1482" s="1">
        <v>0.0</v>
      </c>
      <c r="AX1482" s="1">
        <v>0.0</v>
      </c>
      <c r="AY1482" s="1">
        <v>0.0</v>
      </c>
      <c r="AZ1482" s="1">
        <v>0.0</v>
      </c>
      <c r="BA1482" s="1">
        <v>0.0</v>
      </c>
      <c r="BC1482" s="1">
        <v>1.81</v>
      </c>
      <c r="BG1482" s="1">
        <v>248.006</v>
      </c>
      <c r="BH1482" s="1">
        <v>1.5</v>
      </c>
      <c r="BJ1482" s="1">
        <v>25.952</v>
      </c>
      <c r="BO1482" s="1">
        <v>537.347</v>
      </c>
      <c r="BP1482" s="1">
        <v>3.25</v>
      </c>
      <c r="BR1482" s="1">
        <v>56.228</v>
      </c>
      <c r="BT1482" s="1">
        <v>0.13</v>
      </c>
      <c r="BU1482" s="1">
        <v>2.2</v>
      </c>
      <c r="BY1482" s="1">
        <v>0.0</v>
      </c>
      <c r="BZ1482" s="1">
        <v>0.0</v>
      </c>
      <c r="CB1482" s="1">
        <v>0.0</v>
      </c>
      <c r="CG1482" s="1">
        <v>418.304</v>
      </c>
      <c r="CH1482" s="1">
        <v>2.53</v>
      </c>
      <c r="CK1482" s="1">
        <v>0.0</v>
      </c>
      <c r="CL1482" s="1">
        <v>0.0</v>
      </c>
      <c r="CM1482" s="1">
        <v>0.0</v>
      </c>
      <c r="CN1482" s="1">
        <v>43.772</v>
      </c>
      <c r="CQ1482" s="1">
        <v>1.75</v>
      </c>
      <c r="CR1482" s="1">
        <v>1.52</v>
      </c>
      <c r="CU1482" s="1">
        <v>289.341</v>
      </c>
      <c r="CV1482" s="1">
        <v>251.313</v>
      </c>
      <c r="CX1482" s="1">
        <v>30.277</v>
      </c>
      <c r="CY1482" s="1">
        <v>26.298</v>
      </c>
      <c r="DA1482" s="1">
        <v>955.651</v>
      </c>
      <c r="DB1482" s="1">
        <v>30.275</v>
      </c>
      <c r="DF1482" s="1">
        <v>537.347</v>
      </c>
      <c r="DG1482" s="1">
        <v>3.25</v>
      </c>
      <c r="DI1482" s="1">
        <v>56.228</v>
      </c>
      <c r="DN1482" s="1">
        <v>0.0</v>
      </c>
      <c r="DO1482" s="1">
        <v>0.0</v>
      </c>
      <c r="DQ1482" s="1">
        <v>0.0</v>
      </c>
      <c r="DV1482" s="1">
        <v>0.0</v>
      </c>
      <c r="DW1482" s="1">
        <v>0.0</v>
      </c>
      <c r="DY1482" s="1">
        <v>0.0</v>
      </c>
    </row>
    <row r="1483">
      <c r="A1483" s="1" t="s">
        <v>250</v>
      </c>
      <c r="B1483" s="1">
        <v>2010.0</v>
      </c>
      <c r="C1483" s="1" t="s">
        <v>251</v>
      </c>
      <c r="D1483" s="1">
        <v>6068202.0</v>
      </c>
      <c r="E1483" s="1">
        <v>4.3862777856E10</v>
      </c>
      <c r="J1483" s="1">
        <v>46.142</v>
      </c>
      <c r="K1483" s="1">
        <v>0.28</v>
      </c>
      <c r="L1483" s="1">
        <v>4.69</v>
      </c>
      <c r="N1483" s="1">
        <v>259.632</v>
      </c>
      <c r="S1483" s="1">
        <v>0.0</v>
      </c>
      <c r="T1483" s="1">
        <v>0.0</v>
      </c>
      <c r="V1483" s="1">
        <v>0.0</v>
      </c>
      <c r="W1483" s="1">
        <v>0.0</v>
      </c>
      <c r="X1483" s="1">
        <v>0.0</v>
      </c>
      <c r="Y1483" s="1">
        <v>0.0</v>
      </c>
      <c r="AA1483" s="1">
        <v>6.06</v>
      </c>
      <c r="AB1483" s="1">
        <v>998.648</v>
      </c>
      <c r="AC1483" s="1">
        <v>5.97</v>
      </c>
      <c r="AE1483" s="1">
        <v>0.709</v>
      </c>
      <c r="AF1483" s="1">
        <v>0.215</v>
      </c>
      <c r="AG1483" s="1">
        <v>5024.559</v>
      </c>
      <c r="AH1483" s="1">
        <v>0.695</v>
      </c>
      <c r="AK1483" s="1">
        <v>344.418</v>
      </c>
      <c r="AL1483" s="1">
        <v>2.09</v>
      </c>
      <c r="AO1483" s="1">
        <v>35.008</v>
      </c>
      <c r="AT1483" s="1">
        <v>0.0</v>
      </c>
      <c r="AU1483" s="1">
        <v>0.0</v>
      </c>
      <c r="AX1483" s="1">
        <v>0.0</v>
      </c>
      <c r="AY1483" s="1">
        <v>0.0</v>
      </c>
      <c r="AZ1483" s="1">
        <v>0.0</v>
      </c>
      <c r="BA1483" s="1">
        <v>0.0</v>
      </c>
      <c r="BC1483" s="1">
        <v>1.55</v>
      </c>
      <c r="BG1483" s="1">
        <v>342.77</v>
      </c>
      <c r="BH1483" s="1">
        <v>2.08</v>
      </c>
      <c r="BJ1483" s="1">
        <v>34.841</v>
      </c>
      <c r="BO1483" s="1">
        <v>639.399</v>
      </c>
      <c r="BP1483" s="1">
        <v>3.88</v>
      </c>
      <c r="BR1483" s="1">
        <v>64.992</v>
      </c>
      <c r="BT1483" s="1">
        <v>0.09</v>
      </c>
      <c r="BU1483" s="1">
        <v>1.485</v>
      </c>
      <c r="BY1483" s="1">
        <v>0.0</v>
      </c>
      <c r="BZ1483" s="1">
        <v>0.0</v>
      </c>
      <c r="CB1483" s="1">
        <v>0.0</v>
      </c>
      <c r="CG1483" s="1">
        <v>344.418</v>
      </c>
      <c r="CH1483" s="1">
        <v>2.09</v>
      </c>
      <c r="CK1483" s="1">
        <v>0.0</v>
      </c>
      <c r="CL1483" s="1">
        <v>0.0</v>
      </c>
      <c r="CM1483" s="1">
        <v>0.0</v>
      </c>
      <c r="CN1483" s="1">
        <v>35.008</v>
      </c>
      <c r="CQ1483" s="1">
        <v>1.8</v>
      </c>
      <c r="CR1483" s="1">
        <v>1.52</v>
      </c>
      <c r="CU1483" s="1">
        <v>296.628</v>
      </c>
      <c r="CV1483" s="1">
        <v>250.486</v>
      </c>
      <c r="CX1483" s="1">
        <v>30.151</v>
      </c>
      <c r="CY1483" s="1">
        <v>25.461</v>
      </c>
      <c r="DA1483" s="1">
        <v>983.817</v>
      </c>
      <c r="DB1483" s="1">
        <v>30.49</v>
      </c>
      <c r="DF1483" s="1">
        <v>639.399</v>
      </c>
      <c r="DG1483" s="1">
        <v>3.88</v>
      </c>
      <c r="DI1483" s="1">
        <v>64.992</v>
      </c>
      <c r="DN1483" s="1">
        <v>0.0</v>
      </c>
      <c r="DO1483" s="1">
        <v>0.0</v>
      </c>
      <c r="DQ1483" s="1">
        <v>0.0</v>
      </c>
      <c r="DV1483" s="1">
        <v>0.0</v>
      </c>
      <c r="DW1483" s="1">
        <v>0.0</v>
      </c>
      <c r="DY1483" s="1">
        <v>0.0</v>
      </c>
    </row>
    <row r="1484">
      <c r="A1484" s="1" t="s">
        <v>250</v>
      </c>
      <c r="B1484" s="1">
        <v>2011.0</v>
      </c>
      <c r="C1484" s="1" t="s">
        <v>251</v>
      </c>
      <c r="D1484" s="1">
        <v>6090075.0</v>
      </c>
      <c r="E1484" s="1">
        <v>4.552050688E10</v>
      </c>
      <c r="J1484" s="1">
        <v>45.976</v>
      </c>
      <c r="K1484" s="1">
        <v>0.28</v>
      </c>
      <c r="L1484" s="1">
        <v>4.605</v>
      </c>
      <c r="N1484" s="1">
        <v>273.026</v>
      </c>
      <c r="S1484" s="1">
        <v>0.0</v>
      </c>
      <c r="T1484" s="1">
        <v>0.0</v>
      </c>
      <c r="V1484" s="1">
        <v>0.0</v>
      </c>
      <c r="W1484" s="1">
        <v>0.0</v>
      </c>
      <c r="X1484" s="1">
        <v>0.0</v>
      </c>
      <c r="Y1484" s="1">
        <v>0.0</v>
      </c>
      <c r="AA1484" s="1">
        <v>6.19</v>
      </c>
      <c r="AB1484" s="1">
        <v>1016.408</v>
      </c>
      <c r="AC1484" s="1">
        <v>6.08</v>
      </c>
      <c r="AE1484" s="1">
        <v>0.514</v>
      </c>
      <c r="AF1484" s="1">
        <v>0.157</v>
      </c>
      <c r="AG1484" s="1">
        <v>5032.269</v>
      </c>
      <c r="AH1484" s="1">
        <v>0.673</v>
      </c>
      <c r="AK1484" s="1">
        <v>371.096</v>
      </c>
      <c r="AL1484" s="1">
        <v>2.26</v>
      </c>
      <c r="AO1484" s="1">
        <v>37.171</v>
      </c>
      <c r="AT1484" s="1">
        <v>0.0</v>
      </c>
      <c r="AU1484" s="1">
        <v>0.0</v>
      </c>
      <c r="AX1484" s="1">
        <v>0.0</v>
      </c>
      <c r="AY1484" s="1">
        <v>0.0</v>
      </c>
      <c r="AZ1484" s="1">
        <v>0.0</v>
      </c>
      <c r="BA1484" s="1">
        <v>0.0</v>
      </c>
      <c r="BC1484" s="1">
        <v>1.66</v>
      </c>
      <c r="BG1484" s="1">
        <v>330.045</v>
      </c>
      <c r="BH1484" s="1">
        <v>2.01</v>
      </c>
      <c r="BJ1484" s="1">
        <v>33.059</v>
      </c>
      <c r="BO1484" s="1">
        <v>627.25</v>
      </c>
      <c r="BP1484" s="1">
        <v>3.82</v>
      </c>
      <c r="BR1484" s="1">
        <v>62.829</v>
      </c>
      <c r="BT1484" s="1">
        <v>0.11</v>
      </c>
      <c r="BU1484" s="1">
        <v>1.777</v>
      </c>
      <c r="BY1484" s="1">
        <v>0.0</v>
      </c>
      <c r="BZ1484" s="1">
        <v>0.0</v>
      </c>
      <c r="CB1484" s="1">
        <v>0.0</v>
      </c>
      <c r="CG1484" s="1">
        <v>371.096</v>
      </c>
      <c r="CH1484" s="1">
        <v>2.26</v>
      </c>
      <c r="CK1484" s="1">
        <v>0.0</v>
      </c>
      <c r="CL1484" s="1">
        <v>0.0</v>
      </c>
      <c r="CM1484" s="1">
        <v>0.0</v>
      </c>
      <c r="CN1484" s="1">
        <v>37.171</v>
      </c>
      <c r="CQ1484" s="1">
        <v>1.81</v>
      </c>
      <c r="CR1484" s="1">
        <v>1.53</v>
      </c>
      <c r="CU1484" s="1">
        <v>297.205</v>
      </c>
      <c r="CV1484" s="1">
        <v>251.228</v>
      </c>
      <c r="CX1484" s="1">
        <v>29.77</v>
      </c>
      <c r="CY1484" s="1">
        <v>25.164</v>
      </c>
      <c r="DA1484" s="1">
        <v>998.346</v>
      </c>
      <c r="DB1484" s="1">
        <v>30.647</v>
      </c>
      <c r="DF1484" s="1">
        <v>627.25</v>
      </c>
      <c r="DG1484" s="1">
        <v>3.82</v>
      </c>
      <c r="DI1484" s="1">
        <v>62.829</v>
      </c>
      <c r="DN1484" s="1">
        <v>0.0</v>
      </c>
      <c r="DO1484" s="1">
        <v>0.0</v>
      </c>
      <c r="DQ1484" s="1">
        <v>0.0</v>
      </c>
      <c r="DV1484" s="1">
        <v>0.0</v>
      </c>
      <c r="DW1484" s="1">
        <v>0.0</v>
      </c>
      <c r="DY1484" s="1">
        <v>0.0</v>
      </c>
    </row>
    <row r="1485">
      <c r="A1485" s="1" t="s">
        <v>250</v>
      </c>
      <c r="B1485" s="1">
        <v>2012.0</v>
      </c>
      <c r="C1485" s="1" t="s">
        <v>251</v>
      </c>
      <c r="D1485" s="1">
        <v>6113926.0</v>
      </c>
      <c r="E1485" s="1">
        <v>4.6608113664E10</v>
      </c>
      <c r="J1485" s="1">
        <v>62.153</v>
      </c>
      <c r="K1485" s="1">
        <v>0.38</v>
      </c>
      <c r="L1485" s="1">
        <v>6.1</v>
      </c>
      <c r="N1485" s="1">
        <v>290.53</v>
      </c>
      <c r="S1485" s="1">
        <v>0.0</v>
      </c>
      <c r="T1485" s="1">
        <v>0.0</v>
      </c>
      <c r="V1485" s="1">
        <v>0.0</v>
      </c>
      <c r="W1485" s="1">
        <v>0.0</v>
      </c>
      <c r="X1485" s="1">
        <v>0.0</v>
      </c>
      <c r="Y1485" s="1">
        <v>0.0</v>
      </c>
      <c r="AA1485" s="1">
        <v>6.32</v>
      </c>
      <c r="AB1485" s="1">
        <v>1033.706</v>
      </c>
      <c r="AC1485" s="1">
        <v>6.23</v>
      </c>
      <c r="AE1485" s="1">
        <v>2.544</v>
      </c>
      <c r="AF1485" s="1">
        <v>0.78</v>
      </c>
      <c r="AG1485" s="1">
        <v>5140.136</v>
      </c>
      <c r="AH1485" s="1">
        <v>0.674</v>
      </c>
      <c r="AK1485" s="1">
        <v>405.631</v>
      </c>
      <c r="AL1485" s="1">
        <v>2.48</v>
      </c>
      <c r="AO1485" s="1">
        <v>39.807</v>
      </c>
      <c r="AT1485" s="1">
        <v>0.0</v>
      </c>
      <c r="AU1485" s="1">
        <v>0.0</v>
      </c>
      <c r="AX1485" s="1">
        <v>0.0</v>
      </c>
      <c r="AY1485" s="1">
        <v>0.0</v>
      </c>
      <c r="AZ1485" s="1">
        <v>0.0</v>
      </c>
      <c r="BA1485" s="1">
        <v>0.0</v>
      </c>
      <c r="BC1485" s="1">
        <v>1.81</v>
      </c>
      <c r="BG1485" s="1">
        <v>300.952</v>
      </c>
      <c r="BH1485" s="1">
        <v>1.84</v>
      </c>
      <c r="BJ1485" s="1">
        <v>29.535</v>
      </c>
      <c r="BO1485" s="1">
        <v>613.354</v>
      </c>
      <c r="BP1485" s="1">
        <v>3.75</v>
      </c>
      <c r="BR1485" s="1">
        <v>60.193</v>
      </c>
      <c r="BT1485" s="1">
        <v>0.09</v>
      </c>
      <c r="BU1485" s="1">
        <v>1.424</v>
      </c>
      <c r="BY1485" s="1">
        <v>0.0</v>
      </c>
      <c r="BZ1485" s="1">
        <v>0.0</v>
      </c>
      <c r="CB1485" s="1">
        <v>0.0</v>
      </c>
      <c r="CG1485" s="1">
        <v>405.631</v>
      </c>
      <c r="CH1485" s="1">
        <v>2.48</v>
      </c>
      <c r="CK1485" s="1">
        <v>0.0</v>
      </c>
      <c r="CL1485" s="1">
        <v>0.0</v>
      </c>
      <c r="CM1485" s="1">
        <v>0.0</v>
      </c>
      <c r="CN1485" s="1">
        <v>39.807</v>
      </c>
      <c r="CQ1485" s="1">
        <v>1.91</v>
      </c>
      <c r="CR1485" s="1">
        <v>1.53</v>
      </c>
      <c r="CU1485" s="1">
        <v>312.402</v>
      </c>
      <c r="CV1485" s="1">
        <v>250.248</v>
      </c>
      <c r="CX1485" s="1">
        <v>30.658</v>
      </c>
      <c r="CY1485" s="1">
        <v>24.559</v>
      </c>
      <c r="DA1485" s="1">
        <v>1018.985</v>
      </c>
      <c r="DB1485" s="1">
        <v>31.426</v>
      </c>
      <c r="DF1485" s="1">
        <v>613.354</v>
      </c>
      <c r="DG1485" s="1">
        <v>3.75</v>
      </c>
      <c r="DI1485" s="1">
        <v>60.193</v>
      </c>
      <c r="DN1485" s="1">
        <v>0.0</v>
      </c>
      <c r="DO1485" s="1">
        <v>0.0</v>
      </c>
      <c r="DQ1485" s="1">
        <v>0.0</v>
      </c>
      <c r="DV1485" s="1">
        <v>0.0</v>
      </c>
      <c r="DW1485" s="1">
        <v>0.0</v>
      </c>
      <c r="DY1485" s="1">
        <v>0.0</v>
      </c>
    </row>
    <row r="1486">
      <c r="A1486" s="1" t="s">
        <v>250</v>
      </c>
      <c r="B1486" s="1">
        <v>2013.0</v>
      </c>
      <c r="C1486" s="1" t="s">
        <v>251</v>
      </c>
      <c r="D1486" s="1">
        <v>6138797.0</v>
      </c>
      <c r="E1486" s="1">
        <v>4.8017379328E10</v>
      </c>
      <c r="J1486" s="1">
        <v>71.675</v>
      </c>
      <c r="K1486" s="1">
        <v>0.44</v>
      </c>
      <c r="L1486" s="1">
        <v>7.006</v>
      </c>
      <c r="N1486" s="1">
        <v>291.401</v>
      </c>
      <c r="S1486" s="1">
        <v>0.0</v>
      </c>
      <c r="T1486" s="1">
        <v>0.0</v>
      </c>
      <c r="V1486" s="1">
        <v>0.0</v>
      </c>
      <c r="W1486" s="1">
        <v>0.0</v>
      </c>
      <c r="X1486" s="1">
        <v>0.0</v>
      </c>
      <c r="Y1486" s="1">
        <v>0.0</v>
      </c>
      <c r="AA1486" s="1">
        <v>6.47</v>
      </c>
      <c r="AB1486" s="1">
        <v>1053.952</v>
      </c>
      <c r="AC1486" s="1">
        <v>6.28</v>
      </c>
      <c r="AE1486" s="1">
        <v>-2.877</v>
      </c>
      <c r="AF1486" s="1">
        <v>-0.904</v>
      </c>
      <c r="AG1486" s="1">
        <v>4972.014</v>
      </c>
      <c r="AH1486" s="1">
        <v>0.636</v>
      </c>
      <c r="AK1486" s="1">
        <v>403.988</v>
      </c>
      <c r="AL1486" s="1">
        <v>2.48</v>
      </c>
      <c r="AO1486" s="1">
        <v>39.49</v>
      </c>
      <c r="AT1486" s="1">
        <v>0.0</v>
      </c>
      <c r="AU1486" s="1">
        <v>0.0</v>
      </c>
      <c r="AX1486" s="1">
        <v>0.0</v>
      </c>
      <c r="AY1486" s="1">
        <v>0.0</v>
      </c>
      <c r="AZ1486" s="1">
        <v>0.0</v>
      </c>
      <c r="BA1486" s="1">
        <v>0.0</v>
      </c>
      <c r="BC1486" s="1">
        <v>1.83</v>
      </c>
      <c r="BG1486" s="1">
        <v>291.588</v>
      </c>
      <c r="BH1486" s="1">
        <v>1.79</v>
      </c>
      <c r="BJ1486" s="1">
        <v>28.503</v>
      </c>
      <c r="BO1486" s="1">
        <v>619.014</v>
      </c>
      <c r="BP1486" s="1">
        <v>3.8</v>
      </c>
      <c r="BR1486" s="1">
        <v>60.51</v>
      </c>
      <c r="BT1486" s="1">
        <v>0.19</v>
      </c>
      <c r="BU1486" s="1">
        <v>2.937</v>
      </c>
      <c r="BY1486" s="1">
        <v>0.0</v>
      </c>
      <c r="BZ1486" s="1">
        <v>0.0</v>
      </c>
      <c r="CB1486" s="1">
        <v>0.0</v>
      </c>
      <c r="CG1486" s="1">
        <v>403.988</v>
      </c>
      <c r="CH1486" s="1">
        <v>2.48</v>
      </c>
      <c r="CK1486" s="1">
        <v>0.0</v>
      </c>
      <c r="CL1486" s="1">
        <v>0.0</v>
      </c>
      <c r="CM1486" s="1">
        <v>0.0</v>
      </c>
      <c r="CN1486" s="1">
        <v>39.49</v>
      </c>
      <c r="CQ1486" s="1">
        <v>2.0</v>
      </c>
      <c r="CR1486" s="1">
        <v>1.56</v>
      </c>
      <c r="CU1486" s="1">
        <v>325.797</v>
      </c>
      <c r="CV1486" s="1">
        <v>254.121</v>
      </c>
      <c r="CX1486" s="1">
        <v>31.847</v>
      </c>
      <c r="CY1486" s="1">
        <v>24.841</v>
      </c>
      <c r="DA1486" s="1">
        <v>1023.002</v>
      </c>
      <c r="DB1486" s="1">
        <v>30.522</v>
      </c>
      <c r="DF1486" s="1">
        <v>619.014</v>
      </c>
      <c r="DG1486" s="1">
        <v>3.8</v>
      </c>
      <c r="DI1486" s="1">
        <v>60.51</v>
      </c>
      <c r="DN1486" s="1">
        <v>1.629</v>
      </c>
      <c r="DO1486" s="1">
        <v>0.01</v>
      </c>
      <c r="DQ1486" s="1">
        <v>0.159</v>
      </c>
      <c r="DV1486" s="1">
        <v>0.0</v>
      </c>
      <c r="DW1486" s="1">
        <v>0.0</v>
      </c>
      <c r="DY1486" s="1">
        <v>0.0</v>
      </c>
    </row>
    <row r="1487">
      <c r="A1487" s="1" t="s">
        <v>250</v>
      </c>
      <c r="B1487" s="1">
        <v>2014.0</v>
      </c>
      <c r="C1487" s="1" t="s">
        <v>251</v>
      </c>
      <c r="D1487" s="1">
        <v>6162903.0</v>
      </c>
      <c r="E1487" s="1">
        <v>4.9026875392E10</v>
      </c>
      <c r="J1487" s="1">
        <v>69.772</v>
      </c>
      <c r="K1487" s="1">
        <v>0.43</v>
      </c>
      <c r="L1487" s="1">
        <v>6.847</v>
      </c>
      <c r="N1487" s="1">
        <v>289.809</v>
      </c>
      <c r="S1487" s="1">
        <v>0.0</v>
      </c>
      <c r="T1487" s="1">
        <v>0.0</v>
      </c>
      <c r="V1487" s="1">
        <v>0.0</v>
      </c>
      <c r="W1487" s="1">
        <v>0.0</v>
      </c>
      <c r="X1487" s="1">
        <v>0.0</v>
      </c>
      <c r="Y1487" s="1">
        <v>0.0</v>
      </c>
      <c r="AA1487" s="1">
        <v>6.66</v>
      </c>
      <c r="AB1487" s="1">
        <v>1080.66</v>
      </c>
      <c r="AC1487" s="1">
        <v>6.28</v>
      </c>
      <c r="AE1487" s="1">
        <v>3.308</v>
      </c>
      <c r="AF1487" s="1">
        <v>1.01</v>
      </c>
      <c r="AG1487" s="1">
        <v>5116.385</v>
      </c>
      <c r="AH1487" s="1">
        <v>0.643</v>
      </c>
      <c r="AK1487" s="1">
        <v>402.408</v>
      </c>
      <c r="AL1487" s="1">
        <v>2.48</v>
      </c>
      <c r="AO1487" s="1">
        <v>39.49</v>
      </c>
      <c r="AT1487" s="1">
        <v>0.0</v>
      </c>
      <c r="AU1487" s="1">
        <v>0.0</v>
      </c>
      <c r="AX1487" s="1">
        <v>0.0</v>
      </c>
      <c r="AY1487" s="1">
        <v>0.0</v>
      </c>
      <c r="AZ1487" s="1">
        <v>0.0</v>
      </c>
      <c r="BA1487" s="1">
        <v>0.0</v>
      </c>
      <c r="BC1487" s="1">
        <v>1.82</v>
      </c>
      <c r="BG1487" s="1">
        <v>290.448</v>
      </c>
      <c r="BH1487" s="1">
        <v>1.79</v>
      </c>
      <c r="BJ1487" s="1">
        <v>28.503</v>
      </c>
      <c r="BO1487" s="1">
        <v>616.593</v>
      </c>
      <c r="BP1487" s="1">
        <v>3.8</v>
      </c>
      <c r="BR1487" s="1">
        <v>60.51</v>
      </c>
      <c r="BT1487" s="1">
        <v>0.38</v>
      </c>
      <c r="BU1487" s="1">
        <v>5.706</v>
      </c>
      <c r="BY1487" s="1">
        <v>0.0</v>
      </c>
      <c r="BZ1487" s="1">
        <v>0.0</v>
      </c>
      <c r="CB1487" s="1">
        <v>0.0</v>
      </c>
      <c r="CG1487" s="1">
        <v>402.408</v>
      </c>
      <c r="CH1487" s="1">
        <v>2.48</v>
      </c>
      <c r="CK1487" s="1">
        <v>0.0</v>
      </c>
      <c r="CL1487" s="1">
        <v>0.0</v>
      </c>
      <c r="CM1487" s="1">
        <v>0.0</v>
      </c>
      <c r="CN1487" s="1">
        <v>39.49</v>
      </c>
      <c r="CQ1487" s="1">
        <v>1.99</v>
      </c>
      <c r="CR1487" s="1">
        <v>1.56</v>
      </c>
      <c r="CU1487" s="1">
        <v>322.9</v>
      </c>
      <c r="CV1487" s="1">
        <v>253.127</v>
      </c>
      <c r="CX1487" s="1">
        <v>31.688</v>
      </c>
      <c r="CY1487" s="1">
        <v>24.841</v>
      </c>
      <c r="DA1487" s="1">
        <v>1019.0</v>
      </c>
      <c r="DB1487" s="1">
        <v>31.532</v>
      </c>
      <c r="DF1487" s="1">
        <v>616.593</v>
      </c>
      <c r="DG1487" s="1">
        <v>3.8</v>
      </c>
      <c r="DI1487" s="1">
        <v>60.51</v>
      </c>
      <c r="DN1487" s="1">
        <v>3.245</v>
      </c>
      <c r="DO1487" s="1">
        <v>0.02</v>
      </c>
      <c r="DQ1487" s="1">
        <v>0.318</v>
      </c>
      <c r="DV1487" s="1">
        <v>0.0</v>
      </c>
      <c r="DW1487" s="1">
        <v>0.0</v>
      </c>
      <c r="DY1487" s="1">
        <v>0.0</v>
      </c>
    </row>
    <row r="1488">
      <c r="A1488" s="1" t="s">
        <v>250</v>
      </c>
      <c r="B1488" s="1">
        <v>2015.0</v>
      </c>
      <c r="C1488" s="1" t="s">
        <v>251</v>
      </c>
      <c r="D1488" s="1">
        <v>6183621.0</v>
      </c>
      <c r="E1488" s="1">
        <v>5.0319724544E10</v>
      </c>
      <c r="J1488" s="1">
        <v>90.562</v>
      </c>
      <c r="K1488" s="1">
        <v>0.56</v>
      </c>
      <c r="L1488" s="1">
        <v>9.211</v>
      </c>
      <c r="N1488" s="1">
        <v>307.566</v>
      </c>
      <c r="S1488" s="1">
        <v>0.0</v>
      </c>
      <c r="T1488" s="1">
        <v>0.0</v>
      </c>
      <c r="V1488" s="1">
        <v>0.0</v>
      </c>
      <c r="W1488" s="1">
        <v>0.0</v>
      </c>
      <c r="X1488" s="1">
        <v>0.0</v>
      </c>
      <c r="Y1488" s="1">
        <v>0.0</v>
      </c>
      <c r="AA1488" s="1">
        <v>6.98</v>
      </c>
      <c r="AB1488" s="1">
        <v>1128.788</v>
      </c>
      <c r="AC1488" s="1">
        <v>6.08</v>
      </c>
      <c r="AE1488" s="1">
        <v>6.74</v>
      </c>
      <c r="AF1488" s="1">
        <v>2.125</v>
      </c>
      <c r="AG1488" s="1">
        <v>5442.924</v>
      </c>
      <c r="AH1488" s="1">
        <v>0.669</v>
      </c>
      <c r="AK1488" s="1">
        <v>409.145</v>
      </c>
      <c r="AL1488" s="1">
        <v>2.53</v>
      </c>
      <c r="AO1488" s="1">
        <v>41.612</v>
      </c>
      <c r="AT1488" s="1">
        <v>0.0</v>
      </c>
      <c r="AU1488" s="1">
        <v>0.0</v>
      </c>
      <c r="AX1488" s="1">
        <v>0.0</v>
      </c>
      <c r="AY1488" s="1">
        <v>0.0</v>
      </c>
      <c r="AZ1488" s="1">
        <v>0.0</v>
      </c>
      <c r="BA1488" s="1">
        <v>0.0</v>
      </c>
      <c r="BC1488" s="1">
        <v>1.87</v>
      </c>
      <c r="BG1488" s="1">
        <v>229.639</v>
      </c>
      <c r="BH1488" s="1">
        <v>1.42</v>
      </c>
      <c r="BJ1488" s="1">
        <v>23.355</v>
      </c>
      <c r="BO1488" s="1">
        <v>574.097</v>
      </c>
      <c r="BP1488" s="1">
        <v>3.55</v>
      </c>
      <c r="BR1488" s="1">
        <v>58.388</v>
      </c>
      <c r="BT1488" s="1">
        <v>0.9</v>
      </c>
      <c r="BU1488" s="1">
        <v>12.894</v>
      </c>
      <c r="BY1488" s="1">
        <v>0.0</v>
      </c>
      <c r="BZ1488" s="1">
        <v>0.0</v>
      </c>
      <c r="CB1488" s="1">
        <v>0.0</v>
      </c>
      <c r="CG1488" s="1">
        <v>409.145</v>
      </c>
      <c r="CH1488" s="1">
        <v>2.53</v>
      </c>
      <c r="CK1488" s="1">
        <v>0.0</v>
      </c>
      <c r="CL1488" s="1">
        <v>0.0</v>
      </c>
      <c r="CM1488" s="1">
        <v>0.0</v>
      </c>
      <c r="CN1488" s="1">
        <v>41.612</v>
      </c>
      <c r="CQ1488" s="1">
        <v>2.1</v>
      </c>
      <c r="CR1488" s="1">
        <v>1.54</v>
      </c>
      <c r="CU1488" s="1">
        <v>339.607</v>
      </c>
      <c r="CV1488" s="1">
        <v>249.045</v>
      </c>
      <c r="CX1488" s="1">
        <v>34.539</v>
      </c>
      <c r="CY1488" s="1">
        <v>25.329</v>
      </c>
      <c r="DA1488" s="1">
        <v>983.243</v>
      </c>
      <c r="DB1488" s="1">
        <v>33.657</v>
      </c>
      <c r="DF1488" s="1">
        <v>574.097</v>
      </c>
      <c r="DG1488" s="1">
        <v>3.55</v>
      </c>
      <c r="DI1488" s="1">
        <v>58.388</v>
      </c>
      <c r="DN1488" s="1">
        <v>4.852</v>
      </c>
      <c r="DO1488" s="1">
        <v>0.03</v>
      </c>
      <c r="DQ1488" s="1">
        <v>0.493</v>
      </c>
      <c r="DV1488" s="1">
        <v>0.0</v>
      </c>
      <c r="DW1488" s="1">
        <v>0.0</v>
      </c>
      <c r="DY1488" s="1">
        <v>0.0</v>
      </c>
    </row>
    <row r="1489">
      <c r="A1489" s="1" t="s">
        <v>250</v>
      </c>
      <c r="B1489" s="1">
        <v>2016.0</v>
      </c>
      <c r="C1489" s="1" t="s">
        <v>251</v>
      </c>
      <c r="D1489" s="1">
        <v>6200765.0</v>
      </c>
      <c r="E1489" s="1">
        <v>5.1794878464E10</v>
      </c>
      <c r="J1489" s="1">
        <v>101.6</v>
      </c>
      <c r="K1489" s="1">
        <v>0.63</v>
      </c>
      <c r="L1489" s="1">
        <v>10.328</v>
      </c>
      <c r="N1489" s="1">
        <v>308.197</v>
      </c>
      <c r="S1489" s="1">
        <v>0.0</v>
      </c>
      <c r="T1489" s="1">
        <v>0.0</v>
      </c>
      <c r="V1489" s="1">
        <v>0.0</v>
      </c>
      <c r="W1489" s="1">
        <v>0.0</v>
      </c>
      <c r="X1489" s="1">
        <v>0.0</v>
      </c>
      <c r="Y1489" s="1">
        <v>0.0</v>
      </c>
      <c r="AA1489" s="1">
        <v>7.09</v>
      </c>
      <c r="AB1489" s="1">
        <v>1143.407</v>
      </c>
      <c r="AC1489" s="1">
        <v>6.1</v>
      </c>
      <c r="AE1489" s="1">
        <v>1.392</v>
      </c>
      <c r="AF1489" s="1">
        <v>0.469</v>
      </c>
      <c r="AG1489" s="1">
        <v>5503.434</v>
      </c>
      <c r="AH1489" s="1">
        <v>0.659</v>
      </c>
      <c r="AK1489" s="1">
        <v>404.789</v>
      </c>
      <c r="AL1489" s="1">
        <v>2.51</v>
      </c>
      <c r="AO1489" s="1">
        <v>41.148</v>
      </c>
      <c r="AT1489" s="1">
        <v>0.0</v>
      </c>
      <c r="AU1489" s="1">
        <v>0.0</v>
      </c>
      <c r="AX1489" s="1">
        <v>0.0</v>
      </c>
      <c r="AY1489" s="1">
        <v>0.0</v>
      </c>
      <c r="AZ1489" s="1">
        <v>0.0</v>
      </c>
      <c r="BA1489" s="1">
        <v>0.0</v>
      </c>
      <c r="BC1489" s="1">
        <v>1.88</v>
      </c>
      <c r="BG1489" s="1">
        <v>216.102</v>
      </c>
      <c r="BH1489" s="1">
        <v>1.34</v>
      </c>
      <c r="BJ1489" s="1">
        <v>21.967</v>
      </c>
      <c r="BO1489" s="1">
        <v>578.961</v>
      </c>
      <c r="BP1489" s="1">
        <v>3.59</v>
      </c>
      <c r="BR1489" s="1">
        <v>58.852</v>
      </c>
      <c r="BT1489" s="1">
        <v>0.99</v>
      </c>
      <c r="BU1489" s="1">
        <v>13.963</v>
      </c>
      <c r="BY1489" s="1">
        <v>0.0</v>
      </c>
      <c r="BZ1489" s="1">
        <v>0.0</v>
      </c>
      <c r="CB1489" s="1">
        <v>0.0</v>
      </c>
      <c r="CG1489" s="1">
        <v>404.789</v>
      </c>
      <c r="CH1489" s="1">
        <v>2.51</v>
      </c>
      <c r="CK1489" s="1">
        <v>0.0</v>
      </c>
      <c r="CL1489" s="1">
        <v>0.0</v>
      </c>
      <c r="CM1489" s="1">
        <v>0.0</v>
      </c>
      <c r="CN1489" s="1">
        <v>41.148</v>
      </c>
      <c r="CQ1489" s="1">
        <v>2.21</v>
      </c>
      <c r="CR1489" s="1">
        <v>1.58</v>
      </c>
      <c r="CU1489" s="1">
        <v>356.408</v>
      </c>
      <c r="CV1489" s="1">
        <v>254.807</v>
      </c>
      <c r="CX1489" s="1">
        <v>36.23</v>
      </c>
      <c r="CY1489" s="1">
        <v>25.902</v>
      </c>
      <c r="DA1489" s="1">
        <v>983.75</v>
      </c>
      <c r="DB1489" s="1">
        <v>34.125</v>
      </c>
      <c r="DF1489" s="1">
        <v>578.961</v>
      </c>
      <c r="DG1489" s="1">
        <v>3.59</v>
      </c>
      <c r="DI1489" s="1">
        <v>58.852</v>
      </c>
      <c r="DN1489" s="1">
        <v>6.451</v>
      </c>
      <c r="DO1489" s="1">
        <v>0.04</v>
      </c>
      <c r="DQ1489" s="1">
        <v>0.656</v>
      </c>
      <c r="DV1489" s="1">
        <v>0.0</v>
      </c>
      <c r="DW1489" s="1">
        <v>0.0</v>
      </c>
      <c r="DY1489" s="1">
        <v>0.0</v>
      </c>
    </row>
    <row r="1490">
      <c r="A1490" s="1" t="s">
        <v>250</v>
      </c>
      <c r="B1490" s="1">
        <v>2017.0</v>
      </c>
      <c r="C1490" s="1" t="s">
        <v>251</v>
      </c>
      <c r="D1490" s="1">
        <v>6213485.0</v>
      </c>
      <c r="E1490" s="1">
        <v>5.32955136E10</v>
      </c>
      <c r="J1490" s="1">
        <v>114.268</v>
      </c>
      <c r="K1490" s="1">
        <v>0.71</v>
      </c>
      <c r="L1490" s="1">
        <v>12.724</v>
      </c>
      <c r="N1490" s="1">
        <v>211.47</v>
      </c>
      <c r="S1490" s="1">
        <v>0.0</v>
      </c>
      <c r="T1490" s="1">
        <v>0.0</v>
      </c>
      <c r="Y1490" s="1">
        <v>0.0</v>
      </c>
      <c r="AA1490" s="1">
        <v>7.17</v>
      </c>
      <c r="AB1490" s="1">
        <v>1153.942</v>
      </c>
      <c r="AC1490" s="1">
        <v>5.58</v>
      </c>
      <c r="AE1490" s="1">
        <v>-3.178</v>
      </c>
      <c r="AF1490" s="1">
        <v>-1.085</v>
      </c>
      <c r="AG1490" s="1">
        <v>5317.624</v>
      </c>
      <c r="AH1490" s="1">
        <v>0.62</v>
      </c>
      <c r="AK1490" s="1">
        <v>225.316</v>
      </c>
      <c r="AL1490" s="1">
        <v>1.4</v>
      </c>
      <c r="AO1490" s="1">
        <v>25.09</v>
      </c>
      <c r="AT1490" s="1">
        <v>0.0</v>
      </c>
      <c r="AU1490" s="1">
        <v>0.0</v>
      </c>
      <c r="BA1490" s="1">
        <v>0.0</v>
      </c>
      <c r="BC1490" s="1">
        <v>1.18</v>
      </c>
      <c r="BG1490" s="1">
        <v>275.208</v>
      </c>
      <c r="BH1490" s="1">
        <v>1.71</v>
      </c>
      <c r="BJ1490" s="1">
        <v>30.645</v>
      </c>
      <c r="BO1490" s="1">
        <v>672.73</v>
      </c>
      <c r="BP1490" s="1">
        <v>4.18</v>
      </c>
      <c r="BR1490" s="1">
        <v>74.91</v>
      </c>
      <c r="BT1490" s="1">
        <v>1.59</v>
      </c>
      <c r="BU1490" s="1">
        <v>22.176</v>
      </c>
      <c r="BY1490" s="1">
        <v>0.0</v>
      </c>
      <c r="BZ1490" s="1">
        <v>0.0</v>
      </c>
      <c r="CB1490" s="1">
        <v>0.0</v>
      </c>
      <c r="CG1490" s="1">
        <v>225.316</v>
      </c>
      <c r="CH1490" s="1">
        <v>1.4</v>
      </c>
      <c r="CN1490" s="1">
        <v>25.09</v>
      </c>
      <c r="CQ1490" s="1">
        <v>2.28</v>
      </c>
      <c r="CR1490" s="1">
        <v>1.57</v>
      </c>
      <c r="CU1490" s="1">
        <v>366.944</v>
      </c>
      <c r="CV1490" s="1">
        <v>252.676</v>
      </c>
      <c r="CX1490" s="1">
        <v>40.86</v>
      </c>
      <c r="CY1490" s="1">
        <v>28.136</v>
      </c>
      <c r="DA1490" s="1">
        <v>898.047</v>
      </c>
      <c r="DB1490" s="1">
        <v>33.041</v>
      </c>
      <c r="DF1490" s="1">
        <v>672.73</v>
      </c>
      <c r="DG1490" s="1">
        <v>4.18</v>
      </c>
      <c r="DI1490" s="1">
        <v>74.91</v>
      </c>
      <c r="DN1490" s="1">
        <v>30.579</v>
      </c>
      <c r="DO1490" s="1">
        <v>0.19</v>
      </c>
      <c r="DQ1490" s="1">
        <v>3.405</v>
      </c>
      <c r="DV1490" s="1">
        <v>0.0</v>
      </c>
      <c r="DW1490" s="1">
        <v>0.0</v>
      </c>
      <c r="DY1490" s="1">
        <v>0.0</v>
      </c>
    </row>
    <row r="1491">
      <c r="A1491" s="1" t="s">
        <v>250</v>
      </c>
      <c r="B1491" s="1">
        <v>2018.0</v>
      </c>
      <c r="C1491" s="1" t="s">
        <v>251</v>
      </c>
      <c r="D1491" s="1">
        <v>6219738.0</v>
      </c>
      <c r="E1491" s="1">
        <v>5.5053058048E10</v>
      </c>
      <c r="J1491" s="1">
        <v>118.976</v>
      </c>
      <c r="K1491" s="1">
        <v>0.74</v>
      </c>
      <c r="L1491" s="1">
        <v>13.729</v>
      </c>
      <c r="N1491" s="1">
        <v>196.66</v>
      </c>
      <c r="S1491" s="1">
        <v>0.0</v>
      </c>
      <c r="T1491" s="1">
        <v>0.0</v>
      </c>
      <c r="Y1491" s="1">
        <v>0.0</v>
      </c>
      <c r="AA1491" s="1">
        <v>7.15</v>
      </c>
      <c r="AB1491" s="1">
        <v>1149.566</v>
      </c>
      <c r="AC1491" s="1">
        <v>5.39</v>
      </c>
      <c r="AE1491" s="1">
        <v>9.372</v>
      </c>
      <c r="AF1491" s="1">
        <v>3.097</v>
      </c>
      <c r="AG1491" s="1">
        <v>5810.145</v>
      </c>
      <c r="AH1491" s="1">
        <v>0.656</v>
      </c>
      <c r="AK1491" s="1">
        <v>192.934</v>
      </c>
      <c r="AL1491" s="1">
        <v>1.2</v>
      </c>
      <c r="AO1491" s="1">
        <v>22.263</v>
      </c>
      <c r="AT1491" s="1">
        <v>0.0</v>
      </c>
      <c r="AU1491" s="1">
        <v>0.0</v>
      </c>
      <c r="BA1491" s="1">
        <v>0.0</v>
      </c>
      <c r="BC1491" s="1">
        <v>1.06</v>
      </c>
      <c r="BG1491" s="1">
        <v>262.069</v>
      </c>
      <c r="BH1491" s="1">
        <v>1.63</v>
      </c>
      <c r="BJ1491" s="1">
        <v>30.241</v>
      </c>
      <c r="BO1491" s="1">
        <v>673.662</v>
      </c>
      <c r="BP1491" s="1">
        <v>4.19</v>
      </c>
      <c r="BR1491" s="1">
        <v>77.737</v>
      </c>
      <c r="BT1491" s="1">
        <v>1.76</v>
      </c>
      <c r="BU1491" s="1">
        <v>24.615</v>
      </c>
      <c r="BY1491" s="1">
        <v>0.0</v>
      </c>
      <c r="BZ1491" s="1">
        <v>0.0</v>
      </c>
      <c r="CB1491" s="1">
        <v>0.0</v>
      </c>
      <c r="CG1491" s="1">
        <v>192.934</v>
      </c>
      <c r="CH1491" s="1">
        <v>1.2</v>
      </c>
      <c r="CN1491" s="1">
        <v>22.263</v>
      </c>
      <c r="CQ1491" s="1">
        <v>2.28</v>
      </c>
      <c r="CR1491" s="1">
        <v>1.54</v>
      </c>
      <c r="CU1491" s="1">
        <v>366.575</v>
      </c>
      <c r="CV1491" s="1">
        <v>247.599</v>
      </c>
      <c r="CX1491" s="1">
        <v>42.301</v>
      </c>
      <c r="CY1491" s="1">
        <v>28.571</v>
      </c>
      <c r="DA1491" s="1">
        <v>866.596</v>
      </c>
      <c r="DB1491" s="1">
        <v>36.138</v>
      </c>
      <c r="DF1491" s="1">
        <v>673.662</v>
      </c>
      <c r="DG1491" s="1">
        <v>4.19</v>
      </c>
      <c r="DI1491" s="1">
        <v>77.737</v>
      </c>
      <c r="DN1491" s="1">
        <v>45.018</v>
      </c>
      <c r="DO1491" s="1">
        <v>0.28</v>
      </c>
      <c r="DQ1491" s="1">
        <v>5.195</v>
      </c>
      <c r="DV1491" s="1">
        <v>0.0</v>
      </c>
      <c r="DW1491" s="1">
        <v>0.0</v>
      </c>
      <c r="DY1491" s="1">
        <v>0.0</v>
      </c>
    </row>
    <row r="1492">
      <c r="A1492" s="1" t="s">
        <v>250</v>
      </c>
      <c r="B1492" s="1">
        <v>2019.0</v>
      </c>
      <c r="C1492" s="1" t="s">
        <v>251</v>
      </c>
      <c r="D1492" s="1">
        <v>6222267.0</v>
      </c>
      <c r="E1492" s="1">
        <v>5.6393641984E10</v>
      </c>
      <c r="J1492" s="1">
        <v>133.392</v>
      </c>
      <c r="K1492" s="1">
        <v>0.83</v>
      </c>
      <c r="L1492" s="1">
        <v>13.651</v>
      </c>
      <c r="N1492" s="1">
        <v>240.132</v>
      </c>
      <c r="S1492" s="1">
        <v>0.0</v>
      </c>
      <c r="T1492" s="1">
        <v>0.0</v>
      </c>
      <c r="Y1492" s="1">
        <v>0.0</v>
      </c>
      <c r="AA1492" s="1">
        <v>7.37</v>
      </c>
      <c r="AB1492" s="1">
        <v>1184.456</v>
      </c>
      <c r="AC1492" s="1">
        <v>6.08</v>
      </c>
      <c r="AE1492" s="1">
        <v>11.524</v>
      </c>
      <c r="AF1492" s="1">
        <v>4.164</v>
      </c>
      <c r="AG1492" s="1">
        <v>6477.072</v>
      </c>
      <c r="AH1492" s="1">
        <v>0.715</v>
      </c>
      <c r="AK1492" s="1">
        <v>282.855</v>
      </c>
      <c r="AL1492" s="1">
        <v>1.76</v>
      </c>
      <c r="AO1492" s="1">
        <v>28.947</v>
      </c>
      <c r="AT1492" s="1">
        <v>0.0</v>
      </c>
      <c r="AU1492" s="1">
        <v>0.0</v>
      </c>
      <c r="BA1492" s="1">
        <v>0.0</v>
      </c>
      <c r="BC1492" s="1">
        <v>1.46</v>
      </c>
      <c r="BG1492" s="1">
        <v>245.891</v>
      </c>
      <c r="BH1492" s="1">
        <v>1.53</v>
      </c>
      <c r="BJ1492" s="1">
        <v>25.164</v>
      </c>
      <c r="BO1492" s="1">
        <v>694.281</v>
      </c>
      <c r="BP1492" s="1">
        <v>4.32</v>
      </c>
      <c r="BR1492" s="1">
        <v>71.053</v>
      </c>
      <c r="BT1492" s="1">
        <v>1.29</v>
      </c>
      <c r="BU1492" s="1">
        <v>17.503</v>
      </c>
      <c r="BY1492" s="1">
        <v>0.0</v>
      </c>
      <c r="BZ1492" s="1">
        <v>0.0</v>
      </c>
      <c r="CB1492" s="1">
        <v>0.0</v>
      </c>
      <c r="CG1492" s="1">
        <v>282.855</v>
      </c>
      <c r="CH1492" s="1">
        <v>1.76</v>
      </c>
      <c r="CN1492" s="1">
        <v>28.947</v>
      </c>
      <c r="CQ1492" s="1">
        <v>2.3</v>
      </c>
      <c r="CR1492" s="1">
        <v>1.47</v>
      </c>
      <c r="CU1492" s="1">
        <v>369.64</v>
      </c>
      <c r="CV1492" s="1">
        <v>236.248</v>
      </c>
      <c r="CX1492" s="1">
        <v>37.829</v>
      </c>
      <c r="CY1492" s="1">
        <v>24.178</v>
      </c>
      <c r="DA1492" s="1">
        <v>977.136</v>
      </c>
      <c r="DB1492" s="1">
        <v>40.302</v>
      </c>
      <c r="DF1492" s="1">
        <v>694.281</v>
      </c>
      <c r="DG1492" s="1">
        <v>4.32</v>
      </c>
      <c r="DI1492" s="1">
        <v>71.053</v>
      </c>
      <c r="DN1492" s="1">
        <v>78.749</v>
      </c>
      <c r="DO1492" s="1">
        <v>0.49</v>
      </c>
      <c r="DQ1492" s="1">
        <v>8.059</v>
      </c>
      <c r="DV1492" s="1">
        <v>0.0</v>
      </c>
      <c r="DW1492" s="1">
        <v>0.0</v>
      </c>
      <c r="DY1492" s="1">
        <v>0.0</v>
      </c>
    </row>
    <row r="1493">
      <c r="A1493" s="1" t="s">
        <v>250</v>
      </c>
      <c r="B1493" s="1">
        <v>2020.0</v>
      </c>
      <c r="C1493" s="1" t="s">
        <v>251</v>
      </c>
      <c r="D1493" s="1">
        <v>6234631.0</v>
      </c>
      <c r="E1493" s="1">
        <v>5.1960807424E10</v>
      </c>
      <c r="J1493" s="1">
        <v>129.919</v>
      </c>
      <c r="K1493" s="1">
        <v>0.81</v>
      </c>
      <c r="L1493" s="1">
        <v>12.796</v>
      </c>
      <c r="N1493" s="1">
        <v>153.239</v>
      </c>
      <c r="S1493" s="1">
        <v>0.0</v>
      </c>
      <c r="T1493" s="1">
        <v>0.0</v>
      </c>
      <c r="Y1493" s="1">
        <v>0.0</v>
      </c>
      <c r="AA1493" s="1">
        <v>6.97</v>
      </c>
      <c r="AB1493" s="1">
        <v>1117.949</v>
      </c>
      <c r="AC1493" s="1">
        <v>6.33</v>
      </c>
      <c r="AE1493" s="1">
        <v>-16.688</v>
      </c>
      <c r="AF1493" s="1">
        <v>-6.726</v>
      </c>
      <c r="AG1493" s="1">
        <v>5385.475</v>
      </c>
      <c r="AH1493" s="1">
        <v>0.646</v>
      </c>
      <c r="AK1493" s="1">
        <v>157.187</v>
      </c>
      <c r="AL1493" s="1">
        <v>0.98</v>
      </c>
      <c r="AO1493" s="1">
        <v>15.482</v>
      </c>
      <c r="AT1493" s="1">
        <v>0.0</v>
      </c>
      <c r="AU1493" s="1">
        <v>0.0</v>
      </c>
      <c r="BA1493" s="1">
        <v>0.0</v>
      </c>
      <c r="BC1493" s="1">
        <v>0.97</v>
      </c>
      <c r="BG1493" s="1">
        <v>332.016</v>
      </c>
      <c r="BH1493" s="1">
        <v>2.07</v>
      </c>
      <c r="BJ1493" s="1">
        <v>32.701</v>
      </c>
      <c r="BO1493" s="1">
        <v>858.11</v>
      </c>
      <c r="BP1493" s="1">
        <v>5.35</v>
      </c>
      <c r="BR1493" s="1">
        <v>84.518</v>
      </c>
      <c r="BT1493" s="1">
        <v>0.64</v>
      </c>
      <c r="BU1493" s="1">
        <v>9.182</v>
      </c>
      <c r="BY1493" s="1">
        <v>0.0</v>
      </c>
      <c r="BZ1493" s="1">
        <v>0.0</v>
      </c>
      <c r="CB1493" s="1">
        <v>0.0</v>
      </c>
      <c r="CG1493" s="1">
        <v>157.187</v>
      </c>
      <c r="CH1493" s="1">
        <v>0.98</v>
      </c>
      <c r="CN1493" s="1">
        <v>15.482</v>
      </c>
      <c r="CQ1493" s="1">
        <v>2.37</v>
      </c>
      <c r="CR1493" s="1">
        <v>1.56</v>
      </c>
      <c r="CU1493" s="1">
        <v>380.135</v>
      </c>
      <c r="CV1493" s="1">
        <v>250.215</v>
      </c>
      <c r="CX1493" s="1">
        <v>37.441</v>
      </c>
      <c r="CY1493" s="1">
        <v>24.645</v>
      </c>
      <c r="DA1493" s="1">
        <v>1015.297</v>
      </c>
      <c r="DB1493" s="1">
        <v>33.576</v>
      </c>
      <c r="DF1493" s="1">
        <v>858.11</v>
      </c>
      <c r="DG1493" s="1">
        <v>5.35</v>
      </c>
      <c r="DI1493" s="1">
        <v>84.518</v>
      </c>
      <c r="DN1493" s="1">
        <v>144.355</v>
      </c>
      <c r="DO1493" s="1">
        <v>0.9</v>
      </c>
      <c r="DQ1493" s="1">
        <v>14.218</v>
      </c>
      <c r="DV1493" s="1">
        <v>1.604</v>
      </c>
      <c r="DW1493" s="1">
        <v>0.01</v>
      </c>
      <c r="DY1493" s="1">
        <v>0.158</v>
      </c>
    </row>
    <row r="1494">
      <c r="A1494" s="1" t="s">
        <v>250</v>
      </c>
      <c r="B1494" s="1">
        <v>2021.0</v>
      </c>
      <c r="C1494" s="1" t="s">
        <v>251</v>
      </c>
      <c r="D1494" s="1">
        <v>6255737.0</v>
      </c>
      <c r="E1494" s="1">
        <v>5.7771999232E10</v>
      </c>
      <c r="J1494" s="1">
        <v>143.868</v>
      </c>
      <c r="K1494" s="1">
        <v>0.9</v>
      </c>
      <c r="L1494" s="1">
        <v>13.889</v>
      </c>
      <c r="N1494" s="1">
        <v>152.778</v>
      </c>
      <c r="S1494" s="1">
        <v>0.0</v>
      </c>
      <c r="T1494" s="1">
        <v>0.0</v>
      </c>
      <c r="Y1494" s="1">
        <v>0.0</v>
      </c>
      <c r="AA1494" s="1">
        <v>7.76</v>
      </c>
      <c r="AB1494" s="1">
        <v>1240.461</v>
      </c>
      <c r="AC1494" s="1">
        <v>6.48</v>
      </c>
      <c r="AE1494" s="1">
        <v>16.692</v>
      </c>
      <c r="AF1494" s="1">
        <v>5.605</v>
      </c>
      <c r="AG1494" s="1">
        <v>6263.226</v>
      </c>
      <c r="AH1494" s="1">
        <v>0.678</v>
      </c>
      <c r="AK1494" s="1">
        <v>158.255</v>
      </c>
      <c r="AL1494" s="1">
        <v>0.99</v>
      </c>
      <c r="AO1494" s="1">
        <v>15.278</v>
      </c>
      <c r="AT1494" s="1">
        <v>0.0</v>
      </c>
      <c r="AU1494" s="1">
        <v>0.0</v>
      </c>
      <c r="BA1494" s="1">
        <v>0.0</v>
      </c>
      <c r="BC1494" s="1">
        <v>0.99</v>
      </c>
      <c r="BG1494" s="1">
        <v>290.933</v>
      </c>
      <c r="BH1494" s="1">
        <v>1.82</v>
      </c>
      <c r="BJ1494" s="1">
        <v>28.086</v>
      </c>
      <c r="BO1494" s="1">
        <v>877.594</v>
      </c>
      <c r="BP1494" s="1">
        <v>5.49</v>
      </c>
      <c r="BR1494" s="1">
        <v>84.722</v>
      </c>
      <c r="BT1494" s="1">
        <v>1.28</v>
      </c>
      <c r="BU1494" s="1">
        <v>16.495</v>
      </c>
      <c r="BY1494" s="1">
        <v>0.0</v>
      </c>
      <c r="BZ1494" s="1">
        <v>0.0</v>
      </c>
      <c r="CB1494" s="1">
        <v>0.0</v>
      </c>
      <c r="CG1494" s="1">
        <v>158.255</v>
      </c>
      <c r="CH1494" s="1">
        <v>0.99</v>
      </c>
      <c r="CN1494" s="1">
        <v>15.278</v>
      </c>
      <c r="CQ1494" s="1">
        <v>2.46</v>
      </c>
      <c r="CR1494" s="1">
        <v>1.56</v>
      </c>
      <c r="CU1494" s="1">
        <v>393.239</v>
      </c>
      <c r="CV1494" s="1">
        <v>249.371</v>
      </c>
      <c r="CX1494" s="1">
        <v>37.963</v>
      </c>
      <c r="CY1494" s="1">
        <v>24.074</v>
      </c>
      <c r="DA1494" s="1">
        <v>1035.849</v>
      </c>
      <c r="DB1494" s="1">
        <v>39.181</v>
      </c>
      <c r="DF1494" s="1">
        <v>877.594</v>
      </c>
      <c r="DG1494" s="1">
        <v>5.49</v>
      </c>
      <c r="DI1494" s="1">
        <v>84.722</v>
      </c>
      <c r="DN1494" s="1">
        <v>172.642</v>
      </c>
      <c r="DO1494" s="1">
        <v>1.08</v>
      </c>
      <c r="DQ1494" s="1">
        <v>16.667</v>
      </c>
      <c r="DV1494" s="1">
        <v>20.781</v>
      </c>
      <c r="DW1494" s="1">
        <v>0.13</v>
      </c>
      <c r="DY1494" s="1">
        <v>2.006</v>
      </c>
    </row>
    <row r="1495">
      <c r="A1495" s="1" t="s">
        <v>250</v>
      </c>
      <c r="B1495" s="1">
        <v>2022.0</v>
      </c>
      <c r="C1495" s="1" t="s">
        <v>251</v>
      </c>
      <c r="D1495" s="1">
        <v>6280269.0</v>
      </c>
      <c r="E1495" s="1">
        <v>5.9270934528E10</v>
      </c>
      <c r="J1495" s="1">
        <v>128.975</v>
      </c>
      <c r="K1495" s="1">
        <v>0.81</v>
      </c>
      <c r="L1495" s="1">
        <v>12.199</v>
      </c>
      <c r="N1495" s="1">
        <v>112.952</v>
      </c>
      <c r="S1495" s="1">
        <v>0.0</v>
      </c>
      <c r="T1495" s="1">
        <v>0.0</v>
      </c>
      <c r="Y1495" s="1">
        <v>0.0</v>
      </c>
      <c r="AA1495" s="1">
        <v>7.26</v>
      </c>
      <c r="AB1495" s="1">
        <v>1156.001</v>
      </c>
      <c r="AC1495" s="1">
        <v>6.64</v>
      </c>
      <c r="AE1495" s="1">
        <v>10.08</v>
      </c>
      <c r="AF1495" s="1">
        <v>3.95</v>
      </c>
      <c r="AG1495" s="1">
        <v>6867.656</v>
      </c>
      <c r="AH1495" s="1">
        <v>0.728</v>
      </c>
      <c r="AK1495" s="1">
        <v>97.13</v>
      </c>
      <c r="AL1495" s="1">
        <v>0.61</v>
      </c>
      <c r="AO1495" s="1">
        <v>9.187</v>
      </c>
      <c r="AT1495" s="1">
        <v>0.0</v>
      </c>
      <c r="AU1495" s="1">
        <v>0.0</v>
      </c>
      <c r="BA1495" s="1">
        <v>0.0</v>
      </c>
      <c r="BC1495" s="1">
        <v>0.75</v>
      </c>
      <c r="BG1495" s="1">
        <v>359.857</v>
      </c>
      <c r="BH1495" s="1">
        <v>2.26</v>
      </c>
      <c r="BJ1495" s="1">
        <v>34.036</v>
      </c>
      <c r="BO1495" s="1">
        <v>960.15</v>
      </c>
      <c r="BP1495" s="1">
        <v>6.03</v>
      </c>
      <c r="BR1495" s="1">
        <v>90.813</v>
      </c>
      <c r="BT1495" s="1">
        <v>0.62</v>
      </c>
      <c r="BU1495" s="1">
        <v>8.54</v>
      </c>
      <c r="BY1495" s="1">
        <v>0.0</v>
      </c>
      <c r="BZ1495" s="1">
        <v>0.0</v>
      </c>
      <c r="CB1495" s="1">
        <v>0.0</v>
      </c>
      <c r="CG1495" s="1">
        <v>97.13</v>
      </c>
      <c r="CH1495" s="1">
        <v>0.61</v>
      </c>
      <c r="CN1495" s="1">
        <v>9.187</v>
      </c>
      <c r="CQ1495" s="1">
        <v>2.39</v>
      </c>
      <c r="CR1495" s="1">
        <v>1.58</v>
      </c>
      <c r="CU1495" s="1">
        <v>380.557</v>
      </c>
      <c r="CV1495" s="1">
        <v>251.582</v>
      </c>
      <c r="CX1495" s="1">
        <v>35.994</v>
      </c>
      <c r="CY1495" s="1">
        <v>23.795</v>
      </c>
      <c r="DA1495" s="1">
        <v>1057.28</v>
      </c>
      <c r="DB1495" s="1">
        <v>43.131</v>
      </c>
      <c r="DF1495" s="1">
        <v>960.15</v>
      </c>
      <c r="DG1495" s="1">
        <v>6.03</v>
      </c>
      <c r="DI1495" s="1">
        <v>90.813</v>
      </c>
      <c r="DN1495" s="1">
        <v>197.444</v>
      </c>
      <c r="DO1495" s="1">
        <v>1.24</v>
      </c>
      <c r="DQ1495" s="1">
        <v>18.675</v>
      </c>
      <c r="DV1495" s="1">
        <v>22.292</v>
      </c>
      <c r="DW1495" s="1">
        <v>0.14</v>
      </c>
      <c r="DY1495" s="1">
        <v>2.108</v>
      </c>
    </row>
    <row r="1496">
      <c r="A1496" s="1" t="s">
        <v>250</v>
      </c>
      <c r="B1496" s="1">
        <v>2023.0</v>
      </c>
      <c r="C1496" s="1" t="s">
        <v>251</v>
      </c>
      <c r="D1496" s="1">
        <v>6309575.0</v>
      </c>
      <c r="J1496" s="1">
        <v>144.225</v>
      </c>
      <c r="K1496" s="1">
        <v>0.91</v>
      </c>
      <c r="L1496" s="1">
        <v>14.0</v>
      </c>
      <c r="N1496" s="1">
        <v>118.462</v>
      </c>
      <c r="S1496" s="1">
        <v>0.0</v>
      </c>
      <c r="T1496" s="1">
        <v>0.0</v>
      </c>
      <c r="Y1496" s="1">
        <v>0.0</v>
      </c>
      <c r="AA1496" s="1">
        <v>7.11</v>
      </c>
      <c r="AB1496" s="1">
        <v>1126.859</v>
      </c>
      <c r="AC1496" s="1">
        <v>6.5</v>
      </c>
      <c r="AE1496" s="1">
        <v>4.701</v>
      </c>
      <c r="AF1496" s="1">
        <v>2.028</v>
      </c>
      <c r="AG1496" s="1">
        <v>7157.123</v>
      </c>
      <c r="AK1496" s="1">
        <v>96.678</v>
      </c>
      <c r="AL1496" s="1">
        <v>0.61</v>
      </c>
      <c r="AO1496" s="1">
        <v>9.385</v>
      </c>
      <c r="AT1496" s="1">
        <v>0.0</v>
      </c>
      <c r="AU1496" s="1">
        <v>0.0</v>
      </c>
      <c r="BA1496" s="1">
        <v>0.0</v>
      </c>
      <c r="BC1496" s="1">
        <v>0.77</v>
      </c>
      <c r="BG1496" s="1">
        <v>318.563</v>
      </c>
      <c r="BH1496" s="1">
        <v>2.01</v>
      </c>
      <c r="BJ1496" s="1">
        <v>30.923</v>
      </c>
      <c r="BO1496" s="1">
        <v>933.502</v>
      </c>
      <c r="BP1496" s="1">
        <v>5.89</v>
      </c>
      <c r="BR1496" s="1">
        <v>90.615</v>
      </c>
      <c r="BT1496" s="1">
        <v>0.61</v>
      </c>
      <c r="BU1496" s="1">
        <v>8.579</v>
      </c>
      <c r="BY1496" s="1">
        <v>0.0</v>
      </c>
      <c r="BZ1496" s="1">
        <v>0.0</v>
      </c>
      <c r="CB1496" s="1">
        <v>0.0</v>
      </c>
      <c r="CG1496" s="1">
        <v>96.678</v>
      </c>
      <c r="CH1496" s="1">
        <v>0.61</v>
      </c>
      <c r="CN1496" s="1">
        <v>9.385</v>
      </c>
      <c r="CQ1496" s="1">
        <v>2.5</v>
      </c>
      <c r="CR1496" s="1">
        <v>1.59</v>
      </c>
      <c r="CU1496" s="1">
        <v>396.223</v>
      </c>
      <c r="CV1496" s="1">
        <v>251.998</v>
      </c>
      <c r="CX1496" s="1">
        <v>38.462</v>
      </c>
      <c r="CY1496" s="1">
        <v>24.462</v>
      </c>
      <c r="DA1496" s="1">
        <v>1030.18</v>
      </c>
      <c r="DB1496" s="1">
        <v>45.158</v>
      </c>
      <c r="DF1496" s="1">
        <v>933.502</v>
      </c>
      <c r="DG1496" s="1">
        <v>5.89</v>
      </c>
      <c r="DI1496" s="1">
        <v>90.615</v>
      </c>
      <c r="DN1496" s="1">
        <v>196.527</v>
      </c>
      <c r="DO1496" s="1">
        <v>1.24</v>
      </c>
      <c r="DQ1496" s="1">
        <v>19.077</v>
      </c>
      <c r="DV1496" s="1">
        <v>22.188</v>
      </c>
      <c r="DW1496" s="1">
        <v>0.14</v>
      </c>
      <c r="DY1496" s="1">
        <v>2.154</v>
      </c>
    </row>
    <row r="1497">
      <c r="A1497" s="1" t="s">
        <v>250</v>
      </c>
      <c r="B1497" s="1">
        <v>2024.0</v>
      </c>
      <c r="C1497" s="1" t="s">
        <v>251</v>
      </c>
      <c r="D1497" s="1">
        <v>6338146.0</v>
      </c>
      <c r="J1497" s="1">
        <v>126.22</v>
      </c>
      <c r="K1497" s="1">
        <v>0.8</v>
      </c>
      <c r="L1497" s="1">
        <v>12.5</v>
      </c>
      <c r="N1497" s="1">
        <v>101.562</v>
      </c>
      <c r="S1497" s="1">
        <v>0.0</v>
      </c>
      <c r="T1497" s="1">
        <v>0.0</v>
      </c>
      <c r="Y1497" s="1">
        <v>0.0</v>
      </c>
      <c r="AA1497" s="1">
        <v>7.11</v>
      </c>
      <c r="AB1497" s="1">
        <v>1121.779</v>
      </c>
      <c r="AC1497" s="1">
        <v>6.4</v>
      </c>
      <c r="AK1497" s="1">
        <v>75.732</v>
      </c>
      <c r="AL1497" s="1">
        <v>0.48</v>
      </c>
      <c r="AO1497" s="1">
        <v>7.5</v>
      </c>
      <c r="AT1497" s="1">
        <v>0.0</v>
      </c>
      <c r="AU1497" s="1">
        <v>0.0</v>
      </c>
      <c r="BA1497" s="1">
        <v>0.0</v>
      </c>
      <c r="BC1497" s="1">
        <v>0.65</v>
      </c>
      <c r="BG1497" s="1">
        <v>361.304</v>
      </c>
      <c r="BH1497" s="1">
        <v>2.29</v>
      </c>
      <c r="BJ1497" s="1">
        <v>35.781</v>
      </c>
      <c r="BO1497" s="1">
        <v>934.027</v>
      </c>
      <c r="BP1497" s="1">
        <v>5.92</v>
      </c>
      <c r="BR1497" s="1">
        <v>92.5</v>
      </c>
      <c r="BT1497" s="1">
        <v>0.71</v>
      </c>
      <c r="BU1497" s="1">
        <v>9.986</v>
      </c>
      <c r="BY1497" s="1">
        <v>0.0</v>
      </c>
      <c r="BZ1497" s="1">
        <v>0.0</v>
      </c>
      <c r="CB1497" s="1">
        <v>0.0</v>
      </c>
      <c r="CG1497" s="1">
        <v>75.732</v>
      </c>
      <c r="CH1497" s="1">
        <v>0.48</v>
      </c>
      <c r="CN1497" s="1">
        <v>7.5</v>
      </c>
      <c r="CQ1497" s="1">
        <v>2.44</v>
      </c>
      <c r="CR1497" s="1">
        <v>1.64</v>
      </c>
      <c r="CU1497" s="1">
        <v>384.971</v>
      </c>
      <c r="CV1497" s="1">
        <v>258.751</v>
      </c>
      <c r="CX1497" s="1">
        <v>38.125</v>
      </c>
      <c r="CY1497" s="1">
        <v>25.625</v>
      </c>
      <c r="DA1497" s="1">
        <v>1009.759</v>
      </c>
      <c r="DF1497" s="1">
        <v>934.027</v>
      </c>
      <c r="DG1497" s="1">
        <v>5.92</v>
      </c>
      <c r="DI1497" s="1">
        <v>92.5</v>
      </c>
      <c r="DN1497" s="1">
        <v>175.13</v>
      </c>
      <c r="DO1497" s="1">
        <v>1.11</v>
      </c>
      <c r="DQ1497" s="1">
        <v>17.344</v>
      </c>
      <c r="DV1497" s="1">
        <v>12.622</v>
      </c>
      <c r="DW1497" s="1">
        <v>0.08</v>
      </c>
      <c r="DY1497" s="1">
        <v>1.25</v>
      </c>
    </row>
    <row r="1498">
      <c r="A1498" s="1" t="s">
        <v>252</v>
      </c>
      <c r="B1498" s="1">
        <v>2000.0</v>
      </c>
      <c r="C1498" s="1" t="s">
        <v>253</v>
      </c>
      <c r="D1498" s="1">
        <v>703242.0</v>
      </c>
      <c r="E1498" s="1">
        <v>6.341192192E9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N1498" s="1">
        <v>800.0</v>
      </c>
      <c r="S1498" s="1">
        <v>0.0</v>
      </c>
      <c r="T1498" s="1">
        <v>0.0</v>
      </c>
      <c r="V1498" s="1">
        <v>0.0</v>
      </c>
      <c r="W1498" s="1">
        <v>0.0</v>
      </c>
      <c r="X1498" s="1">
        <v>0.0</v>
      </c>
      <c r="Y1498" s="1">
        <v>0.0</v>
      </c>
      <c r="AA1498" s="1">
        <v>0.05</v>
      </c>
      <c r="AB1498" s="1">
        <v>71.099</v>
      </c>
      <c r="AC1498" s="1">
        <v>0.05</v>
      </c>
      <c r="AE1498" s="1">
        <v>311.232</v>
      </c>
      <c r="AF1498" s="1">
        <v>2.442</v>
      </c>
      <c r="AG1498" s="1">
        <v>4588.32</v>
      </c>
      <c r="AH1498" s="1">
        <v>0.509</v>
      </c>
      <c r="AK1498" s="1">
        <v>56.879</v>
      </c>
      <c r="AL1498" s="1">
        <v>0.04</v>
      </c>
      <c r="AO1498" s="1">
        <v>80.0</v>
      </c>
      <c r="AT1498" s="1">
        <v>42.66</v>
      </c>
      <c r="AU1498" s="1">
        <v>0.03</v>
      </c>
      <c r="AW1498" s="1">
        <v>50.0</v>
      </c>
      <c r="AX1498" s="1">
        <v>0.108</v>
      </c>
      <c r="AY1498" s="1">
        <v>462.679</v>
      </c>
      <c r="AZ1498" s="1">
        <v>0.325</v>
      </c>
      <c r="BA1498" s="1">
        <v>60.0</v>
      </c>
      <c r="BC1498" s="1">
        <v>0.04</v>
      </c>
      <c r="BG1498" s="1">
        <v>14.22</v>
      </c>
      <c r="BH1498" s="1">
        <v>0.01</v>
      </c>
      <c r="BJ1498" s="1">
        <v>20.0</v>
      </c>
      <c r="BO1498" s="1">
        <v>14.22</v>
      </c>
      <c r="BP1498" s="1">
        <v>0.01</v>
      </c>
      <c r="BR1498" s="1">
        <v>20.0</v>
      </c>
      <c r="BT1498" s="1">
        <v>0.0</v>
      </c>
      <c r="BU1498" s="1">
        <v>0.0</v>
      </c>
      <c r="BW1498" s="1">
        <v>0.0</v>
      </c>
      <c r="BX1498" s="1">
        <v>0.0</v>
      </c>
      <c r="BY1498" s="1">
        <v>0.0</v>
      </c>
      <c r="BZ1498" s="1">
        <v>0.0</v>
      </c>
      <c r="CA1498" s="1">
        <v>0.0</v>
      </c>
      <c r="CB1498" s="1">
        <v>0.0</v>
      </c>
      <c r="CG1498" s="1">
        <v>14.22</v>
      </c>
      <c r="CH1498" s="1">
        <v>0.01</v>
      </c>
      <c r="CJ1498" s="1">
        <v>15.032</v>
      </c>
      <c r="CK1498" s="1">
        <v>8.658</v>
      </c>
      <c r="CL1498" s="1">
        <v>94215.094</v>
      </c>
      <c r="CM1498" s="1">
        <v>66.256</v>
      </c>
      <c r="CN1498" s="1">
        <v>20.0</v>
      </c>
      <c r="CQ1498" s="1">
        <v>0.0</v>
      </c>
      <c r="CR1498" s="1">
        <v>0.0</v>
      </c>
      <c r="CU1498" s="1">
        <v>0.0</v>
      </c>
      <c r="CV1498" s="1">
        <v>0.0</v>
      </c>
      <c r="CX1498" s="1">
        <v>0.0</v>
      </c>
      <c r="CY1498" s="1">
        <v>0.0</v>
      </c>
      <c r="DA1498" s="1">
        <v>71.099</v>
      </c>
      <c r="DB1498" s="1">
        <v>3.227</v>
      </c>
      <c r="DF1498" s="1">
        <v>14.22</v>
      </c>
      <c r="DG1498" s="1">
        <v>0.01</v>
      </c>
      <c r="DI1498" s="1">
        <v>20.0</v>
      </c>
      <c r="DN1498" s="1">
        <v>0.0</v>
      </c>
      <c r="DO1498" s="1">
        <v>0.0</v>
      </c>
      <c r="DQ1498" s="1">
        <v>0.0</v>
      </c>
      <c r="DV1498" s="1">
        <v>0.0</v>
      </c>
      <c r="DW1498" s="1">
        <v>0.0</v>
      </c>
      <c r="DY1498" s="1">
        <v>0.0</v>
      </c>
    </row>
    <row r="1499">
      <c r="A1499" s="1" t="s">
        <v>252</v>
      </c>
      <c r="B1499" s="1">
        <v>2001.0</v>
      </c>
      <c r="C1499" s="1" t="s">
        <v>253</v>
      </c>
      <c r="D1499" s="1">
        <v>749791.0</v>
      </c>
      <c r="E1499" s="1">
        <v>1.0710877184E10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N1499" s="1">
        <v>666.667</v>
      </c>
      <c r="S1499" s="1">
        <v>0.0</v>
      </c>
      <c r="T1499" s="1">
        <v>0.0</v>
      </c>
      <c r="V1499" s="1">
        <v>0.0</v>
      </c>
      <c r="W1499" s="1">
        <v>0.0</v>
      </c>
      <c r="X1499" s="1">
        <v>0.0</v>
      </c>
      <c r="Y1499" s="1">
        <v>0.0</v>
      </c>
      <c r="AA1499" s="1">
        <v>0.06</v>
      </c>
      <c r="AB1499" s="1">
        <v>80.022</v>
      </c>
      <c r="AC1499" s="1">
        <v>0.06</v>
      </c>
      <c r="AE1499" s="1">
        <v>-43.491</v>
      </c>
      <c r="AF1499" s="1">
        <v>-1.403</v>
      </c>
      <c r="AG1499" s="1">
        <v>2431.848</v>
      </c>
      <c r="AH1499" s="1">
        <v>0.17</v>
      </c>
      <c r="AK1499" s="1">
        <v>66.685</v>
      </c>
      <c r="AL1499" s="1">
        <v>0.05</v>
      </c>
      <c r="AO1499" s="1">
        <v>83.333</v>
      </c>
      <c r="AT1499" s="1">
        <v>53.348</v>
      </c>
      <c r="AU1499" s="1">
        <v>0.04</v>
      </c>
      <c r="AW1499" s="1">
        <v>0.0</v>
      </c>
      <c r="AX1499" s="1">
        <v>0.0</v>
      </c>
      <c r="AY1499" s="1">
        <v>433.955</v>
      </c>
      <c r="AZ1499" s="1">
        <v>0.325</v>
      </c>
      <c r="BA1499" s="1">
        <v>66.667</v>
      </c>
      <c r="BC1499" s="1">
        <v>0.04</v>
      </c>
      <c r="BG1499" s="1">
        <v>13.337</v>
      </c>
      <c r="BH1499" s="1">
        <v>0.01</v>
      </c>
      <c r="BJ1499" s="1">
        <v>16.667</v>
      </c>
      <c r="BO1499" s="1">
        <v>13.337</v>
      </c>
      <c r="BP1499" s="1">
        <v>0.01</v>
      </c>
      <c r="BR1499" s="1">
        <v>16.667</v>
      </c>
      <c r="BT1499" s="1">
        <v>0.0</v>
      </c>
      <c r="BU1499" s="1">
        <v>0.0</v>
      </c>
      <c r="BW1499" s="1">
        <v>0.0</v>
      </c>
      <c r="BX1499" s="1">
        <v>0.0</v>
      </c>
      <c r="BY1499" s="1">
        <v>0.0</v>
      </c>
      <c r="BZ1499" s="1">
        <v>0.0</v>
      </c>
      <c r="CA1499" s="1">
        <v>0.0</v>
      </c>
      <c r="CB1499" s="1">
        <v>0.0</v>
      </c>
      <c r="CG1499" s="1">
        <v>13.337</v>
      </c>
      <c r="CH1499" s="1">
        <v>0.01</v>
      </c>
      <c r="CJ1499" s="1">
        <v>64.21</v>
      </c>
      <c r="CK1499" s="1">
        <v>42.543</v>
      </c>
      <c r="CL1499" s="1">
        <v>145105.859</v>
      </c>
      <c r="CM1499" s="1">
        <v>108.799</v>
      </c>
      <c r="CN1499" s="1">
        <v>16.667</v>
      </c>
      <c r="CQ1499" s="1">
        <v>0.0</v>
      </c>
      <c r="CR1499" s="1">
        <v>0.0</v>
      </c>
      <c r="CU1499" s="1">
        <v>0.0</v>
      </c>
      <c r="CV1499" s="1">
        <v>0.0</v>
      </c>
      <c r="CX1499" s="1">
        <v>0.0</v>
      </c>
      <c r="CY1499" s="1">
        <v>0.0</v>
      </c>
      <c r="DA1499" s="1">
        <v>80.022</v>
      </c>
      <c r="DB1499" s="1">
        <v>1.823</v>
      </c>
      <c r="DF1499" s="1">
        <v>13.337</v>
      </c>
      <c r="DG1499" s="1">
        <v>0.01</v>
      </c>
      <c r="DI1499" s="1">
        <v>16.667</v>
      </c>
      <c r="DN1499" s="1">
        <v>0.0</v>
      </c>
      <c r="DO1499" s="1">
        <v>0.0</v>
      </c>
      <c r="DQ1499" s="1">
        <v>0.0</v>
      </c>
      <c r="DV1499" s="1">
        <v>0.0</v>
      </c>
      <c r="DW1499" s="1">
        <v>0.0</v>
      </c>
      <c r="DY1499" s="1">
        <v>0.0</v>
      </c>
    </row>
    <row r="1500">
      <c r="A1500" s="1" t="s">
        <v>252</v>
      </c>
      <c r="B1500" s="1">
        <v>2002.0</v>
      </c>
      <c r="C1500" s="1" t="s">
        <v>253</v>
      </c>
      <c r="D1500" s="1">
        <v>797914.0</v>
      </c>
      <c r="E1500" s="1">
        <v>1.2944267264E10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N1500" s="1">
        <v>714.286</v>
      </c>
      <c r="S1500" s="1">
        <v>0.0</v>
      </c>
      <c r="T1500" s="1">
        <v>0.0</v>
      </c>
      <c r="V1500" s="1">
        <v>0.0</v>
      </c>
      <c r="W1500" s="1">
        <v>0.0</v>
      </c>
      <c r="X1500" s="1">
        <v>0.0</v>
      </c>
      <c r="Y1500" s="1">
        <v>0.0</v>
      </c>
      <c r="AA1500" s="1">
        <v>0.07</v>
      </c>
      <c r="AB1500" s="1">
        <v>87.729</v>
      </c>
      <c r="AC1500" s="1">
        <v>0.07</v>
      </c>
      <c r="AE1500" s="1">
        <v>1448.244</v>
      </c>
      <c r="AF1500" s="1">
        <v>26.407</v>
      </c>
      <c r="AG1500" s="1">
        <v>35380.172</v>
      </c>
      <c r="AH1500" s="1">
        <v>2.181</v>
      </c>
      <c r="AK1500" s="1">
        <v>75.196</v>
      </c>
      <c r="AL1500" s="1">
        <v>0.06</v>
      </c>
      <c r="AO1500" s="1">
        <v>85.714</v>
      </c>
      <c r="AT1500" s="1">
        <v>62.663</v>
      </c>
      <c r="AU1500" s="1">
        <v>0.05</v>
      </c>
      <c r="AW1500" s="1">
        <v>4133.333</v>
      </c>
      <c r="AX1500" s="1">
        <v>13.449</v>
      </c>
      <c r="AY1500" s="1">
        <v>17262.807</v>
      </c>
      <c r="AZ1500" s="1">
        <v>13.774</v>
      </c>
      <c r="BA1500" s="1">
        <v>71.429</v>
      </c>
      <c r="BC1500" s="1">
        <v>0.05</v>
      </c>
      <c r="BG1500" s="1">
        <v>12.533</v>
      </c>
      <c r="BH1500" s="1">
        <v>0.01</v>
      </c>
      <c r="BJ1500" s="1">
        <v>14.286</v>
      </c>
      <c r="BO1500" s="1">
        <v>12.533</v>
      </c>
      <c r="BP1500" s="1">
        <v>0.01</v>
      </c>
      <c r="BR1500" s="1">
        <v>14.286</v>
      </c>
      <c r="BT1500" s="1">
        <v>0.0</v>
      </c>
      <c r="BU1500" s="1">
        <v>0.0</v>
      </c>
      <c r="BW1500" s="1">
        <v>0.0</v>
      </c>
      <c r="BX1500" s="1">
        <v>0.0</v>
      </c>
      <c r="BY1500" s="1">
        <v>0.0</v>
      </c>
      <c r="BZ1500" s="1">
        <v>0.0</v>
      </c>
      <c r="CA1500" s="1">
        <v>0.0</v>
      </c>
      <c r="CB1500" s="1">
        <v>0.0</v>
      </c>
      <c r="CG1500" s="1">
        <v>12.533</v>
      </c>
      <c r="CH1500" s="1">
        <v>0.01</v>
      </c>
      <c r="CJ1500" s="1">
        <v>18.672</v>
      </c>
      <c r="CK1500" s="1">
        <v>20.315</v>
      </c>
      <c r="CL1500" s="1">
        <v>161814.641</v>
      </c>
      <c r="CM1500" s="1">
        <v>129.114</v>
      </c>
      <c r="CN1500" s="1">
        <v>14.286</v>
      </c>
      <c r="CQ1500" s="1">
        <v>0.0</v>
      </c>
      <c r="CR1500" s="1">
        <v>0.0</v>
      </c>
      <c r="CU1500" s="1">
        <v>0.0</v>
      </c>
      <c r="CV1500" s="1">
        <v>0.0</v>
      </c>
      <c r="CX1500" s="1">
        <v>0.0</v>
      </c>
      <c r="CY1500" s="1">
        <v>0.0</v>
      </c>
      <c r="DA1500" s="1">
        <v>87.729</v>
      </c>
      <c r="DB1500" s="1">
        <v>28.23</v>
      </c>
      <c r="DF1500" s="1">
        <v>12.533</v>
      </c>
      <c r="DG1500" s="1">
        <v>0.01</v>
      </c>
      <c r="DI1500" s="1">
        <v>14.286</v>
      </c>
      <c r="DN1500" s="1">
        <v>0.0</v>
      </c>
      <c r="DO1500" s="1">
        <v>0.0</v>
      </c>
      <c r="DQ1500" s="1">
        <v>0.0</v>
      </c>
      <c r="DV1500" s="1">
        <v>0.0</v>
      </c>
      <c r="DW1500" s="1">
        <v>0.0</v>
      </c>
      <c r="DY1500" s="1">
        <v>0.0</v>
      </c>
    </row>
    <row r="1501">
      <c r="A1501" s="1" t="s">
        <v>252</v>
      </c>
      <c r="B1501" s="1">
        <v>2003.0</v>
      </c>
      <c r="C1501" s="1" t="s">
        <v>253</v>
      </c>
      <c r="D1501" s="1">
        <v>847820.0</v>
      </c>
      <c r="E1501" s="1">
        <v>1.4778140672E10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N1501" s="1">
        <v>714.286</v>
      </c>
      <c r="S1501" s="1">
        <v>0.0</v>
      </c>
      <c r="T1501" s="1">
        <v>0.0</v>
      </c>
      <c r="V1501" s="1">
        <v>0.0</v>
      </c>
      <c r="W1501" s="1">
        <v>0.0</v>
      </c>
      <c r="X1501" s="1">
        <v>0.0</v>
      </c>
      <c r="Y1501" s="1">
        <v>0.0</v>
      </c>
      <c r="AA1501" s="1">
        <v>0.07</v>
      </c>
      <c r="AB1501" s="1">
        <v>82.565</v>
      </c>
      <c r="AC1501" s="1">
        <v>0.07</v>
      </c>
      <c r="AE1501" s="1">
        <v>8.358</v>
      </c>
      <c r="AF1501" s="1">
        <v>2.36</v>
      </c>
      <c r="AG1501" s="1">
        <v>36080.625</v>
      </c>
      <c r="AH1501" s="1">
        <v>2.07</v>
      </c>
      <c r="AK1501" s="1">
        <v>70.77</v>
      </c>
      <c r="AL1501" s="1">
        <v>0.06</v>
      </c>
      <c r="AO1501" s="1">
        <v>85.714</v>
      </c>
      <c r="AT1501" s="1">
        <v>58.975</v>
      </c>
      <c r="AU1501" s="1">
        <v>0.05</v>
      </c>
      <c r="AW1501" s="1">
        <v>2.362</v>
      </c>
      <c r="AX1501" s="1">
        <v>0.325</v>
      </c>
      <c r="AY1501" s="1">
        <v>16630.432</v>
      </c>
      <c r="AZ1501" s="1">
        <v>14.1</v>
      </c>
      <c r="BA1501" s="1">
        <v>71.429</v>
      </c>
      <c r="BC1501" s="1">
        <v>0.05</v>
      </c>
      <c r="BG1501" s="1">
        <v>11.795</v>
      </c>
      <c r="BH1501" s="1">
        <v>0.01</v>
      </c>
      <c r="BJ1501" s="1">
        <v>14.286</v>
      </c>
      <c r="BO1501" s="1">
        <v>11.795</v>
      </c>
      <c r="BP1501" s="1">
        <v>0.01</v>
      </c>
      <c r="BR1501" s="1">
        <v>14.286</v>
      </c>
      <c r="BT1501" s="1">
        <v>0.0</v>
      </c>
      <c r="BU1501" s="1">
        <v>0.0</v>
      </c>
      <c r="BW1501" s="1">
        <v>0.0</v>
      </c>
      <c r="BX1501" s="1">
        <v>0.0</v>
      </c>
      <c r="BY1501" s="1">
        <v>0.0</v>
      </c>
      <c r="BZ1501" s="1">
        <v>0.0</v>
      </c>
      <c r="CA1501" s="1">
        <v>0.0</v>
      </c>
      <c r="CB1501" s="1">
        <v>0.0</v>
      </c>
      <c r="CG1501" s="1">
        <v>11.795</v>
      </c>
      <c r="CH1501" s="1">
        <v>0.01</v>
      </c>
      <c r="CJ1501" s="1">
        <v>14.596</v>
      </c>
      <c r="CK1501" s="1">
        <v>18.845</v>
      </c>
      <c r="CL1501" s="1">
        <v>174517.031</v>
      </c>
      <c r="CM1501" s="1">
        <v>147.959</v>
      </c>
      <c r="CN1501" s="1">
        <v>14.286</v>
      </c>
      <c r="CQ1501" s="1">
        <v>0.0</v>
      </c>
      <c r="CR1501" s="1">
        <v>0.0</v>
      </c>
      <c r="CU1501" s="1">
        <v>0.0</v>
      </c>
      <c r="CV1501" s="1">
        <v>0.0</v>
      </c>
      <c r="CX1501" s="1">
        <v>0.0</v>
      </c>
      <c r="CY1501" s="1">
        <v>0.0</v>
      </c>
      <c r="DA1501" s="1">
        <v>82.565</v>
      </c>
      <c r="DB1501" s="1">
        <v>30.59</v>
      </c>
      <c r="DF1501" s="1">
        <v>11.795</v>
      </c>
      <c r="DG1501" s="1">
        <v>0.01</v>
      </c>
      <c r="DI1501" s="1">
        <v>14.286</v>
      </c>
      <c r="DN1501" s="1">
        <v>0.0</v>
      </c>
      <c r="DO1501" s="1">
        <v>0.0</v>
      </c>
      <c r="DQ1501" s="1">
        <v>0.0</v>
      </c>
      <c r="DV1501" s="1">
        <v>0.0</v>
      </c>
      <c r="DW1501" s="1">
        <v>0.0</v>
      </c>
      <c r="DY1501" s="1">
        <v>0.0</v>
      </c>
    </row>
    <row r="1502">
      <c r="A1502" s="1" t="s">
        <v>252</v>
      </c>
      <c r="B1502" s="1">
        <v>2004.0</v>
      </c>
      <c r="C1502" s="1" t="s">
        <v>253</v>
      </c>
      <c r="D1502" s="1">
        <v>899879.0</v>
      </c>
      <c r="E1502" s="1">
        <v>1.8414358528E10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N1502" s="1">
        <v>777.778</v>
      </c>
      <c r="S1502" s="1">
        <v>0.0</v>
      </c>
      <c r="T1502" s="1">
        <v>0.0</v>
      </c>
      <c r="V1502" s="1">
        <v>0.0</v>
      </c>
      <c r="W1502" s="1">
        <v>0.0</v>
      </c>
      <c r="X1502" s="1">
        <v>0.0</v>
      </c>
      <c r="Y1502" s="1">
        <v>0.0</v>
      </c>
      <c r="AA1502" s="1">
        <v>0.09</v>
      </c>
      <c r="AB1502" s="1">
        <v>100.013</v>
      </c>
      <c r="AC1502" s="1">
        <v>0.09</v>
      </c>
      <c r="AE1502" s="1">
        <v>-79.764</v>
      </c>
      <c r="AF1502" s="1">
        <v>-24.4</v>
      </c>
      <c r="AG1502" s="1">
        <v>6878.938</v>
      </c>
      <c r="AH1502" s="1">
        <v>0.336</v>
      </c>
      <c r="AK1502" s="1">
        <v>88.901</v>
      </c>
      <c r="AL1502" s="1">
        <v>0.08</v>
      </c>
      <c r="AO1502" s="1">
        <v>88.889</v>
      </c>
      <c r="AT1502" s="1">
        <v>77.788</v>
      </c>
      <c r="AU1502" s="1">
        <v>0.07</v>
      </c>
      <c r="AW1502" s="1">
        <v>-92.308</v>
      </c>
      <c r="AX1502" s="1">
        <v>-13.015</v>
      </c>
      <c r="AY1502" s="1">
        <v>1205.257</v>
      </c>
      <c r="AZ1502" s="1">
        <v>1.085</v>
      </c>
      <c r="BA1502" s="1">
        <v>77.778</v>
      </c>
      <c r="BC1502" s="1">
        <v>0.07</v>
      </c>
      <c r="BG1502" s="1">
        <v>11.113</v>
      </c>
      <c r="BH1502" s="1">
        <v>0.01</v>
      </c>
      <c r="BJ1502" s="1">
        <v>11.111</v>
      </c>
      <c r="BO1502" s="1">
        <v>11.113</v>
      </c>
      <c r="BP1502" s="1">
        <v>0.01</v>
      </c>
      <c r="BR1502" s="1">
        <v>11.111</v>
      </c>
      <c r="BT1502" s="1">
        <v>0.0</v>
      </c>
      <c r="BU1502" s="1">
        <v>0.0</v>
      </c>
      <c r="BW1502" s="1">
        <v>0.0</v>
      </c>
      <c r="BX1502" s="1">
        <v>0.0</v>
      </c>
      <c r="BY1502" s="1">
        <v>0.0</v>
      </c>
      <c r="BZ1502" s="1">
        <v>0.0</v>
      </c>
      <c r="CA1502" s="1">
        <v>0.0</v>
      </c>
      <c r="CB1502" s="1">
        <v>0.0</v>
      </c>
      <c r="CG1502" s="1">
        <v>11.113</v>
      </c>
      <c r="CH1502" s="1">
        <v>0.01</v>
      </c>
      <c r="CJ1502" s="1">
        <v>30.18</v>
      </c>
      <c r="CK1502" s="1">
        <v>44.654</v>
      </c>
      <c r="CL1502" s="1">
        <v>214042.75</v>
      </c>
      <c r="CM1502" s="1">
        <v>192.613</v>
      </c>
      <c r="CN1502" s="1">
        <v>11.111</v>
      </c>
      <c r="CQ1502" s="1">
        <v>0.0</v>
      </c>
      <c r="CR1502" s="1">
        <v>0.0</v>
      </c>
      <c r="CU1502" s="1">
        <v>0.0</v>
      </c>
      <c r="CV1502" s="1">
        <v>0.0</v>
      </c>
      <c r="CX1502" s="1">
        <v>0.0</v>
      </c>
      <c r="CY1502" s="1">
        <v>0.0</v>
      </c>
      <c r="DA1502" s="1">
        <v>100.013</v>
      </c>
      <c r="DB1502" s="1">
        <v>6.19</v>
      </c>
      <c r="DF1502" s="1">
        <v>11.113</v>
      </c>
      <c r="DG1502" s="1">
        <v>0.01</v>
      </c>
      <c r="DI1502" s="1">
        <v>11.111</v>
      </c>
      <c r="DN1502" s="1">
        <v>0.0</v>
      </c>
      <c r="DO1502" s="1">
        <v>0.0</v>
      </c>
      <c r="DQ1502" s="1">
        <v>0.0</v>
      </c>
      <c r="DV1502" s="1">
        <v>0.0</v>
      </c>
      <c r="DW1502" s="1">
        <v>0.0</v>
      </c>
      <c r="DY1502" s="1">
        <v>0.0</v>
      </c>
    </row>
    <row r="1503">
      <c r="A1503" s="1" t="s">
        <v>252</v>
      </c>
      <c r="B1503" s="1">
        <v>2005.0</v>
      </c>
      <c r="C1503" s="1" t="s">
        <v>253</v>
      </c>
      <c r="D1503" s="1">
        <v>947312.0</v>
      </c>
      <c r="E1503" s="1">
        <v>2.0168024064E10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N1503" s="1">
        <v>800.0</v>
      </c>
      <c r="S1503" s="1">
        <v>0.0</v>
      </c>
      <c r="T1503" s="1">
        <v>0.0</v>
      </c>
      <c r="V1503" s="1">
        <v>0.0</v>
      </c>
      <c r="W1503" s="1">
        <v>0.0</v>
      </c>
      <c r="X1503" s="1">
        <v>0.0</v>
      </c>
      <c r="Y1503" s="1">
        <v>0.0</v>
      </c>
      <c r="AA1503" s="1">
        <v>0.1</v>
      </c>
      <c r="AB1503" s="1">
        <v>105.562</v>
      </c>
      <c r="AC1503" s="1">
        <v>0.1</v>
      </c>
      <c r="AE1503" s="1">
        <v>264.934</v>
      </c>
      <c r="AF1503" s="1">
        <v>16.4</v>
      </c>
      <c r="AG1503" s="1">
        <v>23846.643</v>
      </c>
      <c r="AH1503" s="1">
        <v>1.12</v>
      </c>
      <c r="AK1503" s="1">
        <v>95.006</v>
      </c>
      <c r="AL1503" s="1">
        <v>0.09</v>
      </c>
      <c r="AO1503" s="1">
        <v>90.0</v>
      </c>
      <c r="AT1503" s="1">
        <v>84.449</v>
      </c>
      <c r="AU1503" s="1">
        <v>0.08</v>
      </c>
      <c r="AW1503" s="1">
        <v>1200.0</v>
      </c>
      <c r="AX1503" s="1">
        <v>13.015</v>
      </c>
      <c r="AY1503" s="1">
        <v>14883.812</v>
      </c>
      <c r="AZ1503" s="1">
        <v>14.1</v>
      </c>
      <c r="BA1503" s="1">
        <v>80.0</v>
      </c>
      <c r="BC1503" s="1">
        <v>0.08</v>
      </c>
      <c r="BG1503" s="1">
        <v>10.556</v>
      </c>
      <c r="BH1503" s="1">
        <v>0.01</v>
      </c>
      <c r="BJ1503" s="1">
        <v>10.0</v>
      </c>
      <c r="BO1503" s="1">
        <v>10.556</v>
      </c>
      <c r="BP1503" s="1">
        <v>0.01</v>
      </c>
      <c r="BR1503" s="1">
        <v>10.0</v>
      </c>
      <c r="BT1503" s="1">
        <v>0.0</v>
      </c>
      <c r="BU1503" s="1">
        <v>0.0</v>
      </c>
      <c r="BW1503" s="1">
        <v>0.0</v>
      </c>
      <c r="BX1503" s="1">
        <v>0.0</v>
      </c>
      <c r="BY1503" s="1">
        <v>0.0</v>
      </c>
      <c r="BZ1503" s="1">
        <v>0.0</v>
      </c>
      <c r="CA1503" s="1">
        <v>0.0</v>
      </c>
      <c r="CB1503" s="1">
        <v>0.0</v>
      </c>
      <c r="CG1503" s="1">
        <v>10.556</v>
      </c>
      <c r="CH1503" s="1">
        <v>0.01</v>
      </c>
      <c r="CJ1503" s="1">
        <v>5.475</v>
      </c>
      <c r="CK1503" s="1">
        <v>10.546</v>
      </c>
      <c r="CL1503" s="1">
        <v>214458.297</v>
      </c>
      <c r="CM1503" s="1">
        <v>203.159</v>
      </c>
      <c r="CN1503" s="1">
        <v>10.0</v>
      </c>
      <c r="CQ1503" s="1">
        <v>0.0</v>
      </c>
      <c r="CR1503" s="1">
        <v>0.0</v>
      </c>
      <c r="CU1503" s="1">
        <v>0.0</v>
      </c>
      <c r="CV1503" s="1">
        <v>0.0</v>
      </c>
      <c r="CX1503" s="1">
        <v>0.0</v>
      </c>
      <c r="CY1503" s="1">
        <v>0.0</v>
      </c>
      <c r="DA1503" s="1">
        <v>105.562</v>
      </c>
      <c r="DB1503" s="1">
        <v>22.59</v>
      </c>
      <c r="DF1503" s="1">
        <v>10.556</v>
      </c>
      <c r="DG1503" s="1">
        <v>0.01</v>
      </c>
      <c r="DI1503" s="1">
        <v>10.0</v>
      </c>
      <c r="DN1503" s="1">
        <v>0.0</v>
      </c>
      <c r="DO1503" s="1">
        <v>0.0</v>
      </c>
      <c r="DQ1503" s="1">
        <v>0.0</v>
      </c>
      <c r="DV1503" s="1">
        <v>0.0</v>
      </c>
      <c r="DW1503" s="1">
        <v>0.0</v>
      </c>
      <c r="DY1503" s="1">
        <v>0.0</v>
      </c>
    </row>
    <row r="1504">
      <c r="A1504" s="1" t="s">
        <v>252</v>
      </c>
      <c r="B1504" s="1">
        <v>2006.0</v>
      </c>
      <c r="C1504" s="1" t="s">
        <v>253</v>
      </c>
      <c r="D1504" s="1">
        <v>990297.0</v>
      </c>
      <c r="E1504" s="1">
        <v>2.1346957312E10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N1504" s="1">
        <v>818.182</v>
      </c>
      <c r="S1504" s="1">
        <v>0.0</v>
      </c>
      <c r="T1504" s="1">
        <v>0.0</v>
      </c>
      <c r="V1504" s="1">
        <v>0.0</v>
      </c>
      <c r="W1504" s="1">
        <v>0.0</v>
      </c>
      <c r="X1504" s="1">
        <v>0.0</v>
      </c>
      <c r="Y1504" s="1">
        <v>0.0</v>
      </c>
      <c r="AA1504" s="1">
        <v>0.11</v>
      </c>
      <c r="AB1504" s="1">
        <v>111.078</v>
      </c>
      <c r="AC1504" s="1">
        <v>0.11</v>
      </c>
      <c r="AE1504" s="1">
        <v>22.199</v>
      </c>
      <c r="AF1504" s="1">
        <v>5.015</v>
      </c>
      <c r="AG1504" s="1">
        <v>27875.533</v>
      </c>
      <c r="AH1504" s="1">
        <v>1.293</v>
      </c>
      <c r="AK1504" s="1">
        <v>100.98</v>
      </c>
      <c r="AL1504" s="1">
        <v>0.1</v>
      </c>
      <c r="AO1504" s="1">
        <v>90.909</v>
      </c>
      <c r="AT1504" s="1">
        <v>90.882</v>
      </c>
      <c r="AU1504" s="1">
        <v>0.09</v>
      </c>
      <c r="AW1504" s="1">
        <v>0.0</v>
      </c>
      <c r="AX1504" s="1">
        <v>0.0</v>
      </c>
      <c r="AY1504" s="1">
        <v>14237.762</v>
      </c>
      <c r="AZ1504" s="1">
        <v>14.1</v>
      </c>
      <c r="BA1504" s="1">
        <v>81.818</v>
      </c>
      <c r="BC1504" s="1">
        <v>0.09</v>
      </c>
      <c r="BG1504" s="1">
        <v>10.098</v>
      </c>
      <c r="BH1504" s="1">
        <v>0.01</v>
      </c>
      <c r="BJ1504" s="1">
        <v>9.091</v>
      </c>
      <c r="BO1504" s="1">
        <v>10.098</v>
      </c>
      <c r="BP1504" s="1">
        <v>0.01</v>
      </c>
      <c r="BR1504" s="1">
        <v>9.091</v>
      </c>
      <c r="BT1504" s="1">
        <v>0.0</v>
      </c>
      <c r="BU1504" s="1">
        <v>0.0</v>
      </c>
      <c r="BW1504" s="1">
        <v>0.0</v>
      </c>
      <c r="BX1504" s="1">
        <v>0.0</v>
      </c>
      <c r="BY1504" s="1">
        <v>0.0</v>
      </c>
      <c r="BZ1504" s="1">
        <v>0.0</v>
      </c>
      <c r="CA1504" s="1">
        <v>0.0</v>
      </c>
      <c r="CB1504" s="1">
        <v>0.0</v>
      </c>
      <c r="CG1504" s="1">
        <v>10.098</v>
      </c>
      <c r="CH1504" s="1">
        <v>0.01</v>
      </c>
      <c r="CJ1504" s="1">
        <v>-1.275</v>
      </c>
      <c r="CK1504" s="1">
        <v>-2.589</v>
      </c>
      <c r="CL1504" s="1">
        <v>202534.734</v>
      </c>
      <c r="CM1504" s="1">
        <v>200.57</v>
      </c>
      <c r="CN1504" s="1">
        <v>9.091</v>
      </c>
      <c r="CQ1504" s="1">
        <v>0.0</v>
      </c>
      <c r="CR1504" s="1">
        <v>0.0</v>
      </c>
      <c r="CU1504" s="1">
        <v>0.0</v>
      </c>
      <c r="CV1504" s="1">
        <v>0.0</v>
      </c>
      <c r="CX1504" s="1">
        <v>0.0</v>
      </c>
      <c r="CY1504" s="1">
        <v>0.0</v>
      </c>
      <c r="DA1504" s="1">
        <v>111.078</v>
      </c>
      <c r="DB1504" s="1">
        <v>27.605</v>
      </c>
      <c r="DF1504" s="1">
        <v>10.098</v>
      </c>
      <c r="DG1504" s="1">
        <v>0.01</v>
      </c>
      <c r="DI1504" s="1">
        <v>9.091</v>
      </c>
      <c r="DN1504" s="1">
        <v>0.0</v>
      </c>
      <c r="DO1504" s="1">
        <v>0.0</v>
      </c>
      <c r="DQ1504" s="1">
        <v>0.0</v>
      </c>
      <c r="DV1504" s="1">
        <v>0.0</v>
      </c>
      <c r="DW1504" s="1">
        <v>0.0</v>
      </c>
      <c r="DY1504" s="1">
        <v>0.0</v>
      </c>
    </row>
    <row r="1505">
      <c r="A1505" s="1" t="s">
        <v>252</v>
      </c>
      <c r="B1505" s="1">
        <v>2007.0</v>
      </c>
      <c r="C1505" s="1" t="s">
        <v>253</v>
      </c>
      <c r="D1505" s="1">
        <v>1035995.0</v>
      </c>
      <c r="E1505" s="1">
        <v>2.4766652416E10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N1505" s="1">
        <v>846.154</v>
      </c>
      <c r="S1505" s="1">
        <v>0.0</v>
      </c>
      <c r="T1505" s="1">
        <v>0.0</v>
      </c>
      <c r="V1505" s="1">
        <v>0.0</v>
      </c>
      <c r="W1505" s="1">
        <v>0.0</v>
      </c>
      <c r="X1505" s="1">
        <v>0.0</v>
      </c>
      <c r="Y1505" s="1">
        <v>0.0</v>
      </c>
      <c r="AA1505" s="1">
        <v>0.13</v>
      </c>
      <c r="AB1505" s="1">
        <v>125.483</v>
      </c>
      <c r="AC1505" s="1">
        <v>0.13</v>
      </c>
      <c r="AE1505" s="1">
        <v>10.623</v>
      </c>
      <c r="AF1505" s="1">
        <v>2.932</v>
      </c>
      <c r="AG1505" s="1">
        <v>29476.514</v>
      </c>
      <c r="AH1505" s="1">
        <v>1.233</v>
      </c>
      <c r="AK1505" s="1">
        <v>115.831</v>
      </c>
      <c r="AL1505" s="1">
        <v>0.12</v>
      </c>
      <c r="AO1505" s="1">
        <v>92.308</v>
      </c>
      <c r="AT1505" s="1">
        <v>106.178</v>
      </c>
      <c r="AU1505" s="1">
        <v>0.11</v>
      </c>
      <c r="AW1505" s="1">
        <v>124.615</v>
      </c>
      <c r="AX1505" s="1">
        <v>17.57</v>
      </c>
      <c r="AY1505" s="1">
        <v>30569.549</v>
      </c>
      <c r="AZ1505" s="1">
        <v>31.67</v>
      </c>
      <c r="BA1505" s="1">
        <v>84.615</v>
      </c>
      <c r="BC1505" s="1">
        <v>0.11</v>
      </c>
      <c r="BG1505" s="1">
        <v>9.653</v>
      </c>
      <c r="BH1505" s="1">
        <v>0.01</v>
      </c>
      <c r="BJ1505" s="1">
        <v>7.692</v>
      </c>
      <c r="BO1505" s="1">
        <v>9.653</v>
      </c>
      <c r="BP1505" s="1">
        <v>0.01</v>
      </c>
      <c r="BR1505" s="1">
        <v>7.692</v>
      </c>
      <c r="BT1505" s="1">
        <v>0.0</v>
      </c>
      <c r="BU1505" s="1">
        <v>0.0</v>
      </c>
      <c r="BW1505" s="1">
        <v>0.0</v>
      </c>
      <c r="BX1505" s="1">
        <v>0.0</v>
      </c>
      <c r="BY1505" s="1">
        <v>0.0</v>
      </c>
      <c r="BZ1505" s="1">
        <v>0.0</v>
      </c>
      <c r="CA1505" s="1">
        <v>0.0</v>
      </c>
      <c r="CB1505" s="1">
        <v>0.0</v>
      </c>
      <c r="CG1505" s="1">
        <v>9.653</v>
      </c>
      <c r="CH1505" s="1">
        <v>0.01</v>
      </c>
      <c r="CJ1505" s="1">
        <v>2.806</v>
      </c>
      <c r="CK1505" s="1">
        <v>5.628</v>
      </c>
      <c r="CL1505" s="1">
        <v>199032.969</v>
      </c>
      <c r="CM1505" s="1">
        <v>206.197</v>
      </c>
      <c r="CN1505" s="1">
        <v>7.692</v>
      </c>
      <c r="CQ1505" s="1">
        <v>0.0</v>
      </c>
      <c r="CR1505" s="1">
        <v>0.0</v>
      </c>
      <c r="CU1505" s="1">
        <v>0.0</v>
      </c>
      <c r="CV1505" s="1">
        <v>0.0</v>
      </c>
      <c r="CX1505" s="1">
        <v>0.0</v>
      </c>
      <c r="CY1505" s="1">
        <v>0.0</v>
      </c>
      <c r="DA1505" s="1">
        <v>125.483</v>
      </c>
      <c r="DB1505" s="1">
        <v>30.538</v>
      </c>
      <c r="DF1505" s="1">
        <v>9.653</v>
      </c>
      <c r="DG1505" s="1">
        <v>0.01</v>
      </c>
      <c r="DI1505" s="1">
        <v>7.692</v>
      </c>
      <c r="DN1505" s="1">
        <v>0.0</v>
      </c>
      <c r="DO1505" s="1">
        <v>0.0</v>
      </c>
      <c r="DQ1505" s="1">
        <v>0.0</v>
      </c>
      <c r="DV1505" s="1">
        <v>0.0</v>
      </c>
      <c r="DW1505" s="1">
        <v>0.0</v>
      </c>
      <c r="DY1505" s="1">
        <v>0.0</v>
      </c>
    </row>
    <row r="1506">
      <c r="A1506" s="1" t="s">
        <v>252</v>
      </c>
      <c r="B1506" s="1">
        <v>2008.0</v>
      </c>
      <c r="C1506" s="1" t="s">
        <v>253</v>
      </c>
      <c r="D1506" s="1">
        <v>1084492.0</v>
      </c>
      <c r="E1506" s="1">
        <v>2.9298388992E10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N1506" s="1">
        <v>650.0</v>
      </c>
      <c r="S1506" s="1">
        <v>0.0</v>
      </c>
      <c r="T1506" s="1">
        <v>0.0</v>
      </c>
      <c r="V1506" s="1">
        <v>0.0</v>
      </c>
      <c r="W1506" s="1">
        <v>0.0</v>
      </c>
      <c r="X1506" s="1">
        <v>0.0</v>
      </c>
      <c r="Y1506" s="1">
        <v>0.0</v>
      </c>
      <c r="AA1506" s="1">
        <v>0.2</v>
      </c>
      <c r="AB1506" s="1">
        <v>184.418</v>
      </c>
      <c r="AC1506" s="1">
        <v>0.2</v>
      </c>
      <c r="AE1506" s="1">
        <v>-1.168</v>
      </c>
      <c r="AF1506" s="1">
        <v>-0.357</v>
      </c>
      <c r="AG1506" s="1">
        <v>27829.568</v>
      </c>
      <c r="AH1506" s="1">
        <v>1.03</v>
      </c>
      <c r="AK1506" s="1">
        <v>138.314</v>
      </c>
      <c r="AL1506" s="1">
        <v>0.15</v>
      </c>
      <c r="AO1506" s="1">
        <v>75.0</v>
      </c>
      <c r="AT1506" s="1">
        <v>129.093</v>
      </c>
      <c r="AU1506" s="1">
        <v>0.14</v>
      </c>
      <c r="AW1506" s="1">
        <v>103.767</v>
      </c>
      <c r="AX1506" s="1">
        <v>32.863</v>
      </c>
      <c r="AY1506" s="1">
        <v>59505.137</v>
      </c>
      <c r="AZ1506" s="1">
        <v>64.533</v>
      </c>
      <c r="BA1506" s="1">
        <v>70.0</v>
      </c>
      <c r="BC1506" s="1">
        <v>0.13</v>
      </c>
      <c r="BG1506" s="1">
        <v>46.105</v>
      </c>
      <c r="BH1506" s="1">
        <v>0.05</v>
      </c>
      <c r="BJ1506" s="1">
        <v>25.0</v>
      </c>
      <c r="BO1506" s="1">
        <v>46.105</v>
      </c>
      <c r="BP1506" s="1">
        <v>0.05</v>
      </c>
      <c r="BR1506" s="1">
        <v>25.0</v>
      </c>
      <c r="BT1506" s="1">
        <v>0.0</v>
      </c>
      <c r="BU1506" s="1">
        <v>0.0</v>
      </c>
      <c r="BW1506" s="1">
        <v>0.0</v>
      </c>
      <c r="BX1506" s="1">
        <v>0.0</v>
      </c>
      <c r="BY1506" s="1">
        <v>0.0</v>
      </c>
      <c r="BZ1506" s="1">
        <v>0.0</v>
      </c>
      <c r="CA1506" s="1">
        <v>0.0</v>
      </c>
      <c r="CB1506" s="1">
        <v>0.0</v>
      </c>
      <c r="CG1506" s="1">
        <v>9.221</v>
      </c>
      <c r="CH1506" s="1">
        <v>0.01</v>
      </c>
      <c r="CJ1506" s="1">
        <v>-0.841</v>
      </c>
      <c r="CK1506" s="1">
        <v>-1.734</v>
      </c>
      <c r="CL1506" s="1">
        <v>188533.453</v>
      </c>
      <c r="CM1506" s="1">
        <v>204.463</v>
      </c>
      <c r="CN1506" s="1">
        <v>5.0</v>
      </c>
      <c r="CQ1506" s="1">
        <v>0.0</v>
      </c>
      <c r="CR1506" s="1">
        <v>0.0</v>
      </c>
      <c r="CU1506" s="1">
        <v>0.0</v>
      </c>
      <c r="CV1506" s="1">
        <v>0.0</v>
      </c>
      <c r="CX1506" s="1">
        <v>0.0</v>
      </c>
      <c r="CY1506" s="1">
        <v>0.0</v>
      </c>
      <c r="DA1506" s="1">
        <v>184.418</v>
      </c>
      <c r="DB1506" s="1">
        <v>30.181</v>
      </c>
      <c r="DF1506" s="1">
        <v>46.105</v>
      </c>
      <c r="DG1506" s="1">
        <v>0.05</v>
      </c>
      <c r="DI1506" s="1">
        <v>25.0</v>
      </c>
      <c r="DN1506" s="1">
        <v>0.0</v>
      </c>
      <c r="DO1506" s="1">
        <v>0.0</v>
      </c>
      <c r="DQ1506" s="1">
        <v>0.0</v>
      </c>
      <c r="DV1506" s="1">
        <v>0.0</v>
      </c>
      <c r="DW1506" s="1">
        <v>0.0</v>
      </c>
      <c r="DY1506" s="1">
        <v>0.0</v>
      </c>
    </row>
    <row r="1507">
      <c r="A1507" s="1" t="s">
        <v>252</v>
      </c>
      <c r="B1507" s="1">
        <v>2009.0</v>
      </c>
      <c r="C1507" s="1" t="s">
        <v>253</v>
      </c>
      <c r="D1507" s="1">
        <v>1135644.0</v>
      </c>
      <c r="E1507" s="1">
        <v>2.9853093888E10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N1507" s="1">
        <v>681.818</v>
      </c>
      <c r="S1507" s="1">
        <v>0.0</v>
      </c>
      <c r="T1507" s="1">
        <v>0.0</v>
      </c>
      <c r="V1507" s="1">
        <v>0.0</v>
      </c>
      <c r="W1507" s="1">
        <v>0.0</v>
      </c>
      <c r="X1507" s="1">
        <v>0.0</v>
      </c>
      <c r="Y1507" s="1">
        <v>0.0</v>
      </c>
      <c r="AA1507" s="1">
        <v>0.22</v>
      </c>
      <c r="AB1507" s="1">
        <v>193.723</v>
      </c>
      <c r="AC1507" s="1">
        <v>0.22</v>
      </c>
      <c r="AE1507" s="1">
        <v>5.979</v>
      </c>
      <c r="AF1507" s="1">
        <v>1.804</v>
      </c>
      <c r="AG1507" s="1">
        <v>28164.967</v>
      </c>
      <c r="AH1507" s="1">
        <v>1.071</v>
      </c>
      <c r="AK1507" s="1">
        <v>149.695</v>
      </c>
      <c r="AL1507" s="1">
        <v>0.17</v>
      </c>
      <c r="AO1507" s="1">
        <v>77.273</v>
      </c>
      <c r="AT1507" s="1">
        <v>140.889</v>
      </c>
      <c r="AU1507" s="1">
        <v>0.16</v>
      </c>
      <c r="AW1507" s="1">
        <v>5.378</v>
      </c>
      <c r="AX1507" s="1">
        <v>3.471</v>
      </c>
      <c r="AY1507" s="1">
        <v>59881.016</v>
      </c>
      <c r="AZ1507" s="1">
        <v>68.004</v>
      </c>
      <c r="BA1507" s="1">
        <v>72.727</v>
      </c>
      <c r="BC1507" s="1">
        <v>0.15</v>
      </c>
      <c r="BG1507" s="1">
        <v>44.028</v>
      </c>
      <c r="BH1507" s="1">
        <v>0.05</v>
      </c>
      <c r="BJ1507" s="1">
        <v>22.727</v>
      </c>
      <c r="BO1507" s="1">
        <v>44.028</v>
      </c>
      <c r="BP1507" s="1">
        <v>0.05</v>
      </c>
      <c r="BR1507" s="1">
        <v>22.727</v>
      </c>
      <c r="BT1507" s="1">
        <v>0.0</v>
      </c>
      <c r="BU1507" s="1">
        <v>0.0</v>
      </c>
      <c r="BW1507" s="1">
        <v>0.0</v>
      </c>
      <c r="BX1507" s="1">
        <v>0.0</v>
      </c>
      <c r="BY1507" s="1">
        <v>0.0</v>
      </c>
      <c r="BZ1507" s="1">
        <v>0.0</v>
      </c>
      <c r="CA1507" s="1">
        <v>0.0</v>
      </c>
      <c r="CB1507" s="1">
        <v>0.0</v>
      </c>
      <c r="CG1507" s="1">
        <v>8.806</v>
      </c>
      <c r="CH1507" s="1">
        <v>0.01</v>
      </c>
      <c r="CJ1507" s="1">
        <v>-11.03</v>
      </c>
      <c r="CK1507" s="1">
        <v>-22.553</v>
      </c>
      <c r="CL1507" s="1">
        <v>160182.344</v>
      </c>
      <c r="CM1507" s="1">
        <v>181.91</v>
      </c>
      <c r="CN1507" s="1">
        <v>4.545</v>
      </c>
      <c r="CQ1507" s="1">
        <v>0.0</v>
      </c>
      <c r="CR1507" s="1">
        <v>0.0</v>
      </c>
      <c r="CU1507" s="1">
        <v>0.0</v>
      </c>
      <c r="CV1507" s="1">
        <v>0.0</v>
      </c>
      <c r="CX1507" s="1">
        <v>0.0</v>
      </c>
      <c r="CY1507" s="1">
        <v>0.0</v>
      </c>
      <c r="DA1507" s="1">
        <v>193.723</v>
      </c>
      <c r="DB1507" s="1">
        <v>31.985</v>
      </c>
      <c r="DF1507" s="1">
        <v>44.028</v>
      </c>
      <c r="DG1507" s="1">
        <v>0.05</v>
      </c>
      <c r="DI1507" s="1">
        <v>22.727</v>
      </c>
      <c r="DN1507" s="1">
        <v>0.0</v>
      </c>
      <c r="DO1507" s="1">
        <v>0.0</v>
      </c>
      <c r="DQ1507" s="1">
        <v>0.0</v>
      </c>
      <c r="DV1507" s="1">
        <v>0.0</v>
      </c>
      <c r="DW1507" s="1">
        <v>0.0</v>
      </c>
      <c r="DY1507" s="1">
        <v>0.0</v>
      </c>
    </row>
    <row r="1508">
      <c r="A1508" s="1" t="s">
        <v>252</v>
      </c>
      <c r="B1508" s="1">
        <v>2010.0</v>
      </c>
      <c r="C1508" s="1" t="s">
        <v>253</v>
      </c>
      <c r="D1508" s="1">
        <v>1189045.0</v>
      </c>
      <c r="E1508" s="1">
        <v>2.7366672384E10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N1508" s="1">
        <v>772.727</v>
      </c>
      <c r="S1508" s="1">
        <v>0.0</v>
      </c>
      <c r="T1508" s="1">
        <v>0.0</v>
      </c>
      <c r="V1508" s="1">
        <v>0.0</v>
      </c>
      <c r="W1508" s="1">
        <v>0.0</v>
      </c>
      <c r="X1508" s="1">
        <v>0.0</v>
      </c>
      <c r="Y1508" s="1">
        <v>0.0</v>
      </c>
      <c r="AA1508" s="1">
        <v>0.22</v>
      </c>
      <c r="AB1508" s="1">
        <v>185.022</v>
      </c>
      <c r="AC1508" s="1">
        <v>0.22</v>
      </c>
      <c r="AE1508" s="1">
        <v>-3.824</v>
      </c>
      <c r="AF1508" s="1">
        <v>-1.223</v>
      </c>
      <c r="AG1508" s="1">
        <v>25871.473</v>
      </c>
      <c r="AH1508" s="1">
        <v>1.124</v>
      </c>
      <c r="AK1508" s="1">
        <v>159.792</v>
      </c>
      <c r="AL1508" s="1">
        <v>0.19</v>
      </c>
      <c r="AO1508" s="1">
        <v>86.364</v>
      </c>
      <c r="AT1508" s="1">
        <v>151.382</v>
      </c>
      <c r="AU1508" s="1">
        <v>0.18</v>
      </c>
      <c r="AW1508" s="1">
        <v>7.496</v>
      </c>
      <c r="AX1508" s="1">
        <v>5.098</v>
      </c>
      <c r="AY1508" s="1">
        <v>61478.805</v>
      </c>
      <c r="AZ1508" s="1">
        <v>73.101</v>
      </c>
      <c r="BA1508" s="1">
        <v>81.818</v>
      </c>
      <c r="BC1508" s="1">
        <v>0.17</v>
      </c>
      <c r="BG1508" s="1">
        <v>25.23</v>
      </c>
      <c r="BH1508" s="1">
        <v>0.03</v>
      </c>
      <c r="BJ1508" s="1">
        <v>13.636</v>
      </c>
      <c r="BO1508" s="1">
        <v>25.23</v>
      </c>
      <c r="BP1508" s="1">
        <v>0.03</v>
      </c>
      <c r="BR1508" s="1">
        <v>13.636</v>
      </c>
      <c r="BT1508" s="1">
        <v>0.0</v>
      </c>
      <c r="BU1508" s="1">
        <v>0.0</v>
      </c>
      <c r="BW1508" s="1">
        <v>0.0</v>
      </c>
      <c r="BX1508" s="1">
        <v>0.0</v>
      </c>
      <c r="BY1508" s="1">
        <v>0.0</v>
      </c>
      <c r="BZ1508" s="1">
        <v>0.0</v>
      </c>
      <c r="CA1508" s="1">
        <v>0.0</v>
      </c>
      <c r="CB1508" s="1">
        <v>0.0</v>
      </c>
      <c r="CG1508" s="1">
        <v>8.41</v>
      </c>
      <c r="CH1508" s="1">
        <v>0.01</v>
      </c>
      <c r="CJ1508" s="1">
        <v>-7.584</v>
      </c>
      <c r="CK1508" s="1">
        <v>-13.797</v>
      </c>
      <c r="CL1508" s="1">
        <v>141385.203</v>
      </c>
      <c r="CM1508" s="1">
        <v>168.113</v>
      </c>
      <c r="CN1508" s="1">
        <v>4.545</v>
      </c>
      <c r="CQ1508" s="1">
        <v>0.0</v>
      </c>
      <c r="CR1508" s="1">
        <v>0.0</v>
      </c>
      <c r="CU1508" s="1">
        <v>0.0</v>
      </c>
      <c r="CV1508" s="1">
        <v>0.0</v>
      </c>
      <c r="CX1508" s="1">
        <v>0.0</v>
      </c>
      <c r="CY1508" s="1">
        <v>0.0</v>
      </c>
      <c r="DA1508" s="1">
        <v>185.022</v>
      </c>
      <c r="DB1508" s="1">
        <v>30.762</v>
      </c>
      <c r="DF1508" s="1">
        <v>25.23</v>
      </c>
      <c r="DG1508" s="1">
        <v>0.03</v>
      </c>
      <c r="DI1508" s="1">
        <v>13.636</v>
      </c>
      <c r="DN1508" s="1">
        <v>0.0</v>
      </c>
      <c r="DO1508" s="1">
        <v>0.0</v>
      </c>
      <c r="DQ1508" s="1">
        <v>0.0</v>
      </c>
      <c r="DV1508" s="1">
        <v>0.0</v>
      </c>
      <c r="DW1508" s="1">
        <v>0.0</v>
      </c>
      <c r="DY1508" s="1">
        <v>0.0</v>
      </c>
    </row>
    <row r="1509">
      <c r="A1509" s="1" t="s">
        <v>252</v>
      </c>
      <c r="B1509" s="1">
        <v>2011.0</v>
      </c>
      <c r="C1509" s="1" t="s">
        <v>253</v>
      </c>
      <c r="D1509" s="1">
        <v>1241795.0</v>
      </c>
      <c r="E1509" s="1">
        <v>2.9285787648E10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N1509" s="1">
        <v>800.0</v>
      </c>
      <c r="S1509" s="1">
        <v>0.0</v>
      </c>
      <c r="T1509" s="1">
        <v>0.0</v>
      </c>
      <c r="V1509" s="1">
        <v>0.0</v>
      </c>
      <c r="W1509" s="1">
        <v>0.0</v>
      </c>
      <c r="X1509" s="1">
        <v>0.0</v>
      </c>
      <c r="Y1509" s="1">
        <v>0.0</v>
      </c>
      <c r="AA1509" s="1">
        <v>0.3</v>
      </c>
      <c r="AB1509" s="1">
        <v>241.586</v>
      </c>
      <c r="AC1509" s="1">
        <v>0.3</v>
      </c>
      <c r="AE1509" s="1">
        <v>7.523</v>
      </c>
      <c r="AF1509" s="1">
        <v>2.314</v>
      </c>
      <c r="AG1509" s="1">
        <v>26636.137</v>
      </c>
      <c r="AH1509" s="1">
        <v>1.129</v>
      </c>
      <c r="AK1509" s="1">
        <v>217.427</v>
      </c>
      <c r="AL1509" s="1">
        <v>0.27</v>
      </c>
      <c r="AO1509" s="1">
        <v>90.0</v>
      </c>
      <c r="AT1509" s="1">
        <v>209.374</v>
      </c>
      <c r="AU1509" s="1">
        <v>0.26</v>
      </c>
      <c r="AW1509" s="1">
        <v>2.077</v>
      </c>
      <c r="AX1509" s="1">
        <v>1.518</v>
      </c>
      <c r="AY1509" s="1">
        <v>60090.02</v>
      </c>
      <c r="AZ1509" s="1">
        <v>74.619</v>
      </c>
      <c r="BA1509" s="1">
        <v>86.667</v>
      </c>
      <c r="BC1509" s="1">
        <v>0.24</v>
      </c>
      <c r="BG1509" s="1">
        <v>24.159</v>
      </c>
      <c r="BH1509" s="1">
        <v>0.03</v>
      </c>
      <c r="BJ1509" s="1">
        <v>10.0</v>
      </c>
      <c r="BO1509" s="1">
        <v>24.159</v>
      </c>
      <c r="BP1509" s="1">
        <v>0.03</v>
      </c>
      <c r="BR1509" s="1">
        <v>10.0</v>
      </c>
      <c r="BT1509" s="1">
        <v>0.0</v>
      </c>
      <c r="BU1509" s="1">
        <v>0.0</v>
      </c>
      <c r="BW1509" s="1">
        <v>0.0</v>
      </c>
      <c r="BX1509" s="1">
        <v>0.0</v>
      </c>
      <c r="BY1509" s="1">
        <v>0.0</v>
      </c>
      <c r="BZ1509" s="1">
        <v>0.0</v>
      </c>
      <c r="CA1509" s="1">
        <v>0.0</v>
      </c>
      <c r="CB1509" s="1">
        <v>0.0</v>
      </c>
      <c r="CG1509" s="1">
        <v>8.053</v>
      </c>
      <c r="CH1509" s="1">
        <v>0.01</v>
      </c>
      <c r="CJ1509" s="1">
        <v>-1.945</v>
      </c>
      <c r="CK1509" s="1">
        <v>-3.269</v>
      </c>
      <c r="CL1509" s="1">
        <v>132746.719</v>
      </c>
      <c r="CM1509" s="1">
        <v>164.844</v>
      </c>
      <c r="CN1509" s="1">
        <v>3.333</v>
      </c>
      <c r="CQ1509" s="1">
        <v>0.0</v>
      </c>
      <c r="CR1509" s="1">
        <v>0.0</v>
      </c>
      <c r="CU1509" s="1">
        <v>0.0</v>
      </c>
      <c r="CV1509" s="1">
        <v>0.0</v>
      </c>
      <c r="CX1509" s="1">
        <v>0.0</v>
      </c>
      <c r="CY1509" s="1">
        <v>0.0</v>
      </c>
      <c r="DA1509" s="1">
        <v>241.586</v>
      </c>
      <c r="DB1509" s="1">
        <v>33.077</v>
      </c>
      <c r="DF1509" s="1">
        <v>24.159</v>
      </c>
      <c r="DG1509" s="1">
        <v>0.03</v>
      </c>
      <c r="DI1509" s="1">
        <v>10.0</v>
      </c>
      <c r="DN1509" s="1">
        <v>0.0</v>
      </c>
      <c r="DO1509" s="1">
        <v>0.0</v>
      </c>
      <c r="DQ1509" s="1">
        <v>0.0</v>
      </c>
      <c r="DV1509" s="1">
        <v>0.0</v>
      </c>
      <c r="DW1509" s="1">
        <v>0.0</v>
      </c>
      <c r="DY1509" s="1">
        <v>0.0</v>
      </c>
    </row>
    <row r="1510">
      <c r="A1510" s="1" t="s">
        <v>252</v>
      </c>
      <c r="B1510" s="1">
        <v>2012.0</v>
      </c>
      <c r="C1510" s="1" t="s">
        <v>253</v>
      </c>
      <c r="D1510" s="1">
        <v>1293435.0</v>
      </c>
      <c r="E1510" s="1">
        <v>3.1730929664E10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N1510" s="1">
        <v>740.741</v>
      </c>
      <c r="S1510" s="1">
        <v>0.0</v>
      </c>
      <c r="T1510" s="1">
        <v>0.0</v>
      </c>
      <c r="V1510" s="1">
        <v>0.0</v>
      </c>
      <c r="W1510" s="1">
        <v>0.0</v>
      </c>
      <c r="X1510" s="1">
        <v>0.0</v>
      </c>
      <c r="Y1510" s="1">
        <v>0.0</v>
      </c>
      <c r="AA1510" s="1">
        <v>0.54</v>
      </c>
      <c r="AB1510" s="1">
        <v>417.493</v>
      </c>
      <c r="AC1510" s="1">
        <v>0.54</v>
      </c>
      <c r="AE1510" s="1">
        <v>-3.033</v>
      </c>
      <c r="AF1510" s="1">
        <v>-1.003</v>
      </c>
      <c r="AG1510" s="1">
        <v>24797.035</v>
      </c>
      <c r="AH1510" s="1">
        <v>1.011</v>
      </c>
      <c r="AK1510" s="1">
        <v>355.642</v>
      </c>
      <c r="AL1510" s="1">
        <v>0.46</v>
      </c>
      <c r="AO1510" s="1">
        <v>85.185</v>
      </c>
      <c r="AT1510" s="1">
        <v>347.911</v>
      </c>
      <c r="AU1510" s="1">
        <v>0.45</v>
      </c>
      <c r="AW1510" s="1">
        <v>-7.413</v>
      </c>
      <c r="AX1510" s="1">
        <v>-5.531</v>
      </c>
      <c r="AY1510" s="1">
        <v>53414.438</v>
      </c>
      <c r="AZ1510" s="1">
        <v>69.088</v>
      </c>
      <c r="BA1510" s="1">
        <v>83.333</v>
      </c>
      <c r="BC1510" s="1">
        <v>0.4</v>
      </c>
      <c r="BG1510" s="1">
        <v>61.851</v>
      </c>
      <c r="BH1510" s="1">
        <v>0.08</v>
      </c>
      <c r="BJ1510" s="1">
        <v>14.815</v>
      </c>
      <c r="BO1510" s="1">
        <v>61.851</v>
      </c>
      <c r="BP1510" s="1">
        <v>0.08</v>
      </c>
      <c r="BR1510" s="1">
        <v>14.815</v>
      </c>
      <c r="BT1510" s="1">
        <v>0.0</v>
      </c>
      <c r="BU1510" s="1">
        <v>0.0</v>
      </c>
      <c r="BW1510" s="1">
        <v>0.0</v>
      </c>
      <c r="BX1510" s="1">
        <v>0.0</v>
      </c>
      <c r="BY1510" s="1">
        <v>0.0</v>
      </c>
      <c r="BZ1510" s="1">
        <v>0.0</v>
      </c>
      <c r="CA1510" s="1">
        <v>0.0</v>
      </c>
      <c r="CB1510" s="1">
        <v>0.0</v>
      </c>
      <c r="CG1510" s="1">
        <v>7.731</v>
      </c>
      <c r="CH1510" s="1">
        <v>0.01</v>
      </c>
      <c r="CJ1510" s="1">
        <v>6.98</v>
      </c>
      <c r="CK1510" s="1">
        <v>11.506</v>
      </c>
      <c r="CL1510" s="1">
        <v>136342.688</v>
      </c>
      <c r="CM1510" s="1">
        <v>176.35</v>
      </c>
      <c r="CN1510" s="1">
        <v>1.852</v>
      </c>
      <c r="CQ1510" s="1">
        <v>0.0</v>
      </c>
      <c r="CR1510" s="1">
        <v>0.0</v>
      </c>
      <c r="CU1510" s="1">
        <v>0.0</v>
      </c>
      <c r="CV1510" s="1">
        <v>0.0</v>
      </c>
      <c r="CX1510" s="1">
        <v>0.0</v>
      </c>
      <c r="CY1510" s="1">
        <v>0.0</v>
      </c>
      <c r="DA1510" s="1">
        <v>417.493</v>
      </c>
      <c r="DB1510" s="1">
        <v>32.073</v>
      </c>
      <c r="DF1510" s="1">
        <v>61.851</v>
      </c>
      <c r="DG1510" s="1">
        <v>0.08</v>
      </c>
      <c r="DI1510" s="1">
        <v>14.815</v>
      </c>
      <c r="DN1510" s="1">
        <v>0.0</v>
      </c>
      <c r="DO1510" s="1">
        <v>0.0</v>
      </c>
      <c r="DQ1510" s="1">
        <v>0.0</v>
      </c>
      <c r="DV1510" s="1">
        <v>0.0</v>
      </c>
      <c r="DW1510" s="1">
        <v>0.0</v>
      </c>
      <c r="DY1510" s="1">
        <v>0.0</v>
      </c>
    </row>
    <row r="1511">
      <c r="A1511" s="1" t="s">
        <v>252</v>
      </c>
      <c r="B1511" s="1">
        <v>2013.0</v>
      </c>
      <c r="C1511" s="1" t="s">
        <v>253</v>
      </c>
      <c r="D1511" s="1">
        <v>1346160.0</v>
      </c>
      <c r="E1511" s="1">
        <v>3.0419136512E10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N1511" s="1">
        <v>623.529</v>
      </c>
      <c r="S1511" s="1">
        <v>0.0</v>
      </c>
      <c r="T1511" s="1">
        <v>0.0</v>
      </c>
      <c r="V1511" s="1">
        <v>0.0</v>
      </c>
      <c r="W1511" s="1">
        <v>0.0</v>
      </c>
      <c r="X1511" s="1">
        <v>0.0</v>
      </c>
      <c r="Y1511" s="1">
        <v>0.0</v>
      </c>
      <c r="AA1511" s="1">
        <v>0.85</v>
      </c>
      <c r="AB1511" s="1">
        <v>631.426</v>
      </c>
      <c r="AC1511" s="1">
        <v>0.85</v>
      </c>
      <c r="AE1511" s="1">
        <v>2.229</v>
      </c>
      <c r="AF1511" s="1">
        <v>0.715</v>
      </c>
      <c r="AG1511" s="1">
        <v>24356.996</v>
      </c>
      <c r="AH1511" s="1">
        <v>1.078</v>
      </c>
      <c r="AK1511" s="1">
        <v>445.712</v>
      </c>
      <c r="AL1511" s="1">
        <v>0.6</v>
      </c>
      <c r="AO1511" s="1">
        <v>70.588</v>
      </c>
      <c r="AT1511" s="1">
        <v>438.284</v>
      </c>
      <c r="AU1511" s="1">
        <v>0.59</v>
      </c>
      <c r="AW1511" s="1">
        <v>2.826</v>
      </c>
      <c r="AX1511" s="1">
        <v>1.952</v>
      </c>
      <c r="AY1511" s="1">
        <v>52772.59</v>
      </c>
      <c r="AZ1511" s="1">
        <v>71.04</v>
      </c>
      <c r="BA1511" s="1">
        <v>69.412</v>
      </c>
      <c r="BC1511" s="1">
        <v>0.53</v>
      </c>
      <c r="BG1511" s="1">
        <v>185.713</v>
      </c>
      <c r="BH1511" s="1">
        <v>0.25</v>
      </c>
      <c r="BJ1511" s="1">
        <v>29.412</v>
      </c>
      <c r="BO1511" s="1">
        <v>185.713</v>
      </c>
      <c r="BP1511" s="1">
        <v>0.25</v>
      </c>
      <c r="BR1511" s="1">
        <v>29.412</v>
      </c>
      <c r="BT1511" s="1">
        <v>0.0</v>
      </c>
      <c r="BU1511" s="1">
        <v>0.0</v>
      </c>
      <c r="BW1511" s="1">
        <v>0.0</v>
      </c>
      <c r="BX1511" s="1">
        <v>0.0</v>
      </c>
      <c r="BY1511" s="1">
        <v>0.0</v>
      </c>
      <c r="BZ1511" s="1">
        <v>0.0</v>
      </c>
      <c r="CA1511" s="1">
        <v>0.0</v>
      </c>
      <c r="CB1511" s="1">
        <v>0.0</v>
      </c>
      <c r="CG1511" s="1">
        <v>7.429</v>
      </c>
      <c r="CH1511" s="1">
        <v>0.01</v>
      </c>
      <c r="CJ1511" s="1">
        <v>-12.719</v>
      </c>
      <c r="CK1511" s="1">
        <v>-22.43</v>
      </c>
      <c r="CL1511" s="1">
        <v>114340.148</v>
      </c>
      <c r="CM1511" s="1">
        <v>153.92</v>
      </c>
      <c r="CN1511" s="1">
        <v>1.176</v>
      </c>
      <c r="CQ1511" s="1">
        <v>0.0</v>
      </c>
      <c r="CR1511" s="1">
        <v>0.0</v>
      </c>
      <c r="CU1511" s="1">
        <v>0.0</v>
      </c>
      <c r="CV1511" s="1">
        <v>0.0</v>
      </c>
      <c r="CX1511" s="1">
        <v>0.0</v>
      </c>
      <c r="CY1511" s="1">
        <v>0.0</v>
      </c>
      <c r="DA1511" s="1">
        <v>631.426</v>
      </c>
      <c r="DB1511" s="1">
        <v>32.788</v>
      </c>
      <c r="DF1511" s="1">
        <v>185.713</v>
      </c>
      <c r="DG1511" s="1">
        <v>0.25</v>
      </c>
      <c r="DI1511" s="1">
        <v>29.412</v>
      </c>
      <c r="DN1511" s="1">
        <v>0.0</v>
      </c>
      <c r="DO1511" s="1">
        <v>0.0</v>
      </c>
      <c r="DQ1511" s="1">
        <v>0.0</v>
      </c>
      <c r="DV1511" s="1">
        <v>0.0</v>
      </c>
      <c r="DW1511" s="1">
        <v>0.0</v>
      </c>
      <c r="DY1511" s="1">
        <v>0.0</v>
      </c>
    </row>
    <row r="1512">
      <c r="A1512" s="1" t="s">
        <v>252</v>
      </c>
      <c r="B1512" s="1">
        <v>2014.0</v>
      </c>
      <c r="C1512" s="1" t="s">
        <v>253</v>
      </c>
      <c r="D1512" s="1">
        <v>1399777.0</v>
      </c>
      <c r="E1512" s="1">
        <v>3.0256852992E10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N1512" s="1">
        <v>577.982</v>
      </c>
      <c r="S1512" s="1">
        <v>0.0</v>
      </c>
      <c r="T1512" s="1">
        <v>0.0</v>
      </c>
      <c r="V1512" s="1">
        <v>0.0</v>
      </c>
      <c r="W1512" s="1">
        <v>0.0</v>
      </c>
      <c r="X1512" s="1">
        <v>0.0</v>
      </c>
      <c r="Y1512" s="1">
        <v>0.0</v>
      </c>
      <c r="AA1512" s="1">
        <v>1.09</v>
      </c>
      <c r="AB1512" s="1">
        <v>778.695</v>
      </c>
      <c r="AC1512" s="1">
        <v>1.09</v>
      </c>
      <c r="AE1512" s="1">
        <v>-6.638</v>
      </c>
      <c r="AF1512" s="1">
        <v>-2.176</v>
      </c>
      <c r="AG1512" s="1">
        <v>21869.182</v>
      </c>
      <c r="AH1512" s="1">
        <v>1.012</v>
      </c>
      <c r="AK1512" s="1">
        <v>507.224</v>
      </c>
      <c r="AL1512" s="1">
        <v>0.71</v>
      </c>
      <c r="AO1512" s="1">
        <v>65.138</v>
      </c>
      <c r="AT1512" s="1">
        <v>500.08</v>
      </c>
      <c r="AU1512" s="1">
        <v>0.7</v>
      </c>
      <c r="AW1512" s="1">
        <v>-5.954</v>
      </c>
      <c r="AX1512" s="1">
        <v>-4.23</v>
      </c>
      <c r="AY1512" s="1">
        <v>47729.367</v>
      </c>
      <c r="AZ1512" s="1">
        <v>66.81</v>
      </c>
      <c r="BA1512" s="1">
        <v>64.22</v>
      </c>
      <c r="BC1512" s="1">
        <v>0.63</v>
      </c>
      <c r="BG1512" s="1">
        <v>271.472</v>
      </c>
      <c r="BH1512" s="1">
        <v>0.38</v>
      </c>
      <c r="BJ1512" s="1">
        <v>34.862</v>
      </c>
      <c r="BO1512" s="1">
        <v>271.472</v>
      </c>
      <c r="BP1512" s="1">
        <v>0.38</v>
      </c>
      <c r="BR1512" s="1">
        <v>34.862</v>
      </c>
      <c r="BT1512" s="1">
        <v>0.0</v>
      </c>
      <c r="BU1512" s="1">
        <v>0.0</v>
      </c>
      <c r="BW1512" s="1">
        <v>0.0</v>
      </c>
      <c r="BX1512" s="1">
        <v>0.0</v>
      </c>
      <c r="BY1512" s="1">
        <v>0.0</v>
      </c>
      <c r="BZ1512" s="1">
        <v>0.0</v>
      </c>
      <c r="CA1512" s="1">
        <v>0.0</v>
      </c>
      <c r="CB1512" s="1">
        <v>0.0</v>
      </c>
      <c r="CG1512" s="1">
        <v>7.144</v>
      </c>
      <c r="CH1512" s="1">
        <v>0.01</v>
      </c>
      <c r="CJ1512" s="1">
        <v>0.336</v>
      </c>
      <c r="CK1512" s="1">
        <v>0.517</v>
      </c>
      <c r="CL1512" s="1">
        <v>110330.125</v>
      </c>
      <c r="CM1512" s="1">
        <v>154.438</v>
      </c>
      <c r="CN1512" s="1">
        <v>0.917</v>
      </c>
      <c r="CQ1512" s="1">
        <v>0.0</v>
      </c>
      <c r="CR1512" s="1">
        <v>0.0</v>
      </c>
      <c r="CU1512" s="1">
        <v>0.0</v>
      </c>
      <c r="CV1512" s="1">
        <v>0.0</v>
      </c>
      <c r="CX1512" s="1">
        <v>0.0</v>
      </c>
      <c r="CY1512" s="1">
        <v>0.0</v>
      </c>
      <c r="DA1512" s="1">
        <v>778.695</v>
      </c>
      <c r="DB1512" s="1">
        <v>30.612</v>
      </c>
      <c r="DF1512" s="1">
        <v>271.472</v>
      </c>
      <c r="DG1512" s="1">
        <v>0.38</v>
      </c>
      <c r="DI1512" s="1">
        <v>34.862</v>
      </c>
      <c r="DN1512" s="1">
        <v>0.0</v>
      </c>
      <c r="DO1512" s="1">
        <v>0.0</v>
      </c>
      <c r="DQ1512" s="1">
        <v>0.0</v>
      </c>
      <c r="DV1512" s="1">
        <v>0.0</v>
      </c>
      <c r="DW1512" s="1">
        <v>0.0</v>
      </c>
      <c r="DY1512" s="1">
        <v>0.0</v>
      </c>
    </row>
    <row r="1513">
      <c r="A1513" s="1" t="s">
        <v>252</v>
      </c>
      <c r="B1513" s="1">
        <v>2015.0</v>
      </c>
      <c r="C1513" s="1" t="s">
        <v>253</v>
      </c>
      <c r="D1513" s="1">
        <v>1453871.0</v>
      </c>
      <c r="E1513" s="1">
        <v>2.802610176E10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N1513" s="1">
        <v>569.231</v>
      </c>
      <c r="S1513" s="1">
        <v>0.0</v>
      </c>
      <c r="T1513" s="1">
        <v>0.0</v>
      </c>
      <c r="V1513" s="1">
        <v>0.0</v>
      </c>
      <c r="W1513" s="1">
        <v>0.0</v>
      </c>
      <c r="X1513" s="1">
        <v>0.0</v>
      </c>
      <c r="Y1513" s="1">
        <v>0.0</v>
      </c>
      <c r="AA1513" s="1">
        <v>1.3</v>
      </c>
      <c r="AB1513" s="1">
        <v>894.165</v>
      </c>
      <c r="AC1513" s="1">
        <v>1.3</v>
      </c>
      <c r="AE1513" s="1">
        <v>-11.358</v>
      </c>
      <c r="AF1513" s="1">
        <v>-3.477</v>
      </c>
      <c r="AG1513" s="1">
        <v>18664.068</v>
      </c>
      <c r="AH1513" s="1">
        <v>0.968</v>
      </c>
      <c r="AK1513" s="1">
        <v>570.89</v>
      </c>
      <c r="AL1513" s="1">
        <v>0.83</v>
      </c>
      <c r="AO1513" s="1">
        <v>63.846</v>
      </c>
      <c r="AT1513" s="1">
        <v>564.012</v>
      </c>
      <c r="AU1513" s="1">
        <v>0.82</v>
      </c>
      <c r="AW1513" s="1">
        <v>0.649</v>
      </c>
      <c r="AX1513" s="1">
        <v>0.434</v>
      </c>
      <c r="AY1513" s="1">
        <v>46251.91</v>
      </c>
      <c r="AZ1513" s="1">
        <v>67.244</v>
      </c>
      <c r="BA1513" s="1">
        <v>63.077</v>
      </c>
      <c r="BC1513" s="1">
        <v>0.74</v>
      </c>
      <c r="BG1513" s="1">
        <v>323.275</v>
      </c>
      <c r="BH1513" s="1">
        <v>0.47</v>
      </c>
      <c r="BJ1513" s="1">
        <v>36.154</v>
      </c>
      <c r="BO1513" s="1">
        <v>323.275</v>
      </c>
      <c r="BP1513" s="1">
        <v>0.47</v>
      </c>
      <c r="BR1513" s="1">
        <v>36.154</v>
      </c>
      <c r="BT1513" s="1">
        <v>0.0</v>
      </c>
      <c r="BU1513" s="1">
        <v>0.0</v>
      </c>
      <c r="BW1513" s="1">
        <v>0.0</v>
      </c>
      <c r="BX1513" s="1">
        <v>0.0</v>
      </c>
      <c r="BY1513" s="1">
        <v>0.0</v>
      </c>
      <c r="BZ1513" s="1">
        <v>0.0</v>
      </c>
      <c r="CA1513" s="1">
        <v>0.0</v>
      </c>
      <c r="CB1513" s="1">
        <v>0.0</v>
      </c>
      <c r="CG1513" s="1">
        <v>6.878</v>
      </c>
      <c r="CH1513" s="1">
        <v>0.01</v>
      </c>
      <c r="CJ1513" s="1">
        <v>-8.849</v>
      </c>
      <c r="CK1513" s="1">
        <v>-13.667</v>
      </c>
      <c r="CL1513" s="1">
        <v>96824.82</v>
      </c>
      <c r="CM1513" s="1">
        <v>140.771</v>
      </c>
      <c r="CN1513" s="1">
        <v>0.769</v>
      </c>
      <c r="CQ1513" s="1">
        <v>0.0</v>
      </c>
      <c r="CR1513" s="1">
        <v>0.0</v>
      </c>
      <c r="CU1513" s="1">
        <v>0.0</v>
      </c>
      <c r="CV1513" s="1">
        <v>0.0</v>
      </c>
      <c r="CX1513" s="1">
        <v>0.0</v>
      </c>
      <c r="CY1513" s="1">
        <v>0.0</v>
      </c>
      <c r="DA1513" s="1">
        <v>894.165</v>
      </c>
      <c r="DB1513" s="1">
        <v>27.135</v>
      </c>
      <c r="DF1513" s="1">
        <v>323.275</v>
      </c>
      <c r="DG1513" s="1">
        <v>0.47</v>
      </c>
      <c r="DI1513" s="1">
        <v>36.154</v>
      </c>
      <c r="DN1513" s="1">
        <v>0.0</v>
      </c>
      <c r="DO1513" s="1">
        <v>0.0</v>
      </c>
      <c r="DQ1513" s="1">
        <v>0.0</v>
      </c>
      <c r="DV1513" s="1">
        <v>0.0</v>
      </c>
      <c r="DW1513" s="1">
        <v>0.0</v>
      </c>
      <c r="DY1513" s="1">
        <v>0.0</v>
      </c>
    </row>
    <row r="1514">
      <c r="A1514" s="1" t="s">
        <v>252</v>
      </c>
      <c r="B1514" s="1">
        <v>2016.0</v>
      </c>
      <c r="C1514" s="1" t="s">
        <v>253</v>
      </c>
      <c r="D1514" s="1">
        <v>1508155.0</v>
      </c>
      <c r="E1514" s="1">
        <v>2.5203836928E10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N1514" s="1">
        <v>585.714</v>
      </c>
      <c r="S1514" s="1">
        <v>0.0</v>
      </c>
      <c r="T1514" s="1">
        <v>0.0</v>
      </c>
      <c r="V1514" s="1">
        <v>0.0</v>
      </c>
      <c r="W1514" s="1">
        <v>0.0</v>
      </c>
      <c r="X1514" s="1">
        <v>0.0</v>
      </c>
      <c r="Y1514" s="1">
        <v>0.0</v>
      </c>
      <c r="AA1514" s="1">
        <v>1.4</v>
      </c>
      <c r="AB1514" s="1">
        <v>928.287</v>
      </c>
      <c r="AC1514" s="1">
        <v>1.4</v>
      </c>
      <c r="AE1514" s="1">
        <v>-1.251</v>
      </c>
      <c r="AF1514" s="1">
        <v>-0.34</v>
      </c>
      <c r="AG1514" s="1">
        <v>17767.111</v>
      </c>
      <c r="AH1514" s="1">
        <v>1.063</v>
      </c>
      <c r="AK1514" s="1">
        <v>616.648</v>
      </c>
      <c r="AL1514" s="1">
        <v>0.93</v>
      </c>
      <c r="AO1514" s="1">
        <v>66.429</v>
      </c>
      <c r="AT1514" s="1">
        <v>610.017</v>
      </c>
      <c r="AU1514" s="1">
        <v>0.92</v>
      </c>
      <c r="AW1514" s="1">
        <v>-6.387</v>
      </c>
      <c r="AX1514" s="1">
        <v>-4.295</v>
      </c>
      <c r="AY1514" s="1">
        <v>41739.332</v>
      </c>
      <c r="AZ1514" s="1">
        <v>62.949</v>
      </c>
      <c r="BA1514" s="1">
        <v>65.714</v>
      </c>
      <c r="BC1514" s="1">
        <v>0.82</v>
      </c>
      <c r="BG1514" s="1">
        <v>311.639</v>
      </c>
      <c r="BH1514" s="1">
        <v>0.47</v>
      </c>
      <c r="BJ1514" s="1">
        <v>33.571</v>
      </c>
      <c r="BO1514" s="1">
        <v>311.639</v>
      </c>
      <c r="BP1514" s="1">
        <v>0.47</v>
      </c>
      <c r="BR1514" s="1">
        <v>33.571</v>
      </c>
      <c r="BT1514" s="1">
        <v>0.0</v>
      </c>
      <c r="BU1514" s="1">
        <v>0.0</v>
      </c>
      <c r="BW1514" s="1">
        <v>0.0</v>
      </c>
      <c r="BX1514" s="1">
        <v>0.0</v>
      </c>
      <c r="BY1514" s="1">
        <v>0.0</v>
      </c>
      <c r="BZ1514" s="1">
        <v>0.0</v>
      </c>
      <c r="CA1514" s="1">
        <v>0.0</v>
      </c>
      <c r="CB1514" s="1">
        <v>0.0</v>
      </c>
      <c r="CG1514" s="1">
        <v>6.631</v>
      </c>
      <c r="CH1514" s="1">
        <v>0.01</v>
      </c>
      <c r="CJ1514" s="1">
        <v>-14.54</v>
      </c>
      <c r="CK1514" s="1">
        <v>-20.468</v>
      </c>
      <c r="CL1514" s="1">
        <v>79768.312</v>
      </c>
      <c r="CM1514" s="1">
        <v>120.303</v>
      </c>
      <c r="CN1514" s="1">
        <v>0.714</v>
      </c>
      <c r="CQ1514" s="1">
        <v>0.0</v>
      </c>
      <c r="CR1514" s="1">
        <v>0.0</v>
      </c>
      <c r="CU1514" s="1">
        <v>0.0</v>
      </c>
      <c r="CV1514" s="1">
        <v>0.0</v>
      </c>
      <c r="CX1514" s="1">
        <v>0.0</v>
      </c>
      <c r="CY1514" s="1">
        <v>0.0</v>
      </c>
      <c r="DA1514" s="1">
        <v>928.287</v>
      </c>
      <c r="DB1514" s="1">
        <v>26.796</v>
      </c>
      <c r="DF1514" s="1">
        <v>311.639</v>
      </c>
      <c r="DG1514" s="1">
        <v>0.47</v>
      </c>
      <c r="DI1514" s="1">
        <v>33.571</v>
      </c>
      <c r="DN1514" s="1">
        <v>0.0</v>
      </c>
      <c r="DO1514" s="1">
        <v>0.0</v>
      </c>
      <c r="DQ1514" s="1">
        <v>0.0</v>
      </c>
      <c r="DV1514" s="1">
        <v>0.0</v>
      </c>
      <c r="DW1514" s="1">
        <v>0.0</v>
      </c>
      <c r="DY1514" s="1">
        <v>0.0</v>
      </c>
    </row>
    <row r="1515">
      <c r="A1515" s="1" t="s">
        <v>252</v>
      </c>
      <c r="B1515" s="1">
        <v>2017.0</v>
      </c>
      <c r="C1515" s="1" t="s">
        <v>253</v>
      </c>
      <c r="D1515" s="1">
        <v>1562357.0</v>
      </c>
      <c r="E1515" s="1">
        <v>2.3511758848E10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N1515" s="1">
        <v>597.015</v>
      </c>
      <c r="S1515" s="1">
        <v>0.0</v>
      </c>
      <c r="T1515" s="1">
        <v>0.0</v>
      </c>
      <c r="Y1515" s="1">
        <v>0.0</v>
      </c>
      <c r="AA1515" s="1">
        <v>1.34</v>
      </c>
      <c r="AB1515" s="1">
        <v>857.679</v>
      </c>
      <c r="AC1515" s="1">
        <v>1.34</v>
      </c>
      <c r="AE1515" s="1">
        <v>12.894</v>
      </c>
      <c r="AF1515" s="1">
        <v>3.455</v>
      </c>
      <c r="AG1515" s="1">
        <v>19362.176</v>
      </c>
      <c r="AH1515" s="1">
        <v>1.287</v>
      </c>
      <c r="AK1515" s="1">
        <v>576.053</v>
      </c>
      <c r="AL1515" s="1">
        <v>0.9</v>
      </c>
      <c r="AO1515" s="1">
        <v>67.164</v>
      </c>
      <c r="AT1515" s="1">
        <v>569.652</v>
      </c>
      <c r="AU1515" s="1">
        <v>0.89</v>
      </c>
      <c r="BA1515" s="1">
        <v>66.418</v>
      </c>
      <c r="BC1515" s="1">
        <v>0.8</v>
      </c>
      <c r="BG1515" s="1">
        <v>281.626</v>
      </c>
      <c r="BH1515" s="1">
        <v>0.44</v>
      </c>
      <c r="BJ1515" s="1">
        <v>32.836</v>
      </c>
      <c r="BO1515" s="1">
        <v>281.626</v>
      </c>
      <c r="BP1515" s="1">
        <v>0.44</v>
      </c>
      <c r="BR1515" s="1">
        <v>32.836</v>
      </c>
      <c r="BT1515" s="1">
        <v>0.0</v>
      </c>
      <c r="BU1515" s="1">
        <v>0.0</v>
      </c>
      <c r="BW1515" s="1">
        <v>0.0</v>
      </c>
      <c r="BX1515" s="1">
        <v>0.0</v>
      </c>
      <c r="BY1515" s="1">
        <v>0.0</v>
      </c>
      <c r="BZ1515" s="1">
        <v>0.0</v>
      </c>
      <c r="CA1515" s="1">
        <v>0.0</v>
      </c>
      <c r="CB1515" s="1">
        <v>0.0</v>
      </c>
      <c r="CG1515" s="1">
        <v>6.401</v>
      </c>
      <c r="CH1515" s="1">
        <v>0.01</v>
      </c>
      <c r="CJ1515" s="1">
        <v>-13.326</v>
      </c>
      <c r="CK1515" s="1">
        <v>-16.032</v>
      </c>
      <c r="CL1515" s="1">
        <v>66739.719</v>
      </c>
      <c r="CM1515" s="1">
        <v>104.271</v>
      </c>
      <c r="CN1515" s="1">
        <v>0.746</v>
      </c>
      <c r="CQ1515" s="1">
        <v>0.0</v>
      </c>
      <c r="CR1515" s="1">
        <v>0.0</v>
      </c>
      <c r="CU1515" s="1">
        <v>0.0</v>
      </c>
      <c r="CV1515" s="1">
        <v>0.0</v>
      </c>
      <c r="CX1515" s="1">
        <v>0.0</v>
      </c>
      <c r="CY1515" s="1">
        <v>0.0</v>
      </c>
      <c r="DA1515" s="1">
        <v>857.679</v>
      </c>
      <c r="DB1515" s="1">
        <v>30.251</v>
      </c>
      <c r="DF1515" s="1">
        <v>281.626</v>
      </c>
      <c r="DG1515" s="1">
        <v>0.44</v>
      </c>
      <c r="DI1515" s="1">
        <v>32.836</v>
      </c>
      <c r="DN1515" s="1">
        <v>0.0</v>
      </c>
      <c r="DO1515" s="1">
        <v>0.0</v>
      </c>
      <c r="DQ1515" s="1">
        <v>0.0</v>
      </c>
      <c r="DV1515" s="1">
        <v>0.0</v>
      </c>
      <c r="DW1515" s="1">
        <v>0.0</v>
      </c>
      <c r="DY1515" s="1">
        <v>0.0</v>
      </c>
    </row>
    <row r="1516">
      <c r="A1516" s="1" t="s">
        <v>252</v>
      </c>
      <c r="B1516" s="1">
        <v>2018.0</v>
      </c>
      <c r="C1516" s="1" t="s">
        <v>253</v>
      </c>
      <c r="D1516" s="1">
        <v>1616370.0</v>
      </c>
      <c r="E1516" s="1">
        <v>2.1813516288E10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N1516" s="1">
        <v>592.593</v>
      </c>
      <c r="S1516" s="1">
        <v>0.0</v>
      </c>
      <c r="T1516" s="1">
        <v>0.0</v>
      </c>
      <c r="Y1516" s="1">
        <v>0.0</v>
      </c>
      <c r="AA1516" s="1">
        <v>1.35</v>
      </c>
      <c r="AB1516" s="1">
        <v>835.205</v>
      </c>
      <c r="AC1516" s="1">
        <v>1.35</v>
      </c>
      <c r="AE1516" s="1">
        <v>-33.976</v>
      </c>
      <c r="AF1516" s="1">
        <v>-10.278</v>
      </c>
      <c r="AG1516" s="1">
        <v>12356.558</v>
      </c>
      <c r="AH1516" s="1">
        <v>0.916</v>
      </c>
      <c r="AK1516" s="1">
        <v>562.99</v>
      </c>
      <c r="AL1516" s="1">
        <v>0.91</v>
      </c>
      <c r="AO1516" s="1">
        <v>67.407</v>
      </c>
      <c r="AT1516" s="1">
        <v>556.803</v>
      </c>
      <c r="AU1516" s="1">
        <v>0.9</v>
      </c>
      <c r="BA1516" s="1">
        <v>66.667</v>
      </c>
      <c r="BC1516" s="1">
        <v>0.8</v>
      </c>
      <c r="BG1516" s="1">
        <v>272.215</v>
      </c>
      <c r="BH1516" s="1">
        <v>0.44</v>
      </c>
      <c r="BJ1516" s="1">
        <v>32.593</v>
      </c>
      <c r="BO1516" s="1">
        <v>272.215</v>
      </c>
      <c r="BP1516" s="1">
        <v>0.44</v>
      </c>
      <c r="BR1516" s="1">
        <v>32.593</v>
      </c>
      <c r="BT1516" s="1">
        <v>0.0</v>
      </c>
      <c r="BU1516" s="1">
        <v>0.0</v>
      </c>
      <c r="BW1516" s="1">
        <v>0.0</v>
      </c>
      <c r="BX1516" s="1">
        <v>0.0</v>
      </c>
      <c r="BY1516" s="1">
        <v>0.0</v>
      </c>
      <c r="BZ1516" s="1">
        <v>0.0</v>
      </c>
      <c r="CA1516" s="1">
        <v>0.0</v>
      </c>
      <c r="CB1516" s="1">
        <v>0.0</v>
      </c>
      <c r="CG1516" s="1">
        <v>6.187</v>
      </c>
      <c r="CH1516" s="1">
        <v>0.01</v>
      </c>
      <c r="CJ1516" s="1">
        <v>-9.4</v>
      </c>
      <c r="CK1516" s="1">
        <v>-9.801</v>
      </c>
      <c r="CL1516" s="1">
        <v>58445.785</v>
      </c>
      <c r="CM1516" s="1">
        <v>94.47</v>
      </c>
      <c r="CN1516" s="1">
        <v>0.741</v>
      </c>
      <c r="CQ1516" s="1">
        <v>0.0</v>
      </c>
      <c r="CR1516" s="1">
        <v>0.0</v>
      </c>
      <c r="CU1516" s="1">
        <v>0.0</v>
      </c>
      <c r="CV1516" s="1">
        <v>0.0</v>
      </c>
      <c r="CX1516" s="1">
        <v>0.0</v>
      </c>
      <c r="CY1516" s="1">
        <v>0.0</v>
      </c>
      <c r="DA1516" s="1">
        <v>835.205</v>
      </c>
      <c r="DB1516" s="1">
        <v>19.973</v>
      </c>
      <c r="DF1516" s="1">
        <v>272.215</v>
      </c>
      <c r="DG1516" s="1">
        <v>0.44</v>
      </c>
      <c r="DI1516" s="1">
        <v>32.593</v>
      </c>
      <c r="DN1516" s="1">
        <v>0.0</v>
      </c>
      <c r="DO1516" s="1">
        <v>0.0</v>
      </c>
      <c r="DQ1516" s="1">
        <v>0.0</v>
      </c>
      <c r="DV1516" s="1">
        <v>0.0</v>
      </c>
      <c r="DW1516" s="1">
        <v>0.0</v>
      </c>
      <c r="DY1516" s="1">
        <v>0.0</v>
      </c>
    </row>
    <row r="1517">
      <c r="A1517" s="1" t="s">
        <v>252</v>
      </c>
      <c r="B1517" s="1">
        <v>2019.0</v>
      </c>
      <c r="C1517" s="1" t="s">
        <v>253</v>
      </c>
      <c r="D1517" s="1">
        <v>1670140.0</v>
      </c>
      <c r="E1517" s="1">
        <v>2.0617750528E10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N1517" s="1">
        <v>600.0</v>
      </c>
      <c r="S1517" s="1">
        <v>0.0</v>
      </c>
      <c r="T1517" s="1">
        <v>0.0</v>
      </c>
      <c r="Y1517" s="1">
        <v>0.0</v>
      </c>
      <c r="AA1517" s="1">
        <v>1.4</v>
      </c>
      <c r="AB1517" s="1">
        <v>838.253</v>
      </c>
      <c r="AC1517" s="1">
        <v>1.4</v>
      </c>
      <c r="AE1517" s="1">
        <v>-0.137</v>
      </c>
      <c r="AF1517" s="1">
        <v>-0.027</v>
      </c>
      <c r="AG1517" s="1">
        <v>11942.308</v>
      </c>
      <c r="AH1517" s="1">
        <v>0.967</v>
      </c>
      <c r="AK1517" s="1">
        <v>568.815</v>
      </c>
      <c r="AL1517" s="1">
        <v>0.95</v>
      </c>
      <c r="AO1517" s="1">
        <v>67.857</v>
      </c>
      <c r="AT1517" s="1">
        <v>562.827</v>
      </c>
      <c r="AU1517" s="1">
        <v>0.94</v>
      </c>
      <c r="BA1517" s="1">
        <v>67.143</v>
      </c>
      <c r="BC1517" s="1">
        <v>0.84</v>
      </c>
      <c r="BG1517" s="1">
        <v>269.438</v>
      </c>
      <c r="BH1517" s="1">
        <v>0.45</v>
      </c>
      <c r="BJ1517" s="1">
        <v>32.143</v>
      </c>
      <c r="BO1517" s="1">
        <v>269.438</v>
      </c>
      <c r="BP1517" s="1">
        <v>0.45</v>
      </c>
      <c r="BR1517" s="1">
        <v>32.143</v>
      </c>
      <c r="BT1517" s="1">
        <v>0.0</v>
      </c>
      <c r="BU1517" s="1">
        <v>0.0</v>
      </c>
      <c r="BW1517" s="1">
        <v>0.0</v>
      </c>
      <c r="BX1517" s="1">
        <v>0.0</v>
      </c>
      <c r="BY1517" s="1">
        <v>0.0</v>
      </c>
      <c r="BZ1517" s="1">
        <v>0.0</v>
      </c>
      <c r="CA1517" s="1">
        <v>0.0</v>
      </c>
      <c r="CB1517" s="1">
        <v>0.0</v>
      </c>
      <c r="CG1517" s="1">
        <v>5.988</v>
      </c>
      <c r="CH1517" s="1">
        <v>0.01</v>
      </c>
      <c r="CJ1517" s="1">
        <v>-8.959</v>
      </c>
      <c r="CK1517" s="1">
        <v>-8.464</v>
      </c>
      <c r="CL1517" s="1">
        <v>51496.387</v>
      </c>
      <c r="CM1517" s="1">
        <v>86.006</v>
      </c>
      <c r="CN1517" s="1">
        <v>0.714</v>
      </c>
      <c r="CQ1517" s="1">
        <v>0.0</v>
      </c>
      <c r="CR1517" s="1">
        <v>0.0</v>
      </c>
      <c r="CU1517" s="1">
        <v>0.0</v>
      </c>
      <c r="CV1517" s="1">
        <v>0.0</v>
      </c>
      <c r="CX1517" s="1">
        <v>0.0</v>
      </c>
      <c r="CY1517" s="1">
        <v>0.0</v>
      </c>
      <c r="DA1517" s="1">
        <v>838.253</v>
      </c>
      <c r="DB1517" s="1">
        <v>19.945</v>
      </c>
      <c r="DF1517" s="1">
        <v>269.438</v>
      </c>
      <c r="DG1517" s="1">
        <v>0.45</v>
      </c>
      <c r="DI1517" s="1">
        <v>32.143</v>
      </c>
      <c r="DN1517" s="1">
        <v>0.0</v>
      </c>
      <c r="DO1517" s="1">
        <v>0.0</v>
      </c>
      <c r="DQ1517" s="1">
        <v>0.0</v>
      </c>
      <c r="DV1517" s="1">
        <v>0.0</v>
      </c>
      <c r="DW1517" s="1">
        <v>0.0</v>
      </c>
      <c r="DY1517" s="1">
        <v>0.0</v>
      </c>
    </row>
    <row r="1518">
      <c r="A1518" s="1" t="s">
        <v>252</v>
      </c>
      <c r="B1518" s="1">
        <v>2020.0</v>
      </c>
      <c r="C1518" s="1" t="s">
        <v>253</v>
      </c>
      <c r="D1518" s="1">
        <v>1716435.0</v>
      </c>
      <c r="E1518" s="1">
        <v>1.974325248E10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N1518" s="1">
        <v>574.468</v>
      </c>
      <c r="S1518" s="1">
        <v>0.0</v>
      </c>
      <c r="T1518" s="1">
        <v>0.0</v>
      </c>
      <c r="Y1518" s="1">
        <v>0.0</v>
      </c>
      <c r="AA1518" s="1">
        <v>1.41</v>
      </c>
      <c r="AB1518" s="1">
        <v>821.47</v>
      </c>
      <c r="AC1518" s="1">
        <v>1.41</v>
      </c>
      <c r="AE1518" s="1">
        <v>17.873</v>
      </c>
      <c r="AF1518" s="1">
        <v>3.565</v>
      </c>
      <c r="AG1518" s="1">
        <v>13697.065</v>
      </c>
      <c r="AH1518" s="1">
        <v>1.191</v>
      </c>
      <c r="AK1518" s="1">
        <v>535.995</v>
      </c>
      <c r="AL1518" s="1">
        <v>0.92</v>
      </c>
      <c r="AO1518" s="1">
        <v>65.248</v>
      </c>
      <c r="AT1518" s="1">
        <v>530.169</v>
      </c>
      <c r="AU1518" s="1">
        <v>0.91</v>
      </c>
      <c r="BA1518" s="1">
        <v>64.539</v>
      </c>
      <c r="BC1518" s="1">
        <v>0.81</v>
      </c>
      <c r="BG1518" s="1">
        <v>285.475</v>
      </c>
      <c r="BH1518" s="1">
        <v>0.49</v>
      </c>
      <c r="BJ1518" s="1">
        <v>34.752</v>
      </c>
      <c r="BO1518" s="1">
        <v>285.475</v>
      </c>
      <c r="BP1518" s="1">
        <v>0.49</v>
      </c>
      <c r="BR1518" s="1">
        <v>34.752</v>
      </c>
      <c r="BT1518" s="1">
        <v>0.0</v>
      </c>
      <c r="BU1518" s="1">
        <v>0.0</v>
      </c>
      <c r="BW1518" s="1">
        <v>0.0</v>
      </c>
      <c r="BX1518" s="1">
        <v>0.0</v>
      </c>
      <c r="BY1518" s="1">
        <v>0.0</v>
      </c>
      <c r="BZ1518" s="1">
        <v>0.0</v>
      </c>
      <c r="CA1518" s="1">
        <v>0.0</v>
      </c>
      <c r="CB1518" s="1">
        <v>0.0</v>
      </c>
      <c r="CG1518" s="1">
        <v>5.826</v>
      </c>
      <c r="CH1518" s="1">
        <v>0.01</v>
      </c>
      <c r="CJ1518" s="1">
        <v>-0.183</v>
      </c>
      <c r="CK1518" s="1">
        <v>-0.157</v>
      </c>
      <c r="CL1518" s="1">
        <v>50015.977</v>
      </c>
      <c r="CM1518" s="1">
        <v>85.849</v>
      </c>
      <c r="CN1518" s="1">
        <v>0.709</v>
      </c>
      <c r="CQ1518" s="1">
        <v>0.0</v>
      </c>
      <c r="CR1518" s="1">
        <v>0.0</v>
      </c>
      <c r="CU1518" s="1">
        <v>0.0</v>
      </c>
      <c r="CV1518" s="1">
        <v>0.0</v>
      </c>
      <c r="CX1518" s="1">
        <v>0.0</v>
      </c>
      <c r="CY1518" s="1">
        <v>0.0</v>
      </c>
      <c r="DA1518" s="1">
        <v>821.47</v>
      </c>
      <c r="DB1518" s="1">
        <v>23.51</v>
      </c>
      <c r="DF1518" s="1">
        <v>285.475</v>
      </c>
      <c r="DG1518" s="1">
        <v>0.49</v>
      </c>
      <c r="DI1518" s="1">
        <v>34.752</v>
      </c>
      <c r="DN1518" s="1">
        <v>0.0</v>
      </c>
      <c r="DO1518" s="1">
        <v>0.0</v>
      </c>
      <c r="DQ1518" s="1">
        <v>0.0</v>
      </c>
      <c r="DV1518" s="1">
        <v>0.0</v>
      </c>
      <c r="DW1518" s="1">
        <v>0.0</v>
      </c>
      <c r="DY1518" s="1">
        <v>0.0</v>
      </c>
    </row>
    <row r="1519">
      <c r="A1519" s="1" t="s">
        <v>252</v>
      </c>
      <c r="B1519" s="1">
        <v>2021.0</v>
      </c>
      <c r="C1519" s="1" t="s">
        <v>253</v>
      </c>
      <c r="D1519" s="1">
        <v>1758752.0</v>
      </c>
      <c r="E1519" s="1">
        <v>1.9556603904E10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N1519" s="1">
        <v>594.406</v>
      </c>
      <c r="S1519" s="1">
        <v>0.0</v>
      </c>
      <c r="T1519" s="1">
        <v>0.0</v>
      </c>
      <c r="Y1519" s="1">
        <v>0.0</v>
      </c>
      <c r="AA1519" s="1">
        <v>1.43</v>
      </c>
      <c r="AB1519" s="1">
        <v>813.077</v>
      </c>
      <c r="AC1519" s="1">
        <v>1.43</v>
      </c>
      <c r="AE1519" s="1">
        <v>14.667</v>
      </c>
      <c r="AF1519" s="1">
        <v>3.448</v>
      </c>
      <c r="AG1519" s="1">
        <v>15328.155</v>
      </c>
      <c r="AH1519" s="1">
        <v>1.378</v>
      </c>
      <c r="AK1519" s="1">
        <v>545.842</v>
      </c>
      <c r="AL1519" s="1">
        <v>0.96</v>
      </c>
      <c r="AO1519" s="1">
        <v>67.133</v>
      </c>
      <c r="AT1519" s="1">
        <v>540.156</v>
      </c>
      <c r="AU1519" s="1">
        <v>0.95</v>
      </c>
      <c r="BA1519" s="1">
        <v>66.434</v>
      </c>
      <c r="BC1519" s="1">
        <v>0.85</v>
      </c>
      <c r="BG1519" s="1">
        <v>267.235</v>
      </c>
      <c r="BH1519" s="1">
        <v>0.47</v>
      </c>
      <c r="BJ1519" s="1">
        <v>32.867</v>
      </c>
      <c r="BO1519" s="1">
        <v>267.235</v>
      </c>
      <c r="BP1519" s="1">
        <v>0.47</v>
      </c>
      <c r="BR1519" s="1">
        <v>32.867</v>
      </c>
      <c r="BT1519" s="1">
        <v>0.0</v>
      </c>
      <c r="BU1519" s="1">
        <v>0.0</v>
      </c>
      <c r="BW1519" s="1">
        <v>0.0</v>
      </c>
      <c r="BX1519" s="1">
        <v>0.0</v>
      </c>
      <c r="BY1519" s="1">
        <v>0.0</v>
      </c>
      <c r="BZ1519" s="1">
        <v>0.0</v>
      </c>
      <c r="CA1519" s="1">
        <v>0.0</v>
      </c>
      <c r="CB1519" s="1">
        <v>0.0</v>
      </c>
      <c r="CG1519" s="1">
        <v>5.686</v>
      </c>
      <c r="CH1519" s="1">
        <v>0.01</v>
      </c>
      <c r="CJ1519" s="1">
        <v>-17.596</v>
      </c>
      <c r="CK1519" s="1">
        <v>-15.106</v>
      </c>
      <c r="CL1519" s="1">
        <v>40223.516</v>
      </c>
      <c r="CM1519" s="1">
        <v>70.743</v>
      </c>
      <c r="CN1519" s="1">
        <v>0.699</v>
      </c>
      <c r="CQ1519" s="1">
        <v>0.0</v>
      </c>
      <c r="CR1519" s="1">
        <v>0.0</v>
      </c>
      <c r="CU1519" s="1">
        <v>0.0</v>
      </c>
      <c r="CV1519" s="1">
        <v>0.0</v>
      </c>
      <c r="CX1519" s="1">
        <v>0.0</v>
      </c>
      <c r="CY1519" s="1">
        <v>0.0</v>
      </c>
      <c r="DA1519" s="1">
        <v>813.077</v>
      </c>
      <c r="DB1519" s="1">
        <v>26.958</v>
      </c>
      <c r="DF1519" s="1">
        <v>267.235</v>
      </c>
      <c r="DG1519" s="1">
        <v>0.47</v>
      </c>
      <c r="DI1519" s="1">
        <v>32.867</v>
      </c>
      <c r="DN1519" s="1">
        <v>0.0</v>
      </c>
      <c r="DO1519" s="1">
        <v>0.0</v>
      </c>
      <c r="DQ1519" s="1">
        <v>0.0</v>
      </c>
      <c r="DV1519" s="1">
        <v>0.0</v>
      </c>
      <c r="DW1519" s="1">
        <v>0.0</v>
      </c>
      <c r="DY1519" s="1">
        <v>0.0</v>
      </c>
    </row>
    <row r="1520">
      <c r="A1520" s="1" t="s">
        <v>252</v>
      </c>
      <c r="B1520" s="1">
        <v>2022.0</v>
      </c>
      <c r="C1520" s="1" t="s">
        <v>253</v>
      </c>
      <c r="D1520" s="1">
        <v>1803496.0</v>
      </c>
      <c r="E1520" s="1">
        <v>2.0191379456E10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N1520" s="1">
        <v>602.649</v>
      </c>
      <c r="S1520" s="1">
        <v>0.0</v>
      </c>
      <c r="T1520" s="1">
        <v>0.0</v>
      </c>
      <c r="Y1520" s="1">
        <v>0.0</v>
      </c>
      <c r="AA1520" s="1">
        <v>1.51</v>
      </c>
      <c r="AB1520" s="1">
        <v>837.263</v>
      </c>
      <c r="AC1520" s="1">
        <v>1.51</v>
      </c>
      <c r="AE1520" s="1">
        <v>5.161</v>
      </c>
      <c r="AF1520" s="1">
        <v>1.391</v>
      </c>
      <c r="AG1520" s="1">
        <v>15719.362</v>
      </c>
      <c r="AH1520" s="1">
        <v>1.404</v>
      </c>
      <c r="AK1520" s="1">
        <v>571.113</v>
      </c>
      <c r="AL1520" s="1">
        <v>1.03</v>
      </c>
      <c r="AO1520" s="1">
        <v>68.212</v>
      </c>
      <c r="AT1520" s="1">
        <v>565.568</v>
      </c>
      <c r="AU1520" s="1">
        <v>1.02</v>
      </c>
      <c r="BA1520" s="1">
        <v>67.55</v>
      </c>
      <c r="BC1520" s="1">
        <v>0.91</v>
      </c>
      <c r="BG1520" s="1">
        <v>266.15</v>
      </c>
      <c r="BH1520" s="1">
        <v>0.48</v>
      </c>
      <c r="BJ1520" s="1">
        <v>31.788</v>
      </c>
      <c r="BO1520" s="1">
        <v>266.15</v>
      </c>
      <c r="BP1520" s="1">
        <v>0.48</v>
      </c>
      <c r="BR1520" s="1">
        <v>31.788</v>
      </c>
      <c r="BT1520" s="1">
        <v>0.0</v>
      </c>
      <c r="BU1520" s="1">
        <v>0.0</v>
      </c>
      <c r="BW1520" s="1">
        <v>0.0</v>
      </c>
      <c r="BX1520" s="1">
        <v>0.0</v>
      </c>
      <c r="BY1520" s="1">
        <v>0.0</v>
      </c>
      <c r="BZ1520" s="1">
        <v>0.0</v>
      </c>
      <c r="CA1520" s="1">
        <v>0.0</v>
      </c>
      <c r="CB1520" s="1">
        <v>0.0</v>
      </c>
      <c r="CG1520" s="1">
        <v>5.545</v>
      </c>
      <c r="CH1520" s="1">
        <v>0.01</v>
      </c>
      <c r="CJ1520" s="1">
        <v>-8.569</v>
      </c>
      <c r="CK1520" s="1">
        <v>-6.062</v>
      </c>
      <c r="CL1520" s="1">
        <v>35864.234</v>
      </c>
      <c r="CM1520" s="1">
        <v>64.681</v>
      </c>
      <c r="CN1520" s="1">
        <v>0.662</v>
      </c>
      <c r="CQ1520" s="1">
        <v>0.0</v>
      </c>
      <c r="CR1520" s="1">
        <v>0.0</v>
      </c>
      <c r="CU1520" s="1">
        <v>0.0</v>
      </c>
      <c r="CV1520" s="1">
        <v>0.0</v>
      </c>
      <c r="CX1520" s="1">
        <v>0.0</v>
      </c>
      <c r="CY1520" s="1">
        <v>0.0</v>
      </c>
      <c r="DA1520" s="1">
        <v>837.263</v>
      </c>
      <c r="DB1520" s="1">
        <v>28.35</v>
      </c>
      <c r="DF1520" s="1">
        <v>266.15</v>
      </c>
      <c r="DG1520" s="1">
        <v>0.48</v>
      </c>
      <c r="DI1520" s="1">
        <v>31.788</v>
      </c>
      <c r="DN1520" s="1">
        <v>0.0</v>
      </c>
      <c r="DO1520" s="1">
        <v>0.0</v>
      </c>
      <c r="DQ1520" s="1">
        <v>0.0</v>
      </c>
      <c r="DV1520" s="1">
        <v>0.0</v>
      </c>
      <c r="DW1520" s="1">
        <v>0.0</v>
      </c>
      <c r="DY1520" s="1">
        <v>0.0</v>
      </c>
    </row>
    <row r="1521">
      <c r="A1521" s="1" t="s">
        <v>252</v>
      </c>
      <c r="B1521" s="1">
        <v>2023.0</v>
      </c>
      <c r="C1521" s="1" t="s">
        <v>253</v>
      </c>
      <c r="D1521" s="1">
        <v>1847501.0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N1521" s="1">
        <v>605.096</v>
      </c>
      <c r="S1521" s="1">
        <v>0.0</v>
      </c>
      <c r="T1521" s="1">
        <v>0.0</v>
      </c>
      <c r="Y1521" s="1">
        <v>0.0</v>
      </c>
      <c r="AA1521" s="1">
        <v>1.57</v>
      </c>
      <c r="AB1521" s="1">
        <v>849.797</v>
      </c>
      <c r="AC1521" s="1">
        <v>1.57</v>
      </c>
      <c r="AE1521" s="1">
        <v>4.108</v>
      </c>
      <c r="AF1521" s="1">
        <v>1.165</v>
      </c>
      <c r="AG1521" s="1">
        <v>15975.311</v>
      </c>
      <c r="AK1521" s="1">
        <v>584.573</v>
      </c>
      <c r="AL1521" s="1">
        <v>1.08</v>
      </c>
      <c r="AO1521" s="1">
        <v>68.79</v>
      </c>
      <c r="AT1521" s="1">
        <v>579.161</v>
      </c>
      <c r="AU1521" s="1">
        <v>1.07</v>
      </c>
      <c r="BA1521" s="1">
        <v>68.153</v>
      </c>
      <c r="BC1521" s="1">
        <v>0.95</v>
      </c>
      <c r="BG1521" s="1">
        <v>265.223</v>
      </c>
      <c r="BH1521" s="1">
        <v>0.49</v>
      </c>
      <c r="BJ1521" s="1">
        <v>31.21</v>
      </c>
      <c r="BO1521" s="1">
        <v>265.223</v>
      </c>
      <c r="BP1521" s="1">
        <v>0.49</v>
      </c>
      <c r="BR1521" s="1">
        <v>31.21</v>
      </c>
      <c r="BT1521" s="1">
        <v>0.0</v>
      </c>
      <c r="BU1521" s="1">
        <v>0.0</v>
      </c>
      <c r="BW1521" s="1">
        <v>0.0</v>
      </c>
      <c r="BX1521" s="1">
        <v>0.0</v>
      </c>
      <c r="BY1521" s="1">
        <v>0.0</v>
      </c>
      <c r="BZ1521" s="1">
        <v>0.0</v>
      </c>
      <c r="CA1521" s="1">
        <v>0.0</v>
      </c>
      <c r="CB1521" s="1">
        <v>0.0</v>
      </c>
      <c r="CG1521" s="1">
        <v>5.413</v>
      </c>
      <c r="CH1521" s="1">
        <v>0.01</v>
      </c>
      <c r="CJ1521" s="1">
        <v>-27.531</v>
      </c>
      <c r="CK1521" s="1">
        <v>-17.807</v>
      </c>
      <c r="CL1521" s="1">
        <v>25371.492</v>
      </c>
      <c r="CM1521" s="1">
        <v>46.874</v>
      </c>
      <c r="CN1521" s="1">
        <v>0.637</v>
      </c>
      <c r="CQ1521" s="1">
        <v>0.0</v>
      </c>
      <c r="CR1521" s="1">
        <v>0.0</v>
      </c>
      <c r="CU1521" s="1">
        <v>0.0</v>
      </c>
      <c r="CV1521" s="1">
        <v>0.0</v>
      </c>
      <c r="CX1521" s="1">
        <v>0.0</v>
      </c>
      <c r="CY1521" s="1">
        <v>0.0</v>
      </c>
      <c r="DA1521" s="1">
        <v>849.797</v>
      </c>
      <c r="DB1521" s="1">
        <v>29.514</v>
      </c>
      <c r="DF1521" s="1">
        <v>265.223</v>
      </c>
      <c r="DG1521" s="1">
        <v>0.49</v>
      </c>
      <c r="DI1521" s="1">
        <v>31.21</v>
      </c>
      <c r="DN1521" s="1">
        <v>0.0</v>
      </c>
      <c r="DO1521" s="1">
        <v>0.0</v>
      </c>
      <c r="DQ1521" s="1">
        <v>0.0</v>
      </c>
      <c r="DV1521" s="1">
        <v>0.0</v>
      </c>
      <c r="DW1521" s="1">
        <v>0.0</v>
      </c>
      <c r="DY1521" s="1">
        <v>0.0</v>
      </c>
    </row>
    <row r="1522">
      <c r="A1522" s="1" t="s">
        <v>252</v>
      </c>
      <c r="B1522" s="1">
        <v>2024.0</v>
      </c>
      <c r="C1522" s="1" t="s">
        <v>253</v>
      </c>
      <c r="D1522" s="1">
        <v>1892463.0</v>
      </c>
      <c r="G1522" s="1">
        <v>0.0</v>
      </c>
      <c r="H1522" s="1">
        <v>0.0</v>
      </c>
      <c r="I1522" s="1">
        <v>0.0</v>
      </c>
      <c r="BW1522" s="1">
        <v>0.0</v>
      </c>
      <c r="BX1522" s="1">
        <v>0.0</v>
      </c>
      <c r="BY1522" s="1">
        <v>0.0</v>
      </c>
      <c r="BZ1522" s="1">
        <v>0.0</v>
      </c>
      <c r="CA1522" s="1">
        <v>0.0</v>
      </c>
      <c r="CJ1522" s="1">
        <v>7.605</v>
      </c>
      <c r="CK1522" s="1">
        <v>3.565</v>
      </c>
      <c r="CL1522" s="1">
        <v>26652.473</v>
      </c>
      <c r="CM1522" s="1">
        <v>50.439</v>
      </c>
    </row>
    <row r="1523">
      <c r="A1523" s="1" t="s">
        <v>254</v>
      </c>
      <c r="B1523" s="1">
        <v>2000.0</v>
      </c>
      <c r="C1523" s="1" t="s">
        <v>255</v>
      </c>
      <c r="D1523" s="1">
        <v>2246989.0</v>
      </c>
      <c r="J1523" s="1">
        <v>0.0</v>
      </c>
      <c r="K1523" s="1">
        <v>0.0</v>
      </c>
      <c r="L1523" s="1">
        <v>0.0</v>
      </c>
      <c r="N1523" s="1">
        <v>666.667</v>
      </c>
      <c r="S1523" s="1">
        <v>0.0</v>
      </c>
      <c r="T1523" s="1">
        <v>0.0</v>
      </c>
      <c r="V1523" s="1">
        <v>0.0</v>
      </c>
      <c r="W1523" s="1">
        <v>0.0</v>
      </c>
      <c r="X1523" s="1">
        <v>0.0</v>
      </c>
      <c r="Y1523" s="1">
        <v>0.0</v>
      </c>
      <c r="AA1523" s="1">
        <v>0.21</v>
      </c>
      <c r="AB1523" s="1">
        <v>93.458</v>
      </c>
      <c r="AC1523" s="1">
        <v>0.21</v>
      </c>
      <c r="AE1523" s="1">
        <v>-48.725</v>
      </c>
      <c r="AF1523" s="1">
        <v>-2.468</v>
      </c>
      <c r="AG1523" s="1">
        <v>1155.88</v>
      </c>
      <c r="AK1523" s="1">
        <v>93.458</v>
      </c>
      <c r="AL1523" s="1">
        <v>0.21</v>
      </c>
      <c r="AO1523" s="1">
        <v>100.0</v>
      </c>
      <c r="AT1523" s="1">
        <v>0.0</v>
      </c>
      <c r="AU1523" s="1">
        <v>0.0</v>
      </c>
      <c r="AX1523" s="1">
        <v>0.0</v>
      </c>
      <c r="AY1523" s="1">
        <v>0.0</v>
      </c>
      <c r="AZ1523" s="1">
        <v>0.0</v>
      </c>
      <c r="BA1523" s="1">
        <v>0.0</v>
      </c>
      <c r="BC1523" s="1">
        <v>0.14</v>
      </c>
      <c r="BG1523" s="1">
        <v>0.0</v>
      </c>
      <c r="BH1523" s="1">
        <v>0.0</v>
      </c>
      <c r="BJ1523" s="1">
        <v>0.0</v>
      </c>
      <c r="BO1523" s="1">
        <v>0.0</v>
      </c>
      <c r="BP1523" s="1">
        <v>0.0</v>
      </c>
      <c r="BR1523" s="1">
        <v>0.0</v>
      </c>
      <c r="BT1523" s="1">
        <v>0.0</v>
      </c>
      <c r="BU1523" s="1">
        <v>0.0</v>
      </c>
      <c r="BY1523" s="1">
        <v>0.0</v>
      </c>
      <c r="BZ1523" s="1">
        <v>0.0</v>
      </c>
      <c r="CB1523" s="1">
        <v>0.0</v>
      </c>
      <c r="CG1523" s="1">
        <v>93.458</v>
      </c>
      <c r="CH1523" s="1">
        <v>0.21</v>
      </c>
      <c r="CK1523" s="1">
        <v>0.0</v>
      </c>
      <c r="CL1523" s="1">
        <v>0.0</v>
      </c>
      <c r="CM1523" s="1">
        <v>0.0</v>
      </c>
      <c r="CN1523" s="1">
        <v>100.0</v>
      </c>
      <c r="CQ1523" s="1">
        <v>0.0</v>
      </c>
      <c r="CR1523" s="1">
        <v>0.0</v>
      </c>
      <c r="CU1523" s="1">
        <v>0.0</v>
      </c>
      <c r="CV1523" s="1">
        <v>0.0</v>
      </c>
      <c r="CX1523" s="1">
        <v>0.0</v>
      </c>
      <c r="CY1523" s="1">
        <v>0.0</v>
      </c>
      <c r="DA1523" s="1">
        <v>93.458</v>
      </c>
      <c r="DB1523" s="1">
        <v>2.597</v>
      </c>
      <c r="DF1523" s="1">
        <v>0.0</v>
      </c>
      <c r="DG1523" s="1">
        <v>0.0</v>
      </c>
      <c r="DI1523" s="1">
        <v>0.0</v>
      </c>
      <c r="DN1523" s="1">
        <v>0.0</v>
      </c>
      <c r="DO1523" s="1">
        <v>0.0</v>
      </c>
      <c r="DQ1523" s="1">
        <v>0.0</v>
      </c>
      <c r="DV1523" s="1">
        <v>0.0</v>
      </c>
      <c r="DW1523" s="1">
        <v>0.0</v>
      </c>
      <c r="DY1523" s="1">
        <v>0.0</v>
      </c>
    </row>
    <row r="1524">
      <c r="A1524" s="1" t="s">
        <v>254</v>
      </c>
      <c r="B1524" s="1">
        <v>2001.0</v>
      </c>
      <c r="C1524" s="1" t="s">
        <v>255</v>
      </c>
      <c r="D1524" s="1">
        <v>2312039.0</v>
      </c>
      <c r="J1524" s="1">
        <v>0.0</v>
      </c>
      <c r="K1524" s="1">
        <v>0.0</v>
      </c>
      <c r="L1524" s="1">
        <v>0.0</v>
      </c>
      <c r="N1524" s="1">
        <v>652.174</v>
      </c>
      <c r="S1524" s="1">
        <v>0.0</v>
      </c>
      <c r="T1524" s="1">
        <v>0.0</v>
      </c>
      <c r="V1524" s="1">
        <v>0.0</v>
      </c>
      <c r="W1524" s="1">
        <v>0.0</v>
      </c>
      <c r="X1524" s="1">
        <v>0.0</v>
      </c>
      <c r="Y1524" s="1">
        <v>0.0</v>
      </c>
      <c r="AA1524" s="1">
        <v>0.23</v>
      </c>
      <c r="AB1524" s="1">
        <v>99.479</v>
      </c>
      <c r="AC1524" s="1">
        <v>0.23</v>
      </c>
      <c r="AE1524" s="1">
        <v>9.554</v>
      </c>
      <c r="AF1524" s="1">
        <v>0.248</v>
      </c>
      <c r="AG1524" s="1">
        <v>1230.681</v>
      </c>
      <c r="AK1524" s="1">
        <v>99.479</v>
      </c>
      <c r="AL1524" s="1">
        <v>0.23</v>
      </c>
      <c r="AO1524" s="1">
        <v>100.0</v>
      </c>
      <c r="AT1524" s="1">
        <v>0.0</v>
      </c>
      <c r="AU1524" s="1">
        <v>0.0</v>
      </c>
      <c r="AX1524" s="1">
        <v>0.0</v>
      </c>
      <c r="AY1524" s="1">
        <v>0.0</v>
      </c>
      <c r="AZ1524" s="1">
        <v>0.0</v>
      </c>
      <c r="BA1524" s="1">
        <v>0.0</v>
      </c>
      <c r="BC1524" s="1">
        <v>0.15</v>
      </c>
      <c r="BG1524" s="1">
        <v>0.0</v>
      </c>
      <c r="BH1524" s="1">
        <v>0.0</v>
      </c>
      <c r="BJ1524" s="1">
        <v>0.0</v>
      </c>
      <c r="BO1524" s="1">
        <v>0.0</v>
      </c>
      <c r="BP1524" s="1">
        <v>0.0</v>
      </c>
      <c r="BR1524" s="1">
        <v>0.0</v>
      </c>
      <c r="BT1524" s="1">
        <v>0.0</v>
      </c>
      <c r="BU1524" s="1">
        <v>0.0</v>
      </c>
      <c r="BY1524" s="1">
        <v>0.0</v>
      </c>
      <c r="BZ1524" s="1">
        <v>0.0</v>
      </c>
      <c r="CB1524" s="1">
        <v>0.0</v>
      </c>
      <c r="CG1524" s="1">
        <v>99.479</v>
      </c>
      <c r="CH1524" s="1">
        <v>0.23</v>
      </c>
      <c r="CK1524" s="1">
        <v>0.0</v>
      </c>
      <c r="CL1524" s="1">
        <v>0.0</v>
      </c>
      <c r="CM1524" s="1">
        <v>0.0</v>
      </c>
      <c r="CN1524" s="1">
        <v>100.0</v>
      </c>
      <c r="CQ1524" s="1">
        <v>0.0</v>
      </c>
      <c r="CR1524" s="1">
        <v>0.0</v>
      </c>
      <c r="CU1524" s="1">
        <v>0.0</v>
      </c>
      <c r="CV1524" s="1">
        <v>0.0</v>
      </c>
      <c r="CX1524" s="1">
        <v>0.0</v>
      </c>
      <c r="CY1524" s="1">
        <v>0.0</v>
      </c>
      <c r="DA1524" s="1">
        <v>99.479</v>
      </c>
      <c r="DB1524" s="1">
        <v>2.845</v>
      </c>
      <c r="DF1524" s="1">
        <v>0.0</v>
      </c>
      <c r="DG1524" s="1">
        <v>0.0</v>
      </c>
      <c r="DI1524" s="1">
        <v>0.0</v>
      </c>
      <c r="DN1524" s="1">
        <v>0.0</v>
      </c>
      <c r="DO1524" s="1">
        <v>0.0</v>
      </c>
      <c r="DQ1524" s="1">
        <v>0.0</v>
      </c>
      <c r="DV1524" s="1">
        <v>0.0</v>
      </c>
      <c r="DW1524" s="1">
        <v>0.0</v>
      </c>
      <c r="DY1524" s="1">
        <v>0.0</v>
      </c>
    </row>
    <row r="1525">
      <c r="A1525" s="1" t="s">
        <v>254</v>
      </c>
      <c r="B1525" s="1">
        <v>2002.0</v>
      </c>
      <c r="C1525" s="1" t="s">
        <v>255</v>
      </c>
      <c r="D1525" s="1">
        <v>2392931.0</v>
      </c>
      <c r="J1525" s="1">
        <v>0.0</v>
      </c>
      <c r="K1525" s="1">
        <v>0.0</v>
      </c>
      <c r="L1525" s="1">
        <v>0.0</v>
      </c>
      <c r="N1525" s="1">
        <v>653.846</v>
      </c>
      <c r="S1525" s="1">
        <v>0.0</v>
      </c>
      <c r="T1525" s="1">
        <v>0.0</v>
      </c>
      <c r="V1525" s="1">
        <v>0.0</v>
      </c>
      <c r="W1525" s="1">
        <v>0.0</v>
      </c>
      <c r="X1525" s="1">
        <v>0.0</v>
      </c>
      <c r="Y1525" s="1">
        <v>0.0</v>
      </c>
      <c r="AA1525" s="1">
        <v>0.26</v>
      </c>
      <c r="AB1525" s="1">
        <v>108.653</v>
      </c>
      <c r="AC1525" s="1">
        <v>0.26</v>
      </c>
      <c r="AE1525" s="1">
        <v>-8.825</v>
      </c>
      <c r="AF1525" s="1">
        <v>-0.251</v>
      </c>
      <c r="AG1525" s="1">
        <v>1084.142</v>
      </c>
      <c r="AK1525" s="1">
        <v>108.653</v>
      </c>
      <c r="AL1525" s="1">
        <v>0.26</v>
      </c>
      <c r="AO1525" s="1">
        <v>100.0</v>
      </c>
      <c r="AT1525" s="1">
        <v>0.0</v>
      </c>
      <c r="AU1525" s="1">
        <v>0.0</v>
      </c>
      <c r="AX1525" s="1">
        <v>0.0</v>
      </c>
      <c r="AY1525" s="1">
        <v>0.0</v>
      </c>
      <c r="AZ1525" s="1">
        <v>0.0</v>
      </c>
      <c r="BA1525" s="1">
        <v>0.0</v>
      </c>
      <c r="BC1525" s="1">
        <v>0.17</v>
      </c>
      <c r="BG1525" s="1">
        <v>0.0</v>
      </c>
      <c r="BH1525" s="1">
        <v>0.0</v>
      </c>
      <c r="BJ1525" s="1">
        <v>0.0</v>
      </c>
      <c r="BO1525" s="1">
        <v>0.0</v>
      </c>
      <c r="BP1525" s="1">
        <v>0.0</v>
      </c>
      <c r="BR1525" s="1">
        <v>0.0</v>
      </c>
      <c r="BT1525" s="1">
        <v>0.0</v>
      </c>
      <c r="BU1525" s="1">
        <v>0.0</v>
      </c>
      <c r="BY1525" s="1">
        <v>0.0</v>
      </c>
      <c r="BZ1525" s="1">
        <v>0.0</v>
      </c>
      <c r="CB1525" s="1">
        <v>0.0</v>
      </c>
      <c r="CG1525" s="1">
        <v>108.653</v>
      </c>
      <c r="CH1525" s="1">
        <v>0.26</v>
      </c>
      <c r="CK1525" s="1">
        <v>0.0</v>
      </c>
      <c r="CL1525" s="1">
        <v>0.0</v>
      </c>
      <c r="CM1525" s="1">
        <v>0.0</v>
      </c>
      <c r="CN1525" s="1">
        <v>100.0</v>
      </c>
      <c r="CQ1525" s="1">
        <v>0.0</v>
      </c>
      <c r="CR1525" s="1">
        <v>0.0</v>
      </c>
      <c r="CU1525" s="1">
        <v>0.0</v>
      </c>
      <c r="CV1525" s="1">
        <v>0.0</v>
      </c>
      <c r="CX1525" s="1">
        <v>0.0</v>
      </c>
      <c r="CY1525" s="1">
        <v>0.0</v>
      </c>
      <c r="DA1525" s="1">
        <v>108.653</v>
      </c>
      <c r="DB1525" s="1">
        <v>2.594</v>
      </c>
      <c r="DF1525" s="1">
        <v>0.0</v>
      </c>
      <c r="DG1525" s="1">
        <v>0.0</v>
      </c>
      <c r="DI1525" s="1">
        <v>0.0</v>
      </c>
      <c r="DN1525" s="1">
        <v>0.0</v>
      </c>
      <c r="DO1525" s="1">
        <v>0.0</v>
      </c>
      <c r="DQ1525" s="1">
        <v>0.0</v>
      </c>
      <c r="DV1525" s="1">
        <v>0.0</v>
      </c>
      <c r="DW1525" s="1">
        <v>0.0</v>
      </c>
      <c r="DY1525" s="1">
        <v>0.0</v>
      </c>
    </row>
    <row r="1526">
      <c r="A1526" s="1" t="s">
        <v>254</v>
      </c>
      <c r="B1526" s="1">
        <v>2003.0</v>
      </c>
      <c r="C1526" s="1" t="s">
        <v>255</v>
      </c>
      <c r="D1526" s="1">
        <v>2493860.0</v>
      </c>
      <c r="J1526" s="1">
        <v>0.0</v>
      </c>
      <c r="K1526" s="1">
        <v>0.0</v>
      </c>
      <c r="L1526" s="1">
        <v>0.0</v>
      </c>
      <c r="N1526" s="1">
        <v>642.857</v>
      </c>
      <c r="S1526" s="1">
        <v>0.0</v>
      </c>
      <c r="T1526" s="1">
        <v>0.0</v>
      </c>
      <c r="V1526" s="1">
        <v>0.0</v>
      </c>
      <c r="W1526" s="1">
        <v>0.0</v>
      </c>
      <c r="X1526" s="1">
        <v>0.0</v>
      </c>
      <c r="Y1526" s="1">
        <v>0.0</v>
      </c>
      <c r="AA1526" s="1">
        <v>0.28</v>
      </c>
      <c r="AB1526" s="1">
        <v>112.276</v>
      </c>
      <c r="AC1526" s="1">
        <v>0.28</v>
      </c>
      <c r="AE1526" s="1">
        <v>19.873</v>
      </c>
      <c r="AF1526" s="1">
        <v>0.516</v>
      </c>
      <c r="AG1526" s="1">
        <v>1247.001</v>
      </c>
      <c r="AK1526" s="1">
        <v>112.276</v>
      </c>
      <c r="AL1526" s="1">
        <v>0.28</v>
      </c>
      <c r="AO1526" s="1">
        <v>100.0</v>
      </c>
      <c r="AT1526" s="1">
        <v>0.0</v>
      </c>
      <c r="AU1526" s="1">
        <v>0.0</v>
      </c>
      <c r="AX1526" s="1">
        <v>0.0</v>
      </c>
      <c r="AY1526" s="1">
        <v>0.0</v>
      </c>
      <c r="AZ1526" s="1">
        <v>0.0</v>
      </c>
      <c r="BA1526" s="1">
        <v>0.0</v>
      </c>
      <c r="BC1526" s="1">
        <v>0.18</v>
      </c>
      <c r="BG1526" s="1">
        <v>0.0</v>
      </c>
      <c r="BH1526" s="1">
        <v>0.0</v>
      </c>
      <c r="BJ1526" s="1">
        <v>0.0</v>
      </c>
      <c r="BO1526" s="1">
        <v>0.0</v>
      </c>
      <c r="BP1526" s="1">
        <v>0.0</v>
      </c>
      <c r="BR1526" s="1">
        <v>0.0</v>
      </c>
      <c r="BT1526" s="1">
        <v>0.0</v>
      </c>
      <c r="BU1526" s="1">
        <v>0.0</v>
      </c>
      <c r="BY1526" s="1">
        <v>0.0</v>
      </c>
      <c r="BZ1526" s="1">
        <v>0.0</v>
      </c>
      <c r="CB1526" s="1">
        <v>0.0</v>
      </c>
      <c r="CG1526" s="1">
        <v>112.276</v>
      </c>
      <c r="CH1526" s="1">
        <v>0.28</v>
      </c>
      <c r="CK1526" s="1">
        <v>0.0</v>
      </c>
      <c r="CL1526" s="1">
        <v>0.0</v>
      </c>
      <c r="CM1526" s="1">
        <v>0.0</v>
      </c>
      <c r="CN1526" s="1">
        <v>100.0</v>
      </c>
      <c r="CQ1526" s="1">
        <v>0.0</v>
      </c>
      <c r="CR1526" s="1">
        <v>0.0</v>
      </c>
      <c r="CU1526" s="1">
        <v>0.0</v>
      </c>
      <c r="CV1526" s="1">
        <v>0.0</v>
      </c>
      <c r="CX1526" s="1">
        <v>0.0</v>
      </c>
      <c r="CY1526" s="1">
        <v>0.0</v>
      </c>
      <c r="DA1526" s="1">
        <v>112.276</v>
      </c>
      <c r="DB1526" s="1">
        <v>3.11</v>
      </c>
      <c r="DF1526" s="1">
        <v>0.0</v>
      </c>
      <c r="DG1526" s="1">
        <v>0.0</v>
      </c>
      <c r="DI1526" s="1">
        <v>0.0</v>
      </c>
      <c r="DN1526" s="1">
        <v>0.0</v>
      </c>
      <c r="DO1526" s="1">
        <v>0.0</v>
      </c>
      <c r="DQ1526" s="1">
        <v>0.0</v>
      </c>
      <c r="DV1526" s="1">
        <v>0.0</v>
      </c>
      <c r="DW1526" s="1">
        <v>0.0</v>
      </c>
      <c r="DY1526" s="1">
        <v>0.0</v>
      </c>
    </row>
    <row r="1527">
      <c r="A1527" s="1" t="s">
        <v>254</v>
      </c>
      <c r="B1527" s="1">
        <v>2004.0</v>
      </c>
      <c r="C1527" s="1" t="s">
        <v>255</v>
      </c>
      <c r="D1527" s="1">
        <v>2598233.0</v>
      </c>
      <c r="J1527" s="1">
        <v>0.0</v>
      </c>
      <c r="K1527" s="1">
        <v>0.0</v>
      </c>
      <c r="L1527" s="1">
        <v>0.0</v>
      </c>
      <c r="N1527" s="1">
        <v>642.857</v>
      </c>
      <c r="S1527" s="1">
        <v>0.0</v>
      </c>
      <c r="T1527" s="1">
        <v>0.0</v>
      </c>
      <c r="V1527" s="1">
        <v>0.0</v>
      </c>
      <c r="W1527" s="1">
        <v>0.0</v>
      </c>
      <c r="X1527" s="1">
        <v>0.0</v>
      </c>
      <c r="Y1527" s="1">
        <v>0.0</v>
      </c>
      <c r="AA1527" s="1">
        <v>0.28</v>
      </c>
      <c r="AB1527" s="1">
        <v>107.766</v>
      </c>
      <c r="AC1527" s="1">
        <v>0.28</v>
      </c>
      <c r="AE1527" s="1">
        <v>8.91</v>
      </c>
      <c r="AF1527" s="1">
        <v>0.277</v>
      </c>
      <c r="AG1527" s="1">
        <v>1303.55</v>
      </c>
      <c r="AK1527" s="1">
        <v>107.766</v>
      </c>
      <c r="AL1527" s="1">
        <v>0.28</v>
      </c>
      <c r="AO1527" s="1">
        <v>100.0</v>
      </c>
      <c r="AT1527" s="1">
        <v>0.0</v>
      </c>
      <c r="AU1527" s="1">
        <v>0.0</v>
      </c>
      <c r="AX1527" s="1">
        <v>0.0</v>
      </c>
      <c r="AY1527" s="1">
        <v>0.0</v>
      </c>
      <c r="AZ1527" s="1">
        <v>0.0</v>
      </c>
      <c r="BA1527" s="1">
        <v>0.0</v>
      </c>
      <c r="BC1527" s="1">
        <v>0.18</v>
      </c>
      <c r="BG1527" s="1">
        <v>0.0</v>
      </c>
      <c r="BH1527" s="1">
        <v>0.0</v>
      </c>
      <c r="BJ1527" s="1">
        <v>0.0</v>
      </c>
      <c r="BO1527" s="1">
        <v>0.0</v>
      </c>
      <c r="BP1527" s="1">
        <v>0.0</v>
      </c>
      <c r="BR1527" s="1">
        <v>0.0</v>
      </c>
      <c r="BT1527" s="1">
        <v>0.0</v>
      </c>
      <c r="BU1527" s="1">
        <v>0.0</v>
      </c>
      <c r="BY1527" s="1">
        <v>0.0</v>
      </c>
      <c r="BZ1527" s="1">
        <v>0.0</v>
      </c>
      <c r="CB1527" s="1">
        <v>0.0</v>
      </c>
      <c r="CG1527" s="1">
        <v>107.766</v>
      </c>
      <c r="CH1527" s="1">
        <v>0.28</v>
      </c>
      <c r="CK1527" s="1">
        <v>0.0</v>
      </c>
      <c r="CL1527" s="1">
        <v>0.0</v>
      </c>
      <c r="CM1527" s="1">
        <v>0.0</v>
      </c>
      <c r="CN1527" s="1">
        <v>100.0</v>
      </c>
      <c r="CQ1527" s="1">
        <v>0.0</v>
      </c>
      <c r="CR1527" s="1">
        <v>0.0</v>
      </c>
      <c r="CU1527" s="1">
        <v>0.0</v>
      </c>
      <c r="CV1527" s="1">
        <v>0.0</v>
      </c>
      <c r="CX1527" s="1">
        <v>0.0</v>
      </c>
      <c r="CY1527" s="1">
        <v>0.0</v>
      </c>
      <c r="DA1527" s="1">
        <v>107.766</v>
      </c>
      <c r="DB1527" s="1">
        <v>3.387</v>
      </c>
      <c r="DF1527" s="1">
        <v>0.0</v>
      </c>
      <c r="DG1527" s="1">
        <v>0.0</v>
      </c>
      <c r="DI1527" s="1">
        <v>0.0</v>
      </c>
      <c r="DN1527" s="1">
        <v>0.0</v>
      </c>
      <c r="DO1527" s="1">
        <v>0.0</v>
      </c>
      <c r="DQ1527" s="1">
        <v>0.0</v>
      </c>
      <c r="DV1527" s="1">
        <v>0.0</v>
      </c>
      <c r="DW1527" s="1">
        <v>0.0</v>
      </c>
      <c r="DY1527" s="1">
        <v>0.0</v>
      </c>
    </row>
    <row r="1528">
      <c r="A1528" s="1" t="s">
        <v>254</v>
      </c>
      <c r="B1528" s="1">
        <v>2005.0</v>
      </c>
      <c r="C1528" s="1" t="s">
        <v>255</v>
      </c>
      <c r="D1528" s="1">
        <v>2661163.0</v>
      </c>
      <c r="J1528" s="1">
        <v>0.0</v>
      </c>
      <c r="K1528" s="1">
        <v>0.0</v>
      </c>
      <c r="L1528" s="1">
        <v>0.0</v>
      </c>
      <c r="N1528" s="1">
        <v>655.172</v>
      </c>
      <c r="S1528" s="1">
        <v>0.0</v>
      </c>
      <c r="T1528" s="1">
        <v>0.0</v>
      </c>
      <c r="V1528" s="1">
        <v>0.0</v>
      </c>
      <c r="W1528" s="1">
        <v>0.0</v>
      </c>
      <c r="X1528" s="1">
        <v>0.0</v>
      </c>
      <c r="Y1528" s="1">
        <v>0.0</v>
      </c>
      <c r="AA1528" s="1">
        <v>0.29</v>
      </c>
      <c r="AB1528" s="1">
        <v>108.975</v>
      </c>
      <c r="AC1528" s="1">
        <v>0.29</v>
      </c>
      <c r="AE1528" s="1">
        <v>0.064</v>
      </c>
      <c r="AF1528" s="1">
        <v>0.002</v>
      </c>
      <c r="AG1528" s="1">
        <v>1273.534</v>
      </c>
      <c r="AK1528" s="1">
        <v>108.975</v>
      </c>
      <c r="AL1528" s="1">
        <v>0.29</v>
      </c>
      <c r="AO1528" s="1">
        <v>100.0</v>
      </c>
      <c r="AT1528" s="1">
        <v>0.0</v>
      </c>
      <c r="AU1528" s="1">
        <v>0.0</v>
      </c>
      <c r="AX1528" s="1">
        <v>0.0</v>
      </c>
      <c r="AY1528" s="1">
        <v>0.0</v>
      </c>
      <c r="AZ1528" s="1">
        <v>0.0</v>
      </c>
      <c r="BA1528" s="1">
        <v>0.0</v>
      </c>
      <c r="BC1528" s="1">
        <v>0.19</v>
      </c>
      <c r="BG1528" s="1">
        <v>0.0</v>
      </c>
      <c r="BH1528" s="1">
        <v>0.0</v>
      </c>
      <c r="BJ1528" s="1">
        <v>0.0</v>
      </c>
      <c r="BO1528" s="1">
        <v>0.0</v>
      </c>
      <c r="BP1528" s="1">
        <v>0.0</v>
      </c>
      <c r="BR1528" s="1">
        <v>0.0</v>
      </c>
      <c r="BT1528" s="1">
        <v>0.0</v>
      </c>
      <c r="BU1528" s="1">
        <v>0.0</v>
      </c>
      <c r="BY1528" s="1">
        <v>0.0</v>
      </c>
      <c r="BZ1528" s="1">
        <v>0.0</v>
      </c>
      <c r="CB1528" s="1">
        <v>0.0</v>
      </c>
      <c r="CG1528" s="1">
        <v>108.975</v>
      </c>
      <c r="CH1528" s="1">
        <v>0.29</v>
      </c>
      <c r="CK1528" s="1">
        <v>0.0</v>
      </c>
      <c r="CL1528" s="1">
        <v>0.0</v>
      </c>
      <c r="CM1528" s="1">
        <v>0.0</v>
      </c>
      <c r="CN1528" s="1">
        <v>100.0</v>
      </c>
      <c r="CQ1528" s="1">
        <v>0.0</v>
      </c>
      <c r="CR1528" s="1">
        <v>0.0</v>
      </c>
      <c r="CU1528" s="1">
        <v>0.0</v>
      </c>
      <c r="CV1528" s="1">
        <v>0.0</v>
      </c>
      <c r="CX1528" s="1">
        <v>0.0</v>
      </c>
      <c r="CY1528" s="1">
        <v>0.0</v>
      </c>
      <c r="DA1528" s="1">
        <v>108.975</v>
      </c>
      <c r="DB1528" s="1">
        <v>3.389</v>
      </c>
      <c r="DF1528" s="1">
        <v>0.0</v>
      </c>
      <c r="DG1528" s="1">
        <v>0.0</v>
      </c>
      <c r="DI1528" s="1">
        <v>0.0</v>
      </c>
      <c r="DN1528" s="1">
        <v>0.0</v>
      </c>
      <c r="DO1528" s="1">
        <v>0.0</v>
      </c>
      <c r="DQ1528" s="1">
        <v>0.0</v>
      </c>
      <c r="DV1528" s="1">
        <v>0.0</v>
      </c>
      <c r="DW1528" s="1">
        <v>0.0</v>
      </c>
      <c r="DY1528" s="1">
        <v>0.0</v>
      </c>
    </row>
    <row r="1529">
      <c r="A1529" s="1" t="s">
        <v>254</v>
      </c>
      <c r="B1529" s="1">
        <v>2006.0</v>
      </c>
      <c r="C1529" s="1" t="s">
        <v>255</v>
      </c>
      <c r="D1529" s="1">
        <v>2703447.0</v>
      </c>
      <c r="J1529" s="1">
        <v>0.0</v>
      </c>
      <c r="K1529" s="1">
        <v>0.0</v>
      </c>
      <c r="L1529" s="1">
        <v>0.0</v>
      </c>
      <c r="N1529" s="1">
        <v>666.667</v>
      </c>
      <c r="S1529" s="1">
        <v>0.0</v>
      </c>
      <c r="T1529" s="1">
        <v>0.0</v>
      </c>
      <c r="V1529" s="1">
        <v>0.0</v>
      </c>
      <c r="W1529" s="1">
        <v>0.0</v>
      </c>
      <c r="X1529" s="1">
        <v>0.0</v>
      </c>
      <c r="Y1529" s="1">
        <v>0.0</v>
      </c>
      <c r="AA1529" s="1">
        <v>0.27</v>
      </c>
      <c r="AB1529" s="1">
        <v>99.872</v>
      </c>
      <c r="AC1529" s="1">
        <v>0.27</v>
      </c>
      <c r="AE1529" s="1">
        <v>-31.294</v>
      </c>
      <c r="AF1529" s="1">
        <v>-1.061</v>
      </c>
      <c r="AG1529" s="1">
        <v>861.305</v>
      </c>
      <c r="AK1529" s="1">
        <v>99.872</v>
      </c>
      <c r="AL1529" s="1">
        <v>0.27</v>
      </c>
      <c r="AO1529" s="1">
        <v>100.0</v>
      </c>
      <c r="AT1529" s="1">
        <v>0.0</v>
      </c>
      <c r="AU1529" s="1">
        <v>0.0</v>
      </c>
      <c r="AX1529" s="1">
        <v>0.0</v>
      </c>
      <c r="AY1529" s="1">
        <v>0.0</v>
      </c>
      <c r="AZ1529" s="1">
        <v>0.0</v>
      </c>
      <c r="BA1529" s="1">
        <v>0.0</v>
      </c>
      <c r="BC1529" s="1">
        <v>0.18</v>
      </c>
      <c r="BG1529" s="1">
        <v>0.0</v>
      </c>
      <c r="BH1529" s="1">
        <v>0.0</v>
      </c>
      <c r="BJ1529" s="1">
        <v>0.0</v>
      </c>
      <c r="BO1529" s="1">
        <v>0.0</v>
      </c>
      <c r="BP1529" s="1">
        <v>0.0</v>
      </c>
      <c r="BR1529" s="1">
        <v>0.0</v>
      </c>
      <c r="BT1529" s="1">
        <v>0.0</v>
      </c>
      <c r="BU1529" s="1">
        <v>0.0</v>
      </c>
      <c r="BY1529" s="1">
        <v>0.0</v>
      </c>
      <c r="BZ1529" s="1">
        <v>0.0</v>
      </c>
      <c r="CB1529" s="1">
        <v>0.0</v>
      </c>
      <c r="CG1529" s="1">
        <v>99.872</v>
      </c>
      <c r="CH1529" s="1">
        <v>0.27</v>
      </c>
      <c r="CK1529" s="1">
        <v>0.0</v>
      </c>
      <c r="CL1529" s="1">
        <v>0.0</v>
      </c>
      <c r="CM1529" s="1">
        <v>0.0</v>
      </c>
      <c r="CN1529" s="1">
        <v>100.0</v>
      </c>
      <c r="CQ1529" s="1">
        <v>0.0</v>
      </c>
      <c r="CR1529" s="1">
        <v>0.0</v>
      </c>
      <c r="CU1529" s="1">
        <v>0.0</v>
      </c>
      <c r="CV1529" s="1">
        <v>0.0</v>
      </c>
      <c r="CX1529" s="1">
        <v>0.0</v>
      </c>
      <c r="CY1529" s="1">
        <v>0.0</v>
      </c>
      <c r="DA1529" s="1">
        <v>99.872</v>
      </c>
      <c r="DB1529" s="1">
        <v>2.328</v>
      </c>
      <c r="DF1529" s="1">
        <v>0.0</v>
      </c>
      <c r="DG1529" s="1">
        <v>0.0</v>
      </c>
      <c r="DI1529" s="1">
        <v>0.0</v>
      </c>
      <c r="DN1529" s="1">
        <v>0.0</v>
      </c>
      <c r="DO1529" s="1">
        <v>0.0</v>
      </c>
      <c r="DQ1529" s="1">
        <v>0.0</v>
      </c>
      <c r="DV1529" s="1">
        <v>0.0</v>
      </c>
      <c r="DW1529" s="1">
        <v>0.0</v>
      </c>
      <c r="DY1529" s="1">
        <v>0.0</v>
      </c>
    </row>
    <row r="1530">
      <c r="A1530" s="1" t="s">
        <v>254</v>
      </c>
      <c r="B1530" s="1">
        <v>2007.0</v>
      </c>
      <c r="C1530" s="1" t="s">
        <v>255</v>
      </c>
      <c r="D1530" s="1">
        <v>2743184.0</v>
      </c>
      <c r="J1530" s="1">
        <v>0.0</v>
      </c>
      <c r="K1530" s="1">
        <v>0.0</v>
      </c>
      <c r="L1530" s="1">
        <v>0.0</v>
      </c>
      <c r="N1530" s="1">
        <v>655.172</v>
      </c>
      <c r="S1530" s="1">
        <v>0.0</v>
      </c>
      <c r="T1530" s="1">
        <v>0.0</v>
      </c>
      <c r="V1530" s="1">
        <v>0.0</v>
      </c>
      <c r="W1530" s="1">
        <v>0.0</v>
      </c>
      <c r="X1530" s="1">
        <v>0.0</v>
      </c>
      <c r="Y1530" s="1">
        <v>0.0</v>
      </c>
      <c r="AA1530" s="1">
        <v>0.29</v>
      </c>
      <c r="AB1530" s="1">
        <v>105.717</v>
      </c>
      <c r="AC1530" s="1">
        <v>0.29</v>
      </c>
      <c r="AE1530" s="1">
        <v>2.694</v>
      </c>
      <c r="AF1530" s="1">
        <v>0.063</v>
      </c>
      <c r="AG1530" s="1">
        <v>871.697</v>
      </c>
      <c r="AK1530" s="1">
        <v>105.717</v>
      </c>
      <c r="AL1530" s="1">
        <v>0.29</v>
      </c>
      <c r="AO1530" s="1">
        <v>100.0</v>
      </c>
      <c r="AT1530" s="1">
        <v>0.0</v>
      </c>
      <c r="AU1530" s="1">
        <v>0.0</v>
      </c>
      <c r="AX1530" s="1">
        <v>0.0</v>
      </c>
      <c r="AY1530" s="1">
        <v>0.0</v>
      </c>
      <c r="AZ1530" s="1">
        <v>0.0</v>
      </c>
      <c r="BA1530" s="1">
        <v>0.0</v>
      </c>
      <c r="BC1530" s="1">
        <v>0.19</v>
      </c>
      <c r="BG1530" s="1">
        <v>0.0</v>
      </c>
      <c r="BH1530" s="1">
        <v>0.0</v>
      </c>
      <c r="BJ1530" s="1">
        <v>0.0</v>
      </c>
      <c r="BO1530" s="1">
        <v>0.0</v>
      </c>
      <c r="BP1530" s="1">
        <v>0.0</v>
      </c>
      <c r="BR1530" s="1">
        <v>0.0</v>
      </c>
      <c r="BT1530" s="1">
        <v>0.0</v>
      </c>
      <c r="BU1530" s="1">
        <v>0.0</v>
      </c>
      <c r="BY1530" s="1">
        <v>0.0</v>
      </c>
      <c r="BZ1530" s="1">
        <v>0.0</v>
      </c>
      <c r="CB1530" s="1">
        <v>0.0</v>
      </c>
      <c r="CG1530" s="1">
        <v>105.717</v>
      </c>
      <c r="CH1530" s="1">
        <v>0.29</v>
      </c>
      <c r="CK1530" s="1">
        <v>0.0</v>
      </c>
      <c r="CL1530" s="1">
        <v>0.0</v>
      </c>
      <c r="CM1530" s="1">
        <v>0.0</v>
      </c>
      <c r="CN1530" s="1">
        <v>100.0</v>
      </c>
      <c r="CQ1530" s="1">
        <v>0.0</v>
      </c>
      <c r="CR1530" s="1">
        <v>0.0</v>
      </c>
      <c r="CU1530" s="1">
        <v>0.0</v>
      </c>
      <c r="CV1530" s="1">
        <v>0.0</v>
      </c>
      <c r="CX1530" s="1">
        <v>0.0</v>
      </c>
      <c r="CY1530" s="1">
        <v>0.0</v>
      </c>
      <c r="DA1530" s="1">
        <v>105.717</v>
      </c>
      <c r="DB1530" s="1">
        <v>2.391</v>
      </c>
      <c r="DF1530" s="1">
        <v>0.0</v>
      </c>
      <c r="DG1530" s="1">
        <v>0.0</v>
      </c>
      <c r="DI1530" s="1">
        <v>0.0</v>
      </c>
      <c r="DN1530" s="1">
        <v>0.0</v>
      </c>
      <c r="DO1530" s="1">
        <v>0.0</v>
      </c>
      <c r="DQ1530" s="1">
        <v>0.0</v>
      </c>
      <c r="DV1530" s="1">
        <v>0.0</v>
      </c>
      <c r="DW1530" s="1">
        <v>0.0</v>
      </c>
      <c r="DY1530" s="1">
        <v>0.0</v>
      </c>
    </row>
    <row r="1531">
      <c r="A1531" s="1" t="s">
        <v>254</v>
      </c>
      <c r="B1531" s="1">
        <v>2008.0</v>
      </c>
      <c r="C1531" s="1" t="s">
        <v>255</v>
      </c>
      <c r="D1531" s="1">
        <v>2816284.0</v>
      </c>
      <c r="J1531" s="1">
        <v>0.0</v>
      </c>
      <c r="K1531" s="1">
        <v>0.0</v>
      </c>
      <c r="L1531" s="1">
        <v>0.0</v>
      </c>
      <c r="N1531" s="1">
        <v>642.857</v>
      </c>
      <c r="S1531" s="1">
        <v>0.0</v>
      </c>
      <c r="T1531" s="1">
        <v>0.0</v>
      </c>
      <c r="V1531" s="1">
        <v>0.0</v>
      </c>
      <c r="W1531" s="1">
        <v>0.0</v>
      </c>
      <c r="X1531" s="1">
        <v>0.0</v>
      </c>
      <c r="Y1531" s="1">
        <v>0.0</v>
      </c>
      <c r="AA1531" s="1">
        <v>0.28</v>
      </c>
      <c r="AB1531" s="1">
        <v>99.422</v>
      </c>
      <c r="AC1531" s="1">
        <v>0.28</v>
      </c>
      <c r="AE1531" s="1">
        <v>-28.748</v>
      </c>
      <c r="AF1531" s="1">
        <v>-0.687</v>
      </c>
      <c r="AG1531" s="1">
        <v>604.979</v>
      </c>
      <c r="AK1531" s="1">
        <v>99.422</v>
      </c>
      <c r="AL1531" s="1">
        <v>0.28</v>
      </c>
      <c r="AO1531" s="1">
        <v>100.0</v>
      </c>
      <c r="AT1531" s="1">
        <v>0.0</v>
      </c>
      <c r="AU1531" s="1">
        <v>0.0</v>
      </c>
      <c r="AX1531" s="1">
        <v>0.0</v>
      </c>
      <c r="AY1531" s="1">
        <v>0.0</v>
      </c>
      <c r="AZ1531" s="1">
        <v>0.0</v>
      </c>
      <c r="BA1531" s="1">
        <v>0.0</v>
      </c>
      <c r="BC1531" s="1">
        <v>0.18</v>
      </c>
      <c r="BG1531" s="1">
        <v>0.0</v>
      </c>
      <c r="BH1531" s="1">
        <v>0.0</v>
      </c>
      <c r="BJ1531" s="1">
        <v>0.0</v>
      </c>
      <c r="BO1531" s="1">
        <v>0.0</v>
      </c>
      <c r="BP1531" s="1">
        <v>0.0</v>
      </c>
      <c r="BR1531" s="1">
        <v>0.0</v>
      </c>
      <c r="BT1531" s="1">
        <v>0.0</v>
      </c>
      <c r="BU1531" s="1">
        <v>0.0</v>
      </c>
      <c r="BY1531" s="1">
        <v>0.0</v>
      </c>
      <c r="BZ1531" s="1">
        <v>0.0</v>
      </c>
      <c r="CB1531" s="1">
        <v>0.0</v>
      </c>
      <c r="CG1531" s="1">
        <v>99.422</v>
      </c>
      <c r="CH1531" s="1">
        <v>0.28</v>
      </c>
      <c r="CK1531" s="1">
        <v>0.0</v>
      </c>
      <c r="CL1531" s="1">
        <v>0.0</v>
      </c>
      <c r="CM1531" s="1">
        <v>0.0</v>
      </c>
      <c r="CN1531" s="1">
        <v>100.0</v>
      </c>
      <c r="CQ1531" s="1">
        <v>0.0</v>
      </c>
      <c r="CR1531" s="1">
        <v>0.0</v>
      </c>
      <c r="CU1531" s="1">
        <v>0.0</v>
      </c>
      <c r="CV1531" s="1">
        <v>0.0</v>
      </c>
      <c r="CX1531" s="1">
        <v>0.0</v>
      </c>
      <c r="CY1531" s="1">
        <v>0.0</v>
      </c>
      <c r="DA1531" s="1">
        <v>99.422</v>
      </c>
      <c r="DB1531" s="1">
        <v>1.704</v>
      </c>
      <c r="DF1531" s="1">
        <v>0.0</v>
      </c>
      <c r="DG1531" s="1">
        <v>0.0</v>
      </c>
      <c r="DI1531" s="1">
        <v>0.0</v>
      </c>
      <c r="DN1531" s="1">
        <v>0.0</v>
      </c>
      <c r="DO1531" s="1">
        <v>0.0</v>
      </c>
      <c r="DQ1531" s="1">
        <v>0.0</v>
      </c>
      <c r="DV1531" s="1">
        <v>0.0</v>
      </c>
      <c r="DW1531" s="1">
        <v>0.0</v>
      </c>
      <c r="DY1531" s="1">
        <v>0.0</v>
      </c>
    </row>
    <row r="1532">
      <c r="A1532" s="1" t="s">
        <v>254</v>
      </c>
      <c r="B1532" s="1">
        <v>2009.0</v>
      </c>
      <c r="C1532" s="1" t="s">
        <v>255</v>
      </c>
      <c r="D1532" s="1">
        <v>2887837.0</v>
      </c>
      <c r="J1532" s="1">
        <v>0.0</v>
      </c>
      <c r="K1532" s="1">
        <v>0.0</v>
      </c>
      <c r="L1532" s="1">
        <v>0.0</v>
      </c>
      <c r="N1532" s="1">
        <v>655.172</v>
      </c>
      <c r="S1532" s="1">
        <v>0.0</v>
      </c>
      <c r="T1532" s="1">
        <v>0.0</v>
      </c>
      <c r="V1532" s="1">
        <v>0.0</v>
      </c>
      <c r="W1532" s="1">
        <v>0.0</v>
      </c>
      <c r="X1532" s="1">
        <v>0.0</v>
      </c>
      <c r="Y1532" s="1">
        <v>0.0</v>
      </c>
      <c r="AA1532" s="1">
        <v>0.29</v>
      </c>
      <c r="AB1532" s="1">
        <v>100.421</v>
      </c>
      <c r="AC1532" s="1">
        <v>0.29</v>
      </c>
      <c r="AE1532" s="1">
        <v>20.926</v>
      </c>
      <c r="AF1532" s="1">
        <v>0.357</v>
      </c>
      <c r="AG1532" s="1">
        <v>713.45</v>
      </c>
      <c r="AK1532" s="1">
        <v>100.421</v>
      </c>
      <c r="AL1532" s="1">
        <v>0.29</v>
      </c>
      <c r="AO1532" s="1">
        <v>100.0</v>
      </c>
      <c r="AT1532" s="1">
        <v>0.0</v>
      </c>
      <c r="AU1532" s="1">
        <v>0.0</v>
      </c>
      <c r="AX1532" s="1">
        <v>0.0</v>
      </c>
      <c r="AY1532" s="1">
        <v>0.0</v>
      </c>
      <c r="AZ1532" s="1">
        <v>0.0</v>
      </c>
      <c r="BA1532" s="1">
        <v>0.0</v>
      </c>
      <c r="BC1532" s="1">
        <v>0.19</v>
      </c>
      <c r="BG1532" s="1">
        <v>0.0</v>
      </c>
      <c r="BH1532" s="1">
        <v>0.0</v>
      </c>
      <c r="BJ1532" s="1">
        <v>0.0</v>
      </c>
      <c r="BO1532" s="1">
        <v>0.0</v>
      </c>
      <c r="BP1532" s="1">
        <v>0.0</v>
      </c>
      <c r="BR1532" s="1">
        <v>0.0</v>
      </c>
      <c r="BT1532" s="1">
        <v>0.0</v>
      </c>
      <c r="BU1532" s="1">
        <v>0.0</v>
      </c>
      <c r="BY1532" s="1">
        <v>0.0</v>
      </c>
      <c r="BZ1532" s="1">
        <v>0.0</v>
      </c>
      <c r="CB1532" s="1">
        <v>0.0</v>
      </c>
      <c r="CG1532" s="1">
        <v>100.421</v>
      </c>
      <c r="CH1532" s="1">
        <v>0.29</v>
      </c>
      <c r="CK1532" s="1">
        <v>0.0</v>
      </c>
      <c r="CL1532" s="1">
        <v>0.0</v>
      </c>
      <c r="CM1532" s="1">
        <v>0.0</v>
      </c>
      <c r="CN1532" s="1">
        <v>100.0</v>
      </c>
      <c r="CQ1532" s="1">
        <v>0.0</v>
      </c>
      <c r="CR1532" s="1">
        <v>0.0</v>
      </c>
      <c r="CU1532" s="1">
        <v>0.0</v>
      </c>
      <c r="CV1532" s="1">
        <v>0.0</v>
      </c>
      <c r="CX1532" s="1">
        <v>0.0</v>
      </c>
      <c r="CY1532" s="1">
        <v>0.0</v>
      </c>
      <c r="DA1532" s="1">
        <v>100.421</v>
      </c>
      <c r="DB1532" s="1">
        <v>2.06</v>
      </c>
      <c r="DF1532" s="1">
        <v>0.0</v>
      </c>
      <c r="DG1532" s="1">
        <v>0.0</v>
      </c>
      <c r="DI1532" s="1">
        <v>0.0</v>
      </c>
      <c r="DN1532" s="1">
        <v>0.0</v>
      </c>
      <c r="DO1532" s="1">
        <v>0.0</v>
      </c>
      <c r="DQ1532" s="1">
        <v>0.0</v>
      </c>
      <c r="DV1532" s="1">
        <v>0.0</v>
      </c>
      <c r="DW1532" s="1">
        <v>0.0</v>
      </c>
      <c r="DY1532" s="1">
        <v>0.0</v>
      </c>
    </row>
    <row r="1533">
      <c r="A1533" s="1" t="s">
        <v>254</v>
      </c>
      <c r="B1533" s="1">
        <v>2010.0</v>
      </c>
      <c r="C1533" s="1" t="s">
        <v>255</v>
      </c>
      <c r="D1533" s="1">
        <v>2945135.0</v>
      </c>
      <c r="J1533" s="1">
        <v>0.0</v>
      </c>
      <c r="K1533" s="1">
        <v>0.0</v>
      </c>
      <c r="L1533" s="1">
        <v>0.0</v>
      </c>
      <c r="N1533" s="1">
        <v>645.161</v>
      </c>
      <c r="S1533" s="1">
        <v>0.0</v>
      </c>
      <c r="T1533" s="1">
        <v>0.0</v>
      </c>
      <c r="V1533" s="1">
        <v>0.0</v>
      </c>
      <c r="W1533" s="1">
        <v>0.0</v>
      </c>
      <c r="X1533" s="1">
        <v>0.0</v>
      </c>
      <c r="Y1533" s="1">
        <v>0.0</v>
      </c>
      <c r="AA1533" s="1">
        <v>0.31</v>
      </c>
      <c r="AB1533" s="1">
        <v>105.258</v>
      </c>
      <c r="AC1533" s="1">
        <v>0.31</v>
      </c>
      <c r="AE1533" s="1">
        <v>-0.308</v>
      </c>
      <c r="AF1533" s="1">
        <v>-0.006</v>
      </c>
      <c r="AG1533" s="1">
        <v>697.415</v>
      </c>
      <c r="AK1533" s="1">
        <v>105.258</v>
      </c>
      <c r="AL1533" s="1">
        <v>0.31</v>
      </c>
      <c r="AO1533" s="1">
        <v>100.0</v>
      </c>
      <c r="AT1533" s="1">
        <v>0.0</v>
      </c>
      <c r="AU1533" s="1">
        <v>0.0</v>
      </c>
      <c r="AX1533" s="1">
        <v>0.0</v>
      </c>
      <c r="AY1533" s="1">
        <v>0.0</v>
      </c>
      <c r="AZ1533" s="1">
        <v>0.0</v>
      </c>
      <c r="BA1533" s="1">
        <v>0.0</v>
      </c>
      <c r="BC1533" s="1">
        <v>0.2</v>
      </c>
      <c r="BG1533" s="1">
        <v>0.0</v>
      </c>
      <c r="BH1533" s="1">
        <v>0.0</v>
      </c>
      <c r="BJ1533" s="1">
        <v>0.0</v>
      </c>
      <c r="BO1533" s="1">
        <v>0.0</v>
      </c>
      <c r="BP1533" s="1">
        <v>0.0</v>
      </c>
      <c r="BR1533" s="1">
        <v>0.0</v>
      </c>
      <c r="BT1533" s="1">
        <v>0.0</v>
      </c>
      <c r="BU1533" s="1">
        <v>0.0</v>
      </c>
      <c r="BY1533" s="1">
        <v>0.0</v>
      </c>
      <c r="BZ1533" s="1">
        <v>0.0</v>
      </c>
      <c r="CB1533" s="1">
        <v>0.0</v>
      </c>
      <c r="CG1533" s="1">
        <v>105.258</v>
      </c>
      <c r="CH1533" s="1">
        <v>0.31</v>
      </c>
      <c r="CK1533" s="1">
        <v>0.0</v>
      </c>
      <c r="CL1533" s="1">
        <v>0.0</v>
      </c>
      <c r="CM1533" s="1">
        <v>0.0</v>
      </c>
      <c r="CN1533" s="1">
        <v>100.0</v>
      </c>
      <c r="CQ1533" s="1">
        <v>0.0</v>
      </c>
      <c r="CR1533" s="1">
        <v>0.0</v>
      </c>
      <c r="CU1533" s="1">
        <v>0.0</v>
      </c>
      <c r="CV1533" s="1">
        <v>0.0</v>
      </c>
      <c r="CX1533" s="1">
        <v>0.0</v>
      </c>
      <c r="CY1533" s="1">
        <v>0.0</v>
      </c>
      <c r="DA1533" s="1">
        <v>105.258</v>
      </c>
      <c r="DB1533" s="1">
        <v>2.054</v>
      </c>
      <c r="DF1533" s="1">
        <v>0.0</v>
      </c>
      <c r="DG1533" s="1">
        <v>0.0</v>
      </c>
      <c r="DI1533" s="1">
        <v>0.0</v>
      </c>
      <c r="DN1533" s="1">
        <v>0.0</v>
      </c>
      <c r="DO1533" s="1">
        <v>0.0</v>
      </c>
      <c r="DQ1533" s="1">
        <v>0.0</v>
      </c>
      <c r="DV1533" s="1">
        <v>0.0</v>
      </c>
      <c r="DW1533" s="1">
        <v>0.0</v>
      </c>
      <c r="DY1533" s="1">
        <v>0.0</v>
      </c>
    </row>
    <row r="1534">
      <c r="A1534" s="1" t="s">
        <v>254</v>
      </c>
      <c r="B1534" s="1">
        <v>2011.0</v>
      </c>
      <c r="C1534" s="1" t="s">
        <v>255</v>
      </c>
      <c r="D1534" s="1">
        <v>2998450.0</v>
      </c>
      <c r="J1534" s="1">
        <v>0.0</v>
      </c>
      <c r="K1534" s="1">
        <v>0.0</v>
      </c>
      <c r="L1534" s="1">
        <v>0.0</v>
      </c>
      <c r="N1534" s="1">
        <v>656.25</v>
      </c>
      <c r="S1534" s="1">
        <v>0.0</v>
      </c>
      <c r="T1534" s="1">
        <v>0.0</v>
      </c>
      <c r="V1534" s="1">
        <v>0.0</v>
      </c>
      <c r="W1534" s="1">
        <v>0.0</v>
      </c>
      <c r="X1534" s="1">
        <v>0.0</v>
      </c>
      <c r="Y1534" s="1">
        <v>0.0</v>
      </c>
      <c r="AA1534" s="1">
        <v>0.32</v>
      </c>
      <c r="AB1534" s="1">
        <v>106.722</v>
      </c>
      <c r="AC1534" s="1">
        <v>0.32</v>
      </c>
      <c r="AE1534" s="1">
        <v>1.893</v>
      </c>
      <c r="AF1534" s="1">
        <v>0.039</v>
      </c>
      <c r="AG1534" s="1">
        <v>697.979</v>
      </c>
      <c r="AK1534" s="1">
        <v>106.722</v>
      </c>
      <c r="AL1534" s="1">
        <v>0.32</v>
      </c>
      <c r="AO1534" s="1">
        <v>100.0</v>
      </c>
      <c r="AT1534" s="1">
        <v>0.0</v>
      </c>
      <c r="AU1534" s="1">
        <v>0.0</v>
      </c>
      <c r="AX1534" s="1">
        <v>0.0</v>
      </c>
      <c r="AY1534" s="1">
        <v>0.0</v>
      </c>
      <c r="AZ1534" s="1">
        <v>0.0</v>
      </c>
      <c r="BA1534" s="1">
        <v>0.0</v>
      </c>
      <c r="BC1534" s="1">
        <v>0.21</v>
      </c>
      <c r="BG1534" s="1">
        <v>0.0</v>
      </c>
      <c r="BH1534" s="1">
        <v>0.0</v>
      </c>
      <c r="BJ1534" s="1">
        <v>0.0</v>
      </c>
      <c r="BO1534" s="1">
        <v>0.0</v>
      </c>
      <c r="BP1534" s="1">
        <v>0.0</v>
      </c>
      <c r="BR1534" s="1">
        <v>0.0</v>
      </c>
      <c r="BT1534" s="1">
        <v>0.0</v>
      </c>
      <c r="BU1534" s="1">
        <v>0.0</v>
      </c>
      <c r="BY1534" s="1">
        <v>0.0</v>
      </c>
      <c r="BZ1534" s="1">
        <v>0.0</v>
      </c>
      <c r="CB1534" s="1">
        <v>0.0</v>
      </c>
      <c r="CG1534" s="1">
        <v>106.722</v>
      </c>
      <c r="CH1534" s="1">
        <v>0.32</v>
      </c>
      <c r="CK1534" s="1">
        <v>0.0</v>
      </c>
      <c r="CL1534" s="1">
        <v>0.0</v>
      </c>
      <c r="CM1534" s="1">
        <v>0.0</v>
      </c>
      <c r="CN1534" s="1">
        <v>100.0</v>
      </c>
      <c r="CQ1534" s="1">
        <v>0.0</v>
      </c>
      <c r="CR1534" s="1">
        <v>0.0</v>
      </c>
      <c r="CU1534" s="1">
        <v>0.0</v>
      </c>
      <c r="CV1534" s="1">
        <v>0.0</v>
      </c>
      <c r="CX1534" s="1">
        <v>0.0</v>
      </c>
      <c r="CY1534" s="1">
        <v>0.0</v>
      </c>
      <c r="DA1534" s="1">
        <v>106.722</v>
      </c>
      <c r="DB1534" s="1">
        <v>2.093</v>
      </c>
      <c r="DF1534" s="1">
        <v>0.0</v>
      </c>
      <c r="DG1534" s="1">
        <v>0.0</v>
      </c>
      <c r="DI1534" s="1">
        <v>0.0</v>
      </c>
      <c r="DN1534" s="1">
        <v>0.0</v>
      </c>
      <c r="DO1534" s="1">
        <v>0.0</v>
      </c>
      <c r="DQ1534" s="1">
        <v>0.0</v>
      </c>
      <c r="DV1534" s="1">
        <v>0.0</v>
      </c>
      <c r="DW1534" s="1">
        <v>0.0</v>
      </c>
      <c r="DY1534" s="1">
        <v>0.0</v>
      </c>
    </row>
    <row r="1535">
      <c r="A1535" s="1" t="s">
        <v>254</v>
      </c>
      <c r="B1535" s="1">
        <v>2012.0</v>
      </c>
      <c r="C1535" s="1" t="s">
        <v>255</v>
      </c>
      <c r="D1535" s="1">
        <v>3036957.0</v>
      </c>
      <c r="J1535" s="1">
        <v>0.0</v>
      </c>
      <c r="K1535" s="1">
        <v>0.0</v>
      </c>
      <c r="L1535" s="1">
        <v>0.0</v>
      </c>
      <c r="N1535" s="1">
        <v>656.25</v>
      </c>
      <c r="S1535" s="1">
        <v>0.0</v>
      </c>
      <c r="T1535" s="1">
        <v>0.0</v>
      </c>
      <c r="V1535" s="1">
        <v>0.0</v>
      </c>
      <c r="W1535" s="1">
        <v>0.0</v>
      </c>
      <c r="X1535" s="1">
        <v>0.0</v>
      </c>
      <c r="Y1535" s="1">
        <v>0.0</v>
      </c>
      <c r="AA1535" s="1">
        <v>0.32</v>
      </c>
      <c r="AB1535" s="1">
        <v>105.369</v>
      </c>
      <c r="AC1535" s="1">
        <v>0.32</v>
      </c>
      <c r="AE1535" s="1">
        <v>6.305</v>
      </c>
      <c r="AF1535" s="1">
        <v>0.132</v>
      </c>
      <c r="AG1535" s="1">
        <v>732.58</v>
      </c>
      <c r="AK1535" s="1">
        <v>105.369</v>
      </c>
      <c r="AL1535" s="1">
        <v>0.32</v>
      </c>
      <c r="AO1535" s="1">
        <v>100.0</v>
      </c>
      <c r="AT1535" s="1">
        <v>0.0</v>
      </c>
      <c r="AU1535" s="1">
        <v>0.0</v>
      </c>
      <c r="AX1535" s="1">
        <v>0.0</v>
      </c>
      <c r="AY1535" s="1">
        <v>0.0</v>
      </c>
      <c r="AZ1535" s="1">
        <v>0.0</v>
      </c>
      <c r="BA1535" s="1">
        <v>0.0</v>
      </c>
      <c r="BC1535" s="1">
        <v>0.21</v>
      </c>
      <c r="BG1535" s="1">
        <v>0.0</v>
      </c>
      <c r="BH1535" s="1">
        <v>0.0</v>
      </c>
      <c r="BJ1535" s="1">
        <v>0.0</v>
      </c>
      <c r="BO1535" s="1">
        <v>0.0</v>
      </c>
      <c r="BP1535" s="1">
        <v>0.0</v>
      </c>
      <c r="BR1535" s="1">
        <v>0.0</v>
      </c>
      <c r="BT1535" s="1">
        <v>0.0</v>
      </c>
      <c r="BU1535" s="1">
        <v>0.0</v>
      </c>
      <c r="BY1535" s="1">
        <v>0.0</v>
      </c>
      <c r="BZ1535" s="1">
        <v>0.0</v>
      </c>
      <c r="CB1535" s="1">
        <v>0.0</v>
      </c>
      <c r="CG1535" s="1">
        <v>105.369</v>
      </c>
      <c r="CH1535" s="1">
        <v>0.32</v>
      </c>
      <c r="CK1535" s="1">
        <v>0.0</v>
      </c>
      <c r="CL1535" s="1">
        <v>0.0</v>
      </c>
      <c r="CM1535" s="1">
        <v>0.0</v>
      </c>
      <c r="CN1535" s="1">
        <v>100.0</v>
      </c>
      <c r="CQ1535" s="1">
        <v>0.0</v>
      </c>
      <c r="CR1535" s="1">
        <v>0.0</v>
      </c>
      <c r="CU1535" s="1">
        <v>0.0</v>
      </c>
      <c r="CV1535" s="1">
        <v>0.0</v>
      </c>
      <c r="CX1535" s="1">
        <v>0.0</v>
      </c>
      <c r="CY1535" s="1">
        <v>0.0</v>
      </c>
      <c r="DA1535" s="1">
        <v>105.369</v>
      </c>
      <c r="DB1535" s="1">
        <v>2.225</v>
      </c>
      <c r="DF1535" s="1">
        <v>0.0</v>
      </c>
      <c r="DG1535" s="1">
        <v>0.0</v>
      </c>
      <c r="DI1535" s="1">
        <v>0.0</v>
      </c>
      <c r="DN1535" s="1">
        <v>0.0</v>
      </c>
      <c r="DO1535" s="1">
        <v>0.0</v>
      </c>
      <c r="DQ1535" s="1">
        <v>0.0</v>
      </c>
      <c r="DV1535" s="1">
        <v>0.0</v>
      </c>
      <c r="DW1535" s="1">
        <v>0.0</v>
      </c>
      <c r="DY1535" s="1">
        <v>0.0</v>
      </c>
    </row>
    <row r="1536">
      <c r="A1536" s="1" t="s">
        <v>254</v>
      </c>
      <c r="B1536" s="1">
        <v>2013.0</v>
      </c>
      <c r="C1536" s="1" t="s">
        <v>255</v>
      </c>
      <c r="D1536" s="1">
        <v>3074326.0</v>
      </c>
      <c r="J1536" s="1">
        <v>0.0</v>
      </c>
      <c r="K1536" s="1">
        <v>0.0</v>
      </c>
      <c r="L1536" s="1">
        <v>0.0</v>
      </c>
      <c r="N1536" s="1">
        <v>666.667</v>
      </c>
      <c r="S1536" s="1">
        <v>0.0</v>
      </c>
      <c r="T1536" s="1">
        <v>0.0</v>
      </c>
      <c r="V1536" s="1">
        <v>0.0</v>
      </c>
      <c r="W1536" s="1">
        <v>0.0</v>
      </c>
      <c r="X1536" s="1">
        <v>0.0</v>
      </c>
      <c r="Y1536" s="1">
        <v>0.0</v>
      </c>
      <c r="AA1536" s="1">
        <v>0.27</v>
      </c>
      <c r="AB1536" s="1">
        <v>87.824</v>
      </c>
      <c r="AC1536" s="1">
        <v>0.27</v>
      </c>
      <c r="AE1536" s="1">
        <v>2.02</v>
      </c>
      <c r="AF1536" s="1">
        <v>0.045</v>
      </c>
      <c r="AG1536" s="1">
        <v>738.296</v>
      </c>
      <c r="AK1536" s="1">
        <v>87.824</v>
      </c>
      <c r="AL1536" s="1">
        <v>0.27</v>
      </c>
      <c r="AO1536" s="1">
        <v>100.0</v>
      </c>
      <c r="AT1536" s="1">
        <v>0.0</v>
      </c>
      <c r="AU1536" s="1">
        <v>0.0</v>
      </c>
      <c r="AX1536" s="1">
        <v>0.0</v>
      </c>
      <c r="AY1536" s="1">
        <v>0.0</v>
      </c>
      <c r="AZ1536" s="1">
        <v>0.0</v>
      </c>
      <c r="BA1536" s="1">
        <v>0.0</v>
      </c>
      <c r="BC1536" s="1">
        <v>0.18</v>
      </c>
      <c r="BG1536" s="1">
        <v>0.0</v>
      </c>
      <c r="BH1536" s="1">
        <v>0.0</v>
      </c>
      <c r="BJ1536" s="1">
        <v>0.0</v>
      </c>
      <c r="BO1536" s="1">
        <v>0.0</v>
      </c>
      <c r="BP1536" s="1">
        <v>0.0</v>
      </c>
      <c r="BR1536" s="1">
        <v>0.0</v>
      </c>
      <c r="BT1536" s="1">
        <v>0.0</v>
      </c>
      <c r="BU1536" s="1">
        <v>0.0</v>
      </c>
      <c r="BY1536" s="1">
        <v>0.0</v>
      </c>
      <c r="BZ1536" s="1">
        <v>0.0</v>
      </c>
      <c r="CB1536" s="1">
        <v>0.0</v>
      </c>
      <c r="CG1536" s="1">
        <v>87.824</v>
      </c>
      <c r="CH1536" s="1">
        <v>0.27</v>
      </c>
      <c r="CK1536" s="1">
        <v>0.0</v>
      </c>
      <c r="CL1536" s="1">
        <v>0.0</v>
      </c>
      <c r="CM1536" s="1">
        <v>0.0</v>
      </c>
      <c r="CN1536" s="1">
        <v>100.0</v>
      </c>
      <c r="CQ1536" s="1">
        <v>0.0</v>
      </c>
      <c r="CR1536" s="1">
        <v>0.0</v>
      </c>
      <c r="CU1536" s="1">
        <v>0.0</v>
      </c>
      <c r="CV1536" s="1">
        <v>0.0</v>
      </c>
      <c r="CX1536" s="1">
        <v>0.0</v>
      </c>
      <c r="CY1536" s="1">
        <v>0.0</v>
      </c>
      <c r="DA1536" s="1">
        <v>87.824</v>
      </c>
      <c r="DB1536" s="1">
        <v>2.27</v>
      </c>
      <c r="DF1536" s="1">
        <v>0.0</v>
      </c>
      <c r="DG1536" s="1">
        <v>0.0</v>
      </c>
      <c r="DI1536" s="1">
        <v>0.0</v>
      </c>
      <c r="DN1536" s="1">
        <v>0.0</v>
      </c>
      <c r="DO1536" s="1">
        <v>0.0</v>
      </c>
      <c r="DQ1536" s="1">
        <v>0.0</v>
      </c>
      <c r="DV1536" s="1">
        <v>0.0</v>
      </c>
      <c r="DW1536" s="1">
        <v>0.0</v>
      </c>
      <c r="DY1536" s="1">
        <v>0.0</v>
      </c>
    </row>
    <row r="1537">
      <c r="A1537" s="1" t="s">
        <v>254</v>
      </c>
      <c r="B1537" s="1">
        <v>2014.0</v>
      </c>
      <c r="C1537" s="1" t="s">
        <v>255</v>
      </c>
      <c r="D1537" s="1">
        <v>3095119.0</v>
      </c>
      <c r="J1537" s="1">
        <v>0.0</v>
      </c>
      <c r="K1537" s="1">
        <v>0.0</v>
      </c>
      <c r="L1537" s="1">
        <v>0.0</v>
      </c>
      <c r="N1537" s="1">
        <v>666.667</v>
      </c>
      <c r="S1537" s="1">
        <v>0.0</v>
      </c>
      <c r="T1537" s="1">
        <v>0.0</v>
      </c>
      <c r="V1537" s="1">
        <v>0.0</v>
      </c>
      <c r="W1537" s="1">
        <v>0.0</v>
      </c>
      <c r="X1537" s="1">
        <v>0.0</v>
      </c>
      <c r="Y1537" s="1">
        <v>0.0</v>
      </c>
      <c r="AA1537" s="1">
        <v>0.27</v>
      </c>
      <c r="AB1537" s="1">
        <v>87.234</v>
      </c>
      <c r="AC1537" s="1">
        <v>0.27</v>
      </c>
      <c r="AE1537" s="1">
        <v>4.445</v>
      </c>
      <c r="AF1537" s="1">
        <v>0.101</v>
      </c>
      <c r="AG1537" s="1">
        <v>765.932</v>
      </c>
      <c r="AK1537" s="1">
        <v>87.234</v>
      </c>
      <c r="AL1537" s="1">
        <v>0.27</v>
      </c>
      <c r="AO1537" s="1">
        <v>100.0</v>
      </c>
      <c r="AT1537" s="1">
        <v>0.0</v>
      </c>
      <c r="AU1537" s="1">
        <v>0.0</v>
      </c>
      <c r="AX1537" s="1">
        <v>0.0</v>
      </c>
      <c r="AY1537" s="1">
        <v>0.0</v>
      </c>
      <c r="AZ1537" s="1">
        <v>0.0</v>
      </c>
      <c r="BA1537" s="1">
        <v>0.0</v>
      </c>
      <c r="BC1537" s="1">
        <v>0.18</v>
      </c>
      <c r="BG1537" s="1">
        <v>0.0</v>
      </c>
      <c r="BH1537" s="1">
        <v>0.0</v>
      </c>
      <c r="BJ1537" s="1">
        <v>0.0</v>
      </c>
      <c r="BO1537" s="1">
        <v>0.0</v>
      </c>
      <c r="BP1537" s="1">
        <v>0.0</v>
      </c>
      <c r="BR1537" s="1">
        <v>0.0</v>
      </c>
      <c r="BT1537" s="1">
        <v>0.0</v>
      </c>
      <c r="BU1537" s="1">
        <v>0.0</v>
      </c>
      <c r="BY1537" s="1">
        <v>0.0</v>
      </c>
      <c r="BZ1537" s="1">
        <v>0.0</v>
      </c>
      <c r="CB1537" s="1">
        <v>0.0</v>
      </c>
      <c r="CG1537" s="1">
        <v>87.234</v>
      </c>
      <c r="CH1537" s="1">
        <v>0.27</v>
      </c>
      <c r="CK1537" s="1">
        <v>0.0</v>
      </c>
      <c r="CL1537" s="1">
        <v>0.0</v>
      </c>
      <c r="CM1537" s="1">
        <v>0.0</v>
      </c>
      <c r="CN1537" s="1">
        <v>100.0</v>
      </c>
      <c r="CQ1537" s="1">
        <v>0.0</v>
      </c>
      <c r="CR1537" s="1">
        <v>0.0</v>
      </c>
      <c r="CU1537" s="1">
        <v>0.0</v>
      </c>
      <c r="CV1537" s="1">
        <v>0.0</v>
      </c>
      <c r="CX1537" s="1">
        <v>0.0</v>
      </c>
      <c r="CY1537" s="1">
        <v>0.0</v>
      </c>
      <c r="DA1537" s="1">
        <v>87.234</v>
      </c>
      <c r="DB1537" s="1">
        <v>2.371</v>
      </c>
      <c r="DF1537" s="1">
        <v>0.0</v>
      </c>
      <c r="DG1537" s="1">
        <v>0.0</v>
      </c>
      <c r="DI1537" s="1">
        <v>0.0</v>
      </c>
      <c r="DN1537" s="1">
        <v>0.0</v>
      </c>
      <c r="DO1537" s="1">
        <v>0.0</v>
      </c>
      <c r="DQ1537" s="1">
        <v>0.0</v>
      </c>
      <c r="DV1537" s="1">
        <v>0.0</v>
      </c>
      <c r="DW1537" s="1">
        <v>0.0</v>
      </c>
      <c r="DY1537" s="1">
        <v>0.0</v>
      </c>
    </row>
    <row r="1538">
      <c r="A1538" s="1" t="s">
        <v>254</v>
      </c>
      <c r="B1538" s="1">
        <v>2015.0</v>
      </c>
      <c r="C1538" s="1" t="s">
        <v>255</v>
      </c>
      <c r="D1538" s="1">
        <v>3105511.0</v>
      </c>
      <c r="J1538" s="1">
        <v>0.0</v>
      </c>
      <c r="K1538" s="1">
        <v>0.0</v>
      </c>
      <c r="L1538" s="1">
        <v>0.0</v>
      </c>
      <c r="N1538" s="1">
        <v>653.846</v>
      </c>
      <c r="S1538" s="1">
        <v>0.0</v>
      </c>
      <c r="T1538" s="1">
        <v>0.0</v>
      </c>
      <c r="V1538" s="1">
        <v>0.0</v>
      </c>
      <c r="W1538" s="1">
        <v>0.0</v>
      </c>
      <c r="X1538" s="1">
        <v>0.0</v>
      </c>
      <c r="Y1538" s="1">
        <v>0.0</v>
      </c>
      <c r="AA1538" s="1">
        <v>0.26</v>
      </c>
      <c r="AB1538" s="1">
        <v>83.722</v>
      </c>
      <c r="AC1538" s="1">
        <v>0.26</v>
      </c>
      <c r="AE1538" s="1">
        <v>-0.783</v>
      </c>
      <c r="AF1538" s="1">
        <v>-0.019</v>
      </c>
      <c r="AG1538" s="1">
        <v>757.389</v>
      </c>
      <c r="AK1538" s="1">
        <v>83.722</v>
      </c>
      <c r="AL1538" s="1">
        <v>0.26</v>
      </c>
      <c r="AO1538" s="1">
        <v>100.0</v>
      </c>
      <c r="AT1538" s="1">
        <v>0.0</v>
      </c>
      <c r="AU1538" s="1">
        <v>0.0</v>
      </c>
      <c r="AX1538" s="1">
        <v>0.0</v>
      </c>
      <c r="AY1538" s="1">
        <v>0.0</v>
      </c>
      <c r="AZ1538" s="1">
        <v>0.0</v>
      </c>
      <c r="BA1538" s="1">
        <v>0.0</v>
      </c>
      <c r="BC1538" s="1">
        <v>0.17</v>
      </c>
      <c r="BG1538" s="1">
        <v>0.0</v>
      </c>
      <c r="BH1538" s="1">
        <v>0.0</v>
      </c>
      <c r="BJ1538" s="1">
        <v>0.0</v>
      </c>
      <c r="BO1538" s="1">
        <v>0.0</v>
      </c>
      <c r="BP1538" s="1">
        <v>0.0</v>
      </c>
      <c r="BR1538" s="1">
        <v>0.0</v>
      </c>
      <c r="BT1538" s="1">
        <v>0.0</v>
      </c>
      <c r="BU1538" s="1">
        <v>0.0</v>
      </c>
      <c r="BY1538" s="1">
        <v>0.0</v>
      </c>
      <c r="BZ1538" s="1">
        <v>0.0</v>
      </c>
      <c r="CB1538" s="1">
        <v>0.0</v>
      </c>
      <c r="CG1538" s="1">
        <v>83.722</v>
      </c>
      <c r="CH1538" s="1">
        <v>0.26</v>
      </c>
      <c r="CK1538" s="1">
        <v>0.0</v>
      </c>
      <c r="CL1538" s="1">
        <v>0.0</v>
      </c>
      <c r="CM1538" s="1">
        <v>0.0</v>
      </c>
      <c r="CN1538" s="1">
        <v>100.0</v>
      </c>
      <c r="CQ1538" s="1">
        <v>0.0</v>
      </c>
      <c r="CR1538" s="1">
        <v>0.0</v>
      </c>
      <c r="CU1538" s="1">
        <v>0.0</v>
      </c>
      <c r="CV1538" s="1">
        <v>0.0</v>
      </c>
      <c r="CX1538" s="1">
        <v>0.0</v>
      </c>
      <c r="CY1538" s="1">
        <v>0.0</v>
      </c>
      <c r="DA1538" s="1">
        <v>83.722</v>
      </c>
      <c r="DB1538" s="1">
        <v>2.352</v>
      </c>
      <c r="DF1538" s="1">
        <v>0.0</v>
      </c>
      <c r="DG1538" s="1">
        <v>0.0</v>
      </c>
      <c r="DI1538" s="1">
        <v>0.0</v>
      </c>
      <c r="DN1538" s="1">
        <v>0.0</v>
      </c>
      <c r="DO1538" s="1">
        <v>0.0</v>
      </c>
      <c r="DQ1538" s="1">
        <v>0.0</v>
      </c>
      <c r="DV1538" s="1">
        <v>0.0</v>
      </c>
      <c r="DW1538" s="1">
        <v>0.0</v>
      </c>
      <c r="DY1538" s="1">
        <v>0.0</v>
      </c>
    </row>
    <row r="1539">
      <c r="A1539" s="1" t="s">
        <v>254</v>
      </c>
      <c r="B1539" s="1">
        <v>2016.0</v>
      </c>
      <c r="C1539" s="1" t="s">
        <v>255</v>
      </c>
      <c r="D1539" s="1">
        <v>3124655.0</v>
      </c>
      <c r="J1539" s="1">
        <v>0.0</v>
      </c>
      <c r="K1539" s="1">
        <v>0.0</v>
      </c>
      <c r="L1539" s="1">
        <v>0.0</v>
      </c>
      <c r="N1539" s="1">
        <v>666.667</v>
      </c>
      <c r="S1539" s="1">
        <v>0.0</v>
      </c>
      <c r="T1539" s="1">
        <v>0.0</v>
      </c>
      <c r="V1539" s="1">
        <v>0.0</v>
      </c>
      <c r="W1539" s="1">
        <v>0.0</v>
      </c>
      <c r="X1539" s="1">
        <v>0.0</v>
      </c>
      <c r="Y1539" s="1">
        <v>0.0</v>
      </c>
      <c r="AA1539" s="1">
        <v>0.27</v>
      </c>
      <c r="AB1539" s="1">
        <v>86.41</v>
      </c>
      <c r="AC1539" s="1">
        <v>0.27</v>
      </c>
      <c r="AE1539" s="1">
        <v>1.797</v>
      </c>
      <c r="AF1539" s="1">
        <v>0.042</v>
      </c>
      <c r="AG1539" s="1">
        <v>766.279</v>
      </c>
      <c r="AK1539" s="1">
        <v>86.41</v>
      </c>
      <c r="AL1539" s="1">
        <v>0.27</v>
      </c>
      <c r="AO1539" s="1">
        <v>100.0</v>
      </c>
      <c r="AT1539" s="1">
        <v>0.0</v>
      </c>
      <c r="AU1539" s="1">
        <v>0.0</v>
      </c>
      <c r="AX1539" s="1">
        <v>0.0</v>
      </c>
      <c r="AY1539" s="1">
        <v>0.0</v>
      </c>
      <c r="AZ1539" s="1">
        <v>0.0</v>
      </c>
      <c r="BA1539" s="1">
        <v>0.0</v>
      </c>
      <c r="BC1539" s="1">
        <v>0.18</v>
      </c>
      <c r="BG1539" s="1">
        <v>0.0</v>
      </c>
      <c r="BH1539" s="1">
        <v>0.0</v>
      </c>
      <c r="BJ1539" s="1">
        <v>0.0</v>
      </c>
      <c r="BO1539" s="1">
        <v>0.0</v>
      </c>
      <c r="BP1539" s="1">
        <v>0.0</v>
      </c>
      <c r="BR1539" s="1">
        <v>0.0</v>
      </c>
      <c r="BT1539" s="1">
        <v>0.0</v>
      </c>
      <c r="BU1539" s="1">
        <v>0.0</v>
      </c>
      <c r="BY1539" s="1">
        <v>0.0</v>
      </c>
      <c r="BZ1539" s="1">
        <v>0.0</v>
      </c>
      <c r="CB1539" s="1">
        <v>0.0</v>
      </c>
      <c r="CG1539" s="1">
        <v>86.41</v>
      </c>
      <c r="CH1539" s="1">
        <v>0.27</v>
      </c>
      <c r="CK1539" s="1">
        <v>0.0</v>
      </c>
      <c r="CL1539" s="1">
        <v>0.0</v>
      </c>
      <c r="CM1539" s="1">
        <v>0.0</v>
      </c>
      <c r="CN1539" s="1">
        <v>100.0</v>
      </c>
      <c r="CQ1539" s="1">
        <v>0.0</v>
      </c>
      <c r="CR1539" s="1">
        <v>0.0</v>
      </c>
      <c r="CU1539" s="1">
        <v>0.0</v>
      </c>
      <c r="CV1539" s="1">
        <v>0.0</v>
      </c>
      <c r="CX1539" s="1">
        <v>0.0</v>
      </c>
      <c r="CY1539" s="1">
        <v>0.0</v>
      </c>
      <c r="DA1539" s="1">
        <v>86.41</v>
      </c>
      <c r="DB1539" s="1">
        <v>2.394</v>
      </c>
      <c r="DF1539" s="1">
        <v>0.0</v>
      </c>
      <c r="DG1539" s="1">
        <v>0.0</v>
      </c>
      <c r="DI1539" s="1">
        <v>0.0</v>
      </c>
      <c r="DN1539" s="1">
        <v>0.0</v>
      </c>
      <c r="DO1539" s="1">
        <v>0.0</v>
      </c>
      <c r="DQ1539" s="1">
        <v>0.0</v>
      </c>
      <c r="DV1539" s="1">
        <v>0.0</v>
      </c>
      <c r="DW1539" s="1">
        <v>0.0</v>
      </c>
      <c r="DY1539" s="1">
        <v>0.0</v>
      </c>
    </row>
    <row r="1540">
      <c r="A1540" s="1" t="s">
        <v>254</v>
      </c>
      <c r="B1540" s="1">
        <v>2017.0</v>
      </c>
      <c r="C1540" s="1" t="s">
        <v>255</v>
      </c>
      <c r="D1540" s="1">
        <v>3150289.0</v>
      </c>
      <c r="J1540" s="1">
        <v>0.0</v>
      </c>
      <c r="K1540" s="1">
        <v>0.0</v>
      </c>
      <c r="L1540" s="1">
        <v>0.0</v>
      </c>
      <c r="N1540" s="1">
        <v>647.059</v>
      </c>
      <c r="S1540" s="1">
        <v>0.0</v>
      </c>
      <c r="T1540" s="1">
        <v>0.0</v>
      </c>
      <c r="Y1540" s="1">
        <v>0.0</v>
      </c>
      <c r="AA1540" s="1">
        <v>0.34</v>
      </c>
      <c r="AB1540" s="1">
        <v>107.927</v>
      </c>
      <c r="AC1540" s="1">
        <v>0.34</v>
      </c>
      <c r="AE1540" s="1">
        <v>9.849</v>
      </c>
      <c r="AF1540" s="1">
        <v>0.236</v>
      </c>
      <c r="AG1540" s="1">
        <v>834.903</v>
      </c>
      <c r="AK1540" s="1">
        <v>104.752</v>
      </c>
      <c r="AL1540" s="1">
        <v>0.33</v>
      </c>
      <c r="AO1540" s="1">
        <v>97.059</v>
      </c>
      <c r="AT1540" s="1">
        <v>0.0</v>
      </c>
      <c r="AU1540" s="1">
        <v>0.0</v>
      </c>
      <c r="BA1540" s="1">
        <v>0.0</v>
      </c>
      <c r="BC1540" s="1">
        <v>0.22</v>
      </c>
      <c r="BG1540" s="1">
        <v>0.0</v>
      </c>
      <c r="BH1540" s="1">
        <v>0.0</v>
      </c>
      <c r="BJ1540" s="1">
        <v>0.0</v>
      </c>
      <c r="BO1540" s="1">
        <v>3.174</v>
      </c>
      <c r="BP1540" s="1">
        <v>0.01</v>
      </c>
      <c r="BR1540" s="1">
        <v>2.941</v>
      </c>
      <c r="BT1540" s="1">
        <v>0.0</v>
      </c>
      <c r="BU1540" s="1">
        <v>0.0</v>
      </c>
      <c r="BY1540" s="1">
        <v>0.0</v>
      </c>
      <c r="BZ1540" s="1">
        <v>0.0</v>
      </c>
      <c r="CB1540" s="1">
        <v>0.0</v>
      </c>
      <c r="CG1540" s="1">
        <v>104.752</v>
      </c>
      <c r="CH1540" s="1">
        <v>0.33</v>
      </c>
      <c r="CN1540" s="1">
        <v>97.059</v>
      </c>
      <c r="CQ1540" s="1">
        <v>0.0</v>
      </c>
      <c r="CR1540" s="1">
        <v>0.0</v>
      </c>
      <c r="CU1540" s="1">
        <v>0.0</v>
      </c>
      <c r="CV1540" s="1">
        <v>0.0</v>
      </c>
      <c r="CX1540" s="1">
        <v>0.0</v>
      </c>
      <c r="CY1540" s="1">
        <v>0.0</v>
      </c>
      <c r="DA1540" s="1">
        <v>107.927</v>
      </c>
      <c r="DB1540" s="1">
        <v>2.63</v>
      </c>
      <c r="DF1540" s="1">
        <v>3.174</v>
      </c>
      <c r="DG1540" s="1">
        <v>0.01</v>
      </c>
      <c r="DI1540" s="1">
        <v>2.941</v>
      </c>
      <c r="DN1540" s="1">
        <v>3.174</v>
      </c>
      <c r="DO1540" s="1">
        <v>0.01</v>
      </c>
      <c r="DQ1540" s="1">
        <v>2.941</v>
      </c>
      <c r="DV1540" s="1">
        <v>0.0</v>
      </c>
      <c r="DW1540" s="1">
        <v>0.0</v>
      </c>
      <c r="DY1540" s="1">
        <v>0.0</v>
      </c>
    </row>
    <row r="1541">
      <c r="A1541" s="1" t="s">
        <v>254</v>
      </c>
      <c r="B1541" s="1">
        <v>2018.0</v>
      </c>
      <c r="C1541" s="1" t="s">
        <v>255</v>
      </c>
      <c r="D1541" s="1">
        <v>3192720.0</v>
      </c>
      <c r="J1541" s="1">
        <v>0.0</v>
      </c>
      <c r="K1541" s="1">
        <v>0.0</v>
      </c>
      <c r="L1541" s="1">
        <v>0.0</v>
      </c>
      <c r="N1541" s="1">
        <v>564.103</v>
      </c>
      <c r="S1541" s="1">
        <v>0.0</v>
      </c>
      <c r="T1541" s="1">
        <v>0.0</v>
      </c>
      <c r="Y1541" s="1">
        <v>0.0</v>
      </c>
      <c r="AA1541" s="1">
        <v>0.39</v>
      </c>
      <c r="AB1541" s="1">
        <v>122.153</v>
      </c>
      <c r="AC1541" s="1">
        <v>0.39</v>
      </c>
      <c r="AE1541" s="1">
        <v>-0.464</v>
      </c>
      <c r="AF1541" s="1">
        <v>-0.012</v>
      </c>
      <c r="AG1541" s="1">
        <v>819.988</v>
      </c>
      <c r="AK1541" s="1">
        <v>106.492</v>
      </c>
      <c r="AL1541" s="1">
        <v>0.34</v>
      </c>
      <c r="AO1541" s="1">
        <v>87.179</v>
      </c>
      <c r="AT1541" s="1">
        <v>0.0</v>
      </c>
      <c r="AU1541" s="1">
        <v>0.0</v>
      </c>
      <c r="BA1541" s="1">
        <v>0.0</v>
      </c>
      <c r="BC1541" s="1">
        <v>0.22</v>
      </c>
      <c r="BG1541" s="1">
        <v>0.0</v>
      </c>
      <c r="BH1541" s="1">
        <v>0.0</v>
      </c>
      <c r="BJ1541" s="1">
        <v>0.0</v>
      </c>
      <c r="BO1541" s="1">
        <v>15.661</v>
      </c>
      <c r="BP1541" s="1">
        <v>0.05</v>
      </c>
      <c r="BR1541" s="1">
        <v>12.821</v>
      </c>
      <c r="BT1541" s="1">
        <v>0.0</v>
      </c>
      <c r="BU1541" s="1">
        <v>0.0</v>
      </c>
      <c r="BY1541" s="1">
        <v>0.0</v>
      </c>
      <c r="BZ1541" s="1">
        <v>0.0</v>
      </c>
      <c r="CB1541" s="1">
        <v>0.0</v>
      </c>
      <c r="CG1541" s="1">
        <v>106.492</v>
      </c>
      <c r="CH1541" s="1">
        <v>0.34</v>
      </c>
      <c r="CN1541" s="1">
        <v>87.179</v>
      </c>
      <c r="CQ1541" s="1">
        <v>0.0</v>
      </c>
      <c r="CR1541" s="1">
        <v>0.0</v>
      </c>
      <c r="CU1541" s="1">
        <v>0.0</v>
      </c>
      <c r="CV1541" s="1">
        <v>0.0</v>
      </c>
      <c r="CX1541" s="1">
        <v>0.0</v>
      </c>
      <c r="CY1541" s="1">
        <v>0.0</v>
      </c>
      <c r="DA1541" s="1">
        <v>122.153</v>
      </c>
      <c r="DB1541" s="1">
        <v>2.618</v>
      </c>
      <c r="DF1541" s="1">
        <v>15.661</v>
      </c>
      <c r="DG1541" s="1">
        <v>0.05</v>
      </c>
      <c r="DI1541" s="1">
        <v>12.821</v>
      </c>
      <c r="DN1541" s="1">
        <v>15.661</v>
      </c>
      <c r="DO1541" s="1">
        <v>0.05</v>
      </c>
      <c r="DQ1541" s="1">
        <v>12.821</v>
      </c>
      <c r="DV1541" s="1">
        <v>0.0</v>
      </c>
      <c r="DW1541" s="1">
        <v>0.0</v>
      </c>
      <c r="DY1541" s="1">
        <v>0.0</v>
      </c>
    </row>
    <row r="1542">
      <c r="A1542" s="1" t="s">
        <v>254</v>
      </c>
      <c r="B1542" s="1">
        <v>2019.0</v>
      </c>
      <c r="C1542" s="1" t="s">
        <v>255</v>
      </c>
      <c r="D1542" s="1">
        <v>3240143.0</v>
      </c>
      <c r="J1542" s="1">
        <v>0.0</v>
      </c>
      <c r="K1542" s="1">
        <v>0.0</v>
      </c>
      <c r="L1542" s="1">
        <v>0.0</v>
      </c>
      <c r="N1542" s="1">
        <v>575.0</v>
      </c>
      <c r="S1542" s="1">
        <v>0.0</v>
      </c>
      <c r="T1542" s="1">
        <v>0.0</v>
      </c>
      <c r="Y1542" s="1">
        <v>0.0</v>
      </c>
      <c r="AA1542" s="1">
        <v>0.4</v>
      </c>
      <c r="AB1542" s="1">
        <v>123.451</v>
      </c>
      <c r="AC1542" s="1">
        <v>0.4</v>
      </c>
      <c r="AE1542" s="1">
        <v>-1.17</v>
      </c>
      <c r="AF1542" s="1">
        <v>-0.031</v>
      </c>
      <c r="AG1542" s="1">
        <v>798.53</v>
      </c>
      <c r="AK1542" s="1">
        <v>108.02</v>
      </c>
      <c r="AL1542" s="1">
        <v>0.35</v>
      </c>
      <c r="AO1542" s="1">
        <v>87.5</v>
      </c>
      <c r="AT1542" s="1">
        <v>0.0</v>
      </c>
      <c r="AU1542" s="1">
        <v>0.0</v>
      </c>
      <c r="BA1542" s="1">
        <v>0.0</v>
      </c>
      <c r="BC1542" s="1">
        <v>0.23</v>
      </c>
      <c r="BG1542" s="1">
        <v>0.0</v>
      </c>
      <c r="BH1542" s="1">
        <v>0.0</v>
      </c>
      <c r="BJ1542" s="1">
        <v>0.0</v>
      </c>
      <c r="BO1542" s="1">
        <v>15.431</v>
      </c>
      <c r="BP1542" s="1">
        <v>0.05</v>
      </c>
      <c r="BR1542" s="1">
        <v>12.5</v>
      </c>
      <c r="BT1542" s="1">
        <v>0.0</v>
      </c>
      <c r="BU1542" s="1">
        <v>0.0</v>
      </c>
      <c r="BY1542" s="1">
        <v>0.0</v>
      </c>
      <c r="BZ1542" s="1">
        <v>0.0</v>
      </c>
      <c r="CB1542" s="1">
        <v>0.0</v>
      </c>
      <c r="CG1542" s="1">
        <v>108.02</v>
      </c>
      <c r="CH1542" s="1">
        <v>0.35</v>
      </c>
      <c r="CN1542" s="1">
        <v>87.5</v>
      </c>
      <c r="CQ1542" s="1">
        <v>0.0</v>
      </c>
      <c r="CR1542" s="1">
        <v>0.0</v>
      </c>
      <c r="CU1542" s="1">
        <v>0.0</v>
      </c>
      <c r="CV1542" s="1">
        <v>0.0</v>
      </c>
      <c r="CX1542" s="1">
        <v>0.0</v>
      </c>
      <c r="CY1542" s="1">
        <v>0.0</v>
      </c>
      <c r="DA1542" s="1">
        <v>123.451</v>
      </c>
      <c r="DB1542" s="1">
        <v>2.587</v>
      </c>
      <c r="DF1542" s="1">
        <v>15.431</v>
      </c>
      <c r="DG1542" s="1">
        <v>0.05</v>
      </c>
      <c r="DI1542" s="1">
        <v>12.5</v>
      </c>
      <c r="DN1542" s="1">
        <v>15.431</v>
      </c>
      <c r="DO1542" s="1">
        <v>0.05</v>
      </c>
      <c r="DQ1542" s="1">
        <v>12.5</v>
      </c>
      <c r="DV1542" s="1">
        <v>0.0</v>
      </c>
      <c r="DW1542" s="1">
        <v>0.0</v>
      </c>
      <c r="DY1542" s="1">
        <v>0.0</v>
      </c>
    </row>
    <row r="1543">
      <c r="A1543" s="1" t="s">
        <v>254</v>
      </c>
      <c r="B1543" s="1">
        <v>2020.0</v>
      </c>
      <c r="C1543" s="1" t="s">
        <v>255</v>
      </c>
      <c r="D1543" s="1">
        <v>3291224.0</v>
      </c>
      <c r="J1543" s="1">
        <v>0.0</v>
      </c>
      <c r="K1543" s="1">
        <v>0.0</v>
      </c>
      <c r="L1543" s="1">
        <v>0.0</v>
      </c>
      <c r="N1543" s="1">
        <v>585.366</v>
      </c>
      <c r="S1543" s="1">
        <v>0.0</v>
      </c>
      <c r="T1543" s="1">
        <v>0.0</v>
      </c>
      <c r="Y1543" s="1">
        <v>0.0</v>
      </c>
      <c r="AA1543" s="1">
        <v>0.41</v>
      </c>
      <c r="AB1543" s="1">
        <v>124.574</v>
      </c>
      <c r="AC1543" s="1">
        <v>0.41</v>
      </c>
      <c r="AE1543" s="1">
        <v>-1.939</v>
      </c>
      <c r="AF1543" s="1">
        <v>-0.05</v>
      </c>
      <c r="AG1543" s="1">
        <v>770.89</v>
      </c>
      <c r="AK1543" s="1">
        <v>109.382</v>
      </c>
      <c r="AL1543" s="1">
        <v>0.36</v>
      </c>
      <c r="AO1543" s="1">
        <v>87.805</v>
      </c>
      <c r="AT1543" s="1">
        <v>0.0</v>
      </c>
      <c r="AU1543" s="1">
        <v>0.0</v>
      </c>
      <c r="BA1543" s="1">
        <v>0.0</v>
      </c>
      <c r="BC1543" s="1">
        <v>0.24</v>
      </c>
      <c r="BG1543" s="1">
        <v>0.0</v>
      </c>
      <c r="BH1543" s="1">
        <v>0.0</v>
      </c>
      <c r="BJ1543" s="1">
        <v>0.0</v>
      </c>
      <c r="BO1543" s="1">
        <v>15.192</v>
      </c>
      <c r="BP1543" s="1">
        <v>0.05</v>
      </c>
      <c r="BR1543" s="1">
        <v>12.195</v>
      </c>
      <c r="BT1543" s="1">
        <v>0.0</v>
      </c>
      <c r="BU1543" s="1">
        <v>0.0</v>
      </c>
      <c r="BY1543" s="1">
        <v>0.0</v>
      </c>
      <c r="BZ1543" s="1">
        <v>0.0</v>
      </c>
      <c r="CB1543" s="1">
        <v>0.0</v>
      </c>
      <c r="CG1543" s="1">
        <v>109.382</v>
      </c>
      <c r="CH1543" s="1">
        <v>0.36</v>
      </c>
      <c r="CN1543" s="1">
        <v>87.805</v>
      </c>
      <c r="CQ1543" s="1">
        <v>0.0</v>
      </c>
      <c r="CR1543" s="1">
        <v>0.0</v>
      </c>
      <c r="CU1543" s="1">
        <v>0.0</v>
      </c>
      <c r="CV1543" s="1">
        <v>0.0</v>
      </c>
      <c r="CX1543" s="1">
        <v>0.0</v>
      </c>
      <c r="CY1543" s="1">
        <v>0.0</v>
      </c>
      <c r="DA1543" s="1">
        <v>124.574</v>
      </c>
      <c r="DB1543" s="1">
        <v>2.537</v>
      </c>
      <c r="DF1543" s="1">
        <v>15.192</v>
      </c>
      <c r="DG1543" s="1">
        <v>0.05</v>
      </c>
      <c r="DI1543" s="1">
        <v>12.195</v>
      </c>
      <c r="DN1543" s="1">
        <v>15.192</v>
      </c>
      <c r="DO1543" s="1">
        <v>0.05</v>
      </c>
      <c r="DQ1543" s="1">
        <v>12.195</v>
      </c>
      <c r="DV1543" s="1">
        <v>0.0</v>
      </c>
      <c r="DW1543" s="1">
        <v>0.0</v>
      </c>
      <c r="DY1543" s="1">
        <v>0.0</v>
      </c>
    </row>
    <row r="1544">
      <c r="A1544" s="1" t="s">
        <v>254</v>
      </c>
      <c r="B1544" s="1">
        <v>2021.0</v>
      </c>
      <c r="C1544" s="1" t="s">
        <v>255</v>
      </c>
      <c r="D1544" s="1">
        <v>3350142.0</v>
      </c>
      <c r="J1544" s="1">
        <v>0.0</v>
      </c>
      <c r="K1544" s="1">
        <v>0.0</v>
      </c>
      <c r="L1544" s="1">
        <v>0.0</v>
      </c>
      <c r="N1544" s="1">
        <v>571.429</v>
      </c>
      <c r="S1544" s="1">
        <v>0.0</v>
      </c>
      <c r="T1544" s="1">
        <v>0.0</v>
      </c>
      <c r="Y1544" s="1">
        <v>0.0</v>
      </c>
      <c r="AA1544" s="1">
        <v>0.42</v>
      </c>
      <c r="AB1544" s="1">
        <v>125.368</v>
      </c>
      <c r="AC1544" s="1">
        <v>0.42</v>
      </c>
      <c r="AE1544" s="1">
        <v>5.892</v>
      </c>
      <c r="AF1544" s="1">
        <v>0.149</v>
      </c>
      <c r="AG1544" s="1">
        <v>801.952</v>
      </c>
      <c r="AK1544" s="1">
        <v>110.443</v>
      </c>
      <c r="AL1544" s="1">
        <v>0.37</v>
      </c>
      <c r="AO1544" s="1">
        <v>88.095</v>
      </c>
      <c r="AT1544" s="1">
        <v>0.0</v>
      </c>
      <c r="AU1544" s="1">
        <v>0.0</v>
      </c>
      <c r="BA1544" s="1">
        <v>0.0</v>
      </c>
      <c r="BC1544" s="1">
        <v>0.24</v>
      </c>
      <c r="BG1544" s="1">
        <v>0.0</v>
      </c>
      <c r="BH1544" s="1">
        <v>0.0</v>
      </c>
      <c r="BJ1544" s="1">
        <v>0.0</v>
      </c>
      <c r="BO1544" s="1">
        <v>14.925</v>
      </c>
      <c r="BP1544" s="1">
        <v>0.05</v>
      </c>
      <c r="BR1544" s="1">
        <v>11.905</v>
      </c>
      <c r="BT1544" s="1">
        <v>0.0</v>
      </c>
      <c r="BU1544" s="1">
        <v>0.0</v>
      </c>
      <c r="BY1544" s="1">
        <v>0.0</v>
      </c>
      <c r="BZ1544" s="1">
        <v>0.0</v>
      </c>
      <c r="CB1544" s="1">
        <v>0.0</v>
      </c>
      <c r="CG1544" s="1">
        <v>110.443</v>
      </c>
      <c r="CH1544" s="1">
        <v>0.37</v>
      </c>
      <c r="CN1544" s="1">
        <v>88.095</v>
      </c>
      <c r="CQ1544" s="1">
        <v>0.0</v>
      </c>
      <c r="CR1544" s="1">
        <v>0.0</v>
      </c>
      <c r="CU1544" s="1">
        <v>0.0</v>
      </c>
      <c r="CV1544" s="1">
        <v>0.0</v>
      </c>
      <c r="CX1544" s="1">
        <v>0.0</v>
      </c>
      <c r="CY1544" s="1">
        <v>0.0</v>
      </c>
      <c r="DA1544" s="1">
        <v>125.368</v>
      </c>
      <c r="DB1544" s="1">
        <v>2.687</v>
      </c>
      <c r="DF1544" s="1">
        <v>14.925</v>
      </c>
      <c r="DG1544" s="1">
        <v>0.05</v>
      </c>
      <c r="DI1544" s="1">
        <v>11.905</v>
      </c>
      <c r="DN1544" s="1">
        <v>14.925</v>
      </c>
      <c r="DO1544" s="1">
        <v>0.05</v>
      </c>
      <c r="DQ1544" s="1">
        <v>11.905</v>
      </c>
      <c r="DV1544" s="1">
        <v>0.0</v>
      </c>
      <c r="DW1544" s="1">
        <v>0.0</v>
      </c>
      <c r="DY1544" s="1">
        <v>0.0</v>
      </c>
    </row>
    <row r="1545">
      <c r="A1545" s="1" t="s">
        <v>254</v>
      </c>
      <c r="B1545" s="1">
        <v>2022.0</v>
      </c>
      <c r="C1545" s="1" t="s">
        <v>255</v>
      </c>
      <c r="D1545" s="1">
        <v>3409407.0</v>
      </c>
      <c r="J1545" s="1">
        <v>0.0</v>
      </c>
      <c r="K1545" s="1">
        <v>0.0</v>
      </c>
      <c r="L1545" s="1">
        <v>0.0</v>
      </c>
      <c r="N1545" s="1">
        <v>590.909</v>
      </c>
      <c r="S1545" s="1">
        <v>0.0</v>
      </c>
      <c r="T1545" s="1">
        <v>0.0</v>
      </c>
      <c r="Y1545" s="1">
        <v>0.0</v>
      </c>
      <c r="AA1545" s="1">
        <v>0.44</v>
      </c>
      <c r="AB1545" s="1">
        <v>129.055</v>
      </c>
      <c r="AC1545" s="1">
        <v>0.44</v>
      </c>
      <c r="AE1545" s="1">
        <v>9.739</v>
      </c>
      <c r="AF1545" s="1">
        <v>0.262</v>
      </c>
      <c r="AG1545" s="1">
        <v>864.755</v>
      </c>
      <c r="AK1545" s="1">
        <v>114.389</v>
      </c>
      <c r="AL1545" s="1">
        <v>0.39</v>
      </c>
      <c r="AO1545" s="1">
        <v>88.636</v>
      </c>
      <c r="AT1545" s="1">
        <v>0.0</v>
      </c>
      <c r="AU1545" s="1">
        <v>0.0</v>
      </c>
      <c r="BA1545" s="1">
        <v>0.0</v>
      </c>
      <c r="BC1545" s="1">
        <v>0.26</v>
      </c>
      <c r="BG1545" s="1">
        <v>0.0</v>
      </c>
      <c r="BH1545" s="1">
        <v>0.0</v>
      </c>
      <c r="BJ1545" s="1">
        <v>0.0</v>
      </c>
      <c r="BO1545" s="1">
        <v>14.665</v>
      </c>
      <c r="BP1545" s="1">
        <v>0.05</v>
      </c>
      <c r="BR1545" s="1">
        <v>11.364</v>
      </c>
      <c r="BT1545" s="1">
        <v>0.0</v>
      </c>
      <c r="BU1545" s="1">
        <v>0.0</v>
      </c>
      <c r="BY1545" s="1">
        <v>0.0</v>
      </c>
      <c r="BZ1545" s="1">
        <v>0.0</v>
      </c>
      <c r="CB1545" s="1">
        <v>0.0</v>
      </c>
      <c r="CG1545" s="1">
        <v>114.389</v>
      </c>
      <c r="CH1545" s="1">
        <v>0.39</v>
      </c>
      <c r="CN1545" s="1">
        <v>88.636</v>
      </c>
      <c r="CQ1545" s="1">
        <v>0.0</v>
      </c>
      <c r="CR1545" s="1">
        <v>0.0</v>
      </c>
      <c r="CU1545" s="1">
        <v>0.0</v>
      </c>
      <c r="CV1545" s="1">
        <v>0.0</v>
      </c>
      <c r="CX1545" s="1">
        <v>0.0</v>
      </c>
      <c r="CY1545" s="1">
        <v>0.0</v>
      </c>
      <c r="DA1545" s="1">
        <v>129.055</v>
      </c>
      <c r="DB1545" s="1">
        <v>2.948</v>
      </c>
      <c r="DF1545" s="1">
        <v>14.665</v>
      </c>
      <c r="DG1545" s="1">
        <v>0.05</v>
      </c>
      <c r="DI1545" s="1">
        <v>11.364</v>
      </c>
      <c r="DN1545" s="1">
        <v>14.665</v>
      </c>
      <c r="DO1545" s="1">
        <v>0.05</v>
      </c>
      <c r="DQ1545" s="1">
        <v>11.364</v>
      </c>
      <c r="DV1545" s="1">
        <v>0.0</v>
      </c>
      <c r="DW1545" s="1">
        <v>0.0</v>
      </c>
      <c r="DY1545" s="1">
        <v>0.0</v>
      </c>
    </row>
    <row r="1546">
      <c r="A1546" s="1" t="s">
        <v>254</v>
      </c>
      <c r="B1546" s="1">
        <v>2023.0</v>
      </c>
      <c r="C1546" s="1" t="s">
        <v>255</v>
      </c>
      <c r="D1546" s="1">
        <v>3470344.0</v>
      </c>
      <c r="J1546" s="1">
        <v>0.0</v>
      </c>
      <c r="K1546" s="1">
        <v>0.0</v>
      </c>
      <c r="L1546" s="1">
        <v>0.0</v>
      </c>
      <c r="N1546" s="1">
        <v>590.909</v>
      </c>
      <c r="S1546" s="1">
        <v>0.0</v>
      </c>
      <c r="T1546" s="1">
        <v>0.0</v>
      </c>
      <c r="Y1546" s="1">
        <v>0.0</v>
      </c>
      <c r="AA1546" s="1">
        <v>0.44</v>
      </c>
      <c r="AB1546" s="1">
        <v>126.789</v>
      </c>
      <c r="AC1546" s="1">
        <v>0.44</v>
      </c>
      <c r="AE1546" s="1">
        <v>2.705</v>
      </c>
      <c r="AF1546" s="1">
        <v>0.08</v>
      </c>
      <c r="AG1546" s="1">
        <v>872.554</v>
      </c>
      <c r="AK1546" s="1">
        <v>112.381</v>
      </c>
      <c r="AL1546" s="1">
        <v>0.39</v>
      </c>
      <c r="AO1546" s="1">
        <v>88.636</v>
      </c>
      <c r="AT1546" s="1">
        <v>0.0</v>
      </c>
      <c r="AU1546" s="1">
        <v>0.0</v>
      </c>
      <c r="BA1546" s="1">
        <v>0.0</v>
      </c>
      <c r="BC1546" s="1">
        <v>0.26</v>
      </c>
      <c r="BG1546" s="1">
        <v>0.0</v>
      </c>
      <c r="BH1546" s="1">
        <v>0.0</v>
      </c>
      <c r="BJ1546" s="1">
        <v>0.0</v>
      </c>
      <c r="BO1546" s="1">
        <v>14.408</v>
      </c>
      <c r="BP1546" s="1">
        <v>0.05</v>
      </c>
      <c r="BR1546" s="1">
        <v>11.364</v>
      </c>
      <c r="BT1546" s="1">
        <v>0.0</v>
      </c>
      <c r="BU1546" s="1">
        <v>0.0</v>
      </c>
      <c r="BY1546" s="1">
        <v>0.0</v>
      </c>
      <c r="BZ1546" s="1">
        <v>0.0</v>
      </c>
      <c r="CB1546" s="1">
        <v>0.0</v>
      </c>
      <c r="CG1546" s="1">
        <v>112.381</v>
      </c>
      <c r="CH1546" s="1">
        <v>0.39</v>
      </c>
      <c r="CN1546" s="1">
        <v>88.636</v>
      </c>
      <c r="CQ1546" s="1">
        <v>0.0</v>
      </c>
      <c r="CR1546" s="1">
        <v>0.0</v>
      </c>
      <c r="CU1546" s="1">
        <v>0.0</v>
      </c>
      <c r="CV1546" s="1">
        <v>0.0</v>
      </c>
      <c r="CX1546" s="1">
        <v>0.0</v>
      </c>
      <c r="CY1546" s="1">
        <v>0.0</v>
      </c>
      <c r="DA1546" s="1">
        <v>126.789</v>
      </c>
      <c r="DB1546" s="1">
        <v>3.028</v>
      </c>
      <c r="DF1546" s="1">
        <v>14.408</v>
      </c>
      <c r="DG1546" s="1">
        <v>0.05</v>
      </c>
      <c r="DI1546" s="1">
        <v>11.364</v>
      </c>
      <c r="DN1546" s="1">
        <v>14.408</v>
      </c>
      <c r="DO1546" s="1">
        <v>0.05</v>
      </c>
      <c r="DQ1546" s="1">
        <v>11.364</v>
      </c>
      <c r="DV1546" s="1">
        <v>0.0</v>
      </c>
      <c r="DW1546" s="1">
        <v>0.0</v>
      </c>
      <c r="DY1546" s="1">
        <v>0.0</v>
      </c>
    </row>
    <row r="1547">
      <c r="A1547" s="1" t="s">
        <v>256</v>
      </c>
      <c r="B1547" s="1">
        <v>2000.0</v>
      </c>
      <c r="C1547" s="1" t="s">
        <v>257</v>
      </c>
      <c r="D1547" s="1">
        <v>1396955.0</v>
      </c>
      <c r="E1547" s="1">
        <v>2.3525730304E10</v>
      </c>
      <c r="G1547" s="1">
        <v>0.0</v>
      </c>
      <c r="H1547" s="1">
        <v>0.0</v>
      </c>
      <c r="I1547" s="1">
        <v>0.0</v>
      </c>
      <c r="J1547" s="1">
        <v>7.158</v>
      </c>
      <c r="K1547" s="1">
        <v>0.01</v>
      </c>
      <c r="L1547" s="1">
        <v>0.118</v>
      </c>
      <c r="M1547" s="1">
        <v>0.0</v>
      </c>
      <c r="N1547" s="1">
        <v>634.548</v>
      </c>
      <c r="O1547" s="1">
        <v>6.544</v>
      </c>
      <c r="P1547" s="1">
        <v>2.105</v>
      </c>
      <c r="Q1547" s="1">
        <v>24537.369</v>
      </c>
      <c r="R1547" s="1">
        <v>34.278</v>
      </c>
      <c r="S1547" s="1">
        <v>0.0</v>
      </c>
      <c r="T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61.771</v>
      </c>
      <c r="AA1547" s="1">
        <v>7.58</v>
      </c>
      <c r="AB1547" s="1">
        <v>5426.087</v>
      </c>
      <c r="AC1547" s="1">
        <v>8.51</v>
      </c>
      <c r="AD1547" s="1">
        <v>15.384</v>
      </c>
      <c r="AE1547" s="1">
        <v>3.272</v>
      </c>
      <c r="AF1547" s="1">
        <v>1.758</v>
      </c>
      <c r="AG1547" s="1">
        <v>39726.594</v>
      </c>
      <c r="AH1547" s="1">
        <v>2.359</v>
      </c>
      <c r="AI1547" s="1">
        <v>3.02</v>
      </c>
      <c r="AJ1547" s="1">
        <v>1.621</v>
      </c>
      <c r="AK1547" s="1">
        <v>6084.663</v>
      </c>
      <c r="AL1547" s="1">
        <v>8.5</v>
      </c>
      <c r="AM1547" s="1">
        <v>39590.328</v>
      </c>
      <c r="AN1547" s="1">
        <v>55.306</v>
      </c>
      <c r="AO1547" s="1">
        <v>99.882</v>
      </c>
      <c r="AP1547" s="1">
        <v>99.665</v>
      </c>
      <c r="AQ1547" s="1">
        <v>14.957</v>
      </c>
      <c r="AR1547" s="1">
        <v>1.002</v>
      </c>
      <c r="AS1547" s="1">
        <v>7.699</v>
      </c>
      <c r="AT1547" s="1">
        <v>429.506</v>
      </c>
      <c r="AU1547" s="1">
        <v>0.6</v>
      </c>
      <c r="AV1547" s="1">
        <v>5511.452</v>
      </c>
      <c r="AX1547" s="1">
        <v>0.0</v>
      </c>
      <c r="AY1547" s="1">
        <v>0.0</v>
      </c>
      <c r="AZ1547" s="1">
        <v>0.0</v>
      </c>
      <c r="BA1547" s="1">
        <v>7.051</v>
      </c>
      <c r="BB1547" s="1">
        <v>13.875</v>
      </c>
      <c r="BC1547" s="1">
        <v>5.4</v>
      </c>
      <c r="BD1547" s="1">
        <v>25.0</v>
      </c>
      <c r="BE1547" s="1">
        <v>0.003</v>
      </c>
      <c r="BF1547" s="1">
        <v>0.014</v>
      </c>
      <c r="BG1547" s="1">
        <v>0.0</v>
      </c>
      <c r="BH1547" s="1">
        <v>0.0</v>
      </c>
      <c r="BI1547" s="1">
        <v>9.942</v>
      </c>
      <c r="BJ1547" s="1">
        <v>0.0</v>
      </c>
      <c r="BK1547" s="1">
        <v>0.025</v>
      </c>
      <c r="BL1547" s="1">
        <v>252.941</v>
      </c>
      <c r="BM1547" s="1">
        <v>0.134</v>
      </c>
      <c r="BN1547" s="1">
        <v>0.186</v>
      </c>
      <c r="BO1547" s="1">
        <v>7.158</v>
      </c>
      <c r="BP1547" s="1">
        <v>0.01</v>
      </c>
      <c r="BQ1547" s="1">
        <v>132.978</v>
      </c>
      <c r="BR1547" s="1">
        <v>0.118</v>
      </c>
      <c r="BS1547" s="1">
        <v>0.335</v>
      </c>
      <c r="BT1547" s="1">
        <v>-0.93</v>
      </c>
      <c r="BU1547" s="1">
        <v>-12.269</v>
      </c>
      <c r="BW1547" s="1">
        <v>0.0</v>
      </c>
      <c r="BX1547" s="1">
        <v>0.0</v>
      </c>
      <c r="BY1547" s="1">
        <v>0.0</v>
      </c>
      <c r="BZ1547" s="1">
        <v>0.0</v>
      </c>
      <c r="CA1547" s="1">
        <v>0.0</v>
      </c>
      <c r="CB1547" s="1">
        <v>0.0</v>
      </c>
      <c r="CC1547" s="1">
        <v>0.0</v>
      </c>
      <c r="CD1547" s="1">
        <v>-10.029</v>
      </c>
      <c r="CE1547" s="1">
        <v>-1.486</v>
      </c>
      <c r="CF1547" s="1">
        <v>13.329</v>
      </c>
      <c r="CG1547" s="1">
        <v>5655.157</v>
      </c>
      <c r="CH1547" s="1">
        <v>7.9</v>
      </c>
      <c r="CI1547" s="1">
        <v>9541.509</v>
      </c>
      <c r="CK1547" s="1">
        <v>0.0</v>
      </c>
      <c r="CL1547" s="1">
        <v>0.0</v>
      </c>
      <c r="CM1547" s="1">
        <v>0.0</v>
      </c>
      <c r="CN1547" s="1">
        <v>92.832</v>
      </c>
      <c r="CO1547" s="1">
        <v>24.02</v>
      </c>
      <c r="CP1547" s="1">
        <v>0.172</v>
      </c>
      <c r="CQ1547" s="1">
        <v>0.01</v>
      </c>
      <c r="CR1547" s="1">
        <v>0.0</v>
      </c>
      <c r="CS1547" s="1">
        <v>323.077</v>
      </c>
      <c r="CT1547" s="1">
        <v>0.131</v>
      </c>
      <c r="CU1547" s="1">
        <v>7.158</v>
      </c>
      <c r="CV1547" s="1">
        <v>0.0</v>
      </c>
      <c r="CW1547" s="1">
        <v>123.035</v>
      </c>
      <c r="CX1547" s="1">
        <v>0.118</v>
      </c>
      <c r="CY1547" s="1">
        <v>0.0</v>
      </c>
      <c r="CZ1547" s="1">
        <v>0.31</v>
      </c>
      <c r="DA1547" s="1">
        <v>6091.821</v>
      </c>
      <c r="DB1547" s="1">
        <v>55.496</v>
      </c>
      <c r="DC1547" s="1">
        <v>252.941</v>
      </c>
      <c r="DD1547" s="1">
        <v>0.134</v>
      </c>
      <c r="DE1547" s="1">
        <v>0.186</v>
      </c>
      <c r="DF1547" s="1">
        <v>7.158</v>
      </c>
      <c r="DG1547" s="1">
        <v>0.01</v>
      </c>
      <c r="DH1547" s="1">
        <v>132.978</v>
      </c>
      <c r="DI1547" s="1">
        <v>0.118</v>
      </c>
      <c r="DJ1547" s="1">
        <v>0.335</v>
      </c>
      <c r="DL1547" s="1">
        <v>0.0</v>
      </c>
      <c r="DM1547" s="1">
        <v>0.0</v>
      </c>
      <c r="DN1547" s="1">
        <v>0.0</v>
      </c>
      <c r="DO1547" s="1">
        <v>0.0</v>
      </c>
      <c r="DP1547" s="1">
        <v>0.0</v>
      </c>
      <c r="DQ1547" s="1">
        <v>0.0</v>
      </c>
      <c r="DR1547" s="1">
        <v>0.0</v>
      </c>
      <c r="DT1547" s="1">
        <v>0.0</v>
      </c>
      <c r="DU1547" s="1">
        <v>0.0</v>
      </c>
      <c r="DV1547" s="1">
        <v>0.0</v>
      </c>
      <c r="DW1547" s="1">
        <v>0.0</v>
      </c>
      <c r="DX1547" s="1">
        <v>0.0</v>
      </c>
      <c r="DY1547" s="1">
        <v>0.0</v>
      </c>
      <c r="DZ1547" s="1">
        <v>0.0</v>
      </c>
    </row>
    <row r="1548">
      <c r="A1548" s="1" t="s">
        <v>256</v>
      </c>
      <c r="B1548" s="1">
        <v>2001.0</v>
      </c>
      <c r="C1548" s="1" t="s">
        <v>257</v>
      </c>
      <c r="D1548" s="1">
        <v>1388122.0</v>
      </c>
      <c r="E1548" s="1">
        <v>2.4618991616E10</v>
      </c>
      <c r="G1548" s="1">
        <v>0.0</v>
      </c>
      <c r="H1548" s="1">
        <v>0.0</v>
      </c>
      <c r="I1548" s="1">
        <v>0.0</v>
      </c>
      <c r="J1548" s="1">
        <v>7.204</v>
      </c>
      <c r="K1548" s="1">
        <v>0.01</v>
      </c>
      <c r="L1548" s="1">
        <v>0.118</v>
      </c>
      <c r="M1548" s="1">
        <v>0.0</v>
      </c>
      <c r="N1548" s="1">
        <v>633.687</v>
      </c>
      <c r="O1548" s="1">
        <v>-0.593</v>
      </c>
      <c r="P1548" s="1">
        <v>-0.203</v>
      </c>
      <c r="Q1548" s="1">
        <v>24547.111</v>
      </c>
      <c r="R1548" s="1">
        <v>34.074</v>
      </c>
      <c r="S1548" s="1">
        <v>0.0</v>
      </c>
      <c r="T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58.908</v>
      </c>
      <c r="AA1548" s="1">
        <v>7.87</v>
      </c>
      <c r="AB1548" s="1">
        <v>5669.53</v>
      </c>
      <c r="AC1548" s="1">
        <v>8.49</v>
      </c>
      <c r="AD1548" s="1">
        <v>14.695</v>
      </c>
      <c r="AE1548" s="1">
        <v>4.234</v>
      </c>
      <c r="AF1548" s="1">
        <v>2.35</v>
      </c>
      <c r="AG1548" s="1">
        <v>41671.984</v>
      </c>
      <c r="AH1548" s="1">
        <v>2.35</v>
      </c>
      <c r="AI1548" s="1">
        <v>4.426</v>
      </c>
      <c r="AJ1548" s="1">
        <v>2.448</v>
      </c>
      <c r="AK1548" s="1">
        <v>6101.77</v>
      </c>
      <c r="AL1548" s="1">
        <v>8.47</v>
      </c>
      <c r="AM1548" s="1">
        <v>41605.73</v>
      </c>
      <c r="AN1548" s="1">
        <v>57.754</v>
      </c>
      <c r="AO1548" s="1">
        <v>99.764</v>
      </c>
      <c r="AP1548" s="1">
        <v>99.846</v>
      </c>
      <c r="AQ1548" s="1">
        <v>7.316</v>
      </c>
      <c r="AR1548" s="1">
        <v>0.563</v>
      </c>
      <c r="AS1548" s="1">
        <v>8.262</v>
      </c>
      <c r="AT1548" s="1">
        <v>432.239</v>
      </c>
      <c r="AU1548" s="1">
        <v>0.6</v>
      </c>
      <c r="AV1548" s="1">
        <v>5952.287</v>
      </c>
      <c r="AX1548" s="1">
        <v>0.0</v>
      </c>
      <c r="AY1548" s="1">
        <v>0.0</v>
      </c>
      <c r="AZ1548" s="1">
        <v>0.0</v>
      </c>
      <c r="BA1548" s="1">
        <v>7.067</v>
      </c>
      <c r="BB1548" s="1">
        <v>14.284</v>
      </c>
      <c r="BC1548" s="1">
        <v>5.38</v>
      </c>
      <c r="BD1548" s="1">
        <v>48.0</v>
      </c>
      <c r="BE1548" s="1">
        <v>0.007</v>
      </c>
      <c r="BF1548" s="1">
        <v>0.02</v>
      </c>
      <c r="BG1548" s="1">
        <v>7.204</v>
      </c>
      <c r="BH1548" s="1">
        <v>0.01</v>
      </c>
      <c r="BI1548" s="1">
        <v>14.726</v>
      </c>
      <c r="BJ1548" s="1">
        <v>0.118</v>
      </c>
      <c r="BK1548" s="1">
        <v>0.035</v>
      </c>
      <c r="BL1548" s="1">
        <v>-51.0</v>
      </c>
      <c r="BM1548" s="1">
        <v>-0.097</v>
      </c>
      <c r="BN1548" s="1">
        <v>0.089</v>
      </c>
      <c r="BO1548" s="1">
        <v>14.408</v>
      </c>
      <c r="BP1548" s="1">
        <v>0.02</v>
      </c>
      <c r="BQ1548" s="1">
        <v>64.254</v>
      </c>
      <c r="BR1548" s="1">
        <v>0.236</v>
      </c>
      <c r="BS1548" s="1">
        <v>0.154</v>
      </c>
      <c r="BT1548" s="1">
        <v>-0.62</v>
      </c>
      <c r="BU1548" s="1">
        <v>-7.878</v>
      </c>
      <c r="BW1548" s="1">
        <v>0.0</v>
      </c>
      <c r="BX1548" s="1">
        <v>0.0</v>
      </c>
      <c r="BY1548" s="1">
        <v>0.0</v>
      </c>
      <c r="BZ1548" s="1">
        <v>0.0</v>
      </c>
      <c r="CA1548" s="1">
        <v>0.0</v>
      </c>
      <c r="CB1548" s="1">
        <v>0.0</v>
      </c>
      <c r="CC1548" s="1">
        <v>0.0</v>
      </c>
      <c r="CD1548" s="1">
        <v>15.664</v>
      </c>
      <c r="CE1548" s="1">
        <v>2.088</v>
      </c>
      <c r="CF1548" s="1">
        <v>15.417</v>
      </c>
      <c r="CG1548" s="1">
        <v>5669.53</v>
      </c>
      <c r="CH1548" s="1">
        <v>7.87</v>
      </c>
      <c r="CI1548" s="1">
        <v>11106.33</v>
      </c>
      <c r="CK1548" s="1">
        <v>0.0</v>
      </c>
      <c r="CL1548" s="1">
        <v>0.0</v>
      </c>
      <c r="CM1548" s="1">
        <v>0.0</v>
      </c>
      <c r="CN1548" s="1">
        <v>92.697</v>
      </c>
      <c r="CO1548" s="1">
        <v>26.653</v>
      </c>
      <c r="CP1548" s="1">
        <v>0.069</v>
      </c>
      <c r="CQ1548" s="1">
        <v>0.01</v>
      </c>
      <c r="CR1548" s="1">
        <v>0.0</v>
      </c>
      <c r="CS1548" s="1">
        <v>-60.0</v>
      </c>
      <c r="CT1548" s="1">
        <v>-0.103</v>
      </c>
      <c r="CU1548" s="1">
        <v>7.204</v>
      </c>
      <c r="CV1548" s="1">
        <v>0.0</v>
      </c>
      <c r="CW1548" s="1">
        <v>49.527</v>
      </c>
      <c r="CX1548" s="1">
        <v>0.118</v>
      </c>
      <c r="CY1548" s="1">
        <v>0.0</v>
      </c>
      <c r="CZ1548" s="1">
        <v>0.119</v>
      </c>
      <c r="DA1548" s="1">
        <v>6116.177</v>
      </c>
      <c r="DB1548" s="1">
        <v>57.846</v>
      </c>
      <c r="DC1548" s="1">
        <v>-51.0</v>
      </c>
      <c r="DD1548" s="1">
        <v>-0.097</v>
      </c>
      <c r="DE1548" s="1">
        <v>0.089</v>
      </c>
      <c r="DF1548" s="1">
        <v>14.408</v>
      </c>
      <c r="DG1548" s="1">
        <v>0.02</v>
      </c>
      <c r="DH1548" s="1">
        <v>64.254</v>
      </c>
      <c r="DI1548" s="1">
        <v>0.236</v>
      </c>
      <c r="DJ1548" s="1">
        <v>0.154</v>
      </c>
      <c r="DL1548" s="1">
        <v>0.0</v>
      </c>
      <c r="DM1548" s="1">
        <v>0.0</v>
      </c>
      <c r="DN1548" s="1">
        <v>0.0</v>
      </c>
      <c r="DO1548" s="1">
        <v>0.0</v>
      </c>
      <c r="DP1548" s="1">
        <v>0.0</v>
      </c>
      <c r="DQ1548" s="1">
        <v>0.0</v>
      </c>
      <c r="DR1548" s="1">
        <v>0.0</v>
      </c>
      <c r="DT1548" s="1">
        <v>0.0</v>
      </c>
      <c r="DU1548" s="1">
        <v>0.0</v>
      </c>
      <c r="DV1548" s="1">
        <v>0.0</v>
      </c>
      <c r="DW1548" s="1">
        <v>0.0</v>
      </c>
      <c r="DX1548" s="1">
        <v>0.0</v>
      </c>
      <c r="DY1548" s="1">
        <v>0.0</v>
      </c>
      <c r="DZ1548" s="1">
        <v>0.0</v>
      </c>
    </row>
    <row r="1549">
      <c r="A1549" s="1" t="s">
        <v>256</v>
      </c>
      <c r="B1549" s="1">
        <v>2002.0</v>
      </c>
      <c r="C1549" s="1" t="s">
        <v>257</v>
      </c>
      <c r="D1549" s="1">
        <v>1379391.0</v>
      </c>
      <c r="E1549" s="1">
        <v>2.5689833472E10</v>
      </c>
      <c r="G1549" s="1">
        <v>0.0</v>
      </c>
      <c r="H1549" s="1">
        <v>0.0</v>
      </c>
      <c r="I1549" s="1">
        <v>0.0</v>
      </c>
      <c r="J1549" s="1">
        <v>14.499</v>
      </c>
      <c r="K1549" s="1">
        <v>0.02</v>
      </c>
      <c r="L1549" s="1">
        <v>0.234</v>
      </c>
      <c r="M1549" s="1">
        <v>0.0</v>
      </c>
      <c r="N1549" s="1">
        <v>634.232</v>
      </c>
      <c r="O1549" s="1">
        <v>-2.246</v>
      </c>
      <c r="P1549" s="1">
        <v>-0.765</v>
      </c>
      <c r="Q1549" s="1">
        <v>24147.719</v>
      </c>
      <c r="R1549" s="1">
        <v>33.309</v>
      </c>
      <c r="S1549" s="1">
        <v>0.0</v>
      </c>
      <c r="T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57.824</v>
      </c>
      <c r="AA1549" s="1">
        <v>7.84</v>
      </c>
      <c r="AB1549" s="1">
        <v>5683.668</v>
      </c>
      <c r="AC1549" s="1">
        <v>8.53</v>
      </c>
      <c r="AD1549" s="1">
        <v>14.827</v>
      </c>
      <c r="AE1549" s="1">
        <v>-0.413</v>
      </c>
      <c r="AF1549" s="1">
        <v>-0.239</v>
      </c>
      <c r="AG1549" s="1">
        <v>41762.68</v>
      </c>
      <c r="AH1549" s="1">
        <v>2.242</v>
      </c>
      <c r="AI1549" s="1">
        <v>-0.439</v>
      </c>
      <c r="AJ1549" s="1">
        <v>-0.253</v>
      </c>
      <c r="AK1549" s="1">
        <v>6162.14</v>
      </c>
      <c r="AL1549" s="1">
        <v>8.5</v>
      </c>
      <c r="AM1549" s="1">
        <v>41685.387</v>
      </c>
      <c r="AN1549" s="1">
        <v>57.5</v>
      </c>
      <c r="AO1549" s="1">
        <v>99.648</v>
      </c>
      <c r="AP1549" s="1">
        <v>99.82</v>
      </c>
      <c r="AQ1549" s="1">
        <v>-16.145</v>
      </c>
      <c r="AR1549" s="1">
        <v>-1.334</v>
      </c>
      <c r="AS1549" s="1">
        <v>6.928</v>
      </c>
      <c r="AT1549" s="1">
        <v>384.228</v>
      </c>
      <c r="AU1549" s="1">
        <v>0.53</v>
      </c>
      <c r="AV1549" s="1">
        <v>5022.869</v>
      </c>
      <c r="AX1549" s="1">
        <v>0.0</v>
      </c>
      <c r="AY1549" s="1">
        <v>0.0</v>
      </c>
      <c r="AZ1549" s="1">
        <v>0.0</v>
      </c>
      <c r="BA1549" s="1">
        <v>6.213</v>
      </c>
      <c r="BB1549" s="1">
        <v>12.028</v>
      </c>
      <c r="BC1549" s="1">
        <v>5.41</v>
      </c>
      <c r="BD1549" s="1">
        <v>-24.324</v>
      </c>
      <c r="BE1549" s="1">
        <v>-0.005</v>
      </c>
      <c r="BF1549" s="1">
        <v>0.015</v>
      </c>
      <c r="BG1549" s="1">
        <v>7.25</v>
      </c>
      <c r="BH1549" s="1">
        <v>0.01</v>
      </c>
      <c r="BI1549" s="1">
        <v>11.123</v>
      </c>
      <c r="BJ1549" s="1">
        <v>0.117</v>
      </c>
      <c r="BK1549" s="1">
        <v>0.027</v>
      </c>
      <c r="BL1549" s="1">
        <v>15.646</v>
      </c>
      <c r="BM1549" s="1">
        <v>0.014</v>
      </c>
      <c r="BN1549" s="1">
        <v>0.104</v>
      </c>
      <c r="BO1549" s="1">
        <v>21.749</v>
      </c>
      <c r="BP1549" s="1">
        <v>0.03</v>
      </c>
      <c r="BQ1549" s="1">
        <v>75.072</v>
      </c>
      <c r="BR1549" s="1">
        <v>0.352</v>
      </c>
      <c r="BS1549" s="1">
        <v>0.18</v>
      </c>
      <c r="BT1549" s="1">
        <v>-0.69</v>
      </c>
      <c r="BU1549" s="1">
        <v>-8.801</v>
      </c>
      <c r="BW1549" s="1">
        <v>0.0</v>
      </c>
      <c r="BX1549" s="1">
        <v>0.0</v>
      </c>
      <c r="BY1549" s="1">
        <v>0.0</v>
      </c>
      <c r="BZ1549" s="1">
        <v>0.0</v>
      </c>
      <c r="CA1549" s="1">
        <v>0.0</v>
      </c>
      <c r="CB1549" s="1">
        <v>0.0</v>
      </c>
      <c r="CC1549" s="1">
        <v>0.0</v>
      </c>
      <c r="CD1549" s="1">
        <v>11.973</v>
      </c>
      <c r="CE1549" s="1">
        <v>1.846</v>
      </c>
      <c r="CF1549" s="1">
        <v>17.263</v>
      </c>
      <c r="CG1549" s="1">
        <v>5777.912</v>
      </c>
      <c r="CH1549" s="1">
        <v>7.97</v>
      </c>
      <c r="CI1549" s="1">
        <v>12514.797</v>
      </c>
      <c r="CK1549" s="1">
        <v>0.0</v>
      </c>
      <c r="CL1549" s="1">
        <v>0.0</v>
      </c>
      <c r="CM1549" s="1">
        <v>0.0</v>
      </c>
      <c r="CN1549" s="1">
        <v>93.435</v>
      </c>
      <c r="CO1549" s="1">
        <v>29.968</v>
      </c>
      <c r="CP1549" s="1">
        <v>0.084</v>
      </c>
      <c r="CQ1549" s="1">
        <v>0.02</v>
      </c>
      <c r="CR1549" s="1">
        <v>0.0</v>
      </c>
      <c r="CS1549" s="1">
        <v>22.727</v>
      </c>
      <c r="CT1549" s="1">
        <v>0.016</v>
      </c>
      <c r="CU1549" s="1">
        <v>14.499</v>
      </c>
      <c r="CV1549" s="1">
        <v>0.0</v>
      </c>
      <c r="CW1549" s="1">
        <v>61.168</v>
      </c>
      <c r="CX1549" s="1">
        <v>0.234</v>
      </c>
      <c r="CY1549" s="1">
        <v>0.0</v>
      </c>
      <c r="CZ1549" s="1">
        <v>0.146</v>
      </c>
      <c r="DA1549" s="1">
        <v>6183.888</v>
      </c>
      <c r="DB1549" s="1">
        <v>57.607</v>
      </c>
      <c r="DC1549" s="1">
        <v>15.646</v>
      </c>
      <c r="DD1549" s="1">
        <v>0.014</v>
      </c>
      <c r="DE1549" s="1">
        <v>0.104</v>
      </c>
      <c r="DF1549" s="1">
        <v>21.749</v>
      </c>
      <c r="DG1549" s="1">
        <v>0.03</v>
      </c>
      <c r="DH1549" s="1">
        <v>75.072</v>
      </c>
      <c r="DI1549" s="1">
        <v>0.352</v>
      </c>
      <c r="DJ1549" s="1">
        <v>0.18</v>
      </c>
      <c r="DL1549" s="1">
        <v>0.0</v>
      </c>
      <c r="DM1549" s="1">
        <v>0.0</v>
      </c>
      <c r="DN1549" s="1">
        <v>0.0</v>
      </c>
      <c r="DO1549" s="1">
        <v>0.0</v>
      </c>
      <c r="DP1549" s="1">
        <v>0.0</v>
      </c>
      <c r="DQ1549" s="1">
        <v>0.0</v>
      </c>
      <c r="DR1549" s="1">
        <v>0.0</v>
      </c>
      <c r="DT1549" s="1">
        <v>0.004</v>
      </c>
      <c r="DU1549" s="1">
        <v>0.004</v>
      </c>
      <c r="DV1549" s="1">
        <v>0.0</v>
      </c>
      <c r="DW1549" s="1">
        <v>0.0</v>
      </c>
      <c r="DX1549" s="1">
        <v>2.781</v>
      </c>
      <c r="DY1549" s="1">
        <v>0.0</v>
      </c>
      <c r="DZ1549" s="1">
        <v>0.007</v>
      </c>
    </row>
    <row r="1550">
      <c r="A1550" s="1" t="s">
        <v>256</v>
      </c>
      <c r="B1550" s="1">
        <v>2003.0</v>
      </c>
      <c r="C1550" s="1" t="s">
        <v>257</v>
      </c>
      <c r="D1550" s="1">
        <v>1370799.0</v>
      </c>
      <c r="E1550" s="1">
        <v>2.7160244224E10</v>
      </c>
      <c r="G1550" s="1">
        <v>0.0</v>
      </c>
      <c r="H1550" s="1">
        <v>0.0</v>
      </c>
      <c r="I1550" s="1">
        <v>0.0</v>
      </c>
      <c r="J1550" s="1">
        <v>21.885</v>
      </c>
      <c r="K1550" s="1">
        <v>0.03</v>
      </c>
      <c r="L1550" s="1">
        <v>0.295</v>
      </c>
      <c r="M1550" s="1">
        <v>0.0</v>
      </c>
      <c r="N1550" s="1">
        <v>638.78</v>
      </c>
      <c r="O1550" s="1">
        <v>15.781</v>
      </c>
      <c r="P1550" s="1">
        <v>5.257</v>
      </c>
      <c r="Q1550" s="1">
        <v>28133.719</v>
      </c>
      <c r="R1550" s="1">
        <v>38.566</v>
      </c>
      <c r="S1550" s="1">
        <v>0.0</v>
      </c>
      <c r="T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61.4</v>
      </c>
      <c r="AA1550" s="1">
        <v>8.26</v>
      </c>
      <c r="AB1550" s="1">
        <v>6025.683</v>
      </c>
      <c r="AC1550" s="1">
        <v>10.16</v>
      </c>
      <c r="AD1550" s="1">
        <v>16.197</v>
      </c>
      <c r="AE1550" s="1">
        <v>9.042</v>
      </c>
      <c r="AF1550" s="1">
        <v>5.209</v>
      </c>
      <c r="AG1550" s="1">
        <v>45824.086</v>
      </c>
      <c r="AH1550" s="1">
        <v>2.313</v>
      </c>
      <c r="AI1550" s="1">
        <v>9.004</v>
      </c>
      <c r="AJ1550" s="1">
        <v>5.177</v>
      </c>
      <c r="AK1550" s="1">
        <v>7375.26</v>
      </c>
      <c r="AL1550" s="1">
        <v>10.11</v>
      </c>
      <c r="AM1550" s="1">
        <v>45723.555</v>
      </c>
      <c r="AN1550" s="1">
        <v>62.678</v>
      </c>
      <c r="AO1550" s="1">
        <v>99.508</v>
      </c>
      <c r="AP1550" s="1">
        <v>99.789</v>
      </c>
      <c r="AQ1550" s="1">
        <v>14.148</v>
      </c>
      <c r="AR1550" s="1">
        <v>0.98</v>
      </c>
      <c r="AS1550" s="1">
        <v>7.909</v>
      </c>
      <c r="AT1550" s="1">
        <v>364.751</v>
      </c>
      <c r="AU1550" s="1">
        <v>0.5</v>
      </c>
      <c r="AV1550" s="1">
        <v>5769.445</v>
      </c>
      <c r="AX1550" s="1">
        <v>0.0</v>
      </c>
      <c r="AY1550" s="1">
        <v>0.0</v>
      </c>
      <c r="AZ1550" s="1">
        <v>0.0</v>
      </c>
      <c r="BA1550" s="1">
        <v>4.921</v>
      </c>
      <c r="BB1550" s="1">
        <v>12.591</v>
      </c>
      <c r="BC1550" s="1">
        <v>6.49</v>
      </c>
      <c r="BD1550" s="1">
        <v>128.571</v>
      </c>
      <c r="BE1550" s="1">
        <v>0.02</v>
      </c>
      <c r="BF1550" s="1">
        <v>0.035</v>
      </c>
      <c r="BG1550" s="1">
        <v>7.295</v>
      </c>
      <c r="BH1550" s="1">
        <v>0.01</v>
      </c>
      <c r="BI1550" s="1">
        <v>25.443</v>
      </c>
      <c r="BJ1550" s="1">
        <v>0.098</v>
      </c>
      <c r="BK1550" s="1">
        <v>0.056</v>
      </c>
      <c r="BL1550" s="1">
        <v>32.059</v>
      </c>
      <c r="BM1550" s="1">
        <v>0.029</v>
      </c>
      <c r="BN1550" s="1">
        <v>0.133</v>
      </c>
      <c r="BO1550" s="1">
        <v>36.475</v>
      </c>
      <c r="BP1550" s="1">
        <v>0.05</v>
      </c>
      <c r="BQ1550" s="1">
        <v>96.84</v>
      </c>
      <c r="BR1550" s="1">
        <v>0.492</v>
      </c>
      <c r="BS1550" s="1">
        <v>0.211</v>
      </c>
      <c r="BT1550" s="1">
        <v>-1.9</v>
      </c>
      <c r="BU1550" s="1">
        <v>-23.002</v>
      </c>
      <c r="BW1550" s="1">
        <v>0.0</v>
      </c>
      <c r="BX1550" s="1">
        <v>0.0</v>
      </c>
      <c r="BY1550" s="1">
        <v>0.0</v>
      </c>
      <c r="BZ1550" s="1">
        <v>0.0</v>
      </c>
      <c r="CA1550" s="1">
        <v>0.0</v>
      </c>
      <c r="CB1550" s="1">
        <v>0.0</v>
      </c>
      <c r="CC1550" s="1">
        <v>0.0</v>
      </c>
      <c r="CD1550" s="1">
        <v>-6.137</v>
      </c>
      <c r="CE1550" s="1">
        <v>-1.059</v>
      </c>
      <c r="CF1550" s="1">
        <v>16.203</v>
      </c>
      <c r="CG1550" s="1">
        <v>7010.51</v>
      </c>
      <c r="CH1550" s="1">
        <v>9.61</v>
      </c>
      <c r="CI1550" s="1">
        <v>11820.392</v>
      </c>
      <c r="CK1550" s="1">
        <v>0.0</v>
      </c>
      <c r="CL1550" s="1">
        <v>0.0</v>
      </c>
      <c r="CM1550" s="1">
        <v>0.0</v>
      </c>
      <c r="CN1550" s="1">
        <v>94.587</v>
      </c>
      <c r="CO1550" s="1">
        <v>25.797</v>
      </c>
      <c r="CP1550" s="1">
        <v>0.081</v>
      </c>
      <c r="CQ1550" s="1">
        <v>0.03</v>
      </c>
      <c r="CR1550" s="1">
        <v>0.0</v>
      </c>
      <c r="CS1550" s="1">
        <v>-3.704</v>
      </c>
      <c r="CT1550" s="1">
        <v>-0.003</v>
      </c>
      <c r="CU1550" s="1">
        <v>21.885</v>
      </c>
      <c r="CV1550" s="1">
        <v>0.0</v>
      </c>
      <c r="CW1550" s="1">
        <v>59.272</v>
      </c>
      <c r="CX1550" s="1">
        <v>0.295</v>
      </c>
      <c r="CY1550" s="1">
        <v>0.0</v>
      </c>
      <c r="CZ1550" s="1">
        <v>0.129</v>
      </c>
      <c r="DA1550" s="1">
        <v>7411.736</v>
      </c>
      <c r="DB1550" s="1">
        <v>62.816</v>
      </c>
      <c r="DC1550" s="1">
        <v>32.059</v>
      </c>
      <c r="DD1550" s="1">
        <v>0.029</v>
      </c>
      <c r="DE1550" s="1">
        <v>0.133</v>
      </c>
      <c r="DF1550" s="1">
        <v>36.475</v>
      </c>
      <c r="DG1550" s="1">
        <v>0.05</v>
      </c>
      <c r="DH1550" s="1">
        <v>96.84</v>
      </c>
      <c r="DI1550" s="1">
        <v>0.492</v>
      </c>
      <c r="DJ1550" s="1">
        <v>0.211</v>
      </c>
      <c r="DL1550" s="1">
        <v>0.0</v>
      </c>
      <c r="DM1550" s="1">
        <v>0.0</v>
      </c>
      <c r="DN1550" s="1">
        <v>0.0</v>
      </c>
      <c r="DO1550" s="1">
        <v>0.0</v>
      </c>
      <c r="DP1550" s="1">
        <v>0.0</v>
      </c>
      <c r="DQ1550" s="1">
        <v>0.0</v>
      </c>
      <c r="DR1550" s="1">
        <v>0.0</v>
      </c>
      <c r="DS1550" s="1">
        <v>335.714</v>
      </c>
      <c r="DT1550" s="1">
        <v>0.013</v>
      </c>
      <c r="DU1550" s="1">
        <v>0.017</v>
      </c>
      <c r="DV1550" s="1">
        <v>7.295</v>
      </c>
      <c r="DW1550" s="1">
        <v>0.01</v>
      </c>
      <c r="DX1550" s="1">
        <v>12.125</v>
      </c>
      <c r="DY1550" s="1">
        <v>0.098</v>
      </c>
      <c r="DZ1550" s="1">
        <v>0.026</v>
      </c>
    </row>
    <row r="1551">
      <c r="A1551" s="1" t="s">
        <v>256</v>
      </c>
      <c r="B1551" s="1">
        <v>2004.0</v>
      </c>
      <c r="C1551" s="1" t="s">
        <v>257</v>
      </c>
      <c r="D1551" s="1">
        <v>1362623.0</v>
      </c>
      <c r="E1551" s="1">
        <v>2.8392968192E10</v>
      </c>
      <c r="G1551" s="1">
        <v>0.0</v>
      </c>
      <c r="H1551" s="1">
        <v>0.0</v>
      </c>
      <c r="I1551" s="1">
        <v>0.0</v>
      </c>
      <c r="J1551" s="1">
        <v>22.016</v>
      </c>
      <c r="K1551" s="1">
        <v>0.03</v>
      </c>
      <c r="L1551" s="1">
        <v>0.291</v>
      </c>
      <c r="M1551" s="1">
        <v>0.0</v>
      </c>
      <c r="N1551" s="1">
        <v>639.185</v>
      </c>
      <c r="O1551" s="1">
        <v>-0.25</v>
      </c>
      <c r="P1551" s="1">
        <v>-0.097</v>
      </c>
      <c r="Q1551" s="1">
        <v>28231.668</v>
      </c>
      <c r="R1551" s="1">
        <v>38.469</v>
      </c>
      <c r="S1551" s="1">
        <v>0.0</v>
      </c>
      <c r="T1551" s="1">
        <v>0.0</v>
      </c>
      <c r="V1551" s="1">
        <v>0.0</v>
      </c>
      <c r="W1551" s="1">
        <v>0.0</v>
      </c>
      <c r="X1551" s="1">
        <v>0.0</v>
      </c>
      <c r="Y1551" s="1">
        <v>0.0</v>
      </c>
      <c r="Z1551" s="1">
        <v>60.015</v>
      </c>
      <c r="AA1551" s="1">
        <v>8.52</v>
      </c>
      <c r="AB1551" s="1">
        <v>6252.647</v>
      </c>
      <c r="AC1551" s="1">
        <v>10.31</v>
      </c>
      <c r="AD1551" s="1">
        <v>16.114</v>
      </c>
      <c r="AE1551" s="1">
        <v>2.055</v>
      </c>
      <c r="AF1551" s="1">
        <v>1.291</v>
      </c>
      <c r="AG1551" s="1">
        <v>47046.395</v>
      </c>
      <c r="AH1551" s="1">
        <v>2.258</v>
      </c>
      <c r="AI1551" s="1">
        <v>1.984</v>
      </c>
      <c r="AJ1551" s="1">
        <v>1.243</v>
      </c>
      <c r="AK1551" s="1">
        <v>7522.257</v>
      </c>
      <c r="AL1551" s="1">
        <v>10.25</v>
      </c>
      <c r="AM1551" s="1">
        <v>46910.328</v>
      </c>
      <c r="AN1551" s="1">
        <v>63.921</v>
      </c>
      <c r="AO1551" s="1">
        <v>99.418</v>
      </c>
      <c r="AP1551" s="1">
        <v>99.722</v>
      </c>
      <c r="AQ1551" s="1">
        <v>13.899</v>
      </c>
      <c r="AR1551" s="1">
        <v>1.099</v>
      </c>
      <c r="AS1551" s="1">
        <v>9.008</v>
      </c>
      <c r="AT1551" s="1">
        <v>359.601</v>
      </c>
      <c r="AU1551" s="1">
        <v>0.49</v>
      </c>
      <c r="AV1551" s="1">
        <v>6610.78</v>
      </c>
      <c r="AX1551" s="1">
        <v>0.0</v>
      </c>
      <c r="AY1551" s="1">
        <v>0.0</v>
      </c>
      <c r="AZ1551" s="1">
        <v>0.0</v>
      </c>
      <c r="BA1551" s="1">
        <v>4.753</v>
      </c>
      <c r="BB1551" s="1">
        <v>14.053</v>
      </c>
      <c r="BC1551" s="1">
        <v>6.59</v>
      </c>
      <c r="BD1551" s="1">
        <v>75.0</v>
      </c>
      <c r="BE1551" s="1">
        <v>0.026</v>
      </c>
      <c r="BF1551" s="1">
        <v>0.061</v>
      </c>
      <c r="BG1551" s="1">
        <v>14.678</v>
      </c>
      <c r="BH1551" s="1">
        <v>0.02</v>
      </c>
      <c r="BI1551" s="1">
        <v>44.55</v>
      </c>
      <c r="BJ1551" s="1">
        <v>0.194</v>
      </c>
      <c r="BK1551" s="1">
        <v>0.095</v>
      </c>
      <c r="BL1551" s="1">
        <v>35.857</v>
      </c>
      <c r="BM1551" s="1">
        <v>0.045</v>
      </c>
      <c r="BN1551" s="1">
        <v>0.178</v>
      </c>
      <c r="BO1551" s="1">
        <v>44.033</v>
      </c>
      <c r="BP1551" s="1">
        <v>0.06</v>
      </c>
      <c r="BQ1551" s="1">
        <v>130.759</v>
      </c>
      <c r="BR1551" s="1">
        <v>0.582</v>
      </c>
      <c r="BS1551" s="1">
        <v>0.278</v>
      </c>
      <c r="BT1551" s="1">
        <v>-1.79</v>
      </c>
      <c r="BU1551" s="1">
        <v>-21.009</v>
      </c>
      <c r="BW1551" s="1">
        <v>0.0</v>
      </c>
      <c r="BX1551" s="1">
        <v>0.0</v>
      </c>
      <c r="BY1551" s="1">
        <v>0.0</v>
      </c>
      <c r="BZ1551" s="1">
        <v>0.0</v>
      </c>
      <c r="CA1551" s="1">
        <v>0.0</v>
      </c>
      <c r="CB1551" s="1">
        <v>0.0</v>
      </c>
      <c r="CC1551" s="1">
        <v>0.0</v>
      </c>
      <c r="CD1551" s="1">
        <v>1.485</v>
      </c>
      <c r="CE1551" s="1">
        <v>0.241</v>
      </c>
      <c r="CF1551" s="1">
        <v>16.444</v>
      </c>
      <c r="CG1551" s="1">
        <v>7162.656</v>
      </c>
      <c r="CH1551" s="1">
        <v>9.76</v>
      </c>
      <c r="CI1551" s="1">
        <v>12067.881</v>
      </c>
      <c r="CK1551" s="1">
        <v>0.0</v>
      </c>
      <c r="CL1551" s="1">
        <v>0.0</v>
      </c>
      <c r="CM1551" s="1">
        <v>0.0</v>
      </c>
      <c r="CN1551" s="1">
        <v>94.665</v>
      </c>
      <c r="CO1551" s="1">
        <v>25.654</v>
      </c>
      <c r="CP1551" s="1">
        <v>0.097</v>
      </c>
      <c r="CQ1551" s="1">
        <v>0.03</v>
      </c>
      <c r="CR1551" s="1">
        <v>0.0</v>
      </c>
      <c r="CS1551" s="1">
        <v>19.231</v>
      </c>
      <c r="CT1551" s="1">
        <v>0.016</v>
      </c>
      <c r="CU1551" s="1">
        <v>22.016</v>
      </c>
      <c r="CV1551" s="1">
        <v>0.0</v>
      </c>
      <c r="CW1551" s="1">
        <v>71.094</v>
      </c>
      <c r="CX1551" s="1">
        <v>0.291</v>
      </c>
      <c r="CY1551" s="1">
        <v>0.0</v>
      </c>
      <c r="CZ1551" s="1">
        <v>0.151</v>
      </c>
      <c r="DA1551" s="1">
        <v>7566.29</v>
      </c>
      <c r="DB1551" s="1">
        <v>64.106</v>
      </c>
      <c r="DC1551" s="1">
        <v>35.857</v>
      </c>
      <c r="DD1551" s="1">
        <v>0.045</v>
      </c>
      <c r="DE1551" s="1">
        <v>0.178</v>
      </c>
      <c r="DF1551" s="1">
        <v>44.033</v>
      </c>
      <c r="DG1551" s="1">
        <v>0.06</v>
      </c>
      <c r="DH1551" s="1">
        <v>130.759</v>
      </c>
      <c r="DI1551" s="1">
        <v>0.582</v>
      </c>
      <c r="DJ1551" s="1">
        <v>0.278</v>
      </c>
      <c r="DL1551" s="1">
        <v>0.0</v>
      </c>
      <c r="DM1551" s="1">
        <v>0.0</v>
      </c>
      <c r="DN1551" s="1">
        <v>0.0</v>
      </c>
      <c r="DO1551" s="1">
        <v>0.0</v>
      </c>
      <c r="DP1551" s="1">
        <v>0.0</v>
      </c>
      <c r="DQ1551" s="1">
        <v>0.0</v>
      </c>
      <c r="DR1551" s="1">
        <v>0.0</v>
      </c>
      <c r="DS1551" s="1">
        <v>24.59</v>
      </c>
      <c r="DT1551" s="1">
        <v>0.004</v>
      </c>
      <c r="DU1551" s="1">
        <v>0.021</v>
      </c>
      <c r="DV1551" s="1">
        <v>7.339</v>
      </c>
      <c r="DW1551" s="1">
        <v>0.01</v>
      </c>
      <c r="DX1551" s="1">
        <v>15.115</v>
      </c>
      <c r="DY1551" s="1">
        <v>0.097</v>
      </c>
      <c r="DZ1551" s="1">
        <v>0.032</v>
      </c>
    </row>
    <row r="1552">
      <c r="A1552" s="1" t="s">
        <v>256</v>
      </c>
      <c r="B1552" s="1">
        <v>2005.0</v>
      </c>
      <c r="C1552" s="1" t="s">
        <v>257</v>
      </c>
      <c r="D1552" s="1">
        <v>1354799.0</v>
      </c>
      <c r="E1552" s="1">
        <v>3.0566893568E10</v>
      </c>
      <c r="G1552" s="1">
        <v>0.002</v>
      </c>
      <c r="H1552" s="1">
        <v>1.29</v>
      </c>
      <c r="I1552" s="1">
        <v>0.002</v>
      </c>
      <c r="J1552" s="1">
        <v>29.525</v>
      </c>
      <c r="K1552" s="1">
        <v>0.04</v>
      </c>
      <c r="L1552" s="1">
        <v>0.392</v>
      </c>
      <c r="M1552" s="1">
        <v>0.003</v>
      </c>
      <c r="N1552" s="1">
        <v>634.314</v>
      </c>
      <c r="O1552" s="1">
        <v>-0.99</v>
      </c>
      <c r="P1552" s="1">
        <v>-0.381</v>
      </c>
      <c r="Q1552" s="1">
        <v>28113.613</v>
      </c>
      <c r="R1552" s="1">
        <v>38.088</v>
      </c>
      <c r="S1552" s="1">
        <v>0.0</v>
      </c>
      <c r="T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59.099</v>
      </c>
      <c r="AA1552" s="1">
        <v>8.59</v>
      </c>
      <c r="AB1552" s="1">
        <v>6340.424</v>
      </c>
      <c r="AC1552" s="1">
        <v>10.2</v>
      </c>
      <c r="AD1552" s="1">
        <v>15.875</v>
      </c>
      <c r="AE1552" s="1">
        <v>0.557</v>
      </c>
      <c r="AF1552" s="1">
        <v>0.357</v>
      </c>
      <c r="AG1552" s="1">
        <v>47581.875</v>
      </c>
      <c r="AH1552" s="1">
        <v>2.109</v>
      </c>
      <c r="AI1552" s="1">
        <v>0.344</v>
      </c>
      <c r="AJ1552" s="1">
        <v>0.22</v>
      </c>
      <c r="AK1552" s="1">
        <v>7447.599</v>
      </c>
      <c r="AL1552" s="1">
        <v>10.09</v>
      </c>
      <c r="AM1552" s="1">
        <v>47343.469</v>
      </c>
      <c r="AN1552" s="1">
        <v>64.141</v>
      </c>
      <c r="AO1552" s="1">
        <v>98.922</v>
      </c>
      <c r="AP1552" s="1">
        <v>99.523</v>
      </c>
      <c r="AQ1552" s="1">
        <v>3.244</v>
      </c>
      <c r="AR1552" s="1">
        <v>0.292</v>
      </c>
      <c r="AS1552" s="1">
        <v>9.3</v>
      </c>
      <c r="AT1552" s="1">
        <v>398.583</v>
      </c>
      <c r="AU1552" s="1">
        <v>0.54</v>
      </c>
      <c r="AV1552" s="1">
        <v>6864.671</v>
      </c>
      <c r="AX1552" s="1">
        <v>0.0</v>
      </c>
      <c r="AY1552" s="1">
        <v>0.0</v>
      </c>
      <c r="AZ1552" s="1">
        <v>0.0</v>
      </c>
      <c r="BA1552" s="1">
        <v>5.294</v>
      </c>
      <c r="BB1552" s="1">
        <v>14.431</v>
      </c>
      <c r="BC1552" s="1">
        <v>6.47</v>
      </c>
      <c r="BD1552" s="1">
        <v>-4.018</v>
      </c>
      <c r="BE1552" s="1">
        <v>-0.003</v>
      </c>
      <c r="BF1552" s="1">
        <v>0.058</v>
      </c>
      <c r="BG1552" s="1">
        <v>14.762</v>
      </c>
      <c r="BH1552" s="1">
        <v>0.02</v>
      </c>
      <c r="BI1552" s="1">
        <v>42.66</v>
      </c>
      <c r="BJ1552" s="1">
        <v>0.196</v>
      </c>
      <c r="BK1552" s="1">
        <v>0.09</v>
      </c>
      <c r="BL1552" s="1">
        <v>80.569</v>
      </c>
      <c r="BM1552" s="1">
        <v>0.129</v>
      </c>
      <c r="BN1552" s="1">
        <v>0.308</v>
      </c>
      <c r="BO1552" s="1">
        <v>81.193</v>
      </c>
      <c r="BP1552" s="1">
        <v>0.11</v>
      </c>
      <c r="BQ1552" s="1">
        <v>227.016</v>
      </c>
      <c r="BR1552" s="1">
        <v>1.078</v>
      </c>
      <c r="BS1552" s="1">
        <v>0.477</v>
      </c>
      <c r="BT1552" s="1">
        <v>-1.61</v>
      </c>
      <c r="BU1552" s="1">
        <v>-18.743</v>
      </c>
      <c r="BW1552" s="1">
        <v>0.0</v>
      </c>
      <c r="BX1552" s="1">
        <v>0.0</v>
      </c>
      <c r="BY1552" s="1">
        <v>0.0</v>
      </c>
      <c r="BZ1552" s="1">
        <v>0.0</v>
      </c>
      <c r="CA1552" s="1">
        <v>0.0</v>
      </c>
      <c r="CB1552" s="1">
        <v>0.0</v>
      </c>
      <c r="CC1552" s="1">
        <v>0.0</v>
      </c>
      <c r="CD1552" s="1">
        <v>1.875</v>
      </c>
      <c r="CE1552" s="1">
        <v>0.308</v>
      </c>
      <c r="CF1552" s="1">
        <v>16.752</v>
      </c>
      <c r="CG1552" s="1">
        <v>7049.016</v>
      </c>
      <c r="CH1552" s="1">
        <v>9.55</v>
      </c>
      <c r="CI1552" s="1">
        <v>12365.183</v>
      </c>
      <c r="CK1552" s="1">
        <v>0.0</v>
      </c>
      <c r="CL1552" s="1">
        <v>0.0</v>
      </c>
      <c r="CM1552" s="1">
        <v>0.0</v>
      </c>
      <c r="CN1552" s="1">
        <v>93.627</v>
      </c>
      <c r="CO1552" s="1">
        <v>25.993</v>
      </c>
      <c r="CP1552" s="1">
        <v>0.103</v>
      </c>
      <c r="CQ1552" s="1">
        <v>0.04</v>
      </c>
      <c r="CR1552" s="1">
        <v>0.0</v>
      </c>
      <c r="CS1552" s="1">
        <v>6.452</v>
      </c>
      <c r="CT1552" s="1">
        <v>0.006</v>
      </c>
      <c r="CU1552" s="1">
        <v>29.525</v>
      </c>
      <c r="CV1552" s="1">
        <v>0.0</v>
      </c>
      <c r="CW1552" s="1">
        <v>76.118</v>
      </c>
      <c r="CX1552" s="1">
        <v>0.392</v>
      </c>
      <c r="CY1552" s="1">
        <v>0.0</v>
      </c>
      <c r="CZ1552" s="1">
        <v>0.16</v>
      </c>
      <c r="DA1552" s="1">
        <v>7528.792</v>
      </c>
      <c r="DB1552" s="1">
        <v>64.464</v>
      </c>
      <c r="DC1552" s="1">
        <v>80.569</v>
      </c>
      <c r="DD1552" s="1">
        <v>0.129</v>
      </c>
      <c r="DE1552" s="1">
        <v>0.308</v>
      </c>
      <c r="DF1552" s="1">
        <v>81.193</v>
      </c>
      <c r="DG1552" s="1">
        <v>0.11</v>
      </c>
      <c r="DH1552" s="1">
        <v>227.016</v>
      </c>
      <c r="DI1552" s="1">
        <v>1.078</v>
      </c>
      <c r="DJ1552" s="1">
        <v>0.477</v>
      </c>
      <c r="DL1552" s="1">
        <v>0.0</v>
      </c>
      <c r="DM1552" s="1">
        <v>0.0</v>
      </c>
      <c r="DN1552" s="1">
        <v>0.0</v>
      </c>
      <c r="DO1552" s="1">
        <v>0.0</v>
      </c>
      <c r="DP1552" s="1">
        <v>0.0</v>
      </c>
      <c r="DQ1552" s="1">
        <v>0.0</v>
      </c>
      <c r="DR1552" s="1">
        <v>0.0</v>
      </c>
      <c r="DS1552" s="1">
        <v>609.211</v>
      </c>
      <c r="DT1552" s="1">
        <v>0.124</v>
      </c>
      <c r="DU1552" s="1">
        <v>0.145</v>
      </c>
      <c r="DV1552" s="1">
        <v>36.906</v>
      </c>
      <c r="DW1552" s="1">
        <v>0.05</v>
      </c>
      <c r="DX1552" s="1">
        <v>106.948</v>
      </c>
      <c r="DY1552" s="1">
        <v>0.49</v>
      </c>
      <c r="DZ1552" s="1">
        <v>0.225</v>
      </c>
    </row>
    <row r="1553">
      <c r="A1553" s="1" t="s">
        <v>256</v>
      </c>
      <c r="B1553" s="1">
        <v>2006.0</v>
      </c>
      <c r="C1553" s="1" t="s">
        <v>257</v>
      </c>
      <c r="D1553" s="1">
        <v>1346833.0</v>
      </c>
      <c r="E1553" s="1">
        <v>3.316222976E10</v>
      </c>
      <c r="F1553" s="1">
        <v>621.765</v>
      </c>
      <c r="G1553" s="1">
        <v>0.011</v>
      </c>
      <c r="H1553" s="1">
        <v>9.363</v>
      </c>
      <c r="I1553" s="1">
        <v>0.013</v>
      </c>
      <c r="J1553" s="1">
        <v>29.699</v>
      </c>
      <c r="K1553" s="1">
        <v>0.04</v>
      </c>
      <c r="L1553" s="1">
        <v>0.411</v>
      </c>
      <c r="M1553" s="1">
        <v>0.02</v>
      </c>
      <c r="N1553" s="1">
        <v>632.066</v>
      </c>
      <c r="O1553" s="1">
        <v>-4.467</v>
      </c>
      <c r="P1553" s="1">
        <v>-1.701</v>
      </c>
      <c r="Q1553" s="1">
        <v>27016.617</v>
      </c>
      <c r="R1553" s="1">
        <v>36.387</v>
      </c>
      <c r="S1553" s="1">
        <v>0.0</v>
      </c>
      <c r="T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57.156</v>
      </c>
      <c r="AA1553" s="1">
        <v>8.98</v>
      </c>
      <c r="AB1553" s="1">
        <v>6667.493</v>
      </c>
      <c r="AC1553" s="1">
        <v>9.73</v>
      </c>
      <c r="AD1553" s="1">
        <v>15.339</v>
      </c>
      <c r="AE1553" s="1">
        <v>-1.216</v>
      </c>
      <c r="AF1553" s="1">
        <v>-0.784</v>
      </c>
      <c r="AG1553" s="1">
        <v>47281.52</v>
      </c>
      <c r="AH1553" s="1">
        <v>1.92</v>
      </c>
      <c r="AI1553" s="1">
        <v>-1.325</v>
      </c>
      <c r="AJ1553" s="1">
        <v>-0.85</v>
      </c>
      <c r="AK1553" s="1">
        <v>7127.833</v>
      </c>
      <c r="AL1553" s="1">
        <v>9.6</v>
      </c>
      <c r="AM1553" s="1">
        <v>46992.371</v>
      </c>
      <c r="AN1553" s="1">
        <v>63.291</v>
      </c>
      <c r="AO1553" s="1">
        <v>98.664</v>
      </c>
      <c r="AP1553" s="1">
        <v>99.417</v>
      </c>
      <c r="AQ1553" s="1">
        <v>1.059</v>
      </c>
      <c r="AR1553" s="1">
        <v>0.099</v>
      </c>
      <c r="AS1553" s="1">
        <v>9.399</v>
      </c>
      <c r="AT1553" s="1">
        <v>400.941</v>
      </c>
      <c r="AU1553" s="1">
        <v>0.54</v>
      </c>
      <c r="AV1553" s="1">
        <v>6978.408</v>
      </c>
      <c r="AX1553" s="1">
        <v>0.0</v>
      </c>
      <c r="AY1553" s="1">
        <v>0.0</v>
      </c>
      <c r="AZ1553" s="1">
        <v>0.0</v>
      </c>
      <c r="BA1553" s="1">
        <v>5.55</v>
      </c>
      <c r="BB1553" s="1">
        <v>14.763</v>
      </c>
      <c r="BC1553" s="1">
        <v>6.15</v>
      </c>
      <c r="BD1553" s="1">
        <v>-37.209</v>
      </c>
      <c r="BE1553" s="1">
        <v>-0.022</v>
      </c>
      <c r="BF1553" s="1">
        <v>0.036</v>
      </c>
      <c r="BG1553" s="1">
        <v>7.425</v>
      </c>
      <c r="BH1553" s="1">
        <v>0.01</v>
      </c>
      <c r="BI1553" s="1">
        <v>26.801</v>
      </c>
      <c r="BJ1553" s="1">
        <v>0.103</v>
      </c>
      <c r="BK1553" s="1">
        <v>0.057</v>
      </c>
      <c r="BL1553" s="1">
        <v>27.476</v>
      </c>
      <c r="BM1553" s="1">
        <v>0.064</v>
      </c>
      <c r="BN1553" s="1">
        <v>0.371</v>
      </c>
      <c r="BO1553" s="1">
        <v>96.523</v>
      </c>
      <c r="BP1553" s="1">
        <v>0.13</v>
      </c>
      <c r="BQ1553" s="1">
        <v>275.808</v>
      </c>
      <c r="BR1553" s="1">
        <v>1.336</v>
      </c>
      <c r="BS1553" s="1">
        <v>0.583</v>
      </c>
      <c r="BT1553" s="1">
        <v>-0.75</v>
      </c>
      <c r="BU1553" s="1">
        <v>-8.352</v>
      </c>
      <c r="BW1553" s="1">
        <v>0.0</v>
      </c>
      <c r="BX1553" s="1">
        <v>0.0</v>
      </c>
      <c r="BY1553" s="1">
        <v>0.0</v>
      </c>
      <c r="BZ1553" s="1">
        <v>0.0</v>
      </c>
      <c r="CA1553" s="1">
        <v>0.0</v>
      </c>
      <c r="CB1553" s="1">
        <v>0.0</v>
      </c>
      <c r="CC1553" s="1">
        <v>0.0</v>
      </c>
      <c r="CD1553" s="1">
        <v>4.494</v>
      </c>
      <c r="CE1553" s="1">
        <v>0.753</v>
      </c>
      <c r="CF1553" s="1">
        <v>17.505</v>
      </c>
      <c r="CG1553" s="1">
        <v>6726.892</v>
      </c>
      <c r="CH1553" s="1">
        <v>9.06</v>
      </c>
      <c r="CI1553" s="1">
        <v>12997.346</v>
      </c>
      <c r="CK1553" s="1">
        <v>0.0</v>
      </c>
      <c r="CL1553" s="1">
        <v>0.0</v>
      </c>
      <c r="CM1553" s="1">
        <v>0.0</v>
      </c>
      <c r="CN1553" s="1">
        <v>93.114</v>
      </c>
      <c r="CO1553" s="1">
        <v>27.497</v>
      </c>
      <c r="CP1553" s="1">
        <v>0.119</v>
      </c>
      <c r="CQ1553" s="1">
        <v>0.04</v>
      </c>
      <c r="CR1553" s="1">
        <v>0.0</v>
      </c>
      <c r="CS1553" s="1">
        <v>15.152</v>
      </c>
      <c r="CT1553" s="1">
        <v>0.016</v>
      </c>
      <c r="CU1553" s="1">
        <v>29.699</v>
      </c>
      <c r="CV1553" s="1">
        <v>0.0</v>
      </c>
      <c r="CW1553" s="1">
        <v>88.17</v>
      </c>
      <c r="CX1553" s="1">
        <v>0.411</v>
      </c>
      <c r="CY1553" s="1">
        <v>0.0</v>
      </c>
      <c r="CZ1553" s="1">
        <v>0.187</v>
      </c>
      <c r="DA1553" s="1">
        <v>7224.355</v>
      </c>
      <c r="DB1553" s="1">
        <v>63.68</v>
      </c>
      <c r="DC1553" s="1">
        <v>27.476</v>
      </c>
      <c r="DD1553" s="1">
        <v>0.064</v>
      </c>
      <c r="DE1553" s="1">
        <v>0.371</v>
      </c>
      <c r="DF1553" s="1">
        <v>96.523</v>
      </c>
      <c r="DG1553" s="1">
        <v>0.13</v>
      </c>
      <c r="DH1553" s="1">
        <v>275.808</v>
      </c>
      <c r="DI1553" s="1">
        <v>1.336</v>
      </c>
      <c r="DJ1553" s="1">
        <v>0.583</v>
      </c>
      <c r="DL1553" s="1">
        <v>0.0</v>
      </c>
      <c r="DM1553" s="1">
        <v>0.0</v>
      </c>
      <c r="DN1553" s="1">
        <v>0.0</v>
      </c>
      <c r="DO1553" s="1">
        <v>0.0</v>
      </c>
      <c r="DP1553" s="1">
        <v>0.0</v>
      </c>
      <c r="DQ1553" s="1">
        <v>0.0</v>
      </c>
      <c r="DR1553" s="1">
        <v>0.0</v>
      </c>
      <c r="DS1553" s="1">
        <v>41.558</v>
      </c>
      <c r="DT1553" s="1">
        <v>0.059</v>
      </c>
      <c r="DU1553" s="1">
        <v>0.204</v>
      </c>
      <c r="DV1553" s="1">
        <v>59.399</v>
      </c>
      <c r="DW1553" s="1">
        <v>0.08</v>
      </c>
      <c r="DX1553" s="1">
        <v>151.474</v>
      </c>
      <c r="DY1553" s="1">
        <v>0.822</v>
      </c>
      <c r="DZ1553" s="1">
        <v>0.32</v>
      </c>
    </row>
    <row r="1554">
      <c r="A1554" s="1" t="s">
        <v>256</v>
      </c>
      <c r="B1554" s="1">
        <v>2007.0</v>
      </c>
      <c r="C1554" s="1" t="s">
        <v>257</v>
      </c>
      <c r="D1554" s="1">
        <v>1340672.0</v>
      </c>
      <c r="E1554" s="1">
        <v>3.511552E10</v>
      </c>
      <c r="F1554" s="1">
        <v>-53.953</v>
      </c>
      <c r="G1554" s="1">
        <v>-0.007</v>
      </c>
      <c r="H1554" s="1">
        <v>4.331</v>
      </c>
      <c r="I1554" s="1">
        <v>0.006</v>
      </c>
      <c r="J1554" s="1">
        <v>22.377</v>
      </c>
      <c r="K1554" s="1">
        <v>0.03</v>
      </c>
      <c r="L1554" s="1">
        <v>0.246</v>
      </c>
      <c r="M1554" s="1">
        <v>0.008</v>
      </c>
      <c r="N1554" s="1">
        <v>642.036</v>
      </c>
      <c r="O1554" s="1">
        <v>24.437</v>
      </c>
      <c r="P1554" s="1">
        <v>8.892</v>
      </c>
      <c r="Q1554" s="1">
        <v>33773.074</v>
      </c>
      <c r="R1554" s="1">
        <v>45.279</v>
      </c>
      <c r="S1554" s="1">
        <v>0.0</v>
      </c>
      <c r="T1554" s="1">
        <v>0.0</v>
      </c>
      <c r="V1554" s="1">
        <v>0.0</v>
      </c>
      <c r="W1554" s="1">
        <v>0.0</v>
      </c>
      <c r="X1554" s="1">
        <v>0.0</v>
      </c>
      <c r="Y1554" s="1">
        <v>0.0</v>
      </c>
      <c r="Z1554" s="1">
        <v>61.416</v>
      </c>
      <c r="AA1554" s="1">
        <v>9.76</v>
      </c>
      <c r="AB1554" s="1">
        <v>7279.932</v>
      </c>
      <c r="AC1554" s="1">
        <v>12.18</v>
      </c>
      <c r="AD1554" s="1">
        <v>16.582</v>
      </c>
      <c r="AE1554" s="1">
        <v>15.806</v>
      </c>
      <c r="AF1554" s="1">
        <v>10.065</v>
      </c>
      <c r="AG1554" s="1">
        <v>55006.391</v>
      </c>
      <c r="AH1554" s="1">
        <v>2.1</v>
      </c>
      <c r="AI1554" s="1">
        <v>15.823</v>
      </c>
      <c r="AJ1554" s="1">
        <v>10.014</v>
      </c>
      <c r="AK1554" s="1">
        <v>8980.571</v>
      </c>
      <c r="AL1554" s="1">
        <v>12.04</v>
      </c>
      <c r="AM1554" s="1">
        <v>54678.02</v>
      </c>
      <c r="AN1554" s="1">
        <v>73.305</v>
      </c>
      <c r="AO1554" s="1">
        <v>98.851</v>
      </c>
      <c r="AP1554" s="1">
        <v>99.432</v>
      </c>
      <c r="AQ1554" s="1">
        <v>-0.593</v>
      </c>
      <c r="AR1554" s="1">
        <v>-0.056</v>
      </c>
      <c r="AS1554" s="1">
        <v>9.343</v>
      </c>
      <c r="AT1554" s="1">
        <v>253.604</v>
      </c>
      <c r="AU1554" s="1">
        <v>0.34</v>
      </c>
      <c r="AV1554" s="1">
        <v>6968.894</v>
      </c>
      <c r="AX1554" s="1">
        <v>0.0</v>
      </c>
      <c r="AY1554" s="1">
        <v>0.0</v>
      </c>
      <c r="AZ1554" s="1">
        <v>0.0</v>
      </c>
      <c r="BA1554" s="1">
        <v>2.791</v>
      </c>
      <c r="BB1554" s="1">
        <v>12.673</v>
      </c>
      <c r="BC1554" s="1">
        <v>7.82</v>
      </c>
      <c r="BD1554" s="1">
        <v>62.963</v>
      </c>
      <c r="BE1554" s="1">
        <v>0.022</v>
      </c>
      <c r="BF1554" s="1">
        <v>0.059</v>
      </c>
      <c r="BG1554" s="1">
        <v>14.918</v>
      </c>
      <c r="BH1554" s="1">
        <v>0.02</v>
      </c>
      <c r="BI1554" s="1">
        <v>43.643</v>
      </c>
      <c r="BJ1554" s="1">
        <v>0.164</v>
      </c>
      <c r="BK1554" s="1">
        <v>0.079</v>
      </c>
      <c r="BL1554" s="1">
        <v>10.253</v>
      </c>
      <c r="BM1554" s="1">
        <v>0.047</v>
      </c>
      <c r="BN1554" s="1">
        <v>0.419</v>
      </c>
      <c r="BO1554" s="1">
        <v>104.425</v>
      </c>
      <c r="BP1554" s="1">
        <v>0.14</v>
      </c>
      <c r="BQ1554" s="1">
        <v>312.41</v>
      </c>
      <c r="BR1554" s="1">
        <v>1.149</v>
      </c>
      <c r="BS1554" s="1">
        <v>0.568</v>
      </c>
      <c r="BT1554" s="1">
        <v>-2.42</v>
      </c>
      <c r="BU1554" s="1">
        <v>-24.795</v>
      </c>
      <c r="BW1554" s="1">
        <v>0.0</v>
      </c>
      <c r="BX1554" s="1">
        <v>0.0</v>
      </c>
      <c r="BY1554" s="1">
        <v>0.0</v>
      </c>
      <c r="BZ1554" s="1">
        <v>0.0</v>
      </c>
      <c r="CA1554" s="1">
        <v>0.0</v>
      </c>
      <c r="CB1554" s="1">
        <v>0.0</v>
      </c>
      <c r="CC1554" s="1">
        <v>0.0</v>
      </c>
      <c r="CD1554" s="1">
        <v>6.732</v>
      </c>
      <c r="CE1554" s="1">
        <v>1.178</v>
      </c>
      <c r="CF1554" s="1">
        <v>18.684</v>
      </c>
      <c r="CG1554" s="1">
        <v>8726.967</v>
      </c>
      <c r="CH1554" s="1">
        <v>11.7</v>
      </c>
      <c r="CI1554" s="1">
        <v>13936.052</v>
      </c>
      <c r="CK1554" s="1">
        <v>0.0</v>
      </c>
      <c r="CL1554" s="1">
        <v>0.0</v>
      </c>
      <c r="CM1554" s="1">
        <v>0.0</v>
      </c>
      <c r="CN1554" s="1">
        <v>96.059</v>
      </c>
      <c r="CO1554" s="1">
        <v>25.343</v>
      </c>
      <c r="CP1554" s="1">
        <v>0.112</v>
      </c>
      <c r="CQ1554" s="1">
        <v>0.03</v>
      </c>
      <c r="CR1554" s="1">
        <v>0.0</v>
      </c>
      <c r="CS1554" s="1">
        <v>-5.263</v>
      </c>
      <c r="CT1554" s="1">
        <v>-0.006</v>
      </c>
      <c r="CU1554" s="1">
        <v>22.377</v>
      </c>
      <c r="CV1554" s="1">
        <v>0.0</v>
      </c>
      <c r="CW1554" s="1">
        <v>83.913</v>
      </c>
      <c r="CX1554" s="1">
        <v>0.246</v>
      </c>
      <c r="CY1554" s="1">
        <v>0.0</v>
      </c>
      <c r="CZ1554" s="1">
        <v>0.153</v>
      </c>
      <c r="DA1554" s="1">
        <v>9084.996</v>
      </c>
      <c r="DB1554" s="1">
        <v>73.746</v>
      </c>
      <c r="DC1554" s="1">
        <v>10.253</v>
      </c>
      <c r="DD1554" s="1">
        <v>0.047</v>
      </c>
      <c r="DE1554" s="1">
        <v>0.419</v>
      </c>
      <c r="DF1554" s="1">
        <v>104.425</v>
      </c>
      <c r="DG1554" s="1">
        <v>0.14</v>
      </c>
      <c r="DH1554" s="1">
        <v>312.41</v>
      </c>
      <c r="DI1554" s="1">
        <v>1.149</v>
      </c>
      <c r="DJ1554" s="1">
        <v>0.568</v>
      </c>
      <c r="DL1554" s="1">
        <v>0.0</v>
      </c>
      <c r="DM1554" s="1">
        <v>0.0</v>
      </c>
      <c r="DN1554" s="1">
        <v>0.0</v>
      </c>
      <c r="DO1554" s="1">
        <v>0.0</v>
      </c>
      <c r="DP1554" s="1">
        <v>0.0</v>
      </c>
      <c r="DQ1554" s="1">
        <v>0.0</v>
      </c>
      <c r="DR1554" s="1">
        <v>0.0</v>
      </c>
      <c r="DS1554" s="1">
        <v>19.266</v>
      </c>
      <c r="DT1554" s="1">
        <v>0.038</v>
      </c>
      <c r="DU1554" s="1">
        <v>0.242</v>
      </c>
      <c r="DV1554" s="1">
        <v>67.131</v>
      </c>
      <c r="DW1554" s="1">
        <v>0.09</v>
      </c>
      <c r="DX1554" s="1">
        <v>180.522</v>
      </c>
      <c r="DY1554" s="1">
        <v>0.739</v>
      </c>
      <c r="DZ1554" s="1">
        <v>0.328</v>
      </c>
    </row>
    <row r="1555">
      <c r="A1555" s="1" t="s">
        <v>256</v>
      </c>
      <c r="B1555" s="1">
        <v>2008.0</v>
      </c>
      <c r="C1555" s="1" t="s">
        <v>257</v>
      </c>
      <c r="D1555" s="1">
        <v>1337032.0</v>
      </c>
      <c r="E1555" s="1">
        <v>3.2659892224E10</v>
      </c>
      <c r="F1555" s="1">
        <v>713.566</v>
      </c>
      <c r="G1555" s="1">
        <v>0.041</v>
      </c>
      <c r="H1555" s="1">
        <v>35.334</v>
      </c>
      <c r="I1555" s="1">
        <v>0.047</v>
      </c>
      <c r="J1555" s="1">
        <v>29.917</v>
      </c>
      <c r="K1555" s="1">
        <v>0.04</v>
      </c>
      <c r="L1555" s="1">
        <v>0.378</v>
      </c>
      <c r="M1555" s="1">
        <v>0.07</v>
      </c>
      <c r="N1555" s="1">
        <v>633.27</v>
      </c>
      <c r="O1555" s="1">
        <v>-10.589</v>
      </c>
      <c r="P1555" s="1">
        <v>-4.795</v>
      </c>
      <c r="Q1555" s="1">
        <v>30279.061</v>
      </c>
      <c r="R1555" s="1">
        <v>40.484</v>
      </c>
      <c r="S1555" s="1">
        <v>0.0</v>
      </c>
      <c r="T1555" s="1">
        <v>0.0</v>
      </c>
      <c r="V1555" s="1">
        <v>0.0</v>
      </c>
      <c r="W1555" s="1">
        <v>0.0</v>
      </c>
      <c r="X1555" s="1">
        <v>0.0</v>
      </c>
      <c r="Y1555" s="1">
        <v>0.0</v>
      </c>
      <c r="Z1555" s="1">
        <v>59.688</v>
      </c>
      <c r="AA1555" s="1">
        <v>9.64</v>
      </c>
      <c r="AB1555" s="1">
        <v>7210.0</v>
      </c>
      <c r="AC1555" s="1">
        <v>10.58</v>
      </c>
      <c r="AD1555" s="1">
        <v>15.678</v>
      </c>
      <c r="AE1555" s="1">
        <v>-7.986</v>
      </c>
      <c r="AF1555" s="1">
        <v>-5.89</v>
      </c>
      <c r="AG1555" s="1">
        <v>50751.223</v>
      </c>
      <c r="AH1555" s="1">
        <v>2.078</v>
      </c>
      <c r="AI1555" s="1">
        <v>-8.281</v>
      </c>
      <c r="AJ1555" s="1">
        <v>-6.07</v>
      </c>
      <c r="AK1555" s="1">
        <v>7763.464</v>
      </c>
      <c r="AL1555" s="1">
        <v>10.38</v>
      </c>
      <c r="AM1555" s="1">
        <v>50286.789</v>
      </c>
      <c r="AN1555" s="1">
        <v>67.235</v>
      </c>
      <c r="AO1555" s="1">
        <v>98.11</v>
      </c>
      <c r="AP1555" s="1">
        <v>99.129</v>
      </c>
      <c r="AQ1555" s="1">
        <v>-4.089</v>
      </c>
      <c r="AR1555" s="1">
        <v>-0.382</v>
      </c>
      <c r="AS1555" s="1">
        <v>8.961</v>
      </c>
      <c r="AT1555" s="1">
        <v>314.129</v>
      </c>
      <c r="AU1555" s="1">
        <v>0.42</v>
      </c>
      <c r="AV1555" s="1">
        <v>6702.158</v>
      </c>
      <c r="AX1555" s="1">
        <v>0.0</v>
      </c>
      <c r="AY1555" s="1">
        <v>0.0</v>
      </c>
      <c r="AZ1555" s="1">
        <v>0.0</v>
      </c>
      <c r="BA1555" s="1">
        <v>3.97</v>
      </c>
      <c r="BB1555" s="1">
        <v>13.212</v>
      </c>
      <c r="BC1555" s="1">
        <v>6.7</v>
      </c>
      <c r="BD1555" s="1">
        <v>27.273</v>
      </c>
      <c r="BE1555" s="1">
        <v>0.015</v>
      </c>
      <c r="BF1555" s="1">
        <v>0.074</v>
      </c>
      <c r="BG1555" s="1">
        <v>22.438</v>
      </c>
      <c r="BH1555" s="1">
        <v>0.03</v>
      </c>
      <c r="BI1555" s="1">
        <v>55.256</v>
      </c>
      <c r="BJ1555" s="1">
        <v>0.284</v>
      </c>
      <c r="BK1555" s="1">
        <v>0.109</v>
      </c>
      <c r="BL1555" s="1">
        <v>59.065</v>
      </c>
      <c r="BM1555" s="1">
        <v>0.172</v>
      </c>
      <c r="BN1555" s="1">
        <v>0.591</v>
      </c>
      <c r="BO1555" s="1">
        <v>149.585</v>
      </c>
      <c r="BP1555" s="1">
        <v>0.2</v>
      </c>
      <c r="BQ1555" s="1">
        <v>441.871</v>
      </c>
      <c r="BR1555" s="1">
        <v>1.89</v>
      </c>
      <c r="BS1555" s="1">
        <v>0.871</v>
      </c>
      <c r="BT1555" s="1">
        <v>-0.94</v>
      </c>
      <c r="BU1555" s="1">
        <v>-9.751</v>
      </c>
      <c r="BW1555" s="1">
        <v>0.0</v>
      </c>
      <c r="BX1555" s="1">
        <v>0.0</v>
      </c>
      <c r="BY1555" s="1">
        <v>0.0</v>
      </c>
      <c r="BZ1555" s="1">
        <v>0.0</v>
      </c>
      <c r="CA1555" s="1">
        <v>0.0</v>
      </c>
      <c r="CB1555" s="1">
        <v>0.0</v>
      </c>
      <c r="CC1555" s="1">
        <v>0.0</v>
      </c>
      <c r="CD1555" s="1">
        <v>-4.783</v>
      </c>
      <c r="CE1555" s="1">
        <v>-0.894</v>
      </c>
      <c r="CF1555" s="1">
        <v>17.79</v>
      </c>
      <c r="CG1555" s="1">
        <v>7449.335</v>
      </c>
      <c r="CH1555" s="1">
        <v>9.96</v>
      </c>
      <c r="CI1555" s="1">
        <v>13305.569</v>
      </c>
      <c r="CK1555" s="1">
        <v>0.0</v>
      </c>
      <c r="CL1555" s="1">
        <v>0.0</v>
      </c>
      <c r="CM1555" s="1">
        <v>0.0</v>
      </c>
      <c r="CN1555" s="1">
        <v>94.14</v>
      </c>
      <c r="CO1555" s="1">
        <v>26.229</v>
      </c>
      <c r="CP1555" s="1">
        <v>0.119</v>
      </c>
      <c r="CQ1555" s="1">
        <v>0.04</v>
      </c>
      <c r="CR1555" s="1">
        <v>0.0</v>
      </c>
      <c r="CS1555" s="1">
        <v>5.556</v>
      </c>
      <c r="CT1555" s="1">
        <v>0.006</v>
      </c>
      <c r="CU1555" s="1">
        <v>29.917</v>
      </c>
      <c r="CV1555" s="1">
        <v>0.0</v>
      </c>
      <c r="CW1555" s="1">
        <v>88.816</v>
      </c>
      <c r="CX1555" s="1">
        <v>0.378</v>
      </c>
      <c r="CY1555" s="1">
        <v>0.0</v>
      </c>
      <c r="CZ1555" s="1">
        <v>0.175</v>
      </c>
      <c r="DA1555" s="1">
        <v>7913.049</v>
      </c>
      <c r="DB1555" s="1">
        <v>67.856</v>
      </c>
      <c r="DC1555" s="1">
        <v>59.065</v>
      </c>
      <c r="DD1555" s="1">
        <v>0.172</v>
      </c>
      <c r="DE1555" s="1">
        <v>0.591</v>
      </c>
      <c r="DF1555" s="1">
        <v>149.585</v>
      </c>
      <c r="DG1555" s="1">
        <v>0.2</v>
      </c>
      <c r="DH1555" s="1">
        <v>441.871</v>
      </c>
      <c r="DI1555" s="1">
        <v>1.89</v>
      </c>
      <c r="DJ1555" s="1">
        <v>0.871</v>
      </c>
      <c r="DL1555" s="1">
        <v>0.0</v>
      </c>
      <c r="DM1555" s="1">
        <v>0.0</v>
      </c>
      <c r="DN1555" s="1">
        <v>0.0</v>
      </c>
      <c r="DO1555" s="1">
        <v>0.0</v>
      </c>
      <c r="DP1555" s="1">
        <v>0.0</v>
      </c>
      <c r="DQ1555" s="1">
        <v>0.0</v>
      </c>
      <c r="DR1555" s="1">
        <v>0.0</v>
      </c>
      <c r="DS1555" s="1">
        <v>46.154</v>
      </c>
      <c r="DT1555" s="1">
        <v>0.109</v>
      </c>
      <c r="DU1555" s="1">
        <v>0.351</v>
      </c>
      <c r="DV1555" s="1">
        <v>97.23</v>
      </c>
      <c r="DW1555" s="1">
        <v>0.13</v>
      </c>
      <c r="DX1555" s="1">
        <v>262.465</v>
      </c>
      <c r="DY1555" s="1">
        <v>1.229</v>
      </c>
      <c r="DZ1555" s="1">
        <v>0.517</v>
      </c>
    </row>
    <row r="1556">
      <c r="A1556" s="1" t="s">
        <v>256</v>
      </c>
      <c r="B1556" s="1">
        <v>2009.0</v>
      </c>
      <c r="C1556" s="1" t="s">
        <v>257</v>
      </c>
      <c r="D1556" s="1">
        <v>1334487.0</v>
      </c>
      <c r="E1556" s="1">
        <v>2.7402481664E10</v>
      </c>
      <c r="F1556" s="1">
        <v>-57.993</v>
      </c>
      <c r="G1556" s="1">
        <v>-0.027</v>
      </c>
      <c r="H1556" s="1">
        <v>14.871</v>
      </c>
      <c r="I1556" s="1">
        <v>0.02</v>
      </c>
      <c r="J1556" s="1">
        <v>232.299</v>
      </c>
      <c r="K1556" s="1">
        <v>0.31</v>
      </c>
      <c r="L1556" s="1">
        <v>3.531</v>
      </c>
      <c r="M1556" s="1">
        <v>0.034</v>
      </c>
      <c r="N1556" s="1">
        <v>621.868</v>
      </c>
      <c r="O1556" s="1">
        <v>-13.605</v>
      </c>
      <c r="P1556" s="1">
        <v>-5.508</v>
      </c>
      <c r="Q1556" s="1">
        <v>26209.596</v>
      </c>
      <c r="R1556" s="1">
        <v>34.976</v>
      </c>
      <c r="S1556" s="1">
        <v>0.0</v>
      </c>
      <c r="T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59.618</v>
      </c>
      <c r="AA1556" s="1">
        <v>8.86</v>
      </c>
      <c r="AB1556" s="1">
        <v>6639.255</v>
      </c>
      <c r="AC1556" s="1">
        <v>8.78</v>
      </c>
      <c r="AD1556" s="1">
        <v>15.235</v>
      </c>
      <c r="AE1556" s="1">
        <v>-13.453</v>
      </c>
      <c r="AF1556" s="1">
        <v>-9.129</v>
      </c>
      <c r="AG1556" s="1">
        <v>44007.328</v>
      </c>
      <c r="AH1556" s="1">
        <v>2.143</v>
      </c>
      <c r="AI1556" s="1">
        <v>-15.118</v>
      </c>
      <c r="AJ1556" s="1">
        <v>-10.164</v>
      </c>
      <c r="AK1556" s="1">
        <v>6174.657</v>
      </c>
      <c r="AL1556" s="1">
        <v>8.24</v>
      </c>
      <c r="AM1556" s="1">
        <v>42766.082</v>
      </c>
      <c r="AN1556" s="1">
        <v>57.071</v>
      </c>
      <c r="AO1556" s="1">
        <v>93.85</v>
      </c>
      <c r="AP1556" s="1">
        <v>97.278</v>
      </c>
      <c r="AQ1556" s="1">
        <v>-31.846</v>
      </c>
      <c r="AR1556" s="1">
        <v>-2.854</v>
      </c>
      <c r="AS1556" s="1">
        <v>6.107</v>
      </c>
      <c r="AT1556" s="1">
        <v>82.429</v>
      </c>
      <c r="AU1556" s="1">
        <v>0.11</v>
      </c>
      <c r="AV1556" s="1">
        <v>4576.478</v>
      </c>
      <c r="AX1556" s="1">
        <v>0.0</v>
      </c>
      <c r="AY1556" s="1">
        <v>0.0</v>
      </c>
      <c r="AZ1556" s="1">
        <v>0.0</v>
      </c>
      <c r="BA1556" s="1">
        <v>1.253</v>
      </c>
      <c r="BB1556" s="1">
        <v>10.41</v>
      </c>
      <c r="BC1556" s="1">
        <v>5.46</v>
      </c>
      <c r="BD1556" s="1">
        <v>14.286</v>
      </c>
      <c r="BE1556" s="1">
        <v>0.01</v>
      </c>
      <c r="BF1556" s="1">
        <v>0.084</v>
      </c>
      <c r="BG1556" s="1">
        <v>22.481</v>
      </c>
      <c r="BH1556" s="1">
        <v>0.03</v>
      </c>
      <c r="BI1556" s="1">
        <v>62.938</v>
      </c>
      <c r="BJ1556" s="1">
        <v>0.342</v>
      </c>
      <c r="BK1556" s="1">
        <v>0.143</v>
      </c>
      <c r="BL1556" s="1">
        <v>127.801</v>
      </c>
      <c r="BM1556" s="1">
        <v>1.006</v>
      </c>
      <c r="BN1556" s="1">
        <v>1.597</v>
      </c>
      <c r="BO1556" s="1">
        <v>404.65</v>
      </c>
      <c r="BP1556" s="1">
        <v>0.54</v>
      </c>
      <c r="BQ1556" s="1">
        <v>1196.833</v>
      </c>
      <c r="BR1556" s="1">
        <v>6.15</v>
      </c>
      <c r="BS1556" s="1">
        <v>2.722</v>
      </c>
      <c r="BT1556" s="1">
        <v>0.08</v>
      </c>
      <c r="BU1556" s="1">
        <v>0.903</v>
      </c>
      <c r="BW1556" s="1">
        <v>0.0</v>
      </c>
      <c r="BX1556" s="1">
        <v>0.0</v>
      </c>
      <c r="BY1556" s="1">
        <v>0.0</v>
      </c>
      <c r="BZ1556" s="1">
        <v>0.0</v>
      </c>
      <c r="CA1556" s="1">
        <v>0.0</v>
      </c>
      <c r="CB1556" s="1">
        <v>0.0</v>
      </c>
      <c r="CC1556" s="1">
        <v>0.0</v>
      </c>
      <c r="CD1556" s="1">
        <v>-10.134</v>
      </c>
      <c r="CE1556" s="1">
        <v>-1.803</v>
      </c>
      <c r="CF1556" s="1">
        <v>15.987</v>
      </c>
      <c r="CG1556" s="1">
        <v>6092.229</v>
      </c>
      <c r="CH1556" s="1">
        <v>8.13</v>
      </c>
      <c r="CI1556" s="1">
        <v>11980.011</v>
      </c>
      <c r="CK1556" s="1">
        <v>0.0</v>
      </c>
      <c r="CL1556" s="1">
        <v>0.0</v>
      </c>
      <c r="CM1556" s="1">
        <v>0.0</v>
      </c>
      <c r="CN1556" s="1">
        <v>92.597</v>
      </c>
      <c r="CO1556" s="1">
        <v>27.25</v>
      </c>
      <c r="CP1556" s="1">
        <v>0.981</v>
      </c>
      <c r="CQ1556" s="1">
        <v>0.31</v>
      </c>
      <c r="CR1556" s="1">
        <v>0.0</v>
      </c>
      <c r="CS1556" s="1">
        <v>726.316</v>
      </c>
      <c r="CT1556" s="1">
        <v>0.863</v>
      </c>
      <c r="CU1556" s="1">
        <v>232.299</v>
      </c>
      <c r="CV1556" s="1">
        <v>0.0</v>
      </c>
      <c r="CW1556" s="1">
        <v>735.301</v>
      </c>
      <c r="CX1556" s="1">
        <v>3.531</v>
      </c>
      <c r="CY1556" s="1">
        <v>0.0</v>
      </c>
      <c r="CZ1556" s="1">
        <v>1.673</v>
      </c>
      <c r="DA1556" s="1">
        <v>6579.307</v>
      </c>
      <c r="DB1556" s="1">
        <v>58.727</v>
      </c>
      <c r="DC1556" s="1">
        <v>127.801</v>
      </c>
      <c r="DD1556" s="1">
        <v>1.006</v>
      </c>
      <c r="DE1556" s="1">
        <v>1.597</v>
      </c>
      <c r="DF1556" s="1">
        <v>404.65</v>
      </c>
      <c r="DG1556" s="1">
        <v>0.54</v>
      </c>
      <c r="DH1556" s="1">
        <v>1196.833</v>
      </c>
      <c r="DI1556" s="1">
        <v>6.15</v>
      </c>
      <c r="DJ1556" s="1">
        <v>2.722</v>
      </c>
      <c r="DL1556" s="1">
        <v>0.0</v>
      </c>
      <c r="DM1556" s="1">
        <v>0.0</v>
      </c>
      <c r="DN1556" s="1">
        <v>0.0</v>
      </c>
      <c r="DO1556" s="1">
        <v>0.0</v>
      </c>
      <c r="DP1556" s="1">
        <v>0.197</v>
      </c>
      <c r="DQ1556" s="1">
        <v>0.0</v>
      </c>
      <c r="DR1556" s="1">
        <v>0.0</v>
      </c>
      <c r="DS1556" s="1">
        <v>46.617</v>
      </c>
      <c r="DT1556" s="1">
        <v>0.161</v>
      </c>
      <c r="DU1556" s="1">
        <v>0.512</v>
      </c>
      <c r="DV1556" s="1">
        <v>149.87</v>
      </c>
      <c r="DW1556" s="1">
        <v>0.2</v>
      </c>
      <c r="DX1556" s="1">
        <v>383.526</v>
      </c>
      <c r="DY1556" s="1">
        <v>2.278</v>
      </c>
      <c r="DZ1556" s="1">
        <v>0.872</v>
      </c>
    </row>
    <row r="1557">
      <c r="A1557" s="1" t="s">
        <v>256</v>
      </c>
      <c r="B1557" s="1">
        <v>2010.0</v>
      </c>
      <c r="C1557" s="1" t="s">
        <v>257</v>
      </c>
      <c r="D1557" s="1">
        <v>1331406.0</v>
      </c>
      <c r="E1557" s="1">
        <v>2.75869696E10</v>
      </c>
      <c r="F1557" s="1">
        <v>347.261</v>
      </c>
      <c r="G1557" s="1">
        <v>0.069</v>
      </c>
      <c r="H1557" s="1">
        <v>66.668</v>
      </c>
      <c r="I1557" s="1">
        <v>0.089</v>
      </c>
      <c r="J1557" s="1">
        <v>555.803</v>
      </c>
      <c r="K1557" s="1">
        <v>0.74</v>
      </c>
      <c r="L1557" s="1">
        <v>5.705</v>
      </c>
      <c r="M1557" s="1">
        <v>0.122</v>
      </c>
      <c r="N1557" s="1">
        <v>609.869</v>
      </c>
      <c r="O1557" s="1">
        <v>33.871</v>
      </c>
      <c r="P1557" s="1">
        <v>11.847</v>
      </c>
      <c r="Q1557" s="1">
        <v>35168.277</v>
      </c>
      <c r="R1557" s="1">
        <v>46.823</v>
      </c>
      <c r="S1557" s="1">
        <v>0.0</v>
      </c>
      <c r="T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64.102</v>
      </c>
      <c r="AA1557" s="1">
        <v>9.72</v>
      </c>
      <c r="AB1557" s="1">
        <v>7300.553</v>
      </c>
      <c r="AC1557" s="1">
        <v>12.97</v>
      </c>
      <c r="AD1557" s="1">
        <v>18.272</v>
      </c>
      <c r="AE1557" s="1">
        <v>24.553</v>
      </c>
      <c r="AF1557" s="1">
        <v>14.419</v>
      </c>
      <c r="AG1557" s="1">
        <v>54939.371</v>
      </c>
      <c r="AH1557" s="1">
        <v>2.651</v>
      </c>
      <c r="AI1557" s="1">
        <v>22.383</v>
      </c>
      <c r="AJ1557" s="1">
        <v>12.774</v>
      </c>
      <c r="AK1557" s="1">
        <v>8952.941</v>
      </c>
      <c r="AL1557" s="1">
        <v>11.92</v>
      </c>
      <c r="AM1557" s="1">
        <v>52459.715</v>
      </c>
      <c r="AN1557" s="1">
        <v>69.845</v>
      </c>
      <c r="AO1557" s="1">
        <v>91.904</v>
      </c>
      <c r="AP1557" s="1">
        <v>95.62</v>
      </c>
      <c r="AQ1557" s="1">
        <v>7.119</v>
      </c>
      <c r="AR1557" s="1">
        <v>0.435</v>
      </c>
      <c r="AS1557" s="1">
        <v>6.542</v>
      </c>
      <c r="AT1557" s="1">
        <v>225.326</v>
      </c>
      <c r="AU1557" s="1">
        <v>0.3</v>
      </c>
      <c r="AV1557" s="1">
        <v>4913.603</v>
      </c>
      <c r="AX1557" s="1">
        <v>0.0</v>
      </c>
      <c r="AY1557" s="1">
        <v>0.0</v>
      </c>
      <c r="AZ1557" s="1">
        <v>0.0</v>
      </c>
      <c r="BA1557" s="1">
        <v>2.313</v>
      </c>
      <c r="BB1557" s="1">
        <v>8.956</v>
      </c>
      <c r="BC1557" s="1">
        <v>7.91</v>
      </c>
      <c r="BD1557" s="1">
        <v>-15.625</v>
      </c>
      <c r="BE1557" s="1">
        <v>-0.014</v>
      </c>
      <c r="BF1557" s="1">
        <v>0.07</v>
      </c>
      <c r="BG1557" s="1">
        <v>22.533</v>
      </c>
      <c r="BH1557" s="1">
        <v>0.03</v>
      </c>
      <c r="BI1557" s="1">
        <v>52.811</v>
      </c>
      <c r="BJ1557" s="1">
        <v>0.231</v>
      </c>
      <c r="BK1557" s="1">
        <v>0.096</v>
      </c>
      <c r="BL1557" s="1">
        <v>102.312</v>
      </c>
      <c r="BM1557" s="1">
        <v>1.602</v>
      </c>
      <c r="BN1557" s="1">
        <v>3.199</v>
      </c>
      <c r="BO1557" s="1">
        <v>788.64</v>
      </c>
      <c r="BP1557" s="1">
        <v>1.05</v>
      </c>
      <c r="BQ1557" s="1">
        <v>2403.053</v>
      </c>
      <c r="BR1557" s="1">
        <v>8.096</v>
      </c>
      <c r="BS1557" s="1">
        <v>4.38</v>
      </c>
      <c r="BT1557" s="1">
        <v>-3.25</v>
      </c>
      <c r="BU1557" s="1">
        <v>-33.436</v>
      </c>
      <c r="BW1557" s="1">
        <v>0.0</v>
      </c>
      <c r="BX1557" s="1">
        <v>0.0</v>
      </c>
      <c r="BY1557" s="1">
        <v>0.0</v>
      </c>
      <c r="BZ1557" s="1">
        <v>0.0</v>
      </c>
      <c r="CA1557" s="1">
        <v>0.0</v>
      </c>
      <c r="CB1557" s="1">
        <v>0.0</v>
      </c>
      <c r="CC1557" s="1">
        <v>0.0</v>
      </c>
      <c r="CD1557" s="1">
        <v>3.082</v>
      </c>
      <c r="CE1557" s="1">
        <v>0.493</v>
      </c>
      <c r="CF1557" s="1">
        <v>16.48</v>
      </c>
      <c r="CG1557" s="1">
        <v>8727.615</v>
      </c>
      <c r="CH1557" s="1">
        <v>11.62</v>
      </c>
      <c r="CI1557" s="1">
        <v>12377.836</v>
      </c>
      <c r="CK1557" s="1">
        <v>0.0</v>
      </c>
      <c r="CL1557" s="1">
        <v>0.0</v>
      </c>
      <c r="CM1557" s="1">
        <v>0.0</v>
      </c>
      <c r="CN1557" s="1">
        <v>89.591</v>
      </c>
      <c r="CO1557" s="1">
        <v>22.561</v>
      </c>
      <c r="CP1557" s="1">
        <v>2.319</v>
      </c>
      <c r="CQ1557" s="1">
        <v>0.74</v>
      </c>
      <c r="CR1557" s="1">
        <v>0.0</v>
      </c>
      <c r="CS1557" s="1">
        <v>136.306</v>
      </c>
      <c r="CT1557" s="1">
        <v>1.337</v>
      </c>
      <c r="CU1557" s="1">
        <v>555.803</v>
      </c>
      <c r="CV1557" s="1">
        <v>0.0</v>
      </c>
      <c r="CW1557" s="1">
        <v>1741.58</v>
      </c>
      <c r="CX1557" s="1">
        <v>5.705</v>
      </c>
      <c r="CY1557" s="1">
        <v>0.0</v>
      </c>
      <c r="CZ1557" s="1">
        <v>3.174</v>
      </c>
      <c r="DA1557" s="1">
        <v>9741.582</v>
      </c>
      <c r="DB1557" s="1">
        <v>73.147</v>
      </c>
      <c r="DC1557" s="1">
        <v>102.312</v>
      </c>
      <c r="DD1557" s="1">
        <v>1.602</v>
      </c>
      <c r="DE1557" s="1">
        <v>3.199</v>
      </c>
      <c r="DF1557" s="1">
        <v>788.64</v>
      </c>
      <c r="DG1557" s="1">
        <v>1.05</v>
      </c>
      <c r="DH1557" s="1">
        <v>2403.053</v>
      </c>
      <c r="DI1557" s="1">
        <v>8.096</v>
      </c>
      <c r="DJ1557" s="1">
        <v>4.38</v>
      </c>
      <c r="DK1557" s="1">
        <v>0.0</v>
      </c>
      <c r="DL1557" s="1">
        <v>0.0</v>
      </c>
      <c r="DM1557" s="1">
        <v>0.0</v>
      </c>
      <c r="DN1557" s="1">
        <v>0.0</v>
      </c>
      <c r="DO1557" s="1">
        <v>0.0</v>
      </c>
      <c r="DP1557" s="1">
        <v>0.196</v>
      </c>
      <c r="DQ1557" s="1">
        <v>0.0</v>
      </c>
      <c r="DR1557" s="1">
        <v>0.0</v>
      </c>
      <c r="DS1557" s="1">
        <v>42.051</v>
      </c>
      <c r="DT1557" s="1">
        <v>0.21</v>
      </c>
      <c r="DU1557" s="1">
        <v>0.721</v>
      </c>
      <c r="DV1557" s="1">
        <v>210.304</v>
      </c>
      <c r="DW1557" s="1">
        <v>0.28</v>
      </c>
      <c r="DX1557" s="1">
        <v>541.799</v>
      </c>
      <c r="DY1557" s="1">
        <v>2.159</v>
      </c>
      <c r="DZ1557" s="1">
        <v>0.988</v>
      </c>
    </row>
    <row r="1558">
      <c r="A1558" s="1" t="s">
        <v>256</v>
      </c>
      <c r="B1558" s="1">
        <v>2011.0</v>
      </c>
      <c r="C1558" s="1" t="s">
        <v>257</v>
      </c>
      <c r="D1558" s="1">
        <v>1327315.0</v>
      </c>
      <c r="E1558" s="1">
        <v>2.9217294336E10</v>
      </c>
      <c r="F1558" s="1">
        <v>-41.364</v>
      </c>
      <c r="G1558" s="1">
        <v>-0.037</v>
      </c>
      <c r="H1558" s="1">
        <v>39.212</v>
      </c>
      <c r="I1558" s="1">
        <v>0.052</v>
      </c>
      <c r="J1558" s="1">
        <v>587.652</v>
      </c>
      <c r="K1558" s="1">
        <v>0.78</v>
      </c>
      <c r="L1558" s="1">
        <v>6.051</v>
      </c>
      <c r="M1558" s="1">
        <v>0.071</v>
      </c>
      <c r="N1558" s="1">
        <v>604.344</v>
      </c>
      <c r="O1558" s="1">
        <v>1.216</v>
      </c>
      <c r="P1558" s="1">
        <v>0.569</v>
      </c>
      <c r="Q1558" s="1">
        <v>35705.609</v>
      </c>
      <c r="R1558" s="1">
        <v>47.393</v>
      </c>
      <c r="S1558" s="1">
        <v>0.0</v>
      </c>
      <c r="T1558" s="1">
        <v>0.0</v>
      </c>
      <c r="V1558" s="1">
        <v>0.0</v>
      </c>
      <c r="W1558" s="1">
        <v>0.0</v>
      </c>
      <c r="X1558" s="1">
        <v>0.0</v>
      </c>
      <c r="Y1558" s="1">
        <v>0.0</v>
      </c>
      <c r="Z1558" s="1">
        <v>65.061</v>
      </c>
      <c r="AA1558" s="1">
        <v>9.33</v>
      </c>
      <c r="AB1558" s="1">
        <v>7029.228</v>
      </c>
      <c r="AC1558" s="1">
        <v>12.89</v>
      </c>
      <c r="AD1558" s="1">
        <v>18.272</v>
      </c>
      <c r="AE1558" s="1">
        <v>-0.251</v>
      </c>
      <c r="AF1558" s="1">
        <v>-0.184</v>
      </c>
      <c r="AG1558" s="1">
        <v>54970.164</v>
      </c>
      <c r="AH1558" s="1">
        <v>2.497</v>
      </c>
      <c r="AI1558" s="1">
        <v>-0.762</v>
      </c>
      <c r="AJ1558" s="1">
        <v>-0.532</v>
      </c>
      <c r="AK1558" s="1">
        <v>8822.322</v>
      </c>
      <c r="AL1558" s="1">
        <v>11.71</v>
      </c>
      <c r="AM1558" s="1">
        <v>52220.223</v>
      </c>
      <c r="AN1558" s="1">
        <v>69.313</v>
      </c>
      <c r="AO1558" s="1">
        <v>90.846</v>
      </c>
      <c r="AP1558" s="1">
        <v>95.153</v>
      </c>
      <c r="AQ1558" s="1">
        <v>-10.528</v>
      </c>
      <c r="AR1558" s="1">
        <v>-0.689</v>
      </c>
      <c r="AS1558" s="1">
        <v>5.853</v>
      </c>
      <c r="AT1558" s="1">
        <v>188.35</v>
      </c>
      <c r="AU1558" s="1">
        <v>0.25</v>
      </c>
      <c r="AV1558" s="1">
        <v>4409.842</v>
      </c>
      <c r="AX1558" s="1">
        <v>0.0</v>
      </c>
      <c r="AY1558" s="1">
        <v>0.0</v>
      </c>
      <c r="AZ1558" s="1">
        <v>0.0</v>
      </c>
      <c r="BA1558" s="1">
        <v>1.939</v>
      </c>
      <c r="BB1558" s="1">
        <v>8.035</v>
      </c>
      <c r="BC1558" s="1">
        <v>7.79</v>
      </c>
      <c r="BD1558" s="1">
        <v>11.111</v>
      </c>
      <c r="BE1558" s="1">
        <v>0.007</v>
      </c>
      <c r="BF1558" s="1">
        <v>0.078</v>
      </c>
      <c r="BG1558" s="1">
        <v>22.602</v>
      </c>
      <c r="BH1558" s="1">
        <v>0.03</v>
      </c>
      <c r="BI1558" s="1">
        <v>58.554</v>
      </c>
      <c r="BJ1558" s="1">
        <v>0.233</v>
      </c>
      <c r="BK1558" s="1">
        <v>0.107</v>
      </c>
      <c r="BL1558" s="1">
        <v>8.669</v>
      </c>
      <c r="BM1558" s="1">
        <v>0.331</v>
      </c>
      <c r="BN1558" s="1">
        <v>3.531</v>
      </c>
      <c r="BO1558" s="1">
        <v>889.013</v>
      </c>
      <c r="BP1558" s="1">
        <v>1.18</v>
      </c>
      <c r="BQ1558" s="1">
        <v>2659.902</v>
      </c>
      <c r="BR1558" s="1">
        <v>9.154</v>
      </c>
      <c r="BS1558" s="1">
        <v>4.847</v>
      </c>
      <c r="BT1558" s="1">
        <v>-3.56</v>
      </c>
      <c r="BU1558" s="1">
        <v>-38.156</v>
      </c>
      <c r="BW1558" s="1">
        <v>0.0</v>
      </c>
      <c r="BX1558" s="1">
        <v>0.0</v>
      </c>
      <c r="BY1558" s="1">
        <v>0.0</v>
      </c>
      <c r="BZ1558" s="1">
        <v>0.0</v>
      </c>
      <c r="CA1558" s="1">
        <v>0.0</v>
      </c>
      <c r="CB1558" s="1">
        <v>0.0</v>
      </c>
      <c r="CC1558" s="1">
        <v>0.0</v>
      </c>
      <c r="CD1558" s="1">
        <v>-2.507</v>
      </c>
      <c r="CE1558" s="1">
        <v>-0.413</v>
      </c>
      <c r="CF1558" s="1">
        <v>16.067</v>
      </c>
      <c r="CG1558" s="1">
        <v>8633.972</v>
      </c>
      <c r="CH1558" s="1">
        <v>11.46</v>
      </c>
      <c r="CI1558" s="1">
        <v>12104.771</v>
      </c>
      <c r="CK1558" s="1">
        <v>0.0</v>
      </c>
      <c r="CL1558" s="1">
        <v>0.0</v>
      </c>
      <c r="CM1558" s="1">
        <v>0.0</v>
      </c>
      <c r="CN1558" s="1">
        <v>88.906</v>
      </c>
      <c r="CO1558" s="1">
        <v>22.057</v>
      </c>
      <c r="CP1558" s="1">
        <v>2.447</v>
      </c>
      <c r="CQ1558" s="1">
        <v>0.78</v>
      </c>
      <c r="CR1558" s="1">
        <v>0.0</v>
      </c>
      <c r="CS1558" s="1">
        <v>5.526</v>
      </c>
      <c r="CT1558" s="1">
        <v>0.128</v>
      </c>
      <c r="CU1558" s="1">
        <v>587.652</v>
      </c>
      <c r="CV1558" s="1">
        <v>0.0</v>
      </c>
      <c r="CW1558" s="1">
        <v>1843.477</v>
      </c>
      <c r="CX1558" s="1">
        <v>6.051</v>
      </c>
      <c r="CY1558" s="1">
        <v>0.0</v>
      </c>
      <c r="CZ1558" s="1">
        <v>3.359</v>
      </c>
      <c r="DA1558" s="1">
        <v>9711.335</v>
      </c>
      <c r="DB1558" s="1">
        <v>72.963</v>
      </c>
      <c r="DC1558" s="1">
        <v>8.669</v>
      </c>
      <c r="DD1558" s="1">
        <v>0.331</v>
      </c>
      <c r="DE1558" s="1">
        <v>3.531</v>
      </c>
      <c r="DF1558" s="1">
        <v>889.013</v>
      </c>
      <c r="DG1558" s="1">
        <v>1.18</v>
      </c>
      <c r="DH1558" s="1">
        <v>2659.902</v>
      </c>
      <c r="DI1558" s="1">
        <v>9.154</v>
      </c>
      <c r="DJ1558" s="1">
        <v>4.847</v>
      </c>
      <c r="DK1558" s="1">
        <v>100.0</v>
      </c>
      <c r="DL1558" s="1">
        <v>0.0</v>
      </c>
      <c r="DM1558" s="1">
        <v>0.001</v>
      </c>
      <c r="DN1558" s="1">
        <v>0.0</v>
      </c>
      <c r="DO1558" s="1">
        <v>0.0</v>
      </c>
      <c r="DP1558" s="1">
        <v>0.39</v>
      </c>
      <c r="DQ1558" s="1">
        <v>0.0</v>
      </c>
      <c r="DR1558" s="1">
        <v>0.001</v>
      </c>
      <c r="DS1558" s="1">
        <v>32.852</v>
      </c>
      <c r="DT1558" s="1">
        <v>0.232</v>
      </c>
      <c r="DU1558" s="1">
        <v>0.953</v>
      </c>
      <c r="DV1558" s="1">
        <v>278.758</v>
      </c>
      <c r="DW1558" s="1">
        <v>0.37</v>
      </c>
      <c r="DX1558" s="1">
        <v>718.268</v>
      </c>
      <c r="DY1558" s="1">
        <v>2.87</v>
      </c>
      <c r="DZ1558" s="1">
        <v>1.309</v>
      </c>
    </row>
    <row r="1559">
      <c r="A1559" s="1" t="s">
        <v>256</v>
      </c>
      <c r="B1559" s="1">
        <v>2012.0</v>
      </c>
      <c r="C1559" s="1" t="s">
        <v>257</v>
      </c>
      <c r="D1559" s="1">
        <v>1322570.0</v>
      </c>
      <c r="E1559" s="1">
        <v>3.0160490496E10</v>
      </c>
      <c r="F1559" s="1">
        <v>-14.179</v>
      </c>
      <c r="G1559" s="1">
        <v>-0.007</v>
      </c>
      <c r="H1559" s="1">
        <v>33.773</v>
      </c>
      <c r="I1559" s="1">
        <v>0.045</v>
      </c>
      <c r="J1559" s="1">
        <v>756.104</v>
      </c>
      <c r="K1559" s="1">
        <v>1.0</v>
      </c>
      <c r="L1559" s="1">
        <v>8.361</v>
      </c>
      <c r="M1559" s="1">
        <v>0.061</v>
      </c>
      <c r="N1559" s="1">
        <v>592.809</v>
      </c>
      <c r="O1559" s="1">
        <v>-8.109</v>
      </c>
      <c r="P1559" s="1">
        <v>-3.843</v>
      </c>
      <c r="Q1559" s="1">
        <v>32927.988</v>
      </c>
      <c r="R1559" s="1">
        <v>43.55</v>
      </c>
      <c r="S1559" s="1">
        <v>0.0</v>
      </c>
      <c r="T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59.379</v>
      </c>
      <c r="AA1559" s="1">
        <v>9.72</v>
      </c>
      <c r="AB1559" s="1">
        <v>7349.328</v>
      </c>
      <c r="AC1559" s="1">
        <v>11.96</v>
      </c>
      <c r="AD1559" s="1">
        <v>16.975</v>
      </c>
      <c r="AE1559" s="1">
        <v>0.72</v>
      </c>
      <c r="AF1559" s="1">
        <v>0.525</v>
      </c>
      <c r="AG1559" s="1">
        <v>55564.445</v>
      </c>
      <c r="AH1559" s="1">
        <v>2.437</v>
      </c>
      <c r="AI1559" s="1">
        <v>-0.535</v>
      </c>
      <c r="AJ1559" s="1">
        <v>-0.371</v>
      </c>
      <c r="AK1559" s="1">
        <v>7931.527</v>
      </c>
      <c r="AL1559" s="1">
        <v>10.49</v>
      </c>
      <c r="AM1559" s="1">
        <v>52127.16</v>
      </c>
      <c r="AN1559" s="1">
        <v>68.942</v>
      </c>
      <c r="AO1559" s="1">
        <v>87.709</v>
      </c>
      <c r="AP1559" s="1">
        <v>94.0</v>
      </c>
      <c r="AQ1559" s="1">
        <v>8.367</v>
      </c>
      <c r="AR1559" s="1">
        <v>0.49</v>
      </c>
      <c r="AS1559" s="1">
        <v>6.343</v>
      </c>
      <c r="AT1559" s="1">
        <v>98.293</v>
      </c>
      <c r="AU1559" s="1">
        <v>0.13</v>
      </c>
      <c r="AV1559" s="1">
        <v>4795.965</v>
      </c>
      <c r="AX1559" s="1">
        <v>0.0</v>
      </c>
      <c r="AY1559" s="1">
        <v>0.0</v>
      </c>
      <c r="AZ1559" s="1">
        <v>0.0</v>
      </c>
      <c r="BA1559" s="1">
        <v>1.087</v>
      </c>
      <c r="BB1559" s="1">
        <v>8.649</v>
      </c>
      <c r="BC1559" s="1">
        <v>7.09</v>
      </c>
      <c r="BD1559" s="1">
        <v>40.0</v>
      </c>
      <c r="BE1559" s="1">
        <v>0.031</v>
      </c>
      <c r="BF1559" s="1">
        <v>0.108</v>
      </c>
      <c r="BG1559" s="1">
        <v>30.244</v>
      </c>
      <c r="BH1559" s="1">
        <v>0.04</v>
      </c>
      <c r="BI1559" s="1">
        <v>81.846</v>
      </c>
      <c r="BJ1559" s="1">
        <v>0.334</v>
      </c>
      <c r="BK1559" s="1">
        <v>0.148</v>
      </c>
      <c r="BL1559" s="1">
        <v>23.411</v>
      </c>
      <c r="BM1559" s="1">
        <v>0.87</v>
      </c>
      <c r="BN1559" s="1">
        <v>4.4</v>
      </c>
      <c r="BO1559" s="1">
        <v>1111.472</v>
      </c>
      <c r="BP1559" s="1">
        <v>1.47</v>
      </c>
      <c r="BQ1559" s="1">
        <v>3327.135</v>
      </c>
      <c r="BR1559" s="1">
        <v>12.291</v>
      </c>
      <c r="BS1559" s="1">
        <v>6.0</v>
      </c>
      <c r="BT1559" s="1">
        <v>-2.24</v>
      </c>
      <c r="BU1559" s="1">
        <v>-23.045</v>
      </c>
      <c r="BW1559" s="1">
        <v>0.0</v>
      </c>
      <c r="BX1559" s="1">
        <v>0.0</v>
      </c>
      <c r="BY1559" s="1">
        <v>0.0</v>
      </c>
      <c r="BZ1559" s="1">
        <v>0.0</v>
      </c>
      <c r="CA1559" s="1">
        <v>0.0</v>
      </c>
      <c r="CB1559" s="1">
        <v>0.0</v>
      </c>
      <c r="CC1559" s="1">
        <v>0.0</v>
      </c>
      <c r="CD1559" s="1">
        <v>18.562</v>
      </c>
      <c r="CE1559" s="1">
        <v>2.982</v>
      </c>
      <c r="CF1559" s="1">
        <v>19.049</v>
      </c>
      <c r="CG1559" s="1">
        <v>7833.233</v>
      </c>
      <c r="CH1559" s="1">
        <v>10.36</v>
      </c>
      <c r="CI1559" s="1">
        <v>14403.204</v>
      </c>
      <c r="CK1559" s="1">
        <v>0.0</v>
      </c>
      <c r="CL1559" s="1">
        <v>0.0</v>
      </c>
      <c r="CM1559" s="1">
        <v>0.0</v>
      </c>
      <c r="CN1559" s="1">
        <v>86.622</v>
      </c>
      <c r="CO1559" s="1">
        <v>25.973</v>
      </c>
      <c r="CP1559" s="1">
        <v>3.128</v>
      </c>
      <c r="CQ1559" s="1">
        <v>1.0</v>
      </c>
      <c r="CR1559" s="1">
        <v>0.0</v>
      </c>
      <c r="CS1559" s="1">
        <v>27.842</v>
      </c>
      <c r="CT1559" s="1">
        <v>0.681</v>
      </c>
      <c r="CU1559" s="1">
        <v>756.104</v>
      </c>
      <c r="CV1559" s="1">
        <v>0.0</v>
      </c>
      <c r="CW1559" s="1">
        <v>2365.187</v>
      </c>
      <c r="CX1559" s="1">
        <v>8.361</v>
      </c>
      <c r="CY1559" s="1">
        <v>0.0</v>
      </c>
      <c r="CZ1559" s="1">
        <v>4.265</v>
      </c>
      <c r="DA1559" s="1">
        <v>9043.0</v>
      </c>
      <c r="DB1559" s="1">
        <v>73.488</v>
      </c>
      <c r="DC1559" s="1">
        <v>23.411</v>
      </c>
      <c r="DD1559" s="1">
        <v>0.87</v>
      </c>
      <c r="DE1559" s="1">
        <v>4.4</v>
      </c>
      <c r="DF1559" s="1">
        <v>1111.472</v>
      </c>
      <c r="DG1559" s="1">
        <v>1.47</v>
      </c>
      <c r="DH1559" s="1">
        <v>3327.135</v>
      </c>
      <c r="DI1559" s="1">
        <v>12.291</v>
      </c>
      <c r="DJ1559" s="1">
        <v>6.0</v>
      </c>
      <c r="DK1559" s="1">
        <v>50.0</v>
      </c>
      <c r="DL1559" s="1">
        <v>0.0</v>
      </c>
      <c r="DM1559" s="1">
        <v>0.001</v>
      </c>
      <c r="DN1559" s="1">
        <v>0.0</v>
      </c>
      <c r="DO1559" s="1">
        <v>0.0</v>
      </c>
      <c r="DP1559" s="1">
        <v>0.585</v>
      </c>
      <c r="DQ1559" s="1">
        <v>0.0</v>
      </c>
      <c r="DR1559" s="1">
        <v>0.001</v>
      </c>
      <c r="DS1559" s="1">
        <v>17.935</v>
      </c>
      <c r="DT1559" s="1">
        <v>0.165</v>
      </c>
      <c r="DU1559" s="1">
        <v>1.119</v>
      </c>
      <c r="DV1559" s="1">
        <v>325.125</v>
      </c>
      <c r="DW1559" s="1">
        <v>0.43</v>
      </c>
      <c r="DX1559" s="1">
        <v>845.745</v>
      </c>
      <c r="DY1559" s="1">
        <v>3.595</v>
      </c>
      <c r="DZ1559" s="1">
        <v>1.525</v>
      </c>
    </row>
    <row r="1560">
      <c r="A1560" s="1" t="s">
        <v>256</v>
      </c>
      <c r="B1560" s="1">
        <v>2013.0</v>
      </c>
      <c r="C1560" s="1" t="s">
        <v>257</v>
      </c>
      <c r="D1560" s="1">
        <v>1317872.0</v>
      </c>
      <c r="E1560" s="1">
        <v>3.0600421376E10</v>
      </c>
      <c r="F1560" s="1">
        <v>-16.667</v>
      </c>
      <c r="G1560" s="1">
        <v>-0.007</v>
      </c>
      <c r="H1560" s="1">
        <v>28.244</v>
      </c>
      <c r="I1560" s="1">
        <v>0.037</v>
      </c>
      <c r="J1560" s="1">
        <v>508.395</v>
      </c>
      <c r="K1560" s="1">
        <v>0.67</v>
      </c>
      <c r="L1560" s="1">
        <v>5.045</v>
      </c>
      <c r="M1560" s="1">
        <v>0.048</v>
      </c>
      <c r="N1560" s="1">
        <v>606.175</v>
      </c>
      <c r="O1560" s="1">
        <v>11.199</v>
      </c>
      <c r="P1560" s="1">
        <v>4.877</v>
      </c>
      <c r="Q1560" s="1">
        <v>36746.031</v>
      </c>
      <c r="R1560" s="1">
        <v>48.427</v>
      </c>
      <c r="S1560" s="1">
        <v>7.588</v>
      </c>
      <c r="T1560" s="1">
        <v>0.01</v>
      </c>
      <c r="V1560" s="1">
        <v>0.0</v>
      </c>
      <c r="W1560" s="1">
        <v>0.0</v>
      </c>
      <c r="X1560" s="1">
        <v>0.0</v>
      </c>
      <c r="Y1560" s="1">
        <v>0.075</v>
      </c>
      <c r="Z1560" s="1">
        <v>62.629</v>
      </c>
      <c r="AA1560" s="1">
        <v>9.69</v>
      </c>
      <c r="AB1560" s="1">
        <v>7352.762</v>
      </c>
      <c r="AC1560" s="1">
        <v>13.28</v>
      </c>
      <c r="AD1560" s="1">
        <v>17.718</v>
      </c>
      <c r="AE1560" s="1">
        <v>5.41</v>
      </c>
      <c r="AF1560" s="1">
        <v>3.976</v>
      </c>
      <c r="AG1560" s="1">
        <v>58779.137</v>
      </c>
      <c r="AH1560" s="1">
        <v>2.531</v>
      </c>
      <c r="AI1560" s="1">
        <v>6.882</v>
      </c>
      <c r="AJ1560" s="1">
        <v>4.745</v>
      </c>
      <c r="AK1560" s="1">
        <v>9143.528</v>
      </c>
      <c r="AL1560" s="1">
        <v>12.05</v>
      </c>
      <c r="AM1560" s="1">
        <v>55913.145</v>
      </c>
      <c r="AN1560" s="1">
        <v>73.686</v>
      </c>
      <c r="AO1560" s="1">
        <v>90.738</v>
      </c>
      <c r="AP1560" s="1">
        <v>95.297</v>
      </c>
      <c r="AQ1560" s="1">
        <v>1.742</v>
      </c>
      <c r="AR1560" s="1">
        <v>0.11</v>
      </c>
      <c r="AS1560" s="1">
        <v>6.453</v>
      </c>
      <c r="AT1560" s="1">
        <v>68.292</v>
      </c>
      <c r="AU1560" s="1">
        <v>0.09</v>
      </c>
      <c r="AV1560" s="1">
        <v>4896.909</v>
      </c>
      <c r="AX1560" s="1">
        <v>0.0</v>
      </c>
      <c r="AY1560" s="1">
        <v>0.0</v>
      </c>
      <c r="AZ1560" s="1">
        <v>0.0</v>
      </c>
      <c r="BA1560" s="1">
        <v>0.678</v>
      </c>
      <c r="BB1560" s="1">
        <v>8.346</v>
      </c>
      <c r="BC1560" s="1">
        <v>8.05</v>
      </c>
      <c r="BD1560" s="1">
        <v>-38.095</v>
      </c>
      <c r="BE1560" s="1">
        <v>-0.042</v>
      </c>
      <c r="BF1560" s="1">
        <v>0.066</v>
      </c>
      <c r="BG1560" s="1">
        <v>22.764</v>
      </c>
      <c r="BH1560" s="1">
        <v>0.03</v>
      </c>
      <c r="BI1560" s="1">
        <v>50.457</v>
      </c>
      <c r="BJ1560" s="1">
        <v>0.226</v>
      </c>
      <c r="BK1560" s="1">
        <v>0.086</v>
      </c>
      <c r="BL1560" s="1">
        <v>-15.233</v>
      </c>
      <c r="BM1560" s="1">
        <v>-0.764</v>
      </c>
      <c r="BN1560" s="1">
        <v>3.637</v>
      </c>
      <c r="BO1560" s="1">
        <v>933.323</v>
      </c>
      <c r="BP1560" s="1">
        <v>1.23</v>
      </c>
      <c r="BQ1560" s="1">
        <v>2759.602</v>
      </c>
      <c r="BR1560" s="1">
        <v>9.262</v>
      </c>
      <c r="BS1560" s="1">
        <v>4.703</v>
      </c>
      <c r="BT1560" s="1">
        <v>-3.59</v>
      </c>
      <c r="BU1560" s="1">
        <v>-37.049</v>
      </c>
      <c r="BW1560" s="1">
        <v>0.0</v>
      </c>
      <c r="BX1560" s="1">
        <v>0.0</v>
      </c>
      <c r="BY1560" s="1">
        <v>0.0</v>
      </c>
      <c r="BZ1560" s="1">
        <v>0.0</v>
      </c>
      <c r="CA1560" s="1">
        <v>0.0</v>
      </c>
      <c r="CB1560" s="1">
        <v>0.0</v>
      </c>
      <c r="CC1560" s="1">
        <v>0.0</v>
      </c>
      <c r="CD1560" s="1">
        <v>-1.275</v>
      </c>
      <c r="CE1560" s="1">
        <v>-0.243</v>
      </c>
      <c r="CF1560" s="1">
        <v>18.806</v>
      </c>
      <c r="CG1560" s="1">
        <v>9067.648</v>
      </c>
      <c r="CH1560" s="1">
        <v>11.95</v>
      </c>
      <c r="CI1560" s="1">
        <v>14270.204</v>
      </c>
      <c r="CK1560" s="1">
        <v>0.0</v>
      </c>
      <c r="CL1560" s="1">
        <v>0.0</v>
      </c>
      <c r="CM1560" s="1">
        <v>0.0</v>
      </c>
      <c r="CN1560" s="1">
        <v>89.985</v>
      </c>
      <c r="CO1560" s="1">
        <v>24.322</v>
      </c>
      <c r="CP1560" s="1">
        <v>2.177</v>
      </c>
      <c r="CQ1560" s="1">
        <v>0.67</v>
      </c>
      <c r="CR1560" s="1">
        <v>0.0</v>
      </c>
      <c r="CS1560" s="1">
        <v>-30.42</v>
      </c>
      <c r="CT1560" s="1">
        <v>-0.952</v>
      </c>
      <c r="CU1560" s="1">
        <v>508.395</v>
      </c>
      <c r="CV1560" s="1">
        <v>0.0</v>
      </c>
      <c r="CW1560" s="1">
        <v>1651.574</v>
      </c>
      <c r="CX1560" s="1">
        <v>5.045</v>
      </c>
      <c r="CY1560" s="1">
        <v>0.0</v>
      </c>
      <c r="CZ1560" s="1">
        <v>2.815</v>
      </c>
      <c r="DA1560" s="1">
        <v>10076.851</v>
      </c>
      <c r="DB1560" s="1">
        <v>77.463</v>
      </c>
      <c r="DC1560" s="1">
        <v>-15.233</v>
      </c>
      <c r="DD1560" s="1">
        <v>-0.764</v>
      </c>
      <c r="DE1560" s="1">
        <v>3.637</v>
      </c>
      <c r="DF1560" s="1">
        <v>933.323</v>
      </c>
      <c r="DG1560" s="1">
        <v>1.23</v>
      </c>
      <c r="DH1560" s="1">
        <v>2759.602</v>
      </c>
      <c r="DI1560" s="1">
        <v>9.262</v>
      </c>
      <c r="DJ1560" s="1">
        <v>4.703</v>
      </c>
      <c r="DK1560" s="1">
        <v>366.667</v>
      </c>
      <c r="DL1560" s="1">
        <v>0.003</v>
      </c>
      <c r="DM1560" s="1">
        <v>0.004</v>
      </c>
      <c r="DN1560" s="1">
        <v>0.0</v>
      </c>
      <c r="DO1560" s="1">
        <v>0.0</v>
      </c>
      <c r="DP1560" s="1">
        <v>2.717</v>
      </c>
      <c r="DQ1560" s="1">
        <v>0.0</v>
      </c>
      <c r="DR1560" s="1">
        <v>0.005</v>
      </c>
      <c r="DS1560" s="1">
        <v>21.889</v>
      </c>
      <c r="DT1560" s="1">
        <v>0.234</v>
      </c>
      <c r="DU1560" s="1">
        <v>1.353</v>
      </c>
      <c r="DV1560" s="1">
        <v>402.163</v>
      </c>
      <c r="DW1560" s="1">
        <v>0.53</v>
      </c>
      <c r="DX1560" s="1">
        <v>1026.61</v>
      </c>
      <c r="DY1560" s="1">
        <v>3.991</v>
      </c>
      <c r="DZ1560" s="1">
        <v>1.75</v>
      </c>
    </row>
    <row r="1561">
      <c r="A1561" s="1" t="s">
        <v>256</v>
      </c>
      <c r="B1561" s="1">
        <v>2014.0</v>
      </c>
      <c r="C1561" s="1" t="s">
        <v>257</v>
      </c>
      <c r="D1561" s="1">
        <v>1314402.0</v>
      </c>
      <c r="E1561" s="1">
        <v>3.1521830912E10</v>
      </c>
      <c r="F1561" s="1">
        <v>60.0</v>
      </c>
      <c r="G1561" s="1">
        <v>0.022</v>
      </c>
      <c r="H1561" s="1">
        <v>45.31</v>
      </c>
      <c r="I1561" s="1">
        <v>0.06</v>
      </c>
      <c r="J1561" s="1">
        <v>578.21</v>
      </c>
      <c r="K1561" s="1">
        <v>0.76</v>
      </c>
      <c r="L1561" s="1">
        <v>6.104</v>
      </c>
      <c r="M1561" s="1">
        <v>0.08</v>
      </c>
      <c r="N1561" s="1">
        <v>595.984</v>
      </c>
      <c r="O1561" s="1">
        <v>-2.194</v>
      </c>
      <c r="P1561" s="1">
        <v>-1.063</v>
      </c>
      <c r="Q1561" s="1">
        <v>36034.676</v>
      </c>
      <c r="R1561" s="1">
        <v>47.364</v>
      </c>
      <c r="S1561" s="1">
        <v>7.608</v>
      </c>
      <c r="T1561" s="1">
        <v>0.01</v>
      </c>
      <c r="V1561" s="1">
        <v>0.0</v>
      </c>
      <c r="W1561" s="1">
        <v>0.0</v>
      </c>
      <c r="X1561" s="1">
        <v>0.0</v>
      </c>
      <c r="Y1561" s="1">
        <v>0.08</v>
      </c>
      <c r="Z1561" s="1">
        <v>64.002</v>
      </c>
      <c r="AA1561" s="1">
        <v>9.7</v>
      </c>
      <c r="AB1561" s="1">
        <v>7379.782</v>
      </c>
      <c r="AC1561" s="1">
        <v>12.45</v>
      </c>
      <c r="AD1561" s="1">
        <v>17.463</v>
      </c>
      <c r="AE1561" s="1">
        <v>-4.263</v>
      </c>
      <c r="AF1561" s="1">
        <v>-3.302</v>
      </c>
      <c r="AG1561" s="1">
        <v>56422.219</v>
      </c>
      <c r="AH1561" s="1">
        <v>2.353</v>
      </c>
      <c r="AI1561" s="1">
        <v>-5.216</v>
      </c>
      <c r="AJ1561" s="1">
        <v>-3.843</v>
      </c>
      <c r="AK1561" s="1">
        <v>8414.474</v>
      </c>
      <c r="AL1561" s="1">
        <v>11.06</v>
      </c>
      <c r="AM1561" s="1">
        <v>53136.777</v>
      </c>
      <c r="AN1561" s="1">
        <v>69.843</v>
      </c>
      <c r="AO1561" s="1">
        <v>88.835</v>
      </c>
      <c r="AP1561" s="1">
        <v>94.378</v>
      </c>
      <c r="AQ1561" s="1">
        <v>-21.508</v>
      </c>
      <c r="AR1561" s="1">
        <v>-1.388</v>
      </c>
      <c r="AS1561" s="1">
        <v>5.066</v>
      </c>
      <c r="AT1561" s="1">
        <v>53.256</v>
      </c>
      <c r="AU1561" s="1">
        <v>0.07</v>
      </c>
      <c r="AV1561" s="1">
        <v>3853.844</v>
      </c>
      <c r="AX1561" s="1">
        <v>0.0</v>
      </c>
      <c r="AY1561" s="1">
        <v>0.0</v>
      </c>
      <c r="AZ1561" s="1">
        <v>0.0</v>
      </c>
      <c r="BA1561" s="1">
        <v>0.562</v>
      </c>
      <c r="BB1561" s="1">
        <v>6.845</v>
      </c>
      <c r="BC1561" s="1">
        <v>7.42</v>
      </c>
      <c r="BD1561" s="1">
        <v>3.846</v>
      </c>
      <c r="BE1561" s="1">
        <v>0.002</v>
      </c>
      <c r="BF1561" s="1">
        <v>0.069</v>
      </c>
      <c r="BG1561" s="1">
        <v>22.824</v>
      </c>
      <c r="BH1561" s="1">
        <v>0.03</v>
      </c>
      <c r="BI1561" s="1">
        <v>52.269</v>
      </c>
      <c r="BJ1561" s="1">
        <v>0.241</v>
      </c>
      <c r="BK1561" s="1">
        <v>0.093</v>
      </c>
      <c r="BL1561" s="1">
        <v>15.466</v>
      </c>
      <c r="BM1561" s="1">
        <v>0.524</v>
      </c>
      <c r="BN1561" s="1">
        <v>4.161</v>
      </c>
      <c r="BO1561" s="1">
        <v>1057.515</v>
      </c>
      <c r="BP1561" s="1">
        <v>1.39</v>
      </c>
      <c r="BQ1561" s="1">
        <v>3165.349</v>
      </c>
      <c r="BR1561" s="1">
        <v>11.165</v>
      </c>
      <c r="BS1561" s="1">
        <v>5.622</v>
      </c>
      <c r="BT1561" s="1">
        <v>-2.75</v>
      </c>
      <c r="BU1561" s="1">
        <v>-28.351</v>
      </c>
      <c r="BW1561" s="1">
        <v>0.0</v>
      </c>
      <c r="BX1561" s="1">
        <v>0.0</v>
      </c>
      <c r="BY1561" s="1">
        <v>0.0</v>
      </c>
      <c r="BZ1561" s="1">
        <v>0.0</v>
      </c>
      <c r="CA1561" s="1">
        <v>0.0</v>
      </c>
      <c r="CB1561" s="1">
        <v>0.0</v>
      </c>
      <c r="CC1561" s="1">
        <v>0.0</v>
      </c>
      <c r="CD1561" s="1">
        <v>-7.406</v>
      </c>
      <c r="CE1561" s="1">
        <v>-1.393</v>
      </c>
      <c r="CF1561" s="1">
        <v>17.414</v>
      </c>
      <c r="CG1561" s="1">
        <v>8353.608</v>
      </c>
      <c r="CH1561" s="1">
        <v>10.98</v>
      </c>
      <c r="CI1561" s="1">
        <v>13248.259</v>
      </c>
      <c r="CK1561" s="1">
        <v>0.0</v>
      </c>
      <c r="CL1561" s="1">
        <v>0.0</v>
      </c>
      <c r="CM1561" s="1">
        <v>0.0</v>
      </c>
      <c r="CN1561" s="1">
        <v>88.193</v>
      </c>
      <c r="CO1561" s="1">
        <v>23.531</v>
      </c>
      <c r="CP1561" s="1">
        <v>2.487</v>
      </c>
      <c r="CQ1561" s="1">
        <v>0.76</v>
      </c>
      <c r="CR1561" s="1">
        <v>0.0</v>
      </c>
      <c r="CS1561" s="1">
        <v>14.286</v>
      </c>
      <c r="CT1561" s="1">
        <v>0.311</v>
      </c>
      <c r="CU1561" s="1">
        <v>578.21</v>
      </c>
      <c r="CV1561" s="1">
        <v>0.0</v>
      </c>
      <c r="CW1561" s="1">
        <v>1892.496</v>
      </c>
      <c r="CX1561" s="1">
        <v>6.104</v>
      </c>
      <c r="CY1561" s="1">
        <v>0.0</v>
      </c>
      <c r="CZ1561" s="1">
        <v>3.361</v>
      </c>
      <c r="DA1561" s="1">
        <v>9471.988</v>
      </c>
      <c r="DB1561" s="1">
        <v>74.161</v>
      </c>
      <c r="DC1561" s="1">
        <v>15.466</v>
      </c>
      <c r="DD1561" s="1">
        <v>0.524</v>
      </c>
      <c r="DE1561" s="1">
        <v>4.161</v>
      </c>
      <c r="DF1561" s="1">
        <v>1057.515</v>
      </c>
      <c r="DG1561" s="1">
        <v>1.39</v>
      </c>
      <c r="DH1561" s="1">
        <v>3165.349</v>
      </c>
      <c r="DI1561" s="1">
        <v>11.165</v>
      </c>
      <c r="DJ1561" s="1">
        <v>5.622</v>
      </c>
      <c r="DK1561" s="1">
        <v>121.429</v>
      </c>
      <c r="DL1561" s="1">
        <v>0.004</v>
      </c>
      <c r="DM1561" s="1">
        <v>0.008</v>
      </c>
      <c r="DN1561" s="1">
        <v>0.0</v>
      </c>
      <c r="DO1561" s="1">
        <v>0.0</v>
      </c>
      <c r="DP1561" s="1">
        <v>6.001</v>
      </c>
      <c r="DQ1561" s="1">
        <v>0.0</v>
      </c>
      <c r="DR1561" s="1">
        <v>0.011</v>
      </c>
      <c r="DS1561" s="1">
        <v>14.178</v>
      </c>
      <c r="DT1561" s="1">
        <v>0.184</v>
      </c>
      <c r="DU1561" s="1">
        <v>1.537</v>
      </c>
      <c r="DV1561" s="1">
        <v>456.481</v>
      </c>
      <c r="DW1561" s="1">
        <v>0.6</v>
      </c>
      <c r="DX1561" s="1">
        <v>1169.274</v>
      </c>
      <c r="DY1561" s="1">
        <v>4.819</v>
      </c>
      <c r="DZ1561" s="1">
        <v>2.077</v>
      </c>
    </row>
    <row r="1562">
      <c r="A1562" s="1" t="s">
        <v>256</v>
      </c>
      <c r="B1562" s="1">
        <v>2015.0</v>
      </c>
      <c r="C1562" s="1" t="s">
        <v>257</v>
      </c>
      <c r="D1562" s="1">
        <v>1314538.0</v>
      </c>
      <c r="E1562" s="1">
        <v>3.2106016768E10</v>
      </c>
      <c r="F1562" s="1">
        <v>-50.0</v>
      </c>
      <c r="G1562" s="1">
        <v>-0.03</v>
      </c>
      <c r="H1562" s="1">
        <v>22.653</v>
      </c>
      <c r="I1562" s="1">
        <v>0.03</v>
      </c>
      <c r="J1562" s="1">
        <v>623.793</v>
      </c>
      <c r="K1562" s="1">
        <v>0.82</v>
      </c>
      <c r="L1562" s="1">
        <v>8.079</v>
      </c>
      <c r="M1562" s="1">
        <v>0.044</v>
      </c>
      <c r="N1562" s="1">
        <v>573.399</v>
      </c>
      <c r="O1562" s="1">
        <v>-11.39</v>
      </c>
      <c r="P1562" s="1">
        <v>-5.395</v>
      </c>
      <c r="Q1562" s="1">
        <v>31926.863</v>
      </c>
      <c r="R1562" s="1">
        <v>41.969</v>
      </c>
      <c r="S1562" s="1">
        <v>0.0</v>
      </c>
      <c r="T1562" s="1">
        <v>0.0</v>
      </c>
      <c r="V1562" s="1">
        <v>0.0</v>
      </c>
      <c r="W1562" s="1">
        <v>0.0</v>
      </c>
      <c r="X1562" s="1">
        <v>0.0</v>
      </c>
      <c r="Y1562" s="1">
        <v>0.0</v>
      </c>
      <c r="Z1562" s="1">
        <v>61.314</v>
      </c>
      <c r="AA1562" s="1">
        <v>9.23</v>
      </c>
      <c r="AB1562" s="1">
        <v>7021.478</v>
      </c>
      <c r="AC1562" s="1">
        <v>10.15</v>
      </c>
      <c r="AD1562" s="1">
        <v>15.501</v>
      </c>
      <c r="AE1562" s="1">
        <v>-7.464</v>
      </c>
      <c r="AF1562" s="1">
        <v>-5.535</v>
      </c>
      <c r="AG1562" s="1">
        <v>52205.723</v>
      </c>
      <c r="AH1562" s="1">
        <v>2.137</v>
      </c>
      <c r="AI1562" s="1">
        <v>-8.521</v>
      </c>
      <c r="AJ1562" s="1">
        <v>-5.952</v>
      </c>
      <c r="AK1562" s="1">
        <v>6534.615</v>
      </c>
      <c r="AL1562" s="1">
        <v>8.59</v>
      </c>
      <c r="AM1562" s="1">
        <v>48603.785</v>
      </c>
      <c r="AN1562" s="1">
        <v>63.892</v>
      </c>
      <c r="AO1562" s="1">
        <v>84.631</v>
      </c>
      <c r="AP1562" s="1">
        <v>93.342</v>
      </c>
      <c r="AQ1562" s="1">
        <v>-10.354</v>
      </c>
      <c r="AR1562" s="1">
        <v>-0.525</v>
      </c>
      <c r="AS1562" s="1">
        <v>4.541</v>
      </c>
      <c r="AT1562" s="1">
        <v>45.643</v>
      </c>
      <c r="AU1562" s="1">
        <v>0.06</v>
      </c>
      <c r="AV1562" s="1">
        <v>3454.446</v>
      </c>
      <c r="AX1562" s="1">
        <v>0.0</v>
      </c>
      <c r="AY1562" s="1">
        <v>0.0</v>
      </c>
      <c r="AZ1562" s="1">
        <v>0.0</v>
      </c>
      <c r="BA1562" s="1">
        <v>0.591</v>
      </c>
      <c r="BB1562" s="1">
        <v>6.634</v>
      </c>
      <c r="BC1562" s="1">
        <v>5.82</v>
      </c>
      <c r="BD1562" s="1">
        <v>0.0</v>
      </c>
      <c r="BE1562" s="1">
        <v>0.0</v>
      </c>
      <c r="BF1562" s="1">
        <v>0.068</v>
      </c>
      <c r="BG1562" s="1">
        <v>22.822</v>
      </c>
      <c r="BH1562" s="1">
        <v>0.03</v>
      </c>
      <c r="BI1562" s="1">
        <v>51.999</v>
      </c>
      <c r="BJ1562" s="1">
        <v>0.296</v>
      </c>
      <c r="BK1562" s="1">
        <v>0.1</v>
      </c>
      <c r="BL1562" s="1">
        <v>8.795</v>
      </c>
      <c r="BM1562" s="1">
        <v>0.397</v>
      </c>
      <c r="BN1562" s="1">
        <v>4.558</v>
      </c>
      <c r="BO1562" s="1">
        <v>1186.729</v>
      </c>
      <c r="BP1562" s="1">
        <v>1.56</v>
      </c>
      <c r="BQ1562" s="1">
        <v>3467.051</v>
      </c>
      <c r="BR1562" s="1">
        <v>15.369</v>
      </c>
      <c r="BS1562" s="1">
        <v>6.658</v>
      </c>
      <c r="BT1562" s="1">
        <v>-0.92</v>
      </c>
      <c r="BU1562" s="1">
        <v>-9.967</v>
      </c>
      <c r="BW1562" s="1">
        <v>0.0</v>
      </c>
      <c r="BX1562" s="1">
        <v>0.0</v>
      </c>
      <c r="BY1562" s="1">
        <v>0.0</v>
      </c>
      <c r="BZ1562" s="1">
        <v>0.0</v>
      </c>
      <c r="CA1562" s="1">
        <v>0.0</v>
      </c>
      <c r="CB1562" s="1">
        <v>0.0</v>
      </c>
      <c r="CC1562" s="1">
        <v>0.0</v>
      </c>
      <c r="CD1562" s="1">
        <v>-0.184</v>
      </c>
      <c r="CE1562" s="1">
        <v>-0.032</v>
      </c>
      <c r="CF1562" s="1">
        <v>17.381</v>
      </c>
      <c r="CG1562" s="1">
        <v>6488.972</v>
      </c>
      <c r="CH1562" s="1">
        <v>8.53</v>
      </c>
      <c r="CI1562" s="1">
        <v>13222.476</v>
      </c>
      <c r="CK1562" s="1">
        <v>0.0</v>
      </c>
      <c r="CL1562" s="1">
        <v>0.0</v>
      </c>
      <c r="CM1562" s="1">
        <v>0.0</v>
      </c>
      <c r="CN1562" s="1">
        <v>84.039</v>
      </c>
      <c r="CO1562" s="1">
        <v>25.393</v>
      </c>
      <c r="CP1562" s="1">
        <v>2.634</v>
      </c>
      <c r="CQ1562" s="1">
        <v>0.82</v>
      </c>
      <c r="CR1562" s="1">
        <v>0.0</v>
      </c>
      <c r="CS1562" s="1">
        <v>5.905</v>
      </c>
      <c r="CT1562" s="1">
        <v>0.147</v>
      </c>
      <c r="CU1562" s="1">
        <v>623.793</v>
      </c>
      <c r="CV1562" s="1">
        <v>0.0</v>
      </c>
      <c r="CW1562" s="1">
        <v>2004.031</v>
      </c>
      <c r="CX1562" s="1">
        <v>8.079</v>
      </c>
      <c r="CY1562" s="1">
        <v>0.0</v>
      </c>
      <c r="CZ1562" s="1">
        <v>3.849</v>
      </c>
      <c r="DA1562" s="1">
        <v>7721.344</v>
      </c>
      <c r="DB1562" s="1">
        <v>68.626</v>
      </c>
      <c r="DC1562" s="1">
        <v>8.795</v>
      </c>
      <c r="DD1562" s="1">
        <v>0.397</v>
      </c>
      <c r="DE1562" s="1">
        <v>4.558</v>
      </c>
      <c r="DF1562" s="1">
        <v>1186.729</v>
      </c>
      <c r="DG1562" s="1">
        <v>1.56</v>
      </c>
      <c r="DH1562" s="1">
        <v>3467.051</v>
      </c>
      <c r="DI1562" s="1">
        <v>15.369</v>
      </c>
      <c r="DJ1562" s="1">
        <v>6.658</v>
      </c>
      <c r="DK1562" s="1">
        <v>90.323</v>
      </c>
      <c r="DL1562" s="1">
        <v>0.007</v>
      </c>
      <c r="DM1562" s="1">
        <v>0.015</v>
      </c>
      <c r="DN1562" s="1">
        <v>0.0</v>
      </c>
      <c r="DO1562" s="1">
        <v>0.0</v>
      </c>
      <c r="DP1562" s="1">
        <v>11.363</v>
      </c>
      <c r="DQ1562" s="1">
        <v>0.0</v>
      </c>
      <c r="DR1562" s="1">
        <v>0.022</v>
      </c>
      <c r="DS1562" s="1">
        <v>18.377</v>
      </c>
      <c r="DT1562" s="1">
        <v>0.273</v>
      </c>
      <c r="DU1562" s="1">
        <v>1.81</v>
      </c>
      <c r="DV1562" s="1">
        <v>540.114</v>
      </c>
      <c r="DW1562" s="1">
        <v>0.71</v>
      </c>
      <c r="DX1562" s="1">
        <v>1377.006</v>
      </c>
      <c r="DY1562" s="1">
        <v>6.995</v>
      </c>
      <c r="DZ1562" s="1">
        <v>2.644</v>
      </c>
    </row>
    <row r="1563">
      <c r="A1563" s="1" t="s">
        <v>256</v>
      </c>
      <c r="B1563" s="1">
        <v>2016.0</v>
      </c>
      <c r="C1563" s="1" t="s">
        <v>257</v>
      </c>
      <c r="D1563" s="1">
        <v>1315802.0</v>
      </c>
      <c r="E1563" s="1">
        <v>3.3119084544E10</v>
      </c>
      <c r="F1563" s="1">
        <v>-25.0</v>
      </c>
      <c r="G1563" s="1">
        <v>-0.007</v>
      </c>
      <c r="H1563" s="1">
        <v>16.973</v>
      </c>
      <c r="I1563" s="1">
        <v>0.022</v>
      </c>
      <c r="J1563" s="1">
        <v>721.993</v>
      </c>
      <c r="K1563" s="1">
        <v>0.95</v>
      </c>
      <c r="L1563" s="1">
        <v>7.806</v>
      </c>
      <c r="M1563" s="1">
        <v>0.032</v>
      </c>
      <c r="N1563" s="1">
        <v>588.332</v>
      </c>
      <c r="O1563" s="1">
        <v>4.993</v>
      </c>
      <c r="P1563" s="1">
        <v>2.095</v>
      </c>
      <c r="Q1563" s="1">
        <v>33488.648</v>
      </c>
      <c r="R1563" s="1">
        <v>44.064</v>
      </c>
      <c r="S1563" s="1">
        <v>0.0</v>
      </c>
      <c r="T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62.419</v>
      </c>
      <c r="AA1563" s="1">
        <v>10.13</v>
      </c>
      <c r="AB1563" s="1">
        <v>7698.727</v>
      </c>
      <c r="AC1563" s="1">
        <v>12.17</v>
      </c>
      <c r="AD1563" s="1">
        <v>18.0</v>
      </c>
      <c r="AE1563" s="1">
        <v>3.113</v>
      </c>
      <c r="AF1563" s="1">
        <v>2.137</v>
      </c>
      <c r="AG1563" s="1">
        <v>53779.387</v>
      </c>
      <c r="AH1563" s="1">
        <v>2.137</v>
      </c>
      <c r="AI1563" s="1">
        <v>3.3</v>
      </c>
      <c r="AJ1563" s="1">
        <v>2.108</v>
      </c>
      <c r="AK1563" s="1">
        <v>8040.724</v>
      </c>
      <c r="AL1563" s="1">
        <v>10.58</v>
      </c>
      <c r="AM1563" s="1">
        <v>50159.426</v>
      </c>
      <c r="AN1563" s="1">
        <v>66.0</v>
      </c>
      <c r="AO1563" s="1">
        <v>86.935</v>
      </c>
      <c r="AP1563" s="1">
        <v>93.492</v>
      </c>
      <c r="AQ1563" s="1">
        <v>9.684</v>
      </c>
      <c r="AR1563" s="1">
        <v>0.44</v>
      </c>
      <c r="AS1563" s="1">
        <v>4.981</v>
      </c>
      <c r="AT1563" s="1">
        <v>53.199</v>
      </c>
      <c r="AU1563" s="1">
        <v>0.07</v>
      </c>
      <c r="AV1563" s="1">
        <v>3785.334</v>
      </c>
      <c r="AX1563" s="1">
        <v>0.0</v>
      </c>
      <c r="AY1563" s="1">
        <v>0.0</v>
      </c>
      <c r="AZ1563" s="1">
        <v>0.0</v>
      </c>
      <c r="BA1563" s="1">
        <v>0.575</v>
      </c>
      <c r="BB1563" s="1">
        <v>7.055</v>
      </c>
      <c r="BC1563" s="1">
        <v>7.16</v>
      </c>
      <c r="BD1563" s="1">
        <v>29.63</v>
      </c>
      <c r="BE1563" s="1">
        <v>0.02</v>
      </c>
      <c r="BF1563" s="1">
        <v>0.088</v>
      </c>
      <c r="BG1563" s="1">
        <v>30.4</v>
      </c>
      <c r="BH1563" s="1">
        <v>0.04</v>
      </c>
      <c r="BI1563" s="1">
        <v>66.834</v>
      </c>
      <c r="BJ1563" s="1">
        <v>0.329</v>
      </c>
      <c r="BK1563" s="1">
        <v>0.125</v>
      </c>
      <c r="BL1563" s="1">
        <v>-0.626</v>
      </c>
      <c r="BM1563" s="1">
        <v>0.037</v>
      </c>
      <c r="BN1563" s="1">
        <v>4.594</v>
      </c>
      <c r="BO1563" s="1">
        <v>1208.389</v>
      </c>
      <c r="BP1563" s="1">
        <v>1.59</v>
      </c>
      <c r="BQ1563" s="1">
        <v>3491.631</v>
      </c>
      <c r="BR1563" s="1">
        <v>13.065</v>
      </c>
      <c r="BS1563" s="1">
        <v>6.508</v>
      </c>
      <c r="BT1563" s="1">
        <v>-2.04</v>
      </c>
      <c r="BU1563" s="1">
        <v>-20.138</v>
      </c>
      <c r="BW1563" s="1">
        <v>0.0</v>
      </c>
      <c r="BX1563" s="1">
        <v>0.0</v>
      </c>
      <c r="BY1563" s="1">
        <v>0.0</v>
      </c>
      <c r="BZ1563" s="1">
        <v>0.0</v>
      </c>
      <c r="CA1563" s="1">
        <v>0.0</v>
      </c>
      <c r="CB1563" s="1">
        <v>0.0</v>
      </c>
      <c r="CC1563" s="1">
        <v>0.0</v>
      </c>
      <c r="CD1563" s="1">
        <v>-2.455</v>
      </c>
      <c r="CE1563" s="1">
        <v>-0.427</v>
      </c>
      <c r="CF1563" s="1">
        <v>16.955</v>
      </c>
      <c r="CG1563" s="1">
        <v>7987.524</v>
      </c>
      <c r="CH1563" s="1">
        <v>10.51</v>
      </c>
      <c r="CI1563" s="1">
        <v>12885.442</v>
      </c>
      <c r="CK1563" s="1">
        <v>0.0</v>
      </c>
      <c r="CL1563" s="1">
        <v>0.0</v>
      </c>
      <c r="CM1563" s="1">
        <v>0.0</v>
      </c>
      <c r="CN1563" s="1">
        <v>86.36</v>
      </c>
      <c r="CO1563" s="1">
        <v>24.017</v>
      </c>
      <c r="CP1563" s="1">
        <v>2.967</v>
      </c>
      <c r="CQ1563" s="1">
        <v>0.95</v>
      </c>
      <c r="CR1563" s="1">
        <v>0.0</v>
      </c>
      <c r="CS1563" s="1">
        <v>12.633</v>
      </c>
      <c r="CT1563" s="1">
        <v>0.333</v>
      </c>
      <c r="CU1563" s="1">
        <v>721.993</v>
      </c>
      <c r="CV1563" s="1">
        <v>0.0</v>
      </c>
      <c r="CW1563" s="1">
        <v>2255.041</v>
      </c>
      <c r="CX1563" s="1">
        <v>7.806</v>
      </c>
      <c r="CY1563" s="1">
        <v>0.0</v>
      </c>
      <c r="CZ1563" s="1">
        <v>4.203</v>
      </c>
      <c r="DA1563" s="1">
        <v>9249.112</v>
      </c>
      <c r="DB1563" s="1">
        <v>70.763</v>
      </c>
      <c r="DC1563" s="1">
        <v>-0.626</v>
      </c>
      <c r="DD1563" s="1">
        <v>0.037</v>
      </c>
      <c r="DE1563" s="1">
        <v>4.594</v>
      </c>
      <c r="DF1563" s="1">
        <v>1208.389</v>
      </c>
      <c r="DG1563" s="1">
        <v>1.59</v>
      </c>
      <c r="DH1563" s="1">
        <v>3491.631</v>
      </c>
      <c r="DI1563" s="1">
        <v>13.065</v>
      </c>
      <c r="DJ1563" s="1">
        <v>6.508</v>
      </c>
      <c r="DK1563" s="1">
        <v>64.407</v>
      </c>
      <c r="DL1563" s="1">
        <v>0.009</v>
      </c>
      <c r="DM1563" s="1">
        <v>0.024</v>
      </c>
      <c r="DN1563" s="1">
        <v>7.6</v>
      </c>
      <c r="DO1563" s="1">
        <v>0.01</v>
      </c>
      <c r="DP1563" s="1">
        <v>18.522</v>
      </c>
      <c r="DQ1563" s="1">
        <v>0.082</v>
      </c>
      <c r="DR1563" s="1">
        <v>0.035</v>
      </c>
      <c r="DS1563" s="1">
        <v>-16.923</v>
      </c>
      <c r="DT1563" s="1">
        <v>-0.318</v>
      </c>
      <c r="DU1563" s="1">
        <v>1.492</v>
      </c>
      <c r="DV1563" s="1">
        <v>448.396</v>
      </c>
      <c r="DW1563" s="1">
        <v>0.59</v>
      </c>
      <c r="DX1563" s="1">
        <v>1134.26</v>
      </c>
      <c r="DY1563" s="1">
        <v>4.848</v>
      </c>
      <c r="DZ1563" s="1">
        <v>2.114</v>
      </c>
    </row>
    <row r="1564">
      <c r="A1564" s="1" t="s">
        <v>256</v>
      </c>
      <c r="B1564" s="1">
        <v>2017.0</v>
      </c>
      <c r="C1564" s="1" t="s">
        <v>257</v>
      </c>
      <c r="D1564" s="1">
        <v>1317381.0</v>
      </c>
      <c r="E1564" s="1">
        <v>3.5037376512E10</v>
      </c>
      <c r="F1564" s="1">
        <v>28.694</v>
      </c>
      <c r="G1564" s="1">
        <v>0.006</v>
      </c>
      <c r="H1564" s="1">
        <v>21.817</v>
      </c>
      <c r="I1564" s="1">
        <v>0.029</v>
      </c>
      <c r="J1564" s="1">
        <v>834.99</v>
      </c>
      <c r="K1564" s="1">
        <v>1.1</v>
      </c>
      <c r="L1564" s="1">
        <v>8.359</v>
      </c>
      <c r="M1564" s="1">
        <v>0.037</v>
      </c>
      <c r="N1564" s="1">
        <v>582.827</v>
      </c>
      <c r="O1564" s="1">
        <v>14.154</v>
      </c>
      <c r="P1564" s="1">
        <v>6.237</v>
      </c>
      <c r="Q1564" s="1">
        <v>38182.926</v>
      </c>
      <c r="R1564" s="1">
        <v>50.301</v>
      </c>
      <c r="S1564" s="1">
        <v>15.182</v>
      </c>
      <c r="T1564" s="1">
        <v>0.02</v>
      </c>
      <c r="Y1564" s="1">
        <v>0.152</v>
      </c>
      <c r="Z1564" s="1">
        <v>64.253</v>
      </c>
      <c r="AA1564" s="1">
        <v>10.43</v>
      </c>
      <c r="AB1564" s="1">
        <v>7917.224</v>
      </c>
      <c r="AC1564" s="1">
        <v>13.16</v>
      </c>
      <c r="AD1564" s="1">
        <v>17.6</v>
      </c>
      <c r="AE1564" s="1">
        <v>10.912</v>
      </c>
      <c r="AF1564" s="1">
        <v>7.721</v>
      </c>
      <c r="AG1564" s="1">
        <v>59576.145</v>
      </c>
      <c r="AH1564" s="1">
        <v>2.24</v>
      </c>
      <c r="AI1564" s="1">
        <v>10.432</v>
      </c>
      <c r="AJ1564" s="1">
        <v>6.885</v>
      </c>
      <c r="AK1564" s="1">
        <v>8577.625</v>
      </c>
      <c r="AL1564" s="1">
        <v>11.3</v>
      </c>
      <c r="AM1564" s="1">
        <v>55325.898</v>
      </c>
      <c r="AN1564" s="1">
        <v>72.885</v>
      </c>
      <c r="AO1564" s="1">
        <v>85.866</v>
      </c>
      <c r="AP1564" s="1">
        <v>93.1</v>
      </c>
      <c r="AQ1564" s="1">
        <v>-1.846</v>
      </c>
      <c r="AR1564" s="1">
        <v>-0.092</v>
      </c>
      <c r="AS1564" s="1">
        <v>4.889</v>
      </c>
      <c r="AT1564" s="1">
        <v>45.545</v>
      </c>
      <c r="AU1564" s="1">
        <v>0.06</v>
      </c>
      <c r="AV1564" s="1">
        <v>3710.994</v>
      </c>
      <c r="BA1564" s="1">
        <v>0.456</v>
      </c>
      <c r="BB1564" s="1">
        <v>6.245</v>
      </c>
      <c r="BC1564" s="1">
        <v>7.67</v>
      </c>
      <c r="BD1564" s="1">
        <v>-25.714</v>
      </c>
      <c r="BE1564" s="1">
        <v>-0.023</v>
      </c>
      <c r="BF1564" s="1">
        <v>0.065</v>
      </c>
      <c r="BG1564" s="1">
        <v>22.772</v>
      </c>
      <c r="BH1564" s="1">
        <v>0.03</v>
      </c>
      <c r="BI1564" s="1">
        <v>49.34</v>
      </c>
      <c r="BJ1564" s="1">
        <v>0.228</v>
      </c>
      <c r="BK1564" s="1">
        <v>0.083</v>
      </c>
      <c r="BL1564" s="1">
        <v>18.019</v>
      </c>
      <c r="BM1564" s="1">
        <v>0.807</v>
      </c>
      <c r="BN1564" s="1">
        <v>5.402</v>
      </c>
      <c r="BO1564" s="1">
        <v>1411.892</v>
      </c>
      <c r="BP1564" s="1">
        <v>1.86</v>
      </c>
      <c r="BQ1564" s="1">
        <v>4100.222</v>
      </c>
      <c r="BR1564" s="1">
        <v>14.134</v>
      </c>
      <c r="BS1564" s="1">
        <v>6.9</v>
      </c>
      <c r="BT1564" s="1">
        <v>-2.73</v>
      </c>
      <c r="BU1564" s="1">
        <v>-26.174</v>
      </c>
      <c r="BW1564" s="1">
        <v>0.0</v>
      </c>
      <c r="BX1564" s="1">
        <v>0.0</v>
      </c>
      <c r="BY1564" s="1">
        <v>0.0</v>
      </c>
      <c r="BZ1564" s="1">
        <v>0.0</v>
      </c>
      <c r="CA1564" s="1">
        <v>0.0</v>
      </c>
      <c r="CB1564" s="1">
        <v>0.0</v>
      </c>
      <c r="CC1564" s="1">
        <v>0.0</v>
      </c>
      <c r="CD1564" s="1">
        <v>4.367</v>
      </c>
      <c r="CE1564" s="1">
        <v>0.74</v>
      </c>
      <c r="CF1564" s="1">
        <v>17.695</v>
      </c>
      <c r="CG1564" s="1">
        <v>8516.898</v>
      </c>
      <c r="CH1564" s="1">
        <v>11.22</v>
      </c>
      <c r="CI1564" s="1">
        <v>13431.979</v>
      </c>
      <c r="CN1564" s="1">
        <v>85.258</v>
      </c>
      <c r="CO1564" s="1">
        <v>22.603</v>
      </c>
      <c r="CP1564" s="1">
        <v>3.464</v>
      </c>
      <c r="CQ1564" s="1">
        <v>1.1</v>
      </c>
      <c r="CR1564" s="1">
        <v>0.0</v>
      </c>
      <c r="CS1564" s="1">
        <v>16.746</v>
      </c>
      <c r="CT1564" s="1">
        <v>0.497</v>
      </c>
      <c r="CU1564" s="1">
        <v>834.99</v>
      </c>
      <c r="CV1564" s="1">
        <v>0.0</v>
      </c>
      <c r="CW1564" s="1">
        <v>2629.507</v>
      </c>
      <c r="CX1564" s="1">
        <v>8.359</v>
      </c>
      <c r="CY1564" s="1">
        <v>0.0</v>
      </c>
      <c r="CZ1564" s="1">
        <v>4.425</v>
      </c>
      <c r="DA1564" s="1">
        <v>9989.517</v>
      </c>
      <c r="DB1564" s="1">
        <v>78.484</v>
      </c>
      <c r="DC1564" s="1">
        <v>18.019</v>
      </c>
      <c r="DD1564" s="1">
        <v>0.807</v>
      </c>
      <c r="DE1564" s="1">
        <v>5.402</v>
      </c>
      <c r="DF1564" s="1">
        <v>1411.892</v>
      </c>
      <c r="DG1564" s="1">
        <v>1.86</v>
      </c>
      <c r="DH1564" s="1">
        <v>4100.222</v>
      </c>
      <c r="DI1564" s="1">
        <v>14.134</v>
      </c>
      <c r="DJ1564" s="1">
        <v>6.9</v>
      </c>
      <c r="DK1564" s="1">
        <v>49.485</v>
      </c>
      <c r="DL1564" s="1">
        <v>0.012</v>
      </c>
      <c r="DM1564" s="1">
        <v>0.036</v>
      </c>
      <c r="DN1564" s="1">
        <v>7.591</v>
      </c>
      <c r="DO1564" s="1">
        <v>0.01</v>
      </c>
      <c r="DP1564" s="1">
        <v>27.517</v>
      </c>
      <c r="DQ1564" s="1">
        <v>0.076</v>
      </c>
      <c r="DR1564" s="1">
        <v>0.046</v>
      </c>
      <c r="DS1564" s="1">
        <v>21.717</v>
      </c>
      <c r="DT1564" s="1">
        <v>0.315</v>
      </c>
      <c r="DU1564" s="1">
        <v>1.808</v>
      </c>
      <c r="DV1564" s="1">
        <v>546.539</v>
      </c>
      <c r="DW1564" s="1">
        <v>0.72</v>
      </c>
      <c r="DX1564" s="1">
        <v>1372.04</v>
      </c>
      <c r="DY1564" s="1">
        <v>5.471</v>
      </c>
      <c r="DZ1564" s="1">
        <v>2.309</v>
      </c>
    </row>
    <row r="1565">
      <c r="A1565" s="1" t="s">
        <v>256</v>
      </c>
      <c r="B1565" s="1">
        <v>2018.0</v>
      </c>
      <c r="C1565" s="1" t="s">
        <v>257</v>
      </c>
      <c r="D1565" s="1">
        <v>1321918.0</v>
      </c>
      <c r="E1565" s="1">
        <v>3.6363239424E10</v>
      </c>
      <c r="F1565" s="1">
        <v>593.902</v>
      </c>
      <c r="G1565" s="1">
        <v>0.171</v>
      </c>
      <c r="H1565" s="1">
        <v>150.871</v>
      </c>
      <c r="I1565" s="1">
        <v>0.199</v>
      </c>
      <c r="J1565" s="1">
        <v>990.984</v>
      </c>
      <c r="K1565" s="1">
        <v>1.31</v>
      </c>
      <c r="L1565" s="1">
        <v>10.59</v>
      </c>
      <c r="M1565" s="1">
        <v>0.257</v>
      </c>
      <c r="N1565" s="1">
        <v>573.969</v>
      </c>
      <c r="O1565" s="1">
        <v>-2.298</v>
      </c>
      <c r="P1565" s="1">
        <v>-1.156</v>
      </c>
      <c r="Q1565" s="1">
        <v>37177.293</v>
      </c>
      <c r="R1565" s="1">
        <v>49.145</v>
      </c>
      <c r="S1565" s="1">
        <v>0.0</v>
      </c>
      <c r="T1565" s="1">
        <v>0.0</v>
      </c>
      <c r="Y1565" s="1">
        <v>0.0</v>
      </c>
      <c r="Z1565" s="1">
        <v>63.265</v>
      </c>
      <c r="AA1565" s="1">
        <v>10.47</v>
      </c>
      <c r="AB1565" s="1">
        <v>7920.31</v>
      </c>
      <c r="AC1565" s="1">
        <v>12.37</v>
      </c>
      <c r="AD1565" s="1">
        <v>16.759</v>
      </c>
      <c r="AE1565" s="1">
        <v>-0.771</v>
      </c>
      <c r="AF1565" s="1">
        <v>-0.605</v>
      </c>
      <c r="AG1565" s="1">
        <v>58913.637</v>
      </c>
      <c r="AH1565" s="1">
        <v>2.142</v>
      </c>
      <c r="AI1565" s="1">
        <v>-1.731</v>
      </c>
      <c r="AJ1565" s="1">
        <v>-1.262</v>
      </c>
      <c r="AK1565" s="1">
        <v>7852.227</v>
      </c>
      <c r="AL1565" s="1">
        <v>10.38</v>
      </c>
      <c r="AM1565" s="1">
        <v>54181.641</v>
      </c>
      <c r="AN1565" s="1">
        <v>71.624</v>
      </c>
      <c r="AO1565" s="1">
        <v>83.913</v>
      </c>
      <c r="AP1565" s="1">
        <v>92.202</v>
      </c>
      <c r="AQ1565" s="1">
        <v>2.348</v>
      </c>
      <c r="AR1565" s="1">
        <v>0.115</v>
      </c>
      <c r="AS1565" s="1">
        <v>5.004</v>
      </c>
      <c r="AT1565" s="1">
        <v>45.389</v>
      </c>
      <c r="AU1565" s="1">
        <v>0.06</v>
      </c>
      <c r="AV1565" s="1">
        <v>3785.086</v>
      </c>
      <c r="BA1565" s="1">
        <v>0.485</v>
      </c>
      <c r="BB1565" s="1">
        <v>6.441</v>
      </c>
      <c r="BC1565" s="1">
        <v>7.1</v>
      </c>
      <c r="BD1565" s="1">
        <v>-42.308</v>
      </c>
      <c r="BE1565" s="1">
        <v>-0.028</v>
      </c>
      <c r="BF1565" s="1">
        <v>0.037</v>
      </c>
      <c r="BG1565" s="1">
        <v>7.565</v>
      </c>
      <c r="BH1565" s="1">
        <v>0.01</v>
      </c>
      <c r="BI1565" s="1">
        <v>28.227</v>
      </c>
      <c r="BJ1565" s="1">
        <v>0.081</v>
      </c>
      <c r="BK1565" s="1">
        <v>0.048</v>
      </c>
      <c r="BL1565" s="1">
        <v>16.441</v>
      </c>
      <c r="BM1565" s="1">
        <v>0.656</v>
      </c>
      <c r="BN1565" s="1">
        <v>6.058</v>
      </c>
      <c r="BO1565" s="1">
        <v>1505.388</v>
      </c>
      <c r="BP1565" s="1">
        <v>1.99</v>
      </c>
      <c r="BQ1565" s="1">
        <v>4582.704</v>
      </c>
      <c r="BR1565" s="1">
        <v>16.087</v>
      </c>
      <c r="BS1565" s="1">
        <v>7.798</v>
      </c>
      <c r="BT1565" s="1">
        <v>-1.9</v>
      </c>
      <c r="BU1565" s="1">
        <v>-18.147</v>
      </c>
      <c r="BW1565" s="1">
        <v>0.0</v>
      </c>
      <c r="BX1565" s="1">
        <v>0.0</v>
      </c>
      <c r="BY1565" s="1">
        <v>0.0</v>
      </c>
      <c r="BZ1565" s="1">
        <v>0.0</v>
      </c>
      <c r="CA1565" s="1">
        <v>0.0</v>
      </c>
      <c r="CB1565" s="1">
        <v>0.0</v>
      </c>
      <c r="CC1565" s="1">
        <v>0.0</v>
      </c>
      <c r="CD1565" s="1">
        <v>-1.245</v>
      </c>
      <c r="CE1565" s="1">
        <v>-0.22</v>
      </c>
      <c r="CF1565" s="1">
        <v>17.475</v>
      </c>
      <c r="CG1565" s="1">
        <v>7806.838</v>
      </c>
      <c r="CH1565" s="1">
        <v>10.32</v>
      </c>
      <c r="CI1565" s="1">
        <v>13219.261</v>
      </c>
      <c r="CN1565" s="1">
        <v>83.428</v>
      </c>
      <c r="CO1565" s="1">
        <v>22.495</v>
      </c>
      <c r="CP1565" s="1">
        <v>4.162</v>
      </c>
      <c r="CQ1565" s="1">
        <v>1.31</v>
      </c>
      <c r="CR1565" s="1">
        <v>0.0</v>
      </c>
      <c r="CS1565" s="1">
        <v>20.162</v>
      </c>
      <c r="CT1565" s="1">
        <v>0.698</v>
      </c>
      <c r="CU1565" s="1">
        <v>990.984</v>
      </c>
      <c r="CV1565" s="1">
        <v>0.0</v>
      </c>
      <c r="CW1565" s="1">
        <v>3148.834</v>
      </c>
      <c r="CX1565" s="1">
        <v>10.59</v>
      </c>
      <c r="CY1565" s="1">
        <v>0.0</v>
      </c>
      <c r="CZ1565" s="1">
        <v>5.358</v>
      </c>
      <c r="DA1565" s="1">
        <v>9357.615</v>
      </c>
      <c r="DB1565" s="1">
        <v>77.879</v>
      </c>
      <c r="DC1565" s="1">
        <v>16.441</v>
      </c>
      <c r="DD1565" s="1">
        <v>0.656</v>
      </c>
      <c r="DE1565" s="1">
        <v>6.058</v>
      </c>
      <c r="DF1565" s="1">
        <v>1505.388</v>
      </c>
      <c r="DG1565" s="1">
        <v>1.99</v>
      </c>
      <c r="DH1565" s="1">
        <v>4582.704</v>
      </c>
      <c r="DI1565" s="1">
        <v>16.087</v>
      </c>
      <c r="DJ1565" s="1">
        <v>7.798</v>
      </c>
      <c r="DK1565" s="1">
        <v>112.414</v>
      </c>
      <c r="DL1565" s="1">
        <v>0.04</v>
      </c>
      <c r="DM1565" s="1">
        <v>0.077</v>
      </c>
      <c r="DN1565" s="1">
        <v>22.694</v>
      </c>
      <c r="DO1565" s="1">
        <v>0.03</v>
      </c>
      <c r="DP1565" s="1">
        <v>57.959</v>
      </c>
      <c r="DQ1565" s="1">
        <v>0.243</v>
      </c>
      <c r="DR1565" s="1">
        <v>0.099</v>
      </c>
      <c r="DS1565" s="1">
        <v>-12.033</v>
      </c>
      <c r="DT1565" s="1">
        <v>-0.225</v>
      </c>
      <c r="DU1565" s="1">
        <v>1.582</v>
      </c>
      <c r="DV1565" s="1">
        <v>484.145</v>
      </c>
      <c r="DW1565" s="1">
        <v>0.64</v>
      </c>
      <c r="DX1565" s="1">
        <v>1196.814</v>
      </c>
      <c r="DY1565" s="1">
        <v>5.174</v>
      </c>
      <c r="DZ1565" s="1">
        <v>2.037</v>
      </c>
    </row>
    <row r="1566">
      <c r="A1566" s="1" t="s">
        <v>256</v>
      </c>
      <c r="B1566" s="1">
        <v>2019.0</v>
      </c>
      <c r="C1566" s="1" t="s">
        <v>257</v>
      </c>
      <c r="D1566" s="1">
        <v>1326772.0</v>
      </c>
      <c r="E1566" s="1">
        <v>3.772317696E10</v>
      </c>
      <c r="F1566" s="1">
        <v>50.869</v>
      </c>
      <c r="G1566" s="1">
        <v>0.101</v>
      </c>
      <c r="H1566" s="1">
        <v>226.785</v>
      </c>
      <c r="I1566" s="1">
        <v>0.301</v>
      </c>
      <c r="J1566" s="1">
        <v>1025.044</v>
      </c>
      <c r="K1566" s="1">
        <v>1.36</v>
      </c>
      <c r="L1566" s="1">
        <v>17.871</v>
      </c>
      <c r="M1566" s="1">
        <v>0.481</v>
      </c>
      <c r="N1566" s="1">
        <v>509.855</v>
      </c>
      <c r="O1566" s="1">
        <v>-27.145</v>
      </c>
      <c r="P1566" s="1">
        <v>-13.341</v>
      </c>
      <c r="Q1566" s="1">
        <v>26986.369</v>
      </c>
      <c r="R1566" s="1">
        <v>35.805</v>
      </c>
      <c r="S1566" s="1">
        <v>0.0</v>
      </c>
      <c r="T1566" s="1">
        <v>0.0</v>
      </c>
      <c r="Y1566" s="1">
        <v>0.0</v>
      </c>
      <c r="Z1566" s="1">
        <v>57.248</v>
      </c>
      <c r="AA1566" s="1">
        <v>9.77</v>
      </c>
      <c r="AB1566" s="1">
        <v>7363.737</v>
      </c>
      <c r="AC1566" s="1">
        <v>7.61</v>
      </c>
      <c r="AD1566" s="1">
        <v>13.01</v>
      </c>
      <c r="AE1566" s="1">
        <v>-19.413</v>
      </c>
      <c r="AF1566" s="1">
        <v>-15.118</v>
      </c>
      <c r="AG1566" s="1">
        <v>47303.273</v>
      </c>
      <c r="AH1566" s="1">
        <v>1.664</v>
      </c>
      <c r="AI1566" s="1">
        <v>-21.738</v>
      </c>
      <c r="AJ1566" s="1">
        <v>-15.57</v>
      </c>
      <c r="AK1566" s="1">
        <v>4122.788</v>
      </c>
      <c r="AL1566" s="1">
        <v>5.47</v>
      </c>
      <c r="AM1566" s="1">
        <v>42248.445</v>
      </c>
      <c r="AN1566" s="1">
        <v>56.054</v>
      </c>
      <c r="AO1566" s="1">
        <v>71.879</v>
      </c>
      <c r="AP1566" s="1">
        <v>89.624</v>
      </c>
      <c r="AQ1566" s="1">
        <v>-6.855</v>
      </c>
      <c r="AR1566" s="1">
        <v>-0.343</v>
      </c>
      <c r="AS1566" s="1">
        <v>4.661</v>
      </c>
      <c r="AT1566" s="1">
        <v>30.148</v>
      </c>
      <c r="AU1566" s="1">
        <v>0.04</v>
      </c>
      <c r="AV1566" s="1">
        <v>3512.701</v>
      </c>
      <c r="BA1566" s="1">
        <v>0.526</v>
      </c>
      <c r="BB1566" s="1">
        <v>7.452</v>
      </c>
      <c r="BC1566" s="1">
        <v>3.88</v>
      </c>
      <c r="BD1566" s="1">
        <v>26.667</v>
      </c>
      <c r="BE1566" s="1">
        <v>0.01</v>
      </c>
      <c r="BF1566" s="1">
        <v>0.047</v>
      </c>
      <c r="BG1566" s="1">
        <v>15.074</v>
      </c>
      <c r="BH1566" s="1">
        <v>0.02</v>
      </c>
      <c r="BI1566" s="1">
        <v>35.447</v>
      </c>
      <c r="BJ1566" s="1">
        <v>0.263</v>
      </c>
      <c r="BK1566" s="1">
        <v>0.075</v>
      </c>
      <c r="BL1566" s="1">
        <v>10.399</v>
      </c>
      <c r="BM1566" s="1">
        <v>0.432</v>
      </c>
      <c r="BN1566" s="1">
        <v>6.49</v>
      </c>
      <c r="BO1566" s="1">
        <v>1612.937</v>
      </c>
      <c r="BP1566" s="1">
        <v>2.14</v>
      </c>
      <c r="BQ1566" s="1">
        <v>4891.362</v>
      </c>
      <c r="BR1566" s="1">
        <v>28.121</v>
      </c>
      <c r="BS1566" s="1">
        <v>10.376</v>
      </c>
      <c r="BT1566" s="1">
        <v>2.16</v>
      </c>
      <c r="BU1566" s="1">
        <v>22.108</v>
      </c>
      <c r="BW1566" s="1">
        <v>0.0</v>
      </c>
      <c r="BX1566" s="1">
        <v>0.0</v>
      </c>
      <c r="BY1566" s="1">
        <v>0.0</v>
      </c>
      <c r="BZ1566" s="1">
        <v>0.0</v>
      </c>
      <c r="CA1566" s="1">
        <v>0.0</v>
      </c>
      <c r="CB1566" s="1">
        <v>0.0</v>
      </c>
      <c r="CC1566" s="1">
        <v>0.0</v>
      </c>
      <c r="CD1566" s="1">
        <v>-10.793</v>
      </c>
      <c r="CE1566" s="1">
        <v>-1.886</v>
      </c>
      <c r="CF1566" s="1">
        <v>15.589</v>
      </c>
      <c r="CG1566" s="1">
        <v>4092.64</v>
      </c>
      <c r="CH1566" s="1">
        <v>5.43</v>
      </c>
      <c r="CI1566" s="1">
        <v>11749.372</v>
      </c>
      <c r="CN1566" s="1">
        <v>71.353</v>
      </c>
      <c r="CO1566" s="1">
        <v>24.925</v>
      </c>
      <c r="CP1566" s="1">
        <v>4.259</v>
      </c>
      <c r="CQ1566" s="1">
        <v>1.36</v>
      </c>
      <c r="CR1566" s="1">
        <v>0.0</v>
      </c>
      <c r="CS1566" s="1">
        <v>2.327</v>
      </c>
      <c r="CT1566" s="1">
        <v>0.097</v>
      </c>
      <c r="CU1566" s="1">
        <v>1025.044</v>
      </c>
      <c r="CV1566" s="1">
        <v>0.0</v>
      </c>
      <c r="CW1566" s="1">
        <v>3210.329</v>
      </c>
      <c r="CX1566" s="1">
        <v>17.871</v>
      </c>
      <c r="CY1566" s="1">
        <v>0.0</v>
      </c>
      <c r="CZ1566" s="1">
        <v>6.81</v>
      </c>
      <c r="DA1566" s="1">
        <v>5735.726</v>
      </c>
      <c r="DB1566" s="1">
        <v>62.761</v>
      </c>
      <c r="DC1566" s="1">
        <v>10.399</v>
      </c>
      <c r="DD1566" s="1">
        <v>0.432</v>
      </c>
      <c r="DE1566" s="1">
        <v>6.49</v>
      </c>
      <c r="DF1566" s="1">
        <v>1612.937</v>
      </c>
      <c r="DG1566" s="1">
        <v>2.14</v>
      </c>
      <c r="DH1566" s="1">
        <v>4891.362</v>
      </c>
      <c r="DI1566" s="1">
        <v>28.121</v>
      </c>
      <c r="DJ1566" s="1">
        <v>10.376</v>
      </c>
      <c r="DK1566" s="1">
        <v>138.636</v>
      </c>
      <c r="DL1566" s="1">
        <v>0.105</v>
      </c>
      <c r="DM1566" s="1">
        <v>0.182</v>
      </c>
      <c r="DN1566" s="1">
        <v>52.76</v>
      </c>
      <c r="DO1566" s="1">
        <v>0.07</v>
      </c>
      <c r="DP1566" s="1">
        <v>137.123</v>
      </c>
      <c r="DQ1566" s="1">
        <v>0.92</v>
      </c>
      <c r="DR1566" s="1">
        <v>0.291</v>
      </c>
      <c r="DS1566" s="1">
        <v>8.019</v>
      </c>
      <c r="DT1566" s="1">
        <v>0.118</v>
      </c>
      <c r="DU1566" s="1">
        <v>1.7</v>
      </c>
      <c r="DV1566" s="1">
        <v>520.059</v>
      </c>
      <c r="DW1566" s="1">
        <v>0.69</v>
      </c>
      <c r="DX1566" s="1">
        <v>1281.678</v>
      </c>
      <c r="DY1566" s="1">
        <v>9.067</v>
      </c>
      <c r="DZ1566" s="1">
        <v>2.719</v>
      </c>
    </row>
    <row r="1567">
      <c r="A1567" s="1" t="s">
        <v>256</v>
      </c>
      <c r="B1567" s="1">
        <v>2020.0</v>
      </c>
      <c r="C1567" s="1" t="s">
        <v>257</v>
      </c>
      <c r="D1567" s="1">
        <v>1329618.0</v>
      </c>
      <c r="E1567" s="1">
        <v>3.7515272192E10</v>
      </c>
      <c r="F1567" s="1">
        <v>40.117</v>
      </c>
      <c r="G1567" s="1">
        <v>0.121</v>
      </c>
      <c r="H1567" s="1">
        <v>317.084</v>
      </c>
      <c r="I1567" s="1">
        <v>0.422</v>
      </c>
      <c r="J1567" s="1">
        <v>1391.377</v>
      </c>
      <c r="K1567" s="1">
        <v>1.85</v>
      </c>
      <c r="L1567" s="1">
        <v>30.428</v>
      </c>
      <c r="M1567" s="1">
        <v>0.722</v>
      </c>
      <c r="N1567" s="1">
        <v>404.605</v>
      </c>
      <c r="O1567" s="1">
        <v>-18.705</v>
      </c>
      <c r="P1567" s="1">
        <v>-6.697</v>
      </c>
      <c r="Q1567" s="1">
        <v>21891.676</v>
      </c>
      <c r="R1567" s="1">
        <v>29.108</v>
      </c>
      <c r="S1567" s="1">
        <v>0.0</v>
      </c>
      <c r="T1567" s="1">
        <v>0.0</v>
      </c>
      <c r="Y1567" s="1">
        <v>0.0</v>
      </c>
      <c r="Z1567" s="1">
        <v>49.814</v>
      </c>
      <c r="AA1567" s="1">
        <v>9.72</v>
      </c>
      <c r="AB1567" s="1">
        <v>7310.371</v>
      </c>
      <c r="AC1567" s="1">
        <v>6.08</v>
      </c>
      <c r="AD1567" s="1">
        <v>11.503</v>
      </c>
      <c r="AE1567" s="1">
        <v>-6.417</v>
      </c>
      <c r="AF1567" s="1">
        <v>-4.027</v>
      </c>
      <c r="AG1567" s="1">
        <v>44173.07</v>
      </c>
      <c r="AH1567" s="1">
        <v>1.566</v>
      </c>
      <c r="AI1567" s="1">
        <v>-11.759</v>
      </c>
      <c r="AJ1567" s="1">
        <v>-6.592</v>
      </c>
      <c r="AK1567" s="1">
        <v>2339.018</v>
      </c>
      <c r="AL1567" s="1">
        <v>3.11</v>
      </c>
      <c r="AM1567" s="1">
        <v>37200.555</v>
      </c>
      <c r="AN1567" s="1">
        <v>49.463</v>
      </c>
      <c r="AO1567" s="1">
        <v>51.151</v>
      </c>
      <c r="AP1567" s="1">
        <v>84.648</v>
      </c>
      <c r="AQ1567" s="1">
        <v>-7.726</v>
      </c>
      <c r="AR1567" s="1">
        <v>-0.36</v>
      </c>
      <c r="AS1567" s="1">
        <v>4.3</v>
      </c>
      <c r="AT1567" s="1">
        <v>22.563</v>
      </c>
      <c r="AU1567" s="1">
        <v>0.03</v>
      </c>
      <c r="AV1567" s="1">
        <v>3234.387</v>
      </c>
      <c r="BA1567" s="1">
        <v>0.493</v>
      </c>
      <c r="BB1567" s="1">
        <v>7.36</v>
      </c>
      <c r="BC1567" s="1">
        <v>2.46</v>
      </c>
      <c r="BD1567" s="1">
        <v>57.895</v>
      </c>
      <c r="BE1567" s="1">
        <v>0.027</v>
      </c>
      <c r="BF1567" s="1">
        <v>0.074</v>
      </c>
      <c r="BG1567" s="1">
        <v>22.563</v>
      </c>
      <c r="BH1567" s="1">
        <v>0.03</v>
      </c>
      <c r="BI1567" s="1">
        <v>55.711</v>
      </c>
      <c r="BJ1567" s="1">
        <v>0.493</v>
      </c>
      <c r="BK1567" s="1">
        <v>0.127</v>
      </c>
      <c r="BL1567" s="1">
        <v>38.828</v>
      </c>
      <c r="BM1567" s="1">
        <v>2.481</v>
      </c>
      <c r="BN1567" s="1">
        <v>8.971</v>
      </c>
      <c r="BO1567" s="1">
        <v>2233.724</v>
      </c>
      <c r="BP1567" s="1">
        <v>2.97</v>
      </c>
      <c r="BQ1567" s="1">
        <v>6746.676</v>
      </c>
      <c r="BR1567" s="1">
        <v>48.849</v>
      </c>
      <c r="BS1567" s="1">
        <v>15.352</v>
      </c>
      <c r="BT1567" s="1">
        <v>3.64</v>
      </c>
      <c r="BU1567" s="1">
        <v>37.449</v>
      </c>
      <c r="BW1567" s="1">
        <v>0.0</v>
      </c>
      <c r="BX1567" s="1">
        <v>0.0</v>
      </c>
      <c r="BY1567" s="1">
        <v>0.0</v>
      </c>
      <c r="BZ1567" s="1">
        <v>0.0</v>
      </c>
      <c r="CA1567" s="1">
        <v>0.0</v>
      </c>
      <c r="CB1567" s="1">
        <v>0.0</v>
      </c>
      <c r="CC1567" s="1">
        <v>0.0</v>
      </c>
      <c r="CD1567" s="1">
        <v>2.988</v>
      </c>
      <c r="CE1567" s="1">
        <v>0.466</v>
      </c>
      <c r="CF1567" s="1">
        <v>16.054</v>
      </c>
      <c r="CG1567" s="1">
        <v>2316.455</v>
      </c>
      <c r="CH1567" s="1">
        <v>3.08</v>
      </c>
      <c r="CI1567" s="1">
        <v>12074.491</v>
      </c>
      <c r="CN1567" s="1">
        <v>50.658</v>
      </c>
      <c r="CO1567" s="1">
        <v>27.475</v>
      </c>
      <c r="CP1567" s="1">
        <v>5.786</v>
      </c>
      <c r="CQ1567" s="1">
        <v>1.85</v>
      </c>
      <c r="CR1567" s="1">
        <v>0.0</v>
      </c>
      <c r="CS1567" s="1">
        <v>35.84</v>
      </c>
      <c r="CT1567" s="1">
        <v>1.527</v>
      </c>
      <c r="CU1567" s="1">
        <v>1391.377</v>
      </c>
      <c r="CV1567" s="1">
        <v>0.0</v>
      </c>
      <c r="CW1567" s="1">
        <v>4351.579</v>
      </c>
      <c r="CX1567" s="1">
        <v>30.428</v>
      </c>
      <c r="CY1567" s="1">
        <v>0.0</v>
      </c>
      <c r="CZ1567" s="1">
        <v>9.902</v>
      </c>
      <c r="DA1567" s="1">
        <v>4572.742</v>
      </c>
      <c r="DB1567" s="1">
        <v>58.733</v>
      </c>
      <c r="DC1567" s="1">
        <v>38.828</v>
      </c>
      <c r="DD1567" s="1">
        <v>2.481</v>
      </c>
      <c r="DE1567" s="1">
        <v>8.971</v>
      </c>
      <c r="DF1567" s="1">
        <v>2233.724</v>
      </c>
      <c r="DG1567" s="1">
        <v>2.97</v>
      </c>
      <c r="DH1567" s="1">
        <v>6746.676</v>
      </c>
      <c r="DI1567" s="1">
        <v>48.849</v>
      </c>
      <c r="DJ1567" s="1">
        <v>15.352</v>
      </c>
      <c r="DK1567" s="1">
        <v>233.333</v>
      </c>
      <c r="DL1567" s="1">
        <v>0.423</v>
      </c>
      <c r="DM1567" s="1">
        <v>0.605</v>
      </c>
      <c r="DN1567" s="1">
        <v>188.024</v>
      </c>
      <c r="DO1567" s="1">
        <v>0.25</v>
      </c>
      <c r="DP1567" s="1">
        <v>454.971</v>
      </c>
      <c r="DQ1567" s="1">
        <v>4.112</v>
      </c>
      <c r="DR1567" s="1">
        <v>1.035</v>
      </c>
      <c r="DS1567" s="1">
        <v>22.853</v>
      </c>
      <c r="DT1567" s="1">
        <v>0.383</v>
      </c>
      <c r="DU1567" s="1">
        <v>2.084</v>
      </c>
      <c r="DV1567" s="1">
        <v>631.76</v>
      </c>
      <c r="DW1567" s="1">
        <v>0.84</v>
      </c>
      <c r="DX1567" s="1">
        <v>1567.33</v>
      </c>
      <c r="DY1567" s="1">
        <v>13.816</v>
      </c>
      <c r="DZ1567" s="1">
        <v>3.566</v>
      </c>
    </row>
    <row r="1568">
      <c r="A1568" s="1" t="s">
        <v>256</v>
      </c>
      <c r="B1568" s="1">
        <v>2021.0</v>
      </c>
      <c r="C1568" s="1" t="s">
        <v>257</v>
      </c>
      <c r="D1568" s="1">
        <v>1331699.0</v>
      </c>
      <c r="E1568" s="1">
        <v>4.052148224E10</v>
      </c>
      <c r="F1568" s="1">
        <v>14.439</v>
      </c>
      <c r="G1568" s="1">
        <v>0.061</v>
      </c>
      <c r="H1568" s="1">
        <v>362.302</v>
      </c>
      <c r="I1568" s="1">
        <v>0.482</v>
      </c>
      <c r="J1568" s="1">
        <v>1329.129</v>
      </c>
      <c r="K1568" s="1">
        <v>1.77</v>
      </c>
      <c r="L1568" s="1">
        <v>24.618</v>
      </c>
      <c r="M1568" s="1">
        <v>0.789</v>
      </c>
      <c r="N1568" s="1">
        <v>450.626</v>
      </c>
      <c r="O1568" s="1">
        <v>9.111</v>
      </c>
      <c r="P1568" s="1">
        <v>2.652</v>
      </c>
      <c r="Q1568" s="1">
        <v>23848.941</v>
      </c>
      <c r="R1568" s="1">
        <v>31.76</v>
      </c>
      <c r="S1568" s="1">
        <v>0.0</v>
      </c>
      <c r="T1568" s="1">
        <v>0.0</v>
      </c>
      <c r="Y1568" s="1">
        <v>0.0</v>
      </c>
      <c r="Z1568" s="1">
        <v>51.933</v>
      </c>
      <c r="AA1568" s="1">
        <v>9.82</v>
      </c>
      <c r="AB1568" s="1">
        <v>7374.039</v>
      </c>
      <c r="AC1568" s="1">
        <v>7.19</v>
      </c>
      <c r="AD1568" s="1">
        <v>12.894</v>
      </c>
      <c r="AE1568" s="1">
        <v>4.615</v>
      </c>
      <c r="AF1568" s="1">
        <v>2.711</v>
      </c>
      <c r="AG1568" s="1">
        <v>46139.469</v>
      </c>
      <c r="AH1568" s="1">
        <v>1.516</v>
      </c>
      <c r="AI1568" s="1">
        <v>5.961</v>
      </c>
      <c r="AJ1568" s="1">
        <v>2.949</v>
      </c>
      <c r="AK1568" s="1">
        <v>3243.976</v>
      </c>
      <c r="AL1568" s="1">
        <v>4.32</v>
      </c>
      <c r="AM1568" s="1">
        <v>39356.637</v>
      </c>
      <c r="AN1568" s="1">
        <v>52.411</v>
      </c>
      <c r="AO1568" s="1">
        <v>60.083</v>
      </c>
      <c r="AP1568" s="1">
        <v>85.703</v>
      </c>
      <c r="AQ1568" s="1">
        <v>13.084</v>
      </c>
      <c r="AR1568" s="1">
        <v>0.563</v>
      </c>
      <c r="AS1568" s="1">
        <v>4.863</v>
      </c>
      <c r="AT1568" s="1">
        <v>30.037</v>
      </c>
      <c r="AU1568" s="1">
        <v>0.04</v>
      </c>
      <c r="AV1568" s="1">
        <v>3651.869</v>
      </c>
      <c r="BA1568" s="1">
        <v>0.556</v>
      </c>
      <c r="BB1568" s="1">
        <v>7.952</v>
      </c>
      <c r="BC1568" s="1">
        <v>3.24</v>
      </c>
      <c r="BD1568" s="1">
        <v>-23.333</v>
      </c>
      <c r="BE1568" s="1">
        <v>-0.017</v>
      </c>
      <c r="BF1568" s="1">
        <v>0.057</v>
      </c>
      <c r="BG1568" s="1">
        <v>15.018</v>
      </c>
      <c r="BH1568" s="1">
        <v>0.02</v>
      </c>
      <c r="BI1568" s="1">
        <v>42.54</v>
      </c>
      <c r="BJ1568" s="1">
        <v>0.278</v>
      </c>
      <c r="BK1568" s="1">
        <v>0.093</v>
      </c>
      <c r="BL1568" s="1">
        <v>-0.917</v>
      </c>
      <c r="BM1568" s="1">
        <v>-0.227</v>
      </c>
      <c r="BN1568" s="1">
        <v>8.743</v>
      </c>
      <c r="BO1568" s="1">
        <v>2155.142</v>
      </c>
      <c r="BP1568" s="1">
        <v>2.87</v>
      </c>
      <c r="BQ1568" s="1">
        <v>6565.561</v>
      </c>
      <c r="BR1568" s="1">
        <v>39.917</v>
      </c>
      <c r="BS1568" s="1">
        <v>14.297</v>
      </c>
      <c r="BT1568" s="1">
        <v>2.63</v>
      </c>
      <c r="BU1568" s="1">
        <v>26.782</v>
      </c>
      <c r="BW1568" s="1">
        <v>0.0</v>
      </c>
      <c r="BX1568" s="1">
        <v>0.0</v>
      </c>
      <c r="BY1568" s="1">
        <v>0.0</v>
      </c>
      <c r="BZ1568" s="1">
        <v>0.0</v>
      </c>
      <c r="CA1568" s="1">
        <v>0.0</v>
      </c>
      <c r="CB1568" s="1">
        <v>0.0</v>
      </c>
      <c r="CC1568" s="1">
        <v>0.0</v>
      </c>
      <c r="CD1568" s="1">
        <v>-1.657</v>
      </c>
      <c r="CE1568" s="1">
        <v>-0.266</v>
      </c>
      <c r="CF1568" s="1">
        <v>15.788</v>
      </c>
      <c r="CG1568" s="1">
        <v>3213.94</v>
      </c>
      <c r="CH1568" s="1">
        <v>4.28</v>
      </c>
      <c r="CI1568" s="1">
        <v>11855.825</v>
      </c>
      <c r="CN1568" s="1">
        <v>59.527</v>
      </c>
      <c r="CO1568" s="1">
        <v>25.817</v>
      </c>
      <c r="CP1568" s="1">
        <v>5.528</v>
      </c>
      <c r="CQ1568" s="1">
        <v>1.77</v>
      </c>
      <c r="CR1568" s="1">
        <v>0.0</v>
      </c>
      <c r="CS1568" s="1">
        <v>-4.463</v>
      </c>
      <c r="CT1568" s="1">
        <v>-0.258</v>
      </c>
      <c r="CU1568" s="1">
        <v>1329.129</v>
      </c>
      <c r="CV1568" s="1">
        <v>0.0</v>
      </c>
      <c r="CW1568" s="1">
        <v>4150.86</v>
      </c>
      <c r="CX1568" s="1">
        <v>24.618</v>
      </c>
      <c r="CY1568" s="1">
        <v>0.0</v>
      </c>
      <c r="CZ1568" s="1">
        <v>9.039</v>
      </c>
      <c r="DA1568" s="1">
        <v>5399.118</v>
      </c>
      <c r="DB1568" s="1">
        <v>61.444</v>
      </c>
      <c r="DC1568" s="1">
        <v>-0.917</v>
      </c>
      <c r="DD1568" s="1">
        <v>-0.227</v>
      </c>
      <c r="DE1568" s="1">
        <v>8.743</v>
      </c>
      <c r="DF1568" s="1">
        <v>2155.142</v>
      </c>
      <c r="DG1568" s="1">
        <v>2.87</v>
      </c>
      <c r="DH1568" s="1">
        <v>6565.561</v>
      </c>
      <c r="DI1568" s="1">
        <v>39.917</v>
      </c>
      <c r="DJ1568" s="1">
        <v>14.297</v>
      </c>
      <c r="DK1568" s="1">
        <v>44.355</v>
      </c>
      <c r="DL1568" s="1">
        <v>0.266</v>
      </c>
      <c r="DM1568" s="1">
        <v>0.871</v>
      </c>
      <c r="DN1568" s="1">
        <v>262.822</v>
      </c>
      <c r="DO1568" s="1">
        <v>0.35</v>
      </c>
      <c r="DP1568" s="1">
        <v>654.133</v>
      </c>
      <c r="DQ1568" s="1">
        <v>4.868</v>
      </c>
      <c r="DR1568" s="1">
        <v>1.424</v>
      </c>
      <c r="DS1568" s="1">
        <v>-13.152</v>
      </c>
      <c r="DT1568" s="1">
        <v>-0.279</v>
      </c>
      <c r="DU1568" s="1">
        <v>1.805</v>
      </c>
      <c r="DV1568" s="1">
        <v>548.172</v>
      </c>
      <c r="DW1568" s="1">
        <v>0.73</v>
      </c>
      <c r="DX1568" s="1">
        <v>1355.726</v>
      </c>
      <c r="DY1568" s="1">
        <v>10.153</v>
      </c>
      <c r="DZ1568" s="1">
        <v>2.952</v>
      </c>
    </row>
    <row r="1569">
      <c r="A1569" s="1" t="s">
        <v>256</v>
      </c>
      <c r="B1569" s="1">
        <v>2022.0</v>
      </c>
      <c r="C1569" s="1" t="s">
        <v>257</v>
      </c>
      <c r="D1569" s="1">
        <v>1350038.0</v>
      </c>
      <c r="E1569" s="1">
        <v>3.999985664E10</v>
      </c>
      <c r="F1569" s="1">
        <v>-42.598</v>
      </c>
      <c r="G1569" s="1">
        <v>-0.206</v>
      </c>
      <c r="H1569" s="1">
        <v>205.142</v>
      </c>
      <c r="I1569" s="1">
        <v>0.277</v>
      </c>
      <c r="J1569" s="1">
        <v>1162.93</v>
      </c>
      <c r="K1569" s="1">
        <v>1.57</v>
      </c>
      <c r="L1569" s="1">
        <v>17.562</v>
      </c>
      <c r="M1569" s="1">
        <v>0.44</v>
      </c>
      <c r="N1569" s="1">
        <v>487.696</v>
      </c>
      <c r="O1569" s="1">
        <v>7.87</v>
      </c>
      <c r="P1569" s="1">
        <v>2.5</v>
      </c>
      <c r="Q1569" s="1">
        <v>25376.498</v>
      </c>
      <c r="R1569" s="1">
        <v>34.259</v>
      </c>
      <c r="S1569" s="1">
        <v>0.0</v>
      </c>
      <c r="T1569" s="1">
        <v>0.0</v>
      </c>
      <c r="Y1569" s="1">
        <v>0.0</v>
      </c>
      <c r="Z1569" s="1">
        <v>54.373</v>
      </c>
      <c r="AA1569" s="1">
        <v>9.95</v>
      </c>
      <c r="AB1569" s="1">
        <v>7370.163</v>
      </c>
      <c r="AC1569" s="1">
        <v>8.94</v>
      </c>
      <c r="AD1569" s="1">
        <v>15.467</v>
      </c>
      <c r="AE1569" s="1">
        <v>3.031</v>
      </c>
      <c r="AF1569" s="1">
        <v>1.862</v>
      </c>
      <c r="AG1569" s="1">
        <v>46892.246</v>
      </c>
      <c r="AH1569" s="1">
        <v>1.583</v>
      </c>
      <c r="AI1569" s="1">
        <v>4.3</v>
      </c>
      <c r="AJ1569" s="1">
        <v>2.254</v>
      </c>
      <c r="AK1569" s="1">
        <v>4503.577</v>
      </c>
      <c r="AL1569" s="1">
        <v>6.08</v>
      </c>
      <c r="AM1569" s="1">
        <v>40491.402</v>
      </c>
      <c r="AN1569" s="1">
        <v>54.665</v>
      </c>
      <c r="AO1569" s="1">
        <v>68.009</v>
      </c>
      <c r="AP1569" s="1">
        <v>86.759</v>
      </c>
      <c r="AQ1569" s="1">
        <v>-16.995</v>
      </c>
      <c r="AR1569" s="1">
        <v>-0.827</v>
      </c>
      <c r="AS1569" s="1">
        <v>4.037</v>
      </c>
      <c r="AT1569" s="1">
        <v>44.443</v>
      </c>
      <c r="AU1569" s="1">
        <v>0.06</v>
      </c>
      <c r="AV1569" s="1">
        <v>2990.039</v>
      </c>
      <c r="BA1569" s="1">
        <v>0.671</v>
      </c>
      <c r="BB1569" s="1">
        <v>6.407</v>
      </c>
      <c r="BC1569" s="1">
        <v>4.36</v>
      </c>
      <c r="BD1569" s="1">
        <v>0.0</v>
      </c>
      <c r="BE1569" s="1">
        <v>0.0</v>
      </c>
      <c r="BF1569" s="1">
        <v>0.057</v>
      </c>
      <c r="BG1569" s="1">
        <v>14.814</v>
      </c>
      <c r="BH1569" s="1">
        <v>0.02</v>
      </c>
      <c r="BI1569" s="1">
        <v>41.859</v>
      </c>
      <c r="BJ1569" s="1">
        <v>0.224</v>
      </c>
      <c r="BK1569" s="1">
        <v>0.09</v>
      </c>
      <c r="BL1569" s="1">
        <v>-6.781</v>
      </c>
      <c r="BM1569" s="1">
        <v>-0.401</v>
      </c>
      <c r="BN1569" s="1">
        <v>8.343</v>
      </c>
      <c r="BO1569" s="1">
        <v>2118.459</v>
      </c>
      <c r="BP1569" s="1">
        <v>2.86</v>
      </c>
      <c r="BQ1569" s="1">
        <v>6179.612</v>
      </c>
      <c r="BR1569" s="1">
        <v>31.991</v>
      </c>
      <c r="BS1569" s="1">
        <v>13.241</v>
      </c>
      <c r="BT1569" s="1">
        <v>1.01</v>
      </c>
      <c r="BU1569" s="1">
        <v>10.151</v>
      </c>
      <c r="BW1569" s="1">
        <v>0.0</v>
      </c>
      <c r="BX1569" s="1">
        <v>0.0</v>
      </c>
      <c r="BY1569" s="1">
        <v>0.0</v>
      </c>
      <c r="BZ1569" s="1">
        <v>0.0</v>
      </c>
      <c r="CA1569" s="1">
        <v>0.0</v>
      </c>
      <c r="CB1569" s="1">
        <v>0.0</v>
      </c>
      <c r="CC1569" s="1">
        <v>0.0</v>
      </c>
      <c r="CD1569" s="1">
        <v>3.678</v>
      </c>
      <c r="CE1569" s="1">
        <v>0.581</v>
      </c>
      <c r="CF1569" s="1">
        <v>16.369</v>
      </c>
      <c r="CG1569" s="1">
        <v>4459.134</v>
      </c>
      <c r="CH1569" s="1">
        <v>6.02</v>
      </c>
      <c r="CI1569" s="1">
        <v>12124.866</v>
      </c>
      <c r="CN1569" s="1">
        <v>67.338</v>
      </c>
      <c r="CO1569" s="1">
        <v>25.979</v>
      </c>
      <c r="CP1569" s="1">
        <v>4.904</v>
      </c>
      <c r="CQ1569" s="1">
        <v>1.57</v>
      </c>
      <c r="CR1569" s="1">
        <v>0.0</v>
      </c>
      <c r="CS1569" s="1">
        <v>-11.29</v>
      </c>
      <c r="CT1569" s="1">
        <v>-0.624</v>
      </c>
      <c r="CU1569" s="1">
        <v>1162.93</v>
      </c>
      <c r="CV1569" s="1">
        <v>0.0</v>
      </c>
      <c r="CW1569" s="1">
        <v>3632.194</v>
      </c>
      <c r="CX1569" s="1">
        <v>17.562</v>
      </c>
      <c r="CY1569" s="1">
        <v>0.0</v>
      </c>
      <c r="CZ1569" s="1">
        <v>7.783</v>
      </c>
      <c r="DA1569" s="1">
        <v>6622.036</v>
      </c>
      <c r="DB1569" s="1">
        <v>63.306</v>
      </c>
      <c r="DC1569" s="1">
        <v>-6.781</v>
      </c>
      <c r="DD1569" s="1">
        <v>-0.401</v>
      </c>
      <c r="DE1569" s="1">
        <v>8.343</v>
      </c>
      <c r="DF1569" s="1">
        <v>2118.459</v>
      </c>
      <c r="DG1569" s="1">
        <v>2.86</v>
      </c>
      <c r="DH1569" s="1">
        <v>6179.612</v>
      </c>
      <c r="DI1569" s="1">
        <v>31.991</v>
      </c>
      <c r="DJ1569" s="1">
        <v>13.241</v>
      </c>
      <c r="DK1569" s="1">
        <v>68.519</v>
      </c>
      <c r="DL1569" s="1">
        <v>0.593</v>
      </c>
      <c r="DM1569" s="1">
        <v>1.464</v>
      </c>
      <c r="DN1569" s="1">
        <v>444.432</v>
      </c>
      <c r="DO1569" s="1">
        <v>0.6</v>
      </c>
      <c r="DP1569" s="1">
        <v>1084.691</v>
      </c>
      <c r="DQ1569" s="1">
        <v>6.711</v>
      </c>
      <c r="DR1569" s="1">
        <v>2.324</v>
      </c>
      <c r="DS1569" s="1">
        <v>-8.868</v>
      </c>
      <c r="DT1569" s="1">
        <v>-0.164</v>
      </c>
      <c r="DU1569" s="1">
        <v>1.641</v>
      </c>
      <c r="DV1569" s="1">
        <v>496.282</v>
      </c>
      <c r="DW1569" s="1">
        <v>0.67</v>
      </c>
      <c r="DX1569" s="1">
        <v>1215.727</v>
      </c>
      <c r="DY1569" s="1">
        <v>7.494</v>
      </c>
      <c r="DZ1569" s="1">
        <v>2.605</v>
      </c>
    </row>
    <row r="1570">
      <c r="A1570" s="1" t="s">
        <v>256</v>
      </c>
      <c r="B1570" s="1">
        <v>2023.0</v>
      </c>
      <c r="C1570" s="1" t="s">
        <v>257</v>
      </c>
      <c r="D1570" s="1">
        <v>1367143.0</v>
      </c>
      <c r="F1570" s="1">
        <v>-21.055</v>
      </c>
      <c r="G1570" s="1">
        <v>-0.058</v>
      </c>
      <c r="H1570" s="1">
        <v>159.923</v>
      </c>
      <c r="I1570" s="1">
        <v>0.219</v>
      </c>
      <c r="J1570" s="1">
        <v>1009.404</v>
      </c>
      <c r="K1570" s="1">
        <v>1.38</v>
      </c>
      <c r="L1570" s="1">
        <v>23.59</v>
      </c>
      <c r="M1570" s="1">
        <v>0.391</v>
      </c>
      <c r="N1570" s="1">
        <v>388.034</v>
      </c>
      <c r="O1570" s="1">
        <v>-14.584</v>
      </c>
      <c r="P1570" s="1">
        <v>-4.996</v>
      </c>
      <c r="Q1570" s="1">
        <v>21404.439</v>
      </c>
      <c r="R1570" s="1">
        <v>29.263</v>
      </c>
      <c r="S1570" s="1">
        <v>0.0</v>
      </c>
      <c r="T1570" s="1">
        <v>0.0</v>
      </c>
      <c r="Y1570" s="1">
        <v>0.0</v>
      </c>
      <c r="Z1570" s="1">
        <v>52.294</v>
      </c>
      <c r="AA1570" s="1">
        <v>9.15</v>
      </c>
      <c r="AB1570" s="1">
        <v>6692.789</v>
      </c>
      <c r="AC1570" s="1">
        <v>5.85</v>
      </c>
      <c r="AD1570" s="1">
        <v>11.452</v>
      </c>
      <c r="AE1570" s="1">
        <v>-11.103</v>
      </c>
      <c r="AF1570" s="1">
        <v>-7.029</v>
      </c>
      <c r="AG1570" s="1">
        <v>41164.262</v>
      </c>
      <c r="AI1570" s="1">
        <v>-12.278</v>
      </c>
      <c r="AJ1570" s="1">
        <v>-6.712</v>
      </c>
      <c r="AK1570" s="1">
        <v>2150.47</v>
      </c>
      <c r="AL1570" s="1">
        <v>2.94</v>
      </c>
      <c r="AM1570" s="1">
        <v>35075.562</v>
      </c>
      <c r="AN1570" s="1">
        <v>47.953</v>
      </c>
      <c r="AO1570" s="1">
        <v>50.256</v>
      </c>
      <c r="AP1570" s="1">
        <v>85.695</v>
      </c>
      <c r="AQ1570" s="1">
        <v>-22.469</v>
      </c>
      <c r="AR1570" s="1">
        <v>-0.907</v>
      </c>
      <c r="AS1570" s="1">
        <v>3.13</v>
      </c>
      <c r="AT1570" s="1">
        <v>14.629</v>
      </c>
      <c r="AU1570" s="1">
        <v>0.02</v>
      </c>
      <c r="AV1570" s="1">
        <v>2289.208</v>
      </c>
      <c r="BA1570" s="1">
        <v>0.342</v>
      </c>
      <c r="BB1570" s="1">
        <v>5.593</v>
      </c>
      <c r="BC1570" s="1">
        <v>2.27</v>
      </c>
      <c r="BD1570" s="1">
        <v>4.348</v>
      </c>
      <c r="BE1570" s="1">
        <v>0.002</v>
      </c>
      <c r="BF1570" s="1">
        <v>0.059</v>
      </c>
      <c r="BG1570" s="1">
        <v>14.629</v>
      </c>
      <c r="BH1570" s="1">
        <v>0.02</v>
      </c>
      <c r="BI1570" s="1">
        <v>42.817</v>
      </c>
      <c r="BJ1570" s="1">
        <v>0.342</v>
      </c>
      <c r="BK1570" s="1">
        <v>0.105</v>
      </c>
      <c r="BL1570" s="1">
        <v>-3.49</v>
      </c>
      <c r="BM1570" s="1">
        <v>-0.338</v>
      </c>
      <c r="BN1570" s="1">
        <v>8.005</v>
      </c>
      <c r="BO1570" s="1">
        <v>2128.526</v>
      </c>
      <c r="BP1570" s="1">
        <v>2.91</v>
      </c>
      <c r="BQ1570" s="1">
        <v>5855.306</v>
      </c>
      <c r="BR1570" s="1">
        <v>49.744</v>
      </c>
      <c r="BS1570" s="1">
        <v>14.305</v>
      </c>
      <c r="BT1570" s="1">
        <v>3.3</v>
      </c>
      <c r="BU1570" s="1">
        <v>36.066</v>
      </c>
      <c r="BW1570" s="1">
        <v>0.0</v>
      </c>
      <c r="BX1570" s="1">
        <v>0.0</v>
      </c>
      <c r="BY1570" s="1">
        <v>0.0</v>
      </c>
      <c r="BZ1570" s="1">
        <v>0.0</v>
      </c>
      <c r="CA1570" s="1">
        <v>0.0</v>
      </c>
      <c r="CB1570" s="1">
        <v>0.0</v>
      </c>
      <c r="CC1570" s="1">
        <v>0.0</v>
      </c>
      <c r="CD1570" s="1">
        <v>-4.938</v>
      </c>
      <c r="CE1570" s="1">
        <v>-0.808</v>
      </c>
      <c r="CF1570" s="1">
        <v>15.561</v>
      </c>
      <c r="CG1570" s="1">
        <v>2135.841</v>
      </c>
      <c r="CH1570" s="1">
        <v>2.92</v>
      </c>
      <c r="CI1570" s="1">
        <v>11381.915</v>
      </c>
      <c r="CN1570" s="1">
        <v>49.915</v>
      </c>
      <c r="CO1570" s="1">
        <v>27.808</v>
      </c>
      <c r="CP1570" s="1">
        <v>4.303</v>
      </c>
      <c r="CQ1570" s="1">
        <v>1.38</v>
      </c>
      <c r="CR1570" s="1">
        <v>0.0</v>
      </c>
      <c r="CS1570" s="1">
        <v>-12.238</v>
      </c>
      <c r="CT1570" s="1">
        <v>-0.6</v>
      </c>
      <c r="CU1570" s="1">
        <v>1009.404</v>
      </c>
      <c r="CV1570" s="1">
        <v>0.0</v>
      </c>
      <c r="CW1570" s="1">
        <v>3147.787</v>
      </c>
      <c r="CX1570" s="1">
        <v>23.59</v>
      </c>
      <c r="CY1570" s="1">
        <v>0.0</v>
      </c>
      <c r="CZ1570" s="1">
        <v>7.69</v>
      </c>
      <c r="DA1570" s="1">
        <v>4278.997</v>
      </c>
      <c r="DB1570" s="1">
        <v>56.277</v>
      </c>
      <c r="DC1570" s="1">
        <v>-3.49</v>
      </c>
      <c r="DD1570" s="1">
        <v>-0.338</v>
      </c>
      <c r="DE1570" s="1">
        <v>8.005</v>
      </c>
      <c r="DF1570" s="1">
        <v>2128.526</v>
      </c>
      <c r="DG1570" s="1">
        <v>2.91</v>
      </c>
      <c r="DH1570" s="1">
        <v>5855.306</v>
      </c>
      <c r="DI1570" s="1">
        <v>49.744</v>
      </c>
      <c r="DJ1570" s="1">
        <v>14.305</v>
      </c>
      <c r="DK1570" s="1">
        <v>20.973</v>
      </c>
      <c r="DL1570" s="1">
        <v>0.294</v>
      </c>
      <c r="DM1570" s="1">
        <v>1.759</v>
      </c>
      <c r="DN1570" s="1">
        <v>526.646</v>
      </c>
      <c r="DO1570" s="1">
        <v>0.72</v>
      </c>
      <c r="DP1570" s="1">
        <v>1286.286</v>
      </c>
      <c r="DQ1570" s="1">
        <v>12.308</v>
      </c>
      <c r="DR1570" s="1">
        <v>3.143</v>
      </c>
      <c r="DS1570" s="1">
        <v>2.246</v>
      </c>
      <c r="DT1570" s="1">
        <v>0.025</v>
      </c>
      <c r="DU1570" s="1">
        <v>1.666</v>
      </c>
      <c r="DV1570" s="1">
        <v>577.847</v>
      </c>
      <c r="DW1570" s="1">
        <v>0.79</v>
      </c>
      <c r="DX1570" s="1">
        <v>1218.493</v>
      </c>
      <c r="DY1570" s="1">
        <v>13.504</v>
      </c>
      <c r="DZ1570" s="1">
        <v>2.977</v>
      </c>
    </row>
    <row r="1571">
      <c r="A1571" s="1" t="s">
        <v>256</v>
      </c>
      <c r="B1571" s="1">
        <v>2024.0</v>
      </c>
      <c r="C1571" s="1" t="s">
        <v>257</v>
      </c>
      <c r="D1571" s="1">
        <v>1360501.0</v>
      </c>
      <c r="F1571" s="1">
        <v>10.394</v>
      </c>
      <c r="G1571" s="1">
        <v>0.023</v>
      </c>
      <c r="H1571" s="1">
        <v>177.407</v>
      </c>
      <c r="I1571" s="1">
        <v>0.241</v>
      </c>
      <c r="J1571" s="1">
        <v>970.231</v>
      </c>
      <c r="K1571" s="1">
        <v>1.32</v>
      </c>
      <c r="L1571" s="1">
        <v>21.746</v>
      </c>
      <c r="M1571" s="1">
        <v>0.436</v>
      </c>
      <c r="N1571" s="1">
        <v>341.021</v>
      </c>
      <c r="O1571" s="1">
        <v>-8.579</v>
      </c>
      <c r="P1571" s="1">
        <v>-2.51</v>
      </c>
      <c r="Q1571" s="1">
        <v>19663.762</v>
      </c>
      <c r="R1571" s="1">
        <v>26.753</v>
      </c>
      <c r="S1571" s="1">
        <v>0.0</v>
      </c>
      <c r="T1571" s="1">
        <v>0.0</v>
      </c>
      <c r="Y1571" s="1">
        <v>0.0</v>
      </c>
      <c r="Z1571" s="1">
        <v>48.34</v>
      </c>
      <c r="AA1571" s="1">
        <v>8.98</v>
      </c>
      <c r="AB1571" s="1">
        <v>6600.509</v>
      </c>
      <c r="AC1571" s="1">
        <v>6.07</v>
      </c>
      <c r="AD1571" s="1">
        <v>12.365</v>
      </c>
      <c r="AE1571" s="1">
        <v>-0.913</v>
      </c>
      <c r="AF1571" s="1">
        <v>-0.514</v>
      </c>
      <c r="AG1571" s="1">
        <v>40987.723</v>
      </c>
      <c r="AI1571" s="1">
        <v>-5.303</v>
      </c>
      <c r="AJ1571" s="1">
        <v>-2.543</v>
      </c>
      <c r="AK1571" s="1">
        <v>1933.111</v>
      </c>
      <c r="AL1571" s="1">
        <v>2.63</v>
      </c>
      <c r="AM1571" s="1">
        <v>33377.551</v>
      </c>
      <c r="AN1571" s="1">
        <v>45.41</v>
      </c>
      <c r="AO1571" s="1">
        <v>43.328</v>
      </c>
      <c r="AP1571" s="1">
        <v>82.054</v>
      </c>
      <c r="AQ1571" s="1">
        <v>8.197</v>
      </c>
      <c r="AR1571" s="1">
        <v>0.257</v>
      </c>
      <c r="AS1571" s="1">
        <v>3.386</v>
      </c>
      <c r="AT1571" s="1">
        <v>14.7</v>
      </c>
      <c r="AU1571" s="1">
        <v>0.02</v>
      </c>
      <c r="AV1571" s="1">
        <v>2488.939</v>
      </c>
      <c r="BA1571" s="1">
        <v>0.329</v>
      </c>
      <c r="BB1571" s="1">
        <v>6.119</v>
      </c>
      <c r="BC1571" s="1">
        <v>2.07</v>
      </c>
      <c r="BD1571" s="1">
        <v>31.934</v>
      </c>
      <c r="BE1571" s="1">
        <v>0.019</v>
      </c>
      <c r="BF1571" s="1">
        <v>0.077</v>
      </c>
      <c r="BG1571" s="1">
        <v>14.7</v>
      </c>
      <c r="BH1571" s="1">
        <v>0.02</v>
      </c>
      <c r="BI1571" s="1">
        <v>56.766</v>
      </c>
      <c r="BJ1571" s="1">
        <v>0.329</v>
      </c>
      <c r="BK1571" s="1">
        <v>0.14</v>
      </c>
      <c r="BL1571" s="1">
        <v>26.545</v>
      </c>
      <c r="BM1571" s="1">
        <v>1.927</v>
      </c>
      <c r="BN1571" s="1">
        <v>9.932</v>
      </c>
      <c r="BO1571" s="1">
        <v>2528.48</v>
      </c>
      <c r="BP1571" s="1">
        <v>3.44</v>
      </c>
      <c r="BQ1571" s="1">
        <v>7300.122</v>
      </c>
      <c r="BR1571" s="1">
        <v>56.672</v>
      </c>
      <c r="BS1571" s="1">
        <v>17.946</v>
      </c>
      <c r="BT1571" s="1">
        <v>2.91</v>
      </c>
      <c r="BU1571" s="1">
        <v>32.405</v>
      </c>
      <c r="BW1571" s="1">
        <v>0.0</v>
      </c>
      <c r="BX1571" s="1">
        <v>0.0</v>
      </c>
      <c r="BY1571" s="1">
        <v>0.0</v>
      </c>
      <c r="BZ1571" s="1">
        <v>0.0</v>
      </c>
      <c r="CA1571" s="1">
        <v>0.0</v>
      </c>
      <c r="CB1571" s="1">
        <v>0.0</v>
      </c>
      <c r="CC1571" s="1">
        <v>0.0</v>
      </c>
      <c r="CD1571" s="1">
        <v>-1.859</v>
      </c>
      <c r="CE1571" s="1">
        <v>-0.289</v>
      </c>
      <c r="CF1571" s="1">
        <v>15.271</v>
      </c>
      <c r="CG1571" s="1">
        <v>1918.411</v>
      </c>
      <c r="CH1571" s="1">
        <v>2.61</v>
      </c>
      <c r="CI1571" s="1">
        <v>11224.85</v>
      </c>
      <c r="CN1571" s="1">
        <v>42.998</v>
      </c>
      <c r="CO1571" s="1">
        <v>27.595</v>
      </c>
      <c r="CP1571" s="1">
        <v>4.312</v>
      </c>
      <c r="CQ1571" s="1">
        <v>1.32</v>
      </c>
      <c r="CR1571" s="1">
        <v>0.0</v>
      </c>
      <c r="CS1571" s="1">
        <v>0.193</v>
      </c>
      <c r="CT1571" s="1">
        <v>0.008</v>
      </c>
      <c r="CU1571" s="1">
        <v>970.231</v>
      </c>
      <c r="CV1571" s="1">
        <v>0.0</v>
      </c>
      <c r="CW1571" s="1">
        <v>3169.259</v>
      </c>
      <c r="CX1571" s="1">
        <v>21.746</v>
      </c>
      <c r="CY1571" s="1">
        <v>0.0</v>
      </c>
      <c r="CZ1571" s="1">
        <v>7.791</v>
      </c>
      <c r="DA1571" s="1">
        <v>4461.592</v>
      </c>
      <c r="DB1571" s="1">
        <v>55.764</v>
      </c>
      <c r="DC1571" s="1">
        <v>26.545</v>
      </c>
      <c r="DD1571" s="1">
        <v>1.927</v>
      </c>
      <c r="DE1571" s="1">
        <v>9.932</v>
      </c>
      <c r="DF1571" s="1">
        <v>2528.48</v>
      </c>
      <c r="DG1571" s="1">
        <v>3.44</v>
      </c>
      <c r="DH1571" s="1">
        <v>7300.122</v>
      </c>
      <c r="DI1571" s="1">
        <v>56.672</v>
      </c>
      <c r="DJ1571" s="1">
        <v>17.946</v>
      </c>
      <c r="DK1571" s="1">
        <v>56.196</v>
      </c>
      <c r="DL1571" s="1">
        <v>0.988</v>
      </c>
      <c r="DM1571" s="1">
        <v>2.747</v>
      </c>
      <c r="DN1571" s="1">
        <v>690.922</v>
      </c>
      <c r="DO1571" s="1">
        <v>0.94</v>
      </c>
      <c r="DP1571" s="1">
        <v>2018.931</v>
      </c>
      <c r="DQ1571" s="1">
        <v>15.486</v>
      </c>
      <c r="DR1571" s="1">
        <v>4.963</v>
      </c>
      <c r="DS1571" s="1">
        <v>53.356</v>
      </c>
      <c r="DT1571" s="1">
        <v>0.889</v>
      </c>
      <c r="DU1571" s="1">
        <v>2.555</v>
      </c>
      <c r="DV1571" s="1">
        <v>852.627</v>
      </c>
      <c r="DW1571" s="1">
        <v>1.16</v>
      </c>
      <c r="DX1571" s="1">
        <v>1877.758</v>
      </c>
      <c r="DY1571" s="1">
        <v>19.11</v>
      </c>
      <c r="DZ1571" s="1">
        <v>4.616</v>
      </c>
    </row>
    <row r="1572">
      <c r="A1572" s="1" t="s">
        <v>258</v>
      </c>
      <c r="B1572" s="1">
        <v>2000.0</v>
      </c>
      <c r="C1572" s="1" t="s">
        <v>259</v>
      </c>
      <c r="D1572" s="1">
        <v>1041378.0</v>
      </c>
      <c r="E1572" s="1">
        <v>5.050303488E9</v>
      </c>
      <c r="J1572" s="1">
        <v>441.722</v>
      </c>
      <c r="K1572" s="1">
        <v>0.46</v>
      </c>
      <c r="L1572" s="1">
        <v>69.697</v>
      </c>
      <c r="N1572" s="1">
        <v>166.667</v>
      </c>
      <c r="S1572" s="1">
        <v>9.603</v>
      </c>
      <c r="T1572" s="1">
        <v>0.01</v>
      </c>
      <c r="U1572" s="1">
        <v>-10.798</v>
      </c>
      <c r="V1572" s="1">
        <v>-0.319</v>
      </c>
      <c r="W1572" s="1">
        <v>2527.552</v>
      </c>
      <c r="X1572" s="1">
        <v>2.632</v>
      </c>
      <c r="Y1572" s="1">
        <v>1.515</v>
      </c>
      <c r="AA1572" s="1">
        <v>1.28</v>
      </c>
      <c r="AB1572" s="1">
        <v>1229.141</v>
      </c>
      <c r="AC1572" s="1">
        <v>0.66</v>
      </c>
      <c r="AE1572" s="1">
        <v>35.383</v>
      </c>
      <c r="AF1572" s="1">
        <v>1.771</v>
      </c>
      <c r="AG1572" s="1">
        <v>6508.545</v>
      </c>
      <c r="AH1572" s="1">
        <v>1.342</v>
      </c>
      <c r="AK1572" s="1">
        <v>9.603</v>
      </c>
      <c r="AL1572" s="1">
        <v>0.01</v>
      </c>
      <c r="AO1572" s="1">
        <v>1.515</v>
      </c>
      <c r="AT1572" s="1">
        <v>0.0</v>
      </c>
      <c r="AU1572" s="1">
        <v>0.0</v>
      </c>
      <c r="AX1572" s="1">
        <v>0.0</v>
      </c>
      <c r="AY1572" s="1">
        <v>0.0</v>
      </c>
      <c r="AZ1572" s="1">
        <v>0.0</v>
      </c>
      <c r="BA1572" s="1">
        <v>0.0</v>
      </c>
      <c r="BC1572" s="1">
        <v>0.11</v>
      </c>
      <c r="BG1572" s="1">
        <v>182.451</v>
      </c>
      <c r="BH1572" s="1">
        <v>0.19</v>
      </c>
      <c r="BJ1572" s="1">
        <v>28.788</v>
      </c>
      <c r="BO1572" s="1">
        <v>624.173</v>
      </c>
      <c r="BP1572" s="1">
        <v>0.65</v>
      </c>
      <c r="BR1572" s="1">
        <v>98.485</v>
      </c>
      <c r="BT1572" s="1">
        <v>0.62</v>
      </c>
      <c r="BU1572" s="1">
        <v>48.438</v>
      </c>
      <c r="BY1572" s="1">
        <v>0.0</v>
      </c>
      <c r="BZ1572" s="1">
        <v>0.0</v>
      </c>
      <c r="CB1572" s="1">
        <v>0.0</v>
      </c>
      <c r="CG1572" s="1">
        <v>0.0</v>
      </c>
      <c r="CH1572" s="1">
        <v>0.0</v>
      </c>
      <c r="CK1572" s="1">
        <v>0.0</v>
      </c>
      <c r="CL1572" s="1">
        <v>0.0</v>
      </c>
      <c r="CM1572" s="1">
        <v>0.0</v>
      </c>
      <c r="CN1572" s="1">
        <v>0.0</v>
      </c>
      <c r="CQ1572" s="1">
        <v>0.46</v>
      </c>
      <c r="CR1572" s="1">
        <v>0.0</v>
      </c>
      <c r="CU1572" s="1">
        <v>441.722</v>
      </c>
      <c r="CV1572" s="1">
        <v>0.0</v>
      </c>
      <c r="CX1572" s="1">
        <v>69.697</v>
      </c>
      <c r="CY1572" s="1">
        <v>0.0</v>
      </c>
      <c r="DA1572" s="1">
        <v>633.776</v>
      </c>
      <c r="DB1572" s="1">
        <v>6.778</v>
      </c>
      <c r="DF1572" s="1">
        <v>624.173</v>
      </c>
      <c r="DG1572" s="1">
        <v>0.65</v>
      </c>
      <c r="DI1572" s="1">
        <v>98.485</v>
      </c>
      <c r="DN1572" s="1">
        <v>0.0</v>
      </c>
      <c r="DO1572" s="1">
        <v>0.0</v>
      </c>
      <c r="DQ1572" s="1">
        <v>0.0</v>
      </c>
      <c r="DV1572" s="1">
        <v>0.0</v>
      </c>
      <c r="DW1572" s="1">
        <v>0.0</v>
      </c>
      <c r="DY1572" s="1">
        <v>0.0</v>
      </c>
    </row>
    <row r="1573">
      <c r="A1573" s="1" t="s">
        <v>258</v>
      </c>
      <c r="B1573" s="1">
        <v>2001.0</v>
      </c>
      <c r="C1573" s="1" t="s">
        <v>259</v>
      </c>
      <c r="D1573" s="1">
        <v>1051019.0</v>
      </c>
      <c r="E1573" s="1">
        <v>5.125500416E9</v>
      </c>
      <c r="J1573" s="1">
        <v>475.729</v>
      </c>
      <c r="K1573" s="1">
        <v>0.5</v>
      </c>
      <c r="L1573" s="1">
        <v>71.429</v>
      </c>
      <c r="N1573" s="1">
        <v>171.429</v>
      </c>
      <c r="S1573" s="1">
        <v>9.515</v>
      </c>
      <c r="T1573" s="1">
        <v>0.01</v>
      </c>
      <c r="U1573" s="1">
        <v>-17.105</v>
      </c>
      <c r="V1573" s="1">
        <v>-0.45</v>
      </c>
      <c r="W1573" s="1">
        <v>2075.988</v>
      </c>
      <c r="X1573" s="1">
        <v>2.182</v>
      </c>
      <c r="Y1573" s="1">
        <v>1.429</v>
      </c>
      <c r="AA1573" s="1">
        <v>1.34</v>
      </c>
      <c r="AB1573" s="1">
        <v>1274.953</v>
      </c>
      <c r="AC1573" s="1">
        <v>0.7</v>
      </c>
      <c r="AE1573" s="1">
        <v>1.878</v>
      </c>
      <c r="AF1573" s="1">
        <v>0.127</v>
      </c>
      <c r="AG1573" s="1">
        <v>6569.973</v>
      </c>
      <c r="AH1573" s="1">
        <v>1.347</v>
      </c>
      <c r="AK1573" s="1">
        <v>9.515</v>
      </c>
      <c r="AL1573" s="1">
        <v>0.01</v>
      </c>
      <c r="AO1573" s="1">
        <v>1.429</v>
      </c>
      <c r="AT1573" s="1">
        <v>0.0</v>
      </c>
      <c r="AU1573" s="1">
        <v>0.0</v>
      </c>
      <c r="AX1573" s="1">
        <v>0.0</v>
      </c>
      <c r="AY1573" s="1">
        <v>0.0</v>
      </c>
      <c r="AZ1573" s="1">
        <v>0.0</v>
      </c>
      <c r="BA1573" s="1">
        <v>0.0</v>
      </c>
      <c r="BC1573" s="1">
        <v>0.12</v>
      </c>
      <c r="BG1573" s="1">
        <v>180.777</v>
      </c>
      <c r="BH1573" s="1">
        <v>0.19</v>
      </c>
      <c r="BJ1573" s="1">
        <v>27.143</v>
      </c>
      <c r="BO1573" s="1">
        <v>656.506</v>
      </c>
      <c r="BP1573" s="1">
        <v>0.69</v>
      </c>
      <c r="BR1573" s="1">
        <v>98.571</v>
      </c>
      <c r="BT1573" s="1">
        <v>0.64</v>
      </c>
      <c r="BU1573" s="1">
        <v>47.761</v>
      </c>
      <c r="BY1573" s="1">
        <v>0.0</v>
      </c>
      <c r="BZ1573" s="1">
        <v>0.0</v>
      </c>
      <c r="CB1573" s="1">
        <v>0.0</v>
      </c>
      <c r="CG1573" s="1">
        <v>0.0</v>
      </c>
      <c r="CH1573" s="1">
        <v>0.0</v>
      </c>
      <c r="CK1573" s="1">
        <v>0.0</v>
      </c>
      <c r="CL1573" s="1">
        <v>0.0</v>
      </c>
      <c r="CM1573" s="1">
        <v>0.0</v>
      </c>
      <c r="CN1573" s="1">
        <v>0.0</v>
      </c>
      <c r="CQ1573" s="1">
        <v>0.5</v>
      </c>
      <c r="CR1573" s="1">
        <v>0.0</v>
      </c>
      <c r="CU1573" s="1">
        <v>475.729</v>
      </c>
      <c r="CV1573" s="1">
        <v>0.0</v>
      </c>
      <c r="CX1573" s="1">
        <v>71.429</v>
      </c>
      <c r="CY1573" s="1">
        <v>0.0</v>
      </c>
      <c r="DA1573" s="1">
        <v>666.02</v>
      </c>
      <c r="DB1573" s="1">
        <v>6.905</v>
      </c>
      <c r="DF1573" s="1">
        <v>656.506</v>
      </c>
      <c r="DG1573" s="1">
        <v>0.69</v>
      </c>
      <c r="DI1573" s="1">
        <v>98.571</v>
      </c>
      <c r="DN1573" s="1">
        <v>0.0</v>
      </c>
      <c r="DO1573" s="1">
        <v>0.0</v>
      </c>
      <c r="DQ1573" s="1">
        <v>0.0</v>
      </c>
      <c r="DV1573" s="1">
        <v>0.0</v>
      </c>
      <c r="DW1573" s="1">
        <v>0.0</v>
      </c>
      <c r="DY1573" s="1">
        <v>0.0</v>
      </c>
    </row>
    <row r="1574">
      <c r="A1574" s="1" t="s">
        <v>258</v>
      </c>
      <c r="B1574" s="1">
        <v>2002.0</v>
      </c>
      <c r="C1574" s="1" t="s">
        <v>259</v>
      </c>
      <c r="D1574" s="1">
        <v>1059406.0</v>
      </c>
      <c r="E1574" s="1">
        <v>5.280506368E9</v>
      </c>
      <c r="J1574" s="1">
        <v>462.523</v>
      </c>
      <c r="K1574" s="1">
        <v>0.49</v>
      </c>
      <c r="L1574" s="1">
        <v>68.056</v>
      </c>
      <c r="N1574" s="1">
        <v>194.444</v>
      </c>
      <c r="S1574" s="1">
        <v>18.879</v>
      </c>
      <c r="T1574" s="1">
        <v>0.02</v>
      </c>
      <c r="U1574" s="1">
        <v>34.603</v>
      </c>
      <c r="V1574" s="1">
        <v>0.755</v>
      </c>
      <c r="W1574" s="1">
        <v>2772.224</v>
      </c>
      <c r="X1574" s="1">
        <v>2.937</v>
      </c>
      <c r="Y1574" s="1">
        <v>2.778</v>
      </c>
      <c r="AA1574" s="1">
        <v>1.52</v>
      </c>
      <c r="AB1574" s="1">
        <v>1434.766</v>
      </c>
      <c r="AC1574" s="1">
        <v>0.72</v>
      </c>
      <c r="AE1574" s="1">
        <v>1.102</v>
      </c>
      <c r="AF1574" s="1">
        <v>0.076</v>
      </c>
      <c r="AG1574" s="1">
        <v>6589.807</v>
      </c>
      <c r="AH1574" s="1">
        <v>1.322</v>
      </c>
      <c r="AK1574" s="1">
        <v>28.318</v>
      </c>
      <c r="AL1574" s="1">
        <v>0.03</v>
      </c>
      <c r="AO1574" s="1">
        <v>4.167</v>
      </c>
      <c r="AT1574" s="1">
        <v>0.0</v>
      </c>
      <c r="AU1574" s="1">
        <v>0.0</v>
      </c>
      <c r="AX1574" s="1">
        <v>0.0</v>
      </c>
      <c r="AY1574" s="1">
        <v>0.0</v>
      </c>
      <c r="AZ1574" s="1">
        <v>0.0</v>
      </c>
      <c r="BA1574" s="1">
        <v>0.0</v>
      </c>
      <c r="BC1574" s="1">
        <v>0.14</v>
      </c>
      <c r="BG1574" s="1">
        <v>188.785</v>
      </c>
      <c r="BH1574" s="1">
        <v>0.2</v>
      </c>
      <c r="BJ1574" s="1">
        <v>27.778</v>
      </c>
      <c r="BO1574" s="1">
        <v>651.308</v>
      </c>
      <c r="BP1574" s="1">
        <v>0.69</v>
      </c>
      <c r="BR1574" s="1">
        <v>95.833</v>
      </c>
      <c r="BT1574" s="1">
        <v>0.8</v>
      </c>
      <c r="BU1574" s="1">
        <v>52.632</v>
      </c>
      <c r="BY1574" s="1">
        <v>0.0</v>
      </c>
      <c r="BZ1574" s="1">
        <v>0.0</v>
      </c>
      <c r="CB1574" s="1">
        <v>0.0</v>
      </c>
      <c r="CG1574" s="1">
        <v>9.439</v>
      </c>
      <c r="CH1574" s="1">
        <v>0.01</v>
      </c>
      <c r="CK1574" s="1">
        <v>0.0</v>
      </c>
      <c r="CL1574" s="1">
        <v>0.0</v>
      </c>
      <c r="CM1574" s="1">
        <v>0.0</v>
      </c>
      <c r="CN1574" s="1">
        <v>1.389</v>
      </c>
      <c r="CQ1574" s="1">
        <v>0.49</v>
      </c>
      <c r="CR1574" s="1">
        <v>0.0</v>
      </c>
      <c r="CU1574" s="1">
        <v>462.523</v>
      </c>
      <c r="CV1574" s="1">
        <v>0.0</v>
      </c>
      <c r="CX1574" s="1">
        <v>68.056</v>
      </c>
      <c r="CY1574" s="1">
        <v>0.0</v>
      </c>
      <c r="DA1574" s="1">
        <v>679.626</v>
      </c>
      <c r="DB1574" s="1">
        <v>6.981</v>
      </c>
      <c r="DF1574" s="1">
        <v>651.308</v>
      </c>
      <c r="DG1574" s="1">
        <v>0.69</v>
      </c>
      <c r="DI1574" s="1">
        <v>95.833</v>
      </c>
      <c r="DN1574" s="1">
        <v>0.0</v>
      </c>
      <c r="DO1574" s="1">
        <v>0.0</v>
      </c>
      <c r="DQ1574" s="1">
        <v>0.0</v>
      </c>
      <c r="DV1574" s="1">
        <v>0.0</v>
      </c>
      <c r="DW1574" s="1">
        <v>0.0</v>
      </c>
      <c r="DY1574" s="1">
        <v>0.0</v>
      </c>
    </row>
    <row r="1575">
      <c r="A1575" s="1" t="s">
        <v>258</v>
      </c>
      <c r="B1575" s="1">
        <v>2003.0</v>
      </c>
      <c r="C1575" s="1" t="s">
        <v>259</v>
      </c>
      <c r="D1575" s="1">
        <v>1066647.0</v>
      </c>
      <c r="E1575" s="1">
        <v>5.518728704E9</v>
      </c>
      <c r="J1575" s="1">
        <v>459.383</v>
      </c>
      <c r="K1575" s="1">
        <v>0.49</v>
      </c>
      <c r="L1575" s="1">
        <v>76.562</v>
      </c>
      <c r="N1575" s="1">
        <v>218.75</v>
      </c>
      <c r="S1575" s="1">
        <v>18.75</v>
      </c>
      <c r="T1575" s="1">
        <v>0.02</v>
      </c>
      <c r="U1575" s="1">
        <v>5.817</v>
      </c>
      <c r="V1575" s="1">
        <v>0.171</v>
      </c>
      <c r="W1575" s="1">
        <v>2913.57</v>
      </c>
      <c r="X1575" s="1">
        <v>3.108</v>
      </c>
      <c r="Y1575" s="1">
        <v>3.125</v>
      </c>
      <c r="AA1575" s="1">
        <v>1.44</v>
      </c>
      <c r="AB1575" s="1">
        <v>1350.025</v>
      </c>
      <c r="AC1575" s="1">
        <v>0.64</v>
      </c>
      <c r="AE1575" s="1">
        <v>-4.884</v>
      </c>
      <c r="AF1575" s="1">
        <v>-0.341</v>
      </c>
      <c r="AG1575" s="1">
        <v>6225.418</v>
      </c>
      <c r="AH1575" s="1">
        <v>1.203</v>
      </c>
      <c r="AK1575" s="1">
        <v>28.126</v>
      </c>
      <c r="AL1575" s="1">
        <v>0.03</v>
      </c>
      <c r="AO1575" s="1">
        <v>4.688</v>
      </c>
      <c r="AT1575" s="1">
        <v>0.0</v>
      </c>
      <c r="AU1575" s="1">
        <v>0.0</v>
      </c>
      <c r="AX1575" s="1">
        <v>0.0</v>
      </c>
      <c r="AY1575" s="1">
        <v>0.0</v>
      </c>
      <c r="AZ1575" s="1">
        <v>0.0</v>
      </c>
      <c r="BA1575" s="1">
        <v>0.0</v>
      </c>
      <c r="BC1575" s="1">
        <v>0.14</v>
      </c>
      <c r="BG1575" s="1">
        <v>112.502</v>
      </c>
      <c r="BH1575" s="1">
        <v>0.12</v>
      </c>
      <c r="BJ1575" s="1">
        <v>18.75</v>
      </c>
      <c r="BO1575" s="1">
        <v>571.886</v>
      </c>
      <c r="BP1575" s="1">
        <v>0.61</v>
      </c>
      <c r="BR1575" s="1">
        <v>95.313</v>
      </c>
      <c r="BT1575" s="1">
        <v>0.8</v>
      </c>
      <c r="BU1575" s="1">
        <v>55.556</v>
      </c>
      <c r="BY1575" s="1">
        <v>0.0</v>
      </c>
      <c r="BZ1575" s="1">
        <v>0.0</v>
      </c>
      <c r="CB1575" s="1">
        <v>0.0</v>
      </c>
      <c r="CG1575" s="1">
        <v>9.375</v>
      </c>
      <c r="CH1575" s="1">
        <v>0.01</v>
      </c>
      <c r="CK1575" s="1">
        <v>0.0</v>
      </c>
      <c r="CL1575" s="1">
        <v>0.0</v>
      </c>
      <c r="CM1575" s="1">
        <v>0.0</v>
      </c>
      <c r="CN1575" s="1">
        <v>1.562</v>
      </c>
      <c r="CQ1575" s="1">
        <v>0.49</v>
      </c>
      <c r="CR1575" s="1">
        <v>0.0</v>
      </c>
      <c r="CU1575" s="1">
        <v>459.383</v>
      </c>
      <c r="CV1575" s="1">
        <v>0.0</v>
      </c>
      <c r="CX1575" s="1">
        <v>76.562</v>
      </c>
      <c r="CY1575" s="1">
        <v>0.0</v>
      </c>
      <c r="DA1575" s="1">
        <v>600.011</v>
      </c>
      <c r="DB1575" s="1">
        <v>6.64</v>
      </c>
      <c r="DF1575" s="1">
        <v>571.886</v>
      </c>
      <c r="DG1575" s="1">
        <v>0.61</v>
      </c>
      <c r="DI1575" s="1">
        <v>95.313</v>
      </c>
      <c r="DN1575" s="1">
        <v>0.0</v>
      </c>
      <c r="DO1575" s="1">
        <v>0.0</v>
      </c>
      <c r="DQ1575" s="1">
        <v>0.0</v>
      </c>
      <c r="DV1575" s="1">
        <v>0.0</v>
      </c>
      <c r="DW1575" s="1">
        <v>0.0</v>
      </c>
      <c r="DY1575" s="1">
        <v>0.0</v>
      </c>
    </row>
    <row r="1576">
      <c r="A1576" s="1" t="s">
        <v>258</v>
      </c>
      <c r="B1576" s="1">
        <v>2004.0</v>
      </c>
      <c r="C1576" s="1" t="s">
        <v>259</v>
      </c>
      <c r="D1576" s="1">
        <v>1073121.0</v>
      </c>
      <c r="E1576" s="1">
        <v>5.6964224E9</v>
      </c>
      <c r="J1576" s="1">
        <v>419.338</v>
      </c>
      <c r="K1576" s="1">
        <v>0.45</v>
      </c>
      <c r="L1576" s="1">
        <v>77.586</v>
      </c>
      <c r="N1576" s="1">
        <v>224.138</v>
      </c>
      <c r="S1576" s="1">
        <v>18.637</v>
      </c>
      <c r="T1576" s="1">
        <v>0.02</v>
      </c>
      <c r="U1576" s="1">
        <v>8.837</v>
      </c>
      <c r="V1576" s="1">
        <v>0.275</v>
      </c>
      <c r="W1576" s="1">
        <v>3151.921</v>
      </c>
      <c r="X1576" s="1">
        <v>3.382</v>
      </c>
      <c r="Y1576" s="1">
        <v>3.448</v>
      </c>
      <c r="AA1576" s="1">
        <v>1.28</v>
      </c>
      <c r="AB1576" s="1">
        <v>1192.782</v>
      </c>
      <c r="AC1576" s="1">
        <v>0.58</v>
      </c>
      <c r="AE1576" s="1">
        <v>-4.378</v>
      </c>
      <c r="AF1576" s="1">
        <v>-0.291</v>
      </c>
      <c r="AG1576" s="1">
        <v>5916.967</v>
      </c>
      <c r="AH1576" s="1">
        <v>1.115</v>
      </c>
      <c r="AK1576" s="1">
        <v>27.956</v>
      </c>
      <c r="AL1576" s="1">
        <v>0.03</v>
      </c>
      <c r="AO1576" s="1">
        <v>5.172</v>
      </c>
      <c r="AT1576" s="1">
        <v>0.0</v>
      </c>
      <c r="AU1576" s="1">
        <v>0.0</v>
      </c>
      <c r="AX1576" s="1">
        <v>0.0</v>
      </c>
      <c r="AY1576" s="1">
        <v>0.0</v>
      </c>
      <c r="AZ1576" s="1">
        <v>0.0</v>
      </c>
      <c r="BA1576" s="1">
        <v>0.0</v>
      </c>
      <c r="BC1576" s="1">
        <v>0.13</v>
      </c>
      <c r="BG1576" s="1">
        <v>93.186</v>
      </c>
      <c r="BH1576" s="1">
        <v>0.1</v>
      </c>
      <c r="BJ1576" s="1">
        <v>17.241</v>
      </c>
      <c r="BO1576" s="1">
        <v>512.524</v>
      </c>
      <c r="BP1576" s="1">
        <v>0.55</v>
      </c>
      <c r="BR1576" s="1">
        <v>94.828</v>
      </c>
      <c r="BT1576" s="1">
        <v>0.7</v>
      </c>
      <c r="BU1576" s="1">
        <v>54.688</v>
      </c>
      <c r="BY1576" s="1">
        <v>0.0</v>
      </c>
      <c r="BZ1576" s="1">
        <v>0.0</v>
      </c>
      <c r="CB1576" s="1">
        <v>0.0</v>
      </c>
      <c r="CG1576" s="1">
        <v>9.319</v>
      </c>
      <c r="CH1576" s="1">
        <v>0.01</v>
      </c>
      <c r="CK1576" s="1">
        <v>0.0</v>
      </c>
      <c r="CL1576" s="1">
        <v>0.0</v>
      </c>
      <c r="CM1576" s="1">
        <v>0.0</v>
      </c>
      <c r="CN1576" s="1">
        <v>1.724</v>
      </c>
      <c r="CQ1576" s="1">
        <v>0.45</v>
      </c>
      <c r="CR1576" s="1">
        <v>0.0</v>
      </c>
      <c r="CU1576" s="1">
        <v>419.338</v>
      </c>
      <c r="CV1576" s="1">
        <v>0.0</v>
      </c>
      <c r="CX1576" s="1">
        <v>77.586</v>
      </c>
      <c r="CY1576" s="1">
        <v>0.0</v>
      </c>
      <c r="DA1576" s="1">
        <v>540.48</v>
      </c>
      <c r="DB1576" s="1">
        <v>6.35</v>
      </c>
      <c r="DF1576" s="1">
        <v>512.524</v>
      </c>
      <c r="DG1576" s="1">
        <v>0.55</v>
      </c>
      <c r="DI1576" s="1">
        <v>94.828</v>
      </c>
      <c r="DN1576" s="1">
        <v>0.0</v>
      </c>
      <c r="DO1576" s="1">
        <v>0.0</v>
      </c>
      <c r="DQ1576" s="1">
        <v>0.0</v>
      </c>
      <c r="DV1576" s="1">
        <v>0.0</v>
      </c>
      <c r="DW1576" s="1">
        <v>0.0</v>
      </c>
      <c r="DY1576" s="1">
        <v>0.0</v>
      </c>
    </row>
    <row r="1577">
      <c r="A1577" s="1" t="s">
        <v>258</v>
      </c>
      <c r="B1577" s="1">
        <v>2005.0</v>
      </c>
      <c r="C1577" s="1" t="s">
        <v>259</v>
      </c>
      <c r="D1577" s="1">
        <v>1078975.0</v>
      </c>
      <c r="E1577" s="1">
        <v>6.002942464E9</v>
      </c>
      <c r="J1577" s="1">
        <v>407.794</v>
      </c>
      <c r="K1577" s="1">
        <v>0.44</v>
      </c>
      <c r="L1577" s="1">
        <v>70.968</v>
      </c>
      <c r="N1577" s="1">
        <v>193.548</v>
      </c>
      <c r="S1577" s="1">
        <v>9.268</v>
      </c>
      <c r="T1577" s="1">
        <v>0.01</v>
      </c>
      <c r="U1577" s="1">
        <v>-7.641</v>
      </c>
      <c r="V1577" s="1">
        <v>-0.258</v>
      </c>
      <c r="W1577" s="1">
        <v>2895.276</v>
      </c>
      <c r="X1577" s="1">
        <v>3.124</v>
      </c>
      <c r="Y1577" s="1">
        <v>1.613</v>
      </c>
      <c r="AA1577" s="1">
        <v>1.48</v>
      </c>
      <c r="AB1577" s="1">
        <v>1371.672</v>
      </c>
      <c r="AC1577" s="1">
        <v>0.62</v>
      </c>
      <c r="AE1577" s="1">
        <v>0.949</v>
      </c>
      <c r="AF1577" s="1">
        <v>0.06</v>
      </c>
      <c r="AG1577" s="1">
        <v>5940.738</v>
      </c>
      <c r="AH1577" s="1">
        <v>1.068</v>
      </c>
      <c r="AK1577" s="1">
        <v>18.536</v>
      </c>
      <c r="AL1577" s="1">
        <v>0.02</v>
      </c>
      <c r="AO1577" s="1">
        <v>3.226</v>
      </c>
      <c r="AT1577" s="1">
        <v>0.0</v>
      </c>
      <c r="AU1577" s="1">
        <v>0.0</v>
      </c>
      <c r="AX1577" s="1">
        <v>0.0</v>
      </c>
      <c r="AY1577" s="1">
        <v>0.0</v>
      </c>
      <c r="AZ1577" s="1">
        <v>0.0</v>
      </c>
      <c r="BA1577" s="1">
        <v>0.0</v>
      </c>
      <c r="BC1577" s="1">
        <v>0.12</v>
      </c>
      <c r="BG1577" s="1">
        <v>148.289</v>
      </c>
      <c r="BH1577" s="1">
        <v>0.16</v>
      </c>
      <c r="BJ1577" s="1">
        <v>25.806</v>
      </c>
      <c r="BO1577" s="1">
        <v>556.083</v>
      </c>
      <c r="BP1577" s="1">
        <v>0.6</v>
      </c>
      <c r="BR1577" s="1">
        <v>96.774</v>
      </c>
      <c r="BT1577" s="1">
        <v>0.86</v>
      </c>
      <c r="BU1577" s="1">
        <v>58.108</v>
      </c>
      <c r="BY1577" s="1">
        <v>0.0</v>
      </c>
      <c r="BZ1577" s="1">
        <v>0.0</v>
      </c>
      <c r="CB1577" s="1">
        <v>0.0</v>
      </c>
      <c r="CG1577" s="1">
        <v>9.268</v>
      </c>
      <c r="CH1577" s="1">
        <v>0.01</v>
      </c>
      <c r="CK1577" s="1">
        <v>0.0</v>
      </c>
      <c r="CL1577" s="1">
        <v>0.0</v>
      </c>
      <c r="CM1577" s="1">
        <v>0.0</v>
      </c>
      <c r="CN1577" s="1">
        <v>1.613</v>
      </c>
      <c r="CQ1577" s="1">
        <v>0.44</v>
      </c>
      <c r="CR1577" s="1">
        <v>0.0</v>
      </c>
      <c r="CU1577" s="1">
        <v>407.794</v>
      </c>
      <c r="CV1577" s="1">
        <v>0.0</v>
      </c>
      <c r="CX1577" s="1">
        <v>70.968</v>
      </c>
      <c r="CY1577" s="1">
        <v>0.0</v>
      </c>
      <c r="DA1577" s="1">
        <v>574.619</v>
      </c>
      <c r="DB1577" s="1">
        <v>6.41</v>
      </c>
      <c r="DF1577" s="1">
        <v>556.083</v>
      </c>
      <c r="DG1577" s="1">
        <v>0.6</v>
      </c>
      <c r="DI1577" s="1">
        <v>96.774</v>
      </c>
      <c r="DN1577" s="1">
        <v>0.0</v>
      </c>
      <c r="DO1577" s="1">
        <v>0.0</v>
      </c>
      <c r="DQ1577" s="1">
        <v>0.0</v>
      </c>
      <c r="DV1577" s="1">
        <v>0.0</v>
      </c>
      <c r="DW1577" s="1">
        <v>0.0</v>
      </c>
      <c r="DY1577" s="1">
        <v>0.0</v>
      </c>
    </row>
    <row r="1578">
      <c r="A1578" s="1" t="s">
        <v>258</v>
      </c>
      <c r="B1578" s="1">
        <v>2006.0</v>
      </c>
      <c r="C1578" s="1" t="s">
        <v>259</v>
      </c>
      <c r="D1578" s="1">
        <v>1084396.0</v>
      </c>
      <c r="E1578" s="1">
        <v>6.319745024E9</v>
      </c>
      <c r="J1578" s="1">
        <v>479.53</v>
      </c>
      <c r="K1578" s="1">
        <v>0.52</v>
      </c>
      <c r="L1578" s="1">
        <v>75.362</v>
      </c>
      <c r="N1578" s="1">
        <v>188.406</v>
      </c>
      <c r="S1578" s="1">
        <v>9.222</v>
      </c>
      <c r="T1578" s="1">
        <v>0.01</v>
      </c>
      <c r="U1578" s="1">
        <v>-31.137</v>
      </c>
      <c r="V1578" s="1">
        <v>-0.973</v>
      </c>
      <c r="W1578" s="1">
        <v>1983.794</v>
      </c>
      <c r="X1578" s="1">
        <v>2.151</v>
      </c>
      <c r="Y1578" s="1">
        <v>1.449</v>
      </c>
      <c r="AA1578" s="1">
        <v>1.63</v>
      </c>
      <c r="AB1578" s="1">
        <v>1503.141</v>
      </c>
      <c r="AC1578" s="1">
        <v>0.69</v>
      </c>
      <c r="AE1578" s="1">
        <v>5.784</v>
      </c>
      <c r="AF1578" s="1">
        <v>0.371</v>
      </c>
      <c r="AG1578" s="1">
        <v>6252.919</v>
      </c>
      <c r="AH1578" s="1">
        <v>1.073</v>
      </c>
      <c r="AK1578" s="1">
        <v>18.443</v>
      </c>
      <c r="AL1578" s="1">
        <v>0.02</v>
      </c>
      <c r="AO1578" s="1">
        <v>2.899</v>
      </c>
      <c r="AT1578" s="1">
        <v>0.0</v>
      </c>
      <c r="AU1578" s="1">
        <v>0.0</v>
      </c>
      <c r="AX1578" s="1">
        <v>0.0</v>
      </c>
      <c r="AY1578" s="1">
        <v>0.0</v>
      </c>
      <c r="AZ1578" s="1">
        <v>0.0</v>
      </c>
      <c r="BA1578" s="1">
        <v>0.0</v>
      </c>
      <c r="BC1578" s="1">
        <v>0.13</v>
      </c>
      <c r="BG1578" s="1">
        <v>138.326</v>
      </c>
      <c r="BH1578" s="1">
        <v>0.15</v>
      </c>
      <c r="BJ1578" s="1">
        <v>21.739</v>
      </c>
      <c r="BO1578" s="1">
        <v>617.855</v>
      </c>
      <c r="BP1578" s="1">
        <v>0.67</v>
      </c>
      <c r="BR1578" s="1">
        <v>97.101</v>
      </c>
      <c r="BT1578" s="1">
        <v>0.94</v>
      </c>
      <c r="BU1578" s="1">
        <v>57.669</v>
      </c>
      <c r="BY1578" s="1">
        <v>0.0</v>
      </c>
      <c r="BZ1578" s="1">
        <v>0.0</v>
      </c>
      <c r="CB1578" s="1">
        <v>0.0</v>
      </c>
      <c r="CG1578" s="1">
        <v>9.222</v>
      </c>
      <c r="CH1578" s="1">
        <v>0.01</v>
      </c>
      <c r="CK1578" s="1">
        <v>0.0</v>
      </c>
      <c r="CL1578" s="1">
        <v>0.0</v>
      </c>
      <c r="CM1578" s="1">
        <v>0.0</v>
      </c>
      <c r="CN1578" s="1">
        <v>1.449</v>
      </c>
      <c r="CQ1578" s="1">
        <v>0.52</v>
      </c>
      <c r="CR1578" s="1">
        <v>0.0</v>
      </c>
      <c r="CU1578" s="1">
        <v>479.53</v>
      </c>
      <c r="CV1578" s="1">
        <v>0.0</v>
      </c>
      <c r="CX1578" s="1">
        <v>75.362</v>
      </c>
      <c r="CY1578" s="1">
        <v>0.0</v>
      </c>
      <c r="DA1578" s="1">
        <v>636.299</v>
      </c>
      <c r="DB1578" s="1">
        <v>6.781</v>
      </c>
      <c r="DF1578" s="1">
        <v>617.855</v>
      </c>
      <c r="DG1578" s="1">
        <v>0.67</v>
      </c>
      <c r="DI1578" s="1">
        <v>97.101</v>
      </c>
      <c r="DN1578" s="1">
        <v>0.0</v>
      </c>
      <c r="DO1578" s="1">
        <v>0.0</v>
      </c>
      <c r="DQ1578" s="1">
        <v>0.0</v>
      </c>
      <c r="DV1578" s="1">
        <v>0.0</v>
      </c>
      <c r="DW1578" s="1">
        <v>0.0</v>
      </c>
      <c r="DY1578" s="1">
        <v>0.0</v>
      </c>
    </row>
    <row r="1579">
      <c r="A1579" s="1" t="s">
        <v>258</v>
      </c>
      <c r="B1579" s="1">
        <v>2007.0</v>
      </c>
      <c r="C1579" s="1" t="s">
        <v>259</v>
      </c>
      <c r="D1579" s="1">
        <v>1090668.0</v>
      </c>
      <c r="E1579" s="1">
        <v>6.589486592E9</v>
      </c>
      <c r="J1579" s="1">
        <v>476.772</v>
      </c>
      <c r="K1579" s="1">
        <v>0.52</v>
      </c>
      <c r="L1579" s="1">
        <v>73.239</v>
      </c>
      <c r="N1579" s="1">
        <v>183.099</v>
      </c>
      <c r="S1579" s="1">
        <v>9.169</v>
      </c>
      <c r="T1579" s="1">
        <v>0.01</v>
      </c>
      <c r="U1579" s="1">
        <v>-22.31</v>
      </c>
      <c r="V1579" s="1">
        <v>-0.48</v>
      </c>
      <c r="W1579" s="1">
        <v>1532.354</v>
      </c>
      <c r="X1579" s="1">
        <v>1.671</v>
      </c>
      <c r="Y1579" s="1">
        <v>1.408</v>
      </c>
      <c r="AA1579" s="1">
        <v>1.69</v>
      </c>
      <c r="AB1579" s="1">
        <v>1549.509</v>
      </c>
      <c r="AC1579" s="1">
        <v>0.71</v>
      </c>
      <c r="AE1579" s="1">
        <v>3.043</v>
      </c>
      <c r="AF1579" s="1">
        <v>0.206</v>
      </c>
      <c r="AG1579" s="1">
        <v>6406.134</v>
      </c>
      <c r="AH1579" s="1">
        <v>1.06</v>
      </c>
      <c r="AK1579" s="1">
        <v>18.337</v>
      </c>
      <c r="AL1579" s="1">
        <v>0.02</v>
      </c>
      <c r="AO1579" s="1">
        <v>2.817</v>
      </c>
      <c r="AT1579" s="1">
        <v>0.0</v>
      </c>
      <c r="AU1579" s="1">
        <v>0.0</v>
      </c>
      <c r="AX1579" s="1">
        <v>0.0</v>
      </c>
      <c r="AY1579" s="1">
        <v>0.0</v>
      </c>
      <c r="AZ1579" s="1">
        <v>0.0</v>
      </c>
      <c r="BA1579" s="1">
        <v>0.0</v>
      </c>
      <c r="BC1579" s="1">
        <v>0.13</v>
      </c>
      <c r="BG1579" s="1">
        <v>155.868</v>
      </c>
      <c r="BH1579" s="1">
        <v>0.17</v>
      </c>
      <c r="BJ1579" s="1">
        <v>23.944</v>
      </c>
      <c r="BO1579" s="1">
        <v>632.64</v>
      </c>
      <c r="BP1579" s="1">
        <v>0.69</v>
      </c>
      <c r="BR1579" s="1">
        <v>97.183</v>
      </c>
      <c r="BT1579" s="1">
        <v>0.98</v>
      </c>
      <c r="BU1579" s="1">
        <v>57.988</v>
      </c>
      <c r="BY1579" s="1">
        <v>0.0</v>
      </c>
      <c r="BZ1579" s="1">
        <v>0.0</v>
      </c>
      <c r="CB1579" s="1">
        <v>0.0</v>
      </c>
      <c r="CG1579" s="1">
        <v>9.169</v>
      </c>
      <c r="CH1579" s="1">
        <v>0.01</v>
      </c>
      <c r="CK1579" s="1">
        <v>0.0</v>
      </c>
      <c r="CL1579" s="1">
        <v>0.0</v>
      </c>
      <c r="CM1579" s="1">
        <v>0.0</v>
      </c>
      <c r="CN1579" s="1">
        <v>1.408</v>
      </c>
      <c r="CQ1579" s="1">
        <v>0.52</v>
      </c>
      <c r="CR1579" s="1">
        <v>0.0</v>
      </c>
      <c r="CU1579" s="1">
        <v>476.772</v>
      </c>
      <c r="CV1579" s="1">
        <v>0.0</v>
      </c>
      <c r="CX1579" s="1">
        <v>73.239</v>
      </c>
      <c r="CY1579" s="1">
        <v>0.0</v>
      </c>
      <c r="DA1579" s="1">
        <v>650.977</v>
      </c>
      <c r="DB1579" s="1">
        <v>6.987</v>
      </c>
      <c r="DF1579" s="1">
        <v>632.64</v>
      </c>
      <c r="DG1579" s="1">
        <v>0.69</v>
      </c>
      <c r="DI1579" s="1">
        <v>97.183</v>
      </c>
      <c r="DN1579" s="1">
        <v>0.0</v>
      </c>
      <c r="DO1579" s="1">
        <v>0.0</v>
      </c>
      <c r="DQ1579" s="1">
        <v>0.0</v>
      </c>
      <c r="DV1579" s="1">
        <v>0.0</v>
      </c>
      <c r="DW1579" s="1">
        <v>0.0</v>
      </c>
      <c r="DY1579" s="1">
        <v>0.0</v>
      </c>
    </row>
    <row r="1580">
      <c r="A1580" s="1" t="s">
        <v>258</v>
      </c>
      <c r="B1580" s="1">
        <v>2008.0</v>
      </c>
      <c r="C1580" s="1" t="s">
        <v>259</v>
      </c>
      <c r="D1580" s="1">
        <v>1098057.0</v>
      </c>
      <c r="E1580" s="1">
        <v>6.906669056E9</v>
      </c>
      <c r="J1580" s="1">
        <v>464.457</v>
      </c>
      <c r="K1580" s="1">
        <v>0.51</v>
      </c>
      <c r="L1580" s="1">
        <v>73.913</v>
      </c>
      <c r="N1580" s="1">
        <v>188.406</v>
      </c>
      <c r="S1580" s="1">
        <v>9.107</v>
      </c>
      <c r="T1580" s="1">
        <v>0.01</v>
      </c>
      <c r="U1580" s="1">
        <v>-27.551</v>
      </c>
      <c r="V1580" s="1">
        <v>-0.46</v>
      </c>
      <c r="W1580" s="1">
        <v>1102.704</v>
      </c>
      <c r="X1580" s="1">
        <v>1.211</v>
      </c>
      <c r="Y1580" s="1">
        <v>1.449</v>
      </c>
      <c r="AA1580" s="1">
        <v>1.61</v>
      </c>
      <c r="AB1580" s="1">
        <v>1466.226</v>
      </c>
      <c r="AC1580" s="1">
        <v>0.69</v>
      </c>
      <c r="AE1580" s="1">
        <v>-2.717</v>
      </c>
      <c r="AF1580" s="1">
        <v>-0.19</v>
      </c>
      <c r="AG1580" s="1">
        <v>6190.126</v>
      </c>
      <c r="AH1580" s="1">
        <v>0.984</v>
      </c>
      <c r="AK1580" s="1">
        <v>18.214</v>
      </c>
      <c r="AL1580" s="1">
        <v>0.02</v>
      </c>
      <c r="AO1580" s="1">
        <v>2.899</v>
      </c>
      <c r="AT1580" s="1">
        <v>0.0</v>
      </c>
      <c r="AU1580" s="1">
        <v>0.0</v>
      </c>
      <c r="AX1580" s="1">
        <v>0.0</v>
      </c>
      <c r="AY1580" s="1">
        <v>0.0</v>
      </c>
      <c r="AZ1580" s="1">
        <v>0.0</v>
      </c>
      <c r="BA1580" s="1">
        <v>0.0</v>
      </c>
      <c r="BC1580" s="1">
        <v>0.13</v>
      </c>
      <c r="BG1580" s="1">
        <v>145.712</v>
      </c>
      <c r="BH1580" s="1">
        <v>0.16</v>
      </c>
      <c r="BJ1580" s="1">
        <v>23.188</v>
      </c>
      <c r="BO1580" s="1">
        <v>610.169</v>
      </c>
      <c r="BP1580" s="1">
        <v>0.67</v>
      </c>
      <c r="BR1580" s="1">
        <v>97.101</v>
      </c>
      <c r="BT1580" s="1">
        <v>0.92</v>
      </c>
      <c r="BU1580" s="1">
        <v>57.143</v>
      </c>
      <c r="BY1580" s="1">
        <v>0.0</v>
      </c>
      <c r="BZ1580" s="1">
        <v>0.0</v>
      </c>
      <c r="CB1580" s="1">
        <v>0.0</v>
      </c>
      <c r="CG1580" s="1">
        <v>9.107</v>
      </c>
      <c r="CH1580" s="1">
        <v>0.01</v>
      </c>
      <c r="CK1580" s="1">
        <v>0.0</v>
      </c>
      <c r="CL1580" s="1">
        <v>0.0</v>
      </c>
      <c r="CM1580" s="1">
        <v>0.0</v>
      </c>
      <c r="CN1580" s="1">
        <v>1.449</v>
      </c>
      <c r="CQ1580" s="1">
        <v>0.51</v>
      </c>
      <c r="CR1580" s="1">
        <v>0.0</v>
      </c>
      <c r="CU1580" s="1">
        <v>464.457</v>
      </c>
      <c r="CV1580" s="1">
        <v>0.0</v>
      </c>
      <c r="CX1580" s="1">
        <v>73.913</v>
      </c>
      <c r="CY1580" s="1">
        <v>0.0</v>
      </c>
      <c r="DA1580" s="1">
        <v>628.383</v>
      </c>
      <c r="DB1580" s="1">
        <v>6.797</v>
      </c>
      <c r="DF1580" s="1">
        <v>610.169</v>
      </c>
      <c r="DG1580" s="1">
        <v>0.67</v>
      </c>
      <c r="DI1580" s="1">
        <v>97.101</v>
      </c>
      <c r="DN1580" s="1">
        <v>0.0</v>
      </c>
      <c r="DO1580" s="1">
        <v>0.0</v>
      </c>
      <c r="DQ1580" s="1">
        <v>0.0</v>
      </c>
      <c r="DV1580" s="1">
        <v>0.0</v>
      </c>
      <c r="DW1580" s="1">
        <v>0.0</v>
      </c>
      <c r="DY1580" s="1">
        <v>0.0</v>
      </c>
    </row>
    <row r="1581">
      <c r="A1581" s="1" t="s">
        <v>258</v>
      </c>
      <c r="B1581" s="1">
        <v>2009.0</v>
      </c>
      <c r="C1581" s="1" t="s">
        <v>259</v>
      </c>
      <c r="D1581" s="1">
        <v>1105117.0</v>
      </c>
      <c r="E1581" s="1">
        <v>7.131567104E9</v>
      </c>
      <c r="J1581" s="1">
        <v>398.148</v>
      </c>
      <c r="K1581" s="1">
        <v>0.44</v>
      </c>
      <c r="L1581" s="1">
        <v>66.667</v>
      </c>
      <c r="N1581" s="1">
        <v>181.818</v>
      </c>
      <c r="S1581" s="1">
        <v>9.049</v>
      </c>
      <c r="T1581" s="1">
        <v>0.01</v>
      </c>
      <c r="U1581" s="1">
        <v>-25.834</v>
      </c>
      <c r="V1581" s="1">
        <v>-0.313</v>
      </c>
      <c r="W1581" s="1">
        <v>812.604</v>
      </c>
      <c r="X1581" s="1">
        <v>0.898</v>
      </c>
      <c r="Y1581" s="1">
        <v>1.515</v>
      </c>
      <c r="AA1581" s="1">
        <v>1.57</v>
      </c>
      <c r="AB1581" s="1">
        <v>1420.664</v>
      </c>
      <c r="AC1581" s="1">
        <v>0.66</v>
      </c>
      <c r="AE1581" s="1">
        <v>-5.522</v>
      </c>
      <c r="AF1581" s="1">
        <v>-0.375</v>
      </c>
      <c r="AG1581" s="1">
        <v>5810.917</v>
      </c>
      <c r="AH1581" s="1">
        <v>0.9</v>
      </c>
      <c r="AK1581" s="1">
        <v>18.098</v>
      </c>
      <c r="AL1581" s="1">
        <v>0.02</v>
      </c>
      <c r="AO1581" s="1">
        <v>3.03</v>
      </c>
      <c r="AT1581" s="1">
        <v>0.0</v>
      </c>
      <c r="AU1581" s="1">
        <v>0.0</v>
      </c>
      <c r="AX1581" s="1">
        <v>0.0</v>
      </c>
      <c r="AY1581" s="1">
        <v>0.0</v>
      </c>
      <c r="AZ1581" s="1">
        <v>0.0</v>
      </c>
      <c r="BA1581" s="1">
        <v>0.0</v>
      </c>
      <c r="BC1581" s="1">
        <v>0.12</v>
      </c>
      <c r="BG1581" s="1">
        <v>180.976</v>
      </c>
      <c r="BH1581" s="1">
        <v>0.2</v>
      </c>
      <c r="BJ1581" s="1">
        <v>30.303</v>
      </c>
      <c r="BO1581" s="1">
        <v>579.124</v>
      </c>
      <c r="BP1581" s="1">
        <v>0.64</v>
      </c>
      <c r="BR1581" s="1">
        <v>96.97</v>
      </c>
      <c r="BT1581" s="1">
        <v>0.91</v>
      </c>
      <c r="BU1581" s="1">
        <v>57.962</v>
      </c>
      <c r="BY1581" s="1">
        <v>0.0</v>
      </c>
      <c r="BZ1581" s="1">
        <v>0.0</v>
      </c>
      <c r="CB1581" s="1">
        <v>0.0</v>
      </c>
      <c r="CG1581" s="1">
        <v>9.049</v>
      </c>
      <c r="CH1581" s="1">
        <v>0.01</v>
      </c>
      <c r="CK1581" s="1">
        <v>0.0</v>
      </c>
      <c r="CL1581" s="1">
        <v>0.0</v>
      </c>
      <c r="CM1581" s="1">
        <v>0.0</v>
      </c>
      <c r="CN1581" s="1">
        <v>1.515</v>
      </c>
      <c r="CQ1581" s="1">
        <v>0.44</v>
      </c>
      <c r="CR1581" s="1">
        <v>0.0</v>
      </c>
      <c r="CU1581" s="1">
        <v>398.148</v>
      </c>
      <c r="CV1581" s="1">
        <v>0.0</v>
      </c>
      <c r="CX1581" s="1">
        <v>66.667</v>
      </c>
      <c r="CY1581" s="1">
        <v>0.0</v>
      </c>
      <c r="DA1581" s="1">
        <v>597.222</v>
      </c>
      <c r="DB1581" s="1">
        <v>6.422</v>
      </c>
      <c r="DF1581" s="1">
        <v>579.124</v>
      </c>
      <c r="DG1581" s="1">
        <v>0.64</v>
      </c>
      <c r="DI1581" s="1">
        <v>96.97</v>
      </c>
      <c r="DN1581" s="1">
        <v>0.0</v>
      </c>
      <c r="DO1581" s="1">
        <v>0.0</v>
      </c>
      <c r="DQ1581" s="1">
        <v>0.0</v>
      </c>
      <c r="DV1581" s="1">
        <v>0.0</v>
      </c>
      <c r="DW1581" s="1">
        <v>0.0</v>
      </c>
      <c r="DY1581" s="1">
        <v>0.0</v>
      </c>
    </row>
    <row r="1582">
      <c r="A1582" s="1" t="s">
        <v>258</v>
      </c>
      <c r="B1582" s="1">
        <v>2010.0</v>
      </c>
      <c r="C1582" s="1" t="s">
        <v>259</v>
      </c>
      <c r="D1582" s="1">
        <v>1111593.0</v>
      </c>
      <c r="E1582" s="1">
        <v>7.332276736E9</v>
      </c>
      <c r="J1582" s="1">
        <v>431.813</v>
      </c>
      <c r="K1582" s="1">
        <v>0.48</v>
      </c>
      <c r="L1582" s="1">
        <v>64.865</v>
      </c>
      <c r="N1582" s="1">
        <v>175.676</v>
      </c>
      <c r="S1582" s="1">
        <v>8.996</v>
      </c>
      <c r="T1582" s="1">
        <v>0.01</v>
      </c>
      <c r="U1582" s="1">
        <v>12.539</v>
      </c>
      <c r="V1582" s="1">
        <v>0.113</v>
      </c>
      <c r="W1582" s="1">
        <v>909.166</v>
      </c>
      <c r="X1582" s="1">
        <v>1.011</v>
      </c>
      <c r="Y1582" s="1">
        <v>1.351</v>
      </c>
      <c r="AA1582" s="1">
        <v>1.55</v>
      </c>
      <c r="AB1582" s="1">
        <v>1394.395</v>
      </c>
      <c r="AC1582" s="1">
        <v>0.74</v>
      </c>
      <c r="AE1582" s="1">
        <v>-3.424</v>
      </c>
      <c r="AF1582" s="1">
        <v>-0.22</v>
      </c>
      <c r="AG1582" s="1">
        <v>5579.266</v>
      </c>
      <c r="AH1582" s="1">
        <v>0.846</v>
      </c>
      <c r="AK1582" s="1">
        <v>17.992</v>
      </c>
      <c r="AL1582" s="1">
        <v>0.02</v>
      </c>
      <c r="AO1582" s="1">
        <v>2.703</v>
      </c>
      <c r="AT1582" s="1">
        <v>0.0</v>
      </c>
      <c r="AU1582" s="1">
        <v>0.0</v>
      </c>
      <c r="AX1582" s="1">
        <v>0.0</v>
      </c>
      <c r="AY1582" s="1">
        <v>0.0</v>
      </c>
      <c r="AZ1582" s="1">
        <v>0.0</v>
      </c>
      <c r="BA1582" s="1">
        <v>0.0</v>
      </c>
      <c r="BC1582" s="1">
        <v>0.13</v>
      </c>
      <c r="BG1582" s="1">
        <v>215.906</v>
      </c>
      <c r="BH1582" s="1">
        <v>0.24</v>
      </c>
      <c r="BJ1582" s="1">
        <v>32.432</v>
      </c>
      <c r="BO1582" s="1">
        <v>647.719</v>
      </c>
      <c r="BP1582" s="1">
        <v>0.72</v>
      </c>
      <c r="BR1582" s="1">
        <v>97.297</v>
      </c>
      <c r="BT1582" s="1">
        <v>0.81</v>
      </c>
      <c r="BU1582" s="1">
        <v>52.258</v>
      </c>
      <c r="BY1582" s="1">
        <v>0.0</v>
      </c>
      <c r="BZ1582" s="1">
        <v>0.0</v>
      </c>
      <c r="CB1582" s="1">
        <v>0.0</v>
      </c>
      <c r="CG1582" s="1">
        <v>8.996</v>
      </c>
      <c r="CH1582" s="1">
        <v>0.01</v>
      </c>
      <c r="CK1582" s="1">
        <v>0.0</v>
      </c>
      <c r="CL1582" s="1">
        <v>0.0</v>
      </c>
      <c r="CM1582" s="1">
        <v>0.0</v>
      </c>
      <c r="CN1582" s="1">
        <v>1.351</v>
      </c>
      <c r="CQ1582" s="1">
        <v>0.48</v>
      </c>
      <c r="CR1582" s="1">
        <v>0.0</v>
      </c>
      <c r="CU1582" s="1">
        <v>431.813</v>
      </c>
      <c r="CV1582" s="1">
        <v>0.0</v>
      </c>
      <c r="CX1582" s="1">
        <v>64.865</v>
      </c>
      <c r="CY1582" s="1">
        <v>0.0</v>
      </c>
      <c r="DA1582" s="1">
        <v>665.711</v>
      </c>
      <c r="DB1582" s="1">
        <v>6.202</v>
      </c>
      <c r="DF1582" s="1">
        <v>647.719</v>
      </c>
      <c r="DG1582" s="1">
        <v>0.72</v>
      </c>
      <c r="DI1582" s="1">
        <v>97.297</v>
      </c>
      <c r="DN1582" s="1">
        <v>0.0</v>
      </c>
      <c r="DO1582" s="1">
        <v>0.0</v>
      </c>
      <c r="DQ1582" s="1">
        <v>0.0</v>
      </c>
      <c r="DV1582" s="1">
        <v>0.0</v>
      </c>
      <c r="DW1582" s="1">
        <v>0.0</v>
      </c>
      <c r="DY1582" s="1">
        <v>0.0</v>
      </c>
    </row>
    <row r="1583">
      <c r="A1583" s="1" t="s">
        <v>258</v>
      </c>
      <c r="B1583" s="1">
        <v>2011.0</v>
      </c>
      <c r="C1583" s="1" t="s">
        <v>259</v>
      </c>
      <c r="D1583" s="1">
        <v>1117800.0</v>
      </c>
      <c r="E1583" s="1">
        <v>7.567465984E9</v>
      </c>
      <c r="J1583" s="1">
        <v>250.492</v>
      </c>
      <c r="K1583" s="1">
        <v>0.28</v>
      </c>
      <c r="L1583" s="1">
        <v>48.276</v>
      </c>
      <c r="N1583" s="1">
        <v>155.172</v>
      </c>
      <c r="S1583" s="1">
        <v>8.946</v>
      </c>
      <c r="T1583" s="1">
        <v>0.01</v>
      </c>
      <c r="U1583" s="1">
        <v>-17.034</v>
      </c>
      <c r="V1583" s="1">
        <v>-0.172</v>
      </c>
      <c r="W1583" s="1">
        <v>750.111</v>
      </c>
      <c r="X1583" s="1">
        <v>0.838</v>
      </c>
      <c r="Y1583" s="1">
        <v>1.724</v>
      </c>
      <c r="AA1583" s="1">
        <v>1.39</v>
      </c>
      <c r="AB1583" s="1">
        <v>1243.514</v>
      </c>
      <c r="AC1583" s="1">
        <v>0.58</v>
      </c>
      <c r="AE1583" s="1">
        <v>-8.169</v>
      </c>
      <c r="AF1583" s="1">
        <v>-0.507</v>
      </c>
      <c r="AG1583" s="1">
        <v>5095.052</v>
      </c>
      <c r="AH1583" s="1">
        <v>0.753</v>
      </c>
      <c r="AK1583" s="1">
        <v>17.892</v>
      </c>
      <c r="AL1583" s="1">
        <v>0.02</v>
      </c>
      <c r="AO1583" s="1">
        <v>3.448</v>
      </c>
      <c r="AT1583" s="1">
        <v>0.0</v>
      </c>
      <c r="AU1583" s="1">
        <v>0.0</v>
      </c>
      <c r="AX1583" s="1">
        <v>0.0</v>
      </c>
      <c r="AY1583" s="1">
        <v>0.0</v>
      </c>
      <c r="AZ1583" s="1">
        <v>0.0</v>
      </c>
      <c r="BA1583" s="1">
        <v>0.0</v>
      </c>
      <c r="BC1583" s="1">
        <v>0.09</v>
      </c>
      <c r="BG1583" s="1">
        <v>250.492</v>
      </c>
      <c r="BH1583" s="1">
        <v>0.28</v>
      </c>
      <c r="BJ1583" s="1">
        <v>48.276</v>
      </c>
      <c r="BO1583" s="1">
        <v>500.984</v>
      </c>
      <c r="BP1583" s="1">
        <v>0.56</v>
      </c>
      <c r="BR1583" s="1">
        <v>96.552</v>
      </c>
      <c r="BT1583" s="1">
        <v>0.81</v>
      </c>
      <c r="BU1583" s="1">
        <v>58.273</v>
      </c>
      <c r="BY1583" s="1">
        <v>0.0</v>
      </c>
      <c r="BZ1583" s="1">
        <v>0.0</v>
      </c>
      <c r="CB1583" s="1">
        <v>0.0</v>
      </c>
      <c r="CG1583" s="1">
        <v>8.946</v>
      </c>
      <c r="CH1583" s="1">
        <v>0.01</v>
      </c>
      <c r="CK1583" s="1">
        <v>0.0</v>
      </c>
      <c r="CL1583" s="1">
        <v>0.0</v>
      </c>
      <c r="CM1583" s="1">
        <v>0.0</v>
      </c>
      <c r="CN1583" s="1">
        <v>1.724</v>
      </c>
      <c r="CQ1583" s="1">
        <v>0.28</v>
      </c>
      <c r="CR1583" s="1">
        <v>0.0</v>
      </c>
      <c r="CU1583" s="1">
        <v>250.492</v>
      </c>
      <c r="CV1583" s="1">
        <v>0.0</v>
      </c>
      <c r="CX1583" s="1">
        <v>48.276</v>
      </c>
      <c r="CY1583" s="1">
        <v>0.0</v>
      </c>
      <c r="DA1583" s="1">
        <v>518.876</v>
      </c>
      <c r="DB1583" s="1">
        <v>5.695</v>
      </c>
      <c r="DF1583" s="1">
        <v>500.984</v>
      </c>
      <c r="DG1583" s="1">
        <v>0.56</v>
      </c>
      <c r="DI1583" s="1">
        <v>96.552</v>
      </c>
      <c r="DN1583" s="1">
        <v>0.0</v>
      </c>
      <c r="DO1583" s="1">
        <v>0.0</v>
      </c>
      <c r="DQ1583" s="1">
        <v>0.0</v>
      </c>
      <c r="DV1583" s="1">
        <v>0.0</v>
      </c>
      <c r="DW1583" s="1">
        <v>0.0</v>
      </c>
      <c r="DY1583" s="1">
        <v>0.0</v>
      </c>
    </row>
    <row r="1584">
      <c r="A1584" s="1" t="s">
        <v>258</v>
      </c>
      <c r="B1584" s="1">
        <v>2012.0</v>
      </c>
      <c r="C1584" s="1" t="s">
        <v>259</v>
      </c>
      <c r="D1584" s="1">
        <v>1123817.0</v>
      </c>
      <c r="E1584" s="1">
        <v>7.79309824E9</v>
      </c>
      <c r="J1584" s="1">
        <v>213.558</v>
      </c>
      <c r="K1584" s="1">
        <v>0.24</v>
      </c>
      <c r="L1584" s="1">
        <v>46.154</v>
      </c>
      <c r="N1584" s="1">
        <v>173.077</v>
      </c>
      <c r="S1584" s="1">
        <v>17.796</v>
      </c>
      <c r="T1584" s="1">
        <v>0.02</v>
      </c>
      <c r="U1584" s="1">
        <v>25.803</v>
      </c>
      <c r="V1584" s="1">
        <v>0.216</v>
      </c>
      <c r="W1584" s="1">
        <v>938.607</v>
      </c>
      <c r="X1584" s="1">
        <v>1.055</v>
      </c>
      <c r="Y1584" s="1">
        <v>3.846</v>
      </c>
      <c r="AA1584" s="1">
        <v>1.34</v>
      </c>
      <c r="AB1584" s="1">
        <v>1192.365</v>
      </c>
      <c r="AC1584" s="1">
        <v>0.52</v>
      </c>
      <c r="AE1584" s="1">
        <v>-3.498</v>
      </c>
      <c r="AF1584" s="1">
        <v>-0.199</v>
      </c>
      <c r="AG1584" s="1">
        <v>4890.505</v>
      </c>
      <c r="AH1584" s="1">
        <v>0.705</v>
      </c>
      <c r="AK1584" s="1">
        <v>35.593</v>
      </c>
      <c r="AL1584" s="1">
        <v>0.04</v>
      </c>
      <c r="AO1584" s="1">
        <v>7.692</v>
      </c>
      <c r="AT1584" s="1">
        <v>0.0</v>
      </c>
      <c r="AU1584" s="1">
        <v>0.0</v>
      </c>
      <c r="AX1584" s="1">
        <v>0.0</v>
      </c>
      <c r="AY1584" s="1">
        <v>0.0</v>
      </c>
      <c r="AZ1584" s="1">
        <v>0.0</v>
      </c>
      <c r="BA1584" s="1">
        <v>0.0</v>
      </c>
      <c r="BC1584" s="1">
        <v>0.09</v>
      </c>
      <c r="BG1584" s="1">
        <v>213.558</v>
      </c>
      <c r="BH1584" s="1">
        <v>0.24</v>
      </c>
      <c r="BJ1584" s="1">
        <v>46.154</v>
      </c>
      <c r="BO1584" s="1">
        <v>427.116</v>
      </c>
      <c r="BP1584" s="1">
        <v>0.48</v>
      </c>
      <c r="BR1584" s="1">
        <v>92.308</v>
      </c>
      <c r="BT1584" s="1">
        <v>0.82</v>
      </c>
      <c r="BU1584" s="1">
        <v>61.194</v>
      </c>
      <c r="BY1584" s="1">
        <v>0.0</v>
      </c>
      <c r="BZ1584" s="1">
        <v>0.0</v>
      </c>
      <c r="CB1584" s="1">
        <v>0.0</v>
      </c>
      <c r="CG1584" s="1">
        <v>17.796</v>
      </c>
      <c r="CH1584" s="1">
        <v>0.02</v>
      </c>
      <c r="CK1584" s="1">
        <v>0.0</v>
      </c>
      <c r="CL1584" s="1">
        <v>0.0</v>
      </c>
      <c r="CM1584" s="1">
        <v>0.0</v>
      </c>
      <c r="CN1584" s="1">
        <v>3.846</v>
      </c>
      <c r="CQ1584" s="1">
        <v>0.24</v>
      </c>
      <c r="CR1584" s="1">
        <v>0.0</v>
      </c>
      <c r="CU1584" s="1">
        <v>213.558</v>
      </c>
      <c r="CV1584" s="1">
        <v>0.0</v>
      </c>
      <c r="CX1584" s="1">
        <v>46.154</v>
      </c>
      <c r="CY1584" s="1">
        <v>0.0</v>
      </c>
      <c r="DA1584" s="1">
        <v>462.709</v>
      </c>
      <c r="DB1584" s="1">
        <v>5.496</v>
      </c>
      <c r="DF1584" s="1">
        <v>427.116</v>
      </c>
      <c r="DG1584" s="1">
        <v>0.48</v>
      </c>
      <c r="DI1584" s="1">
        <v>92.308</v>
      </c>
      <c r="DN1584" s="1">
        <v>0.0</v>
      </c>
      <c r="DO1584" s="1">
        <v>0.0</v>
      </c>
      <c r="DQ1584" s="1">
        <v>0.0</v>
      </c>
      <c r="DV1584" s="1">
        <v>0.0</v>
      </c>
      <c r="DW1584" s="1">
        <v>0.0</v>
      </c>
      <c r="DY1584" s="1">
        <v>0.0</v>
      </c>
    </row>
    <row r="1585">
      <c r="A1585" s="1" t="s">
        <v>258</v>
      </c>
      <c r="B1585" s="1">
        <v>2013.0</v>
      </c>
      <c r="C1585" s="1" t="s">
        <v>259</v>
      </c>
      <c r="D1585" s="1">
        <v>1129945.0</v>
      </c>
      <c r="E1585" s="1">
        <v>8.126636032E9</v>
      </c>
      <c r="J1585" s="1">
        <v>221.25</v>
      </c>
      <c r="K1585" s="1">
        <v>0.25</v>
      </c>
      <c r="L1585" s="1">
        <v>41.667</v>
      </c>
      <c r="N1585" s="1">
        <v>150.0</v>
      </c>
      <c r="S1585" s="1">
        <v>17.7</v>
      </c>
      <c r="T1585" s="1">
        <v>0.02</v>
      </c>
      <c r="U1585" s="1">
        <v>68.764</v>
      </c>
      <c r="V1585" s="1">
        <v>0.725</v>
      </c>
      <c r="W1585" s="1">
        <v>1575.436</v>
      </c>
      <c r="X1585" s="1">
        <v>1.78</v>
      </c>
      <c r="Y1585" s="1">
        <v>3.333</v>
      </c>
      <c r="AA1585" s="1">
        <v>1.46</v>
      </c>
      <c r="AB1585" s="1">
        <v>1292.098</v>
      </c>
      <c r="AC1585" s="1">
        <v>0.6</v>
      </c>
      <c r="AE1585" s="1">
        <v>-3.412</v>
      </c>
      <c r="AF1585" s="1">
        <v>-0.188</v>
      </c>
      <c r="AG1585" s="1">
        <v>4698.036</v>
      </c>
      <c r="AH1585" s="1">
        <v>0.653</v>
      </c>
      <c r="AK1585" s="1">
        <v>35.4</v>
      </c>
      <c r="AL1585" s="1">
        <v>0.04</v>
      </c>
      <c r="AO1585" s="1">
        <v>6.667</v>
      </c>
      <c r="AT1585" s="1">
        <v>0.0</v>
      </c>
      <c r="AU1585" s="1">
        <v>0.0</v>
      </c>
      <c r="AX1585" s="1">
        <v>0.0</v>
      </c>
      <c r="AY1585" s="1">
        <v>0.0</v>
      </c>
      <c r="AZ1585" s="1">
        <v>0.0</v>
      </c>
      <c r="BA1585" s="1">
        <v>0.0</v>
      </c>
      <c r="BC1585" s="1">
        <v>0.09</v>
      </c>
      <c r="BG1585" s="1">
        <v>274.35</v>
      </c>
      <c r="BH1585" s="1">
        <v>0.31</v>
      </c>
      <c r="BJ1585" s="1">
        <v>51.667</v>
      </c>
      <c r="BO1585" s="1">
        <v>495.599</v>
      </c>
      <c r="BP1585" s="1">
        <v>0.56</v>
      </c>
      <c r="BR1585" s="1">
        <v>93.333</v>
      </c>
      <c r="BT1585" s="1">
        <v>0.86</v>
      </c>
      <c r="BU1585" s="1">
        <v>58.904</v>
      </c>
      <c r="BY1585" s="1">
        <v>0.0</v>
      </c>
      <c r="BZ1585" s="1">
        <v>0.0</v>
      </c>
      <c r="CB1585" s="1">
        <v>0.0</v>
      </c>
      <c r="CG1585" s="1">
        <v>17.7</v>
      </c>
      <c r="CH1585" s="1">
        <v>0.02</v>
      </c>
      <c r="CK1585" s="1">
        <v>0.0</v>
      </c>
      <c r="CL1585" s="1">
        <v>0.0</v>
      </c>
      <c r="CM1585" s="1">
        <v>0.0</v>
      </c>
      <c r="CN1585" s="1">
        <v>3.333</v>
      </c>
      <c r="CQ1585" s="1">
        <v>0.25</v>
      </c>
      <c r="CR1585" s="1">
        <v>0.0</v>
      </c>
      <c r="CU1585" s="1">
        <v>221.25</v>
      </c>
      <c r="CV1585" s="1">
        <v>0.0</v>
      </c>
      <c r="CX1585" s="1">
        <v>41.667</v>
      </c>
      <c r="CY1585" s="1">
        <v>0.0</v>
      </c>
      <c r="DA1585" s="1">
        <v>530.999</v>
      </c>
      <c r="DB1585" s="1">
        <v>5.309</v>
      </c>
      <c r="DF1585" s="1">
        <v>495.599</v>
      </c>
      <c r="DG1585" s="1">
        <v>0.56</v>
      </c>
      <c r="DI1585" s="1">
        <v>93.333</v>
      </c>
      <c r="DN1585" s="1">
        <v>0.0</v>
      </c>
      <c r="DO1585" s="1">
        <v>0.0</v>
      </c>
      <c r="DQ1585" s="1">
        <v>0.0</v>
      </c>
      <c r="DV1585" s="1">
        <v>0.0</v>
      </c>
      <c r="DW1585" s="1">
        <v>0.0</v>
      </c>
      <c r="DY1585" s="1">
        <v>0.0</v>
      </c>
    </row>
    <row r="1586">
      <c r="A1586" s="1" t="s">
        <v>258</v>
      </c>
      <c r="B1586" s="1">
        <v>2014.0</v>
      </c>
      <c r="C1586" s="1" t="s">
        <v>259</v>
      </c>
      <c r="D1586" s="1">
        <v>1136260.0</v>
      </c>
      <c r="E1586" s="1">
        <v>8.327527424E9</v>
      </c>
      <c r="J1586" s="1">
        <v>202.418</v>
      </c>
      <c r="K1586" s="1">
        <v>0.23</v>
      </c>
      <c r="L1586" s="1">
        <v>47.917</v>
      </c>
      <c r="N1586" s="1">
        <v>166.667</v>
      </c>
      <c r="S1586" s="1">
        <v>17.602</v>
      </c>
      <c r="T1586" s="1">
        <v>0.02</v>
      </c>
      <c r="U1586" s="1">
        <v>-30.195</v>
      </c>
      <c r="V1586" s="1">
        <v>-0.538</v>
      </c>
      <c r="W1586" s="1">
        <v>1093.625</v>
      </c>
      <c r="X1586" s="1">
        <v>1.243</v>
      </c>
      <c r="Y1586" s="1">
        <v>4.167</v>
      </c>
      <c r="AA1586" s="1">
        <v>1.46</v>
      </c>
      <c r="AB1586" s="1">
        <v>1284.917</v>
      </c>
      <c r="AC1586" s="1">
        <v>0.48</v>
      </c>
      <c r="AE1586" s="1">
        <v>3.461</v>
      </c>
      <c r="AF1586" s="1">
        <v>0.184</v>
      </c>
      <c r="AG1586" s="1">
        <v>4833.616</v>
      </c>
      <c r="AH1586" s="1">
        <v>0.66</v>
      </c>
      <c r="AK1586" s="1">
        <v>17.602</v>
      </c>
      <c r="AL1586" s="1">
        <v>0.02</v>
      </c>
      <c r="AO1586" s="1">
        <v>4.167</v>
      </c>
      <c r="AT1586" s="1">
        <v>0.0</v>
      </c>
      <c r="AU1586" s="1">
        <v>0.0</v>
      </c>
      <c r="AX1586" s="1">
        <v>0.0</v>
      </c>
      <c r="AY1586" s="1">
        <v>0.0</v>
      </c>
      <c r="AZ1586" s="1">
        <v>0.0</v>
      </c>
      <c r="BA1586" s="1">
        <v>0.0</v>
      </c>
      <c r="BC1586" s="1">
        <v>0.08</v>
      </c>
      <c r="BG1586" s="1">
        <v>202.418</v>
      </c>
      <c r="BH1586" s="1">
        <v>0.23</v>
      </c>
      <c r="BJ1586" s="1">
        <v>47.917</v>
      </c>
      <c r="BO1586" s="1">
        <v>404.837</v>
      </c>
      <c r="BP1586" s="1">
        <v>0.46</v>
      </c>
      <c r="BR1586" s="1">
        <v>95.833</v>
      </c>
      <c r="BT1586" s="1">
        <v>0.98</v>
      </c>
      <c r="BU1586" s="1">
        <v>67.123</v>
      </c>
      <c r="BY1586" s="1">
        <v>0.0</v>
      </c>
      <c r="BZ1586" s="1">
        <v>0.0</v>
      </c>
      <c r="CB1586" s="1">
        <v>0.0</v>
      </c>
      <c r="CG1586" s="1">
        <v>0.0</v>
      </c>
      <c r="CH1586" s="1">
        <v>0.0</v>
      </c>
      <c r="CK1586" s="1">
        <v>0.0</v>
      </c>
      <c r="CL1586" s="1">
        <v>0.0</v>
      </c>
      <c r="CM1586" s="1">
        <v>0.0</v>
      </c>
      <c r="CN1586" s="1">
        <v>0.0</v>
      </c>
      <c r="CQ1586" s="1">
        <v>0.23</v>
      </c>
      <c r="CR1586" s="1">
        <v>0.0</v>
      </c>
      <c r="CU1586" s="1">
        <v>202.418</v>
      </c>
      <c r="CV1586" s="1">
        <v>0.0</v>
      </c>
      <c r="CX1586" s="1">
        <v>47.917</v>
      </c>
      <c r="CY1586" s="1">
        <v>0.0</v>
      </c>
      <c r="DA1586" s="1">
        <v>422.439</v>
      </c>
      <c r="DB1586" s="1">
        <v>5.492</v>
      </c>
      <c r="DF1586" s="1">
        <v>404.837</v>
      </c>
      <c r="DG1586" s="1">
        <v>0.46</v>
      </c>
      <c r="DI1586" s="1">
        <v>95.833</v>
      </c>
      <c r="DN1586" s="1">
        <v>0.0</v>
      </c>
      <c r="DO1586" s="1">
        <v>0.0</v>
      </c>
      <c r="DQ1586" s="1">
        <v>0.0</v>
      </c>
      <c r="DV1586" s="1">
        <v>0.0</v>
      </c>
      <c r="DW1586" s="1">
        <v>0.0</v>
      </c>
      <c r="DY1586" s="1">
        <v>0.0</v>
      </c>
    </row>
    <row r="1587">
      <c r="A1587" s="1" t="s">
        <v>258</v>
      </c>
      <c r="B1587" s="1">
        <v>2015.0</v>
      </c>
      <c r="C1587" s="1" t="s">
        <v>259</v>
      </c>
      <c r="D1587" s="1">
        <v>1142773.0</v>
      </c>
      <c r="E1587" s="1">
        <v>8.445665792E9</v>
      </c>
      <c r="J1587" s="1">
        <v>210.015</v>
      </c>
      <c r="K1587" s="1">
        <v>0.24</v>
      </c>
      <c r="L1587" s="1">
        <v>63.158</v>
      </c>
      <c r="N1587" s="1">
        <v>184.211</v>
      </c>
      <c r="S1587" s="1">
        <v>17.501</v>
      </c>
      <c r="T1587" s="1">
        <v>0.02</v>
      </c>
      <c r="U1587" s="1">
        <v>-19.785</v>
      </c>
      <c r="V1587" s="1">
        <v>-0.246</v>
      </c>
      <c r="W1587" s="1">
        <v>872.255</v>
      </c>
      <c r="X1587" s="1">
        <v>0.997</v>
      </c>
      <c r="Y1587" s="1">
        <v>5.263</v>
      </c>
      <c r="AA1587" s="1">
        <v>1.46</v>
      </c>
      <c r="AB1587" s="1">
        <v>1277.594</v>
      </c>
      <c r="AC1587" s="1">
        <v>0.38</v>
      </c>
      <c r="AE1587" s="1">
        <v>2.765</v>
      </c>
      <c r="AF1587" s="1">
        <v>0.152</v>
      </c>
      <c r="AG1587" s="1">
        <v>4938.966</v>
      </c>
      <c r="AH1587" s="1">
        <v>0.668</v>
      </c>
      <c r="AK1587" s="1">
        <v>17.501</v>
      </c>
      <c r="AL1587" s="1">
        <v>0.02</v>
      </c>
      <c r="AO1587" s="1">
        <v>5.263</v>
      </c>
      <c r="AT1587" s="1">
        <v>0.0</v>
      </c>
      <c r="AU1587" s="1">
        <v>0.0</v>
      </c>
      <c r="AX1587" s="1">
        <v>0.0</v>
      </c>
      <c r="AY1587" s="1">
        <v>0.0</v>
      </c>
      <c r="AZ1587" s="1">
        <v>0.0</v>
      </c>
      <c r="BA1587" s="1">
        <v>0.0</v>
      </c>
      <c r="BC1587" s="1">
        <v>0.07</v>
      </c>
      <c r="BG1587" s="1">
        <v>105.008</v>
      </c>
      <c r="BH1587" s="1">
        <v>0.12</v>
      </c>
      <c r="BJ1587" s="1">
        <v>31.579</v>
      </c>
      <c r="BO1587" s="1">
        <v>315.023</v>
      </c>
      <c r="BP1587" s="1">
        <v>0.36</v>
      </c>
      <c r="BR1587" s="1">
        <v>94.737</v>
      </c>
      <c r="BT1587" s="1">
        <v>1.08</v>
      </c>
      <c r="BU1587" s="1">
        <v>73.973</v>
      </c>
      <c r="BY1587" s="1">
        <v>0.0</v>
      </c>
      <c r="BZ1587" s="1">
        <v>0.0</v>
      </c>
      <c r="CB1587" s="1">
        <v>0.0</v>
      </c>
      <c r="CG1587" s="1">
        <v>0.0</v>
      </c>
      <c r="CH1587" s="1">
        <v>0.0</v>
      </c>
      <c r="CK1587" s="1">
        <v>0.0</v>
      </c>
      <c r="CL1587" s="1">
        <v>0.0</v>
      </c>
      <c r="CM1587" s="1">
        <v>0.0</v>
      </c>
      <c r="CN1587" s="1">
        <v>0.0</v>
      </c>
      <c r="CQ1587" s="1">
        <v>0.24</v>
      </c>
      <c r="CR1587" s="1">
        <v>0.0</v>
      </c>
      <c r="CU1587" s="1">
        <v>210.015</v>
      </c>
      <c r="CV1587" s="1">
        <v>0.0</v>
      </c>
      <c r="CX1587" s="1">
        <v>63.158</v>
      </c>
      <c r="CY1587" s="1">
        <v>0.0</v>
      </c>
      <c r="DA1587" s="1">
        <v>332.524</v>
      </c>
      <c r="DB1587" s="1">
        <v>5.644</v>
      </c>
      <c r="DF1587" s="1">
        <v>315.023</v>
      </c>
      <c r="DG1587" s="1">
        <v>0.36</v>
      </c>
      <c r="DI1587" s="1">
        <v>94.737</v>
      </c>
      <c r="DN1587" s="1">
        <v>0.0</v>
      </c>
      <c r="DO1587" s="1">
        <v>0.0</v>
      </c>
      <c r="DQ1587" s="1">
        <v>0.0</v>
      </c>
      <c r="DV1587" s="1">
        <v>0.0</v>
      </c>
      <c r="DW1587" s="1">
        <v>0.0</v>
      </c>
      <c r="DY1587" s="1">
        <v>0.0</v>
      </c>
    </row>
    <row r="1588">
      <c r="A1588" s="1" t="s">
        <v>258</v>
      </c>
      <c r="B1588" s="1">
        <v>2016.0</v>
      </c>
      <c r="C1588" s="1" t="s">
        <v>259</v>
      </c>
      <c r="D1588" s="1">
        <v>1149463.0</v>
      </c>
      <c r="E1588" s="1">
        <v>8.545156096E9</v>
      </c>
      <c r="J1588" s="1">
        <v>182.694</v>
      </c>
      <c r="K1588" s="1">
        <v>0.21</v>
      </c>
      <c r="L1588" s="1">
        <v>58.333</v>
      </c>
      <c r="N1588" s="1">
        <v>222.222</v>
      </c>
      <c r="S1588" s="1">
        <v>26.099</v>
      </c>
      <c r="T1588" s="1">
        <v>0.03</v>
      </c>
      <c r="U1588" s="1">
        <v>13.32</v>
      </c>
      <c r="V1588" s="1">
        <v>0.133</v>
      </c>
      <c r="W1588" s="1">
        <v>982.688</v>
      </c>
      <c r="X1588" s="1">
        <v>1.13</v>
      </c>
      <c r="Y1588" s="1">
        <v>8.333</v>
      </c>
      <c r="AA1588" s="1">
        <v>1.42</v>
      </c>
      <c r="AB1588" s="1">
        <v>1235.359</v>
      </c>
      <c r="AC1588" s="1">
        <v>0.36</v>
      </c>
      <c r="AE1588" s="1">
        <v>4.082</v>
      </c>
      <c r="AF1588" s="1">
        <v>0.23</v>
      </c>
      <c r="AG1588" s="1">
        <v>5110.661</v>
      </c>
      <c r="AH1588" s="1">
        <v>0.687</v>
      </c>
      <c r="AK1588" s="1">
        <v>26.099</v>
      </c>
      <c r="AL1588" s="1">
        <v>0.03</v>
      </c>
      <c r="AO1588" s="1">
        <v>8.333</v>
      </c>
      <c r="AT1588" s="1">
        <v>0.0</v>
      </c>
      <c r="AU1588" s="1">
        <v>0.0</v>
      </c>
      <c r="AX1588" s="1">
        <v>0.0</v>
      </c>
      <c r="AY1588" s="1">
        <v>0.0</v>
      </c>
      <c r="AZ1588" s="1">
        <v>0.0</v>
      </c>
      <c r="BA1588" s="1">
        <v>0.0</v>
      </c>
      <c r="BC1588" s="1">
        <v>0.08</v>
      </c>
      <c r="BG1588" s="1">
        <v>104.397</v>
      </c>
      <c r="BH1588" s="1">
        <v>0.12</v>
      </c>
      <c r="BJ1588" s="1">
        <v>33.333</v>
      </c>
      <c r="BO1588" s="1">
        <v>287.091</v>
      </c>
      <c r="BP1588" s="1">
        <v>0.33</v>
      </c>
      <c r="BR1588" s="1">
        <v>91.667</v>
      </c>
      <c r="BT1588" s="1">
        <v>1.06</v>
      </c>
      <c r="BU1588" s="1">
        <v>74.648</v>
      </c>
      <c r="BY1588" s="1">
        <v>0.0</v>
      </c>
      <c r="BZ1588" s="1">
        <v>0.0</v>
      </c>
      <c r="CB1588" s="1">
        <v>0.0</v>
      </c>
      <c r="CG1588" s="1">
        <v>0.0</v>
      </c>
      <c r="CH1588" s="1">
        <v>0.0</v>
      </c>
      <c r="CK1588" s="1">
        <v>0.0</v>
      </c>
      <c r="CL1588" s="1">
        <v>0.0</v>
      </c>
      <c r="CM1588" s="1">
        <v>0.0</v>
      </c>
      <c r="CN1588" s="1">
        <v>0.0</v>
      </c>
      <c r="CQ1588" s="1">
        <v>0.21</v>
      </c>
      <c r="CR1588" s="1">
        <v>0.0</v>
      </c>
      <c r="CU1588" s="1">
        <v>182.694</v>
      </c>
      <c r="CV1588" s="1">
        <v>0.0</v>
      </c>
      <c r="CX1588" s="1">
        <v>58.333</v>
      </c>
      <c r="CY1588" s="1">
        <v>0.0</v>
      </c>
      <c r="DA1588" s="1">
        <v>313.19</v>
      </c>
      <c r="DB1588" s="1">
        <v>5.875</v>
      </c>
      <c r="DF1588" s="1">
        <v>287.091</v>
      </c>
      <c r="DG1588" s="1">
        <v>0.33</v>
      </c>
      <c r="DI1588" s="1">
        <v>91.667</v>
      </c>
      <c r="DN1588" s="1">
        <v>0.0</v>
      </c>
      <c r="DO1588" s="1">
        <v>0.0</v>
      </c>
      <c r="DQ1588" s="1">
        <v>0.0</v>
      </c>
      <c r="DV1588" s="1">
        <v>0.0</v>
      </c>
      <c r="DW1588" s="1">
        <v>0.0</v>
      </c>
      <c r="DY1588" s="1">
        <v>0.0</v>
      </c>
    </row>
    <row r="1589">
      <c r="A1589" s="1" t="s">
        <v>258</v>
      </c>
      <c r="B1589" s="1">
        <v>2017.0</v>
      </c>
      <c r="C1589" s="1" t="s">
        <v>259</v>
      </c>
      <c r="D1589" s="1">
        <v>1158143.0</v>
      </c>
      <c r="E1589" s="1">
        <v>8.725282816E9</v>
      </c>
      <c r="J1589" s="1">
        <v>172.69</v>
      </c>
      <c r="K1589" s="1">
        <v>0.2</v>
      </c>
      <c r="L1589" s="1">
        <v>46.512</v>
      </c>
      <c r="N1589" s="1">
        <v>139.535</v>
      </c>
      <c r="S1589" s="1">
        <v>17.269</v>
      </c>
      <c r="T1589" s="1">
        <v>0.02</v>
      </c>
      <c r="Y1589" s="1">
        <v>4.651</v>
      </c>
      <c r="AA1589" s="1">
        <v>1.45</v>
      </c>
      <c r="AB1589" s="1">
        <v>1252.004</v>
      </c>
      <c r="AC1589" s="1">
        <v>0.43</v>
      </c>
      <c r="AE1589" s="1">
        <v>3.699</v>
      </c>
      <c r="AF1589" s="1">
        <v>0.217</v>
      </c>
      <c r="AG1589" s="1">
        <v>5259.991</v>
      </c>
      <c r="AH1589" s="1">
        <v>0.698</v>
      </c>
      <c r="AK1589" s="1">
        <v>17.269</v>
      </c>
      <c r="AL1589" s="1">
        <v>0.02</v>
      </c>
      <c r="AO1589" s="1">
        <v>4.651</v>
      </c>
      <c r="AT1589" s="1">
        <v>0.0</v>
      </c>
      <c r="AU1589" s="1">
        <v>0.0</v>
      </c>
      <c r="BA1589" s="1">
        <v>0.0</v>
      </c>
      <c r="BC1589" s="1">
        <v>0.06</v>
      </c>
      <c r="BG1589" s="1">
        <v>181.325</v>
      </c>
      <c r="BH1589" s="1">
        <v>0.21</v>
      </c>
      <c r="BJ1589" s="1">
        <v>48.837</v>
      </c>
      <c r="BO1589" s="1">
        <v>354.015</v>
      </c>
      <c r="BP1589" s="1">
        <v>0.41</v>
      </c>
      <c r="BR1589" s="1">
        <v>95.349</v>
      </c>
      <c r="BT1589" s="1">
        <v>1.02</v>
      </c>
      <c r="BU1589" s="1">
        <v>70.345</v>
      </c>
      <c r="BY1589" s="1">
        <v>0.0</v>
      </c>
      <c r="BZ1589" s="1">
        <v>0.0</v>
      </c>
      <c r="CB1589" s="1">
        <v>0.0</v>
      </c>
      <c r="CG1589" s="1">
        <v>0.0</v>
      </c>
      <c r="CH1589" s="1">
        <v>0.0</v>
      </c>
      <c r="CN1589" s="1">
        <v>0.0</v>
      </c>
      <c r="CQ1589" s="1">
        <v>0.2</v>
      </c>
      <c r="CR1589" s="1">
        <v>0.0</v>
      </c>
      <c r="CU1589" s="1">
        <v>172.69</v>
      </c>
      <c r="CV1589" s="1">
        <v>0.0</v>
      </c>
      <c r="CX1589" s="1">
        <v>46.512</v>
      </c>
      <c r="CY1589" s="1">
        <v>0.0</v>
      </c>
      <c r="DA1589" s="1">
        <v>371.284</v>
      </c>
      <c r="DB1589" s="1">
        <v>6.092</v>
      </c>
      <c r="DF1589" s="1">
        <v>354.015</v>
      </c>
      <c r="DG1589" s="1">
        <v>0.41</v>
      </c>
      <c r="DI1589" s="1">
        <v>95.349</v>
      </c>
      <c r="DN1589" s="1">
        <v>0.0</v>
      </c>
      <c r="DO1589" s="1">
        <v>0.0</v>
      </c>
      <c r="DQ1589" s="1">
        <v>0.0</v>
      </c>
      <c r="DV1589" s="1">
        <v>0.0</v>
      </c>
      <c r="DW1589" s="1">
        <v>0.0</v>
      </c>
      <c r="DY1589" s="1">
        <v>0.0</v>
      </c>
    </row>
    <row r="1590">
      <c r="A1590" s="1" t="s">
        <v>258</v>
      </c>
      <c r="B1590" s="1">
        <v>2018.0</v>
      </c>
      <c r="C1590" s="1" t="s">
        <v>259</v>
      </c>
      <c r="D1590" s="1">
        <v>1168887.0</v>
      </c>
      <c r="E1590" s="1">
        <v>8.936239104E9</v>
      </c>
      <c r="J1590" s="1">
        <v>171.103</v>
      </c>
      <c r="K1590" s="1">
        <v>0.2</v>
      </c>
      <c r="L1590" s="1">
        <v>40.816</v>
      </c>
      <c r="N1590" s="1">
        <v>142.857</v>
      </c>
      <c r="S1590" s="1">
        <v>17.11</v>
      </c>
      <c r="T1590" s="1">
        <v>0.02</v>
      </c>
      <c r="Y1590" s="1">
        <v>4.082</v>
      </c>
      <c r="AA1590" s="1">
        <v>1.43</v>
      </c>
      <c r="AB1590" s="1">
        <v>1223.386</v>
      </c>
      <c r="AC1590" s="1">
        <v>0.49</v>
      </c>
      <c r="AE1590" s="1">
        <v>4.808</v>
      </c>
      <c r="AF1590" s="1">
        <v>0.293</v>
      </c>
      <c r="AG1590" s="1">
        <v>5462.204</v>
      </c>
      <c r="AH1590" s="1">
        <v>0.714</v>
      </c>
      <c r="AK1590" s="1">
        <v>17.11</v>
      </c>
      <c r="AL1590" s="1">
        <v>0.02</v>
      </c>
      <c r="AO1590" s="1">
        <v>4.082</v>
      </c>
      <c r="AT1590" s="1">
        <v>0.0</v>
      </c>
      <c r="AU1590" s="1">
        <v>0.0</v>
      </c>
      <c r="BA1590" s="1">
        <v>0.0</v>
      </c>
      <c r="BC1590" s="1">
        <v>0.07</v>
      </c>
      <c r="BG1590" s="1">
        <v>230.989</v>
      </c>
      <c r="BH1590" s="1">
        <v>0.27</v>
      </c>
      <c r="BJ1590" s="1">
        <v>55.102</v>
      </c>
      <c r="BO1590" s="1">
        <v>402.092</v>
      </c>
      <c r="BP1590" s="1">
        <v>0.47</v>
      </c>
      <c r="BR1590" s="1">
        <v>95.918</v>
      </c>
      <c r="BT1590" s="1">
        <v>0.94</v>
      </c>
      <c r="BU1590" s="1">
        <v>65.734</v>
      </c>
      <c r="BY1590" s="1">
        <v>0.0</v>
      </c>
      <c r="BZ1590" s="1">
        <v>0.0</v>
      </c>
      <c r="CB1590" s="1">
        <v>0.0</v>
      </c>
      <c r="CG1590" s="1">
        <v>0.0</v>
      </c>
      <c r="CH1590" s="1">
        <v>0.0</v>
      </c>
      <c r="CN1590" s="1">
        <v>0.0</v>
      </c>
      <c r="CQ1590" s="1">
        <v>0.2</v>
      </c>
      <c r="CR1590" s="1">
        <v>0.0</v>
      </c>
      <c r="CU1590" s="1">
        <v>171.103</v>
      </c>
      <c r="CV1590" s="1">
        <v>0.0</v>
      </c>
      <c r="CX1590" s="1">
        <v>40.816</v>
      </c>
      <c r="CY1590" s="1">
        <v>0.0</v>
      </c>
      <c r="DA1590" s="1">
        <v>419.202</v>
      </c>
      <c r="DB1590" s="1">
        <v>6.385</v>
      </c>
      <c r="DF1590" s="1">
        <v>402.092</v>
      </c>
      <c r="DG1590" s="1">
        <v>0.47</v>
      </c>
      <c r="DI1590" s="1">
        <v>95.918</v>
      </c>
      <c r="DN1590" s="1">
        <v>0.0</v>
      </c>
      <c r="DO1590" s="1">
        <v>0.0</v>
      </c>
      <c r="DQ1590" s="1">
        <v>0.0</v>
      </c>
      <c r="DV1590" s="1">
        <v>0.0</v>
      </c>
      <c r="DW1590" s="1">
        <v>0.0</v>
      </c>
      <c r="DY1590" s="1">
        <v>0.0</v>
      </c>
    </row>
    <row r="1591">
      <c r="A1591" s="1" t="s">
        <v>258</v>
      </c>
      <c r="B1591" s="1">
        <v>2019.0</v>
      </c>
      <c r="C1591" s="1" t="s">
        <v>259</v>
      </c>
      <c r="D1591" s="1">
        <v>1179837.0</v>
      </c>
      <c r="E1591" s="1">
        <v>9.177836544E9</v>
      </c>
      <c r="J1591" s="1">
        <v>186.466</v>
      </c>
      <c r="K1591" s="1">
        <v>0.22</v>
      </c>
      <c r="L1591" s="1">
        <v>44.898</v>
      </c>
      <c r="N1591" s="1">
        <v>204.082</v>
      </c>
      <c r="S1591" s="1">
        <v>33.903</v>
      </c>
      <c r="T1591" s="1">
        <v>0.04</v>
      </c>
      <c r="Y1591" s="1">
        <v>8.163</v>
      </c>
      <c r="AA1591" s="1">
        <v>1.53</v>
      </c>
      <c r="AB1591" s="1">
        <v>1296.789</v>
      </c>
      <c r="AC1591" s="1">
        <v>0.49</v>
      </c>
      <c r="AE1591" s="1">
        <v>8.061</v>
      </c>
      <c r="AF1591" s="1">
        <v>0.515</v>
      </c>
      <c r="AG1591" s="1">
        <v>5847.747</v>
      </c>
      <c r="AH1591" s="1">
        <v>0.752</v>
      </c>
      <c r="AK1591" s="1">
        <v>33.903</v>
      </c>
      <c r="AL1591" s="1">
        <v>0.04</v>
      </c>
      <c r="AO1591" s="1">
        <v>8.163</v>
      </c>
      <c r="AT1591" s="1">
        <v>0.0</v>
      </c>
      <c r="AU1591" s="1">
        <v>0.0</v>
      </c>
      <c r="BA1591" s="1">
        <v>0.0</v>
      </c>
      <c r="BC1591" s="1">
        <v>0.1</v>
      </c>
      <c r="BG1591" s="1">
        <v>194.942</v>
      </c>
      <c r="BH1591" s="1">
        <v>0.23</v>
      </c>
      <c r="BJ1591" s="1">
        <v>46.939</v>
      </c>
      <c r="BO1591" s="1">
        <v>381.409</v>
      </c>
      <c r="BP1591" s="1">
        <v>0.45</v>
      </c>
      <c r="BR1591" s="1">
        <v>91.837</v>
      </c>
      <c r="BT1591" s="1">
        <v>1.04</v>
      </c>
      <c r="BU1591" s="1">
        <v>67.974</v>
      </c>
      <c r="BY1591" s="1">
        <v>0.0</v>
      </c>
      <c r="BZ1591" s="1">
        <v>0.0</v>
      </c>
      <c r="CB1591" s="1">
        <v>0.0</v>
      </c>
      <c r="CG1591" s="1">
        <v>0.0</v>
      </c>
      <c r="CH1591" s="1">
        <v>0.0</v>
      </c>
      <c r="CN1591" s="1">
        <v>0.0</v>
      </c>
      <c r="CQ1591" s="1">
        <v>0.22</v>
      </c>
      <c r="CR1591" s="1">
        <v>0.0</v>
      </c>
      <c r="CU1591" s="1">
        <v>186.466</v>
      </c>
      <c r="CV1591" s="1">
        <v>0.0</v>
      </c>
      <c r="CX1591" s="1">
        <v>44.898</v>
      </c>
      <c r="CY1591" s="1">
        <v>0.0</v>
      </c>
      <c r="DA1591" s="1">
        <v>415.312</v>
      </c>
      <c r="DB1591" s="1">
        <v>6.899</v>
      </c>
      <c r="DF1591" s="1">
        <v>381.409</v>
      </c>
      <c r="DG1591" s="1">
        <v>0.45</v>
      </c>
      <c r="DI1591" s="1">
        <v>91.837</v>
      </c>
      <c r="DN1591" s="1">
        <v>0.0</v>
      </c>
      <c r="DO1591" s="1">
        <v>0.0</v>
      </c>
      <c r="DQ1591" s="1">
        <v>0.0</v>
      </c>
      <c r="DV1591" s="1">
        <v>0.0</v>
      </c>
      <c r="DW1591" s="1">
        <v>0.0</v>
      </c>
      <c r="DY1591" s="1">
        <v>0.0</v>
      </c>
    </row>
    <row r="1592">
      <c r="A1592" s="1" t="s">
        <v>258</v>
      </c>
      <c r="B1592" s="1">
        <v>2020.0</v>
      </c>
      <c r="C1592" s="1" t="s">
        <v>259</v>
      </c>
      <c r="D1592" s="1">
        <v>1192690.0</v>
      </c>
      <c r="E1592" s="1">
        <v>9.034694656E9</v>
      </c>
      <c r="J1592" s="1">
        <v>201.226</v>
      </c>
      <c r="K1592" s="1">
        <v>0.24</v>
      </c>
      <c r="L1592" s="1">
        <v>48.98</v>
      </c>
      <c r="N1592" s="1">
        <v>163.265</v>
      </c>
      <c r="S1592" s="1">
        <v>16.769</v>
      </c>
      <c r="T1592" s="1">
        <v>0.02</v>
      </c>
      <c r="Y1592" s="1">
        <v>4.082</v>
      </c>
      <c r="AA1592" s="1">
        <v>1.4</v>
      </c>
      <c r="AB1592" s="1">
        <v>1173.817</v>
      </c>
      <c r="AC1592" s="1">
        <v>0.49</v>
      </c>
      <c r="AE1592" s="1">
        <v>-0.972</v>
      </c>
      <c r="AF1592" s="1">
        <v>-0.067</v>
      </c>
      <c r="AG1592" s="1">
        <v>5728.508</v>
      </c>
      <c r="AH1592" s="1">
        <v>0.756</v>
      </c>
      <c r="AK1592" s="1">
        <v>16.769</v>
      </c>
      <c r="AL1592" s="1">
        <v>0.02</v>
      </c>
      <c r="AO1592" s="1">
        <v>4.082</v>
      </c>
      <c r="AT1592" s="1">
        <v>0.0</v>
      </c>
      <c r="AU1592" s="1">
        <v>0.0</v>
      </c>
      <c r="BA1592" s="1">
        <v>0.0</v>
      </c>
      <c r="BC1592" s="1">
        <v>0.08</v>
      </c>
      <c r="BG1592" s="1">
        <v>192.841</v>
      </c>
      <c r="BH1592" s="1">
        <v>0.23</v>
      </c>
      <c r="BJ1592" s="1">
        <v>46.939</v>
      </c>
      <c r="BO1592" s="1">
        <v>394.067</v>
      </c>
      <c r="BP1592" s="1">
        <v>0.47</v>
      </c>
      <c r="BR1592" s="1">
        <v>95.918</v>
      </c>
      <c r="BT1592" s="1">
        <v>0.91</v>
      </c>
      <c r="BU1592" s="1">
        <v>65.0</v>
      </c>
      <c r="BY1592" s="1">
        <v>0.0</v>
      </c>
      <c r="BZ1592" s="1">
        <v>0.0</v>
      </c>
      <c r="CB1592" s="1">
        <v>0.0</v>
      </c>
      <c r="CG1592" s="1">
        <v>0.0</v>
      </c>
      <c r="CH1592" s="1">
        <v>0.0</v>
      </c>
      <c r="CN1592" s="1">
        <v>0.0</v>
      </c>
      <c r="CQ1592" s="1">
        <v>0.24</v>
      </c>
      <c r="CR1592" s="1">
        <v>0.0</v>
      </c>
      <c r="CU1592" s="1">
        <v>201.226</v>
      </c>
      <c r="CV1592" s="1">
        <v>0.0</v>
      </c>
      <c r="CX1592" s="1">
        <v>48.98</v>
      </c>
      <c r="CY1592" s="1">
        <v>0.0</v>
      </c>
      <c r="DA1592" s="1">
        <v>410.836</v>
      </c>
      <c r="DB1592" s="1">
        <v>6.832</v>
      </c>
      <c r="DF1592" s="1">
        <v>394.067</v>
      </c>
      <c r="DG1592" s="1">
        <v>0.47</v>
      </c>
      <c r="DI1592" s="1">
        <v>95.918</v>
      </c>
      <c r="DN1592" s="1">
        <v>0.0</v>
      </c>
      <c r="DO1592" s="1">
        <v>0.0</v>
      </c>
      <c r="DQ1592" s="1">
        <v>0.0</v>
      </c>
      <c r="DV1592" s="1">
        <v>0.0</v>
      </c>
      <c r="DW1592" s="1">
        <v>0.0</v>
      </c>
      <c r="DY1592" s="1">
        <v>0.0</v>
      </c>
    </row>
    <row r="1593">
      <c r="A1593" s="1" t="s">
        <v>258</v>
      </c>
      <c r="B1593" s="1">
        <v>2021.0</v>
      </c>
      <c r="C1593" s="1" t="s">
        <v>259</v>
      </c>
      <c r="D1593" s="1">
        <v>1206548.0</v>
      </c>
      <c r="E1593" s="1">
        <v>9.746927616E9</v>
      </c>
      <c r="J1593" s="1">
        <v>165.762</v>
      </c>
      <c r="K1593" s="1">
        <v>0.2</v>
      </c>
      <c r="L1593" s="1">
        <v>39.216</v>
      </c>
      <c r="N1593" s="1">
        <v>137.255</v>
      </c>
      <c r="S1593" s="1">
        <v>16.576</v>
      </c>
      <c r="T1593" s="1">
        <v>0.02</v>
      </c>
      <c r="Y1593" s="1">
        <v>3.922</v>
      </c>
      <c r="AA1593" s="1">
        <v>1.41</v>
      </c>
      <c r="AB1593" s="1">
        <v>1168.623</v>
      </c>
      <c r="AC1593" s="1">
        <v>0.51</v>
      </c>
      <c r="AE1593" s="1">
        <v>-2.833</v>
      </c>
      <c r="AF1593" s="1">
        <v>-0.194</v>
      </c>
      <c r="AG1593" s="1">
        <v>5502.289</v>
      </c>
      <c r="AH1593" s="1">
        <v>0.681</v>
      </c>
      <c r="AK1593" s="1">
        <v>16.576</v>
      </c>
      <c r="AL1593" s="1">
        <v>0.02</v>
      </c>
      <c r="AO1593" s="1">
        <v>3.922</v>
      </c>
      <c r="AT1593" s="1">
        <v>0.0</v>
      </c>
      <c r="AU1593" s="1">
        <v>0.0</v>
      </c>
      <c r="BA1593" s="1">
        <v>0.0</v>
      </c>
      <c r="BC1593" s="1">
        <v>0.07</v>
      </c>
      <c r="BG1593" s="1">
        <v>215.491</v>
      </c>
      <c r="BH1593" s="1">
        <v>0.26</v>
      </c>
      <c r="BJ1593" s="1">
        <v>50.98</v>
      </c>
      <c r="BO1593" s="1">
        <v>406.117</v>
      </c>
      <c r="BP1593" s="1">
        <v>0.49</v>
      </c>
      <c r="BR1593" s="1">
        <v>96.078</v>
      </c>
      <c r="BT1593" s="1">
        <v>0.9</v>
      </c>
      <c r="BU1593" s="1">
        <v>63.83</v>
      </c>
      <c r="BY1593" s="1">
        <v>0.0</v>
      </c>
      <c r="BZ1593" s="1">
        <v>0.0</v>
      </c>
      <c r="CB1593" s="1">
        <v>0.0</v>
      </c>
      <c r="CG1593" s="1">
        <v>0.0</v>
      </c>
      <c r="CH1593" s="1">
        <v>0.0</v>
      </c>
      <c r="CN1593" s="1">
        <v>0.0</v>
      </c>
      <c r="CQ1593" s="1">
        <v>0.2</v>
      </c>
      <c r="CR1593" s="1">
        <v>0.0</v>
      </c>
      <c r="CU1593" s="1">
        <v>165.762</v>
      </c>
      <c r="CV1593" s="1">
        <v>0.0</v>
      </c>
      <c r="CX1593" s="1">
        <v>39.216</v>
      </c>
      <c r="CY1593" s="1">
        <v>0.0</v>
      </c>
      <c r="DA1593" s="1">
        <v>422.693</v>
      </c>
      <c r="DB1593" s="1">
        <v>6.639</v>
      </c>
      <c r="DF1593" s="1">
        <v>406.117</v>
      </c>
      <c r="DG1593" s="1">
        <v>0.49</v>
      </c>
      <c r="DI1593" s="1">
        <v>96.078</v>
      </c>
      <c r="DN1593" s="1">
        <v>24.864</v>
      </c>
      <c r="DO1593" s="1">
        <v>0.03</v>
      </c>
      <c r="DQ1593" s="1">
        <v>5.882</v>
      </c>
      <c r="DV1593" s="1">
        <v>0.0</v>
      </c>
      <c r="DW1593" s="1">
        <v>0.0</v>
      </c>
      <c r="DY1593" s="1">
        <v>0.0</v>
      </c>
    </row>
    <row r="1594">
      <c r="A1594" s="1" t="s">
        <v>258</v>
      </c>
      <c r="B1594" s="1">
        <v>2022.0</v>
      </c>
      <c r="C1594" s="1" t="s">
        <v>259</v>
      </c>
      <c r="D1594" s="1">
        <v>1218873.0</v>
      </c>
      <c r="E1594" s="1">
        <v>9.59491072E9</v>
      </c>
      <c r="J1594" s="1">
        <v>164.086</v>
      </c>
      <c r="K1594" s="1">
        <v>0.2</v>
      </c>
      <c r="L1594" s="1">
        <v>36.364</v>
      </c>
      <c r="N1594" s="1">
        <v>127.273</v>
      </c>
      <c r="S1594" s="1">
        <v>16.409</v>
      </c>
      <c r="T1594" s="1">
        <v>0.02</v>
      </c>
      <c r="Y1594" s="1">
        <v>3.636</v>
      </c>
      <c r="AA1594" s="1">
        <v>1.47</v>
      </c>
      <c r="AB1594" s="1">
        <v>1206.032</v>
      </c>
      <c r="AC1594" s="1">
        <v>0.55</v>
      </c>
      <c r="AE1594" s="1">
        <v>-5.724</v>
      </c>
      <c r="AF1594" s="1">
        <v>-0.38</v>
      </c>
      <c r="AG1594" s="1">
        <v>5134.889</v>
      </c>
      <c r="AH1594" s="1">
        <v>0.652</v>
      </c>
      <c r="AK1594" s="1">
        <v>16.409</v>
      </c>
      <c r="AL1594" s="1">
        <v>0.02</v>
      </c>
      <c r="AO1594" s="1">
        <v>3.636</v>
      </c>
      <c r="AT1594" s="1">
        <v>0.0</v>
      </c>
      <c r="AU1594" s="1">
        <v>0.0</v>
      </c>
      <c r="BA1594" s="1">
        <v>0.0</v>
      </c>
      <c r="BC1594" s="1">
        <v>0.07</v>
      </c>
      <c r="BG1594" s="1">
        <v>246.129</v>
      </c>
      <c r="BH1594" s="1">
        <v>0.3</v>
      </c>
      <c r="BJ1594" s="1">
        <v>54.545</v>
      </c>
      <c r="BO1594" s="1">
        <v>434.828</v>
      </c>
      <c r="BP1594" s="1">
        <v>0.53</v>
      </c>
      <c r="BR1594" s="1">
        <v>96.364</v>
      </c>
      <c r="BT1594" s="1">
        <v>0.92</v>
      </c>
      <c r="BU1594" s="1">
        <v>62.585</v>
      </c>
      <c r="BY1594" s="1">
        <v>0.0</v>
      </c>
      <c r="BZ1594" s="1">
        <v>0.0</v>
      </c>
      <c r="CB1594" s="1">
        <v>0.0</v>
      </c>
      <c r="CG1594" s="1">
        <v>0.0</v>
      </c>
      <c r="CH1594" s="1">
        <v>0.0</v>
      </c>
      <c r="CN1594" s="1">
        <v>0.0</v>
      </c>
      <c r="CQ1594" s="1">
        <v>0.2</v>
      </c>
      <c r="CR1594" s="1">
        <v>0.0</v>
      </c>
      <c r="CU1594" s="1">
        <v>164.086</v>
      </c>
      <c r="CV1594" s="1">
        <v>0.0</v>
      </c>
      <c r="CX1594" s="1">
        <v>36.364</v>
      </c>
      <c r="CY1594" s="1">
        <v>0.0</v>
      </c>
      <c r="DA1594" s="1">
        <v>451.237</v>
      </c>
      <c r="DB1594" s="1">
        <v>6.259</v>
      </c>
      <c r="DF1594" s="1">
        <v>434.828</v>
      </c>
      <c r="DG1594" s="1">
        <v>0.53</v>
      </c>
      <c r="DI1594" s="1">
        <v>96.364</v>
      </c>
      <c r="DN1594" s="1">
        <v>24.613</v>
      </c>
      <c r="DO1594" s="1">
        <v>0.03</v>
      </c>
      <c r="DQ1594" s="1">
        <v>5.455</v>
      </c>
      <c r="DV1594" s="1">
        <v>0.0</v>
      </c>
      <c r="DW1594" s="1">
        <v>0.0</v>
      </c>
      <c r="DY1594" s="1">
        <v>0.0</v>
      </c>
    </row>
    <row r="1595">
      <c r="A1595" s="1" t="s">
        <v>258</v>
      </c>
      <c r="B1595" s="1">
        <v>2023.0</v>
      </c>
      <c r="C1595" s="1" t="s">
        <v>259</v>
      </c>
      <c r="D1595" s="1">
        <v>1230457.0</v>
      </c>
      <c r="J1595" s="1">
        <v>170.668</v>
      </c>
      <c r="K1595" s="1">
        <v>0.21</v>
      </c>
      <c r="L1595" s="1">
        <v>37.5</v>
      </c>
      <c r="N1595" s="1">
        <v>142.857</v>
      </c>
      <c r="S1595" s="1">
        <v>16.254</v>
      </c>
      <c r="T1595" s="1">
        <v>0.02</v>
      </c>
      <c r="Y1595" s="1">
        <v>3.571</v>
      </c>
      <c r="AA1595" s="1">
        <v>1.49</v>
      </c>
      <c r="AB1595" s="1">
        <v>1210.932</v>
      </c>
      <c r="AC1595" s="1">
        <v>0.56</v>
      </c>
      <c r="AE1595" s="1">
        <v>8.458</v>
      </c>
      <c r="AF1595" s="1">
        <v>0.529</v>
      </c>
      <c r="AG1595" s="1">
        <v>5516.745</v>
      </c>
      <c r="AK1595" s="1">
        <v>16.254</v>
      </c>
      <c r="AL1595" s="1">
        <v>0.02</v>
      </c>
      <c r="AO1595" s="1">
        <v>3.571</v>
      </c>
      <c r="AT1595" s="1">
        <v>0.0</v>
      </c>
      <c r="AU1595" s="1">
        <v>0.0</v>
      </c>
      <c r="BA1595" s="1">
        <v>0.0</v>
      </c>
      <c r="BC1595" s="1">
        <v>0.08</v>
      </c>
      <c r="BG1595" s="1">
        <v>243.812</v>
      </c>
      <c r="BH1595" s="1">
        <v>0.3</v>
      </c>
      <c r="BJ1595" s="1">
        <v>53.571</v>
      </c>
      <c r="BO1595" s="1">
        <v>438.861</v>
      </c>
      <c r="BP1595" s="1">
        <v>0.54</v>
      </c>
      <c r="BR1595" s="1">
        <v>96.429</v>
      </c>
      <c r="BT1595" s="1">
        <v>0.93</v>
      </c>
      <c r="BU1595" s="1">
        <v>62.416</v>
      </c>
      <c r="BY1595" s="1">
        <v>0.0</v>
      </c>
      <c r="BZ1595" s="1">
        <v>0.0</v>
      </c>
      <c r="CB1595" s="1">
        <v>0.0</v>
      </c>
      <c r="CG1595" s="1">
        <v>0.0</v>
      </c>
      <c r="CH1595" s="1">
        <v>0.0</v>
      </c>
      <c r="CN1595" s="1">
        <v>0.0</v>
      </c>
      <c r="CQ1595" s="1">
        <v>0.21</v>
      </c>
      <c r="CR1595" s="1">
        <v>0.0</v>
      </c>
      <c r="CU1595" s="1">
        <v>170.668</v>
      </c>
      <c r="CV1595" s="1">
        <v>0.0</v>
      </c>
      <c r="CX1595" s="1">
        <v>37.5</v>
      </c>
      <c r="CY1595" s="1">
        <v>0.0</v>
      </c>
      <c r="DA1595" s="1">
        <v>455.115</v>
      </c>
      <c r="DB1595" s="1">
        <v>6.788</v>
      </c>
      <c r="DF1595" s="1">
        <v>438.861</v>
      </c>
      <c r="DG1595" s="1">
        <v>0.54</v>
      </c>
      <c r="DI1595" s="1">
        <v>96.429</v>
      </c>
      <c r="DN1595" s="1">
        <v>24.381</v>
      </c>
      <c r="DO1595" s="1">
        <v>0.03</v>
      </c>
      <c r="DQ1595" s="1">
        <v>5.357</v>
      </c>
      <c r="DV1595" s="1">
        <v>0.0</v>
      </c>
      <c r="DW1595" s="1">
        <v>0.0</v>
      </c>
      <c r="DY1595" s="1">
        <v>0.0</v>
      </c>
    </row>
    <row r="1596">
      <c r="A1596" s="1" t="s">
        <v>260</v>
      </c>
      <c r="B1596" s="1">
        <v>1980.0</v>
      </c>
      <c r="C1596" s="1" t="s">
        <v>261</v>
      </c>
      <c r="D1596" s="1">
        <v>3.4428461E7</v>
      </c>
      <c r="E1596" s="1">
        <v>3.80829696E10</v>
      </c>
      <c r="W1596" s="1">
        <v>0.0</v>
      </c>
      <c r="X1596" s="1">
        <v>0.0</v>
      </c>
      <c r="AG1596" s="1">
        <v>228.441</v>
      </c>
      <c r="AH1596" s="1">
        <v>0.207</v>
      </c>
      <c r="AY1596" s="1">
        <v>0.0</v>
      </c>
      <c r="AZ1596" s="1">
        <v>0.0</v>
      </c>
      <c r="CL1596" s="1">
        <v>0.0</v>
      </c>
      <c r="CM1596" s="1">
        <v>0.0</v>
      </c>
      <c r="DB1596" s="1">
        <v>7.865</v>
      </c>
    </row>
    <row r="1597">
      <c r="A1597" s="1" t="s">
        <v>260</v>
      </c>
      <c r="B1597" s="1">
        <v>1981.0</v>
      </c>
      <c r="C1597" s="1" t="s">
        <v>261</v>
      </c>
      <c r="D1597" s="1">
        <v>3.5303958E7</v>
      </c>
      <c r="E1597" s="1">
        <v>3.8888415232E10</v>
      </c>
      <c r="V1597" s="1">
        <v>0.0</v>
      </c>
      <c r="W1597" s="1">
        <v>0.0</v>
      </c>
      <c r="X1597" s="1">
        <v>0.0</v>
      </c>
      <c r="AE1597" s="1">
        <v>0.112</v>
      </c>
      <c r="AF1597" s="1">
        <v>0.009</v>
      </c>
      <c r="AG1597" s="1">
        <v>223.025</v>
      </c>
      <c r="AH1597" s="1">
        <v>0.202</v>
      </c>
      <c r="AX1597" s="1">
        <v>0.0</v>
      </c>
      <c r="AY1597" s="1">
        <v>0.0</v>
      </c>
      <c r="AZ1597" s="1">
        <v>0.0</v>
      </c>
      <c r="CK1597" s="1">
        <v>0.0</v>
      </c>
      <c r="CL1597" s="1">
        <v>0.0</v>
      </c>
      <c r="CM1597" s="1">
        <v>0.0</v>
      </c>
      <c r="DB1597" s="1">
        <v>7.874</v>
      </c>
    </row>
    <row r="1598">
      <c r="A1598" s="1" t="s">
        <v>260</v>
      </c>
      <c r="B1598" s="1">
        <v>1982.0</v>
      </c>
      <c r="C1598" s="1" t="s">
        <v>261</v>
      </c>
      <c r="D1598" s="1">
        <v>3.6701247E7</v>
      </c>
      <c r="E1598" s="1">
        <v>3.9483908096E10</v>
      </c>
      <c r="V1598" s="1">
        <v>0.0</v>
      </c>
      <c r="W1598" s="1">
        <v>0.0</v>
      </c>
      <c r="X1598" s="1">
        <v>0.0</v>
      </c>
      <c r="AE1598" s="1">
        <v>8.716</v>
      </c>
      <c r="AF1598" s="1">
        <v>0.686</v>
      </c>
      <c r="AG1598" s="1">
        <v>233.234</v>
      </c>
      <c r="AH1598" s="1">
        <v>0.217</v>
      </c>
      <c r="AX1598" s="1">
        <v>0.0</v>
      </c>
      <c r="AY1598" s="1">
        <v>0.0</v>
      </c>
      <c r="AZ1598" s="1">
        <v>0.0</v>
      </c>
      <c r="CK1598" s="1">
        <v>0.0</v>
      </c>
      <c r="CL1598" s="1">
        <v>0.0</v>
      </c>
      <c r="CM1598" s="1">
        <v>0.0</v>
      </c>
      <c r="DB1598" s="1">
        <v>8.56</v>
      </c>
    </row>
    <row r="1599">
      <c r="A1599" s="1" t="s">
        <v>260</v>
      </c>
      <c r="B1599" s="1">
        <v>1983.0</v>
      </c>
      <c r="C1599" s="1" t="s">
        <v>261</v>
      </c>
      <c r="D1599" s="1">
        <v>3.7740768E7</v>
      </c>
      <c r="E1599" s="1">
        <v>4.1460912128E10</v>
      </c>
      <c r="V1599" s="1">
        <v>0.0</v>
      </c>
      <c r="W1599" s="1">
        <v>0.0</v>
      </c>
      <c r="X1599" s="1">
        <v>0.0</v>
      </c>
      <c r="AE1599" s="1">
        <v>14.925</v>
      </c>
      <c r="AF1599" s="1">
        <v>1.278</v>
      </c>
      <c r="AG1599" s="1">
        <v>260.662</v>
      </c>
      <c r="AH1599" s="1">
        <v>0.237</v>
      </c>
      <c r="AX1599" s="1">
        <v>0.0</v>
      </c>
      <c r="AY1599" s="1">
        <v>0.0</v>
      </c>
      <c r="AZ1599" s="1">
        <v>0.0</v>
      </c>
      <c r="CK1599" s="1">
        <v>0.0</v>
      </c>
      <c r="CL1599" s="1">
        <v>0.0</v>
      </c>
      <c r="CM1599" s="1">
        <v>0.0</v>
      </c>
      <c r="DB1599" s="1">
        <v>9.838</v>
      </c>
    </row>
    <row r="1600">
      <c r="A1600" s="1" t="s">
        <v>260</v>
      </c>
      <c r="B1600" s="1">
        <v>1984.0</v>
      </c>
      <c r="C1600" s="1" t="s">
        <v>261</v>
      </c>
      <c r="D1600" s="1">
        <v>3.8735677E7</v>
      </c>
      <c r="E1600" s="1">
        <v>4.0637087744E10</v>
      </c>
      <c r="V1600" s="1">
        <v>0.0</v>
      </c>
      <c r="W1600" s="1">
        <v>0.0</v>
      </c>
      <c r="X1600" s="1">
        <v>0.0</v>
      </c>
      <c r="AE1600" s="1">
        <v>0.867</v>
      </c>
      <c r="AF1600" s="1">
        <v>0.085</v>
      </c>
      <c r="AG1600" s="1">
        <v>256.168</v>
      </c>
      <c r="AH1600" s="1">
        <v>0.244</v>
      </c>
      <c r="AX1600" s="1">
        <v>0.0</v>
      </c>
      <c r="AY1600" s="1">
        <v>0.0</v>
      </c>
      <c r="AZ1600" s="1">
        <v>0.0</v>
      </c>
      <c r="CK1600" s="1">
        <v>0.0</v>
      </c>
      <c r="CL1600" s="1">
        <v>0.0</v>
      </c>
      <c r="CM1600" s="1">
        <v>0.0</v>
      </c>
      <c r="DB1600" s="1">
        <v>9.923</v>
      </c>
    </row>
    <row r="1601">
      <c r="A1601" s="1" t="s">
        <v>260</v>
      </c>
      <c r="B1601" s="1">
        <v>1985.0</v>
      </c>
      <c r="C1601" s="1" t="s">
        <v>261</v>
      </c>
      <c r="D1601" s="1">
        <v>3.9842085E7</v>
      </c>
      <c r="E1601" s="1">
        <v>3.7958074368E10</v>
      </c>
      <c r="V1601" s="1">
        <v>0.0</v>
      </c>
      <c r="W1601" s="1">
        <v>0.0</v>
      </c>
      <c r="X1601" s="1">
        <v>0.0</v>
      </c>
      <c r="AE1601" s="1">
        <v>18.963</v>
      </c>
      <c r="AF1601" s="1">
        <v>1.882</v>
      </c>
      <c r="AG1601" s="1">
        <v>296.282</v>
      </c>
      <c r="AH1601" s="1">
        <v>0.311</v>
      </c>
      <c r="AX1601" s="1">
        <v>0.0</v>
      </c>
      <c r="AY1601" s="1">
        <v>0.0</v>
      </c>
      <c r="AZ1601" s="1">
        <v>0.0</v>
      </c>
      <c r="CK1601" s="1">
        <v>0.0</v>
      </c>
      <c r="CL1601" s="1">
        <v>0.0</v>
      </c>
      <c r="CM1601" s="1">
        <v>0.0</v>
      </c>
      <c r="DB1601" s="1">
        <v>11.804</v>
      </c>
    </row>
    <row r="1602">
      <c r="A1602" s="1" t="s">
        <v>260</v>
      </c>
      <c r="B1602" s="1">
        <v>1986.0</v>
      </c>
      <c r="C1602" s="1" t="s">
        <v>261</v>
      </c>
      <c r="D1602" s="1">
        <v>4.1037606E7</v>
      </c>
      <c r="E1602" s="1">
        <v>4.0403509248E10</v>
      </c>
      <c r="V1602" s="1">
        <v>0.0</v>
      </c>
      <c r="W1602" s="1">
        <v>0.0</v>
      </c>
      <c r="X1602" s="1">
        <v>0.0</v>
      </c>
      <c r="AE1602" s="1">
        <v>-3.536</v>
      </c>
      <c r="AF1602" s="1">
        <v>-0.417</v>
      </c>
      <c r="AG1602" s="1">
        <v>277.479</v>
      </c>
      <c r="AH1602" s="1">
        <v>0.282</v>
      </c>
      <c r="AX1602" s="1">
        <v>0.0</v>
      </c>
      <c r="AY1602" s="1">
        <v>0.0</v>
      </c>
      <c r="AZ1602" s="1">
        <v>0.0</v>
      </c>
      <c r="CK1602" s="1">
        <v>0.0</v>
      </c>
      <c r="CL1602" s="1">
        <v>0.0</v>
      </c>
      <c r="CM1602" s="1">
        <v>0.0</v>
      </c>
      <c r="DB1602" s="1">
        <v>11.387</v>
      </c>
    </row>
    <row r="1603">
      <c r="A1603" s="1" t="s">
        <v>260</v>
      </c>
      <c r="B1603" s="1">
        <v>1987.0</v>
      </c>
      <c r="C1603" s="1" t="s">
        <v>261</v>
      </c>
      <c r="D1603" s="1">
        <v>4.2459986E7</v>
      </c>
      <c r="E1603" s="1">
        <v>4.4197122048E10</v>
      </c>
      <c r="V1603" s="1">
        <v>0.0</v>
      </c>
      <c r="W1603" s="1">
        <v>0.0</v>
      </c>
      <c r="X1603" s="1">
        <v>0.0</v>
      </c>
      <c r="AE1603" s="1">
        <v>13.089</v>
      </c>
      <c r="AF1603" s="1">
        <v>1.49</v>
      </c>
      <c r="AG1603" s="1">
        <v>303.285</v>
      </c>
      <c r="AH1603" s="1">
        <v>0.291</v>
      </c>
      <c r="AX1603" s="1">
        <v>0.0</v>
      </c>
      <c r="AY1603" s="1">
        <v>0.0</v>
      </c>
      <c r="AZ1603" s="1">
        <v>0.0</v>
      </c>
      <c r="CK1603" s="1">
        <v>0.0</v>
      </c>
      <c r="CL1603" s="1">
        <v>0.0</v>
      </c>
      <c r="CM1603" s="1">
        <v>0.0</v>
      </c>
      <c r="DB1603" s="1">
        <v>12.877</v>
      </c>
    </row>
    <row r="1604">
      <c r="A1604" s="1" t="s">
        <v>260</v>
      </c>
      <c r="B1604" s="1">
        <v>1988.0</v>
      </c>
      <c r="C1604" s="1" t="s">
        <v>261</v>
      </c>
      <c r="D1604" s="1">
        <v>4.4150786E7</v>
      </c>
      <c r="E1604" s="1">
        <v>4.5041422336E10</v>
      </c>
      <c r="V1604" s="1">
        <v>0.0</v>
      </c>
      <c r="W1604" s="1">
        <v>0.0</v>
      </c>
      <c r="X1604" s="1">
        <v>0.0</v>
      </c>
      <c r="AE1604" s="1">
        <v>-3.021</v>
      </c>
      <c r="AF1604" s="1">
        <v>-0.389</v>
      </c>
      <c r="AG1604" s="1">
        <v>282.86</v>
      </c>
      <c r="AH1604" s="1">
        <v>0.277</v>
      </c>
      <c r="AX1604" s="1">
        <v>0.0</v>
      </c>
      <c r="AY1604" s="1">
        <v>0.0</v>
      </c>
      <c r="AZ1604" s="1">
        <v>0.0</v>
      </c>
      <c r="CK1604" s="1">
        <v>0.0</v>
      </c>
      <c r="CL1604" s="1">
        <v>0.0</v>
      </c>
      <c r="CM1604" s="1">
        <v>0.0</v>
      </c>
      <c r="DB1604" s="1">
        <v>12.488</v>
      </c>
    </row>
    <row r="1605">
      <c r="A1605" s="1" t="s">
        <v>260</v>
      </c>
      <c r="B1605" s="1">
        <v>1989.0</v>
      </c>
      <c r="C1605" s="1" t="s">
        <v>261</v>
      </c>
      <c r="D1605" s="1">
        <v>4.5879633E7</v>
      </c>
      <c r="E1605" s="1">
        <v>4.5764087808E10</v>
      </c>
      <c r="V1605" s="1">
        <v>0.0</v>
      </c>
      <c r="W1605" s="1">
        <v>0.0</v>
      </c>
      <c r="X1605" s="1">
        <v>0.0</v>
      </c>
      <c r="AE1605" s="1">
        <v>5.084</v>
      </c>
      <c r="AF1605" s="1">
        <v>0.635</v>
      </c>
      <c r="AG1605" s="1">
        <v>286.041</v>
      </c>
      <c r="AH1605" s="1">
        <v>0.287</v>
      </c>
      <c r="AX1605" s="1">
        <v>0.0</v>
      </c>
      <c r="AY1605" s="1">
        <v>0.0</v>
      </c>
      <c r="AZ1605" s="1">
        <v>0.0</v>
      </c>
      <c r="CK1605" s="1">
        <v>0.0</v>
      </c>
      <c r="CL1605" s="1">
        <v>0.0</v>
      </c>
      <c r="CM1605" s="1">
        <v>0.0</v>
      </c>
      <c r="DB1605" s="1">
        <v>13.123</v>
      </c>
    </row>
    <row r="1606">
      <c r="A1606" s="1" t="s">
        <v>260</v>
      </c>
      <c r="B1606" s="1">
        <v>1990.0</v>
      </c>
      <c r="C1606" s="1" t="s">
        <v>261</v>
      </c>
      <c r="D1606" s="1">
        <v>4.7609716E7</v>
      </c>
      <c r="E1606" s="1">
        <v>4.5030920192E10</v>
      </c>
      <c r="V1606" s="1">
        <v>0.0</v>
      </c>
      <c r="W1606" s="1">
        <v>0.0</v>
      </c>
      <c r="X1606" s="1">
        <v>0.0</v>
      </c>
      <c r="AE1606" s="1">
        <v>0.946</v>
      </c>
      <c r="AF1606" s="1">
        <v>0.124</v>
      </c>
      <c r="AG1606" s="1">
        <v>278.254</v>
      </c>
      <c r="AH1606" s="1">
        <v>0.294</v>
      </c>
      <c r="AX1606" s="1">
        <v>0.0</v>
      </c>
      <c r="AY1606" s="1">
        <v>0.0</v>
      </c>
      <c r="AZ1606" s="1">
        <v>0.0</v>
      </c>
      <c r="CK1606" s="1">
        <v>0.0</v>
      </c>
      <c r="CL1606" s="1">
        <v>0.0</v>
      </c>
      <c r="CM1606" s="1">
        <v>0.0</v>
      </c>
      <c r="DB1606" s="1">
        <v>13.248</v>
      </c>
    </row>
    <row r="1607">
      <c r="A1607" s="1" t="s">
        <v>260</v>
      </c>
      <c r="B1607" s="1">
        <v>1991.0</v>
      </c>
      <c r="C1607" s="1" t="s">
        <v>261</v>
      </c>
      <c r="D1607" s="1">
        <v>4.971715E7</v>
      </c>
      <c r="E1607" s="1">
        <v>4.1447817216E10</v>
      </c>
      <c r="V1607" s="1">
        <v>0.0</v>
      </c>
      <c r="W1607" s="1">
        <v>0.0</v>
      </c>
      <c r="X1607" s="1">
        <v>0.0</v>
      </c>
      <c r="AE1607" s="1">
        <v>-15.76</v>
      </c>
      <c r="AF1607" s="1">
        <v>-2.088</v>
      </c>
      <c r="AG1607" s="1">
        <v>224.466</v>
      </c>
      <c r="AH1607" s="1">
        <v>0.269</v>
      </c>
      <c r="AX1607" s="1">
        <v>0.0</v>
      </c>
      <c r="AY1607" s="1">
        <v>0.0</v>
      </c>
      <c r="AZ1607" s="1">
        <v>0.0</v>
      </c>
      <c r="CK1607" s="1">
        <v>0.0</v>
      </c>
      <c r="CL1607" s="1">
        <v>0.0</v>
      </c>
      <c r="CM1607" s="1">
        <v>0.0</v>
      </c>
      <c r="DB1607" s="1">
        <v>11.16</v>
      </c>
    </row>
    <row r="1608">
      <c r="A1608" s="1" t="s">
        <v>260</v>
      </c>
      <c r="B1608" s="1">
        <v>1992.0</v>
      </c>
      <c r="C1608" s="1" t="s">
        <v>261</v>
      </c>
      <c r="D1608" s="1">
        <v>5.1853704E7</v>
      </c>
      <c r="E1608" s="1">
        <v>3.7455351808E10</v>
      </c>
      <c r="V1608" s="1">
        <v>0.0</v>
      </c>
      <c r="W1608" s="1">
        <v>0.0</v>
      </c>
      <c r="X1608" s="1">
        <v>0.0</v>
      </c>
      <c r="AE1608" s="1">
        <v>41.236</v>
      </c>
      <c r="AF1608" s="1">
        <v>4.602</v>
      </c>
      <c r="AG1608" s="1">
        <v>303.966</v>
      </c>
      <c r="AH1608" s="1">
        <v>0.421</v>
      </c>
      <c r="AX1608" s="1">
        <v>0.0</v>
      </c>
      <c r="AY1608" s="1">
        <v>0.0</v>
      </c>
      <c r="AZ1608" s="1">
        <v>0.0</v>
      </c>
      <c r="CK1608" s="1">
        <v>0.0</v>
      </c>
      <c r="CL1608" s="1">
        <v>0.0</v>
      </c>
      <c r="CM1608" s="1">
        <v>0.0</v>
      </c>
      <c r="DB1608" s="1">
        <v>15.762</v>
      </c>
    </row>
    <row r="1609">
      <c r="A1609" s="1" t="s">
        <v>260</v>
      </c>
      <c r="B1609" s="1">
        <v>1993.0</v>
      </c>
      <c r="C1609" s="1" t="s">
        <v>261</v>
      </c>
      <c r="D1609" s="1">
        <v>5.3708848E7</v>
      </c>
      <c r="E1609" s="1">
        <v>3.7874282496E10</v>
      </c>
      <c r="V1609" s="1">
        <v>0.0</v>
      </c>
      <c r="W1609" s="1">
        <v>0.0</v>
      </c>
      <c r="X1609" s="1">
        <v>0.0</v>
      </c>
      <c r="AE1609" s="1">
        <v>-6.469</v>
      </c>
      <c r="AF1609" s="1">
        <v>-1.02</v>
      </c>
      <c r="AG1609" s="1">
        <v>274.483</v>
      </c>
      <c r="AH1609" s="1">
        <v>0.389</v>
      </c>
      <c r="AX1609" s="1">
        <v>0.0</v>
      </c>
      <c r="AY1609" s="1">
        <v>0.0</v>
      </c>
      <c r="AZ1609" s="1">
        <v>0.0</v>
      </c>
      <c r="CK1609" s="1">
        <v>0.0</v>
      </c>
      <c r="CL1609" s="1">
        <v>0.0</v>
      </c>
      <c r="CM1609" s="1">
        <v>0.0</v>
      </c>
      <c r="DB1609" s="1">
        <v>14.742</v>
      </c>
    </row>
    <row r="1610">
      <c r="A1610" s="1" t="s">
        <v>260</v>
      </c>
      <c r="B1610" s="1">
        <v>1994.0</v>
      </c>
      <c r="C1610" s="1" t="s">
        <v>261</v>
      </c>
      <c r="D1610" s="1">
        <v>5.5611462E7</v>
      </c>
      <c r="E1610" s="1">
        <v>4.0711847936E10</v>
      </c>
      <c r="V1610" s="1">
        <v>0.0</v>
      </c>
      <c r="W1610" s="1">
        <v>0.0</v>
      </c>
      <c r="X1610" s="1">
        <v>0.0</v>
      </c>
      <c r="AE1610" s="1">
        <v>-30.636</v>
      </c>
      <c r="AF1610" s="1">
        <v>-4.516</v>
      </c>
      <c r="AG1610" s="1">
        <v>183.879</v>
      </c>
      <c r="AH1610" s="1">
        <v>0.251</v>
      </c>
      <c r="AX1610" s="1">
        <v>0.0</v>
      </c>
      <c r="AY1610" s="1">
        <v>0.0</v>
      </c>
      <c r="AZ1610" s="1">
        <v>0.0</v>
      </c>
      <c r="CK1610" s="1">
        <v>0.0</v>
      </c>
      <c r="CL1610" s="1">
        <v>0.0</v>
      </c>
      <c r="CM1610" s="1">
        <v>0.0</v>
      </c>
      <c r="DB1610" s="1">
        <v>10.226</v>
      </c>
    </row>
    <row r="1611">
      <c r="A1611" s="1" t="s">
        <v>260</v>
      </c>
      <c r="B1611" s="1">
        <v>1995.0</v>
      </c>
      <c r="C1611" s="1" t="s">
        <v>261</v>
      </c>
      <c r="D1611" s="1">
        <v>5.7537286E7</v>
      </c>
      <c r="E1611" s="1">
        <v>4.2631098368E10</v>
      </c>
      <c r="V1611" s="1">
        <v>0.0</v>
      </c>
      <c r="W1611" s="1">
        <v>0.0</v>
      </c>
      <c r="X1611" s="1">
        <v>0.0</v>
      </c>
      <c r="AE1611" s="1">
        <v>7.767</v>
      </c>
      <c r="AF1611" s="1">
        <v>0.794</v>
      </c>
      <c r="AG1611" s="1">
        <v>191.528</v>
      </c>
      <c r="AH1611" s="1">
        <v>0.258</v>
      </c>
      <c r="AX1611" s="1">
        <v>0.0</v>
      </c>
      <c r="AY1611" s="1">
        <v>0.0</v>
      </c>
      <c r="AZ1611" s="1">
        <v>0.0</v>
      </c>
      <c r="CK1611" s="1">
        <v>0.0</v>
      </c>
      <c r="CL1611" s="1">
        <v>0.0</v>
      </c>
      <c r="CM1611" s="1">
        <v>0.0</v>
      </c>
      <c r="DB1611" s="1">
        <v>11.02</v>
      </c>
    </row>
    <row r="1612">
      <c r="A1612" s="1" t="s">
        <v>260</v>
      </c>
      <c r="B1612" s="1">
        <v>1996.0</v>
      </c>
      <c r="C1612" s="1" t="s">
        <v>261</v>
      </c>
      <c r="D1612" s="1">
        <v>5.9467593E7</v>
      </c>
      <c r="E1612" s="1">
        <v>4.6130266112E10</v>
      </c>
      <c r="V1612" s="1">
        <v>0.0</v>
      </c>
      <c r="W1612" s="1">
        <v>0.0</v>
      </c>
      <c r="X1612" s="1">
        <v>0.0</v>
      </c>
      <c r="AE1612" s="1">
        <v>-21.796</v>
      </c>
      <c r="AF1612" s="1">
        <v>-2.402</v>
      </c>
      <c r="AG1612" s="1">
        <v>144.92</v>
      </c>
      <c r="AH1612" s="1">
        <v>0.187</v>
      </c>
      <c r="AX1612" s="1">
        <v>0.0</v>
      </c>
      <c r="AY1612" s="1">
        <v>0.0</v>
      </c>
      <c r="AZ1612" s="1">
        <v>0.0</v>
      </c>
      <c r="CK1612" s="1">
        <v>0.0</v>
      </c>
      <c r="CL1612" s="1">
        <v>0.0</v>
      </c>
      <c r="CM1612" s="1">
        <v>0.0</v>
      </c>
      <c r="DB1612" s="1">
        <v>8.618</v>
      </c>
    </row>
    <row r="1613">
      <c r="A1613" s="1" t="s">
        <v>260</v>
      </c>
      <c r="B1613" s="1">
        <v>1997.0</v>
      </c>
      <c r="C1613" s="1" t="s">
        <v>261</v>
      </c>
      <c r="D1613" s="1">
        <v>6.1404491E7</v>
      </c>
      <c r="E1613" s="1">
        <v>4.9275076608E10</v>
      </c>
      <c r="V1613" s="1">
        <v>0.0</v>
      </c>
      <c r="W1613" s="1">
        <v>0.0</v>
      </c>
      <c r="X1613" s="1">
        <v>0.0</v>
      </c>
      <c r="AE1613" s="1">
        <v>0.412</v>
      </c>
      <c r="AF1613" s="1">
        <v>0.036</v>
      </c>
      <c r="AG1613" s="1">
        <v>140.928</v>
      </c>
      <c r="AH1613" s="1">
        <v>0.176</v>
      </c>
      <c r="AX1613" s="1">
        <v>0.0</v>
      </c>
      <c r="AY1613" s="1">
        <v>0.0</v>
      </c>
      <c r="AZ1613" s="1">
        <v>0.0</v>
      </c>
      <c r="CK1613" s="1">
        <v>0.0</v>
      </c>
      <c r="CL1613" s="1">
        <v>0.0</v>
      </c>
      <c r="CM1613" s="1">
        <v>0.0</v>
      </c>
      <c r="DB1613" s="1">
        <v>8.654</v>
      </c>
    </row>
    <row r="1614">
      <c r="A1614" s="1" t="s">
        <v>260</v>
      </c>
      <c r="B1614" s="1">
        <v>1998.0</v>
      </c>
      <c r="C1614" s="1" t="s">
        <v>261</v>
      </c>
      <c r="D1614" s="1">
        <v>6.3363475E7</v>
      </c>
      <c r="E1614" s="1">
        <v>4.8734081024E10</v>
      </c>
      <c r="V1614" s="1">
        <v>0.0</v>
      </c>
      <c r="W1614" s="1">
        <v>0.0</v>
      </c>
      <c r="X1614" s="1">
        <v>0.0</v>
      </c>
      <c r="AE1614" s="1">
        <v>39.981</v>
      </c>
      <c r="AF1614" s="1">
        <v>3.46</v>
      </c>
      <c r="AG1614" s="1">
        <v>191.173</v>
      </c>
      <c r="AH1614" s="1">
        <v>0.249</v>
      </c>
      <c r="AX1614" s="1">
        <v>0.0</v>
      </c>
      <c r="AY1614" s="1">
        <v>0.0</v>
      </c>
      <c r="AZ1614" s="1">
        <v>0.0</v>
      </c>
      <c r="CK1614" s="1">
        <v>0.0</v>
      </c>
      <c r="CL1614" s="1">
        <v>0.0</v>
      </c>
      <c r="CM1614" s="1">
        <v>0.0</v>
      </c>
      <c r="DB1614" s="1">
        <v>12.113</v>
      </c>
    </row>
    <row r="1615">
      <c r="A1615" s="1" t="s">
        <v>260</v>
      </c>
      <c r="B1615" s="1">
        <v>1999.0</v>
      </c>
      <c r="C1615" s="1" t="s">
        <v>261</v>
      </c>
      <c r="D1615" s="1">
        <v>6.53745E7</v>
      </c>
      <c r="E1615" s="1">
        <v>4.8438288384E10</v>
      </c>
      <c r="V1615" s="1">
        <v>0.0</v>
      </c>
      <c r="W1615" s="1">
        <v>0.0</v>
      </c>
      <c r="X1615" s="1">
        <v>0.0</v>
      </c>
      <c r="AE1615" s="1">
        <v>23.006</v>
      </c>
      <c r="AF1615" s="1">
        <v>2.787</v>
      </c>
      <c r="AG1615" s="1">
        <v>227.92</v>
      </c>
      <c r="AH1615" s="1">
        <v>0.308</v>
      </c>
      <c r="AX1615" s="1">
        <v>0.0</v>
      </c>
      <c r="AY1615" s="1">
        <v>0.0</v>
      </c>
      <c r="AZ1615" s="1">
        <v>0.0</v>
      </c>
      <c r="CK1615" s="1">
        <v>0.0</v>
      </c>
      <c r="CL1615" s="1">
        <v>0.0</v>
      </c>
      <c r="CM1615" s="1">
        <v>0.0</v>
      </c>
      <c r="DB1615" s="1">
        <v>14.9</v>
      </c>
    </row>
    <row r="1616">
      <c r="A1616" s="1" t="s">
        <v>260</v>
      </c>
      <c r="B1616" s="1">
        <v>2000.0</v>
      </c>
      <c r="C1616" s="1" t="s">
        <v>261</v>
      </c>
      <c r="D1616" s="1">
        <v>6.741145E7</v>
      </c>
      <c r="E1616" s="1">
        <v>5.0326966272E10</v>
      </c>
      <c r="J1616" s="1">
        <v>0.593</v>
      </c>
      <c r="K1616" s="1">
        <v>0.04</v>
      </c>
      <c r="L1616" s="1">
        <v>2.367</v>
      </c>
      <c r="N1616" s="1">
        <v>35.503</v>
      </c>
      <c r="S1616" s="1">
        <v>0.0</v>
      </c>
      <c r="T1616" s="1">
        <v>0.0</v>
      </c>
      <c r="V1616" s="1">
        <v>0.0</v>
      </c>
      <c r="W1616" s="1">
        <v>0.0</v>
      </c>
      <c r="X1616" s="1">
        <v>0.0</v>
      </c>
      <c r="Y1616" s="1">
        <v>0.0</v>
      </c>
      <c r="AA1616" s="1">
        <v>1.69</v>
      </c>
      <c r="AB1616" s="1">
        <v>25.07</v>
      </c>
      <c r="AC1616" s="1">
        <v>1.69</v>
      </c>
      <c r="AE1616" s="1">
        <v>7.667</v>
      </c>
      <c r="AF1616" s="1">
        <v>1.142</v>
      </c>
      <c r="AG1616" s="1">
        <v>237.98</v>
      </c>
      <c r="AH1616" s="1">
        <v>0.319</v>
      </c>
      <c r="AK1616" s="1">
        <v>0.297</v>
      </c>
      <c r="AL1616" s="1">
        <v>0.02</v>
      </c>
      <c r="AO1616" s="1">
        <v>1.183</v>
      </c>
      <c r="AT1616" s="1">
        <v>0.0</v>
      </c>
      <c r="AU1616" s="1">
        <v>0.0</v>
      </c>
      <c r="AX1616" s="1">
        <v>0.0</v>
      </c>
      <c r="AY1616" s="1">
        <v>0.0</v>
      </c>
      <c r="AZ1616" s="1">
        <v>0.0</v>
      </c>
      <c r="BA1616" s="1">
        <v>0.0</v>
      </c>
      <c r="BC1616" s="1">
        <v>0.06</v>
      </c>
      <c r="BG1616" s="1">
        <v>24.18</v>
      </c>
      <c r="BH1616" s="1">
        <v>1.63</v>
      </c>
      <c r="BJ1616" s="1">
        <v>96.45</v>
      </c>
      <c r="BO1616" s="1">
        <v>24.773</v>
      </c>
      <c r="BP1616" s="1">
        <v>1.67</v>
      </c>
      <c r="BR1616" s="1">
        <v>98.817</v>
      </c>
      <c r="BT1616" s="1">
        <v>0.0</v>
      </c>
      <c r="BU1616" s="1">
        <v>0.0</v>
      </c>
      <c r="BY1616" s="1">
        <v>0.0</v>
      </c>
      <c r="BZ1616" s="1">
        <v>0.0</v>
      </c>
      <c r="CB1616" s="1">
        <v>0.0</v>
      </c>
      <c r="CG1616" s="1">
        <v>0.297</v>
      </c>
      <c r="CH1616" s="1">
        <v>0.02</v>
      </c>
      <c r="CK1616" s="1">
        <v>0.0</v>
      </c>
      <c r="CL1616" s="1">
        <v>0.0</v>
      </c>
      <c r="CM1616" s="1">
        <v>0.0</v>
      </c>
      <c r="CN1616" s="1">
        <v>1.183</v>
      </c>
      <c r="CQ1616" s="1">
        <v>0.04</v>
      </c>
      <c r="CR1616" s="1">
        <v>0.0</v>
      </c>
      <c r="CU1616" s="1">
        <v>0.593</v>
      </c>
      <c r="CV1616" s="1">
        <v>0.0</v>
      </c>
      <c r="CX1616" s="1">
        <v>2.367</v>
      </c>
      <c r="CY1616" s="1">
        <v>0.0</v>
      </c>
      <c r="DA1616" s="1">
        <v>25.07</v>
      </c>
      <c r="DB1616" s="1">
        <v>16.043</v>
      </c>
      <c r="DF1616" s="1">
        <v>24.773</v>
      </c>
      <c r="DG1616" s="1">
        <v>1.67</v>
      </c>
      <c r="DI1616" s="1">
        <v>98.817</v>
      </c>
      <c r="DN1616" s="1">
        <v>0.0</v>
      </c>
      <c r="DO1616" s="1">
        <v>0.0</v>
      </c>
      <c r="DQ1616" s="1">
        <v>0.0</v>
      </c>
      <c r="DV1616" s="1">
        <v>0.0</v>
      </c>
      <c r="DW1616" s="1">
        <v>0.0</v>
      </c>
      <c r="DY1616" s="1">
        <v>0.0</v>
      </c>
    </row>
    <row r="1617">
      <c r="A1617" s="1" t="s">
        <v>260</v>
      </c>
      <c r="B1617" s="1">
        <v>2001.0</v>
      </c>
      <c r="C1617" s="1" t="s">
        <v>261</v>
      </c>
      <c r="D1617" s="1">
        <v>6.9487716E7</v>
      </c>
      <c r="E1617" s="1">
        <v>5.2434128896E10</v>
      </c>
      <c r="J1617" s="1">
        <v>0.72</v>
      </c>
      <c r="K1617" s="1">
        <v>0.05</v>
      </c>
      <c r="L1617" s="1">
        <v>2.451</v>
      </c>
      <c r="N1617" s="1">
        <v>34.314</v>
      </c>
      <c r="S1617" s="1">
        <v>0.0</v>
      </c>
      <c r="T1617" s="1">
        <v>0.0</v>
      </c>
      <c r="V1617" s="1">
        <v>0.0</v>
      </c>
      <c r="W1617" s="1">
        <v>0.0</v>
      </c>
      <c r="X1617" s="1">
        <v>0.0</v>
      </c>
      <c r="Y1617" s="1">
        <v>0.0</v>
      </c>
      <c r="AA1617" s="1">
        <v>2.04</v>
      </c>
      <c r="AB1617" s="1">
        <v>29.358</v>
      </c>
      <c r="AC1617" s="1">
        <v>2.04</v>
      </c>
      <c r="AE1617" s="1">
        <v>6.108</v>
      </c>
      <c r="AF1617" s="1">
        <v>0.98</v>
      </c>
      <c r="AG1617" s="1">
        <v>244.971</v>
      </c>
      <c r="AH1617" s="1">
        <v>0.325</v>
      </c>
      <c r="AK1617" s="1">
        <v>0.288</v>
      </c>
      <c r="AL1617" s="1">
        <v>0.02</v>
      </c>
      <c r="AO1617" s="1">
        <v>0.98</v>
      </c>
      <c r="AT1617" s="1">
        <v>0.0</v>
      </c>
      <c r="AU1617" s="1">
        <v>0.0</v>
      </c>
      <c r="AX1617" s="1">
        <v>0.0</v>
      </c>
      <c r="AY1617" s="1">
        <v>0.0</v>
      </c>
      <c r="AZ1617" s="1">
        <v>0.0</v>
      </c>
      <c r="BA1617" s="1">
        <v>0.0</v>
      </c>
      <c r="BC1617" s="1">
        <v>0.07</v>
      </c>
      <c r="BG1617" s="1">
        <v>28.35</v>
      </c>
      <c r="BH1617" s="1">
        <v>1.97</v>
      </c>
      <c r="BJ1617" s="1">
        <v>96.569</v>
      </c>
      <c r="BO1617" s="1">
        <v>29.07</v>
      </c>
      <c r="BP1617" s="1">
        <v>2.02</v>
      </c>
      <c r="BR1617" s="1">
        <v>99.02</v>
      </c>
      <c r="BT1617" s="1">
        <v>0.0</v>
      </c>
      <c r="BU1617" s="1">
        <v>0.0</v>
      </c>
      <c r="BY1617" s="1">
        <v>0.0</v>
      </c>
      <c r="BZ1617" s="1">
        <v>0.0</v>
      </c>
      <c r="CB1617" s="1">
        <v>0.0</v>
      </c>
      <c r="CG1617" s="1">
        <v>0.288</v>
      </c>
      <c r="CH1617" s="1">
        <v>0.02</v>
      </c>
      <c r="CK1617" s="1">
        <v>0.0</v>
      </c>
      <c r="CL1617" s="1">
        <v>0.0</v>
      </c>
      <c r="CM1617" s="1">
        <v>0.0</v>
      </c>
      <c r="CN1617" s="1">
        <v>0.98</v>
      </c>
      <c r="CQ1617" s="1">
        <v>0.05</v>
      </c>
      <c r="CR1617" s="1">
        <v>0.0</v>
      </c>
      <c r="CU1617" s="1">
        <v>0.72</v>
      </c>
      <c r="CV1617" s="1">
        <v>0.0</v>
      </c>
      <c r="CX1617" s="1">
        <v>2.451</v>
      </c>
      <c r="CY1617" s="1">
        <v>0.0</v>
      </c>
      <c r="DA1617" s="1">
        <v>29.358</v>
      </c>
      <c r="DB1617" s="1">
        <v>17.023</v>
      </c>
      <c r="DF1617" s="1">
        <v>29.07</v>
      </c>
      <c r="DG1617" s="1">
        <v>2.02</v>
      </c>
      <c r="DI1617" s="1">
        <v>99.02</v>
      </c>
      <c r="DN1617" s="1">
        <v>0.0</v>
      </c>
      <c r="DO1617" s="1">
        <v>0.0</v>
      </c>
      <c r="DQ1617" s="1">
        <v>0.0</v>
      </c>
      <c r="DV1617" s="1">
        <v>0.0</v>
      </c>
      <c r="DW1617" s="1">
        <v>0.0</v>
      </c>
      <c r="DY1617" s="1">
        <v>0.0</v>
      </c>
    </row>
    <row r="1618">
      <c r="A1618" s="1" t="s">
        <v>260</v>
      </c>
      <c r="B1618" s="1">
        <v>2002.0</v>
      </c>
      <c r="C1618" s="1" t="s">
        <v>261</v>
      </c>
      <c r="D1618" s="1">
        <v>7.1635475E7</v>
      </c>
      <c r="E1618" s="1">
        <v>5.4501781504E10</v>
      </c>
      <c r="J1618" s="1">
        <v>0.558</v>
      </c>
      <c r="K1618" s="1">
        <v>0.04</v>
      </c>
      <c r="L1618" s="1">
        <v>1.942</v>
      </c>
      <c r="N1618" s="1">
        <v>33.981</v>
      </c>
      <c r="S1618" s="1">
        <v>0.0</v>
      </c>
      <c r="T1618" s="1">
        <v>0.0</v>
      </c>
      <c r="V1618" s="1">
        <v>0.0</v>
      </c>
      <c r="W1618" s="1">
        <v>0.0</v>
      </c>
      <c r="X1618" s="1">
        <v>0.0</v>
      </c>
      <c r="Y1618" s="1">
        <v>0.0</v>
      </c>
      <c r="AA1618" s="1">
        <v>2.06</v>
      </c>
      <c r="AB1618" s="1">
        <v>28.757</v>
      </c>
      <c r="AC1618" s="1">
        <v>2.06</v>
      </c>
      <c r="AE1618" s="1">
        <v>3.531</v>
      </c>
      <c r="AF1618" s="1">
        <v>0.601</v>
      </c>
      <c r="AG1618" s="1">
        <v>246.018</v>
      </c>
      <c r="AH1618" s="1">
        <v>0.323</v>
      </c>
      <c r="AK1618" s="1">
        <v>0.279</v>
      </c>
      <c r="AL1618" s="1">
        <v>0.02</v>
      </c>
      <c r="AO1618" s="1">
        <v>0.971</v>
      </c>
      <c r="AT1618" s="1">
        <v>0.0</v>
      </c>
      <c r="AU1618" s="1">
        <v>0.0</v>
      </c>
      <c r="AX1618" s="1">
        <v>0.0</v>
      </c>
      <c r="AY1618" s="1">
        <v>0.0</v>
      </c>
      <c r="AZ1618" s="1">
        <v>0.0</v>
      </c>
      <c r="BA1618" s="1">
        <v>0.0</v>
      </c>
      <c r="BC1618" s="1">
        <v>0.07</v>
      </c>
      <c r="BG1618" s="1">
        <v>27.919</v>
      </c>
      <c r="BH1618" s="1">
        <v>2.0</v>
      </c>
      <c r="BJ1618" s="1">
        <v>97.087</v>
      </c>
      <c r="BO1618" s="1">
        <v>28.478</v>
      </c>
      <c r="BP1618" s="1">
        <v>2.04</v>
      </c>
      <c r="BR1618" s="1">
        <v>99.029</v>
      </c>
      <c r="BT1618" s="1">
        <v>0.0</v>
      </c>
      <c r="BU1618" s="1">
        <v>0.0</v>
      </c>
      <c r="BY1618" s="1">
        <v>0.0</v>
      </c>
      <c r="BZ1618" s="1">
        <v>0.0</v>
      </c>
      <c r="CB1618" s="1">
        <v>0.0</v>
      </c>
      <c r="CG1618" s="1">
        <v>0.279</v>
      </c>
      <c r="CH1618" s="1">
        <v>0.02</v>
      </c>
      <c r="CK1618" s="1">
        <v>0.0</v>
      </c>
      <c r="CL1618" s="1">
        <v>0.0</v>
      </c>
      <c r="CM1618" s="1">
        <v>0.0</v>
      </c>
      <c r="CN1618" s="1">
        <v>0.971</v>
      </c>
      <c r="CQ1618" s="1">
        <v>0.04</v>
      </c>
      <c r="CR1618" s="1">
        <v>0.0</v>
      </c>
      <c r="CU1618" s="1">
        <v>0.558</v>
      </c>
      <c r="CV1618" s="1">
        <v>0.0</v>
      </c>
      <c r="CX1618" s="1">
        <v>1.942</v>
      </c>
      <c r="CY1618" s="1">
        <v>0.0</v>
      </c>
      <c r="DA1618" s="1">
        <v>28.757</v>
      </c>
      <c r="DB1618" s="1">
        <v>17.624</v>
      </c>
      <c r="DF1618" s="1">
        <v>28.478</v>
      </c>
      <c r="DG1618" s="1">
        <v>2.04</v>
      </c>
      <c r="DI1618" s="1">
        <v>99.029</v>
      </c>
      <c r="DN1618" s="1">
        <v>0.0</v>
      </c>
      <c r="DO1618" s="1">
        <v>0.0</v>
      </c>
      <c r="DQ1618" s="1">
        <v>0.0</v>
      </c>
      <c r="DV1618" s="1">
        <v>0.0</v>
      </c>
      <c r="DW1618" s="1">
        <v>0.0</v>
      </c>
      <c r="DY1618" s="1">
        <v>0.0</v>
      </c>
    </row>
    <row r="1619">
      <c r="A1619" s="1" t="s">
        <v>260</v>
      </c>
      <c r="B1619" s="1">
        <v>2003.0</v>
      </c>
      <c r="C1619" s="1" t="s">
        <v>261</v>
      </c>
      <c r="D1619" s="1">
        <v>7.3832609E7</v>
      </c>
      <c r="E1619" s="1">
        <v>5.3892038656E10</v>
      </c>
      <c r="J1619" s="1">
        <v>0.677</v>
      </c>
      <c r="K1619" s="1">
        <v>0.05</v>
      </c>
      <c r="L1619" s="1">
        <v>2.146</v>
      </c>
      <c r="N1619" s="1">
        <v>30.043</v>
      </c>
      <c r="S1619" s="1">
        <v>0.0</v>
      </c>
      <c r="T1619" s="1">
        <v>0.0</v>
      </c>
      <c r="V1619" s="1">
        <v>0.0</v>
      </c>
      <c r="W1619" s="1">
        <v>0.0</v>
      </c>
      <c r="X1619" s="1">
        <v>0.0</v>
      </c>
      <c r="Y1619" s="1">
        <v>0.0</v>
      </c>
      <c r="AA1619" s="1">
        <v>2.33</v>
      </c>
      <c r="AB1619" s="1">
        <v>31.558</v>
      </c>
      <c r="AC1619" s="1">
        <v>2.33</v>
      </c>
      <c r="AE1619" s="1">
        <v>7.405</v>
      </c>
      <c r="AF1619" s="1">
        <v>1.305</v>
      </c>
      <c r="AG1619" s="1">
        <v>256.372</v>
      </c>
      <c r="AH1619" s="1">
        <v>0.351</v>
      </c>
      <c r="AK1619" s="1">
        <v>0.271</v>
      </c>
      <c r="AL1619" s="1">
        <v>0.02</v>
      </c>
      <c r="AO1619" s="1">
        <v>0.858</v>
      </c>
      <c r="AT1619" s="1">
        <v>0.0</v>
      </c>
      <c r="AU1619" s="1">
        <v>0.0</v>
      </c>
      <c r="AX1619" s="1">
        <v>0.0</v>
      </c>
      <c r="AY1619" s="1">
        <v>0.0</v>
      </c>
      <c r="AZ1619" s="1">
        <v>0.0</v>
      </c>
      <c r="BA1619" s="1">
        <v>0.0</v>
      </c>
      <c r="BC1619" s="1">
        <v>0.07</v>
      </c>
      <c r="BG1619" s="1">
        <v>30.61</v>
      </c>
      <c r="BH1619" s="1">
        <v>2.26</v>
      </c>
      <c r="BJ1619" s="1">
        <v>96.996</v>
      </c>
      <c r="BO1619" s="1">
        <v>31.287</v>
      </c>
      <c r="BP1619" s="1">
        <v>2.31</v>
      </c>
      <c r="BR1619" s="1">
        <v>99.142</v>
      </c>
      <c r="BT1619" s="1">
        <v>0.0</v>
      </c>
      <c r="BU1619" s="1">
        <v>0.0</v>
      </c>
      <c r="BY1619" s="1">
        <v>0.0</v>
      </c>
      <c r="BZ1619" s="1">
        <v>0.0</v>
      </c>
      <c r="CB1619" s="1">
        <v>0.0</v>
      </c>
      <c r="CG1619" s="1">
        <v>0.271</v>
      </c>
      <c r="CH1619" s="1">
        <v>0.02</v>
      </c>
      <c r="CK1619" s="1">
        <v>0.0</v>
      </c>
      <c r="CL1619" s="1">
        <v>0.0</v>
      </c>
      <c r="CM1619" s="1">
        <v>0.0</v>
      </c>
      <c r="CN1619" s="1">
        <v>0.858</v>
      </c>
      <c r="CQ1619" s="1">
        <v>0.05</v>
      </c>
      <c r="CR1619" s="1">
        <v>0.0</v>
      </c>
      <c r="CU1619" s="1">
        <v>0.677</v>
      </c>
      <c r="CV1619" s="1">
        <v>0.0</v>
      </c>
      <c r="CX1619" s="1">
        <v>2.146</v>
      </c>
      <c r="CY1619" s="1">
        <v>0.0</v>
      </c>
      <c r="DA1619" s="1">
        <v>31.558</v>
      </c>
      <c r="DB1619" s="1">
        <v>18.929</v>
      </c>
      <c r="DF1619" s="1">
        <v>31.287</v>
      </c>
      <c r="DG1619" s="1">
        <v>2.31</v>
      </c>
      <c r="DI1619" s="1">
        <v>99.142</v>
      </c>
      <c r="DN1619" s="1">
        <v>0.0</v>
      </c>
      <c r="DO1619" s="1">
        <v>0.0</v>
      </c>
      <c r="DQ1619" s="1">
        <v>0.0</v>
      </c>
      <c r="DV1619" s="1">
        <v>0.0</v>
      </c>
      <c r="DW1619" s="1">
        <v>0.0</v>
      </c>
      <c r="DY1619" s="1">
        <v>0.0</v>
      </c>
    </row>
    <row r="1620">
      <c r="A1620" s="1" t="s">
        <v>260</v>
      </c>
      <c r="B1620" s="1">
        <v>2004.0</v>
      </c>
      <c r="C1620" s="1" t="s">
        <v>261</v>
      </c>
      <c r="D1620" s="1">
        <v>7.6077161E7</v>
      </c>
      <c r="E1620" s="1">
        <v>5.5845384192E10</v>
      </c>
      <c r="J1620" s="1">
        <v>0.657</v>
      </c>
      <c r="K1620" s="1">
        <v>0.05</v>
      </c>
      <c r="L1620" s="1">
        <v>1.946</v>
      </c>
      <c r="N1620" s="1">
        <v>31.128</v>
      </c>
      <c r="S1620" s="1">
        <v>0.0</v>
      </c>
      <c r="T1620" s="1">
        <v>0.0</v>
      </c>
      <c r="V1620" s="1">
        <v>0.0</v>
      </c>
      <c r="W1620" s="1">
        <v>0.0</v>
      </c>
      <c r="X1620" s="1">
        <v>0.0</v>
      </c>
      <c r="Y1620" s="1">
        <v>0.0</v>
      </c>
      <c r="AA1620" s="1">
        <v>2.57</v>
      </c>
      <c r="AB1620" s="1">
        <v>33.781</v>
      </c>
      <c r="AC1620" s="1">
        <v>2.57</v>
      </c>
      <c r="AE1620" s="1">
        <v>6.449</v>
      </c>
      <c r="AF1620" s="1">
        <v>1.221</v>
      </c>
      <c r="AG1620" s="1">
        <v>264.853</v>
      </c>
      <c r="AH1620" s="1">
        <v>0.361</v>
      </c>
      <c r="AK1620" s="1">
        <v>0.263</v>
      </c>
      <c r="AL1620" s="1">
        <v>0.02</v>
      </c>
      <c r="AO1620" s="1">
        <v>0.778</v>
      </c>
      <c r="AT1620" s="1">
        <v>0.0</v>
      </c>
      <c r="AU1620" s="1">
        <v>0.0</v>
      </c>
      <c r="AX1620" s="1">
        <v>0.0</v>
      </c>
      <c r="AY1620" s="1">
        <v>0.0</v>
      </c>
      <c r="AZ1620" s="1">
        <v>0.0</v>
      </c>
      <c r="BA1620" s="1">
        <v>0.0</v>
      </c>
      <c r="BC1620" s="1">
        <v>0.08</v>
      </c>
      <c r="BG1620" s="1">
        <v>32.861</v>
      </c>
      <c r="BH1620" s="1">
        <v>2.5</v>
      </c>
      <c r="BJ1620" s="1">
        <v>97.276</v>
      </c>
      <c r="BO1620" s="1">
        <v>33.519</v>
      </c>
      <c r="BP1620" s="1">
        <v>2.55</v>
      </c>
      <c r="BR1620" s="1">
        <v>99.222</v>
      </c>
      <c r="BT1620" s="1">
        <v>0.0</v>
      </c>
      <c r="BU1620" s="1">
        <v>0.0</v>
      </c>
      <c r="BY1620" s="1">
        <v>0.0</v>
      </c>
      <c r="BZ1620" s="1">
        <v>0.0</v>
      </c>
      <c r="CB1620" s="1">
        <v>0.0</v>
      </c>
      <c r="CG1620" s="1">
        <v>0.263</v>
      </c>
      <c r="CH1620" s="1">
        <v>0.02</v>
      </c>
      <c r="CK1620" s="1">
        <v>0.0</v>
      </c>
      <c r="CL1620" s="1">
        <v>0.0</v>
      </c>
      <c r="CM1620" s="1">
        <v>0.0</v>
      </c>
      <c r="CN1620" s="1">
        <v>0.778</v>
      </c>
      <c r="CQ1620" s="1">
        <v>0.05</v>
      </c>
      <c r="CR1620" s="1">
        <v>0.0</v>
      </c>
      <c r="CU1620" s="1">
        <v>0.657</v>
      </c>
      <c r="CV1620" s="1">
        <v>0.0</v>
      </c>
      <c r="CX1620" s="1">
        <v>1.946</v>
      </c>
      <c r="CY1620" s="1">
        <v>0.0</v>
      </c>
      <c r="DA1620" s="1">
        <v>33.781</v>
      </c>
      <c r="DB1620" s="1">
        <v>20.149</v>
      </c>
      <c r="DF1620" s="1">
        <v>33.519</v>
      </c>
      <c r="DG1620" s="1">
        <v>2.55</v>
      </c>
      <c r="DI1620" s="1">
        <v>99.222</v>
      </c>
      <c r="DN1620" s="1">
        <v>0.0</v>
      </c>
      <c r="DO1620" s="1">
        <v>0.0</v>
      </c>
      <c r="DQ1620" s="1">
        <v>0.0</v>
      </c>
      <c r="DV1620" s="1">
        <v>0.0</v>
      </c>
      <c r="DW1620" s="1">
        <v>0.0</v>
      </c>
      <c r="DY1620" s="1">
        <v>0.0</v>
      </c>
    </row>
    <row r="1621">
      <c r="A1621" s="1" t="s">
        <v>260</v>
      </c>
      <c r="B1621" s="1">
        <v>2005.0</v>
      </c>
      <c r="C1621" s="1" t="s">
        <v>261</v>
      </c>
      <c r="D1621" s="1">
        <v>7.8367414E7</v>
      </c>
      <c r="E1621" s="1">
        <v>6.1634777088E10</v>
      </c>
      <c r="J1621" s="1">
        <v>0.766</v>
      </c>
      <c r="K1621" s="1">
        <v>0.06</v>
      </c>
      <c r="L1621" s="1">
        <v>2.083</v>
      </c>
      <c r="N1621" s="1">
        <v>31.25</v>
      </c>
      <c r="S1621" s="1">
        <v>0.0</v>
      </c>
      <c r="T1621" s="1">
        <v>0.0</v>
      </c>
      <c r="V1621" s="1">
        <v>0.0</v>
      </c>
      <c r="W1621" s="1">
        <v>0.0</v>
      </c>
      <c r="X1621" s="1">
        <v>0.0</v>
      </c>
      <c r="Y1621" s="1">
        <v>0.0</v>
      </c>
      <c r="AA1621" s="1">
        <v>2.88</v>
      </c>
      <c r="AB1621" s="1">
        <v>36.75</v>
      </c>
      <c r="AC1621" s="1">
        <v>2.88</v>
      </c>
      <c r="AE1621" s="1">
        <v>15.617</v>
      </c>
      <c r="AF1621" s="1">
        <v>3.147</v>
      </c>
      <c r="AG1621" s="1">
        <v>297.265</v>
      </c>
      <c r="AH1621" s="1">
        <v>0.378</v>
      </c>
      <c r="AK1621" s="1">
        <v>0.128</v>
      </c>
      <c r="AL1621" s="1">
        <v>0.01</v>
      </c>
      <c r="AO1621" s="1">
        <v>0.347</v>
      </c>
      <c r="AT1621" s="1">
        <v>0.0</v>
      </c>
      <c r="AU1621" s="1">
        <v>0.0</v>
      </c>
      <c r="AX1621" s="1">
        <v>0.0</v>
      </c>
      <c r="AY1621" s="1">
        <v>0.0</v>
      </c>
      <c r="AZ1621" s="1">
        <v>0.0</v>
      </c>
      <c r="BA1621" s="1">
        <v>0.0</v>
      </c>
      <c r="BC1621" s="1">
        <v>0.09</v>
      </c>
      <c r="BG1621" s="1">
        <v>35.857</v>
      </c>
      <c r="BH1621" s="1">
        <v>2.81</v>
      </c>
      <c r="BJ1621" s="1">
        <v>97.569</v>
      </c>
      <c r="BO1621" s="1">
        <v>36.622</v>
      </c>
      <c r="BP1621" s="1">
        <v>2.87</v>
      </c>
      <c r="BR1621" s="1">
        <v>99.653</v>
      </c>
      <c r="BT1621" s="1">
        <v>0.0</v>
      </c>
      <c r="BU1621" s="1">
        <v>0.0</v>
      </c>
      <c r="BY1621" s="1">
        <v>0.0</v>
      </c>
      <c r="BZ1621" s="1">
        <v>0.0</v>
      </c>
      <c r="CB1621" s="1">
        <v>0.0</v>
      </c>
      <c r="CG1621" s="1">
        <v>0.128</v>
      </c>
      <c r="CH1621" s="1">
        <v>0.01</v>
      </c>
      <c r="CK1621" s="1">
        <v>0.0</v>
      </c>
      <c r="CL1621" s="1">
        <v>0.0</v>
      </c>
      <c r="CM1621" s="1">
        <v>0.0</v>
      </c>
      <c r="CN1621" s="1">
        <v>0.347</v>
      </c>
      <c r="CQ1621" s="1">
        <v>0.06</v>
      </c>
      <c r="CR1621" s="1">
        <v>0.0</v>
      </c>
      <c r="CU1621" s="1">
        <v>0.766</v>
      </c>
      <c r="CV1621" s="1">
        <v>0.0</v>
      </c>
      <c r="CX1621" s="1">
        <v>2.083</v>
      </c>
      <c r="CY1621" s="1">
        <v>0.0</v>
      </c>
      <c r="DA1621" s="1">
        <v>36.75</v>
      </c>
      <c r="DB1621" s="1">
        <v>23.296</v>
      </c>
      <c r="DF1621" s="1">
        <v>36.622</v>
      </c>
      <c r="DG1621" s="1">
        <v>2.87</v>
      </c>
      <c r="DI1621" s="1">
        <v>99.653</v>
      </c>
      <c r="DN1621" s="1">
        <v>0.0</v>
      </c>
      <c r="DO1621" s="1">
        <v>0.0</v>
      </c>
      <c r="DQ1621" s="1">
        <v>0.0</v>
      </c>
      <c r="DV1621" s="1">
        <v>0.0</v>
      </c>
      <c r="DW1621" s="1">
        <v>0.0</v>
      </c>
      <c r="DY1621" s="1">
        <v>0.0</v>
      </c>
    </row>
    <row r="1622">
      <c r="A1622" s="1" t="s">
        <v>260</v>
      </c>
      <c r="B1622" s="1">
        <v>2006.0</v>
      </c>
      <c r="C1622" s="1" t="s">
        <v>261</v>
      </c>
      <c r="D1622" s="1">
        <v>8.0703444E7</v>
      </c>
      <c r="E1622" s="1">
        <v>6.7217117184E10</v>
      </c>
      <c r="J1622" s="1">
        <v>0.743</v>
      </c>
      <c r="K1622" s="1">
        <v>0.06</v>
      </c>
      <c r="L1622" s="1">
        <v>1.813</v>
      </c>
      <c r="N1622" s="1">
        <v>30.211</v>
      </c>
      <c r="S1622" s="1">
        <v>0.0</v>
      </c>
      <c r="T1622" s="1">
        <v>0.0</v>
      </c>
      <c r="V1622" s="1">
        <v>0.0</v>
      </c>
      <c r="W1622" s="1">
        <v>0.0</v>
      </c>
      <c r="X1622" s="1">
        <v>0.0</v>
      </c>
      <c r="Y1622" s="1">
        <v>0.0</v>
      </c>
      <c r="AA1622" s="1">
        <v>3.31</v>
      </c>
      <c r="AB1622" s="1">
        <v>41.014</v>
      </c>
      <c r="AC1622" s="1">
        <v>3.31</v>
      </c>
      <c r="AE1622" s="1">
        <v>8.748</v>
      </c>
      <c r="AF1622" s="1">
        <v>2.038</v>
      </c>
      <c r="AG1622" s="1">
        <v>313.911</v>
      </c>
      <c r="AH1622" s="1">
        <v>0.377</v>
      </c>
      <c r="AK1622" s="1">
        <v>0.248</v>
      </c>
      <c r="AL1622" s="1">
        <v>0.02</v>
      </c>
      <c r="AO1622" s="1">
        <v>0.604</v>
      </c>
      <c r="AT1622" s="1">
        <v>0.0</v>
      </c>
      <c r="AU1622" s="1">
        <v>0.0</v>
      </c>
      <c r="AX1622" s="1">
        <v>0.0</v>
      </c>
      <c r="AY1622" s="1">
        <v>0.0</v>
      </c>
      <c r="AZ1622" s="1">
        <v>0.0</v>
      </c>
      <c r="BA1622" s="1">
        <v>0.0</v>
      </c>
      <c r="BC1622" s="1">
        <v>0.1</v>
      </c>
      <c r="BG1622" s="1">
        <v>40.023</v>
      </c>
      <c r="BH1622" s="1">
        <v>3.23</v>
      </c>
      <c r="BJ1622" s="1">
        <v>97.583</v>
      </c>
      <c r="BO1622" s="1">
        <v>40.767</v>
      </c>
      <c r="BP1622" s="1">
        <v>3.29</v>
      </c>
      <c r="BR1622" s="1">
        <v>99.396</v>
      </c>
      <c r="BT1622" s="1">
        <v>0.0</v>
      </c>
      <c r="BU1622" s="1">
        <v>0.0</v>
      </c>
      <c r="BY1622" s="1">
        <v>0.0</v>
      </c>
      <c r="BZ1622" s="1">
        <v>0.0</v>
      </c>
      <c r="CB1622" s="1">
        <v>0.0</v>
      </c>
      <c r="CG1622" s="1">
        <v>0.248</v>
      </c>
      <c r="CH1622" s="1">
        <v>0.02</v>
      </c>
      <c r="CK1622" s="1">
        <v>0.0</v>
      </c>
      <c r="CL1622" s="1">
        <v>0.0</v>
      </c>
      <c r="CM1622" s="1">
        <v>0.0</v>
      </c>
      <c r="CN1622" s="1">
        <v>0.604</v>
      </c>
      <c r="CQ1622" s="1">
        <v>0.06</v>
      </c>
      <c r="CR1622" s="1">
        <v>0.0</v>
      </c>
      <c r="CU1622" s="1">
        <v>0.743</v>
      </c>
      <c r="CV1622" s="1">
        <v>0.0</v>
      </c>
      <c r="CX1622" s="1">
        <v>1.813</v>
      </c>
      <c r="CY1622" s="1">
        <v>0.0</v>
      </c>
      <c r="DA1622" s="1">
        <v>41.014</v>
      </c>
      <c r="DB1622" s="1">
        <v>25.334</v>
      </c>
      <c r="DF1622" s="1">
        <v>40.767</v>
      </c>
      <c r="DG1622" s="1">
        <v>3.29</v>
      </c>
      <c r="DI1622" s="1">
        <v>99.396</v>
      </c>
      <c r="DN1622" s="1">
        <v>0.0</v>
      </c>
      <c r="DO1622" s="1">
        <v>0.0</v>
      </c>
      <c r="DQ1622" s="1">
        <v>0.0</v>
      </c>
      <c r="DV1622" s="1">
        <v>0.0</v>
      </c>
      <c r="DW1622" s="1">
        <v>0.0</v>
      </c>
      <c r="DY1622" s="1">
        <v>0.0</v>
      </c>
    </row>
    <row r="1623">
      <c r="A1623" s="1" t="s">
        <v>260</v>
      </c>
      <c r="B1623" s="1">
        <v>2007.0</v>
      </c>
      <c r="C1623" s="1" t="s">
        <v>261</v>
      </c>
      <c r="D1623" s="1">
        <v>8.3103168E7</v>
      </c>
      <c r="E1623" s="1">
        <v>7.342178304E10</v>
      </c>
      <c r="J1623" s="1">
        <v>0.481</v>
      </c>
      <c r="K1623" s="1">
        <v>0.04</v>
      </c>
      <c r="L1623" s="1">
        <v>1.166</v>
      </c>
      <c r="N1623" s="1">
        <v>34.985</v>
      </c>
      <c r="S1623" s="1">
        <v>0.0</v>
      </c>
      <c r="T1623" s="1">
        <v>0.0</v>
      </c>
      <c r="V1623" s="1">
        <v>0.0</v>
      </c>
      <c r="W1623" s="1">
        <v>0.0</v>
      </c>
      <c r="X1623" s="1">
        <v>0.0</v>
      </c>
      <c r="Y1623" s="1">
        <v>0.0</v>
      </c>
      <c r="AA1623" s="1">
        <v>3.43</v>
      </c>
      <c r="AB1623" s="1">
        <v>41.274</v>
      </c>
      <c r="AC1623" s="1">
        <v>3.43</v>
      </c>
      <c r="AE1623" s="1">
        <v>12.421</v>
      </c>
      <c r="AF1623" s="1">
        <v>3.147</v>
      </c>
      <c r="AG1623" s="1">
        <v>342.712</v>
      </c>
      <c r="AH1623" s="1">
        <v>0.388</v>
      </c>
      <c r="AK1623" s="1">
        <v>0.481</v>
      </c>
      <c r="AL1623" s="1">
        <v>0.04</v>
      </c>
      <c r="AO1623" s="1">
        <v>1.166</v>
      </c>
      <c r="AT1623" s="1">
        <v>0.0</v>
      </c>
      <c r="AU1623" s="1">
        <v>0.0</v>
      </c>
      <c r="AX1623" s="1">
        <v>0.0</v>
      </c>
      <c r="AY1623" s="1">
        <v>0.0</v>
      </c>
      <c r="AZ1623" s="1">
        <v>0.0</v>
      </c>
      <c r="BA1623" s="1">
        <v>0.0</v>
      </c>
      <c r="BC1623" s="1">
        <v>0.12</v>
      </c>
      <c r="BG1623" s="1">
        <v>40.311</v>
      </c>
      <c r="BH1623" s="1">
        <v>3.35</v>
      </c>
      <c r="BJ1623" s="1">
        <v>97.668</v>
      </c>
      <c r="BO1623" s="1">
        <v>40.793</v>
      </c>
      <c r="BP1623" s="1">
        <v>3.39</v>
      </c>
      <c r="BR1623" s="1">
        <v>98.834</v>
      </c>
      <c r="BT1623" s="1">
        <v>0.0</v>
      </c>
      <c r="BU1623" s="1">
        <v>0.0</v>
      </c>
      <c r="BY1623" s="1">
        <v>0.0</v>
      </c>
      <c r="BZ1623" s="1">
        <v>0.0</v>
      </c>
      <c r="CB1623" s="1">
        <v>0.0</v>
      </c>
      <c r="CG1623" s="1">
        <v>0.481</v>
      </c>
      <c r="CH1623" s="1">
        <v>0.04</v>
      </c>
      <c r="CK1623" s="1">
        <v>0.0</v>
      </c>
      <c r="CL1623" s="1">
        <v>0.0</v>
      </c>
      <c r="CM1623" s="1">
        <v>0.0</v>
      </c>
      <c r="CN1623" s="1">
        <v>1.166</v>
      </c>
      <c r="CQ1623" s="1">
        <v>0.04</v>
      </c>
      <c r="CR1623" s="1">
        <v>0.0</v>
      </c>
      <c r="CU1623" s="1">
        <v>0.481</v>
      </c>
      <c r="CV1623" s="1">
        <v>0.0</v>
      </c>
      <c r="CX1623" s="1">
        <v>1.166</v>
      </c>
      <c r="CY1623" s="1">
        <v>0.0</v>
      </c>
      <c r="DA1623" s="1">
        <v>41.274</v>
      </c>
      <c r="DB1623" s="1">
        <v>28.48</v>
      </c>
      <c r="DF1623" s="1">
        <v>40.793</v>
      </c>
      <c r="DG1623" s="1">
        <v>3.39</v>
      </c>
      <c r="DI1623" s="1">
        <v>98.834</v>
      </c>
      <c r="DN1623" s="1">
        <v>0.0</v>
      </c>
      <c r="DO1623" s="1">
        <v>0.0</v>
      </c>
      <c r="DQ1623" s="1">
        <v>0.0</v>
      </c>
      <c r="DV1623" s="1">
        <v>0.0</v>
      </c>
      <c r="DW1623" s="1">
        <v>0.0</v>
      </c>
      <c r="DY1623" s="1">
        <v>0.0</v>
      </c>
    </row>
    <row r="1624">
      <c r="A1624" s="1" t="s">
        <v>260</v>
      </c>
      <c r="B1624" s="1">
        <v>2008.0</v>
      </c>
      <c r="C1624" s="1" t="s">
        <v>261</v>
      </c>
      <c r="D1624" s="1">
        <v>8.5543618E7</v>
      </c>
      <c r="E1624" s="1">
        <v>7.9756500992E10</v>
      </c>
      <c r="J1624" s="1">
        <v>0.584</v>
      </c>
      <c r="K1624" s="1">
        <v>0.05</v>
      </c>
      <c r="L1624" s="1">
        <v>1.502</v>
      </c>
      <c r="N1624" s="1">
        <v>30.03</v>
      </c>
      <c r="S1624" s="1">
        <v>0.0</v>
      </c>
      <c r="T1624" s="1">
        <v>0.0</v>
      </c>
      <c r="V1624" s="1">
        <v>0.0</v>
      </c>
      <c r="W1624" s="1">
        <v>0.0</v>
      </c>
      <c r="X1624" s="1">
        <v>0.0</v>
      </c>
      <c r="Y1624" s="1">
        <v>0.0</v>
      </c>
      <c r="AA1624" s="1">
        <v>3.33</v>
      </c>
      <c r="AB1624" s="1">
        <v>38.928</v>
      </c>
      <c r="AC1624" s="1">
        <v>3.33</v>
      </c>
      <c r="AE1624" s="1">
        <v>6.327</v>
      </c>
      <c r="AF1624" s="1">
        <v>1.802</v>
      </c>
      <c r="AG1624" s="1">
        <v>353.999</v>
      </c>
      <c r="AH1624" s="1">
        <v>0.38</v>
      </c>
      <c r="AK1624" s="1">
        <v>0.117</v>
      </c>
      <c r="AL1624" s="1">
        <v>0.01</v>
      </c>
      <c r="AO1624" s="1">
        <v>0.3</v>
      </c>
      <c r="AT1624" s="1">
        <v>0.0</v>
      </c>
      <c r="AU1624" s="1">
        <v>0.0</v>
      </c>
      <c r="AX1624" s="1">
        <v>0.0</v>
      </c>
      <c r="AY1624" s="1">
        <v>0.0</v>
      </c>
      <c r="AZ1624" s="1">
        <v>0.0</v>
      </c>
      <c r="BA1624" s="1">
        <v>0.0</v>
      </c>
      <c r="BC1624" s="1">
        <v>0.1</v>
      </c>
      <c r="BG1624" s="1">
        <v>38.109</v>
      </c>
      <c r="BH1624" s="1">
        <v>3.26</v>
      </c>
      <c r="BJ1624" s="1">
        <v>97.898</v>
      </c>
      <c r="BO1624" s="1">
        <v>38.811</v>
      </c>
      <c r="BP1624" s="1">
        <v>3.32</v>
      </c>
      <c r="BR1624" s="1">
        <v>99.7</v>
      </c>
      <c r="BT1624" s="1">
        <v>0.0</v>
      </c>
      <c r="BU1624" s="1">
        <v>0.0</v>
      </c>
      <c r="BY1624" s="1">
        <v>0.0</v>
      </c>
      <c r="BZ1624" s="1">
        <v>0.0</v>
      </c>
      <c r="CB1624" s="1">
        <v>0.0</v>
      </c>
      <c r="CG1624" s="1">
        <v>0.117</v>
      </c>
      <c r="CH1624" s="1">
        <v>0.01</v>
      </c>
      <c r="CK1624" s="1">
        <v>0.0</v>
      </c>
      <c r="CL1624" s="1">
        <v>0.0</v>
      </c>
      <c r="CM1624" s="1">
        <v>0.0</v>
      </c>
      <c r="CN1624" s="1">
        <v>0.3</v>
      </c>
      <c r="CQ1624" s="1">
        <v>0.06</v>
      </c>
      <c r="CR1624" s="1">
        <v>0.01</v>
      </c>
      <c r="CU1624" s="1">
        <v>0.701</v>
      </c>
      <c r="CV1624" s="1">
        <v>0.117</v>
      </c>
      <c r="CX1624" s="1">
        <v>1.802</v>
      </c>
      <c r="CY1624" s="1">
        <v>0.3</v>
      </c>
      <c r="DA1624" s="1">
        <v>38.928</v>
      </c>
      <c r="DB1624" s="1">
        <v>30.282</v>
      </c>
      <c r="DF1624" s="1">
        <v>38.811</v>
      </c>
      <c r="DG1624" s="1">
        <v>3.32</v>
      </c>
      <c r="DI1624" s="1">
        <v>99.7</v>
      </c>
      <c r="DN1624" s="1">
        <v>0.0</v>
      </c>
      <c r="DO1624" s="1">
        <v>0.0</v>
      </c>
      <c r="DQ1624" s="1">
        <v>0.0</v>
      </c>
      <c r="DV1624" s="1">
        <v>0.0</v>
      </c>
      <c r="DW1624" s="1">
        <v>0.0</v>
      </c>
      <c r="DY1624" s="1">
        <v>0.0</v>
      </c>
    </row>
    <row r="1625">
      <c r="A1625" s="1" t="s">
        <v>260</v>
      </c>
      <c r="B1625" s="1">
        <v>2009.0</v>
      </c>
      <c r="C1625" s="1" t="s">
        <v>261</v>
      </c>
      <c r="D1625" s="1">
        <v>8.8007584E7</v>
      </c>
      <c r="E1625" s="1">
        <v>8.639102976E10</v>
      </c>
      <c r="J1625" s="1">
        <v>0.568</v>
      </c>
      <c r="K1625" s="1">
        <v>0.05</v>
      </c>
      <c r="L1625" s="1">
        <v>1.381</v>
      </c>
      <c r="N1625" s="1">
        <v>35.912</v>
      </c>
      <c r="S1625" s="1">
        <v>0.0</v>
      </c>
      <c r="T1625" s="1">
        <v>0.0</v>
      </c>
      <c r="V1625" s="1">
        <v>0.135</v>
      </c>
      <c r="W1625" s="1">
        <v>1.537</v>
      </c>
      <c r="X1625" s="1">
        <v>0.135</v>
      </c>
      <c r="Y1625" s="1">
        <v>0.0</v>
      </c>
      <c r="AA1625" s="1">
        <v>3.62</v>
      </c>
      <c r="AB1625" s="1">
        <v>41.133</v>
      </c>
      <c r="AC1625" s="1">
        <v>3.62</v>
      </c>
      <c r="AE1625" s="1">
        <v>2.935</v>
      </c>
      <c r="AF1625" s="1">
        <v>0.889</v>
      </c>
      <c r="AG1625" s="1">
        <v>354.188</v>
      </c>
      <c r="AH1625" s="1">
        <v>0.361</v>
      </c>
      <c r="AK1625" s="1">
        <v>0.682</v>
      </c>
      <c r="AL1625" s="1">
        <v>0.06</v>
      </c>
      <c r="AO1625" s="1">
        <v>1.657</v>
      </c>
      <c r="AT1625" s="1">
        <v>0.0</v>
      </c>
      <c r="AU1625" s="1">
        <v>0.0</v>
      </c>
      <c r="AX1625" s="1">
        <v>0.0</v>
      </c>
      <c r="AY1625" s="1">
        <v>0.0</v>
      </c>
      <c r="AZ1625" s="1">
        <v>0.0</v>
      </c>
      <c r="BA1625" s="1">
        <v>0.0</v>
      </c>
      <c r="BC1625" s="1">
        <v>0.13</v>
      </c>
      <c r="BG1625" s="1">
        <v>39.656</v>
      </c>
      <c r="BH1625" s="1">
        <v>3.49</v>
      </c>
      <c r="BJ1625" s="1">
        <v>96.409</v>
      </c>
      <c r="BO1625" s="1">
        <v>40.451</v>
      </c>
      <c r="BP1625" s="1">
        <v>3.56</v>
      </c>
      <c r="BR1625" s="1">
        <v>98.343</v>
      </c>
      <c r="BT1625" s="1">
        <v>0.0</v>
      </c>
      <c r="BU1625" s="1">
        <v>0.0</v>
      </c>
      <c r="BY1625" s="1">
        <v>0.0</v>
      </c>
      <c r="BZ1625" s="1">
        <v>0.0</v>
      </c>
      <c r="CB1625" s="1">
        <v>0.0</v>
      </c>
      <c r="CG1625" s="1">
        <v>0.682</v>
      </c>
      <c r="CH1625" s="1">
        <v>0.06</v>
      </c>
      <c r="CK1625" s="1">
        <v>0.0</v>
      </c>
      <c r="CL1625" s="1">
        <v>0.0</v>
      </c>
      <c r="CM1625" s="1">
        <v>0.0</v>
      </c>
      <c r="CN1625" s="1">
        <v>1.657</v>
      </c>
      <c r="CQ1625" s="1">
        <v>0.07</v>
      </c>
      <c r="CR1625" s="1">
        <v>0.02</v>
      </c>
      <c r="CU1625" s="1">
        <v>0.795</v>
      </c>
      <c r="CV1625" s="1">
        <v>0.227</v>
      </c>
      <c r="CX1625" s="1">
        <v>1.934</v>
      </c>
      <c r="CY1625" s="1">
        <v>0.552</v>
      </c>
      <c r="DA1625" s="1">
        <v>41.133</v>
      </c>
      <c r="DB1625" s="1">
        <v>31.171</v>
      </c>
      <c r="DF1625" s="1">
        <v>40.451</v>
      </c>
      <c r="DG1625" s="1">
        <v>3.56</v>
      </c>
      <c r="DI1625" s="1">
        <v>98.343</v>
      </c>
      <c r="DN1625" s="1">
        <v>0.0</v>
      </c>
      <c r="DO1625" s="1">
        <v>0.0</v>
      </c>
      <c r="DQ1625" s="1">
        <v>0.0</v>
      </c>
      <c r="DV1625" s="1">
        <v>0.0</v>
      </c>
      <c r="DW1625" s="1">
        <v>0.0</v>
      </c>
      <c r="DY1625" s="1">
        <v>0.0</v>
      </c>
    </row>
    <row r="1626">
      <c r="A1626" s="1" t="s">
        <v>260</v>
      </c>
      <c r="B1626" s="1">
        <v>2010.0</v>
      </c>
      <c r="C1626" s="1" t="s">
        <v>261</v>
      </c>
      <c r="D1626" s="1">
        <v>9.0538466E7</v>
      </c>
      <c r="E1626" s="1">
        <v>9.4148624384E10</v>
      </c>
      <c r="J1626" s="1">
        <v>0.663</v>
      </c>
      <c r="K1626" s="1">
        <v>0.06</v>
      </c>
      <c r="L1626" s="1">
        <v>1.198</v>
      </c>
      <c r="N1626" s="1">
        <v>31.936</v>
      </c>
      <c r="S1626" s="1">
        <v>0.0</v>
      </c>
      <c r="T1626" s="1">
        <v>0.0</v>
      </c>
      <c r="U1626" s="1">
        <v>100.0</v>
      </c>
      <c r="V1626" s="1">
        <v>0.135</v>
      </c>
      <c r="W1626" s="1">
        <v>2.989</v>
      </c>
      <c r="X1626" s="1">
        <v>0.271</v>
      </c>
      <c r="Y1626" s="1">
        <v>0.0</v>
      </c>
      <c r="AA1626" s="1">
        <v>5.01</v>
      </c>
      <c r="AB1626" s="1">
        <v>55.336</v>
      </c>
      <c r="AC1626" s="1">
        <v>5.01</v>
      </c>
      <c r="AE1626" s="1">
        <v>4.827</v>
      </c>
      <c r="AF1626" s="1">
        <v>1.505</v>
      </c>
      <c r="AG1626" s="1">
        <v>360.906</v>
      </c>
      <c r="AH1626" s="1">
        <v>0.347</v>
      </c>
      <c r="AK1626" s="1">
        <v>0.552</v>
      </c>
      <c r="AL1626" s="1">
        <v>0.05</v>
      </c>
      <c r="AO1626" s="1">
        <v>0.998</v>
      </c>
      <c r="AT1626" s="1">
        <v>0.0</v>
      </c>
      <c r="AU1626" s="1">
        <v>0.0</v>
      </c>
      <c r="AX1626" s="1">
        <v>0.0</v>
      </c>
      <c r="AY1626" s="1">
        <v>0.0</v>
      </c>
      <c r="AZ1626" s="1">
        <v>0.0</v>
      </c>
      <c r="BA1626" s="1">
        <v>0.0</v>
      </c>
      <c r="BC1626" s="1">
        <v>0.16</v>
      </c>
      <c r="BG1626" s="1">
        <v>53.9</v>
      </c>
      <c r="BH1626" s="1">
        <v>4.88</v>
      </c>
      <c r="BJ1626" s="1">
        <v>97.405</v>
      </c>
      <c r="BO1626" s="1">
        <v>54.783</v>
      </c>
      <c r="BP1626" s="1">
        <v>4.96</v>
      </c>
      <c r="BR1626" s="1">
        <v>99.002</v>
      </c>
      <c r="BT1626" s="1">
        <v>0.0</v>
      </c>
      <c r="BU1626" s="1">
        <v>0.0</v>
      </c>
      <c r="BY1626" s="1">
        <v>0.0</v>
      </c>
      <c r="BZ1626" s="1">
        <v>0.0</v>
      </c>
      <c r="CB1626" s="1">
        <v>0.0</v>
      </c>
      <c r="CG1626" s="1">
        <v>0.552</v>
      </c>
      <c r="CH1626" s="1">
        <v>0.05</v>
      </c>
      <c r="CK1626" s="1">
        <v>0.0</v>
      </c>
      <c r="CL1626" s="1">
        <v>0.0</v>
      </c>
      <c r="CM1626" s="1">
        <v>0.0</v>
      </c>
      <c r="CN1626" s="1">
        <v>0.998</v>
      </c>
      <c r="CQ1626" s="1">
        <v>0.08</v>
      </c>
      <c r="CR1626" s="1">
        <v>0.02</v>
      </c>
      <c r="CU1626" s="1">
        <v>0.884</v>
      </c>
      <c r="CV1626" s="1">
        <v>0.221</v>
      </c>
      <c r="CX1626" s="1">
        <v>1.597</v>
      </c>
      <c r="CY1626" s="1">
        <v>0.399</v>
      </c>
      <c r="DA1626" s="1">
        <v>55.336</v>
      </c>
      <c r="DB1626" s="1">
        <v>32.676</v>
      </c>
      <c r="DF1626" s="1">
        <v>54.783</v>
      </c>
      <c r="DG1626" s="1">
        <v>4.96</v>
      </c>
      <c r="DI1626" s="1">
        <v>99.002</v>
      </c>
      <c r="DN1626" s="1">
        <v>0.0</v>
      </c>
      <c r="DO1626" s="1">
        <v>0.0</v>
      </c>
      <c r="DQ1626" s="1">
        <v>0.0</v>
      </c>
      <c r="DV1626" s="1">
        <v>0.0</v>
      </c>
      <c r="DW1626" s="1">
        <v>0.0</v>
      </c>
      <c r="DY1626" s="1">
        <v>0.0</v>
      </c>
    </row>
    <row r="1627">
      <c r="A1627" s="1" t="s">
        <v>260</v>
      </c>
      <c r="B1627" s="1">
        <v>2011.0</v>
      </c>
      <c r="C1627" s="1" t="s">
        <v>261</v>
      </c>
      <c r="D1627" s="1">
        <v>9.3149926E7</v>
      </c>
      <c r="E1627" s="1">
        <v>1.04948629504E11</v>
      </c>
      <c r="J1627" s="1">
        <v>0.537</v>
      </c>
      <c r="K1627" s="1">
        <v>0.05</v>
      </c>
      <c r="L1627" s="1">
        <v>0.789</v>
      </c>
      <c r="N1627" s="1">
        <v>29.968</v>
      </c>
      <c r="S1627" s="1">
        <v>0.0</v>
      </c>
      <c r="T1627" s="1">
        <v>0.0</v>
      </c>
      <c r="U1627" s="1">
        <v>-41.667</v>
      </c>
      <c r="V1627" s="1">
        <v>-0.113</v>
      </c>
      <c r="W1627" s="1">
        <v>1.694</v>
      </c>
      <c r="X1627" s="1">
        <v>0.158</v>
      </c>
      <c r="Y1627" s="1">
        <v>0.0</v>
      </c>
      <c r="AA1627" s="1">
        <v>6.01</v>
      </c>
      <c r="AB1627" s="1">
        <v>64.52</v>
      </c>
      <c r="AC1627" s="1">
        <v>6.34</v>
      </c>
      <c r="AE1627" s="1">
        <v>9.238</v>
      </c>
      <c r="AF1627" s="1">
        <v>3.019</v>
      </c>
      <c r="AG1627" s="1">
        <v>383.195</v>
      </c>
      <c r="AH1627" s="1">
        <v>0.34</v>
      </c>
      <c r="AK1627" s="1">
        <v>0.537</v>
      </c>
      <c r="AL1627" s="1">
        <v>0.05</v>
      </c>
      <c r="AO1627" s="1">
        <v>0.789</v>
      </c>
      <c r="AT1627" s="1">
        <v>0.0</v>
      </c>
      <c r="AU1627" s="1">
        <v>0.0</v>
      </c>
      <c r="AX1627" s="1">
        <v>0.0</v>
      </c>
      <c r="AY1627" s="1">
        <v>0.0</v>
      </c>
      <c r="AZ1627" s="1">
        <v>0.0</v>
      </c>
      <c r="BA1627" s="1">
        <v>0.0</v>
      </c>
      <c r="BC1627" s="1">
        <v>0.19</v>
      </c>
      <c r="BG1627" s="1">
        <v>66.559</v>
      </c>
      <c r="BH1627" s="1">
        <v>6.2</v>
      </c>
      <c r="BJ1627" s="1">
        <v>97.792</v>
      </c>
      <c r="BO1627" s="1">
        <v>67.526</v>
      </c>
      <c r="BP1627" s="1">
        <v>6.29</v>
      </c>
      <c r="BR1627" s="1">
        <v>99.211</v>
      </c>
      <c r="BT1627" s="1">
        <v>-0.33</v>
      </c>
      <c r="BU1627" s="1">
        <v>-5.491</v>
      </c>
      <c r="BY1627" s="1">
        <v>0.0</v>
      </c>
      <c r="BZ1627" s="1">
        <v>0.0</v>
      </c>
      <c r="CB1627" s="1">
        <v>0.0</v>
      </c>
      <c r="CG1627" s="1">
        <v>0.537</v>
      </c>
      <c r="CH1627" s="1">
        <v>0.05</v>
      </c>
      <c r="CK1627" s="1">
        <v>0.0</v>
      </c>
      <c r="CL1627" s="1">
        <v>0.0</v>
      </c>
      <c r="CM1627" s="1">
        <v>0.0</v>
      </c>
      <c r="CN1627" s="1">
        <v>0.789</v>
      </c>
      <c r="CQ1627" s="1">
        <v>0.06</v>
      </c>
      <c r="CR1627" s="1">
        <v>0.01</v>
      </c>
      <c r="CU1627" s="1">
        <v>0.644</v>
      </c>
      <c r="CV1627" s="1">
        <v>0.107</v>
      </c>
      <c r="CX1627" s="1">
        <v>0.946</v>
      </c>
      <c r="CY1627" s="1">
        <v>0.158</v>
      </c>
      <c r="DA1627" s="1">
        <v>68.062</v>
      </c>
      <c r="DB1627" s="1">
        <v>35.695</v>
      </c>
      <c r="DF1627" s="1">
        <v>67.526</v>
      </c>
      <c r="DG1627" s="1">
        <v>6.29</v>
      </c>
      <c r="DI1627" s="1">
        <v>99.211</v>
      </c>
      <c r="DN1627" s="1">
        <v>0.0</v>
      </c>
      <c r="DO1627" s="1">
        <v>0.0</v>
      </c>
      <c r="DQ1627" s="1">
        <v>0.0</v>
      </c>
      <c r="DV1627" s="1">
        <v>0.322</v>
      </c>
      <c r="DW1627" s="1">
        <v>0.03</v>
      </c>
      <c r="DY1627" s="1">
        <v>0.473</v>
      </c>
    </row>
    <row r="1628">
      <c r="A1628" s="1" t="s">
        <v>260</v>
      </c>
      <c r="B1628" s="1">
        <v>2012.0</v>
      </c>
      <c r="C1628" s="1" t="s">
        <v>261</v>
      </c>
      <c r="D1628" s="1">
        <v>9.5798722E7</v>
      </c>
      <c r="E1628" s="1">
        <v>1.16345225216E11</v>
      </c>
      <c r="J1628" s="1">
        <v>0.418</v>
      </c>
      <c r="K1628" s="1">
        <v>0.04</v>
      </c>
      <c r="L1628" s="1">
        <v>0.528</v>
      </c>
      <c r="N1628" s="1">
        <v>25.099</v>
      </c>
      <c r="S1628" s="1">
        <v>0.0</v>
      </c>
      <c r="T1628" s="1">
        <v>0.0</v>
      </c>
      <c r="U1628" s="1">
        <v>-100.0</v>
      </c>
      <c r="V1628" s="1">
        <v>-0.158</v>
      </c>
      <c r="W1628" s="1">
        <v>0.0</v>
      </c>
      <c r="X1628" s="1">
        <v>0.0</v>
      </c>
      <c r="Y1628" s="1">
        <v>0.0</v>
      </c>
      <c r="AA1628" s="1">
        <v>7.01</v>
      </c>
      <c r="AB1628" s="1">
        <v>73.174</v>
      </c>
      <c r="AC1628" s="1">
        <v>7.57</v>
      </c>
      <c r="AE1628" s="1">
        <v>9.748</v>
      </c>
      <c r="AF1628" s="1">
        <v>3.479</v>
      </c>
      <c r="AG1628" s="1">
        <v>408.92</v>
      </c>
      <c r="AH1628" s="1">
        <v>0.337</v>
      </c>
      <c r="AK1628" s="1">
        <v>0.209</v>
      </c>
      <c r="AL1628" s="1">
        <v>0.02</v>
      </c>
      <c r="AO1628" s="1">
        <v>0.264</v>
      </c>
      <c r="AT1628" s="1">
        <v>0.0</v>
      </c>
      <c r="AU1628" s="1">
        <v>0.0</v>
      </c>
      <c r="AX1628" s="1">
        <v>0.0</v>
      </c>
      <c r="AY1628" s="1">
        <v>0.0</v>
      </c>
      <c r="AZ1628" s="1">
        <v>0.0</v>
      </c>
      <c r="BA1628" s="1">
        <v>0.0</v>
      </c>
      <c r="BC1628" s="1">
        <v>0.19</v>
      </c>
      <c r="BG1628" s="1">
        <v>76.306</v>
      </c>
      <c r="BH1628" s="1">
        <v>7.31</v>
      </c>
      <c r="BJ1628" s="1">
        <v>96.565</v>
      </c>
      <c r="BO1628" s="1">
        <v>78.811</v>
      </c>
      <c r="BP1628" s="1">
        <v>7.55</v>
      </c>
      <c r="BR1628" s="1">
        <v>99.736</v>
      </c>
      <c r="BT1628" s="1">
        <v>-0.56</v>
      </c>
      <c r="BU1628" s="1">
        <v>-7.989</v>
      </c>
      <c r="BY1628" s="1">
        <v>0.0</v>
      </c>
      <c r="BZ1628" s="1">
        <v>0.0</v>
      </c>
      <c r="CB1628" s="1">
        <v>0.0</v>
      </c>
      <c r="CG1628" s="1">
        <v>0.209</v>
      </c>
      <c r="CH1628" s="1">
        <v>0.02</v>
      </c>
      <c r="CK1628" s="1">
        <v>0.0</v>
      </c>
      <c r="CL1628" s="1">
        <v>0.0</v>
      </c>
      <c r="CM1628" s="1">
        <v>0.0</v>
      </c>
      <c r="CN1628" s="1">
        <v>0.264</v>
      </c>
      <c r="CQ1628" s="1">
        <v>0.05</v>
      </c>
      <c r="CR1628" s="1">
        <v>0.01</v>
      </c>
      <c r="CU1628" s="1">
        <v>0.522</v>
      </c>
      <c r="CV1628" s="1">
        <v>0.104</v>
      </c>
      <c r="CX1628" s="1">
        <v>0.661</v>
      </c>
      <c r="CY1628" s="1">
        <v>0.132</v>
      </c>
      <c r="DA1628" s="1">
        <v>79.02</v>
      </c>
      <c r="DB1628" s="1">
        <v>39.174</v>
      </c>
      <c r="DF1628" s="1">
        <v>78.811</v>
      </c>
      <c r="DG1628" s="1">
        <v>7.55</v>
      </c>
      <c r="DI1628" s="1">
        <v>99.736</v>
      </c>
      <c r="DN1628" s="1">
        <v>0.0</v>
      </c>
      <c r="DO1628" s="1">
        <v>0.0</v>
      </c>
      <c r="DQ1628" s="1">
        <v>0.0</v>
      </c>
      <c r="DV1628" s="1">
        <v>1.983</v>
      </c>
      <c r="DW1628" s="1">
        <v>0.19</v>
      </c>
      <c r="DY1628" s="1">
        <v>2.51</v>
      </c>
    </row>
    <row r="1629">
      <c r="A1629" s="1" t="s">
        <v>260</v>
      </c>
      <c r="B1629" s="1">
        <v>2013.0</v>
      </c>
      <c r="C1629" s="1" t="s">
        <v>261</v>
      </c>
      <c r="D1629" s="1">
        <v>9.843871E7</v>
      </c>
      <c r="E1629" s="1">
        <v>1.28310304768E11</v>
      </c>
      <c r="J1629" s="1">
        <v>0.305</v>
      </c>
      <c r="K1629" s="1">
        <v>0.03</v>
      </c>
      <c r="L1629" s="1">
        <v>0.346</v>
      </c>
      <c r="N1629" s="1">
        <v>25.375</v>
      </c>
      <c r="S1629" s="1">
        <v>0.0</v>
      </c>
      <c r="T1629" s="1">
        <v>0.0</v>
      </c>
      <c r="V1629" s="1">
        <v>0.0</v>
      </c>
      <c r="W1629" s="1">
        <v>0.0</v>
      </c>
      <c r="X1629" s="1">
        <v>0.0</v>
      </c>
      <c r="Y1629" s="1">
        <v>0.0</v>
      </c>
      <c r="AA1629" s="1">
        <v>8.03</v>
      </c>
      <c r="AB1629" s="1">
        <v>81.574</v>
      </c>
      <c r="AC1629" s="1">
        <v>8.67</v>
      </c>
      <c r="AE1629" s="1">
        <v>17.217</v>
      </c>
      <c r="AF1629" s="1">
        <v>6.744</v>
      </c>
      <c r="AG1629" s="1">
        <v>466.468</v>
      </c>
      <c r="AH1629" s="1">
        <v>0.358</v>
      </c>
      <c r="AK1629" s="1">
        <v>0.102</v>
      </c>
      <c r="AL1629" s="1">
        <v>0.01</v>
      </c>
      <c r="AO1629" s="1">
        <v>0.115</v>
      </c>
      <c r="AT1629" s="1">
        <v>0.0</v>
      </c>
      <c r="AU1629" s="1">
        <v>0.0</v>
      </c>
      <c r="AX1629" s="1">
        <v>0.0</v>
      </c>
      <c r="AY1629" s="1">
        <v>0.0</v>
      </c>
      <c r="AZ1629" s="1">
        <v>0.0</v>
      </c>
      <c r="BA1629" s="1">
        <v>0.0</v>
      </c>
      <c r="BC1629" s="1">
        <v>0.22</v>
      </c>
      <c r="BG1629" s="1">
        <v>83.91</v>
      </c>
      <c r="BH1629" s="1">
        <v>8.26</v>
      </c>
      <c r="BJ1629" s="1">
        <v>95.271</v>
      </c>
      <c r="BO1629" s="1">
        <v>87.974</v>
      </c>
      <c r="BP1629" s="1">
        <v>8.66</v>
      </c>
      <c r="BR1629" s="1">
        <v>99.885</v>
      </c>
      <c r="BT1629" s="1">
        <v>-0.64</v>
      </c>
      <c r="BU1629" s="1">
        <v>-7.97</v>
      </c>
      <c r="BY1629" s="1">
        <v>0.0</v>
      </c>
      <c r="BZ1629" s="1">
        <v>0.0</v>
      </c>
      <c r="CB1629" s="1">
        <v>0.0</v>
      </c>
      <c r="CG1629" s="1">
        <v>0.102</v>
      </c>
      <c r="CH1629" s="1">
        <v>0.01</v>
      </c>
      <c r="CK1629" s="1">
        <v>0.0</v>
      </c>
      <c r="CL1629" s="1">
        <v>0.0</v>
      </c>
      <c r="CM1629" s="1">
        <v>0.0</v>
      </c>
      <c r="CN1629" s="1">
        <v>0.115</v>
      </c>
      <c r="CQ1629" s="1">
        <v>0.03</v>
      </c>
      <c r="CR1629" s="1">
        <v>0.0</v>
      </c>
      <c r="CU1629" s="1">
        <v>0.305</v>
      </c>
      <c r="CV1629" s="1">
        <v>0.0</v>
      </c>
      <c r="CX1629" s="1">
        <v>0.346</v>
      </c>
      <c r="CY1629" s="1">
        <v>0.0</v>
      </c>
      <c r="DA1629" s="1">
        <v>88.075</v>
      </c>
      <c r="DB1629" s="1">
        <v>45.918</v>
      </c>
      <c r="DF1629" s="1">
        <v>87.974</v>
      </c>
      <c r="DG1629" s="1">
        <v>8.66</v>
      </c>
      <c r="DI1629" s="1">
        <v>99.885</v>
      </c>
      <c r="DN1629" s="1">
        <v>0.102</v>
      </c>
      <c r="DO1629" s="1">
        <v>0.01</v>
      </c>
      <c r="DQ1629" s="1">
        <v>0.115</v>
      </c>
      <c r="DV1629" s="1">
        <v>3.657</v>
      </c>
      <c r="DW1629" s="1">
        <v>0.36</v>
      </c>
      <c r="DY1629" s="1">
        <v>4.152</v>
      </c>
    </row>
    <row r="1630">
      <c r="A1630" s="1" t="s">
        <v>260</v>
      </c>
      <c r="B1630" s="1">
        <v>2014.0</v>
      </c>
      <c r="C1630" s="1" t="s">
        <v>261</v>
      </c>
      <c r="D1630" s="1">
        <v>1.01115562E8</v>
      </c>
      <c r="E1630" s="1">
        <v>1.41950550016E11</v>
      </c>
      <c r="J1630" s="1">
        <v>0.297</v>
      </c>
      <c r="K1630" s="1">
        <v>0.03</v>
      </c>
      <c r="L1630" s="1">
        <v>0.317</v>
      </c>
      <c r="N1630" s="1">
        <v>23.231</v>
      </c>
      <c r="S1630" s="1">
        <v>0.0</v>
      </c>
      <c r="T1630" s="1">
        <v>0.0</v>
      </c>
      <c r="V1630" s="1">
        <v>0.0</v>
      </c>
      <c r="W1630" s="1">
        <v>0.0</v>
      </c>
      <c r="X1630" s="1">
        <v>0.0</v>
      </c>
      <c r="Y1630" s="1">
        <v>0.0</v>
      </c>
      <c r="AA1630" s="1">
        <v>8.71</v>
      </c>
      <c r="AB1630" s="1">
        <v>86.139</v>
      </c>
      <c r="AC1630" s="1">
        <v>9.47</v>
      </c>
      <c r="AE1630" s="1">
        <v>14.811</v>
      </c>
      <c r="AF1630" s="1">
        <v>6.801</v>
      </c>
      <c r="AG1630" s="1">
        <v>521.378</v>
      </c>
      <c r="AH1630" s="1">
        <v>0.371</v>
      </c>
      <c r="AK1630" s="1">
        <v>0.0</v>
      </c>
      <c r="AL1630" s="1">
        <v>0.0</v>
      </c>
      <c r="AO1630" s="1">
        <v>0.0</v>
      </c>
      <c r="AT1630" s="1">
        <v>0.0</v>
      </c>
      <c r="AU1630" s="1">
        <v>0.0</v>
      </c>
      <c r="AX1630" s="1">
        <v>0.0</v>
      </c>
      <c r="AY1630" s="1">
        <v>0.0</v>
      </c>
      <c r="AZ1630" s="1">
        <v>0.0</v>
      </c>
      <c r="BA1630" s="1">
        <v>0.0</v>
      </c>
      <c r="BC1630" s="1">
        <v>0.22</v>
      </c>
      <c r="BG1630" s="1">
        <v>88.216</v>
      </c>
      <c r="BH1630" s="1">
        <v>8.92</v>
      </c>
      <c r="BJ1630" s="1">
        <v>94.192</v>
      </c>
      <c r="BO1630" s="1">
        <v>93.655</v>
      </c>
      <c r="BP1630" s="1">
        <v>9.47</v>
      </c>
      <c r="BR1630" s="1">
        <v>100.0</v>
      </c>
      <c r="BT1630" s="1">
        <v>-0.76</v>
      </c>
      <c r="BU1630" s="1">
        <v>-8.726</v>
      </c>
      <c r="BY1630" s="1">
        <v>0.0</v>
      </c>
      <c r="BZ1630" s="1">
        <v>0.0</v>
      </c>
      <c r="CB1630" s="1">
        <v>0.0</v>
      </c>
      <c r="CG1630" s="1">
        <v>0.0</v>
      </c>
      <c r="CH1630" s="1">
        <v>0.0</v>
      </c>
      <c r="CK1630" s="1">
        <v>0.0</v>
      </c>
      <c r="CL1630" s="1">
        <v>0.0</v>
      </c>
      <c r="CM1630" s="1">
        <v>0.0</v>
      </c>
      <c r="CN1630" s="1">
        <v>0.0</v>
      </c>
      <c r="CQ1630" s="1">
        <v>0.03</v>
      </c>
      <c r="CR1630" s="1">
        <v>0.0</v>
      </c>
      <c r="CU1630" s="1">
        <v>0.297</v>
      </c>
      <c r="CV1630" s="1">
        <v>0.0</v>
      </c>
      <c r="CX1630" s="1">
        <v>0.317</v>
      </c>
      <c r="CY1630" s="1">
        <v>0.0</v>
      </c>
      <c r="DA1630" s="1">
        <v>93.655</v>
      </c>
      <c r="DB1630" s="1">
        <v>52.719</v>
      </c>
      <c r="DF1630" s="1">
        <v>93.655</v>
      </c>
      <c r="DG1630" s="1">
        <v>9.47</v>
      </c>
      <c r="DI1630" s="1">
        <v>100.0</v>
      </c>
      <c r="DN1630" s="1">
        <v>0.198</v>
      </c>
      <c r="DO1630" s="1">
        <v>0.02</v>
      </c>
      <c r="DQ1630" s="1">
        <v>0.211</v>
      </c>
      <c r="DV1630" s="1">
        <v>4.945</v>
      </c>
      <c r="DW1630" s="1">
        <v>0.5</v>
      </c>
      <c r="DY1630" s="1">
        <v>5.28</v>
      </c>
    </row>
    <row r="1631">
      <c r="A1631" s="1" t="s">
        <v>260</v>
      </c>
      <c r="B1631" s="1">
        <v>2015.0</v>
      </c>
      <c r="C1631" s="1" t="s">
        <v>261</v>
      </c>
      <c r="D1631" s="1">
        <v>1.03867085E8</v>
      </c>
      <c r="E1631" s="1">
        <v>1.5710715904E11</v>
      </c>
      <c r="J1631" s="1">
        <v>0.289</v>
      </c>
      <c r="K1631" s="1">
        <v>0.03</v>
      </c>
      <c r="L1631" s="1">
        <v>0.289</v>
      </c>
      <c r="N1631" s="1">
        <v>24.062</v>
      </c>
      <c r="S1631" s="1">
        <v>0.0</v>
      </c>
      <c r="T1631" s="1">
        <v>0.0</v>
      </c>
      <c r="V1631" s="1">
        <v>0.0</v>
      </c>
      <c r="W1631" s="1">
        <v>0.0</v>
      </c>
      <c r="X1631" s="1">
        <v>0.0</v>
      </c>
      <c r="Y1631" s="1">
        <v>0.0</v>
      </c>
      <c r="AA1631" s="1">
        <v>9.69</v>
      </c>
      <c r="AB1631" s="1">
        <v>93.292</v>
      </c>
      <c r="AC1631" s="1">
        <v>10.39</v>
      </c>
      <c r="AE1631" s="1">
        <v>5.059</v>
      </c>
      <c r="AF1631" s="1">
        <v>2.667</v>
      </c>
      <c r="AG1631" s="1">
        <v>533.245</v>
      </c>
      <c r="AH1631" s="1">
        <v>0.353</v>
      </c>
      <c r="AK1631" s="1">
        <v>0.0</v>
      </c>
      <c r="AL1631" s="1">
        <v>0.0</v>
      </c>
      <c r="AO1631" s="1">
        <v>0.0</v>
      </c>
      <c r="AT1631" s="1">
        <v>0.0</v>
      </c>
      <c r="AU1631" s="1">
        <v>0.0</v>
      </c>
      <c r="AX1631" s="1">
        <v>0.0</v>
      </c>
      <c r="AY1631" s="1">
        <v>0.0</v>
      </c>
      <c r="AZ1631" s="1">
        <v>0.0</v>
      </c>
      <c r="BA1631" s="1">
        <v>0.0</v>
      </c>
      <c r="BC1631" s="1">
        <v>0.25</v>
      </c>
      <c r="BG1631" s="1">
        <v>92.233</v>
      </c>
      <c r="BH1631" s="1">
        <v>9.58</v>
      </c>
      <c r="BJ1631" s="1">
        <v>92.204</v>
      </c>
      <c r="BO1631" s="1">
        <v>100.032</v>
      </c>
      <c r="BP1631" s="1">
        <v>10.39</v>
      </c>
      <c r="BR1631" s="1">
        <v>100.0</v>
      </c>
      <c r="BT1631" s="1">
        <v>-0.7</v>
      </c>
      <c r="BU1631" s="1">
        <v>-7.224</v>
      </c>
      <c r="BY1631" s="1">
        <v>0.0</v>
      </c>
      <c r="BZ1631" s="1">
        <v>0.0</v>
      </c>
      <c r="CB1631" s="1">
        <v>0.0</v>
      </c>
      <c r="CG1631" s="1">
        <v>0.0</v>
      </c>
      <c r="CH1631" s="1">
        <v>0.0</v>
      </c>
      <c r="CK1631" s="1">
        <v>0.0</v>
      </c>
      <c r="CL1631" s="1">
        <v>0.0</v>
      </c>
      <c r="CM1631" s="1">
        <v>0.0</v>
      </c>
      <c r="CN1631" s="1">
        <v>0.0</v>
      </c>
      <c r="CQ1631" s="1">
        <v>0.03</v>
      </c>
      <c r="CR1631" s="1">
        <v>0.0</v>
      </c>
      <c r="CU1631" s="1">
        <v>0.289</v>
      </c>
      <c r="CV1631" s="1">
        <v>0.0</v>
      </c>
      <c r="CX1631" s="1">
        <v>0.289</v>
      </c>
      <c r="CY1631" s="1">
        <v>0.0</v>
      </c>
      <c r="DA1631" s="1">
        <v>100.032</v>
      </c>
      <c r="DB1631" s="1">
        <v>55.387</v>
      </c>
      <c r="DF1631" s="1">
        <v>100.032</v>
      </c>
      <c r="DG1631" s="1">
        <v>10.39</v>
      </c>
      <c r="DI1631" s="1">
        <v>100.0</v>
      </c>
      <c r="DN1631" s="1">
        <v>0.193</v>
      </c>
      <c r="DO1631" s="1">
        <v>0.02</v>
      </c>
      <c r="DQ1631" s="1">
        <v>0.192</v>
      </c>
      <c r="DV1631" s="1">
        <v>7.317</v>
      </c>
      <c r="DW1631" s="1">
        <v>0.76</v>
      </c>
      <c r="DY1631" s="1">
        <v>7.315</v>
      </c>
    </row>
    <row r="1632">
      <c r="A1632" s="1" t="s">
        <v>260</v>
      </c>
      <c r="B1632" s="1">
        <v>2016.0</v>
      </c>
      <c r="C1632" s="1" t="s">
        <v>261</v>
      </c>
      <c r="D1632" s="1">
        <v>1.06718119E8</v>
      </c>
      <c r="E1632" s="1">
        <v>1.73708918784E11</v>
      </c>
      <c r="J1632" s="1">
        <v>0.281</v>
      </c>
      <c r="K1632" s="1">
        <v>0.03</v>
      </c>
      <c r="L1632" s="1">
        <v>0.241</v>
      </c>
      <c r="N1632" s="1">
        <v>24.058</v>
      </c>
      <c r="S1632" s="1">
        <v>0.0</v>
      </c>
      <c r="T1632" s="1">
        <v>0.0</v>
      </c>
      <c r="V1632" s="1">
        <v>0.0</v>
      </c>
      <c r="W1632" s="1">
        <v>0.0</v>
      </c>
      <c r="X1632" s="1">
        <v>0.0</v>
      </c>
      <c r="Y1632" s="1">
        <v>0.0</v>
      </c>
      <c r="AA1632" s="1">
        <v>11.17</v>
      </c>
      <c r="AB1632" s="1">
        <v>104.668</v>
      </c>
      <c r="AC1632" s="1">
        <v>12.47</v>
      </c>
      <c r="AE1632" s="1">
        <v>15.158</v>
      </c>
      <c r="AF1632" s="1">
        <v>8.395</v>
      </c>
      <c r="AG1632" s="1">
        <v>597.669</v>
      </c>
      <c r="AH1632" s="1">
        <v>0.367</v>
      </c>
      <c r="AK1632" s="1">
        <v>0.0</v>
      </c>
      <c r="AL1632" s="1">
        <v>0.0</v>
      </c>
      <c r="AO1632" s="1">
        <v>0.0</v>
      </c>
      <c r="AT1632" s="1">
        <v>0.0</v>
      </c>
      <c r="AU1632" s="1">
        <v>0.0</v>
      </c>
      <c r="AX1632" s="1">
        <v>0.0</v>
      </c>
      <c r="AY1632" s="1">
        <v>0.0</v>
      </c>
      <c r="AZ1632" s="1">
        <v>0.0</v>
      </c>
      <c r="BA1632" s="1">
        <v>0.0</v>
      </c>
      <c r="BC1632" s="1">
        <v>0.3</v>
      </c>
      <c r="BG1632" s="1">
        <v>109.072</v>
      </c>
      <c r="BH1632" s="1">
        <v>11.64</v>
      </c>
      <c r="BJ1632" s="1">
        <v>93.344</v>
      </c>
      <c r="BO1632" s="1">
        <v>116.85</v>
      </c>
      <c r="BP1632" s="1">
        <v>12.47</v>
      </c>
      <c r="BR1632" s="1">
        <v>100.0</v>
      </c>
      <c r="BT1632" s="1">
        <v>-1.3</v>
      </c>
      <c r="BU1632" s="1">
        <v>-11.638</v>
      </c>
      <c r="BY1632" s="1">
        <v>0.0</v>
      </c>
      <c r="BZ1632" s="1">
        <v>0.0</v>
      </c>
      <c r="CB1632" s="1">
        <v>0.0</v>
      </c>
      <c r="CG1632" s="1">
        <v>0.0</v>
      </c>
      <c r="CH1632" s="1">
        <v>0.0</v>
      </c>
      <c r="CK1632" s="1">
        <v>0.0</v>
      </c>
      <c r="CL1632" s="1">
        <v>0.0</v>
      </c>
      <c r="CM1632" s="1">
        <v>0.0</v>
      </c>
      <c r="CN1632" s="1">
        <v>0.0</v>
      </c>
      <c r="CQ1632" s="1">
        <v>0.03</v>
      </c>
      <c r="CR1632" s="1">
        <v>0.0</v>
      </c>
      <c r="CU1632" s="1">
        <v>0.281</v>
      </c>
      <c r="CV1632" s="1">
        <v>0.0</v>
      </c>
      <c r="CX1632" s="1">
        <v>0.241</v>
      </c>
      <c r="CY1632" s="1">
        <v>0.0</v>
      </c>
      <c r="DA1632" s="1">
        <v>116.85</v>
      </c>
      <c r="DB1632" s="1">
        <v>63.782</v>
      </c>
      <c r="DF1632" s="1">
        <v>116.85</v>
      </c>
      <c r="DG1632" s="1">
        <v>12.47</v>
      </c>
      <c r="DI1632" s="1">
        <v>100.0</v>
      </c>
      <c r="DN1632" s="1">
        <v>0.187</v>
      </c>
      <c r="DO1632" s="1">
        <v>0.02</v>
      </c>
      <c r="DQ1632" s="1">
        <v>0.16</v>
      </c>
      <c r="DV1632" s="1">
        <v>7.309</v>
      </c>
      <c r="DW1632" s="1">
        <v>0.78</v>
      </c>
      <c r="DY1632" s="1">
        <v>6.255</v>
      </c>
    </row>
    <row r="1633">
      <c r="A1633" s="1" t="s">
        <v>260</v>
      </c>
      <c r="B1633" s="1">
        <v>2017.0</v>
      </c>
      <c r="C1633" s="1" t="s">
        <v>261</v>
      </c>
      <c r="D1633" s="1">
        <v>1.09666428E8</v>
      </c>
      <c r="E1633" s="1">
        <v>1.90761664512E11</v>
      </c>
      <c r="J1633" s="1">
        <v>0.182</v>
      </c>
      <c r="K1633" s="1">
        <v>0.02</v>
      </c>
      <c r="L1633" s="1">
        <v>0.152</v>
      </c>
      <c r="N1633" s="1">
        <v>23.628</v>
      </c>
      <c r="S1633" s="1">
        <v>0.0</v>
      </c>
      <c r="T1633" s="1">
        <v>0.0</v>
      </c>
      <c r="Y1633" s="1">
        <v>0.0</v>
      </c>
      <c r="AA1633" s="1">
        <v>11.69</v>
      </c>
      <c r="AB1633" s="1">
        <v>106.596</v>
      </c>
      <c r="AC1633" s="1">
        <v>13.12</v>
      </c>
      <c r="AE1633" s="1">
        <v>-0.084</v>
      </c>
      <c r="AF1633" s="1">
        <v>-0.054</v>
      </c>
      <c r="AG1633" s="1">
        <v>581.11</v>
      </c>
      <c r="AH1633" s="1">
        <v>0.334</v>
      </c>
      <c r="AK1633" s="1">
        <v>0.0</v>
      </c>
      <c r="AL1633" s="1">
        <v>0.0</v>
      </c>
      <c r="AO1633" s="1">
        <v>0.0</v>
      </c>
      <c r="AT1633" s="1">
        <v>0.0</v>
      </c>
      <c r="AU1633" s="1">
        <v>0.0</v>
      </c>
      <c r="BA1633" s="1">
        <v>0.0</v>
      </c>
      <c r="BC1633" s="1">
        <v>0.31</v>
      </c>
      <c r="BG1633" s="1">
        <v>114.438</v>
      </c>
      <c r="BH1633" s="1">
        <v>12.55</v>
      </c>
      <c r="BJ1633" s="1">
        <v>95.655</v>
      </c>
      <c r="BO1633" s="1">
        <v>119.636</v>
      </c>
      <c r="BP1633" s="1">
        <v>13.12</v>
      </c>
      <c r="BR1633" s="1">
        <v>100.0</v>
      </c>
      <c r="BT1633" s="1">
        <v>-1.43</v>
      </c>
      <c r="BU1633" s="1">
        <v>-12.233</v>
      </c>
      <c r="BY1633" s="1">
        <v>0.0</v>
      </c>
      <c r="BZ1633" s="1">
        <v>0.0</v>
      </c>
      <c r="CB1633" s="1">
        <v>0.0</v>
      </c>
      <c r="CG1633" s="1">
        <v>0.0</v>
      </c>
      <c r="CH1633" s="1">
        <v>0.0</v>
      </c>
      <c r="CN1633" s="1">
        <v>0.0</v>
      </c>
      <c r="CQ1633" s="1">
        <v>0.02</v>
      </c>
      <c r="CR1633" s="1">
        <v>0.0</v>
      </c>
      <c r="CU1633" s="1">
        <v>0.182</v>
      </c>
      <c r="CV1633" s="1">
        <v>0.0</v>
      </c>
      <c r="CX1633" s="1">
        <v>0.152</v>
      </c>
      <c r="CY1633" s="1">
        <v>0.0</v>
      </c>
      <c r="DA1633" s="1">
        <v>119.636</v>
      </c>
      <c r="DB1633" s="1">
        <v>63.728</v>
      </c>
      <c r="DF1633" s="1">
        <v>119.636</v>
      </c>
      <c r="DG1633" s="1">
        <v>13.12</v>
      </c>
      <c r="DI1633" s="1">
        <v>100.0</v>
      </c>
      <c r="DN1633" s="1">
        <v>0.182</v>
      </c>
      <c r="DO1633" s="1">
        <v>0.02</v>
      </c>
      <c r="DQ1633" s="1">
        <v>0.152</v>
      </c>
      <c r="DV1633" s="1">
        <v>4.833</v>
      </c>
      <c r="DW1633" s="1">
        <v>0.53</v>
      </c>
      <c r="DY1633" s="1">
        <v>4.04</v>
      </c>
    </row>
    <row r="1634">
      <c r="A1634" s="1" t="s">
        <v>260</v>
      </c>
      <c r="B1634" s="1">
        <v>2018.0</v>
      </c>
      <c r="C1634" s="1" t="s">
        <v>261</v>
      </c>
      <c r="D1634" s="1">
        <v>1.12664117E8</v>
      </c>
      <c r="E1634" s="1">
        <v>2.06205566976E11</v>
      </c>
      <c r="J1634" s="1">
        <v>0.266</v>
      </c>
      <c r="K1634" s="1">
        <v>0.03</v>
      </c>
      <c r="L1634" s="1">
        <v>0.211</v>
      </c>
      <c r="N1634" s="1">
        <v>23.893</v>
      </c>
      <c r="S1634" s="1">
        <v>0.0</v>
      </c>
      <c r="T1634" s="1">
        <v>0.0</v>
      </c>
      <c r="Y1634" s="1">
        <v>0.0</v>
      </c>
      <c r="AA1634" s="1">
        <v>13.23</v>
      </c>
      <c r="AB1634" s="1">
        <v>117.429</v>
      </c>
      <c r="AC1634" s="1">
        <v>14.23</v>
      </c>
      <c r="AE1634" s="1">
        <v>8.613</v>
      </c>
      <c r="AF1634" s="1">
        <v>5.489</v>
      </c>
      <c r="AG1634" s="1">
        <v>614.368</v>
      </c>
      <c r="AH1634" s="1">
        <v>0.336</v>
      </c>
      <c r="AK1634" s="1">
        <v>0.0</v>
      </c>
      <c r="AL1634" s="1">
        <v>0.0</v>
      </c>
      <c r="AO1634" s="1">
        <v>0.0</v>
      </c>
      <c r="AT1634" s="1">
        <v>0.0</v>
      </c>
      <c r="AU1634" s="1">
        <v>0.0</v>
      </c>
      <c r="BA1634" s="1">
        <v>0.0</v>
      </c>
      <c r="BC1634" s="1">
        <v>0.34</v>
      </c>
      <c r="BG1634" s="1">
        <v>121.157</v>
      </c>
      <c r="BH1634" s="1">
        <v>13.65</v>
      </c>
      <c r="BJ1634" s="1">
        <v>95.924</v>
      </c>
      <c r="BO1634" s="1">
        <v>126.305</v>
      </c>
      <c r="BP1634" s="1">
        <v>14.23</v>
      </c>
      <c r="BR1634" s="1">
        <v>100.0</v>
      </c>
      <c r="BT1634" s="1">
        <v>-1.0</v>
      </c>
      <c r="BU1634" s="1">
        <v>-7.559</v>
      </c>
      <c r="BY1634" s="1">
        <v>0.0</v>
      </c>
      <c r="BZ1634" s="1">
        <v>0.0</v>
      </c>
      <c r="CB1634" s="1">
        <v>0.0</v>
      </c>
      <c r="CG1634" s="1">
        <v>0.0</v>
      </c>
      <c r="CH1634" s="1">
        <v>0.0</v>
      </c>
      <c r="CN1634" s="1">
        <v>0.0</v>
      </c>
      <c r="CQ1634" s="1">
        <v>0.03</v>
      </c>
      <c r="CR1634" s="1">
        <v>0.0</v>
      </c>
      <c r="CU1634" s="1">
        <v>0.266</v>
      </c>
      <c r="CV1634" s="1">
        <v>0.0</v>
      </c>
      <c r="CX1634" s="1">
        <v>0.211</v>
      </c>
      <c r="CY1634" s="1">
        <v>0.0</v>
      </c>
      <c r="DA1634" s="1">
        <v>126.305</v>
      </c>
      <c r="DB1634" s="1">
        <v>69.217</v>
      </c>
      <c r="DF1634" s="1">
        <v>126.305</v>
      </c>
      <c r="DG1634" s="1">
        <v>14.23</v>
      </c>
      <c r="DI1634" s="1">
        <v>100.0</v>
      </c>
      <c r="DN1634" s="1">
        <v>0.178</v>
      </c>
      <c r="DO1634" s="1">
        <v>0.02</v>
      </c>
      <c r="DQ1634" s="1">
        <v>0.141</v>
      </c>
      <c r="DV1634" s="1">
        <v>4.704</v>
      </c>
      <c r="DW1634" s="1">
        <v>0.53</v>
      </c>
      <c r="DY1634" s="1">
        <v>3.725</v>
      </c>
    </row>
    <row r="1635">
      <c r="A1635" s="1" t="s">
        <v>260</v>
      </c>
      <c r="B1635" s="1">
        <v>2019.0</v>
      </c>
      <c r="C1635" s="1" t="s">
        <v>261</v>
      </c>
      <c r="D1635" s="1">
        <v>1.15737338E8</v>
      </c>
      <c r="E1635" s="1">
        <v>2.21885284352E11</v>
      </c>
      <c r="J1635" s="1">
        <v>0.259</v>
      </c>
      <c r="K1635" s="1">
        <v>0.03</v>
      </c>
      <c r="L1635" s="1">
        <v>0.196</v>
      </c>
      <c r="N1635" s="1">
        <v>24.167</v>
      </c>
      <c r="S1635" s="1">
        <v>0.0</v>
      </c>
      <c r="T1635" s="1">
        <v>0.0</v>
      </c>
      <c r="Y1635" s="1">
        <v>0.0</v>
      </c>
      <c r="AA1635" s="1">
        <v>14.17</v>
      </c>
      <c r="AB1635" s="1">
        <v>122.432</v>
      </c>
      <c r="AC1635" s="1">
        <v>15.31</v>
      </c>
      <c r="AE1635" s="1">
        <v>15.078</v>
      </c>
      <c r="AF1635" s="1">
        <v>10.436</v>
      </c>
      <c r="AG1635" s="1">
        <v>688.228</v>
      </c>
      <c r="AH1635" s="1">
        <v>0.359</v>
      </c>
      <c r="AK1635" s="1">
        <v>0.086</v>
      </c>
      <c r="AL1635" s="1">
        <v>0.01</v>
      </c>
      <c r="AO1635" s="1">
        <v>0.065</v>
      </c>
      <c r="AT1635" s="1">
        <v>0.0</v>
      </c>
      <c r="AU1635" s="1">
        <v>0.0</v>
      </c>
      <c r="BA1635" s="1">
        <v>0.0</v>
      </c>
      <c r="BC1635" s="1">
        <v>0.37</v>
      </c>
      <c r="BG1635" s="1">
        <v>124.42</v>
      </c>
      <c r="BH1635" s="1">
        <v>14.4</v>
      </c>
      <c r="BJ1635" s="1">
        <v>94.056</v>
      </c>
      <c r="BO1635" s="1">
        <v>132.196</v>
      </c>
      <c r="BP1635" s="1">
        <v>15.3</v>
      </c>
      <c r="BR1635" s="1">
        <v>99.935</v>
      </c>
      <c r="BT1635" s="1">
        <v>-1.14</v>
      </c>
      <c r="BU1635" s="1">
        <v>-8.045</v>
      </c>
      <c r="BY1635" s="1">
        <v>0.0</v>
      </c>
      <c r="BZ1635" s="1">
        <v>0.0</v>
      </c>
      <c r="CB1635" s="1">
        <v>0.0</v>
      </c>
      <c r="CG1635" s="1">
        <v>0.086</v>
      </c>
      <c r="CH1635" s="1">
        <v>0.01</v>
      </c>
      <c r="CN1635" s="1">
        <v>0.065</v>
      </c>
      <c r="CQ1635" s="1">
        <v>0.03</v>
      </c>
      <c r="CR1635" s="1">
        <v>0.0</v>
      </c>
      <c r="CU1635" s="1">
        <v>0.259</v>
      </c>
      <c r="CV1635" s="1">
        <v>0.0</v>
      </c>
      <c r="CX1635" s="1">
        <v>0.196</v>
      </c>
      <c r="CY1635" s="1">
        <v>0.0</v>
      </c>
      <c r="DA1635" s="1">
        <v>132.282</v>
      </c>
      <c r="DB1635" s="1">
        <v>79.654</v>
      </c>
      <c r="DF1635" s="1">
        <v>132.196</v>
      </c>
      <c r="DG1635" s="1">
        <v>15.3</v>
      </c>
      <c r="DI1635" s="1">
        <v>99.935</v>
      </c>
      <c r="DN1635" s="1">
        <v>0.173</v>
      </c>
      <c r="DO1635" s="1">
        <v>0.02</v>
      </c>
      <c r="DQ1635" s="1">
        <v>0.131</v>
      </c>
      <c r="DV1635" s="1">
        <v>7.344</v>
      </c>
      <c r="DW1635" s="1">
        <v>0.85</v>
      </c>
      <c r="DY1635" s="1">
        <v>5.552</v>
      </c>
    </row>
    <row r="1636">
      <c r="A1636" s="1" t="s">
        <v>260</v>
      </c>
      <c r="B1636" s="1">
        <v>2020.0</v>
      </c>
      <c r="C1636" s="1" t="s">
        <v>261</v>
      </c>
      <c r="D1636" s="1">
        <v>1.18917625E8</v>
      </c>
      <c r="E1636" s="1">
        <v>2.37860192256E11</v>
      </c>
      <c r="J1636" s="1">
        <v>0.252</v>
      </c>
      <c r="K1636" s="1">
        <v>0.03</v>
      </c>
      <c r="L1636" s="1">
        <v>0.192</v>
      </c>
      <c r="N1636" s="1">
        <v>24.328</v>
      </c>
      <c r="S1636" s="1">
        <v>0.0</v>
      </c>
      <c r="T1636" s="1">
        <v>0.0</v>
      </c>
      <c r="Y1636" s="1">
        <v>0.0</v>
      </c>
      <c r="AA1636" s="1">
        <v>13.98</v>
      </c>
      <c r="AB1636" s="1">
        <v>117.56</v>
      </c>
      <c r="AC1636" s="1">
        <v>15.62</v>
      </c>
      <c r="AE1636" s="1">
        <v>-13.889</v>
      </c>
      <c r="AF1636" s="1">
        <v>-11.063</v>
      </c>
      <c r="AG1636" s="1">
        <v>576.794</v>
      </c>
      <c r="AH1636" s="1">
        <v>0.288</v>
      </c>
      <c r="AK1636" s="1">
        <v>0.084</v>
      </c>
      <c r="AL1636" s="1">
        <v>0.01</v>
      </c>
      <c r="AO1636" s="1">
        <v>0.064</v>
      </c>
      <c r="AT1636" s="1">
        <v>0.0</v>
      </c>
      <c r="AU1636" s="1">
        <v>0.0</v>
      </c>
      <c r="BA1636" s="1">
        <v>0.0</v>
      </c>
      <c r="BC1636" s="1">
        <v>0.38</v>
      </c>
      <c r="BG1636" s="1">
        <v>125.633</v>
      </c>
      <c r="BH1636" s="1">
        <v>14.94</v>
      </c>
      <c r="BJ1636" s="1">
        <v>95.647</v>
      </c>
      <c r="BO1636" s="1">
        <v>131.267</v>
      </c>
      <c r="BP1636" s="1">
        <v>15.61</v>
      </c>
      <c r="BR1636" s="1">
        <v>99.936</v>
      </c>
      <c r="BT1636" s="1">
        <v>-1.64</v>
      </c>
      <c r="BU1636" s="1">
        <v>-11.731</v>
      </c>
      <c r="BY1636" s="1">
        <v>0.0</v>
      </c>
      <c r="BZ1636" s="1">
        <v>0.0</v>
      </c>
      <c r="CB1636" s="1">
        <v>0.0</v>
      </c>
      <c r="CG1636" s="1">
        <v>0.084</v>
      </c>
      <c r="CH1636" s="1">
        <v>0.01</v>
      </c>
      <c r="CN1636" s="1">
        <v>0.064</v>
      </c>
      <c r="CQ1636" s="1">
        <v>0.03</v>
      </c>
      <c r="CR1636" s="1">
        <v>0.0</v>
      </c>
      <c r="CU1636" s="1">
        <v>0.252</v>
      </c>
      <c r="CV1636" s="1">
        <v>0.0</v>
      </c>
      <c r="CX1636" s="1">
        <v>0.192</v>
      </c>
      <c r="CY1636" s="1">
        <v>0.0</v>
      </c>
      <c r="DA1636" s="1">
        <v>131.351</v>
      </c>
      <c r="DB1636" s="1">
        <v>68.591</v>
      </c>
      <c r="DF1636" s="1">
        <v>131.267</v>
      </c>
      <c r="DG1636" s="1">
        <v>15.61</v>
      </c>
      <c r="DI1636" s="1">
        <v>99.936</v>
      </c>
      <c r="DN1636" s="1">
        <v>0.252</v>
      </c>
      <c r="DO1636" s="1">
        <v>0.03</v>
      </c>
      <c r="DQ1636" s="1">
        <v>0.192</v>
      </c>
      <c r="DV1636" s="1">
        <v>5.13</v>
      </c>
      <c r="DW1636" s="1">
        <v>0.61</v>
      </c>
      <c r="DY1636" s="1">
        <v>3.905</v>
      </c>
    </row>
    <row r="1637">
      <c r="A1637" s="1" t="s">
        <v>260</v>
      </c>
      <c r="B1637" s="1">
        <v>2021.0</v>
      </c>
      <c r="C1637" s="1" t="s">
        <v>261</v>
      </c>
      <c r="D1637" s="1">
        <v>1.22138537E8</v>
      </c>
      <c r="E1637" s="1">
        <v>2.51849818112E11</v>
      </c>
      <c r="J1637" s="1">
        <v>0.164</v>
      </c>
      <c r="K1637" s="1">
        <v>0.02</v>
      </c>
      <c r="L1637" s="1">
        <v>0.127</v>
      </c>
      <c r="N1637" s="1">
        <v>22.814</v>
      </c>
      <c r="S1637" s="1">
        <v>0.0</v>
      </c>
      <c r="T1637" s="1">
        <v>0.0</v>
      </c>
      <c r="Y1637" s="1">
        <v>0.0</v>
      </c>
      <c r="AA1637" s="1">
        <v>14.12</v>
      </c>
      <c r="AB1637" s="1">
        <v>115.606</v>
      </c>
      <c r="AC1637" s="1">
        <v>15.78</v>
      </c>
      <c r="AE1637" s="1">
        <v>4.191</v>
      </c>
      <c r="AF1637" s="1">
        <v>2.875</v>
      </c>
      <c r="AG1637" s="1">
        <v>585.118</v>
      </c>
      <c r="AH1637" s="1">
        <v>0.284</v>
      </c>
      <c r="AK1637" s="1">
        <v>0.0</v>
      </c>
      <c r="AL1637" s="1">
        <v>0.0</v>
      </c>
      <c r="AO1637" s="1">
        <v>0.0</v>
      </c>
      <c r="AT1637" s="1">
        <v>0.0</v>
      </c>
      <c r="AU1637" s="1">
        <v>0.0</v>
      </c>
      <c r="BA1637" s="1">
        <v>0.0</v>
      </c>
      <c r="BC1637" s="1">
        <v>0.36</v>
      </c>
      <c r="BG1637" s="1">
        <v>122.074</v>
      </c>
      <c r="BH1637" s="1">
        <v>14.91</v>
      </c>
      <c r="BJ1637" s="1">
        <v>94.487</v>
      </c>
      <c r="BO1637" s="1">
        <v>129.198</v>
      </c>
      <c r="BP1637" s="1">
        <v>15.78</v>
      </c>
      <c r="BR1637" s="1">
        <v>100.0</v>
      </c>
      <c r="BT1637" s="1">
        <v>-1.66</v>
      </c>
      <c r="BU1637" s="1">
        <v>-11.756</v>
      </c>
      <c r="BY1637" s="1">
        <v>0.0</v>
      </c>
      <c r="BZ1637" s="1">
        <v>0.0</v>
      </c>
      <c r="CB1637" s="1">
        <v>0.0</v>
      </c>
      <c r="CG1637" s="1">
        <v>0.0</v>
      </c>
      <c r="CH1637" s="1">
        <v>0.0</v>
      </c>
      <c r="CN1637" s="1">
        <v>0.0</v>
      </c>
      <c r="CQ1637" s="1">
        <v>0.02</v>
      </c>
      <c r="CR1637" s="1">
        <v>0.0</v>
      </c>
      <c r="CU1637" s="1">
        <v>0.164</v>
      </c>
      <c r="CV1637" s="1">
        <v>0.0</v>
      </c>
      <c r="CX1637" s="1">
        <v>0.127</v>
      </c>
      <c r="CY1637" s="1">
        <v>0.0</v>
      </c>
      <c r="DA1637" s="1">
        <v>129.198</v>
      </c>
      <c r="DB1637" s="1">
        <v>71.465</v>
      </c>
      <c r="DF1637" s="1">
        <v>129.198</v>
      </c>
      <c r="DG1637" s="1">
        <v>15.78</v>
      </c>
      <c r="DI1637" s="1">
        <v>100.0</v>
      </c>
      <c r="DN1637" s="1">
        <v>0.246</v>
      </c>
      <c r="DO1637" s="1">
        <v>0.03</v>
      </c>
      <c r="DQ1637" s="1">
        <v>0.19</v>
      </c>
      <c r="DV1637" s="1">
        <v>6.714</v>
      </c>
      <c r="DW1637" s="1">
        <v>0.82</v>
      </c>
      <c r="DY1637" s="1">
        <v>5.196</v>
      </c>
    </row>
    <row r="1638">
      <c r="A1638" s="1" t="s">
        <v>260</v>
      </c>
      <c r="B1638" s="1">
        <v>2022.0</v>
      </c>
      <c r="C1638" s="1" t="s">
        <v>261</v>
      </c>
      <c r="D1638" s="1">
        <v>1.25384244E8</v>
      </c>
      <c r="E1638" s="1">
        <v>2.69977223168E11</v>
      </c>
      <c r="J1638" s="1">
        <v>0.08</v>
      </c>
      <c r="K1638" s="1">
        <v>0.01</v>
      </c>
      <c r="L1638" s="1">
        <v>0.057</v>
      </c>
      <c r="N1638" s="1">
        <v>23.55</v>
      </c>
      <c r="S1638" s="1">
        <v>0.0</v>
      </c>
      <c r="T1638" s="1">
        <v>0.0</v>
      </c>
      <c r="Y1638" s="1">
        <v>0.0</v>
      </c>
      <c r="AA1638" s="1">
        <v>15.66</v>
      </c>
      <c r="AB1638" s="1">
        <v>124.896</v>
      </c>
      <c r="AC1638" s="1">
        <v>17.41</v>
      </c>
      <c r="AE1638" s="1">
        <v>12.704</v>
      </c>
      <c r="AF1638" s="1">
        <v>9.079</v>
      </c>
      <c r="AG1638" s="1">
        <v>642.378</v>
      </c>
      <c r="AH1638" s="1">
        <v>0.298</v>
      </c>
      <c r="AK1638" s="1">
        <v>0.0</v>
      </c>
      <c r="AL1638" s="1">
        <v>0.0</v>
      </c>
      <c r="AO1638" s="1">
        <v>0.0</v>
      </c>
      <c r="AT1638" s="1">
        <v>0.0</v>
      </c>
      <c r="AU1638" s="1">
        <v>0.0</v>
      </c>
      <c r="BA1638" s="1">
        <v>0.0</v>
      </c>
      <c r="BC1638" s="1">
        <v>0.41</v>
      </c>
      <c r="BG1638" s="1">
        <v>133.749</v>
      </c>
      <c r="BH1638" s="1">
        <v>16.77</v>
      </c>
      <c r="BJ1638" s="1">
        <v>96.324</v>
      </c>
      <c r="BO1638" s="1">
        <v>138.853</v>
      </c>
      <c r="BP1638" s="1">
        <v>17.41</v>
      </c>
      <c r="BR1638" s="1">
        <v>100.0</v>
      </c>
      <c r="BT1638" s="1">
        <v>-1.75</v>
      </c>
      <c r="BU1638" s="1">
        <v>-11.175</v>
      </c>
      <c r="BY1638" s="1">
        <v>0.0</v>
      </c>
      <c r="BZ1638" s="1">
        <v>0.0</v>
      </c>
      <c r="CB1638" s="1">
        <v>0.0</v>
      </c>
      <c r="CG1638" s="1">
        <v>0.0</v>
      </c>
      <c r="CH1638" s="1">
        <v>0.0</v>
      </c>
      <c r="CN1638" s="1">
        <v>0.0</v>
      </c>
      <c r="CQ1638" s="1">
        <v>0.04</v>
      </c>
      <c r="CR1638" s="1">
        <v>0.03</v>
      </c>
      <c r="CU1638" s="1">
        <v>0.319</v>
      </c>
      <c r="CV1638" s="1">
        <v>0.239</v>
      </c>
      <c r="CX1638" s="1">
        <v>0.23</v>
      </c>
      <c r="CY1638" s="1">
        <v>0.172</v>
      </c>
      <c r="DA1638" s="1">
        <v>138.853</v>
      </c>
      <c r="DB1638" s="1">
        <v>80.544</v>
      </c>
      <c r="DF1638" s="1">
        <v>138.853</v>
      </c>
      <c r="DG1638" s="1">
        <v>17.41</v>
      </c>
      <c r="DI1638" s="1">
        <v>100.0</v>
      </c>
      <c r="DN1638" s="1">
        <v>0.319</v>
      </c>
      <c r="DO1638" s="1">
        <v>0.04</v>
      </c>
      <c r="DQ1638" s="1">
        <v>0.23</v>
      </c>
      <c r="DV1638" s="1">
        <v>4.466</v>
      </c>
      <c r="DW1638" s="1">
        <v>0.56</v>
      </c>
      <c r="DY1638" s="1">
        <v>3.217</v>
      </c>
    </row>
    <row r="1639">
      <c r="A1639" s="1" t="s">
        <v>260</v>
      </c>
      <c r="B1639" s="1">
        <v>2023.0</v>
      </c>
      <c r="C1639" s="1" t="s">
        <v>261</v>
      </c>
      <c r="D1639" s="1">
        <v>1.28691654E8</v>
      </c>
      <c r="J1639" s="1">
        <v>0.078</v>
      </c>
      <c r="K1639" s="1">
        <v>0.01</v>
      </c>
      <c r="L1639" s="1">
        <v>0.055</v>
      </c>
      <c r="N1639" s="1">
        <v>23.549</v>
      </c>
      <c r="S1639" s="1">
        <v>0.0</v>
      </c>
      <c r="T1639" s="1">
        <v>0.0</v>
      </c>
      <c r="Y1639" s="1">
        <v>0.0</v>
      </c>
      <c r="AA1639" s="1">
        <v>16.5</v>
      </c>
      <c r="AB1639" s="1">
        <v>128.213</v>
      </c>
      <c r="AC1639" s="1">
        <v>18.26</v>
      </c>
      <c r="AE1639" s="1">
        <v>10.784</v>
      </c>
      <c r="AF1639" s="1">
        <v>8.686</v>
      </c>
      <c r="AG1639" s="1">
        <v>693.361</v>
      </c>
      <c r="AK1639" s="1">
        <v>0.0</v>
      </c>
      <c r="AL1639" s="1">
        <v>0.0</v>
      </c>
      <c r="AO1639" s="1">
        <v>0.0</v>
      </c>
      <c r="AT1639" s="1">
        <v>0.0</v>
      </c>
      <c r="AU1639" s="1">
        <v>0.0</v>
      </c>
      <c r="BA1639" s="1">
        <v>0.0</v>
      </c>
      <c r="BC1639" s="1">
        <v>0.43</v>
      </c>
      <c r="BG1639" s="1">
        <v>136.916</v>
      </c>
      <c r="BH1639" s="1">
        <v>17.62</v>
      </c>
      <c r="BJ1639" s="1">
        <v>96.495</v>
      </c>
      <c r="BO1639" s="1">
        <v>141.89</v>
      </c>
      <c r="BP1639" s="1">
        <v>18.26</v>
      </c>
      <c r="BR1639" s="1">
        <v>100.0</v>
      </c>
      <c r="BT1639" s="1">
        <v>-1.76</v>
      </c>
      <c r="BU1639" s="1">
        <v>-10.667</v>
      </c>
      <c r="BY1639" s="1">
        <v>0.0</v>
      </c>
      <c r="BZ1639" s="1">
        <v>0.0</v>
      </c>
      <c r="CB1639" s="1">
        <v>0.0</v>
      </c>
      <c r="CG1639" s="1">
        <v>0.0</v>
      </c>
      <c r="CH1639" s="1">
        <v>0.0</v>
      </c>
      <c r="CN1639" s="1">
        <v>0.0</v>
      </c>
      <c r="CQ1639" s="1">
        <v>0.04</v>
      </c>
      <c r="CR1639" s="1">
        <v>0.03</v>
      </c>
      <c r="CU1639" s="1">
        <v>0.311</v>
      </c>
      <c r="CV1639" s="1">
        <v>0.233</v>
      </c>
      <c r="CX1639" s="1">
        <v>0.219</v>
      </c>
      <c r="CY1639" s="1">
        <v>0.164</v>
      </c>
      <c r="DA1639" s="1">
        <v>141.89</v>
      </c>
      <c r="DB1639" s="1">
        <v>89.23</v>
      </c>
      <c r="DF1639" s="1">
        <v>141.89</v>
      </c>
      <c r="DG1639" s="1">
        <v>18.26</v>
      </c>
      <c r="DI1639" s="1">
        <v>100.0</v>
      </c>
      <c r="DN1639" s="1">
        <v>0.311</v>
      </c>
      <c r="DO1639" s="1">
        <v>0.04</v>
      </c>
      <c r="DQ1639" s="1">
        <v>0.219</v>
      </c>
      <c r="DV1639" s="1">
        <v>4.351</v>
      </c>
      <c r="DW1639" s="1">
        <v>0.56</v>
      </c>
      <c r="DY1639" s="1">
        <v>3.067</v>
      </c>
    </row>
    <row r="1640">
      <c r="A1640" s="1" t="s">
        <v>262</v>
      </c>
      <c r="B1640" s="1">
        <v>2000.0</v>
      </c>
      <c r="C1640" s="1" t="s">
        <v>263</v>
      </c>
      <c r="D1640" s="1">
        <v>3084.0</v>
      </c>
      <c r="J1640" s="1">
        <v>0.0</v>
      </c>
      <c r="K1640" s="1">
        <v>0.0</v>
      </c>
      <c r="L1640" s="1">
        <v>0.0</v>
      </c>
      <c r="N1640" s="1">
        <v>1000.0</v>
      </c>
      <c r="S1640" s="1">
        <v>0.0</v>
      </c>
      <c r="T1640" s="1">
        <v>0.0</v>
      </c>
      <c r="V1640" s="1">
        <v>0.0</v>
      </c>
      <c r="W1640" s="1">
        <v>0.0</v>
      </c>
      <c r="X1640" s="1">
        <v>0.0</v>
      </c>
      <c r="Y1640" s="1">
        <v>0.0</v>
      </c>
      <c r="AA1640" s="1">
        <v>0.01</v>
      </c>
      <c r="AB1640" s="1">
        <v>3242.542</v>
      </c>
      <c r="AC1640" s="1">
        <v>0.01</v>
      </c>
      <c r="AE1640" s="1">
        <v>53.447</v>
      </c>
      <c r="AF1640" s="1">
        <v>0.04</v>
      </c>
      <c r="AG1640" s="1">
        <v>37394.227</v>
      </c>
      <c r="AK1640" s="1">
        <v>3242.542</v>
      </c>
      <c r="AL1640" s="1">
        <v>0.01</v>
      </c>
      <c r="AO1640" s="1">
        <v>100.0</v>
      </c>
      <c r="AT1640" s="1">
        <v>0.0</v>
      </c>
      <c r="AU1640" s="1">
        <v>0.0</v>
      </c>
      <c r="AX1640" s="1">
        <v>0.0</v>
      </c>
      <c r="AY1640" s="1">
        <v>0.0</v>
      </c>
      <c r="AZ1640" s="1">
        <v>0.0</v>
      </c>
      <c r="BA1640" s="1">
        <v>0.0</v>
      </c>
      <c r="BC1640" s="1">
        <v>0.01</v>
      </c>
      <c r="BG1640" s="1">
        <v>0.0</v>
      </c>
      <c r="BH1640" s="1">
        <v>0.0</v>
      </c>
      <c r="BJ1640" s="1">
        <v>0.0</v>
      </c>
      <c r="BO1640" s="1">
        <v>0.0</v>
      </c>
      <c r="BP1640" s="1">
        <v>0.0</v>
      </c>
      <c r="BR1640" s="1">
        <v>0.0</v>
      </c>
      <c r="BT1640" s="1">
        <v>0.0</v>
      </c>
      <c r="BU1640" s="1">
        <v>0.0</v>
      </c>
      <c r="BY1640" s="1">
        <v>0.0</v>
      </c>
      <c r="BZ1640" s="1">
        <v>0.0</v>
      </c>
      <c r="CB1640" s="1">
        <v>0.0</v>
      </c>
      <c r="CG1640" s="1">
        <v>3242.542</v>
      </c>
      <c r="CH1640" s="1">
        <v>0.01</v>
      </c>
      <c r="CK1640" s="1">
        <v>0.0</v>
      </c>
      <c r="CL1640" s="1">
        <v>0.0</v>
      </c>
      <c r="CM1640" s="1">
        <v>0.0</v>
      </c>
      <c r="CN1640" s="1">
        <v>100.0</v>
      </c>
      <c r="CQ1640" s="1">
        <v>0.0</v>
      </c>
      <c r="CR1640" s="1">
        <v>0.0</v>
      </c>
      <c r="CU1640" s="1">
        <v>0.0</v>
      </c>
      <c r="CV1640" s="1">
        <v>0.0</v>
      </c>
      <c r="CX1640" s="1">
        <v>0.0</v>
      </c>
      <c r="CY1640" s="1">
        <v>0.0</v>
      </c>
      <c r="DA1640" s="1">
        <v>3242.542</v>
      </c>
      <c r="DB1640" s="1">
        <v>0.115</v>
      </c>
      <c r="DF1640" s="1">
        <v>0.0</v>
      </c>
      <c r="DG1640" s="1">
        <v>0.0</v>
      </c>
      <c r="DI1640" s="1">
        <v>0.0</v>
      </c>
      <c r="DN1640" s="1">
        <v>0.0</v>
      </c>
      <c r="DO1640" s="1">
        <v>0.0</v>
      </c>
      <c r="DQ1640" s="1">
        <v>0.0</v>
      </c>
      <c r="DV1640" s="1">
        <v>0.0</v>
      </c>
      <c r="DW1640" s="1">
        <v>0.0</v>
      </c>
      <c r="DY1640" s="1">
        <v>0.0</v>
      </c>
    </row>
    <row r="1641">
      <c r="A1641" s="1" t="s">
        <v>262</v>
      </c>
      <c r="B1641" s="1">
        <v>2001.0</v>
      </c>
      <c r="C1641" s="1" t="s">
        <v>263</v>
      </c>
      <c r="D1641" s="1">
        <v>3136.0</v>
      </c>
      <c r="J1641" s="1">
        <v>0.0</v>
      </c>
      <c r="K1641" s="1">
        <v>0.0</v>
      </c>
      <c r="L1641" s="1">
        <v>0.0</v>
      </c>
      <c r="N1641" s="1">
        <v>1000.0</v>
      </c>
      <c r="S1641" s="1">
        <v>0.0</v>
      </c>
      <c r="T1641" s="1">
        <v>0.0</v>
      </c>
      <c r="V1641" s="1">
        <v>0.0</v>
      </c>
      <c r="W1641" s="1">
        <v>0.0</v>
      </c>
      <c r="X1641" s="1">
        <v>0.0</v>
      </c>
      <c r="Y1641" s="1">
        <v>0.0</v>
      </c>
      <c r="AA1641" s="1">
        <v>0.01</v>
      </c>
      <c r="AB1641" s="1">
        <v>3188.775</v>
      </c>
      <c r="AC1641" s="1">
        <v>0.01</v>
      </c>
      <c r="AE1641" s="1">
        <v>11.043</v>
      </c>
      <c r="AF1641" s="1">
        <v>0.013</v>
      </c>
      <c r="AG1641" s="1">
        <v>40835.156</v>
      </c>
      <c r="AK1641" s="1">
        <v>3188.775</v>
      </c>
      <c r="AL1641" s="1">
        <v>0.01</v>
      </c>
      <c r="AO1641" s="1">
        <v>100.0</v>
      </c>
      <c r="AT1641" s="1">
        <v>0.0</v>
      </c>
      <c r="AU1641" s="1">
        <v>0.0</v>
      </c>
      <c r="AX1641" s="1">
        <v>0.0</v>
      </c>
      <c r="AY1641" s="1">
        <v>0.0</v>
      </c>
      <c r="AZ1641" s="1">
        <v>0.0</v>
      </c>
      <c r="BA1641" s="1">
        <v>0.0</v>
      </c>
      <c r="BC1641" s="1">
        <v>0.01</v>
      </c>
      <c r="BG1641" s="1">
        <v>0.0</v>
      </c>
      <c r="BH1641" s="1">
        <v>0.0</v>
      </c>
      <c r="BJ1641" s="1">
        <v>0.0</v>
      </c>
      <c r="BO1641" s="1">
        <v>0.0</v>
      </c>
      <c r="BP1641" s="1">
        <v>0.0</v>
      </c>
      <c r="BR1641" s="1">
        <v>0.0</v>
      </c>
      <c r="BT1641" s="1">
        <v>0.0</v>
      </c>
      <c r="BU1641" s="1">
        <v>0.0</v>
      </c>
      <c r="BY1641" s="1">
        <v>0.0</v>
      </c>
      <c r="BZ1641" s="1">
        <v>0.0</v>
      </c>
      <c r="CB1641" s="1">
        <v>0.0</v>
      </c>
      <c r="CG1641" s="1">
        <v>3188.775</v>
      </c>
      <c r="CH1641" s="1">
        <v>0.01</v>
      </c>
      <c r="CK1641" s="1">
        <v>0.0</v>
      </c>
      <c r="CL1641" s="1">
        <v>0.0</v>
      </c>
      <c r="CM1641" s="1">
        <v>0.0</v>
      </c>
      <c r="CN1641" s="1">
        <v>100.0</v>
      </c>
      <c r="CQ1641" s="1">
        <v>0.0</v>
      </c>
      <c r="CR1641" s="1">
        <v>0.0</v>
      </c>
      <c r="CU1641" s="1">
        <v>0.0</v>
      </c>
      <c r="CV1641" s="1">
        <v>0.0</v>
      </c>
      <c r="CX1641" s="1">
        <v>0.0</v>
      </c>
      <c r="CY1641" s="1">
        <v>0.0</v>
      </c>
      <c r="DA1641" s="1">
        <v>3188.775</v>
      </c>
      <c r="DB1641" s="1">
        <v>0.128</v>
      </c>
      <c r="DF1641" s="1">
        <v>0.0</v>
      </c>
      <c r="DG1641" s="1">
        <v>0.0</v>
      </c>
      <c r="DI1641" s="1">
        <v>0.0</v>
      </c>
      <c r="DN1641" s="1">
        <v>0.0</v>
      </c>
      <c r="DO1641" s="1">
        <v>0.0</v>
      </c>
      <c r="DQ1641" s="1">
        <v>0.0</v>
      </c>
      <c r="DV1641" s="1">
        <v>0.0</v>
      </c>
      <c r="DW1641" s="1">
        <v>0.0</v>
      </c>
      <c r="DY1641" s="1">
        <v>0.0</v>
      </c>
    </row>
    <row r="1642">
      <c r="A1642" s="1" t="s">
        <v>262</v>
      </c>
      <c r="B1642" s="1">
        <v>2002.0</v>
      </c>
      <c r="C1642" s="1" t="s">
        <v>263</v>
      </c>
      <c r="D1642" s="1">
        <v>3161.0</v>
      </c>
      <c r="J1642" s="1">
        <v>0.0</v>
      </c>
      <c r="K1642" s="1">
        <v>0.0</v>
      </c>
      <c r="L1642" s="1">
        <v>0.0</v>
      </c>
      <c r="N1642" s="1">
        <v>1000.0</v>
      </c>
      <c r="S1642" s="1">
        <v>0.0</v>
      </c>
      <c r="T1642" s="1">
        <v>0.0</v>
      </c>
      <c r="V1642" s="1">
        <v>0.0</v>
      </c>
      <c r="W1642" s="1">
        <v>0.0</v>
      </c>
      <c r="X1642" s="1">
        <v>0.0</v>
      </c>
      <c r="Y1642" s="1">
        <v>0.0</v>
      </c>
      <c r="AA1642" s="1">
        <v>0.01</v>
      </c>
      <c r="AB1642" s="1">
        <v>3163.556</v>
      </c>
      <c r="AC1642" s="1">
        <v>0.01</v>
      </c>
      <c r="AE1642" s="1">
        <v>10.031</v>
      </c>
      <c r="AF1642" s="1">
        <v>0.013</v>
      </c>
      <c r="AG1642" s="1">
        <v>44575.797</v>
      </c>
      <c r="AK1642" s="1">
        <v>3163.556</v>
      </c>
      <c r="AL1642" s="1">
        <v>0.01</v>
      </c>
      <c r="AO1642" s="1">
        <v>100.0</v>
      </c>
      <c r="AT1642" s="1">
        <v>0.0</v>
      </c>
      <c r="AU1642" s="1">
        <v>0.0</v>
      </c>
      <c r="AX1642" s="1">
        <v>0.0</v>
      </c>
      <c r="AY1642" s="1">
        <v>0.0</v>
      </c>
      <c r="AZ1642" s="1">
        <v>0.0</v>
      </c>
      <c r="BA1642" s="1">
        <v>0.0</v>
      </c>
      <c r="BC1642" s="1">
        <v>0.01</v>
      </c>
      <c r="BG1642" s="1">
        <v>0.0</v>
      </c>
      <c r="BH1642" s="1">
        <v>0.0</v>
      </c>
      <c r="BJ1642" s="1">
        <v>0.0</v>
      </c>
      <c r="BO1642" s="1">
        <v>0.0</v>
      </c>
      <c r="BP1642" s="1">
        <v>0.0</v>
      </c>
      <c r="BR1642" s="1">
        <v>0.0</v>
      </c>
      <c r="BT1642" s="1">
        <v>0.0</v>
      </c>
      <c r="BU1642" s="1">
        <v>0.0</v>
      </c>
      <c r="BY1642" s="1">
        <v>0.0</v>
      </c>
      <c r="BZ1642" s="1">
        <v>0.0</v>
      </c>
      <c r="CB1642" s="1">
        <v>0.0</v>
      </c>
      <c r="CG1642" s="1">
        <v>3163.556</v>
      </c>
      <c r="CH1642" s="1">
        <v>0.01</v>
      </c>
      <c r="CK1642" s="1">
        <v>0.0</v>
      </c>
      <c r="CL1642" s="1">
        <v>0.0</v>
      </c>
      <c r="CM1642" s="1">
        <v>0.0</v>
      </c>
      <c r="CN1642" s="1">
        <v>100.0</v>
      </c>
      <c r="CQ1642" s="1">
        <v>0.0</v>
      </c>
      <c r="CR1642" s="1">
        <v>0.0</v>
      </c>
      <c r="CU1642" s="1">
        <v>0.0</v>
      </c>
      <c r="CV1642" s="1">
        <v>0.0</v>
      </c>
      <c r="CX1642" s="1">
        <v>0.0</v>
      </c>
      <c r="CY1642" s="1">
        <v>0.0</v>
      </c>
      <c r="DA1642" s="1">
        <v>3163.556</v>
      </c>
      <c r="DB1642" s="1">
        <v>0.141</v>
      </c>
      <c r="DF1642" s="1">
        <v>0.0</v>
      </c>
      <c r="DG1642" s="1">
        <v>0.0</v>
      </c>
      <c r="DI1642" s="1">
        <v>0.0</v>
      </c>
      <c r="DN1642" s="1">
        <v>0.0</v>
      </c>
      <c r="DO1642" s="1">
        <v>0.0</v>
      </c>
      <c r="DQ1642" s="1">
        <v>0.0</v>
      </c>
      <c r="DV1642" s="1">
        <v>0.0</v>
      </c>
      <c r="DW1642" s="1">
        <v>0.0</v>
      </c>
      <c r="DY1642" s="1">
        <v>0.0</v>
      </c>
    </row>
    <row r="1643">
      <c r="A1643" s="1" t="s">
        <v>262</v>
      </c>
      <c r="B1643" s="1">
        <v>2003.0</v>
      </c>
      <c r="C1643" s="1" t="s">
        <v>263</v>
      </c>
      <c r="D1643" s="1">
        <v>3180.0</v>
      </c>
      <c r="J1643" s="1">
        <v>0.0</v>
      </c>
      <c r="K1643" s="1">
        <v>0.0</v>
      </c>
      <c r="L1643" s="1">
        <v>0.0</v>
      </c>
      <c r="N1643" s="1">
        <v>1000.0</v>
      </c>
      <c r="S1643" s="1">
        <v>0.0</v>
      </c>
      <c r="T1643" s="1">
        <v>0.0</v>
      </c>
      <c r="V1643" s="1">
        <v>0.0</v>
      </c>
      <c r="W1643" s="1">
        <v>0.0</v>
      </c>
      <c r="X1643" s="1">
        <v>0.0</v>
      </c>
      <c r="Y1643" s="1">
        <v>0.0</v>
      </c>
      <c r="AA1643" s="1">
        <v>0.01</v>
      </c>
      <c r="AB1643" s="1">
        <v>3144.654</v>
      </c>
      <c r="AC1643" s="1">
        <v>0.01</v>
      </c>
      <c r="AE1643" s="1">
        <v>9.109</v>
      </c>
      <c r="AF1643" s="1">
        <v>0.013</v>
      </c>
      <c r="AG1643" s="1">
        <v>48345.707</v>
      </c>
      <c r="AK1643" s="1">
        <v>3144.654</v>
      </c>
      <c r="AL1643" s="1">
        <v>0.01</v>
      </c>
      <c r="AO1643" s="1">
        <v>100.0</v>
      </c>
      <c r="AT1643" s="1">
        <v>0.0</v>
      </c>
      <c r="AU1643" s="1">
        <v>0.0</v>
      </c>
      <c r="AX1643" s="1">
        <v>0.0</v>
      </c>
      <c r="AY1643" s="1">
        <v>0.0</v>
      </c>
      <c r="AZ1643" s="1">
        <v>0.0</v>
      </c>
      <c r="BA1643" s="1">
        <v>0.0</v>
      </c>
      <c r="BC1643" s="1">
        <v>0.01</v>
      </c>
      <c r="BG1643" s="1">
        <v>0.0</v>
      </c>
      <c r="BH1643" s="1">
        <v>0.0</v>
      </c>
      <c r="BJ1643" s="1">
        <v>0.0</v>
      </c>
      <c r="BO1643" s="1">
        <v>0.0</v>
      </c>
      <c r="BP1643" s="1">
        <v>0.0</v>
      </c>
      <c r="BR1643" s="1">
        <v>0.0</v>
      </c>
      <c r="BT1643" s="1">
        <v>0.0</v>
      </c>
      <c r="BU1643" s="1">
        <v>0.0</v>
      </c>
      <c r="BY1643" s="1">
        <v>0.0</v>
      </c>
      <c r="BZ1643" s="1">
        <v>0.0</v>
      </c>
      <c r="CB1643" s="1">
        <v>0.0</v>
      </c>
      <c r="CG1643" s="1">
        <v>3144.654</v>
      </c>
      <c r="CH1643" s="1">
        <v>0.01</v>
      </c>
      <c r="CK1643" s="1">
        <v>0.0</v>
      </c>
      <c r="CL1643" s="1">
        <v>0.0</v>
      </c>
      <c r="CM1643" s="1">
        <v>0.0</v>
      </c>
      <c r="CN1643" s="1">
        <v>100.0</v>
      </c>
      <c r="CQ1643" s="1">
        <v>0.0</v>
      </c>
      <c r="CR1643" s="1">
        <v>0.0</v>
      </c>
      <c r="CU1643" s="1">
        <v>0.0</v>
      </c>
      <c r="CV1643" s="1">
        <v>0.0</v>
      </c>
      <c r="CX1643" s="1">
        <v>0.0</v>
      </c>
      <c r="CY1643" s="1">
        <v>0.0</v>
      </c>
      <c r="DA1643" s="1">
        <v>3144.654</v>
      </c>
      <c r="DB1643" s="1">
        <v>0.154</v>
      </c>
      <c r="DF1643" s="1">
        <v>0.0</v>
      </c>
      <c r="DG1643" s="1">
        <v>0.0</v>
      </c>
      <c r="DI1643" s="1">
        <v>0.0</v>
      </c>
      <c r="DN1643" s="1">
        <v>0.0</v>
      </c>
      <c r="DO1643" s="1">
        <v>0.0</v>
      </c>
      <c r="DQ1643" s="1">
        <v>0.0</v>
      </c>
      <c r="DV1643" s="1">
        <v>0.0</v>
      </c>
      <c r="DW1643" s="1">
        <v>0.0</v>
      </c>
      <c r="DY1643" s="1">
        <v>0.0</v>
      </c>
    </row>
    <row r="1644">
      <c r="A1644" s="1" t="s">
        <v>262</v>
      </c>
      <c r="B1644" s="1">
        <v>2004.0</v>
      </c>
      <c r="C1644" s="1" t="s">
        <v>263</v>
      </c>
      <c r="D1644" s="1">
        <v>3203.0</v>
      </c>
      <c r="J1644" s="1">
        <v>0.0</v>
      </c>
      <c r="K1644" s="1">
        <v>0.0</v>
      </c>
      <c r="L1644" s="1">
        <v>0.0</v>
      </c>
      <c r="N1644" s="1">
        <v>1000.0</v>
      </c>
      <c r="S1644" s="1">
        <v>0.0</v>
      </c>
      <c r="T1644" s="1">
        <v>0.0</v>
      </c>
      <c r="V1644" s="1">
        <v>0.0</v>
      </c>
      <c r="W1644" s="1">
        <v>0.0</v>
      </c>
      <c r="X1644" s="1">
        <v>0.0</v>
      </c>
      <c r="Y1644" s="1">
        <v>0.0</v>
      </c>
      <c r="AA1644" s="1">
        <v>0.01</v>
      </c>
      <c r="AB1644" s="1">
        <v>3122.073</v>
      </c>
      <c r="AC1644" s="1">
        <v>0.01</v>
      </c>
      <c r="AE1644" s="1">
        <v>8.355</v>
      </c>
      <c r="AF1644" s="1">
        <v>0.013</v>
      </c>
      <c r="AG1644" s="1">
        <v>52008.863</v>
      </c>
      <c r="AK1644" s="1">
        <v>3122.073</v>
      </c>
      <c r="AL1644" s="1">
        <v>0.01</v>
      </c>
      <c r="AO1644" s="1">
        <v>100.0</v>
      </c>
      <c r="AT1644" s="1">
        <v>0.0</v>
      </c>
      <c r="AU1644" s="1">
        <v>0.0</v>
      </c>
      <c r="AX1644" s="1">
        <v>0.0</v>
      </c>
      <c r="AY1644" s="1">
        <v>0.0</v>
      </c>
      <c r="AZ1644" s="1">
        <v>0.0</v>
      </c>
      <c r="BA1644" s="1">
        <v>0.0</v>
      </c>
      <c r="BC1644" s="1">
        <v>0.01</v>
      </c>
      <c r="BG1644" s="1">
        <v>0.0</v>
      </c>
      <c r="BH1644" s="1">
        <v>0.0</v>
      </c>
      <c r="BJ1644" s="1">
        <v>0.0</v>
      </c>
      <c r="BO1644" s="1">
        <v>0.0</v>
      </c>
      <c r="BP1644" s="1">
        <v>0.0</v>
      </c>
      <c r="BR1644" s="1">
        <v>0.0</v>
      </c>
      <c r="BT1644" s="1">
        <v>0.0</v>
      </c>
      <c r="BU1644" s="1">
        <v>0.0</v>
      </c>
      <c r="BY1644" s="1">
        <v>0.0</v>
      </c>
      <c r="BZ1644" s="1">
        <v>0.0</v>
      </c>
      <c r="CB1644" s="1">
        <v>0.0</v>
      </c>
      <c r="CG1644" s="1">
        <v>3122.073</v>
      </c>
      <c r="CH1644" s="1">
        <v>0.01</v>
      </c>
      <c r="CK1644" s="1">
        <v>0.0</v>
      </c>
      <c r="CL1644" s="1">
        <v>0.0</v>
      </c>
      <c r="CM1644" s="1">
        <v>0.0</v>
      </c>
      <c r="CN1644" s="1">
        <v>100.0</v>
      </c>
      <c r="CQ1644" s="1">
        <v>0.0</v>
      </c>
      <c r="CR1644" s="1">
        <v>0.0</v>
      </c>
      <c r="CU1644" s="1">
        <v>0.0</v>
      </c>
      <c r="CV1644" s="1">
        <v>0.0</v>
      </c>
      <c r="CX1644" s="1">
        <v>0.0</v>
      </c>
      <c r="CY1644" s="1">
        <v>0.0</v>
      </c>
      <c r="DA1644" s="1">
        <v>3122.073</v>
      </c>
      <c r="DB1644" s="1">
        <v>0.167</v>
      </c>
      <c r="DF1644" s="1">
        <v>0.0</v>
      </c>
      <c r="DG1644" s="1">
        <v>0.0</v>
      </c>
      <c r="DI1644" s="1">
        <v>0.0</v>
      </c>
      <c r="DN1644" s="1">
        <v>0.0</v>
      </c>
      <c r="DO1644" s="1">
        <v>0.0</v>
      </c>
      <c r="DQ1644" s="1">
        <v>0.0</v>
      </c>
      <c r="DV1644" s="1">
        <v>0.0</v>
      </c>
      <c r="DW1644" s="1">
        <v>0.0</v>
      </c>
      <c r="DY1644" s="1">
        <v>0.0</v>
      </c>
    </row>
    <row r="1645">
      <c r="A1645" s="1" t="s">
        <v>262</v>
      </c>
      <c r="B1645" s="1">
        <v>2005.0</v>
      </c>
      <c r="C1645" s="1" t="s">
        <v>263</v>
      </c>
      <c r="D1645" s="1">
        <v>3206.0</v>
      </c>
      <c r="J1645" s="1">
        <v>0.0</v>
      </c>
      <c r="K1645" s="1">
        <v>0.0</v>
      </c>
      <c r="L1645" s="1">
        <v>0.0</v>
      </c>
      <c r="N1645" s="1">
        <v>1000.0</v>
      </c>
      <c r="S1645" s="1">
        <v>0.0</v>
      </c>
      <c r="T1645" s="1">
        <v>0.0</v>
      </c>
      <c r="V1645" s="1">
        <v>0.0</v>
      </c>
      <c r="W1645" s="1">
        <v>0.0</v>
      </c>
      <c r="X1645" s="1">
        <v>0.0</v>
      </c>
      <c r="Y1645" s="1">
        <v>0.0</v>
      </c>
      <c r="AA1645" s="1">
        <v>0.01</v>
      </c>
      <c r="AB1645" s="1">
        <v>3119.152</v>
      </c>
      <c r="AC1645" s="1">
        <v>0.01</v>
      </c>
      <c r="AE1645" s="1">
        <v>0.0</v>
      </c>
      <c r="AF1645" s="1">
        <v>0.0</v>
      </c>
      <c r="AG1645" s="1">
        <v>51960.195</v>
      </c>
      <c r="AK1645" s="1">
        <v>3119.152</v>
      </c>
      <c r="AL1645" s="1">
        <v>0.01</v>
      </c>
      <c r="AO1645" s="1">
        <v>100.0</v>
      </c>
      <c r="AT1645" s="1">
        <v>0.0</v>
      </c>
      <c r="AU1645" s="1">
        <v>0.0</v>
      </c>
      <c r="AX1645" s="1">
        <v>0.0</v>
      </c>
      <c r="AY1645" s="1">
        <v>0.0</v>
      </c>
      <c r="AZ1645" s="1">
        <v>0.0</v>
      </c>
      <c r="BA1645" s="1">
        <v>0.0</v>
      </c>
      <c r="BC1645" s="1">
        <v>0.01</v>
      </c>
      <c r="BG1645" s="1">
        <v>0.0</v>
      </c>
      <c r="BH1645" s="1">
        <v>0.0</v>
      </c>
      <c r="BJ1645" s="1">
        <v>0.0</v>
      </c>
      <c r="BO1645" s="1">
        <v>0.0</v>
      </c>
      <c r="BP1645" s="1">
        <v>0.0</v>
      </c>
      <c r="BR1645" s="1">
        <v>0.0</v>
      </c>
      <c r="BT1645" s="1">
        <v>0.0</v>
      </c>
      <c r="BU1645" s="1">
        <v>0.0</v>
      </c>
      <c r="BY1645" s="1">
        <v>0.0</v>
      </c>
      <c r="BZ1645" s="1">
        <v>0.0</v>
      </c>
      <c r="CB1645" s="1">
        <v>0.0</v>
      </c>
      <c r="CG1645" s="1">
        <v>3119.152</v>
      </c>
      <c r="CH1645" s="1">
        <v>0.01</v>
      </c>
      <c r="CK1645" s="1">
        <v>0.0</v>
      </c>
      <c r="CL1645" s="1">
        <v>0.0</v>
      </c>
      <c r="CM1645" s="1">
        <v>0.0</v>
      </c>
      <c r="CN1645" s="1">
        <v>100.0</v>
      </c>
      <c r="CQ1645" s="1">
        <v>0.0</v>
      </c>
      <c r="CR1645" s="1">
        <v>0.0</v>
      </c>
      <c r="CU1645" s="1">
        <v>0.0</v>
      </c>
      <c r="CV1645" s="1">
        <v>0.0</v>
      </c>
      <c r="CX1645" s="1">
        <v>0.0</v>
      </c>
      <c r="CY1645" s="1">
        <v>0.0</v>
      </c>
      <c r="DA1645" s="1">
        <v>3119.152</v>
      </c>
      <c r="DB1645" s="1">
        <v>0.167</v>
      </c>
      <c r="DF1645" s="1">
        <v>0.0</v>
      </c>
      <c r="DG1645" s="1">
        <v>0.0</v>
      </c>
      <c r="DI1645" s="1">
        <v>0.0</v>
      </c>
      <c r="DN1645" s="1">
        <v>0.0</v>
      </c>
      <c r="DO1645" s="1">
        <v>0.0</v>
      </c>
      <c r="DQ1645" s="1">
        <v>0.0</v>
      </c>
      <c r="DV1645" s="1">
        <v>0.0</v>
      </c>
      <c r="DW1645" s="1">
        <v>0.0</v>
      </c>
      <c r="DY1645" s="1">
        <v>0.0</v>
      </c>
    </row>
    <row r="1646">
      <c r="A1646" s="1" t="s">
        <v>262</v>
      </c>
      <c r="B1646" s="1">
        <v>2006.0</v>
      </c>
      <c r="C1646" s="1" t="s">
        <v>263</v>
      </c>
      <c r="D1646" s="1">
        <v>3219.0</v>
      </c>
      <c r="J1646" s="1">
        <v>0.0</v>
      </c>
      <c r="K1646" s="1">
        <v>0.0</v>
      </c>
      <c r="L1646" s="1">
        <v>0.0</v>
      </c>
      <c r="N1646" s="1">
        <v>500.0</v>
      </c>
      <c r="S1646" s="1">
        <v>0.0</v>
      </c>
      <c r="T1646" s="1">
        <v>0.0</v>
      </c>
      <c r="V1646" s="1">
        <v>0.0</v>
      </c>
      <c r="W1646" s="1">
        <v>0.0</v>
      </c>
      <c r="X1646" s="1">
        <v>0.0</v>
      </c>
      <c r="Y1646" s="1">
        <v>0.0</v>
      </c>
      <c r="AA1646" s="1">
        <v>0.02</v>
      </c>
      <c r="AB1646" s="1">
        <v>6213.109</v>
      </c>
      <c r="AC1646" s="1">
        <v>0.02</v>
      </c>
      <c r="AE1646" s="1">
        <v>15.356</v>
      </c>
      <c r="AF1646" s="1">
        <v>0.026</v>
      </c>
      <c r="AG1646" s="1">
        <v>59697.008</v>
      </c>
      <c r="AK1646" s="1">
        <v>6213.109</v>
      </c>
      <c r="AL1646" s="1">
        <v>0.02</v>
      </c>
      <c r="AO1646" s="1">
        <v>100.0</v>
      </c>
      <c r="AT1646" s="1">
        <v>0.0</v>
      </c>
      <c r="AU1646" s="1">
        <v>0.0</v>
      </c>
      <c r="AX1646" s="1">
        <v>0.0</v>
      </c>
      <c r="AY1646" s="1">
        <v>0.0</v>
      </c>
      <c r="AZ1646" s="1">
        <v>0.0</v>
      </c>
      <c r="BA1646" s="1">
        <v>0.0</v>
      </c>
      <c r="BC1646" s="1">
        <v>0.01</v>
      </c>
      <c r="BG1646" s="1">
        <v>0.0</v>
      </c>
      <c r="BH1646" s="1">
        <v>0.0</v>
      </c>
      <c r="BJ1646" s="1">
        <v>0.0</v>
      </c>
      <c r="BO1646" s="1">
        <v>0.0</v>
      </c>
      <c r="BP1646" s="1">
        <v>0.0</v>
      </c>
      <c r="BR1646" s="1">
        <v>0.0</v>
      </c>
      <c r="BT1646" s="1">
        <v>0.0</v>
      </c>
      <c r="BU1646" s="1">
        <v>0.0</v>
      </c>
      <c r="BY1646" s="1">
        <v>0.0</v>
      </c>
      <c r="BZ1646" s="1">
        <v>0.0</v>
      </c>
      <c r="CB1646" s="1">
        <v>0.0</v>
      </c>
      <c r="CG1646" s="1">
        <v>6213.109</v>
      </c>
      <c r="CH1646" s="1">
        <v>0.02</v>
      </c>
      <c r="CK1646" s="1">
        <v>0.0</v>
      </c>
      <c r="CL1646" s="1">
        <v>0.0</v>
      </c>
      <c r="CM1646" s="1">
        <v>0.0</v>
      </c>
      <c r="CN1646" s="1">
        <v>100.0</v>
      </c>
      <c r="CQ1646" s="1">
        <v>0.0</v>
      </c>
      <c r="CR1646" s="1">
        <v>0.0</v>
      </c>
      <c r="CU1646" s="1">
        <v>0.0</v>
      </c>
      <c r="CV1646" s="1">
        <v>0.0</v>
      </c>
      <c r="CX1646" s="1">
        <v>0.0</v>
      </c>
      <c r="CY1646" s="1">
        <v>0.0</v>
      </c>
      <c r="DA1646" s="1">
        <v>6213.109</v>
      </c>
      <c r="DB1646" s="1">
        <v>0.192</v>
      </c>
      <c r="DF1646" s="1">
        <v>0.0</v>
      </c>
      <c r="DG1646" s="1">
        <v>0.0</v>
      </c>
      <c r="DI1646" s="1">
        <v>0.0</v>
      </c>
      <c r="DN1646" s="1">
        <v>0.0</v>
      </c>
      <c r="DO1646" s="1">
        <v>0.0</v>
      </c>
      <c r="DQ1646" s="1">
        <v>0.0</v>
      </c>
      <c r="DV1646" s="1">
        <v>0.0</v>
      </c>
      <c r="DW1646" s="1">
        <v>0.0</v>
      </c>
      <c r="DY1646" s="1">
        <v>0.0</v>
      </c>
    </row>
    <row r="1647">
      <c r="A1647" s="1" t="s">
        <v>262</v>
      </c>
      <c r="B1647" s="1">
        <v>2007.0</v>
      </c>
      <c r="C1647" s="1" t="s">
        <v>263</v>
      </c>
      <c r="D1647" s="1">
        <v>3218.0</v>
      </c>
      <c r="J1647" s="1">
        <v>0.0</v>
      </c>
      <c r="K1647" s="1">
        <v>0.0</v>
      </c>
      <c r="L1647" s="1">
        <v>0.0</v>
      </c>
      <c r="N1647" s="1">
        <v>500.0</v>
      </c>
      <c r="S1647" s="1">
        <v>0.0</v>
      </c>
      <c r="T1647" s="1">
        <v>0.0</v>
      </c>
      <c r="V1647" s="1">
        <v>0.0</v>
      </c>
      <c r="W1647" s="1">
        <v>0.0</v>
      </c>
      <c r="X1647" s="1">
        <v>0.0</v>
      </c>
      <c r="Y1647" s="1">
        <v>0.0</v>
      </c>
      <c r="AA1647" s="1">
        <v>0.02</v>
      </c>
      <c r="AB1647" s="1">
        <v>6215.04</v>
      </c>
      <c r="AC1647" s="1">
        <v>0.02</v>
      </c>
      <c r="AE1647" s="1">
        <v>0.0</v>
      </c>
      <c r="AF1647" s="1">
        <v>0.0</v>
      </c>
      <c r="AG1647" s="1">
        <v>59715.562</v>
      </c>
      <c r="AK1647" s="1">
        <v>6215.04</v>
      </c>
      <c r="AL1647" s="1">
        <v>0.02</v>
      </c>
      <c r="AO1647" s="1">
        <v>100.0</v>
      </c>
      <c r="AT1647" s="1">
        <v>0.0</v>
      </c>
      <c r="AU1647" s="1">
        <v>0.0</v>
      </c>
      <c r="AX1647" s="1">
        <v>0.0</v>
      </c>
      <c r="AY1647" s="1">
        <v>0.0</v>
      </c>
      <c r="AZ1647" s="1">
        <v>0.0</v>
      </c>
      <c r="BA1647" s="1">
        <v>0.0</v>
      </c>
      <c r="BC1647" s="1">
        <v>0.01</v>
      </c>
      <c r="BG1647" s="1">
        <v>0.0</v>
      </c>
      <c r="BH1647" s="1">
        <v>0.0</v>
      </c>
      <c r="BJ1647" s="1">
        <v>0.0</v>
      </c>
      <c r="BO1647" s="1">
        <v>0.0</v>
      </c>
      <c r="BP1647" s="1">
        <v>0.0</v>
      </c>
      <c r="BR1647" s="1">
        <v>0.0</v>
      </c>
      <c r="BT1647" s="1">
        <v>0.0</v>
      </c>
      <c r="BU1647" s="1">
        <v>0.0</v>
      </c>
      <c r="BY1647" s="1">
        <v>0.0</v>
      </c>
      <c r="BZ1647" s="1">
        <v>0.0</v>
      </c>
      <c r="CB1647" s="1">
        <v>0.0</v>
      </c>
      <c r="CG1647" s="1">
        <v>6215.04</v>
      </c>
      <c r="CH1647" s="1">
        <v>0.02</v>
      </c>
      <c r="CK1647" s="1">
        <v>0.0</v>
      </c>
      <c r="CL1647" s="1">
        <v>0.0</v>
      </c>
      <c r="CM1647" s="1">
        <v>0.0</v>
      </c>
      <c r="CN1647" s="1">
        <v>100.0</v>
      </c>
      <c r="CQ1647" s="1">
        <v>0.0</v>
      </c>
      <c r="CR1647" s="1">
        <v>0.0</v>
      </c>
      <c r="CU1647" s="1">
        <v>0.0</v>
      </c>
      <c r="CV1647" s="1">
        <v>0.0</v>
      </c>
      <c r="CX1647" s="1">
        <v>0.0</v>
      </c>
      <c r="CY1647" s="1">
        <v>0.0</v>
      </c>
      <c r="DA1647" s="1">
        <v>6215.04</v>
      </c>
      <c r="DB1647" s="1">
        <v>0.192</v>
      </c>
      <c r="DF1647" s="1">
        <v>0.0</v>
      </c>
      <c r="DG1647" s="1">
        <v>0.0</v>
      </c>
      <c r="DI1647" s="1">
        <v>0.0</v>
      </c>
      <c r="DN1647" s="1">
        <v>0.0</v>
      </c>
      <c r="DO1647" s="1">
        <v>0.0</v>
      </c>
      <c r="DQ1647" s="1">
        <v>0.0</v>
      </c>
      <c r="DV1647" s="1">
        <v>0.0</v>
      </c>
      <c r="DW1647" s="1">
        <v>0.0</v>
      </c>
      <c r="DY1647" s="1">
        <v>0.0</v>
      </c>
    </row>
    <row r="1648">
      <c r="A1648" s="1" t="s">
        <v>262</v>
      </c>
      <c r="B1648" s="1">
        <v>2008.0</v>
      </c>
      <c r="C1648" s="1" t="s">
        <v>263</v>
      </c>
      <c r="D1648" s="1">
        <v>3216.0</v>
      </c>
      <c r="J1648" s="1">
        <v>0.0</v>
      </c>
      <c r="K1648" s="1">
        <v>0.0</v>
      </c>
      <c r="L1648" s="1">
        <v>0.0</v>
      </c>
      <c r="N1648" s="1">
        <v>1000.0</v>
      </c>
      <c r="S1648" s="1">
        <v>0.0</v>
      </c>
      <c r="T1648" s="1">
        <v>0.0</v>
      </c>
      <c r="V1648" s="1">
        <v>0.0</v>
      </c>
      <c r="W1648" s="1">
        <v>0.0</v>
      </c>
      <c r="X1648" s="1">
        <v>0.0</v>
      </c>
      <c r="Y1648" s="1">
        <v>0.0</v>
      </c>
      <c r="AA1648" s="1">
        <v>0.01</v>
      </c>
      <c r="AB1648" s="1">
        <v>3109.453</v>
      </c>
      <c r="AC1648" s="1">
        <v>0.01</v>
      </c>
      <c r="AE1648" s="1">
        <v>0.885</v>
      </c>
      <c r="AF1648" s="1">
        <v>0.002</v>
      </c>
      <c r="AG1648" s="1">
        <v>60281.309</v>
      </c>
      <c r="AK1648" s="1">
        <v>3109.453</v>
      </c>
      <c r="AL1648" s="1">
        <v>0.01</v>
      </c>
      <c r="AO1648" s="1">
        <v>100.0</v>
      </c>
      <c r="AT1648" s="1">
        <v>0.0</v>
      </c>
      <c r="AU1648" s="1">
        <v>0.0</v>
      </c>
      <c r="AX1648" s="1">
        <v>0.0</v>
      </c>
      <c r="AY1648" s="1">
        <v>0.0</v>
      </c>
      <c r="AZ1648" s="1">
        <v>0.0</v>
      </c>
      <c r="BA1648" s="1">
        <v>0.0</v>
      </c>
      <c r="BC1648" s="1">
        <v>0.01</v>
      </c>
      <c r="BG1648" s="1">
        <v>0.0</v>
      </c>
      <c r="BH1648" s="1">
        <v>0.0</v>
      </c>
      <c r="BJ1648" s="1">
        <v>0.0</v>
      </c>
      <c r="BO1648" s="1">
        <v>0.0</v>
      </c>
      <c r="BP1648" s="1">
        <v>0.0</v>
      </c>
      <c r="BR1648" s="1">
        <v>0.0</v>
      </c>
      <c r="BT1648" s="1">
        <v>0.0</v>
      </c>
      <c r="BU1648" s="1">
        <v>0.0</v>
      </c>
      <c r="BY1648" s="1">
        <v>0.0</v>
      </c>
      <c r="BZ1648" s="1">
        <v>0.0</v>
      </c>
      <c r="CB1648" s="1">
        <v>0.0</v>
      </c>
      <c r="CG1648" s="1">
        <v>3109.453</v>
      </c>
      <c r="CH1648" s="1">
        <v>0.01</v>
      </c>
      <c r="CK1648" s="1">
        <v>0.0</v>
      </c>
      <c r="CL1648" s="1">
        <v>0.0</v>
      </c>
      <c r="CM1648" s="1">
        <v>0.0</v>
      </c>
      <c r="CN1648" s="1">
        <v>100.0</v>
      </c>
      <c r="CQ1648" s="1">
        <v>0.0</v>
      </c>
      <c r="CR1648" s="1">
        <v>0.0</v>
      </c>
      <c r="CU1648" s="1">
        <v>0.0</v>
      </c>
      <c r="CV1648" s="1">
        <v>0.0</v>
      </c>
      <c r="CX1648" s="1">
        <v>0.0</v>
      </c>
      <c r="CY1648" s="1">
        <v>0.0</v>
      </c>
      <c r="DA1648" s="1">
        <v>3109.453</v>
      </c>
      <c r="DB1648" s="1">
        <v>0.194</v>
      </c>
      <c r="DF1648" s="1">
        <v>0.0</v>
      </c>
      <c r="DG1648" s="1">
        <v>0.0</v>
      </c>
      <c r="DI1648" s="1">
        <v>0.0</v>
      </c>
      <c r="DN1648" s="1">
        <v>0.0</v>
      </c>
      <c r="DO1648" s="1">
        <v>0.0</v>
      </c>
      <c r="DQ1648" s="1">
        <v>0.0</v>
      </c>
      <c r="DV1648" s="1">
        <v>0.0</v>
      </c>
      <c r="DW1648" s="1">
        <v>0.0</v>
      </c>
      <c r="DY1648" s="1">
        <v>0.0</v>
      </c>
    </row>
    <row r="1649">
      <c r="A1649" s="1" t="s">
        <v>262</v>
      </c>
      <c r="B1649" s="1">
        <v>2009.0</v>
      </c>
      <c r="C1649" s="1" t="s">
        <v>263</v>
      </c>
      <c r="D1649" s="1">
        <v>3201.0</v>
      </c>
      <c r="J1649" s="1">
        <v>0.0</v>
      </c>
      <c r="K1649" s="1">
        <v>0.0</v>
      </c>
      <c r="L1649" s="1">
        <v>0.0</v>
      </c>
      <c r="N1649" s="1">
        <v>1000.0</v>
      </c>
      <c r="S1649" s="1">
        <v>0.0</v>
      </c>
      <c r="T1649" s="1">
        <v>0.0</v>
      </c>
      <c r="V1649" s="1">
        <v>0.0</v>
      </c>
      <c r="W1649" s="1">
        <v>0.0</v>
      </c>
      <c r="X1649" s="1">
        <v>0.0</v>
      </c>
      <c r="Y1649" s="1">
        <v>0.0</v>
      </c>
      <c r="AA1649" s="1">
        <v>0.01</v>
      </c>
      <c r="AB1649" s="1">
        <v>3124.024</v>
      </c>
      <c r="AC1649" s="1">
        <v>0.01</v>
      </c>
      <c r="AE1649" s="1">
        <v>0.0</v>
      </c>
      <c r="AF1649" s="1">
        <v>0.0</v>
      </c>
      <c r="AG1649" s="1">
        <v>60563.789</v>
      </c>
      <c r="AK1649" s="1">
        <v>3124.024</v>
      </c>
      <c r="AL1649" s="1">
        <v>0.01</v>
      </c>
      <c r="AO1649" s="1">
        <v>100.0</v>
      </c>
      <c r="AT1649" s="1">
        <v>0.0</v>
      </c>
      <c r="AU1649" s="1">
        <v>0.0</v>
      </c>
      <c r="AX1649" s="1">
        <v>0.0</v>
      </c>
      <c r="AY1649" s="1">
        <v>0.0</v>
      </c>
      <c r="AZ1649" s="1">
        <v>0.0</v>
      </c>
      <c r="BA1649" s="1">
        <v>0.0</v>
      </c>
      <c r="BC1649" s="1">
        <v>0.01</v>
      </c>
      <c r="BG1649" s="1">
        <v>0.0</v>
      </c>
      <c r="BH1649" s="1">
        <v>0.0</v>
      </c>
      <c r="BJ1649" s="1">
        <v>0.0</v>
      </c>
      <c r="BO1649" s="1">
        <v>0.0</v>
      </c>
      <c r="BP1649" s="1">
        <v>0.0</v>
      </c>
      <c r="BR1649" s="1">
        <v>0.0</v>
      </c>
      <c r="BT1649" s="1">
        <v>0.0</v>
      </c>
      <c r="BU1649" s="1">
        <v>0.0</v>
      </c>
      <c r="BY1649" s="1">
        <v>0.0</v>
      </c>
      <c r="BZ1649" s="1">
        <v>0.0</v>
      </c>
      <c r="CB1649" s="1">
        <v>0.0</v>
      </c>
      <c r="CG1649" s="1">
        <v>3124.024</v>
      </c>
      <c r="CH1649" s="1">
        <v>0.01</v>
      </c>
      <c r="CK1649" s="1">
        <v>0.0</v>
      </c>
      <c r="CL1649" s="1">
        <v>0.0</v>
      </c>
      <c r="CM1649" s="1">
        <v>0.0</v>
      </c>
      <c r="CN1649" s="1">
        <v>100.0</v>
      </c>
      <c r="CQ1649" s="1">
        <v>0.0</v>
      </c>
      <c r="CR1649" s="1">
        <v>0.0</v>
      </c>
      <c r="CU1649" s="1">
        <v>0.0</v>
      </c>
      <c r="CV1649" s="1">
        <v>0.0</v>
      </c>
      <c r="CX1649" s="1">
        <v>0.0</v>
      </c>
      <c r="CY1649" s="1">
        <v>0.0</v>
      </c>
      <c r="DA1649" s="1">
        <v>3124.024</v>
      </c>
      <c r="DB1649" s="1">
        <v>0.194</v>
      </c>
      <c r="DF1649" s="1">
        <v>0.0</v>
      </c>
      <c r="DG1649" s="1">
        <v>0.0</v>
      </c>
      <c r="DI1649" s="1">
        <v>0.0</v>
      </c>
      <c r="DN1649" s="1">
        <v>0.0</v>
      </c>
      <c r="DO1649" s="1">
        <v>0.0</v>
      </c>
      <c r="DQ1649" s="1">
        <v>0.0</v>
      </c>
      <c r="DV1649" s="1">
        <v>0.0</v>
      </c>
      <c r="DW1649" s="1">
        <v>0.0</v>
      </c>
      <c r="DY1649" s="1">
        <v>0.0</v>
      </c>
    </row>
    <row r="1650">
      <c r="A1650" s="1" t="s">
        <v>262</v>
      </c>
      <c r="B1650" s="1">
        <v>2010.0</v>
      </c>
      <c r="C1650" s="1" t="s">
        <v>263</v>
      </c>
      <c r="D1650" s="1">
        <v>3191.0</v>
      </c>
      <c r="J1650" s="1">
        <v>0.0</v>
      </c>
      <c r="K1650" s="1">
        <v>0.0</v>
      </c>
      <c r="L1650" s="1">
        <v>0.0</v>
      </c>
      <c r="N1650" s="1">
        <v>1000.0</v>
      </c>
      <c r="S1650" s="1">
        <v>0.0</v>
      </c>
      <c r="T1650" s="1">
        <v>0.0</v>
      </c>
      <c r="V1650" s="1">
        <v>0.0</v>
      </c>
      <c r="W1650" s="1">
        <v>0.0</v>
      </c>
      <c r="X1650" s="1">
        <v>0.0</v>
      </c>
      <c r="Y1650" s="1">
        <v>0.0</v>
      </c>
      <c r="AA1650" s="1">
        <v>0.01</v>
      </c>
      <c r="AB1650" s="1">
        <v>3133.814</v>
      </c>
      <c r="AC1650" s="1">
        <v>0.01</v>
      </c>
      <c r="AE1650" s="1">
        <v>-7.009</v>
      </c>
      <c r="AF1650" s="1">
        <v>-0.014</v>
      </c>
      <c r="AG1650" s="1">
        <v>56495.117</v>
      </c>
      <c r="AK1650" s="1">
        <v>3133.814</v>
      </c>
      <c r="AL1650" s="1">
        <v>0.01</v>
      </c>
      <c r="AO1650" s="1">
        <v>100.0</v>
      </c>
      <c r="AT1650" s="1">
        <v>0.0</v>
      </c>
      <c r="AU1650" s="1">
        <v>0.0</v>
      </c>
      <c r="AX1650" s="1">
        <v>0.0</v>
      </c>
      <c r="AY1650" s="1">
        <v>0.0</v>
      </c>
      <c r="AZ1650" s="1">
        <v>0.0</v>
      </c>
      <c r="BA1650" s="1">
        <v>0.0</v>
      </c>
      <c r="BC1650" s="1">
        <v>0.01</v>
      </c>
      <c r="BG1650" s="1">
        <v>0.0</v>
      </c>
      <c r="BH1650" s="1">
        <v>0.0</v>
      </c>
      <c r="BJ1650" s="1">
        <v>0.0</v>
      </c>
      <c r="BO1650" s="1">
        <v>0.0</v>
      </c>
      <c r="BP1650" s="1">
        <v>0.0</v>
      </c>
      <c r="BR1650" s="1">
        <v>0.0</v>
      </c>
      <c r="BT1650" s="1">
        <v>0.0</v>
      </c>
      <c r="BU1650" s="1">
        <v>0.0</v>
      </c>
      <c r="BY1650" s="1">
        <v>0.0</v>
      </c>
      <c r="BZ1650" s="1">
        <v>0.0</v>
      </c>
      <c r="CB1650" s="1">
        <v>0.0</v>
      </c>
      <c r="CG1650" s="1">
        <v>3133.814</v>
      </c>
      <c r="CH1650" s="1">
        <v>0.01</v>
      </c>
      <c r="CK1650" s="1">
        <v>0.0</v>
      </c>
      <c r="CL1650" s="1">
        <v>0.0</v>
      </c>
      <c r="CM1650" s="1">
        <v>0.0</v>
      </c>
      <c r="CN1650" s="1">
        <v>100.0</v>
      </c>
      <c r="CQ1650" s="1">
        <v>0.0</v>
      </c>
      <c r="CR1650" s="1">
        <v>0.0</v>
      </c>
      <c r="CU1650" s="1">
        <v>0.0</v>
      </c>
      <c r="CV1650" s="1">
        <v>0.0</v>
      </c>
      <c r="CX1650" s="1">
        <v>0.0</v>
      </c>
      <c r="CY1650" s="1">
        <v>0.0</v>
      </c>
      <c r="DA1650" s="1">
        <v>3133.814</v>
      </c>
      <c r="DB1650" s="1">
        <v>0.18</v>
      </c>
      <c r="DF1650" s="1">
        <v>0.0</v>
      </c>
      <c r="DG1650" s="1">
        <v>0.0</v>
      </c>
      <c r="DI1650" s="1">
        <v>0.0</v>
      </c>
      <c r="DN1650" s="1">
        <v>0.0</v>
      </c>
      <c r="DO1650" s="1">
        <v>0.0</v>
      </c>
      <c r="DQ1650" s="1">
        <v>0.0</v>
      </c>
      <c r="DV1650" s="1">
        <v>0.0</v>
      </c>
      <c r="DW1650" s="1">
        <v>0.0</v>
      </c>
      <c r="DY1650" s="1">
        <v>0.0</v>
      </c>
    </row>
    <row r="1651">
      <c r="A1651" s="1" t="s">
        <v>262</v>
      </c>
      <c r="B1651" s="1">
        <v>2011.0</v>
      </c>
      <c r="C1651" s="1" t="s">
        <v>263</v>
      </c>
      <c r="D1651" s="1">
        <v>3174.0</v>
      </c>
      <c r="J1651" s="1">
        <v>0.0</v>
      </c>
      <c r="K1651" s="1">
        <v>0.0</v>
      </c>
      <c r="L1651" s="1">
        <v>0.0</v>
      </c>
      <c r="N1651" s="1">
        <v>500.0</v>
      </c>
      <c r="S1651" s="1">
        <v>0.0</v>
      </c>
      <c r="T1651" s="1">
        <v>0.0</v>
      </c>
      <c r="V1651" s="1">
        <v>0.0</v>
      </c>
      <c r="W1651" s="1">
        <v>0.0</v>
      </c>
      <c r="X1651" s="1">
        <v>0.0</v>
      </c>
      <c r="Y1651" s="1">
        <v>0.0</v>
      </c>
      <c r="AA1651" s="1">
        <v>0.02</v>
      </c>
      <c r="AB1651" s="1">
        <v>6301.197</v>
      </c>
      <c r="AC1651" s="1">
        <v>0.02</v>
      </c>
      <c r="AE1651" s="1">
        <v>-2.265</v>
      </c>
      <c r="AF1651" s="1">
        <v>-0.004</v>
      </c>
      <c r="AG1651" s="1">
        <v>55511.277</v>
      </c>
      <c r="AK1651" s="1">
        <v>3150.599</v>
      </c>
      <c r="AL1651" s="1">
        <v>0.01</v>
      </c>
      <c r="AO1651" s="1">
        <v>50.0</v>
      </c>
      <c r="AT1651" s="1">
        <v>0.0</v>
      </c>
      <c r="AU1651" s="1">
        <v>0.0</v>
      </c>
      <c r="AX1651" s="1">
        <v>0.0</v>
      </c>
      <c r="AY1651" s="1">
        <v>0.0</v>
      </c>
      <c r="AZ1651" s="1">
        <v>0.0</v>
      </c>
      <c r="BA1651" s="1">
        <v>0.0</v>
      </c>
      <c r="BC1651" s="1">
        <v>0.01</v>
      </c>
      <c r="BG1651" s="1">
        <v>0.0</v>
      </c>
      <c r="BH1651" s="1">
        <v>0.0</v>
      </c>
      <c r="BJ1651" s="1">
        <v>0.0</v>
      </c>
      <c r="BO1651" s="1">
        <v>3150.599</v>
      </c>
      <c r="BP1651" s="1">
        <v>0.01</v>
      </c>
      <c r="BR1651" s="1">
        <v>50.0</v>
      </c>
      <c r="BT1651" s="1">
        <v>0.0</v>
      </c>
      <c r="BU1651" s="1">
        <v>0.0</v>
      </c>
      <c r="BY1651" s="1">
        <v>0.0</v>
      </c>
      <c r="BZ1651" s="1">
        <v>0.0</v>
      </c>
      <c r="CB1651" s="1">
        <v>0.0</v>
      </c>
      <c r="CG1651" s="1">
        <v>3150.599</v>
      </c>
      <c r="CH1651" s="1">
        <v>0.01</v>
      </c>
      <c r="CK1651" s="1">
        <v>0.0</v>
      </c>
      <c r="CL1651" s="1">
        <v>0.0</v>
      </c>
      <c r="CM1651" s="1">
        <v>0.0</v>
      </c>
      <c r="CN1651" s="1">
        <v>50.0</v>
      </c>
      <c r="CQ1651" s="1">
        <v>0.0</v>
      </c>
      <c r="CR1651" s="1">
        <v>0.0</v>
      </c>
      <c r="CU1651" s="1">
        <v>0.0</v>
      </c>
      <c r="CV1651" s="1">
        <v>0.0</v>
      </c>
      <c r="CX1651" s="1">
        <v>0.0</v>
      </c>
      <c r="CY1651" s="1">
        <v>0.0</v>
      </c>
      <c r="DA1651" s="1">
        <v>6301.197</v>
      </c>
      <c r="DB1651" s="1">
        <v>0.176</v>
      </c>
      <c r="DF1651" s="1">
        <v>3150.599</v>
      </c>
      <c r="DG1651" s="1">
        <v>0.01</v>
      </c>
      <c r="DI1651" s="1">
        <v>50.0</v>
      </c>
      <c r="DN1651" s="1">
        <v>0.0</v>
      </c>
      <c r="DO1651" s="1">
        <v>0.0</v>
      </c>
      <c r="DQ1651" s="1">
        <v>0.0</v>
      </c>
      <c r="DV1651" s="1">
        <v>3150.599</v>
      </c>
      <c r="DW1651" s="1">
        <v>0.01</v>
      </c>
      <c r="DY1651" s="1">
        <v>50.0</v>
      </c>
    </row>
    <row r="1652">
      <c r="A1652" s="1" t="s">
        <v>262</v>
      </c>
      <c r="B1652" s="1">
        <v>2012.0</v>
      </c>
      <c r="C1652" s="1" t="s">
        <v>263</v>
      </c>
      <c r="D1652" s="1">
        <v>3181.0</v>
      </c>
      <c r="J1652" s="1">
        <v>0.0</v>
      </c>
      <c r="K1652" s="1">
        <v>0.0</v>
      </c>
      <c r="L1652" s="1">
        <v>0.0</v>
      </c>
      <c r="N1652" s="1">
        <v>500.0</v>
      </c>
      <c r="S1652" s="1">
        <v>0.0</v>
      </c>
      <c r="T1652" s="1">
        <v>0.0</v>
      </c>
      <c r="V1652" s="1">
        <v>0.0</v>
      </c>
      <c r="W1652" s="1">
        <v>0.0</v>
      </c>
      <c r="X1652" s="1">
        <v>0.0</v>
      </c>
      <c r="Y1652" s="1">
        <v>0.0</v>
      </c>
      <c r="AA1652" s="1">
        <v>0.02</v>
      </c>
      <c r="AB1652" s="1">
        <v>6287.331</v>
      </c>
      <c r="AC1652" s="1">
        <v>0.02</v>
      </c>
      <c r="AE1652" s="1">
        <v>2.748</v>
      </c>
      <c r="AF1652" s="1">
        <v>0.005</v>
      </c>
      <c r="AG1652" s="1">
        <v>56911.449</v>
      </c>
      <c r="AK1652" s="1">
        <v>3143.666</v>
      </c>
      <c r="AL1652" s="1">
        <v>0.01</v>
      </c>
      <c r="AO1652" s="1">
        <v>50.0</v>
      </c>
      <c r="AT1652" s="1">
        <v>0.0</v>
      </c>
      <c r="AU1652" s="1">
        <v>0.0</v>
      </c>
      <c r="AX1652" s="1">
        <v>0.0</v>
      </c>
      <c r="AY1652" s="1">
        <v>0.0</v>
      </c>
      <c r="AZ1652" s="1">
        <v>0.0</v>
      </c>
      <c r="BA1652" s="1">
        <v>0.0</v>
      </c>
      <c r="BC1652" s="1">
        <v>0.01</v>
      </c>
      <c r="BG1652" s="1">
        <v>0.0</v>
      </c>
      <c r="BH1652" s="1">
        <v>0.0</v>
      </c>
      <c r="BJ1652" s="1">
        <v>0.0</v>
      </c>
      <c r="BO1652" s="1">
        <v>3143.666</v>
      </c>
      <c r="BP1652" s="1">
        <v>0.01</v>
      </c>
      <c r="BR1652" s="1">
        <v>50.0</v>
      </c>
      <c r="BT1652" s="1">
        <v>0.0</v>
      </c>
      <c r="BU1652" s="1">
        <v>0.0</v>
      </c>
      <c r="BY1652" s="1">
        <v>0.0</v>
      </c>
      <c r="BZ1652" s="1">
        <v>0.0</v>
      </c>
      <c r="CB1652" s="1">
        <v>0.0</v>
      </c>
      <c r="CG1652" s="1">
        <v>3143.666</v>
      </c>
      <c r="CH1652" s="1">
        <v>0.01</v>
      </c>
      <c r="CK1652" s="1">
        <v>0.0</v>
      </c>
      <c r="CL1652" s="1">
        <v>0.0</v>
      </c>
      <c r="CM1652" s="1">
        <v>0.0</v>
      </c>
      <c r="CN1652" s="1">
        <v>50.0</v>
      </c>
      <c r="CQ1652" s="1">
        <v>0.0</v>
      </c>
      <c r="CR1652" s="1">
        <v>0.0</v>
      </c>
      <c r="CU1652" s="1">
        <v>0.0</v>
      </c>
      <c r="CV1652" s="1">
        <v>0.0</v>
      </c>
      <c r="CX1652" s="1">
        <v>0.0</v>
      </c>
      <c r="CY1652" s="1">
        <v>0.0</v>
      </c>
      <c r="DA1652" s="1">
        <v>6287.331</v>
      </c>
      <c r="DB1652" s="1">
        <v>0.181</v>
      </c>
      <c r="DF1652" s="1">
        <v>3143.666</v>
      </c>
      <c r="DG1652" s="1">
        <v>0.01</v>
      </c>
      <c r="DI1652" s="1">
        <v>50.0</v>
      </c>
      <c r="DN1652" s="1">
        <v>0.0</v>
      </c>
      <c r="DO1652" s="1">
        <v>0.0</v>
      </c>
      <c r="DQ1652" s="1">
        <v>0.0</v>
      </c>
      <c r="DV1652" s="1">
        <v>3143.666</v>
      </c>
      <c r="DW1652" s="1">
        <v>0.01</v>
      </c>
      <c r="DY1652" s="1">
        <v>50.0</v>
      </c>
    </row>
    <row r="1653">
      <c r="A1653" s="1" t="s">
        <v>262</v>
      </c>
      <c r="B1653" s="1">
        <v>2013.0</v>
      </c>
      <c r="C1653" s="1" t="s">
        <v>263</v>
      </c>
      <c r="D1653" s="1">
        <v>3254.0</v>
      </c>
      <c r="J1653" s="1">
        <v>0.0</v>
      </c>
      <c r="K1653" s="1">
        <v>0.0</v>
      </c>
      <c r="L1653" s="1">
        <v>0.0</v>
      </c>
      <c r="N1653" s="1">
        <v>500.0</v>
      </c>
      <c r="S1653" s="1">
        <v>0.0</v>
      </c>
      <c r="T1653" s="1">
        <v>0.0</v>
      </c>
      <c r="V1653" s="1">
        <v>0.0</v>
      </c>
      <c r="W1653" s="1">
        <v>0.0</v>
      </c>
      <c r="X1653" s="1">
        <v>0.0</v>
      </c>
      <c r="Y1653" s="1">
        <v>0.0</v>
      </c>
      <c r="AA1653" s="1">
        <v>0.02</v>
      </c>
      <c r="AB1653" s="1">
        <v>6146.281</v>
      </c>
      <c r="AC1653" s="1">
        <v>0.02</v>
      </c>
      <c r="AE1653" s="1">
        <v>0.0</v>
      </c>
      <c r="AF1653" s="1">
        <v>0.0</v>
      </c>
      <c r="AG1653" s="1">
        <v>55634.703</v>
      </c>
      <c r="AK1653" s="1">
        <v>3073.141</v>
      </c>
      <c r="AL1653" s="1">
        <v>0.01</v>
      </c>
      <c r="AO1653" s="1">
        <v>50.0</v>
      </c>
      <c r="AT1653" s="1">
        <v>0.0</v>
      </c>
      <c r="AU1653" s="1">
        <v>0.0</v>
      </c>
      <c r="AX1653" s="1">
        <v>0.0</v>
      </c>
      <c r="AY1653" s="1">
        <v>0.0</v>
      </c>
      <c r="AZ1653" s="1">
        <v>0.0</v>
      </c>
      <c r="BA1653" s="1">
        <v>0.0</v>
      </c>
      <c r="BC1653" s="1">
        <v>0.01</v>
      </c>
      <c r="BG1653" s="1">
        <v>0.0</v>
      </c>
      <c r="BH1653" s="1">
        <v>0.0</v>
      </c>
      <c r="BJ1653" s="1">
        <v>0.0</v>
      </c>
      <c r="BO1653" s="1">
        <v>3073.141</v>
      </c>
      <c r="BP1653" s="1">
        <v>0.01</v>
      </c>
      <c r="BR1653" s="1">
        <v>50.0</v>
      </c>
      <c r="BT1653" s="1">
        <v>0.0</v>
      </c>
      <c r="BU1653" s="1">
        <v>0.0</v>
      </c>
      <c r="BY1653" s="1">
        <v>0.0</v>
      </c>
      <c r="BZ1653" s="1">
        <v>0.0</v>
      </c>
      <c r="CB1653" s="1">
        <v>0.0</v>
      </c>
      <c r="CG1653" s="1">
        <v>3073.141</v>
      </c>
      <c r="CH1653" s="1">
        <v>0.01</v>
      </c>
      <c r="CK1653" s="1">
        <v>0.0</v>
      </c>
      <c r="CL1653" s="1">
        <v>0.0</v>
      </c>
      <c r="CM1653" s="1">
        <v>0.0</v>
      </c>
      <c r="CN1653" s="1">
        <v>50.0</v>
      </c>
      <c r="CQ1653" s="1">
        <v>0.0</v>
      </c>
      <c r="CR1653" s="1">
        <v>0.0</v>
      </c>
      <c r="CU1653" s="1">
        <v>0.0</v>
      </c>
      <c r="CV1653" s="1">
        <v>0.0</v>
      </c>
      <c r="CX1653" s="1">
        <v>0.0</v>
      </c>
      <c r="CY1653" s="1">
        <v>0.0</v>
      </c>
      <c r="DA1653" s="1">
        <v>6146.281</v>
      </c>
      <c r="DB1653" s="1">
        <v>0.181</v>
      </c>
      <c r="DF1653" s="1">
        <v>3073.141</v>
      </c>
      <c r="DG1653" s="1">
        <v>0.01</v>
      </c>
      <c r="DI1653" s="1">
        <v>50.0</v>
      </c>
      <c r="DN1653" s="1">
        <v>0.0</v>
      </c>
      <c r="DO1653" s="1">
        <v>0.0</v>
      </c>
      <c r="DQ1653" s="1">
        <v>0.0</v>
      </c>
      <c r="DV1653" s="1">
        <v>3073.141</v>
      </c>
      <c r="DW1653" s="1">
        <v>0.01</v>
      </c>
      <c r="DY1653" s="1">
        <v>50.0</v>
      </c>
    </row>
    <row r="1654">
      <c r="A1654" s="1" t="s">
        <v>262</v>
      </c>
      <c r="B1654" s="1">
        <v>2014.0</v>
      </c>
      <c r="C1654" s="1" t="s">
        <v>263</v>
      </c>
      <c r="D1654" s="1">
        <v>3327.0</v>
      </c>
      <c r="J1654" s="1">
        <v>0.0</v>
      </c>
      <c r="K1654" s="1">
        <v>0.0</v>
      </c>
      <c r="L1654" s="1">
        <v>0.0</v>
      </c>
      <c r="N1654" s="1">
        <v>500.0</v>
      </c>
      <c r="S1654" s="1">
        <v>0.0</v>
      </c>
      <c r="T1654" s="1">
        <v>0.0</v>
      </c>
      <c r="V1654" s="1">
        <v>0.0</v>
      </c>
      <c r="W1654" s="1">
        <v>0.0</v>
      </c>
      <c r="X1654" s="1">
        <v>0.0</v>
      </c>
      <c r="Y1654" s="1">
        <v>0.0</v>
      </c>
      <c r="AA1654" s="1">
        <v>0.02</v>
      </c>
      <c r="AB1654" s="1">
        <v>6011.421</v>
      </c>
      <c r="AC1654" s="1">
        <v>0.02</v>
      </c>
      <c r="AE1654" s="1">
        <v>0.0</v>
      </c>
      <c r="AF1654" s="1">
        <v>0.0</v>
      </c>
      <c r="AG1654" s="1">
        <v>54413.984</v>
      </c>
      <c r="AK1654" s="1">
        <v>3005.711</v>
      </c>
      <c r="AL1654" s="1">
        <v>0.01</v>
      </c>
      <c r="AO1654" s="1">
        <v>50.0</v>
      </c>
      <c r="AT1654" s="1">
        <v>0.0</v>
      </c>
      <c r="AU1654" s="1">
        <v>0.0</v>
      </c>
      <c r="AX1654" s="1">
        <v>0.0</v>
      </c>
      <c r="AY1654" s="1">
        <v>0.0</v>
      </c>
      <c r="AZ1654" s="1">
        <v>0.0</v>
      </c>
      <c r="BA1654" s="1">
        <v>0.0</v>
      </c>
      <c r="BC1654" s="1">
        <v>0.01</v>
      </c>
      <c r="BG1654" s="1">
        <v>0.0</v>
      </c>
      <c r="BH1654" s="1">
        <v>0.0</v>
      </c>
      <c r="BJ1654" s="1">
        <v>0.0</v>
      </c>
      <c r="BO1654" s="1">
        <v>3005.711</v>
      </c>
      <c r="BP1654" s="1">
        <v>0.01</v>
      </c>
      <c r="BR1654" s="1">
        <v>50.0</v>
      </c>
      <c r="BT1654" s="1">
        <v>0.0</v>
      </c>
      <c r="BU1654" s="1">
        <v>0.0</v>
      </c>
      <c r="BY1654" s="1">
        <v>0.0</v>
      </c>
      <c r="BZ1654" s="1">
        <v>0.0</v>
      </c>
      <c r="CB1654" s="1">
        <v>0.0</v>
      </c>
      <c r="CG1654" s="1">
        <v>3005.711</v>
      </c>
      <c r="CH1654" s="1">
        <v>0.01</v>
      </c>
      <c r="CK1654" s="1">
        <v>0.0</v>
      </c>
      <c r="CL1654" s="1">
        <v>0.0</v>
      </c>
      <c r="CM1654" s="1">
        <v>0.0</v>
      </c>
      <c r="CN1654" s="1">
        <v>50.0</v>
      </c>
      <c r="CQ1654" s="1">
        <v>0.0</v>
      </c>
      <c r="CR1654" s="1">
        <v>0.0</v>
      </c>
      <c r="CU1654" s="1">
        <v>0.0</v>
      </c>
      <c r="CV1654" s="1">
        <v>0.0</v>
      </c>
      <c r="CX1654" s="1">
        <v>0.0</v>
      </c>
      <c r="CY1654" s="1">
        <v>0.0</v>
      </c>
      <c r="DA1654" s="1">
        <v>6011.421</v>
      </c>
      <c r="DB1654" s="1">
        <v>0.181</v>
      </c>
      <c r="DF1654" s="1">
        <v>3005.711</v>
      </c>
      <c r="DG1654" s="1">
        <v>0.01</v>
      </c>
      <c r="DI1654" s="1">
        <v>50.0</v>
      </c>
      <c r="DN1654" s="1">
        <v>0.0</v>
      </c>
      <c r="DO1654" s="1">
        <v>0.0</v>
      </c>
      <c r="DQ1654" s="1">
        <v>0.0</v>
      </c>
      <c r="DV1654" s="1">
        <v>3005.711</v>
      </c>
      <c r="DW1654" s="1">
        <v>0.01</v>
      </c>
      <c r="DY1654" s="1">
        <v>50.0</v>
      </c>
    </row>
    <row r="1655">
      <c r="A1655" s="1" t="s">
        <v>262</v>
      </c>
      <c r="B1655" s="1">
        <v>2015.0</v>
      </c>
      <c r="C1655" s="1" t="s">
        <v>263</v>
      </c>
      <c r="D1655" s="1">
        <v>3393.0</v>
      </c>
      <c r="J1655" s="1">
        <v>0.0</v>
      </c>
      <c r="K1655" s="1">
        <v>0.0</v>
      </c>
      <c r="L1655" s="1">
        <v>0.0</v>
      </c>
      <c r="N1655" s="1">
        <v>500.0</v>
      </c>
      <c r="S1655" s="1">
        <v>0.0</v>
      </c>
      <c r="T1655" s="1">
        <v>0.0</v>
      </c>
      <c r="V1655" s="1">
        <v>0.0</v>
      </c>
      <c r="W1655" s="1">
        <v>0.0</v>
      </c>
      <c r="X1655" s="1">
        <v>0.0</v>
      </c>
      <c r="Y1655" s="1">
        <v>0.0</v>
      </c>
      <c r="AA1655" s="1">
        <v>0.02</v>
      </c>
      <c r="AB1655" s="1">
        <v>5894.488</v>
      </c>
      <c r="AC1655" s="1">
        <v>0.02</v>
      </c>
      <c r="AE1655" s="1">
        <v>3.743</v>
      </c>
      <c r="AF1655" s="1">
        <v>0.007</v>
      </c>
      <c r="AG1655" s="1">
        <v>55352.488</v>
      </c>
      <c r="AK1655" s="1">
        <v>2947.244</v>
      </c>
      <c r="AL1655" s="1">
        <v>0.01</v>
      </c>
      <c r="AO1655" s="1">
        <v>50.0</v>
      </c>
      <c r="AT1655" s="1">
        <v>0.0</v>
      </c>
      <c r="AU1655" s="1">
        <v>0.0</v>
      </c>
      <c r="AX1655" s="1">
        <v>0.0</v>
      </c>
      <c r="AY1655" s="1">
        <v>0.0</v>
      </c>
      <c r="AZ1655" s="1">
        <v>0.0</v>
      </c>
      <c r="BA1655" s="1">
        <v>0.0</v>
      </c>
      <c r="BC1655" s="1">
        <v>0.01</v>
      </c>
      <c r="BG1655" s="1">
        <v>0.0</v>
      </c>
      <c r="BH1655" s="1">
        <v>0.0</v>
      </c>
      <c r="BJ1655" s="1">
        <v>0.0</v>
      </c>
      <c r="BO1655" s="1">
        <v>2947.244</v>
      </c>
      <c r="BP1655" s="1">
        <v>0.01</v>
      </c>
      <c r="BR1655" s="1">
        <v>50.0</v>
      </c>
      <c r="BT1655" s="1">
        <v>0.0</v>
      </c>
      <c r="BU1655" s="1">
        <v>0.0</v>
      </c>
      <c r="BY1655" s="1">
        <v>0.0</v>
      </c>
      <c r="BZ1655" s="1">
        <v>0.0</v>
      </c>
      <c r="CB1655" s="1">
        <v>0.0</v>
      </c>
      <c r="CG1655" s="1">
        <v>2947.244</v>
      </c>
      <c r="CH1655" s="1">
        <v>0.01</v>
      </c>
      <c r="CK1655" s="1">
        <v>0.0</v>
      </c>
      <c r="CL1655" s="1">
        <v>0.0</v>
      </c>
      <c r="CM1655" s="1">
        <v>0.0</v>
      </c>
      <c r="CN1655" s="1">
        <v>50.0</v>
      </c>
      <c r="CQ1655" s="1">
        <v>0.0</v>
      </c>
      <c r="CR1655" s="1">
        <v>0.0</v>
      </c>
      <c r="CU1655" s="1">
        <v>0.0</v>
      </c>
      <c r="CV1655" s="1">
        <v>0.0</v>
      </c>
      <c r="CX1655" s="1">
        <v>0.0</v>
      </c>
      <c r="CY1655" s="1">
        <v>0.0</v>
      </c>
      <c r="DA1655" s="1">
        <v>5894.488</v>
      </c>
      <c r="DB1655" s="1">
        <v>0.188</v>
      </c>
      <c r="DF1655" s="1">
        <v>2947.244</v>
      </c>
      <c r="DG1655" s="1">
        <v>0.01</v>
      </c>
      <c r="DI1655" s="1">
        <v>50.0</v>
      </c>
      <c r="DN1655" s="1">
        <v>0.0</v>
      </c>
      <c r="DO1655" s="1">
        <v>0.0</v>
      </c>
      <c r="DQ1655" s="1">
        <v>0.0</v>
      </c>
      <c r="DV1655" s="1">
        <v>2947.244</v>
      </c>
      <c r="DW1655" s="1">
        <v>0.01</v>
      </c>
      <c r="DY1655" s="1">
        <v>50.0</v>
      </c>
    </row>
    <row r="1656">
      <c r="A1656" s="1" t="s">
        <v>262</v>
      </c>
      <c r="B1656" s="1">
        <v>2016.0</v>
      </c>
      <c r="C1656" s="1" t="s">
        <v>263</v>
      </c>
      <c r="D1656" s="1">
        <v>3460.0</v>
      </c>
      <c r="J1656" s="1">
        <v>0.0</v>
      </c>
      <c r="K1656" s="1">
        <v>0.0</v>
      </c>
      <c r="L1656" s="1">
        <v>0.0</v>
      </c>
      <c r="N1656" s="1">
        <v>500.0</v>
      </c>
      <c r="S1656" s="1">
        <v>0.0</v>
      </c>
      <c r="T1656" s="1">
        <v>0.0</v>
      </c>
      <c r="V1656" s="1">
        <v>0.0</v>
      </c>
      <c r="W1656" s="1">
        <v>0.0</v>
      </c>
      <c r="X1656" s="1">
        <v>0.0</v>
      </c>
      <c r="Y1656" s="1">
        <v>0.0</v>
      </c>
      <c r="AA1656" s="1">
        <v>0.02</v>
      </c>
      <c r="AB1656" s="1">
        <v>5780.347</v>
      </c>
      <c r="AC1656" s="1">
        <v>0.02</v>
      </c>
      <c r="AE1656" s="1">
        <v>4.224</v>
      </c>
      <c r="AF1656" s="1">
        <v>0.008</v>
      </c>
      <c r="AG1656" s="1">
        <v>56573.609</v>
      </c>
      <c r="AK1656" s="1">
        <v>2890.173</v>
      </c>
      <c r="AL1656" s="1">
        <v>0.01</v>
      </c>
      <c r="AO1656" s="1">
        <v>50.0</v>
      </c>
      <c r="AT1656" s="1">
        <v>0.0</v>
      </c>
      <c r="AU1656" s="1">
        <v>0.0</v>
      </c>
      <c r="AX1656" s="1">
        <v>0.0</v>
      </c>
      <c r="AY1656" s="1">
        <v>0.0</v>
      </c>
      <c r="AZ1656" s="1">
        <v>0.0</v>
      </c>
      <c r="BA1656" s="1">
        <v>0.0</v>
      </c>
      <c r="BC1656" s="1">
        <v>0.01</v>
      </c>
      <c r="BG1656" s="1">
        <v>0.0</v>
      </c>
      <c r="BH1656" s="1">
        <v>0.0</v>
      </c>
      <c r="BJ1656" s="1">
        <v>0.0</v>
      </c>
      <c r="BO1656" s="1">
        <v>2890.173</v>
      </c>
      <c r="BP1656" s="1">
        <v>0.01</v>
      </c>
      <c r="BR1656" s="1">
        <v>50.0</v>
      </c>
      <c r="BT1656" s="1">
        <v>0.0</v>
      </c>
      <c r="BU1656" s="1">
        <v>0.0</v>
      </c>
      <c r="BY1656" s="1">
        <v>0.0</v>
      </c>
      <c r="BZ1656" s="1">
        <v>0.0</v>
      </c>
      <c r="CB1656" s="1">
        <v>0.0</v>
      </c>
      <c r="CG1656" s="1">
        <v>2890.173</v>
      </c>
      <c r="CH1656" s="1">
        <v>0.01</v>
      </c>
      <c r="CK1656" s="1">
        <v>0.0</v>
      </c>
      <c r="CL1656" s="1">
        <v>0.0</v>
      </c>
      <c r="CM1656" s="1">
        <v>0.0</v>
      </c>
      <c r="CN1656" s="1">
        <v>50.0</v>
      </c>
      <c r="CQ1656" s="1">
        <v>0.0</v>
      </c>
      <c r="CR1656" s="1">
        <v>0.0</v>
      </c>
      <c r="CU1656" s="1">
        <v>0.0</v>
      </c>
      <c r="CV1656" s="1">
        <v>0.0</v>
      </c>
      <c r="CX1656" s="1">
        <v>0.0</v>
      </c>
      <c r="CY1656" s="1">
        <v>0.0</v>
      </c>
      <c r="DA1656" s="1">
        <v>5780.347</v>
      </c>
      <c r="DB1656" s="1">
        <v>0.196</v>
      </c>
      <c r="DF1656" s="1">
        <v>2890.173</v>
      </c>
      <c r="DG1656" s="1">
        <v>0.01</v>
      </c>
      <c r="DI1656" s="1">
        <v>50.0</v>
      </c>
      <c r="DN1656" s="1">
        <v>0.0</v>
      </c>
      <c r="DO1656" s="1">
        <v>0.0</v>
      </c>
      <c r="DQ1656" s="1">
        <v>0.0</v>
      </c>
      <c r="DV1656" s="1">
        <v>2890.173</v>
      </c>
      <c r="DW1656" s="1">
        <v>0.01</v>
      </c>
      <c r="DY1656" s="1">
        <v>50.0</v>
      </c>
    </row>
    <row r="1657">
      <c r="A1657" s="1" t="s">
        <v>262</v>
      </c>
      <c r="B1657" s="1">
        <v>2017.0</v>
      </c>
      <c r="C1657" s="1" t="s">
        <v>263</v>
      </c>
      <c r="D1657" s="1">
        <v>3492.0</v>
      </c>
      <c r="J1657" s="1">
        <v>0.0</v>
      </c>
      <c r="K1657" s="1">
        <v>0.0</v>
      </c>
      <c r="L1657" s="1">
        <v>0.0</v>
      </c>
      <c r="N1657" s="1">
        <v>1000.0</v>
      </c>
      <c r="S1657" s="1">
        <v>0.0</v>
      </c>
      <c r="T1657" s="1">
        <v>0.0</v>
      </c>
      <c r="Y1657" s="1">
        <v>0.0</v>
      </c>
      <c r="AA1657" s="1">
        <v>0.01</v>
      </c>
      <c r="AB1657" s="1">
        <v>2863.688</v>
      </c>
      <c r="AC1657" s="1">
        <v>0.01</v>
      </c>
      <c r="AE1657" s="1">
        <v>-4.159</v>
      </c>
      <c r="AF1657" s="1">
        <v>-0.008</v>
      </c>
      <c r="AG1657" s="1">
        <v>53723.582</v>
      </c>
      <c r="AK1657" s="1">
        <v>2863.688</v>
      </c>
      <c r="AL1657" s="1">
        <v>0.01</v>
      </c>
      <c r="AO1657" s="1">
        <v>100.0</v>
      </c>
      <c r="AT1657" s="1">
        <v>0.0</v>
      </c>
      <c r="AU1657" s="1">
        <v>0.0</v>
      </c>
      <c r="BA1657" s="1">
        <v>0.0</v>
      </c>
      <c r="BC1657" s="1">
        <v>0.01</v>
      </c>
      <c r="BG1657" s="1">
        <v>0.0</v>
      </c>
      <c r="BH1657" s="1">
        <v>0.0</v>
      </c>
      <c r="BJ1657" s="1">
        <v>0.0</v>
      </c>
      <c r="BO1657" s="1">
        <v>0.0</v>
      </c>
      <c r="BP1657" s="1">
        <v>0.0</v>
      </c>
      <c r="BR1657" s="1">
        <v>0.0</v>
      </c>
      <c r="BT1657" s="1">
        <v>0.0</v>
      </c>
      <c r="BU1657" s="1">
        <v>0.0</v>
      </c>
      <c r="BY1657" s="1">
        <v>0.0</v>
      </c>
      <c r="BZ1657" s="1">
        <v>0.0</v>
      </c>
      <c r="CB1657" s="1">
        <v>0.0</v>
      </c>
      <c r="CG1657" s="1">
        <v>2863.688</v>
      </c>
      <c r="CH1657" s="1">
        <v>0.01</v>
      </c>
      <c r="CN1657" s="1">
        <v>100.0</v>
      </c>
      <c r="CQ1657" s="1">
        <v>0.0</v>
      </c>
      <c r="CR1657" s="1">
        <v>0.0</v>
      </c>
      <c r="CU1657" s="1">
        <v>0.0</v>
      </c>
      <c r="CV1657" s="1">
        <v>0.0</v>
      </c>
      <c r="CX1657" s="1">
        <v>0.0</v>
      </c>
      <c r="CY1657" s="1">
        <v>0.0</v>
      </c>
      <c r="DA1657" s="1">
        <v>2863.688</v>
      </c>
      <c r="DB1657" s="1">
        <v>0.188</v>
      </c>
      <c r="DF1657" s="1">
        <v>0.0</v>
      </c>
      <c r="DG1657" s="1">
        <v>0.0</v>
      </c>
      <c r="DI1657" s="1">
        <v>0.0</v>
      </c>
      <c r="DN1657" s="1">
        <v>0.0</v>
      </c>
      <c r="DO1657" s="1">
        <v>0.0</v>
      </c>
      <c r="DQ1657" s="1">
        <v>0.0</v>
      </c>
      <c r="DV1657" s="1">
        <v>0.0</v>
      </c>
      <c r="DW1657" s="1">
        <v>0.0</v>
      </c>
      <c r="DY1657" s="1">
        <v>0.0</v>
      </c>
    </row>
    <row r="1658">
      <c r="A1658" s="1" t="s">
        <v>262</v>
      </c>
      <c r="B1658" s="1">
        <v>2018.0</v>
      </c>
      <c r="C1658" s="1" t="s">
        <v>263</v>
      </c>
      <c r="D1658" s="1">
        <v>3511.0</v>
      </c>
      <c r="J1658" s="1">
        <v>0.0</v>
      </c>
      <c r="K1658" s="1">
        <v>0.0</v>
      </c>
      <c r="L1658" s="1">
        <v>0.0</v>
      </c>
      <c r="N1658" s="1">
        <v>1000.0</v>
      </c>
      <c r="S1658" s="1">
        <v>0.0</v>
      </c>
      <c r="T1658" s="1">
        <v>0.0</v>
      </c>
      <c r="Y1658" s="1">
        <v>0.0</v>
      </c>
      <c r="AA1658" s="1">
        <v>0.01</v>
      </c>
      <c r="AB1658" s="1">
        <v>2848.191</v>
      </c>
      <c r="AC1658" s="1">
        <v>0.01</v>
      </c>
      <c r="AE1658" s="1">
        <v>-20.456</v>
      </c>
      <c r="AF1658" s="1">
        <v>-0.038</v>
      </c>
      <c r="AG1658" s="1">
        <v>42502.461</v>
      </c>
      <c r="AK1658" s="1">
        <v>2848.191</v>
      </c>
      <c r="AL1658" s="1">
        <v>0.01</v>
      </c>
      <c r="AO1658" s="1">
        <v>100.0</v>
      </c>
      <c r="AT1658" s="1">
        <v>0.0</v>
      </c>
      <c r="AU1658" s="1">
        <v>0.0</v>
      </c>
      <c r="BA1658" s="1">
        <v>0.0</v>
      </c>
      <c r="BC1658" s="1">
        <v>0.01</v>
      </c>
      <c r="BG1658" s="1">
        <v>0.0</v>
      </c>
      <c r="BH1658" s="1">
        <v>0.0</v>
      </c>
      <c r="BJ1658" s="1">
        <v>0.0</v>
      </c>
      <c r="BO1658" s="1">
        <v>0.0</v>
      </c>
      <c r="BP1658" s="1">
        <v>0.0</v>
      </c>
      <c r="BR1658" s="1">
        <v>0.0</v>
      </c>
      <c r="BT1658" s="1">
        <v>0.0</v>
      </c>
      <c r="BU1658" s="1">
        <v>0.0</v>
      </c>
      <c r="BY1658" s="1">
        <v>0.0</v>
      </c>
      <c r="BZ1658" s="1">
        <v>0.0</v>
      </c>
      <c r="CB1658" s="1">
        <v>0.0</v>
      </c>
      <c r="CG1658" s="1">
        <v>2848.191</v>
      </c>
      <c r="CH1658" s="1">
        <v>0.01</v>
      </c>
      <c r="CN1658" s="1">
        <v>100.0</v>
      </c>
      <c r="CQ1658" s="1">
        <v>0.0</v>
      </c>
      <c r="CR1658" s="1">
        <v>0.0</v>
      </c>
      <c r="CU1658" s="1">
        <v>0.0</v>
      </c>
      <c r="CV1658" s="1">
        <v>0.0</v>
      </c>
      <c r="CX1658" s="1">
        <v>0.0</v>
      </c>
      <c r="CY1658" s="1">
        <v>0.0</v>
      </c>
      <c r="DA1658" s="1">
        <v>2848.191</v>
      </c>
      <c r="DB1658" s="1">
        <v>0.149</v>
      </c>
      <c r="DF1658" s="1">
        <v>0.0</v>
      </c>
      <c r="DG1658" s="1">
        <v>0.0</v>
      </c>
      <c r="DI1658" s="1">
        <v>0.0</v>
      </c>
      <c r="DN1658" s="1">
        <v>0.0</v>
      </c>
      <c r="DO1658" s="1">
        <v>0.0</v>
      </c>
      <c r="DQ1658" s="1">
        <v>0.0</v>
      </c>
      <c r="DV1658" s="1">
        <v>0.0</v>
      </c>
      <c r="DW1658" s="1">
        <v>0.0</v>
      </c>
      <c r="DY1658" s="1">
        <v>0.0</v>
      </c>
    </row>
    <row r="1659">
      <c r="A1659" s="1" t="s">
        <v>262</v>
      </c>
      <c r="B1659" s="1">
        <v>2019.0</v>
      </c>
      <c r="C1659" s="1" t="s">
        <v>263</v>
      </c>
      <c r="D1659" s="1">
        <v>3501.0</v>
      </c>
      <c r="J1659" s="1">
        <v>0.0</v>
      </c>
      <c r="K1659" s="1">
        <v>0.0</v>
      </c>
      <c r="L1659" s="1">
        <v>0.0</v>
      </c>
      <c r="N1659" s="1">
        <v>1000.0</v>
      </c>
      <c r="S1659" s="1">
        <v>0.0</v>
      </c>
      <c r="T1659" s="1">
        <v>0.0</v>
      </c>
      <c r="Y1659" s="1">
        <v>0.0</v>
      </c>
      <c r="AA1659" s="1">
        <v>0.01</v>
      </c>
      <c r="AB1659" s="1">
        <v>2856.327</v>
      </c>
      <c r="AC1659" s="1">
        <v>0.01</v>
      </c>
      <c r="AE1659" s="1">
        <v>3.773</v>
      </c>
      <c r="AF1659" s="1">
        <v>0.006</v>
      </c>
      <c r="AG1659" s="1">
        <v>44231.941</v>
      </c>
      <c r="AK1659" s="1">
        <v>2856.327</v>
      </c>
      <c r="AL1659" s="1">
        <v>0.01</v>
      </c>
      <c r="AO1659" s="1">
        <v>100.0</v>
      </c>
      <c r="AT1659" s="1">
        <v>0.0</v>
      </c>
      <c r="AU1659" s="1">
        <v>0.0</v>
      </c>
      <c r="BA1659" s="1">
        <v>0.0</v>
      </c>
      <c r="BC1659" s="1">
        <v>0.01</v>
      </c>
      <c r="BG1659" s="1">
        <v>0.0</v>
      </c>
      <c r="BH1659" s="1">
        <v>0.0</v>
      </c>
      <c r="BJ1659" s="1">
        <v>0.0</v>
      </c>
      <c r="BO1659" s="1">
        <v>0.0</v>
      </c>
      <c r="BP1659" s="1">
        <v>0.0</v>
      </c>
      <c r="BR1659" s="1">
        <v>0.0</v>
      </c>
      <c r="BT1659" s="1">
        <v>0.0</v>
      </c>
      <c r="BU1659" s="1">
        <v>0.0</v>
      </c>
      <c r="BY1659" s="1">
        <v>0.0</v>
      </c>
      <c r="BZ1659" s="1">
        <v>0.0</v>
      </c>
      <c r="CB1659" s="1">
        <v>0.0</v>
      </c>
      <c r="CG1659" s="1">
        <v>2856.327</v>
      </c>
      <c r="CH1659" s="1">
        <v>0.01</v>
      </c>
      <c r="CN1659" s="1">
        <v>100.0</v>
      </c>
      <c r="CQ1659" s="1">
        <v>0.0</v>
      </c>
      <c r="CR1659" s="1">
        <v>0.0</v>
      </c>
      <c r="CU1659" s="1">
        <v>0.0</v>
      </c>
      <c r="CV1659" s="1">
        <v>0.0</v>
      </c>
      <c r="CX1659" s="1">
        <v>0.0</v>
      </c>
      <c r="CY1659" s="1">
        <v>0.0</v>
      </c>
      <c r="DA1659" s="1">
        <v>2856.327</v>
      </c>
      <c r="DB1659" s="1">
        <v>0.155</v>
      </c>
      <c r="DF1659" s="1">
        <v>0.0</v>
      </c>
      <c r="DG1659" s="1">
        <v>0.0</v>
      </c>
      <c r="DI1659" s="1">
        <v>0.0</v>
      </c>
      <c r="DN1659" s="1">
        <v>0.0</v>
      </c>
      <c r="DO1659" s="1">
        <v>0.0</v>
      </c>
      <c r="DQ1659" s="1">
        <v>0.0</v>
      </c>
      <c r="DV1659" s="1">
        <v>0.0</v>
      </c>
      <c r="DW1659" s="1">
        <v>0.0</v>
      </c>
      <c r="DY1659" s="1">
        <v>0.0</v>
      </c>
    </row>
    <row r="1660">
      <c r="A1660" s="1" t="s">
        <v>262</v>
      </c>
      <c r="B1660" s="1">
        <v>2020.0</v>
      </c>
      <c r="C1660" s="1" t="s">
        <v>263</v>
      </c>
      <c r="D1660" s="1">
        <v>3495.0</v>
      </c>
      <c r="J1660" s="1">
        <v>0.0</v>
      </c>
      <c r="K1660" s="1">
        <v>0.0</v>
      </c>
      <c r="L1660" s="1">
        <v>0.0</v>
      </c>
      <c r="N1660" s="1">
        <v>1000.0</v>
      </c>
      <c r="S1660" s="1">
        <v>0.0</v>
      </c>
      <c r="T1660" s="1">
        <v>0.0</v>
      </c>
      <c r="Y1660" s="1">
        <v>0.0</v>
      </c>
      <c r="AA1660" s="1">
        <v>0.01</v>
      </c>
      <c r="AB1660" s="1">
        <v>2861.23</v>
      </c>
      <c r="AC1660" s="1">
        <v>0.01</v>
      </c>
      <c r="AE1660" s="1">
        <v>4.315</v>
      </c>
      <c r="AF1660" s="1">
        <v>0.007</v>
      </c>
      <c r="AG1660" s="1">
        <v>46219.578</v>
      </c>
      <c r="AK1660" s="1">
        <v>2861.23</v>
      </c>
      <c r="AL1660" s="1">
        <v>0.01</v>
      </c>
      <c r="AO1660" s="1">
        <v>100.0</v>
      </c>
      <c r="AT1660" s="1">
        <v>0.0</v>
      </c>
      <c r="AU1660" s="1">
        <v>0.0</v>
      </c>
      <c r="BA1660" s="1">
        <v>0.0</v>
      </c>
      <c r="BC1660" s="1">
        <v>0.01</v>
      </c>
      <c r="BG1660" s="1">
        <v>0.0</v>
      </c>
      <c r="BH1660" s="1">
        <v>0.0</v>
      </c>
      <c r="BJ1660" s="1">
        <v>0.0</v>
      </c>
      <c r="BO1660" s="1">
        <v>0.0</v>
      </c>
      <c r="BP1660" s="1">
        <v>0.0</v>
      </c>
      <c r="BR1660" s="1">
        <v>0.0</v>
      </c>
      <c r="BT1660" s="1">
        <v>0.0</v>
      </c>
      <c r="BU1660" s="1">
        <v>0.0</v>
      </c>
      <c r="BY1660" s="1">
        <v>0.0</v>
      </c>
      <c r="BZ1660" s="1">
        <v>0.0</v>
      </c>
      <c r="CB1660" s="1">
        <v>0.0</v>
      </c>
      <c r="CG1660" s="1">
        <v>2861.23</v>
      </c>
      <c r="CH1660" s="1">
        <v>0.01</v>
      </c>
      <c r="CN1660" s="1">
        <v>100.0</v>
      </c>
      <c r="CQ1660" s="1">
        <v>0.0</v>
      </c>
      <c r="CR1660" s="1">
        <v>0.0</v>
      </c>
      <c r="CU1660" s="1">
        <v>0.0</v>
      </c>
      <c r="CV1660" s="1">
        <v>0.0</v>
      </c>
      <c r="CX1660" s="1">
        <v>0.0</v>
      </c>
      <c r="CY1660" s="1">
        <v>0.0</v>
      </c>
      <c r="DA1660" s="1">
        <v>2861.23</v>
      </c>
      <c r="DB1660" s="1">
        <v>0.162</v>
      </c>
      <c r="DF1660" s="1">
        <v>0.0</v>
      </c>
      <c r="DG1660" s="1">
        <v>0.0</v>
      </c>
      <c r="DI1660" s="1">
        <v>0.0</v>
      </c>
      <c r="DN1660" s="1">
        <v>0.0</v>
      </c>
      <c r="DO1660" s="1">
        <v>0.0</v>
      </c>
      <c r="DQ1660" s="1">
        <v>0.0</v>
      </c>
      <c r="DV1660" s="1">
        <v>0.0</v>
      </c>
      <c r="DW1660" s="1">
        <v>0.0</v>
      </c>
      <c r="DY1660" s="1">
        <v>0.0</v>
      </c>
    </row>
    <row r="1661">
      <c r="A1661" s="1" t="s">
        <v>262</v>
      </c>
      <c r="B1661" s="1">
        <v>2021.0</v>
      </c>
      <c r="C1661" s="1" t="s">
        <v>263</v>
      </c>
      <c r="D1661" s="1">
        <v>3488.0</v>
      </c>
      <c r="J1661" s="1">
        <v>0.0</v>
      </c>
      <c r="K1661" s="1">
        <v>0.0</v>
      </c>
      <c r="L1661" s="1">
        <v>0.0</v>
      </c>
      <c r="N1661" s="1">
        <v>1000.0</v>
      </c>
      <c r="S1661" s="1">
        <v>0.0</v>
      </c>
      <c r="T1661" s="1">
        <v>0.0</v>
      </c>
      <c r="Y1661" s="1">
        <v>0.0</v>
      </c>
      <c r="AA1661" s="1">
        <v>0.01</v>
      </c>
      <c r="AB1661" s="1">
        <v>2866.972</v>
      </c>
      <c r="AC1661" s="1">
        <v>0.01</v>
      </c>
      <c r="AE1661" s="1">
        <v>-2.999</v>
      </c>
      <c r="AF1661" s="1">
        <v>-0.005</v>
      </c>
      <c r="AG1661" s="1">
        <v>44923.441</v>
      </c>
      <c r="AK1661" s="1">
        <v>2866.972</v>
      </c>
      <c r="AL1661" s="1">
        <v>0.01</v>
      </c>
      <c r="AO1661" s="1">
        <v>100.0</v>
      </c>
      <c r="AT1661" s="1">
        <v>0.0</v>
      </c>
      <c r="AU1661" s="1">
        <v>0.0</v>
      </c>
      <c r="BA1661" s="1">
        <v>0.0</v>
      </c>
      <c r="BC1661" s="1">
        <v>0.01</v>
      </c>
      <c r="BG1661" s="1">
        <v>0.0</v>
      </c>
      <c r="BH1661" s="1">
        <v>0.0</v>
      </c>
      <c r="BJ1661" s="1">
        <v>0.0</v>
      </c>
      <c r="BO1661" s="1">
        <v>0.0</v>
      </c>
      <c r="BP1661" s="1">
        <v>0.0</v>
      </c>
      <c r="BR1661" s="1">
        <v>0.0</v>
      </c>
      <c r="BT1661" s="1">
        <v>0.0</v>
      </c>
      <c r="BU1661" s="1">
        <v>0.0</v>
      </c>
      <c r="BY1661" s="1">
        <v>0.0</v>
      </c>
      <c r="BZ1661" s="1">
        <v>0.0</v>
      </c>
      <c r="CB1661" s="1">
        <v>0.0</v>
      </c>
      <c r="CG1661" s="1">
        <v>2866.972</v>
      </c>
      <c r="CH1661" s="1">
        <v>0.01</v>
      </c>
      <c r="CN1661" s="1">
        <v>100.0</v>
      </c>
      <c r="CQ1661" s="1">
        <v>0.0</v>
      </c>
      <c r="CR1661" s="1">
        <v>0.0</v>
      </c>
      <c r="CU1661" s="1">
        <v>0.0</v>
      </c>
      <c r="CV1661" s="1">
        <v>0.0</v>
      </c>
      <c r="CX1661" s="1">
        <v>0.0</v>
      </c>
      <c r="CY1661" s="1">
        <v>0.0</v>
      </c>
      <c r="DA1661" s="1">
        <v>2866.972</v>
      </c>
      <c r="DB1661" s="1">
        <v>0.157</v>
      </c>
      <c r="DF1661" s="1">
        <v>0.0</v>
      </c>
      <c r="DG1661" s="1">
        <v>0.0</v>
      </c>
      <c r="DI1661" s="1">
        <v>0.0</v>
      </c>
      <c r="DN1661" s="1">
        <v>0.0</v>
      </c>
      <c r="DO1661" s="1">
        <v>0.0</v>
      </c>
      <c r="DQ1661" s="1">
        <v>0.0</v>
      </c>
      <c r="DV1661" s="1">
        <v>0.0</v>
      </c>
      <c r="DW1661" s="1">
        <v>0.0</v>
      </c>
      <c r="DY1661" s="1">
        <v>0.0</v>
      </c>
    </row>
    <row r="1662">
      <c r="A1662" s="1" t="s">
        <v>262</v>
      </c>
      <c r="B1662" s="1">
        <v>2022.0</v>
      </c>
      <c r="C1662" s="1" t="s">
        <v>263</v>
      </c>
      <c r="D1662" s="1">
        <v>3475.0</v>
      </c>
      <c r="J1662" s="1">
        <v>0.0</v>
      </c>
      <c r="K1662" s="1">
        <v>0.0</v>
      </c>
      <c r="L1662" s="1">
        <v>0.0</v>
      </c>
      <c r="N1662" s="1">
        <v>1000.0</v>
      </c>
      <c r="S1662" s="1">
        <v>0.0</v>
      </c>
      <c r="T1662" s="1">
        <v>0.0</v>
      </c>
      <c r="Y1662" s="1">
        <v>0.0</v>
      </c>
      <c r="AA1662" s="1">
        <v>0.01</v>
      </c>
      <c r="AB1662" s="1">
        <v>2877.698</v>
      </c>
      <c r="AC1662" s="1">
        <v>0.01</v>
      </c>
      <c r="AE1662" s="1">
        <v>1.405</v>
      </c>
      <c r="AF1662" s="1">
        <v>0.002</v>
      </c>
      <c r="AG1662" s="1">
        <v>45725.051</v>
      </c>
      <c r="AK1662" s="1">
        <v>2877.698</v>
      </c>
      <c r="AL1662" s="1">
        <v>0.01</v>
      </c>
      <c r="AO1662" s="1">
        <v>100.0</v>
      </c>
      <c r="AT1662" s="1">
        <v>0.0</v>
      </c>
      <c r="AU1662" s="1">
        <v>0.0</v>
      </c>
      <c r="BA1662" s="1">
        <v>0.0</v>
      </c>
      <c r="BC1662" s="1">
        <v>0.01</v>
      </c>
      <c r="BG1662" s="1">
        <v>0.0</v>
      </c>
      <c r="BH1662" s="1">
        <v>0.0</v>
      </c>
      <c r="BJ1662" s="1">
        <v>0.0</v>
      </c>
      <c r="BO1662" s="1">
        <v>0.0</v>
      </c>
      <c r="BP1662" s="1">
        <v>0.0</v>
      </c>
      <c r="BR1662" s="1">
        <v>0.0</v>
      </c>
      <c r="BT1662" s="1">
        <v>0.0</v>
      </c>
      <c r="BU1662" s="1">
        <v>0.0</v>
      </c>
      <c r="BY1662" s="1">
        <v>0.0</v>
      </c>
      <c r="BZ1662" s="1">
        <v>0.0</v>
      </c>
      <c r="CB1662" s="1">
        <v>0.0</v>
      </c>
      <c r="CG1662" s="1">
        <v>2877.698</v>
      </c>
      <c r="CH1662" s="1">
        <v>0.01</v>
      </c>
      <c r="CN1662" s="1">
        <v>100.0</v>
      </c>
      <c r="CQ1662" s="1">
        <v>0.0</v>
      </c>
      <c r="CR1662" s="1">
        <v>0.0</v>
      </c>
      <c r="CU1662" s="1">
        <v>0.0</v>
      </c>
      <c r="CV1662" s="1">
        <v>0.0</v>
      </c>
      <c r="CX1662" s="1">
        <v>0.0</v>
      </c>
      <c r="CY1662" s="1">
        <v>0.0</v>
      </c>
      <c r="DA1662" s="1">
        <v>2877.698</v>
      </c>
      <c r="DB1662" s="1">
        <v>0.159</v>
      </c>
      <c r="DF1662" s="1">
        <v>0.0</v>
      </c>
      <c r="DG1662" s="1">
        <v>0.0</v>
      </c>
      <c r="DI1662" s="1">
        <v>0.0</v>
      </c>
      <c r="DN1662" s="1">
        <v>0.0</v>
      </c>
      <c r="DO1662" s="1">
        <v>0.0</v>
      </c>
      <c r="DQ1662" s="1">
        <v>0.0</v>
      </c>
      <c r="DV1662" s="1">
        <v>0.0</v>
      </c>
      <c r="DW1662" s="1">
        <v>0.0</v>
      </c>
      <c r="DY1662" s="1">
        <v>0.0</v>
      </c>
    </row>
    <row r="1663">
      <c r="A1663" s="1" t="s">
        <v>262</v>
      </c>
      <c r="B1663" s="1">
        <v>2023.0</v>
      </c>
      <c r="C1663" s="1" t="s">
        <v>263</v>
      </c>
      <c r="D1663" s="1">
        <v>3460.0</v>
      </c>
      <c r="AE1663" s="1">
        <v>-1.094</v>
      </c>
      <c r="AF1663" s="1">
        <v>-0.002</v>
      </c>
      <c r="AG1663" s="1">
        <v>45420.996</v>
      </c>
      <c r="DB1663" s="1">
        <v>0.157</v>
      </c>
    </row>
    <row r="1664">
      <c r="A1664" s="1" t="s">
        <v>264</v>
      </c>
      <c r="B1664" s="1">
        <v>2000.0</v>
      </c>
      <c r="C1664" s="1" t="s">
        <v>265</v>
      </c>
      <c r="D1664" s="1">
        <v>45648.0</v>
      </c>
      <c r="J1664" s="1">
        <v>0.0</v>
      </c>
      <c r="K1664" s="1">
        <v>0.0</v>
      </c>
      <c r="L1664" s="1">
        <v>0.0</v>
      </c>
      <c r="N1664" s="1">
        <v>409.091</v>
      </c>
      <c r="S1664" s="1">
        <v>0.0</v>
      </c>
      <c r="T1664" s="1">
        <v>0.0</v>
      </c>
      <c r="V1664" s="1">
        <v>0.0</v>
      </c>
      <c r="W1664" s="1">
        <v>0.0</v>
      </c>
      <c r="X1664" s="1">
        <v>0.0</v>
      </c>
      <c r="Y1664" s="1">
        <v>0.0</v>
      </c>
      <c r="AA1664" s="1">
        <v>0.22</v>
      </c>
      <c r="AB1664" s="1">
        <v>4819.488</v>
      </c>
      <c r="AC1664" s="1">
        <v>0.22</v>
      </c>
      <c r="AE1664" s="1">
        <v>11.01</v>
      </c>
      <c r="AF1664" s="1">
        <v>0.304</v>
      </c>
      <c r="AG1664" s="1">
        <v>67048.805</v>
      </c>
      <c r="AK1664" s="1">
        <v>3066.947</v>
      </c>
      <c r="AL1664" s="1">
        <v>0.14</v>
      </c>
      <c r="AO1664" s="1">
        <v>63.636</v>
      </c>
      <c r="AT1664" s="1">
        <v>0.0</v>
      </c>
      <c r="AU1664" s="1">
        <v>0.0</v>
      </c>
      <c r="AX1664" s="1">
        <v>0.0</v>
      </c>
      <c r="AY1664" s="1">
        <v>0.0</v>
      </c>
      <c r="AZ1664" s="1">
        <v>0.0</v>
      </c>
      <c r="BA1664" s="1">
        <v>0.0</v>
      </c>
      <c r="BC1664" s="1">
        <v>0.09</v>
      </c>
      <c r="BG1664" s="1">
        <v>1752.541</v>
      </c>
      <c r="BH1664" s="1">
        <v>0.08</v>
      </c>
      <c r="BJ1664" s="1">
        <v>36.364</v>
      </c>
      <c r="BO1664" s="1">
        <v>1752.541</v>
      </c>
      <c r="BP1664" s="1">
        <v>0.08</v>
      </c>
      <c r="BR1664" s="1">
        <v>36.364</v>
      </c>
      <c r="BT1664" s="1">
        <v>0.0</v>
      </c>
      <c r="BU1664" s="1">
        <v>0.0</v>
      </c>
      <c r="BY1664" s="1">
        <v>0.0</v>
      </c>
      <c r="BZ1664" s="1">
        <v>0.0</v>
      </c>
      <c r="CB1664" s="1">
        <v>0.0</v>
      </c>
      <c r="CG1664" s="1">
        <v>3066.947</v>
      </c>
      <c r="CH1664" s="1">
        <v>0.14</v>
      </c>
      <c r="CK1664" s="1">
        <v>0.0</v>
      </c>
      <c r="CL1664" s="1">
        <v>0.0</v>
      </c>
      <c r="CM1664" s="1">
        <v>0.0</v>
      </c>
      <c r="CN1664" s="1">
        <v>63.636</v>
      </c>
      <c r="CQ1664" s="1">
        <v>0.0</v>
      </c>
      <c r="CR1664" s="1">
        <v>0.0</v>
      </c>
      <c r="CU1664" s="1">
        <v>0.0</v>
      </c>
      <c r="CV1664" s="1">
        <v>0.0</v>
      </c>
      <c r="CX1664" s="1">
        <v>0.0</v>
      </c>
      <c r="CY1664" s="1">
        <v>0.0</v>
      </c>
      <c r="DA1664" s="1">
        <v>4819.488</v>
      </c>
      <c r="DB1664" s="1">
        <v>3.061</v>
      </c>
      <c r="DF1664" s="1">
        <v>1752.541</v>
      </c>
      <c r="DG1664" s="1">
        <v>0.08</v>
      </c>
      <c r="DI1664" s="1">
        <v>36.364</v>
      </c>
      <c r="DN1664" s="1">
        <v>0.0</v>
      </c>
      <c r="DO1664" s="1">
        <v>0.0</v>
      </c>
      <c r="DQ1664" s="1">
        <v>0.0</v>
      </c>
      <c r="DV1664" s="1">
        <v>0.0</v>
      </c>
      <c r="DW1664" s="1">
        <v>0.0</v>
      </c>
      <c r="DY1664" s="1">
        <v>0.0</v>
      </c>
    </row>
    <row r="1665">
      <c r="A1665" s="1" t="s">
        <v>264</v>
      </c>
      <c r="B1665" s="1">
        <v>2001.0</v>
      </c>
      <c r="C1665" s="1" t="s">
        <v>265</v>
      </c>
      <c r="D1665" s="1">
        <v>46214.0</v>
      </c>
      <c r="J1665" s="1">
        <v>0.0</v>
      </c>
      <c r="K1665" s="1">
        <v>0.0</v>
      </c>
      <c r="L1665" s="1">
        <v>0.0</v>
      </c>
      <c r="N1665" s="1">
        <v>458.333</v>
      </c>
      <c r="S1665" s="1">
        <v>0.0</v>
      </c>
      <c r="T1665" s="1">
        <v>0.0</v>
      </c>
      <c r="V1665" s="1">
        <v>0.0</v>
      </c>
      <c r="W1665" s="1">
        <v>0.0</v>
      </c>
      <c r="X1665" s="1">
        <v>0.0</v>
      </c>
      <c r="Y1665" s="1">
        <v>0.0</v>
      </c>
      <c r="AA1665" s="1">
        <v>0.24</v>
      </c>
      <c r="AB1665" s="1">
        <v>5193.231</v>
      </c>
      <c r="AC1665" s="1">
        <v>0.24</v>
      </c>
      <c r="AE1665" s="1">
        <v>10.515</v>
      </c>
      <c r="AF1665" s="1">
        <v>0.322</v>
      </c>
      <c r="AG1665" s="1">
        <v>73191.297</v>
      </c>
      <c r="AK1665" s="1">
        <v>3462.154</v>
      </c>
      <c r="AL1665" s="1">
        <v>0.16</v>
      </c>
      <c r="AO1665" s="1">
        <v>66.667</v>
      </c>
      <c r="AT1665" s="1">
        <v>0.0</v>
      </c>
      <c r="AU1665" s="1">
        <v>0.0</v>
      </c>
      <c r="AX1665" s="1">
        <v>0.0</v>
      </c>
      <c r="AY1665" s="1">
        <v>0.0</v>
      </c>
      <c r="AZ1665" s="1">
        <v>0.0</v>
      </c>
      <c r="BA1665" s="1">
        <v>0.0</v>
      </c>
      <c r="BC1665" s="1">
        <v>0.11</v>
      </c>
      <c r="BG1665" s="1">
        <v>1731.077</v>
      </c>
      <c r="BH1665" s="1">
        <v>0.08</v>
      </c>
      <c r="BJ1665" s="1">
        <v>33.333</v>
      </c>
      <c r="BO1665" s="1">
        <v>1731.077</v>
      </c>
      <c r="BP1665" s="1">
        <v>0.08</v>
      </c>
      <c r="BR1665" s="1">
        <v>33.333</v>
      </c>
      <c r="BT1665" s="1">
        <v>0.0</v>
      </c>
      <c r="BU1665" s="1">
        <v>0.0</v>
      </c>
      <c r="BY1665" s="1">
        <v>0.0</v>
      </c>
      <c r="BZ1665" s="1">
        <v>0.0</v>
      </c>
      <c r="CB1665" s="1">
        <v>0.0</v>
      </c>
      <c r="CG1665" s="1">
        <v>3462.154</v>
      </c>
      <c r="CH1665" s="1">
        <v>0.16</v>
      </c>
      <c r="CK1665" s="1">
        <v>0.0</v>
      </c>
      <c r="CL1665" s="1">
        <v>0.0</v>
      </c>
      <c r="CM1665" s="1">
        <v>0.0</v>
      </c>
      <c r="CN1665" s="1">
        <v>66.667</v>
      </c>
      <c r="CQ1665" s="1">
        <v>0.0</v>
      </c>
      <c r="CR1665" s="1">
        <v>0.0</v>
      </c>
      <c r="CU1665" s="1">
        <v>0.0</v>
      </c>
      <c r="CV1665" s="1">
        <v>0.0</v>
      </c>
      <c r="CX1665" s="1">
        <v>0.0</v>
      </c>
      <c r="CY1665" s="1">
        <v>0.0</v>
      </c>
      <c r="DA1665" s="1">
        <v>5193.231</v>
      </c>
      <c r="DB1665" s="1">
        <v>3.382</v>
      </c>
      <c r="DF1665" s="1">
        <v>1731.077</v>
      </c>
      <c r="DG1665" s="1">
        <v>0.08</v>
      </c>
      <c r="DI1665" s="1">
        <v>33.333</v>
      </c>
      <c r="DN1665" s="1">
        <v>0.0</v>
      </c>
      <c r="DO1665" s="1">
        <v>0.0</v>
      </c>
      <c r="DQ1665" s="1">
        <v>0.0</v>
      </c>
      <c r="DV1665" s="1">
        <v>0.0</v>
      </c>
      <c r="DW1665" s="1">
        <v>0.0</v>
      </c>
      <c r="DY1665" s="1">
        <v>0.0</v>
      </c>
    </row>
    <row r="1666">
      <c r="A1666" s="1" t="s">
        <v>264</v>
      </c>
      <c r="B1666" s="1">
        <v>2002.0</v>
      </c>
      <c r="C1666" s="1" t="s">
        <v>265</v>
      </c>
      <c r="D1666" s="1">
        <v>46809.0</v>
      </c>
      <c r="J1666" s="1">
        <v>0.0</v>
      </c>
      <c r="K1666" s="1">
        <v>0.0</v>
      </c>
      <c r="L1666" s="1">
        <v>0.0</v>
      </c>
      <c r="N1666" s="1">
        <v>375.0</v>
      </c>
      <c r="S1666" s="1">
        <v>0.0</v>
      </c>
      <c r="T1666" s="1">
        <v>0.0</v>
      </c>
      <c r="V1666" s="1">
        <v>0.0</v>
      </c>
      <c r="W1666" s="1">
        <v>0.0</v>
      </c>
      <c r="X1666" s="1">
        <v>0.0</v>
      </c>
      <c r="Y1666" s="1">
        <v>0.0</v>
      </c>
      <c r="AA1666" s="1">
        <v>0.24</v>
      </c>
      <c r="AB1666" s="1">
        <v>5127.219</v>
      </c>
      <c r="AC1666" s="1">
        <v>0.24</v>
      </c>
      <c r="AE1666" s="1">
        <v>-3.292</v>
      </c>
      <c r="AF1666" s="1">
        <v>-0.111</v>
      </c>
      <c r="AG1666" s="1">
        <v>69882.242</v>
      </c>
      <c r="AK1666" s="1">
        <v>2990.878</v>
      </c>
      <c r="AL1666" s="1">
        <v>0.14</v>
      </c>
      <c r="AO1666" s="1">
        <v>58.333</v>
      </c>
      <c r="AT1666" s="1">
        <v>0.0</v>
      </c>
      <c r="AU1666" s="1">
        <v>0.0</v>
      </c>
      <c r="AX1666" s="1">
        <v>0.0</v>
      </c>
      <c r="AY1666" s="1">
        <v>0.0</v>
      </c>
      <c r="AZ1666" s="1">
        <v>0.0</v>
      </c>
      <c r="BA1666" s="1">
        <v>0.0</v>
      </c>
      <c r="BC1666" s="1">
        <v>0.09</v>
      </c>
      <c r="BG1666" s="1">
        <v>2136.341</v>
      </c>
      <c r="BH1666" s="1">
        <v>0.1</v>
      </c>
      <c r="BJ1666" s="1">
        <v>41.667</v>
      </c>
      <c r="BO1666" s="1">
        <v>2136.341</v>
      </c>
      <c r="BP1666" s="1">
        <v>0.1</v>
      </c>
      <c r="BR1666" s="1">
        <v>41.667</v>
      </c>
      <c r="BT1666" s="1">
        <v>0.0</v>
      </c>
      <c r="BU1666" s="1">
        <v>0.0</v>
      </c>
      <c r="BY1666" s="1">
        <v>0.0</v>
      </c>
      <c r="BZ1666" s="1">
        <v>0.0</v>
      </c>
      <c r="CB1666" s="1">
        <v>0.0</v>
      </c>
      <c r="CG1666" s="1">
        <v>2990.878</v>
      </c>
      <c r="CH1666" s="1">
        <v>0.14</v>
      </c>
      <c r="CK1666" s="1">
        <v>0.0</v>
      </c>
      <c r="CL1666" s="1">
        <v>0.0</v>
      </c>
      <c r="CM1666" s="1">
        <v>0.0</v>
      </c>
      <c r="CN1666" s="1">
        <v>58.333</v>
      </c>
      <c r="CQ1666" s="1">
        <v>0.0</v>
      </c>
      <c r="CR1666" s="1">
        <v>0.0</v>
      </c>
      <c r="CU1666" s="1">
        <v>0.0</v>
      </c>
      <c r="CV1666" s="1">
        <v>0.0</v>
      </c>
      <c r="CX1666" s="1">
        <v>0.0</v>
      </c>
      <c r="CY1666" s="1">
        <v>0.0</v>
      </c>
      <c r="DA1666" s="1">
        <v>5127.219</v>
      </c>
      <c r="DB1666" s="1">
        <v>3.271</v>
      </c>
      <c r="DF1666" s="1">
        <v>2136.341</v>
      </c>
      <c r="DG1666" s="1">
        <v>0.1</v>
      </c>
      <c r="DI1666" s="1">
        <v>41.667</v>
      </c>
      <c r="DN1666" s="1">
        <v>0.0</v>
      </c>
      <c r="DO1666" s="1">
        <v>0.0</v>
      </c>
      <c r="DQ1666" s="1">
        <v>0.0</v>
      </c>
      <c r="DV1666" s="1">
        <v>0.0</v>
      </c>
      <c r="DW1666" s="1">
        <v>0.0</v>
      </c>
      <c r="DY1666" s="1">
        <v>0.0</v>
      </c>
    </row>
    <row r="1667">
      <c r="A1667" s="1" t="s">
        <v>264</v>
      </c>
      <c r="B1667" s="1">
        <v>2003.0</v>
      </c>
      <c r="C1667" s="1" t="s">
        <v>265</v>
      </c>
      <c r="D1667" s="1">
        <v>47388.0</v>
      </c>
      <c r="J1667" s="1">
        <v>0.0</v>
      </c>
      <c r="K1667" s="1">
        <v>0.0</v>
      </c>
      <c r="L1667" s="1">
        <v>0.0</v>
      </c>
      <c r="N1667" s="1">
        <v>458.333</v>
      </c>
      <c r="S1667" s="1">
        <v>0.0</v>
      </c>
      <c r="T1667" s="1">
        <v>0.0</v>
      </c>
      <c r="V1667" s="1">
        <v>0.0</v>
      </c>
      <c r="W1667" s="1">
        <v>0.0</v>
      </c>
      <c r="X1667" s="1">
        <v>0.0</v>
      </c>
      <c r="Y1667" s="1">
        <v>0.0</v>
      </c>
      <c r="AA1667" s="1">
        <v>0.24</v>
      </c>
      <c r="AB1667" s="1">
        <v>5064.573</v>
      </c>
      <c r="AC1667" s="1">
        <v>0.24</v>
      </c>
      <c r="AE1667" s="1">
        <v>0.155</v>
      </c>
      <c r="AF1667" s="1">
        <v>0.005</v>
      </c>
      <c r="AG1667" s="1">
        <v>69135.117</v>
      </c>
      <c r="AK1667" s="1">
        <v>3376.382</v>
      </c>
      <c r="AL1667" s="1">
        <v>0.16</v>
      </c>
      <c r="AO1667" s="1">
        <v>66.667</v>
      </c>
      <c r="AT1667" s="1">
        <v>0.0</v>
      </c>
      <c r="AU1667" s="1">
        <v>0.0</v>
      </c>
      <c r="AX1667" s="1">
        <v>0.0</v>
      </c>
      <c r="AY1667" s="1">
        <v>0.0</v>
      </c>
      <c r="AZ1667" s="1">
        <v>0.0</v>
      </c>
      <c r="BA1667" s="1">
        <v>0.0</v>
      </c>
      <c r="BC1667" s="1">
        <v>0.11</v>
      </c>
      <c r="BG1667" s="1">
        <v>1688.191</v>
      </c>
      <c r="BH1667" s="1">
        <v>0.08</v>
      </c>
      <c r="BJ1667" s="1">
        <v>33.333</v>
      </c>
      <c r="BO1667" s="1">
        <v>1688.191</v>
      </c>
      <c r="BP1667" s="1">
        <v>0.08</v>
      </c>
      <c r="BR1667" s="1">
        <v>33.333</v>
      </c>
      <c r="BT1667" s="1">
        <v>0.0</v>
      </c>
      <c r="BU1667" s="1">
        <v>0.0</v>
      </c>
      <c r="BY1667" s="1">
        <v>0.0</v>
      </c>
      <c r="BZ1667" s="1">
        <v>0.0</v>
      </c>
      <c r="CB1667" s="1">
        <v>0.0</v>
      </c>
      <c r="CG1667" s="1">
        <v>3376.382</v>
      </c>
      <c r="CH1667" s="1">
        <v>0.16</v>
      </c>
      <c r="CK1667" s="1">
        <v>0.0</v>
      </c>
      <c r="CL1667" s="1">
        <v>0.0</v>
      </c>
      <c r="CM1667" s="1">
        <v>0.0</v>
      </c>
      <c r="CN1667" s="1">
        <v>66.667</v>
      </c>
      <c r="CQ1667" s="1">
        <v>0.0</v>
      </c>
      <c r="CR1667" s="1">
        <v>0.0</v>
      </c>
      <c r="CU1667" s="1">
        <v>0.0</v>
      </c>
      <c r="CV1667" s="1">
        <v>0.0</v>
      </c>
      <c r="CX1667" s="1">
        <v>0.0</v>
      </c>
      <c r="CY1667" s="1">
        <v>0.0</v>
      </c>
      <c r="DA1667" s="1">
        <v>5064.573</v>
      </c>
      <c r="DB1667" s="1">
        <v>3.276</v>
      </c>
      <c r="DF1667" s="1">
        <v>1688.191</v>
      </c>
      <c r="DG1667" s="1">
        <v>0.08</v>
      </c>
      <c r="DI1667" s="1">
        <v>33.333</v>
      </c>
      <c r="DN1667" s="1">
        <v>0.0</v>
      </c>
      <c r="DO1667" s="1">
        <v>0.0</v>
      </c>
      <c r="DQ1667" s="1">
        <v>0.0</v>
      </c>
      <c r="DV1667" s="1">
        <v>0.0</v>
      </c>
      <c r="DW1667" s="1">
        <v>0.0</v>
      </c>
      <c r="DY1667" s="1">
        <v>0.0</v>
      </c>
    </row>
    <row r="1668">
      <c r="A1668" s="1" t="s">
        <v>264</v>
      </c>
      <c r="B1668" s="1">
        <v>2004.0</v>
      </c>
      <c r="C1668" s="1" t="s">
        <v>265</v>
      </c>
      <c r="D1668" s="1">
        <v>47991.0</v>
      </c>
      <c r="J1668" s="1">
        <v>0.0</v>
      </c>
      <c r="K1668" s="1">
        <v>0.0</v>
      </c>
      <c r="L1668" s="1">
        <v>0.0</v>
      </c>
      <c r="N1668" s="1">
        <v>400.0</v>
      </c>
      <c r="S1668" s="1">
        <v>0.0</v>
      </c>
      <c r="T1668" s="1">
        <v>0.0</v>
      </c>
      <c r="V1668" s="1">
        <v>0.0</v>
      </c>
      <c r="W1668" s="1">
        <v>0.0</v>
      </c>
      <c r="X1668" s="1">
        <v>0.0</v>
      </c>
      <c r="Y1668" s="1">
        <v>0.0</v>
      </c>
      <c r="AA1668" s="1">
        <v>0.25</v>
      </c>
      <c r="AB1668" s="1">
        <v>5209.31</v>
      </c>
      <c r="AC1668" s="1">
        <v>0.25</v>
      </c>
      <c r="AE1668" s="1">
        <v>2.172</v>
      </c>
      <c r="AF1668" s="1">
        <v>0.071</v>
      </c>
      <c r="AG1668" s="1">
        <v>69749.297</v>
      </c>
      <c r="AK1668" s="1">
        <v>3125.586</v>
      </c>
      <c r="AL1668" s="1">
        <v>0.15</v>
      </c>
      <c r="AO1668" s="1">
        <v>60.0</v>
      </c>
      <c r="AT1668" s="1">
        <v>0.0</v>
      </c>
      <c r="AU1668" s="1">
        <v>0.0</v>
      </c>
      <c r="AX1668" s="1">
        <v>0.0</v>
      </c>
      <c r="AY1668" s="1">
        <v>0.0</v>
      </c>
      <c r="AZ1668" s="1">
        <v>0.0</v>
      </c>
      <c r="BA1668" s="1">
        <v>0.0</v>
      </c>
      <c r="BC1668" s="1">
        <v>0.1</v>
      </c>
      <c r="BG1668" s="1">
        <v>1875.352</v>
      </c>
      <c r="BH1668" s="1">
        <v>0.09</v>
      </c>
      <c r="BJ1668" s="1">
        <v>36.0</v>
      </c>
      <c r="BO1668" s="1">
        <v>2083.724</v>
      </c>
      <c r="BP1668" s="1">
        <v>0.1</v>
      </c>
      <c r="BR1668" s="1">
        <v>40.0</v>
      </c>
      <c r="BT1668" s="1">
        <v>0.0</v>
      </c>
      <c r="BU1668" s="1">
        <v>0.0</v>
      </c>
      <c r="BY1668" s="1">
        <v>0.0</v>
      </c>
      <c r="BZ1668" s="1">
        <v>0.0</v>
      </c>
      <c r="CB1668" s="1">
        <v>0.0</v>
      </c>
      <c r="CG1668" s="1">
        <v>3125.586</v>
      </c>
      <c r="CH1668" s="1">
        <v>0.15</v>
      </c>
      <c r="CK1668" s="1">
        <v>0.0</v>
      </c>
      <c r="CL1668" s="1">
        <v>0.0</v>
      </c>
      <c r="CM1668" s="1">
        <v>0.0</v>
      </c>
      <c r="CN1668" s="1">
        <v>60.0</v>
      </c>
      <c r="CQ1668" s="1">
        <v>0.0</v>
      </c>
      <c r="CR1668" s="1">
        <v>0.0</v>
      </c>
      <c r="CU1668" s="1">
        <v>0.0</v>
      </c>
      <c r="CV1668" s="1">
        <v>0.0</v>
      </c>
      <c r="CX1668" s="1">
        <v>0.0</v>
      </c>
      <c r="CY1668" s="1">
        <v>0.0</v>
      </c>
      <c r="DA1668" s="1">
        <v>5209.31</v>
      </c>
      <c r="DB1668" s="1">
        <v>3.347</v>
      </c>
      <c r="DF1668" s="1">
        <v>2083.724</v>
      </c>
      <c r="DG1668" s="1">
        <v>0.1</v>
      </c>
      <c r="DI1668" s="1">
        <v>40.0</v>
      </c>
      <c r="DN1668" s="1">
        <v>0.0</v>
      </c>
      <c r="DO1668" s="1">
        <v>0.0</v>
      </c>
      <c r="DQ1668" s="1">
        <v>0.0</v>
      </c>
      <c r="DV1668" s="1">
        <v>208.372</v>
      </c>
      <c r="DW1668" s="1">
        <v>0.01</v>
      </c>
      <c r="DY1668" s="1">
        <v>4.0</v>
      </c>
    </row>
    <row r="1669">
      <c r="A1669" s="1" t="s">
        <v>264</v>
      </c>
      <c r="B1669" s="1">
        <v>2005.0</v>
      </c>
      <c r="C1669" s="1" t="s">
        <v>265</v>
      </c>
      <c r="D1669" s="1">
        <v>48326.0</v>
      </c>
      <c r="J1669" s="1">
        <v>0.0</v>
      </c>
      <c r="K1669" s="1">
        <v>0.0</v>
      </c>
      <c r="L1669" s="1">
        <v>0.0</v>
      </c>
      <c r="N1669" s="1">
        <v>360.0</v>
      </c>
      <c r="S1669" s="1">
        <v>0.0</v>
      </c>
      <c r="T1669" s="1">
        <v>0.0</v>
      </c>
      <c r="V1669" s="1">
        <v>0.0</v>
      </c>
      <c r="W1669" s="1">
        <v>0.0</v>
      </c>
      <c r="X1669" s="1">
        <v>0.0</v>
      </c>
      <c r="Y1669" s="1">
        <v>0.0</v>
      </c>
      <c r="AA1669" s="1">
        <v>0.25</v>
      </c>
      <c r="AB1669" s="1">
        <v>5173.199</v>
      </c>
      <c r="AC1669" s="1">
        <v>0.25</v>
      </c>
      <c r="AE1669" s="1">
        <v>-2.539</v>
      </c>
      <c r="AF1669" s="1">
        <v>-0.085</v>
      </c>
      <c r="AG1669" s="1">
        <v>67507.414</v>
      </c>
      <c r="AK1669" s="1">
        <v>2896.991</v>
      </c>
      <c r="AL1669" s="1">
        <v>0.14</v>
      </c>
      <c r="AO1669" s="1">
        <v>56.0</v>
      </c>
      <c r="AT1669" s="1">
        <v>0.0</v>
      </c>
      <c r="AU1669" s="1">
        <v>0.0</v>
      </c>
      <c r="AX1669" s="1">
        <v>0.0</v>
      </c>
      <c r="AY1669" s="1">
        <v>0.0</v>
      </c>
      <c r="AZ1669" s="1">
        <v>0.0</v>
      </c>
      <c r="BA1669" s="1">
        <v>0.0</v>
      </c>
      <c r="BC1669" s="1">
        <v>0.09</v>
      </c>
      <c r="BG1669" s="1">
        <v>2069.28</v>
      </c>
      <c r="BH1669" s="1">
        <v>0.1</v>
      </c>
      <c r="BJ1669" s="1">
        <v>40.0</v>
      </c>
      <c r="BO1669" s="1">
        <v>2276.208</v>
      </c>
      <c r="BP1669" s="1">
        <v>0.11</v>
      </c>
      <c r="BR1669" s="1">
        <v>44.0</v>
      </c>
      <c r="BT1669" s="1">
        <v>0.0</v>
      </c>
      <c r="BU1669" s="1">
        <v>0.0</v>
      </c>
      <c r="BY1669" s="1">
        <v>0.0</v>
      </c>
      <c r="BZ1669" s="1">
        <v>0.0</v>
      </c>
      <c r="CB1669" s="1">
        <v>0.0</v>
      </c>
      <c r="CG1669" s="1">
        <v>2896.991</v>
      </c>
      <c r="CH1669" s="1">
        <v>0.14</v>
      </c>
      <c r="CK1669" s="1">
        <v>0.0</v>
      </c>
      <c r="CL1669" s="1">
        <v>0.0</v>
      </c>
      <c r="CM1669" s="1">
        <v>0.0</v>
      </c>
      <c r="CN1669" s="1">
        <v>56.0</v>
      </c>
      <c r="CQ1669" s="1">
        <v>0.0</v>
      </c>
      <c r="CR1669" s="1">
        <v>0.0</v>
      </c>
      <c r="CU1669" s="1">
        <v>0.0</v>
      </c>
      <c r="CV1669" s="1">
        <v>0.0</v>
      </c>
      <c r="CX1669" s="1">
        <v>0.0</v>
      </c>
      <c r="CY1669" s="1">
        <v>0.0</v>
      </c>
      <c r="DA1669" s="1">
        <v>5173.199</v>
      </c>
      <c r="DB1669" s="1">
        <v>3.262</v>
      </c>
      <c r="DF1669" s="1">
        <v>2276.208</v>
      </c>
      <c r="DG1669" s="1">
        <v>0.11</v>
      </c>
      <c r="DI1669" s="1">
        <v>44.0</v>
      </c>
      <c r="DN1669" s="1">
        <v>0.0</v>
      </c>
      <c r="DO1669" s="1">
        <v>0.0</v>
      </c>
      <c r="DQ1669" s="1">
        <v>0.0</v>
      </c>
      <c r="DV1669" s="1">
        <v>206.928</v>
      </c>
      <c r="DW1669" s="1">
        <v>0.01</v>
      </c>
      <c r="DY1669" s="1">
        <v>4.0</v>
      </c>
    </row>
    <row r="1670">
      <c r="A1670" s="1" t="s">
        <v>264</v>
      </c>
      <c r="B1670" s="1">
        <v>2006.0</v>
      </c>
      <c r="C1670" s="1" t="s">
        <v>265</v>
      </c>
      <c r="D1670" s="1">
        <v>48405.0</v>
      </c>
      <c r="J1670" s="1">
        <v>0.0</v>
      </c>
      <c r="K1670" s="1">
        <v>0.0</v>
      </c>
      <c r="L1670" s="1">
        <v>0.0</v>
      </c>
      <c r="N1670" s="1">
        <v>360.0</v>
      </c>
      <c r="S1670" s="1">
        <v>0.0</v>
      </c>
      <c r="T1670" s="1">
        <v>0.0</v>
      </c>
      <c r="V1670" s="1">
        <v>0.0</v>
      </c>
      <c r="W1670" s="1">
        <v>0.0</v>
      </c>
      <c r="X1670" s="1">
        <v>0.0</v>
      </c>
      <c r="Y1670" s="1">
        <v>0.0</v>
      </c>
      <c r="AA1670" s="1">
        <v>0.25</v>
      </c>
      <c r="AB1670" s="1">
        <v>5164.756</v>
      </c>
      <c r="AC1670" s="1">
        <v>0.25</v>
      </c>
      <c r="AE1670" s="1">
        <v>-1.319</v>
      </c>
      <c r="AF1670" s="1">
        <v>-0.043</v>
      </c>
      <c r="AG1670" s="1">
        <v>66508.359</v>
      </c>
      <c r="AK1670" s="1">
        <v>2892.263</v>
      </c>
      <c r="AL1670" s="1">
        <v>0.14</v>
      </c>
      <c r="AO1670" s="1">
        <v>56.0</v>
      </c>
      <c r="AT1670" s="1">
        <v>0.0</v>
      </c>
      <c r="AU1670" s="1">
        <v>0.0</v>
      </c>
      <c r="AX1670" s="1">
        <v>0.0</v>
      </c>
      <c r="AY1670" s="1">
        <v>0.0</v>
      </c>
      <c r="AZ1670" s="1">
        <v>0.0</v>
      </c>
      <c r="BA1670" s="1">
        <v>0.0</v>
      </c>
      <c r="BC1670" s="1">
        <v>0.09</v>
      </c>
      <c r="BG1670" s="1">
        <v>2065.902</v>
      </c>
      <c r="BH1670" s="1">
        <v>0.1</v>
      </c>
      <c r="BJ1670" s="1">
        <v>40.0</v>
      </c>
      <c r="BO1670" s="1">
        <v>2272.492</v>
      </c>
      <c r="BP1670" s="1">
        <v>0.11</v>
      </c>
      <c r="BR1670" s="1">
        <v>44.0</v>
      </c>
      <c r="BT1670" s="1">
        <v>0.0</v>
      </c>
      <c r="BU1670" s="1">
        <v>0.0</v>
      </c>
      <c r="BY1670" s="1">
        <v>0.0</v>
      </c>
      <c r="BZ1670" s="1">
        <v>0.0</v>
      </c>
      <c r="CB1670" s="1">
        <v>0.0</v>
      </c>
      <c r="CG1670" s="1">
        <v>2892.263</v>
      </c>
      <c r="CH1670" s="1">
        <v>0.14</v>
      </c>
      <c r="CK1670" s="1">
        <v>0.0</v>
      </c>
      <c r="CL1670" s="1">
        <v>0.0</v>
      </c>
      <c r="CM1670" s="1">
        <v>0.0</v>
      </c>
      <c r="CN1670" s="1">
        <v>56.0</v>
      </c>
      <c r="CQ1670" s="1">
        <v>0.0</v>
      </c>
      <c r="CR1670" s="1">
        <v>0.0</v>
      </c>
      <c r="CU1670" s="1">
        <v>0.0</v>
      </c>
      <c r="CV1670" s="1">
        <v>0.0</v>
      </c>
      <c r="CX1670" s="1">
        <v>0.0</v>
      </c>
      <c r="CY1670" s="1">
        <v>0.0</v>
      </c>
      <c r="DA1670" s="1">
        <v>5164.756</v>
      </c>
      <c r="DB1670" s="1">
        <v>3.219</v>
      </c>
      <c r="DF1670" s="1">
        <v>2272.492</v>
      </c>
      <c r="DG1670" s="1">
        <v>0.11</v>
      </c>
      <c r="DI1670" s="1">
        <v>44.0</v>
      </c>
      <c r="DN1670" s="1">
        <v>0.0</v>
      </c>
      <c r="DO1670" s="1">
        <v>0.0</v>
      </c>
      <c r="DQ1670" s="1">
        <v>0.0</v>
      </c>
      <c r="DV1670" s="1">
        <v>206.59</v>
      </c>
      <c r="DW1670" s="1">
        <v>0.01</v>
      </c>
      <c r="DY1670" s="1">
        <v>4.0</v>
      </c>
    </row>
    <row r="1671">
      <c r="A1671" s="1" t="s">
        <v>264</v>
      </c>
      <c r="B1671" s="1">
        <v>2007.0</v>
      </c>
      <c r="C1671" s="1" t="s">
        <v>265</v>
      </c>
      <c r="D1671" s="1">
        <v>48449.0</v>
      </c>
      <c r="J1671" s="1">
        <v>0.0</v>
      </c>
      <c r="K1671" s="1">
        <v>0.0</v>
      </c>
      <c r="L1671" s="1">
        <v>0.0</v>
      </c>
      <c r="N1671" s="1">
        <v>370.37</v>
      </c>
      <c r="S1671" s="1">
        <v>0.0</v>
      </c>
      <c r="T1671" s="1">
        <v>0.0</v>
      </c>
      <c r="V1671" s="1">
        <v>0.0</v>
      </c>
      <c r="W1671" s="1">
        <v>0.0</v>
      </c>
      <c r="X1671" s="1">
        <v>0.0</v>
      </c>
      <c r="Y1671" s="1">
        <v>0.0</v>
      </c>
      <c r="AA1671" s="1">
        <v>0.27</v>
      </c>
      <c r="AB1671" s="1">
        <v>5572.871</v>
      </c>
      <c r="AC1671" s="1">
        <v>0.27</v>
      </c>
      <c r="AE1671" s="1">
        <v>4.286</v>
      </c>
      <c r="AF1671" s="1">
        <v>0.138</v>
      </c>
      <c r="AG1671" s="1">
        <v>69296.172</v>
      </c>
      <c r="AK1671" s="1">
        <v>3096.039</v>
      </c>
      <c r="AL1671" s="1">
        <v>0.15</v>
      </c>
      <c r="AO1671" s="1">
        <v>55.556</v>
      </c>
      <c r="AT1671" s="1">
        <v>0.0</v>
      </c>
      <c r="AU1671" s="1">
        <v>0.0</v>
      </c>
      <c r="AX1671" s="1">
        <v>0.0</v>
      </c>
      <c r="AY1671" s="1">
        <v>0.0</v>
      </c>
      <c r="AZ1671" s="1">
        <v>0.0</v>
      </c>
      <c r="BA1671" s="1">
        <v>0.0</v>
      </c>
      <c r="BC1671" s="1">
        <v>0.1</v>
      </c>
      <c r="BG1671" s="1">
        <v>2064.026</v>
      </c>
      <c r="BH1671" s="1">
        <v>0.1</v>
      </c>
      <c r="BJ1671" s="1">
        <v>37.037</v>
      </c>
      <c r="BO1671" s="1">
        <v>2476.831</v>
      </c>
      <c r="BP1671" s="1">
        <v>0.12</v>
      </c>
      <c r="BR1671" s="1">
        <v>44.444</v>
      </c>
      <c r="BT1671" s="1">
        <v>0.0</v>
      </c>
      <c r="BU1671" s="1">
        <v>0.0</v>
      </c>
      <c r="BY1671" s="1">
        <v>0.0</v>
      </c>
      <c r="BZ1671" s="1">
        <v>0.0</v>
      </c>
      <c r="CB1671" s="1">
        <v>0.0</v>
      </c>
      <c r="CG1671" s="1">
        <v>3096.039</v>
      </c>
      <c r="CH1671" s="1">
        <v>0.15</v>
      </c>
      <c r="CK1671" s="1">
        <v>0.0</v>
      </c>
      <c r="CL1671" s="1">
        <v>0.0</v>
      </c>
      <c r="CM1671" s="1">
        <v>0.0</v>
      </c>
      <c r="CN1671" s="1">
        <v>55.556</v>
      </c>
      <c r="CQ1671" s="1">
        <v>0.0</v>
      </c>
      <c r="CR1671" s="1">
        <v>0.0</v>
      </c>
      <c r="CU1671" s="1">
        <v>0.0</v>
      </c>
      <c r="CV1671" s="1">
        <v>0.0</v>
      </c>
      <c r="CX1671" s="1">
        <v>0.0</v>
      </c>
      <c r="CY1671" s="1">
        <v>0.0</v>
      </c>
      <c r="DA1671" s="1">
        <v>5572.871</v>
      </c>
      <c r="DB1671" s="1">
        <v>3.357</v>
      </c>
      <c r="DF1671" s="1">
        <v>2476.831</v>
      </c>
      <c r="DG1671" s="1">
        <v>0.12</v>
      </c>
      <c r="DI1671" s="1">
        <v>44.444</v>
      </c>
      <c r="DN1671" s="1">
        <v>0.0</v>
      </c>
      <c r="DO1671" s="1">
        <v>0.0</v>
      </c>
      <c r="DQ1671" s="1">
        <v>0.0</v>
      </c>
      <c r="DV1671" s="1">
        <v>412.805</v>
      </c>
      <c r="DW1671" s="1">
        <v>0.02</v>
      </c>
      <c r="DY1671" s="1">
        <v>7.407</v>
      </c>
    </row>
    <row r="1672">
      <c r="A1672" s="1" t="s">
        <v>264</v>
      </c>
      <c r="B1672" s="1">
        <v>2008.0</v>
      </c>
      <c r="C1672" s="1" t="s">
        <v>265</v>
      </c>
      <c r="D1672" s="1">
        <v>48478.0</v>
      </c>
      <c r="J1672" s="1">
        <v>0.0</v>
      </c>
      <c r="K1672" s="1">
        <v>0.0</v>
      </c>
      <c r="L1672" s="1">
        <v>0.0</v>
      </c>
      <c r="N1672" s="1">
        <v>407.407</v>
      </c>
      <c r="S1672" s="1">
        <v>0.0</v>
      </c>
      <c r="T1672" s="1">
        <v>0.0</v>
      </c>
      <c r="V1672" s="1">
        <v>0.0</v>
      </c>
      <c r="W1672" s="1">
        <v>0.0</v>
      </c>
      <c r="X1672" s="1">
        <v>0.0</v>
      </c>
      <c r="Y1672" s="1">
        <v>0.0</v>
      </c>
      <c r="AA1672" s="1">
        <v>0.27</v>
      </c>
      <c r="AB1672" s="1">
        <v>5569.537</v>
      </c>
      <c r="AC1672" s="1">
        <v>0.27</v>
      </c>
      <c r="AE1672" s="1">
        <v>-7.317</v>
      </c>
      <c r="AF1672" s="1">
        <v>-0.246</v>
      </c>
      <c r="AG1672" s="1">
        <v>64187.398</v>
      </c>
      <c r="AK1672" s="1">
        <v>3506.745</v>
      </c>
      <c r="AL1672" s="1">
        <v>0.17</v>
      </c>
      <c r="AO1672" s="1">
        <v>62.963</v>
      </c>
      <c r="AT1672" s="1">
        <v>0.0</v>
      </c>
      <c r="AU1672" s="1">
        <v>0.0</v>
      </c>
      <c r="AX1672" s="1">
        <v>0.0</v>
      </c>
      <c r="AY1672" s="1">
        <v>0.0</v>
      </c>
      <c r="AZ1672" s="1">
        <v>0.0</v>
      </c>
      <c r="BA1672" s="1">
        <v>0.0</v>
      </c>
      <c r="BC1672" s="1">
        <v>0.11</v>
      </c>
      <c r="BG1672" s="1">
        <v>1856.512</v>
      </c>
      <c r="BH1672" s="1">
        <v>0.09</v>
      </c>
      <c r="BJ1672" s="1">
        <v>33.333</v>
      </c>
      <c r="BO1672" s="1">
        <v>2062.792</v>
      </c>
      <c r="BP1672" s="1">
        <v>0.1</v>
      </c>
      <c r="BR1672" s="1">
        <v>37.037</v>
      </c>
      <c r="BT1672" s="1">
        <v>0.0</v>
      </c>
      <c r="BU1672" s="1">
        <v>0.0</v>
      </c>
      <c r="BY1672" s="1">
        <v>0.0</v>
      </c>
      <c r="BZ1672" s="1">
        <v>0.0</v>
      </c>
      <c r="CB1672" s="1">
        <v>0.0</v>
      </c>
      <c r="CG1672" s="1">
        <v>3506.745</v>
      </c>
      <c r="CH1672" s="1">
        <v>0.17</v>
      </c>
      <c r="CK1672" s="1">
        <v>0.0</v>
      </c>
      <c r="CL1672" s="1">
        <v>0.0</v>
      </c>
      <c r="CM1672" s="1">
        <v>0.0</v>
      </c>
      <c r="CN1672" s="1">
        <v>62.963</v>
      </c>
      <c r="CQ1672" s="1">
        <v>0.0</v>
      </c>
      <c r="CR1672" s="1">
        <v>0.0</v>
      </c>
      <c r="CU1672" s="1">
        <v>0.0</v>
      </c>
      <c r="CV1672" s="1">
        <v>0.0</v>
      </c>
      <c r="CX1672" s="1">
        <v>0.0</v>
      </c>
      <c r="CY1672" s="1">
        <v>0.0</v>
      </c>
      <c r="DA1672" s="1">
        <v>5569.537</v>
      </c>
      <c r="DB1672" s="1">
        <v>3.112</v>
      </c>
      <c r="DF1672" s="1">
        <v>2062.792</v>
      </c>
      <c r="DG1672" s="1">
        <v>0.1</v>
      </c>
      <c r="DI1672" s="1">
        <v>37.037</v>
      </c>
      <c r="DN1672" s="1">
        <v>0.0</v>
      </c>
      <c r="DO1672" s="1">
        <v>0.0</v>
      </c>
      <c r="DQ1672" s="1">
        <v>0.0</v>
      </c>
      <c r="DV1672" s="1">
        <v>206.279</v>
      </c>
      <c r="DW1672" s="1">
        <v>0.01</v>
      </c>
      <c r="DY1672" s="1">
        <v>3.704</v>
      </c>
    </row>
    <row r="1673">
      <c r="A1673" s="1" t="s">
        <v>264</v>
      </c>
      <c r="B1673" s="1">
        <v>2009.0</v>
      </c>
      <c r="C1673" s="1" t="s">
        <v>265</v>
      </c>
      <c r="D1673" s="1">
        <v>48465.0</v>
      </c>
      <c r="J1673" s="1">
        <v>0.0</v>
      </c>
      <c r="K1673" s="1">
        <v>0.0</v>
      </c>
      <c r="L1673" s="1">
        <v>0.0</v>
      </c>
      <c r="N1673" s="1">
        <v>407.407</v>
      </c>
      <c r="S1673" s="1">
        <v>0.0</v>
      </c>
      <c r="T1673" s="1">
        <v>0.0</v>
      </c>
      <c r="V1673" s="1">
        <v>0.0</v>
      </c>
      <c r="W1673" s="1">
        <v>0.0</v>
      </c>
      <c r="X1673" s="1">
        <v>0.0</v>
      </c>
      <c r="Y1673" s="1">
        <v>0.0</v>
      </c>
      <c r="AA1673" s="1">
        <v>0.27</v>
      </c>
      <c r="AB1673" s="1">
        <v>5571.031</v>
      </c>
      <c r="AC1673" s="1">
        <v>0.27</v>
      </c>
      <c r="AE1673" s="1">
        <v>-7.485</v>
      </c>
      <c r="AF1673" s="1">
        <v>-0.233</v>
      </c>
      <c r="AG1673" s="1">
        <v>59398.758</v>
      </c>
      <c r="AK1673" s="1">
        <v>3507.686</v>
      </c>
      <c r="AL1673" s="1">
        <v>0.17</v>
      </c>
      <c r="AO1673" s="1">
        <v>62.963</v>
      </c>
      <c r="AT1673" s="1">
        <v>0.0</v>
      </c>
      <c r="AU1673" s="1">
        <v>0.0</v>
      </c>
      <c r="AX1673" s="1">
        <v>0.0</v>
      </c>
      <c r="AY1673" s="1">
        <v>0.0</v>
      </c>
      <c r="AZ1673" s="1">
        <v>0.0</v>
      </c>
      <c r="BA1673" s="1">
        <v>0.0</v>
      </c>
      <c r="BC1673" s="1">
        <v>0.11</v>
      </c>
      <c r="BG1673" s="1">
        <v>1857.01</v>
      </c>
      <c r="BH1673" s="1">
        <v>0.09</v>
      </c>
      <c r="BJ1673" s="1">
        <v>33.333</v>
      </c>
      <c r="BO1673" s="1">
        <v>2063.345</v>
      </c>
      <c r="BP1673" s="1">
        <v>0.1</v>
      </c>
      <c r="BR1673" s="1">
        <v>37.037</v>
      </c>
      <c r="BT1673" s="1">
        <v>0.0</v>
      </c>
      <c r="BU1673" s="1">
        <v>0.0</v>
      </c>
      <c r="BY1673" s="1">
        <v>0.0</v>
      </c>
      <c r="BZ1673" s="1">
        <v>0.0</v>
      </c>
      <c r="CB1673" s="1">
        <v>0.0</v>
      </c>
      <c r="CG1673" s="1">
        <v>3507.686</v>
      </c>
      <c r="CH1673" s="1">
        <v>0.17</v>
      </c>
      <c r="CK1673" s="1">
        <v>0.0</v>
      </c>
      <c r="CL1673" s="1">
        <v>0.0</v>
      </c>
      <c r="CM1673" s="1">
        <v>0.0</v>
      </c>
      <c r="CN1673" s="1">
        <v>62.963</v>
      </c>
      <c r="CQ1673" s="1">
        <v>0.0</v>
      </c>
      <c r="CR1673" s="1">
        <v>0.0</v>
      </c>
      <c r="CU1673" s="1">
        <v>0.0</v>
      </c>
      <c r="CV1673" s="1">
        <v>0.0</v>
      </c>
      <c r="CX1673" s="1">
        <v>0.0</v>
      </c>
      <c r="CY1673" s="1">
        <v>0.0</v>
      </c>
      <c r="DA1673" s="1">
        <v>5571.031</v>
      </c>
      <c r="DB1673" s="1">
        <v>2.879</v>
      </c>
      <c r="DF1673" s="1">
        <v>2063.345</v>
      </c>
      <c r="DG1673" s="1">
        <v>0.1</v>
      </c>
      <c r="DI1673" s="1">
        <v>37.037</v>
      </c>
      <c r="DN1673" s="1">
        <v>0.0</v>
      </c>
      <c r="DO1673" s="1">
        <v>0.0</v>
      </c>
      <c r="DQ1673" s="1">
        <v>0.0</v>
      </c>
      <c r="DV1673" s="1">
        <v>206.334</v>
      </c>
      <c r="DW1673" s="1">
        <v>0.01</v>
      </c>
      <c r="DY1673" s="1">
        <v>3.704</v>
      </c>
    </row>
    <row r="1674">
      <c r="A1674" s="1" t="s">
        <v>264</v>
      </c>
      <c r="B1674" s="1">
        <v>2010.0</v>
      </c>
      <c r="C1674" s="1" t="s">
        <v>265</v>
      </c>
      <c r="D1674" s="1">
        <v>48149.0</v>
      </c>
      <c r="J1674" s="1">
        <v>0.0</v>
      </c>
      <c r="K1674" s="1">
        <v>0.0</v>
      </c>
      <c r="L1674" s="1">
        <v>0.0</v>
      </c>
      <c r="N1674" s="1">
        <v>464.286</v>
      </c>
      <c r="S1674" s="1">
        <v>0.0</v>
      </c>
      <c r="T1674" s="1">
        <v>0.0</v>
      </c>
      <c r="V1674" s="1">
        <v>0.0</v>
      </c>
      <c r="W1674" s="1">
        <v>0.0</v>
      </c>
      <c r="X1674" s="1">
        <v>0.0</v>
      </c>
      <c r="Y1674" s="1">
        <v>0.0</v>
      </c>
      <c r="AA1674" s="1">
        <v>0.28</v>
      </c>
      <c r="AB1674" s="1">
        <v>5815.282</v>
      </c>
      <c r="AC1674" s="1">
        <v>0.28</v>
      </c>
      <c r="AE1674" s="1">
        <v>5.745</v>
      </c>
      <c r="AF1674" s="1">
        <v>0.165</v>
      </c>
      <c r="AG1674" s="1">
        <v>63223.465</v>
      </c>
      <c r="AK1674" s="1">
        <v>4153.773</v>
      </c>
      <c r="AL1674" s="1">
        <v>0.2</v>
      </c>
      <c r="AO1674" s="1">
        <v>71.429</v>
      </c>
      <c r="AT1674" s="1">
        <v>0.0</v>
      </c>
      <c r="AU1674" s="1">
        <v>0.0</v>
      </c>
      <c r="AX1674" s="1">
        <v>0.0</v>
      </c>
      <c r="AY1674" s="1">
        <v>0.0</v>
      </c>
      <c r="AZ1674" s="1">
        <v>0.0</v>
      </c>
      <c r="BA1674" s="1">
        <v>0.0</v>
      </c>
      <c r="BC1674" s="1">
        <v>0.13</v>
      </c>
      <c r="BG1674" s="1">
        <v>1453.82</v>
      </c>
      <c r="BH1674" s="1">
        <v>0.07</v>
      </c>
      <c r="BJ1674" s="1">
        <v>25.0</v>
      </c>
      <c r="BO1674" s="1">
        <v>1661.509</v>
      </c>
      <c r="BP1674" s="1">
        <v>0.08</v>
      </c>
      <c r="BR1674" s="1">
        <v>28.571</v>
      </c>
      <c r="BT1674" s="1">
        <v>0.0</v>
      </c>
      <c r="BU1674" s="1">
        <v>0.0</v>
      </c>
      <c r="BY1674" s="1">
        <v>0.0</v>
      </c>
      <c r="BZ1674" s="1">
        <v>0.0</v>
      </c>
      <c r="CB1674" s="1">
        <v>0.0</v>
      </c>
      <c r="CG1674" s="1">
        <v>4153.773</v>
      </c>
      <c r="CH1674" s="1">
        <v>0.2</v>
      </c>
      <c r="CK1674" s="1">
        <v>0.0</v>
      </c>
      <c r="CL1674" s="1">
        <v>0.0</v>
      </c>
      <c r="CM1674" s="1">
        <v>0.0</v>
      </c>
      <c r="CN1674" s="1">
        <v>71.429</v>
      </c>
      <c r="CQ1674" s="1">
        <v>0.0</v>
      </c>
      <c r="CR1674" s="1">
        <v>0.0</v>
      </c>
      <c r="CU1674" s="1">
        <v>0.0</v>
      </c>
      <c r="CV1674" s="1">
        <v>0.0</v>
      </c>
      <c r="CX1674" s="1">
        <v>0.0</v>
      </c>
      <c r="CY1674" s="1">
        <v>0.0</v>
      </c>
      <c r="DA1674" s="1">
        <v>5815.282</v>
      </c>
      <c r="DB1674" s="1">
        <v>3.044</v>
      </c>
      <c r="DF1674" s="1">
        <v>1661.509</v>
      </c>
      <c r="DG1674" s="1">
        <v>0.08</v>
      </c>
      <c r="DI1674" s="1">
        <v>28.571</v>
      </c>
      <c r="DN1674" s="1">
        <v>0.0</v>
      </c>
      <c r="DO1674" s="1">
        <v>0.0</v>
      </c>
      <c r="DQ1674" s="1">
        <v>0.0</v>
      </c>
      <c r="DV1674" s="1">
        <v>207.689</v>
      </c>
      <c r="DW1674" s="1">
        <v>0.01</v>
      </c>
      <c r="DY1674" s="1">
        <v>3.571</v>
      </c>
    </row>
    <row r="1675">
      <c r="A1675" s="1" t="s">
        <v>264</v>
      </c>
      <c r="B1675" s="1">
        <v>2011.0</v>
      </c>
      <c r="C1675" s="1" t="s">
        <v>265</v>
      </c>
      <c r="D1675" s="1">
        <v>47909.0</v>
      </c>
      <c r="J1675" s="1">
        <v>0.0</v>
      </c>
      <c r="K1675" s="1">
        <v>0.0</v>
      </c>
      <c r="L1675" s="1">
        <v>0.0</v>
      </c>
      <c r="N1675" s="1">
        <v>407.407</v>
      </c>
      <c r="S1675" s="1">
        <v>0.0</v>
      </c>
      <c r="T1675" s="1">
        <v>0.0</v>
      </c>
      <c r="V1675" s="1">
        <v>0.0</v>
      </c>
      <c r="W1675" s="1">
        <v>0.0</v>
      </c>
      <c r="X1675" s="1">
        <v>0.0</v>
      </c>
      <c r="Y1675" s="1">
        <v>0.0</v>
      </c>
      <c r="AA1675" s="1">
        <v>0.27</v>
      </c>
      <c r="AB1675" s="1">
        <v>5635.685</v>
      </c>
      <c r="AC1675" s="1">
        <v>0.27</v>
      </c>
      <c r="AE1675" s="1">
        <v>-6.184</v>
      </c>
      <c r="AF1675" s="1">
        <v>-0.188</v>
      </c>
      <c r="AG1675" s="1">
        <v>59611.109</v>
      </c>
      <c r="AK1675" s="1">
        <v>3548.394</v>
      </c>
      <c r="AL1675" s="1">
        <v>0.17</v>
      </c>
      <c r="AO1675" s="1">
        <v>62.963</v>
      </c>
      <c r="AT1675" s="1">
        <v>0.0</v>
      </c>
      <c r="AU1675" s="1">
        <v>0.0</v>
      </c>
      <c r="AX1675" s="1">
        <v>0.0</v>
      </c>
      <c r="AY1675" s="1">
        <v>0.0</v>
      </c>
      <c r="AZ1675" s="1">
        <v>0.0</v>
      </c>
      <c r="BA1675" s="1">
        <v>0.0</v>
      </c>
      <c r="BC1675" s="1">
        <v>0.11</v>
      </c>
      <c r="BG1675" s="1">
        <v>1878.562</v>
      </c>
      <c r="BH1675" s="1">
        <v>0.09</v>
      </c>
      <c r="BJ1675" s="1">
        <v>33.333</v>
      </c>
      <c r="BO1675" s="1">
        <v>2087.291</v>
      </c>
      <c r="BP1675" s="1">
        <v>0.1</v>
      </c>
      <c r="BR1675" s="1">
        <v>37.037</v>
      </c>
      <c r="BT1675" s="1">
        <v>0.0</v>
      </c>
      <c r="BU1675" s="1">
        <v>0.0</v>
      </c>
      <c r="BY1675" s="1">
        <v>0.0</v>
      </c>
      <c r="BZ1675" s="1">
        <v>0.0</v>
      </c>
      <c r="CB1675" s="1">
        <v>0.0</v>
      </c>
      <c r="CG1675" s="1">
        <v>3548.394</v>
      </c>
      <c r="CH1675" s="1">
        <v>0.17</v>
      </c>
      <c r="CK1675" s="1">
        <v>0.0</v>
      </c>
      <c r="CL1675" s="1">
        <v>0.0</v>
      </c>
      <c r="CM1675" s="1">
        <v>0.0</v>
      </c>
      <c r="CN1675" s="1">
        <v>62.963</v>
      </c>
      <c r="CQ1675" s="1">
        <v>0.0</v>
      </c>
      <c r="CR1675" s="1">
        <v>0.0</v>
      </c>
      <c r="CU1675" s="1">
        <v>0.0</v>
      </c>
      <c r="CV1675" s="1">
        <v>0.0</v>
      </c>
      <c r="CX1675" s="1">
        <v>0.0</v>
      </c>
      <c r="CY1675" s="1">
        <v>0.0</v>
      </c>
      <c r="DA1675" s="1">
        <v>5635.685</v>
      </c>
      <c r="DB1675" s="1">
        <v>2.856</v>
      </c>
      <c r="DF1675" s="1">
        <v>2087.291</v>
      </c>
      <c r="DG1675" s="1">
        <v>0.1</v>
      </c>
      <c r="DI1675" s="1">
        <v>37.037</v>
      </c>
      <c r="DN1675" s="1">
        <v>0.0</v>
      </c>
      <c r="DO1675" s="1">
        <v>0.0</v>
      </c>
      <c r="DQ1675" s="1">
        <v>0.0</v>
      </c>
      <c r="DV1675" s="1">
        <v>208.729</v>
      </c>
      <c r="DW1675" s="1">
        <v>0.01</v>
      </c>
      <c r="DY1675" s="1">
        <v>3.704</v>
      </c>
    </row>
    <row r="1676">
      <c r="A1676" s="1" t="s">
        <v>264</v>
      </c>
      <c r="B1676" s="1">
        <v>2012.0</v>
      </c>
      <c r="C1676" s="1" t="s">
        <v>265</v>
      </c>
      <c r="D1676" s="1">
        <v>48066.0</v>
      </c>
      <c r="J1676" s="1">
        <v>0.0</v>
      </c>
      <c r="K1676" s="1">
        <v>0.0</v>
      </c>
      <c r="L1676" s="1">
        <v>0.0</v>
      </c>
      <c r="N1676" s="1">
        <v>413.793</v>
      </c>
      <c r="S1676" s="1">
        <v>0.0</v>
      </c>
      <c r="T1676" s="1">
        <v>0.0</v>
      </c>
      <c r="V1676" s="1">
        <v>0.0</v>
      </c>
      <c r="W1676" s="1">
        <v>0.0</v>
      </c>
      <c r="X1676" s="1">
        <v>0.0</v>
      </c>
      <c r="Y1676" s="1">
        <v>0.0</v>
      </c>
      <c r="AA1676" s="1">
        <v>0.29</v>
      </c>
      <c r="AB1676" s="1">
        <v>6033.371</v>
      </c>
      <c r="AC1676" s="1">
        <v>0.29</v>
      </c>
      <c r="AE1676" s="1">
        <v>2.296</v>
      </c>
      <c r="AF1676" s="1">
        <v>0.066</v>
      </c>
      <c r="AG1676" s="1">
        <v>60780.375</v>
      </c>
      <c r="AK1676" s="1">
        <v>3744.851</v>
      </c>
      <c r="AL1676" s="1">
        <v>0.18</v>
      </c>
      <c r="AO1676" s="1">
        <v>62.069</v>
      </c>
      <c r="AT1676" s="1">
        <v>0.0</v>
      </c>
      <c r="AU1676" s="1">
        <v>0.0</v>
      </c>
      <c r="AX1676" s="1">
        <v>0.0</v>
      </c>
      <c r="AY1676" s="1">
        <v>0.0</v>
      </c>
      <c r="AZ1676" s="1">
        <v>0.0</v>
      </c>
      <c r="BA1676" s="1">
        <v>0.0</v>
      </c>
      <c r="BC1676" s="1">
        <v>0.12</v>
      </c>
      <c r="BG1676" s="1">
        <v>2080.473</v>
      </c>
      <c r="BH1676" s="1">
        <v>0.1</v>
      </c>
      <c r="BJ1676" s="1">
        <v>34.483</v>
      </c>
      <c r="BO1676" s="1">
        <v>2288.52</v>
      </c>
      <c r="BP1676" s="1">
        <v>0.11</v>
      </c>
      <c r="BR1676" s="1">
        <v>37.931</v>
      </c>
      <c r="BT1676" s="1">
        <v>0.0</v>
      </c>
      <c r="BU1676" s="1">
        <v>0.0</v>
      </c>
      <c r="BY1676" s="1">
        <v>0.0</v>
      </c>
      <c r="BZ1676" s="1">
        <v>0.0</v>
      </c>
      <c r="CB1676" s="1">
        <v>0.0</v>
      </c>
      <c r="CG1676" s="1">
        <v>3744.851</v>
      </c>
      <c r="CH1676" s="1">
        <v>0.18</v>
      </c>
      <c r="CK1676" s="1">
        <v>0.0</v>
      </c>
      <c r="CL1676" s="1">
        <v>0.0</v>
      </c>
      <c r="CM1676" s="1">
        <v>0.0</v>
      </c>
      <c r="CN1676" s="1">
        <v>62.069</v>
      </c>
      <c r="CQ1676" s="1">
        <v>0.0</v>
      </c>
      <c r="CR1676" s="1">
        <v>0.0</v>
      </c>
      <c r="CU1676" s="1">
        <v>0.0</v>
      </c>
      <c r="CV1676" s="1">
        <v>0.0</v>
      </c>
      <c r="CX1676" s="1">
        <v>0.0</v>
      </c>
      <c r="CY1676" s="1">
        <v>0.0</v>
      </c>
      <c r="DA1676" s="1">
        <v>6033.371</v>
      </c>
      <c r="DB1676" s="1">
        <v>2.921</v>
      </c>
      <c r="DF1676" s="1">
        <v>2288.52</v>
      </c>
      <c r="DG1676" s="1">
        <v>0.11</v>
      </c>
      <c r="DI1676" s="1">
        <v>37.931</v>
      </c>
      <c r="DN1676" s="1">
        <v>0.0</v>
      </c>
      <c r="DO1676" s="1">
        <v>0.0</v>
      </c>
      <c r="DQ1676" s="1">
        <v>0.0</v>
      </c>
      <c r="DV1676" s="1">
        <v>208.047</v>
      </c>
      <c r="DW1676" s="1">
        <v>0.01</v>
      </c>
      <c r="DY1676" s="1">
        <v>3.448</v>
      </c>
    </row>
    <row r="1677">
      <c r="A1677" s="1" t="s">
        <v>264</v>
      </c>
      <c r="B1677" s="1">
        <v>2013.0</v>
      </c>
      <c r="C1677" s="1" t="s">
        <v>265</v>
      </c>
      <c r="D1677" s="1">
        <v>48251.0</v>
      </c>
      <c r="J1677" s="1">
        <v>0.0</v>
      </c>
      <c r="K1677" s="1">
        <v>0.0</v>
      </c>
      <c r="L1677" s="1">
        <v>0.0</v>
      </c>
      <c r="N1677" s="1">
        <v>413.793</v>
      </c>
      <c r="S1677" s="1">
        <v>0.0</v>
      </c>
      <c r="T1677" s="1">
        <v>0.0</v>
      </c>
      <c r="V1677" s="1">
        <v>0.0</v>
      </c>
      <c r="W1677" s="1">
        <v>0.0</v>
      </c>
      <c r="X1677" s="1">
        <v>0.0</v>
      </c>
      <c r="Y1677" s="1">
        <v>0.0</v>
      </c>
      <c r="AA1677" s="1">
        <v>0.29</v>
      </c>
      <c r="AB1677" s="1">
        <v>6010.238</v>
      </c>
      <c r="AC1677" s="1">
        <v>0.29</v>
      </c>
      <c r="AE1677" s="1">
        <v>9.401</v>
      </c>
      <c r="AF1677" s="1">
        <v>0.275</v>
      </c>
      <c r="AG1677" s="1">
        <v>66239.516</v>
      </c>
      <c r="AK1677" s="1">
        <v>3730.493</v>
      </c>
      <c r="AL1677" s="1">
        <v>0.18</v>
      </c>
      <c r="AO1677" s="1">
        <v>62.069</v>
      </c>
      <c r="AT1677" s="1">
        <v>0.0</v>
      </c>
      <c r="AU1677" s="1">
        <v>0.0</v>
      </c>
      <c r="AX1677" s="1">
        <v>0.0</v>
      </c>
      <c r="AY1677" s="1">
        <v>0.0</v>
      </c>
      <c r="AZ1677" s="1">
        <v>0.0</v>
      </c>
      <c r="BA1677" s="1">
        <v>0.0</v>
      </c>
      <c r="BC1677" s="1">
        <v>0.12</v>
      </c>
      <c r="BG1677" s="1">
        <v>1865.246</v>
      </c>
      <c r="BH1677" s="1">
        <v>0.09</v>
      </c>
      <c r="BJ1677" s="1">
        <v>31.034</v>
      </c>
      <c r="BO1677" s="1">
        <v>2279.746</v>
      </c>
      <c r="BP1677" s="1">
        <v>0.11</v>
      </c>
      <c r="BR1677" s="1">
        <v>37.931</v>
      </c>
      <c r="BT1677" s="1">
        <v>0.0</v>
      </c>
      <c r="BU1677" s="1">
        <v>0.0</v>
      </c>
      <c r="BY1677" s="1">
        <v>0.0</v>
      </c>
      <c r="BZ1677" s="1">
        <v>0.0</v>
      </c>
      <c r="CB1677" s="1">
        <v>0.0</v>
      </c>
      <c r="CG1677" s="1">
        <v>3730.493</v>
      </c>
      <c r="CH1677" s="1">
        <v>0.18</v>
      </c>
      <c r="CK1677" s="1">
        <v>0.0</v>
      </c>
      <c r="CL1677" s="1">
        <v>0.0</v>
      </c>
      <c r="CM1677" s="1">
        <v>0.0</v>
      </c>
      <c r="CN1677" s="1">
        <v>62.069</v>
      </c>
      <c r="CQ1677" s="1">
        <v>0.0</v>
      </c>
      <c r="CR1677" s="1">
        <v>0.0</v>
      </c>
      <c r="CU1677" s="1">
        <v>0.0</v>
      </c>
      <c r="CV1677" s="1">
        <v>0.0</v>
      </c>
      <c r="CX1677" s="1">
        <v>0.0</v>
      </c>
      <c r="CY1677" s="1">
        <v>0.0</v>
      </c>
      <c r="DA1677" s="1">
        <v>6010.238</v>
      </c>
      <c r="DB1677" s="1">
        <v>3.196</v>
      </c>
      <c r="DF1677" s="1">
        <v>2279.746</v>
      </c>
      <c r="DG1677" s="1">
        <v>0.11</v>
      </c>
      <c r="DI1677" s="1">
        <v>37.931</v>
      </c>
      <c r="DN1677" s="1">
        <v>0.0</v>
      </c>
      <c r="DO1677" s="1">
        <v>0.0</v>
      </c>
      <c r="DQ1677" s="1">
        <v>0.0</v>
      </c>
      <c r="DV1677" s="1">
        <v>414.499</v>
      </c>
      <c r="DW1677" s="1">
        <v>0.02</v>
      </c>
      <c r="DY1677" s="1">
        <v>6.897</v>
      </c>
    </row>
    <row r="1678">
      <c r="A1678" s="1" t="s">
        <v>264</v>
      </c>
      <c r="B1678" s="1">
        <v>2014.0</v>
      </c>
      <c r="C1678" s="1" t="s">
        <v>265</v>
      </c>
      <c r="D1678" s="1">
        <v>48469.0</v>
      </c>
      <c r="J1678" s="1">
        <v>0.0</v>
      </c>
      <c r="K1678" s="1">
        <v>0.0</v>
      </c>
      <c r="L1678" s="1">
        <v>0.0</v>
      </c>
      <c r="N1678" s="1">
        <v>322.581</v>
      </c>
      <c r="S1678" s="1">
        <v>0.0</v>
      </c>
      <c r="T1678" s="1">
        <v>0.0</v>
      </c>
      <c r="V1678" s="1">
        <v>0.0</v>
      </c>
      <c r="W1678" s="1">
        <v>0.0</v>
      </c>
      <c r="X1678" s="1">
        <v>0.0</v>
      </c>
      <c r="Y1678" s="1">
        <v>0.0</v>
      </c>
      <c r="AA1678" s="1">
        <v>0.31</v>
      </c>
      <c r="AB1678" s="1">
        <v>6395.841</v>
      </c>
      <c r="AC1678" s="1">
        <v>0.31</v>
      </c>
      <c r="AE1678" s="1">
        <v>-8.992</v>
      </c>
      <c r="AF1678" s="1">
        <v>-0.287</v>
      </c>
      <c r="AG1678" s="1">
        <v>60012.336</v>
      </c>
      <c r="AK1678" s="1">
        <v>3094.762</v>
      </c>
      <c r="AL1678" s="1">
        <v>0.15</v>
      </c>
      <c r="AO1678" s="1">
        <v>48.387</v>
      </c>
      <c r="AT1678" s="1">
        <v>0.0</v>
      </c>
      <c r="AU1678" s="1">
        <v>0.0</v>
      </c>
      <c r="AX1678" s="1">
        <v>0.0</v>
      </c>
      <c r="AY1678" s="1">
        <v>0.0</v>
      </c>
      <c r="AZ1678" s="1">
        <v>0.0</v>
      </c>
      <c r="BA1678" s="1">
        <v>0.0</v>
      </c>
      <c r="BC1678" s="1">
        <v>0.1</v>
      </c>
      <c r="BG1678" s="1">
        <v>2475.809</v>
      </c>
      <c r="BH1678" s="1">
        <v>0.12</v>
      </c>
      <c r="BJ1678" s="1">
        <v>38.71</v>
      </c>
      <c r="BO1678" s="1">
        <v>3301.079</v>
      </c>
      <c r="BP1678" s="1">
        <v>0.16</v>
      </c>
      <c r="BR1678" s="1">
        <v>51.613</v>
      </c>
      <c r="BT1678" s="1">
        <v>0.0</v>
      </c>
      <c r="BU1678" s="1">
        <v>0.0</v>
      </c>
      <c r="BY1678" s="1">
        <v>0.0</v>
      </c>
      <c r="BZ1678" s="1">
        <v>0.0</v>
      </c>
      <c r="CB1678" s="1">
        <v>0.0</v>
      </c>
      <c r="CG1678" s="1">
        <v>3094.762</v>
      </c>
      <c r="CH1678" s="1">
        <v>0.15</v>
      </c>
      <c r="CK1678" s="1">
        <v>0.0</v>
      </c>
      <c r="CL1678" s="1">
        <v>0.0</v>
      </c>
      <c r="CM1678" s="1">
        <v>0.0</v>
      </c>
      <c r="CN1678" s="1">
        <v>48.387</v>
      </c>
      <c r="CQ1678" s="1">
        <v>0.0</v>
      </c>
      <c r="CR1678" s="1">
        <v>0.0</v>
      </c>
      <c r="CU1678" s="1">
        <v>0.0</v>
      </c>
      <c r="CV1678" s="1">
        <v>0.0</v>
      </c>
      <c r="CX1678" s="1">
        <v>0.0</v>
      </c>
      <c r="CY1678" s="1">
        <v>0.0</v>
      </c>
      <c r="DA1678" s="1">
        <v>6395.841</v>
      </c>
      <c r="DB1678" s="1">
        <v>2.909</v>
      </c>
      <c r="DF1678" s="1">
        <v>3301.079</v>
      </c>
      <c r="DG1678" s="1">
        <v>0.16</v>
      </c>
      <c r="DI1678" s="1">
        <v>51.613</v>
      </c>
      <c r="DN1678" s="1">
        <v>0.0</v>
      </c>
      <c r="DO1678" s="1">
        <v>0.0</v>
      </c>
      <c r="DQ1678" s="1">
        <v>0.0</v>
      </c>
      <c r="DV1678" s="1">
        <v>825.27</v>
      </c>
      <c r="DW1678" s="1">
        <v>0.04</v>
      </c>
      <c r="DY1678" s="1">
        <v>12.903</v>
      </c>
    </row>
    <row r="1679">
      <c r="A1679" s="1" t="s">
        <v>264</v>
      </c>
      <c r="B1679" s="1">
        <v>2015.0</v>
      </c>
      <c r="C1679" s="1" t="s">
        <v>265</v>
      </c>
      <c r="D1679" s="1">
        <v>48867.0</v>
      </c>
      <c r="J1679" s="1">
        <v>0.0</v>
      </c>
      <c r="K1679" s="1">
        <v>0.0</v>
      </c>
      <c r="L1679" s="1">
        <v>0.0</v>
      </c>
      <c r="N1679" s="1">
        <v>281.25</v>
      </c>
      <c r="S1679" s="1">
        <v>0.0</v>
      </c>
      <c r="T1679" s="1">
        <v>0.0</v>
      </c>
      <c r="V1679" s="1">
        <v>0.0</v>
      </c>
      <c r="W1679" s="1">
        <v>0.0</v>
      </c>
      <c r="X1679" s="1">
        <v>0.0</v>
      </c>
      <c r="Y1679" s="1">
        <v>0.0</v>
      </c>
      <c r="AA1679" s="1">
        <v>0.32</v>
      </c>
      <c r="AB1679" s="1">
        <v>6548.386</v>
      </c>
      <c r="AC1679" s="1">
        <v>0.32</v>
      </c>
      <c r="AE1679" s="1">
        <v>6.056</v>
      </c>
      <c r="AF1679" s="1">
        <v>0.176</v>
      </c>
      <c r="AG1679" s="1">
        <v>63128.516</v>
      </c>
      <c r="AK1679" s="1">
        <v>2660.282</v>
      </c>
      <c r="AL1679" s="1">
        <v>0.13</v>
      </c>
      <c r="AO1679" s="1">
        <v>40.625</v>
      </c>
      <c r="AT1679" s="1">
        <v>0.0</v>
      </c>
      <c r="AU1679" s="1">
        <v>0.0</v>
      </c>
      <c r="AX1679" s="1">
        <v>0.0</v>
      </c>
      <c r="AY1679" s="1">
        <v>0.0</v>
      </c>
      <c r="AZ1679" s="1">
        <v>0.0</v>
      </c>
      <c r="BA1679" s="1">
        <v>0.0</v>
      </c>
      <c r="BC1679" s="1">
        <v>0.09</v>
      </c>
      <c r="BG1679" s="1">
        <v>2660.282</v>
      </c>
      <c r="BH1679" s="1">
        <v>0.13</v>
      </c>
      <c r="BJ1679" s="1">
        <v>40.625</v>
      </c>
      <c r="BO1679" s="1">
        <v>3888.104</v>
      </c>
      <c r="BP1679" s="1">
        <v>0.19</v>
      </c>
      <c r="BR1679" s="1">
        <v>59.375</v>
      </c>
      <c r="BT1679" s="1">
        <v>0.0</v>
      </c>
      <c r="BU1679" s="1">
        <v>0.0</v>
      </c>
      <c r="BY1679" s="1">
        <v>0.0</v>
      </c>
      <c r="BZ1679" s="1">
        <v>0.0</v>
      </c>
      <c r="CB1679" s="1">
        <v>0.0</v>
      </c>
      <c r="CG1679" s="1">
        <v>2660.282</v>
      </c>
      <c r="CH1679" s="1">
        <v>0.13</v>
      </c>
      <c r="CK1679" s="1">
        <v>0.0</v>
      </c>
      <c r="CL1679" s="1">
        <v>0.0</v>
      </c>
      <c r="CM1679" s="1">
        <v>0.0</v>
      </c>
      <c r="CN1679" s="1">
        <v>40.625</v>
      </c>
      <c r="CQ1679" s="1">
        <v>0.0</v>
      </c>
      <c r="CR1679" s="1">
        <v>0.0</v>
      </c>
      <c r="CU1679" s="1">
        <v>0.0</v>
      </c>
      <c r="CV1679" s="1">
        <v>0.0</v>
      </c>
      <c r="CX1679" s="1">
        <v>0.0</v>
      </c>
      <c r="CY1679" s="1">
        <v>0.0</v>
      </c>
      <c r="DA1679" s="1">
        <v>6548.386</v>
      </c>
      <c r="DB1679" s="1">
        <v>3.085</v>
      </c>
      <c r="DF1679" s="1">
        <v>3888.104</v>
      </c>
      <c r="DG1679" s="1">
        <v>0.19</v>
      </c>
      <c r="DI1679" s="1">
        <v>59.375</v>
      </c>
      <c r="DN1679" s="1">
        <v>0.0</v>
      </c>
      <c r="DO1679" s="1">
        <v>0.0</v>
      </c>
      <c r="DQ1679" s="1">
        <v>0.0</v>
      </c>
      <c r="DV1679" s="1">
        <v>1227.822</v>
      </c>
      <c r="DW1679" s="1">
        <v>0.06</v>
      </c>
      <c r="DY1679" s="1">
        <v>18.75</v>
      </c>
    </row>
    <row r="1680">
      <c r="A1680" s="1" t="s">
        <v>264</v>
      </c>
      <c r="B1680" s="1">
        <v>2016.0</v>
      </c>
      <c r="C1680" s="1" t="s">
        <v>265</v>
      </c>
      <c r="D1680" s="1">
        <v>49503.0</v>
      </c>
      <c r="J1680" s="1">
        <v>0.0</v>
      </c>
      <c r="K1680" s="1">
        <v>0.0</v>
      </c>
      <c r="L1680" s="1">
        <v>0.0</v>
      </c>
      <c r="N1680" s="1">
        <v>354.839</v>
      </c>
      <c r="S1680" s="1">
        <v>0.0</v>
      </c>
      <c r="T1680" s="1">
        <v>0.0</v>
      </c>
      <c r="V1680" s="1">
        <v>0.0</v>
      </c>
      <c r="W1680" s="1">
        <v>0.0</v>
      </c>
      <c r="X1680" s="1">
        <v>0.0</v>
      </c>
      <c r="Y1680" s="1">
        <v>0.0</v>
      </c>
      <c r="AA1680" s="1">
        <v>0.31</v>
      </c>
      <c r="AB1680" s="1">
        <v>6262.247</v>
      </c>
      <c r="AC1680" s="1">
        <v>0.31</v>
      </c>
      <c r="AE1680" s="1">
        <v>1.431</v>
      </c>
      <c r="AF1680" s="1">
        <v>0.044</v>
      </c>
      <c r="AG1680" s="1">
        <v>63208.973</v>
      </c>
      <c r="AK1680" s="1">
        <v>3232.127</v>
      </c>
      <c r="AL1680" s="1">
        <v>0.16</v>
      </c>
      <c r="AO1680" s="1">
        <v>51.613</v>
      </c>
      <c r="AT1680" s="1">
        <v>0.0</v>
      </c>
      <c r="AU1680" s="1">
        <v>0.0</v>
      </c>
      <c r="AX1680" s="1">
        <v>0.0</v>
      </c>
      <c r="AY1680" s="1">
        <v>0.0</v>
      </c>
      <c r="AZ1680" s="1">
        <v>0.0</v>
      </c>
      <c r="BA1680" s="1">
        <v>0.0</v>
      </c>
      <c r="BC1680" s="1">
        <v>0.11</v>
      </c>
      <c r="BG1680" s="1">
        <v>2020.08</v>
      </c>
      <c r="BH1680" s="1">
        <v>0.1</v>
      </c>
      <c r="BJ1680" s="1">
        <v>32.258</v>
      </c>
      <c r="BO1680" s="1">
        <v>3030.12</v>
      </c>
      <c r="BP1680" s="1">
        <v>0.15</v>
      </c>
      <c r="BR1680" s="1">
        <v>48.387</v>
      </c>
      <c r="BT1680" s="1">
        <v>0.0</v>
      </c>
      <c r="BU1680" s="1">
        <v>0.0</v>
      </c>
      <c r="BY1680" s="1">
        <v>0.0</v>
      </c>
      <c r="BZ1680" s="1">
        <v>0.0</v>
      </c>
      <c r="CB1680" s="1">
        <v>0.0</v>
      </c>
      <c r="CG1680" s="1">
        <v>3232.127</v>
      </c>
      <c r="CH1680" s="1">
        <v>0.16</v>
      </c>
      <c r="CK1680" s="1">
        <v>0.0</v>
      </c>
      <c r="CL1680" s="1">
        <v>0.0</v>
      </c>
      <c r="CM1680" s="1">
        <v>0.0</v>
      </c>
      <c r="CN1680" s="1">
        <v>51.613</v>
      </c>
      <c r="CQ1680" s="1">
        <v>0.0</v>
      </c>
      <c r="CR1680" s="1">
        <v>0.0</v>
      </c>
      <c r="CU1680" s="1">
        <v>0.0</v>
      </c>
      <c r="CV1680" s="1">
        <v>0.0</v>
      </c>
      <c r="CX1680" s="1">
        <v>0.0</v>
      </c>
      <c r="CY1680" s="1">
        <v>0.0</v>
      </c>
      <c r="DA1680" s="1">
        <v>6262.247</v>
      </c>
      <c r="DB1680" s="1">
        <v>3.129</v>
      </c>
      <c r="DF1680" s="1">
        <v>3030.12</v>
      </c>
      <c r="DG1680" s="1">
        <v>0.15</v>
      </c>
      <c r="DI1680" s="1">
        <v>48.387</v>
      </c>
      <c r="DN1680" s="1">
        <v>0.0</v>
      </c>
      <c r="DO1680" s="1">
        <v>0.0</v>
      </c>
      <c r="DQ1680" s="1">
        <v>0.0</v>
      </c>
      <c r="DV1680" s="1">
        <v>1010.04</v>
      </c>
      <c r="DW1680" s="1">
        <v>0.05</v>
      </c>
      <c r="DY1680" s="1">
        <v>16.129</v>
      </c>
    </row>
    <row r="1681">
      <c r="A1681" s="1" t="s">
        <v>264</v>
      </c>
      <c r="B1681" s="1">
        <v>2017.0</v>
      </c>
      <c r="C1681" s="1" t="s">
        <v>265</v>
      </c>
      <c r="D1681" s="1">
        <v>50219.0</v>
      </c>
      <c r="J1681" s="1">
        <v>0.0</v>
      </c>
      <c r="K1681" s="1">
        <v>0.0</v>
      </c>
      <c r="L1681" s="1">
        <v>0.0</v>
      </c>
      <c r="N1681" s="1">
        <v>333.333</v>
      </c>
      <c r="S1681" s="1">
        <v>0.0</v>
      </c>
      <c r="T1681" s="1">
        <v>0.0</v>
      </c>
      <c r="Y1681" s="1">
        <v>0.0</v>
      </c>
      <c r="AA1681" s="1">
        <v>0.33</v>
      </c>
      <c r="AB1681" s="1">
        <v>6571.218</v>
      </c>
      <c r="AC1681" s="1">
        <v>0.33</v>
      </c>
      <c r="AE1681" s="1">
        <v>12.925</v>
      </c>
      <c r="AF1681" s="1">
        <v>0.404</v>
      </c>
      <c r="AG1681" s="1">
        <v>70360.992</v>
      </c>
      <c r="AK1681" s="1">
        <v>3186.045</v>
      </c>
      <c r="AL1681" s="1">
        <v>0.16</v>
      </c>
      <c r="AO1681" s="1">
        <v>48.485</v>
      </c>
      <c r="AT1681" s="1">
        <v>0.0</v>
      </c>
      <c r="AU1681" s="1">
        <v>0.0</v>
      </c>
      <c r="BA1681" s="1">
        <v>0.0</v>
      </c>
      <c r="BC1681" s="1">
        <v>0.11</v>
      </c>
      <c r="BG1681" s="1">
        <v>2190.406</v>
      </c>
      <c r="BH1681" s="1">
        <v>0.11</v>
      </c>
      <c r="BJ1681" s="1">
        <v>33.333</v>
      </c>
      <c r="BO1681" s="1">
        <v>3385.173</v>
      </c>
      <c r="BP1681" s="1">
        <v>0.17</v>
      </c>
      <c r="BR1681" s="1">
        <v>51.515</v>
      </c>
      <c r="BT1681" s="1">
        <v>0.0</v>
      </c>
      <c r="BU1681" s="1">
        <v>0.0</v>
      </c>
      <c r="BY1681" s="1">
        <v>0.0</v>
      </c>
      <c r="BZ1681" s="1">
        <v>0.0</v>
      </c>
      <c r="CB1681" s="1">
        <v>0.0</v>
      </c>
      <c r="CG1681" s="1">
        <v>3186.045</v>
      </c>
      <c r="CH1681" s="1">
        <v>0.16</v>
      </c>
      <c r="CN1681" s="1">
        <v>48.485</v>
      </c>
      <c r="CQ1681" s="1">
        <v>0.0</v>
      </c>
      <c r="CR1681" s="1">
        <v>0.0</v>
      </c>
      <c r="CU1681" s="1">
        <v>0.0</v>
      </c>
      <c r="CV1681" s="1">
        <v>0.0</v>
      </c>
      <c r="CX1681" s="1">
        <v>0.0</v>
      </c>
      <c r="CY1681" s="1">
        <v>0.0</v>
      </c>
      <c r="DA1681" s="1">
        <v>6571.218</v>
      </c>
      <c r="DB1681" s="1">
        <v>3.533</v>
      </c>
      <c r="DF1681" s="1">
        <v>3385.173</v>
      </c>
      <c r="DG1681" s="1">
        <v>0.17</v>
      </c>
      <c r="DI1681" s="1">
        <v>51.515</v>
      </c>
      <c r="DN1681" s="1">
        <v>0.0</v>
      </c>
      <c r="DO1681" s="1">
        <v>0.0</v>
      </c>
      <c r="DQ1681" s="1">
        <v>0.0</v>
      </c>
      <c r="DV1681" s="1">
        <v>1194.767</v>
      </c>
      <c r="DW1681" s="1">
        <v>0.06</v>
      </c>
      <c r="DY1681" s="1">
        <v>18.182</v>
      </c>
    </row>
    <row r="1682">
      <c r="A1682" s="1" t="s">
        <v>264</v>
      </c>
      <c r="B1682" s="1">
        <v>2018.0</v>
      </c>
      <c r="C1682" s="1" t="s">
        <v>265</v>
      </c>
      <c r="D1682" s="1">
        <v>51012.0</v>
      </c>
      <c r="J1682" s="1">
        <v>0.0</v>
      </c>
      <c r="K1682" s="1">
        <v>0.0</v>
      </c>
      <c r="L1682" s="1">
        <v>0.0</v>
      </c>
      <c r="N1682" s="1">
        <v>342.857</v>
      </c>
      <c r="S1682" s="1">
        <v>0.0</v>
      </c>
      <c r="T1682" s="1">
        <v>0.0</v>
      </c>
      <c r="Y1682" s="1">
        <v>0.0</v>
      </c>
      <c r="AA1682" s="1">
        <v>0.35</v>
      </c>
      <c r="AB1682" s="1">
        <v>6861.13</v>
      </c>
      <c r="AC1682" s="1">
        <v>0.35</v>
      </c>
      <c r="AE1682" s="1">
        <v>3.041</v>
      </c>
      <c r="AF1682" s="1">
        <v>0.107</v>
      </c>
      <c r="AG1682" s="1">
        <v>71373.688</v>
      </c>
      <c r="AK1682" s="1">
        <v>3528.582</v>
      </c>
      <c r="AL1682" s="1">
        <v>0.18</v>
      </c>
      <c r="AO1682" s="1">
        <v>51.429</v>
      </c>
      <c r="AT1682" s="1">
        <v>0.0</v>
      </c>
      <c r="AU1682" s="1">
        <v>0.0</v>
      </c>
      <c r="BA1682" s="1">
        <v>0.0</v>
      </c>
      <c r="BC1682" s="1">
        <v>0.12</v>
      </c>
      <c r="BG1682" s="1">
        <v>2156.355</v>
      </c>
      <c r="BH1682" s="1">
        <v>0.11</v>
      </c>
      <c r="BJ1682" s="1">
        <v>31.429</v>
      </c>
      <c r="BO1682" s="1">
        <v>3332.549</v>
      </c>
      <c r="BP1682" s="1">
        <v>0.17</v>
      </c>
      <c r="BR1682" s="1">
        <v>48.571</v>
      </c>
      <c r="BT1682" s="1">
        <v>0.0</v>
      </c>
      <c r="BU1682" s="1">
        <v>0.0</v>
      </c>
      <c r="BY1682" s="1">
        <v>0.0</v>
      </c>
      <c r="BZ1682" s="1">
        <v>0.0</v>
      </c>
      <c r="CB1682" s="1">
        <v>0.0</v>
      </c>
      <c r="CG1682" s="1">
        <v>3528.582</v>
      </c>
      <c r="CH1682" s="1">
        <v>0.18</v>
      </c>
      <c r="CN1682" s="1">
        <v>51.429</v>
      </c>
      <c r="CQ1682" s="1">
        <v>0.0</v>
      </c>
      <c r="CR1682" s="1">
        <v>0.0</v>
      </c>
      <c r="CU1682" s="1">
        <v>0.0</v>
      </c>
      <c r="CV1682" s="1">
        <v>0.0</v>
      </c>
      <c r="CX1682" s="1">
        <v>0.0</v>
      </c>
      <c r="CY1682" s="1">
        <v>0.0</v>
      </c>
      <c r="DA1682" s="1">
        <v>6861.13</v>
      </c>
      <c r="DB1682" s="1">
        <v>3.641</v>
      </c>
      <c r="DF1682" s="1">
        <v>3332.549</v>
      </c>
      <c r="DG1682" s="1">
        <v>0.17</v>
      </c>
      <c r="DI1682" s="1">
        <v>48.571</v>
      </c>
      <c r="DN1682" s="1">
        <v>0.0</v>
      </c>
      <c r="DO1682" s="1">
        <v>0.0</v>
      </c>
      <c r="DQ1682" s="1">
        <v>0.0</v>
      </c>
      <c r="DV1682" s="1">
        <v>1176.194</v>
      </c>
      <c r="DW1682" s="1">
        <v>0.06</v>
      </c>
      <c r="DY1682" s="1">
        <v>17.143</v>
      </c>
    </row>
    <row r="1683">
      <c r="A1683" s="1" t="s">
        <v>264</v>
      </c>
      <c r="B1683" s="1">
        <v>2019.0</v>
      </c>
      <c r="C1683" s="1" t="s">
        <v>265</v>
      </c>
      <c r="D1683" s="1">
        <v>51817.0</v>
      </c>
      <c r="J1683" s="1">
        <v>0.0</v>
      </c>
      <c r="K1683" s="1">
        <v>0.0</v>
      </c>
      <c r="L1683" s="1">
        <v>0.0</v>
      </c>
      <c r="N1683" s="1">
        <v>394.737</v>
      </c>
      <c r="S1683" s="1">
        <v>0.0</v>
      </c>
      <c r="T1683" s="1">
        <v>0.0</v>
      </c>
      <c r="Y1683" s="1">
        <v>0.0</v>
      </c>
      <c r="AA1683" s="1">
        <v>0.38</v>
      </c>
      <c r="AB1683" s="1">
        <v>7333.5</v>
      </c>
      <c r="AC1683" s="1">
        <v>0.38</v>
      </c>
      <c r="AE1683" s="1">
        <v>-12.219</v>
      </c>
      <c r="AF1683" s="1">
        <v>-0.445</v>
      </c>
      <c r="AG1683" s="1">
        <v>61679.039</v>
      </c>
      <c r="AK1683" s="1">
        <v>4438.698</v>
      </c>
      <c r="AL1683" s="1">
        <v>0.23</v>
      </c>
      <c r="AO1683" s="1">
        <v>60.526</v>
      </c>
      <c r="AT1683" s="1">
        <v>0.0</v>
      </c>
      <c r="AU1683" s="1">
        <v>0.0</v>
      </c>
      <c r="BA1683" s="1">
        <v>0.0</v>
      </c>
      <c r="BC1683" s="1">
        <v>0.15</v>
      </c>
      <c r="BG1683" s="1">
        <v>1929.869</v>
      </c>
      <c r="BH1683" s="1">
        <v>0.1</v>
      </c>
      <c r="BJ1683" s="1">
        <v>26.316</v>
      </c>
      <c r="BO1683" s="1">
        <v>2894.803</v>
      </c>
      <c r="BP1683" s="1">
        <v>0.15</v>
      </c>
      <c r="BR1683" s="1">
        <v>39.474</v>
      </c>
      <c r="BT1683" s="1">
        <v>0.0</v>
      </c>
      <c r="BU1683" s="1">
        <v>0.0</v>
      </c>
      <c r="BY1683" s="1">
        <v>0.0</v>
      </c>
      <c r="BZ1683" s="1">
        <v>0.0</v>
      </c>
      <c r="CB1683" s="1">
        <v>0.0</v>
      </c>
      <c r="CG1683" s="1">
        <v>4438.698</v>
      </c>
      <c r="CH1683" s="1">
        <v>0.23</v>
      </c>
      <c r="CN1683" s="1">
        <v>60.526</v>
      </c>
      <c r="CQ1683" s="1">
        <v>0.0</v>
      </c>
      <c r="CR1683" s="1">
        <v>0.0</v>
      </c>
      <c r="CU1683" s="1">
        <v>0.0</v>
      </c>
      <c r="CV1683" s="1">
        <v>0.0</v>
      </c>
      <c r="CX1683" s="1">
        <v>0.0</v>
      </c>
      <c r="CY1683" s="1">
        <v>0.0</v>
      </c>
      <c r="DA1683" s="1">
        <v>7333.5</v>
      </c>
      <c r="DB1683" s="1">
        <v>3.196</v>
      </c>
      <c r="DF1683" s="1">
        <v>2894.803</v>
      </c>
      <c r="DG1683" s="1">
        <v>0.15</v>
      </c>
      <c r="DI1683" s="1">
        <v>39.474</v>
      </c>
      <c r="DN1683" s="1">
        <v>0.0</v>
      </c>
      <c r="DO1683" s="1">
        <v>0.0</v>
      </c>
      <c r="DQ1683" s="1">
        <v>0.0</v>
      </c>
      <c r="DV1683" s="1">
        <v>964.934</v>
      </c>
      <c r="DW1683" s="1">
        <v>0.05</v>
      </c>
      <c r="DY1683" s="1">
        <v>13.158</v>
      </c>
    </row>
    <row r="1684">
      <c r="A1684" s="1" t="s">
        <v>264</v>
      </c>
      <c r="B1684" s="1">
        <v>2020.0</v>
      </c>
      <c r="C1684" s="1" t="s">
        <v>265</v>
      </c>
      <c r="D1684" s="1">
        <v>52575.0</v>
      </c>
      <c r="J1684" s="1">
        <v>0.0</v>
      </c>
      <c r="K1684" s="1">
        <v>0.0</v>
      </c>
      <c r="L1684" s="1">
        <v>0.0</v>
      </c>
      <c r="N1684" s="1">
        <v>390.244</v>
      </c>
      <c r="S1684" s="1">
        <v>0.0</v>
      </c>
      <c r="T1684" s="1">
        <v>0.0</v>
      </c>
      <c r="Y1684" s="1">
        <v>0.0</v>
      </c>
      <c r="AA1684" s="1">
        <v>0.41</v>
      </c>
      <c r="AB1684" s="1">
        <v>7798.383</v>
      </c>
      <c r="AC1684" s="1">
        <v>0.41</v>
      </c>
      <c r="AE1684" s="1">
        <v>2.68</v>
      </c>
      <c r="AF1684" s="1">
        <v>0.086</v>
      </c>
      <c r="AG1684" s="1">
        <v>62419.199</v>
      </c>
      <c r="AK1684" s="1">
        <v>4755.112</v>
      </c>
      <c r="AL1684" s="1">
        <v>0.25</v>
      </c>
      <c r="AO1684" s="1">
        <v>60.976</v>
      </c>
      <c r="AT1684" s="1">
        <v>0.0</v>
      </c>
      <c r="AU1684" s="1">
        <v>0.0</v>
      </c>
      <c r="BA1684" s="1">
        <v>0.0</v>
      </c>
      <c r="BC1684" s="1">
        <v>0.16</v>
      </c>
      <c r="BG1684" s="1">
        <v>2092.249</v>
      </c>
      <c r="BH1684" s="1">
        <v>0.11</v>
      </c>
      <c r="BJ1684" s="1">
        <v>26.829</v>
      </c>
      <c r="BO1684" s="1">
        <v>3043.271</v>
      </c>
      <c r="BP1684" s="1">
        <v>0.16</v>
      </c>
      <c r="BR1684" s="1">
        <v>39.024</v>
      </c>
      <c r="BT1684" s="1">
        <v>0.0</v>
      </c>
      <c r="BU1684" s="1">
        <v>0.0</v>
      </c>
      <c r="BY1684" s="1">
        <v>0.0</v>
      </c>
      <c r="BZ1684" s="1">
        <v>0.0</v>
      </c>
      <c r="CB1684" s="1">
        <v>0.0</v>
      </c>
      <c r="CG1684" s="1">
        <v>4755.112</v>
      </c>
      <c r="CH1684" s="1">
        <v>0.25</v>
      </c>
      <c r="CN1684" s="1">
        <v>60.976</v>
      </c>
      <c r="CQ1684" s="1">
        <v>0.0</v>
      </c>
      <c r="CR1684" s="1">
        <v>0.0</v>
      </c>
      <c r="CU1684" s="1">
        <v>0.0</v>
      </c>
      <c r="CV1684" s="1">
        <v>0.0</v>
      </c>
      <c r="CX1684" s="1">
        <v>0.0</v>
      </c>
      <c r="CY1684" s="1">
        <v>0.0</v>
      </c>
      <c r="DA1684" s="1">
        <v>7798.383</v>
      </c>
      <c r="DB1684" s="1">
        <v>3.282</v>
      </c>
      <c r="DF1684" s="1">
        <v>3043.271</v>
      </c>
      <c r="DG1684" s="1">
        <v>0.16</v>
      </c>
      <c r="DI1684" s="1">
        <v>39.024</v>
      </c>
      <c r="DN1684" s="1">
        <v>0.0</v>
      </c>
      <c r="DO1684" s="1">
        <v>0.0</v>
      </c>
      <c r="DQ1684" s="1">
        <v>0.0</v>
      </c>
      <c r="DV1684" s="1">
        <v>951.022</v>
      </c>
      <c r="DW1684" s="1">
        <v>0.05</v>
      </c>
      <c r="DY1684" s="1">
        <v>12.195</v>
      </c>
    </row>
    <row r="1685">
      <c r="A1685" s="1" t="s">
        <v>264</v>
      </c>
      <c r="B1685" s="1">
        <v>2021.0</v>
      </c>
      <c r="C1685" s="1" t="s">
        <v>265</v>
      </c>
      <c r="D1685" s="1">
        <v>53286.0</v>
      </c>
      <c r="J1685" s="1">
        <v>187.667</v>
      </c>
      <c r="K1685" s="1">
        <v>0.01</v>
      </c>
      <c r="L1685" s="1">
        <v>2.326</v>
      </c>
      <c r="N1685" s="1">
        <v>395.349</v>
      </c>
      <c r="S1685" s="1">
        <v>0.0</v>
      </c>
      <c r="T1685" s="1">
        <v>0.0</v>
      </c>
      <c r="Y1685" s="1">
        <v>0.0</v>
      </c>
      <c r="AA1685" s="1">
        <v>0.43</v>
      </c>
      <c r="AB1685" s="1">
        <v>8069.662</v>
      </c>
      <c r="AC1685" s="1">
        <v>0.43</v>
      </c>
      <c r="AE1685" s="1">
        <v>3.993</v>
      </c>
      <c r="AF1685" s="1">
        <v>0.131</v>
      </c>
      <c r="AG1685" s="1">
        <v>64045.781</v>
      </c>
      <c r="AK1685" s="1">
        <v>4879.33</v>
      </c>
      <c r="AL1685" s="1">
        <v>0.26</v>
      </c>
      <c r="AO1685" s="1">
        <v>60.465</v>
      </c>
      <c r="AT1685" s="1">
        <v>0.0</v>
      </c>
      <c r="AU1685" s="1">
        <v>0.0</v>
      </c>
      <c r="BA1685" s="1">
        <v>0.0</v>
      </c>
      <c r="BC1685" s="1">
        <v>0.17</v>
      </c>
      <c r="BG1685" s="1">
        <v>2064.332</v>
      </c>
      <c r="BH1685" s="1">
        <v>0.11</v>
      </c>
      <c r="BJ1685" s="1">
        <v>25.581</v>
      </c>
      <c r="BO1685" s="1">
        <v>3190.332</v>
      </c>
      <c r="BP1685" s="1">
        <v>0.17</v>
      </c>
      <c r="BR1685" s="1">
        <v>39.535</v>
      </c>
      <c r="BT1685" s="1">
        <v>0.0</v>
      </c>
      <c r="BU1685" s="1">
        <v>0.0</v>
      </c>
      <c r="BY1685" s="1">
        <v>0.0</v>
      </c>
      <c r="BZ1685" s="1">
        <v>0.0</v>
      </c>
      <c r="CB1685" s="1">
        <v>0.0</v>
      </c>
      <c r="CG1685" s="1">
        <v>4879.33</v>
      </c>
      <c r="CH1685" s="1">
        <v>0.26</v>
      </c>
      <c r="CN1685" s="1">
        <v>60.465</v>
      </c>
      <c r="CQ1685" s="1">
        <v>0.01</v>
      </c>
      <c r="CR1685" s="1">
        <v>0.0</v>
      </c>
      <c r="CU1685" s="1">
        <v>187.667</v>
      </c>
      <c r="CV1685" s="1">
        <v>0.0</v>
      </c>
      <c r="CX1685" s="1">
        <v>2.326</v>
      </c>
      <c r="CY1685" s="1">
        <v>0.0</v>
      </c>
      <c r="DA1685" s="1">
        <v>8069.662</v>
      </c>
      <c r="DB1685" s="1">
        <v>3.413</v>
      </c>
      <c r="DF1685" s="1">
        <v>3190.332</v>
      </c>
      <c r="DG1685" s="1">
        <v>0.17</v>
      </c>
      <c r="DI1685" s="1">
        <v>39.535</v>
      </c>
      <c r="DN1685" s="1">
        <v>0.0</v>
      </c>
      <c r="DO1685" s="1">
        <v>0.0</v>
      </c>
      <c r="DQ1685" s="1">
        <v>0.0</v>
      </c>
      <c r="DV1685" s="1">
        <v>938.333</v>
      </c>
      <c r="DW1685" s="1">
        <v>0.05</v>
      </c>
      <c r="DY1685" s="1">
        <v>11.628</v>
      </c>
    </row>
    <row r="1686">
      <c r="A1686" s="1" t="s">
        <v>264</v>
      </c>
      <c r="B1686" s="1">
        <v>2022.0</v>
      </c>
      <c r="C1686" s="1" t="s">
        <v>265</v>
      </c>
      <c r="D1686" s="1">
        <v>53990.0</v>
      </c>
      <c r="J1686" s="1">
        <v>0.0</v>
      </c>
      <c r="K1686" s="1">
        <v>0.0</v>
      </c>
      <c r="L1686" s="1">
        <v>0.0</v>
      </c>
      <c r="N1686" s="1">
        <v>354.167</v>
      </c>
      <c r="S1686" s="1">
        <v>0.0</v>
      </c>
      <c r="T1686" s="1">
        <v>0.0</v>
      </c>
      <c r="Y1686" s="1">
        <v>0.0</v>
      </c>
      <c r="AA1686" s="1">
        <v>0.48</v>
      </c>
      <c r="AB1686" s="1">
        <v>8890.535</v>
      </c>
      <c r="AC1686" s="1">
        <v>0.48</v>
      </c>
      <c r="AE1686" s="1">
        <v>-6.434</v>
      </c>
      <c r="AF1686" s="1">
        <v>-0.22</v>
      </c>
      <c r="AG1686" s="1">
        <v>59143.629</v>
      </c>
      <c r="AK1686" s="1">
        <v>4815.707</v>
      </c>
      <c r="AL1686" s="1">
        <v>0.26</v>
      </c>
      <c r="AO1686" s="1">
        <v>54.167</v>
      </c>
      <c r="AT1686" s="1">
        <v>0.0</v>
      </c>
      <c r="AU1686" s="1">
        <v>0.0</v>
      </c>
      <c r="BA1686" s="1">
        <v>0.0</v>
      </c>
      <c r="BC1686" s="1">
        <v>0.17</v>
      </c>
      <c r="BG1686" s="1">
        <v>2407.853</v>
      </c>
      <c r="BH1686" s="1">
        <v>0.13</v>
      </c>
      <c r="BJ1686" s="1">
        <v>27.083</v>
      </c>
      <c r="BO1686" s="1">
        <v>4074.829</v>
      </c>
      <c r="BP1686" s="1">
        <v>0.22</v>
      </c>
      <c r="BR1686" s="1">
        <v>45.833</v>
      </c>
      <c r="BT1686" s="1">
        <v>0.0</v>
      </c>
      <c r="BU1686" s="1">
        <v>0.0</v>
      </c>
      <c r="BY1686" s="1">
        <v>0.0</v>
      </c>
      <c r="BZ1686" s="1">
        <v>0.0</v>
      </c>
      <c r="CB1686" s="1">
        <v>0.0</v>
      </c>
      <c r="CG1686" s="1">
        <v>4815.707</v>
      </c>
      <c r="CH1686" s="1">
        <v>0.26</v>
      </c>
      <c r="CN1686" s="1">
        <v>54.167</v>
      </c>
      <c r="CQ1686" s="1">
        <v>0.0</v>
      </c>
      <c r="CR1686" s="1">
        <v>0.0</v>
      </c>
      <c r="CU1686" s="1">
        <v>0.0</v>
      </c>
      <c r="CV1686" s="1">
        <v>0.0</v>
      </c>
      <c r="CX1686" s="1">
        <v>0.0</v>
      </c>
      <c r="CY1686" s="1">
        <v>0.0</v>
      </c>
      <c r="DA1686" s="1">
        <v>8890.535</v>
      </c>
      <c r="DB1686" s="1">
        <v>3.193</v>
      </c>
      <c r="DF1686" s="1">
        <v>4074.829</v>
      </c>
      <c r="DG1686" s="1">
        <v>0.22</v>
      </c>
      <c r="DI1686" s="1">
        <v>45.833</v>
      </c>
      <c r="DN1686" s="1">
        <v>0.0</v>
      </c>
      <c r="DO1686" s="1">
        <v>0.0</v>
      </c>
      <c r="DQ1686" s="1">
        <v>0.0</v>
      </c>
      <c r="DV1686" s="1">
        <v>1666.975</v>
      </c>
      <c r="DW1686" s="1">
        <v>0.09</v>
      </c>
      <c r="DY1686" s="1">
        <v>18.75</v>
      </c>
    </row>
    <row r="1687">
      <c r="A1687" s="1" t="s">
        <v>264</v>
      </c>
      <c r="B1687" s="1">
        <v>2023.0</v>
      </c>
      <c r="C1687" s="1" t="s">
        <v>265</v>
      </c>
      <c r="D1687" s="1">
        <v>54689.0</v>
      </c>
      <c r="AE1687" s="1">
        <v>0.197</v>
      </c>
      <c r="AF1687" s="1">
        <v>0.006</v>
      </c>
      <c r="AG1687" s="1">
        <v>58502.484</v>
      </c>
      <c r="DB1687" s="1">
        <v>3.199</v>
      </c>
    </row>
    <row r="1688">
      <c r="A1688" s="1" t="s">
        <v>266</v>
      </c>
      <c r="B1688" s="1">
        <v>2000.0</v>
      </c>
      <c r="C1688" s="1" t="s">
        <v>267</v>
      </c>
      <c r="D1688" s="1">
        <v>840857.0</v>
      </c>
      <c r="J1688" s="1">
        <v>154.604</v>
      </c>
      <c r="K1688" s="1">
        <v>0.13</v>
      </c>
      <c r="L1688" s="1">
        <v>17.333</v>
      </c>
      <c r="N1688" s="1">
        <v>240.0</v>
      </c>
      <c r="S1688" s="1">
        <v>0.0</v>
      </c>
      <c r="T1688" s="1">
        <v>0.0</v>
      </c>
      <c r="V1688" s="1">
        <v>0.0</v>
      </c>
      <c r="W1688" s="1">
        <v>0.0</v>
      </c>
      <c r="X1688" s="1">
        <v>0.0</v>
      </c>
      <c r="Y1688" s="1">
        <v>0.0</v>
      </c>
      <c r="AA1688" s="1">
        <v>0.75</v>
      </c>
      <c r="AB1688" s="1">
        <v>891.947</v>
      </c>
      <c r="AC1688" s="1">
        <v>0.75</v>
      </c>
      <c r="AE1688" s="1">
        <v>34.262</v>
      </c>
      <c r="AF1688" s="1">
        <v>1.796</v>
      </c>
      <c r="AG1688" s="1">
        <v>8368.351</v>
      </c>
      <c r="AK1688" s="1">
        <v>249.745</v>
      </c>
      <c r="AL1688" s="1">
        <v>0.21</v>
      </c>
      <c r="AO1688" s="1">
        <v>28.0</v>
      </c>
      <c r="AT1688" s="1">
        <v>0.0</v>
      </c>
      <c r="AU1688" s="1">
        <v>0.0</v>
      </c>
      <c r="AX1688" s="1">
        <v>0.0</v>
      </c>
      <c r="AY1688" s="1">
        <v>0.0</v>
      </c>
      <c r="AZ1688" s="1">
        <v>0.0</v>
      </c>
      <c r="BA1688" s="1">
        <v>0.0</v>
      </c>
      <c r="BC1688" s="1">
        <v>0.18</v>
      </c>
      <c r="BG1688" s="1">
        <v>487.598</v>
      </c>
      <c r="BH1688" s="1">
        <v>0.41</v>
      </c>
      <c r="BJ1688" s="1">
        <v>54.667</v>
      </c>
      <c r="BO1688" s="1">
        <v>642.202</v>
      </c>
      <c r="BP1688" s="1">
        <v>0.54</v>
      </c>
      <c r="BR1688" s="1">
        <v>72.0</v>
      </c>
      <c r="BT1688" s="1">
        <v>0.0</v>
      </c>
      <c r="BU1688" s="1">
        <v>0.0</v>
      </c>
      <c r="BY1688" s="1">
        <v>0.0</v>
      </c>
      <c r="BZ1688" s="1">
        <v>0.0</v>
      </c>
      <c r="CB1688" s="1">
        <v>0.0</v>
      </c>
      <c r="CG1688" s="1">
        <v>249.745</v>
      </c>
      <c r="CH1688" s="1">
        <v>0.21</v>
      </c>
      <c r="CK1688" s="1">
        <v>0.0</v>
      </c>
      <c r="CL1688" s="1">
        <v>0.0</v>
      </c>
      <c r="CM1688" s="1">
        <v>0.0</v>
      </c>
      <c r="CN1688" s="1">
        <v>28.0</v>
      </c>
      <c r="CQ1688" s="1">
        <v>0.13</v>
      </c>
      <c r="CR1688" s="1">
        <v>0.0</v>
      </c>
      <c r="CU1688" s="1">
        <v>154.604</v>
      </c>
      <c r="CV1688" s="1">
        <v>0.0</v>
      </c>
      <c r="CX1688" s="1">
        <v>17.333</v>
      </c>
      <c r="CY1688" s="1">
        <v>0.0</v>
      </c>
      <c r="DA1688" s="1">
        <v>891.947</v>
      </c>
      <c r="DB1688" s="1">
        <v>7.037</v>
      </c>
      <c r="DF1688" s="1">
        <v>642.202</v>
      </c>
      <c r="DG1688" s="1">
        <v>0.54</v>
      </c>
      <c r="DI1688" s="1">
        <v>72.0</v>
      </c>
      <c r="DN1688" s="1">
        <v>0.0</v>
      </c>
      <c r="DO1688" s="1">
        <v>0.0</v>
      </c>
      <c r="DQ1688" s="1">
        <v>0.0</v>
      </c>
      <c r="DV1688" s="1">
        <v>0.0</v>
      </c>
      <c r="DW1688" s="1">
        <v>0.0</v>
      </c>
      <c r="DY1688" s="1">
        <v>0.0</v>
      </c>
    </row>
    <row r="1689">
      <c r="A1689" s="1" t="s">
        <v>266</v>
      </c>
      <c r="B1689" s="1">
        <v>2001.0</v>
      </c>
      <c r="C1689" s="1" t="s">
        <v>267</v>
      </c>
      <c r="D1689" s="1">
        <v>849562.0</v>
      </c>
      <c r="J1689" s="1">
        <v>153.02</v>
      </c>
      <c r="K1689" s="1">
        <v>0.13</v>
      </c>
      <c r="L1689" s="1">
        <v>16.456</v>
      </c>
      <c r="N1689" s="1">
        <v>215.19</v>
      </c>
      <c r="S1689" s="1">
        <v>0.0</v>
      </c>
      <c r="T1689" s="1">
        <v>0.0</v>
      </c>
      <c r="V1689" s="1">
        <v>0.0</v>
      </c>
      <c r="W1689" s="1">
        <v>0.0</v>
      </c>
      <c r="X1689" s="1">
        <v>0.0</v>
      </c>
      <c r="Y1689" s="1">
        <v>0.0</v>
      </c>
      <c r="AA1689" s="1">
        <v>0.79</v>
      </c>
      <c r="AB1689" s="1">
        <v>929.891</v>
      </c>
      <c r="AC1689" s="1">
        <v>0.79</v>
      </c>
      <c r="AE1689" s="1">
        <v>3.286</v>
      </c>
      <c r="AF1689" s="1">
        <v>0.231</v>
      </c>
      <c r="AG1689" s="1">
        <v>8554.759</v>
      </c>
      <c r="AK1689" s="1">
        <v>235.415</v>
      </c>
      <c r="AL1689" s="1">
        <v>0.2</v>
      </c>
      <c r="AO1689" s="1">
        <v>25.316</v>
      </c>
      <c r="AT1689" s="1">
        <v>0.0</v>
      </c>
      <c r="AU1689" s="1">
        <v>0.0</v>
      </c>
      <c r="AX1689" s="1">
        <v>0.0</v>
      </c>
      <c r="AY1689" s="1">
        <v>0.0</v>
      </c>
      <c r="AZ1689" s="1">
        <v>0.0</v>
      </c>
      <c r="BA1689" s="1">
        <v>0.0</v>
      </c>
      <c r="BC1689" s="1">
        <v>0.17</v>
      </c>
      <c r="BG1689" s="1">
        <v>541.456</v>
      </c>
      <c r="BH1689" s="1">
        <v>0.46</v>
      </c>
      <c r="BJ1689" s="1">
        <v>58.228</v>
      </c>
      <c r="BO1689" s="1">
        <v>694.475</v>
      </c>
      <c r="BP1689" s="1">
        <v>0.59</v>
      </c>
      <c r="BR1689" s="1">
        <v>74.684</v>
      </c>
      <c r="BT1689" s="1">
        <v>0.0</v>
      </c>
      <c r="BU1689" s="1">
        <v>0.0</v>
      </c>
      <c r="BY1689" s="1">
        <v>0.0</v>
      </c>
      <c r="BZ1689" s="1">
        <v>0.0</v>
      </c>
      <c r="CB1689" s="1">
        <v>0.0</v>
      </c>
      <c r="CG1689" s="1">
        <v>235.415</v>
      </c>
      <c r="CH1689" s="1">
        <v>0.2</v>
      </c>
      <c r="CK1689" s="1">
        <v>0.0</v>
      </c>
      <c r="CL1689" s="1">
        <v>0.0</v>
      </c>
      <c r="CM1689" s="1">
        <v>0.0</v>
      </c>
      <c r="CN1689" s="1">
        <v>25.316</v>
      </c>
      <c r="CQ1689" s="1">
        <v>0.13</v>
      </c>
      <c r="CR1689" s="1">
        <v>0.0</v>
      </c>
      <c r="CU1689" s="1">
        <v>153.02</v>
      </c>
      <c r="CV1689" s="1">
        <v>0.0</v>
      </c>
      <c r="CX1689" s="1">
        <v>16.456</v>
      </c>
      <c r="CY1689" s="1">
        <v>0.0</v>
      </c>
      <c r="DA1689" s="1">
        <v>929.891</v>
      </c>
      <c r="DB1689" s="1">
        <v>7.268</v>
      </c>
      <c r="DF1689" s="1">
        <v>694.475</v>
      </c>
      <c r="DG1689" s="1">
        <v>0.59</v>
      </c>
      <c r="DI1689" s="1">
        <v>74.684</v>
      </c>
      <c r="DN1689" s="1">
        <v>0.0</v>
      </c>
      <c r="DO1689" s="1">
        <v>0.0</v>
      </c>
      <c r="DQ1689" s="1">
        <v>0.0</v>
      </c>
      <c r="DV1689" s="1">
        <v>0.0</v>
      </c>
      <c r="DW1689" s="1">
        <v>0.0</v>
      </c>
      <c r="DY1689" s="1">
        <v>0.0</v>
      </c>
    </row>
    <row r="1690">
      <c r="A1690" s="1" t="s">
        <v>266</v>
      </c>
      <c r="B1690" s="1">
        <v>2002.0</v>
      </c>
      <c r="C1690" s="1" t="s">
        <v>267</v>
      </c>
      <c r="D1690" s="1">
        <v>858015.0</v>
      </c>
      <c r="J1690" s="1">
        <v>151.512</v>
      </c>
      <c r="K1690" s="1">
        <v>0.13</v>
      </c>
      <c r="L1690" s="1">
        <v>15.663</v>
      </c>
      <c r="N1690" s="1">
        <v>240.964</v>
      </c>
      <c r="S1690" s="1">
        <v>0.0</v>
      </c>
      <c r="T1690" s="1">
        <v>0.0</v>
      </c>
      <c r="V1690" s="1">
        <v>0.0</v>
      </c>
      <c r="W1690" s="1">
        <v>0.0</v>
      </c>
      <c r="X1690" s="1">
        <v>0.0</v>
      </c>
      <c r="Y1690" s="1">
        <v>0.0</v>
      </c>
      <c r="AA1690" s="1">
        <v>0.83</v>
      </c>
      <c r="AB1690" s="1">
        <v>967.349</v>
      </c>
      <c r="AC1690" s="1">
        <v>0.83</v>
      </c>
      <c r="AE1690" s="1">
        <v>-17.451</v>
      </c>
      <c r="AF1690" s="1">
        <v>-1.268</v>
      </c>
      <c r="AG1690" s="1">
        <v>6992.298</v>
      </c>
      <c r="AK1690" s="1">
        <v>291.37</v>
      </c>
      <c r="AL1690" s="1">
        <v>0.25</v>
      </c>
      <c r="AO1690" s="1">
        <v>30.12</v>
      </c>
      <c r="AT1690" s="1">
        <v>0.0</v>
      </c>
      <c r="AU1690" s="1">
        <v>0.0</v>
      </c>
      <c r="AX1690" s="1">
        <v>0.0</v>
      </c>
      <c r="AY1690" s="1">
        <v>0.0</v>
      </c>
      <c r="AZ1690" s="1">
        <v>0.0</v>
      </c>
      <c r="BA1690" s="1">
        <v>0.0</v>
      </c>
      <c r="BC1690" s="1">
        <v>0.2</v>
      </c>
      <c r="BG1690" s="1">
        <v>524.466</v>
      </c>
      <c r="BH1690" s="1">
        <v>0.45</v>
      </c>
      <c r="BJ1690" s="1">
        <v>54.217</v>
      </c>
      <c r="BO1690" s="1">
        <v>675.979</v>
      </c>
      <c r="BP1690" s="1">
        <v>0.58</v>
      </c>
      <c r="BR1690" s="1">
        <v>69.88</v>
      </c>
      <c r="BT1690" s="1">
        <v>0.0</v>
      </c>
      <c r="BU1690" s="1">
        <v>0.0</v>
      </c>
      <c r="BY1690" s="1">
        <v>0.0</v>
      </c>
      <c r="BZ1690" s="1">
        <v>0.0</v>
      </c>
      <c r="CB1690" s="1">
        <v>0.0</v>
      </c>
      <c r="CG1690" s="1">
        <v>291.37</v>
      </c>
      <c r="CH1690" s="1">
        <v>0.25</v>
      </c>
      <c r="CK1690" s="1">
        <v>0.0</v>
      </c>
      <c r="CL1690" s="1">
        <v>0.0</v>
      </c>
      <c r="CM1690" s="1">
        <v>0.0</v>
      </c>
      <c r="CN1690" s="1">
        <v>30.12</v>
      </c>
      <c r="CQ1690" s="1">
        <v>0.13</v>
      </c>
      <c r="CR1690" s="1">
        <v>0.0</v>
      </c>
      <c r="CU1690" s="1">
        <v>151.512</v>
      </c>
      <c r="CV1690" s="1">
        <v>0.0</v>
      </c>
      <c r="CX1690" s="1">
        <v>15.663</v>
      </c>
      <c r="CY1690" s="1">
        <v>0.0</v>
      </c>
      <c r="DA1690" s="1">
        <v>967.349</v>
      </c>
      <c r="DB1690" s="1">
        <v>5.999</v>
      </c>
      <c r="DF1690" s="1">
        <v>675.979</v>
      </c>
      <c r="DG1690" s="1">
        <v>0.58</v>
      </c>
      <c r="DI1690" s="1">
        <v>69.88</v>
      </c>
      <c r="DN1690" s="1">
        <v>0.0</v>
      </c>
      <c r="DO1690" s="1">
        <v>0.0</v>
      </c>
      <c r="DQ1690" s="1">
        <v>0.0</v>
      </c>
      <c r="DV1690" s="1">
        <v>0.0</v>
      </c>
      <c r="DW1690" s="1">
        <v>0.0</v>
      </c>
      <c r="DY1690" s="1">
        <v>0.0</v>
      </c>
    </row>
    <row r="1691">
      <c r="A1691" s="1" t="s">
        <v>266</v>
      </c>
      <c r="B1691" s="1">
        <v>2003.0</v>
      </c>
      <c r="C1691" s="1" t="s">
        <v>267</v>
      </c>
      <c r="D1691" s="1">
        <v>866255.0</v>
      </c>
      <c r="J1691" s="1">
        <v>150.071</v>
      </c>
      <c r="K1691" s="1">
        <v>0.13</v>
      </c>
      <c r="L1691" s="1">
        <v>14.943</v>
      </c>
      <c r="N1691" s="1">
        <v>344.828</v>
      </c>
      <c r="S1691" s="1">
        <v>0.0</v>
      </c>
      <c r="T1691" s="1">
        <v>0.0</v>
      </c>
      <c r="V1691" s="1">
        <v>0.0</v>
      </c>
      <c r="W1691" s="1">
        <v>0.0</v>
      </c>
      <c r="X1691" s="1">
        <v>0.0</v>
      </c>
      <c r="Y1691" s="1">
        <v>0.0</v>
      </c>
      <c r="AA1691" s="1">
        <v>0.87</v>
      </c>
      <c r="AB1691" s="1">
        <v>1004.323</v>
      </c>
      <c r="AC1691" s="1">
        <v>0.87</v>
      </c>
      <c r="AE1691" s="1">
        <v>15.211</v>
      </c>
      <c r="AF1691" s="1">
        <v>0.913</v>
      </c>
      <c r="AG1691" s="1">
        <v>7979.259</v>
      </c>
      <c r="AK1691" s="1">
        <v>461.758</v>
      </c>
      <c r="AL1691" s="1">
        <v>0.4</v>
      </c>
      <c r="AO1691" s="1">
        <v>45.977</v>
      </c>
      <c r="AT1691" s="1">
        <v>0.0</v>
      </c>
      <c r="AU1691" s="1">
        <v>0.0</v>
      </c>
      <c r="AX1691" s="1">
        <v>0.0</v>
      </c>
      <c r="AY1691" s="1">
        <v>0.0</v>
      </c>
      <c r="AZ1691" s="1">
        <v>0.0</v>
      </c>
      <c r="BA1691" s="1">
        <v>0.0</v>
      </c>
      <c r="BC1691" s="1">
        <v>0.3</v>
      </c>
      <c r="BG1691" s="1">
        <v>392.494</v>
      </c>
      <c r="BH1691" s="1">
        <v>0.34</v>
      </c>
      <c r="BJ1691" s="1">
        <v>39.08</v>
      </c>
      <c r="BO1691" s="1">
        <v>542.565</v>
      </c>
      <c r="BP1691" s="1">
        <v>0.47</v>
      </c>
      <c r="BR1691" s="1">
        <v>54.023</v>
      </c>
      <c r="BT1691" s="1">
        <v>0.0</v>
      </c>
      <c r="BU1691" s="1">
        <v>0.0</v>
      </c>
      <c r="BY1691" s="1">
        <v>0.0</v>
      </c>
      <c r="BZ1691" s="1">
        <v>0.0</v>
      </c>
      <c r="CB1691" s="1">
        <v>0.0</v>
      </c>
      <c r="CG1691" s="1">
        <v>461.758</v>
      </c>
      <c r="CH1691" s="1">
        <v>0.4</v>
      </c>
      <c r="CK1691" s="1">
        <v>0.0</v>
      </c>
      <c r="CL1691" s="1">
        <v>0.0</v>
      </c>
      <c r="CM1691" s="1">
        <v>0.0</v>
      </c>
      <c r="CN1691" s="1">
        <v>45.977</v>
      </c>
      <c r="CQ1691" s="1">
        <v>0.13</v>
      </c>
      <c r="CR1691" s="1">
        <v>0.0</v>
      </c>
      <c r="CU1691" s="1">
        <v>150.071</v>
      </c>
      <c r="CV1691" s="1">
        <v>0.0</v>
      </c>
      <c r="CX1691" s="1">
        <v>14.943</v>
      </c>
      <c r="CY1691" s="1">
        <v>0.0</v>
      </c>
      <c r="DA1691" s="1">
        <v>1004.323</v>
      </c>
      <c r="DB1691" s="1">
        <v>6.912</v>
      </c>
      <c r="DF1691" s="1">
        <v>542.565</v>
      </c>
      <c r="DG1691" s="1">
        <v>0.47</v>
      </c>
      <c r="DI1691" s="1">
        <v>54.023</v>
      </c>
      <c r="DN1691" s="1">
        <v>0.0</v>
      </c>
      <c r="DO1691" s="1">
        <v>0.0</v>
      </c>
      <c r="DQ1691" s="1">
        <v>0.0</v>
      </c>
      <c r="DV1691" s="1">
        <v>0.0</v>
      </c>
      <c r="DW1691" s="1">
        <v>0.0</v>
      </c>
      <c r="DY1691" s="1">
        <v>0.0</v>
      </c>
    </row>
    <row r="1692">
      <c r="A1692" s="1" t="s">
        <v>266</v>
      </c>
      <c r="B1692" s="1">
        <v>2004.0</v>
      </c>
      <c r="C1692" s="1" t="s">
        <v>267</v>
      </c>
      <c r="D1692" s="1">
        <v>874320.0</v>
      </c>
      <c r="J1692" s="1">
        <v>148.687</v>
      </c>
      <c r="K1692" s="1">
        <v>0.13</v>
      </c>
      <c r="L1692" s="1">
        <v>14.773</v>
      </c>
      <c r="N1692" s="1">
        <v>329.545</v>
      </c>
      <c r="S1692" s="1">
        <v>0.0</v>
      </c>
      <c r="T1692" s="1">
        <v>0.0</v>
      </c>
      <c r="V1692" s="1">
        <v>0.0</v>
      </c>
      <c r="W1692" s="1">
        <v>0.0</v>
      </c>
      <c r="X1692" s="1">
        <v>0.0</v>
      </c>
      <c r="Y1692" s="1">
        <v>0.0</v>
      </c>
      <c r="AA1692" s="1">
        <v>0.88</v>
      </c>
      <c r="AB1692" s="1">
        <v>1006.496</v>
      </c>
      <c r="AC1692" s="1">
        <v>0.88</v>
      </c>
      <c r="AE1692" s="1">
        <v>34.195</v>
      </c>
      <c r="AF1692" s="1">
        <v>2.364</v>
      </c>
      <c r="AG1692" s="1">
        <v>10608.959</v>
      </c>
      <c r="AK1692" s="1">
        <v>434.623</v>
      </c>
      <c r="AL1692" s="1">
        <v>0.38</v>
      </c>
      <c r="AO1692" s="1">
        <v>43.182</v>
      </c>
      <c r="AT1692" s="1">
        <v>0.0</v>
      </c>
      <c r="AU1692" s="1">
        <v>0.0</v>
      </c>
      <c r="AX1692" s="1">
        <v>0.0</v>
      </c>
      <c r="AY1692" s="1">
        <v>0.0</v>
      </c>
      <c r="AZ1692" s="1">
        <v>0.0</v>
      </c>
      <c r="BA1692" s="1">
        <v>0.0</v>
      </c>
      <c r="BC1692" s="1">
        <v>0.29</v>
      </c>
      <c r="BG1692" s="1">
        <v>423.186</v>
      </c>
      <c r="BH1692" s="1">
        <v>0.37</v>
      </c>
      <c r="BJ1692" s="1">
        <v>42.045</v>
      </c>
      <c r="BO1692" s="1">
        <v>571.873</v>
      </c>
      <c r="BP1692" s="1">
        <v>0.5</v>
      </c>
      <c r="BR1692" s="1">
        <v>56.818</v>
      </c>
      <c r="BT1692" s="1">
        <v>0.0</v>
      </c>
      <c r="BU1692" s="1">
        <v>0.0</v>
      </c>
      <c r="BY1692" s="1">
        <v>0.0</v>
      </c>
      <c r="BZ1692" s="1">
        <v>0.0</v>
      </c>
      <c r="CB1692" s="1">
        <v>0.0</v>
      </c>
      <c r="CG1692" s="1">
        <v>434.623</v>
      </c>
      <c r="CH1692" s="1">
        <v>0.38</v>
      </c>
      <c r="CK1692" s="1">
        <v>0.0</v>
      </c>
      <c r="CL1692" s="1">
        <v>0.0</v>
      </c>
      <c r="CM1692" s="1">
        <v>0.0</v>
      </c>
      <c r="CN1692" s="1">
        <v>43.182</v>
      </c>
      <c r="CQ1692" s="1">
        <v>0.13</v>
      </c>
      <c r="CR1692" s="1">
        <v>0.0</v>
      </c>
      <c r="CU1692" s="1">
        <v>148.687</v>
      </c>
      <c r="CV1692" s="1">
        <v>0.0</v>
      </c>
      <c r="CX1692" s="1">
        <v>14.773</v>
      </c>
      <c r="CY1692" s="1">
        <v>0.0</v>
      </c>
      <c r="DA1692" s="1">
        <v>1006.496</v>
      </c>
      <c r="DB1692" s="1">
        <v>9.276</v>
      </c>
      <c r="DF1692" s="1">
        <v>571.873</v>
      </c>
      <c r="DG1692" s="1">
        <v>0.5</v>
      </c>
      <c r="DI1692" s="1">
        <v>56.818</v>
      </c>
      <c r="DN1692" s="1">
        <v>0.0</v>
      </c>
      <c r="DO1692" s="1">
        <v>0.0</v>
      </c>
      <c r="DQ1692" s="1">
        <v>0.0</v>
      </c>
      <c r="DV1692" s="1">
        <v>0.0</v>
      </c>
      <c r="DW1692" s="1">
        <v>0.0</v>
      </c>
      <c r="DY1692" s="1">
        <v>0.0</v>
      </c>
    </row>
    <row r="1693">
      <c r="A1693" s="1" t="s">
        <v>266</v>
      </c>
      <c r="B1693" s="1">
        <v>2005.0</v>
      </c>
      <c r="C1693" s="1" t="s">
        <v>267</v>
      </c>
      <c r="D1693" s="1">
        <v>882337.0</v>
      </c>
      <c r="J1693" s="1">
        <v>147.336</v>
      </c>
      <c r="K1693" s="1">
        <v>0.13</v>
      </c>
      <c r="L1693" s="1">
        <v>14.607</v>
      </c>
      <c r="N1693" s="1">
        <v>359.551</v>
      </c>
      <c r="S1693" s="1">
        <v>0.0</v>
      </c>
      <c r="T1693" s="1">
        <v>0.0</v>
      </c>
      <c r="V1693" s="1">
        <v>0.0</v>
      </c>
      <c r="W1693" s="1">
        <v>0.0</v>
      </c>
      <c r="X1693" s="1">
        <v>0.0</v>
      </c>
      <c r="Y1693" s="1">
        <v>0.0</v>
      </c>
      <c r="AA1693" s="1">
        <v>0.89</v>
      </c>
      <c r="AB1693" s="1">
        <v>1008.685</v>
      </c>
      <c r="AC1693" s="1">
        <v>0.89</v>
      </c>
      <c r="AE1693" s="1">
        <v>-14.723</v>
      </c>
      <c r="AF1693" s="1">
        <v>-1.366</v>
      </c>
      <c r="AG1693" s="1">
        <v>8964.815</v>
      </c>
      <c r="AK1693" s="1">
        <v>476.009</v>
      </c>
      <c r="AL1693" s="1">
        <v>0.42</v>
      </c>
      <c r="AO1693" s="1">
        <v>47.191</v>
      </c>
      <c r="AT1693" s="1">
        <v>0.0</v>
      </c>
      <c r="AU1693" s="1">
        <v>0.0</v>
      </c>
      <c r="AX1693" s="1">
        <v>0.0</v>
      </c>
      <c r="AY1693" s="1">
        <v>0.0</v>
      </c>
      <c r="AZ1693" s="1">
        <v>0.0</v>
      </c>
      <c r="BA1693" s="1">
        <v>0.0</v>
      </c>
      <c r="BC1693" s="1">
        <v>0.32</v>
      </c>
      <c r="BG1693" s="1">
        <v>385.34</v>
      </c>
      <c r="BH1693" s="1">
        <v>0.34</v>
      </c>
      <c r="BJ1693" s="1">
        <v>38.202</v>
      </c>
      <c r="BO1693" s="1">
        <v>532.676</v>
      </c>
      <c r="BP1693" s="1">
        <v>0.47</v>
      </c>
      <c r="BR1693" s="1">
        <v>52.809</v>
      </c>
      <c r="BT1693" s="1">
        <v>0.0</v>
      </c>
      <c r="BU1693" s="1">
        <v>0.0</v>
      </c>
      <c r="BY1693" s="1">
        <v>0.0</v>
      </c>
      <c r="BZ1693" s="1">
        <v>0.0</v>
      </c>
      <c r="CB1693" s="1">
        <v>0.0</v>
      </c>
      <c r="CG1693" s="1">
        <v>476.009</v>
      </c>
      <c r="CH1693" s="1">
        <v>0.42</v>
      </c>
      <c r="CK1693" s="1">
        <v>0.0</v>
      </c>
      <c r="CL1693" s="1">
        <v>0.0</v>
      </c>
      <c r="CM1693" s="1">
        <v>0.0</v>
      </c>
      <c r="CN1693" s="1">
        <v>47.191</v>
      </c>
      <c r="CQ1693" s="1">
        <v>0.13</v>
      </c>
      <c r="CR1693" s="1">
        <v>0.0</v>
      </c>
      <c r="CU1693" s="1">
        <v>147.336</v>
      </c>
      <c r="CV1693" s="1">
        <v>0.0</v>
      </c>
      <c r="CX1693" s="1">
        <v>14.607</v>
      </c>
      <c r="CY1693" s="1">
        <v>0.0</v>
      </c>
      <c r="DA1693" s="1">
        <v>1008.685</v>
      </c>
      <c r="DB1693" s="1">
        <v>7.91</v>
      </c>
      <c r="DF1693" s="1">
        <v>532.676</v>
      </c>
      <c r="DG1693" s="1">
        <v>0.47</v>
      </c>
      <c r="DI1693" s="1">
        <v>52.809</v>
      </c>
      <c r="DN1693" s="1">
        <v>0.0</v>
      </c>
      <c r="DO1693" s="1">
        <v>0.0</v>
      </c>
      <c r="DQ1693" s="1">
        <v>0.0</v>
      </c>
      <c r="DV1693" s="1">
        <v>0.0</v>
      </c>
      <c r="DW1693" s="1">
        <v>0.0</v>
      </c>
      <c r="DY1693" s="1">
        <v>0.0</v>
      </c>
    </row>
    <row r="1694">
      <c r="A1694" s="1" t="s">
        <v>266</v>
      </c>
      <c r="B1694" s="1">
        <v>2006.0</v>
      </c>
      <c r="C1694" s="1" t="s">
        <v>267</v>
      </c>
      <c r="D1694" s="1">
        <v>890316.0</v>
      </c>
      <c r="J1694" s="1">
        <v>146.016</v>
      </c>
      <c r="K1694" s="1">
        <v>0.13</v>
      </c>
      <c r="L1694" s="1">
        <v>14.444</v>
      </c>
      <c r="N1694" s="1">
        <v>355.556</v>
      </c>
      <c r="S1694" s="1">
        <v>0.0</v>
      </c>
      <c r="T1694" s="1">
        <v>0.0</v>
      </c>
      <c r="V1694" s="1">
        <v>0.0</v>
      </c>
      <c r="W1694" s="1">
        <v>0.0</v>
      </c>
      <c r="X1694" s="1">
        <v>0.0</v>
      </c>
      <c r="Y1694" s="1">
        <v>0.0</v>
      </c>
      <c r="AA1694" s="1">
        <v>0.9</v>
      </c>
      <c r="AB1694" s="1">
        <v>1010.877</v>
      </c>
      <c r="AC1694" s="1">
        <v>0.9</v>
      </c>
      <c r="AE1694" s="1">
        <v>9.943</v>
      </c>
      <c r="AF1694" s="1">
        <v>0.786</v>
      </c>
      <c r="AG1694" s="1">
        <v>9767.824</v>
      </c>
      <c r="AK1694" s="1">
        <v>482.975</v>
      </c>
      <c r="AL1694" s="1">
        <v>0.43</v>
      </c>
      <c r="AO1694" s="1">
        <v>47.778</v>
      </c>
      <c r="AT1694" s="1">
        <v>0.0</v>
      </c>
      <c r="AU1694" s="1">
        <v>0.0</v>
      </c>
      <c r="AX1694" s="1">
        <v>0.0</v>
      </c>
      <c r="AY1694" s="1">
        <v>0.0</v>
      </c>
      <c r="AZ1694" s="1">
        <v>0.0</v>
      </c>
      <c r="BA1694" s="1">
        <v>0.0</v>
      </c>
      <c r="BC1694" s="1">
        <v>0.32</v>
      </c>
      <c r="BG1694" s="1">
        <v>381.887</v>
      </c>
      <c r="BH1694" s="1">
        <v>0.34</v>
      </c>
      <c r="BJ1694" s="1">
        <v>37.778</v>
      </c>
      <c r="BO1694" s="1">
        <v>527.902</v>
      </c>
      <c r="BP1694" s="1">
        <v>0.47</v>
      </c>
      <c r="BR1694" s="1">
        <v>52.222</v>
      </c>
      <c r="BT1694" s="1">
        <v>0.0</v>
      </c>
      <c r="BU1694" s="1">
        <v>0.0</v>
      </c>
      <c r="BY1694" s="1">
        <v>0.0</v>
      </c>
      <c r="BZ1694" s="1">
        <v>0.0</v>
      </c>
      <c r="CB1694" s="1">
        <v>0.0</v>
      </c>
      <c r="CG1694" s="1">
        <v>482.975</v>
      </c>
      <c r="CH1694" s="1">
        <v>0.43</v>
      </c>
      <c r="CK1694" s="1">
        <v>0.0</v>
      </c>
      <c r="CL1694" s="1">
        <v>0.0</v>
      </c>
      <c r="CM1694" s="1">
        <v>0.0</v>
      </c>
      <c r="CN1694" s="1">
        <v>47.778</v>
      </c>
      <c r="CQ1694" s="1">
        <v>0.13</v>
      </c>
      <c r="CR1694" s="1">
        <v>0.0</v>
      </c>
      <c r="CU1694" s="1">
        <v>146.016</v>
      </c>
      <c r="CV1694" s="1">
        <v>0.0</v>
      </c>
      <c r="CX1694" s="1">
        <v>14.444</v>
      </c>
      <c r="CY1694" s="1">
        <v>0.0</v>
      </c>
      <c r="DA1694" s="1">
        <v>1010.877</v>
      </c>
      <c r="DB1694" s="1">
        <v>8.696</v>
      </c>
      <c r="DF1694" s="1">
        <v>527.902</v>
      </c>
      <c r="DG1694" s="1">
        <v>0.47</v>
      </c>
      <c r="DI1694" s="1">
        <v>52.222</v>
      </c>
      <c r="DN1694" s="1">
        <v>0.0</v>
      </c>
      <c r="DO1694" s="1">
        <v>0.0</v>
      </c>
      <c r="DQ1694" s="1">
        <v>0.0</v>
      </c>
      <c r="DV1694" s="1">
        <v>0.0</v>
      </c>
      <c r="DW1694" s="1">
        <v>0.0</v>
      </c>
      <c r="DY1694" s="1">
        <v>0.0</v>
      </c>
    </row>
    <row r="1695">
      <c r="A1695" s="1" t="s">
        <v>266</v>
      </c>
      <c r="B1695" s="1">
        <v>2007.0</v>
      </c>
      <c r="C1695" s="1" t="s">
        <v>267</v>
      </c>
      <c r="D1695" s="1">
        <v>897792.0</v>
      </c>
      <c r="J1695" s="1">
        <v>100.246</v>
      </c>
      <c r="K1695" s="1">
        <v>0.09</v>
      </c>
      <c r="L1695" s="1">
        <v>10.112</v>
      </c>
      <c r="N1695" s="1">
        <v>235.955</v>
      </c>
      <c r="S1695" s="1">
        <v>0.0</v>
      </c>
      <c r="T1695" s="1">
        <v>0.0</v>
      </c>
      <c r="V1695" s="1">
        <v>0.0</v>
      </c>
      <c r="W1695" s="1">
        <v>0.0</v>
      </c>
      <c r="X1695" s="1">
        <v>0.0</v>
      </c>
      <c r="Y1695" s="1">
        <v>0.0</v>
      </c>
      <c r="AA1695" s="1">
        <v>0.89</v>
      </c>
      <c r="AB1695" s="1">
        <v>991.321</v>
      </c>
      <c r="AC1695" s="1">
        <v>0.89</v>
      </c>
      <c r="AE1695" s="1">
        <v>-8.008</v>
      </c>
      <c r="AF1695" s="1">
        <v>-0.696</v>
      </c>
      <c r="AG1695" s="1">
        <v>8910.784</v>
      </c>
      <c r="AK1695" s="1">
        <v>311.876</v>
      </c>
      <c r="AL1695" s="1">
        <v>0.28</v>
      </c>
      <c r="AO1695" s="1">
        <v>31.461</v>
      </c>
      <c r="AT1695" s="1">
        <v>0.0</v>
      </c>
      <c r="AU1695" s="1">
        <v>0.0</v>
      </c>
      <c r="AX1695" s="1">
        <v>0.0</v>
      </c>
      <c r="AY1695" s="1">
        <v>0.0</v>
      </c>
      <c r="AZ1695" s="1">
        <v>0.0</v>
      </c>
      <c r="BA1695" s="1">
        <v>0.0</v>
      </c>
      <c r="BC1695" s="1">
        <v>0.21</v>
      </c>
      <c r="BG1695" s="1">
        <v>568.06</v>
      </c>
      <c r="BH1695" s="1">
        <v>0.51</v>
      </c>
      <c r="BJ1695" s="1">
        <v>57.303</v>
      </c>
      <c r="BO1695" s="1">
        <v>679.445</v>
      </c>
      <c r="BP1695" s="1">
        <v>0.61</v>
      </c>
      <c r="BR1695" s="1">
        <v>68.539</v>
      </c>
      <c r="BT1695" s="1">
        <v>0.0</v>
      </c>
      <c r="BU1695" s="1">
        <v>0.0</v>
      </c>
      <c r="BY1695" s="1">
        <v>0.0</v>
      </c>
      <c r="BZ1695" s="1">
        <v>0.0</v>
      </c>
      <c r="CB1695" s="1">
        <v>0.0</v>
      </c>
      <c r="CG1695" s="1">
        <v>311.876</v>
      </c>
      <c r="CH1695" s="1">
        <v>0.28</v>
      </c>
      <c r="CK1695" s="1">
        <v>0.0</v>
      </c>
      <c r="CL1695" s="1">
        <v>0.0</v>
      </c>
      <c r="CM1695" s="1">
        <v>0.0</v>
      </c>
      <c r="CN1695" s="1">
        <v>31.461</v>
      </c>
      <c r="CQ1695" s="1">
        <v>0.09</v>
      </c>
      <c r="CR1695" s="1">
        <v>0.0</v>
      </c>
      <c r="CU1695" s="1">
        <v>100.246</v>
      </c>
      <c r="CV1695" s="1">
        <v>0.0</v>
      </c>
      <c r="CX1695" s="1">
        <v>10.112</v>
      </c>
      <c r="CY1695" s="1">
        <v>0.0</v>
      </c>
      <c r="DA1695" s="1">
        <v>991.321</v>
      </c>
      <c r="DB1695" s="1">
        <v>8.0</v>
      </c>
      <c r="DF1695" s="1">
        <v>679.445</v>
      </c>
      <c r="DG1695" s="1">
        <v>0.61</v>
      </c>
      <c r="DI1695" s="1">
        <v>68.539</v>
      </c>
      <c r="DN1695" s="1">
        <v>0.0</v>
      </c>
      <c r="DO1695" s="1">
        <v>0.0</v>
      </c>
      <c r="DQ1695" s="1">
        <v>0.0</v>
      </c>
      <c r="DV1695" s="1">
        <v>11.138</v>
      </c>
      <c r="DW1695" s="1">
        <v>0.01</v>
      </c>
      <c r="DY1695" s="1">
        <v>1.124</v>
      </c>
    </row>
    <row r="1696">
      <c r="A1696" s="1" t="s">
        <v>266</v>
      </c>
      <c r="B1696" s="1">
        <v>2008.0</v>
      </c>
      <c r="C1696" s="1" t="s">
        <v>267</v>
      </c>
      <c r="D1696" s="1">
        <v>903348.0</v>
      </c>
      <c r="J1696" s="1">
        <v>55.35</v>
      </c>
      <c r="K1696" s="1">
        <v>0.05</v>
      </c>
      <c r="L1696" s="1">
        <v>5.952</v>
      </c>
      <c r="N1696" s="1">
        <v>238.095</v>
      </c>
      <c r="S1696" s="1">
        <v>0.0</v>
      </c>
      <c r="T1696" s="1">
        <v>0.0</v>
      </c>
      <c r="V1696" s="1">
        <v>0.0</v>
      </c>
      <c r="W1696" s="1">
        <v>0.0</v>
      </c>
      <c r="X1696" s="1">
        <v>0.0</v>
      </c>
      <c r="Y1696" s="1">
        <v>0.0</v>
      </c>
      <c r="AA1696" s="1">
        <v>0.84</v>
      </c>
      <c r="AB1696" s="1">
        <v>929.874</v>
      </c>
      <c r="AC1696" s="1">
        <v>0.84</v>
      </c>
      <c r="AE1696" s="1">
        <v>-25.044</v>
      </c>
      <c r="AF1696" s="1">
        <v>-2.004</v>
      </c>
      <c r="AG1696" s="1">
        <v>6638.108</v>
      </c>
      <c r="AK1696" s="1">
        <v>298.888</v>
      </c>
      <c r="AL1696" s="1">
        <v>0.27</v>
      </c>
      <c r="AO1696" s="1">
        <v>32.143</v>
      </c>
      <c r="AT1696" s="1">
        <v>0.0</v>
      </c>
      <c r="AU1696" s="1">
        <v>0.0</v>
      </c>
      <c r="AX1696" s="1">
        <v>0.0</v>
      </c>
      <c r="AY1696" s="1">
        <v>0.0</v>
      </c>
      <c r="AZ1696" s="1">
        <v>0.0</v>
      </c>
      <c r="BA1696" s="1">
        <v>0.0</v>
      </c>
      <c r="BC1696" s="1">
        <v>0.2</v>
      </c>
      <c r="BG1696" s="1">
        <v>553.497</v>
      </c>
      <c r="BH1696" s="1">
        <v>0.5</v>
      </c>
      <c r="BJ1696" s="1">
        <v>59.524</v>
      </c>
      <c r="BO1696" s="1">
        <v>630.986</v>
      </c>
      <c r="BP1696" s="1">
        <v>0.57</v>
      </c>
      <c r="BR1696" s="1">
        <v>67.857</v>
      </c>
      <c r="BT1696" s="1">
        <v>0.0</v>
      </c>
      <c r="BU1696" s="1">
        <v>0.0</v>
      </c>
      <c r="BY1696" s="1">
        <v>0.0</v>
      </c>
      <c r="BZ1696" s="1">
        <v>0.0</v>
      </c>
      <c r="CB1696" s="1">
        <v>0.0</v>
      </c>
      <c r="CG1696" s="1">
        <v>298.888</v>
      </c>
      <c r="CH1696" s="1">
        <v>0.27</v>
      </c>
      <c r="CK1696" s="1">
        <v>0.0</v>
      </c>
      <c r="CL1696" s="1">
        <v>0.0</v>
      </c>
      <c r="CM1696" s="1">
        <v>0.0</v>
      </c>
      <c r="CN1696" s="1">
        <v>32.143</v>
      </c>
      <c r="CQ1696" s="1">
        <v>0.05</v>
      </c>
      <c r="CR1696" s="1">
        <v>0.0</v>
      </c>
      <c r="CU1696" s="1">
        <v>55.35</v>
      </c>
      <c r="CV1696" s="1">
        <v>0.0</v>
      </c>
      <c r="CX1696" s="1">
        <v>5.952</v>
      </c>
      <c r="CY1696" s="1">
        <v>0.0</v>
      </c>
      <c r="DA1696" s="1">
        <v>929.874</v>
      </c>
      <c r="DB1696" s="1">
        <v>5.997</v>
      </c>
      <c r="DF1696" s="1">
        <v>630.986</v>
      </c>
      <c r="DG1696" s="1">
        <v>0.57</v>
      </c>
      <c r="DI1696" s="1">
        <v>67.857</v>
      </c>
      <c r="DN1696" s="1">
        <v>0.0</v>
      </c>
      <c r="DO1696" s="1">
        <v>0.0</v>
      </c>
      <c r="DQ1696" s="1">
        <v>0.0</v>
      </c>
      <c r="DV1696" s="1">
        <v>22.14</v>
      </c>
      <c r="DW1696" s="1">
        <v>0.02</v>
      </c>
      <c r="DY1696" s="1">
        <v>2.381</v>
      </c>
    </row>
    <row r="1697">
      <c r="A1697" s="1" t="s">
        <v>266</v>
      </c>
      <c r="B1697" s="1">
        <v>2009.0</v>
      </c>
      <c r="C1697" s="1" t="s">
        <v>267</v>
      </c>
      <c r="D1697" s="1">
        <v>907198.0</v>
      </c>
      <c r="J1697" s="1">
        <v>44.092</v>
      </c>
      <c r="K1697" s="1">
        <v>0.04</v>
      </c>
      <c r="L1697" s="1">
        <v>4.819</v>
      </c>
      <c r="N1697" s="1">
        <v>265.06</v>
      </c>
      <c r="S1697" s="1">
        <v>0.0</v>
      </c>
      <c r="T1697" s="1">
        <v>0.0</v>
      </c>
      <c r="V1697" s="1">
        <v>0.0</v>
      </c>
      <c r="W1697" s="1">
        <v>0.0</v>
      </c>
      <c r="X1697" s="1">
        <v>0.0</v>
      </c>
      <c r="Y1697" s="1">
        <v>0.0</v>
      </c>
      <c r="AA1697" s="1">
        <v>0.83</v>
      </c>
      <c r="AB1697" s="1">
        <v>914.905</v>
      </c>
      <c r="AC1697" s="1">
        <v>0.83</v>
      </c>
      <c r="AE1697" s="1">
        <v>-14.295</v>
      </c>
      <c r="AF1697" s="1">
        <v>-0.857</v>
      </c>
      <c r="AG1697" s="1">
        <v>5665.042</v>
      </c>
      <c r="AK1697" s="1">
        <v>341.712</v>
      </c>
      <c r="AL1697" s="1">
        <v>0.31</v>
      </c>
      <c r="AO1697" s="1">
        <v>37.349</v>
      </c>
      <c r="AT1697" s="1">
        <v>0.0</v>
      </c>
      <c r="AU1697" s="1">
        <v>0.0</v>
      </c>
      <c r="AX1697" s="1">
        <v>0.0</v>
      </c>
      <c r="AY1697" s="1">
        <v>0.0</v>
      </c>
      <c r="AZ1697" s="1">
        <v>0.0</v>
      </c>
      <c r="BA1697" s="1">
        <v>0.0</v>
      </c>
      <c r="BC1697" s="1">
        <v>0.22</v>
      </c>
      <c r="BG1697" s="1">
        <v>507.056</v>
      </c>
      <c r="BH1697" s="1">
        <v>0.46</v>
      </c>
      <c r="BJ1697" s="1">
        <v>55.422</v>
      </c>
      <c r="BO1697" s="1">
        <v>573.193</v>
      </c>
      <c r="BP1697" s="1">
        <v>0.52</v>
      </c>
      <c r="BR1697" s="1">
        <v>62.651</v>
      </c>
      <c r="BT1697" s="1">
        <v>0.0</v>
      </c>
      <c r="BU1697" s="1">
        <v>0.0</v>
      </c>
      <c r="BY1697" s="1">
        <v>0.0</v>
      </c>
      <c r="BZ1697" s="1">
        <v>0.0</v>
      </c>
      <c r="CB1697" s="1">
        <v>0.0</v>
      </c>
      <c r="CG1697" s="1">
        <v>341.712</v>
      </c>
      <c r="CH1697" s="1">
        <v>0.31</v>
      </c>
      <c r="CK1697" s="1">
        <v>0.0</v>
      </c>
      <c r="CL1697" s="1">
        <v>0.0</v>
      </c>
      <c r="CM1697" s="1">
        <v>0.0</v>
      </c>
      <c r="CN1697" s="1">
        <v>37.349</v>
      </c>
      <c r="CQ1697" s="1">
        <v>0.04</v>
      </c>
      <c r="CR1697" s="1">
        <v>0.0</v>
      </c>
      <c r="CU1697" s="1">
        <v>44.092</v>
      </c>
      <c r="CV1697" s="1">
        <v>0.0</v>
      </c>
      <c r="CX1697" s="1">
        <v>4.819</v>
      </c>
      <c r="CY1697" s="1">
        <v>0.0</v>
      </c>
      <c r="DA1697" s="1">
        <v>914.905</v>
      </c>
      <c r="DB1697" s="1">
        <v>5.139</v>
      </c>
      <c r="DF1697" s="1">
        <v>573.193</v>
      </c>
      <c r="DG1697" s="1">
        <v>0.52</v>
      </c>
      <c r="DI1697" s="1">
        <v>62.651</v>
      </c>
      <c r="DN1697" s="1">
        <v>0.0</v>
      </c>
      <c r="DO1697" s="1">
        <v>0.0</v>
      </c>
      <c r="DQ1697" s="1">
        <v>0.0</v>
      </c>
      <c r="DV1697" s="1">
        <v>22.046</v>
      </c>
      <c r="DW1697" s="1">
        <v>0.02</v>
      </c>
      <c r="DY1697" s="1">
        <v>2.41</v>
      </c>
    </row>
    <row r="1698">
      <c r="A1698" s="1" t="s">
        <v>266</v>
      </c>
      <c r="B1698" s="1">
        <v>2010.0</v>
      </c>
      <c r="C1698" s="1" t="s">
        <v>267</v>
      </c>
      <c r="D1698" s="1">
        <v>910376.0</v>
      </c>
      <c r="J1698" s="1">
        <v>43.938</v>
      </c>
      <c r="K1698" s="1">
        <v>0.04</v>
      </c>
      <c r="L1698" s="1">
        <v>4.545</v>
      </c>
      <c r="N1698" s="1">
        <v>340.909</v>
      </c>
      <c r="S1698" s="1">
        <v>0.0</v>
      </c>
      <c r="T1698" s="1">
        <v>0.0</v>
      </c>
      <c r="V1698" s="1">
        <v>0.0</v>
      </c>
      <c r="W1698" s="1">
        <v>0.0</v>
      </c>
      <c r="X1698" s="1">
        <v>0.0</v>
      </c>
      <c r="Y1698" s="1">
        <v>0.0</v>
      </c>
      <c r="AA1698" s="1">
        <v>0.88</v>
      </c>
      <c r="AB1698" s="1">
        <v>966.634</v>
      </c>
      <c r="AC1698" s="1">
        <v>0.88</v>
      </c>
      <c r="AE1698" s="1">
        <v>44.68</v>
      </c>
      <c r="AF1698" s="1">
        <v>2.296</v>
      </c>
      <c r="AG1698" s="1">
        <v>8167.591</v>
      </c>
      <c r="AK1698" s="1">
        <v>461.348</v>
      </c>
      <c r="AL1698" s="1">
        <v>0.42</v>
      </c>
      <c r="AO1698" s="1">
        <v>47.727</v>
      </c>
      <c r="AT1698" s="1">
        <v>0.0</v>
      </c>
      <c r="AU1698" s="1">
        <v>0.0</v>
      </c>
      <c r="AX1698" s="1">
        <v>0.0</v>
      </c>
      <c r="AY1698" s="1">
        <v>0.0</v>
      </c>
      <c r="AZ1698" s="1">
        <v>0.0</v>
      </c>
      <c r="BA1698" s="1">
        <v>0.0</v>
      </c>
      <c r="BC1698" s="1">
        <v>0.3</v>
      </c>
      <c r="BG1698" s="1">
        <v>450.363</v>
      </c>
      <c r="BH1698" s="1">
        <v>0.41</v>
      </c>
      <c r="BJ1698" s="1">
        <v>46.591</v>
      </c>
      <c r="BO1698" s="1">
        <v>505.286</v>
      </c>
      <c r="BP1698" s="1">
        <v>0.46</v>
      </c>
      <c r="BR1698" s="1">
        <v>52.273</v>
      </c>
      <c r="BT1698" s="1">
        <v>0.0</v>
      </c>
      <c r="BU1698" s="1">
        <v>0.0</v>
      </c>
      <c r="BY1698" s="1">
        <v>0.0</v>
      </c>
      <c r="BZ1698" s="1">
        <v>0.0</v>
      </c>
      <c r="CB1698" s="1">
        <v>0.0</v>
      </c>
      <c r="CG1698" s="1">
        <v>461.348</v>
      </c>
      <c r="CH1698" s="1">
        <v>0.42</v>
      </c>
      <c r="CK1698" s="1">
        <v>0.0</v>
      </c>
      <c r="CL1698" s="1">
        <v>0.0</v>
      </c>
      <c r="CM1698" s="1">
        <v>0.0</v>
      </c>
      <c r="CN1698" s="1">
        <v>47.727</v>
      </c>
      <c r="CQ1698" s="1">
        <v>0.04</v>
      </c>
      <c r="CR1698" s="1">
        <v>0.0</v>
      </c>
      <c r="CU1698" s="1">
        <v>43.938</v>
      </c>
      <c r="CV1698" s="1">
        <v>0.0</v>
      </c>
      <c r="CX1698" s="1">
        <v>4.545</v>
      </c>
      <c r="CY1698" s="1">
        <v>0.0</v>
      </c>
      <c r="DA1698" s="1">
        <v>966.634</v>
      </c>
      <c r="DB1698" s="1">
        <v>7.436</v>
      </c>
      <c r="DF1698" s="1">
        <v>505.286</v>
      </c>
      <c r="DG1698" s="1">
        <v>0.46</v>
      </c>
      <c r="DI1698" s="1">
        <v>52.273</v>
      </c>
      <c r="DN1698" s="1">
        <v>0.0</v>
      </c>
      <c r="DO1698" s="1">
        <v>0.0</v>
      </c>
      <c r="DQ1698" s="1">
        <v>0.0</v>
      </c>
      <c r="DV1698" s="1">
        <v>10.984</v>
      </c>
      <c r="DW1698" s="1">
        <v>0.01</v>
      </c>
      <c r="DY1698" s="1">
        <v>1.136</v>
      </c>
    </row>
    <row r="1699">
      <c r="A1699" s="1" t="s">
        <v>266</v>
      </c>
      <c r="B1699" s="1">
        <v>2011.0</v>
      </c>
      <c r="C1699" s="1" t="s">
        <v>267</v>
      </c>
      <c r="D1699" s="1">
        <v>912942.0</v>
      </c>
      <c r="J1699" s="1">
        <v>43.814</v>
      </c>
      <c r="K1699" s="1">
        <v>0.04</v>
      </c>
      <c r="L1699" s="1">
        <v>4.706</v>
      </c>
      <c r="N1699" s="1">
        <v>305.882</v>
      </c>
      <c r="S1699" s="1">
        <v>0.0</v>
      </c>
      <c r="T1699" s="1">
        <v>0.0</v>
      </c>
      <c r="V1699" s="1">
        <v>0.0</v>
      </c>
      <c r="W1699" s="1">
        <v>0.0</v>
      </c>
      <c r="X1699" s="1">
        <v>0.0</v>
      </c>
      <c r="Y1699" s="1">
        <v>0.0</v>
      </c>
      <c r="AA1699" s="1">
        <v>0.85</v>
      </c>
      <c r="AB1699" s="1">
        <v>931.056</v>
      </c>
      <c r="AC1699" s="1">
        <v>0.85</v>
      </c>
      <c r="AE1699" s="1">
        <v>-26.195</v>
      </c>
      <c r="AF1699" s="1">
        <v>-1.948</v>
      </c>
      <c r="AG1699" s="1">
        <v>6011.121</v>
      </c>
      <c r="AK1699" s="1">
        <v>394.33</v>
      </c>
      <c r="AL1699" s="1">
        <v>0.36</v>
      </c>
      <c r="AO1699" s="1">
        <v>42.353</v>
      </c>
      <c r="AT1699" s="1">
        <v>0.0</v>
      </c>
      <c r="AU1699" s="1">
        <v>0.0</v>
      </c>
      <c r="AX1699" s="1">
        <v>0.0</v>
      </c>
      <c r="AY1699" s="1">
        <v>0.0</v>
      </c>
      <c r="AZ1699" s="1">
        <v>0.0</v>
      </c>
      <c r="BA1699" s="1">
        <v>0.0</v>
      </c>
      <c r="BC1699" s="1">
        <v>0.26</v>
      </c>
      <c r="BG1699" s="1">
        <v>492.912</v>
      </c>
      <c r="BH1699" s="1">
        <v>0.45</v>
      </c>
      <c r="BJ1699" s="1">
        <v>52.941</v>
      </c>
      <c r="BO1699" s="1">
        <v>536.726</v>
      </c>
      <c r="BP1699" s="1">
        <v>0.49</v>
      </c>
      <c r="BR1699" s="1">
        <v>57.647</v>
      </c>
      <c r="BT1699" s="1">
        <v>0.0</v>
      </c>
      <c r="BU1699" s="1">
        <v>0.0</v>
      </c>
      <c r="BY1699" s="1">
        <v>0.0</v>
      </c>
      <c r="BZ1699" s="1">
        <v>0.0</v>
      </c>
      <c r="CB1699" s="1">
        <v>0.0</v>
      </c>
      <c r="CG1699" s="1">
        <v>394.33</v>
      </c>
      <c r="CH1699" s="1">
        <v>0.36</v>
      </c>
      <c r="CK1699" s="1">
        <v>0.0</v>
      </c>
      <c r="CL1699" s="1">
        <v>0.0</v>
      </c>
      <c r="CM1699" s="1">
        <v>0.0</v>
      </c>
      <c r="CN1699" s="1">
        <v>42.353</v>
      </c>
      <c r="CQ1699" s="1">
        <v>0.04</v>
      </c>
      <c r="CR1699" s="1">
        <v>0.0</v>
      </c>
      <c r="CU1699" s="1">
        <v>43.814</v>
      </c>
      <c r="CV1699" s="1">
        <v>0.0</v>
      </c>
      <c r="CX1699" s="1">
        <v>4.706</v>
      </c>
      <c r="CY1699" s="1">
        <v>0.0</v>
      </c>
      <c r="DA1699" s="1">
        <v>931.056</v>
      </c>
      <c r="DB1699" s="1">
        <v>5.488</v>
      </c>
      <c r="DF1699" s="1">
        <v>536.726</v>
      </c>
      <c r="DG1699" s="1">
        <v>0.49</v>
      </c>
      <c r="DI1699" s="1">
        <v>57.647</v>
      </c>
      <c r="DN1699" s="1">
        <v>0.0</v>
      </c>
      <c r="DO1699" s="1">
        <v>0.0</v>
      </c>
      <c r="DQ1699" s="1">
        <v>0.0</v>
      </c>
      <c r="DV1699" s="1">
        <v>0.0</v>
      </c>
      <c r="DW1699" s="1">
        <v>0.0</v>
      </c>
      <c r="DY1699" s="1">
        <v>0.0</v>
      </c>
    </row>
    <row r="1700">
      <c r="A1700" s="1" t="s">
        <v>266</v>
      </c>
      <c r="B1700" s="1">
        <v>2012.0</v>
      </c>
      <c r="C1700" s="1" t="s">
        <v>267</v>
      </c>
      <c r="D1700" s="1">
        <v>914872.0</v>
      </c>
      <c r="J1700" s="1">
        <v>43.722</v>
      </c>
      <c r="K1700" s="1">
        <v>0.04</v>
      </c>
      <c r="L1700" s="1">
        <v>4.651</v>
      </c>
      <c r="N1700" s="1">
        <v>244.186</v>
      </c>
      <c r="S1700" s="1">
        <v>0.0</v>
      </c>
      <c r="T1700" s="1">
        <v>0.0</v>
      </c>
      <c r="V1700" s="1">
        <v>0.0</v>
      </c>
      <c r="W1700" s="1">
        <v>0.0</v>
      </c>
      <c r="X1700" s="1">
        <v>0.0</v>
      </c>
      <c r="Y1700" s="1">
        <v>0.0</v>
      </c>
      <c r="AA1700" s="1">
        <v>0.86</v>
      </c>
      <c r="AB1700" s="1">
        <v>940.022</v>
      </c>
      <c r="AC1700" s="1">
        <v>0.86</v>
      </c>
      <c r="AE1700" s="1">
        <v>-0.226</v>
      </c>
      <c r="AF1700" s="1">
        <v>-0.012</v>
      </c>
      <c r="AG1700" s="1">
        <v>5984.893</v>
      </c>
      <c r="AK1700" s="1">
        <v>316.984</v>
      </c>
      <c r="AL1700" s="1">
        <v>0.29</v>
      </c>
      <c r="AO1700" s="1">
        <v>33.721</v>
      </c>
      <c r="AT1700" s="1">
        <v>0.0</v>
      </c>
      <c r="AU1700" s="1">
        <v>0.0</v>
      </c>
      <c r="AX1700" s="1">
        <v>0.0</v>
      </c>
      <c r="AY1700" s="1">
        <v>0.0</v>
      </c>
      <c r="AZ1700" s="1">
        <v>0.0</v>
      </c>
      <c r="BA1700" s="1">
        <v>0.0</v>
      </c>
      <c r="BC1700" s="1">
        <v>0.21</v>
      </c>
      <c r="BG1700" s="1">
        <v>568.385</v>
      </c>
      <c r="BH1700" s="1">
        <v>0.52</v>
      </c>
      <c r="BJ1700" s="1">
        <v>60.465</v>
      </c>
      <c r="BO1700" s="1">
        <v>623.038</v>
      </c>
      <c r="BP1700" s="1">
        <v>0.57</v>
      </c>
      <c r="BR1700" s="1">
        <v>66.279</v>
      </c>
      <c r="BT1700" s="1">
        <v>0.0</v>
      </c>
      <c r="BU1700" s="1">
        <v>0.0</v>
      </c>
      <c r="BY1700" s="1">
        <v>0.0</v>
      </c>
      <c r="BZ1700" s="1">
        <v>0.0</v>
      </c>
      <c r="CB1700" s="1">
        <v>0.0</v>
      </c>
      <c r="CG1700" s="1">
        <v>316.984</v>
      </c>
      <c r="CH1700" s="1">
        <v>0.29</v>
      </c>
      <c r="CK1700" s="1">
        <v>0.0</v>
      </c>
      <c r="CL1700" s="1">
        <v>0.0</v>
      </c>
      <c r="CM1700" s="1">
        <v>0.0</v>
      </c>
      <c r="CN1700" s="1">
        <v>33.721</v>
      </c>
      <c r="CQ1700" s="1">
        <v>0.04</v>
      </c>
      <c r="CR1700" s="1">
        <v>0.0</v>
      </c>
      <c r="CU1700" s="1">
        <v>43.722</v>
      </c>
      <c r="CV1700" s="1">
        <v>0.0</v>
      </c>
      <c r="CX1700" s="1">
        <v>4.651</v>
      </c>
      <c r="CY1700" s="1">
        <v>0.0</v>
      </c>
      <c r="DA1700" s="1">
        <v>940.022</v>
      </c>
      <c r="DB1700" s="1">
        <v>5.475</v>
      </c>
      <c r="DF1700" s="1">
        <v>623.038</v>
      </c>
      <c r="DG1700" s="1">
        <v>0.57</v>
      </c>
      <c r="DI1700" s="1">
        <v>66.279</v>
      </c>
      <c r="DN1700" s="1">
        <v>0.0</v>
      </c>
      <c r="DO1700" s="1">
        <v>0.0</v>
      </c>
      <c r="DQ1700" s="1">
        <v>0.0</v>
      </c>
      <c r="DV1700" s="1">
        <v>10.93</v>
      </c>
      <c r="DW1700" s="1">
        <v>0.01</v>
      </c>
      <c r="DY1700" s="1">
        <v>1.163</v>
      </c>
    </row>
    <row r="1701">
      <c r="A1701" s="1" t="s">
        <v>266</v>
      </c>
      <c r="B1701" s="1">
        <v>2013.0</v>
      </c>
      <c r="C1701" s="1" t="s">
        <v>267</v>
      </c>
      <c r="D1701" s="1">
        <v>916312.0</v>
      </c>
      <c r="J1701" s="1">
        <v>43.653</v>
      </c>
      <c r="K1701" s="1">
        <v>0.04</v>
      </c>
      <c r="L1701" s="1">
        <v>4.545</v>
      </c>
      <c r="N1701" s="1">
        <v>261.364</v>
      </c>
      <c r="S1701" s="1">
        <v>0.0</v>
      </c>
      <c r="T1701" s="1">
        <v>0.0</v>
      </c>
      <c r="V1701" s="1">
        <v>0.0</v>
      </c>
      <c r="W1701" s="1">
        <v>0.0</v>
      </c>
      <c r="X1701" s="1">
        <v>0.0</v>
      </c>
      <c r="Y1701" s="1">
        <v>0.0</v>
      </c>
      <c r="AA1701" s="1">
        <v>0.88</v>
      </c>
      <c r="AB1701" s="1">
        <v>960.372</v>
      </c>
      <c r="AC1701" s="1">
        <v>0.88</v>
      </c>
      <c r="AE1701" s="1">
        <v>6.724</v>
      </c>
      <c r="AF1701" s="1">
        <v>0.368</v>
      </c>
      <c r="AG1701" s="1">
        <v>6377.305</v>
      </c>
      <c r="AK1701" s="1">
        <v>349.226</v>
      </c>
      <c r="AL1701" s="1">
        <v>0.32</v>
      </c>
      <c r="AO1701" s="1">
        <v>36.364</v>
      </c>
      <c r="AT1701" s="1">
        <v>0.0</v>
      </c>
      <c r="AU1701" s="1">
        <v>0.0</v>
      </c>
      <c r="AX1701" s="1">
        <v>0.0</v>
      </c>
      <c r="AY1701" s="1">
        <v>0.0</v>
      </c>
      <c r="AZ1701" s="1">
        <v>0.0</v>
      </c>
      <c r="BA1701" s="1">
        <v>0.0</v>
      </c>
      <c r="BC1701" s="1">
        <v>0.23</v>
      </c>
      <c r="BG1701" s="1">
        <v>567.492</v>
      </c>
      <c r="BH1701" s="1">
        <v>0.52</v>
      </c>
      <c r="BJ1701" s="1">
        <v>59.091</v>
      </c>
      <c r="BO1701" s="1">
        <v>611.146</v>
      </c>
      <c r="BP1701" s="1">
        <v>0.56</v>
      </c>
      <c r="BR1701" s="1">
        <v>63.636</v>
      </c>
      <c r="BT1701" s="1">
        <v>0.0</v>
      </c>
      <c r="BU1701" s="1">
        <v>0.0</v>
      </c>
      <c r="BY1701" s="1">
        <v>0.0</v>
      </c>
      <c r="BZ1701" s="1">
        <v>0.0</v>
      </c>
      <c r="CB1701" s="1">
        <v>0.0</v>
      </c>
      <c r="CG1701" s="1">
        <v>349.226</v>
      </c>
      <c r="CH1701" s="1">
        <v>0.32</v>
      </c>
      <c r="CK1701" s="1">
        <v>0.0</v>
      </c>
      <c r="CL1701" s="1">
        <v>0.0</v>
      </c>
      <c r="CM1701" s="1">
        <v>0.0</v>
      </c>
      <c r="CN1701" s="1">
        <v>36.364</v>
      </c>
      <c r="CQ1701" s="1">
        <v>0.04</v>
      </c>
      <c r="CR1701" s="1">
        <v>0.0</v>
      </c>
      <c r="CU1701" s="1">
        <v>43.653</v>
      </c>
      <c r="CV1701" s="1">
        <v>0.0</v>
      </c>
      <c r="CX1701" s="1">
        <v>4.545</v>
      </c>
      <c r="CY1701" s="1">
        <v>0.0</v>
      </c>
      <c r="DA1701" s="1">
        <v>960.372</v>
      </c>
      <c r="DB1701" s="1">
        <v>5.844</v>
      </c>
      <c r="DF1701" s="1">
        <v>611.146</v>
      </c>
      <c r="DG1701" s="1">
        <v>0.56</v>
      </c>
      <c r="DI1701" s="1">
        <v>63.636</v>
      </c>
      <c r="DN1701" s="1">
        <v>0.0</v>
      </c>
      <c r="DO1701" s="1">
        <v>0.0</v>
      </c>
      <c r="DQ1701" s="1">
        <v>0.0</v>
      </c>
      <c r="DV1701" s="1">
        <v>0.0</v>
      </c>
      <c r="DW1701" s="1">
        <v>0.0</v>
      </c>
      <c r="DY1701" s="1">
        <v>0.0</v>
      </c>
    </row>
    <row r="1702">
      <c r="A1702" s="1" t="s">
        <v>266</v>
      </c>
      <c r="B1702" s="1">
        <v>2014.0</v>
      </c>
      <c r="C1702" s="1" t="s">
        <v>267</v>
      </c>
      <c r="D1702" s="1">
        <v>917544.0</v>
      </c>
      <c r="J1702" s="1">
        <v>43.595</v>
      </c>
      <c r="K1702" s="1">
        <v>0.04</v>
      </c>
      <c r="L1702" s="1">
        <v>4.396</v>
      </c>
      <c r="N1702" s="1">
        <v>362.637</v>
      </c>
      <c r="S1702" s="1">
        <v>0.0</v>
      </c>
      <c r="T1702" s="1">
        <v>0.0</v>
      </c>
      <c r="V1702" s="1">
        <v>0.0</v>
      </c>
      <c r="W1702" s="1">
        <v>0.0</v>
      </c>
      <c r="X1702" s="1">
        <v>0.0</v>
      </c>
      <c r="Y1702" s="1">
        <v>0.0</v>
      </c>
      <c r="AA1702" s="1">
        <v>0.91</v>
      </c>
      <c r="AB1702" s="1">
        <v>991.778</v>
      </c>
      <c r="AC1702" s="1">
        <v>0.91</v>
      </c>
      <c r="AE1702" s="1">
        <v>9.107</v>
      </c>
      <c r="AF1702" s="1">
        <v>0.532</v>
      </c>
      <c r="AG1702" s="1">
        <v>6948.758</v>
      </c>
      <c r="AK1702" s="1">
        <v>512.237</v>
      </c>
      <c r="AL1702" s="1">
        <v>0.47</v>
      </c>
      <c r="AO1702" s="1">
        <v>51.648</v>
      </c>
      <c r="AT1702" s="1">
        <v>0.0</v>
      </c>
      <c r="AU1702" s="1">
        <v>0.0</v>
      </c>
      <c r="AX1702" s="1">
        <v>0.0</v>
      </c>
      <c r="AY1702" s="1">
        <v>0.0</v>
      </c>
      <c r="AZ1702" s="1">
        <v>0.0</v>
      </c>
      <c r="BA1702" s="1">
        <v>0.0</v>
      </c>
      <c r="BC1702" s="1">
        <v>0.33</v>
      </c>
      <c r="BG1702" s="1">
        <v>435.946</v>
      </c>
      <c r="BH1702" s="1">
        <v>0.4</v>
      </c>
      <c r="BJ1702" s="1">
        <v>43.956</v>
      </c>
      <c r="BO1702" s="1">
        <v>479.541</v>
      </c>
      <c r="BP1702" s="1">
        <v>0.44</v>
      </c>
      <c r="BR1702" s="1">
        <v>48.352</v>
      </c>
      <c r="BT1702" s="1">
        <v>0.0</v>
      </c>
      <c r="BU1702" s="1">
        <v>0.0</v>
      </c>
      <c r="BY1702" s="1">
        <v>0.0</v>
      </c>
      <c r="BZ1702" s="1">
        <v>0.0</v>
      </c>
      <c r="CB1702" s="1">
        <v>0.0</v>
      </c>
      <c r="CG1702" s="1">
        <v>512.237</v>
      </c>
      <c r="CH1702" s="1">
        <v>0.47</v>
      </c>
      <c r="CK1702" s="1">
        <v>0.0</v>
      </c>
      <c r="CL1702" s="1">
        <v>0.0</v>
      </c>
      <c r="CM1702" s="1">
        <v>0.0</v>
      </c>
      <c r="CN1702" s="1">
        <v>51.648</v>
      </c>
      <c r="CQ1702" s="1">
        <v>0.04</v>
      </c>
      <c r="CR1702" s="1">
        <v>0.0</v>
      </c>
      <c r="CU1702" s="1">
        <v>43.595</v>
      </c>
      <c r="CV1702" s="1">
        <v>0.0</v>
      </c>
      <c r="CX1702" s="1">
        <v>4.396</v>
      </c>
      <c r="CY1702" s="1">
        <v>0.0</v>
      </c>
      <c r="DA1702" s="1">
        <v>991.778</v>
      </c>
      <c r="DB1702" s="1">
        <v>6.376</v>
      </c>
      <c r="DF1702" s="1">
        <v>479.541</v>
      </c>
      <c r="DG1702" s="1">
        <v>0.44</v>
      </c>
      <c r="DI1702" s="1">
        <v>48.352</v>
      </c>
      <c r="DN1702" s="1">
        <v>0.0</v>
      </c>
      <c r="DO1702" s="1">
        <v>0.0</v>
      </c>
      <c r="DQ1702" s="1">
        <v>0.0</v>
      </c>
      <c r="DV1702" s="1">
        <v>0.0</v>
      </c>
      <c r="DW1702" s="1">
        <v>0.0</v>
      </c>
      <c r="DY1702" s="1">
        <v>0.0</v>
      </c>
    </row>
    <row r="1703">
      <c r="A1703" s="1" t="s">
        <v>266</v>
      </c>
      <c r="B1703" s="1">
        <v>2015.0</v>
      </c>
      <c r="C1703" s="1" t="s">
        <v>267</v>
      </c>
      <c r="D1703" s="1">
        <v>918532.0</v>
      </c>
      <c r="J1703" s="1">
        <v>43.548</v>
      </c>
      <c r="K1703" s="1">
        <v>0.04</v>
      </c>
      <c r="L1703" s="1">
        <v>4.301</v>
      </c>
      <c r="N1703" s="1">
        <v>365.591</v>
      </c>
      <c r="S1703" s="1">
        <v>0.0</v>
      </c>
      <c r="T1703" s="1">
        <v>0.0</v>
      </c>
      <c r="V1703" s="1">
        <v>0.0</v>
      </c>
      <c r="W1703" s="1">
        <v>0.0</v>
      </c>
      <c r="X1703" s="1">
        <v>0.0</v>
      </c>
      <c r="Y1703" s="1">
        <v>0.0</v>
      </c>
      <c r="AA1703" s="1">
        <v>0.93</v>
      </c>
      <c r="AB1703" s="1">
        <v>1012.485</v>
      </c>
      <c r="AC1703" s="1">
        <v>0.93</v>
      </c>
      <c r="AE1703" s="1">
        <v>5.793</v>
      </c>
      <c r="AF1703" s="1">
        <v>0.369</v>
      </c>
      <c r="AG1703" s="1">
        <v>7343.387</v>
      </c>
      <c r="AK1703" s="1">
        <v>522.573</v>
      </c>
      <c r="AL1703" s="1">
        <v>0.48</v>
      </c>
      <c r="AO1703" s="1">
        <v>51.613</v>
      </c>
      <c r="AT1703" s="1">
        <v>0.0</v>
      </c>
      <c r="AU1703" s="1">
        <v>0.0</v>
      </c>
      <c r="AX1703" s="1">
        <v>0.0</v>
      </c>
      <c r="AY1703" s="1">
        <v>0.0</v>
      </c>
      <c r="AZ1703" s="1">
        <v>0.0</v>
      </c>
      <c r="BA1703" s="1">
        <v>0.0</v>
      </c>
      <c r="BC1703" s="1">
        <v>0.34</v>
      </c>
      <c r="BG1703" s="1">
        <v>435.477</v>
      </c>
      <c r="BH1703" s="1">
        <v>0.4</v>
      </c>
      <c r="BJ1703" s="1">
        <v>43.011</v>
      </c>
      <c r="BO1703" s="1">
        <v>489.912</v>
      </c>
      <c r="BP1703" s="1">
        <v>0.45</v>
      </c>
      <c r="BR1703" s="1">
        <v>48.387</v>
      </c>
      <c r="BT1703" s="1">
        <v>0.0</v>
      </c>
      <c r="BU1703" s="1">
        <v>0.0</v>
      </c>
      <c r="BY1703" s="1">
        <v>0.0</v>
      </c>
      <c r="BZ1703" s="1">
        <v>0.0</v>
      </c>
      <c r="CB1703" s="1">
        <v>0.0</v>
      </c>
      <c r="CG1703" s="1">
        <v>522.573</v>
      </c>
      <c r="CH1703" s="1">
        <v>0.48</v>
      </c>
      <c r="CK1703" s="1">
        <v>0.0</v>
      </c>
      <c r="CL1703" s="1">
        <v>0.0</v>
      </c>
      <c r="CM1703" s="1">
        <v>0.0</v>
      </c>
      <c r="CN1703" s="1">
        <v>51.613</v>
      </c>
      <c r="CQ1703" s="1">
        <v>0.04</v>
      </c>
      <c r="CR1703" s="1">
        <v>0.0</v>
      </c>
      <c r="CU1703" s="1">
        <v>43.548</v>
      </c>
      <c r="CV1703" s="1">
        <v>0.0</v>
      </c>
      <c r="CX1703" s="1">
        <v>4.301</v>
      </c>
      <c r="CY1703" s="1">
        <v>0.0</v>
      </c>
      <c r="DA1703" s="1">
        <v>1012.485</v>
      </c>
      <c r="DB1703" s="1">
        <v>6.745</v>
      </c>
      <c r="DF1703" s="1">
        <v>489.912</v>
      </c>
      <c r="DG1703" s="1">
        <v>0.45</v>
      </c>
      <c r="DI1703" s="1">
        <v>48.387</v>
      </c>
      <c r="DN1703" s="1">
        <v>0.0</v>
      </c>
      <c r="DO1703" s="1">
        <v>0.0</v>
      </c>
      <c r="DQ1703" s="1">
        <v>0.0</v>
      </c>
      <c r="DV1703" s="1">
        <v>10.887</v>
      </c>
      <c r="DW1703" s="1">
        <v>0.01</v>
      </c>
      <c r="DY1703" s="1">
        <v>1.075</v>
      </c>
    </row>
    <row r="1704">
      <c r="A1704" s="1" t="s">
        <v>266</v>
      </c>
      <c r="B1704" s="1">
        <v>2016.0</v>
      </c>
      <c r="C1704" s="1" t="s">
        <v>267</v>
      </c>
      <c r="D1704" s="1">
        <v>919123.0</v>
      </c>
      <c r="J1704" s="1">
        <v>21.76</v>
      </c>
      <c r="K1704" s="1">
        <v>0.02</v>
      </c>
      <c r="L1704" s="1">
        <v>2.105</v>
      </c>
      <c r="N1704" s="1">
        <v>305.263</v>
      </c>
      <c r="S1704" s="1">
        <v>0.0</v>
      </c>
      <c r="T1704" s="1">
        <v>0.0</v>
      </c>
      <c r="V1704" s="1">
        <v>0.0</v>
      </c>
      <c r="W1704" s="1">
        <v>0.0</v>
      </c>
      <c r="X1704" s="1">
        <v>0.0</v>
      </c>
      <c r="Y1704" s="1">
        <v>0.0</v>
      </c>
      <c r="AA1704" s="1">
        <v>0.95</v>
      </c>
      <c r="AB1704" s="1">
        <v>1033.594</v>
      </c>
      <c r="AC1704" s="1">
        <v>0.95</v>
      </c>
      <c r="AE1704" s="1">
        <v>-3.593</v>
      </c>
      <c r="AF1704" s="1">
        <v>-0.242</v>
      </c>
      <c r="AG1704" s="1">
        <v>7074.998</v>
      </c>
      <c r="AK1704" s="1">
        <v>467.837</v>
      </c>
      <c r="AL1704" s="1">
        <v>0.43</v>
      </c>
      <c r="AO1704" s="1">
        <v>45.263</v>
      </c>
      <c r="AT1704" s="1">
        <v>0.0</v>
      </c>
      <c r="AU1704" s="1">
        <v>0.0</v>
      </c>
      <c r="AX1704" s="1">
        <v>0.0</v>
      </c>
      <c r="AY1704" s="1">
        <v>0.0</v>
      </c>
      <c r="AZ1704" s="1">
        <v>0.0</v>
      </c>
      <c r="BA1704" s="1">
        <v>0.0</v>
      </c>
      <c r="BC1704" s="1">
        <v>0.29</v>
      </c>
      <c r="BG1704" s="1">
        <v>533.117</v>
      </c>
      <c r="BH1704" s="1">
        <v>0.49</v>
      </c>
      <c r="BJ1704" s="1">
        <v>51.579</v>
      </c>
      <c r="BO1704" s="1">
        <v>565.757</v>
      </c>
      <c r="BP1704" s="1">
        <v>0.52</v>
      </c>
      <c r="BR1704" s="1">
        <v>54.737</v>
      </c>
      <c r="BT1704" s="1">
        <v>0.0</v>
      </c>
      <c r="BU1704" s="1">
        <v>0.0</v>
      </c>
      <c r="BY1704" s="1">
        <v>0.0</v>
      </c>
      <c r="BZ1704" s="1">
        <v>0.0</v>
      </c>
      <c r="CB1704" s="1">
        <v>0.0</v>
      </c>
      <c r="CG1704" s="1">
        <v>467.837</v>
      </c>
      <c r="CH1704" s="1">
        <v>0.43</v>
      </c>
      <c r="CK1704" s="1">
        <v>0.0</v>
      </c>
      <c r="CL1704" s="1">
        <v>0.0</v>
      </c>
      <c r="CM1704" s="1">
        <v>0.0</v>
      </c>
      <c r="CN1704" s="1">
        <v>45.263</v>
      </c>
      <c r="CQ1704" s="1">
        <v>0.02</v>
      </c>
      <c r="CR1704" s="1">
        <v>0.0</v>
      </c>
      <c r="CU1704" s="1">
        <v>21.76</v>
      </c>
      <c r="CV1704" s="1">
        <v>0.0</v>
      </c>
      <c r="CX1704" s="1">
        <v>2.105</v>
      </c>
      <c r="CY1704" s="1">
        <v>0.0</v>
      </c>
      <c r="DA1704" s="1">
        <v>1033.594</v>
      </c>
      <c r="DB1704" s="1">
        <v>6.503</v>
      </c>
      <c r="DF1704" s="1">
        <v>565.757</v>
      </c>
      <c r="DG1704" s="1">
        <v>0.52</v>
      </c>
      <c r="DI1704" s="1">
        <v>54.737</v>
      </c>
      <c r="DN1704" s="1">
        <v>10.88</v>
      </c>
      <c r="DO1704" s="1">
        <v>0.01</v>
      </c>
      <c r="DQ1704" s="1">
        <v>1.053</v>
      </c>
      <c r="DV1704" s="1">
        <v>0.0</v>
      </c>
      <c r="DW1704" s="1">
        <v>0.0</v>
      </c>
      <c r="DY1704" s="1">
        <v>0.0</v>
      </c>
    </row>
    <row r="1705">
      <c r="A1705" s="1" t="s">
        <v>266</v>
      </c>
      <c r="B1705" s="1">
        <v>2017.0</v>
      </c>
      <c r="C1705" s="1" t="s">
        <v>267</v>
      </c>
      <c r="D1705" s="1">
        <v>918714.0</v>
      </c>
      <c r="J1705" s="1">
        <v>10.885</v>
      </c>
      <c r="K1705" s="1">
        <v>0.01</v>
      </c>
      <c r="L1705" s="1">
        <v>0.98</v>
      </c>
      <c r="N1705" s="1">
        <v>343.137</v>
      </c>
      <c r="S1705" s="1">
        <v>0.0</v>
      </c>
      <c r="T1705" s="1">
        <v>0.0</v>
      </c>
      <c r="Y1705" s="1">
        <v>0.0</v>
      </c>
      <c r="AA1705" s="1">
        <v>1.02</v>
      </c>
      <c r="AB1705" s="1">
        <v>1110.248</v>
      </c>
      <c r="AC1705" s="1">
        <v>1.02</v>
      </c>
      <c r="AE1705" s="1">
        <v>8.884</v>
      </c>
      <c r="AF1705" s="1">
        <v>0.578</v>
      </c>
      <c r="AG1705" s="1">
        <v>7706.982</v>
      </c>
      <c r="AK1705" s="1">
        <v>555.124</v>
      </c>
      <c r="AL1705" s="1">
        <v>0.51</v>
      </c>
      <c r="AO1705" s="1">
        <v>50.0</v>
      </c>
      <c r="AT1705" s="1">
        <v>0.0</v>
      </c>
      <c r="AU1705" s="1">
        <v>0.0</v>
      </c>
      <c r="BA1705" s="1">
        <v>0.0</v>
      </c>
      <c r="BC1705" s="1">
        <v>0.35</v>
      </c>
      <c r="BG1705" s="1">
        <v>533.354</v>
      </c>
      <c r="BH1705" s="1">
        <v>0.49</v>
      </c>
      <c r="BJ1705" s="1">
        <v>48.039</v>
      </c>
      <c r="BO1705" s="1">
        <v>555.124</v>
      </c>
      <c r="BP1705" s="1">
        <v>0.51</v>
      </c>
      <c r="BR1705" s="1">
        <v>50.0</v>
      </c>
      <c r="BT1705" s="1">
        <v>0.0</v>
      </c>
      <c r="BU1705" s="1">
        <v>0.0</v>
      </c>
      <c r="BY1705" s="1">
        <v>0.0</v>
      </c>
      <c r="BZ1705" s="1">
        <v>0.0</v>
      </c>
      <c r="CB1705" s="1">
        <v>0.0</v>
      </c>
      <c r="CG1705" s="1">
        <v>555.124</v>
      </c>
      <c r="CH1705" s="1">
        <v>0.51</v>
      </c>
      <c r="CN1705" s="1">
        <v>50.0</v>
      </c>
      <c r="CQ1705" s="1">
        <v>0.01</v>
      </c>
      <c r="CR1705" s="1">
        <v>0.0</v>
      </c>
      <c r="CU1705" s="1">
        <v>10.885</v>
      </c>
      <c r="CV1705" s="1">
        <v>0.0</v>
      </c>
      <c r="CX1705" s="1">
        <v>0.98</v>
      </c>
      <c r="CY1705" s="1">
        <v>0.0</v>
      </c>
      <c r="DA1705" s="1">
        <v>1110.248</v>
      </c>
      <c r="DB1705" s="1">
        <v>7.081</v>
      </c>
      <c r="DF1705" s="1">
        <v>555.124</v>
      </c>
      <c r="DG1705" s="1">
        <v>0.51</v>
      </c>
      <c r="DI1705" s="1">
        <v>50.0</v>
      </c>
      <c r="DN1705" s="1">
        <v>10.885</v>
      </c>
      <c r="DO1705" s="1">
        <v>0.01</v>
      </c>
      <c r="DQ1705" s="1">
        <v>0.98</v>
      </c>
      <c r="DV1705" s="1">
        <v>0.0</v>
      </c>
      <c r="DW1705" s="1">
        <v>0.0</v>
      </c>
      <c r="DY1705" s="1">
        <v>0.0</v>
      </c>
    </row>
    <row r="1706">
      <c r="A1706" s="1" t="s">
        <v>266</v>
      </c>
      <c r="B1706" s="1">
        <v>2018.0</v>
      </c>
      <c r="C1706" s="1" t="s">
        <v>267</v>
      </c>
      <c r="D1706" s="1">
        <v>917136.0</v>
      </c>
      <c r="J1706" s="1">
        <v>87.228</v>
      </c>
      <c r="K1706" s="1">
        <v>0.08</v>
      </c>
      <c r="L1706" s="1">
        <v>7.273</v>
      </c>
      <c r="N1706" s="1">
        <v>300.0</v>
      </c>
      <c r="S1706" s="1">
        <v>0.0</v>
      </c>
      <c r="T1706" s="1">
        <v>0.0</v>
      </c>
      <c r="Y1706" s="1">
        <v>0.0</v>
      </c>
      <c r="AA1706" s="1">
        <v>1.1</v>
      </c>
      <c r="AB1706" s="1">
        <v>1199.386</v>
      </c>
      <c r="AC1706" s="1">
        <v>1.1</v>
      </c>
      <c r="AE1706" s="1">
        <v>2.099</v>
      </c>
      <c r="AF1706" s="1">
        <v>0.149</v>
      </c>
      <c r="AG1706" s="1">
        <v>7882.327</v>
      </c>
      <c r="AK1706" s="1">
        <v>490.658</v>
      </c>
      <c r="AL1706" s="1">
        <v>0.45</v>
      </c>
      <c r="AO1706" s="1">
        <v>40.909</v>
      </c>
      <c r="AT1706" s="1">
        <v>0.0</v>
      </c>
      <c r="AU1706" s="1">
        <v>0.0</v>
      </c>
      <c r="BA1706" s="1">
        <v>0.0</v>
      </c>
      <c r="BC1706" s="1">
        <v>0.33</v>
      </c>
      <c r="BG1706" s="1">
        <v>610.596</v>
      </c>
      <c r="BH1706" s="1">
        <v>0.56</v>
      </c>
      <c r="BJ1706" s="1">
        <v>50.909</v>
      </c>
      <c r="BO1706" s="1">
        <v>708.728</v>
      </c>
      <c r="BP1706" s="1">
        <v>0.65</v>
      </c>
      <c r="BR1706" s="1">
        <v>59.091</v>
      </c>
      <c r="BT1706" s="1">
        <v>0.0</v>
      </c>
      <c r="BU1706" s="1">
        <v>0.0</v>
      </c>
      <c r="BY1706" s="1">
        <v>0.0</v>
      </c>
      <c r="BZ1706" s="1">
        <v>0.0</v>
      </c>
      <c r="CB1706" s="1">
        <v>0.0</v>
      </c>
      <c r="CG1706" s="1">
        <v>490.658</v>
      </c>
      <c r="CH1706" s="1">
        <v>0.45</v>
      </c>
      <c r="CN1706" s="1">
        <v>40.909</v>
      </c>
      <c r="CQ1706" s="1">
        <v>0.08</v>
      </c>
      <c r="CR1706" s="1">
        <v>0.0</v>
      </c>
      <c r="CU1706" s="1">
        <v>87.228</v>
      </c>
      <c r="CV1706" s="1">
        <v>0.0</v>
      </c>
      <c r="CX1706" s="1">
        <v>7.273</v>
      </c>
      <c r="CY1706" s="1">
        <v>0.0</v>
      </c>
      <c r="DA1706" s="1">
        <v>1199.386</v>
      </c>
      <c r="DB1706" s="1">
        <v>7.229</v>
      </c>
      <c r="DF1706" s="1">
        <v>708.728</v>
      </c>
      <c r="DG1706" s="1">
        <v>0.65</v>
      </c>
      <c r="DI1706" s="1">
        <v>59.091</v>
      </c>
      <c r="DN1706" s="1">
        <v>10.904</v>
      </c>
      <c r="DO1706" s="1">
        <v>0.01</v>
      </c>
      <c r="DQ1706" s="1">
        <v>0.909</v>
      </c>
      <c r="DV1706" s="1">
        <v>0.0</v>
      </c>
      <c r="DW1706" s="1">
        <v>0.0</v>
      </c>
      <c r="DY1706" s="1">
        <v>0.0</v>
      </c>
    </row>
    <row r="1707">
      <c r="A1707" s="1" t="s">
        <v>266</v>
      </c>
      <c r="B1707" s="1">
        <v>2019.0</v>
      </c>
      <c r="C1707" s="1" t="s">
        <v>267</v>
      </c>
      <c r="D1707" s="1">
        <v>914849.0</v>
      </c>
      <c r="J1707" s="1">
        <v>98.377</v>
      </c>
      <c r="K1707" s="1">
        <v>0.09</v>
      </c>
      <c r="L1707" s="1">
        <v>7.895</v>
      </c>
      <c r="N1707" s="1">
        <v>307.018</v>
      </c>
      <c r="S1707" s="1">
        <v>0.0</v>
      </c>
      <c r="T1707" s="1">
        <v>0.0</v>
      </c>
      <c r="Y1707" s="1">
        <v>0.0</v>
      </c>
      <c r="AA1707" s="1">
        <v>1.14</v>
      </c>
      <c r="AB1707" s="1">
        <v>1246.107</v>
      </c>
      <c r="AC1707" s="1">
        <v>1.14</v>
      </c>
      <c r="AE1707" s="1">
        <v>-1.007</v>
      </c>
      <c r="AF1707" s="1">
        <v>-0.073</v>
      </c>
      <c r="AG1707" s="1">
        <v>7822.484</v>
      </c>
      <c r="AK1707" s="1">
        <v>524.677</v>
      </c>
      <c r="AL1707" s="1">
        <v>0.48</v>
      </c>
      <c r="AO1707" s="1">
        <v>42.105</v>
      </c>
      <c r="AT1707" s="1">
        <v>0.0</v>
      </c>
      <c r="AU1707" s="1">
        <v>0.0</v>
      </c>
      <c r="BA1707" s="1">
        <v>0.0</v>
      </c>
      <c r="BC1707" s="1">
        <v>0.35</v>
      </c>
      <c r="BG1707" s="1">
        <v>612.123</v>
      </c>
      <c r="BH1707" s="1">
        <v>0.56</v>
      </c>
      <c r="BJ1707" s="1">
        <v>49.123</v>
      </c>
      <c r="BO1707" s="1">
        <v>721.431</v>
      </c>
      <c r="BP1707" s="1">
        <v>0.66</v>
      </c>
      <c r="BR1707" s="1">
        <v>57.895</v>
      </c>
      <c r="BT1707" s="1">
        <v>0.0</v>
      </c>
      <c r="BU1707" s="1">
        <v>0.0</v>
      </c>
      <c r="BY1707" s="1">
        <v>0.0</v>
      </c>
      <c r="BZ1707" s="1">
        <v>0.0</v>
      </c>
      <c r="CB1707" s="1">
        <v>0.0</v>
      </c>
      <c r="CG1707" s="1">
        <v>524.677</v>
      </c>
      <c r="CH1707" s="1">
        <v>0.48</v>
      </c>
      <c r="CN1707" s="1">
        <v>42.105</v>
      </c>
      <c r="CQ1707" s="1">
        <v>0.09</v>
      </c>
      <c r="CR1707" s="1">
        <v>0.0</v>
      </c>
      <c r="CU1707" s="1">
        <v>98.377</v>
      </c>
      <c r="CV1707" s="1">
        <v>0.0</v>
      </c>
      <c r="CX1707" s="1">
        <v>7.895</v>
      </c>
      <c r="CY1707" s="1">
        <v>0.0</v>
      </c>
      <c r="DA1707" s="1">
        <v>1246.107</v>
      </c>
      <c r="DB1707" s="1">
        <v>7.156</v>
      </c>
      <c r="DF1707" s="1">
        <v>721.431</v>
      </c>
      <c r="DG1707" s="1">
        <v>0.66</v>
      </c>
      <c r="DI1707" s="1">
        <v>57.895</v>
      </c>
      <c r="DN1707" s="1">
        <v>10.931</v>
      </c>
      <c r="DO1707" s="1">
        <v>0.01</v>
      </c>
      <c r="DQ1707" s="1">
        <v>0.877</v>
      </c>
      <c r="DV1707" s="1">
        <v>0.0</v>
      </c>
      <c r="DW1707" s="1">
        <v>0.0</v>
      </c>
      <c r="DY1707" s="1">
        <v>0.0</v>
      </c>
    </row>
    <row r="1708">
      <c r="A1708" s="1" t="s">
        <v>266</v>
      </c>
      <c r="B1708" s="1">
        <v>2020.0</v>
      </c>
      <c r="C1708" s="1" t="s">
        <v>267</v>
      </c>
      <c r="D1708" s="1">
        <v>914920.0</v>
      </c>
      <c r="J1708" s="1">
        <v>120.229</v>
      </c>
      <c r="K1708" s="1">
        <v>0.11</v>
      </c>
      <c r="L1708" s="1">
        <v>10.185</v>
      </c>
      <c r="N1708" s="1">
        <v>268.518</v>
      </c>
      <c r="S1708" s="1">
        <v>0.0</v>
      </c>
      <c r="T1708" s="1">
        <v>0.0</v>
      </c>
      <c r="Y1708" s="1">
        <v>0.0</v>
      </c>
      <c r="AA1708" s="1">
        <v>1.08</v>
      </c>
      <c r="AB1708" s="1">
        <v>1180.431</v>
      </c>
      <c r="AC1708" s="1">
        <v>1.08</v>
      </c>
      <c r="AE1708" s="1">
        <v>-28.649</v>
      </c>
      <c r="AF1708" s="1">
        <v>-2.05</v>
      </c>
      <c r="AG1708" s="1">
        <v>5581.005</v>
      </c>
      <c r="AK1708" s="1">
        <v>437.197</v>
      </c>
      <c r="AL1708" s="1">
        <v>0.4</v>
      </c>
      <c r="AO1708" s="1">
        <v>37.037</v>
      </c>
      <c r="AT1708" s="1">
        <v>0.0</v>
      </c>
      <c r="AU1708" s="1">
        <v>0.0</v>
      </c>
      <c r="BA1708" s="1">
        <v>0.0</v>
      </c>
      <c r="BC1708" s="1">
        <v>0.29</v>
      </c>
      <c r="BG1708" s="1">
        <v>612.075</v>
      </c>
      <c r="BH1708" s="1">
        <v>0.56</v>
      </c>
      <c r="BJ1708" s="1">
        <v>51.852</v>
      </c>
      <c r="BO1708" s="1">
        <v>743.234</v>
      </c>
      <c r="BP1708" s="1">
        <v>0.68</v>
      </c>
      <c r="BR1708" s="1">
        <v>62.963</v>
      </c>
      <c r="BT1708" s="1">
        <v>0.0</v>
      </c>
      <c r="BU1708" s="1">
        <v>0.0</v>
      </c>
      <c r="BY1708" s="1">
        <v>0.0</v>
      </c>
      <c r="BZ1708" s="1">
        <v>0.0</v>
      </c>
      <c r="CB1708" s="1">
        <v>0.0</v>
      </c>
      <c r="CG1708" s="1">
        <v>437.197</v>
      </c>
      <c r="CH1708" s="1">
        <v>0.4</v>
      </c>
      <c r="CN1708" s="1">
        <v>37.037</v>
      </c>
      <c r="CQ1708" s="1">
        <v>0.11</v>
      </c>
      <c r="CR1708" s="1">
        <v>0.0</v>
      </c>
      <c r="CU1708" s="1">
        <v>120.229</v>
      </c>
      <c r="CV1708" s="1">
        <v>0.0</v>
      </c>
      <c r="CX1708" s="1">
        <v>10.185</v>
      </c>
      <c r="CY1708" s="1">
        <v>0.0</v>
      </c>
      <c r="DA1708" s="1">
        <v>1180.431</v>
      </c>
      <c r="DB1708" s="1">
        <v>5.106</v>
      </c>
      <c r="DF1708" s="1">
        <v>743.234</v>
      </c>
      <c r="DG1708" s="1">
        <v>0.68</v>
      </c>
      <c r="DI1708" s="1">
        <v>62.963</v>
      </c>
      <c r="DN1708" s="1">
        <v>10.93</v>
      </c>
      <c r="DO1708" s="1">
        <v>0.01</v>
      </c>
      <c r="DQ1708" s="1">
        <v>0.926</v>
      </c>
      <c r="DV1708" s="1">
        <v>0.0</v>
      </c>
      <c r="DW1708" s="1">
        <v>0.0</v>
      </c>
      <c r="DY1708" s="1">
        <v>0.0</v>
      </c>
    </row>
    <row r="1709">
      <c r="A1709" s="1" t="s">
        <v>266</v>
      </c>
      <c r="B1709" s="1">
        <v>2021.0</v>
      </c>
      <c r="C1709" s="1" t="s">
        <v>267</v>
      </c>
      <c r="D1709" s="1">
        <v>916669.0</v>
      </c>
      <c r="J1709" s="1">
        <v>109.091</v>
      </c>
      <c r="K1709" s="1">
        <v>0.1</v>
      </c>
      <c r="L1709" s="1">
        <v>9.434</v>
      </c>
      <c r="N1709" s="1">
        <v>273.585</v>
      </c>
      <c r="S1709" s="1">
        <v>0.0</v>
      </c>
      <c r="T1709" s="1">
        <v>0.0</v>
      </c>
      <c r="Y1709" s="1">
        <v>0.0</v>
      </c>
      <c r="AA1709" s="1">
        <v>1.06</v>
      </c>
      <c r="AB1709" s="1">
        <v>1156.361</v>
      </c>
      <c r="AC1709" s="1">
        <v>1.06</v>
      </c>
      <c r="AE1709" s="1">
        <v>11.901</v>
      </c>
      <c r="AF1709" s="1">
        <v>0.608</v>
      </c>
      <c r="AG1709" s="1">
        <v>6233.277</v>
      </c>
      <c r="AK1709" s="1">
        <v>436.363</v>
      </c>
      <c r="AL1709" s="1">
        <v>0.4</v>
      </c>
      <c r="AO1709" s="1">
        <v>37.736</v>
      </c>
      <c r="AT1709" s="1">
        <v>0.0</v>
      </c>
      <c r="AU1709" s="1">
        <v>0.0</v>
      </c>
      <c r="BA1709" s="1">
        <v>0.0</v>
      </c>
      <c r="BC1709" s="1">
        <v>0.29</v>
      </c>
      <c r="BG1709" s="1">
        <v>599.998</v>
      </c>
      <c r="BH1709" s="1">
        <v>0.55</v>
      </c>
      <c r="BJ1709" s="1">
        <v>51.887</v>
      </c>
      <c r="BO1709" s="1">
        <v>719.998</v>
      </c>
      <c r="BP1709" s="1">
        <v>0.66</v>
      </c>
      <c r="BR1709" s="1">
        <v>62.264</v>
      </c>
      <c r="BT1709" s="1">
        <v>0.0</v>
      </c>
      <c r="BU1709" s="1">
        <v>0.0</v>
      </c>
      <c r="BY1709" s="1">
        <v>0.0</v>
      </c>
      <c r="BZ1709" s="1">
        <v>0.0</v>
      </c>
      <c r="CB1709" s="1">
        <v>0.0</v>
      </c>
      <c r="CG1709" s="1">
        <v>436.363</v>
      </c>
      <c r="CH1709" s="1">
        <v>0.4</v>
      </c>
      <c r="CN1709" s="1">
        <v>37.736</v>
      </c>
      <c r="CQ1709" s="1">
        <v>0.1</v>
      </c>
      <c r="CR1709" s="1">
        <v>0.0</v>
      </c>
      <c r="CU1709" s="1">
        <v>109.091</v>
      </c>
      <c r="CV1709" s="1">
        <v>0.0</v>
      </c>
      <c r="CX1709" s="1">
        <v>9.434</v>
      </c>
      <c r="CY1709" s="1">
        <v>0.0</v>
      </c>
      <c r="DA1709" s="1">
        <v>1156.361</v>
      </c>
      <c r="DB1709" s="1">
        <v>5.714</v>
      </c>
      <c r="DF1709" s="1">
        <v>719.998</v>
      </c>
      <c r="DG1709" s="1">
        <v>0.66</v>
      </c>
      <c r="DI1709" s="1">
        <v>62.264</v>
      </c>
      <c r="DN1709" s="1">
        <v>10.909</v>
      </c>
      <c r="DO1709" s="1">
        <v>0.01</v>
      </c>
      <c r="DQ1709" s="1">
        <v>0.943</v>
      </c>
      <c r="DV1709" s="1">
        <v>0.0</v>
      </c>
      <c r="DW1709" s="1">
        <v>0.0</v>
      </c>
      <c r="DY1709" s="1">
        <v>0.0</v>
      </c>
    </row>
    <row r="1710">
      <c r="A1710" s="1" t="s">
        <v>266</v>
      </c>
      <c r="B1710" s="1">
        <v>2022.0</v>
      </c>
      <c r="C1710" s="1" t="s">
        <v>267</v>
      </c>
      <c r="D1710" s="1">
        <v>919378.0</v>
      </c>
      <c r="J1710" s="1">
        <v>43.508</v>
      </c>
      <c r="K1710" s="1">
        <v>0.04</v>
      </c>
      <c r="L1710" s="1">
        <v>3.738</v>
      </c>
      <c r="N1710" s="1">
        <v>280.374</v>
      </c>
      <c r="S1710" s="1">
        <v>0.0</v>
      </c>
      <c r="T1710" s="1">
        <v>0.0</v>
      </c>
      <c r="Y1710" s="1">
        <v>0.0</v>
      </c>
      <c r="AA1710" s="1">
        <v>1.07</v>
      </c>
      <c r="AB1710" s="1">
        <v>1163.83</v>
      </c>
      <c r="AC1710" s="1">
        <v>1.07</v>
      </c>
      <c r="AE1710" s="1">
        <v>11.066</v>
      </c>
      <c r="AF1710" s="1">
        <v>0.632</v>
      </c>
      <c r="AG1710" s="1">
        <v>6902.628</v>
      </c>
      <c r="AK1710" s="1">
        <v>456.831</v>
      </c>
      <c r="AL1710" s="1">
        <v>0.42</v>
      </c>
      <c r="AO1710" s="1">
        <v>39.252</v>
      </c>
      <c r="AT1710" s="1">
        <v>0.0</v>
      </c>
      <c r="AU1710" s="1">
        <v>0.0</v>
      </c>
      <c r="BA1710" s="1">
        <v>0.0</v>
      </c>
      <c r="BC1710" s="1">
        <v>0.3</v>
      </c>
      <c r="BG1710" s="1">
        <v>652.615</v>
      </c>
      <c r="BH1710" s="1">
        <v>0.6</v>
      </c>
      <c r="BJ1710" s="1">
        <v>56.075</v>
      </c>
      <c r="BO1710" s="1">
        <v>707.0</v>
      </c>
      <c r="BP1710" s="1">
        <v>0.65</v>
      </c>
      <c r="BR1710" s="1">
        <v>60.748</v>
      </c>
      <c r="BT1710" s="1">
        <v>0.0</v>
      </c>
      <c r="BU1710" s="1">
        <v>0.0</v>
      </c>
      <c r="BY1710" s="1">
        <v>0.0</v>
      </c>
      <c r="BZ1710" s="1">
        <v>0.0</v>
      </c>
      <c r="CB1710" s="1">
        <v>0.0</v>
      </c>
      <c r="CG1710" s="1">
        <v>456.831</v>
      </c>
      <c r="CH1710" s="1">
        <v>0.42</v>
      </c>
      <c r="CN1710" s="1">
        <v>39.252</v>
      </c>
      <c r="CQ1710" s="1">
        <v>0.04</v>
      </c>
      <c r="CR1710" s="1">
        <v>0.0</v>
      </c>
      <c r="CU1710" s="1">
        <v>43.508</v>
      </c>
      <c r="CV1710" s="1">
        <v>0.0</v>
      </c>
      <c r="CX1710" s="1">
        <v>3.738</v>
      </c>
      <c r="CY1710" s="1">
        <v>0.0</v>
      </c>
      <c r="DA1710" s="1">
        <v>1163.83</v>
      </c>
      <c r="DB1710" s="1">
        <v>6.346</v>
      </c>
      <c r="DF1710" s="1">
        <v>707.0</v>
      </c>
      <c r="DG1710" s="1">
        <v>0.65</v>
      </c>
      <c r="DI1710" s="1">
        <v>60.748</v>
      </c>
      <c r="DN1710" s="1">
        <v>10.877</v>
      </c>
      <c r="DO1710" s="1">
        <v>0.01</v>
      </c>
      <c r="DQ1710" s="1">
        <v>0.935</v>
      </c>
      <c r="DV1710" s="1">
        <v>0.0</v>
      </c>
      <c r="DW1710" s="1">
        <v>0.0</v>
      </c>
      <c r="DY1710" s="1">
        <v>0.0</v>
      </c>
    </row>
    <row r="1711">
      <c r="A1711" s="1" t="s">
        <v>266</v>
      </c>
      <c r="B1711" s="1">
        <v>2023.0</v>
      </c>
      <c r="C1711" s="1" t="s">
        <v>267</v>
      </c>
      <c r="D1711" s="1">
        <v>924114.0</v>
      </c>
      <c r="J1711" s="1">
        <v>129.854</v>
      </c>
      <c r="K1711" s="1">
        <v>0.12</v>
      </c>
      <c r="L1711" s="1">
        <v>10.435</v>
      </c>
      <c r="N1711" s="1">
        <v>278.261</v>
      </c>
      <c r="S1711" s="1">
        <v>0.0</v>
      </c>
      <c r="T1711" s="1">
        <v>0.0</v>
      </c>
      <c r="Y1711" s="1">
        <v>0.0</v>
      </c>
      <c r="AA1711" s="1">
        <v>1.15</v>
      </c>
      <c r="AB1711" s="1">
        <v>1244.435</v>
      </c>
      <c r="AC1711" s="1">
        <v>1.15</v>
      </c>
      <c r="AE1711" s="1">
        <v>8.294</v>
      </c>
      <c r="AF1711" s="1">
        <v>0.526</v>
      </c>
      <c r="AG1711" s="1">
        <v>7436.848</v>
      </c>
      <c r="AK1711" s="1">
        <v>454.489</v>
      </c>
      <c r="AL1711" s="1">
        <v>0.42</v>
      </c>
      <c r="AO1711" s="1">
        <v>36.522</v>
      </c>
      <c r="AT1711" s="1">
        <v>0.0</v>
      </c>
      <c r="AU1711" s="1">
        <v>0.0</v>
      </c>
      <c r="BA1711" s="1">
        <v>0.0</v>
      </c>
      <c r="BC1711" s="1">
        <v>0.32</v>
      </c>
      <c r="BG1711" s="1">
        <v>649.271</v>
      </c>
      <c r="BH1711" s="1">
        <v>0.6</v>
      </c>
      <c r="BJ1711" s="1">
        <v>52.174</v>
      </c>
      <c r="BO1711" s="1">
        <v>789.946</v>
      </c>
      <c r="BP1711" s="1">
        <v>0.73</v>
      </c>
      <c r="BR1711" s="1">
        <v>63.478</v>
      </c>
      <c r="BT1711" s="1">
        <v>0.0</v>
      </c>
      <c r="BU1711" s="1">
        <v>0.0</v>
      </c>
      <c r="BY1711" s="1">
        <v>0.0</v>
      </c>
      <c r="BZ1711" s="1">
        <v>0.0</v>
      </c>
      <c r="CB1711" s="1">
        <v>0.0</v>
      </c>
      <c r="CG1711" s="1">
        <v>454.489</v>
      </c>
      <c r="CH1711" s="1">
        <v>0.42</v>
      </c>
      <c r="CN1711" s="1">
        <v>36.522</v>
      </c>
      <c r="CQ1711" s="1">
        <v>0.12</v>
      </c>
      <c r="CR1711" s="1">
        <v>0.0</v>
      </c>
      <c r="CU1711" s="1">
        <v>129.854</v>
      </c>
      <c r="CV1711" s="1">
        <v>0.0</v>
      </c>
      <c r="CX1711" s="1">
        <v>10.435</v>
      </c>
      <c r="CY1711" s="1">
        <v>0.0</v>
      </c>
      <c r="DA1711" s="1">
        <v>1244.435</v>
      </c>
      <c r="DB1711" s="1">
        <v>6.872</v>
      </c>
      <c r="DF1711" s="1">
        <v>789.946</v>
      </c>
      <c r="DG1711" s="1">
        <v>0.73</v>
      </c>
      <c r="DI1711" s="1">
        <v>63.478</v>
      </c>
      <c r="DN1711" s="1">
        <v>10.821</v>
      </c>
      <c r="DO1711" s="1">
        <v>0.01</v>
      </c>
      <c r="DQ1711" s="1">
        <v>0.87</v>
      </c>
      <c r="DV1711" s="1">
        <v>0.0</v>
      </c>
      <c r="DW1711" s="1">
        <v>0.0</v>
      </c>
      <c r="DY1711" s="1">
        <v>0.0</v>
      </c>
    </row>
    <row r="1712">
      <c r="A1712" s="1" t="s">
        <v>268</v>
      </c>
      <c r="B1712" s="1">
        <v>2000.0</v>
      </c>
      <c r="C1712" s="1" t="s">
        <v>269</v>
      </c>
      <c r="D1712" s="1">
        <v>5176146.0</v>
      </c>
      <c r="E1712" s="1">
        <v>1.69209757696E11</v>
      </c>
      <c r="G1712" s="1">
        <v>0.0</v>
      </c>
      <c r="H1712" s="1">
        <v>0.0</v>
      </c>
      <c r="I1712" s="1">
        <v>0.0</v>
      </c>
      <c r="J1712" s="1">
        <v>1669.196</v>
      </c>
      <c r="K1712" s="1">
        <v>8.64</v>
      </c>
      <c r="L1712" s="1">
        <v>12.348</v>
      </c>
      <c r="M1712" s="1">
        <v>0.0</v>
      </c>
      <c r="N1712" s="1">
        <v>246.677</v>
      </c>
      <c r="O1712" s="1">
        <v>-5.26</v>
      </c>
      <c r="P1712" s="1">
        <v>-3.238</v>
      </c>
      <c r="Q1712" s="1">
        <v>11268.465</v>
      </c>
      <c r="R1712" s="1">
        <v>58.327</v>
      </c>
      <c r="S1712" s="1">
        <v>1640.216</v>
      </c>
      <c r="T1712" s="1">
        <v>8.49</v>
      </c>
      <c r="V1712" s="1">
        <v>0.0</v>
      </c>
      <c r="W1712" s="1">
        <v>0.0</v>
      </c>
      <c r="X1712" s="1">
        <v>0.0</v>
      </c>
      <c r="Y1712" s="1">
        <v>12.134</v>
      </c>
      <c r="Z1712" s="1">
        <v>16.451</v>
      </c>
      <c r="AA1712" s="1">
        <v>81.85</v>
      </c>
      <c r="AB1712" s="1">
        <v>15812.923</v>
      </c>
      <c r="AC1712" s="1">
        <v>69.97</v>
      </c>
      <c r="AD1712" s="1">
        <v>25.913</v>
      </c>
      <c r="AE1712" s="1">
        <v>0.549</v>
      </c>
      <c r="AF1712" s="1">
        <v>1.961</v>
      </c>
      <c r="AG1712" s="1">
        <v>69377.836</v>
      </c>
      <c r="AH1712" s="1">
        <v>2.122</v>
      </c>
      <c r="AI1712" s="1">
        <v>-1.391</v>
      </c>
      <c r="AJ1712" s="1">
        <v>-3.161</v>
      </c>
      <c r="AK1712" s="1">
        <v>4657.906</v>
      </c>
      <c r="AL1712" s="1">
        <v>24.11</v>
      </c>
      <c r="AM1712" s="1">
        <v>43306.93</v>
      </c>
      <c r="AN1712" s="1">
        <v>224.163</v>
      </c>
      <c r="AO1712" s="1">
        <v>34.458</v>
      </c>
      <c r="AP1712" s="1">
        <v>63.226</v>
      </c>
      <c r="AQ1712" s="1">
        <v>2.151</v>
      </c>
      <c r="AR1712" s="1">
        <v>0.83</v>
      </c>
      <c r="AS1712" s="1">
        <v>39.41</v>
      </c>
      <c r="AT1712" s="1">
        <v>1957.055</v>
      </c>
      <c r="AU1712" s="1">
        <v>10.13</v>
      </c>
      <c r="AV1712" s="1">
        <v>7613.773</v>
      </c>
      <c r="AX1712" s="1">
        <v>0.0</v>
      </c>
      <c r="AY1712" s="1">
        <v>0.0</v>
      </c>
      <c r="AZ1712" s="1">
        <v>0.0</v>
      </c>
      <c r="BA1712" s="1">
        <v>14.478</v>
      </c>
      <c r="BB1712" s="1">
        <v>11.116</v>
      </c>
      <c r="BC1712" s="1">
        <v>17.26</v>
      </c>
      <c r="BD1712" s="1">
        <v>14.71</v>
      </c>
      <c r="BE1712" s="1">
        <v>5.222</v>
      </c>
      <c r="BF1712" s="1">
        <v>40.722</v>
      </c>
      <c r="BG1712" s="1">
        <v>2832.223</v>
      </c>
      <c r="BH1712" s="1">
        <v>14.66</v>
      </c>
      <c r="BI1712" s="1">
        <v>7867.286</v>
      </c>
      <c r="BJ1712" s="1">
        <v>20.952</v>
      </c>
      <c r="BK1712" s="1">
        <v>11.486</v>
      </c>
      <c r="BL1712" s="1">
        <v>3.827</v>
      </c>
      <c r="BM1712" s="1">
        <v>4.791</v>
      </c>
      <c r="BN1712" s="1">
        <v>130.382</v>
      </c>
      <c r="BO1712" s="1">
        <v>8859.874</v>
      </c>
      <c r="BP1712" s="1">
        <v>45.86</v>
      </c>
      <c r="BQ1712" s="1">
        <v>25188.988</v>
      </c>
      <c r="BR1712" s="1">
        <v>65.542</v>
      </c>
      <c r="BS1712" s="1">
        <v>36.774</v>
      </c>
      <c r="BT1712" s="1">
        <v>11.88</v>
      </c>
      <c r="BU1712" s="1">
        <v>14.514</v>
      </c>
      <c r="BV1712" s="1">
        <v>-2.155</v>
      </c>
      <c r="BW1712" s="1">
        <v>-1.375</v>
      </c>
      <c r="BX1712" s="1">
        <v>62.442</v>
      </c>
      <c r="BY1712" s="1">
        <v>4343.0</v>
      </c>
      <c r="BZ1712" s="1">
        <v>22.48</v>
      </c>
      <c r="CA1712" s="1">
        <v>12063.351</v>
      </c>
      <c r="CB1712" s="1">
        <v>32.128</v>
      </c>
      <c r="CC1712" s="1">
        <v>17.612</v>
      </c>
      <c r="CD1712" s="1">
        <v>-0.592</v>
      </c>
      <c r="CE1712" s="1">
        <v>-0.753</v>
      </c>
      <c r="CF1712" s="1">
        <v>126.426</v>
      </c>
      <c r="CG1712" s="1">
        <v>1060.635</v>
      </c>
      <c r="CH1712" s="1">
        <v>5.49</v>
      </c>
      <c r="CI1712" s="1">
        <v>24424.691</v>
      </c>
      <c r="CK1712" s="1">
        <v>0.0</v>
      </c>
      <c r="CL1712" s="1">
        <v>0.0</v>
      </c>
      <c r="CM1712" s="1">
        <v>0.0</v>
      </c>
      <c r="CN1712" s="1">
        <v>7.846</v>
      </c>
      <c r="CO1712" s="1">
        <v>35.659</v>
      </c>
      <c r="CP1712" s="1">
        <v>26.997</v>
      </c>
      <c r="CQ1712" s="1">
        <v>8.64</v>
      </c>
      <c r="CR1712" s="1">
        <v>0.0</v>
      </c>
      <c r="CS1712" s="1">
        <v>3.301</v>
      </c>
      <c r="CT1712" s="1">
        <v>0.863</v>
      </c>
      <c r="CU1712" s="1">
        <v>1669.196</v>
      </c>
      <c r="CV1712" s="1">
        <v>0.0</v>
      </c>
      <c r="CW1712" s="1">
        <v>5215.647</v>
      </c>
      <c r="CX1712" s="1">
        <v>12.348</v>
      </c>
      <c r="CY1712" s="1">
        <v>0.0</v>
      </c>
      <c r="CZ1712" s="1">
        <v>7.615</v>
      </c>
      <c r="DA1712" s="1">
        <v>13517.779</v>
      </c>
      <c r="DB1712" s="1">
        <v>359.11</v>
      </c>
      <c r="DC1712" s="1">
        <v>10.311</v>
      </c>
      <c r="DD1712" s="1">
        <v>6.166</v>
      </c>
      <c r="DE1712" s="1">
        <v>67.94</v>
      </c>
      <c r="DF1712" s="1">
        <v>4516.874</v>
      </c>
      <c r="DG1712" s="1">
        <v>23.38</v>
      </c>
      <c r="DH1712" s="1">
        <v>13125.638</v>
      </c>
      <c r="DI1712" s="1">
        <v>33.414</v>
      </c>
      <c r="DJ1712" s="1">
        <v>19.163</v>
      </c>
      <c r="DK1712" s="1">
        <v>11.221</v>
      </c>
      <c r="DL1712" s="1">
        <v>0.0</v>
      </c>
      <c r="DM1712" s="1">
        <v>0.004</v>
      </c>
      <c r="DN1712" s="1">
        <v>0.0</v>
      </c>
      <c r="DO1712" s="1">
        <v>0.0</v>
      </c>
      <c r="DP1712" s="1">
        <v>0.846</v>
      </c>
      <c r="DQ1712" s="1">
        <v>0.0</v>
      </c>
      <c r="DR1712" s="1">
        <v>0.001</v>
      </c>
      <c r="DS1712" s="1">
        <v>59.184</v>
      </c>
      <c r="DT1712" s="1">
        <v>0.081</v>
      </c>
      <c r="DU1712" s="1">
        <v>0.217</v>
      </c>
      <c r="DV1712" s="1">
        <v>15.456</v>
      </c>
      <c r="DW1712" s="1">
        <v>0.08</v>
      </c>
      <c r="DX1712" s="1">
        <v>41.859</v>
      </c>
      <c r="DY1712" s="1">
        <v>0.114</v>
      </c>
      <c r="DZ1712" s="1">
        <v>0.061</v>
      </c>
    </row>
    <row r="1713">
      <c r="A1713" s="1" t="s">
        <v>268</v>
      </c>
      <c r="B1713" s="1">
        <v>2001.0</v>
      </c>
      <c r="C1713" s="1" t="s">
        <v>269</v>
      </c>
      <c r="D1713" s="1">
        <v>5187921.0</v>
      </c>
      <c r="E1713" s="1">
        <v>1.73703954432E11</v>
      </c>
      <c r="G1713" s="1">
        <v>0.0</v>
      </c>
      <c r="H1713" s="1">
        <v>0.0</v>
      </c>
      <c r="I1713" s="1">
        <v>0.0</v>
      </c>
      <c r="J1713" s="1">
        <v>1594.088</v>
      </c>
      <c r="K1713" s="1">
        <v>8.27</v>
      </c>
      <c r="L1713" s="1">
        <v>11.108</v>
      </c>
      <c r="M1713" s="1">
        <v>0.0</v>
      </c>
      <c r="N1713" s="1">
        <v>284.755</v>
      </c>
      <c r="O1713" s="1">
        <v>20.851</v>
      </c>
      <c r="P1713" s="1">
        <v>12.162</v>
      </c>
      <c r="Q1713" s="1">
        <v>13587.17</v>
      </c>
      <c r="R1713" s="1">
        <v>70.489</v>
      </c>
      <c r="S1713" s="1">
        <v>2045.135</v>
      </c>
      <c r="T1713" s="1">
        <v>10.61</v>
      </c>
      <c r="V1713" s="1">
        <v>0.0</v>
      </c>
      <c r="W1713" s="1">
        <v>0.0</v>
      </c>
      <c r="X1713" s="1">
        <v>0.0</v>
      </c>
      <c r="Y1713" s="1">
        <v>14.251</v>
      </c>
      <c r="Z1713" s="1">
        <v>19.434</v>
      </c>
      <c r="AA1713" s="1">
        <v>84.41</v>
      </c>
      <c r="AB1713" s="1">
        <v>16270.487</v>
      </c>
      <c r="AC1713" s="1">
        <v>74.45</v>
      </c>
      <c r="AD1713" s="1">
        <v>26.439</v>
      </c>
      <c r="AE1713" s="1">
        <v>2.168</v>
      </c>
      <c r="AF1713" s="1">
        <v>7.784</v>
      </c>
      <c r="AG1713" s="1">
        <v>70720.75</v>
      </c>
      <c r="AH1713" s="1">
        <v>2.112</v>
      </c>
      <c r="AI1713" s="1">
        <v>5.854</v>
      </c>
      <c r="AJ1713" s="1">
        <v>13.122</v>
      </c>
      <c r="AK1713" s="1">
        <v>5809.649</v>
      </c>
      <c r="AL1713" s="1">
        <v>30.14</v>
      </c>
      <c r="AM1713" s="1">
        <v>45737.957</v>
      </c>
      <c r="AN1713" s="1">
        <v>237.285</v>
      </c>
      <c r="AO1713" s="1">
        <v>40.484</v>
      </c>
      <c r="AP1713" s="1">
        <v>65.418</v>
      </c>
      <c r="AQ1713" s="1">
        <v>8.5</v>
      </c>
      <c r="AR1713" s="1">
        <v>3.35</v>
      </c>
      <c r="AS1713" s="1">
        <v>42.76</v>
      </c>
      <c r="AT1713" s="1">
        <v>2253.311</v>
      </c>
      <c r="AU1713" s="1">
        <v>11.69</v>
      </c>
      <c r="AV1713" s="1">
        <v>8242.223</v>
      </c>
      <c r="AX1713" s="1">
        <v>0.0</v>
      </c>
      <c r="AY1713" s="1">
        <v>0.0</v>
      </c>
      <c r="AZ1713" s="1">
        <v>0.0</v>
      </c>
      <c r="BA1713" s="1">
        <v>15.702</v>
      </c>
      <c r="BB1713" s="1">
        <v>11.789</v>
      </c>
      <c r="BC1713" s="1">
        <v>21.2</v>
      </c>
      <c r="BD1713" s="1">
        <v>-9.925</v>
      </c>
      <c r="BE1713" s="1">
        <v>-4.244</v>
      </c>
      <c r="BF1713" s="1">
        <v>36.478</v>
      </c>
      <c r="BG1713" s="1">
        <v>2544.372</v>
      </c>
      <c r="BH1713" s="1">
        <v>13.2</v>
      </c>
      <c r="BI1713" s="1">
        <v>7031.314</v>
      </c>
      <c r="BJ1713" s="1">
        <v>17.73</v>
      </c>
      <c r="BK1713" s="1">
        <v>10.057</v>
      </c>
      <c r="BL1713" s="1">
        <v>-3.35</v>
      </c>
      <c r="BM1713" s="1">
        <v>-4.947</v>
      </c>
      <c r="BN1713" s="1">
        <v>125.434</v>
      </c>
      <c r="BO1713" s="1">
        <v>8540.994</v>
      </c>
      <c r="BP1713" s="1">
        <v>44.31</v>
      </c>
      <c r="BQ1713" s="1">
        <v>24178.162</v>
      </c>
      <c r="BR1713" s="1">
        <v>59.516</v>
      </c>
      <c r="BS1713" s="1">
        <v>34.582</v>
      </c>
      <c r="BT1713" s="1">
        <v>9.96</v>
      </c>
      <c r="BU1713" s="1">
        <v>11.8</v>
      </c>
      <c r="BV1713" s="1">
        <v>1.308</v>
      </c>
      <c r="BW1713" s="1">
        <v>0.467</v>
      </c>
      <c r="BX1713" s="1">
        <v>62.909</v>
      </c>
      <c r="BY1713" s="1">
        <v>4389.042</v>
      </c>
      <c r="BZ1713" s="1">
        <v>22.77</v>
      </c>
      <c r="CA1713" s="1">
        <v>12126.021</v>
      </c>
      <c r="CB1713" s="1">
        <v>30.584</v>
      </c>
      <c r="CC1713" s="1">
        <v>17.344</v>
      </c>
      <c r="CD1713" s="1">
        <v>-1.89</v>
      </c>
      <c r="CE1713" s="1">
        <v>-2.39</v>
      </c>
      <c r="CF1713" s="1">
        <v>124.036</v>
      </c>
      <c r="CG1713" s="1">
        <v>1511.203</v>
      </c>
      <c r="CH1713" s="1">
        <v>7.84</v>
      </c>
      <c r="CI1713" s="1">
        <v>23908.564</v>
      </c>
      <c r="CK1713" s="1">
        <v>0.0</v>
      </c>
      <c r="CL1713" s="1">
        <v>0.0</v>
      </c>
      <c r="CM1713" s="1">
        <v>0.0</v>
      </c>
      <c r="CN1713" s="1">
        <v>10.531</v>
      </c>
      <c r="CO1713" s="1">
        <v>34.196</v>
      </c>
      <c r="CP1713" s="1">
        <v>25.85</v>
      </c>
      <c r="CQ1713" s="1">
        <v>8.27</v>
      </c>
      <c r="CR1713" s="1">
        <v>0.0</v>
      </c>
      <c r="CS1713" s="1">
        <v>-4.25</v>
      </c>
      <c r="CT1713" s="1">
        <v>-1.147</v>
      </c>
      <c r="CU1713" s="1">
        <v>1594.088</v>
      </c>
      <c r="CV1713" s="1">
        <v>0.0</v>
      </c>
      <c r="CW1713" s="1">
        <v>4982.639</v>
      </c>
      <c r="CX1713" s="1">
        <v>11.108</v>
      </c>
      <c r="CY1713" s="1">
        <v>0.0</v>
      </c>
      <c r="CZ1713" s="1">
        <v>7.127</v>
      </c>
      <c r="DA1713" s="1">
        <v>14350.642</v>
      </c>
      <c r="DB1713" s="1">
        <v>366.894</v>
      </c>
      <c r="DC1713" s="1">
        <v>-7.828</v>
      </c>
      <c r="DD1713" s="1">
        <v>-5.415</v>
      </c>
      <c r="DE1713" s="1">
        <v>62.526</v>
      </c>
      <c r="DF1713" s="1">
        <v>4151.952</v>
      </c>
      <c r="DG1713" s="1">
        <v>21.54</v>
      </c>
      <c r="DH1713" s="1">
        <v>12052.14</v>
      </c>
      <c r="DI1713" s="1">
        <v>28.932</v>
      </c>
      <c r="DJ1713" s="1">
        <v>17.238</v>
      </c>
      <c r="DK1713" s="1">
        <v>8.82</v>
      </c>
      <c r="DL1713" s="1">
        <v>0.0</v>
      </c>
      <c r="DM1713" s="1">
        <v>0.005</v>
      </c>
      <c r="DN1713" s="1">
        <v>0.0</v>
      </c>
      <c r="DO1713" s="1">
        <v>0.0</v>
      </c>
      <c r="DP1713" s="1">
        <v>0.913</v>
      </c>
      <c r="DQ1713" s="1">
        <v>0.0</v>
      </c>
      <c r="DR1713" s="1">
        <v>0.001</v>
      </c>
      <c r="DS1713" s="1">
        <v>-10.256</v>
      </c>
      <c r="DT1713" s="1">
        <v>-0.023</v>
      </c>
      <c r="DU1713" s="1">
        <v>0.193</v>
      </c>
      <c r="DV1713" s="1">
        <v>13.493</v>
      </c>
      <c r="DW1713" s="1">
        <v>0.07</v>
      </c>
      <c r="DX1713" s="1">
        <v>37.273</v>
      </c>
      <c r="DY1713" s="1">
        <v>0.094</v>
      </c>
      <c r="DZ1713" s="1">
        <v>0.053</v>
      </c>
    </row>
    <row r="1714">
      <c r="A1714" s="1" t="s">
        <v>268</v>
      </c>
      <c r="B1714" s="1">
        <v>2002.0</v>
      </c>
      <c r="C1714" s="1" t="s">
        <v>269</v>
      </c>
      <c r="D1714" s="1">
        <v>5200499.0</v>
      </c>
      <c r="E1714" s="1">
        <v>1.7675149312E11</v>
      </c>
      <c r="G1714" s="1">
        <v>0.007</v>
      </c>
      <c r="H1714" s="1">
        <v>1.431</v>
      </c>
      <c r="I1714" s="1">
        <v>0.007</v>
      </c>
      <c r="J1714" s="1">
        <v>1728.68</v>
      </c>
      <c r="K1714" s="1">
        <v>8.99</v>
      </c>
      <c r="L1714" s="1">
        <v>11.999</v>
      </c>
      <c r="M1714" s="1">
        <v>0.002</v>
      </c>
      <c r="N1714" s="1">
        <v>316.07</v>
      </c>
      <c r="O1714" s="1">
        <v>8.657</v>
      </c>
      <c r="P1714" s="1">
        <v>6.102</v>
      </c>
      <c r="Q1714" s="1">
        <v>14727.646</v>
      </c>
      <c r="R1714" s="1">
        <v>76.591</v>
      </c>
      <c r="S1714" s="1">
        <v>2443.996</v>
      </c>
      <c r="T1714" s="1">
        <v>12.71</v>
      </c>
      <c r="V1714" s="1">
        <v>0.0</v>
      </c>
      <c r="W1714" s="1">
        <v>0.0</v>
      </c>
      <c r="X1714" s="1">
        <v>0.0</v>
      </c>
      <c r="Y1714" s="1">
        <v>16.965</v>
      </c>
      <c r="Z1714" s="1">
        <v>20.992</v>
      </c>
      <c r="AA1714" s="1">
        <v>86.84</v>
      </c>
      <c r="AB1714" s="1">
        <v>16698.396</v>
      </c>
      <c r="AC1714" s="1">
        <v>74.92</v>
      </c>
      <c r="AD1714" s="1">
        <v>26.004</v>
      </c>
      <c r="AE1714" s="1">
        <v>0.511</v>
      </c>
      <c r="AF1714" s="1">
        <v>1.874</v>
      </c>
      <c r="AG1714" s="1">
        <v>70910.141</v>
      </c>
      <c r="AH1714" s="1">
        <v>2.086</v>
      </c>
      <c r="AI1714" s="1">
        <v>3.662</v>
      </c>
      <c r="AJ1714" s="1">
        <v>8.69</v>
      </c>
      <c r="AK1714" s="1">
        <v>6305.165</v>
      </c>
      <c r="AL1714" s="1">
        <v>32.79</v>
      </c>
      <c r="AM1714" s="1">
        <v>47298.309</v>
      </c>
      <c r="AN1714" s="1">
        <v>245.975</v>
      </c>
      <c r="AO1714" s="1">
        <v>43.767</v>
      </c>
      <c r="AP1714" s="1">
        <v>67.417</v>
      </c>
      <c r="AQ1714" s="1">
        <v>-0.702</v>
      </c>
      <c r="AR1714" s="1">
        <v>-0.3</v>
      </c>
      <c r="AS1714" s="1">
        <v>42.46</v>
      </c>
      <c r="AT1714" s="1">
        <v>2236.324</v>
      </c>
      <c r="AU1714" s="1">
        <v>11.63</v>
      </c>
      <c r="AV1714" s="1">
        <v>8164.602</v>
      </c>
      <c r="AX1714" s="1">
        <v>0.0</v>
      </c>
      <c r="AY1714" s="1">
        <v>0.0</v>
      </c>
      <c r="AZ1714" s="1">
        <v>0.0</v>
      </c>
      <c r="BA1714" s="1">
        <v>15.523</v>
      </c>
      <c r="BB1714" s="1">
        <v>11.637</v>
      </c>
      <c r="BC1714" s="1">
        <v>23.68</v>
      </c>
      <c r="BD1714" s="1">
        <v>-18.395</v>
      </c>
      <c r="BE1714" s="1">
        <v>-6.955</v>
      </c>
      <c r="BF1714" s="1">
        <v>29.523</v>
      </c>
      <c r="BG1714" s="1">
        <v>2072.878</v>
      </c>
      <c r="BH1714" s="1">
        <v>10.78</v>
      </c>
      <c r="BI1714" s="1">
        <v>5677.01</v>
      </c>
      <c r="BJ1714" s="1">
        <v>14.389</v>
      </c>
      <c r="BK1714" s="1">
        <v>8.092</v>
      </c>
      <c r="BL1714" s="1">
        <v>-4.938</v>
      </c>
      <c r="BM1714" s="1">
        <v>-6.551</v>
      </c>
      <c r="BN1714" s="1">
        <v>118.883</v>
      </c>
      <c r="BO1714" s="1">
        <v>8101.146</v>
      </c>
      <c r="BP1714" s="1">
        <v>42.13</v>
      </c>
      <c r="BQ1714" s="1">
        <v>22860.002</v>
      </c>
      <c r="BR1714" s="1">
        <v>56.233</v>
      </c>
      <c r="BS1714" s="1">
        <v>32.583</v>
      </c>
      <c r="BT1714" s="1">
        <v>11.92</v>
      </c>
      <c r="BU1714" s="1">
        <v>13.726</v>
      </c>
      <c r="BV1714" s="1">
        <v>-2.099</v>
      </c>
      <c r="BW1714" s="1">
        <v>-1.827</v>
      </c>
      <c r="BX1714" s="1">
        <v>61.082</v>
      </c>
      <c r="BY1714" s="1">
        <v>4288.05</v>
      </c>
      <c r="BZ1714" s="1">
        <v>22.3</v>
      </c>
      <c r="CA1714" s="1">
        <v>11745.448</v>
      </c>
      <c r="CB1714" s="1">
        <v>29.765</v>
      </c>
      <c r="CC1714" s="1">
        <v>16.741</v>
      </c>
      <c r="CD1714" s="1">
        <v>2.328</v>
      </c>
      <c r="CE1714" s="1">
        <v>2.888</v>
      </c>
      <c r="CF1714" s="1">
        <v>126.924</v>
      </c>
      <c r="CG1714" s="1">
        <v>1624.844</v>
      </c>
      <c r="CH1714" s="1">
        <v>8.45</v>
      </c>
      <c r="CI1714" s="1">
        <v>24406.061</v>
      </c>
      <c r="CK1714" s="1">
        <v>0.0</v>
      </c>
      <c r="CL1714" s="1">
        <v>0.0</v>
      </c>
      <c r="CM1714" s="1">
        <v>0.0</v>
      </c>
      <c r="CN1714" s="1">
        <v>11.279</v>
      </c>
      <c r="CO1714" s="1">
        <v>34.787</v>
      </c>
      <c r="CP1714" s="1">
        <v>28.09</v>
      </c>
      <c r="CQ1714" s="1">
        <v>8.99</v>
      </c>
      <c r="CR1714" s="1">
        <v>0.0</v>
      </c>
      <c r="CS1714" s="1">
        <v>8.668</v>
      </c>
      <c r="CT1714" s="1">
        <v>2.241</v>
      </c>
      <c r="CU1714" s="1">
        <v>1728.68</v>
      </c>
      <c r="CV1714" s="1">
        <v>0.0</v>
      </c>
      <c r="CW1714" s="1">
        <v>5401.413</v>
      </c>
      <c r="CX1714" s="1">
        <v>11.999</v>
      </c>
      <c r="CY1714" s="1">
        <v>0.0</v>
      </c>
      <c r="CZ1714" s="1">
        <v>7.699</v>
      </c>
      <c r="DA1714" s="1">
        <v>14406.31</v>
      </c>
      <c r="DB1714" s="1">
        <v>368.768</v>
      </c>
      <c r="DC1714" s="1">
        <v>-7.938</v>
      </c>
      <c r="DD1714" s="1">
        <v>-4.724</v>
      </c>
      <c r="DE1714" s="1">
        <v>57.801</v>
      </c>
      <c r="DF1714" s="1">
        <v>3813.096</v>
      </c>
      <c r="DG1714" s="1">
        <v>19.83</v>
      </c>
      <c r="DH1714" s="1">
        <v>11114.554</v>
      </c>
      <c r="DI1714" s="1">
        <v>26.468</v>
      </c>
      <c r="DJ1714" s="1">
        <v>15.842</v>
      </c>
      <c r="DK1714" s="1">
        <v>8.746</v>
      </c>
      <c r="DL1714" s="1">
        <v>0.0</v>
      </c>
      <c r="DM1714" s="1">
        <v>0.005</v>
      </c>
      <c r="DN1714" s="1">
        <v>0.0</v>
      </c>
      <c r="DO1714" s="1">
        <v>0.0</v>
      </c>
      <c r="DP1714" s="1">
        <v>0.983</v>
      </c>
      <c r="DQ1714" s="1">
        <v>0.0</v>
      </c>
      <c r="DR1714" s="1">
        <v>0.001</v>
      </c>
      <c r="DS1714" s="1">
        <v>-8.571</v>
      </c>
      <c r="DT1714" s="1">
        <v>-0.018</v>
      </c>
      <c r="DU1714" s="1">
        <v>0.175</v>
      </c>
      <c r="DV1714" s="1">
        <v>11.537</v>
      </c>
      <c r="DW1714" s="1">
        <v>0.06</v>
      </c>
      <c r="DX1714" s="1">
        <v>33.716</v>
      </c>
      <c r="DY1714" s="1">
        <v>0.08</v>
      </c>
      <c r="DZ1714" s="1">
        <v>0.048</v>
      </c>
    </row>
    <row r="1715">
      <c r="A1715" s="1" t="s">
        <v>268</v>
      </c>
      <c r="B1715" s="1">
        <v>2003.0</v>
      </c>
      <c r="C1715" s="1" t="s">
        <v>269</v>
      </c>
      <c r="D1715" s="1">
        <v>5212916.0</v>
      </c>
      <c r="E1715" s="1">
        <v>1.80408467456E11</v>
      </c>
      <c r="F1715" s="1">
        <v>500.0</v>
      </c>
      <c r="G1715" s="1">
        <v>0.037</v>
      </c>
      <c r="H1715" s="1">
        <v>8.568</v>
      </c>
      <c r="I1715" s="1">
        <v>0.045</v>
      </c>
      <c r="J1715" s="1">
        <v>1799.377</v>
      </c>
      <c r="K1715" s="1">
        <v>9.38</v>
      </c>
      <c r="L1715" s="1">
        <v>11.13</v>
      </c>
      <c r="M1715" s="1">
        <v>0.011</v>
      </c>
      <c r="N1715" s="1">
        <v>371.262</v>
      </c>
      <c r="O1715" s="1">
        <v>24.809</v>
      </c>
      <c r="P1715" s="1">
        <v>19.001</v>
      </c>
      <c r="Q1715" s="1">
        <v>18337.625</v>
      </c>
      <c r="R1715" s="1">
        <v>95.592</v>
      </c>
      <c r="S1715" s="1">
        <v>3692.751</v>
      </c>
      <c r="T1715" s="1">
        <v>19.25</v>
      </c>
      <c r="V1715" s="1">
        <v>0.0</v>
      </c>
      <c r="W1715" s="1">
        <v>0.0</v>
      </c>
      <c r="X1715" s="1">
        <v>0.0</v>
      </c>
      <c r="Y1715" s="1">
        <v>22.841</v>
      </c>
      <c r="Z1715" s="1">
        <v>24.431</v>
      </c>
      <c r="AA1715" s="1">
        <v>89.13</v>
      </c>
      <c r="AB1715" s="1">
        <v>17097.916</v>
      </c>
      <c r="AC1715" s="1">
        <v>84.28</v>
      </c>
      <c r="AD1715" s="1">
        <v>26.719</v>
      </c>
      <c r="AE1715" s="1">
        <v>7.094</v>
      </c>
      <c r="AF1715" s="1">
        <v>26.16</v>
      </c>
      <c r="AG1715" s="1">
        <v>75759.461</v>
      </c>
      <c r="AH1715" s="1">
        <v>2.189</v>
      </c>
      <c r="AI1715" s="1">
        <v>11.228</v>
      </c>
      <c r="AJ1715" s="1">
        <v>27.618</v>
      </c>
      <c r="AK1715" s="1">
        <v>8150.909</v>
      </c>
      <c r="AL1715" s="1">
        <v>42.49</v>
      </c>
      <c r="AM1715" s="1">
        <v>52483.559</v>
      </c>
      <c r="AN1715" s="1">
        <v>273.592</v>
      </c>
      <c r="AO1715" s="1">
        <v>50.415</v>
      </c>
      <c r="AP1715" s="1">
        <v>69.923</v>
      </c>
      <c r="AQ1715" s="1">
        <v>10.692</v>
      </c>
      <c r="AR1715" s="1">
        <v>4.54</v>
      </c>
      <c r="AS1715" s="1">
        <v>47.0</v>
      </c>
      <c r="AT1715" s="1">
        <v>2656.862</v>
      </c>
      <c r="AU1715" s="1">
        <v>13.85</v>
      </c>
      <c r="AV1715" s="1">
        <v>9016.067</v>
      </c>
      <c r="AX1715" s="1">
        <v>0.0</v>
      </c>
      <c r="AY1715" s="1">
        <v>0.0</v>
      </c>
      <c r="AZ1715" s="1">
        <v>0.0</v>
      </c>
      <c r="BA1715" s="1">
        <v>16.433</v>
      </c>
      <c r="BB1715" s="1">
        <v>12.012</v>
      </c>
      <c r="BC1715" s="1">
        <v>31.29</v>
      </c>
      <c r="BD1715" s="1">
        <v>-10.997</v>
      </c>
      <c r="BE1715" s="1">
        <v>-3.39</v>
      </c>
      <c r="BF1715" s="1">
        <v>26.134</v>
      </c>
      <c r="BG1715" s="1">
        <v>1839.661</v>
      </c>
      <c r="BH1715" s="1">
        <v>9.59</v>
      </c>
      <c r="BI1715" s="1">
        <v>5013.224</v>
      </c>
      <c r="BJ1715" s="1">
        <v>11.379</v>
      </c>
      <c r="BK1715" s="1">
        <v>6.679</v>
      </c>
      <c r="BL1715" s="1">
        <v>-0.693</v>
      </c>
      <c r="BM1715" s="1">
        <v>-1.199</v>
      </c>
      <c r="BN1715" s="1">
        <v>117.685</v>
      </c>
      <c r="BO1715" s="1">
        <v>8016.626</v>
      </c>
      <c r="BP1715" s="1">
        <v>41.79</v>
      </c>
      <c r="BQ1715" s="1">
        <v>22575.637</v>
      </c>
      <c r="BR1715" s="1">
        <v>49.585</v>
      </c>
      <c r="BS1715" s="1">
        <v>30.077</v>
      </c>
      <c r="BT1715" s="1">
        <v>4.85</v>
      </c>
      <c r="BU1715" s="1">
        <v>5.441</v>
      </c>
      <c r="BV1715" s="1">
        <v>1.956</v>
      </c>
      <c r="BW1715" s="1">
        <v>0.855</v>
      </c>
      <c r="BX1715" s="1">
        <v>61.937</v>
      </c>
      <c r="BY1715" s="1">
        <v>4360.323</v>
      </c>
      <c r="BZ1715" s="1">
        <v>22.73</v>
      </c>
      <c r="CA1715" s="1">
        <v>11881.513</v>
      </c>
      <c r="CB1715" s="1">
        <v>26.97</v>
      </c>
      <c r="CC1715" s="1">
        <v>15.83</v>
      </c>
      <c r="CD1715" s="1">
        <v>3.212</v>
      </c>
      <c r="CE1715" s="1">
        <v>4.076</v>
      </c>
      <c r="CF1715" s="1">
        <v>131.0</v>
      </c>
      <c r="CG1715" s="1">
        <v>1801.295</v>
      </c>
      <c r="CH1715" s="1">
        <v>9.39</v>
      </c>
      <c r="CI1715" s="1">
        <v>25129.865</v>
      </c>
      <c r="CK1715" s="1">
        <v>0.0</v>
      </c>
      <c r="CL1715" s="1">
        <v>0.0</v>
      </c>
      <c r="CM1715" s="1">
        <v>0.0</v>
      </c>
      <c r="CN1715" s="1">
        <v>11.141</v>
      </c>
      <c r="CO1715" s="1">
        <v>33.48</v>
      </c>
      <c r="CP1715" s="1">
        <v>29.31</v>
      </c>
      <c r="CQ1715" s="1">
        <v>9.38</v>
      </c>
      <c r="CR1715" s="1">
        <v>0.0</v>
      </c>
      <c r="CS1715" s="1">
        <v>4.344</v>
      </c>
      <c r="CT1715" s="1">
        <v>1.22</v>
      </c>
      <c r="CU1715" s="1">
        <v>1799.377</v>
      </c>
      <c r="CV1715" s="1">
        <v>0.0</v>
      </c>
      <c r="CW1715" s="1">
        <v>5622.625</v>
      </c>
      <c r="CX1715" s="1">
        <v>11.13</v>
      </c>
      <c r="CY1715" s="1">
        <v>0.0</v>
      </c>
      <c r="CZ1715" s="1">
        <v>7.491</v>
      </c>
      <c r="DA1715" s="1">
        <v>16167.534</v>
      </c>
      <c r="DB1715" s="1">
        <v>394.928</v>
      </c>
      <c r="DC1715" s="1">
        <v>-3.67</v>
      </c>
      <c r="DD1715" s="1">
        <v>-2.054</v>
      </c>
      <c r="DE1715" s="1">
        <v>55.748</v>
      </c>
      <c r="DF1715" s="1">
        <v>3656.303</v>
      </c>
      <c r="DG1715" s="1">
        <v>19.06</v>
      </c>
      <c r="DH1715" s="1">
        <v>10694.123</v>
      </c>
      <c r="DI1715" s="1">
        <v>22.615</v>
      </c>
      <c r="DJ1715" s="1">
        <v>14.248</v>
      </c>
      <c r="DK1715" s="1">
        <v>12.44</v>
      </c>
      <c r="DL1715" s="1">
        <v>0.001</v>
      </c>
      <c r="DM1715" s="1">
        <v>0.006</v>
      </c>
      <c r="DN1715" s="1">
        <v>0.0</v>
      </c>
      <c r="DO1715" s="1">
        <v>0.0</v>
      </c>
      <c r="DP1715" s="1">
        <v>1.096</v>
      </c>
      <c r="DQ1715" s="1">
        <v>0.0</v>
      </c>
      <c r="DR1715" s="1">
        <v>0.001</v>
      </c>
      <c r="DS1715" s="1">
        <v>45.312</v>
      </c>
      <c r="DT1715" s="1">
        <v>0.078</v>
      </c>
      <c r="DU1715" s="1">
        <v>0.253</v>
      </c>
      <c r="DV1715" s="1">
        <v>17.265</v>
      </c>
      <c r="DW1715" s="1">
        <v>0.09</v>
      </c>
      <c r="DX1715" s="1">
        <v>48.611</v>
      </c>
      <c r="DY1715" s="1">
        <v>0.107</v>
      </c>
      <c r="DZ1715" s="1">
        <v>0.065</v>
      </c>
    </row>
    <row r="1716">
      <c r="A1716" s="1" t="s">
        <v>268</v>
      </c>
      <c r="B1716" s="1">
        <v>2004.0</v>
      </c>
      <c r="C1716" s="1" t="s">
        <v>269</v>
      </c>
      <c r="D1716" s="1">
        <v>5228095.0</v>
      </c>
      <c r="E1716" s="1">
        <v>1.87633926144E11</v>
      </c>
      <c r="F1716" s="1">
        <v>16.667</v>
      </c>
      <c r="G1716" s="1">
        <v>0.007</v>
      </c>
      <c r="H1716" s="1">
        <v>9.968</v>
      </c>
      <c r="I1716" s="1">
        <v>0.052</v>
      </c>
      <c r="J1716" s="1">
        <v>1996.903</v>
      </c>
      <c r="K1716" s="1">
        <v>10.44</v>
      </c>
      <c r="L1716" s="1">
        <v>12.162</v>
      </c>
      <c r="M1716" s="1">
        <v>0.013</v>
      </c>
      <c r="N1716" s="1">
        <v>325.256</v>
      </c>
      <c r="O1716" s="1">
        <v>-10.161</v>
      </c>
      <c r="P1716" s="1">
        <v>-9.713</v>
      </c>
      <c r="Q1716" s="1">
        <v>16426.527</v>
      </c>
      <c r="R1716" s="1">
        <v>85.879</v>
      </c>
      <c r="S1716" s="1">
        <v>3156.025</v>
      </c>
      <c r="T1716" s="1">
        <v>16.5</v>
      </c>
      <c r="V1716" s="1">
        <v>0.0</v>
      </c>
      <c r="W1716" s="1">
        <v>0.0</v>
      </c>
      <c r="X1716" s="1">
        <v>0.0</v>
      </c>
      <c r="Y1716" s="1">
        <v>19.222</v>
      </c>
      <c r="Z1716" s="1">
        <v>22.095</v>
      </c>
      <c r="AA1716" s="1">
        <v>90.71</v>
      </c>
      <c r="AB1716" s="1">
        <v>17350.488</v>
      </c>
      <c r="AC1716" s="1">
        <v>85.84</v>
      </c>
      <c r="AD1716" s="1">
        <v>28.454</v>
      </c>
      <c r="AE1716" s="1">
        <v>-0.424</v>
      </c>
      <c r="AF1716" s="1">
        <v>-1.674</v>
      </c>
      <c r="AG1716" s="1">
        <v>75219.359</v>
      </c>
      <c r="AH1716" s="1">
        <v>2.096</v>
      </c>
      <c r="AI1716" s="1">
        <v>-7.423</v>
      </c>
      <c r="AJ1716" s="1">
        <v>-20.309</v>
      </c>
      <c r="AK1716" s="1">
        <v>7170.872</v>
      </c>
      <c r="AL1716" s="1">
        <v>37.49</v>
      </c>
      <c r="AM1716" s="1">
        <v>48446.496</v>
      </c>
      <c r="AN1716" s="1">
        <v>253.283</v>
      </c>
      <c r="AO1716" s="1">
        <v>43.674</v>
      </c>
      <c r="AP1716" s="1">
        <v>65.163</v>
      </c>
      <c r="AQ1716" s="1">
        <v>-3.66</v>
      </c>
      <c r="AR1716" s="1">
        <v>-1.72</v>
      </c>
      <c r="AS1716" s="1">
        <v>45.28</v>
      </c>
      <c r="AT1716" s="1">
        <v>2438.747</v>
      </c>
      <c r="AU1716" s="1">
        <v>12.75</v>
      </c>
      <c r="AV1716" s="1">
        <v>8660.899</v>
      </c>
      <c r="AX1716" s="1">
        <v>0.0</v>
      </c>
      <c r="AY1716" s="1">
        <v>0.0</v>
      </c>
      <c r="AZ1716" s="1">
        <v>0.0</v>
      </c>
      <c r="BA1716" s="1">
        <v>14.853</v>
      </c>
      <c r="BB1716" s="1">
        <v>11.649</v>
      </c>
      <c r="BC1716" s="1">
        <v>27.92</v>
      </c>
      <c r="BD1716" s="1">
        <v>57.122</v>
      </c>
      <c r="BE1716" s="1">
        <v>14.706</v>
      </c>
      <c r="BF1716" s="1">
        <v>40.839</v>
      </c>
      <c r="BG1716" s="1">
        <v>2882.503</v>
      </c>
      <c r="BH1716" s="1">
        <v>15.07</v>
      </c>
      <c r="BI1716" s="1">
        <v>7811.462</v>
      </c>
      <c r="BJ1716" s="1">
        <v>17.556</v>
      </c>
      <c r="BK1716" s="1">
        <v>10.507</v>
      </c>
      <c r="BL1716" s="1">
        <v>15.676</v>
      </c>
      <c r="BM1716" s="1">
        <v>17.723</v>
      </c>
      <c r="BN1716" s="1">
        <v>135.408</v>
      </c>
      <c r="BO1716" s="1">
        <v>9248.11</v>
      </c>
      <c r="BP1716" s="1">
        <v>48.35</v>
      </c>
      <c r="BQ1716" s="1">
        <v>25900.123</v>
      </c>
      <c r="BR1716" s="1">
        <v>56.326</v>
      </c>
      <c r="BS1716" s="1">
        <v>34.837</v>
      </c>
      <c r="BT1716" s="1">
        <v>4.87</v>
      </c>
      <c r="BU1716" s="1">
        <v>5.369</v>
      </c>
      <c r="BV1716" s="1">
        <v>-0.066</v>
      </c>
      <c r="BW1716" s="1">
        <v>-0.376</v>
      </c>
      <c r="BX1716" s="1">
        <v>61.561</v>
      </c>
      <c r="BY1716" s="1">
        <v>4345.751</v>
      </c>
      <c r="BZ1716" s="1">
        <v>22.72</v>
      </c>
      <c r="CA1716" s="1">
        <v>11775.03</v>
      </c>
      <c r="CB1716" s="1">
        <v>26.468</v>
      </c>
      <c r="CC1716" s="1">
        <v>15.838</v>
      </c>
      <c r="CD1716" s="1">
        <v>-6.776</v>
      </c>
      <c r="CE1716" s="1">
        <v>-8.876</v>
      </c>
      <c r="CF1716" s="1">
        <v>122.123</v>
      </c>
      <c r="CG1716" s="1">
        <v>1576.1</v>
      </c>
      <c r="CH1716" s="1">
        <v>8.24</v>
      </c>
      <c r="CI1716" s="1">
        <v>23359.07</v>
      </c>
      <c r="CK1716" s="1">
        <v>0.0</v>
      </c>
      <c r="CL1716" s="1">
        <v>0.0</v>
      </c>
      <c r="CM1716" s="1">
        <v>0.0</v>
      </c>
      <c r="CN1716" s="1">
        <v>9.599</v>
      </c>
      <c r="CO1716" s="1">
        <v>31.419</v>
      </c>
      <c r="CP1716" s="1">
        <v>32.624</v>
      </c>
      <c r="CQ1716" s="1">
        <v>10.44</v>
      </c>
      <c r="CR1716" s="1">
        <v>0.0</v>
      </c>
      <c r="CS1716" s="1">
        <v>11.304</v>
      </c>
      <c r="CT1716" s="1">
        <v>3.313</v>
      </c>
      <c r="CU1716" s="1">
        <v>1996.903</v>
      </c>
      <c r="CV1716" s="1">
        <v>0.0</v>
      </c>
      <c r="CW1716" s="1">
        <v>6240.058</v>
      </c>
      <c r="CX1716" s="1">
        <v>12.162</v>
      </c>
      <c r="CY1716" s="1">
        <v>0.0</v>
      </c>
      <c r="CZ1716" s="1">
        <v>8.393</v>
      </c>
      <c r="DA1716" s="1">
        <v>16418.982</v>
      </c>
      <c r="DB1716" s="1">
        <v>393.254</v>
      </c>
      <c r="DC1716" s="1">
        <v>34.4</v>
      </c>
      <c r="DD1716" s="1">
        <v>18.1</v>
      </c>
      <c r="DE1716" s="1">
        <v>73.847</v>
      </c>
      <c r="DF1716" s="1">
        <v>4902.359</v>
      </c>
      <c r="DG1716" s="1">
        <v>25.63</v>
      </c>
      <c r="DH1716" s="1">
        <v>14125.093</v>
      </c>
      <c r="DI1716" s="1">
        <v>29.858</v>
      </c>
      <c r="DJ1716" s="1">
        <v>18.999</v>
      </c>
      <c r="DK1716" s="1">
        <v>12.589</v>
      </c>
      <c r="DL1716" s="1">
        <v>0.001</v>
      </c>
      <c r="DM1716" s="1">
        <v>0.006</v>
      </c>
      <c r="DN1716" s="1">
        <v>0.0</v>
      </c>
      <c r="DO1716" s="1">
        <v>0.0</v>
      </c>
      <c r="DP1716" s="1">
        <v>1.224</v>
      </c>
      <c r="DQ1716" s="1">
        <v>0.0</v>
      </c>
      <c r="DR1716" s="1">
        <v>0.002</v>
      </c>
      <c r="DS1716" s="1">
        <v>29.402</v>
      </c>
      <c r="DT1716" s="1">
        <v>0.073</v>
      </c>
      <c r="DU1716" s="1">
        <v>0.326</v>
      </c>
      <c r="DV1716" s="1">
        <v>22.953</v>
      </c>
      <c r="DW1716" s="1">
        <v>0.12</v>
      </c>
      <c r="DX1716" s="1">
        <v>62.381</v>
      </c>
      <c r="DY1716" s="1">
        <v>0.14</v>
      </c>
      <c r="DZ1716" s="1">
        <v>0.084</v>
      </c>
    </row>
    <row r="1717">
      <c r="A1717" s="1" t="s">
        <v>268</v>
      </c>
      <c r="B1717" s="1">
        <v>2005.0</v>
      </c>
      <c r="C1717" s="1" t="s">
        <v>269</v>
      </c>
      <c r="D1717" s="1">
        <v>5246037.0</v>
      </c>
      <c r="E1717" s="1">
        <v>1.9299074048E11</v>
      </c>
      <c r="F1717" s="1">
        <v>-100.0</v>
      </c>
      <c r="G1717" s="1">
        <v>-0.052</v>
      </c>
      <c r="H1717" s="1">
        <v>0.0</v>
      </c>
      <c r="I1717" s="1">
        <v>0.0</v>
      </c>
      <c r="J1717" s="1">
        <v>1812.797</v>
      </c>
      <c r="K1717" s="1">
        <v>9.51</v>
      </c>
      <c r="L1717" s="1">
        <v>13.478</v>
      </c>
      <c r="M1717" s="1">
        <v>0.0</v>
      </c>
      <c r="N1717" s="1">
        <v>230.726</v>
      </c>
      <c r="O1717" s="1">
        <v>-35.76</v>
      </c>
      <c r="P1717" s="1">
        <v>-30.711</v>
      </c>
      <c r="Q1717" s="1">
        <v>10516.298</v>
      </c>
      <c r="R1717" s="1">
        <v>55.169</v>
      </c>
      <c r="S1717" s="1">
        <v>1239.031</v>
      </c>
      <c r="T1717" s="1">
        <v>6.5</v>
      </c>
      <c r="V1717" s="1">
        <v>0.0</v>
      </c>
      <c r="W1717" s="1">
        <v>0.0</v>
      </c>
      <c r="X1717" s="1">
        <v>0.0</v>
      </c>
      <c r="Y1717" s="1">
        <v>9.212</v>
      </c>
      <c r="Z1717" s="1">
        <v>15.625</v>
      </c>
      <c r="AA1717" s="1">
        <v>87.57</v>
      </c>
      <c r="AB1717" s="1">
        <v>16692.6</v>
      </c>
      <c r="AC1717" s="1">
        <v>70.56</v>
      </c>
      <c r="AD1717" s="1">
        <v>26.133</v>
      </c>
      <c r="AE1717" s="1">
        <v>-9.08</v>
      </c>
      <c r="AF1717" s="1">
        <v>-35.706</v>
      </c>
      <c r="AG1717" s="1">
        <v>68155.766</v>
      </c>
      <c r="AH1717" s="1">
        <v>1.853</v>
      </c>
      <c r="AI1717" s="1">
        <v>-11.847</v>
      </c>
      <c r="AJ1717" s="1">
        <v>-30.006</v>
      </c>
      <c r="AK1717" s="1">
        <v>4542.477</v>
      </c>
      <c r="AL1717" s="1">
        <v>23.83</v>
      </c>
      <c r="AM1717" s="1">
        <v>42561.094</v>
      </c>
      <c r="AN1717" s="1">
        <v>223.277</v>
      </c>
      <c r="AO1717" s="1">
        <v>33.773</v>
      </c>
      <c r="AP1717" s="1">
        <v>63.238</v>
      </c>
      <c r="AQ1717" s="1">
        <v>-8.503</v>
      </c>
      <c r="AR1717" s="1">
        <v>-3.85</v>
      </c>
      <c r="AS1717" s="1">
        <v>41.43</v>
      </c>
      <c r="AT1717" s="1">
        <v>2140.663</v>
      </c>
      <c r="AU1717" s="1">
        <v>11.23</v>
      </c>
      <c r="AV1717" s="1">
        <v>7897.39</v>
      </c>
      <c r="AX1717" s="1">
        <v>0.0</v>
      </c>
      <c r="AY1717" s="1">
        <v>0.0</v>
      </c>
      <c r="AZ1717" s="1">
        <v>0.0</v>
      </c>
      <c r="BA1717" s="1">
        <v>15.916</v>
      </c>
      <c r="BB1717" s="1">
        <v>11.734</v>
      </c>
      <c r="BC1717" s="1">
        <v>16.28</v>
      </c>
      <c r="BD1717" s="1">
        <v>-8.531</v>
      </c>
      <c r="BE1717" s="1">
        <v>-3.785</v>
      </c>
      <c r="BF1717" s="1">
        <v>37.054</v>
      </c>
      <c r="BG1717" s="1">
        <v>2626.745</v>
      </c>
      <c r="BH1717" s="1">
        <v>13.78</v>
      </c>
      <c r="BI1717" s="1">
        <v>7063.191</v>
      </c>
      <c r="BJ1717" s="1">
        <v>19.529</v>
      </c>
      <c r="BK1717" s="1">
        <v>10.495</v>
      </c>
      <c r="BL1717" s="1">
        <v>-3.43</v>
      </c>
      <c r="BM1717" s="1">
        <v>-5.609</v>
      </c>
      <c r="BN1717" s="1">
        <v>129.8</v>
      </c>
      <c r="BO1717" s="1">
        <v>8907.677</v>
      </c>
      <c r="BP1717" s="1">
        <v>46.73</v>
      </c>
      <c r="BQ1717" s="1">
        <v>24742.447</v>
      </c>
      <c r="BR1717" s="1">
        <v>66.227</v>
      </c>
      <c r="BS1717" s="1">
        <v>36.762</v>
      </c>
      <c r="BT1717" s="1">
        <v>17.01</v>
      </c>
      <c r="BU1717" s="1">
        <v>19.424</v>
      </c>
      <c r="BV1717" s="1">
        <v>2.443</v>
      </c>
      <c r="BW1717" s="1">
        <v>0.995</v>
      </c>
      <c r="BX1717" s="1">
        <v>62.556</v>
      </c>
      <c r="BY1717" s="1">
        <v>4435.729</v>
      </c>
      <c r="BZ1717" s="1">
        <v>23.27</v>
      </c>
      <c r="CA1717" s="1">
        <v>11924.516</v>
      </c>
      <c r="CB1717" s="1">
        <v>32.979</v>
      </c>
      <c r="CC1717" s="1">
        <v>17.718</v>
      </c>
      <c r="CD1717" s="1">
        <v>3.73</v>
      </c>
      <c r="CE1717" s="1">
        <v>4.555</v>
      </c>
      <c r="CF1717" s="1">
        <v>126.678</v>
      </c>
      <c r="CG1717" s="1">
        <v>1162.782</v>
      </c>
      <c r="CH1717" s="1">
        <v>6.1</v>
      </c>
      <c r="CI1717" s="1">
        <v>24147.408</v>
      </c>
      <c r="CK1717" s="1">
        <v>0.0</v>
      </c>
      <c r="CL1717" s="1">
        <v>0.0</v>
      </c>
      <c r="CM1717" s="1">
        <v>0.0</v>
      </c>
      <c r="CN1717" s="1">
        <v>8.645</v>
      </c>
      <c r="CO1717" s="1">
        <v>35.878</v>
      </c>
      <c r="CP1717" s="1">
        <v>29.726</v>
      </c>
      <c r="CQ1717" s="1">
        <v>9.51</v>
      </c>
      <c r="CR1717" s="1">
        <v>0.0</v>
      </c>
      <c r="CS1717" s="1">
        <v>-8.883</v>
      </c>
      <c r="CT1717" s="1">
        <v>-2.898</v>
      </c>
      <c r="CU1717" s="1">
        <v>1812.797</v>
      </c>
      <c r="CV1717" s="1">
        <v>0.0</v>
      </c>
      <c r="CW1717" s="1">
        <v>5666.311</v>
      </c>
      <c r="CX1717" s="1">
        <v>13.478</v>
      </c>
      <c r="CY1717" s="1">
        <v>0.0</v>
      </c>
      <c r="CZ1717" s="1">
        <v>8.419</v>
      </c>
      <c r="DA1717" s="1">
        <v>13450.152</v>
      </c>
      <c r="DB1717" s="1">
        <v>357.548</v>
      </c>
      <c r="DC1717" s="1">
        <v>-8.625</v>
      </c>
      <c r="DD1717" s="1">
        <v>-6.604</v>
      </c>
      <c r="DE1717" s="1">
        <v>67.243</v>
      </c>
      <c r="DF1717" s="1">
        <v>4471.947</v>
      </c>
      <c r="DG1717" s="1">
        <v>23.46</v>
      </c>
      <c r="DH1717" s="1">
        <v>12817.932</v>
      </c>
      <c r="DI1717" s="1">
        <v>33.248</v>
      </c>
      <c r="DJ1717" s="1">
        <v>19.045</v>
      </c>
      <c r="DK1717" s="1">
        <v>11.436</v>
      </c>
      <c r="DL1717" s="1">
        <v>0.001</v>
      </c>
      <c r="DM1717" s="1">
        <v>0.007</v>
      </c>
      <c r="DN1717" s="1">
        <v>0.0</v>
      </c>
      <c r="DO1717" s="1">
        <v>0.0</v>
      </c>
      <c r="DP1717" s="1">
        <v>1.348</v>
      </c>
      <c r="DQ1717" s="1">
        <v>0.0</v>
      </c>
      <c r="DR1717" s="1">
        <v>0.002</v>
      </c>
      <c r="DS1717" s="1">
        <v>41.214</v>
      </c>
      <c r="DT1717" s="1">
        <v>0.131</v>
      </c>
      <c r="DU1717" s="1">
        <v>0.457</v>
      </c>
      <c r="DV1717" s="1">
        <v>32.405</v>
      </c>
      <c r="DW1717" s="1">
        <v>0.17</v>
      </c>
      <c r="DX1717" s="1">
        <v>87.082</v>
      </c>
      <c r="DY1717" s="1">
        <v>0.241</v>
      </c>
      <c r="DZ1717" s="1">
        <v>0.129</v>
      </c>
    </row>
    <row r="1718">
      <c r="A1718" s="1" t="s">
        <v>268</v>
      </c>
      <c r="B1718" s="1">
        <v>2006.0</v>
      </c>
      <c r="C1718" s="1" t="s">
        <v>269</v>
      </c>
      <c r="D1718" s="1">
        <v>5266198.0</v>
      </c>
      <c r="E1718" s="1">
        <v>2.00966848512E11</v>
      </c>
      <c r="G1718" s="1">
        <v>0.007</v>
      </c>
      <c r="H1718" s="1">
        <v>1.414</v>
      </c>
      <c r="I1718" s="1">
        <v>0.007</v>
      </c>
      <c r="J1718" s="1">
        <v>2052.714</v>
      </c>
      <c r="K1718" s="1">
        <v>10.81</v>
      </c>
      <c r="L1718" s="1">
        <v>13.136</v>
      </c>
      <c r="M1718" s="1">
        <v>0.002</v>
      </c>
      <c r="N1718" s="1">
        <v>335.642</v>
      </c>
      <c r="O1718" s="1">
        <v>56.164</v>
      </c>
      <c r="P1718" s="1">
        <v>30.985</v>
      </c>
      <c r="Q1718" s="1">
        <v>16359.788</v>
      </c>
      <c r="R1718" s="1">
        <v>86.154</v>
      </c>
      <c r="S1718" s="1">
        <v>3100.909</v>
      </c>
      <c r="T1718" s="1">
        <v>16.33</v>
      </c>
      <c r="V1718" s="1">
        <v>0.0</v>
      </c>
      <c r="W1718" s="1">
        <v>0.0</v>
      </c>
      <c r="X1718" s="1">
        <v>0.0</v>
      </c>
      <c r="Y1718" s="1">
        <v>19.844</v>
      </c>
      <c r="Z1718" s="1">
        <v>22.703</v>
      </c>
      <c r="AA1718" s="1">
        <v>93.69</v>
      </c>
      <c r="AB1718" s="1">
        <v>17790.824</v>
      </c>
      <c r="AC1718" s="1">
        <v>82.29</v>
      </c>
      <c r="AD1718" s="1">
        <v>27.553</v>
      </c>
      <c r="AE1718" s="1">
        <v>7.262</v>
      </c>
      <c r="AF1718" s="1">
        <v>25.965</v>
      </c>
      <c r="AG1718" s="1">
        <v>72825.258</v>
      </c>
      <c r="AH1718" s="1">
        <v>1.908</v>
      </c>
      <c r="AI1718" s="1">
        <v>13.439</v>
      </c>
      <c r="AJ1718" s="1">
        <v>30.007</v>
      </c>
      <c r="AK1718" s="1">
        <v>7010.75</v>
      </c>
      <c r="AL1718" s="1">
        <v>36.92</v>
      </c>
      <c r="AM1718" s="1">
        <v>48096.25</v>
      </c>
      <c r="AN1718" s="1">
        <v>253.284</v>
      </c>
      <c r="AO1718" s="1">
        <v>44.866</v>
      </c>
      <c r="AP1718" s="1">
        <v>66.744</v>
      </c>
      <c r="AQ1718" s="1">
        <v>6.879</v>
      </c>
      <c r="AR1718" s="1">
        <v>2.85</v>
      </c>
      <c r="AS1718" s="1">
        <v>44.28</v>
      </c>
      <c r="AT1718" s="1">
        <v>2339.449</v>
      </c>
      <c r="AU1718" s="1">
        <v>12.32</v>
      </c>
      <c r="AV1718" s="1">
        <v>8408.344</v>
      </c>
      <c r="AX1718" s="1">
        <v>0.0</v>
      </c>
      <c r="AY1718" s="1">
        <v>0.0</v>
      </c>
      <c r="AZ1718" s="1">
        <v>0.0</v>
      </c>
      <c r="BA1718" s="1">
        <v>14.971</v>
      </c>
      <c r="BB1718" s="1">
        <v>11.668</v>
      </c>
      <c r="BC1718" s="1">
        <v>27.62</v>
      </c>
      <c r="BD1718" s="1">
        <v>-16.616</v>
      </c>
      <c r="BE1718" s="1">
        <v>-6.322</v>
      </c>
      <c r="BF1718" s="1">
        <v>30.732</v>
      </c>
      <c r="BG1718" s="1">
        <v>2181.84</v>
      </c>
      <c r="BH1718" s="1">
        <v>11.49</v>
      </c>
      <c r="BI1718" s="1">
        <v>5835.67</v>
      </c>
      <c r="BJ1718" s="1">
        <v>13.963</v>
      </c>
      <c r="BK1718" s="1">
        <v>8.098</v>
      </c>
      <c r="BL1718" s="1">
        <v>-2.909</v>
      </c>
      <c r="BM1718" s="1">
        <v>-3.596</v>
      </c>
      <c r="BN1718" s="1">
        <v>126.204</v>
      </c>
      <c r="BO1718" s="1">
        <v>8615.323</v>
      </c>
      <c r="BP1718" s="1">
        <v>45.37</v>
      </c>
      <c r="BQ1718" s="1">
        <v>23964.912</v>
      </c>
      <c r="BR1718" s="1">
        <v>55.134</v>
      </c>
      <c r="BS1718" s="1">
        <v>33.256</v>
      </c>
      <c r="BT1718" s="1">
        <v>11.4</v>
      </c>
      <c r="BU1718" s="1">
        <v>12.168</v>
      </c>
      <c r="BV1718" s="1">
        <v>-1.568</v>
      </c>
      <c r="BW1718" s="1">
        <v>-1.31</v>
      </c>
      <c r="BX1718" s="1">
        <v>61.246</v>
      </c>
      <c r="BY1718" s="1">
        <v>4350.387</v>
      </c>
      <c r="BZ1718" s="1">
        <v>22.91</v>
      </c>
      <c r="CA1718" s="1">
        <v>11630.02</v>
      </c>
      <c r="CB1718" s="1">
        <v>27.841</v>
      </c>
      <c r="CC1718" s="1">
        <v>16.139</v>
      </c>
      <c r="CD1718" s="1">
        <v>-3.022</v>
      </c>
      <c r="CE1718" s="1">
        <v>-3.828</v>
      </c>
      <c r="CF1718" s="1">
        <v>122.85</v>
      </c>
      <c r="CG1718" s="1">
        <v>1570.393</v>
      </c>
      <c r="CH1718" s="1">
        <v>8.27</v>
      </c>
      <c r="CI1718" s="1">
        <v>23328.117</v>
      </c>
      <c r="CK1718" s="1">
        <v>0.0</v>
      </c>
      <c r="CL1718" s="1">
        <v>0.0</v>
      </c>
      <c r="CM1718" s="1">
        <v>0.0</v>
      </c>
      <c r="CN1718" s="1">
        <v>10.05</v>
      </c>
      <c r="CO1718" s="1">
        <v>32.373</v>
      </c>
      <c r="CP1718" s="1">
        <v>33.794</v>
      </c>
      <c r="CQ1718" s="1">
        <v>10.81</v>
      </c>
      <c r="CR1718" s="1">
        <v>0.0</v>
      </c>
      <c r="CS1718" s="1">
        <v>13.685</v>
      </c>
      <c r="CT1718" s="1">
        <v>4.068</v>
      </c>
      <c r="CU1718" s="1">
        <v>2052.714</v>
      </c>
      <c r="CV1718" s="1">
        <v>0.0</v>
      </c>
      <c r="CW1718" s="1">
        <v>6417.07</v>
      </c>
      <c r="CX1718" s="1">
        <v>13.136</v>
      </c>
      <c r="CY1718" s="1">
        <v>0.0</v>
      </c>
      <c r="CZ1718" s="1">
        <v>8.905</v>
      </c>
      <c r="DA1718" s="1">
        <v>15626.074</v>
      </c>
      <c r="DB1718" s="1">
        <v>383.512</v>
      </c>
      <c r="DC1718" s="1">
        <v>-4.238</v>
      </c>
      <c r="DD1718" s="1">
        <v>-2.285</v>
      </c>
      <c r="DE1718" s="1">
        <v>64.958</v>
      </c>
      <c r="DF1718" s="1">
        <v>4264.937</v>
      </c>
      <c r="DG1718" s="1">
        <v>22.46</v>
      </c>
      <c r="DH1718" s="1">
        <v>12334.894</v>
      </c>
      <c r="DI1718" s="1">
        <v>27.294</v>
      </c>
      <c r="DJ1718" s="1">
        <v>17.117</v>
      </c>
      <c r="DK1718" s="1">
        <v>28.43</v>
      </c>
      <c r="DL1718" s="1">
        <v>0.002</v>
      </c>
      <c r="DM1718" s="1">
        <v>0.009</v>
      </c>
      <c r="DN1718" s="1">
        <v>0.0</v>
      </c>
      <c r="DO1718" s="1">
        <v>0.0</v>
      </c>
      <c r="DP1718" s="1">
        <v>1.716</v>
      </c>
      <c r="DQ1718" s="1">
        <v>0.0</v>
      </c>
      <c r="DR1718" s="1">
        <v>0.002</v>
      </c>
      <c r="DS1718" s="1">
        <v>-8.415</v>
      </c>
      <c r="DT1718" s="1">
        <v>-0.041</v>
      </c>
      <c r="DU1718" s="1">
        <v>0.416</v>
      </c>
      <c r="DV1718" s="1">
        <v>30.382</v>
      </c>
      <c r="DW1718" s="1">
        <v>0.16</v>
      </c>
      <c r="DX1718" s="1">
        <v>79.023</v>
      </c>
      <c r="DY1718" s="1">
        <v>0.194</v>
      </c>
      <c r="DZ1718" s="1">
        <v>0.11</v>
      </c>
    </row>
    <row r="1719">
      <c r="A1719" s="1" t="s">
        <v>268</v>
      </c>
      <c r="B1719" s="1">
        <v>2007.0</v>
      </c>
      <c r="C1719" s="1" t="s">
        <v>269</v>
      </c>
      <c r="D1719" s="1">
        <v>5288666.0</v>
      </c>
      <c r="E1719" s="1">
        <v>2.11541393408E11</v>
      </c>
      <c r="F1719" s="1">
        <v>100.0</v>
      </c>
      <c r="G1719" s="1">
        <v>0.007</v>
      </c>
      <c r="H1719" s="1">
        <v>2.815</v>
      </c>
      <c r="I1719" s="1">
        <v>0.015</v>
      </c>
      <c r="J1719" s="1">
        <v>1881.382</v>
      </c>
      <c r="K1719" s="1">
        <v>9.95</v>
      </c>
      <c r="L1719" s="1">
        <v>12.258</v>
      </c>
      <c r="M1719" s="1">
        <v>0.004</v>
      </c>
      <c r="N1719" s="1">
        <v>308.981</v>
      </c>
      <c r="O1719" s="1">
        <v>-5.572</v>
      </c>
      <c r="P1719" s="1">
        <v>-4.801</v>
      </c>
      <c r="Q1719" s="1">
        <v>15382.529</v>
      </c>
      <c r="R1719" s="1">
        <v>81.353</v>
      </c>
      <c r="S1719" s="1">
        <v>2626.371</v>
      </c>
      <c r="T1719" s="1">
        <v>13.89</v>
      </c>
      <c r="V1719" s="1">
        <v>0.0</v>
      </c>
      <c r="W1719" s="1">
        <v>0.0</v>
      </c>
      <c r="X1719" s="1">
        <v>0.0</v>
      </c>
      <c r="Y1719" s="1">
        <v>17.112</v>
      </c>
      <c r="Z1719" s="1">
        <v>21.531</v>
      </c>
      <c r="AA1719" s="1">
        <v>93.73</v>
      </c>
      <c r="AB1719" s="1">
        <v>17722.807</v>
      </c>
      <c r="AC1719" s="1">
        <v>81.17</v>
      </c>
      <c r="AD1719" s="1">
        <v>27.612</v>
      </c>
      <c r="AE1719" s="1">
        <v>-0.344</v>
      </c>
      <c r="AF1719" s="1">
        <v>-1.32</v>
      </c>
      <c r="AG1719" s="1">
        <v>72266.32</v>
      </c>
      <c r="AH1719" s="1">
        <v>1.807</v>
      </c>
      <c r="AI1719" s="1">
        <v>-2.792</v>
      </c>
      <c r="AJ1719" s="1">
        <v>-7.071</v>
      </c>
      <c r="AK1719" s="1">
        <v>6321.065</v>
      </c>
      <c r="AL1719" s="1">
        <v>33.43</v>
      </c>
      <c r="AM1719" s="1">
        <v>46554.82</v>
      </c>
      <c r="AN1719" s="1">
        <v>246.213</v>
      </c>
      <c r="AO1719" s="1">
        <v>41.185</v>
      </c>
      <c r="AP1719" s="1">
        <v>65.162</v>
      </c>
      <c r="AQ1719" s="1">
        <v>-7.498</v>
      </c>
      <c r="AR1719" s="1">
        <v>-3.32</v>
      </c>
      <c r="AS1719" s="1">
        <v>40.96</v>
      </c>
      <c r="AT1719" s="1">
        <v>1996.723</v>
      </c>
      <c r="AU1719" s="1">
        <v>10.56</v>
      </c>
      <c r="AV1719" s="1">
        <v>7744.865</v>
      </c>
      <c r="AX1719" s="1">
        <v>0.0</v>
      </c>
      <c r="AY1719" s="1">
        <v>0.0</v>
      </c>
      <c r="AZ1719" s="1">
        <v>0.0</v>
      </c>
      <c r="BA1719" s="1">
        <v>13.01</v>
      </c>
      <c r="BB1719" s="1">
        <v>10.84</v>
      </c>
      <c r="BC1719" s="1">
        <v>25.08</v>
      </c>
      <c r="BD1719" s="1">
        <v>23.348</v>
      </c>
      <c r="BE1719" s="1">
        <v>6.974</v>
      </c>
      <c r="BF1719" s="1">
        <v>37.705</v>
      </c>
      <c r="BG1719" s="1">
        <v>2681.206</v>
      </c>
      <c r="BH1719" s="1">
        <v>14.18</v>
      </c>
      <c r="BI1719" s="1">
        <v>7129.461</v>
      </c>
      <c r="BJ1719" s="1">
        <v>17.47</v>
      </c>
      <c r="BK1719" s="1">
        <v>9.979</v>
      </c>
      <c r="BL1719" s="1">
        <v>5.249</v>
      </c>
      <c r="BM1719" s="1">
        <v>5.432</v>
      </c>
      <c r="BN1719" s="1">
        <v>131.636</v>
      </c>
      <c r="BO1719" s="1">
        <v>9026.852</v>
      </c>
      <c r="BP1719" s="1">
        <v>47.74</v>
      </c>
      <c r="BQ1719" s="1">
        <v>24890.143</v>
      </c>
      <c r="BR1719" s="1">
        <v>58.815</v>
      </c>
      <c r="BS1719" s="1">
        <v>34.838</v>
      </c>
      <c r="BT1719" s="1">
        <v>12.56</v>
      </c>
      <c r="BU1719" s="1">
        <v>13.4</v>
      </c>
      <c r="BV1719" s="1">
        <v>2.257</v>
      </c>
      <c r="BW1719" s="1">
        <v>1.049</v>
      </c>
      <c r="BX1719" s="1">
        <v>62.295</v>
      </c>
      <c r="BY1719" s="1">
        <v>4428.338</v>
      </c>
      <c r="BZ1719" s="1">
        <v>23.42</v>
      </c>
      <c r="CA1719" s="1">
        <v>11779.004</v>
      </c>
      <c r="CB1719" s="1">
        <v>28.853</v>
      </c>
      <c r="CC1719" s="1">
        <v>16.487</v>
      </c>
      <c r="CD1719" s="1">
        <v>0.854</v>
      </c>
      <c r="CE1719" s="1">
        <v>1.049</v>
      </c>
      <c r="CF1719" s="1">
        <v>123.9</v>
      </c>
      <c r="CG1719" s="1">
        <v>1697.971</v>
      </c>
      <c r="CH1719" s="1">
        <v>8.98</v>
      </c>
      <c r="CI1719" s="1">
        <v>23427.426</v>
      </c>
      <c r="CK1719" s="1">
        <v>0.0</v>
      </c>
      <c r="CL1719" s="1">
        <v>0.0</v>
      </c>
      <c r="CM1719" s="1">
        <v>0.0</v>
      </c>
      <c r="CN1719" s="1">
        <v>11.063</v>
      </c>
      <c r="CO1719" s="1">
        <v>32.791</v>
      </c>
      <c r="CP1719" s="1">
        <v>31.109</v>
      </c>
      <c r="CQ1719" s="1">
        <v>9.95</v>
      </c>
      <c r="CR1719" s="1">
        <v>0.0</v>
      </c>
      <c r="CS1719" s="1">
        <v>-7.944</v>
      </c>
      <c r="CT1719" s="1">
        <v>-2.685</v>
      </c>
      <c r="CU1719" s="1">
        <v>1881.382</v>
      </c>
      <c r="CV1719" s="1">
        <v>0.0</v>
      </c>
      <c r="CW1719" s="1">
        <v>5882.2</v>
      </c>
      <c r="CX1719" s="1">
        <v>12.258</v>
      </c>
      <c r="CY1719" s="1">
        <v>0.0</v>
      </c>
      <c r="CZ1719" s="1">
        <v>8.233</v>
      </c>
      <c r="DA1719" s="1">
        <v>15347.915</v>
      </c>
      <c r="DB1719" s="1">
        <v>382.192</v>
      </c>
      <c r="DC1719" s="1">
        <v>8.299</v>
      </c>
      <c r="DD1719" s="1">
        <v>4.382</v>
      </c>
      <c r="DE1719" s="1">
        <v>69.34</v>
      </c>
      <c r="DF1719" s="1">
        <v>4598.513</v>
      </c>
      <c r="DG1719" s="1">
        <v>24.32</v>
      </c>
      <c r="DH1719" s="1">
        <v>13111.14</v>
      </c>
      <c r="DI1719" s="1">
        <v>29.962</v>
      </c>
      <c r="DJ1719" s="1">
        <v>18.351</v>
      </c>
      <c r="DK1719" s="1">
        <v>12.785</v>
      </c>
      <c r="DL1719" s="1">
        <v>0.001</v>
      </c>
      <c r="DM1719" s="1">
        <v>0.01</v>
      </c>
      <c r="DN1719" s="1">
        <v>0.0</v>
      </c>
      <c r="DO1719" s="1">
        <v>0.0</v>
      </c>
      <c r="DP1719" s="1">
        <v>1.916</v>
      </c>
      <c r="DQ1719" s="1">
        <v>0.0</v>
      </c>
      <c r="DR1719" s="1">
        <v>0.003</v>
      </c>
      <c r="DS1719" s="1">
        <v>21.053</v>
      </c>
      <c r="DT1719" s="1">
        <v>0.085</v>
      </c>
      <c r="DU1719" s="1">
        <v>0.501</v>
      </c>
      <c r="DV1719" s="1">
        <v>35.926</v>
      </c>
      <c r="DW1719" s="1">
        <v>0.19</v>
      </c>
      <c r="DX1719" s="1">
        <v>94.747</v>
      </c>
      <c r="DY1719" s="1">
        <v>0.234</v>
      </c>
      <c r="DZ1719" s="1">
        <v>0.133</v>
      </c>
    </row>
    <row r="1720">
      <c r="A1720" s="1" t="s">
        <v>268</v>
      </c>
      <c r="B1720" s="1">
        <v>2008.0</v>
      </c>
      <c r="C1720" s="1" t="s">
        <v>269</v>
      </c>
      <c r="D1720" s="1">
        <v>5313334.0</v>
      </c>
      <c r="E1720" s="1">
        <v>2.13226094592E11</v>
      </c>
      <c r="F1720" s="1">
        <v>5659.328</v>
      </c>
      <c r="G1720" s="1">
        <v>0.843</v>
      </c>
      <c r="H1720" s="1">
        <v>161.386</v>
      </c>
      <c r="I1720" s="1">
        <v>0.858</v>
      </c>
      <c r="J1720" s="1">
        <v>1957.34</v>
      </c>
      <c r="K1720" s="1">
        <v>10.4</v>
      </c>
      <c r="L1720" s="1">
        <v>13.445</v>
      </c>
      <c r="M1720" s="1">
        <v>0.236</v>
      </c>
      <c r="N1720" s="1">
        <v>246.154</v>
      </c>
      <c r="O1720" s="1">
        <v>-23.735</v>
      </c>
      <c r="P1720" s="1">
        <v>-19.309</v>
      </c>
      <c r="Q1720" s="1">
        <v>11676.965</v>
      </c>
      <c r="R1720" s="1">
        <v>62.044</v>
      </c>
      <c r="S1720" s="1">
        <v>1599.749</v>
      </c>
      <c r="T1720" s="1">
        <v>8.5</v>
      </c>
      <c r="V1720" s="1">
        <v>0.0</v>
      </c>
      <c r="W1720" s="1">
        <v>0.0</v>
      </c>
      <c r="X1720" s="1">
        <v>0.0</v>
      </c>
      <c r="Y1720" s="1">
        <v>10.989</v>
      </c>
      <c r="Z1720" s="1">
        <v>17.069</v>
      </c>
      <c r="AA1720" s="1">
        <v>90.12</v>
      </c>
      <c r="AB1720" s="1">
        <v>16961.102</v>
      </c>
      <c r="AC1720" s="1">
        <v>77.35</v>
      </c>
      <c r="AD1720" s="1">
        <v>28.099</v>
      </c>
      <c r="AE1720" s="1">
        <v>-3.584</v>
      </c>
      <c r="AF1720" s="1">
        <v>-13.697</v>
      </c>
      <c r="AG1720" s="1">
        <v>69352.977</v>
      </c>
      <c r="AH1720" s="1">
        <v>1.728</v>
      </c>
      <c r="AI1720" s="1">
        <v>-9.148</v>
      </c>
      <c r="AJ1720" s="1">
        <v>-22.525</v>
      </c>
      <c r="AK1720" s="1">
        <v>5010.037</v>
      </c>
      <c r="AL1720" s="1">
        <v>26.62</v>
      </c>
      <c r="AM1720" s="1">
        <v>42099.434</v>
      </c>
      <c r="AN1720" s="1">
        <v>223.688</v>
      </c>
      <c r="AO1720" s="1">
        <v>34.415</v>
      </c>
      <c r="AP1720" s="1">
        <v>61.54</v>
      </c>
      <c r="AQ1720" s="1">
        <v>2.247</v>
      </c>
      <c r="AR1720" s="1">
        <v>0.921</v>
      </c>
      <c r="AS1720" s="1">
        <v>41.881</v>
      </c>
      <c r="AT1720" s="1">
        <v>2075.909</v>
      </c>
      <c r="AU1720" s="1">
        <v>11.03</v>
      </c>
      <c r="AV1720" s="1">
        <v>7882.161</v>
      </c>
      <c r="AX1720" s="1">
        <v>0.0</v>
      </c>
      <c r="AY1720" s="1">
        <v>0.0</v>
      </c>
      <c r="AZ1720" s="1">
        <v>0.0</v>
      </c>
      <c r="BA1720" s="1">
        <v>14.26</v>
      </c>
      <c r="BB1720" s="1">
        <v>11.522</v>
      </c>
      <c r="BC1720" s="1">
        <v>19.04</v>
      </c>
      <c r="BD1720" s="1">
        <v>20.702</v>
      </c>
      <c r="BE1720" s="1">
        <v>7.445</v>
      </c>
      <c r="BF1720" s="1">
        <v>45.151</v>
      </c>
      <c r="BG1720" s="1">
        <v>3220.2</v>
      </c>
      <c r="BH1720" s="1">
        <v>17.11</v>
      </c>
      <c r="BI1720" s="1">
        <v>8497.629</v>
      </c>
      <c r="BJ1720" s="1">
        <v>22.12</v>
      </c>
      <c r="BK1720" s="1">
        <v>12.422</v>
      </c>
      <c r="BL1720" s="1">
        <v>8.028</v>
      </c>
      <c r="BM1720" s="1">
        <v>8.16</v>
      </c>
      <c r="BN1720" s="1">
        <v>139.796</v>
      </c>
      <c r="BO1720" s="1">
        <v>9547.678</v>
      </c>
      <c r="BP1720" s="1">
        <v>50.73</v>
      </c>
      <c r="BQ1720" s="1">
        <v>26310.359</v>
      </c>
      <c r="BR1720" s="1">
        <v>65.585</v>
      </c>
      <c r="BS1720" s="1">
        <v>38.46</v>
      </c>
      <c r="BT1720" s="1">
        <v>12.77</v>
      </c>
      <c r="BU1720" s="1">
        <v>14.17</v>
      </c>
      <c r="BV1720" s="1">
        <v>-1.985</v>
      </c>
      <c r="BW1720" s="1">
        <v>-1.72</v>
      </c>
      <c r="BX1720" s="1">
        <v>60.575</v>
      </c>
      <c r="BY1720" s="1">
        <v>4321.204</v>
      </c>
      <c r="BZ1720" s="1">
        <v>22.96</v>
      </c>
      <c r="CA1720" s="1">
        <v>11400.6</v>
      </c>
      <c r="CB1720" s="1">
        <v>29.683</v>
      </c>
      <c r="CC1720" s="1">
        <v>16.665</v>
      </c>
      <c r="CD1720" s="1">
        <v>-3.338</v>
      </c>
      <c r="CE1720" s="1">
        <v>-4.136</v>
      </c>
      <c r="CF1720" s="1">
        <v>119.764</v>
      </c>
      <c r="CG1720" s="1">
        <v>1334.379</v>
      </c>
      <c r="CH1720" s="1">
        <v>7.09</v>
      </c>
      <c r="CI1720" s="1">
        <v>22540.307</v>
      </c>
      <c r="CK1720" s="1">
        <v>0.0</v>
      </c>
      <c r="CL1720" s="1">
        <v>0.0</v>
      </c>
      <c r="CM1720" s="1">
        <v>0.0</v>
      </c>
      <c r="CN1720" s="1">
        <v>9.166</v>
      </c>
      <c r="CO1720" s="1">
        <v>32.949</v>
      </c>
      <c r="CP1720" s="1">
        <v>32.514</v>
      </c>
      <c r="CQ1720" s="1">
        <v>10.4</v>
      </c>
      <c r="CR1720" s="1">
        <v>0.0</v>
      </c>
      <c r="CS1720" s="1">
        <v>4.518</v>
      </c>
      <c r="CT1720" s="1">
        <v>1.406</v>
      </c>
      <c r="CU1720" s="1">
        <v>1957.34</v>
      </c>
      <c r="CV1720" s="1">
        <v>0.0</v>
      </c>
      <c r="CW1720" s="1">
        <v>6119.415</v>
      </c>
      <c r="CX1720" s="1">
        <v>13.445</v>
      </c>
      <c r="CY1720" s="1">
        <v>0.0</v>
      </c>
      <c r="CZ1720" s="1">
        <v>8.945</v>
      </c>
      <c r="DA1720" s="1">
        <v>14557.714</v>
      </c>
      <c r="DB1720" s="1">
        <v>368.496</v>
      </c>
      <c r="DC1720" s="1">
        <v>17.665</v>
      </c>
      <c r="DD1720" s="1">
        <v>9.88</v>
      </c>
      <c r="DE1720" s="1">
        <v>79.221</v>
      </c>
      <c r="DF1720" s="1">
        <v>5226.474</v>
      </c>
      <c r="DG1720" s="1">
        <v>27.77</v>
      </c>
      <c r="DH1720" s="1">
        <v>14909.76</v>
      </c>
      <c r="DI1720" s="1">
        <v>35.902</v>
      </c>
      <c r="DJ1720" s="1">
        <v>21.795</v>
      </c>
      <c r="DK1720" s="1">
        <v>3.49</v>
      </c>
      <c r="DL1720" s="1">
        <v>0.0</v>
      </c>
      <c r="DM1720" s="1">
        <v>0.01</v>
      </c>
      <c r="DN1720" s="1">
        <v>0.0</v>
      </c>
      <c r="DO1720" s="1">
        <v>0.0</v>
      </c>
      <c r="DP1720" s="1">
        <v>1.959</v>
      </c>
      <c r="DQ1720" s="1">
        <v>0.0</v>
      </c>
      <c r="DR1720" s="1">
        <v>0.003</v>
      </c>
      <c r="DS1720" s="1">
        <v>38.274</v>
      </c>
      <c r="DT1720" s="1">
        <v>0.186</v>
      </c>
      <c r="DU1720" s="1">
        <v>0.687</v>
      </c>
      <c r="DV1720" s="1">
        <v>48.933</v>
      </c>
      <c r="DW1720" s="1">
        <v>0.26</v>
      </c>
      <c r="DX1720" s="1">
        <v>129.37</v>
      </c>
      <c r="DY1720" s="1">
        <v>0.336</v>
      </c>
      <c r="DZ1720" s="1">
        <v>0.189</v>
      </c>
    </row>
    <row r="1721">
      <c r="A1721" s="1" t="s">
        <v>268</v>
      </c>
      <c r="B1721" s="1">
        <v>2009.0</v>
      </c>
      <c r="C1721" s="1" t="s">
        <v>269</v>
      </c>
      <c r="D1721" s="1">
        <v>5338800.0</v>
      </c>
      <c r="E1721" s="1">
        <v>1.95739123712E11</v>
      </c>
      <c r="F1721" s="1">
        <v>68.695</v>
      </c>
      <c r="G1721" s="1">
        <v>0.589</v>
      </c>
      <c r="H1721" s="1">
        <v>270.951</v>
      </c>
      <c r="I1721" s="1">
        <v>1.447</v>
      </c>
      <c r="J1721" s="1">
        <v>1635.199</v>
      </c>
      <c r="K1721" s="1">
        <v>8.73</v>
      </c>
      <c r="L1721" s="1">
        <v>12.115</v>
      </c>
      <c r="M1721" s="1">
        <v>0.429</v>
      </c>
      <c r="N1721" s="1">
        <v>276.02</v>
      </c>
      <c r="O1721" s="1">
        <v>0.719</v>
      </c>
      <c r="P1721" s="1">
        <v>0.446</v>
      </c>
      <c r="Q1721" s="1">
        <v>11704.825</v>
      </c>
      <c r="R1721" s="1">
        <v>62.49</v>
      </c>
      <c r="S1721" s="1">
        <v>2084.738</v>
      </c>
      <c r="T1721" s="1">
        <v>11.13</v>
      </c>
      <c r="V1721" s="1">
        <v>0.0</v>
      </c>
      <c r="W1721" s="1">
        <v>0.0</v>
      </c>
      <c r="X1721" s="1">
        <v>0.0</v>
      </c>
      <c r="Y1721" s="1">
        <v>15.445</v>
      </c>
      <c r="Z1721" s="1">
        <v>18.531</v>
      </c>
      <c r="AA1721" s="1">
        <v>84.15</v>
      </c>
      <c r="AB1721" s="1">
        <v>15761.97</v>
      </c>
      <c r="AC1721" s="1">
        <v>72.06</v>
      </c>
      <c r="AD1721" s="1">
        <v>27.782</v>
      </c>
      <c r="AE1721" s="1">
        <v>-7.383</v>
      </c>
      <c r="AF1721" s="1">
        <v>-27.208</v>
      </c>
      <c r="AG1721" s="1">
        <v>63925.922</v>
      </c>
      <c r="AH1721" s="1">
        <v>1.744</v>
      </c>
      <c r="AI1721" s="1">
        <v>-4.912</v>
      </c>
      <c r="AJ1721" s="1">
        <v>-10.988</v>
      </c>
      <c r="AK1721" s="1">
        <v>5025.474</v>
      </c>
      <c r="AL1721" s="1">
        <v>26.83</v>
      </c>
      <c r="AM1721" s="1">
        <v>39840.551</v>
      </c>
      <c r="AN1721" s="1">
        <v>212.701</v>
      </c>
      <c r="AO1721" s="1">
        <v>37.233</v>
      </c>
      <c r="AP1721" s="1">
        <v>63.074</v>
      </c>
      <c r="AQ1721" s="1">
        <v>-10.746</v>
      </c>
      <c r="AR1721" s="1">
        <v>-4.501</v>
      </c>
      <c r="AS1721" s="1">
        <v>37.38</v>
      </c>
      <c r="AT1721" s="1">
        <v>1839.365</v>
      </c>
      <c r="AU1721" s="1">
        <v>9.82</v>
      </c>
      <c r="AV1721" s="1">
        <v>7001.574</v>
      </c>
      <c r="AX1721" s="1">
        <v>0.0</v>
      </c>
      <c r="AY1721" s="1">
        <v>0.0</v>
      </c>
      <c r="AZ1721" s="1">
        <v>0.0</v>
      </c>
      <c r="BA1721" s="1">
        <v>13.628</v>
      </c>
      <c r="BB1721" s="1">
        <v>11.085</v>
      </c>
      <c r="BC1721" s="1">
        <v>19.89</v>
      </c>
      <c r="BD1721" s="1">
        <v>-25.865</v>
      </c>
      <c r="BE1721" s="1">
        <v>-11.854</v>
      </c>
      <c r="BF1721" s="1">
        <v>33.297</v>
      </c>
      <c r="BG1721" s="1">
        <v>2376.938</v>
      </c>
      <c r="BH1721" s="1">
        <v>12.69</v>
      </c>
      <c r="BI1721" s="1">
        <v>6236.732</v>
      </c>
      <c r="BJ1721" s="1">
        <v>17.61</v>
      </c>
      <c r="BK1721" s="1">
        <v>9.874</v>
      </c>
      <c r="BL1721" s="1">
        <v>-9.542</v>
      </c>
      <c r="BM1721" s="1">
        <v>-15.273</v>
      </c>
      <c r="BN1721" s="1">
        <v>124.522</v>
      </c>
      <c r="BO1721" s="1">
        <v>8471.941</v>
      </c>
      <c r="BP1721" s="1">
        <v>45.23</v>
      </c>
      <c r="BQ1721" s="1">
        <v>23324.027</v>
      </c>
      <c r="BR1721" s="1">
        <v>62.767</v>
      </c>
      <c r="BS1721" s="1">
        <v>36.926</v>
      </c>
      <c r="BT1721" s="1">
        <v>12.09</v>
      </c>
      <c r="BU1721" s="1">
        <v>14.367</v>
      </c>
      <c r="BV1721" s="1">
        <v>2.474</v>
      </c>
      <c r="BW1721" s="1">
        <v>1.173</v>
      </c>
      <c r="BX1721" s="1">
        <v>61.748</v>
      </c>
      <c r="BY1721" s="1">
        <v>4407.357</v>
      </c>
      <c r="BZ1721" s="1">
        <v>23.53</v>
      </c>
      <c r="CA1721" s="1">
        <v>11565.9</v>
      </c>
      <c r="CB1721" s="1">
        <v>32.653</v>
      </c>
      <c r="CC1721" s="1">
        <v>18.311</v>
      </c>
      <c r="CD1721" s="1">
        <v>-5.789</v>
      </c>
      <c r="CE1721" s="1">
        <v>-6.933</v>
      </c>
      <c r="CF1721" s="1">
        <v>112.831</v>
      </c>
      <c r="CG1721" s="1">
        <v>1101.371</v>
      </c>
      <c r="CH1721" s="1">
        <v>5.88</v>
      </c>
      <c r="CI1721" s="1">
        <v>21134.152</v>
      </c>
      <c r="CK1721" s="1">
        <v>0.0</v>
      </c>
      <c r="CL1721" s="1">
        <v>0.0</v>
      </c>
      <c r="CM1721" s="1">
        <v>0.0</v>
      </c>
      <c r="CN1721" s="1">
        <v>8.16</v>
      </c>
      <c r="CO1721" s="1">
        <v>33.459</v>
      </c>
      <c r="CP1721" s="1">
        <v>27.294</v>
      </c>
      <c r="CQ1721" s="1">
        <v>8.73</v>
      </c>
      <c r="CR1721" s="1">
        <v>0.0</v>
      </c>
      <c r="CS1721" s="1">
        <v>-16.057</v>
      </c>
      <c r="CT1721" s="1">
        <v>-5.221</v>
      </c>
      <c r="CU1721" s="1">
        <v>1635.199</v>
      </c>
      <c r="CV1721" s="1">
        <v>0.0</v>
      </c>
      <c r="CW1721" s="1">
        <v>5112.328</v>
      </c>
      <c r="CX1721" s="1">
        <v>12.115</v>
      </c>
      <c r="CY1721" s="1">
        <v>0.0</v>
      </c>
      <c r="CZ1721" s="1">
        <v>8.094</v>
      </c>
      <c r="DA1721" s="1">
        <v>13497.415</v>
      </c>
      <c r="DB1721" s="1">
        <v>341.288</v>
      </c>
      <c r="DC1721" s="1">
        <v>-19.174</v>
      </c>
      <c r="DD1721" s="1">
        <v>-16.446</v>
      </c>
      <c r="DE1721" s="1">
        <v>62.774</v>
      </c>
      <c r="DF1721" s="1">
        <v>4064.584</v>
      </c>
      <c r="DG1721" s="1">
        <v>21.7</v>
      </c>
      <c r="DH1721" s="1">
        <v>11758.128</v>
      </c>
      <c r="DI1721" s="1">
        <v>30.114</v>
      </c>
      <c r="DJ1721" s="1">
        <v>18.615</v>
      </c>
      <c r="DK1721" s="1">
        <v>9.457</v>
      </c>
      <c r="DL1721" s="1">
        <v>0.001</v>
      </c>
      <c r="DM1721" s="1">
        <v>0.011</v>
      </c>
      <c r="DN1721" s="1">
        <v>0.0</v>
      </c>
      <c r="DO1721" s="1">
        <v>0.0</v>
      </c>
      <c r="DP1721" s="1">
        <v>2.122</v>
      </c>
      <c r="DQ1721" s="1">
        <v>0.0</v>
      </c>
      <c r="DR1721" s="1">
        <v>0.003</v>
      </c>
      <c r="DS1721" s="1">
        <v>6.181</v>
      </c>
      <c r="DT1721" s="1">
        <v>0.039</v>
      </c>
      <c r="DU1721" s="1">
        <v>0.726</v>
      </c>
      <c r="DV1721" s="1">
        <v>52.446</v>
      </c>
      <c r="DW1721" s="1">
        <v>0.28</v>
      </c>
      <c r="DX1721" s="1">
        <v>135.994</v>
      </c>
      <c r="DY1721" s="1">
        <v>0.389</v>
      </c>
      <c r="DZ1721" s="1">
        <v>0.215</v>
      </c>
    </row>
    <row r="1722">
      <c r="A1722" s="1" t="s">
        <v>268</v>
      </c>
      <c r="B1722" s="1">
        <v>2010.0</v>
      </c>
      <c r="C1722" s="1" t="s">
        <v>269</v>
      </c>
      <c r="D1722" s="1">
        <v>5363304.0</v>
      </c>
      <c r="E1722" s="1">
        <v>2.017460224E11</v>
      </c>
      <c r="F1722" s="1">
        <v>-0.246</v>
      </c>
      <c r="G1722" s="1">
        <v>-0.004</v>
      </c>
      <c r="H1722" s="1">
        <v>269.051</v>
      </c>
      <c r="I1722" s="1">
        <v>1.443</v>
      </c>
      <c r="J1722" s="1">
        <v>2045.381</v>
      </c>
      <c r="K1722" s="1">
        <v>10.97</v>
      </c>
      <c r="L1722" s="1">
        <v>13.604</v>
      </c>
      <c r="M1722" s="1">
        <v>0.393</v>
      </c>
      <c r="N1722" s="1">
        <v>314.732</v>
      </c>
      <c r="O1722" s="1">
        <v>26.301</v>
      </c>
      <c r="P1722" s="1">
        <v>16.435</v>
      </c>
      <c r="Q1722" s="1">
        <v>14715.743</v>
      </c>
      <c r="R1722" s="1">
        <v>78.925</v>
      </c>
      <c r="S1722" s="1">
        <v>2711.015</v>
      </c>
      <c r="T1722" s="1">
        <v>14.54</v>
      </c>
      <c r="V1722" s="1">
        <v>0.0</v>
      </c>
      <c r="W1722" s="1">
        <v>0.0</v>
      </c>
      <c r="X1722" s="1">
        <v>0.0</v>
      </c>
      <c r="Y1722" s="1">
        <v>18.031</v>
      </c>
      <c r="Z1722" s="1">
        <v>21.509</v>
      </c>
      <c r="AA1722" s="1">
        <v>91.14</v>
      </c>
      <c r="AB1722" s="1">
        <v>16993.256</v>
      </c>
      <c r="AC1722" s="1">
        <v>80.64</v>
      </c>
      <c r="AD1722" s="1">
        <v>28.214</v>
      </c>
      <c r="AE1722" s="1">
        <v>8.791</v>
      </c>
      <c r="AF1722" s="1">
        <v>30.003</v>
      </c>
      <c r="AG1722" s="1">
        <v>69227.961</v>
      </c>
      <c r="AH1722" s="1">
        <v>1.84</v>
      </c>
      <c r="AI1722" s="1">
        <v>11.609</v>
      </c>
      <c r="AJ1722" s="1">
        <v>24.693</v>
      </c>
      <c r="AK1722" s="1">
        <v>6275.982</v>
      </c>
      <c r="AL1722" s="1">
        <v>33.66</v>
      </c>
      <c r="AM1722" s="1">
        <v>44262.516</v>
      </c>
      <c r="AN1722" s="1">
        <v>237.393</v>
      </c>
      <c r="AO1722" s="1">
        <v>41.741</v>
      </c>
      <c r="AP1722" s="1">
        <v>64.696</v>
      </c>
      <c r="AQ1722" s="1">
        <v>10.487</v>
      </c>
      <c r="AR1722" s="1">
        <v>3.92</v>
      </c>
      <c r="AS1722" s="1">
        <v>41.3</v>
      </c>
      <c r="AT1722" s="1">
        <v>2099.452</v>
      </c>
      <c r="AU1722" s="1">
        <v>11.26</v>
      </c>
      <c r="AV1722" s="1">
        <v>7700.477</v>
      </c>
      <c r="AX1722" s="1">
        <v>0.0</v>
      </c>
      <c r="AY1722" s="1">
        <v>0.0</v>
      </c>
      <c r="AZ1722" s="1">
        <v>0.0</v>
      </c>
      <c r="BA1722" s="1">
        <v>13.963</v>
      </c>
      <c r="BB1722" s="1">
        <v>11.255</v>
      </c>
      <c r="BC1722" s="1">
        <v>25.38</v>
      </c>
      <c r="BD1722" s="1">
        <v>1.86</v>
      </c>
      <c r="BE1722" s="1">
        <v>0.354</v>
      </c>
      <c r="BF1722" s="1">
        <v>33.651</v>
      </c>
      <c r="BG1722" s="1">
        <v>2408.963</v>
      </c>
      <c r="BH1722" s="1">
        <v>12.92</v>
      </c>
      <c r="BI1722" s="1">
        <v>6274.309</v>
      </c>
      <c r="BJ1722" s="1">
        <v>16.022</v>
      </c>
      <c r="BK1722" s="1">
        <v>9.171</v>
      </c>
      <c r="BL1722" s="1">
        <v>3.781</v>
      </c>
      <c r="BM1722" s="1">
        <v>5.02</v>
      </c>
      <c r="BN1722" s="1">
        <v>129.542</v>
      </c>
      <c r="BO1722" s="1">
        <v>8759.525</v>
      </c>
      <c r="BP1722" s="1">
        <v>46.98</v>
      </c>
      <c r="BQ1722" s="1">
        <v>24153.439</v>
      </c>
      <c r="BR1722" s="1">
        <v>58.259</v>
      </c>
      <c r="BS1722" s="1">
        <v>35.304</v>
      </c>
      <c r="BT1722" s="1">
        <v>10.5</v>
      </c>
      <c r="BU1722" s="1">
        <v>11.521</v>
      </c>
      <c r="BV1722" s="1">
        <v>-3.086</v>
      </c>
      <c r="BW1722" s="1">
        <v>-2.373</v>
      </c>
      <c r="BX1722" s="1">
        <v>59.375</v>
      </c>
      <c r="BY1722" s="1">
        <v>4251.111</v>
      </c>
      <c r="BZ1722" s="1">
        <v>22.8</v>
      </c>
      <c r="CA1722" s="1">
        <v>11070.601</v>
      </c>
      <c r="CB1722" s="1">
        <v>28.274</v>
      </c>
      <c r="CC1722" s="1">
        <v>16.181</v>
      </c>
      <c r="CD1722" s="1">
        <v>3.844</v>
      </c>
      <c r="CE1722" s="1">
        <v>4.337</v>
      </c>
      <c r="CF1722" s="1">
        <v>117.168</v>
      </c>
      <c r="CG1722" s="1">
        <v>1465.515</v>
      </c>
      <c r="CH1722" s="1">
        <v>7.86</v>
      </c>
      <c r="CI1722" s="1">
        <v>21846.295</v>
      </c>
      <c r="CK1722" s="1">
        <v>0.0</v>
      </c>
      <c r="CL1722" s="1">
        <v>0.0</v>
      </c>
      <c r="CM1722" s="1">
        <v>0.0</v>
      </c>
      <c r="CN1722" s="1">
        <v>9.747</v>
      </c>
      <c r="CO1722" s="1">
        <v>31.932</v>
      </c>
      <c r="CP1722" s="1">
        <v>34.294</v>
      </c>
      <c r="CQ1722" s="1">
        <v>10.97</v>
      </c>
      <c r="CR1722" s="1">
        <v>0.0</v>
      </c>
      <c r="CS1722" s="1">
        <v>25.65</v>
      </c>
      <c r="CT1722" s="1">
        <v>7.001</v>
      </c>
      <c r="CU1722" s="1">
        <v>2045.381</v>
      </c>
      <c r="CV1722" s="1">
        <v>0.0</v>
      </c>
      <c r="CW1722" s="1">
        <v>6394.271</v>
      </c>
      <c r="CX1722" s="1">
        <v>13.604</v>
      </c>
      <c r="CY1722" s="1">
        <v>0.0</v>
      </c>
      <c r="CZ1722" s="1">
        <v>9.346</v>
      </c>
      <c r="DA1722" s="1">
        <v>15035.508</v>
      </c>
      <c r="DB1722" s="1">
        <v>371.291</v>
      </c>
      <c r="DC1722" s="1">
        <v>10.76</v>
      </c>
      <c r="DD1722" s="1">
        <v>7.393</v>
      </c>
      <c r="DE1722" s="1">
        <v>70.167</v>
      </c>
      <c r="DF1722" s="1">
        <v>4508.415</v>
      </c>
      <c r="DG1722" s="1">
        <v>24.18</v>
      </c>
      <c r="DH1722" s="1">
        <v>13082.838</v>
      </c>
      <c r="DI1722" s="1">
        <v>29.985</v>
      </c>
      <c r="DJ1722" s="1">
        <v>19.122</v>
      </c>
      <c r="DK1722" s="1">
        <v>9.775</v>
      </c>
      <c r="DL1722" s="1">
        <v>0.001</v>
      </c>
      <c r="DM1722" s="1">
        <v>0.012</v>
      </c>
      <c r="DN1722" s="1">
        <v>0.0</v>
      </c>
      <c r="DO1722" s="1">
        <v>0.0</v>
      </c>
      <c r="DP1722" s="1">
        <v>2.301</v>
      </c>
      <c r="DQ1722" s="1">
        <v>0.0</v>
      </c>
      <c r="DR1722" s="1">
        <v>0.003</v>
      </c>
      <c r="DS1722" s="1">
        <v>6.396</v>
      </c>
      <c r="DT1722" s="1">
        <v>0.04</v>
      </c>
      <c r="DU1722" s="1">
        <v>0.766</v>
      </c>
      <c r="DV1722" s="1">
        <v>54.071</v>
      </c>
      <c r="DW1722" s="1">
        <v>0.29</v>
      </c>
      <c r="DX1722" s="1">
        <v>142.906</v>
      </c>
      <c r="DY1722" s="1">
        <v>0.36</v>
      </c>
      <c r="DZ1722" s="1">
        <v>0.209</v>
      </c>
    </row>
    <row r="1723">
      <c r="A1723" s="1" t="s">
        <v>268</v>
      </c>
      <c r="B1723" s="1">
        <v>2011.0</v>
      </c>
      <c r="C1723" s="1" t="s">
        <v>269</v>
      </c>
      <c r="D1723" s="1">
        <v>5388186.0</v>
      </c>
      <c r="E1723" s="1">
        <v>2.07084306432E11</v>
      </c>
      <c r="F1723" s="1">
        <v>48.756</v>
      </c>
      <c r="G1723" s="1">
        <v>0.704</v>
      </c>
      <c r="H1723" s="1">
        <v>398.382</v>
      </c>
      <c r="I1723" s="1">
        <v>2.147</v>
      </c>
      <c r="J1723" s="1">
        <v>2086.045</v>
      </c>
      <c r="K1723" s="1">
        <v>11.24</v>
      </c>
      <c r="L1723" s="1">
        <v>15.293</v>
      </c>
      <c r="M1723" s="1">
        <v>0.621</v>
      </c>
      <c r="N1723" s="1">
        <v>268.163</v>
      </c>
      <c r="O1723" s="1">
        <v>-18.761</v>
      </c>
      <c r="P1723" s="1">
        <v>-14.808</v>
      </c>
      <c r="Q1723" s="1">
        <v>11899.645</v>
      </c>
      <c r="R1723" s="1">
        <v>64.118</v>
      </c>
      <c r="S1723" s="1">
        <v>1815.082</v>
      </c>
      <c r="T1723" s="1">
        <v>9.78</v>
      </c>
      <c r="V1723" s="1">
        <v>0.0</v>
      </c>
      <c r="W1723" s="1">
        <v>0.0</v>
      </c>
      <c r="X1723" s="1">
        <v>0.0</v>
      </c>
      <c r="Y1723" s="1">
        <v>13.306</v>
      </c>
      <c r="Z1723" s="1">
        <v>18.548</v>
      </c>
      <c r="AA1723" s="1">
        <v>87.35</v>
      </c>
      <c r="AB1723" s="1">
        <v>16211.393</v>
      </c>
      <c r="AC1723" s="1">
        <v>73.5</v>
      </c>
      <c r="AD1723" s="1">
        <v>27.805</v>
      </c>
      <c r="AE1723" s="1">
        <v>-5.755</v>
      </c>
      <c r="AF1723" s="1">
        <v>-21.368</v>
      </c>
      <c r="AG1723" s="1">
        <v>64942.621</v>
      </c>
      <c r="AH1723" s="1">
        <v>1.69</v>
      </c>
      <c r="AI1723" s="1">
        <v>-9.506</v>
      </c>
      <c r="AJ1723" s="1">
        <v>-22.567</v>
      </c>
      <c r="AK1723" s="1">
        <v>4849.499</v>
      </c>
      <c r="AL1723" s="1">
        <v>26.13</v>
      </c>
      <c r="AM1723" s="1">
        <v>39869.797</v>
      </c>
      <c r="AN1723" s="1">
        <v>214.826</v>
      </c>
      <c r="AO1723" s="1">
        <v>35.551</v>
      </c>
      <c r="AP1723" s="1">
        <v>62.145</v>
      </c>
      <c r="AQ1723" s="1">
        <v>-12.542</v>
      </c>
      <c r="AR1723" s="1">
        <v>-5.18</v>
      </c>
      <c r="AS1723" s="1">
        <v>36.12</v>
      </c>
      <c r="AT1723" s="1">
        <v>1753.837</v>
      </c>
      <c r="AU1723" s="1">
        <v>9.45</v>
      </c>
      <c r="AV1723" s="1">
        <v>6703.555</v>
      </c>
      <c r="AX1723" s="1">
        <v>0.0</v>
      </c>
      <c r="AY1723" s="1">
        <v>0.0</v>
      </c>
      <c r="AZ1723" s="1">
        <v>0.0</v>
      </c>
      <c r="BA1723" s="1">
        <v>12.857</v>
      </c>
      <c r="BB1723" s="1">
        <v>10.449</v>
      </c>
      <c r="BC1723" s="1">
        <v>19.71</v>
      </c>
      <c r="BD1723" s="1">
        <v>-3.691</v>
      </c>
      <c r="BE1723" s="1">
        <v>-1.41</v>
      </c>
      <c r="BF1723" s="1">
        <v>32.241</v>
      </c>
      <c r="BG1723" s="1">
        <v>2310.611</v>
      </c>
      <c r="BH1723" s="1">
        <v>12.45</v>
      </c>
      <c r="BI1723" s="1">
        <v>5983.652</v>
      </c>
      <c r="BJ1723" s="1">
        <v>16.939</v>
      </c>
      <c r="BK1723" s="1">
        <v>9.327</v>
      </c>
      <c r="BL1723" s="1">
        <v>2.213</v>
      </c>
      <c r="BM1723" s="1">
        <v>1.316</v>
      </c>
      <c r="BN1723" s="1">
        <v>130.859</v>
      </c>
      <c r="BO1723" s="1">
        <v>8791.456</v>
      </c>
      <c r="BP1723" s="1">
        <v>47.37</v>
      </c>
      <c r="BQ1723" s="1">
        <v>24286.188</v>
      </c>
      <c r="BR1723" s="1">
        <v>64.449</v>
      </c>
      <c r="BS1723" s="1">
        <v>37.855</v>
      </c>
      <c r="BT1723" s="1">
        <v>13.85</v>
      </c>
      <c r="BU1723" s="1">
        <v>15.856</v>
      </c>
      <c r="BV1723" s="1">
        <v>1.697</v>
      </c>
      <c r="BW1723" s="1">
        <v>0.695</v>
      </c>
      <c r="BX1723" s="1">
        <v>60.07</v>
      </c>
      <c r="BY1723" s="1">
        <v>4303.86</v>
      </c>
      <c r="BZ1723" s="1">
        <v>23.19</v>
      </c>
      <c r="CA1723" s="1">
        <v>11148.454</v>
      </c>
      <c r="CB1723" s="1">
        <v>31.551</v>
      </c>
      <c r="CC1723" s="1">
        <v>17.377</v>
      </c>
      <c r="CD1723" s="1">
        <v>-2.202</v>
      </c>
      <c r="CE1723" s="1">
        <v>-2.58</v>
      </c>
      <c r="CF1723" s="1">
        <v>114.588</v>
      </c>
      <c r="CG1723" s="1">
        <v>1280.579</v>
      </c>
      <c r="CH1723" s="1">
        <v>6.9</v>
      </c>
      <c r="CI1723" s="1">
        <v>21266.598</v>
      </c>
      <c r="CK1723" s="1">
        <v>0.0</v>
      </c>
      <c r="CL1723" s="1">
        <v>0.0</v>
      </c>
      <c r="CM1723" s="1">
        <v>0.0</v>
      </c>
      <c r="CN1723" s="1">
        <v>9.388</v>
      </c>
      <c r="CO1723" s="1">
        <v>33.148</v>
      </c>
      <c r="CP1723" s="1">
        <v>35.14</v>
      </c>
      <c r="CQ1723" s="1">
        <v>11.24</v>
      </c>
      <c r="CR1723" s="1">
        <v>0.0</v>
      </c>
      <c r="CS1723" s="1">
        <v>2.466</v>
      </c>
      <c r="CT1723" s="1">
        <v>0.846</v>
      </c>
      <c r="CU1723" s="1">
        <v>2086.045</v>
      </c>
      <c r="CV1723" s="1">
        <v>0.0</v>
      </c>
      <c r="CW1723" s="1">
        <v>6521.694</v>
      </c>
      <c r="CX1723" s="1">
        <v>15.293</v>
      </c>
      <c r="CY1723" s="1">
        <v>0.0</v>
      </c>
      <c r="CZ1723" s="1">
        <v>10.165</v>
      </c>
      <c r="DA1723" s="1">
        <v>13640.954</v>
      </c>
      <c r="DB1723" s="1">
        <v>349.923</v>
      </c>
      <c r="DC1723" s="1">
        <v>2.671</v>
      </c>
      <c r="DD1723" s="1">
        <v>0.621</v>
      </c>
      <c r="DE1723" s="1">
        <v>70.789</v>
      </c>
      <c r="DF1723" s="1">
        <v>4487.596</v>
      </c>
      <c r="DG1723" s="1">
        <v>24.18</v>
      </c>
      <c r="DH1723" s="1">
        <v>13137.733</v>
      </c>
      <c r="DI1723" s="1">
        <v>32.898</v>
      </c>
      <c r="DJ1723" s="1">
        <v>20.478</v>
      </c>
      <c r="DK1723" s="1">
        <v>11.838</v>
      </c>
      <c r="DL1723" s="1">
        <v>0.001</v>
      </c>
      <c r="DM1723" s="1">
        <v>0.014</v>
      </c>
      <c r="DN1723" s="1">
        <v>1.856</v>
      </c>
      <c r="DO1723" s="1">
        <v>0.01</v>
      </c>
      <c r="DP1723" s="1">
        <v>2.548</v>
      </c>
      <c r="DQ1723" s="1">
        <v>0.014</v>
      </c>
      <c r="DR1723" s="1">
        <v>0.004</v>
      </c>
      <c r="DS1723" s="1">
        <v>63.563</v>
      </c>
      <c r="DT1723" s="1">
        <v>0.481</v>
      </c>
      <c r="DU1723" s="1">
        <v>1.247</v>
      </c>
      <c r="DV1723" s="1">
        <v>89.084</v>
      </c>
      <c r="DW1723" s="1">
        <v>0.48</v>
      </c>
      <c r="DX1723" s="1">
        <v>231.457</v>
      </c>
      <c r="DY1723" s="1">
        <v>0.653</v>
      </c>
      <c r="DZ1723" s="1">
        <v>0.361</v>
      </c>
    </row>
    <row r="1724">
      <c r="A1724" s="1" t="s">
        <v>268</v>
      </c>
      <c r="B1724" s="1">
        <v>2012.0</v>
      </c>
      <c r="C1724" s="1" t="s">
        <v>269</v>
      </c>
      <c r="D1724" s="1">
        <v>5413924.0</v>
      </c>
      <c r="E1724" s="1">
        <v>2.04190203904E11</v>
      </c>
      <c r="F1724" s="1">
        <v>-1.139</v>
      </c>
      <c r="G1724" s="1">
        <v>-0.024</v>
      </c>
      <c r="H1724" s="1">
        <v>391.973</v>
      </c>
      <c r="I1724" s="1">
        <v>2.122</v>
      </c>
      <c r="J1724" s="1">
        <v>2068.74</v>
      </c>
      <c r="K1724" s="1">
        <v>11.2</v>
      </c>
      <c r="L1724" s="1">
        <v>15.907</v>
      </c>
      <c r="M1724" s="1">
        <v>0.632</v>
      </c>
      <c r="N1724" s="1">
        <v>215.168</v>
      </c>
      <c r="O1724" s="1">
        <v>-18.116</v>
      </c>
      <c r="P1724" s="1">
        <v>-11.616</v>
      </c>
      <c r="Q1724" s="1">
        <v>9697.525</v>
      </c>
      <c r="R1724" s="1">
        <v>52.502</v>
      </c>
      <c r="S1724" s="1">
        <v>1311.433</v>
      </c>
      <c r="T1724" s="1">
        <v>7.1</v>
      </c>
      <c r="V1724" s="1">
        <v>0.0</v>
      </c>
      <c r="W1724" s="1">
        <v>0.0</v>
      </c>
      <c r="X1724" s="1">
        <v>0.0</v>
      </c>
      <c r="Y1724" s="1">
        <v>10.084</v>
      </c>
      <c r="Z1724" s="1">
        <v>15.644</v>
      </c>
      <c r="AA1724" s="1">
        <v>87.85</v>
      </c>
      <c r="AB1724" s="1">
        <v>16226.678</v>
      </c>
      <c r="AC1724" s="1">
        <v>70.41</v>
      </c>
      <c r="AD1724" s="1">
        <v>28.371</v>
      </c>
      <c r="AE1724" s="1">
        <v>-2.705</v>
      </c>
      <c r="AF1724" s="1">
        <v>-9.464</v>
      </c>
      <c r="AG1724" s="1">
        <v>62885.762</v>
      </c>
      <c r="AH1724" s="1">
        <v>1.667</v>
      </c>
      <c r="AI1724" s="1">
        <v>-9.46</v>
      </c>
      <c r="AJ1724" s="1">
        <v>-20.322</v>
      </c>
      <c r="AK1724" s="1">
        <v>3483.61</v>
      </c>
      <c r="AL1724" s="1">
        <v>18.86</v>
      </c>
      <c r="AM1724" s="1">
        <v>35926.613</v>
      </c>
      <c r="AN1724" s="1">
        <v>194.504</v>
      </c>
      <c r="AO1724" s="1">
        <v>26.786</v>
      </c>
      <c r="AP1724" s="1">
        <v>57.955</v>
      </c>
      <c r="AQ1724" s="1">
        <v>-11.559</v>
      </c>
      <c r="AR1724" s="1">
        <v>-4.175</v>
      </c>
      <c r="AS1724" s="1">
        <v>31.945</v>
      </c>
      <c r="AT1724" s="1">
        <v>1243.091</v>
      </c>
      <c r="AU1724" s="1">
        <v>6.73</v>
      </c>
      <c r="AV1724" s="1">
        <v>5900.526</v>
      </c>
      <c r="AX1724" s="1">
        <v>0.0</v>
      </c>
      <c r="AY1724" s="1">
        <v>0.0</v>
      </c>
      <c r="AZ1724" s="1">
        <v>0.0</v>
      </c>
      <c r="BA1724" s="1">
        <v>9.558</v>
      </c>
      <c r="BB1724" s="1">
        <v>9.518</v>
      </c>
      <c r="BC1724" s="1">
        <v>15.15</v>
      </c>
      <c r="BD1724" s="1">
        <v>35.469</v>
      </c>
      <c r="BE1724" s="1">
        <v>11.21</v>
      </c>
      <c r="BF1724" s="1">
        <v>43.451</v>
      </c>
      <c r="BG1724" s="1">
        <v>3114.192</v>
      </c>
      <c r="BH1724" s="1">
        <v>16.86</v>
      </c>
      <c r="BI1724" s="1">
        <v>8025.854</v>
      </c>
      <c r="BJ1724" s="1">
        <v>23.945</v>
      </c>
      <c r="BK1724" s="1">
        <v>12.947</v>
      </c>
      <c r="BL1724" s="1">
        <v>8.399</v>
      </c>
      <c r="BM1724" s="1">
        <v>10.249</v>
      </c>
      <c r="BN1724" s="1">
        <v>141.107</v>
      </c>
      <c r="BO1724" s="1">
        <v>9521.744</v>
      </c>
      <c r="BP1724" s="1">
        <v>51.55</v>
      </c>
      <c r="BQ1724" s="1">
        <v>26063.742</v>
      </c>
      <c r="BR1724" s="1">
        <v>73.214</v>
      </c>
      <c r="BS1724" s="1">
        <v>42.045</v>
      </c>
      <c r="BT1724" s="1">
        <v>17.44</v>
      </c>
      <c r="BU1724" s="1">
        <v>19.852</v>
      </c>
      <c r="BV1724" s="1">
        <v>-0.863</v>
      </c>
      <c r="BW1724" s="1">
        <v>-0.825</v>
      </c>
      <c r="BX1724" s="1">
        <v>59.245</v>
      </c>
      <c r="BY1724" s="1">
        <v>4246.458</v>
      </c>
      <c r="BZ1724" s="1">
        <v>22.99</v>
      </c>
      <c r="CA1724" s="1">
        <v>10943.05</v>
      </c>
      <c r="CB1724" s="1">
        <v>32.652</v>
      </c>
      <c r="CC1724" s="1">
        <v>17.653</v>
      </c>
      <c r="CD1724" s="1">
        <v>-3.954</v>
      </c>
      <c r="CE1724" s="1">
        <v>-4.531</v>
      </c>
      <c r="CF1724" s="1">
        <v>110.057</v>
      </c>
      <c r="CG1724" s="1">
        <v>929.086</v>
      </c>
      <c r="CH1724" s="1">
        <v>5.03</v>
      </c>
      <c r="CI1724" s="1">
        <v>20328.562</v>
      </c>
      <c r="CK1724" s="1">
        <v>0.0</v>
      </c>
      <c r="CL1724" s="1">
        <v>0.0</v>
      </c>
      <c r="CM1724" s="1">
        <v>0.0</v>
      </c>
      <c r="CN1724" s="1">
        <v>7.144</v>
      </c>
      <c r="CO1724" s="1">
        <v>32.793</v>
      </c>
      <c r="CP1724" s="1">
        <v>35.0</v>
      </c>
      <c r="CQ1724" s="1">
        <v>11.2</v>
      </c>
      <c r="CR1724" s="1">
        <v>0.0</v>
      </c>
      <c r="CS1724" s="1">
        <v>-0.399</v>
      </c>
      <c r="CT1724" s="1">
        <v>-0.14</v>
      </c>
      <c r="CU1724" s="1">
        <v>2068.74</v>
      </c>
      <c r="CV1724" s="1">
        <v>0.0</v>
      </c>
      <c r="CW1724" s="1">
        <v>6464.804</v>
      </c>
      <c r="CX1724" s="1">
        <v>15.907</v>
      </c>
      <c r="CY1724" s="1">
        <v>0.0</v>
      </c>
      <c r="CZ1724" s="1">
        <v>10.429</v>
      </c>
      <c r="DA1724" s="1">
        <v>13005.355</v>
      </c>
      <c r="DB1724" s="1">
        <v>340.459</v>
      </c>
      <c r="DC1724" s="1">
        <v>16.556</v>
      </c>
      <c r="DD1724" s="1">
        <v>11.074</v>
      </c>
      <c r="DE1724" s="1">
        <v>81.862</v>
      </c>
      <c r="DF1724" s="1">
        <v>5275.286</v>
      </c>
      <c r="DG1724" s="1">
        <v>28.56</v>
      </c>
      <c r="DH1724" s="1">
        <v>15120.692</v>
      </c>
      <c r="DI1724" s="1">
        <v>40.562</v>
      </c>
      <c r="DJ1724" s="1">
        <v>24.392</v>
      </c>
      <c r="DK1724" s="1">
        <v>8.472</v>
      </c>
      <c r="DL1724" s="1">
        <v>0.001</v>
      </c>
      <c r="DM1724" s="1">
        <v>0.015</v>
      </c>
      <c r="DN1724" s="1">
        <v>1.847</v>
      </c>
      <c r="DO1724" s="1">
        <v>0.01</v>
      </c>
      <c r="DP1724" s="1">
        <v>2.737</v>
      </c>
      <c r="DQ1724" s="1">
        <v>0.014</v>
      </c>
      <c r="DR1724" s="1">
        <v>0.004</v>
      </c>
      <c r="DS1724" s="1">
        <v>2.686</v>
      </c>
      <c r="DT1724" s="1">
        <v>0.027</v>
      </c>
      <c r="DU1724" s="1">
        <v>1.274</v>
      </c>
      <c r="DV1724" s="1">
        <v>90.507</v>
      </c>
      <c r="DW1724" s="1">
        <v>0.49</v>
      </c>
      <c r="DX1724" s="1">
        <v>235.324</v>
      </c>
      <c r="DY1724" s="1">
        <v>0.696</v>
      </c>
      <c r="DZ1724" s="1">
        <v>0.38</v>
      </c>
    </row>
    <row r="1725">
      <c r="A1725" s="1" t="s">
        <v>268</v>
      </c>
      <c r="B1725" s="1">
        <v>2013.0</v>
      </c>
      <c r="C1725" s="1" t="s">
        <v>269</v>
      </c>
      <c r="D1725" s="1">
        <v>5439027.0</v>
      </c>
      <c r="E1725" s="1">
        <v>2.02349019136E11</v>
      </c>
      <c r="F1725" s="1">
        <v>11.019</v>
      </c>
      <c r="G1725" s="1">
        <v>0.234</v>
      </c>
      <c r="H1725" s="1">
        <v>433.155</v>
      </c>
      <c r="I1725" s="1">
        <v>2.356</v>
      </c>
      <c r="J1725" s="1">
        <v>2208.115</v>
      </c>
      <c r="K1725" s="1">
        <v>12.01</v>
      </c>
      <c r="L1725" s="1">
        <v>16.854</v>
      </c>
      <c r="M1725" s="1">
        <v>0.698</v>
      </c>
      <c r="N1725" s="1">
        <v>257.508</v>
      </c>
      <c r="O1725" s="1">
        <v>10.552</v>
      </c>
      <c r="P1725" s="1">
        <v>5.54</v>
      </c>
      <c r="Q1725" s="1">
        <v>10671.281</v>
      </c>
      <c r="R1725" s="1">
        <v>58.041</v>
      </c>
      <c r="S1725" s="1">
        <v>1965.425</v>
      </c>
      <c r="T1725" s="1">
        <v>10.69</v>
      </c>
      <c r="V1725" s="1">
        <v>0.0</v>
      </c>
      <c r="W1725" s="1">
        <v>0.0</v>
      </c>
      <c r="X1725" s="1">
        <v>0.0</v>
      </c>
      <c r="Y1725" s="1">
        <v>15.001</v>
      </c>
      <c r="Z1725" s="1">
        <v>17.205</v>
      </c>
      <c r="AA1725" s="1">
        <v>86.97</v>
      </c>
      <c r="AB1725" s="1">
        <v>15989.992</v>
      </c>
      <c r="AC1725" s="1">
        <v>71.26</v>
      </c>
      <c r="AD1725" s="1">
        <v>28.072</v>
      </c>
      <c r="AE1725" s="1">
        <v>0.394</v>
      </c>
      <c r="AF1725" s="1">
        <v>1.342</v>
      </c>
      <c r="AG1725" s="1">
        <v>62842.215</v>
      </c>
      <c r="AH1725" s="1">
        <v>1.689</v>
      </c>
      <c r="AI1725" s="1">
        <v>3.982</v>
      </c>
      <c r="AJ1725" s="1">
        <v>7.746</v>
      </c>
      <c r="AK1725" s="1">
        <v>4048.518</v>
      </c>
      <c r="AL1725" s="1">
        <v>22.02</v>
      </c>
      <c r="AM1725" s="1">
        <v>37184.906</v>
      </c>
      <c r="AN1725" s="1">
        <v>202.25</v>
      </c>
      <c r="AO1725" s="1">
        <v>30.901</v>
      </c>
      <c r="AP1725" s="1">
        <v>59.954</v>
      </c>
      <c r="AQ1725" s="1">
        <v>-7.007</v>
      </c>
      <c r="AR1725" s="1">
        <v>-2.238</v>
      </c>
      <c r="AS1725" s="1">
        <v>29.707</v>
      </c>
      <c r="AT1725" s="1">
        <v>1248.385</v>
      </c>
      <c r="AU1725" s="1">
        <v>6.79</v>
      </c>
      <c r="AV1725" s="1">
        <v>5461.761</v>
      </c>
      <c r="AX1725" s="1">
        <v>0.0</v>
      </c>
      <c r="AY1725" s="1">
        <v>0.0</v>
      </c>
      <c r="AZ1725" s="1">
        <v>0.0</v>
      </c>
      <c r="BA1725" s="1">
        <v>9.528</v>
      </c>
      <c r="BB1725" s="1">
        <v>8.806</v>
      </c>
      <c r="BC1725" s="1">
        <v>18.35</v>
      </c>
      <c r="BD1725" s="1">
        <v>-23.848</v>
      </c>
      <c r="BE1725" s="1">
        <v>-10.616</v>
      </c>
      <c r="BF1725" s="1">
        <v>32.835</v>
      </c>
      <c r="BG1725" s="1">
        <v>2360.716</v>
      </c>
      <c r="BH1725" s="1">
        <v>12.84</v>
      </c>
      <c r="BI1725" s="1">
        <v>6036.98</v>
      </c>
      <c r="BJ1725" s="1">
        <v>18.019</v>
      </c>
      <c r="BK1725" s="1">
        <v>9.733</v>
      </c>
      <c r="BL1725" s="1">
        <v>-3.869</v>
      </c>
      <c r="BM1725" s="1">
        <v>-6.013</v>
      </c>
      <c r="BN1725" s="1">
        <v>135.094</v>
      </c>
      <c r="BO1725" s="1">
        <v>9053.09</v>
      </c>
      <c r="BP1725" s="1">
        <v>49.24</v>
      </c>
      <c r="BQ1725" s="1">
        <v>24837.904</v>
      </c>
      <c r="BR1725" s="1">
        <v>69.099</v>
      </c>
      <c r="BS1725" s="1">
        <v>40.046</v>
      </c>
      <c r="BT1725" s="1">
        <v>15.71</v>
      </c>
      <c r="BU1725" s="1">
        <v>18.064</v>
      </c>
      <c r="BV1725" s="1">
        <v>2.693</v>
      </c>
      <c r="BW1725" s="1">
        <v>1.129</v>
      </c>
      <c r="BX1725" s="1">
        <v>60.373</v>
      </c>
      <c r="BY1725" s="1">
        <v>4340.85</v>
      </c>
      <c r="BZ1725" s="1">
        <v>23.61</v>
      </c>
      <c r="CA1725" s="1">
        <v>11100.037</v>
      </c>
      <c r="CB1725" s="1">
        <v>33.132</v>
      </c>
      <c r="CC1725" s="1">
        <v>17.897</v>
      </c>
      <c r="CD1725" s="1">
        <v>4.038</v>
      </c>
      <c r="CE1725" s="1">
        <v>4.444</v>
      </c>
      <c r="CF1725" s="1">
        <v>114.502</v>
      </c>
      <c r="CG1725" s="1">
        <v>834.708</v>
      </c>
      <c r="CH1725" s="1">
        <v>4.54</v>
      </c>
      <c r="CI1725" s="1">
        <v>21051.863</v>
      </c>
      <c r="CK1725" s="1">
        <v>0.0</v>
      </c>
      <c r="CL1725" s="1">
        <v>0.0</v>
      </c>
      <c r="CM1725" s="1">
        <v>0.0</v>
      </c>
      <c r="CN1725" s="1">
        <v>6.371</v>
      </c>
      <c r="CO1725" s="1">
        <v>33.942</v>
      </c>
      <c r="CP1725" s="1">
        <v>37.534</v>
      </c>
      <c r="CQ1725" s="1">
        <v>12.01</v>
      </c>
      <c r="CR1725" s="1">
        <v>0.0</v>
      </c>
      <c r="CS1725" s="1">
        <v>7.241</v>
      </c>
      <c r="CT1725" s="1">
        <v>2.534</v>
      </c>
      <c r="CU1725" s="1">
        <v>2208.115</v>
      </c>
      <c r="CV1725" s="1">
        <v>0.0</v>
      </c>
      <c r="CW1725" s="1">
        <v>6900.891</v>
      </c>
      <c r="CX1725" s="1">
        <v>16.854</v>
      </c>
      <c r="CY1725" s="1">
        <v>0.0</v>
      </c>
      <c r="CZ1725" s="1">
        <v>11.126</v>
      </c>
      <c r="DA1725" s="1">
        <v>13101.608</v>
      </c>
      <c r="DB1725" s="1">
        <v>341.801</v>
      </c>
      <c r="DC1725" s="1">
        <v>-8.786</v>
      </c>
      <c r="DD1725" s="1">
        <v>-7.142</v>
      </c>
      <c r="DE1725" s="1">
        <v>74.721</v>
      </c>
      <c r="DF1725" s="1">
        <v>4712.24</v>
      </c>
      <c r="DG1725" s="1">
        <v>25.63</v>
      </c>
      <c r="DH1725" s="1">
        <v>13737.867</v>
      </c>
      <c r="DI1725" s="1">
        <v>35.967</v>
      </c>
      <c r="DJ1725" s="1">
        <v>22.15</v>
      </c>
      <c r="DK1725" s="1">
        <v>12.228</v>
      </c>
      <c r="DL1725" s="1">
        <v>0.002</v>
      </c>
      <c r="DM1725" s="1">
        <v>0.017</v>
      </c>
      <c r="DN1725" s="1">
        <v>1.839</v>
      </c>
      <c r="DO1725" s="1">
        <v>0.01</v>
      </c>
      <c r="DP1725" s="1">
        <v>3.034</v>
      </c>
      <c r="DQ1725" s="1">
        <v>0.014</v>
      </c>
      <c r="DR1725" s="1">
        <v>0.005</v>
      </c>
      <c r="DS1725" s="1">
        <v>56.515</v>
      </c>
      <c r="DT1725" s="1">
        <v>0.705</v>
      </c>
      <c r="DU1725" s="1">
        <v>1.979</v>
      </c>
      <c r="DV1725" s="1">
        <v>141.569</v>
      </c>
      <c r="DW1725" s="1">
        <v>0.77</v>
      </c>
      <c r="DX1725" s="1">
        <v>363.806</v>
      </c>
      <c r="DY1725" s="1">
        <v>1.081</v>
      </c>
      <c r="DZ1725" s="1">
        <v>0.587</v>
      </c>
    </row>
    <row r="1726">
      <c r="A1726" s="1" t="s">
        <v>268</v>
      </c>
      <c r="B1726" s="1">
        <v>2014.0</v>
      </c>
      <c r="C1726" s="1" t="s">
        <v>269</v>
      </c>
      <c r="D1726" s="1">
        <v>5461629.0</v>
      </c>
      <c r="E1726" s="1">
        <v>2.01610625024E11</v>
      </c>
      <c r="F1726" s="1">
        <v>114.132</v>
      </c>
      <c r="G1726" s="1">
        <v>2.689</v>
      </c>
      <c r="H1726" s="1">
        <v>923.687</v>
      </c>
      <c r="I1726" s="1">
        <v>5.045</v>
      </c>
      <c r="J1726" s="1">
        <v>2153.204</v>
      </c>
      <c r="K1726" s="1">
        <v>11.76</v>
      </c>
      <c r="L1726" s="1">
        <v>17.269</v>
      </c>
      <c r="M1726" s="1">
        <v>1.551</v>
      </c>
      <c r="N1726" s="1">
        <v>226.285</v>
      </c>
      <c r="O1726" s="1">
        <v>-10.366</v>
      </c>
      <c r="P1726" s="1">
        <v>-6.017</v>
      </c>
      <c r="Q1726" s="1">
        <v>9525.496</v>
      </c>
      <c r="R1726" s="1">
        <v>52.025</v>
      </c>
      <c r="S1726" s="1">
        <v>1450.117</v>
      </c>
      <c r="T1726" s="1">
        <v>7.92</v>
      </c>
      <c r="V1726" s="1">
        <v>0.0</v>
      </c>
      <c r="W1726" s="1">
        <v>0.0</v>
      </c>
      <c r="X1726" s="1">
        <v>0.0</v>
      </c>
      <c r="Y1726" s="1">
        <v>11.63</v>
      </c>
      <c r="Z1726" s="1">
        <v>15.991</v>
      </c>
      <c r="AA1726" s="1">
        <v>86.07</v>
      </c>
      <c r="AB1726" s="1">
        <v>15759.034</v>
      </c>
      <c r="AC1726" s="1">
        <v>68.1</v>
      </c>
      <c r="AD1726" s="1">
        <v>28.195</v>
      </c>
      <c r="AE1726" s="1">
        <v>-3.504</v>
      </c>
      <c r="AF1726" s="1">
        <v>-11.978</v>
      </c>
      <c r="AG1726" s="1">
        <v>60389.109</v>
      </c>
      <c r="AH1726" s="1">
        <v>1.636</v>
      </c>
      <c r="AI1726" s="1">
        <v>-7.724</v>
      </c>
      <c r="AJ1726" s="1">
        <v>-15.621</v>
      </c>
      <c r="AK1726" s="1">
        <v>3339.663</v>
      </c>
      <c r="AL1726" s="1">
        <v>18.24</v>
      </c>
      <c r="AM1726" s="1">
        <v>34170.797</v>
      </c>
      <c r="AN1726" s="1">
        <v>186.628</v>
      </c>
      <c r="AO1726" s="1">
        <v>26.784</v>
      </c>
      <c r="AP1726" s="1">
        <v>57.363</v>
      </c>
      <c r="AQ1726" s="1">
        <v>-10.604</v>
      </c>
      <c r="AR1726" s="1">
        <v>-3.15</v>
      </c>
      <c r="AS1726" s="1">
        <v>26.557</v>
      </c>
      <c r="AT1726" s="1">
        <v>1010.687</v>
      </c>
      <c r="AU1726" s="1">
        <v>5.52</v>
      </c>
      <c r="AV1726" s="1">
        <v>4862.408</v>
      </c>
      <c r="AX1726" s="1">
        <v>0.0</v>
      </c>
      <c r="AY1726" s="1">
        <v>0.0</v>
      </c>
      <c r="AZ1726" s="1">
        <v>0.0</v>
      </c>
      <c r="BA1726" s="1">
        <v>8.106</v>
      </c>
      <c r="BB1726" s="1">
        <v>8.163</v>
      </c>
      <c r="BC1726" s="1">
        <v>15.41</v>
      </c>
      <c r="BD1726" s="1">
        <v>4.35</v>
      </c>
      <c r="BE1726" s="1">
        <v>1.254</v>
      </c>
      <c r="BF1726" s="1">
        <v>34.089</v>
      </c>
      <c r="BG1726" s="1">
        <v>2453.48</v>
      </c>
      <c r="BH1726" s="1">
        <v>13.4</v>
      </c>
      <c r="BI1726" s="1">
        <v>6241.575</v>
      </c>
      <c r="BJ1726" s="1">
        <v>19.677</v>
      </c>
      <c r="BK1726" s="1">
        <v>10.478</v>
      </c>
      <c r="BL1726" s="1">
        <v>6.404</v>
      </c>
      <c r="BM1726" s="1">
        <v>3.623</v>
      </c>
      <c r="BN1726" s="1">
        <v>138.717</v>
      </c>
      <c r="BO1726" s="1">
        <v>9129.145</v>
      </c>
      <c r="BP1726" s="1">
        <v>49.86</v>
      </c>
      <c r="BQ1726" s="1">
        <v>25398.42</v>
      </c>
      <c r="BR1726" s="1">
        <v>73.216</v>
      </c>
      <c r="BS1726" s="1">
        <v>42.637</v>
      </c>
      <c r="BT1726" s="1">
        <v>17.97</v>
      </c>
      <c r="BU1726" s="1">
        <v>20.878</v>
      </c>
      <c r="BV1726" s="1">
        <v>-0.11</v>
      </c>
      <c r="BW1726" s="1">
        <v>-0.373</v>
      </c>
      <c r="BX1726" s="1">
        <v>60.0</v>
      </c>
      <c r="BY1726" s="1">
        <v>4317.393</v>
      </c>
      <c r="BZ1726" s="1">
        <v>23.58</v>
      </c>
      <c r="CA1726" s="1">
        <v>10985.733</v>
      </c>
      <c r="CB1726" s="1">
        <v>34.626</v>
      </c>
      <c r="CC1726" s="1">
        <v>18.442</v>
      </c>
      <c r="CD1726" s="1">
        <v>-5.637</v>
      </c>
      <c r="CE1726" s="1">
        <v>-6.455</v>
      </c>
      <c r="CF1726" s="1">
        <v>108.047</v>
      </c>
      <c r="CG1726" s="1">
        <v>878.859</v>
      </c>
      <c r="CH1726" s="1">
        <v>4.8</v>
      </c>
      <c r="CI1726" s="1">
        <v>19782.895</v>
      </c>
      <c r="CK1726" s="1">
        <v>0.0</v>
      </c>
      <c r="CL1726" s="1">
        <v>0.0</v>
      </c>
      <c r="CM1726" s="1">
        <v>0.0</v>
      </c>
      <c r="CN1726" s="1">
        <v>7.048</v>
      </c>
      <c r="CO1726" s="1">
        <v>33.21</v>
      </c>
      <c r="CP1726" s="1">
        <v>36.746</v>
      </c>
      <c r="CQ1726" s="1">
        <v>11.76</v>
      </c>
      <c r="CR1726" s="1">
        <v>0.0</v>
      </c>
      <c r="CS1726" s="1">
        <v>-2.1</v>
      </c>
      <c r="CT1726" s="1">
        <v>-0.788</v>
      </c>
      <c r="CU1726" s="1">
        <v>2153.204</v>
      </c>
      <c r="CV1726" s="1">
        <v>0.0</v>
      </c>
      <c r="CW1726" s="1">
        <v>6727.99</v>
      </c>
      <c r="CX1726" s="1">
        <v>17.269</v>
      </c>
      <c r="CY1726" s="1">
        <v>0.0</v>
      </c>
      <c r="CZ1726" s="1">
        <v>11.294</v>
      </c>
      <c r="DA1726" s="1">
        <v>12468.807</v>
      </c>
      <c r="DB1726" s="1">
        <v>329.823</v>
      </c>
      <c r="DC1726" s="1">
        <v>11.898</v>
      </c>
      <c r="DD1726" s="1">
        <v>3.996</v>
      </c>
      <c r="DE1726" s="1">
        <v>78.717</v>
      </c>
      <c r="DF1726" s="1">
        <v>4811.751</v>
      </c>
      <c r="DG1726" s="1">
        <v>26.28</v>
      </c>
      <c r="DH1726" s="1">
        <v>14412.686</v>
      </c>
      <c r="DI1726" s="1">
        <v>38.59</v>
      </c>
      <c r="DJ1726" s="1">
        <v>24.195</v>
      </c>
      <c r="DK1726" s="1">
        <v>20.149</v>
      </c>
      <c r="DL1726" s="1">
        <v>0.003</v>
      </c>
      <c r="DM1726" s="1">
        <v>0.02</v>
      </c>
      <c r="DN1726" s="1">
        <v>1.831</v>
      </c>
      <c r="DO1726" s="1">
        <v>0.01</v>
      </c>
      <c r="DP1726" s="1">
        <v>3.612</v>
      </c>
      <c r="DQ1726" s="1">
        <v>0.015</v>
      </c>
      <c r="DR1726" s="1">
        <v>0.006</v>
      </c>
      <c r="DS1726" s="1">
        <v>43.102</v>
      </c>
      <c r="DT1726" s="1">
        <v>0.838</v>
      </c>
      <c r="DU1726" s="1">
        <v>2.817</v>
      </c>
      <c r="DV1726" s="1">
        <v>203.236</v>
      </c>
      <c r="DW1726" s="1">
        <v>1.11</v>
      </c>
      <c r="DX1726" s="1">
        <v>515.823</v>
      </c>
      <c r="DY1726" s="1">
        <v>1.63</v>
      </c>
      <c r="DZ1726" s="1">
        <v>0.866</v>
      </c>
    </row>
    <row r="1727">
      <c r="A1727" s="1" t="s">
        <v>268</v>
      </c>
      <c r="B1727" s="1">
        <v>2015.0</v>
      </c>
      <c r="C1727" s="1" t="s">
        <v>269</v>
      </c>
      <c r="D1727" s="1">
        <v>5479664.0</v>
      </c>
      <c r="E1727" s="1">
        <v>2.02706714624E11</v>
      </c>
      <c r="F1727" s="1">
        <v>-0.05</v>
      </c>
      <c r="G1727" s="1">
        <v>-0.002</v>
      </c>
      <c r="H1727" s="1">
        <v>920.19</v>
      </c>
      <c r="I1727" s="1">
        <v>5.042</v>
      </c>
      <c r="J1727" s="1">
        <v>2084.069</v>
      </c>
      <c r="K1727" s="1">
        <v>11.42</v>
      </c>
      <c r="L1727" s="1">
        <v>16.645</v>
      </c>
      <c r="M1727" s="1">
        <v>1.557</v>
      </c>
      <c r="N1727" s="1">
        <v>181.898</v>
      </c>
      <c r="O1727" s="1">
        <v>-14.646</v>
      </c>
      <c r="P1727" s="1">
        <v>-7.62</v>
      </c>
      <c r="Q1727" s="1">
        <v>8103.6</v>
      </c>
      <c r="R1727" s="1">
        <v>44.405</v>
      </c>
      <c r="S1727" s="1">
        <v>934.364</v>
      </c>
      <c r="T1727" s="1">
        <v>5.12</v>
      </c>
      <c r="V1727" s="1">
        <v>0.0</v>
      </c>
      <c r="W1727" s="1">
        <v>0.0</v>
      </c>
      <c r="X1727" s="1">
        <v>0.0</v>
      </c>
      <c r="Y1727" s="1">
        <v>7.462</v>
      </c>
      <c r="Z1727" s="1">
        <v>13.713</v>
      </c>
      <c r="AA1727" s="1">
        <v>84.95</v>
      </c>
      <c r="AB1727" s="1">
        <v>15502.774</v>
      </c>
      <c r="AC1727" s="1">
        <v>68.61</v>
      </c>
      <c r="AD1727" s="1">
        <v>29.234</v>
      </c>
      <c r="AE1727" s="1">
        <v>-0.282</v>
      </c>
      <c r="AF1727" s="1">
        <v>-0.93</v>
      </c>
      <c r="AG1727" s="1">
        <v>60020.715</v>
      </c>
      <c r="AH1727" s="1">
        <v>1.623</v>
      </c>
      <c r="AI1727" s="1">
        <v>-5.763</v>
      </c>
      <c r="AJ1727" s="1">
        <v>-10.755</v>
      </c>
      <c r="AK1727" s="1">
        <v>2706.37</v>
      </c>
      <c r="AL1727" s="1">
        <v>14.83</v>
      </c>
      <c r="AM1727" s="1">
        <v>32095.682</v>
      </c>
      <c r="AN1727" s="1">
        <v>175.874</v>
      </c>
      <c r="AO1727" s="1">
        <v>21.615</v>
      </c>
      <c r="AP1727" s="1">
        <v>54.312</v>
      </c>
      <c r="AQ1727" s="1">
        <v>-13.85</v>
      </c>
      <c r="AR1727" s="1">
        <v>-3.678</v>
      </c>
      <c r="AS1727" s="1">
        <v>22.879</v>
      </c>
      <c r="AT1727" s="1">
        <v>948.963</v>
      </c>
      <c r="AU1727" s="1">
        <v>5.2</v>
      </c>
      <c r="AV1727" s="1">
        <v>4175.185</v>
      </c>
      <c r="AX1727" s="1">
        <v>0.0</v>
      </c>
      <c r="AY1727" s="1">
        <v>0.0</v>
      </c>
      <c r="AZ1727" s="1">
        <v>0.0</v>
      </c>
      <c r="BA1727" s="1">
        <v>7.579</v>
      </c>
      <c r="BB1727" s="1">
        <v>7.065</v>
      </c>
      <c r="BC1727" s="1">
        <v>12.48</v>
      </c>
      <c r="BD1727" s="1">
        <v>25.167</v>
      </c>
      <c r="BE1727" s="1">
        <v>8.363</v>
      </c>
      <c r="BF1727" s="1">
        <v>42.452</v>
      </c>
      <c r="BG1727" s="1">
        <v>3060.407</v>
      </c>
      <c r="BH1727" s="1">
        <v>16.77</v>
      </c>
      <c r="BI1727" s="1">
        <v>7747.263</v>
      </c>
      <c r="BJ1727" s="1">
        <v>24.443</v>
      </c>
      <c r="BK1727" s="1">
        <v>13.11</v>
      </c>
      <c r="BL1727" s="1">
        <v>7.138</v>
      </c>
      <c r="BM1727" s="1">
        <v>9.232</v>
      </c>
      <c r="BN1727" s="1">
        <v>147.949</v>
      </c>
      <c r="BO1727" s="1">
        <v>9814.47</v>
      </c>
      <c r="BP1727" s="1">
        <v>53.78</v>
      </c>
      <c r="BQ1727" s="1">
        <v>26999.648</v>
      </c>
      <c r="BR1727" s="1">
        <v>78.385</v>
      </c>
      <c r="BS1727" s="1">
        <v>45.688</v>
      </c>
      <c r="BT1727" s="1">
        <v>16.34</v>
      </c>
      <c r="BU1727" s="1">
        <v>19.235</v>
      </c>
      <c r="BV1727" s="1">
        <v>-1.421</v>
      </c>
      <c r="BW1727" s="1">
        <v>-1.152</v>
      </c>
      <c r="BX1727" s="1">
        <v>58.848</v>
      </c>
      <c r="BY1727" s="1">
        <v>4242.961</v>
      </c>
      <c r="BZ1727" s="1">
        <v>23.25</v>
      </c>
      <c r="CA1727" s="1">
        <v>10739.363</v>
      </c>
      <c r="CB1727" s="1">
        <v>33.887</v>
      </c>
      <c r="CC1727" s="1">
        <v>18.173</v>
      </c>
      <c r="CD1727" s="1">
        <v>0.503</v>
      </c>
      <c r="CE1727" s="1">
        <v>0.543</v>
      </c>
      <c r="CF1727" s="1">
        <v>108.59</v>
      </c>
      <c r="CG1727" s="1">
        <v>823.043</v>
      </c>
      <c r="CH1727" s="1">
        <v>4.51</v>
      </c>
      <c r="CI1727" s="1">
        <v>19816.896</v>
      </c>
      <c r="CK1727" s="1">
        <v>0.0</v>
      </c>
      <c r="CL1727" s="1">
        <v>0.0</v>
      </c>
      <c r="CM1727" s="1">
        <v>0.0</v>
      </c>
      <c r="CN1727" s="1">
        <v>6.573</v>
      </c>
      <c r="CO1727" s="1">
        <v>33.534</v>
      </c>
      <c r="CP1727" s="1">
        <v>35.685</v>
      </c>
      <c r="CQ1727" s="1">
        <v>11.42</v>
      </c>
      <c r="CR1727" s="1">
        <v>0.0</v>
      </c>
      <c r="CS1727" s="1">
        <v>-2.885</v>
      </c>
      <c r="CT1727" s="1">
        <v>-1.06</v>
      </c>
      <c r="CU1727" s="1">
        <v>2084.069</v>
      </c>
      <c r="CV1727" s="1">
        <v>0.0</v>
      </c>
      <c r="CW1727" s="1">
        <v>6512.35</v>
      </c>
      <c r="CX1727" s="1">
        <v>16.645</v>
      </c>
      <c r="CY1727" s="1">
        <v>0.0</v>
      </c>
      <c r="CZ1727" s="1">
        <v>11.02</v>
      </c>
      <c r="DA1727" s="1">
        <v>12520.841</v>
      </c>
      <c r="DB1727" s="1">
        <v>328.893</v>
      </c>
      <c r="DC1727" s="1">
        <v>13.583</v>
      </c>
      <c r="DD1727" s="1">
        <v>10.384</v>
      </c>
      <c r="DE1727" s="1">
        <v>89.101</v>
      </c>
      <c r="DF1727" s="1">
        <v>5571.51</v>
      </c>
      <c r="DG1727" s="1">
        <v>30.53</v>
      </c>
      <c r="DH1727" s="1">
        <v>16260.286</v>
      </c>
      <c r="DI1727" s="1">
        <v>44.498</v>
      </c>
      <c r="DJ1727" s="1">
        <v>27.515</v>
      </c>
      <c r="DK1727" s="1">
        <v>45.911</v>
      </c>
      <c r="DL1727" s="1">
        <v>0.009</v>
      </c>
      <c r="DM1727" s="1">
        <v>0.029</v>
      </c>
      <c r="DN1727" s="1">
        <v>1.825</v>
      </c>
      <c r="DO1727" s="1">
        <v>0.01</v>
      </c>
      <c r="DP1727" s="1">
        <v>5.226</v>
      </c>
      <c r="DQ1727" s="1">
        <v>0.015</v>
      </c>
      <c r="DR1727" s="1">
        <v>0.009</v>
      </c>
      <c r="DS1727" s="1">
        <v>110.208</v>
      </c>
      <c r="DT1727" s="1">
        <v>3.075</v>
      </c>
      <c r="DU1727" s="1">
        <v>5.892</v>
      </c>
      <c r="DV1727" s="1">
        <v>425.209</v>
      </c>
      <c r="DW1727" s="1">
        <v>2.33</v>
      </c>
      <c r="DX1727" s="1">
        <v>1075.257</v>
      </c>
      <c r="DY1727" s="1">
        <v>3.396</v>
      </c>
      <c r="DZ1727" s="1">
        <v>1.82</v>
      </c>
    </row>
    <row r="1728">
      <c r="A1728" s="1" t="s">
        <v>268</v>
      </c>
      <c r="B1728" s="1">
        <v>2016.0</v>
      </c>
      <c r="C1728" s="1" t="s">
        <v>269</v>
      </c>
      <c r="D1728" s="1">
        <v>5495422.0</v>
      </c>
      <c r="E1728" s="1">
        <v>2.08405725184E11</v>
      </c>
      <c r="F1728" s="1">
        <v>-63.686</v>
      </c>
      <c r="G1728" s="1">
        <v>-3.211</v>
      </c>
      <c r="H1728" s="1">
        <v>333.197</v>
      </c>
      <c r="I1728" s="1">
        <v>1.831</v>
      </c>
      <c r="J1728" s="1">
        <v>2096.291</v>
      </c>
      <c r="K1728" s="1">
        <v>11.52</v>
      </c>
      <c r="L1728" s="1">
        <v>16.756</v>
      </c>
      <c r="M1728" s="1">
        <v>0.557</v>
      </c>
      <c r="N1728" s="1">
        <v>199.418</v>
      </c>
      <c r="O1728" s="1">
        <v>14.674</v>
      </c>
      <c r="P1728" s="1">
        <v>6.516</v>
      </c>
      <c r="Q1728" s="1">
        <v>9266.097</v>
      </c>
      <c r="R1728" s="1">
        <v>50.921</v>
      </c>
      <c r="S1728" s="1">
        <v>1268.328</v>
      </c>
      <c r="T1728" s="1">
        <v>6.97</v>
      </c>
      <c r="V1728" s="1">
        <v>0.0</v>
      </c>
      <c r="W1728" s="1">
        <v>0.0</v>
      </c>
      <c r="X1728" s="1">
        <v>0.0</v>
      </c>
      <c r="Y1728" s="1">
        <v>10.138</v>
      </c>
      <c r="Z1728" s="1">
        <v>15.482</v>
      </c>
      <c r="AA1728" s="1">
        <v>87.7</v>
      </c>
      <c r="AB1728" s="1">
        <v>15958.737</v>
      </c>
      <c r="AC1728" s="1">
        <v>68.75</v>
      </c>
      <c r="AD1728" s="1">
        <v>28.558</v>
      </c>
      <c r="AE1728" s="1">
        <v>1.578</v>
      </c>
      <c r="AF1728" s="1">
        <v>5.19</v>
      </c>
      <c r="AG1728" s="1">
        <v>60793.027</v>
      </c>
      <c r="AH1728" s="1">
        <v>1.603</v>
      </c>
      <c r="AI1728" s="1">
        <v>5.358</v>
      </c>
      <c r="AJ1728" s="1">
        <v>9.423</v>
      </c>
      <c r="AK1728" s="1">
        <v>2755.021</v>
      </c>
      <c r="AL1728" s="1">
        <v>15.14</v>
      </c>
      <c r="AM1728" s="1">
        <v>33718.359</v>
      </c>
      <c r="AN1728" s="1">
        <v>185.297</v>
      </c>
      <c r="AO1728" s="1">
        <v>22.022</v>
      </c>
      <c r="AP1728" s="1">
        <v>56.339</v>
      </c>
      <c r="AQ1728" s="1">
        <v>-12.247</v>
      </c>
      <c r="AR1728" s="1">
        <v>-2.802</v>
      </c>
      <c r="AS1728" s="1">
        <v>20.077</v>
      </c>
      <c r="AT1728" s="1">
        <v>680.566</v>
      </c>
      <c r="AU1728" s="1">
        <v>3.74</v>
      </c>
      <c r="AV1728" s="1">
        <v>3653.344</v>
      </c>
      <c r="AX1728" s="1">
        <v>0.0</v>
      </c>
      <c r="AY1728" s="1">
        <v>0.0</v>
      </c>
      <c r="AZ1728" s="1">
        <v>0.0</v>
      </c>
      <c r="BA1728" s="1">
        <v>5.44</v>
      </c>
      <c r="BB1728" s="1">
        <v>6.104</v>
      </c>
      <c r="BC1728" s="1">
        <v>13.71</v>
      </c>
      <c r="BD1728" s="1">
        <v>-5.782</v>
      </c>
      <c r="BE1728" s="1">
        <v>-2.756</v>
      </c>
      <c r="BF1728" s="1">
        <v>39.696</v>
      </c>
      <c r="BG1728" s="1">
        <v>2875.12</v>
      </c>
      <c r="BH1728" s="1">
        <v>15.8</v>
      </c>
      <c r="BI1728" s="1">
        <v>7223.521</v>
      </c>
      <c r="BJ1728" s="1">
        <v>22.982</v>
      </c>
      <c r="BK1728" s="1">
        <v>12.07</v>
      </c>
      <c r="BL1728" s="1">
        <v>-5.727</v>
      </c>
      <c r="BM1728" s="1">
        <v>-4.35</v>
      </c>
      <c r="BN1728" s="1">
        <v>143.599</v>
      </c>
      <c r="BO1728" s="1">
        <v>9755.393</v>
      </c>
      <c r="BP1728" s="1">
        <v>53.61</v>
      </c>
      <c r="BQ1728" s="1">
        <v>26130.648</v>
      </c>
      <c r="BR1728" s="1">
        <v>77.978</v>
      </c>
      <c r="BS1728" s="1">
        <v>43.661</v>
      </c>
      <c r="BT1728" s="1">
        <v>18.95</v>
      </c>
      <c r="BU1728" s="1">
        <v>21.608</v>
      </c>
      <c r="BV1728" s="1">
        <v>-0.181</v>
      </c>
      <c r="BW1728" s="1">
        <v>-0.549</v>
      </c>
      <c r="BX1728" s="1">
        <v>58.299</v>
      </c>
      <c r="BY1728" s="1">
        <v>4221.696</v>
      </c>
      <c r="BZ1728" s="1">
        <v>23.2</v>
      </c>
      <c r="CA1728" s="1">
        <v>10608.647</v>
      </c>
      <c r="CB1728" s="1">
        <v>33.745</v>
      </c>
      <c r="CC1728" s="1">
        <v>17.726</v>
      </c>
      <c r="CD1728" s="1">
        <v>5.257</v>
      </c>
      <c r="CE1728" s="1">
        <v>5.709</v>
      </c>
      <c r="CF1728" s="1">
        <v>114.299</v>
      </c>
      <c r="CG1728" s="1">
        <v>806.125</v>
      </c>
      <c r="CH1728" s="1">
        <v>4.43</v>
      </c>
      <c r="CI1728" s="1">
        <v>20798.92</v>
      </c>
      <c r="CK1728" s="1">
        <v>0.0</v>
      </c>
      <c r="CL1728" s="1">
        <v>0.0</v>
      </c>
      <c r="CM1728" s="1">
        <v>0.0</v>
      </c>
      <c r="CN1728" s="1">
        <v>6.444</v>
      </c>
      <c r="CO1728" s="1">
        <v>34.752</v>
      </c>
      <c r="CP1728" s="1">
        <v>36.009</v>
      </c>
      <c r="CQ1728" s="1">
        <v>11.52</v>
      </c>
      <c r="CR1728" s="1">
        <v>0.0</v>
      </c>
      <c r="CS1728" s="1">
        <v>0.905</v>
      </c>
      <c r="CT1728" s="1">
        <v>0.323</v>
      </c>
      <c r="CU1728" s="1">
        <v>2096.291</v>
      </c>
      <c r="CV1728" s="1">
        <v>0.0</v>
      </c>
      <c r="CW1728" s="1">
        <v>6552.456</v>
      </c>
      <c r="CX1728" s="1">
        <v>16.756</v>
      </c>
      <c r="CY1728" s="1">
        <v>0.0</v>
      </c>
      <c r="CZ1728" s="1">
        <v>10.948</v>
      </c>
      <c r="DA1728" s="1">
        <v>12510.413</v>
      </c>
      <c r="DB1728" s="1">
        <v>334.083</v>
      </c>
      <c r="DC1728" s="1">
        <v>-9.351</v>
      </c>
      <c r="DD1728" s="1">
        <v>-3.801</v>
      </c>
      <c r="DE1728" s="1">
        <v>85.3</v>
      </c>
      <c r="DF1728" s="1">
        <v>5533.697</v>
      </c>
      <c r="DG1728" s="1">
        <v>30.41</v>
      </c>
      <c r="DH1728" s="1">
        <v>15522.002</v>
      </c>
      <c r="DI1728" s="1">
        <v>44.233</v>
      </c>
      <c r="DJ1728" s="1">
        <v>25.935</v>
      </c>
      <c r="DK1728" s="1">
        <v>95.084</v>
      </c>
      <c r="DL1728" s="1">
        <v>0.027</v>
      </c>
      <c r="DM1728" s="1">
        <v>0.055</v>
      </c>
      <c r="DN1728" s="1">
        <v>3.639</v>
      </c>
      <c r="DO1728" s="1">
        <v>0.02</v>
      </c>
      <c r="DP1728" s="1">
        <v>10.089</v>
      </c>
      <c r="DQ1728" s="1">
        <v>0.029</v>
      </c>
      <c r="DR1728" s="1">
        <v>0.017</v>
      </c>
      <c r="DS1728" s="1">
        <v>31.825</v>
      </c>
      <c r="DT1728" s="1">
        <v>1.817</v>
      </c>
      <c r="DU1728" s="1">
        <v>7.709</v>
      </c>
      <c r="DV1728" s="1">
        <v>558.647</v>
      </c>
      <c r="DW1728" s="1">
        <v>3.07</v>
      </c>
      <c r="DX1728" s="1">
        <v>1402.74</v>
      </c>
      <c r="DY1728" s="1">
        <v>4.465</v>
      </c>
      <c r="DZ1728" s="1">
        <v>2.344</v>
      </c>
    </row>
    <row r="1729">
      <c r="A1729" s="1" t="s">
        <v>268</v>
      </c>
      <c r="B1729" s="1">
        <v>2017.0</v>
      </c>
      <c r="C1729" s="1" t="s">
        <v>269</v>
      </c>
      <c r="D1729" s="1">
        <v>5508354.0</v>
      </c>
      <c r="E1729" s="1">
        <v>2.15058874368E11</v>
      </c>
      <c r="F1729" s="1">
        <v>120.431</v>
      </c>
      <c r="G1729" s="1">
        <v>2.205</v>
      </c>
      <c r="H1729" s="1">
        <v>732.746</v>
      </c>
      <c r="I1729" s="1">
        <v>4.036</v>
      </c>
      <c r="J1729" s="1">
        <v>2153.093</v>
      </c>
      <c r="K1729" s="1">
        <v>11.86</v>
      </c>
      <c r="L1729" s="1">
        <v>17.565</v>
      </c>
      <c r="M1729" s="1">
        <v>1.253</v>
      </c>
      <c r="N1729" s="1">
        <v>185.871</v>
      </c>
      <c r="O1729" s="1">
        <v>-8.396</v>
      </c>
      <c r="P1729" s="1">
        <v>-4.276</v>
      </c>
      <c r="Q1729" s="1">
        <v>8468.148</v>
      </c>
      <c r="R1729" s="1">
        <v>46.646</v>
      </c>
      <c r="S1729" s="1">
        <v>1063.839</v>
      </c>
      <c r="T1729" s="1">
        <v>5.86</v>
      </c>
      <c r="Y1729" s="1">
        <v>8.679</v>
      </c>
      <c r="Z1729" s="1">
        <v>14.484</v>
      </c>
      <c r="AA1729" s="1">
        <v>87.95</v>
      </c>
      <c r="AB1729" s="1">
        <v>15966.656</v>
      </c>
      <c r="AC1729" s="1">
        <v>67.52</v>
      </c>
      <c r="AD1729" s="1">
        <v>28.892</v>
      </c>
      <c r="AE1729" s="1">
        <v>-2.056</v>
      </c>
      <c r="AF1729" s="1">
        <v>-6.867</v>
      </c>
      <c r="AG1729" s="1">
        <v>59403.574</v>
      </c>
      <c r="AH1729" s="1">
        <v>1.522</v>
      </c>
      <c r="AI1729" s="1">
        <v>-5.172</v>
      </c>
      <c r="AJ1729" s="1">
        <v>-9.584</v>
      </c>
      <c r="AK1729" s="1">
        <v>2463.531</v>
      </c>
      <c r="AL1729" s="1">
        <v>13.57</v>
      </c>
      <c r="AM1729" s="1">
        <v>31899.301</v>
      </c>
      <c r="AN1729" s="1">
        <v>175.713</v>
      </c>
      <c r="AO1729" s="1">
        <v>20.098</v>
      </c>
      <c r="AP1729" s="1">
        <v>54.561</v>
      </c>
      <c r="AQ1729" s="1">
        <v>-8.729</v>
      </c>
      <c r="AR1729" s="1">
        <v>-1.753</v>
      </c>
      <c r="AS1729" s="1">
        <v>18.324</v>
      </c>
      <c r="AT1729" s="1">
        <v>599.09</v>
      </c>
      <c r="AU1729" s="1">
        <v>3.3</v>
      </c>
      <c r="AV1729" s="1">
        <v>3326.614</v>
      </c>
      <c r="BA1729" s="1">
        <v>4.887</v>
      </c>
      <c r="BB1729" s="1">
        <v>5.69</v>
      </c>
      <c r="BC1729" s="1">
        <v>12.55</v>
      </c>
      <c r="BD1729" s="1">
        <v>-6.505</v>
      </c>
      <c r="BE1729" s="1">
        <v>-2.768</v>
      </c>
      <c r="BF1729" s="1">
        <v>36.929</v>
      </c>
      <c r="BG1729" s="1">
        <v>2681.382</v>
      </c>
      <c r="BH1729" s="1">
        <v>14.77</v>
      </c>
      <c r="BI1729" s="1">
        <v>6704.121</v>
      </c>
      <c r="BJ1729" s="1">
        <v>21.875</v>
      </c>
      <c r="BK1729" s="1">
        <v>11.467</v>
      </c>
      <c r="BL1729" s="1">
        <v>4.588</v>
      </c>
      <c r="BM1729" s="1">
        <v>2.735</v>
      </c>
      <c r="BN1729" s="1">
        <v>146.334</v>
      </c>
      <c r="BO1729" s="1">
        <v>9794.215</v>
      </c>
      <c r="BP1729" s="1">
        <v>53.95</v>
      </c>
      <c r="BQ1729" s="1">
        <v>26565.822</v>
      </c>
      <c r="BR1729" s="1">
        <v>79.902</v>
      </c>
      <c r="BS1729" s="1">
        <v>45.439</v>
      </c>
      <c r="BT1729" s="1">
        <v>20.43</v>
      </c>
      <c r="BU1729" s="1">
        <v>23.229</v>
      </c>
      <c r="BV1729" s="1">
        <v>-3.129</v>
      </c>
      <c r="BW1729" s="1">
        <v>-2.106</v>
      </c>
      <c r="BX1729" s="1">
        <v>56.192</v>
      </c>
      <c r="BY1729" s="1">
        <v>4081.074</v>
      </c>
      <c r="BZ1729" s="1">
        <v>22.48</v>
      </c>
      <c r="CA1729" s="1">
        <v>10201.323</v>
      </c>
      <c r="CB1729" s="1">
        <v>33.294</v>
      </c>
      <c r="CC1729" s="1">
        <v>17.449</v>
      </c>
      <c r="CD1729" s="1">
        <v>-3.111</v>
      </c>
      <c r="CE1729" s="1">
        <v>-3.556</v>
      </c>
      <c r="CF1729" s="1">
        <v>110.743</v>
      </c>
      <c r="CG1729" s="1">
        <v>800.602</v>
      </c>
      <c r="CH1729" s="1">
        <v>4.41</v>
      </c>
      <c r="CI1729" s="1">
        <v>20104.537</v>
      </c>
      <c r="CN1729" s="1">
        <v>6.531</v>
      </c>
      <c r="CO1729" s="1">
        <v>34.387</v>
      </c>
      <c r="CP1729" s="1">
        <v>37.067</v>
      </c>
      <c r="CQ1729" s="1">
        <v>11.86</v>
      </c>
      <c r="CR1729" s="1">
        <v>0.0</v>
      </c>
      <c r="CS1729" s="1">
        <v>2.94</v>
      </c>
      <c r="CT1729" s="1">
        <v>1.059</v>
      </c>
      <c r="CU1729" s="1">
        <v>2153.093</v>
      </c>
      <c r="CV1729" s="1">
        <v>0.0</v>
      </c>
      <c r="CW1729" s="1">
        <v>6729.289</v>
      </c>
      <c r="CX1729" s="1">
        <v>17.565</v>
      </c>
      <c r="CY1729" s="1">
        <v>0.0</v>
      </c>
      <c r="CZ1729" s="1">
        <v>11.51</v>
      </c>
      <c r="DA1729" s="1">
        <v>12257.744</v>
      </c>
      <c r="DB1729" s="1">
        <v>327.216</v>
      </c>
      <c r="DC1729" s="1">
        <v>10.141</v>
      </c>
      <c r="DD1729" s="1">
        <v>4.842</v>
      </c>
      <c r="DE1729" s="1">
        <v>90.141</v>
      </c>
      <c r="DF1729" s="1">
        <v>5713.14</v>
      </c>
      <c r="DG1729" s="1">
        <v>31.47</v>
      </c>
      <c r="DH1729" s="1">
        <v>16364.5</v>
      </c>
      <c r="DI1729" s="1">
        <v>46.608</v>
      </c>
      <c r="DJ1729" s="1">
        <v>27.99</v>
      </c>
      <c r="DK1729" s="1">
        <v>119.854</v>
      </c>
      <c r="DL1729" s="1">
        <v>0.066</v>
      </c>
      <c r="DM1729" s="1">
        <v>0.121</v>
      </c>
      <c r="DN1729" s="1">
        <v>9.077</v>
      </c>
      <c r="DO1729" s="1">
        <v>0.05</v>
      </c>
      <c r="DP1729" s="1">
        <v>22.018</v>
      </c>
      <c r="DQ1729" s="1">
        <v>0.074</v>
      </c>
      <c r="DR1729" s="1">
        <v>0.038</v>
      </c>
      <c r="DS1729" s="1">
        <v>56.295</v>
      </c>
      <c r="DT1729" s="1">
        <v>4.279</v>
      </c>
      <c r="DU1729" s="1">
        <v>11.988</v>
      </c>
      <c r="DV1729" s="1">
        <v>869.588</v>
      </c>
      <c r="DW1729" s="1">
        <v>4.79</v>
      </c>
      <c r="DX1729" s="1">
        <v>2176.327</v>
      </c>
      <c r="DY1729" s="1">
        <v>7.094</v>
      </c>
      <c r="DZ1729" s="1">
        <v>3.722</v>
      </c>
    </row>
    <row r="1730">
      <c r="A1730" s="1" t="s">
        <v>268</v>
      </c>
      <c r="B1730" s="1">
        <v>2018.0</v>
      </c>
      <c r="C1730" s="1" t="s">
        <v>269</v>
      </c>
      <c r="D1730" s="1">
        <v>5515685.0</v>
      </c>
      <c r="E1730" s="1">
        <v>2.17509953536E11</v>
      </c>
      <c r="F1730" s="1">
        <v>-4.82</v>
      </c>
      <c r="G1730" s="1">
        <v>-0.195</v>
      </c>
      <c r="H1730" s="1">
        <v>696.499</v>
      </c>
      <c r="I1730" s="1">
        <v>3.842</v>
      </c>
      <c r="J1730" s="1">
        <v>2340.598</v>
      </c>
      <c r="K1730" s="1">
        <v>12.91</v>
      </c>
      <c r="L1730" s="1">
        <v>18.382</v>
      </c>
      <c r="M1730" s="1">
        <v>1.169</v>
      </c>
      <c r="N1730" s="1">
        <v>192.937</v>
      </c>
      <c r="O1730" s="1">
        <v>4.793</v>
      </c>
      <c r="P1730" s="1">
        <v>2.236</v>
      </c>
      <c r="Q1730" s="1">
        <v>8862.252</v>
      </c>
      <c r="R1730" s="1">
        <v>48.881</v>
      </c>
      <c r="S1730" s="1">
        <v>1049.734</v>
      </c>
      <c r="T1730" s="1">
        <v>5.79</v>
      </c>
      <c r="Y1730" s="1">
        <v>8.244</v>
      </c>
      <c r="Z1730" s="1">
        <v>14.868</v>
      </c>
      <c r="AA1730" s="1">
        <v>90.17</v>
      </c>
      <c r="AB1730" s="1">
        <v>16347.924</v>
      </c>
      <c r="AC1730" s="1">
        <v>70.23</v>
      </c>
      <c r="AD1730" s="1">
        <v>29.408</v>
      </c>
      <c r="AE1730" s="1">
        <v>2.025</v>
      </c>
      <c r="AF1730" s="1">
        <v>6.625</v>
      </c>
      <c r="AG1730" s="1">
        <v>60525.75</v>
      </c>
      <c r="AH1730" s="1">
        <v>1.535</v>
      </c>
      <c r="AI1730" s="1">
        <v>2.464</v>
      </c>
      <c r="AJ1730" s="1">
        <v>4.33</v>
      </c>
      <c r="AK1730" s="1">
        <v>2773.907</v>
      </c>
      <c r="AL1730" s="1">
        <v>15.3</v>
      </c>
      <c r="AM1730" s="1">
        <v>32641.891</v>
      </c>
      <c r="AN1730" s="1">
        <v>180.042</v>
      </c>
      <c r="AO1730" s="1">
        <v>21.786</v>
      </c>
      <c r="AP1730" s="1">
        <v>54.764</v>
      </c>
      <c r="AQ1730" s="1">
        <v>14.672</v>
      </c>
      <c r="AR1730" s="1">
        <v>2.689</v>
      </c>
      <c r="AS1730" s="1">
        <v>21.013</v>
      </c>
      <c r="AT1730" s="1">
        <v>761.465</v>
      </c>
      <c r="AU1730" s="1">
        <v>4.2</v>
      </c>
      <c r="AV1730" s="1">
        <v>3809.641</v>
      </c>
      <c r="BA1730" s="1">
        <v>5.98</v>
      </c>
      <c r="BB1730" s="1">
        <v>6.391</v>
      </c>
      <c r="BC1730" s="1">
        <v>13.55</v>
      </c>
      <c r="BD1730" s="1">
        <v>-9.954</v>
      </c>
      <c r="BE1730" s="1">
        <v>-3.841</v>
      </c>
      <c r="BF1730" s="1">
        <v>33.087</v>
      </c>
      <c r="BG1730" s="1">
        <v>2411.305</v>
      </c>
      <c r="BH1730" s="1">
        <v>13.3</v>
      </c>
      <c r="BI1730" s="1">
        <v>5998.77</v>
      </c>
      <c r="BJ1730" s="1">
        <v>18.938</v>
      </c>
      <c r="BK1730" s="1">
        <v>10.064</v>
      </c>
      <c r="BL1730" s="1">
        <v>1.354</v>
      </c>
      <c r="BM1730" s="1">
        <v>2.387</v>
      </c>
      <c r="BN1730" s="1">
        <v>148.721</v>
      </c>
      <c r="BO1730" s="1">
        <v>9958.872</v>
      </c>
      <c r="BP1730" s="1">
        <v>54.93</v>
      </c>
      <c r="BQ1730" s="1">
        <v>26963.275</v>
      </c>
      <c r="BR1730" s="1">
        <v>78.214</v>
      </c>
      <c r="BS1730" s="1">
        <v>45.236</v>
      </c>
      <c r="BT1730" s="1">
        <v>19.94</v>
      </c>
      <c r="BU1730" s="1">
        <v>22.114</v>
      </c>
      <c r="BV1730" s="1">
        <v>1.406</v>
      </c>
      <c r="BW1730" s="1">
        <v>0.507</v>
      </c>
      <c r="BX1730" s="1">
        <v>56.699</v>
      </c>
      <c r="BY1730" s="1">
        <v>4131.853</v>
      </c>
      <c r="BZ1730" s="1">
        <v>22.79</v>
      </c>
      <c r="CA1730" s="1">
        <v>10279.594</v>
      </c>
      <c r="CB1730" s="1">
        <v>32.451</v>
      </c>
      <c r="CC1730" s="1">
        <v>17.246</v>
      </c>
      <c r="CD1730" s="1">
        <v>-0.537</v>
      </c>
      <c r="CE1730" s="1">
        <v>-0.595</v>
      </c>
      <c r="CF1730" s="1">
        <v>110.148</v>
      </c>
      <c r="CG1730" s="1">
        <v>962.709</v>
      </c>
      <c r="CH1730" s="1">
        <v>5.31</v>
      </c>
      <c r="CI1730" s="1">
        <v>19969.998</v>
      </c>
      <c r="CN1730" s="1">
        <v>7.561</v>
      </c>
      <c r="CO1730" s="1">
        <v>33.504</v>
      </c>
      <c r="CP1730" s="1">
        <v>40.344</v>
      </c>
      <c r="CQ1730" s="1">
        <v>12.91</v>
      </c>
      <c r="CR1730" s="1">
        <v>0.0</v>
      </c>
      <c r="CS1730" s="1">
        <v>8.841</v>
      </c>
      <c r="CT1730" s="1">
        <v>3.277</v>
      </c>
      <c r="CU1730" s="1">
        <v>2340.598</v>
      </c>
      <c r="CV1730" s="1">
        <v>0.0</v>
      </c>
      <c r="CW1730" s="1">
        <v>7314.495</v>
      </c>
      <c r="CX1730" s="1">
        <v>18.382</v>
      </c>
      <c r="CY1730" s="1">
        <v>0.0</v>
      </c>
      <c r="CZ1730" s="1">
        <v>12.272</v>
      </c>
      <c r="DA1730" s="1">
        <v>12732.78</v>
      </c>
      <c r="DB1730" s="1">
        <v>333.841</v>
      </c>
      <c r="DC1730" s="1">
        <v>1.321</v>
      </c>
      <c r="DD1730" s="1">
        <v>1.88</v>
      </c>
      <c r="DE1730" s="1">
        <v>92.022</v>
      </c>
      <c r="DF1730" s="1">
        <v>5827.019</v>
      </c>
      <c r="DG1730" s="1">
        <v>32.14</v>
      </c>
      <c r="DH1730" s="1">
        <v>16683.682</v>
      </c>
      <c r="DI1730" s="1">
        <v>45.764</v>
      </c>
      <c r="DJ1730" s="1">
        <v>27.99</v>
      </c>
      <c r="DK1730" s="1">
        <v>85.981</v>
      </c>
      <c r="DL1730" s="1">
        <v>0.103</v>
      </c>
      <c r="DM1730" s="1">
        <v>0.224</v>
      </c>
      <c r="DN1730" s="1">
        <v>16.317</v>
      </c>
      <c r="DO1730" s="1">
        <v>0.09</v>
      </c>
      <c r="DP1730" s="1">
        <v>40.691</v>
      </c>
      <c r="DQ1730" s="1">
        <v>0.128</v>
      </c>
      <c r="DR1730" s="1">
        <v>0.068</v>
      </c>
      <c r="DS1730" s="1">
        <v>21.761</v>
      </c>
      <c r="DT1730" s="1">
        <v>2.536</v>
      </c>
      <c r="DU1730" s="1">
        <v>14.524</v>
      </c>
      <c r="DV1730" s="1">
        <v>1058.799</v>
      </c>
      <c r="DW1730" s="1">
        <v>5.84</v>
      </c>
      <c r="DX1730" s="1">
        <v>2633.227</v>
      </c>
      <c r="DY1730" s="1">
        <v>8.316</v>
      </c>
      <c r="DZ1730" s="1">
        <v>4.418</v>
      </c>
    </row>
    <row r="1731">
      <c r="A1731" s="1" t="s">
        <v>268</v>
      </c>
      <c r="B1731" s="1">
        <v>2019.0</v>
      </c>
      <c r="C1731" s="1" t="s">
        <v>269</v>
      </c>
      <c r="D1731" s="1">
        <v>5521713.0</v>
      </c>
      <c r="E1731" s="1">
        <v>2.20173893632E11</v>
      </c>
      <c r="F1731" s="1">
        <v>15.877</v>
      </c>
      <c r="G1731" s="1">
        <v>0.61</v>
      </c>
      <c r="H1731" s="1">
        <v>806.201</v>
      </c>
      <c r="I1731" s="1">
        <v>4.452</v>
      </c>
      <c r="J1731" s="1">
        <v>2406.862</v>
      </c>
      <c r="K1731" s="1">
        <v>13.29</v>
      </c>
      <c r="L1731" s="1">
        <v>19.37</v>
      </c>
      <c r="M1731" s="1">
        <v>1.383</v>
      </c>
      <c r="N1731" s="1">
        <v>171.112</v>
      </c>
      <c r="O1731" s="1">
        <v>-16.027</v>
      </c>
      <c r="P1731" s="1">
        <v>-7.834</v>
      </c>
      <c r="Q1731" s="1">
        <v>7433.734</v>
      </c>
      <c r="R1731" s="1">
        <v>41.047</v>
      </c>
      <c r="S1731" s="1">
        <v>789.61</v>
      </c>
      <c r="T1731" s="1">
        <v>4.36</v>
      </c>
      <c r="Y1731" s="1">
        <v>6.355</v>
      </c>
      <c r="Z1731" s="1">
        <v>12.755</v>
      </c>
      <c r="AA1731" s="1">
        <v>88.65</v>
      </c>
      <c r="AB1731" s="1">
        <v>16054.801</v>
      </c>
      <c r="AC1731" s="1">
        <v>68.61</v>
      </c>
      <c r="AD1731" s="1">
        <v>29.711</v>
      </c>
      <c r="AE1731" s="1">
        <v>-2.052</v>
      </c>
      <c r="AF1731" s="1">
        <v>-6.849</v>
      </c>
      <c r="AG1731" s="1">
        <v>59219.215</v>
      </c>
      <c r="AH1731" s="1">
        <v>1.485</v>
      </c>
      <c r="AI1731" s="1">
        <v>-5.177</v>
      </c>
      <c r="AJ1731" s="1">
        <v>-9.321</v>
      </c>
      <c r="AK1731" s="1">
        <v>2328.987</v>
      </c>
      <c r="AL1731" s="1">
        <v>12.86</v>
      </c>
      <c r="AM1731" s="1">
        <v>30918.209</v>
      </c>
      <c r="AN1731" s="1">
        <v>170.721</v>
      </c>
      <c r="AO1731" s="1">
        <v>18.744</v>
      </c>
      <c r="AP1731" s="1">
        <v>53.049</v>
      </c>
      <c r="AQ1731" s="1">
        <v>-3.163</v>
      </c>
      <c r="AR1731" s="1">
        <v>-0.665</v>
      </c>
      <c r="AS1731" s="1">
        <v>20.348</v>
      </c>
      <c r="AT1731" s="1">
        <v>697.247</v>
      </c>
      <c r="AU1731" s="1">
        <v>3.85</v>
      </c>
      <c r="AV1731" s="1">
        <v>3685.098</v>
      </c>
      <c r="BA1731" s="1">
        <v>5.611</v>
      </c>
      <c r="BB1731" s="1">
        <v>6.323</v>
      </c>
      <c r="BC1731" s="1">
        <v>11.74</v>
      </c>
      <c r="BD1731" s="1">
        <v>-6.621</v>
      </c>
      <c r="BE1731" s="1">
        <v>-2.344</v>
      </c>
      <c r="BF1731" s="1">
        <v>30.744</v>
      </c>
      <c r="BG1731" s="1">
        <v>2249.302</v>
      </c>
      <c r="BH1731" s="1">
        <v>12.42</v>
      </c>
      <c r="BI1731" s="1">
        <v>5567.792</v>
      </c>
      <c r="BJ1731" s="1">
        <v>18.102</v>
      </c>
      <c r="BK1731" s="1">
        <v>9.553</v>
      </c>
      <c r="BL1731" s="1">
        <v>2.435</v>
      </c>
      <c r="BM1731" s="1">
        <v>2.373</v>
      </c>
      <c r="BN1731" s="1">
        <v>151.094</v>
      </c>
      <c r="BO1731" s="1">
        <v>10096.505</v>
      </c>
      <c r="BP1731" s="1">
        <v>55.75</v>
      </c>
      <c r="BQ1731" s="1">
        <v>27363.654</v>
      </c>
      <c r="BR1731" s="1">
        <v>81.256</v>
      </c>
      <c r="BS1731" s="1">
        <v>46.951</v>
      </c>
      <c r="BT1731" s="1">
        <v>20.04</v>
      </c>
      <c r="BU1731" s="1">
        <v>22.606</v>
      </c>
      <c r="BV1731" s="1">
        <v>4.725</v>
      </c>
      <c r="BW1731" s="1">
        <v>2.385</v>
      </c>
      <c r="BX1731" s="1">
        <v>59.084</v>
      </c>
      <c r="BY1731" s="1">
        <v>4322.934</v>
      </c>
      <c r="BZ1731" s="1">
        <v>23.87</v>
      </c>
      <c r="CA1731" s="1">
        <v>10700.332</v>
      </c>
      <c r="CB1731" s="1">
        <v>34.791</v>
      </c>
      <c r="CC1731" s="1">
        <v>18.36</v>
      </c>
      <c r="CD1731" s="1">
        <v>-0.746</v>
      </c>
      <c r="CE1731" s="1">
        <v>-0.822</v>
      </c>
      <c r="CF1731" s="1">
        <v>109.326</v>
      </c>
      <c r="CG1731" s="1">
        <v>842.13</v>
      </c>
      <c r="CH1731" s="1">
        <v>4.65</v>
      </c>
      <c r="CI1731" s="1">
        <v>19799.375</v>
      </c>
      <c r="CN1731" s="1">
        <v>6.777</v>
      </c>
      <c r="CO1731" s="1">
        <v>33.972</v>
      </c>
      <c r="CP1731" s="1">
        <v>41.538</v>
      </c>
      <c r="CQ1731" s="1">
        <v>13.29</v>
      </c>
      <c r="CR1731" s="1">
        <v>0.0</v>
      </c>
      <c r="CS1731" s="1">
        <v>2.958</v>
      </c>
      <c r="CT1731" s="1">
        <v>1.193</v>
      </c>
      <c r="CU1731" s="1">
        <v>2406.862</v>
      </c>
      <c r="CV1731" s="1">
        <v>0.0</v>
      </c>
      <c r="CW1731" s="1">
        <v>7522.608</v>
      </c>
      <c r="CX1731" s="1">
        <v>19.37</v>
      </c>
      <c r="CY1731" s="1">
        <v>0.0</v>
      </c>
      <c r="CZ1731" s="1">
        <v>12.907</v>
      </c>
      <c r="DA1731" s="1">
        <v>12425.492</v>
      </c>
      <c r="DB1731" s="1">
        <v>326.992</v>
      </c>
      <c r="DC1731" s="1">
        <v>0.984</v>
      </c>
      <c r="DD1731" s="1">
        <v>-0.012</v>
      </c>
      <c r="DE1731" s="1">
        <v>92.01</v>
      </c>
      <c r="DF1731" s="1">
        <v>5773.57</v>
      </c>
      <c r="DG1731" s="1">
        <v>31.88</v>
      </c>
      <c r="DH1731" s="1">
        <v>16663.324</v>
      </c>
      <c r="DI1731" s="1">
        <v>46.466</v>
      </c>
      <c r="DJ1731" s="1">
        <v>28.591</v>
      </c>
      <c r="DK1731" s="1">
        <v>63.128</v>
      </c>
      <c r="DL1731" s="1">
        <v>0.14</v>
      </c>
      <c r="DM1731" s="1">
        <v>0.364</v>
      </c>
      <c r="DN1731" s="1">
        <v>27.165</v>
      </c>
      <c r="DO1731" s="1">
        <v>0.15</v>
      </c>
      <c r="DP1731" s="1">
        <v>65.978</v>
      </c>
      <c r="DQ1731" s="1">
        <v>0.219</v>
      </c>
      <c r="DR1731" s="1">
        <v>0.113</v>
      </c>
      <c r="DS1731" s="1">
        <v>3.187</v>
      </c>
      <c r="DT1731" s="1">
        <v>0.389</v>
      </c>
      <c r="DU1731" s="1">
        <v>14.913</v>
      </c>
      <c r="DV1731" s="1">
        <v>1090.241</v>
      </c>
      <c r="DW1731" s="1">
        <v>6.02</v>
      </c>
      <c r="DX1731" s="1">
        <v>2700.745</v>
      </c>
      <c r="DY1731" s="1">
        <v>8.774</v>
      </c>
      <c r="DZ1731" s="1">
        <v>4.634</v>
      </c>
    </row>
    <row r="1732">
      <c r="A1732" s="1" t="s">
        <v>268</v>
      </c>
      <c r="B1732" s="1">
        <v>2020.0</v>
      </c>
      <c r="C1732" s="1" t="s">
        <v>269</v>
      </c>
      <c r="D1732" s="1">
        <v>5529559.0</v>
      </c>
      <c r="E1732" s="1">
        <v>2.14988898304E11</v>
      </c>
      <c r="F1732" s="1">
        <v>-7.348</v>
      </c>
      <c r="G1732" s="1">
        <v>-0.327</v>
      </c>
      <c r="H1732" s="1">
        <v>745.9</v>
      </c>
      <c r="I1732" s="1">
        <v>4.124</v>
      </c>
      <c r="J1732" s="1">
        <v>2092.391</v>
      </c>
      <c r="K1732" s="1">
        <v>11.57</v>
      </c>
      <c r="L1732" s="1">
        <v>16.71</v>
      </c>
      <c r="M1732" s="1">
        <v>1.338</v>
      </c>
      <c r="N1732" s="1">
        <v>130.127</v>
      </c>
      <c r="O1732" s="1">
        <v>-23.432</v>
      </c>
      <c r="P1732" s="1">
        <v>-9.618</v>
      </c>
      <c r="Q1732" s="1">
        <v>5683.797</v>
      </c>
      <c r="R1732" s="1">
        <v>31.429</v>
      </c>
      <c r="S1732" s="1">
        <v>441.265</v>
      </c>
      <c r="T1732" s="1">
        <v>2.44</v>
      </c>
      <c r="Y1732" s="1">
        <v>3.524</v>
      </c>
      <c r="Z1732" s="1">
        <v>10.199</v>
      </c>
      <c r="AA1732" s="1">
        <v>84.34</v>
      </c>
      <c r="AB1732" s="1">
        <v>15252.572</v>
      </c>
      <c r="AC1732" s="1">
        <v>69.24</v>
      </c>
      <c r="AD1732" s="1">
        <v>32.42</v>
      </c>
      <c r="AE1732" s="1">
        <v>-3.988</v>
      </c>
      <c r="AF1732" s="1">
        <v>-13.042</v>
      </c>
      <c r="AG1732" s="1">
        <v>56776.664</v>
      </c>
      <c r="AH1732" s="1">
        <v>1.46</v>
      </c>
      <c r="AI1732" s="1">
        <v>-12.006</v>
      </c>
      <c r="AJ1732" s="1">
        <v>-20.497</v>
      </c>
      <c r="AK1732" s="1">
        <v>1812.079</v>
      </c>
      <c r="AL1732" s="1">
        <v>10.02</v>
      </c>
      <c r="AM1732" s="1">
        <v>27167.598</v>
      </c>
      <c r="AN1732" s="1">
        <v>150.225</v>
      </c>
      <c r="AO1732" s="1">
        <v>14.471</v>
      </c>
      <c r="AP1732" s="1">
        <v>48.75</v>
      </c>
      <c r="AQ1732" s="1">
        <v>1.818</v>
      </c>
      <c r="AR1732" s="1">
        <v>0.37</v>
      </c>
      <c r="AS1732" s="1">
        <v>20.718</v>
      </c>
      <c r="AT1732" s="1">
        <v>721.577</v>
      </c>
      <c r="AU1732" s="1">
        <v>3.99</v>
      </c>
      <c r="AV1732" s="1">
        <v>3746.783</v>
      </c>
      <c r="BA1732" s="1">
        <v>5.763</v>
      </c>
      <c r="BB1732" s="1">
        <v>6.723</v>
      </c>
      <c r="BC1732" s="1">
        <v>9.01</v>
      </c>
      <c r="BD1732" s="1">
        <v>27.88</v>
      </c>
      <c r="BE1732" s="1">
        <v>8.474</v>
      </c>
      <c r="BF1732" s="1">
        <v>39.218</v>
      </c>
      <c r="BG1732" s="1">
        <v>2871.838</v>
      </c>
      <c r="BH1732" s="1">
        <v>15.88</v>
      </c>
      <c r="BI1732" s="1">
        <v>7092.451</v>
      </c>
      <c r="BJ1732" s="1">
        <v>22.935</v>
      </c>
      <c r="BK1732" s="1">
        <v>12.727</v>
      </c>
      <c r="BL1732" s="1">
        <v>5.21</v>
      </c>
      <c r="BM1732" s="1">
        <v>6.837</v>
      </c>
      <c r="BN1732" s="1">
        <v>157.931</v>
      </c>
      <c r="BO1732" s="1">
        <v>10709.715</v>
      </c>
      <c r="BP1732" s="1">
        <v>59.22</v>
      </c>
      <c r="BQ1732" s="1">
        <v>28561.207</v>
      </c>
      <c r="BR1732" s="1">
        <v>85.529</v>
      </c>
      <c r="BS1732" s="1">
        <v>51.25</v>
      </c>
      <c r="BT1732" s="1">
        <v>15.1</v>
      </c>
      <c r="BU1732" s="1">
        <v>17.904</v>
      </c>
      <c r="BV1732" s="1">
        <v>-2.426</v>
      </c>
      <c r="BW1732" s="1">
        <v>-1.576</v>
      </c>
      <c r="BX1732" s="1">
        <v>57.509</v>
      </c>
      <c r="BY1732" s="1">
        <v>4211.909</v>
      </c>
      <c r="BZ1732" s="1">
        <v>23.29</v>
      </c>
      <c r="CA1732" s="1">
        <v>10400.223</v>
      </c>
      <c r="CB1732" s="1">
        <v>33.637</v>
      </c>
      <c r="CC1732" s="1">
        <v>18.662</v>
      </c>
      <c r="CD1732" s="1">
        <v>-10.289</v>
      </c>
      <c r="CE1732" s="1">
        <v>-11.249</v>
      </c>
      <c r="CF1732" s="1">
        <v>98.078</v>
      </c>
      <c r="CG1732" s="1">
        <v>649.238</v>
      </c>
      <c r="CH1732" s="1">
        <v>3.59</v>
      </c>
      <c r="CI1732" s="1">
        <v>17737.018</v>
      </c>
      <c r="CN1732" s="1">
        <v>5.185</v>
      </c>
      <c r="CO1732" s="1">
        <v>31.827</v>
      </c>
      <c r="CP1732" s="1">
        <v>36.156</v>
      </c>
      <c r="CQ1732" s="1">
        <v>11.57</v>
      </c>
      <c r="CR1732" s="1">
        <v>0.0</v>
      </c>
      <c r="CS1732" s="1">
        <v>-12.957</v>
      </c>
      <c r="CT1732" s="1">
        <v>-5.382</v>
      </c>
      <c r="CU1732" s="1">
        <v>2092.391</v>
      </c>
      <c r="CV1732" s="1">
        <v>0.0</v>
      </c>
      <c r="CW1732" s="1">
        <v>6538.639</v>
      </c>
      <c r="CX1732" s="1">
        <v>16.71</v>
      </c>
      <c r="CY1732" s="1">
        <v>0.0</v>
      </c>
      <c r="CZ1732" s="1">
        <v>11.733</v>
      </c>
      <c r="DA1732" s="1">
        <v>12521.794</v>
      </c>
      <c r="DB1732" s="1">
        <v>313.95</v>
      </c>
      <c r="DC1732" s="1">
        <v>10.226</v>
      </c>
      <c r="DD1732" s="1">
        <v>8.412</v>
      </c>
      <c r="DE1732" s="1">
        <v>100.422</v>
      </c>
      <c r="DF1732" s="1">
        <v>6497.806</v>
      </c>
      <c r="DG1732" s="1">
        <v>35.93</v>
      </c>
      <c r="DH1732" s="1">
        <v>18160.984</v>
      </c>
      <c r="DI1732" s="1">
        <v>51.892</v>
      </c>
      <c r="DJ1732" s="1">
        <v>32.588</v>
      </c>
      <c r="DK1732" s="1">
        <v>48.436</v>
      </c>
      <c r="DL1732" s="1">
        <v>0.175</v>
      </c>
      <c r="DM1732" s="1">
        <v>0.539</v>
      </c>
      <c r="DN1732" s="1">
        <v>39.786</v>
      </c>
      <c r="DO1732" s="1">
        <v>0.22</v>
      </c>
      <c r="DP1732" s="1">
        <v>97.555</v>
      </c>
      <c r="DQ1732" s="1">
        <v>0.318</v>
      </c>
      <c r="DR1732" s="1">
        <v>0.175</v>
      </c>
      <c r="DS1732" s="1">
        <v>37.029</v>
      </c>
      <c r="DT1732" s="1">
        <v>5.472</v>
      </c>
      <c r="DU1732" s="1">
        <v>20.384</v>
      </c>
      <c r="DV1732" s="1">
        <v>1493.79</v>
      </c>
      <c r="DW1732" s="1">
        <v>8.26</v>
      </c>
      <c r="DX1732" s="1">
        <v>3686.44</v>
      </c>
      <c r="DY1732" s="1">
        <v>11.93</v>
      </c>
      <c r="DZ1732" s="1">
        <v>6.615</v>
      </c>
    </row>
    <row r="1733">
      <c r="A1733" s="1" t="s">
        <v>268</v>
      </c>
      <c r="B1733" s="1">
        <v>2021.0</v>
      </c>
      <c r="C1733" s="1" t="s">
        <v>269</v>
      </c>
      <c r="D1733" s="1">
        <v>5541019.0</v>
      </c>
      <c r="E1733" s="1">
        <v>2.21538484224E11</v>
      </c>
      <c r="F1733" s="1">
        <v>76.1</v>
      </c>
      <c r="G1733" s="1">
        <v>3.139</v>
      </c>
      <c r="H1733" s="1">
        <v>1310.814</v>
      </c>
      <c r="I1733" s="1">
        <v>7.263</v>
      </c>
      <c r="J1733" s="1">
        <v>2450.813</v>
      </c>
      <c r="K1733" s="1">
        <v>13.58</v>
      </c>
      <c r="L1733" s="1">
        <v>18.832</v>
      </c>
      <c r="M1733" s="1">
        <v>2.308</v>
      </c>
      <c r="N1733" s="1">
        <v>135.487</v>
      </c>
      <c r="O1733" s="1">
        <v>8.124</v>
      </c>
      <c r="P1733" s="1">
        <v>2.553</v>
      </c>
      <c r="Q1733" s="1">
        <v>6132.847</v>
      </c>
      <c r="R1733" s="1">
        <v>33.982</v>
      </c>
      <c r="S1733" s="1">
        <v>481.861</v>
      </c>
      <c r="T1733" s="1">
        <v>2.67</v>
      </c>
      <c r="Y1733" s="1">
        <v>3.703</v>
      </c>
      <c r="Z1733" s="1">
        <v>10.796</v>
      </c>
      <c r="AA1733" s="1">
        <v>89.88</v>
      </c>
      <c r="AB1733" s="1">
        <v>16220.843</v>
      </c>
      <c r="AC1733" s="1">
        <v>72.11</v>
      </c>
      <c r="AD1733" s="1">
        <v>33.478</v>
      </c>
      <c r="AE1733" s="1">
        <v>2.111</v>
      </c>
      <c r="AF1733" s="1">
        <v>6.627</v>
      </c>
      <c r="AG1733" s="1">
        <v>57855.254</v>
      </c>
      <c r="AH1733" s="1">
        <v>1.447</v>
      </c>
      <c r="AI1733" s="1">
        <v>-2.576</v>
      </c>
      <c r="AJ1733" s="1">
        <v>-3.87</v>
      </c>
      <c r="AK1733" s="1">
        <v>1864.278</v>
      </c>
      <c r="AL1733" s="1">
        <v>10.33</v>
      </c>
      <c r="AM1733" s="1">
        <v>26412.984</v>
      </c>
      <c r="AN1733" s="1">
        <v>146.355</v>
      </c>
      <c r="AO1733" s="1">
        <v>14.325</v>
      </c>
      <c r="AP1733" s="1">
        <v>46.498</v>
      </c>
      <c r="AQ1733" s="1">
        <v>-0.009</v>
      </c>
      <c r="AR1733" s="1">
        <v>-0.002</v>
      </c>
      <c r="AS1733" s="1">
        <v>20.716</v>
      </c>
      <c r="AT1733" s="1">
        <v>691.209</v>
      </c>
      <c r="AU1733" s="1">
        <v>3.83</v>
      </c>
      <c r="AV1733" s="1">
        <v>3738.683</v>
      </c>
      <c r="BA1733" s="1">
        <v>5.311</v>
      </c>
      <c r="BB1733" s="1">
        <v>6.582</v>
      </c>
      <c r="BC1733" s="1">
        <v>9.77</v>
      </c>
      <c r="BD1733" s="1">
        <v>-0.581</v>
      </c>
      <c r="BE1733" s="1">
        <v>-0.324</v>
      </c>
      <c r="BF1733" s="1">
        <v>38.894</v>
      </c>
      <c r="BG1733" s="1">
        <v>2849.656</v>
      </c>
      <c r="BH1733" s="1">
        <v>15.79</v>
      </c>
      <c r="BI1733" s="1">
        <v>7019.36</v>
      </c>
      <c r="BJ1733" s="1">
        <v>21.897</v>
      </c>
      <c r="BK1733" s="1">
        <v>12.357</v>
      </c>
      <c r="BL1733" s="1">
        <v>8.987</v>
      </c>
      <c r="BM1733" s="1">
        <v>10.47</v>
      </c>
      <c r="BN1733" s="1">
        <v>168.401</v>
      </c>
      <c r="BO1733" s="1">
        <v>11149.573</v>
      </c>
      <c r="BP1733" s="1">
        <v>61.78</v>
      </c>
      <c r="BQ1733" s="1">
        <v>30391.689</v>
      </c>
      <c r="BR1733" s="1">
        <v>85.675</v>
      </c>
      <c r="BS1733" s="1">
        <v>53.502</v>
      </c>
      <c r="BT1733" s="1">
        <v>17.77</v>
      </c>
      <c r="BU1733" s="1">
        <v>19.771</v>
      </c>
      <c r="BV1733" s="1">
        <v>1.318</v>
      </c>
      <c r="BW1733" s="1">
        <v>0.615</v>
      </c>
      <c r="BX1733" s="1">
        <v>58.123</v>
      </c>
      <c r="BY1733" s="1">
        <v>4259.145</v>
      </c>
      <c r="BZ1733" s="1">
        <v>23.6</v>
      </c>
      <c r="CA1733" s="1">
        <v>10489.614</v>
      </c>
      <c r="CB1733" s="1">
        <v>32.728</v>
      </c>
      <c r="CC1733" s="1">
        <v>18.466</v>
      </c>
      <c r="CD1733" s="1">
        <v>-6.547</v>
      </c>
      <c r="CE1733" s="1">
        <v>-6.421</v>
      </c>
      <c r="CF1733" s="1">
        <v>91.657</v>
      </c>
      <c r="CG1733" s="1">
        <v>691.209</v>
      </c>
      <c r="CH1733" s="1">
        <v>3.83</v>
      </c>
      <c r="CI1733" s="1">
        <v>16541.453</v>
      </c>
      <c r="CN1733" s="1">
        <v>5.311</v>
      </c>
      <c r="CO1733" s="1">
        <v>29.12</v>
      </c>
      <c r="CP1733" s="1">
        <v>42.435</v>
      </c>
      <c r="CQ1733" s="1">
        <v>13.58</v>
      </c>
      <c r="CR1733" s="1">
        <v>0.0</v>
      </c>
      <c r="CS1733" s="1">
        <v>17.366</v>
      </c>
      <c r="CT1733" s="1">
        <v>6.279</v>
      </c>
      <c r="CU1733" s="1">
        <v>2450.813</v>
      </c>
      <c r="CV1733" s="1">
        <v>0.0</v>
      </c>
      <c r="CW1733" s="1">
        <v>7658.297</v>
      </c>
      <c r="CX1733" s="1">
        <v>18.832</v>
      </c>
      <c r="CY1733" s="1">
        <v>0.0</v>
      </c>
      <c r="CZ1733" s="1">
        <v>13.482</v>
      </c>
      <c r="DA1733" s="1">
        <v>13013.852</v>
      </c>
      <c r="DB1733" s="1">
        <v>320.577</v>
      </c>
      <c r="DC1733" s="1">
        <v>13.447</v>
      </c>
      <c r="DD1733" s="1">
        <v>9.856</v>
      </c>
      <c r="DE1733" s="1">
        <v>110.278</v>
      </c>
      <c r="DF1733" s="1">
        <v>6890.429</v>
      </c>
      <c r="DG1733" s="1">
        <v>38.18</v>
      </c>
      <c r="DH1733" s="1">
        <v>19902.074</v>
      </c>
      <c r="DI1733" s="1">
        <v>52.947</v>
      </c>
      <c r="DJ1733" s="1">
        <v>35.036</v>
      </c>
      <c r="DK1733" s="1">
        <v>36.182</v>
      </c>
      <c r="DL1733" s="1">
        <v>0.193</v>
      </c>
      <c r="DM1733" s="1">
        <v>0.733</v>
      </c>
      <c r="DN1733" s="1">
        <v>54.142</v>
      </c>
      <c r="DO1733" s="1">
        <v>0.3</v>
      </c>
      <c r="DP1733" s="1">
        <v>132.251</v>
      </c>
      <c r="DQ1733" s="1">
        <v>0.416</v>
      </c>
      <c r="DR1733" s="1">
        <v>0.233</v>
      </c>
      <c r="DS1733" s="1">
        <v>3.041</v>
      </c>
      <c r="DT1733" s="1">
        <v>0.568</v>
      </c>
      <c r="DU1733" s="1">
        <v>20.953</v>
      </c>
      <c r="DV1733" s="1">
        <v>1535.819</v>
      </c>
      <c r="DW1733" s="1">
        <v>8.51</v>
      </c>
      <c r="DX1733" s="1">
        <v>3781.353</v>
      </c>
      <c r="DY1733" s="1">
        <v>11.801</v>
      </c>
      <c r="DZ1733" s="1">
        <v>6.657</v>
      </c>
    </row>
    <row r="1734">
      <c r="A1734" s="1" t="s">
        <v>268</v>
      </c>
      <c r="B1734" s="1">
        <v>2022.0</v>
      </c>
      <c r="C1734" s="1" t="s">
        <v>269</v>
      </c>
      <c r="D1734" s="1">
        <v>5569254.0</v>
      </c>
      <c r="E1734" s="1">
        <v>2.26154840064E11</v>
      </c>
      <c r="F1734" s="1">
        <v>-15.054</v>
      </c>
      <c r="G1734" s="1">
        <v>-1.093</v>
      </c>
      <c r="H1734" s="1">
        <v>1107.835</v>
      </c>
      <c r="I1734" s="1">
        <v>6.17</v>
      </c>
      <c r="J1734" s="1">
        <v>2291.151</v>
      </c>
      <c r="K1734" s="1">
        <v>12.76</v>
      </c>
      <c r="L1734" s="1">
        <v>17.68</v>
      </c>
      <c r="M1734" s="1">
        <v>1.963</v>
      </c>
      <c r="N1734" s="1">
        <v>129.832</v>
      </c>
      <c r="O1734" s="1">
        <v>-2.115</v>
      </c>
      <c r="P1734" s="1">
        <v>-0.719</v>
      </c>
      <c r="Q1734" s="1">
        <v>5972.673</v>
      </c>
      <c r="R1734" s="1">
        <v>33.263</v>
      </c>
      <c r="S1734" s="1">
        <v>617.677</v>
      </c>
      <c r="T1734" s="1">
        <v>3.44</v>
      </c>
      <c r="Y1734" s="1">
        <v>4.767</v>
      </c>
      <c r="Z1734" s="1">
        <v>10.582</v>
      </c>
      <c r="AA1734" s="1">
        <v>84.69</v>
      </c>
      <c r="AB1734" s="1">
        <v>15206.705</v>
      </c>
      <c r="AC1734" s="1">
        <v>72.17</v>
      </c>
      <c r="AD1734" s="1">
        <v>33.951</v>
      </c>
      <c r="AE1734" s="1">
        <v>-0.108</v>
      </c>
      <c r="AF1734" s="1">
        <v>-0.346</v>
      </c>
      <c r="AG1734" s="1">
        <v>57499.898</v>
      </c>
      <c r="AH1734" s="1">
        <v>1.416</v>
      </c>
      <c r="AI1734" s="1">
        <v>-2.701</v>
      </c>
      <c r="AJ1734" s="1">
        <v>-3.954</v>
      </c>
      <c r="AK1734" s="1">
        <v>1466.983</v>
      </c>
      <c r="AL1734" s="1">
        <v>8.17</v>
      </c>
      <c r="AM1734" s="1">
        <v>25569.193</v>
      </c>
      <c r="AN1734" s="1">
        <v>142.401</v>
      </c>
      <c r="AO1734" s="1">
        <v>11.32</v>
      </c>
      <c r="AP1734" s="1">
        <v>45.3</v>
      </c>
      <c r="AQ1734" s="1">
        <v>-48.51</v>
      </c>
      <c r="AR1734" s="1">
        <v>-10.049</v>
      </c>
      <c r="AS1734" s="1">
        <v>10.667</v>
      </c>
      <c r="AT1734" s="1">
        <v>172.375</v>
      </c>
      <c r="AU1734" s="1">
        <v>0.96</v>
      </c>
      <c r="AV1734" s="1">
        <v>1915.277</v>
      </c>
      <c r="BA1734" s="1">
        <v>1.33</v>
      </c>
      <c r="BB1734" s="1">
        <v>3.393</v>
      </c>
      <c r="BC1734" s="1">
        <v>9.37</v>
      </c>
      <c r="BD1734" s="1">
        <v>-14.561</v>
      </c>
      <c r="BE1734" s="1">
        <v>-5.745</v>
      </c>
      <c r="BF1734" s="1">
        <v>33.149</v>
      </c>
      <c r="BG1734" s="1">
        <v>2422.228</v>
      </c>
      <c r="BH1734" s="1">
        <v>13.49</v>
      </c>
      <c r="BI1734" s="1">
        <v>5952.195</v>
      </c>
      <c r="BJ1734" s="1">
        <v>18.692</v>
      </c>
      <c r="BK1734" s="1">
        <v>10.545</v>
      </c>
      <c r="BL1734" s="1">
        <v>1.647</v>
      </c>
      <c r="BM1734" s="1">
        <v>3.548</v>
      </c>
      <c r="BN1734" s="1">
        <v>171.948</v>
      </c>
      <c r="BO1734" s="1">
        <v>11491.665</v>
      </c>
      <c r="BP1734" s="1">
        <v>64.0</v>
      </c>
      <c r="BQ1734" s="1">
        <v>30874.592</v>
      </c>
      <c r="BR1734" s="1">
        <v>88.68</v>
      </c>
      <c r="BS1734" s="1">
        <v>54.7</v>
      </c>
      <c r="BT1734" s="1">
        <v>12.52</v>
      </c>
      <c r="BU1734" s="1">
        <v>14.783</v>
      </c>
      <c r="BV1734" s="1">
        <v>7.365</v>
      </c>
      <c r="BW1734" s="1">
        <v>4.127</v>
      </c>
      <c r="BX1734" s="1">
        <v>62.251</v>
      </c>
      <c r="BY1734" s="1">
        <v>4549.981</v>
      </c>
      <c r="BZ1734" s="1">
        <v>25.34</v>
      </c>
      <c r="CA1734" s="1">
        <v>11177.55</v>
      </c>
      <c r="CB1734" s="1">
        <v>35.112</v>
      </c>
      <c r="CC1734" s="1">
        <v>19.803</v>
      </c>
      <c r="CD1734" s="1">
        <v>7.435</v>
      </c>
      <c r="CE1734" s="1">
        <v>6.815</v>
      </c>
      <c r="CF1734" s="1">
        <v>98.471</v>
      </c>
      <c r="CG1734" s="1">
        <v>676.931</v>
      </c>
      <c r="CH1734" s="1">
        <v>3.77</v>
      </c>
      <c r="CI1734" s="1">
        <v>17681.242</v>
      </c>
      <c r="CN1734" s="1">
        <v>5.224</v>
      </c>
      <c r="CO1734" s="1">
        <v>31.325</v>
      </c>
      <c r="CP1734" s="1">
        <v>39.877</v>
      </c>
      <c r="CQ1734" s="1">
        <v>12.76</v>
      </c>
      <c r="CR1734" s="1">
        <v>0.0</v>
      </c>
      <c r="CS1734" s="1">
        <v>-6.028</v>
      </c>
      <c r="CT1734" s="1">
        <v>-2.558</v>
      </c>
      <c r="CU1734" s="1">
        <v>2291.151</v>
      </c>
      <c r="CV1734" s="1">
        <v>0.0</v>
      </c>
      <c r="CW1734" s="1">
        <v>7160.146</v>
      </c>
      <c r="CX1734" s="1">
        <v>17.68</v>
      </c>
      <c r="CY1734" s="1">
        <v>0.0</v>
      </c>
      <c r="CZ1734" s="1">
        <v>12.685</v>
      </c>
      <c r="DA1734" s="1">
        <v>12958.647</v>
      </c>
      <c r="DB1734" s="1">
        <v>320.232</v>
      </c>
      <c r="DC1734" s="1">
        <v>-1.323</v>
      </c>
      <c r="DD1734" s="1">
        <v>-0.58</v>
      </c>
      <c r="DE1734" s="1">
        <v>109.698</v>
      </c>
      <c r="DF1734" s="1">
        <v>6941.684</v>
      </c>
      <c r="DG1734" s="1">
        <v>38.66</v>
      </c>
      <c r="DH1734" s="1">
        <v>19697.041</v>
      </c>
      <c r="DI1734" s="1">
        <v>53.568</v>
      </c>
      <c r="DJ1734" s="1">
        <v>34.897</v>
      </c>
      <c r="DK1734" s="1">
        <v>31.872</v>
      </c>
      <c r="DL1734" s="1">
        <v>0.231</v>
      </c>
      <c r="DM1734" s="1">
        <v>0.964</v>
      </c>
      <c r="DN1734" s="1">
        <v>70.027</v>
      </c>
      <c r="DO1734" s="1">
        <v>0.39</v>
      </c>
      <c r="DP1734" s="1">
        <v>173.091</v>
      </c>
      <c r="DQ1734" s="1">
        <v>0.54</v>
      </c>
      <c r="DR1734" s="1">
        <v>0.307</v>
      </c>
      <c r="DS1734" s="1">
        <v>41.323</v>
      </c>
      <c r="DT1734" s="1">
        <v>8.586</v>
      </c>
      <c r="DU1734" s="1">
        <v>29.538</v>
      </c>
      <c r="DV1734" s="1">
        <v>2158.278</v>
      </c>
      <c r="DW1734" s="1">
        <v>12.02</v>
      </c>
      <c r="DX1734" s="1">
        <v>5303.775</v>
      </c>
      <c r="DY1734" s="1">
        <v>16.655</v>
      </c>
      <c r="DZ1734" s="1">
        <v>9.397</v>
      </c>
    </row>
    <row r="1735">
      <c r="A1735" s="1" t="s">
        <v>268</v>
      </c>
      <c r="B1735" s="1">
        <v>2023.0</v>
      </c>
      <c r="C1735" s="1" t="s">
        <v>269</v>
      </c>
      <c r="D1735" s="1">
        <v>5601133.0</v>
      </c>
      <c r="F1735" s="1">
        <v>1.506</v>
      </c>
      <c r="G1735" s="1">
        <v>0.093</v>
      </c>
      <c r="H1735" s="1">
        <v>1118.121</v>
      </c>
      <c r="I1735" s="1">
        <v>6.263</v>
      </c>
      <c r="J1735" s="1">
        <v>2024.59</v>
      </c>
      <c r="K1735" s="1">
        <v>11.34</v>
      </c>
      <c r="L1735" s="1">
        <v>13.929</v>
      </c>
      <c r="M1735" s="1">
        <v>1.917</v>
      </c>
      <c r="N1735" s="1">
        <v>81.44</v>
      </c>
      <c r="O1735" s="1">
        <v>-24.656</v>
      </c>
      <c r="P1735" s="1">
        <v>-8.202</v>
      </c>
      <c r="Q1735" s="1">
        <v>4474.42</v>
      </c>
      <c r="R1735" s="1">
        <v>25.062</v>
      </c>
      <c r="S1735" s="1">
        <v>278.515</v>
      </c>
      <c r="T1735" s="1">
        <v>1.56</v>
      </c>
      <c r="Y1735" s="1">
        <v>1.916</v>
      </c>
      <c r="Z1735" s="1">
        <v>7.673</v>
      </c>
      <c r="AA1735" s="1">
        <v>83.13</v>
      </c>
      <c r="AB1735" s="1">
        <v>14841.64</v>
      </c>
      <c r="AC1735" s="1">
        <v>81.41</v>
      </c>
      <c r="AD1735" s="1">
        <v>39.047</v>
      </c>
      <c r="AE1735" s="1">
        <v>4.344</v>
      </c>
      <c r="AF1735" s="1">
        <v>13.911</v>
      </c>
      <c r="AG1735" s="1">
        <v>59656.23</v>
      </c>
      <c r="AI1735" s="1">
        <v>-11.708</v>
      </c>
      <c r="AJ1735" s="1">
        <v>-16.672</v>
      </c>
      <c r="AK1735" s="1">
        <v>876.608</v>
      </c>
      <c r="AL1735" s="1">
        <v>4.91</v>
      </c>
      <c r="AM1735" s="1">
        <v>22447.076</v>
      </c>
      <c r="AN1735" s="1">
        <v>125.729</v>
      </c>
      <c r="AO1735" s="1">
        <v>6.031</v>
      </c>
      <c r="AP1735" s="1">
        <v>38.493</v>
      </c>
      <c r="AQ1735" s="1">
        <v>9.052</v>
      </c>
      <c r="AR1735" s="1">
        <v>0.966</v>
      </c>
      <c r="AS1735" s="1">
        <v>11.632</v>
      </c>
      <c r="AT1735" s="1">
        <v>117.833</v>
      </c>
      <c r="AU1735" s="1">
        <v>0.66</v>
      </c>
      <c r="AV1735" s="1">
        <v>2076.762</v>
      </c>
      <c r="BA1735" s="1">
        <v>0.811</v>
      </c>
      <c r="BB1735" s="1">
        <v>3.561</v>
      </c>
      <c r="BC1735" s="1">
        <v>6.63</v>
      </c>
      <c r="BD1735" s="1">
        <v>12.664</v>
      </c>
      <c r="BE1735" s="1">
        <v>3.925</v>
      </c>
      <c r="BF1735" s="1">
        <v>37.074</v>
      </c>
      <c r="BG1735" s="1">
        <v>2713.737</v>
      </c>
      <c r="BH1735" s="1">
        <v>15.2</v>
      </c>
      <c r="BI1735" s="1">
        <v>6619.038</v>
      </c>
      <c r="BJ1735" s="1">
        <v>18.671</v>
      </c>
      <c r="BK1735" s="1">
        <v>11.351</v>
      </c>
      <c r="BL1735" s="1">
        <v>18.099</v>
      </c>
      <c r="BM1735" s="1">
        <v>28.95</v>
      </c>
      <c r="BN1735" s="1">
        <v>200.898</v>
      </c>
      <c r="BO1735" s="1">
        <v>13657.951</v>
      </c>
      <c r="BP1735" s="1">
        <v>76.5</v>
      </c>
      <c r="BQ1735" s="1">
        <v>35867.391</v>
      </c>
      <c r="BR1735" s="1">
        <v>93.969</v>
      </c>
      <c r="BS1735" s="1">
        <v>61.507</v>
      </c>
      <c r="BT1735" s="1">
        <v>1.72</v>
      </c>
      <c r="BU1735" s="1">
        <v>2.069</v>
      </c>
      <c r="BV1735" s="1">
        <v>35.412</v>
      </c>
      <c r="BW1735" s="1">
        <v>21.427</v>
      </c>
      <c r="BX1735" s="1">
        <v>83.678</v>
      </c>
      <c r="BY1735" s="1">
        <v>6125.546</v>
      </c>
      <c r="BZ1735" s="1">
        <v>34.31</v>
      </c>
      <c r="CA1735" s="1">
        <v>14939.486</v>
      </c>
      <c r="CB1735" s="1">
        <v>42.145</v>
      </c>
      <c r="CC1735" s="1">
        <v>25.619</v>
      </c>
      <c r="CD1735" s="1">
        <v>-9.583</v>
      </c>
      <c r="CE1735" s="1">
        <v>-9.436</v>
      </c>
      <c r="CF1735" s="1">
        <v>89.035</v>
      </c>
      <c r="CG1735" s="1">
        <v>480.26</v>
      </c>
      <c r="CH1735" s="1">
        <v>2.69</v>
      </c>
      <c r="CI1735" s="1">
        <v>15895.895</v>
      </c>
      <c r="CN1735" s="1">
        <v>3.304</v>
      </c>
      <c r="CO1735" s="1">
        <v>27.259</v>
      </c>
      <c r="CP1735" s="1">
        <v>35.445</v>
      </c>
      <c r="CQ1735" s="1">
        <v>11.34</v>
      </c>
      <c r="CR1735" s="1">
        <v>0.0</v>
      </c>
      <c r="CS1735" s="1">
        <v>-11.113</v>
      </c>
      <c r="CT1735" s="1">
        <v>-4.432</v>
      </c>
      <c r="CU1735" s="1">
        <v>2024.59</v>
      </c>
      <c r="CV1735" s="1">
        <v>0.0</v>
      </c>
      <c r="CW1735" s="1">
        <v>6328.191</v>
      </c>
      <c r="CX1735" s="1">
        <v>13.929</v>
      </c>
      <c r="CY1735" s="1">
        <v>0.0</v>
      </c>
      <c r="CZ1735" s="1">
        <v>10.852</v>
      </c>
      <c r="DA1735" s="1">
        <v>14534.56</v>
      </c>
      <c r="DB1735" s="1">
        <v>334.142</v>
      </c>
      <c r="DC1735" s="1">
        <v>8.316</v>
      </c>
      <c r="DD1735" s="1">
        <v>7.522</v>
      </c>
      <c r="DE1735" s="1">
        <v>117.22</v>
      </c>
      <c r="DF1735" s="1">
        <v>7532.404</v>
      </c>
      <c r="DG1735" s="1">
        <v>42.19</v>
      </c>
      <c r="DH1735" s="1">
        <v>20927.904</v>
      </c>
      <c r="DI1735" s="1">
        <v>51.824</v>
      </c>
      <c r="DJ1735" s="1">
        <v>35.888</v>
      </c>
      <c r="DK1735" s="1">
        <v>82.606</v>
      </c>
      <c r="DL1735" s="1">
        <v>0.783</v>
      </c>
      <c r="DM1735" s="1">
        <v>1.747</v>
      </c>
      <c r="DN1735" s="1">
        <v>128.545</v>
      </c>
      <c r="DO1735" s="1">
        <v>0.72</v>
      </c>
      <c r="DP1735" s="1">
        <v>311.975</v>
      </c>
      <c r="DQ1735" s="1">
        <v>0.884</v>
      </c>
      <c r="DR1735" s="1">
        <v>0.535</v>
      </c>
      <c r="DS1735" s="1">
        <v>25.13</v>
      </c>
      <c r="DT1735" s="1">
        <v>7.153</v>
      </c>
      <c r="DU1735" s="1">
        <v>36.691</v>
      </c>
      <c r="DV1735" s="1">
        <v>2665.532</v>
      </c>
      <c r="DW1735" s="1">
        <v>14.93</v>
      </c>
      <c r="DX1735" s="1">
        <v>6550.58</v>
      </c>
      <c r="DY1735" s="1">
        <v>18.339</v>
      </c>
      <c r="DZ1735" s="1">
        <v>11.233</v>
      </c>
    </row>
    <row r="1736">
      <c r="A1736" s="1" t="s">
        <v>268</v>
      </c>
      <c r="B1736" s="1">
        <v>2024.0</v>
      </c>
      <c r="C1736" s="1" t="s">
        <v>269</v>
      </c>
      <c r="D1736" s="1">
        <v>5617271.0</v>
      </c>
      <c r="F1736" s="1">
        <v>7.097</v>
      </c>
      <c r="G1736" s="1">
        <v>0.444</v>
      </c>
      <c r="H1736" s="1">
        <v>1194.034</v>
      </c>
      <c r="I1736" s="1">
        <v>6.707</v>
      </c>
      <c r="J1736" s="1">
        <v>1840.751</v>
      </c>
      <c r="K1736" s="1">
        <v>10.34</v>
      </c>
      <c r="L1736" s="1">
        <v>12.368</v>
      </c>
      <c r="M1736" s="1">
        <v>2.051</v>
      </c>
      <c r="N1736" s="1">
        <v>72.249</v>
      </c>
      <c r="O1736" s="1">
        <v>-16.562</v>
      </c>
      <c r="P1736" s="1">
        <v>-4.151</v>
      </c>
      <c r="Q1736" s="1">
        <v>3722.653</v>
      </c>
      <c r="R1736" s="1">
        <v>20.911</v>
      </c>
      <c r="S1736" s="1">
        <v>119.275</v>
      </c>
      <c r="T1736" s="1">
        <v>0.67</v>
      </c>
      <c r="Y1736" s="1">
        <v>0.801</v>
      </c>
      <c r="Z1736" s="1">
        <v>6.394</v>
      </c>
      <c r="AA1736" s="1">
        <v>86.79</v>
      </c>
      <c r="AB1736" s="1">
        <v>15450.563</v>
      </c>
      <c r="AC1736" s="1">
        <v>83.6</v>
      </c>
      <c r="AD1736" s="1">
        <v>40.587</v>
      </c>
      <c r="AE1736" s="1">
        <v>0.135</v>
      </c>
      <c r="AF1736" s="1">
        <v>0.451</v>
      </c>
      <c r="AG1736" s="1">
        <v>59565.18</v>
      </c>
      <c r="AI1736" s="1">
        <v>-4.35</v>
      </c>
      <c r="AJ1736" s="1">
        <v>-5.469</v>
      </c>
      <c r="AK1736" s="1">
        <v>817.123</v>
      </c>
      <c r="AL1736" s="1">
        <v>4.59</v>
      </c>
      <c r="AM1736" s="1">
        <v>21408.904</v>
      </c>
      <c r="AN1736" s="1">
        <v>120.26</v>
      </c>
      <c r="AO1736" s="1">
        <v>5.49</v>
      </c>
      <c r="AP1736" s="1">
        <v>36.773</v>
      </c>
      <c r="AQ1736" s="1">
        <v>8.859</v>
      </c>
      <c r="AR1736" s="1">
        <v>1.031</v>
      </c>
      <c r="AS1736" s="1">
        <v>12.663</v>
      </c>
      <c r="AT1736" s="1">
        <v>117.495</v>
      </c>
      <c r="AU1736" s="1">
        <v>0.66</v>
      </c>
      <c r="AV1736" s="1">
        <v>2254.258</v>
      </c>
      <c r="BA1736" s="1">
        <v>0.789</v>
      </c>
      <c r="BB1736" s="1">
        <v>3.872</v>
      </c>
      <c r="BC1736" s="1">
        <v>6.04</v>
      </c>
      <c r="BD1736" s="1">
        <v>-5.806</v>
      </c>
      <c r="BE1736" s="1">
        <v>-2.153</v>
      </c>
      <c r="BF1736" s="1">
        <v>34.922</v>
      </c>
      <c r="BG1736" s="1">
        <v>2545.72</v>
      </c>
      <c r="BH1736" s="1">
        <v>14.3</v>
      </c>
      <c r="BI1736" s="1">
        <v>6216.826</v>
      </c>
      <c r="BJ1736" s="1">
        <v>17.105</v>
      </c>
      <c r="BK1736" s="1">
        <v>10.678</v>
      </c>
      <c r="BL1736" s="1">
        <v>3.592</v>
      </c>
      <c r="BM1736" s="1">
        <v>5.879</v>
      </c>
      <c r="BN1736" s="1">
        <v>206.777</v>
      </c>
      <c r="BO1736" s="1">
        <v>14065.549</v>
      </c>
      <c r="BP1736" s="1">
        <v>79.01</v>
      </c>
      <c r="BQ1736" s="1">
        <v>36810.965</v>
      </c>
      <c r="BR1736" s="1">
        <v>94.51</v>
      </c>
      <c r="BS1736" s="1">
        <v>63.227</v>
      </c>
      <c r="BT1736" s="1">
        <v>3.19</v>
      </c>
      <c r="BU1736" s="1">
        <v>3.676</v>
      </c>
      <c r="BV1736" s="1">
        <v>-4.9</v>
      </c>
      <c r="BW1736" s="1">
        <v>-4.1</v>
      </c>
      <c r="BX1736" s="1">
        <v>79.578</v>
      </c>
      <c r="BY1736" s="1">
        <v>5817.771</v>
      </c>
      <c r="BZ1736" s="1">
        <v>32.68</v>
      </c>
      <c r="CA1736" s="1">
        <v>14166.686</v>
      </c>
      <c r="CB1736" s="1">
        <v>39.091</v>
      </c>
      <c r="CC1736" s="1">
        <v>24.333</v>
      </c>
      <c r="CD1736" s="1">
        <v>-2.639</v>
      </c>
      <c r="CE1736" s="1">
        <v>-2.349</v>
      </c>
      <c r="CF1736" s="1">
        <v>86.686</v>
      </c>
      <c r="CG1736" s="1">
        <v>580.353</v>
      </c>
      <c r="CH1736" s="1">
        <v>3.26</v>
      </c>
      <c r="CI1736" s="1">
        <v>15431.992</v>
      </c>
      <c r="CN1736" s="1">
        <v>3.9</v>
      </c>
      <c r="CO1736" s="1">
        <v>26.506</v>
      </c>
      <c r="CP1736" s="1">
        <v>32.067</v>
      </c>
      <c r="CQ1736" s="1">
        <v>10.43</v>
      </c>
      <c r="CR1736" s="1">
        <v>0.09</v>
      </c>
      <c r="CS1736" s="1">
        <v>-9.53</v>
      </c>
      <c r="CT1736" s="1">
        <v>-3.378</v>
      </c>
      <c r="CU1736" s="1">
        <v>1856.774</v>
      </c>
      <c r="CV1736" s="1">
        <v>16.022</v>
      </c>
      <c r="CW1736" s="1">
        <v>5708.652</v>
      </c>
      <c r="CX1736" s="1">
        <v>12.476</v>
      </c>
      <c r="CY1736" s="1">
        <v>0.108</v>
      </c>
      <c r="CZ1736" s="1">
        <v>9.805</v>
      </c>
      <c r="DA1736" s="1">
        <v>14882.672</v>
      </c>
      <c r="DB1736" s="1">
        <v>334.594</v>
      </c>
      <c r="DC1736" s="1">
        <v>9.591</v>
      </c>
      <c r="DD1736" s="1">
        <v>9.979</v>
      </c>
      <c r="DE1736" s="1">
        <v>127.199</v>
      </c>
      <c r="DF1736" s="1">
        <v>8247.777</v>
      </c>
      <c r="DG1736" s="1">
        <v>46.33</v>
      </c>
      <c r="DH1736" s="1">
        <v>22644.279</v>
      </c>
      <c r="DI1736" s="1">
        <v>55.419</v>
      </c>
      <c r="DJ1736" s="1">
        <v>38.894</v>
      </c>
      <c r="DK1736" s="1">
        <v>78.793</v>
      </c>
      <c r="DL1736" s="1">
        <v>1.377</v>
      </c>
      <c r="DM1736" s="1">
        <v>3.124</v>
      </c>
      <c r="DN1736" s="1">
        <v>218.968</v>
      </c>
      <c r="DO1736" s="1">
        <v>1.23</v>
      </c>
      <c r="DP1736" s="1">
        <v>556.186</v>
      </c>
      <c r="DQ1736" s="1">
        <v>1.471</v>
      </c>
      <c r="DR1736" s="1">
        <v>0.955</v>
      </c>
      <c r="DS1736" s="1">
        <v>37.307</v>
      </c>
      <c r="DT1736" s="1">
        <v>13.688</v>
      </c>
      <c r="DU1736" s="1">
        <v>50.379</v>
      </c>
      <c r="DV1736" s="1">
        <v>3626.316</v>
      </c>
      <c r="DW1736" s="1">
        <v>20.37</v>
      </c>
      <c r="DX1736" s="1">
        <v>8968.58</v>
      </c>
      <c r="DY1736" s="1">
        <v>24.366</v>
      </c>
      <c r="DZ1736" s="1">
        <v>15.405</v>
      </c>
    </row>
    <row r="1737">
      <c r="A1737" s="1" t="s">
        <v>270</v>
      </c>
      <c r="B1737" s="1">
        <v>2000.0</v>
      </c>
      <c r="C1737" s="1" t="s">
        <v>271</v>
      </c>
      <c r="D1737" s="1">
        <v>5.9483672E7</v>
      </c>
      <c r="E1737" s="1">
        <v>2.031676030976E12</v>
      </c>
      <c r="F1737" s="1">
        <v>19.585</v>
      </c>
      <c r="G1737" s="1">
        <v>0.598</v>
      </c>
      <c r="H1737" s="1">
        <v>61.368</v>
      </c>
      <c r="I1737" s="1">
        <v>3.65</v>
      </c>
      <c r="J1737" s="1">
        <v>41.692</v>
      </c>
      <c r="K1737" s="1">
        <v>2.48</v>
      </c>
      <c r="L1737" s="1">
        <v>0.466</v>
      </c>
      <c r="M1737" s="1">
        <v>0.118</v>
      </c>
      <c r="N1737" s="1">
        <v>79.766</v>
      </c>
      <c r="O1737" s="1">
        <v>-3.035</v>
      </c>
      <c r="P1737" s="1">
        <v>-5.357</v>
      </c>
      <c r="Q1737" s="1">
        <v>2877.441</v>
      </c>
      <c r="R1737" s="1">
        <v>171.161</v>
      </c>
      <c r="S1737" s="1">
        <v>453.906</v>
      </c>
      <c r="T1737" s="1">
        <v>27.0</v>
      </c>
      <c r="U1737" s="1">
        <v>-31.412</v>
      </c>
      <c r="V1737" s="1">
        <v>-11.677</v>
      </c>
      <c r="W1737" s="1">
        <v>428.637</v>
      </c>
      <c r="X1737" s="1">
        <v>25.497</v>
      </c>
      <c r="Y1737" s="1">
        <v>5.07</v>
      </c>
      <c r="Z1737" s="1">
        <v>5.555</v>
      </c>
      <c r="AA1737" s="1">
        <v>463.08</v>
      </c>
      <c r="AB1737" s="1">
        <v>7784.993</v>
      </c>
      <c r="AC1737" s="1">
        <v>532.56</v>
      </c>
      <c r="AD1737" s="1">
        <v>24.022</v>
      </c>
      <c r="AE1737" s="1">
        <v>1.296</v>
      </c>
      <c r="AF1737" s="1">
        <v>39.893</v>
      </c>
      <c r="AG1737" s="1">
        <v>52416.219</v>
      </c>
      <c r="AH1737" s="1">
        <v>1.535</v>
      </c>
      <c r="AI1737" s="1">
        <v>-0.135</v>
      </c>
      <c r="AJ1737" s="1">
        <v>-2.331</v>
      </c>
      <c r="AK1737" s="1">
        <v>833.338</v>
      </c>
      <c r="AL1737" s="1">
        <v>49.57</v>
      </c>
      <c r="AM1737" s="1">
        <v>29088.762</v>
      </c>
      <c r="AN1737" s="1">
        <v>1730.306</v>
      </c>
      <c r="AO1737" s="1">
        <v>9.308</v>
      </c>
      <c r="AP1737" s="1">
        <v>56.16</v>
      </c>
      <c r="AQ1737" s="1">
        <v>4.985</v>
      </c>
      <c r="AR1737" s="1">
        <v>19.752</v>
      </c>
      <c r="AS1737" s="1">
        <v>415.964</v>
      </c>
      <c r="AT1737" s="1">
        <v>193.498</v>
      </c>
      <c r="AU1737" s="1">
        <v>11.51</v>
      </c>
      <c r="AV1737" s="1">
        <v>6992.902</v>
      </c>
      <c r="AW1737" s="1">
        <v>-9.865</v>
      </c>
      <c r="AX1737" s="1">
        <v>-2.129</v>
      </c>
      <c r="AY1737" s="1">
        <v>327.051</v>
      </c>
      <c r="AZ1737" s="1">
        <v>19.454</v>
      </c>
      <c r="BA1737" s="1">
        <v>2.161</v>
      </c>
      <c r="BB1737" s="1">
        <v>13.501</v>
      </c>
      <c r="BC1737" s="1">
        <v>42.48</v>
      </c>
      <c r="BD1737" s="1">
        <v>-8.483</v>
      </c>
      <c r="BE1737" s="1">
        <v>-17.086</v>
      </c>
      <c r="BF1737" s="1">
        <v>184.342</v>
      </c>
      <c r="BG1737" s="1">
        <v>1089.038</v>
      </c>
      <c r="BH1737" s="1">
        <v>64.78</v>
      </c>
      <c r="BI1737" s="1">
        <v>3099.03</v>
      </c>
      <c r="BJ1737" s="1">
        <v>12.164</v>
      </c>
      <c r="BK1737" s="1">
        <v>5.983</v>
      </c>
      <c r="BL1737" s="1">
        <v>3.281</v>
      </c>
      <c r="BM1737" s="1">
        <v>42.065</v>
      </c>
      <c r="BN1737" s="1">
        <v>1350.699</v>
      </c>
      <c r="BO1737" s="1">
        <v>8119.707</v>
      </c>
      <c r="BP1737" s="1">
        <v>482.99</v>
      </c>
      <c r="BQ1737" s="1">
        <v>22707.051</v>
      </c>
      <c r="BR1737" s="1">
        <v>90.692</v>
      </c>
      <c r="BS1737" s="1">
        <v>43.84</v>
      </c>
      <c r="BT1737" s="1">
        <v>-69.48</v>
      </c>
      <c r="BU1737" s="1">
        <v>-15.004</v>
      </c>
      <c r="BV1737" s="1">
        <v>5.306</v>
      </c>
      <c r="BW1737" s="1">
        <v>58.105</v>
      </c>
      <c r="BX1737" s="1">
        <v>1153.228</v>
      </c>
      <c r="BY1737" s="1">
        <v>6979.395</v>
      </c>
      <c r="BZ1737" s="1">
        <v>415.16</v>
      </c>
      <c r="CA1737" s="1">
        <v>19387.297</v>
      </c>
      <c r="CB1737" s="1">
        <v>77.956</v>
      </c>
      <c r="CC1737" s="1">
        <v>37.43</v>
      </c>
      <c r="CD1737" s="1">
        <v>-1.442</v>
      </c>
      <c r="CE1737" s="1">
        <v>-16.726</v>
      </c>
      <c r="CF1737" s="1">
        <v>1143.182</v>
      </c>
      <c r="CG1737" s="1">
        <v>185.933</v>
      </c>
      <c r="CH1737" s="1">
        <v>11.06</v>
      </c>
      <c r="CI1737" s="1">
        <v>19218.42</v>
      </c>
      <c r="CJ1737" s="1">
        <v>-3.907</v>
      </c>
      <c r="CK1737" s="1">
        <v>-0.877</v>
      </c>
      <c r="CL1737" s="1">
        <v>362.587</v>
      </c>
      <c r="CM1737" s="1">
        <v>21.568</v>
      </c>
      <c r="CN1737" s="1">
        <v>2.077</v>
      </c>
      <c r="CO1737" s="1">
        <v>37.104</v>
      </c>
      <c r="CP1737" s="1">
        <v>9.331</v>
      </c>
      <c r="CQ1737" s="1">
        <v>2.99</v>
      </c>
      <c r="CR1737" s="1">
        <v>0.51</v>
      </c>
      <c r="CS1737" s="1">
        <v>4.662</v>
      </c>
      <c r="CT1737" s="1">
        <v>0.416</v>
      </c>
      <c r="CU1737" s="1">
        <v>50.266</v>
      </c>
      <c r="CV1737" s="1">
        <v>8.574</v>
      </c>
      <c r="CW1737" s="1">
        <v>156.871</v>
      </c>
      <c r="CX1737" s="1">
        <v>0.561</v>
      </c>
      <c r="CY1737" s="1">
        <v>0.096</v>
      </c>
      <c r="CZ1737" s="1">
        <v>0.303</v>
      </c>
      <c r="DA1737" s="1">
        <v>8953.045</v>
      </c>
      <c r="DB1737" s="1">
        <v>3117.909</v>
      </c>
      <c r="DC1737" s="1">
        <v>-6.893</v>
      </c>
      <c r="DD1737" s="1">
        <v>-16.04</v>
      </c>
      <c r="DE1737" s="1">
        <v>197.471</v>
      </c>
      <c r="DF1737" s="1">
        <v>1140.313</v>
      </c>
      <c r="DG1737" s="1">
        <v>67.83</v>
      </c>
      <c r="DH1737" s="1">
        <v>3319.753</v>
      </c>
      <c r="DI1737" s="1">
        <v>12.737</v>
      </c>
      <c r="DJ1737" s="1">
        <v>6.409</v>
      </c>
      <c r="DK1737" s="1">
        <v>14.86</v>
      </c>
      <c r="DL1737" s="1">
        <v>0.002</v>
      </c>
      <c r="DM1737" s="1">
        <v>0.015</v>
      </c>
      <c r="DN1737" s="1">
        <v>0.168</v>
      </c>
      <c r="DO1737" s="1">
        <v>0.01</v>
      </c>
      <c r="DP1737" s="1">
        <v>0.244</v>
      </c>
      <c r="DQ1737" s="1">
        <v>0.002</v>
      </c>
      <c r="DR1737" s="1">
        <v>0.0</v>
      </c>
      <c r="DS1737" s="1">
        <v>29.925</v>
      </c>
      <c r="DT1737" s="1">
        <v>0.031</v>
      </c>
      <c r="DU1737" s="1">
        <v>0.133</v>
      </c>
      <c r="DV1737" s="1">
        <v>0.841</v>
      </c>
      <c r="DW1737" s="1">
        <v>0.05</v>
      </c>
      <c r="DX1737" s="1">
        <v>2.242</v>
      </c>
      <c r="DY1737" s="1">
        <v>0.009</v>
      </c>
      <c r="DZ1737" s="1">
        <v>0.004</v>
      </c>
    </row>
    <row r="1738">
      <c r="A1738" s="1" t="s">
        <v>270</v>
      </c>
      <c r="B1738" s="1">
        <v>2001.0</v>
      </c>
      <c r="C1738" s="1" t="s">
        <v>271</v>
      </c>
      <c r="D1738" s="1">
        <v>5.9905084E7</v>
      </c>
      <c r="E1738" s="1">
        <v>2.07778676736E12</v>
      </c>
      <c r="F1738" s="1">
        <v>1.373</v>
      </c>
      <c r="G1738" s="1">
        <v>0.05</v>
      </c>
      <c r="H1738" s="1">
        <v>61.773</v>
      </c>
      <c r="I1738" s="1">
        <v>3.7</v>
      </c>
      <c r="J1738" s="1">
        <v>47.575</v>
      </c>
      <c r="K1738" s="1">
        <v>2.85</v>
      </c>
      <c r="L1738" s="1">
        <v>0.525</v>
      </c>
      <c r="M1738" s="1">
        <v>0.119</v>
      </c>
      <c r="N1738" s="1">
        <v>68.633</v>
      </c>
      <c r="O1738" s="1">
        <v>-15.848</v>
      </c>
      <c r="P1738" s="1">
        <v>-27.125</v>
      </c>
      <c r="Q1738" s="1">
        <v>2404.399</v>
      </c>
      <c r="R1738" s="1">
        <v>144.036</v>
      </c>
      <c r="S1738" s="1">
        <v>341.874</v>
      </c>
      <c r="T1738" s="1">
        <v>20.48</v>
      </c>
      <c r="U1738" s="1">
        <v>-34.996</v>
      </c>
      <c r="V1738" s="1">
        <v>-8.923</v>
      </c>
      <c r="W1738" s="1">
        <v>276.671</v>
      </c>
      <c r="X1738" s="1">
        <v>16.574</v>
      </c>
      <c r="Y1738" s="1">
        <v>3.774</v>
      </c>
      <c r="Z1738" s="1">
        <v>4.637</v>
      </c>
      <c r="AA1738" s="1">
        <v>474.21</v>
      </c>
      <c r="AB1738" s="1">
        <v>7916.022</v>
      </c>
      <c r="AC1738" s="1">
        <v>542.6</v>
      </c>
      <c r="AD1738" s="1">
        <v>24.398</v>
      </c>
      <c r="AE1738" s="1">
        <v>0.806</v>
      </c>
      <c r="AF1738" s="1">
        <v>25.137</v>
      </c>
      <c r="AG1738" s="1">
        <v>52467.105</v>
      </c>
      <c r="AH1738" s="1">
        <v>1.513</v>
      </c>
      <c r="AI1738" s="1">
        <v>-0.418</v>
      </c>
      <c r="AJ1738" s="1">
        <v>-7.241</v>
      </c>
      <c r="AK1738" s="1">
        <v>758.366</v>
      </c>
      <c r="AL1738" s="1">
        <v>45.43</v>
      </c>
      <c r="AM1738" s="1">
        <v>28763.264</v>
      </c>
      <c r="AN1738" s="1">
        <v>1723.066</v>
      </c>
      <c r="AO1738" s="1">
        <v>8.373</v>
      </c>
      <c r="AP1738" s="1">
        <v>55.477</v>
      </c>
      <c r="AQ1738" s="1">
        <v>4.981</v>
      </c>
      <c r="AR1738" s="1">
        <v>20.72</v>
      </c>
      <c r="AS1738" s="1">
        <v>436.684</v>
      </c>
      <c r="AT1738" s="1">
        <v>252.9</v>
      </c>
      <c r="AU1738" s="1">
        <v>15.15</v>
      </c>
      <c r="AV1738" s="1">
        <v>7289.598</v>
      </c>
      <c r="AW1738" s="1">
        <v>2.823</v>
      </c>
      <c r="AX1738" s="1">
        <v>0.549</v>
      </c>
      <c r="AY1738" s="1">
        <v>333.917</v>
      </c>
      <c r="AZ1738" s="1">
        <v>20.003</v>
      </c>
      <c r="BA1738" s="1">
        <v>2.792</v>
      </c>
      <c r="BB1738" s="1">
        <v>14.06</v>
      </c>
      <c r="BC1738" s="1">
        <v>37.24</v>
      </c>
      <c r="BD1738" s="1">
        <v>11.912</v>
      </c>
      <c r="BE1738" s="1">
        <v>20.819</v>
      </c>
      <c r="BF1738" s="1">
        <v>205.16</v>
      </c>
      <c r="BG1738" s="1">
        <v>1212.251</v>
      </c>
      <c r="BH1738" s="1">
        <v>72.62</v>
      </c>
      <c r="BI1738" s="1">
        <v>3424.755</v>
      </c>
      <c r="BJ1738" s="1">
        <v>13.384</v>
      </c>
      <c r="BK1738" s="1">
        <v>6.605</v>
      </c>
      <c r="BL1738" s="1">
        <v>2.929</v>
      </c>
      <c r="BM1738" s="1">
        <v>32.153</v>
      </c>
      <c r="BN1738" s="1">
        <v>1382.852</v>
      </c>
      <c r="BO1738" s="1">
        <v>8299.296</v>
      </c>
      <c r="BP1738" s="1">
        <v>497.17</v>
      </c>
      <c r="BQ1738" s="1">
        <v>23084.047</v>
      </c>
      <c r="BR1738" s="1">
        <v>91.627</v>
      </c>
      <c r="BS1738" s="1">
        <v>44.523</v>
      </c>
      <c r="BT1738" s="1">
        <v>-68.39</v>
      </c>
      <c r="BU1738" s="1">
        <v>-14.422</v>
      </c>
      <c r="BV1738" s="1">
        <v>1.425</v>
      </c>
      <c r="BW1738" s="1">
        <v>9.966</v>
      </c>
      <c r="BX1738" s="1">
        <v>1163.193</v>
      </c>
      <c r="BY1738" s="1">
        <v>7029.119</v>
      </c>
      <c r="BZ1738" s="1">
        <v>421.08</v>
      </c>
      <c r="CA1738" s="1">
        <v>19417.273</v>
      </c>
      <c r="CB1738" s="1">
        <v>77.604</v>
      </c>
      <c r="CC1738" s="1">
        <v>37.451</v>
      </c>
      <c r="CD1738" s="1">
        <v>-0.073</v>
      </c>
      <c r="CE1738" s="1">
        <v>-0.836</v>
      </c>
      <c r="CF1738" s="1">
        <v>1142.346</v>
      </c>
      <c r="CG1738" s="1">
        <v>163.592</v>
      </c>
      <c r="CH1738" s="1">
        <v>9.8</v>
      </c>
      <c r="CI1738" s="1">
        <v>19069.266</v>
      </c>
      <c r="CJ1738" s="1">
        <v>-3.434</v>
      </c>
      <c r="CK1738" s="1">
        <v>-0.741</v>
      </c>
      <c r="CL1738" s="1">
        <v>347.673</v>
      </c>
      <c r="CM1738" s="1">
        <v>20.827</v>
      </c>
      <c r="CN1738" s="1">
        <v>1.806</v>
      </c>
      <c r="CO1738" s="1">
        <v>36.78</v>
      </c>
      <c r="CP1738" s="1">
        <v>10.419</v>
      </c>
      <c r="CQ1738" s="1">
        <v>3.33</v>
      </c>
      <c r="CR1738" s="1">
        <v>0.48</v>
      </c>
      <c r="CS1738" s="1">
        <v>11.654</v>
      </c>
      <c r="CT1738" s="1">
        <v>1.088</v>
      </c>
      <c r="CU1738" s="1">
        <v>55.588</v>
      </c>
      <c r="CV1738" s="1">
        <v>8.013</v>
      </c>
      <c r="CW1738" s="1">
        <v>173.921</v>
      </c>
      <c r="CX1738" s="1">
        <v>0.614</v>
      </c>
      <c r="CY1738" s="1">
        <v>0.088</v>
      </c>
      <c r="CZ1738" s="1">
        <v>0.335</v>
      </c>
      <c r="DA1738" s="1">
        <v>9057.661</v>
      </c>
      <c r="DB1738" s="1">
        <v>3143.046</v>
      </c>
      <c r="DC1738" s="1">
        <v>11.481</v>
      </c>
      <c r="DD1738" s="1">
        <v>22.187</v>
      </c>
      <c r="DE1738" s="1">
        <v>219.658</v>
      </c>
      <c r="DF1738" s="1">
        <v>1270.176</v>
      </c>
      <c r="DG1738" s="1">
        <v>76.09</v>
      </c>
      <c r="DH1738" s="1">
        <v>3666.773</v>
      </c>
      <c r="DI1738" s="1">
        <v>14.023</v>
      </c>
      <c r="DJ1738" s="1">
        <v>7.072</v>
      </c>
      <c r="DK1738" s="1">
        <v>17.944</v>
      </c>
      <c r="DL1738" s="1">
        <v>0.003</v>
      </c>
      <c r="DM1738" s="1">
        <v>0.017</v>
      </c>
      <c r="DN1738" s="1">
        <v>0.167</v>
      </c>
      <c r="DO1738" s="1">
        <v>0.01</v>
      </c>
      <c r="DP1738" s="1">
        <v>0.284</v>
      </c>
      <c r="DQ1738" s="1">
        <v>0.002</v>
      </c>
      <c r="DR1738" s="1">
        <v>0.001</v>
      </c>
      <c r="DS1738" s="1">
        <v>172.917</v>
      </c>
      <c r="DT1738" s="1">
        <v>0.229</v>
      </c>
      <c r="DU1738" s="1">
        <v>0.362</v>
      </c>
      <c r="DV1738" s="1">
        <v>2.17</v>
      </c>
      <c r="DW1738" s="1">
        <v>0.13</v>
      </c>
      <c r="DX1738" s="1">
        <v>6.041</v>
      </c>
      <c r="DY1738" s="1">
        <v>0.024</v>
      </c>
      <c r="DZ1738" s="1">
        <v>0.012</v>
      </c>
    </row>
    <row r="1739">
      <c r="A1739" s="1" t="s">
        <v>270</v>
      </c>
      <c r="B1739" s="1">
        <v>2002.0</v>
      </c>
      <c r="C1739" s="1" t="s">
        <v>271</v>
      </c>
      <c r="D1739" s="1">
        <v>6.0327203E7</v>
      </c>
      <c r="E1739" s="1">
        <v>2.107316502528E12</v>
      </c>
      <c r="F1739" s="1">
        <v>4.849</v>
      </c>
      <c r="G1739" s="1">
        <v>0.179</v>
      </c>
      <c r="H1739" s="1">
        <v>64.315</v>
      </c>
      <c r="I1739" s="1">
        <v>3.88</v>
      </c>
      <c r="J1739" s="1">
        <v>50.392</v>
      </c>
      <c r="K1739" s="1">
        <v>3.04</v>
      </c>
      <c r="L1739" s="1">
        <v>0.551</v>
      </c>
      <c r="M1739" s="1">
        <v>0.126</v>
      </c>
      <c r="N1739" s="1">
        <v>75.212</v>
      </c>
      <c r="O1739" s="1">
        <v>7.326</v>
      </c>
      <c r="P1739" s="1">
        <v>10.552</v>
      </c>
      <c r="Q1739" s="1">
        <v>2562.487</v>
      </c>
      <c r="R1739" s="1">
        <v>154.588</v>
      </c>
      <c r="S1739" s="1">
        <v>392.195</v>
      </c>
      <c r="T1739" s="1">
        <v>23.66</v>
      </c>
      <c r="U1739" s="1">
        <v>-27.661</v>
      </c>
      <c r="V1739" s="1">
        <v>-4.585</v>
      </c>
      <c r="W1739" s="1">
        <v>198.741</v>
      </c>
      <c r="X1739" s="1">
        <v>11.99</v>
      </c>
      <c r="Y1739" s="1">
        <v>4.292</v>
      </c>
      <c r="Z1739" s="1">
        <v>5.017</v>
      </c>
      <c r="AA1739" s="1">
        <v>474.21</v>
      </c>
      <c r="AB1739" s="1">
        <v>7860.633</v>
      </c>
      <c r="AC1739" s="1">
        <v>551.24</v>
      </c>
      <c r="AD1739" s="1">
        <v>24.981</v>
      </c>
      <c r="AE1739" s="1">
        <v>-0.768</v>
      </c>
      <c r="AF1739" s="1">
        <v>-24.127</v>
      </c>
      <c r="AG1739" s="1">
        <v>51700.051</v>
      </c>
      <c r="AH1739" s="1">
        <v>1.48</v>
      </c>
      <c r="AI1739" s="1">
        <v>-1.145</v>
      </c>
      <c r="AJ1739" s="1">
        <v>-19.722</v>
      </c>
      <c r="AK1739" s="1">
        <v>858.485</v>
      </c>
      <c r="AL1739" s="1">
        <v>51.79</v>
      </c>
      <c r="AM1739" s="1">
        <v>28235.088</v>
      </c>
      <c r="AN1739" s="1">
        <v>1703.344</v>
      </c>
      <c r="AO1739" s="1">
        <v>9.395</v>
      </c>
      <c r="AP1739" s="1">
        <v>55.284</v>
      </c>
      <c r="AQ1739" s="1">
        <v>-0.17</v>
      </c>
      <c r="AR1739" s="1">
        <v>-0.741</v>
      </c>
      <c r="AS1739" s="1">
        <v>435.943</v>
      </c>
      <c r="AT1739" s="1">
        <v>304.506</v>
      </c>
      <c r="AU1739" s="1">
        <v>18.37</v>
      </c>
      <c r="AV1739" s="1">
        <v>7226.305</v>
      </c>
      <c r="AW1739" s="1">
        <v>-2.471</v>
      </c>
      <c r="AX1739" s="1">
        <v>-0.494</v>
      </c>
      <c r="AY1739" s="1">
        <v>323.388</v>
      </c>
      <c r="AZ1739" s="1">
        <v>19.509</v>
      </c>
      <c r="BA1739" s="1">
        <v>3.332</v>
      </c>
      <c r="BB1739" s="1">
        <v>14.149</v>
      </c>
      <c r="BC1739" s="1">
        <v>41.46</v>
      </c>
      <c r="BD1739" s="1">
        <v>-18.677</v>
      </c>
      <c r="BE1739" s="1">
        <v>-39.689</v>
      </c>
      <c r="BF1739" s="1">
        <v>165.471</v>
      </c>
      <c r="BG1739" s="1">
        <v>976.011</v>
      </c>
      <c r="BH1739" s="1">
        <v>58.88</v>
      </c>
      <c r="BI1739" s="1">
        <v>2742.896</v>
      </c>
      <c r="BJ1739" s="1">
        <v>10.681</v>
      </c>
      <c r="BK1739" s="1">
        <v>5.371</v>
      </c>
      <c r="BL1739" s="1">
        <v>0.464</v>
      </c>
      <c r="BM1739" s="1">
        <v>-5.099</v>
      </c>
      <c r="BN1739" s="1">
        <v>1377.753</v>
      </c>
      <c r="BO1739" s="1">
        <v>8279.019</v>
      </c>
      <c r="BP1739" s="1">
        <v>499.45</v>
      </c>
      <c r="BQ1739" s="1">
        <v>22837.998</v>
      </c>
      <c r="BR1739" s="1">
        <v>90.605</v>
      </c>
      <c r="BS1739" s="1">
        <v>44.716</v>
      </c>
      <c r="BT1739" s="1">
        <v>-77.03</v>
      </c>
      <c r="BU1739" s="1">
        <v>-16.244</v>
      </c>
      <c r="BV1739" s="1">
        <v>3.725</v>
      </c>
      <c r="BW1739" s="1">
        <v>33.409</v>
      </c>
      <c r="BX1739" s="1">
        <v>1196.603</v>
      </c>
      <c r="BY1739" s="1">
        <v>7239.852</v>
      </c>
      <c r="BZ1739" s="1">
        <v>436.76</v>
      </c>
      <c r="CA1739" s="1">
        <v>19835.211</v>
      </c>
      <c r="CB1739" s="1">
        <v>79.232</v>
      </c>
      <c r="CC1739" s="1">
        <v>38.837</v>
      </c>
      <c r="CD1739" s="1">
        <v>-2.585</v>
      </c>
      <c r="CE1739" s="1">
        <v>-29.532</v>
      </c>
      <c r="CF1739" s="1">
        <v>1112.813</v>
      </c>
      <c r="CG1739" s="1">
        <v>161.784</v>
      </c>
      <c r="CH1739" s="1">
        <v>9.76</v>
      </c>
      <c r="CI1739" s="1">
        <v>18446.297</v>
      </c>
      <c r="CJ1739" s="1">
        <v>-3.027</v>
      </c>
      <c r="CK1739" s="1">
        <v>-0.631</v>
      </c>
      <c r="CL1739" s="1">
        <v>334.788</v>
      </c>
      <c r="CM1739" s="1">
        <v>20.197</v>
      </c>
      <c r="CN1739" s="1">
        <v>1.771</v>
      </c>
      <c r="CO1739" s="1">
        <v>36.117</v>
      </c>
      <c r="CP1739" s="1">
        <v>11.053</v>
      </c>
      <c r="CQ1739" s="1">
        <v>3.53</v>
      </c>
      <c r="CR1739" s="1">
        <v>0.49</v>
      </c>
      <c r="CS1739" s="1">
        <v>6.089</v>
      </c>
      <c r="CT1739" s="1">
        <v>0.634</v>
      </c>
      <c r="CU1739" s="1">
        <v>58.514</v>
      </c>
      <c r="CV1739" s="1">
        <v>8.122</v>
      </c>
      <c r="CW1739" s="1">
        <v>183.22</v>
      </c>
      <c r="CX1739" s="1">
        <v>0.64</v>
      </c>
      <c r="CY1739" s="1">
        <v>0.089</v>
      </c>
      <c r="CZ1739" s="1">
        <v>0.359</v>
      </c>
      <c r="DA1739" s="1">
        <v>9137.503</v>
      </c>
      <c r="DB1739" s="1">
        <v>3118.919</v>
      </c>
      <c r="DC1739" s="1">
        <v>-16.397</v>
      </c>
      <c r="DD1739" s="1">
        <v>-38.509</v>
      </c>
      <c r="DE1739" s="1">
        <v>181.15</v>
      </c>
      <c r="DF1739" s="1">
        <v>1039.166</v>
      </c>
      <c r="DG1739" s="1">
        <v>62.69</v>
      </c>
      <c r="DH1739" s="1">
        <v>3002.787</v>
      </c>
      <c r="DI1739" s="1">
        <v>11.373</v>
      </c>
      <c r="DJ1739" s="1">
        <v>5.879</v>
      </c>
      <c r="DK1739" s="1">
        <v>15.306</v>
      </c>
      <c r="DL1739" s="1">
        <v>0.002</v>
      </c>
      <c r="DM1739" s="1">
        <v>0.019</v>
      </c>
      <c r="DN1739" s="1">
        <v>0.166</v>
      </c>
      <c r="DO1739" s="1">
        <v>0.01</v>
      </c>
      <c r="DP1739" s="1">
        <v>0.323</v>
      </c>
      <c r="DQ1739" s="1">
        <v>0.002</v>
      </c>
      <c r="DR1739" s="1">
        <v>0.001</v>
      </c>
      <c r="DS1739" s="1">
        <v>102.29</v>
      </c>
      <c r="DT1739" s="1">
        <v>0.364</v>
      </c>
      <c r="DU1739" s="1">
        <v>0.726</v>
      </c>
      <c r="DV1739" s="1">
        <v>4.476</v>
      </c>
      <c r="DW1739" s="1">
        <v>0.27</v>
      </c>
      <c r="DX1739" s="1">
        <v>12.035</v>
      </c>
      <c r="DY1739" s="1">
        <v>0.049</v>
      </c>
      <c r="DZ1739" s="1">
        <v>0.024</v>
      </c>
    </row>
    <row r="1740">
      <c r="A1740" s="1" t="s">
        <v>270</v>
      </c>
      <c r="B1740" s="1">
        <v>2003.0</v>
      </c>
      <c r="C1740" s="1" t="s">
        <v>271</v>
      </c>
      <c r="D1740" s="1">
        <v>6.0741072E7</v>
      </c>
      <c r="E1740" s="1">
        <v>2.130940657664E12</v>
      </c>
      <c r="F1740" s="1">
        <v>-8.113</v>
      </c>
      <c r="G1740" s="1">
        <v>-0.315</v>
      </c>
      <c r="H1740" s="1">
        <v>58.694</v>
      </c>
      <c r="I1740" s="1">
        <v>3.565</v>
      </c>
      <c r="J1740" s="1">
        <v>53.177</v>
      </c>
      <c r="K1740" s="1">
        <v>3.23</v>
      </c>
      <c r="L1740" s="1">
        <v>0.578</v>
      </c>
      <c r="M1740" s="1">
        <v>0.114</v>
      </c>
      <c r="N1740" s="1">
        <v>80.858</v>
      </c>
      <c r="O1740" s="1">
        <v>5.968</v>
      </c>
      <c r="P1740" s="1">
        <v>9.226</v>
      </c>
      <c r="Q1740" s="1">
        <v>2696.924</v>
      </c>
      <c r="R1740" s="1">
        <v>163.814</v>
      </c>
      <c r="S1740" s="1">
        <v>432.327</v>
      </c>
      <c r="T1740" s="1">
        <v>26.26</v>
      </c>
      <c r="U1740" s="1">
        <v>9.883</v>
      </c>
      <c r="V1740" s="1">
        <v>1.185</v>
      </c>
      <c r="W1740" s="1">
        <v>216.894</v>
      </c>
      <c r="X1740" s="1">
        <v>13.174</v>
      </c>
      <c r="Y1740" s="1">
        <v>4.697</v>
      </c>
      <c r="Z1740" s="1">
        <v>5.256</v>
      </c>
      <c r="AA1740" s="1">
        <v>492.72</v>
      </c>
      <c r="AB1740" s="1">
        <v>8111.81</v>
      </c>
      <c r="AC1740" s="1">
        <v>559.13</v>
      </c>
      <c r="AD1740" s="1">
        <v>24.915</v>
      </c>
      <c r="AE1740" s="1">
        <v>1.094</v>
      </c>
      <c r="AF1740" s="1">
        <v>34.122</v>
      </c>
      <c r="AG1740" s="1">
        <v>51909.551</v>
      </c>
      <c r="AH1740" s="1">
        <v>1.48</v>
      </c>
      <c r="AI1740" s="1">
        <v>2.037</v>
      </c>
      <c r="AJ1740" s="1">
        <v>34.703</v>
      </c>
      <c r="AK1740" s="1">
        <v>931.66</v>
      </c>
      <c r="AL1740" s="1">
        <v>56.59</v>
      </c>
      <c r="AM1740" s="1">
        <v>28614.031</v>
      </c>
      <c r="AN1740" s="1">
        <v>1738.047</v>
      </c>
      <c r="AO1740" s="1">
        <v>10.121</v>
      </c>
      <c r="AP1740" s="1">
        <v>55.765</v>
      </c>
      <c r="AQ1740" s="1">
        <v>4.892</v>
      </c>
      <c r="AR1740" s="1">
        <v>21.326</v>
      </c>
      <c r="AS1740" s="1">
        <v>457.268</v>
      </c>
      <c r="AT1740" s="1">
        <v>318.895</v>
      </c>
      <c r="AU1740" s="1">
        <v>19.37</v>
      </c>
      <c r="AV1740" s="1">
        <v>7528.156</v>
      </c>
      <c r="AW1740" s="1">
        <v>-13.657</v>
      </c>
      <c r="AX1740" s="1">
        <v>-2.664</v>
      </c>
      <c r="AY1740" s="1">
        <v>277.32</v>
      </c>
      <c r="AZ1740" s="1">
        <v>16.845</v>
      </c>
      <c r="BA1740" s="1">
        <v>3.464</v>
      </c>
      <c r="BB1740" s="1">
        <v>14.671</v>
      </c>
      <c r="BC1740" s="1">
        <v>45.21</v>
      </c>
      <c r="BD1740" s="1">
        <v>-2.407</v>
      </c>
      <c r="BE1740" s="1">
        <v>-4.864</v>
      </c>
      <c r="BF1740" s="1">
        <v>160.608</v>
      </c>
      <c r="BG1740" s="1">
        <v>944.172</v>
      </c>
      <c r="BH1740" s="1">
        <v>57.35</v>
      </c>
      <c r="BI1740" s="1">
        <v>2644.135</v>
      </c>
      <c r="BJ1740" s="1">
        <v>10.257</v>
      </c>
      <c r="BK1740" s="1">
        <v>5.153</v>
      </c>
      <c r="BL1740" s="1">
        <v>0.564</v>
      </c>
      <c r="BM1740" s="1">
        <v>0.94</v>
      </c>
      <c r="BN1740" s="1">
        <v>1378.692</v>
      </c>
      <c r="BO1740" s="1">
        <v>8273.479</v>
      </c>
      <c r="BP1740" s="1">
        <v>502.54</v>
      </c>
      <c r="BQ1740" s="1">
        <v>22697.859</v>
      </c>
      <c r="BR1740" s="1">
        <v>89.879</v>
      </c>
      <c r="BS1740" s="1">
        <v>44.235</v>
      </c>
      <c r="BT1740" s="1">
        <v>-66.41</v>
      </c>
      <c r="BU1740" s="1">
        <v>-13.478</v>
      </c>
      <c r="BV1740" s="1">
        <v>0.987</v>
      </c>
      <c r="BW1740" s="1">
        <v>5.223</v>
      </c>
      <c r="BX1740" s="1">
        <v>1201.826</v>
      </c>
      <c r="BY1740" s="1">
        <v>7261.479</v>
      </c>
      <c r="BZ1740" s="1">
        <v>441.07</v>
      </c>
      <c r="CA1740" s="1">
        <v>19786.045</v>
      </c>
      <c r="CB1740" s="1">
        <v>78.885</v>
      </c>
      <c r="CC1740" s="1">
        <v>38.56</v>
      </c>
      <c r="CD1740" s="1">
        <v>0.373</v>
      </c>
      <c r="CE1740" s="1">
        <v>4.151</v>
      </c>
      <c r="CF1740" s="1">
        <v>1116.965</v>
      </c>
      <c r="CG1740" s="1">
        <v>180.438</v>
      </c>
      <c r="CH1740" s="1">
        <v>10.96</v>
      </c>
      <c r="CI1740" s="1">
        <v>18388.951</v>
      </c>
      <c r="CJ1740" s="1">
        <v>-12.772</v>
      </c>
      <c r="CK1740" s="1">
        <v>-2.58</v>
      </c>
      <c r="CL1740" s="1">
        <v>290.04</v>
      </c>
      <c r="CM1740" s="1">
        <v>17.617</v>
      </c>
      <c r="CN1740" s="1">
        <v>1.96</v>
      </c>
      <c r="CO1740" s="1">
        <v>35.838</v>
      </c>
      <c r="CP1740" s="1">
        <v>11.616</v>
      </c>
      <c r="CQ1740" s="1">
        <v>3.72</v>
      </c>
      <c r="CR1740" s="1">
        <v>0.49</v>
      </c>
      <c r="CS1740" s="1">
        <v>5.089</v>
      </c>
      <c r="CT1740" s="1">
        <v>0.563</v>
      </c>
      <c r="CU1740" s="1">
        <v>61.244</v>
      </c>
      <c r="CV1740" s="1">
        <v>8.067</v>
      </c>
      <c r="CW1740" s="1">
        <v>191.232</v>
      </c>
      <c r="CX1740" s="1">
        <v>0.665</v>
      </c>
      <c r="CY1740" s="1">
        <v>0.088</v>
      </c>
      <c r="CZ1740" s="1">
        <v>0.373</v>
      </c>
      <c r="DA1740" s="1">
        <v>9205.139</v>
      </c>
      <c r="DB1740" s="1">
        <v>3153.042</v>
      </c>
      <c r="DC1740" s="1">
        <v>-2.152</v>
      </c>
      <c r="DD1740" s="1">
        <v>-4.283</v>
      </c>
      <c r="DE1740" s="1">
        <v>176.867</v>
      </c>
      <c r="DF1740" s="1">
        <v>1012.001</v>
      </c>
      <c r="DG1740" s="1">
        <v>61.47</v>
      </c>
      <c r="DH1740" s="1">
        <v>2911.815</v>
      </c>
      <c r="DI1740" s="1">
        <v>10.994</v>
      </c>
      <c r="DJ1740" s="1">
        <v>5.675</v>
      </c>
      <c r="DK1740" s="1">
        <v>9.345</v>
      </c>
      <c r="DL1740" s="1">
        <v>0.002</v>
      </c>
      <c r="DM1740" s="1">
        <v>0.021</v>
      </c>
      <c r="DN1740" s="1">
        <v>0.165</v>
      </c>
      <c r="DO1740" s="1">
        <v>0.01</v>
      </c>
      <c r="DP1740" s="1">
        <v>0.348</v>
      </c>
      <c r="DQ1740" s="1">
        <v>0.002</v>
      </c>
      <c r="DR1740" s="1">
        <v>0.001</v>
      </c>
      <c r="DS1740" s="1">
        <v>46.415</v>
      </c>
      <c r="DT1740" s="1">
        <v>0.331</v>
      </c>
      <c r="DU1740" s="1">
        <v>1.057</v>
      </c>
      <c r="DV1740" s="1">
        <v>6.421</v>
      </c>
      <c r="DW1740" s="1">
        <v>0.39</v>
      </c>
      <c r="DX1740" s="1">
        <v>17.405</v>
      </c>
      <c r="DY1740" s="1">
        <v>0.07</v>
      </c>
      <c r="DZ1740" s="1">
        <v>0.034</v>
      </c>
    </row>
    <row r="1741">
      <c r="A1741" s="1" t="s">
        <v>270</v>
      </c>
      <c r="B1741" s="1">
        <v>2004.0</v>
      </c>
      <c r="C1741" s="1" t="s">
        <v>271</v>
      </c>
      <c r="D1741" s="1">
        <v>6.1175198E7</v>
      </c>
      <c r="E1741" s="1">
        <v>2.196883505152E12</v>
      </c>
      <c r="F1741" s="1">
        <v>9.061</v>
      </c>
      <c r="G1741" s="1">
        <v>0.323</v>
      </c>
      <c r="H1741" s="1">
        <v>63.558</v>
      </c>
      <c r="I1741" s="1">
        <v>3.888</v>
      </c>
      <c r="J1741" s="1">
        <v>54.107</v>
      </c>
      <c r="K1741" s="1">
        <v>3.31</v>
      </c>
      <c r="L1741" s="1">
        <v>0.584</v>
      </c>
      <c r="M1741" s="1">
        <v>0.124</v>
      </c>
      <c r="N1741" s="1">
        <v>77.185</v>
      </c>
      <c r="O1741" s="1">
        <v>-3.732</v>
      </c>
      <c r="P1741" s="1">
        <v>-6.113</v>
      </c>
      <c r="Q1741" s="1">
        <v>2577.862</v>
      </c>
      <c r="R1741" s="1">
        <v>157.701</v>
      </c>
      <c r="S1741" s="1">
        <v>398.364</v>
      </c>
      <c r="T1741" s="1">
        <v>24.37</v>
      </c>
      <c r="U1741" s="1">
        <v>-90.783</v>
      </c>
      <c r="V1741" s="1">
        <v>-11.96</v>
      </c>
      <c r="W1741" s="1">
        <v>19.85</v>
      </c>
      <c r="X1741" s="1">
        <v>1.214</v>
      </c>
      <c r="Y1741" s="1">
        <v>4.303</v>
      </c>
      <c r="Z1741" s="1">
        <v>5.015</v>
      </c>
      <c r="AA1741" s="1">
        <v>504.39</v>
      </c>
      <c r="AB1741" s="1">
        <v>8245.008</v>
      </c>
      <c r="AC1741" s="1">
        <v>566.3</v>
      </c>
      <c r="AD1741" s="1">
        <v>24.993</v>
      </c>
      <c r="AE1741" s="1">
        <v>0.859</v>
      </c>
      <c r="AF1741" s="1">
        <v>27.088</v>
      </c>
      <c r="AG1741" s="1">
        <v>51983.973</v>
      </c>
      <c r="AH1741" s="1">
        <v>1.448</v>
      </c>
      <c r="AI1741" s="1">
        <v>0.764</v>
      </c>
      <c r="AJ1741" s="1">
        <v>13.28</v>
      </c>
      <c r="AK1741" s="1">
        <v>909.519</v>
      </c>
      <c r="AL1741" s="1">
        <v>55.64</v>
      </c>
      <c r="AM1741" s="1">
        <v>28628.062</v>
      </c>
      <c r="AN1741" s="1">
        <v>1751.327</v>
      </c>
      <c r="AO1741" s="1">
        <v>9.825</v>
      </c>
      <c r="AP1741" s="1">
        <v>55.689</v>
      </c>
      <c r="AQ1741" s="1">
        <v>2.112</v>
      </c>
      <c r="AR1741" s="1">
        <v>9.657</v>
      </c>
      <c r="AS1741" s="1">
        <v>466.925</v>
      </c>
      <c r="AT1741" s="1">
        <v>344.094</v>
      </c>
      <c r="AU1741" s="1">
        <v>21.05</v>
      </c>
      <c r="AV1741" s="1">
        <v>7632.59</v>
      </c>
      <c r="AW1741" s="1">
        <v>-13.56</v>
      </c>
      <c r="AX1741" s="1">
        <v>-2.284</v>
      </c>
      <c r="AY1741" s="1">
        <v>238.015</v>
      </c>
      <c r="AZ1741" s="1">
        <v>14.561</v>
      </c>
      <c r="BA1741" s="1">
        <v>3.717</v>
      </c>
      <c r="BB1741" s="1">
        <v>14.847</v>
      </c>
      <c r="BC1741" s="1">
        <v>43.71</v>
      </c>
      <c r="BD1741" s="1">
        <v>1.038</v>
      </c>
      <c r="BE1741" s="1">
        <v>0.788</v>
      </c>
      <c r="BF1741" s="1">
        <v>161.396</v>
      </c>
      <c r="BG1741" s="1">
        <v>948.751</v>
      </c>
      <c r="BH1741" s="1">
        <v>58.04</v>
      </c>
      <c r="BI1741" s="1">
        <v>2638.253</v>
      </c>
      <c r="BJ1741" s="1">
        <v>10.249</v>
      </c>
      <c r="BK1741" s="1">
        <v>5.132</v>
      </c>
      <c r="BL1741" s="1">
        <v>1.65</v>
      </c>
      <c r="BM1741" s="1">
        <v>14.791</v>
      </c>
      <c r="BN1741" s="1">
        <v>1393.483</v>
      </c>
      <c r="BO1741" s="1">
        <v>8347.501</v>
      </c>
      <c r="BP1741" s="1">
        <v>510.66</v>
      </c>
      <c r="BQ1741" s="1">
        <v>22778.564</v>
      </c>
      <c r="BR1741" s="1">
        <v>90.175</v>
      </c>
      <c r="BS1741" s="1">
        <v>44.311</v>
      </c>
      <c r="BT1741" s="1">
        <v>-61.91</v>
      </c>
      <c r="BU1741" s="1">
        <v>-12.274</v>
      </c>
      <c r="BV1741" s="1">
        <v>1.626</v>
      </c>
      <c r="BW1741" s="1">
        <v>12.92</v>
      </c>
      <c r="BX1741" s="1">
        <v>1214.745</v>
      </c>
      <c r="BY1741" s="1">
        <v>7327.152</v>
      </c>
      <c r="BZ1741" s="1">
        <v>448.24</v>
      </c>
      <c r="CA1741" s="1">
        <v>19856.826</v>
      </c>
      <c r="CB1741" s="1">
        <v>79.152</v>
      </c>
      <c r="CC1741" s="1">
        <v>38.627</v>
      </c>
      <c r="CD1741" s="1">
        <v>0.872</v>
      </c>
      <c r="CE1741" s="1">
        <v>9.736</v>
      </c>
      <c r="CF1741" s="1">
        <v>1126.701</v>
      </c>
      <c r="CG1741" s="1">
        <v>167.061</v>
      </c>
      <c r="CH1741" s="1">
        <v>10.22</v>
      </c>
      <c r="CI1741" s="1">
        <v>18417.609</v>
      </c>
      <c r="CJ1741" s="1">
        <v>-3.196</v>
      </c>
      <c r="CK1741" s="1">
        <v>-0.563</v>
      </c>
      <c r="CL1741" s="1">
        <v>278.777</v>
      </c>
      <c r="CM1741" s="1">
        <v>17.054</v>
      </c>
      <c r="CN1741" s="1">
        <v>1.805</v>
      </c>
      <c r="CO1741" s="1">
        <v>35.827</v>
      </c>
      <c r="CP1741" s="1">
        <v>11.819</v>
      </c>
      <c r="CQ1741" s="1">
        <v>3.78</v>
      </c>
      <c r="CR1741" s="1">
        <v>0.47</v>
      </c>
      <c r="CS1741" s="1">
        <v>1.749</v>
      </c>
      <c r="CT1741" s="1">
        <v>0.203</v>
      </c>
      <c r="CU1741" s="1">
        <v>61.79</v>
      </c>
      <c r="CV1741" s="1">
        <v>7.683</v>
      </c>
      <c r="CW1741" s="1">
        <v>193.195</v>
      </c>
      <c r="CX1741" s="1">
        <v>0.667</v>
      </c>
      <c r="CY1741" s="1">
        <v>0.083</v>
      </c>
      <c r="CZ1741" s="1">
        <v>0.376</v>
      </c>
      <c r="DA1741" s="1">
        <v>9257.02</v>
      </c>
      <c r="DB1741" s="1">
        <v>3180.13</v>
      </c>
      <c r="DC1741" s="1">
        <v>1.813</v>
      </c>
      <c r="DD1741" s="1">
        <v>1.871</v>
      </c>
      <c r="DE1741" s="1">
        <v>178.738</v>
      </c>
      <c r="DF1741" s="1">
        <v>1020.348</v>
      </c>
      <c r="DG1741" s="1">
        <v>62.42</v>
      </c>
      <c r="DH1741" s="1">
        <v>2921.739</v>
      </c>
      <c r="DI1741" s="1">
        <v>11.022</v>
      </c>
      <c r="DJ1741" s="1">
        <v>5.684</v>
      </c>
      <c r="DK1741" s="1">
        <v>8.763</v>
      </c>
      <c r="DL1741" s="1">
        <v>0.002</v>
      </c>
      <c r="DM1741" s="1">
        <v>0.023</v>
      </c>
      <c r="DN1741" s="1">
        <v>0.163</v>
      </c>
      <c r="DO1741" s="1">
        <v>0.01</v>
      </c>
      <c r="DP1741" s="1">
        <v>0.374</v>
      </c>
      <c r="DQ1741" s="1">
        <v>0.002</v>
      </c>
      <c r="DR1741" s="1">
        <v>0.001</v>
      </c>
      <c r="DS1741" s="1">
        <v>53.351</v>
      </c>
      <c r="DT1741" s="1">
        <v>0.555</v>
      </c>
      <c r="DU1741" s="1">
        <v>1.612</v>
      </c>
      <c r="DV1741" s="1">
        <v>9.644</v>
      </c>
      <c r="DW1741" s="1">
        <v>0.59</v>
      </c>
      <c r="DX1741" s="1">
        <v>26.358</v>
      </c>
      <c r="DY1741" s="1">
        <v>0.104</v>
      </c>
      <c r="DZ1741" s="1">
        <v>0.051</v>
      </c>
    </row>
    <row r="1742">
      <c r="A1742" s="1" t="s">
        <v>270</v>
      </c>
      <c r="B1742" s="1">
        <v>2005.0</v>
      </c>
      <c r="C1742" s="1" t="s">
        <v>271</v>
      </c>
      <c r="D1742" s="1">
        <v>6.1624978E7</v>
      </c>
      <c r="E1742" s="1">
        <v>2.238790500352E12</v>
      </c>
      <c r="F1742" s="1">
        <v>69.319</v>
      </c>
      <c r="G1742" s="1">
        <v>2.695</v>
      </c>
      <c r="H1742" s="1">
        <v>106.83</v>
      </c>
      <c r="I1742" s="1">
        <v>6.583</v>
      </c>
      <c r="J1742" s="1">
        <v>55.01</v>
      </c>
      <c r="K1742" s="1">
        <v>3.39</v>
      </c>
      <c r="L1742" s="1">
        <v>0.596</v>
      </c>
      <c r="M1742" s="1">
        <v>0.211</v>
      </c>
      <c r="N1742" s="1">
        <v>85.533</v>
      </c>
      <c r="O1742" s="1">
        <v>3.184</v>
      </c>
      <c r="P1742" s="1">
        <v>5.021</v>
      </c>
      <c r="Q1742" s="1">
        <v>2640.517</v>
      </c>
      <c r="R1742" s="1">
        <v>162.722</v>
      </c>
      <c r="S1742" s="1">
        <v>446.41</v>
      </c>
      <c r="T1742" s="1">
        <v>27.51</v>
      </c>
      <c r="U1742" s="1">
        <v>-100.0</v>
      </c>
      <c r="V1742" s="1">
        <v>-1.214</v>
      </c>
      <c r="W1742" s="1">
        <v>0.0</v>
      </c>
      <c r="X1742" s="1">
        <v>0.0</v>
      </c>
      <c r="Y1742" s="1">
        <v>4.834</v>
      </c>
      <c r="Z1742" s="1">
        <v>5.219</v>
      </c>
      <c r="AA1742" s="1">
        <v>508.81</v>
      </c>
      <c r="AB1742" s="1">
        <v>8256.555</v>
      </c>
      <c r="AC1742" s="1">
        <v>569.14</v>
      </c>
      <c r="AD1742" s="1">
        <v>25.213</v>
      </c>
      <c r="AE1742" s="1">
        <v>-0.819</v>
      </c>
      <c r="AF1742" s="1">
        <v>-26.051</v>
      </c>
      <c r="AG1742" s="1">
        <v>51181.828</v>
      </c>
      <c r="AH1742" s="1">
        <v>1.409</v>
      </c>
      <c r="AI1742" s="1">
        <v>-0.403</v>
      </c>
      <c r="AJ1742" s="1">
        <v>-7.061</v>
      </c>
      <c r="AK1742" s="1">
        <v>1016.309</v>
      </c>
      <c r="AL1742" s="1">
        <v>62.63</v>
      </c>
      <c r="AM1742" s="1">
        <v>28304.543</v>
      </c>
      <c r="AN1742" s="1">
        <v>1744.267</v>
      </c>
      <c r="AO1742" s="1">
        <v>11.004</v>
      </c>
      <c r="AP1742" s="1">
        <v>55.947</v>
      </c>
      <c r="AQ1742" s="1">
        <v>2.185</v>
      </c>
      <c r="AR1742" s="1">
        <v>10.201</v>
      </c>
      <c r="AS1742" s="1">
        <v>477.126</v>
      </c>
      <c r="AT1742" s="1">
        <v>374.361</v>
      </c>
      <c r="AU1742" s="1">
        <v>23.07</v>
      </c>
      <c r="AV1742" s="1">
        <v>7742.408</v>
      </c>
      <c r="AW1742" s="1">
        <v>-19.248</v>
      </c>
      <c r="AX1742" s="1">
        <v>-2.803</v>
      </c>
      <c r="AY1742" s="1">
        <v>190.799</v>
      </c>
      <c r="AZ1742" s="1">
        <v>11.758</v>
      </c>
      <c r="BA1742" s="1">
        <v>4.053</v>
      </c>
      <c r="BB1742" s="1">
        <v>15.304</v>
      </c>
      <c r="BC1742" s="1">
        <v>48.68</v>
      </c>
      <c r="BD1742" s="1">
        <v>-13.559</v>
      </c>
      <c r="BE1742" s="1">
        <v>-23.009</v>
      </c>
      <c r="BF1742" s="1">
        <v>138.387</v>
      </c>
      <c r="BG1742" s="1">
        <v>813.631</v>
      </c>
      <c r="BH1742" s="1">
        <v>50.14</v>
      </c>
      <c r="BI1742" s="1">
        <v>2245.633</v>
      </c>
      <c r="BJ1742" s="1">
        <v>8.81</v>
      </c>
      <c r="BK1742" s="1">
        <v>4.439</v>
      </c>
      <c r="BL1742" s="1">
        <v>-0.316</v>
      </c>
      <c r="BM1742" s="1">
        <v>-20.011</v>
      </c>
      <c r="BN1742" s="1">
        <v>1373.472</v>
      </c>
      <c r="BO1742" s="1">
        <v>8219.232</v>
      </c>
      <c r="BP1742" s="1">
        <v>506.51</v>
      </c>
      <c r="BQ1742" s="1">
        <v>22287.592</v>
      </c>
      <c r="BR1742" s="1">
        <v>88.996</v>
      </c>
      <c r="BS1742" s="1">
        <v>44.053</v>
      </c>
      <c r="BT1742" s="1">
        <v>-60.33</v>
      </c>
      <c r="BU1742" s="1">
        <v>-11.857</v>
      </c>
      <c r="BV1742" s="1">
        <v>0.734</v>
      </c>
      <c r="BW1742" s="1">
        <v>-0.958</v>
      </c>
      <c r="BX1742" s="1">
        <v>1213.788</v>
      </c>
      <c r="BY1742" s="1">
        <v>7327.062</v>
      </c>
      <c r="BZ1742" s="1">
        <v>451.53</v>
      </c>
      <c r="CA1742" s="1">
        <v>19696.357</v>
      </c>
      <c r="CB1742" s="1">
        <v>79.335</v>
      </c>
      <c r="CC1742" s="1">
        <v>38.932</v>
      </c>
      <c r="CD1742" s="1">
        <v>-1.978</v>
      </c>
      <c r="CE1742" s="1">
        <v>-22.282</v>
      </c>
      <c r="CF1742" s="1">
        <v>1104.419</v>
      </c>
      <c r="CG1742" s="1">
        <v>195.538</v>
      </c>
      <c r="CH1742" s="1">
        <v>12.05</v>
      </c>
      <c r="CI1742" s="1">
        <v>17921.617</v>
      </c>
      <c r="CJ1742" s="1">
        <v>-13.125</v>
      </c>
      <c r="CK1742" s="1">
        <v>-2.238</v>
      </c>
      <c r="CL1742" s="1">
        <v>240.421</v>
      </c>
      <c r="CM1742" s="1">
        <v>14.816</v>
      </c>
      <c r="CN1742" s="1">
        <v>2.117</v>
      </c>
      <c r="CO1742" s="1">
        <v>35.424</v>
      </c>
      <c r="CP1742" s="1">
        <v>12.1</v>
      </c>
      <c r="CQ1742" s="1">
        <v>3.87</v>
      </c>
      <c r="CR1742" s="1">
        <v>0.48</v>
      </c>
      <c r="CS1742" s="1">
        <v>2.38</v>
      </c>
      <c r="CT1742" s="1">
        <v>0.281</v>
      </c>
      <c r="CU1742" s="1">
        <v>62.799</v>
      </c>
      <c r="CV1742" s="1">
        <v>7.789</v>
      </c>
      <c r="CW1742" s="1">
        <v>196.349</v>
      </c>
      <c r="CX1742" s="1">
        <v>0.68</v>
      </c>
      <c r="CY1742" s="1">
        <v>0.084</v>
      </c>
      <c r="CZ1742" s="1">
        <v>0.388</v>
      </c>
      <c r="DA1742" s="1">
        <v>9235.541</v>
      </c>
      <c r="DB1742" s="1">
        <v>3154.079</v>
      </c>
      <c r="DC1742" s="1">
        <v>-7.255</v>
      </c>
      <c r="DD1742" s="1">
        <v>-19.053</v>
      </c>
      <c r="DE1742" s="1">
        <v>159.685</v>
      </c>
      <c r="DF1742" s="1">
        <v>892.171</v>
      </c>
      <c r="DG1742" s="1">
        <v>54.98</v>
      </c>
      <c r="DH1742" s="1">
        <v>2591.234</v>
      </c>
      <c r="DI1742" s="1">
        <v>9.66</v>
      </c>
      <c r="DJ1742" s="1">
        <v>5.122</v>
      </c>
      <c r="DK1742" s="1">
        <v>24.299</v>
      </c>
      <c r="DL1742" s="1">
        <v>0.005</v>
      </c>
      <c r="DM1742" s="1">
        <v>0.028</v>
      </c>
      <c r="DN1742" s="1">
        <v>0.162</v>
      </c>
      <c r="DO1742" s="1">
        <v>0.01</v>
      </c>
      <c r="DP1742" s="1">
        <v>0.458</v>
      </c>
      <c r="DQ1742" s="1">
        <v>0.002</v>
      </c>
      <c r="DR1742" s="1">
        <v>0.001</v>
      </c>
      <c r="DS1742" s="1">
        <v>61.681</v>
      </c>
      <c r="DT1742" s="1">
        <v>0.974</v>
      </c>
      <c r="DU1742" s="1">
        <v>2.586</v>
      </c>
      <c r="DV1742" s="1">
        <v>15.578</v>
      </c>
      <c r="DW1742" s="1">
        <v>0.96</v>
      </c>
      <c r="DX1742" s="1">
        <v>41.964</v>
      </c>
      <c r="DY1742" s="1">
        <v>0.169</v>
      </c>
      <c r="DZ1742" s="1">
        <v>0.083</v>
      </c>
    </row>
    <row r="1743">
      <c r="A1743" s="1" t="s">
        <v>270</v>
      </c>
      <c r="B1743" s="1">
        <v>2006.0</v>
      </c>
      <c r="C1743" s="1" t="s">
        <v>271</v>
      </c>
      <c r="D1743" s="1">
        <v>6.204979E7</v>
      </c>
      <c r="E1743" s="1">
        <v>2.297018187776E12</v>
      </c>
      <c r="F1743" s="1">
        <v>21.103</v>
      </c>
      <c r="G1743" s="1">
        <v>1.389</v>
      </c>
      <c r="H1743" s="1">
        <v>128.489</v>
      </c>
      <c r="I1743" s="1">
        <v>7.973</v>
      </c>
      <c r="J1743" s="1">
        <v>54.472</v>
      </c>
      <c r="K1743" s="1">
        <v>3.38</v>
      </c>
      <c r="L1743" s="1">
        <v>0.596</v>
      </c>
      <c r="M1743" s="1">
        <v>0.258</v>
      </c>
      <c r="N1743" s="1">
        <v>76.573</v>
      </c>
      <c r="O1743" s="1">
        <v>-7.587</v>
      </c>
      <c r="P1743" s="1">
        <v>-12.346</v>
      </c>
      <c r="Q1743" s="1">
        <v>2423.466</v>
      </c>
      <c r="R1743" s="1">
        <v>150.376</v>
      </c>
      <c r="S1743" s="1">
        <v>368.897</v>
      </c>
      <c r="T1743" s="1">
        <v>22.89</v>
      </c>
      <c r="V1743" s="1">
        <v>0.0</v>
      </c>
      <c r="W1743" s="1">
        <v>0.0</v>
      </c>
      <c r="X1743" s="1">
        <v>0.0</v>
      </c>
      <c r="Y1743" s="1">
        <v>4.035</v>
      </c>
      <c r="Z1743" s="1">
        <v>4.862</v>
      </c>
      <c r="AA1743" s="1">
        <v>503.96</v>
      </c>
      <c r="AB1743" s="1">
        <v>8121.865</v>
      </c>
      <c r="AC1743" s="1">
        <v>567.3</v>
      </c>
      <c r="AD1743" s="1">
        <v>25.415</v>
      </c>
      <c r="AE1743" s="1">
        <v>-0.797</v>
      </c>
      <c r="AF1743" s="1">
        <v>-25.148</v>
      </c>
      <c r="AG1743" s="1">
        <v>50426.129</v>
      </c>
      <c r="AH1743" s="1">
        <v>1.362</v>
      </c>
      <c r="AI1743" s="1">
        <v>-1.791</v>
      </c>
      <c r="AJ1743" s="1">
        <v>-31.236</v>
      </c>
      <c r="AK1743" s="1">
        <v>905.724</v>
      </c>
      <c r="AL1743" s="1">
        <v>56.2</v>
      </c>
      <c r="AM1743" s="1">
        <v>27607.352</v>
      </c>
      <c r="AN1743" s="1">
        <v>1713.03</v>
      </c>
      <c r="AO1743" s="1">
        <v>9.907</v>
      </c>
      <c r="AP1743" s="1">
        <v>55.382</v>
      </c>
      <c r="AQ1743" s="1">
        <v>-3.421</v>
      </c>
      <c r="AR1743" s="1">
        <v>-16.32</v>
      </c>
      <c r="AS1743" s="1">
        <v>460.805</v>
      </c>
      <c r="AT1743" s="1">
        <v>350.686</v>
      </c>
      <c r="AU1743" s="1">
        <v>21.76</v>
      </c>
      <c r="AV1743" s="1">
        <v>7426.383</v>
      </c>
      <c r="AW1743" s="1">
        <v>10.316</v>
      </c>
      <c r="AX1743" s="1">
        <v>1.213</v>
      </c>
      <c r="AY1743" s="1">
        <v>209.04</v>
      </c>
      <c r="AZ1743" s="1">
        <v>12.971</v>
      </c>
      <c r="BA1743" s="1">
        <v>3.836</v>
      </c>
      <c r="BB1743" s="1">
        <v>14.898</v>
      </c>
      <c r="BC1743" s="1">
        <v>43.44</v>
      </c>
      <c r="BD1743" s="1">
        <v>9.369</v>
      </c>
      <c r="BE1743" s="1">
        <v>12.156</v>
      </c>
      <c r="BF1743" s="1">
        <v>150.543</v>
      </c>
      <c r="BG1743" s="1">
        <v>884.451</v>
      </c>
      <c r="BH1743" s="1">
        <v>54.88</v>
      </c>
      <c r="BI1743" s="1">
        <v>2426.161</v>
      </c>
      <c r="BJ1743" s="1">
        <v>9.674</v>
      </c>
      <c r="BK1743" s="1">
        <v>4.867</v>
      </c>
      <c r="BL1743" s="1">
        <v>1.179</v>
      </c>
      <c r="BM1743" s="1">
        <v>6.632</v>
      </c>
      <c r="BN1743" s="1">
        <v>1380.104</v>
      </c>
      <c r="BO1743" s="1">
        <v>8236.934</v>
      </c>
      <c r="BP1743" s="1">
        <v>511.1</v>
      </c>
      <c r="BQ1743" s="1">
        <v>22241.879</v>
      </c>
      <c r="BR1743" s="1">
        <v>90.093</v>
      </c>
      <c r="BS1743" s="1">
        <v>44.618</v>
      </c>
      <c r="BT1743" s="1">
        <v>-63.34</v>
      </c>
      <c r="BU1743" s="1">
        <v>-12.568</v>
      </c>
      <c r="BV1743" s="1">
        <v>-0.296</v>
      </c>
      <c r="BW1743" s="1">
        <v>-10.068</v>
      </c>
      <c r="BX1743" s="1">
        <v>1203.719</v>
      </c>
      <c r="BY1743" s="1">
        <v>7255.303</v>
      </c>
      <c r="BZ1743" s="1">
        <v>450.19</v>
      </c>
      <c r="CA1743" s="1">
        <v>19399.248</v>
      </c>
      <c r="CB1743" s="1">
        <v>79.357</v>
      </c>
      <c r="CC1743" s="1">
        <v>38.916</v>
      </c>
      <c r="CD1743" s="1">
        <v>-0.233</v>
      </c>
      <c r="CE1743" s="1">
        <v>-2.57</v>
      </c>
      <c r="CF1743" s="1">
        <v>1101.849</v>
      </c>
      <c r="CG1743" s="1">
        <v>186.141</v>
      </c>
      <c r="CH1743" s="1">
        <v>11.55</v>
      </c>
      <c r="CI1743" s="1">
        <v>17757.504</v>
      </c>
      <c r="CJ1743" s="1">
        <v>-5.652</v>
      </c>
      <c r="CK1743" s="1">
        <v>-0.837</v>
      </c>
      <c r="CL1743" s="1">
        <v>225.28</v>
      </c>
      <c r="CM1743" s="1">
        <v>13.979</v>
      </c>
      <c r="CN1743" s="1">
        <v>2.036</v>
      </c>
      <c r="CO1743" s="1">
        <v>35.622</v>
      </c>
      <c r="CP1743" s="1">
        <v>12.003</v>
      </c>
      <c r="CQ1743" s="1">
        <v>3.84</v>
      </c>
      <c r="CR1743" s="1">
        <v>0.46</v>
      </c>
      <c r="CS1743" s="1">
        <v>-0.801</v>
      </c>
      <c r="CT1743" s="1">
        <v>-0.097</v>
      </c>
      <c r="CU1743" s="1">
        <v>61.886</v>
      </c>
      <c r="CV1743" s="1">
        <v>7.413</v>
      </c>
      <c r="CW1743" s="1">
        <v>193.443</v>
      </c>
      <c r="CX1743" s="1">
        <v>0.677</v>
      </c>
      <c r="CY1743" s="1">
        <v>0.081</v>
      </c>
      <c r="CZ1743" s="1">
        <v>0.388</v>
      </c>
      <c r="DA1743" s="1">
        <v>9142.657</v>
      </c>
      <c r="DB1743" s="1">
        <v>3128.931</v>
      </c>
      <c r="DC1743" s="1">
        <v>11.768</v>
      </c>
      <c r="DD1743" s="1">
        <v>16.7</v>
      </c>
      <c r="DE1743" s="1">
        <v>176.385</v>
      </c>
      <c r="DF1743" s="1">
        <v>981.631</v>
      </c>
      <c r="DG1743" s="1">
        <v>60.91</v>
      </c>
      <c r="DH1743" s="1">
        <v>2842.632</v>
      </c>
      <c r="DI1743" s="1">
        <v>10.737</v>
      </c>
      <c r="DJ1743" s="1">
        <v>5.702</v>
      </c>
      <c r="DK1743" s="1">
        <v>13.383</v>
      </c>
      <c r="DL1743" s="1">
        <v>0.004</v>
      </c>
      <c r="DM1743" s="1">
        <v>0.032</v>
      </c>
      <c r="DN1743" s="1">
        <v>0.161</v>
      </c>
      <c r="DO1743" s="1">
        <v>0.01</v>
      </c>
      <c r="DP1743" s="1">
        <v>0.513</v>
      </c>
      <c r="DQ1743" s="1">
        <v>0.002</v>
      </c>
      <c r="DR1743" s="1">
        <v>0.001</v>
      </c>
      <c r="DS1743" s="1">
        <v>126.819</v>
      </c>
      <c r="DT1743" s="1">
        <v>3.248</v>
      </c>
      <c r="DU1743" s="1">
        <v>5.834</v>
      </c>
      <c r="DV1743" s="1">
        <v>35.133</v>
      </c>
      <c r="DW1743" s="1">
        <v>2.18</v>
      </c>
      <c r="DX1743" s="1">
        <v>94.025</v>
      </c>
      <c r="DY1743" s="1">
        <v>0.384</v>
      </c>
      <c r="DZ1743" s="1">
        <v>0.189</v>
      </c>
    </row>
    <row r="1744">
      <c r="A1744" s="1" t="s">
        <v>270</v>
      </c>
      <c r="B1744" s="1">
        <v>2007.0</v>
      </c>
      <c r="C1744" s="1" t="s">
        <v>271</v>
      </c>
      <c r="D1744" s="1">
        <v>6.2432388E7</v>
      </c>
      <c r="E1744" s="1">
        <v>2.354672041984E12</v>
      </c>
      <c r="F1744" s="1">
        <v>101.496</v>
      </c>
      <c r="G1744" s="1">
        <v>8.092</v>
      </c>
      <c r="H1744" s="1">
        <v>257.314</v>
      </c>
      <c r="I1744" s="1">
        <v>16.065</v>
      </c>
      <c r="J1744" s="1">
        <v>60.065</v>
      </c>
      <c r="K1744" s="1">
        <v>3.75</v>
      </c>
      <c r="L1744" s="1">
        <v>0.667</v>
      </c>
      <c r="M1744" s="1">
        <v>0.528</v>
      </c>
      <c r="N1744" s="1">
        <v>80.112</v>
      </c>
      <c r="O1744" s="1">
        <v>3.445</v>
      </c>
      <c r="P1744" s="1">
        <v>5.18</v>
      </c>
      <c r="Q1744" s="1">
        <v>2491.58</v>
      </c>
      <c r="R1744" s="1">
        <v>155.555</v>
      </c>
      <c r="S1744" s="1">
        <v>391.624</v>
      </c>
      <c r="T1744" s="1">
        <v>24.45</v>
      </c>
      <c r="V1744" s="1">
        <v>0.0</v>
      </c>
      <c r="W1744" s="1">
        <v>0.0</v>
      </c>
      <c r="X1744" s="1">
        <v>0.0</v>
      </c>
      <c r="Y1744" s="1">
        <v>4.352</v>
      </c>
      <c r="Z1744" s="1">
        <v>5.114</v>
      </c>
      <c r="AA1744" s="1">
        <v>505.03</v>
      </c>
      <c r="AB1744" s="1">
        <v>8089.231</v>
      </c>
      <c r="AC1744" s="1">
        <v>561.84</v>
      </c>
      <c r="AD1744" s="1">
        <v>25.552</v>
      </c>
      <c r="AE1744" s="1">
        <v>-1.698</v>
      </c>
      <c r="AF1744" s="1">
        <v>-53.141</v>
      </c>
      <c r="AG1744" s="1">
        <v>49265.93</v>
      </c>
      <c r="AH1744" s="1">
        <v>1.306</v>
      </c>
      <c r="AI1744" s="1">
        <v>-2.006</v>
      </c>
      <c r="AJ1744" s="1">
        <v>-34.357</v>
      </c>
      <c r="AK1744" s="1">
        <v>925.962</v>
      </c>
      <c r="AL1744" s="1">
        <v>57.81</v>
      </c>
      <c r="AM1744" s="1">
        <v>26887.861</v>
      </c>
      <c r="AN1744" s="1">
        <v>1678.673</v>
      </c>
      <c r="AO1744" s="1">
        <v>10.289</v>
      </c>
      <c r="AP1744" s="1">
        <v>55.193</v>
      </c>
      <c r="AQ1744" s="1">
        <v>-2.864</v>
      </c>
      <c r="AR1744" s="1">
        <v>-13.196</v>
      </c>
      <c r="AS1744" s="1">
        <v>447.609</v>
      </c>
      <c r="AT1744" s="1">
        <v>352.221</v>
      </c>
      <c r="AU1744" s="1">
        <v>21.99</v>
      </c>
      <c r="AV1744" s="1">
        <v>7169.504</v>
      </c>
      <c r="AW1744" s="1">
        <v>-10.988</v>
      </c>
      <c r="AX1744" s="1">
        <v>-1.425</v>
      </c>
      <c r="AY1744" s="1">
        <v>184.931</v>
      </c>
      <c r="AZ1744" s="1">
        <v>11.546</v>
      </c>
      <c r="BA1744" s="1">
        <v>3.914</v>
      </c>
      <c r="BB1744" s="1">
        <v>14.717</v>
      </c>
      <c r="BC1744" s="1">
        <v>45.01</v>
      </c>
      <c r="BD1744" s="1">
        <v>2.311</v>
      </c>
      <c r="BE1744" s="1">
        <v>2.659</v>
      </c>
      <c r="BF1744" s="1">
        <v>153.202</v>
      </c>
      <c r="BG1744" s="1">
        <v>896.81</v>
      </c>
      <c r="BH1744" s="1">
        <v>55.99</v>
      </c>
      <c r="BI1744" s="1">
        <v>2453.889</v>
      </c>
      <c r="BJ1744" s="1">
        <v>9.965</v>
      </c>
      <c r="BK1744" s="1">
        <v>5.037</v>
      </c>
      <c r="BL1744" s="1">
        <v>0.231</v>
      </c>
      <c r="BM1744" s="1">
        <v>-17.295</v>
      </c>
      <c r="BN1744" s="1">
        <v>1362.809</v>
      </c>
      <c r="BO1744" s="1">
        <v>8073.213</v>
      </c>
      <c r="BP1744" s="1">
        <v>504.03</v>
      </c>
      <c r="BQ1744" s="1">
        <v>21828.557</v>
      </c>
      <c r="BR1744" s="1">
        <v>89.711</v>
      </c>
      <c r="BS1744" s="1">
        <v>44.807</v>
      </c>
      <c r="BT1744" s="1">
        <v>-56.81</v>
      </c>
      <c r="BU1744" s="1">
        <v>-11.249</v>
      </c>
      <c r="BV1744" s="1">
        <v>-2.324</v>
      </c>
      <c r="BW1744" s="1">
        <v>-34.224</v>
      </c>
      <c r="BX1744" s="1">
        <v>1169.495</v>
      </c>
      <c r="BY1744" s="1">
        <v>7043.3</v>
      </c>
      <c r="BZ1744" s="1">
        <v>439.73</v>
      </c>
      <c r="CA1744" s="1">
        <v>18732.18</v>
      </c>
      <c r="CB1744" s="1">
        <v>78.266</v>
      </c>
      <c r="CC1744" s="1">
        <v>38.451</v>
      </c>
      <c r="CD1744" s="1">
        <v>-2.391</v>
      </c>
      <c r="CE1744" s="1">
        <v>-26.341</v>
      </c>
      <c r="CF1744" s="1">
        <v>1075.509</v>
      </c>
      <c r="CG1744" s="1">
        <v>182.117</v>
      </c>
      <c r="CH1744" s="1">
        <v>11.37</v>
      </c>
      <c r="CI1744" s="1">
        <v>17226.777</v>
      </c>
      <c r="CJ1744" s="1">
        <v>-7.476</v>
      </c>
      <c r="CK1744" s="1">
        <v>-1.045</v>
      </c>
      <c r="CL1744" s="1">
        <v>207.161</v>
      </c>
      <c r="CM1744" s="1">
        <v>12.934</v>
      </c>
      <c r="CN1744" s="1">
        <v>2.024</v>
      </c>
      <c r="CO1744" s="1">
        <v>35.361</v>
      </c>
      <c r="CP1744" s="1">
        <v>13.175</v>
      </c>
      <c r="CQ1744" s="1">
        <v>4.22</v>
      </c>
      <c r="CR1744" s="1">
        <v>0.47</v>
      </c>
      <c r="CS1744" s="1">
        <v>9.763</v>
      </c>
      <c r="CT1744" s="1">
        <v>1.172</v>
      </c>
      <c r="CU1744" s="1">
        <v>67.593</v>
      </c>
      <c r="CV1744" s="1">
        <v>7.528</v>
      </c>
      <c r="CW1744" s="1">
        <v>211.028</v>
      </c>
      <c r="CX1744" s="1">
        <v>0.751</v>
      </c>
      <c r="CY1744" s="1">
        <v>0.084</v>
      </c>
      <c r="CZ1744" s="1">
        <v>0.433</v>
      </c>
      <c r="DA1744" s="1">
        <v>8999.176</v>
      </c>
      <c r="DB1744" s="1">
        <v>3075.79</v>
      </c>
      <c r="DC1744" s="1">
        <v>16.587</v>
      </c>
      <c r="DD1744" s="1">
        <v>16.929</v>
      </c>
      <c r="DE1744" s="1">
        <v>193.314</v>
      </c>
      <c r="DF1744" s="1">
        <v>1029.914</v>
      </c>
      <c r="DG1744" s="1">
        <v>64.3</v>
      </c>
      <c r="DH1744" s="1">
        <v>3096.377</v>
      </c>
      <c r="DI1744" s="1">
        <v>11.445</v>
      </c>
      <c r="DJ1744" s="1">
        <v>6.356</v>
      </c>
      <c r="DK1744" s="1">
        <v>51.184</v>
      </c>
      <c r="DL1744" s="1">
        <v>0.016</v>
      </c>
      <c r="DM1744" s="1">
        <v>0.048</v>
      </c>
      <c r="DN1744" s="1">
        <v>0.32</v>
      </c>
      <c r="DO1744" s="1">
        <v>0.02</v>
      </c>
      <c r="DP1744" s="1">
        <v>0.767</v>
      </c>
      <c r="DQ1744" s="1">
        <v>0.004</v>
      </c>
      <c r="DR1744" s="1">
        <v>0.002</v>
      </c>
      <c r="DS1744" s="1">
        <v>86.526</v>
      </c>
      <c r="DT1744" s="1">
        <v>4.99</v>
      </c>
      <c r="DU1744" s="1">
        <v>10.824</v>
      </c>
      <c r="DV1744" s="1">
        <v>65.191</v>
      </c>
      <c r="DW1744" s="1">
        <v>4.07</v>
      </c>
      <c r="DX1744" s="1">
        <v>173.379</v>
      </c>
      <c r="DY1744" s="1">
        <v>0.724</v>
      </c>
      <c r="DZ1744" s="1">
        <v>0.356</v>
      </c>
    </row>
    <row r="1745">
      <c r="A1745" s="1" t="s">
        <v>270</v>
      </c>
      <c r="B1745" s="1">
        <v>2008.0</v>
      </c>
      <c r="C1745" s="1" t="s">
        <v>271</v>
      </c>
      <c r="D1745" s="1">
        <v>6.2780134E7</v>
      </c>
      <c r="E1745" s="1">
        <v>2.362451689472E12</v>
      </c>
      <c r="F1745" s="1">
        <v>62.277</v>
      </c>
      <c r="G1745" s="1">
        <v>10.005</v>
      </c>
      <c r="H1745" s="1">
        <v>415.249</v>
      </c>
      <c r="I1745" s="1">
        <v>26.069</v>
      </c>
      <c r="J1745" s="1">
        <v>63.237</v>
      </c>
      <c r="K1745" s="1">
        <v>3.97</v>
      </c>
      <c r="L1745" s="1">
        <v>0.7</v>
      </c>
      <c r="M1745" s="1">
        <v>0.856</v>
      </c>
      <c r="N1745" s="1">
        <v>76.034</v>
      </c>
      <c r="O1745" s="1">
        <v>-5.22</v>
      </c>
      <c r="P1745" s="1">
        <v>-8.119</v>
      </c>
      <c r="Q1745" s="1">
        <v>2348.448</v>
      </c>
      <c r="R1745" s="1">
        <v>147.436</v>
      </c>
      <c r="S1745" s="1">
        <v>367.314</v>
      </c>
      <c r="T1745" s="1">
        <v>23.06</v>
      </c>
      <c r="V1745" s="1">
        <v>0.0</v>
      </c>
      <c r="W1745" s="1">
        <v>0.0</v>
      </c>
      <c r="X1745" s="1">
        <v>0.0</v>
      </c>
      <c r="Y1745" s="1">
        <v>4.067</v>
      </c>
      <c r="Z1745" s="1">
        <v>4.838</v>
      </c>
      <c r="AA1745" s="1">
        <v>518.99</v>
      </c>
      <c r="AB1745" s="1">
        <v>8266.787</v>
      </c>
      <c r="AC1745" s="1">
        <v>566.98</v>
      </c>
      <c r="AD1745" s="1">
        <v>25.743</v>
      </c>
      <c r="AE1745" s="1">
        <v>0.294</v>
      </c>
      <c r="AF1745" s="1">
        <v>9.055</v>
      </c>
      <c r="AG1745" s="1">
        <v>49137.273</v>
      </c>
      <c r="AH1745" s="1">
        <v>1.306</v>
      </c>
      <c r="AI1745" s="1">
        <v>-0.836</v>
      </c>
      <c r="AJ1745" s="1">
        <v>-14.026</v>
      </c>
      <c r="AK1745" s="1">
        <v>879.259</v>
      </c>
      <c r="AL1745" s="1">
        <v>55.2</v>
      </c>
      <c r="AM1745" s="1">
        <v>26515.506</v>
      </c>
      <c r="AN1745" s="1">
        <v>1664.647</v>
      </c>
      <c r="AO1745" s="1">
        <v>9.736</v>
      </c>
      <c r="AP1745" s="1">
        <v>54.63</v>
      </c>
      <c r="AQ1745" s="1">
        <v>3.632</v>
      </c>
      <c r="AR1745" s="1">
        <v>16.255</v>
      </c>
      <c r="AS1745" s="1">
        <v>463.865</v>
      </c>
      <c r="AT1745" s="1">
        <v>348.518</v>
      </c>
      <c r="AU1745" s="1">
        <v>21.88</v>
      </c>
      <c r="AV1745" s="1">
        <v>7388.715</v>
      </c>
      <c r="AW1745" s="1">
        <v>-13.164</v>
      </c>
      <c r="AX1745" s="1">
        <v>-1.52</v>
      </c>
      <c r="AY1745" s="1">
        <v>159.698</v>
      </c>
      <c r="AZ1745" s="1">
        <v>10.026</v>
      </c>
      <c r="BA1745" s="1">
        <v>3.859</v>
      </c>
      <c r="BB1745" s="1">
        <v>15.223</v>
      </c>
      <c r="BC1745" s="1">
        <v>43.11</v>
      </c>
      <c r="BD1745" s="1">
        <v>10.503</v>
      </c>
      <c r="BE1745" s="1">
        <v>14.75</v>
      </c>
      <c r="BF1745" s="1">
        <v>167.952</v>
      </c>
      <c r="BG1745" s="1">
        <v>990.122</v>
      </c>
      <c r="BH1745" s="1">
        <v>62.16</v>
      </c>
      <c r="BI1745" s="1">
        <v>2675.249</v>
      </c>
      <c r="BJ1745" s="1">
        <v>10.963</v>
      </c>
      <c r="BK1745" s="1">
        <v>5.512</v>
      </c>
      <c r="BL1745" s="1">
        <v>3.381</v>
      </c>
      <c r="BM1745" s="1">
        <v>19.701</v>
      </c>
      <c r="BN1745" s="1">
        <v>1382.51</v>
      </c>
      <c r="BO1745" s="1">
        <v>8151.942</v>
      </c>
      <c r="BP1745" s="1">
        <v>511.78</v>
      </c>
      <c r="BQ1745" s="1">
        <v>22021.451</v>
      </c>
      <c r="BR1745" s="1">
        <v>90.264</v>
      </c>
      <c r="BS1745" s="1">
        <v>45.37</v>
      </c>
      <c r="BT1745" s="1">
        <v>-47.99</v>
      </c>
      <c r="BU1745" s="1">
        <v>-9.247</v>
      </c>
      <c r="BV1745" s="1">
        <v>-0.064</v>
      </c>
      <c r="BW1745" s="1">
        <v>-10.004</v>
      </c>
      <c r="BX1745" s="1">
        <v>1159.491</v>
      </c>
      <c r="BY1745" s="1">
        <v>6999.826</v>
      </c>
      <c r="BZ1745" s="1">
        <v>439.45</v>
      </c>
      <c r="CA1745" s="1">
        <v>18469.07</v>
      </c>
      <c r="CB1745" s="1">
        <v>77.507</v>
      </c>
      <c r="CC1745" s="1">
        <v>38.052</v>
      </c>
      <c r="CD1745" s="1">
        <v>-2.061</v>
      </c>
      <c r="CE1745" s="1">
        <v>-22.162</v>
      </c>
      <c r="CF1745" s="1">
        <v>1053.347</v>
      </c>
      <c r="CG1745" s="1">
        <v>163.428</v>
      </c>
      <c r="CH1745" s="1">
        <v>10.26</v>
      </c>
      <c r="CI1745" s="1">
        <v>16778.344</v>
      </c>
      <c r="CJ1745" s="1">
        <v>-1.361</v>
      </c>
      <c r="CK1745" s="1">
        <v>-0.176</v>
      </c>
      <c r="CL1745" s="1">
        <v>203.21</v>
      </c>
      <c r="CM1745" s="1">
        <v>12.758</v>
      </c>
      <c r="CN1745" s="1">
        <v>1.81</v>
      </c>
      <c r="CO1745" s="1">
        <v>34.568</v>
      </c>
      <c r="CP1745" s="1">
        <v>13.862</v>
      </c>
      <c r="CQ1745" s="1">
        <v>4.44</v>
      </c>
      <c r="CR1745" s="1">
        <v>0.47</v>
      </c>
      <c r="CS1745" s="1">
        <v>5.218</v>
      </c>
      <c r="CT1745" s="1">
        <v>0.687</v>
      </c>
      <c r="CU1745" s="1">
        <v>70.723</v>
      </c>
      <c r="CV1745" s="1">
        <v>7.486</v>
      </c>
      <c r="CW1745" s="1">
        <v>220.81</v>
      </c>
      <c r="CX1745" s="1">
        <v>0.783</v>
      </c>
      <c r="CY1745" s="1">
        <v>0.083</v>
      </c>
      <c r="CZ1745" s="1">
        <v>0.455</v>
      </c>
      <c r="DA1745" s="1">
        <v>9031.2</v>
      </c>
      <c r="DB1745" s="1">
        <v>3084.845</v>
      </c>
      <c r="DC1745" s="1">
        <v>21.864</v>
      </c>
      <c r="DD1745" s="1">
        <v>29.705</v>
      </c>
      <c r="DE1745" s="1">
        <v>223.019</v>
      </c>
      <c r="DF1745" s="1">
        <v>1152.116</v>
      </c>
      <c r="DG1745" s="1">
        <v>72.33</v>
      </c>
      <c r="DH1745" s="1">
        <v>3552.381</v>
      </c>
      <c r="DI1745" s="1">
        <v>12.757</v>
      </c>
      <c r="DJ1745" s="1">
        <v>7.319</v>
      </c>
      <c r="DK1745" s="1">
        <v>133.333</v>
      </c>
      <c r="DL1745" s="1">
        <v>0.063</v>
      </c>
      <c r="DM1745" s="1">
        <v>0.111</v>
      </c>
      <c r="DN1745" s="1">
        <v>0.637</v>
      </c>
      <c r="DO1745" s="1">
        <v>0.04</v>
      </c>
      <c r="DP1745" s="1">
        <v>1.765</v>
      </c>
      <c r="DQ1745" s="1">
        <v>0.007</v>
      </c>
      <c r="DR1745" s="1">
        <v>0.004</v>
      </c>
      <c r="DS1745" s="1">
        <v>39.902</v>
      </c>
      <c r="DT1745" s="1">
        <v>4.199</v>
      </c>
      <c r="DU1745" s="1">
        <v>15.024</v>
      </c>
      <c r="DV1745" s="1">
        <v>90.634</v>
      </c>
      <c r="DW1745" s="1">
        <v>5.69</v>
      </c>
      <c r="DX1745" s="1">
        <v>239.307</v>
      </c>
      <c r="DY1745" s="1">
        <v>1.004</v>
      </c>
      <c r="DZ1745" s="1">
        <v>0.493</v>
      </c>
    </row>
    <row r="1746">
      <c r="A1746" s="1" t="s">
        <v>270</v>
      </c>
      <c r="B1746" s="1">
        <v>2009.0</v>
      </c>
      <c r="C1746" s="1" t="s">
        <v>271</v>
      </c>
      <c r="D1746" s="1">
        <v>6.3106403E7</v>
      </c>
      <c r="E1746" s="1">
        <v>2.295353049088E12</v>
      </c>
      <c r="F1746" s="1">
        <v>6.992</v>
      </c>
      <c r="G1746" s="1">
        <v>1.823</v>
      </c>
      <c r="H1746" s="1">
        <v>441.984</v>
      </c>
      <c r="I1746" s="1">
        <v>27.892</v>
      </c>
      <c r="J1746" s="1">
        <v>65.445</v>
      </c>
      <c r="K1746" s="1">
        <v>4.13</v>
      </c>
      <c r="L1746" s="1">
        <v>0.781</v>
      </c>
      <c r="M1746" s="1">
        <v>0.97</v>
      </c>
      <c r="N1746" s="1">
        <v>75.595</v>
      </c>
      <c r="O1746" s="1">
        <v>-12.773</v>
      </c>
      <c r="P1746" s="1">
        <v>-18.833</v>
      </c>
      <c r="Q1746" s="1">
        <v>2037.879</v>
      </c>
      <c r="R1746" s="1">
        <v>128.603</v>
      </c>
      <c r="S1746" s="1">
        <v>343.388</v>
      </c>
      <c r="T1746" s="1">
        <v>21.67</v>
      </c>
      <c r="V1746" s="1">
        <v>0.0</v>
      </c>
      <c r="W1746" s="1">
        <v>0.0</v>
      </c>
      <c r="X1746" s="1">
        <v>0.0</v>
      </c>
      <c r="Y1746" s="1">
        <v>4.097</v>
      </c>
      <c r="Z1746" s="1">
        <v>4.473</v>
      </c>
      <c r="AA1746" s="1">
        <v>502.94</v>
      </c>
      <c r="AB1746" s="1">
        <v>7969.714</v>
      </c>
      <c r="AC1746" s="1">
        <v>528.87</v>
      </c>
      <c r="AD1746" s="1">
        <v>25.276</v>
      </c>
      <c r="AE1746" s="1">
        <v>-5.703</v>
      </c>
      <c r="AF1746" s="1">
        <v>-175.934</v>
      </c>
      <c r="AG1746" s="1">
        <v>46095.328</v>
      </c>
      <c r="AH1746" s="1">
        <v>1.267</v>
      </c>
      <c r="AI1746" s="1">
        <v>-4.688</v>
      </c>
      <c r="AJ1746" s="1">
        <v>-78.034</v>
      </c>
      <c r="AK1746" s="1">
        <v>807.842</v>
      </c>
      <c r="AL1746" s="1">
        <v>50.98</v>
      </c>
      <c r="AM1746" s="1">
        <v>25141.877</v>
      </c>
      <c r="AN1746" s="1">
        <v>1586.613</v>
      </c>
      <c r="AO1746" s="1">
        <v>9.639</v>
      </c>
      <c r="AP1746" s="1">
        <v>55.186</v>
      </c>
      <c r="AQ1746" s="1">
        <v>-3.569</v>
      </c>
      <c r="AR1746" s="1">
        <v>-16.554</v>
      </c>
      <c r="AS1746" s="1">
        <v>447.311</v>
      </c>
      <c r="AT1746" s="1">
        <v>324.848</v>
      </c>
      <c r="AU1746" s="1">
        <v>20.5</v>
      </c>
      <c r="AV1746" s="1">
        <v>7088.199</v>
      </c>
      <c r="AW1746" s="1">
        <v>-4.893</v>
      </c>
      <c r="AX1746" s="1">
        <v>-0.491</v>
      </c>
      <c r="AY1746" s="1">
        <v>151.098</v>
      </c>
      <c r="AZ1746" s="1">
        <v>9.535</v>
      </c>
      <c r="BA1746" s="1">
        <v>3.876</v>
      </c>
      <c r="BB1746" s="1">
        <v>15.558</v>
      </c>
      <c r="BC1746" s="1">
        <v>39.98</v>
      </c>
      <c r="BD1746" s="1">
        <v>-10.463</v>
      </c>
      <c r="BE1746" s="1">
        <v>-18.362</v>
      </c>
      <c r="BF1746" s="1">
        <v>149.591</v>
      </c>
      <c r="BG1746" s="1">
        <v>879.309</v>
      </c>
      <c r="BH1746" s="1">
        <v>55.49</v>
      </c>
      <c r="BI1746" s="1">
        <v>2370.449</v>
      </c>
      <c r="BJ1746" s="1">
        <v>10.492</v>
      </c>
      <c r="BK1746" s="1">
        <v>5.203</v>
      </c>
      <c r="BL1746" s="1">
        <v>-5.944</v>
      </c>
      <c r="BM1746" s="1">
        <v>-94.075</v>
      </c>
      <c r="BN1746" s="1">
        <v>1288.434</v>
      </c>
      <c r="BO1746" s="1">
        <v>7572.766</v>
      </c>
      <c r="BP1746" s="1">
        <v>477.89</v>
      </c>
      <c r="BQ1746" s="1">
        <v>20416.857</v>
      </c>
      <c r="BR1746" s="1">
        <v>90.361</v>
      </c>
      <c r="BS1746" s="1">
        <v>44.814</v>
      </c>
      <c r="BT1746" s="1">
        <v>-25.93</v>
      </c>
      <c r="BU1746" s="1">
        <v>-5.156</v>
      </c>
      <c r="BV1746" s="1">
        <v>-6.761</v>
      </c>
      <c r="BW1746" s="1">
        <v>-84.068</v>
      </c>
      <c r="BX1746" s="1">
        <v>1075.422</v>
      </c>
      <c r="BY1746" s="1">
        <v>6492.843</v>
      </c>
      <c r="BZ1746" s="1">
        <v>409.74</v>
      </c>
      <c r="CA1746" s="1">
        <v>17041.416</v>
      </c>
      <c r="CB1746" s="1">
        <v>77.475</v>
      </c>
      <c r="CC1746" s="1">
        <v>37.405</v>
      </c>
      <c r="CD1746" s="1">
        <v>-4.049</v>
      </c>
      <c r="CE1746" s="1">
        <v>-42.647</v>
      </c>
      <c r="CF1746" s="1">
        <v>1010.699</v>
      </c>
      <c r="CG1746" s="1">
        <v>139.605</v>
      </c>
      <c r="CH1746" s="1">
        <v>8.81</v>
      </c>
      <c r="CI1746" s="1">
        <v>16015.799</v>
      </c>
      <c r="CJ1746" s="1">
        <v>-6.919</v>
      </c>
      <c r="CK1746" s="1">
        <v>-0.883</v>
      </c>
      <c r="CL1746" s="1">
        <v>188.171</v>
      </c>
      <c r="CM1746" s="1">
        <v>11.875</v>
      </c>
      <c r="CN1746" s="1">
        <v>1.666</v>
      </c>
      <c r="CO1746" s="1">
        <v>35.154</v>
      </c>
      <c r="CP1746" s="1">
        <v>14.306</v>
      </c>
      <c r="CQ1746" s="1">
        <v>4.58</v>
      </c>
      <c r="CR1746" s="1">
        <v>0.45</v>
      </c>
      <c r="CS1746" s="1">
        <v>3.201</v>
      </c>
      <c r="CT1746" s="1">
        <v>0.444</v>
      </c>
      <c r="CU1746" s="1">
        <v>72.576</v>
      </c>
      <c r="CV1746" s="1">
        <v>7.131</v>
      </c>
      <c r="CW1746" s="1">
        <v>226.7</v>
      </c>
      <c r="CX1746" s="1">
        <v>0.866</v>
      </c>
      <c r="CY1746" s="1">
        <v>0.085</v>
      </c>
      <c r="CZ1746" s="1">
        <v>0.498</v>
      </c>
      <c r="DA1746" s="1">
        <v>8380.607</v>
      </c>
      <c r="DB1746" s="1">
        <v>2908.91</v>
      </c>
      <c r="DC1746" s="1">
        <v>-2.348</v>
      </c>
      <c r="DD1746" s="1">
        <v>-10.007</v>
      </c>
      <c r="DE1746" s="1">
        <v>213.012</v>
      </c>
      <c r="DF1746" s="1">
        <v>1079.922</v>
      </c>
      <c r="DG1746" s="1">
        <v>68.15</v>
      </c>
      <c r="DH1746" s="1">
        <v>3375.441</v>
      </c>
      <c r="DI1746" s="1">
        <v>12.886</v>
      </c>
      <c r="DJ1746" s="1">
        <v>7.409</v>
      </c>
      <c r="DK1746" s="1">
        <v>314.286</v>
      </c>
      <c r="DL1746" s="1">
        <v>0.346</v>
      </c>
      <c r="DM1746" s="1">
        <v>0.457</v>
      </c>
      <c r="DN1746" s="1">
        <v>2.694</v>
      </c>
      <c r="DO1746" s="1">
        <v>0.17</v>
      </c>
      <c r="DP1746" s="1">
        <v>7.237</v>
      </c>
      <c r="DQ1746" s="1">
        <v>0.032</v>
      </c>
      <c r="DR1746" s="1">
        <v>0.016</v>
      </c>
      <c r="DS1746" s="1">
        <v>38.953</v>
      </c>
      <c r="DT1746" s="1">
        <v>5.743</v>
      </c>
      <c r="DU1746" s="1">
        <v>20.766</v>
      </c>
      <c r="DV1746" s="1">
        <v>125.344</v>
      </c>
      <c r="DW1746" s="1">
        <v>7.91</v>
      </c>
      <c r="DX1746" s="1">
        <v>329.07</v>
      </c>
      <c r="DY1746" s="1">
        <v>1.496</v>
      </c>
      <c r="DZ1746" s="1">
        <v>0.722</v>
      </c>
    </row>
    <row r="1747">
      <c r="A1747" s="1" t="s">
        <v>270</v>
      </c>
      <c r="B1747" s="1">
        <v>2010.0</v>
      </c>
      <c r="C1747" s="1" t="s">
        <v>271</v>
      </c>
      <c r="D1747" s="1">
        <v>6.3417312E7</v>
      </c>
      <c r="E1747" s="1">
        <v>2.342490472448E12</v>
      </c>
      <c r="F1747" s="1">
        <v>-1.998</v>
      </c>
      <c r="G1747" s="1">
        <v>-0.557</v>
      </c>
      <c r="H1747" s="1">
        <v>431.031</v>
      </c>
      <c r="I1747" s="1">
        <v>27.335</v>
      </c>
      <c r="J1747" s="1">
        <v>70.012</v>
      </c>
      <c r="K1747" s="1">
        <v>4.44</v>
      </c>
      <c r="L1747" s="1">
        <v>0.79</v>
      </c>
      <c r="M1747" s="1">
        <v>0.923</v>
      </c>
      <c r="N1747" s="1">
        <v>78.562</v>
      </c>
      <c r="O1747" s="1">
        <v>7.42</v>
      </c>
      <c r="P1747" s="1">
        <v>9.543</v>
      </c>
      <c r="Q1747" s="1">
        <v>2178.364</v>
      </c>
      <c r="R1747" s="1">
        <v>138.146</v>
      </c>
      <c r="S1747" s="1">
        <v>368.354</v>
      </c>
      <c r="T1747" s="1">
        <v>23.36</v>
      </c>
      <c r="V1747" s="1">
        <v>0.0</v>
      </c>
      <c r="W1747" s="1">
        <v>0.0</v>
      </c>
      <c r="X1747" s="1">
        <v>0.0</v>
      </c>
      <c r="Y1747" s="1">
        <v>4.154</v>
      </c>
      <c r="Z1747" s="1">
        <v>4.662</v>
      </c>
      <c r="AA1747" s="1">
        <v>531.65</v>
      </c>
      <c r="AB1747" s="1">
        <v>8383.358</v>
      </c>
      <c r="AC1747" s="1">
        <v>562.36</v>
      </c>
      <c r="AD1747" s="1">
        <v>26.205</v>
      </c>
      <c r="AE1747" s="1">
        <v>3.174</v>
      </c>
      <c r="AF1747" s="1">
        <v>92.32</v>
      </c>
      <c r="AG1747" s="1">
        <v>47325.102</v>
      </c>
      <c r="AH1747" s="1">
        <v>1.281</v>
      </c>
      <c r="AI1747" s="1">
        <v>1.693</v>
      </c>
      <c r="AJ1747" s="1">
        <v>26.857</v>
      </c>
      <c r="AK1747" s="1">
        <v>901.331</v>
      </c>
      <c r="AL1747" s="1">
        <v>57.16</v>
      </c>
      <c r="AM1747" s="1">
        <v>25442.117</v>
      </c>
      <c r="AN1747" s="1">
        <v>1613.471</v>
      </c>
      <c r="AO1747" s="1">
        <v>10.164</v>
      </c>
      <c r="AP1747" s="1">
        <v>54.455</v>
      </c>
      <c r="AQ1747" s="1">
        <v>10.805</v>
      </c>
      <c r="AR1747" s="1">
        <v>48.334</v>
      </c>
      <c r="AS1747" s="1">
        <v>495.645</v>
      </c>
      <c r="AT1747" s="1">
        <v>374.661</v>
      </c>
      <c r="AU1747" s="1">
        <v>23.76</v>
      </c>
      <c r="AV1747" s="1">
        <v>7815.603</v>
      </c>
      <c r="AW1747" s="1">
        <v>-15.446</v>
      </c>
      <c r="AX1747" s="1">
        <v>-1.473</v>
      </c>
      <c r="AY1747" s="1">
        <v>127.133</v>
      </c>
      <c r="AZ1747" s="1">
        <v>8.062</v>
      </c>
      <c r="BA1747" s="1">
        <v>4.225</v>
      </c>
      <c r="BB1747" s="1">
        <v>16.728</v>
      </c>
      <c r="BC1747" s="1">
        <v>44.18</v>
      </c>
      <c r="BD1747" s="1">
        <v>10.036</v>
      </c>
      <c r="BE1747" s="1">
        <v>13.727</v>
      </c>
      <c r="BF1747" s="1">
        <v>163.318</v>
      </c>
      <c r="BG1747" s="1">
        <v>965.036</v>
      </c>
      <c r="BH1747" s="1">
        <v>61.2</v>
      </c>
      <c r="BI1747" s="1">
        <v>2575.286</v>
      </c>
      <c r="BJ1747" s="1">
        <v>10.883</v>
      </c>
      <c r="BK1747" s="1">
        <v>5.512</v>
      </c>
      <c r="BL1747" s="1">
        <v>5.276</v>
      </c>
      <c r="BM1747" s="1">
        <v>61.037</v>
      </c>
      <c r="BN1747" s="1">
        <v>1349.471</v>
      </c>
      <c r="BO1747" s="1">
        <v>7966.279</v>
      </c>
      <c r="BP1747" s="1">
        <v>505.2</v>
      </c>
      <c r="BQ1747" s="1">
        <v>21279.225</v>
      </c>
      <c r="BR1747" s="1">
        <v>89.836</v>
      </c>
      <c r="BS1747" s="1">
        <v>45.545</v>
      </c>
      <c r="BT1747" s="1">
        <v>-30.71</v>
      </c>
      <c r="BU1747" s="1">
        <v>-5.776</v>
      </c>
      <c r="BV1747" s="1">
        <v>4.585</v>
      </c>
      <c r="BW1747" s="1">
        <v>40.518</v>
      </c>
      <c r="BX1747" s="1">
        <v>1115.94</v>
      </c>
      <c r="BY1747" s="1">
        <v>6757.145</v>
      </c>
      <c r="BZ1747" s="1">
        <v>428.52</v>
      </c>
      <c r="CA1747" s="1">
        <v>17596.773</v>
      </c>
      <c r="CB1747" s="1">
        <v>76.2</v>
      </c>
      <c r="CC1747" s="1">
        <v>37.663</v>
      </c>
      <c r="CD1747" s="1">
        <v>-3.069</v>
      </c>
      <c r="CE1747" s="1">
        <v>-31.019</v>
      </c>
      <c r="CF1747" s="1">
        <v>979.68</v>
      </c>
      <c r="CG1747" s="1">
        <v>158.316</v>
      </c>
      <c r="CH1747" s="1">
        <v>10.04</v>
      </c>
      <c r="CI1747" s="1">
        <v>15448.151</v>
      </c>
      <c r="CJ1747" s="1">
        <v>-0.348</v>
      </c>
      <c r="CK1747" s="1">
        <v>-0.041</v>
      </c>
      <c r="CL1747" s="1">
        <v>186.598</v>
      </c>
      <c r="CM1747" s="1">
        <v>11.834</v>
      </c>
      <c r="CN1747" s="1">
        <v>1.785</v>
      </c>
      <c r="CO1747" s="1">
        <v>33.064</v>
      </c>
      <c r="CP1747" s="1">
        <v>15.366</v>
      </c>
      <c r="CQ1747" s="1">
        <v>4.92</v>
      </c>
      <c r="CR1747" s="1">
        <v>0.48</v>
      </c>
      <c r="CS1747" s="1">
        <v>7.405</v>
      </c>
      <c r="CT1747" s="1">
        <v>1.059</v>
      </c>
      <c r="CU1747" s="1">
        <v>77.581</v>
      </c>
      <c r="CV1747" s="1">
        <v>7.569</v>
      </c>
      <c r="CW1747" s="1">
        <v>242.294</v>
      </c>
      <c r="CX1747" s="1">
        <v>0.875</v>
      </c>
      <c r="CY1747" s="1">
        <v>0.085</v>
      </c>
      <c r="CZ1747" s="1">
        <v>0.519</v>
      </c>
      <c r="DA1747" s="1">
        <v>8867.61</v>
      </c>
      <c r="DB1747" s="1">
        <v>3001.231</v>
      </c>
      <c r="DC1747" s="1">
        <v>8.181</v>
      </c>
      <c r="DD1747" s="1">
        <v>20.519</v>
      </c>
      <c r="DE1747" s="1">
        <v>233.531</v>
      </c>
      <c r="DF1747" s="1">
        <v>1209.134</v>
      </c>
      <c r="DG1747" s="1">
        <v>76.68</v>
      </c>
      <c r="DH1747" s="1">
        <v>3682.451</v>
      </c>
      <c r="DI1747" s="1">
        <v>13.635</v>
      </c>
      <c r="DJ1747" s="1">
        <v>7.882</v>
      </c>
      <c r="DK1747" s="1">
        <v>256.322</v>
      </c>
      <c r="DL1747" s="1">
        <v>1.158</v>
      </c>
      <c r="DM1747" s="1">
        <v>1.615</v>
      </c>
      <c r="DN1747" s="1">
        <v>9.777</v>
      </c>
      <c r="DO1747" s="1">
        <v>0.62</v>
      </c>
      <c r="DP1747" s="1">
        <v>25.46</v>
      </c>
      <c r="DQ1747" s="1">
        <v>0.11</v>
      </c>
      <c r="DR1747" s="1">
        <v>0.054</v>
      </c>
      <c r="DS1747" s="1">
        <v>25.695</v>
      </c>
      <c r="DT1747" s="1">
        <v>5.132</v>
      </c>
      <c r="DU1747" s="1">
        <v>25.898</v>
      </c>
      <c r="DV1747" s="1">
        <v>156.74</v>
      </c>
      <c r="DW1747" s="1">
        <v>9.94</v>
      </c>
      <c r="DX1747" s="1">
        <v>408.381</v>
      </c>
      <c r="DY1747" s="1">
        <v>1.768</v>
      </c>
      <c r="DZ1747" s="1">
        <v>0.874</v>
      </c>
    </row>
    <row r="1748">
      <c r="A1748" s="1" t="s">
        <v>270</v>
      </c>
      <c r="B1748" s="1">
        <v>2011.0</v>
      </c>
      <c r="C1748" s="1" t="s">
        <v>271</v>
      </c>
      <c r="D1748" s="1">
        <v>6.3733716E7</v>
      </c>
      <c r="E1748" s="1">
        <v>2.393401982976E12</v>
      </c>
      <c r="F1748" s="1">
        <v>-1.221</v>
      </c>
      <c r="G1748" s="1">
        <v>-0.334</v>
      </c>
      <c r="H1748" s="1">
        <v>423.655</v>
      </c>
      <c r="I1748" s="1">
        <v>27.001</v>
      </c>
      <c r="J1748" s="1">
        <v>79.079</v>
      </c>
      <c r="K1748" s="1">
        <v>5.04</v>
      </c>
      <c r="L1748" s="1">
        <v>0.888</v>
      </c>
      <c r="M1748" s="1">
        <v>0.943</v>
      </c>
      <c r="N1748" s="1">
        <v>74.623</v>
      </c>
      <c r="O1748" s="1">
        <v>-10.421</v>
      </c>
      <c r="P1748" s="1">
        <v>-14.396</v>
      </c>
      <c r="Q1748" s="1">
        <v>1941.671</v>
      </c>
      <c r="R1748" s="1">
        <v>123.75</v>
      </c>
      <c r="S1748" s="1">
        <v>272.854</v>
      </c>
      <c r="T1748" s="1">
        <v>17.39</v>
      </c>
      <c r="V1748" s="1">
        <v>0.0</v>
      </c>
      <c r="W1748" s="1">
        <v>0.0</v>
      </c>
      <c r="X1748" s="1">
        <v>0.0</v>
      </c>
      <c r="Y1748" s="1">
        <v>3.064</v>
      </c>
      <c r="Z1748" s="1">
        <v>4.323</v>
      </c>
      <c r="AA1748" s="1">
        <v>511.24</v>
      </c>
      <c r="AB1748" s="1">
        <v>8021.5</v>
      </c>
      <c r="AC1748" s="1">
        <v>567.65</v>
      </c>
      <c r="AD1748" s="1">
        <v>27.646</v>
      </c>
      <c r="AE1748" s="1">
        <v>-3.449</v>
      </c>
      <c r="AF1748" s="1">
        <v>-103.521</v>
      </c>
      <c r="AG1748" s="1">
        <v>45465.883</v>
      </c>
      <c r="AH1748" s="1">
        <v>1.211</v>
      </c>
      <c r="AI1748" s="1">
        <v>-5.923</v>
      </c>
      <c r="AJ1748" s="1">
        <v>-95.569</v>
      </c>
      <c r="AK1748" s="1">
        <v>929.492</v>
      </c>
      <c r="AL1748" s="1">
        <v>59.24</v>
      </c>
      <c r="AM1748" s="1">
        <v>23816.305</v>
      </c>
      <c r="AN1748" s="1">
        <v>1517.902</v>
      </c>
      <c r="AO1748" s="1">
        <v>10.436</v>
      </c>
      <c r="AP1748" s="1">
        <v>53.03</v>
      </c>
      <c r="AQ1748" s="1">
        <v>-13.206</v>
      </c>
      <c r="AR1748" s="1">
        <v>-65.454</v>
      </c>
      <c r="AS1748" s="1">
        <v>430.19</v>
      </c>
      <c r="AT1748" s="1">
        <v>462.706</v>
      </c>
      <c r="AU1748" s="1">
        <v>29.49</v>
      </c>
      <c r="AV1748" s="1">
        <v>6749.809</v>
      </c>
      <c r="AW1748" s="1">
        <v>-17.361</v>
      </c>
      <c r="AX1748" s="1">
        <v>-1.4</v>
      </c>
      <c r="AY1748" s="1">
        <v>104.54</v>
      </c>
      <c r="AZ1748" s="1">
        <v>6.663</v>
      </c>
      <c r="BA1748" s="1">
        <v>5.195</v>
      </c>
      <c r="BB1748" s="1">
        <v>15.029</v>
      </c>
      <c r="BC1748" s="1">
        <v>42.36</v>
      </c>
      <c r="BD1748" s="1">
        <v>-28.487</v>
      </c>
      <c r="BE1748" s="1">
        <v>-47.13</v>
      </c>
      <c r="BF1748" s="1">
        <v>116.188</v>
      </c>
      <c r="BG1748" s="1">
        <v>717.674</v>
      </c>
      <c r="BH1748" s="1">
        <v>45.74</v>
      </c>
      <c r="BI1748" s="1">
        <v>1823.022</v>
      </c>
      <c r="BJ1748" s="1">
        <v>8.058</v>
      </c>
      <c r="BK1748" s="1">
        <v>4.059</v>
      </c>
      <c r="BL1748" s="1">
        <v>0.064</v>
      </c>
      <c r="BM1748" s="1">
        <v>-5.03</v>
      </c>
      <c r="BN1748" s="1">
        <v>1344.441</v>
      </c>
      <c r="BO1748" s="1">
        <v>7977.097</v>
      </c>
      <c r="BP1748" s="1">
        <v>508.41</v>
      </c>
      <c r="BQ1748" s="1">
        <v>21094.656</v>
      </c>
      <c r="BR1748" s="1">
        <v>89.564</v>
      </c>
      <c r="BS1748" s="1">
        <v>46.97</v>
      </c>
      <c r="BT1748" s="1">
        <v>-56.41</v>
      </c>
      <c r="BU1748" s="1">
        <v>-11.034</v>
      </c>
      <c r="BV1748" s="1">
        <v>3.236</v>
      </c>
      <c r="BW1748" s="1">
        <v>30.142</v>
      </c>
      <c r="BX1748" s="1">
        <v>1146.082</v>
      </c>
      <c r="BY1748" s="1">
        <v>6941.224</v>
      </c>
      <c r="BZ1748" s="1">
        <v>442.39</v>
      </c>
      <c r="CA1748" s="1">
        <v>17982.355</v>
      </c>
      <c r="CB1748" s="1">
        <v>77.934</v>
      </c>
      <c r="CC1748" s="1">
        <v>40.04</v>
      </c>
      <c r="CD1748" s="1">
        <v>-1.604</v>
      </c>
      <c r="CE1748" s="1">
        <v>-15.719</v>
      </c>
      <c r="CF1748" s="1">
        <v>963.961</v>
      </c>
      <c r="CG1748" s="1">
        <v>193.932</v>
      </c>
      <c r="CH1748" s="1">
        <v>12.36</v>
      </c>
      <c r="CI1748" s="1">
        <v>15124.825</v>
      </c>
      <c r="CJ1748" s="1">
        <v>-1.353</v>
      </c>
      <c r="CK1748" s="1">
        <v>-0.16</v>
      </c>
      <c r="CL1748" s="1">
        <v>183.159</v>
      </c>
      <c r="CM1748" s="1">
        <v>11.673</v>
      </c>
      <c r="CN1748" s="1">
        <v>2.177</v>
      </c>
      <c r="CO1748" s="1">
        <v>33.677</v>
      </c>
      <c r="CP1748" s="1">
        <v>17.245</v>
      </c>
      <c r="CQ1748" s="1">
        <v>5.58</v>
      </c>
      <c r="CR1748" s="1">
        <v>0.54</v>
      </c>
      <c r="CS1748" s="1">
        <v>12.231</v>
      </c>
      <c r="CT1748" s="1">
        <v>1.879</v>
      </c>
      <c r="CU1748" s="1">
        <v>87.552</v>
      </c>
      <c r="CV1748" s="1">
        <v>8.473</v>
      </c>
      <c r="CW1748" s="1">
        <v>270.579</v>
      </c>
      <c r="CX1748" s="1">
        <v>0.983</v>
      </c>
      <c r="CY1748" s="1">
        <v>0.095</v>
      </c>
      <c r="CZ1748" s="1">
        <v>0.602</v>
      </c>
      <c r="DA1748" s="1">
        <v>8906.589</v>
      </c>
      <c r="DB1748" s="1">
        <v>2897.71</v>
      </c>
      <c r="DC1748" s="1">
        <v>-12.815</v>
      </c>
      <c r="DD1748" s="1">
        <v>-35.173</v>
      </c>
      <c r="DE1748" s="1">
        <v>198.359</v>
      </c>
      <c r="DF1748" s="1">
        <v>1035.872</v>
      </c>
      <c r="DG1748" s="1">
        <v>66.02</v>
      </c>
      <c r="DH1748" s="1">
        <v>3112.302</v>
      </c>
      <c r="DI1748" s="1">
        <v>11.63</v>
      </c>
      <c r="DJ1748" s="1">
        <v>6.93</v>
      </c>
      <c r="DK1748" s="1">
        <v>235.135</v>
      </c>
      <c r="DL1748" s="1">
        <v>3.768</v>
      </c>
      <c r="DM1748" s="1">
        <v>5.383</v>
      </c>
      <c r="DN1748" s="1">
        <v>36.558</v>
      </c>
      <c r="DO1748" s="1">
        <v>2.33</v>
      </c>
      <c r="DP1748" s="1">
        <v>84.461</v>
      </c>
      <c r="DQ1748" s="1">
        <v>0.41</v>
      </c>
      <c r="DR1748" s="1">
        <v>0.188</v>
      </c>
      <c r="DS1748" s="1">
        <v>26.305</v>
      </c>
      <c r="DT1748" s="1">
        <v>6.643</v>
      </c>
      <c r="DU1748" s="1">
        <v>32.541</v>
      </c>
      <c r="DV1748" s="1">
        <v>194.089</v>
      </c>
      <c r="DW1748" s="1">
        <v>12.37</v>
      </c>
      <c r="DX1748" s="1">
        <v>510.585</v>
      </c>
      <c r="DY1748" s="1">
        <v>2.179</v>
      </c>
      <c r="DZ1748" s="1">
        <v>1.137</v>
      </c>
    </row>
    <row r="1749">
      <c r="A1749" s="1" t="s">
        <v>270</v>
      </c>
      <c r="B1749" s="1">
        <v>2012.0</v>
      </c>
      <c r="C1749" s="1" t="s">
        <v>271</v>
      </c>
      <c r="D1749" s="1">
        <v>6.4058423E7</v>
      </c>
      <c r="E1749" s="1">
        <v>2.400896417792E12</v>
      </c>
      <c r="F1749" s="1">
        <v>9.475</v>
      </c>
      <c r="G1749" s="1">
        <v>2.558</v>
      </c>
      <c r="H1749" s="1">
        <v>461.445</v>
      </c>
      <c r="I1749" s="1">
        <v>29.559</v>
      </c>
      <c r="J1749" s="1">
        <v>82.737</v>
      </c>
      <c r="K1749" s="1">
        <v>5.3</v>
      </c>
      <c r="L1749" s="1">
        <v>0.934</v>
      </c>
      <c r="M1749" s="1">
        <v>1.034</v>
      </c>
      <c r="N1749" s="1">
        <v>77.593</v>
      </c>
      <c r="O1749" s="1">
        <v>11.151</v>
      </c>
      <c r="P1749" s="1">
        <v>13.799</v>
      </c>
      <c r="Q1749" s="1">
        <v>2147.249</v>
      </c>
      <c r="R1749" s="1">
        <v>137.549</v>
      </c>
      <c r="S1749" s="1">
        <v>335.007</v>
      </c>
      <c r="T1749" s="1">
        <v>21.46</v>
      </c>
      <c r="V1749" s="1">
        <v>0.0</v>
      </c>
      <c r="W1749" s="1">
        <v>0.0</v>
      </c>
      <c r="X1749" s="1">
        <v>0.0</v>
      </c>
      <c r="Y1749" s="1">
        <v>3.781</v>
      </c>
      <c r="Z1749" s="1">
        <v>4.812</v>
      </c>
      <c r="AA1749" s="1">
        <v>523.06</v>
      </c>
      <c r="AB1749" s="1">
        <v>8165.358</v>
      </c>
      <c r="AC1749" s="1">
        <v>567.58</v>
      </c>
      <c r="AD1749" s="1">
        <v>27.641</v>
      </c>
      <c r="AE1749" s="1">
        <v>-0.098</v>
      </c>
      <c r="AF1749" s="1">
        <v>-2.851</v>
      </c>
      <c r="AG1749" s="1">
        <v>45190.91</v>
      </c>
      <c r="AH1749" s="1">
        <v>1.206</v>
      </c>
      <c r="AI1749" s="1">
        <v>-0.312</v>
      </c>
      <c r="AJ1749" s="1">
        <v>-4.731</v>
      </c>
      <c r="AK1749" s="1">
        <v>888.564</v>
      </c>
      <c r="AL1749" s="1">
        <v>56.92</v>
      </c>
      <c r="AM1749" s="1">
        <v>23621.734</v>
      </c>
      <c r="AN1749" s="1">
        <v>1513.171</v>
      </c>
      <c r="AO1749" s="1">
        <v>10.029</v>
      </c>
      <c r="AP1749" s="1">
        <v>52.932</v>
      </c>
      <c r="AQ1749" s="1">
        <v>3.313</v>
      </c>
      <c r="AR1749" s="1">
        <v>14.253</v>
      </c>
      <c r="AS1749" s="1">
        <v>444.443</v>
      </c>
      <c r="AT1749" s="1">
        <v>355.145</v>
      </c>
      <c r="AU1749" s="1">
        <v>22.75</v>
      </c>
      <c r="AV1749" s="1">
        <v>6938.088</v>
      </c>
      <c r="AW1749" s="1">
        <v>-12.376</v>
      </c>
      <c r="AX1749" s="1">
        <v>-0.825</v>
      </c>
      <c r="AY1749" s="1">
        <v>91.137</v>
      </c>
      <c r="AZ1749" s="1">
        <v>5.838</v>
      </c>
      <c r="BA1749" s="1">
        <v>4.008</v>
      </c>
      <c r="BB1749" s="1">
        <v>15.547</v>
      </c>
      <c r="BC1749" s="1">
        <v>44.04</v>
      </c>
      <c r="BD1749" s="1">
        <v>31.066</v>
      </c>
      <c r="BE1749" s="1">
        <v>35.31</v>
      </c>
      <c r="BF1749" s="1">
        <v>151.498</v>
      </c>
      <c r="BG1749" s="1">
        <v>933.991</v>
      </c>
      <c r="BH1749" s="1">
        <v>59.83</v>
      </c>
      <c r="BI1749" s="1">
        <v>2364.999</v>
      </c>
      <c r="BJ1749" s="1">
        <v>10.541</v>
      </c>
      <c r="BK1749" s="1">
        <v>5.3</v>
      </c>
      <c r="BL1749" s="1">
        <v>0.849</v>
      </c>
      <c r="BM1749" s="1">
        <v>1.085</v>
      </c>
      <c r="BN1749" s="1">
        <v>1345.526</v>
      </c>
      <c r="BO1749" s="1">
        <v>7971.786</v>
      </c>
      <c r="BP1749" s="1">
        <v>510.66</v>
      </c>
      <c r="BQ1749" s="1">
        <v>21004.672</v>
      </c>
      <c r="BR1749" s="1">
        <v>89.971</v>
      </c>
      <c r="BS1749" s="1">
        <v>47.068</v>
      </c>
      <c r="BT1749" s="1">
        <v>-44.52</v>
      </c>
      <c r="BU1749" s="1">
        <v>-8.511</v>
      </c>
      <c r="BV1749" s="1">
        <v>-3.839</v>
      </c>
      <c r="BW1749" s="1">
        <v>-49.675</v>
      </c>
      <c r="BX1749" s="1">
        <v>1096.407</v>
      </c>
      <c r="BY1749" s="1">
        <v>6640.969</v>
      </c>
      <c r="BZ1749" s="1">
        <v>425.41</v>
      </c>
      <c r="CA1749" s="1">
        <v>17115.738</v>
      </c>
      <c r="CB1749" s="1">
        <v>74.952</v>
      </c>
      <c r="CC1749" s="1">
        <v>38.353</v>
      </c>
      <c r="CD1749" s="1">
        <v>-3.401</v>
      </c>
      <c r="CE1749" s="1">
        <v>-32.783</v>
      </c>
      <c r="CF1749" s="1">
        <v>931.179</v>
      </c>
      <c r="CG1749" s="1">
        <v>198.413</v>
      </c>
      <c r="CH1749" s="1">
        <v>12.71</v>
      </c>
      <c r="CI1749" s="1">
        <v>14536.397</v>
      </c>
      <c r="CJ1749" s="1">
        <v>-8.248</v>
      </c>
      <c r="CK1749" s="1">
        <v>-0.963</v>
      </c>
      <c r="CL1749" s="1">
        <v>167.201</v>
      </c>
      <c r="CM1749" s="1">
        <v>10.711</v>
      </c>
      <c r="CN1749" s="1">
        <v>2.239</v>
      </c>
      <c r="CO1749" s="1">
        <v>32.574</v>
      </c>
      <c r="CP1749" s="1">
        <v>17.991</v>
      </c>
      <c r="CQ1749" s="1">
        <v>5.81</v>
      </c>
      <c r="CR1749" s="1">
        <v>0.51</v>
      </c>
      <c r="CS1749" s="1">
        <v>4.327</v>
      </c>
      <c r="CT1749" s="1">
        <v>0.746</v>
      </c>
      <c r="CU1749" s="1">
        <v>90.698</v>
      </c>
      <c r="CV1749" s="1">
        <v>7.961</v>
      </c>
      <c r="CW1749" s="1">
        <v>280.856</v>
      </c>
      <c r="CX1749" s="1">
        <v>1.024</v>
      </c>
      <c r="CY1749" s="1">
        <v>0.09</v>
      </c>
      <c r="CZ1749" s="1">
        <v>0.629</v>
      </c>
      <c r="DA1749" s="1">
        <v>8860.35</v>
      </c>
      <c r="DB1749" s="1">
        <v>2894.858</v>
      </c>
      <c r="DC1749" s="1">
        <v>23.388</v>
      </c>
      <c r="DD1749" s="1">
        <v>50.76</v>
      </c>
      <c r="DE1749" s="1">
        <v>249.119</v>
      </c>
      <c r="DF1749" s="1">
        <v>1330.816</v>
      </c>
      <c r="DG1749" s="1">
        <v>85.25</v>
      </c>
      <c r="DH1749" s="1">
        <v>3888.934</v>
      </c>
      <c r="DI1749" s="1">
        <v>15.02</v>
      </c>
      <c r="DJ1749" s="1">
        <v>8.714</v>
      </c>
      <c r="DK1749" s="1">
        <v>93.263</v>
      </c>
      <c r="DL1749" s="1">
        <v>4.967</v>
      </c>
      <c r="DM1749" s="1">
        <v>10.35</v>
      </c>
      <c r="DN1749" s="1">
        <v>69.156</v>
      </c>
      <c r="DO1749" s="1">
        <v>4.43</v>
      </c>
      <c r="DP1749" s="1">
        <v>161.567</v>
      </c>
      <c r="DQ1749" s="1">
        <v>0.781</v>
      </c>
      <c r="DR1749" s="1">
        <v>0.362</v>
      </c>
      <c r="DS1749" s="1">
        <v>22.694</v>
      </c>
      <c r="DT1749" s="1">
        <v>7.179</v>
      </c>
      <c r="DU1749" s="1">
        <v>39.72</v>
      </c>
      <c r="DV1749" s="1">
        <v>236.971</v>
      </c>
      <c r="DW1749" s="1">
        <v>15.18</v>
      </c>
      <c r="DX1749" s="1">
        <v>620.067</v>
      </c>
      <c r="DY1749" s="1">
        <v>2.675</v>
      </c>
      <c r="DZ1749" s="1">
        <v>1.389</v>
      </c>
    </row>
    <row r="1750">
      <c r="A1750" s="1" t="s">
        <v>270</v>
      </c>
      <c r="B1750" s="1">
        <v>2013.0</v>
      </c>
      <c r="C1750" s="1" t="s">
        <v>271</v>
      </c>
      <c r="D1750" s="1">
        <v>6.4387684E7</v>
      </c>
      <c r="E1750" s="1">
        <v>2.414733688832E12</v>
      </c>
      <c r="F1750" s="1">
        <v>1.852</v>
      </c>
      <c r="G1750" s="1">
        <v>0.547</v>
      </c>
      <c r="H1750" s="1">
        <v>467.587</v>
      </c>
      <c r="I1750" s="1">
        <v>30.107</v>
      </c>
      <c r="J1750" s="1">
        <v>88.216</v>
      </c>
      <c r="K1750" s="1">
        <v>5.68</v>
      </c>
      <c r="L1750" s="1">
        <v>0.985</v>
      </c>
      <c r="M1750" s="1">
        <v>1.044</v>
      </c>
      <c r="N1750" s="1">
        <v>76.272</v>
      </c>
      <c r="O1750" s="1">
        <v>6.22</v>
      </c>
      <c r="P1750" s="1">
        <v>8.555</v>
      </c>
      <c r="Q1750" s="1">
        <v>2269.143</v>
      </c>
      <c r="R1750" s="1">
        <v>146.105</v>
      </c>
      <c r="S1750" s="1">
        <v>370.257</v>
      </c>
      <c r="T1750" s="1">
        <v>23.84</v>
      </c>
      <c r="V1750" s="1">
        <v>0.0</v>
      </c>
      <c r="W1750" s="1">
        <v>0.0</v>
      </c>
      <c r="X1750" s="1">
        <v>0.0</v>
      </c>
      <c r="Y1750" s="1">
        <v>4.134</v>
      </c>
      <c r="Z1750" s="1">
        <v>5.065</v>
      </c>
      <c r="AA1750" s="1">
        <v>528.29</v>
      </c>
      <c r="AB1750" s="1">
        <v>8204.83</v>
      </c>
      <c r="AC1750" s="1">
        <v>576.75</v>
      </c>
      <c r="AD1750" s="1">
        <v>27.862</v>
      </c>
      <c r="AE1750" s="1">
        <v>1.043</v>
      </c>
      <c r="AF1750" s="1">
        <v>30.195</v>
      </c>
      <c r="AG1750" s="1">
        <v>45428.77</v>
      </c>
      <c r="AH1750" s="1">
        <v>1.211</v>
      </c>
      <c r="AI1750" s="1">
        <v>0.239</v>
      </c>
      <c r="AJ1750" s="1">
        <v>3.61</v>
      </c>
      <c r="AK1750" s="1">
        <v>833.079</v>
      </c>
      <c r="AL1750" s="1">
        <v>53.64</v>
      </c>
      <c r="AM1750" s="1">
        <v>23557.012</v>
      </c>
      <c r="AN1750" s="1">
        <v>1516.781</v>
      </c>
      <c r="AO1750" s="1">
        <v>9.3</v>
      </c>
      <c r="AP1750" s="1">
        <v>52.58</v>
      </c>
      <c r="AQ1750" s="1">
        <v>1.572</v>
      </c>
      <c r="AR1750" s="1">
        <v>6.989</v>
      </c>
      <c r="AS1750" s="1">
        <v>451.432</v>
      </c>
      <c r="AT1750" s="1">
        <v>285.614</v>
      </c>
      <c r="AU1750" s="1">
        <v>18.39</v>
      </c>
      <c r="AV1750" s="1">
        <v>7011.147</v>
      </c>
      <c r="AW1750" s="1">
        <v>-35.904</v>
      </c>
      <c r="AX1750" s="1">
        <v>-2.096</v>
      </c>
      <c r="AY1750" s="1">
        <v>58.117</v>
      </c>
      <c r="AZ1750" s="1">
        <v>3.742</v>
      </c>
      <c r="BA1750" s="1">
        <v>3.189</v>
      </c>
      <c r="BB1750" s="1">
        <v>15.649</v>
      </c>
      <c r="BC1750" s="1">
        <v>43.99</v>
      </c>
      <c r="BD1750" s="1">
        <v>20.519</v>
      </c>
      <c r="BE1750" s="1">
        <v>29.684</v>
      </c>
      <c r="BF1750" s="1">
        <v>181.182</v>
      </c>
      <c r="BG1750" s="1">
        <v>1116.984</v>
      </c>
      <c r="BH1750" s="1">
        <v>71.92</v>
      </c>
      <c r="BI1750" s="1">
        <v>2813.929</v>
      </c>
      <c r="BJ1750" s="1">
        <v>12.47</v>
      </c>
      <c r="BK1750" s="1">
        <v>6.281</v>
      </c>
      <c r="BL1750" s="1">
        <v>2.398</v>
      </c>
      <c r="BM1750" s="1">
        <v>22.428</v>
      </c>
      <c r="BN1750" s="1">
        <v>1367.954</v>
      </c>
      <c r="BO1750" s="1">
        <v>8124.379</v>
      </c>
      <c r="BP1750" s="1">
        <v>523.11</v>
      </c>
      <c r="BQ1750" s="1">
        <v>21245.58</v>
      </c>
      <c r="BR1750" s="1">
        <v>90.7</v>
      </c>
      <c r="BS1750" s="1">
        <v>47.42</v>
      </c>
      <c r="BT1750" s="1">
        <v>-48.46</v>
      </c>
      <c r="BU1750" s="1">
        <v>-9.173</v>
      </c>
      <c r="BV1750" s="1">
        <v>-0.405</v>
      </c>
      <c r="BW1750" s="1">
        <v>-12.815</v>
      </c>
      <c r="BX1750" s="1">
        <v>1083.593</v>
      </c>
      <c r="BY1750" s="1">
        <v>6580.14</v>
      </c>
      <c r="BZ1750" s="1">
        <v>423.68</v>
      </c>
      <c r="CA1750" s="1">
        <v>16829.189</v>
      </c>
      <c r="CB1750" s="1">
        <v>73.46</v>
      </c>
      <c r="CC1750" s="1">
        <v>37.563</v>
      </c>
      <c r="CD1750" s="1">
        <v>-1.282</v>
      </c>
      <c r="CE1750" s="1">
        <v>-11.934</v>
      </c>
      <c r="CF1750" s="1">
        <v>919.245</v>
      </c>
      <c r="CG1750" s="1">
        <v>177.208</v>
      </c>
      <c r="CH1750" s="1">
        <v>11.41</v>
      </c>
      <c r="CI1750" s="1">
        <v>14276.722</v>
      </c>
      <c r="CJ1750" s="1">
        <v>-1.732</v>
      </c>
      <c r="CK1750" s="1">
        <v>-0.185</v>
      </c>
      <c r="CL1750" s="1">
        <v>163.465</v>
      </c>
      <c r="CM1750" s="1">
        <v>10.525</v>
      </c>
      <c r="CN1750" s="1">
        <v>1.978</v>
      </c>
      <c r="CO1750" s="1">
        <v>31.866</v>
      </c>
      <c r="CP1750" s="1">
        <v>19.053</v>
      </c>
      <c r="CQ1750" s="1">
        <v>6.18</v>
      </c>
      <c r="CR1750" s="1">
        <v>0.5</v>
      </c>
      <c r="CS1750" s="1">
        <v>5.901</v>
      </c>
      <c r="CT1750" s="1">
        <v>1.062</v>
      </c>
      <c r="CU1750" s="1">
        <v>95.981</v>
      </c>
      <c r="CV1750" s="1">
        <v>7.765</v>
      </c>
      <c r="CW1750" s="1">
        <v>295.908</v>
      </c>
      <c r="CX1750" s="1">
        <v>1.072</v>
      </c>
      <c r="CY1750" s="1">
        <v>0.087</v>
      </c>
      <c r="CZ1750" s="1">
        <v>0.66</v>
      </c>
      <c r="DA1750" s="1">
        <v>8957.458</v>
      </c>
      <c r="DB1750" s="1">
        <v>2925.053</v>
      </c>
      <c r="DC1750" s="1">
        <v>12.898</v>
      </c>
      <c r="DD1750" s="1">
        <v>35.242</v>
      </c>
      <c r="DE1750" s="1">
        <v>284.361</v>
      </c>
      <c r="DF1750" s="1">
        <v>1544.239</v>
      </c>
      <c r="DG1750" s="1">
        <v>99.43</v>
      </c>
      <c r="DH1750" s="1">
        <v>4416.391</v>
      </c>
      <c r="DI1750" s="1">
        <v>17.24</v>
      </c>
      <c r="DJ1750" s="1">
        <v>9.857</v>
      </c>
      <c r="DK1750" s="1">
        <v>17.891</v>
      </c>
      <c r="DL1750" s="1">
        <v>1.758</v>
      </c>
      <c r="DM1750" s="1">
        <v>12.108</v>
      </c>
      <c r="DN1750" s="1">
        <v>80.605</v>
      </c>
      <c r="DO1750" s="1">
        <v>5.19</v>
      </c>
      <c r="DP1750" s="1">
        <v>188.045</v>
      </c>
      <c r="DQ1750" s="1">
        <v>0.9</v>
      </c>
      <c r="DR1750" s="1">
        <v>0.42</v>
      </c>
      <c r="DS1750" s="1">
        <v>6.332</v>
      </c>
      <c r="DT1750" s="1">
        <v>2.191</v>
      </c>
      <c r="DU1750" s="1">
        <v>41.911</v>
      </c>
      <c r="DV1750" s="1">
        <v>250.669</v>
      </c>
      <c r="DW1750" s="1">
        <v>16.14</v>
      </c>
      <c r="DX1750" s="1">
        <v>650.922</v>
      </c>
      <c r="DY1750" s="1">
        <v>2.798</v>
      </c>
      <c r="DZ1750" s="1">
        <v>1.453</v>
      </c>
    </row>
    <row r="1751">
      <c r="A1751" s="1" t="s">
        <v>270</v>
      </c>
      <c r="B1751" s="1">
        <v>2014.0</v>
      </c>
      <c r="C1751" s="1" t="s">
        <v>271</v>
      </c>
      <c r="D1751" s="1">
        <v>6.4692449E7</v>
      </c>
      <c r="E1751" s="1">
        <v>2.437822808064E12</v>
      </c>
      <c r="F1751" s="1">
        <v>7.831</v>
      </c>
      <c r="G1751" s="1">
        <v>2.358</v>
      </c>
      <c r="H1751" s="1">
        <v>501.829</v>
      </c>
      <c r="I1751" s="1">
        <v>32.465</v>
      </c>
      <c r="J1751" s="1">
        <v>92.592</v>
      </c>
      <c r="K1751" s="1">
        <v>5.99</v>
      </c>
      <c r="L1751" s="1">
        <v>1.058</v>
      </c>
      <c r="M1751" s="1">
        <v>1.177</v>
      </c>
      <c r="N1751" s="1">
        <v>52.198</v>
      </c>
      <c r="O1751" s="1">
        <v>-26.623</v>
      </c>
      <c r="P1751" s="1">
        <v>-38.897</v>
      </c>
      <c r="Q1751" s="1">
        <v>1657.191</v>
      </c>
      <c r="R1751" s="1">
        <v>107.208</v>
      </c>
      <c r="S1751" s="1">
        <v>174.054</v>
      </c>
      <c r="T1751" s="1">
        <v>11.26</v>
      </c>
      <c r="V1751" s="1">
        <v>0.0</v>
      </c>
      <c r="W1751" s="1">
        <v>0.0</v>
      </c>
      <c r="X1751" s="1">
        <v>0.0</v>
      </c>
      <c r="Y1751" s="1">
        <v>1.988</v>
      </c>
      <c r="Z1751" s="1">
        <v>3.886</v>
      </c>
      <c r="AA1751" s="1">
        <v>499.12</v>
      </c>
      <c r="AB1751" s="1">
        <v>7715.274</v>
      </c>
      <c r="AC1751" s="1">
        <v>566.31</v>
      </c>
      <c r="AD1751" s="1">
        <v>29.211</v>
      </c>
      <c r="AE1751" s="1">
        <v>-4.351</v>
      </c>
      <c r="AF1751" s="1">
        <v>-127.271</v>
      </c>
      <c r="AG1751" s="1">
        <v>43247.43</v>
      </c>
      <c r="AH1751" s="1">
        <v>1.148</v>
      </c>
      <c r="AI1751" s="1">
        <v>-9.3</v>
      </c>
      <c r="AJ1751" s="1">
        <v>-141.064</v>
      </c>
      <c r="AK1751" s="1">
        <v>553.388</v>
      </c>
      <c r="AL1751" s="1">
        <v>35.8</v>
      </c>
      <c r="AM1751" s="1">
        <v>21265.496</v>
      </c>
      <c r="AN1751" s="1">
        <v>1375.717</v>
      </c>
      <c r="AO1751" s="1">
        <v>6.322</v>
      </c>
      <c r="AP1751" s="1">
        <v>49.861</v>
      </c>
      <c r="AQ1751" s="1">
        <v>-16.026</v>
      </c>
      <c r="AR1751" s="1">
        <v>-72.348</v>
      </c>
      <c r="AS1751" s="1">
        <v>379.084</v>
      </c>
      <c r="AT1751" s="1">
        <v>203.424</v>
      </c>
      <c r="AU1751" s="1">
        <v>13.16</v>
      </c>
      <c r="AV1751" s="1">
        <v>5859.78</v>
      </c>
      <c r="AW1751" s="1">
        <v>-94.74</v>
      </c>
      <c r="AX1751" s="1">
        <v>-3.545</v>
      </c>
      <c r="AY1751" s="1">
        <v>3.042</v>
      </c>
      <c r="AZ1751" s="1">
        <v>0.197</v>
      </c>
      <c r="BA1751" s="1">
        <v>2.324</v>
      </c>
      <c r="BB1751" s="1">
        <v>13.74</v>
      </c>
      <c r="BC1751" s="1">
        <v>29.56</v>
      </c>
      <c r="BD1751" s="1">
        <v>-11.312</v>
      </c>
      <c r="BE1751" s="1">
        <v>-21.313</v>
      </c>
      <c r="BF1751" s="1">
        <v>159.87</v>
      </c>
      <c r="BG1751" s="1">
        <v>985.741</v>
      </c>
      <c r="BH1751" s="1">
        <v>63.77</v>
      </c>
      <c r="BI1751" s="1">
        <v>2471.224</v>
      </c>
      <c r="BJ1751" s="1">
        <v>11.261</v>
      </c>
      <c r="BK1751" s="1">
        <v>5.794</v>
      </c>
      <c r="BL1751" s="1">
        <v>1.814</v>
      </c>
      <c r="BM1751" s="1">
        <v>15.406</v>
      </c>
      <c r="BN1751" s="1">
        <v>1383.36</v>
      </c>
      <c r="BO1751" s="1">
        <v>8200.493</v>
      </c>
      <c r="BP1751" s="1">
        <v>530.51</v>
      </c>
      <c r="BQ1751" s="1">
        <v>21383.633</v>
      </c>
      <c r="BR1751" s="1">
        <v>93.678</v>
      </c>
      <c r="BS1751" s="1">
        <v>50.139</v>
      </c>
      <c r="BT1751" s="1">
        <v>-67.19</v>
      </c>
      <c r="BU1751" s="1">
        <v>-13.462</v>
      </c>
      <c r="BV1751" s="1">
        <v>3.02</v>
      </c>
      <c r="BW1751" s="1">
        <v>27.041</v>
      </c>
      <c r="BX1751" s="1">
        <v>1110.634</v>
      </c>
      <c r="BY1751" s="1">
        <v>6747.001</v>
      </c>
      <c r="BZ1751" s="1">
        <v>436.48</v>
      </c>
      <c r="CA1751" s="1">
        <v>17167.9</v>
      </c>
      <c r="CB1751" s="1">
        <v>77.074</v>
      </c>
      <c r="CC1751" s="1">
        <v>40.254</v>
      </c>
      <c r="CD1751" s="1">
        <v>-3.244</v>
      </c>
      <c r="CE1751" s="1">
        <v>-29.819</v>
      </c>
      <c r="CF1751" s="1">
        <v>889.426</v>
      </c>
      <c r="CG1751" s="1">
        <v>175.909</v>
      </c>
      <c r="CH1751" s="1">
        <v>11.38</v>
      </c>
      <c r="CI1751" s="1">
        <v>13748.525</v>
      </c>
      <c r="CJ1751" s="1">
        <v>-3.975</v>
      </c>
      <c r="CK1751" s="1">
        <v>-0.418</v>
      </c>
      <c r="CL1751" s="1">
        <v>156.228</v>
      </c>
      <c r="CM1751" s="1">
        <v>10.107</v>
      </c>
      <c r="CN1751" s="1">
        <v>2.01</v>
      </c>
      <c r="CO1751" s="1">
        <v>32.236</v>
      </c>
      <c r="CP1751" s="1">
        <v>20.57</v>
      </c>
      <c r="CQ1751" s="1">
        <v>6.55</v>
      </c>
      <c r="CR1751" s="1">
        <v>0.56</v>
      </c>
      <c r="CS1751" s="1">
        <v>7.961</v>
      </c>
      <c r="CT1751" s="1">
        <v>1.517</v>
      </c>
      <c r="CU1751" s="1">
        <v>101.248</v>
      </c>
      <c r="CV1751" s="1">
        <v>8.656</v>
      </c>
      <c r="CW1751" s="1">
        <v>317.961</v>
      </c>
      <c r="CX1751" s="1">
        <v>1.157</v>
      </c>
      <c r="CY1751" s="1">
        <v>0.099</v>
      </c>
      <c r="CZ1751" s="1">
        <v>0.746</v>
      </c>
      <c r="DA1751" s="1">
        <v>8753.881</v>
      </c>
      <c r="DB1751" s="1">
        <v>2797.782</v>
      </c>
      <c r="DC1751" s="1">
        <v>-2.17</v>
      </c>
      <c r="DD1751" s="1">
        <v>-11.635</v>
      </c>
      <c r="DE1751" s="1">
        <v>272.726</v>
      </c>
      <c r="DF1751" s="1">
        <v>1453.493</v>
      </c>
      <c r="DG1751" s="1">
        <v>94.03</v>
      </c>
      <c r="DH1751" s="1">
        <v>4215.732</v>
      </c>
      <c r="DI1751" s="1">
        <v>16.604</v>
      </c>
      <c r="DJ1751" s="1">
        <v>9.885</v>
      </c>
      <c r="DK1751" s="1">
        <v>24.911</v>
      </c>
      <c r="DL1751" s="1">
        <v>2.939</v>
      </c>
      <c r="DM1751" s="1">
        <v>15.047</v>
      </c>
      <c r="DN1751" s="1">
        <v>98.775</v>
      </c>
      <c r="DO1751" s="1">
        <v>6.39</v>
      </c>
      <c r="DP1751" s="1">
        <v>232.593</v>
      </c>
      <c r="DQ1751" s="1">
        <v>1.128</v>
      </c>
      <c r="DR1751" s="1">
        <v>0.545</v>
      </c>
      <c r="DS1751" s="1">
        <v>7.38</v>
      </c>
      <c r="DT1751" s="1">
        <v>2.864</v>
      </c>
      <c r="DU1751" s="1">
        <v>44.775</v>
      </c>
      <c r="DV1751" s="1">
        <v>267.728</v>
      </c>
      <c r="DW1751" s="1">
        <v>17.32</v>
      </c>
      <c r="DX1751" s="1">
        <v>692.124</v>
      </c>
      <c r="DY1751" s="1">
        <v>3.058</v>
      </c>
      <c r="DZ1751" s="1">
        <v>1.623</v>
      </c>
    </row>
    <row r="1752">
      <c r="A1752" s="1" t="s">
        <v>270</v>
      </c>
      <c r="B1752" s="1">
        <v>2015.0</v>
      </c>
      <c r="C1752" s="1" t="s">
        <v>271</v>
      </c>
      <c r="D1752" s="1">
        <v>6.4916292E7</v>
      </c>
      <c r="E1752" s="1">
        <v>2.464953663488E12</v>
      </c>
      <c r="F1752" s="1">
        <v>0.873</v>
      </c>
      <c r="G1752" s="1">
        <v>0.283</v>
      </c>
      <c r="H1752" s="1">
        <v>504.463</v>
      </c>
      <c r="I1752" s="1">
        <v>32.748</v>
      </c>
      <c r="J1752" s="1">
        <v>100.591</v>
      </c>
      <c r="K1752" s="1">
        <v>6.53</v>
      </c>
      <c r="L1752" s="1">
        <v>1.137</v>
      </c>
      <c r="M1752" s="1">
        <v>1.175</v>
      </c>
      <c r="N1752" s="1">
        <v>59.149</v>
      </c>
      <c r="O1752" s="1">
        <v>-4.597</v>
      </c>
      <c r="P1752" s="1">
        <v>-4.928</v>
      </c>
      <c r="Q1752" s="1">
        <v>1575.565</v>
      </c>
      <c r="R1752" s="1">
        <v>102.28</v>
      </c>
      <c r="S1752" s="1">
        <v>183.159</v>
      </c>
      <c r="T1752" s="1">
        <v>11.89</v>
      </c>
      <c r="V1752" s="1">
        <v>0.0</v>
      </c>
      <c r="W1752" s="1">
        <v>0.0</v>
      </c>
      <c r="X1752" s="1">
        <v>0.0</v>
      </c>
      <c r="Y1752" s="1">
        <v>2.071</v>
      </c>
      <c r="Z1752" s="1">
        <v>3.671</v>
      </c>
      <c r="AA1752" s="1">
        <v>510.08</v>
      </c>
      <c r="AB1752" s="1">
        <v>7857.503</v>
      </c>
      <c r="AC1752" s="1">
        <v>574.14</v>
      </c>
      <c r="AD1752" s="1">
        <v>29.078</v>
      </c>
      <c r="AE1752" s="1">
        <v>0.917</v>
      </c>
      <c r="AF1752" s="1">
        <v>25.645</v>
      </c>
      <c r="AG1752" s="1">
        <v>43493.348</v>
      </c>
      <c r="AH1752" s="1">
        <v>1.145</v>
      </c>
      <c r="AI1752" s="1">
        <v>2.67</v>
      </c>
      <c r="AJ1752" s="1">
        <v>36.736</v>
      </c>
      <c r="AK1752" s="1">
        <v>691.198</v>
      </c>
      <c r="AL1752" s="1">
        <v>44.87</v>
      </c>
      <c r="AM1752" s="1">
        <v>21758.07</v>
      </c>
      <c r="AN1752" s="1">
        <v>1412.453</v>
      </c>
      <c r="AO1752" s="1">
        <v>7.815</v>
      </c>
      <c r="AP1752" s="1">
        <v>50.689</v>
      </c>
      <c r="AQ1752" s="1">
        <v>7.501</v>
      </c>
      <c r="AR1752" s="1">
        <v>28.434</v>
      </c>
      <c r="AS1752" s="1">
        <v>407.518</v>
      </c>
      <c r="AT1752" s="1">
        <v>325.65</v>
      </c>
      <c r="AU1752" s="1">
        <v>21.14</v>
      </c>
      <c r="AV1752" s="1">
        <v>6277.586</v>
      </c>
      <c r="AW1752" s="1">
        <v>25.719</v>
      </c>
      <c r="AX1752" s="1">
        <v>0.051</v>
      </c>
      <c r="AY1752" s="1">
        <v>3.812</v>
      </c>
      <c r="AZ1752" s="1">
        <v>0.247</v>
      </c>
      <c r="BA1752" s="1">
        <v>3.682</v>
      </c>
      <c r="BB1752" s="1">
        <v>14.625</v>
      </c>
      <c r="BC1752" s="1">
        <v>33.96</v>
      </c>
      <c r="BD1752" s="1">
        <v>-13.166</v>
      </c>
      <c r="BE1752" s="1">
        <v>-21.751</v>
      </c>
      <c r="BF1752" s="1">
        <v>138.119</v>
      </c>
      <c r="BG1752" s="1">
        <v>855.871</v>
      </c>
      <c r="BH1752" s="1">
        <v>55.56</v>
      </c>
      <c r="BI1752" s="1">
        <v>2127.646</v>
      </c>
      <c r="BJ1752" s="1">
        <v>9.677</v>
      </c>
      <c r="BK1752" s="1">
        <v>4.957</v>
      </c>
      <c r="BL1752" s="1">
        <v>-0.174</v>
      </c>
      <c r="BM1752" s="1">
        <v>-9.325</v>
      </c>
      <c r="BN1752" s="1">
        <v>1374.035</v>
      </c>
      <c r="BO1752" s="1">
        <v>8153.115</v>
      </c>
      <c r="BP1752" s="1">
        <v>529.27</v>
      </c>
      <c r="BQ1752" s="1">
        <v>21166.256</v>
      </c>
      <c r="BR1752" s="1">
        <v>92.185</v>
      </c>
      <c r="BS1752" s="1">
        <v>49.311</v>
      </c>
      <c r="BT1752" s="1">
        <v>-64.06</v>
      </c>
      <c r="BU1752" s="1">
        <v>-12.559</v>
      </c>
      <c r="BV1752" s="1">
        <v>0.217</v>
      </c>
      <c r="BW1752" s="1">
        <v>-3.221</v>
      </c>
      <c r="BX1752" s="1">
        <v>1107.412</v>
      </c>
      <c r="BY1752" s="1">
        <v>6738.37</v>
      </c>
      <c r="BZ1752" s="1">
        <v>437.43</v>
      </c>
      <c r="CA1752" s="1">
        <v>17059.078</v>
      </c>
      <c r="CB1752" s="1">
        <v>76.189</v>
      </c>
      <c r="CC1752" s="1">
        <v>39.742</v>
      </c>
      <c r="CD1752" s="1">
        <v>1.487</v>
      </c>
      <c r="CE1752" s="1">
        <v>13.23</v>
      </c>
      <c r="CF1752" s="1">
        <v>902.656</v>
      </c>
      <c r="CG1752" s="1">
        <v>182.389</v>
      </c>
      <c r="CH1752" s="1">
        <v>11.84</v>
      </c>
      <c r="CI1752" s="1">
        <v>13904.918</v>
      </c>
      <c r="CJ1752" s="1">
        <v>5.508</v>
      </c>
      <c r="CK1752" s="1">
        <v>0.557</v>
      </c>
      <c r="CL1752" s="1">
        <v>164.266</v>
      </c>
      <c r="CM1752" s="1">
        <v>10.664</v>
      </c>
      <c r="CN1752" s="1">
        <v>2.062</v>
      </c>
      <c r="CO1752" s="1">
        <v>32.394</v>
      </c>
      <c r="CP1752" s="1">
        <v>22.233</v>
      </c>
      <c r="CQ1752" s="1">
        <v>7.11</v>
      </c>
      <c r="CR1752" s="1">
        <v>0.58</v>
      </c>
      <c r="CS1752" s="1">
        <v>8.084</v>
      </c>
      <c r="CT1752" s="1">
        <v>1.663</v>
      </c>
      <c r="CU1752" s="1">
        <v>109.526</v>
      </c>
      <c r="CV1752" s="1">
        <v>8.935</v>
      </c>
      <c r="CW1752" s="1">
        <v>342.482</v>
      </c>
      <c r="CX1752" s="1">
        <v>1.238</v>
      </c>
      <c r="CY1752" s="1">
        <v>0.101</v>
      </c>
      <c r="CZ1752" s="1">
        <v>0.798</v>
      </c>
      <c r="DA1752" s="1">
        <v>8844.313</v>
      </c>
      <c r="DB1752" s="1">
        <v>2823.427</v>
      </c>
      <c r="DC1752" s="1">
        <v>-1.535</v>
      </c>
      <c r="DD1752" s="1">
        <v>-6.103</v>
      </c>
      <c r="DE1752" s="1">
        <v>266.623</v>
      </c>
      <c r="DF1752" s="1">
        <v>1414.745</v>
      </c>
      <c r="DG1752" s="1">
        <v>91.84</v>
      </c>
      <c r="DH1752" s="1">
        <v>4107.178</v>
      </c>
      <c r="DI1752" s="1">
        <v>15.996</v>
      </c>
      <c r="DJ1752" s="1">
        <v>9.568</v>
      </c>
      <c r="DK1752" s="1">
        <v>22.824</v>
      </c>
      <c r="DL1752" s="1">
        <v>3.341</v>
      </c>
      <c r="DM1752" s="1">
        <v>18.388</v>
      </c>
      <c r="DN1752" s="1">
        <v>119.385</v>
      </c>
      <c r="DO1752" s="1">
        <v>7.75</v>
      </c>
      <c r="DP1752" s="1">
        <v>283.253</v>
      </c>
      <c r="DQ1752" s="1">
        <v>1.35</v>
      </c>
      <c r="DR1752" s="1">
        <v>0.66</v>
      </c>
      <c r="DS1752" s="1">
        <v>23.765</v>
      </c>
      <c r="DT1752" s="1">
        <v>10.36</v>
      </c>
      <c r="DU1752" s="1">
        <v>55.136</v>
      </c>
      <c r="DV1752" s="1">
        <v>329.963</v>
      </c>
      <c r="DW1752" s="1">
        <v>21.42</v>
      </c>
      <c r="DX1752" s="1">
        <v>849.334</v>
      </c>
      <c r="DY1752" s="1">
        <v>3.731</v>
      </c>
      <c r="DZ1752" s="1">
        <v>1.979</v>
      </c>
    </row>
    <row r="1753">
      <c r="A1753" s="1" t="s">
        <v>270</v>
      </c>
      <c r="B1753" s="1">
        <v>2016.0</v>
      </c>
      <c r="C1753" s="1" t="s">
        <v>271</v>
      </c>
      <c r="D1753" s="1">
        <v>6.5086802E7</v>
      </c>
      <c r="E1753" s="1">
        <v>2.491956330496E12</v>
      </c>
      <c r="F1753" s="1">
        <v>0.605</v>
      </c>
      <c r="G1753" s="1">
        <v>0.198</v>
      </c>
      <c r="H1753" s="1">
        <v>506.186</v>
      </c>
      <c r="I1753" s="1">
        <v>32.946</v>
      </c>
      <c r="J1753" s="1">
        <v>115.538</v>
      </c>
      <c r="K1753" s="1">
        <v>7.52</v>
      </c>
      <c r="L1753" s="1">
        <v>1.346</v>
      </c>
      <c r="M1753" s="1">
        <v>1.207</v>
      </c>
      <c r="N1753" s="1">
        <v>68.606</v>
      </c>
      <c r="O1753" s="1">
        <v>-2.704</v>
      </c>
      <c r="P1753" s="1">
        <v>-2.766</v>
      </c>
      <c r="Q1753" s="1">
        <v>1528.941</v>
      </c>
      <c r="R1753" s="1">
        <v>99.514</v>
      </c>
      <c r="S1753" s="1">
        <v>157.175</v>
      </c>
      <c r="T1753" s="1">
        <v>10.23</v>
      </c>
      <c r="V1753" s="1">
        <v>0.0</v>
      </c>
      <c r="W1753" s="1">
        <v>0.0</v>
      </c>
      <c r="X1753" s="1">
        <v>0.0</v>
      </c>
      <c r="Y1753" s="1">
        <v>1.831</v>
      </c>
      <c r="Z1753" s="1">
        <v>3.647</v>
      </c>
      <c r="AA1753" s="1">
        <v>517.34</v>
      </c>
      <c r="AB1753" s="1">
        <v>7948.463</v>
      </c>
      <c r="AC1753" s="1">
        <v>558.84</v>
      </c>
      <c r="AD1753" s="1">
        <v>28.397</v>
      </c>
      <c r="AE1753" s="1">
        <v>-2.013</v>
      </c>
      <c r="AF1753" s="1">
        <v>-56.83</v>
      </c>
      <c r="AG1753" s="1">
        <v>42506.27</v>
      </c>
      <c r="AH1753" s="1">
        <v>1.11</v>
      </c>
      <c r="AI1753" s="1">
        <v>1.441</v>
      </c>
      <c r="AJ1753" s="1">
        <v>20.358</v>
      </c>
      <c r="AK1753" s="1">
        <v>870.222</v>
      </c>
      <c r="AL1753" s="1">
        <v>56.64</v>
      </c>
      <c r="AM1753" s="1">
        <v>22013.857</v>
      </c>
      <c r="AN1753" s="1">
        <v>1432.812</v>
      </c>
      <c r="AO1753" s="1">
        <v>10.135</v>
      </c>
      <c r="AP1753" s="1">
        <v>52.511</v>
      </c>
      <c r="AQ1753" s="1">
        <v>9.271</v>
      </c>
      <c r="AR1753" s="1">
        <v>37.782</v>
      </c>
      <c r="AS1753" s="1">
        <v>445.299</v>
      </c>
      <c r="AT1753" s="1">
        <v>537.283</v>
      </c>
      <c r="AU1753" s="1">
        <v>34.97</v>
      </c>
      <c r="AV1753" s="1">
        <v>6841.623</v>
      </c>
      <c r="AW1753" s="1">
        <v>-4.762</v>
      </c>
      <c r="AX1753" s="1">
        <v>-0.012</v>
      </c>
      <c r="AY1753" s="1">
        <v>3.621</v>
      </c>
      <c r="AZ1753" s="1">
        <v>0.236</v>
      </c>
      <c r="BA1753" s="1">
        <v>6.258</v>
      </c>
      <c r="BB1753" s="1">
        <v>16.32</v>
      </c>
      <c r="BC1753" s="1">
        <v>38.34</v>
      </c>
      <c r="BD1753" s="1">
        <v>9.836</v>
      </c>
      <c r="BE1753" s="1">
        <v>12.442</v>
      </c>
      <c r="BF1753" s="1">
        <v>150.561</v>
      </c>
      <c r="BG1753" s="1">
        <v>934.752</v>
      </c>
      <c r="BH1753" s="1">
        <v>60.84</v>
      </c>
      <c r="BI1753" s="1">
        <v>2313.24</v>
      </c>
      <c r="BJ1753" s="1">
        <v>10.887</v>
      </c>
      <c r="BK1753" s="1">
        <v>5.518</v>
      </c>
      <c r="BL1753" s="1">
        <v>-4.851</v>
      </c>
      <c r="BM1753" s="1">
        <v>-78.243</v>
      </c>
      <c r="BN1753" s="1">
        <v>1295.792</v>
      </c>
      <c r="BO1753" s="1">
        <v>7715.85</v>
      </c>
      <c r="BP1753" s="1">
        <v>502.2</v>
      </c>
      <c r="BQ1753" s="1">
        <v>19908.67</v>
      </c>
      <c r="BR1753" s="1">
        <v>89.865</v>
      </c>
      <c r="BS1753" s="1">
        <v>47.489</v>
      </c>
      <c r="BT1753" s="1">
        <v>-41.5</v>
      </c>
      <c r="BU1753" s="1">
        <v>-8.022</v>
      </c>
      <c r="BV1753" s="1">
        <v>-7.826</v>
      </c>
      <c r="BW1753" s="1">
        <v>-94.358</v>
      </c>
      <c r="BX1753" s="1">
        <v>1013.054</v>
      </c>
      <c r="BY1753" s="1">
        <v>6194.805</v>
      </c>
      <c r="BZ1753" s="1">
        <v>403.2</v>
      </c>
      <c r="CA1753" s="1">
        <v>15564.661</v>
      </c>
      <c r="CB1753" s="1">
        <v>72.149</v>
      </c>
      <c r="CC1753" s="1">
        <v>37.127</v>
      </c>
      <c r="CD1753" s="1">
        <v>-1.624</v>
      </c>
      <c r="CE1753" s="1">
        <v>-14.657</v>
      </c>
      <c r="CF1753" s="1">
        <v>887.998</v>
      </c>
      <c r="CG1753" s="1">
        <v>175.765</v>
      </c>
      <c r="CH1753" s="1">
        <v>11.44</v>
      </c>
      <c r="CI1753" s="1">
        <v>13643.293</v>
      </c>
      <c r="CJ1753" s="1">
        <v>-1.222</v>
      </c>
      <c r="CK1753" s="1">
        <v>-0.13</v>
      </c>
      <c r="CL1753" s="1">
        <v>161.833</v>
      </c>
      <c r="CM1753" s="1">
        <v>10.533</v>
      </c>
      <c r="CN1753" s="1">
        <v>2.047</v>
      </c>
      <c r="CO1753" s="1">
        <v>32.544</v>
      </c>
      <c r="CP1753" s="1">
        <v>24.103</v>
      </c>
      <c r="CQ1753" s="1">
        <v>8.12</v>
      </c>
      <c r="CR1753" s="1">
        <v>0.6</v>
      </c>
      <c r="CS1753" s="1">
        <v>8.414</v>
      </c>
      <c r="CT1753" s="1">
        <v>1.871</v>
      </c>
      <c r="CU1753" s="1">
        <v>124.756</v>
      </c>
      <c r="CV1753" s="1">
        <v>9.218</v>
      </c>
      <c r="CW1753" s="1">
        <v>370.325</v>
      </c>
      <c r="CX1753" s="1">
        <v>1.453</v>
      </c>
      <c r="CY1753" s="1">
        <v>0.107</v>
      </c>
      <c r="CZ1753" s="1">
        <v>0.883</v>
      </c>
      <c r="DA1753" s="1">
        <v>8586.073</v>
      </c>
      <c r="DB1753" s="1">
        <v>2766.597</v>
      </c>
      <c r="DC1753" s="1">
        <v>5.688</v>
      </c>
      <c r="DD1753" s="1">
        <v>16.115</v>
      </c>
      <c r="DE1753" s="1">
        <v>282.738</v>
      </c>
      <c r="DF1753" s="1">
        <v>1521.046</v>
      </c>
      <c r="DG1753" s="1">
        <v>99.0</v>
      </c>
      <c r="DH1753" s="1">
        <v>4344.009</v>
      </c>
      <c r="DI1753" s="1">
        <v>17.715</v>
      </c>
      <c r="DJ1753" s="1">
        <v>10.362</v>
      </c>
      <c r="DK1753" s="1">
        <v>12.416</v>
      </c>
      <c r="DL1753" s="1">
        <v>2.127</v>
      </c>
      <c r="DM1753" s="1">
        <v>20.515</v>
      </c>
      <c r="DN1753" s="1">
        <v>133.053</v>
      </c>
      <c r="DO1753" s="1">
        <v>8.66</v>
      </c>
      <c r="DP1753" s="1">
        <v>315.193</v>
      </c>
      <c r="DQ1753" s="1">
        <v>1.55</v>
      </c>
      <c r="DR1753" s="1">
        <v>0.752</v>
      </c>
      <c r="DS1753" s="1">
        <v>-0.197</v>
      </c>
      <c r="DT1753" s="1">
        <v>-0.524</v>
      </c>
      <c r="DU1753" s="1">
        <v>54.612</v>
      </c>
      <c r="DV1753" s="1">
        <v>328.484</v>
      </c>
      <c r="DW1753" s="1">
        <v>21.38</v>
      </c>
      <c r="DX1753" s="1">
        <v>839.065</v>
      </c>
      <c r="DY1753" s="1">
        <v>3.826</v>
      </c>
      <c r="DZ1753" s="1">
        <v>2.001</v>
      </c>
    </row>
    <row r="1754">
      <c r="A1754" s="1" t="s">
        <v>270</v>
      </c>
      <c r="B1754" s="1">
        <v>2017.0</v>
      </c>
      <c r="C1754" s="1" t="s">
        <v>271</v>
      </c>
      <c r="D1754" s="1">
        <v>6.5284727E7</v>
      </c>
      <c r="E1754" s="1">
        <v>2.549057585152E12</v>
      </c>
      <c r="F1754" s="1">
        <v>0.781</v>
      </c>
      <c r="G1754" s="1">
        <v>0.257</v>
      </c>
      <c r="H1754" s="1">
        <v>508.595</v>
      </c>
      <c r="I1754" s="1">
        <v>33.204</v>
      </c>
      <c r="J1754" s="1">
        <v>119.17</v>
      </c>
      <c r="K1754" s="1">
        <v>7.78</v>
      </c>
      <c r="L1754" s="1">
        <v>1.398</v>
      </c>
      <c r="M1754" s="1">
        <v>1.22</v>
      </c>
      <c r="N1754" s="1">
        <v>78.263</v>
      </c>
      <c r="O1754" s="1">
        <v>9.579</v>
      </c>
      <c r="P1754" s="1">
        <v>9.532</v>
      </c>
      <c r="Q1754" s="1">
        <v>1670.317</v>
      </c>
      <c r="R1754" s="1">
        <v>109.046</v>
      </c>
      <c r="S1754" s="1">
        <v>196.217</v>
      </c>
      <c r="T1754" s="1">
        <v>12.81</v>
      </c>
      <c r="Y1754" s="1">
        <v>2.302</v>
      </c>
      <c r="Z1754" s="1">
        <v>4.008</v>
      </c>
      <c r="AA1754" s="1">
        <v>516.33</v>
      </c>
      <c r="AB1754" s="1">
        <v>7908.895</v>
      </c>
      <c r="AC1754" s="1">
        <v>556.46</v>
      </c>
      <c r="AD1754" s="1">
        <v>28.07</v>
      </c>
      <c r="AE1754" s="1">
        <v>-0.375</v>
      </c>
      <c r="AF1754" s="1">
        <v>-10.368</v>
      </c>
      <c r="AG1754" s="1">
        <v>42218.59</v>
      </c>
      <c r="AH1754" s="1">
        <v>1.081</v>
      </c>
      <c r="AI1754" s="1">
        <v>1.774</v>
      </c>
      <c r="AJ1754" s="1">
        <v>25.419</v>
      </c>
      <c r="AK1754" s="1">
        <v>1002.838</v>
      </c>
      <c r="AL1754" s="1">
        <v>65.47</v>
      </c>
      <c r="AM1754" s="1">
        <v>22336.469</v>
      </c>
      <c r="AN1754" s="1">
        <v>1458.23</v>
      </c>
      <c r="AO1754" s="1">
        <v>11.765</v>
      </c>
      <c r="AP1754" s="1">
        <v>53.594</v>
      </c>
      <c r="AQ1754" s="1">
        <v>0.529</v>
      </c>
      <c r="AR1754" s="1">
        <v>2.358</v>
      </c>
      <c r="AS1754" s="1">
        <v>447.657</v>
      </c>
      <c r="AT1754" s="1">
        <v>620.359</v>
      </c>
      <c r="AU1754" s="1">
        <v>40.5</v>
      </c>
      <c r="AV1754" s="1">
        <v>6856.994</v>
      </c>
      <c r="BA1754" s="1">
        <v>7.278</v>
      </c>
      <c r="BB1754" s="1">
        <v>16.453</v>
      </c>
      <c r="BC1754" s="1">
        <v>43.55</v>
      </c>
      <c r="BD1754" s="1">
        <v>-18.288</v>
      </c>
      <c r="BE1754" s="1">
        <v>-28.15</v>
      </c>
      <c r="BF1754" s="1">
        <v>122.411</v>
      </c>
      <c r="BG1754" s="1">
        <v>765.876</v>
      </c>
      <c r="BH1754" s="1">
        <v>50.0</v>
      </c>
      <c r="BI1754" s="1">
        <v>1875.035</v>
      </c>
      <c r="BJ1754" s="1">
        <v>8.985</v>
      </c>
      <c r="BK1754" s="1">
        <v>4.499</v>
      </c>
      <c r="BL1754" s="1">
        <v>-2.017</v>
      </c>
      <c r="BM1754" s="1">
        <v>-33.162</v>
      </c>
      <c r="BN1754" s="1">
        <v>1262.629</v>
      </c>
      <c r="BO1754" s="1">
        <v>7520.748</v>
      </c>
      <c r="BP1754" s="1">
        <v>490.99</v>
      </c>
      <c r="BQ1754" s="1">
        <v>19340.346</v>
      </c>
      <c r="BR1754" s="1">
        <v>88.235</v>
      </c>
      <c r="BS1754" s="1">
        <v>46.406</v>
      </c>
      <c r="BT1754" s="1">
        <v>-40.13</v>
      </c>
      <c r="BU1754" s="1">
        <v>-7.772</v>
      </c>
      <c r="BV1754" s="1">
        <v>-1.2</v>
      </c>
      <c r="BW1754" s="1">
        <v>-17.156</v>
      </c>
      <c r="BX1754" s="1">
        <v>995.898</v>
      </c>
      <c r="BY1754" s="1">
        <v>6101.886</v>
      </c>
      <c r="BZ1754" s="1">
        <v>398.36</v>
      </c>
      <c r="CA1754" s="1">
        <v>15254.684</v>
      </c>
      <c r="CB1754" s="1">
        <v>71.588</v>
      </c>
      <c r="CC1754" s="1">
        <v>36.602</v>
      </c>
      <c r="CD1754" s="1">
        <v>1.524</v>
      </c>
      <c r="CE1754" s="1">
        <v>13.529</v>
      </c>
      <c r="CF1754" s="1">
        <v>901.527</v>
      </c>
      <c r="CG1754" s="1">
        <v>186.261</v>
      </c>
      <c r="CH1754" s="1">
        <v>12.16</v>
      </c>
      <c r="CI1754" s="1">
        <v>13809.158</v>
      </c>
      <c r="CN1754" s="1">
        <v>2.185</v>
      </c>
      <c r="CO1754" s="1">
        <v>33.134</v>
      </c>
      <c r="CP1754" s="1">
        <v>25.77</v>
      </c>
      <c r="CQ1754" s="1">
        <v>8.43</v>
      </c>
      <c r="CR1754" s="1">
        <v>0.65</v>
      </c>
      <c r="CS1754" s="1">
        <v>6.917</v>
      </c>
      <c r="CT1754" s="1">
        <v>1.667</v>
      </c>
      <c r="CU1754" s="1">
        <v>129.127</v>
      </c>
      <c r="CV1754" s="1">
        <v>9.956</v>
      </c>
      <c r="CW1754" s="1">
        <v>394.739</v>
      </c>
      <c r="CX1754" s="1">
        <v>1.515</v>
      </c>
      <c r="CY1754" s="1">
        <v>0.117</v>
      </c>
      <c r="CZ1754" s="1">
        <v>0.947</v>
      </c>
      <c r="DA1754" s="1">
        <v>8523.587</v>
      </c>
      <c r="DB1754" s="1">
        <v>2756.229</v>
      </c>
      <c r="DC1754" s="1">
        <v>-4.545</v>
      </c>
      <c r="DD1754" s="1">
        <v>-16.006</v>
      </c>
      <c r="DE1754" s="1">
        <v>266.731</v>
      </c>
      <c r="DF1754" s="1">
        <v>1418.862</v>
      </c>
      <c r="DG1754" s="1">
        <v>92.63</v>
      </c>
      <c r="DH1754" s="1">
        <v>4085.662</v>
      </c>
      <c r="DI1754" s="1">
        <v>16.646</v>
      </c>
      <c r="DJ1754" s="1">
        <v>9.803</v>
      </c>
      <c r="DK1754" s="1">
        <v>11.484</v>
      </c>
      <c r="DL1754" s="1">
        <v>2.242</v>
      </c>
      <c r="DM1754" s="1">
        <v>22.757</v>
      </c>
      <c r="DN1754" s="1">
        <v>146.895</v>
      </c>
      <c r="DO1754" s="1">
        <v>9.59</v>
      </c>
      <c r="DP1754" s="1">
        <v>348.574</v>
      </c>
      <c r="DQ1754" s="1">
        <v>1.723</v>
      </c>
      <c r="DR1754" s="1">
        <v>0.836</v>
      </c>
      <c r="DS1754" s="1">
        <v>15.184</v>
      </c>
      <c r="DT1754" s="1">
        <v>7.978</v>
      </c>
      <c r="DU1754" s="1">
        <v>62.59</v>
      </c>
      <c r="DV1754" s="1">
        <v>376.964</v>
      </c>
      <c r="DW1754" s="1">
        <v>24.61</v>
      </c>
      <c r="DX1754" s="1">
        <v>958.719</v>
      </c>
      <c r="DY1754" s="1">
        <v>4.423</v>
      </c>
      <c r="DZ1754" s="1">
        <v>2.3</v>
      </c>
    </row>
    <row r="1755">
      <c r="A1755" s="1" t="s">
        <v>270</v>
      </c>
      <c r="B1755" s="1">
        <v>2018.0</v>
      </c>
      <c r="C1755" s="1" t="s">
        <v>271</v>
      </c>
      <c r="D1755" s="1">
        <v>6.5519483E7</v>
      </c>
      <c r="E1755" s="1">
        <v>2.59659923456E12</v>
      </c>
      <c r="F1755" s="1">
        <v>-1.137</v>
      </c>
      <c r="G1755" s="1">
        <v>-0.378</v>
      </c>
      <c r="H1755" s="1">
        <v>501.01</v>
      </c>
      <c r="I1755" s="1">
        <v>32.826</v>
      </c>
      <c r="J1755" s="1">
        <v>127.901</v>
      </c>
      <c r="K1755" s="1">
        <v>8.38</v>
      </c>
      <c r="L1755" s="1">
        <v>1.455</v>
      </c>
      <c r="M1755" s="1">
        <v>1.193</v>
      </c>
      <c r="N1755" s="1">
        <v>59.924</v>
      </c>
      <c r="O1755" s="1">
        <v>-8.108</v>
      </c>
      <c r="P1755" s="1">
        <v>-8.841</v>
      </c>
      <c r="Q1755" s="1">
        <v>1529.388</v>
      </c>
      <c r="R1755" s="1">
        <v>100.205</v>
      </c>
      <c r="S1755" s="1">
        <v>126.833</v>
      </c>
      <c r="T1755" s="1">
        <v>8.31</v>
      </c>
      <c r="Y1755" s="1">
        <v>1.443</v>
      </c>
      <c r="Z1755" s="1">
        <v>3.641</v>
      </c>
      <c r="AA1755" s="1">
        <v>512.93</v>
      </c>
      <c r="AB1755" s="1">
        <v>7828.664</v>
      </c>
      <c r="AC1755" s="1">
        <v>575.9</v>
      </c>
      <c r="AD1755" s="1">
        <v>29.27</v>
      </c>
      <c r="AE1755" s="1">
        <v>1.241</v>
      </c>
      <c r="AF1755" s="1">
        <v>34.2</v>
      </c>
      <c r="AG1755" s="1">
        <v>42589.297</v>
      </c>
      <c r="AH1755" s="1">
        <v>1.075</v>
      </c>
      <c r="AI1755" s="1">
        <v>-3.428</v>
      </c>
      <c r="AJ1755" s="1">
        <v>-49.99</v>
      </c>
      <c r="AK1755" s="1">
        <v>754.737</v>
      </c>
      <c r="AL1755" s="1">
        <v>49.45</v>
      </c>
      <c r="AM1755" s="1">
        <v>21493.453</v>
      </c>
      <c r="AN1755" s="1">
        <v>1408.24</v>
      </c>
      <c r="AO1755" s="1">
        <v>8.587</v>
      </c>
      <c r="AP1755" s="1">
        <v>51.165</v>
      </c>
      <c r="AQ1755" s="1">
        <v>-4.305</v>
      </c>
      <c r="AR1755" s="1">
        <v>-19.273</v>
      </c>
      <c r="AS1755" s="1">
        <v>428.384</v>
      </c>
      <c r="AT1755" s="1">
        <v>466.273</v>
      </c>
      <c r="AU1755" s="1">
        <v>30.55</v>
      </c>
      <c r="AV1755" s="1">
        <v>6538.267</v>
      </c>
      <c r="BA1755" s="1">
        <v>5.305</v>
      </c>
      <c r="BB1755" s="1">
        <v>15.564</v>
      </c>
      <c r="BC1755" s="1">
        <v>34.51</v>
      </c>
      <c r="BD1755" s="1">
        <v>30.535</v>
      </c>
      <c r="BE1755" s="1">
        <v>36.583</v>
      </c>
      <c r="BF1755" s="1">
        <v>158.994</v>
      </c>
      <c r="BG1755" s="1">
        <v>993.75</v>
      </c>
      <c r="BH1755" s="1">
        <v>65.11</v>
      </c>
      <c r="BI1755" s="1">
        <v>2426.674</v>
      </c>
      <c r="BJ1755" s="1">
        <v>11.306</v>
      </c>
      <c r="BK1755" s="1">
        <v>5.777</v>
      </c>
      <c r="BL1755" s="1">
        <v>6.661</v>
      </c>
      <c r="BM1755" s="1">
        <v>81.469</v>
      </c>
      <c r="BN1755" s="1">
        <v>1344.098</v>
      </c>
      <c r="BO1755" s="1">
        <v>8035.015</v>
      </c>
      <c r="BP1755" s="1">
        <v>526.45</v>
      </c>
      <c r="BQ1755" s="1">
        <v>20514.482</v>
      </c>
      <c r="BR1755" s="1">
        <v>91.413</v>
      </c>
      <c r="BS1755" s="1">
        <v>48.835</v>
      </c>
      <c r="BT1755" s="1">
        <v>-62.97</v>
      </c>
      <c r="BU1755" s="1">
        <v>-12.277</v>
      </c>
      <c r="BV1755" s="1">
        <v>3.661</v>
      </c>
      <c r="BW1755" s="1">
        <v>31.321</v>
      </c>
      <c r="BX1755" s="1">
        <v>1027.218</v>
      </c>
      <c r="BY1755" s="1">
        <v>6302.553</v>
      </c>
      <c r="BZ1755" s="1">
        <v>412.94</v>
      </c>
      <c r="CA1755" s="1">
        <v>15678.06</v>
      </c>
      <c r="CB1755" s="1">
        <v>71.703</v>
      </c>
      <c r="CC1755" s="1">
        <v>37.322</v>
      </c>
      <c r="CD1755" s="1">
        <v>-2.427</v>
      </c>
      <c r="CE1755" s="1">
        <v>-21.876</v>
      </c>
      <c r="CF1755" s="1">
        <v>879.651</v>
      </c>
      <c r="CG1755" s="1">
        <v>161.631</v>
      </c>
      <c r="CH1755" s="1">
        <v>10.59</v>
      </c>
      <c r="CI1755" s="1">
        <v>13425.799</v>
      </c>
      <c r="CN1755" s="1">
        <v>1.839</v>
      </c>
      <c r="CO1755" s="1">
        <v>31.96</v>
      </c>
      <c r="CP1755" s="1">
        <v>26.973</v>
      </c>
      <c r="CQ1755" s="1">
        <v>8.99</v>
      </c>
      <c r="CR1755" s="1">
        <v>0.61</v>
      </c>
      <c r="CS1755" s="1">
        <v>4.667</v>
      </c>
      <c r="CT1755" s="1">
        <v>1.203</v>
      </c>
      <c r="CU1755" s="1">
        <v>137.211</v>
      </c>
      <c r="CV1755" s="1">
        <v>9.31</v>
      </c>
      <c r="CW1755" s="1">
        <v>411.68</v>
      </c>
      <c r="CX1755" s="1">
        <v>1.561</v>
      </c>
      <c r="CY1755" s="1">
        <v>0.106</v>
      </c>
      <c r="CZ1755" s="1">
        <v>0.98</v>
      </c>
      <c r="DA1755" s="1">
        <v>8789.752</v>
      </c>
      <c r="DB1755" s="1">
        <v>2790.429</v>
      </c>
      <c r="DC1755" s="1">
        <v>16.259</v>
      </c>
      <c r="DD1755" s="1">
        <v>50.149</v>
      </c>
      <c r="DE1755" s="1">
        <v>316.88</v>
      </c>
      <c r="DF1755" s="1">
        <v>1732.462</v>
      </c>
      <c r="DG1755" s="1">
        <v>113.51</v>
      </c>
      <c r="DH1755" s="1">
        <v>4836.422</v>
      </c>
      <c r="DI1755" s="1">
        <v>19.71</v>
      </c>
      <c r="DJ1755" s="1">
        <v>11.513</v>
      </c>
      <c r="DK1755" s="1">
        <v>13.461</v>
      </c>
      <c r="DL1755" s="1">
        <v>2.935</v>
      </c>
      <c r="DM1755" s="1">
        <v>25.691</v>
      </c>
      <c r="DN1755" s="1">
        <v>164.989</v>
      </c>
      <c r="DO1755" s="1">
        <v>10.81</v>
      </c>
      <c r="DP1755" s="1">
        <v>392.118</v>
      </c>
      <c r="DQ1755" s="1">
        <v>1.877</v>
      </c>
      <c r="DR1755" s="1">
        <v>0.933</v>
      </c>
      <c r="DS1755" s="1">
        <v>16.245</v>
      </c>
      <c r="DT1755" s="1">
        <v>9.805</v>
      </c>
      <c r="DU1755" s="1">
        <v>72.395</v>
      </c>
      <c r="DV1755" s="1">
        <v>436.511</v>
      </c>
      <c r="DW1755" s="1">
        <v>28.6</v>
      </c>
      <c r="DX1755" s="1">
        <v>1104.94</v>
      </c>
      <c r="DY1755" s="1">
        <v>4.966</v>
      </c>
      <c r="DZ1755" s="1">
        <v>2.63</v>
      </c>
    </row>
    <row r="1756">
      <c r="A1756" s="1" t="s">
        <v>270</v>
      </c>
      <c r="B1756" s="1">
        <v>2019.0</v>
      </c>
      <c r="C1756" s="1" t="s">
        <v>271</v>
      </c>
      <c r="D1756" s="1">
        <v>6.5729405E7</v>
      </c>
      <c r="E1756" s="1">
        <v>2.644453883904E12</v>
      </c>
      <c r="F1756" s="1">
        <v>4.13</v>
      </c>
      <c r="G1756" s="1">
        <v>1.356</v>
      </c>
      <c r="H1756" s="1">
        <v>520.034</v>
      </c>
      <c r="I1756" s="1">
        <v>34.182</v>
      </c>
      <c r="J1756" s="1">
        <v>131.448</v>
      </c>
      <c r="K1756" s="1">
        <v>8.64</v>
      </c>
      <c r="L1756" s="1">
        <v>1.527</v>
      </c>
      <c r="M1756" s="1">
        <v>1.269</v>
      </c>
      <c r="N1756" s="1">
        <v>59.788</v>
      </c>
      <c r="O1756" s="1">
        <v>-20.739</v>
      </c>
      <c r="P1756" s="1">
        <v>-20.782</v>
      </c>
      <c r="Q1756" s="1">
        <v>1208.334</v>
      </c>
      <c r="R1756" s="1">
        <v>79.423</v>
      </c>
      <c r="S1756" s="1">
        <v>55.379</v>
      </c>
      <c r="T1756" s="1">
        <v>3.64</v>
      </c>
      <c r="Y1756" s="1">
        <v>0.643</v>
      </c>
      <c r="Z1756" s="1">
        <v>2.95</v>
      </c>
      <c r="AA1756" s="1">
        <v>508.0</v>
      </c>
      <c r="AB1756" s="1">
        <v>7728.657</v>
      </c>
      <c r="AC1756" s="1">
        <v>565.67</v>
      </c>
      <c r="AD1756" s="1">
        <v>29.238</v>
      </c>
      <c r="AE1756" s="1">
        <v>-2.117</v>
      </c>
      <c r="AF1756" s="1">
        <v>-59.081</v>
      </c>
      <c r="AG1756" s="1">
        <v>41554.422</v>
      </c>
      <c r="AH1756" s="1">
        <v>1.033</v>
      </c>
      <c r="AI1756" s="1">
        <v>-1.406</v>
      </c>
      <c r="AJ1756" s="1">
        <v>-19.799</v>
      </c>
      <c r="AK1756" s="1">
        <v>815.617</v>
      </c>
      <c r="AL1756" s="1">
        <v>53.61</v>
      </c>
      <c r="AM1756" s="1">
        <v>21123.592</v>
      </c>
      <c r="AN1756" s="1">
        <v>1388.441</v>
      </c>
      <c r="AO1756" s="1">
        <v>9.477</v>
      </c>
      <c r="AP1756" s="1">
        <v>51.566</v>
      </c>
      <c r="AQ1756" s="1">
        <v>1.923</v>
      </c>
      <c r="AR1756" s="1">
        <v>8.237</v>
      </c>
      <c r="AS1756" s="1">
        <v>436.62</v>
      </c>
      <c r="AT1756" s="1">
        <v>596.993</v>
      </c>
      <c r="AU1756" s="1">
        <v>39.24</v>
      </c>
      <c r="AV1756" s="1">
        <v>6642.695</v>
      </c>
      <c r="BA1756" s="1">
        <v>6.937</v>
      </c>
      <c r="BB1756" s="1">
        <v>16.216</v>
      </c>
      <c r="BC1756" s="1">
        <v>33.82</v>
      </c>
      <c r="BD1756" s="1">
        <v>-12.341</v>
      </c>
      <c r="BE1756" s="1">
        <v>-20.312</v>
      </c>
      <c r="BF1756" s="1">
        <v>138.682</v>
      </c>
      <c r="BG1756" s="1">
        <v>865.823</v>
      </c>
      <c r="BH1756" s="1">
        <v>56.91</v>
      </c>
      <c r="BI1756" s="1">
        <v>2109.9</v>
      </c>
      <c r="BJ1756" s="1">
        <v>10.061</v>
      </c>
      <c r="BK1756" s="1">
        <v>5.151</v>
      </c>
      <c r="BL1756" s="1">
        <v>-2.296</v>
      </c>
      <c r="BM1756" s="1">
        <v>-39.964</v>
      </c>
      <c r="BN1756" s="1">
        <v>1304.135</v>
      </c>
      <c r="BO1756" s="1">
        <v>7790.425</v>
      </c>
      <c r="BP1756" s="1">
        <v>512.06</v>
      </c>
      <c r="BQ1756" s="1">
        <v>19840.963</v>
      </c>
      <c r="BR1756" s="1">
        <v>90.523</v>
      </c>
      <c r="BS1756" s="1">
        <v>48.434</v>
      </c>
      <c r="BT1756" s="1">
        <v>-57.67</v>
      </c>
      <c r="BU1756" s="1">
        <v>-11.352</v>
      </c>
      <c r="BV1756" s="1">
        <v>-3.373</v>
      </c>
      <c r="BW1756" s="1">
        <v>-39.566</v>
      </c>
      <c r="BX1756" s="1">
        <v>987.652</v>
      </c>
      <c r="BY1756" s="1">
        <v>6070.495</v>
      </c>
      <c r="BZ1756" s="1">
        <v>399.01</v>
      </c>
      <c r="CA1756" s="1">
        <v>15026.036</v>
      </c>
      <c r="CB1756" s="1">
        <v>70.538</v>
      </c>
      <c r="CC1756" s="1">
        <v>36.681</v>
      </c>
      <c r="CD1756" s="1">
        <v>-0.825</v>
      </c>
      <c r="CE1756" s="1">
        <v>-7.254</v>
      </c>
      <c r="CF1756" s="1">
        <v>872.398</v>
      </c>
      <c r="CG1756" s="1">
        <v>163.245</v>
      </c>
      <c r="CH1756" s="1">
        <v>10.73</v>
      </c>
      <c r="CI1756" s="1">
        <v>13272.562</v>
      </c>
      <c r="CN1756" s="1">
        <v>1.897</v>
      </c>
      <c r="CO1756" s="1">
        <v>32.4</v>
      </c>
      <c r="CP1756" s="1">
        <v>27.386</v>
      </c>
      <c r="CQ1756" s="1">
        <v>9.25</v>
      </c>
      <c r="CR1756" s="1">
        <v>0.61</v>
      </c>
      <c r="CS1756" s="1">
        <v>1.532</v>
      </c>
      <c r="CT1756" s="1">
        <v>0.413</v>
      </c>
      <c r="CU1756" s="1">
        <v>140.729</v>
      </c>
      <c r="CV1756" s="1">
        <v>9.28</v>
      </c>
      <c r="CW1756" s="1">
        <v>416.653</v>
      </c>
      <c r="CX1756" s="1">
        <v>1.635</v>
      </c>
      <c r="CY1756" s="1">
        <v>0.108</v>
      </c>
      <c r="CZ1756" s="1">
        <v>1.017</v>
      </c>
      <c r="DA1756" s="1">
        <v>8606.041</v>
      </c>
      <c r="DB1756" s="1">
        <v>2731.347</v>
      </c>
      <c r="DC1756" s="1">
        <v>0.778</v>
      </c>
      <c r="DD1756" s="1">
        <v>-0.398</v>
      </c>
      <c r="DE1756" s="1">
        <v>316.482</v>
      </c>
      <c r="DF1756" s="1">
        <v>1719.93</v>
      </c>
      <c r="DG1756" s="1">
        <v>113.05</v>
      </c>
      <c r="DH1756" s="1">
        <v>4814.927</v>
      </c>
      <c r="DI1756" s="1">
        <v>19.985</v>
      </c>
      <c r="DJ1756" s="1">
        <v>11.754</v>
      </c>
      <c r="DK1756" s="1">
        <v>12.78</v>
      </c>
      <c r="DL1756" s="1">
        <v>3.14</v>
      </c>
      <c r="DM1756" s="1">
        <v>28.831</v>
      </c>
      <c r="DN1756" s="1">
        <v>185.153</v>
      </c>
      <c r="DO1756" s="1">
        <v>12.17</v>
      </c>
      <c r="DP1756" s="1">
        <v>438.638</v>
      </c>
      <c r="DQ1756" s="1">
        <v>2.151</v>
      </c>
      <c r="DR1756" s="1">
        <v>1.071</v>
      </c>
      <c r="DS1756" s="1">
        <v>21.328</v>
      </c>
      <c r="DT1756" s="1">
        <v>15.005</v>
      </c>
      <c r="DU1756" s="1">
        <v>87.4</v>
      </c>
      <c r="DV1756" s="1">
        <v>528.226</v>
      </c>
      <c r="DW1756" s="1">
        <v>34.72</v>
      </c>
      <c r="DX1756" s="1">
        <v>1329.701</v>
      </c>
      <c r="DY1756" s="1">
        <v>6.138</v>
      </c>
      <c r="DZ1756" s="1">
        <v>3.246</v>
      </c>
    </row>
    <row r="1757">
      <c r="A1757" s="1" t="s">
        <v>270</v>
      </c>
      <c r="B1757" s="1">
        <v>2020.0</v>
      </c>
      <c r="C1757" s="1" t="s">
        <v>271</v>
      </c>
      <c r="D1757" s="1">
        <v>6.5905226E7</v>
      </c>
      <c r="E1757" s="1">
        <v>2.438594035712E12</v>
      </c>
      <c r="F1757" s="1">
        <v>-26.939</v>
      </c>
      <c r="G1757" s="1">
        <v>-9.208</v>
      </c>
      <c r="H1757" s="1">
        <v>378.931</v>
      </c>
      <c r="I1757" s="1">
        <v>24.974</v>
      </c>
      <c r="J1757" s="1">
        <v>132.918</v>
      </c>
      <c r="K1757" s="1">
        <v>8.76</v>
      </c>
      <c r="L1757" s="1">
        <v>1.661</v>
      </c>
      <c r="M1757" s="1">
        <v>1.037</v>
      </c>
      <c r="N1757" s="1">
        <v>59.08</v>
      </c>
      <c r="O1757" s="1">
        <v>-29.514</v>
      </c>
      <c r="P1757" s="1">
        <v>-23.441</v>
      </c>
      <c r="Q1757" s="1">
        <v>849.437</v>
      </c>
      <c r="R1757" s="1">
        <v>55.982</v>
      </c>
      <c r="S1757" s="1">
        <v>46.886</v>
      </c>
      <c r="T1757" s="1">
        <v>3.09</v>
      </c>
      <c r="Y1757" s="1">
        <v>0.586</v>
      </c>
      <c r="Z1757" s="1">
        <v>2.325</v>
      </c>
      <c r="AA1757" s="1">
        <v>482.38</v>
      </c>
      <c r="AB1757" s="1">
        <v>7319.298</v>
      </c>
      <c r="AC1757" s="1">
        <v>527.42</v>
      </c>
      <c r="AD1757" s="1">
        <v>30.997</v>
      </c>
      <c r="AE1757" s="1">
        <v>-10.511</v>
      </c>
      <c r="AF1757" s="1">
        <v>-287.082</v>
      </c>
      <c r="AG1757" s="1">
        <v>37087.582</v>
      </c>
      <c r="AH1757" s="1">
        <v>1.002</v>
      </c>
      <c r="AI1757" s="1">
        <v>-13.751</v>
      </c>
      <c r="AJ1757" s="1">
        <v>-190.926</v>
      </c>
      <c r="AK1757" s="1">
        <v>734.236</v>
      </c>
      <c r="AL1757" s="1">
        <v>48.39</v>
      </c>
      <c r="AM1757" s="1">
        <v>18170.254</v>
      </c>
      <c r="AN1757" s="1">
        <v>1197.515</v>
      </c>
      <c r="AO1757" s="1">
        <v>9.175</v>
      </c>
      <c r="AP1757" s="1">
        <v>49.74</v>
      </c>
      <c r="AQ1757" s="1">
        <v>-7.052</v>
      </c>
      <c r="AR1757" s="1">
        <v>-30.792</v>
      </c>
      <c r="AS1757" s="1">
        <v>405.828</v>
      </c>
      <c r="AT1757" s="1">
        <v>534.859</v>
      </c>
      <c r="AU1757" s="1">
        <v>35.25</v>
      </c>
      <c r="AV1757" s="1">
        <v>6157.757</v>
      </c>
      <c r="BA1757" s="1">
        <v>6.683</v>
      </c>
      <c r="BB1757" s="1">
        <v>16.856</v>
      </c>
      <c r="BC1757" s="1">
        <v>31.16</v>
      </c>
      <c r="BD1757" s="1">
        <v>10.131</v>
      </c>
      <c r="BE1757" s="1">
        <v>13.673</v>
      </c>
      <c r="BF1757" s="1">
        <v>152.355</v>
      </c>
      <c r="BG1757" s="1">
        <v>949.697</v>
      </c>
      <c r="BH1757" s="1">
        <v>62.59</v>
      </c>
      <c r="BI1757" s="1">
        <v>2311.729</v>
      </c>
      <c r="BJ1757" s="1">
        <v>11.867</v>
      </c>
      <c r="BK1757" s="1">
        <v>6.328</v>
      </c>
      <c r="BL1757" s="1">
        <v>-7.773</v>
      </c>
      <c r="BM1757" s="1">
        <v>-94.1</v>
      </c>
      <c r="BN1757" s="1">
        <v>1210.035</v>
      </c>
      <c r="BO1757" s="1">
        <v>7268.468</v>
      </c>
      <c r="BP1757" s="1">
        <v>479.03</v>
      </c>
      <c r="BQ1757" s="1">
        <v>18360.223</v>
      </c>
      <c r="BR1757" s="1">
        <v>90.825</v>
      </c>
      <c r="BS1757" s="1">
        <v>50.26</v>
      </c>
      <c r="BT1757" s="1">
        <v>-45.04</v>
      </c>
      <c r="BU1757" s="1">
        <v>-9.337</v>
      </c>
      <c r="BV1757" s="1">
        <v>-11.323</v>
      </c>
      <c r="BW1757" s="1">
        <v>-113.991</v>
      </c>
      <c r="BX1757" s="1">
        <v>873.661</v>
      </c>
      <c r="BY1757" s="1">
        <v>5368.77</v>
      </c>
      <c r="BZ1757" s="1">
        <v>353.83</v>
      </c>
      <c r="CA1757" s="1">
        <v>13256.329</v>
      </c>
      <c r="CB1757" s="1">
        <v>67.087</v>
      </c>
      <c r="CC1757" s="1">
        <v>36.288</v>
      </c>
      <c r="CD1757" s="1">
        <v>-15.669</v>
      </c>
      <c r="CE1757" s="1">
        <v>-136.694</v>
      </c>
      <c r="CF1757" s="1">
        <v>735.704</v>
      </c>
      <c r="CG1757" s="1">
        <v>152.492</v>
      </c>
      <c r="CH1757" s="1">
        <v>10.05</v>
      </c>
      <c r="CI1757" s="1">
        <v>11163.06</v>
      </c>
      <c r="CN1757" s="1">
        <v>1.906</v>
      </c>
      <c r="CO1757" s="1">
        <v>30.558</v>
      </c>
      <c r="CP1757" s="1">
        <v>27.539</v>
      </c>
      <c r="CQ1757" s="1">
        <v>9.37</v>
      </c>
      <c r="CR1757" s="1">
        <v>0.61</v>
      </c>
      <c r="CS1757" s="1">
        <v>0.557</v>
      </c>
      <c r="CT1757" s="1">
        <v>0.153</v>
      </c>
      <c r="CU1757" s="1">
        <v>142.174</v>
      </c>
      <c r="CV1757" s="1">
        <v>9.256</v>
      </c>
      <c r="CW1757" s="1">
        <v>417.858</v>
      </c>
      <c r="CX1757" s="1">
        <v>1.777</v>
      </c>
      <c r="CY1757" s="1">
        <v>0.116</v>
      </c>
      <c r="CZ1757" s="1">
        <v>1.144</v>
      </c>
      <c r="DA1757" s="1">
        <v>8002.704</v>
      </c>
      <c r="DB1757" s="1">
        <v>2444.265</v>
      </c>
      <c r="DC1757" s="1">
        <v>1.932</v>
      </c>
      <c r="DD1757" s="1">
        <v>19.891</v>
      </c>
      <c r="DE1757" s="1">
        <v>336.373</v>
      </c>
      <c r="DF1757" s="1">
        <v>1899.698</v>
      </c>
      <c r="DG1757" s="1">
        <v>125.2</v>
      </c>
      <c r="DH1757" s="1">
        <v>5103.894</v>
      </c>
      <c r="DI1757" s="1">
        <v>23.738</v>
      </c>
      <c r="DJ1757" s="1">
        <v>13.972</v>
      </c>
      <c r="DK1757" s="1">
        <v>9.172</v>
      </c>
      <c r="DL1757" s="1">
        <v>2.567</v>
      </c>
      <c r="DM1757" s="1">
        <v>31.398</v>
      </c>
      <c r="DN1757" s="1">
        <v>200.136</v>
      </c>
      <c r="DO1757" s="1">
        <v>13.19</v>
      </c>
      <c r="DP1757" s="1">
        <v>476.411</v>
      </c>
      <c r="DQ1757" s="1">
        <v>2.501</v>
      </c>
      <c r="DR1757" s="1">
        <v>1.304</v>
      </c>
      <c r="DS1757" s="1">
        <v>14.823</v>
      </c>
      <c r="DT1757" s="1">
        <v>12.707</v>
      </c>
      <c r="DU1757" s="1">
        <v>100.108</v>
      </c>
      <c r="DV1757" s="1">
        <v>607.691</v>
      </c>
      <c r="DW1757" s="1">
        <v>40.05</v>
      </c>
      <c r="DX1757" s="1">
        <v>1518.964</v>
      </c>
      <c r="DY1757" s="1">
        <v>7.594</v>
      </c>
      <c r="DZ1757" s="1">
        <v>4.158</v>
      </c>
    </row>
    <row r="1758">
      <c r="A1758" s="1" t="s">
        <v>270</v>
      </c>
      <c r="B1758" s="1">
        <v>2021.0</v>
      </c>
      <c r="C1758" s="1" t="s">
        <v>271</v>
      </c>
      <c r="D1758" s="1">
        <v>6.6083491E7</v>
      </c>
      <c r="E1758" s="1">
        <v>2.60482269184E12</v>
      </c>
      <c r="F1758" s="1">
        <v>14.103</v>
      </c>
      <c r="G1758" s="1">
        <v>3.522</v>
      </c>
      <c r="H1758" s="1">
        <v>431.204</v>
      </c>
      <c r="I1758" s="1">
        <v>28.495</v>
      </c>
      <c r="J1758" s="1">
        <v>144.817</v>
      </c>
      <c r="K1758" s="1">
        <v>9.57</v>
      </c>
      <c r="L1758" s="1">
        <v>1.739</v>
      </c>
      <c r="M1758" s="1">
        <v>1.112</v>
      </c>
      <c r="N1758" s="1">
        <v>59.787</v>
      </c>
      <c r="O1758" s="1">
        <v>34.163</v>
      </c>
      <c r="P1758" s="1">
        <v>19.125</v>
      </c>
      <c r="Q1758" s="1">
        <v>1136.559</v>
      </c>
      <c r="R1758" s="1">
        <v>75.108</v>
      </c>
      <c r="S1758" s="1">
        <v>82.32</v>
      </c>
      <c r="T1758" s="1">
        <v>5.44</v>
      </c>
      <c r="Y1758" s="1">
        <v>0.988</v>
      </c>
      <c r="Z1758" s="1">
        <v>2.932</v>
      </c>
      <c r="AA1758" s="1">
        <v>505.56</v>
      </c>
      <c r="AB1758" s="1">
        <v>7650.322</v>
      </c>
      <c r="AC1758" s="1">
        <v>550.45</v>
      </c>
      <c r="AD1758" s="1">
        <v>30.135</v>
      </c>
      <c r="AE1758" s="1">
        <v>6.272</v>
      </c>
      <c r="AF1758" s="1">
        <v>153.295</v>
      </c>
      <c r="AG1758" s="1">
        <v>39307.254</v>
      </c>
      <c r="AH1758" s="1">
        <v>0.997</v>
      </c>
      <c r="AI1758" s="1">
        <v>8.266</v>
      </c>
      <c r="AJ1758" s="1">
        <v>98.991</v>
      </c>
      <c r="AK1758" s="1">
        <v>739.065</v>
      </c>
      <c r="AL1758" s="1">
        <v>48.84</v>
      </c>
      <c r="AM1758" s="1">
        <v>19619.201</v>
      </c>
      <c r="AN1758" s="1">
        <v>1296.505</v>
      </c>
      <c r="AO1758" s="1">
        <v>8.873</v>
      </c>
      <c r="AP1758" s="1">
        <v>50.611</v>
      </c>
      <c r="AQ1758" s="1">
        <v>6.058</v>
      </c>
      <c r="AR1758" s="1">
        <v>24.586</v>
      </c>
      <c r="AS1758" s="1">
        <v>430.414</v>
      </c>
      <c r="AT1758" s="1">
        <v>504.059</v>
      </c>
      <c r="AU1758" s="1">
        <v>33.31</v>
      </c>
      <c r="AV1758" s="1">
        <v>6513.184</v>
      </c>
      <c r="BA1758" s="1">
        <v>6.051</v>
      </c>
      <c r="BB1758" s="1">
        <v>16.802</v>
      </c>
      <c r="BC1758" s="1">
        <v>32.91</v>
      </c>
      <c r="BD1758" s="1">
        <v>-4.944</v>
      </c>
      <c r="BE1758" s="1">
        <v>-7.889</v>
      </c>
      <c r="BF1758" s="1">
        <v>144.466</v>
      </c>
      <c r="BG1758" s="1">
        <v>902.192</v>
      </c>
      <c r="BH1758" s="1">
        <v>59.62</v>
      </c>
      <c r="BI1758" s="1">
        <v>2186.109</v>
      </c>
      <c r="BJ1758" s="1">
        <v>10.831</v>
      </c>
      <c r="BK1758" s="1">
        <v>5.639</v>
      </c>
      <c r="BL1758" s="1">
        <v>5.081</v>
      </c>
      <c r="BM1758" s="1">
        <v>55.178</v>
      </c>
      <c r="BN1758" s="1">
        <v>1265.213</v>
      </c>
      <c r="BO1758" s="1">
        <v>7590.549</v>
      </c>
      <c r="BP1758" s="1">
        <v>501.61</v>
      </c>
      <c r="BQ1758" s="1">
        <v>19145.672</v>
      </c>
      <c r="BR1758" s="1">
        <v>91.127</v>
      </c>
      <c r="BS1758" s="1">
        <v>49.389</v>
      </c>
      <c r="BT1758" s="1">
        <v>-44.89</v>
      </c>
      <c r="BU1758" s="1">
        <v>-8.879</v>
      </c>
      <c r="BV1758" s="1">
        <v>7.215</v>
      </c>
      <c r="BW1758" s="1">
        <v>60.726</v>
      </c>
      <c r="BX1758" s="1">
        <v>934.387</v>
      </c>
      <c r="BY1758" s="1">
        <v>5740.617</v>
      </c>
      <c r="BZ1758" s="1">
        <v>379.36</v>
      </c>
      <c r="CA1758" s="1">
        <v>14139.499</v>
      </c>
      <c r="CB1758" s="1">
        <v>68.918</v>
      </c>
      <c r="CC1758" s="1">
        <v>36.475</v>
      </c>
      <c r="CD1758" s="1">
        <v>7.514</v>
      </c>
      <c r="CE1758" s="1">
        <v>55.28</v>
      </c>
      <c r="CF1758" s="1">
        <v>790.984</v>
      </c>
      <c r="CG1758" s="1">
        <v>152.686</v>
      </c>
      <c r="CH1758" s="1">
        <v>10.09</v>
      </c>
      <c r="CI1758" s="1">
        <v>11969.459</v>
      </c>
      <c r="CN1758" s="1">
        <v>1.833</v>
      </c>
      <c r="CO1758" s="1">
        <v>30.877</v>
      </c>
      <c r="CP1758" s="1">
        <v>28.878</v>
      </c>
      <c r="CQ1758" s="1">
        <v>10.15</v>
      </c>
      <c r="CR1758" s="1">
        <v>0.58</v>
      </c>
      <c r="CS1758" s="1">
        <v>4.862</v>
      </c>
      <c r="CT1758" s="1">
        <v>1.339</v>
      </c>
      <c r="CU1758" s="1">
        <v>153.594</v>
      </c>
      <c r="CV1758" s="1">
        <v>8.777</v>
      </c>
      <c r="CW1758" s="1">
        <v>436.994</v>
      </c>
      <c r="CX1758" s="1">
        <v>1.844</v>
      </c>
      <c r="CY1758" s="1">
        <v>0.105</v>
      </c>
      <c r="CZ1758" s="1">
        <v>1.127</v>
      </c>
      <c r="DA1758" s="1">
        <v>8329.614</v>
      </c>
      <c r="DB1758" s="1">
        <v>2597.561</v>
      </c>
      <c r="DC1758" s="1">
        <v>0.006</v>
      </c>
      <c r="DD1758" s="1">
        <v>-5.548</v>
      </c>
      <c r="DE1758" s="1">
        <v>330.825</v>
      </c>
      <c r="DF1758" s="1">
        <v>1849.932</v>
      </c>
      <c r="DG1758" s="1">
        <v>122.25</v>
      </c>
      <c r="DH1758" s="1">
        <v>5006.173</v>
      </c>
      <c r="DI1758" s="1">
        <v>22.209</v>
      </c>
      <c r="DJ1758" s="1">
        <v>12.914</v>
      </c>
      <c r="DK1758" s="1">
        <v>17.021</v>
      </c>
      <c r="DL1758" s="1">
        <v>5.254</v>
      </c>
      <c r="DM1758" s="1">
        <v>36.652</v>
      </c>
      <c r="DN1758" s="1">
        <v>232.433</v>
      </c>
      <c r="DO1758" s="1">
        <v>15.36</v>
      </c>
      <c r="DP1758" s="1">
        <v>554.627</v>
      </c>
      <c r="DQ1758" s="1">
        <v>2.79</v>
      </c>
      <c r="DR1758" s="1">
        <v>1.431</v>
      </c>
      <c r="DS1758" s="1">
        <v>-7.537</v>
      </c>
      <c r="DT1758" s="1">
        <v>-7.773</v>
      </c>
      <c r="DU1758" s="1">
        <v>92.334</v>
      </c>
      <c r="DV1758" s="1">
        <v>561.714</v>
      </c>
      <c r="DW1758" s="1">
        <v>37.12</v>
      </c>
      <c r="DX1758" s="1">
        <v>1397.239</v>
      </c>
      <c r="DY1758" s="1">
        <v>6.744</v>
      </c>
      <c r="DZ1758" s="1">
        <v>3.604</v>
      </c>
    </row>
    <row r="1759">
      <c r="A1759" s="1" t="s">
        <v>270</v>
      </c>
      <c r="B1759" s="1">
        <v>2022.0</v>
      </c>
      <c r="C1759" s="1" t="s">
        <v>271</v>
      </c>
      <c r="D1759" s="1">
        <v>6.6277365E7</v>
      </c>
      <c r="E1759" s="1">
        <v>2.671568748544E12</v>
      </c>
      <c r="F1759" s="1">
        <v>8.774</v>
      </c>
      <c r="G1759" s="1">
        <v>2.5</v>
      </c>
      <c r="H1759" s="1">
        <v>467.664</v>
      </c>
      <c r="I1759" s="1">
        <v>30.996</v>
      </c>
      <c r="J1759" s="1">
        <v>145.751</v>
      </c>
      <c r="K1759" s="1">
        <v>9.66</v>
      </c>
      <c r="L1759" s="1">
        <v>2.062</v>
      </c>
      <c r="M1759" s="1">
        <v>1.361</v>
      </c>
      <c r="N1759" s="1">
        <v>78.55</v>
      </c>
      <c r="O1759" s="1">
        <v>-14.255</v>
      </c>
      <c r="P1759" s="1">
        <v>-10.707</v>
      </c>
      <c r="Q1759" s="1">
        <v>971.689</v>
      </c>
      <c r="R1759" s="1">
        <v>64.401</v>
      </c>
      <c r="S1759" s="1">
        <v>62.767</v>
      </c>
      <c r="T1759" s="1">
        <v>4.16</v>
      </c>
      <c r="Y1759" s="1">
        <v>0.888</v>
      </c>
      <c r="Z1759" s="1">
        <v>2.828</v>
      </c>
      <c r="AA1759" s="1">
        <v>483.43</v>
      </c>
      <c r="AB1759" s="1">
        <v>7294.043</v>
      </c>
      <c r="AC1759" s="1">
        <v>468.49</v>
      </c>
      <c r="AD1759" s="1">
        <v>27.896</v>
      </c>
      <c r="AE1759" s="1">
        <v>-11.217</v>
      </c>
      <c r="AF1759" s="1">
        <v>-291.369</v>
      </c>
      <c r="AG1759" s="1">
        <v>34796.07</v>
      </c>
      <c r="AH1759" s="1">
        <v>0.863</v>
      </c>
      <c r="AI1759" s="1">
        <v>-4.335</v>
      </c>
      <c r="AJ1759" s="1">
        <v>-56.209</v>
      </c>
      <c r="AK1759" s="1">
        <v>910.567</v>
      </c>
      <c r="AL1759" s="1">
        <v>60.35</v>
      </c>
      <c r="AM1759" s="1">
        <v>18713.727</v>
      </c>
      <c r="AN1759" s="1">
        <v>1240.297</v>
      </c>
      <c r="AO1759" s="1">
        <v>12.882</v>
      </c>
      <c r="AP1759" s="1">
        <v>54.471</v>
      </c>
      <c r="AQ1759" s="1">
        <v>-10.217</v>
      </c>
      <c r="AR1759" s="1">
        <v>-43.974</v>
      </c>
      <c r="AS1759" s="1">
        <v>386.44</v>
      </c>
      <c r="AT1759" s="1">
        <v>690.13</v>
      </c>
      <c r="AU1759" s="1">
        <v>45.74</v>
      </c>
      <c r="AV1759" s="1">
        <v>5830.652</v>
      </c>
      <c r="BA1759" s="1">
        <v>9.763</v>
      </c>
      <c r="BB1759" s="1">
        <v>16.972</v>
      </c>
      <c r="BC1759" s="1">
        <v>36.8</v>
      </c>
      <c r="BD1759" s="1">
        <v>-24.522</v>
      </c>
      <c r="BE1759" s="1">
        <v>-35.694</v>
      </c>
      <c r="BF1759" s="1">
        <v>108.772</v>
      </c>
      <c r="BG1759" s="1">
        <v>686.811</v>
      </c>
      <c r="BH1759" s="1">
        <v>45.52</v>
      </c>
      <c r="BI1759" s="1">
        <v>1641.162</v>
      </c>
      <c r="BJ1759" s="1">
        <v>9.716</v>
      </c>
      <c r="BK1759" s="1">
        <v>4.777</v>
      </c>
      <c r="BL1759" s="1">
        <v>-17.124</v>
      </c>
      <c r="BM1759" s="1">
        <v>-228.52</v>
      </c>
      <c r="BN1759" s="1">
        <v>1036.693</v>
      </c>
      <c r="BO1759" s="1">
        <v>6158.061</v>
      </c>
      <c r="BP1759" s="1">
        <v>408.14</v>
      </c>
      <c r="BQ1759" s="1">
        <v>15641.728</v>
      </c>
      <c r="BR1759" s="1">
        <v>87.118</v>
      </c>
      <c r="BS1759" s="1">
        <v>45.529</v>
      </c>
      <c r="BT1759" s="1">
        <v>14.94</v>
      </c>
      <c r="BU1759" s="1">
        <v>3.09</v>
      </c>
      <c r="BV1759" s="1">
        <v>-22.309</v>
      </c>
      <c r="BW1759" s="1">
        <v>-210.233</v>
      </c>
      <c r="BX1759" s="1">
        <v>724.155</v>
      </c>
      <c r="BY1759" s="1">
        <v>4446.918</v>
      </c>
      <c r="BZ1759" s="1">
        <v>294.73</v>
      </c>
      <c r="CA1759" s="1">
        <v>10926.127</v>
      </c>
      <c r="CB1759" s="1">
        <v>62.911</v>
      </c>
      <c r="CC1759" s="1">
        <v>31.803</v>
      </c>
      <c r="CD1759" s="1">
        <v>-0.193</v>
      </c>
      <c r="CE1759" s="1">
        <v>-1.528</v>
      </c>
      <c r="CF1759" s="1">
        <v>789.455</v>
      </c>
      <c r="CG1759" s="1">
        <v>157.671</v>
      </c>
      <c r="CH1759" s="1">
        <v>10.45</v>
      </c>
      <c r="CI1759" s="1">
        <v>11911.387</v>
      </c>
      <c r="CN1759" s="1">
        <v>2.231</v>
      </c>
      <c r="CO1759" s="1">
        <v>34.671</v>
      </c>
      <c r="CP1759" s="1">
        <v>30.251</v>
      </c>
      <c r="CQ1759" s="1">
        <v>10.26</v>
      </c>
      <c r="CR1759" s="1">
        <v>0.6</v>
      </c>
      <c r="CS1759" s="1">
        <v>4.755</v>
      </c>
      <c r="CT1759" s="1">
        <v>1.373</v>
      </c>
      <c r="CU1759" s="1">
        <v>154.804</v>
      </c>
      <c r="CV1759" s="1">
        <v>9.053</v>
      </c>
      <c r="CW1759" s="1">
        <v>456.433</v>
      </c>
      <c r="CX1759" s="1">
        <v>2.19</v>
      </c>
      <c r="CY1759" s="1">
        <v>0.128</v>
      </c>
      <c r="CZ1759" s="1">
        <v>1.329</v>
      </c>
      <c r="DA1759" s="1">
        <v>7068.627</v>
      </c>
      <c r="DB1759" s="1">
        <v>2306.192</v>
      </c>
      <c r="DC1759" s="1">
        <v>-3.903</v>
      </c>
      <c r="DD1759" s="1">
        <v>-18.288</v>
      </c>
      <c r="DE1759" s="1">
        <v>312.538</v>
      </c>
      <c r="DF1759" s="1">
        <v>1711.142</v>
      </c>
      <c r="DG1759" s="1">
        <v>113.41</v>
      </c>
      <c r="DH1759" s="1">
        <v>4715.601</v>
      </c>
      <c r="DI1759" s="1">
        <v>24.208</v>
      </c>
      <c r="DJ1759" s="1">
        <v>13.726</v>
      </c>
      <c r="DK1759" s="1">
        <v>28.651</v>
      </c>
      <c r="DL1759" s="1">
        <v>10.385</v>
      </c>
      <c r="DM1759" s="1">
        <v>47.037</v>
      </c>
      <c r="DN1759" s="1">
        <v>296.18</v>
      </c>
      <c r="DO1759" s="1">
        <v>19.63</v>
      </c>
      <c r="DP1759" s="1">
        <v>709.698</v>
      </c>
      <c r="DQ1759" s="1">
        <v>4.19</v>
      </c>
      <c r="DR1759" s="1">
        <v>2.066</v>
      </c>
      <c r="DS1759" s="1">
        <v>3.664</v>
      </c>
      <c r="DT1759" s="1">
        <v>3.148</v>
      </c>
      <c r="DU1759" s="1">
        <v>95.482</v>
      </c>
      <c r="DV1759" s="1">
        <v>573.348</v>
      </c>
      <c r="DW1759" s="1">
        <v>38.0</v>
      </c>
      <c r="DX1759" s="1">
        <v>1440.643</v>
      </c>
      <c r="DY1759" s="1">
        <v>8.111</v>
      </c>
      <c r="DZ1759" s="1">
        <v>4.193</v>
      </c>
    </row>
    <row r="1760">
      <c r="A1760" s="1" t="s">
        <v>270</v>
      </c>
      <c r="B1760" s="1">
        <v>2023.0</v>
      </c>
      <c r="C1760" s="1" t="s">
        <v>271</v>
      </c>
      <c r="D1760" s="1">
        <v>6.6438774E7</v>
      </c>
      <c r="F1760" s="1">
        <v>5.321</v>
      </c>
      <c r="G1760" s="1">
        <v>1.649</v>
      </c>
      <c r="H1760" s="1">
        <v>491.353</v>
      </c>
      <c r="I1760" s="1">
        <v>32.645</v>
      </c>
      <c r="J1760" s="1">
        <v>149.009</v>
      </c>
      <c r="K1760" s="1">
        <v>9.9</v>
      </c>
      <c r="L1760" s="1">
        <v>1.913</v>
      </c>
      <c r="M1760" s="1">
        <v>1.379</v>
      </c>
      <c r="N1760" s="1">
        <v>55.275</v>
      </c>
      <c r="O1760" s="1">
        <v>-23.584</v>
      </c>
      <c r="P1760" s="1">
        <v>-15.188</v>
      </c>
      <c r="Q1760" s="1">
        <v>740.726</v>
      </c>
      <c r="R1760" s="1">
        <v>49.213</v>
      </c>
      <c r="S1760" s="1">
        <v>29.802</v>
      </c>
      <c r="T1760" s="1">
        <v>1.98</v>
      </c>
      <c r="Y1760" s="1">
        <v>0.383</v>
      </c>
      <c r="Z1760" s="1">
        <v>2.079</v>
      </c>
      <c r="AA1760" s="1">
        <v>467.12</v>
      </c>
      <c r="AB1760" s="1">
        <v>7030.834</v>
      </c>
      <c r="AC1760" s="1">
        <v>517.59</v>
      </c>
      <c r="AD1760" s="1">
        <v>30.906</v>
      </c>
      <c r="AE1760" s="1">
        <v>4.35</v>
      </c>
      <c r="AF1760" s="1">
        <v>100.322</v>
      </c>
      <c r="AG1760" s="1">
        <v>36221.523</v>
      </c>
      <c r="AI1760" s="1">
        <v>-5.922</v>
      </c>
      <c r="AJ1760" s="1">
        <v>-73.45</v>
      </c>
      <c r="AK1760" s="1">
        <v>637.881</v>
      </c>
      <c r="AL1760" s="1">
        <v>42.38</v>
      </c>
      <c r="AM1760" s="1">
        <v>17562.73</v>
      </c>
      <c r="AN1760" s="1">
        <v>1166.846</v>
      </c>
      <c r="AO1760" s="1">
        <v>8.188</v>
      </c>
      <c r="AP1760" s="1">
        <v>49.289</v>
      </c>
      <c r="AQ1760" s="1">
        <v>-11.873</v>
      </c>
      <c r="AR1760" s="1">
        <v>-45.884</v>
      </c>
      <c r="AS1760" s="1">
        <v>340.557</v>
      </c>
      <c r="AT1760" s="1">
        <v>449.135</v>
      </c>
      <c r="AU1760" s="1">
        <v>29.84</v>
      </c>
      <c r="AV1760" s="1">
        <v>5125.871</v>
      </c>
      <c r="BA1760" s="1">
        <v>5.765</v>
      </c>
      <c r="BB1760" s="1">
        <v>14.386</v>
      </c>
      <c r="BC1760" s="1">
        <v>28.61</v>
      </c>
      <c r="BD1760" s="1">
        <v>25.865</v>
      </c>
      <c r="BE1760" s="1">
        <v>27.132</v>
      </c>
      <c r="BF1760" s="1">
        <v>135.904</v>
      </c>
      <c r="BG1760" s="1">
        <v>852.815</v>
      </c>
      <c r="BH1760" s="1">
        <v>56.66</v>
      </c>
      <c r="BI1760" s="1">
        <v>2045.554</v>
      </c>
      <c r="BJ1760" s="1">
        <v>10.947</v>
      </c>
      <c r="BK1760" s="1">
        <v>5.741</v>
      </c>
      <c r="BL1760" s="1">
        <v>16.247</v>
      </c>
      <c r="BM1760" s="1">
        <v>163.81</v>
      </c>
      <c r="BN1760" s="1">
        <v>1200.503</v>
      </c>
      <c r="BO1760" s="1">
        <v>7152.6</v>
      </c>
      <c r="BP1760" s="1">
        <v>475.21</v>
      </c>
      <c r="BQ1760" s="1">
        <v>18069.312</v>
      </c>
      <c r="BR1760" s="1">
        <v>91.812</v>
      </c>
      <c r="BS1760" s="1">
        <v>50.711</v>
      </c>
      <c r="BT1760" s="1">
        <v>-50.47</v>
      </c>
      <c r="BU1760" s="1">
        <v>-10.805</v>
      </c>
      <c r="BV1760" s="1">
        <v>14.749</v>
      </c>
      <c r="BW1760" s="1">
        <v>100.729</v>
      </c>
      <c r="BX1760" s="1">
        <v>824.884</v>
      </c>
      <c r="BY1760" s="1">
        <v>5090.401</v>
      </c>
      <c r="BZ1760" s="1">
        <v>338.2</v>
      </c>
      <c r="CA1760" s="1">
        <v>12415.695</v>
      </c>
      <c r="CB1760" s="1">
        <v>65.341</v>
      </c>
      <c r="CC1760" s="1">
        <v>34.844</v>
      </c>
      <c r="CD1760" s="1">
        <v>-1.568</v>
      </c>
      <c r="CE1760" s="1">
        <v>-12.379</v>
      </c>
      <c r="CF1760" s="1">
        <v>777.077</v>
      </c>
      <c r="CG1760" s="1">
        <v>158.943</v>
      </c>
      <c r="CH1760" s="1">
        <v>10.56</v>
      </c>
      <c r="CI1760" s="1">
        <v>11696.133</v>
      </c>
      <c r="CN1760" s="1">
        <v>2.04</v>
      </c>
      <c r="CO1760" s="1">
        <v>32.825</v>
      </c>
      <c r="CP1760" s="1">
        <v>29.732</v>
      </c>
      <c r="CQ1760" s="1">
        <v>10.48</v>
      </c>
      <c r="CR1760" s="1">
        <v>0.58</v>
      </c>
      <c r="CS1760" s="1">
        <v>-1.716</v>
      </c>
      <c r="CT1760" s="1">
        <v>-0.519</v>
      </c>
      <c r="CU1760" s="1">
        <v>157.739</v>
      </c>
      <c r="CV1760" s="1">
        <v>8.73</v>
      </c>
      <c r="CW1760" s="1">
        <v>447.509</v>
      </c>
      <c r="CX1760" s="1">
        <v>2.025</v>
      </c>
      <c r="CY1760" s="1">
        <v>0.112</v>
      </c>
      <c r="CZ1760" s="1">
        <v>1.256</v>
      </c>
      <c r="DA1760" s="1">
        <v>7790.481</v>
      </c>
      <c r="DB1760" s="1">
        <v>2406.514</v>
      </c>
      <c r="DC1760" s="1">
        <v>19.333</v>
      </c>
      <c r="DD1760" s="1">
        <v>63.082</v>
      </c>
      <c r="DE1760" s="1">
        <v>375.619</v>
      </c>
      <c r="DF1760" s="1">
        <v>2062.199</v>
      </c>
      <c r="DG1760" s="1">
        <v>137.01</v>
      </c>
      <c r="DH1760" s="1">
        <v>5653.617</v>
      </c>
      <c r="DI1760" s="1">
        <v>26.471</v>
      </c>
      <c r="DJ1760" s="1">
        <v>15.867</v>
      </c>
      <c r="DK1760" s="1">
        <v>11.326</v>
      </c>
      <c r="DL1760" s="1">
        <v>4.944</v>
      </c>
      <c r="DM1760" s="1">
        <v>51.981</v>
      </c>
      <c r="DN1760" s="1">
        <v>328.423</v>
      </c>
      <c r="DO1760" s="1">
        <v>21.82</v>
      </c>
      <c r="DP1760" s="1">
        <v>782.395</v>
      </c>
      <c r="DQ1760" s="1">
        <v>4.216</v>
      </c>
      <c r="DR1760" s="1">
        <v>2.196</v>
      </c>
      <c r="DS1760" s="1">
        <v>32.256</v>
      </c>
      <c r="DT1760" s="1">
        <v>29.875</v>
      </c>
      <c r="DU1760" s="1">
        <v>125.357</v>
      </c>
      <c r="DV1760" s="1">
        <v>723.222</v>
      </c>
      <c r="DW1760" s="1">
        <v>48.05</v>
      </c>
      <c r="DX1760" s="1">
        <v>1886.806</v>
      </c>
      <c r="DY1760" s="1">
        <v>9.283</v>
      </c>
      <c r="DZ1760" s="1">
        <v>5.295</v>
      </c>
    </row>
    <row r="1761">
      <c r="A1761" s="1" t="s">
        <v>270</v>
      </c>
      <c r="B1761" s="1">
        <v>2024.0</v>
      </c>
      <c r="C1761" s="1" t="s">
        <v>271</v>
      </c>
      <c r="D1761" s="1">
        <v>6.6548479E7</v>
      </c>
      <c r="F1761" s="1">
        <v>4.208</v>
      </c>
      <c r="G1761" s="1">
        <v>1.374</v>
      </c>
      <c r="H1761" s="1">
        <v>511.184</v>
      </c>
      <c r="I1761" s="1">
        <v>34.019</v>
      </c>
      <c r="J1761" s="1">
        <v>146.359</v>
      </c>
      <c r="K1761" s="1">
        <v>9.74</v>
      </c>
      <c r="L1761" s="1">
        <v>1.746</v>
      </c>
      <c r="M1761" s="1">
        <v>1.371</v>
      </c>
      <c r="N1761" s="1">
        <v>44.179</v>
      </c>
      <c r="O1761" s="1">
        <v>0.317</v>
      </c>
      <c r="P1761" s="1">
        <v>0.156</v>
      </c>
      <c r="Q1761" s="1">
        <v>741.852</v>
      </c>
      <c r="R1761" s="1">
        <v>49.369</v>
      </c>
      <c r="S1761" s="1">
        <v>25.696</v>
      </c>
      <c r="T1761" s="1">
        <v>1.71</v>
      </c>
      <c r="Y1761" s="1">
        <v>0.307</v>
      </c>
      <c r="Z1761" s="1">
        <v>1.99</v>
      </c>
      <c r="AA1761" s="1">
        <v>466.71</v>
      </c>
      <c r="AB1761" s="1">
        <v>7013.083</v>
      </c>
      <c r="AC1761" s="1">
        <v>557.73</v>
      </c>
      <c r="AD1761" s="1">
        <v>32.723</v>
      </c>
      <c r="AE1761" s="1">
        <v>4.712</v>
      </c>
      <c r="AF1761" s="1">
        <v>113.387</v>
      </c>
      <c r="AG1761" s="1">
        <v>37865.637</v>
      </c>
      <c r="AI1761" s="1">
        <v>-1.896</v>
      </c>
      <c r="AJ1761" s="1">
        <v>-22.122</v>
      </c>
      <c r="AK1761" s="1">
        <v>482.205</v>
      </c>
      <c r="AL1761" s="1">
        <v>32.09</v>
      </c>
      <c r="AM1761" s="1">
        <v>17201.357</v>
      </c>
      <c r="AN1761" s="1">
        <v>1144.724</v>
      </c>
      <c r="AO1761" s="1">
        <v>5.754</v>
      </c>
      <c r="AP1761" s="1">
        <v>46.136</v>
      </c>
      <c r="AQ1761" s="1">
        <v>-6.129</v>
      </c>
      <c r="AR1761" s="1">
        <v>-20.871</v>
      </c>
      <c r="AS1761" s="1">
        <v>319.686</v>
      </c>
      <c r="AT1761" s="1">
        <v>287.009</v>
      </c>
      <c r="AU1761" s="1">
        <v>19.1</v>
      </c>
      <c r="AV1761" s="1">
        <v>4803.799</v>
      </c>
      <c r="BA1761" s="1">
        <v>3.425</v>
      </c>
      <c r="BB1761" s="1">
        <v>12.884</v>
      </c>
      <c r="BC1761" s="1">
        <v>24.64</v>
      </c>
      <c r="BD1761" s="1">
        <v>27.256</v>
      </c>
      <c r="BE1761" s="1">
        <v>37.042</v>
      </c>
      <c r="BF1761" s="1">
        <v>172.946</v>
      </c>
      <c r="BG1761" s="1">
        <v>1041.196</v>
      </c>
      <c r="BH1761" s="1">
        <v>69.29</v>
      </c>
      <c r="BI1761" s="1">
        <v>2598.799</v>
      </c>
      <c r="BJ1761" s="1">
        <v>12.424</v>
      </c>
      <c r="BK1761" s="1">
        <v>6.97</v>
      </c>
      <c r="BL1761" s="1">
        <v>11.11</v>
      </c>
      <c r="BM1761" s="1">
        <v>135.964</v>
      </c>
      <c r="BN1761" s="1">
        <v>1336.467</v>
      </c>
      <c r="BO1761" s="1">
        <v>7898.603</v>
      </c>
      <c r="BP1761" s="1">
        <v>525.64</v>
      </c>
      <c r="BQ1761" s="1">
        <v>20082.611</v>
      </c>
      <c r="BR1761" s="1">
        <v>94.246</v>
      </c>
      <c r="BS1761" s="1">
        <v>53.864</v>
      </c>
      <c r="BT1761" s="1">
        <v>-91.02</v>
      </c>
      <c r="BU1761" s="1">
        <v>-19.502</v>
      </c>
      <c r="BV1761" s="1">
        <v>12.492</v>
      </c>
      <c r="BW1761" s="1">
        <v>103.046</v>
      </c>
      <c r="BX1761" s="1">
        <v>927.929</v>
      </c>
      <c r="BY1761" s="1">
        <v>5699.153</v>
      </c>
      <c r="BZ1761" s="1">
        <v>379.27</v>
      </c>
      <c r="CA1761" s="1">
        <v>13943.661</v>
      </c>
      <c r="CB1761" s="1">
        <v>68.002</v>
      </c>
      <c r="CC1761" s="1">
        <v>37.399</v>
      </c>
      <c r="CD1761" s="1">
        <v>-0.181</v>
      </c>
      <c r="CE1761" s="1">
        <v>-1.407</v>
      </c>
      <c r="CF1761" s="1">
        <v>775.669</v>
      </c>
      <c r="CG1761" s="1">
        <v>169.5</v>
      </c>
      <c r="CH1761" s="1">
        <v>11.28</v>
      </c>
      <c r="CI1761" s="1">
        <v>11655.706</v>
      </c>
      <c r="CN1761" s="1">
        <v>2.022</v>
      </c>
      <c r="CO1761" s="1">
        <v>31.262</v>
      </c>
      <c r="CP1761" s="1">
        <v>30.04</v>
      </c>
      <c r="CQ1761" s="1">
        <v>10.32</v>
      </c>
      <c r="CR1761" s="1">
        <v>0.58</v>
      </c>
      <c r="CS1761" s="1">
        <v>1.034</v>
      </c>
      <c r="CT1761" s="1">
        <v>0.308</v>
      </c>
      <c r="CU1761" s="1">
        <v>155.075</v>
      </c>
      <c r="CV1761" s="1">
        <v>8.715</v>
      </c>
      <c r="CW1761" s="1">
        <v>451.393</v>
      </c>
      <c r="CX1761" s="1">
        <v>1.85</v>
      </c>
      <c r="CY1761" s="1">
        <v>0.104</v>
      </c>
      <c r="CZ1761" s="1">
        <v>1.211</v>
      </c>
      <c r="DA1761" s="1">
        <v>8380.808</v>
      </c>
      <c r="DB1761" s="1">
        <v>2519.901</v>
      </c>
      <c r="DC1761" s="1">
        <v>8.371</v>
      </c>
      <c r="DD1761" s="1">
        <v>32.918</v>
      </c>
      <c r="DE1761" s="1">
        <v>408.538</v>
      </c>
      <c r="DF1761" s="1">
        <v>2199.449</v>
      </c>
      <c r="DG1761" s="1">
        <v>146.37</v>
      </c>
      <c r="DH1761" s="1">
        <v>6138.95</v>
      </c>
      <c r="DI1761" s="1">
        <v>26.244</v>
      </c>
      <c r="DJ1761" s="1">
        <v>16.465</v>
      </c>
      <c r="DK1761" s="1">
        <v>8.78</v>
      </c>
      <c r="DL1761" s="1">
        <v>4.564</v>
      </c>
      <c r="DM1761" s="1">
        <v>56.545</v>
      </c>
      <c r="DN1761" s="1">
        <v>354.178</v>
      </c>
      <c r="DO1761" s="1">
        <v>23.57</v>
      </c>
      <c r="DP1761" s="1">
        <v>849.686</v>
      </c>
      <c r="DQ1761" s="1">
        <v>4.226</v>
      </c>
      <c r="DR1761" s="1">
        <v>2.279</v>
      </c>
      <c r="DS1761" s="1">
        <v>-8.271</v>
      </c>
      <c r="DT1761" s="1">
        <v>-10.369</v>
      </c>
      <c r="DU1761" s="1">
        <v>114.988</v>
      </c>
      <c r="DV1761" s="1">
        <v>649.001</v>
      </c>
      <c r="DW1761" s="1">
        <v>43.19</v>
      </c>
      <c r="DX1761" s="1">
        <v>1727.889</v>
      </c>
      <c r="DY1761" s="1">
        <v>7.744</v>
      </c>
      <c r="DZ1761" s="1">
        <v>4.634</v>
      </c>
    </row>
    <row r="1762">
      <c r="A1762" s="1" t="s">
        <v>272</v>
      </c>
      <c r="B1762" s="1">
        <v>2000.0</v>
      </c>
      <c r="C1762" s="1" t="s">
        <v>273</v>
      </c>
      <c r="D1762" s="1">
        <v>160582.0</v>
      </c>
      <c r="N1762" s="1">
        <v>86.957</v>
      </c>
      <c r="V1762" s="1">
        <v>0.0</v>
      </c>
      <c r="W1762" s="1">
        <v>0.0</v>
      </c>
      <c r="X1762" s="1">
        <v>0.0</v>
      </c>
      <c r="AA1762" s="1">
        <v>0.46</v>
      </c>
      <c r="AB1762" s="1">
        <v>2864.58</v>
      </c>
      <c r="AC1762" s="1">
        <v>0.46</v>
      </c>
      <c r="AE1762" s="1">
        <v>-43.122</v>
      </c>
      <c r="AF1762" s="1">
        <v>-1.706</v>
      </c>
      <c r="AG1762" s="1">
        <v>14015.129</v>
      </c>
      <c r="AK1762" s="1">
        <v>311.367</v>
      </c>
      <c r="AL1762" s="1">
        <v>0.05</v>
      </c>
      <c r="AO1762" s="1">
        <v>10.87</v>
      </c>
      <c r="AX1762" s="1">
        <v>0.0</v>
      </c>
      <c r="AY1762" s="1">
        <v>0.0</v>
      </c>
      <c r="AZ1762" s="1">
        <v>0.0</v>
      </c>
      <c r="BC1762" s="1">
        <v>0.04</v>
      </c>
      <c r="BG1762" s="1">
        <v>2553.213</v>
      </c>
      <c r="BH1762" s="1">
        <v>0.41</v>
      </c>
      <c r="BJ1762" s="1">
        <v>89.13</v>
      </c>
      <c r="BO1762" s="1">
        <v>2553.213</v>
      </c>
      <c r="BP1762" s="1">
        <v>0.41</v>
      </c>
      <c r="BR1762" s="1">
        <v>89.13</v>
      </c>
      <c r="BT1762" s="1">
        <v>0.0</v>
      </c>
      <c r="BU1762" s="1">
        <v>0.0</v>
      </c>
      <c r="CG1762" s="1">
        <v>311.367</v>
      </c>
      <c r="CH1762" s="1">
        <v>0.05</v>
      </c>
      <c r="CK1762" s="1">
        <v>0.0</v>
      </c>
      <c r="CL1762" s="1">
        <v>0.0</v>
      </c>
      <c r="CM1762" s="1">
        <v>0.0</v>
      </c>
      <c r="CN1762" s="1">
        <v>10.87</v>
      </c>
      <c r="DA1762" s="1">
        <v>2864.58</v>
      </c>
      <c r="DB1762" s="1">
        <v>2.251</v>
      </c>
      <c r="DF1762" s="1">
        <v>2553.213</v>
      </c>
      <c r="DG1762" s="1">
        <v>0.41</v>
      </c>
      <c r="DI1762" s="1">
        <v>89.13</v>
      </c>
      <c r="DN1762" s="1">
        <v>0.0</v>
      </c>
      <c r="DO1762" s="1">
        <v>0.0</v>
      </c>
      <c r="DQ1762" s="1">
        <v>0.0</v>
      </c>
    </row>
    <row r="1763">
      <c r="A1763" s="1" t="s">
        <v>272</v>
      </c>
      <c r="B1763" s="1">
        <v>2001.0</v>
      </c>
      <c r="C1763" s="1" t="s">
        <v>273</v>
      </c>
      <c r="D1763" s="1">
        <v>168499.0</v>
      </c>
      <c r="N1763" s="1">
        <v>216.667</v>
      </c>
      <c r="V1763" s="1">
        <v>0.0</v>
      </c>
      <c r="W1763" s="1">
        <v>0.0</v>
      </c>
      <c r="X1763" s="1">
        <v>0.0</v>
      </c>
      <c r="AA1763" s="1">
        <v>0.6</v>
      </c>
      <c r="AB1763" s="1">
        <v>3560.852</v>
      </c>
      <c r="AC1763" s="1">
        <v>0.6</v>
      </c>
      <c r="AE1763" s="1">
        <v>35.455</v>
      </c>
      <c r="AF1763" s="1">
        <v>0.798</v>
      </c>
      <c r="AG1763" s="1">
        <v>18092.258</v>
      </c>
      <c r="AK1763" s="1">
        <v>1068.256</v>
      </c>
      <c r="AL1763" s="1">
        <v>0.18</v>
      </c>
      <c r="AO1763" s="1">
        <v>30.0</v>
      </c>
      <c r="AX1763" s="1">
        <v>0.0</v>
      </c>
      <c r="AY1763" s="1">
        <v>0.0</v>
      </c>
      <c r="AZ1763" s="1">
        <v>0.0</v>
      </c>
      <c r="BC1763" s="1">
        <v>0.13</v>
      </c>
      <c r="BG1763" s="1">
        <v>2492.596</v>
      </c>
      <c r="BH1763" s="1">
        <v>0.42</v>
      </c>
      <c r="BJ1763" s="1">
        <v>70.0</v>
      </c>
      <c r="BO1763" s="1">
        <v>2492.596</v>
      </c>
      <c r="BP1763" s="1">
        <v>0.42</v>
      </c>
      <c r="BR1763" s="1">
        <v>70.0</v>
      </c>
      <c r="BT1763" s="1">
        <v>0.0</v>
      </c>
      <c r="BU1763" s="1">
        <v>0.0</v>
      </c>
      <c r="CG1763" s="1">
        <v>1068.256</v>
      </c>
      <c r="CH1763" s="1">
        <v>0.18</v>
      </c>
      <c r="CK1763" s="1">
        <v>0.0</v>
      </c>
      <c r="CL1763" s="1">
        <v>0.0</v>
      </c>
      <c r="CM1763" s="1">
        <v>0.0</v>
      </c>
      <c r="CN1763" s="1">
        <v>30.0</v>
      </c>
      <c r="DA1763" s="1">
        <v>3560.852</v>
      </c>
      <c r="DB1763" s="1">
        <v>3.049</v>
      </c>
      <c r="DF1763" s="1">
        <v>2492.596</v>
      </c>
      <c r="DG1763" s="1">
        <v>0.42</v>
      </c>
      <c r="DI1763" s="1">
        <v>70.0</v>
      </c>
      <c r="DN1763" s="1">
        <v>0.0</v>
      </c>
      <c r="DO1763" s="1">
        <v>0.0</v>
      </c>
      <c r="DQ1763" s="1">
        <v>0.0</v>
      </c>
    </row>
    <row r="1764">
      <c r="A1764" s="1" t="s">
        <v>272</v>
      </c>
      <c r="B1764" s="1">
        <v>2002.0</v>
      </c>
      <c r="C1764" s="1" t="s">
        <v>273</v>
      </c>
      <c r="D1764" s="1">
        <v>176674.0</v>
      </c>
      <c r="N1764" s="1">
        <v>238.095</v>
      </c>
      <c r="V1764" s="1">
        <v>0.0</v>
      </c>
      <c r="W1764" s="1">
        <v>0.0</v>
      </c>
      <c r="X1764" s="1">
        <v>0.0</v>
      </c>
      <c r="AA1764" s="1">
        <v>0.63</v>
      </c>
      <c r="AB1764" s="1">
        <v>3565.89</v>
      </c>
      <c r="AC1764" s="1">
        <v>0.63</v>
      </c>
      <c r="AE1764" s="1">
        <v>-9.926</v>
      </c>
      <c r="AF1764" s="1">
        <v>-0.303</v>
      </c>
      <c r="AG1764" s="1">
        <v>15542.302</v>
      </c>
      <c r="AK1764" s="1">
        <v>1188.63</v>
      </c>
      <c r="AL1764" s="1">
        <v>0.21</v>
      </c>
      <c r="AO1764" s="1">
        <v>33.333</v>
      </c>
      <c r="AX1764" s="1">
        <v>0.0</v>
      </c>
      <c r="AY1764" s="1">
        <v>0.0</v>
      </c>
      <c r="AZ1764" s="1">
        <v>0.0</v>
      </c>
      <c r="BC1764" s="1">
        <v>0.15</v>
      </c>
      <c r="BG1764" s="1">
        <v>2377.26</v>
      </c>
      <c r="BH1764" s="1">
        <v>0.42</v>
      </c>
      <c r="BJ1764" s="1">
        <v>66.667</v>
      </c>
      <c r="BO1764" s="1">
        <v>2377.26</v>
      </c>
      <c r="BP1764" s="1">
        <v>0.42</v>
      </c>
      <c r="BR1764" s="1">
        <v>66.667</v>
      </c>
      <c r="BT1764" s="1">
        <v>0.0</v>
      </c>
      <c r="BU1764" s="1">
        <v>0.0</v>
      </c>
      <c r="CG1764" s="1">
        <v>1188.63</v>
      </c>
      <c r="CH1764" s="1">
        <v>0.21</v>
      </c>
      <c r="CK1764" s="1">
        <v>0.0</v>
      </c>
      <c r="CL1764" s="1">
        <v>0.0</v>
      </c>
      <c r="CM1764" s="1">
        <v>0.0</v>
      </c>
      <c r="CN1764" s="1">
        <v>33.333</v>
      </c>
      <c r="DA1764" s="1">
        <v>3565.89</v>
      </c>
      <c r="DB1764" s="1">
        <v>2.746</v>
      </c>
      <c r="DF1764" s="1">
        <v>2377.26</v>
      </c>
      <c r="DG1764" s="1">
        <v>0.42</v>
      </c>
      <c r="DI1764" s="1">
        <v>66.667</v>
      </c>
      <c r="DN1764" s="1">
        <v>0.0</v>
      </c>
      <c r="DO1764" s="1">
        <v>0.0</v>
      </c>
      <c r="DQ1764" s="1">
        <v>0.0</v>
      </c>
    </row>
    <row r="1765">
      <c r="A1765" s="1" t="s">
        <v>272</v>
      </c>
      <c r="B1765" s="1">
        <v>2003.0</v>
      </c>
      <c r="C1765" s="1" t="s">
        <v>273</v>
      </c>
      <c r="D1765" s="1">
        <v>185061.0</v>
      </c>
      <c r="N1765" s="1">
        <v>343.284</v>
      </c>
      <c r="V1765" s="1">
        <v>0.0</v>
      </c>
      <c r="W1765" s="1">
        <v>0.0</v>
      </c>
      <c r="X1765" s="1">
        <v>0.0</v>
      </c>
      <c r="AA1765" s="1">
        <v>0.67</v>
      </c>
      <c r="AB1765" s="1">
        <v>3620.428</v>
      </c>
      <c r="AC1765" s="1">
        <v>0.67</v>
      </c>
      <c r="AE1765" s="1">
        <v>21.794</v>
      </c>
      <c r="AF1765" s="1">
        <v>0.598</v>
      </c>
      <c r="AG1765" s="1">
        <v>18071.648</v>
      </c>
      <c r="AK1765" s="1">
        <v>1783.196</v>
      </c>
      <c r="AL1765" s="1">
        <v>0.33</v>
      </c>
      <c r="AO1765" s="1">
        <v>49.254</v>
      </c>
      <c r="AX1765" s="1">
        <v>0.0</v>
      </c>
      <c r="AY1765" s="1">
        <v>0.0</v>
      </c>
      <c r="AZ1765" s="1">
        <v>0.0</v>
      </c>
      <c r="BC1765" s="1">
        <v>0.23</v>
      </c>
      <c r="BG1765" s="1">
        <v>1837.232</v>
      </c>
      <c r="BH1765" s="1">
        <v>0.34</v>
      </c>
      <c r="BJ1765" s="1">
        <v>50.746</v>
      </c>
      <c r="BO1765" s="1">
        <v>1837.232</v>
      </c>
      <c r="BP1765" s="1">
        <v>0.34</v>
      </c>
      <c r="BR1765" s="1">
        <v>50.746</v>
      </c>
      <c r="BT1765" s="1">
        <v>0.0</v>
      </c>
      <c r="BU1765" s="1">
        <v>0.0</v>
      </c>
      <c r="CG1765" s="1">
        <v>1783.196</v>
      </c>
      <c r="CH1765" s="1">
        <v>0.33</v>
      </c>
      <c r="CK1765" s="1">
        <v>0.0</v>
      </c>
      <c r="CL1765" s="1">
        <v>0.0</v>
      </c>
      <c r="CM1765" s="1">
        <v>0.0</v>
      </c>
      <c r="CN1765" s="1">
        <v>49.254</v>
      </c>
      <c r="DA1765" s="1">
        <v>3620.428</v>
      </c>
      <c r="DB1765" s="1">
        <v>3.344</v>
      </c>
      <c r="DF1765" s="1">
        <v>1837.232</v>
      </c>
      <c r="DG1765" s="1">
        <v>0.34</v>
      </c>
      <c r="DI1765" s="1">
        <v>50.746</v>
      </c>
      <c r="DN1765" s="1">
        <v>0.0</v>
      </c>
      <c r="DO1765" s="1">
        <v>0.0</v>
      </c>
      <c r="DQ1765" s="1">
        <v>0.0</v>
      </c>
    </row>
    <row r="1766">
      <c r="A1766" s="1" t="s">
        <v>272</v>
      </c>
      <c r="B1766" s="1">
        <v>2004.0</v>
      </c>
      <c r="C1766" s="1" t="s">
        <v>273</v>
      </c>
      <c r="D1766" s="1">
        <v>193617.0</v>
      </c>
      <c r="N1766" s="1">
        <v>275.362</v>
      </c>
      <c r="V1766" s="1">
        <v>0.0</v>
      </c>
      <c r="W1766" s="1">
        <v>0.0</v>
      </c>
      <c r="X1766" s="1">
        <v>0.0</v>
      </c>
      <c r="AA1766" s="1">
        <v>0.69</v>
      </c>
      <c r="AB1766" s="1">
        <v>3563.737</v>
      </c>
      <c r="AC1766" s="1">
        <v>0.69</v>
      </c>
      <c r="AE1766" s="1">
        <v>-0.874</v>
      </c>
      <c r="AF1766" s="1">
        <v>-0.029</v>
      </c>
      <c r="AG1766" s="1">
        <v>17122.111</v>
      </c>
      <c r="AK1766" s="1">
        <v>1394.506</v>
      </c>
      <c r="AL1766" s="1">
        <v>0.27</v>
      </c>
      <c r="AO1766" s="1">
        <v>39.13</v>
      </c>
      <c r="AX1766" s="1">
        <v>0.0</v>
      </c>
      <c r="AY1766" s="1">
        <v>0.0</v>
      </c>
      <c r="AZ1766" s="1">
        <v>0.0</v>
      </c>
      <c r="BC1766" s="1">
        <v>0.19</v>
      </c>
      <c r="BG1766" s="1">
        <v>2169.231</v>
      </c>
      <c r="BH1766" s="1">
        <v>0.42</v>
      </c>
      <c r="BJ1766" s="1">
        <v>60.87</v>
      </c>
      <c r="BO1766" s="1">
        <v>2169.231</v>
      </c>
      <c r="BP1766" s="1">
        <v>0.42</v>
      </c>
      <c r="BR1766" s="1">
        <v>60.87</v>
      </c>
      <c r="BT1766" s="1">
        <v>0.0</v>
      </c>
      <c r="BU1766" s="1">
        <v>0.0</v>
      </c>
      <c r="CG1766" s="1">
        <v>1394.506</v>
      </c>
      <c r="CH1766" s="1">
        <v>0.27</v>
      </c>
      <c r="CK1766" s="1">
        <v>0.0</v>
      </c>
      <c r="CL1766" s="1">
        <v>0.0</v>
      </c>
      <c r="CM1766" s="1">
        <v>0.0</v>
      </c>
      <c r="CN1766" s="1">
        <v>39.13</v>
      </c>
      <c r="DA1766" s="1">
        <v>3563.737</v>
      </c>
      <c r="DB1766" s="1">
        <v>3.315</v>
      </c>
      <c r="DF1766" s="1">
        <v>2169.231</v>
      </c>
      <c r="DG1766" s="1">
        <v>0.42</v>
      </c>
      <c r="DI1766" s="1">
        <v>60.87</v>
      </c>
      <c r="DN1766" s="1">
        <v>0.0</v>
      </c>
      <c r="DO1766" s="1">
        <v>0.0</v>
      </c>
      <c r="DQ1766" s="1">
        <v>0.0</v>
      </c>
    </row>
    <row r="1767">
      <c r="A1767" s="1" t="s">
        <v>272</v>
      </c>
      <c r="B1767" s="1">
        <v>2005.0</v>
      </c>
      <c r="C1767" s="1" t="s">
        <v>273</v>
      </c>
      <c r="D1767" s="1">
        <v>202403.0</v>
      </c>
      <c r="N1767" s="1">
        <v>277.778</v>
      </c>
      <c r="V1767" s="1">
        <v>0.0</v>
      </c>
      <c r="W1767" s="1">
        <v>0.0</v>
      </c>
      <c r="X1767" s="1">
        <v>0.0</v>
      </c>
      <c r="AA1767" s="1">
        <v>0.72</v>
      </c>
      <c r="AB1767" s="1">
        <v>3557.26</v>
      </c>
      <c r="AC1767" s="1">
        <v>0.72</v>
      </c>
      <c r="AE1767" s="1">
        <v>-1.118</v>
      </c>
      <c r="AF1767" s="1">
        <v>-0.037</v>
      </c>
      <c r="AG1767" s="1">
        <v>16195.714</v>
      </c>
      <c r="AK1767" s="1">
        <v>1432.785</v>
      </c>
      <c r="AL1767" s="1">
        <v>0.29</v>
      </c>
      <c r="AO1767" s="1">
        <v>40.278</v>
      </c>
      <c r="AX1767" s="1">
        <v>0.0</v>
      </c>
      <c r="AY1767" s="1">
        <v>0.0</v>
      </c>
      <c r="AZ1767" s="1">
        <v>0.0</v>
      </c>
      <c r="BC1767" s="1">
        <v>0.2</v>
      </c>
      <c r="BG1767" s="1">
        <v>2124.474</v>
      </c>
      <c r="BH1767" s="1">
        <v>0.43</v>
      </c>
      <c r="BJ1767" s="1">
        <v>59.722</v>
      </c>
      <c r="BO1767" s="1">
        <v>2124.474</v>
      </c>
      <c r="BP1767" s="1">
        <v>0.43</v>
      </c>
      <c r="BR1767" s="1">
        <v>59.722</v>
      </c>
      <c r="BT1767" s="1">
        <v>0.0</v>
      </c>
      <c r="BU1767" s="1">
        <v>0.0</v>
      </c>
      <c r="CG1767" s="1">
        <v>1432.785</v>
      </c>
      <c r="CH1767" s="1">
        <v>0.29</v>
      </c>
      <c r="CK1767" s="1">
        <v>0.0</v>
      </c>
      <c r="CL1767" s="1">
        <v>0.0</v>
      </c>
      <c r="CM1767" s="1">
        <v>0.0</v>
      </c>
      <c r="CN1767" s="1">
        <v>40.278</v>
      </c>
      <c r="DA1767" s="1">
        <v>3557.26</v>
      </c>
      <c r="DB1767" s="1">
        <v>3.278</v>
      </c>
      <c r="DF1767" s="1">
        <v>2124.474</v>
      </c>
      <c r="DG1767" s="1">
        <v>0.43</v>
      </c>
      <c r="DI1767" s="1">
        <v>59.722</v>
      </c>
      <c r="DN1767" s="1">
        <v>0.0</v>
      </c>
      <c r="DO1767" s="1">
        <v>0.0</v>
      </c>
      <c r="DQ1767" s="1">
        <v>0.0</v>
      </c>
    </row>
    <row r="1768">
      <c r="A1768" s="1" t="s">
        <v>272</v>
      </c>
      <c r="B1768" s="1">
        <v>2006.0</v>
      </c>
      <c r="C1768" s="1" t="s">
        <v>273</v>
      </c>
      <c r="D1768" s="1">
        <v>210936.0</v>
      </c>
      <c r="N1768" s="1">
        <v>186.667</v>
      </c>
      <c r="V1768" s="1">
        <v>0.0</v>
      </c>
      <c r="W1768" s="1">
        <v>0.0</v>
      </c>
      <c r="X1768" s="1">
        <v>0.0</v>
      </c>
      <c r="AA1768" s="1">
        <v>0.75</v>
      </c>
      <c r="AB1768" s="1">
        <v>3555.581</v>
      </c>
      <c r="AC1768" s="1">
        <v>0.75</v>
      </c>
      <c r="AE1768" s="1">
        <v>-9.409</v>
      </c>
      <c r="AF1768" s="1">
        <v>-0.308</v>
      </c>
      <c r="AG1768" s="1">
        <v>14078.406</v>
      </c>
      <c r="AK1768" s="1">
        <v>948.155</v>
      </c>
      <c r="AL1768" s="1">
        <v>0.2</v>
      </c>
      <c r="AO1768" s="1">
        <v>26.667</v>
      </c>
      <c r="AX1768" s="1">
        <v>0.0</v>
      </c>
      <c r="AY1768" s="1">
        <v>0.0</v>
      </c>
      <c r="AZ1768" s="1">
        <v>0.0</v>
      </c>
      <c r="BC1768" s="1">
        <v>0.14</v>
      </c>
      <c r="BG1768" s="1">
        <v>2607.426</v>
      </c>
      <c r="BH1768" s="1">
        <v>0.55</v>
      </c>
      <c r="BJ1768" s="1">
        <v>73.333</v>
      </c>
      <c r="BO1768" s="1">
        <v>2607.426</v>
      </c>
      <c r="BP1768" s="1">
        <v>0.55</v>
      </c>
      <c r="BR1768" s="1">
        <v>73.333</v>
      </c>
      <c r="BT1768" s="1">
        <v>0.0</v>
      </c>
      <c r="BU1768" s="1">
        <v>0.0</v>
      </c>
      <c r="CG1768" s="1">
        <v>948.155</v>
      </c>
      <c r="CH1768" s="1">
        <v>0.2</v>
      </c>
      <c r="CK1768" s="1">
        <v>0.0</v>
      </c>
      <c r="CL1768" s="1">
        <v>0.0</v>
      </c>
      <c r="CM1768" s="1">
        <v>0.0</v>
      </c>
      <c r="CN1768" s="1">
        <v>26.667</v>
      </c>
      <c r="DA1768" s="1">
        <v>3555.581</v>
      </c>
      <c r="DB1768" s="1">
        <v>2.97</v>
      </c>
      <c r="DF1768" s="1">
        <v>2607.426</v>
      </c>
      <c r="DG1768" s="1">
        <v>0.55</v>
      </c>
      <c r="DI1768" s="1">
        <v>73.333</v>
      </c>
      <c r="DN1768" s="1">
        <v>0.0</v>
      </c>
      <c r="DO1768" s="1">
        <v>0.0</v>
      </c>
      <c r="DQ1768" s="1">
        <v>0.0</v>
      </c>
    </row>
    <row r="1769">
      <c r="A1769" s="1" t="s">
        <v>272</v>
      </c>
      <c r="B1769" s="1">
        <v>2007.0</v>
      </c>
      <c r="C1769" s="1" t="s">
        <v>273</v>
      </c>
      <c r="D1769" s="1">
        <v>219087.0</v>
      </c>
      <c r="N1769" s="1">
        <v>229.73</v>
      </c>
      <c r="V1769" s="1">
        <v>0.0</v>
      </c>
      <c r="W1769" s="1">
        <v>0.0</v>
      </c>
      <c r="X1769" s="1">
        <v>0.0</v>
      </c>
      <c r="AA1769" s="1">
        <v>0.74</v>
      </c>
      <c r="AB1769" s="1">
        <v>3377.654</v>
      </c>
      <c r="AC1769" s="1">
        <v>0.74</v>
      </c>
      <c r="AE1769" s="1">
        <v>10.996</v>
      </c>
      <c r="AF1769" s="1">
        <v>0.327</v>
      </c>
      <c r="AG1769" s="1">
        <v>15045.106</v>
      </c>
      <c r="AK1769" s="1">
        <v>1095.455</v>
      </c>
      <c r="AL1769" s="1">
        <v>0.24</v>
      </c>
      <c r="AO1769" s="1">
        <v>32.432</v>
      </c>
      <c r="AX1769" s="1">
        <v>0.0</v>
      </c>
      <c r="AY1769" s="1">
        <v>0.0</v>
      </c>
      <c r="AZ1769" s="1">
        <v>0.0</v>
      </c>
      <c r="BC1769" s="1">
        <v>0.17</v>
      </c>
      <c r="BG1769" s="1">
        <v>2282.198</v>
      </c>
      <c r="BH1769" s="1">
        <v>0.5</v>
      </c>
      <c r="BJ1769" s="1">
        <v>67.568</v>
      </c>
      <c r="BO1769" s="1">
        <v>2282.198</v>
      </c>
      <c r="BP1769" s="1">
        <v>0.5</v>
      </c>
      <c r="BR1769" s="1">
        <v>67.568</v>
      </c>
      <c r="BT1769" s="1">
        <v>0.0</v>
      </c>
      <c r="BU1769" s="1">
        <v>0.0</v>
      </c>
      <c r="CG1769" s="1">
        <v>1095.455</v>
      </c>
      <c r="CH1769" s="1">
        <v>0.24</v>
      </c>
      <c r="CK1769" s="1">
        <v>0.0</v>
      </c>
      <c r="CL1769" s="1">
        <v>0.0</v>
      </c>
      <c r="CM1769" s="1">
        <v>0.0</v>
      </c>
      <c r="CN1769" s="1">
        <v>32.432</v>
      </c>
      <c r="DA1769" s="1">
        <v>3377.654</v>
      </c>
      <c r="DB1769" s="1">
        <v>3.296</v>
      </c>
      <c r="DF1769" s="1">
        <v>2282.198</v>
      </c>
      <c r="DG1769" s="1">
        <v>0.5</v>
      </c>
      <c r="DI1769" s="1">
        <v>67.568</v>
      </c>
      <c r="DN1769" s="1">
        <v>0.0</v>
      </c>
      <c r="DO1769" s="1">
        <v>0.0</v>
      </c>
      <c r="DQ1769" s="1">
        <v>0.0</v>
      </c>
    </row>
    <row r="1770">
      <c r="A1770" s="1" t="s">
        <v>272</v>
      </c>
      <c r="B1770" s="1">
        <v>2008.0</v>
      </c>
      <c r="C1770" s="1" t="s">
        <v>273</v>
      </c>
      <c r="D1770" s="1">
        <v>226060.0</v>
      </c>
      <c r="N1770" s="1">
        <v>233.766</v>
      </c>
      <c r="V1770" s="1">
        <v>0.0</v>
      </c>
      <c r="W1770" s="1">
        <v>0.0</v>
      </c>
      <c r="X1770" s="1">
        <v>0.0</v>
      </c>
      <c r="AA1770" s="1">
        <v>0.77</v>
      </c>
      <c r="AB1770" s="1">
        <v>3406.175</v>
      </c>
      <c r="AC1770" s="1">
        <v>0.77</v>
      </c>
      <c r="AE1770" s="1">
        <v>1.468</v>
      </c>
      <c r="AF1770" s="1">
        <v>0.048</v>
      </c>
      <c r="AG1770" s="1">
        <v>14795.073</v>
      </c>
      <c r="AK1770" s="1">
        <v>1150.137</v>
      </c>
      <c r="AL1770" s="1">
        <v>0.26</v>
      </c>
      <c r="AO1770" s="1">
        <v>33.766</v>
      </c>
      <c r="AX1770" s="1">
        <v>0.0</v>
      </c>
      <c r="AY1770" s="1">
        <v>0.0</v>
      </c>
      <c r="AZ1770" s="1">
        <v>0.0</v>
      </c>
      <c r="BC1770" s="1">
        <v>0.18</v>
      </c>
      <c r="BG1770" s="1">
        <v>2256.038</v>
      </c>
      <c r="BH1770" s="1">
        <v>0.51</v>
      </c>
      <c r="BJ1770" s="1">
        <v>66.234</v>
      </c>
      <c r="BO1770" s="1">
        <v>2256.038</v>
      </c>
      <c r="BP1770" s="1">
        <v>0.51</v>
      </c>
      <c r="BR1770" s="1">
        <v>66.234</v>
      </c>
      <c r="BT1770" s="1">
        <v>0.0</v>
      </c>
      <c r="BU1770" s="1">
        <v>0.0</v>
      </c>
      <c r="CG1770" s="1">
        <v>1150.137</v>
      </c>
      <c r="CH1770" s="1">
        <v>0.26</v>
      </c>
      <c r="CK1770" s="1">
        <v>0.0</v>
      </c>
      <c r="CL1770" s="1">
        <v>0.0</v>
      </c>
      <c r="CM1770" s="1">
        <v>0.0</v>
      </c>
      <c r="CN1770" s="1">
        <v>33.766</v>
      </c>
      <c r="DA1770" s="1">
        <v>3406.175</v>
      </c>
      <c r="DB1770" s="1">
        <v>3.345</v>
      </c>
      <c r="DF1770" s="1">
        <v>2256.038</v>
      </c>
      <c r="DG1770" s="1">
        <v>0.51</v>
      </c>
      <c r="DI1770" s="1">
        <v>66.234</v>
      </c>
      <c r="DN1770" s="1">
        <v>0.0</v>
      </c>
      <c r="DO1770" s="1">
        <v>0.0</v>
      </c>
      <c r="DQ1770" s="1">
        <v>0.0</v>
      </c>
    </row>
    <row r="1771">
      <c r="A1771" s="1" t="s">
        <v>272</v>
      </c>
      <c r="B1771" s="1">
        <v>2009.0</v>
      </c>
      <c r="C1771" s="1" t="s">
        <v>273</v>
      </c>
      <c r="D1771" s="1">
        <v>230663.0</v>
      </c>
      <c r="N1771" s="1">
        <v>382.716</v>
      </c>
      <c r="V1771" s="1">
        <v>0.0</v>
      </c>
      <c r="W1771" s="1">
        <v>0.0</v>
      </c>
      <c r="X1771" s="1">
        <v>0.0</v>
      </c>
      <c r="AA1771" s="1">
        <v>0.81</v>
      </c>
      <c r="AB1771" s="1">
        <v>3511.616</v>
      </c>
      <c r="AC1771" s="1">
        <v>0.81</v>
      </c>
      <c r="AE1771" s="1">
        <v>23.845</v>
      </c>
      <c r="AF1771" s="1">
        <v>0.798</v>
      </c>
      <c r="AG1771" s="1">
        <v>17957.316</v>
      </c>
      <c r="AK1771" s="1">
        <v>1950.898</v>
      </c>
      <c r="AL1771" s="1">
        <v>0.45</v>
      </c>
      <c r="AO1771" s="1">
        <v>55.556</v>
      </c>
      <c r="AX1771" s="1">
        <v>0.0</v>
      </c>
      <c r="AY1771" s="1">
        <v>0.0</v>
      </c>
      <c r="AZ1771" s="1">
        <v>0.0</v>
      </c>
      <c r="BC1771" s="1">
        <v>0.31</v>
      </c>
      <c r="BG1771" s="1">
        <v>1560.719</v>
      </c>
      <c r="BH1771" s="1">
        <v>0.36</v>
      </c>
      <c r="BJ1771" s="1">
        <v>44.444</v>
      </c>
      <c r="BO1771" s="1">
        <v>1560.719</v>
      </c>
      <c r="BP1771" s="1">
        <v>0.36</v>
      </c>
      <c r="BR1771" s="1">
        <v>44.444</v>
      </c>
      <c r="BT1771" s="1">
        <v>0.0</v>
      </c>
      <c r="BU1771" s="1">
        <v>0.0</v>
      </c>
      <c r="CG1771" s="1">
        <v>1950.898</v>
      </c>
      <c r="CH1771" s="1">
        <v>0.45</v>
      </c>
      <c r="CK1771" s="1">
        <v>0.0</v>
      </c>
      <c r="CL1771" s="1">
        <v>0.0</v>
      </c>
      <c r="CM1771" s="1">
        <v>0.0</v>
      </c>
      <c r="CN1771" s="1">
        <v>55.556</v>
      </c>
      <c r="DA1771" s="1">
        <v>3511.616</v>
      </c>
      <c r="DB1771" s="1">
        <v>4.142</v>
      </c>
      <c r="DF1771" s="1">
        <v>1560.719</v>
      </c>
      <c r="DG1771" s="1">
        <v>0.36</v>
      </c>
      <c r="DI1771" s="1">
        <v>44.444</v>
      </c>
      <c r="DN1771" s="1">
        <v>0.0</v>
      </c>
      <c r="DO1771" s="1">
        <v>0.0</v>
      </c>
      <c r="DQ1771" s="1">
        <v>0.0</v>
      </c>
    </row>
    <row r="1772">
      <c r="A1772" s="1" t="s">
        <v>272</v>
      </c>
      <c r="B1772" s="1">
        <v>2010.0</v>
      </c>
      <c r="C1772" s="1" t="s">
        <v>273</v>
      </c>
      <c r="D1772" s="1">
        <v>234528.0</v>
      </c>
      <c r="J1772" s="1">
        <v>42.639</v>
      </c>
      <c r="K1772" s="1">
        <v>0.01</v>
      </c>
      <c r="L1772" s="1">
        <v>1.176</v>
      </c>
      <c r="N1772" s="1">
        <v>294.118</v>
      </c>
      <c r="V1772" s="1">
        <v>0.0</v>
      </c>
      <c r="W1772" s="1">
        <v>0.0</v>
      </c>
      <c r="X1772" s="1">
        <v>0.0</v>
      </c>
      <c r="AA1772" s="1">
        <v>0.85</v>
      </c>
      <c r="AB1772" s="1">
        <v>3624.301</v>
      </c>
      <c r="AC1772" s="1">
        <v>0.85</v>
      </c>
      <c r="AE1772" s="1">
        <v>-7.366</v>
      </c>
      <c r="AF1772" s="1">
        <v>-0.305</v>
      </c>
      <c r="AG1772" s="1">
        <v>16360.515</v>
      </c>
      <c r="AK1772" s="1">
        <v>1577.637</v>
      </c>
      <c r="AL1772" s="1">
        <v>0.37</v>
      </c>
      <c r="AO1772" s="1">
        <v>43.529</v>
      </c>
      <c r="AX1772" s="1">
        <v>0.0</v>
      </c>
      <c r="AY1772" s="1">
        <v>0.0</v>
      </c>
      <c r="AZ1772" s="1">
        <v>0.0</v>
      </c>
      <c r="BC1772" s="1">
        <v>0.25</v>
      </c>
      <c r="BG1772" s="1">
        <v>2004.025</v>
      </c>
      <c r="BH1772" s="1">
        <v>0.47</v>
      </c>
      <c r="BJ1772" s="1">
        <v>55.294</v>
      </c>
      <c r="BO1772" s="1">
        <v>2046.664</v>
      </c>
      <c r="BP1772" s="1">
        <v>0.48</v>
      </c>
      <c r="BR1772" s="1">
        <v>56.471</v>
      </c>
      <c r="BT1772" s="1">
        <v>0.0</v>
      </c>
      <c r="BU1772" s="1">
        <v>0.0</v>
      </c>
      <c r="CG1772" s="1">
        <v>1577.637</v>
      </c>
      <c r="CH1772" s="1">
        <v>0.37</v>
      </c>
      <c r="CK1772" s="1">
        <v>0.0</v>
      </c>
      <c r="CL1772" s="1">
        <v>0.0</v>
      </c>
      <c r="CM1772" s="1">
        <v>0.0</v>
      </c>
      <c r="CN1772" s="1">
        <v>43.529</v>
      </c>
      <c r="DA1772" s="1">
        <v>3624.301</v>
      </c>
      <c r="DB1772" s="1">
        <v>3.837</v>
      </c>
      <c r="DF1772" s="1">
        <v>2046.664</v>
      </c>
      <c r="DG1772" s="1">
        <v>0.48</v>
      </c>
      <c r="DI1772" s="1">
        <v>56.471</v>
      </c>
      <c r="DN1772" s="1">
        <v>0.0</v>
      </c>
      <c r="DO1772" s="1">
        <v>0.0</v>
      </c>
      <c r="DQ1772" s="1">
        <v>0.0</v>
      </c>
    </row>
    <row r="1773">
      <c r="A1773" s="1" t="s">
        <v>272</v>
      </c>
      <c r="B1773" s="1">
        <v>2011.0</v>
      </c>
      <c r="C1773" s="1" t="s">
        <v>273</v>
      </c>
      <c r="D1773" s="1">
        <v>239472.0</v>
      </c>
      <c r="J1773" s="1">
        <v>41.759</v>
      </c>
      <c r="K1773" s="1">
        <v>0.01</v>
      </c>
      <c r="L1773" s="1">
        <v>1.163</v>
      </c>
      <c r="N1773" s="1">
        <v>267.442</v>
      </c>
      <c r="V1773" s="1">
        <v>0.0</v>
      </c>
      <c r="W1773" s="1">
        <v>0.0</v>
      </c>
      <c r="X1773" s="1">
        <v>0.0</v>
      </c>
      <c r="AA1773" s="1">
        <v>0.86</v>
      </c>
      <c r="AB1773" s="1">
        <v>3591.234</v>
      </c>
      <c r="AC1773" s="1">
        <v>0.86</v>
      </c>
      <c r="AE1773" s="1">
        <v>-12.458</v>
      </c>
      <c r="AF1773" s="1">
        <v>-0.478</v>
      </c>
      <c r="AG1773" s="1">
        <v>14026.71</v>
      </c>
      <c r="AK1773" s="1">
        <v>1419.79</v>
      </c>
      <c r="AL1773" s="1">
        <v>0.34</v>
      </c>
      <c r="AO1773" s="1">
        <v>39.535</v>
      </c>
      <c r="AX1773" s="1">
        <v>0.0</v>
      </c>
      <c r="AY1773" s="1">
        <v>0.0</v>
      </c>
      <c r="AZ1773" s="1">
        <v>0.0</v>
      </c>
      <c r="BC1773" s="1">
        <v>0.23</v>
      </c>
      <c r="BG1773" s="1">
        <v>1962.651</v>
      </c>
      <c r="BH1773" s="1">
        <v>0.47</v>
      </c>
      <c r="BJ1773" s="1">
        <v>54.651</v>
      </c>
      <c r="BO1773" s="1">
        <v>2171.444</v>
      </c>
      <c r="BP1773" s="1">
        <v>0.52</v>
      </c>
      <c r="BR1773" s="1">
        <v>60.465</v>
      </c>
      <c r="BT1773" s="1">
        <v>0.0</v>
      </c>
      <c r="BU1773" s="1">
        <v>0.0</v>
      </c>
      <c r="CG1773" s="1">
        <v>1419.79</v>
      </c>
      <c r="CH1773" s="1">
        <v>0.34</v>
      </c>
      <c r="CK1773" s="1">
        <v>0.0</v>
      </c>
      <c r="CL1773" s="1">
        <v>0.0</v>
      </c>
      <c r="CM1773" s="1">
        <v>0.0</v>
      </c>
      <c r="CN1773" s="1">
        <v>39.535</v>
      </c>
      <c r="DA1773" s="1">
        <v>3591.234</v>
      </c>
      <c r="DB1773" s="1">
        <v>3.359</v>
      </c>
      <c r="DF1773" s="1">
        <v>2171.444</v>
      </c>
      <c r="DG1773" s="1">
        <v>0.52</v>
      </c>
      <c r="DI1773" s="1">
        <v>60.465</v>
      </c>
      <c r="DN1773" s="1">
        <v>167.034</v>
      </c>
      <c r="DO1773" s="1">
        <v>0.04</v>
      </c>
      <c r="DQ1773" s="1">
        <v>4.651</v>
      </c>
    </row>
    <row r="1774">
      <c r="A1774" s="1" t="s">
        <v>272</v>
      </c>
      <c r="B1774" s="1">
        <v>2012.0</v>
      </c>
      <c r="C1774" s="1" t="s">
        <v>273</v>
      </c>
      <c r="D1774" s="1">
        <v>245743.0</v>
      </c>
      <c r="J1774" s="1">
        <v>40.693</v>
      </c>
      <c r="K1774" s="1">
        <v>0.01</v>
      </c>
      <c r="L1774" s="1">
        <v>1.111</v>
      </c>
      <c r="N1774" s="1">
        <v>211.111</v>
      </c>
      <c r="V1774" s="1">
        <v>0.0</v>
      </c>
      <c r="W1774" s="1">
        <v>0.0</v>
      </c>
      <c r="X1774" s="1">
        <v>0.0</v>
      </c>
      <c r="AA1774" s="1">
        <v>0.9</v>
      </c>
      <c r="AB1774" s="1">
        <v>3662.363</v>
      </c>
      <c r="AC1774" s="1">
        <v>0.9</v>
      </c>
      <c r="AE1774" s="1">
        <v>-100.0</v>
      </c>
      <c r="AF1774" s="1">
        <v>-3.359</v>
      </c>
      <c r="AG1774" s="1">
        <v>0.0</v>
      </c>
      <c r="AK1774" s="1">
        <v>1139.402</v>
      </c>
      <c r="AL1774" s="1">
        <v>0.28</v>
      </c>
      <c r="AO1774" s="1">
        <v>31.111</v>
      </c>
      <c r="AX1774" s="1">
        <v>0.0</v>
      </c>
      <c r="AY1774" s="1">
        <v>0.0</v>
      </c>
      <c r="AZ1774" s="1">
        <v>0.0</v>
      </c>
      <c r="BC1774" s="1">
        <v>0.19</v>
      </c>
      <c r="BG1774" s="1">
        <v>2278.803</v>
      </c>
      <c r="BH1774" s="1">
        <v>0.56</v>
      </c>
      <c r="BJ1774" s="1">
        <v>62.222</v>
      </c>
      <c r="BO1774" s="1">
        <v>2522.961</v>
      </c>
      <c r="BP1774" s="1">
        <v>0.62</v>
      </c>
      <c r="BR1774" s="1">
        <v>68.889</v>
      </c>
      <c r="BT1774" s="1">
        <v>0.0</v>
      </c>
      <c r="BU1774" s="1">
        <v>0.0</v>
      </c>
      <c r="CG1774" s="1">
        <v>1139.402</v>
      </c>
      <c r="CH1774" s="1">
        <v>0.28</v>
      </c>
      <c r="CK1774" s="1">
        <v>0.0</v>
      </c>
      <c r="CL1774" s="1">
        <v>0.0</v>
      </c>
      <c r="CM1774" s="1">
        <v>0.0</v>
      </c>
      <c r="CN1774" s="1">
        <v>31.111</v>
      </c>
      <c r="DA1774" s="1">
        <v>3662.363</v>
      </c>
      <c r="DB1774" s="1">
        <v>0.0</v>
      </c>
      <c r="DF1774" s="1">
        <v>2522.961</v>
      </c>
      <c r="DG1774" s="1">
        <v>0.62</v>
      </c>
      <c r="DI1774" s="1">
        <v>68.889</v>
      </c>
      <c r="DN1774" s="1">
        <v>203.465</v>
      </c>
      <c r="DO1774" s="1">
        <v>0.05</v>
      </c>
      <c r="DQ1774" s="1">
        <v>5.556</v>
      </c>
    </row>
    <row r="1775">
      <c r="A1775" s="1" t="s">
        <v>272</v>
      </c>
      <c r="B1775" s="1">
        <v>2013.0</v>
      </c>
      <c r="C1775" s="1" t="s">
        <v>273</v>
      </c>
      <c r="D1775" s="1">
        <v>253199.0</v>
      </c>
      <c r="J1775" s="1">
        <v>39.495</v>
      </c>
      <c r="K1775" s="1">
        <v>0.01</v>
      </c>
      <c r="L1775" s="1">
        <v>1.111</v>
      </c>
      <c r="N1775" s="1">
        <v>277.778</v>
      </c>
      <c r="V1775" s="1">
        <v>0.0</v>
      </c>
      <c r="W1775" s="1">
        <v>0.0</v>
      </c>
      <c r="X1775" s="1">
        <v>0.0</v>
      </c>
      <c r="AA1775" s="1">
        <v>0.9</v>
      </c>
      <c r="AB1775" s="1">
        <v>3554.516</v>
      </c>
      <c r="AC1775" s="1">
        <v>0.9</v>
      </c>
      <c r="AF1775" s="1">
        <v>0.0</v>
      </c>
      <c r="AG1775" s="1">
        <v>0.0</v>
      </c>
      <c r="AK1775" s="1">
        <v>1421.807</v>
      </c>
      <c r="AL1775" s="1">
        <v>0.36</v>
      </c>
      <c r="AO1775" s="1">
        <v>40.0</v>
      </c>
      <c r="AX1775" s="1">
        <v>0.0</v>
      </c>
      <c r="AY1775" s="1">
        <v>0.0</v>
      </c>
      <c r="AZ1775" s="1">
        <v>0.0</v>
      </c>
      <c r="BC1775" s="1">
        <v>0.25</v>
      </c>
      <c r="BG1775" s="1">
        <v>1935.237</v>
      </c>
      <c r="BH1775" s="1">
        <v>0.49</v>
      </c>
      <c r="BJ1775" s="1">
        <v>54.444</v>
      </c>
      <c r="BO1775" s="1">
        <v>2132.71</v>
      </c>
      <c r="BP1775" s="1">
        <v>0.54</v>
      </c>
      <c r="BR1775" s="1">
        <v>60.0</v>
      </c>
      <c r="BT1775" s="1">
        <v>0.0</v>
      </c>
      <c r="BU1775" s="1">
        <v>0.0</v>
      </c>
      <c r="CG1775" s="1">
        <v>1421.807</v>
      </c>
      <c r="CH1775" s="1">
        <v>0.36</v>
      </c>
      <c r="CK1775" s="1">
        <v>0.0</v>
      </c>
      <c r="CL1775" s="1">
        <v>0.0</v>
      </c>
      <c r="CM1775" s="1">
        <v>0.0</v>
      </c>
      <c r="CN1775" s="1">
        <v>40.0</v>
      </c>
      <c r="DA1775" s="1">
        <v>3554.516</v>
      </c>
      <c r="DB1775" s="1">
        <v>0.0</v>
      </c>
      <c r="DF1775" s="1">
        <v>2132.71</v>
      </c>
      <c r="DG1775" s="1">
        <v>0.54</v>
      </c>
      <c r="DI1775" s="1">
        <v>60.0</v>
      </c>
      <c r="DN1775" s="1">
        <v>157.979</v>
      </c>
      <c r="DO1775" s="1">
        <v>0.04</v>
      </c>
      <c r="DQ1775" s="1">
        <v>4.444</v>
      </c>
    </row>
    <row r="1776">
      <c r="A1776" s="1" t="s">
        <v>272</v>
      </c>
      <c r="B1776" s="1">
        <v>2014.0</v>
      </c>
      <c r="C1776" s="1" t="s">
        <v>273</v>
      </c>
      <c r="D1776" s="1">
        <v>260514.0</v>
      </c>
      <c r="J1776" s="1">
        <v>38.386</v>
      </c>
      <c r="K1776" s="1">
        <v>0.01</v>
      </c>
      <c r="L1776" s="1">
        <v>1.075</v>
      </c>
      <c r="N1776" s="1">
        <v>268.817</v>
      </c>
      <c r="V1776" s="1">
        <v>0.0</v>
      </c>
      <c r="W1776" s="1">
        <v>0.0</v>
      </c>
      <c r="X1776" s="1">
        <v>0.0</v>
      </c>
      <c r="AA1776" s="1">
        <v>0.93</v>
      </c>
      <c r="AB1776" s="1">
        <v>3569.866</v>
      </c>
      <c r="AC1776" s="1">
        <v>0.93</v>
      </c>
      <c r="AF1776" s="1">
        <v>0.0</v>
      </c>
      <c r="AG1776" s="1">
        <v>0.0</v>
      </c>
      <c r="AK1776" s="1">
        <v>1420.269</v>
      </c>
      <c r="AL1776" s="1">
        <v>0.37</v>
      </c>
      <c r="AO1776" s="1">
        <v>39.785</v>
      </c>
      <c r="AX1776" s="1">
        <v>0.0</v>
      </c>
      <c r="AY1776" s="1">
        <v>0.0</v>
      </c>
      <c r="AZ1776" s="1">
        <v>0.0</v>
      </c>
      <c r="BC1776" s="1">
        <v>0.25</v>
      </c>
      <c r="BG1776" s="1">
        <v>1919.283</v>
      </c>
      <c r="BH1776" s="1">
        <v>0.5</v>
      </c>
      <c r="BJ1776" s="1">
        <v>53.763</v>
      </c>
      <c r="BO1776" s="1">
        <v>2149.597</v>
      </c>
      <c r="BP1776" s="1">
        <v>0.56</v>
      </c>
      <c r="BR1776" s="1">
        <v>60.215</v>
      </c>
      <c r="BT1776" s="1">
        <v>0.0</v>
      </c>
      <c r="BU1776" s="1">
        <v>0.0</v>
      </c>
      <c r="CG1776" s="1">
        <v>1420.269</v>
      </c>
      <c r="CH1776" s="1">
        <v>0.37</v>
      </c>
      <c r="CK1776" s="1">
        <v>0.0</v>
      </c>
      <c r="CL1776" s="1">
        <v>0.0</v>
      </c>
      <c r="CM1776" s="1">
        <v>0.0</v>
      </c>
      <c r="CN1776" s="1">
        <v>39.785</v>
      </c>
      <c r="DA1776" s="1">
        <v>3569.866</v>
      </c>
      <c r="DB1776" s="1">
        <v>0.0</v>
      </c>
      <c r="DF1776" s="1">
        <v>2149.597</v>
      </c>
      <c r="DG1776" s="1">
        <v>0.56</v>
      </c>
      <c r="DI1776" s="1">
        <v>60.215</v>
      </c>
      <c r="DN1776" s="1">
        <v>191.928</v>
      </c>
      <c r="DO1776" s="1">
        <v>0.05</v>
      </c>
      <c r="DQ1776" s="1">
        <v>5.376</v>
      </c>
    </row>
    <row r="1777">
      <c r="A1777" s="1" t="s">
        <v>272</v>
      </c>
      <c r="B1777" s="1">
        <v>2015.0</v>
      </c>
      <c r="C1777" s="1" t="s">
        <v>273</v>
      </c>
      <c r="D1777" s="1">
        <v>266330.0</v>
      </c>
      <c r="J1777" s="1">
        <v>37.547</v>
      </c>
      <c r="K1777" s="1">
        <v>0.01</v>
      </c>
      <c r="L1777" s="1">
        <v>1.053</v>
      </c>
      <c r="N1777" s="1">
        <v>284.211</v>
      </c>
      <c r="V1777" s="1">
        <v>0.0</v>
      </c>
      <c r="W1777" s="1">
        <v>0.0</v>
      </c>
      <c r="X1777" s="1">
        <v>0.0</v>
      </c>
      <c r="AA1777" s="1">
        <v>0.95</v>
      </c>
      <c r="AB1777" s="1">
        <v>3567.003</v>
      </c>
      <c r="AC1777" s="1">
        <v>0.95</v>
      </c>
      <c r="AF1777" s="1">
        <v>0.0</v>
      </c>
      <c r="AG1777" s="1">
        <v>0.0</v>
      </c>
      <c r="AK1777" s="1">
        <v>1464.349</v>
      </c>
      <c r="AL1777" s="1">
        <v>0.39</v>
      </c>
      <c r="AO1777" s="1">
        <v>41.053</v>
      </c>
      <c r="AX1777" s="1">
        <v>0.0</v>
      </c>
      <c r="AY1777" s="1">
        <v>0.0</v>
      </c>
      <c r="AZ1777" s="1">
        <v>0.0</v>
      </c>
      <c r="BC1777" s="1">
        <v>0.27</v>
      </c>
      <c r="BG1777" s="1">
        <v>1877.37</v>
      </c>
      <c r="BH1777" s="1">
        <v>0.5</v>
      </c>
      <c r="BJ1777" s="1">
        <v>52.632</v>
      </c>
      <c r="BO1777" s="1">
        <v>2102.655</v>
      </c>
      <c r="BP1777" s="1">
        <v>0.56</v>
      </c>
      <c r="BR1777" s="1">
        <v>58.947</v>
      </c>
      <c r="BT1777" s="1">
        <v>0.0</v>
      </c>
      <c r="BU1777" s="1">
        <v>0.0</v>
      </c>
      <c r="CG1777" s="1">
        <v>1464.349</v>
      </c>
      <c r="CH1777" s="1">
        <v>0.39</v>
      </c>
      <c r="CK1777" s="1">
        <v>0.0</v>
      </c>
      <c r="CL1777" s="1">
        <v>0.0</v>
      </c>
      <c r="CM1777" s="1">
        <v>0.0</v>
      </c>
      <c r="CN1777" s="1">
        <v>41.053</v>
      </c>
      <c r="DA1777" s="1">
        <v>3567.003</v>
      </c>
      <c r="DB1777" s="1">
        <v>0.0</v>
      </c>
      <c r="DF1777" s="1">
        <v>2102.655</v>
      </c>
      <c r="DG1777" s="1">
        <v>0.56</v>
      </c>
      <c r="DI1777" s="1">
        <v>58.947</v>
      </c>
      <c r="DN1777" s="1">
        <v>187.737</v>
      </c>
      <c r="DO1777" s="1">
        <v>0.05</v>
      </c>
      <c r="DQ1777" s="1">
        <v>5.263</v>
      </c>
    </row>
    <row r="1778">
      <c r="A1778" s="1" t="s">
        <v>272</v>
      </c>
      <c r="B1778" s="1">
        <v>2016.0</v>
      </c>
      <c r="C1778" s="1" t="s">
        <v>273</v>
      </c>
      <c r="D1778" s="1">
        <v>271232.0</v>
      </c>
      <c r="J1778" s="1">
        <v>36.869</v>
      </c>
      <c r="K1778" s="1">
        <v>0.01</v>
      </c>
      <c r="L1778" s="1">
        <v>1.075</v>
      </c>
      <c r="N1778" s="1">
        <v>311.828</v>
      </c>
      <c r="V1778" s="1">
        <v>0.0</v>
      </c>
      <c r="W1778" s="1">
        <v>0.0</v>
      </c>
      <c r="X1778" s="1">
        <v>0.0</v>
      </c>
      <c r="AA1778" s="1">
        <v>0.93</v>
      </c>
      <c r="AB1778" s="1">
        <v>3428.799</v>
      </c>
      <c r="AC1778" s="1">
        <v>0.93</v>
      </c>
      <c r="AF1778" s="1">
        <v>0.0</v>
      </c>
      <c r="AG1778" s="1">
        <v>0.0</v>
      </c>
      <c r="AK1778" s="1">
        <v>1585.359</v>
      </c>
      <c r="AL1778" s="1">
        <v>0.43</v>
      </c>
      <c r="AO1778" s="1">
        <v>46.237</v>
      </c>
      <c r="AX1778" s="1">
        <v>0.0</v>
      </c>
      <c r="AY1778" s="1">
        <v>0.0</v>
      </c>
      <c r="AZ1778" s="1">
        <v>0.0</v>
      </c>
      <c r="BC1778" s="1">
        <v>0.29</v>
      </c>
      <c r="BG1778" s="1">
        <v>1622.227</v>
      </c>
      <c r="BH1778" s="1">
        <v>0.44</v>
      </c>
      <c r="BJ1778" s="1">
        <v>47.312</v>
      </c>
      <c r="BO1778" s="1">
        <v>1843.44</v>
      </c>
      <c r="BP1778" s="1">
        <v>0.5</v>
      </c>
      <c r="BR1778" s="1">
        <v>53.763</v>
      </c>
      <c r="BT1778" s="1">
        <v>0.0</v>
      </c>
      <c r="BU1778" s="1">
        <v>0.0</v>
      </c>
      <c r="CG1778" s="1">
        <v>1585.359</v>
      </c>
      <c r="CH1778" s="1">
        <v>0.43</v>
      </c>
      <c r="CK1778" s="1">
        <v>0.0</v>
      </c>
      <c r="CL1778" s="1">
        <v>0.0</v>
      </c>
      <c r="CM1778" s="1">
        <v>0.0</v>
      </c>
      <c r="CN1778" s="1">
        <v>46.237</v>
      </c>
      <c r="DA1778" s="1">
        <v>3428.799</v>
      </c>
      <c r="DB1778" s="1">
        <v>0.0</v>
      </c>
      <c r="DF1778" s="1">
        <v>1843.44</v>
      </c>
      <c r="DG1778" s="1">
        <v>0.5</v>
      </c>
      <c r="DI1778" s="1">
        <v>53.763</v>
      </c>
      <c r="DN1778" s="1">
        <v>184.344</v>
      </c>
      <c r="DO1778" s="1">
        <v>0.05</v>
      </c>
      <c r="DQ1778" s="1">
        <v>5.376</v>
      </c>
    </row>
    <row r="1779">
      <c r="A1779" s="1" t="s">
        <v>272</v>
      </c>
      <c r="B1779" s="1">
        <v>2017.0</v>
      </c>
      <c r="C1779" s="1" t="s">
        <v>273</v>
      </c>
      <c r="D1779" s="1">
        <v>276105.0</v>
      </c>
      <c r="J1779" s="1">
        <v>36.218</v>
      </c>
      <c r="K1779" s="1">
        <v>0.01</v>
      </c>
      <c r="L1779" s="1">
        <v>1.064</v>
      </c>
      <c r="N1779" s="1">
        <v>223.404</v>
      </c>
      <c r="AA1779" s="1">
        <v>0.94</v>
      </c>
      <c r="AB1779" s="1">
        <v>3404.502</v>
      </c>
      <c r="AC1779" s="1">
        <v>0.94</v>
      </c>
      <c r="AF1779" s="1">
        <v>0.0</v>
      </c>
      <c r="AG1779" s="1">
        <v>0.0</v>
      </c>
      <c r="AK1779" s="1">
        <v>1122.761</v>
      </c>
      <c r="AL1779" s="1">
        <v>0.31</v>
      </c>
      <c r="AO1779" s="1">
        <v>32.979</v>
      </c>
      <c r="BC1779" s="1">
        <v>0.21</v>
      </c>
      <c r="BG1779" s="1">
        <v>2064.432</v>
      </c>
      <c r="BH1779" s="1">
        <v>0.57</v>
      </c>
      <c r="BJ1779" s="1">
        <v>60.638</v>
      </c>
      <c r="BO1779" s="1">
        <v>2281.741</v>
      </c>
      <c r="BP1779" s="1">
        <v>0.63</v>
      </c>
      <c r="BR1779" s="1">
        <v>67.021</v>
      </c>
      <c r="BT1779" s="1">
        <v>0.0</v>
      </c>
      <c r="BU1779" s="1">
        <v>0.0</v>
      </c>
      <c r="CG1779" s="1">
        <v>1122.761</v>
      </c>
      <c r="CH1779" s="1">
        <v>0.31</v>
      </c>
      <c r="CN1779" s="1">
        <v>32.979</v>
      </c>
      <c r="DA1779" s="1">
        <v>3404.502</v>
      </c>
      <c r="DB1779" s="1">
        <v>0.0</v>
      </c>
      <c r="DF1779" s="1">
        <v>2281.741</v>
      </c>
      <c r="DG1779" s="1">
        <v>0.63</v>
      </c>
      <c r="DI1779" s="1">
        <v>67.021</v>
      </c>
      <c r="DN1779" s="1">
        <v>181.091</v>
      </c>
      <c r="DO1779" s="1">
        <v>0.05</v>
      </c>
      <c r="DQ1779" s="1">
        <v>5.319</v>
      </c>
    </row>
    <row r="1780">
      <c r="A1780" s="1" t="s">
        <v>272</v>
      </c>
      <c r="B1780" s="1">
        <v>2018.0</v>
      </c>
      <c r="C1780" s="1" t="s">
        <v>273</v>
      </c>
      <c r="D1780" s="1">
        <v>280922.0</v>
      </c>
      <c r="J1780" s="1">
        <v>35.597</v>
      </c>
      <c r="K1780" s="1">
        <v>0.01</v>
      </c>
      <c r="L1780" s="1">
        <v>1.064</v>
      </c>
      <c r="N1780" s="1">
        <v>244.681</v>
      </c>
      <c r="AA1780" s="1">
        <v>0.94</v>
      </c>
      <c r="AB1780" s="1">
        <v>3346.125</v>
      </c>
      <c r="AC1780" s="1">
        <v>0.94</v>
      </c>
      <c r="AF1780" s="1">
        <v>0.0</v>
      </c>
      <c r="AG1780" s="1">
        <v>0.0</v>
      </c>
      <c r="AK1780" s="1">
        <v>1210.3</v>
      </c>
      <c r="AL1780" s="1">
        <v>0.34</v>
      </c>
      <c r="AO1780" s="1">
        <v>36.17</v>
      </c>
      <c r="BC1780" s="1">
        <v>0.23</v>
      </c>
      <c r="BG1780" s="1">
        <v>1922.242</v>
      </c>
      <c r="BH1780" s="1">
        <v>0.54</v>
      </c>
      <c r="BJ1780" s="1">
        <v>57.447</v>
      </c>
      <c r="BO1780" s="1">
        <v>2135.824</v>
      </c>
      <c r="BP1780" s="1">
        <v>0.6</v>
      </c>
      <c r="BR1780" s="1">
        <v>63.83</v>
      </c>
      <c r="BT1780" s="1">
        <v>0.0</v>
      </c>
      <c r="BU1780" s="1">
        <v>0.0</v>
      </c>
      <c r="CG1780" s="1">
        <v>1210.3</v>
      </c>
      <c r="CH1780" s="1">
        <v>0.34</v>
      </c>
      <c r="CN1780" s="1">
        <v>36.17</v>
      </c>
      <c r="DA1780" s="1">
        <v>3346.125</v>
      </c>
      <c r="DB1780" s="1">
        <v>0.0</v>
      </c>
      <c r="DF1780" s="1">
        <v>2135.824</v>
      </c>
      <c r="DG1780" s="1">
        <v>0.6</v>
      </c>
      <c r="DI1780" s="1">
        <v>63.83</v>
      </c>
      <c r="DN1780" s="1">
        <v>177.985</v>
      </c>
      <c r="DO1780" s="1">
        <v>0.05</v>
      </c>
      <c r="DQ1780" s="1">
        <v>5.319</v>
      </c>
    </row>
    <row r="1781">
      <c r="A1781" s="1" t="s">
        <v>272</v>
      </c>
      <c r="B1781" s="1">
        <v>2019.0</v>
      </c>
      <c r="C1781" s="1" t="s">
        <v>273</v>
      </c>
      <c r="D1781" s="1">
        <v>285524.0</v>
      </c>
      <c r="J1781" s="1">
        <v>35.023</v>
      </c>
      <c r="K1781" s="1">
        <v>0.01</v>
      </c>
      <c r="L1781" s="1">
        <v>1.042</v>
      </c>
      <c r="N1781" s="1">
        <v>343.75</v>
      </c>
      <c r="AA1781" s="1">
        <v>0.96</v>
      </c>
      <c r="AB1781" s="1">
        <v>3362.239</v>
      </c>
      <c r="AC1781" s="1">
        <v>0.96</v>
      </c>
      <c r="AF1781" s="1">
        <v>0.0</v>
      </c>
      <c r="AG1781" s="1">
        <v>0.0</v>
      </c>
      <c r="AK1781" s="1">
        <v>1716.143</v>
      </c>
      <c r="AL1781" s="1">
        <v>0.49</v>
      </c>
      <c r="AO1781" s="1">
        <v>51.042</v>
      </c>
      <c r="BC1781" s="1">
        <v>0.33</v>
      </c>
      <c r="BG1781" s="1">
        <v>1435.956</v>
      </c>
      <c r="BH1781" s="1">
        <v>0.41</v>
      </c>
      <c r="BJ1781" s="1">
        <v>42.708</v>
      </c>
      <c r="BO1781" s="1">
        <v>1646.096</v>
      </c>
      <c r="BP1781" s="1">
        <v>0.47</v>
      </c>
      <c r="BR1781" s="1">
        <v>48.958</v>
      </c>
      <c r="BT1781" s="1">
        <v>0.0</v>
      </c>
      <c r="BU1781" s="1">
        <v>0.0</v>
      </c>
      <c r="CG1781" s="1">
        <v>1716.143</v>
      </c>
      <c r="CH1781" s="1">
        <v>0.49</v>
      </c>
      <c r="CN1781" s="1">
        <v>51.042</v>
      </c>
      <c r="DA1781" s="1">
        <v>3362.239</v>
      </c>
      <c r="DB1781" s="1">
        <v>0.0</v>
      </c>
      <c r="DF1781" s="1">
        <v>1646.096</v>
      </c>
      <c r="DG1781" s="1">
        <v>0.47</v>
      </c>
      <c r="DI1781" s="1">
        <v>48.958</v>
      </c>
      <c r="DN1781" s="1">
        <v>175.117</v>
      </c>
      <c r="DO1781" s="1">
        <v>0.05</v>
      </c>
      <c r="DQ1781" s="1">
        <v>5.208</v>
      </c>
    </row>
    <row r="1782">
      <c r="A1782" s="1" t="s">
        <v>272</v>
      </c>
      <c r="B1782" s="1">
        <v>2020.0</v>
      </c>
      <c r="C1782" s="1" t="s">
        <v>273</v>
      </c>
      <c r="D1782" s="1">
        <v>289012.0</v>
      </c>
      <c r="J1782" s="1">
        <v>69.201</v>
      </c>
      <c r="K1782" s="1">
        <v>0.02</v>
      </c>
      <c r="L1782" s="1">
        <v>2.02</v>
      </c>
      <c r="N1782" s="1">
        <v>323.232</v>
      </c>
      <c r="AA1782" s="1">
        <v>0.99</v>
      </c>
      <c r="AB1782" s="1">
        <v>3425.463</v>
      </c>
      <c r="AC1782" s="1">
        <v>0.99</v>
      </c>
      <c r="AF1782" s="1">
        <v>0.0</v>
      </c>
      <c r="AG1782" s="1">
        <v>0.0</v>
      </c>
      <c r="AK1782" s="1">
        <v>1626.23</v>
      </c>
      <c r="AL1782" s="1">
        <v>0.47</v>
      </c>
      <c r="AO1782" s="1">
        <v>47.475</v>
      </c>
      <c r="BC1782" s="1">
        <v>0.32</v>
      </c>
      <c r="BG1782" s="1">
        <v>1522.428</v>
      </c>
      <c r="BH1782" s="1">
        <v>0.44</v>
      </c>
      <c r="BJ1782" s="1">
        <v>44.444</v>
      </c>
      <c r="BO1782" s="1">
        <v>1799.233</v>
      </c>
      <c r="BP1782" s="1">
        <v>0.52</v>
      </c>
      <c r="BR1782" s="1">
        <v>52.525</v>
      </c>
      <c r="BT1782" s="1">
        <v>0.0</v>
      </c>
      <c r="BU1782" s="1">
        <v>0.0</v>
      </c>
      <c r="CG1782" s="1">
        <v>1626.23</v>
      </c>
      <c r="CH1782" s="1">
        <v>0.47</v>
      </c>
      <c r="CN1782" s="1">
        <v>47.475</v>
      </c>
      <c r="DA1782" s="1">
        <v>3425.463</v>
      </c>
      <c r="DB1782" s="1">
        <v>0.0</v>
      </c>
      <c r="DF1782" s="1">
        <v>1799.233</v>
      </c>
      <c r="DG1782" s="1">
        <v>0.52</v>
      </c>
      <c r="DI1782" s="1">
        <v>52.525</v>
      </c>
      <c r="DN1782" s="1">
        <v>207.604</v>
      </c>
      <c r="DO1782" s="1">
        <v>0.06</v>
      </c>
      <c r="DQ1782" s="1">
        <v>6.061</v>
      </c>
    </row>
    <row r="1783">
      <c r="A1783" s="1" t="s">
        <v>272</v>
      </c>
      <c r="B1783" s="1">
        <v>2021.0</v>
      </c>
      <c r="C1783" s="1" t="s">
        <v>273</v>
      </c>
      <c r="D1783" s="1">
        <v>292970.0</v>
      </c>
      <c r="J1783" s="1">
        <v>170.666</v>
      </c>
      <c r="K1783" s="1">
        <v>0.05</v>
      </c>
      <c r="L1783" s="1">
        <v>4.95</v>
      </c>
      <c r="N1783" s="1">
        <v>217.822</v>
      </c>
      <c r="AA1783" s="1">
        <v>1.01</v>
      </c>
      <c r="AB1783" s="1">
        <v>3447.452</v>
      </c>
      <c r="AC1783" s="1">
        <v>1.01</v>
      </c>
      <c r="AF1783" s="1">
        <v>0.0</v>
      </c>
      <c r="AG1783" s="1">
        <v>0.0</v>
      </c>
      <c r="AK1783" s="1">
        <v>1058.129</v>
      </c>
      <c r="AL1783" s="1">
        <v>0.31</v>
      </c>
      <c r="AO1783" s="1">
        <v>30.693</v>
      </c>
      <c r="BC1783" s="1">
        <v>0.22</v>
      </c>
      <c r="BG1783" s="1">
        <v>2013.858</v>
      </c>
      <c r="BH1783" s="1">
        <v>0.59</v>
      </c>
      <c r="BJ1783" s="1">
        <v>58.416</v>
      </c>
      <c r="BO1783" s="1">
        <v>2389.323</v>
      </c>
      <c r="BP1783" s="1">
        <v>0.7</v>
      </c>
      <c r="BR1783" s="1">
        <v>69.307</v>
      </c>
      <c r="BT1783" s="1">
        <v>0.0</v>
      </c>
      <c r="BU1783" s="1">
        <v>0.0</v>
      </c>
      <c r="CG1783" s="1">
        <v>1058.129</v>
      </c>
      <c r="CH1783" s="1">
        <v>0.31</v>
      </c>
      <c r="CN1783" s="1">
        <v>30.693</v>
      </c>
      <c r="DA1783" s="1">
        <v>3447.452</v>
      </c>
      <c r="DB1783" s="1">
        <v>0.0</v>
      </c>
      <c r="DF1783" s="1">
        <v>2389.323</v>
      </c>
      <c r="DG1783" s="1">
        <v>0.7</v>
      </c>
      <c r="DI1783" s="1">
        <v>69.307</v>
      </c>
      <c r="DN1783" s="1">
        <v>204.799</v>
      </c>
      <c r="DO1783" s="1">
        <v>0.06</v>
      </c>
      <c r="DQ1783" s="1">
        <v>5.941</v>
      </c>
    </row>
    <row r="1784">
      <c r="A1784" s="1" t="s">
        <v>272</v>
      </c>
      <c r="B1784" s="1">
        <v>2022.0</v>
      </c>
      <c r="C1784" s="1" t="s">
        <v>273</v>
      </c>
      <c r="D1784" s="1">
        <v>298280.0</v>
      </c>
      <c r="J1784" s="1">
        <v>167.628</v>
      </c>
      <c r="K1784" s="1">
        <v>0.05</v>
      </c>
      <c r="L1784" s="1">
        <v>5.102</v>
      </c>
      <c r="N1784" s="1">
        <v>204.082</v>
      </c>
      <c r="AA1784" s="1">
        <v>0.98</v>
      </c>
      <c r="AB1784" s="1">
        <v>3285.504</v>
      </c>
      <c r="AC1784" s="1">
        <v>0.98</v>
      </c>
      <c r="AF1784" s="1">
        <v>0.0</v>
      </c>
      <c r="AG1784" s="1">
        <v>0.0</v>
      </c>
      <c r="AK1784" s="1">
        <v>938.715</v>
      </c>
      <c r="AL1784" s="1">
        <v>0.28</v>
      </c>
      <c r="AO1784" s="1">
        <v>28.571</v>
      </c>
      <c r="BC1784" s="1">
        <v>0.2</v>
      </c>
      <c r="BG1784" s="1">
        <v>2011.533</v>
      </c>
      <c r="BH1784" s="1">
        <v>0.6</v>
      </c>
      <c r="BJ1784" s="1">
        <v>61.224</v>
      </c>
      <c r="BO1784" s="1">
        <v>2346.788</v>
      </c>
      <c r="BP1784" s="1">
        <v>0.7</v>
      </c>
      <c r="BR1784" s="1">
        <v>71.429</v>
      </c>
      <c r="BT1784" s="1">
        <v>0.0</v>
      </c>
      <c r="BU1784" s="1">
        <v>0.0</v>
      </c>
      <c r="CG1784" s="1">
        <v>938.715</v>
      </c>
      <c r="CH1784" s="1">
        <v>0.28</v>
      </c>
      <c r="CN1784" s="1">
        <v>28.571</v>
      </c>
      <c r="DA1784" s="1">
        <v>3285.504</v>
      </c>
      <c r="DB1784" s="1">
        <v>0.0</v>
      </c>
      <c r="DF1784" s="1">
        <v>2346.788</v>
      </c>
      <c r="DG1784" s="1">
        <v>0.7</v>
      </c>
      <c r="DI1784" s="1">
        <v>71.429</v>
      </c>
      <c r="DN1784" s="1">
        <v>167.628</v>
      </c>
      <c r="DO1784" s="1">
        <v>0.05</v>
      </c>
      <c r="DQ1784" s="1">
        <v>5.102</v>
      </c>
    </row>
    <row r="1785">
      <c r="A1785" s="1" t="s">
        <v>272</v>
      </c>
      <c r="B1785" s="1">
        <v>2023.0</v>
      </c>
      <c r="C1785" s="1" t="s">
        <v>273</v>
      </c>
      <c r="D1785" s="1">
        <v>303358.0</v>
      </c>
      <c r="AF1785" s="1">
        <v>0.0</v>
      </c>
      <c r="AG1785" s="1">
        <v>0.0</v>
      </c>
      <c r="DB1785" s="1">
        <v>0.0</v>
      </c>
    </row>
    <row r="1786">
      <c r="A1786" s="1" t="s">
        <v>274</v>
      </c>
      <c r="B1786" s="1">
        <v>2000.0</v>
      </c>
      <c r="C1786" s="1" t="s">
        <v>275</v>
      </c>
      <c r="D1786" s="1">
        <v>240306.0</v>
      </c>
      <c r="J1786" s="1">
        <v>0.0</v>
      </c>
      <c r="K1786" s="1">
        <v>0.0</v>
      </c>
      <c r="L1786" s="1">
        <v>0.0</v>
      </c>
      <c r="N1786" s="1">
        <v>463.415</v>
      </c>
      <c r="S1786" s="1">
        <v>0.0</v>
      </c>
      <c r="T1786" s="1">
        <v>0.0</v>
      </c>
      <c r="V1786" s="1">
        <v>0.0</v>
      </c>
      <c r="W1786" s="1">
        <v>0.0</v>
      </c>
      <c r="X1786" s="1">
        <v>0.0</v>
      </c>
      <c r="Y1786" s="1">
        <v>0.0</v>
      </c>
      <c r="AA1786" s="1">
        <v>0.41</v>
      </c>
      <c r="AB1786" s="1">
        <v>1706.158</v>
      </c>
      <c r="AC1786" s="1">
        <v>0.41</v>
      </c>
      <c r="AE1786" s="1">
        <v>10.865</v>
      </c>
      <c r="AF1786" s="1">
        <v>0.327</v>
      </c>
      <c r="AG1786" s="1">
        <v>13871.05</v>
      </c>
      <c r="AK1786" s="1">
        <v>1206.795</v>
      </c>
      <c r="AL1786" s="1">
        <v>0.29</v>
      </c>
      <c r="AO1786" s="1">
        <v>70.732</v>
      </c>
      <c r="AT1786" s="1">
        <v>0.0</v>
      </c>
      <c r="AU1786" s="1">
        <v>0.0</v>
      </c>
      <c r="AX1786" s="1">
        <v>0.0</v>
      </c>
      <c r="AY1786" s="1">
        <v>0.0</v>
      </c>
      <c r="AZ1786" s="1">
        <v>0.0</v>
      </c>
      <c r="BA1786" s="1">
        <v>0.0</v>
      </c>
      <c r="BC1786" s="1">
        <v>0.19</v>
      </c>
      <c r="BG1786" s="1">
        <v>499.363</v>
      </c>
      <c r="BH1786" s="1">
        <v>0.12</v>
      </c>
      <c r="BJ1786" s="1">
        <v>29.268</v>
      </c>
      <c r="BO1786" s="1">
        <v>499.363</v>
      </c>
      <c r="BP1786" s="1">
        <v>0.12</v>
      </c>
      <c r="BR1786" s="1">
        <v>29.268</v>
      </c>
      <c r="BT1786" s="1">
        <v>0.0</v>
      </c>
      <c r="BU1786" s="1">
        <v>0.0</v>
      </c>
      <c r="BY1786" s="1">
        <v>0.0</v>
      </c>
      <c r="BZ1786" s="1">
        <v>0.0</v>
      </c>
      <c r="CB1786" s="1">
        <v>0.0</v>
      </c>
      <c r="CG1786" s="1">
        <v>1206.795</v>
      </c>
      <c r="CH1786" s="1">
        <v>0.29</v>
      </c>
      <c r="CK1786" s="1">
        <v>0.0</v>
      </c>
      <c r="CL1786" s="1">
        <v>0.0</v>
      </c>
      <c r="CM1786" s="1">
        <v>0.0</v>
      </c>
      <c r="CN1786" s="1">
        <v>70.732</v>
      </c>
      <c r="CQ1786" s="1">
        <v>0.0</v>
      </c>
      <c r="CR1786" s="1">
        <v>0.0</v>
      </c>
      <c r="CU1786" s="1">
        <v>0.0</v>
      </c>
      <c r="CV1786" s="1">
        <v>0.0</v>
      </c>
      <c r="CX1786" s="1">
        <v>0.0</v>
      </c>
      <c r="CY1786" s="1">
        <v>0.0</v>
      </c>
      <c r="DA1786" s="1">
        <v>1706.158</v>
      </c>
      <c r="DB1786" s="1">
        <v>3.333</v>
      </c>
      <c r="DF1786" s="1">
        <v>499.363</v>
      </c>
      <c r="DG1786" s="1">
        <v>0.12</v>
      </c>
      <c r="DI1786" s="1">
        <v>29.268</v>
      </c>
      <c r="DN1786" s="1">
        <v>0.0</v>
      </c>
      <c r="DO1786" s="1">
        <v>0.0</v>
      </c>
      <c r="DQ1786" s="1">
        <v>0.0</v>
      </c>
      <c r="DV1786" s="1">
        <v>0.0</v>
      </c>
      <c r="DW1786" s="1">
        <v>0.0</v>
      </c>
      <c r="DY1786" s="1">
        <v>0.0</v>
      </c>
    </row>
    <row r="1787">
      <c r="A1787" s="1" t="s">
        <v>274</v>
      </c>
      <c r="B1787" s="1">
        <v>2001.0</v>
      </c>
      <c r="C1787" s="1" t="s">
        <v>275</v>
      </c>
      <c r="D1787" s="1">
        <v>244050.0</v>
      </c>
      <c r="J1787" s="1">
        <v>0.0</v>
      </c>
      <c r="K1787" s="1">
        <v>0.0</v>
      </c>
      <c r="L1787" s="1">
        <v>0.0</v>
      </c>
      <c r="N1787" s="1">
        <v>500.0</v>
      </c>
      <c r="S1787" s="1">
        <v>0.0</v>
      </c>
      <c r="T1787" s="1">
        <v>0.0</v>
      </c>
      <c r="V1787" s="1">
        <v>0.0</v>
      </c>
      <c r="W1787" s="1">
        <v>0.0</v>
      </c>
      <c r="X1787" s="1">
        <v>0.0</v>
      </c>
      <c r="Y1787" s="1">
        <v>0.0</v>
      </c>
      <c r="AA1787" s="1">
        <v>0.42</v>
      </c>
      <c r="AB1787" s="1">
        <v>1720.959</v>
      </c>
      <c r="AC1787" s="1">
        <v>0.42</v>
      </c>
      <c r="AE1787" s="1">
        <v>10.935</v>
      </c>
      <c r="AF1787" s="1">
        <v>0.364</v>
      </c>
      <c r="AG1787" s="1">
        <v>15151.723</v>
      </c>
      <c r="AK1787" s="1">
        <v>1311.207</v>
      </c>
      <c r="AL1787" s="1">
        <v>0.32</v>
      </c>
      <c r="AO1787" s="1">
        <v>76.19</v>
      </c>
      <c r="AT1787" s="1">
        <v>0.0</v>
      </c>
      <c r="AU1787" s="1">
        <v>0.0</v>
      </c>
      <c r="AX1787" s="1">
        <v>0.0</v>
      </c>
      <c r="AY1787" s="1">
        <v>0.0</v>
      </c>
      <c r="AZ1787" s="1">
        <v>0.0</v>
      </c>
      <c r="BA1787" s="1">
        <v>0.0</v>
      </c>
      <c r="BC1787" s="1">
        <v>0.21</v>
      </c>
      <c r="BG1787" s="1">
        <v>409.752</v>
      </c>
      <c r="BH1787" s="1">
        <v>0.1</v>
      </c>
      <c r="BJ1787" s="1">
        <v>23.81</v>
      </c>
      <c r="BO1787" s="1">
        <v>409.752</v>
      </c>
      <c r="BP1787" s="1">
        <v>0.1</v>
      </c>
      <c r="BR1787" s="1">
        <v>23.81</v>
      </c>
      <c r="BT1787" s="1">
        <v>0.0</v>
      </c>
      <c r="BU1787" s="1">
        <v>0.0</v>
      </c>
      <c r="BY1787" s="1">
        <v>0.0</v>
      </c>
      <c r="BZ1787" s="1">
        <v>0.0</v>
      </c>
      <c r="CB1787" s="1">
        <v>0.0</v>
      </c>
      <c r="CG1787" s="1">
        <v>1311.207</v>
      </c>
      <c r="CH1787" s="1">
        <v>0.32</v>
      </c>
      <c r="CK1787" s="1">
        <v>0.0</v>
      </c>
      <c r="CL1787" s="1">
        <v>0.0</v>
      </c>
      <c r="CM1787" s="1">
        <v>0.0</v>
      </c>
      <c r="CN1787" s="1">
        <v>76.19</v>
      </c>
      <c r="CQ1787" s="1">
        <v>0.0</v>
      </c>
      <c r="CR1787" s="1">
        <v>0.0</v>
      </c>
      <c r="CU1787" s="1">
        <v>0.0</v>
      </c>
      <c r="CV1787" s="1">
        <v>0.0</v>
      </c>
      <c r="CX1787" s="1">
        <v>0.0</v>
      </c>
      <c r="CY1787" s="1">
        <v>0.0</v>
      </c>
      <c r="DA1787" s="1">
        <v>1720.959</v>
      </c>
      <c r="DB1787" s="1">
        <v>3.698</v>
      </c>
      <c r="DF1787" s="1">
        <v>409.752</v>
      </c>
      <c r="DG1787" s="1">
        <v>0.1</v>
      </c>
      <c r="DI1787" s="1">
        <v>23.81</v>
      </c>
      <c r="DN1787" s="1">
        <v>0.0</v>
      </c>
      <c r="DO1787" s="1">
        <v>0.0</v>
      </c>
      <c r="DQ1787" s="1">
        <v>0.0</v>
      </c>
      <c r="DV1787" s="1">
        <v>0.0</v>
      </c>
      <c r="DW1787" s="1">
        <v>0.0</v>
      </c>
      <c r="DY1787" s="1">
        <v>0.0</v>
      </c>
    </row>
    <row r="1788">
      <c r="A1788" s="1" t="s">
        <v>274</v>
      </c>
      <c r="B1788" s="1">
        <v>2002.0</v>
      </c>
      <c r="C1788" s="1" t="s">
        <v>275</v>
      </c>
      <c r="D1788" s="1">
        <v>247735.0</v>
      </c>
      <c r="J1788" s="1">
        <v>0.0</v>
      </c>
      <c r="K1788" s="1">
        <v>0.0</v>
      </c>
      <c r="L1788" s="1">
        <v>0.0</v>
      </c>
      <c r="N1788" s="1">
        <v>478.261</v>
      </c>
      <c r="S1788" s="1">
        <v>0.0</v>
      </c>
      <c r="T1788" s="1">
        <v>0.0</v>
      </c>
      <c r="V1788" s="1">
        <v>0.0</v>
      </c>
      <c r="W1788" s="1">
        <v>0.0</v>
      </c>
      <c r="X1788" s="1">
        <v>0.0</v>
      </c>
      <c r="Y1788" s="1">
        <v>0.0</v>
      </c>
      <c r="AA1788" s="1">
        <v>0.46</v>
      </c>
      <c r="AB1788" s="1">
        <v>1856.823</v>
      </c>
      <c r="AC1788" s="1">
        <v>0.46</v>
      </c>
      <c r="AE1788" s="1">
        <v>5.364</v>
      </c>
      <c r="AF1788" s="1">
        <v>0.198</v>
      </c>
      <c r="AG1788" s="1">
        <v>15726.92</v>
      </c>
      <c r="AK1788" s="1">
        <v>1332.069</v>
      </c>
      <c r="AL1788" s="1">
        <v>0.33</v>
      </c>
      <c r="AO1788" s="1">
        <v>71.739</v>
      </c>
      <c r="AT1788" s="1">
        <v>0.0</v>
      </c>
      <c r="AU1788" s="1">
        <v>0.0</v>
      </c>
      <c r="AX1788" s="1">
        <v>0.0</v>
      </c>
      <c r="AY1788" s="1">
        <v>0.0</v>
      </c>
      <c r="AZ1788" s="1">
        <v>0.0</v>
      </c>
      <c r="BA1788" s="1">
        <v>0.0</v>
      </c>
      <c r="BC1788" s="1">
        <v>0.22</v>
      </c>
      <c r="BG1788" s="1">
        <v>524.754</v>
      </c>
      <c r="BH1788" s="1">
        <v>0.13</v>
      </c>
      <c r="BJ1788" s="1">
        <v>28.261</v>
      </c>
      <c r="BO1788" s="1">
        <v>524.754</v>
      </c>
      <c r="BP1788" s="1">
        <v>0.13</v>
      </c>
      <c r="BR1788" s="1">
        <v>28.261</v>
      </c>
      <c r="BT1788" s="1">
        <v>0.0</v>
      </c>
      <c r="BU1788" s="1">
        <v>0.0</v>
      </c>
      <c r="BY1788" s="1">
        <v>0.0</v>
      </c>
      <c r="BZ1788" s="1">
        <v>0.0</v>
      </c>
      <c r="CB1788" s="1">
        <v>0.0</v>
      </c>
      <c r="CG1788" s="1">
        <v>1332.069</v>
      </c>
      <c r="CH1788" s="1">
        <v>0.33</v>
      </c>
      <c r="CK1788" s="1">
        <v>0.0</v>
      </c>
      <c r="CL1788" s="1">
        <v>0.0</v>
      </c>
      <c r="CM1788" s="1">
        <v>0.0</v>
      </c>
      <c r="CN1788" s="1">
        <v>71.739</v>
      </c>
      <c r="CQ1788" s="1">
        <v>0.0</v>
      </c>
      <c r="CR1788" s="1">
        <v>0.0</v>
      </c>
      <c r="CU1788" s="1">
        <v>0.0</v>
      </c>
      <c r="CV1788" s="1">
        <v>0.0</v>
      </c>
      <c r="CX1788" s="1">
        <v>0.0</v>
      </c>
      <c r="CY1788" s="1">
        <v>0.0</v>
      </c>
      <c r="DA1788" s="1">
        <v>1856.823</v>
      </c>
      <c r="DB1788" s="1">
        <v>3.896</v>
      </c>
      <c r="DF1788" s="1">
        <v>524.754</v>
      </c>
      <c r="DG1788" s="1">
        <v>0.13</v>
      </c>
      <c r="DI1788" s="1">
        <v>28.261</v>
      </c>
      <c r="DN1788" s="1">
        <v>0.0</v>
      </c>
      <c r="DO1788" s="1">
        <v>0.0</v>
      </c>
      <c r="DQ1788" s="1">
        <v>0.0</v>
      </c>
      <c r="DV1788" s="1">
        <v>0.0</v>
      </c>
      <c r="DW1788" s="1">
        <v>0.0</v>
      </c>
      <c r="DY1788" s="1">
        <v>0.0</v>
      </c>
    </row>
    <row r="1789">
      <c r="A1789" s="1" t="s">
        <v>274</v>
      </c>
      <c r="B1789" s="1">
        <v>2003.0</v>
      </c>
      <c r="C1789" s="1" t="s">
        <v>275</v>
      </c>
      <c r="D1789" s="1">
        <v>251600.0</v>
      </c>
      <c r="J1789" s="1">
        <v>0.0</v>
      </c>
      <c r="K1789" s="1">
        <v>0.0</v>
      </c>
      <c r="L1789" s="1">
        <v>0.0</v>
      </c>
      <c r="N1789" s="1">
        <v>446.809</v>
      </c>
      <c r="S1789" s="1">
        <v>0.0</v>
      </c>
      <c r="T1789" s="1">
        <v>0.0</v>
      </c>
      <c r="V1789" s="1">
        <v>0.0</v>
      </c>
      <c r="W1789" s="1">
        <v>0.0</v>
      </c>
      <c r="X1789" s="1">
        <v>0.0</v>
      </c>
      <c r="Y1789" s="1">
        <v>0.0</v>
      </c>
      <c r="AA1789" s="1">
        <v>0.47</v>
      </c>
      <c r="AB1789" s="1">
        <v>1868.045</v>
      </c>
      <c r="AC1789" s="1">
        <v>0.47</v>
      </c>
      <c r="AE1789" s="1">
        <v>7.633</v>
      </c>
      <c r="AF1789" s="1">
        <v>0.297</v>
      </c>
      <c r="AG1789" s="1">
        <v>16667.281</v>
      </c>
      <c r="AK1789" s="1">
        <v>1271.86</v>
      </c>
      <c r="AL1789" s="1">
        <v>0.32</v>
      </c>
      <c r="AO1789" s="1">
        <v>68.085</v>
      </c>
      <c r="AT1789" s="1">
        <v>0.0</v>
      </c>
      <c r="AU1789" s="1">
        <v>0.0</v>
      </c>
      <c r="AX1789" s="1">
        <v>0.0</v>
      </c>
      <c r="AY1789" s="1">
        <v>0.0</v>
      </c>
      <c r="AZ1789" s="1">
        <v>0.0</v>
      </c>
      <c r="BA1789" s="1">
        <v>0.0</v>
      </c>
      <c r="BC1789" s="1">
        <v>0.21</v>
      </c>
      <c r="BG1789" s="1">
        <v>596.184</v>
      </c>
      <c r="BH1789" s="1">
        <v>0.15</v>
      </c>
      <c r="BJ1789" s="1">
        <v>31.915</v>
      </c>
      <c r="BO1789" s="1">
        <v>596.184</v>
      </c>
      <c r="BP1789" s="1">
        <v>0.15</v>
      </c>
      <c r="BR1789" s="1">
        <v>31.915</v>
      </c>
      <c r="BT1789" s="1">
        <v>0.0</v>
      </c>
      <c r="BU1789" s="1">
        <v>0.0</v>
      </c>
      <c r="BY1789" s="1">
        <v>0.0</v>
      </c>
      <c r="BZ1789" s="1">
        <v>0.0</v>
      </c>
      <c r="CB1789" s="1">
        <v>0.0</v>
      </c>
      <c r="CG1789" s="1">
        <v>1271.86</v>
      </c>
      <c r="CH1789" s="1">
        <v>0.32</v>
      </c>
      <c r="CK1789" s="1">
        <v>0.0</v>
      </c>
      <c r="CL1789" s="1">
        <v>0.0</v>
      </c>
      <c r="CM1789" s="1">
        <v>0.0</v>
      </c>
      <c r="CN1789" s="1">
        <v>68.085</v>
      </c>
      <c r="CQ1789" s="1">
        <v>0.0</v>
      </c>
      <c r="CR1789" s="1">
        <v>0.0</v>
      </c>
      <c r="CU1789" s="1">
        <v>0.0</v>
      </c>
      <c r="CV1789" s="1">
        <v>0.0</v>
      </c>
      <c r="CX1789" s="1">
        <v>0.0</v>
      </c>
      <c r="CY1789" s="1">
        <v>0.0</v>
      </c>
      <c r="DA1789" s="1">
        <v>1868.045</v>
      </c>
      <c r="DB1789" s="1">
        <v>4.193</v>
      </c>
      <c r="DF1789" s="1">
        <v>596.184</v>
      </c>
      <c r="DG1789" s="1">
        <v>0.15</v>
      </c>
      <c r="DI1789" s="1">
        <v>31.915</v>
      </c>
      <c r="DN1789" s="1">
        <v>0.0</v>
      </c>
      <c r="DO1789" s="1">
        <v>0.0</v>
      </c>
      <c r="DQ1789" s="1">
        <v>0.0</v>
      </c>
      <c r="DV1789" s="1">
        <v>0.0</v>
      </c>
      <c r="DW1789" s="1">
        <v>0.0</v>
      </c>
      <c r="DY1789" s="1">
        <v>0.0</v>
      </c>
    </row>
    <row r="1790">
      <c r="A1790" s="1" t="s">
        <v>274</v>
      </c>
      <c r="B1790" s="1">
        <v>2004.0</v>
      </c>
      <c r="C1790" s="1" t="s">
        <v>275</v>
      </c>
      <c r="D1790" s="1">
        <v>255612.0</v>
      </c>
      <c r="J1790" s="1">
        <v>0.0</v>
      </c>
      <c r="K1790" s="1">
        <v>0.0</v>
      </c>
      <c r="L1790" s="1">
        <v>0.0</v>
      </c>
      <c r="N1790" s="1">
        <v>444.444</v>
      </c>
      <c r="S1790" s="1">
        <v>0.0</v>
      </c>
      <c r="T1790" s="1">
        <v>0.0</v>
      </c>
      <c r="V1790" s="1">
        <v>0.0</v>
      </c>
      <c r="W1790" s="1">
        <v>0.0</v>
      </c>
      <c r="X1790" s="1">
        <v>0.0</v>
      </c>
      <c r="Y1790" s="1">
        <v>0.0</v>
      </c>
      <c r="AA1790" s="1">
        <v>0.54</v>
      </c>
      <c r="AB1790" s="1">
        <v>2112.577</v>
      </c>
      <c r="AC1790" s="1">
        <v>0.54</v>
      </c>
      <c r="AE1790" s="1">
        <v>-1.631</v>
      </c>
      <c r="AF1790" s="1">
        <v>-0.068</v>
      </c>
      <c r="AG1790" s="1">
        <v>16138.169</v>
      </c>
      <c r="AK1790" s="1">
        <v>1408.385</v>
      </c>
      <c r="AL1790" s="1">
        <v>0.36</v>
      </c>
      <c r="AO1790" s="1">
        <v>66.667</v>
      </c>
      <c r="AT1790" s="1">
        <v>0.0</v>
      </c>
      <c r="AU1790" s="1">
        <v>0.0</v>
      </c>
      <c r="AX1790" s="1">
        <v>0.0</v>
      </c>
      <c r="AY1790" s="1">
        <v>0.0</v>
      </c>
      <c r="AZ1790" s="1">
        <v>0.0</v>
      </c>
      <c r="BA1790" s="1">
        <v>0.0</v>
      </c>
      <c r="BC1790" s="1">
        <v>0.24</v>
      </c>
      <c r="BG1790" s="1">
        <v>704.192</v>
      </c>
      <c r="BH1790" s="1">
        <v>0.18</v>
      </c>
      <c r="BJ1790" s="1">
        <v>33.333</v>
      </c>
      <c r="BO1790" s="1">
        <v>704.192</v>
      </c>
      <c r="BP1790" s="1">
        <v>0.18</v>
      </c>
      <c r="BR1790" s="1">
        <v>33.333</v>
      </c>
      <c r="BT1790" s="1">
        <v>0.0</v>
      </c>
      <c r="BU1790" s="1">
        <v>0.0</v>
      </c>
      <c r="BY1790" s="1">
        <v>0.0</v>
      </c>
      <c r="BZ1790" s="1">
        <v>0.0</v>
      </c>
      <c r="CB1790" s="1">
        <v>0.0</v>
      </c>
      <c r="CG1790" s="1">
        <v>1408.385</v>
      </c>
      <c r="CH1790" s="1">
        <v>0.36</v>
      </c>
      <c r="CK1790" s="1">
        <v>0.0</v>
      </c>
      <c r="CL1790" s="1">
        <v>0.0</v>
      </c>
      <c r="CM1790" s="1">
        <v>0.0</v>
      </c>
      <c r="CN1790" s="1">
        <v>66.667</v>
      </c>
      <c r="CQ1790" s="1">
        <v>0.0</v>
      </c>
      <c r="CR1790" s="1">
        <v>0.0</v>
      </c>
      <c r="CU1790" s="1">
        <v>0.0</v>
      </c>
      <c r="CV1790" s="1">
        <v>0.0</v>
      </c>
      <c r="CX1790" s="1">
        <v>0.0</v>
      </c>
      <c r="CY1790" s="1">
        <v>0.0</v>
      </c>
      <c r="DA1790" s="1">
        <v>2112.577</v>
      </c>
      <c r="DB1790" s="1">
        <v>4.125</v>
      </c>
      <c r="DF1790" s="1">
        <v>704.192</v>
      </c>
      <c r="DG1790" s="1">
        <v>0.18</v>
      </c>
      <c r="DI1790" s="1">
        <v>33.333</v>
      </c>
      <c r="DN1790" s="1">
        <v>0.0</v>
      </c>
      <c r="DO1790" s="1">
        <v>0.0</v>
      </c>
      <c r="DQ1790" s="1">
        <v>0.0</v>
      </c>
      <c r="DV1790" s="1">
        <v>0.0</v>
      </c>
      <c r="DW1790" s="1">
        <v>0.0</v>
      </c>
      <c r="DY1790" s="1">
        <v>0.0</v>
      </c>
    </row>
    <row r="1791">
      <c r="A1791" s="1" t="s">
        <v>274</v>
      </c>
      <c r="B1791" s="1">
        <v>2005.0</v>
      </c>
      <c r="C1791" s="1" t="s">
        <v>275</v>
      </c>
      <c r="D1791" s="1">
        <v>259477.0</v>
      </c>
      <c r="J1791" s="1">
        <v>0.0</v>
      </c>
      <c r="K1791" s="1">
        <v>0.0</v>
      </c>
      <c r="L1791" s="1">
        <v>0.0</v>
      </c>
      <c r="N1791" s="1">
        <v>431.373</v>
      </c>
      <c r="S1791" s="1">
        <v>0.0</v>
      </c>
      <c r="T1791" s="1">
        <v>0.0</v>
      </c>
      <c r="V1791" s="1">
        <v>0.0</v>
      </c>
      <c r="W1791" s="1">
        <v>0.0</v>
      </c>
      <c r="X1791" s="1">
        <v>0.0</v>
      </c>
      <c r="Y1791" s="1">
        <v>0.0</v>
      </c>
      <c r="AA1791" s="1">
        <v>0.51</v>
      </c>
      <c r="AB1791" s="1">
        <v>1965.492</v>
      </c>
      <c r="AC1791" s="1">
        <v>0.51</v>
      </c>
      <c r="AE1791" s="1">
        <v>4.469</v>
      </c>
      <c r="AF1791" s="1">
        <v>0.184</v>
      </c>
      <c r="AG1791" s="1">
        <v>16608.207</v>
      </c>
      <c r="AK1791" s="1">
        <v>1271.789</v>
      </c>
      <c r="AL1791" s="1">
        <v>0.33</v>
      </c>
      <c r="AO1791" s="1">
        <v>64.706</v>
      </c>
      <c r="AT1791" s="1">
        <v>0.0</v>
      </c>
      <c r="AU1791" s="1">
        <v>0.0</v>
      </c>
      <c r="AX1791" s="1">
        <v>0.0</v>
      </c>
      <c r="AY1791" s="1">
        <v>0.0</v>
      </c>
      <c r="AZ1791" s="1">
        <v>0.0</v>
      </c>
      <c r="BA1791" s="1">
        <v>0.0</v>
      </c>
      <c r="BC1791" s="1">
        <v>0.22</v>
      </c>
      <c r="BG1791" s="1">
        <v>693.703</v>
      </c>
      <c r="BH1791" s="1">
        <v>0.18</v>
      </c>
      <c r="BJ1791" s="1">
        <v>35.294</v>
      </c>
      <c r="BO1791" s="1">
        <v>693.703</v>
      </c>
      <c r="BP1791" s="1">
        <v>0.18</v>
      </c>
      <c r="BR1791" s="1">
        <v>35.294</v>
      </c>
      <c r="BT1791" s="1">
        <v>0.0</v>
      </c>
      <c r="BU1791" s="1">
        <v>0.0</v>
      </c>
      <c r="BY1791" s="1">
        <v>0.0</v>
      </c>
      <c r="BZ1791" s="1">
        <v>0.0</v>
      </c>
      <c r="CB1791" s="1">
        <v>0.0</v>
      </c>
      <c r="CG1791" s="1">
        <v>1271.789</v>
      </c>
      <c r="CH1791" s="1">
        <v>0.33</v>
      </c>
      <c r="CK1791" s="1">
        <v>0.0</v>
      </c>
      <c r="CL1791" s="1">
        <v>0.0</v>
      </c>
      <c r="CM1791" s="1">
        <v>0.0</v>
      </c>
      <c r="CN1791" s="1">
        <v>64.706</v>
      </c>
      <c r="CQ1791" s="1">
        <v>0.0</v>
      </c>
      <c r="CR1791" s="1">
        <v>0.0</v>
      </c>
      <c r="CU1791" s="1">
        <v>0.0</v>
      </c>
      <c r="CV1791" s="1">
        <v>0.0</v>
      </c>
      <c r="CX1791" s="1">
        <v>0.0</v>
      </c>
      <c r="CY1791" s="1">
        <v>0.0</v>
      </c>
      <c r="DA1791" s="1">
        <v>1965.492</v>
      </c>
      <c r="DB1791" s="1">
        <v>4.309</v>
      </c>
      <c r="DF1791" s="1">
        <v>693.703</v>
      </c>
      <c r="DG1791" s="1">
        <v>0.18</v>
      </c>
      <c r="DI1791" s="1">
        <v>35.294</v>
      </c>
      <c r="DN1791" s="1">
        <v>0.0</v>
      </c>
      <c r="DO1791" s="1">
        <v>0.0</v>
      </c>
      <c r="DQ1791" s="1">
        <v>0.0</v>
      </c>
      <c r="DV1791" s="1">
        <v>0.0</v>
      </c>
      <c r="DW1791" s="1">
        <v>0.0</v>
      </c>
      <c r="DY1791" s="1">
        <v>0.0</v>
      </c>
    </row>
    <row r="1792">
      <c r="A1792" s="1" t="s">
        <v>274</v>
      </c>
      <c r="B1792" s="1">
        <v>2006.0</v>
      </c>
      <c r="C1792" s="1" t="s">
        <v>275</v>
      </c>
      <c r="D1792" s="1">
        <v>263187.0</v>
      </c>
      <c r="J1792" s="1">
        <v>0.0</v>
      </c>
      <c r="K1792" s="1">
        <v>0.0</v>
      </c>
      <c r="L1792" s="1">
        <v>0.0</v>
      </c>
      <c r="N1792" s="1">
        <v>415.094</v>
      </c>
      <c r="S1792" s="1">
        <v>0.0</v>
      </c>
      <c r="T1792" s="1">
        <v>0.0</v>
      </c>
      <c r="V1792" s="1">
        <v>0.0</v>
      </c>
      <c r="W1792" s="1">
        <v>0.0</v>
      </c>
      <c r="X1792" s="1">
        <v>0.0</v>
      </c>
      <c r="Y1792" s="1">
        <v>0.0</v>
      </c>
      <c r="AA1792" s="1">
        <v>0.53</v>
      </c>
      <c r="AB1792" s="1">
        <v>2013.777</v>
      </c>
      <c r="AC1792" s="1">
        <v>0.53</v>
      </c>
      <c r="AE1792" s="1">
        <v>-2.02</v>
      </c>
      <c r="AF1792" s="1">
        <v>-0.087</v>
      </c>
      <c r="AG1792" s="1">
        <v>16043.413</v>
      </c>
      <c r="AK1792" s="1">
        <v>1253.861</v>
      </c>
      <c r="AL1792" s="1">
        <v>0.33</v>
      </c>
      <c r="AO1792" s="1">
        <v>62.264</v>
      </c>
      <c r="AT1792" s="1">
        <v>0.0</v>
      </c>
      <c r="AU1792" s="1">
        <v>0.0</v>
      </c>
      <c r="AX1792" s="1">
        <v>0.0</v>
      </c>
      <c r="AY1792" s="1">
        <v>0.0</v>
      </c>
      <c r="AZ1792" s="1">
        <v>0.0</v>
      </c>
      <c r="BA1792" s="1">
        <v>0.0</v>
      </c>
      <c r="BC1792" s="1">
        <v>0.22</v>
      </c>
      <c r="BG1792" s="1">
        <v>759.916</v>
      </c>
      <c r="BH1792" s="1">
        <v>0.2</v>
      </c>
      <c r="BJ1792" s="1">
        <v>37.736</v>
      </c>
      <c r="BO1792" s="1">
        <v>759.916</v>
      </c>
      <c r="BP1792" s="1">
        <v>0.2</v>
      </c>
      <c r="BR1792" s="1">
        <v>37.736</v>
      </c>
      <c r="BT1792" s="1">
        <v>0.0</v>
      </c>
      <c r="BU1792" s="1">
        <v>0.0</v>
      </c>
      <c r="BY1792" s="1">
        <v>0.0</v>
      </c>
      <c r="BZ1792" s="1">
        <v>0.0</v>
      </c>
      <c r="CB1792" s="1">
        <v>0.0</v>
      </c>
      <c r="CG1792" s="1">
        <v>1253.861</v>
      </c>
      <c r="CH1792" s="1">
        <v>0.33</v>
      </c>
      <c r="CK1792" s="1">
        <v>0.0</v>
      </c>
      <c r="CL1792" s="1">
        <v>0.0</v>
      </c>
      <c r="CM1792" s="1">
        <v>0.0</v>
      </c>
      <c r="CN1792" s="1">
        <v>62.264</v>
      </c>
      <c r="CQ1792" s="1">
        <v>0.0</v>
      </c>
      <c r="CR1792" s="1">
        <v>0.0</v>
      </c>
      <c r="CU1792" s="1">
        <v>0.0</v>
      </c>
      <c r="CV1792" s="1">
        <v>0.0</v>
      </c>
      <c r="CX1792" s="1">
        <v>0.0</v>
      </c>
      <c r="CY1792" s="1">
        <v>0.0</v>
      </c>
      <c r="DA1792" s="1">
        <v>2013.777</v>
      </c>
      <c r="DB1792" s="1">
        <v>4.222</v>
      </c>
      <c r="DF1792" s="1">
        <v>759.916</v>
      </c>
      <c r="DG1792" s="1">
        <v>0.2</v>
      </c>
      <c r="DI1792" s="1">
        <v>37.736</v>
      </c>
      <c r="DN1792" s="1">
        <v>0.0</v>
      </c>
      <c r="DO1792" s="1">
        <v>0.0</v>
      </c>
      <c r="DQ1792" s="1">
        <v>0.0</v>
      </c>
      <c r="DV1792" s="1">
        <v>0.0</v>
      </c>
      <c r="DW1792" s="1">
        <v>0.0</v>
      </c>
      <c r="DY1792" s="1">
        <v>0.0</v>
      </c>
    </row>
    <row r="1793">
      <c r="A1793" s="1" t="s">
        <v>274</v>
      </c>
      <c r="B1793" s="1">
        <v>2007.0</v>
      </c>
      <c r="C1793" s="1" t="s">
        <v>275</v>
      </c>
      <c r="D1793" s="1">
        <v>266405.0</v>
      </c>
      <c r="J1793" s="1">
        <v>0.0</v>
      </c>
      <c r="K1793" s="1">
        <v>0.0</v>
      </c>
      <c r="L1793" s="1">
        <v>0.0</v>
      </c>
      <c r="N1793" s="1">
        <v>418.182</v>
      </c>
      <c r="S1793" s="1">
        <v>0.0</v>
      </c>
      <c r="T1793" s="1">
        <v>0.0</v>
      </c>
      <c r="V1793" s="1">
        <v>0.0</v>
      </c>
      <c r="W1793" s="1">
        <v>0.0</v>
      </c>
      <c r="X1793" s="1">
        <v>0.0</v>
      </c>
      <c r="Y1793" s="1">
        <v>0.0</v>
      </c>
      <c r="AA1793" s="1">
        <v>0.55</v>
      </c>
      <c r="AB1793" s="1">
        <v>2064.526</v>
      </c>
      <c r="AC1793" s="1">
        <v>0.55</v>
      </c>
      <c r="AE1793" s="1">
        <v>5.523</v>
      </c>
      <c r="AF1793" s="1">
        <v>0.233</v>
      </c>
      <c r="AG1793" s="1">
        <v>16724.926</v>
      </c>
      <c r="AK1793" s="1">
        <v>1238.716</v>
      </c>
      <c r="AL1793" s="1">
        <v>0.33</v>
      </c>
      <c r="AO1793" s="1">
        <v>60.0</v>
      </c>
      <c r="AT1793" s="1">
        <v>0.0</v>
      </c>
      <c r="AU1793" s="1">
        <v>0.0</v>
      </c>
      <c r="AX1793" s="1">
        <v>0.0</v>
      </c>
      <c r="AY1793" s="1">
        <v>0.0</v>
      </c>
      <c r="AZ1793" s="1">
        <v>0.0</v>
      </c>
      <c r="BA1793" s="1">
        <v>0.0</v>
      </c>
      <c r="BC1793" s="1">
        <v>0.23</v>
      </c>
      <c r="BG1793" s="1">
        <v>825.81</v>
      </c>
      <c r="BH1793" s="1">
        <v>0.22</v>
      </c>
      <c r="BJ1793" s="1">
        <v>40.0</v>
      </c>
      <c r="BO1793" s="1">
        <v>825.81</v>
      </c>
      <c r="BP1793" s="1">
        <v>0.22</v>
      </c>
      <c r="BR1793" s="1">
        <v>40.0</v>
      </c>
      <c r="BT1793" s="1">
        <v>0.0</v>
      </c>
      <c r="BU1793" s="1">
        <v>0.0</v>
      </c>
      <c r="BY1793" s="1">
        <v>0.0</v>
      </c>
      <c r="BZ1793" s="1">
        <v>0.0</v>
      </c>
      <c r="CB1793" s="1">
        <v>0.0</v>
      </c>
      <c r="CG1793" s="1">
        <v>1238.716</v>
      </c>
      <c r="CH1793" s="1">
        <v>0.33</v>
      </c>
      <c r="CK1793" s="1">
        <v>0.0</v>
      </c>
      <c r="CL1793" s="1">
        <v>0.0</v>
      </c>
      <c r="CM1793" s="1">
        <v>0.0</v>
      </c>
      <c r="CN1793" s="1">
        <v>60.0</v>
      </c>
      <c r="CQ1793" s="1">
        <v>0.0</v>
      </c>
      <c r="CR1793" s="1">
        <v>0.0</v>
      </c>
      <c r="CU1793" s="1">
        <v>0.0</v>
      </c>
      <c r="CV1793" s="1">
        <v>0.0</v>
      </c>
      <c r="CX1793" s="1">
        <v>0.0</v>
      </c>
      <c r="CY1793" s="1">
        <v>0.0</v>
      </c>
      <c r="DA1793" s="1">
        <v>2064.526</v>
      </c>
      <c r="DB1793" s="1">
        <v>4.456</v>
      </c>
      <c r="DF1793" s="1">
        <v>825.81</v>
      </c>
      <c r="DG1793" s="1">
        <v>0.22</v>
      </c>
      <c r="DI1793" s="1">
        <v>40.0</v>
      </c>
      <c r="DN1793" s="1">
        <v>0.0</v>
      </c>
      <c r="DO1793" s="1">
        <v>0.0</v>
      </c>
      <c r="DQ1793" s="1">
        <v>0.0</v>
      </c>
      <c r="DV1793" s="1">
        <v>0.0</v>
      </c>
      <c r="DW1793" s="1">
        <v>0.0</v>
      </c>
      <c r="DY1793" s="1">
        <v>0.0</v>
      </c>
    </row>
    <row r="1794">
      <c r="A1794" s="1" t="s">
        <v>274</v>
      </c>
      <c r="B1794" s="1">
        <v>2008.0</v>
      </c>
      <c r="C1794" s="1" t="s">
        <v>275</v>
      </c>
      <c r="D1794" s="1">
        <v>268339.0</v>
      </c>
      <c r="J1794" s="1">
        <v>0.0</v>
      </c>
      <c r="K1794" s="1">
        <v>0.0</v>
      </c>
      <c r="L1794" s="1">
        <v>0.0</v>
      </c>
      <c r="N1794" s="1">
        <v>421.053</v>
      </c>
      <c r="S1794" s="1">
        <v>0.0</v>
      </c>
      <c r="T1794" s="1">
        <v>0.0</v>
      </c>
      <c r="V1794" s="1">
        <v>0.0</v>
      </c>
      <c r="W1794" s="1">
        <v>0.0</v>
      </c>
      <c r="X1794" s="1">
        <v>0.0</v>
      </c>
      <c r="Y1794" s="1">
        <v>0.0</v>
      </c>
      <c r="AA1794" s="1">
        <v>0.57</v>
      </c>
      <c r="AB1794" s="1">
        <v>2124.179</v>
      </c>
      <c r="AC1794" s="1">
        <v>0.57</v>
      </c>
      <c r="AE1794" s="1">
        <v>2.474</v>
      </c>
      <c r="AF1794" s="1">
        <v>0.11</v>
      </c>
      <c r="AG1794" s="1">
        <v>17015.098</v>
      </c>
      <c r="AK1794" s="1">
        <v>1341.587</v>
      </c>
      <c r="AL1794" s="1">
        <v>0.36</v>
      </c>
      <c r="AO1794" s="1">
        <v>63.158</v>
      </c>
      <c r="AT1794" s="1">
        <v>0.0</v>
      </c>
      <c r="AU1794" s="1">
        <v>0.0</v>
      </c>
      <c r="AX1794" s="1">
        <v>0.0</v>
      </c>
      <c r="AY1794" s="1">
        <v>0.0</v>
      </c>
      <c r="AZ1794" s="1">
        <v>0.0</v>
      </c>
      <c r="BA1794" s="1">
        <v>0.0</v>
      </c>
      <c r="BC1794" s="1">
        <v>0.24</v>
      </c>
      <c r="BG1794" s="1">
        <v>782.592</v>
      </c>
      <c r="BH1794" s="1">
        <v>0.21</v>
      </c>
      <c r="BJ1794" s="1">
        <v>36.842</v>
      </c>
      <c r="BO1794" s="1">
        <v>782.592</v>
      </c>
      <c r="BP1794" s="1">
        <v>0.21</v>
      </c>
      <c r="BR1794" s="1">
        <v>36.842</v>
      </c>
      <c r="BT1794" s="1">
        <v>0.0</v>
      </c>
      <c r="BU1794" s="1">
        <v>0.0</v>
      </c>
      <c r="BY1794" s="1">
        <v>0.0</v>
      </c>
      <c r="BZ1794" s="1">
        <v>0.0</v>
      </c>
      <c r="CB1794" s="1">
        <v>0.0</v>
      </c>
      <c r="CG1794" s="1">
        <v>1341.587</v>
      </c>
      <c r="CH1794" s="1">
        <v>0.36</v>
      </c>
      <c r="CK1794" s="1">
        <v>0.0</v>
      </c>
      <c r="CL1794" s="1">
        <v>0.0</v>
      </c>
      <c r="CM1794" s="1">
        <v>0.0</v>
      </c>
      <c r="CN1794" s="1">
        <v>63.158</v>
      </c>
      <c r="CQ1794" s="1">
        <v>0.0</v>
      </c>
      <c r="CR1794" s="1">
        <v>0.0</v>
      </c>
      <c r="CU1794" s="1">
        <v>0.0</v>
      </c>
      <c r="CV1794" s="1">
        <v>0.0</v>
      </c>
      <c r="CX1794" s="1">
        <v>0.0</v>
      </c>
      <c r="CY1794" s="1">
        <v>0.0</v>
      </c>
      <c r="DA1794" s="1">
        <v>2124.179</v>
      </c>
      <c r="DB1794" s="1">
        <v>4.566</v>
      </c>
      <c r="DF1794" s="1">
        <v>782.592</v>
      </c>
      <c r="DG1794" s="1">
        <v>0.21</v>
      </c>
      <c r="DI1794" s="1">
        <v>36.842</v>
      </c>
      <c r="DN1794" s="1">
        <v>0.0</v>
      </c>
      <c r="DO1794" s="1">
        <v>0.0</v>
      </c>
      <c r="DQ1794" s="1">
        <v>0.0</v>
      </c>
      <c r="DV1794" s="1">
        <v>0.0</v>
      </c>
      <c r="DW1794" s="1">
        <v>0.0</v>
      </c>
      <c r="DY1794" s="1">
        <v>0.0</v>
      </c>
    </row>
    <row r="1795">
      <c r="A1795" s="1" t="s">
        <v>274</v>
      </c>
      <c r="B1795" s="1">
        <v>2009.0</v>
      </c>
      <c r="C1795" s="1" t="s">
        <v>275</v>
      </c>
      <c r="D1795" s="1">
        <v>269456.0</v>
      </c>
      <c r="J1795" s="1">
        <v>0.0</v>
      </c>
      <c r="K1795" s="1">
        <v>0.0</v>
      </c>
      <c r="L1795" s="1">
        <v>0.0</v>
      </c>
      <c r="N1795" s="1">
        <v>413.793</v>
      </c>
      <c r="S1795" s="1">
        <v>0.0</v>
      </c>
      <c r="T1795" s="1">
        <v>0.0</v>
      </c>
      <c r="V1795" s="1">
        <v>0.0</v>
      </c>
      <c r="W1795" s="1">
        <v>0.0</v>
      </c>
      <c r="X1795" s="1">
        <v>0.0</v>
      </c>
      <c r="Y1795" s="1">
        <v>0.0</v>
      </c>
      <c r="AA1795" s="1">
        <v>0.58</v>
      </c>
      <c r="AB1795" s="1">
        <v>2152.485</v>
      </c>
      <c r="AC1795" s="1">
        <v>0.58</v>
      </c>
      <c r="AE1795" s="1">
        <v>-0.483</v>
      </c>
      <c r="AF1795" s="1">
        <v>-0.022</v>
      </c>
      <c r="AG1795" s="1">
        <v>16862.672</v>
      </c>
      <c r="AK1795" s="1">
        <v>1373.137</v>
      </c>
      <c r="AL1795" s="1">
        <v>0.37</v>
      </c>
      <c r="AO1795" s="1">
        <v>63.793</v>
      </c>
      <c r="AT1795" s="1">
        <v>0.0</v>
      </c>
      <c r="AU1795" s="1">
        <v>0.0</v>
      </c>
      <c r="AX1795" s="1">
        <v>0.0</v>
      </c>
      <c r="AY1795" s="1">
        <v>0.0</v>
      </c>
      <c r="AZ1795" s="1">
        <v>0.0</v>
      </c>
      <c r="BA1795" s="1">
        <v>0.0</v>
      </c>
      <c r="BC1795" s="1">
        <v>0.24</v>
      </c>
      <c r="BG1795" s="1">
        <v>779.348</v>
      </c>
      <c r="BH1795" s="1">
        <v>0.21</v>
      </c>
      <c r="BJ1795" s="1">
        <v>36.207</v>
      </c>
      <c r="BO1795" s="1">
        <v>779.348</v>
      </c>
      <c r="BP1795" s="1">
        <v>0.21</v>
      </c>
      <c r="BR1795" s="1">
        <v>36.207</v>
      </c>
      <c r="BT1795" s="1">
        <v>0.0</v>
      </c>
      <c r="BU1795" s="1">
        <v>0.0</v>
      </c>
      <c r="BY1795" s="1">
        <v>0.0</v>
      </c>
      <c r="BZ1795" s="1">
        <v>0.0</v>
      </c>
      <c r="CB1795" s="1">
        <v>0.0</v>
      </c>
      <c r="CG1795" s="1">
        <v>1373.137</v>
      </c>
      <c r="CH1795" s="1">
        <v>0.37</v>
      </c>
      <c r="CK1795" s="1">
        <v>0.0</v>
      </c>
      <c r="CL1795" s="1">
        <v>0.0</v>
      </c>
      <c r="CM1795" s="1">
        <v>0.0</v>
      </c>
      <c r="CN1795" s="1">
        <v>63.793</v>
      </c>
      <c r="CQ1795" s="1">
        <v>0.0</v>
      </c>
      <c r="CR1795" s="1">
        <v>0.0</v>
      </c>
      <c r="CU1795" s="1">
        <v>0.0</v>
      </c>
      <c r="CV1795" s="1">
        <v>0.0</v>
      </c>
      <c r="CX1795" s="1">
        <v>0.0</v>
      </c>
      <c r="CY1795" s="1">
        <v>0.0</v>
      </c>
      <c r="DA1795" s="1">
        <v>2152.485</v>
      </c>
      <c r="DB1795" s="1">
        <v>4.544</v>
      </c>
      <c r="DF1795" s="1">
        <v>779.348</v>
      </c>
      <c r="DG1795" s="1">
        <v>0.21</v>
      </c>
      <c r="DI1795" s="1">
        <v>36.207</v>
      </c>
      <c r="DN1795" s="1">
        <v>0.0</v>
      </c>
      <c r="DO1795" s="1">
        <v>0.0</v>
      </c>
      <c r="DQ1795" s="1">
        <v>0.0</v>
      </c>
      <c r="DV1795" s="1">
        <v>0.0</v>
      </c>
      <c r="DW1795" s="1">
        <v>0.0</v>
      </c>
      <c r="DY1795" s="1">
        <v>0.0</v>
      </c>
    </row>
    <row r="1796">
      <c r="A1796" s="1" t="s">
        <v>274</v>
      </c>
      <c r="B1796" s="1">
        <v>2010.0</v>
      </c>
      <c r="C1796" s="1" t="s">
        <v>275</v>
      </c>
      <c r="D1796" s="1">
        <v>270551.0</v>
      </c>
      <c r="J1796" s="1">
        <v>0.0</v>
      </c>
      <c r="K1796" s="1">
        <v>0.0</v>
      </c>
      <c r="L1796" s="1">
        <v>0.0</v>
      </c>
      <c r="N1796" s="1">
        <v>443.038</v>
      </c>
      <c r="S1796" s="1">
        <v>0.0</v>
      </c>
      <c r="T1796" s="1">
        <v>0.0</v>
      </c>
      <c r="V1796" s="1">
        <v>0.0</v>
      </c>
      <c r="W1796" s="1">
        <v>0.0</v>
      </c>
      <c r="X1796" s="1">
        <v>0.0</v>
      </c>
      <c r="Y1796" s="1">
        <v>0.0</v>
      </c>
      <c r="AA1796" s="1">
        <v>0.79</v>
      </c>
      <c r="AB1796" s="1">
        <v>2919.967</v>
      </c>
      <c r="AC1796" s="1">
        <v>0.79</v>
      </c>
      <c r="AE1796" s="1">
        <v>1.591</v>
      </c>
      <c r="AF1796" s="1">
        <v>0.072</v>
      </c>
      <c r="AG1796" s="1">
        <v>17061.68</v>
      </c>
      <c r="AK1796" s="1">
        <v>1922.004</v>
      </c>
      <c r="AL1796" s="1">
        <v>0.52</v>
      </c>
      <c r="AO1796" s="1">
        <v>65.823</v>
      </c>
      <c r="AT1796" s="1">
        <v>0.0</v>
      </c>
      <c r="AU1796" s="1">
        <v>0.0</v>
      </c>
      <c r="AX1796" s="1">
        <v>0.0</v>
      </c>
      <c r="AY1796" s="1">
        <v>0.0</v>
      </c>
      <c r="AZ1796" s="1">
        <v>0.0</v>
      </c>
      <c r="BA1796" s="1">
        <v>0.0</v>
      </c>
      <c r="BC1796" s="1">
        <v>0.35</v>
      </c>
      <c r="BG1796" s="1">
        <v>997.963</v>
      </c>
      <c r="BH1796" s="1">
        <v>0.27</v>
      </c>
      <c r="BJ1796" s="1">
        <v>34.177</v>
      </c>
      <c r="BO1796" s="1">
        <v>997.963</v>
      </c>
      <c r="BP1796" s="1">
        <v>0.27</v>
      </c>
      <c r="BR1796" s="1">
        <v>34.177</v>
      </c>
      <c r="BT1796" s="1">
        <v>0.0</v>
      </c>
      <c r="BU1796" s="1">
        <v>0.0</v>
      </c>
      <c r="BY1796" s="1">
        <v>0.0</v>
      </c>
      <c r="BZ1796" s="1">
        <v>0.0</v>
      </c>
      <c r="CB1796" s="1">
        <v>0.0</v>
      </c>
      <c r="CG1796" s="1">
        <v>1922.004</v>
      </c>
      <c r="CH1796" s="1">
        <v>0.52</v>
      </c>
      <c r="CK1796" s="1">
        <v>0.0</v>
      </c>
      <c r="CL1796" s="1">
        <v>0.0</v>
      </c>
      <c r="CM1796" s="1">
        <v>0.0</v>
      </c>
      <c r="CN1796" s="1">
        <v>65.823</v>
      </c>
      <c r="CQ1796" s="1">
        <v>0.0</v>
      </c>
      <c r="CR1796" s="1">
        <v>0.0</v>
      </c>
      <c r="CU1796" s="1">
        <v>0.0</v>
      </c>
      <c r="CV1796" s="1">
        <v>0.0</v>
      </c>
      <c r="CX1796" s="1">
        <v>0.0</v>
      </c>
      <c r="CY1796" s="1">
        <v>0.0</v>
      </c>
      <c r="DA1796" s="1">
        <v>2919.967</v>
      </c>
      <c r="DB1796" s="1">
        <v>4.616</v>
      </c>
      <c r="DF1796" s="1">
        <v>997.963</v>
      </c>
      <c r="DG1796" s="1">
        <v>0.27</v>
      </c>
      <c r="DI1796" s="1">
        <v>34.177</v>
      </c>
      <c r="DN1796" s="1">
        <v>0.0</v>
      </c>
      <c r="DO1796" s="1">
        <v>0.0</v>
      </c>
      <c r="DQ1796" s="1">
        <v>0.0</v>
      </c>
      <c r="DV1796" s="1">
        <v>0.0</v>
      </c>
      <c r="DW1796" s="1">
        <v>0.0</v>
      </c>
      <c r="DY1796" s="1">
        <v>0.0</v>
      </c>
    </row>
    <row r="1797">
      <c r="A1797" s="1" t="s">
        <v>274</v>
      </c>
      <c r="B1797" s="1">
        <v>2011.0</v>
      </c>
      <c r="C1797" s="1" t="s">
        <v>275</v>
      </c>
      <c r="D1797" s="1">
        <v>271679.0</v>
      </c>
      <c r="J1797" s="1">
        <v>0.0</v>
      </c>
      <c r="K1797" s="1">
        <v>0.0</v>
      </c>
      <c r="L1797" s="1">
        <v>0.0</v>
      </c>
      <c r="N1797" s="1">
        <v>472.973</v>
      </c>
      <c r="S1797" s="1">
        <v>0.0</v>
      </c>
      <c r="T1797" s="1">
        <v>0.0</v>
      </c>
      <c r="V1797" s="1">
        <v>0.0</v>
      </c>
      <c r="W1797" s="1">
        <v>0.0</v>
      </c>
      <c r="X1797" s="1">
        <v>0.0</v>
      </c>
      <c r="Y1797" s="1">
        <v>0.0</v>
      </c>
      <c r="AA1797" s="1">
        <v>0.74</v>
      </c>
      <c r="AB1797" s="1">
        <v>2723.803</v>
      </c>
      <c r="AC1797" s="1">
        <v>0.74</v>
      </c>
      <c r="AE1797" s="1">
        <v>-4.63</v>
      </c>
      <c r="AF1797" s="1">
        <v>-0.214</v>
      </c>
      <c r="AG1797" s="1">
        <v>16204.233</v>
      </c>
      <c r="AK1797" s="1">
        <v>1877.215</v>
      </c>
      <c r="AL1797" s="1">
        <v>0.51</v>
      </c>
      <c r="AO1797" s="1">
        <v>68.919</v>
      </c>
      <c r="AT1797" s="1">
        <v>0.0</v>
      </c>
      <c r="AU1797" s="1">
        <v>0.0</v>
      </c>
      <c r="AX1797" s="1">
        <v>0.0</v>
      </c>
      <c r="AY1797" s="1">
        <v>0.0</v>
      </c>
      <c r="AZ1797" s="1">
        <v>0.0</v>
      </c>
      <c r="BA1797" s="1">
        <v>0.0</v>
      </c>
      <c r="BC1797" s="1">
        <v>0.35</v>
      </c>
      <c r="BG1797" s="1">
        <v>809.779</v>
      </c>
      <c r="BH1797" s="1">
        <v>0.22</v>
      </c>
      <c r="BJ1797" s="1">
        <v>29.73</v>
      </c>
      <c r="BO1797" s="1">
        <v>846.587</v>
      </c>
      <c r="BP1797" s="1">
        <v>0.23</v>
      </c>
      <c r="BR1797" s="1">
        <v>31.081</v>
      </c>
      <c r="BT1797" s="1">
        <v>0.0</v>
      </c>
      <c r="BU1797" s="1">
        <v>0.0</v>
      </c>
      <c r="BY1797" s="1">
        <v>0.0</v>
      </c>
      <c r="BZ1797" s="1">
        <v>0.0</v>
      </c>
      <c r="CB1797" s="1">
        <v>0.0</v>
      </c>
      <c r="CG1797" s="1">
        <v>1877.215</v>
      </c>
      <c r="CH1797" s="1">
        <v>0.51</v>
      </c>
      <c r="CK1797" s="1">
        <v>0.0</v>
      </c>
      <c r="CL1797" s="1">
        <v>0.0</v>
      </c>
      <c r="CM1797" s="1">
        <v>0.0</v>
      </c>
      <c r="CN1797" s="1">
        <v>68.919</v>
      </c>
      <c r="CQ1797" s="1">
        <v>0.0</v>
      </c>
      <c r="CR1797" s="1">
        <v>0.0</v>
      </c>
      <c r="CU1797" s="1">
        <v>0.0</v>
      </c>
      <c r="CV1797" s="1">
        <v>0.0</v>
      </c>
      <c r="CX1797" s="1">
        <v>0.0</v>
      </c>
      <c r="CY1797" s="1">
        <v>0.0</v>
      </c>
      <c r="DA1797" s="1">
        <v>2723.803</v>
      </c>
      <c r="DB1797" s="1">
        <v>4.402</v>
      </c>
      <c r="DF1797" s="1">
        <v>846.587</v>
      </c>
      <c r="DG1797" s="1">
        <v>0.23</v>
      </c>
      <c r="DI1797" s="1">
        <v>31.081</v>
      </c>
      <c r="DN1797" s="1">
        <v>36.808</v>
      </c>
      <c r="DO1797" s="1">
        <v>0.01</v>
      </c>
      <c r="DQ1797" s="1">
        <v>1.351</v>
      </c>
      <c r="DV1797" s="1">
        <v>0.0</v>
      </c>
      <c r="DW1797" s="1">
        <v>0.0</v>
      </c>
      <c r="DY1797" s="1">
        <v>0.0</v>
      </c>
    </row>
    <row r="1798">
      <c r="A1798" s="1" t="s">
        <v>274</v>
      </c>
      <c r="B1798" s="1">
        <v>2012.0</v>
      </c>
      <c r="C1798" s="1" t="s">
        <v>275</v>
      </c>
      <c r="D1798" s="1">
        <v>273032.0</v>
      </c>
      <c r="J1798" s="1">
        <v>0.0</v>
      </c>
      <c r="K1798" s="1">
        <v>0.0</v>
      </c>
      <c r="L1798" s="1">
        <v>0.0</v>
      </c>
      <c r="N1798" s="1">
        <v>472.222</v>
      </c>
      <c r="S1798" s="1">
        <v>0.0</v>
      </c>
      <c r="T1798" s="1">
        <v>0.0</v>
      </c>
      <c r="V1798" s="1">
        <v>0.0</v>
      </c>
      <c r="W1798" s="1">
        <v>0.0</v>
      </c>
      <c r="X1798" s="1">
        <v>0.0</v>
      </c>
      <c r="Y1798" s="1">
        <v>0.0</v>
      </c>
      <c r="AA1798" s="1">
        <v>0.72</v>
      </c>
      <c r="AB1798" s="1">
        <v>2637.054</v>
      </c>
      <c r="AC1798" s="1">
        <v>0.72</v>
      </c>
      <c r="AE1798" s="1">
        <v>-2.869</v>
      </c>
      <c r="AF1798" s="1">
        <v>-0.126</v>
      </c>
      <c r="AG1798" s="1">
        <v>15661.271</v>
      </c>
      <c r="AK1798" s="1">
        <v>1867.913</v>
      </c>
      <c r="AL1798" s="1">
        <v>0.51</v>
      </c>
      <c r="AO1798" s="1">
        <v>70.833</v>
      </c>
      <c r="AT1798" s="1">
        <v>0.0</v>
      </c>
      <c r="AU1798" s="1">
        <v>0.0</v>
      </c>
      <c r="AX1798" s="1">
        <v>0.0</v>
      </c>
      <c r="AY1798" s="1">
        <v>0.0</v>
      </c>
      <c r="AZ1798" s="1">
        <v>0.0</v>
      </c>
      <c r="BA1798" s="1">
        <v>0.0</v>
      </c>
      <c r="BC1798" s="1">
        <v>0.34</v>
      </c>
      <c r="BG1798" s="1">
        <v>732.515</v>
      </c>
      <c r="BH1798" s="1">
        <v>0.2</v>
      </c>
      <c r="BJ1798" s="1">
        <v>27.778</v>
      </c>
      <c r="BO1798" s="1">
        <v>769.141</v>
      </c>
      <c r="BP1798" s="1">
        <v>0.21</v>
      </c>
      <c r="BR1798" s="1">
        <v>29.167</v>
      </c>
      <c r="BT1798" s="1">
        <v>0.0</v>
      </c>
      <c r="BU1798" s="1">
        <v>0.0</v>
      </c>
      <c r="BY1798" s="1">
        <v>0.0</v>
      </c>
      <c r="BZ1798" s="1">
        <v>0.0</v>
      </c>
      <c r="CB1798" s="1">
        <v>0.0</v>
      </c>
      <c r="CG1798" s="1">
        <v>1867.913</v>
      </c>
      <c r="CH1798" s="1">
        <v>0.51</v>
      </c>
      <c r="CK1798" s="1">
        <v>0.0</v>
      </c>
      <c r="CL1798" s="1">
        <v>0.0</v>
      </c>
      <c r="CM1798" s="1">
        <v>0.0</v>
      </c>
      <c r="CN1798" s="1">
        <v>70.833</v>
      </c>
      <c r="CQ1798" s="1">
        <v>0.0</v>
      </c>
      <c r="CR1798" s="1">
        <v>0.0</v>
      </c>
      <c r="CU1798" s="1">
        <v>0.0</v>
      </c>
      <c r="CV1798" s="1">
        <v>0.0</v>
      </c>
      <c r="CX1798" s="1">
        <v>0.0</v>
      </c>
      <c r="CY1798" s="1">
        <v>0.0</v>
      </c>
      <c r="DA1798" s="1">
        <v>2637.054</v>
      </c>
      <c r="DB1798" s="1">
        <v>4.276</v>
      </c>
      <c r="DF1798" s="1">
        <v>769.141</v>
      </c>
      <c r="DG1798" s="1">
        <v>0.21</v>
      </c>
      <c r="DI1798" s="1">
        <v>29.167</v>
      </c>
      <c r="DN1798" s="1">
        <v>36.626</v>
      </c>
      <c r="DO1798" s="1">
        <v>0.01</v>
      </c>
      <c r="DQ1798" s="1">
        <v>1.389</v>
      </c>
      <c r="DV1798" s="1">
        <v>0.0</v>
      </c>
      <c r="DW1798" s="1">
        <v>0.0</v>
      </c>
      <c r="DY1798" s="1">
        <v>0.0</v>
      </c>
    </row>
    <row r="1799">
      <c r="A1799" s="1" t="s">
        <v>274</v>
      </c>
      <c r="B1799" s="1">
        <v>2013.0</v>
      </c>
      <c r="C1799" s="1" t="s">
        <v>275</v>
      </c>
      <c r="D1799" s="1">
        <v>274697.0</v>
      </c>
      <c r="J1799" s="1">
        <v>0.0</v>
      </c>
      <c r="K1799" s="1">
        <v>0.0</v>
      </c>
      <c r="L1799" s="1">
        <v>0.0</v>
      </c>
      <c r="N1799" s="1">
        <v>500.0</v>
      </c>
      <c r="S1799" s="1">
        <v>0.0</v>
      </c>
      <c r="T1799" s="1">
        <v>0.0</v>
      </c>
      <c r="V1799" s="1">
        <v>0.0</v>
      </c>
      <c r="W1799" s="1">
        <v>0.0</v>
      </c>
      <c r="X1799" s="1">
        <v>0.0</v>
      </c>
      <c r="Y1799" s="1">
        <v>0.0</v>
      </c>
      <c r="AA1799" s="1">
        <v>0.68</v>
      </c>
      <c r="AB1799" s="1">
        <v>2475.455</v>
      </c>
      <c r="AC1799" s="1">
        <v>0.68</v>
      </c>
      <c r="AE1799" s="1">
        <v>0.228</v>
      </c>
      <c r="AF1799" s="1">
        <v>0.01</v>
      </c>
      <c r="AG1799" s="1">
        <v>15601.803</v>
      </c>
      <c r="AK1799" s="1">
        <v>1856.591</v>
      </c>
      <c r="AL1799" s="1">
        <v>0.51</v>
      </c>
      <c r="AO1799" s="1">
        <v>75.0</v>
      </c>
      <c r="AT1799" s="1">
        <v>0.0</v>
      </c>
      <c r="AU1799" s="1">
        <v>0.0</v>
      </c>
      <c r="AX1799" s="1">
        <v>0.0</v>
      </c>
      <c r="AY1799" s="1">
        <v>0.0</v>
      </c>
      <c r="AZ1799" s="1">
        <v>0.0</v>
      </c>
      <c r="BA1799" s="1">
        <v>0.0</v>
      </c>
      <c r="BC1799" s="1">
        <v>0.34</v>
      </c>
      <c r="BG1799" s="1">
        <v>546.056</v>
      </c>
      <c r="BH1799" s="1">
        <v>0.15</v>
      </c>
      <c r="BJ1799" s="1">
        <v>22.059</v>
      </c>
      <c r="BO1799" s="1">
        <v>618.864</v>
      </c>
      <c r="BP1799" s="1">
        <v>0.17</v>
      </c>
      <c r="BR1799" s="1">
        <v>25.0</v>
      </c>
      <c r="BT1799" s="1">
        <v>0.0</v>
      </c>
      <c r="BU1799" s="1">
        <v>0.0</v>
      </c>
      <c r="BY1799" s="1">
        <v>0.0</v>
      </c>
      <c r="BZ1799" s="1">
        <v>0.0</v>
      </c>
      <c r="CB1799" s="1">
        <v>0.0</v>
      </c>
      <c r="CG1799" s="1">
        <v>1856.591</v>
      </c>
      <c r="CH1799" s="1">
        <v>0.51</v>
      </c>
      <c r="CK1799" s="1">
        <v>0.0</v>
      </c>
      <c r="CL1799" s="1">
        <v>0.0</v>
      </c>
      <c r="CM1799" s="1">
        <v>0.0</v>
      </c>
      <c r="CN1799" s="1">
        <v>75.0</v>
      </c>
      <c r="CQ1799" s="1">
        <v>0.0</v>
      </c>
      <c r="CR1799" s="1">
        <v>0.0</v>
      </c>
      <c r="CU1799" s="1">
        <v>0.0</v>
      </c>
      <c r="CV1799" s="1">
        <v>0.0</v>
      </c>
      <c r="CX1799" s="1">
        <v>0.0</v>
      </c>
      <c r="CY1799" s="1">
        <v>0.0</v>
      </c>
      <c r="DA1799" s="1">
        <v>2475.455</v>
      </c>
      <c r="DB1799" s="1">
        <v>4.286</v>
      </c>
      <c r="DF1799" s="1">
        <v>618.864</v>
      </c>
      <c r="DG1799" s="1">
        <v>0.17</v>
      </c>
      <c r="DI1799" s="1">
        <v>25.0</v>
      </c>
      <c r="DN1799" s="1">
        <v>72.807</v>
      </c>
      <c r="DO1799" s="1">
        <v>0.02</v>
      </c>
      <c r="DQ1799" s="1">
        <v>2.941</v>
      </c>
      <c r="DV1799" s="1">
        <v>0.0</v>
      </c>
      <c r="DW1799" s="1">
        <v>0.0</v>
      </c>
      <c r="DY1799" s="1">
        <v>0.0</v>
      </c>
    </row>
    <row r="1800">
      <c r="A1800" s="1" t="s">
        <v>274</v>
      </c>
      <c r="B1800" s="1">
        <v>2014.0</v>
      </c>
      <c r="C1800" s="1" t="s">
        <v>275</v>
      </c>
      <c r="D1800" s="1">
        <v>276345.0</v>
      </c>
      <c r="J1800" s="1">
        <v>0.0</v>
      </c>
      <c r="K1800" s="1">
        <v>0.0</v>
      </c>
      <c r="L1800" s="1">
        <v>0.0</v>
      </c>
      <c r="N1800" s="1">
        <v>470.588</v>
      </c>
      <c r="S1800" s="1">
        <v>0.0</v>
      </c>
      <c r="T1800" s="1">
        <v>0.0</v>
      </c>
      <c r="V1800" s="1">
        <v>0.0</v>
      </c>
      <c r="W1800" s="1">
        <v>0.0</v>
      </c>
      <c r="X1800" s="1">
        <v>0.0</v>
      </c>
      <c r="Y1800" s="1">
        <v>0.0</v>
      </c>
      <c r="AA1800" s="1">
        <v>0.68</v>
      </c>
      <c r="AB1800" s="1">
        <v>2460.692</v>
      </c>
      <c r="AC1800" s="1">
        <v>0.68</v>
      </c>
      <c r="AE1800" s="1">
        <v>-1.6</v>
      </c>
      <c r="AF1800" s="1">
        <v>-0.069</v>
      </c>
      <c r="AG1800" s="1">
        <v>15260.663</v>
      </c>
      <c r="AK1800" s="1">
        <v>1736.959</v>
      </c>
      <c r="AL1800" s="1">
        <v>0.48</v>
      </c>
      <c r="AO1800" s="1">
        <v>70.588</v>
      </c>
      <c r="AT1800" s="1">
        <v>0.0</v>
      </c>
      <c r="AU1800" s="1">
        <v>0.0</v>
      </c>
      <c r="AX1800" s="1">
        <v>0.0</v>
      </c>
      <c r="AY1800" s="1">
        <v>0.0</v>
      </c>
      <c r="AZ1800" s="1">
        <v>0.0</v>
      </c>
      <c r="BA1800" s="1">
        <v>0.0</v>
      </c>
      <c r="BC1800" s="1">
        <v>0.32</v>
      </c>
      <c r="BG1800" s="1">
        <v>615.173</v>
      </c>
      <c r="BH1800" s="1">
        <v>0.17</v>
      </c>
      <c r="BJ1800" s="1">
        <v>25.0</v>
      </c>
      <c r="BO1800" s="1">
        <v>723.733</v>
      </c>
      <c r="BP1800" s="1">
        <v>0.2</v>
      </c>
      <c r="BR1800" s="1">
        <v>29.412</v>
      </c>
      <c r="BT1800" s="1">
        <v>0.0</v>
      </c>
      <c r="BU1800" s="1">
        <v>0.0</v>
      </c>
      <c r="BY1800" s="1">
        <v>0.0</v>
      </c>
      <c r="BZ1800" s="1">
        <v>0.0</v>
      </c>
      <c r="CB1800" s="1">
        <v>0.0</v>
      </c>
      <c r="CG1800" s="1">
        <v>1736.959</v>
      </c>
      <c r="CH1800" s="1">
        <v>0.48</v>
      </c>
      <c r="CK1800" s="1">
        <v>0.0</v>
      </c>
      <c r="CL1800" s="1">
        <v>0.0</v>
      </c>
      <c r="CM1800" s="1">
        <v>0.0</v>
      </c>
      <c r="CN1800" s="1">
        <v>70.588</v>
      </c>
      <c r="CQ1800" s="1">
        <v>0.0</v>
      </c>
      <c r="CR1800" s="1">
        <v>0.0</v>
      </c>
      <c r="CU1800" s="1">
        <v>0.0</v>
      </c>
      <c r="CV1800" s="1">
        <v>0.0</v>
      </c>
      <c r="CX1800" s="1">
        <v>0.0</v>
      </c>
      <c r="CY1800" s="1">
        <v>0.0</v>
      </c>
      <c r="DA1800" s="1">
        <v>2460.692</v>
      </c>
      <c r="DB1800" s="1">
        <v>4.217</v>
      </c>
      <c r="DF1800" s="1">
        <v>723.733</v>
      </c>
      <c r="DG1800" s="1">
        <v>0.2</v>
      </c>
      <c r="DI1800" s="1">
        <v>29.412</v>
      </c>
      <c r="DN1800" s="1">
        <v>108.56</v>
      </c>
      <c r="DO1800" s="1">
        <v>0.03</v>
      </c>
      <c r="DQ1800" s="1">
        <v>4.412</v>
      </c>
      <c r="DV1800" s="1">
        <v>0.0</v>
      </c>
      <c r="DW1800" s="1">
        <v>0.0</v>
      </c>
      <c r="DY1800" s="1">
        <v>0.0</v>
      </c>
    </row>
    <row r="1801">
      <c r="A1801" s="1" t="s">
        <v>274</v>
      </c>
      <c r="B1801" s="1">
        <v>2015.0</v>
      </c>
      <c r="C1801" s="1" t="s">
        <v>275</v>
      </c>
      <c r="D1801" s="1">
        <v>277826.0</v>
      </c>
      <c r="J1801" s="1">
        <v>0.0</v>
      </c>
      <c r="K1801" s="1">
        <v>0.0</v>
      </c>
      <c r="L1801" s="1">
        <v>0.0</v>
      </c>
      <c r="N1801" s="1">
        <v>470.588</v>
      </c>
      <c r="S1801" s="1">
        <v>0.0</v>
      </c>
      <c r="T1801" s="1">
        <v>0.0</v>
      </c>
      <c r="V1801" s="1">
        <v>0.0</v>
      </c>
      <c r="W1801" s="1">
        <v>0.0</v>
      </c>
      <c r="X1801" s="1">
        <v>0.0</v>
      </c>
      <c r="Y1801" s="1">
        <v>0.0</v>
      </c>
      <c r="AA1801" s="1">
        <v>0.68</v>
      </c>
      <c r="AB1801" s="1">
        <v>2447.575</v>
      </c>
      <c r="AC1801" s="1">
        <v>0.68</v>
      </c>
      <c r="AE1801" s="1">
        <v>4.464</v>
      </c>
      <c r="AF1801" s="1">
        <v>0.188</v>
      </c>
      <c r="AG1801" s="1">
        <v>15856.865</v>
      </c>
      <c r="AK1801" s="1">
        <v>1727.7</v>
      </c>
      <c r="AL1801" s="1">
        <v>0.48</v>
      </c>
      <c r="AO1801" s="1">
        <v>70.588</v>
      </c>
      <c r="AT1801" s="1">
        <v>0.0</v>
      </c>
      <c r="AU1801" s="1">
        <v>0.0</v>
      </c>
      <c r="AX1801" s="1">
        <v>0.0</v>
      </c>
      <c r="AY1801" s="1">
        <v>0.0</v>
      </c>
      <c r="AZ1801" s="1">
        <v>0.0</v>
      </c>
      <c r="BA1801" s="1">
        <v>0.0</v>
      </c>
      <c r="BC1801" s="1">
        <v>0.32</v>
      </c>
      <c r="BG1801" s="1">
        <v>611.894</v>
      </c>
      <c r="BH1801" s="1">
        <v>0.17</v>
      </c>
      <c r="BJ1801" s="1">
        <v>25.0</v>
      </c>
      <c r="BO1801" s="1">
        <v>719.875</v>
      </c>
      <c r="BP1801" s="1">
        <v>0.2</v>
      </c>
      <c r="BR1801" s="1">
        <v>29.412</v>
      </c>
      <c r="BT1801" s="1">
        <v>0.0</v>
      </c>
      <c r="BU1801" s="1">
        <v>0.0</v>
      </c>
      <c r="BY1801" s="1">
        <v>0.0</v>
      </c>
      <c r="BZ1801" s="1">
        <v>0.0</v>
      </c>
      <c r="CB1801" s="1">
        <v>0.0</v>
      </c>
      <c r="CG1801" s="1">
        <v>1727.7</v>
      </c>
      <c r="CH1801" s="1">
        <v>0.48</v>
      </c>
      <c r="CK1801" s="1">
        <v>0.0</v>
      </c>
      <c r="CL1801" s="1">
        <v>0.0</v>
      </c>
      <c r="CM1801" s="1">
        <v>0.0</v>
      </c>
      <c r="CN1801" s="1">
        <v>70.588</v>
      </c>
      <c r="CQ1801" s="1">
        <v>0.0</v>
      </c>
      <c r="CR1801" s="1">
        <v>0.0</v>
      </c>
      <c r="CU1801" s="1">
        <v>0.0</v>
      </c>
      <c r="CV1801" s="1">
        <v>0.0</v>
      </c>
      <c r="CX1801" s="1">
        <v>0.0</v>
      </c>
      <c r="CY1801" s="1">
        <v>0.0</v>
      </c>
      <c r="DA1801" s="1">
        <v>2447.575</v>
      </c>
      <c r="DB1801" s="1">
        <v>4.405</v>
      </c>
      <c r="DF1801" s="1">
        <v>719.875</v>
      </c>
      <c r="DG1801" s="1">
        <v>0.2</v>
      </c>
      <c r="DI1801" s="1">
        <v>29.412</v>
      </c>
      <c r="DN1801" s="1">
        <v>107.981</v>
      </c>
      <c r="DO1801" s="1">
        <v>0.03</v>
      </c>
      <c r="DQ1801" s="1">
        <v>4.412</v>
      </c>
      <c r="DV1801" s="1">
        <v>0.0</v>
      </c>
      <c r="DW1801" s="1">
        <v>0.0</v>
      </c>
      <c r="DY1801" s="1">
        <v>0.0</v>
      </c>
    </row>
    <row r="1802">
      <c r="A1802" s="1" t="s">
        <v>274</v>
      </c>
      <c r="B1802" s="1">
        <v>2016.0</v>
      </c>
      <c r="C1802" s="1" t="s">
        <v>275</v>
      </c>
      <c r="D1802" s="1">
        <v>279134.0</v>
      </c>
      <c r="J1802" s="1">
        <v>0.0</v>
      </c>
      <c r="K1802" s="1">
        <v>0.0</v>
      </c>
      <c r="L1802" s="1">
        <v>0.0</v>
      </c>
      <c r="N1802" s="1">
        <v>455.882</v>
      </c>
      <c r="S1802" s="1">
        <v>0.0</v>
      </c>
      <c r="T1802" s="1">
        <v>0.0</v>
      </c>
      <c r="V1802" s="1">
        <v>0.0</v>
      </c>
      <c r="W1802" s="1">
        <v>0.0</v>
      </c>
      <c r="X1802" s="1">
        <v>0.0</v>
      </c>
      <c r="Y1802" s="1">
        <v>0.0</v>
      </c>
      <c r="AA1802" s="1">
        <v>0.68</v>
      </c>
      <c r="AB1802" s="1">
        <v>2436.106</v>
      </c>
      <c r="AC1802" s="1">
        <v>0.68</v>
      </c>
      <c r="AE1802" s="1">
        <v>-1.255</v>
      </c>
      <c r="AF1802" s="1">
        <v>-0.055</v>
      </c>
      <c r="AG1802" s="1">
        <v>15584.526</v>
      </c>
      <c r="AK1802" s="1">
        <v>1683.779</v>
      </c>
      <c r="AL1802" s="1">
        <v>0.47</v>
      </c>
      <c r="AO1802" s="1">
        <v>69.118</v>
      </c>
      <c r="AT1802" s="1">
        <v>0.0</v>
      </c>
      <c r="AU1802" s="1">
        <v>0.0</v>
      </c>
      <c r="AX1802" s="1">
        <v>0.0</v>
      </c>
      <c r="AY1802" s="1">
        <v>0.0</v>
      </c>
      <c r="AZ1802" s="1">
        <v>0.0</v>
      </c>
      <c r="BA1802" s="1">
        <v>0.0</v>
      </c>
      <c r="BC1802" s="1">
        <v>0.31</v>
      </c>
      <c r="BG1802" s="1">
        <v>644.852</v>
      </c>
      <c r="BH1802" s="1">
        <v>0.18</v>
      </c>
      <c r="BJ1802" s="1">
        <v>26.471</v>
      </c>
      <c r="BO1802" s="1">
        <v>752.327</v>
      </c>
      <c r="BP1802" s="1">
        <v>0.21</v>
      </c>
      <c r="BR1802" s="1">
        <v>30.882</v>
      </c>
      <c r="BT1802" s="1">
        <v>0.0</v>
      </c>
      <c r="BU1802" s="1">
        <v>0.0</v>
      </c>
      <c r="BY1802" s="1">
        <v>0.0</v>
      </c>
      <c r="BZ1802" s="1">
        <v>0.0</v>
      </c>
      <c r="CB1802" s="1">
        <v>0.0</v>
      </c>
      <c r="CG1802" s="1">
        <v>1683.779</v>
      </c>
      <c r="CH1802" s="1">
        <v>0.47</v>
      </c>
      <c r="CK1802" s="1">
        <v>0.0</v>
      </c>
      <c r="CL1802" s="1">
        <v>0.0</v>
      </c>
      <c r="CM1802" s="1">
        <v>0.0</v>
      </c>
      <c r="CN1802" s="1">
        <v>69.118</v>
      </c>
      <c r="CQ1802" s="1">
        <v>0.0</v>
      </c>
      <c r="CR1802" s="1">
        <v>0.0</v>
      </c>
      <c r="CU1802" s="1">
        <v>0.0</v>
      </c>
      <c r="CV1802" s="1">
        <v>0.0</v>
      </c>
      <c r="CX1802" s="1">
        <v>0.0</v>
      </c>
      <c r="CY1802" s="1">
        <v>0.0</v>
      </c>
      <c r="DA1802" s="1">
        <v>2436.106</v>
      </c>
      <c r="DB1802" s="1">
        <v>4.35</v>
      </c>
      <c r="DF1802" s="1">
        <v>752.327</v>
      </c>
      <c r="DG1802" s="1">
        <v>0.21</v>
      </c>
      <c r="DI1802" s="1">
        <v>30.882</v>
      </c>
      <c r="DN1802" s="1">
        <v>107.475</v>
      </c>
      <c r="DO1802" s="1">
        <v>0.03</v>
      </c>
      <c r="DQ1802" s="1">
        <v>4.412</v>
      </c>
      <c r="DV1802" s="1">
        <v>0.0</v>
      </c>
      <c r="DW1802" s="1">
        <v>0.0</v>
      </c>
      <c r="DY1802" s="1">
        <v>0.0</v>
      </c>
    </row>
    <row r="1803">
      <c r="A1803" s="1" t="s">
        <v>274</v>
      </c>
      <c r="B1803" s="1">
        <v>2017.0</v>
      </c>
      <c r="C1803" s="1" t="s">
        <v>275</v>
      </c>
      <c r="D1803" s="1">
        <v>280038.0</v>
      </c>
      <c r="J1803" s="1">
        <v>0.0</v>
      </c>
      <c r="K1803" s="1">
        <v>0.0</v>
      </c>
      <c r="L1803" s="1">
        <v>0.0</v>
      </c>
      <c r="N1803" s="1">
        <v>449.275</v>
      </c>
      <c r="S1803" s="1">
        <v>0.0</v>
      </c>
      <c r="T1803" s="1">
        <v>0.0</v>
      </c>
      <c r="Y1803" s="1">
        <v>0.0</v>
      </c>
      <c r="AA1803" s="1">
        <v>0.69</v>
      </c>
      <c r="AB1803" s="1">
        <v>2463.951</v>
      </c>
      <c r="AC1803" s="1">
        <v>0.69</v>
      </c>
      <c r="AE1803" s="1">
        <v>-2.603</v>
      </c>
      <c r="AF1803" s="1">
        <v>-0.113</v>
      </c>
      <c r="AG1803" s="1">
        <v>15129.921</v>
      </c>
      <c r="AK1803" s="1">
        <v>1678.344</v>
      </c>
      <c r="AL1803" s="1">
        <v>0.47</v>
      </c>
      <c r="AO1803" s="1">
        <v>68.116</v>
      </c>
      <c r="AT1803" s="1">
        <v>0.0</v>
      </c>
      <c r="AU1803" s="1">
        <v>0.0</v>
      </c>
      <c r="BA1803" s="1">
        <v>0.0</v>
      </c>
      <c r="BC1803" s="1">
        <v>0.31</v>
      </c>
      <c r="BG1803" s="1">
        <v>642.77</v>
      </c>
      <c r="BH1803" s="1">
        <v>0.18</v>
      </c>
      <c r="BJ1803" s="1">
        <v>26.087</v>
      </c>
      <c r="BO1803" s="1">
        <v>785.608</v>
      </c>
      <c r="BP1803" s="1">
        <v>0.22</v>
      </c>
      <c r="BR1803" s="1">
        <v>31.884</v>
      </c>
      <c r="BT1803" s="1">
        <v>0.0</v>
      </c>
      <c r="BU1803" s="1">
        <v>0.0</v>
      </c>
      <c r="BY1803" s="1">
        <v>0.0</v>
      </c>
      <c r="BZ1803" s="1">
        <v>0.0</v>
      </c>
      <c r="CB1803" s="1">
        <v>0.0</v>
      </c>
      <c r="CG1803" s="1">
        <v>1678.344</v>
      </c>
      <c r="CH1803" s="1">
        <v>0.47</v>
      </c>
      <c r="CN1803" s="1">
        <v>68.116</v>
      </c>
      <c r="CQ1803" s="1">
        <v>0.0</v>
      </c>
      <c r="CR1803" s="1">
        <v>0.0</v>
      </c>
      <c r="CU1803" s="1">
        <v>0.0</v>
      </c>
      <c r="CV1803" s="1">
        <v>0.0</v>
      </c>
      <c r="CX1803" s="1">
        <v>0.0</v>
      </c>
      <c r="CY1803" s="1">
        <v>0.0</v>
      </c>
      <c r="DA1803" s="1">
        <v>2463.951</v>
      </c>
      <c r="DB1803" s="1">
        <v>4.237</v>
      </c>
      <c r="DF1803" s="1">
        <v>785.608</v>
      </c>
      <c r="DG1803" s="1">
        <v>0.22</v>
      </c>
      <c r="DI1803" s="1">
        <v>31.884</v>
      </c>
      <c r="DN1803" s="1">
        <v>142.838</v>
      </c>
      <c r="DO1803" s="1">
        <v>0.04</v>
      </c>
      <c r="DQ1803" s="1">
        <v>5.797</v>
      </c>
      <c r="DV1803" s="1">
        <v>0.0</v>
      </c>
      <c r="DW1803" s="1">
        <v>0.0</v>
      </c>
      <c r="DY1803" s="1">
        <v>0.0</v>
      </c>
    </row>
    <row r="1804">
      <c r="A1804" s="1" t="s">
        <v>274</v>
      </c>
      <c r="B1804" s="1">
        <v>2018.0</v>
      </c>
      <c r="C1804" s="1" t="s">
        <v>275</v>
      </c>
      <c r="D1804" s="1">
        <v>279776.0</v>
      </c>
      <c r="J1804" s="1">
        <v>0.0</v>
      </c>
      <c r="K1804" s="1">
        <v>0.0</v>
      </c>
      <c r="L1804" s="1">
        <v>0.0</v>
      </c>
      <c r="N1804" s="1">
        <v>470.588</v>
      </c>
      <c r="S1804" s="1">
        <v>0.0</v>
      </c>
      <c r="T1804" s="1">
        <v>0.0</v>
      </c>
      <c r="Y1804" s="1">
        <v>0.0</v>
      </c>
      <c r="AA1804" s="1">
        <v>0.68</v>
      </c>
      <c r="AB1804" s="1">
        <v>2430.516</v>
      </c>
      <c r="AC1804" s="1">
        <v>0.68</v>
      </c>
      <c r="AE1804" s="1">
        <v>-18.992</v>
      </c>
      <c r="AF1804" s="1">
        <v>-0.805</v>
      </c>
      <c r="AG1804" s="1">
        <v>12267.933</v>
      </c>
      <c r="AK1804" s="1">
        <v>1715.658</v>
      </c>
      <c r="AL1804" s="1">
        <v>0.48</v>
      </c>
      <c r="AO1804" s="1">
        <v>70.588</v>
      </c>
      <c r="AT1804" s="1">
        <v>0.0</v>
      </c>
      <c r="AU1804" s="1">
        <v>0.0</v>
      </c>
      <c r="BA1804" s="1">
        <v>0.0</v>
      </c>
      <c r="BC1804" s="1">
        <v>0.32</v>
      </c>
      <c r="BG1804" s="1">
        <v>571.886</v>
      </c>
      <c r="BH1804" s="1">
        <v>0.16</v>
      </c>
      <c r="BJ1804" s="1">
        <v>23.529</v>
      </c>
      <c r="BO1804" s="1">
        <v>714.858</v>
      </c>
      <c r="BP1804" s="1">
        <v>0.2</v>
      </c>
      <c r="BR1804" s="1">
        <v>29.412</v>
      </c>
      <c r="BT1804" s="1">
        <v>0.0</v>
      </c>
      <c r="BU1804" s="1">
        <v>0.0</v>
      </c>
      <c r="BY1804" s="1">
        <v>0.0</v>
      </c>
      <c r="BZ1804" s="1">
        <v>0.0</v>
      </c>
      <c r="CB1804" s="1">
        <v>0.0</v>
      </c>
      <c r="CG1804" s="1">
        <v>1715.658</v>
      </c>
      <c r="CH1804" s="1">
        <v>0.48</v>
      </c>
      <c r="CN1804" s="1">
        <v>70.588</v>
      </c>
      <c r="CQ1804" s="1">
        <v>0.0</v>
      </c>
      <c r="CR1804" s="1">
        <v>0.0</v>
      </c>
      <c r="CU1804" s="1">
        <v>0.0</v>
      </c>
      <c r="CV1804" s="1">
        <v>0.0</v>
      </c>
      <c r="CX1804" s="1">
        <v>0.0</v>
      </c>
      <c r="CY1804" s="1">
        <v>0.0</v>
      </c>
      <c r="DA1804" s="1">
        <v>2430.516</v>
      </c>
      <c r="DB1804" s="1">
        <v>3.432</v>
      </c>
      <c r="DF1804" s="1">
        <v>714.858</v>
      </c>
      <c r="DG1804" s="1">
        <v>0.2</v>
      </c>
      <c r="DI1804" s="1">
        <v>29.412</v>
      </c>
      <c r="DN1804" s="1">
        <v>142.972</v>
      </c>
      <c r="DO1804" s="1">
        <v>0.04</v>
      </c>
      <c r="DQ1804" s="1">
        <v>5.882</v>
      </c>
      <c r="DV1804" s="1">
        <v>0.0</v>
      </c>
      <c r="DW1804" s="1">
        <v>0.0</v>
      </c>
      <c r="DY1804" s="1">
        <v>0.0</v>
      </c>
    </row>
    <row r="1805">
      <c r="A1805" s="1" t="s">
        <v>274</v>
      </c>
      <c r="B1805" s="1">
        <v>2019.0</v>
      </c>
      <c r="C1805" s="1" t="s">
        <v>275</v>
      </c>
      <c r="D1805" s="1">
        <v>278991.0</v>
      </c>
      <c r="J1805" s="1">
        <v>0.0</v>
      </c>
      <c r="K1805" s="1">
        <v>0.0</v>
      </c>
      <c r="L1805" s="1">
        <v>0.0</v>
      </c>
      <c r="N1805" s="1">
        <v>463.768</v>
      </c>
      <c r="S1805" s="1">
        <v>0.0</v>
      </c>
      <c r="T1805" s="1">
        <v>0.0</v>
      </c>
      <c r="Y1805" s="1">
        <v>0.0</v>
      </c>
      <c r="AA1805" s="1">
        <v>0.69</v>
      </c>
      <c r="AB1805" s="1">
        <v>2473.198</v>
      </c>
      <c r="AC1805" s="1">
        <v>0.69</v>
      </c>
      <c r="AE1805" s="1">
        <v>0.805</v>
      </c>
      <c r="AF1805" s="1">
        <v>0.028</v>
      </c>
      <c r="AG1805" s="1">
        <v>12401.434</v>
      </c>
      <c r="AK1805" s="1">
        <v>1756.329</v>
      </c>
      <c r="AL1805" s="1">
        <v>0.49</v>
      </c>
      <c r="AO1805" s="1">
        <v>71.014</v>
      </c>
      <c r="AT1805" s="1">
        <v>0.0</v>
      </c>
      <c r="AU1805" s="1">
        <v>0.0</v>
      </c>
      <c r="BA1805" s="1">
        <v>0.0</v>
      </c>
      <c r="BC1805" s="1">
        <v>0.32</v>
      </c>
      <c r="BG1805" s="1">
        <v>573.495</v>
      </c>
      <c r="BH1805" s="1">
        <v>0.16</v>
      </c>
      <c r="BJ1805" s="1">
        <v>23.188</v>
      </c>
      <c r="BO1805" s="1">
        <v>716.869</v>
      </c>
      <c r="BP1805" s="1">
        <v>0.2</v>
      </c>
      <c r="BR1805" s="1">
        <v>28.986</v>
      </c>
      <c r="BT1805" s="1">
        <v>0.0</v>
      </c>
      <c r="BU1805" s="1">
        <v>0.0</v>
      </c>
      <c r="BY1805" s="1">
        <v>0.0</v>
      </c>
      <c r="BZ1805" s="1">
        <v>0.0</v>
      </c>
      <c r="CB1805" s="1">
        <v>0.0</v>
      </c>
      <c r="CG1805" s="1">
        <v>1756.329</v>
      </c>
      <c r="CH1805" s="1">
        <v>0.49</v>
      </c>
      <c r="CN1805" s="1">
        <v>71.014</v>
      </c>
      <c r="CQ1805" s="1">
        <v>0.0</v>
      </c>
      <c r="CR1805" s="1">
        <v>0.0</v>
      </c>
      <c r="CU1805" s="1">
        <v>0.0</v>
      </c>
      <c r="CV1805" s="1">
        <v>0.0</v>
      </c>
      <c r="CX1805" s="1">
        <v>0.0</v>
      </c>
      <c r="CY1805" s="1">
        <v>0.0</v>
      </c>
      <c r="DA1805" s="1">
        <v>2473.198</v>
      </c>
      <c r="DB1805" s="1">
        <v>3.46</v>
      </c>
      <c r="DF1805" s="1">
        <v>716.869</v>
      </c>
      <c r="DG1805" s="1">
        <v>0.2</v>
      </c>
      <c r="DI1805" s="1">
        <v>28.986</v>
      </c>
      <c r="DN1805" s="1">
        <v>143.374</v>
      </c>
      <c r="DO1805" s="1">
        <v>0.04</v>
      </c>
      <c r="DQ1805" s="1">
        <v>5.797</v>
      </c>
      <c r="DV1805" s="1">
        <v>0.0</v>
      </c>
      <c r="DW1805" s="1">
        <v>0.0</v>
      </c>
      <c r="DY1805" s="1">
        <v>0.0</v>
      </c>
    </row>
    <row r="1806">
      <c r="A1806" s="1" t="s">
        <v>274</v>
      </c>
      <c r="B1806" s="1">
        <v>2020.0</v>
      </c>
      <c r="C1806" s="1" t="s">
        <v>275</v>
      </c>
      <c r="D1806" s="1">
        <v>279166.0</v>
      </c>
      <c r="J1806" s="1">
        <v>0.0</v>
      </c>
      <c r="K1806" s="1">
        <v>0.0</v>
      </c>
      <c r="L1806" s="1">
        <v>0.0</v>
      </c>
      <c r="N1806" s="1">
        <v>454.545</v>
      </c>
      <c r="S1806" s="1">
        <v>0.0</v>
      </c>
      <c r="T1806" s="1">
        <v>0.0</v>
      </c>
      <c r="Y1806" s="1">
        <v>0.0</v>
      </c>
      <c r="AA1806" s="1">
        <v>0.66</v>
      </c>
      <c r="AB1806" s="1">
        <v>2364.185</v>
      </c>
      <c r="AC1806" s="1">
        <v>0.66</v>
      </c>
      <c r="AE1806" s="1">
        <v>-6.696</v>
      </c>
      <c r="AF1806" s="1">
        <v>-0.232</v>
      </c>
      <c r="AG1806" s="1">
        <v>11563.835</v>
      </c>
      <c r="AK1806" s="1">
        <v>1647.765</v>
      </c>
      <c r="AL1806" s="1">
        <v>0.46</v>
      </c>
      <c r="AO1806" s="1">
        <v>69.697</v>
      </c>
      <c r="AT1806" s="1">
        <v>0.0</v>
      </c>
      <c r="AU1806" s="1">
        <v>0.0</v>
      </c>
      <c r="BA1806" s="1">
        <v>0.0</v>
      </c>
      <c r="BC1806" s="1">
        <v>0.3</v>
      </c>
      <c r="BG1806" s="1">
        <v>573.136</v>
      </c>
      <c r="BH1806" s="1">
        <v>0.16</v>
      </c>
      <c r="BJ1806" s="1">
        <v>24.242</v>
      </c>
      <c r="BO1806" s="1">
        <v>716.42</v>
      </c>
      <c r="BP1806" s="1">
        <v>0.2</v>
      </c>
      <c r="BR1806" s="1">
        <v>30.303</v>
      </c>
      <c r="BT1806" s="1">
        <v>0.0</v>
      </c>
      <c r="BU1806" s="1">
        <v>0.0</v>
      </c>
      <c r="BY1806" s="1">
        <v>0.0</v>
      </c>
      <c r="BZ1806" s="1">
        <v>0.0</v>
      </c>
      <c r="CB1806" s="1">
        <v>0.0</v>
      </c>
      <c r="CG1806" s="1">
        <v>1647.765</v>
      </c>
      <c r="CH1806" s="1">
        <v>0.46</v>
      </c>
      <c r="CN1806" s="1">
        <v>69.697</v>
      </c>
      <c r="CQ1806" s="1">
        <v>0.0</v>
      </c>
      <c r="CR1806" s="1">
        <v>0.0</v>
      </c>
      <c r="CU1806" s="1">
        <v>0.0</v>
      </c>
      <c r="CV1806" s="1">
        <v>0.0</v>
      </c>
      <c r="CX1806" s="1">
        <v>0.0</v>
      </c>
      <c r="CY1806" s="1">
        <v>0.0</v>
      </c>
      <c r="DA1806" s="1">
        <v>2364.185</v>
      </c>
      <c r="DB1806" s="1">
        <v>3.228</v>
      </c>
      <c r="DF1806" s="1">
        <v>716.42</v>
      </c>
      <c r="DG1806" s="1">
        <v>0.2</v>
      </c>
      <c r="DI1806" s="1">
        <v>30.303</v>
      </c>
      <c r="DN1806" s="1">
        <v>143.284</v>
      </c>
      <c r="DO1806" s="1">
        <v>0.04</v>
      </c>
      <c r="DQ1806" s="1">
        <v>6.061</v>
      </c>
      <c r="DV1806" s="1">
        <v>0.0</v>
      </c>
      <c r="DW1806" s="1">
        <v>0.0</v>
      </c>
      <c r="DY1806" s="1">
        <v>0.0</v>
      </c>
    </row>
    <row r="1807">
      <c r="A1807" s="1" t="s">
        <v>274</v>
      </c>
      <c r="B1807" s="1">
        <v>2021.0</v>
      </c>
      <c r="C1807" s="1" t="s">
        <v>275</v>
      </c>
      <c r="D1807" s="1">
        <v>279769.0</v>
      </c>
      <c r="J1807" s="1">
        <v>0.0</v>
      </c>
      <c r="K1807" s="1">
        <v>0.0</v>
      </c>
      <c r="L1807" s="1">
        <v>0.0</v>
      </c>
      <c r="N1807" s="1">
        <v>469.697</v>
      </c>
      <c r="S1807" s="1">
        <v>0.0</v>
      </c>
      <c r="T1807" s="1">
        <v>0.0</v>
      </c>
      <c r="Y1807" s="1">
        <v>0.0</v>
      </c>
      <c r="AA1807" s="1">
        <v>0.66</v>
      </c>
      <c r="AB1807" s="1">
        <v>2359.089</v>
      </c>
      <c r="AC1807" s="1">
        <v>0.66</v>
      </c>
      <c r="AE1807" s="1">
        <v>-20.047</v>
      </c>
      <c r="AF1807" s="1">
        <v>-0.647</v>
      </c>
      <c r="AG1807" s="1">
        <v>9225.677</v>
      </c>
      <c r="AK1807" s="1">
        <v>1679.957</v>
      </c>
      <c r="AL1807" s="1">
        <v>0.47</v>
      </c>
      <c r="AO1807" s="1">
        <v>71.212</v>
      </c>
      <c r="AT1807" s="1">
        <v>0.0</v>
      </c>
      <c r="AU1807" s="1">
        <v>0.0</v>
      </c>
      <c r="BA1807" s="1">
        <v>0.0</v>
      </c>
      <c r="BC1807" s="1">
        <v>0.31</v>
      </c>
      <c r="BG1807" s="1">
        <v>500.413</v>
      </c>
      <c r="BH1807" s="1">
        <v>0.14</v>
      </c>
      <c r="BJ1807" s="1">
        <v>21.212</v>
      </c>
      <c r="BO1807" s="1">
        <v>679.132</v>
      </c>
      <c r="BP1807" s="1">
        <v>0.19</v>
      </c>
      <c r="BR1807" s="1">
        <v>28.788</v>
      </c>
      <c r="BT1807" s="1">
        <v>0.0</v>
      </c>
      <c r="BU1807" s="1">
        <v>0.0</v>
      </c>
      <c r="BY1807" s="1">
        <v>0.0</v>
      </c>
      <c r="BZ1807" s="1">
        <v>0.0</v>
      </c>
      <c r="CB1807" s="1">
        <v>0.0</v>
      </c>
      <c r="CG1807" s="1">
        <v>1679.957</v>
      </c>
      <c r="CH1807" s="1">
        <v>0.47</v>
      </c>
      <c r="CN1807" s="1">
        <v>71.212</v>
      </c>
      <c r="CQ1807" s="1">
        <v>0.0</v>
      </c>
      <c r="CR1807" s="1">
        <v>0.0</v>
      </c>
      <c r="CU1807" s="1">
        <v>0.0</v>
      </c>
      <c r="CV1807" s="1">
        <v>0.0</v>
      </c>
      <c r="CX1807" s="1">
        <v>0.0</v>
      </c>
      <c r="CY1807" s="1">
        <v>0.0</v>
      </c>
      <c r="DA1807" s="1">
        <v>2359.089</v>
      </c>
      <c r="DB1807" s="1">
        <v>2.581</v>
      </c>
      <c r="DF1807" s="1">
        <v>679.132</v>
      </c>
      <c r="DG1807" s="1">
        <v>0.19</v>
      </c>
      <c r="DI1807" s="1">
        <v>28.788</v>
      </c>
      <c r="DN1807" s="1">
        <v>178.719</v>
      </c>
      <c r="DO1807" s="1">
        <v>0.05</v>
      </c>
      <c r="DQ1807" s="1">
        <v>7.576</v>
      </c>
      <c r="DV1807" s="1">
        <v>0.0</v>
      </c>
      <c r="DW1807" s="1">
        <v>0.0</v>
      </c>
      <c r="DY1807" s="1">
        <v>0.0</v>
      </c>
    </row>
    <row r="1808">
      <c r="A1808" s="1" t="s">
        <v>274</v>
      </c>
      <c r="B1808" s="1">
        <v>2022.0</v>
      </c>
      <c r="C1808" s="1" t="s">
        <v>275</v>
      </c>
      <c r="D1808" s="1">
        <v>280335.0</v>
      </c>
      <c r="J1808" s="1">
        <v>0.0</v>
      </c>
      <c r="K1808" s="1">
        <v>0.0</v>
      </c>
      <c r="L1808" s="1">
        <v>0.0</v>
      </c>
      <c r="N1808" s="1">
        <v>436.62</v>
      </c>
      <c r="S1808" s="1">
        <v>0.0</v>
      </c>
      <c r="T1808" s="1">
        <v>0.0</v>
      </c>
      <c r="Y1808" s="1">
        <v>0.0</v>
      </c>
      <c r="AA1808" s="1">
        <v>0.71</v>
      </c>
      <c r="AB1808" s="1">
        <v>2532.684</v>
      </c>
      <c r="AC1808" s="1">
        <v>0.71</v>
      </c>
      <c r="AE1808" s="1">
        <v>60.003</v>
      </c>
      <c r="AF1808" s="1">
        <v>1.549</v>
      </c>
      <c r="AG1808" s="1">
        <v>14731.585</v>
      </c>
      <c r="AK1808" s="1">
        <v>1676.566</v>
      </c>
      <c r="AL1808" s="1">
        <v>0.47</v>
      </c>
      <c r="AO1808" s="1">
        <v>66.197</v>
      </c>
      <c r="AT1808" s="1">
        <v>0.0</v>
      </c>
      <c r="AU1808" s="1">
        <v>0.0</v>
      </c>
      <c r="BA1808" s="1">
        <v>0.0</v>
      </c>
      <c r="BC1808" s="1">
        <v>0.31</v>
      </c>
      <c r="BG1808" s="1">
        <v>677.76</v>
      </c>
      <c r="BH1808" s="1">
        <v>0.19</v>
      </c>
      <c r="BJ1808" s="1">
        <v>26.761</v>
      </c>
      <c r="BO1808" s="1">
        <v>856.119</v>
      </c>
      <c r="BP1808" s="1">
        <v>0.24</v>
      </c>
      <c r="BR1808" s="1">
        <v>33.803</v>
      </c>
      <c r="BT1808" s="1">
        <v>0.0</v>
      </c>
      <c r="BU1808" s="1">
        <v>0.0</v>
      </c>
      <c r="BY1808" s="1">
        <v>0.0</v>
      </c>
      <c r="BZ1808" s="1">
        <v>0.0</v>
      </c>
      <c r="CB1808" s="1">
        <v>0.0</v>
      </c>
      <c r="CG1808" s="1">
        <v>1676.566</v>
      </c>
      <c r="CH1808" s="1">
        <v>0.47</v>
      </c>
      <c r="CN1808" s="1">
        <v>66.197</v>
      </c>
      <c r="CQ1808" s="1">
        <v>0.0</v>
      </c>
      <c r="CR1808" s="1">
        <v>0.0</v>
      </c>
      <c r="CU1808" s="1">
        <v>0.0</v>
      </c>
      <c r="CV1808" s="1">
        <v>0.0</v>
      </c>
      <c r="CX1808" s="1">
        <v>0.0</v>
      </c>
      <c r="CY1808" s="1">
        <v>0.0</v>
      </c>
      <c r="DA1808" s="1">
        <v>2532.684</v>
      </c>
      <c r="DB1808" s="1">
        <v>4.13</v>
      </c>
      <c r="DF1808" s="1">
        <v>856.119</v>
      </c>
      <c r="DG1808" s="1">
        <v>0.24</v>
      </c>
      <c r="DI1808" s="1">
        <v>33.803</v>
      </c>
      <c r="DN1808" s="1">
        <v>178.358</v>
      </c>
      <c r="DO1808" s="1">
        <v>0.05</v>
      </c>
      <c r="DQ1808" s="1">
        <v>7.042</v>
      </c>
      <c r="DV1808" s="1">
        <v>0.0</v>
      </c>
      <c r="DW1808" s="1">
        <v>0.0</v>
      </c>
      <c r="DY1808" s="1">
        <v>0.0</v>
      </c>
    </row>
    <row r="1809">
      <c r="A1809" s="1" t="s">
        <v>274</v>
      </c>
      <c r="B1809" s="1">
        <v>2023.0</v>
      </c>
      <c r="C1809" s="1" t="s">
        <v>275</v>
      </c>
      <c r="D1809" s="1">
        <v>281075.0</v>
      </c>
      <c r="AE1809" s="1">
        <v>5.432</v>
      </c>
      <c r="AF1809" s="1">
        <v>0.224</v>
      </c>
      <c r="AG1809" s="1">
        <v>15490.856</v>
      </c>
      <c r="DB1809" s="1">
        <v>4.354</v>
      </c>
    </row>
    <row r="1810">
      <c r="A1810" s="1" t="s">
        <v>276</v>
      </c>
      <c r="B1810" s="1">
        <v>2000.0</v>
      </c>
      <c r="C1810" s="1" t="s">
        <v>277</v>
      </c>
      <c r="D1810" s="1">
        <v>1275530.0</v>
      </c>
      <c r="E1810" s="1">
        <v>1.253803008E10</v>
      </c>
      <c r="G1810" s="1">
        <v>0.0</v>
      </c>
      <c r="H1810" s="1">
        <v>0.0</v>
      </c>
      <c r="I1810" s="1">
        <v>0.0</v>
      </c>
      <c r="J1810" s="1">
        <v>7.84</v>
      </c>
      <c r="K1810" s="1">
        <v>0.01</v>
      </c>
      <c r="L1810" s="1">
        <v>0.763</v>
      </c>
      <c r="N1810" s="1">
        <v>305.344</v>
      </c>
      <c r="S1810" s="1">
        <v>0.0</v>
      </c>
      <c r="T1810" s="1">
        <v>0.0</v>
      </c>
      <c r="V1810" s="1">
        <v>0.0</v>
      </c>
      <c r="W1810" s="1">
        <v>0.0</v>
      </c>
      <c r="X1810" s="1">
        <v>0.0</v>
      </c>
      <c r="Y1810" s="1">
        <v>0.0</v>
      </c>
      <c r="AA1810" s="1">
        <v>1.31</v>
      </c>
      <c r="AB1810" s="1">
        <v>1027.024</v>
      </c>
      <c r="AC1810" s="1">
        <v>1.31</v>
      </c>
      <c r="AE1810" s="1">
        <v>-25.979</v>
      </c>
      <c r="AF1810" s="1">
        <v>-3.473</v>
      </c>
      <c r="AG1810" s="1">
        <v>7758.083</v>
      </c>
      <c r="AH1810" s="1">
        <v>0.789</v>
      </c>
      <c r="AK1810" s="1">
        <v>391.994</v>
      </c>
      <c r="AL1810" s="1">
        <v>0.5</v>
      </c>
      <c r="AO1810" s="1">
        <v>38.168</v>
      </c>
      <c r="AT1810" s="1">
        <v>180.317</v>
      </c>
      <c r="AU1810" s="1">
        <v>0.23</v>
      </c>
      <c r="AW1810" s="1">
        <v>-20.0</v>
      </c>
      <c r="AX1810" s="1">
        <v>-0.217</v>
      </c>
      <c r="AY1810" s="1">
        <v>680.241</v>
      </c>
      <c r="AZ1810" s="1">
        <v>0.868</v>
      </c>
      <c r="BA1810" s="1">
        <v>17.557</v>
      </c>
      <c r="BC1810" s="1">
        <v>0.4</v>
      </c>
      <c r="BG1810" s="1">
        <v>627.19</v>
      </c>
      <c r="BH1810" s="1">
        <v>0.8</v>
      </c>
      <c r="BJ1810" s="1">
        <v>61.069</v>
      </c>
      <c r="BO1810" s="1">
        <v>635.03</v>
      </c>
      <c r="BP1810" s="1">
        <v>0.81</v>
      </c>
      <c r="BR1810" s="1">
        <v>61.832</v>
      </c>
      <c r="BT1810" s="1">
        <v>0.0</v>
      </c>
      <c r="BU1810" s="1">
        <v>0.0</v>
      </c>
      <c r="BW1810" s="1">
        <v>0.0</v>
      </c>
      <c r="BX1810" s="1">
        <v>0.0</v>
      </c>
      <c r="BY1810" s="1">
        <v>0.0</v>
      </c>
      <c r="BZ1810" s="1">
        <v>0.0</v>
      </c>
      <c r="CA1810" s="1">
        <v>0.0</v>
      </c>
      <c r="CB1810" s="1">
        <v>0.0</v>
      </c>
      <c r="CG1810" s="1">
        <v>211.677</v>
      </c>
      <c r="CH1810" s="1">
        <v>0.27</v>
      </c>
      <c r="CJ1810" s="1">
        <v>-18.593</v>
      </c>
      <c r="CK1810" s="1">
        <v>-36.706</v>
      </c>
      <c r="CL1810" s="1">
        <v>125997.469</v>
      </c>
      <c r="CM1810" s="1">
        <v>160.714</v>
      </c>
      <c r="CN1810" s="1">
        <v>20.611</v>
      </c>
      <c r="CQ1810" s="1">
        <v>0.01</v>
      </c>
      <c r="CR1810" s="1">
        <v>0.0</v>
      </c>
      <c r="CU1810" s="1">
        <v>7.84</v>
      </c>
      <c r="CV1810" s="1">
        <v>0.0</v>
      </c>
      <c r="CX1810" s="1">
        <v>0.763</v>
      </c>
      <c r="CY1810" s="1">
        <v>0.0</v>
      </c>
      <c r="DA1810" s="1">
        <v>1027.024</v>
      </c>
      <c r="DB1810" s="1">
        <v>9.896</v>
      </c>
      <c r="DF1810" s="1">
        <v>635.03</v>
      </c>
      <c r="DG1810" s="1">
        <v>0.81</v>
      </c>
      <c r="DI1810" s="1">
        <v>61.832</v>
      </c>
      <c r="DN1810" s="1">
        <v>0.0</v>
      </c>
      <c r="DO1810" s="1">
        <v>0.0</v>
      </c>
      <c r="DQ1810" s="1">
        <v>0.0</v>
      </c>
      <c r="DV1810" s="1">
        <v>0.0</v>
      </c>
      <c r="DW1810" s="1">
        <v>0.0</v>
      </c>
      <c r="DY1810" s="1">
        <v>0.0</v>
      </c>
    </row>
    <row r="1811">
      <c r="A1811" s="1" t="s">
        <v>276</v>
      </c>
      <c r="B1811" s="1">
        <v>2001.0</v>
      </c>
      <c r="C1811" s="1" t="s">
        <v>277</v>
      </c>
      <c r="D1811" s="1">
        <v>1309550.0</v>
      </c>
      <c r="E1811" s="1">
        <v>1.3408080896E10</v>
      </c>
      <c r="G1811" s="1">
        <v>0.0</v>
      </c>
      <c r="H1811" s="1">
        <v>0.0</v>
      </c>
      <c r="I1811" s="1">
        <v>0.0</v>
      </c>
      <c r="J1811" s="1">
        <v>7.636</v>
      </c>
      <c r="K1811" s="1">
        <v>0.01</v>
      </c>
      <c r="L1811" s="1">
        <v>0.714</v>
      </c>
      <c r="N1811" s="1">
        <v>307.143</v>
      </c>
      <c r="S1811" s="1">
        <v>0.0</v>
      </c>
      <c r="T1811" s="1">
        <v>0.0</v>
      </c>
      <c r="V1811" s="1">
        <v>0.0</v>
      </c>
      <c r="W1811" s="1">
        <v>0.0</v>
      </c>
      <c r="X1811" s="1">
        <v>0.0</v>
      </c>
      <c r="Y1811" s="1">
        <v>0.0</v>
      </c>
      <c r="AA1811" s="1">
        <v>1.4</v>
      </c>
      <c r="AB1811" s="1">
        <v>1069.069</v>
      </c>
      <c r="AC1811" s="1">
        <v>1.4</v>
      </c>
      <c r="AE1811" s="1">
        <v>7.344</v>
      </c>
      <c r="AF1811" s="1">
        <v>0.727</v>
      </c>
      <c r="AG1811" s="1">
        <v>8111.498</v>
      </c>
      <c r="AH1811" s="1">
        <v>0.792</v>
      </c>
      <c r="AK1811" s="1">
        <v>397.083</v>
      </c>
      <c r="AL1811" s="1">
        <v>0.52</v>
      </c>
      <c r="AO1811" s="1">
        <v>37.143</v>
      </c>
      <c r="AT1811" s="1">
        <v>236.723</v>
      </c>
      <c r="AU1811" s="1">
        <v>0.31</v>
      </c>
      <c r="AW1811" s="1">
        <v>0.0</v>
      </c>
      <c r="AX1811" s="1">
        <v>0.0</v>
      </c>
      <c r="AY1811" s="1">
        <v>662.57</v>
      </c>
      <c r="AZ1811" s="1">
        <v>0.868</v>
      </c>
      <c r="BA1811" s="1">
        <v>22.143</v>
      </c>
      <c r="BC1811" s="1">
        <v>0.43</v>
      </c>
      <c r="BG1811" s="1">
        <v>664.35</v>
      </c>
      <c r="BH1811" s="1">
        <v>0.87</v>
      </c>
      <c r="BJ1811" s="1">
        <v>62.143</v>
      </c>
      <c r="BO1811" s="1">
        <v>671.987</v>
      </c>
      <c r="BP1811" s="1">
        <v>0.88</v>
      </c>
      <c r="BR1811" s="1">
        <v>62.857</v>
      </c>
      <c r="BT1811" s="1">
        <v>0.0</v>
      </c>
      <c r="BU1811" s="1">
        <v>0.0</v>
      </c>
      <c r="BW1811" s="1">
        <v>0.0</v>
      </c>
      <c r="BX1811" s="1">
        <v>0.0</v>
      </c>
      <c r="BY1811" s="1">
        <v>0.0</v>
      </c>
      <c r="BZ1811" s="1">
        <v>0.0</v>
      </c>
      <c r="CA1811" s="1">
        <v>0.0</v>
      </c>
      <c r="CB1811" s="1">
        <v>0.0</v>
      </c>
      <c r="CG1811" s="1">
        <v>160.36</v>
      </c>
      <c r="CH1811" s="1">
        <v>0.21</v>
      </c>
      <c r="CJ1811" s="1">
        <v>-5.332</v>
      </c>
      <c r="CK1811" s="1">
        <v>-8.569</v>
      </c>
      <c r="CL1811" s="1">
        <v>116180.805</v>
      </c>
      <c r="CM1811" s="1">
        <v>152.145</v>
      </c>
      <c r="CN1811" s="1">
        <v>15.0</v>
      </c>
      <c r="CQ1811" s="1">
        <v>0.01</v>
      </c>
      <c r="CR1811" s="1">
        <v>0.0</v>
      </c>
      <c r="CU1811" s="1">
        <v>7.636</v>
      </c>
      <c r="CV1811" s="1">
        <v>0.0</v>
      </c>
      <c r="CX1811" s="1">
        <v>0.714</v>
      </c>
      <c r="CY1811" s="1">
        <v>0.0</v>
      </c>
      <c r="DA1811" s="1">
        <v>1069.069</v>
      </c>
      <c r="DB1811" s="1">
        <v>10.622</v>
      </c>
      <c r="DF1811" s="1">
        <v>671.987</v>
      </c>
      <c r="DG1811" s="1">
        <v>0.88</v>
      </c>
      <c r="DI1811" s="1">
        <v>62.857</v>
      </c>
      <c r="DN1811" s="1">
        <v>0.0</v>
      </c>
      <c r="DO1811" s="1">
        <v>0.0</v>
      </c>
      <c r="DQ1811" s="1">
        <v>0.0</v>
      </c>
      <c r="DV1811" s="1">
        <v>0.0</v>
      </c>
      <c r="DW1811" s="1">
        <v>0.0</v>
      </c>
      <c r="DY1811" s="1">
        <v>0.0</v>
      </c>
    </row>
    <row r="1812">
      <c r="A1812" s="1" t="s">
        <v>276</v>
      </c>
      <c r="B1812" s="1">
        <v>2002.0</v>
      </c>
      <c r="C1812" s="1" t="s">
        <v>277</v>
      </c>
      <c r="D1812" s="1">
        <v>1345082.0</v>
      </c>
      <c r="E1812" s="1">
        <v>1.3745891328E10</v>
      </c>
      <c r="G1812" s="1">
        <v>0.0</v>
      </c>
      <c r="H1812" s="1">
        <v>0.0</v>
      </c>
      <c r="I1812" s="1">
        <v>0.0</v>
      </c>
      <c r="J1812" s="1">
        <v>7.434</v>
      </c>
      <c r="K1812" s="1">
        <v>0.01</v>
      </c>
      <c r="L1812" s="1">
        <v>0.68</v>
      </c>
      <c r="N1812" s="1">
        <v>306.122</v>
      </c>
      <c r="S1812" s="1">
        <v>0.0</v>
      </c>
      <c r="T1812" s="1">
        <v>0.0</v>
      </c>
      <c r="V1812" s="1">
        <v>0.0</v>
      </c>
      <c r="W1812" s="1">
        <v>0.0</v>
      </c>
      <c r="X1812" s="1">
        <v>0.0</v>
      </c>
      <c r="Y1812" s="1">
        <v>0.0</v>
      </c>
      <c r="AA1812" s="1">
        <v>1.47</v>
      </c>
      <c r="AB1812" s="1">
        <v>1092.87</v>
      </c>
      <c r="AC1812" s="1">
        <v>1.47</v>
      </c>
      <c r="AE1812" s="1">
        <v>-0.426</v>
      </c>
      <c r="AF1812" s="1">
        <v>-0.045</v>
      </c>
      <c r="AG1812" s="1">
        <v>7863.557</v>
      </c>
      <c r="AH1812" s="1">
        <v>0.769</v>
      </c>
      <c r="AK1812" s="1">
        <v>408.897</v>
      </c>
      <c r="AL1812" s="1">
        <v>0.55</v>
      </c>
      <c r="AO1812" s="1">
        <v>37.415</v>
      </c>
      <c r="AT1812" s="1">
        <v>245.338</v>
      </c>
      <c r="AU1812" s="1">
        <v>0.33</v>
      </c>
      <c r="AW1812" s="1">
        <v>12.5</v>
      </c>
      <c r="AX1812" s="1">
        <v>0.108</v>
      </c>
      <c r="AY1812" s="1">
        <v>725.701</v>
      </c>
      <c r="AZ1812" s="1">
        <v>0.976</v>
      </c>
      <c r="BA1812" s="1">
        <v>22.449</v>
      </c>
      <c r="BC1812" s="1">
        <v>0.45</v>
      </c>
      <c r="BG1812" s="1">
        <v>676.539</v>
      </c>
      <c r="BH1812" s="1">
        <v>0.91</v>
      </c>
      <c r="BJ1812" s="1">
        <v>61.905</v>
      </c>
      <c r="BO1812" s="1">
        <v>683.973</v>
      </c>
      <c r="BP1812" s="1">
        <v>0.92</v>
      </c>
      <c r="BR1812" s="1">
        <v>62.585</v>
      </c>
      <c r="BT1812" s="1">
        <v>0.0</v>
      </c>
      <c r="BU1812" s="1">
        <v>0.0</v>
      </c>
      <c r="BW1812" s="1">
        <v>0.0</v>
      </c>
      <c r="BX1812" s="1">
        <v>0.0</v>
      </c>
      <c r="BY1812" s="1">
        <v>0.0</v>
      </c>
      <c r="BZ1812" s="1">
        <v>0.0</v>
      </c>
      <c r="CA1812" s="1">
        <v>0.0</v>
      </c>
      <c r="CB1812" s="1">
        <v>0.0</v>
      </c>
      <c r="CG1812" s="1">
        <v>163.559</v>
      </c>
      <c r="CH1812" s="1">
        <v>0.22</v>
      </c>
      <c r="CJ1812" s="1">
        <v>-2.29</v>
      </c>
      <c r="CK1812" s="1">
        <v>-3.484</v>
      </c>
      <c r="CL1812" s="1">
        <v>110521.406</v>
      </c>
      <c r="CM1812" s="1">
        <v>148.66</v>
      </c>
      <c r="CN1812" s="1">
        <v>14.966</v>
      </c>
      <c r="CQ1812" s="1">
        <v>0.01</v>
      </c>
      <c r="CR1812" s="1">
        <v>0.0</v>
      </c>
      <c r="CU1812" s="1">
        <v>7.434</v>
      </c>
      <c r="CV1812" s="1">
        <v>0.0</v>
      </c>
      <c r="CX1812" s="1">
        <v>0.68</v>
      </c>
      <c r="CY1812" s="1">
        <v>0.0</v>
      </c>
      <c r="DA1812" s="1">
        <v>1092.87</v>
      </c>
      <c r="DB1812" s="1">
        <v>10.577</v>
      </c>
      <c r="DF1812" s="1">
        <v>683.973</v>
      </c>
      <c r="DG1812" s="1">
        <v>0.92</v>
      </c>
      <c r="DI1812" s="1">
        <v>62.585</v>
      </c>
      <c r="DN1812" s="1">
        <v>0.0</v>
      </c>
      <c r="DO1812" s="1">
        <v>0.0</v>
      </c>
      <c r="DQ1812" s="1">
        <v>0.0</v>
      </c>
      <c r="DV1812" s="1">
        <v>0.0</v>
      </c>
      <c r="DW1812" s="1">
        <v>0.0</v>
      </c>
      <c r="DY1812" s="1">
        <v>0.0</v>
      </c>
    </row>
    <row r="1813">
      <c r="A1813" s="1" t="s">
        <v>276</v>
      </c>
      <c r="B1813" s="1">
        <v>2003.0</v>
      </c>
      <c r="C1813" s="1" t="s">
        <v>277</v>
      </c>
      <c r="D1813" s="1">
        <v>1382304.0</v>
      </c>
      <c r="E1813" s="1">
        <v>1.4717147136E10</v>
      </c>
      <c r="G1813" s="1">
        <v>0.0</v>
      </c>
      <c r="H1813" s="1">
        <v>0.0</v>
      </c>
      <c r="I1813" s="1">
        <v>0.0</v>
      </c>
      <c r="J1813" s="1">
        <v>7.234</v>
      </c>
      <c r="K1813" s="1">
        <v>0.01</v>
      </c>
      <c r="L1813" s="1">
        <v>0.654</v>
      </c>
      <c r="N1813" s="1">
        <v>326.797</v>
      </c>
      <c r="S1813" s="1">
        <v>0.0</v>
      </c>
      <c r="T1813" s="1">
        <v>0.0</v>
      </c>
      <c r="V1813" s="1">
        <v>0.0</v>
      </c>
      <c r="W1813" s="1">
        <v>0.0</v>
      </c>
      <c r="X1813" s="1">
        <v>0.0</v>
      </c>
      <c r="Y1813" s="1">
        <v>0.0</v>
      </c>
      <c r="AA1813" s="1">
        <v>1.53</v>
      </c>
      <c r="AB1813" s="1">
        <v>1106.848</v>
      </c>
      <c r="AC1813" s="1">
        <v>1.53</v>
      </c>
      <c r="AE1813" s="1">
        <v>-2.617</v>
      </c>
      <c r="AF1813" s="1">
        <v>-0.277</v>
      </c>
      <c r="AG1813" s="1">
        <v>7451.58</v>
      </c>
      <c r="AH1813" s="1">
        <v>0.7</v>
      </c>
      <c r="AK1813" s="1">
        <v>455.761</v>
      </c>
      <c r="AL1813" s="1">
        <v>0.63</v>
      </c>
      <c r="AO1813" s="1">
        <v>41.176</v>
      </c>
      <c r="AT1813" s="1">
        <v>253.2</v>
      </c>
      <c r="AU1813" s="1">
        <v>0.35</v>
      </c>
      <c r="AW1813" s="1">
        <v>0.0</v>
      </c>
      <c r="AX1813" s="1">
        <v>0.0</v>
      </c>
      <c r="AY1813" s="1">
        <v>706.159</v>
      </c>
      <c r="AZ1813" s="1">
        <v>0.976</v>
      </c>
      <c r="BA1813" s="1">
        <v>22.876</v>
      </c>
      <c r="BC1813" s="1">
        <v>0.5</v>
      </c>
      <c r="BG1813" s="1">
        <v>643.853</v>
      </c>
      <c r="BH1813" s="1">
        <v>0.89</v>
      </c>
      <c r="BJ1813" s="1">
        <v>58.17</v>
      </c>
      <c r="BO1813" s="1">
        <v>651.087</v>
      </c>
      <c r="BP1813" s="1">
        <v>0.9</v>
      </c>
      <c r="BR1813" s="1">
        <v>58.824</v>
      </c>
      <c r="BT1813" s="1">
        <v>0.0</v>
      </c>
      <c r="BU1813" s="1">
        <v>0.0</v>
      </c>
      <c r="BW1813" s="1">
        <v>0.0</v>
      </c>
      <c r="BX1813" s="1">
        <v>0.0</v>
      </c>
      <c r="BY1813" s="1">
        <v>0.0</v>
      </c>
      <c r="BZ1813" s="1">
        <v>0.0</v>
      </c>
      <c r="CA1813" s="1">
        <v>0.0</v>
      </c>
      <c r="CB1813" s="1">
        <v>0.0</v>
      </c>
      <c r="CG1813" s="1">
        <v>202.56</v>
      </c>
      <c r="CH1813" s="1">
        <v>0.28</v>
      </c>
      <c r="CJ1813" s="1">
        <v>7.031</v>
      </c>
      <c r="CK1813" s="1">
        <v>10.453</v>
      </c>
      <c r="CL1813" s="1">
        <v>115107.125</v>
      </c>
      <c r="CM1813" s="1">
        <v>159.113</v>
      </c>
      <c r="CN1813" s="1">
        <v>18.301</v>
      </c>
      <c r="CQ1813" s="1">
        <v>0.01</v>
      </c>
      <c r="CR1813" s="1">
        <v>0.0</v>
      </c>
      <c r="CU1813" s="1">
        <v>7.234</v>
      </c>
      <c r="CV1813" s="1">
        <v>0.0</v>
      </c>
      <c r="CX1813" s="1">
        <v>0.654</v>
      </c>
      <c r="CY1813" s="1">
        <v>0.0</v>
      </c>
      <c r="DA1813" s="1">
        <v>1106.848</v>
      </c>
      <c r="DB1813" s="1">
        <v>10.3</v>
      </c>
      <c r="DF1813" s="1">
        <v>651.087</v>
      </c>
      <c r="DG1813" s="1">
        <v>0.9</v>
      </c>
      <c r="DI1813" s="1">
        <v>58.824</v>
      </c>
      <c r="DN1813" s="1">
        <v>0.0</v>
      </c>
      <c r="DO1813" s="1">
        <v>0.0</v>
      </c>
      <c r="DQ1813" s="1">
        <v>0.0</v>
      </c>
      <c r="DV1813" s="1">
        <v>0.0</v>
      </c>
      <c r="DW1813" s="1">
        <v>0.0</v>
      </c>
      <c r="DY1813" s="1">
        <v>0.0</v>
      </c>
    </row>
    <row r="1814">
      <c r="A1814" s="1" t="s">
        <v>276</v>
      </c>
      <c r="B1814" s="1">
        <v>2004.0</v>
      </c>
      <c r="C1814" s="1" t="s">
        <v>277</v>
      </c>
      <c r="D1814" s="1">
        <v>1421570.0</v>
      </c>
      <c r="E1814" s="1">
        <v>1.559763968E10</v>
      </c>
      <c r="G1814" s="1">
        <v>0.0</v>
      </c>
      <c r="H1814" s="1">
        <v>0.0</v>
      </c>
      <c r="I1814" s="1">
        <v>0.0</v>
      </c>
      <c r="J1814" s="1">
        <v>7.034</v>
      </c>
      <c r="K1814" s="1">
        <v>0.01</v>
      </c>
      <c r="L1814" s="1">
        <v>0.654</v>
      </c>
      <c r="N1814" s="1">
        <v>333.333</v>
      </c>
      <c r="S1814" s="1">
        <v>0.0</v>
      </c>
      <c r="T1814" s="1">
        <v>0.0</v>
      </c>
      <c r="V1814" s="1">
        <v>0.0</v>
      </c>
      <c r="W1814" s="1">
        <v>0.0</v>
      </c>
      <c r="X1814" s="1">
        <v>0.0</v>
      </c>
      <c r="Y1814" s="1">
        <v>0.0</v>
      </c>
      <c r="AA1814" s="1">
        <v>1.53</v>
      </c>
      <c r="AB1814" s="1">
        <v>1076.275</v>
      </c>
      <c r="AC1814" s="1">
        <v>1.53</v>
      </c>
      <c r="AE1814" s="1">
        <v>2.638</v>
      </c>
      <c r="AF1814" s="1">
        <v>0.272</v>
      </c>
      <c r="AG1814" s="1">
        <v>7436.905</v>
      </c>
      <c r="AH1814" s="1">
        <v>0.678</v>
      </c>
      <c r="AK1814" s="1">
        <v>450.206</v>
      </c>
      <c r="AL1814" s="1">
        <v>0.64</v>
      </c>
      <c r="AO1814" s="1">
        <v>41.83</v>
      </c>
      <c r="AT1814" s="1">
        <v>225.103</v>
      </c>
      <c r="AU1814" s="1">
        <v>0.32</v>
      </c>
      <c r="AW1814" s="1">
        <v>11.111</v>
      </c>
      <c r="AX1814" s="1">
        <v>0.108</v>
      </c>
      <c r="AY1814" s="1">
        <v>762.949</v>
      </c>
      <c r="AZ1814" s="1">
        <v>1.085</v>
      </c>
      <c r="BA1814" s="1">
        <v>20.915</v>
      </c>
      <c r="BC1814" s="1">
        <v>0.51</v>
      </c>
      <c r="BG1814" s="1">
        <v>619.034</v>
      </c>
      <c r="BH1814" s="1">
        <v>0.88</v>
      </c>
      <c r="BJ1814" s="1">
        <v>57.516</v>
      </c>
      <c r="BO1814" s="1">
        <v>626.068</v>
      </c>
      <c r="BP1814" s="1">
        <v>0.89</v>
      </c>
      <c r="BR1814" s="1">
        <v>58.17</v>
      </c>
      <c r="BT1814" s="1">
        <v>0.0</v>
      </c>
      <c r="BU1814" s="1">
        <v>0.0</v>
      </c>
      <c r="BW1814" s="1">
        <v>0.0</v>
      </c>
      <c r="BX1814" s="1">
        <v>0.0</v>
      </c>
      <c r="BY1814" s="1">
        <v>0.0</v>
      </c>
      <c r="BZ1814" s="1">
        <v>0.0</v>
      </c>
      <c r="CA1814" s="1">
        <v>0.0</v>
      </c>
      <c r="CB1814" s="1">
        <v>0.0</v>
      </c>
      <c r="CG1814" s="1">
        <v>225.103</v>
      </c>
      <c r="CH1814" s="1">
        <v>0.32</v>
      </c>
      <c r="CJ1814" s="1">
        <v>-0.092</v>
      </c>
      <c r="CK1814" s="1">
        <v>-0.146</v>
      </c>
      <c r="CL1814" s="1">
        <v>111824.727</v>
      </c>
      <c r="CM1814" s="1">
        <v>158.967</v>
      </c>
      <c r="CN1814" s="1">
        <v>20.915</v>
      </c>
      <c r="CQ1814" s="1">
        <v>0.01</v>
      </c>
      <c r="CR1814" s="1">
        <v>0.0</v>
      </c>
      <c r="CU1814" s="1">
        <v>7.034</v>
      </c>
      <c r="CV1814" s="1">
        <v>0.0</v>
      </c>
      <c r="CX1814" s="1">
        <v>0.654</v>
      </c>
      <c r="CY1814" s="1">
        <v>0.0</v>
      </c>
      <c r="DA1814" s="1">
        <v>1076.275</v>
      </c>
      <c r="DB1814" s="1">
        <v>10.572</v>
      </c>
      <c r="DF1814" s="1">
        <v>626.068</v>
      </c>
      <c r="DG1814" s="1">
        <v>0.89</v>
      </c>
      <c r="DI1814" s="1">
        <v>58.17</v>
      </c>
      <c r="DN1814" s="1">
        <v>0.0</v>
      </c>
      <c r="DO1814" s="1">
        <v>0.0</v>
      </c>
      <c r="DQ1814" s="1">
        <v>0.0</v>
      </c>
      <c r="DV1814" s="1">
        <v>0.0</v>
      </c>
      <c r="DW1814" s="1">
        <v>0.0</v>
      </c>
      <c r="DY1814" s="1">
        <v>0.0</v>
      </c>
    </row>
    <row r="1815">
      <c r="A1815" s="1" t="s">
        <v>276</v>
      </c>
      <c r="B1815" s="1">
        <v>2005.0</v>
      </c>
      <c r="C1815" s="1" t="s">
        <v>277</v>
      </c>
      <c r="D1815" s="1">
        <v>1463455.0</v>
      </c>
      <c r="E1815" s="1">
        <v>1.6662263808E10</v>
      </c>
      <c r="G1815" s="1">
        <v>0.0</v>
      </c>
      <c r="H1815" s="1">
        <v>0.0</v>
      </c>
      <c r="I1815" s="1">
        <v>0.0</v>
      </c>
      <c r="J1815" s="1">
        <v>6.833</v>
      </c>
      <c r="K1815" s="1">
        <v>0.01</v>
      </c>
      <c r="L1815" s="1">
        <v>0.637</v>
      </c>
      <c r="N1815" s="1">
        <v>375.796</v>
      </c>
      <c r="S1815" s="1">
        <v>0.0</v>
      </c>
      <c r="T1815" s="1">
        <v>0.0</v>
      </c>
      <c r="V1815" s="1">
        <v>0.0</v>
      </c>
      <c r="W1815" s="1">
        <v>0.0</v>
      </c>
      <c r="X1815" s="1">
        <v>0.0</v>
      </c>
      <c r="Y1815" s="1">
        <v>0.0</v>
      </c>
      <c r="AA1815" s="1">
        <v>1.57</v>
      </c>
      <c r="AB1815" s="1">
        <v>1072.804</v>
      </c>
      <c r="AC1815" s="1">
        <v>1.57</v>
      </c>
      <c r="AE1815" s="1">
        <v>9.706</v>
      </c>
      <c r="AF1815" s="1">
        <v>1.026</v>
      </c>
      <c r="AG1815" s="1">
        <v>7925.227</v>
      </c>
      <c r="AH1815" s="1">
        <v>0.696</v>
      </c>
      <c r="AK1815" s="1">
        <v>519.319</v>
      </c>
      <c r="AL1815" s="1">
        <v>0.76</v>
      </c>
      <c r="AO1815" s="1">
        <v>48.408</v>
      </c>
      <c r="AT1815" s="1">
        <v>225.494</v>
      </c>
      <c r="AU1815" s="1">
        <v>0.33</v>
      </c>
      <c r="AW1815" s="1">
        <v>0.0</v>
      </c>
      <c r="AX1815" s="1">
        <v>0.0</v>
      </c>
      <c r="AY1815" s="1">
        <v>741.113</v>
      </c>
      <c r="AZ1815" s="1">
        <v>1.085</v>
      </c>
      <c r="BA1815" s="1">
        <v>21.019</v>
      </c>
      <c r="BC1815" s="1">
        <v>0.59</v>
      </c>
      <c r="BG1815" s="1">
        <v>546.652</v>
      </c>
      <c r="BH1815" s="1">
        <v>0.8</v>
      </c>
      <c r="BJ1815" s="1">
        <v>50.955</v>
      </c>
      <c r="BO1815" s="1">
        <v>553.485</v>
      </c>
      <c r="BP1815" s="1">
        <v>0.81</v>
      </c>
      <c r="BR1815" s="1">
        <v>51.592</v>
      </c>
      <c r="BT1815" s="1">
        <v>0.0</v>
      </c>
      <c r="BU1815" s="1">
        <v>0.0</v>
      </c>
      <c r="BW1815" s="1">
        <v>0.0</v>
      </c>
      <c r="BX1815" s="1">
        <v>0.0</v>
      </c>
      <c r="BY1815" s="1">
        <v>0.0</v>
      </c>
      <c r="BZ1815" s="1">
        <v>0.0</v>
      </c>
      <c r="CA1815" s="1">
        <v>0.0</v>
      </c>
      <c r="CB1815" s="1">
        <v>0.0</v>
      </c>
      <c r="CG1815" s="1">
        <v>293.825</v>
      </c>
      <c r="CH1815" s="1">
        <v>0.43</v>
      </c>
      <c r="CJ1815" s="1">
        <v>-1.249</v>
      </c>
      <c r="CK1815" s="1">
        <v>-1.985</v>
      </c>
      <c r="CL1815" s="1">
        <v>107268.008</v>
      </c>
      <c r="CM1815" s="1">
        <v>156.982</v>
      </c>
      <c r="CN1815" s="1">
        <v>27.389</v>
      </c>
      <c r="CQ1815" s="1">
        <v>0.01</v>
      </c>
      <c r="CR1815" s="1">
        <v>0.0</v>
      </c>
      <c r="CU1815" s="1">
        <v>6.833</v>
      </c>
      <c r="CV1815" s="1">
        <v>0.0</v>
      </c>
      <c r="CX1815" s="1">
        <v>0.637</v>
      </c>
      <c r="CY1815" s="1">
        <v>0.0</v>
      </c>
      <c r="DA1815" s="1">
        <v>1072.804</v>
      </c>
      <c r="DB1815" s="1">
        <v>11.598</v>
      </c>
      <c r="DF1815" s="1">
        <v>553.485</v>
      </c>
      <c r="DG1815" s="1">
        <v>0.81</v>
      </c>
      <c r="DI1815" s="1">
        <v>51.592</v>
      </c>
      <c r="DN1815" s="1">
        <v>0.0</v>
      </c>
      <c r="DO1815" s="1">
        <v>0.0</v>
      </c>
      <c r="DQ1815" s="1">
        <v>0.0</v>
      </c>
      <c r="DV1815" s="1">
        <v>0.0</v>
      </c>
      <c r="DW1815" s="1">
        <v>0.0</v>
      </c>
      <c r="DY1815" s="1">
        <v>0.0</v>
      </c>
    </row>
    <row r="1816">
      <c r="A1816" s="1" t="s">
        <v>276</v>
      </c>
      <c r="B1816" s="1">
        <v>2006.0</v>
      </c>
      <c r="C1816" s="1" t="s">
        <v>277</v>
      </c>
      <c r="D1816" s="1">
        <v>1508281.0</v>
      </c>
      <c r="E1816" s="1">
        <v>1.7083887616E10</v>
      </c>
      <c r="G1816" s="1">
        <v>0.0</v>
      </c>
      <c r="H1816" s="1">
        <v>0.0</v>
      </c>
      <c r="I1816" s="1">
        <v>0.0</v>
      </c>
      <c r="J1816" s="1">
        <v>6.63</v>
      </c>
      <c r="K1816" s="1">
        <v>0.01</v>
      </c>
      <c r="L1816" s="1">
        <v>0.602</v>
      </c>
      <c r="N1816" s="1">
        <v>337.349</v>
      </c>
      <c r="S1816" s="1">
        <v>0.0</v>
      </c>
      <c r="T1816" s="1">
        <v>0.0</v>
      </c>
      <c r="V1816" s="1">
        <v>0.0</v>
      </c>
      <c r="W1816" s="1">
        <v>0.0</v>
      </c>
      <c r="X1816" s="1">
        <v>0.0</v>
      </c>
      <c r="Y1816" s="1">
        <v>0.0</v>
      </c>
      <c r="AA1816" s="1">
        <v>1.66</v>
      </c>
      <c r="AB1816" s="1">
        <v>1100.591</v>
      </c>
      <c r="AC1816" s="1">
        <v>1.66</v>
      </c>
      <c r="AE1816" s="1">
        <v>0.902</v>
      </c>
      <c r="AF1816" s="1">
        <v>0.105</v>
      </c>
      <c r="AG1816" s="1">
        <v>7759.065</v>
      </c>
      <c r="AH1816" s="1">
        <v>0.685</v>
      </c>
      <c r="AK1816" s="1">
        <v>470.735</v>
      </c>
      <c r="AL1816" s="1">
        <v>0.71</v>
      </c>
      <c r="AO1816" s="1">
        <v>42.771</v>
      </c>
      <c r="AT1816" s="1">
        <v>218.792</v>
      </c>
      <c r="AU1816" s="1">
        <v>0.33</v>
      </c>
      <c r="AW1816" s="1">
        <v>0.0</v>
      </c>
      <c r="AX1816" s="1">
        <v>0.0</v>
      </c>
      <c r="AY1816" s="1">
        <v>719.087</v>
      </c>
      <c r="AZ1816" s="1">
        <v>1.085</v>
      </c>
      <c r="BA1816" s="1">
        <v>19.88</v>
      </c>
      <c r="BC1816" s="1">
        <v>0.56</v>
      </c>
      <c r="BG1816" s="1">
        <v>623.226</v>
      </c>
      <c r="BH1816" s="1">
        <v>0.94</v>
      </c>
      <c r="BJ1816" s="1">
        <v>56.627</v>
      </c>
      <c r="BO1816" s="1">
        <v>629.856</v>
      </c>
      <c r="BP1816" s="1">
        <v>0.95</v>
      </c>
      <c r="BR1816" s="1">
        <v>57.229</v>
      </c>
      <c r="BT1816" s="1">
        <v>0.0</v>
      </c>
      <c r="BU1816" s="1">
        <v>0.0</v>
      </c>
      <c r="BW1816" s="1">
        <v>0.0</v>
      </c>
      <c r="BX1816" s="1">
        <v>0.0</v>
      </c>
      <c r="BY1816" s="1">
        <v>0.0</v>
      </c>
      <c r="BZ1816" s="1">
        <v>0.0</v>
      </c>
      <c r="CA1816" s="1">
        <v>0.0</v>
      </c>
      <c r="CB1816" s="1">
        <v>0.0</v>
      </c>
      <c r="CG1816" s="1">
        <v>251.942</v>
      </c>
      <c r="CH1816" s="1">
        <v>0.38</v>
      </c>
      <c r="CJ1816" s="1">
        <v>-10.502</v>
      </c>
      <c r="CK1816" s="1">
        <v>-16.486</v>
      </c>
      <c r="CL1816" s="1">
        <v>93149.562</v>
      </c>
      <c r="CM1816" s="1">
        <v>140.496</v>
      </c>
      <c r="CN1816" s="1">
        <v>22.892</v>
      </c>
      <c r="CQ1816" s="1">
        <v>0.01</v>
      </c>
      <c r="CR1816" s="1">
        <v>0.0</v>
      </c>
      <c r="CU1816" s="1">
        <v>6.63</v>
      </c>
      <c r="CV1816" s="1">
        <v>0.0</v>
      </c>
      <c r="CX1816" s="1">
        <v>0.602</v>
      </c>
      <c r="CY1816" s="1">
        <v>0.0</v>
      </c>
      <c r="DA1816" s="1">
        <v>1100.591</v>
      </c>
      <c r="DB1816" s="1">
        <v>11.703</v>
      </c>
      <c r="DF1816" s="1">
        <v>629.856</v>
      </c>
      <c r="DG1816" s="1">
        <v>0.95</v>
      </c>
      <c r="DI1816" s="1">
        <v>57.229</v>
      </c>
      <c r="DN1816" s="1">
        <v>0.0</v>
      </c>
      <c r="DO1816" s="1">
        <v>0.0</v>
      </c>
      <c r="DQ1816" s="1">
        <v>0.0</v>
      </c>
      <c r="DV1816" s="1">
        <v>0.0</v>
      </c>
      <c r="DW1816" s="1">
        <v>0.0</v>
      </c>
      <c r="DY1816" s="1">
        <v>0.0</v>
      </c>
    </row>
    <row r="1817">
      <c r="A1817" s="1" t="s">
        <v>276</v>
      </c>
      <c r="B1817" s="1">
        <v>2007.0</v>
      </c>
      <c r="C1817" s="1" t="s">
        <v>277</v>
      </c>
      <c r="D1817" s="1">
        <v>1556199.0</v>
      </c>
      <c r="E1817" s="1">
        <v>1.929494528E10</v>
      </c>
      <c r="G1817" s="1">
        <v>0.0</v>
      </c>
      <c r="H1817" s="1">
        <v>0.0</v>
      </c>
      <c r="I1817" s="1">
        <v>0.0</v>
      </c>
      <c r="J1817" s="1">
        <v>6.426</v>
      </c>
      <c r="K1817" s="1">
        <v>0.01</v>
      </c>
      <c r="L1817" s="1">
        <v>0.578</v>
      </c>
      <c r="N1817" s="1">
        <v>404.624</v>
      </c>
      <c r="S1817" s="1">
        <v>0.0</v>
      </c>
      <c r="T1817" s="1">
        <v>0.0</v>
      </c>
      <c r="V1817" s="1">
        <v>0.0</v>
      </c>
      <c r="W1817" s="1">
        <v>0.0</v>
      </c>
      <c r="X1817" s="1">
        <v>0.0</v>
      </c>
      <c r="Y1817" s="1">
        <v>0.0</v>
      </c>
      <c r="AA1817" s="1">
        <v>1.73</v>
      </c>
      <c r="AB1817" s="1">
        <v>1111.683</v>
      </c>
      <c r="AC1817" s="1">
        <v>1.73</v>
      </c>
      <c r="AE1817" s="1">
        <v>1.679</v>
      </c>
      <c r="AF1817" s="1">
        <v>0.196</v>
      </c>
      <c r="AG1817" s="1">
        <v>7646.379</v>
      </c>
      <c r="AH1817" s="1">
        <v>0.617</v>
      </c>
      <c r="AK1817" s="1">
        <v>597.61</v>
      </c>
      <c r="AL1817" s="1">
        <v>0.93</v>
      </c>
      <c r="AO1817" s="1">
        <v>53.757</v>
      </c>
      <c r="AT1817" s="1">
        <v>218.481</v>
      </c>
      <c r="AU1817" s="1">
        <v>0.34</v>
      </c>
      <c r="AW1817" s="1">
        <v>-20.0</v>
      </c>
      <c r="AX1817" s="1">
        <v>-0.217</v>
      </c>
      <c r="AY1817" s="1">
        <v>557.556</v>
      </c>
      <c r="AZ1817" s="1">
        <v>0.868</v>
      </c>
      <c r="BA1817" s="1">
        <v>19.653</v>
      </c>
      <c r="BC1817" s="1">
        <v>0.7</v>
      </c>
      <c r="BG1817" s="1">
        <v>507.647</v>
      </c>
      <c r="BH1817" s="1">
        <v>0.79</v>
      </c>
      <c r="BJ1817" s="1">
        <v>45.665</v>
      </c>
      <c r="BO1817" s="1">
        <v>514.073</v>
      </c>
      <c r="BP1817" s="1">
        <v>0.8</v>
      </c>
      <c r="BR1817" s="1">
        <v>46.243</v>
      </c>
      <c r="BT1817" s="1">
        <v>0.0</v>
      </c>
      <c r="BU1817" s="1">
        <v>0.0</v>
      </c>
      <c r="BW1817" s="1">
        <v>0.0</v>
      </c>
      <c r="BX1817" s="1">
        <v>0.0</v>
      </c>
      <c r="BY1817" s="1">
        <v>0.0</v>
      </c>
      <c r="BZ1817" s="1">
        <v>0.0</v>
      </c>
      <c r="CA1817" s="1">
        <v>0.0</v>
      </c>
      <c r="CB1817" s="1">
        <v>0.0</v>
      </c>
      <c r="CG1817" s="1">
        <v>379.129</v>
      </c>
      <c r="CH1817" s="1">
        <v>0.59</v>
      </c>
      <c r="CJ1817" s="1">
        <v>1.494</v>
      </c>
      <c r="CK1817" s="1">
        <v>2.1</v>
      </c>
      <c r="CL1817" s="1">
        <v>91630.539</v>
      </c>
      <c r="CM1817" s="1">
        <v>142.595</v>
      </c>
      <c r="CN1817" s="1">
        <v>34.104</v>
      </c>
      <c r="CQ1817" s="1">
        <v>0.01</v>
      </c>
      <c r="CR1817" s="1">
        <v>0.0</v>
      </c>
      <c r="CU1817" s="1">
        <v>6.426</v>
      </c>
      <c r="CV1817" s="1">
        <v>0.0</v>
      </c>
      <c r="CX1817" s="1">
        <v>0.578</v>
      </c>
      <c r="CY1817" s="1">
        <v>0.0</v>
      </c>
      <c r="DA1817" s="1">
        <v>1111.683</v>
      </c>
      <c r="DB1817" s="1">
        <v>11.899</v>
      </c>
      <c r="DF1817" s="1">
        <v>514.073</v>
      </c>
      <c r="DG1817" s="1">
        <v>0.8</v>
      </c>
      <c r="DI1817" s="1">
        <v>46.243</v>
      </c>
      <c r="DN1817" s="1">
        <v>0.0</v>
      </c>
      <c r="DO1817" s="1">
        <v>0.0</v>
      </c>
      <c r="DQ1817" s="1">
        <v>0.0</v>
      </c>
      <c r="DV1817" s="1">
        <v>0.0</v>
      </c>
      <c r="DW1817" s="1">
        <v>0.0</v>
      </c>
      <c r="DY1817" s="1">
        <v>0.0</v>
      </c>
    </row>
    <row r="1818">
      <c r="A1818" s="1" t="s">
        <v>276</v>
      </c>
      <c r="B1818" s="1">
        <v>2008.0</v>
      </c>
      <c r="C1818" s="1" t="s">
        <v>277</v>
      </c>
      <c r="D1818" s="1">
        <v>1607136.0</v>
      </c>
      <c r="E1818" s="1">
        <v>1.9821156352E10</v>
      </c>
      <c r="G1818" s="1">
        <v>0.0</v>
      </c>
      <c r="H1818" s="1">
        <v>0.0</v>
      </c>
      <c r="I1818" s="1">
        <v>0.0</v>
      </c>
      <c r="J1818" s="1">
        <v>6.222</v>
      </c>
      <c r="K1818" s="1">
        <v>0.01</v>
      </c>
      <c r="L1818" s="1">
        <v>0.552</v>
      </c>
      <c r="N1818" s="1">
        <v>403.315</v>
      </c>
      <c r="S1818" s="1">
        <v>0.0</v>
      </c>
      <c r="T1818" s="1">
        <v>0.0</v>
      </c>
      <c r="V1818" s="1">
        <v>0.0</v>
      </c>
      <c r="W1818" s="1">
        <v>0.0</v>
      </c>
      <c r="X1818" s="1">
        <v>0.0</v>
      </c>
      <c r="Y1818" s="1">
        <v>0.0</v>
      </c>
      <c r="AA1818" s="1">
        <v>1.81</v>
      </c>
      <c r="AB1818" s="1">
        <v>1126.227</v>
      </c>
      <c r="AC1818" s="1">
        <v>1.81</v>
      </c>
      <c r="AE1818" s="1">
        <v>0.894</v>
      </c>
      <c r="AF1818" s="1">
        <v>0.106</v>
      </c>
      <c r="AG1818" s="1">
        <v>7470.203</v>
      </c>
      <c r="AH1818" s="1">
        <v>0.606</v>
      </c>
      <c r="AK1818" s="1">
        <v>572.447</v>
      </c>
      <c r="AL1818" s="1">
        <v>0.92</v>
      </c>
      <c r="AO1818" s="1">
        <v>50.829</v>
      </c>
      <c r="AT1818" s="1">
        <v>311.112</v>
      </c>
      <c r="AU1818" s="1">
        <v>0.5</v>
      </c>
      <c r="AW1818" s="1">
        <v>0.0</v>
      </c>
      <c r="AX1818" s="1">
        <v>0.0</v>
      </c>
      <c r="AY1818" s="1">
        <v>539.885</v>
      </c>
      <c r="AZ1818" s="1">
        <v>0.868</v>
      </c>
      <c r="BA1818" s="1">
        <v>27.624</v>
      </c>
      <c r="BC1818" s="1">
        <v>0.73</v>
      </c>
      <c r="BG1818" s="1">
        <v>547.558</v>
      </c>
      <c r="BH1818" s="1">
        <v>0.88</v>
      </c>
      <c r="BJ1818" s="1">
        <v>48.619</v>
      </c>
      <c r="BO1818" s="1">
        <v>553.78</v>
      </c>
      <c r="BP1818" s="1">
        <v>0.89</v>
      </c>
      <c r="BR1818" s="1">
        <v>49.171</v>
      </c>
      <c r="BT1818" s="1">
        <v>0.0</v>
      </c>
      <c r="BU1818" s="1">
        <v>0.0</v>
      </c>
      <c r="BW1818" s="1">
        <v>0.0</v>
      </c>
      <c r="BX1818" s="1">
        <v>0.0</v>
      </c>
      <c r="BY1818" s="1">
        <v>0.0</v>
      </c>
      <c r="BZ1818" s="1">
        <v>0.0</v>
      </c>
      <c r="CA1818" s="1">
        <v>0.0</v>
      </c>
      <c r="CB1818" s="1">
        <v>0.0</v>
      </c>
      <c r="CG1818" s="1">
        <v>261.334</v>
      </c>
      <c r="CH1818" s="1">
        <v>0.42</v>
      </c>
      <c r="CJ1818" s="1">
        <v>-2.169</v>
      </c>
      <c r="CK1818" s="1">
        <v>-3.093</v>
      </c>
      <c r="CL1818" s="1">
        <v>86802.0</v>
      </c>
      <c r="CM1818" s="1">
        <v>139.503</v>
      </c>
      <c r="CN1818" s="1">
        <v>23.204</v>
      </c>
      <c r="CQ1818" s="1">
        <v>0.01</v>
      </c>
      <c r="CR1818" s="1">
        <v>0.0</v>
      </c>
      <c r="CU1818" s="1">
        <v>6.222</v>
      </c>
      <c r="CV1818" s="1">
        <v>0.0</v>
      </c>
      <c r="CX1818" s="1">
        <v>0.552</v>
      </c>
      <c r="CY1818" s="1">
        <v>0.0</v>
      </c>
      <c r="DA1818" s="1">
        <v>1126.227</v>
      </c>
      <c r="DB1818" s="1">
        <v>12.006</v>
      </c>
      <c r="DF1818" s="1">
        <v>553.78</v>
      </c>
      <c r="DG1818" s="1">
        <v>0.89</v>
      </c>
      <c r="DI1818" s="1">
        <v>49.171</v>
      </c>
      <c r="DN1818" s="1">
        <v>0.0</v>
      </c>
      <c r="DO1818" s="1">
        <v>0.0</v>
      </c>
      <c r="DQ1818" s="1">
        <v>0.0</v>
      </c>
      <c r="DV1818" s="1">
        <v>0.0</v>
      </c>
      <c r="DW1818" s="1">
        <v>0.0</v>
      </c>
      <c r="DY1818" s="1">
        <v>0.0</v>
      </c>
    </row>
    <row r="1819">
      <c r="A1819" s="1" t="s">
        <v>276</v>
      </c>
      <c r="B1819" s="1">
        <v>2009.0</v>
      </c>
      <c r="C1819" s="1" t="s">
        <v>277</v>
      </c>
      <c r="D1819" s="1">
        <v>1661523.0</v>
      </c>
      <c r="E1819" s="1">
        <v>2.1001791488E10</v>
      </c>
      <c r="G1819" s="1">
        <v>0.0</v>
      </c>
      <c r="H1819" s="1">
        <v>0.0</v>
      </c>
      <c r="I1819" s="1">
        <v>0.0</v>
      </c>
      <c r="J1819" s="1">
        <v>6.019</v>
      </c>
      <c r="K1819" s="1">
        <v>0.01</v>
      </c>
      <c r="L1819" s="1">
        <v>0.546</v>
      </c>
      <c r="N1819" s="1">
        <v>398.907</v>
      </c>
      <c r="S1819" s="1">
        <v>0.0</v>
      </c>
      <c r="T1819" s="1">
        <v>0.0</v>
      </c>
      <c r="V1819" s="1">
        <v>0.0</v>
      </c>
      <c r="W1819" s="1">
        <v>0.0</v>
      </c>
      <c r="X1819" s="1">
        <v>0.0</v>
      </c>
      <c r="Y1819" s="1">
        <v>0.0</v>
      </c>
      <c r="AA1819" s="1">
        <v>1.83</v>
      </c>
      <c r="AB1819" s="1">
        <v>1101.399</v>
      </c>
      <c r="AC1819" s="1">
        <v>1.83</v>
      </c>
      <c r="AE1819" s="1">
        <v>-1.815</v>
      </c>
      <c r="AF1819" s="1">
        <v>-0.218</v>
      </c>
      <c r="AG1819" s="1">
        <v>7094.565</v>
      </c>
      <c r="AH1819" s="1">
        <v>0.561</v>
      </c>
      <c r="AK1819" s="1">
        <v>529.635</v>
      </c>
      <c r="AL1819" s="1">
        <v>0.88</v>
      </c>
      <c r="AO1819" s="1">
        <v>48.087</v>
      </c>
      <c r="AT1819" s="1">
        <v>385.189</v>
      </c>
      <c r="AU1819" s="1">
        <v>0.64</v>
      </c>
      <c r="AW1819" s="1">
        <v>0.0</v>
      </c>
      <c r="AX1819" s="1">
        <v>0.0</v>
      </c>
      <c r="AY1819" s="1">
        <v>522.213</v>
      </c>
      <c r="AZ1819" s="1">
        <v>0.868</v>
      </c>
      <c r="BA1819" s="1">
        <v>34.973</v>
      </c>
      <c r="BC1819" s="1">
        <v>0.73</v>
      </c>
      <c r="BG1819" s="1">
        <v>565.746</v>
      </c>
      <c r="BH1819" s="1">
        <v>0.94</v>
      </c>
      <c r="BJ1819" s="1">
        <v>51.366</v>
      </c>
      <c r="BO1819" s="1">
        <v>571.765</v>
      </c>
      <c r="BP1819" s="1">
        <v>0.95</v>
      </c>
      <c r="BR1819" s="1">
        <v>51.913</v>
      </c>
      <c r="BT1819" s="1">
        <v>0.0</v>
      </c>
      <c r="BU1819" s="1">
        <v>0.0</v>
      </c>
      <c r="BW1819" s="1">
        <v>0.0</v>
      </c>
      <c r="BX1819" s="1">
        <v>0.0</v>
      </c>
      <c r="BY1819" s="1">
        <v>0.0</v>
      </c>
      <c r="BZ1819" s="1">
        <v>0.0</v>
      </c>
      <c r="CA1819" s="1">
        <v>0.0</v>
      </c>
      <c r="CB1819" s="1">
        <v>0.0</v>
      </c>
      <c r="CG1819" s="1">
        <v>144.446</v>
      </c>
      <c r="CH1819" s="1">
        <v>0.24</v>
      </c>
      <c r="CJ1819" s="1">
        <v>0.321</v>
      </c>
      <c r="CK1819" s="1">
        <v>0.447</v>
      </c>
      <c r="CL1819" s="1">
        <v>84229.922</v>
      </c>
      <c r="CM1819" s="1">
        <v>139.95</v>
      </c>
      <c r="CN1819" s="1">
        <v>13.115</v>
      </c>
      <c r="CQ1819" s="1">
        <v>0.01</v>
      </c>
      <c r="CR1819" s="1">
        <v>0.0</v>
      </c>
      <c r="CU1819" s="1">
        <v>6.019</v>
      </c>
      <c r="CV1819" s="1">
        <v>0.0</v>
      </c>
      <c r="CX1819" s="1">
        <v>0.546</v>
      </c>
      <c r="CY1819" s="1">
        <v>0.0</v>
      </c>
      <c r="DA1819" s="1">
        <v>1101.399</v>
      </c>
      <c r="DB1819" s="1">
        <v>11.788</v>
      </c>
      <c r="DF1819" s="1">
        <v>571.765</v>
      </c>
      <c r="DG1819" s="1">
        <v>0.95</v>
      </c>
      <c r="DI1819" s="1">
        <v>51.913</v>
      </c>
      <c r="DN1819" s="1">
        <v>0.0</v>
      </c>
      <c r="DO1819" s="1">
        <v>0.0</v>
      </c>
      <c r="DQ1819" s="1">
        <v>0.0</v>
      </c>
      <c r="DV1819" s="1">
        <v>0.0</v>
      </c>
      <c r="DW1819" s="1">
        <v>0.0</v>
      </c>
      <c r="DY1819" s="1">
        <v>0.0</v>
      </c>
    </row>
    <row r="1820">
      <c r="A1820" s="1" t="s">
        <v>276</v>
      </c>
      <c r="B1820" s="1">
        <v>2010.0</v>
      </c>
      <c r="C1820" s="1" t="s">
        <v>277</v>
      </c>
      <c r="D1820" s="1">
        <v>1719828.0</v>
      </c>
      <c r="E1820" s="1">
        <v>2.3885406208E10</v>
      </c>
      <c r="G1820" s="1">
        <v>0.0</v>
      </c>
      <c r="H1820" s="1">
        <v>0.0</v>
      </c>
      <c r="I1820" s="1">
        <v>0.0</v>
      </c>
      <c r="J1820" s="1">
        <v>5.815</v>
      </c>
      <c r="K1820" s="1">
        <v>0.01</v>
      </c>
      <c r="L1820" s="1">
        <v>0.518</v>
      </c>
      <c r="N1820" s="1">
        <v>445.596</v>
      </c>
      <c r="S1820" s="1">
        <v>0.0</v>
      </c>
      <c r="T1820" s="1">
        <v>0.0</v>
      </c>
      <c r="V1820" s="1">
        <v>0.0</v>
      </c>
      <c r="W1820" s="1">
        <v>0.0</v>
      </c>
      <c r="X1820" s="1">
        <v>0.0</v>
      </c>
      <c r="Y1820" s="1">
        <v>0.0</v>
      </c>
      <c r="AA1820" s="1">
        <v>1.93</v>
      </c>
      <c r="AB1820" s="1">
        <v>1122.205</v>
      </c>
      <c r="AC1820" s="1">
        <v>1.93</v>
      </c>
      <c r="AE1820" s="1">
        <v>19.572</v>
      </c>
      <c r="AF1820" s="1">
        <v>2.307</v>
      </c>
      <c r="AG1820" s="1">
        <v>8195.542</v>
      </c>
      <c r="AH1820" s="1">
        <v>0.59</v>
      </c>
      <c r="AK1820" s="1">
        <v>593.083</v>
      </c>
      <c r="AL1820" s="1">
        <v>1.02</v>
      </c>
      <c r="AO1820" s="1">
        <v>52.85</v>
      </c>
      <c r="AT1820" s="1">
        <v>470.977</v>
      </c>
      <c r="AU1820" s="1">
        <v>0.81</v>
      </c>
      <c r="AW1820" s="1">
        <v>0.0</v>
      </c>
      <c r="AX1820" s="1">
        <v>0.0</v>
      </c>
      <c r="AY1820" s="1">
        <v>504.509</v>
      </c>
      <c r="AZ1820" s="1">
        <v>0.868</v>
      </c>
      <c r="BA1820" s="1">
        <v>41.969</v>
      </c>
      <c r="BC1820" s="1">
        <v>0.86</v>
      </c>
      <c r="BG1820" s="1">
        <v>523.308</v>
      </c>
      <c r="BH1820" s="1">
        <v>0.9</v>
      </c>
      <c r="BJ1820" s="1">
        <v>46.632</v>
      </c>
      <c r="BO1820" s="1">
        <v>529.123</v>
      </c>
      <c r="BP1820" s="1">
        <v>0.91</v>
      </c>
      <c r="BR1820" s="1">
        <v>47.15</v>
      </c>
      <c r="BT1820" s="1">
        <v>0.0</v>
      </c>
      <c r="BU1820" s="1">
        <v>0.0</v>
      </c>
      <c r="BW1820" s="1">
        <v>0.0</v>
      </c>
      <c r="BX1820" s="1">
        <v>0.0</v>
      </c>
      <c r="BY1820" s="1">
        <v>0.0</v>
      </c>
      <c r="BZ1820" s="1">
        <v>0.0</v>
      </c>
      <c r="CA1820" s="1">
        <v>0.0</v>
      </c>
      <c r="CB1820" s="1">
        <v>0.0</v>
      </c>
      <c r="CG1820" s="1">
        <v>122.105</v>
      </c>
      <c r="CH1820" s="1">
        <v>0.21</v>
      </c>
      <c r="CJ1820" s="1">
        <v>-3.239</v>
      </c>
      <c r="CK1820" s="1">
        <v>-4.533</v>
      </c>
      <c r="CL1820" s="1">
        <v>78738.914</v>
      </c>
      <c r="CM1820" s="1">
        <v>135.417</v>
      </c>
      <c r="CN1820" s="1">
        <v>10.881</v>
      </c>
      <c r="CQ1820" s="1">
        <v>0.01</v>
      </c>
      <c r="CR1820" s="1">
        <v>0.0</v>
      </c>
      <c r="CU1820" s="1">
        <v>5.815</v>
      </c>
      <c r="CV1820" s="1">
        <v>0.0</v>
      </c>
      <c r="CX1820" s="1">
        <v>0.518</v>
      </c>
      <c r="CY1820" s="1">
        <v>0.0</v>
      </c>
      <c r="DA1820" s="1">
        <v>1122.205</v>
      </c>
      <c r="DB1820" s="1">
        <v>14.095</v>
      </c>
      <c r="DF1820" s="1">
        <v>529.123</v>
      </c>
      <c r="DG1820" s="1">
        <v>0.91</v>
      </c>
      <c r="DI1820" s="1">
        <v>47.15</v>
      </c>
      <c r="DN1820" s="1">
        <v>0.0</v>
      </c>
      <c r="DO1820" s="1">
        <v>0.0</v>
      </c>
      <c r="DQ1820" s="1">
        <v>0.0</v>
      </c>
      <c r="DV1820" s="1">
        <v>0.0</v>
      </c>
      <c r="DW1820" s="1">
        <v>0.0</v>
      </c>
      <c r="DY1820" s="1">
        <v>0.0</v>
      </c>
    </row>
    <row r="1821">
      <c r="A1821" s="1" t="s">
        <v>276</v>
      </c>
      <c r="B1821" s="1">
        <v>2011.0</v>
      </c>
      <c r="C1821" s="1" t="s">
        <v>277</v>
      </c>
      <c r="D1821" s="1">
        <v>1781929.0</v>
      </c>
      <c r="E1821" s="1">
        <v>2.716582912E10</v>
      </c>
      <c r="G1821" s="1">
        <v>0.0</v>
      </c>
      <c r="H1821" s="1">
        <v>0.0</v>
      </c>
      <c r="I1821" s="1">
        <v>0.0</v>
      </c>
      <c r="J1821" s="1">
        <v>5.612</v>
      </c>
      <c r="K1821" s="1">
        <v>0.01</v>
      </c>
      <c r="L1821" s="1">
        <v>0.493</v>
      </c>
      <c r="N1821" s="1">
        <v>492.611</v>
      </c>
      <c r="S1821" s="1">
        <v>0.0</v>
      </c>
      <c r="T1821" s="1">
        <v>0.0</v>
      </c>
      <c r="V1821" s="1">
        <v>0.0</v>
      </c>
      <c r="W1821" s="1">
        <v>0.0</v>
      </c>
      <c r="X1821" s="1">
        <v>0.0</v>
      </c>
      <c r="Y1821" s="1">
        <v>0.0</v>
      </c>
      <c r="AA1821" s="1">
        <v>2.03</v>
      </c>
      <c r="AB1821" s="1">
        <v>1139.215</v>
      </c>
      <c r="AC1821" s="1">
        <v>2.03</v>
      </c>
      <c r="AE1821" s="1">
        <v>3.561</v>
      </c>
      <c r="AF1821" s="1">
        <v>0.502</v>
      </c>
      <c r="AG1821" s="1">
        <v>8191.569</v>
      </c>
      <c r="AH1821" s="1">
        <v>0.537</v>
      </c>
      <c r="AK1821" s="1">
        <v>667.816</v>
      </c>
      <c r="AL1821" s="1">
        <v>1.19</v>
      </c>
      <c r="AO1821" s="1">
        <v>58.621</v>
      </c>
      <c r="AT1821" s="1">
        <v>538.742</v>
      </c>
      <c r="AU1821" s="1">
        <v>0.96</v>
      </c>
      <c r="AW1821" s="1">
        <v>-12.5</v>
      </c>
      <c r="AX1821" s="1">
        <v>-0.108</v>
      </c>
      <c r="AY1821" s="1">
        <v>426.061</v>
      </c>
      <c r="AZ1821" s="1">
        <v>0.759</v>
      </c>
      <c r="BA1821" s="1">
        <v>47.291</v>
      </c>
      <c r="BC1821" s="1">
        <v>1.0</v>
      </c>
      <c r="BG1821" s="1">
        <v>465.787</v>
      </c>
      <c r="BH1821" s="1">
        <v>0.83</v>
      </c>
      <c r="BJ1821" s="1">
        <v>40.887</v>
      </c>
      <c r="BO1821" s="1">
        <v>471.399</v>
      </c>
      <c r="BP1821" s="1">
        <v>0.84</v>
      </c>
      <c r="BR1821" s="1">
        <v>41.379</v>
      </c>
      <c r="BT1821" s="1">
        <v>0.0</v>
      </c>
      <c r="BU1821" s="1">
        <v>0.0</v>
      </c>
      <c r="BW1821" s="1">
        <v>0.0</v>
      </c>
      <c r="BX1821" s="1">
        <v>0.0</v>
      </c>
      <c r="BY1821" s="1">
        <v>0.0</v>
      </c>
      <c r="BZ1821" s="1">
        <v>0.0</v>
      </c>
      <c r="CA1821" s="1">
        <v>0.0</v>
      </c>
      <c r="CB1821" s="1">
        <v>0.0</v>
      </c>
      <c r="CG1821" s="1">
        <v>129.074</v>
      </c>
      <c r="CH1821" s="1">
        <v>0.23</v>
      </c>
      <c r="CJ1821" s="1">
        <v>1.324</v>
      </c>
      <c r="CK1821" s="1">
        <v>1.793</v>
      </c>
      <c r="CL1821" s="1">
        <v>77000.836</v>
      </c>
      <c r="CM1821" s="1">
        <v>137.21</v>
      </c>
      <c r="CN1821" s="1">
        <v>11.33</v>
      </c>
      <c r="CQ1821" s="1">
        <v>0.01</v>
      </c>
      <c r="CR1821" s="1">
        <v>0.0</v>
      </c>
      <c r="CU1821" s="1">
        <v>5.612</v>
      </c>
      <c r="CV1821" s="1">
        <v>0.0</v>
      </c>
      <c r="CX1821" s="1">
        <v>0.493</v>
      </c>
      <c r="CY1821" s="1">
        <v>0.0</v>
      </c>
      <c r="DA1821" s="1">
        <v>1139.215</v>
      </c>
      <c r="DB1821" s="1">
        <v>14.597</v>
      </c>
      <c r="DF1821" s="1">
        <v>471.399</v>
      </c>
      <c r="DG1821" s="1">
        <v>0.84</v>
      </c>
      <c r="DI1821" s="1">
        <v>41.379</v>
      </c>
      <c r="DN1821" s="1">
        <v>0.0</v>
      </c>
      <c r="DO1821" s="1">
        <v>0.0</v>
      </c>
      <c r="DQ1821" s="1">
        <v>0.0</v>
      </c>
      <c r="DV1821" s="1">
        <v>0.0</v>
      </c>
      <c r="DW1821" s="1">
        <v>0.0</v>
      </c>
      <c r="DY1821" s="1">
        <v>0.0</v>
      </c>
    </row>
    <row r="1822">
      <c r="A1822" s="1" t="s">
        <v>276</v>
      </c>
      <c r="B1822" s="1">
        <v>2012.0</v>
      </c>
      <c r="C1822" s="1" t="s">
        <v>277</v>
      </c>
      <c r="D1822" s="1">
        <v>1846852.0</v>
      </c>
      <c r="E1822" s="1">
        <v>2.8592308224E10</v>
      </c>
      <c r="G1822" s="1">
        <v>0.0</v>
      </c>
      <c r="H1822" s="1">
        <v>0.0</v>
      </c>
      <c r="I1822" s="1">
        <v>0.0</v>
      </c>
      <c r="J1822" s="1">
        <v>5.415</v>
      </c>
      <c r="K1822" s="1">
        <v>0.01</v>
      </c>
      <c r="L1822" s="1">
        <v>0.463</v>
      </c>
      <c r="N1822" s="1">
        <v>481.481</v>
      </c>
      <c r="S1822" s="1">
        <v>0.0</v>
      </c>
      <c r="T1822" s="1">
        <v>0.0</v>
      </c>
      <c r="V1822" s="1">
        <v>0.0</v>
      </c>
      <c r="W1822" s="1">
        <v>0.0</v>
      </c>
      <c r="X1822" s="1">
        <v>0.0</v>
      </c>
      <c r="Y1822" s="1">
        <v>0.0</v>
      </c>
      <c r="AA1822" s="1">
        <v>2.16</v>
      </c>
      <c r="AB1822" s="1">
        <v>1169.558</v>
      </c>
      <c r="AC1822" s="1">
        <v>2.16</v>
      </c>
      <c r="AE1822" s="1">
        <v>27.447</v>
      </c>
      <c r="AF1822" s="1">
        <v>4.006</v>
      </c>
      <c r="AG1822" s="1">
        <v>10072.95</v>
      </c>
      <c r="AH1822" s="1">
        <v>0.651</v>
      </c>
      <c r="AK1822" s="1">
        <v>676.827</v>
      </c>
      <c r="AL1822" s="1">
        <v>1.25</v>
      </c>
      <c r="AO1822" s="1">
        <v>57.87</v>
      </c>
      <c r="AT1822" s="1">
        <v>514.389</v>
      </c>
      <c r="AU1822" s="1">
        <v>0.95</v>
      </c>
      <c r="AW1822" s="1">
        <v>450.0</v>
      </c>
      <c r="AX1822" s="1">
        <v>3.416</v>
      </c>
      <c r="AY1822" s="1">
        <v>2260.958</v>
      </c>
      <c r="AZ1822" s="1">
        <v>4.176</v>
      </c>
      <c r="BA1822" s="1">
        <v>43.981</v>
      </c>
      <c r="BC1822" s="1">
        <v>1.04</v>
      </c>
      <c r="BG1822" s="1">
        <v>487.316</v>
      </c>
      <c r="BH1822" s="1">
        <v>0.9</v>
      </c>
      <c r="BJ1822" s="1">
        <v>41.667</v>
      </c>
      <c r="BO1822" s="1">
        <v>492.73</v>
      </c>
      <c r="BP1822" s="1">
        <v>0.91</v>
      </c>
      <c r="BR1822" s="1">
        <v>42.13</v>
      </c>
      <c r="BT1822" s="1">
        <v>0.0</v>
      </c>
      <c r="BU1822" s="1">
        <v>0.0</v>
      </c>
      <c r="BW1822" s="1">
        <v>0.0</v>
      </c>
      <c r="BX1822" s="1">
        <v>0.0</v>
      </c>
      <c r="BY1822" s="1">
        <v>0.0</v>
      </c>
      <c r="BZ1822" s="1">
        <v>0.0</v>
      </c>
      <c r="CA1822" s="1">
        <v>0.0</v>
      </c>
      <c r="CB1822" s="1">
        <v>0.0</v>
      </c>
      <c r="CG1822" s="1">
        <v>162.439</v>
      </c>
      <c r="CH1822" s="1">
        <v>0.3</v>
      </c>
      <c r="CJ1822" s="1">
        <v>-6.149</v>
      </c>
      <c r="CK1822" s="1">
        <v>-8.437</v>
      </c>
      <c r="CL1822" s="1">
        <v>69725.938</v>
      </c>
      <c r="CM1822" s="1">
        <v>128.773</v>
      </c>
      <c r="CN1822" s="1">
        <v>13.889</v>
      </c>
      <c r="CQ1822" s="1">
        <v>0.01</v>
      </c>
      <c r="CR1822" s="1">
        <v>0.0</v>
      </c>
      <c r="CU1822" s="1">
        <v>5.415</v>
      </c>
      <c r="CV1822" s="1">
        <v>0.0</v>
      </c>
      <c r="CX1822" s="1">
        <v>0.463</v>
      </c>
      <c r="CY1822" s="1">
        <v>0.0</v>
      </c>
      <c r="DA1822" s="1">
        <v>1169.558</v>
      </c>
      <c r="DB1822" s="1">
        <v>18.603</v>
      </c>
      <c r="DF1822" s="1">
        <v>492.73</v>
      </c>
      <c r="DG1822" s="1">
        <v>0.91</v>
      </c>
      <c r="DI1822" s="1">
        <v>42.13</v>
      </c>
      <c r="DN1822" s="1">
        <v>0.0</v>
      </c>
      <c r="DO1822" s="1">
        <v>0.0</v>
      </c>
      <c r="DQ1822" s="1">
        <v>0.0</v>
      </c>
      <c r="DV1822" s="1">
        <v>0.0</v>
      </c>
      <c r="DW1822" s="1">
        <v>0.0</v>
      </c>
      <c r="DY1822" s="1">
        <v>0.0</v>
      </c>
    </row>
    <row r="1823">
      <c r="A1823" s="1" t="s">
        <v>276</v>
      </c>
      <c r="B1823" s="1">
        <v>2013.0</v>
      </c>
      <c r="C1823" s="1" t="s">
        <v>277</v>
      </c>
      <c r="D1823" s="1">
        <v>1913008.0</v>
      </c>
      <c r="E1823" s="1">
        <v>3.0169739264E10</v>
      </c>
      <c r="G1823" s="1">
        <v>0.0</v>
      </c>
      <c r="H1823" s="1">
        <v>0.0</v>
      </c>
      <c r="I1823" s="1">
        <v>0.0</v>
      </c>
      <c r="J1823" s="1">
        <v>5.227</v>
      </c>
      <c r="K1823" s="1">
        <v>0.01</v>
      </c>
      <c r="L1823" s="1">
        <v>0.478</v>
      </c>
      <c r="N1823" s="1">
        <v>454.545</v>
      </c>
      <c r="S1823" s="1">
        <v>0.0</v>
      </c>
      <c r="T1823" s="1">
        <v>0.0</v>
      </c>
      <c r="V1823" s="1">
        <v>0.0</v>
      </c>
      <c r="W1823" s="1">
        <v>0.0</v>
      </c>
      <c r="X1823" s="1">
        <v>0.0</v>
      </c>
      <c r="Y1823" s="1">
        <v>0.0</v>
      </c>
      <c r="AA1823" s="1">
        <v>2.27</v>
      </c>
      <c r="AB1823" s="1">
        <v>1186.613</v>
      </c>
      <c r="AC1823" s="1">
        <v>2.09</v>
      </c>
      <c r="AE1823" s="1">
        <v>0.852</v>
      </c>
      <c r="AF1823" s="1">
        <v>0.159</v>
      </c>
      <c r="AG1823" s="1">
        <v>9807.484</v>
      </c>
      <c r="AH1823" s="1">
        <v>0.622</v>
      </c>
      <c r="AK1823" s="1">
        <v>601.148</v>
      </c>
      <c r="AL1823" s="1">
        <v>1.15</v>
      </c>
      <c r="AO1823" s="1">
        <v>55.024</v>
      </c>
      <c r="AT1823" s="1">
        <v>439.099</v>
      </c>
      <c r="AU1823" s="1">
        <v>0.84</v>
      </c>
      <c r="AW1823" s="1">
        <v>-17.403</v>
      </c>
      <c r="AX1823" s="1">
        <v>-0.727</v>
      </c>
      <c r="AY1823" s="1">
        <v>1802.91</v>
      </c>
      <c r="AZ1823" s="1">
        <v>3.449</v>
      </c>
      <c r="BA1823" s="1">
        <v>40.191</v>
      </c>
      <c r="BC1823" s="1">
        <v>0.95</v>
      </c>
      <c r="BG1823" s="1">
        <v>486.145</v>
      </c>
      <c r="BH1823" s="1">
        <v>0.93</v>
      </c>
      <c r="BJ1823" s="1">
        <v>44.498</v>
      </c>
      <c r="BO1823" s="1">
        <v>491.373</v>
      </c>
      <c r="BP1823" s="1">
        <v>0.94</v>
      </c>
      <c r="BR1823" s="1">
        <v>44.976</v>
      </c>
      <c r="BT1823" s="1">
        <v>0.18</v>
      </c>
      <c r="BU1823" s="1">
        <v>7.93</v>
      </c>
      <c r="BW1823" s="1">
        <v>0.0</v>
      </c>
      <c r="BX1823" s="1">
        <v>0.0</v>
      </c>
      <c r="BY1823" s="1">
        <v>0.0</v>
      </c>
      <c r="BZ1823" s="1">
        <v>0.0</v>
      </c>
      <c r="CA1823" s="1">
        <v>0.0</v>
      </c>
      <c r="CB1823" s="1">
        <v>0.0</v>
      </c>
      <c r="CG1823" s="1">
        <v>162.048</v>
      </c>
      <c r="CH1823" s="1">
        <v>0.31</v>
      </c>
      <c r="CJ1823" s="1">
        <v>-3.765</v>
      </c>
      <c r="CK1823" s="1">
        <v>-4.848</v>
      </c>
      <c r="CL1823" s="1">
        <v>64780.309</v>
      </c>
      <c r="CM1823" s="1">
        <v>123.925</v>
      </c>
      <c r="CN1823" s="1">
        <v>14.833</v>
      </c>
      <c r="CQ1823" s="1">
        <v>0.01</v>
      </c>
      <c r="CR1823" s="1">
        <v>0.0</v>
      </c>
      <c r="CU1823" s="1">
        <v>5.227</v>
      </c>
      <c r="CV1823" s="1">
        <v>0.0</v>
      </c>
      <c r="CX1823" s="1">
        <v>0.478</v>
      </c>
      <c r="CY1823" s="1">
        <v>0.0</v>
      </c>
      <c r="DA1823" s="1">
        <v>1092.52</v>
      </c>
      <c r="DB1823" s="1">
        <v>18.762</v>
      </c>
      <c r="DF1823" s="1">
        <v>491.373</v>
      </c>
      <c r="DG1823" s="1">
        <v>0.94</v>
      </c>
      <c r="DI1823" s="1">
        <v>44.976</v>
      </c>
      <c r="DN1823" s="1">
        <v>0.0</v>
      </c>
      <c r="DO1823" s="1">
        <v>0.0</v>
      </c>
      <c r="DQ1823" s="1">
        <v>0.0</v>
      </c>
      <c r="DV1823" s="1">
        <v>0.0</v>
      </c>
      <c r="DW1823" s="1">
        <v>0.0</v>
      </c>
      <c r="DY1823" s="1">
        <v>0.0</v>
      </c>
    </row>
    <row r="1824">
      <c r="A1824" s="1" t="s">
        <v>276</v>
      </c>
      <c r="B1824" s="1">
        <v>2014.0</v>
      </c>
      <c r="C1824" s="1" t="s">
        <v>277</v>
      </c>
      <c r="D1824" s="1">
        <v>1978345.0</v>
      </c>
      <c r="E1824" s="1">
        <v>3.150777344E10</v>
      </c>
      <c r="G1824" s="1">
        <v>0.0</v>
      </c>
      <c r="H1824" s="1">
        <v>0.0</v>
      </c>
      <c r="I1824" s="1">
        <v>0.0</v>
      </c>
      <c r="J1824" s="1">
        <v>5.055</v>
      </c>
      <c r="K1824" s="1">
        <v>0.01</v>
      </c>
      <c r="L1824" s="1">
        <v>0.503</v>
      </c>
      <c r="N1824" s="1">
        <v>497.487</v>
      </c>
      <c r="S1824" s="1">
        <v>0.0</v>
      </c>
      <c r="T1824" s="1">
        <v>0.0</v>
      </c>
      <c r="V1824" s="1">
        <v>0.0</v>
      </c>
      <c r="W1824" s="1">
        <v>0.0</v>
      </c>
      <c r="X1824" s="1">
        <v>0.0</v>
      </c>
      <c r="Y1824" s="1">
        <v>0.0</v>
      </c>
      <c r="AA1824" s="1">
        <v>2.38</v>
      </c>
      <c r="AB1824" s="1">
        <v>1203.026</v>
      </c>
      <c r="AC1824" s="1">
        <v>1.99</v>
      </c>
      <c r="AE1824" s="1">
        <v>6.191</v>
      </c>
      <c r="AF1824" s="1">
        <v>1.161</v>
      </c>
      <c r="AG1824" s="1">
        <v>10070.685</v>
      </c>
      <c r="AH1824" s="1">
        <v>0.632</v>
      </c>
      <c r="AK1824" s="1">
        <v>601.513</v>
      </c>
      <c r="AL1824" s="1">
        <v>1.19</v>
      </c>
      <c r="AO1824" s="1">
        <v>59.799</v>
      </c>
      <c r="AT1824" s="1">
        <v>475.145</v>
      </c>
      <c r="AU1824" s="1">
        <v>0.94</v>
      </c>
      <c r="AW1824" s="1">
        <v>32.075</v>
      </c>
      <c r="AX1824" s="1">
        <v>1.106</v>
      </c>
      <c r="AY1824" s="1">
        <v>2302.561</v>
      </c>
      <c r="AZ1824" s="1">
        <v>4.555</v>
      </c>
      <c r="BA1824" s="1">
        <v>47.236</v>
      </c>
      <c r="BC1824" s="1">
        <v>0.99</v>
      </c>
      <c r="BG1824" s="1">
        <v>399.324</v>
      </c>
      <c r="BH1824" s="1">
        <v>0.79</v>
      </c>
      <c r="BJ1824" s="1">
        <v>39.698</v>
      </c>
      <c r="BO1824" s="1">
        <v>404.378</v>
      </c>
      <c r="BP1824" s="1">
        <v>0.8</v>
      </c>
      <c r="BR1824" s="1">
        <v>40.201</v>
      </c>
      <c r="BT1824" s="1">
        <v>0.39</v>
      </c>
      <c r="BU1824" s="1">
        <v>16.387</v>
      </c>
      <c r="BW1824" s="1">
        <v>0.0</v>
      </c>
      <c r="BX1824" s="1">
        <v>0.0</v>
      </c>
      <c r="BY1824" s="1">
        <v>0.0</v>
      </c>
      <c r="BZ1824" s="1">
        <v>0.0</v>
      </c>
      <c r="CA1824" s="1">
        <v>0.0</v>
      </c>
      <c r="CB1824" s="1">
        <v>0.0</v>
      </c>
      <c r="CG1824" s="1">
        <v>126.368</v>
      </c>
      <c r="CH1824" s="1">
        <v>0.25</v>
      </c>
      <c r="CJ1824" s="1">
        <v>-1.171</v>
      </c>
      <c r="CK1824" s="1">
        <v>-1.452</v>
      </c>
      <c r="CL1824" s="1">
        <v>61907.043</v>
      </c>
      <c r="CM1824" s="1">
        <v>122.473</v>
      </c>
      <c r="CN1824" s="1">
        <v>12.563</v>
      </c>
      <c r="CQ1824" s="1">
        <v>0.01</v>
      </c>
      <c r="CR1824" s="1">
        <v>0.0</v>
      </c>
      <c r="CU1824" s="1">
        <v>5.055</v>
      </c>
      <c r="CV1824" s="1">
        <v>0.0</v>
      </c>
      <c r="CX1824" s="1">
        <v>0.503</v>
      </c>
      <c r="CY1824" s="1">
        <v>0.0</v>
      </c>
      <c r="DA1824" s="1">
        <v>1005.891</v>
      </c>
      <c r="DB1824" s="1">
        <v>19.923</v>
      </c>
      <c r="DF1824" s="1">
        <v>404.378</v>
      </c>
      <c r="DG1824" s="1">
        <v>0.8</v>
      </c>
      <c r="DI1824" s="1">
        <v>40.201</v>
      </c>
      <c r="DN1824" s="1">
        <v>0.0</v>
      </c>
      <c r="DO1824" s="1">
        <v>0.0</v>
      </c>
      <c r="DQ1824" s="1">
        <v>0.0</v>
      </c>
      <c r="DV1824" s="1">
        <v>0.0</v>
      </c>
      <c r="DW1824" s="1">
        <v>0.0</v>
      </c>
      <c r="DY1824" s="1">
        <v>0.0</v>
      </c>
    </row>
    <row r="1825">
      <c r="A1825" s="1" t="s">
        <v>276</v>
      </c>
      <c r="B1825" s="1">
        <v>2015.0</v>
      </c>
      <c r="C1825" s="1" t="s">
        <v>277</v>
      </c>
      <c r="D1825" s="1">
        <v>2040935.0</v>
      </c>
      <c r="E1825" s="1">
        <v>3.2729962496E10</v>
      </c>
      <c r="G1825" s="1">
        <v>0.0</v>
      </c>
      <c r="H1825" s="1">
        <v>0.0</v>
      </c>
      <c r="I1825" s="1">
        <v>0.0</v>
      </c>
      <c r="J1825" s="1">
        <v>4.9</v>
      </c>
      <c r="K1825" s="1">
        <v>0.01</v>
      </c>
      <c r="L1825" s="1">
        <v>0.472</v>
      </c>
      <c r="N1825" s="1">
        <v>476.415</v>
      </c>
      <c r="S1825" s="1">
        <v>0.0</v>
      </c>
      <c r="T1825" s="1">
        <v>0.0</v>
      </c>
      <c r="V1825" s="1">
        <v>0.0</v>
      </c>
      <c r="W1825" s="1">
        <v>0.0</v>
      </c>
      <c r="X1825" s="1">
        <v>0.0</v>
      </c>
      <c r="Y1825" s="1">
        <v>0.0</v>
      </c>
      <c r="AA1825" s="1">
        <v>2.46</v>
      </c>
      <c r="AB1825" s="1">
        <v>1205.33</v>
      </c>
      <c r="AC1825" s="1">
        <v>2.12</v>
      </c>
      <c r="AE1825" s="1">
        <v>-4.994</v>
      </c>
      <c r="AF1825" s="1">
        <v>-0.995</v>
      </c>
      <c r="AG1825" s="1">
        <v>9274.311</v>
      </c>
      <c r="AH1825" s="1">
        <v>0.578</v>
      </c>
      <c r="AK1825" s="1">
        <v>587.966</v>
      </c>
      <c r="AL1825" s="1">
        <v>1.2</v>
      </c>
      <c r="AO1825" s="1">
        <v>56.604</v>
      </c>
      <c r="AT1825" s="1">
        <v>480.172</v>
      </c>
      <c r="AU1825" s="1">
        <v>0.98</v>
      </c>
      <c r="AW1825" s="1">
        <v>-10.0</v>
      </c>
      <c r="AX1825" s="1">
        <v>-0.456</v>
      </c>
      <c r="AY1825" s="1">
        <v>2008.753</v>
      </c>
      <c r="AZ1825" s="1">
        <v>4.1</v>
      </c>
      <c r="BA1825" s="1">
        <v>46.226</v>
      </c>
      <c r="BC1825" s="1">
        <v>1.01</v>
      </c>
      <c r="BG1825" s="1">
        <v>445.874</v>
      </c>
      <c r="BH1825" s="1">
        <v>0.91</v>
      </c>
      <c r="BJ1825" s="1">
        <v>42.925</v>
      </c>
      <c r="BO1825" s="1">
        <v>450.774</v>
      </c>
      <c r="BP1825" s="1">
        <v>0.92</v>
      </c>
      <c r="BR1825" s="1">
        <v>43.396</v>
      </c>
      <c r="BT1825" s="1">
        <v>0.34</v>
      </c>
      <c r="BU1825" s="1">
        <v>13.821</v>
      </c>
      <c r="BW1825" s="1">
        <v>0.0</v>
      </c>
      <c r="BX1825" s="1">
        <v>0.0</v>
      </c>
      <c r="BY1825" s="1">
        <v>0.0</v>
      </c>
      <c r="BZ1825" s="1">
        <v>0.0</v>
      </c>
      <c r="CA1825" s="1">
        <v>0.0</v>
      </c>
      <c r="CB1825" s="1">
        <v>0.0</v>
      </c>
      <c r="CG1825" s="1">
        <v>107.794</v>
      </c>
      <c r="CH1825" s="1">
        <v>0.22</v>
      </c>
      <c r="CJ1825" s="1">
        <v>1.249</v>
      </c>
      <c r="CK1825" s="1">
        <v>1.53</v>
      </c>
      <c r="CL1825" s="1">
        <v>60758.25</v>
      </c>
      <c r="CM1825" s="1">
        <v>124.004</v>
      </c>
      <c r="CN1825" s="1">
        <v>10.377</v>
      </c>
      <c r="CQ1825" s="1">
        <v>0.01</v>
      </c>
      <c r="CR1825" s="1">
        <v>0.0</v>
      </c>
      <c r="CU1825" s="1">
        <v>4.9</v>
      </c>
      <c r="CV1825" s="1">
        <v>0.0</v>
      </c>
      <c r="CX1825" s="1">
        <v>0.472</v>
      </c>
      <c r="CY1825" s="1">
        <v>0.0</v>
      </c>
      <c r="DA1825" s="1">
        <v>1038.74</v>
      </c>
      <c r="DB1825" s="1">
        <v>18.928</v>
      </c>
      <c r="DF1825" s="1">
        <v>450.774</v>
      </c>
      <c r="DG1825" s="1">
        <v>0.92</v>
      </c>
      <c r="DI1825" s="1">
        <v>43.396</v>
      </c>
      <c r="DN1825" s="1">
        <v>0.0</v>
      </c>
      <c r="DO1825" s="1">
        <v>0.0</v>
      </c>
      <c r="DQ1825" s="1">
        <v>0.0</v>
      </c>
      <c r="DV1825" s="1">
        <v>0.0</v>
      </c>
      <c r="DW1825" s="1">
        <v>0.0</v>
      </c>
      <c r="DY1825" s="1">
        <v>0.0</v>
      </c>
    </row>
    <row r="1826">
      <c r="A1826" s="1" t="s">
        <v>276</v>
      </c>
      <c r="B1826" s="1">
        <v>2016.0</v>
      </c>
      <c r="C1826" s="1" t="s">
        <v>277</v>
      </c>
      <c r="D1826" s="1">
        <v>2100258.0</v>
      </c>
      <c r="E1826" s="1">
        <v>3.341433856E10</v>
      </c>
      <c r="G1826" s="1">
        <v>0.0</v>
      </c>
      <c r="H1826" s="1">
        <v>0.0</v>
      </c>
      <c r="I1826" s="1">
        <v>0.0</v>
      </c>
      <c r="J1826" s="1">
        <v>4.761</v>
      </c>
      <c r="K1826" s="1">
        <v>0.01</v>
      </c>
      <c r="L1826" s="1">
        <v>0.457</v>
      </c>
      <c r="N1826" s="1">
        <v>525.114</v>
      </c>
      <c r="S1826" s="1">
        <v>0.0</v>
      </c>
      <c r="T1826" s="1">
        <v>0.0</v>
      </c>
      <c r="V1826" s="1">
        <v>0.0</v>
      </c>
      <c r="W1826" s="1">
        <v>0.0</v>
      </c>
      <c r="X1826" s="1">
        <v>0.0</v>
      </c>
      <c r="Y1826" s="1">
        <v>0.0</v>
      </c>
      <c r="AA1826" s="1">
        <v>2.54</v>
      </c>
      <c r="AB1826" s="1">
        <v>1209.375</v>
      </c>
      <c r="AC1826" s="1">
        <v>2.19</v>
      </c>
      <c r="AE1826" s="1">
        <v>-1.801</v>
      </c>
      <c r="AF1826" s="1">
        <v>-0.341</v>
      </c>
      <c r="AG1826" s="1">
        <v>8850.019</v>
      </c>
      <c r="AH1826" s="1">
        <v>0.556</v>
      </c>
      <c r="AK1826" s="1">
        <v>647.539</v>
      </c>
      <c r="AL1826" s="1">
        <v>1.36</v>
      </c>
      <c r="AO1826" s="1">
        <v>62.1</v>
      </c>
      <c r="AT1826" s="1">
        <v>547.552</v>
      </c>
      <c r="AU1826" s="1">
        <v>1.15</v>
      </c>
      <c r="AW1826" s="1">
        <v>0.265</v>
      </c>
      <c r="AX1826" s="1">
        <v>0.011</v>
      </c>
      <c r="AY1826" s="1">
        <v>1957.178</v>
      </c>
      <c r="AZ1826" s="1">
        <v>4.111</v>
      </c>
      <c r="BA1826" s="1">
        <v>52.511</v>
      </c>
      <c r="BC1826" s="1">
        <v>1.15</v>
      </c>
      <c r="BG1826" s="1">
        <v>390.428</v>
      </c>
      <c r="BH1826" s="1">
        <v>0.82</v>
      </c>
      <c r="BJ1826" s="1">
        <v>37.443</v>
      </c>
      <c r="BO1826" s="1">
        <v>395.19</v>
      </c>
      <c r="BP1826" s="1">
        <v>0.83</v>
      </c>
      <c r="BR1826" s="1">
        <v>37.9</v>
      </c>
      <c r="BT1826" s="1">
        <v>0.35</v>
      </c>
      <c r="BU1826" s="1">
        <v>13.78</v>
      </c>
      <c r="BW1826" s="1">
        <v>0.0</v>
      </c>
      <c r="BX1826" s="1">
        <v>0.0</v>
      </c>
      <c r="BY1826" s="1">
        <v>0.0</v>
      </c>
      <c r="BZ1826" s="1">
        <v>0.0</v>
      </c>
      <c r="CA1826" s="1">
        <v>0.0</v>
      </c>
      <c r="CB1826" s="1">
        <v>0.0</v>
      </c>
      <c r="CG1826" s="1">
        <v>99.988</v>
      </c>
      <c r="CH1826" s="1">
        <v>0.21</v>
      </c>
      <c r="CJ1826" s="1">
        <v>3.616</v>
      </c>
      <c r="CK1826" s="1">
        <v>4.484</v>
      </c>
      <c r="CL1826" s="1">
        <v>61177.047</v>
      </c>
      <c r="CM1826" s="1">
        <v>128.488</v>
      </c>
      <c r="CN1826" s="1">
        <v>9.589</v>
      </c>
      <c r="CQ1826" s="1">
        <v>0.01</v>
      </c>
      <c r="CR1826" s="1">
        <v>0.0</v>
      </c>
      <c r="CU1826" s="1">
        <v>4.761</v>
      </c>
      <c r="CV1826" s="1">
        <v>0.0</v>
      </c>
      <c r="CX1826" s="1">
        <v>0.457</v>
      </c>
      <c r="CY1826" s="1">
        <v>0.0</v>
      </c>
      <c r="DA1826" s="1">
        <v>1042.729</v>
      </c>
      <c r="DB1826" s="1">
        <v>18.587</v>
      </c>
      <c r="DF1826" s="1">
        <v>395.19</v>
      </c>
      <c r="DG1826" s="1">
        <v>0.83</v>
      </c>
      <c r="DI1826" s="1">
        <v>37.9</v>
      </c>
      <c r="DN1826" s="1">
        <v>0.0</v>
      </c>
      <c r="DO1826" s="1">
        <v>0.0</v>
      </c>
      <c r="DQ1826" s="1">
        <v>0.0</v>
      </c>
      <c r="DV1826" s="1">
        <v>0.0</v>
      </c>
      <c r="DW1826" s="1">
        <v>0.0</v>
      </c>
      <c r="DY1826" s="1">
        <v>0.0</v>
      </c>
    </row>
    <row r="1827">
      <c r="A1827" s="1" t="s">
        <v>276</v>
      </c>
      <c r="B1827" s="1">
        <v>2017.0</v>
      </c>
      <c r="C1827" s="1" t="s">
        <v>277</v>
      </c>
      <c r="D1827" s="1">
        <v>2156852.0</v>
      </c>
      <c r="E1827" s="1">
        <v>3.3572390912E10</v>
      </c>
      <c r="G1827" s="1">
        <v>0.0</v>
      </c>
      <c r="H1827" s="1">
        <v>0.0</v>
      </c>
      <c r="I1827" s="1">
        <v>0.0</v>
      </c>
      <c r="J1827" s="1">
        <v>4.636</v>
      </c>
      <c r="K1827" s="1">
        <v>0.01</v>
      </c>
      <c r="L1827" s="1">
        <v>0.446</v>
      </c>
      <c r="N1827" s="1">
        <v>495.536</v>
      </c>
      <c r="S1827" s="1">
        <v>0.0</v>
      </c>
      <c r="T1827" s="1">
        <v>0.0</v>
      </c>
      <c r="Y1827" s="1">
        <v>0.0</v>
      </c>
      <c r="AA1827" s="1">
        <v>2.7</v>
      </c>
      <c r="AB1827" s="1">
        <v>1251.824</v>
      </c>
      <c r="AC1827" s="1">
        <v>2.24</v>
      </c>
      <c r="AE1827" s="1">
        <v>7.363</v>
      </c>
      <c r="AF1827" s="1">
        <v>1.369</v>
      </c>
      <c r="AG1827" s="1">
        <v>9252.328</v>
      </c>
      <c r="AH1827" s="1">
        <v>0.594</v>
      </c>
      <c r="AK1827" s="1">
        <v>602.73</v>
      </c>
      <c r="AL1827" s="1">
        <v>1.3</v>
      </c>
      <c r="AO1827" s="1">
        <v>58.036</v>
      </c>
      <c r="AT1827" s="1">
        <v>514.639</v>
      </c>
      <c r="AU1827" s="1">
        <v>1.11</v>
      </c>
      <c r="BA1827" s="1">
        <v>49.554</v>
      </c>
      <c r="BC1827" s="1">
        <v>1.11</v>
      </c>
      <c r="BG1827" s="1">
        <v>431.184</v>
      </c>
      <c r="BH1827" s="1">
        <v>0.93</v>
      </c>
      <c r="BJ1827" s="1">
        <v>41.518</v>
      </c>
      <c r="BO1827" s="1">
        <v>435.82</v>
      </c>
      <c r="BP1827" s="1">
        <v>0.94</v>
      </c>
      <c r="BR1827" s="1">
        <v>41.964</v>
      </c>
      <c r="BT1827" s="1">
        <v>0.46</v>
      </c>
      <c r="BU1827" s="1">
        <v>17.037</v>
      </c>
      <c r="BW1827" s="1">
        <v>0.0</v>
      </c>
      <c r="BX1827" s="1">
        <v>0.0</v>
      </c>
      <c r="BY1827" s="1">
        <v>0.0</v>
      </c>
      <c r="BZ1827" s="1">
        <v>0.0</v>
      </c>
      <c r="CA1827" s="1">
        <v>0.0</v>
      </c>
      <c r="CB1827" s="1">
        <v>0.0</v>
      </c>
      <c r="CG1827" s="1">
        <v>88.091</v>
      </c>
      <c r="CH1827" s="1">
        <v>0.19</v>
      </c>
      <c r="CJ1827" s="1">
        <v>-5.06</v>
      </c>
      <c r="CK1827" s="1">
        <v>-6.501</v>
      </c>
      <c r="CL1827" s="1">
        <v>56557.555</v>
      </c>
      <c r="CM1827" s="1">
        <v>121.986</v>
      </c>
      <c r="CN1827" s="1">
        <v>8.482</v>
      </c>
      <c r="CQ1827" s="1">
        <v>0.01</v>
      </c>
      <c r="CR1827" s="1">
        <v>0.0</v>
      </c>
      <c r="CU1827" s="1">
        <v>4.636</v>
      </c>
      <c r="CV1827" s="1">
        <v>0.0</v>
      </c>
      <c r="CX1827" s="1">
        <v>0.446</v>
      </c>
      <c r="CY1827" s="1">
        <v>0.0</v>
      </c>
      <c r="DA1827" s="1">
        <v>1038.551</v>
      </c>
      <c r="DB1827" s="1">
        <v>19.956</v>
      </c>
      <c r="DF1827" s="1">
        <v>435.82</v>
      </c>
      <c r="DG1827" s="1">
        <v>0.94</v>
      </c>
      <c r="DI1827" s="1">
        <v>41.964</v>
      </c>
      <c r="DN1827" s="1">
        <v>0.0</v>
      </c>
      <c r="DO1827" s="1">
        <v>0.0</v>
      </c>
      <c r="DQ1827" s="1">
        <v>0.0</v>
      </c>
      <c r="DV1827" s="1">
        <v>0.0</v>
      </c>
      <c r="DW1827" s="1">
        <v>0.0</v>
      </c>
      <c r="DY1827" s="1">
        <v>0.0</v>
      </c>
    </row>
    <row r="1828">
      <c r="A1828" s="1" t="s">
        <v>276</v>
      </c>
      <c r="B1828" s="1">
        <v>2018.0</v>
      </c>
      <c r="C1828" s="1" t="s">
        <v>277</v>
      </c>
      <c r="D1828" s="1">
        <v>2212268.0</v>
      </c>
      <c r="E1828" s="1">
        <v>3.3855404032E10</v>
      </c>
      <c r="G1828" s="1">
        <v>0.0</v>
      </c>
      <c r="H1828" s="1">
        <v>0.0</v>
      </c>
      <c r="I1828" s="1">
        <v>0.0</v>
      </c>
      <c r="J1828" s="1">
        <v>4.52</v>
      </c>
      <c r="K1828" s="1">
        <v>0.01</v>
      </c>
      <c r="L1828" s="1">
        <v>0.36</v>
      </c>
      <c r="N1828" s="1">
        <v>438.849</v>
      </c>
      <c r="S1828" s="1">
        <v>0.0</v>
      </c>
      <c r="T1828" s="1">
        <v>0.0</v>
      </c>
      <c r="Y1828" s="1">
        <v>0.0</v>
      </c>
      <c r="AA1828" s="1">
        <v>3.29</v>
      </c>
      <c r="AB1828" s="1">
        <v>1487.162</v>
      </c>
      <c r="AC1828" s="1">
        <v>2.78</v>
      </c>
      <c r="AE1828" s="1">
        <v>-17.576</v>
      </c>
      <c r="AF1828" s="1">
        <v>-3.507</v>
      </c>
      <c r="AG1828" s="1">
        <v>7435.094</v>
      </c>
      <c r="AH1828" s="1">
        <v>0.486</v>
      </c>
      <c r="AK1828" s="1">
        <v>664.476</v>
      </c>
      <c r="AL1828" s="1">
        <v>1.47</v>
      </c>
      <c r="AO1828" s="1">
        <v>52.878</v>
      </c>
      <c r="AT1828" s="1">
        <v>488.187</v>
      </c>
      <c r="AU1828" s="1">
        <v>1.08</v>
      </c>
      <c r="BA1828" s="1">
        <v>38.849</v>
      </c>
      <c r="BC1828" s="1">
        <v>1.22</v>
      </c>
      <c r="BG1828" s="1">
        <v>587.632</v>
      </c>
      <c r="BH1828" s="1">
        <v>1.3</v>
      </c>
      <c r="BJ1828" s="1">
        <v>46.763</v>
      </c>
      <c r="BO1828" s="1">
        <v>592.152</v>
      </c>
      <c r="BP1828" s="1">
        <v>1.31</v>
      </c>
      <c r="BR1828" s="1">
        <v>47.122</v>
      </c>
      <c r="BT1828" s="1">
        <v>0.51</v>
      </c>
      <c r="BU1828" s="1">
        <v>15.502</v>
      </c>
      <c r="BW1828" s="1">
        <v>0.0</v>
      </c>
      <c r="BX1828" s="1">
        <v>0.0</v>
      </c>
      <c r="BY1828" s="1">
        <v>0.0</v>
      </c>
      <c r="BZ1828" s="1">
        <v>0.0</v>
      </c>
      <c r="CA1828" s="1">
        <v>0.0</v>
      </c>
      <c r="CB1828" s="1">
        <v>0.0</v>
      </c>
      <c r="CG1828" s="1">
        <v>176.29</v>
      </c>
      <c r="CH1828" s="1">
        <v>0.39</v>
      </c>
      <c r="CJ1828" s="1">
        <v>-7.911</v>
      </c>
      <c r="CK1828" s="1">
        <v>-9.651</v>
      </c>
      <c r="CL1828" s="1">
        <v>50778.453</v>
      </c>
      <c r="CM1828" s="1">
        <v>112.336</v>
      </c>
      <c r="CN1828" s="1">
        <v>14.029</v>
      </c>
      <c r="CQ1828" s="1">
        <v>0.01</v>
      </c>
      <c r="CR1828" s="1">
        <v>0.0</v>
      </c>
      <c r="CU1828" s="1">
        <v>4.52</v>
      </c>
      <c r="CV1828" s="1">
        <v>0.0</v>
      </c>
      <c r="CX1828" s="1">
        <v>0.36</v>
      </c>
      <c r="CY1828" s="1">
        <v>0.0</v>
      </c>
      <c r="DA1828" s="1">
        <v>1256.629</v>
      </c>
      <c r="DB1828" s="1">
        <v>16.448</v>
      </c>
      <c r="DF1828" s="1">
        <v>592.152</v>
      </c>
      <c r="DG1828" s="1">
        <v>1.31</v>
      </c>
      <c r="DI1828" s="1">
        <v>47.122</v>
      </c>
      <c r="DN1828" s="1">
        <v>0.0</v>
      </c>
      <c r="DO1828" s="1">
        <v>0.0</v>
      </c>
      <c r="DQ1828" s="1">
        <v>0.0</v>
      </c>
      <c r="DV1828" s="1">
        <v>0.0</v>
      </c>
      <c r="DW1828" s="1">
        <v>0.0</v>
      </c>
      <c r="DY1828" s="1">
        <v>0.0</v>
      </c>
    </row>
    <row r="1829">
      <c r="A1829" s="1" t="s">
        <v>276</v>
      </c>
      <c r="B1829" s="1">
        <v>2019.0</v>
      </c>
      <c r="C1829" s="1" t="s">
        <v>277</v>
      </c>
      <c r="D1829" s="1">
        <v>2267660.0</v>
      </c>
      <c r="E1829" s="1">
        <v>3.5180838912E10</v>
      </c>
      <c r="G1829" s="1">
        <v>0.0</v>
      </c>
      <c r="H1829" s="1">
        <v>0.0</v>
      </c>
      <c r="I1829" s="1">
        <v>0.0</v>
      </c>
      <c r="J1829" s="1">
        <v>4.41</v>
      </c>
      <c r="K1829" s="1">
        <v>0.01</v>
      </c>
      <c r="L1829" s="1">
        <v>0.352</v>
      </c>
      <c r="N1829" s="1">
        <v>443.662</v>
      </c>
      <c r="S1829" s="1">
        <v>0.0</v>
      </c>
      <c r="T1829" s="1">
        <v>0.0</v>
      </c>
      <c r="Y1829" s="1">
        <v>0.0</v>
      </c>
      <c r="AA1829" s="1">
        <v>3.37</v>
      </c>
      <c r="AB1829" s="1">
        <v>1486.113</v>
      </c>
      <c r="AC1829" s="1">
        <v>2.84</v>
      </c>
      <c r="AE1829" s="1">
        <v>-7.554</v>
      </c>
      <c r="AF1829" s="1">
        <v>-1.243</v>
      </c>
      <c r="AG1829" s="1">
        <v>6705.535</v>
      </c>
      <c r="AH1829" s="1">
        <v>0.432</v>
      </c>
      <c r="AK1829" s="1">
        <v>670.294</v>
      </c>
      <c r="AL1829" s="1">
        <v>1.52</v>
      </c>
      <c r="AO1829" s="1">
        <v>53.521</v>
      </c>
      <c r="AT1829" s="1">
        <v>485.082</v>
      </c>
      <c r="AU1829" s="1">
        <v>1.1</v>
      </c>
      <c r="BA1829" s="1">
        <v>38.732</v>
      </c>
      <c r="BC1829" s="1">
        <v>1.26</v>
      </c>
      <c r="BG1829" s="1">
        <v>577.688</v>
      </c>
      <c r="BH1829" s="1">
        <v>1.31</v>
      </c>
      <c r="BJ1829" s="1">
        <v>46.127</v>
      </c>
      <c r="BO1829" s="1">
        <v>582.098</v>
      </c>
      <c r="BP1829" s="1">
        <v>1.32</v>
      </c>
      <c r="BR1829" s="1">
        <v>46.479</v>
      </c>
      <c r="BT1829" s="1">
        <v>0.53</v>
      </c>
      <c r="BU1829" s="1">
        <v>15.727</v>
      </c>
      <c r="BW1829" s="1">
        <v>0.0</v>
      </c>
      <c r="BX1829" s="1">
        <v>0.0</v>
      </c>
      <c r="BY1829" s="1">
        <v>0.0</v>
      </c>
      <c r="BZ1829" s="1">
        <v>0.0</v>
      </c>
      <c r="CA1829" s="1">
        <v>0.0</v>
      </c>
      <c r="CB1829" s="1">
        <v>0.0</v>
      </c>
      <c r="CG1829" s="1">
        <v>185.213</v>
      </c>
      <c r="CH1829" s="1">
        <v>0.42</v>
      </c>
      <c r="CJ1829" s="1">
        <v>12.605</v>
      </c>
      <c r="CK1829" s="1">
        <v>14.16</v>
      </c>
      <c r="CL1829" s="1">
        <v>55782.367</v>
      </c>
      <c r="CM1829" s="1">
        <v>126.495</v>
      </c>
      <c r="CN1829" s="1">
        <v>14.789</v>
      </c>
      <c r="CQ1829" s="1">
        <v>0.01</v>
      </c>
      <c r="CR1829" s="1">
        <v>0.0</v>
      </c>
      <c r="CU1829" s="1">
        <v>4.41</v>
      </c>
      <c r="CV1829" s="1">
        <v>0.0</v>
      </c>
      <c r="CX1829" s="1">
        <v>0.352</v>
      </c>
      <c r="CY1829" s="1">
        <v>0.0</v>
      </c>
      <c r="DA1829" s="1">
        <v>1252.392</v>
      </c>
      <c r="DB1829" s="1">
        <v>15.206</v>
      </c>
      <c r="DF1829" s="1">
        <v>582.098</v>
      </c>
      <c r="DG1829" s="1">
        <v>1.32</v>
      </c>
      <c r="DI1829" s="1">
        <v>46.479</v>
      </c>
      <c r="DN1829" s="1">
        <v>0.0</v>
      </c>
      <c r="DO1829" s="1">
        <v>0.0</v>
      </c>
      <c r="DQ1829" s="1">
        <v>0.0</v>
      </c>
      <c r="DV1829" s="1">
        <v>0.0</v>
      </c>
      <c r="DW1829" s="1">
        <v>0.0</v>
      </c>
      <c r="DY1829" s="1">
        <v>0.0</v>
      </c>
    </row>
    <row r="1830">
      <c r="A1830" s="1" t="s">
        <v>276</v>
      </c>
      <c r="B1830" s="1">
        <v>2020.0</v>
      </c>
      <c r="C1830" s="1" t="s">
        <v>277</v>
      </c>
      <c r="D1830" s="1">
        <v>2322485.0</v>
      </c>
      <c r="E1830" s="1">
        <v>3.4525073408E10</v>
      </c>
      <c r="G1830" s="1">
        <v>0.0</v>
      </c>
      <c r="H1830" s="1">
        <v>0.0</v>
      </c>
      <c r="I1830" s="1">
        <v>0.0</v>
      </c>
      <c r="J1830" s="1">
        <v>4.306</v>
      </c>
      <c r="K1830" s="1">
        <v>0.01</v>
      </c>
      <c r="L1830" s="1">
        <v>0.341</v>
      </c>
      <c r="N1830" s="1">
        <v>423.208</v>
      </c>
      <c r="S1830" s="1">
        <v>0.0</v>
      </c>
      <c r="T1830" s="1">
        <v>0.0</v>
      </c>
      <c r="Y1830" s="1">
        <v>0.0</v>
      </c>
      <c r="AA1830" s="1">
        <v>3.47</v>
      </c>
      <c r="AB1830" s="1">
        <v>1494.089</v>
      </c>
      <c r="AC1830" s="1">
        <v>2.93</v>
      </c>
      <c r="AE1830" s="1">
        <v>5.235</v>
      </c>
      <c r="AF1830" s="1">
        <v>0.796</v>
      </c>
      <c r="AG1830" s="1">
        <v>6890.016</v>
      </c>
      <c r="AH1830" s="1">
        <v>0.463</v>
      </c>
      <c r="AK1830" s="1">
        <v>645.86</v>
      </c>
      <c r="AL1830" s="1">
        <v>1.5</v>
      </c>
      <c r="AO1830" s="1">
        <v>51.195</v>
      </c>
      <c r="AT1830" s="1">
        <v>473.631</v>
      </c>
      <c r="AU1830" s="1">
        <v>1.1</v>
      </c>
      <c r="BA1830" s="1">
        <v>37.543</v>
      </c>
      <c r="BC1830" s="1">
        <v>1.24</v>
      </c>
      <c r="BG1830" s="1">
        <v>611.414</v>
      </c>
      <c r="BH1830" s="1">
        <v>1.42</v>
      </c>
      <c r="BJ1830" s="1">
        <v>48.464</v>
      </c>
      <c r="BO1830" s="1">
        <v>615.72</v>
      </c>
      <c r="BP1830" s="1">
        <v>1.43</v>
      </c>
      <c r="BR1830" s="1">
        <v>48.805</v>
      </c>
      <c r="BT1830" s="1">
        <v>0.54</v>
      </c>
      <c r="BU1830" s="1">
        <v>15.562</v>
      </c>
      <c r="BW1830" s="1">
        <v>0.0</v>
      </c>
      <c r="BX1830" s="1">
        <v>0.0</v>
      </c>
      <c r="BY1830" s="1">
        <v>0.0</v>
      </c>
      <c r="BZ1830" s="1">
        <v>0.0</v>
      </c>
      <c r="CA1830" s="1">
        <v>0.0</v>
      </c>
      <c r="CB1830" s="1">
        <v>0.0</v>
      </c>
      <c r="CG1830" s="1">
        <v>172.229</v>
      </c>
      <c r="CH1830" s="1">
        <v>0.4</v>
      </c>
      <c r="CJ1830" s="1">
        <v>-4.519</v>
      </c>
      <c r="CK1830" s="1">
        <v>-5.716</v>
      </c>
      <c r="CL1830" s="1">
        <v>52004.277</v>
      </c>
      <c r="CM1830" s="1">
        <v>120.779</v>
      </c>
      <c r="CN1830" s="1">
        <v>13.652</v>
      </c>
      <c r="CQ1830" s="1">
        <v>0.01</v>
      </c>
      <c r="CR1830" s="1">
        <v>0.0</v>
      </c>
      <c r="CU1830" s="1">
        <v>4.306</v>
      </c>
      <c r="CV1830" s="1">
        <v>0.0</v>
      </c>
      <c r="CX1830" s="1">
        <v>0.341</v>
      </c>
      <c r="CY1830" s="1">
        <v>0.0</v>
      </c>
      <c r="DA1830" s="1">
        <v>1261.58</v>
      </c>
      <c r="DB1830" s="1">
        <v>16.002</v>
      </c>
      <c r="DF1830" s="1">
        <v>615.72</v>
      </c>
      <c r="DG1830" s="1">
        <v>1.43</v>
      </c>
      <c r="DI1830" s="1">
        <v>48.805</v>
      </c>
      <c r="DN1830" s="1">
        <v>0.0</v>
      </c>
      <c r="DO1830" s="1">
        <v>0.0</v>
      </c>
      <c r="DQ1830" s="1">
        <v>0.0</v>
      </c>
      <c r="DV1830" s="1">
        <v>0.0</v>
      </c>
      <c r="DW1830" s="1">
        <v>0.0</v>
      </c>
      <c r="DY1830" s="1">
        <v>0.0</v>
      </c>
    </row>
    <row r="1831">
      <c r="A1831" s="1" t="s">
        <v>276</v>
      </c>
      <c r="B1831" s="1">
        <v>2021.0</v>
      </c>
      <c r="C1831" s="1" t="s">
        <v>277</v>
      </c>
      <c r="D1831" s="1">
        <v>2376684.0</v>
      </c>
      <c r="E1831" s="1">
        <v>3.503742976E10</v>
      </c>
      <c r="G1831" s="1">
        <v>0.0</v>
      </c>
      <c r="H1831" s="1">
        <v>0.0</v>
      </c>
      <c r="I1831" s="1">
        <v>0.0</v>
      </c>
      <c r="J1831" s="1">
        <v>4.208</v>
      </c>
      <c r="K1831" s="1">
        <v>0.01</v>
      </c>
      <c r="L1831" s="1">
        <v>0.338</v>
      </c>
      <c r="N1831" s="1">
        <v>439.189</v>
      </c>
      <c r="S1831" s="1">
        <v>0.0</v>
      </c>
      <c r="T1831" s="1">
        <v>0.0</v>
      </c>
      <c r="Y1831" s="1">
        <v>0.0</v>
      </c>
      <c r="AA1831" s="1">
        <v>3.49</v>
      </c>
      <c r="AB1831" s="1">
        <v>1468.432</v>
      </c>
      <c r="AC1831" s="1">
        <v>2.96</v>
      </c>
      <c r="AE1831" s="1">
        <v>1.135</v>
      </c>
      <c r="AF1831" s="1">
        <v>0.182</v>
      </c>
      <c r="AG1831" s="1">
        <v>6809.283</v>
      </c>
      <c r="AH1831" s="1">
        <v>0.462</v>
      </c>
      <c r="AK1831" s="1">
        <v>664.792</v>
      </c>
      <c r="AL1831" s="1">
        <v>1.58</v>
      </c>
      <c r="AO1831" s="1">
        <v>53.378</v>
      </c>
      <c r="AT1831" s="1">
        <v>467.037</v>
      </c>
      <c r="AU1831" s="1">
        <v>1.11</v>
      </c>
      <c r="BA1831" s="1">
        <v>37.5</v>
      </c>
      <c r="BC1831" s="1">
        <v>1.3</v>
      </c>
      <c r="BG1831" s="1">
        <v>576.433</v>
      </c>
      <c r="BH1831" s="1">
        <v>1.37</v>
      </c>
      <c r="BJ1831" s="1">
        <v>46.284</v>
      </c>
      <c r="BO1831" s="1">
        <v>580.641</v>
      </c>
      <c r="BP1831" s="1">
        <v>1.38</v>
      </c>
      <c r="BR1831" s="1">
        <v>46.622</v>
      </c>
      <c r="BT1831" s="1">
        <v>0.53</v>
      </c>
      <c r="BU1831" s="1">
        <v>15.186</v>
      </c>
      <c r="BW1831" s="1">
        <v>0.0</v>
      </c>
      <c r="BX1831" s="1">
        <v>0.0</v>
      </c>
      <c r="BY1831" s="1">
        <v>0.0</v>
      </c>
      <c r="BZ1831" s="1">
        <v>0.0</v>
      </c>
      <c r="CA1831" s="1">
        <v>0.0</v>
      </c>
      <c r="CB1831" s="1">
        <v>0.0</v>
      </c>
      <c r="CG1831" s="1">
        <v>197.755</v>
      </c>
      <c r="CH1831" s="1">
        <v>0.47</v>
      </c>
      <c r="CJ1831" s="1">
        <v>-12.895</v>
      </c>
      <c r="CK1831" s="1">
        <v>-15.574</v>
      </c>
      <c r="CL1831" s="1">
        <v>44265.488</v>
      </c>
      <c r="CM1831" s="1">
        <v>105.205</v>
      </c>
      <c r="CN1831" s="1">
        <v>15.878</v>
      </c>
      <c r="CQ1831" s="1">
        <v>0.01</v>
      </c>
      <c r="CR1831" s="1">
        <v>0.0</v>
      </c>
      <c r="CU1831" s="1">
        <v>4.208</v>
      </c>
      <c r="CV1831" s="1">
        <v>0.0</v>
      </c>
      <c r="CX1831" s="1">
        <v>0.338</v>
      </c>
      <c r="CY1831" s="1">
        <v>0.0</v>
      </c>
      <c r="DA1831" s="1">
        <v>1245.433</v>
      </c>
      <c r="DB1831" s="1">
        <v>16.184</v>
      </c>
      <c r="DF1831" s="1">
        <v>580.641</v>
      </c>
      <c r="DG1831" s="1">
        <v>1.38</v>
      </c>
      <c r="DI1831" s="1">
        <v>46.622</v>
      </c>
      <c r="DN1831" s="1">
        <v>0.0</v>
      </c>
      <c r="DO1831" s="1">
        <v>0.0</v>
      </c>
      <c r="DQ1831" s="1">
        <v>0.0</v>
      </c>
      <c r="DV1831" s="1">
        <v>0.0</v>
      </c>
      <c r="DW1831" s="1">
        <v>0.0</v>
      </c>
      <c r="DY1831" s="1">
        <v>0.0</v>
      </c>
    </row>
    <row r="1832">
      <c r="A1832" s="1" t="s">
        <v>276</v>
      </c>
      <c r="B1832" s="1">
        <v>2022.0</v>
      </c>
      <c r="C1832" s="1" t="s">
        <v>277</v>
      </c>
      <c r="D1832" s="1">
        <v>2430702.0</v>
      </c>
      <c r="E1832" s="1">
        <v>3.6035293184E10</v>
      </c>
      <c r="G1832" s="1">
        <v>0.0</v>
      </c>
      <c r="H1832" s="1">
        <v>0.0</v>
      </c>
      <c r="I1832" s="1">
        <v>0.0</v>
      </c>
      <c r="J1832" s="1">
        <v>4.114</v>
      </c>
      <c r="K1832" s="1">
        <v>0.01</v>
      </c>
      <c r="L1832" s="1">
        <v>0.313</v>
      </c>
      <c r="N1832" s="1">
        <v>429.467</v>
      </c>
      <c r="S1832" s="1">
        <v>0.0</v>
      </c>
      <c r="T1832" s="1">
        <v>0.0</v>
      </c>
      <c r="Y1832" s="1">
        <v>0.0</v>
      </c>
      <c r="AA1832" s="1">
        <v>3.73</v>
      </c>
      <c r="AB1832" s="1">
        <v>1534.536</v>
      </c>
      <c r="AC1832" s="1">
        <v>3.19</v>
      </c>
      <c r="AE1832" s="1">
        <v>-2.309</v>
      </c>
      <c r="AF1832" s="1">
        <v>-0.374</v>
      </c>
      <c r="AG1832" s="1">
        <v>6504.233</v>
      </c>
      <c r="AH1832" s="1">
        <v>0.439</v>
      </c>
      <c r="AK1832" s="1">
        <v>682.93</v>
      </c>
      <c r="AL1832" s="1">
        <v>1.66</v>
      </c>
      <c r="AO1832" s="1">
        <v>52.038</v>
      </c>
      <c r="AT1832" s="1">
        <v>460.772</v>
      </c>
      <c r="AU1832" s="1">
        <v>1.12</v>
      </c>
      <c r="BA1832" s="1">
        <v>35.11</v>
      </c>
      <c r="BC1832" s="1">
        <v>1.37</v>
      </c>
      <c r="BG1832" s="1">
        <v>625.334</v>
      </c>
      <c r="BH1832" s="1">
        <v>1.52</v>
      </c>
      <c r="BJ1832" s="1">
        <v>47.649</v>
      </c>
      <c r="BO1832" s="1">
        <v>629.448</v>
      </c>
      <c r="BP1832" s="1">
        <v>1.53</v>
      </c>
      <c r="BR1832" s="1">
        <v>47.962</v>
      </c>
      <c r="BT1832" s="1">
        <v>0.54</v>
      </c>
      <c r="BU1832" s="1">
        <v>14.477</v>
      </c>
      <c r="BW1832" s="1">
        <v>0.0</v>
      </c>
      <c r="BX1832" s="1">
        <v>0.0</v>
      </c>
      <c r="BY1832" s="1">
        <v>0.0</v>
      </c>
      <c r="BZ1832" s="1">
        <v>0.0</v>
      </c>
      <c r="CA1832" s="1">
        <v>0.0</v>
      </c>
      <c r="CB1832" s="1">
        <v>0.0</v>
      </c>
      <c r="CG1832" s="1">
        <v>222.158</v>
      </c>
      <c r="CH1832" s="1">
        <v>0.54</v>
      </c>
      <c r="CJ1832" s="1">
        <v>5.177</v>
      </c>
      <c r="CK1832" s="1">
        <v>5.446</v>
      </c>
      <c r="CL1832" s="1">
        <v>45522.449</v>
      </c>
      <c r="CM1832" s="1">
        <v>110.652</v>
      </c>
      <c r="CN1832" s="1">
        <v>16.928</v>
      </c>
      <c r="CQ1832" s="1">
        <v>0.01</v>
      </c>
      <c r="CR1832" s="1">
        <v>0.0</v>
      </c>
      <c r="CU1832" s="1">
        <v>4.114</v>
      </c>
      <c r="CV1832" s="1">
        <v>0.0</v>
      </c>
      <c r="CX1832" s="1">
        <v>0.313</v>
      </c>
      <c r="CY1832" s="1">
        <v>0.0</v>
      </c>
      <c r="DA1832" s="1">
        <v>1312.378</v>
      </c>
      <c r="DB1832" s="1">
        <v>15.81</v>
      </c>
      <c r="DF1832" s="1">
        <v>629.448</v>
      </c>
      <c r="DG1832" s="1">
        <v>1.53</v>
      </c>
      <c r="DI1832" s="1">
        <v>47.962</v>
      </c>
      <c r="DN1832" s="1">
        <v>0.0</v>
      </c>
      <c r="DO1832" s="1">
        <v>0.0</v>
      </c>
      <c r="DQ1832" s="1">
        <v>0.0</v>
      </c>
      <c r="DV1832" s="1">
        <v>0.0</v>
      </c>
      <c r="DW1832" s="1">
        <v>0.0</v>
      </c>
      <c r="DY1832" s="1">
        <v>0.0</v>
      </c>
    </row>
    <row r="1833">
      <c r="A1833" s="1" t="s">
        <v>276</v>
      </c>
      <c r="B1833" s="1">
        <v>2023.0</v>
      </c>
      <c r="C1833" s="1" t="s">
        <v>277</v>
      </c>
      <c r="D1833" s="1">
        <v>2484739.0</v>
      </c>
      <c r="G1833" s="1">
        <v>0.0</v>
      </c>
      <c r="H1833" s="1">
        <v>0.0</v>
      </c>
      <c r="I1833" s="1">
        <v>0.0</v>
      </c>
      <c r="J1833" s="1">
        <v>4.025</v>
      </c>
      <c r="K1833" s="1">
        <v>0.01</v>
      </c>
      <c r="L1833" s="1">
        <v>0.313</v>
      </c>
      <c r="N1833" s="1">
        <v>429.467</v>
      </c>
      <c r="S1833" s="1">
        <v>0.0</v>
      </c>
      <c r="T1833" s="1">
        <v>0.0</v>
      </c>
      <c r="Y1833" s="1">
        <v>0.0</v>
      </c>
      <c r="AA1833" s="1">
        <v>3.77</v>
      </c>
      <c r="AB1833" s="1">
        <v>1517.262</v>
      </c>
      <c r="AC1833" s="1">
        <v>3.19</v>
      </c>
      <c r="AE1833" s="1">
        <v>1.801</v>
      </c>
      <c r="AF1833" s="1">
        <v>0.285</v>
      </c>
      <c r="AG1833" s="1">
        <v>6477.391</v>
      </c>
      <c r="AK1833" s="1">
        <v>668.078</v>
      </c>
      <c r="AL1833" s="1">
        <v>1.66</v>
      </c>
      <c r="AO1833" s="1">
        <v>52.038</v>
      </c>
      <c r="AT1833" s="1">
        <v>450.752</v>
      </c>
      <c r="AU1833" s="1">
        <v>1.12</v>
      </c>
      <c r="BA1833" s="1">
        <v>35.11</v>
      </c>
      <c r="BC1833" s="1">
        <v>1.37</v>
      </c>
      <c r="BG1833" s="1">
        <v>611.734</v>
      </c>
      <c r="BH1833" s="1">
        <v>1.52</v>
      </c>
      <c r="BJ1833" s="1">
        <v>47.649</v>
      </c>
      <c r="BO1833" s="1">
        <v>615.759</v>
      </c>
      <c r="BP1833" s="1">
        <v>1.53</v>
      </c>
      <c r="BR1833" s="1">
        <v>47.962</v>
      </c>
      <c r="BT1833" s="1">
        <v>0.58</v>
      </c>
      <c r="BU1833" s="1">
        <v>15.385</v>
      </c>
      <c r="BW1833" s="1">
        <v>0.0</v>
      </c>
      <c r="BX1833" s="1">
        <v>0.0</v>
      </c>
      <c r="BY1833" s="1">
        <v>0.0</v>
      </c>
      <c r="BZ1833" s="1">
        <v>0.0</v>
      </c>
      <c r="CA1833" s="1">
        <v>0.0</v>
      </c>
      <c r="CB1833" s="1">
        <v>0.0</v>
      </c>
      <c r="CG1833" s="1">
        <v>217.327</v>
      </c>
      <c r="CH1833" s="1">
        <v>0.54</v>
      </c>
      <c r="CJ1833" s="1">
        <v>17.142</v>
      </c>
      <c r="CK1833" s="1">
        <v>18.968</v>
      </c>
      <c r="CL1833" s="1">
        <v>52166.062</v>
      </c>
      <c r="CM1833" s="1">
        <v>129.619</v>
      </c>
      <c r="CN1833" s="1">
        <v>16.928</v>
      </c>
      <c r="CQ1833" s="1">
        <v>0.01</v>
      </c>
      <c r="CR1833" s="1">
        <v>0.0</v>
      </c>
      <c r="CU1833" s="1">
        <v>4.025</v>
      </c>
      <c r="CV1833" s="1">
        <v>0.0</v>
      </c>
      <c r="CX1833" s="1">
        <v>0.313</v>
      </c>
      <c r="CY1833" s="1">
        <v>0.0</v>
      </c>
      <c r="DA1833" s="1">
        <v>1283.837</v>
      </c>
      <c r="DB1833" s="1">
        <v>16.095</v>
      </c>
      <c r="DF1833" s="1">
        <v>615.759</v>
      </c>
      <c r="DG1833" s="1">
        <v>1.53</v>
      </c>
      <c r="DI1833" s="1">
        <v>47.962</v>
      </c>
      <c r="DN1833" s="1">
        <v>0.0</v>
      </c>
      <c r="DO1833" s="1">
        <v>0.0</v>
      </c>
      <c r="DQ1833" s="1">
        <v>0.0</v>
      </c>
      <c r="DV1833" s="1">
        <v>0.0</v>
      </c>
      <c r="DW1833" s="1">
        <v>0.0</v>
      </c>
      <c r="DY1833" s="1">
        <v>0.0</v>
      </c>
    </row>
    <row r="1834">
      <c r="A1834" s="1" t="s">
        <v>276</v>
      </c>
      <c r="B1834" s="1">
        <v>2024.0</v>
      </c>
      <c r="C1834" s="1" t="s">
        <v>277</v>
      </c>
      <c r="D1834" s="1">
        <v>2538899.0</v>
      </c>
      <c r="G1834" s="1">
        <v>0.0</v>
      </c>
      <c r="H1834" s="1">
        <v>0.0</v>
      </c>
      <c r="I1834" s="1">
        <v>0.0</v>
      </c>
      <c r="BW1834" s="1">
        <v>0.0</v>
      </c>
      <c r="BX1834" s="1">
        <v>0.0</v>
      </c>
      <c r="BY1834" s="1">
        <v>0.0</v>
      </c>
      <c r="BZ1834" s="1">
        <v>0.0</v>
      </c>
      <c r="CA1834" s="1">
        <v>0.0</v>
      </c>
      <c r="CJ1834" s="1">
        <v>0.629</v>
      </c>
      <c r="CK1834" s="1">
        <v>0.815</v>
      </c>
      <c r="CL1834" s="1">
        <v>51374.312</v>
      </c>
      <c r="CM1834" s="1">
        <v>130.434</v>
      </c>
    </row>
    <row r="1835">
      <c r="A1835" s="1" t="s">
        <v>278</v>
      </c>
      <c r="B1835" s="1">
        <v>2000.0</v>
      </c>
      <c r="C1835" s="1" t="s">
        <v>279</v>
      </c>
      <c r="D1835" s="1">
        <v>1455049.0</v>
      </c>
      <c r="E1835" s="1">
        <v>1.955249664E9</v>
      </c>
      <c r="J1835" s="1">
        <v>0.0</v>
      </c>
      <c r="K1835" s="1">
        <v>0.0</v>
      </c>
      <c r="L1835" s="1">
        <v>0.0</v>
      </c>
      <c r="N1835" s="1">
        <v>692.308</v>
      </c>
      <c r="S1835" s="1">
        <v>0.0</v>
      </c>
      <c r="T1835" s="1">
        <v>0.0</v>
      </c>
      <c r="V1835" s="1">
        <v>0.0</v>
      </c>
      <c r="W1835" s="1">
        <v>0.0</v>
      </c>
      <c r="X1835" s="1">
        <v>0.0</v>
      </c>
      <c r="Y1835" s="1">
        <v>0.0</v>
      </c>
      <c r="AA1835" s="1">
        <v>0.13</v>
      </c>
      <c r="AB1835" s="1">
        <v>89.344</v>
      </c>
      <c r="AC1835" s="1">
        <v>0.13</v>
      </c>
      <c r="AE1835" s="1">
        <v>31.411</v>
      </c>
      <c r="AF1835" s="1">
        <v>0.303</v>
      </c>
      <c r="AG1835" s="1">
        <v>869.803</v>
      </c>
      <c r="AH1835" s="1">
        <v>0.647</v>
      </c>
      <c r="AK1835" s="1">
        <v>89.344</v>
      </c>
      <c r="AL1835" s="1">
        <v>0.13</v>
      </c>
      <c r="AO1835" s="1">
        <v>100.0</v>
      </c>
      <c r="AT1835" s="1">
        <v>0.0</v>
      </c>
      <c r="AU1835" s="1">
        <v>0.0</v>
      </c>
      <c r="AX1835" s="1">
        <v>0.0</v>
      </c>
      <c r="AY1835" s="1">
        <v>0.0</v>
      </c>
      <c r="AZ1835" s="1">
        <v>0.0</v>
      </c>
      <c r="BA1835" s="1">
        <v>0.0</v>
      </c>
      <c r="BC1835" s="1">
        <v>0.09</v>
      </c>
      <c r="BG1835" s="1">
        <v>0.0</v>
      </c>
      <c r="BH1835" s="1">
        <v>0.0</v>
      </c>
      <c r="BJ1835" s="1">
        <v>0.0</v>
      </c>
      <c r="BO1835" s="1">
        <v>0.0</v>
      </c>
      <c r="BP1835" s="1">
        <v>0.0</v>
      </c>
      <c r="BR1835" s="1">
        <v>0.0</v>
      </c>
      <c r="BT1835" s="1">
        <v>0.0</v>
      </c>
      <c r="BU1835" s="1">
        <v>0.0</v>
      </c>
      <c r="BY1835" s="1">
        <v>0.0</v>
      </c>
      <c r="BZ1835" s="1">
        <v>0.0</v>
      </c>
      <c r="CB1835" s="1">
        <v>0.0</v>
      </c>
      <c r="CG1835" s="1">
        <v>89.344</v>
      </c>
      <c r="CH1835" s="1">
        <v>0.13</v>
      </c>
      <c r="CK1835" s="1">
        <v>0.0</v>
      </c>
      <c r="CL1835" s="1">
        <v>0.0</v>
      </c>
      <c r="CM1835" s="1">
        <v>0.0</v>
      </c>
      <c r="CN1835" s="1">
        <v>100.0</v>
      </c>
      <c r="CQ1835" s="1">
        <v>0.0</v>
      </c>
      <c r="CR1835" s="1">
        <v>0.0</v>
      </c>
      <c r="CU1835" s="1">
        <v>0.0</v>
      </c>
      <c r="CV1835" s="1">
        <v>0.0</v>
      </c>
      <c r="CX1835" s="1">
        <v>0.0</v>
      </c>
      <c r="CY1835" s="1">
        <v>0.0</v>
      </c>
      <c r="DA1835" s="1">
        <v>89.344</v>
      </c>
      <c r="DB1835" s="1">
        <v>1.266</v>
      </c>
      <c r="DF1835" s="1">
        <v>0.0</v>
      </c>
      <c r="DG1835" s="1">
        <v>0.0</v>
      </c>
      <c r="DI1835" s="1">
        <v>0.0</v>
      </c>
      <c r="DN1835" s="1">
        <v>0.0</v>
      </c>
      <c r="DO1835" s="1">
        <v>0.0</v>
      </c>
      <c r="DQ1835" s="1">
        <v>0.0</v>
      </c>
      <c r="DV1835" s="1">
        <v>0.0</v>
      </c>
      <c r="DW1835" s="1">
        <v>0.0</v>
      </c>
      <c r="DY1835" s="1">
        <v>0.0</v>
      </c>
    </row>
    <row r="1836">
      <c r="A1836" s="1" t="s">
        <v>278</v>
      </c>
      <c r="B1836" s="1">
        <v>2001.0</v>
      </c>
      <c r="C1836" s="1" t="s">
        <v>279</v>
      </c>
      <c r="D1836" s="1">
        <v>1494977.0</v>
      </c>
      <c r="E1836" s="1">
        <v>2.082662912E9</v>
      </c>
      <c r="J1836" s="1">
        <v>0.0</v>
      </c>
      <c r="K1836" s="1">
        <v>0.0</v>
      </c>
      <c r="L1836" s="1">
        <v>0.0</v>
      </c>
      <c r="N1836" s="1">
        <v>666.667</v>
      </c>
      <c r="S1836" s="1">
        <v>0.0</v>
      </c>
      <c r="T1836" s="1">
        <v>0.0</v>
      </c>
      <c r="V1836" s="1">
        <v>0.0</v>
      </c>
      <c r="W1836" s="1">
        <v>0.0</v>
      </c>
      <c r="X1836" s="1">
        <v>0.0</v>
      </c>
      <c r="Y1836" s="1">
        <v>0.0</v>
      </c>
      <c r="AA1836" s="1">
        <v>0.15</v>
      </c>
      <c r="AB1836" s="1">
        <v>100.336</v>
      </c>
      <c r="AC1836" s="1">
        <v>0.15</v>
      </c>
      <c r="AE1836" s="1">
        <v>8.93</v>
      </c>
      <c r="AF1836" s="1">
        <v>0.113</v>
      </c>
      <c r="AG1836" s="1">
        <v>922.175</v>
      </c>
      <c r="AH1836" s="1">
        <v>0.662</v>
      </c>
      <c r="AK1836" s="1">
        <v>100.336</v>
      </c>
      <c r="AL1836" s="1">
        <v>0.15</v>
      </c>
      <c r="AO1836" s="1">
        <v>100.0</v>
      </c>
      <c r="AT1836" s="1">
        <v>0.0</v>
      </c>
      <c r="AU1836" s="1">
        <v>0.0</v>
      </c>
      <c r="AX1836" s="1">
        <v>0.0</v>
      </c>
      <c r="AY1836" s="1">
        <v>0.0</v>
      </c>
      <c r="AZ1836" s="1">
        <v>0.0</v>
      </c>
      <c r="BA1836" s="1">
        <v>0.0</v>
      </c>
      <c r="BC1836" s="1">
        <v>0.1</v>
      </c>
      <c r="BG1836" s="1">
        <v>0.0</v>
      </c>
      <c r="BH1836" s="1">
        <v>0.0</v>
      </c>
      <c r="BJ1836" s="1">
        <v>0.0</v>
      </c>
      <c r="BO1836" s="1">
        <v>0.0</v>
      </c>
      <c r="BP1836" s="1">
        <v>0.0</v>
      </c>
      <c r="BR1836" s="1">
        <v>0.0</v>
      </c>
      <c r="BT1836" s="1">
        <v>0.0</v>
      </c>
      <c r="BU1836" s="1">
        <v>0.0</v>
      </c>
      <c r="BY1836" s="1">
        <v>0.0</v>
      </c>
      <c r="BZ1836" s="1">
        <v>0.0</v>
      </c>
      <c r="CB1836" s="1">
        <v>0.0</v>
      </c>
      <c r="CG1836" s="1">
        <v>100.336</v>
      </c>
      <c r="CH1836" s="1">
        <v>0.15</v>
      </c>
      <c r="CK1836" s="1">
        <v>0.0</v>
      </c>
      <c r="CL1836" s="1">
        <v>0.0</v>
      </c>
      <c r="CM1836" s="1">
        <v>0.0</v>
      </c>
      <c r="CN1836" s="1">
        <v>100.0</v>
      </c>
      <c r="CQ1836" s="1">
        <v>0.0</v>
      </c>
      <c r="CR1836" s="1">
        <v>0.0</v>
      </c>
      <c r="CU1836" s="1">
        <v>0.0</v>
      </c>
      <c r="CV1836" s="1">
        <v>0.0</v>
      </c>
      <c r="CX1836" s="1">
        <v>0.0</v>
      </c>
      <c r="CY1836" s="1">
        <v>0.0</v>
      </c>
      <c r="DA1836" s="1">
        <v>100.336</v>
      </c>
      <c r="DB1836" s="1">
        <v>1.379</v>
      </c>
      <c r="DF1836" s="1">
        <v>0.0</v>
      </c>
      <c r="DG1836" s="1">
        <v>0.0</v>
      </c>
      <c r="DI1836" s="1">
        <v>0.0</v>
      </c>
      <c r="DN1836" s="1">
        <v>0.0</v>
      </c>
      <c r="DO1836" s="1">
        <v>0.0</v>
      </c>
      <c r="DQ1836" s="1">
        <v>0.0</v>
      </c>
      <c r="DV1836" s="1">
        <v>0.0</v>
      </c>
      <c r="DW1836" s="1">
        <v>0.0</v>
      </c>
      <c r="DY1836" s="1">
        <v>0.0</v>
      </c>
    </row>
    <row r="1837">
      <c r="A1837" s="1" t="s">
        <v>278</v>
      </c>
      <c r="B1837" s="1">
        <v>2002.0</v>
      </c>
      <c r="C1837" s="1" t="s">
        <v>279</v>
      </c>
      <c r="D1837" s="1">
        <v>1535655.0</v>
      </c>
      <c r="E1837" s="1">
        <v>2.108436352E9</v>
      </c>
      <c r="J1837" s="1">
        <v>0.0</v>
      </c>
      <c r="K1837" s="1">
        <v>0.0</v>
      </c>
      <c r="L1837" s="1">
        <v>0.0</v>
      </c>
      <c r="N1837" s="1">
        <v>666.667</v>
      </c>
      <c r="S1837" s="1">
        <v>0.0</v>
      </c>
      <c r="T1837" s="1">
        <v>0.0</v>
      </c>
      <c r="V1837" s="1">
        <v>0.0</v>
      </c>
      <c r="W1837" s="1">
        <v>0.0</v>
      </c>
      <c r="X1837" s="1">
        <v>0.0</v>
      </c>
      <c r="Y1837" s="1">
        <v>0.0</v>
      </c>
      <c r="AA1837" s="1">
        <v>0.15</v>
      </c>
      <c r="AB1837" s="1">
        <v>97.678</v>
      </c>
      <c r="AC1837" s="1">
        <v>0.15</v>
      </c>
      <c r="AE1837" s="1">
        <v>-0.423</v>
      </c>
      <c r="AF1837" s="1">
        <v>-0.006</v>
      </c>
      <c r="AG1837" s="1">
        <v>893.95</v>
      </c>
      <c r="AH1837" s="1">
        <v>0.651</v>
      </c>
      <c r="AK1837" s="1">
        <v>97.678</v>
      </c>
      <c r="AL1837" s="1">
        <v>0.15</v>
      </c>
      <c r="AO1837" s="1">
        <v>100.0</v>
      </c>
      <c r="AT1837" s="1">
        <v>0.0</v>
      </c>
      <c r="AU1837" s="1">
        <v>0.0</v>
      </c>
      <c r="AX1837" s="1">
        <v>0.0</v>
      </c>
      <c r="AY1837" s="1">
        <v>0.0</v>
      </c>
      <c r="AZ1837" s="1">
        <v>0.0</v>
      </c>
      <c r="BA1837" s="1">
        <v>0.0</v>
      </c>
      <c r="BC1837" s="1">
        <v>0.1</v>
      </c>
      <c r="BG1837" s="1">
        <v>0.0</v>
      </c>
      <c r="BH1837" s="1">
        <v>0.0</v>
      </c>
      <c r="BJ1837" s="1">
        <v>0.0</v>
      </c>
      <c r="BO1837" s="1">
        <v>0.0</v>
      </c>
      <c r="BP1837" s="1">
        <v>0.0</v>
      </c>
      <c r="BR1837" s="1">
        <v>0.0</v>
      </c>
      <c r="BT1837" s="1">
        <v>0.0</v>
      </c>
      <c r="BU1837" s="1">
        <v>0.0</v>
      </c>
      <c r="BY1837" s="1">
        <v>0.0</v>
      </c>
      <c r="BZ1837" s="1">
        <v>0.0</v>
      </c>
      <c r="CB1837" s="1">
        <v>0.0</v>
      </c>
      <c r="CG1837" s="1">
        <v>97.678</v>
      </c>
      <c r="CH1837" s="1">
        <v>0.15</v>
      </c>
      <c r="CK1837" s="1">
        <v>0.0</v>
      </c>
      <c r="CL1837" s="1">
        <v>0.0</v>
      </c>
      <c r="CM1837" s="1">
        <v>0.0</v>
      </c>
      <c r="CN1837" s="1">
        <v>100.0</v>
      </c>
      <c r="CQ1837" s="1">
        <v>0.0</v>
      </c>
      <c r="CR1837" s="1">
        <v>0.0</v>
      </c>
      <c r="CU1837" s="1">
        <v>0.0</v>
      </c>
      <c r="CV1837" s="1">
        <v>0.0</v>
      </c>
      <c r="CX1837" s="1">
        <v>0.0</v>
      </c>
      <c r="CY1837" s="1">
        <v>0.0</v>
      </c>
      <c r="DA1837" s="1">
        <v>97.678</v>
      </c>
      <c r="DB1837" s="1">
        <v>1.373</v>
      </c>
      <c r="DF1837" s="1">
        <v>0.0</v>
      </c>
      <c r="DG1837" s="1">
        <v>0.0</v>
      </c>
      <c r="DI1837" s="1">
        <v>0.0</v>
      </c>
      <c r="DN1837" s="1">
        <v>0.0</v>
      </c>
      <c r="DO1837" s="1">
        <v>0.0</v>
      </c>
      <c r="DQ1837" s="1">
        <v>0.0</v>
      </c>
      <c r="DV1837" s="1">
        <v>0.0</v>
      </c>
      <c r="DW1837" s="1">
        <v>0.0</v>
      </c>
      <c r="DY1837" s="1">
        <v>0.0</v>
      </c>
    </row>
    <row r="1838">
      <c r="A1838" s="1" t="s">
        <v>278</v>
      </c>
      <c r="B1838" s="1">
        <v>2003.0</v>
      </c>
      <c r="C1838" s="1" t="s">
        <v>279</v>
      </c>
      <c r="D1838" s="1">
        <v>1577575.0</v>
      </c>
      <c r="E1838" s="1">
        <v>2.172586496E9</v>
      </c>
      <c r="J1838" s="1">
        <v>0.0</v>
      </c>
      <c r="K1838" s="1">
        <v>0.0</v>
      </c>
      <c r="L1838" s="1">
        <v>0.0</v>
      </c>
      <c r="N1838" s="1">
        <v>647.059</v>
      </c>
      <c r="S1838" s="1">
        <v>0.0</v>
      </c>
      <c r="T1838" s="1">
        <v>0.0</v>
      </c>
      <c r="V1838" s="1">
        <v>0.0</v>
      </c>
      <c r="W1838" s="1">
        <v>0.0</v>
      </c>
      <c r="X1838" s="1">
        <v>0.0</v>
      </c>
      <c r="Y1838" s="1">
        <v>0.0</v>
      </c>
      <c r="AA1838" s="1">
        <v>0.17</v>
      </c>
      <c r="AB1838" s="1">
        <v>107.76</v>
      </c>
      <c r="AC1838" s="1">
        <v>0.17</v>
      </c>
      <c r="AE1838" s="1">
        <v>0.0</v>
      </c>
      <c r="AF1838" s="1">
        <v>0.0</v>
      </c>
      <c r="AG1838" s="1">
        <v>870.196</v>
      </c>
      <c r="AH1838" s="1">
        <v>0.632</v>
      </c>
      <c r="AK1838" s="1">
        <v>107.76</v>
      </c>
      <c r="AL1838" s="1">
        <v>0.17</v>
      </c>
      <c r="AO1838" s="1">
        <v>100.0</v>
      </c>
      <c r="AT1838" s="1">
        <v>0.0</v>
      </c>
      <c r="AU1838" s="1">
        <v>0.0</v>
      </c>
      <c r="AX1838" s="1">
        <v>0.0</v>
      </c>
      <c r="AY1838" s="1">
        <v>0.0</v>
      </c>
      <c r="AZ1838" s="1">
        <v>0.0</v>
      </c>
      <c r="BA1838" s="1">
        <v>0.0</v>
      </c>
      <c r="BC1838" s="1">
        <v>0.11</v>
      </c>
      <c r="BG1838" s="1">
        <v>0.0</v>
      </c>
      <c r="BH1838" s="1">
        <v>0.0</v>
      </c>
      <c r="BJ1838" s="1">
        <v>0.0</v>
      </c>
      <c r="BO1838" s="1">
        <v>0.0</v>
      </c>
      <c r="BP1838" s="1">
        <v>0.0</v>
      </c>
      <c r="BR1838" s="1">
        <v>0.0</v>
      </c>
      <c r="BT1838" s="1">
        <v>0.0</v>
      </c>
      <c r="BU1838" s="1">
        <v>0.0</v>
      </c>
      <c r="BY1838" s="1">
        <v>0.0</v>
      </c>
      <c r="BZ1838" s="1">
        <v>0.0</v>
      </c>
      <c r="CB1838" s="1">
        <v>0.0</v>
      </c>
      <c r="CG1838" s="1">
        <v>107.76</v>
      </c>
      <c r="CH1838" s="1">
        <v>0.17</v>
      </c>
      <c r="CK1838" s="1">
        <v>0.0</v>
      </c>
      <c r="CL1838" s="1">
        <v>0.0</v>
      </c>
      <c r="CM1838" s="1">
        <v>0.0</v>
      </c>
      <c r="CN1838" s="1">
        <v>100.0</v>
      </c>
      <c r="CQ1838" s="1">
        <v>0.0</v>
      </c>
      <c r="CR1838" s="1">
        <v>0.0</v>
      </c>
      <c r="CU1838" s="1">
        <v>0.0</v>
      </c>
      <c r="CV1838" s="1">
        <v>0.0</v>
      </c>
      <c r="CX1838" s="1">
        <v>0.0</v>
      </c>
      <c r="CY1838" s="1">
        <v>0.0</v>
      </c>
      <c r="DA1838" s="1">
        <v>107.76</v>
      </c>
      <c r="DB1838" s="1">
        <v>1.373</v>
      </c>
      <c r="DF1838" s="1">
        <v>0.0</v>
      </c>
      <c r="DG1838" s="1">
        <v>0.0</v>
      </c>
      <c r="DI1838" s="1">
        <v>0.0</v>
      </c>
      <c r="DN1838" s="1">
        <v>0.0</v>
      </c>
      <c r="DO1838" s="1">
        <v>0.0</v>
      </c>
      <c r="DQ1838" s="1">
        <v>0.0</v>
      </c>
      <c r="DV1838" s="1">
        <v>0.0</v>
      </c>
      <c r="DW1838" s="1">
        <v>0.0</v>
      </c>
      <c r="DY1838" s="1">
        <v>0.0</v>
      </c>
    </row>
    <row r="1839">
      <c r="A1839" s="1" t="s">
        <v>278</v>
      </c>
      <c r="B1839" s="1">
        <v>2004.0</v>
      </c>
      <c r="C1839" s="1" t="s">
        <v>279</v>
      </c>
      <c r="D1839" s="1">
        <v>1621254.0</v>
      </c>
      <c r="E1839" s="1">
        <v>2.391385088E9</v>
      </c>
      <c r="J1839" s="1">
        <v>0.0</v>
      </c>
      <c r="K1839" s="1">
        <v>0.0</v>
      </c>
      <c r="L1839" s="1">
        <v>0.0</v>
      </c>
      <c r="N1839" s="1">
        <v>684.211</v>
      </c>
      <c r="S1839" s="1">
        <v>0.0</v>
      </c>
      <c r="T1839" s="1">
        <v>0.0</v>
      </c>
      <c r="V1839" s="1">
        <v>0.0</v>
      </c>
      <c r="W1839" s="1">
        <v>0.0</v>
      </c>
      <c r="X1839" s="1">
        <v>0.0</v>
      </c>
      <c r="Y1839" s="1">
        <v>0.0</v>
      </c>
      <c r="AA1839" s="1">
        <v>0.19</v>
      </c>
      <c r="AB1839" s="1">
        <v>117.193</v>
      </c>
      <c r="AC1839" s="1">
        <v>0.19</v>
      </c>
      <c r="AE1839" s="1">
        <v>5.528</v>
      </c>
      <c r="AF1839" s="1">
        <v>0.076</v>
      </c>
      <c r="AG1839" s="1">
        <v>893.562</v>
      </c>
      <c r="AH1839" s="1">
        <v>0.606</v>
      </c>
      <c r="AK1839" s="1">
        <v>117.193</v>
      </c>
      <c r="AL1839" s="1">
        <v>0.19</v>
      </c>
      <c r="AO1839" s="1">
        <v>100.0</v>
      </c>
      <c r="AT1839" s="1">
        <v>0.0</v>
      </c>
      <c r="AU1839" s="1">
        <v>0.0</v>
      </c>
      <c r="AX1839" s="1">
        <v>0.0</v>
      </c>
      <c r="AY1839" s="1">
        <v>0.0</v>
      </c>
      <c r="AZ1839" s="1">
        <v>0.0</v>
      </c>
      <c r="BA1839" s="1">
        <v>0.0</v>
      </c>
      <c r="BC1839" s="1">
        <v>0.13</v>
      </c>
      <c r="BG1839" s="1">
        <v>0.0</v>
      </c>
      <c r="BH1839" s="1">
        <v>0.0</v>
      </c>
      <c r="BJ1839" s="1">
        <v>0.0</v>
      </c>
      <c r="BO1839" s="1">
        <v>0.0</v>
      </c>
      <c r="BP1839" s="1">
        <v>0.0</v>
      </c>
      <c r="BR1839" s="1">
        <v>0.0</v>
      </c>
      <c r="BT1839" s="1">
        <v>0.0</v>
      </c>
      <c r="BU1839" s="1">
        <v>0.0</v>
      </c>
      <c r="BY1839" s="1">
        <v>0.0</v>
      </c>
      <c r="BZ1839" s="1">
        <v>0.0</v>
      </c>
      <c r="CB1839" s="1">
        <v>0.0</v>
      </c>
      <c r="CG1839" s="1">
        <v>117.193</v>
      </c>
      <c r="CH1839" s="1">
        <v>0.19</v>
      </c>
      <c r="CK1839" s="1">
        <v>0.0</v>
      </c>
      <c r="CL1839" s="1">
        <v>0.0</v>
      </c>
      <c r="CM1839" s="1">
        <v>0.0</v>
      </c>
      <c r="CN1839" s="1">
        <v>100.0</v>
      </c>
      <c r="CQ1839" s="1">
        <v>0.0</v>
      </c>
      <c r="CR1839" s="1">
        <v>0.0</v>
      </c>
      <c r="CU1839" s="1">
        <v>0.0</v>
      </c>
      <c r="CV1839" s="1">
        <v>0.0</v>
      </c>
      <c r="CX1839" s="1">
        <v>0.0</v>
      </c>
      <c r="CY1839" s="1">
        <v>0.0</v>
      </c>
      <c r="DA1839" s="1">
        <v>117.193</v>
      </c>
      <c r="DB1839" s="1">
        <v>1.449</v>
      </c>
      <c r="DF1839" s="1">
        <v>0.0</v>
      </c>
      <c r="DG1839" s="1">
        <v>0.0</v>
      </c>
      <c r="DI1839" s="1">
        <v>0.0</v>
      </c>
      <c r="DN1839" s="1">
        <v>0.0</v>
      </c>
      <c r="DO1839" s="1">
        <v>0.0</v>
      </c>
      <c r="DQ1839" s="1">
        <v>0.0</v>
      </c>
      <c r="DV1839" s="1">
        <v>0.0</v>
      </c>
      <c r="DW1839" s="1">
        <v>0.0</v>
      </c>
      <c r="DY1839" s="1">
        <v>0.0</v>
      </c>
    </row>
    <row r="1840">
      <c r="A1840" s="1" t="s">
        <v>278</v>
      </c>
      <c r="B1840" s="1">
        <v>2005.0</v>
      </c>
      <c r="C1840" s="1" t="s">
        <v>279</v>
      </c>
      <c r="D1840" s="1">
        <v>1666989.0</v>
      </c>
      <c r="E1840" s="1">
        <v>2.386414592E9</v>
      </c>
      <c r="J1840" s="1">
        <v>0.0</v>
      </c>
      <c r="K1840" s="1">
        <v>0.0</v>
      </c>
      <c r="L1840" s="1">
        <v>0.0</v>
      </c>
      <c r="N1840" s="1">
        <v>650.0</v>
      </c>
      <c r="S1840" s="1">
        <v>0.0</v>
      </c>
      <c r="T1840" s="1">
        <v>0.0</v>
      </c>
      <c r="V1840" s="1">
        <v>0.0</v>
      </c>
      <c r="W1840" s="1">
        <v>0.0</v>
      </c>
      <c r="X1840" s="1">
        <v>0.0</v>
      </c>
      <c r="Y1840" s="1">
        <v>0.0</v>
      </c>
      <c r="AA1840" s="1">
        <v>0.2</v>
      </c>
      <c r="AB1840" s="1">
        <v>119.977</v>
      </c>
      <c r="AC1840" s="1">
        <v>0.2</v>
      </c>
      <c r="AE1840" s="1">
        <v>0.916</v>
      </c>
      <c r="AF1840" s="1">
        <v>0.013</v>
      </c>
      <c r="AG1840" s="1">
        <v>877.008</v>
      </c>
      <c r="AH1840" s="1">
        <v>0.613</v>
      </c>
      <c r="AK1840" s="1">
        <v>119.977</v>
      </c>
      <c r="AL1840" s="1">
        <v>0.2</v>
      </c>
      <c r="AO1840" s="1">
        <v>100.0</v>
      </c>
      <c r="AT1840" s="1">
        <v>0.0</v>
      </c>
      <c r="AU1840" s="1">
        <v>0.0</v>
      </c>
      <c r="AX1840" s="1">
        <v>0.0</v>
      </c>
      <c r="AY1840" s="1">
        <v>0.0</v>
      </c>
      <c r="AZ1840" s="1">
        <v>0.0</v>
      </c>
      <c r="BA1840" s="1">
        <v>0.0</v>
      </c>
      <c r="BC1840" s="1">
        <v>0.13</v>
      </c>
      <c r="BG1840" s="1">
        <v>0.0</v>
      </c>
      <c r="BH1840" s="1">
        <v>0.0</v>
      </c>
      <c r="BJ1840" s="1">
        <v>0.0</v>
      </c>
      <c r="BO1840" s="1">
        <v>0.0</v>
      </c>
      <c r="BP1840" s="1">
        <v>0.0</v>
      </c>
      <c r="BR1840" s="1">
        <v>0.0</v>
      </c>
      <c r="BT1840" s="1">
        <v>0.0</v>
      </c>
      <c r="BU1840" s="1">
        <v>0.0</v>
      </c>
      <c r="BY1840" s="1">
        <v>0.0</v>
      </c>
      <c r="BZ1840" s="1">
        <v>0.0</v>
      </c>
      <c r="CB1840" s="1">
        <v>0.0</v>
      </c>
      <c r="CG1840" s="1">
        <v>119.977</v>
      </c>
      <c r="CH1840" s="1">
        <v>0.2</v>
      </c>
      <c r="CK1840" s="1">
        <v>0.0</v>
      </c>
      <c r="CL1840" s="1">
        <v>0.0</v>
      </c>
      <c r="CM1840" s="1">
        <v>0.0</v>
      </c>
      <c r="CN1840" s="1">
        <v>100.0</v>
      </c>
      <c r="CQ1840" s="1">
        <v>0.0</v>
      </c>
      <c r="CR1840" s="1">
        <v>0.0</v>
      </c>
      <c r="CU1840" s="1">
        <v>0.0</v>
      </c>
      <c r="CV1840" s="1">
        <v>0.0</v>
      </c>
      <c r="CX1840" s="1">
        <v>0.0</v>
      </c>
      <c r="CY1840" s="1">
        <v>0.0</v>
      </c>
      <c r="DA1840" s="1">
        <v>119.977</v>
      </c>
      <c r="DB1840" s="1">
        <v>1.462</v>
      </c>
      <c r="DF1840" s="1">
        <v>0.0</v>
      </c>
      <c r="DG1840" s="1">
        <v>0.0</v>
      </c>
      <c r="DI1840" s="1">
        <v>0.0</v>
      </c>
      <c r="DN1840" s="1">
        <v>0.0</v>
      </c>
      <c r="DO1840" s="1">
        <v>0.0</v>
      </c>
      <c r="DQ1840" s="1">
        <v>0.0</v>
      </c>
      <c r="DV1840" s="1">
        <v>0.0</v>
      </c>
      <c r="DW1840" s="1">
        <v>0.0</v>
      </c>
      <c r="DY1840" s="1">
        <v>0.0</v>
      </c>
    </row>
    <row r="1841">
      <c r="A1841" s="1" t="s">
        <v>278</v>
      </c>
      <c r="B1841" s="1">
        <v>2006.0</v>
      </c>
      <c r="C1841" s="1" t="s">
        <v>279</v>
      </c>
      <c r="D1841" s="1">
        <v>1715238.0</v>
      </c>
      <c r="E1841" s="1">
        <v>2.432257536E9</v>
      </c>
      <c r="J1841" s="1">
        <v>0.0</v>
      </c>
      <c r="K1841" s="1">
        <v>0.0</v>
      </c>
      <c r="L1841" s="1">
        <v>0.0</v>
      </c>
      <c r="N1841" s="1">
        <v>636.364</v>
      </c>
      <c r="S1841" s="1">
        <v>0.0</v>
      </c>
      <c r="T1841" s="1">
        <v>0.0</v>
      </c>
      <c r="V1841" s="1">
        <v>0.0</v>
      </c>
      <c r="W1841" s="1">
        <v>0.0</v>
      </c>
      <c r="X1841" s="1">
        <v>0.0</v>
      </c>
      <c r="Y1841" s="1">
        <v>0.0</v>
      </c>
      <c r="AA1841" s="1">
        <v>0.22</v>
      </c>
      <c r="AB1841" s="1">
        <v>128.262</v>
      </c>
      <c r="AC1841" s="1">
        <v>0.22</v>
      </c>
      <c r="AE1841" s="1">
        <v>8.674</v>
      </c>
      <c r="AF1841" s="1">
        <v>0.127</v>
      </c>
      <c r="AG1841" s="1">
        <v>926.271</v>
      </c>
      <c r="AH1841" s="1">
        <v>0.653</v>
      </c>
      <c r="AK1841" s="1">
        <v>128.262</v>
      </c>
      <c r="AL1841" s="1">
        <v>0.22</v>
      </c>
      <c r="AO1841" s="1">
        <v>100.0</v>
      </c>
      <c r="AT1841" s="1">
        <v>0.0</v>
      </c>
      <c r="AU1841" s="1">
        <v>0.0</v>
      </c>
      <c r="AX1841" s="1">
        <v>0.0</v>
      </c>
      <c r="AY1841" s="1">
        <v>0.0</v>
      </c>
      <c r="AZ1841" s="1">
        <v>0.0</v>
      </c>
      <c r="BA1841" s="1">
        <v>0.0</v>
      </c>
      <c r="BC1841" s="1">
        <v>0.14</v>
      </c>
      <c r="BG1841" s="1">
        <v>0.0</v>
      </c>
      <c r="BH1841" s="1">
        <v>0.0</v>
      </c>
      <c r="BJ1841" s="1">
        <v>0.0</v>
      </c>
      <c r="BO1841" s="1">
        <v>0.0</v>
      </c>
      <c r="BP1841" s="1">
        <v>0.0</v>
      </c>
      <c r="BR1841" s="1">
        <v>0.0</v>
      </c>
      <c r="BT1841" s="1">
        <v>0.0</v>
      </c>
      <c r="BU1841" s="1">
        <v>0.0</v>
      </c>
      <c r="BY1841" s="1">
        <v>0.0</v>
      </c>
      <c r="BZ1841" s="1">
        <v>0.0</v>
      </c>
      <c r="CB1841" s="1">
        <v>0.0</v>
      </c>
      <c r="CG1841" s="1">
        <v>128.262</v>
      </c>
      <c r="CH1841" s="1">
        <v>0.22</v>
      </c>
      <c r="CK1841" s="1">
        <v>0.0</v>
      </c>
      <c r="CL1841" s="1">
        <v>0.0</v>
      </c>
      <c r="CM1841" s="1">
        <v>0.0</v>
      </c>
      <c r="CN1841" s="1">
        <v>100.0</v>
      </c>
      <c r="CQ1841" s="1">
        <v>0.0</v>
      </c>
      <c r="CR1841" s="1">
        <v>0.0</v>
      </c>
      <c r="CU1841" s="1">
        <v>0.0</v>
      </c>
      <c r="CV1841" s="1">
        <v>0.0</v>
      </c>
      <c r="CX1841" s="1">
        <v>0.0</v>
      </c>
      <c r="CY1841" s="1">
        <v>0.0</v>
      </c>
      <c r="DA1841" s="1">
        <v>128.262</v>
      </c>
      <c r="DB1841" s="1">
        <v>1.589</v>
      </c>
      <c r="DF1841" s="1">
        <v>0.0</v>
      </c>
      <c r="DG1841" s="1">
        <v>0.0</v>
      </c>
      <c r="DI1841" s="1">
        <v>0.0</v>
      </c>
      <c r="DN1841" s="1">
        <v>0.0</v>
      </c>
      <c r="DO1841" s="1">
        <v>0.0</v>
      </c>
      <c r="DQ1841" s="1">
        <v>0.0</v>
      </c>
      <c r="DV1841" s="1">
        <v>0.0</v>
      </c>
      <c r="DW1841" s="1">
        <v>0.0</v>
      </c>
      <c r="DY1841" s="1">
        <v>0.0</v>
      </c>
    </row>
    <row r="1842">
      <c r="A1842" s="1" t="s">
        <v>278</v>
      </c>
      <c r="B1842" s="1">
        <v>2007.0</v>
      </c>
      <c r="C1842" s="1" t="s">
        <v>279</v>
      </c>
      <c r="D1842" s="1">
        <v>1765731.0</v>
      </c>
      <c r="E1842" s="1">
        <v>2.539291392E9</v>
      </c>
      <c r="J1842" s="1">
        <v>0.0</v>
      </c>
      <c r="K1842" s="1">
        <v>0.0</v>
      </c>
      <c r="L1842" s="1">
        <v>0.0</v>
      </c>
      <c r="N1842" s="1">
        <v>652.174</v>
      </c>
      <c r="S1842" s="1">
        <v>0.0</v>
      </c>
      <c r="T1842" s="1">
        <v>0.0</v>
      </c>
      <c r="V1842" s="1">
        <v>0.0</v>
      </c>
      <c r="W1842" s="1">
        <v>0.0</v>
      </c>
      <c r="X1842" s="1">
        <v>0.0</v>
      </c>
      <c r="Y1842" s="1">
        <v>0.0</v>
      </c>
      <c r="AA1842" s="1">
        <v>0.23</v>
      </c>
      <c r="AB1842" s="1">
        <v>130.258</v>
      </c>
      <c r="AC1842" s="1">
        <v>0.23</v>
      </c>
      <c r="AE1842" s="1">
        <v>3.616</v>
      </c>
      <c r="AF1842" s="1">
        <v>0.057</v>
      </c>
      <c r="AG1842" s="1">
        <v>932.319</v>
      </c>
      <c r="AH1842" s="1">
        <v>0.648</v>
      </c>
      <c r="AK1842" s="1">
        <v>130.258</v>
      </c>
      <c r="AL1842" s="1">
        <v>0.23</v>
      </c>
      <c r="AO1842" s="1">
        <v>100.0</v>
      </c>
      <c r="AT1842" s="1">
        <v>0.0</v>
      </c>
      <c r="AU1842" s="1">
        <v>0.0</v>
      </c>
      <c r="AX1842" s="1">
        <v>0.0</v>
      </c>
      <c r="AY1842" s="1">
        <v>0.0</v>
      </c>
      <c r="AZ1842" s="1">
        <v>0.0</v>
      </c>
      <c r="BA1842" s="1">
        <v>0.0</v>
      </c>
      <c r="BC1842" s="1">
        <v>0.15</v>
      </c>
      <c r="BG1842" s="1">
        <v>0.0</v>
      </c>
      <c r="BH1842" s="1">
        <v>0.0</v>
      </c>
      <c r="BJ1842" s="1">
        <v>0.0</v>
      </c>
      <c r="BO1842" s="1">
        <v>0.0</v>
      </c>
      <c r="BP1842" s="1">
        <v>0.0</v>
      </c>
      <c r="BR1842" s="1">
        <v>0.0</v>
      </c>
      <c r="BT1842" s="1">
        <v>0.0</v>
      </c>
      <c r="BU1842" s="1">
        <v>0.0</v>
      </c>
      <c r="BY1842" s="1">
        <v>0.0</v>
      </c>
      <c r="BZ1842" s="1">
        <v>0.0</v>
      </c>
      <c r="CB1842" s="1">
        <v>0.0</v>
      </c>
      <c r="CG1842" s="1">
        <v>130.258</v>
      </c>
      <c r="CH1842" s="1">
        <v>0.23</v>
      </c>
      <c r="CK1842" s="1">
        <v>0.0</v>
      </c>
      <c r="CL1842" s="1">
        <v>0.0</v>
      </c>
      <c r="CM1842" s="1">
        <v>0.0</v>
      </c>
      <c r="CN1842" s="1">
        <v>100.0</v>
      </c>
      <c r="CQ1842" s="1">
        <v>0.0</v>
      </c>
      <c r="CR1842" s="1">
        <v>0.0</v>
      </c>
      <c r="CU1842" s="1">
        <v>0.0</v>
      </c>
      <c r="CV1842" s="1">
        <v>0.0</v>
      </c>
      <c r="CX1842" s="1">
        <v>0.0</v>
      </c>
      <c r="CY1842" s="1">
        <v>0.0</v>
      </c>
      <c r="DA1842" s="1">
        <v>130.258</v>
      </c>
      <c r="DB1842" s="1">
        <v>1.646</v>
      </c>
      <c r="DF1842" s="1">
        <v>0.0</v>
      </c>
      <c r="DG1842" s="1">
        <v>0.0</v>
      </c>
      <c r="DI1842" s="1">
        <v>0.0</v>
      </c>
      <c r="DN1842" s="1">
        <v>0.0</v>
      </c>
      <c r="DO1842" s="1">
        <v>0.0</v>
      </c>
      <c r="DQ1842" s="1">
        <v>0.0</v>
      </c>
      <c r="DV1842" s="1">
        <v>0.0</v>
      </c>
      <c r="DW1842" s="1">
        <v>0.0</v>
      </c>
      <c r="DY1842" s="1">
        <v>0.0</v>
      </c>
    </row>
    <row r="1843">
      <c r="A1843" s="1" t="s">
        <v>278</v>
      </c>
      <c r="B1843" s="1">
        <v>2008.0</v>
      </c>
      <c r="C1843" s="1" t="s">
        <v>279</v>
      </c>
      <c r="D1843" s="1">
        <v>1817806.0</v>
      </c>
      <c r="E1843" s="1">
        <v>2.704420608E9</v>
      </c>
      <c r="J1843" s="1">
        <v>0.0</v>
      </c>
      <c r="K1843" s="1">
        <v>0.0</v>
      </c>
      <c r="L1843" s="1">
        <v>0.0</v>
      </c>
      <c r="N1843" s="1">
        <v>666.667</v>
      </c>
      <c r="S1843" s="1">
        <v>0.0</v>
      </c>
      <c r="T1843" s="1">
        <v>0.0</v>
      </c>
      <c r="V1843" s="1">
        <v>0.0</v>
      </c>
      <c r="W1843" s="1">
        <v>0.0</v>
      </c>
      <c r="X1843" s="1">
        <v>0.0</v>
      </c>
      <c r="Y1843" s="1">
        <v>0.0</v>
      </c>
      <c r="AA1843" s="1">
        <v>0.24</v>
      </c>
      <c r="AB1843" s="1">
        <v>132.027</v>
      </c>
      <c r="AC1843" s="1">
        <v>0.24</v>
      </c>
      <c r="AE1843" s="1">
        <v>3.892</v>
      </c>
      <c r="AF1843" s="1">
        <v>0.064</v>
      </c>
      <c r="AG1843" s="1">
        <v>940.858</v>
      </c>
      <c r="AH1843" s="1">
        <v>0.632</v>
      </c>
      <c r="AK1843" s="1">
        <v>132.027</v>
      </c>
      <c r="AL1843" s="1">
        <v>0.24</v>
      </c>
      <c r="AO1843" s="1">
        <v>100.0</v>
      </c>
      <c r="AT1843" s="1">
        <v>0.0</v>
      </c>
      <c r="AU1843" s="1">
        <v>0.0</v>
      </c>
      <c r="AX1843" s="1">
        <v>0.0</v>
      </c>
      <c r="AY1843" s="1">
        <v>0.0</v>
      </c>
      <c r="AZ1843" s="1">
        <v>0.0</v>
      </c>
      <c r="BA1843" s="1">
        <v>0.0</v>
      </c>
      <c r="BC1843" s="1">
        <v>0.16</v>
      </c>
      <c r="BG1843" s="1">
        <v>0.0</v>
      </c>
      <c r="BH1843" s="1">
        <v>0.0</v>
      </c>
      <c r="BJ1843" s="1">
        <v>0.0</v>
      </c>
      <c r="BO1843" s="1">
        <v>0.0</v>
      </c>
      <c r="BP1843" s="1">
        <v>0.0</v>
      </c>
      <c r="BR1843" s="1">
        <v>0.0</v>
      </c>
      <c r="BT1843" s="1">
        <v>0.0</v>
      </c>
      <c r="BU1843" s="1">
        <v>0.0</v>
      </c>
      <c r="BY1843" s="1">
        <v>0.0</v>
      </c>
      <c r="BZ1843" s="1">
        <v>0.0</v>
      </c>
      <c r="CB1843" s="1">
        <v>0.0</v>
      </c>
      <c r="CG1843" s="1">
        <v>132.027</v>
      </c>
      <c r="CH1843" s="1">
        <v>0.24</v>
      </c>
      <c r="CK1843" s="1">
        <v>0.0</v>
      </c>
      <c r="CL1843" s="1">
        <v>0.0</v>
      </c>
      <c r="CM1843" s="1">
        <v>0.0</v>
      </c>
      <c r="CN1843" s="1">
        <v>100.0</v>
      </c>
      <c r="CQ1843" s="1">
        <v>0.0</v>
      </c>
      <c r="CR1843" s="1">
        <v>0.0</v>
      </c>
      <c r="CU1843" s="1">
        <v>0.0</v>
      </c>
      <c r="CV1843" s="1">
        <v>0.0</v>
      </c>
      <c r="CX1843" s="1">
        <v>0.0</v>
      </c>
      <c r="CY1843" s="1">
        <v>0.0</v>
      </c>
      <c r="DA1843" s="1">
        <v>132.027</v>
      </c>
      <c r="DB1843" s="1">
        <v>1.71</v>
      </c>
      <c r="DF1843" s="1">
        <v>0.0</v>
      </c>
      <c r="DG1843" s="1">
        <v>0.0</v>
      </c>
      <c r="DI1843" s="1">
        <v>0.0</v>
      </c>
      <c r="DN1843" s="1">
        <v>0.0</v>
      </c>
      <c r="DO1843" s="1">
        <v>0.0</v>
      </c>
      <c r="DQ1843" s="1">
        <v>0.0</v>
      </c>
      <c r="DV1843" s="1">
        <v>0.0</v>
      </c>
      <c r="DW1843" s="1">
        <v>0.0</v>
      </c>
      <c r="DY1843" s="1">
        <v>0.0</v>
      </c>
    </row>
    <row r="1844">
      <c r="A1844" s="1" t="s">
        <v>278</v>
      </c>
      <c r="B1844" s="1">
        <v>2009.0</v>
      </c>
      <c r="C1844" s="1" t="s">
        <v>279</v>
      </c>
      <c r="D1844" s="1">
        <v>1871382.0</v>
      </c>
      <c r="E1844" s="1">
        <v>2.899496192E9</v>
      </c>
      <c r="J1844" s="1">
        <v>0.0</v>
      </c>
      <c r="K1844" s="1">
        <v>0.0</v>
      </c>
      <c r="L1844" s="1">
        <v>0.0</v>
      </c>
      <c r="N1844" s="1">
        <v>666.667</v>
      </c>
      <c r="S1844" s="1">
        <v>0.0</v>
      </c>
      <c r="T1844" s="1">
        <v>0.0</v>
      </c>
      <c r="V1844" s="1">
        <v>0.0</v>
      </c>
      <c r="W1844" s="1">
        <v>0.0</v>
      </c>
      <c r="X1844" s="1">
        <v>0.0</v>
      </c>
      <c r="Y1844" s="1">
        <v>0.0</v>
      </c>
      <c r="AA1844" s="1">
        <v>0.24</v>
      </c>
      <c r="AB1844" s="1">
        <v>128.247</v>
      </c>
      <c r="AC1844" s="1">
        <v>0.24</v>
      </c>
      <c r="AE1844" s="1">
        <v>7.339</v>
      </c>
      <c r="AF1844" s="1">
        <v>0.126</v>
      </c>
      <c r="AG1844" s="1">
        <v>980.992</v>
      </c>
      <c r="AH1844" s="1">
        <v>0.633</v>
      </c>
      <c r="AK1844" s="1">
        <v>128.247</v>
      </c>
      <c r="AL1844" s="1">
        <v>0.24</v>
      </c>
      <c r="AO1844" s="1">
        <v>100.0</v>
      </c>
      <c r="AT1844" s="1">
        <v>0.0</v>
      </c>
      <c r="AU1844" s="1">
        <v>0.0</v>
      </c>
      <c r="AX1844" s="1">
        <v>0.0</v>
      </c>
      <c r="AY1844" s="1">
        <v>0.0</v>
      </c>
      <c r="AZ1844" s="1">
        <v>0.0</v>
      </c>
      <c r="BA1844" s="1">
        <v>0.0</v>
      </c>
      <c r="BC1844" s="1">
        <v>0.16</v>
      </c>
      <c r="BG1844" s="1">
        <v>0.0</v>
      </c>
      <c r="BH1844" s="1">
        <v>0.0</v>
      </c>
      <c r="BJ1844" s="1">
        <v>0.0</v>
      </c>
      <c r="BO1844" s="1">
        <v>0.0</v>
      </c>
      <c r="BP1844" s="1">
        <v>0.0</v>
      </c>
      <c r="BR1844" s="1">
        <v>0.0</v>
      </c>
      <c r="BT1844" s="1">
        <v>0.0</v>
      </c>
      <c r="BU1844" s="1">
        <v>0.0</v>
      </c>
      <c r="BY1844" s="1">
        <v>0.0</v>
      </c>
      <c r="BZ1844" s="1">
        <v>0.0</v>
      </c>
      <c r="CB1844" s="1">
        <v>0.0</v>
      </c>
      <c r="CG1844" s="1">
        <v>128.247</v>
      </c>
      <c r="CH1844" s="1">
        <v>0.24</v>
      </c>
      <c r="CK1844" s="1">
        <v>0.0</v>
      </c>
      <c r="CL1844" s="1">
        <v>0.0</v>
      </c>
      <c r="CM1844" s="1">
        <v>0.0</v>
      </c>
      <c r="CN1844" s="1">
        <v>100.0</v>
      </c>
      <c r="CQ1844" s="1">
        <v>0.0</v>
      </c>
      <c r="CR1844" s="1">
        <v>0.0</v>
      </c>
      <c r="CU1844" s="1">
        <v>0.0</v>
      </c>
      <c r="CV1844" s="1">
        <v>0.0</v>
      </c>
      <c r="CX1844" s="1">
        <v>0.0</v>
      </c>
      <c r="CY1844" s="1">
        <v>0.0</v>
      </c>
      <c r="DA1844" s="1">
        <v>128.247</v>
      </c>
      <c r="DB1844" s="1">
        <v>1.836</v>
      </c>
      <c r="DF1844" s="1">
        <v>0.0</v>
      </c>
      <c r="DG1844" s="1">
        <v>0.0</v>
      </c>
      <c r="DI1844" s="1">
        <v>0.0</v>
      </c>
      <c r="DN1844" s="1">
        <v>0.0</v>
      </c>
      <c r="DO1844" s="1">
        <v>0.0</v>
      </c>
      <c r="DQ1844" s="1">
        <v>0.0</v>
      </c>
      <c r="DV1844" s="1">
        <v>0.0</v>
      </c>
      <c r="DW1844" s="1">
        <v>0.0</v>
      </c>
      <c r="DY1844" s="1">
        <v>0.0</v>
      </c>
    </row>
    <row r="1845">
      <c r="A1845" s="1" t="s">
        <v>278</v>
      </c>
      <c r="B1845" s="1">
        <v>2010.0</v>
      </c>
      <c r="C1845" s="1" t="s">
        <v>279</v>
      </c>
      <c r="D1845" s="1">
        <v>1926580.0</v>
      </c>
      <c r="E1845" s="1">
        <v>3.111135488E9</v>
      </c>
      <c r="J1845" s="1">
        <v>0.0</v>
      </c>
      <c r="K1845" s="1">
        <v>0.0</v>
      </c>
      <c r="L1845" s="1">
        <v>0.0</v>
      </c>
      <c r="N1845" s="1">
        <v>640.0</v>
      </c>
      <c r="S1845" s="1">
        <v>0.0</v>
      </c>
      <c r="T1845" s="1">
        <v>0.0</v>
      </c>
      <c r="V1845" s="1">
        <v>0.0</v>
      </c>
      <c r="W1845" s="1">
        <v>0.0</v>
      </c>
      <c r="X1845" s="1">
        <v>0.0</v>
      </c>
      <c r="Y1845" s="1">
        <v>0.0</v>
      </c>
      <c r="AA1845" s="1">
        <v>0.25</v>
      </c>
      <c r="AB1845" s="1">
        <v>129.764</v>
      </c>
      <c r="AC1845" s="1">
        <v>0.25</v>
      </c>
      <c r="AE1845" s="1">
        <v>9.083</v>
      </c>
      <c r="AF1845" s="1">
        <v>0.167</v>
      </c>
      <c r="AG1845" s="1">
        <v>1039.434</v>
      </c>
      <c r="AH1845" s="1">
        <v>0.644</v>
      </c>
      <c r="AK1845" s="1">
        <v>129.764</v>
      </c>
      <c r="AL1845" s="1">
        <v>0.25</v>
      </c>
      <c r="AO1845" s="1">
        <v>100.0</v>
      </c>
      <c r="AT1845" s="1">
        <v>0.0</v>
      </c>
      <c r="AU1845" s="1">
        <v>0.0</v>
      </c>
      <c r="AX1845" s="1">
        <v>0.0</v>
      </c>
      <c r="AY1845" s="1">
        <v>0.0</v>
      </c>
      <c r="AZ1845" s="1">
        <v>0.0</v>
      </c>
      <c r="BA1845" s="1">
        <v>0.0</v>
      </c>
      <c r="BC1845" s="1">
        <v>0.16</v>
      </c>
      <c r="BG1845" s="1">
        <v>0.0</v>
      </c>
      <c r="BH1845" s="1">
        <v>0.0</v>
      </c>
      <c r="BJ1845" s="1">
        <v>0.0</v>
      </c>
      <c r="BO1845" s="1">
        <v>0.0</v>
      </c>
      <c r="BP1845" s="1">
        <v>0.0</v>
      </c>
      <c r="BR1845" s="1">
        <v>0.0</v>
      </c>
      <c r="BT1845" s="1">
        <v>0.0</v>
      </c>
      <c r="BU1845" s="1">
        <v>0.0</v>
      </c>
      <c r="BY1845" s="1">
        <v>0.0</v>
      </c>
      <c r="BZ1845" s="1">
        <v>0.0</v>
      </c>
      <c r="CB1845" s="1">
        <v>0.0</v>
      </c>
      <c r="CG1845" s="1">
        <v>129.764</v>
      </c>
      <c r="CH1845" s="1">
        <v>0.25</v>
      </c>
      <c r="CK1845" s="1">
        <v>0.0</v>
      </c>
      <c r="CL1845" s="1">
        <v>0.0</v>
      </c>
      <c r="CM1845" s="1">
        <v>0.0</v>
      </c>
      <c r="CN1845" s="1">
        <v>100.0</v>
      </c>
      <c r="CQ1845" s="1">
        <v>0.0</v>
      </c>
      <c r="CR1845" s="1">
        <v>0.0</v>
      </c>
      <c r="CU1845" s="1">
        <v>0.0</v>
      </c>
      <c r="CV1845" s="1">
        <v>0.0</v>
      </c>
      <c r="CX1845" s="1">
        <v>0.0</v>
      </c>
      <c r="CY1845" s="1">
        <v>0.0</v>
      </c>
      <c r="DA1845" s="1">
        <v>129.764</v>
      </c>
      <c r="DB1845" s="1">
        <v>2.003</v>
      </c>
      <c r="DF1845" s="1">
        <v>0.0</v>
      </c>
      <c r="DG1845" s="1">
        <v>0.0</v>
      </c>
      <c r="DI1845" s="1">
        <v>0.0</v>
      </c>
      <c r="DN1845" s="1">
        <v>0.0</v>
      </c>
      <c r="DO1845" s="1">
        <v>0.0</v>
      </c>
      <c r="DQ1845" s="1">
        <v>0.0</v>
      </c>
      <c r="DV1845" s="1">
        <v>0.0</v>
      </c>
      <c r="DW1845" s="1">
        <v>0.0</v>
      </c>
      <c r="DY1845" s="1">
        <v>0.0</v>
      </c>
    </row>
    <row r="1846">
      <c r="A1846" s="1" t="s">
        <v>278</v>
      </c>
      <c r="B1846" s="1">
        <v>2011.0</v>
      </c>
      <c r="C1846" s="1" t="s">
        <v>279</v>
      </c>
      <c r="D1846" s="1">
        <v>1983737.0</v>
      </c>
      <c r="E1846" s="1">
        <v>3.000861952E9</v>
      </c>
      <c r="J1846" s="1">
        <v>0.0</v>
      </c>
      <c r="K1846" s="1">
        <v>0.0</v>
      </c>
      <c r="L1846" s="1">
        <v>0.0</v>
      </c>
      <c r="N1846" s="1">
        <v>640.0</v>
      </c>
      <c r="S1846" s="1">
        <v>0.0</v>
      </c>
      <c r="T1846" s="1">
        <v>0.0</v>
      </c>
      <c r="V1846" s="1">
        <v>0.0</v>
      </c>
      <c r="W1846" s="1">
        <v>0.0</v>
      </c>
      <c r="X1846" s="1">
        <v>0.0</v>
      </c>
      <c r="Y1846" s="1">
        <v>0.0</v>
      </c>
      <c r="AA1846" s="1">
        <v>0.25</v>
      </c>
      <c r="AB1846" s="1">
        <v>126.025</v>
      </c>
      <c r="AC1846" s="1">
        <v>0.25</v>
      </c>
      <c r="AE1846" s="1">
        <v>5.113</v>
      </c>
      <c r="AF1846" s="1">
        <v>0.102</v>
      </c>
      <c r="AG1846" s="1">
        <v>1061.101</v>
      </c>
      <c r="AH1846" s="1">
        <v>0.701</v>
      </c>
      <c r="AK1846" s="1">
        <v>126.025</v>
      </c>
      <c r="AL1846" s="1">
        <v>0.25</v>
      </c>
      <c r="AO1846" s="1">
        <v>100.0</v>
      </c>
      <c r="AT1846" s="1">
        <v>0.0</v>
      </c>
      <c r="AU1846" s="1">
        <v>0.0</v>
      </c>
      <c r="AX1846" s="1">
        <v>0.0</v>
      </c>
      <c r="AY1846" s="1">
        <v>0.0</v>
      </c>
      <c r="AZ1846" s="1">
        <v>0.0</v>
      </c>
      <c r="BA1846" s="1">
        <v>0.0</v>
      </c>
      <c r="BC1846" s="1">
        <v>0.16</v>
      </c>
      <c r="BG1846" s="1">
        <v>0.0</v>
      </c>
      <c r="BH1846" s="1">
        <v>0.0</v>
      </c>
      <c r="BJ1846" s="1">
        <v>0.0</v>
      </c>
      <c r="BO1846" s="1">
        <v>0.0</v>
      </c>
      <c r="BP1846" s="1">
        <v>0.0</v>
      </c>
      <c r="BR1846" s="1">
        <v>0.0</v>
      </c>
      <c r="BT1846" s="1">
        <v>0.0</v>
      </c>
      <c r="BU1846" s="1">
        <v>0.0</v>
      </c>
      <c r="BY1846" s="1">
        <v>0.0</v>
      </c>
      <c r="BZ1846" s="1">
        <v>0.0</v>
      </c>
      <c r="CB1846" s="1">
        <v>0.0</v>
      </c>
      <c r="CG1846" s="1">
        <v>126.025</v>
      </c>
      <c r="CH1846" s="1">
        <v>0.25</v>
      </c>
      <c r="CK1846" s="1">
        <v>0.0</v>
      </c>
      <c r="CL1846" s="1">
        <v>0.0</v>
      </c>
      <c r="CM1846" s="1">
        <v>0.0</v>
      </c>
      <c r="CN1846" s="1">
        <v>100.0</v>
      </c>
      <c r="CQ1846" s="1">
        <v>0.0</v>
      </c>
      <c r="CR1846" s="1">
        <v>0.0</v>
      </c>
      <c r="CU1846" s="1">
        <v>0.0</v>
      </c>
      <c r="CV1846" s="1">
        <v>0.0</v>
      </c>
      <c r="CX1846" s="1">
        <v>0.0</v>
      </c>
      <c r="CY1846" s="1">
        <v>0.0</v>
      </c>
      <c r="DA1846" s="1">
        <v>126.025</v>
      </c>
      <c r="DB1846" s="1">
        <v>2.105</v>
      </c>
      <c r="DF1846" s="1">
        <v>0.0</v>
      </c>
      <c r="DG1846" s="1">
        <v>0.0</v>
      </c>
      <c r="DI1846" s="1">
        <v>0.0</v>
      </c>
      <c r="DN1846" s="1">
        <v>0.0</v>
      </c>
      <c r="DO1846" s="1">
        <v>0.0</v>
      </c>
      <c r="DQ1846" s="1">
        <v>0.0</v>
      </c>
      <c r="DV1846" s="1">
        <v>0.0</v>
      </c>
      <c r="DW1846" s="1">
        <v>0.0</v>
      </c>
      <c r="DY1846" s="1">
        <v>0.0</v>
      </c>
    </row>
    <row r="1847">
      <c r="A1847" s="1" t="s">
        <v>278</v>
      </c>
      <c r="B1847" s="1">
        <v>2012.0</v>
      </c>
      <c r="C1847" s="1" t="s">
        <v>279</v>
      </c>
      <c r="D1847" s="1">
        <v>2043044.0</v>
      </c>
      <c r="E1847" s="1">
        <v>3.174000128E9</v>
      </c>
      <c r="J1847" s="1">
        <v>0.0</v>
      </c>
      <c r="K1847" s="1">
        <v>0.0</v>
      </c>
      <c r="L1847" s="1">
        <v>0.0</v>
      </c>
      <c r="N1847" s="1">
        <v>640.0</v>
      </c>
      <c r="S1847" s="1">
        <v>0.0</v>
      </c>
      <c r="T1847" s="1">
        <v>0.0</v>
      </c>
      <c r="V1847" s="1">
        <v>0.0</v>
      </c>
      <c r="W1847" s="1">
        <v>0.0</v>
      </c>
      <c r="X1847" s="1">
        <v>0.0</v>
      </c>
      <c r="Y1847" s="1">
        <v>0.0</v>
      </c>
      <c r="AA1847" s="1">
        <v>0.25</v>
      </c>
      <c r="AB1847" s="1">
        <v>122.366</v>
      </c>
      <c r="AC1847" s="1">
        <v>0.25</v>
      </c>
      <c r="AE1847" s="1">
        <v>-2.468</v>
      </c>
      <c r="AF1847" s="1">
        <v>-0.052</v>
      </c>
      <c r="AG1847" s="1">
        <v>1004.87</v>
      </c>
      <c r="AH1847" s="1">
        <v>0.647</v>
      </c>
      <c r="AK1847" s="1">
        <v>122.366</v>
      </c>
      <c r="AL1847" s="1">
        <v>0.25</v>
      </c>
      <c r="AO1847" s="1">
        <v>100.0</v>
      </c>
      <c r="AT1847" s="1">
        <v>0.0</v>
      </c>
      <c r="AU1847" s="1">
        <v>0.0</v>
      </c>
      <c r="AX1847" s="1">
        <v>0.0</v>
      </c>
      <c r="AY1847" s="1">
        <v>0.0</v>
      </c>
      <c r="AZ1847" s="1">
        <v>0.0</v>
      </c>
      <c r="BA1847" s="1">
        <v>0.0</v>
      </c>
      <c r="BC1847" s="1">
        <v>0.16</v>
      </c>
      <c r="BG1847" s="1">
        <v>0.0</v>
      </c>
      <c r="BH1847" s="1">
        <v>0.0</v>
      </c>
      <c r="BJ1847" s="1">
        <v>0.0</v>
      </c>
      <c r="BO1847" s="1">
        <v>0.0</v>
      </c>
      <c r="BP1847" s="1">
        <v>0.0</v>
      </c>
      <c r="BR1847" s="1">
        <v>0.0</v>
      </c>
      <c r="BT1847" s="1">
        <v>0.0</v>
      </c>
      <c r="BU1847" s="1">
        <v>0.0</v>
      </c>
      <c r="BY1847" s="1">
        <v>0.0</v>
      </c>
      <c r="BZ1847" s="1">
        <v>0.0</v>
      </c>
      <c r="CB1847" s="1">
        <v>0.0</v>
      </c>
      <c r="CG1847" s="1">
        <v>122.366</v>
      </c>
      <c r="CH1847" s="1">
        <v>0.25</v>
      </c>
      <c r="CK1847" s="1">
        <v>0.0</v>
      </c>
      <c r="CL1847" s="1">
        <v>0.0</v>
      </c>
      <c r="CM1847" s="1">
        <v>0.0</v>
      </c>
      <c r="CN1847" s="1">
        <v>100.0</v>
      </c>
      <c r="CQ1847" s="1">
        <v>0.0</v>
      </c>
      <c r="CR1847" s="1">
        <v>0.0</v>
      </c>
      <c r="CU1847" s="1">
        <v>0.0</v>
      </c>
      <c r="CV1847" s="1">
        <v>0.0</v>
      </c>
      <c r="CX1847" s="1">
        <v>0.0</v>
      </c>
      <c r="CY1847" s="1">
        <v>0.0</v>
      </c>
      <c r="DA1847" s="1">
        <v>122.366</v>
      </c>
      <c r="DB1847" s="1">
        <v>2.053</v>
      </c>
      <c r="DF1847" s="1">
        <v>0.0</v>
      </c>
      <c r="DG1847" s="1">
        <v>0.0</v>
      </c>
      <c r="DI1847" s="1">
        <v>0.0</v>
      </c>
      <c r="DN1847" s="1">
        <v>0.0</v>
      </c>
      <c r="DO1847" s="1">
        <v>0.0</v>
      </c>
      <c r="DQ1847" s="1">
        <v>0.0</v>
      </c>
      <c r="DV1847" s="1">
        <v>0.0</v>
      </c>
      <c r="DW1847" s="1">
        <v>0.0</v>
      </c>
      <c r="DY1847" s="1">
        <v>0.0</v>
      </c>
    </row>
    <row r="1848">
      <c r="A1848" s="1" t="s">
        <v>278</v>
      </c>
      <c r="B1848" s="1">
        <v>2013.0</v>
      </c>
      <c r="C1848" s="1" t="s">
        <v>279</v>
      </c>
      <c r="D1848" s="1">
        <v>2103775.0</v>
      </c>
      <c r="E1848" s="1">
        <v>3.327260928E9</v>
      </c>
      <c r="J1848" s="1">
        <v>0.0</v>
      </c>
      <c r="K1848" s="1">
        <v>0.0</v>
      </c>
      <c r="L1848" s="1">
        <v>0.0</v>
      </c>
      <c r="N1848" s="1">
        <v>640.0</v>
      </c>
      <c r="S1848" s="1">
        <v>0.0</v>
      </c>
      <c r="T1848" s="1">
        <v>0.0</v>
      </c>
      <c r="V1848" s="1">
        <v>0.0</v>
      </c>
      <c r="W1848" s="1">
        <v>0.0</v>
      </c>
      <c r="X1848" s="1">
        <v>0.0</v>
      </c>
      <c r="Y1848" s="1">
        <v>0.0</v>
      </c>
      <c r="AA1848" s="1">
        <v>0.25</v>
      </c>
      <c r="AB1848" s="1">
        <v>118.834</v>
      </c>
      <c r="AC1848" s="1">
        <v>0.25</v>
      </c>
      <c r="AE1848" s="1">
        <v>-0.476</v>
      </c>
      <c r="AF1848" s="1">
        <v>-0.01</v>
      </c>
      <c r="AG1848" s="1">
        <v>971.216</v>
      </c>
      <c r="AH1848" s="1">
        <v>0.614</v>
      </c>
      <c r="AK1848" s="1">
        <v>118.834</v>
      </c>
      <c r="AL1848" s="1">
        <v>0.25</v>
      </c>
      <c r="AO1848" s="1">
        <v>100.0</v>
      </c>
      <c r="AT1848" s="1">
        <v>0.0</v>
      </c>
      <c r="AU1848" s="1">
        <v>0.0</v>
      </c>
      <c r="AX1848" s="1">
        <v>0.0</v>
      </c>
      <c r="AY1848" s="1">
        <v>0.0</v>
      </c>
      <c r="AZ1848" s="1">
        <v>0.0</v>
      </c>
      <c r="BA1848" s="1">
        <v>0.0</v>
      </c>
      <c r="BC1848" s="1">
        <v>0.16</v>
      </c>
      <c r="BG1848" s="1">
        <v>0.0</v>
      </c>
      <c r="BH1848" s="1">
        <v>0.0</v>
      </c>
      <c r="BJ1848" s="1">
        <v>0.0</v>
      </c>
      <c r="BO1848" s="1">
        <v>0.0</v>
      </c>
      <c r="BP1848" s="1">
        <v>0.0</v>
      </c>
      <c r="BR1848" s="1">
        <v>0.0</v>
      </c>
      <c r="BT1848" s="1">
        <v>0.0</v>
      </c>
      <c r="BU1848" s="1">
        <v>0.0</v>
      </c>
      <c r="BY1848" s="1">
        <v>0.0</v>
      </c>
      <c r="BZ1848" s="1">
        <v>0.0</v>
      </c>
      <c r="CB1848" s="1">
        <v>0.0</v>
      </c>
      <c r="CG1848" s="1">
        <v>118.834</v>
      </c>
      <c r="CH1848" s="1">
        <v>0.25</v>
      </c>
      <c r="CK1848" s="1">
        <v>0.0</v>
      </c>
      <c r="CL1848" s="1">
        <v>0.0</v>
      </c>
      <c r="CM1848" s="1">
        <v>0.0</v>
      </c>
      <c r="CN1848" s="1">
        <v>100.0</v>
      </c>
      <c r="CQ1848" s="1">
        <v>0.0</v>
      </c>
      <c r="CR1848" s="1">
        <v>0.0</v>
      </c>
      <c r="CU1848" s="1">
        <v>0.0</v>
      </c>
      <c r="CV1848" s="1">
        <v>0.0</v>
      </c>
      <c r="CX1848" s="1">
        <v>0.0</v>
      </c>
      <c r="CY1848" s="1">
        <v>0.0</v>
      </c>
      <c r="DA1848" s="1">
        <v>118.834</v>
      </c>
      <c r="DB1848" s="1">
        <v>2.043</v>
      </c>
      <c r="DF1848" s="1">
        <v>0.0</v>
      </c>
      <c r="DG1848" s="1">
        <v>0.0</v>
      </c>
      <c r="DI1848" s="1">
        <v>0.0</v>
      </c>
      <c r="DN1848" s="1">
        <v>0.0</v>
      </c>
      <c r="DO1848" s="1">
        <v>0.0</v>
      </c>
      <c r="DQ1848" s="1">
        <v>0.0</v>
      </c>
      <c r="DV1848" s="1">
        <v>0.0</v>
      </c>
      <c r="DW1848" s="1">
        <v>0.0</v>
      </c>
      <c r="DY1848" s="1">
        <v>0.0</v>
      </c>
    </row>
    <row r="1849">
      <c r="A1849" s="1" t="s">
        <v>278</v>
      </c>
      <c r="B1849" s="1">
        <v>2014.0</v>
      </c>
      <c r="C1849" s="1" t="s">
        <v>279</v>
      </c>
      <c r="D1849" s="1">
        <v>2164486.0</v>
      </c>
      <c r="E1849" s="1">
        <v>3.357018112E9</v>
      </c>
      <c r="J1849" s="1">
        <v>0.0</v>
      </c>
      <c r="K1849" s="1">
        <v>0.0</v>
      </c>
      <c r="L1849" s="1">
        <v>0.0</v>
      </c>
      <c r="N1849" s="1">
        <v>640.0</v>
      </c>
      <c r="S1849" s="1">
        <v>0.0</v>
      </c>
      <c r="T1849" s="1">
        <v>0.0</v>
      </c>
      <c r="V1849" s="1">
        <v>0.0</v>
      </c>
      <c r="W1849" s="1">
        <v>0.0</v>
      </c>
      <c r="X1849" s="1">
        <v>0.0</v>
      </c>
      <c r="Y1849" s="1">
        <v>0.0</v>
      </c>
      <c r="AA1849" s="1">
        <v>0.25</v>
      </c>
      <c r="AB1849" s="1">
        <v>115.501</v>
      </c>
      <c r="AC1849" s="1">
        <v>0.25</v>
      </c>
      <c r="AE1849" s="1">
        <v>10.587</v>
      </c>
      <c r="AF1849" s="1">
        <v>0.216</v>
      </c>
      <c r="AG1849" s="1">
        <v>1043.914</v>
      </c>
      <c r="AH1849" s="1">
        <v>0.673</v>
      </c>
      <c r="AK1849" s="1">
        <v>115.501</v>
      </c>
      <c r="AL1849" s="1">
        <v>0.25</v>
      </c>
      <c r="AO1849" s="1">
        <v>100.0</v>
      </c>
      <c r="AT1849" s="1">
        <v>0.0</v>
      </c>
      <c r="AU1849" s="1">
        <v>0.0</v>
      </c>
      <c r="AX1849" s="1">
        <v>0.0</v>
      </c>
      <c r="AY1849" s="1">
        <v>0.0</v>
      </c>
      <c r="AZ1849" s="1">
        <v>0.0</v>
      </c>
      <c r="BA1849" s="1">
        <v>0.0</v>
      </c>
      <c r="BC1849" s="1">
        <v>0.16</v>
      </c>
      <c r="BG1849" s="1">
        <v>0.0</v>
      </c>
      <c r="BH1849" s="1">
        <v>0.0</v>
      </c>
      <c r="BJ1849" s="1">
        <v>0.0</v>
      </c>
      <c r="BO1849" s="1">
        <v>0.0</v>
      </c>
      <c r="BP1849" s="1">
        <v>0.0</v>
      </c>
      <c r="BR1849" s="1">
        <v>0.0</v>
      </c>
      <c r="BT1849" s="1">
        <v>0.0</v>
      </c>
      <c r="BU1849" s="1">
        <v>0.0</v>
      </c>
      <c r="BY1849" s="1">
        <v>0.0</v>
      </c>
      <c r="BZ1849" s="1">
        <v>0.0</v>
      </c>
      <c r="CB1849" s="1">
        <v>0.0</v>
      </c>
      <c r="CG1849" s="1">
        <v>115.501</v>
      </c>
      <c r="CH1849" s="1">
        <v>0.25</v>
      </c>
      <c r="CK1849" s="1">
        <v>0.0</v>
      </c>
      <c r="CL1849" s="1">
        <v>0.0</v>
      </c>
      <c r="CM1849" s="1">
        <v>0.0</v>
      </c>
      <c r="CN1849" s="1">
        <v>100.0</v>
      </c>
      <c r="CQ1849" s="1">
        <v>0.0</v>
      </c>
      <c r="CR1849" s="1">
        <v>0.0</v>
      </c>
      <c r="CU1849" s="1">
        <v>0.0</v>
      </c>
      <c r="CV1849" s="1">
        <v>0.0</v>
      </c>
      <c r="CX1849" s="1">
        <v>0.0</v>
      </c>
      <c r="CY1849" s="1">
        <v>0.0</v>
      </c>
      <c r="DA1849" s="1">
        <v>115.501</v>
      </c>
      <c r="DB1849" s="1">
        <v>2.26</v>
      </c>
      <c r="DF1849" s="1">
        <v>0.0</v>
      </c>
      <c r="DG1849" s="1">
        <v>0.0</v>
      </c>
      <c r="DI1849" s="1">
        <v>0.0</v>
      </c>
      <c r="DN1849" s="1">
        <v>0.0</v>
      </c>
      <c r="DO1849" s="1">
        <v>0.0</v>
      </c>
      <c r="DQ1849" s="1">
        <v>0.0</v>
      </c>
      <c r="DV1849" s="1">
        <v>0.0</v>
      </c>
      <c r="DW1849" s="1">
        <v>0.0</v>
      </c>
      <c r="DY1849" s="1">
        <v>0.0</v>
      </c>
    </row>
    <row r="1850">
      <c r="A1850" s="1" t="s">
        <v>278</v>
      </c>
      <c r="B1850" s="1">
        <v>2015.0</v>
      </c>
      <c r="C1850" s="1" t="s">
        <v>279</v>
      </c>
      <c r="D1850" s="1">
        <v>2224483.0</v>
      </c>
      <c r="E1850" s="1">
        <v>3.514848E9</v>
      </c>
      <c r="J1850" s="1">
        <v>0.0</v>
      </c>
      <c r="K1850" s="1">
        <v>0.0</v>
      </c>
      <c r="L1850" s="1">
        <v>0.0</v>
      </c>
      <c r="N1850" s="1">
        <v>642.857</v>
      </c>
      <c r="S1850" s="1">
        <v>0.0</v>
      </c>
      <c r="T1850" s="1">
        <v>0.0</v>
      </c>
      <c r="V1850" s="1">
        <v>0.0</v>
      </c>
      <c r="W1850" s="1">
        <v>0.0</v>
      </c>
      <c r="X1850" s="1">
        <v>0.0</v>
      </c>
      <c r="Y1850" s="1">
        <v>0.0</v>
      </c>
      <c r="AA1850" s="1">
        <v>0.28</v>
      </c>
      <c r="AB1850" s="1">
        <v>125.872</v>
      </c>
      <c r="AC1850" s="1">
        <v>0.28</v>
      </c>
      <c r="AE1850" s="1">
        <v>2.357</v>
      </c>
      <c r="AF1850" s="1">
        <v>0.053</v>
      </c>
      <c r="AG1850" s="1">
        <v>1039.699</v>
      </c>
      <c r="AH1850" s="1">
        <v>0.658</v>
      </c>
      <c r="AK1850" s="1">
        <v>125.872</v>
      </c>
      <c r="AL1850" s="1">
        <v>0.28</v>
      </c>
      <c r="AO1850" s="1">
        <v>100.0</v>
      </c>
      <c r="AT1850" s="1">
        <v>0.0</v>
      </c>
      <c r="AU1850" s="1">
        <v>0.0</v>
      </c>
      <c r="AX1850" s="1">
        <v>0.0</v>
      </c>
      <c r="AY1850" s="1">
        <v>0.0</v>
      </c>
      <c r="AZ1850" s="1">
        <v>0.0</v>
      </c>
      <c r="BA1850" s="1">
        <v>0.0</v>
      </c>
      <c r="BC1850" s="1">
        <v>0.18</v>
      </c>
      <c r="BG1850" s="1">
        <v>0.0</v>
      </c>
      <c r="BH1850" s="1">
        <v>0.0</v>
      </c>
      <c r="BJ1850" s="1">
        <v>0.0</v>
      </c>
      <c r="BO1850" s="1">
        <v>0.0</v>
      </c>
      <c r="BP1850" s="1">
        <v>0.0</v>
      </c>
      <c r="BR1850" s="1">
        <v>0.0</v>
      </c>
      <c r="BT1850" s="1">
        <v>0.0</v>
      </c>
      <c r="BU1850" s="1">
        <v>0.0</v>
      </c>
      <c r="BY1850" s="1">
        <v>0.0</v>
      </c>
      <c r="BZ1850" s="1">
        <v>0.0</v>
      </c>
      <c r="CB1850" s="1">
        <v>0.0</v>
      </c>
      <c r="CG1850" s="1">
        <v>125.872</v>
      </c>
      <c r="CH1850" s="1">
        <v>0.28</v>
      </c>
      <c r="CK1850" s="1">
        <v>0.0</v>
      </c>
      <c r="CL1850" s="1">
        <v>0.0</v>
      </c>
      <c r="CM1850" s="1">
        <v>0.0</v>
      </c>
      <c r="CN1850" s="1">
        <v>100.0</v>
      </c>
      <c r="CQ1850" s="1">
        <v>0.0</v>
      </c>
      <c r="CR1850" s="1">
        <v>0.0</v>
      </c>
      <c r="CU1850" s="1">
        <v>0.0</v>
      </c>
      <c r="CV1850" s="1">
        <v>0.0</v>
      </c>
      <c r="CX1850" s="1">
        <v>0.0</v>
      </c>
      <c r="CY1850" s="1">
        <v>0.0</v>
      </c>
      <c r="DA1850" s="1">
        <v>125.872</v>
      </c>
      <c r="DB1850" s="1">
        <v>2.313</v>
      </c>
      <c r="DF1850" s="1">
        <v>0.0</v>
      </c>
      <c r="DG1850" s="1">
        <v>0.0</v>
      </c>
      <c r="DI1850" s="1">
        <v>0.0</v>
      </c>
      <c r="DN1850" s="1">
        <v>0.0</v>
      </c>
      <c r="DO1850" s="1">
        <v>0.0</v>
      </c>
      <c r="DQ1850" s="1">
        <v>0.0</v>
      </c>
      <c r="DV1850" s="1">
        <v>0.0</v>
      </c>
      <c r="DW1850" s="1">
        <v>0.0</v>
      </c>
      <c r="DY1850" s="1">
        <v>0.0</v>
      </c>
    </row>
    <row r="1851">
      <c r="A1851" s="1" t="s">
        <v>278</v>
      </c>
      <c r="B1851" s="1">
        <v>2016.0</v>
      </c>
      <c r="C1851" s="1" t="s">
        <v>279</v>
      </c>
      <c r="D1851" s="1">
        <v>2283737.0</v>
      </c>
      <c r="E1851" s="1">
        <v>3.558432768E9</v>
      </c>
      <c r="J1851" s="1">
        <v>0.0</v>
      </c>
      <c r="K1851" s="1">
        <v>0.0</v>
      </c>
      <c r="L1851" s="1">
        <v>0.0</v>
      </c>
      <c r="N1851" s="1">
        <v>666.667</v>
      </c>
      <c r="S1851" s="1">
        <v>0.0</v>
      </c>
      <c r="T1851" s="1">
        <v>0.0</v>
      </c>
      <c r="V1851" s="1">
        <v>0.0</v>
      </c>
      <c r="W1851" s="1">
        <v>0.0</v>
      </c>
      <c r="X1851" s="1">
        <v>0.0</v>
      </c>
      <c r="Y1851" s="1">
        <v>0.0</v>
      </c>
      <c r="AA1851" s="1">
        <v>0.3</v>
      </c>
      <c r="AB1851" s="1">
        <v>131.364</v>
      </c>
      <c r="AC1851" s="1">
        <v>0.3</v>
      </c>
      <c r="AE1851" s="1">
        <v>0.811</v>
      </c>
      <c r="AF1851" s="1">
        <v>0.019</v>
      </c>
      <c r="AG1851" s="1">
        <v>1020.936</v>
      </c>
      <c r="AH1851" s="1">
        <v>0.655</v>
      </c>
      <c r="AK1851" s="1">
        <v>131.364</v>
      </c>
      <c r="AL1851" s="1">
        <v>0.3</v>
      </c>
      <c r="AO1851" s="1">
        <v>100.0</v>
      </c>
      <c r="AT1851" s="1">
        <v>0.0</v>
      </c>
      <c r="AU1851" s="1">
        <v>0.0</v>
      </c>
      <c r="AX1851" s="1">
        <v>0.0</v>
      </c>
      <c r="AY1851" s="1">
        <v>0.0</v>
      </c>
      <c r="AZ1851" s="1">
        <v>0.0</v>
      </c>
      <c r="BA1851" s="1">
        <v>0.0</v>
      </c>
      <c r="BC1851" s="1">
        <v>0.2</v>
      </c>
      <c r="BG1851" s="1">
        <v>0.0</v>
      </c>
      <c r="BH1851" s="1">
        <v>0.0</v>
      </c>
      <c r="BJ1851" s="1">
        <v>0.0</v>
      </c>
      <c r="BO1851" s="1">
        <v>0.0</v>
      </c>
      <c r="BP1851" s="1">
        <v>0.0</v>
      </c>
      <c r="BR1851" s="1">
        <v>0.0</v>
      </c>
      <c r="BT1851" s="1">
        <v>0.0</v>
      </c>
      <c r="BU1851" s="1">
        <v>0.0</v>
      </c>
      <c r="BY1851" s="1">
        <v>0.0</v>
      </c>
      <c r="BZ1851" s="1">
        <v>0.0</v>
      </c>
      <c r="CB1851" s="1">
        <v>0.0</v>
      </c>
      <c r="CG1851" s="1">
        <v>131.364</v>
      </c>
      <c r="CH1851" s="1">
        <v>0.3</v>
      </c>
      <c r="CK1851" s="1">
        <v>0.0</v>
      </c>
      <c r="CL1851" s="1">
        <v>0.0</v>
      </c>
      <c r="CM1851" s="1">
        <v>0.0</v>
      </c>
      <c r="CN1851" s="1">
        <v>100.0</v>
      </c>
      <c r="CQ1851" s="1">
        <v>0.0</v>
      </c>
      <c r="CR1851" s="1">
        <v>0.0</v>
      </c>
      <c r="CU1851" s="1">
        <v>0.0</v>
      </c>
      <c r="CV1851" s="1">
        <v>0.0</v>
      </c>
      <c r="CX1851" s="1">
        <v>0.0</v>
      </c>
      <c r="CY1851" s="1">
        <v>0.0</v>
      </c>
      <c r="DA1851" s="1">
        <v>131.364</v>
      </c>
      <c r="DB1851" s="1">
        <v>2.332</v>
      </c>
      <c r="DF1851" s="1">
        <v>0.0</v>
      </c>
      <c r="DG1851" s="1">
        <v>0.0</v>
      </c>
      <c r="DI1851" s="1">
        <v>0.0</v>
      </c>
      <c r="DN1851" s="1">
        <v>0.0</v>
      </c>
      <c r="DO1851" s="1">
        <v>0.0</v>
      </c>
      <c r="DQ1851" s="1">
        <v>0.0</v>
      </c>
      <c r="DV1851" s="1">
        <v>0.0</v>
      </c>
      <c r="DW1851" s="1">
        <v>0.0</v>
      </c>
      <c r="DY1851" s="1">
        <v>0.0</v>
      </c>
    </row>
    <row r="1852">
      <c r="A1852" s="1" t="s">
        <v>278</v>
      </c>
      <c r="B1852" s="1">
        <v>2017.0</v>
      </c>
      <c r="C1852" s="1" t="s">
        <v>279</v>
      </c>
      <c r="D1852" s="1">
        <v>2342157.0</v>
      </c>
      <c r="E1852" s="1">
        <v>3.704517888E9</v>
      </c>
      <c r="J1852" s="1">
        <v>0.0</v>
      </c>
      <c r="K1852" s="1">
        <v>0.0</v>
      </c>
      <c r="L1852" s="1">
        <v>0.0</v>
      </c>
      <c r="N1852" s="1">
        <v>645.161</v>
      </c>
      <c r="S1852" s="1">
        <v>0.0</v>
      </c>
      <c r="T1852" s="1">
        <v>0.0</v>
      </c>
      <c r="Y1852" s="1">
        <v>0.0</v>
      </c>
      <c r="AA1852" s="1">
        <v>0.31</v>
      </c>
      <c r="AB1852" s="1">
        <v>132.357</v>
      </c>
      <c r="AC1852" s="1">
        <v>0.31</v>
      </c>
      <c r="AE1852" s="1">
        <v>1.722</v>
      </c>
      <c r="AF1852" s="1">
        <v>0.04</v>
      </c>
      <c r="AG1852" s="1">
        <v>1012.615</v>
      </c>
      <c r="AH1852" s="1">
        <v>0.64</v>
      </c>
      <c r="AK1852" s="1">
        <v>132.357</v>
      </c>
      <c r="AL1852" s="1">
        <v>0.31</v>
      </c>
      <c r="AO1852" s="1">
        <v>100.0</v>
      </c>
      <c r="AT1852" s="1">
        <v>0.0</v>
      </c>
      <c r="AU1852" s="1">
        <v>0.0</v>
      </c>
      <c r="BA1852" s="1">
        <v>0.0</v>
      </c>
      <c r="BC1852" s="1">
        <v>0.2</v>
      </c>
      <c r="BG1852" s="1">
        <v>0.0</v>
      </c>
      <c r="BH1852" s="1">
        <v>0.0</v>
      </c>
      <c r="BJ1852" s="1">
        <v>0.0</v>
      </c>
      <c r="BO1852" s="1">
        <v>0.0</v>
      </c>
      <c r="BP1852" s="1">
        <v>0.0</v>
      </c>
      <c r="BR1852" s="1">
        <v>0.0</v>
      </c>
      <c r="BT1852" s="1">
        <v>0.0</v>
      </c>
      <c r="BU1852" s="1">
        <v>0.0</v>
      </c>
      <c r="BY1852" s="1">
        <v>0.0</v>
      </c>
      <c r="BZ1852" s="1">
        <v>0.0</v>
      </c>
      <c r="CB1852" s="1">
        <v>0.0</v>
      </c>
      <c r="CG1852" s="1">
        <v>132.357</v>
      </c>
      <c r="CH1852" s="1">
        <v>0.31</v>
      </c>
      <c r="CN1852" s="1">
        <v>100.0</v>
      </c>
      <c r="CQ1852" s="1">
        <v>0.0</v>
      </c>
      <c r="CR1852" s="1">
        <v>0.0</v>
      </c>
      <c r="CU1852" s="1">
        <v>0.0</v>
      </c>
      <c r="CV1852" s="1">
        <v>0.0</v>
      </c>
      <c r="CX1852" s="1">
        <v>0.0</v>
      </c>
      <c r="CY1852" s="1">
        <v>0.0</v>
      </c>
      <c r="DA1852" s="1">
        <v>132.357</v>
      </c>
      <c r="DB1852" s="1">
        <v>2.372</v>
      </c>
      <c r="DF1852" s="1">
        <v>0.0</v>
      </c>
      <c r="DG1852" s="1">
        <v>0.0</v>
      </c>
      <c r="DI1852" s="1">
        <v>0.0</v>
      </c>
      <c r="DN1852" s="1">
        <v>0.0</v>
      </c>
      <c r="DO1852" s="1">
        <v>0.0</v>
      </c>
      <c r="DQ1852" s="1">
        <v>0.0</v>
      </c>
      <c r="DV1852" s="1">
        <v>0.0</v>
      </c>
      <c r="DW1852" s="1">
        <v>0.0</v>
      </c>
      <c r="DY1852" s="1">
        <v>0.0</v>
      </c>
    </row>
    <row r="1853">
      <c r="A1853" s="1" t="s">
        <v>278</v>
      </c>
      <c r="B1853" s="1">
        <v>2018.0</v>
      </c>
      <c r="C1853" s="1" t="s">
        <v>279</v>
      </c>
      <c r="D1853" s="1">
        <v>2399584.0</v>
      </c>
      <c r="E1853" s="1">
        <v>3.947002112E9</v>
      </c>
      <c r="J1853" s="1">
        <v>0.0</v>
      </c>
      <c r="K1853" s="1">
        <v>0.0</v>
      </c>
      <c r="L1853" s="1">
        <v>0.0</v>
      </c>
      <c r="N1853" s="1">
        <v>666.667</v>
      </c>
      <c r="S1853" s="1">
        <v>0.0</v>
      </c>
      <c r="T1853" s="1">
        <v>0.0</v>
      </c>
      <c r="Y1853" s="1">
        <v>0.0</v>
      </c>
      <c r="AA1853" s="1">
        <v>0.39</v>
      </c>
      <c r="AB1853" s="1">
        <v>162.528</v>
      </c>
      <c r="AC1853" s="1">
        <v>0.39</v>
      </c>
      <c r="AE1853" s="1">
        <v>-18.537</v>
      </c>
      <c r="AF1853" s="1">
        <v>-0.44</v>
      </c>
      <c r="AG1853" s="1">
        <v>805.167</v>
      </c>
      <c r="AH1853" s="1">
        <v>0.49</v>
      </c>
      <c r="AK1853" s="1">
        <v>162.528</v>
      </c>
      <c r="AL1853" s="1">
        <v>0.39</v>
      </c>
      <c r="AO1853" s="1">
        <v>100.0</v>
      </c>
      <c r="AT1853" s="1">
        <v>0.0</v>
      </c>
      <c r="AU1853" s="1">
        <v>0.0</v>
      </c>
      <c r="BA1853" s="1">
        <v>0.0</v>
      </c>
      <c r="BC1853" s="1">
        <v>0.26</v>
      </c>
      <c r="BG1853" s="1">
        <v>0.0</v>
      </c>
      <c r="BH1853" s="1">
        <v>0.0</v>
      </c>
      <c r="BJ1853" s="1">
        <v>0.0</v>
      </c>
      <c r="BO1853" s="1">
        <v>0.0</v>
      </c>
      <c r="BP1853" s="1">
        <v>0.0</v>
      </c>
      <c r="BR1853" s="1">
        <v>0.0</v>
      </c>
      <c r="BT1853" s="1">
        <v>0.0</v>
      </c>
      <c r="BU1853" s="1">
        <v>0.0</v>
      </c>
      <c r="BY1853" s="1">
        <v>0.0</v>
      </c>
      <c r="BZ1853" s="1">
        <v>0.0</v>
      </c>
      <c r="CB1853" s="1">
        <v>0.0</v>
      </c>
      <c r="CG1853" s="1">
        <v>162.528</v>
      </c>
      <c r="CH1853" s="1">
        <v>0.39</v>
      </c>
      <c r="CN1853" s="1">
        <v>100.0</v>
      </c>
      <c r="CQ1853" s="1">
        <v>0.0</v>
      </c>
      <c r="CR1853" s="1">
        <v>0.0</v>
      </c>
      <c r="CU1853" s="1">
        <v>0.0</v>
      </c>
      <c r="CV1853" s="1">
        <v>0.0</v>
      </c>
      <c r="CX1853" s="1">
        <v>0.0</v>
      </c>
      <c r="CY1853" s="1">
        <v>0.0</v>
      </c>
      <c r="DA1853" s="1">
        <v>162.528</v>
      </c>
      <c r="DB1853" s="1">
        <v>1.932</v>
      </c>
      <c r="DF1853" s="1">
        <v>0.0</v>
      </c>
      <c r="DG1853" s="1">
        <v>0.0</v>
      </c>
      <c r="DI1853" s="1">
        <v>0.0</v>
      </c>
      <c r="DN1853" s="1">
        <v>0.0</v>
      </c>
      <c r="DO1853" s="1">
        <v>0.0</v>
      </c>
      <c r="DQ1853" s="1">
        <v>0.0</v>
      </c>
      <c r="DV1853" s="1">
        <v>0.0</v>
      </c>
      <c r="DW1853" s="1">
        <v>0.0</v>
      </c>
      <c r="DY1853" s="1">
        <v>0.0</v>
      </c>
    </row>
    <row r="1854">
      <c r="A1854" s="1" t="s">
        <v>278</v>
      </c>
      <c r="B1854" s="1">
        <v>2019.0</v>
      </c>
      <c r="C1854" s="1" t="s">
        <v>279</v>
      </c>
      <c r="D1854" s="1">
        <v>2456795.0</v>
      </c>
      <c r="E1854" s="1">
        <v>4.192588544E9</v>
      </c>
      <c r="J1854" s="1">
        <v>0.0</v>
      </c>
      <c r="K1854" s="1">
        <v>0.0</v>
      </c>
      <c r="L1854" s="1">
        <v>0.0</v>
      </c>
      <c r="N1854" s="1">
        <v>652.174</v>
      </c>
      <c r="S1854" s="1">
        <v>0.0</v>
      </c>
      <c r="T1854" s="1">
        <v>0.0</v>
      </c>
      <c r="Y1854" s="1">
        <v>0.0</v>
      </c>
      <c r="AA1854" s="1">
        <v>0.46</v>
      </c>
      <c r="AB1854" s="1">
        <v>187.236</v>
      </c>
      <c r="AC1854" s="1">
        <v>0.46</v>
      </c>
      <c r="AE1854" s="1">
        <v>2.308</v>
      </c>
      <c r="AF1854" s="1">
        <v>0.045</v>
      </c>
      <c r="AG1854" s="1">
        <v>804.565</v>
      </c>
      <c r="AH1854" s="1">
        <v>0.471</v>
      </c>
      <c r="AK1854" s="1">
        <v>187.236</v>
      </c>
      <c r="AL1854" s="1">
        <v>0.46</v>
      </c>
      <c r="AO1854" s="1">
        <v>100.0</v>
      </c>
      <c r="AT1854" s="1">
        <v>0.0</v>
      </c>
      <c r="AU1854" s="1">
        <v>0.0</v>
      </c>
      <c r="BA1854" s="1">
        <v>0.0</v>
      </c>
      <c r="BC1854" s="1">
        <v>0.3</v>
      </c>
      <c r="BG1854" s="1">
        <v>0.0</v>
      </c>
      <c r="BH1854" s="1">
        <v>0.0</v>
      </c>
      <c r="BJ1854" s="1">
        <v>0.0</v>
      </c>
      <c r="BO1854" s="1">
        <v>0.0</v>
      </c>
      <c r="BP1854" s="1">
        <v>0.0</v>
      </c>
      <c r="BR1854" s="1">
        <v>0.0</v>
      </c>
      <c r="BT1854" s="1">
        <v>0.0</v>
      </c>
      <c r="BU1854" s="1">
        <v>0.0</v>
      </c>
      <c r="BY1854" s="1">
        <v>0.0</v>
      </c>
      <c r="BZ1854" s="1">
        <v>0.0</v>
      </c>
      <c r="CB1854" s="1">
        <v>0.0</v>
      </c>
      <c r="CG1854" s="1">
        <v>187.236</v>
      </c>
      <c r="CH1854" s="1">
        <v>0.46</v>
      </c>
      <c r="CN1854" s="1">
        <v>100.0</v>
      </c>
      <c r="CQ1854" s="1">
        <v>0.0</v>
      </c>
      <c r="CR1854" s="1">
        <v>0.0</v>
      </c>
      <c r="CU1854" s="1">
        <v>0.0</v>
      </c>
      <c r="CV1854" s="1">
        <v>0.0</v>
      </c>
      <c r="CX1854" s="1">
        <v>0.0</v>
      </c>
      <c r="CY1854" s="1">
        <v>0.0</v>
      </c>
      <c r="DA1854" s="1">
        <v>187.236</v>
      </c>
      <c r="DB1854" s="1">
        <v>1.977</v>
      </c>
      <c r="DF1854" s="1">
        <v>0.0</v>
      </c>
      <c r="DG1854" s="1">
        <v>0.0</v>
      </c>
      <c r="DI1854" s="1">
        <v>0.0</v>
      </c>
      <c r="DN1854" s="1">
        <v>0.0</v>
      </c>
      <c r="DO1854" s="1">
        <v>0.0</v>
      </c>
      <c r="DQ1854" s="1">
        <v>0.0</v>
      </c>
      <c r="DV1854" s="1">
        <v>0.0</v>
      </c>
      <c r="DW1854" s="1">
        <v>0.0</v>
      </c>
      <c r="DY1854" s="1">
        <v>0.0</v>
      </c>
    </row>
    <row r="1855">
      <c r="A1855" s="1" t="s">
        <v>278</v>
      </c>
      <c r="B1855" s="1">
        <v>2020.0</v>
      </c>
      <c r="C1855" s="1" t="s">
        <v>279</v>
      </c>
      <c r="D1855" s="1">
        <v>2515694.0</v>
      </c>
      <c r="E1855" s="1">
        <v>4.21739008E9</v>
      </c>
      <c r="J1855" s="1">
        <v>0.0</v>
      </c>
      <c r="K1855" s="1">
        <v>0.0</v>
      </c>
      <c r="L1855" s="1">
        <v>0.0</v>
      </c>
      <c r="N1855" s="1">
        <v>666.667</v>
      </c>
      <c r="S1855" s="1">
        <v>0.0</v>
      </c>
      <c r="T1855" s="1">
        <v>0.0</v>
      </c>
      <c r="Y1855" s="1">
        <v>0.0</v>
      </c>
      <c r="AA1855" s="1">
        <v>0.48</v>
      </c>
      <c r="AB1855" s="1">
        <v>190.802</v>
      </c>
      <c r="AC1855" s="1">
        <v>0.48</v>
      </c>
      <c r="AE1855" s="1">
        <v>-10.003</v>
      </c>
      <c r="AF1855" s="1">
        <v>-0.198</v>
      </c>
      <c r="AG1855" s="1">
        <v>707.13</v>
      </c>
      <c r="AH1855" s="1">
        <v>0.422</v>
      </c>
      <c r="AK1855" s="1">
        <v>190.802</v>
      </c>
      <c r="AL1855" s="1">
        <v>0.48</v>
      </c>
      <c r="AO1855" s="1">
        <v>100.0</v>
      </c>
      <c r="AT1855" s="1">
        <v>0.0</v>
      </c>
      <c r="AU1855" s="1">
        <v>0.0</v>
      </c>
      <c r="BA1855" s="1">
        <v>0.0</v>
      </c>
      <c r="BC1855" s="1">
        <v>0.32</v>
      </c>
      <c r="BG1855" s="1">
        <v>0.0</v>
      </c>
      <c r="BH1855" s="1">
        <v>0.0</v>
      </c>
      <c r="BJ1855" s="1">
        <v>0.0</v>
      </c>
      <c r="BO1855" s="1">
        <v>0.0</v>
      </c>
      <c r="BP1855" s="1">
        <v>0.0</v>
      </c>
      <c r="BR1855" s="1">
        <v>0.0</v>
      </c>
      <c r="BT1855" s="1">
        <v>0.0</v>
      </c>
      <c r="BU1855" s="1">
        <v>0.0</v>
      </c>
      <c r="BY1855" s="1">
        <v>0.0</v>
      </c>
      <c r="BZ1855" s="1">
        <v>0.0</v>
      </c>
      <c r="CB1855" s="1">
        <v>0.0</v>
      </c>
      <c r="CG1855" s="1">
        <v>190.802</v>
      </c>
      <c r="CH1855" s="1">
        <v>0.48</v>
      </c>
      <c r="CN1855" s="1">
        <v>100.0</v>
      </c>
      <c r="CQ1855" s="1">
        <v>0.0</v>
      </c>
      <c r="CR1855" s="1">
        <v>0.0</v>
      </c>
      <c r="CU1855" s="1">
        <v>0.0</v>
      </c>
      <c r="CV1855" s="1">
        <v>0.0</v>
      </c>
      <c r="CX1855" s="1">
        <v>0.0</v>
      </c>
      <c r="CY1855" s="1">
        <v>0.0</v>
      </c>
      <c r="DA1855" s="1">
        <v>190.802</v>
      </c>
      <c r="DB1855" s="1">
        <v>1.779</v>
      </c>
      <c r="DF1855" s="1">
        <v>0.0</v>
      </c>
      <c r="DG1855" s="1">
        <v>0.0</v>
      </c>
      <c r="DI1855" s="1">
        <v>0.0</v>
      </c>
      <c r="DN1855" s="1">
        <v>0.0</v>
      </c>
      <c r="DO1855" s="1">
        <v>0.0</v>
      </c>
      <c r="DQ1855" s="1">
        <v>0.0</v>
      </c>
      <c r="DV1855" s="1">
        <v>0.0</v>
      </c>
      <c r="DW1855" s="1">
        <v>0.0</v>
      </c>
      <c r="DY1855" s="1">
        <v>0.0</v>
      </c>
    </row>
    <row r="1856">
      <c r="A1856" s="1" t="s">
        <v>278</v>
      </c>
      <c r="B1856" s="1">
        <v>2021.0</v>
      </c>
      <c r="C1856" s="1" t="s">
        <v>279</v>
      </c>
      <c r="D1856" s="1">
        <v>2575965.0</v>
      </c>
      <c r="E1856" s="1">
        <v>4.439051264E9</v>
      </c>
      <c r="J1856" s="1">
        <v>0.0</v>
      </c>
      <c r="K1856" s="1">
        <v>0.0</v>
      </c>
      <c r="L1856" s="1">
        <v>0.0</v>
      </c>
      <c r="N1856" s="1">
        <v>660.0</v>
      </c>
      <c r="S1856" s="1">
        <v>0.0</v>
      </c>
      <c r="T1856" s="1">
        <v>0.0</v>
      </c>
      <c r="Y1856" s="1">
        <v>0.0</v>
      </c>
      <c r="AA1856" s="1">
        <v>0.5</v>
      </c>
      <c r="AB1856" s="1">
        <v>194.102</v>
      </c>
      <c r="AC1856" s="1">
        <v>0.5</v>
      </c>
      <c r="AE1856" s="1">
        <v>14.701</v>
      </c>
      <c r="AF1856" s="1">
        <v>0.262</v>
      </c>
      <c r="AG1856" s="1">
        <v>792.105</v>
      </c>
      <c r="AH1856" s="1">
        <v>0.46</v>
      </c>
      <c r="AK1856" s="1">
        <v>194.102</v>
      </c>
      <c r="AL1856" s="1">
        <v>0.5</v>
      </c>
      <c r="AO1856" s="1">
        <v>100.0</v>
      </c>
      <c r="AT1856" s="1">
        <v>0.0</v>
      </c>
      <c r="AU1856" s="1">
        <v>0.0</v>
      </c>
      <c r="BA1856" s="1">
        <v>0.0</v>
      </c>
      <c r="BC1856" s="1">
        <v>0.33</v>
      </c>
      <c r="BG1856" s="1">
        <v>0.0</v>
      </c>
      <c r="BH1856" s="1">
        <v>0.0</v>
      </c>
      <c r="BJ1856" s="1">
        <v>0.0</v>
      </c>
      <c r="BO1856" s="1">
        <v>0.0</v>
      </c>
      <c r="BP1856" s="1">
        <v>0.0</v>
      </c>
      <c r="BR1856" s="1">
        <v>0.0</v>
      </c>
      <c r="BT1856" s="1">
        <v>0.0</v>
      </c>
      <c r="BU1856" s="1">
        <v>0.0</v>
      </c>
      <c r="BY1856" s="1">
        <v>0.0</v>
      </c>
      <c r="BZ1856" s="1">
        <v>0.0</v>
      </c>
      <c r="CB1856" s="1">
        <v>0.0</v>
      </c>
      <c r="CG1856" s="1">
        <v>194.102</v>
      </c>
      <c r="CH1856" s="1">
        <v>0.5</v>
      </c>
      <c r="CN1856" s="1">
        <v>100.0</v>
      </c>
      <c r="CQ1856" s="1">
        <v>0.0</v>
      </c>
      <c r="CR1856" s="1">
        <v>0.0</v>
      </c>
      <c r="CU1856" s="1">
        <v>0.0</v>
      </c>
      <c r="CV1856" s="1">
        <v>0.0</v>
      </c>
      <c r="CX1856" s="1">
        <v>0.0</v>
      </c>
      <c r="CY1856" s="1">
        <v>0.0</v>
      </c>
      <c r="DA1856" s="1">
        <v>194.102</v>
      </c>
      <c r="DB1856" s="1">
        <v>2.04</v>
      </c>
      <c r="DF1856" s="1">
        <v>0.0</v>
      </c>
      <c r="DG1856" s="1">
        <v>0.0</v>
      </c>
      <c r="DI1856" s="1">
        <v>0.0</v>
      </c>
      <c r="DN1856" s="1">
        <v>0.0</v>
      </c>
      <c r="DO1856" s="1">
        <v>0.0</v>
      </c>
      <c r="DQ1856" s="1">
        <v>0.0</v>
      </c>
      <c r="DV1856" s="1">
        <v>0.0</v>
      </c>
      <c r="DW1856" s="1">
        <v>0.0</v>
      </c>
      <c r="DY1856" s="1">
        <v>0.0</v>
      </c>
    </row>
    <row r="1857">
      <c r="A1857" s="1" t="s">
        <v>278</v>
      </c>
      <c r="B1857" s="1">
        <v>2022.0</v>
      </c>
      <c r="C1857" s="1" t="s">
        <v>279</v>
      </c>
      <c r="D1857" s="1">
        <v>2636423.0</v>
      </c>
      <c r="E1857" s="1">
        <v>4.6567936E9</v>
      </c>
      <c r="J1857" s="1">
        <v>0.0</v>
      </c>
      <c r="K1857" s="1">
        <v>0.0</v>
      </c>
      <c r="L1857" s="1">
        <v>0.0</v>
      </c>
      <c r="N1857" s="1">
        <v>666.667</v>
      </c>
      <c r="S1857" s="1">
        <v>0.0</v>
      </c>
      <c r="T1857" s="1">
        <v>0.0</v>
      </c>
      <c r="Y1857" s="1">
        <v>0.0</v>
      </c>
      <c r="AA1857" s="1">
        <v>0.51</v>
      </c>
      <c r="AB1857" s="1">
        <v>193.444</v>
      </c>
      <c r="AC1857" s="1">
        <v>0.51</v>
      </c>
      <c r="AE1857" s="1">
        <v>2.896</v>
      </c>
      <c r="AF1857" s="1">
        <v>0.059</v>
      </c>
      <c r="AG1857" s="1">
        <v>796.357</v>
      </c>
      <c r="AH1857" s="1">
        <v>0.451</v>
      </c>
      <c r="AK1857" s="1">
        <v>193.444</v>
      </c>
      <c r="AL1857" s="1">
        <v>0.51</v>
      </c>
      <c r="AO1857" s="1">
        <v>100.0</v>
      </c>
      <c r="AT1857" s="1">
        <v>0.0</v>
      </c>
      <c r="AU1857" s="1">
        <v>0.0</v>
      </c>
      <c r="BA1857" s="1">
        <v>0.0</v>
      </c>
      <c r="BC1857" s="1">
        <v>0.34</v>
      </c>
      <c r="BG1857" s="1">
        <v>0.0</v>
      </c>
      <c r="BH1857" s="1">
        <v>0.0</v>
      </c>
      <c r="BJ1857" s="1">
        <v>0.0</v>
      </c>
      <c r="BO1857" s="1">
        <v>0.0</v>
      </c>
      <c r="BP1857" s="1">
        <v>0.0</v>
      </c>
      <c r="BR1857" s="1">
        <v>0.0</v>
      </c>
      <c r="BT1857" s="1">
        <v>0.0</v>
      </c>
      <c r="BU1857" s="1">
        <v>0.0</v>
      </c>
      <c r="BY1857" s="1">
        <v>0.0</v>
      </c>
      <c r="BZ1857" s="1">
        <v>0.0</v>
      </c>
      <c r="CB1857" s="1">
        <v>0.0</v>
      </c>
      <c r="CG1857" s="1">
        <v>193.444</v>
      </c>
      <c r="CH1857" s="1">
        <v>0.51</v>
      </c>
      <c r="CN1857" s="1">
        <v>100.0</v>
      </c>
      <c r="CQ1857" s="1">
        <v>0.0</v>
      </c>
      <c r="CR1857" s="1">
        <v>0.0</v>
      </c>
      <c r="CU1857" s="1">
        <v>0.0</v>
      </c>
      <c r="CV1857" s="1">
        <v>0.0</v>
      </c>
      <c r="CX1857" s="1">
        <v>0.0</v>
      </c>
      <c r="CY1857" s="1">
        <v>0.0</v>
      </c>
      <c r="DA1857" s="1">
        <v>193.444</v>
      </c>
      <c r="DB1857" s="1">
        <v>2.1</v>
      </c>
      <c r="DF1857" s="1">
        <v>0.0</v>
      </c>
      <c r="DG1857" s="1">
        <v>0.0</v>
      </c>
      <c r="DI1857" s="1">
        <v>0.0</v>
      </c>
      <c r="DN1857" s="1">
        <v>0.0</v>
      </c>
      <c r="DO1857" s="1">
        <v>0.0</v>
      </c>
      <c r="DQ1857" s="1">
        <v>0.0</v>
      </c>
      <c r="DV1857" s="1">
        <v>0.0</v>
      </c>
      <c r="DW1857" s="1">
        <v>0.0</v>
      </c>
      <c r="DY1857" s="1">
        <v>0.0</v>
      </c>
    </row>
    <row r="1858">
      <c r="A1858" s="1" t="s">
        <v>278</v>
      </c>
      <c r="B1858" s="1">
        <v>2023.0</v>
      </c>
      <c r="C1858" s="1" t="s">
        <v>279</v>
      </c>
      <c r="D1858" s="1">
        <v>2697797.0</v>
      </c>
      <c r="J1858" s="1">
        <v>0.0</v>
      </c>
      <c r="K1858" s="1">
        <v>0.0</v>
      </c>
      <c r="L1858" s="1">
        <v>0.0</v>
      </c>
      <c r="N1858" s="1">
        <v>666.667</v>
      </c>
      <c r="S1858" s="1">
        <v>0.0</v>
      </c>
      <c r="T1858" s="1">
        <v>0.0</v>
      </c>
      <c r="Y1858" s="1">
        <v>0.0</v>
      </c>
      <c r="AA1858" s="1">
        <v>0.51</v>
      </c>
      <c r="AB1858" s="1">
        <v>189.043</v>
      </c>
      <c r="AC1858" s="1">
        <v>0.51</v>
      </c>
      <c r="AE1858" s="1">
        <v>2.836</v>
      </c>
      <c r="AF1858" s="1">
        <v>0.06</v>
      </c>
      <c r="AG1858" s="1">
        <v>800.309</v>
      </c>
      <c r="AK1858" s="1">
        <v>189.043</v>
      </c>
      <c r="AL1858" s="1">
        <v>0.51</v>
      </c>
      <c r="AO1858" s="1">
        <v>100.0</v>
      </c>
      <c r="AT1858" s="1">
        <v>0.0</v>
      </c>
      <c r="AU1858" s="1">
        <v>0.0</v>
      </c>
      <c r="BA1858" s="1">
        <v>0.0</v>
      </c>
      <c r="BC1858" s="1">
        <v>0.34</v>
      </c>
      <c r="BG1858" s="1">
        <v>0.0</v>
      </c>
      <c r="BH1858" s="1">
        <v>0.0</v>
      </c>
      <c r="BJ1858" s="1">
        <v>0.0</v>
      </c>
      <c r="BO1858" s="1">
        <v>0.0</v>
      </c>
      <c r="BP1858" s="1">
        <v>0.0</v>
      </c>
      <c r="BR1858" s="1">
        <v>0.0</v>
      </c>
      <c r="BT1858" s="1">
        <v>0.0</v>
      </c>
      <c r="BU1858" s="1">
        <v>0.0</v>
      </c>
      <c r="BY1858" s="1">
        <v>0.0</v>
      </c>
      <c r="BZ1858" s="1">
        <v>0.0</v>
      </c>
      <c r="CB1858" s="1">
        <v>0.0</v>
      </c>
      <c r="CG1858" s="1">
        <v>189.043</v>
      </c>
      <c r="CH1858" s="1">
        <v>0.51</v>
      </c>
      <c r="CN1858" s="1">
        <v>100.0</v>
      </c>
      <c r="CQ1858" s="1">
        <v>0.0</v>
      </c>
      <c r="CR1858" s="1">
        <v>0.0</v>
      </c>
      <c r="CU1858" s="1">
        <v>0.0</v>
      </c>
      <c r="CV1858" s="1">
        <v>0.0</v>
      </c>
      <c r="CX1858" s="1">
        <v>0.0</v>
      </c>
      <c r="CY1858" s="1">
        <v>0.0</v>
      </c>
      <c r="DA1858" s="1">
        <v>189.043</v>
      </c>
      <c r="DB1858" s="1">
        <v>2.159</v>
      </c>
      <c r="DF1858" s="1">
        <v>0.0</v>
      </c>
      <c r="DG1858" s="1">
        <v>0.0</v>
      </c>
      <c r="DI1858" s="1">
        <v>0.0</v>
      </c>
      <c r="DN1858" s="1">
        <v>0.0</v>
      </c>
      <c r="DO1858" s="1">
        <v>0.0</v>
      </c>
      <c r="DQ1858" s="1">
        <v>0.0</v>
      </c>
      <c r="DV1858" s="1">
        <v>0.0</v>
      </c>
      <c r="DW1858" s="1">
        <v>0.0</v>
      </c>
      <c r="DY1858" s="1">
        <v>0.0</v>
      </c>
    </row>
    <row r="1859">
      <c r="A1859" s="1" t="s">
        <v>280</v>
      </c>
      <c r="B1859" s="1">
        <v>2000.0</v>
      </c>
      <c r="C1859" s="1" t="s">
        <v>281</v>
      </c>
      <c r="D1859" s="1">
        <v>4328318.0</v>
      </c>
      <c r="E1859" s="1">
        <v>2.3550476288E10</v>
      </c>
      <c r="J1859" s="1">
        <v>0.0</v>
      </c>
      <c r="K1859" s="1">
        <v>0.0</v>
      </c>
      <c r="L1859" s="1">
        <v>0.0</v>
      </c>
      <c r="N1859" s="1">
        <v>152.174</v>
      </c>
      <c r="S1859" s="1">
        <v>0.0</v>
      </c>
      <c r="T1859" s="1">
        <v>0.0</v>
      </c>
      <c r="U1859" s="1">
        <v>-56.25</v>
      </c>
      <c r="V1859" s="1">
        <v>-0.046</v>
      </c>
      <c r="W1859" s="1">
        <v>8.235</v>
      </c>
      <c r="X1859" s="1">
        <v>0.036</v>
      </c>
      <c r="Y1859" s="1">
        <v>0.0</v>
      </c>
      <c r="AA1859" s="1">
        <v>7.61</v>
      </c>
      <c r="AB1859" s="1">
        <v>1758.189</v>
      </c>
      <c r="AC1859" s="1">
        <v>7.36</v>
      </c>
      <c r="AE1859" s="1">
        <v>-16.581</v>
      </c>
      <c r="AF1859" s="1">
        <v>-5.695</v>
      </c>
      <c r="AG1859" s="1">
        <v>6619.655</v>
      </c>
      <c r="AH1859" s="1">
        <v>1.217</v>
      </c>
      <c r="AK1859" s="1">
        <v>360.417</v>
      </c>
      <c r="AL1859" s="1">
        <v>1.56</v>
      </c>
      <c r="AO1859" s="1">
        <v>21.196</v>
      </c>
      <c r="AT1859" s="1">
        <v>311.899</v>
      </c>
      <c r="AU1859" s="1">
        <v>1.35</v>
      </c>
      <c r="AW1859" s="1">
        <v>0.0</v>
      </c>
      <c r="AX1859" s="1">
        <v>0.0</v>
      </c>
      <c r="AY1859" s="1">
        <v>150.347</v>
      </c>
      <c r="AZ1859" s="1">
        <v>0.651</v>
      </c>
      <c r="BA1859" s="1">
        <v>18.342</v>
      </c>
      <c r="BC1859" s="1">
        <v>1.12</v>
      </c>
      <c r="BG1859" s="1">
        <v>1340.012</v>
      </c>
      <c r="BH1859" s="1">
        <v>5.8</v>
      </c>
      <c r="BJ1859" s="1">
        <v>78.804</v>
      </c>
      <c r="BO1859" s="1">
        <v>1340.012</v>
      </c>
      <c r="BP1859" s="1">
        <v>5.8</v>
      </c>
      <c r="BR1859" s="1">
        <v>78.804</v>
      </c>
      <c r="BT1859" s="1">
        <v>0.25</v>
      </c>
      <c r="BU1859" s="1">
        <v>3.285</v>
      </c>
      <c r="BY1859" s="1">
        <v>0.0</v>
      </c>
      <c r="BZ1859" s="1">
        <v>0.0</v>
      </c>
      <c r="CB1859" s="1">
        <v>0.0</v>
      </c>
      <c r="CG1859" s="1">
        <v>48.518</v>
      </c>
      <c r="CH1859" s="1">
        <v>0.21</v>
      </c>
      <c r="CJ1859" s="1">
        <v>-8.842</v>
      </c>
      <c r="CK1859" s="1">
        <v>-0.122</v>
      </c>
      <c r="CL1859" s="1">
        <v>291.694</v>
      </c>
      <c r="CM1859" s="1">
        <v>1.263</v>
      </c>
      <c r="CN1859" s="1">
        <v>2.853</v>
      </c>
      <c r="CQ1859" s="1">
        <v>0.0</v>
      </c>
      <c r="CR1859" s="1">
        <v>0.0</v>
      </c>
      <c r="CU1859" s="1">
        <v>0.0</v>
      </c>
      <c r="CV1859" s="1">
        <v>0.0</v>
      </c>
      <c r="CX1859" s="1">
        <v>0.0</v>
      </c>
      <c r="CY1859" s="1">
        <v>0.0</v>
      </c>
      <c r="DA1859" s="1">
        <v>1700.43</v>
      </c>
      <c r="DB1859" s="1">
        <v>28.652</v>
      </c>
      <c r="DF1859" s="1">
        <v>1340.012</v>
      </c>
      <c r="DG1859" s="1">
        <v>5.8</v>
      </c>
      <c r="DI1859" s="1">
        <v>78.804</v>
      </c>
      <c r="DN1859" s="1">
        <v>0.0</v>
      </c>
      <c r="DO1859" s="1">
        <v>0.0</v>
      </c>
      <c r="DQ1859" s="1">
        <v>0.0</v>
      </c>
      <c r="DV1859" s="1">
        <v>0.0</v>
      </c>
      <c r="DW1859" s="1">
        <v>0.0</v>
      </c>
      <c r="DY1859" s="1">
        <v>0.0</v>
      </c>
    </row>
    <row r="1860">
      <c r="A1860" s="1" t="s">
        <v>280</v>
      </c>
      <c r="B1860" s="1">
        <v>2001.0</v>
      </c>
      <c r="C1860" s="1" t="s">
        <v>281</v>
      </c>
      <c r="D1860" s="1">
        <v>4209588.0</v>
      </c>
      <c r="E1860" s="1">
        <v>2.454362112E10</v>
      </c>
      <c r="J1860" s="1">
        <v>0.0</v>
      </c>
      <c r="K1860" s="1">
        <v>0.0</v>
      </c>
      <c r="L1860" s="1">
        <v>0.0</v>
      </c>
      <c r="N1860" s="1">
        <v>146.802</v>
      </c>
      <c r="S1860" s="1">
        <v>0.0</v>
      </c>
      <c r="T1860" s="1">
        <v>0.0</v>
      </c>
      <c r="U1860" s="1">
        <v>-85.681</v>
      </c>
      <c r="V1860" s="1">
        <v>-0.031</v>
      </c>
      <c r="W1860" s="1">
        <v>1.212</v>
      </c>
      <c r="X1860" s="1">
        <v>0.005</v>
      </c>
      <c r="Y1860" s="1">
        <v>0.0</v>
      </c>
      <c r="AA1860" s="1">
        <v>7.15</v>
      </c>
      <c r="AB1860" s="1">
        <v>1698.504</v>
      </c>
      <c r="AC1860" s="1">
        <v>6.88</v>
      </c>
      <c r="AE1860" s="1">
        <v>-9.244</v>
      </c>
      <c r="AF1860" s="1">
        <v>-2.648</v>
      </c>
      <c r="AG1860" s="1">
        <v>6177.211</v>
      </c>
      <c r="AH1860" s="1">
        <v>1.059</v>
      </c>
      <c r="AK1860" s="1">
        <v>330.199</v>
      </c>
      <c r="AL1860" s="1">
        <v>1.39</v>
      </c>
      <c r="AO1860" s="1">
        <v>20.203</v>
      </c>
      <c r="AT1860" s="1">
        <v>313.57</v>
      </c>
      <c r="AU1860" s="1">
        <v>1.32</v>
      </c>
      <c r="AW1860" s="1">
        <v>0.0</v>
      </c>
      <c r="AX1860" s="1">
        <v>0.0</v>
      </c>
      <c r="AY1860" s="1">
        <v>154.588</v>
      </c>
      <c r="AZ1860" s="1">
        <v>0.651</v>
      </c>
      <c r="BA1860" s="1">
        <v>19.186</v>
      </c>
      <c r="BC1860" s="1">
        <v>1.01</v>
      </c>
      <c r="BG1860" s="1">
        <v>1304.166</v>
      </c>
      <c r="BH1860" s="1">
        <v>5.49</v>
      </c>
      <c r="BJ1860" s="1">
        <v>79.797</v>
      </c>
      <c r="BO1860" s="1">
        <v>1304.166</v>
      </c>
      <c r="BP1860" s="1">
        <v>5.49</v>
      </c>
      <c r="BR1860" s="1">
        <v>79.797</v>
      </c>
      <c r="BT1860" s="1">
        <v>0.27</v>
      </c>
      <c r="BU1860" s="1">
        <v>3.776</v>
      </c>
      <c r="BY1860" s="1">
        <v>0.0</v>
      </c>
      <c r="BZ1860" s="1">
        <v>0.0</v>
      </c>
      <c r="CB1860" s="1">
        <v>0.0</v>
      </c>
      <c r="CG1860" s="1">
        <v>16.629</v>
      </c>
      <c r="CH1860" s="1">
        <v>0.07</v>
      </c>
      <c r="CJ1860" s="1">
        <v>-0.273</v>
      </c>
      <c r="CK1860" s="1">
        <v>-0.003</v>
      </c>
      <c r="CL1860" s="1">
        <v>299.101</v>
      </c>
      <c r="CM1860" s="1">
        <v>1.259</v>
      </c>
      <c r="CN1860" s="1">
        <v>1.017</v>
      </c>
      <c r="CQ1860" s="1">
        <v>0.0</v>
      </c>
      <c r="CR1860" s="1">
        <v>0.0</v>
      </c>
      <c r="CU1860" s="1">
        <v>0.0</v>
      </c>
      <c r="CV1860" s="1">
        <v>0.0</v>
      </c>
      <c r="CX1860" s="1">
        <v>0.0</v>
      </c>
      <c r="CY1860" s="1">
        <v>0.0</v>
      </c>
      <c r="DA1860" s="1">
        <v>1634.364</v>
      </c>
      <c r="DB1860" s="1">
        <v>26.004</v>
      </c>
      <c r="DF1860" s="1">
        <v>1304.166</v>
      </c>
      <c r="DG1860" s="1">
        <v>5.49</v>
      </c>
      <c r="DI1860" s="1">
        <v>79.797</v>
      </c>
      <c r="DN1860" s="1">
        <v>0.0</v>
      </c>
      <c r="DO1860" s="1">
        <v>0.0</v>
      </c>
      <c r="DQ1860" s="1">
        <v>0.0</v>
      </c>
      <c r="DV1860" s="1">
        <v>0.0</v>
      </c>
      <c r="DW1860" s="1">
        <v>0.0</v>
      </c>
      <c r="DY1860" s="1">
        <v>0.0</v>
      </c>
    </row>
    <row r="1861">
      <c r="A1861" s="1" t="s">
        <v>280</v>
      </c>
      <c r="B1861" s="1">
        <v>2002.0</v>
      </c>
      <c r="C1861" s="1" t="s">
        <v>281</v>
      </c>
      <c r="D1861" s="1">
        <v>4127795.0</v>
      </c>
      <c r="E1861" s="1">
        <v>2.5794086912E10</v>
      </c>
      <c r="J1861" s="1">
        <v>0.0</v>
      </c>
      <c r="K1861" s="1">
        <v>0.0</v>
      </c>
      <c r="L1861" s="1">
        <v>0.0</v>
      </c>
      <c r="N1861" s="1">
        <v>65.369</v>
      </c>
      <c r="S1861" s="1">
        <v>0.0</v>
      </c>
      <c r="T1861" s="1">
        <v>0.0</v>
      </c>
      <c r="U1861" s="1">
        <v>498.621</v>
      </c>
      <c r="V1861" s="1">
        <v>0.025</v>
      </c>
      <c r="W1861" s="1">
        <v>7.402</v>
      </c>
      <c r="X1861" s="1">
        <v>0.031</v>
      </c>
      <c r="Y1861" s="1">
        <v>0.0</v>
      </c>
      <c r="AA1861" s="1">
        <v>7.64</v>
      </c>
      <c r="AB1861" s="1">
        <v>1850.867</v>
      </c>
      <c r="AC1861" s="1">
        <v>7.19</v>
      </c>
      <c r="AE1861" s="1">
        <v>17.257</v>
      </c>
      <c r="AF1861" s="1">
        <v>4.488</v>
      </c>
      <c r="AG1861" s="1">
        <v>7386.757</v>
      </c>
      <c r="AH1861" s="1">
        <v>1.182</v>
      </c>
      <c r="AK1861" s="1">
        <v>118.707</v>
      </c>
      <c r="AL1861" s="1">
        <v>0.49</v>
      </c>
      <c r="AO1861" s="1">
        <v>6.815</v>
      </c>
      <c r="AT1861" s="1">
        <v>99.327</v>
      </c>
      <c r="AU1861" s="1">
        <v>0.41</v>
      </c>
      <c r="AW1861" s="1">
        <v>-78.644</v>
      </c>
      <c r="AX1861" s="1">
        <v>-0.512</v>
      </c>
      <c r="AY1861" s="1">
        <v>33.668</v>
      </c>
      <c r="AZ1861" s="1">
        <v>0.139</v>
      </c>
      <c r="BA1861" s="1">
        <v>5.702</v>
      </c>
      <c r="BC1861" s="1">
        <v>0.47</v>
      </c>
      <c r="BG1861" s="1">
        <v>1623.143</v>
      </c>
      <c r="BH1861" s="1">
        <v>6.7</v>
      </c>
      <c r="BJ1861" s="1">
        <v>93.185</v>
      </c>
      <c r="BO1861" s="1">
        <v>1623.143</v>
      </c>
      <c r="BP1861" s="1">
        <v>6.7</v>
      </c>
      <c r="BR1861" s="1">
        <v>93.185</v>
      </c>
      <c r="BT1861" s="1">
        <v>0.45</v>
      </c>
      <c r="BU1861" s="1">
        <v>5.89</v>
      </c>
      <c r="BY1861" s="1">
        <v>0.0</v>
      </c>
      <c r="BZ1861" s="1">
        <v>0.0</v>
      </c>
      <c r="CB1861" s="1">
        <v>0.0</v>
      </c>
      <c r="CG1861" s="1">
        <v>19.381</v>
      </c>
      <c r="CH1861" s="1">
        <v>0.08</v>
      </c>
      <c r="CJ1861" s="1">
        <v>-26.0</v>
      </c>
      <c r="CK1861" s="1">
        <v>-0.327</v>
      </c>
      <c r="CL1861" s="1">
        <v>225.721</v>
      </c>
      <c r="CM1861" s="1">
        <v>0.932</v>
      </c>
      <c r="CN1861" s="1">
        <v>1.113</v>
      </c>
      <c r="CQ1861" s="1">
        <v>0.0</v>
      </c>
      <c r="CR1861" s="1">
        <v>0.0</v>
      </c>
      <c r="CU1861" s="1">
        <v>0.0</v>
      </c>
      <c r="CV1861" s="1">
        <v>0.0</v>
      </c>
      <c r="CX1861" s="1">
        <v>0.0</v>
      </c>
      <c r="CY1861" s="1">
        <v>0.0</v>
      </c>
      <c r="DA1861" s="1">
        <v>1741.85</v>
      </c>
      <c r="DB1861" s="1">
        <v>30.491</v>
      </c>
      <c r="DF1861" s="1">
        <v>1623.143</v>
      </c>
      <c r="DG1861" s="1">
        <v>6.7</v>
      </c>
      <c r="DI1861" s="1">
        <v>93.185</v>
      </c>
      <c r="DN1861" s="1">
        <v>0.0</v>
      </c>
      <c r="DO1861" s="1">
        <v>0.0</v>
      </c>
      <c r="DQ1861" s="1">
        <v>0.0</v>
      </c>
      <c r="DV1861" s="1">
        <v>0.0</v>
      </c>
      <c r="DW1861" s="1">
        <v>0.0</v>
      </c>
      <c r="DY1861" s="1">
        <v>0.0</v>
      </c>
    </row>
    <row r="1862">
      <c r="A1862" s="1" t="s">
        <v>280</v>
      </c>
      <c r="B1862" s="1">
        <v>2003.0</v>
      </c>
      <c r="C1862" s="1" t="s">
        <v>281</v>
      </c>
      <c r="D1862" s="1">
        <v>4085443.0</v>
      </c>
      <c r="E1862" s="1">
        <v>2.8539725824E10</v>
      </c>
      <c r="J1862" s="1">
        <v>0.0</v>
      </c>
      <c r="K1862" s="1">
        <v>0.0</v>
      </c>
      <c r="L1862" s="1">
        <v>0.0</v>
      </c>
      <c r="N1862" s="1">
        <v>77.465</v>
      </c>
      <c r="S1862" s="1">
        <v>0.0</v>
      </c>
      <c r="T1862" s="1">
        <v>0.0</v>
      </c>
      <c r="U1862" s="1">
        <v>33.333</v>
      </c>
      <c r="V1862" s="1">
        <v>0.01</v>
      </c>
      <c r="W1862" s="1">
        <v>9.971</v>
      </c>
      <c r="X1862" s="1">
        <v>0.041</v>
      </c>
      <c r="Y1862" s="1">
        <v>0.0</v>
      </c>
      <c r="AA1862" s="1">
        <v>8.01</v>
      </c>
      <c r="AB1862" s="1">
        <v>1960.62</v>
      </c>
      <c r="AC1862" s="1">
        <v>7.1</v>
      </c>
      <c r="AE1862" s="1">
        <v>-13.938</v>
      </c>
      <c r="AF1862" s="1">
        <v>-4.25</v>
      </c>
      <c r="AG1862" s="1">
        <v>6423.098</v>
      </c>
      <c r="AH1862" s="1">
        <v>0.919</v>
      </c>
      <c r="AK1862" s="1">
        <v>156.654</v>
      </c>
      <c r="AL1862" s="1">
        <v>0.64</v>
      </c>
      <c r="AO1862" s="1">
        <v>9.014</v>
      </c>
      <c r="AT1862" s="1">
        <v>137.072</v>
      </c>
      <c r="AU1862" s="1">
        <v>0.56</v>
      </c>
      <c r="AW1862" s="1">
        <v>53.846</v>
      </c>
      <c r="AX1862" s="1">
        <v>0.075</v>
      </c>
      <c r="AY1862" s="1">
        <v>52.334</v>
      </c>
      <c r="AZ1862" s="1">
        <v>0.214</v>
      </c>
      <c r="BA1862" s="1">
        <v>7.887</v>
      </c>
      <c r="BC1862" s="1">
        <v>0.55</v>
      </c>
      <c r="BG1862" s="1">
        <v>1581.224</v>
      </c>
      <c r="BH1862" s="1">
        <v>6.46</v>
      </c>
      <c r="BJ1862" s="1">
        <v>90.986</v>
      </c>
      <c r="BO1862" s="1">
        <v>1581.224</v>
      </c>
      <c r="BP1862" s="1">
        <v>6.46</v>
      </c>
      <c r="BR1862" s="1">
        <v>90.986</v>
      </c>
      <c r="BT1862" s="1">
        <v>0.91</v>
      </c>
      <c r="BU1862" s="1">
        <v>11.361</v>
      </c>
      <c r="BY1862" s="1">
        <v>0.0</v>
      </c>
      <c r="BZ1862" s="1">
        <v>0.0</v>
      </c>
      <c r="CB1862" s="1">
        <v>0.0</v>
      </c>
      <c r="CG1862" s="1">
        <v>19.582</v>
      </c>
      <c r="CH1862" s="1">
        <v>0.08</v>
      </c>
      <c r="CJ1862" s="1">
        <v>89.189</v>
      </c>
      <c r="CK1862" s="1">
        <v>0.831</v>
      </c>
      <c r="CL1862" s="1">
        <v>431.466</v>
      </c>
      <c r="CM1862" s="1">
        <v>1.763</v>
      </c>
      <c r="CN1862" s="1">
        <v>1.127</v>
      </c>
      <c r="CQ1862" s="1">
        <v>0.0</v>
      </c>
      <c r="CR1862" s="1">
        <v>0.0</v>
      </c>
      <c r="CU1862" s="1">
        <v>0.0</v>
      </c>
      <c r="CV1862" s="1">
        <v>0.0</v>
      </c>
      <c r="CX1862" s="1">
        <v>0.0</v>
      </c>
      <c r="CY1862" s="1">
        <v>0.0</v>
      </c>
      <c r="DA1862" s="1">
        <v>1737.878</v>
      </c>
      <c r="DB1862" s="1">
        <v>26.241</v>
      </c>
      <c r="DF1862" s="1">
        <v>1581.224</v>
      </c>
      <c r="DG1862" s="1">
        <v>6.46</v>
      </c>
      <c r="DI1862" s="1">
        <v>90.986</v>
      </c>
      <c r="DN1862" s="1">
        <v>0.0</v>
      </c>
      <c r="DO1862" s="1">
        <v>0.0</v>
      </c>
      <c r="DQ1862" s="1">
        <v>0.0</v>
      </c>
      <c r="DV1862" s="1">
        <v>0.0</v>
      </c>
      <c r="DW1862" s="1">
        <v>0.0</v>
      </c>
      <c r="DY1862" s="1">
        <v>0.0</v>
      </c>
    </row>
    <row r="1863">
      <c r="A1863" s="1" t="s">
        <v>280</v>
      </c>
      <c r="B1863" s="1">
        <v>2004.0</v>
      </c>
      <c r="C1863" s="1" t="s">
        <v>281</v>
      </c>
      <c r="D1863" s="1">
        <v>4056030.0</v>
      </c>
      <c r="E1863" s="1">
        <v>3.0055112704E10</v>
      </c>
      <c r="J1863" s="1">
        <v>0.0</v>
      </c>
      <c r="K1863" s="1">
        <v>0.0</v>
      </c>
      <c r="L1863" s="1">
        <v>0.0</v>
      </c>
      <c r="N1863" s="1">
        <v>100.583</v>
      </c>
      <c r="S1863" s="1">
        <v>0.0</v>
      </c>
      <c r="T1863" s="1">
        <v>0.0</v>
      </c>
      <c r="U1863" s="1">
        <v>0.0</v>
      </c>
      <c r="V1863" s="1">
        <v>0.0</v>
      </c>
      <c r="W1863" s="1">
        <v>10.044</v>
      </c>
      <c r="X1863" s="1">
        <v>0.041</v>
      </c>
      <c r="Y1863" s="1">
        <v>0.0</v>
      </c>
      <c r="AA1863" s="1">
        <v>8.14</v>
      </c>
      <c r="AB1863" s="1">
        <v>2006.889</v>
      </c>
      <c r="AC1863" s="1">
        <v>6.86</v>
      </c>
      <c r="AE1863" s="1">
        <v>9.135</v>
      </c>
      <c r="AF1863" s="1">
        <v>2.397</v>
      </c>
      <c r="AG1863" s="1">
        <v>7060.667</v>
      </c>
      <c r="AH1863" s="1">
        <v>0.953</v>
      </c>
      <c r="AK1863" s="1">
        <v>214.495</v>
      </c>
      <c r="AL1863" s="1">
        <v>0.87</v>
      </c>
      <c r="AO1863" s="1">
        <v>12.682</v>
      </c>
      <c r="AT1863" s="1">
        <v>189.841</v>
      </c>
      <c r="AU1863" s="1">
        <v>0.77</v>
      </c>
      <c r="AW1863" s="1">
        <v>-3.004</v>
      </c>
      <c r="AX1863" s="1">
        <v>-0.006</v>
      </c>
      <c r="AY1863" s="1">
        <v>51.13</v>
      </c>
      <c r="AZ1863" s="1">
        <v>0.207</v>
      </c>
      <c r="BA1863" s="1">
        <v>11.224</v>
      </c>
      <c r="BC1863" s="1">
        <v>0.69</v>
      </c>
      <c r="BG1863" s="1">
        <v>1476.813</v>
      </c>
      <c r="BH1863" s="1">
        <v>5.99</v>
      </c>
      <c r="BJ1863" s="1">
        <v>87.318</v>
      </c>
      <c r="BO1863" s="1">
        <v>1476.813</v>
      </c>
      <c r="BP1863" s="1">
        <v>5.99</v>
      </c>
      <c r="BR1863" s="1">
        <v>87.318</v>
      </c>
      <c r="BT1863" s="1">
        <v>1.28</v>
      </c>
      <c r="BU1863" s="1">
        <v>15.725</v>
      </c>
      <c r="BY1863" s="1">
        <v>0.0</v>
      </c>
      <c r="BZ1863" s="1">
        <v>0.0</v>
      </c>
      <c r="CB1863" s="1">
        <v>0.0</v>
      </c>
      <c r="CG1863" s="1">
        <v>24.655</v>
      </c>
      <c r="CH1863" s="1">
        <v>0.1</v>
      </c>
      <c r="CJ1863" s="1">
        <v>-28.376</v>
      </c>
      <c r="CK1863" s="1">
        <v>-0.5</v>
      </c>
      <c r="CL1863" s="1">
        <v>311.276</v>
      </c>
      <c r="CM1863" s="1">
        <v>1.263</v>
      </c>
      <c r="CN1863" s="1">
        <v>1.458</v>
      </c>
      <c r="CQ1863" s="1">
        <v>0.0</v>
      </c>
      <c r="CR1863" s="1">
        <v>0.0</v>
      </c>
      <c r="CU1863" s="1">
        <v>0.0</v>
      </c>
      <c r="CV1863" s="1">
        <v>0.0</v>
      </c>
      <c r="CX1863" s="1">
        <v>0.0</v>
      </c>
      <c r="CY1863" s="1">
        <v>0.0</v>
      </c>
      <c r="DA1863" s="1">
        <v>1691.309</v>
      </c>
      <c r="DB1863" s="1">
        <v>28.638</v>
      </c>
      <c r="DF1863" s="1">
        <v>1476.813</v>
      </c>
      <c r="DG1863" s="1">
        <v>5.99</v>
      </c>
      <c r="DI1863" s="1">
        <v>87.318</v>
      </c>
      <c r="DN1863" s="1">
        <v>0.0</v>
      </c>
      <c r="DO1863" s="1">
        <v>0.0</v>
      </c>
      <c r="DQ1863" s="1">
        <v>0.0</v>
      </c>
      <c r="DV1863" s="1">
        <v>0.0</v>
      </c>
      <c r="DW1863" s="1">
        <v>0.0</v>
      </c>
      <c r="DY1863" s="1">
        <v>0.0</v>
      </c>
    </row>
    <row r="1864">
      <c r="A1864" s="1" t="s">
        <v>280</v>
      </c>
      <c r="B1864" s="1">
        <v>2005.0</v>
      </c>
      <c r="C1864" s="1" t="s">
        <v>281</v>
      </c>
      <c r="D1864" s="1">
        <v>4026093.0</v>
      </c>
      <c r="E1864" s="1">
        <v>3.2780623872E10</v>
      </c>
      <c r="J1864" s="1">
        <v>0.0</v>
      </c>
      <c r="K1864" s="1">
        <v>0.0</v>
      </c>
      <c r="L1864" s="1">
        <v>0.0</v>
      </c>
      <c r="N1864" s="1">
        <v>111.111</v>
      </c>
      <c r="S1864" s="1">
        <v>0.0</v>
      </c>
      <c r="T1864" s="1">
        <v>0.0</v>
      </c>
      <c r="U1864" s="1">
        <v>-37.5</v>
      </c>
      <c r="V1864" s="1">
        <v>-0.015</v>
      </c>
      <c r="W1864" s="1">
        <v>6.324</v>
      </c>
      <c r="X1864" s="1">
        <v>0.025</v>
      </c>
      <c r="Y1864" s="1">
        <v>0.0</v>
      </c>
      <c r="AA1864" s="1">
        <v>8.55</v>
      </c>
      <c r="AB1864" s="1">
        <v>2123.647</v>
      </c>
      <c r="AC1864" s="1">
        <v>7.2</v>
      </c>
      <c r="AE1864" s="1">
        <v>18.186</v>
      </c>
      <c r="AF1864" s="1">
        <v>5.208</v>
      </c>
      <c r="AG1864" s="1">
        <v>8406.767</v>
      </c>
      <c r="AH1864" s="1">
        <v>1.033</v>
      </c>
      <c r="AK1864" s="1">
        <v>255.831</v>
      </c>
      <c r="AL1864" s="1">
        <v>1.03</v>
      </c>
      <c r="AO1864" s="1">
        <v>14.306</v>
      </c>
      <c r="AT1864" s="1">
        <v>216.09</v>
      </c>
      <c r="AU1864" s="1">
        <v>0.87</v>
      </c>
      <c r="AW1864" s="1">
        <v>-25.0</v>
      </c>
      <c r="AX1864" s="1">
        <v>-0.052</v>
      </c>
      <c r="AY1864" s="1">
        <v>38.633</v>
      </c>
      <c r="AZ1864" s="1">
        <v>0.156</v>
      </c>
      <c r="BA1864" s="1">
        <v>12.083</v>
      </c>
      <c r="BC1864" s="1">
        <v>0.8</v>
      </c>
      <c r="BG1864" s="1">
        <v>1532.503</v>
      </c>
      <c r="BH1864" s="1">
        <v>6.17</v>
      </c>
      <c r="BJ1864" s="1">
        <v>85.694</v>
      </c>
      <c r="BO1864" s="1">
        <v>1532.503</v>
      </c>
      <c r="BP1864" s="1">
        <v>6.17</v>
      </c>
      <c r="BR1864" s="1">
        <v>85.694</v>
      </c>
      <c r="BT1864" s="1">
        <v>1.35</v>
      </c>
      <c r="BU1864" s="1">
        <v>15.789</v>
      </c>
      <c r="BY1864" s="1">
        <v>0.0</v>
      </c>
      <c r="BZ1864" s="1">
        <v>0.0</v>
      </c>
      <c r="CB1864" s="1">
        <v>0.0</v>
      </c>
      <c r="CG1864" s="1">
        <v>39.741</v>
      </c>
      <c r="CH1864" s="1">
        <v>0.16</v>
      </c>
      <c r="CJ1864" s="1">
        <v>-0.273</v>
      </c>
      <c r="CK1864" s="1">
        <v>-0.003</v>
      </c>
      <c r="CL1864" s="1">
        <v>312.733</v>
      </c>
      <c r="CM1864" s="1">
        <v>1.259</v>
      </c>
      <c r="CN1864" s="1">
        <v>2.222</v>
      </c>
      <c r="CQ1864" s="1">
        <v>0.0</v>
      </c>
      <c r="CR1864" s="1">
        <v>0.0</v>
      </c>
      <c r="CU1864" s="1">
        <v>0.0</v>
      </c>
      <c r="CV1864" s="1">
        <v>0.0</v>
      </c>
      <c r="CX1864" s="1">
        <v>0.0</v>
      </c>
      <c r="CY1864" s="1">
        <v>0.0</v>
      </c>
      <c r="DA1864" s="1">
        <v>1788.334</v>
      </c>
      <c r="DB1864" s="1">
        <v>33.846</v>
      </c>
      <c r="DF1864" s="1">
        <v>1532.503</v>
      </c>
      <c r="DG1864" s="1">
        <v>6.17</v>
      </c>
      <c r="DI1864" s="1">
        <v>85.694</v>
      </c>
      <c r="DN1864" s="1">
        <v>0.0</v>
      </c>
      <c r="DO1864" s="1">
        <v>0.0</v>
      </c>
      <c r="DQ1864" s="1">
        <v>0.0</v>
      </c>
      <c r="DV1864" s="1">
        <v>0.0</v>
      </c>
      <c r="DW1864" s="1">
        <v>0.0</v>
      </c>
      <c r="DY1864" s="1">
        <v>0.0</v>
      </c>
    </row>
    <row r="1865">
      <c r="A1865" s="1" t="s">
        <v>280</v>
      </c>
      <c r="B1865" s="1">
        <v>2006.0</v>
      </c>
      <c r="C1865" s="1" t="s">
        <v>281</v>
      </c>
      <c r="D1865" s="1">
        <v>3996533.0</v>
      </c>
      <c r="E1865" s="1">
        <v>3.570581504E10</v>
      </c>
      <c r="J1865" s="1">
        <v>0.0</v>
      </c>
      <c r="K1865" s="1">
        <v>0.0</v>
      </c>
      <c r="L1865" s="1">
        <v>0.0</v>
      </c>
      <c r="N1865" s="1">
        <v>200.803</v>
      </c>
      <c r="S1865" s="1">
        <v>0.0</v>
      </c>
      <c r="T1865" s="1">
        <v>0.0</v>
      </c>
      <c r="U1865" s="1">
        <v>80.0</v>
      </c>
      <c r="V1865" s="1">
        <v>0.02</v>
      </c>
      <c r="W1865" s="1">
        <v>11.467</v>
      </c>
      <c r="X1865" s="1">
        <v>0.046</v>
      </c>
      <c r="Y1865" s="1">
        <v>0.0</v>
      </c>
      <c r="AA1865" s="1">
        <v>8.09</v>
      </c>
      <c r="AB1865" s="1">
        <v>2024.255</v>
      </c>
      <c r="AC1865" s="1">
        <v>7.47</v>
      </c>
      <c r="AE1865" s="1">
        <v>-7.409</v>
      </c>
      <c r="AF1865" s="1">
        <v>-2.508</v>
      </c>
      <c r="AG1865" s="1">
        <v>7841.475</v>
      </c>
      <c r="AH1865" s="1">
        <v>0.878</v>
      </c>
      <c r="AK1865" s="1">
        <v>552.979</v>
      </c>
      <c r="AL1865" s="1">
        <v>2.21</v>
      </c>
      <c r="AO1865" s="1">
        <v>29.585</v>
      </c>
      <c r="AT1865" s="1">
        <v>537.966</v>
      </c>
      <c r="AU1865" s="1">
        <v>2.15</v>
      </c>
      <c r="AW1865" s="1">
        <v>-33.333</v>
      </c>
      <c r="AX1865" s="1">
        <v>-0.052</v>
      </c>
      <c r="AY1865" s="1">
        <v>25.946</v>
      </c>
      <c r="AZ1865" s="1">
        <v>0.104</v>
      </c>
      <c r="BA1865" s="1">
        <v>28.782</v>
      </c>
      <c r="BC1865" s="1">
        <v>1.5</v>
      </c>
      <c r="BG1865" s="1">
        <v>1316.141</v>
      </c>
      <c r="BH1865" s="1">
        <v>5.26</v>
      </c>
      <c r="BJ1865" s="1">
        <v>70.415</v>
      </c>
      <c r="BO1865" s="1">
        <v>1316.141</v>
      </c>
      <c r="BP1865" s="1">
        <v>5.26</v>
      </c>
      <c r="BR1865" s="1">
        <v>70.415</v>
      </c>
      <c r="BT1865" s="1">
        <v>0.62</v>
      </c>
      <c r="BU1865" s="1">
        <v>7.664</v>
      </c>
      <c r="BY1865" s="1">
        <v>0.0</v>
      </c>
      <c r="BZ1865" s="1">
        <v>0.0</v>
      </c>
      <c r="CB1865" s="1">
        <v>0.0</v>
      </c>
      <c r="CG1865" s="1">
        <v>15.013</v>
      </c>
      <c r="CH1865" s="1">
        <v>0.06</v>
      </c>
      <c r="CJ1865" s="1">
        <v>-50.0</v>
      </c>
      <c r="CK1865" s="1">
        <v>-0.63</v>
      </c>
      <c r="CL1865" s="1">
        <v>157.523</v>
      </c>
      <c r="CM1865" s="1">
        <v>0.63</v>
      </c>
      <c r="CN1865" s="1">
        <v>0.803</v>
      </c>
      <c r="CQ1865" s="1">
        <v>0.0</v>
      </c>
      <c r="CR1865" s="1">
        <v>0.0</v>
      </c>
      <c r="CU1865" s="1">
        <v>0.0</v>
      </c>
      <c r="CV1865" s="1">
        <v>0.0</v>
      </c>
      <c r="CX1865" s="1">
        <v>0.0</v>
      </c>
      <c r="CY1865" s="1">
        <v>0.0</v>
      </c>
      <c r="DA1865" s="1">
        <v>1869.12</v>
      </c>
      <c r="DB1865" s="1">
        <v>31.339</v>
      </c>
      <c r="DF1865" s="1">
        <v>1316.141</v>
      </c>
      <c r="DG1865" s="1">
        <v>5.26</v>
      </c>
      <c r="DI1865" s="1">
        <v>70.415</v>
      </c>
      <c r="DN1865" s="1">
        <v>0.0</v>
      </c>
      <c r="DO1865" s="1">
        <v>0.0</v>
      </c>
      <c r="DQ1865" s="1">
        <v>0.0</v>
      </c>
      <c r="DV1865" s="1">
        <v>0.0</v>
      </c>
      <c r="DW1865" s="1">
        <v>0.0</v>
      </c>
      <c r="DY1865" s="1">
        <v>0.0</v>
      </c>
    </row>
    <row r="1866">
      <c r="A1866" s="1" t="s">
        <v>280</v>
      </c>
      <c r="B1866" s="1">
        <v>2007.0</v>
      </c>
      <c r="C1866" s="1" t="s">
        <v>281</v>
      </c>
      <c r="D1866" s="1">
        <v>3967540.0</v>
      </c>
      <c r="E1866" s="1">
        <v>4.000694272E10</v>
      </c>
      <c r="J1866" s="1">
        <v>0.0</v>
      </c>
      <c r="K1866" s="1">
        <v>0.0</v>
      </c>
      <c r="L1866" s="1">
        <v>0.0</v>
      </c>
      <c r="N1866" s="1">
        <v>148.235</v>
      </c>
      <c r="S1866" s="1">
        <v>0.0</v>
      </c>
      <c r="T1866" s="1">
        <v>0.0</v>
      </c>
      <c r="U1866" s="1">
        <v>55.556</v>
      </c>
      <c r="V1866" s="1">
        <v>0.025</v>
      </c>
      <c r="W1866" s="1">
        <v>17.969</v>
      </c>
      <c r="X1866" s="1">
        <v>0.071</v>
      </c>
      <c r="Y1866" s="1">
        <v>0.0</v>
      </c>
      <c r="AA1866" s="1">
        <v>8.3</v>
      </c>
      <c r="AB1866" s="1">
        <v>2091.976</v>
      </c>
      <c r="AC1866" s="1">
        <v>8.5</v>
      </c>
      <c r="AE1866" s="1">
        <v>24.264</v>
      </c>
      <c r="AF1866" s="1">
        <v>7.604</v>
      </c>
      <c r="AG1866" s="1">
        <v>9815.358</v>
      </c>
      <c r="AH1866" s="1">
        <v>0.973</v>
      </c>
      <c r="AK1866" s="1">
        <v>441.079</v>
      </c>
      <c r="AL1866" s="1">
        <v>1.75</v>
      </c>
      <c r="AO1866" s="1">
        <v>20.588</v>
      </c>
      <c r="AT1866" s="1">
        <v>425.957</v>
      </c>
      <c r="AU1866" s="1">
        <v>1.69</v>
      </c>
      <c r="AW1866" s="1">
        <v>-6.593</v>
      </c>
      <c r="AX1866" s="1">
        <v>-0.007</v>
      </c>
      <c r="AY1866" s="1">
        <v>24.412</v>
      </c>
      <c r="AZ1866" s="1">
        <v>0.097</v>
      </c>
      <c r="BA1866" s="1">
        <v>19.882</v>
      </c>
      <c r="BC1866" s="1">
        <v>1.26</v>
      </c>
      <c r="BG1866" s="1">
        <v>1701.306</v>
      </c>
      <c r="BH1866" s="1">
        <v>6.75</v>
      </c>
      <c r="BJ1866" s="1">
        <v>79.412</v>
      </c>
      <c r="BO1866" s="1">
        <v>1701.306</v>
      </c>
      <c r="BP1866" s="1">
        <v>6.75</v>
      </c>
      <c r="BR1866" s="1">
        <v>79.412</v>
      </c>
      <c r="BT1866" s="1">
        <v>-0.2</v>
      </c>
      <c r="BU1866" s="1">
        <v>-2.41</v>
      </c>
      <c r="BY1866" s="1">
        <v>0.0</v>
      </c>
      <c r="BZ1866" s="1">
        <v>0.0</v>
      </c>
      <c r="CB1866" s="1">
        <v>0.0</v>
      </c>
      <c r="CG1866" s="1">
        <v>15.123</v>
      </c>
      <c r="CH1866" s="1">
        <v>0.06</v>
      </c>
      <c r="CJ1866" s="1">
        <v>0.0</v>
      </c>
      <c r="CK1866" s="1">
        <v>0.0</v>
      </c>
      <c r="CL1866" s="1">
        <v>158.674</v>
      </c>
      <c r="CM1866" s="1">
        <v>0.63</v>
      </c>
      <c r="CN1866" s="1">
        <v>0.706</v>
      </c>
      <c r="CQ1866" s="1">
        <v>0.0</v>
      </c>
      <c r="CR1866" s="1">
        <v>0.0</v>
      </c>
      <c r="CU1866" s="1">
        <v>0.0</v>
      </c>
      <c r="CV1866" s="1">
        <v>0.0</v>
      </c>
      <c r="CX1866" s="1">
        <v>0.0</v>
      </c>
      <c r="CY1866" s="1">
        <v>0.0</v>
      </c>
      <c r="DA1866" s="1">
        <v>2142.385</v>
      </c>
      <c r="DB1866" s="1">
        <v>38.943</v>
      </c>
      <c r="DF1866" s="1">
        <v>1701.306</v>
      </c>
      <c r="DG1866" s="1">
        <v>6.75</v>
      </c>
      <c r="DI1866" s="1">
        <v>79.412</v>
      </c>
      <c r="DN1866" s="1">
        <v>0.0</v>
      </c>
      <c r="DO1866" s="1">
        <v>0.0</v>
      </c>
      <c r="DQ1866" s="1">
        <v>0.0</v>
      </c>
      <c r="DV1866" s="1">
        <v>0.0</v>
      </c>
      <c r="DW1866" s="1">
        <v>0.0</v>
      </c>
      <c r="DY1866" s="1">
        <v>0.0</v>
      </c>
    </row>
    <row r="1867">
      <c r="A1867" s="1" t="s">
        <v>280</v>
      </c>
      <c r="B1867" s="1">
        <v>2008.0</v>
      </c>
      <c r="C1867" s="1" t="s">
        <v>281</v>
      </c>
      <c r="D1867" s="1">
        <v>3941135.0</v>
      </c>
      <c r="E1867" s="1">
        <v>4.0781279232E10</v>
      </c>
      <c r="J1867" s="1">
        <v>0.0</v>
      </c>
      <c r="K1867" s="1">
        <v>0.0</v>
      </c>
      <c r="L1867" s="1">
        <v>0.0</v>
      </c>
      <c r="N1867" s="1">
        <v>116.945</v>
      </c>
      <c r="S1867" s="1">
        <v>0.0</v>
      </c>
      <c r="T1867" s="1">
        <v>0.0</v>
      </c>
      <c r="U1867" s="1">
        <v>-21.429</v>
      </c>
      <c r="V1867" s="1">
        <v>-0.015</v>
      </c>
      <c r="W1867" s="1">
        <v>14.213</v>
      </c>
      <c r="X1867" s="1">
        <v>0.056</v>
      </c>
      <c r="Y1867" s="1">
        <v>0.0</v>
      </c>
      <c r="AA1867" s="1">
        <v>8.26</v>
      </c>
      <c r="AB1867" s="1">
        <v>2095.843</v>
      </c>
      <c r="AC1867" s="1">
        <v>8.38</v>
      </c>
      <c r="AE1867" s="1">
        <v>-1.445</v>
      </c>
      <c r="AF1867" s="1">
        <v>-0.563</v>
      </c>
      <c r="AG1867" s="1">
        <v>9738.322</v>
      </c>
      <c r="AH1867" s="1">
        <v>0.941</v>
      </c>
      <c r="AK1867" s="1">
        <v>327.317</v>
      </c>
      <c r="AL1867" s="1">
        <v>1.29</v>
      </c>
      <c r="AO1867" s="1">
        <v>15.394</v>
      </c>
      <c r="AT1867" s="1">
        <v>324.78</v>
      </c>
      <c r="AU1867" s="1">
        <v>1.28</v>
      </c>
      <c r="AW1867" s="1">
        <v>-22.053</v>
      </c>
      <c r="AX1867" s="1">
        <v>-0.021</v>
      </c>
      <c r="AY1867" s="1">
        <v>19.156</v>
      </c>
      <c r="AZ1867" s="1">
        <v>0.075</v>
      </c>
      <c r="BA1867" s="1">
        <v>15.274</v>
      </c>
      <c r="BC1867" s="1">
        <v>0.98</v>
      </c>
      <c r="BG1867" s="1">
        <v>1798.974</v>
      </c>
      <c r="BH1867" s="1">
        <v>7.09</v>
      </c>
      <c r="BJ1867" s="1">
        <v>84.606</v>
      </c>
      <c r="BO1867" s="1">
        <v>1798.974</v>
      </c>
      <c r="BP1867" s="1">
        <v>7.09</v>
      </c>
      <c r="BR1867" s="1">
        <v>84.606</v>
      </c>
      <c r="BT1867" s="1">
        <v>-0.12</v>
      </c>
      <c r="BU1867" s="1">
        <v>-1.453</v>
      </c>
      <c r="BY1867" s="1">
        <v>0.0</v>
      </c>
      <c r="BZ1867" s="1">
        <v>0.0</v>
      </c>
      <c r="CB1867" s="1">
        <v>0.0</v>
      </c>
      <c r="CG1867" s="1">
        <v>2.537</v>
      </c>
      <c r="CH1867" s="1">
        <v>0.01</v>
      </c>
      <c r="CJ1867" s="1">
        <v>0.274</v>
      </c>
      <c r="CK1867" s="1">
        <v>0.002</v>
      </c>
      <c r="CL1867" s="1">
        <v>160.175</v>
      </c>
      <c r="CM1867" s="1">
        <v>0.631</v>
      </c>
      <c r="CN1867" s="1">
        <v>0.119</v>
      </c>
      <c r="CQ1867" s="1">
        <v>0.0</v>
      </c>
      <c r="CR1867" s="1">
        <v>0.0</v>
      </c>
      <c r="CU1867" s="1">
        <v>0.0</v>
      </c>
      <c r="CV1867" s="1">
        <v>0.0</v>
      </c>
      <c r="CX1867" s="1">
        <v>0.0</v>
      </c>
      <c r="CY1867" s="1">
        <v>0.0</v>
      </c>
      <c r="DA1867" s="1">
        <v>2126.291</v>
      </c>
      <c r="DB1867" s="1">
        <v>38.38</v>
      </c>
      <c r="DF1867" s="1">
        <v>1798.974</v>
      </c>
      <c r="DG1867" s="1">
        <v>7.09</v>
      </c>
      <c r="DI1867" s="1">
        <v>84.606</v>
      </c>
      <c r="DN1867" s="1">
        <v>0.0</v>
      </c>
      <c r="DO1867" s="1">
        <v>0.0</v>
      </c>
      <c r="DQ1867" s="1">
        <v>0.0</v>
      </c>
      <c r="DV1867" s="1">
        <v>0.0</v>
      </c>
      <c r="DW1867" s="1">
        <v>0.0</v>
      </c>
      <c r="DY1867" s="1">
        <v>0.0</v>
      </c>
    </row>
    <row r="1868">
      <c r="A1868" s="1" t="s">
        <v>280</v>
      </c>
      <c r="B1868" s="1">
        <v>2009.0</v>
      </c>
      <c r="C1868" s="1" t="s">
        <v>281</v>
      </c>
      <c r="D1868" s="1">
        <v>3918895.0</v>
      </c>
      <c r="E1868" s="1">
        <v>3.9112876032E10</v>
      </c>
      <c r="J1868" s="1">
        <v>0.0</v>
      </c>
      <c r="K1868" s="1">
        <v>0.0</v>
      </c>
      <c r="L1868" s="1">
        <v>0.0</v>
      </c>
      <c r="N1868" s="1">
        <v>94.838</v>
      </c>
      <c r="S1868" s="1">
        <v>0.0</v>
      </c>
      <c r="T1868" s="1">
        <v>0.0</v>
      </c>
      <c r="U1868" s="1">
        <v>1281.818</v>
      </c>
      <c r="V1868" s="1">
        <v>0.718</v>
      </c>
      <c r="W1868" s="1">
        <v>197.509</v>
      </c>
      <c r="X1868" s="1">
        <v>0.774</v>
      </c>
      <c r="Y1868" s="1">
        <v>0.0</v>
      </c>
      <c r="AA1868" s="1">
        <v>7.84</v>
      </c>
      <c r="AB1868" s="1">
        <v>2000.564</v>
      </c>
      <c r="AC1868" s="1">
        <v>8.33</v>
      </c>
      <c r="AE1868" s="1">
        <v>1.57</v>
      </c>
      <c r="AF1868" s="1">
        <v>0.603</v>
      </c>
      <c r="AG1868" s="1">
        <v>9947.396</v>
      </c>
      <c r="AH1868" s="1">
        <v>0.997</v>
      </c>
      <c r="AK1868" s="1">
        <v>252.622</v>
      </c>
      <c r="AL1868" s="1">
        <v>0.99</v>
      </c>
      <c r="AO1868" s="1">
        <v>11.885</v>
      </c>
      <c r="AT1868" s="1">
        <v>242.415</v>
      </c>
      <c r="AU1868" s="1">
        <v>0.95</v>
      </c>
      <c r="AW1868" s="1">
        <v>25.0</v>
      </c>
      <c r="AX1868" s="1">
        <v>0.019</v>
      </c>
      <c r="AY1868" s="1">
        <v>24.081</v>
      </c>
      <c r="AZ1868" s="1">
        <v>0.094</v>
      </c>
      <c r="BA1868" s="1">
        <v>11.405</v>
      </c>
      <c r="BC1868" s="1">
        <v>0.79</v>
      </c>
      <c r="BG1868" s="1">
        <v>1872.977</v>
      </c>
      <c r="BH1868" s="1">
        <v>7.34</v>
      </c>
      <c r="BJ1868" s="1">
        <v>88.115</v>
      </c>
      <c r="BO1868" s="1">
        <v>1872.977</v>
      </c>
      <c r="BP1868" s="1">
        <v>7.34</v>
      </c>
      <c r="BR1868" s="1">
        <v>88.115</v>
      </c>
      <c r="BT1868" s="1">
        <v>-0.49</v>
      </c>
      <c r="BU1868" s="1">
        <v>-6.25</v>
      </c>
      <c r="BY1868" s="1">
        <v>0.0</v>
      </c>
      <c r="BZ1868" s="1">
        <v>0.0</v>
      </c>
      <c r="CB1868" s="1">
        <v>0.0</v>
      </c>
      <c r="CG1868" s="1">
        <v>10.207</v>
      </c>
      <c r="CH1868" s="1">
        <v>0.04</v>
      </c>
      <c r="CJ1868" s="1">
        <v>-0.273</v>
      </c>
      <c r="CK1868" s="1">
        <v>-0.002</v>
      </c>
      <c r="CL1868" s="1">
        <v>160.644</v>
      </c>
      <c r="CM1868" s="1">
        <v>0.63</v>
      </c>
      <c r="CN1868" s="1">
        <v>0.48</v>
      </c>
      <c r="CQ1868" s="1">
        <v>0.0</v>
      </c>
      <c r="CR1868" s="1">
        <v>0.0</v>
      </c>
      <c r="CU1868" s="1">
        <v>0.0</v>
      </c>
      <c r="CV1868" s="1">
        <v>0.0</v>
      </c>
      <c r="CX1868" s="1">
        <v>0.0</v>
      </c>
      <c r="CY1868" s="1">
        <v>0.0</v>
      </c>
      <c r="DA1868" s="1">
        <v>2125.599</v>
      </c>
      <c r="DB1868" s="1">
        <v>38.983</v>
      </c>
      <c r="DF1868" s="1">
        <v>1872.977</v>
      </c>
      <c r="DG1868" s="1">
        <v>7.34</v>
      </c>
      <c r="DI1868" s="1">
        <v>88.115</v>
      </c>
      <c r="DN1868" s="1">
        <v>0.0</v>
      </c>
      <c r="DO1868" s="1">
        <v>0.0</v>
      </c>
      <c r="DQ1868" s="1">
        <v>0.0</v>
      </c>
      <c r="DV1868" s="1">
        <v>0.0</v>
      </c>
      <c r="DW1868" s="1">
        <v>0.0</v>
      </c>
      <c r="DY1868" s="1">
        <v>0.0</v>
      </c>
    </row>
    <row r="1869">
      <c r="A1869" s="1" t="s">
        <v>280</v>
      </c>
      <c r="B1869" s="1">
        <v>2010.0</v>
      </c>
      <c r="C1869" s="1" t="s">
        <v>281</v>
      </c>
      <c r="D1869" s="1">
        <v>3895882.0</v>
      </c>
      <c r="E1869" s="1">
        <v>4.1359835136E10</v>
      </c>
      <c r="J1869" s="1">
        <v>0.0</v>
      </c>
      <c r="K1869" s="1">
        <v>0.0</v>
      </c>
      <c r="L1869" s="1">
        <v>0.0</v>
      </c>
      <c r="N1869" s="1">
        <v>65.327</v>
      </c>
      <c r="S1869" s="1">
        <v>0.0</v>
      </c>
      <c r="T1869" s="1">
        <v>0.0</v>
      </c>
      <c r="U1869" s="1">
        <v>-30.921</v>
      </c>
      <c r="V1869" s="1">
        <v>-0.239</v>
      </c>
      <c r="W1869" s="1">
        <v>137.243</v>
      </c>
      <c r="X1869" s="1">
        <v>0.535</v>
      </c>
      <c r="Y1869" s="1">
        <v>0.0</v>
      </c>
      <c r="AA1869" s="1">
        <v>8.69</v>
      </c>
      <c r="AB1869" s="1">
        <v>2230.56</v>
      </c>
      <c r="AC1869" s="1">
        <v>9.95</v>
      </c>
      <c r="AE1869" s="1">
        <v>1.34</v>
      </c>
      <c r="AF1869" s="1">
        <v>0.522</v>
      </c>
      <c r="AG1869" s="1">
        <v>10140.206</v>
      </c>
      <c r="AH1869" s="1">
        <v>0.955</v>
      </c>
      <c r="AK1869" s="1">
        <v>174.543</v>
      </c>
      <c r="AL1869" s="1">
        <v>0.68</v>
      </c>
      <c r="AO1869" s="1">
        <v>6.834</v>
      </c>
      <c r="AT1869" s="1">
        <v>166.843</v>
      </c>
      <c r="AU1869" s="1">
        <v>0.65</v>
      </c>
      <c r="AW1869" s="1">
        <v>-48.408</v>
      </c>
      <c r="AX1869" s="1">
        <v>-0.046</v>
      </c>
      <c r="AY1869" s="1">
        <v>12.497</v>
      </c>
      <c r="AZ1869" s="1">
        <v>0.049</v>
      </c>
      <c r="BA1869" s="1">
        <v>6.533</v>
      </c>
      <c r="BC1869" s="1">
        <v>0.65</v>
      </c>
      <c r="BG1869" s="1">
        <v>2379.436</v>
      </c>
      <c r="BH1869" s="1">
        <v>9.27</v>
      </c>
      <c r="BJ1869" s="1">
        <v>93.166</v>
      </c>
      <c r="BO1869" s="1">
        <v>2379.436</v>
      </c>
      <c r="BP1869" s="1">
        <v>9.27</v>
      </c>
      <c r="BR1869" s="1">
        <v>93.166</v>
      </c>
      <c r="BT1869" s="1">
        <v>-1.26</v>
      </c>
      <c r="BU1869" s="1">
        <v>-14.499</v>
      </c>
      <c r="BY1869" s="1">
        <v>0.0</v>
      </c>
      <c r="BZ1869" s="1">
        <v>0.0</v>
      </c>
      <c r="CB1869" s="1">
        <v>0.0</v>
      </c>
      <c r="CG1869" s="1">
        <v>7.7</v>
      </c>
      <c r="CH1869" s="1">
        <v>0.03</v>
      </c>
      <c r="CJ1869" s="1">
        <v>0.0</v>
      </c>
      <c r="CK1869" s="1">
        <v>0.0</v>
      </c>
      <c r="CL1869" s="1">
        <v>161.593</v>
      </c>
      <c r="CM1869" s="1">
        <v>0.63</v>
      </c>
      <c r="CN1869" s="1">
        <v>0.302</v>
      </c>
      <c r="CQ1869" s="1">
        <v>0.0</v>
      </c>
      <c r="CR1869" s="1">
        <v>0.0</v>
      </c>
      <c r="CU1869" s="1">
        <v>0.0</v>
      </c>
      <c r="CV1869" s="1">
        <v>0.0</v>
      </c>
      <c r="CX1869" s="1">
        <v>0.0</v>
      </c>
      <c r="CY1869" s="1">
        <v>0.0</v>
      </c>
      <c r="DA1869" s="1">
        <v>2553.979</v>
      </c>
      <c r="DB1869" s="1">
        <v>39.505</v>
      </c>
      <c r="DF1869" s="1">
        <v>2379.436</v>
      </c>
      <c r="DG1869" s="1">
        <v>9.27</v>
      </c>
      <c r="DI1869" s="1">
        <v>93.166</v>
      </c>
      <c r="DN1869" s="1">
        <v>0.0</v>
      </c>
      <c r="DO1869" s="1">
        <v>0.0</v>
      </c>
      <c r="DQ1869" s="1">
        <v>0.0</v>
      </c>
      <c r="DV1869" s="1">
        <v>0.0</v>
      </c>
      <c r="DW1869" s="1">
        <v>0.0</v>
      </c>
      <c r="DY1869" s="1">
        <v>0.0</v>
      </c>
    </row>
    <row r="1870">
      <c r="A1870" s="1" t="s">
        <v>280</v>
      </c>
      <c r="B1870" s="1">
        <v>2011.0</v>
      </c>
      <c r="C1870" s="1" t="s">
        <v>281</v>
      </c>
      <c r="D1870" s="1">
        <v>3868672.0</v>
      </c>
      <c r="E1870" s="1">
        <v>4.4138041344E10</v>
      </c>
      <c r="J1870" s="1">
        <v>0.0</v>
      </c>
      <c r="K1870" s="1">
        <v>0.0</v>
      </c>
      <c r="L1870" s="1">
        <v>0.0</v>
      </c>
      <c r="N1870" s="1">
        <v>157.685</v>
      </c>
      <c r="S1870" s="1">
        <v>0.0</v>
      </c>
      <c r="T1870" s="1">
        <v>0.0</v>
      </c>
      <c r="U1870" s="1">
        <v>33.333</v>
      </c>
      <c r="V1870" s="1">
        <v>0.178</v>
      </c>
      <c r="W1870" s="1">
        <v>184.278</v>
      </c>
      <c r="X1870" s="1">
        <v>0.713</v>
      </c>
      <c r="Y1870" s="1">
        <v>0.0</v>
      </c>
      <c r="AA1870" s="1">
        <v>9.57</v>
      </c>
      <c r="AB1870" s="1">
        <v>2473.717</v>
      </c>
      <c r="AC1870" s="1">
        <v>10.02</v>
      </c>
      <c r="AE1870" s="1">
        <v>-2.827</v>
      </c>
      <c r="AF1870" s="1">
        <v>-1.117</v>
      </c>
      <c r="AG1870" s="1">
        <v>9922.848</v>
      </c>
      <c r="AH1870" s="1">
        <v>0.87</v>
      </c>
      <c r="AK1870" s="1">
        <v>571.255</v>
      </c>
      <c r="AL1870" s="1">
        <v>2.21</v>
      </c>
      <c r="AO1870" s="1">
        <v>22.056</v>
      </c>
      <c r="AT1870" s="1">
        <v>568.671</v>
      </c>
      <c r="AU1870" s="1">
        <v>2.2</v>
      </c>
      <c r="AW1870" s="1">
        <v>-39.993</v>
      </c>
      <c r="AX1870" s="1">
        <v>-0.019</v>
      </c>
      <c r="AY1870" s="1">
        <v>7.552</v>
      </c>
      <c r="AZ1870" s="1">
        <v>0.029</v>
      </c>
      <c r="BA1870" s="1">
        <v>21.956</v>
      </c>
      <c r="BC1870" s="1">
        <v>1.58</v>
      </c>
      <c r="BG1870" s="1">
        <v>2018.781</v>
      </c>
      <c r="BH1870" s="1">
        <v>7.81</v>
      </c>
      <c r="BJ1870" s="1">
        <v>77.944</v>
      </c>
      <c r="BO1870" s="1">
        <v>2018.781</v>
      </c>
      <c r="BP1870" s="1">
        <v>7.81</v>
      </c>
      <c r="BR1870" s="1">
        <v>77.944</v>
      </c>
      <c r="BT1870" s="1">
        <v>-0.45</v>
      </c>
      <c r="BU1870" s="1">
        <v>-4.702</v>
      </c>
      <c r="BY1870" s="1">
        <v>0.0</v>
      </c>
      <c r="BZ1870" s="1">
        <v>0.0</v>
      </c>
      <c r="CB1870" s="1">
        <v>0.0</v>
      </c>
      <c r="CG1870" s="1">
        <v>2.585</v>
      </c>
      <c r="CH1870" s="1">
        <v>0.01</v>
      </c>
      <c r="CJ1870" s="1">
        <v>0.0</v>
      </c>
      <c r="CK1870" s="1">
        <v>0.0</v>
      </c>
      <c r="CL1870" s="1">
        <v>162.729</v>
      </c>
      <c r="CM1870" s="1">
        <v>0.63</v>
      </c>
      <c r="CN1870" s="1">
        <v>0.1</v>
      </c>
      <c r="CQ1870" s="1">
        <v>0.0</v>
      </c>
      <c r="CR1870" s="1">
        <v>0.0</v>
      </c>
      <c r="CU1870" s="1">
        <v>0.0</v>
      </c>
      <c r="CV1870" s="1">
        <v>0.0</v>
      </c>
      <c r="CX1870" s="1">
        <v>0.0</v>
      </c>
      <c r="CY1870" s="1">
        <v>0.0</v>
      </c>
      <c r="DA1870" s="1">
        <v>2590.036</v>
      </c>
      <c r="DB1870" s="1">
        <v>38.388</v>
      </c>
      <c r="DF1870" s="1">
        <v>2018.781</v>
      </c>
      <c r="DG1870" s="1">
        <v>7.81</v>
      </c>
      <c r="DI1870" s="1">
        <v>77.944</v>
      </c>
      <c r="DN1870" s="1">
        <v>0.0</v>
      </c>
      <c r="DO1870" s="1">
        <v>0.0</v>
      </c>
      <c r="DQ1870" s="1">
        <v>0.0</v>
      </c>
      <c r="DV1870" s="1">
        <v>0.0</v>
      </c>
      <c r="DW1870" s="1">
        <v>0.0</v>
      </c>
      <c r="DY1870" s="1">
        <v>0.0</v>
      </c>
    </row>
    <row r="1871">
      <c r="A1871" s="1" t="s">
        <v>280</v>
      </c>
      <c r="B1871" s="1">
        <v>2012.0</v>
      </c>
      <c r="C1871" s="1" t="s">
        <v>281</v>
      </c>
      <c r="D1871" s="1">
        <v>3839155.0</v>
      </c>
      <c r="E1871" s="1">
        <v>4.697038848E10</v>
      </c>
      <c r="J1871" s="1">
        <v>0.0</v>
      </c>
      <c r="K1871" s="1">
        <v>0.0</v>
      </c>
      <c r="L1871" s="1">
        <v>0.0</v>
      </c>
      <c r="N1871" s="1">
        <v>177.755</v>
      </c>
      <c r="S1871" s="1">
        <v>0.0</v>
      </c>
      <c r="T1871" s="1">
        <v>0.0</v>
      </c>
      <c r="U1871" s="1">
        <v>81.429</v>
      </c>
      <c r="V1871" s="1">
        <v>0.581</v>
      </c>
      <c r="W1871" s="1">
        <v>336.904</v>
      </c>
      <c r="X1871" s="1">
        <v>1.293</v>
      </c>
      <c r="Y1871" s="1">
        <v>0.0</v>
      </c>
      <c r="AA1871" s="1">
        <v>9.71</v>
      </c>
      <c r="AB1871" s="1">
        <v>2529.202</v>
      </c>
      <c r="AC1871" s="1">
        <v>9.62</v>
      </c>
      <c r="AE1871" s="1">
        <v>9.154</v>
      </c>
      <c r="AF1871" s="1">
        <v>3.514</v>
      </c>
      <c r="AG1871" s="1">
        <v>10914.5</v>
      </c>
      <c r="AH1871" s="1">
        <v>0.892</v>
      </c>
      <c r="AK1871" s="1">
        <v>643.371</v>
      </c>
      <c r="AL1871" s="1">
        <v>2.47</v>
      </c>
      <c r="AO1871" s="1">
        <v>25.676</v>
      </c>
      <c r="AT1871" s="1">
        <v>643.371</v>
      </c>
      <c r="AU1871" s="1">
        <v>2.47</v>
      </c>
      <c r="AW1871" s="1">
        <v>-33.333</v>
      </c>
      <c r="AX1871" s="1">
        <v>-0.01</v>
      </c>
      <c r="AY1871" s="1">
        <v>5.073</v>
      </c>
      <c r="AZ1871" s="1">
        <v>0.019</v>
      </c>
      <c r="BA1871" s="1">
        <v>25.676</v>
      </c>
      <c r="BC1871" s="1">
        <v>1.71</v>
      </c>
      <c r="BG1871" s="1">
        <v>1862.389</v>
      </c>
      <c r="BH1871" s="1">
        <v>7.15</v>
      </c>
      <c r="BJ1871" s="1">
        <v>74.324</v>
      </c>
      <c r="BO1871" s="1">
        <v>1862.389</v>
      </c>
      <c r="BP1871" s="1">
        <v>7.15</v>
      </c>
      <c r="BR1871" s="1">
        <v>74.324</v>
      </c>
      <c r="BT1871" s="1">
        <v>0.09</v>
      </c>
      <c r="BU1871" s="1">
        <v>0.927</v>
      </c>
      <c r="BY1871" s="1">
        <v>0.0</v>
      </c>
      <c r="BZ1871" s="1">
        <v>0.0</v>
      </c>
      <c r="CB1871" s="1">
        <v>0.0</v>
      </c>
      <c r="CG1871" s="1">
        <v>0.0</v>
      </c>
      <c r="CH1871" s="1">
        <v>0.0</v>
      </c>
      <c r="CJ1871" s="1">
        <v>0.274</v>
      </c>
      <c r="CK1871" s="1">
        <v>0.002</v>
      </c>
      <c r="CL1871" s="1">
        <v>164.43</v>
      </c>
      <c r="CM1871" s="1">
        <v>0.631</v>
      </c>
      <c r="CN1871" s="1">
        <v>0.0</v>
      </c>
      <c r="CQ1871" s="1">
        <v>0.0</v>
      </c>
      <c r="CR1871" s="1">
        <v>0.0</v>
      </c>
      <c r="CU1871" s="1">
        <v>0.0</v>
      </c>
      <c r="CV1871" s="1">
        <v>0.0</v>
      </c>
      <c r="CX1871" s="1">
        <v>0.0</v>
      </c>
      <c r="CY1871" s="1">
        <v>0.0</v>
      </c>
      <c r="DA1871" s="1">
        <v>2505.76</v>
      </c>
      <c r="DB1871" s="1">
        <v>41.902</v>
      </c>
      <c r="DF1871" s="1">
        <v>1862.389</v>
      </c>
      <c r="DG1871" s="1">
        <v>7.15</v>
      </c>
      <c r="DI1871" s="1">
        <v>74.324</v>
      </c>
      <c r="DN1871" s="1">
        <v>0.0</v>
      </c>
      <c r="DO1871" s="1">
        <v>0.0</v>
      </c>
      <c r="DQ1871" s="1">
        <v>0.0</v>
      </c>
      <c r="DV1871" s="1">
        <v>0.0</v>
      </c>
      <c r="DW1871" s="1">
        <v>0.0</v>
      </c>
      <c r="DY1871" s="1">
        <v>0.0</v>
      </c>
    </row>
    <row r="1872">
      <c r="A1872" s="1" t="s">
        <v>280</v>
      </c>
      <c r="B1872" s="1">
        <v>2013.0</v>
      </c>
      <c r="C1872" s="1" t="s">
        <v>281</v>
      </c>
      <c r="D1872" s="1">
        <v>3809072.0</v>
      </c>
      <c r="E1872" s="1">
        <v>4.8668827648E10</v>
      </c>
      <c r="J1872" s="1">
        <v>0.0</v>
      </c>
      <c r="K1872" s="1">
        <v>0.0</v>
      </c>
      <c r="L1872" s="1">
        <v>0.0</v>
      </c>
      <c r="N1872" s="1">
        <v>131.263</v>
      </c>
      <c r="S1872" s="1">
        <v>0.0</v>
      </c>
      <c r="T1872" s="1">
        <v>0.0</v>
      </c>
      <c r="U1872" s="1">
        <v>59.134</v>
      </c>
      <c r="V1872" s="1">
        <v>0.765</v>
      </c>
      <c r="W1872" s="1">
        <v>540.362</v>
      </c>
      <c r="X1872" s="1">
        <v>2.058</v>
      </c>
      <c r="Y1872" s="1">
        <v>0.0</v>
      </c>
      <c r="AA1872" s="1">
        <v>10.01</v>
      </c>
      <c r="AB1872" s="1">
        <v>2627.937</v>
      </c>
      <c r="AC1872" s="1">
        <v>9.98</v>
      </c>
      <c r="AE1872" s="1">
        <v>11.887</v>
      </c>
      <c r="AF1872" s="1">
        <v>4.981</v>
      </c>
      <c r="AG1872" s="1">
        <v>12308.355</v>
      </c>
      <c r="AH1872" s="1">
        <v>0.963</v>
      </c>
      <c r="AK1872" s="1">
        <v>469.931</v>
      </c>
      <c r="AL1872" s="1">
        <v>1.79</v>
      </c>
      <c r="AO1872" s="1">
        <v>17.936</v>
      </c>
      <c r="AT1872" s="1">
        <v>469.931</v>
      </c>
      <c r="AU1872" s="1">
        <v>1.79</v>
      </c>
      <c r="AW1872" s="1">
        <v>199.965</v>
      </c>
      <c r="AX1872" s="1">
        <v>0.039</v>
      </c>
      <c r="AY1872" s="1">
        <v>15.338</v>
      </c>
      <c r="AZ1872" s="1">
        <v>0.058</v>
      </c>
      <c r="BA1872" s="1">
        <v>17.936</v>
      </c>
      <c r="BC1872" s="1">
        <v>1.31</v>
      </c>
      <c r="BG1872" s="1">
        <v>2150.13</v>
      </c>
      <c r="BH1872" s="1">
        <v>8.19</v>
      </c>
      <c r="BJ1872" s="1">
        <v>82.064</v>
      </c>
      <c r="BO1872" s="1">
        <v>2150.13</v>
      </c>
      <c r="BP1872" s="1">
        <v>8.19</v>
      </c>
      <c r="BR1872" s="1">
        <v>82.064</v>
      </c>
      <c r="BT1872" s="1">
        <v>0.03</v>
      </c>
      <c r="BU1872" s="1">
        <v>0.3</v>
      </c>
      <c r="BY1872" s="1">
        <v>0.0</v>
      </c>
      <c r="BZ1872" s="1">
        <v>0.0</v>
      </c>
      <c r="CB1872" s="1">
        <v>0.0</v>
      </c>
      <c r="CG1872" s="1">
        <v>0.0</v>
      </c>
      <c r="CH1872" s="1">
        <v>0.0</v>
      </c>
      <c r="CJ1872" s="1">
        <v>-0.273</v>
      </c>
      <c r="CK1872" s="1">
        <v>-0.002</v>
      </c>
      <c r="CL1872" s="1">
        <v>165.276</v>
      </c>
      <c r="CM1872" s="1">
        <v>0.63</v>
      </c>
      <c r="CN1872" s="1">
        <v>0.0</v>
      </c>
      <c r="CQ1872" s="1">
        <v>0.0</v>
      </c>
      <c r="CR1872" s="1">
        <v>0.0</v>
      </c>
      <c r="CU1872" s="1">
        <v>0.0</v>
      </c>
      <c r="CV1872" s="1">
        <v>0.0</v>
      </c>
      <c r="CX1872" s="1">
        <v>0.0</v>
      </c>
      <c r="CY1872" s="1">
        <v>0.0</v>
      </c>
      <c r="DA1872" s="1">
        <v>2620.061</v>
      </c>
      <c r="DB1872" s="1">
        <v>46.883</v>
      </c>
      <c r="DF1872" s="1">
        <v>2150.13</v>
      </c>
      <c r="DG1872" s="1">
        <v>8.19</v>
      </c>
      <c r="DI1872" s="1">
        <v>82.064</v>
      </c>
      <c r="DN1872" s="1">
        <v>0.0</v>
      </c>
      <c r="DO1872" s="1">
        <v>0.0</v>
      </c>
      <c r="DQ1872" s="1">
        <v>0.0</v>
      </c>
      <c r="DV1872" s="1">
        <v>0.0</v>
      </c>
      <c r="DW1872" s="1">
        <v>0.0</v>
      </c>
      <c r="DY1872" s="1">
        <v>0.0</v>
      </c>
    </row>
    <row r="1873">
      <c r="A1873" s="1" t="s">
        <v>280</v>
      </c>
      <c r="B1873" s="1">
        <v>2014.0</v>
      </c>
      <c r="C1873" s="1" t="s">
        <v>281</v>
      </c>
      <c r="D1873" s="1">
        <v>3792875.0</v>
      </c>
      <c r="E1873" s="1">
        <v>5.0830708736E10</v>
      </c>
      <c r="J1873" s="1">
        <v>0.0</v>
      </c>
      <c r="K1873" s="1">
        <v>0.0</v>
      </c>
      <c r="L1873" s="1">
        <v>0.0</v>
      </c>
      <c r="N1873" s="1">
        <v>143.829</v>
      </c>
      <c r="S1873" s="1">
        <v>0.0</v>
      </c>
      <c r="T1873" s="1">
        <v>0.0</v>
      </c>
      <c r="U1873" s="1">
        <v>-26.378</v>
      </c>
      <c r="V1873" s="1">
        <v>-0.543</v>
      </c>
      <c r="W1873" s="1">
        <v>399.524</v>
      </c>
      <c r="X1873" s="1">
        <v>1.515</v>
      </c>
      <c r="Y1873" s="1">
        <v>0.0</v>
      </c>
      <c r="AA1873" s="1">
        <v>10.54</v>
      </c>
      <c r="AB1873" s="1">
        <v>2778.895</v>
      </c>
      <c r="AC1873" s="1">
        <v>10.29</v>
      </c>
      <c r="AE1873" s="1">
        <v>5.756</v>
      </c>
      <c r="AF1873" s="1">
        <v>2.699</v>
      </c>
      <c r="AG1873" s="1">
        <v>13072.434</v>
      </c>
      <c r="AH1873" s="1">
        <v>0.975</v>
      </c>
      <c r="AK1873" s="1">
        <v>537.851</v>
      </c>
      <c r="AL1873" s="1">
        <v>2.04</v>
      </c>
      <c r="AO1873" s="1">
        <v>19.825</v>
      </c>
      <c r="AT1873" s="1">
        <v>537.851</v>
      </c>
      <c r="AU1873" s="1">
        <v>2.04</v>
      </c>
      <c r="AW1873" s="1">
        <v>-83.331</v>
      </c>
      <c r="AX1873" s="1">
        <v>-0.049</v>
      </c>
      <c r="AY1873" s="1">
        <v>2.568</v>
      </c>
      <c r="AZ1873" s="1">
        <v>0.01</v>
      </c>
      <c r="BA1873" s="1">
        <v>19.825</v>
      </c>
      <c r="BC1873" s="1">
        <v>1.48</v>
      </c>
      <c r="BG1873" s="1">
        <v>2175.131</v>
      </c>
      <c r="BH1873" s="1">
        <v>8.25</v>
      </c>
      <c r="BJ1873" s="1">
        <v>80.175</v>
      </c>
      <c r="BO1873" s="1">
        <v>2175.131</v>
      </c>
      <c r="BP1873" s="1">
        <v>8.25</v>
      </c>
      <c r="BR1873" s="1">
        <v>80.175</v>
      </c>
      <c r="BT1873" s="1">
        <v>0.25</v>
      </c>
      <c r="BU1873" s="1">
        <v>2.372</v>
      </c>
      <c r="BY1873" s="1">
        <v>0.0</v>
      </c>
      <c r="BZ1873" s="1">
        <v>0.0</v>
      </c>
      <c r="CB1873" s="1">
        <v>0.0</v>
      </c>
      <c r="CG1873" s="1">
        <v>0.0</v>
      </c>
      <c r="CH1873" s="1">
        <v>0.0</v>
      </c>
      <c r="CJ1873" s="1">
        <v>0.0</v>
      </c>
      <c r="CK1873" s="1">
        <v>0.0</v>
      </c>
      <c r="CL1873" s="1">
        <v>165.981</v>
      </c>
      <c r="CM1873" s="1">
        <v>0.63</v>
      </c>
      <c r="CN1873" s="1">
        <v>0.0</v>
      </c>
      <c r="CQ1873" s="1">
        <v>0.0</v>
      </c>
      <c r="CR1873" s="1">
        <v>0.0</v>
      </c>
      <c r="CU1873" s="1">
        <v>0.0</v>
      </c>
      <c r="CV1873" s="1">
        <v>0.0</v>
      </c>
      <c r="CX1873" s="1">
        <v>0.0</v>
      </c>
      <c r="CY1873" s="1">
        <v>0.0</v>
      </c>
      <c r="DA1873" s="1">
        <v>2712.981</v>
      </c>
      <c r="DB1873" s="1">
        <v>49.582</v>
      </c>
      <c r="DF1873" s="1">
        <v>2175.131</v>
      </c>
      <c r="DG1873" s="1">
        <v>8.25</v>
      </c>
      <c r="DI1873" s="1">
        <v>80.175</v>
      </c>
      <c r="DN1873" s="1">
        <v>0.0</v>
      </c>
      <c r="DO1873" s="1">
        <v>0.0</v>
      </c>
      <c r="DQ1873" s="1">
        <v>0.0</v>
      </c>
      <c r="DV1873" s="1">
        <v>0.0</v>
      </c>
      <c r="DW1873" s="1">
        <v>0.0</v>
      </c>
      <c r="DY1873" s="1">
        <v>0.0</v>
      </c>
    </row>
    <row r="1874">
      <c r="A1874" s="1" t="s">
        <v>280</v>
      </c>
      <c r="B1874" s="1">
        <v>2015.0</v>
      </c>
      <c r="C1874" s="1" t="s">
        <v>281</v>
      </c>
      <c r="D1874" s="1">
        <v>3791515.0</v>
      </c>
      <c r="E1874" s="1">
        <v>5.2369350656E10</v>
      </c>
      <c r="J1874" s="1">
        <v>0.0</v>
      </c>
      <c r="K1874" s="1">
        <v>0.0</v>
      </c>
      <c r="L1874" s="1">
        <v>0.0</v>
      </c>
      <c r="N1874" s="1">
        <v>157.209</v>
      </c>
      <c r="S1874" s="1">
        <v>0.0</v>
      </c>
      <c r="T1874" s="1">
        <v>0.0</v>
      </c>
      <c r="U1874" s="1">
        <v>1.024</v>
      </c>
      <c r="V1874" s="1">
        <v>0.016</v>
      </c>
      <c r="W1874" s="1">
        <v>403.758</v>
      </c>
      <c r="X1874" s="1">
        <v>1.531</v>
      </c>
      <c r="Y1874" s="1">
        <v>0.0</v>
      </c>
      <c r="AA1874" s="1">
        <v>10.79</v>
      </c>
      <c r="AB1874" s="1">
        <v>2845.828</v>
      </c>
      <c r="AC1874" s="1">
        <v>10.75</v>
      </c>
      <c r="AE1874" s="1">
        <v>8.357</v>
      </c>
      <c r="AF1874" s="1">
        <v>4.143</v>
      </c>
      <c r="AG1874" s="1">
        <v>14169.949</v>
      </c>
      <c r="AH1874" s="1">
        <v>1.026</v>
      </c>
      <c r="AK1874" s="1">
        <v>627.717</v>
      </c>
      <c r="AL1874" s="1">
        <v>2.38</v>
      </c>
      <c r="AO1874" s="1">
        <v>22.14</v>
      </c>
      <c r="AT1874" s="1">
        <v>627.717</v>
      </c>
      <c r="AU1874" s="1">
        <v>2.38</v>
      </c>
      <c r="AW1874" s="1">
        <v>899.883</v>
      </c>
      <c r="AX1874" s="1">
        <v>0.088</v>
      </c>
      <c r="AY1874" s="1">
        <v>25.682</v>
      </c>
      <c r="AZ1874" s="1">
        <v>0.097</v>
      </c>
      <c r="BA1874" s="1">
        <v>22.14</v>
      </c>
      <c r="BC1874" s="1">
        <v>1.69</v>
      </c>
      <c r="BG1874" s="1">
        <v>2207.561</v>
      </c>
      <c r="BH1874" s="1">
        <v>8.37</v>
      </c>
      <c r="BJ1874" s="1">
        <v>77.86</v>
      </c>
      <c r="BO1874" s="1">
        <v>2207.561</v>
      </c>
      <c r="BP1874" s="1">
        <v>8.37</v>
      </c>
      <c r="BR1874" s="1">
        <v>77.86</v>
      </c>
      <c r="BT1874" s="1">
        <v>0.04</v>
      </c>
      <c r="BU1874" s="1">
        <v>0.371</v>
      </c>
      <c r="BY1874" s="1">
        <v>0.0</v>
      </c>
      <c r="BZ1874" s="1">
        <v>0.0</v>
      </c>
      <c r="CB1874" s="1">
        <v>0.0</v>
      </c>
      <c r="CG1874" s="1">
        <v>0.0</v>
      </c>
      <c r="CH1874" s="1">
        <v>0.0</v>
      </c>
      <c r="CJ1874" s="1">
        <v>-20.055</v>
      </c>
      <c r="CK1874" s="1">
        <v>-0.126</v>
      </c>
      <c r="CL1874" s="1">
        <v>132.742</v>
      </c>
      <c r="CM1874" s="1">
        <v>0.503</v>
      </c>
      <c r="CN1874" s="1">
        <v>0.0</v>
      </c>
      <c r="CQ1874" s="1">
        <v>0.0</v>
      </c>
      <c r="CR1874" s="1">
        <v>0.0</v>
      </c>
      <c r="CU1874" s="1">
        <v>0.0</v>
      </c>
      <c r="CV1874" s="1">
        <v>0.0</v>
      </c>
      <c r="CX1874" s="1">
        <v>0.0</v>
      </c>
      <c r="CY1874" s="1">
        <v>0.0</v>
      </c>
      <c r="DA1874" s="1">
        <v>2835.278</v>
      </c>
      <c r="DB1874" s="1">
        <v>53.726</v>
      </c>
      <c r="DF1874" s="1">
        <v>2207.561</v>
      </c>
      <c r="DG1874" s="1">
        <v>8.37</v>
      </c>
      <c r="DI1874" s="1">
        <v>77.86</v>
      </c>
      <c r="DN1874" s="1">
        <v>0.0</v>
      </c>
      <c r="DO1874" s="1">
        <v>0.0</v>
      </c>
      <c r="DQ1874" s="1">
        <v>0.0</v>
      </c>
      <c r="DV1874" s="1">
        <v>0.0</v>
      </c>
      <c r="DW1874" s="1">
        <v>0.0</v>
      </c>
      <c r="DY1874" s="1">
        <v>0.0</v>
      </c>
    </row>
    <row r="1875">
      <c r="A1875" s="1" t="s">
        <v>280</v>
      </c>
      <c r="B1875" s="1">
        <v>2016.0</v>
      </c>
      <c r="C1875" s="1" t="s">
        <v>281</v>
      </c>
      <c r="D1875" s="1">
        <v>3792013.0</v>
      </c>
      <c r="E1875" s="1">
        <v>5.3891203072E10</v>
      </c>
      <c r="J1875" s="1">
        <v>0.0</v>
      </c>
      <c r="K1875" s="1">
        <v>0.0</v>
      </c>
      <c r="L1875" s="1">
        <v>0.0</v>
      </c>
      <c r="N1875" s="1">
        <v>141.862</v>
      </c>
      <c r="S1875" s="1">
        <v>5.274</v>
      </c>
      <c r="T1875" s="1">
        <v>0.02</v>
      </c>
      <c r="U1875" s="1">
        <v>-3.64</v>
      </c>
      <c r="V1875" s="1">
        <v>-0.056</v>
      </c>
      <c r="W1875" s="1">
        <v>389.011</v>
      </c>
      <c r="X1875" s="1">
        <v>1.475</v>
      </c>
      <c r="Y1875" s="1">
        <v>0.174</v>
      </c>
      <c r="AA1875" s="1">
        <v>11.41</v>
      </c>
      <c r="AB1875" s="1">
        <v>3008.956</v>
      </c>
      <c r="AC1875" s="1">
        <v>11.49</v>
      </c>
      <c r="AE1875" s="1">
        <v>4.852</v>
      </c>
      <c r="AF1875" s="1">
        <v>2.607</v>
      </c>
      <c r="AG1875" s="1">
        <v>14855.537</v>
      </c>
      <c r="AH1875" s="1">
        <v>1.045</v>
      </c>
      <c r="AK1875" s="1">
        <v>590.715</v>
      </c>
      <c r="AL1875" s="1">
        <v>2.24</v>
      </c>
      <c r="AO1875" s="1">
        <v>19.495</v>
      </c>
      <c r="AT1875" s="1">
        <v>585.441</v>
      </c>
      <c r="AU1875" s="1">
        <v>2.22</v>
      </c>
      <c r="AW1875" s="1">
        <v>-36.364</v>
      </c>
      <c r="AX1875" s="1">
        <v>-0.035</v>
      </c>
      <c r="AY1875" s="1">
        <v>16.341</v>
      </c>
      <c r="AZ1875" s="1">
        <v>0.062</v>
      </c>
      <c r="BA1875" s="1">
        <v>19.321</v>
      </c>
      <c r="BC1875" s="1">
        <v>1.63</v>
      </c>
      <c r="BG1875" s="1">
        <v>2436.7</v>
      </c>
      <c r="BH1875" s="1">
        <v>9.24</v>
      </c>
      <c r="BJ1875" s="1">
        <v>80.418</v>
      </c>
      <c r="BO1875" s="1">
        <v>2439.338</v>
      </c>
      <c r="BP1875" s="1">
        <v>9.25</v>
      </c>
      <c r="BR1875" s="1">
        <v>80.505</v>
      </c>
      <c r="BT1875" s="1">
        <v>-0.08</v>
      </c>
      <c r="BU1875" s="1">
        <v>-0.701</v>
      </c>
      <c r="BY1875" s="1">
        <v>0.0</v>
      </c>
      <c r="BZ1875" s="1">
        <v>0.0</v>
      </c>
      <c r="CB1875" s="1">
        <v>0.0</v>
      </c>
      <c r="CG1875" s="1">
        <v>0.0</v>
      </c>
      <c r="CH1875" s="1">
        <v>0.0</v>
      </c>
      <c r="CJ1875" s="1">
        <v>-49.829</v>
      </c>
      <c r="CK1875" s="1">
        <v>-0.251</v>
      </c>
      <c r="CL1875" s="1">
        <v>66.59</v>
      </c>
      <c r="CM1875" s="1">
        <v>0.253</v>
      </c>
      <c r="CN1875" s="1">
        <v>0.0</v>
      </c>
      <c r="CQ1875" s="1">
        <v>0.0</v>
      </c>
      <c r="CR1875" s="1">
        <v>0.0</v>
      </c>
      <c r="CU1875" s="1">
        <v>0.0</v>
      </c>
      <c r="CV1875" s="1">
        <v>0.0</v>
      </c>
      <c r="CX1875" s="1">
        <v>0.0</v>
      </c>
      <c r="CY1875" s="1">
        <v>0.0</v>
      </c>
      <c r="DA1875" s="1">
        <v>3030.053</v>
      </c>
      <c r="DB1875" s="1">
        <v>56.332</v>
      </c>
      <c r="DF1875" s="1">
        <v>2439.338</v>
      </c>
      <c r="DG1875" s="1">
        <v>9.25</v>
      </c>
      <c r="DI1875" s="1">
        <v>80.505</v>
      </c>
      <c r="DN1875" s="1">
        <v>0.0</v>
      </c>
      <c r="DO1875" s="1">
        <v>0.0</v>
      </c>
      <c r="DQ1875" s="1">
        <v>0.0</v>
      </c>
      <c r="DV1875" s="1">
        <v>2.637</v>
      </c>
      <c r="DW1875" s="1">
        <v>0.01</v>
      </c>
      <c r="DY1875" s="1">
        <v>0.087</v>
      </c>
    </row>
    <row r="1876">
      <c r="A1876" s="1" t="s">
        <v>280</v>
      </c>
      <c r="B1876" s="1">
        <v>2017.0</v>
      </c>
      <c r="C1876" s="1" t="s">
        <v>281</v>
      </c>
      <c r="D1876" s="1">
        <v>3792801.0</v>
      </c>
      <c r="E1876" s="1">
        <v>5.6501157888E10</v>
      </c>
      <c r="J1876" s="1">
        <v>0.0</v>
      </c>
      <c r="K1876" s="1">
        <v>0.0</v>
      </c>
      <c r="L1876" s="1">
        <v>0.0</v>
      </c>
      <c r="N1876" s="1">
        <v>141.608</v>
      </c>
      <c r="S1876" s="1">
        <v>5.273</v>
      </c>
      <c r="T1876" s="1">
        <v>0.02</v>
      </c>
      <c r="Y1876" s="1">
        <v>0.175</v>
      </c>
      <c r="AA1876" s="1">
        <v>12.25</v>
      </c>
      <c r="AB1876" s="1">
        <v>3229.803</v>
      </c>
      <c r="AC1876" s="1">
        <v>11.44</v>
      </c>
      <c r="AE1876" s="1">
        <v>-0.524</v>
      </c>
      <c r="AF1876" s="1">
        <v>-0.295</v>
      </c>
      <c r="AG1876" s="1">
        <v>14774.621</v>
      </c>
      <c r="AH1876" s="1">
        <v>0.992</v>
      </c>
      <c r="AK1876" s="1">
        <v>587.956</v>
      </c>
      <c r="AL1876" s="1">
        <v>2.23</v>
      </c>
      <c r="AO1876" s="1">
        <v>19.493</v>
      </c>
      <c r="AT1876" s="1">
        <v>582.683</v>
      </c>
      <c r="AU1876" s="1">
        <v>2.21</v>
      </c>
      <c r="BA1876" s="1">
        <v>19.318</v>
      </c>
      <c r="BC1876" s="1">
        <v>1.62</v>
      </c>
      <c r="BG1876" s="1">
        <v>2404.555</v>
      </c>
      <c r="BH1876" s="1">
        <v>9.12</v>
      </c>
      <c r="BJ1876" s="1">
        <v>79.72</v>
      </c>
      <c r="BO1876" s="1">
        <v>2428.284</v>
      </c>
      <c r="BP1876" s="1">
        <v>9.21</v>
      </c>
      <c r="BR1876" s="1">
        <v>80.507</v>
      </c>
      <c r="BT1876" s="1">
        <v>0.81</v>
      </c>
      <c r="BU1876" s="1">
        <v>6.612</v>
      </c>
      <c r="BY1876" s="1">
        <v>0.0</v>
      </c>
      <c r="BZ1876" s="1">
        <v>0.0</v>
      </c>
      <c r="CB1876" s="1">
        <v>0.0</v>
      </c>
      <c r="CG1876" s="1">
        <v>0.0</v>
      </c>
      <c r="CH1876" s="1">
        <v>0.0</v>
      </c>
      <c r="CN1876" s="1">
        <v>0.0</v>
      </c>
      <c r="CQ1876" s="1">
        <v>0.0</v>
      </c>
      <c r="CR1876" s="1">
        <v>0.0</v>
      </c>
      <c r="CU1876" s="1">
        <v>0.0</v>
      </c>
      <c r="CV1876" s="1">
        <v>0.0</v>
      </c>
      <c r="CX1876" s="1">
        <v>0.0</v>
      </c>
      <c r="CY1876" s="1">
        <v>0.0</v>
      </c>
      <c r="DA1876" s="1">
        <v>3016.24</v>
      </c>
      <c r="DB1876" s="1">
        <v>56.037</v>
      </c>
      <c r="DF1876" s="1">
        <v>2428.284</v>
      </c>
      <c r="DG1876" s="1">
        <v>9.21</v>
      </c>
      <c r="DI1876" s="1">
        <v>80.507</v>
      </c>
      <c r="DN1876" s="1">
        <v>0.0</v>
      </c>
      <c r="DO1876" s="1">
        <v>0.0</v>
      </c>
      <c r="DQ1876" s="1">
        <v>0.0</v>
      </c>
      <c r="DV1876" s="1">
        <v>23.729</v>
      </c>
      <c r="DW1876" s="1">
        <v>0.09</v>
      </c>
      <c r="DY1876" s="1">
        <v>0.787</v>
      </c>
    </row>
    <row r="1877">
      <c r="A1877" s="1" t="s">
        <v>280</v>
      </c>
      <c r="B1877" s="1">
        <v>2018.0</v>
      </c>
      <c r="C1877" s="1" t="s">
        <v>281</v>
      </c>
      <c r="D1877" s="1">
        <v>3794833.0</v>
      </c>
      <c r="E1877" s="1">
        <v>5.9237502976E10</v>
      </c>
      <c r="J1877" s="1">
        <v>0.0</v>
      </c>
      <c r="K1877" s="1">
        <v>0.0</v>
      </c>
      <c r="L1877" s="1">
        <v>0.0</v>
      </c>
      <c r="N1877" s="1">
        <v>128.738</v>
      </c>
      <c r="S1877" s="1">
        <v>2.635</v>
      </c>
      <c r="T1877" s="1">
        <v>0.01</v>
      </c>
      <c r="Y1877" s="1">
        <v>0.083</v>
      </c>
      <c r="AA1877" s="1">
        <v>12.96</v>
      </c>
      <c r="AB1877" s="1">
        <v>3415.17</v>
      </c>
      <c r="AC1877" s="1">
        <v>12.04</v>
      </c>
      <c r="AE1877" s="1">
        <v>0.912</v>
      </c>
      <c r="AF1877" s="1">
        <v>0.511</v>
      </c>
      <c r="AG1877" s="1">
        <v>14901.409</v>
      </c>
      <c r="AH1877" s="1">
        <v>0.955</v>
      </c>
      <c r="AK1877" s="1">
        <v>556.019</v>
      </c>
      <c r="AL1877" s="1">
        <v>2.11</v>
      </c>
      <c r="AO1877" s="1">
        <v>17.525</v>
      </c>
      <c r="AT1877" s="1">
        <v>553.384</v>
      </c>
      <c r="AU1877" s="1">
        <v>2.1</v>
      </c>
      <c r="BA1877" s="1">
        <v>17.442</v>
      </c>
      <c r="BC1877" s="1">
        <v>1.55</v>
      </c>
      <c r="BG1877" s="1">
        <v>2595.635</v>
      </c>
      <c r="BH1877" s="1">
        <v>9.85</v>
      </c>
      <c r="BJ1877" s="1">
        <v>81.811</v>
      </c>
      <c r="BO1877" s="1">
        <v>2616.716</v>
      </c>
      <c r="BP1877" s="1">
        <v>9.93</v>
      </c>
      <c r="BR1877" s="1">
        <v>82.475</v>
      </c>
      <c r="BT1877" s="1">
        <v>0.92</v>
      </c>
      <c r="BU1877" s="1">
        <v>7.099</v>
      </c>
      <c r="BY1877" s="1">
        <v>0.0</v>
      </c>
      <c r="BZ1877" s="1">
        <v>0.0</v>
      </c>
      <c r="CB1877" s="1">
        <v>0.0</v>
      </c>
      <c r="CG1877" s="1">
        <v>0.0</v>
      </c>
      <c r="CH1877" s="1">
        <v>0.0</v>
      </c>
      <c r="CN1877" s="1">
        <v>0.0</v>
      </c>
      <c r="CQ1877" s="1">
        <v>0.0</v>
      </c>
      <c r="CR1877" s="1">
        <v>0.0</v>
      </c>
      <c r="CU1877" s="1">
        <v>0.0</v>
      </c>
      <c r="CV1877" s="1">
        <v>0.0</v>
      </c>
      <c r="CX1877" s="1">
        <v>0.0</v>
      </c>
      <c r="CY1877" s="1">
        <v>0.0</v>
      </c>
      <c r="DA1877" s="1">
        <v>3172.735</v>
      </c>
      <c r="DB1877" s="1">
        <v>56.548</v>
      </c>
      <c r="DF1877" s="1">
        <v>2616.716</v>
      </c>
      <c r="DG1877" s="1">
        <v>9.93</v>
      </c>
      <c r="DI1877" s="1">
        <v>82.475</v>
      </c>
      <c r="DN1877" s="1">
        <v>0.0</v>
      </c>
      <c r="DO1877" s="1">
        <v>0.0</v>
      </c>
      <c r="DQ1877" s="1">
        <v>0.0</v>
      </c>
      <c r="DV1877" s="1">
        <v>21.081</v>
      </c>
      <c r="DW1877" s="1">
        <v>0.08</v>
      </c>
      <c r="DY1877" s="1">
        <v>0.664</v>
      </c>
    </row>
    <row r="1878">
      <c r="A1878" s="1" t="s">
        <v>280</v>
      </c>
      <c r="B1878" s="1">
        <v>2019.0</v>
      </c>
      <c r="C1878" s="1" t="s">
        <v>281</v>
      </c>
      <c r="D1878" s="1">
        <v>3796671.0</v>
      </c>
      <c r="E1878" s="1">
        <v>6.2188711936E10</v>
      </c>
      <c r="J1878" s="1">
        <v>0.0</v>
      </c>
      <c r="K1878" s="1">
        <v>0.0</v>
      </c>
      <c r="L1878" s="1">
        <v>0.0</v>
      </c>
      <c r="N1878" s="1">
        <v>167.791</v>
      </c>
      <c r="S1878" s="1">
        <v>0.0</v>
      </c>
      <c r="T1878" s="1">
        <v>0.0</v>
      </c>
      <c r="Y1878" s="1">
        <v>0.0</v>
      </c>
      <c r="AA1878" s="1">
        <v>13.24</v>
      </c>
      <c r="AB1878" s="1">
        <v>3487.265</v>
      </c>
      <c r="AC1878" s="1">
        <v>11.86</v>
      </c>
      <c r="AE1878" s="1">
        <v>5.597</v>
      </c>
      <c r="AF1878" s="1">
        <v>3.165</v>
      </c>
      <c r="AG1878" s="1">
        <v>15727.857</v>
      </c>
      <c r="AH1878" s="1">
        <v>0.96</v>
      </c>
      <c r="AK1878" s="1">
        <v>748.024</v>
      </c>
      <c r="AL1878" s="1">
        <v>2.84</v>
      </c>
      <c r="AO1878" s="1">
        <v>23.946</v>
      </c>
      <c r="AT1878" s="1">
        <v>748.024</v>
      </c>
      <c r="AU1878" s="1">
        <v>2.84</v>
      </c>
      <c r="BA1878" s="1">
        <v>23.946</v>
      </c>
      <c r="BC1878" s="1">
        <v>1.99</v>
      </c>
      <c r="BG1878" s="1">
        <v>2352.061</v>
      </c>
      <c r="BH1878" s="1">
        <v>8.93</v>
      </c>
      <c r="BJ1878" s="1">
        <v>75.295</v>
      </c>
      <c r="BO1878" s="1">
        <v>2375.766</v>
      </c>
      <c r="BP1878" s="1">
        <v>9.02</v>
      </c>
      <c r="BR1878" s="1">
        <v>76.054</v>
      </c>
      <c r="BT1878" s="1">
        <v>1.38</v>
      </c>
      <c r="BU1878" s="1">
        <v>10.423</v>
      </c>
      <c r="BY1878" s="1">
        <v>0.0</v>
      </c>
      <c r="BZ1878" s="1">
        <v>0.0</v>
      </c>
      <c r="CB1878" s="1">
        <v>0.0</v>
      </c>
      <c r="CG1878" s="1">
        <v>0.0</v>
      </c>
      <c r="CH1878" s="1">
        <v>0.0</v>
      </c>
      <c r="CN1878" s="1">
        <v>0.0</v>
      </c>
      <c r="CQ1878" s="1">
        <v>0.0</v>
      </c>
      <c r="CR1878" s="1">
        <v>0.0</v>
      </c>
      <c r="CU1878" s="1">
        <v>0.0</v>
      </c>
      <c r="CV1878" s="1">
        <v>0.0</v>
      </c>
      <c r="CX1878" s="1">
        <v>0.0</v>
      </c>
      <c r="CY1878" s="1">
        <v>0.0</v>
      </c>
      <c r="DA1878" s="1">
        <v>3123.789</v>
      </c>
      <c r="DB1878" s="1">
        <v>59.714</v>
      </c>
      <c r="DF1878" s="1">
        <v>2375.766</v>
      </c>
      <c r="DG1878" s="1">
        <v>9.02</v>
      </c>
      <c r="DI1878" s="1">
        <v>76.054</v>
      </c>
      <c r="DN1878" s="1">
        <v>0.0</v>
      </c>
      <c r="DO1878" s="1">
        <v>0.0</v>
      </c>
      <c r="DQ1878" s="1">
        <v>0.0</v>
      </c>
      <c r="DV1878" s="1">
        <v>23.705</v>
      </c>
      <c r="DW1878" s="1">
        <v>0.09</v>
      </c>
      <c r="DY1878" s="1">
        <v>0.759</v>
      </c>
    </row>
    <row r="1879">
      <c r="A1879" s="1" t="s">
        <v>280</v>
      </c>
      <c r="B1879" s="1">
        <v>2020.0</v>
      </c>
      <c r="C1879" s="1" t="s">
        <v>281</v>
      </c>
      <c r="D1879" s="1">
        <v>3795624.0</v>
      </c>
      <c r="E1879" s="1">
        <v>5.798475776E10</v>
      </c>
      <c r="J1879" s="1">
        <v>0.0</v>
      </c>
      <c r="K1879" s="1">
        <v>0.0</v>
      </c>
      <c r="L1879" s="1">
        <v>0.0</v>
      </c>
      <c r="N1879" s="1">
        <v>175.627</v>
      </c>
      <c r="S1879" s="1">
        <v>0.0</v>
      </c>
      <c r="T1879" s="1">
        <v>0.0</v>
      </c>
      <c r="Y1879" s="1">
        <v>0.0</v>
      </c>
      <c r="AA1879" s="1">
        <v>12.62</v>
      </c>
      <c r="AB1879" s="1">
        <v>3324.881</v>
      </c>
      <c r="AC1879" s="1">
        <v>11.16</v>
      </c>
      <c r="AE1879" s="1">
        <v>-4.765</v>
      </c>
      <c r="AF1879" s="1">
        <v>-2.845</v>
      </c>
      <c r="AG1879" s="1">
        <v>14982.609</v>
      </c>
      <c r="AH1879" s="1">
        <v>0.981</v>
      </c>
      <c r="AK1879" s="1">
        <v>742.961</v>
      </c>
      <c r="AL1879" s="1">
        <v>2.82</v>
      </c>
      <c r="AO1879" s="1">
        <v>25.269</v>
      </c>
      <c r="AT1879" s="1">
        <v>742.961</v>
      </c>
      <c r="AU1879" s="1">
        <v>2.82</v>
      </c>
      <c r="BA1879" s="1">
        <v>25.269</v>
      </c>
      <c r="BC1879" s="1">
        <v>1.96</v>
      </c>
      <c r="BG1879" s="1">
        <v>2173.556</v>
      </c>
      <c r="BH1879" s="1">
        <v>8.25</v>
      </c>
      <c r="BJ1879" s="1">
        <v>73.925</v>
      </c>
      <c r="BO1879" s="1">
        <v>2197.267</v>
      </c>
      <c r="BP1879" s="1">
        <v>8.34</v>
      </c>
      <c r="BR1879" s="1">
        <v>74.731</v>
      </c>
      <c r="BT1879" s="1">
        <v>1.46</v>
      </c>
      <c r="BU1879" s="1">
        <v>11.569</v>
      </c>
      <c r="BY1879" s="1">
        <v>0.0</v>
      </c>
      <c r="BZ1879" s="1">
        <v>0.0</v>
      </c>
      <c r="CB1879" s="1">
        <v>0.0</v>
      </c>
      <c r="CG1879" s="1">
        <v>0.0</v>
      </c>
      <c r="CH1879" s="1">
        <v>0.0</v>
      </c>
      <c r="CN1879" s="1">
        <v>0.0</v>
      </c>
      <c r="CQ1879" s="1">
        <v>0.0</v>
      </c>
      <c r="CR1879" s="1">
        <v>0.0</v>
      </c>
      <c r="CU1879" s="1">
        <v>0.0</v>
      </c>
      <c r="CV1879" s="1">
        <v>0.0</v>
      </c>
      <c r="CX1879" s="1">
        <v>0.0</v>
      </c>
      <c r="CY1879" s="1">
        <v>0.0</v>
      </c>
      <c r="DA1879" s="1">
        <v>2940.228</v>
      </c>
      <c r="DB1879" s="1">
        <v>56.868</v>
      </c>
      <c r="DF1879" s="1">
        <v>2197.267</v>
      </c>
      <c r="DG1879" s="1">
        <v>8.34</v>
      </c>
      <c r="DI1879" s="1">
        <v>74.731</v>
      </c>
      <c r="DN1879" s="1">
        <v>0.0</v>
      </c>
      <c r="DO1879" s="1">
        <v>0.0</v>
      </c>
      <c r="DQ1879" s="1">
        <v>0.0</v>
      </c>
      <c r="DV1879" s="1">
        <v>23.712</v>
      </c>
      <c r="DW1879" s="1">
        <v>0.09</v>
      </c>
      <c r="DY1879" s="1">
        <v>0.806</v>
      </c>
    </row>
    <row r="1880">
      <c r="A1880" s="1" t="s">
        <v>280</v>
      </c>
      <c r="B1880" s="1">
        <v>2021.0</v>
      </c>
      <c r="C1880" s="1" t="s">
        <v>281</v>
      </c>
      <c r="D1880" s="1">
        <v>3788400.0</v>
      </c>
      <c r="E1880" s="1">
        <v>6.4053444608E10</v>
      </c>
      <c r="J1880" s="1">
        <v>0.0</v>
      </c>
      <c r="K1880" s="1">
        <v>0.0</v>
      </c>
      <c r="L1880" s="1">
        <v>0.0</v>
      </c>
      <c r="N1880" s="1">
        <v>136.867</v>
      </c>
      <c r="S1880" s="1">
        <v>0.0</v>
      </c>
      <c r="T1880" s="1">
        <v>0.0</v>
      </c>
      <c r="Y1880" s="1">
        <v>0.0</v>
      </c>
      <c r="AA1880" s="1">
        <v>14.26</v>
      </c>
      <c r="AB1880" s="1">
        <v>3764.122</v>
      </c>
      <c r="AC1880" s="1">
        <v>12.64</v>
      </c>
      <c r="AE1880" s="1">
        <v>7.344</v>
      </c>
      <c r="AF1880" s="1">
        <v>4.177</v>
      </c>
      <c r="AG1880" s="1">
        <v>16113.647</v>
      </c>
      <c r="AH1880" s="1">
        <v>0.953</v>
      </c>
      <c r="AK1880" s="1">
        <v>628.234</v>
      </c>
      <c r="AL1880" s="1">
        <v>2.38</v>
      </c>
      <c r="AO1880" s="1">
        <v>18.829</v>
      </c>
      <c r="AT1880" s="1">
        <v>628.234</v>
      </c>
      <c r="AU1880" s="1">
        <v>2.38</v>
      </c>
      <c r="BA1880" s="1">
        <v>18.829</v>
      </c>
      <c r="BC1880" s="1">
        <v>1.73</v>
      </c>
      <c r="BG1880" s="1">
        <v>2687.15</v>
      </c>
      <c r="BH1880" s="1">
        <v>10.18</v>
      </c>
      <c r="BJ1880" s="1">
        <v>80.538</v>
      </c>
      <c r="BO1880" s="1">
        <v>2708.267</v>
      </c>
      <c r="BP1880" s="1">
        <v>10.26</v>
      </c>
      <c r="BR1880" s="1">
        <v>81.171</v>
      </c>
      <c r="BT1880" s="1">
        <v>1.62</v>
      </c>
      <c r="BU1880" s="1">
        <v>11.36</v>
      </c>
      <c r="BY1880" s="1">
        <v>0.0</v>
      </c>
      <c r="BZ1880" s="1">
        <v>0.0</v>
      </c>
      <c r="CB1880" s="1">
        <v>0.0</v>
      </c>
      <c r="CG1880" s="1">
        <v>0.0</v>
      </c>
      <c r="CH1880" s="1">
        <v>0.0</v>
      </c>
      <c r="CN1880" s="1">
        <v>0.0</v>
      </c>
      <c r="CQ1880" s="1">
        <v>0.0</v>
      </c>
      <c r="CR1880" s="1">
        <v>0.0</v>
      </c>
      <c r="CU1880" s="1">
        <v>0.0</v>
      </c>
      <c r="CV1880" s="1">
        <v>0.0</v>
      </c>
      <c r="CX1880" s="1">
        <v>0.0</v>
      </c>
      <c r="CY1880" s="1">
        <v>0.0</v>
      </c>
      <c r="DA1880" s="1">
        <v>3336.501</v>
      </c>
      <c r="DB1880" s="1">
        <v>61.045</v>
      </c>
      <c r="DF1880" s="1">
        <v>2708.267</v>
      </c>
      <c r="DG1880" s="1">
        <v>10.26</v>
      </c>
      <c r="DI1880" s="1">
        <v>81.171</v>
      </c>
      <c r="DN1880" s="1">
        <v>0.0</v>
      </c>
      <c r="DO1880" s="1">
        <v>0.0</v>
      </c>
      <c r="DQ1880" s="1">
        <v>0.0</v>
      </c>
      <c r="DV1880" s="1">
        <v>21.117</v>
      </c>
      <c r="DW1880" s="1">
        <v>0.08</v>
      </c>
      <c r="DY1880" s="1">
        <v>0.633</v>
      </c>
    </row>
    <row r="1881">
      <c r="A1881" s="1" t="s">
        <v>280</v>
      </c>
      <c r="B1881" s="1">
        <v>2022.0</v>
      </c>
      <c r="C1881" s="1" t="s">
        <v>281</v>
      </c>
      <c r="D1881" s="1">
        <v>3794728.0</v>
      </c>
      <c r="E1881" s="1">
        <v>7.0528606208E10</v>
      </c>
      <c r="J1881" s="1">
        <v>0.0</v>
      </c>
      <c r="K1881" s="1">
        <v>0.0</v>
      </c>
      <c r="L1881" s="1">
        <v>0.0</v>
      </c>
      <c r="N1881" s="1">
        <v>167.018</v>
      </c>
      <c r="S1881" s="1">
        <v>0.0</v>
      </c>
      <c r="T1881" s="1">
        <v>0.0</v>
      </c>
      <c r="Y1881" s="1">
        <v>0.0</v>
      </c>
      <c r="AA1881" s="1">
        <v>14.81</v>
      </c>
      <c r="AB1881" s="1">
        <v>3902.783</v>
      </c>
      <c r="AC1881" s="1">
        <v>14.25</v>
      </c>
      <c r="AE1881" s="1">
        <v>10.933</v>
      </c>
      <c r="AF1881" s="1">
        <v>6.674</v>
      </c>
      <c r="AG1881" s="1">
        <v>17845.482</v>
      </c>
      <c r="AH1881" s="1">
        <v>0.96</v>
      </c>
      <c r="AK1881" s="1">
        <v>893.345</v>
      </c>
      <c r="AL1881" s="1">
        <v>3.39</v>
      </c>
      <c r="AO1881" s="1">
        <v>23.789</v>
      </c>
      <c r="AT1881" s="1">
        <v>893.345</v>
      </c>
      <c r="AU1881" s="1">
        <v>3.39</v>
      </c>
      <c r="BA1881" s="1">
        <v>23.789</v>
      </c>
      <c r="BC1881" s="1">
        <v>2.38</v>
      </c>
      <c r="BG1881" s="1">
        <v>2838.148</v>
      </c>
      <c r="BH1881" s="1">
        <v>10.77</v>
      </c>
      <c r="BJ1881" s="1">
        <v>75.579</v>
      </c>
      <c r="BO1881" s="1">
        <v>2861.865</v>
      </c>
      <c r="BP1881" s="1">
        <v>10.86</v>
      </c>
      <c r="BR1881" s="1">
        <v>76.211</v>
      </c>
      <c r="BT1881" s="1">
        <v>0.56</v>
      </c>
      <c r="BU1881" s="1">
        <v>3.781</v>
      </c>
      <c r="BY1881" s="1">
        <v>0.0</v>
      </c>
      <c r="BZ1881" s="1">
        <v>0.0</v>
      </c>
      <c r="CB1881" s="1">
        <v>0.0</v>
      </c>
      <c r="CG1881" s="1">
        <v>0.0</v>
      </c>
      <c r="CH1881" s="1">
        <v>0.0</v>
      </c>
      <c r="CN1881" s="1">
        <v>0.0</v>
      </c>
      <c r="CQ1881" s="1">
        <v>0.0</v>
      </c>
      <c r="CR1881" s="1">
        <v>0.0</v>
      </c>
      <c r="CU1881" s="1">
        <v>0.0</v>
      </c>
      <c r="CV1881" s="1">
        <v>0.0</v>
      </c>
      <c r="CX1881" s="1">
        <v>0.0</v>
      </c>
      <c r="CY1881" s="1">
        <v>0.0</v>
      </c>
      <c r="DA1881" s="1">
        <v>3755.21</v>
      </c>
      <c r="DB1881" s="1">
        <v>67.719</v>
      </c>
      <c r="DF1881" s="1">
        <v>2861.865</v>
      </c>
      <c r="DG1881" s="1">
        <v>10.86</v>
      </c>
      <c r="DI1881" s="1">
        <v>76.211</v>
      </c>
      <c r="DN1881" s="1">
        <v>0.0</v>
      </c>
      <c r="DO1881" s="1">
        <v>0.0</v>
      </c>
      <c r="DQ1881" s="1">
        <v>0.0</v>
      </c>
      <c r="DV1881" s="1">
        <v>23.717</v>
      </c>
      <c r="DW1881" s="1">
        <v>0.09</v>
      </c>
      <c r="DY1881" s="1">
        <v>0.632</v>
      </c>
    </row>
    <row r="1882">
      <c r="A1882" s="1" t="s">
        <v>280</v>
      </c>
      <c r="B1882" s="1">
        <v>2023.0</v>
      </c>
      <c r="C1882" s="1" t="s">
        <v>281</v>
      </c>
      <c r="D1882" s="1">
        <v>3807436.0</v>
      </c>
      <c r="J1882" s="1">
        <v>0.0</v>
      </c>
      <c r="K1882" s="1">
        <v>0.0</v>
      </c>
      <c r="L1882" s="1">
        <v>0.0</v>
      </c>
      <c r="N1882" s="1">
        <v>168.056</v>
      </c>
      <c r="S1882" s="1">
        <v>0.0</v>
      </c>
      <c r="T1882" s="1">
        <v>0.0</v>
      </c>
      <c r="Y1882" s="1">
        <v>0.0</v>
      </c>
      <c r="AA1882" s="1">
        <v>13.72</v>
      </c>
      <c r="AB1882" s="1">
        <v>3603.475</v>
      </c>
      <c r="AC1882" s="1">
        <v>14.4</v>
      </c>
      <c r="AE1882" s="1">
        <v>-7.597</v>
      </c>
      <c r="AF1882" s="1">
        <v>-5.145</v>
      </c>
      <c r="AG1882" s="1">
        <v>16434.639</v>
      </c>
      <c r="AK1882" s="1">
        <v>906.122</v>
      </c>
      <c r="AL1882" s="1">
        <v>3.45</v>
      </c>
      <c r="AO1882" s="1">
        <v>23.958</v>
      </c>
      <c r="AT1882" s="1">
        <v>906.122</v>
      </c>
      <c r="AU1882" s="1">
        <v>3.45</v>
      </c>
      <c r="BA1882" s="1">
        <v>23.958</v>
      </c>
      <c r="BC1882" s="1">
        <v>2.42</v>
      </c>
      <c r="BG1882" s="1">
        <v>2852.313</v>
      </c>
      <c r="BH1882" s="1">
        <v>10.86</v>
      </c>
      <c r="BJ1882" s="1">
        <v>75.417</v>
      </c>
      <c r="BO1882" s="1">
        <v>2875.951</v>
      </c>
      <c r="BP1882" s="1">
        <v>10.95</v>
      </c>
      <c r="BR1882" s="1">
        <v>76.042</v>
      </c>
      <c r="BT1882" s="1">
        <v>-0.68</v>
      </c>
      <c r="BU1882" s="1">
        <v>-4.956</v>
      </c>
      <c r="BY1882" s="1">
        <v>0.0</v>
      </c>
      <c r="BZ1882" s="1">
        <v>0.0</v>
      </c>
      <c r="CB1882" s="1">
        <v>0.0</v>
      </c>
      <c r="CG1882" s="1">
        <v>0.0</v>
      </c>
      <c r="CH1882" s="1">
        <v>0.0</v>
      </c>
      <c r="CN1882" s="1">
        <v>0.0</v>
      </c>
      <c r="CQ1882" s="1">
        <v>0.0</v>
      </c>
      <c r="CR1882" s="1">
        <v>0.0</v>
      </c>
      <c r="CU1882" s="1">
        <v>0.0</v>
      </c>
      <c r="CV1882" s="1">
        <v>0.0</v>
      </c>
      <c r="CX1882" s="1">
        <v>0.0</v>
      </c>
      <c r="CY1882" s="1">
        <v>0.0</v>
      </c>
      <c r="DA1882" s="1">
        <v>3782.073</v>
      </c>
      <c r="DB1882" s="1">
        <v>62.574</v>
      </c>
      <c r="DF1882" s="1">
        <v>2875.951</v>
      </c>
      <c r="DG1882" s="1">
        <v>10.95</v>
      </c>
      <c r="DI1882" s="1">
        <v>76.042</v>
      </c>
      <c r="DN1882" s="1">
        <v>0.0</v>
      </c>
      <c r="DO1882" s="1">
        <v>0.0</v>
      </c>
      <c r="DQ1882" s="1">
        <v>0.0</v>
      </c>
      <c r="DV1882" s="1">
        <v>23.638</v>
      </c>
      <c r="DW1882" s="1">
        <v>0.09</v>
      </c>
      <c r="DY1882" s="1">
        <v>0.625</v>
      </c>
    </row>
    <row r="1883">
      <c r="A1883" s="1" t="s">
        <v>280</v>
      </c>
      <c r="B1883" s="1">
        <v>2024.0</v>
      </c>
      <c r="C1883" s="1" t="s">
        <v>281</v>
      </c>
      <c r="D1883" s="1">
        <v>3807621.0</v>
      </c>
      <c r="J1883" s="1">
        <v>0.0</v>
      </c>
      <c r="K1883" s="1">
        <v>0.0</v>
      </c>
      <c r="L1883" s="1">
        <v>0.0</v>
      </c>
      <c r="N1883" s="1">
        <v>143.057</v>
      </c>
      <c r="S1883" s="1">
        <v>0.0</v>
      </c>
      <c r="T1883" s="1">
        <v>0.0</v>
      </c>
      <c r="Y1883" s="1">
        <v>0.0</v>
      </c>
      <c r="AA1883" s="1">
        <v>14.28</v>
      </c>
      <c r="AB1883" s="1">
        <v>3750.373</v>
      </c>
      <c r="AC1883" s="1">
        <v>14.26</v>
      </c>
      <c r="AK1883" s="1">
        <v>743.246</v>
      </c>
      <c r="AL1883" s="1">
        <v>2.83</v>
      </c>
      <c r="AO1883" s="1">
        <v>19.846</v>
      </c>
      <c r="AT1883" s="1">
        <v>743.246</v>
      </c>
      <c r="AU1883" s="1">
        <v>2.83</v>
      </c>
      <c r="BA1883" s="1">
        <v>19.846</v>
      </c>
      <c r="BC1883" s="1">
        <v>2.04</v>
      </c>
      <c r="BG1883" s="1">
        <v>2978.238</v>
      </c>
      <c r="BH1883" s="1">
        <v>11.34</v>
      </c>
      <c r="BJ1883" s="1">
        <v>79.523</v>
      </c>
      <c r="BO1883" s="1">
        <v>3001.875</v>
      </c>
      <c r="BP1883" s="1">
        <v>11.43</v>
      </c>
      <c r="BR1883" s="1">
        <v>80.154</v>
      </c>
      <c r="BT1883" s="1">
        <v>0.02</v>
      </c>
      <c r="BU1883" s="1">
        <v>0.14</v>
      </c>
      <c r="BY1883" s="1">
        <v>0.0</v>
      </c>
      <c r="BZ1883" s="1">
        <v>0.0</v>
      </c>
      <c r="CB1883" s="1">
        <v>0.0</v>
      </c>
      <c r="CG1883" s="1">
        <v>0.0</v>
      </c>
      <c r="CH1883" s="1">
        <v>0.0</v>
      </c>
      <c r="CN1883" s="1">
        <v>0.0</v>
      </c>
      <c r="CQ1883" s="1">
        <v>0.0</v>
      </c>
      <c r="CR1883" s="1">
        <v>0.0</v>
      </c>
      <c r="CU1883" s="1">
        <v>0.0</v>
      </c>
      <c r="CV1883" s="1">
        <v>0.0</v>
      </c>
      <c r="CX1883" s="1">
        <v>0.0</v>
      </c>
      <c r="CY1883" s="1">
        <v>0.0</v>
      </c>
      <c r="DA1883" s="1">
        <v>3745.121</v>
      </c>
      <c r="DF1883" s="1">
        <v>3001.875</v>
      </c>
      <c r="DG1883" s="1">
        <v>11.43</v>
      </c>
      <c r="DI1883" s="1">
        <v>80.154</v>
      </c>
      <c r="DN1883" s="1">
        <v>0.0</v>
      </c>
      <c r="DO1883" s="1">
        <v>0.0</v>
      </c>
      <c r="DQ1883" s="1">
        <v>0.0</v>
      </c>
      <c r="DV1883" s="1">
        <v>23.637</v>
      </c>
      <c r="DW1883" s="1">
        <v>0.09</v>
      </c>
      <c r="DY1883" s="1">
        <v>0.631</v>
      </c>
    </row>
    <row r="1884">
      <c r="A1884" s="1" t="s">
        <v>282</v>
      </c>
      <c r="B1884" s="1">
        <v>2000.0</v>
      </c>
      <c r="C1884" s="1" t="s">
        <v>283</v>
      </c>
      <c r="D1884" s="1">
        <v>8.17972E7</v>
      </c>
      <c r="E1884" s="1">
        <v>2.718560681984E12</v>
      </c>
      <c r="F1884" s="1">
        <v>92.32</v>
      </c>
      <c r="G1884" s="1">
        <v>1.233</v>
      </c>
      <c r="H1884" s="1">
        <v>31.41</v>
      </c>
      <c r="I1884" s="1">
        <v>2.569</v>
      </c>
      <c r="J1884" s="1">
        <v>52.936</v>
      </c>
      <c r="K1884" s="1">
        <v>4.33</v>
      </c>
      <c r="L1884" s="1">
        <v>0.761</v>
      </c>
      <c r="M1884" s="1">
        <v>0.065</v>
      </c>
      <c r="N1884" s="1">
        <v>573.126</v>
      </c>
      <c r="O1884" s="1">
        <v>3.821</v>
      </c>
      <c r="P1884" s="1">
        <v>36.514</v>
      </c>
      <c r="Q1884" s="1">
        <v>12128.726</v>
      </c>
      <c r="R1884" s="1">
        <v>992.096</v>
      </c>
      <c r="S1884" s="1">
        <v>3627.019</v>
      </c>
      <c r="T1884" s="1">
        <v>296.68</v>
      </c>
      <c r="U1884" s="1">
        <v>-4.057</v>
      </c>
      <c r="V1884" s="1">
        <v>-29.859</v>
      </c>
      <c r="W1884" s="1">
        <v>8632.162</v>
      </c>
      <c r="X1884" s="1">
        <v>706.087</v>
      </c>
      <c r="Y1884" s="1">
        <v>52.145</v>
      </c>
      <c r="Z1884" s="1">
        <v>24.979</v>
      </c>
      <c r="AA1884" s="1">
        <v>572.01</v>
      </c>
      <c r="AB1884" s="1">
        <v>6993.027</v>
      </c>
      <c r="AC1884" s="1">
        <v>568.95</v>
      </c>
      <c r="AD1884" s="1">
        <v>15.807</v>
      </c>
      <c r="AE1884" s="1">
        <v>0.621</v>
      </c>
      <c r="AF1884" s="1">
        <v>24.619</v>
      </c>
      <c r="AG1884" s="1">
        <v>48756.914</v>
      </c>
      <c r="AH1884" s="1">
        <v>1.467</v>
      </c>
      <c r="AI1884" s="1">
        <v>-0.033</v>
      </c>
      <c r="AJ1884" s="1">
        <v>-1.103</v>
      </c>
      <c r="AK1884" s="1">
        <v>4449.174</v>
      </c>
      <c r="AL1884" s="1">
        <v>363.93</v>
      </c>
      <c r="AM1884" s="1">
        <v>41465.68</v>
      </c>
      <c r="AN1884" s="1">
        <v>3391.776</v>
      </c>
      <c r="AO1884" s="1">
        <v>63.965</v>
      </c>
      <c r="AP1884" s="1">
        <v>85.4</v>
      </c>
      <c r="AQ1884" s="1">
        <v>-0.831</v>
      </c>
      <c r="AR1884" s="1">
        <v>-6.945</v>
      </c>
      <c r="AS1884" s="1">
        <v>829.246</v>
      </c>
      <c r="AT1884" s="1">
        <v>601.488</v>
      </c>
      <c r="AU1884" s="1">
        <v>49.2</v>
      </c>
      <c r="AV1884" s="1">
        <v>10137.827</v>
      </c>
      <c r="AW1884" s="1">
        <v>-5.423</v>
      </c>
      <c r="AX1884" s="1">
        <v>-10.129</v>
      </c>
      <c r="AY1884" s="1">
        <v>2159.664</v>
      </c>
      <c r="AZ1884" s="1">
        <v>176.654</v>
      </c>
      <c r="BA1884" s="1">
        <v>8.648</v>
      </c>
      <c r="BB1884" s="1">
        <v>20.879</v>
      </c>
      <c r="BC1884" s="1">
        <v>326.08</v>
      </c>
      <c r="BD1884" s="1">
        <v>20.371</v>
      </c>
      <c r="BE1884" s="1">
        <v>11.706</v>
      </c>
      <c r="BF1884" s="1">
        <v>69.167</v>
      </c>
      <c r="BG1884" s="1">
        <v>265.657</v>
      </c>
      <c r="BH1884" s="1">
        <v>21.73</v>
      </c>
      <c r="BI1884" s="1">
        <v>845.587</v>
      </c>
      <c r="BJ1884" s="1">
        <v>3.819</v>
      </c>
      <c r="BK1884" s="1">
        <v>1.742</v>
      </c>
      <c r="BL1884" s="1">
        <v>4.719</v>
      </c>
      <c r="BM1884" s="1">
        <v>24.251</v>
      </c>
      <c r="BN1884" s="1">
        <v>579.878</v>
      </c>
      <c r="BO1884" s="1">
        <v>2506.443</v>
      </c>
      <c r="BP1884" s="1">
        <v>205.02</v>
      </c>
      <c r="BQ1884" s="1">
        <v>7089.211</v>
      </c>
      <c r="BR1884" s="1">
        <v>36.035</v>
      </c>
      <c r="BS1884" s="1">
        <v>14.6</v>
      </c>
      <c r="BT1884" s="1">
        <v>3.06</v>
      </c>
      <c r="BU1884" s="1">
        <v>0.535</v>
      </c>
      <c r="BV1884" s="1">
        <v>-0.234</v>
      </c>
      <c r="BW1884" s="1">
        <v>-1.106</v>
      </c>
      <c r="BX1884" s="1">
        <v>471.128</v>
      </c>
      <c r="BY1884" s="1">
        <v>2073.543</v>
      </c>
      <c r="BZ1884" s="1">
        <v>169.61</v>
      </c>
      <c r="CA1884" s="1">
        <v>5759.706</v>
      </c>
      <c r="CB1884" s="1">
        <v>29.811</v>
      </c>
      <c r="CC1884" s="1">
        <v>11.862</v>
      </c>
      <c r="CD1884" s="1">
        <v>-1.916</v>
      </c>
      <c r="CE1884" s="1">
        <v>-30.672</v>
      </c>
      <c r="CF1884" s="1">
        <v>1570.435</v>
      </c>
      <c r="CG1884" s="1">
        <v>220.668</v>
      </c>
      <c r="CH1884" s="1">
        <v>18.05</v>
      </c>
      <c r="CI1884" s="1">
        <v>19199.127</v>
      </c>
      <c r="CJ1884" s="1">
        <v>16.35</v>
      </c>
      <c r="CK1884" s="1">
        <v>5.706</v>
      </c>
      <c r="CL1884" s="1">
        <v>496.369</v>
      </c>
      <c r="CM1884" s="1">
        <v>40.602</v>
      </c>
      <c r="CN1884" s="1">
        <v>3.173</v>
      </c>
      <c r="CO1884" s="1">
        <v>39.541</v>
      </c>
      <c r="CP1884" s="1">
        <v>10.625</v>
      </c>
      <c r="CQ1884" s="1">
        <v>4.33</v>
      </c>
      <c r="CR1884" s="1">
        <v>0.0</v>
      </c>
      <c r="CS1884" s="1">
        <v>15.646</v>
      </c>
      <c r="CT1884" s="1">
        <v>1.438</v>
      </c>
      <c r="CU1884" s="1">
        <v>52.936</v>
      </c>
      <c r="CV1884" s="1">
        <v>0.0</v>
      </c>
      <c r="CW1884" s="1">
        <v>129.894</v>
      </c>
      <c r="CX1884" s="1">
        <v>0.761</v>
      </c>
      <c r="CY1884" s="1">
        <v>0.0</v>
      </c>
      <c r="CZ1884" s="1">
        <v>0.268</v>
      </c>
      <c r="DA1884" s="1">
        <v>6955.617</v>
      </c>
      <c r="DB1884" s="1">
        <v>3988.179</v>
      </c>
      <c r="DC1884" s="1">
        <v>32.32</v>
      </c>
      <c r="DD1884" s="1">
        <v>25.357</v>
      </c>
      <c r="DE1884" s="1">
        <v>108.75</v>
      </c>
      <c r="DF1884" s="1">
        <v>432.9</v>
      </c>
      <c r="DG1884" s="1">
        <v>35.41</v>
      </c>
      <c r="DH1884" s="1">
        <v>1329.505</v>
      </c>
      <c r="DI1884" s="1">
        <v>6.224</v>
      </c>
      <c r="DJ1884" s="1">
        <v>2.738</v>
      </c>
      <c r="DK1884" s="1">
        <v>-100.0</v>
      </c>
      <c r="DL1884" s="1">
        <v>-0.053</v>
      </c>
      <c r="DM1884" s="1">
        <v>0.0</v>
      </c>
      <c r="DN1884" s="1">
        <v>0.0</v>
      </c>
      <c r="DO1884" s="1">
        <v>0.0</v>
      </c>
      <c r="DP1884" s="1">
        <v>0.0</v>
      </c>
      <c r="DQ1884" s="1">
        <v>0.0</v>
      </c>
      <c r="DR1884" s="1">
        <v>0.0</v>
      </c>
      <c r="DS1884" s="1">
        <v>71.852</v>
      </c>
      <c r="DT1884" s="1">
        <v>11.033</v>
      </c>
      <c r="DU1884" s="1">
        <v>26.389</v>
      </c>
      <c r="DV1884" s="1">
        <v>114.307</v>
      </c>
      <c r="DW1884" s="1">
        <v>9.35</v>
      </c>
      <c r="DX1884" s="1">
        <v>322.614</v>
      </c>
      <c r="DY1884" s="1">
        <v>1.643</v>
      </c>
      <c r="DZ1884" s="1">
        <v>0.664</v>
      </c>
    </row>
    <row r="1885">
      <c r="A1885" s="1" t="s">
        <v>282</v>
      </c>
      <c r="B1885" s="1">
        <v>2001.0</v>
      </c>
      <c r="C1885" s="1" t="s">
        <v>283</v>
      </c>
      <c r="D1885" s="1">
        <v>8.1933833E7</v>
      </c>
      <c r="E1885" s="1">
        <v>2.793372909568E12</v>
      </c>
      <c r="F1885" s="1">
        <v>40.003</v>
      </c>
      <c r="G1885" s="1">
        <v>1.028</v>
      </c>
      <c r="H1885" s="1">
        <v>43.902</v>
      </c>
      <c r="I1885" s="1">
        <v>3.597</v>
      </c>
      <c r="J1885" s="1">
        <v>56.021</v>
      </c>
      <c r="K1885" s="1">
        <v>4.59</v>
      </c>
      <c r="L1885" s="1">
        <v>0.793</v>
      </c>
      <c r="M1885" s="1">
        <v>0.089</v>
      </c>
      <c r="N1885" s="1">
        <v>565.447</v>
      </c>
      <c r="O1885" s="1">
        <v>0.286</v>
      </c>
      <c r="P1885" s="1">
        <v>2.84</v>
      </c>
      <c r="Q1885" s="1">
        <v>12143.165</v>
      </c>
      <c r="R1885" s="1">
        <v>994.936</v>
      </c>
      <c r="S1885" s="1">
        <v>3585.088</v>
      </c>
      <c r="T1885" s="1">
        <v>293.74</v>
      </c>
      <c r="U1885" s="1">
        <v>-4.045</v>
      </c>
      <c r="V1885" s="1">
        <v>-28.559</v>
      </c>
      <c r="W1885" s="1">
        <v>8269.21</v>
      </c>
      <c r="X1885" s="1">
        <v>677.528</v>
      </c>
      <c r="Y1885" s="1">
        <v>50.738</v>
      </c>
      <c r="Z1885" s="1">
        <v>24.586</v>
      </c>
      <c r="AA1885" s="1">
        <v>582.6</v>
      </c>
      <c r="AB1885" s="1">
        <v>7110.615</v>
      </c>
      <c r="AC1885" s="1">
        <v>578.94</v>
      </c>
      <c r="AD1885" s="1">
        <v>15.761</v>
      </c>
      <c r="AE1885" s="1">
        <v>1.871</v>
      </c>
      <c r="AF1885" s="1">
        <v>74.62</v>
      </c>
      <c r="AG1885" s="1">
        <v>49586.344</v>
      </c>
      <c r="AH1885" s="1">
        <v>1.454</v>
      </c>
      <c r="AI1885" s="1">
        <v>2.023</v>
      </c>
      <c r="AJ1885" s="1">
        <v>68.605</v>
      </c>
      <c r="AK1885" s="1">
        <v>4512.91</v>
      </c>
      <c r="AL1885" s="1">
        <v>369.76</v>
      </c>
      <c r="AM1885" s="1">
        <v>42233.852</v>
      </c>
      <c r="AN1885" s="1">
        <v>3460.381</v>
      </c>
      <c r="AO1885" s="1">
        <v>63.868</v>
      </c>
      <c r="AP1885" s="1">
        <v>85.509</v>
      </c>
      <c r="AQ1885" s="1">
        <v>5.455</v>
      </c>
      <c r="AR1885" s="1">
        <v>45.236</v>
      </c>
      <c r="AS1885" s="1">
        <v>874.482</v>
      </c>
      <c r="AT1885" s="1">
        <v>677.376</v>
      </c>
      <c r="AU1885" s="1">
        <v>55.5</v>
      </c>
      <c r="AV1885" s="1">
        <v>10673.026</v>
      </c>
      <c r="AW1885" s="1">
        <v>0.951</v>
      </c>
      <c r="AX1885" s="1">
        <v>1.679</v>
      </c>
      <c r="AY1885" s="1">
        <v>2176.559</v>
      </c>
      <c r="AZ1885" s="1">
        <v>178.334</v>
      </c>
      <c r="BA1885" s="1">
        <v>9.586</v>
      </c>
      <c r="BB1885" s="1">
        <v>21.609</v>
      </c>
      <c r="BC1885" s="1">
        <v>327.36</v>
      </c>
      <c r="BD1885" s="1">
        <v>-6.827</v>
      </c>
      <c r="BE1885" s="1">
        <v>-5.078</v>
      </c>
      <c r="BF1885" s="1">
        <v>64.088</v>
      </c>
      <c r="BG1885" s="1">
        <v>277.419</v>
      </c>
      <c r="BH1885" s="1">
        <v>22.73</v>
      </c>
      <c r="BI1885" s="1">
        <v>782.197</v>
      </c>
      <c r="BJ1885" s="1">
        <v>3.926</v>
      </c>
      <c r="BK1885" s="1">
        <v>1.584</v>
      </c>
      <c r="BL1885" s="1">
        <v>1.87</v>
      </c>
      <c r="BM1885" s="1">
        <v>6.558</v>
      </c>
      <c r="BN1885" s="1">
        <v>586.435</v>
      </c>
      <c r="BO1885" s="1">
        <v>2553.036</v>
      </c>
      <c r="BP1885" s="1">
        <v>209.18</v>
      </c>
      <c r="BQ1885" s="1">
        <v>7157.427</v>
      </c>
      <c r="BR1885" s="1">
        <v>36.132</v>
      </c>
      <c r="BS1885" s="1">
        <v>14.491</v>
      </c>
      <c r="BT1885" s="1">
        <v>3.66</v>
      </c>
      <c r="BU1885" s="1">
        <v>0.628</v>
      </c>
      <c r="BV1885" s="1">
        <v>1.002</v>
      </c>
      <c r="BW1885" s="1">
        <v>2.09</v>
      </c>
      <c r="BX1885" s="1">
        <v>473.218</v>
      </c>
      <c r="BY1885" s="1">
        <v>2090.711</v>
      </c>
      <c r="BZ1885" s="1">
        <v>171.3</v>
      </c>
      <c r="CA1885" s="1">
        <v>5775.614</v>
      </c>
      <c r="CB1885" s="1">
        <v>29.589</v>
      </c>
      <c r="CC1885" s="1">
        <v>11.694</v>
      </c>
      <c r="CD1885" s="1">
        <v>1.307</v>
      </c>
      <c r="CE1885" s="1">
        <v>20.529</v>
      </c>
      <c r="CF1885" s="1">
        <v>1590.963</v>
      </c>
      <c r="CG1885" s="1">
        <v>250.446</v>
      </c>
      <c r="CH1885" s="1">
        <v>20.52</v>
      </c>
      <c r="CI1885" s="1">
        <v>19417.66</v>
      </c>
      <c r="CJ1885" s="1">
        <v>1.36</v>
      </c>
      <c r="CK1885" s="1">
        <v>0.552</v>
      </c>
      <c r="CL1885" s="1">
        <v>502.28</v>
      </c>
      <c r="CM1885" s="1">
        <v>41.154</v>
      </c>
      <c r="CN1885" s="1">
        <v>3.544</v>
      </c>
      <c r="CO1885" s="1">
        <v>39.314</v>
      </c>
      <c r="CP1885" s="1">
        <v>16.25</v>
      </c>
      <c r="CQ1885" s="1">
        <v>4.59</v>
      </c>
      <c r="CR1885" s="1">
        <v>0.0</v>
      </c>
      <c r="CS1885" s="1">
        <v>52.941</v>
      </c>
      <c r="CT1885" s="1">
        <v>5.625</v>
      </c>
      <c r="CU1885" s="1">
        <v>56.021</v>
      </c>
      <c r="CV1885" s="1">
        <v>0.0</v>
      </c>
      <c r="CW1885" s="1">
        <v>198.331</v>
      </c>
      <c r="CX1885" s="1">
        <v>0.793</v>
      </c>
      <c r="CY1885" s="1">
        <v>0.0</v>
      </c>
      <c r="CZ1885" s="1">
        <v>0.402</v>
      </c>
      <c r="DA1885" s="1">
        <v>7065.945</v>
      </c>
      <c r="DB1885" s="1">
        <v>4062.799</v>
      </c>
      <c r="DC1885" s="1">
        <v>5.519</v>
      </c>
      <c r="DD1885" s="1">
        <v>4.467</v>
      </c>
      <c r="DE1885" s="1">
        <v>113.217</v>
      </c>
      <c r="DF1885" s="1">
        <v>462.324</v>
      </c>
      <c r="DG1885" s="1">
        <v>37.88</v>
      </c>
      <c r="DH1885" s="1">
        <v>1381.813</v>
      </c>
      <c r="DI1885" s="1">
        <v>6.543</v>
      </c>
      <c r="DJ1885" s="1">
        <v>2.798</v>
      </c>
      <c r="DL1885" s="1">
        <v>0.276</v>
      </c>
      <c r="DM1885" s="1">
        <v>0.276</v>
      </c>
      <c r="DN1885" s="1">
        <v>1.22</v>
      </c>
      <c r="DO1885" s="1">
        <v>0.1</v>
      </c>
      <c r="DP1885" s="1">
        <v>3.372</v>
      </c>
      <c r="DQ1885" s="1">
        <v>0.017</v>
      </c>
      <c r="DR1885" s="1">
        <v>0.007</v>
      </c>
      <c r="DS1885" s="1">
        <v>10.526</v>
      </c>
      <c r="DT1885" s="1">
        <v>2.617</v>
      </c>
      <c r="DU1885" s="1">
        <v>29.006</v>
      </c>
      <c r="DV1885" s="1">
        <v>127.664</v>
      </c>
      <c r="DW1885" s="1">
        <v>10.46</v>
      </c>
      <c r="DX1885" s="1">
        <v>354.012</v>
      </c>
      <c r="DY1885" s="1">
        <v>1.807</v>
      </c>
      <c r="DZ1885" s="1">
        <v>0.717</v>
      </c>
    </row>
    <row r="1886">
      <c r="A1886" s="1" t="s">
        <v>282</v>
      </c>
      <c r="B1886" s="1">
        <v>2002.0</v>
      </c>
      <c r="C1886" s="1" t="s">
        <v>283</v>
      </c>
      <c r="D1886" s="1">
        <v>8.2068282E7</v>
      </c>
      <c r="E1886" s="1">
        <v>2.82244153344E12</v>
      </c>
      <c r="F1886" s="1">
        <v>57.137</v>
      </c>
      <c r="G1886" s="1">
        <v>2.055</v>
      </c>
      <c r="H1886" s="1">
        <v>68.873</v>
      </c>
      <c r="I1886" s="1">
        <v>5.652</v>
      </c>
      <c r="J1886" s="1">
        <v>64.702</v>
      </c>
      <c r="K1886" s="1">
        <v>5.31</v>
      </c>
      <c r="L1886" s="1">
        <v>0.91</v>
      </c>
      <c r="M1886" s="1">
        <v>0.142</v>
      </c>
      <c r="N1886" s="1">
        <v>569.566</v>
      </c>
      <c r="O1886" s="1">
        <v>0.222</v>
      </c>
      <c r="P1886" s="1">
        <v>2.213</v>
      </c>
      <c r="Q1886" s="1">
        <v>12150.233</v>
      </c>
      <c r="R1886" s="1">
        <v>997.149</v>
      </c>
      <c r="S1886" s="1">
        <v>3650.619</v>
      </c>
      <c r="T1886" s="1">
        <v>299.6</v>
      </c>
      <c r="U1886" s="1">
        <v>0.285</v>
      </c>
      <c r="V1886" s="1">
        <v>1.934</v>
      </c>
      <c r="W1886" s="1">
        <v>8279.226</v>
      </c>
      <c r="X1886" s="1">
        <v>679.462</v>
      </c>
      <c r="Y1886" s="1">
        <v>51.322</v>
      </c>
      <c r="Z1886" s="1">
        <v>24.966</v>
      </c>
      <c r="AA1886" s="1">
        <v>593.76</v>
      </c>
      <c r="AB1886" s="1">
        <v>7234.951</v>
      </c>
      <c r="AC1886" s="1">
        <v>583.76</v>
      </c>
      <c r="AD1886" s="1">
        <v>16.112</v>
      </c>
      <c r="AE1886" s="1">
        <v>-1.257</v>
      </c>
      <c r="AF1886" s="1">
        <v>-51.076</v>
      </c>
      <c r="AG1886" s="1">
        <v>48882.746</v>
      </c>
      <c r="AH1886" s="1">
        <v>1.421</v>
      </c>
      <c r="AI1886" s="1">
        <v>-1.512</v>
      </c>
      <c r="AJ1886" s="1">
        <v>-52.325</v>
      </c>
      <c r="AK1886" s="1">
        <v>4562.42</v>
      </c>
      <c r="AL1886" s="1">
        <v>374.43</v>
      </c>
      <c r="AM1886" s="1">
        <v>41527.086</v>
      </c>
      <c r="AN1886" s="1">
        <v>3408.057</v>
      </c>
      <c r="AO1886" s="1">
        <v>64.141</v>
      </c>
      <c r="AP1886" s="1">
        <v>85.327</v>
      </c>
      <c r="AQ1886" s="1">
        <v>-0.155</v>
      </c>
      <c r="AR1886" s="1">
        <v>-1.354</v>
      </c>
      <c r="AS1886" s="1">
        <v>873.128</v>
      </c>
      <c r="AT1886" s="1">
        <v>686.014</v>
      </c>
      <c r="AU1886" s="1">
        <v>56.3</v>
      </c>
      <c r="AV1886" s="1">
        <v>10639.041</v>
      </c>
      <c r="AW1886" s="1">
        <v>-0.261</v>
      </c>
      <c r="AX1886" s="1">
        <v>-0.466</v>
      </c>
      <c r="AY1886" s="1">
        <v>2167.315</v>
      </c>
      <c r="AZ1886" s="1">
        <v>177.868</v>
      </c>
      <c r="BA1886" s="1">
        <v>9.644</v>
      </c>
      <c r="BB1886" s="1">
        <v>21.86</v>
      </c>
      <c r="BC1886" s="1">
        <v>332.49</v>
      </c>
      <c r="BD1886" s="1">
        <v>2.155</v>
      </c>
      <c r="BE1886" s="1">
        <v>0.843</v>
      </c>
      <c r="BF1886" s="1">
        <v>64.932</v>
      </c>
      <c r="BG1886" s="1">
        <v>281.717</v>
      </c>
      <c r="BH1886" s="1">
        <v>23.12</v>
      </c>
      <c r="BI1886" s="1">
        <v>791.189</v>
      </c>
      <c r="BJ1886" s="1">
        <v>3.961</v>
      </c>
      <c r="BK1886" s="1">
        <v>1.626</v>
      </c>
      <c r="BL1886" s="1">
        <v>1.259</v>
      </c>
      <c r="BM1886" s="1">
        <v>-0.394</v>
      </c>
      <c r="BN1886" s="1">
        <v>586.041</v>
      </c>
      <c r="BO1886" s="1">
        <v>2550.681</v>
      </c>
      <c r="BP1886" s="1">
        <v>209.33</v>
      </c>
      <c r="BQ1886" s="1">
        <v>7140.899</v>
      </c>
      <c r="BR1886" s="1">
        <v>35.859</v>
      </c>
      <c r="BS1886" s="1">
        <v>14.673</v>
      </c>
      <c r="BT1886" s="1">
        <v>10.0</v>
      </c>
      <c r="BU1886" s="1">
        <v>1.684</v>
      </c>
      <c r="BV1886" s="1">
        <v>-3.773</v>
      </c>
      <c r="BW1886" s="1">
        <v>-21.596</v>
      </c>
      <c r="BX1886" s="1">
        <v>451.622</v>
      </c>
      <c r="BY1886" s="1">
        <v>2008.571</v>
      </c>
      <c r="BZ1886" s="1">
        <v>164.84</v>
      </c>
      <c r="CA1886" s="1">
        <v>5503.001</v>
      </c>
      <c r="CB1886" s="1">
        <v>28.238</v>
      </c>
      <c r="CC1886" s="1">
        <v>11.307</v>
      </c>
      <c r="CD1886" s="1">
        <v>-3.343</v>
      </c>
      <c r="CE1886" s="1">
        <v>-53.183</v>
      </c>
      <c r="CF1886" s="1">
        <v>1537.78</v>
      </c>
      <c r="CG1886" s="1">
        <v>225.788</v>
      </c>
      <c r="CH1886" s="1">
        <v>18.53</v>
      </c>
      <c r="CI1886" s="1">
        <v>18737.811</v>
      </c>
      <c r="CJ1886" s="1">
        <v>6.166</v>
      </c>
      <c r="CK1886" s="1">
        <v>2.538</v>
      </c>
      <c r="CL1886" s="1">
        <v>532.379</v>
      </c>
      <c r="CM1886" s="1">
        <v>43.691</v>
      </c>
      <c r="CN1886" s="1">
        <v>3.174</v>
      </c>
      <c r="CO1886" s="1">
        <v>38.501</v>
      </c>
      <c r="CP1886" s="1">
        <v>20.0</v>
      </c>
      <c r="CQ1886" s="1">
        <v>5.31</v>
      </c>
      <c r="CR1886" s="1">
        <v>0.0</v>
      </c>
      <c r="CS1886" s="1">
        <v>23.077</v>
      </c>
      <c r="CT1886" s="1">
        <v>3.75</v>
      </c>
      <c r="CU1886" s="1">
        <v>64.702</v>
      </c>
      <c r="CV1886" s="1">
        <v>0.0</v>
      </c>
      <c r="CW1886" s="1">
        <v>243.7</v>
      </c>
      <c r="CX1886" s="1">
        <v>0.91</v>
      </c>
      <c r="CY1886" s="1">
        <v>0.0</v>
      </c>
      <c r="CZ1886" s="1">
        <v>0.501</v>
      </c>
      <c r="DA1886" s="1">
        <v>7113.102</v>
      </c>
      <c r="DB1886" s="1">
        <v>4011.723</v>
      </c>
      <c r="DC1886" s="1">
        <v>21.493</v>
      </c>
      <c r="DD1886" s="1">
        <v>21.202</v>
      </c>
      <c r="DE1886" s="1">
        <v>134.419</v>
      </c>
      <c r="DF1886" s="1">
        <v>542.11</v>
      </c>
      <c r="DG1886" s="1">
        <v>44.49</v>
      </c>
      <c r="DH1886" s="1">
        <v>1637.897</v>
      </c>
      <c r="DI1886" s="1">
        <v>7.621</v>
      </c>
      <c r="DJ1886" s="1">
        <v>3.365</v>
      </c>
      <c r="DK1886" s="1">
        <v>100.0</v>
      </c>
      <c r="DL1886" s="1">
        <v>0.272</v>
      </c>
      <c r="DM1886" s="1">
        <v>0.548</v>
      </c>
      <c r="DN1886" s="1">
        <v>2.437</v>
      </c>
      <c r="DO1886" s="1">
        <v>0.2</v>
      </c>
      <c r="DP1886" s="1">
        <v>6.677</v>
      </c>
      <c r="DQ1886" s="1">
        <v>0.034</v>
      </c>
      <c r="DR1886" s="1">
        <v>0.014</v>
      </c>
      <c r="DS1886" s="1">
        <v>50.476</v>
      </c>
      <c r="DT1886" s="1">
        <v>14.282</v>
      </c>
      <c r="DU1886" s="1">
        <v>43.288</v>
      </c>
      <c r="DV1886" s="1">
        <v>193.254</v>
      </c>
      <c r="DW1886" s="1">
        <v>15.86</v>
      </c>
      <c r="DX1886" s="1">
        <v>527.459</v>
      </c>
      <c r="DY1886" s="1">
        <v>2.717</v>
      </c>
      <c r="DZ1886" s="1">
        <v>1.084</v>
      </c>
    </row>
    <row r="1887">
      <c r="A1887" s="1" t="s">
        <v>282</v>
      </c>
      <c r="B1887" s="1">
        <v>2003.0</v>
      </c>
      <c r="C1887" s="1" t="s">
        <v>283</v>
      </c>
      <c r="D1887" s="1">
        <v>8.2111559E7</v>
      </c>
      <c r="E1887" s="1">
        <v>2.831676080128E12</v>
      </c>
      <c r="F1887" s="1">
        <v>43.285</v>
      </c>
      <c r="G1887" s="1">
        <v>2.447</v>
      </c>
      <c r="H1887" s="1">
        <v>98.633</v>
      </c>
      <c r="I1887" s="1">
        <v>8.099</v>
      </c>
      <c r="J1887" s="1">
        <v>108.998</v>
      </c>
      <c r="K1887" s="1">
        <v>8.95</v>
      </c>
      <c r="L1887" s="1">
        <v>1.487</v>
      </c>
      <c r="M1887" s="1">
        <v>0.203</v>
      </c>
      <c r="N1887" s="1">
        <v>569.955</v>
      </c>
      <c r="O1887" s="1">
        <v>1.652</v>
      </c>
      <c r="P1887" s="1">
        <v>16.471</v>
      </c>
      <c r="Q1887" s="1">
        <v>12344.424</v>
      </c>
      <c r="R1887" s="1">
        <v>1013.62</v>
      </c>
      <c r="S1887" s="1">
        <v>3709.953</v>
      </c>
      <c r="T1887" s="1">
        <v>304.63</v>
      </c>
      <c r="U1887" s="1">
        <v>-1.069</v>
      </c>
      <c r="V1887" s="1">
        <v>-7.261</v>
      </c>
      <c r="W1887" s="1">
        <v>8186.428</v>
      </c>
      <c r="X1887" s="1">
        <v>672.2</v>
      </c>
      <c r="Y1887" s="1">
        <v>50.6</v>
      </c>
      <c r="Z1887" s="1">
        <v>25.381</v>
      </c>
      <c r="AA1887" s="1">
        <v>598.76</v>
      </c>
      <c r="AB1887" s="1">
        <v>7292.031</v>
      </c>
      <c r="AC1887" s="1">
        <v>602.03</v>
      </c>
      <c r="AD1887" s="1">
        <v>16.608</v>
      </c>
      <c r="AE1887" s="1">
        <v>-0.031</v>
      </c>
      <c r="AF1887" s="1">
        <v>-1.252</v>
      </c>
      <c r="AG1887" s="1">
        <v>48841.734</v>
      </c>
      <c r="AH1887" s="1">
        <v>1.416</v>
      </c>
      <c r="AI1887" s="1">
        <v>-0.088</v>
      </c>
      <c r="AJ1887" s="1">
        <v>-3.0</v>
      </c>
      <c r="AK1887" s="1">
        <v>4753.289</v>
      </c>
      <c r="AL1887" s="1">
        <v>390.3</v>
      </c>
      <c r="AM1887" s="1">
        <v>41468.664</v>
      </c>
      <c r="AN1887" s="1">
        <v>3405.057</v>
      </c>
      <c r="AO1887" s="1">
        <v>64.831</v>
      </c>
      <c r="AP1887" s="1">
        <v>85.262</v>
      </c>
      <c r="AQ1887" s="1">
        <v>1.213</v>
      </c>
      <c r="AR1887" s="1">
        <v>10.592</v>
      </c>
      <c r="AS1887" s="1">
        <v>883.72</v>
      </c>
      <c r="AT1887" s="1">
        <v>762.256</v>
      </c>
      <c r="AU1887" s="1">
        <v>62.59</v>
      </c>
      <c r="AV1887" s="1">
        <v>10762.428</v>
      </c>
      <c r="AW1887" s="1">
        <v>4.098</v>
      </c>
      <c r="AX1887" s="1">
        <v>7.289</v>
      </c>
      <c r="AY1887" s="1">
        <v>2254.94</v>
      </c>
      <c r="AZ1887" s="1">
        <v>185.157</v>
      </c>
      <c r="BA1887" s="1">
        <v>10.396</v>
      </c>
      <c r="BB1887" s="1">
        <v>22.128</v>
      </c>
      <c r="BC1887" s="1">
        <v>343.13</v>
      </c>
      <c r="BD1887" s="1">
        <v>-22.695</v>
      </c>
      <c r="BE1887" s="1">
        <v>-15.01</v>
      </c>
      <c r="BF1887" s="1">
        <v>49.922</v>
      </c>
      <c r="BG1887" s="1">
        <v>223.111</v>
      </c>
      <c r="BH1887" s="1">
        <v>18.32</v>
      </c>
      <c r="BI1887" s="1">
        <v>607.972</v>
      </c>
      <c r="BJ1887" s="1">
        <v>3.043</v>
      </c>
      <c r="BK1887" s="1">
        <v>1.25</v>
      </c>
      <c r="BL1887" s="1">
        <v>1.493</v>
      </c>
      <c r="BM1887" s="1">
        <v>2.559</v>
      </c>
      <c r="BN1887" s="1">
        <v>588.601</v>
      </c>
      <c r="BO1887" s="1">
        <v>2578.565</v>
      </c>
      <c r="BP1887" s="1">
        <v>211.73</v>
      </c>
      <c r="BQ1887" s="1">
        <v>7168.305</v>
      </c>
      <c r="BR1887" s="1">
        <v>35.169</v>
      </c>
      <c r="BS1887" s="1">
        <v>14.738</v>
      </c>
      <c r="BT1887" s="1">
        <v>-3.27</v>
      </c>
      <c r="BU1887" s="1">
        <v>-0.546</v>
      </c>
      <c r="BV1887" s="1">
        <v>0.132</v>
      </c>
      <c r="BW1887" s="1">
        <v>-1.867</v>
      </c>
      <c r="BX1887" s="1">
        <v>449.755</v>
      </c>
      <c r="BY1887" s="1">
        <v>2010.192</v>
      </c>
      <c r="BZ1887" s="1">
        <v>165.06</v>
      </c>
      <c r="CA1887" s="1">
        <v>5477.362</v>
      </c>
      <c r="CB1887" s="1">
        <v>27.417</v>
      </c>
      <c r="CC1887" s="1">
        <v>11.262</v>
      </c>
      <c r="CD1887" s="1">
        <v>-1.955</v>
      </c>
      <c r="CE1887" s="1">
        <v>-30.063</v>
      </c>
      <c r="CF1887" s="1">
        <v>1507.717</v>
      </c>
      <c r="CG1887" s="1">
        <v>281.081</v>
      </c>
      <c r="CH1887" s="1">
        <v>23.08</v>
      </c>
      <c r="CI1887" s="1">
        <v>18361.814</v>
      </c>
      <c r="CJ1887" s="1">
        <v>4.99</v>
      </c>
      <c r="CK1887" s="1">
        <v>2.18</v>
      </c>
      <c r="CL1887" s="1">
        <v>558.649</v>
      </c>
      <c r="CM1887" s="1">
        <v>45.872</v>
      </c>
      <c r="CN1887" s="1">
        <v>3.834</v>
      </c>
      <c r="CO1887" s="1">
        <v>37.753</v>
      </c>
      <c r="CP1887" s="1">
        <v>27.965</v>
      </c>
      <c r="CQ1887" s="1">
        <v>8.95</v>
      </c>
      <c r="CR1887" s="1">
        <v>0.0</v>
      </c>
      <c r="CS1887" s="1">
        <v>39.823</v>
      </c>
      <c r="CT1887" s="1">
        <v>7.965</v>
      </c>
      <c r="CU1887" s="1">
        <v>108.998</v>
      </c>
      <c r="CV1887" s="1">
        <v>0.0</v>
      </c>
      <c r="CW1887" s="1">
        <v>340.568</v>
      </c>
      <c r="CX1887" s="1">
        <v>1.487</v>
      </c>
      <c r="CY1887" s="1">
        <v>0.0</v>
      </c>
      <c r="CZ1887" s="1">
        <v>0.7</v>
      </c>
      <c r="DA1887" s="1">
        <v>7331.855</v>
      </c>
      <c r="DB1887" s="1">
        <v>4010.471</v>
      </c>
      <c r="DC1887" s="1">
        <v>5.829</v>
      </c>
      <c r="DD1887" s="1">
        <v>4.427</v>
      </c>
      <c r="DE1887" s="1">
        <v>138.846</v>
      </c>
      <c r="DF1887" s="1">
        <v>568.373</v>
      </c>
      <c r="DG1887" s="1">
        <v>46.67</v>
      </c>
      <c r="DH1887" s="1">
        <v>1690.943</v>
      </c>
      <c r="DI1887" s="1">
        <v>7.752</v>
      </c>
      <c r="DJ1887" s="1">
        <v>3.477</v>
      </c>
      <c r="DK1887" s="1">
        <v>56.5</v>
      </c>
      <c r="DL1887" s="1">
        <v>0.305</v>
      </c>
      <c r="DM1887" s="1">
        <v>0.853</v>
      </c>
      <c r="DN1887" s="1">
        <v>3.775</v>
      </c>
      <c r="DO1887" s="1">
        <v>0.31</v>
      </c>
      <c r="DP1887" s="1">
        <v>10.387</v>
      </c>
      <c r="DQ1887" s="1">
        <v>0.051</v>
      </c>
      <c r="DR1887" s="1">
        <v>0.021</v>
      </c>
      <c r="DS1887" s="1">
        <v>20.804</v>
      </c>
      <c r="DT1887" s="1">
        <v>8.721</v>
      </c>
      <c r="DU1887" s="1">
        <v>52.008</v>
      </c>
      <c r="DV1887" s="1">
        <v>232.489</v>
      </c>
      <c r="DW1887" s="1">
        <v>19.09</v>
      </c>
      <c r="DX1887" s="1">
        <v>633.384</v>
      </c>
      <c r="DY1887" s="1">
        <v>3.171</v>
      </c>
      <c r="DZ1887" s="1">
        <v>1.302</v>
      </c>
    </row>
    <row r="1888">
      <c r="A1888" s="1" t="s">
        <v>282</v>
      </c>
      <c r="B1888" s="1">
        <v>2004.0</v>
      </c>
      <c r="C1888" s="1" t="s">
        <v>283</v>
      </c>
      <c r="D1888" s="1">
        <v>8.2092658E7</v>
      </c>
      <c r="E1888" s="1">
        <v>2.894624980992E12</v>
      </c>
      <c r="F1888" s="1">
        <v>33.295</v>
      </c>
      <c r="G1888" s="1">
        <v>2.697</v>
      </c>
      <c r="H1888" s="1">
        <v>131.502</v>
      </c>
      <c r="I1888" s="1">
        <v>10.795</v>
      </c>
      <c r="J1888" s="1">
        <v>129.61</v>
      </c>
      <c r="K1888" s="1">
        <v>10.64</v>
      </c>
      <c r="L1888" s="1">
        <v>1.745</v>
      </c>
      <c r="M1888" s="1">
        <v>0.27</v>
      </c>
      <c r="N1888" s="1">
        <v>554.659</v>
      </c>
      <c r="O1888" s="1">
        <v>-2.517</v>
      </c>
      <c r="P1888" s="1">
        <v>-25.51</v>
      </c>
      <c r="Q1888" s="1">
        <v>12036.521</v>
      </c>
      <c r="R1888" s="1">
        <v>988.11</v>
      </c>
      <c r="S1888" s="1">
        <v>3639.424</v>
      </c>
      <c r="T1888" s="1">
        <v>298.77</v>
      </c>
      <c r="U1888" s="1">
        <v>1.063</v>
      </c>
      <c r="V1888" s="1">
        <v>7.144</v>
      </c>
      <c r="W1888" s="1">
        <v>8275.34</v>
      </c>
      <c r="X1888" s="1">
        <v>679.345</v>
      </c>
      <c r="Y1888" s="1">
        <v>49.011</v>
      </c>
      <c r="Z1888" s="1">
        <v>24.753</v>
      </c>
      <c r="AA1888" s="1">
        <v>606.98</v>
      </c>
      <c r="AB1888" s="1">
        <v>7393.84</v>
      </c>
      <c r="AC1888" s="1">
        <v>609.6</v>
      </c>
      <c r="AD1888" s="1">
        <v>16.921</v>
      </c>
      <c r="AE1888" s="1">
        <v>-0.014</v>
      </c>
      <c r="AF1888" s="1">
        <v>-0.578</v>
      </c>
      <c r="AG1888" s="1">
        <v>48845.941</v>
      </c>
      <c r="AH1888" s="1">
        <v>1.385</v>
      </c>
      <c r="AI1888" s="1">
        <v>-1.123</v>
      </c>
      <c r="AJ1888" s="1">
        <v>-38.246</v>
      </c>
      <c r="AK1888" s="1">
        <v>4684.463</v>
      </c>
      <c r="AL1888" s="1">
        <v>384.56</v>
      </c>
      <c r="AM1888" s="1">
        <v>41012.324</v>
      </c>
      <c r="AN1888" s="1">
        <v>3366.811</v>
      </c>
      <c r="AO1888" s="1">
        <v>63.084</v>
      </c>
      <c r="AP1888" s="1">
        <v>84.342</v>
      </c>
      <c r="AQ1888" s="1">
        <v>0.508</v>
      </c>
      <c r="AR1888" s="1">
        <v>4.491</v>
      </c>
      <c r="AS1888" s="1">
        <v>888.211</v>
      </c>
      <c r="AT1888" s="1">
        <v>763.406</v>
      </c>
      <c r="AU1888" s="1">
        <v>62.67</v>
      </c>
      <c r="AV1888" s="1">
        <v>10819.609</v>
      </c>
      <c r="AW1888" s="1">
        <v>-7.465</v>
      </c>
      <c r="AX1888" s="1">
        <v>-13.821</v>
      </c>
      <c r="AY1888" s="1">
        <v>2087.095</v>
      </c>
      <c r="AZ1888" s="1">
        <v>171.335</v>
      </c>
      <c r="BA1888" s="1">
        <v>10.281</v>
      </c>
      <c r="BB1888" s="1">
        <v>22.251</v>
      </c>
      <c r="BC1888" s="1">
        <v>338.12</v>
      </c>
      <c r="BD1888" s="1">
        <v>13.233</v>
      </c>
      <c r="BE1888" s="1">
        <v>6.3</v>
      </c>
      <c r="BF1888" s="1">
        <v>56.221</v>
      </c>
      <c r="BG1888" s="1">
        <v>252.763</v>
      </c>
      <c r="BH1888" s="1">
        <v>20.75</v>
      </c>
      <c r="BI1888" s="1">
        <v>684.854</v>
      </c>
      <c r="BJ1888" s="1">
        <v>3.404</v>
      </c>
      <c r="BK1888" s="1">
        <v>1.408</v>
      </c>
      <c r="BL1888" s="1">
        <v>7.273</v>
      </c>
      <c r="BM1888" s="1">
        <v>36.425</v>
      </c>
      <c r="BN1888" s="1">
        <v>625.025</v>
      </c>
      <c r="BO1888" s="1">
        <v>2741.292</v>
      </c>
      <c r="BP1888" s="1">
        <v>225.04</v>
      </c>
      <c r="BQ1888" s="1">
        <v>7613.655</v>
      </c>
      <c r="BR1888" s="1">
        <v>36.916</v>
      </c>
      <c r="BS1888" s="1">
        <v>15.658</v>
      </c>
      <c r="BT1888" s="1">
        <v>-2.62</v>
      </c>
      <c r="BU1888" s="1">
        <v>-0.432</v>
      </c>
      <c r="BV1888" s="1">
        <v>1.215</v>
      </c>
      <c r="BW1888" s="1">
        <v>2.996</v>
      </c>
      <c r="BX1888" s="1">
        <v>452.751</v>
      </c>
      <c r="BY1888" s="1">
        <v>2035.139</v>
      </c>
      <c r="BZ1888" s="1">
        <v>167.07</v>
      </c>
      <c r="CA1888" s="1">
        <v>5515.118</v>
      </c>
      <c r="CB1888" s="1">
        <v>27.406</v>
      </c>
      <c r="CC1888" s="1">
        <v>11.342</v>
      </c>
      <c r="CD1888" s="1">
        <v>-1.143</v>
      </c>
      <c r="CE1888" s="1">
        <v>-17.227</v>
      </c>
      <c r="CF1888" s="1">
        <v>1490.49</v>
      </c>
      <c r="CG1888" s="1">
        <v>281.633</v>
      </c>
      <c r="CH1888" s="1">
        <v>23.12</v>
      </c>
      <c r="CI1888" s="1">
        <v>18156.193</v>
      </c>
      <c r="CJ1888" s="1">
        <v>-5.825</v>
      </c>
      <c r="CK1888" s="1">
        <v>-2.672</v>
      </c>
      <c r="CL1888" s="1">
        <v>526.23</v>
      </c>
      <c r="CM1888" s="1">
        <v>43.2</v>
      </c>
      <c r="CN1888" s="1">
        <v>3.793</v>
      </c>
      <c r="CO1888" s="1">
        <v>37.338</v>
      </c>
      <c r="CP1888" s="1">
        <v>33.236</v>
      </c>
      <c r="CQ1888" s="1">
        <v>10.64</v>
      </c>
      <c r="CR1888" s="1">
        <v>0.0</v>
      </c>
      <c r="CS1888" s="1">
        <v>18.85</v>
      </c>
      <c r="CT1888" s="1">
        <v>5.271</v>
      </c>
      <c r="CU1888" s="1">
        <v>129.61</v>
      </c>
      <c r="CV1888" s="1">
        <v>0.0</v>
      </c>
      <c r="CW1888" s="1">
        <v>404.859</v>
      </c>
      <c r="CX1888" s="1">
        <v>1.745</v>
      </c>
      <c r="CY1888" s="1">
        <v>0.0</v>
      </c>
      <c r="CZ1888" s="1">
        <v>0.833</v>
      </c>
      <c r="DA1888" s="1">
        <v>7425.755</v>
      </c>
      <c r="DB1888" s="1">
        <v>4009.893</v>
      </c>
      <c r="DC1888" s="1">
        <v>25.533</v>
      </c>
      <c r="DD1888" s="1">
        <v>33.429</v>
      </c>
      <c r="DE1888" s="1">
        <v>172.275</v>
      </c>
      <c r="DF1888" s="1">
        <v>706.153</v>
      </c>
      <c r="DG1888" s="1">
        <v>57.97</v>
      </c>
      <c r="DH1888" s="1">
        <v>2098.537</v>
      </c>
      <c r="DI1888" s="1">
        <v>9.51</v>
      </c>
      <c r="DJ1888" s="1">
        <v>4.316</v>
      </c>
      <c r="DK1888" s="1">
        <v>77.955</v>
      </c>
      <c r="DL1888" s="1">
        <v>0.657</v>
      </c>
      <c r="DM1888" s="1">
        <v>1.509</v>
      </c>
      <c r="DN1888" s="1">
        <v>6.822</v>
      </c>
      <c r="DO1888" s="1">
        <v>0.56</v>
      </c>
      <c r="DP1888" s="1">
        <v>18.388</v>
      </c>
      <c r="DQ1888" s="1">
        <v>0.092</v>
      </c>
      <c r="DR1888" s="1">
        <v>0.038</v>
      </c>
      <c r="DS1888" s="1">
        <v>36.318</v>
      </c>
      <c r="DT1888" s="1">
        <v>18.504</v>
      </c>
      <c r="DU1888" s="1">
        <v>70.512</v>
      </c>
      <c r="DV1888" s="1">
        <v>316.959</v>
      </c>
      <c r="DW1888" s="1">
        <v>26.02</v>
      </c>
      <c r="DX1888" s="1">
        <v>858.934</v>
      </c>
      <c r="DY1888" s="1">
        <v>4.268</v>
      </c>
      <c r="DZ1888" s="1">
        <v>1.766</v>
      </c>
    </row>
    <row r="1889">
      <c r="A1889" s="1" t="s">
        <v>282</v>
      </c>
      <c r="B1889" s="1">
        <v>2005.0</v>
      </c>
      <c r="C1889" s="1" t="s">
        <v>283</v>
      </c>
      <c r="D1889" s="1">
        <v>8.2046684E7</v>
      </c>
      <c r="E1889" s="1">
        <v>2.945460994048E12</v>
      </c>
      <c r="F1889" s="1">
        <v>84.707</v>
      </c>
      <c r="G1889" s="1">
        <v>9.144</v>
      </c>
      <c r="H1889" s="1">
        <v>243.03</v>
      </c>
      <c r="I1889" s="1">
        <v>19.94</v>
      </c>
      <c r="J1889" s="1">
        <v>179.288</v>
      </c>
      <c r="K1889" s="1">
        <v>14.71</v>
      </c>
      <c r="L1889" s="1">
        <v>2.398</v>
      </c>
      <c r="M1889" s="1">
        <v>0.506</v>
      </c>
      <c r="N1889" s="1">
        <v>546.271</v>
      </c>
      <c r="O1889" s="1">
        <v>-4.324</v>
      </c>
      <c r="P1889" s="1">
        <v>-42.723</v>
      </c>
      <c r="Q1889" s="1">
        <v>11522.553</v>
      </c>
      <c r="R1889" s="1">
        <v>945.387</v>
      </c>
      <c r="S1889" s="1">
        <v>3511.903</v>
      </c>
      <c r="T1889" s="1">
        <v>288.14</v>
      </c>
      <c r="U1889" s="1">
        <v>-3.152</v>
      </c>
      <c r="V1889" s="1">
        <v>-21.414</v>
      </c>
      <c r="W1889" s="1">
        <v>8018.981</v>
      </c>
      <c r="X1889" s="1">
        <v>657.931</v>
      </c>
      <c r="Y1889" s="1">
        <v>46.979</v>
      </c>
      <c r="Z1889" s="1">
        <v>23.974</v>
      </c>
      <c r="AA1889" s="1">
        <v>608.77</v>
      </c>
      <c r="AB1889" s="1">
        <v>7419.8</v>
      </c>
      <c r="AC1889" s="1">
        <v>613.34</v>
      </c>
      <c r="AD1889" s="1">
        <v>17.254</v>
      </c>
      <c r="AE1889" s="1">
        <v>-1.179</v>
      </c>
      <c r="AF1889" s="1">
        <v>-47.258</v>
      </c>
      <c r="AG1889" s="1">
        <v>48297.324</v>
      </c>
      <c r="AH1889" s="1">
        <v>1.345</v>
      </c>
      <c r="AI1889" s="1">
        <v>-1.739</v>
      </c>
      <c r="AJ1889" s="1">
        <v>-58.555</v>
      </c>
      <c r="AK1889" s="1">
        <v>4715.12</v>
      </c>
      <c r="AL1889" s="1">
        <v>386.86</v>
      </c>
      <c r="AM1889" s="1">
        <v>40321.621</v>
      </c>
      <c r="AN1889" s="1">
        <v>3308.255</v>
      </c>
      <c r="AO1889" s="1">
        <v>63.074</v>
      </c>
      <c r="AP1889" s="1">
        <v>83.893</v>
      </c>
      <c r="AQ1889" s="1">
        <v>1.644</v>
      </c>
      <c r="AR1889" s="1">
        <v>14.6</v>
      </c>
      <c r="AS1889" s="1">
        <v>902.81</v>
      </c>
      <c r="AT1889" s="1">
        <v>879.865</v>
      </c>
      <c r="AU1889" s="1">
        <v>72.19</v>
      </c>
      <c r="AV1889" s="1">
        <v>11003.619</v>
      </c>
      <c r="AW1889" s="1">
        <v>-3.448</v>
      </c>
      <c r="AX1889" s="1">
        <v>-5.908</v>
      </c>
      <c r="AY1889" s="1">
        <v>2016.251</v>
      </c>
      <c r="AZ1889" s="1">
        <v>165.427</v>
      </c>
      <c r="BA1889" s="1">
        <v>11.77</v>
      </c>
      <c r="BB1889" s="1">
        <v>22.894</v>
      </c>
      <c r="BC1889" s="1">
        <v>335.05</v>
      </c>
      <c r="BD1889" s="1">
        <v>-5.34</v>
      </c>
      <c r="BE1889" s="1">
        <v>-3.431</v>
      </c>
      <c r="BF1889" s="1">
        <v>52.79</v>
      </c>
      <c r="BG1889" s="1">
        <v>239.376</v>
      </c>
      <c r="BH1889" s="1">
        <v>19.64</v>
      </c>
      <c r="BI1889" s="1">
        <v>643.418</v>
      </c>
      <c r="BJ1889" s="1">
        <v>3.202</v>
      </c>
      <c r="BK1889" s="1">
        <v>1.339</v>
      </c>
      <c r="BL1889" s="1">
        <v>4.49</v>
      </c>
      <c r="BM1889" s="1">
        <v>10.12</v>
      </c>
      <c r="BN1889" s="1">
        <v>635.145</v>
      </c>
      <c r="BO1889" s="1">
        <v>2760.38</v>
      </c>
      <c r="BP1889" s="1">
        <v>226.48</v>
      </c>
      <c r="BQ1889" s="1">
        <v>7741.265</v>
      </c>
      <c r="BR1889" s="1">
        <v>36.926</v>
      </c>
      <c r="BS1889" s="1">
        <v>16.107</v>
      </c>
      <c r="BT1889" s="1">
        <v>-4.57</v>
      </c>
      <c r="BU1889" s="1">
        <v>-0.751</v>
      </c>
      <c r="BV1889" s="1">
        <v>-2.41</v>
      </c>
      <c r="BW1889" s="1">
        <v>-14.474</v>
      </c>
      <c r="BX1889" s="1">
        <v>438.277</v>
      </c>
      <c r="BY1889" s="1">
        <v>1987.283</v>
      </c>
      <c r="BZ1889" s="1">
        <v>163.05</v>
      </c>
      <c r="CA1889" s="1">
        <v>5341.799</v>
      </c>
      <c r="CB1889" s="1">
        <v>26.584</v>
      </c>
      <c r="CC1889" s="1">
        <v>11.114</v>
      </c>
      <c r="CD1889" s="1">
        <v>-2.042</v>
      </c>
      <c r="CE1889" s="1">
        <v>-30.432</v>
      </c>
      <c r="CF1889" s="1">
        <v>1460.058</v>
      </c>
      <c r="CG1889" s="1">
        <v>323.353</v>
      </c>
      <c r="CH1889" s="1">
        <v>26.53</v>
      </c>
      <c r="CI1889" s="1">
        <v>17795.449</v>
      </c>
      <c r="CJ1889" s="1">
        <v>-1.706</v>
      </c>
      <c r="CK1889" s="1">
        <v>-0.737</v>
      </c>
      <c r="CL1889" s="1">
        <v>517.543</v>
      </c>
      <c r="CM1889" s="1">
        <v>42.463</v>
      </c>
      <c r="CN1889" s="1">
        <v>4.325</v>
      </c>
      <c r="CO1889" s="1">
        <v>37.025</v>
      </c>
      <c r="CP1889" s="1">
        <v>45.961</v>
      </c>
      <c r="CQ1889" s="1">
        <v>14.71</v>
      </c>
      <c r="CR1889" s="1">
        <v>0.0</v>
      </c>
      <c r="CS1889" s="1">
        <v>38.286</v>
      </c>
      <c r="CT1889" s="1">
        <v>12.725</v>
      </c>
      <c r="CU1889" s="1">
        <v>179.288</v>
      </c>
      <c r="CV1889" s="1">
        <v>0.0</v>
      </c>
      <c r="CW1889" s="1">
        <v>560.177</v>
      </c>
      <c r="CX1889" s="1">
        <v>2.398</v>
      </c>
      <c r="CY1889" s="1">
        <v>0.0</v>
      </c>
      <c r="CZ1889" s="1">
        <v>1.166</v>
      </c>
      <c r="DA1889" s="1">
        <v>7475.5</v>
      </c>
      <c r="DB1889" s="1">
        <v>3962.635</v>
      </c>
      <c r="DC1889" s="1">
        <v>21.257</v>
      </c>
      <c r="DD1889" s="1">
        <v>24.594</v>
      </c>
      <c r="DE1889" s="1">
        <v>196.868</v>
      </c>
      <c r="DF1889" s="1">
        <v>773.096</v>
      </c>
      <c r="DG1889" s="1">
        <v>63.43</v>
      </c>
      <c r="DH1889" s="1">
        <v>2399.466</v>
      </c>
      <c r="DI1889" s="1">
        <v>10.342</v>
      </c>
      <c r="DJ1889" s="1">
        <v>4.992</v>
      </c>
      <c r="DK1889" s="1">
        <v>134.829</v>
      </c>
      <c r="DL1889" s="1">
        <v>2.007</v>
      </c>
      <c r="DM1889" s="1">
        <v>3.516</v>
      </c>
      <c r="DN1889" s="1">
        <v>15.967</v>
      </c>
      <c r="DO1889" s="1">
        <v>1.31</v>
      </c>
      <c r="DP1889" s="1">
        <v>42.855</v>
      </c>
      <c r="DQ1889" s="1">
        <v>0.214</v>
      </c>
      <c r="DR1889" s="1">
        <v>0.089</v>
      </c>
      <c r="DS1889" s="1">
        <v>6.745</v>
      </c>
      <c r="DT1889" s="1">
        <v>4.149</v>
      </c>
      <c r="DU1889" s="1">
        <v>74.661</v>
      </c>
      <c r="DV1889" s="1">
        <v>338.466</v>
      </c>
      <c r="DW1889" s="1">
        <v>27.77</v>
      </c>
      <c r="DX1889" s="1">
        <v>909.985</v>
      </c>
      <c r="DY1889" s="1">
        <v>4.528</v>
      </c>
      <c r="DZ1889" s="1">
        <v>1.893</v>
      </c>
    </row>
    <row r="1890">
      <c r="A1890" s="1" t="s">
        <v>282</v>
      </c>
      <c r="B1890" s="1">
        <v>2006.0</v>
      </c>
      <c r="C1890" s="1" t="s">
        <v>283</v>
      </c>
      <c r="D1890" s="1">
        <v>8.1701921E7</v>
      </c>
      <c r="E1890" s="1">
        <v>3.086359199744E12</v>
      </c>
      <c r="F1890" s="1">
        <v>59.473</v>
      </c>
      <c r="G1890" s="1">
        <v>11.859</v>
      </c>
      <c r="H1890" s="1">
        <v>389.204</v>
      </c>
      <c r="I1890" s="1">
        <v>31.799</v>
      </c>
      <c r="J1890" s="1">
        <v>231.818</v>
      </c>
      <c r="K1890" s="1">
        <v>18.94</v>
      </c>
      <c r="L1890" s="1">
        <v>3.005</v>
      </c>
      <c r="M1890" s="1">
        <v>0.787</v>
      </c>
      <c r="N1890" s="1">
        <v>536.163</v>
      </c>
      <c r="O1890" s="1">
        <v>4.011</v>
      </c>
      <c r="P1890" s="1">
        <v>37.924</v>
      </c>
      <c r="Q1890" s="1">
        <v>12035.351</v>
      </c>
      <c r="R1890" s="1">
        <v>983.311</v>
      </c>
      <c r="S1890" s="1">
        <v>3536.392</v>
      </c>
      <c r="T1890" s="1">
        <v>288.93</v>
      </c>
      <c r="U1890" s="1">
        <v>-5.696</v>
      </c>
      <c r="V1890" s="1">
        <v>-37.477</v>
      </c>
      <c r="W1890" s="1">
        <v>7594.111</v>
      </c>
      <c r="X1890" s="1">
        <v>620.453</v>
      </c>
      <c r="Y1890" s="1">
        <v>45.847</v>
      </c>
      <c r="Z1890" s="1">
        <v>24.325</v>
      </c>
      <c r="AA1890" s="1">
        <v>613.22</v>
      </c>
      <c r="AB1890" s="1">
        <v>7505.576</v>
      </c>
      <c r="AC1890" s="1">
        <v>630.2</v>
      </c>
      <c r="AD1890" s="1">
        <v>17.35</v>
      </c>
      <c r="AE1890" s="1">
        <v>2.517</v>
      </c>
      <c r="AF1890" s="1">
        <v>99.752</v>
      </c>
      <c r="AG1890" s="1">
        <v>49722.051</v>
      </c>
      <c r="AH1890" s="1">
        <v>1.316</v>
      </c>
      <c r="AI1890" s="1">
        <v>1.583</v>
      </c>
      <c r="AJ1890" s="1">
        <v>52.362</v>
      </c>
      <c r="AK1890" s="1">
        <v>4777.978</v>
      </c>
      <c r="AL1890" s="1">
        <v>390.37</v>
      </c>
      <c r="AM1890" s="1">
        <v>41132.66</v>
      </c>
      <c r="AN1890" s="1">
        <v>3360.617</v>
      </c>
      <c r="AO1890" s="1">
        <v>61.944</v>
      </c>
      <c r="AP1890" s="1">
        <v>83.134</v>
      </c>
      <c r="AQ1890" s="1">
        <v>1.912</v>
      </c>
      <c r="AR1890" s="1">
        <v>17.258</v>
      </c>
      <c r="AS1890" s="1">
        <v>920.069</v>
      </c>
      <c r="AT1890" s="1">
        <v>914.666</v>
      </c>
      <c r="AU1890" s="1">
        <v>74.73</v>
      </c>
      <c r="AV1890" s="1">
        <v>11261.289</v>
      </c>
      <c r="AW1890" s="1">
        <v>-1.212</v>
      </c>
      <c r="AX1890" s="1">
        <v>-2.005</v>
      </c>
      <c r="AY1890" s="1">
        <v>2000.224</v>
      </c>
      <c r="AZ1890" s="1">
        <v>163.422</v>
      </c>
      <c r="BA1890" s="1">
        <v>11.858</v>
      </c>
      <c r="BB1890" s="1">
        <v>22.76</v>
      </c>
      <c r="BC1890" s="1">
        <v>337.89</v>
      </c>
      <c r="BD1890" s="1">
        <v>2.001</v>
      </c>
      <c r="BE1890" s="1">
        <v>0.769</v>
      </c>
      <c r="BF1890" s="1">
        <v>53.559</v>
      </c>
      <c r="BG1890" s="1">
        <v>245.159</v>
      </c>
      <c r="BH1890" s="1">
        <v>20.03</v>
      </c>
      <c r="BI1890" s="1">
        <v>655.539</v>
      </c>
      <c r="BJ1890" s="1">
        <v>3.178</v>
      </c>
      <c r="BK1890" s="1">
        <v>1.325</v>
      </c>
      <c r="BL1890" s="1">
        <v>10.269</v>
      </c>
      <c r="BM1890" s="1">
        <v>46.671</v>
      </c>
      <c r="BN1890" s="1">
        <v>681.816</v>
      </c>
      <c r="BO1890" s="1">
        <v>2935.427</v>
      </c>
      <c r="BP1890" s="1">
        <v>239.83</v>
      </c>
      <c r="BQ1890" s="1">
        <v>8345.169</v>
      </c>
      <c r="BR1890" s="1">
        <v>38.056</v>
      </c>
      <c r="BS1890" s="1">
        <v>16.866</v>
      </c>
      <c r="BT1890" s="1">
        <v>-16.98</v>
      </c>
      <c r="BU1890" s="1">
        <v>-2.769</v>
      </c>
      <c r="BV1890" s="1">
        <v>2.648</v>
      </c>
      <c r="BW1890" s="1">
        <v>9.199</v>
      </c>
      <c r="BX1890" s="1">
        <v>447.476</v>
      </c>
      <c r="BY1890" s="1">
        <v>2047.32</v>
      </c>
      <c r="BZ1890" s="1">
        <v>167.27</v>
      </c>
      <c r="CA1890" s="1">
        <v>5476.933</v>
      </c>
      <c r="CB1890" s="1">
        <v>26.542</v>
      </c>
      <c r="CC1890" s="1">
        <v>11.069</v>
      </c>
      <c r="CD1890" s="1">
        <v>-0.193</v>
      </c>
      <c r="CE1890" s="1">
        <v>-2.82</v>
      </c>
      <c r="CF1890" s="1">
        <v>1457.237</v>
      </c>
      <c r="CG1890" s="1">
        <v>326.92</v>
      </c>
      <c r="CH1890" s="1">
        <v>26.71</v>
      </c>
      <c r="CI1890" s="1">
        <v>17836.021</v>
      </c>
      <c r="CJ1890" s="1">
        <v>0.937</v>
      </c>
      <c r="CK1890" s="1">
        <v>0.398</v>
      </c>
      <c r="CL1890" s="1">
        <v>524.599</v>
      </c>
      <c r="CM1890" s="1">
        <v>42.861</v>
      </c>
      <c r="CN1890" s="1">
        <v>4.238</v>
      </c>
      <c r="CO1890" s="1">
        <v>36.049</v>
      </c>
      <c r="CP1890" s="1">
        <v>59.173</v>
      </c>
      <c r="CQ1890" s="1">
        <v>18.94</v>
      </c>
      <c r="CR1890" s="1">
        <v>0.0</v>
      </c>
      <c r="CS1890" s="1">
        <v>28.747</v>
      </c>
      <c r="CT1890" s="1">
        <v>13.212</v>
      </c>
      <c r="CU1890" s="1">
        <v>231.818</v>
      </c>
      <c r="CV1890" s="1">
        <v>0.0</v>
      </c>
      <c r="CW1890" s="1">
        <v>724.251</v>
      </c>
      <c r="CX1890" s="1">
        <v>3.005</v>
      </c>
      <c r="CY1890" s="1">
        <v>0.0</v>
      </c>
      <c r="CZ1890" s="1">
        <v>1.464</v>
      </c>
      <c r="DA1890" s="1">
        <v>7713.405</v>
      </c>
      <c r="DB1890" s="1">
        <v>4062.387</v>
      </c>
      <c r="DC1890" s="1">
        <v>25.174</v>
      </c>
      <c r="DD1890" s="1">
        <v>37.472</v>
      </c>
      <c r="DE1890" s="1">
        <v>234.34</v>
      </c>
      <c r="DF1890" s="1">
        <v>888.106</v>
      </c>
      <c r="DG1890" s="1">
        <v>72.56</v>
      </c>
      <c r="DH1890" s="1">
        <v>2868.237</v>
      </c>
      <c r="DI1890" s="1">
        <v>11.514</v>
      </c>
      <c r="DJ1890" s="1">
        <v>5.797</v>
      </c>
      <c r="DK1890" s="1">
        <v>73.165</v>
      </c>
      <c r="DL1890" s="1">
        <v>2.54</v>
      </c>
      <c r="DM1890" s="1">
        <v>6.056</v>
      </c>
      <c r="DN1890" s="1">
        <v>27.784</v>
      </c>
      <c r="DO1890" s="1">
        <v>2.27</v>
      </c>
      <c r="DP1890" s="1">
        <v>74.125</v>
      </c>
      <c r="DQ1890" s="1">
        <v>0.36</v>
      </c>
      <c r="DR1890" s="1">
        <v>0.15</v>
      </c>
      <c r="DS1890" s="1">
        <v>12.782</v>
      </c>
      <c r="DT1890" s="1">
        <v>9.093</v>
      </c>
      <c r="DU1890" s="1">
        <v>83.754</v>
      </c>
      <c r="DV1890" s="1">
        <v>383.345</v>
      </c>
      <c r="DW1890" s="1">
        <v>31.32</v>
      </c>
      <c r="DX1890" s="1">
        <v>1025.117</v>
      </c>
      <c r="DY1890" s="1">
        <v>4.97</v>
      </c>
      <c r="DZ1890" s="1">
        <v>2.072</v>
      </c>
    </row>
    <row r="1891">
      <c r="A1891" s="1" t="s">
        <v>282</v>
      </c>
      <c r="B1891" s="1">
        <v>2007.0</v>
      </c>
      <c r="C1891" s="1" t="s">
        <v>283</v>
      </c>
      <c r="D1891" s="1">
        <v>8.1298499E7</v>
      </c>
      <c r="E1891" s="1">
        <v>3.220275724288E12</v>
      </c>
      <c r="F1891" s="1">
        <v>13.672</v>
      </c>
      <c r="G1891" s="1">
        <v>4.348</v>
      </c>
      <c r="H1891" s="1">
        <v>444.613</v>
      </c>
      <c r="I1891" s="1">
        <v>36.146</v>
      </c>
      <c r="J1891" s="1">
        <v>302.835</v>
      </c>
      <c r="K1891" s="1">
        <v>24.62</v>
      </c>
      <c r="L1891" s="1">
        <v>3.901</v>
      </c>
      <c r="M1891" s="1">
        <v>0.933</v>
      </c>
      <c r="N1891" s="1">
        <v>551.783</v>
      </c>
      <c r="O1891" s="1">
        <v>2.54</v>
      </c>
      <c r="P1891" s="1">
        <v>24.975</v>
      </c>
      <c r="Q1891" s="1">
        <v>12402.28</v>
      </c>
      <c r="R1891" s="1">
        <v>1008.287</v>
      </c>
      <c r="S1891" s="1">
        <v>3654.434</v>
      </c>
      <c r="T1891" s="1">
        <v>297.1</v>
      </c>
      <c r="U1891" s="1">
        <v>1.996</v>
      </c>
      <c r="V1891" s="1">
        <v>12.382</v>
      </c>
      <c r="W1891" s="1">
        <v>7784.103</v>
      </c>
      <c r="X1891" s="1">
        <v>632.836</v>
      </c>
      <c r="Y1891" s="1">
        <v>47.077</v>
      </c>
      <c r="Z1891" s="1">
        <v>26.032</v>
      </c>
      <c r="AA1891" s="1">
        <v>614.54</v>
      </c>
      <c r="AB1891" s="1">
        <v>7559.057</v>
      </c>
      <c r="AC1891" s="1">
        <v>631.1</v>
      </c>
      <c r="AD1891" s="1">
        <v>18.134</v>
      </c>
      <c r="AE1891" s="1">
        <v>-4.159</v>
      </c>
      <c r="AF1891" s="1">
        <v>-168.964</v>
      </c>
      <c r="AG1891" s="1">
        <v>47890.469</v>
      </c>
      <c r="AH1891" s="1">
        <v>1.209</v>
      </c>
      <c r="AI1891" s="1">
        <v>-4.36</v>
      </c>
      <c r="AJ1891" s="1">
        <v>-146.51</v>
      </c>
      <c r="AK1891" s="1">
        <v>4934.04</v>
      </c>
      <c r="AL1891" s="1">
        <v>401.13</v>
      </c>
      <c r="AM1891" s="1">
        <v>39534.645</v>
      </c>
      <c r="AN1891" s="1">
        <v>3214.107</v>
      </c>
      <c r="AO1891" s="1">
        <v>63.56</v>
      </c>
      <c r="AP1891" s="1">
        <v>82.981</v>
      </c>
      <c r="AQ1891" s="1">
        <v>-3.664</v>
      </c>
      <c r="AR1891" s="1">
        <v>-33.707</v>
      </c>
      <c r="AS1891" s="1">
        <v>886.362</v>
      </c>
      <c r="AT1891" s="1">
        <v>952.662</v>
      </c>
      <c r="AU1891" s="1">
        <v>77.45</v>
      </c>
      <c r="AV1891" s="1">
        <v>10902.562</v>
      </c>
      <c r="AW1891" s="1">
        <v>-8.398</v>
      </c>
      <c r="AX1891" s="1">
        <v>-13.725</v>
      </c>
      <c r="AY1891" s="1">
        <v>1841.33</v>
      </c>
      <c r="AZ1891" s="1">
        <v>149.697</v>
      </c>
      <c r="BA1891" s="1">
        <v>12.272</v>
      </c>
      <c r="BB1891" s="1">
        <v>22.884</v>
      </c>
      <c r="BC1891" s="1">
        <v>348.23</v>
      </c>
      <c r="BD1891" s="1">
        <v>5.686</v>
      </c>
      <c r="BE1891" s="1">
        <v>2.744</v>
      </c>
      <c r="BF1891" s="1">
        <v>56.303</v>
      </c>
      <c r="BG1891" s="1">
        <v>260.398</v>
      </c>
      <c r="BH1891" s="1">
        <v>21.17</v>
      </c>
      <c r="BI1891" s="1">
        <v>692.549</v>
      </c>
      <c r="BJ1891" s="1">
        <v>3.354</v>
      </c>
      <c r="BK1891" s="1">
        <v>1.454</v>
      </c>
      <c r="BL1891" s="1">
        <v>-2.061</v>
      </c>
      <c r="BM1891" s="1">
        <v>-22.607</v>
      </c>
      <c r="BN1891" s="1">
        <v>659.21</v>
      </c>
      <c r="BO1891" s="1">
        <v>2828.711</v>
      </c>
      <c r="BP1891" s="1">
        <v>229.97</v>
      </c>
      <c r="BQ1891" s="1">
        <v>8108.509</v>
      </c>
      <c r="BR1891" s="1">
        <v>36.44</v>
      </c>
      <c r="BS1891" s="1">
        <v>17.019</v>
      </c>
      <c r="BT1891" s="1">
        <v>-16.56</v>
      </c>
      <c r="BU1891" s="1">
        <v>-2.695</v>
      </c>
      <c r="BV1891" s="1">
        <v>-16.027</v>
      </c>
      <c r="BW1891" s="1">
        <v>-73.715</v>
      </c>
      <c r="BX1891" s="1">
        <v>373.761</v>
      </c>
      <c r="BY1891" s="1">
        <v>1728.568</v>
      </c>
      <c r="BZ1891" s="1">
        <v>140.53</v>
      </c>
      <c r="CA1891" s="1">
        <v>4597.387</v>
      </c>
      <c r="CB1891" s="1">
        <v>22.267</v>
      </c>
      <c r="CC1891" s="1">
        <v>9.65</v>
      </c>
      <c r="CD1891" s="1">
        <v>-9.455</v>
      </c>
      <c r="CE1891" s="1">
        <v>-137.779</v>
      </c>
      <c r="CF1891" s="1">
        <v>1319.459</v>
      </c>
      <c r="CG1891" s="1">
        <v>326.943</v>
      </c>
      <c r="CH1891" s="1">
        <v>26.58</v>
      </c>
      <c r="CI1891" s="1">
        <v>16229.803</v>
      </c>
      <c r="CJ1891" s="1">
        <v>-1.829</v>
      </c>
      <c r="CK1891" s="1">
        <v>-0.784</v>
      </c>
      <c r="CL1891" s="1">
        <v>517.559</v>
      </c>
      <c r="CM1891" s="1">
        <v>42.077</v>
      </c>
      <c r="CN1891" s="1">
        <v>4.212</v>
      </c>
      <c r="CO1891" s="1">
        <v>34.065</v>
      </c>
      <c r="CP1891" s="1">
        <v>76.925</v>
      </c>
      <c r="CQ1891" s="1">
        <v>24.62</v>
      </c>
      <c r="CR1891" s="1">
        <v>0.0</v>
      </c>
      <c r="CS1891" s="1">
        <v>30.001</v>
      </c>
      <c r="CT1891" s="1">
        <v>17.752</v>
      </c>
      <c r="CU1891" s="1">
        <v>302.835</v>
      </c>
      <c r="CV1891" s="1">
        <v>0.0</v>
      </c>
      <c r="CW1891" s="1">
        <v>946.203</v>
      </c>
      <c r="CX1891" s="1">
        <v>3.901</v>
      </c>
      <c r="CY1891" s="1">
        <v>0.0</v>
      </c>
      <c r="CZ1891" s="1">
        <v>1.986</v>
      </c>
      <c r="DA1891" s="1">
        <v>7762.75</v>
      </c>
      <c r="DB1891" s="1">
        <v>3893.423</v>
      </c>
      <c r="DC1891" s="1">
        <v>20.337</v>
      </c>
      <c r="DD1891" s="1">
        <v>51.109</v>
      </c>
      <c r="DE1891" s="1">
        <v>285.449</v>
      </c>
      <c r="DF1891" s="1">
        <v>1100.143</v>
      </c>
      <c r="DG1891" s="1">
        <v>89.44</v>
      </c>
      <c r="DH1891" s="1">
        <v>3511.122</v>
      </c>
      <c r="DI1891" s="1">
        <v>14.172</v>
      </c>
      <c r="DJ1891" s="1">
        <v>7.37</v>
      </c>
      <c r="DK1891" s="1">
        <v>38.499</v>
      </c>
      <c r="DL1891" s="1">
        <v>2.287</v>
      </c>
      <c r="DM1891" s="1">
        <v>8.343</v>
      </c>
      <c r="DN1891" s="1">
        <v>38.623</v>
      </c>
      <c r="DO1891" s="1">
        <v>3.14</v>
      </c>
      <c r="DP1891" s="1">
        <v>102.623</v>
      </c>
      <c r="DQ1891" s="1">
        <v>0.498</v>
      </c>
      <c r="DR1891" s="1">
        <v>0.215</v>
      </c>
      <c r="DS1891" s="1">
        <v>29.316</v>
      </c>
      <c r="DT1891" s="1">
        <v>23.977</v>
      </c>
      <c r="DU1891" s="1">
        <v>107.731</v>
      </c>
      <c r="DV1891" s="1">
        <v>498.287</v>
      </c>
      <c r="DW1891" s="1">
        <v>40.51</v>
      </c>
      <c r="DX1891" s="1">
        <v>1325.134</v>
      </c>
      <c r="DY1891" s="1">
        <v>6.419</v>
      </c>
      <c r="DZ1891" s="1">
        <v>2.781</v>
      </c>
    </row>
    <row r="1892">
      <c r="A1892" s="1" t="s">
        <v>282</v>
      </c>
      <c r="B1892" s="1">
        <v>2008.0</v>
      </c>
      <c r="C1892" s="1" t="s">
        <v>283</v>
      </c>
      <c r="D1892" s="1">
        <v>8.1110734E7</v>
      </c>
      <c r="E1892" s="1">
        <v>3.289020366848E12</v>
      </c>
      <c r="F1892" s="1">
        <v>-12.259</v>
      </c>
      <c r="G1892" s="1">
        <v>-4.431</v>
      </c>
      <c r="H1892" s="1">
        <v>391.012</v>
      </c>
      <c r="I1892" s="1">
        <v>31.715</v>
      </c>
      <c r="J1892" s="1">
        <v>345.454</v>
      </c>
      <c r="K1892" s="1">
        <v>28.02</v>
      </c>
      <c r="L1892" s="1">
        <v>4.432</v>
      </c>
      <c r="M1892" s="1">
        <v>0.811</v>
      </c>
      <c r="N1892" s="1">
        <v>525.408</v>
      </c>
      <c r="O1892" s="1">
        <v>-7.585</v>
      </c>
      <c r="P1892" s="1">
        <v>-76.479</v>
      </c>
      <c r="Q1892" s="1">
        <v>11488.1</v>
      </c>
      <c r="R1892" s="1">
        <v>931.808</v>
      </c>
      <c r="S1892" s="1">
        <v>3393.016</v>
      </c>
      <c r="T1892" s="1">
        <v>275.21</v>
      </c>
      <c r="U1892" s="1">
        <v>-7.936</v>
      </c>
      <c r="V1892" s="1">
        <v>-50.22</v>
      </c>
      <c r="W1892" s="1">
        <v>7182.968</v>
      </c>
      <c r="X1892" s="1">
        <v>582.616</v>
      </c>
      <c r="Y1892" s="1">
        <v>43.526</v>
      </c>
      <c r="Z1892" s="1">
        <v>23.814</v>
      </c>
      <c r="AA1892" s="1">
        <v>612.19</v>
      </c>
      <c r="AB1892" s="1">
        <v>7547.583</v>
      </c>
      <c r="AC1892" s="1">
        <v>632.29</v>
      </c>
      <c r="AD1892" s="1">
        <v>18.063</v>
      </c>
      <c r="AE1892" s="1">
        <v>1.059</v>
      </c>
      <c r="AF1892" s="1">
        <v>41.243</v>
      </c>
      <c r="AG1892" s="1">
        <v>48509.809</v>
      </c>
      <c r="AH1892" s="1">
        <v>1.196</v>
      </c>
      <c r="AI1892" s="1">
        <v>0.366</v>
      </c>
      <c r="AJ1892" s="1">
        <v>11.777</v>
      </c>
      <c r="AK1892" s="1">
        <v>4801.214</v>
      </c>
      <c r="AL1892" s="1">
        <v>389.43</v>
      </c>
      <c r="AM1892" s="1">
        <v>39771.355</v>
      </c>
      <c r="AN1892" s="1">
        <v>3225.884</v>
      </c>
      <c r="AO1892" s="1">
        <v>61.59</v>
      </c>
      <c r="AP1892" s="1">
        <v>82.445</v>
      </c>
      <c r="AQ1892" s="1">
        <v>0.975</v>
      </c>
      <c r="AR1892" s="1">
        <v>8.644</v>
      </c>
      <c r="AS1892" s="1">
        <v>895.006</v>
      </c>
      <c r="AT1892" s="1">
        <v>1090.854</v>
      </c>
      <c r="AU1892" s="1">
        <v>88.48</v>
      </c>
      <c r="AV1892" s="1">
        <v>11034.376</v>
      </c>
      <c r="AW1892" s="1">
        <v>-8.916</v>
      </c>
      <c r="AX1892" s="1">
        <v>-13.347</v>
      </c>
      <c r="AY1892" s="1">
        <v>1681.044</v>
      </c>
      <c r="AZ1892" s="1">
        <v>136.351</v>
      </c>
      <c r="BA1892" s="1">
        <v>13.994</v>
      </c>
      <c r="BB1892" s="1">
        <v>22.874</v>
      </c>
      <c r="BC1892" s="1">
        <v>332.21</v>
      </c>
      <c r="BD1892" s="1">
        <v>-3.434</v>
      </c>
      <c r="BE1892" s="1">
        <v>-2.364</v>
      </c>
      <c r="BF1892" s="1">
        <v>53.939</v>
      </c>
      <c r="BG1892" s="1">
        <v>252.001</v>
      </c>
      <c r="BH1892" s="1">
        <v>20.44</v>
      </c>
      <c r="BI1892" s="1">
        <v>665.008</v>
      </c>
      <c r="BJ1892" s="1">
        <v>3.233</v>
      </c>
      <c r="BK1892" s="1">
        <v>1.379</v>
      </c>
      <c r="BL1892" s="1">
        <v>3.289</v>
      </c>
      <c r="BM1892" s="1">
        <v>27.69</v>
      </c>
      <c r="BN1892" s="1">
        <v>686.899</v>
      </c>
      <c r="BO1892" s="1">
        <v>2994.178</v>
      </c>
      <c r="BP1892" s="1">
        <v>242.86</v>
      </c>
      <c r="BQ1892" s="1">
        <v>8468.663</v>
      </c>
      <c r="BR1892" s="1">
        <v>38.41</v>
      </c>
      <c r="BS1892" s="1">
        <v>17.555</v>
      </c>
      <c r="BT1892" s="1">
        <v>-20.1</v>
      </c>
      <c r="BU1892" s="1">
        <v>-3.283</v>
      </c>
      <c r="BV1892" s="1">
        <v>5.865</v>
      </c>
      <c r="BW1892" s="1">
        <v>18.791</v>
      </c>
      <c r="BX1892" s="1">
        <v>392.551</v>
      </c>
      <c r="BY1892" s="1">
        <v>1830.707</v>
      </c>
      <c r="BZ1892" s="1">
        <v>148.49</v>
      </c>
      <c r="CA1892" s="1">
        <v>4839.698</v>
      </c>
      <c r="CB1892" s="1">
        <v>23.484</v>
      </c>
      <c r="CC1892" s="1">
        <v>10.033</v>
      </c>
      <c r="CD1892" s="1">
        <v>6.034</v>
      </c>
      <c r="CE1892" s="1">
        <v>79.611</v>
      </c>
      <c r="CF1892" s="1">
        <v>1399.069</v>
      </c>
      <c r="CG1892" s="1">
        <v>317.344</v>
      </c>
      <c r="CH1892" s="1">
        <v>25.74</v>
      </c>
      <c r="CI1892" s="1">
        <v>17248.881</v>
      </c>
      <c r="CJ1892" s="1">
        <v>-9.279</v>
      </c>
      <c r="CK1892" s="1">
        <v>-3.904</v>
      </c>
      <c r="CL1892" s="1">
        <v>470.623</v>
      </c>
      <c r="CM1892" s="1">
        <v>38.173</v>
      </c>
      <c r="CN1892" s="1">
        <v>4.071</v>
      </c>
      <c r="CO1892" s="1">
        <v>35.756</v>
      </c>
      <c r="CP1892" s="1">
        <v>87.604</v>
      </c>
      <c r="CQ1892" s="1">
        <v>28.04</v>
      </c>
      <c r="CR1892" s="1">
        <v>0.02</v>
      </c>
      <c r="CS1892" s="1">
        <v>13.882</v>
      </c>
      <c r="CT1892" s="1">
        <v>10.679</v>
      </c>
      <c r="CU1892" s="1">
        <v>345.7</v>
      </c>
      <c r="CV1892" s="1">
        <v>0.247</v>
      </c>
      <c r="CW1892" s="1">
        <v>1080.052</v>
      </c>
      <c r="CX1892" s="1">
        <v>4.435</v>
      </c>
      <c r="CY1892" s="1">
        <v>0.003</v>
      </c>
      <c r="CZ1892" s="1">
        <v>2.239</v>
      </c>
      <c r="DA1892" s="1">
        <v>7795.392</v>
      </c>
      <c r="DB1892" s="1">
        <v>3934.666</v>
      </c>
      <c r="DC1892" s="1">
        <v>0.405</v>
      </c>
      <c r="DD1892" s="1">
        <v>8.899</v>
      </c>
      <c r="DE1892" s="1">
        <v>294.348</v>
      </c>
      <c r="DF1892" s="1">
        <v>1163.471</v>
      </c>
      <c r="DG1892" s="1">
        <v>94.37</v>
      </c>
      <c r="DH1892" s="1">
        <v>3628.966</v>
      </c>
      <c r="DI1892" s="1">
        <v>14.925</v>
      </c>
      <c r="DJ1892" s="1">
        <v>7.523</v>
      </c>
      <c r="DK1892" s="1">
        <v>43.704</v>
      </c>
      <c r="DL1892" s="1">
        <v>3.551</v>
      </c>
      <c r="DM1892" s="1">
        <v>11.894</v>
      </c>
      <c r="DN1892" s="1">
        <v>55.603</v>
      </c>
      <c r="DO1892" s="1">
        <v>4.51</v>
      </c>
      <c r="DP1892" s="1">
        <v>146.645</v>
      </c>
      <c r="DQ1892" s="1">
        <v>0.713</v>
      </c>
      <c r="DR1892" s="1">
        <v>0.304</v>
      </c>
      <c r="DS1892" s="1">
        <v>2.168</v>
      </c>
      <c r="DT1892" s="1">
        <v>1.464</v>
      </c>
      <c r="DU1892" s="1">
        <v>109.195</v>
      </c>
      <c r="DV1892" s="1">
        <v>510.167</v>
      </c>
      <c r="DW1892" s="1">
        <v>41.38</v>
      </c>
      <c r="DX1892" s="1">
        <v>1346.249</v>
      </c>
      <c r="DY1892" s="1">
        <v>6.544</v>
      </c>
      <c r="DZ1892" s="1">
        <v>2.791</v>
      </c>
    </row>
    <row r="1893">
      <c r="A1893" s="1" t="s">
        <v>282</v>
      </c>
      <c r="B1893" s="1">
        <v>2009.0</v>
      </c>
      <c r="C1893" s="1" t="s">
        <v>283</v>
      </c>
      <c r="D1893" s="1">
        <v>8.0935222E7</v>
      </c>
      <c r="E1893" s="1">
        <v>3.136502104064E12</v>
      </c>
      <c r="F1893" s="1">
        <v>-0.639</v>
      </c>
      <c r="G1893" s="1">
        <v>-0.203</v>
      </c>
      <c r="H1893" s="1">
        <v>389.356</v>
      </c>
      <c r="I1893" s="1">
        <v>31.513</v>
      </c>
      <c r="J1893" s="1">
        <v>381.663</v>
      </c>
      <c r="K1893" s="1">
        <v>30.89</v>
      </c>
      <c r="L1893" s="1">
        <v>5.254</v>
      </c>
      <c r="M1893" s="1">
        <v>0.858</v>
      </c>
      <c r="N1893" s="1">
        <v>521.549</v>
      </c>
      <c r="O1893" s="1">
        <v>-10.465</v>
      </c>
      <c r="P1893" s="1">
        <v>-97.516</v>
      </c>
      <c r="Q1893" s="1">
        <v>10308.15</v>
      </c>
      <c r="R1893" s="1">
        <v>834.292</v>
      </c>
      <c r="S1893" s="1">
        <v>3131.517</v>
      </c>
      <c r="T1893" s="1">
        <v>253.45</v>
      </c>
      <c r="U1893" s="1">
        <v>-7.348</v>
      </c>
      <c r="V1893" s="1">
        <v>-42.813</v>
      </c>
      <c r="W1893" s="1">
        <v>6669.565</v>
      </c>
      <c r="X1893" s="1">
        <v>539.803</v>
      </c>
      <c r="Y1893" s="1">
        <v>43.107</v>
      </c>
      <c r="Z1893" s="1">
        <v>22.722</v>
      </c>
      <c r="AA1893" s="1">
        <v>575.69</v>
      </c>
      <c r="AB1893" s="1">
        <v>7112.973</v>
      </c>
      <c r="AC1893" s="1">
        <v>587.96</v>
      </c>
      <c r="AD1893" s="1">
        <v>17.92</v>
      </c>
      <c r="AE1893" s="1">
        <v>-6.163</v>
      </c>
      <c r="AF1893" s="1">
        <v>-242.488</v>
      </c>
      <c r="AG1893" s="1">
        <v>45618.93</v>
      </c>
      <c r="AH1893" s="1">
        <v>1.177</v>
      </c>
      <c r="AI1893" s="1">
        <v>-6.431</v>
      </c>
      <c r="AJ1893" s="1">
        <v>-207.452</v>
      </c>
      <c r="AK1893" s="1">
        <v>4410.317</v>
      </c>
      <c r="AL1893" s="1">
        <v>356.95</v>
      </c>
      <c r="AM1893" s="1">
        <v>37294.418</v>
      </c>
      <c r="AN1893" s="1">
        <v>3018.432</v>
      </c>
      <c r="AO1893" s="1">
        <v>60.71</v>
      </c>
      <c r="AP1893" s="1">
        <v>82.208</v>
      </c>
      <c r="AQ1893" s="1">
        <v>-5.665</v>
      </c>
      <c r="AR1893" s="1">
        <v>-50.705</v>
      </c>
      <c r="AS1893" s="1">
        <v>844.301</v>
      </c>
      <c r="AT1893" s="1">
        <v>991.781</v>
      </c>
      <c r="AU1893" s="1">
        <v>80.27</v>
      </c>
      <c r="AV1893" s="1">
        <v>10431.814</v>
      </c>
      <c r="AW1893" s="1">
        <v>-6.519</v>
      </c>
      <c r="AX1893" s="1">
        <v>-8.889</v>
      </c>
      <c r="AY1893" s="1">
        <v>1574.86</v>
      </c>
      <c r="AZ1893" s="1">
        <v>127.462</v>
      </c>
      <c r="BA1893" s="1">
        <v>13.652</v>
      </c>
      <c r="BB1893" s="1">
        <v>22.995</v>
      </c>
      <c r="BC1893" s="1">
        <v>306.65</v>
      </c>
      <c r="BD1893" s="1">
        <v>-6.907</v>
      </c>
      <c r="BE1893" s="1">
        <v>-3.989</v>
      </c>
      <c r="BF1893" s="1">
        <v>49.95</v>
      </c>
      <c r="BG1893" s="1">
        <v>235.126</v>
      </c>
      <c r="BH1893" s="1">
        <v>19.03</v>
      </c>
      <c r="BI1893" s="1">
        <v>617.162</v>
      </c>
      <c r="BJ1893" s="1">
        <v>3.237</v>
      </c>
      <c r="BK1893" s="1">
        <v>1.36</v>
      </c>
      <c r="BL1893" s="1">
        <v>-4.492</v>
      </c>
      <c r="BM1893" s="1">
        <v>-33.62</v>
      </c>
      <c r="BN1893" s="1">
        <v>653.28</v>
      </c>
      <c r="BO1893" s="1">
        <v>2854.258</v>
      </c>
      <c r="BP1893" s="1">
        <v>231.01</v>
      </c>
      <c r="BQ1893" s="1">
        <v>8071.638</v>
      </c>
      <c r="BR1893" s="1">
        <v>39.29</v>
      </c>
      <c r="BS1893" s="1">
        <v>17.792</v>
      </c>
      <c r="BT1893" s="1">
        <v>-12.27</v>
      </c>
      <c r="BU1893" s="1">
        <v>-2.131</v>
      </c>
      <c r="BV1893" s="1">
        <v>-9.306</v>
      </c>
      <c r="BW1893" s="1">
        <v>-38.399</v>
      </c>
      <c r="BX1893" s="1">
        <v>354.152</v>
      </c>
      <c r="BY1893" s="1">
        <v>1667.136</v>
      </c>
      <c r="BZ1893" s="1">
        <v>134.93</v>
      </c>
      <c r="CA1893" s="1">
        <v>4375.75</v>
      </c>
      <c r="CB1893" s="1">
        <v>22.949</v>
      </c>
      <c r="CC1893" s="1">
        <v>9.645</v>
      </c>
      <c r="CD1893" s="1">
        <v>-4.234</v>
      </c>
      <c r="CE1893" s="1">
        <v>-59.231</v>
      </c>
      <c r="CF1893" s="1">
        <v>1339.838</v>
      </c>
      <c r="CG1893" s="1">
        <v>287.02</v>
      </c>
      <c r="CH1893" s="1">
        <v>23.23</v>
      </c>
      <c r="CI1893" s="1">
        <v>16554.453</v>
      </c>
      <c r="CJ1893" s="1">
        <v>-8.584</v>
      </c>
      <c r="CK1893" s="1">
        <v>-3.277</v>
      </c>
      <c r="CL1893" s="1">
        <v>431.159</v>
      </c>
      <c r="CM1893" s="1">
        <v>34.896</v>
      </c>
      <c r="CN1893" s="1">
        <v>3.951</v>
      </c>
      <c r="CO1893" s="1">
        <v>36.491</v>
      </c>
      <c r="CP1893" s="1">
        <v>96.576</v>
      </c>
      <c r="CQ1893" s="1">
        <v>30.91</v>
      </c>
      <c r="CR1893" s="1">
        <v>0.02</v>
      </c>
      <c r="CS1893" s="1">
        <v>10.241</v>
      </c>
      <c r="CT1893" s="1">
        <v>8.972</v>
      </c>
      <c r="CU1893" s="1">
        <v>381.91</v>
      </c>
      <c r="CV1893" s="1">
        <v>0.247</v>
      </c>
      <c r="CW1893" s="1">
        <v>1193.246</v>
      </c>
      <c r="CX1893" s="1">
        <v>5.257</v>
      </c>
      <c r="CY1893" s="1">
        <v>0.003</v>
      </c>
      <c r="CZ1893" s="1">
        <v>2.63</v>
      </c>
      <c r="DA1893" s="1">
        <v>7264.575</v>
      </c>
      <c r="DB1893" s="1">
        <v>3692.178</v>
      </c>
      <c r="DC1893" s="1">
        <v>1.188</v>
      </c>
      <c r="DD1893" s="1">
        <v>4.779</v>
      </c>
      <c r="DE1893" s="1">
        <v>299.128</v>
      </c>
      <c r="DF1893" s="1">
        <v>1187.122</v>
      </c>
      <c r="DG1893" s="1">
        <v>96.08</v>
      </c>
      <c r="DH1893" s="1">
        <v>3695.889</v>
      </c>
      <c r="DI1893" s="1">
        <v>16.341</v>
      </c>
      <c r="DJ1893" s="1">
        <v>8.147</v>
      </c>
      <c r="DK1893" s="1">
        <v>48.957</v>
      </c>
      <c r="DL1893" s="1">
        <v>5.73</v>
      </c>
      <c r="DM1893" s="1">
        <v>17.625</v>
      </c>
      <c r="DN1893" s="1">
        <v>83.029</v>
      </c>
      <c r="DO1893" s="1">
        <v>6.72</v>
      </c>
      <c r="DP1893" s="1">
        <v>217.763</v>
      </c>
      <c r="DQ1893" s="1">
        <v>1.143</v>
      </c>
      <c r="DR1893" s="1">
        <v>0.48</v>
      </c>
      <c r="DS1893" s="1">
        <v>-4.748</v>
      </c>
      <c r="DT1893" s="1">
        <v>-5.731</v>
      </c>
      <c r="DU1893" s="1">
        <v>103.465</v>
      </c>
      <c r="DV1893" s="1">
        <v>487.056</v>
      </c>
      <c r="DW1893" s="1">
        <v>39.42</v>
      </c>
      <c r="DX1893" s="1">
        <v>1278.363</v>
      </c>
      <c r="DY1893" s="1">
        <v>6.705</v>
      </c>
      <c r="DZ1893" s="1">
        <v>2.818</v>
      </c>
    </row>
    <row r="1894">
      <c r="A1894" s="1" t="s">
        <v>282</v>
      </c>
      <c r="B1894" s="1">
        <v>2010.0</v>
      </c>
      <c r="C1894" s="1" t="s">
        <v>283</v>
      </c>
      <c r="D1894" s="1">
        <v>8.0830868E7</v>
      </c>
      <c r="E1894" s="1">
        <v>3.30112303104E12</v>
      </c>
      <c r="F1894" s="1">
        <v>0.094</v>
      </c>
      <c r="G1894" s="1">
        <v>0.03</v>
      </c>
      <c r="H1894" s="1">
        <v>390.225</v>
      </c>
      <c r="I1894" s="1">
        <v>31.542</v>
      </c>
      <c r="J1894" s="1">
        <v>419.642</v>
      </c>
      <c r="K1894" s="1">
        <v>33.92</v>
      </c>
      <c r="L1894" s="1">
        <v>5.434</v>
      </c>
      <c r="M1894" s="1">
        <v>0.825</v>
      </c>
      <c r="N1894" s="1">
        <v>516.637</v>
      </c>
      <c r="O1894" s="1">
        <v>7.417</v>
      </c>
      <c r="P1894" s="1">
        <v>61.88</v>
      </c>
      <c r="Q1894" s="1">
        <v>11087.004</v>
      </c>
      <c r="R1894" s="1">
        <v>896.172</v>
      </c>
      <c r="S1894" s="1">
        <v>3252.347</v>
      </c>
      <c r="T1894" s="1">
        <v>262.89</v>
      </c>
      <c r="U1894" s="1">
        <v>-1.113</v>
      </c>
      <c r="V1894" s="1">
        <v>-6.008</v>
      </c>
      <c r="W1894" s="1">
        <v>6603.851</v>
      </c>
      <c r="X1894" s="1">
        <v>533.795</v>
      </c>
      <c r="Y1894" s="1">
        <v>42.116</v>
      </c>
      <c r="Z1894" s="1">
        <v>23.434</v>
      </c>
      <c r="AA1894" s="1">
        <v>609.26</v>
      </c>
      <c r="AB1894" s="1">
        <v>7537.467</v>
      </c>
      <c r="AC1894" s="1">
        <v>624.21</v>
      </c>
      <c r="AD1894" s="1">
        <v>18.294</v>
      </c>
      <c r="AE1894" s="1">
        <v>4.197</v>
      </c>
      <c r="AF1894" s="1">
        <v>154.973</v>
      </c>
      <c r="AG1894" s="1">
        <v>47595.078</v>
      </c>
      <c r="AH1894" s="1">
        <v>1.165</v>
      </c>
      <c r="AI1894" s="1">
        <v>3.846</v>
      </c>
      <c r="AJ1894" s="1">
        <v>116.097</v>
      </c>
      <c r="AK1894" s="1">
        <v>4679.4</v>
      </c>
      <c r="AL1894" s="1">
        <v>378.24</v>
      </c>
      <c r="AM1894" s="1">
        <v>38778.859</v>
      </c>
      <c r="AN1894" s="1">
        <v>3134.529</v>
      </c>
      <c r="AO1894" s="1">
        <v>60.595</v>
      </c>
      <c r="AP1894" s="1">
        <v>81.963</v>
      </c>
      <c r="AQ1894" s="1">
        <v>4.313</v>
      </c>
      <c r="AR1894" s="1">
        <v>36.411</v>
      </c>
      <c r="AS1894" s="1">
        <v>880.712</v>
      </c>
      <c r="AT1894" s="1">
        <v>1098.095</v>
      </c>
      <c r="AU1894" s="1">
        <v>88.76</v>
      </c>
      <c r="AV1894" s="1">
        <v>10895.744</v>
      </c>
      <c r="AW1894" s="1">
        <v>-12.727</v>
      </c>
      <c r="AX1894" s="1">
        <v>-16.222</v>
      </c>
      <c r="AY1894" s="1">
        <v>1376.206</v>
      </c>
      <c r="AZ1894" s="1">
        <v>111.24</v>
      </c>
      <c r="BA1894" s="1">
        <v>14.22</v>
      </c>
      <c r="BB1894" s="1">
        <v>23.029</v>
      </c>
      <c r="BC1894" s="1">
        <v>322.49</v>
      </c>
      <c r="BD1894" s="1">
        <v>10.099</v>
      </c>
      <c r="BE1894" s="1">
        <v>4.615</v>
      </c>
      <c r="BF1894" s="1">
        <v>54.565</v>
      </c>
      <c r="BG1894" s="1">
        <v>259.183</v>
      </c>
      <c r="BH1894" s="1">
        <v>20.95</v>
      </c>
      <c r="BI1894" s="1">
        <v>675.053</v>
      </c>
      <c r="BJ1894" s="1">
        <v>3.356</v>
      </c>
      <c r="BK1894" s="1">
        <v>1.427</v>
      </c>
      <c r="BL1894" s="1">
        <v>5.713</v>
      </c>
      <c r="BM1894" s="1">
        <v>36.495</v>
      </c>
      <c r="BN1894" s="1">
        <v>689.775</v>
      </c>
      <c r="BO1894" s="1">
        <v>3043.021</v>
      </c>
      <c r="BP1894" s="1">
        <v>245.97</v>
      </c>
      <c r="BQ1894" s="1">
        <v>8533.562</v>
      </c>
      <c r="BR1894" s="1">
        <v>39.405</v>
      </c>
      <c r="BS1894" s="1">
        <v>18.037</v>
      </c>
      <c r="BT1894" s="1">
        <v>-14.95</v>
      </c>
      <c r="BU1894" s="1">
        <v>-2.454</v>
      </c>
      <c r="BV1894" s="1">
        <v>4.168</v>
      </c>
      <c r="BW1894" s="1">
        <v>11.879</v>
      </c>
      <c r="BX1894" s="1">
        <v>366.031</v>
      </c>
      <c r="BY1894" s="1">
        <v>1738.94</v>
      </c>
      <c r="BZ1894" s="1">
        <v>140.56</v>
      </c>
      <c r="CA1894" s="1">
        <v>4528.36</v>
      </c>
      <c r="CB1894" s="1">
        <v>22.518</v>
      </c>
      <c r="CC1894" s="1">
        <v>9.571</v>
      </c>
      <c r="CD1894" s="1">
        <v>1.329</v>
      </c>
      <c r="CE1894" s="1">
        <v>17.806</v>
      </c>
      <c r="CF1894" s="1">
        <v>1357.644</v>
      </c>
      <c r="CG1894" s="1">
        <v>328.958</v>
      </c>
      <c r="CH1894" s="1">
        <v>26.59</v>
      </c>
      <c r="CI1894" s="1">
        <v>16796.111</v>
      </c>
      <c r="CJ1894" s="1">
        <v>-10.91</v>
      </c>
      <c r="CK1894" s="1">
        <v>-3.807</v>
      </c>
      <c r="CL1894" s="1">
        <v>384.614</v>
      </c>
      <c r="CM1894" s="1">
        <v>31.089</v>
      </c>
      <c r="CN1894" s="1">
        <v>4.26</v>
      </c>
      <c r="CO1894" s="1">
        <v>35.5</v>
      </c>
      <c r="CP1894" s="1">
        <v>106.1</v>
      </c>
      <c r="CQ1894" s="1">
        <v>33.95</v>
      </c>
      <c r="CR1894" s="1">
        <v>0.03</v>
      </c>
      <c r="CS1894" s="1">
        <v>9.862</v>
      </c>
      <c r="CT1894" s="1">
        <v>9.525</v>
      </c>
      <c r="CU1894" s="1">
        <v>420.013</v>
      </c>
      <c r="CV1894" s="1">
        <v>0.371</v>
      </c>
      <c r="CW1894" s="1">
        <v>1312.62</v>
      </c>
      <c r="CX1894" s="1">
        <v>5.439</v>
      </c>
      <c r="CY1894" s="1">
        <v>0.005</v>
      </c>
      <c r="CZ1894" s="1">
        <v>2.774</v>
      </c>
      <c r="DA1894" s="1">
        <v>7722.421</v>
      </c>
      <c r="DB1894" s="1">
        <v>3847.151</v>
      </c>
      <c r="DC1894" s="1">
        <v>7.348</v>
      </c>
      <c r="DD1894" s="1">
        <v>24.616</v>
      </c>
      <c r="DE1894" s="1">
        <v>323.744</v>
      </c>
      <c r="DF1894" s="1">
        <v>1304.081</v>
      </c>
      <c r="DG1894" s="1">
        <v>105.41</v>
      </c>
      <c r="DH1894" s="1">
        <v>4005.203</v>
      </c>
      <c r="DI1894" s="1">
        <v>16.887</v>
      </c>
      <c r="DJ1894" s="1">
        <v>8.465</v>
      </c>
      <c r="DK1894" s="1">
        <v>78.153</v>
      </c>
      <c r="DL1894" s="1">
        <v>13.529</v>
      </c>
      <c r="DM1894" s="1">
        <v>31.154</v>
      </c>
      <c r="DN1894" s="1">
        <v>147.963</v>
      </c>
      <c r="DO1894" s="1">
        <v>11.96</v>
      </c>
      <c r="DP1894" s="1">
        <v>385.418</v>
      </c>
      <c r="DQ1894" s="1">
        <v>1.916</v>
      </c>
      <c r="DR1894" s="1">
        <v>0.815</v>
      </c>
      <c r="DS1894" s="1">
        <v>-2.215</v>
      </c>
      <c r="DT1894" s="1">
        <v>-3.082</v>
      </c>
      <c r="DU1894" s="1">
        <v>100.383</v>
      </c>
      <c r="DV1894" s="1">
        <v>476.922</v>
      </c>
      <c r="DW1894" s="1">
        <v>38.55</v>
      </c>
      <c r="DX1894" s="1">
        <v>1241.887</v>
      </c>
      <c r="DY1894" s="1">
        <v>6.176</v>
      </c>
      <c r="DZ1894" s="1">
        <v>2.625</v>
      </c>
    </row>
    <row r="1895">
      <c r="A1895" s="1" t="s">
        <v>282</v>
      </c>
      <c r="B1895" s="1">
        <v>2011.0</v>
      </c>
      <c r="C1895" s="1" t="s">
        <v>283</v>
      </c>
      <c r="D1895" s="1">
        <v>8.0857831E7</v>
      </c>
      <c r="E1895" s="1">
        <v>3.4677129216E12</v>
      </c>
      <c r="F1895" s="1">
        <v>4.141</v>
      </c>
      <c r="G1895" s="1">
        <v>1.306</v>
      </c>
      <c r="H1895" s="1">
        <v>406.248</v>
      </c>
      <c r="I1895" s="1">
        <v>32.848</v>
      </c>
      <c r="J1895" s="1">
        <v>456.233</v>
      </c>
      <c r="K1895" s="1">
        <v>36.89</v>
      </c>
      <c r="L1895" s="1">
        <v>6.098</v>
      </c>
      <c r="M1895" s="1">
        <v>0.891</v>
      </c>
      <c r="N1895" s="1">
        <v>529.669</v>
      </c>
      <c r="O1895" s="1">
        <v>1.631</v>
      </c>
      <c r="P1895" s="1">
        <v>14.619</v>
      </c>
      <c r="Q1895" s="1">
        <v>11264.104</v>
      </c>
      <c r="R1895" s="1">
        <v>910.791</v>
      </c>
      <c r="S1895" s="1">
        <v>3245.944</v>
      </c>
      <c r="T1895" s="1">
        <v>262.46</v>
      </c>
      <c r="U1895" s="1">
        <v>1.815</v>
      </c>
      <c r="V1895" s="1">
        <v>9.688</v>
      </c>
      <c r="W1895" s="1">
        <v>6721.458</v>
      </c>
      <c r="X1895" s="1">
        <v>543.482</v>
      </c>
      <c r="Y1895" s="1">
        <v>43.382</v>
      </c>
      <c r="Z1895" s="1">
        <v>24.701</v>
      </c>
      <c r="AA1895" s="1">
        <v>601.23</v>
      </c>
      <c r="AB1895" s="1">
        <v>7435.643</v>
      </c>
      <c r="AC1895" s="1">
        <v>605.0</v>
      </c>
      <c r="AD1895" s="1">
        <v>18.345</v>
      </c>
      <c r="AE1895" s="1">
        <v>-3.55</v>
      </c>
      <c r="AF1895" s="1">
        <v>-136.567</v>
      </c>
      <c r="AG1895" s="1">
        <v>45890.234</v>
      </c>
      <c r="AH1895" s="1">
        <v>1.07</v>
      </c>
      <c r="AI1895" s="1">
        <v>-3.25</v>
      </c>
      <c r="AJ1895" s="1">
        <v>-101.86</v>
      </c>
      <c r="AK1895" s="1">
        <v>4608.088</v>
      </c>
      <c r="AL1895" s="1">
        <v>372.6</v>
      </c>
      <c r="AM1895" s="1">
        <v>37506.191</v>
      </c>
      <c r="AN1895" s="1">
        <v>3032.669</v>
      </c>
      <c r="AO1895" s="1">
        <v>61.587</v>
      </c>
      <c r="AP1895" s="1">
        <v>82.246</v>
      </c>
      <c r="AQ1895" s="1">
        <v>-8.187</v>
      </c>
      <c r="AR1895" s="1">
        <v>-72.105</v>
      </c>
      <c r="AS1895" s="1">
        <v>808.607</v>
      </c>
      <c r="AT1895" s="1">
        <v>1059.514</v>
      </c>
      <c r="AU1895" s="1">
        <v>85.67</v>
      </c>
      <c r="AV1895" s="1">
        <v>10000.357</v>
      </c>
      <c r="AW1895" s="1">
        <v>-5.92</v>
      </c>
      <c r="AX1895" s="1">
        <v>-6.585</v>
      </c>
      <c r="AY1895" s="1">
        <v>1294.303</v>
      </c>
      <c r="AZ1895" s="1">
        <v>104.655</v>
      </c>
      <c r="BA1895" s="1">
        <v>14.16</v>
      </c>
      <c r="BB1895" s="1">
        <v>21.929</v>
      </c>
      <c r="BC1895" s="1">
        <v>320.45</v>
      </c>
      <c r="BD1895" s="1">
        <v>-15.664</v>
      </c>
      <c r="BE1895" s="1">
        <v>-8.785</v>
      </c>
      <c r="BF1895" s="1">
        <v>45.78</v>
      </c>
      <c r="BG1895" s="1">
        <v>218.532</v>
      </c>
      <c r="BH1895" s="1">
        <v>17.67</v>
      </c>
      <c r="BI1895" s="1">
        <v>566.176</v>
      </c>
      <c r="BJ1895" s="1">
        <v>2.921</v>
      </c>
      <c r="BK1895" s="1">
        <v>1.242</v>
      </c>
      <c r="BL1895" s="1">
        <v>-4.42</v>
      </c>
      <c r="BM1895" s="1">
        <v>-35.134</v>
      </c>
      <c r="BN1895" s="1">
        <v>654.641</v>
      </c>
      <c r="BO1895" s="1">
        <v>2874.18</v>
      </c>
      <c r="BP1895" s="1">
        <v>232.4</v>
      </c>
      <c r="BQ1895" s="1">
        <v>8096.201</v>
      </c>
      <c r="BR1895" s="1">
        <v>38.413</v>
      </c>
      <c r="BS1895" s="1">
        <v>17.754</v>
      </c>
      <c r="BT1895" s="1">
        <v>-3.77</v>
      </c>
      <c r="BU1895" s="1">
        <v>-0.627</v>
      </c>
      <c r="BV1895" s="1">
        <v>-23.183</v>
      </c>
      <c r="BW1895" s="1">
        <v>-86.313</v>
      </c>
      <c r="BX1895" s="1">
        <v>279.718</v>
      </c>
      <c r="BY1895" s="1">
        <v>1335.307</v>
      </c>
      <c r="BZ1895" s="1">
        <v>107.97</v>
      </c>
      <c r="CA1895" s="1">
        <v>3459.383</v>
      </c>
      <c r="CB1895" s="1">
        <v>17.846</v>
      </c>
      <c r="CC1895" s="1">
        <v>7.586</v>
      </c>
      <c r="CD1895" s="1">
        <v>-3.268</v>
      </c>
      <c r="CE1895" s="1">
        <v>-44.373</v>
      </c>
      <c r="CF1895" s="1">
        <v>1313.271</v>
      </c>
      <c r="CG1895" s="1">
        <v>302.63</v>
      </c>
      <c r="CH1895" s="1">
        <v>24.47</v>
      </c>
      <c r="CI1895" s="1">
        <v>16241.728</v>
      </c>
      <c r="CJ1895" s="1">
        <v>4.082</v>
      </c>
      <c r="CK1895" s="1">
        <v>1.269</v>
      </c>
      <c r="CL1895" s="1">
        <v>400.179</v>
      </c>
      <c r="CM1895" s="1">
        <v>32.358</v>
      </c>
      <c r="CN1895" s="1">
        <v>4.045</v>
      </c>
      <c r="CO1895" s="1">
        <v>35.616</v>
      </c>
      <c r="CP1895" s="1">
        <v>115.342</v>
      </c>
      <c r="CQ1895" s="1">
        <v>36.91</v>
      </c>
      <c r="CR1895" s="1">
        <v>0.02</v>
      </c>
      <c r="CS1895" s="1">
        <v>8.71</v>
      </c>
      <c r="CT1895" s="1">
        <v>9.241</v>
      </c>
      <c r="CU1895" s="1">
        <v>456.48</v>
      </c>
      <c r="CV1895" s="1">
        <v>0.247</v>
      </c>
      <c r="CW1895" s="1">
        <v>1426.474</v>
      </c>
      <c r="CX1895" s="1">
        <v>6.101</v>
      </c>
      <c r="CY1895" s="1">
        <v>0.003</v>
      </c>
      <c r="CZ1895" s="1">
        <v>3.128</v>
      </c>
      <c r="DA1895" s="1">
        <v>7482.269</v>
      </c>
      <c r="DB1895" s="1">
        <v>3710.585</v>
      </c>
      <c r="DC1895" s="1">
        <v>14.836</v>
      </c>
      <c r="DD1895" s="1">
        <v>51.179</v>
      </c>
      <c r="DE1895" s="1">
        <v>374.923</v>
      </c>
      <c r="DF1895" s="1">
        <v>1538.874</v>
      </c>
      <c r="DG1895" s="1">
        <v>124.43</v>
      </c>
      <c r="DH1895" s="1">
        <v>4636.818</v>
      </c>
      <c r="DI1895" s="1">
        <v>20.567</v>
      </c>
      <c r="DJ1895" s="1">
        <v>10.168</v>
      </c>
      <c r="DK1895" s="1">
        <v>67.107</v>
      </c>
      <c r="DL1895" s="1">
        <v>20.637</v>
      </c>
      <c r="DM1895" s="1">
        <v>51.79</v>
      </c>
      <c r="DN1895" s="1">
        <v>247.224</v>
      </c>
      <c r="DO1895" s="1">
        <v>19.99</v>
      </c>
      <c r="DP1895" s="1">
        <v>640.509</v>
      </c>
      <c r="DQ1895" s="1">
        <v>3.304</v>
      </c>
      <c r="DR1895" s="1">
        <v>1.405</v>
      </c>
      <c r="DS1895" s="1">
        <v>29.341</v>
      </c>
      <c r="DT1895" s="1">
        <v>28.78</v>
      </c>
      <c r="DU1895" s="1">
        <v>129.163</v>
      </c>
      <c r="DV1895" s="1">
        <v>616.638</v>
      </c>
      <c r="DW1895" s="1">
        <v>49.86</v>
      </c>
      <c r="DX1895" s="1">
        <v>1597.411</v>
      </c>
      <c r="DY1895" s="1">
        <v>8.241</v>
      </c>
      <c r="DZ1895" s="1">
        <v>3.503</v>
      </c>
    </row>
    <row r="1896">
      <c r="A1896" s="1" t="s">
        <v>282</v>
      </c>
      <c r="B1896" s="1">
        <v>2012.0</v>
      </c>
      <c r="C1896" s="1" t="s">
        <v>283</v>
      </c>
      <c r="D1896" s="1">
        <v>8.0916339E7</v>
      </c>
      <c r="E1896" s="1">
        <v>3.482225475584E12</v>
      </c>
      <c r="F1896" s="1">
        <v>6.528</v>
      </c>
      <c r="G1896" s="1">
        <v>2.144</v>
      </c>
      <c r="H1896" s="1">
        <v>432.453</v>
      </c>
      <c r="I1896" s="1">
        <v>34.993</v>
      </c>
      <c r="J1896" s="1">
        <v>533.885</v>
      </c>
      <c r="K1896" s="1">
        <v>43.2</v>
      </c>
      <c r="L1896" s="1">
        <v>6.97</v>
      </c>
      <c r="M1896" s="1">
        <v>0.936</v>
      </c>
      <c r="N1896" s="1">
        <v>534.164</v>
      </c>
      <c r="O1896" s="1">
        <v>2.776</v>
      </c>
      <c r="P1896" s="1">
        <v>25.283</v>
      </c>
      <c r="Q1896" s="1">
        <v>11568.42</v>
      </c>
      <c r="R1896" s="1">
        <v>936.074</v>
      </c>
      <c r="S1896" s="1">
        <v>3413.773</v>
      </c>
      <c r="T1896" s="1">
        <v>276.23</v>
      </c>
      <c r="U1896" s="1">
        <v>2.229</v>
      </c>
      <c r="V1896" s="1">
        <v>12.113</v>
      </c>
      <c r="W1896" s="1">
        <v>6866.293</v>
      </c>
      <c r="X1896" s="1">
        <v>555.595</v>
      </c>
      <c r="Y1896" s="1">
        <v>44.567</v>
      </c>
      <c r="Z1896" s="1">
        <v>25.048</v>
      </c>
      <c r="AA1896" s="1">
        <v>599.27</v>
      </c>
      <c r="AB1896" s="1">
        <v>7406.044</v>
      </c>
      <c r="AC1896" s="1">
        <v>619.81</v>
      </c>
      <c r="AD1896" s="1">
        <v>18.611</v>
      </c>
      <c r="AE1896" s="1">
        <v>1.383</v>
      </c>
      <c r="AF1896" s="1">
        <v>51.332</v>
      </c>
      <c r="AG1896" s="1">
        <v>46491.43</v>
      </c>
      <c r="AH1896" s="1">
        <v>1.08</v>
      </c>
      <c r="AI1896" s="1">
        <v>0.656</v>
      </c>
      <c r="AJ1896" s="1">
        <v>19.895</v>
      </c>
      <c r="AK1896" s="1">
        <v>4658.516</v>
      </c>
      <c r="AL1896" s="1">
        <v>376.95</v>
      </c>
      <c r="AM1896" s="1">
        <v>37724.941</v>
      </c>
      <c r="AN1896" s="1">
        <v>3052.564</v>
      </c>
      <c r="AO1896" s="1">
        <v>60.817</v>
      </c>
      <c r="AP1896" s="1">
        <v>81.681</v>
      </c>
      <c r="AQ1896" s="1">
        <v>0.308</v>
      </c>
      <c r="AR1896" s="1">
        <v>2.493</v>
      </c>
      <c r="AS1896" s="1">
        <v>811.101</v>
      </c>
      <c r="AT1896" s="1">
        <v>938.624</v>
      </c>
      <c r="AU1896" s="1">
        <v>75.95</v>
      </c>
      <c r="AV1896" s="1">
        <v>10023.94</v>
      </c>
      <c r="AW1896" s="1">
        <v>-9.594</v>
      </c>
      <c r="AX1896" s="1">
        <v>-10.041</v>
      </c>
      <c r="AY1896" s="1">
        <v>1169.278</v>
      </c>
      <c r="AZ1896" s="1">
        <v>94.614</v>
      </c>
      <c r="BA1896" s="1">
        <v>12.254</v>
      </c>
      <c r="BB1896" s="1">
        <v>21.704</v>
      </c>
      <c r="BC1896" s="1">
        <v>331.08</v>
      </c>
      <c r="BD1896" s="1">
        <v>23.111</v>
      </c>
      <c r="BE1896" s="1">
        <v>10.29</v>
      </c>
      <c r="BF1896" s="1">
        <v>56.07</v>
      </c>
      <c r="BG1896" s="1">
        <v>268.796</v>
      </c>
      <c r="BH1896" s="1">
        <v>21.75</v>
      </c>
      <c r="BI1896" s="1">
        <v>692.933</v>
      </c>
      <c r="BJ1896" s="1">
        <v>3.509</v>
      </c>
      <c r="BK1896" s="1">
        <v>1.5</v>
      </c>
      <c r="BL1896" s="1">
        <v>4.755</v>
      </c>
      <c r="BM1896" s="1">
        <v>29.975</v>
      </c>
      <c r="BN1896" s="1">
        <v>684.616</v>
      </c>
      <c r="BO1896" s="1">
        <v>3001.372</v>
      </c>
      <c r="BP1896" s="1">
        <v>242.86</v>
      </c>
      <c r="BQ1896" s="1">
        <v>8460.791</v>
      </c>
      <c r="BR1896" s="1">
        <v>39.183</v>
      </c>
      <c r="BS1896" s="1">
        <v>18.319</v>
      </c>
      <c r="BT1896" s="1">
        <v>-20.54</v>
      </c>
      <c r="BU1896" s="1">
        <v>-3.428</v>
      </c>
      <c r="BV1896" s="1">
        <v>-7.883</v>
      </c>
      <c r="BW1896" s="1">
        <v>-23.378</v>
      </c>
      <c r="BX1896" s="1">
        <v>256.34</v>
      </c>
      <c r="BY1896" s="1">
        <v>1229.171</v>
      </c>
      <c r="BZ1896" s="1">
        <v>99.46</v>
      </c>
      <c r="CA1896" s="1">
        <v>3167.966</v>
      </c>
      <c r="CB1896" s="1">
        <v>16.047</v>
      </c>
      <c r="CC1896" s="1">
        <v>6.859</v>
      </c>
      <c r="CD1896" s="1">
        <v>-0.6</v>
      </c>
      <c r="CE1896" s="1">
        <v>-7.882</v>
      </c>
      <c r="CF1896" s="1">
        <v>1305.389</v>
      </c>
      <c r="CG1896" s="1">
        <v>306.119</v>
      </c>
      <c r="CH1896" s="1">
        <v>24.77</v>
      </c>
      <c r="CI1896" s="1">
        <v>16132.58</v>
      </c>
      <c r="CJ1896" s="1">
        <v>0.274</v>
      </c>
      <c r="CK1896" s="1">
        <v>0.089</v>
      </c>
      <c r="CL1896" s="1">
        <v>400.985</v>
      </c>
      <c r="CM1896" s="1">
        <v>32.446</v>
      </c>
      <c r="CN1896" s="1">
        <v>3.996</v>
      </c>
      <c r="CO1896" s="1">
        <v>34.93</v>
      </c>
      <c r="CP1896" s="1">
        <v>135.09</v>
      </c>
      <c r="CQ1896" s="1">
        <v>43.23</v>
      </c>
      <c r="CR1896" s="1">
        <v>0.03</v>
      </c>
      <c r="CS1896" s="1">
        <v>17.122</v>
      </c>
      <c r="CT1896" s="1">
        <v>19.749</v>
      </c>
      <c r="CU1896" s="1">
        <v>534.255</v>
      </c>
      <c r="CV1896" s="1">
        <v>0.371</v>
      </c>
      <c r="CW1896" s="1">
        <v>1669.505</v>
      </c>
      <c r="CX1896" s="1">
        <v>6.975</v>
      </c>
      <c r="CY1896" s="1">
        <v>0.005</v>
      </c>
      <c r="CZ1896" s="1">
        <v>3.615</v>
      </c>
      <c r="DA1896" s="1">
        <v>7659.887</v>
      </c>
      <c r="DB1896" s="1">
        <v>3761.916</v>
      </c>
      <c r="DC1896" s="1">
        <v>13.431</v>
      </c>
      <c r="DD1896" s="1">
        <v>53.353</v>
      </c>
      <c r="DE1896" s="1">
        <v>428.276</v>
      </c>
      <c r="DF1896" s="1">
        <v>1772.201</v>
      </c>
      <c r="DG1896" s="1">
        <v>143.4</v>
      </c>
      <c r="DH1896" s="1">
        <v>5292.825</v>
      </c>
      <c r="DI1896" s="1">
        <v>23.136</v>
      </c>
      <c r="DJ1896" s="1">
        <v>11.46</v>
      </c>
      <c r="DK1896" s="1">
        <v>33.78</v>
      </c>
      <c r="DL1896" s="1">
        <v>17.138</v>
      </c>
      <c r="DM1896" s="1">
        <v>68.928</v>
      </c>
      <c r="DN1896" s="1">
        <v>330.465</v>
      </c>
      <c r="DO1896" s="1">
        <v>26.74</v>
      </c>
      <c r="DP1896" s="1">
        <v>851.841</v>
      </c>
      <c r="DQ1896" s="1">
        <v>4.314</v>
      </c>
      <c r="DR1896" s="1">
        <v>1.844</v>
      </c>
      <c r="DS1896" s="1">
        <v>3.656</v>
      </c>
      <c r="DT1896" s="1">
        <v>4.033</v>
      </c>
      <c r="DU1896" s="1">
        <v>133.196</v>
      </c>
      <c r="DV1896" s="1">
        <v>638.684</v>
      </c>
      <c r="DW1896" s="1">
        <v>51.68</v>
      </c>
      <c r="DX1896" s="1">
        <v>1646.094</v>
      </c>
      <c r="DY1896" s="1">
        <v>8.338</v>
      </c>
      <c r="DZ1896" s="1">
        <v>3.564</v>
      </c>
    </row>
    <row r="1897">
      <c r="A1897" s="1" t="s">
        <v>282</v>
      </c>
      <c r="B1897" s="1">
        <v>2013.0</v>
      </c>
      <c r="C1897" s="1" t="s">
        <v>283</v>
      </c>
      <c r="D1897" s="1">
        <v>8.1041525E7</v>
      </c>
      <c r="E1897" s="1">
        <v>3.497463119872E12</v>
      </c>
      <c r="F1897" s="1">
        <v>-10.518</v>
      </c>
      <c r="G1897" s="1">
        <v>-3.681</v>
      </c>
      <c r="H1897" s="1">
        <v>386.369</v>
      </c>
      <c r="I1897" s="1">
        <v>31.312</v>
      </c>
      <c r="J1897" s="1">
        <v>561.564</v>
      </c>
      <c r="K1897" s="1">
        <v>45.51</v>
      </c>
      <c r="L1897" s="1">
        <v>7.227</v>
      </c>
      <c r="M1897" s="1">
        <v>0.815</v>
      </c>
      <c r="N1897" s="1">
        <v>538.027</v>
      </c>
      <c r="O1897" s="1">
        <v>2.919</v>
      </c>
      <c r="P1897" s="1">
        <v>27.324</v>
      </c>
      <c r="Q1897" s="1">
        <v>11887.716</v>
      </c>
      <c r="R1897" s="1">
        <v>963.399</v>
      </c>
      <c r="S1897" s="1">
        <v>3556.202</v>
      </c>
      <c r="T1897" s="1">
        <v>288.2</v>
      </c>
      <c r="U1897" s="1">
        <v>-5.551</v>
      </c>
      <c r="V1897" s="1">
        <v>-30.839</v>
      </c>
      <c r="W1897" s="1">
        <v>6475.151</v>
      </c>
      <c r="X1897" s="1">
        <v>524.756</v>
      </c>
      <c r="Y1897" s="1">
        <v>45.769</v>
      </c>
      <c r="Z1897" s="1">
        <v>25.075</v>
      </c>
      <c r="AA1897" s="1">
        <v>597.5</v>
      </c>
      <c r="AB1897" s="1">
        <v>7372.764</v>
      </c>
      <c r="AC1897" s="1">
        <v>629.69</v>
      </c>
      <c r="AD1897" s="1">
        <v>18.369</v>
      </c>
      <c r="AE1897" s="1">
        <v>2.834</v>
      </c>
      <c r="AF1897" s="1">
        <v>106.601</v>
      </c>
      <c r="AG1897" s="1">
        <v>47735.0</v>
      </c>
      <c r="AH1897" s="1">
        <v>1.106</v>
      </c>
      <c r="AI1897" s="1">
        <v>3.107</v>
      </c>
      <c r="AJ1897" s="1">
        <v>94.84</v>
      </c>
      <c r="AK1897" s="1">
        <v>4694.507</v>
      </c>
      <c r="AL1897" s="1">
        <v>380.45</v>
      </c>
      <c r="AM1897" s="1">
        <v>38836.934</v>
      </c>
      <c r="AN1897" s="1">
        <v>3147.404</v>
      </c>
      <c r="AO1897" s="1">
        <v>60.419</v>
      </c>
      <c r="AP1897" s="1">
        <v>81.92</v>
      </c>
      <c r="AQ1897" s="1">
        <v>4.764</v>
      </c>
      <c r="AR1897" s="1">
        <v>38.643</v>
      </c>
      <c r="AS1897" s="1">
        <v>849.743</v>
      </c>
      <c r="AT1897" s="1">
        <v>826.737</v>
      </c>
      <c r="AU1897" s="1">
        <v>67.0</v>
      </c>
      <c r="AV1897" s="1">
        <v>10485.283</v>
      </c>
      <c r="AW1897" s="1">
        <v>-9.06</v>
      </c>
      <c r="AX1897" s="1">
        <v>-8.572</v>
      </c>
      <c r="AY1897" s="1">
        <v>1061.693</v>
      </c>
      <c r="AZ1897" s="1">
        <v>86.041</v>
      </c>
      <c r="BA1897" s="1">
        <v>10.64</v>
      </c>
      <c r="BB1897" s="1">
        <v>22.117</v>
      </c>
      <c r="BC1897" s="1">
        <v>338.79</v>
      </c>
      <c r="BD1897" s="1">
        <v>5.714</v>
      </c>
      <c r="BE1897" s="1">
        <v>2.749</v>
      </c>
      <c r="BF1897" s="1">
        <v>58.818</v>
      </c>
      <c r="BG1897" s="1">
        <v>283.805</v>
      </c>
      <c r="BH1897" s="1">
        <v>23.0</v>
      </c>
      <c r="BI1897" s="1">
        <v>725.781</v>
      </c>
      <c r="BJ1897" s="1">
        <v>3.653</v>
      </c>
      <c r="BK1897" s="1">
        <v>1.531</v>
      </c>
      <c r="BL1897" s="1">
        <v>0.968</v>
      </c>
      <c r="BM1897" s="1">
        <v>10.005</v>
      </c>
      <c r="BN1897" s="1">
        <v>694.622</v>
      </c>
      <c r="BO1897" s="1">
        <v>3075.46</v>
      </c>
      <c r="BP1897" s="1">
        <v>249.24</v>
      </c>
      <c r="BQ1897" s="1">
        <v>8571.181</v>
      </c>
      <c r="BR1897" s="1">
        <v>39.581</v>
      </c>
      <c r="BS1897" s="1">
        <v>18.08</v>
      </c>
      <c r="BT1897" s="1">
        <v>-32.19</v>
      </c>
      <c r="BU1897" s="1">
        <v>-5.387</v>
      </c>
      <c r="BV1897" s="1">
        <v>-2.182</v>
      </c>
      <c r="BW1897" s="1">
        <v>-7.517</v>
      </c>
      <c r="BX1897" s="1">
        <v>248.824</v>
      </c>
      <c r="BY1897" s="1">
        <v>1200.496</v>
      </c>
      <c r="BZ1897" s="1">
        <v>97.29</v>
      </c>
      <c r="CA1897" s="1">
        <v>3070.322</v>
      </c>
      <c r="CB1897" s="1">
        <v>15.45</v>
      </c>
      <c r="CC1897" s="1">
        <v>6.476</v>
      </c>
      <c r="CD1897" s="1">
        <v>2.212</v>
      </c>
      <c r="CE1897" s="1">
        <v>28.873</v>
      </c>
      <c r="CF1897" s="1">
        <v>1334.262</v>
      </c>
      <c r="CG1897" s="1">
        <v>311.569</v>
      </c>
      <c r="CH1897" s="1">
        <v>25.25</v>
      </c>
      <c r="CI1897" s="1">
        <v>16463.936</v>
      </c>
      <c r="CJ1897" s="1">
        <v>0.83</v>
      </c>
      <c r="CK1897" s="1">
        <v>0.269</v>
      </c>
      <c r="CL1897" s="1">
        <v>403.69</v>
      </c>
      <c r="CM1897" s="1">
        <v>32.716</v>
      </c>
      <c r="CN1897" s="1">
        <v>4.01</v>
      </c>
      <c r="CO1897" s="1">
        <v>34.728</v>
      </c>
      <c r="CP1897" s="1">
        <v>142.476</v>
      </c>
      <c r="CQ1897" s="1">
        <v>45.59</v>
      </c>
      <c r="CR1897" s="1">
        <v>0.08</v>
      </c>
      <c r="CS1897" s="1">
        <v>5.467</v>
      </c>
      <c r="CT1897" s="1">
        <v>7.386</v>
      </c>
      <c r="CU1897" s="1">
        <v>562.551</v>
      </c>
      <c r="CV1897" s="1">
        <v>0.987</v>
      </c>
      <c r="CW1897" s="1">
        <v>1758.06</v>
      </c>
      <c r="CX1897" s="1">
        <v>7.24</v>
      </c>
      <c r="CY1897" s="1">
        <v>0.013</v>
      </c>
      <c r="CZ1897" s="1">
        <v>3.708</v>
      </c>
      <c r="DA1897" s="1">
        <v>7769.967</v>
      </c>
      <c r="DB1897" s="1">
        <v>3868.517</v>
      </c>
      <c r="DC1897" s="1">
        <v>2.724</v>
      </c>
      <c r="DD1897" s="1">
        <v>17.522</v>
      </c>
      <c r="DE1897" s="1">
        <v>445.798</v>
      </c>
      <c r="DF1897" s="1">
        <v>1874.965</v>
      </c>
      <c r="DG1897" s="1">
        <v>151.95</v>
      </c>
      <c r="DH1897" s="1">
        <v>5500.859</v>
      </c>
      <c r="DI1897" s="1">
        <v>24.131</v>
      </c>
      <c r="DJ1897" s="1">
        <v>11.603</v>
      </c>
      <c r="DK1897" s="1">
        <v>14.497</v>
      </c>
      <c r="DL1897" s="1">
        <v>9.387</v>
      </c>
      <c r="DM1897" s="1">
        <v>78.315</v>
      </c>
      <c r="DN1897" s="1">
        <v>377.831</v>
      </c>
      <c r="DO1897" s="1">
        <v>30.62</v>
      </c>
      <c r="DP1897" s="1">
        <v>966.351</v>
      </c>
      <c r="DQ1897" s="1">
        <v>4.863</v>
      </c>
      <c r="DR1897" s="1">
        <v>2.038</v>
      </c>
      <c r="DS1897" s="1">
        <v>2.045</v>
      </c>
      <c r="DT1897" s="1">
        <v>1.681</v>
      </c>
      <c r="DU1897" s="1">
        <v>134.877</v>
      </c>
      <c r="DV1897" s="1">
        <v>650.778</v>
      </c>
      <c r="DW1897" s="1">
        <v>52.74</v>
      </c>
      <c r="DX1897" s="1">
        <v>1664.298</v>
      </c>
      <c r="DY1897" s="1">
        <v>8.376</v>
      </c>
      <c r="DZ1897" s="1">
        <v>3.511</v>
      </c>
    </row>
    <row r="1898">
      <c r="A1898" s="1" t="s">
        <v>282</v>
      </c>
      <c r="B1898" s="1">
        <v>2014.0</v>
      </c>
      <c r="C1898" s="1" t="s">
        <v>283</v>
      </c>
      <c r="D1898" s="1">
        <v>8.1376036E7</v>
      </c>
      <c r="E1898" s="1">
        <v>3.574741336064E12</v>
      </c>
      <c r="F1898" s="1">
        <v>4.852</v>
      </c>
      <c r="G1898" s="1">
        <v>1.519</v>
      </c>
      <c r="H1898" s="1">
        <v>403.452</v>
      </c>
      <c r="I1898" s="1">
        <v>32.831</v>
      </c>
      <c r="J1898" s="1">
        <v>593.418</v>
      </c>
      <c r="K1898" s="1">
        <v>48.29</v>
      </c>
      <c r="L1898" s="1">
        <v>7.804</v>
      </c>
      <c r="M1898" s="1">
        <v>0.891</v>
      </c>
      <c r="N1898" s="1">
        <v>521.681</v>
      </c>
      <c r="O1898" s="1">
        <v>-3.893</v>
      </c>
      <c r="P1898" s="1">
        <v>-37.504</v>
      </c>
      <c r="Q1898" s="1">
        <v>11377.98</v>
      </c>
      <c r="R1898" s="1">
        <v>925.895</v>
      </c>
      <c r="S1898" s="1">
        <v>3372.123</v>
      </c>
      <c r="T1898" s="1">
        <v>274.41</v>
      </c>
      <c r="U1898" s="1">
        <v>-2.188</v>
      </c>
      <c r="V1898" s="1">
        <v>-11.48</v>
      </c>
      <c r="W1898" s="1">
        <v>6307.466</v>
      </c>
      <c r="X1898" s="1">
        <v>513.277</v>
      </c>
      <c r="Y1898" s="1">
        <v>44.349</v>
      </c>
      <c r="Z1898" s="1">
        <v>25.138</v>
      </c>
      <c r="AA1898" s="1">
        <v>584.87</v>
      </c>
      <c r="AB1898" s="1">
        <v>7187.251</v>
      </c>
      <c r="AC1898" s="1">
        <v>618.75</v>
      </c>
      <c r="AD1898" s="1">
        <v>19.009</v>
      </c>
      <c r="AE1898" s="1">
        <v>-4.086</v>
      </c>
      <c r="AF1898" s="1">
        <v>-158.052</v>
      </c>
      <c r="AG1898" s="1">
        <v>45596.527</v>
      </c>
      <c r="AH1898" s="1">
        <v>1.038</v>
      </c>
      <c r="AI1898" s="1">
        <v>-5.854</v>
      </c>
      <c r="AJ1898" s="1">
        <v>-184.241</v>
      </c>
      <c r="AK1898" s="1">
        <v>4420.097</v>
      </c>
      <c r="AL1898" s="1">
        <v>359.69</v>
      </c>
      <c r="AM1898" s="1">
        <v>36413.219</v>
      </c>
      <c r="AN1898" s="1">
        <v>2963.163</v>
      </c>
      <c r="AO1898" s="1">
        <v>58.132</v>
      </c>
      <c r="AP1898" s="1">
        <v>80.45</v>
      </c>
      <c r="AQ1898" s="1">
        <v>-13.038</v>
      </c>
      <c r="AR1898" s="1">
        <v>-110.793</v>
      </c>
      <c r="AS1898" s="1">
        <v>738.95</v>
      </c>
      <c r="AT1898" s="1">
        <v>744.814</v>
      </c>
      <c r="AU1898" s="1">
        <v>60.61</v>
      </c>
      <c r="AV1898" s="1">
        <v>9080.688</v>
      </c>
      <c r="AW1898" s="1">
        <v>-6.06</v>
      </c>
      <c r="AX1898" s="1">
        <v>-5.214</v>
      </c>
      <c r="AY1898" s="1">
        <v>993.258</v>
      </c>
      <c r="AZ1898" s="1">
        <v>80.827</v>
      </c>
      <c r="BA1898" s="1">
        <v>9.796</v>
      </c>
      <c r="BB1898" s="1">
        <v>20.063</v>
      </c>
      <c r="BC1898" s="1">
        <v>322.79</v>
      </c>
      <c r="BD1898" s="1">
        <v>-14.832</v>
      </c>
      <c r="BE1898" s="1">
        <v>-8.979</v>
      </c>
      <c r="BF1898" s="1">
        <v>49.84</v>
      </c>
      <c r="BG1898" s="1">
        <v>240.734</v>
      </c>
      <c r="BH1898" s="1">
        <v>19.59</v>
      </c>
      <c r="BI1898" s="1">
        <v>612.462</v>
      </c>
      <c r="BJ1898" s="1">
        <v>3.166</v>
      </c>
      <c r="BK1898" s="1">
        <v>1.353</v>
      </c>
      <c r="BL1898" s="1">
        <v>4.038</v>
      </c>
      <c r="BM1898" s="1">
        <v>25.45</v>
      </c>
      <c r="BN1898" s="1">
        <v>720.071</v>
      </c>
      <c r="BO1898" s="1">
        <v>3183.492</v>
      </c>
      <c r="BP1898" s="1">
        <v>259.06</v>
      </c>
      <c r="BQ1898" s="1">
        <v>8848.688</v>
      </c>
      <c r="BR1898" s="1">
        <v>41.868</v>
      </c>
      <c r="BS1898" s="1">
        <v>19.55</v>
      </c>
      <c r="BT1898" s="1">
        <v>-33.88</v>
      </c>
      <c r="BU1898" s="1">
        <v>-5.793</v>
      </c>
      <c r="BV1898" s="1">
        <v>-0.165</v>
      </c>
      <c r="BW1898" s="1">
        <v>-1.676</v>
      </c>
      <c r="BX1898" s="1">
        <v>247.148</v>
      </c>
      <c r="BY1898" s="1">
        <v>1193.595</v>
      </c>
      <c r="BZ1898" s="1">
        <v>97.13</v>
      </c>
      <c r="CA1898" s="1">
        <v>3037.105</v>
      </c>
      <c r="CB1898" s="1">
        <v>15.698</v>
      </c>
      <c r="CC1898" s="1">
        <v>6.71</v>
      </c>
      <c r="CD1898" s="1">
        <v>-2.694</v>
      </c>
      <c r="CE1898" s="1">
        <v>-35.944</v>
      </c>
      <c r="CF1898" s="1">
        <v>1298.318</v>
      </c>
      <c r="CG1898" s="1">
        <v>303.16</v>
      </c>
      <c r="CH1898" s="1">
        <v>24.67</v>
      </c>
      <c r="CI1898" s="1">
        <v>15954.55</v>
      </c>
      <c r="CJ1898" s="1">
        <v>-6.742</v>
      </c>
      <c r="CK1898" s="1">
        <v>-2.206</v>
      </c>
      <c r="CL1898" s="1">
        <v>374.924</v>
      </c>
      <c r="CM1898" s="1">
        <v>30.51</v>
      </c>
      <c r="CN1898" s="1">
        <v>3.987</v>
      </c>
      <c r="CO1898" s="1">
        <v>35.249</v>
      </c>
      <c r="CP1898" s="1">
        <v>151.207</v>
      </c>
      <c r="CQ1898" s="1">
        <v>48.39</v>
      </c>
      <c r="CR1898" s="1">
        <v>0.1</v>
      </c>
      <c r="CS1898" s="1">
        <v>6.128</v>
      </c>
      <c r="CT1898" s="1">
        <v>8.731</v>
      </c>
      <c r="CU1898" s="1">
        <v>594.647</v>
      </c>
      <c r="CV1898" s="1">
        <v>1.229</v>
      </c>
      <c r="CW1898" s="1">
        <v>1858.123</v>
      </c>
      <c r="CX1898" s="1">
        <v>7.821</v>
      </c>
      <c r="CY1898" s="1">
        <v>0.016</v>
      </c>
      <c r="CZ1898" s="1">
        <v>4.105</v>
      </c>
      <c r="DA1898" s="1">
        <v>7603.59</v>
      </c>
      <c r="DB1898" s="1">
        <v>3710.465</v>
      </c>
      <c r="DC1898" s="1">
        <v>6.269</v>
      </c>
      <c r="DD1898" s="1">
        <v>27.126</v>
      </c>
      <c r="DE1898" s="1">
        <v>472.924</v>
      </c>
      <c r="DF1898" s="1">
        <v>1989.898</v>
      </c>
      <c r="DG1898" s="1">
        <v>161.93</v>
      </c>
      <c r="DH1898" s="1">
        <v>5811.583</v>
      </c>
      <c r="DI1898" s="1">
        <v>26.171</v>
      </c>
      <c r="DJ1898" s="1">
        <v>12.84</v>
      </c>
      <c r="DK1898" s="1">
        <v>15.764</v>
      </c>
      <c r="DL1898" s="1">
        <v>11.884</v>
      </c>
      <c r="DM1898" s="1">
        <v>90.198</v>
      </c>
      <c r="DN1898" s="1">
        <v>435.632</v>
      </c>
      <c r="DO1898" s="1">
        <v>35.45</v>
      </c>
      <c r="DP1898" s="1">
        <v>1108.416</v>
      </c>
      <c r="DQ1898" s="1">
        <v>5.729</v>
      </c>
      <c r="DR1898" s="1">
        <v>2.449</v>
      </c>
      <c r="DS1898" s="1">
        <v>10.922</v>
      </c>
      <c r="DT1898" s="1">
        <v>13.97</v>
      </c>
      <c r="DU1898" s="1">
        <v>148.847</v>
      </c>
      <c r="DV1898" s="1">
        <v>718.885</v>
      </c>
      <c r="DW1898" s="1">
        <v>58.5</v>
      </c>
      <c r="DX1898" s="1">
        <v>1829.13</v>
      </c>
      <c r="DY1898" s="1">
        <v>9.455</v>
      </c>
      <c r="DZ1898" s="1">
        <v>4.041</v>
      </c>
    </row>
    <row r="1899">
      <c r="A1899" s="1" t="s">
        <v>282</v>
      </c>
      <c r="B1899" s="1">
        <v>2015.0</v>
      </c>
      <c r="C1899" s="1" t="s">
        <v>283</v>
      </c>
      <c r="D1899" s="1">
        <v>8.2077498E7</v>
      </c>
      <c r="E1899" s="1">
        <v>3.628073746432E12</v>
      </c>
      <c r="F1899" s="1">
        <v>-6.254</v>
      </c>
      <c r="G1899" s="1">
        <v>-2.053</v>
      </c>
      <c r="H1899" s="1">
        <v>374.989</v>
      </c>
      <c r="I1899" s="1">
        <v>30.778</v>
      </c>
      <c r="J1899" s="1">
        <v>613.201</v>
      </c>
      <c r="K1899" s="1">
        <v>50.33</v>
      </c>
      <c r="L1899" s="1">
        <v>7.874</v>
      </c>
      <c r="M1899" s="1">
        <v>0.821</v>
      </c>
      <c r="N1899" s="1">
        <v>503.591</v>
      </c>
      <c r="O1899" s="1">
        <v>-1.171</v>
      </c>
      <c r="P1899" s="1">
        <v>-10.839</v>
      </c>
      <c r="Q1899" s="1">
        <v>11148.681</v>
      </c>
      <c r="R1899" s="1">
        <v>915.056</v>
      </c>
      <c r="S1899" s="1">
        <v>3316.378</v>
      </c>
      <c r="T1899" s="1">
        <v>272.2</v>
      </c>
      <c r="U1899" s="1">
        <v>-2.994</v>
      </c>
      <c r="V1899" s="1">
        <v>-15.367</v>
      </c>
      <c r="W1899" s="1">
        <v>6066.333</v>
      </c>
      <c r="X1899" s="1">
        <v>497.909</v>
      </c>
      <c r="Y1899" s="1">
        <v>42.586</v>
      </c>
      <c r="Z1899" s="1">
        <v>24.398</v>
      </c>
      <c r="AA1899" s="1">
        <v>590.89</v>
      </c>
      <c r="AB1899" s="1">
        <v>7199.172</v>
      </c>
      <c r="AC1899" s="1">
        <v>639.17</v>
      </c>
      <c r="AD1899" s="1">
        <v>19.417</v>
      </c>
      <c r="AE1899" s="1">
        <v>1.897</v>
      </c>
      <c r="AF1899" s="1">
        <v>70.395</v>
      </c>
      <c r="AG1899" s="1">
        <v>46064.512</v>
      </c>
      <c r="AH1899" s="1">
        <v>1.042</v>
      </c>
      <c r="AI1899" s="1">
        <v>0.606</v>
      </c>
      <c r="AJ1899" s="1">
        <v>17.971</v>
      </c>
      <c r="AK1899" s="1">
        <v>4376.839</v>
      </c>
      <c r="AL1899" s="1">
        <v>359.24</v>
      </c>
      <c r="AM1899" s="1">
        <v>36320.969</v>
      </c>
      <c r="AN1899" s="1">
        <v>2981.134</v>
      </c>
      <c r="AO1899" s="1">
        <v>56.204</v>
      </c>
      <c r="AP1899" s="1">
        <v>79.486</v>
      </c>
      <c r="AQ1899" s="1">
        <v>4.139</v>
      </c>
      <c r="AR1899" s="1">
        <v>30.586</v>
      </c>
      <c r="AS1899" s="1">
        <v>769.536</v>
      </c>
      <c r="AT1899" s="1">
        <v>748.926</v>
      </c>
      <c r="AU1899" s="1">
        <v>61.47</v>
      </c>
      <c r="AV1899" s="1">
        <v>9375.726</v>
      </c>
      <c r="AW1899" s="1">
        <v>-6.907</v>
      </c>
      <c r="AX1899" s="1">
        <v>-5.583</v>
      </c>
      <c r="AY1899" s="1">
        <v>916.747</v>
      </c>
      <c r="AZ1899" s="1">
        <v>75.244</v>
      </c>
      <c r="BA1899" s="1">
        <v>9.617</v>
      </c>
      <c r="BB1899" s="1">
        <v>20.518</v>
      </c>
      <c r="BC1899" s="1">
        <v>321.88</v>
      </c>
      <c r="BD1899" s="1">
        <v>-3.114</v>
      </c>
      <c r="BE1899" s="1">
        <v>-1.797</v>
      </c>
      <c r="BF1899" s="1">
        <v>48.043</v>
      </c>
      <c r="BG1899" s="1">
        <v>231.245</v>
      </c>
      <c r="BH1899" s="1">
        <v>18.98</v>
      </c>
      <c r="BI1899" s="1">
        <v>585.337</v>
      </c>
      <c r="BJ1899" s="1">
        <v>2.969</v>
      </c>
      <c r="BK1899" s="1">
        <v>1.281</v>
      </c>
      <c r="BL1899" s="1">
        <v>6.449</v>
      </c>
      <c r="BM1899" s="1">
        <v>49.313</v>
      </c>
      <c r="BN1899" s="1">
        <v>769.384</v>
      </c>
      <c r="BO1899" s="1">
        <v>3410.557</v>
      </c>
      <c r="BP1899" s="1">
        <v>279.93</v>
      </c>
      <c r="BQ1899" s="1">
        <v>9373.87</v>
      </c>
      <c r="BR1899" s="1">
        <v>43.796</v>
      </c>
      <c r="BS1899" s="1">
        <v>20.514</v>
      </c>
      <c r="BT1899" s="1">
        <v>-48.28</v>
      </c>
      <c r="BU1899" s="1">
        <v>-8.171</v>
      </c>
      <c r="BV1899" s="1">
        <v>-5.501</v>
      </c>
      <c r="BW1899" s="1">
        <v>-14.777</v>
      </c>
      <c r="BX1899" s="1">
        <v>232.37</v>
      </c>
      <c r="BY1899" s="1">
        <v>1118.333</v>
      </c>
      <c r="BZ1899" s="1">
        <v>91.79</v>
      </c>
      <c r="CA1899" s="1">
        <v>2831.11</v>
      </c>
      <c r="CB1899" s="1">
        <v>14.361</v>
      </c>
      <c r="CC1899" s="1">
        <v>6.196</v>
      </c>
      <c r="CD1899" s="1">
        <v>-0.137</v>
      </c>
      <c r="CE1899" s="1">
        <v>-1.776</v>
      </c>
      <c r="CF1899" s="1">
        <v>1296.542</v>
      </c>
      <c r="CG1899" s="1">
        <v>311.535</v>
      </c>
      <c r="CH1899" s="1">
        <v>25.57</v>
      </c>
      <c r="CI1899" s="1">
        <v>15796.562</v>
      </c>
      <c r="CJ1899" s="1">
        <v>-0.051</v>
      </c>
      <c r="CK1899" s="1">
        <v>-0.016</v>
      </c>
      <c r="CL1899" s="1">
        <v>371.529</v>
      </c>
      <c r="CM1899" s="1">
        <v>30.494</v>
      </c>
      <c r="CN1899" s="1">
        <v>4.001</v>
      </c>
      <c r="CO1899" s="1">
        <v>34.57</v>
      </c>
      <c r="CP1899" s="1">
        <v>157.686</v>
      </c>
      <c r="CQ1899" s="1">
        <v>50.46</v>
      </c>
      <c r="CR1899" s="1">
        <v>0.13</v>
      </c>
      <c r="CS1899" s="1">
        <v>4.285</v>
      </c>
      <c r="CT1899" s="1">
        <v>6.479</v>
      </c>
      <c r="CU1899" s="1">
        <v>614.785</v>
      </c>
      <c r="CV1899" s="1">
        <v>1.584</v>
      </c>
      <c r="CW1899" s="1">
        <v>1921.183</v>
      </c>
      <c r="CX1899" s="1">
        <v>7.895</v>
      </c>
      <c r="CY1899" s="1">
        <v>0.02</v>
      </c>
      <c r="CZ1899" s="1">
        <v>4.204</v>
      </c>
      <c r="DA1899" s="1">
        <v>7787.396</v>
      </c>
      <c r="DB1899" s="1">
        <v>3780.86</v>
      </c>
      <c r="DC1899" s="1">
        <v>12.408</v>
      </c>
      <c r="DD1899" s="1">
        <v>64.09</v>
      </c>
      <c r="DE1899" s="1">
        <v>537.013</v>
      </c>
      <c r="DF1899" s="1">
        <v>2292.224</v>
      </c>
      <c r="DG1899" s="1">
        <v>188.14</v>
      </c>
      <c r="DH1899" s="1">
        <v>6542.761</v>
      </c>
      <c r="DI1899" s="1">
        <v>29.435</v>
      </c>
      <c r="DJ1899" s="1">
        <v>14.318</v>
      </c>
      <c r="DK1899" s="1">
        <v>7.414</v>
      </c>
      <c r="DL1899" s="1">
        <v>6.196</v>
      </c>
      <c r="DM1899" s="1">
        <v>96.395</v>
      </c>
      <c r="DN1899" s="1">
        <v>463.952</v>
      </c>
      <c r="DO1899" s="1">
        <v>38.08</v>
      </c>
      <c r="DP1899" s="1">
        <v>1174.438</v>
      </c>
      <c r="DQ1899" s="1">
        <v>5.958</v>
      </c>
      <c r="DR1899" s="1">
        <v>2.57</v>
      </c>
      <c r="DS1899" s="1">
        <v>37.826</v>
      </c>
      <c r="DT1899" s="1">
        <v>55.264</v>
      </c>
      <c r="DU1899" s="1">
        <v>204.111</v>
      </c>
      <c r="DV1899" s="1">
        <v>982.242</v>
      </c>
      <c r="DW1899" s="1">
        <v>80.62</v>
      </c>
      <c r="DX1899" s="1">
        <v>2486.813</v>
      </c>
      <c r="DY1899" s="1">
        <v>12.613</v>
      </c>
      <c r="DZ1899" s="1">
        <v>5.442</v>
      </c>
    </row>
    <row r="1900">
      <c r="A1900" s="1" t="s">
        <v>282</v>
      </c>
      <c r="B1900" s="1">
        <v>2016.0</v>
      </c>
      <c r="C1900" s="1" t="s">
        <v>283</v>
      </c>
      <c r="D1900" s="1">
        <v>8.2760053E7</v>
      </c>
      <c r="E1900" s="1">
        <v>3.708980035584E12</v>
      </c>
      <c r="F1900" s="1">
        <v>0.235</v>
      </c>
      <c r="G1900" s="1">
        <v>0.072</v>
      </c>
      <c r="H1900" s="1">
        <v>372.772</v>
      </c>
      <c r="I1900" s="1">
        <v>30.851</v>
      </c>
      <c r="J1900" s="1">
        <v>615.393</v>
      </c>
      <c r="K1900" s="1">
        <v>50.93</v>
      </c>
      <c r="L1900" s="1">
        <v>7.939</v>
      </c>
      <c r="M1900" s="1">
        <v>0.81</v>
      </c>
      <c r="N1900" s="1">
        <v>498.301</v>
      </c>
      <c r="O1900" s="1">
        <v>-2.745</v>
      </c>
      <c r="P1900" s="1">
        <v>-25.121</v>
      </c>
      <c r="Q1900" s="1">
        <v>10753.196</v>
      </c>
      <c r="R1900" s="1">
        <v>889.935</v>
      </c>
      <c r="S1900" s="1">
        <v>3162.758</v>
      </c>
      <c r="T1900" s="1">
        <v>261.75</v>
      </c>
      <c r="U1900" s="1">
        <v>-7.418</v>
      </c>
      <c r="V1900" s="1">
        <v>-36.937</v>
      </c>
      <c r="W1900" s="1">
        <v>5569.985</v>
      </c>
      <c r="X1900" s="1">
        <v>460.972</v>
      </c>
      <c r="Y1900" s="1">
        <v>40.802</v>
      </c>
      <c r="Z1900" s="1">
        <v>23.354</v>
      </c>
      <c r="AA1900" s="1">
        <v>591.0</v>
      </c>
      <c r="AB1900" s="1">
        <v>7141.126</v>
      </c>
      <c r="AC1900" s="1">
        <v>641.52</v>
      </c>
      <c r="AD1900" s="1">
        <v>19.063</v>
      </c>
      <c r="AE1900" s="1">
        <v>1.603</v>
      </c>
      <c r="AF1900" s="1">
        <v>60.591</v>
      </c>
      <c r="AG1900" s="1">
        <v>46416.73</v>
      </c>
      <c r="AH1900" s="1">
        <v>1.036</v>
      </c>
      <c r="AI1900" s="1">
        <v>2.668</v>
      </c>
      <c r="AJ1900" s="1">
        <v>79.527</v>
      </c>
      <c r="AK1900" s="1">
        <v>4443.69</v>
      </c>
      <c r="AL1900" s="1">
        <v>367.76</v>
      </c>
      <c r="AM1900" s="1">
        <v>36982.348</v>
      </c>
      <c r="AN1900" s="1">
        <v>3060.661</v>
      </c>
      <c r="AO1900" s="1">
        <v>57.326</v>
      </c>
      <c r="AP1900" s="1">
        <v>80.318</v>
      </c>
      <c r="AQ1900" s="1">
        <v>10.306</v>
      </c>
      <c r="AR1900" s="1">
        <v>79.311</v>
      </c>
      <c r="AS1900" s="1">
        <v>848.847</v>
      </c>
      <c r="AT1900" s="1">
        <v>974.141</v>
      </c>
      <c r="AU1900" s="1">
        <v>80.62</v>
      </c>
      <c r="AV1900" s="1">
        <v>10256.729</v>
      </c>
      <c r="AW1900" s="1">
        <v>-7.993</v>
      </c>
      <c r="AX1900" s="1">
        <v>-6.014</v>
      </c>
      <c r="AY1900" s="1">
        <v>836.52</v>
      </c>
      <c r="AZ1900" s="1">
        <v>69.23</v>
      </c>
      <c r="BA1900" s="1">
        <v>12.567</v>
      </c>
      <c r="BB1900" s="1">
        <v>22.276</v>
      </c>
      <c r="BC1900" s="1">
        <v>319.67</v>
      </c>
      <c r="BD1900" s="1">
        <v>8.268</v>
      </c>
      <c r="BE1900" s="1">
        <v>3.58</v>
      </c>
      <c r="BF1900" s="1">
        <v>51.623</v>
      </c>
      <c r="BG1900" s="1">
        <v>248.308</v>
      </c>
      <c r="BH1900" s="1">
        <v>20.55</v>
      </c>
      <c r="BI1900" s="1">
        <v>623.768</v>
      </c>
      <c r="BJ1900" s="1">
        <v>3.203</v>
      </c>
      <c r="BK1900" s="1">
        <v>1.355</v>
      </c>
      <c r="BL1900" s="1">
        <v>-1.959</v>
      </c>
      <c r="BM1900" s="1">
        <v>-19.387</v>
      </c>
      <c r="BN1900" s="1">
        <v>749.997</v>
      </c>
      <c r="BO1900" s="1">
        <v>3307.876</v>
      </c>
      <c r="BP1900" s="1">
        <v>273.76</v>
      </c>
      <c r="BQ1900" s="1">
        <v>9062.311</v>
      </c>
      <c r="BR1900" s="1">
        <v>42.674</v>
      </c>
      <c r="BS1900" s="1">
        <v>19.682</v>
      </c>
      <c r="BT1900" s="1">
        <v>-50.52</v>
      </c>
      <c r="BU1900" s="1">
        <v>-8.548</v>
      </c>
      <c r="BV1900" s="1">
        <v>-7.792</v>
      </c>
      <c r="BW1900" s="1">
        <v>-19.721</v>
      </c>
      <c r="BX1900" s="1">
        <v>212.649</v>
      </c>
      <c r="BY1900" s="1">
        <v>1022.595</v>
      </c>
      <c r="BZ1900" s="1">
        <v>84.63</v>
      </c>
      <c r="CA1900" s="1">
        <v>2569.466</v>
      </c>
      <c r="CB1900" s="1">
        <v>13.192</v>
      </c>
      <c r="CC1900" s="1">
        <v>5.58</v>
      </c>
      <c r="CD1900" s="1">
        <v>1.954</v>
      </c>
      <c r="CE1900" s="1">
        <v>25.336</v>
      </c>
      <c r="CF1900" s="1">
        <v>1321.879</v>
      </c>
      <c r="CG1900" s="1">
        <v>306.791</v>
      </c>
      <c r="CH1900" s="1">
        <v>25.39</v>
      </c>
      <c r="CI1900" s="1">
        <v>15972.423</v>
      </c>
      <c r="CJ1900" s="1">
        <v>-2.805</v>
      </c>
      <c r="CK1900" s="1">
        <v>-0.855</v>
      </c>
      <c r="CL1900" s="1">
        <v>358.131</v>
      </c>
      <c r="CM1900" s="1">
        <v>29.639</v>
      </c>
      <c r="CN1900" s="1">
        <v>3.958</v>
      </c>
      <c r="CO1900" s="1">
        <v>34.689</v>
      </c>
      <c r="CP1900" s="1">
        <v>159.698</v>
      </c>
      <c r="CQ1900" s="1">
        <v>51.1</v>
      </c>
      <c r="CR1900" s="1">
        <v>0.17</v>
      </c>
      <c r="CS1900" s="1">
        <v>1.276</v>
      </c>
      <c r="CT1900" s="1">
        <v>2.013</v>
      </c>
      <c r="CU1900" s="1">
        <v>617.448</v>
      </c>
      <c r="CV1900" s="1">
        <v>2.054</v>
      </c>
      <c r="CW1900" s="1">
        <v>1929.656</v>
      </c>
      <c r="CX1900" s="1">
        <v>7.965</v>
      </c>
      <c r="CY1900" s="1">
        <v>0.026</v>
      </c>
      <c r="CZ1900" s="1">
        <v>4.191</v>
      </c>
      <c r="DA1900" s="1">
        <v>7751.566</v>
      </c>
      <c r="DB1900" s="1">
        <v>3841.451</v>
      </c>
      <c r="DC1900" s="1">
        <v>0.487</v>
      </c>
      <c r="DD1900" s="1">
        <v>0.335</v>
      </c>
      <c r="DE1900" s="1">
        <v>537.348</v>
      </c>
      <c r="DF1900" s="1">
        <v>2285.281</v>
      </c>
      <c r="DG1900" s="1">
        <v>189.13</v>
      </c>
      <c r="DH1900" s="1">
        <v>6492.844</v>
      </c>
      <c r="DI1900" s="1">
        <v>29.482</v>
      </c>
      <c r="DJ1900" s="1">
        <v>14.101</v>
      </c>
      <c r="DK1900" s="1">
        <v>-1.366</v>
      </c>
      <c r="DL1900" s="1">
        <v>-2.033</v>
      </c>
      <c r="DM1900" s="1">
        <v>94.362</v>
      </c>
      <c r="DN1900" s="1">
        <v>453.842</v>
      </c>
      <c r="DO1900" s="1">
        <v>37.56</v>
      </c>
      <c r="DP1900" s="1">
        <v>1140.185</v>
      </c>
      <c r="DQ1900" s="1">
        <v>5.855</v>
      </c>
      <c r="DR1900" s="1">
        <v>2.476</v>
      </c>
      <c r="DS1900" s="1">
        <v>-0.868</v>
      </c>
      <c r="DT1900" s="1">
        <v>-3.297</v>
      </c>
      <c r="DU1900" s="1">
        <v>200.814</v>
      </c>
      <c r="DV1900" s="1">
        <v>965.683</v>
      </c>
      <c r="DW1900" s="1">
        <v>79.92</v>
      </c>
      <c r="DX1900" s="1">
        <v>2426.461</v>
      </c>
      <c r="DY1900" s="1">
        <v>12.458</v>
      </c>
      <c r="DZ1900" s="1">
        <v>5.27</v>
      </c>
    </row>
    <row r="1901">
      <c r="A1901" s="1" t="s">
        <v>282</v>
      </c>
      <c r="B1901" s="1">
        <v>2017.0</v>
      </c>
      <c r="C1901" s="1" t="s">
        <v>283</v>
      </c>
      <c r="D1901" s="1">
        <v>8.3103956E7</v>
      </c>
      <c r="E1901" s="1">
        <v>3.808389496832E12</v>
      </c>
      <c r="F1901" s="1">
        <v>1.729</v>
      </c>
      <c r="G1901" s="1">
        <v>0.534</v>
      </c>
      <c r="H1901" s="1">
        <v>377.649</v>
      </c>
      <c r="I1901" s="1">
        <v>31.384</v>
      </c>
      <c r="J1901" s="1">
        <v>612.727</v>
      </c>
      <c r="K1901" s="1">
        <v>50.92</v>
      </c>
      <c r="L1901" s="1">
        <v>7.901</v>
      </c>
      <c r="M1901" s="1">
        <v>0.802</v>
      </c>
      <c r="N1901" s="1">
        <v>469.711</v>
      </c>
      <c r="O1901" s="1">
        <v>-6.068</v>
      </c>
      <c r="P1901" s="1">
        <v>-54.005</v>
      </c>
      <c r="Q1901" s="1">
        <v>10058.844</v>
      </c>
      <c r="R1901" s="1">
        <v>835.93</v>
      </c>
      <c r="S1901" s="1">
        <v>2903.111</v>
      </c>
      <c r="T1901" s="1">
        <v>241.26</v>
      </c>
      <c r="U1901" s="1">
        <v>-0.548</v>
      </c>
      <c r="V1901" s="1">
        <v>-2.528</v>
      </c>
      <c r="W1901" s="1">
        <v>5516.518</v>
      </c>
      <c r="X1901" s="1">
        <v>458.444</v>
      </c>
      <c r="Y1901" s="1">
        <v>37.436</v>
      </c>
      <c r="Z1901" s="1">
        <v>21.349</v>
      </c>
      <c r="AA1901" s="1">
        <v>592.0</v>
      </c>
      <c r="AB1901" s="1">
        <v>7123.608</v>
      </c>
      <c r="AC1901" s="1">
        <v>644.46</v>
      </c>
      <c r="AD1901" s="1">
        <v>18.704</v>
      </c>
      <c r="AE1901" s="1">
        <v>2.814</v>
      </c>
      <c r="AF1901" s="1">
        <v>108.105</v>
      </c>
      <c r="AG1901" s="1">
        <v>47525.484</v>
      </c>
      <c r="AH1901" s="1">
        <v>1.037</v>
      </c>
      <c r="AI1901" s="1">
        <v>2.012</v>
      </c>
      <c r="AJ1901" s="1">
        <v>61.582</v>
      </c>
      <c r="AK1901" s="1">
        <v>4241.194</v>
      </c>
      <c r="AL1901" s="1">
        <v>352.46</v>
      </c>
      <c r="AM1901" s="1">
        <v>37570.328</v>
      </c>
      <c r="AN1901" s="1">
        <v>3122.243</v>
      </c>
      <c r="AO1901" s="1">
        <v>54.691</v>
      </c>
      <c r="AP1901" s="1">
        <v>79.739</v>
      </c>
      <c r="AQ1901" s="1">
        <v>3.362</v>
      </c>
      <c r="AR1901" s="1">
        <v>28.537</v>
      </c>
      <c r="AS1901" s="1">
        <v>877.385</v>
      </c>
      <c r="AT1901" s="1">
        <v>1035.33</v>
      </c>
      <c r="AU1901" s="1">
        <v>86.04</v>
      </c>
      <c r="AV1901" s="1">
        <v>10557.678</v>
      </c>
      <c r="AW1901" s="1">
        <v>-7.899</v>
      </c>
      <c r="AX1901" s="1">
        <v>-5.469</v>
      </c>
      <c r="AY1901" s="1">
        <v>767.251</v>
      </c>
      <c r="AZ1901" s="1">
        <v>63.762</v>
      </c>
      <c r="BA1901" s="1">
        <v>13.351</v>
      </c>
      <c r="BB1901" s="1">
        <v>22.408</v>
      </c>
      <c r="BC1901" s="1">
        <v>302.71</v>
      </c>
      <c r="BD1901" s="1">
        <v>-1.927</v>
      </c>
      <c r="BE1901" s="1">
        <v>-1.248</v>
      </c>
      <c r="BF1901" s="1">
        <v>50.375</v>
      </c>
      <c r="BG1901" s="1">
        <v>242.467</v>
      </c>
      <c r="BH1901" s="1">
        <v>20.15</v>
      </c>
      <c r="BI1901" s="1">
        <v>606.169</v>
      </c>
      <c r="BJ1901" s="1">
        <v>3.127</v>
      </c>
      <c r="BK1901" s="1">
        <v>1.287</v>
      </c>
      <c r="BL1901" s="1">
        <v>6.165</v>
      </c>
      <c r="BM1901" s="1">
        <v>43.334</v>
      </c>
      <c r="BN1901" s="1">
        <v>793.332</v>
      </c>
      <c r="BO1901" s="1">
        <v>3513.671</v>
      </c>
      <c r="BP1901" s="1">
        <v>292.0</v>
      </c>
      <c r="BQ1901" s="1">
        <v>9546.255</v>
      </c>
      <c r="BR1901" s="1">
        <v>45.309</v>
      </c>
      <c r="BS1901" s="1">
        <v>20.261</v>
      </c>
      <c r="BT1901" s="1">
        <v>-52.46</v>
      </c>
      <c r="BU1901" s="1">
        <v>-8.861</v>
      </c>
      <c r="BV1901" s="1">
        <v>-9.819</v>
      </c>
      <c r="BW1901" s="1">
        <v>-21.838</v>
      </c>
      <c r="BX1901" s="1">
        <v>190.811</v>
      </c>
      <c r="BY1901" s="1">
        <v>918.368</v>
      </c>
      <c r="BZ1901" s="1">
        <v>76.32</v>
      </c>
      <c r="CA1901" s="1">
        <v>2296.052</v>
      </c>
      <c r="CB1901" s="1">
        <v>11.842</v>
      </c>
      <c r="CC1901" s="1">
        <v>4.873</v>
      </c>
      <c r="CD1901" s="1">
        <v>6.585</v>
      </c>
      <c r="CE1901" s="1">
        <v>87.05</v>
      </c>
      <c r="CF1901" s="1">
        <v>1408.928</v>
      </c>
      <c r="CG1901" s="1">
        <v>302.753</v>
      </c>
      <c r="CH1901" s="1">
        <v>25.16</v>
      </c>
      <c r="CI1901" s="1">
        <v>16953.807</v>
      </c>
      <c r="CN1901" s="1">
        <v>3.904</v>
      </c>
      <c r="CO1901" s="1">
        <v>35.983</v>
      </c>
      <c r="CP1901" s="1">
        <v>159.626</v>
      </c>
      <c r="CQ1901" s="1">
        <v>51.08</v>
      </c>
      <c r="CR1901" s="1">
        <v>0.16</v>
      </c>
      <c r="CS1901" s="1">
        <v>-0.045</v>
      </c>
      <c r="CT1901" s="1">
        <v>-0.072</v>
      </c>
      <c r="CU1901" s="1">
        <v>614.652</v>
      </c>
      <c r="CV1901" s="1">
        <v>1.925</v>
      </c>
      <c r="CW1901" s="1">
        <v>1920.804</v>
      </c>
      <c r="CX1901" s="1">
        <v>7.926</v>
      </c>
      <c r="CY1901" s="1">
        <v>0.025</v>
      </c>
      <c r="CZ1901" s="1">
        <v>4.077</v>
      </c>
      <c r="DA1901" s="1">
        <v>7754.866</v>
      </c>
      <c r="DB1901" s="1">
        <v>3949.556</v>
      </c>
      <c r="DC1901" s="1">
        <v>12.314</v>
      </c>
      <c r="DD1901" s="1">
        <v>65.172</v>
      </c>
      <c r="DE1901" s="1">
        <v>602.521</v>
      </c>
      <c r="DF1901" s="1">
        <v>2595.303</v>
      </c>
      <c r="DG1901" s="1">
        <v>215.68</v>
      </c>
      <c r="DH1901" s="1">
        <v>7250.203</v>
      </c>
      <c r="DI1901" s="1">
        <v>33.467</v>
      </c>
      <c r="DJ1901" s="1">
        <v>15.388</v>
      </c>
      <c r="DK1901" s="1">
        <v>3.209</v>
      </c>
      <c r="DL1901" s="1">
        <v>2.541</v>
      </c>
      <c r="DM1901" s="1">
        <v>96.903</v>
      </c>
      <c r="DN1901" s="1">
        <v>466.404</v>
      </c>
      <c r="DO1901" s="1">
        <v>38.76</v>
      </c>
      <c r="DP1901" s="1">
        <v>1166.04</v>
      </c>
      <c r="DQ1901" s="1">
        <v>6.014</v>
      </c>
      <c r="DR1901" s="1">
        <v>2.475</v>
      </c>
      <c r="DS1901" s="1">
        <v>32.242</v>
      </c>
      <c r="DT1901" s="1">
        <v>63.418</v>
      </c>
      <c r="DU1901" s="1">
        <v>264.232</v>
      </c>
      <c r="DV1901" s="1">
        <v>1271.781</v>
      </c>
      <c r="DW1901" s="1">
        <v>105.69</v>
      </c>
      <c r="DX1901" s="1">
        <v>3179.542</v>
      </c>
      <c r="DY1901" s="1">
        <v>16.4</v>
      </c>
      <c r="DZ1901" s="1">
        <v>6.748</v>
      </c>
    </row>
    <row r="1902">
      <c r="A1902" s="1" t="s">
        <v>282</v>
      </c>
      <c r="B1902" s="1">
        <v>2018.0</v>
      </c>
      <c r="C1902" s="1" t="s">
        <v>283</v>
      </c>
      <c r="D1902" s="1">
        <v>8.3368456E7</v>
      </c>
      <c r="E1902" s="1">
        <v>3.84575864832E12</v>
      </c>
      <c r="F1902" s="1">
        <v>4.25</v>
      </c>
      <c r="G1902" s="1">
        <v>1.334</v>
      </c>
      <c r="H1902" s="1">
        <v>392.449</v>
      </c>
      <c r="I1902" s="1">
        <v>32.718</v>
      </c>
      <c r="J1902" s="1">
        <v>609.223</v>
      </c>
      <c r="K1902" s="1">
        <v>50.79</v>
      </c>
      <c r="L1902" s="1">
        <v>8.033</v>
      </c>
      <c r="M1902" s="1">
        <v>0.859</v>
      </c>
      <c r="N1902" s="1">
        <v>454.545</v>
      </c>
      <c r="O1902" s="1">
        <v>-3.498</v>
      </c>
      <c r="P1902" s="1">
        <v>-29.24</v>
      </c>
      <c r="Q1902" s="1">
        <v>9676.202</v>
      </c>
      <c r="R1902" s="1">
        <v>806.69</v>
      </c>
      <c r="S1902" s="1">
        <v>2736.767</v>
      </c>
      <c r="T1902" s="1">
        <v>228.16</v>
      </c>
      <c r="U1902" s="1">
        <v>-4.152</v>
      </c>
      <c r="V1902" s="1">
        <v>-19.037</v>
      </c>
      <c r="W1902" s="1">
        <v>5270.67</v>
      </c>
      <c r="X1902" s="1">
        <v>439.408</v>
      </c>
      <c r="Y1902" s="1">
        <v>36.085</v>
      </c>
      <c r="Z1902" s="1">
        <v>21.167</v>
      </c>
      <c r="AA1902" s="1">
        <v>583.54</v>
      </c>
      <c r="AB1902" s="1">
        <v>6999.53</v>
      </c>
      <c r="AC1902" s="1">
        <v>632.28</v>
      </c>
      <c r="AD1902" s="1">
        <v>18.966</v>
      </c>
      <c r="AE1902" s="1">
        <v>-2.637</v>
      </c>
      <c r="AF1902" s="1">
        <v>-104.142</v>
      </c>
      <c r="AG1902" s="1">
        <v>46125.523</v>
      </c>
      <c r="AH1902" s="1">
        <v>1.0</v>
      </c>
      <c r="AI1902" s="1">
        <v>-3.846</v>
      </c>
      <c r="AJ1902" s="1">
        <v>-120.076</v>
      </c>
      <c r="AK1902" s="1">
        <v>3998.515</v>
      </c>
      <c r="AL1902" s="1">
        <v>333.35</v>
      </c>
      <c r="AM1902" s="1">
        <v>36010.828</v>
      </c>
      <c r="AN1902" s="1">
        <v>3002.167</v>
      </c>
      <c r="AO1902" s="1">
        <v>52.722</v>
      </c>
      <c r="AP1902" s="1">
        <v>78.776</v>
      </c>
      <c r="AQ1902" s="1">
        <v>-2.152</v>
      </c>
      <c r="AR1902" s="1">
        <v>-18.878</v>
      </c>
      <c r="AS1902" s="1">
        <v>858.507</v>
      </c>
      <c r="AT1902" s="1">
        <v>978.308</v>
      </c>
      <c r="AU1902" s="1">
        <v>81.56</v>
      </c>
      <c r="AV1902" s="1">
        <v>10297.746</v>
      </c>
      <c r="AW1902" s="1">
        <v>-13.086</v>
      </c>
      <c r="AX1902" s="1">
        <v>-8.344</v>
      </c>
      <c r="AY1902" s="1">
        <v>664.733</v>
      </c>
      <c r="AZ1902" s="1">
        <v>55.418</v>
      </c>
      <c r="BA1902" s="1">
        <v>12.899</v>
      </c>
      <c r="BB1902" s="1">
        <v>22.527</v>
      </c>
      <c r="BC1902" s="1">
        <v>287.4</v>
      </c>
      <c r="BD1902" s="1">
        <v>-12.194</v>
      </c>
      <c r="BE1902" s="1">
        <v>-6.363</v>
      </c>
      <c r="BF1902" s="1">
        <v>44.012</v>
      </c>
      <c r="BG1902" s="1">
        <v>212.191</v>
      </c>
      <c r="BH1902" s="1">
        <v>17.69</v>
      </c>
      <c r="BI1902" s="1">
        <v>527.927</v>
      </c>
      <c r="BJ1902" s="1">
        <v>2.798</v>
      </c>
      <c r="BK1902" s="1">
        <v>1.155</v>
      </c>
      <c r="BL1902" s="1">
        <v>2.556</v>
      </c>
      <c r="BM1902" s="1">
        <v>15.51</v>
      </c>
      <c r="BN1902" s="1">
        <v>808.842</v>
      </c>
      <c r="BO1902" s="1">
        <v>3585.649</v>
      </c>
      <c r="BP1902" s="1">
        <v>298.93</v>
      </c>
      <c r="BQ1902" s="1">
        <v>9702.014</v>
      </c>
      <c r="BR1902" s="1">
        <v>47.278</v>
      </c>
      <c r="BS1902" s="1">
        <v>21.224</v>
      </c>
      <c r="BT1902" s="1">
        <v>-48.74</v>
      </c>
      <c r="BU1902" s="1">
        <v>-8.352</v>
      </c>
      <c r="BV1902" s="1">
        <v>-0.419</v>
      </c>
      <c r="BW1902" s="1">
        <v>-1.744</v>
      </c>
      <c r="BX1902" s="1">
        <v>189.067</v>
      </c>
      <c r="BY1902" s="1">
        <v>911.616</v>
      </c>
      <c r="BZ1902" s="1">
        <v>76.0</v>
      </c>
      <c r="CA1902" s="1">
        <v>2267.844</v>
      </c>
      <c r="CB1902" s="1">
        <v>12.02</v>
      </c>
      <c r="CC1902" s="1">
        <v>4.961</v>
      </c>
      <c r="CD1902" s="1">
        <v>-5.107</v>
      </c>
      <c r="CE1902" s="1">
        <v>-71.958</v>
      </c>
      <c r="CF1902" s="1">
        <v>1336.97</v>
      </c>
      <c r="CG1902" s="1">
        <v>283.441</v>
      </c>
      <c r="CH1902" s="1">
        <v>23.63</v>
      </c>
      <c r="CI1902" s="1">
        <v>16036.881</v>
      </c>
      <c r="CN1902" s="1">
        <v>3.737</v>
      </c>
      <c r="CO1902" s="1">
        <v>35.082</v>
      </c>
      <c r="CP1902" s="1">
        <v>159.286</v>
      </c>
      <c r="CQ1902" s="1">
        <v>50.97</v>
      </c>
      <c r="CR1902" s="1">
        <v>0.18</v>
      </c>
      <c r="CS1902" s="1">
        <v>-0.213</v>
      </c>
      <c r="CT1902" s="1">
        <v>-0.34</v>
      </c>
      <c r="CU1902" s="1">
        <v>611.382</v>
      </c>
      <c r="CV1902" s="1">
        <v>2.159</v>
      </c>
      <c r="CW1902" s="1">
        <v>1910.629</v>
      </c>
      <c r="CX1902" s="1">
        <v>8.061</v>
      </c>
      <c r="CY1902" s="1">
        <v>0.028</v>
      </c>
      <c r="CZ1902" s="1">
        <v>4.18</v>
      </c>
      <c r="DA1902" s="1">
        <v>7584.164</v>
      </c>
      <c r="DB1902" s="1">
        <v>3845.414</v>
      </c>
      <c r="DC1902" s="1">
        <v>3.475</v>
      </c>
      <c r="DD1902" s="1">
        <v>17.255</v>
      </c>
      <c r="DE1902" s="1">
        <v>619.775</v>
      </c>
      <c r="DF1902" s="1">
        <v>2674.033</v>
      </c>
      <c r="DG1902" s="1">
        <v>222.93</v>
      </c>
      <c r="DH1902" s="1">
        <v>7434.169</v>
      </c>
      <c r="DI1902" s="1">
        <v>35.258</v>
      </c>
      <c r="DJ1902" s="1">
        <v>16.263</v>
      </c>
      <c r="DK1902" s="1">
        <v>14.342</v>
      </c>
      <c r="DL1902" s="1">
        <v>13.346</v>
      </c>
      <c r="DM1902" s="1">
        <v>110.249</v>
      </c>
      <c r="DN1902" s="1">
        <v>531.616</v>
      </c>
      <c r="DO1902" s="1">
        <v>44.32</v>
      </c>
      <c r="DP1902" s="1">
        <v>1322.428</v>
      </c>
      <c r="DQ1902" s="1">
        <v>7.01</v>
      </c>
      <c r="DR1902" s="1">
        <v>2.893</v>
      </c>
      <c r="DS1902" s="1">
        <v>4.029</v>
      </c>
      <c r="DT1902" s="1">
        <v>9.277</v>
      </c>
      <c r="DU1902" s="1">
        <v>273.51</v>
      </c>
      <c r="DV1902" s="1">
        <v>1318.844</v>
      </c>
      <c r="DW1902" s="1">
        <v>109.95</v>
      </c>
      <c r="DX1902" s="1">
        <v>3280.737</v>
      </c>
      <c r="DY1902" s="1">
        <v>17.389</v>
      </c>
      <c r="DZ1902" s="1">
        <v>7.177</v>
      </c>
    </row>
    <row r="1903">
      <c r="A1903" s="1" t="s">
        <v>282</v>
      </c>
      <c r="B1903" s="1">
        <v>2019.0</v>
      </c>
      <c r="C1903" s="1" t="s">
        <v>283</v>
      </c>
      <c r="D1903" s="1">
        <v>8.3559127E7</v>
      </c>
      <c r="E1903" s="1">
        <v>3.886392803328E12</v>
      </c>
      <c r="F1903" s="1">
        <v>-1.705</v>
      </c>
      <c r="G1903" s="1">
        <v>-0.558</v>
      </c>
      <c r="H1903" s="1">
        <v>384.879</v>
      </c>
      <c r="I1903" s="1">
        <v>32.16</v>
      </c>
      <c r="J1903" s="1">
        <v>599.934</v>
      </c>
      <c r="K1903" s="1">
        <v>50.13</v>
      </c>
      <c r="L1903" s="1">
        <v>8.354</v>
      </c>
      <c r="M1903" s="1">
        <v>0.866</v>
      </c>
      <c r="N1903" s="1">
        <v>392.491</v>
      </c>
      <c r="O1903" s="1">
        <v>-22.62</v>
      </c>
      <c r="P1903" s="1">
        <v>-182.472</v>
      </c>
      <c r="Q1903" s="1">
        <v>7470.372</v>
      </c>
      <c r="R1903" s="1">
        <v>624.218</v>
      </c>
      <c r="S1903" s="1">
        <v>2051.84</v>
      </c>
      <c r="T1903" s="1">
        <v>171.45</v>
      </c>
      <c r="U1903" s="1">
        <v>-24.779</v>
      </c>
      <c r="V1903" s="1">
        <v>-108.88</v>
      </c>
      <c r="W1903" s="1">
        <v>3955.616</v>
      </c>
      <c r="X1903" s="1">
        <v>330.528</v>
      </c>
      <c r="Y1903" s="1">
        <v>28.571</v>
      </c>
      <c r="Z1903" s="1">
        <v>16.799</v>
      </c>
      <c r="AA1903" s="1">
        <v>567.42</v>
      </c>
      <c r="AB1903" s="1">
        <v>6790.641</v>
      </c>
      <c r="AC1903" s="1">
        <v>600.09</v>
      </c>
      <c r="AD1903" s="1">
        <v>18.657</v>
      </c>
      <c r="AE1903" s="1">
        <v>-2.385</v>
      </c>
      <c r="AF1903" s="1">
        <v>-91.71</v>
      </c>
      <c r="AG1903" s="1">
        <v>44922.723</v>
      </c>
      <c r="AH1903" s="1">
        <v>0.966</v>
      </c>
      <c r="AI1903" s="1">
        <v>-4.466</v>
      </c>
      <c r="AJ1903" s="1">
        <v>-134.091</v>
      </c>
      <c r="AK1903" s="1">
        <v>3396.996</v>
      </c>
      <c r="AL1903" s="1">
        <v>283.85</v>
      </c>
      <c r="AM1903" s="1">
        <v>34323.906</v>
      </c>
      <c r="AN1903" s="1">
        <v>2868.076</v>
      </c>
      <c r="AO1903" s="1">
        <v>47.301</v>
      </c>
      <c r="AP1903" s="1">
        <v>77.188</v>
      </c>
      <c r="AQ1903" s="1">
        <v>3.998</v>
      </c>
      <c r="AR1903" s="1">
        <v>34.323</v>
      </c>
      <c r="AS1903" s="1">
        <v>892.83</v>
      </c>
      <c r="AT1903" s="1">
        <v>1077.082</v>
      </c>
      <c r="AU1903" s="1">
        <v>90.0</v>
      </c>
      <c r="AV1903" s="1">
        <v>10685.013</v>
      </c>
      <c r="AW1903" s="1">
        <v>-3.808</v>
      </c>
      <c r="AX1903" s="1">
        <v>-2.11</v>
      </c>
      <c r="AY1903" s="1">
        <v>637.963</v>
      </c>
      <c r="AZ1903" s="1">
        <v>53.308</v>
      </c>
      <c r="BA1903" s="1">
        <v>14.998</v>
      </c>
      <c r="BB1903" s="1">
        <v>24.029</v>
      </c>
      <c r="BC1903" s="1">
        <v>235.53</v>
      </c>
      <c r="BD1903" s="1">
        <v>11.519</v>
      </c>
      <c r="BE1903" s="1">
        <v>4.827</v>
      </c>
      <c r="BF1903" s="1">
        <v>48.839</v>
      </c>
      <c r="BG1903" s="1">
        <v>236.12</v>
      </c>
      <c r="BH1903" s="1">
        <v>19.73</v>
      </c>
      <c r="BI1903" s="1">
        <v>584.486</v>
      </c>
      <c r="BJ1903" s="1">
        <v>3.288</v>
      </c>
      <c r="BK1903" s="1">
        <v>1.314</v>
      </c>
      <c r="BL1903" s="1">
        <v>5.048</v>
      </c>
      <c r="BM1903" s="1">
        <v>38.791</v>
      </c>
      <c r="BN1903" s="1">
        <v>847.632</v>
      </c>
      <c r="BO1903" s="1">
        <v>3784.625</v>
      </c>
      <c r="BP1903" s="1">
        <v>316.24</v>
      </c>
      <c r="BQ1903" s="1">
        <v>10144.104</v>
      </c>
      <c r="BR1903" s="1">
        <v>52.699</v>
      </c>
      <c r="BS1903" s="1">
        <v>22.812</v>
      </c>
      <c r="BT1903" s="1">
        <v>-32.67</v>
      </c>
      <c r="BU1903" s="1">
        <v>-5.758</v>
      </c>
      <c r="BV1903" s="1">
        <v>-1.228</v>
      </c>
      <c r="BW1903" s="1">
        <v>-3.247</v>
      </c>
      <c r="BX1903" s="1">
        <v>185.82</v>
      </c>
      <c r="BY1903" s="1">
        <v>898.406</v>
      </c>
      <c r="BZ1903" s="1">
        <v>75.07</v>
      </c>
      <c r="CA1903" s="1">
        <v>2223.813</v>
      </c>
      <c r="CB1903" s="1">
        <v>12.51</v>
      </c>
      <c r="CC1903" s="1">
        <v>5.001</v>
      </c>
      <c r="CD1903" s="1">
        <v>1.051</v>
      </c>
      <c r="CE1903" s="1">
        <v>14.058</v>
      </c>
      <c r="CF1903" s="1">
        <v>1351.028</v>
      </c>
      <c r="CG1903" s="1">
        <v>268.074</v>
      </c>
      <c r="CH1903" s="1">
        <v>22.4</v>
      </c>
      <c r="CI1903" s="1">
        <v>16168.522</v>
      </c>
      <c r="CN1903" s="1">
        <v>3.733</v>
      </c>
      <c r="CO1903" s="1">
        <v>36.36</v>
      </c>
      <c r="CP1903" s="1">
        <v>157.261</v>
      </c>
      <c r="CQ1903" s="1">
        <v>50.33</v>
      </c>
      <c r="CR1903" s="1">
        <v>0.2</v>
      </c>
      <c r="CS1903" s="1">
        <v>-1.271</v>
      </c>
      <c r="CT1903" s="1">
        <v>-2.025</v>
      </c>
      <c r="CU1903" s="1">
        <v>602.328</v>
      </c>
      <c r="CV1903" s="1">
        <v>2.394</v>
      </c>
      <c r="CW1903" s="1">
        <v>1882.036</v>
      </c>
      <c r="CX1903" s="1">
        <v>8.387</v>
      </c>
      <c r="CY1903" s="1">
        <v>0.033</v>
      </c>
      <c r="CZ1903" s="1">
        <v>4.232</v>
      </c>
      <c r="DA1903" s="1">
        <v>7181.622</v>
      </c>
      <c r="DB1903" s="1">
        <v>3753.704</v>
      </c>
      <c r="DC1903" s="1">
        <v>6.914</v>
      </c>
      <c r="DD1903" s="1">
        <v>42.037</v>
      </c>
      <c r="DE1903" s="1">
        <v>661.812</v>
      </c>
      <c r="DF1903" s="1">
        <v>2886.22</v>
      </c>
      <c r="DG1903" s="1">
        <v>241.17</v>
      </c>
      <c r="DH1903" s="1">
        <v>7920.29</v>
      </c>
      <c r="DI1903" s="1">
        <v>40.189</v>
      </c>
      <c r="DJ1903" s="1">
        <v>17.811</v>
      </c>
      <c r="DK1903" s="1">
        <v>2.033</v>
      </c>
      <c r="DL1903" s="1">
        <v>1.684</v>
      </c>
      <c r="DM1903" s="1">
        <v>111.933</v>
      </c>
      <c r="DN1903" s="1">
        <v>541.174</v>
      </c>
      <c r="DO1903" s="1">
        <v>45.22</v>
      </c>
      <c r="DP1903" s="1">
        <v>1339.568</v>
      </c>
      <c r="DQ1903" s="1">
        <v>7.536</v>
      </c>
      <c r="DR1903" s="1">
        <v>3.012</v>
      </c>
      <c r="DS1903" s="1">
        <v>14.5</v>
      </c>
      <c r="DT1903" s="1">
        <v>38.109</v>
      </c>
      <c r="DU1903" s="1">
        <v>311.619</v>
      </c>
      <c r="DV1903" s="1">
        <v>1506.598</v>
      </c>
      <c r="DW1903" s="1">
        <v>125.89</v>
      </c>
      <c r="DX1903" s="1">
        <v>3729.321</v>
      </c>
      <c r="DY1903" s="1">
        <v>20.979</v>
      </c>
      <c r="DZ1903" s="1">
        <v>8.387</v>
      </c>
    </row>
    <row r="1904">
      <c r="A1904" s="1" t="s">
        <v>282</v>
      </c>
      <c r="B1904" s="1">
        <v>2020.0</v>
      </c>
      <c r="C1904" s="1" t="s">
        <v>283</v>
      </c>
      <c r="D1904" s="1">
        <v>8.3628661E7</v>
      </c>
      <c r="E1904" s="1">
        <v>3.742720851968E12</v>
      </c>
      <c r="F1904" s="1">
        <v>22.111</v>
      </c>
      <c r="G1904" s="1">
        <v>7.111</v>
      </c>
      <c r="H1904" s="1">
        <v>469.588</v>
      </c>
      <c r="I1904" s="1">
        <v>39.271</v>
      </c>
      <c r="J1904" s="1">
        <v>609.002</v>
      </c>
      <c r="K1904" s="1">
        <v>50.93</v>
      </c>
      <c r="L1904" s="1">
        <v>8.986</v>
      </c>
      <c r="M1904" s="1">
        <v>1.135</v>
      </c>
      <c r="N1904" s="1">
        <v>355.659</v>
      </c>
      <c r="O1904" s="1">
        <v>-17.518</v>
      </c>
      <c r="P1904" s="1">
        <v>-109.351</v>
      </c>
      <c r="Q1904" s="1">
        <v>6156.581</v>
      </c>
      <c r="R1904" s="1">
        <v>514.867</v>
      </c>
      <c r="S1904" s="1">
        <v>1609.496</v>
      </c>
      <c r="T1904" s="1">
        <v>134.6</v>
      </c>
      <c r="U1904" s="1">
        <v>-17.724</v>
      </c>
      <c r="V1904" s="1">
        <v>-58.583</v>
      </c>
      <c r="W1904" s="1">
        <v>3251.81</v>
      </c>
      <c r="X1904" s="1">
        <v>271.945</v>
      </c>
      <c r="Y1904" s="1">
        <v>23.749</v>
      </c>
      <c r="Z1904" s="1">
        <v>14.877</v>
      </c>
      <c r="AA1904" s="1">
        <v>547.72</v>
      </c>
      <c r="AB1904" s="1">
        <v>6549.429</v>
      </c>
      <c r="AC1904" s="1">
        <v>566.75</v>
      </c>
      <c r="AD1904" s="1">
        <v>19.119</v>
      </c>
      <c r="AE1904" s="1">
        <v>-6.788</v>
      </c>
      <c r="AF1904" s="1">
        <v>-254.789</v>
      </c>
      <c r="AG1904" s="1">
        <v>41838.707</v>
      </c>
      <c r="AH1904" s="1">
        <v>0.935</v>
      </c>
      <c r="AI1904" s="1">
        <v>-9.027</v>
      </c>
      <c r="AJ1904" s="1">
        <v>-258.896</v>
      </c>
      <c r="AK1904" s="1">
        <v>2999.928</v>
      </c>
      <c r="AL1904" s="1">
        <v>250.88</v>
      </c>
      <c r="AM1904" s="1">
        <v>31199.582</v>
      </c>
      <c r="AN1904" s="1">
        <v>2609.179</v>
      </c>
      <c r="AO1904" s="1">
        <v>44.266</v>
      </c>
      <c r="AP1904" s="1">
        <v>75.39</v>
      </c>
      <c r="AQ1904" s="1">
        <v>-2.437</v>
      </c>
      <c r="AR1904" s="1">
        <v>-21.755</v>
      </c>
      <c r="AS1904" s="1">
        <v>871.075</v>
      </c>
      <c r="AT1904" s="1">
        <v>1135.974</v>
      </c>
      <c r="AU1904" s="1">
        <v>95.0</v>
      </c>
      <c r="AV1904" s="1">
        <v>10415.986</v>
      </c>
      <c r="AW1904" s="1">
        <v>-14.976</v>
      </c>
      <c r="AX1904" s="1">
        <v>-7.983</v>
      </c>
      <c r="AY1904" s="1">
        <v>541.97</v>
      </c>
      <c r="AZ1904" s="1">
        <v>45.324</v>
      </c>
      <c r="BA1904" s="1">
        <v>16.762</v>
      </c>
      <c r="BB1904" s="1">
        <v>25.169</v>
      </c>
      <c r="BC1904" s="1">
        <v>201.57</v>
      </c>
      <c r="BD1904" s="1">
        <v>-7.141</v>
      </c>
      <c r="BE1904" s="1">
        <v>-3.6</v>
      </c>
      <c r="BF1904" s="1">
        <v>45.24</v>
      </c>
      <c r="BG1904" s="1">
        <v>223.847</v>
      </c>
      <c r="BH1904" s="1">
        <v>18.72</v>
      </c>
      <c r="BI1904" s="1">
        <v>540.957</v>
      </c>
      <c r="BJ1904" s="1">
        <v>3.303</v>
      </c>
      <c r="BK1904" s="1">
        <v>1.307</v>
      </c>
      <c r="BL1904" s="1">
        <v>1.818</v>
      </c>
      <c r="BM1904" s="1">
        <v>4.116</v>
      </c>
      <c r="BN1904" s="1">
        <v>851.749</v>
      </c>
      <c r="BO1904" s="1">
        <v>3777.054</v>
      </c>
      <c r="BP1904" s="1">
        <v>315.87</v>
      </c>
      <c r="BQ1904" s="1">
        <v>10184.89</v>
      </c>
      <c r="BR1904" s="1">
        <v>55.734</v>
      </c>
      <c r="BS1904" s="1">
        <v>24.61</v>
      </c>
      <c r="BT1904" s="1">
        <v>-19.03</v>
      </c>
      <c r="BU1904" s="1">
        <v>-3.474</v>
      </c>
      <c r="BV1904" s="1">
        <v>-14.238</v>
      </c>
      <c r="BW1904" s="1">
        <v>-26.851</v>
      </c>
      <c r="BX1904" s="1">
        <v>158.969</v>
      </c>
      <c r="BY1904" s="1">
        <v>769.832</v>
      </c>
      <c r="BZ1904" s="1">
        <v>64.38</v>
      </c>
      <c r="CA1904" s="1">
        <v>1900.89</v>
      </c>
      <c r="CB1904" s="1">
        <v>11.36</v>
      </c>
      <c r="CC1904" s="1">
        <v>4.593</v>
      </c>
      <c r="CD1904" s="1">
        <v>-9.459</v>
      </c>
      <c r="CE1904" s="1">
        <v>-127.79</v>
      </c>
      <c r="CF1904" s="1">
        <v>1223.238</v>
      </c>
      <c r="CG1904" s="1">
        <v>254.458</v>
      </c>
      <c r="CH1904" s="1">
        <v>21.28</v>
      </c>
      <c r="CI1904" s="1">
        <v>14627.015</v>
      </c>
      <c r="CN1904" s="1">
        <v>3.755</v>
      </c>
      <c r="CO1904" s="1">
        <v>35.344</v>
      </c>
      <c r="CP1904" s="1">
        <v>159.879</v>
      </c>
      <c r="CQ1904" s="1">
        <v>51.16</v>
      </c>
      <c r="CR1904" s="1">
        <v>0.23</v>
      </c>
      <c r="CS1904" s="1">
        <v>1.665</v>
      </c>
      <c r="CT1904" s="1">
        <v>2.618</v>
      </c>
      <c r="CU1904" s="1">
        <v>611.752</v>
      </c>
      <c r="CV1904" s="1">
        <v>2.75</v>
      </c>
      <c r="CW1904" s="1">
        <v>1911.774</v>
      </c>
      <c r="CX1904" s="1">
        <v>9.027</v>
      </c>
      <c r="CY1904" s="1">
        <v>0.041</v>
      </c>
      <c r="CZ1904" s="1">
        <v>4.62</v>
      </c>
      <c r="DA1904" s="1">
        <v>6776.983</v>
      </c>
      <c r="DB1904" s="1">
        <v>3498.915</v>
      </c>
      <c r="DC1904" s="1">
        <v>6.228</v>
      </c>
      <c r="DD1904" s="1">
        <v>30.967</v>
      </c>
      <c r="DE1904" s="1">
        <v>692.78</v>
      </c>
      <c r="DF1904" s="1">
        <v>3007.223</v>
      </c>
      <c r="DG1904" s="1">
        <v>251.49</v>
      </c>
      <c r="DH1904" s="1">
        <v>8283.999</v>
      </c>
      <c r="DI1904" s="1">
        <v>44.374</v>
      </c>
      <c r="DJ1904" s="1">
        <v>20.017</v>
      </c>
      <c r="DK1904" s="1">
        <v>9.454</v>
      </c>
      <c r="DL1904" s="1">
        <v>10.279</v>
      </c>
      <c r="DM1904" s="1">
        <v>122.212</v>
      </c>
      <c r="DN1904" s="1">
        <v>591.902</v>
      </c>
      <c r="DO1904" s="1">
        <v>49.5</v>
      </c>
      <c r="DP1904" s="1">
        <v>1461.369</v>
      </c>
      <c r="DQ1904" s="1">
        <v>8.734</v>
      </c>
      <c r="DR1904" s="1">
        <v>3.531</v>
      </c>
      <c r="DS1904" s="1">
        <v>4.931</v>
      </c>
      <c r="DT1904" s="1">
        <v>14.559</v>
      </c>
      <c r="DU1904" s="1">
        <v>326.178</v>
      </c>
      <c r="DV1904" s="1">
        <v>1579.722</v>
      </c>
      <c r="DW1904" s="1">
        <v>132.11</v>
      </c>
      <c r="DX1904" s="1">
        <v>3900.311</v>
      </c>
      <c r="DY1904" s="1">
        <v>23.31</v>
      </c>
      <c r="DZ1904" s="1">
        <v>9.425</v>
      </c>
    </row>
    <row r="1905">
      <c r="A1905" s="1" t="s">
        <v>282</v>
      </c>
      <c r="B1905" s="1">
        <v>2021.0</v>
      </c>
      <c r="C1905" s="1" t="s">
        <v>283</v>
      </c>
      <c r="D1905" s="1">
        <v>8.3697031E7</v>
      </c>
      <c r="E1905" s="1">
        <v>3.841041629184E12</v>
      </c>
      <c r="F1905" s="1">
        <v>-11.16</v>
      </c>
      <c r="G1905" s="1">
        <v>-4.383</v>
      </c>
      <c r="H1905" s="1">
        <v>416.839</v>
      </c>
      <c r="I1905" s="1">
        <v>34.888</v>
      </c>
      <c r="J1905" s="1">
        <v>586.64</v>
      </c>
      <c r="K1905" s="1">
        <v>49.1</v>
      </c>
      <c r="L1905" s="1">
        <v>8.483</v>
      </c>
      <c r="M1905" s="1">
        <v>0.979</v>
      </c>
      <c r="N1905" s="1">
        <v>394.848</v>
      </c>
      <c r="O1905" s="1">
        <v>20.795</v>
      </c>
      <c r="P1905" s="1">
        <v>107.068</v>
      </c>
      <c r="Q1905" s="1">
        <v>7430.783</v>
      </c>
      <c r="R1905" s="1">
        <v>621.935</v>
      </c>
      <c r="S1905" s="1">
        <v>1967.214</v>
      </c>
      <c r="T1905" s="1">
        <v>164.65</v>
      </c>
      <c r="U1905" s="1">
        <v>17.794</v>
      </c>
      <c r="V1905" s="1">
        <v>48.389</v>
      </c>
      <c r="W1905" s="1">
        <v>3827.296</v>
      </c>
      <c r="X1905" s="1">
        <v>320.333</v>
      </c>
      <c r="Y1905" s="1">
        <v>28.445</v>
      </c>
      <c r="Z1905" s="1">
        <v>17.452</v>
      </c>
      <c r="AA1905" s="1">
        <v>560.25</v>
      </c>
      <c r="AB1905" s="1">
        <v>6693.786</v>
      </c>
      <c r="AC1905" s="1">
        <v>578.83</v>
      </c>
      <c r="AD1905" s="1">
        <v>18.759</v>
      </c>
      <c r="AE1905" s="1">
        <v>2.846</v>
      </c>
      <c r="AF1905" s="1">
        <v>99.577</v>
      </c>
      <c r="AG1905" s="1">
        <v>42994.266</v>
      </c>
      <c r="AH1905" s="1">
        <v>0.937</v>
      </c>
      <c r="AI1905" s="1">
        <v>5.361</v>
      </c>
      <c r="AJ1905" s="1">
        <v>139.888</v>
      </c>
      <c r="AK1905" s="1">
        <v>3311.946</v>
      </c>
      <c r="AL1905" s="1">
        <v>277.2</v>
      </c>
      <c r="AM1905" s="1">
        <v>32845.453</v>
      </c>
      <c r="AN1905" s="1">
        <v>2749.067</v>
      </c>
      <c r="AO1905" s="1">
        <v>47.89</v>
      </c>
      <c r="AP1905" s="1">
        <v>77.14</v>
      </c>
      <c r="AQ1905" s="1">
        <v>5.316</v>
      </c>
      <c r="AR1905" s="1">
        <v>46.305</v>
      </c>
      <c r="AS1905" s="1">
        <v>917.38</v>
      </c>
      <c r="AT1905" s="1">
        <v>1079.011</v>
      </c>
      <c r="AU1905" s="1">
        <v>90.31</v>
      </c>
      <c r="AV1905" s="1">
        <v>10960.727</v>
      </c>
      <c r="AW1905" s="1">
        <v>0.097</v>
      </c>
      <c r="AX1905" s="1">
        <v>0.044</v>
      </c>
      <c r="AY1905" s="1">
        <v>542.052</v>
      </c>
      <c r="AZ1905" s="1">
        <v>45.368</v>
      </c>
      <c r="BA1905" s="1">
        <v>15.602</v>
      </c>
      <c r="BB1905" s="1">
        <v>25.742</v>
      </c>
      <c r="BC1905" s="1">
        <v>228.55</v>
      </c>
      <c r="BD1905" s="1">
        <v>7.289</v>
      </c>
      <c r="BE1905" s="1">
        <v>3.178</v>
      </c>
      <c r="BF1905" s="1">
        <v>48.417</v>
      </c>
      <c r="BG1905" s="1">
        <v>234.895</v>
      </c>
      <c r="BH1905" s="1">
        <v>19.66</v>
      </c>
      <c r="BI1905" s="1">
        <v>578.483</v>
      </c>
      <c r="BJ1905" s="1">
        <v>3.397</v>
      </c>
      <c r="BK1905" s="1">
        <v>1.359</v>
      </c>
      <c r="BL1905" s="1">
        <v>-4.727</v>
      </c>
      <c r="BM1905" s="1">
        <v>-37.061</v>
      </c>
      <c r="BN1905" s="1">
        <v>814.688</v>
      </c>
      <c r="BO1905" s="1">
        <v>3603.832</v>
      </c>
      <c r="BP1905" s="1">
        <v>301.63</v>
      </c>
      <c r="BQ1905" s="1">
        <v>9733.773</v>
      </c>
      <c r="BR1905" s="1">
        <v>52.11</v>
      </c>
      <c r="BS1905" s="1">
        <v>22.86</v>
      </c>
      <c r="BT1905" s="1">
        <v>-18.58</v>
      </c>
      <c r="BU1905" s="1">
        <v>-3.316</v>
      </c>
      <c r="BV1905" s="1">
        <v>7.375</v>
      </c>
      <c r="BW1905" s="1">
        <v>11.303</v>
      </c>
      <c r="BX1905" s="1">
        <v>170.272</v>
      </c>
      <c r="BY1905" s="1">
        <v>825.955</v>
      </c>
      <c r="BZ1905" s="1">
        <v>69.13</v>
      </c>
      <c r="CA1905" s="1">
        <v>2034.386</v>
      </c>
      <c r="CB1905" s="1">
        <v>11.943</v>
      </c>
      <c r="CC1905" s="1">
        <v>4.778</v>
      </c>
      <c r="CD1905" s="1">
        <v>-1.102</v>
      </c>
      <c r="CE1905" s="1">
        <v>-13.486</v>
      </c>
      <c r="CF1905" s="1">
        <v>1209.752</v>
      </c>
      <c r="CG1905" s="1">
        <v>265.72</v>
      </c>
      <c r="CH1905" s="1">
        <v>22.24</v>
      </c>
      <c r="CI1905" s="1">
        <v>14453.942</v>
      </c>
      <c r="CN1905" s="1">
        <v>3.842</v>
      </c>
      <c r="CO1905" s="1">
        <v>33.946</v>
      </c>
      <c r="CP1905" s="1">
        <v>157.202</v>
      </c>
      <c r="CQ1905" s="1">
        <v>49.34</v>
      </c>
      <c r="CR1905" s="1">
        <v>0.24</v>
      </c>
      <c r="CS1905" s="1">
        <v>-1.675</v>
      </c>
      <c r="CT1905" s="1">
        <v>-2.678</v>
      </c>
      <c r="CU1905" s="1">
        <v>589.507</v>
      </c>
      <c r="CV1905" s="1">
        <v>2.867</v>
      </c>
      <c r="CW1905" s="1">
        <v>1878.221</v>
      </c>
      <c r="CX1905" s="1">
        <v>8.524</v>
      </c>
      <c r="CY1905" s="1">
        <v>0.041</v>
      </c>
      <c r="CZ1905" s="1">
        <v>4.411</v>
      </c>
      <c r="DA1905" s="1">
        <v>6915.777</v>
      </c>
      <c r="DB1905" s="1">
        <v>3598.492</v>
      </c>
      <c r="DC1905" s="1">
        <v>-7.41</v>
      </c>
      <c r="DD1905" s="1">
        <v>-48.364</v>
      </c>
      <c r="DE1905" s="1">
        <v>644.416</v>
      </c>
      <c r="DF1905" s="1">
        <v>2777.876</v>
      </c>
      <c r="DG1905" s="1">
        <v>232.5</v>
      </c>
      <c r="DH1905" s="1">
        <v>7699.388</v>
      </c>
      <c r="DI1905" s="1">
        <v>40.167</v>
      </c>
      <c r="DJ1905" s="1">
        <v>18.082</v>
      </c>
      <c r="DK1905" s="1">
        <v>-0.315</v>
      </c>
      <c r="DL1905" s="1">
        <v>-0.685</v>
      </c>
      <c r="DM1905" s="1">
        <v>121.527</v>
      </c>
      <c r="DN1905" s="1">
        <v>589.507</v>
      </c>
      <c r="DO1905" s="1">
        <v>49.34</v>
      </c>
      <c r="DP1905" s="1">
        <v>1451.988</v>
      </c>
      <c r="DQ1905" s="1">
        <v>8.524</v>
      </c>
      <c r="DR1905" s="1">
        <v>3.41</v>
      </c>
      <c r="DS1905" s="1">
        <v>-13.213</v>
      </c>
      <c r="DT1905" s="1">
        <v>-43.796</v>
      </c>
      <c r="DU1905" s="1">
        <v>282.382</v>
      </c>
      <c r="DV1905" s="1">
        <v>1363.967</v>
      </c>
      <c r="DW1905" s="1">
        <v>114.16</v>
      </c>
      <c r="DX1905" s="1">
        <v>3373.856</v>
      </c>
      <c r="DY1905" s="1">
        <v>19.723</v>
      </c>
      <c r="DZ1905" s="1">
        <v>7.924</v>
      </c>
    </row>
    <row r="1906">
      <c r="A1906" s="1" t="s">
        <v>282</v>
      </c>
      <c r="B1906" s="1">
        <v>2022.0</v>
      </c>
      <c r="C1906" s="1" t="s">
        <v>283</v>
      </c>
      <c r="D1906" s="1">
        <v>8.4086176E7</v>
      </c>
      <c r="E1906" s="1">
        <v>3.909612732416E12</v>
      </c>
      <c r="F1906" s="1">
        <v>0.152</v>
      </c>
      <c r="G1906" s="1">
        <v>0.053</v>
      </c>
      <c r="H1906" s="1">
        <v>415.539</v>
      </c>
      <c r="I1906" s="1">
        <v>34.941</v>
      </c>
      <c r="J1906" s="1">
        <v>577.978</v>
      </c>
      <c r="K1906" s="1">
        <v>48.6</v>
      </c>
      <c r="L1906" s="1">
        <v>8.573</v>
      </c>
      <c r="M1906" s="1">
        <v>1.022</v>
      </c>
      <c r="N1906" s="1">
        <v>420.107</v>
      </c>
      <c r="O1906" s="1">
        <v>3.188</v>
      </c>
      <c r="P1906" s="1">
        <v>19.826</v>
      </c>
      <c r="Q1906" s="1">
        <v>7632.174</v>
      </c>
      <c r="R1906" s="1">
        <v>641.76</v>
      </c>
      <c r="S1906" s="1">
        <v>2139.828</v>
      </c>
      <c r="T1906" s="1">
        <v>179.93</v>
      </c>
      <c r="U1906" s="1">
        <v>3.437</v>
      </c>
      <c r="V1906" s="1">
        <v>11.011</v>
      </c>
      <c r="W1906" s="1">
        <v>3940.529</v>
      </c>
      <c r="X1906" s="1">
        <v>331.344</v>
      </c>
      <c r="Y1906" s="1">
        <v>31.74</v>
      </c>
      <c r="Z1906" s="1">
        <v>18.764</v>
      </c>
      <c r="AA1906" s="1">
        <v>539.62</v>
      </c>
      <c r="AB1906" s="1">
        <v>6417.464</v>
      </c>
      <c r="AC1906" s="1">
        <v>566.88</v>
      </c>
      <c r="AD1906" s="1">
        <v>19.147</v>
      </c>
      <c r="AE1906" s="1">
        <v>-3.975</v>
      </c>
      <c r="AF1906" s="1">
        <v>-143.042</v>
      </c>
      <c r="AG1906" s="1">
        <v>41094.148</v>
      </c>
      <c r="AH1906" s="1">
        <v>0.884</v>
      </c>
      <c r="AI1906" s="1">
        <v>-3.984</v>
      </c>
      <c r="AJ1906" s="1">
        <v>-109.516</v>
      </c>
      <c r="AK1906" s="1">
        <v>3337.409</v>
      </c>
      <c r="AL1906" s="1">
        <v>280.63</v>
      </c>
      <c r="AM1906" s="1">
        <v>31391.016</v>
      </c>
      <c r="AN1906" s="1">
        <v>2639.55</v>
      </c>
      <c r="AO1906" s="1">
        <v>49.504</v>
      </c>
      <c r="AP1906" s="1">
        <v>77.177</v>
      </c>
      <c r="AQ1906" s="1">
        <v>-17.612</v>
      </c>
      <c r="AR1906" s="1">
        <v>-161.567</v>
      </c>
      <c r="AS1906" s="1">
        <v>755.813</v>
      </c>
      <c r="AT1906" s="1">
        <v>940.107</v>
      </c>
      <c r="AU1906" s="1">
        <v>79.05</v>
      </c>
      <c r="AV1906" s="1">
        <v>8988.55</v>
      </c>
      <c r="AW1906" s="1">
        <v>-6.162</v>
      </c>
      <c r="AX1906" s="1">
        <v>-2.795</v>
      </c>
      <c r="AY1906" s="1">
        <v>506.299</v>
      </c>
      <c r="AZ1906" s="1">
        <v>42.573</v>
      </c>
      <c r="BA1906" s="1">
        <v>13.945</v>
      </c>
      <c r="BB1906" s="1">
        <v>22.099</v>
      </c>
      <c r="BC1906" s="1">
        <v>238.15</v>
      </c>
      <c r="BD1906" s="1">
        <v>-10.343</v>
      </c>
      <c r="BE1906" s="1">
        <v>-5.115</v>
      </c>
      <c r="BF1906" s="1">
        <v>43.303</v>
      </c>
      <c r="BG1906" s="1">
        <v>209.547</v>
      </c>
      <c r="BH1906" s="1">
        <v>17.62</v>
      </c>
      <c r="BI1906" s="1">
        <v>514.979</v>
      </c>
      <c r="BJ1906" s="1">
        <v>3.108</v>
      </c>
      <c r="BK1906" s="1">
        <v>1.266</v>
      </c>
      <c r="BL1906" s="1">
        <v>-4.045</v>
      </c>
      <c r="BM1906" s="1">
        <v>-34.128</v>
      </c>
      <c r="BN1906" s="1">
        <v>780.56</v>
      </c>
      <c r="BO1906" s="1">
        <v>3404.246</v>
      </c>
      <c r="BP1906" s="1">
        <v>286.25</v>
      </c>
      <c r="BQ1906" s="1">
        <v>9282.862</v>
      </c>
      <c r="BR1906" s="1">
        <v>50.496</v>
      </c>
      <c r="BS1906" s="1">
        <v>22.823</v>
      </c>
      <c r="BT1906" s="1">
        <v>-27.26</v>
      </c>
      <c r="BU1906" s="1">
        <v>-5.052</v>
      </c>
      <c r="BV1906" s="1">
        <v>-49.792</v>
      </c>
      <c r="BW1906" s="1">
        <v>-84.991</v>
      </c>
      <c r="BX1906" s="1">
        <v>85.281</v>
      </c>
      <c r="BY1906" s="1">
        <v>412.791</v>
      </c>
      <c r="BZ1906" s="1">
        <v>34.71</v>
      </c>
      <c r="CA1906" s="1">
        <v>1014.206</v>
      </c>
      <c r="CB1906" s="1">
        <v>6.123</v>
      </c>
      <c r="CC1906" s="1">
        <v>2.494</v>
      </c>
      <c r="CD1906" s="1">
        <v>2.664</v>
      </c>
      <c r="CE1906" s="1">
        <v>32.225</v>
      </c>
      <c r="CF1906" s="1">
        <v>1241.977</v>
      </c>
      <c r="CG1906" s="1">
        <v>257.474</v>
      </c>
      <c r="CH1906" s="1">
        <v>21.65</v>
      </c>
      <c r="CI1906" s="1">
        <v>14770.291</v>
      </c>
      <c r="CN1906" s="1">
        <v>3.819</v>
      </c>
      <c r="CO1906" s="1">
        <v>36.314</v>
      </c>
      <c r="CP1906" s="1">
        <v>162.196</v>
      </c>
      <c r="CQ1906" s="1">
        <v>48.81</v>
      </c>
      <c r="CR1906" s="1">
        <v>0.21</v>
      </c>
      <c r="CS1906" s="1">
        <v>3.177</v>
      </c>
      <c r="CT1906" s="1">
        <v>4.994</v>
      </c>
      <c r="CU1906" s="1">
        <v>580.476</v>
      </c>
      <c r="CV1906" s="1">
        <v>2.497</v>
      </c>
      <c r="CW1906" s="1">
        <v>1928.921</v>
      </c>
      <c r="CX1906" s="1">
        <v>8.61</v>
      </c>
      <c r="CY1906" s="1">
        <v>0.037</v>
      </c>
      <c r="CZ1906" s="1">
        <v>4.742</v>
      </c>
      <c r="DA1906" s="1">
        <v>6741.655</v>
      </c>
      <c r="DB1906" s="1">
        <v>3455.45</v>
      </c>
      <c r="DC1906" s="1">
        <v>7.719</v>
      </c>
      <c r="DD1906" s="1">
        <v>50.864</v>
      </c>
      <c r="DE1906" s="1">
        <v>695.28</v>
      </c>
      <c r="DF1906" s="1">
        <v>2991.455</v>
      </c>
      <c r="DG1906" s="1">
        <v>251.54</v>
      </c>
      <c r="DH1906" s="1">
        <v>8268.656</v>
      </c>
      <c r="DI1906" s="1">
        <v>44.373</v>
      </c>
      <c r="DJ1906" s="1">
        <v>20.329</v>
      </c>
      <c r="DK1906" s="1">
        <v>22.221</v>
      </c>
      <c r="DL1906" s="1">
        <v>26.64</v>
      </c>
      <c r="DM1906" s="1">
        <v>148.167</v>
      </c>
      <c r="DN1906" s="1">
        <v>717.121</v>
      </c>
      <c r="DO1906" s="1">
        <v>60.3</v>
      </c>
      <c r="DP1906" s="1">
        <v>1762.086</v>
      </c>
      <c r="DQ1906" s="1">
        <v>10.637</v>
      </c>
      <c r="DR1906" s="1">
        <v>4.332</v>
      </c>
      <c r="DS1906" s="1">
        <v>8.87</v>
      </c>
      <c r="DT1906" s="1">
        <v>24.291</v>
      </c>
      <c r="DU1906" s="1">
        <v>306.673</v>
      </c>
      <c r="DV1906" s="1">
        <v>1484.311</v>
      </c>
      <c r="DW1906" s="1">
        <v>124.81</v>
      </c>
      <c r="DX1906" s="1">
        <v>3647.13</v>
      </c>
      <c r="DY1906" s="1">
        <v>22.017</v>
      </c>
      <c r="DZ1906" s="1">
        <v>8.967</v>
      </c>
    </row>
    <row r="1907">
      <c r="A1907" s="1" t="s">
        <v>282</v>
      </c>
      <c r="B1907" s="1">
        <v>2023.0</v>
      </c>
      <c r="C1907" s="1" t="s">
        <v>283</v>
      </c>
      <c r="D1907" s="1">
        <v>8.4548184E7</v>
      </c>
      <c r="F1907" s="1">
        <v>3.122</v>
      </c>
      <c r="G1907" s="1">
        <v>1.091</v>
      </c>
      <c r="H1907" s="1">
        <v>426.172</v>
      </c>
      <c r="I1907" s="1">
        <v>36.032</v>
      </c>
      <c r="J1907" s="1">
        <v>543.004</v>
      </c>
      <c r="K1907" s="1">
        <v>45.91</v>
      </c>
      <c r="L1907" s="1">
        <v>9.243</v>
      </c>
      <c r="M1907" s="1">
        <v>1.148</v>
      </c>
      <c r="N1907" s="1">
        <v>371.311</v>
      </c>
      <c r="O1907" s="1">
        <v>-24.049</v>
      </c>
      <c r="P1907" s="1">
        <v>-154.338</v>
      </c>
      <c r="Q1907" s="1">
        <v>5765.029</v>
      </c>
      <c r="R1907" s="1">
        <v>487.423</v>
      </c>
      <c r="S1907" s="1">
        <v>1478.092</v>
      </c>
      <c r="T1907" s="1">
        <v>124.97</v>
      </c>
      <c r="U1907" s="1">
        <v>-23.198</v>
      </c>
      <c r="V1907" s="1">
        <v>-76.864</v>
      </c>
      <c r="W1907" s="1">
        <v>3009.883</v>
      </c>
      <c r="X1907" s="1">
        <v>254.48</v>
      </c>
      <c r="Y1907" s="1">
        <v>25.16</v>
      </c>
      <c r="Z1907" s="1">
        <v>15.525</v>
      </c>
      <c r="AA1907" s="1">
        <v>505.92</v>
      </c>
      <c r="AB1907" s="1">
        <v>5983.807</v>
      </c>
      <c r="AC1907" s="1">
        <v>496.7</v>
      </c>
      <c r="AD1907" s="1">
        <v>18.473</v>
      </c>
      <c r="AE1907" s="1">
        <v>-8.004</v>
      </c>
      <c r="AF1907" s="1">
        <v>-276.564</v>
      </c>
      <c r="AG1907" s="1">
        <v>37598.512</v>
      </c>
      <c r="AI1907" s="1">
        <v>-9.799</v>
      </c>
      <c r="AJ1907" s="1">
        <v>-258.645</v>
      </c>
      <c r="AK1907" s="1">
        <v>2658.72</v>
      </c>
      <c r="AL1907" s="1">
        <v>224.79</v>
      </c>
      <c r="AM1907" s="1">
        <v>28160.34</v>
      </c>
      <c r="AN1907" s="1">
        <v>2380.906</v>
      </c>
      <c r="AO1907" s="1">
        <v>45.257</v>
      </c>
      <c r="AP1907" s="1">
        <v>75.836</v>
      </c>
      <c r="AQ1907" s="1">
        <v>-3.684</v>
      </c>
      <c r="AR1907" s="1">
        <v>-27.842</v>
      </c>
      <c r="AS1907" s="1">
        <v>727.971</v>
      </c>
      <c r="AT1907" s="1">
        <v>919.357</v>
      </c>
      <c r="AU1907" s="1">
        <v>77.73</v>
      </c>
      <c r="AV1907" s="1">
        <v>8610.13</v>
      </c>
      <c r="AW1907" s="1">
        <v>-10.597</v>
      </c>
      <c r="AX1907" s="1">
        <v>-4.512</v>
      </c>
      <c r="AY1907" s="1">
        <v>450.172</v>
      </c>
      <c r="AZ1907" s="1">
        <v>38.061</v>
      </c>
      <c r="BA1907" s="1">
        <v>15.649</v>
      </c>
      <c r="BB1907" s="1">
        <v>23.187</v>
      </c>
      <c r="BC1907" s="1">
        <v>184.43</v>
      </c>
      <c r="BD1907" s="1">
        <v>12.887</v>
      </c>
      <c r="BE1907" s="1">
        <v>5.223</v>
      </c>
      <c r="BF1907" s="1">
        <v>48.525</v>
      </c>
      <c r="BG1907" s="1">
        <v>235.25</v>
      </c>
      <c r="BH1907" s="1">
        <v>19.89</v>
      </c>
      <c r="BI1907" s="1">
        <v>573.937</v>
      </c>
      <c r="BJ1907" s="1">
        <v>4.004</v>
      </c>
      <c r="BK1907" s="1">
        <v>1.546</v>
      </c>
      <c r="BL1907" s="1">
        <v>-1.833</v>
      </c>
      <c r="BM1907" s="1">
        <v>-21.94</v>
      </c>
      <c r="BN1907" s="1">
        <v>758.62</v>
      </c>
      <c r="BO1907" s="1">
        <v>3216.036</v>
      </c>
      <c r="BP1907" s="1">
        <v>271.91</v>
      </c>
      <c r="BQ1907" s="1">
        <v>8972.638</v>
      </c>
      <c r="BR1907" s="1">
        <v>54.743</v>
      </c>
      <c r="BS1907" s="1">
        <v>24.164</v>
      </c>
      <c r="BT1907" s="1">
        <v>9.22</v>
      </c>
      <c r="BU1907" s="1">
        <v>1.822</v>
      </c>
      <c r="BV1907" s="1">
        <v>-79.211</v>
      </c>
      <c r="BW1907" s="1">
        <v>-67.682</v>
      </c>
      <c r="BX1907" s="1">
        <v>17.599</v>
      </c>
      <c r="BY1907" s="1">
        <v>85.395</v>
      </c>
      <c r="BZ1907" s="1">
        <v>7.22</v>
      </c>
      <c r="CA1907" s="1">
        <v>208.155</v>
      </c>
      <c r="CB1907" s="1">
        <v>1.454</v>
      </c>
      <c r="CC1907" s="1">
        <v>0.561</v>
      </c>
      <c r="CD1907" s="1">
        <v>-6.157</v>
      </c>
      <c r="CE1907" s="1">
        <v>-76.465</v>
      </c>
      <c r="CF1907" s="1">
        <v>1165.512</v>
      </c>
      <c r="CG1907" s="1">
        <v>261.271</v>
      </c>
      <c r="CH1907" s="1">
        <v>22.09</v>
      </c>
      <c r="CI1907" s="1">
        <v>13785.182</v>
      </c>
      <c r="CN1907" s="1">
        <v>4.447</v>
      </c>
      <c r="CO1907" s="1">
        <v>37.124</v>
      </c>
      <c r="CP1907" s="1">
        <v>154.91</v>
      </c>
      <c r="CQ1907" s="1">
        <v>46.1</v>
      </c>
      <c r="CR1907" s="1">
        <v>0.19</v>
      </c>
      <c r="CS1907" s="1">
        <v>-4.492</v>
      </c>
      <c r="CT1907" s="1">
        <v>-7.286</v>
      </c>
      <c r="CU1907" s="1">
        <v>545.251</v>
      </c>
      <c r="CV1907" s="1">
        <v>2.247</v>
      </c>
      <c r="CW1907" s="1">
        <v>1832.21</v>
      </c>
      <c r="CX1907" s="1">
        <v>9.281</v>
      </c>
      <c r="CY1907" s="1">
        <v>0.038</v>
      </c>
      <c r="CZ1907" s="1">
        <v>4.934</v>
      </c>
      <c r="DA1907" s="1">
        <v>5874.757</v>
      </c>
      <c r="DB1907" s="1">
        <v>3178.886</v>
      </c>
      <c r="DC1907" s="1">
        <v>7.441</v>
      </c>
      <c r="DD1907" s="1">
        <v>45.741</v>
      </c>
      <c r="DE1907" s="1">
        <v>741.021</v>
      </c>
      <c r="DF1907" s="1">
        <v>3130.641</v>
      </c>
      <c r="DG1907" s="1">
        <v>264.69</v>
      </c>
      <c r="DH1907" s="1">
        <v>8764.482</v>
      </c>
      <c r="DI1907" s="1">
        <v>53.29</v>
      </c>
      <c r="DJ1907" s="1">
        <v>23.603</v>
      </c>
      <c r="DK1907" s="1">
        <v>5.918</v>
      </c>
      <c r="DL1907" s="1">
        <v>7.621</v>
      </c>
      <c r="DM1907" s="1">
        <v>155.788</v>
      </c>
      <c r="DN1907" s="1">
        <v>724.084</v>
      </c>
      <c r="DO1907" s="1">
        <v>61.22</v>
      </c>
      <c r="DP1907" s="1">
        <v>1842.592</v>
      </c>
      <c r="DQ1907" s="1">
        <v>12.325</v>
      </c>
      <c r="DR1907" s="1">
        <v>4.962</v>
      </c>
      <c r="DS1907" s="1">
        <v>13.578</v>
      </c>
      <c r="DT1907" s="1">
        <v>39.093</v>
      </c>
      <c r="DU1907" s="1">
        <v>345.766</v>
      </c>
      <c r="DV1907" s="1">
        <v>1626.055</v>
      </c>
      <c r="DW1907" s="1">
        <v>137.48</v>
      </c>
      <c r="DX1907" s="1">
        <v>4089.572</v>
      </c>
      <c r="DY1907" s="1">
        <v>27.679</v>
      </c>
      <c r="DZ1907" s="1">
        <v>11.013</v>
      </c>
    </row>
    <row r="1908">
      <c r="A1908" s="1" t="s">
        <v>282</v>
      </c>
      <c r="B1908" s="1">
        <v>2024.0</v>
      </c>
      <c r="C1908" s="1" t="s">
        <v>283</v>
      </c>
      <c r="D1908" s="1">
        <v>8.455219E7</v>
      </c>
      <c r="F1908" s="1">
        <v>-15.141</v>
      </c>
      <c r="G1908" s="1">
        <v>-5.456</v>
      </c>
      <c r="H1908" s="1">
        <v>361.627</v>
      </c>
      <c r="I1908" s="1">
        <v>30.576</v>
      </c>
      <c r="J1908" s="1">
        <v>542.978</v>
      </c>
      <c r="K1908" s="1">
        <v>45.91</v>
      </c>
      <c r="L1908" s="1">
        <v>9.627</v>
      </c>
      <c r="M1908" s="1">
        <v>0.968</v>
      </c>
      <c r="N1908" s="1">
        <v>344.14</v>
      </c>
      <c r="O1908" s="1">
        <v>-10.091</v>
      </c>
      <c r="P1908" s="1">
        <v>-49.187</v>
      </c>
      <c r="Q1908" s="1">
        <v>5183.015</v>
      </c>
      <c r="R1908" s="1">
        <v>438.235</v>
      </c>
      <c r="S1908" s="1">
        <v>1234.149</v>
      </c>
      <c r="T1908" s="1">
        <v>104.35</v>
      </c>
      <c r="U1908" s="1">
        <v>-10.106</v>
      </c>
      <c r="V1908" s="1">
        <v>-25.718</v>
      </c>
      <c r="W1908" s="1">
        <v>2705.573</v>
      </c>
      <c r="X1908" s="1">
        <v>228.762</v>
      </c>
      <c r="Y1908" s="1">
        <v>21.882</v>
      </c>
      <c r="Z1908" s="1">
        <v>13.88</v>
      </c>
      <c r="AA1908" s="1">
        <v>502.32</v>
      </c>
      <c r="AB1908" s="1">
        <v>5940.946</v>
      </c>
      <c r="AC1908" s="1">
        <v>476.87</v>
      </c>
      <c r="AD1908" s="1">
        <v>17.629</v>
      </c>
      <c r="AE1908" s="1">
        <v>0.521</v>
      </c>
      <c r="AF1908" s="1">
        <v>16.555</v>
      </c>
      <c r="AG1908" s="1">
        <v>37792.531</v>
      </c>
      <c r="AI1908" s="1">
        <v>0.823</v>
      </c>
      <c r="AJ1908" s="1">
        <v>19.587</v>
      </c>
      <c r="AK1908" s="1">
        <v>2400.056</v>
      </c>
      <c r="AL1908" s="1">
        <v>202.93</v>
      </c>
      <c r="AM1908" s="1">
        <v>28390.656</v>
      </c>
      <c r="AN1908" s="1">
        <v>2400.492</v>
      </c>
      <c r="AO1908" s="1">
        <v>42.555</v>
      </c>
      <c r="AP1908" s="1">
        <v>76.032</v>
      </c>
      <c r="AQ1908" s="1">
        <v>7.931</v>
      </c>
      <c r="AR1908" s="1">
        <v>57.739</v>
      </c>
      <c r="AS1908" s="1">
        <v>785.71</v>
      </c>
      <c r="AT1908" s="1">
        <v>936.108</v>
      </c>
      <c r="AU1908" s="1">
        <v>79.15</v>
      </c>
      <c r="AV1908" s="1">
        <v>9292.599</v>
      </c>
      <c r="AW1908" s="1">
        <v>-3.832</v>
      </c>
      <c r="AX1908" s="1">
        <v>-1.459</v>
      </c>
      <c r="AY1908" s="1">
        <v>432.9</v>
      </c>
      <c r="AZ1908" s="1">
        <v>36.603</v>
      </c>
      <c r="BA1908" s="1">
        <v>16.598</v>
      </c>
      <c r="BB1908" s="1">
        <v>24.886</v>
      </c>
      <c r="BC1908" s="1">
        <v>164.11</v>
      </c>
      <c r="BD1908" s="1">
        <v>11.649</v>
      </c>
      <c r="BE1908" s="1">
        <v>5.653</v>
      </c>
      <c r="BF1908" s="1">
        <v>54.178</v>
      </c>
      <c r="BG1908" s="1">
        <v>276.87</v>
      </c>
      <c r="BH1908" s="1">
        <v>23.41</v>
      </c>
      <c r="BI1908" s="1">
        <v>640.765</v>
      </c>
      <c r="BJ1908" s="1">
        <v>4.909</v>
      </c>
      <c r="BK1908" s="1">
        <v>1.716</v>
      </c>
      <c r="BL1908" s="1">
        <v>-1.187</v>
      </c>
      <c r="BM1908" s="1">
        <v>-1.899</v>
      </c>
      <c r="BN1908" s="1">
        <v>756.721</v>
      </c>
      <c r="BO1908" s="1">
        <v>3239.892</v>
      </c>
      <c r="BP1908" s="1">
        <v>273.94</v>
      </c>
      <c r="BQ1908" s="1">
        <v>8949.753</v>
      </c>
      <c r="BR1908" s="1">
        <v>57.445</v>
      </c>
      <c r="BS1908" s="1">
        <v>23.968</v>
      </c>
      <c r="BT1908" s="1">
        <v>25.45</v>
      </c>
      <c r="BU1908" s="1">
        <v>5.066</v>
      </c>
      <c r="BV1908" s="1">
        <v>-100.0</v>
      </c>
      <c r="BW1908" s="1">
        <v>-17.599</v>
      </c>
      <c r="BX1908" s="1">
        <v>0.0</v>
      </c>
      <c r="BY1908" s="1">
        <v>0.0</v>
      </c>
      <c r="BZ1908" s="1">
        <v>0.0</v>
      </c>
      <c r="CA1908" s="1">
        <v>0.0</v>
      </c>
      <c r="CB1908" s="1">
        <v>0.0</v>
      </c>
      <c r="CC1908" s="1">
        <v>0.0</v>
      </c>
      <c r="CD1908" s="1">
        <v>0.947</v>
      </c>
      <c r="CE1908" s="1">
        <v>11.035</v>
      </c>
      <c r="CF1908" s="1">
        <v>1176.547</v>
      </c>
      <c r="CG1908" s="1">
        <v>229.799</v>
      </c>
      <c r="CH1908" s="1">
        <v>19.43</v>
      </c>
      <c r="CI1908" s="1">
        <v>13915.043</v>
      </c>
      <c r="CN1908" s="1">
        <v>4.074</v>
      </c>
      <c r="CO1908" s="1">
        <v>37.265</v>
      </c>
      <c r="CP1908" s="1">
        <v>152.472</v>
      </c>
      <c r="CQ1908" s="1">
        <v>46.1</v>
      </c>
      <c r="CR1908" s="1">
        <v>0.19</v>
      </c>
      <c r="CS1908" s="1">
        <v>-1.574</v>
      </c>
      <c r="CT1908" s="1">
        <v>-2.438</v>
      </c>
      <c r="CU1908" s="1">
        <v>545.225</v>
      </c>
      <c r="CV1908" s="1">
        <v>2.247</v>
      </c>
      <c r="CW1908" s="1">
        <v>1803.284</v>
      </c>
      <c r="CX1908" s="1">
        <v>9.667</v>
      </c>
      <c r="CY1908" s="1">
        <v>0.04</v>
      </c>
      <c r="CZ1908" s="1">
        <v>4.829</v>
      </c>
      <c r="DA1908" s="1">
        <v>5639.948</v>
      </c>
      <c r="DB1908" s="1">
        <v>3195.441</v>
      </c>
      <c r="DC1908" s="1">
        <v>1.105</v>
      </c>
      <c r="DD1908" s="1">
        <v>15.7</v>
      </c>
      <c r="DE1908" s="1">
        <v>756.721</v>
      </c>
      <c r="DF1908" s="1">
        <v>3239.892</v>
      </c>
      <c r="DG1908" s="1">
        <v>273.94</v>
      </c>
      <c r="DH1908" s="1">
        <v>8949.753</v>
      </c>
      <c r="DI1908" s="1">
        <v>57.445</v>
      </c>
      <c r="DJ1908" s="1">
        <v>23.968</v>
      </c>
      <c r="DK1908" s="1">
        <v>16.065</v>
      </c>
      <c r="DL1908" s="1">
        <v>25.027</v>
      </c>
      <c r="DM1908" s="1">
        <v>180.815</v>
      </c>
      <c r="DN1908" s="1">
        <v>839.6</v>
      </c>
      <c r="DO1908" s="1">
        <v>70.99</v>
      </c>
      <c r="DP1908" s="1">
        <v>2138.497</v>
      </c>
      <c r="DQ1908" s="1">
        <v>14.887</v>
      </c>
      <c r="DR1908" s="1">
        <v>5.727</v>
      </c>
      <c r="DS1908" s="1">
        <v>-2.049</v>
      </c>
      <c r="DT1908" s="1">
        <v>-7.085</v>
      </c>
      <c r="DU1908" s="1">
        <v>338.68</v>
      </c>
      <c r="DV1908" s="1">
        <v>1578.197</v>
      </c>
      <c r="DW1908" s="1">
        <v>133.44</v>
      </c>
      <c r="DX1908" s="1">
        <v>4005.579</v>
      </c>
      <c r="DY1908" s="1">
        <v>27.982</v>
      </c>
      <c r="DZ1908" s="1">
        <v>10.727</v>
      </c>
    </row>
    <row r="1909">
      <c r="A1909" s="1" t="s">
        <v>284</v>
      </c>
      <c r="B1909" s="1">
        <v>2000.0</v>
      </c>
      <c r="C1909" s="1" t="s">
        <v>285</v>
      </c>
      <c r="D1909" s="1">
        <v>1.9637041E7</v>
      </c>
      <c r="E1909" s="1">
        <v>4.1569378304E10</v>
      </c>
      <c r="J1909" s="1">
        <v>0.509</v>
      </c>
      <c r="K1909" s="1">
        <v>0.01</v>
      </c>
      <c r="L1909" s="1">
        <v>0.139</v>
      </c>
      <c r="N1909" s="1">
        <v>79.498</v>
      </c>
      <c r="S1909" s="1">
        <v>0.0</v>
      </c>
      <c r="T1909" s="1">
        <v>0.0</v>
      </c>
      <c r="V1909" s="1">
        <v>0.0</v>
      </c>
      <c r="W1909" s="1">
        <v>0.0</v>
      </c>
      <c r="X1909" s="1">
        <v>0.0</v>
      </c>
      <c r="Y1909" s="1">
        <v>0.0</v>
      </c>
      <c r="AA1909" s="1">
        <v>7.38</v>
      </c>
      <c r="AB1909" s="1">
        <v>375.82</v>
      </c>
      <c r="AC1909" s="1">
        <v>7.17</v>
      </c>
      <c r="AE1909" s="1">
        <v>21.322</v>
      </c>
      <c r="AF1909" s="1">
        <v>5.028</v>
      </c>
      <c r="AG1909" s="1">
        <v>1456.803</v>
      </c>
      <c r="AH1909" s="1">
        <v>0.688</v>
      </c>
      <c r="AK1909" s="1">
        <v>31.573</v>
      </c>
      <c r="AL1909" s="1">
        <v>0.62</v>
      </c>
      <c r="AO1909" s="1">
        <v>8.647</v>
      </c>
      <c r="AT1909" s="1">
        <v>0.0</v>
      </c>
      <c r="AU1909" s="1">
        <v>0.0</v>
      </c>
      <c r="AX1909" s="1">
        <v>0.0</v>
      </c>
      <c r="AY1909" s="1">
        <v>0.0</v>
      </c>
      <c r="AZ1909" s="1">
        <v>0.0</v>
      </c>
      <c r="BA1909" s="1">
        <v>0.0</v>
      </c>
      <c r="BC1909" s="1">
        <v>0.57</v>
      </c>
      <c r="BG1909" s="1">
        <v>333.044</v>
      </c>
      <c r="BH1909" s="1">
        <v>6.54</v>
      </c>
      <c r="BJ1909" s="1">
        <v>91.213</v>
      </c>
      <c r="BO1909" s="1">
        <v>333.553</v>
      </c>
      <c r="BP1909" s="1">
        <v>6.55</v>
      </c>
      <c r="BR1909" s="1">
        <v>91.353</v>
      </c>
      <c r="BT1909" s="1">
        <v>0.21</v>
      </c>
      <c r="BU1909" s="1">
        <v>2.846</v>
      </c>
      <c r="BY1909" s="1">
        <v>0.0</v>
      </c>
      <c r="BZ1909" s="1">
        <v>0.0</v>
      </c>
      <c r="CB1909" s="1">
        <v>0.0</v>
      </c>
      <c r="CG1909" s="1">
        <v>31.573</v>
      </c>
      <c r="CH1909" s="1">
        <v>0.62</v>
      </c>
      <c r="CJ1909" s="1">
        <v>16.986</v>
      </c>
      <c r="CK1909" s="1">
        <v>0.648</v>
      </c>
      <c r="CL1909" s="1">
        <v>227.172</v>
      </c>
      <c r="CM1909" s="1">
        <v>4.461</v>
      </c>
      <c r="CN1909" s="1">
        <v>8.647</v>
      </c>
      <c r="CQ1909" s="1">
        <v>0.01</v>
      </c>
      <c r="CR1909" s="1">
        <v>0.0</v>
      </c>
      <c r="CU1909" s="1">
        <v>0.509</v>
      </c>
      <c r="CV1909" s="1">
        <v>0.0</v>
      </c>
      <c r="CX1909" s="1">
        <v>0.139</v>
      </c>
      <c r="CY1909" s="1">
        <v>0.0</v>
      </c>
      <c r="DA1909" s="1">
        <v>365.126</v>
      </c>
      <c r="DB1909" s="1">
        <v>28.607</v>
      </c>
      <c r="DF1909" s="1">
        <v>333.553</v>
      </c>
      <c r="DG1909" s="1">
        <v>6.55</v>
      </c>
      <c r="DI1909" s="1">
        <v>91.353</v>
      </c>
      <c r="DN1909" s="1">
        <v>0.0</v>
      </c>
      <c r="DO1909" s="1">
        <v>0.0</v>
      </c>
      <c r="DQ1909" s="1">
        <v>0.0</v>
      </c>
      <c r="DV1909" s="1">
        <v>0.0</v>
      </c>
      <c r="DW1909" s="1">
        <v>0.0</v>
      </c>
      <c r="DY1909" s="1">
        <v>0.0</v>
      </c>
    </row>
    <row r="1910">
      <c r="A1910" s="1" t="s">
        <v>284</v>
      </c>
      <c r="B1910" s="1">
        <v>2001.0</v>
      </c>
      <c r="C1910" s="1" t="s">
        <v>285</v>
      </c>
      <c r="D1910" s="1">
        <v>2.0167023E7</v>
      </c>
      <c r="E1910" s="1">
        <v>4.3462709248E10</v>
      </c>
      <c r="J1910" s="1">
        <v>0.496</v>
      </c>
      <c r="K1910" s="1">
        <v>0.01</v>
      </c>
      <c r="L1910" s="1">
        <v>0.128</v>
      </c>
      <c r="N1910" s="1">
        <v>126.761</v>
      </c>
      <c r="S1910" s="1">
        <v>0.0</v>
      </c>
      <c r="T1910" s="1">
        <v>0.0</v>
      </c>
      <c r="V1910" s="1">
        <v>0.0</v>
      </c>
      <c r="W1910" s="1">
        <v>0.0</v>
      </c>
      <c r="X1910" s="1">
        <v>0.0</v>
      </c>
      <c r="Y1910" s="1">
        <v>0.0</v>
      </c>
      <c r="AA1910" s="1">
        <v>7.96</v>
      </c>
      <c r="AB1910" s="1">
        <v>394.704</v>
      </c>
      <c r="AC1910" s="1">
        <v>7.81</v>
      </c>
      <c r="AE1910" s="1">
        <v>-0.037</v>
      </c>
      <c r="AF1910" s="1">
        <v>-0.011</v>
      </c>
      <c r="AG1910" s="1">
        <v>1417.99</v>
      </c>
      <c r="AH1910" s="1">
        <v>0.658</v>
      </c>
      <c r="AK1910" s="1">
        <v>62.478</v>
      </c>
      <c r="AL1910" s="1">
        <v>1.26</v>
      </c>
      <c r="AO1910" s="1">
        <v>16.133</v>
      </c>
      <c r="AT1910" s="1">
        <v>0.0</v>
      </c>
      <c r="AU1910" s="1">
        <v>0.0</v>
      </c>
      <c r="AX1910" s="1">
        <v>0.0</v>
      </c>
      <c r="AY1910" s="1">
        <v>0.0</v>
      </c>
      <c r="AZ1910" s="1">
        <v>0.0</v>
      </c>
      <c r="BA1910" s="1">
        <v>0.0</v>
      </c>
      <c r="BC1910" s="1">
        <v>0.99</v>
      </c>
      <c r="BG1910" s="1">
        <v>324.292</v>
      </c>
      <c r="BH1910" s="1">
        <v>6.54</v>
      </c>
      <c r="BJ1910" s="1">
        <v>83.739</v>
      </c>
      <c r="BO1910" s="1">
        <v>324.788</v>
      </c>
      <c r="BP1910" s="1">
        <v>6.55</v>
      </c>
      <c r="BR1910" s="1">
        <v>83.867</v>
      </c>
      <c r="BT1910" s="1">
        <v>0.15</v>
      </c>
      <c r="BU1910" s="1">
        <v>1.884</v>
      </c>
      <c r="BY1910" s="1">
        <v>0.0</v>
      </c>
      <c r="BZ1910" s="1">
        <v>0.0</v>
      </c>
      <c r="CB1910" s="1">
        <v>0.0</v>
      </c>
      <c r="CG1910" s="1">
        <v>62.478</v>
      </c>
      <c r="CH1910" s="1">
        <v>1.26</v>
      </c>
      <c r="CJ1910" s="1">
        <v>-0.273</v>
      </c>
      <c r="CK1910" s="1">
        <v>-0.012</v>
      </c>
      <c r="CL1910" s="1">
        <v>220.598</v>
      </c>
      <c r="CM1910" s="1">
        <v>4.449</v>
      </c>
      <c r="CN1910" s="1">
        <v>16.133</v>
      </c>
      <c r="CQ1910" s="1">
        <v>0.01</v>
      </c>
      <c r="CR1910" s="1">
        <v>0.0</v>
      </c>
      <c r="CU1910" s="1">
        <v>0.496</v>
      </c>
      <c r="CV1910" s="1">
        <v>0.0</v>
      </c>
      <c r="CX1910" s="1">
        <v>0.128</v>
      </c>
      <c r="CY1910" s="1">
        <v>0.0</v>
      </c>
      <c r="DA1910" s="1">
        <v>387.266</v>
      </c>
      <c r="DB1910" s="1">
        <v>28.597</v>
      </c>
      <c r="DF1910" s="1">
        <v>324.788</v>
      </c>
      <c r="DG1910" s="1">
        <v>6.55</v>
      </c>
      <c r="DI1910" s="1">
        <v>83.867</v>
      </c>
      <c r="DN1910" s="1">
        <v>0.0</v>
      </c>
      <c r="DO1910" s="1">
        <v>0.0</v>
      </c>
      <c r="DQ1910" s="1">
        <v>0.0</v>
      </c>
      <c r="DV1910" s="1">
        <v>0.0</v>
      </c>
      <c r="DW1910" s="1">
        <v>0.0</v>
      </c>
      <c r="DY1910" s="1">
        <v>0.0</v>
      </c>
    </row>
    <row r="1911">
      <c r="A1911" s="1" t="s">
        <v>284</v>
      </c>
      <c r="B1911" s="1">
        <v>2002.0</v>
      </c>
      <c r="C1911" s="1" t="s">
        <v>285</v>
      </c>
      <c r="D1911" s="1">
        <v>2.0729337E7</v>
      </c>
      <c r="E1911" s="1">
        <v>4.5606383616E10</v>
      </c>
      <c r="J1911" s="1">
        <v>0.482</v>
      </c>
      <c r="K1911" s="1">
        <v>0.01</v>
      </c>
      <c r="L1911" s="1">
        <v>0.138</v>
      </c>
      <c r="N1911" s="1">
        <v>221.458</v>
      </c>
      <c r="S1911" s="1">
        <v>0.0</v>
      </c>
      <c r="T1911" s="1">
        <v>0.0</v>
      </c>
      <c r="V1911" s="1">
        <v>0.0</v>
      </c>
      <c r="W1911" s="1">
        <v>0.0</v>
      </c>
      <c r="X1911" s="1">
        <v>0.0</v>
      </c>
      <c r="Y1911" s="1">
        <v>0.0</v>
      </c>
      <c r="AA1911" s="1">
        <v>7.7</v>
      </c>
      <c r="AB1911" s="1">
        <v>371.454</v>
      </c>
      <c r="AC1911" s="1">
        <v>7.27</v>
      </c>
      <c r="AE1911" s="1">
        <v>-0.532</v>
      </c>
      <c r="AF1911" s="1">
        <v>-0.152</v>
      </c>
      <c r="AG1911" s="1">
        <v>1372.184</v>
      </c>
      <c r="AH1911" s="1">
        <v>0.624</v>
      </c>
      <c r="AK1911" s="1">
        <v>109.507</v>
      </c>
      <c r="AL1911" s="1">
        <v>2.27</v>
      </c>
      <c r="AO1911" s="1">
        <v>31.224</v>
      </c>
      <c r="AT1911" s="1">
        <v>0.0</v>
      </c>
      <c r="AU1911" s="1">
        <v>0.0</v>
      </c>
      <c r="AX1911" s="1">
        <v>0.0</v>
      </c>
      <c r="AY1911" s="1">
        <v>0.0</v>
      </c>
      <c r="AZ1911" s="1">
        <v>0.0</v>
      </c>
      <c r="BA1911" s="1">
        <v>0.0</v>
      </c>
      <c r="BC1911" s="1">
        <v>1.61</v>
      </c>
      <c r="BG1911" s="1">
        <v>240.722</v>
      </c>
      <c r="BH1911" s="1">
        <v>4.99</v>
      </c>
      <c r="BJ1911" s="1">
        <v>68.638</v>
      </c>
      <c r="BO1911" s="1">
        <v>241.204</v>
      </c>
      <c r="BP1911" s="1">
        <v>5.0</v>
      </c>
      <c r="BR1911" s="1">
        <v>68.776</v>
      </c>
      <c r="BT1911" s="1">
        <v>0.43</v>
      </c>
      <c r="BU1911" s="1">
        <v>5.584</v>
      </c>
      <c r="BY1911" s="1">
        <v>0.0</v>
      </c>
      <c r="BZ1911" s="1">
        <v>0.0</v>
      </c>
      <c r="CB1911" s="1">
        <v>0.0</v>
      </c>
      <c r="CG1911" s="1">
        <v>109.507</v>
      </c>
      <c r="CH1911" s="1">
        <v>2.27</v>
      </c>
      <c r="CJ1911" s="1">
        <v>0.0</v>
      </c>
      <c r="CK1911" s="1">
        <v>0.0</v>
      </c>
      <c r="CL1911" s="1">
        <v>214.614</v>
      </c>
      <c r="CM1911" s="1">
        <v>4.449</v>
      </c>
      <c r="CN1911" s="1">
        <v>31.224</v>
      </c>
      <c r="CQ1911" s="1">
        <v>0.01</v>
      </c>
      <c r="CR1911" s="1">
        <v>0.0</v>
      </c>
      <c r="CU1911" s="1">
        <v>0.482</v>
      </c>
      <c r="CV1911" s="1">
        <v>0.0</v>
      </c>
      <c r="CX1911" s="1">
        <v>0.138</v>
      </c>
      <c r="CY1911" s="1">
        <v>0.0</v>
      </c>
      <c r="DA1911" s="1">
        <v>350.711</v>
      </c>
      <c r="DB1911" s="1">
        <v>28.444</v>
      </c>
      <c r="DF1911" s="1">
        <v>241.204</v>
      </c>
      <c r="DG1911" s="1">
        <v>5.0</v>
      </c>
      <c r="DI1911" s="1">
        <v>68.776</v>
      </c>
      <c r="DN1911" s="1">
        <v>0.0</v>
      </c>
      <c r="DO1911" s="1">
        <v>0.0</v>
      </c>
      <c r="DQ1911" s="1">
        <v>0.0</v>
      </c>
      <c r="DV1911" s="1">
        <v>0.0</v>
      </c>
      <c r="DW1911" s="1">
        <v>0.0</v>
      </c>
      <c r="DY1911" s="1">
        <v>0.0</v>
      </c>
    </row>
    <row r="1912">
      <c r="A1912" s="1" t="s">
        <v>284</v>
      </c>
      <c r="B1912" s="1">
        <v>2003.0</v>
      </c>
      <c r="C1912" s="1" t="s">
        <v>285</v>
      </c>
      <c r="D1912" s="1">
        <v>2.1296653E7</v>
      </c>
      <c r="E1912" s="1">
        <v>4.818282496E10</v>
      </c>
      <c r="J1912" s="1">
        <v>0.47</v>
      </c>
      <c r="K1912" s="1">
        <v>0.01</v>
      </c>
      <c r="L1912" s="1">
        <v>0.17</v>
      </c>
      <c r="N1912" s="1">
        <v>241.497</v>
      </c>
      <c r="S1912" s="1">
        <v>0.0</v>
      </c>
      <c r="T1912" s="1">
        <v>0.0</v>
      </c>
      <c r="V1912" s="1">
        <v>0.0</v>
      </c>
      <c r="W1912" s="1">
        <v>0.0</v>
      </c>
      <c r="X1912" s="1">
        <v>0.0</v>
      </c>
      <c r="Y1912" s="1">
        <v>0.0</v>
      </c>
      <c r="AA1912" s="1">
        <v>6.22</v>
      </c>
      <c r="AB1912" s="1">
        <v>292.065</v>
      </c>
      <c r="AC1912" s="1">
        <v>5.88</v>
      </c>
      <c r="AE1912" s="1">
        <v>-3.227</v>
      </c>
      <c r="AF1912" s="1">
        <v>-0.918</v>
      </c>
      <c r="AG1912" s="1">
        <v>1292.534</v>
      </c>
      <c r="AH1912" s="1">
        <v>0.571</v>
      </c>
      <c r="AK1912" s="1">
        <v>94.851</v>
      </c>
      <c r="AL1912" s="1">
        <v>2.02</v>
      </c>
      <c r="AO1912" s="1">
        <v>34.354</v>
      </c>
      <c r="AT1912" s="1">
        <v>0.0</v>
      </c>
      <c r="AU1912" s="1">
        <v>0.0</v>
      </c>
      <c r="AX1912" s="1">
        <v>0.0</v>
      </c>
      <c r="AY1912" s="1">
        <v>0.0</v>
      </c>
      <c r="AZ1912" s="1">
        <v>0.0</v>
      </c>
      <c r="BA1912" s="1">
        <v>0.0</v>
      </c>
      <c r="BC1912" s="1">
        <v>1.42</v>
      </c>
      <c r="BG1912" s="1">
        <v>180.78</v>
      </c>
      <c r="BH1912" s="1">
        <v>3.85</v>
      </c>
      <c r="BJ1912" s="1">
        <v>65.476</v>
      </c>
      <c r="BO1912" s="1">
        <v>181.249</v>
      </c>
      <c r="BP1912" s="1">
        <v>3.86</v>
      </c>
      <c r="BR1912" s="1">
        <v>65.646</v>
      </c>
      <c r="BT1912" s="1">
        <v>0.34</v>
      </c>
      <c r="BU1912" s="1">
        <v>5.466</v>
      </c>
      <c r="BY1912" s="1">
        <v>0.0</v>
      </c>
      <c r="BZ1912" s="1">
        <v>0.0</v>
      </c>
      <c r="CB1912" s="1">
        <v>0.0</v>
      </c>
      <c r="CG1912" s="1">
        <v>94.851</v>
      </c>
      <c r="CH1912" s="1">
        <v>2.02</v>
      </c>
      <c r="CJ1912" s="1">
        <v>0.0</v>
      </c>
      <c r="CK1912" s="1">
        <v>0.0</v>
      </c>
      <c r="CL1912" s="1">
        <v>208.897</v>
      </c>
      <c r="CM1912" s="1">
        <v>4.449</v>
      </c>
      <c r="CN1912" s="1">
        <v>34.354</v>
      </c>
      <c r="CQ1912" s="1">
        <v>0.01</v>
      </c>
      <c r="CR1912" s="1">
        <v>0.0</v>
      </c>
      <c r="CU1912" s="1">
        <v>0.47</v>
      </c>
      <c r="CV1912" s="1">
        <v>0.0</v>
      </c>
      <c r="CX1912" s="1">
        <v>0.17</v>
      </c>
      <c r="CY1912" s="1">
        <v>0.0</v>
      </c>
      <c r="DA1912" s="1">
        <v>276.1</v>
      </c>
      <c r="DB1912" s="1">
        <v>27.527</v>
      </c>
      <c r="DF1912" s="1">
        <v>181.249</v>
      </c>
      <c r="DG1912" s="1">
        <v>3.86</v>
      </c>
      <c r="DI1912" s="1">
        <v>65.646</v>
      </c>
      <c r="DN1912" s="1">
        <v>0.0</v>
      </c>
      <c r="DO1912" s="1">
        <v>0.0</v>
      </c>
      <c r="DQ1912" s="1">
        <v>0.0</v>
      </c>
      <c r="DV1912" s="1">
        <v>0.0</v>
      </c>
      <c r="DW1912" s="1">
        <v>0.0</v>
      </c>
      <c r="DY1912" s="1">
        <v>0.0</v>
      </c>
    </row>
    <row r="1913">
      <c r="A1913" s="1" t="s">
        <v>284</v>
      </c>
      <c r="B1913" s="1">
        <v>2004.0</v>
      </c>
      <c r="C1913" s="1" t="s">
        <v>285</v>
      </c>
      <c r="D1913" s="1">
        <v>2.1868251E7</v>
      </c>
      <c r="E1913" s="1">
        <v>5.1015950336E10</v>
      </c>
      <c r="J1913" s="1">
        <v>0.457</v>
      </c>
      <c r="K1913" s="1">
        <v>0.01</v>
      </c>
      <c r="L1913" s="1">
        <v>0.167</v>
      </c>
      <c r="N1913" s="1">
        <v>103.333</v>
      </c>
      <c r="S1913" s="1">
        <v>0.0</v>
      </c>
      <c r="T1913" s="1">
        <v>0.0</v>
      </c>
      <c r="V1913" s="1">
        <v>0.0</v>
      </c>
      <c r="W1913" s="1">
        <v>0.0</v>
      </c>
      <c r="X1913" s="1">
        <v>0.0</v>
      </c>
      <c r="Y1913" s="1">
        <v>0.0</v>
      </c>
      <c r="AA1913" s="1">
        <v>6.21</v>
      </c>
      <c r="AB1913" s="1">
        <v>283.973</v>
      </c>
      <c r="AC1913" s="1">
        <v>6.0</v>
      </c>
      <c r="AE1913" s="1">
        <v>13.842</v>
      </c>
      <c r="AF1913" s="1">
        <v>3.81</v>
      </c>
      <c r="AG1913" s="1">
        <v>1432.982</v>
      </c>
      <c r="AH1913" s="1">
        <v>0.614</v>
      </c>
      <c r="AK1913" s="1">
        <v>34.754</v>
      </c>
      <c r="AL1913" s="1">
        <v>0.76</v>
      </c>
      <c r="AO1913" s="1">
        <v>12.667</v>
      </c>
      <c r="AT1913" s="1">
        <v>0.0</v>
      </c>
      <c r="AU1913" s="1">
        <v>0.0</v>
      </c>
      <c r="AX1913" s="1">
        <v>0.0</v>
      </c>
      <c r="AY1913" s="1">
        <v>0.0</v>
      </c>
      <c r="AZ1913" s="1">
        <v>0.0</v>
      </c>
      <c r="BA1913" s="1">
        <v>0.0</v>
      </c>
      <c r="BC1913" s="1">
        <v>0.62</v>
      </c>
      <c r="BG1913" s="1">
        <v>239.16</v>
      </c>
      <c r="BH1913" s="1">
        <v>5.23</v>
      </c>
      <c r="BJ1913" s="1">
        <v>87.167</v>
      </c>
      <c r="BO1913" s="1">
        <v>239.617</v>
      </c>
      <c r="BP1913" s="1">
        <v>5.24</v>
      </c>
      <c r="BR1913" s="1">
        <v>87.333</v>
      </c>
      <c r="BT1913" s="1">
        <v>0.21</v>
      </c>
      <c r="BU1913" s="1">
        <v>3.382</v>
      </c>
      <c r="BY1913" s="1">
        <v>0.0</v>
      </c>
      <c r="BZ1913" s="1">
        <v>0.0</v>
      </c>
      <c r="CB1913" s="1">
        <v>0.0</v>
      </c>
      <c r="CG1913" s="1">
        <v>34.754</v>
      </c>
      <c r="CH1913" s="1">
        <v>0.76</v>
      </c>
      <c r="CJ1913" s="1">
        <v>0.274</v>
      </c>
      <c r="CK1913" s="1">
        <v>0.012</v>
      </c>
      <c r="CL1913" s="1">
        <v>203.994</v>
      </c>
      <c r="CM1913" s="1">
        <v>4.461</v>
      </c>
      <c r="CN1913" s="1">
        <v>12.667</v>
      </c>
      <c r="CQ1913" s="1">
        <v>0.01</v>
      </c>
      <c r="CR1913" s="1">
        <v>0.0</v>
      </c>
      <c r="CU1913" s="1">
        <v>0.457</v>
      </c>
      <c r="CV1913" s="1">
        <v>0.0</v>
      </c>
      <c r="CX1913" s="1">
        <v>0.167</v>
      </c>
      <c r="CY1913" s="1">
        <v>0.0</v>
      </c>
      <c r="DA1913" s="1">
        <v>274.37</v>
      </c>
      <c r="DB1913" s="1">
        <v>31.337</v>
      </c>
      <c r="DF1913" s="1">
        <v>239.617</v>
      </c>
      <c r="DG1913" s="1">
        <v>5.24</v>
      </c>
      <c r="DI1913" s="1">
        <v>87.333</v>
      </c>
      <c r="DN1913" s="1">
        <v>0.0</v>
      </c>
      <c r="DO1913" s="1">
        <v>0.0</v>
      </c>
      <c r="DQ1913" s="1">
        <v>0.0</v>
      </c>
      <c r="DV1913" s="1">
        <v>0.0</v>
      </c>
      <c r="DW1913" s="1">
        <v>0.0</v>
      </c>
      <c r="DY1913" s="1">
        <v>0.0</v>
      </c>
    </row>
    <row r="1914">
      <c r="A1914" s="1" t="s">
        <v>284</v>
      </c>
      <c r="B1914" s="1">
        <v>2005.0</v>
      </c>
      <c r="C1914" s="1" t="s">
        <v>285</v>
      </c>
      <c r="D1914" s="1">
        <v>2.244939E7</v>
      </c>
      <c r="E1914" s="1">
        <v>5.4178111488E10</v>
      </c>
      <c r="J1914" s="1">
        <v>0.445</v>
      </c>
      <c r="K1914" s="1">
        <v>0.01</v>
      </c>
      <c r="L1914" s="1">
        <v>0.148</v>
      </c>
      <c r="N1914" s="1">
        <v>132.047</v>
      </c>
      <c r="S1914" s="1">
        <v>0.0</v>
      </c>
      <c r="T1914" s="1">
        <v>0.0</v>
      </c>
      <c r="V1914" s="1">
        <v>0.0</v>
      </c>
      <c r="W1914" s="1">
        <v>0.0</v>
      </c>
      <c r="X1914" s="1">
        <v>0.0</v>
      </c>
      <c r="Y1914" s="1">
        <v>0.0</v>
      </c>
      <c r="AA1914" s="1">
        <v>6.92</v>
      </c>
      <c r="AB1914" s="1">
        <v>308.249</v>
      </c>
      <c r="AC1914" s="1">
        <v>6.74</v>
      </c>
      <c r="AE1914" s="1">
        <v>1.621</v>
      </c>
      <c r="AF1914" s="1">
        <v>0.508</v>
      </c>
      <c r="AG1914" s="1">
        <v>1418.509</v>
      </c>
      <c r="AH1914" s="1">
        <v>0.588</v>
      </c>
      <c r="AK1914" s="1">
        <v>51.672</v>
      </c>
      <c r="AL1914" s="1">
        <v>1.16</v>
      </c>
      <c r="AO1914" s="1">
        <v>17.211</v>
      </c>
      <c r="AT1914" s="1">
        <v>0.0</v>
      </c>
      <c r="AU1914" s="1">
        <v>0.0</v>
      </c>
      <c r="AX1914" s="1">
        <v>0.0</v>
      </c>
      <c r="AY1914" s="1">
        <v>0.0</v>
      </c>
      <c r="AZ1914" s="1">
        <v>0.0</v>
      </c>
      <c r="BA1914" s="1">
        <v>0.0</v>
      </c>
      <c r="BC1914" s="1">
        <v>0.89</v>
      </c>
      <c r="BG1914" s="1">
        <v>248.114</v>
      </c>
      <c r="BH1914" s="1">
        <v>5.57</v>
      </c>
      <c r="BJ1914" s="1">
        <v>82.641</v>
      </c>
      <c r="BO1914" s="1">
        <v>248.559</v>
      </c>
      <c r="BP1914" s="1">
        <v>5.58</v>
      </c>
      <c r="BR1914" s="1">
        <v>82.789</v>
      </c>
      <c r="BT1914" s="1">
        <v>0.18</v>
      </c>
      <c r="BU1914" s="1">
        <v>2.601</v>
      </c>
      <c r="BY1914" s="1">
        <v>0.0</v>
      </c>
      <c r="BZ1914" s="1">
        <v>0.0</v>
      </c>
      <c r="CB1914" s="1">
        <v>0.0</v>
      </c>
      <c r="CG1914" s="1">
        <v>51.672</v>
      </c>
      <c r="CH1914" s="1">
        <v>1.16</v>
      </c>
      <c r="CJ1914" s="1">
        <v>-14.52</v>
      </c>
      <c r="CK1914" s="1">
        <v>-0.648</v>
      </c>
      <c r="CL1914" s="1">
        <v>169.86</v>
      </c>
      <c r="CM1914" s="1">
        <v>3.813</v>
      </c>
      <c r="CN1914" s="1">
        <v>17.211</v>
      </c>
      <c r="CQ1914" s="1">
        <v>0.01</v>
      </c>
      <c r="CR1914" s="1">
        <v>0.0</v>
      </c>
      <c r="CU1914" s="1">
        <v>0.445</v>
      </c>
      <c r="CV1914" s="1">
        <v>0.0</v>
      </c>
      <c r="CX1914" s="1">
        <v>0.148</v>
      </c>
      <c r="CY1914" s="1">
        <v>0.0</v>
      </c>
      <c r="DA1914" s="1">
        <v>300.231</v>
      </c>
      <c r="DB1914" s="1">
        <v>31.845</v>
      </c>
      <c r="DF1914" s="1">
        <v>248.559</v>
      </c>
      <c r="DG1914" s="1">
        <v>5.58</v>
      </c>
      <c r="DI1914" s="1">
        <v>82.789</v>
      </c>
      <c r="DN1914" s="1">
        <v>0.0</v>
      </c>
      <c r="DO1914" s="1">
        <v>0.0</v>
      </c>
      <c r="DQ1914" s="1">
        <v>0.0</v>
      </c>
      <c r="DV1914" s="1">
        <v>0.0</v>
      </c>
      <c r="DW1914" s="1">
        <v>0.0</v>
      </c>
      <c r="DY1914" s="1">
        <v>0.0</v>
      </c>
    </row>
    <row r="1915">
      <c r="A1915" s="1" t="s">
        <v>284</v>
      </c>
      <c r="B1915" s="1">
        <v>2006.0</v>
      </c>
      <c r="C1915" s="1" t="s">
        <v>285</v>
      </c>
      <c r="D1915" s="1">
        <v>2.3040661E7</v>
      </c>
      <c r="E1915" s="1">
        <v>5.7735684096E10</v>
      </c>
      <c r="J1915" s="1">
        <v>0.434</v>
      </c>
      <c r="K1915" s="1">
        <v>0.01</v>
      </c>
      <c r="L1915" s="1">
        <v>0.119</v>
      </c>
      <c r="N1915" s="1">
        <v>237.187</v>
      </c>
      <c r="S1915" s="1">
        <v>0.0</v>
      </c>
      <c r="T1915" s="1">
        <v>0.0</v>
      </c>
      <c r="V1915" s="1">
        <v>0.0</v>
      </c>
      <c r="W1915" s="1">
        <v>0.0</v>
      </c>
      <c r="X1915" s="1">
        <v>0.0</v>
      </c>
      <c r="Y1915" s="1">
        <v>0.0</v>
      </c>
      <c r="AA1915" s="1">
        <v>8.26</v>
      </c>
      <c r="AB1915" s="1">
        <v>358.497</v>
      </c>
      <c r="AC1915" s="1">
        <v>8.39</v>
      </c>
      <c r="AE1915" s="1">
        <v>-3.165</v>
      </c>
      <c r="AF1915" s="1">
        <v>-1.008</v>
      </c>
      <c r="AG1915" s="1">
        <v>1338.364</v>
      </c>
      <c r="AH1915" s="1">
        <v>0.534</v>
      </c>
      <c r="AK1915" s="1">
        <v>122.392</v>
      </c>
      <c r="AL1915" s="1">
        <v>2.82</v>
      </c>
      <c r="AO1915" s="1">
        <v>33.611</v>
      </c>
      <c r="AT1915" s="1">
        <v>0.0</v>
      </c>
      <c r="AU1915" s="1">
        <v>0.0</v>
      </c>
      <c r="AX1915" s="1">
        <v>0.0</v>
      </c>
      <c r="AY1915" s="1">
        <v>0.0</v>
      </c>
      <c r="AZ1915" s="1">
        <v>0.0</v>
      </c>
      <c r="BA1915" s="1">
        <v>0.0</v>
      </c>
      <c r="BC1915" s="1">
        <v>1.99</v>
      </c>
      <c r="BG1915" s="1">
        <v>241.313</v>
      </c>
      <c r="BH1915" s="1">
        <v>5.56</v>
      </c>
      <c r="BJ1915" s="1">
        <v>66.269</v>
      </c>
      <c r="BO1915" s="1">
        <v>241.747</v>
      </c>
      <c r="BP1915" s="1">
        <v>5.57</v>
      </c>
      <c r="BR1915" s="1">
        <v>66.389</v>
      </c>
      <c r="BT1915" s="1">
        <v>-0.13</v>
      </c>
      <c r="BU1915" s="1">
        <v>-1.574</v>
      </c>
      <c r="BY1915" s="1">
        <v>0.0</v>
      </c>
      <c r="BZ1915" s="1">
        <v>0.0</v>
      </c>
      <c r="CB1915" s="1">
        <v>0.0</v>
      </c>
      <c r="CG1915" s="1">
        <v>122.392</v>
      </c>
      <c r="CH1915" s="1">
        <v>2.82</v>
      </c>
      <c r="CJ1915" s="1">
        <v>0.0</v>
      </c>
      <c r="CK1915" s="1">
        <v>0.0</v>
      </c>
      <c r="CL1915" s="1">
        <v>165.501</v>
      </c>
      <c r="CM1915" s="1">
        <v>3.813</v>
      </c>
      <c r="CN1915" s="1">
        <v>33.611</v>
      </c>
      <c r="CQ1915" s="1">
        <v>0.01</v>
      </c>
      <c r="CR1915" s="1">
        <v>0.0</v>
      </c>
      <c r="CU1915" s="1">
        <v>0.434</v>
      </c>
      <c r="CV1915" s="1">
        <v>0.0</v>
      </c>
      <c r="CX1915" s="1">
        <v>0.119</v>
      </c>
      <c r="CY1915" s="1">
        <v>0.0</v>
      </c>
      <c r="DA1915" s="1">
        <v>364.139</v>
      </c>
      <c r="DB1915" s="1">
        <v>30.837</v>
      </c>
      <c r="DF1915" s="1">
        <v>241.747</v>
      </c>
      <c r="DG1915" s="1">
        <v>5.57</v>
      </c>
      <c r="DI1915" s="1">
        <v>66.389</v>
      </c>
      <c r="DN1915" s="1">
        <v>0.0</v>
      </c>
      <c r="DO1915" s="1">
        <v>0.0</v>
      </c>
      <c r="DQ1915" s="1">
        <v>0.0</v>
      </c>
      <c r="DV1915" s="1">
        <v>0.0</v>
      </c>
      <c r="DW1915" s="1">
        <v>0.0</v>
      </c>
      <c r="DY1915" s="1">
        <v>0.0</v>
      </c>
    </row>
    <row r="1916">
      <c r="A1916" s="1" t="s">
        <v>284</v>
      </c>
      <c r="B1916" s="1">
        <v>2007.0</v>
      </c>
      <c r="C1916" s="1" t="s">
        <v>285</v>
      </c>
      <c r="D1916" s="1">
        <v>2.364224E7</v>
      </c>
      <c r="E1916" s="1">
        <v>6.0409356288E10</v>
      </c>
      <c r="J1916" s="1">
        <v>0.423</v>
      </c>
      <c r="K1916" s="1">
        <v>0.01</v>
      </c>
      <c r="L1916" s="1">
        <v>0.144</v>
      </c>
      <c r="N1916" s="1">
        <v>321.839</v>
      </c>
      <c r="S1916" s="1">
        <v>0.0</v>
      </c>
      <c r="T1916" s="1">
        <v>0.0</v>
      </c>
      <c r="V1916" s="1">
        <v>0.0</v>
      </c>
      <c r="W1916" s="1">
        <v>0.0</v>
      </c>
      <c r="X1916" s="1">
        <v>0.0</v>
      </c>
      <c r="Y1916" s="1">
        <v>0.0</v>
      </c>
      <c r="AA1916" s="1">
        <v>7.15</v>
      </c>
      <c r="AB1916" s="1">
        <v>302.425</v>
      </c>
      <c r="AC1916" s="1">
        <v>6.96</v>
      </c>
      <c r="AE1916" s="1">
        <v>4.143</v>
      </c>
      <c r="AF1916" s="1">
        <v>1.278</v>
      </c>
      <c r="AG1916" s="1">
        <v>1358.346</v>
      </c>
      <c r="AH1916" s="1">
        <v>0.532</v>
      </c>
      <c r="AK1916" s="1">
        <v>137.889</v>
      </c>
      <c r="AL1916" s="1">
        <v>3.26</v>
      </c>
      <c r="AO1916" s="1">
        <v>46.839</v>
      </c>
      <c r="AT1916" s="1">
        <v>0.0</v>
      </c>
      <c r="AU1916" s="1">
        <v>0.0</v>
      </c>
      <c r="AX1916" s="1">
        <v>0.0</v>
      </c>
      <c r="AY1916" s="1">
        <v>0.0</v>
      </c>
      <c r="AZ1916" s="1">
        <v>0.0</v>
      </c>
      <c r="BA1916" s="1">
        <v>0.0</v>
      </c>
      <c r="BC1916" s="1">
        <v>2.24</v>
      </c>
      <c r="BG1916" s="1">
        <v>156.077</v>
      </c>
      <c r="BH1916" s="1">
        <v>3.69</v>
      </c>
      <c r="BJ1916" s="1">
        <v>53.017</v>
      </c>
      <c r="BO1916" s="1">
        <v>156.5</v>
      </c>
      <c r="BP1916" s="1">
        <v>3.7</v>
      </c>
      <c r="BR1916" s="1">
        <v>53.161</v>
      </c>
      <c r="BT1916" s="1">
        <v>0.19</v>
      </c>
      <c r="BU1916" s="1">
        <v>2.657</v>
      </c>
      <c r="BY1916" s="1">
        <v>0.0</v>
      </c>
      <c r="BZ1916" s="1">
        <v>0.0</v>
      </c>
      <c r="CB1916" s="1">
        <v>0.0</v>
      </c>
      <c r="CG1916" s="1">
        <v>137.889</v>
      </c>
      <c r="CH1916" s="1">
        <v>3.26</v>
      </c>
      <c r="CJ1916" s="1">
        <v>0.0</v>
      </c>
      <c r="CK1916" s="1">
        <v>0.0</v>
      </c>
      <c r="CL1916" s="1">
        <v>161.29</v>
      </c>
      <c r="CM1916" s="1">
        <v>3.813</v>
      </c>
      <c r="CN1916" s="1">
        <v>46.839</v>
      </c>
      <c r="CQ1916" s="1">
        <v>0.01</v>
      </c>
      <c r="CR1916" s="1">
        <v>0.0</v>
      </c>
      <c r="CU1916" s="1">
        <v>0.423</v>
      </c>
      <c r="CV1916" s="1">
        <v>0.0</v>
      </c>
      <c r="CX1916" s="1">
        <v>0.144</v>
      </c>
      <c r="CY1916" s="1">
        <v>0.0</v>
      </c>
      <c r="DA1916" s="1">
        <v>294.388</v>
      </c>
      <c r="DB1916" s="1">
        <v>32.114</v>
      </c>
      <c r="DF1916" s="1">
        <v>156.5</v>
      </c>
      <c r="DG1916" s="1">
        <v>3.7</v>
      </c>
      <c r="DI1916" s="1">
        <v>53.161</v>
      </c>
      <c r="DN1916" s="1">
        <v>0.0</v>
      </c>
      <c r="DO1916" s="1">
        <v>0.0</v>
      </c>
      <c r="DQ1916" s="1">
        <v>0.0</v>
      </c>
      <c r="DV1916" s="1">
        <v>0.0</v>
      </c>
      <c r="DW1916" s="1">
        <v>0.0</v>
      </c>
      <c r="DY1916" s="1">
        <v>0.0</v>
      </c>
    </row>
    <row r="1917">
      <c r="A1917" s="1" t="s">
        <v>284</v>
      </c>
      <c r="B1917" s="1">
        <v>2008.0</v>
      </c>
      <c r="C1917" s="1" t="s">
        <v>285</v>
      </c>
      <c r="D1917" s="1">
        <v>2.42499E7</v>
      </c>
      <c r="E1917" s="1">
        <v>6.6155974656E10</v>
      </c>
      <c r="J1917" s="1">
        <v>0.825</v>
      </c>
      <c r="K1917" s="1">
        <v>0.02</v>
      </c>
      <c r="L1917" s="1">
        <v>0.24</v>
      </c>
      <c r="N1917" s="1">
        <v>189.904</v>
      </c>
      <c r="S1917" s="1">
        <v>0.0</v>
      </c>
      <c r="T1917" s="1">
        <v>0.0</v>
      </c>
      <c r="V1917" s="1">
        <v>0.0</v>
      </c>
      <c r="W1917" s="1">
        <v>0.0</v>
      </c>
      <c r="X1917" s="1">
        <v>0.0</v>
      </c>
      <c r="Y1917" s="1">
        <v>0.0</v>
      </c>
      <c r="AA1917" s="1">
        <v>8.06</v>
      </c>
      <c r="AB1917" s="1">
        <v>332.373</v>
      </c>
      <c r="AC1917" s="1">
        <v>8.32</v>
      </c>
      <c r="AE1917" s="1">
        <v>7.855</v>
      </c>
      <c r="AF1917" s="1">
        <v>2.522</v>
      </c>
      <c r="AG1917" s="1">
        <v>1428.326</v>
      </c>
      <c r="AH1917" s="1">
        <v>0.524</v>
      </c>
      <c r="AK1917" s="1">
        <v>89.485</v>
      </c>
      <c r="AL1917" s="1">
        <v>2.17</v>
      </c>
      <c r="AO1917" s="1">
        <v>26.082</v>
      </c>
      <c r="AT1917" s="1">
        <v>0.0</v>
      </c>
      <c r="AU1917" s="1">
        <v>0.0</v>
      </c>
      <c r="AX1917" s="1">
        <v>0.0</v>
      </c>
      <c r="AY1917" s="1">
        <v>0.0</v>
      </c>
      <c r="AZ1917" s="1">
        <v>0.0</v>
      </c>
      <c r="BA1917" s="1">
        <v>0.0</v>
      </c>
      <c r="BC1917" s="1">
        <v>1.58</v>
      </c>
      <c r="BG1917" s="1">
        <v>252.785</v>
      </c>
      <c r="BH1917" s="1">
        <v>6.13</v>
      </c>
      <c r="BJ1917" s="1">
        <v>73.678</v>
      </c>
      <c r="BO1917" s="1">
        <v>253.609</v>
      </c>
      <c r="BP1917" s="1">
        <v>6.15</v>
      </c>
      <c r="BR1917" s="1">
        <v>73.918</v>
      </c>
      <c r="BT1917" s="1">
        <v>-0.26</v>
      </c>
      <c r="BU1917" s="1">
        <v>-3.226</v>
      </c>
      <c r="BY1917" s="1">
        <v>0.0</v>
      </c>
      <c r="BZ1917" s="1">
        <v>0.0</v>
      </c>
      <c r="CB1917" s="1">
        <v>0.0</v>
      </c>
      <c r="CG1917" s="1">
        <v>89.485</v>
      </c>
      <c r="CH1917" s="1">
        <v>2.17</v>
      </c>
      <c r="CJ1917" s="1">
        <v>0.274</v>
      </c>
      <c r="CK1917" s="1">
        <v>0.01</v>
      </c>
      <c r="CL1917" s="1">
        <v>157.679</v>
      </c>
      <c r="CM1917" s="1">
        <v>3.824</v>
      </c>
      <c r="CN1917" s="1">
        <v>26.082</v>
      </c>
      <c r="CQ1917" s="1">
        <v>0.02</v>
      </c>
      <c r="CR1917" s="1">
        <v>0.0</v>
      </c>
      <c r="CU1917" s="1">
        <v>0.825</v>
      </c>
      <c r="CV1917" s="1">
        <v>0.0</v>
      </c>
      <c r="CX1917" s="1">
        <v>0.24</v>
      </c>
      <c r="CY1917" s="1">
        <v>0.0</v>
      </c>
      <c r="DA1917" s="1">
        <v>343.094</v>
      </c>
      <c r="DB1917" s="1">
        <v>34.637</v>
      </c>
      <c r="DF1917" s="1">
        <v>253.609</v>
      </c>
      <c r="DG1917" s="1">
        <v>6.15</v>
      </c>
      <c r="DI1917" s="1">
        <v>73.918</v>
      </c>
      <c r="DN1917" s="1">
        <v>0.0</v>
      </c>
      <c r="DO1917" s="1">
        <v>0.0</v>
      </c>
      <c r="DQ1917" s="1">
        <v>0.0</v>
      </c>
      <c r="DV1917" s="1">
        <v>0.0</v>
      </c>
      <c r="DW1917" s="1">
        <v>0.0</v>
      </c>
      <c r="DY1917" s="1">
        <v>0.0</v>
      </c>
    </row>
    <row r="1918">
      <c r="A1918" s="1" t="s">
        <v>284</v>
      </c>
      <c r="B1918" s="1">
        <v>2009.0</v>
      </c>
      <c r="C1918" s="1" t="s">
        <v>285</v>
      </c>
      <c r="D1918" s="1">
        <v>2.4862618E7</v>
      </c>
      <c r="E1918" s="1">
        <v>6.9564817408E10</v>
      </c>
      <c r="J1918" s="1">
        <v>0.804</v>
      </c>
      <c r="K1918" s="1">
        <v>0.02</v>
      </c>
      <c r="L1918" s="1">
        <v>0.224</v>
      </c>
      <c r="N1918" s="1">
        <v>173.378</v>
      </c>
      <c r="S1918" s="1">
        <v>0.0</v>
      </c>
      <c r="T1918" s="1">
        <v>0.0</v>
      </c>
      <c r="V1918" s="1">
        <v>0.0</v>
      </c>
      <c r="W1918" s="1">
        <v>0.0</v>
      </c>
      <c r="X1918" s="1">
        <v>0.0</v>
      </c>
      <c r="Y1918" s="1">
        <v>0.0</v>
      </c>
      <c r="AA1918" s="1">
        <v>8.39</v>
      </c>
      <c r="AB1918" s="1">
        <v>337.454</v>
      </c>
      <c r="AC1918" s="1">
        <v>8.94</v>
      </c>
      <c r="AE1918" s="1">
        <v>16.902</v>
      </c>
      <c r="AF1918" s="1">
        <v>5.854</v>
      </c>
      <c r="AG1918" s="1">
        <v>1628.586</v>
      </c>
      <c r="AH1918" s="1">
        <v>0.582</v>
      </c>
      <c r="AK1918" s="1">
        <v>84.866</v>
      </c>
      <c r="AL1918" s="1">
        <v>2.11</v>
      </c>
      <c r="AO1918" s="1">
        <v>23.602</v>
      </c>
      <c r="AT1918" s="1">
        <v>0.804</v>
      </c>
      <c r="AU1918" s="1">
        <v>0.02</v>
      </c>
      <c r="AX1918" s="1">
        <v>0.0</v>
      </c>
      <c r="AY1918" s="1">
        <v>0.0</v>
      </c>
      <c r="AZ1918" s="1">
        <v>0.0</v>
      </c>
      <c r="BA1918" s="1">
        <v>0.224</v>
      </c>
      <c r="BC1918" s="1">
        <v>1.55</v>
      </c>
      <c r="BG1918" s="1">
        <v>273.905</v>
      </c>
      <c r="BH1918" s="1">
        <v>6.81</v>
      </c>
      <c r="BJ1918" s="1">
        <v>76.174</v>
      </c>
      <c r="BO1918" s="1">
        <v>274.71</v>
      </c>
      <c r="BP1918" s="1">
        <v>6.83</v>
      </c>
      <c r="BR1918" s="1">
        <v>76.398</v>
      </c>
      <c r="BT1918" s="1">
        <v>-0.55</v>
      </c>
      <c r="BU1918" s="1">
        <v>-6.555</v>
      </c>
      <c r="BY1918" s="1">
        <v>0.0</v>
      </c>
      <c r="BZ1918" s="1">
        <v>0.0</v>
      </c>
      <c r="CB1918" s="1">
        <v>0.0</v>
      </c>
      <c r="CG1918" s="1">
        <v>84.062</v>
      </c>
      <c r="CH1918" s="1">
        <v>2.09</v>
      </c>
      <c r="CJ1918" s="1">
        <v>-0.273</v>
      </c>
      <c r="CK1918" s="1">
        <v>-0.01</v>
      </c>
      <c r="CL1918" s="1">
        <v>153.373</v>
      </c>
      <c r="CM1918" s="1">
        <v>3.813</v>
      </c>
      <c r="CN1918" s="1">
        <v>23.378</v>
      </c>
      <c r="CQ1918" s="1">
        <v>0.02</v>
      </c>
      <c r="CR1918" s="1">
        <v>0.0</v>
      </c>
      <c r="CU1918" s="1">
        <v>0.804</v>
      </c>
      <c r="CV1918" s="1">
        <v>0.0</v>
      </c>
      <c r="CX1918" s="1">
        <v>0.224</v>
      </c>
      <c r="CY1918" s="1">
        <v>0.0</v>
      </c>
      <c r="DA1918" s="1">
        <v>359.576</v>
      </c>
      <c r="DB1918" s="1">
        <v>40.491</v>
      </c>
      <c r="DF1918" s="1">
        <v>274.71</v>
      </c>
      <c r="DG1918" s="1">
        <v>6.83</v>
      </c>
      <c r="DI1918" s="1">
        <v>76.398</v>
      </c>
      <c r="DN1918" s="1">
        <v>0.0</v>
      </c>
      <c r="DO1918" s="1">
        <v>0.0</v>
      </c>
      <c r="DQ1918" s="1">
        <v>0.0</v>
      </c>
      <c r="DV1918" s="1">
        <v>0.0</v>
      </c>
      <c r="DW1918" s="1">
        <v>0.0</v>
      </c>
      <c r="DY1918" s="1">
        <v>0.0</v>
      </c>
    </row>
    <row r="1919">
      <c r="A1919" s="1" t="s">
        <v>284</v>
      </c>
      <c r="B1919" s="1">
        <v>2010.0</v>
      </c>
      <c r="C1919" s="1" t="s">
        <v>285</v>
      </c>
      <c r="D1919" s="1">
        <v>2.5474957E7</v>
      </c>
      <c r="E1919" s="1">
        <v>7.5296612352E10</v>
      </c>
      <c r="J1919" s="1">
        <v>0.785</v>
      </c>
      <c r="K1919" s="1">
        <v>0.02</v>
      </c>
      <c r="L1919" s="1">
        <v>0.198</v>
      </c>
      <c r="N1919" s="1">
        <v>230.237</v>
      </c>
      <c r="S1919" s="1">
        <v>0.0</v>
      </c>
      <c r="T1919" s="1">
        <v>0.0</v>
      </c>
      <c r="V1919" s="1">
        <v>0.0</v>
      </c>
      <c r="W1919" s="1">
        <v>0.0</v>
      </c>
      <c r="X1919" s="1">
        <v>0.0</v>
      </c>
      <c r="Y1919" s="1">
        <v>0.0</v>
      </c>
      <c r="AA1919" s="1">
        <v>9.19</v>
      </c>
      <c r="AB1919" s="1">
        <v>360.746</v>
      </c>
      <c r="AC1919" s="1">
        <v>10.12</v>
      </c>
      <c r="AE1919" s="1">
        <v>3.48</v>
      </c>
      <c r="AF1919" s="1">
        <v>1.409</v>
      </c>
      <c r="AG1919" s="1">
        <v>1644.755</v>
      </c>
      <c r="AH1919" s="1">
        <v>0.556</v>
      </c>
      <c r="AK1919" s="1">
        <v>124.436</v>
      </c>
      <c r="AL1919" s="1">
        <v>3.17</v>
      </c>
      <c r="AO1919" s="1">
        <v>31.324</v>
      </c>
      <c r="AT1919" s="1">
        <v>51.031</v>
      </c>
      <c r="AU1919" s="1">
        <v>1.3</v>
      </c>
      <c r="AX1919" s="1">
        <v>0.0</v>
      </c>
      <c r="AY1919" s="1">
        <v>0.0</v>
      </c>
      <c r="AZ1919" s="1">
        <v>0.0</v>
      </c>
      <c r="BA1919" s="1">
        <v>12.846</v>
      </c>
      <c r="BC1919" s="1">
        <v>2.33</v>
      </c>
      <c r="BG1919" s="1">
        <v>272.032</v>
      </c>
      <c r="BH1919" s="1">
        <v>6.93</v>
      </c>
      <c r="BJ1919" s="1">
        <v>68.478</v>
      </c>
      <c r="BO1919" s="1">
        <v>272.817</v>
      </c>
      <c r="BP1919" s="1">
        <v>6.95</v>
      </c>
      <c r="BR1919" s="1">
        <v>68.676</v>
      </c>
      <c r="BT1919" s="1">
        <v>-0.93</v>
      </c>
      <c r="BU1919" s="1">
        <v>-10.12</v>
      </c>
      <c r="BY1919" s="1">
        <v>0.0</v>
      </c>
      <c r="BZ1919" s="1">
        <v>0.0</v>
      </c>
      <c r="CB1919" s="1">
        <v>0.0</v>
      </c>
      <c r="CG1919" s="1">
        <v>73.405</v>
      </c>
      <c r="CH1919" s="1">
        <v>1.87</v>
      </c>
      <c r="CJ1919" s="1">
        <v>19.817</v>
      </c>
      <c r="CK1919" s="1">
        <v>0.756</v>
      </c>
      <c r="CL1919" s="1">
        <v>179.35</v>
      </c>
      <c r="CM1919" s="1">
        <v>4.569</v>
      </c>
      <c r="CN1919" s="1">
        <v>18.478</v>
      </c>
      <c r="CQ1919" s="1">
        <v>0.02</v>
      </c>
      <c r="CR1919" s="1">
        <v>0.0</v>
      </c>
      <c r="CU1919" s="1">
        <v>0.785</v>
      </c>
      <c r="CV1919" s="1">
        <v>0.0</v>
      </c>
      <c r="CX1919" s="1">
        <v>0.198</v>
      </c>
      <c r="CY1919" s="1">
        <v>0.0</v>
      </c>
      <c r="DA1919" s="1">
        <v>397.253</v>
      </c>
      <c r="DB1919" s="1">
        <v>41.9</v>
      </c>
      <c r="DF1919" s="1">
        <v>272.817</v>
      </c>
      <c r="DG1919" s="1">
        <v>6.95</v>
      </c>
      <c r="DI1919" s="1">
        <v>68.676</v>
      </c>
      <c r="DN1919" s="1">
        <v>0.0</v>
      </c>
      <c r="DO1919" s="1">
        <v>0.0</v>
      </c>
      <c r="DQ1919" s="1">
        <v>0.0</v>
      </c>
      <c r="DV1919" s="1">
        <v>0.0</v>
      </c>
      <c r="DW1919" s="1">
        <v>0.0</v>
      </c>
      <c r="DY1919" s="1">
        <v>0.0</v>
      </c>
    </row>
    <row r="1920">
      <c r="A1920" s="1" t="s">
        <v>284</v>
      </c>
      <c r="B1920" s="1">
        <v>2011.0</v>
      </c>
      <c r="C1920" s="1" t="s">
        <v>285</v>
      </c>
      <c r="D1920" s="1">
        <v>2.6095042E7</v>
      </c>
      <c r="E1920" s="1">
        <v>8.6160269312E10</v>
      </c>
      <c r="J1920" s="1">
        <v>0.766</v>
      </c>
      <c r="K1920" s="1">
        <v>0.02</v>
      </c>
      <c r="L1920" s="1">
        <v>0.177</v>
      </c>
      <c r="N1920" s="1">
        <v>253.758</v>
      </c>
      <c r="S1920" s="1">
        <v>0.0</v>
      </c>
      <c r="T1920" s="1">
        <v>0.0</v>
      </c>
      <c r="V1920" s="1">
        <v>0.0</v>
      </c>
      <c r="W1920" s="1">
        <v>0.0</v>
      </c>
      <c r="X1920" s="1">
        <v>0.0</v>
      </c>
      <c r="Y1920" s="1">
        <v>0.0</v>
      </c>
      <c r="AA1920" s="1">
        <v>10.7</v>
      </c>
      <c r="AB1920" s="1">
        <v>410.04</v>
      </c>
      <c r="AC1920" s="1">
        <v>11.31</v>
      </c>
      <c r="AE1920" s="1">
        <v>31.349</v>
      </c>
      <c r="AF1920" s="1">
        <v>13.135</v>
      </c>
      <c r="AG1920" s="1">
        <v>2109.027</v>
      </c>
      <c r="AH1920" s="1">
        <v>0.639</v>
      </c>
      <c r="AK1920" s="1">
        <v>145.622</v>
      </c>
      <c r="AL1920" s="1">
        <v>3.8</v>
      </c>
      <c r="AO1920" s="1">
        <v>33.599</v>
      </c>
      <c r="AT1920" s="1">
        <v>110.749</v>
      </c>
      <c r="AU1920" s="1">
        <v>2.89</v>
      </c>
      <c r="AX1920" s="1">
        <v>0.0</v>
      </c>
      <c r="AY1920" s="1">
        <v>0.0</v>
      </c>
      <c r="AZ1920" s="1">
        <v>0.0</v>
      </c>
      <c r="BA1920" s="1">
        <v>25.553</v>
      </c>
      <c r="BC1920" s="1">
        <v>2.87</v>
      </c>
      <c r="BG1920" s="1">
        <v>287.028</v>
      </c>
      <c r="BH1920" s="1">
        <v>7.49</v>
      </c>
      <c r="BJ1920" s="1">
        <v>66.225</v>
      </c>
      <c r="BO1920" s="1">
        <v>287.794</v>
      </c>
      <c r="BP1920" s="1">
        <v>7.51</v>
      </c>
      <c r="BR1920" s="1">
        <v>66.401</v>
      </c>
      <c r="BT1920" s="1">
        <v>-0.61</v>
      </c>
      <c r="BU1920" s="1">
        <v>-5.701</v>
      </c>
      <c r="BY1920" s="1">
        <v>0.0</v>
      </c>
      <c r="BZ1920" s="1">
        <v>0.0</v>
      </c>
      <c r="CB1920" s="1">
        <v>0.0</v>
      </c>
      <c r="CG1920" s="1">
        <v>34.873</v>
      </c>
      <c r="CH1920" s="1">
        <v>0.91</v>
      </c>
      <c r="CJ1920" s="1">
        <v>964.291</v>
      </c>
      <c r="CK1920" s="1">
        <v>44.058</v>
      </c>
      <c r="CL1920" s="1">
        <v>1863.452</v>
      </c>
      <c r="CM1920" s="1">
        <v>48.627</v>
      </c>
      <c r="CN1920" s="1">
        <v>8.046</v>
      </c>
      <c r="CQ1920" s="1">
        <v>0.02</v>
      </c>
      <c r="CR1920" s="1">
        <v>0.0</v>
      </c>
      <c r="CU1920" s="1">
        <v>0.766</v>
      </c>
      <c r="CV1920" s="1">
        <v>0.0</v>
      </c>
      <c r="CX1920" s="1">
        <v>0.177</v>
      </c>
      <c r="CY1920" s="1">
        <v>0.0</v>
      </c>
      <c r="DA1920" s="1">
        <v>433.416</v>
      </c>
      <c r="DB1920" s="1">
        <v>55.035</v>
      </c>
      <c r="DF1920" s="1">
        <v>287.794</v>
      </c>
      <c r="DG1920" s="1">
        <v>7.51</v>
      </c>
      <c r="DI1920" s="1">
        <v>66.401</v>
      </c>
      <c r="DN1920" s="1">
        <v>0.0</v>
      </c>
      <c r="DO1920" s="1">
        <v>0.0</v>
      </c>
      <c r="DQ1920" s="1">
        <v>0.0</v>
      </c>
      <c r="DV1920" s="1">
        <v>0.0</v>
      </c>
      <c r="DW1920" s="1">
        <v>0.0</v>
      </c>
      <c r="DY1920" s="1">
        <v>0.0</v>
      </c>
    </row>
    <row r="1921">
      <c r="A1921" s="1" t="s">
        <v>284</v>
      </c>
      <c r="B1921" s="1">
        <v>2012.0</v>
      </c>
      <c r="C1921" s="1" t="s">
        <v>285</v>
      </c>
      <c r="D1921" s="1">
        <v>2.673422E7</v>
      </c>
      <c r="E1921" s="1">
        <v>9.342185472E10</v>
      </c>
      <c r="J1921" s="1">
        <v>0.748</v>
      </c>
      <c r="K1921" s="1">
        <v>0.02</v>
      </c>
      <c r="L1921" s="1">
        <v>0.165</v>
      </c>
      <c r="N1921" s="1">
        <v>251.029</v>
      </c>
      <c r="S1921" s="1">
        <v>0.0</v>
      </c>
      <c r="T1921" s="1">
        <v>0.0</v>
      </c>
      <c r="V1921" s="1">
        <v>0.0</v>
      </c>
      <c r="W1921" s="1">
        <v>0.0</v>
      </c>
      <c r="X1921" s="1">
        <v>0.0</v>
      </c>
      <c r="Y1921" s="1">
        <v>0.0</v>
      </c>
      <c r="AA1921" s="1">
        <v>11.61</v>
      </c>
      <c r="AB1921" s="1">
        <v>434.275</v>
      </c>
      <c r="AC1921" s="1">
        <v>12.15</v>
      </c>
      <c r="AE1921" s="1">
        <v>2.432</v>
      </c>
      <c r="AF1921" s="1">
        <v>1.338</v>
      </c>
      <c r="AG1921" s="1">
        <v>2108.665</v>
      </c>
      <c r="AH1921" s="1">
        <v>0.603</v>
      </c>
      <c r="AK1921" s="1">
        <v>154.858</v>
      </c>
      <c r="AL1921" s="1">
        <v>4.14</v>
      </c>
      <c r="AO1921" s="1">
        <v>34.074</v>
      </c>
      <c r="AT1921" s="1">
        <v>76.307</v>
      </c>
      <c r="AU1921" s="1">
        <v>2.04</v>
      </c>
      <c r="AX1921" s="1">
        <v>0.0</v>
      </c>
      <c r="AY1921" s="1">
        <v>0.0</v>
      </c>
      <c r="AZ1921" s="1">
        <v>0.0</v>
      </c>
      <c r="BA1921" s="1">
        <v>16.79</v>
      </c>
      <c r="BC1921" s="1">
        <v>3.05</v>
      </c>
      <c r="BG1921" s="1">
        <v>298.868</v>
      </c>
      <c r="BH1921" s="1">
        <v>7.99</v>
      </c>
      <c r="BJ1921" s="1">
        <v>65.761</v>
      </c>
      <c r="BO1921" s="1">
        <v>299.616</v>
      </c>
      <c r="BP1921" s="1">
        <v>8.01</v>
      </c>
      <c r="BR1921" s="1">
        <v>65.926</v>
      </c>
      <c r="BT1921" s="1">
        <v>-0.54</v>
      </c>
      <c r="BU1921" s="1">
        <v>-4.651</v>
      </c>
      <c r="BY1921" s="1">
        <v>0.0</v>
      </c>
      <c r="BZ1921" s="1">
        <v>0.0</v>
      </c>
      <c r="CB1921" s="1">
        <v>0.0</v>
      </c>
      <c r="CG1921" s="1">
        <v>78.551</v>
      </c>
      <c r="CH1921" s="1">
        <v>2.1</v>
      </c>
      <c r="CJ1921" s="1">
        <v>2.689</v>
      </c>
      <c r="CK1921" s="1">
        <v>1.308</v>
      </c>
      <c r="CL1921" s="1">
        <v>1867.812</v>
      </c>
      <c r="CM1921" s="1">
        <v>49.934</v>
      </c>
      <c r="CN1921" s="1">
        <v>17.284</v>
      </c>
      <c r="CQ1921" s="1">
        <v>0.02</v>
      </c>
      <c r="CR1921" s="1">
        <v>0.0</v>
      </c>
      <c r="CU1921" s="1">
        <v>0.748</v>
      </c>
      <c r="CV1921" s="1">
        <v>0.0</v>
      </c>
      <c r="CX1921" s="1">
        <v>0.165</v>
      </c>
      <c r="CY1921" s="1">
        <v>0.0</v>
      </c>
      <c r="DA1921" s="1">
        <v>454.474</v>
      </c>
      <c r="DB1921" s="1">
        <v>56.374</v>
      </c>
      <c r="DF1921" s="1">
        <v>299.616</v>
      </c>
      <c r="DG1921" s="1">
        <v>8.01</v>
      </c>
      <c r="DI1921" s="1">
        <v>65.926</v>
      </c>
      <c r="DN1921" s="1">
        <v>0.0</v>
      </c>
      <c r="DO1921" s="1">
        <v>0.0</v>
      </c>
      <c r="DQ1921" s="1">
        <v>0.0</v>
      </c>
      <c r="DV1921" s="1">
        <v>0.0</v>
      </c>
      <c r="DW1921" s="1">
        <v>0.0</v>
      </c>
      <c r="DY1921" s="1">
        <v>0.0</v>
      </c>
    </row>
    <row r="1922">
      <c r="A1922" s="1" t="s">
        <v>284</v>
      </c>
      <c r="B1922" s="1">
        <v>2013.0</v>
      </c>
      <c r="C1922" s="1" t="s">
        <v>285</v>
      </c>
      <c r="D1922" s="1">
        <v>2.7386146E7</v>
      </c>
      <c r="E1922" s="1">
        <v>1.00187455488E11</v>
      </c>
      <c r="J1922" s="1">
        <v>0.73</v>
      </c>
      <c r="K1922" s="1">
        <v>0.02</v>
      </c>
      <c r="L1922" s="1">
        <v>0.154</v>
      </c>
      <c r="N1922" s="1">
        <v>266.359</v>
      </c>
      <c r="S1922" s="1">
        <v>0.0</v>
      </c>
      <c r="T1922" s="1">
        <v>0.0</v>
      </c>
      <c r="V1922" s="1">
        <v>0.0</v>
      </c>
      <c r="W1922" s="1">
        <v>0.0</v>
      </c>
      <c r="X1922" s="1">
        <v>0.0</v>
      </c>
      <c r="Y1922" s="1">
        <v>0.0</v>
      </c>
      <c r="AA1922" s="1">
        <v>12.49</v>
      </c>
      <c r="AB1922" s="1">
        <v>456.07</v>
      </c>
      <c r="AC1922" s="1">
        <v>12.99</v>
      </c>
      <c r="AE1922" s="1">
        <v>5.781</v>
      </c>
      <c r="AF1922" s="1">
        <v>3.259</v>
      </c>
      <c r="AG1922" s="1">
        <v>2177.477</v>
      </c>
      <c r="AH1922" s="1">
        <v>0.595</v>
      </c>
      <c r="AK1922" s="1">
        <v>176.001</v>
      </c>
      <c r="AL1922" s="1">
        <v>4.82</v>
      </c>
      <c r="AO1922" s="1">
        <v>37.105</v>
      </c>
      <c r="AT1922" s="1">
        <v>54.042</v>
      </c>
      <c r="AU1922" s="1">
        <v>1.48</v>
      </c>
      <c r="AX1922" s="1">
        <v>0.0</v>
      </c>
      <c r="AY1922" s="1">
        <v>0.0</v>
      </c>
      <c r="AZ1922" s="1">
        <v>0.0</v>
      </c>
      <c r="BA1922" s="1">
        <v>11.393</v>
      </c>
      <c r="BC1922" s="1">
        <v>3.46</v>
      </c>
      <c r="BG1922" s="1">
        <v>297.596</v>
      </c>
      <c r="BH1922" s="1">
        <v>8.15</v>
      </c>
      <c r="BJ1922" s="1">
        <v>62.741</v>
      </c>
      <c r="BO1922" s="1">
        <v>298.326</v>
      </c>
      <c r="BP1922" s="1">
        <v>8.17</v>
      </c>
      <c r="BR1922" s="1">
        <v>62.895</v>
      </c>
      <c r="BT1922" s="1">
        <v>-0.5</v>
      </c>
      <c r="BU1922" s="1">
        <v>-4.003</v>
      </c>
      <c r="BY1922" s="1">
        <v>0.0</v>
      </c>
      <c r="BZ1922" s="1">
        <v>0.0</v>
      </c>
      <c r="CB1922" s="1">
        <v>0.0</v>
      </c>
      <c r="CG1922" s="1">
        <v>121.959</v>
      </c>
      <c r="CH1922" s="1">
        <v>3.34</v>
      </c>
      <c r="CJ1922" s="1">
        <v>24.618</v>
      </c>
      <c r="CK1922" s="1">
        <v>12.293</v>
      </c>
      <c r="CL1922" s="1">
        <v>2272.224</v>
      </c>
      <c r="CM1922" s="1">
        <v>62.227</v>
      </c>
      <c r="CN1922" s="1">
        <v>25.712</v>
      </c>
      <c r="CQ1922" s="1">
        <v>0.02</v>
      </c>
      <c r="CR1922" s="1">
        <v>0.0</v>
      </c>
      <c r="CU1922" s="1">
        <v>0.73</v>
      </c>
      <c r="CV1922" s="1">
        <v>0.0</v>
      </c>
      <c r="CX1922" s="1">
        <v>0.154</v>
      </c>
      <c r="CY1922" s="1">
        <v>0.0</v>
      </c>
      <c r="DA1922" s="1">
        <v>474.327</v>
      </c>
      <c r="DB1922" s="1">
        <v>59.633</v>
      </c>
      <c r="DF1922" s="1">
        <v>298.326</v>
      </c>
      <c r="DG1922" s="1">
        <v>8.17</v>
      </c>
      <c r="DI1922" s="1">
        <v>62.895</v>
      </c>
      <c r="DN1922" s="1">
        <v>0.0</v>
      </c>
      <c r="DO1922" s="1">
        <v>0.0</v>
      </c>
      <c r="DQ1922" s="1">
        <v>0.0</v>
      </c>
      <c r="DV1922" s="1">
        <v>0.0</v>
      </c>
      <c r="DW1922" s="1">
        <v>0.0</v>
      </c>
      <c r="DY1922" s="1">
        <v>0.0</v>
      </c>
    </row>
    <row r="1923">
      <c r="A1923" s="1" t="s">
        <v>284</v>
      </c>
      <c r="B1923" s="1">
        <v>2014.0</v>
      </c>
      <c r="C1923" s="1" t="s">
        <v>285</v>
      </c>
      <c r="D1923" s="1">
        <v>2.8041528E7</v>
      </c>
      <c r="E1923" s="1">
        <v>1.03048822784E11</v>
      </c>
      <c r="J1923" s="1">
        <v>0.713</v>
      </c>
      <c r="K1923" s="1">
        <v>0.02</v>
      </c>
      <c r="L1923" s="1">
        <v>0.153</v>
      </c>
      <c r="N1923" s="1">
        <v>269.113</v>
      </c>
      <c r="S1923" s="1">
        <v>0.0</v>
      </c>
      <c r="T1923" s="1">
        <v>0.0</v>
      </c>
      <c r="V1923" s="1">
        <v>0.0</v>
      </c>
      <c r="W1923" s="1">
        <v>0.0</v>
      </c>
      <c r="X1923" s="1">
        <v>0.0</v>
      </c>
      <c r="Y1923" s="1">
        <v>0.0</v>
      </c>
      <c r="AA1923" s="1">
        <v>12.61</v>
      </c>
      <c r="AB1923" s="1">
        <v>449.69</v>
      </c>
      <c r="AC1923" s="1">
        <v>13.08</v>
      </c>
      <c r="AE1923" s="1">
        <v>1.5</v>
      </c>
      <c r="AF1923" s="1">
        <v>0.894</v>
      </c>
      <c r="AG1923" s="1">
        <v>2158.477</v>
      </c>
      <c r="AH1923" s="1">
        <v>0.587</v>
      </c>
      <c r="AK1923" s="1">
        <v>169.748</v>
      </c>
      <c r="AL1923" s="1">
        <v>4.76</v>
      </c>
      <c r="AO1923" s="1">
        <v>36.391</v>
      </c>
      <c r="AT1923" s="1">
        <v>99.495</v>
      </c>
      <c r="AU1923" s="1">
        <v>2.79</v>
      </c>
      <c r="AX1923" s="1">
        <v>0.542</v>
      </c>
      <c r="AY1923" s="1">
        <v>19.339</v>
      </c>
      <c r="AZ1923" s="1">
        <v>0.542</v>
      </c>
      <c r="BA1923" s="1">
        <v>21.33</v>
      </c>
      <c r="BC1923" s="1">
        <v>3.52</v>
      </c>
      <c r="BG1923" s="1">
        <v>295.99</v>
      </c>
      <c r="BH1923" s="1">
        <v>8.3</v>
      </c>
      <c r="BJ1923" s="1">
        <v>63.456</v>
      </c>
      <c r="BO1923" s="1">
        <v>296.703</v>
      </c>
      <c r="BP1923" s="1">
        <v>8.32</v>
      </c>
      <c r="BR1923" s="1">
        <v>63.609</v>
      </c>
      <c r="BT1923" s="1">
        <v>-0.47</v>
      </c>
      <c r="BU1923" s="1">
        <v>-3.727</v>
      </c>
      <c r="BY1923" s="1">
        <v>0.0</v>
      </c>
      <c r="BZ1923" s="1">
        <v>0.0</v>
      </c>
      <c r="CB1923" s="1">
        <v>0.0</v>
      </c>
      <c r="CG1923" s="1">
        <v>70.253</v>
      </c>
      <c r="CH1923" s="1">
        <v>1.97</v>
      </c>
      <c r="CJ1923" s="1">
        <v>7.258</v>
      </c>
      <c r="CK1923" s="1">
        <v>4.517</v>
      </c>
      <c r="CL1923" s="1">
        <v>2380.19</v>
      </c>
      <c r="CM1923" s="1">
        <v>66.744</v>
      </c>
      <c r="CN1923" s="1">
        <v>15.061</v>
      </c>
      <c r="CQ1923" s="1">
        <v>0.02</v>
      </c>
      <c r="CR1923" s="1">
        <v>0.0</v>
      </c>
      <c r="CU1923" s="1">
        <v>0.713</v>
      </c>
      <c r="CV1923" s="1">
        <v>0.0</v>
      </c>
      <c r="CX1923" s="1">
        <v>0.153</v>
      </c>
      <c r="CY1923" s="1">
        <v>0.0</v>
      </c>
      <c r="DA1923" s="1">
        <v>466.451</v>
      </c>
      <c r="DB1923" s="1">
        <v>60.527</v>
      </c>
      <c r="DF1923" s="1">
        <v>296.703</v>
      </c>
      <c r="DG1923" s="1">
        <v>8.32</v>
      </c>
      <c r="DI1923" s="1">
        <v>63.609</v>
      </c>
      <c r="DN1923" s="1">
        <v>0.0</v>
      </c>
      <c r="DO1923" s="1">
        <v>0.0</v>
      </c>
      <c r="DQ1923" s="1">
        <v>0.0</v>
      </c>
      <c r="DV1923" s="1">
        <v>0.0</v>
      </c>
      <c r="DW1923" s="1">
        <v>0.0</v>
      </c>
      <c r="DY1923" s="1">
        <v>0.0</v>
      </c>
    </row>
    <row r="1924">
      <c r="A1924" s="1" t="s">
        <v>284</v>
      </c>
      <c r="B1924" s="1">
        <v>2015.0</v>
      </c>
      <c r="C1924" s="1" t="s">
        <v>285</v>
      </c>
      <c r="D1924" s="1">
        <v>2.8696019E7</v>
      </c>
      <c r="E1924" s="1">
        <v>1.05234481152E11</v>
      </c>
      <c r="J1924" s="1">
        <v>0.697</v>
      </c>
      <c r="K1924" s="1">
        <v>0.02</v>
      </c>
      <c r="L1924" s="1">
        <v>0.172</v>
      </c>
      <c r="N1924" s="1">
        <v>369.416</v>
      </c>
      <c r="S1924" s="1">
        <v>0.0</v>
      </c>
      <c r="T1924" s="1">
        <v>0.0</v>
      </c>
      <c r="V1924" s="1">
        <v>0.0</v>
      </c>
      <c r="W1924" s="1">
        <v>0.0</v>
      </c>
      <c r="X1924" s="1">
        <v>0.0</v>
      </c>
      <c r="Y1924" s="1">
        <v>0.0</v>
      </c>
      <c r="AA1924" s="1">
        <v>11.28</v>
      </c>
      <c r="AB1924" s="1">
        <v>393.086</v>
      </c>
      <c r="AC1924" s="1">
        <v>11.64</v>
      </c>
      <c r="AE1924" s="1">
        <v>19.241</v>
      </c>
      <c r="AF1924" s="1">
        <v>11.646</v>
      </c>
      <c r="AG1924" s="1">
        <v>2515.086</v>
      </c>
      <c r="AH1924" s="1">
        <v>0.686</v>
      </c>
      <c r="AK1924" s="1">
        <v>203.164</v>
      </c>
      <c r="AL1924" s="1">
        <v>5.83</v>
      </c>
      <c r="AO1924" s="1">
        <v>50.086</v>
      </c>
      <c r="AT1924" s="1">
        <v>169.361</v>
      </c>
      <c r="AU1924" s="1">
        <v>4.86</v>
      </c>
      <c r="AW1924" s="1">
        <v>1330.182</v>
      </c>
      <c r="AX1924" s="1">
        <v>7.213</v>
      </c>
      <c r="AY1924" s="1">
        <v>270.273</v>
      </c>
      <c r="AZ1924" s="1">
        <v>7.756</v>
      </c>
      <c r="BA1924" s="1">
        <v>41.753</v>
      </c>
      <c r="BC1924" s="1">
        <v>4.3</v>
      </c>
      <c r="BG1924" s="1">
        <v>201.77</v>
      </c>
      <c r="BH1924" s="1">
        <v>5.79</v>
      </c>
      <c r="BJ1924" s="1">
        <v>49.742</v>
      </c>
      <c r="BO1924" s="1">
        <v>202.467</v>
      </c>
      <c r="BP1924" s="1">
        <v>5.81</v>
      </c>
      <c r="BR1924" s="1">
        <v>49.914</v>
      </c>
      <c r="BT1924" s="1">
        <v>-0.36</v>
      </c>
      <c r="BU1924" s="1">
        <v>-3.191</v>
      </c>
      <c r="BY1924" s="1">
        <v>0.0</v>
      </c>
      <c r="BZ1924" s="1">
        <v>0.0</v>
      </c>
      <c r="CB1924" s="1">
        <v>0.0</v>
      </c>
      <c r="CG1924" s="1">
        <v>33.803</v>
      </c>
      <c r="CH1924" s="1">
        <v>0.97</v>
      </c>
      <c r="CJ1924" s="1">
        <v>-2.536</v>
      </c>
      <c r="CK1924" s="1">
        <v>-1.692</v>
      </c>
      <c r="CL1924" s="1">
        <v>2266.925</v>
      </c>
      <c r="CM1924" s="1">
        <v>65.052</v>
      </c>
      <c r="CN1924" s="1">
        <v>8.333</v>
      </c>
      <c r="CQ1924" s="1">
        <v>0.02</v>
      </c>
      <c r="CR1924" s="1">
        <v>0.0</v>
      </c>
      <c r="CU1924" s="1">
        <v>0.697</v>
      </c>
      <c r="CV1924" s="1">
        <v>0.0</v>
      </c>
      <c r="CX1924" s="1">
        <v>0.172</v>
      </c>
      <c r="CY1924" s="1">
        <v>0.0</v>
      </c>
      <c r="DA1924" s="1">
        <v>405.631</v>
      </c>
      <c r="DB1924" s="1">
        <v>72.173</v>
      </c>
      <c r="DF1924" s="1">
        <v>202.467</v>
      </c>
      <c r="DG1924" s="1">
        <v>5.81</v>
      </c>
      <c r="DI1924" s="1">
        <v>49.914</v>
      </c>
      <c r="DN1924" s="1">
        <v>0.0</v>
      </c>
      <c r="DO1924" s="1">
        <v>0.0</v>
      </c>
      <c r="DQ1924" s="1">
        <v>0.0</v>
      </c>
      <c r="DV1924" s="1">
        <v>0.0</v>
      </c>
      <c r="DW1924" s="1">
        <v>0.0</v>
      </c>
      <c r="DY1924" s="1">
        <v>0.0</v>
      </c>
    </row>
    <row r="1925">
      <c r="A1925" s="1" t="s">
        <v>284</v>
      </c>
      <c r="B1925" s="1">
        <v>2016.0</v>
      </c>
      <c r="C1925" s="1" t="s">
        <v>285</v>
      </c>
      <c r="D1925" s="1">
        <v>2.9356688E7</v>
      </c>
      <c r="E1925" s="1">
        <v>1.08784041984E11</v>
      </c>
      <c r="J1925" s="1">
        <v>0.681</v>
      </c>
      <c r="K1925" s="1">
        <v>0.02</v>
      </c>
      <c r="L1925" s="1">
        <v>0.152</v>
      </c>
      <c r="N1925" s="1">
        <v>410.023</v>
      </c>
      <c r="S1925" s="1">
        <v>0.0</v>
      </c>
      <c r="T1925" s="1">
        <v>0.0</v>
      </c>
      <c r="V1925" s="1">
        <v>0.0</v>
      </c>
      <c r="W1925" s="1">
        <v>0.0</v>
      </c>
      <c r="X1925" s="1">
        <v>0.0</v>
      </c>
      <c r="Y1925" s="1">
        <v>0.0</v>
      </c>
      <c r="AA1925" s="1">
        <v>13.73</v>
      </c>
      <c r="AB1925" s="1">
        <v>467.696</v>
      </c>
      <c r="AC1925" s="1">
        <v>13.17</v>
      </c>
      <c r="AE1925" s="1">
        <v>2.199</v>
      </c>
      <c r="AF1925" s="1">
        <v>1.587</v>
      </c>
      <c r="AG1925" s="1">
        <v>2512.535</v>
      </c>
      <c r="AH1925" s="1">
        <v>0.678</v>
      </c>
      <c r="AK1925" s="1">
        <v>259.225</v>
      </c>
      <c r="AL1925" s="1">
        <v>7.61</v>
      </c>
      <c r="AO1925" s="1">
        <v>57.783</v>
      </c>
      <c r="AT1925" s="1">
        <v>136.255</v>
      </c>
      <c r="AU1925" s="1">
        <v>4.0</v>
      </c>
      <c r="AW1925" s="1">
        <v>-11.058</v>
      </c>
      <c r="AX1925" s="1">
        <v>-0.858</v>
      </c>
      <c r="AY1925" s="1">
        <v>234.977</v>
      </c>
      <c r="AZ1925" s="1">
        <v>6.898</v>
      </c>
      <c r="BA1925" s="1">
        <v>30.372</v>
      </c>
      <c r="BC1925" s="1">
        <v>5.4</v>
      </c>
      <c r="BG1925" s="1">
        <v>187.691</v>
      </c>
      <c r="BH1925" s="1">
        <v>5.51</v>
      </c>
      <c r="BJ1925" s="1">
        <v>41.838</v>
      </c>
      <c r="BO1925" s="1">
        <v>189.395</v>
      </c>
      <c r="BP1925" s="1">
        <v>5.56</v>
      </c>
      <c r="BR1925" s="1">
        <v>42.217</v>
      </c>
      <c r="BT1925" s="1">
        <v>0.56</v>
      </c>
      <c r="BU1925" s="1">
        <v>4.079</v>
      </c>
      <c r="BY1925" s="1">
        <v>0.0</v>
      </c>
      <c r="BZ1925" s="1">
        <v>0.0</v>
      </c>
      <c r="CB1925" s="1">
        <v>0.0</v>
      </c>
      <c r="CG1925" s="1">
        <v>122.97</v>
      </c>
      <c r="CH1925" s="1">
        <v>3.61</v>
      </c>
      <c r="CJ1925" s="1">
        <v>-3.64</v>
      </c>
      <c r="CK1925" s="1">
        <v>-2.368</v>
      </c>
      <c r="CL1925" s="1">
        <v>2135.243</v>
      </c>
      <c r="CM1925" s="1">
        <v>62.684</v>
      </c>
      <c r="CN1925" s="1">
        <v>27.411</v>
      </c>
      <c r="CQ1925" s="1">
        <v>0.02</v>
      </c>
      <c r="CR1925" s="1">
        <v>0.0</v>
      </c>
      <c r="CU1925" s="1">
        <v>0.681</v>
      </c>
      <c r="CV1925" s="1">
        <v>0.0</v>
      </c>
      <c r="CX1925" s="1">
        <v>0.152</v>
      </c>
      <c r="CY1925" s="1">
        <v>0.0</v>
      </c>
      <c r="DA1925" s="1">
        <v>448.62</v>
      </c>
      <c r="DB1925" s="1">
        <v>73.76</v>
      </c>
      <c r="DF1925" s="1">
        <v>189.395</v>
      </c>
      <c r="DG1925" s="1">
        <v>5.56</v>
      </c>
      <c r="DI1925" s="1">
        <v>42.217</v>
      </c>
      <c r="DN1925" s="1">
        <v>1.022</v>
      </c>
      <c r="DO1925" s="1">
        <v>0.03</v>
      </c>
      <c r="DQ1925" s="1">
        <v>0.228</v>
      </c>
      <c r="DV1925" s="1">
        <v>0.0</v>
      </c>
      <c r="DW1925" s="1">
        <v>0.0</v>
      </c>
      <c r="DY1925" s="1">
        <v>0.0</v>
      </c>
    </row>
    <row r="1926">
      <c r="A1926" s="1" t="s">
        <v>284</v>
      </c>
      <c r="B1926" s="1">
        <v>2017.0</v>
      </c>
      <c r="C1926" s="1" t="s">
        <v>285</v>
      </c>
      <c r="D1926" s="1">
        <v>3.000831E7</v>
      </c>
      <c r="E1926" s="1">
        <v>1.17627101184E11</v>
      </c>
      <c r="J1926" s="1">
        <v>0.666</v>
      </c>
      <c r="K1926" s="1">
        <v>0.02</v>
      </c>
      <c r="L1926" s="1">
        <v>0.15</v>
      </c>
      <c r="N1926" s="1">
        <v>407.519</v>
      </c>
      <c r="S1926" s="1">
        <v>0.0</v>
      </c>
      <c r="T1926" s="1">
        <v>0.0</v>
      </c>
      <c r="Y1926" s="1">
        <v>0.0</v>
      </c>
      <c r="AA1926" s="1">
        <v>13.35</v>
      </c>
      <c r="AB1926" s="1">
        <v>444.877</v>
      </c>
      <c r="AC1926" s="1">
        <v>13.3</v>
      </c>
      <c r="AE1926" s="1">
        <v>-0.004</v>
      </c>
      <c r="AF1926" s="1">
        <v>-0.003</v>
      </c>
      <c r="AG1926" s="1">
        <v>2457.871</v>
      </c>
      <c r="AH1926" s="1">
        <v>0.627</v>
      </c>
      <c r="AK1926" s="1">
        <v>254.263</v>
      </c>
      <c r="AL1926" s="1">
        <v>7.63</v>
      </c>
      <c r="AO1926" s="1">
        <v>57.368</v>
      </c>
      <c r="AT1926" s="1">
        <v>132.963</v>
      </c>
      <c r="AU1926" s="1">
        <v>3.99</v>
      </c>
      <c r="BA1926" s="1">
        <v>30.0</v>
      </c>
      <c r="BC1926" s="1">
        <v>5.42</v>
      </c>
      <c r="BG1926" s="1">
        <v>187.281</v>
      </c>
      <c r="BH1926" s="1">
        <v>5.62</v>
      </c>
      <c r="BJ1926" s="1">
        <v>42.256</v>
      </c>
      <c r="BO1926" s="1">
        <v>188.948</v>
      </c>
      <c r="BP1926" s="1">
        <v>5.67</v>
      </c>
      <c r="BR1926" s="1">
        <v>42.632</v>
      </c>
      <c r="BT1926" s="1">
        <v>0.05</v>
      </c>
      <c r="BU1926" s="1">
        <v>0.375</v>
      </c>
      <c r="BY1926" s="1">
        <v>0.0</v>
      </c>
      <c r="BZ1926" s="1">
        <v>0.0</v>
      </c>
      <c r="CB1926" s="1">
        <v>0.0</v>
      </c>
      <c r="CG1926" s="1">
        <v>121.3</v>
      </c>
      <c r="CH1926" s="1">
        <v>3.64</v>
      </c>
      <c r="CN1926" s="1">
        <v>27.368</v>
      </c>
      <c r="CQ1926" s="1">
        <v>0.02</v>
      </c>
      <c r="CR1926" s="1">
        <v>0.0</v>
      </c>
      <c r="CU1926" s="1">
        <v>0.666</v>
      </c>
      <c r="CV1926" s="1">
        <v>0.0</v>
      </c>
      <c r="CX1926" s="1">
        <v>0.15</v>
      </c>
      <c r="CY1926" s="1">
        <v>0.0</v>
      </c>
      <c r="DA1926" s="1">
        <v>443.211</v>
      </c>
      <c r="DB1926" s="1">
        <v>73.757</v>
      </c>
      <c r="DF1926" s="1">
        <v>188.948</v>
      </c>
      <c r="DG1926" s="1">
        <v>5.67</v>
      </c>
      <c r="DI1926" s="1">
        <v>42.632</v>
      </c>
      <c r="DN1926" s="1">
        <v>1.0</v>
      </c>
      <c r="DO1926" s="1">
        <v>0.03</v>
      </c>
      <c r="DQ1926" s="1">
        <v>0.226</v>
      </c>
      <c r="DV1926" s="1">
        <v>0.0</v>
      </c>
      <c r="DW1926" s="1">
        <v>0.0</v>
      </c>
      <c r="DY1926" s="1">
        <v>0.0</v>
      </c>
    </row>
    <row r="1927">
      <c r="A1927" s="1" t="s">
        <v>284</v>
      </c>
      <c r="B1927" s="1">
        <v>2018.0</v>
      </c>
      <c r="C1927" s="1" t="s">
        <v>285</v>
      </c>
      <c r="D1927" s="1">
        <v>3.0637543E7</v>
      </c>
      <c r="E1927" s="1">
        <v>1.2491997184E11</v>
      </c>
      <c r="J1927" s="1">
        <v>0.653</v>
      </c>
      <c r="K1927" s="1">
        <v>0.02</v>
      </c>
      <c r="L1927" s="1">
        <v>0.134</v>
      </c>
      <c r="N1927" s="1">
        <v>421.865</v>
      </c>
      <c r="S1927" s="1">
        <v>0.0</v>
      </c>
      <c r="T1927" s="1">
        <v>0.0</v>
      </c>
      <c r="Y1927" s="1">
        <v>0.0</v>
      </c>
      <c r="AA1927" s="1">
        <v>14.31</v>
      </c>
      <c r="AB1927" s="1">
        <v>467.074</v>
      </c>
      <c r="AC1927" s="1">
        <v>14.91</v>
      </c>
      <c r="AE1927" s="1">
        <v>-0.177</v>
      </c>
      <c r="AF1927" s="1">
        <v>-0.131</v>
      </c>
      <c r="AG1927" s="1">
        <v>2403.13</v>
      </c>
      <c r="AH1927" s="1">
        <v>0.589</v>
      </c>
      <c r="AK1927" s="1">
        <v>288.535</v>
      </c>
      <c r="AL1927" s="1">
        <v>8.84</v>
      </c>
      <c r="AO1927" s="1">
        <v>59.289</v>
      </c>
      <c r="AT1927" s="1">
        <v>167.115</v>
      </c>
      <c r="AU1927" s="1">
        <v>5.12</v>
      </c>
      <c r="BA1927" s="1">
        <v>34.339</v>
      </c>
      <c r="BC1927" s="1">
        <v>6.29</v>
      </c>
      <c r="BG1927" s="1">
        <v>196.491</v>
      </c>
      <c r="BH1927" s="1">
        <v>6.02</v>
      </c>
      <c r="BJ1927" s="1">
        <v>40.376</v>
      </c>
      <c r="BO1927" s="1">
        <v>198.123</v>
      </c>
      <c r="BP1927" s="1">
        <v>6.07</v>
      </c>
      <c r="BR1927" s="1">
        <v>40.711</v>
      </c>
      <c r="BT1927" s="1">
        <v>-0.6</v>
      </c>
      <c r="BU1927" s="1">
        <v>-4.193</v>
      </c>
      <c r="BY1927" s="1">
        <v>0.0</v>
      </c>
      <c r="BZ1927" s="1">
        <v>0.0</v>
      </c>
      <c r="CB1927" s="1">
        <v>0.0</v>
      </c>
      <c r="CG1927" s="1">
        <v>121.42</v>
      </c>
      <c r="CH1927" s="1">
        <v>3.72</v>
      </c>
      <c r="CN1927" s="1">
        <v>24.95</v>
      </c>
      <c r="CQ1927" s="1">
        <v>0.02</v>
      </c>
      <c r="CR1927" s="1">
        <v>0.0</v>
      </c>
      <c r="CU1927" s="1">
        <v>0.653</v>
      </c>
      <c r="CV1927" s="1">
        <v>0.0</v>
      </c>
      <c r="CX1927" s="1">
        <v>0.134</v>
      </c>
      <c r="CY1927" s="1">
        <v>0.0</v>
      </c>
      <c r="DA1927" s="1">
        <v>486.658</v>
      </c>
      <c r="DB1927" s="1">
        <v>73.626</v>
      </c>
      <c r="DF1927" s="1">
        <v>198.123</v>
      </c>
      <c r="DG1927" s="1">
        <v>6.07</v>
      </c>
      <c r="DI1927" s="1">
        <v>40.711</v>
      </c>
      <c r="DN1927" s="1">
        <v>0.979</v>
      </c>
      <c r="DO1927" s="1">
        <v>0.03</v>
      </c>
      <c r="DQ1927" s="1">
        <v>0.201</v>
      </c>
      <c r="DV1927" s="1">
        <v>0.0</v>
      </c>
      <c r="DW1927" s="1">
        <v>0.0</v>
      </c>
      <c r="DY1927" s="1">
        <v>0.0</v>
      </c>
    </row>
    <row r="1928">
      <c r="A1928" s="1" t="s">
        <v>284</v>
      </c>
      <c r="B1928" s="1">
        <v>2019.0</v>
      </c>
      <c r="C1928" s="1" t="s">
        <v>285</v>
      </c>
      <c r="D1928" s="1">
        <v>3.1258887E7</v>
      </c>
      <c r="E1928" s="1">
        <v>1.33049778176E11</v>
      </c>
      <c r="J1928" s="1">
        <v>0.64</v>
      </c>
      <c r="K1928" s="1">
        <v>0.02</v>
      </c>
      <c r="L1928" s="1">
        <v>0.116</v>
      </c>
      <c r="N1928" s="1">
        <v>416.763</v>
      </c>
      <c r="S1928" s="1">
        <v>0.0</v>
      </c>
      <c r="T1928" s="1">
        <v>0.0</v>
      </c>
      <c r="Y1928" s="1">
        <v>0.0</v>
      </c>
      <c r="AA1928" s="1">
        <v>16.0</v>
      </c>
      <c r="AB1928" s="1">
        <v>511.854</v>
      </c>
      <c r="AC1928" s="1">
        <v>17.3</v>
      </c>
      <c r="AE1928" s="1">
        <v>8.647</v>
      </c>
      <c r="AF1928" s="1">
        <v>6.366</v>
      </c>
      <c r="AG1928" s="1">
        <v>2559.028</v>
      </c>
      <c r="AH1928" s="1">
        <v>0.601</v>
      </c>
      <c r="AK1928" s="1">
        <v>319.269</v>
      </c>
      <c r="AL1928" s="1">
        <v>9.98</v>
      </c>
      <c r="AO1928" s="1">
        <v>57.688</v>
      </c>
      <c r="AT1928" s="1">
        <v>230.015</v>
      </c>
      <c r="AU1928" s="1">
        <v>7.19</v>
      </c>
      <c r="BA1928" s="1">
        <v>41.561</v>
      </c>
      <c r="BC1928" s="1">
        <v>7.21</v>
      </c>
      <c r="BG1928" s="1">
        <v>231.934</v>
      </c>
      <c r="BH1928" s="1">
        <v>7.25</v>
      </c>
      <c r="BJ1928" s="1">
        <v>41.908</v>
      </c>
      <c r="BO1928" s="1">
        <v>234.173</v>
      </c>
      <c r="BP1928" s="1">
        <v>7.32</v>
      </c>
      <c r="BR1928" s="1">
        <v>42.312</v>
      </c>
      <c r="BT1928" s="1">
        <v>-1.3</v>
      </c>
      <c r="BU1928" s="1">
        <v>-8.125</v>
      </c>
      <c r="BY1928" s="1">
        <v>0.0</v>
      </c>
      <c r="BZ1928" s="1">
        <v>0.0</v>
      </c>
      <c r="CB1928" s="1">
        <v>0.0</v>
      </c>
      <c r="CG1928" s="1">
        <v>89.255</v>
      </c>
      <c r="CH1928" s="1">
        <v>2.79</v>
      </c>
      <c r="CN1928" s="1">
        <v>16.127</v>
      </c>
      <c r="CQ1928" s="1">
        <v>0.02</v>
      </c>
      <c r="CR1928" s="1">
        <v>0.0</v>
      </c>
      <c r="CU1928" s="1">
        <v>0.64</v>
      </c>
      <c r="CV1928" s="1">
        <v>0.0</v>
      </c>
      <c r="CX1928" s="1">
        <v>0.116</v>
      </c>
      <c r="CY1928" s="1">
        <v>0.0</v>
      </c>
      <c r="DA1928" s="1">
        <v>553.443</v>
      </c>
      <c r="DB1928" s="1">
        <v>79.992</v>
      </c>
      <c r="DF1928" s="1">
        <v>234.173</v>
      </c>
      <c r="DG1928" s="1">
        <v>7.32</v>
      </c>
      <c r="DI1928" s="1">
        <v>42.312</v>
      </c>
      <c r="DN1928" s="1">
        <v>1.6</v>
      </c>
      <c r="DO1928" s="1">
        <v>0.05</v>
      </c>
      <c r="DQ1928" s="1">
        <v>0.289</v>
      </c>
      <c r="DV1928" s="1">
        <v>0.0</v>
      </c>
      <c r="DW1928" s="1">
        <v>0.0</v>
      </c>
      <c r="DY1928" s="1">
        <v>0.0</v>
      </c>
    </row>
    <row r="1929">
      <c r="A1929" s="1" t="s">
        <v>284</v>
      </c>
      <c r="B1929" s="1">
        <v>2020.0</v>
      </c>
      <c r="C1929" s="1" t="s">
        <v>285</v>
      </c>
      <c r="D1929" s="1">
        <v>3.1887755E7</v>
      </c>
      <c r="E1929" s="1">
        <v>1.33733646336E11</v>
      </c>
      <c r="J1929" s="1">
        <v>0.627</v>
      </c>
      <c r="K1929" s="1">
        <v>0.02</v>
      </c>
      <c r="L1929" s="1">
        <v>0.101</v>
      </c>
      <c r="N1929" s="1">
        <v>459.199</v>
      </c>
      <c r="S1929" s="1">
        <v>0.0</v>
      </c>
      <c r="T1929" s="1">
        <v>0.0</v>
      </c>
      <c r="Y1929" s="1">
        <v>0.0</v>
      </c>
      <c r="AA1929" s="1">
        <v>17.99</v>
      </c>
      <c r="AB1929" s="1">
        <v>564.166</v>
      </c>
      <c r="AC1929" s="1">
        <v>19.73</v>
      </c>
      <c r="AE1929" s="1">
        <v>17.712</v>
      </c>
      <c r="AF1929" s="1">
        <v>14.168</v>
      </c>
      <c r="AG1929" s="1">
        <v>2952.878</v>
      </c>
      <c r="AH1929" s="1">
        <v>0.704</v>
      </c>
      <c r="AK1929" s="1">
        <v>387.61</v>
      </c>
      <c r="AL1929" s="1">
        <v>12.36</v>
      </c>
      <c r="AO1929" s="1">
        <v>62.646</v>
      </c>
      <c r="AT1929" s="1">
        <v>363.462</v>
      </c>
      <c r="AU1929" s="1">
        <v>11.59</v>
      </c>
      <c r="BA1929" s="1">
        <v>58.743</v>
      </c>
      <c r="BC1929" s="1">
        <v>9.06</v>
      </c>
      <c r="BG1929" s="1">
        <v>228.614</v>
      </c>
      <c r="BH1929" s="1">
        <v>7.29</v>
      </c>
      <c r="BJ1929" s="1">
        <v>36.949</v>
      </c>
      <c r="BO1929" s="1">
        <v>231.123</v>
      </c>
      <c r="BP1929" s="1">
        <v>7.37</v>
      </c>
      <c r="BR1929" s="1">
        <v>37.354</v>
      </c>
      <c r="BT1929" s="1">
        <v>-1.74</v>
      </c>
      <c r="BU1929" s="1">
        <v>-9.672</v>
      </c>
      <c r="BY1929" s="1">
        <v>0.0</v>
      </c>
      <c r="BZ1929" s="1">
        <v>0.0</v>
      </c>
      <c r="CB1929" s="1">
        <v>0.0</v>
      </c>
      <c r="CG1929" s="1">
        <v>24.147</v>
      </c>
      <c r="CH1929" s="1">
        <v>0.77</v>
      </c>
      <c r="CN1929" s="1">
        <v>3.903</v>
      </c>
      <c r="CQ1929" s="1">
        <v>0.02</v>
      </c>
      <c r="CR1929" s="1">
        <v>0.0</v>
      </c>
      <c r="CU1929" s="1">
        <v>0.627</v>
      </c>
      <c r="CV1929" s="1">
        <v>0.0</v>
      </c>
      <c r="CX1929" s="1">
        <v>0.101</v>
      </c>
      <c r="CY1929" s="1">
        <v>0.0</v>
      </c>
      <c r="DA1929" s="1">
        <v>618.733</v>
      </c>
      <c r="DB1929" s="1">
        <v>94.161</v>
      </c>
      <c r="DF1929" s="1">
        <v>231.123</v>
      </c>
      <c r="DG1929" s="1">
        <v>7.37</v>
      </c>
      <c r="DI1929" s="1">
        <v>37.354</v>
      </c>
      <c r="DN1929" s="1">
        <v>1.882</v>
      </c>
      <c r="DO1929" s="1">
        <v>0.06</v>
      </c>
      <c r="DQ1929" s="1">
        <v>0.304</v>
      </c>
      <c r="DV1929" s="1">
        <v>0.0</v>
      </c>
      <c r="DW1929" s="1">
        <v>0.0</v>
      </c>
      <c r="DY1929" s="1">
        <v>0.0</v>
      </c>
    </row>
    <row r="1930">
      <c r="A1930" s="1" t="s">
        <v>284</v>
      </c>
      <c r="B1930" s="1">
        <v>2021.0</v>
      </c>
      <c r="C1930" s="1" t="s">
        <v>285</v>
      </c>
      <c r="D1930" s="1">
        <v>3.2518607E7</v>
      </c>
      <c r="E1930" s="1">
        <v>1.4089641984E11</v>
      </c>
      <c r="J1930" s="1">
        <v>0.615</v>
      </c>
      <c r="K1930" s="1">
        <v>0.02</v>
      </c>
      <c r="L1930" s="1">
        <v>0.091</v>
      </c>
      <c r="N1930" s="1">
        <v>478.261</v>
      </c>
      <c r="S1930" s="1">
        <v>0.0</v>
      </c>
      <c r="T1930" s="1">
        <v>0.0</v>
      </c>
      <c r="Y1930" s="1">
        <v>0.0</v>
      </c>
      <c r="AA1930" s="1">
        <v>20.39</v>
      </c>
      <c r="AB1930" s="1">
        <v>627.026</v>
      </c>
      <c r="AC1930" s="1">
        <v>22.08</v>
      </c>
      <c r="AE1930" s="1">
        <v>9.476</v>
      </c>
      <c r="AF1930" s="1">
        <v>8.922</v>
      </c>
      <c r="AG1930" s="1">
        <v>3169.966</v>
      </c>
      <c r="AH1930" s="1">
        <v>0.732</v>
      </c>
      <c r="AK1930" s="1">
        <v>442.823</v>
      </c>
      <c r="AL1930" s="1">
        <v>14.4</v>
      </c>
      <c r="AO1930" s="1">
        <v>65.217</v>
      </c>
      <c r="AT1930" s="1">
        <v>424.372</v>
      </c>
      <c r="AU1930" s="1">
        <v>13.8</v>
      </c>
      <c r="BA1930" s="1">
        <v>62.5</v>
      </c>
      <c r="BC1930" s="1">
        <v>10.56</v>
      </c>
      <c r="BG1930" s="1">
        <v>231.56</v>
      </c>
      <c r="BH1930" s="1">
        <v>7.53</v>
      </c>
      <c r="BJ1930" s="1">
        <v>34.103</v>
      </c>
      <c r="BO1930" s="1">
        <v>236.172</v>
      </c>
      <c r="BP1930" s="1">
        <v>7.68</v>
      </c>
      <c r="BR1930" s="1">
        <v>34.783</v>
      </c>
      <c r="BT1930" s="1">
        <v>-1.69</v>
      </c>
      <c r="BU1930" s="1">
        <v>-8.288</v>
      </c>
      <c r="BY1930" s="1">
        <v>0.0</v>
      </c>
      <c r="BZ1930" s="1">
        <v>0.0</v>
      </c>
      <c r="CB1930" s="1">
        <v>0.0</v>
      </c>
      <c r="CG1930" s="1">
        <v>18.451</v>
      </c>
      <c r="CH1930" s="1">
        <v>0.6</v>
      </c>
      <c r="CN1930" s="1">
        <v>2.717</v>
      </c>
      <c r="CQ1930" s="1">
        <v>0.02</v>
      </c>
      <c r="CR1930" s="1">
        <v>0.0</v>
      </c>
      <c r="CU1930" s="1">
        <v>0.615</v>
      </c>
      <c r="CV1930" s="1">
        <v>0.0</v>
      </c>
      <c r="CX1930" s="1">
        <v>0.091</v>
      </c>
      <c r="CY1930" s="1">
        <v>0.0</v>
      </c>
      <c r="DA1930" s="1">
        <v>678.996</v>
      </c>
      <c r="DB1930" s="1">
        <v>103.083</v>
      </c>
      <c r="DF1930" s="1">
        <v>236.172</v>
      </c>
      <c r="DG1930" s="1">
        <v>7.68</v>
      </c>
      <c r="DI1930" s="1">
        <v>34.783</v>
      </c>
      <c r="DN1930" s="1">
        <v>3.998</v>
      </c>
      <c r="DO1930" s="1">
        <v>0.13</v>
      </c>
      <c r="DQ1930" s="1">
        <v>0.589</v>
      </c>
      <c r="DV1930" s="1">
        <v>0.0</v>
      </c>
      <c r="DW1930" s="1">
        <v>0.0</v>
      </c>
      <c r="DY1930" s="1">
        <v>0.0</v>
      </c>
    </row>
    <row r="1931">
      <c r="A1931" s="1" t="s">
        <v>284</v>
      </c>
      <c r="B1931" s="1">
        <v>2022.0</v>
      </c>
      <c r="C1931" s="1" t="s">
        <v>285</v>
      </c>
      <c r="D1931" s="1">
        <v>3.3149102E7</v>
      </c>
      <c r="E1931" s="1">
        <v>1.45431871488E11</v>
      </c>
      <c r="J1931" s="1">
        <v>0.603</v>
      </c>
      <c r="K1931" s="1">
        <v>0.02</v>
      </c>
      <c r="L1931" s="1">
        <v>0.086</v>
      </c>
      <c r="N1931" s="1">
        <v>469.423</v>
      </c>
      <c r="S1931" s="1">
        <v>0.0</v>
      </c>
      <c r="T1931" s="1">
        <v>0.0</v>
      </c>
      <c r="Y1931" s="1">
        <v>0.0</v>
      </c>
      <c r="AA1931" s="1">
        <v>21.05</v>
      </c>
      <c r="AB1931" s="1">
        <v>635.01</v>
      </c>
      <c r="AC1931" s="1">
        <v>23.22</v>
      </c>
      <c r="AE1931" s="1">
        <v>0.03</v>
      </c>
      <c r="AF1931" s="1">
        <v>0.031</v>
      </c>
      <c r="AG1931" s="1">
        <v>3110.596</v>
      </c>
      <c r="AH1931" s="1">
        <v>0.709</v>
      </c>
      <c r="AK1931" s="1">
        <v>447.976</v>
      </c>
      <c r="AL1931" s="1">
        <v>14.85</v>
      </c>
      <c r="AO1931" s="1">
        <v>63.953</v>
      </c>
      <c r="AT1931" s="1">
        <v>429.273</v>
      </c>
      <c r="AU1931" s="1">
        <v>14.23</v>
      </c>
      <c r="BA1931" s="1">
        <v>61.283</v>
      </c>
      <c r="BC1931" s="1">
        <v>10.9</v>
      </c>
      <c r="BG1931" s="1">
        <v>247.066</v>
      </c>
      <c r="BH1931" s="1">
        <v>8.19</v>
      </c>
      <c r="BJ1931" s="1">
        <v>35.271</v>
      </c>
      <c r="BO1931" s="1">
        <v>252.496</v>
      </c>
      <c r="BP1931" s="1">
        <v>8.37</v>
      </c>
      <c r="BR1931" s="1">
        <v>36.047</v>
      </c>
      <c r="BT1931" s="1">
        <v>-2.17</v>
      </c>
      <c r="BU1931" s="1">
        <v>-10.309</v>
      </c>
      <c r="BY1931" s="1">
        <v>0.0</v>
      </c>
      <c r="BZ1931" s="1">
        <v>0.0</v>
      </c>
      <c r="CB1931" s="1">
        <v>0.0</v>
      </c>
      <c r="CG1931" s="1">
        <v>18.703</v>
      </c>
      <c r="CH1931" s="1">
        <v>0.62</v>
      </c>
      <c r="CN1931" s="1">
        <v>2.67</v>
      </c>
      <c r="CQ1931" s="1">
        <v>0.02</v>
      </c>
      <c r="CR1931" s="1">
        <v>0.0</v>
      </c>
      <c r="CU1931" s="1">
        <v>0.603</v>
      </c>
      <c r="CV1931" s="1">
        <v>0.0</v>
      </c>
      <c r="CX1931" s="1">
        <v>0.086</v>
      </c>
      <c r="CY1931" s="1">
        <v>0.0</v>
      </c>
      <c r="DA1931" s="1">
        <v>700.471</v>
      </c>
      <c r="DB1931" s="1">
        <v>103.113</v>
      </c>
      <c r="DF1931" s="1">
        <v>252.496</v>
      </c>
      <c r="DG1931" s="1">
        <v>8.37</v>
      </c>
      <c r="DI1931" s="1">
        <v>36.047</v>
      </c>
      <c r="DN1931" s="1">
        <v>4.827</v>
      </c>
      <c r="DO1931" s="1">
        <v>0.16</v>
      </c>
      <c r="DQ1931" s="1">
        <v>0.689</v>
      </c>
      <c r="DV1931" s="1">
        <v>0.0</v>
      </c>
      <c r="DW1931" s="1">
        <v>0.0</v>
      </c>
      <c r="DY1931" s="1">
        <v>0.0</v>
      </c>
    </row>
    <row r="1932">
      <c r="A1932" s="1" t="s">
        <v>284</v>
      </c>
      <c r="B1932" s="1">
        <v>2023.0</v>
      </c>
      <c r="C1932" s="1" t="s">
        <v>285</v>
      </c>
      <c r="D1932" s="1">
        <v>3.378787E7</v>
      </c>
      <c r="J1932" s="1">
        <v>0.592</v>
      </c>
      <c r="K1932" s="1">
        <v>0.02</v>
      </c>
      <c r="L1932" s="1">
        <v>0.082</v>
      </c>
      <c r="N1932" s="1">
        <v>452.861</v>
      </c>
      <c r="S1932" s="1">
        <v>0.0</v>
      </c>
      <c r="T1932" s="1">
        <v>0.0</v>
      </c>
      <c r="Y1932" s="1">
        <v>0.0</v>
      </c>
      <c r="AA1932" s="1">
        <v>22.34</v>
      </c>
      <c r="AB1932" s="1">
        <v>661.184</v>
      </c>
      <c r="AC1932" s="1">
        <v>24.29</v>
      </c>
      <c r="AE1932" s="1">
        <v>0.766</v>
      </c>
      <c r="AF1932" s="1">
        <v>0.79</v>
      </c>
      <c r="AG1932" s="1">
        <v>3075.175</v>
      </c>
      <c r="AK1932" s="1">
        <v>441.875</v>
      </c>
      <c r="AL1932" s="1">
        <v>14.93</v>
      </c>
      <c r="AO1932" s="1">
        <v>61.466</v>
      </c>
      <c r="AT1932" s="1">
        <v>429.148</v>
      </c>
      <c r="AU1932" s="1">
        <v>14.5</v>
      </c>
      <c r="BA1932" s="1">
        <v>59.695</v>
      </c>
      <c r="BC1932" s="1">
        <v>11.0</v>
      </c>
      <c r="BG1932" s="1">
        <v>271.991</v>
      </c>
      <c r="BH1932" s="1">
        <v>9.19</v>
      </c>
      <c r="BJ1932" s="1">
        <v>37.834</v>
      </c>
      <c r="BO1932" s="1">
        <v>277.022</v>
      </c>
      <c r="BP1932" s="1">
        <v>9.36</v>
      </c>
      <c r="BR1932" s="1">
        <v>38.534</v>
      </c>
      <c r="BT1932" s="1">
        <v>-1.95</v>
      </c>
      <c r="BU1932" s="1">
        <v>-8.729</v>
      </c>
      <c r="BY1932" s="1">
        <v>0.0</v>
      </c>
      <c r="BZ1932" s="1">
        <v>0.0</v>
      </c>
      <c r="CB1932" s="1">
        <v>0.0</v>
      </c>
      <c r="CG1932" s="1">
        <v>12.726</v>
      </c>
      <c r="CH1932" s="1">
        <v>0.43</v>
      </c>
      <c r="CN1932" s="1">
        <v>1.77</v>
      </c>
      <c r="CQ1932" s="1">
        <v>0.02</v>
      </c>
      <c r="CR1932" s="1">
        <v>0.0</v>
      </c>
      <c r="CU1932" s="1">
        <v>0.592</v>
      </c>
      <c r="CV1932" s="1">
        <v>0.0</v>
      </c>
      <c r="CX1932" s="1">
        <v>0.082</v>
      </c>
      <c r="CY1932" s="1">
        <v>0.0</v>
      </c>
      <c r="DA1932" s="1">
        <v>718.897</v>
      </c>
      <c r="DB1932" s="1">
        <v>103.904</v>
      </c>
      <c r="DF1932" s="1">
        <v>277.022</v>
      </c>
      <c r="DG1932" s="1">
        <v>9.36</v>
      </c>
      <c r="DI1932" s="1">
        <v>38.534</v>
      </c>
      <c r="DN1932" s="1">
        <v>4.439</v>
      </c>
      <c r="DO1932" s="1">
        <v>0.15</v>
      </c>
      <c r="DQ1932" s="1">
        <v>0.618</v>
      </c>
      <c r="DV1932" s="1">
        <v>0.0</v>
      </c>
      <c r="DW1932" s="1">
        <v>0.0</v>
      </c>
      <c r="DY1932" s="1">
        <v>0.0</v>
      </c>
    </row>
    <row r="1933">
      <c r="A1933" s="1" t="s">
        <v>286</v>
      </c>
      <c r="B1933" s="1">
        <v>2000.0</v>
      </c>
      <c r="C1933" s="1" t="s">
        <v>287</v>
      </c>
      <c r="D1933" s="1">
        <v>27684.0</v>
      </c>
      <c r="J1933" s="1">
        <v>0.0</v>
      </c>
      <c r="K1933" s="1">
        <v>0.0</v>
      </c>
      <c r="L1933" s="1">
        <v>0.0</v>
      </c>
      <c r="N1933" s="1">
        <v>692.308</v>
      </c>
      <c r="S1933" s="1">
        <v>0.0</v>
      </c>
      <c r="T1933" s="1">
        <v>0.0</v>
      </c>
      <c r="V1933" s="1">
        <v>0.0</v>
      </c>
      <c r="W1933" s="1">
        <v>0.0</v>
      </c>
      <c r="X1933" s="1">
        <v>0.0</v>
      </c>
      <c r="Y1933" s="1">
        <v>0.0</v>
      </c>
      <c r="AA1933" s="1">
        <v>0.13</v>
      </c>
      <c r="AB1933" s="1">
        <v>4695.853</v>
      </c>
      <c r="AC1933" s="1">
        <v>0.13</v>
      </c>
      <c r="AK1933" s="1">
        <v>4695.853</v>
      </c>
      <c r="AL1933" s="1">
        <v>0.13</v>
      </c>
      <c r="AO1933" s="1">
        <v>100.0</v>
      </c>
      <c r="AT1933" s="1">
        <v>0.0</v>
      </c>
      <c r="AU1933" s="1">
        <v>0.0</v>
      </c>
      <c r="AX1933" s="1">
        <v>0.0</v>
      </c>
      <c r="AY1933" s="1">
        <v>0.0</v>
      </c>
      <c r="AZ1933" s="1">
        <v>0.0</v>
      </c>
      <c r="BA1933" s="1">
        <v>0.0</v>
      </c>
      <c r="BC1933" s="1">
        <v>0.09</v>
      </c>
      <c r="BG1933" s="1">
        <v>0.0</v>
      </c>
      <c r="BH1933" s="1">
        <v>0.0</v>
      </c>
      <c r="BJ1933" s="1">
        <v>0.0</v>
      </c>
      <c r="BO1933" s="1">
        <v>0.0</v>
      </c>
      <c r="BP1933" s="1">
        <v>0.0</v>
      </c>
      <c r="BR1933" s="1">
        <v>0.0</v>
      </c>
      <c r="BT1933" s="1">
        <v>0.0</v>
      </c>
      <c r="BU1933" s="1">
        <v>0.0</v>
      </c>
      <c r="BY1933" s="1">
        <v>0.0</v>
      </c>
      <c r="BZ1933" s="1">
        <v>0.0</v>
      </c>
      <c r="CB1933" s="1">
        <v>0.0</v>
      </c>
      <c r="CG1933" s="1">
        <v>4695.853</v>
      </c>
      <c r="CH1933" s="1">
        <v>0.13</v>
      </c>
      <c r="CK1933" s="1">
        <v>0.0</v>
      </c>
      <c r="CL1933" s="1">
        <v>0.0</v>
      </c>
      <c r="CM1933" s="1">
        <v>0.0</v>
      </c>
      <c r="CN1933" s="1">
        <v>100.0</v>
      </c>
      <c r="CQ1933" s="1">
        <v>0.0</v>
      </c>
      <c r="CR1933" s="1">
        <v>0.0</v>
      </c>
      <c r="CU1933" s="1">
        <v>0.0</v>
      </c>
      <c r="CV1933" s="1">
        <v>0.0</v>
      </c>
      <c r="CX1933" s="1">
        <v>0.0</v>
      </c>
      <c r="CY1933" s="1">
        <v>0.0</v>
      </c>
      <c r="DA1933" s="1">
        <v>4695.853</v>
      </c>
      <c r="DF1933" s="1">
        <v>0.0</v>
      </c>
      <c r="DG1933" s="1">
        <v>0.0</v>
      </c>
      <c r="DI1933" s="1">
        <v>0.0</v>
      </c>
      <c r="DN1933" s="1">
        <v>0.0</v>
      </c>
      <c r="DO1933" s="1">
        <v>0.0</v>
      </c>
      <c r="DQ1933" s="1">
        <v>0.0</v>
      </c>
      <c r="DV1933" s="1">
        <v>0.0</v>
      </c>
      <c r="DW1933" s="1">
        <v>0.0</v>
      </c>
      <c r="DY1933" s="1">
        <v>0.0</v>
      </c>
    </row>
    <row r="1934">
      <c r="A1934" s="1" t="s">
        <v>286</v>
      </c>
      <c r="B1934" s="1">
        <v>2001.0</v>
      </c>
      <c r="C1934" s="1" t="s">
        <v>287</v>
      </c>
      <c r="D1934" s="1">
        <v>27635.0</v>
      </c>
      <c r="J1934" s="1">
        <v>0.0</v>
      </c>
      <c r="K1934" s="1">
        <v>0.0</v>
      </c>
      <c r="L1934" s="1">
        <v>0.0</v>
      </c>
      <c r="N1934" s="1">
        <v>692.308</v>
      </c>
      <c r="S1934" s="1">
        <v>0.0</v>
      </c>
      <c r="T1934" s="1">
        <v>0.0</v>
      </c>
      <c r="V1934" s="1">
        <v>0.0</v>
      </c>
      <c r="W1934" s="1">
        <v>0.0</v>
      </c>
      <c r="X1934" s="1">
        <v>0.0</v>
      </c>
      <c r="Y1934" s="1">
        <v>0.0</v>
      </c>
      <c r="AA1934" s="1">
        <v>0.13</v>
      </c>
      <c r="AB1934" s="1">
        <v>4704.179</v>
      </c>
      <c r="AC1934" s="1">
        <v>0.13</v>
      </c>
      <c r="AK1934" s="1">
        <v>4704.179</v>
      </c>
      <c r="AL1934" s="1">
        <v>0.13</v>
      </c>
      <c r="AO1934" s="1">
        <v>100.0</v>
      </c>
      <c r="AT1934" s="1">
        <v>0.0</v>
      </c>
      <c r="AU1934" s="1">
        <v>0.0</v>
      </c>
      <c r="AX1934" s="1">
        <v>0.0</v>
      </c>
      <c r="AY1934" s="1">
        <v>0.0</v>
      </c>
      <c r="AZ1934" s="1">
        <v>0.0</v>
      </c>
      <c r="BA1934" s="1">
        <v>0.0</v>
      </c>
      <c r="BC1934" s="1">
        <v>0.09</v>
      </c>
      <c r="BG1934" s="1">
        <v>0.0</v>
      </c>
      <c r="BH1934" s="1">
        <v>0.0</v>
      </c>
      <c r="BJ1934" s="1">
        <v>0.0</v>
      </c>
      <c r="BO1934" s="1">
        <v>0.0</v>
      </c>
      <c r="BP1934" s="1">
        <v>0.0</v>
      </c>
      <c r="BR1934" s="1">
        <v>0.0</v>
      </c>
      <c r="BT1934" s="1">
        <v>0.0</v>
      </c>
      <c r="BU1934" s="1">
        <v>0.0</v>
      </c>
      <c r="BY1934" s="1">
        <v>0.0</v>
      </c>
      <c r="BZ1934" s="1">
        <v>0.0</v>
      </c>
      <c r="CB1934" s="1">
        <v>0.0</v>
      </c>
      <c r="CG1934" s="1">
        <v>4704.179</v>
      </c>
      <c r="CH1934" s="1">
        <v>0.13</v>
      </c>
      <c r="CK1934" s="1">
        <v>0.0</v>
      </c>
      <c r="CL1934" s="1">
        <v>0.0</v>
      </c>
      <c r="CM1934" s="1">
        <v>0.0</v>
      </c>
      <c r="CN1934" s="1">
        <v>100.0</v>
      </c>
      <c r="CQ1934" s="1">
        <v>0.0</v>
      </c>
      <c r="CR1934" s="1">
        <v>0.0</v>
      </c>
      <c r="CU1934" s="1">
        <v>0.0</v>
      </c>
      <c r="CV1934" s="1">
        <v>0.0</v>
      </c>
      <c r="CX1934" s="1">
        <v>0.0</v>
      </c>
      <c r="CY1934" s="1">
        <v>0.0</v>
      </c>
      <c r="DA1934" s="1">
        <v>4704.179</v>
      </c>
      <c r="DF1934" s="1">
        <v>0.0</v>
      </c>
      <c r="DG1934" s="1">
        <v>0.0</v>
      </c>
      <c r="DI1934" s="1">
        <v>0.0</v>
      </c>
      <c r="DN1934" s="1">
        <v>0.0</v>
      </c>
      <c r="DO1934" s="1">
        <v>0.0</v>
      </c>
      <c r="DQ1934" s="1">
        <v>0.0</v>
      </c>
      <c r="DV1934" s="1">
        <v>0.0</v>
      </c>
      <c r="DW1934" s="1">
        <v>0.0</v>
      </c>
      <c r="DY1934" s="1">
        <v>0.0</v>
      </c>
    </row>
    <row r="1935">
      <c r="A1935" s="1" t="s">
        <v>286</v>
      </c>
      <c r="B1935" s="1">
        <v>2002.0</v>
      </c>
      <c r="C1935" s="1" t="s">
        <v>287</v>
      </c>
      <c r="D1935" s="1">
        <v>27791.0</v>
      </c>
      <c r="J1935" s="1">
        <v>0.0</v>
      </c>
      <c r="K1935" s="1">
        <v>0.0</v>
      </c>
      <c r="L1935" s="1">
        <v>0.0</v>
      </c>
      <c r="N1935" s="1">
        <v>692.308</v>
      </c>
      <c r="S1935" s="1">
        <v>0.0</v>
      </c>
      <c r="T1935" s="1">
        <v>0.0</v>
      </c>
      <c r="V1935" s="1">
        <v>0.0</v>
      </c>
      <c r="W1935" s="1">
        <v>0.0</v>
      </c>
      <c r="X1935" s="1">
        <v>0.0</v>
      </c>
      <c r="Y1935" s="1">
        <v>0.0</v>
      </c>
      <c r="AA1935" s="1">
        <v>0.13</v>
      </c>
      <c r="AB1935" s="1">
        <v>4677.773</v>
      </c>
      <c r="AC1935" s="1">
        <v>0.13</v>
      </c>
      <c r="AK1935" s="1">
        <v>4677.773</v>
      </c>
      <c r="AL1935" s="1">
        <v>0.13</v>
      </c>
      <c r="AO1935" s="1">
        <v>100.0</v>
      </c>
      <c r="AT1935" s="1">
        <v>0.0</v>
      </c>
      <c r="AU1935" s="1">
        <v>0.0</v>
      </c>
      <c r="AX1935" s="1">
        <v>0.0</v>
      </c>
      <c r="AY1935" s="1">
        <v>0.0</v>
      </c>
      <c r="AZ1935" s="1">
        <v>0.0</v>
      </c>
      <c r="BA1935" s="1">
        <v>0.0</v>
      </c>
      <c r="BC1935" s="1">
        <v>0.09</v>
      </c>
      <c r="BG1935" s="1">
        <v>0.0</v>
      </c>
      <c r="BH1935" s="1">
        <v>0.0</v>
      </c>
      <c r="BJ1935" s="1">
        <v>0.0</v>
      </c>
      <c r="BO1935" s="1">
        <v>0.0</v>
      </c>
      <c r="BP1935" s="1">
        <v>0.0</v>
      </c>
      <c r="BR1935" s="1">
        <v>0.0</v>
      </c>
      <c r="BT1935" s="1">
        <v>0.0</v>
      </c>
      <c r="BU1935" s="1">
        <v>0.0</v>
      </c>
      <c r="BY1935" s="1">
        <v>0.0</v>
      </c>
      <c r="BZ1935" s="1">
        <v>0.0</v>
      </c>
      <c r="CB1935" s="1">
        <v>0.0</v>
      </c>
      <c r="CG1935" s="1">
        <v>4677.773</v>
      </c>
      <c r="CH1935" s="1">
        <v>0.13</v>
      </c>
      <c r="CK1935" s="1">
        <v>0.0</v>
      </c>
      <c r="CL1935" s="1">
        <v>0.0</v>
      </c>
      <c r="CM1935" s="1">
        <v>0.0</v>
      </c>
      <c r="CN1935" s="1">
        <v>100.0</v>
      </c>
      <c r="CQ1935" s="1">
        <v>0.0</v>
      </c>
      <c r="CR1935" s="1">
        <v>0.0</v>
      </c>
      <c r="CU1935" s="1">
        <v>0.0</v>
      </c>
      <c r="CV1935" s="1">
        <v>0.0</v>
      </c>
      <c r="CX1935" s="1">
        <v>0.0</v>
      </c>
      <c r="CY1935" s="1">
        <v>0.0</v>
      </c>
      <c r="DA1935" s="1">
        <v>4677.773</v>
      </c>
      <c r="DF1935" s="1">
        <v>0.0</v>
      </c>
      <c r="DG1935" s="1">
        <v>0.0</v>
      </c>
      <c r="DI1935" s="1">
        <v>0.0</v>
      </c>
      <c r="DN1935" s="1">
        <v>0.0</v>
      </c>
      <c r="DO1935" s="1">
        <v>0.0</v>
      </c>
      <c r="DQ1935" s="1">
        <v>0.0</v>
      </c>
      <c r="DV1935" s="1">
        <v>0.0</v>
      </c>
      <c r="DW1935" s="1">
        <v>0.0</v>
      </c>
      <c r="DY1935" s="1">
        <v>0.0</v>
      </c>
    </row>
    <row r="1936">
      <c r="A1936" s="1" t="s">
        <v>286</v>
      </c>
      <c r="B1936" s="1">
        <v>2003.0</v>
      </c>
      <c r="C1936" s="1" t="s">
        <v>287</v>
      </c>
      <c r="D1936" s="1">
        <v>28247.0</v>
      </c>
      <c r="J1936" s="1">
        <v>0.0</v>
      </c>
      <c r="K1936" s="1">
        <v>0.0</v>
      </c>
      <c r="L1936" s="1">
        <v>0.0</v>
      </c>
      <c r="N1936" s="1">
        <v>692.308</v>
      </c>
      <c r="S1936" s="1">
        <v>0.0</v>
      </c>
      <c r="T1936" s="1">
        <v>0.0</v>
      </c>
      <c r="V1936" s="1">
        <v>0.0</v>
      </c>
      <c r="W1936" s="1">
        <v>0.0</v>
      </c>
      <c r="X1936" s="1">
        <v>0.0</v>
      </c>
      <c r="Y1936" s="1">
        <v>0.0</v>
      </c>
      <c r="AA1936" s="1">
        <v>0.13</v>
      </c>
      <c r="AB1936" s="1">
        <v>4602.258</v>
      </c>
      <c r="AC1936" s="1">
        <v>0.13</v>
      </c>
      <c r="AK1936" s="1">
        <v>4602.258</v>
      </c>
      <c r="AL1936" s="1">
        <v>0.13</v>
      </c>
      <c r="AO1936" s="1">
        <v>100.0</v>
      </c>
      <c r="AT1936" s="1">
        <v>0.0</v>
      </c>
      <c r="AU1936" s="1">
        <v>0.0</v>
      </c>
      <c r="AX1936" s="1">
        <v>0.0</v>
      </c>
      <c r="AY1936" s="1">
        <v>0.0</v>
      </c>
      <c r="AZ1936" s="1">
        <v>0.0</v>
      </c>
      <c r="BA1936" s="1">
        <v>0.0</v>
      </c>
      <c r="BC1936" s="1">
        <v>0.09</v>
      </c>
      <c r="BG1936" s="1">
        <v>0.0</v>
      </c>
      <c r="BH1936" s="1">
        <v>0.0</v>
      </c>
      <c r="BJ1936" s="1">
        <v>0.0</v>
      </c>
      <c r="BO1936" s="1">
        <v>0.0</v>
      </c>
      <c r="BP1936" s="1">
        <v>0.0</v>
      </c>
      <c r="BR1936" s="1">
        <v>0.0</v>
      </c>
      <c r="BT1936" s="1">
        <v>0.0</v>
      </c>
      <c r="BU1936" s="1">
        <v>0.0</v>
      </c>
      <c r="BY1936" s="1">
        <v>0.0</v>
      </c>
      <c r="BZ1936" s="1">
        <v>0.0</v>
      </c>
      <c r="CB1936" s="1">
        <v>0.0</v>
      </c>
      <c r="CG1936" s="1">
        <v>4602.258</v>
      </c>
      <c r="CH1936" s="1">
        <v>0.13</v>
      </c>
      <c r="CK1936" s="1">
        <v>0.0</v>
      </c>
      <c r="CL1936" s="1">
        <v>0.0</v>
      </c>
      <c r="CM1936" s="1">
        <v>0.0</v>
      </c>
      <c r="CN1936" s="1">
        <v>100.0</v>
      </c>
      <c r="CQ1936" s="1">
        <v>0.0</v>
      </c>
      <c r="CR1936" s="1">
        <v>0.0</v>
      </c>
      <c r="CU1936" s="1">
        <v>0.0</v>
      </c>
      <c r="CV1936" s="1">
        <v>0.0</v>
      </c>
      <c r="CX1936" s="1">
        <v>0.0</v>
      </c>
      <c r="CY1936" s="1">
        <v>0.0</v>
      </c>
      <c r="DA1936" s="1">
        <v>4602.258</v>
      </c>
      <c r="DF1936" s="1">
        <v>0.0</v>
      </c>
      <c r="DG1936" s="1">
        <v>0.0</v>
      </c>
      <c r="DI1936" s="1">
        <v>0.0</v>
      </c>
      <c r="DN1936" s="1">
        <v>0.0</v>
      </c>
      <c r="DO1936" s="1">
        <v>0.0</v>
      </c>
      <c r="DQ1936" s="1">
        <v>0.0</v>
      </c>
      <c r="DV1936" s="1">
        <v>0.0</v>
      </c>
      <c r="DW1936" s="1">
        <v>0.0</v>
      </c>
      <c r="DY1936" s="1">
        <v>0.0</v>
      </c>
    </row>
    <row r="1937">
      <c r="A1937" s="1" t="s">
        <v>286</v>
      </c>
      <c r="B1937" s="1">
        <v>2004.0</v>
      </c>
      <c r="C1937" s="1" t="s">
        <v>287</v>
      </c>
      <c r="D1937" s="1">
        <v>28695.0</v>
      </c>
      <c r="J1937" s="1">
        <v>0.0</v>
      </c>
      <c r="K1937" s="1">
        <v>0.0</v>
      </c>
      <c r="L1937" s="1">
        <v>0.0</v>
      </c>
      <c r="N1937" s="1">
        <v>642.857</v>
      </c>
      <c r="S1937" s="1">
        <v>0.0</v>
      </c>
      <c r="T1937" s="1">
        <v>0.0</v>
      </c>
      <c r="V1937" s="1">
        <v>0.0</v>
      </c>
      <c r="W1937" s="1">
        <v>0.0</v>
      </c>
      <c r="X1937" s="1">
        <v>0.0</v>
      </c>
      <c r="Y1937" s="1">
        <v>0.0</v>
      </c>
      <c r="AA1937" s="1">
        <v>0.14</v>
      </c>
      <c r="AB1937" s="1">
        <v>4878.899</v>
      </c>
      <c r="AC1937" s="1">
        <v>0.14</v>
      </c>
      <c r="AK1937" s="1">
        <v>4878.899</v>
      </c>
      <c r="AL1937" s="1">
        <v>0.14</v>
      </c>
      <c r="AO1937" s="1">
        <v>100.0</v>
      </c>
      <c r="AT1937" s="1">
        <v>0.0</v>
      </c>
      <c r="AU1937" s="1">
        <v>0.0</v>
      </c>
      <c r="AX1937" s="1">
        <v>0.0</v>
      </c>
      <c r="AY1937" s="1">
        <v>0.0</v>
      </c>
      <c r="AZ1937" s="1">
        <v>0.0</v>
      </c>
      <c r="BA1937" s="1">
        <v>0.0</v>
      </c>
      <c r="BC1937" s="1">
        <v>0.09</v>
      </c>
      <c r="BG1937" s="1">
        <v>0.0</v>
      </c>
      <c r="BH1937" s="1">
        <v>0.0</v>
      </c>
      <c r="BJ1937" s="1">
        <v>0.0</v>
      </c>
      <c r="BO1937" s="1">
        <v>0.0</v>
      </c>
      <c r="BP1937" s="1">
        <v>0.0</v>
      </c>
      <c r="BR1937" s="1">
        <v>0.0</v>
      </c>
      <c r="BT1937" s="1">
        <v>0.0</v>
      </c>
      <c r="BU1937" s="1">
        <v>0.0</v>
      </c>
      <c r="BY1937" s="1">
        <v>0.0</v>
      </c>
      <c r="BZ1937" s="1">
        <v>0.0</v>
      </c>
      <c r="CB1937" s="1">
        <v>0.0</v>
      </c>
      <c r="CG1937" s="1">
        <v>4878.899</v>
      </c>
      <c r="CH1937" s="1">
        <v>0.14</v>
      </c>
      <c r="CK1937" s="1">
        <v>0.0</v>
      </c>
      <c r="CL1937" s="1">
        <v>0.0</v>
      </c>
      <c r="CM1937" s="1">
        <v>0.0</v>
      </c>
      <c r="CN1937" s="1">
        <v>100.0</v>
      </c>
      <c r="CQ1937" s="1">
        <v>0.0</v>
      </c>
      <c r="CR1937" s="1">
        <v>0.0</v>
      </c>
      <c r="CU1937" s="1">
        <v>0.0</v>
      </c>
      <c r="CV1937" s="1">
        <v>0.0</v>
      </c>
      <c r="CX1937" s="1">
        <v>0.0</v>
      </c>
      <c r="CY1937" s="1">
        <v>0.0</v>
      </c>
      <c r="DA1937" s="1">
        <v>4878.899</v>
      </c>
      <c r="DF1937" s="1">
        <v>0.0</v>
      </c>
      <c r="DG1937" s="1">
        <v>0.0</v>
      </c>
      <c r="DI1937" s="1">
        <v>0.0</v>
      </c>
      <c r="DN1937" s="1">
        <v>0.0</v>
      </c>
      <c r="DO1937" s="1">
        <v>0.0</v>
      </c>
      <c r="DQ1937" s="1">
        <v>0.0</v>
      </c>
      <c r="DV1937" s="1">
        <v>0.0</v>
      </c>
      <c r="DW1937" s="1">
        <v>0.0</v>
      </c>
      <c r="DY1937" s="1">
        <v>0.0</v>
      </c>
    </row>
    <row r="1938">
      <c r="A1938" s="1" t="s">
        <v>286</v>
      </c>
      <c r="B1938" s="1">
        <v>2005.0</v>
      </c>
      <c r="C1938" s="1" t="s">
        <v>287</v>
      </c>
      <c r="D1938" s="1">
        <v>29144.0</v>
      </c>
      <c r="J1938" s="1">
        <v>0.0</v>
      </c>
      <c r="K1938" s="1">
        <v>0.0</v>
      </c>
      <c r="L1938" s="1">
        <v>0.0</v>
      </c>
      <c r="N1938" s="1">
        <v>642.857</v>
      </c>
      <c r="S1938" s="1">
        <v>0.0</v>
      </c>
      <c r="T1938" s="1">
        <v>0.0</v>
      </c>
      <c r="V1938" s="1">
        <v>0.0</v>
      </c>
      <c r="W1938" s="1">
        <v>0.0</v>
      </c>
      <c r="X1938" s="1">
        <v>0.0</v>
      </c>
      <c r="Y1938" s="1">
        <v>0.0</v>
      </c>
      <c r="AA1938" s="1">
        <v>0.14</v>
      </c>
      <c r="AB1938" s="1">
        <v>4803.733</v>
      </c>
      <c r="AC1938" s="1">
        <v>0.14</v>
      </c>
      <c r="AK1938" s="1">
        <v>4803.733</v>
      </c>
      <c r="AL1938" s="1">
        <v>0.14</v>
      </c>
      <c r="AO1938" s="1">
        <v>100.0</v>
      </c>
      <c r="AT1938" s="1">
        <v>0.0</v>
      </c>
      <c r="AU1938" s="1">
        <v>0.0</v>
      </c>
      <c r="AX1938" s="1">
        <v>0.0</v>
      </c>
      <c r="AY1938" s="1">
        <v>0.0</v>
      </c>
      <c r="AZ1938" s="1">
        <v>0.0</v>
      </c>
      <c r="BA1938" s="1">
        <v>0.0</v>
      </c>
      <c r="BC1938" s="1">
        <v>0.09</v>
      </c>
      <c r="BG1938" s="1">
        <v>0.0</v>
      </c>
      <c r="BH1938" s="1">
        <v>0.0</v>
      </c>
      <c r="BJ1938" s="1">
        <v>0.0</v>
      </c>
      <c r="BO1938" s="1">
        <v>0.0</v>
      </c>
      <c r="BP1938" s="1">
        <v>0.0</v>
      </c>
      <c r="BR1938" s="1">
        <v>0.0</v>
      </c>
      <c r="BT1938" s="1">
        <v>0.0</v>
      </c>
      <c r="BU1938" s="1">
        <v>0.0</v>
      </c>
      <c r="BY1938" s="1">
        <v>0.0</v>
      </c>
      <c r="BZ1938" s="1">
        <v>0.0</v>
      </c>
      <c r="CB1938" s="1">
        <v>0.0</v>
      </c>
      <c r="CG1938" s="1">
        <v>4803.733</v>
      </c>
      <c r="CH1938" s="1">
        <v>0.14</v>
      </c>
      <c r="CK1938" s="1">
        <v>0.0</v>
      </c>
      <c r="CL1938" s="1">
        <v>0.0</v>
      </c>
      <c r="CM1938" s="1">
        <v>0.0</v>
      </c>
      <c r="CN1938" s="1">
        <v>100.0</v>
      </c>
      <c r="CQ1938" s="1">
        <v>0.0</v>
      </c>
      <c r="CR1938" s="1">
        <v>0.0</v>
      </c>
      <c r="CU1938" s="1">
        <v>0.0</v>
      </c>
      <c r="CV1938" s="1">
        <v>0.0</v>
      </c>
      <c r="CX1938" s="1">
        <v>0.0</v>
      </c>
      <c r="CY1938" s="1">
        <v>0.0</v>
      </c>
      <c r="DA1938" s="1">
        <v>4803.733</v>
      </c>
      <c r="DF1938" s="1">
        <v>0.0</v>
      </c>
      <c r="DG1938" s="1">
        <v>0.0</v>
      </c>
      <c r="DI1938" s="1">
        <v>0.0</v>
      </c>
      <c r="DN1938" s="1">
        <v>0.0</v>
      </c>
      <c r="DO1938" s="1">
        <v>0.0</v>
      </c>
      <c r="DQ1938" s="1">
        <v>0.0</v>
      </c>
      <c r="DV1938" s="1">
        <v>0.0</v>
      </c>
      <c r="DW1938" s="1">
        <v>0.0</v>
      </c>
      <c r="DY1938" s="1">
        <v>0.0</v>
      </c>
    </row>
    <row r="1939">
      <c r="A1939" s="1" t="s">
        <v>286</v>
      </c>
      <c r="B1939" s="1">
        <v>2006.0</v>
      </c>
      <c r="C1939" s="1" t="s">
        <v>287</v>
      </c>
      <c r="D1939" s="1">
        <v>29572.0</v>
      </c>
      <c r="J1939" s="1">
        <v>0.0</v>
      </c>
      <c r="K1939" s="1">
        <v>0.0</v>
      </c>
      <c r="L1939" s="1">
        <v>0.0</v>
      </c>
      <c r="N1939" s="1">
        <v>666.667</v>
      </c>
      <c r="S1939" s="1">
        <v>0.0</v>
      </c>
      <c r="T1939" s="1">
        <v>0.0</v>
      </c>
      <c r="V1939" s="1">
        <v>0.0</v>
      </c>
      <c r="W1939" s="1">
        <v>0.0</v>
      </c>
      <c r="X1939" s="1">
        <v>0.0</v>
      </c>
      <c r="Y1939" s="1">
        <v>0.0</v>
      </c>
      <c r="AA1939" s="1">
        <v>0.15</v>
      </c>
      <c r="AB1939" s="1">
        <v>5072.366</v>
      </c>
      <c r="AC1939" s="1">
        <v>0.15</v>
      </c>
      <c r="AK1939" s="1">
        <v>5072.366</v>
      </c>
      <c r="AL1939" s="1">
        <v>0.15</v>
      </c>
      <c r="AO1939" s="1">
        <v>100.0</v>
      </c>
      <c r="AT1939" s="1">
        <v>0.0</v>
      </c>
      <c r="AU1939" s="1">
        <v>0.0</v>
      </c>
      <c r="AX1939" s="1">
        <v>0.0</v>
      </c>
      <c r="AY1939" s="1">
        <v>0.0</v>
      </c>
      <c r="AZ1939" s="1">
        <v>0.0</v>
      </c>
      <c r="BA1939" s="1">
        <v>0.0</v>
      </c>
      <c r="BC1939" s="1">
        <v>0.1</v>
      </c>
      <c r="BG1939" s="1">
        <v>0.0</v>
      </c>
      <c r="BH1939" s="1">
        <v>0.0</v>
      </c>
      <c r="BJ1939" s="1">
        <v>0.0</v>
      </c>
      <c r="BO1939" s="1">
        <v>0.0</v>
      </c>
      <c r="BP1939" s="1">
        <v>0.0</v>
      </c>
      <c r="BR1939" s="1">
        <v>0.0</v>
      </c>
      <c r="BT1939" s="1">
        <v>0.0</v>
      </c>
      <c r="BU1939" s="1">
        <v>0.0</v>
      </c>
      <c r="BY1939" s="1">
        <v>0.0</v>
      </c>
      <c r="BZ1939" s="1">
        <v>0.0</v>
      </c>
      <c r="CB1939" s="1">
        <v>0.0</v>
      </c>
      <c r="CG1939" s="1">
        <v>5072.366</v>
      </c>
      <c r="CH1939" s="1">
        <v>0.15</v>
      </c>
      <c r="CK1939" s="1">
        <v>0.0</v>
      </c>
      <c r="CL1939" s="1">
        <v>0.0</v>
      </c>
      <c r="CM1939" s="1">
        <v>0.0</v>
      </c>
      <c r="CN1939" s="1">
        <v>100.0</v>
      </c>
      <c r="CQ1939" s="1">
        <v>0.0</v>
      </c>
      <c r="CR1939" s="1">
        <v>0.0</v>
      </c>
      <c r="CU1939" s="1">
        <v>0.0</v>
      </c>
      <c r="CV1939" s="1">
        <v>0.0</v>
      </c>
      <c r="CX1939" s="1">
        <v>0.0</v>
      </c>
      <c r="CY1939" s="1">
        <v>0.0</v>
      </c>
      <c r="DA1939" s="1">
        <v>5072.366</v>
      </c>
      <c r="DF1939" s="1">
        <v>0.0</v>
      </c>
      <c r="DG1939" s="1">
        <v>0.0</v>
      </c>
      <c r="DI1939" s="1">
        <v>0.0</v>
      </c>
      <c r="DN1939" s="1">
        <v>0.0</v>
      </c>
      <c r="DO1939" s="1">
        <v>0.0</v>
      </c>
      <c r="DQ1939" s="1">
        <v>0.0</v>
      </c>
      <c r="DV1939" s="1">
        <v>0.0</v>
      </c>
      <c r="DW1939" s="1">
        <v>0.0</v>
      </c>
      <c r="DY1939" s="1">
        <v>0.0</v>
      </c>
    </row>
    <row r="1940">
      <c r="A1940" s="1" t="s">
        <v>286</v>
      </c>
      <c r="B1940" s="1">
        <v>2007.0</v>
      </c>
      <c r="C1940" s="1" t="s">
        <v>287</v>
      </c>
      <c r="D1940" s="1">
        <v>29985.0</v>
      </c>
      <c r="J1940" s="1">
        <v>0.0</v>
      </c>
      <c r="K1940" s="1">
        <v>0.0</v>
      </c>
      <c r="L1940" s="1">
        <v>0.0</v>
      </c>
      <c r="N1940" s="1">
        <v>687.5</v>
      </c>
      <c r="S1940" s="1">
        <v>0.0</v>
      </c>
      <c r="T1940" s="1">
        <v>0.0</v>
      </c>
      <c r="V1940" s="1">
        <v>0.0</v>
      </c>
      <c r="W1940" s="1">
        <v>0.0</v>
      </c>
      <c r="X1940" s="1">
        <v>0.0</v>
      </c>
      <c r="Y1940" s="1">
        <v>0.0</v>
      </c>
      <c r="AA1940" s="1">
        <v>0.16</v>
      </c>
      <c r="AB1940" s="1">
        <v>5336.001</v>
      </c>
      <c r="AC1940" s="1">
        <v>0.16</v>
      </c>
      <c r="AK1940" s="1">
        <v>5336.001</v>
      </c>
      <c r="AL1940" s="1">
        <v>0.16</v>
      </c>
      <c r="AO1940" s="1">
        <v>100.0</v>
      </c>
      <c r="AT1940" s="1">
        <v>0.0</v>
      </c>
      <c r="AU1940" s="1">
        <v>0.0</v>
      </c>
      <c r="AX1940" s="1">
        <v>0.0</v>
      </c>
      <c r="AY1940" s="1">
        <v>0.0</v>
      </c>
      <c r="AZ1940" s="1">
        <v>0.0</v>
      </c>
      <c r="BA1940" s="1">
        <v>0.0</v>
      </c>
      <c r="BC1940" s="1">
        <v>0.11</v>
      </c>
      <c r="BG1940" s="1">
        <v>0.0</v>
      </c>
      <c r="BH1940" s="1">
        <v>0.0</v>
      </c>
      <c r="BJ1940" s="1">
        <v>0.0</v>
      </c>
      <c r="BO1940" s="1">
        <v>0.0</v>
      </c>
      <c r="BP1940" s="1">
        <v>0.0</v>
      </c>
      <c r="BR1940" s="1">
        <v>0.0</v>
      </c>
      <c r="BT1940" s="1">
        <v>0.0</v>
      </c>
      <c r="BU1940" s="1">
        <v>0.0</v>
      </c>
      <c r="BY1940" s="1">
        <v>0.0</v>
      </c>
      <c r="BZ1940" s="1">
        <v>0.0</v>
      </c>
      <c r="CB1940" s="1">
        <v>0.0</v>
      </c>
      <c r="CG1940" s="1">
        <v>5336.001</v>
      </c>
      <c r="CH1940" s="1">
        <v>0.16</v>
      </c>
      <c r="CK1940" s="1">
        <v>0.0</v>
      </c>
      <c r="CL1940" s="1">
        <v>0.0</v>
      </c>
      <c r="CM1940" s="1">
        <v>0.0</v>
      </c>
      <c r="CN1940" s="1">
        <v>100.0</v>
      </c>
      <c r="CQ1940" s="1">
        <v>0.0</v>
      </c>
      <c r="CR1940" s="1">
        <v>0.0</v>
      </c>
      <c r="CU1940" s="1">
        <v>0.0</v>
      </c>
      <c r="CV1940" s="1">
        <v>0.0</v>
      </c>
      <c r="CX1940" s="1">
        <v>0.0</v>
      </c>
      <c r="CY1940" s="1">
        <v>0.0</v>
      </c>
      <c r="DA1940" s="1">
        <v>5336.001</v>
      </c>
      <c r="DF1940" s="1">
        <v>0.0</v>
      </c>
      <c r="DG1940" s="1">
        <v>0.0</v>
      </c>
      <c r="DI1940" s="1">
        <v>0.0</v>
      </c>
      <c r="DN1940" s="1">
        <v>0.0</v>
      </c>
      <c r="DO1940" s="1">
        <v>0.0</v>
      </c>
      <c r="DQ1940" s="1">
        <v>0.0</v>
      </c>
      <c r="DV1940" s="1">
        <v>0.0</v>
      </c>
      <c r="DW1940" s="1">
        <v>0.0</v>
      </c>
      <c r="DY1940" s="1">
        <v>0.0</v>
      </c>
    </row>
    <row r="1941">
      <c r="A1941" s="1" t="s">
        <v>286</v>
      </c>
      <c r="B1941" s="1">
        <v>2008.0</v>
      </c>
      <c r="C1941" s="1" t="s">
        <v>287</v>
      </c>
      <c r="D1941" s="1">
        <v>30390.0</v>
      </c>
      <c r="J1941" s="1">
        <v>0.0</v>
      </c>
      <c r="K1941" s="1">
        <v>0.0</v>
      </c>
      <c r="L1941" s="1">
        <v>0.0</v>
      </c>
      <c r="N1941" s="1">
        <v>647.059</v>
      </c>
      <c r="S1941" s="1">
        <v>0.0</v>
      </c>
      <c r="T1941" s="1">
        <v>0.0</v>
      </c>
      <c r="V1941" s="1">
        <v>0.0</v>
      </c>
      <c r="W1941" s="1">
        <v>0.0</v>
      </c>
      <c r="X1941" s="1">
        <v>0.0</v>
      </c>
      <c r="Y1941" s="1">
        <v>0.0</v>
      </c>
      <c r="AA1941" s="1">
        <v>0.17</v>
      </c>
      <c r="AB1941" s="1">
        <v>5593.945</v>
      </c>
      <c r="AC1941" s="1">
        <v>0.17</v>
      </c>
      <c r="AK1941" s="1">
        <v>5593.945</v>
      </c>
      <c r="AL1941" s="1">
        <v>0.17</v>
      </c>
      <c r="AO1941" s="1">
        <v>100.0</v>
      </c>
      <c r="AT1941" s="1">
        <v>0.0</v>
      </c>
      <c r="AU1941" s="1">
        <v>0.0</v>
      </c>
      <c r="AX1941" s="1">
        <v>0.0</v>
      </c>
      <c r="AY1941" s="1">
        <v>0.0</v>
      </c>
      <c r="AZ1941" s="1">
        <v>0.0</v>
      </c>
      <c r="BA1941" s="1">
        <v>0.0</v>
      </c>
      <c r="BC1941" s="1">
        <v>0.11</v>
      </c>
      <c r="BG1941" s="1">
        <v>0.0</v>
      </c>
      <c r="BH1941" s="1">
        <v>0.0</v>
      </c>
      <c r="BJ1941" s="1">
        <v>0.0</v>
      </c>
      <c r="BO1941" s="1">
        <v>0.0</v>
      </c>
      <c r="BP1941" s="1">
        <v>0.0</v>
      </c>
      <c r="BR1941" s="1">
        <v>0.0</v>
      </c>
      <c r="BT1941" s="1">
        <v>0.0</v>
      </c>
      <c r="BU1941" s="1">
        <v>0.0</v>
      </c>
      <c r="BY1941" s="1">
        <v>0.0</v>
      </c>
      <c r="BZ1941" s="1">
        <v>0.0</v>
      </c>
      <c r="CB1941" s="1">
        <v>0.0</v>
      </c>
      <c r="CG1941" s="1">
        <v>5593.945</v>
      </c>
      <c r="CH1941" s="1">
        <v>0.17</v>
      </c>
      <c r="CK1941" s="1">
        <v>0.0</v>
      </c>
      <c r="CL1941" s="1">
        <v>0.0</v>
      </c>
      <c r="CM1941" s="1">
        <v>0.0</v>
      </c>
      <c r="CN1941" s="1">
        <v>100.0</v>
      </c>
      <c r="CQ1941" s="1">
        <v>0.0</v>
      </c>
      <c r="CR1941" s="1">
        <v>0.0</v>
      </c>
      <c r="CU1941" s="1">
        <v>0.0</v>
      </c>
      <c r="CV1941" s="1">
        <v>0.0</v>
      </c>
      <c r="CX1941" s="1">
        <v>0.0</v>
      </c>
      <c r="CY1941" s="1">
        <v>0.0</v>
      </c>
      <c r="DA1941" s="1">
        <v>5593.945</v>
      </c>
      <c r="DF1941" s="1">
        <v>0.0</v>
      </c>
      <c r="DG1941" s="1">
        <v>0.0</v>
      </c>
      <c r="DI1941" s="1">
        <v>0.0</v>
      </c>
      <c r="DN1941" s="1">
        <v>0.0</v>
      </c>
      <c r="DO1941" s="1">
        <v>0.0</v>
      </c>
      <c r="DQ1941" s="1">
        <v>0.0</v>
      </c>
      <c r="DV1941" s="1">
        <v>0.0</v>
      </c>
      <c r="DW1941" s="1">
        <v>0.0</v>
      </c>
      <c r="DY1941" s="1">
        <v>0.0</v>
      </c>
    </row>
    <row r="1942">
      <c r="A1942" s="1" t="s">
        <v>286</v>
      </c>
      <c r="B1942" s="1">
        <v>2009.0</v>
      </c>
      <c r="C1942" s="1" t="s">
        <v>287</v>
      </c>
      <c r="D1942" s="1">
        <v>30800.0</v>
      </c>
      <c r="J1942" s="1">
        <v>0.0</v>
      </c>
      <c r="K1942" s="1">
        <v>0.0</v>
      </c>
      <c r="L1942" s="1">
        <v>0.0</v>
      </c>
      <c r="N1942" s="1">
        <v>647.059</v>
      </c>
      <c r="S1942" s="1">
        <v>0.0</v>
      </c>
      <c r="T1942" s="1">
        <v>0.0</v>
      </c>
      <c r="V1942" s="1">
        <v>0.0</v>
      </c>
      <c r="W1942" s="1">
        <v>0.0</v>
      </c>
      <c r="X1942" s="1">
        <v>0.0</v>
      </c>
      <c r="Y1942" s="1">
        <v>0.0</v>
      </c>
      <c r="AA1942" s="1">
        <v>0.17</v>
      </c>
      <c r="AB1942" s="1">
        <v>5519.48</v>
      </c>
      <c r="AC1942" s="1">
        <v>0.17</v>
      </c>
      <c r="AK1942" s="1">
        <v>5519.48</v>
      </c>
      <c r="AL1942" s="1">
        <v>0.17</v>
      </c>
      <c r="AO1942" s="1">
        <v>100.0</v>
      </c>
      <c r="AT1942" s="1">
        <v>0.0</v>
      </c>
      <c r="AU1942" s="1">
        <v>0.0</v>
      </c>
      <c r="AX1942" s="1">
        <v>0.0</v>
      </c>
      <c r="AY1942" s="1">
        <v>0.0</v>
      </c>
      <c r="AZ1942" s="1">
        <v>0.0</v>
      </c>
      <c r="BA1942" s="1">
        <v>0.0</v>
      </c>
      <c r="BC1942" s="1">
        <v>0.11</v>
      </c>
      <c r="BG1942" s="1">
        <v>0.0</v>
      </c>
      <c r="BH1942" s="1">
        <v>0.0</v>
      </c>
      <c r="BJ1942" s="1">
        <v>0.0</v>
      </c>
      <c r="BO1942" s="1">
        <v>0.0</v>
      </c>
      <c r="BP1942" s="1">
        <v>0.0</v>
      </c>
      <c r="BR1942" s="1">
        <v>0.0</v>
      </c>
      <c r="BT1942" s="1">
        <v>0.0</v>
      </c>
      <c r="BU1942" s="1">
        <v>0.0</v>
      </c>
      <c r="BY1942" s="1">
        <v>0.0</v>
      </c>
      <c r="BZ1942" s="1">
        <v>0.0</v>
      </c>
      <c r="CB1942" s="1">
        <v>0.0</v>
      </c>
      <c r="CG1942" s="1">
        <v>5519.48</v>
      </c>
      <c r="CH1942" s="1">
        <v>0.17</v>
      </c>
      <c r="CK1942" s="1">
        <v>0.0</v>
      </c>
      <c r="CL1942" s="1">
        <v>0.0</v>
      </c>
      <c r="CM1942" s="1">
        <v>0.0</v>
      </c>
      <c r="CN1942" s="1">
        <v>100.0</v>
      </c>
      <c r="CQ1942" s="1">
        <v>0.0</v>
      </c>
      <c r="CR1942" s="1">
        <v>0.0</v>
      </c>
      <c r="CU1942" s="1">
        <v>0.0</v>
      </c>
      <c r="CV1942" s="1">
        <v>0.0</v>
      </c>
      <c r="CX1942" s="1">
        <v>0.0</v>
      </c>
      <c r="CY1942" s="1">
        <v>0.0</v>
      </c>
      <c r="DA1942" s="1">
        <v>5519.48</v>
      </c>
      <c r="DF1942" s="1">
        <v>0.0</v>
      </c>
      <c r="DG1942" s="1">
        <v>0.0</v>
      </c>
      <c r="DI1942" s="1">
        <v>0.0</v>
      </c>
      <c r="DN1942" s="1">
        <v>0.0</v>
      </c>
      <c r="DO1942" s="1">
        <v>0.0</v>
      </c>
      <c r="DQ1942" s="1">
        <v>0.0</v>
      </c>
      <c r="DV1942" s="1">
        <v>0.0</v>
      </c>
      <c r="DW1942" s="1">
        <v>0.0</v>
      </c>
      <c r="DY1942" s="1">
        <v>0.0</v>
      </c>
    </row>
    <row r="1943">
      <c r="A1943" s="1" t="s">
        <v>286</v>
      </c>
      <c r="B1943" s="1">
        <v>2010.0</v>
      </c>
      <c r="C1943" s="1" t="s">
        <v>287</v>
      </c>
      <c r="D1943" s="1">
        <v>31221.0</v>
      </c>
      <c r="J1943" s="1">
        <v>0.0</v>
      </c>
      <c r="K1943" s="1">
        <v>0.0</v>
      </c>
      <c r="L1943" s="1">
        <v>0.0</v>
      </c>
      <c r="N1943" s="1">
        <v>666.667</v>
      </c>
      <c r="S1943" s="1">
        <v>0.0</v>
      </c>
      <c r="T1943" s="1">
        <v>0.0</v>
      </c>
      <c r="V1943" s="1">
        <v>0.0</v>
      </c>
      <c r="W1943" s="1">
        <v>0.0</v>
      </c>
      <c r="X1943" s="1">
        <v>0.0</v>
      </c>
      <c r="Y1943" s="1">
        <v>0.0</v>
      </c>
      <c r="AA1943" s="1">
        <v>0.18</v>
      </c>
      <c r="AB1943" s="1">
        <v>5765.351</v>
      </c>
      <c r="AC1943" s="1">
        <v>0.18</v>
      </c>
      <c r="AK1943" s="1">
        <v>5765.351</v>
      </c>
      <c r="AL1943" s="1">
        <v>0.18</v>
      </c>
      <c r="AO1943" s="1">
        <v>100.0</v>
      </c>
      <c r="AT1943" s="1">
        <v>0.0</v>
      </c>
      <c r="AU1943" s="1">
        <v>0.0</v>
      </c>
      <c r="AX1943" s="1">
        <v>0.0</v>
      </c>
      <c r="AY1943" s="1">
        <v>0.0</v>
      </c>
      <c r="AZ1943" s="1">
        <v>0.0</v>
      </c>
      <c r="BA1943" s="1">
        <v>0.0</v>
      </c>
      <c r="BC1943" s="1">
        <v>0.12</v>
      </c>
      <c r="BG1943" s="1">
        <v>0.0</v>
      </c>
      <c r="BH1943" s="1">
        <v>0.0</v>
      </c>
      <c r="BJ1943" s="1">
        <v>0.0</v>
      </c>
      <c r="BO1943" s="1">
        <v>0.0</v>
      </c>
      <c r="BP1943" s="1">
        <v>0.0</v>
      </c>
      <c r="BR1943" s="1">
        <v>0.0</v>
      </c>
      <c r="BT1943" s="1">
        <v>0.0</v>
      </c>
      <c r="BU1943" s="1">
        <v>0.0</v>
      </c>
      <c r="BY1943" s="1">
        <v>0.0</v>
      </c>
      <c r="BZ1943" s="1">
        <v>0.0</v>
      </c>
      <c r="CB1943" s="1">
        <v>0.0</v>
      </c>
      <c r="CG1943" s="1">
        <v>5765.351</v>
      </c>
      <c r="CH1943" s="1">
        <v>0.18</v>
      </c>
      <c r="CK1943" s="1">
        <v>0.0</v>
      </c>
      <c r="CL1943" s="1">
        <v>0.0</v>
      </c>
      <c r="CM1943" s="1">
        <v>0.0</v>
      </c>
      <c r="CN1943" s="1">
        <v>100.0</v>
      </c>
      <c r="CQ1943" s="1">
        <v>0.0</v>
      </c>
      <c r="CR1943" s="1">
        <v>0.0</v>
      </c>
      <c r="CU1943" s="1">
        <v>0.0</v>
      </c>
      <c r="CV1943" s="1">
        <v>0.0</v>
      </c>
      <c r="CX1943" s="1">
        <v>0.0</v>
      </c>
      <c r="CY1943" s="1">
        <v>0.0</v>
      </c>
      <c r="DA1943" s="1">
        <v>5765.351</v>
      </c>
      <c r="DF1943" s="1">
        <v>0.0</v>
      </c>
      <c r="DG1943" s="1">
        <v>0.0</v>
      </c>
      <c r="DI1943" s="1">
        <v>0.0</v>
      </c>
      <c r="DN1943" s="1">
        <v>0.0</v>
      </c>
      <c r="DO1943" s="1">
        <v>0.0</v>
      </c>
      <c r="DQ1943" s="1">
        <v>0.0</v>
      </c>
      <c r="DV1943" s="1">
        <v>0.0</v>
      </c>
      <c r="DW1943" s="1">
        <v>0.0</v>
      </c>
      <c r="DY1943" s="1">
        <v>0.0</v>
      </c>
    </row>
    <row r="1944">
      <c r="A1944" s="1" t="s">
        <v>286</v>
      </c>
      <c r="B1944" s="1">
        <v>2011.0</v>
      </c>
      <c r="C1944" s="1" t="s">
        <v>287</v>
      </c>
      <c r="D1944" s="1">
        <v>31642.0</v>
      </c>
      <c r="J1944" s="1">
        <v>0.0</v>
      </c>
      <c r="K1944" s="1">
        <v>0.0</v>
      </c>
      <c r="L1944" s="1">
        <v>0.0</v>
      </c>
      <c r="N1944" s="1">
        <v>647.059</v>
      </c>
      <c r="S1944" s="1">
        <v>0.0</v>
      </c>
      <c r="T1944" s="1">
        <v>0.0</v>
      </c>
      <c r="V1944" s="1">
        <v>0.0</v>
      </c>
      <c r="W1944" s="1">
        <v>0.0</v>
      </c>
      <c r="X1944" s="1">
        <v>0.0</v>
      </c>
      <c r="Y1944" s="1">
        <v>0.0</v>
      </c>
      <c r="AA1944" s="1">
        <v>0.17</v>
      </c>
      <c r="AB1944" s="1">
        <v>5372.606</v>
      </c>
      <c r="AC1944" s="1">
        <v>0.17</v>
      </c>
      <c r="AK1944" s="1">
        <v>5372.606</v>
      </c>
      <c r="AL1944" s="1">
        <v>0.17</v>
      </c>
      <c r="AO1944" s="1">
        <v>100.0</v>
      </c>
      <c r="AT1944" s="1">
        <v>0.0</v>
      </c>
      <c r="AU1944" s="1">
        <v>0.0</v>
      </c>
      <c r="AX1944" s="1">
        <v>0.0</v>
      </c>
      <c r="AY1944" s="1">
        <v>0.0</v>
      </c>
      <c r="AZ1944" s="1">
        <v>0.0</v>
      </c>
      <c r="BA1944" s="1">
        <v>0.0</v>
      </c>
      <c r="BC1944" s="1">
        <v>0.11</v>
      </c>
      <c r="BG1944" s="1">
        <v>0.0</v>
      </c>
      <c r="BH1944" s="1">
        <v>0.0</v>
      </c>
      <c r="BJ1944" s="1">
        <v>0.0</v>
      </c>
      <c r="BO1944" s="1">
        <v>0.0</v>
      </c>
      <c r="BP1944" s="1">
        <v>0.0</v>
      </c>
      <c r="BR1944" s="1">
        <v>0.0</v>
      </c>
      <c r="BT1944" s="1">
        <v>0.0</v>
      </c>
      <c r="BU1944" s="1">
        <v>0.0</v>
      </c>
      <c r="BY1944" s="1">
        <v>0.0</v>
      </c>
      <c r="BZ1944" s="1">
        <v>0.0</v>
      </c>
      <c r="CB1944" s="1">
        <v>0.0</v>
      </c>
      <c r="CG1944" s="1">
        <v>5372.606</v>
      </c>
      <c r="CH1944" s="1">
        <v>0.17</v>
      </c>
      <c r="CK1944" s="1">
        <v>0.0</v>
      </c>
      <c r="CL1944" s="1">
        <v>0.0</v>
      </c>
      <c r="CM1944" s="1">
        <v>0.0</v>
      </c>
      <c r="CN1944" s="1">
        <v>100.0</v>
      </c>
      <c r="CQ1944" s="1">
        <v>0.0</v>
      </c>
      <c r="CR1944" s="1">
        <v>0.0</v>
      </c>
      <c r="CU1944" s="1">
        <v>0.0</v>
      </c>
      <c r="CV1944" s="1">
        <v>0.0</v>
      </c>
      <c r="CX1944" s="1">
        <v>0.0</v>
      </c>
      <c r="CY1944" s="1">
        <v>0.0</v>
      </c>
      <c r="DA1944" s="1">
        <v>5372.606</v>
      </c>
      <c r="DF1944" s="1">
        <v>0.0</v>
      </c>
      <c r="DG1944" s="1">
        <v>0.0</v>
      </c>
      <c r="DI1944" s="1">
        <v>0.0</v>
      </c>
      <c r="DN1944" s="1">
        <v>0.0</v>
      </c>
      <c r="DO1944" s="1">
        <v>0.0</v>
      </c>
      <c r="DQ1944" s="1">
        <v>0.0</v>
      </c>
      <c r="DV1944" s="1">
        <v>0.0</v>
      </c>
      <c r="DW1944" s="1">
        <v>0.0</v>
      </c>
      <c r="DY1944" s="1">
        <v>0.0</v>
      </c>
    </row>
    <row r="1945">
      <c r="A1945" s="1" t="s">
        <v>286</v>
      </c>
      <c r="B1945" s="1">
        <v>2012.0</v>
      </c>
      <c r="C1945" s="1" t="s">
        <v>287</v>
      </c>
      <c r="D1945" s="1">
        <v>32007.0</v>
      </c>
      <c r="J1945" s="1">
        <v>0.0</v>
      </c>
      <c r="K1945" s="1">
        <v>0.0</v>
      </c>
      <c r="L1945" s="1">
        <v>0.0</v>
      </c>
      <c r="N1945" s="1">
        <v>666.667</v>
      </c>
      <c r="S1945" s="1">
        <v>0.0</v>
      </c>
      <c r="T1945" s="1">
        <v>0.0</v>
      </c>
      <c r="V1945" s="1">
        <v>0.0</v>
      </c>
      <c r="W1945" s="1">
        <v>0.0</v>
      </c>
      <c r="X1945" s="1">
        <v>0.0</v>
      </c>
      <c r="Y1945" s="1">
        <v>0.0</v>
      </c>
      <c r="AA1945" s="1">
        <v>0.18</v>
      </c>
      <c r="AB1945" s="1">
        <v>5623.77</v>
      </c>
      <c r="AC1945" s="1">
        <v>0.18</v>
      </c>
      <c r="AK1945" s="1">
        <v>5623.77</v>
      </c>
      <c r="AL1945" s="1">
        <v>0.18</v>
      </c>
      <c r="AO1945" s="1">
        <v>100.0</v>
      </c>
      <c r="AT1945" s="1">
        <v>0.0</v>
      </c>
      <c r="AU1945" s="1">
        <v>0.0</v>
      </c>
      <c r="AX1945" s="1">
        <v>0.0</v>
      </c>
      <c r="AY1945" s="1">
        <v>0.0</v>
      </c>
      <c r="AZ1945" s="1">
        <v>0.0</v>
      </c>
      <c r="BA1945" s="1">
        <v>0.0</v>
      </c>
      <c r="BC1945" s="1">
        <v>0.12</v>
      </c>
      <c r="BG1945" s="1">
        <v>0.0</v>
      </c>
      <c r="BH1945" s="1">
        <v>0.0</v>
      </c>
      <c r="BJ1945" s="1">
        <v>0.0</v>
      </c>
      <c r="BO1945" s="1">
        <v>0.0</v>
      </c>
      <c r="BP1945" s="1">
        <v>0.0</v>
      </c>
      <c r="BR1945" s="1">
        <v>0.0</v>
      </c>
      <c r="BT1945" s="1">
        <v>0.0</v>
      </c>
      <c r="BU1945" s="1">
        <v>0.0</v>
      </c>
      <c r="BY1945" s="1">
        <v>0.0</v>
      </c>
      <c r="BZ1945" s="1">
        <v>0.0</v>
      </c>
      <c r="CB1945" s="1">
        <v>0.0</v>
      </c>
      <c r="CG1945" s="1">
        <v>5623.77</v>
      </c>
      <c r="CH1945" s="1">
        <v>0.18</v>
      </c>
      <c r="CK1945" s="1">
        <v>0.0</v>
      </c>
      <c r="CL1945" s="1">
        <v>0.0</v>
      </c>
      <c r="CM1945" s="1">
        <v>0.0</v>
      </c>
      <c r="CN1945" s="1">
        <v>100.0</v>
      </c>
      <c r="CQ1945" s="1">
        <v>0.0</v>
      </c>
      <c r="CR1945" s="1">
        <v>0.0</v>
      </c>
      <c r="CU1945" s="1">
        <v>0.0</v>
      </c>
      <c r="CV1945" s="1">
        <v>0.0</v>
      </c>
      <c r="CX1945" s="1">
        <v>0.0</v>
      </c>
      <c r="CY1945" s="1">
        <v>0.0</v>
      </c>
      <c r="DA1945" s="1">
        <v>5623.77</v>
      </c>
      <c r="DF1945" s="1">
        <v>0.0</v>
      </c>
      <c r="DG1945" s="1">
        <v>0.0</v>
      </c>
      <c r="DI1945" s="1">
        <v>0.0</v>
      </c>
      <c r="DN1945" s="1">
        <v>0.0</v>
      </c>
      <c r="DO1945" s="1">
        <v>0.0</v>
      </c>
      <c r="DQ1945" s="1">
        <v>0.0</v>
      </c>
      <c r="DV1945" s="1">
        <v>0.0</v>
      </c>
      <c r="DW1945" s="1">
        <v>0.0</v>
      </c>
      <c r="DY1945" s="1">
        <v>0.0</v>
      </c>
    </row>
    <row r="1946">
      <c r="A1946" s="1" t="s">
        <v>286</v>
      </c>
      <c r="B1946" s="1">
        <v>2013.0</v>
      </c>
      <c r="C1946" s="1" t="s">
        <v>287</v>
      </c>
      <c r="D1946" s="1">
        <v>32383.0</v>
      </c>
      <c r="J1946" s="1">
        <v>0.0</v>
      </c>
      <c r="K1946" s="1">
        <v>0.0</v>
      </c>
      <c r="L1946" s="1">
        <v>0.0</v>
      </c>
      <c r="N1946" s="1">
        <v>684.211</v>
      </c>
      <c r="S1946" s="1">
        <v>0.0</v>
      </c>
      <c r="T1946" s="1">
        <v>0.0</v>
      </c>
      <c r="V1946" s="1">
        <v>0.0</v>
      </c>
      <c r="W1946" s="1">
        <v>0.0</v>
      </c>
      <c r="X1946" s="1">
        <v>0.0</v>
      </c>
      <c r="Y1946" s="1">
        <v>0.0</v>
      </c>
      <c r="AA1946" s="1">
        <v>0.19</v>
      </c>
      <c r="AB1946" s="1">
        <v>5867.276</v>
      </c>
      <c r="AC1946" s="1">
        <v>0.19</v>
      </c>
      <c r="AK1946" s="1">
        <v>5867.276</v>
      </c>
      <c r="AL1946" s="1">
        <v>0.19</v>
      </c>
      <c r="AO1946" s="1">
        <v>100.0</v>
      </c>
      <c r="AT1946" s="1">
        <v>0.0</v>
      </c>
      <c r="AU1946" s="1">
        <v>0.0</v>
      </c>
      <c r="AX1946" s="1">
        <v>0.0</v>
      </c>
      <c r="AY1946" s="1">
        <v>0.0</v>
      </c>
      <c r="AZ1946" s="1">
        <v>0.0</v>
      </c>
      <c r="BA1946" s="1">
        <v>0.0</v>
      </c>
      <c r="BC1946" s="1">
        <v>0.13</v>
      </c>
      <c r="BG1946" s="1">
        <v>0.0</v>
      </c>
      <c r="BH1946" s="1">
        <v>0.0</v>
      </c>
      <c r="BJ1946" s="1">
        <v>0.0</v>
      </c>
      <c r="BO1946" s="1">
        <v>0.0</v>
      </c>
      <c r="BP1946" s="1">
        <v>0.0</v>
      </c>
      <c r="BR1946" s="1">
        <v>0.0</v>
      </c>
      <c r="BT1946" s="1">
        <v>0.0</v>
      </c>
      <c r="BU1946" s="1">
        <v>0.0</v>
      </c>
      <c r="BY1946" s="1">
        <v>0.0</v>
      </c>
      <c r="BZ1946" s="1">
        <v>0.0</v>
      </c>
      <c r="CB1946" s="1">
        <v>0.0</v>
      </c>
      <c r="CG1946" s="1">
        <v>5867.276</v>
      </c>
      <c r="CH1946" s="1">
        <v>0.19</v>
      </c>
      <c r="CK1946" s="1">
        <v>0.0</v>
      </c>
      <c r="CL1946" s="1">
        <v>0.0</v>
      </c>
      <c r="CM1946" s="1">
        <v>0.0</v>
      </c>
      <c r="CN1946" s="1">
        <v>100.0</v>
      </c>
      <c r="CQ1946" s="1">
        <v>0.0</v>
      </c>
      <c r="CR1946" s="1">
        <v>0.0</v>
      </c>
      <c r="CU1946" s="1">
        <v>0.0</v>
      </c>
      <c r="CV1946" s="1">
        <v>0.0</v>
      </c>
      <c r="CX1946" s="1">
        <v>0.0</v>
      </c>
      <c r="CY1946" s="1">
        <v>0.0</v>
      </c>
      <c r="DA1946" s="1">
        <v>5867.276</v>
      </c>
      <c r="DF1946" s="1">
        <v>0.0</v>
      </c>
      <c r="DG1946" s="1">
        <v>0.0</v>
      </c>
      <c r="DI1946" s="1">
        <v>0.0</v>
      </c>
      <c r="DN1946" s="1">
        <v>0.0</v>
      </c>
      <c r="DO1946" s="1">
        <v>0.0</v>
      </c>
      <c r="DQ1946" s="1">
        <v>0.0</v>
      </c>
      <c r="DV1946" s="1">
        <v>0.0</v>
      </c>
      <c r="DW1946" s="1">
        <v>0.0</v>
      </c>
      <c r="DY1946" s="1">
        <v>0.0</v>
      </c>
    </row>
    <row r="1947">
      <c r="A1947" s="1" t="s">
        <v>286</v>
      </c>
      <c r="B1947" s="1">
        <v>2014.0</v>
      </c>
      <c r="C1947" s="1" t="s">
        <v>287</v>
      </c>
      <c r="D1947" s="1">
        <v>32783.0</v>
      </c>
      <c r="J1947" s="1">
        <v>0.0</v>
      </c>
      <c r="K1947" s="1">
        <v>0.0</v>
      </c>
      <c r="L1947" s="1">
        <v>0.0</v>
      </c>
      <c r="N1947" s="1">
        <v>650.0</v>
      </c>
      <c r="S1947" s="1">
        <v>0.0</v>
      </c>
      <c r="T1947" s="1">
        <v>0.0</v>
      </c>
      <c r="V1947" s="1">
        <v>0.0</v>
      </c>
      <c r="W1947" s="1">
        <v>0.0</v>
      </c>
      <c r="X1947" s="1">
        <v>0.0</v>
      </c>
      <c r="Y1947" s="1">
        <v>0.0</v>
      </c>
      <c r="AA1947" s="1">
        <v>0.2</v>
      </c>
      <c r="AB1947" s="1">
        <v>6100.723</v>
      </c>
      <c r="AC1947" s="1">
        <v>0.2</v>
      </c>
      <c r="AK1947" s="1">
        <v>6100.723</v>
      </c>
      <c r="AL1947" s="1">
        <v>0.2</v>
      </c>
      <c r="AO1947" s="1">
        <v>100.0</v>
      </c>
      <c r="AT1947" s="1">
        <v>0.0</v>
      </c>
      <c r="AU1947" s="1">
        <v>0.0</v>
      </c>
      <c r="AX1947" s="1">
        <v>0.0</v>
      </c>
      <c r="AY1947" s="1">
        <v>0.0</v>
      </c>
      <c r="AZ1947" s="1">
        <v>0.0</v>
      </c>
      <c r="BA1947" s="1">
        <v>0.0</v>
      </c>
      <c r="BC1947" s="1">
        <v>0.13</v>
      </c>
      <c r="BG1947" s="1">
        <v>0.0</v>
      </c>
      <c r="BH1947" s="1">
        <v>0.0</v>
      </c>
      <c r="BJ1947" s="1">
        <v>0.0</v>
      </c>
      <c r="BO1947" s="1">
        <v>0.0</v>
      </c>
      <c r="BP1947" s="1">
        <v>0.0</v>
      </c>
      <c r="BR1947" s="1">
        <v>0.0</v>
      </c>
      <c r="BT1947" s="1">
        <v>0.0</v>
      </c>
      <c r="BU1947" s="1">
        <v>0.0</v>
      </c>
      <c r="BY1947" s="1">
        <v>0.0</v>
      </c>
      <c r="BZ1947" s="1">
        <v>0.0</v>
      </c>
      <c r="CB1947" s="1">
        <v>0.0</v>
      </c>
      <c r="CG1947" s="1">
        <v>6100.723</v>
      </c>
      <c r="CH1947" s="1">
        <v>0.2</v>
      </c>
      <c r="CK1947" s="1">
        <v>0.0</v>
      </c>
      <c r="CL1947" s="1">
        <v>0.0</v>
      </c>
      <c r="CM1947" s="1">
        <v>0.0</v>
      </c>
      <c r="CN1947" s="1">
        <v>100.0</v>
      </c>
      <c r="CQ1947" s="1">
        <v>0.0</v>
      </c>
      <c r="CR1947" s="1">
        <v>0.0</v>
      </c>
      <c r="CU1947" s="1">
        <v>0.0</v>
      </c>
      <c r="CV1947" s="1">
        <v>0.0</v>
      </c>
      <c r="CX1947" s="1">
        <v>0.0</v>
      </c>
      <c r="CY1947" s="1">
        <v>0.0</v>
      </c>
      <c r="DA1947" s="1">
        <v>6100.723</v>
      </c>
      <c r="DF1947" s="1">
        <v>0.0</v>
      </c>
      <c r="DG1947" s="1">
        <v>0.0</v>
      </c>
      <c r="DI1947" s="1">
        <v>0.0</v>
      </c>
      <c r="DN1947" s="1">
        <v>0.0</v>
      </c>
      <c r="DO1947" s="1">
        <v>0.0</v>
      </c>
      <c r="DQ1947" s="1">
        <v>0.0</v>
      </c>
      <c r="DV1947" s="1">
        <v>0.0</v>
      </c>
      <c r="DW1947" s="1">
        <v>0.0</v>
      </c>
      <c r="DY1947" s="1">
        <v>0.0</v>
      </c>
    </row>
    <row r="1948">
      <c r="A1948" s="1" t="s">
        <v>286</v>
      </c>
      <c r="B1948" s="1">
        <v>2015.0</v>
      </c>
      <c r="C1948" s="1" t="s">
        <v>287</v>
      </c>
      <c r="D1948" s="1">
        <v>33163.0</v>
      </c>
      <c r="J1948" s="1">
        <v>0.0</v>
      </c>
      <c r="K1948" s="1">
        <v>0.0</v>
      </c>
      <c r="L1948" s="1">
        <v>0.0</v>
      </c>
      <c r="N1948" s="1">
        <v>636.364</v>
      </c>
      <c r="S1948" s="1">
        <v>0.0</v>
      </c>
      <c r="T1948" s="1">
        <v>0.0</v>
      </c>
      <c r="V1948" s="1">
        <v>0.0</v>
      </c>
      <c r="W1948" s="1">
        <v>0.0</v>
      </c>
      <c r="X1948" s="1">
        <v>0.0</v>
      </c>
      <c r="Y1948" s="1">
        <v>0.0</v>
      </c>
      <c r="AA1948" s="1">
        <v>0.22</v>
      </c>
      <c r="AB1948" s="1">
        <v>6633.899</v>
      </c>
      <c r="AC1948" s="1">
        <v>0.22</v>
      </c>
      <c r="AK1948" s="1">
        <v>6633.899</v>
      </c>
      <c r="AL1948" s="1">
        <v>0.22</v>
      </c>
      <c r="AO1948" s="1">
        <v>100.0</v>
      </c>
      <c r="AT1948" s="1">
        <v>0.0</v>
      </c>
      <c r="AU1948" s="1">
        <v>0.0</v>
      </c>
      <c r="AX1948" s="1">
        <v>0.0</v>
      </c>
      <c r="AY1948" s="1">
        <v>0.0</v>
      </c>
      <c r="AZ1948" s="1">
        <v>0.0</v>
      </c>
      <c r="BA1948" s="1">
        <v>0.0</v>
      </c>
      <c r="BC1948" s="1">
        <v>0.14</v>
      </c>
      <c r="BG1948" s="1">
        <v>0.0</v>
      </c>
      <c r="BH1948" s="1">
        <v>0.0</v>
      </c>
      <c r="BJ1948" s="1">
        <v>0.0</v>
      </c>
      <c r="BO1948" s="1">
        <v>0.0</v>
      </c>
      <c r="BP1948" s="1">
        <v>0.0</v>
      </c>
      <c r="BR1948" s="1">
        <v>0.0</v>
      </c>
      <c r="BT1948" s="1">
        <v>0.0</v>
      </c>
      <c r="BU1948" s="1">
        <v>0.0</v>
      </c>
      <c r="BY1948" s="1">
        <v>0.0</v>
      </c>
      <c r="BZ1948" s="1">
        <v>0.0</v>
      </c>
      <c r="CB1948" s="1">
        <v>0.0</v>
      </c>
      <c r="CG1948" s="1">
        <v>6633.899</v>
      </c>
      <c r="CH1948" s="1">
        <v>0.22</v>
      </c>
      <c r="CK1948" s="1">
        <v>0.0</v>
      </c>
      <c r="CL1948" s="1">
        <v>0.0</v>
      </c>
      <c r="CM1948" s="1">
        <v>0.0</v>
      </c>
      <c r="CN1948" s="1">
        <v>100.0</v>
      </c>
      <c r="CQ1948" s="1">
        <v>0.0</v>
      </c>
      <c r="CR1948" s="1">
        <v>0.0</v>
      </c>
      <c r="CU1948" s="1">
        <v>0.0</v>
      </c>
      <c r="CV1948" s="1">
        <v>0.0</v>
      </c>
      <c r="CX1948" s="1">
        <v>0.0</v>
      </c>
      <c r="CY1948" s="1">
        <v>0.0</v>
      </c>
      <c r="DA1948" s="1">
        <v>6633.899</v>
      </c>
      <c r="DF1948" s="1">
        <v>0.0</v>
      </c>
      <c r="DG1948" s="1">
        <v>0.0</v>
      </c>
      <c r="DI1948" s="1">
        <v>0.0</v>
      </c>
      <c r="DN1948" s="1">
        <v>0.0</v>
      </c>
      <c r="DO1948" s="1">
        <v>0.0</v>
      </c>
      <c r="DQ1948" s="1">
        <v>0.0</v>
      </c>
      <c r="DV1948" s="1">
        <v>0.0</v>
      </c>
      <c r="DW1948" s="1">
        <v>0.0</v>
      </c>
      <c r="DY1948" s="1">
        <v>0.0</v>
      </c>
    </row>
    <row r="1949">
      <c r="A1949" s="1" t="s">
        <v>286</v>
      </c>
      <c r="B1949" s="1">
        <v>2016.0</v>
      </c>
      <c r="C1949" s="1" t="s">
        <v>287</v>
      </c>
      <c r="D1949" s="1">
        <v>33631.0</v>
      </c>
      <c r="J1949" s="1">
        <v>0.0</v>
      </c>
      <c r="K1949" s="1">
        <v>0.0</v>
      </c>
      <c r="L1949" s="1">
        <v>0.0</v>
      </c>
      <c r="N1949" s="1">
        <v>666.667</v>
      </c>
      <c r="S1949" s="1">
        <v>0.0</v>
      </c>
      <c r="T1949" s="1">
        <v>0.0</v>
      </c>
      <c r="V1949" s="1">
        <v>0.0</v>
      </c>
      <c r="W1949" s="1">
        <v>0.0</v>
      </c>
      <c r="X1949" s="1">
        <v>0.0</v>
      </c>
      <c r="Y1949" s="1">
        <v>0.0</v>
      </c>
      <c r="AA1949" s="1">
        <v>0.21</v>
      </c>
      <c r="AB1949" s="1">
        <v>6244.239</v>
      </c>
      <c r="AC1949" s="1">
        <v>0.21</v>
      </c>
      <c r="AK1949" s="1">
        <v>6244.239</v>
      </c>
      <c r="AL1949" s="1">
        <v>0.21</v>
      </c>
      <c r="AO1949" s="1">
        <v>100.0</v>
      </c>
      <c r="AT1949" s="1">
        <v>0.0</v>
      </c>
      <c r="AU1949" s="1">
        <v>0.0</v>
      </c>
      <c r="AX1949" s="1">
        <v>0.0</v>
      </c>
      <c r="AY1949" s="1">
        <v>0.0</v>
      </c>
      <c r="AZ1949" s="1">
        <v>0.0</v>
      </c>
      <c r="BA1949" s="1">
        <v>0.0</v>
      </c>
      <c r="BC1949" s="1">
        <v>0.14</v>
      </c>
      <c r="BG1949" s="1">
        <v>0.0</v>
      </c>
      <c r="BH1949" s="1">
        <v>0.0</v>
      </c>
      <c r="BJ1949" s="1">
        <v>0.0</v>
      </c>
      <c r="BO1949" s="1">
        <v>0.0</v>
      </c>
      <c r="BP1949" s="1">
        <v>0.0</v>
      </c>
      <c r="BR1949" s="1">
        <v>0.0</v>
      </c>
      <c r="BT1949" s="1">
        <v>0.0</v>
      </c>
      <c r="BU1949" s="1">
        <v>0.0</v>
      </c>
      <c r="BY1949" s="1">
        <v>0.0</v>
      </c>
      <c r="BZ1949" s="1">
        <v>0.0</v>
      </c>
      <c r="CB1949" s="1">
        <v>0.0</v>
      </c>
      <c r="CG1949" s="1">
        <v>6244.239</v>
      </c>
      <c r="CH1949" s="1">
        <v>0.21</v>
      </c>
      <c r="CK1949" s="1">
        <v>0.0</v>
      </c>
      <c r="CL1949" s="1">
        <v>0.0</v>
      </c>
      <c r="CM1949" s="1">
        <v>0.0</v>
      </c>
      <c r="CN1949" s="1">
        <v>100.0</v>
      </c>
      <c r="CQ1949" s="1">
        <v>0.0</v>
      </c>
      <c r="CR1949" s="1">
        <v>0.0</v>
      </c>
      <c r="CU1949" s="1">
        <v>0.0</v>
      </c>
      <c r="CV1949" s="1">
        <v>0.0</v>
      </c>
      <c r="CX1949" s="1">
        <v>0.0</v>
      </c>
      <c r="CY1949" s="1">
        <v>0.0</v>
      </c>
      <c r="DA1949" s="1">
        <v>6244.239</v>
      </c>
      <c r="DF1949" s="1">
        <v>0.0</v>
      </c>
      <c r="DG1949" s="1">
        <v>0.0</v>
      </c>
      <c r="DI1949" s="1">
        <v>0.0</v>
      </c>
      <c r="DN1949" s="1">
        <v>0.0</v>
      </c>
      <c r="DO1949" s="1">
        <v>0.0</v>
      </c>
      <c r="DQ1949" s="1">
        <v>0.0</v>
      </c>
      <c r="DV1949" s="1">
        <v>0.0</v>
      </c>
      <c r="DW1949" s="1">
        <v>0.0</v>
      </c>
      <c r="DY1949" s="1">
        <v>0.0</v>
      </c>
    </row>
    <row r="1950">
      <c r="A1950" s="1" t="s">
        <v>286</v>
      </c>
      <c r="B1950" s="1">
        <v>2017.0</v>
      </c>
      <c r="C1950" s="1" t="s">
        <v>287</v>
      </c>
      <c r="D1950" s="1">
        <v>34213.0</v>
      </c>
      <c r="J1950" s="1">
        <v>0.0</v>
      </c>
      <c r="K1950" s="1">
        <v>0.0</v>
      </c>
      <c r="L1950" s="1">
        <v>0.0</v>
      </c>
      <c r="N1950" s="1">
        <v>666.667</v>
      </c>
      <c r="S1950" s="1">
        <v>0.0</v>
      </c>
      <c r="T1950" s="1">
        <v>0.0</v>
      </c>
      <c r="Y1950" s="1">
        <v>0.0</v>
      </c>
      <c r="AA1950" s="1">
        <v>0.21</v>
      </c>
      <c r="AB1950" s="1">
        <v>6138.018</v>
      </c>
      <c r="AC1950" s="1">
        <v>0.21</v>
      </c>
      <c r="AK1950" s="1">
        <v>6138.018</v>
      </c>
      <c r="AL1950" s="1">
        <v>0.21</v>
      </c>
      <c r="AO1950" s="1">
        <v>100.0</v>
      </c>
      <c r="AT1950" s="1">
        <v>0.0</v>
      </c>
      <c r="AU1950" s="1">
        <v>0.0</v>
      </c>
      <c r="BA1950" s="1">
        <v>0.0</v>
      </c>
      <c r="BC1950" s="1">
        <v>0.14</v>
      </c>
      <c r="BG1950" s="1">
        <v>0.0</v>
      </c>
      <c r="BH1950" s="1">
        <v>0.0</v>
      </c>
      <c r="BJ1950" s="1">
        <v>0.0</v>
      </c>
      <c r="BO1950" s="1">
        <v>0.0</v>
      </c>
      <c r="BP1950" s="1">
        <v>0.0</v>
      </c>
      <c r="BR1950" s="1">
        <v>0.0</v>
      </c>
      <c r="BT1950" s="1">
        <v>0.0</v>
      </c>
      <c r="BU1950" s="1">
        <v>0.0</v>
      </c>
      <c r="BY1950" s="1">
        <v>0.0</v>
      </c>
      <c r="BZ1950" s="1">
        <v>0.0</v>
      </c>
      <c r="CB1950" s="1">
        <v>0.0</v>
      </c>
      <c r="CG1950" s="1">
        <v>6138.018</v>
      </c>
      <c r="CH1950" s="1">
        <v>0.21</v>
      </c>
      <c r="CN1950" s="1">
        <v>100.0</v>
      </c>
      <c r="CQ1950" s="1">
        <v>0.0</v>
      </c>
      <c r="CR1950" s="1">
        <v>0.0</v>
      </c>
      <c r="CU1950" s="1">
        <v>0.0</v>
      </c>
      <c r="CV1950" s="1">
        <v>0.0</v>
      </c>
      <c r="CX1950" s="1">
        <v>0.0</v>
      </c>
      <c r="CY1950" s="1">
        <v>0.0</v>
      </c>
      <c r="DA1950" s="1">
        <v>6138.018</v>
      </c>
      <c r="DF1950" s="1">
        <v>0.0</v>
      </c>
      <c r="DG1950" s="1">
        <v>0.0</v>
      </c>
      <c r="DI1950" s="1">
        <v>0.0</v>
      </c>
      <c r="DN1950" s="1">
        <v>0.0</v>
      </c>
      <c r="DO1950" s="1">
        <v>0.0</v>
      </c>
      <c r="DQ1950" s="1">
        <v>0.0</v>
      </c>
      <c r="DV1950" s="1">
        <v>0.0</v>
      </c>
      <c r="DW1950" s="1">
        <v>0.0</v>
      </c>
      <c r="DY1950" s="1">
        <v>0.0</v>
      </c>
    </row>
    <row r="1951">
      <c r="A1951" s="1" t="s">
        <v>286</v>
      </c>
      <c r="B1951" s="1">
        <v>2018.0</v>
      </c>
      <c r="C1951" s="1" t="s">
        <v>287</v>
      </c>
      <c r="D1951" s="1">
        <v>34826.0</v>
      </c>
      <c r="J1951" s="1">
        <v>0.0</v>
      </c>
      <c r="K1951" s="1">
        <v>0.0</v>
      </c>
      <c r="L1951" s="1">
        <v>0.0</v>
      </c>
      <c r="N1951" s="1">
        <v>636.364</v>
      </c>
      <c r="S1951" s="1">
        <v>0.0</v>
      </c>
      <c r="T1951" s="1">
        <v>0.0</v>
      </c>
      <c r="Y1951" s="1">
        <v>0.0</v>
      </c>
      <c r="AA1951" s="1">
        <v>0.22</v>
      </c>
      <c r="AB1951" s="1">
        <v>6317.119</v>
      </c>
      <c r="AC1951" s="1">
        <v>0.22</v>
      </c>
      <c r="AK1951" s="1">
        <v>6317.119</v>
      </c>
      <c r="AL1951" s="1">
        <v>0.22</v>
      </c>
      <c r="AO1951" s="1">
        <v>100.0</v>
      </c>
      <c r="AT1951" s="1">
        <v>0.0</v>
      </c>
      <c r="AU1951" s="1">
        <v>0.0</v>
      </c>
      <c r="BA1951" s="1">
        <v>0.0</v>
      </c>
      <c r="BC1951" s="1">
        <v>0.14</v>
      </c>
      <c r="BG1951" s="1">
        <v>0.0</v>
      </c>
      <c r="BH1951" s="1">
        <v>0.0</v>
      </c>
      <c r="BJ1951" s="1">
        <v>0.0</v>
      </c>
      <c r="BO1951" s="1">
        <v>0.0</v>
      </c>
      <c r="BP1951" s="1">
        <v>0.0</v>
      </c>
      <c r="BR1951" s="1">
        <v>0.0</v>
      </c>
      <c r="BT1951" s="1">
        <v>0.0</v>
      </c>
      <c r="BU1951" s="1">
        <v>0.0</v>
      </c>
      <c r="BY1951" s="1">
        <v>0.0</v>
      </c>
      <c r="BZ1951" s="1">
        <v>0.0</v>
      </c>
      <c r="CB1951" s="1">
        <v>0.0</v>
      </c>
      <c r="CG1951" s="1">
        <v>6317.119</v>
      </c>
      <c r="CH1951" s="1">
        <v>0.22</v>
      </c>
      <c r="CN1951" s="1">
        <v>100.0</v>
      </c>
      <c r="CQ1951" s="1">
        <v>0.0</v>
      </c>
      <c r="CR1951" s="1">
        <v>0.0</v>
      </c>
      <c r="CU1951" s="1">
        <v>0.0</v>
      </c>
      <c r="CV1951" s="1">
        <v>0.0</v>
      </c>
      <c r="CX1951" s="1">
        <v>0.0</v>
      </c>
      <c r="CY1951" s="1">
        <v>0.0</v>
      </c>
      <c r="DA1951" s="1">
        <v>6317.119</v>
      </c>
      <c r="DF1951" s="1">
        <v>0.0</v>
      </c>
      <c r="DG1951" s="1">
        <v>0.0</v>
      </c>
      <c r="DI1951" s="1">
        <v>0.0</v>
      </c>
      <c r="DN1951" s="1">
        <v>0.0</v>
      </c>
      <c r="DO1951" s="1">
        <v>0.0</v>
      </c>
      <c r="DQ1951" s="1">
        <v>0.0</v>
      </c>
      <c r="DV1951" s="1">
        <v>0.0</v>
      </c>
      <c r="DW1951" s="1">
        <v>0.0</v>
      </c>
      <c r="DY1951" s="1">
        <v>0.0</v>
      </c>
    </row>
    <row r="1952">
      <c r="A1952" s="1" t="s">
        <v>286</v>
      </c>
      <c r="B1952" s="1">
        <v>2019.0</v>
      </c>
      <c r="C1952" s="1" t="s">
        <v>287</v>
      </c>
      <c r="D1952" s="1">
        <v>35469.0</v>
      </c>
      <c r="J1952" s="1">
        <v>0.0</v>
      </c>
      <c r="K1952" s="1">
        <v>0.0</v>
      </c>
      <c r="L1952" s="1">
        <v>0.0</v>
      </c>
      <c r="N1952" s="1">
        <v>636.364</v>
      </c>
      <c r="S1952" s="1">
        <v>0.0</v>
      </c>
      <c r="T1952" s="1">
        <v>0.0</v>
      </c>
      <c r="Y1952" s="1">
        <v>0.0</v>
      </c>
      <c r="AA1952" s="1">
        <v>0.22</v>
      </c>
      <c r="AB1952" s="1">
        <v>6202.6</v>
      </c>
      <c r="AC1952" s="1">
        <v>0.22</v>
      </c>
      <c r="AK1952" s="1">
        <v>6202.6</v>
      </c>
      <c r="AL1952" s="1">
        <v>0.22</v>
      </c>
      <c r="AO1952" s="1">
        <v>100.0</v>
      </c>
      <c r="AT1952" s="1">
        <v>1973.554</v>
      </c>
      <c r="AU1952" s="1">
        <v>0.07</v>
      </c>
      <c r="BA1952" s="1">
        <v>31.818</v>
      </c>
      <c r="BC1952" s="1">
        <v>0.14</v>
      </c>
      <c r="BG1952" s="1">
        <v>0.0</v>
      </c>
      <c r="BH1952" s="1">
        <v>0.0</v>
      </c>
      <c r="BJ1952" s="1">
        <v>0.0</v>
      </c>
      <c r="BO1952" s="1">
        <v>0.0</v>
      </c>
      <c r="BP1952" s="1">
        <v>0.0</v>
      </c>
      <c r="BR1952" s="1">
        <v>0.0</v>
      </c>
      <c r="BT1952" s="1">
        <v>0.0</v>
      </c>
      <c r="BU1952" s="1">
        <v>0.0</v>
      </c>
      <c r="BY1952" s="1">
        <v>0.0</v>
      </c>
      <c r="BZ1952" s="1">
        <v>0.0</v>
      </c>
      <c r="CB1952" s="1">
        <v>0.0</v>
      </c>
      <c r="CG1952" s="1">
        <v>4229.045</v>
      </c>
      <c r="CH1952" s="1">
        <v>0.15</v>
      </c>
      <c r="CN1952" s="1">
        <v>68.182</v>
      </c>
      <c r="CQ1952" s="1">
        <v>0.0</v>
      </c>
      <c r="CR1952" s="1">
        <v>0.0</v>
      </c>
      <c r="CU1952" s="1">
        <v>0.0</v>
      </c>
      <c r="CV1952" s="1">
        <v>0.0</v>
      </c>
      <c r="CX1952" s="1">
        <v>0.0</v>
      </c>
      <c r="CY1952" s="1">
        <v>0.0</v>
      </c>
      <c r="DA1952" s="1">
        <v>6202.6</v>
      </c>
      <c r="DF1952" s="1">
        <v>0.0</v>
      </c>
      <c r="DG1952" s="1">
        <v>0.0</v>
      </c>
      <c r="DI1952" s="1">
        <v>0.0</v>
      </c>
      <c r="DN1952" s="1">
        <v>0.0</v>
      </c>
      <c r="DO1952" s="1">
        <v>0.0</v>
      </c>
      <c r="DQ1952" s="1">
        <v>0.0</v>
      </c>
      <c r="DV1952" s="1">
        <v>0.0</v>
      </c>
      <c r="DW1952" s="1">
        <v>0.0</v>
      </c>
      <c r="DY1952" s="1">
        <v>0.0</v>
      </c>
    </row>
    <row r="1953">
      <c r="A1953" s="1" t="s">
        <v>286</v>
      </c>
      <c r="B1953" s="1">
        <v>2020.0</v>
      </c>
      <c r="C1953" s="1" t="s">
        <v>287</v>
      </c>
      <c r="D1953" s="1">
        <v>36142.0</v>
      </c>
      <c r="J1953" s="1">
        <v>0.0</v>
      </c>
      <c r="K1953" s="1">
        <v>0.0</v>
      </c>
      <c r="L1953" s="1">
        <v>0.0</v>
      </c>
      <c r="N1953" s="1">
        <v>571.429</v>
      </c>
      <c r="S1953" s="1">
        <v>0.0</v>
      </c>
      <c r="T1953" s="1">
        <v>0.0</v>
      </c>
      <c r="Y1953" s="1">
        <v>0.0</v>
      </c>
      <c r="AA1953" s="1">
        <v>0.21</v>
      </c>
      <c r="AB1953" s="1">
        <v>5810.414</v>
      </c>
      <c r="AC1953" s="1">
        <v>0.21</v>
      </c>
      <c r="AK1953" s="1">
        <v>5810.414</v>
      </c>
      <c r="AL1953" s="1">
        <v>0.21</v>
      </c>
      <c r="AO1953" s="1">
        <v>100.0</v>
      </c>
      <c r="AT1953" s="1">
        <v>5810.414</v>
      </c>
      <c r="AU1953" s="1">
        <v>0.21</v>
      </c>
      <c r="BA1953" s="1">
        <v>100.0</v>
      </c>
      <c r="BC1953" s="1">
        <v>0.12</v>
      </c>
      <c r="BG1953" s="1">
        <v>0.0</v>
      </c>
      <c r="BH1953" s="1">
        <v>0.0</v>
      </c>
      <c r="BJ1953" s="1">
        <v>0.0</v>
      </c>
      <c r="BO1953" s="1">
        <v>0.0</v>
      </c>
      <c r="BP1953" s="1">
        <v>0.0</v>
      </c>
      <c r="BR1953" s="1">
        <v>0.0</v>
      </c>
      <c r="BT1953" s="1">
        <v>0.0</v>
      </c>
      <c r="BU1953" s="1">
        <v>0.0</v>
      </c>
      <c r="BY1953" s="1">
        <v>0.0</v>
      </c>
      <c r="BZ1953" s="1">
        <v>0.0</v>
      </c>
      <c r="CB1953" s="1">
        <v>0.0</v>
      </c>
      <c r="CG1953" s="1">
        <v>0.0</v>
      </c>
      <c r="CH1953" s="1">
        <v>0.0</v>
      </c>
      <c r="CN1953" s="1">
        <v>0.0</v>
      </c>
      <c r="CQ1953" s="1">
        <v>0.0</v>
      </c>
      <c r="CR1953" s="1">
        <v>0.0</v>
      </c>
      <c r="CU1953" s="1">
        <v>0.0</v>
      </c>
      <c r="CV1953" s="1">
        <v>0.0</v>
      </c>
      <c r="CX1953" s="1">
        <v>0.0</v>
      </c>
      <c r="CY1953" s="1">
        <v>0.0</v>
      </c>
      <c r="DA1953" s="1">
        <v>5810.414</v>
      </c>
      <c r="DF1953" s="1">
        <v>0.0</v>
      </c>
      <c r="DG1953" s="1">
        <v>0.0</v>
      </c>
      <c r="DI1953" s="1">
        <v>0.0</v>
      </c>
      <c r="DN1953" s="1">
        <v>0.0</v>
      </c>
      <c r="DO1953" s="1">
        <v>0.0</v>
      </c>
      <c r="DQ1953" s="1">
        <v>0.0</v>
      </c>
      <c r="DV1953" s="1">
        <v>0.0</v>
      </c>
      <c r="DW1953" s="1">
        <v>0.0</v>
      </c>
      <c r="DY1953" s="1">
        <v>0.0</v>
      </c>
    </row>
    <row r="1954">
      <c r="A1954" s="1" t="s">
        <v>286</v>
      </c>
      <c r="B1954" s="1">
        <v>2021.0</v>
      </c>
      <c r="C1954" s="1" t="s">
        <v>287</v>
      </c>
      <c r="D1954" s="1">
        <v>36824.0</v>
      </c>
      <c r="J1954" s="1">
        <v>0.0</v>
      </c>
      <c r="K1954" s="1">
        <v>0.0</v>
      </c>
      <c r="L1954" s="1">
        <v>0.0</v>
      </c>
      <c r="N1954" s="1">
        <v>565.217</v>
      </c>
      <c r="S1954" s="1">
        <v>0.0</v>
      </c>
      <c r="T1954" s="1">
        <v>0.0</v>
      </c>
      <c r="Y1954" s="1">
        <v>0.0</v>
      </c>
      <c r="AA1954" s="1">
        <v>0.23</v>
      </c>
      <c r="AB1954" s="1">
        <v>6245.927</v>
      </c>
      <c r="AC1954" s="1">
        <v>0.23</v>
      </c>
      <c r="AK1954" s="1">
        <v>6245.927</v>
      </c>
      <c r="AL1954" s="1">
        <v>0.23</v>
      </c>
      <c r="AO1954" s="1">
        <v>100.0</v>
      </c>
      <c r="AT1954" s="1">
        <v>6245.927</v>
      </c>
      <c r="AU1954" s="1">
        <v>0.23</v>
      </c>
      <c r="BA1954" s="1">
        <v>100.0</v>
      </c>
      <c r="BC1954" s="1">
        <v>0.13</v>
      </c>
      <c r="BG1954" s="1">
        <v>0.0</v>
      </c>
      <c r="BH1954" s="1">
        <v>0.0</v>
      </c>
      <c r="BJ1954" s="1">
        <v>0.0</v>
      </c>
      <c r="BO1954" s="1">
        <v>0.0</v>
      </c>
      <c r="BP1954" s="1">
        <v>0.0</v>
      </c>
      <c r="BR1954" s="1">
        <v>0.0</v>
      </c>
      <c r="BT1954" s="1">
        <v>0.0</v>
      </c>
      <c r="BU1954" s="1">
        <v>0.0</v>
      </c>
      <c r="BY1954" s="1">
        <v>0.0</v>
      </c>
      <c r="BZ1954" s="1">
        <v>0.0</v>
      </c>
      <c r="CB1954" s="1">
        <v>0.0</v>
      </c>
      <c r="CG1954" s="1">
        <v>0.0</v>
      </c>
      <c r="CH1954" s="1">
        <v>0.0</v>
      </c>
      <c r="CN1954" s="1">
        <v>0.0</v>
      </c>
      <c r="CQ1954" s="1">
        <v>0.0</v>
      </c>
      <c r="CR1954" s="1">
        <v>0.0</v>
      </c>
      <c r="CU1954" s="1">
        <v>0.0</v>
      </c>
      <c r="CV1954" s="1">
        <v>0.0</v>
      </c>
      <c r="CX1954" s="1">
        <v>0.0</v>
      </c>
      <c r="CY1954" s="1">
        <v>0.0</v>
      </c>
      <c r="DA1954" s="1">
        <v>6245.927</v>
      </c>
      <c r="DF1954" s="1">
        <v>0.0</v>
      </c>
      <c r="DG1954" s="1">
        <v>0.0</v>
      </c>
      <c r="DI1954" s="1">
        <v>0.0</v>
      </c>
      <c r="DN1954" s="1">
        <v>0.0</v>
      </c>
      <c r="DO1954" s="1">
        <v>0.0</v>
      </c>
      <c r="DQ1954" s="1">
        <v>0.0</v>
      </c>
      <c r="DV1954" s="1">
        <v>0.0</v>
      </c>
      <c r="DW1954" s="1">
        <v>0.0</v>
      </c>
      <c r="DY1954" s="1">
        <v>0.0</v>
      </c>
    </row>
    <row r="1955">
      <c r="A1955" s="1" t="s">
        <v>286</v>
      </c>
      <c r="B1955" s="1">
        <v>2022.0</v>
      </c>
      <c r="C1955" s="1" t="s">
        <v>287</v>
      </c>
      <c r="D1955" s="1">
        <v>37590.0</v>
      </c>
      <c r="J1955" s="1">
        <v>0.0</v>
      </c>
      <c r="K1955" s="1">
        <v>0.0</v>
      </c>
      <c r="L1955" s="1">
        <v>0.0</v>
      </c>
      <c r="N1955" s="1">
        <v>571.429</v>
      </c>
      <c r="S1955" s="1">
        <v>0.0</v>
      </c>
      <c r="T1955" s="1">
        <v>0.0</v>
      </c>
      <c r="Y1955" s="1">
        <v>0.0</v>
      </c>
      <c r="AA1955" s="1">
        <v>0.21</v>
      </c>
      <c r="AB1955" s="1">
        <v>5586.592</v>
      </c>
      <c r="AC1955" s="1">
        <v>0.21</v>
      </c>
      <c r="AK1955" s="1">
        <v>5586.592</v>
      </c>
      <c r="AL1955" s="1">
        <v>0.21</v>
      </c>
      <c r="AO1955" s="1">
        <v>100.0</v>
      </c>
      <c r="AT1955" s="1">
        <v>5586.592</v>
      </c>
      <c r="AU1955" s="1">
        <v>0.21</v>
      </c>
      <c r="BA1955" s="1">
        <v>100.0</v>
      </c>
      <c r="BC1955" s="1">
        <v>0.12</v>
      </c>
      <c r="BG1955" s="1">
        <v>0.0</v>
      </c>
      <c r="BH1955" s="1">
        <v>0.0</v>
      </c>
      <c r="BJ1955" s="1">
        <v>0.0</v>
      </c>
      <c r="BO1955" s="1">
        <v>0.0</v>
      </c>
      <c r="BP1955" s="1">
        <v>0.0</v>
      </c>
      <c r="BR1955" s="1">
        <v>0.0</v>
      </c>
      <c r="BT1955" s="1">
        <v>0.0</v>
      </c>
      <c r="BU1955" s="1">
        <v>0.0</v>
      </c>
      <c r="BY1955" s="1">
        <v>0.0</v>
      </c>
      <c r="BZ1955" s="1">
        <v>0.0</v>
      </c>
      <c r="CB1955" s="1">
        <v>0.0</v>
      </c>
      <c r="CG1955" s="1">
        <v>0.0</v>
      </c>
      <c r="CH1955" s="1">
        <v>0.0</v>
      </c>
      <c r="CN1955" s="1">
        <v>0.0</v>
      </c>
      <c r="CQ1955" s="1">
        <v>0.0</v>
      </c>
      <c r="CR1955" s="1">
        <v>0.0</v>
      </c>
      <c r="CU1955" s="1">
        <v>0.0</v>
      </c>
      <c r="CV1955" s="1">
        <v>0.0</v>
      </c>
      <c r="CX1955" s="1">
        <v>0.0</v>
      </c>
      <c r="CY1955" s="1">
        <v>0.0</v>
      </c>
      <c r="DA1955" s="1">
        <v>5586.592</v>
      </c>
      <c r="DF1955" s="1">
        <v>0.0</v>
      </c>
      <c r="DG1955" s="1">
        <v>0.0</v>
      </c>
      <c r="DI1955" s="1">
        <v>0.0</v>
      </c>
      <c r="DN1955" s="1">
        <v>0.0</v>
      </c>
      <c r="DO1955" s="1">
        <v>0.0</v>
      </c>
      <c r="DQ1955" s="1">
        <v>0.0</v>
      </c>
      <c r="DV1955" s="1">
        <v>0.0</v>
      </c>
      <c r="DW1955" s="1">
        <v>0.0</v>
      </c>
      <c r="DY1955" s="1">
        <v>0.0</v>
      </c>
    </row>
    <row r="1956">
      <c r="A1956" s="1" t="s">
        <v>286</v>
      </c>
      <c r="B1956" s="1">
        <v>2023.0</v>
      </c>
      <c r="C1956" s="1" t="s">
        <v>287</v>
      </c>
      <c r="D1956" s="1">
        <v>38442.0</v>
      </c>
      <c r="J1956" s="1">
        <v>0.0</v>
      </c>
      <c r="K1956" s="1">
        <v>0.0</v>
      </c>
      <c r="L1956" s="1">
        <v>0.0</v>
      </c>
      <c r="N1956" s="1">
        <v>590.909</v>
      </c>
      <c r="S1956" s="1">
        <v>0.0</v>
      </c>
      <c r="T1956" s="1">
        <v>0.0</v>
      </c>
      <c r="Y1956" s="1">
        <v>0.0</v>
      </c>
      <c r="AA1956" s="1">
        <v>0.22</v>
      </c>
      <c r="AB1956" s="1">
        <v>5722.907</v>
      </c>
      <c r="AC1956" s="1">
        <v>0.22</v>
      </c>
      <c r="AK1956" s="1">
        <v>5722.907</v>
      </c>
      <c r="AL1956" s="1">
        <v>0.22</v>
      </c>
      <c r="AO1956" s="1">
        <v>100.0</v>
      </c>
      <c r="AT1956" s="1">
        <v>5722.907</v>
      </c>
      <c r="AU1956" s="1">
        <v>0.22</v>
      </c>
      <c r="BA1956" s="1">
        <v>100.0</v>
      </c>
      <c r="BC1956" s="1">
        <v>0.13</v>
      </c>
      <c r="BG1956" s="1">
        <v>0.0</v>
      </c>
      <c r="BH1956" s="1">
        <v>0.0</v>
      </c>
      <c r="BJ1956" s="1">
        <v>0.0</v>
      </c>
      <c r="BO1956" s="1">
        <v>0.0</v>
      </c>
      <c r="BP1956" s="1">
        <v>0.0</v>
      </c>
      <c r="BR1956" s="1">
        <v>0.0</v>
      </c>
      <c r="BT1956" s="1">
        <v>0.0</v>
      </c>
      <c r="BU1956" s="1">
        <v>0.0</v>
      </c>
      <c r="BY1956" s="1">
        <v>0.0</v>
      </c>
      <c r="BZ1956" s="1">
        <v>0.0</v>
      </c>
      <c r="CB1956" s="1">
        <v>0.0</v>
      </c>
      <c r="CG1956" s="1">
        <v>0.0</v>
      </c>
      <c r="CH1956" s="1">
        <v>0.0</v>
      </c>
      <c r="CN1956" s="1">
        <v>0.0</v>
      </c>
      <c r="CQ1956" s="1">
        <v>0.0</v>
      </c>
      <c r="CR1956" s="1">
        <v>0.0</v>
      </c>
      <c r="CU1956" s="1">
        <v>0.0</v>
      </c>
      <c r="CV1956" s="1">
        <v>0.0</v>
      </c>
      <c r="CX1956" s="1">
        <v>0.0</v>
      </c>
      <c r="CY1956" s="1">
        <v>0.0</v>
      </c>
      <c r="DA1956" s="1">
        <v>5722.907</v>
      </c>
      <c r="DF1956" s="1">
        <v>0.0</v>
      </c>
      <c r="DG1956" s="1">
        <v>0.0</v>
      </c>
      <c r="DI1956" s="1">
        <v>0.0</v>
      </c>
      <c r="DN1956" s="1">
        <v>0.0</v>
      </c>
      <c r="DO1956" s="1">
        <v>0.0</v>
      </c>
      <c r="DQ1956" s="1">
        <v>0.0</v>
      </c>
      <c r="DV1956" s="1">
        <v>0.0</v>
      </c>
      <c r="DW1956" s="1">
        <v>0.0</v>
      </c>
      <c r="DY1956" s="1">
        <v>0.0</v>
      </c>
    </row>
    <row r="1957">
      <c r="A1957" s="1" t="s">
        <v>288</v>
      </c>
      <c r="B1957" s="1">
        <v>2000.0</v>
      </c>
      <c r="C1957" s="1" t="s">
        <v>289</v>
      </c>
      <c r="D1957" s="1">
        <v>1.0782578E7</v>
      </c>
      <c r="E1957" s="1">
        <v>2.23530909696E11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822.818</v>
      </c>
      <c r="O1957" s="1">
        <v>5.977</v>
      </c>
      <c r="P1957" s="1">
        <v>5.919</v>
      </c>
      <c r="Q1957" s="1">
        <v>9733.09</v>
      </c>
      <c r="R1957" s="1">
        <v>104.948</v>
      </c>
      <c r="S1957" s="1">
        <v>3181.985</v>
      </c>
      <c r="T1957" s="1">
        <v>34.31</v>
      </c>
      <c r="U1957" s="1">
        <v>2.331</v>
      </c>
      <c r="V1957" s="1">
        <v>2.178</v>
      </c>
      <c r="W1957" s="1">
        <v>8867.75</v>
      </c>
      <c r="X1957" s="1">
        <v>95.617</v>
      </c>
      <c r="Y1957" s="1">
        <v>64.809</v>
      </c>
      <c r="Z1957" s="1">
        <v>28.188</v>
      </c>
      <c r="AA1957" s="1">
        <v>52.93</v>
      </c>
      <c r="AB1957" s="1">
        <v>4908.845</v>
      </c>
      <c r="AC1957" s="1">
        <v>52.94</v>
      </c>
      <c r="AD1957" s="1">
        <v>14.507</v>
      </c>
      <c r="AE1957" s="1">
        <v>5.173</v>
      </c>
      <c r="AF1957" s="1">
        <v>18.347</v>
      </c>
      <c r="AG1957" s="1">
        <v>34597.672</v>
      </c>
      <c r="AH1957" s="1">
        <v>1.669</v>
      </c>
      <c r="AI1957" s="1">
        <v>5.916</v>
      </c>
      <c r="AJ1957" s="1">
        <v>20.154</v>
      </c>
      <c r="AK1957" s="1">
        <v>4525.819</v>
      </c>
      <c r="AL1957" s="1">
        <v>48.8</v>
      </c>
      <c r="AM1957" s="1">
        <v>33461.23</v>
      </c>
      <c r="AN1957" s="1">
        <v>360.798</v>
      </c>
      <c r="AO1957" s="1">
        <v>92.18</v>
      </c>
      <c r="AP1957" s="1">
        <v>96.908</v>
      </c>
      <c r="AQ1957" s="1">
        <v>34.225</v>
      </c>
      <c r="AR1957" s="1">
        <v>4.998</v>
      </c>
      <c r="AS1957" s="1">
        <v>19.602</v>
      </c>
      <c r="AT1957" s="1">
        <v>549.034</v>
      </c>
      <c r="AU1957" s="1">
        <v>5.92</v>
      </c>
      <c r="AV1957" s="1">
        <v>1817.921</v>
      </c>
      <c r="AW1957" s="1">
        <v>1581.913</v>
      </c>
      <c r="AX1957" s="1">
        <v>0.515</v>
      </c>
      <c r="AY1957" s="1">
        <v>50.737</v>
      </c>
      <c r="AZ1957" s="1">
        <v>0.547</v>
      </c>
      <c r="BA1957" s="1">
        <v>11.182</v>
      </c>
      <c r="BB1957" s="1">
        <v>5.265</v>
      </c>
      <c r="BC1957" s="1">
        <v>43.56</v>
      </c>
      <c r="BD1957" s="1">
        <v>-19.578</v>
      </c>
      <c r="BE1957" s="1">
        <v>-2.497</v>
      </c>
      <c r="BF1957" s="1">
        <v>10.258</v>
      </c>
      <c r="BG1957" s="1">
        <v>342.219</v>
      </c>
      <c r="BH1957" s="1">
        <v>3.69</v>
      </c>
      <c r="BI1957" s="1">
        <v>951.38</v>
      </c>
      <c r="BJ1957" s="1">
        <v>6.97</v>
      </c>
      <c r="BK1957" s="1">
        <v>2.755</v>
      </c>
      <c r="BL1957" s="1">
        <v>-12.85</v>
      </c>
      <c r="BM1957" s="1">
        <v>-1.698</v>
      </c>
      <c r="BN1957" s="1">
        <v>11.511</v>
      </c>
      <c r="BO1957" s="1">
        <v>383.953</v>
      </c>
      <c r="BP1957" s="1">
        <v>4.14</v>
      </c>
      <c r="BQ1957" s="1">
        <v>1067.566</v>
      </c>
      <c r="BR1957" s="1">
        <v>7.82</v>
      </c>
      <c r="BS1957" s="1">
        <v>3.092</v>
      </c>
      <c r="BT1957" s="1">
        <v>-0.01</v>
      </c>
      <c r="BU1957" s="1">
        <v>-0.019</v>
      </c>
      <c r="BW1957" s="1">
        <v>0.0</v>
      </c>
      <c r="BX1957" s="1">
        <v>0.0</v>
      </c>
      <c r="BY1957" s="1">
        <v>0.0</v>
      </c>
      <c r="BZ1957" s="1">
        <v>0.0</v>
      </c>
      <c r="CA1957" s="1">
        <v>0.0</v>
      </c>
      <c r="CB1957" s="1">
        <v>0.0</v>
      </c>
      <c r="CC1957" s="1">
        <v>0.0</v>
      </c>
      <c r="CD1957" s="1">
        <v>4.069</v>
      </c>
      <c r="CE1957" s="1">
        <v>9.237</v>
      </c>
      <c r="CF1957" s="1">
        <v>236.249</v>
      </c>
      <c r="CG1957" s="1">
        <v>794.801</v>
      </c>
      <c r="CH1957" s="1">
        <v>8.57</v>
      </c>
      <c r="CI1957" s="1">
        <v>21910.221</v>
      </c>
      <c r="CJ1957" s="1">
        <v>617.329</v>
      </c>
      <c r="CK1957" s="1">
        <v>2.937</v>
      </c>
      <c r="CL1957" s="1">
        <v>316.478</v>
      </c>
      <c r="CM1957" s="1">
        <v>3.412</v>
      </c>
      <c r="CN1957" s="1">
        <v>16.188</v>
      </c>
      <c r="CO1957" s="1">
        <v>63.455</v>
      </c>
      <c r="CP1957" s="1">
        <v>0.0</v>
      </c>
      <c r="CQ1957" s="1">
        <v>0.0</v>
      </c>
      <c r="CR1957" s="1">
        <v>0.0</v>
      </c>
      <c r="CS1957" s="1">
        <v>-100.0</v>
      </c>
      <c r="CT1957" s="1">
        <v>-0.003</v>
      </c>
      <c r="CU1957" s="1">
        <v>0.0</v>
      </c>
      <c r="CV1957" s="1">
        <v>0.0</v>
      </c>
      <c r="CW1957" s="1">
        <v>0.0</v>
      </c>
      <c r="CX1957" s="1">
        <v>0.0</v>
      </c>
      <c r="CY1957" s="1">
        <v>0.0</v>
      </c>
      <c r="CZ1957" s="1">
        <v>0.0</v>
      </c>
      <c r="DA1957" s="1">
        <v>4909.772</v>
      </c>
      <c r="DB1957" s="1">
        <v>373.052</v>
      </c>
      <c r="DC1957" s="1">
        <v>-12.85</v>
      </c>
      <c r="DD1957" s="1">
        <v>-1.698</v>
      </c>
      <c r="DE1957" s="1">
        <v>11.511</v>
      </c>
      <c r="DF1957" s="1">
        <v>383.953</v>
      </c>
      <c r="DG1957" s="1">
        <v>4.14</v>
      </c>
      <c r="DH1957" s="1">
        <v>1067.566</v>
      </c>
      <c r="DI1957" s="1">
        <v>7.82</v>
      </c>
      <c r="DJ1957" s="1">
        <v>3.092</v>
      </c>
      <c r="DL1957" s="1">
        <v>0.0</v>
      </c>
      <c r="DM1957" s="1">
        <v>0.0</v>
      </c>
      <c r="DN1957" s="1">
        <v>0.0</v>
      </c>
      <c r="DO1957" s="1">
        <v>0.0</v>
      </c>
      <c r="DP1957" s="1">
        <v>0.0</v>
      </c>
      <c r="DQ1957" s="1">
        <v>0.0</v>
      </c>
      <c r="DR1957" s="1">
        <v>0.0</v>
      </c>
      <c r="DS1957" s="1">
        <v>178.395</v>
      </c>
      <c r="DT1957" s="1">
        <v>0.803</v>
      </c>
      <c r="DU1957" s="1">
        <v>1.253</v>
      </c>
      <c r="DV1957" s="1">
        <v>41.734</v>
      </c>
      <c r="DW1957" s="1">
        <v>0.45</v>
      </c>
      <c r="DX1957" s="1">
        <v>116.185</v>
      </c>
      <c r="DY1957" s="1">
        <v>0.85</v>
      </c>
      <c r="DZ1957" s="1">
        <v>0.336</v>
      </c>
    </row>
    <row r="1958">
      <c r="A1958" s="1" t="s">
        <v>288</v>
      </c>
      <c r="B1958" s="1">
        <v>2001.0</v>
      </c>
      <c r="C1958" s="1" t="s">
        <v>289</v>
      </c>
      <c r="D1958" s="1">
        <v>1.0843115E7</v>
      </c>
      <c r="E1958" s="1">
        <v>2.348617728E11</v>
      </c>
      <c r="G1958" s="1">
        <v>0.0</v>
      </c>
      <c r="H1958" s="1">
        <v>0.0</v>
      </c>
      <c r="I1958" s="1">
        <v>0.0</v>
      </c>
      <c r="J1958" s="1">
        <v>7.378</v>
      </c>
      <c r="K1958" s="1">
        <v>0.08</v>
      </c>
      <c r="L1958" s="1">
        <v>0.152</v>
      </c>
      <c r="M1958" s="1">
        <v>0.0</v>
      </c>
      <c r="N1958" s="1">
        <v>845.641</v>
      </c>
      <c r="O1958" s="1">
        <v>3.362</v>
      </c>
      <c r="P1958" s="1">
        <v>3.528</v>
      </c>
      <c r="Q1958" s="1">
        <v>10004.142</v>
      </c>
      <c r="R1958" s="1">
        <v>108.476</v>
      </c>
      <c r="S1958" s="1">
        <v>3267.511</v>
      </c>
      <c r="T1958" s="1">
        <v>35.43</v>
      </c>
      <c r="U1958" s="1">
        <v>2.073</v>
      </c>
      <c r="V1958" s="1">
        <v>1.982</v>
      </c>
      <c r="W1958" s="1">
        <v>9001.008</v>
      </c>
      <c r="X1958" s="1">
        <v>97.599</v>
      </c>
      <c r="Y1958" s="1">
        <v>67.434</v>
      </c>
      <c r="Z1958" s="1">
        <v>28.887</v>
      </c>
      <c r="AA1958" s="1">
        <v>55.04</v>
      </c>
      <c r="AB1958" s="1">
        <v>5076.032</v>
      </c>
      <c r="AC1958" s="1">
        <v>52.54</v>
      </c>
      <c r="AD1958" s="1">
        <v>14.187</v>
      </c>
      <c r="AE1958" s="1">
        <v>0.797</v>
      </c>
      <c r="AF1958" s="1">
        <v>2.973</v>
      </c>
      <c r="AG1958" s="1">
        <v>34678.711</v>
      </c>
      <c r="AH1958" s="1">
        <v>1.601</v>
      </c>
      <c r="AI1958" s="1">
        <v>1.827</v>
      </c>
      <c r="AJ1958" s="1">
        <v>6.593</v>
      </c>
      <c r="AK1958" s="1">
        <v>4574.331</v>
      </c>
      <c r="AL1958" s="1">
        <v>49.6</v>
      </c>
      <c r="AM1958" s="1">
        <v>33882.473</v>
      </c>
      <c r="AN1958" s="1">
        <v>367.392</v>
      </c>
      <c r="AO1958" s="1">
        <v>94.404</v>
      </c>
      <c r="AP1958" s="1">
        <v>97.836</v>
      </c>
      <c r="AQ1958" s="1">
        <v>-1.312</v>
      </c>
      <c r="AR1958" s="1">
        <v>-0.257</v>
      </c>
      <c r="AS1958" s="1">
        <v>19.345</v>
      </c>
      <c r="AT1958" s="1">
        <v>565.336</v>
      </c>
      <c r="AU1958" s="1">
        <v>6.13</v>
      </c>
      <c r="AV1958" s="1">
        <v>1784.06</v>
      </c>
      <c r="AW1958" s="1">
        <v>-5.164</v>
      </c>
      <c r="AX1958" s="1">
        <v>-0.028</v>
      </c>
      <c r="AY1958" s="1">
        <v>47.849</v>
      </c>
      <c r="AZ1958" s="1">
        <v>0.519</v>
      </c>
      <c r="BA1958" s="1">
        <v>11.667</v>
      </c>
      <c r="BB1958" s="1">
        <v>5.151</v>
      </c>
      <c r="BC1958" s="1">
        <v>44.43</v>
      </c>
      <c r="BD1958" s="1">
        <v>-43.217</v>
      </c>
      <c r="BE1958" s="1">
        <v>-4.466</v>
      </c>
      <c r="BF1958" s="1">
        <v>5.793</v>
      </c>
      <c r="BG1958" s="1">
        <v>193.671</v>
      </c>
      <c r="BH1958" s="1">
        <v>2.1</v>
      </c>
      <c r="BI1958" s="1">
        <v>534.239</v>
      </c>
      <c r="BJ1958" s="1">
        <v>3.997</v>
      </c>
      <c r="BK1958" s="1">
        <v>1.543</v>
      </c>
      <c r="BL1958" s="1">
        <v>-29.247</v>
      </c>
      <c r="BM1958" s="1">
        <v>-3.383</v>
      </c>
      <c r="BN1958" s="1">
        <v>8.128</v>
      </c>
      <c r="BO1958" s="1">
        <v>271.14</v>
      </c>
      <c r="BP1958" s="1">
        <v>2.94</v>
      </c>
      <c r="BQ1958" s="1">
        <v>749.608</v>
      </c>
      <c r="BR1958" s="1">
        <v>5.596</v>
      </c>
      <c r="BS1958" s="1">
        <v>2.164</v>
      </c>
      <c r="BT1958" s="1">
        <v>2.5</v>
      </c>
      <c r="BU1958" s="1">
        <v>4.542</v>
      </c>
      <c r="BW1958" s="1">
        <v>0.0</v>
      </c>
      <c r="BX1958" s="1">
        <v>0.0</v>
      </c>
      <c r="BY1958" s="1">
        <v>0.0</v>
      </c>
      <c r="BZ1958" s="1">
        <v>0.0</v>
      </c>
      <c r="CA1958" s="1">
        <v>0.0</v>
      </c>
      <c r="CB1958" s="1">
        <v>0.0</v>
      </c>
      <c r="CC1958" s="1">
        <v>0.0</v>
      </c>
      <c r="CD1958" s="1">
        <v>1.406</v>
      </c>
      <c r="CE1958" s="1">
        <v>3.322</v>
      </c>
      <c r="CF1958" s="1">
        <v>239.571</v>
      </c>
      <c r="CG1958" s="1">
        <v>741.484</v>
      </c>
      <c r="CH1958" s="1">
        <v>8.04</v>
      </c>
      <c r="CI1958" s="1">
        <v>22094.27</v>
      </c>
      <c r="CJ1958" s="1">
        <v>2.977</v>
      </c>
      <c r="CK1958" s="1">
        <v>0.102</v>
      </c>
      <c r="CL1958" s="1">
        <v>324.08</v>
      </c>
      <c r="CM1958" s="1">
        <v>3.514</v>
      </c>
      <c r="CN1958" s="1">
        <v>15.303</v>
      </c>
      <c r="CO1958" s="1">
        <v>63.797</v>
      </c>
      <c r="CP1958" s="1">
        <v>0.247</v>
      </c>
      <c r="CQ1958" s="1">
        <v>0.08</v>
      </c>
      <c r="CR1958" s="1">
        <v>0.0</v>
      </c>
      <c r="CT1958" s="1">
        <v>0.247</v>
      </c>
      <c r="CU1958" s="1">
        <v>7.378</v>
      </c>
      <c r="CV1958" s="1">
        <v>0.0</v>
      </c>
      <c r="CW1958" s="1">
        <v>22.768</v>
      </c>
      <c r="CX1958" s="1">
        <v>0.152</v>
      </c>
      <c r="CY1958" s="1">
        <v>0.0</v>
      </c>
      <c r="CZ1958" s="1">
        <v>0.066</v>
      </c>
      <c r="DA1958" s="1">
        <v>4845.471</v>
      </c>
      <c r="DB1958" s="1">
        <v>376.025</v>
      </c>
      <c r="DC1958" s="1">
        <v>-29.247</v>
      </c>
      <c r="DD1958" s="1">
        <v>-3.383</v>
      </c>
      <c r="DE1958" s="1">
        <v>8.128</v>
      </c>
      <c r="DF1958" s="1">
        <v>271.14</v>
      </c>
      <c r="DG1958" s="1">
        <v>2.94</v>
      </c>
      <c r="DH1958" s="1">
        <v>749.608</v>
      </c>
      <c r="DI1958" s="1">
        <v>5.596</v>
      </c>
      <c r="DJ1958" s="1">
        <v>2.164</v>
      </c>
      <c r="DL1958" s="1">
        <v>0.0</v>
      </c>
      <c r="DM1958" s="1">
        <v>0.0</v>
      </c>
      <c r="DN1958" s="1">
        <v>0.0</v>
      </c>
      <c r="DO1958" s="1">
        <v>0.0</v>
      </c>
      <c r="DP1958" s="1">
        <v>0.0</v>
      </c>
      <c r="DQ1958" s="1">
        <v>0.0</v>
      </c>
      <c r="DR1958" s="1">
        <v>0.0</v>
      </c>
      <c r="DS1958" s="1">
        <v>67.627</v>
      </c>
      <c r="DT1958" s="1">
        <v>0.836</v>
      </c>
      <c r="DU1958" s="1">
        <v>2.088</v>
      </c>
      <c r="DV1958" s="1">
        <v>70.091</v>
      </c>
      <c r="DW1958" s="1">
        <v>0.76</v>
      </c>
      <c r="DX1958" s="1">
        <v>192.601</v>
      </c>
      <c r="DY1958" s="1">
        <v>1.447</v>
      </c>
      <c r="DZ1958" s="1">
        <v>0.556</v>
      </c>
    </row>
    <row r="1959">
      <c r="A1959" s="1" t="s">
        <v>288</v>
      </c>
      <c r="B1959" s="1">
        <v>2002.0</v>
      </c>
      <c r="C1959" s="1" t="s">
        <v>289</v>
      </c>
      <c r="D1959" s="1">
        <v>1.0890234E7</v>
      </c>
      <c r="E1959" s="1">
        <v>2.46267117568E11</v>
      </c>
      <c r="G1959" s="1">
        <v>0.0</v>
      </c>
      <c r="H1959" s="1">
        <v>0.0</v>
      </c>
      <c r="I1959" s="1">
        <v>0.0</v>
      </c>
      <c r="J1959" s="1">
        <v>11.937</v>
      </c>
      <c r="K1959" s="1">
        <v>0.13</v>
      </c>
      <c r="L1959" s="1">
        <v>0.244</v>
      </c>
      <c r="M1959" s="1">
        <v>0.0</v>
      </c>
      <c r="N1959" s="1">
        <v>827.586</v>
      </c>
      <c r="O1959" s="1">
        <v>-3.789</v>
      </c>
      <c r="P1959" s="1">
        <v>-4.11</v>
      </c>
      <c r="Q1959" s="1">
        <v>9583.415</v>
      </c>
      <c r="R1959" s="1">
        <v>104.366</v>
      </c>
      <c r="S1959" s="1">
        <v>3174.404</v>
      </c>
      <c r="T1959" s="1">
        <v>34.57</v>
      </c>
      <c r="U1959" s="1">
        <v>2.265</v>
      </c>
      <c r="V1959" s="1">
        <v>2.211</v>
      </c>
      <c r="W1959" s="1">
        <v>9165.075</v>
      </c>
      <c r="X1959" s="1">
        <v>99.81</v>
      </c>
      <c r="Y1959" s="1">
        <v>64.786</v>
      </c>
      <c r="Z1959" s="1">
        <v>27.776</v>
      </c>
      <c r="AA1959" s="1">
        <v>56.26</v>
      </c>
      <c r="AB1959" s="1">
        <v>5166.096</v>
      </c>
      <c r="AC1959" s="1">
        <v>53.36</v>
      </c>
      <c r="AD1959" s="1">
        <v>14.442</v>
      </c>
      <c r="AE1959" s="1">
        <v>0.092</v>
      </c>
      <c r="AF1959" s="1">
        <v>0.345</v>
      </c>
      <c r="AG1959" s="1">
        <v>34560.375</v>
      </c>
      <c r="AH1959" s="1">
        <v>1.528</v>
      </c>
      <c r="AI1959" s="1">
        <v>-0.407</v>
      </c>
      <c r="AJ1959" s="1">
        <v>-1.496</v>
      </c>
      <c r="AK1959" s="1">
        <v>4571.068</v>
      </c>
      <c r="AL1959" s="1">
        <v>49.78</v>
      </c>
      <c r="AM1959" s="1">
        <v>33598.492</v>
      </c>
      <c r="AN1959" s="1">
        <v>365.895</v>
      </c>
      <c r="AO1959" s="1">
        <v>93.291</v>
      </c>
      <c r="AP1959" s="1">
        <v>97.379</v>
      </c>
      <c r="AQ1959" s="1">
        <v>7.549</v>
      </c>
      <c r="AR1959" s="1">
        <v>1.46</v>
      </c>
      <c r="AS1959" s="1">
        <v>20.805</v>
      </c>
      <c r="AT1959" s="1">
        <v>648.287</v>
      </c>
      <c r="AU1959" s="1">
        <v>7.06</v>
      </c>
      <c r="AV1959" s="1">
        <v>1910.44</v>
      </c>
      <c r="AW1959" s="1">
        <v>5.714</v>
      </c>
      <c r="AX1959" s="1">
        <v>0.03</v>
      </c>
      <c r="AY1959" s="1">
        <v>50.364</v>
      </c>
      <c r="AZ1959" s="1">
        <v>0.548</v>
      </c>
      <c r="BA1959" s="1">
        <v>13.231</v>
      </c>
      <c r="BB1959" s="1">
        <v>5.537</v>
      </c>
      <c r="BC1959" s="1">
        <v>44.16</v>
      </c>
      <c r="BD1959" s="1">
        <v>33.524</v>
      </c>
      <c r="BE1959" s="1">
        <v>1.878</v>
      </c>
      <c r="BF1959" s="1">
        <v>7.671</v>
      </c>
      <c r="BG1959" s="1">
        <v>257.111</v>
      </c>
      <c r="BH1959" s="1">
        <v>2.8</v>
      </c>
      <c r="BI1959" s="1">
        <v>704.414</v>
      </c>
      <c r="BJ1959" s="1">
        <v>5.247</v>
      </c>
      <c r="BK1959" s="1">
        <v>2.042</v>
      </c>
      <c r="BL1959" s="1">
        <v>21.999</v>
      </c>
      <c r="BM1959" s="1">
        <v>1.72</v>
      </c>
      <c r="BN1959" s="1">
        <v>9.849</v>
      </c>
      <c r="BO1959" s="1">
        <v>328.735</v>
      </c>
      <c r="BP1959" s="1">
        <v>3.58</v>
      </c>
      <c r="BQ1959" s="1">
        <v>904.346</v>
      </c>
      <c r="BR1959" s="1">
        <v>6.709</v>
      </c>
      <c r="BS1959" s="1">
        <v>2.621</v>
      </c>
      <c r="BT1959" s="1">
        <v>2.9</v>
      </c>
      <c r="BU1959" s="1">
        <v>5.155</v>
      </c>
      <c r="BW1959" s="1">
        <v>0.0</v>
      </c>
      <c r="BX1959" s="1">
        <v>0.0</v>
      </c>
      <c r="BY1959" s="1">
        <v>0.0</v>
      </c>
      <c r="BZ1959" s="1">
        <v>0.0</v>
      </c>
      <c r="CA1959" s="1">
        <v>0.0</v>
      </c>
      <c r="CB1959" s="1">
        <v>0.0</v>
      </c>
      <c r="CC1959" s="1">
        <v>0.0</v>
      </c>
      <c r="CD1959" s="1">
        <v>0.482</v>
      </c>
      <c r="CE1959" s="1">
        <v>1.154</v>
      </c>
      <c r="CF1959" s="1">
        <v>240.725</v>
      </c>
      <c r="CG1959" s="1">
        <v>748.377</v>
      </c>
      <c r="CH1959" s="1">
        <v>8.15</v>
      </c>
      <c r="CI1959" s="1">
        <v>22104.639</v>
      </c>
      <c r="CJ1959" s="1">
        <v>-31.81</v>
      </c>
      <c r="CK1959" s="1">
        <v>-1.118</v>
      </c>
      <c r="CL1959" s="1">
        <v>220.035</v>
      </c>
      <c r="CM1959" s="1">
        <v>2.396</v>
      </c>
      <c r="CN1959" s="1">
        <v>15.274</v>
      </c>
      <c r="CO1959" s="1">
        <v>64.066</v>
      </c>
      <c r="CP1959" s="1">
        <v>0.394</v>
      </c>
      <c r="CQ1959" s="1">
        <v>0.13</v>
      </c>
      <c r="CR1959" s="1">
        <v>0.0</v>
      </c>
      <c r="CS1959" s="1">
        <v>59.494</v>
      </c>
      <c r="CT1959" s="1">
        <v>0.147</v>
      </c>
      <c r="CU1959" s="1">
        <v>11.937</v>
      </c>
      <c r="CV1959" s="1">
        <v>0.0</v>
      </c>
      <c r="CW1959" s="1">
        <v>36.156</v>
      </c>
      <c r="CX1959" s="1">
        <v>0.244</v>
      </c>
      <c r="CY1959" s="1">
        <v>0.0</v>
      </c>
      <c r="CZ1959" s="1">
        <v>0.105</v>
      </c>
      <c r="DA1959" s="1">
        <v>4899.803</v>
      </c>
      <c r="DB1959" s="1">
        <v>376.371</v>
      </c>
      <c r="DC1959" s="1">
        <v>21.999</v>
      </c>
      <c r="DD1959" s="1">
        <v>1.72</v>
      </c>
      <c r="DE1959" s="1">
        <v>9.849</v>
      </c>
      <c r="DF1959" s="1">
        <v>328.735</v>
      </c>
      <c r="DG1959" s="1">
        <v>3.58</v>
      </c>
      <c r="DH1959" s="1">
        <v>904.346</v>
      </c>
      <c r="DI1959" s="1">
        <v>6.709</v>
      </c>
      <c r="DJ1959" s="1">
        <v>2.621</v>
      </c>
      <c r="DL1959" s="1">
        <v>0.0</v>
      </c>
      <c r="DM1959" s="1">
        <v>0.0</v>
      </c>
      <c r="DN1959" s="1">
        <v>0.0</v>
      </c>
      <c r="DO1959" s="1">
        <v>0.0</v>
      </c>
      <c r="DP1959" s="1">
        <v>0.0</v>
      </c>
      <c r="DQ1959" s="1">
        <v>0.0</v>
      </c>
      <c r="DR1959" s="1">
        <v>0.0</v>
      </c>
      <c r="DS1959" s="1">
        <v>-13.889</v>
      </c>
      <c r="DT1959" s="1">
        <v>-0.305</v>
      </c>
      <c r="DU1959" s="1">
        <v>1.784</v>
      </c>
      <c r="DV1959" s="1">
        <v>59.687</v>
      </c>
      <c r="DW1959" s="1">
        <v>0.65</v>
      </c>
      <c r="DX1959" s="1">
        <v>163.776</v>
      </c>
      <c r="DY1959" s="1">
        <v>1.218</v>
      </c>
      <c r="DZ1959" s="1">
        <v>0.475</v>
      </c>
    </row>
    <row r="1960">
      <c r="A1960" s="1" t="s">
        <v>288</v>
      </c>
      <c r="B1960" s="1">
        <v>2003.0</v>
      </c>
      <c r="C1960" s="1" t="s">
        <v>289</v>
      </c>
      <c r="D1960" s="1">
        <v>1.091842E7</v>
      </c>
      <c r="E1960" s="1">
        <v>2.62880264192E11</v>
      </c>
      <c r="G1960" s="1">
        <v>0.0</v>
      </c>
      <c r="H1960" s="1">
        <v>0.0</v>
      </c>
      <c r="I1960" s="1">
        <v>0.0</v>
      </c>
      <c r="J1960" s="1">
        <v>9.159</v>
      </c>
      <c r="K1960" s="1">
        <v>0.1</v>
      </c>
      <c r="L1960" s="1">
        <v>0.175</v>
      </c>
      <c r="M1960" s="1">
        <v>0.0</v>
      </c>
      <c r="N1960" s="1">
        <v>790.328</v>
      </c>
      <c r="O1960" s="1">
        <v>0.538</v>
      </c>
      <c r="P1960" s="1">
        <v>0.562</v>
      </c>
      <c r="Q1960" s="1">
        <v>9610.135</v>
      </c>
      <c r="R1960" s="1">
        <v>104.927</v>
      </c>
      <c r="S1960" s="1">
        <v>3221.162</v>
      </c>
      <c r="T1960" s="1">
        <v>35.17</v>
      </c>
      <c r="U1960" s="1">
        <v>-4.732</v>
      </c>
      <c r="V1960" s="1">
        <v>-4.723</v>
      </c>
      <c r="W1960" s="1">
        <v>8708.85</v>
      </c>
      <c r="X1960" s="1">
        <v>95.087</v>
      </c>
      <c r="Y1960" s="1">
        <v>61.4</v>
      </c>
      <c r="Z1960" s="1">
        <v>26.411</v>
      </c>
      <c r="AA1960" s="1">
        <v>59.37</v>
      </c>
      <c r="AB1960" s="1">
        <v>5437.6</v>
      </c>
      <c r="AC1960" s="1">
        <v>57.28</v>
      </c>
      <c r="AD1960" s="1">
        <v>14.798</v>
      </c>
      <c r="AE1960" s="1">
        <v>5.831</v>
      </c>
      <c r="AF1960" s="1">
        <v>21.945</v>
      </c>
      <c r="AG1960" s="1">
        <v>36481.105</v>
      </c>
      <c r="AH1960" s="1">
        <v>1.515</v>
      </c>
      <c r="AI1960" s="1">
        <v>4.182</v>
      </c>
      <c r="AJ1960" s="1">
        <v>15.302</v>
      </c>
      <c r="AK1960" s="1">
        <v>4706.725</v>
      </c>
      <c r="AL1960" s="1">
        <v>51.39</v>
      </c>
      <c r="AM1960" s="1">
        <v>34913.281</v>
      </c>
      <c r="AN1960" s="1">
        <v>381.198</v>
      </c>
      <c r="AO1960" s="1">
        <v>89.717</v>
      </c>
      <c r="AP1960" s="1">
        <v>95.948</v>
      </c>
      <c r="AQ1960" s="1">
        <v>13.05</v>
      </c>
      <c r="AR1960" s="1">
        <v>2.715</v>
      </c>
      <c r="AS1960" s="1">
        <v>23.52</v>
      </c>
      <c r="AT1960" s="1">
        <v>734.539</v>
      </c>
      <c r="AU1960" s="1">
        <v>8.02</v>
      </c>
      <c r="AV1960" s="1">
        <v>2154.176</v>
      </c>
      <c r="AW1960" s="1">
        <v>-26.925</v>
      </c>
      <c r="AX1960" s="1">
        <v>-0.148</v>
      </c>
      <c r="AY1960" s="1">
        <v>36.709</v>
      </c>
      <c r="AZ1960" s="1">
        <v>0.401</v>
      </c>
      <c r="BA1960" s="1">
        <v>14.001</v>
      </c>
      <c r="BB1960" s="1">
        <v>5.92</v>
      </c>
      <c r="BC1960" s="1">
        <v>45.27</v>
      </c>
      <c r="BD1960" s="1">
        <v>70.214</v>
      </c>
      <c r="BE1960" s="1">
        <v>5.315</v>
      </c>
      <c r="BF1960" s="1">
        <v>12.986</v>
      </c>
      <c r="BG1960" s="1">
        <v>436.876</v>
      </c>
      <c r="BH1960" s="1">
        <v>4.77</v>
      </c>
      <c r="BI1960" s="1">
        <v>1189.401</v>
      </c>
      <c r="BJ1960" s="1">
        <v>8.328</v>
      </c>
      <c r="BK1960" s="1">
        <v>3.269</v>
      </c>
      <c r="BL1960" s="1">
        <v>64.719</v>
      </c>
      <c r="BM1960" s="1">
        <v>6.248</v>
      </c>
      <c r="BN1960" s="1">
        <v>16.097</v>
      </c>
      <c r="BO1960" s="1">
        <v>539.455</v>
      </c>
      <c r="BP1960" s="1">
        <v>5.89</v>
      </c>
      <c r="BQ1960" s="1">
        <v>1474.253</v>
      </c>
      <c r="BR1960" s="1">
        <v>10.283</v>
      </c>
      <c r="BS1960" s="1">
        <v>4.052</v>
      </c>
      <c r="BT1960" s="1">
        <v>2.09</v>
      </c>
      <c r="BU1960" s="1">
        <v>3.52</v>
      </c>
      <c r="BW1960" s="1">
        <v>0.0</v>
      </c>
      <c r="BX1960" s="1">
        <v>0.0</v>
      </c>
      <c r="BY1960" s="1">
        <v>0.0</v>
      </c>
      <c r="BZ1960" s="1">
        <v>0.0</v>
      </c>
      <c r="CA1960" s="1">
        <v>0.0</v>
      </c>
      <c r="CB1960" s="1">
        <v>0.0</v>
      </c>
      <c r="CC1960" s="1">
        <v>0.0</v>
      </c>
      <c r="CD1960" s="1">
        <v>4.996</v>
      </c>
      <c r="CE1960" s="1">
        <v>12.025</v>
      </c>
      <c r="CF1960" s="1">
        <v>252.75</v>
      </c>
      <c r="CG1960" s="1">
        <v>751.024</v>
      </c>
      <c r="CH1960" s="1">
        <v>8.2</v>
      </c>
      <c r="CI1960" s="1">
        <v>23148.969</v>
      </c>
      <c r="CJ1960" s="1">
        <v>-16.305</v>
      </c>
      <c r="CK1960" s="1">
        <v>-0.391</v>
      </c>
      <c r="CL1960" s="1">
        <v>183.682</v>
      </c>
      <c r="CM1960" s="1">
        <v>2.006</v>
      </c>
      <c r="CN1960" s="1">
        <v>14.316</v>
      </c>
      <c r="CO1960" s="1">
        <v>63.618</v>
      </c>
      <c r="CP1960" s="1">
        <v>0.328</v>
      </c>
      <c r="CQ1960" s="1">
        <v>0.1</v>
      </c>
      <c r="CR1960" s="1">
        <v>0.0</v>
      </c>
      <c r="CS1960" s="1">
        <v>-16.667</v>
      </c>
      <c r="CT1960" s="1">
        <v>-0.066</v>
      </c>
      <c r="CU1960" s="1">
        <v>9.159</v>
      </c>
      <c r="CV1960" s="1">
        <v>0.0</v>
      </c>
      <c r="CW1960" s="1">
        <v>30.052</v>
      </c>
      <c r="CX1960" s="1">
        <v>0.175</v>
      </c>
      <c r="CY1960" s="1">
        <v>0.0</v>
      </c>
      <c r="CZ1960" s="1">
        <v>0.083</v>
      </c>
      <c r="DA1960" s="1">
        <v>5246.18</v>
      </c>
      <c r="DB1960" s="1">
        <v>398.316</v>
      </c>
      <c r="DC1960" s="1">
        <v>64.719</v>
      </c>
      <c r="DD1960" s="1">
        <v>6.248</v>
      </c>
      <c r="DE1960" s="1">
        <v>16.097</v>
      </c>
      <c r="DF1960" s="1">
        <v>539.455</v>
      </c>
      <c r="DG1960" s="1">
        <v>5.89</v>
      </c>
      <c r="DH1960" s="1">
        <v>1474.253</v>
      </c>
      <c r="DI1960" s="1">
        <v>10.283</v>
      </c>
      <c r="DJ1960" s="1">
        <v>4.052</v>
      </c>
      <c r="DL1960" s="1">
        <v>0.0</v>
      </c>
      <c r="DM1960" s="1">
        <v>0.0</v>
      </c>
      <c r="DN1960" s="1">
        <v>0.0</v>
      </c>
      <c r="DO1960" s="1">
        <v>0.0</v>
      </c>
      <c r="DP1960" s="1">
        <v>0.0</v>
      </c>
      <c r="DQ1960" s="1">
        <v>0.0</v>
      </c>
      <c r="DR1960" s="1">
        <v>0.0</v>
      </c>
      <c r="DS1960" s="1">
        <v>56.836</v>
      </c>
      <c r="DT1960" s="1">
        <v>0.998</v>
      </c>
      <c r="DU1960" s="1">
        <v>2.782</v>
      </c>
      <c r="DV1960" s="1">
        <v>93.42</v>
      </c>
      <c r="DW1960" s="1">
        <v>1.02</v>
      </c>
      <c r="DX1960" s="1">
        <v>254.8</v>
      </c>
      <c r="DY1960" s="1">
        <v>1.781</v>
      </c>
      <c r="DZ1960" s="1">
        <v>0.7</v>
      </c>
    </row>
    <row r="1961">
      <c r="A1961" s="1" t="s">
        <v>288</v>
      </c>
      <c r="B1961" s="1">
        <v>2004.0</v>
      </c>
      <c r="C1961" s="1" t="s">
        <v>289</v>
      </c>
      <c r="D1961" s="1">
        <v>1.0947321E7</v>
      </c>
      <c r="E1961" s="1">
        <v>2.7866791936E11</v>
      </c>
      <c r="G1961" s="1">
        <v>0.0</v>
      </c>
      <c r="H1961" s="1">
        <v>0.0</v>
      </c>
      <c r="I1961" s="1">
        <v>0.0</v>
      </c>
      <c r="J1961" s="1">
        <v>10.962</v>
      </c>
      <c r="K1961" s="1">
        <v>0.12</v>
      </c>
      <c r="L1961" s="1">
        <v>0.206</v>
      </c>
      <c r="M1961" s="1">
        <v>0.0</v>
      </c>
      <c r="N1961" s="1">
        <v>786.156</v>
      </c>
      <c r="O1961" s="1">
        <v>2.507</v>
      </c>
      <c r="P1961" s="1">
        <v>2.631</v>
      </c>
      <c r="Q1961" s="1">
        <v>9825.055</v>
      </c>
      <c r="R1961" s="1">
        <v>107.558</v>
      </c>
      <c r="S1961" s="1">
        <v>3231.841</v>
      </c>
      <c r="T1961" s="1">
        <v>35.38</v>
      </c>
      <c r="U1961" s="1">
        <v>4.535</v>
      </c>
      <c r="V1961" s="1">
        <v>4.312</v>
      </c>
      <c r="W1961" s="1">
        <v>9079.781</v>
      </c>
      <c r="X1961" s="1">
        <v>99.399</v>
      </c>
      <c r="Y1961" s="1">
        <v>60.769</v>
      </c>
      <c r="Z1961" s="1">
        <v>27.077</v>
      </c>
      <c r="AA1961" s="1">
        <v>61.04</v>
      </c>
      <c r="AB1961" s="1">
        <v>5575.793</v>
      </c>
      <c r="AC1961" s="1">
        <v>58.22</v>
      </c>
      <c r="AD1961" s="1">
        <v>15.042</v>
      </c>
      <c r="AE1961" s="1">
        <v>-0.021</v>
      </c>
      <c r="AF1961" s="1">
        <v>-0.084</v>
      </c>
      <c r="AG1961" s="1">
        <v>36377.152</v>
      </c>
      <c r="AH1961" s="1">
        <v>1.429</v>
      </c>
      <c r="AI1961" s="1">
        <v>-0.015</v>
      </c>
      <c r="AJ1961" s="1">
        <v>-0.057</v>
      </c>
      <c r="AK1961" s="1">
        <v>4778.338</v>
      </c>
      <c r="AL1961" s="1">
        <v>52.31</v>
      </c>
      <c r="AM1961" s="1">
        <v>34815.898</v>
      </c>
      <c r="AN1961" s="1">
        <v>381.141</v>
      </c>
      <c r="AO1961" s="1">
        <v>89.849</v>
      </c>
      <c r="AP1961" s="1">
        <v>95.95</v>
      </c>
      <c r="AQ1961" s="1">
        <v>9.926</v>
      </c>
      <c r="AR1961" s="1">
        <v>2.335</v>
      </c>
      <c r="AS1961" s="1">
        <v>25.855</v>
      </c>
      <c r="AT1961" s="1">
        <v>821.205</v>
      </c>
      <c r="AU1961" s="1">
        <v>8.99</v>
      </c>
      <c r="AV1961" s="1">
        <v>2361.74</v>
      </c>
      <c r="AW1961" s="1">
        <v>-7.278</v>
      </c>
      <c r="AX1961" s="1">
        <v>-0.029</v>
      </c>
      <c r="AY1961" s="1">
        <v>33.947</v>
      </c>
      <c r="AZ1961" s="1">
        <v>0.372</v>
      </c>
      <c r="BA1961" s="1">
        <v>15.441</v>
      </c>
      <c r="BB1961" s="1">
        <v>6.509</v>
      </c>
      <c r="BC1961" s="1">
        <v>45.77</v>
      </c>
      <c r="BD1961" s="1">
        <v>-1.971</v>
      </c>
      <c r="BE1961" s="1">
        <v>-0.325</v>
      </c>
      <c r="BF1961" s="1">
        <v>12.661</v>
      </c>
      <c r="BG1961" s="1">
        <v>426.588</v>
      </c>
      <c r="BH1961" s="1">
        <v>4.67</v>
      </c>
      <c r="BI1961" s="1">
        <v>1156.581</v>
      </c>
      <c r="BJ1961" s="1">
        <v>8.021</v>
      </c>
      <c r="BK1961" s="1">
        <v>3.187</v>
      </c>
      <c r="BL1961" s="1">
        <v>0.438</v>
      </c>
      <c r="BM1961" s="1">
        <v>-0.008</v>
      </c>
      <c r="BN1961" s="1">
        <v>16.089</v>
      </c>
      <c r="BO1961" s="1">
        <v>539.858</v>
      </c>
      <c r="BP1961" s="1">
        <v>5.91</v>
      </c>
      <c r="BQ1961" s="1">
        <v>1469.663</v>
      </c>
      <c r="BR1961" s="1">
        <v>10.151</v>
      </c>
      <c r="BS1961" s="1">
        <v>4.05</v>
      </c>
      <c r="BT1961" s="1">
        <v>2.82</v>
      </c>
      <c r="BU1961" s="1">
        <v>4.62</v>
      </c>
      <c r="BW1961" s="1">
        <v>0.0</v>
      </c>
      <c r="BX1961" s="1">
        <v>0.0</v>
      </c>
      <c r="BY1961" s="1">
        <v>0.0</v>
      </c>
      <c r="BZ1961" s="1">
        <v>0.0</v>
      </c>
      <c r="CA1961" s="1">
        <v>0.0</v>
      </c>
      <c r="CB1961" s="1">
        <v>0.0</v>
      </c>
      <c r="CC1961" s="1">
        <v>0.0</v>
      </c>
      <c r="CD1961" s="1">
        <v>-1.987</v>
      </c>
      <c r="CE1961" s="1">
        <v>-5.022</v>
      </c>
      <c r="CF1961" s="1">
        <v>247.728</v>
      </c>
      <c r="CG1961" s="1">
        <v>725.292</v>
      </c>
      <c r="CH1961" s="1">
        <v>7.94</v>
      </c>
      <c r="CI1961" s="1">
        <v>22629.105</v>
      </c>
      <c r="CJ1961" s="1">
        <v>-3.527</v>
      </c>
      <c r="CK1961" s="1">
        <v>-0.071</v>
      </c>
      <c r="CL1961" s="1">
        <v>176.735</v>
      </c>
      <c r="CM1961" s="1">
        <v>1.935</v>
      </c>
      <c r="CN1961" s="1">
        <v>13.638</v>
      </c>
      <c r="CO1961" s="1">
        <v>62.364</v>
      </c>
      <c r="CP1961" s="1">
        <v>0.388</v>
      </c>
      <c r="CQ1961" s="1">
        <v>0.12</v>
      </c>
      <c r="CR1961" s="1">
        <v>0.0</v>
      </c>
      <c r="CS1961" s="1">
        <v>18.25</v>
      </c>
      <c r="CT1961" s="1">
        <v>0.06</v>
      </c>
      <c r="CU1961" s="1">
        <v>10.962</v>
      </c>
      <c r="CV1961" s="1">
        <v>0.0</v>
      </c>
      <c r="CW1961" s="1">
        <v>35.443</v>
      </c>
      <c r="CX1961" s="1">
        <v>0.206</v>
      </c>
      <c r="CY1961" s="1">
        <v>0.0</v>
      </c>
      <c r="CZ1961" s="1">
        <v>0.098</v>
      </c>
      <c r="DA1961" s="1">
        <v>5318.196</v>
      </c>
      <c r="DB1961" s="1">
        <v>398.232</v>
      </c>
      <c r="DC1961" s="1">
        <v>0.438</v>
      </c>
      <c r="DD1961" s="1">
        <v>-0.008</v>
      </c>
      <c r="DE1961" s="1">
        <v>16.089</v>
      </c>
      <c r="DF1961" s="1">
        <v>539.858</v>
      </c>
      <c r="DG1961" s="1">
        <v>5.91</v>
      </c>
      <c r="DH1961" s="1">
        <v>1469.663</v>
      </c>
      <c r="DI1961" s="1">
        <v>10.151</v>
      </c>
      <c r="DJ1961" s="1">
        <v>4.05</v>
      </c>
      <c r="DL1961" s="1">
        <v>0.002</v>
      </c>
      <c r="DM1961" s="1">
        <v>0.002</v>
      </c>
      <c r="DN1961" s="1">
        <v>0.0</v>
      </c>
      <c r="DO1961" s="1">
        <v>0.0</v>
      </c>
      <c r="DP1961" s="1">
        <v>0.192</v>
      </c>
      <c r="DQ1961" s="1">
        <v>0.0</v>
      </c>
      <c r="DR1961" s="1">
        <v>0.001</v>
      </c>
      <c r="DS1961" s="1">
        <v>9.771</v>
      </c>
      <c r="DT1961" s="1">
        <v>0.255</v>
      </c>
      <c r="DU1961" s="1">
        <v>3.037</v>
      </c>
      <c r="DV1961" s="1">
        <v>102.308</v>
      </c>
      <c r="DW1961" s="1">
        <v>1.12</v>
      </c>
      <c r="DX1961" s="1">
        <v>277.447</v>
      </c>
      <c r="DY1961" s="1">
        <v>1.924</v>
      </c>
      <c r="DZ1961" s="1">
        <v>0.765</v>
      </c>
    </row>
    <row r="1962">
      <c r="A1962" s="1" t="s">
        <v>288</v>
      </c>
      <c r="B1962" s="1">
        <v>2005.0</v>
      </c>
      <c r="C1962" s="1" t="s">
        <v>289</v>
      </c>
      <c r="D1962" s="1">
        <v>1.0981291E7</v>
      </c>
      <c r="E1962" s="1">
        <v>2.8285976576E11</v>
      </c>
      <c r="G1962" s="1">
        <v>0.0</v>
      </c>
      <c r="H1962" s="1">
        <v>0.0</v>
      </c>
      <c r="I1962" s="1">
        <v>0.0</v>
      </c>
      <c r="J1962" s="1">
        <v>10.928</v>
      </c>
      <c r="K1962" s="1">
        <v>0.12</v>
      </c>
      <c r="L1962" s="1">
        <v>0.204</v>
      </c>
      <c r="M1962" s="1">
        <v>0.0</v>
      </c>
      <c r="N1962" s="1">
        <v>782.564</v>
      </c>
      <c r="O1962" s="1">
        <v>-1.357</v>
      </c>
      <c r="P1962" s="1">
        <v>-1.46</v>
      </c>
      <c r="Q1962" s="1">
        <v>9661.724</v>
      </c>
      <c r="R1962" s="1">
        <v>106.098</v>
      </c>
      <c r="S1962" s="1">
        <v>3236.414</v>
      </c>
      <c r="T1962" s="1">
        <v>35.54</v>
      </c>
      <c r="U1962" s="1">
        <v>-0.103</v>
      </c>
      <c r="V1962" s="1">
        <v>-0.102</v>
      </c>
      <c r="W1962" s="1">
        <v>9042.374</v>
      </c>
      <c r="X1962" s="1">
        <v>99.297</v>
      </c>
      <c r="Y1962" s="1">
        <v>60.514</v>
      </c>
      <c r="Z1962" s="1">
        <v>26.625</v>
      </c>
      <c r="AA1962" s="1">
        <v>62.51</v>
      </c>
      <c r="AB1962" s="1">
        <v>5692.409</v>
      </c>
      <c r="AC1962" s="1">
        <v>58.73</v>
      </c>
      <c r="AD1962" s="1">
        <v>15.151</v>
      </c>
      <c r="AE1962" s="1">
        <v>0.345</v>
      </c>
      <c r="AF1962" s="1">
        <v>1.374</v>
      </c>
      <c r="AG1962" s="1">
        <v>36389.727</v>
      </c>
      <c r="AH1962" s="1">
        <v>1.413</v>
      </c>
      <c r="AI1962" s="1">
        <v>0.021</v>
      </c>
      <c r="AJ1962" s="1">
        <v>0.081</v>
      </c>
      <c r="AK1962" s="1">
        <v>4764.467</v>
      </c>
      <c r="AL1962" s="1">
        <v>52.32</v>
      </c>
      <c r="AM1962" s="1">
        <v>34715.59</v>
      </c>
      <c r="AN1962" s="1">
        <v>381.222</v>
      </c>
      <c r="AO1962" s="1">
        <v>89.086</v>
      </c>
      <c r="AP1962" s="1">
        <v>95.665</v>
      </c>
      <c r="AQ1962" s="1">
        <v>0.688</v>
      </c>
      <c r="AR1962" s="1">
        <v>0.178</v>
      </c>
      <c r="AS1962" s="1">
        <v>26.033</v>
      </c>
      <c r="AT1962" s="1">
        <v>743.993</v>
      </c>
      <c r="AU1962" s="1">
        <v>8.17</v>
      </c>
      <c r="AV1962" s="1">
        <v>2370.623</v>
      </c>
      <c r="AW1962" s="1">
        <v>-36.357</v>
      </c>
      <c r="AX1962" s="1">
        <v>-0.135</v>
      </c>
      <c r="AY1962" s="1">
        <v>21.538</v>
      </c>
      <c r="AZ1962" s="1">
        <v>0.237</v>
      </c>
      <c r="BA1962" s="1">
        <v>13.911</v>
      </c>
      <c r="BB1962" s="1">
        <v>6.533</v>
      </c>
      <c r="BC1962" s="1">
        <v>45.96</v>
      </c>
      <c r="BD1962" s="1">
        <v>7.393</v>
      </c>
      <c r="BE1962" s="1">
        <v>0.826</v>
      </c>
      <c r="BF1962" s="1">
        <v>13.488</v>
      </c>
      <c r="BG1962" s="1">
        <v>457.141</v>
      </c>
      <c r="BH1962" s="1">
        <v>5.02</v>
      </c>
      <c r="BI1962" s="1">
        <v>1228.261</v>
      </c>
      <c r="BJ1962" s="1">
        <v>8.548</v>
      </c>
      <c r="BK1962" s="1">
        <v>3.385</v>
      </c>
      <c r="BL1962" s="1">
        <v>8.257</v>
      </c>
      <c r="BM1962" s="1">
        <v>1.186</v>
      </c>
      <c r="BN1962" s="1">
        <v>17.275</v>
      </c>
      <c r="BO1962" s="1">
        <v>583.72</v>
      </c>
      <c r="BP1962" s="1">
        <v>6.41</v>
      </c>
      <c r="BQ1962" s="1">
        <v>1573.098</v>
      </c>
      <c r="BR1962" s="1">
        <v>10.914</v>
      </c>
      <c r="BS1962" s="1">
        <v>4.335</v>
      </c>
      <c r="BT1962" s="1">
        <v>3.78</v>
      </c>
      <c r="BU1962" s="1">
        <v>6.047</v>
      </c>
      <c r="BW1962" s="1">
        <v>0.0</v>
      </c>
      <c r="BX1962" s="1">
        <v>0.0</v>
      </c>
      <c r="BY1962" s="1">
        <v>0.0</v>
      </c>
      <c r="BZ1962" s="1">
        <v>0.0</v>
      </c>
      <c r="CA1962" s="1">
        <v>0.0</v>
      </c>
      <c r="CB1962" s="1">
        <v>0.0</v>
      </c>
      <c r="CC1962" s="1">
        <v>0.0</v>
      </c>
      <c r="CD1962" s="1">
        <v>0.55</v>
      </c>
      <c r="CE1962" s="1">
        <v>1.363</v>
      </c>
      <c r="CF1962" s="1">
        <v>249.091</v>
      </c>
      <c r="CG1962" s="1">
        <v>784.061</v>
      </c>
      <c r="CH1962" s="1">
        <v>8.61</v>
      </c>
      <c r="CI1962" s="1">
        <v>22683.242</v>
      </c>
      <c r="CJ1962" s="1">
        <v>-12.492</v>
      </c>
      <c r="CK1962" s="1">
        <v>-0.242</v>
      </c>
      <c r="CL1962" s="1">
        <v>154.179</v>
      </c>
      <c r="CM1962" s="1">
        <v>1.693</v>
      </c>
      <c r="CN1962" s="1">
        <v>14.66</v>
      </c>
      <c r="CO1962" s="1">
        <v>62.508</v>
      </c>
      <c r="CP1962" s="1">
        <v>0.38</v>
      </c>
      <c r="CQ1962" s="1">
        <v>0.12</v>
      </c>
      <c r="CR1962" s="1">
        <v>0.0</v>
      </c>
      <c r="CS1962" s="1">
        <v>-2.129</v>
      </c>
      <c r="CT1962" s="1">
        <v>-0.008</v>
      </c>
      <c r="CU1962" s="1">
        <v>10.928</v>
      </c>
      <c r="CV1962" s="1">
        <v>0.0</v>
      </c>
      <c r="CW1962" s="1">
        <v>34.582</v>
      </c>
      <c r="CX1962" s="1">
        <v>0.204</v>
      </c>
      <c r="CY1962" s="1">
        <v>0.0</v>
      </c>
      <c r="CZ1962" s="1">
        <v>0.095</v>
      </c>
      <c r="DA1962" s="1">
        <v>5348.187</v>
      </c>
      <c r="DB1962" s="1">
        <v>399.606</v>
      </c>
      <c r="DC1962" s="1">
        <v>8.257</v>
      </c>
      <c r="DD1962" s="1">
        <v>1.186</v>
      </c>
      <c r="DE1962" s="1">
        <v>17.275</v>
      </c>
      <c r="DF1962" s="1">
        <v>583.72</v>
      </c>
      <c r="DG1962" s="1">
        <v>6.41</v>
      </c>
      <c r="DH1962" s="1">
        <v>1573.098</v>
      </c>
      <c r="DI1962" s="1">
        <v>10.914</v>
      </c>
      <c r="DJ1962" s="1">
        <v>4.335</v>
      </c>
      <c r="DK1962" s="1">
        <v>22.968</v>
      </c>
      <c r="DL1962" s="1">
        <v>0.0</v>
      </c>
      <c r="DM1962" s="1">
        <v>0.003</v>
      </c>
      <c r="DN1962" s="1">
        <v>0.0</v>
      </c>
      <c r="DO1962" s="1">
        <v>0.0</v>
      </c>
      <c r="DP1962" s="1">
        <v>0.233</v>
      </c>
      <c r="DQ1962" s="1">
        <v>0.0</v>
      </c>
      <c r="DR1962" s="1">
        <v>0.001</v>
      </c>
      <c r="DS1962" s="1">
        <v>12.999</v>
      </c>
      <c r="DT1962" s="1">
        <v>0.367</v>
      </c>
      <c r="DU1962" s="1">
        <v>3.404</v>
      </c>
      <c r="DV1962" s="1">
        <v>115.651</v>
      </c>
      <c r="DW1962" s="1">
        <v>1.27</v>
      </c>
      <c r="DX1962" s="1">
        <v>310.022</v>
      </c>
      <c r="DY1962" s="1">
        <v>2.162</v>
      </c>
      <c r="DZ1962" s="1">
        <v>0.854</v>
      </c>
    </row>
    <row r="1963">
      <c r="A1963" s="1" t="s">
        <v>288</v>
      </c>
      <c r="B1963" s="1">
        <v>2006.0</v>
      </c>
      <c r="C1963" s="1" t="s">
        <v>289</v>
      </c>
      <c r="D1963" s="1">
        <v>1.101606E7</v>
      </c>
      <c r="E1963" s="1">
        <v>3.0153867264E11</v>
      </c>
      <c r="G1963" s="1">
        <v>0.524</v>
      </c>
      <c r="H1963" s="1">
        <v>47.582</v>
      </c>
      <c r="I1963" s="1">
        <v>0.524</v>
      </c>
      <c r="J1963" s="1">
        <v>9.985</v>
      </c>
      <c r="K1963" s="1">
        <v>0.11</v>
      </c>
      <c r="L1963" s="1">
        <v>0.185</v>
      </c>
      <c r="M1963" s="1">
        <v>0.128</v>
      </c>
      <c r="N1963" s="1">
        <v>743.141</v>
      </c>
      <c r="O1963" s="1">
        <v>-7.909</v>
      </c>
      <c r="P1963" s="1">
        <v>-8.391</v>
      </c>
      <c r="Q1963" s="1">
        <v>8869.543</v>
      </c>
      <c r="R1963" s="1">
        <v>97.707</v>
      </c>
      <c r="S1963" s="1">
        <v>2928.452</v>
      </c>
      <c r="T1963" s="1">
        <v>32.26</v>
      </c>
      <c r="U1963" s="1">
        <v>-4.307</v>
      </c>
      <c r="V1963" s="1">
        <v>-4.276</v>
      </c>
      <c r="W1963" s="1">
        <v>8625.643</v>
      </c>
      <c r="X1963" s="1">
        <v>95.021</v>
      </c>
      <c r="Y1963" s="1">
        <v>54.301</v>
      </c>
      <c r="Z1963" s="1">
        <v>23.831</v>
      </c>
      <c r="AA1963" s="1">
        <v>63.61</v>
      </c>
      <c r="AB1963" s="1">
        <v>5774.297</v>
      </c>
      <c r="AC1963" s="1">
        <v>59.41</v>
      </c>
      <c r="AD1963" s="1">
        <v>14.962</v>
      </c>
      <c r="AE1963" s="1">
        <v>2.928</v>
      </c>
      <c r="AF1963" s="1">
        <v>11.7</v>
      </c>
      <c r="AG1963" s="1">
        <v>37336.93</v>
      </c>
      <c r="AH1963" s="1">
        <v>1.364</v>
      </c>
      <c r="AI1963" s="1">
        <v>2.012</v>
      </c>
      <c r="AJ1963" s="1">
        <v>7.668</v>
      </c>
      <c r="AK1963" s="1">
        <v>4696.779</v>
      </c>
      <c r="AL1963" s="1">
        <v>51.74</v>
      </c>
      <c r="AM1963" s="1">
        <v>35302.117</v>
      </c>
      <c r="AN1963" s="1">
        <v>388.89</v>
      </c>
      <c r="AO1963" s="1">
        <v>87.09</v>
      </c>
      <c r="AP1963" s="1">
        <v>94.851</v>
      </c>
      <c r="AQ1963" s="1">
        <v>17.903</v>
      </c>
      <c r="AR1963" s="1">
        <v>4.66</v>
      </c>
      <c r="AS1963" s="1">
        <v>30.693</v>
      </c>
      <c r="AT1963" s="1">
        <v>963.139</v>
      </c>
      <c r="AU1963" s="1">
        <v>10.61</v>
      </c>
      <c r="AV1963" s="1">
        <v>2786.205</v>
      </c>
      <c r="AW1963" s="1">
        <v>42.138</v>
      </c>
      <c r="AX1963" s="1">
        <v>0.1</v>
      </c>
      <c r="AY1963" s="1">
        <v>30.517</v>
      </c>
      <c r="AZ1963" s="1">
        <v>0.336</v>
      </c>
      <c r="BA1963" s="1">
        <v>17.859</v>
      </c>
      <c r="BB1963" s="1">
        <v>7.486</v>
      </c>
      <c r="BC1963" s="1">
        <v>44.15</v>
      </c>
      <c r="BD1963" s="1">
        <v>16.888</v>
      </c>
      <c r="BE1963" s="1">
        <v>2.194</v>
      </c>
      <c r="BF1963" s="1">
        <v>15.681</v>
      </c>
      <c r="BG1963" s="1">
        <v>531.951</v>
      </c>
      <c r="BH1963" s="1">
        <v>5.86</v>
      </c>
      <c r="BI1963" s="1">
        <v>1423.505</v>
      </c>
      <c r="BJ1963" s="1">
        <v>9.864</v>
      </c>
      <c r="BK1963" s="1">
        <v>3.825</v>
      </c>
      <c r="BL1963" s="1">
        <v>28.057</v>
      </c>
      <c r="BM1963" s="1">
        <v>3.835</v>
      </c>
      <c r="BN1963" s="1">
        <v>21.11</v>
      </c>
      <c r="BO1963" s="1">
        <v>696.256</v>
      </c>
      <c r="BP1963" s="1">
        <v>7.67</v>
      </c>
      <c r="BQ1963" s="1">
        <v>1916.261</v>
      </c>
      <c r="BR1963" s="1">
        <v>12.91</v>
      </c>
      <c r="BS1963" s="1">
        <v>5.149</v>
      </c>
      <c r="BT1963" s="1">
        <v>4.2</v>
      </c>
      <c r="BU1963" s="1">
        <v>6.603</v>
      </c>
      <c r="BW1963" s="1">
        <v>0.0</v>
      </c>
      <c r="BX1963" s="1">
        <v>0.0</v>
      </c>
      <c r="BY1963" s="1">
        <v>0.0</v>
      </c>
      <c r="BZ1963" s="1">
        <v>0.0</v>
      </c>
      <c r="CA1963" s="1">
        <v>0.0</v>
      </c>
      <c r="CB1963" s="1">
        <v>0.0</v>
      </c>
      <c r="CC1963" s="1">
        <v>0.0</v>
      </c>
      <c r="CD1963" s="1">
        <v>4.576</v>
      </c>
      <c r="CE1963" s="1">
        <v>11.399</v>
      </c>
      <c r="CF1963" s="1">
        <v>260.49</v>
      </c>
      <c r="CG1963" s="1">
        <v>805.188</v>
      </c>
      <c r="CH1963" s="1">
        <v>8.87</v>
      </c>
      <c r="CI1963" s="1">
        <v>23646.371</v>
      </c>
      <c r="CJ1963" s="1">
        <v>-31.109</v>
      </c>
      <c r="CK1963" s="1">
        <v>-0.527</v>
      </c>
      <c r="CL1963" s="1">
        <v>105.88</v>
      </c>
      <c r="CM1963" s="1">
        <v>1.166</v>
      </c>
      <c r="CN1963" s="1">
        <v>14.93</v>
      </c>
      <c r="CO1963" s="1">
        <v>63.534</v>
      </c>
      <c r="CP1963" s="1">
        <v>0.357</v>
      </c>
      <c r="CQ1963" s="1">
        <v>0.11</v>
      </c>
      <c r="CR1963" s="1">
        <v>0.0</v>
      </c>
      <c r="CS1963" s="1">
        <v>-6.085</v>
      </c>
      <c r="CT1963" s="1">
        <v>-0.023</v>
      </c>
      <c r="CU1963" s="1">
        <v>9.985</v>
      </c>
      <c r="CV1963" s="1">
        <v>0.0</v>
      </c>
      <c r="CW1963" s="1">
        <v>32.375</v>
      </c>
      <c r="CX1963" s="1">
        <v>0.185</v>
      </c>
      <c r="CY1963" s="1">
        <v>0.0</v>
      </c>
      <c r="CZ1963" s="1">
        <v>0.087</v>
      </c>
      <c r="DA1963" s="1">
        <v>5393.035</v>
      </c>
      <c r="DB1963" s="1">
        <v>411.306</v>
      </c>
      <c r="DC1963" s="1">
        <v>28.057</v>
      </c>
      <c r="DD1963" s="1">
        <v>3.835</v>
      </c>
      <c r="DE1963" s="1">
        <v>21.11</v>
      </c>
      <c r="DF1963" s="1">
        <v>696.256</v>
      </c>
      <c r="DG1963" s="1">
        <v>7.67</v>
      </c>
      <c r="DH1963" s="1">
        <v>1916.261</v>
      </c>
      <c r="DI1963" s="1">
        <v>12.91</v>
      </c>
      <c r="DJ1963" s="1">
        <v>5.149</v>
      </c>
      <c r="DK1963" s="1">
        <v>45.435</v>
      </c>
      <c r="DL1963" s="1">
        <v>0.001</v>
      </c>
      <c r="DM1963" s="1">
        <v>0.004</v>
      </c>
      <c r="DN1963" s="1">
        <v>0.0</v>
      </c>
      <c r="DO1963" s="1">
        <v>0.0</v>
      </c>
      <c r="DP1963" s="1">
        <v>0.336</v>
      </c>
      <c r="DQ1963" s="1">
        <v>0.0</v>
      </c>
      <c r="DR1963" s="1">
        <v>0.001</v>
      </c>
      <c r="DS1963" s="1">
        <v>34.182</v>
      </c>
      <c r="DT1963" s="1">
        <v>1.139</v>
      </c>
      <c r="DU1963" s="1">
        <v>4.544</v>
      </c>
      <c r="DV1963" s="1">
        <v>154.32</v>
      </c>
      <c r="DW1963" s="1">
        <v>1.7</v>
      </c>
      <c r="DX1963" s="1">
        <v>412.464</v>
      </c>
      <c r="DY1963" s="1">
        <v>2.861</v>
      </c>
      <c r="DZ1963" s="1">
        <v>1.108</v>
      </c>
    </row>
    <row r="1964">
      <c r="A1964" s="1" t="s">
        <v>288</v>
      </c>
      <c r="B1964" s="1">
        <v>2007.0</v>
      </c>
      <c r="C1964" s="1" t="s">
        <v>289</v>
      </c>
      <c r="D1964" s="1">
        <v>1.1045687E7</v>
      </c>
      <c r="E1964" s="1">
        <v>3.14210123776E11</v>
      </c>
      <c r="F1964" s="1">
        <v>84.314</v>
      </c>
      <c r="G1964" s="1">
        <v>0.442</v>
      </c>
      <c r="H1964" s="1">
        <v>87.465</v>
      </c>
      <c r="I1964" s="1">
        <v>0.966</v>
      </c>
      <c r="J1964" s="1">
        <v>16.296</v>
      </c>
      <c r="K1964" s="1">
        <v>0.18</v>
      </c>
      <c r="L1964" s="1">
        <v>0.288</v>
      </c>
      <c r="M1964" s="1">
        <v>0.231</v>
      </c>
      <c r="N1964" s="1">
        <v>776.923</v>
      </c>
      <c r="O1964" s="1">
        <v>5.434</v>
      </c>
      <c r="P1964" s="1">
        <v>5.309</v>
      </c>
      <c r="Q1964" s="1">
        <v>9326.391</v>
      </c>
      <c r="R1964" s="1">
        <v>103.016</v>
      </c>
      <c r="S1964" s="1">
        <v>3139.687</v>
      </c>
      <c r="T1964" s="1">
        <v>34.68</v>
      </c>
      <c r="U1964" s="1">
        <v>2.678</v>
      </c>
      <c r="V1964" s="1">
        <v>2.545</v>
      </c>
      <c r="W1964" s="1">
        <v>8832.88</v>
      </c>
      <c r="X1964" s="1">
        <v>97.565</v>
      </c>
      <c r="Y1964" s="1">
        <v>55.577</v>
      </c>
      <c r="Z1964" s="1">
        <v>24.61</v>
      </c>
      <c r="AA1964" s="1">
        <v>66.76</v>
      </c>
      <c r="AB1964" s="1">
        <v>6043.988</v>
      </c>
      <c r="AC1964" s="1">
        <v>62.4</v>
      </c>
      <c r="AD1964" s="1">
        <v>15.187</v>
      </c>
      <c r="AE1964" s="1">
        <v>1.956</v>
      </c>
      <c r="AF1964" s="1">
        <v>8.045</v>
      </c>
      <c r="AG1964" s="1">
        <v>37965.082</v>
      </c>
      <c r="AH1964" s="1">
        <v>1.335</v>
      </c>
      <c r="AI1964" s="1">
        <v>4.226</v>
      </c>
      <c r="AJ1964" s="1">
        <v>16.434</v>
      </c>
      <c r="AK1964" s="1">
        <v>5233.717</v>
      </c>
      <c r="AL1964" s="1">
        <v>57.81</v>
      </c>
      <c r="AM1964" s="1">
        <v>36695.297</v>
      </c>
      <c r="AN1964" s="1">
        <v>405.325</v>
      </c>
      <c r="AO1964" s="1">
        <v>92.644</v>
      </c>
      <c r="AP1964" s="1">
        <v>96.829</v>
      </c>
      <c r="AQ1964" s="1">
        <v>26.634</v>
      </c>
      <c r="AR1964" s="1">
        <v>8.175</v>
      </c>
      <c r="AS1964" s="1">
        <v>38.868</v>
      </c>
      <c r="AT1964" s="1">
        <v>1281.948</v>
      </c>
      <c r="AU1964" s="1">
        <v>14.16</v>
      </c>
      <c r="AV1964" s="1">
        <v>3518.823</v>
      </c>
      <c r="AW1964" s="1">
        <v>-15.167</v>
      </c>
      <c r="AX1964" s="1">
        <v>-0.051</v>
      </c>
      <c r="AY1964" s="1">
        <v>25.819</v>
      </c>
      <c r="AZ1964" s="1">
        <v>0.285</v>
      </c>
      <c r="BA1964" s="1">
        <v>22.692</v>
      </c>
      <c r="BB1964" s="1">
        <v>9.285</v>
      </c>
      <c r="BC1964" s="1">
        <v>48.48</v>
      </c>
      <c r="BD1964" s="1">
        <v>-55.814</v>
      </c>
      <c r="BE1964" s="1">
        <v>-8.789</v>
      </c>
      <c r="BF1964" s="1">
        <v>6.892</v>
      </c>
      <c r="BG1964" s="1">
        <v>234.481</v>
      </c>
      <c r="BH1964" s="1">
        <v>2.59</v>
      </c>
      <c r="BI1964" s="1">
        <v>623.961</v>
      </c>
      <c r="BJ1964" s="1">
        <v>4.151</v>
      </c>
      <c r="BK1964" s="1">
        <v>1.646</v>
      </c>
      <c r="BL1964" s="1">
        <v>-32.216</v>
      </c>
      <c r="BM1964" s="1">
        <v>-7.838</v>
      </c>
      <c r="BN1964" s="1">
        <v>13.272</v>
      </c>
      <c r="BO1964" s="1">
        <v>415.547</v>
      </c>
      <c r="BP1964" s="1">
        <v>4.59</v>
      </c>
      <c r="BQ1964" s="1">
        <v>1201.562</v>
      </c>
      <c r="BR1964" s="1">
        <v>7.356</v>
      </c>
      <c r="BS1964" s="1">
        <v>3.171</v>
      </c>
      <c r="BT1964" s="1">
        <v>4.36</v>
      </c>
      <c r="BU1964" s="1">
        <v>6.531</v>
      </c>
      <c r="BW1964" s="1">
        <v>0.0</v>
      </c>
      <c r="BX1964" s="1">
        <v>0.0</v>
      </c>
      <c r="BY1964" s="1">
        <v>0.0</v>
      </c>
      <c r="BZ1964" s="1">
        <v>0.0</v>
      </c>
      <c r="CA1964" s="1">
        <v>0.0</v>
      </c>
      <c r="CB1964" s="1">
        <v>0.0</v>
      </c>
      <c r="CC1964" s="1">
        <v>0.0</v>
      </c>
      <c r="CD1964" s="1">
        <v>1.133</v>
      </c>
      <c r="CE1964" s="1">
        <v>2.951</v>
      </c>
      <c r="CF1964" s="1">
        <v>263.441</v>
      </c>
      <c r="CG1964" s="1">
        <v>812.082</v>
      </c>
      <c r="CH1964" s="1">
        <v>8.97</v>
      </c>
      <c r="CI1964" s="1">
        <v>23850.082</v>
      </c>
      <c r="CJ1964" s="1">
        <v>-32.191</v>
      </c>
      <c r="CK1964" s="1">
        <v>-0.375</v>
      </c>
      <c r="CL1964" s="1">
        <v>71.604</v>
      </c>
      <c r="CM1964" s="1">
        <v>0.791</v>
      </c>
      <c r="CN1964" s="1">
        <v>14.375</v>
      </c>
      <c r="CO1964" s="1">
        <v>62.934</v>
      </c>
      <c r="CP1964" s="1">
        <v>0.575</v>
      </c>
      <c r="CQ1964" s="1">
        <v>0.18</v>
      </c>
      <c r="CR1964" s="1">
        <v>0.0</v>
      </c>
      <c r="CS1964" s="1">
        <v>61.227</v>
      </c>
      <c r="CT1964" s="1">
        <v>0.218</v>
      </c>
      <c r="CU1964" s="1">
        <v>16.296</v>
      </c>
      <c r="CV1964" s="1">
        <v>0.0</v>
      </c>
      <c r="CW1964" s="1">
        <v>52.057</v>
      </c>
      <c r="CX1964" s="1">
        <v>0.288</v>
      </c>
      <c r="CY1964" s="1">
        <v>0.0</v>
      </c>
      <c r="CZ1964" s="1">
        <v>0.137</v>
      </c>
      <c r="DA1964" s="1">
        <v>5649.264</v>
      </c>
      <c r="DB1964" s="1">
        <v>419.35</v>
      </c>
      <c r="DC1964" s="1">
        <v>-32.216</v>
      </c>
      <c r="DD1964" s="1">
        <v>-7.838</v>
      </c>
      <c r="DE1964" s="1">
        <v>13.272</v>
      </c>
      <c r="DF1964" s="1">
        <v>415.547</v>
      </c>
      <c r="DG1964" s="1">
        <v>4.59</v>
      </c>
      <c r="DH1964" s="1">
        <v>1201.562</v>
      </c>
      <c r="DI1964" s="1">
        <v>7.356</v>
      </c>
      <c r="DJ1964" s="1">
        <v>3.171</v>
      </c>
      <c r="DK1964" s="1">
        <v>2.453</v>
      </c>
      <c r="DL1964" s="1">
        <v>0.0</v>
      </c>
      <c r="DM1964" s="1">
        <v>0.004</v>
      </c>
      <c r="DN1964" s="1">
        <v>0.0</v>
      </c>
      <c r="DO1964" s="1">
        <v>0.0</v>
      </c>
      <c r="DP1964" s="1">
        <v>0.342</v>
      </c>
      <c r="DQ1964" s="1">
        <v>0.0</v>
      </c>
      <c r="DR1964" s="1">
        <v>0.001</v>
      </c>
      <c r="DS1964" s="1">
        <v>6.982</v>
      </c>
      <c r="DT1964" s="1">
        <v>0.291</v>
      </c>
      <c r="DU1964" s="1">
        <v>4.835</v>
      </c>
      <c r="DV1964" s="1">
        <v>164.77</v>
      </c>
      <c r="DW1964" s="1">
        <v>1.82</v>
      </c>
      <c r="DX1964" s="1">
        <v>437.737</v>
      </c>
      <c r="DY1964" s="1">
        <v>2.917</v>
      </c>
      <c r="DZ1964" s="1">
        <v>1.155</v>
      </c>
    </row>
    <row r="1965">
      <c r="A1965" s="1" t="s">
        <v>288</v>
      </c>
      <c r="B1965" s="1">
        <v>2008.0</v>
      </c>
      <c r="C1965" s="1" t="s">
        <v>289</v>
      </c>
      <c r="D1965" s="1">
        <v>1.1076814E7</v>
      </c>
      <c r="E1965" s="1">
        <v>3.15974320128E11</v>
      </c>
      <c r="F1965" s="1">
        <v>-19.149</v>
      </c>
      <c r="G1965" s="1">
        <v>-0.185</v>
      </c>
      <c r="H1965" s="1">
        <v>70.517</v>
      </c>
      <c r="I1965" s="1">
        <v>0.781</v>
      </c>
      <c r="J1965" s="1">
        <v>17.153</v>
      </c>
      <c r="K1965" s="1">
        <v>0.19</v>
      </c>
      <c r="L1965" s="1">
        <v>0.306</v>
      </c>
      <c r="M1965" s="1">
        <v>0.19</v>
      </c>
      <c r="N1965" s="1">
        <v>758.926</v>
      </c>
      <c r="O1965" s="1">
        <v>-5.87</v>
      </c>
      <c r="P1965" s="1">
        <v>-6.047</v>
      </c>
      <c r="Q1965" s="1">
        <v>8754.255</v>
      </c>
      <c r="R1965" s="1">
        <v>96.969</v>
      </c>
      <c r="S1965" s="1">
        <v>3011.696</v>
      </c>
      <c r="T1965" s="1">
        <v>33.36</v>
      </c>
      <c r="U1965" s="1">
        <v>-3.094</v>
      </c>
      <c r="V1965" s="1">
        <v>-3.019</v>
      </c>
      <c r="W1965" s="1">
        <v>8535.495</v>
      </c>
      <c r="X1965" s="1">
        <v>94.546</v>
      </c>
      <c r="Y1965" s="1">
        <v>53.651</v>
      </c>
      <c r="Z1965" s="1">
        <v>23.615</v>
      </c>
      <c r="AA1965" s="1">
        <v>67.79</v>
      </c>
      <c r="AB1965" s="1">
        <v>6119.991</v>
      </c>
      <c r="AC1965" s="1">
        <v>62.18</v>
      </c>
      <c r="AD1965" s="1">
        <v>15.502</v>
      </c>
      <c r="AE1965" s="1">
        <v>-1.852</v>
      </c>
      <c r="AF1965" s="1">
        <v>-7.765</v>
      </c>
      <c r="AG1965" s="1">
        <v>37157.352</v>
      </c>
      <c r="AH1965" s="1">
        <v>1.303</v>
      </c>
      <c r="AI1965" s="1">
        <v>-2.653</v>
      </c>
      <c r="AJ1965" s="1">
        <v>-10.754</v>
      </c>
      <c r="AK1965" s="1">
        <v>5094.425</v>
      </c>
      <c r="AL1965" s="1">
        <v>56.43</v>
      </c>
      <c r="AM1965" s="1">
        <v>35621.301</v>
      </c>
      <c r="AN1965" s="1">
        <v>394.571</v>
      </c>
      <c r="AO1965" s="1">
        <v>90.753</v>
      </c>
      <c r="AP1965" s="1">
        <v>96.092</v>
      </c>
      <c r="AQ1965" s="1">
        <v>15.854</v>
      </c>
      <c r="AR1965" s="1">
        <v>6.162</v>
      </c>
      <c r="AS1965" s="1">
        <v>45.03</v>
      </c>
      <c r="AT1965" s="1">
        <v>1245.846</v>
      </c>
      <c r="AU1965" s="1">
        <v>13.8</v>
      </c>
      <c r="AV1965" s="1">
        <v>4065.229</v>
      </c>
      <c r="AW1965" s="1">
        <v>-33.638</v>
      </c>
      <c r="AX1965" s="1">
        <v>-0.096</v>
      </c>
      <c r="AY1965" s="1">
        <v>17.086</v>
      </c>
      <c r="AZ1965" s="1">
        <v>0.189</v>
      </c>
      <c r="BA1965" s="1">
        <v>22.194</v>
      </c>
      <c r="BB1965" s="1">
        <v>10.966</v>
      </c>
      <c r="BC1965" s="1">
        <v>47.19</v>
      </c>
      <c r="BD1965" s="1">
        <v>27.817</v>
      </c>
      <c r="BE1965" s="1">
        <v>1.847</v>
      </c>
      <c r="BF1965" s="1">
        <v>8.74</v>
      </c>
      <c r="BG1965" s="1">
        <v>298.822</v>
      </c>
      <c r="BH1965" s="1">
        <v>3.31</v>
      </c>
      <c r="BI1965" s="1">
        <v>788.995</v>
      </c>
      <c r="BJ1965" s="1">
        <v>5.323</v>
      </c>
      <c r="BK1965" s="1">
        <v>2.128</v>
      </c>
      <c r="BL1965" s="1">
        <v>17.462</v>
      </c>
      <c r="BM1965" s="1">
        <v>2.776</v>
      </c>
      <c r="BN1965" s="1">
        <v>16.048</v>
      </c>
      <c r="BO1965" s="1">
        <v>519.102</v>
      </c>
      <c r="BP1965" s="1">
        <v>5.75</v>
      </c>
      <c r="BQ1965" s="1">
        <v>1448.794</v>
      </c>
      <c r="BR1965" s="1">
        <v>9.247</v>
      </c>
      <c r="BS1965" s="1">
        <v>3.908</v>
      </c>
      <c r="BT1965" s="1">
        <v>5.61</v>
      </c>
      <c r="BU1965" s="1">
        <v>8.276</v>
      </c>
      <c r="BW1965" s="1">
        <v>0.0</v>
      </c>
      <c r="BX1965" s="1">
        <v>0.0</v>
      </c>
      <c r="BY1965" s="1">
        <v>0.0</v>
      </c>
      <c r="BZ1965" s="1">
        <v>0.0</v>
      </c>
      <c r="CA1965" s="1">
        <v>0.0</v>
      </c>
      <c r="CB1965" s="1">
        <v>0.0</v>
      </c>
      <c r="CC1965" s="1">
        <v>0.0</v>
      </c>
      <c r="CD1965" s="1">
        <v>-4.126</v>
      </c>
      <c r="CE1965" s="1">
        <v>-10.869</v>
      </c>
      <c r="CF1965" s="1">
        <v>252.572</v>
      </c>
      <c r="CG1965" s="1">
        <v>836.883</v>
      </c>
      <c r="CH1965" s="1">
        <v>9.27</v>
      </c>
      <c r="CI1965" s="1">
        <v>22801.818</v>
      </c>
      <c r="CJ1965" s="1">
        <v>-19.56</v>
      </c>
      <c r="CK1965" s="1">
        <v>-0.155</v>
      </c>
      <c r="CL1965" s="1">
        <v>57.436</v>
      </c>
      <c r="CM1965" s="1">
        <v>0.636</v>
      </c>
      <c r="CN1965" s="1">
        <v>14.908</v>
      </c>
      <c r="CO1965" s="1">
        <v>61.51</v>
      </c>
      <c r="CP1965" s="1">
        <v>0.598</v>
      </c>
      <c r="CQ1965" s="1">
        <v>0.19</v>
      </c>
      <c r="CR1965" s="1">
        <v>0.0</v>
      </c>
      <c r="CS1965" s="1">
        <v>3.998</v>
      </c>
      <c r="CT1965" s="1">
        <v>0.023</v>
      </c>
      <c r="CU1965" s="1">
        <v>17.153</v>
      </c>
      <c r="CV1965" s="1">
        <v>0.0</v>
      </c>
      <c r="CW1965" s="1">
        <v>53.986</v>
      </c>
      <c r="CX1965" s="1">
        <v>0.306</v>
      </c>
      <c r="CY1965" s="1">
        <v>0.0</v>
      </c>
      <c r="CZ1965" s="1">
        <v>0.146</v>
      </c>
      <c r="DA1965" s="1">
        <v>5613.527</v>
      </c>
      <c r="DB1965" s="1">
        <v>411.585</v>
      </c>
      <c r="DC1965" s="1">
        <v>17.462</v>
      </c>
      <c r="DD1965" s="1">
        <v>2.776</v>
      </c>
      <c r="DE1965" s="1">
        <v>16.048</v>
      </c>
      <c r="DF1965" s="1">
        <v>519.102</v>
      </c>
      <c r="DG1965" s="1">
        <v>5.75</v>
      </c>
      <c r="DH1965" s="1">
        <v>1448.794</v>
      </c>
      <c r="DI1965" s="1">
        <v>9.247</v>
      </c>
      <c r="DJ1965" s="1">
        <v>3.908</v>
      </c>
      <c r="DK1965" s="1">
        <v>268.732</v>
      </c>
      <c r="DL1965" s="1">
        <v>0.01</v>
      </c>
      <c r="DM1965" s="1">
        <v>0.014</v>
      </c>
      <c r="DN1965" s="1">
        <v>0.903</v>
      </c>
      <c r="DO1965" s="1">
        <v>0.01</v>
      </c>
      <c r="DP1965" s="1">
        <v>1.247</v>
      </c>
      <c r="DQ1965" s="1">
        <v>0.016</v>
      </c>
      <c r="DR1965" s="1">
        <v>0.003</v>
      </c>
      <c r="DS1965" s="1">
        <v>23.322</v>
      </c>
      <c r="DT1965" s="1">
        <v>1.08</v>
      </c>
      <c r="DU1965" s="1">
        <v>5.916</v>
      </c>
      <c r="DV1965" s="1">
        <v>202.224</v>
      </c>
      <c r="DW1965" s="1">
        <v>2.24</v>
      </c>
      <c r="DX1965" s="1">
        <v>534.05</v>
      </c>
      <c r="DY1965" s="1">
        <v>3.602</v>
      </c>
      <c r="DZ1965" s="1">
        <v>1.441</v>
      </c>
    </row>
    <row r="1966">
      <c r="A1966" s="1" t="s">
        <v>288</v>
      </c>
      <c r="B1966" s="1">
        <v>2009.0</v>
      </c>
      <c r="C1966" s="1" t="s">
        <v>289</v>
      </c>
      <c r="D1966" s="1">
        <v>1.1108016E7</v>
      </c>
      <c r="E1966" s="1">
        <v>3.05101340672E11</v>
      </c>
      <c r="F1966" s="1">
        <v>13.158</v>
      </c>
      <c r="G1966" s="1">
        <v>0.103</v>
      </c>
      <c r="H1966" s="1">
        <v>79.572</v>
      </c>
      <c r="I1966" s="1">
        <v>0.884</v>
      </c>
      <c r="J1966" s="1">
        <v>19.806</v>
      </c>
      <c r="K1966" s="1">
        <v>0.22</v>
      </c>
      <c r="L1966" s="1">
        <v>0.365</v>
      </c>
      <c r="M1966" s="1">
        <v>0.224</v>
      </c>
      <c r="N1966" s="1">
        <v>747.1</v>
      </c>
      <c r="O1966" s="1">
        <v>1.071</v>
      </c>
      <c r="P1966" s="1">
        <v>1.039</v>
      </c>
      <c r="Q1966" s="1">
        <v>8823.196</v>
      </c>
      <c r="R1966" s="1">
        <v>98.008</v>
      </c>
      <c r="S1966" s="1">
        <v>3077.957</v>
      </c>
      <c r="T1966" s="1">
        <v>34.19</v>
      </c>
      <c r="U1966" s="1">
        <v>0.571</v>
      </c>
      <c r="V1966" s="1">
        <v>0.54</v>
      </c>
      <c r="W1966" s="1">
        <v>8560.099</v>
      </c>
      <c r="X1966" s="1">
        <v>95.086</v>
      </c>
      <c r="Y1966" s="1">
        <v>56.662</v>
      </c>
      <c r="Z1966" s="1">
        <v>24.809</v>
      </c>
      <c r="AA1966" s="1">
        <v>64.71</v>
      </c>
      <c r="AB1966" s="1">
        <v>5825.522</v>
      </c>
      <c r="AC1966" s="1">
        <v>60.34</v>
      </c>
      <c r="AD1966" s="1">
        <v>15.809</v>
      </c>
      <c r="AE1966" s="1">
        <v>-3.69</v>
      </c>
      <c r="AF1966" s="1">
        <v>-15.187</v>
      </c>
      <c r="AG1966" s="1">
        <v>35685.746</v>
      </c>
      <c r="AH1966" s="1">
        <v>1.299</v>
      </c>
      <c r="AI1966" s="1">
        <v>-5.561</v>
      </c>
      <c r="AJ1966" s="1">
        <v>-21.941</v>
      </c>
      <c r="AK1966" s="1">
        <v>4697.509</v>
      </c>
      <c r="AL1966" s="1">
        <v>52.18</v>
      </c>
      <c r="AM1966" s="1">
        <v>33546.023</v>
      </c>
      <c r="AN1966" s="1">
        <v>372.63</v>
      </c>
      <c r="AO1966" s="1">
        <v>86.477</v>
      </c>
      <c r="AP1966" s="1">
        <v>94.325</v>
      </c>
      <c r="AQ1966" s="1">
        <v>-16.027</v>
      </c>
      <c r="AR1966" s="1">
        <v>-7.217</v>
      </c>
      <c r="AS1966" s="1">
        <v>37.813</v>
      </c>
      <c r="AT1966" s="1">
        <v>992.076</v>
      </c>
      <c r="AU1966" s="1">
        <v>11.02</v>
      </c>
      <c r="AV1966" s="1">
        <v>3404.093</v>
      </c>
      <c r="AW1966" s="1">
        <v>-19.923</v>
      </c>
      <c r="AX1966" s="1">
        <v>-0.038</v>
      </c>
      <c r="AY1966" s="1">
        <v>13.643</v>
      </c>
      <c r="AZ1966" s="1">
        <v>0.152</v>
      </c>
      <c r="BA1966" s="1">
        <v>18.263</v>
      </c>
      <c r="BB1966" s="1">
        <v>9.572</v>
      </c>
      <c r="BC1966" s="1">
        <v>45.08</v>
      </c>
      <c r="BD1966" s="1">
        <v>61.597</v>
      </c>
      <c r="BE1966" s="1">
        <v>5.309</v>
      </c>
      <c r="BF1966" s="1">
        <v>14.049</v>
      </c>
      <c r="BG1966" s="1">
        <v>481.634</v>
      </c>
      <c r="BH1966" s="1">
        <v>5.35</v>
      </c>
      <c r="BI1966" s="1">
        <v>1264.736</v>
      </c>
      <c r="BJ1966" s="1">
        <v>8.866</v>
      </c>
      <c r="BK1966" s="1">
        <v>3.556</v>
      </c>
      <c r="BL1966" s="1">
        <v>38.503</v>
      </c>
      <c r="BM1966" s="1">
        <v>6.37</v>
      </c>
      <c r="BN1966" s="1">
        <v>22.418</v>
      </c>
      <c r="BO1966" s="1">
        <v>734.605</v>
      </c>
      <c r="BP1966" s="1">
        <v>8.16</v>
      </c>
      <c r="BQ1966" s="1">
        <v>2018.208</v>
      </c>
      <c r="BR1966" s="1">
        <v>13.523</v>
      </c>
      <c r="BS1966" s="1">
        <v>5.675</v>
      </c>
      <c r="BT1966" s="1">
        <v>4.37</v>
      </c>
      <c r="BU1966" s="1">
        <v>6.753</v>
      </c>
      <c r="BW1966" s="1">
        <v>0.0</v>
      </c>
      <c r="BX1966" s="1">
        <v>0.0</v>
      </c>
      <c r="BY1966" s="1">
        <v>0.0</v>
      </c>
      <c r="BZ1966" s="1">
        <v>0.0</v>
      </c>
      <c r="CA1966" s="1">
        <v>0.0</v>
      </c>
      <c r="CB1966" s="1">
        <v>0.0</v>
      </c>
      <c r="CC1966" s="1">
        <v>0.0</v>
      </c>
      <c r="CD1966" s="1">
        <v>-6.241</v>
      </c>
      <c r="CE1966" s="1">
        <v>-15.763</v>
      </c>
      <c r="CF1966" s="1">
        <v>236.809</v>
      </c>
      <c r="CG1966" s="1">
        <v>627.475</v>
      </c>
      <c r="CH1966" s="1">
        <v>6.97</v>
      </c>
      <c r="CI1966" s="1">
        <v>21318.734</v>
      </c>
      <c r="CJ1966" s="1">
        <v>16.448</v>
      </c>
      <c r="CK1966" s="1">
        <v>0.105</v>
      </c>
      <c r="CL1966" s="1">
        <v>66.695</v>
      </c>
      <c r="CM1966" s="1">
        <v>0.741</v>
      </c>
      <c r="CN1966" s="1">
        <v>11.551</v>
      </c>
      <c r="CO1966" s="1">
        <v>59.944</v>
      </c>
      <c r="CP1966" s="1">
        <v>0.68</v>
      </c>
      <c r="CQ1966" s="1">
        <v>0.22</v>
      </c>
      <c r="CR1966" s="1">
        <v>0.0</v>
      </c>
      <c r="CS1966" s="1">
        <v>13.7</v>
      </c>
      <c r="CT1966" s="1">
        <v>0.082</v>
      </c>
      <c r="CU1966" s="1">
        <v>19.806</v>
      </c>
      <c r="CV1966" s="1">
        <v>0.0</v>
      </c>
      <c r="CW1966" s="1">
        <v>61.209</v>
      </c>
      <c r="CX1966" s="1">
        <v>0.365</v>
      </c>
      <c r="CY1966" s="1">
        <v>0.0</v>
      </c>
      <c r="CZ1966" s="1">
        <v>0.172</v>
      </c>
      <c r="DA1966" s="1">
        <v>5432.113</v>
      </c>
      <c r="DB1966" s="1">
        <v>396.398</v>
      </c>
      <c r="DC1966" s="1">
        <v>38.503</v>
      </c>
      <c r="DD1966" s="1">
        <v>6.37</v>
      </c>
      <c r="DE1966" s="1">
        <v>22.418</v>
      </c>
      <c r="DF1966" s="1">
        <v>734.605</v>
      </c>
      <c r="DG1966" s="1">
        <v>8.16</v>
      </c>
      <c r="DH1966" s="1">
        <v>2018.208</v>
      </c>
      <c r="DI1966" s="1">
        <v>13.523</v>
      </c>
      <c r="DJ1966" s="1">
        <v>5.675</v>
      </c>
      <c r="DK1966" s="1">
        <v>854.927</v>
      </c>
      <c r="DL1966" s="1">
        <v>0.117</v>
      </c>
      <c r="DM1966" s="1">
        <v>0.131</v>
      </c>
      <c r="DN1966" s="1">
        <v>4.501</v>
      </c>
      <c r="DO1966" s="1">
        <v>0.05</v>
      </c>
      <c r="DP1966" s="1">
        <v>11.814</v>
      </c>
      <c r="DQ1966" s="1">
        <v>0.083</v>
      </c>
      <c r="DR1966" s="1">
        <v>0.033</v>
      </c>
      <c r="DS1966" s="1">
        <v>13.426</v>
      </c>
      <c r="DT1966" s="1">
        <v>0.759</v>
      </c>
      <c r="DU1966" s="1">
        <v>6.675</v>
      </c>
      <c r="DV1966" s="1">
        <v>228.664</v>
      </c>
      <c r="DW1966" s="1">
        <v>2.54</v>
      </c>
      <c r="DX1966" s="1">
        <v>600.876</v>
      </c>
      <c r="DY1966" s="1">
        <v>4.209</v>
      </c>
      <c r="DZ1966" s="1">
        <v>1.69</v>
      </c>
    </row>
    <row r="1967">
      <c r="A1967" s="1" t="s">
        <v>288</v>
      </c>
      <c r="B1967" s="1">
        <v>2010.0</v>
      </c>
      <c r="C1967" s="1" t="s">
        <v>289</v>
      </c>
      <c r="D1967" s="1">
        <v>1.1124619E7</v>
      </c>
      <c r="E1967" s="1">
        <v>2.90984361984E11</v>
      </c>
      <c r="F1967" s="1">
        <v>63.954</v>
      </c>
      <c r="G1967" s="1">
        <v>0.565</v>
      </c>
      <c r="H1967" s="1">
        <v>130.267</v>
      </c>
      <c r="I1967" s="1">
        <v>1.449</v>
      </c>
      <c r="J1967" s="1">
        <v>17.079</v>
      </c>
      <c r="K1967" s="1">
        <v>0.19</v>
      </c>
      <c r="L1967" s="1">
        <v>0.336</v>
      </c>
      <c r="M1967" s="1">
        <v>0.385</v>
      </c>
      <c r="N1967" s="1">
        <v>707.296</v>
      </c>
      <c r="O1967" s="1">
        <v>-6.635</v>
      </c>
      <c r="P1967" s="1">
        <v>-6.503</v>
      </c>
      <c r="Q1967" s="1">
        <v>8225.502</v>
      </c>
      <c r="R1967" s="1">
        <v>91.506</v>
      </c>
      <c r="S1967" s="1">
        <v>2768.634</v>
      </c>
      <c r="T1967" s="1">
        <v>30.8</v>
      </c>
      <c r="U1967" s="1">
        <v>-10.525</v>
      </c>
      <c r="V1967" s="1">
        <v>-10.008</v>
      </c>
      <c r="W1967" s="1">
        <v>7647.731</v>
      </c>
      <c r="X1967" s="1">
        <v>85.078</v>
      </c>
      <c r="Y1967" s="1">
        <v>54.407</v>
      </c>
      <c r="Z1967" s="1">
        <v>24.295</v>
      </c>
      <c r="AA1967" s="1">
        <v>62.32</v>
      </c>
      <c r="AB1967" s="1">
        <v>5601.99</v>
      </c>
      <c r="AC1967" s="1">
        <v>56.61</v>
      </c>
      <c r="AD1967" s="1">
        <v>15.741</v>
      </c>
      <c r="AE1967" s="1">
        <v>-4.531</v>
      </c>
      <c r="AF1967" s="1">
        <v>-17.96</v>
      </c>
      <c r="AG1967" s="1">
        <v>34018.004</v>
      </c>
      <c r="AH1967" s="1">
        <v>1.301</v>
      </c>
      <c r="AI1967" s="1">
        <v>-6.7</v>
      </c>
      <c r="AJ1967" s="1">
        <v>-24.965</v>
      </c>
      <c r="AK1967" s="1">
        <v>4142.165</v>
      </c>
      <c r="AL1967" s="1">
        <v>46.08</v>
      </c>
      <c r="AM1967" s="1">
        <v>31251.795</v>
      </c>
      <c r="AN1967" s="1">
        <v>347.664</v>
      </c>
      <c r="AO1967" s="1">
        <v>81.399</v>
      </c>
      <c r="AP1967" s="1">
        <v>92.304</v>
      </c>
      <c r="AQ1967" s="1">
        <v>9.592</v>
      </c>
      <c r="AR1967" s="1">
        <v>3.627</v>
      </c>
      <c r="AS1967" s="1">
        <v>41.44</v>
      </c>
      <c r="AT1967" s="1">
        <v>885.424</v>
      </c>
      <c r="AU1967" s="1">
        <v>9.85</v>
      </c>
      <c r="AV1967" s="1">
        <v>3725.032</v>
      </c>
      <c r="AW1967" s="1">
        <v>-40.014</v>
      </c>
      <c r="AX1967" s="1">
        <v>-0.061</v>
      </c>
      <c r="AY1967" s="1">
        <v>8.172</v>
      </c>
      <c r="AZ1967" s="1">
        <v>0.091</v>
      </c>
      <c r="BA1967" s="1">
        <v>17.4</v>
      </c>
      <c r="BB1967" s="1">
        <v>11.002</v>
      </c>
      <c r="BC1967" s="1">
        <v>40.04</v>
      </c>
      <c r="BD1967" s="1">
        <v>39.648</v>
      </c>
      <c r="BE1967" s="1">
        <v>5.417</v>
      </c>
      <c r="BF1967" s="1">
        <v>19.466</v>
      </c>
      <c r="BG1967" s="1">
        <v>671.484</v>
      </c>
      <c r="BH1967" s="1">
        <v>7.47</v>
      </c>
      <c r="BI1967" s="1">
        <v>1749.768</v>
      </c>
      <c r="BJ1967" s="1">
        <v>13.196</v>
      </c>
      <c r="BK1967" s="1">
        <v>5.168</v>
      </c>
      <c r="BL1967" s="1">
        <v>32.481</v>
      </c>
      <c r="BM1967" s="1">
        <v>6.568</v>
      </c>
      <c r="BN1967" s="1">
        <v>28.987</v>
      </c>
      <c r="BO1967" s="1">
        <v>946.549</v>
      </c>
      <c r="BP1967" s="1">
        <v>10.53</v>
      </c>
      <c r="BQ1967" s="1">
        <v>2605.642</v>
      </c>
      <c r="BR1967" s="1">
        <v>18.601</v>
      </c>
      <c r="BS1967" s="1">
        <v>7.696</v>
      </c>
      <c r="BT1967" s="1">
        <v>5.71</v>
      </c>
      <c r="BU1967" s="1">
        <v>9.162</v>
      </c>
      <c r="BW1967" s="1">
        <v>0.0</v>
      </c>
      <c r="BX1967" s="1">
        <v>0.0</v>
      </c>
      <c r="BY1967" s="1">
        <v>0.0</v>
      </c>
      <c r="BZ1967" s="1">
        <v>0.0</v>
      </c>
      <c r="CA1967" s="1">
        <v>0.0</v>
      </c>
      <c r="CB1967" s="1">
        <v>0.0</v>
      </c>
      <c r="CC1967" s="1">
        <v>0.0</v>
      </c>
      <c r="CD1967" s="1">
        <v>-9.328</v>
      </c>
      <c r="CE1967" s="1">
        <v>-22.09</v>
      </c>
      <c r="CF1967" s="1">
        <v>214.719</v>
      </c>
      <c r="CG1967" s="1">
        <v>488.107</v>
      </c>
      <c r="CH1967" s="1">
        <v>5.43</v>
      </c>
      <c r="CI1967" s="1">
        <v>19301.26</v>
      </c>
      <c r="CJ1967" s="1">
        <v>99.922</v>
      </c>
      <c r="CK1967" s="1">
        <v>0.74</v>
      </c>
      <c r="CL1967" s="1">
        <v>133.14</v>
      </c>
      <c r="CM1967" s="1">
        <v>1.481</v>
      </c>
      <c r="CN1967" s="1">
        <v>9.592</v>
      </c>
      <c r="CO1967" s="1">
        <v>57.007</v>
      </c>
      <c r="CP1967" s="1">
        <v>0.594</v>
      </c>
      <c r="CQ1967" s="1">
        <v>0.19</v>
      </c>
      <c r="CR1967" s="1">
        <v>0.0</v>
      </c>
      <c r="CS1967" s="1">
        <v>-12.673</v>
      </c>
      <c r="CT1967" s="1">
        <v>-0.086</v>
      </c>
      <c r="CU1967" s="1">
        <v>17.079</v>
      </c>
      <c r="CV1967" s="1">
        <v>0.0</v>
      </c>
      <c r="CW1967" s="1">
        <v>53.373</v>
      </c>
      <c r="CX1967" s="1">
        <v>0.336</v>
      </c>
      <c r="CY1967" s="1">
        <v>0.0</v>
      </c>
      <c r="CZ1967" s="1">
        <v>0.158</v>
      </c>
      <c r="DA1967" s="1">
        <v>5088.714</v>
      </c>
      <c r="DB1967" s="1">
        <v>378.437</v>
      </c>
      <c r="DC1967" s="1">
        <v>32.481</v>
      </c>
      <c r="DD1967" s="1">
        <v>6.568</v>
      </c>
      <c r="DE1967" s="1">
        <v>28.987</v>
      </c>
      <c r="DF1967" s="1">
        <v>946.549</v>
      </c>
      <c r="DG1967" s="1">
        <v>10.53</v>
      </c>
      <c r="DH1967" s="1">
        <v>2605.642</v>
      </c>
      <c r="DI1967" s="1">
        <v>18.601</v>
      </c>
      <c r="DJ1967" s="1">
        <v>7.696</v>
      </c>
      <c r="DK1967" s="1">
        <v>215.496</v>
      </c>
      <c r="DL1967" s="1">
        <v>0.28</v>
      </c>
      <c r="DM1967" s="1">
        <v>0.411</v>
      </c>
      <c r="DN1967" s="1">
        <v>14.383</v>
      </c>
      <c r="DO1967" s="1">
        <v>0.16</v>
      </c>
      <c r="DP1967" s="1">
        <v>36.927</v>
      </c>
      <c r="DQ1967" s="1">
        <v>0.283</v>
      </c>
      <c r="DR1967" s="1">
        <v>0.109</v>
      </c>
      <c r="DS1967" s="1">
        <v>6.722</v>
      </c>
      <c r="DT1967" s="1">
        <v>0.393</v>
      </c>
      <c r="DU1967" s="1">
        <v>7.068</v>
      </c>
      <c r="DV1967" s="1">
        <v>243.604</v>
      </c>
      <c r="DW1967" s="1">
        <v>2.71</v>
      </c>
      <c r="DX1967" s="1">
        <v>635.307</v>
      </c>
      <c r="DY1967" s="1">
        <v>4.787</v>
      </c>
      <c r="DZ1967" s="1">
        <v>1.876</v>
      </c>
    </row>
    <row r="1968">
      <c r="A1968" s="1" t="s">
        <v>288</v>
      </c>
      <c r="B1968" s="1">
        <v>2011.0</v>
      </c>
      <c r="C1968" s="1" t="s">
        <v>289</v>
      </c>
      <c r="D1968" s="1">
        <v>1.1108791E7</v>
      </c>
      <c r="E1968" s="1">
        <v>2.6679394304E11</v>
      </c>
      <c r="F1968" s="1">
        <v>-17.022</v>
      </c>
      <c r="G1968" s="1">
        <v>-0.247</v>
      </c>
      <c r="H1968" s="1">
        <v>108.247</v>
      </c>
      <c r="I1968" s="1">
        <v>1.202</v>
      </c>
      <c r="J1968" s="1">
        <v>18.904</v>
      </c>
      <c r="K1968" s="1">
        <v>0.21</v>
      </c>
      <c r="L1968" s="1">
        <v>0.359</v>
      </c>
      <c r="M1968" s="1">
        <v>0.325</v>
      </c>
      <c r="N1968" s="1">
        <v>725.064</v>
      </c>
      <c r="O1968" s="1">
        <v>0.376</v>
      </c>
      <c r="P1968" s="1">
        <v>0.344</v>
      </c>
      <c r="Q1968" s="1">
        <v>8268.181</v>
      </c>
      <c r="R1968" s="1">
        <v>91.849</v>
      </c>
      <c r="S1968" s="1">
        <v>2796.884</v>
      </c>
      <c r="T1968" s="1">
        <v>31.07</v>
      </c>
      <c r="U1968" s="1">
        <v>2.59</v>
      </c>
      <c r="V1968" s="1">
        <v>2.204</v>
      </c>
      <c r="W1968" s="1">
        <v>7857.02</v>
      </c>
      <c r="X1968" s="1">
        <v>87.282</v>
      </c>
      <c r="Y1968" s="1">
        <v>53.157</v>
      </c>
      <c r="Z1968" s="1">
        <v>24.828</v>
      </c>
      <c r="AA1968" s="1">
        <v>61.68</v>
      </c>
      <c r="AB1968" s="1">
        <v>5552.359</v>
      </c>
      <c r="AC1968" s="1">
        <v>58.45</v>
      </c>
      <c r="AD1968" s="1">
        <v>16.378</v>
      </c>
      <c r="AE1968" s="1">
        <v>-1.89</v>
      </c>
      <c r="AF1968" s="1">
        <v>-7.153</v>
      </c>
      <c r="AG1968" s="1">
        <v>33422.59</v>
      </c>
      <c r="AH1968" s="1">
        <v>1.392</v>
      </c>
      <c r="AI1968" s="1">
        <v>-0.039</v>
      </c>
      <c r="AJ1968" s="1">
        <v>-0.137</v>
      </c>
      <c r="AK1968" s="1">
        <v>4527.945</v>
      </c>
      <c r="AL1968" s="1">
        <v>50.3</v>
      </c>
      <c r="AM1968" s="1">
        <v>31283.984</v>
      </c>
      <c r="AN1968" s="1">
        <v>347.527</v>
      </c>
      <c r="AO1968" s="1">
        <v>86.056</v>
      </c>
      <c r="AP1968" s="1">
        <v>93.942</v>
      </c>
      <c r="AQ1968" s="1">
        <v>23.312</v>
      </c>
      <c r="AR1968" s="1">
        <v>9.66</v>
      </c>
      <c r="AS1968" s="1">
        <v>51.1</v>
      </c>
      <c r="AT1968" s="1">
        <v>1266.564</v>
      </c>
      <c r="AU1968" s="1">
        <v>14.07</v>
      </c>
      <c r="AV1968" s="1">
        <v>4599.949</v>
      </c>
      <c r="AW1968" s="1">
        <v>-8.563</v>
      </c>
      <c r="AX1968" s="1">
        <v>-0.008</v>
      </c>
      <c r="AY1968" s="1">
        <v>7.483</v>
      </c>
      <c r="AZ1968" s="1">
        <v>0.083</v>
      </c>
      <c r="BA1968" s="1">
        <v>24.072</v>
      </c>
      <c r="BB1968" s="1">
        <v>13.813</v>
      </c>
      <c r="BC1968" s="1">
        <v>42.38</v>
      </c>
      <c r="BD1968" s="1">
        <v>-46.337</v>
      </c>
      <c r="BE1968" s="1">
        <v>-9.074</v>
      </c>
      <c r="BF1968" s="1">
        <v>10.392</v>
      </c>
      <c r="BG1968" s="1">
        <v>360.975</v>
      </c>
      <c r="BH1968" s="1">
        <v>4.01</v>
      </c>
      <c r="BI1968" s="1">
        <v>935.441</v>
      </c>
      <c r="BJ1968" s="1">
        <v>6.861</v>
      </c>
      <c r="BK1968" s="1">
        <v>2.809</v>
      </c>
      <c r="BL1968" s="1">
        <v>-22.023</v>
      </c>
      <c r="BM1968" s="1">
        <v>-6.577</v>
      </c>
      <c r="BN1968" s="1">
        <v>22.41</v>
      </c>
      <c r="BO1968" s="1">
        <v>733.653</v>
      </c>
      <c r="BP1968" s="1">
        <v>8.15</v>
      </c>
      <c r="BQ1968" s="1">
        <v>2017.339</v>
      </c>
      <c r="BR1968" s="1">
        <v>13.944</v>
      </c>
      <c r="BS1968" s="1">
        <v>6.058</v>
      </c>
      <c r="BT1968" s="1">
        <v>3.23</v>
      </c>
      <c r="BU1968" s="1">
        <v>5.237</v>
      </c>
      <c r="BW1968" s="1">
        <v>0.0</v>
      </c>
      <c r="BX1968" s="1">
        <v>0.0</v>
      </c>
      <c r="BY1968" s="1">
        <v>0.0</v>
      </c>
      <c r="BZ1968" s="1">
        <v>0.0</v>
      </c>
      <c r="CA1968" s="1">
        <v>0.0</v>
      </c>
      <c r="CB1968" s="1">
        <v>0.0</v>
      </c>
      <c r="CC1968" s="1">
        <v>0.0</v>
      </c>
      <c r="CD1968" s="1">
        <v>-4.723</v>
      </c>
      <c r="CE1968" s="1">
        <v>-10.141</v>
      </c>
      <c r="CF1968" s="1">
        <v>204.578</v>
      </c>
      <c r="CG1968" s="1">
        <v>464.497</v>
      </c>
      <c r="CH1968" s="1">
        <v>5.16</v>
      </c>
      <c r="CI1968" s="1">
        <v>18415.855</v>
      </c>
      <c r="CJ1968" s="1">
        <v>-25.0</v>
      </c>
      <c r="CK1968" s="1">
        <v>-0.37</v>
      </c>
      <c r="CL1968" s="1">
        <v>99.997</v>
      </c>
      <c r="CM1968" s="1">
        <v>1.111</v>
      </c>
      <c r="CN1968" s="1">
        <v>8.828</v>
      </c>
      <c r="CO1968" s="1">
        <v>55.301</v>
      </c>
      <c r="CP1968" s="1">
        <v>0.646</v>
      </c>
      <c r="CQ1968" s="1">
        <v>0.21</v>
      </c>
      <c r="CR1968" s="1">
        <v>0.0</v>
      </c>
      <c r="CS1968" s="1">
        <v>8.85</v>
      </c>
      <c r="CT1968" s="1">
        <v>0.053</v>
      </c>
      <c r="CU1968" s="1">
        <v>18.904</v>
      </c>
      <c r="CV1968" s="1">
        <v>0.0</v>
      </c>
      <c r="CW1968" s="1">
        <v>58.179</v>
      </c>
      <c r="CX1968" s="1">
        <v>0.359</v>
      </c>
      <c r="CY1968" s="1">
        <v>0.0</v>
      </c>
      <c r="CZ1968" s="1">
        <v>0.175</v>
      </c>
      <c r="DA1968" s="1">
        <v>5261.599</v>
      </c>
      <c r="DB1968" s="1">
        <v>371.285</v>
      </c>
      <c r="DC1968" s="1">
        <v>-22.023</v>
      </c>
      <c r="DD1968" s="1">
        <v>-6.577</v>
      </c>
      <c r="DE1968" s="1">
        <v>22.41</v>
      </c>
      <c r="DF1968" s="1">
        <v>733.653</v>
      </c>
      <c r="DG1968" s="1">
        <v>8.15</v>
      </c>
      <c r="DH1968" s="1">
        <v>2017.339</v>
      </c>
      <c r="DI1968" s="1">
        <v>13.944</v>
      </c>
      <c r="DJ1968" s="1">
        <v>6.058</v>
      </c>
      <c r="DK1968" s="1">
        <v>286.89</v>
      </c>
      <c r="DL1968" s="1">
        <v>1.17</v>
      </c>
      <c r="DM1968" s="1">
        <v>1.581</v>
      </c>
      <c r="DN1968" s="1">
        <v>54.911</v>
      </c>
      <c r="DO1968" s="1">
        <v>0.61</v>
      </c>
      <c r="DP1968" s="1">
        <v>142.33</v>
      </c>
      <c r="DQ1968" s="1">
        <v>1.044</v>
      </c>
      <c r="DR1968" s="1">
        <v>0.427</v>
      </c>
      <c r="DS1968" s="1">
        <v>22.156</v>
      </c>
      <c r="DT1968" s="1">
        <v>1.521</v>
      </c>
      <c r="DU1968" s="1">
        <v>8.589</v>
      </c>
      <c r="DV1968" s="1">
        <v>298.862</v>
      </c>
      <c r="DW1968" s="1">
        <v>3.32</v>
      </c>
      <c r="DX1968" s="1">
        <v>773.142</v>
      </c>
      <c r="DY1968" s="1">
        <v>5.68</v>
      </c>
      <c r="DZ1968" s="1">
        <v>2.322</v>
      </c>
    </row>
    <row r="1969">
      <c r="A1969" s="1" t="s">
        <v>288</v>
      </c>
      <c r="B1969" s="1">
        <v>2012.0</v>
      </c>
      <c r="C1969" s="1" t="s">
        <v>289</v>
      </c>
      <c r="D1969" s="1">
        <v>1.1048239E7</v>
      </c>
      <c r="E1969" s="1">
        <v>2.47887020032E11</v>
      </c>
      <c r="F1969" s="1">
        <v>20.514</v>
      </c>
      <c r="G1969" s="1">
        <v>0.247</v>
      </c>
      <c r="H1969" s="1">
        <v>131.168</v>
      </c>
      <c r="I1969" s="1">
        <v>1.449</v>
      </c>
      <c r="J1969" s="1">
        <v>18.102</v>
      </c>
      <c r="K1969" s="1">
        <v>0.2</v>
      </c>
      <c r="L1969" s="1">
        <v>0.334</v>
      </c>
      <c r="M1969" s="1">
        <v>0.417</v>
      </c>
      <c r="N1969" s="1">
        <v>704.056</v>
      </c>
      <c r="O1969" s="1">
        <v>3.059</v>
      </c>
      <c r="P1969" s="1">
        <v>2.809</v>
      </c>
      <c r="Q1969" s="1">
        <v>8567.781</v>
      </c>
      <c r="R1969" s="1">
        <v>94.659</v>
      </c>
      <c r="S1969" s="1">
        <v>2815.833</v>
      </c>
      <c r="T1969" s="1">
        <v>31.11</v>
      </c>
      <c r="U1969" s="1">
        <v>7.193</v>
      </c>
      <c r="V1969" s="1">
        <v>6.278</v>
      </c>
      <c r="W1969" s="1">
        <v>8468.306</v>
      </c>
      <c r="X1969" s="1">
        <v>93.56</v>
      </c>
      <c r="Y1969" s="1">
        <v>51.928</v>
      </c>
      <c r="Z1969" s="1">
        <v>27.228</v>
      </c>
      <c r="AA1969" s="1">
        <v>61.69</v>
      </c>
      <c r="AB1969" s="1">
        <v>5583.695</v>
      </c>
      <c r="AC1969" s="1">
        <v>59.91</v>
      </c>
      <c r="AD1969" s="1">
        <v>18.071</v>
      </c>
      <c r="AE1969" s="1">
        <v>-5.921</v>
      </c>
      <c r="AF1969" s="1">
        <v>-21.983</v>
      </c>
      <c r="AG1969" s="1">
        <v>31616.08</v>
      </c>
      <c r="AH1969" s="1">
        <v>1.409</v>
      </c>
      <c r="AI1969" s="1">
        <v>-7.934</v>
      </c>
      <c r="AJ1969" s="1">
        <v>-27.572</v>
      </c>
      <c r="AK1969" s="1">
        <v>4505.695</v>
      </c>
      <c r="AL1969" s="1">
        <v>49.78</v>
      </c>
      <c r="AM1969" s="1">
        <v>28959.816</v>
      </c>
      <c r="AN1969" s="1">
        <v>319.955</v>
      </c>
      <c r="AO1969" s="1">
        <v>83.091</v>
      </c>
      <c r="AP1969" s="1">
        <v>92.033</v>
      </c>
      <c r="AQ1969" s="1">
        <v>-8.092</v>
      </c>
      <c r="AR1969" s="1">
        <v>-4.135</v>
      </c>
      <c r="AS1969" s="1">
        <v>46.965</v>
      </c>
      <c r="AT1969" s="1">
        <v>1220.104</v>
      </c>
      <c r="AU1969" s="1">
        <v>13.48</v>
      </c>
      <c r="AV1969" s="1">
        <v>4250.872</v>
      </c>
      <c r="AW1969" s="1">
        <v>7.359</v>
      </c>
      <c r="AX1969" s="1">
        <v>0.006</v>
      </c>
      <c r="AY1969" s="1">
        <v>8.077</v>
      </c>
      <c r="AZ1969" s="1">
        <v>0.089</v>
      </c>
      <c r="BA1969" s="1">
        <v>22.5</v>
      </c>
      <c r="BB1969" s="1">
        <v>13.509</v>
      </c>
      <c r="BC1969" s="1">
        <v>42.18</v>
      </c>
      <c r="BD1969" s="1">
        <v>9.507</v>
      </c>
      <c r="BE1969" s="1">
        <v>0.929</v>
      </c>
      <c r="BF1969" s="1">
        <v>11.321</v>
      </c>
      <c r="BG1969" s="1">
        <v>397.348</v>
      </c>
      <c r="BH1969" s="1">
        <v>4.39</v>
      </c>
      <c r="BI1969" s="1">
        <v>1024.683</v>
      </c>
      <c r="BJ1969" s="1">
        <v>7.328</v>
      </c>
      <c r="BK1969" s="1">
        <v>3.256</v>
      </c>
      <c r="BL1969" s="1">
        <v>24.012</v>
      </c>
      <c r="BM1969" s="1">
        <v>5.287</v>
      </c>
      <c r="BN1969" s="1">
        <v>27.698</v>
      </c>
      <c r="BO1969" s="1">
        <v>916.888</v>
      </c>
      <c r="BP1969" s="1">
        <v>10.13</v>
      </c>
      <c r="BQ1969" s="1">
        <v>2506.966</v>
      </c>
      <c r="BR1969" s="1">
        <v>16.909</v>
      </c>
      <c r="BS1969" s="1">
        <v>7.967</v>
      </c>
      <c r="BT1969" s="1">
        <v>1.78</v>
      </c>
      <c r="BU1969" s="1">
        <v>2.885</v>
      </c>
      <c r="BW1969" s="1">
        <v>0.0</v>
      </c>
      <c r="BX1969" s="1">
        <v>0.0</v>
      </c>
      <c r="BY1969" s="1">
        <v>0.0</v>
      </c>
      <c r="BZ1969" s="1">
        <v>0.0</v>
      </c>
      <c r="CA1969" s="1">
        <v>0.0</v>
      </c>
      <c r="CB1969" s="1">
        <v>0.0</v>
      </c>
      <c r="CC1969" s="1">
        <v>0.0</v>
      </c>
      <c r="CD1969" s="1">
        <v>-12.83</v>
      </c>
      <c r="CE1969" s="1">
        <v>-26.246</v>
      </c>
      <c r="CF1969" s="1">
        <v>178.331</v>
      </c>
      <c r="CG1969" s="1">
        <v>469.758</v>
      </c>
      <c r="CH1969" s="1">
        <v>5.19</v>
      </c>
      <c r="CI1969" s="1">
        <v>16141.164</v>
      </c>
      <c r="CJ1969" s="1">
        <v>-4.382</v>
      </c>
      <c r="CK1969" s="1">
        <v>-0.049</v>
      </c>
      <c r="CL1969" s="1">
        <v>96.14</v>
      </c>
      <c r="CM1969" s="1">
        <v>1.062</v>
      </c>
      <c r="CN1969" s="1">
        <v>8.663</v>
      </c>
      <c r="CO1969" s="1">
        <v>51.296</v>
      </c>
      <c r="CP1969" s="1">
        <v>0.638</v>
      </c>
      <c r="CQ1969" s="1">
        <v>0.2</v>
      </c>
      <c r="CR1969" s="1">
        <v>0.0</v>
      </c>
      <c r="CS1969" s="1">
        <v>-1.219</v>
      </c>
      <c r="CT1969" s="1">
        <v>-0.008</v>
      </c>
      <c r="CU1969" s="1">
        <v>18.102</v>
      </c>
      <c r="CV1969" s="1">
        <v>0.0</v>
      </c>
      <c r="CW1969" s="1">
        <v>57.785</v>
      </c>
      <c r="CX1969" s="1">
        <v>0.334</v>
      </c>
      <c r="CY1969" s="1">
        <v>0.0</v>
      </c>
      <c r="CZ1969" s="1">
        <v>0.184</v>
      </c>
      <c r="DA1969" s="1">
        <v>5422.583</v>
      </c>
      <c r="DB1969" s="1">
        <v>349.302</v>
      </c>
      <c r="DC1969" s="1">
        <v>24.012</v>
      </c>
      <c r="DD1969" s="1">
        <v>5.287</v>
      </c>
      <c r="DE1969" s="1">
        <v>27.698</v>
      </c>
      <c r="DF1969" s="1">
        <v>916.888</v>
      </c>
      <c r="DG1969" s="1">
        <v>10.13</v>
      </c>
      <c r="DH1969" s="1">
        <v>2506.966</v>
      </c>
      <c r="DI1969" s="1">
        <v>16.909</v>
      </c>
      <c r="DJ1969" s="1">
        <v>7.967</v>
      </c>
      <c r="DK1969" s="1">
        <v>177.561</v>
      </c>
      <c r="DL1969" s="1">
        <v>2.785</v>
      </c>
      <c r="DM1969" s="1">
        <v>4.366</v>
      </c>
      <c r="DN1969" s="1">
        <v>152.966</v>
      </c>
      <c r="DO1969" s="1">
        <v>1.69</v>
      </c>
      <c r="DP1969" s="1">
        <v>395.171</v>
      </c>
      <c r="DQ1969" s="1">
        <v>2.821</v>
      </c>
      <c r="DR1969" s="1">
        <v>1.256</v>
      </c>
      <c r="DS1969" s="1">
        <v>16.136</v>
      </c>
      <c r="DT1969" s="1">
        <v>1.334</v>
      </c>
      <c r="DU1969" s="1">
        <v>9.923</v>
      </c>
      <c r="DV1969" s="1">
        <v>348.472</v>
      </c>
      <c r="DW1969" s="1">
        <v>3.85</v>
      </c>
      <c r="DX1969" s="1">
        <v>898.16</v>
      </c>
      <c r="DY1969" s="1">
        <v>6.426</v>
      </c>
      <c r="DZ1969" s="1">
        <v>2.854</v>
      </c>
    </row>
    <row r="1970">
      <c r="A1970" s="1" t="s">
        <v>288</v>
      </c>
      <c r="B1970" s="1">
        <v>2013.0</v>
      </c>
      <c r="C1970" s="1" t="s">
        <v>289</v>
      </c>
      <c r="D1970" s="1">
        <v>1.0967481E7</v>
      </c>
      <c r="E1970" s="1">
        <v>2.41650188288E11</v>
      </c>
      <c r="F1970" s="1">
        <v>11.517</v>
      </c>
      <c r="G1970" s="1">
        <v>0.167</v>
      </c>
      <c r="H1970" s="1">
        <v>147.352</v>
      </c>
      <c r="I1970" s="1">
        <v>1.616</v>
      </c>
      <c r="J1970" s="1">
        <v>20.059</v>
      </c>
      <c r="K1970" s="1">
        <v>0.22</v>
      </c>
      <c r="L1970" s="1">
        <v>0.39</v>
      </c>
      <c r="M1970" s="1">
        <v>0.496</v>
      </c>
      <c r="N1970" s="1">
        <v>636.686</v>
      </c>
      <c r="O1970" s="1">
        <v>-14.154</v>
      </c>
      <c r="P1970" s="1">
        <v>-13.398</v>
      </c>
      <c r="Q1970" s="1">
        <v>7409.287</v>
      </c>
      <c r="R1970" s="1">
        <v>81.261</v>
      </c>
      <c r="S1970" s="1">
        <v>2407.116</v>
      </c>
      <c r="T1970" s="1">
        <v>26.4</v>
      </c>
      <c r="U1970" s="1">
        <v>-16.364</v>
      </c>
      <c r="V1970" s="1">
        <v>-15.31</v>
      </c>
      <c r="W1970" s="1">
        <v>7134.74</v>
      </c>
      <c r="X1970" s="1">
        <v>78.25</v>
      </c>
      <c r="Y1970" s="1">
        <v>46.833</v>
      </c>
      <c r="Z1970" s="1">
        <v>24.933</v>
      </c>
      <c r="AA1970" s="1">
        <v>58.26</v>
      </c>
      <c r="AB1970" s="1">
        <v>5312.067</v>
      </c>
      <c r="AC1970" s="1">
        <v>56.37</v>
      </c>
      <c r="AD1970" s="1">
        <v>18.576</v>
      </c>
      <c r="AE1970" s="1">
        <v>-6.012</v>
      </c>
      <c r="AF1970" s="1">
        <v>-20.999</v>
      </c>
      <c r="AG1970" s="1">
        <v>29934.25</v>
      </c>
      <c r="AH1970" s="1">
        <v>1.359</v>
      </c>
      <c r="AI1970" s="1">
        <v>-10.151</v>
      </c>
      <c r="AJ1970" s="1">
        <v>-32.48</v>
      </c>
      <c r="AK1970" s="1">
        <v>3830.415</v>
      </c>
      <c r="AL1970" s="1">
        <v>42.01</v>
      </c>
      <c r="AM1970" s="1">
        <v>26211.574</v>
      </c>
      <c r="AN1970" s="1">
        <v>287.475</v>
      </c>
      <c r="AO1970" s="1">
        <v>74.525</v>
      </c>
      <c r="AP1970" s="1">
        <v>88.205</v>
      </c>
      <c r="AQ1970" s="1">
        <v>-11.738</v>
      </c>
      <c r="AR1970" s="1">
        <v>-5.513</v>
      </c>
      <c r="AS1970" s="1">
        <v>41.452</v>
      </c>
      <c r="AT1970" s="1">
        <v>992.024</v>
      </c>
      <c r="AU1970" s="1">
        <v>10.88</v>
      </c>
      <c r="AV1970" s="1">
        <v>3779.55</v>
      </c>
      <c r="AW1970" s="1">
        <v>-15.888</v>
      </c>
      <c r="AX1970" s="1">
        <v>-0.014</v>
      </c>
      <c r="AY1970" s="1">
        <v>6.844</v>
      </c>
      <c r="AZ1970" s="1">
        <v>0.075</v>
      </c>
      <c r="BA1970" s="1">
        <v>19.301</v>
      </c>
      <c r="BB1970" s="1">
        <v>12.719</v>
      </c>
      <c r="BC1970" s="1">
        <v>35.89</v>
      </c>
      <c r="BD1970" s="1">
        <v>44.494</v>
      </c>
      <c r="BE1970" s="1">
        <v>4.912</v>
      </c>
      <c r="BF1970" s="1">
        <v>16.233</v>
      </c>
      <c r="BG1970" s="1">
        <v>578.984</v>
      </c>
      <c r="BH1970" s="1">
        <v>6.35</v>
      </c>
      <c r="BI1970" s="1">
        <v>1480.06</v>
      </c>
      <c r="BJ1970" s="1">
        <v>11.265</v>
      </c>
      <c r="BK1970" s="1">
        <v>4.981</v>
      </c>
      <c r="BL1970" s="1">
        <v>37.761</v>
      </c>
      <c r="BM1970" s="1">
        <v>10.744</v>
      </c>
      <c r="BN1970" s="1">
        <v>38.441</v>
      </c>
      <c r="BO1970" s="1">
        <v>1309.325</v>
      </c>
      <c r="BP1970" s="1">
        <v>14.36</v>
      </c>
      <c r="BQ1970" s="1">
        <v>3505.007</v>
      </c>
      <c r="BR1970" s="1">
        <v>25.475</v>
      </c>
      <c r="BS1970" s="1">
        <v>11.795</v>
      </c>
      <c r="BT1970" s="1">
        <v>1.89</v>
      </c>
      <c r="BU1970" s="1">
        <v>3.244</v>
      </c>
      <c r="BW1970" s="1">
        <v>0.0</v>
      </c>
      <c r="BX1970" s="1">
        <v>0.0</v>
      </c>
      <c r="BY1970" s="1">
        <v>0.0</v>
      </c>
      <c r="BZ1970" s="1">
        <v>0.0</v>
      </c>
      <c r="CA1970" s="1">
        <v>0.0</v>
      </c>
      <c r="CB1970" s="1">
        <v>0.0</v>
      </c>
      <c r="CC1970" s="1">
        <v>0.0</v>
      </c>
      <c r="CD1970" s="1">
        <v>-7.609</v>
      </c>
      <c r="CE1970" s="1">
        <v>-13.57</v>
      </c>
      <c r="CF1970" s="1">
        <v>164.762</v>
      </c>
      <c r="CG1970" s="1">
        <v>431.275</v>
      </c>
      <c r="CH1970" s="1">
        <v>4.73</v>
      </c>
      <c r="CI1970" s="1">
        <v>15022.738</v>
      </c>
      <c r="CJ1970" s="1">
        <v>-25.532</v>
      </c>
      <c r="CK1970" s="1">
        <v>-0.271</v>
      </c>
      <c r="CL1970" s="1">
        <v>72.121</v>
      </c>
      <c r="CM1970" s="1">
        <v>0.791</v>
      </c>
      <c r="CN1970" s="1">
        <v>8.391</v>
      </c>
      <c r="CO1970" s="1">
        <v>50.553</v>
      </c>
      <c r="CP1970" s="1">
        <v>0.676</v>
      </c>
      <c r="CQ1970" s="1">
        <v>0.22</v>
      </c>
      <c r="CR1970" s="1">
        <v>0.0</v>
      </c>
      <c r="CS1970" s="1">
        <v>5.93</v>
      </c>
      <c r="CT1970" s="1">
        <v>0.038</v>
      </c>
      <c r="CU1970" s="1">
        <v>20.059</v>
      </c>
      <c r="CV1970" s="1">
        <v>0.0</v>
      </c>
      <c r="CW1970" s="1">
        <v>61.662</v>
      </c>
      <c r="CX1970" s="1">
        <v>0.39</v>
      </c>
      <c r="CY1970" s="1">
        <v>0.0</v>
      </c>
      <c r="CZ1970" s="1">
        <v>0.208</v>
      </c>
      <c r="DA1970" s="1">
        <v>5139.74</v>
      </c>
      <c r="DB1970" s="1">
        <v>328.303</v>
      </c>
      <c r="DC1970" s="1">
        <v>37.761</v>
      </c>
      <c r="DD1970" s="1">
        <v>10.744</v>
      </c>
      <c r="DE1970" s="1">
        <v>38.441</v>
      </c>
      <c r="DF1970" s="1">
        <v>1309.325</v>
      </c>
      <c r="DG1970" s="1">
        <v>14.36</v>
      </c>
      <c r="DH1970" s="1">
        <v>3505.007</v>
      </c>
      <c r="DI1970" s="1">
        <v>25.475</v>
      </c>
      <c r="DJ1970" s="1">
        <v>11.795</v>
      </c>
      <c r="DK1970" s="1">
        <v>115.356</v>
      </c>
      <c r="DL1970" s="1">
        <v>4.964</v>
      </c>
      <c r="DM1970" s="1">
        <v>9.33</v>
      </c>
      <c r="DN1970" s="1">
        <v>332.802</v>
      </c>
      <c r="DO1970" s="1">
        <v>3.65</v>
      </c>
      <c r="DP1970" s="1">
        <v>850.713</v>
      </c>
      <c r="DQ1970" s="1">
        <v>6.475</v>
      </c>
      <c r="DR1970" s="1">
        <v>2.863</v>
      </c>
      <c r="DS1970" s="1">
        <v>7.506</v>
      </c>
      <c r="DT1970" s="1">
        <v>0.663</v>
      </c>
      <c r="DU1970" s="1">
        <v>10.586</v>
      </c>
      <c r="DV1970" s="1">
        <v>377.48</v>
      </c>
      <c r="DW1970" s="1">
        <v>4.14</v>
      </c>
      <c r="DX1970" s="1">
        <v>965.219</v>
      </c>
      <c r="DY1970" s="1">
        <v>7.344</v>
      </c>
      <c r="DZ1970" s="1">
        <v>3.248</v>
      </c>
    </row>
    <row r="1971">
      <c r="A1971" s="1" t="s">
        <v>288</v>
      </c>
      <c r="B1971" s="1">
        <v>2014.0</v>
      </c>
      <c r="C1971" s="1" t="s">
        <v>289</v>
      </c>
      <c r="D1971" s="1">
        <v>1.0893122E7</v>
      </c>
      <c r="E1971" s="1">
        <v>2.42799804416E11</v>
      </c>
      <c r="F1971" s="1">
        <v>8.751</v>
      </c>
      <c r="G1971" s="1">
        <v>0.141</v>
      </c>
      <c r="H1971" s="1">
        <v>161.34</v>
      </c>
      <c r="I1971" s="1">
        <v>1.758</v>
      </c>
      <c r="J1971" s="1">
        <v>20.196</v>
      </c>
      <c r="K1971" s="1">
        <v>0.22</v>
      </c>
      <c r="L1971" s="1">
        <v>0.443</v>
      </c>
      <c r="M1971" s="1">
        <v>0.574</v>
      </c>
      <c r="N1971" s="1">
        <v>667.876</v>
      </c>
      <c r="O1971" s="1">
        <v>-3.893</v>
      </c>
      <c r="P1971" s="1">
        <v>-3.163</v>
      </c>
      <c r="Q1971" s="1">
        <v>7169.479</v>
      </c>
      <c r="R1971" s="1">
        <v>78.098</v>
      </c>
      <c r="S1971" s="1">
        <v>2363.877</v>
      </c>
      <c r="T1971" s="1">
        <v>25.75</v>
      </c>
      <c r="U1971" s="1">
        <v>-5.114</v>
      </c>
      <c r="V1971" s="1">
        <v>-4.002</v>
      </c>
      <c r="W1971" s="1">
        <v>6816.066</v>
      </c>
      <c r="X1971" s="1">
        <v>74.248</v>
      </c>
      <c r="Y1971" s="1">
        <v>51.894</v>
      </c>
      <c r="Z1971" s="1">
        <v>25.528</v>
      </c>
      <c r="AA1971" s="1">
        <v>58.44</v>
      </c>
      <c r="AB1971" s="1">
        <v>5364.853</v>
      </c>
      <c r="AC1971" s="1">
        <v>49.62</v>
      </c>
      <c r="AD1971" s="1">
        <v>17.29</v>
      </c>
      <c r="AE1971" s="1">
        <v>-6.212</v>
      </c>
      <c r="AF1971" s="1">
        <v>-20.393</v>
      </c>
      <c r="AG1971" s="1">
        <v>28266.48</v>
      </c>
      <c r="AH1971" s="1">
        <v>1.268</v>
      </c>
      <c r="AI1971" s="1">
        <v>-5.016</v>
      </c>
      <c r="AJ1971" s="1">
        <v>-14.421</v>
      </c>
      <c r="AK1971" s="1">
        <v>3437.031</v>
      </c>
      <c r="AL1971" s="1">
        <v>37.44</v>
      </c>
      <c r="AM1971" s="1">
        <v>25066.643</v>
      </c>
      <c r="AN1971" s="1">
        <v>273.054</v>
      </c>
      <c r="AO1971" s="1">
        <v>75.453</v>
      </c>
      <c r="AP1971" s="1">
        <v>89.255</v>
      </c>
      <c r="AQ1971" s="1">
        <v>-23.76</v>
      </c>
      <c r="AR1971" s="1">
        <v>-9.849</v>
      </c>
      <c r="AS1971" s="1">
        <v>31.603</v>
      </c>
      <c r="AT1971" s="1">
        <v>623.329</v>
      </c>
      <c r="AU1971" s="1">
        <v>6.79</v>
      </c>
      <c r="AV1971" s="1">
        <v>2901.188</v>
      </c>
      <c r="AW1971" s="1">
        <v>-6.296</v>
      </c>
      <c r="AX1971" s="1">
        <v>-0.005</v>
      </c>
      <c r="AY1971" s="1">
        <v>6.457</v>
      </c>
      <c r="AZ1971" s="1">
        <v>0.07</v>
      </c>
      <c r="BA1971" s="1">
        <v>13.684</v>
      </c>
      <c r="BB1971" s="1">
        <v>10.33</v>
      </c>
      <c r="BC1971" s="1">
        <v>33.14</v>
      </c>
      <c r="BD1971" s="1">
        <v>-29.441</v>
      </c>
      <c r="BE1971" s="1">
        <v>-4.837</v>
      </c>
      <c r="BF1971" s="1">
        <v>11.395</v>
      </c>
      <c r="BG1971" s="1">
        <v>411.269</v>
      </c>
      <c r="BH1971" s="1">
        <v>4.48</v>
      </c>
      <c r="BI1971" s="1">
        <v>1046.093</v>
      </c>
      <c r="BJ1971" s="1">
        <v>9.029</v>
      </c>
      <c r="BK1971" s="1">
        <v>3.725</v>
      </c>
      <c r="BL1971" s="1">
        <v>-12.718</v>
      </c>
      <c r="BM1971" s="1">
        <v>-5.568</v>
      </c>
      <c r="BN1971" s="1">
        <v>32.873</v>
      </c>
      <c r="BO1971" s="1">
        <v>1118.137</v>
      </c>
      <c r="BP1971" s="1">
        <v>12.18</v>
      </c>
      <c r="BQ1971" s="1">
        <v>3017.813</v>
      </c>
      <c r="BR1971" s="1">
        <v>24.547</v>
      </c>
      <c r="BS1971" s="1">
        <v>10.745</v>
      </c>
      <c r="BT1971" s="1">
        <v>8.82</v>
      </c>
      <c r="BU1971" s="1">
        <v>15.092</v>
      </c>
      <c r="BW1971" s="1">
        <v>0.0</v>
      </c>
      <c r="BX1971" s="1">
        <v>0.0</v>
      </c>
      <c r="BY1971" s="1">
        <v>0.0</v>
      </c>
      <c r="BZ1971" s="1">
        <v>0.0</v>
      </c>
      <c r="CA1971" s="1">
        <v>0.0</v>
      </c>
      <c r="CB1971" s="1">
        <v>0.0</v>
      </c>
      <c r="CC1971" s="1">
        <v>0.0</v>
      </c>
      <c r="CD1971" s="1">
        <v>-0.855</v>
      </c>
      <c r="CE1971" s="1">
        <v>-1.409</v>
      </c>
      <c r="CF1971" s="1">
        <v>163.353</v>
      </c>
      <c r="CG1971" s="1">
        <v>449.825</v>
      </c>
      <c r="CH1971" s="1">
        <v>4.9</v>
      </c>
      <c r="CI1971" s="1">
        <v>14995.976</v>
      </c>
      <c r="CJ1971" s="1">
        <v>-6.813</v>
      </c>
      <c r="CK1971" s="1">
        <v>-0.054</v>
      </c>
      <c r="CL1971" s="1">
        <v>67.666</v>
      </c>
      <c r="CM1971" s="1">
        <v>0.737</v>
      </c>
      <c r="CN1971" s="1">
        <v>9.875</v>
      </c>
      <c r="CO1971" s="1">
        <v>53.396</v>
      </c>
      <c r="CP1971" s="1">
        <v>0.686</v>
      </c>
      <c r="CQ1971" s="1">
        <v>0.22</v>
      </c>
      <c r="CR1971" s="1">
        <v>0.0</v>
      </c>
      <c r="CS1971" s="1">
        <v>1.503</v>
      </c>
      <c r="CT1971" s="1">
        <v>0.01</v>
      </c>
      <c r="CU1971" s="1">
        <v>20.196</v>
      </c>
      <c r="CV1971" s="1">
        <v>0.0</v>
      </c>
      <c r="CW1971" s="1">
        <v>63.016</v>
      </c>
      <c r="CX1971" s="1">
        <v>0.443</v>
      </c>
      <c r="CY1971" s="1">
        <v>0.0</v>
      </c>
      <c r="CZ1971" s="1">
        <v>0.224</v>
      </c>
      <c r="DA1971" s="1">
        <v>4555.168</v>
      </c>
      <c r="DB1971" s="1">
        <v>307.91</v>
      </c>
      <c r="DC1971" s="1">
        <v>-12.718</v>
      </c>
      <c r="DD1971" s="1">
        <v>-5.568</v>
      </c>
      <c r="DE1971" s="1">
        <v>32.873</v>
      </c>
      <c r="DF1971" s="1">
        <v>1118.137</v>
      </c>
      <c r="DG1971" s="1">
        <v>12.18</v>
      </c>
      <c r="DH1971" s="1">
        <v>3017.813</v>
      </c>
      <c r="DI1971" s="1">
        <v>24.547</v>
      </c>
      <c r="DJ1971" s="1">
        <v>10.745</v>
      </c>
      <c r="DK1971" s="1">
        <v>3.941</v>
      </c>
      <c r="DL1971" s="1">
        <v>0.318</v>
      </c>
      <c r="DM1971" s="1">
        <v>9.649</v>
      </c>
      <c r="DN1971" s="1">
        <v>347.926</v>
      </c>
      <c r="DO1971" s="1">
        <v>3.79</v>
      </c>
      <c r="DP1971" s="1">
        <v>885.748</v>
      </c>
      <c r="DQ1971" s="1">
        <v>7.638</v>
      </c>
      <c r="DR1971" s="1">
        <v>3.154</v>
      </c>
      <c r="DS1971" s="1">
        <v>-10.885</v>
      </c>
      <c r="DT1971" s="1">
        <v>-1.2</v>
      </c>
      <c r="DU1971" s="1">
        <v>9.386</v>
      </c>
      <c r="DV1971" s="1">
        <v>338.746</v>
      </c>
      <c r="DW1971" s="1">
        <v>3.69</v>
      </c>
      <c r="DX1971" s="1">
        <v>861.616</v>
      </c>
      <c r="DY1971" s="1">
        <v>7.437</v>
      </c>
      <c r="DZ1971" s="1">
        <v>3.068</v>
      </c>
    </row>
    <row r="1972">
      <c r="A1972" s="1" t="s">
        <v>288</v>
      </c>
      <c r="B1972" s="1">
        <v>2015.0</v>
      </c>
      <c r="C1972" s="1" t="s">
        <v>289</v>
      </c>
      <c r="D1972" s="1">
        <v>1.0820843E7</v>
      </c>
      <c r="E1972" s="1">
        <v>2.42323734528E11</v>
      </c>
      <c r="F1972" s="1">
        <v>5.263</v>
      </c>
      <c r="G1972" s="1">
        <v>0.093</v>
      </c>
      <c r="H1972" s="1">
        <v>170.967</v>
      </c>
      <c r="I1972" s="1">
        <v>1.85</v>
      </c>
      <c r="J1972" s="1">
        <v>21.255</v>
      </c>
      <c r="K1972" s="1">
        <v>0.23</v>
      </c>
      <c r="L1972" s="1">
        <v>0.451</v>
      </c>
      <c r="M1972" s="1">
        <v>0.598</v>
      </c>
      <c r="N1972" s="1">
        <v>603.526</v>
      </c>
      <c r="O1972" s="1">
        <v>-16.207</v>
      </c>
      <c r="P1972" s="1">
        <v>-12.657</v>
      </c>
      <c r="Q1972" s="1">
        <v>6047.662</v>
      </c>
      <c r="R1972" s="1">
        <v>65.441</v>
      </c>
      <c r="S1972" s="1">
        <v>2043.279</v>
      </c>
      <c r="T1972" s="1">
        <v>22.11</v>
      </c>
      <c r="U1972" s="1">
        <v>-11.105</v>
      </c>
      <c r="V1972" s="1">
        <v>-8.245</v>
      </c>
      <c r="W1972" s="1">
        <v>6099.646</v>
      </c>
      <c r="X1972" s="1">
        <v>66.003</v>
      </c>
      <c r="Y1972" s="1">
        <v>43.31</v>
      </c>
      <c r="Z1972" s="1">
        <v>21.154</v>
      </c>
      <c r="AA1972" s="1">
        <v>60.66</v>
      </c>
      <c r="AB1972" s="1">
        <v>5605.848</v>
      </c>
      <c r="AC1972" s="1">
        <v>51.05</v>
      </c>
      <c r="AD1972" s="1">
        <v>17.821</v>
      </c>
      <c r="AE1972" s="1">
        <v>1.238</v>
      </c>
      <c r="AF1972" s="1">
        <v>3.813</v>
      </c>
      <c r="AG1972" s="1">
        <v>28807.652</v>
      </c>
      <c r="AH1972" s="1">
        <v>1.286</v>
      </c>
      <c r="AI1972" s="1">
        <v>-1.204</v>
      </c>
      <c r="AJ1972" s="1">
        <v>-3.288</v>
      </c>
      <c r="AK1972" s="1">
        <v>3345.396</v>
      </c>
      <c r="AL1972" s="1">
        <v>36.2</v>
      </c>
      <c r="AM1972" s="1">
        <v>24930.236</v>
      </c>
      <c r="AN1972" s="1">
        <v>269.766</v>
      </c>
      <c r="AO1972" s="1">
        <v>70.911</v>
      </c>
      <c r="AP1972" s="1">
        <v>87.204</v>
      </c>
      <c r="AQ1972" s="1">
        <v>7.985</v>
      </c>
      <c r="AR1972" s="1">
        <v>2.524</v>
      </c>
      <c r="AS1972" s="1">
        <v>34.127</v>
      </c>
      <c r="AT1972" s="1">
        <v>840.045</v>
      </c>
      <c r="AU1972" s="1">
        <v>9.09</v>
      </c>
      <c r="AV1972" s="1">
        <v>3153.778</v>
      </c>
      <c r="AW1972" s="1">
        <v>-13.439</v>
      </c>
      <c r="AX1972" s="1">
        <v>-0.009</v>
      </c>
      <c r="AY1972" s="1">
        <v>5.627</v>
      </c>
      <c r="AZ1972" s="1">
        <v>0.061</v>
      </c>
      <c r="BA1972" s="1">
        <v>17.806</v>
      </c>
      <c r="BB1972" s="1">
        <v>11.032</v>
      </c>
      <c r="BC1972" s="1">
        <v>30.81</v>
      </c>
      <c r="BD1972" s="1">
        <v>36.171</v>
      </c>
      <c r="BE1972" s="1">
        <v>4.043</v>
      </c>
      <c r="BF1972" s="1">
        <v>15.438</v>
      </c>
      <c r="BG1972" s="1">
        <v>563.727</v>
      </c>
      <c r="BH1972" s="1">
        <v>6.1</v>
      </c>
      <c r="BI1972" s="1">
        <v>1426.734</v>
      </c>
      <c r="BJ1972" s="1">
        <v>11.949</v>
      </c>
      <c r="BK1972" s="1">
        <v>4.991</v>
      </c>
      <c r="BL1972" s="1">
        <v>19.836</v>
      </c>
      <c r="BM1972" s="1">
        <v>6.71</v>
      </c>
      <c r="BN1972" s="1">
        <v>39.583</v>
      </c>
      <c r="BO1972" s="1">
        <v>1372.352</v>
      </c>
      <c r="BP1972" s="1">
        <v>14.85</v>
      </c>
      <c r="BQ1972" s="1">
        <v>3658.029</v>
      </c>
      <c r="BR1972" s="1">
        <v>29.089</v>
      </c>
      <c r="BS1972" s="1">
        <v>12.796</v>
      </c>
      <c r="BT1972" s="1">
        <v>9.61</v>
      </c>
      <c r="BU1972" s="1">
        <v>15.842</v>
      </c>
      <c r="BW1972" s="1">
        <v>0.0</v>
      </c>
      <c r="BX1972" s="1">
        <v>0.0</v>
      </c>
      <c r="BY1972" s="1">
        <v>0.0</v>
      </c>
      <c r="BZ1972" s="1">
        <v>0.0</v>
      </c>
      <c r="CA1972" s="1">
        <v>0.0</v>
      </c>
      <c r="CB1972" s="1">
        <v>0.0</v>
      </c>
      <c r="CC1972" s="1">
        <v>0.0</v>
      </c>
      <c r="CD1972" s="1">
        <v>4.191</v>
      </c>
      <c r="CE1972" s="1">
        <v>6.846</v>
      </c>
      <c r="CF1972" s="1">
        <v>170.199</v>
      </c>
      <c r="CG1972" s="1">
        <v>462.071</v>
      </c>
      <c r="CH1972" s="1">
        <v>5.0</v>
      </c>
      <c r="CI1972" s="1">
        <v>15728.797</v>
      </c>
      <c r="CJ1972" s="1">
        <v>-7.311</v>
      </c>
      <c r="CK1972" s="1">
        <v>-0.054</v>
      </c>
      <c r="CL1972" s="1">
        <v>63.137</v>
      </c>
      <c r="CM1972" s="1">
        <v>0.683</v>
      </c>
      <c r="CN1972" s="1">
        <v>9.794</v>
      </c>
      <c r="CO1972" s="1">
        <v>55.018</v>
      </c>
      <c r="CP1972" s="1">
        <v>0.723</v>
      </c>
      <c r="CQ1972" s="1">
        <v>0.23</v>
      </c>
      <c r="CR1972" s="1">
        <v>0.0</v>
      </c>
      <c r="CS1972" s="1">
        <v>5.356</v>
      </c>
      <c r="CT1972" s="1">
        <v>0.037</v>
      </c>
      <c r="CU1972" s="1">
        <v>21.255</v>
      </c>
      <c r="CV1972" s="1">
        <v>0.0</v>
      </c>
      <c r="CW1972" s="1">
        <v>66.835</v>
      </c>
      <c r="CX1972" s="1">
        <v>0.451</v>
      </c>
      <c r="CY1972" s="1">
        <v>0.0</v>
      </c>
      <c r="CZ1972" s="1">
        <v>0.234</v>
      </c>
      <c r="DA1972" s="1">
        <v>4717.747</v>
      </c>
      <c r="DB1972" s="1">
        <v>311.723</v>
      </c>
      <c r="DC1972" s="1">
        <v>19.836</v>
      </c>
      <c r="DD1972" s="1">
        <v>6.71</v>
      </c>
      <c r="DE1972" s="1">
        <v>39.583</v>
      </c>
      <c r="DF1972" s="1">
        <v>1372.352</v>
      </c>
      <c r="DG1972" s="1">
        <v>14.85</v>
      </c>
      <c r="DH1972" s="1">
        <v>3658.029</v>
      </c>
      <c r="DI1972" s="1">
        <v>29.089</v>
      </c>
      <c r="DJ1972" s="1">
        <v>12.796</v>
      </c>
      <c r="DK1972" s="1">
        <v>2.842</v>
      </c>
      <c r="DL1972" s="1">
        <v>0.224</v>
      </c>
      <c r="DM1972" s="1">
        <v>9.872</v>
      </c>
      <c r="DN1972" s="1">
        <v>360.416</v>
      </c>
      <c r="DO1972" s="1">
        <v>3.9</v>
      </c>
      <c r="DP1972" s="1">
        <v>912.359</v>
      </c>
      <c r="DQ1972" s="1">
        <v>7.64</v>
      </c>
      <c r="DR1972" s="1">
        <v>3.191</v>
      </c>
      <c r="DS1972" s="1">
        <v>25.279</v>
      </c>
      <c r="DT1972" s="1">
        <v>2.313</v>
      </c>
      <c r="DU1972" s="1">
        <v>11.699</v>
      </c>
      <c r="DV1972" s="1">
        <v>426.954</v>
      </c>
      <c r="DW1972" s="1">
        <v>4.62</v>
      </c>
      <c r="DX1972" s="1">
        <v>1081.134</v>
      </c>
      <c r="DY1972" s="1">
        <v>9.05</v>
      </c>
      <c r="DZ1972" s="1">
        <v>3.782</v>
      </c>
    </row>
    <row r="1973">
      <c r="A1973" s="1" t="s">
        <v>288</v>
      </c>
      <c r="B1973" s="1">
        <v>2016.0</v>
      </c>
      <c r="C1973" s="1" t="s">
        <v>289</v>
      </c>
      <c r="D1973" s="1">
        <v>1.0775454E7</v>
      </c>
      <c r="E1973" s="1">
        <v>2.41143087104E11</v>
      </c>
      <c r="F1973" s="1">
        <v>4.444</v>
      </c>
      <c r="G1973" s="1">
        <v>0.082</v>
      </c>
      <c r="H1973" s="1">
        <v>179.317</v>
      </c>
      <c r="I1973" s="1">
        <v>1.932</v>
      </c>
      <c r="J1973" s="1">
        <v>25.057</v>
      </c>
      <c r="K1973" s="1">
        <v>0.27</v>
      </c>
      <c r="L1973" s="1">
        <v>0.501</v>
      </c>
      <c r="M1973" s="1">
        <v>0.634</v>
      </c>
      <c r="N1973" s="1">
        <v>571.508</v>
      </c>
      <c r="O1973" s="1">
        <v>-22.537</v>
      </c>
      <c r="P1973" s="1">
        <v>-14.749</v>
      </c>
      <c r="Q1973" s="1">
        <v>4704.406</v>
      </c>
      <c r="R1973" s="1">
        <v>50.692</v>
      </c>
      <c r="S1973" s="1">
        <v>1752.13</v>
      </c>
      <c r="T1973" s="1">
        <v>18.88</v>
      </c>
      <c r="U1973" s="1">
        <v>-30.002</v>
      </c>
      <c r="V1973" s="1">
        <v>-19.802</v>
      </c>
      <c r="W1973" s="1">
        <v>4287.607</v>
      </c>
      <c r="X1973" s="1">
        <v>46.201</v>
      </c>
      <c r="Y1973" s="1">
        <v>35.067</v>
      </c>
      <c r="Z1973" s="1">
        <v>16.644</v>
      </c>
      <c r="AA1973" s="1">
        <v>62.64</v>
      </c>
      <c r="AB1973" s="1">
        <v>5813.212</v>
      </c>
      <c r="AC1973" s="1">
        <v>53.84</v>
      </c>
      <c r="AD1973" s="1">
        <v>19.101</v>
      </c>
      <c r="AE1973" s="1">
        <v>-1.518</v>
      </c>
      <c r="AF1973" s="1">
        <v>-4.73</v>
      </c>
      <c r="AG1973" s="1">
        <v>28489.996</v>
      </c>
      <c r="AH1973" s="1">
        <v>1.273</v>
      </c>
      <c r="AI1973" s="1">
        <v>-1.748</v>
      </c>
      <c r="AJ1973" s="1">
        <v>-4.715</v>
      </c>
      <c r="AK1973" s="1">
        <v>3614.697</v>
      </c>
      <c r="AL1973" s="1">
        <v>38.95</v>
      </c>
      <c r="AM1973" s="1">
        <v>24597.701</v>
      </c>
      <c r="AN1973" s="1">
        <v>265.051</v>
      </c>
      <c r="AO1973" s="1">
        <v>72.344</v>
      </c>
      <c r="AP1973" s="1">
        <v>87.025</v>
      </c>
      <c r="AQ1973" s="1">
        <v>30.163</v>
      </c>
      <c r="AR1973" s="1">
        <v>10.293</v>
      </c>
      <c r="AS1973" s="1">
        <v>44.42</v>
      </c>
      <c r="AT1973" s="1">
        <v>1389.269</v>
      </c>
      <c r="AU1973" s="1">
        <v>14.97</v>
      </c>
      <c r="AV1973" s="1">
        <v>4122.333</v>
      </c>
      <c r="AW1973" s="1">
        <v>124.999</v>
      </c>
      <c r="AX1973" s="1">
        <v>0.076</v>
      </c>
      <c r="AY1973" s="1">
        <v>12.713</v>
      </c>
      <c r="AZ1973" s="1">
        <v>0.137</v>
      </c>
      <c r="BA1973" s="1">
        <v>27.805</v>
      </c>
      <c r="BB1973" s="1">
        <v>14.585</v>
      </c>
      <c r="BC1973" s="1">
        <v>30.77</v>
      </c>
      <c r="BD1973" s="1">
        <v>-9.11</v>
      </c>
      <c r="BE1973" s="1">
        <v>-1.512</v>
      </c>
      <c r="BF1973" s="1">
        <v>13.926</v>
      </c>
      <c r="BG1973" s="1">
        <v>514.131</v>
      </c>
      <c r="BH1973" s="1">
        <v>5.54</v>
      </c>
      <c r="BI1973" s="1">
        <v>1292.403</v>
      </c>
      <c r="BJ1973" s="1">
        <v>10.29</v>
      </c>
      <c r="BK1973" s="1">
        <v>4.572</v>
      </c>
      <c r="BL1973" s="1">
        <v>0.745</v>
      </c>
      <c r="BM1973" s="1">
        <v>-0.064</v>
      </c>
      <c r="BN1973" s="1">
        <v>39.518</v>
      </c>
      <c r="BO1973" s="1">
        <v>1381.844</v>
      </c>
      <c r="BP1973" s="1">
        <v>14.89</v>
      </c>
      <c r="BQ1973" s="1">
        <v>3667.452</v>
      </c>
      <c r="BR1973" s="1">
        <v>27.656</v>
      </c>
      <c r="BS1973" s="1">
        <v>12.975</v>
      </c>
      <c r="BT1973" s="1">
        <v>8.8</v>
      </c>
      <c r="BU1973" s="1">
        <v>14.049</v>
      </c>
      <c r="BW1973" s="1">
        <v>0.0</v>
      </c>
      <c r="BX1973" s="1">
        <v>0.0</v>
      </c>
      <c r="BY1973" s="1">
        <v>0.0</v>
      </c>
      <c r="BZ1973" s="1">
        <v>0.0</v>
      </c>
      <c r="CA1973" s="1">
        <v>0.0</v>
      </c>
      <c r="CB1973" s="1">
        <v>0.0</v>
      </c>
      <c r="CC1973" s="1">
        <v>0.0</v>
      </c>
      <c r="CD1973" s="1">
        <v>-0.152</v>
      </c>
      <c r="CE1973" s="1">
        <v>-0.26</v>
      </c>
      <c r="CF1973" s="1">
        <v>169.939</v>
      </c>
      <c r="CG1973" s="1">
        <v>473.298</v>
      </c>
      <c r="CH1973" s="1">
        <v>5.1</v>
      </c>
      <c r="CI1973" s="1">
        <v>15770.963</v>
      </c>
      <c r="CJ1973" s="1">
        <v>195.42</v>
      </c>
      <c r="CK1973" s="1">
        <v>1.335</v>
      </c>
      <c r="CL1973" s="1">
        <v>187.306</v>
      </c>
      <c r="CM1973" s="1">
        <v>2.018</v>
      </c>
      <c r="CN1973" s="1">
        <v>9.473</v>
      </c>
      <c r="CO1973" s="1">
        <v>55.796</v>
      </c>
      <c r="CP1973" s="1">
        <v>0.857</v>
      </c>
      <c r="CQ1973" s="1">
        <v>0.27</v>
      </c>
      <c r="CR1973" s="1">
        <v>0.0</v>
      </c>
      <c r="CS1973" s="1">
        <v>18.496</v>
      </c>
      <c r="CT1973" s="1">
        <v>0.134</v>
      </c>
      <c r="CU1973" s="1">
        <v>25.057</v>
      </c>
      <c r="CV1973" s="1">
        <v>0.0</v>
      </c>
      <c r="CW1973" s="1">
        <v>79.53</v>
      </c>
      <c r="CX1973" s="1">
        <v>0.501</v>
      </c>
      <c r="CY1973" s="1">
        <v>0.0</v>
      </c>
      <c r="CZ1973" s="1">
        <v>0.281</v>
      </c>
      <c r="DA1973" s="1">
        <v>4996.541</v>
      </c>
      <c r="DB1973" s="1">
        <v>306.993</v>
      </c>
      <c r="DC1973" s="1">
        <v>0.745</v>
      </c>
      <c r="DD1973" s="1">
        <v>-0.064</v>
      </c>
      <c r="DE1973" s="1">
        <v>39.518</v>
      </c>
      <c r="DF1973" s="1">
        <v>1381.844</v>
      </c>
      <c r="DG1973" s="1">
        <v>14.89</v>
      </c>
      <c r="DH1973" s="1">
        <v>3667.452</v>
      </c>
      <c r="DI1973" s="1">
        <v>27.656</v>
      </c>
      <c r="DJ1973" s="1">
        <v>12.975</v>
      </c>
      <c r="DK1973" s="1">
        <v>0.771</v>
      </c>
      <c r="DL1973" s="1">
        <v>0.001</v>
      </c>
      <c r="DM1973" s="1">
        <v>9.874</v>
      </c>
      <c r="DN1973" s="1">
        <v>364.718</v>
      </c>
      <c r="DO1973" s="1">
        <v>3.93</v>
      </c>
      <c r="DP1973" s="1">
        <v>916.31</v>
      </c>
      <c r="DQ1973" s="1">
        <v>7.299</v>
      </c>
      <c r="DR1973" s="1">
        <v>3.242</v>
      </c>
      <c r="DS1973" s="1">
        <v>11.358</v>
      </c>
      <c r="DT1973" s="1">
        <v>1.231</v>
      </c>
      <c r="DU1973" s="1">
        <v>12.929</v>
      </c>
      <c r="DV1973" s="1">
        <v>477.938</v>
      </c>
      <c r="DW1973" s="1">
        <v>5.15</v>
      </c>
      <c r="DX1973" s="1">
        <v>1199.893</v>
      </c>
      <c r="DY1973" s="1">
        <v>9.565</v>
      </c>
      <c r="DZ1973" s="1">
        <v>4.245</v>
      </c>
    </row>
    <row r="1974">
      <c r="A1974" s="1" t="s">
        <v>288</v>
      </c>
      <c r="B1974" s="1">
        <v>2017.0</v>
      </c>
      <c r="C1974" s="1" t="s">
        <v>289</v>
      </c>
      <c r="D1974" s="1">
        <v>1.0753489E7</v>
      </c>
      <c r="E1974" s="1">
        <v>2.43776815104E11</v>
      </c>
      <c r="F1974" s="1">
        <v>0.451</v>
      </c>
      <c r="G1974" s="1">
        <v>0.009</v>
      </c>
      <c r="H1974" s="1">
        <v>180.494</v>
      </c>
      <c r="I1974" s="1">
        <v>1.941</v>
      </c>
      <c r="J1974" s="1">
        <v>28.828</v>
      </c>
      <c r="K1974" s="1">
        <v>0.31</v>
      </c>
      <c r="L1974" s="1">
        <v>0.566</v>
      </c>
      <c r="M1974" s="1">
        <v>0.607</v>
      </c>
      <c r="N1974" s="1">
        <v>579.745</v>
      </c>
      <c r="O1974" s="1">
        <v>10.036</v>
      </c>
      <c r="P1974" s="1">
        <v>5.088</v>
      </c>
      <c r="Q1974" s="1">
        <v>5187.13</v>
      </c>
      <c r="R1974" s="1">
        <v>55.78</v>
      </c>
      <c r="S1974" s="1">
        <v>1744.55</v>
      </c>
      <c r="T1974" s="1">
        <v>18.76</v>
      </c>
      <c r="U1974" s="1">
        <v>14.97</v>
      </c>
      <c r="V1974" s="1">
        <v>6.916</v>
      </c>
      <c r="W1974" s="1">
        <v>4939.546</v>
      </c>
      <c r="X1974" s="1">
        <v>53.117</v>
      </c>
      <c r="Y1974" s="1">
        <v>34.234</v>
      </c>
      <c r="Z1974" s="1">
        <v>17.431</v>
      </c>
      <c r="AA1974" s="1">
        <v>61.04</v>
      </c>
      <c r="AB1974" s="1">
        <v>5676.297</v>
      </c>
      <c r="AC1974" s="1">
        <v>54.8</v>
      </c>
      <c r="AD1974" s="1">
        <v>18.321</v>
      </c>
      <c r="AE1974" s="1">
        <v>4.953</v>
      </c>
      <c r="AF1974" s="1">
        <v>15.205</v>
      </c>
      <c r="AG1974" s="1">
        <v>29962.119</v>
      </c>
      <c r="AH1974" s="1">
        <v>1.322</v>
      </c>
      <c r="AI1974" s="1">
        <v>6.909</v>
      </c>
      <c r="AJ1974" s="1">
        <v>18.312</v>
      </c>
      <c r="AK1974" s="1">
        <v>3812.716</v>
      </c>
      <c r="AL1974" s="1">
        <v>41.0</v>
      </c>
      <c r="AM1974" s="1">
        <v>26350.816</v>
      </c>
      <c r="AN1974" s="1">
        <v>283.363</v>
      </c>
      <c r="AO1974" s="1">
        <v>74.818</v>
      </c>
      <c r="AP1974" s="1">
        <v>88.551</v>
      </c>
      <c r="AQ1974" s="1">
        <v>20.599</v>
      </c>
      <c r="AR1974" s="1">
        <v>9.15</v>
      </c>
      <c r="AS1974" s="1">
        <v>53.57</v>
      </c>
      <c r="AT1974" s="1">
        <v>1592.971</v>
      </c>
      <c r="AU1974" s="1">
        <v>17.13</v>
      </c>
      <c r="AV1974" s="1">
        <v>4981.639</v>
      </c>
      <c r="BA1974" s="1">
        <v>31.259</v>
      </c>
      <c r="BB1974" s="1">
        <v>16.741</v>
      </c>
      <c r="BC1974" s="1">
        <v>31.77</v>
      </c>
      <c r="BD1974" s="1">
        <v>-28.508</v>
      </c>
      <c r="BE1974" s="1">
        <v>-4.02</v>
      </c>
      <c r="BF1974" s="1">
        <v>9.906</v>
      </c>
      <c r="BG1974" s="1">
        <v>368.253</v>
      </c>
      <c r="BH1974" s="1">
        <v>3.96</v>
      </c>
      <c r="BI1974" s="1">
        <v>921.224</v>
      </c>
      <c r="BJ1974" s="1">
        <v>7.226</v>
      </c>
      <c r="BK1974" s="1">
        <v>3.096</v>
      </c>
      <c r="BL1974" s="1">
        <v>-6.435</v>
      </c>
      <c r="BM1974" s="1">
        <v>-2.881</v>
      </c>
      <c r="BN1974" s="1">
        <v>36.637</v>
      </c>
      <c r="BO1974" s="1">
        <v>1283.304</v>
      </c>
      <c r="BP1974" s="1">
        <v>13.8</v>
      </c>
      <c r="BQ1974" s="1">
        <v>3407.016</v>
      </c>
      <c r="BR1974" s="1">
        <v>25.182</v>
      </c>
      <c r="BS1974" s="1">
        <v>11.449</v>
      </c>
      <c r="BT1974" s="1">
        <v>6.24</v>
      </c>
      <c r="BU1974" s="1">
        <v>10.223</v>
      </c>
      <c r="BW1974" s="1">
        <v>0.0</v>
      </c>
      <c r="BX1974" s="1">
        <v>0.0</v>
      </c>
      <c r="BY1974" s="1">
        <v>0.0</v>
      </c>
      <c r="BZ1974" s="1">
        <v>0.0</v>
      </c>
      <c r="CA1974" s="1">
        <v>0.0</v>
      </c>
      <c r="CB1974" s="1">
        <v>0.0</v>
      </c>
      <c r="CC1974" s="1">
        <v>0.0</v>
      </c>
      <c r="CD1974" s="1">
        <v>2.397</v>
      </c>
      <c r="CE1974" s="1">
        <v>4.074</v>
      </c>
      <c r="CF1974" s="1">
        <v>174.013</v>
      </c>
      <c r="CG1974" s="1">
        <v>475.195</v>
      </c>
      <c r="CH1974" s="1">
        <v>5.11</v>
      </c>
      <c r="CI1974" s="1">
        <v>16182.047</v>
      </c>
      <c r="CN1974" s="1">
        <v>9.325</v>
      </c>
      <c r="CO1974" s="1">
        <v>54.379</v>
      </c>
      <c r="CP1974" s="1">
        <v>0.969</v>
      </c>
      <c r="CQ1974" s="1">
        <v>0.31</v>
      </c>
      <c r="CR1974" s="1">
        <v>0.0</v>
      </c>
      <c r="CS1974" s="1">
        <v>13.054</v>
      </c>
      <c r="CT1974" s="1">
        <v>0.112</v>
      </c>
      <c r="CU1974" s="1">
        <v>28.828</v>
      </c>
      <c r="CV1974" s="1">
        <v>0.0</v>
      </c>
      <c r="CW1974" s="1">
        <v>90.095</v>
      </c>
      <c r="CX1974" s="1">
        <v>0.566</v>
      </c>
      <c r="CY1974" s="1">
        <v>0.0</v>
      </c>
      <c r="CZ1974" s="1">
        <v>0.303</v>
      </c>
      <c r="DA1974" s="1">
        <v>5096.021</v>
      </c>
      <c r="DB1974" s="1">
        <v>322.197</v>
      </c>
      <c r="DC1974" s="1">
        <v>-6.435</v>
      </c>
      <c r="DD1974" s="1">
        <v>-2.881</v>
      </c>
      <c r="DE1974" s="1">
        <v>36.637</v>
      </c>
      <c r="DF1974" s="1">
        <v>1283.304</v>
      </c>
      <c r="DG1974" s="1">
        <v>13.8</v>
      </c>
      <c r="DH1974" s="1">
        <v>3407.016</v>
      </c>
      <c r="DI1974" s="1">
        <v>25.182</v>
      </c>
      <c r="DJ1974" s="1">
        <v>11.449</v>
      </c>
      <c r="DK1974" s="1">
        <v>1.572</v>
      </c>
      <c r="DL1974" s="1">
        <v>0.105</v>
      </c>
      <c r="DM1974" s="1">
        <v>9.979</v>
      </c>
      <c r="DN1974" s="1">
        <v>371.042</v>
      </c>
      <c r="DO1974" s="1">
        <v>3.99</v>
      </c>
      <c r="DP1974" s="1">
        <v>927.949</v>
      </c>
      <c r="DQ1974" s="1">
        <v>7.281</v>
      </c>
      <c r="DR1974" s="1">
        <v>3.118</v>
      </c>
      <c r="DS1974" s="1">
        <v>7.6</v>
      </c>
      <c r="DT1974" s="1">
        <v>0.913</v>
      </c>
      <c r="DU1974" s="1">
        <v>13.842</v>
      </c>
      <c r="DV1974" s="1">
        <v>515.182</v>
      </c>
      <c r="DW1974" s="1">
        <v>5.54</v>
      </c>
      <c r="DX1974" s="1">
        <v>1287.254</v>
      </c>
      <c r="DY1974" s="1">
        <v>10.109</v>
      </c>
      <c r="DZ1974" s="1">
        <v>4.326</v>
      </c>
    </row>
    <row r="1975">
      <c r="A1975" s="1" t="s">
        <v>288</v>
      </c>
      <c r="B1975" s="1">
        <v>2018.0</v>
      </c>
      <c r="C1975" s="1" t="s">
        <v>289</v>
      </c>
      <c r="D1975" s="1">
        <v>1.0730788E7</v>
      </c>
      <c r="E1975" s="1">
        <v>2.47844012032E11</v>
      </c>
      <c r="F1975" s="1">
        <v>0.756</v>
      </c>
      <c r="G1975" s="1">
        <v>0.015</v>
      </c>
      <c r="H1975" s="1">
        <v>182.244</v>
      </c>
      <c r="I1975" s="1">
        <v>1.956</v>
      </c>
      <c r="J1975" s="1">
        <v>28.889</v>
      </c>
      <c r="K1975" s="1">
        <v>0.31</v>
      </c>
      <c r="L1975" s="1">
        <v>0.589</v>
      </c>
      <c r="M1975" s="1">
        <v>0.608</v>
      </c>
      <c r="N1975" s="1">
        <v>545.143</v>
      </c>
      <c r="O1975" s="1">
        <v>-1.801</v>
      </c>
      <c r="P1975" s="1">
        <v>-1.005</v>
      </c>
      <c r="Q1975" s="1">
        <v>5104.462</v>
      </c>
      <c r="R1975" s="1">
        <v>54.775</v>
      </c>
      <c r="S1975" s="1">
        <v>1601.933</v>
      </c>
      <c r="T1975" s="1">
        <v>17.19</v>
      </c>
      <c r="U1975" s="1">
        <v>-6.403</v>
      </c>
      <c r="V1975" s="1">
        <v>-3.401</v>
      </c>
      <c r="W1975" s="1">
        <v>4633.024</v>
      </c>
      <c r="X1975" s="1">
        <v>49.716</v>
      </c>
      <c r="Y1975" s="1">
        <v>32.674</v>
      </c>
      <c r="Z1975" s="1">
        <v>17.035</v>
      </c>
      <c r="AA1975" s="1">
        <v>58.89</v>
      </c>
      <c r="AB1975" s="1">
        <v>5487.947</v>
      </c>
      <c r="AC1975" s="1">
        <v>52.61</v>
      </c>
      <c r="AD1975" s="1">
        <v>17.695</v>
      </c>
      <c r="AE1975" s="1">
        <v>0.58</v>
      </c>
      <c r="AF1975" s="1">
        <v>1.868</v>
      </c>
      <c r="AG1975" s="1">
        <v>30199.631</v>
      </c>
      <c r="AH1975" s="1">
        <v>1.308</v>
      </c>
      <c r="AI1975" s="1">
        <v>-1.464</v>
      </c>
      <c r="AJ1975" s="1">
        <v>-4.149</v>
      </c>
      <c r="AK1975" s="1">
        <v>3398.632</v>
      </c>
      <c r="AL1975" s="1">
        <v>36.47</v>
      </c>
      <c r="AM1975" s="1">
        <v>26019.918</v>
      </c>
      <c r="AN1975" s="1">
        <v>279.214</v>
      </c>
      <c r="AO1975" s="1">
        <v>69.321</v>
      </c>
      <c r="AP1975" s="1">
        <v>86.836</v>
      </c>
      <c r="AQ1975" s="1">
        <v>-2.089</v>
      </c>
      <c r="AR1975" s="1">
        <v>-1.119</v>
      </c>
      <c r="AS1975" s="1">
        <v>52.451</v>
      </c>
      <c r="AT1975" s="1">
        <v>1313.044</v>
      </c>
      <c r="AU1975" s="1">
        <v>14.09</v>
      </c>
      <c r="AV1975" s="1">
        <v>4887.898</v>
      </c>
      <c r="BA1975" s="1">
        <v>26.782</v>
      </c>
      <c r="BB1975" s="1">
        <v>16.312</v>
      </c>
      <c r="BC1975" s="1">
        <v>28.68</v>
      </c>
      <c r="BD1975" s="1">
        <v>44.943</v>
      </c>
      <c r="BE1975" s="1">
        <v>4.381</v>
      </c>
      <c r="BF1975" s="1">
        <v>14.287</v>
      </c>
      <c r="BG1975" s="1">
        <v>534.909</v>
      </c>
      <c r="BH1975" s="1">
        <v>5.74</v>
      </c>
      <c r="BI1975" s="1">
        <v>1331.42</v>
      </c>
      <c r="BJ1975" s="1">
        <v>10.91</v>
      </c>
      <c r="BK1975" s="1">
        <v>4.443</v>
      </c>
      <c r="BL1975" s="1">
        <v>15.005</v>
      </c>
      <c r="BM1975" s="1">
        <v>5.689</v>
      </c>
      <c r="BN1975" s="1">
        <v>42.326</v>
      </c>
      <c r="BO1975" s="1">
        <v>1504.083</v>
      </c>
      <c r="BP1975" s="1">
        <v>16.14</v>
      </c>
      <c r="BQ1975" s="1">
        <v>3944.356</v>
      </c>
      <c r="BR1975" s="1">
        <v>30.679</v>
      </c>
      <c r="BS1975" s="1">
        <v>13.164</v>
      </c>
      <c r="BT1975" s="1">
        <v>6.28</v>
      </c>
      <c r="BU1975" s="1">
        <v>10.664</v>
      </c>
      <c r="BW1975" s="1">
        <v>0.0</v>
      </c>
      <c r="BX1975" s="1">
        <v>0.0</v>
      </c>
      <c r="BY1975" s="1">
        <v>0.0</v>
      </c>
      <c r="BZ1975" s="1">
        <v>0.0</v>
      </c>
      <c r="CA1975" s="1">
        <v>0.0</v>
      </c>
      <c r="CB1975" s="1">
        <v>0.0</v>
      </c>
      <c r="CC1975" s="1">
        <v>0.0</v>
      </c>
      <c r="CD1975" s="1">
        <v>-1.164</v>
      </c>
      <c r="CE1975" s="1">
        <v>-2.025</v>
      </c>
      <c r="CF1975" s="1">
        <v>171.988</v>
      </c>
      <c r="CG1975" s="1">
        <v>483.655</v>
      </c>
      <c r="CH1975" s="1">
        <v>5.19</v>
      </c>
      <c r="CI1975" s="1">
        <v>16027.558</v>
      </c>
      <c r="CN1975" s="1">
        <v>9.865</v>
      </c>
      <c r="CO1975" s="1">
        <v>53.489</v>
      </c>
      <c r="CP1975" s="1">
        <v>0.981</v>
      </c>
      <c r="CQ1975" s="1">
        <v>0.31</v>
      </c>
      <c r="CR1975" s="1">
        <v>0.0</v>
      </c>
      <c r="CS1975" s="1">
        <v>1.304</v>
      </c>
      <c r="CT1975" s="1">
        <v>0.013</v>
      </c>
      <c r="CU1975" s="1">
        <v>28.889</v>
      </c>
      <c r="CV1975" s="1">
        <v>0.0</v>
      </c>
      <c r="CW1975" s="1">
        <v>91.463</v>
      </c>
      <c r="CX1975" s="1">
        <v>0.589</v>
      </c>
      <c r="CY1975" s="1">
        <v>0.0</v>
      </c>
      <c r="CZ1975" s="1">
        <v>0.305</v>
      </c>
      <c r="DA1975" s="1">
        <v>4902.715</v>
      </c>
      <c r="DB1975" s="1">
        <v>324.066</v>
      </c>
      <c r="DC1975" s="1">
        <v>15.005</v>
      </c>
      <c r="DD1975" s="1">
        <v>5.689</v>
      </c>
      <c r="DE1975" s="1">
        <v>42.326</v>
      </c>
      <c r="DF1975" s="1">
        <v>1504.083</v>
      </c>
      <c r="DG1975" s="1">
        <v>16.14</v>
      </c>
      <c r="DH1975" s="1">
        <v>3944.356</v>
      </c>
      <c r="DI1975" s="1">
        <v>30.679</v>
      </c>
      <c r="DJ1975" s="1">
        <v>13.164</v>
      </c>
      <c r="DK1975" s="1">
        <v>-5.031</v>
      </c>
      <c r="DL1975" s="1">
        <v>-0.549</v>
      </c>
      <c r="DM1975" s="1">
        <v>9.429</v>
      </c>
      <c r="DN1975" s="1">
        <v>353.189</v>
      </c>
      <c r="DO1975" s="1">
        <v>3.79</v>
      </c>
      <c r="DP1975" s="1">
        <v>878.732</v>
      </c>
      <c r="DQ1975" s="1">
        <v>7.204</v>
      </c>
      <c r="DR1975" s="1">
        <v>2.933</v>
      </c>
      <c r="DS1975" s="1">
        <v>13.785</v>
      </c>
      <c r="DT1975" s="1">
        <v>1.83</v>
      </c>
      <c r="DU1975" s="1">
        <v>15.672</v>
      </c>
      <c r="DV1975" s="1">
        <v>587.096</v>
      </c>
      <c r="DW1975" s="1">
        <v>6.3</v>
      </c>
      <c r="DX1975" s="1">
        <v>1460.497</v>
      </c>
      <c r="DY1975" s="1">
        <v>11.975</v>
      </c>
      <c r="DZ1975" s="1">
        <v>4.874</v>
      </c>
    </row>
    <row r="1976">
      <c r="A1976" s="1" t="s">
        <v>288</v>
      </c>
      <c r="B1976" s="1">
        <v>2019.0</v>
      </c>
      <c r="C1976" s="1" t="s">
        <v>289</v>
      </c>
      <c r="D1976" s="1">
        <v>1.071852E7</v>
      </c>
      <c r="E1976" s="1">
        <v>2.52514238464E11</v>
      </c>
      <c r="F1976" s="1">
        <v>15.404</v>
      </c>
      <c r="G1976" s="1">
        <v>0.301</v>
      </c>
      <c r="H1976" s="1">
        <v>210.557</v>
      </c>
      <c r="I1976" s="1">
        <v>2.257</v>
      </c>
      <c r="J1976" s="1">
        <v>37.319</v>
      </c>
      <c r="K1976" s="1">
        <v>0.4</v>
      </c>
      <c r="L1976" s="1">
        <v>0.834</v>
      </c>
      <c r="M1976" s="1">
        <v>0.718</v>
      </c>
      <c r="N1976" s="1">
        <v>496.976</v>
      </c>
      <c r="O1976" s="1">
        <v>-32.131</v>
      </c>
      <c r="P1976" s="1">
        <v>-17.6</v>
      </c>
      <c r="Q1976" s="1">
        <v>3468.328</v>
      </c>
      <c r="R1976" s="1">
        <v>37.175</v>
      </c>
      <c r="S1976" s="1">
        <v>1130.753</v>
      </c>
      <c r="T1976" s="1">
        <v>12.12</v>
      </c>
      <c r="U1976" s="1">
        <v>-27.775</v>
      </c>
      <c r="V1976" s="1">
        <v>-13.809</v>
      </c>
      <c r="W1976" s="1">
        <v>3350.039</v>
      </c>
      <c r="X1976" s="1">
        <v>35.907</v>
      </c>
      <c r="Y1976" s="1">
        <v>25.276</v>
      </c>
      <c r="Z1976" s="1">
        <v>11.827</v>
      </c>
      <c r="AA1976" s="1">
        <v>57.89</v>
      </c>
      <c r="AB1976" s="1">
        <v>5400.932</v>
      </c>
      <c r="AC1976" s="1">
        <v>47.95</v>
      </c>
      <c r="AD1976" s="1">
        <v>16.515</v>
      </c>
      <c r="AE1976" s="1">
        <v>-2.215</v>
      </c>
      <c r="AF1976" s="1">
        <v>-7.179</v>
      </c>
      <c r="AG1976" s="1">
        <v>29564.465</v>
      </c>
      <c r="AH1976" s="1">
        <v>1.255</v>
      </c>
      <c r="AI1976" s="1">
        <v>-2.592</v>
      </c>
      <c r="AJ1976" s="1">
        <v>-7.237</v>
      </c>
      <c r="AK1976" s="1">
        <v>2971.492</v>
      </c>
      <c r="AL1976" s="1">
        <v>31.85</v>
      </c>
      <c r="AM1976" s="1">
        <v>25374.484</v>
      </c>
      <c r="AN1976" s="1">
        <v>271.977</v>
      </c>
      <c r="AO1976" s="1">
        <v>66.423</v>
      </c>
      <c r="AP1976" s="1">
        <v>86.524</v>
      </c>
      <c r="AQ1976" s="1">
        <v>9.784</v>
      </c>
      <c r="AR1976" s="1">
        <v>5.132</v>
      </c>
      <c r="AS1976" s="1">
        <v>57.583</v>
      </c>
      <c r="AT1976" s="1">
        <v>1352.799</v>
      </c>
      <c r="AU1976" s="1">
        <v>14.5</v>
      </c>
      <c r="AV1976" s="1">
        <v>5372.29</v>
      </c>
      <c r="BA1976" s="1">
        <v>30.24</v>
      </c>
      <c r="BB1976" s="1">
        <v>18.319</v>
      </c>
      <c r="BC1976" s="1">
        <v>23.83</v>
      </c>
      <c r="BD1976" s="1">
        <v>-30.362</v>
      </c>
      <c r="BE1976" s="1">
        <v>-4.387</v>
      </c>
      <c r="BF1976" s="1">
        <v>9.9</v>
      </c>
      <c r="BG1976" s="1">
        <v>373.186</v>
      </c>
      <c r="BH1976" s="1">
        <v>4.0</v>
      </c>
      <c r="BI1976" s="1">
        <v>923.635</v>
      </c>
      <c r="BJ1976" s="1">
        <v>8.342</v>
      </c>
      <c r="BK1976" s="1">
        <v>3.149</v>
      </c>
      <c r="BL1976" s="1">
        <v>1.377</v>
      </c>
      <c r="BM1976" s="1">
        <v>0.035</v>
      </c>
      <c r="BN1976" s="1">
        <v>42.361</v>
      </c>
      <c r="BO1976" s="1">
        <v>1502.073</v>
      </c>
      <c r="BP1976" s="1">
        <v>16.1</v>
      </c>
      <c r="BQ1976" s="1">
        <v>3952.118</v>
      </c>
      <c r="BR1976" s="1">
        <v>33.577</v>
      </c>
      <c r="BS1976" s="1">
        <v>13.476</v>
      </c>
      <c r="BT1976" s="1">
        <v>9.94</v>
      </c>
      <c r="BU1976" s="1">
        <v>17.17</v>
      </c>
      <c r="BW1976" s="1">
        <v>0.0</v>
      </c>
      <c r="BX1976" s="1">
        <v>0.0</v>
      </c>
      <c r="BY1976" s="1">
        <v>0.0</v>
      </c>
      <c r="BZ1976" s="1">
        <v>0.0</v>
      </c>
      <c r="CA1976" s="1">
        <v>0.0</v>
      </c>
      <c r="CB1976" s="1">
        <v>0.0</v>
      </c>
      <c r="CC1976" s="1">
        <v>0.0</v>
      </c>
      <c r="CD1976" s="1">
        <v>3.041</v>
      </c>
      <c r="CE1976" s="1">
        <v>5.23</v>
      </c>
      <c r="CF1976" s="1">
        <v>177.219</v>
      </c>
      <c r="CG1976" s="1">
        <v>487.94</v>
      </c>
      <c r="CH1976" s="1">
        <v>5.23</v>
      </c>
      <c r="CI1976" s="1">
        <v>16533.867</v>
      </c>
      <c r="CN1976" s="1">
        <v>10.907</v>
      </c>
      <c r="CO1976" s="1">
        <v>56.378</v>
      </c>
      <c r="CP1976" s="1">
        <v>1.256</v>
      </c>
      <c r="CQ1976" s="1">
        <v>0.4</v>
      </c>
      <c r="CR1976" s="1">
        <v>0.0</v>
      </c>
      <c r="CS1976" s="1">
        <v>28.006</v>
      </c>
      <c r="CT1976" s="1">
        <v>0.275</v>
      </c>
      <c r="CU1976" s="1">
        <v>37.319</v>
      </c>
      <c r="CV1976" s="1">
        <v>0.0</v>
      </c>
      <c r="CW1976" s="1">
        <v>117.212</v>
      </c>
      <c r="CX1976" s="1">
        <v>0.834</v>
      </c>
      <c r="CY1976" s="1">
        <v>0.0</v>
      </c>
      <c r="CZ1976" s="1">
        <v>0.4</v>
      </c>
      <c r="DA1976" s="1">
        <v>4473.565</v>
      </c>
      <c r="DB1976" s="1">
        <v>316.887</v>
      </c>
      <c r="DC1976" s="1">
        <v>1.377</v>
      </c>
      <c r="DD1976" s="1">
        <v>0.035</v>
      </c>
      <c r="DE1976" s="1">
        <v>42.361</v>
      </c>
      <c r="DF1976" s="1">
        <v>1502.073</v>
      </c>
      <c r="DG1976" s="1">
        <v>16.1</v>
      </c>
      <c r="DH1976" s="1">
        <v>3952.118</v>
      </c>
      <c r="DI1976" s="1">
        <v>33.577</v>
      </c>
      <c r="DJ1976" s="1">
        <v>13.476</v>
      </c>
      <c r="DK1976" s="1">
        <v>16.827</v>
      </c>
      <c r="DL1976" s="1">
        <v>1.532</v>
      </c>
      <c r="DM1976" s="1">
        <v>10.962</v>
      </c>
      <c r="DN1976" s="1">
        <v>413.303</v>
      </c>
      <c r="DO1976" s="1">
        <v>4.43</v>
      </c>
      <c r="DP1976" s="1">
        <v>1022.684</v>
      </c>
      <c r="DQ1976" s="1">
        <v>9.239</v>
      </c>
      <c r="DR1976" s="1">
        <v>3.487</v>
      </c>
      <c r="DS1976" s="1">
        <v>15.334</v>
      </c>
      <c r="DT1976" s="1">
        <v>2.314</v>
      </c>
      <c r="DU1976" s="1">
        <v>17.986</v>
      </c>
      <c r="DV1976" s="1">
        <v>678.265</v>
      </c>
      <c r="DW1976" s="1">
        <v>7.27</v>
      </c>
      <c r="DX1976" s="1">
        <v>1678.031</v>
      </c>
      <c r="DY1976" s="1">
        <v>15.162</v>
      </c>
      <c r="DZ1976" s="1">
        <v>5.722</v>
      </c>
    </row>
    <row r="1977">
      <c r="A1977" s="1" t="s">
        <v>288</v>
      </c>
      <c r="B1977" s="1">
        <v>2020.0</v>
      </c>
      <c r="C1977" s="1" t="s">
        <v>289</v>
      </c>
      <c r="D1977" s="1">
        <v>1.0699317E7</v>
      </c>
      <c r="E1977" s="1">
        <v>2.29777833984E11</v>
      </c>
      <c r="F1977" s="1">
        <v>5.876</v>
      </c>
      <c r="G1977" s="1">
        <v>0.133</v>
      </c>
      <c r="H1977" s="1">
        <v>223.329</v>
      </c>
      <c r="I1977" s="1">
        <v>2.389</v>
      </c>
      <c r="J1977" s="1">
        <v>42.059</v>
      </c>
      <c r="K1977" s="1">
        <v>0.45</v>
      </c>
      <c r="L1977" s="1">
        <v>0.947</v>
      </c>
      <c r="M1977" s="1">
        <v>0.871</v>
      </c>
      <c r="N1977" s="1">
        <v>423.069</v>
      </c>
      <c r="O1977" s="1">
        <v>-42.718</v>
      </c>
      <c r="P1977" s="1">
        <v>-15.88</v>
      </c>
      <c r="Q1977" s="1">
        <v>1990.301</v>
      </c>
      <c r="R1977" s="1">
        <v>21.295</v>
      </c>
      <c r="S1977" s="1">
        <v>617.796</v>
      </c>
      <c r="T1977" s="1">
        <v>6.61</v>
      </c>
      <c r="U1977" s="1">
        <v>-47.196</v>
      </c>
      <c r="V1977" s="1">
        <v>-16.947</v>
      </c>
      <c r="W1977" s="1">
        <v>1772.136</v>
      </c>
      <c r="X1977" s="1">
        <v>18.961</v>
      </c>
      <c r="Y1977" s="1">
        <v>13.913</v>
      </c>
      <c r="Z1977" s="1">
        <v>7.765</v>
      </c>
      <c r="AA1977" s="1">
        <v>56.37</v>
      </c>
      <c r="AB1977" s="1">
        <v>5268.561</v>
      </c>
      <c r="AC1977" s="1">
        <v>47.51</v>
      </c>
      <c r="AD1977" s="1">
        <v>19.146</v>
      </c>
      <c r="AE1977" s="1">
        <v>-12.601</v>
      </c>
      <c r="AF1977" s="1">
        <v>-39.931</v>
      </c>
      <c r="AG1977" s="1">
        <v>25885.402</v>
      </c>
      <c r="AH1977" s="1">
        <v>1.205</v>
      </c>
      <c r="AI1977" s="1">
        <v>-16.093</v>
      </c>
      <c r="AJ1977" s="1">
        <v>-43.769</v>
      </c>
      <c r="AK1977" s="1">
        <v>2800.179</v>
      </c>
      <c r="AL1977" s="1">
        <v>29.96</v>
      </c>
      <c r="AM1977" s="1">
        <v>21329.172</v>
      </c>
      <c r="AN1977" s="1">
        <v>228.208</v>
      </c>
      <c r="AO1977" s="1">
        <v>63.06</v>
      </c>
      <c r="AP1977" s="1">
        <v>83.215</v>
      </c>
      <c r="AQ1977" s="1">
        <v>10.148</v>
      </c>
      <c r="AR1977" s="1">
        <v>5.844</v>
      </c>
      <c r="AS1977" s="1">
        <v>63.427</v>
      </c>
      <c r="AT1977" s="1">
        <v>1797.311</v>
      </c>
      <c r="AU1977" s="1">
        <v>19.23</v>
      </c>
      <c r="AV1977" s="1">
        <v>5928.098</v>
      </c>
      <c r="BA1977" s="1">
        <v>40.476</v>
      </c>
      <c r="BB1977" s="1">
        <v>23.128</v>
      </c>
      <c r="BC1977" s="1">
        <v>20.1</v>
      </c>
      <c r="BD1977" s="1">
        <v>-16.399</v>
      </c>
      <c r="BE1977" s="1">
        <v>-1.644</v>
      </c>
      <c r="BF1977" s="1">
        <v>8.256</v>
      </c>
      <c r="BG1977" s="1">
        <v>312.169</v>
      </c>
      <c r="BH1977" s="1">
        <v>3.34</v>
      </c>
      <c r="BI1977" s="1">
        <v>771.64</v>
      </c>
      <c r="BJ1977" s="1">
        <v>7.03</v>
      </c>
      <c r="BK1977" s="1">
        <v>3.011</v>
      </c>
      <c r="BL1977" s="1">
        <v>8.665</v>
      </c>
      <c r="BM1977" s="1">
        <v>3.67</v>
      </c>
      <c r="BN1977" s="1">
        <v>46.031</v>
      </c>
      <c r="BO1977" s="1">
        <v>1640.292</v>
      </c>
      <c r="BP1977" s="1">
        <v>17.55</v>
      </c>
      <c r="BQ1977" s="1">
        <v>4302.204</v>
      </c>
      <c r="BR1977" s="1">
        <v>36.94</v>
      </c>
      <c r="BS1977" s="1">
        <v>16.785</v>
      </c>
      <c r="BT1977" s="1">
        <v>8.86</v>
      </c>
      <c r="BU1977" s="1">
        <v>15.718</v>
      </c>
      <c r="BW1977" s="1">
        <v>0.0</v>
      </c>
      <c r="BX1977" s="1">
        <v>0.0</v>
      </c>
      <c r="BY1977" s="1">
        <v>0.0</v>
      </c>
      <c r="BZ1977" s="1">
        <v>0.0</v>
      </c>
      <c r="CA1977" s="1">
        <v>0.0</v>
      </c>
      <c r="CB1977" s="1">
        <v>0.0</v>
      </c>
      <c r="CC1977" s="1">
        <v>0.0</v>
      </c>
      <c r="CD1977" s="1">
        <v>-19.034</v>
      </c>
      <c r="CE1977" s="1">
        <v>-33.732</v>
      </c>
      <c r="CF1977" s="1">
        <v>143.486</v>
      </c>
      <c r="CG1977" s="1">
        <v>385.071</v>
      </c>
      <c r="CH1977" s="1">
        <v>4.12</v>
      </c>
      <c r="CI1977" s="1">
        <v>13410.773</v>
      </c>
      <c r="CN1977" s="1">
        <v>8.672</v>
      </c>
      <c r="CO1977" s="1">
        <v>52.322</v>
      </c>
      <c r="CP1977" s="1">
        <v>1.417</v>
      </c>
      <c r="CQ1977" s="1">
        <v>0.45</v>
      </c>
      <c r="CR1977" s="1">
        <v>0.0</v>
      </c>
      <c r="CS1977" s="1">
        <v>12.817</v>
      </c>
      <c r="CT1977" s="1">
        <v>0.161</v>
      </c>
      <c r="CU1977" s="1">
        <v>42.059</v>
      </c>
      <c r="CV1977" s="1">
        <v>0.0</v>
      </c>
      <c r="CW1977" s="1">
        <v>132.472</v>
      </c>
      <c r="CX1977" s="1">
        <v>0.947</v>
      </c>
      <c r="CY1977" s="1">
        <v>0.0</v>
      </c>
      <c r="CZ1977" s="1">
        <v>0.517</v>
      </c>
      <c r="DA1977" s="1">
        <v>4440.47</v>
      </c>
      <c r="DB1977" s="1">
        <v>276.956</v>
      </c>
      <c r="DC1977" s="1">
        <v>8.665</v>
      </c>
      <c r="DD1977" s="1">
        <v>3.67</v>
      </c>
      <c r="DE1977" s="1">
        <v>46.031</v>
      </c>
      <c r="DF1977" s="1">
        <v>1640.292</v>
      </c>
      <c r="DG1977" s="1">
        <v>17.55</v>
      </c>
      <c r="DH1977" s="1">
        <v>4302.204</v>
      </c>
      <c r="DI1977" s="1">
        <v>36.94</v>
      </c>
      <c r="DJ1977" s="1">
        <v>16.785</v>
      </c>
      <c r="DK1977" s="1">
        <v>0.414</v>
      </c>
      <c r="DL1977" s="1">
        <v>0.018</v>
      </c>
      <c r="DM1977" s="1">
        <v>10.98</v>
      </c>
      <c r="DN1977" s="1">
        <v>415.914</v>
      </c>
      <c r="DO1977" s="1">
        <v>4.45</v>
      </c>
      <c r="DP1977" s="1">
        <v>1026.223</v>
      </c>
      <c r="DQ1977" s="1">
        <v>9.366</v>
      </c>
      <c r="DR1977" s="1">
        <v>4.004</v>
      </c>
      <c r="DS1977" s="1">
        <v>28.126</v>
      </c>
      <c r="DT1977" s="1">
        <v>5.002</v>
      </c>
      <c r="DU1977" s="1">
        <v>22.988</v>
      </c>
      <c r="DV1977" s="1">
        <v>870.149</v>
      </c>
      <c r="DW1977" s="1">
        <v>9.31</v>
      </c>
      <c r="DX1977" s="1">
        <v>2148.54</v>
      </c>
      <c r="DY1977" s="1">
        <v>19.596</v>
      </c>
      <c r="DZ1977" s="1">
        <v>8.382</v>
      </c>
    </row>
    <row r="1978">
      <c r="A1978" s="1" t="s">
        <v>288</v>
      </c>
      <c r="B1978" s="1">
        <v>2021.0</v>
      </c>
      <c r="C1978" s="1" t="s">
        <v>289</v>
      </c>
      <c r="D1978" s="1">
        <v>1.0579511E7</v>
      </c>
      <c r="E1978" s="1">
        <v>2.4915820544E11</v>
      </c>
      <c r="F1978" s="1">
        <v>8.261</v>
      </c>
      <c r="G1978" s="1">
        <v>0.197</v>
      </c>
      <c r="H1978" s="1">
        <v>244.517</v>
      </c>
      <c r="I1978" s="1">
        <v>2.587</v>
      </c>
      <c r="J1978" s="1">
        <v>47.261</v>
      </c>
      <c r="K1978" s="1">
        <v>0.5</v>
      </c>
      <c r="L1978" s="1">
        <v>0.922</v>
      </c>
      <c r="M1978" s="1">
        <v>0.865</v>
      </c>
      <c r="N1978" s="1">
        <v>383.112</v>
      </c>
      <c r="O1978" s="1">
        <v>-6.513</v>
      </c>
      <c r="P1978" s="1">
        <v>-1.387</v>
      </c>
      <c r="Q1978" s="1">
        <v>1881.748</v>
      </c>
      <c r="R1978" s="1">
        <v>19.908</v>
      </c>
      <c r="S1978" s="1">
        <v>502.859</v>
      </c>
      <c r="T1978" s="1">
        <v>5.32</v>
      </c>
      <c r="U1978" s="1">
        <v>-11.726</v>
      </c>
      <c r="V1978" s="1">
        <v>-2.223</v>
      </c>
      <c r="W1978" s="1">
        <v>1582.044</v>
      </c>
      <c r="X1978" s="1">
        <v>16.737</v>
      </c>
      <c r="Y1978" s="1">
        <v>9.808</v>
      </c>
      <c r="Z1978" s="1">
        <v>6.654</v>
      </c>
      <c r="AA1978" s="1">
        <v>57.92</v>
      </c>
      <c r="AB1978" s="1">
        <v>5474.733</v>
      </c>
      <c r="AC1978" s="1">
        <v>54.24</v>
      </c>
      <c r="AD1978" s="1">
        <v>20.356</v>
      </c>
      <c r="AE1978" s="1">
        <v>9.236</v>
      </c>
      <c r="AF1978" s="1">
        <v>25.58</v>
      </c>
      <c r="AG1978" s="1">
        <v>28596.426</v>
      </c>
      <c r="AH1978" s="1">
        <v>1.214</v>
      </c>
      <c r="AI1978" s="1">
        <v>5.929</v>
      </c>
      <c r="AJ1978" s="1">
        <v>13.53</v>
      </c>
      <c r="AK1978" s="1">
        <v>3035.112</v>
      </c>
      <c r="AL1978" s="1">
        <v>32.11</v>
      </c>
      <c r="AM1978" s="1">
        <v>22849.609</v>
      </c>
      <c r="AN1978" s="1">
        <v>241.738</v>
      </c>
      <c r="AO1978" s="1">
        <v>59.2</v>
      </c>
      <c r="AP1978" s="1">
        <v>80.8</v>
      </c>
      <c r="AQ1978" s="1">
        <v>10.053</v>
      </c>
      <c r="AR1978" s="1">
        <v>6.377</v>
      </c>
      <c r="AS1978" s="1">
        <v>69.803</v>
      </c>
      <c r="AT1978" s="1">
        <v>2125.807</v>
      </c>
      <c r="AU1978" s="1">
        <v>22.49</v>
      </c>
      <c r="AV1978" s="1">
        <v>6597.952</v>
      </c>
      <c r="BA1978" s="1">
        <v>41.464</v>
      </c>
      <c r="BB1978" s="1">
        <v>23.332</v>
      </c>
      <c r="BC1978" s="1">
        <v>20.78</v>
      </c>
      <c r="BD1978" s="1">
        <v>76.555</v>
      </c>
      <c r="BE1978" s="1">
        <v>6.284</v>
      </c>
      <c r="BF1978" s="1">
        <v>14.54</v>
      </c>
      <c r="BG1978" s="1">
        <v>557.682</v>
      </c>
      <c r="BH1978" s="1">
        <v>5.9</v>
      </c>
      <c r="BI1978" s="1">
        <v>1374.401</v>
      </c>
      <c r="BJ1978" s="1">
        <v>10.878</v>
      </c>
      <c r="BK1978" s="1">
        <v>4.86</v>
      </c>
      <c r="BL1978" s="1">
        <v>23.967</v>
      </c>
      <c r="BM1978" s="1">
        <v>11.41</v>
      </c>
      <c r="BN1978" s="1">
        <v>57.441</v>
      </c>
      <c r="BO1978" s="1">
        <v>2091.779</v>
      </c>
      <c r="BP1978" s="1">
        <v>22.13</v>
      </c>
      <c r="BQ1978" s="1">
        <v>5429.455</v>
      </c>
      <c r="BR1978" s="1">
        <v>40.8</v>
      </c>
      <c r="BS1978" s="1">
        <v>19.2</v>
      </c>
      <c r="BT1978" s="1">
        <v>3.68</v>
      </c>
      <c r="BU1978" s="1">
        <v>6.354</v>
      </c>
      <c r="BW1978" s="1">
        <v>0.0</v>
      </c>
      <c r="BX1978" s="1">
        <v>0.0</v>
      </c>
      <c r="BY1978" s="1">
        <v>0.0</v>
      </c>
      <c r="BZ1978" s="1">
        <v>0.0</v>
      </c>
      <c r="CA1978" s="1">
        <v>0.0</v>
      </c>
      <c r="CB1978" s="1">
        <v>0.0</v>
      </c>
      <c r="CC1978" s="1">
        <v>0.0</v>
      </c>
      <c r="CD1978" s="1">
        <v>5.952</v>
      </c>
      <c r="CE1978" s="1">
        <v>8.54</v>
      </c>
      <c r="CF1978" s="1">
        <v>152.027</v>
      </c>
      <c r="CG1978" s="1">
        <v>406.446</v>
      </c>
      <c r="CH1978" s="1">
        <v>4.3</v>
      </c>
      <c r="CI1978" s="1">
        <v>14369.909</v>
      </c>
      <c r="CN1978" s="1">
        <v>7.928</v>
      </c>
      <c r="CO1978" s="1">
        <v>50.815</v>
      </c>
      <c r="CP1978" s="1">
        <v>1.56</v>
      </c>
      <c r="CQ1978" s="1">
        <v>0.5</v>
      </c>
      <c r="CR1978" s="1">
        <v>0.0</v>
      </c>
      <c r="CS1978" s="1">
        <v>10.065</v>
      </c>
      <c r="CT1978" s="1">
        <v>0.143</v>
      </c>
      <c r="CU1978" s="1">
        <v>47.261</v>
      </c>
      <c r="CV1978" s="1">
        <v>0.0</v>
      </c>
      <c r="CW1978" s="1">
        <v>147.456</v>
      </c>
      <c r="CX1978" s="1">
        <v>0.922</v>
      </c>
      <c r="CY1978" s="1">
        <v>0.0</v>
      </c>
      <c r="CZ1978" s="1">
        <v>0.521</v>
      </c>
      <c r="DA1978" s="1">
        <v>5126.891</v>
      </c>
      <c r="DB1978" s="1">
        <v>302.536</v>
      </c>
      <c r="DC1978" s="1">
        <v>23.967</v>
      </c>
      <c r="DD1978" s="1">
        <v>11.41</v>
      </c>
      <c r="DE1978" s="1">
        <v>57.441</v>
      </c>
      <c r="DF1978" s="1">
        <v>2091.779</v>
      </c>
      <c r="DG1978" s="1">
        <v>22.13</v>
      </c>
      <c r="DH1978" s="1">
        <v>5429.455</v>
      </c>
      <c r="DI1978" s="1">
        <v>40.8</v>
      </c>
      <c r="DJ1978" s="1">
        <v>19.2</v>
      </c>
      <c r="DK1978" s="1">
        <v>18.083</v>
      </c>
      <c r="DL1978" s="1">
        <v>1.954</v>
      </c>
      <c r="DM1978" s="1">
        <v>12.933</v>
      </c>
      <c r="DN1978" s="1">
        <v>496.242</v>
      </c>
      <c r="DO1978" s="1">
        <v>5.25</v>
      </c>
      <c r="DP1978" s="1">
        <v>1222.499</v>
      </c>
      <c r="DQ1978" s="1">
        <v>9.679</v>
      </c>
      <c r="DR1978" s="1">
        <v>4.323</v>
      </c>
      <c r="DS1978" s="1">
        <v>12.598</v>
      </c>
      <c r="DT1978" s="1">
        <v>2.832</v>
      </c>
      <c r="DU1978" s="1">
        <v>25.82</v>
      </c>
      <c r="DV1978" s="1">
        <v>990.594</v>
      </c>
      <c r="DW1978" s="1">
        <v>10.48</v>
      </c>
      <c r="DX1978" s="1">
        <v>2440.581</v>
      </c>
      <c r="DY1978" s="1">
        <v>19.322</v>
      </c>
      <c r="DZ1978" s="1">
        <v>8.63</v>
      </c>
    </row>
    <row r="1979">
      <c r="A1979" s="1" t="s">
        <v>288</v>
      </c>
      <c r="B1979" s="1">
        <v>2022.0</v>
      </c>
      <c r="C1979" s="1" t="s">
        <v>289</v>
      </c>
      <c r="D1979" s="1">
        <v>1.0412428E7</v>
      </c>
      <c r="E1979" s="1">
        <v>2.63892680704E11</v>
      </c>
      <c r="F1979" s="1">
        <v>11.506</v>
      </c>
      <c r="G1979" s="1">
        <v>0.298</v>
      </c>
      <c r="H1979" s="1">
        <v>277.027</v>
      </c>
      <c r="I1979" s="1">
        <v>2.885</v>
      </c>
      <c r="J1979" s="1">
        <v>54.742</v>
      </c>
      <c r="K1979" s="1">
        <v>0.57</v>
      </c>
      <c r="L1979" s="1">
        <v>1.103</v>
      </c>
      <c r="M1979" s="1">
        <v>0.927</v>
      </c>
      <c r="N1979" s="1">
        <v>376.814</v>
      </c>
      <c r="O1979" s="1">
        <v>-7.385</v>
      </c>
      <c r="P1979" s="1">
        <v>-1.47</v>
      </c>
      <c r="Q1979" s="1">
        <v>1770.754</v>
      </c>
      <c r="R1979" s="1">
        <v>18.438</v>
      </c>
      <c r="S1979" s="1">
        <v>553.185</v>
      </c>
      <c r="T1979" s="1">
        <v>5.76</v>
      </c>
      <c r="U1979" s="1">
        <v>15.252</v>
      </c>
      <c r="V1979" s="1">
        <v>2.553</v>
      </c>
      <c r="W1979" s="1">
        <v>1852.604</v>
      </c>
      <c r="X1979" s="1">
        <v>19.29</v>
      </c>
      <c r="Y1979" s="1">
        <v>11.148</v>
      </c>
      <c r="Z1979" s="1">
        <v>5.928</v>
      </c>
      <c r="AA1979" s="1">
        <v>55.12</v>
      </c>
      <c r="AB1979" s="1">
        <v>5293.674</v>
      </c>
      <c r="AC1979" s="1">
        <v>51.67</v>
      </c>
      <c r="AD1979" s="1">
        <v>18.591</v>
      </c>
      <c r="AE1979" s="1">
        <v>3.9</v>
      </c>
      <c r="AF1979" s="1">
        <v>11.798</v>
      </c>
      <c r="AG1979" s="1">
        <v>30188.369</v>
      </c>
      <c r="AH1979" s="1">
        <v>1.191</v>
      </c>
      <c r="AI1979" s="1">
        <v>4.491</v>
      </c>
      <c r="AJ1979" s="1">
        <v>10.858</v>
      </c>
      <c r="AK1979" s="1">
        <v>2806.262</v>
      </c>
      <c r="AL1979" s="1">
        <v>29.22</v>
      </c>
      <c r="AM1979" s="1">
        <v>24259.021</v>
      </c>
      <c r="AN1979" s="1">
        <v>252.595</v>
      </c>
      <c r="AO1979" s="1">
        <v>56.551</v>
      </c>
      <c r="AP1979" s="1">
        <v>81.217</v>
      </c>
      <c r="AQ1979" s="1">
        <v>-11.226</v>
      </c>
      <c r="AR1979" s="1">
        <v>-7.836</v>
      </c>
      <c r="AS1979" s="1">
        <v>61.967</v>
      </c>
      <c r="AT1979" s="1">
        <v>1838.188</v>
      </c>
      <c r="AU1979" s="1">
        <v>19.14</v>
      </c>
      <c r="AV1979" s="1">
        <v>5951.253</v>
      </c>
      <c r="BA1979" s="1">
        <v>37.043</v>
      </c>
      <c r="BB1979" s="1">
        <v>19.924</v>
      </c>
      <c r="BC1979" s="1">
        <v>19.47</v>
      </c>
      <c r="BD1979" s="1">
        <v>-34.696</v>
      </c>
      <c r="BE1979" s="1">
        <v>-5.068</v>
      </c>
      <c r="BF1979" s="1">
        <v>9.472</v>
      </c>
      <c r="BG1979" s="1">
        <v>370.711</v>
      </c>
      <c r="BH1979" s="1">
        <v>3.86</v>
      </c>
      <c r="BI1979" s="1">
        <v>909.703</v>
      </c>
      <c r="BJ1979" s="1">
        <v>7.47</v>
      </c>
      <c r="BK1979" s="1">
        <v>3.046</v>
      </c>
      <c r="BL1979" s="1">
        <v>2.458</v>
      </c>
      <c r="BM1979" s="1">
        <v>0.975</v>
      </c>
      <c r="BN1979" s="1">
        <v>58.416</v>
      </c>
      <c r="BO1979" s="1">
        <v>2156.077</v>
      </c>
      <c r="BP1979" s="1">
        <v>22.45</v>
      </c>
      <c r="BQ1979" s="1">
        <v>5610.228</v>
      </c>
      <c r="BR1979" s="1">
        <v>43.449</v>
      </c>
      <c r="BS1979" s="1">
        <v>18.783</v>
      </c>
      <c r="BT1979" s="1">
        <v>3.45</v>
      </c>
      <c r="BU1979" s="1">
        <v>6.259</v>
      </c>
      <c r="BW1979" s="1">
        <v>0.0</v>
      </c>
      <c r="BX1979" s="1">
        <v>0.0</v>
      </c>
      <c r="BY1979" s="1">
        <v>0.0</v>
      </c>
      <c r="BZ1979" s="1">
        <v>0.0</v>
      </c>
      <c r="CA1979" s="1">
        <v>0.0</v>
      </c>
      <c r="CB1979" s="1">
        <v>0.0</v>
      </c>
      <c r="CC1979" s="1">
        <v>0.0</v>
      </c>
      <c r="CD1979" s="1">
        <v>13.263</v>
      </c>
      <c r="CE1979" s="1">
        <v>20.164</v>
      </c>
      <c r="CF1979" s="1">
        <v>172.19</v>
      </c>
      <c r="CG1979" s="1">
        <v>414.889</v>
      </c>
      <c r="CH1979" s="1">
        <v>4.32</v>
      </c>
      <c r="CI1979" s="1">
        <v>16537.014</v>
      </c>
      <c r="CN1979" s="1">
        <v>8.361</v>
      </c>
      <c r="CO1979" s="1">
        <v>55.365</v>
      </c>
      <c r="CP1979" s="1">
        <v>1.777</v>
      </c>
      <c r="CQ1979" s="1">
        <v>0.57</v>
      </c>
      <c r="CR1979" s="1">
        <v>0.0</v>
      </c>
      <c r="CS1979" s="1">
        <v>13.902</v>
      </c>
      <c r="CT1979" s="1">
        <v>0.217</v>
      </c>
      <c r="CU1979" s="1">
        <v>54.742</v>
      </c>
      <c r="CV1979" s="1">
        <v>0.0</v>
      </c>
      <c r="CW1979" s="1">
        <v>170.651</v>
      </c>
      <c r="CX1979" s="1">
        <v>1.103</v>
      </c>
      <c r="CY1979" s="1">
        <v>0.0</v>
      </c>
      <c r="CZ1979" s="1">
        <v>0.571</v>
      </c>
      <c r="DA1979" s="1">
        <v>4962.339</v>
      </c>
      <c r="DB1979" s="1">
        <v>314.334</v>
      </c>
      <c r="DC1979" s="1">
        <v>2.458</v>
      </c>
      <c r="DD1979" s="1">
        <v>0.975</v>
      </c>
      <c r="DE1979" s="1">
        <v>58.416</v>
      </c>
      <c r="DF1979" s="1">
        <v>2156.077</v>
      </c>
      <c r="DG1979" s="1">
        <v>22.45</v>
      </c>
      <c r="DH1979" s="1">
        <v>5610.228</v>
      </c>
      <c r="DI1979" s="1">
        <v>43.449</v>
      </c>
      <c r="DJ1979" s="1">
        <v>18.783</v>
      </c>
      <c r="DK1979" s="1">
        <v>35.969</v>
      </c>
      <c r="DL1979" s="1">
        <v>4.609</v>
      </c>
      <c r="DM1979" s="1">
        <v>17.542</v>
      </c>
      <c r="DN1979" s="1">
        <v>685.719</v>
      </c>
      <c r="DO1979" s="1">
        <v>7.14</v>
      </c>
      <c r="DP1979" s="1">
        <v>1684.746</v>
      </c>
      <c r="DQ1979" s="1">
        <v>13.818</v>
      </c>
      <c r="DR1979" s="1">
        <v>5.64</v>
      </c>
      <c r="DS1979" s="1">
        <v>3.818</v>
      </c>
      <c r="DT1979" s="1">
        <v>0.92</v>
      </c>
      <c r="DU1979" s="1">
        <v>26.74</v>
      </c>
      <c r="DV1979" s="1">
        <v>1044.905</v>
      </c>
      <c r="DW1979" s="1">
        <v>10.88</v>
      </c>
      <c r="DX1979" s="1">
        <v>2568.102</v>
      </c>
      <c r="DY1979" s="1">
        <v>21.057</v>
      </c>
      <c r="DZ1979" s="1">
        <v>8.598</v>
      </c>
    </row>
    <row r="1980">
      <c r="A1980" s="1" t="s">
        <v>288</v>
      </c>
      <c r="B1980" s="1">
        <v>2023.0</v>
      </c>
      <c r="C1980" s="1" t="s">
        <v>289</v>
      </c>
      <c r="D1980" s="1">
        <v>1.024285E7</v>
      </c>
      <c r="F1980" s="1">
        <v>-3.969</v>
      </c>
      <c r="G1980" s="1">
        <v>-0.114</v>
      </c>
      <c r="H1980" s="1">
        <v>270.436</v>
      </c>
      <c r="I1980" s="1">
        <v>2.77</v>
      </c>
      <c r="J1980" s="1">
        <v>63.459</v>
      </c>
      <c r="K1980" s="1">
        <v>0.65</v>
      </c>
      <c r="L1980" s="1">
        <v>1.331</v>
      </c>
      <c r="M1980" s="1">
        <v>0.917</v>
      </c>
      <c r="N1980" s="1">
        <v>337.088</v>
      </c>
      <c r="O1980" s="1">
        <v>-22.582</v>
      </c>
      <c r="P1980" s="1">
        <v>-4.164</v>
      </c>
      <c r="Q1980" s="1">
        <v>1393.579</v>
      </c>
      <c r="R1980" s="1">
        <v>14.274</v>
      </c>
      <c r="S1980" s="1">
        <v>448.117</v>
      </c>
      <c r="T1980" s="1">
        <v>4.59</v>
      </c>
      <c r="U1980" s="1">
        <v>-20.941</v>
      </c>
      <c r="V1980" s="1">
        <v>-4.04</v>
      </c>
      <c r="W1980" s="1">
        <v>1488.899</v>
      </c>
      <c r="X1980" s="1">
        <v>15.251</v>
      </c>
      <c r="Y1980" s="1">
        <v>9.4</v>
      </c>
      <c r="Z1980" s="1">
        <v>4.725</v>
      </c>
      <c r="AA1980" s="1">
        <v>53.74</v>
      </c>
      <c r="AB1980" s="1">
        <v>5246.587</v>
      </c>
      <c r="AC1980" s="1">
        <v>48.83</v>
      </c>
      <c r="AD1980" s="1">
        <v>18.327</v>
      </c>
      <c r="AE1980" s="1">
        <v>-2.684</v>
      </c>
      <c r="AF1980" s="1">
        <v>-8.437</v>
      </c>
      <c r="AG1980" s="1">
        <v>29864.455</v>
      </c>
      <c r="AI1980" s="1">
        <v>-5.227</v>
      </c>
      <c r="AJ1980" s="1">
        <v>-13.203</v>
      </c>
      <c r="AK1980" s="1">
        <v>2396.794</v>
      </c>
      <c r="AL1980" s="1">
        <v>24.55</v>
      </c>
      <c r="AM1980" s="1">
        <v>23371.664</v>
      </c>
      <c r="AN1980" s="1">
        <v>239.392</v>
      </c>
      <c r="AO1980" s="1">
        <v>50.276</v>
      </c>
      <c r="AP1980" s="1">
        <v>79.246</v>
      </c>
      <c r="AQ1980" s="1">
        <v>-13.144</v>
      </c>
      <c r="AR1980" s="1">
        <v>-8.145</v>
      </c>
      <c r="AS1980" s="1">
        <v>53.822</v>
      </c>
      <c r="AT1980" s="1">
        <v>1560.113</v>
      </c>
      <c r="AU1980" s="1">
        <v>15.98</v>
      </c>
      <c r="AV1980" s="1">
        <v>5254.592</v>
      </c>
      <c r="BA1980" s="1">
        <v>32.726</v>
      </c>
      <c r="BB1980" s="1">
        <v>17.817</v>
      </c>
      <c r="BC1980" s="1">
        <v>16.46</v>
      </c>
      <c r="BD1980" s="1">
        <v>-1.034</v>
      </c>
      <c r="BE1980" s="1">
        <v>-0.167</v>
      </c>
      <c r="BF1980" s="1">
        <v>9.306</v>
      </c>
      <c r="BG1980" s="1">
        <v>372.943</v>
      </c>
      <c r="BH1980" s="1">
        <v>3.82</v>
      </c>
      <c r="BI1980" s="1">
        <v>908.505</v>
      </c>
      <c r="BJ1980" s="1">
        <v>7.823</v>
      </c>
      <c r="BK1980" s="1">
        <v>3.08</v>
      </c>
      <c r="BL1980" s="1">
        <v>7.202</v>
      </c>
      <c r="BM1980" s="1">
        <v>4.28</v>
      </c>
      <c r="BN1980" s="1">
        <v>62.696</v>
      </c>
      <c r="BO1980" s="1">
        <v>2370.434</v>
      </c>
      <c r="BP1980" s="1">
        <v>24.28</v>
      </c>
      <c r="BQ1980" s="1">
        <v>6120.963</v>
      </c>
      <c r="BR1980" s="1">
        <v>49.724</v>
      </c>
      <c r="BS1980" s="1">
        <v>20.754</v>
      </c>
      <c r="BT1980" s="1">
        <v>4.91</v>
      </c>
      <c r="BU1980" s="1">
        <v>9.137</v>
      </c>
      <c r="BW1980" s="1">
        <v>0.0</v>
      </c>
      <c r="BX1980" s="1">
        <v>0.0</v>
      </c>
      <c r="BY1980" s="1">
        <v>0.0</v>
      </c>
      <c r="BZ1980" s="1">
        <v>0.0</v>
      </c>
      <c r="CA1980" s="1">
        <v>0.0</v>
      </c>
      <c r="CB1980" s="1">
        <v>0.0</v>
      </c>
      <c r="CC1980" s="1">
        <v>0.0</v>
      </c>
      <c r="CD1980" s="1">
        <v>-0.519</v>
      </c>
      <c r="CE1980" s="1">
        <v>-0.894</v>
      </c>
      <c r="CF1980" s="1">
        <v>171.296</v>
      </c>
      <c r="CG1980" s="1">
        <v>388.564</v>
      </c>
      <c r="CH1980" s="1">
        <v>3.98</v>
      </c>
      <c r="CI1980" s="1">
        <v>16723.492</v>
      </c>
      <c r="CN1980" s="1">
        <v>8.151</v>
      </c>
      <c r="CO1980" s="1">
        <v>56.704</v>
      </c>
      <c r="CP1980" s="1">
        <v>2.046</v>
      </c>
      <c r="CQ1980" s="1">
        <v>0.65</v>
      </c>
      <c r="CR1980" s="1">
        <v>0.0</v>
      </c>
      <c r="CS1980" s="1">
        <v>15.168</v>
      </c>
      <c r="CT1980" s="1">
        <v>0.27</v>
      </c>
      <c r="CU1980" s="1">
        <v>63.459</v>
      </c>
      <c r="CV1980" s="1">
        <v>0.0</v>
      </c>
      <c r="CW1980" s="1">
        <v>199.789</v>
      </c>
      <c r="CX1980" s="1">
        <v>1.331</v>
      </c>
      <c r="CY1980" s="1">
        <v>0.0</v>
      </c>
      <c r="CZ1980" s="1">
        <v>0.677</v>
      </c>
      <c r="DA1980" s="1">
        <v>4767.228</v>
      </c>
      <c r="DB1980" s="1">
        <v>305.897</v>
      </c>
      <c r="DC1980" s="1">
        <v>7.202</v>
      </c>
      <c r="DD1980" s="1">
        <v>4.28</v>
      </c>
      <c r="DE1980" s="1">
        <v>62.696</v>
      </c>
      <c r="DF1980" s="1">
        <v>2370.434</v>
      </c>
      <c r="DG1980" s="1">
        <v>24.28</v>
      </c>
      <c r="DH1980" s="1">
        <v>6120.963</v>
      </c>
      <c r="DI1980" s="1">
        <v>49.724</v>
      </c>
      <c r="DJ1980" s="1">
        <v>20.754</v>
      </c>
      <c r="DK1980" s="1">
        <v>24.565</v>
      </c>
      <c r="DL1980" s="1">
        <v>4.149</v>
      </c>
      <c r="DM1980" s="1">
        <v>21.692</v>
      </c>
      <c r="DN1980" s="1">
        <v>867.923</v>
      </c>
      <c r="DO1980" s="1">
        <v>8.89</v>
      </c>
      <c r="DP1980" s="1">
        <v>2117.735</v>
      </c>
      <c r="DQ1980" s="1">
        <v>18.206</v>
      </c>
      <c r="DR1980" s="1">
        <v>7.181</v>
      </c>
      <c r="DS1980" s="1">
        <v>1.273</v>
      </c>
      <c r="DT1980" s="1">
        <v>0.142</v>
      </c>
      <c r="DU1980" s="1">
        <v>26.882</v>
      </c>
      <c r="DV1980" s="1">
        <v>1066.109</v>
      </c>
      <c r="DW1980" s="1">
        <v>10.92</v>
      </c>
      <c r="DX1980" s="1">
        <v>2624.499</v>
      </c>
      <c r="DY1980" s="1">
        <v>22.363</v>
      </c>
      <c r="DZ1980" s="1">
        <v>8.899</v>
      </c>
    </row>
    <row r="1981">
      <c r="A1981" s="1" t="s">
        <v>288</v>
      </c>
      <c r="B1981" s="1">
        <v>2024.0</v>
      </c>
      <c r="C1981" s="1" t="s">
        <v>289</v>
      </c>
      <c r="D1981" s="1">
        <v>1.0047766E7</v>
      </c>
      <c r="F1981" s="1">
        <v>-0.416</v>
      </c>
      <c r="G1981" s="1">
        <v>-0.012</v>
      </c>
      <c r="H1981" s="1">
        <v>274.541</v>
      </c>
      <c r="I1981" s="1">
        <v>2.759</v>
      </c>
      <c r="J1981" s="1">
        <v>64.691</v>
      </c>
      <c r="K1981" s="1">
        <v>0.65</v>
      </c>
      <c r="L1981" s="1">
        <v>1.136</v>
      </c>
      <c r="M1981" s="1">
        <v>0.869</v>
      </c>
      <c r="N1981" s="1">
        <v>319.762</v>
      </c>
      <c r="O1981" s="1">
        <v>-26.151</v>
      </c>
      <c r="P1981" s="1">
        <v>-3.733</v>
      </c>
      <c r="Q1981" s="1">
        <v>1049.126</v>
      </c>
      <c r="R1981" s="1">
        <v>10.541</v>
      </c>
      <c r="S1981" s="1">
        <v>327.436</v>
      </c>
      <c r="T1981" s="1">
        <v>3.29</v>
      </c>
      <c r="U1981" s="1">
        <v>-39.658</v>
      </c>
      <c r="V1981" s="1">
        <v>-6.048</v>
      </c>
      <c r="W1981" s="1">
        <v>915.883</v>
      </c>
      <c r="X1981" s="1">
        <v>9.203</v>
      </c>
      <c r="Y1981" s="1">
        <v>5.749</v>
      </c>
      <c r="Z1981" s="1">
        <v>3.322</v>
      </c>
      <c r="AA1981" s="1">
        <v>57.07</v>
      </c>
      <c r="AB1981" s="1">
        <v>5679.87</v>
      </c>
      <c r="AC1981" s="1">
        <v>57.23</v>
      </c>
      <c r="AD1981" s="1">
        <v>20.313</v>
      </c>
      <c r="AE1981" s="1">
        <v>4.998</v>
      </c>
      <c r="AF1981" s="1">
        <v>15.29</v>
      </c>
      <c r="AG1981" s="1">
        <v>31965.988</v>
      </c>
      <c r="AI1981" s="1">
        <v>4.656</v>
      </c>
      <c r="AJ1981" s="1">
        <v>11.145</v>
      </c>
      <c r="AK1981" s="1">
        <v>2864.318</v>
      </c>
      <c r="AL1981" s="1">
        <v>28.78</v>
      </c>
      <c r="AM1981" s="1">
        <v>24934.691</v>
      </c>
      <c r="AN1981" s="1">
        <v>250.538</v>
      </c>
      <c r="AO1981" s="1">
        <v>50.288</v>
      </c>
      <c r="AP1981" s="1">
        <v>78.945</v>
      </c>
      <c r="AQ1981" s="1">
        <v>23.907</v>
      </c>
      <c r="AR1981" s="1">
        <v>12.867</v>
      </c>
      <c r="AS1981" s="1">
        <v>66.689</v>
      </c>
      <c r="AT1981" s="1">
        <v>2140.774</v>
      </c>
      <c r="AU1981" s="1">
        <v>21.51</v>
      </c>
      <c r="AV1981" s="1">
        <v>6637.197</v>
      </c>
      <c r="BA1981" s="1">
        <v>37.585</v>
      </c>
      <c r="BB1981" s="1">
        <v>21.014</v>
      </c>
      <c r="BC1981" s="1">
        <v>18.3</v>
      </c>
      <c r="BD1981" s="1">
        <v>-15.647</v>
      </c>
      <c r="BE1981" s="1">
        <v>-1.456</v>
      </c>
      <c r="BF1981" s="1">
        <v>7.85</v>
      </c>
      <c r="BG1981" s="1">
        <v>306.536</v>
      </c>
      <c r="BH1981" s="1">
        <v>3.08</v>
      </c>
      <c r="BI1981" s="1">
        <v>781.229</v>
      </c>
      <c r="BJ1981" s="1">
        <v>5.382</v>
      </c>
      <c r="BK1981" s="1">
        <v>2.473</v>
      </c>
      <c r="BL1981" s="1">
        <v>6.127</v>
      </c>
      <c r="BM1981" s="1">
        <v>4.123</v>
      </c>
      <c r="BN1981" s="1">
        <v>66.819</v>
      </c>
      <c r="BO1981" s="1">
        <v>2831.475</v>
      </c>
      <c r="BP1981" s="1">
        <v>28.45</v>
      </c>
      <c r="BQ1981" s="1">
        <v>6650.163</v>
      </c>
      <c r="BR1981" s="1">
        <v>49.712</v>
      </c>
      <c r="BS1981" s="1">
        <v>21.055</v>
      </c>
      <c r="BT1981" s="1">
        <v>-0.16</v>
      </c>
      <c r="BU1981" s="1">
        <v>-0.28</v>
      </c>
      <c r="BW1981" s="1">
        <v>0.0</v>
      </c>
      <c r="BX1981" s="1">
        <v>0.0</v>
      </c>
      <c r="BY1981" s="1">
        <v>0.0</v>
      </c>
      <c r="BZ1981" s="1">
        <v>0.0</v>
      </c>
      <c r="CA1981" s="1">
        <v>0.0</v>
      </c>
      <c r="CB1981" s="1">
        <v>0.0</v>
      </c>
      <c r="CC1981" s="1">
        <v>0.0</v>
      </c>
      <c r="CD1981" s="1">
        <v>1.174</v>
      </c>
      <c r="CE1981" s="1">
        <v>2.011</v>
      </c>
      <c r="CF1981" s="1">
        <v>173.308</v>
      </c>
      <c r="CG1981" s="1">
        <v>396.108</v>
      </c>
      <c r="CH1981" s="1">
        <v>3.98</v>
      </c>
      <c r="CI1981" s="1">
        <v>17248.367</v>
      </c>
      <c r="CN1981" s="1">
        <v>6.954</v>
      </c>
      <c r="CO1981" s="1">
        <v>54.61</v>
      </c>
      <c r="CP1981" s="1">
        <v>2.269</v>
      </c>
      <c r="CQ1981" s="1">
        <v>0.65</v>
      </c>
      <c r="CR1981" s="1">
        <v>0.0</v>
      </c>
      <c r="CS1981" s="1">
        <v>10.868</v>
      </c>
      <c r="CT1981" s="1">
        <v>0.222</v>
      </c>
      <c r="CU1981" s="1">
        <v>64.691</v>
      </c>
      <c r="CV1981" s="1">
        <v>0.0</v>
      </c>
      <c r="CW1981" s="1">
        <v>225.802</v>
      </c>
      <c r="CX1981" s="1">
        <v>1.136</v>
      </c>
      <c r="CY1981" s="1">
        <v>0.0</v>
      </c>
      <c r="CZ1981" s="1">
        <v>0.715</v>
      </c>
      <c r="DA1981" s="1">
        <v>5695.793</v>
      </c>
      <c r="DB1981" s="1">
        <v>321.187</v>
      </c>
      <c r="DC1981" s="1">
        <v>6.127</v>
      </c>
      <c r="DD1981" s="1">
        <v>4.123</v>
      </c>
      <c r="DE1981" s="1">
        <v>66.819</v>
      </c>
      <c r="DF1981" s="1">
        <v>2831.475</v>
      </c>
      <c r="DG1981" s="1">
        <v>28.45</v>
      </c>
      <c r="DH1981" s="1">
        <v>6650.163</v>
      </c>
      <c r="DI1981" s="1">
        <v>49.712</v>
      </c>
      <c r="DJ1981" s="1">
        <v>21.055</v>
      </c>
      <c r="DK1981" s="1">
        <v>14.335</v>
      </c>
      <c r="DL1981" s="1">
        <v>3.11</v>
      </c>
      <c r="DM1981" s="1">
        <v>24.801</v>
      </c>
      <c r="DN1981" s="1">
        <v>1221.167</v>
      </c>
      <c r="DO1981" s="1">
        <v>12.27</v>
      </c>
      <c r="DP1981" s="1">
        <v>2468.332</v>
      </c>
      <c r="DQ1981" s="1">
        <v>21.44</v>
      </c>
      <c r="DR1981" s="1">
        <v>7.815</v>
      </c>
      <c r="DS1981" s="1">
        <v>8.402</v>
      </c>
      <c r="DT1981" s="1">
        <v>2.259</v>
      </c>
      <c r="DU1981" s="1">
        <v>29.141</v>
      </c>
      <c r="DV1981" s="1">
        <v>1239.081</v>
      </c>
      <c r="DW1981" s="1">
        <v>12.45</v>
      </c>
      <c r="DX1981" s="1">
        <v>2900.259</v>
      </c>
      <c r="DY1981" s="1">
        <v>21.754</v>
      </c>
      <c r="DZ1981" s="1">
        <v>9.182</v>
      </c>
    </row>
    <row r="1982">
      <c r="A1982" s="1" t="s">
        <v>290</v>
      </c>
      <c r="B1982" s="1">
        <v>2000.0</v>
      </c>
      <c r="C1982" s="1" t="s">
        <v>291</v>
      </c>
      <c r="D1982" s="1">
        <v>56187.0</v>
      </c>
      <c r="J1982" s="1">
        <v>0.0</v>
      </c>
      <c r="K1982" s="1">
        <v>0.0</v>
      </c>
      <c r="L1982" s="1">
        <v>0.0</v>
      </c>
      <c r="N1982" s="1">
        <v>275.862</v>
      </c>
      <c r="S1982" s="1">
        <v>0.0</v>
      </c>
      <c r="T1982" s="1">
        <v>0.0</v>
      </c>
      <c r="V1982" s="1">
        <v>0.0</v>
      </c>
      <c r="W1982" s="1">
        <v>0.0</v>
      </c>
      <c r="X1982" s="1">
        <v>0.0</v>
      </c>
      <c r="Y1982" s="1">
        <v>0.0</v>
      </c>
      <c r="AA1982" s="1">
        <v>0.29</v>
      </c>
      <c r="AB1982" s="1">
        <v>5161.336</v>
      </c>
      <c r="AC1982" s="1">
        <v>0.29</v>
      </c>
      <c r="AE1982" s="1">
        <v>9.768</v>
      </c>
      <c r="AF1982" s="1">
        <v>0.235</v>
      </c>
      <c r="AG1982" s="1">
        <v>46972.832</v>
      </c>
      <c r="AK1982" s="1">
        <v>2135.725</v>
      </c>
      <c r="AL1982" s="1">
        <v>0.12</v>
      </c>
      <c r="AO1982" s="1">
        <v>41.379</v>
      </c>
      <c r="AT1982" s="1">
        <v>0.0</v>
      </c>
      <c r="AU1982" s="1">
        <v>0.0</v>
      </c>
      <c r="AX1982" s="1">
        <v>0.0</v>
      </c>
      <c r="AY1982" s="1">
        <v>0.0</v>
      </c>
      <c r="AZ1982" s="1">
        <v>0.0</v>
      </c>
      <c r="BA1982" s="1">
        <v>0.0</v>
      </c>
      <c r="BC1982" s="1">
        <v>0.08</v>
      </c>
      <c r="BG1982" s="1">
        <v>3025.611</v>
      </c>
      <c r="BH1982" s="1">
        <v>0.17</v>
      </c>
      <c r="BJ1982" s="1">
        <v>58.621</v>
      </c>
      <c r="BO1982" s="1">
        <v>3025.611</v>
      </c>
      <c r="BP1982" s="1">
        <v>0.17</v>
      </c>
      <c r="BR1982" s="1">
        <v>58.621</v>
      </c>
      <c r="BT1982" s="1">
        <v>0.0</v>
      </c>
      <c r="BU1982" s="1">
        <v>0.0</v>
      </c>
      <c r="BY1982" s="1">
        <v>0.0</v>
      </c>
      <c r="BZ1982" s="1">
        <v>0.0</v>
      </c>
      <c r="CB1982" s="1">
        <v>0.0</v>
      </c>
      <c r="CG1982" s="1">
        <v>2135.725</v>
      </c>
      <c r="CH1982" s="1">
        <v>0.12</v>
      </c>
      <c r="CK1982" s="1">
        <v>0.0</v>
      </c>
      <c r="CL1982" s="1">
        <v>0.0</v>
      </c>
      <c r="CM1982" s="1">
        <v>0.0</v>
      </c>
      <c r="CN1982" s="1">
        <v>41.379</v>
      </c>
      <c r="CQ1982" s="1">
        <v>0.0</v>
      </c>
      <c r="CR1982" s="1">
        <v>0.0</v>
      </c>
      <c r="CU1982" s="1">
        <v>0.0</v>
      </c>
      <c r="CV1982" s="1">
        <v>0.0</v>
      </c>
      <c r="CX1982" s="1">
        <v>0.0</v>
      </c>
      <c r="CY1982" s="1">
        <v>0.0</v>
      </c>
      <c r="DA1982" s="1">
        <v>5161.336</v>
      </c>
      <c r="DB1982" s="1">
        <v>2.639</v>
      </c>
      <c r="DF1982" s="1">
        <v>3025.611</v>
      </c>
      <c r="DG1982" s="1">
        <v>0.17</v>
      </c>
      <c r="DI1982" s="1">
        <v>58.621</v>
      </c>
      <c r="DN1982" s="1">
        <v>0.0</v>
      </c>
      <c r="DO1982" s="1">
        <v>0.0</v>
      </c>
      <c r="DQ1982" s="1">
        <v>0.0</v>
      </c>
      <c r="DV1982" s="1">
        <v>0.0</v>
      </c>
      <c r="DW1982" s="1">
        <v>0.0</v>
      </c>
      <c r="DY1982" s="1">
        <v>0.0</v>
      </c>
    </row>
    <row r="1983">
      <c r="A1983" s="1" t="s">
        <v>290</v>
      </c>
      <c r="B1983" s="1">
        <v>2001.0</v>
      </c>
      <c r="C1983" s="1" t="s">
        <v>291</v>
      </c>
      <c r="D1983" s="1">
        <v>56394.0</v>
      </c>
      <c r="J1983" s="1">
        <v>0.0</v>
      </c>
      <c r="K1983" s="1">
        <v>0.0</v>
      </c>
      <c r="L1983" s="1">
        <v>0.0</v>
      </c>
      <c r="N1983" s="1">
        <v>285.714</v>
      </c>
      <c r="S1983" s="1">
        <v>0.0</v>
      </c>
      <c r="T1983" s="1">
        <v>0.0</v>
      </c>
      <c r="V1983" s="1">
        <v>0.0</v>
      </c>
      <c r="W1983" s="1">
        <v>0.0</v>
      </c>
      <c r="X1983" s="1">
        <v>0.0</v>
      </c>
      <c r="Y1983" s="1">
        <v>0.0</v>
      </c>
      <c r="AA1983" s="1">
        <v>0.28</v>
      </c>
      <c r="AB1983" s="1">
        <v>4965.067</v>
      </c>
      <c r="AC1983" s="1">
        <v>0.28</v>
      </c>
      <c r="AE1983" s="1">
        <v>-6.764</v>
      </c>
      <c r="AF1983" s="1">
        <v>-0.179</v>
      </c>
      <c r="AG1983" s="1">
        <v>43634.898</v>
      </c>
      <c r="AK1983" s="1">
        <v>2127.886</v>
      </c>
      <c r="AL1983" s="1">
        <v>0.12</v>
      </c>
      <c r="AO1983" s="1">
        <v>42.857</v>
      </c>
      <c r="AT1983" s="1">
        <v>0.0</v>
      </c>
      <c r="AU1983" s="1">
        <v>0.0</v>
      </c>
      <c r="AX1983" s="1">
        <v>0.0</v>
      </c>
      <c r="AY1983" s="1">
        <v>0.0</v>
      </c>
      <c r="AZ1983" s="1">
        <v>0.0</v>
      </c>
      <c r="BA1983" s="1">
        <v>0.0</v>
      </c>
      <c r="BC1983" s="1">
        <v>0.08</v>
      </c>
      <c r="BG1983" s="1">
        <v>2837.181</v>
      </c>
      <c r="BH1983" s="1">
        <v>0.16</v>
      </c>
      <c r="BJ1983" s="1">
        <v>57.143</v>
      </c>
      <c r="BO1983" s="1">
        <v>2837.181</v>
      </c>
      <c r="BP1983" s="1">
        <v>0.16</v>
      </c>
      <c r="BR1983" s="1">
        <v>57.143</v>
      </c>
      <c r="BT1983" s="1">
        <v>0.0</v>
      </c>
      <c r="BU1983" s="1">
        <v>0.0</v>
      </c>
      <c r="BY1983" s="1">
        <v>0.0</v>
      </c>
      <c r="BZ1983" s="1">
        <v>0.0</v>
      </c>
      <c r="CB1983" s="1">
        <v>0.0</v>
      </c>
      <c r="CG1983" s="1">
        <v>2127.886</v>
      </c>
      <c r="CH1983" s="1">
        <v>0.12</v>
      </c>
      <c r="CK1983" s="1">
        <v>0.0</v>
      </c>
      <c r="CL1983" s="1">
        <v>0.0</v>
      </c>
      <c r="CM1983" s="1">
        <v>0.0</v>
      </c>
      <c r="CN1983" s="1">
        <v>42.857</v>
      </c>
      <c r="CQ1983" s="1">
        <v>0.0</v>
      </c>
      <c r="CR1983" s="1">
        <v>0.0</v>
      </c>
      <c r="CU1983" s="1">
        <v>0.0</v>
      </c>
      <c r="CV1983" s="1">
        <v>0.0</v>
      </c>
      <c r="CX1983" s="1">
        <v>0.0</v>
      </c>
      <c r="CY1983" s="1">
        <v>0.0</v>
      </c>
      <c r="DA1983" s="1">
        <v>4965.067</v>
      </c>
      <c r="DB1983" s="1">
        <v>2.461</v>
      </c>
      <c r="DF1983" s="1">
        <v>2837.181</v>
      </c>
      <c r="DG1983" s="1">
        <v>0.16</v>
      </c>
      <c r="DI1983" s="1">
        <v>57.143</v>
      </c>
      <c r="DN1983" s="1">
        <v>0.0</v>
      </c>
      <c r="DO1983" s="1">
        <v>0.0</v>
      </c>
      <c r="DQ1983" s="1">
        <v>0.0</v>
      </c>
      <c r="DV1983" s="1">
        <v>0.0</v>
      </c>
      <c r="DW1983" s="1">
        <v>0.0</v>
      </c>
      <c r="DY1983" s="1">
        <v>0.0</v>
      </c>
    </row>
    <row r="1984">
      <c r="A1984" s="1" t="s">
        <v>290</v>
      </c>
      <c r="B1984" s="1">
        <v>2002.0</v>
      </c>
      <c r="C1984" s="1" t="s">
        <v>291</v>
      </c>
      <c r="D1984" s="1">
        <v>56570.0</v>
      </c>
      <c r="J1984" s="1">
        <v>0.0</v>
      </c>
      <c r="K1984" s="1">
        <v>0.0</v>
      </c>
      <c r="L1984" s="1">
        <v>0.0</v>
      </c>
      <c r="N1984" s="1">
        <v>290.323</v>
      </c>
      <c r="S1984" s="1">
        <v>0.0</v>
      </c>
      <c r="T1984" s="1">
        <v>0.0</v>
      </c>
      <c r="V1984" s="1">
        <v>0.0</v>
      </c>
      <c r="W1984" s="1">
        <v>0.0</v>
      </c>
      <c r="X1984" s="1">
        <v>0.0</v>
      </c>
      <c r="Y1984" s="1">
        <v>0.0</v>
      </c>
      <c r="AA1984" s="1">
        <v>0.31</v>
      </c>
      <c r="AB1984" s="1">
        <v>5479.937</v>
      </c>
      <c r="AC1984" s="1">
        <v>0.31</v>
      </c>
      <c r="AE1984" s="1">
        <v>-5.249</v>
      </c>
      <c r="AF1984" s="1">
        <v>-0.129</v>
      </c>
      <c r="AG1984" s="1">
        <v>41215.73</v>
      </c>
      <c r="AK1984" s="1">
        <v>2298.038</v>
      </c>
      <c r="AL1984" s="1">
        <v>0.13</v>
      </c>
      <c r="AO1984" s="1">
        <v>41.935</v>
      </c>
      <c r="AT1984" s="1">
        <v>0.0</v>
      </c>
      <c r="AU1984" s="1">
        <v>0.0</v>
      </c>
      <c r="AX1984" s="1">
        <v>0.0</v>
      </c>
      <c r="AY1984" s="1">
        <v>0.0</v>
      </c>
      <c r="AZ1984" s="1">
        <v>0.0</v>
      </c>
      <c r="BA1984" s="1">
        <v>0.0</v>
      </c>
      <c r="BC1984" s="1">
        <v>0.09</v>
      </c>
      <c r="BG1984" s="1">
        <v>3181.899</v>
      </c>
      <c r="BH1984" s="1">
        <v>0.18</v>
      </c>
      <c r="BJ1984" s="1">
        <v>58.065</v>
      </c>
      <c r="BO1984" s="1">
        <v>3181.899</v>
      </c>
      <c r="BP1984" s="1">
        <v>0.18</v>
      </c>
      <c r="BR1984" s="1">
        <v>58.065</v>
      </c>
      <c r="BT1984" s="1">
        <v>0.0</v>
      </c>
      <c r="BU1984" s="1">
        <v>0.0</v>
      </c>
      <c r="BY1984" s="1">
        <v>0.0</v>
      </c>
      <c r="BZ1984" s="1">
        <v>0.0</v>
      </c>
      <c r="CB1984" s="1">
        <v>0.0</v>
      </c>
      <c r="CG1984" s="1">
        <v>2298.038</v>
      </c>
      <c r="CH1984" s="1">
        <v>0.13</v>
      </c>
      <c r="CK1984" s="1">
        <v>0.0</v>
      </c>
      <c r="CL1984" s="1">
        <v>0.0</v>
      </c>
      <c r="CM1984" s="1">
        <v>0.0</v>
      </c>
      <c r="CN1984" s="1">
        <v>41.935</v>
      </c>
      <c r="CQ1984" s="1">
        <v>0.0</v>
      </c>
      <c r="CR1984" s="1">
        <v>0.0</v>
      </c>
      <c r="CU1984" s="1">
        <v>0.0</v>
      </c>
      <c r="CV1984" s="1">
        <v>0.0</v>
      </c>
      <c r="CX1984" s="1">
        <v>0.0</v>
      </c>
      <c r="CY1984" s="1">
        <v>0.0</v>
      </c>
      <c r="DA1984" s="1">
        <v>5479.937</v>
      </c>
      <c r="DB1984" s="1">
        <v>2.332</v>
      </c>
      <c r="DF1984" s="1">
        <v>3181.899</v>
      </c>
      <c r="DG1984" s="1">
        <v>0.18</v>
      </c>
      <c r="DI1984" s="1">
        <v>58.065</v>
      </c>
      <c r="DN1984" s="1">
        <v>0.0</v>
      </c>
      <c r="DO1984" s="1">
        <v>0.0</v>
      </c>
      <c r="DQ1984" s="1">
        <v>0.0</v>
      </c>
      <c r="DV1984" s="1">
        <v>0.0</v>
      </c>
      <c r="DW1984" s="1">
        <v>0.0</v>
      </c>
      <c r="DY1984" s="1">
        <v>0.0</v>
      </c>
    </row>
    <row r="1985">
      <c r="A1985" s="1" t="s">
        <v>290</v>
      </c>
      <c r="B1985" s="1">
        <v>2003.0</v>
      </c>
      <c r="C1985" s="1" t="s">
        <v>291</v>
      </c>
      <c r="D1985" s="1">
        <v>56737.0</v>
      </c>
      <c r="J1985" s="1">
        <v>0.0</v>
      </c>
      <c r="K1985" s="1">
        <v>0.0</v>
      </c>
      <c r="L1985" s="1">
        <v>0.0</v>
      </c>
      <c r="N1985" s="1">
        <v>290.323</v>
      </c>
      <c r="S1985" s="1">
        <v>0.0</v>
      </c>
      <c r="T1985" s="1">
        <v>0.0</v>
      </c>
      <c r="V1985" s="1">
        <v>0.0</v>
      </c>
      <c r="W1985" s="1">
        <v>0.0</v>
      </c>
      <c r="X1985" s="1">
        <v>0.0</v>
      </c>
      <c r="Y1985" s="1">
        <v>0.0</v>
      </c>
      <c r="AA1985" s="1">
        <v>0.31</v>
      </c>
      <c r="AB1985" s="1">
        <v>5463.807</v>
      </c>
      <c r="AC1985" s="1">
        <v>0.31</v>
      </c>
      <c r="AE1985" s="1">
        <v>11.383</v>
      </c>
      <c r="AF1985" s="1">
        <v>0.265</v>
      </c>
      <c r="AG1985" s="1">
        <v>45772.387</v>
      </c>
      <c r="AK1985" s="1">
        <v>2291.274</v>
      </c>
      <c r="AL1985" s="1">
        <v>0.13</v>
      </c>
      <c r="AO1985" s="1">
        <v>41.935</v>
      </c>
      <c r="AT1985" s="1">
        <v>0.0</v>
      </c>
      <c r="AU1985" s="1">
        <v>0.0</v>
      </c>
      <c r="AX1985" s="1">
        <v>0.0</v>
      </c>
      <c r="AY1985" s="1">
        <v>0.0</v>
      </c>
      <c r="AZ1985" s="1">
        <v>0.0</v>
      </c>
      <c r="BA1985" s="1">
        <v>0.0</v>
      </c>
      <c r="BC1985" s="1">
        <v>0.09</v>
      </c>
      <c r="BG1985" s="1">
        <v>3172.533</v>
      </c>
      <c r="BH1985" s="1">
        <v>0.18</v>
      </c>
      <c r="BJ1985" s="1">
        <v>58.065</v>
      </c>
      <c r="BO1985" s="1">
        <v>3172.533</v>
      </c>
      <c r="BP1985" s="1">
        <v>0.18</v>
      </c>
      <c r="BR1985" s="1">
        <v>58.065</v>
      </c>
      <c r="BT1985" s="1">
        <v>0.0</v>
      </c>
      <c r="BU1985" s="1">
        <v>0.0</v>
      </c>
      <c r="BY1985" s="1">
        <v>0.0</v>
      </c>
      <c r="BZ1985" s="1">
        <v>0.0</v>
      </c>
      <c r="CB1985" s="1">
        <v>0.0</v>
      </c>
      <c r="CG1985" s="1">
        <v>2291.274</v>
      </c>
      <c r="CH1985" s="1">
        <v>0.13</v>
      </c>
      <c r="CK1985" s="1">
        <v>0.0</v>
      </c>
      <c r="CL1985" s="1">
        <v>0.0</v>
      </c>
      <c r="CM1985" s="1">
        <v>0.0</v>
      </c>
      <c r="CN1985" s="1">
        <v>41.935</v>
      </c>
      <c r="CQ1985" s="1">
        <v>0.0</v>
      </c>
      <c r="CR1985" s="1">
        <v>0.0</v>
      </c>
      <c r="CU1985" s="1">
        <v>0.0</v>
      </c>
      <c r="CV1985" s="1">
        <v>0.0</v>
      </c>
      <c r="CX1985" s="1">
        <v>0.0</v>
      </c>
      <c r="CY1985" s="1">
        <v>0.0</v>
      </c>
      <c r="DA1985" s="1">
        <v>5463.807</v>
      </c>
      <c r="DB1985" s="1">
        <v>2.597</v>
      </c>
      <c r="DF1985" s="1">
        <v>3172.533</v>
      </c>
      <c r="DG1985" s="1">
        <v>0.18</v>
      </c>
      <c r="DI1985" s="1">
        <v>58.065</v>
      </c>
      <c r="DN1985" s="1">
        <v>0.0</v>
      </c>
      <c r="DO1985" s="1">
        <v>0.0</v>
      </c>
      <c r="DQ1985" s="1">
        <v>0.0</v>
      </c>
      <c r="DV1985" s="1">
        <v>0.0</v>
      </c>
      <c r="DW1985" s="1">
        <v>0.0</v>
      </c>
      <c r="DY1985" s="1">
        <v>0.0</v>
      </c>
    </row>
    <row r="1986">
      <c r="A1986" s="1" t="s">
        <v>290</v>
      </c>
      <c r="B1986" s="1">
        <v>2004.0</v>
      </c>
      <c r="C1986" s="1" t="s">
        <v>291</v>
      </c>
      <c r="D1986" s="1">
        <v>56882.0</v>
      </c>
      <c r="J1986" s="1">
        <v>0.0</v>
      </c>
      <c r="K1986" s="1">
        <v>0.0</v>
      </c>
      <c r="L1986" s="1">
        <v>0.0</v>
      </c>
      <c r="N1986" s="1">
        <v>272.727</v>
      </c>
      <c r="S1986" s="1">
        <v>0.0</v>
      </c>
      <c r="T1986" s="1">
        <v>0.0</v>
      </c>
      <c r="V1986" s="1">
        <v>0.0</v>
      </c>
      <c r="W1986" s="1">
        <v>0.0</v>
      </c>
      <c r="X1986" s="1">
        <v>0.0</v>
      </c>
      <c r="Y1986" s="1">
        <v>0.0</v>
      </c>
      <c r="AA1986" s="1">
        <v>0.33</v>
      </c>
      <c r="AB1986" s="1">
        <v>5801.484</v>
      </c>
      <c r="AC1986" s="1">
        <v>0.33</v>
      </c>
      <c r="AE1986" s="1">
        <v>-4.714</v>
      </c>
      <c r="AF1986" s="1">
        <v>-0.122</v>
      </c>
      <c r="AG1986" s="1">
        <v>43503.406</v>
      </c>
      <c r="AK1986" s="1">
        <v>2461.236</v>
      </c>
      <c r="AL1986" s="1">
        <v>0.14</v>
      </c>
      <c r="AO1986" s="1">
        <v>42.424</v>
      </c>
      <c r="AT1986" s="1">
        <v>0.0</v>
      </c>
      <c r="AU1986" s="1">
        <v>0.0</v>
      </c>
      <c r="AX1986" s="1">
        <v>0.0</v>
      </c>
      <c r="AY1986" s="1">
        <v>0.0</v>
      </c>
      <c r="AZ1986" s="1">
        <v>0.0</v>
      </c>
      <c r="BA1986" s="1">
        <v>0.0</v>
      </c>
      <c r="BC1986" s="1">
        <v>0.09</v>
      </c>
      <c r="BG1986" s="1">
        <v>3340.248</v>
      </c>
      <c r="BH1986" s="1">
        <v>0.19</v>
      </c>
      <c r="BJ1986" s="1">
        <v>57.576</v>
      </c>
      <c r="BO1986" s="1">
        <v>3340.248</v>
      </c>
      <c r="BP1986" s="1">
        <v>0.19</v>
      </c>
      <c r="BR1986" s="1">
        <v>57.576</v>
      </c>
      <c r="BT1986" s="1">
        <v>0.0</v>
      </c>
      <c r="BU1986" s="1">
        <v>0.0</v>
      </c>
      <c r="BY1986" s="1">
        <v>0.0</v>
      </c>
      <c r="BZ1986" s="1">
        <v>0.0</v>
      </c>
      <c r="CB1986" s="1">
        <v>0.0</v>
      </c>
      <c r="CG1986" s="1">
        <v>2461.236</v>
      </c>
      <c r="CH1986" s="1">
        <v>0.14</v>
      </c>
      <c r="CK1986" s="1">
        <v>0.0</v>
      </c>
      <c r="CL1986" s="1">
        <v>0.0</v>
      </c>
      <c r="CM1986" s="1">
        <v>0.0</v>
      </c>
      <c r="CN1986" s="1">
        <v>42.424</v>
      </c>
      <c r="CQ1986" s="1">
        <v>0.0</v>
      </c>
      <c r="CR1986" s="1">
        <v>0.0</v>
      </c>
      <c r="CU1986" s="1">
        <v>0.0</v>
      </c>
      <c r="CV1986" s="1">
        <v>0.0</v>
      </c>
      <c r="CX1986" s="1">
        <v>0.0</v>
      </c>
      <c r="CY1986" s="1">
        <v>0.0</v>
      </c>
      <c r="DA1986" s="1">
        <v>5801.484</v>
      </c>
      <c r="DB1986" s="1">
        <v>2.475</v>
      </c>
      <c r="DF1986" s="1">
        <v>3340.248</v>
      </c>
      <c r="DG1986" s="1">
        <v>0.19</v>
      </c>
      <c r="DI1986" s="1">
        <v>57.576</v>
      </c>
      <c r="DN1986" s="1">
        <v>0.0</v>
      </c>
      <c r="DO1986" s="1">
        <v>0.0</v>
      </c>
      <c r="DQ1986" s="1">
        <v>0.0</v>
      </c>
      <c r="DV1986" s="1">
        <v>0.0</v>
      </c>
      <c r="DW1986" s="1">
        <v>0.0</v>
      </c>
      <c r="DY1986" s="1">
        <v>0.0</v>
      </c>
    </row>
    <row r="1987">
      <c r="A1987" s="1" t="s">
        <v>290</v>
      </c>
      <c r="B1987" s="1">
        <v>2005.0</v>
      </c>
      <c r="C1987" s="1" t="s">
        <v>291</v>
      </c>
      <c r="D1987" s="1">
        <v>56917.0</v>
      </c>
      <c r="J1987" s="1">
        <v>0.0</v>
      </c>
      <c r="K1987" s="1">
        <v>0.0</v>
      </c>
      <c r="L1987" s="1">
        <v>0.0</v>
      </c>
      <c r="N1987" s="1">
        <v>264.706</v>
      </c>
      <c r="S1987" s="1">
        <v>0.0</v>
      </c>
      <c r="T1987" s="1">
        <v>0.0</v>
      </c>
      <c r="V1987" s="1">
        <v>0.0</v>
      </c>
      <c r="W1987" s="1">
        <v>0.0</v>
      </c>
      <c r="X1987" s="1">
        <v>0.0</v>
      </c>
      <c r="Y1987" s="1">
        <v>0.0</v>
      </c>
      <c r="AA1987" s="1">
        <v>0.34</v>
      </c>
      <c r="AB1987" s="1">
        <v>5973.611</v>
      </c>
      <c r="AC1987" s="1">
        <v>0.34</v>
      </c>
      <c r="AE1987" s="1">
        <v>22.647</v>
      </c>
      <c r="AF1987" s="1">
        <v>0.56</v>
      </c>
      <c r="AG1987" s="1">
        <v>53322.676</v>
      </c>
      <c r="AK1987" s="1">
        <v>2459.722</v>
      </c>
      <c r="AL1987" s="1">
        <v>0.14</v>
      </c>
      <c r="AO1987" s="1">
        <v>41.176</v>
      </c>
      <c r="AT1987" s="1">
        <v>0.0</v>
      </c>
      <c r="AU1987" s="1">
        <v>0.0</v>
      </c>
      <c r="AX1987" s="1">
        <v>0.0</v>
      </c>
      <c r="AY1987" s="1">
        <v>0.0</v>
      </c>
      <c r="AZ1987" s="1">
        <v>0.0</v>
      </c>
      <c r="BA1987" s="1">
        <v>0.0</v>
      </c>
      <c r="BC1987" s="1">
        <v>0.09</v>
      </c>
      <c r="BG1987" s="1">
        <v>3513.889</v>
      </c>
      <c r="BH1987" s="1">
        <v>0.2</v>
      </c>
      <c r="BJ1987" s="1">
        <v>58.824</v>
      </c>
      <c r="BO1987" s="1">
        <v>3513.889</v>
      </c>
      <c r="BP1987" s="1">
        <v>0.2</v>
      </c>
      <c r="BR1987" s="1">
        <v>58.824</v>
      </c>
      <c r="BT1987" s="1">
        <v>0.0</v>
      </c>
      <c r="BU1987" s="1">
        <v>0.0</v>
      </c>
      <c r="BY1987" s="1">
        <v>0.0</v>
      </c>
      <c r="BZ1987" s="1">
        <v>0.0</v>
      </c>
      <c r="CB1987" s="1">
        <v>0.0</v>
      </c>
      <c r="CG1987" s="1">
        <v>2459.722</v>
      </c>
      <c r="CH1987" s="1">
        <v>0.14</v>
      </c>
      <c r="CK1987" s="1">
        <v>0.0</v>
      </c>
      <c r="CL1987" s="1">
        <v>0.0</v>
      </c>
      <c r="CM1987" s="1">
        <v>0.0</v>
      </c>
      <c r="CN1987" s="1">
        <v>41.176</v>
      </c>
      <c r="CQ1987" s="1">
        <v>0.0</v>
      </c>
      <c r="CR1987" s="1">
        <v>0.0</v>
      </c>
      <c r="CU1987" s="1">
        <v>0.0</v>
      </c>
      <c r="CV1987" s="1">
        <v>0.0</v>
      </c>
      <c r="CX1987" s="1">
        <v>0.0</v>
      </c>
      <c r="CY1987" s="1">
        <v>0.0</v>
      </c>
      <c r="DA1987" s="1">
        <v>5973.611</v>
      </c>
      <c r="DB1987" s="1">
        <v>3.035</v>
      </c>
      <c r="DF1987" s="1">
        <v>3513.889</v>
      </c>
      <c r="DG1987" s="1">
        <v>0.2</v>
      </c>
      <c r="DI1987" s="1">
        <v>58.824</v>
      </c>
      <c r="DN1987" s="1">
        <v>0.0</v>
      </c>
      <c r="DO1987" s="1">
        <v>0.0</v>
      </c>
      <c r="DQ1987" s="1">
        <v>0.0</v>
      </c>
      <c r="DV1987" s="1">
        <v>0.0</v>
      </c>
      <c r="DW1987" s="1">
        <v>0.0</v>
      </c>
      <c r="DY1987" s="1">
        <v>0.0</v>
      </c>
    </row>
    <row r="1988">
      <c r="A1988" s="1" t="s">
        <v>290</v>
      </c>
      <c r="B1988" s="1">
        <v>2006.0</v>
      </c>
      <c r="C1988" s="1" t="s">
        <v>291</v>
      </c>
      <c r="D1988" s="1">
        <v>56858.0</v>
      </c>
      <c r="J1988" s="1">
        <v>0.0</v>
      </c>
      <c r="K1988" s="1">
        <v>0.0</v>
      </c>
      <c r="L1988" s="1">
        <v>0.0</v>
      </c>
      <c r="N1988" s="1">
        <v>285.714</v>
      </c>
      <c r="S1988" s="1">
        <v>0.0</v>
      </c>
      <c r="T1988" s="1">
        <v>0.0</v>
      </c>
      <c r="V1988" s="1">
        <v>0.0</v>
      </c>
      <c r="W1988" s="1">
        <v>0.0</v>
      </c>
      <c r="X1988" s="1">
        <v>0.0</v>
      </c>
      <c r="Y1988" s="1">
        <v>0.0</v>
      </c>
      <c r="AA1988" s="1">
        <v>0.35</v>
      </c>
      <c r="AB1988" s="1">
        <v>6155.686</v>
      </c>
      <c r="AC1988" s="1">
        <v>0.35</v>
      </c>
      <c r="AE1988" s="1">
        <v>-8.724</v>
      </c>
      <c r="AF1988" s="1">
        <v>-0.265</v>
      </c>
      <c r="AG1988" s="1">
        <v>48721.465</v>
      </c>
      <c r="AK1988" s="1">
        <v>2638.151</v>
      </c>
      <c r="AL1988" s="1">
        <v>0.15</v>
      </c>
      <c r="AO1988" s="1">
        <v>42.857</v>
      </c>
      <c r="AT1988" s="1">
        <v>0.0</v>
      </c>
      <c r="AU1988" s="1">
        <v>0.0</v>
      </c>
      <c r="AX1988" s="1">
        <v>0.0</v>
      </c>
      <c r="AY1988" s="1">
        <v>0.0</v>
      </c>
      <c r="AZ1988" s="1">
        <v>0.0</v>
      </c>
      <c r="BA1988" s="1">
        <v>0.0</v>
      </c>
      <c r="BC1988" s="1">
        <v>0.1</v>
      </c>
      <c r="BG1988" s="1">
        <v>3517.535</v>
      </c>
      <c r="BH1988" s="1">
        <v>0.2</v>
      </c>
      <c r="BJ1988" s="1">
        <v>57.143</v>
      </c>
      <c r="BO1988" s="1">
        <v>3517.535</v>
      </c>
      <c r="BP1988" s="1">
        <v>0.2</v>
      </c>
      <c r="BR1988" s="1">
        <v>57.143</v>
      </c>
      <c r="BT1988" s="1">
        <v>0.0</v>
      </c>
      <c r="BU1988" s="1">
        <v>0.0</v>
      </c>
      <c r="BY1988" s="1">
        <v>0.0</v>
      </c>
      <c r="BZ1988" s="1">
        <v>0.0</v>
      </c>
      <c r="CB1988" s="1">
        <v>0.0</v>
      </c>
      <c r="CG1988" s="1">
        <v>2638.151</v>
      </c>
      <c r="CH1988" s="1">
        <v>0.15</v>
      </c>
      <c r="CK1988" s="1">
        <v>0.0</v>
      </c>
      <c r="CL1988" s="1">
        <v>0.0</v>
      </c>
      <c r="CM1988" s="1">
        <v>0.0</v>
      </c>
      <c r="CN1988" s="1">
        <v>42.857</v>
      </c>
      <c r="CQ1988" s="1">
        <v>0.0</v>
      </c>
      <c r="CR1988" s="1">
        <v>0.0</v>
      </c>
      <c r="CU1988" s="1">
        <v>0.0</v>
      </c>
      <c r="CV1988" s="1">
        <v>0.0</v>
      </c>
      <c r="CX1988" s="1">
        <v>0.0</v>
      </c>
      <c r="CY1988" s="1">
        <v>0.0</v>
      </c>
      <c r="DA1988" s="1">
        <v>6155.686</v>
      </c>
      <c r="DB1988" s="1">
        <v>2.77</v>
      </c>
      <c r="DF1988" s="1">
        <v>3517.535</v>
      </c>
      <c r="DG1988" s="1">
        <v>0.2</v>
      </c>
      <c r="DI1988" s="1">
        <v>57.143</v>
      </c>
      <c r="DN1988" s="1">
        <v>0.0</v>
      </c>
      <c r="DO1988" s="1">
        <v>0.0</v>
      </c>
      <c r="DQ1988" s="1">
        <v>0.0</v>
      </c>
      <c r="DV1988" s="1">
        <v>0.0</v>
      </c>
      <c r="DW1988" s="1">
        <v>0.0</v>
      </c>
      <c r="DY1988" s="1">
        <v>0.0</v>
      </c>
    </row>
    <row r="1989">
      <c r="A1989" s="1" t="s">
        <v>290</v>
      </c>
      <c r="B1989" s="1">
        <v>2007.0</v>
      </c>
      <c r="C1989" s="1" t="s">
        <v>291</v>
      </c>
      <c r="D1989" s="1">
        <v>56760.0</v>
      </c>
      <c r="J1989" s="1">
        <v>0.0</v>
      </c>
      <c r="K1989" s="1">
        <v>0.0</v>
      </c>
      <c r="L1989" s="1">
        <v>0.0</v>
      </c>
      <c r="N1989" s="1">
        <v>305.556</v>
      </c>
      <c r="S1989" s="1">
        <v>0.0</v>
      </c>
      <c r="T1989" s="1">
        <v>0.0</v>
      </c>
      <c r="V1989" s="1">
        <v>0.0</v>
      </c>
      <c r="W1989" s="1">
        <v>0.0</v>
      </c>
      <c r="X1989" s="1">
        <v>0.0</v>
      </c>
      <c r="Y1989" s="1">
        <v>0.0</v>
      </c>
      <c r="AA1989" s="1">
        <v>0.36</v>
      </c>
      <c r="AB1989" s="1">
        <v>6342.495</v>
      </c>
      <c r="AC1989" s="1">
        <v>0.36</v>
      </c>
      <c r="AE1989" s="1">
        <v>14.238</v>
      </c>
      <c r="AF1989" s="1">
        <v>0.394</v>
      </c>
      <c r="AG1989" s="1">
        <v>55754.504</v>
      </c>
      <c r="AK1989" s="1">
        <v>2818.886</v>
      </c>
      <c r="AL1989" s="1">
        <v>0.16</v>
      </c>
      <c r="AO1989" s="1">
        <v>44.444</v>
      </c>
      <c r="AT1989" s="1">
        <v>0.0</v>
      </c>
      <c r="AU1989" s="1">
        <v>0.0</v>
      </c>
      <c r="AX1989" s="1">
        <v>0.0</v>
      </c>
      <c r="AY1989" s="1">
        <v>0.0</v>
      </c>
      <c r="AZ1989" s="1">
        <v>0.0</v>
      </c>
      <c r="BA1989" s="1">
        <v>0.0</v>
      </c>
      <c r="BC1989" s="1">
        <v>0.11</v>
      </c>
      <c r="BG1989" s="1">
        <v>3523.608</v>
      </c>
      <c r="BH1989" s="1">
        <v>0.2</v>
      </c>
      <c r="BJ1989" s="1">
        <v>55.556</v>
      </c>
      <c r="BO1989" s="1">
        <v>3523.608</v>
      </c>
      <c r="BP1989" s="1">
        <v>0.2</v>
      </c>
      <c r="BR1989" s="1">
        <v>55.556</v>
      </c>
      <c r="BT1989" s="1">
        <v>0.0</v>
      </c>
      <c r="BU1989" s="1">
        <v>0.0</v>
      </c>
      <c r="BY1989" s="1">
        <v>0.0</v>
      </c>
      <c r="BZ1989" s="1">
        <v>0.0</v>
      </c>
      <c r="CB1989" s="1">
        <v>0.0</v>
      </c>
      <c r="CG1989" s="1">
        <v>2818.886</v>
      </c>
      <c r="CH1989" s="1">
        <v>0.16</v>
      </c>
      <c r="CK1989" s="1">
        <v>0.0</v>
      </c>
      <c r="CL1989" s="1">
        <v>0.0</v>
      </c>
      <c r="CM1989" s="1">
        <v>0.0</v>
      </c>
      <c r="CN1989" s="1">
        <v>44.444</v>
      </c>
      <c r="CQ1989" s="1">
        <v>0.0</v>
      </c>
      <c r="CR1989" s="1">
        <v>0.0</v>
      </c>
      <c r="CU1989" s="1">
        <v>0.0</v>
      </c>
      <c r="CV1989" s="1">
        <v>0.0</v>
      </c>
      <c r="CX1989" s="1">
        <v>0.0</v>
      </c>
      <c r="CY1989" s="1">
        <v>0.0</v>
      </c>
      <c r="DA1989" s="1">
        <v>6342.495</v>
      </c>
      <c r="DB1989" s="1">
        <v>3.165</v>
      </c>
      <c r="DF1989" s="1">
        <v>3523.608</v>
      </c>
      <c r="DG1989" s="1">
        <v>0.2</v>
      </c>
      <c r="DI1989" s="1">
        <v>55.556</v>
      </c>
      <c r="DN1989" s="1">
        <v>0.0</v>
      </c>
      <c r="DO1989" s="1">
        <v>0.0</v>
      </c>
      <c r="DQ1989" s="1">
        <v>0.0</v>
      </c>
      <c r="DV1989" s="1">
        <v>0.0</v>
      </c>
      <c r="DW1989" s="1">
        <v>0.0</v>
      </c>
      <c r="DY1989" s="1">
        <v>0.0</v>
      </c>
    </row>
    <row r="1990">
      <c r="A1990" s="1" t="s">
        <v>290</v>
      </c>
      <c r="B1990" s="1">
        <v>2008.0</v>
      </c>
      <c r="C1990" s="1" t="s">
        <v>291</v>
      </c>
      <c r="D1990" s="1">
        <v>56644.0</v>
      </c>
      <c r="J1990" s="1">
        <v>0.0</v>
      </c>
      <c r="K1990" s="1">
        <v>0.0</v>
      </c>
      <c r="L1990" s="1">
        <v>0.0</v>
      </c>
      <c r="N1990" s="1">
        <v>297.297</v>
      </c>
      <c r="S1990" s="1">
        <v>0.0</v>
      </c>
      <c r="T1990" s="1">
        <v>0.0</v>
      </c>
      <c r="V1990" s="1">
        <v>0.0</v>
      </c>
      <c r="W1990" s="1">
        <v>0.0</v>
      </c>
      <c r="X1990" s="1">
        <v>0.0</v>
      </c>
      <c r="Y1990" s="1">
        <v>0.0</v>
      </c>
      <c r="AA1990" s="1">
        <v>0.37</v>
      </c>
      <c r="AB1990" s="1">
        <v>6532.025</v>
      </c>
      <c r="AC1990" s="1">
        <v>0.37</v>
      </c>
      <c r="AE1990" s="1">
        <v>-12.271</v>
      </c>
      <c r="AF1990" s="1">
        <v>-0.388</v>
      </c>
      <c r="AG1990" s="1">
        <v>49012.969</v>
      </c>
      <c r="AK1990" s="1">
        <v>3001.2</v>
      </c>
      <c r="AL1990" s="1">
        <v>0.17</v>
      </c>
      <c r="AO1990" s="1">
        <v>45.946</v>
      </c>
      <c r="AT1990" s="1">
        <v>0.0</v>
      </c>
      <c r="AU1990" s="1">
        <v>0.0</v>
      </c>
      <c r="AX1990" s="1">
        <v>0.0</v>
      </c>
      <c r="AY1990" s="1">
        <v>0.0</v>
      </c>
      <c r="AZ1990" s="1">
        <v>0.0</v>
      </c>
      <c r="BA1990" s="1">
        <v>0.0</v>
      </c>
      <c r="BC1990" s="1">
        <v>0.11</v>
      </c>
      <c r="BG1990" s="1">
        <v>3530.824</v>
      </c>
      <c r="BH1990" s="1">
        <v>0.2</v>
      </c>
      <c r="BJ1990" s="1">
        <v>54.054</v>
      </c>
      <c r="BO1990" s="1">
        <v>3530.824</v>
      </c>
      <c r="BP1990" s="1">
        <v>0.2</v>
      </c>
      <c r="BR1990" s="1">
        <v>54.054</v>
      </c>
      <c r="BT1990" s="1">
        <v>0.0</v>
      </c>
      <c r="BU1990" s="1">
        <v>0.0</v>
      </c>
      <c r="BY1990" s="1">
        <v>0.0</v>
      </c>
      <c r="BZ1990" s="1">
        <v>0.0</v>
      </c>
      <c r="CB1990" s="1">
        <v>0.0</v>
      </c>
      <c r="CG1990" s="1">
        <v>3001.2</v>
      </c>
      <c r="CH1990" s="1">
        <v>0.17</v>
      </c>
      <c r="CK1990" s="1">
        <v>0.0</v>
      </c>
      <c r="CL1990" s="1">
        <v>0.0</v>
      </c>
      <c r="CM1990" s="1">
        <v>0.0</v>
      </c>
      <c r="CN1990" s="1">
        <v>45.946</v>
      </c>
      <c r="CQ1990" s="1">
        <v>0.0</v>
      </c>
      <c r="CR1990" s="1">
        <v>0.0</v>
      </c>
      <c r="CU1990" s="1">
        <v>0.0</v>
      </c>
      <c r="CV1990" s="1">
        <v>0.0</v>
      </c>
      <c r="CX1990" s="1">
        <v>0.0</v>
      </c>
      <c r="CY1990" s="1">
        <v>0.0</v>
      </c>
      <c r="DA1990" s="1">
        <v>6532.025</v>
      </c>
      <c r="DB1990" s="1">
        <v>2.776</v>
      </c>
      <c r="DF1990" s="1">
        <v>3530.824</v>
      </c>
      <c r="DG1990" s="1">
        <v>0.2</v>
      </c>
      <c r="DI1990" s="1">
        <v>54.054</v>
      </c>
      <c r="DN1990" s="1">
        <v>0.0</v>
      </c>
      <c r="DO1990" s="1">
        <v>0.0</v>
      </c>
      <c r="DQ1990" s="1">
        <v>0.0</v>
      </c>
      <c r="DV1990" s="1">
        <v>0.0</v>
      </c>
      <c r="DW1990" s="1">
        <v>0.0</v>
      </c>
      <c r="DY1990" s="1">
        <v>0.0</v>
      </c>
    </row>
    <row r="1991">
      <c r="A1991" s="1" t="s">
        <v>290</v>
      </c>
      <c r="B1991" s="1">
        <v>2009.0</v>
      </c>
      <c r="C1991" s="1" t="s">
        <v>291</v>
      </c>
      <c r="D1991" s="1">
        <v>56502.0</v>
      </c>
      <c r="J1991" s="1">
        <v>0.0</v>
      </c>
      <c r="K1991" s="1">
        <v>0.0</v>
      </c>
      <c r="L1991" s="1">
        <v>0.0</v>
      </c>
      <c r="N1991" s="1">
        <v>268.293</v>
      </c>
      <c r="S1991" s="1">
        <v>0.0</v>
      </c>
      <c r="T1991" s="1">
        <v>0.0</v>
      </c>
      <c r="V1991" s="1">
        <v>0.0</v>
      </c>
      <c r="W1991" s="1">
        <v>0.0</v>
      </c>
      <c r="X1991" s="1">
        <v>0.0</v>
      </c>
      <c r="Y1991" s="1">
        <v>0.0</v>
      </c>
      <c r="AA1991" s="1">
        <v>0.41</v>
      </c>
      <c r="AB1991" s="1">
        <v>7256.38</v>
      </c>
      <c r="AC1991" s="1">
        <v>0.41</v>
      </c>
      <c r="AE1991" s="1">
        <v>6.807</v>
      </c>
      <c r="AF1991" s="1">
        <v>0.189</v>
      </c>
      <c r="AG1991" s="1">
        <v>52480.762</v>
      </c>
      <c r="AK1991" s="1">
        <v>2654.773</v>
      </c>
      <c r="AL1991" s="1">
        <v>0.15</v>
      </c>
      <c r="AO1991" s="1">
        <v>36.585</v>
      </c>
      <c r="AT1991" s="1">
        <v>0.0</v>
      </c>
      <c r="AU1991" s="1">
        <v>0.0</v>
      </c>
      <c r="AX1991" s="1">
        <v>0.0</v>
      </c>
      <c r="AY1991" s="1">
        <v>0.0</v>
      </c>
      <c r="AZ1991" s="1">
        <v>0.0</v>
      </c>
      <c r="BA1991" s="1">
        <v>0.0</v>
      </c>
      <c r="BC1991" s="1">
        <v>0.11</v>
      </c>
      <c r="BG1991" s="1">
        <v>4601.607</v>
      </c>
      <c r="BH1991" s="1">
        <v>0.26</v>
      </c>
      <c r="BJ1991" s="1">
        <v>63.415</v>
      </c>
      <c r="BO1991" s="1">
        <v>4601.607</v>
      </c>
      <c r="BP1991" s="1">
        <v>0.26</v>
      </c>
      <c r="BR1991" s="1">
        <v>63.415</v>
      </c>
      <c r="BT1991" s="1">
        <v>0.0</v>
      </c>
      <c r="BU1991" s="1">
        <v>0.0</v>
      </c>
      <c r="BY1991" s="1">
        <v>0.0</v>
      </c>
      <c r="BZ1991" s="1">
        <v>0.0</v>
      </c>
      <c r="CB1991" s="1">
        <v>0.0</v>
      </c>
      <c r="CG1991" s="1">
        <v>2654.773</v>
      </c>
      <c r="CH1991" s="1">
        <v>0.15</v>
      </c>
      <c r="CK1991" s="1">
        <v>0.0</v>
      </c>
      <c r="CL1991" s="1">
        <v>0.0</v>
      </c>
      <c r="CM1991" s="1">
        <v>0.0</v>
      </c>
      <c r="CN1991" s="1">
        <v>36.585</v>
      </c>
      <c r="CQ1991" s="1">
        <v>0.0</v>
      </c>
      <c r="CR1991" s="1">
        <v>0.0</v>
      </c>
      <c r="CU1991" s="1">
        <v>0.0</v>
      </c>
      <c r="CV1991" s="1">
        <v>0.0</v>
      </c>
      <c r="CX1991" s="1">
        <v>0.0</v>
      </c>
      <c r="CY1991" s="1">
        <v>0.0</v>
      </c>
      <c r="DA1991" s="1">
        <v>7256.38</v>
      </c>
      <c r="DB1991" s="1">
        <v>2.965</v>
      </c>
      <c r="DF1991" s="1">
        <v>4601.607</v>
      </c>
      <c r="DG1991" s="1">
        <v>0.26</v>
      </c>
      <c r="DI1991" s="1">
        <v>63.415</v>
      </c>
      <c r="DN1991" s="1">
        <v>0.0</v>
      </c>
      <c r="DO1991" s="1">
        <v>0.0</v>
      </c>
      <c r="DQ1991" s="1">
        <v>0.0</v>
      </c>
      <c r="DV1991" s="1">
        <v>0.0</v>
      </c>
      <c r="DW1991" s="1">
        <v>0.0</v>
      </c>
      <c r="DY1991" s="1">
        <v>0.0</v>
      </c>
    </row>
    <row r="1992">
      <c r="A1992" s="1" t="s">
        <v>290</v>
      </c>
      <c r="B1992" s="1">
        <v>2010.0</v>
      </c>
      <c r="C1992" s="1" t="s">
        <v>291</v>
      </c>
      <c r="D1992" s="1">
        <v>56588.0</v>
      </c>
      <c r="J1992" s="1">
        <v>0.0</v>
      </c>
      <c r="K1992" s="1">
        <v>0.0</v>
      </c>
      <c r="L1992" s="1">
        <v>0.0</v>
      </c>
      <c r="N1992" s="1">
        <v>219.512</v>
      </c>
      <c r="S1992" s="1">
        <v>0.0</v>
      </c>
      <c r="T1992" s="1">
        <v>0.0</v>
      </c>
      <c r="V1992" s="1">
        <v>0.0</v>
      </c>
      <c r="W1992" s="1">
        <v>0.0</v>
      </c>
      <c r="X1992" s="1">
        <v>0.0</v>
      </c>
      <c r="Y1992" s="1">
        <v>0.0</v>
      </c>
      <c r="AA1992" s="1">
        <v>0.41</v>
      </c>
      <c r="AB1992" s="1">
        <v>7245.353</v>
      </c>
      <c r="AC1992" s="1">
        <v>0.41</v>
      </c>
      <c r="AE1992" s="1">
        <v>28.96</v>
      </c>
      <c r="AF1992" s="1">
        <v>0.859</v>
      </c>
      <c r="AG1992" s="1">
        <v>67576.227</v>
      </c>
      <c r="AK1992" s="1">
        <v>2120.591</v>
      </c>
      <c r="AL1992" s="1">
        <v>0.12</v>
      </c>
      <c r="AO1992" s="1">
        <v>29.268</v>
      </c>
      <c r="AT1992" s="1">
        <v>0.0</v>
      </c>
      <c r="AU1992" s="1">
        <v>0.0</v>
      </c>
      <c r="AX1992" s="1">
        <v>0.0</v>
      </c>
      <c r="AY1992" s="1">
        <v>0.0</v>
      </c>
      <c r="AZ1992" s="1">
        <v>0.0</v>
      </c>
      <c r="BA1992" s="1">
        <v>0.0</v>
      </c>
      <c r="BC1992" s="1">
        <v>0.09</v>
      </c>
      <c r="BG1992" s="1">
        <v>5124.761</v>
      </c>
      <c r="BH1992" s="1">
        <v>0.29</v>
      </c>
      <c r="BJ1992" s="1">
        <v>70.732</v>
      </c>
      <c r="BO1992" s="1">
        <v>5124.761</v>
      </c>
      <c r="BP1992" s="1">
        <v>0.29</v>
      </c>
      <c r="BR1992" s="1">
        <v>70.732</v>
      </c>
      <c r="BT1992" s="1">
        <v>0.0</v>
      </c>
      <c r="BU1992" s="1">
        <v>0.0</v>
      </c>
      <c r="BY1992" s="1">
        <v>0.0</v>
      </c>
      <c r="BZ1992" s="1">
        <v>0.0</v>
      </c>
      <c r="CB1992" s="1">
        <v>0.0</v>
      </c>
      <c r="CG1992" s="1">
        <v>2120.591</v>
      </c>
      <c r="CH1992" s="1">
        <v>0.12</v>
      </c>
      <c r="CK1992" s="1">
        <v>0.0</v>
      </c>
      <c r="CL1992" s="1">
        <v>0.0</v>
      </c>
      <c r="CM1992" s="1">
        <v>0.0</v>
      </c>
      <c r="CN1992" s="1">
        <v>29.268</v>
      </c>
      <c r="CQ1992" s="1">
        <v>0.0</v>
      </c>
      <c r="CR1992" s="1">
        <v>0.0</v>
      </c>
      <c r="CU1992" s="1">
        <v>0.0</v>
      </c>
      <c r="CV1992" s="1">
        <v>0.0</v>
      </c>
      <c r="CX1992" s="1">
        <v>0.0</v>
      </c>
      <c r="CY1992" s="1">
        <v>0.0</v>
      </c>
      <c r="DA1992" s="1">
        <v>7245.353</v>
      </c>
      <c r="DB1992" s="1">
        <v>3.824</v>
      </c>
      <c r="DF1992" s="1">
        <v>5124.761</v>
      </c>
      <c r="DG1992" s="1">
        <v>0.29</v>
      </c>
      <c r="DI1992" s="1">
        <v>70.732</v>
      </c>
      <c r="DN1992" s="1">
        <v>0.0</v>
      </c>
      <c r="DO1992" s="1">
        <v>0.0</v>
      </c>
      <c r="DQ1992" s="1">
        <v>0.0</v>
      </c>
      <c r="DV1992" s="1">
        <v>0.0</v>
      </c>
      <c r="DW1992" s="1">
        <v>0.0</v>
      </c>
      <c r="DY1992" s="1">
        <v>0.0</v>
      </c>
    </row>
    <row r="1993">
      <c r="A1993" s="1" t="s">
        <v>290</v>
      </c>
      <c r="B1993" s="1">
        <v>2011.0</v>
      </c>
      <c r="C1993" s="1" t="s">
        <v>291</v>
      </c>
      <c r="D1993" s="1">
        <v>56803.0</v>
      </c>
      <c r="J1993" s="1">
        <v>0.0</v>
      </c>
      <c r="K1993" s="1">
        <v>0.0</v>
      </c>
      <c r="L1993" s="1">
        <v>0.0</v>
      </c>
      <c r="N1993" s="1">
        <v>177.778</v>
      </c>
      <c r="S1993" s="1">
        <v>0.0</v>
      </c>
      <c r="T1993" s="1">
        <v>0.0</v>
      </c>
      <c r="V1993" s="1">
        <v>0.0</v>
      </c>
      <c r="W1993" s="1">
        <v>0.0</v>
      </c>
      <c r="X1993" s="1">
        <v>0.0</v>
      </c>
      <c r="Y1993" s="1">
        <v>0.0</v>
      </c>
      <c r="AA1993" s="1">
        <v>0.45</v>
      </c>
      <c r="AB1993" s="1">
        <v>7922.117</v>
      </c>
      <c r="AC1993" s="1">
        <v>0.45</v>
      </c>
      <c r="AE1993" s="1">
        <v>-3.236</v>
      </c>
      <c r="AF1993" s="1">
        <v>-0.124</v>
      </c>
      <c r="AG1993" s="1">
        <v>65142.16</v>
      </c>
      <c r="AK1993" s="1">
        <v>1936.517</v>
      </c>
      <c r="AL1993" s="1">
        <v>0.11</v>
      </c>
      <c r="AO1993" s="1">
        <v>24.444</v>
      </c>
      <c r="AT1993" s="1">
        <v>0.0</v>
      </c>
      <c r="AU1993" s="1">
        <v>0.0</v>
      </c>
      <c r="AX1993" s="1">
        <v>0.0</v>
      </c>
      <c r="AY1993" s="1">
        <v>0.0</v>
      </c>
      <c r="AZ1993" s="1">
        <v>0.0</v>
      </c>
      <c r="BA1993" s="1">
        <v>0.0</v>
      </c>
      <c r="BC1993" s="1">
        <v>0.08</v>
      </c>
      <c r="BG1993" s="1">
        <v>5985.6</v>
      </c>
      <c r="BH1993" s="1">
        <v>0.34</v>
      </c>
      <c r="BJ1993" s="1">
        <v>75.556</v>
      </c>
      <c r="BO1993" s="1">
        <v>5985.6</v>
      </c>
      <c r="BP1993" s="1">
        <v>0.34</v>
      </c>
      <c r="BR1993" s="1">
        <v>75.556</v>
      </c>
      <c r="BT1993" s="1">
        <v>0.0</v>
      </c>
      <c r="BU1993" s="1">
        <v>0.0</v>
      </c>
      <c r="BY1993" s="1">
        <v>0.0</v>
      </c>
      <c r="BZ1993" s="1">
        <v>0.0</v>
      </c>
      <c r="CB1993" s="1">
        <v>0.0</v>
      </c>
      <c r="CG1993" s="1">
        <v>1936.517</v>
      </c>
      <c r="CH1993" s="1">
        <v>0.11</v>
      </c>
      <c r="CK1993" s="1">
        <v>0.0</v>
      </c>
      <c r="CL1993" s="1">
        <v>0.0</v>
      </c>
      <c r="CM1993" s="1">
        <v>0.0</v>
      </c>
      <c r="CN1993" s="1">
        <v>24.444</v>
      </c>
      <c r="CQ1993" s="1">
        <v>0.0</v>
      </c>
      <c r="CR1993" s="1">
        <v>0.0</v>
      </c>
      <c r="CU1993" s="1">
        <v>0.0</v>
      </c>
      <c r="CV1993" s="1">
        <v>0.0</v>
      </c>
      <c r="CX1993" s="1">
        <v>0.0</v>
      </c>
      <c r="CY1993" s="1">
        <v>0.0</v>
      </c>
      <c r="DA1993" s="1">
        <v>7922.117</v>
      </c>
      <c r="DB1993" s="1">
        <v>3.7</v>
      </c>
      <c r="DF1993" s="1">
        <v>5985.6</v>
      </c>
      <c r="DG1993" s="1">
        <v>0.34</v>
      </c>
      <c r="DI1993" s="1">
        <v>75.556</v>
      </c>
      <c r="DN1993" s="1">
        <v>0.0</v>
      </c>
      <c r="DO1993" s="1">
        <v>0.0</v>
      </c>
      <c r="DQ1993" s="1">
        <v>0.0</v>
      </c>
      <c r="DV1993" s="1">
        <v>0.0</v>
      </c>
      <c r="DW1993" s="1">
        <v>0.0</v>
      </c>
      <c r="DY1993" s="1">
        <v>0.0</v>
      </c>
    </row>
    <row r="1994">
      <c r="A1994" s="1" t="s">
        <v>290</v>
      </c>
      <c r="B1994" s="1">
        <v>2012.0</v>
      </c>
      <c r="C1994" s="1" t="s">
        <v>291</v>
      </c>
      <c r="D1994" s="1">
        <v>56745.0</v>
      </c>
      <c r="J1994" s="1">
        <v>0.0</v>
      </c>
      <c r="K1994" s="1">
        <v>0.0</v>
      </c>
      <c r="L1994" s="1">
        <v>0.0</v>
      </c>
      <c r="N1994" s="1">
        <v>177.778</v>
      </c>
      <c r="S1994" s="1">
        <v>0.0</v>
      </c>
      <c r="T1994" s="1">
        <v>0.0</v>
      </c>
      <c r="V1994" s="1">
        <v>0.0</v>
      </c>
      <c r="W1994" s="1">
        <v>0.0</v>
      </c>
      <c r="X1994" s="1">
        <v>0.0</v>
      </c>
      <c r="Y1994" s="1">
        <v>0.0</v>
      </c>
      <c r="AA1994" s="1">
        <v>0.45</v>
      </c>
      <c r="AB1994" s="1">
        <v>7930.214</v>
      </c>
      <c r="AC1994" s="1">
        <v>0.45</v>
      </c>
      <c r="AE1994" s="1">
        <v>-19.132</v>
      </c>
      <c r="AF1994" s="1">
        <v>-0.708</v>
      </c>
      <c r="AG1994" s="1">
        <v>52733.016</v>
      </c>
      <c r="AK1994" s="1">
        <v>1938.497</v>
      </c>
      <c r="AL1994" s="1">
        <v>0.11</v>
      </c>
      <c r="AO1994" s="1">
        <v>24.444</v>
      </c>
      <c r="AT1994" s="1">
        <v>0.0</v>
      </c>
      <c r="AU1994" s="1">
        <v>0.0</v>
      </c>
      <c r="AX1994" s="1">
        <v>0.0</v>
      </c>
      <c r="AY1994" s="1">
        <v>0.0</v>
      </c>
      <c r="AZ1994" s="1">
        <v>0.0</v>
      </c>
      <c r="BA1994" s="1">
        <v>0.0</v>
      </c>
      <c r="BC1994" s="1">
        <v>0.08</v>
      </c>
      <c r="BG1994" s="1">
        <v>5991.717</v>
      </c>
      <c r="BH1994" s="1">
        <v>0.34</v>
      </c>
      <c r="BJ1994" s="1">
        <v>75.556</v>
      </c>
      <c r="BO1994" s="1">
        <v>5991.717</v>
      </c>
      <c r="BP1994" s="1">
        <v>0.34</v>
      </c>
      <c r="BR1994" s="1">
        <v>75.556</v>
      </c>
      <c r="BT1994" s="1">
        <v>0.0</v>
      </c>
      <c r="BU1994" s="1">
        <v>0.0</v>
      </c>
      <c r="BY1994" s="1">
        <v>0.0</v>
      </c>
      <c r="BZ1994" s="1">
        <v>0.0</v>
      </c>
      <c r="CB1994" s="1">
        <v>0.0</v>
      </c>
      <c r="CG1994" s="1">
        <v>1938.497</v>
      </c>
      <c r="CH1994" s="1">
        <v>0.11</v>
      </c>
      <c r="CK1994" s="1">
        <v>0.0</v>
      </c>
      <c r="CL1994" s="1">
        <v>0.0</v>
      </c>
      <c r="CM1994" s="1">
        <v>0.0</v>
      </c>
      <c r="CN1994" s="1">
        <v>24.444</v>
      </c>
      <c r="CQ1994" s="1">
        <v>0.0</v>
      </c>
      <c r="CR1994" s="1">
        <v>0.0</v>
      </c>
      <c r="CU1994" s="1">
        <v>0.0</v>
      </c>
      <c r="CV1994" s="1">
        <v>0.0</v>
      </c>
      <c r="CX1994" s="1">
        <v>0.0</v>
      </c>
      <c r="CY1994" s="1">
        <v>0.0</v>
      </c>
      <c r="DA1994" s="1">
        <v>7930.214</v>
      </c>
      <c r="DB1994" s="1">
        <v>2.992</v>
      </c>
      <c r="DF1994" s="1">
        <v>5991.717</v>
      </c>
      <c r="DG1994" s="1">
        <v>0.34</v>
      </c>
      <c r="DI1994" s="1">
        <v>75.556</v>
      </c>
      <c r="DN1994" s="1">
        <v>0.0</v>
      </c>
      <c r="DO1994" s="1">
        <v>0.0</v>
      </c>
      <c r="DQ1994" s="1">
        <v>0.0</v>
      </c>
      <c r="DV1994" s="1">
        <v>0.0</v>
      </c>
      <c r="DW1994" s="1">
        <v>0.0</v>
      </c>
      <c r="DY1994" s="1">
        <v>0.0</v>
      </c>
    </row>
    <row r="1995">
      <c r="A1995" s="1" t="s">
        <v>290</v>
      </c>
      <c r="B1995" s="1">
        <v>2013.0</v>
      </c>
      <c r="C1995" s="1" t="s">
        <v>291</v>
      </c>
      <c r="D1995" s="1">
        <v>56477.0</v>
      </c>
      <c r="J1995" s="1">
        <v>0.0</v>
      </c>
      <c r="K1995" s="1">
        <v>0.0</v>
      </c>
      <c r="L1995" s="1">
        <v>0.0</v>
      </c>
      <c r="N1995" s="1">
        <v>152.174</v>
      </c>
      <c r="S1995" s="1">
        <v>0.0</v>
      </c>
      <c r="T1995" s="1">
        <v>0.0</v>
      </c>
      <c r="V1995" s="1">
        <v>0.0</v>
      </c>
      <c r="W1995" s="1">
        <v>0.0</v>
      </c>
      <c r="X1995" s="1">
        <v>0.0</v>
      </c>
      <c r="Y1995" s="1">
        <v>0.0</v>
      </c>
      <c r="AA1995" s="1">
        <v>0.46</v>
      </c>
      <c r="AB1995" s="1">
        <v>8144.909</v>
      </c>
      <c r="AC1995" s="1">
        <v>0.46</v>
      </c>
      <c r="AE1995" s="1">
        <v>-1.259</v>
      </c>
      <c r="AF1995" s="1">
        <v>-0.038</v>
      </c>
      <c r="AG1995" s="1">
        <v>52316.328</v>
      </c>
      <c r="AK1995" s="1">
        <v>1593.569</v>
      </c>
      <c r="AL1995" s="1">
        <v>0.09</v>
      </c>
      <c r="AO1995" s="1">
        <v>19.565</v>
      </c>
      <c r="AT1995" s="1">
        <v>0.0</v>
      </c>
      <c r="AU1995" s="1">
        <v>0.0</v>
      </c>
      <c r="AX1995" s="1">
        <v>0.0</v>
      </c>
      <c r="AY1995" s="1">
        <v>0.0</v>
      </c>
      <c r="AZ1995" s="1">
        <v>0.0</v>
      </c>
      <c r="BA1995" s="1">
        <v>0.0</v>
      </c>
      <c r="BC1995" s="1">
        <v>0.07</v>
      </c>
      <c r="BG1995" s="1">
        <v>6551.339</v>
      </c>
      <c r="BH1995" s="1">
        <v>0.37</v>
      </c>
      <c r="BJ1995" s="1">
        <v>80.435</v>
      </c>
      <c r="BO1995" s="1">
        <v>6551.339</v>
      </c>
      <c r="BP1995" s="1">
        <v>0.37</v>
      </c>
      <c r="BR1995" s="1">
        <v>80.435</v>
      </c>
      <c r="BT1995" s="1">
        <v>0.0</v>
      </c>
      <c r="BU1995" s="1">
        <v>0.0</v>
      </c>
      <c r="BY1995" s="1">
        <v>0.0</v>
      </c>
      <c r="BZ1995" s="1">
        <v>0.0</v>
      </c>
      <c r="CB1995" s="1">
        <v>0.0</v>
      </c>
      <c r="CG1995" s="1">
        <v>1593.569</v>
      </c>
      <c r="CH1995" s="1">
        <v>0.09</v>
      </c>
      <c r="CK1995" s="1">
        <v>0.0</v>
      </c>
      <c r="CL1995" s="1">
        <v>0.0</v>
      </c>
      <c r="CM1995" s="1">
        <v>0.0</v>
      </c>
      <c r="CN1995" s="1">
        <v>19.565</v>
      </c>
      <c r="CQ1995" s="1">
        <v>0.0</v>
      </c>
      <c r="CR1995" s="1">
        <v>0.0</v>
      </c>
      <c r="CU1995" s="1">
        <v>0.0</v>
      </c>
      <c r="CV1995" s="1">
        <v>0.0</v>
      </c>
      <c r="CX1995" s="1">
        <v>0.0</v>
      </c>
      <c r="CY1995" s="1">
        <v>0.0</v>
      </c>
      <c r="DA1995" s="1">
        <v>8144.909</v>
      </c>
      <c r="DB1995" s="1">
        <v>2.955</v>
      </c>
      <c r="DF1995" s="1">
        <v>6551.339</v>
      </c>
      <c r="DG1995" s="1">
        <v>0.37</v>
      </c>
      <c r="DI1995" s="1">
        <v>80.435</v>
      </c>
      <c r="DN1995" s="1">
        <v>0.0</v>
      </c>
      <c r="DO1995" s="1">
        <v>0.0</v>
      </c>
      <c r="DQ1995" s="1">
        <v>0.0</v>
      </c>
      <c r="DV1995" s="1">
        <v>0.0</v>
      </c>
      <c r="DW1995" s="1">
        <v>0.0</v>
      </c>
      <c r="DY1995" s="1">
        <v>0.0</v>
      </c>
    </row>
    <row r="1996">
      <c r="A1996" s="1" t="s">
        <v>290</v>
      </c>
      <c r="B1996" s="1">
        <v>2014.0</v>
      </c>
      <c r="C1996" s="1" t="s">
        <v>291</v>
      </c>
      <c r="D1996" s="1">
        <v>56150.0</v>
      </c>
      <c r="J1996" s="1">
        <v>0.0</v>
      </c>
      <c r="K1996" s="1">
        <v>0.0</v>
      </c>
      <c r="L1996" s="1">
        <v>0.0</v>
      </c>
      <c r="N1996" s="1">
        <v>145.833</v>
      </c>
      <c r="S1996" s="1">
        <v>0.0</v>
      </c>
      <c r="T1996" s="1">
        <v>0.0</v>
      </c>
      <c r="V1996" s="1">
        <v>0.0</v>
      </c>
      <c r="W1996" s="1">
        <v>0.0</v>
      </c>
      <c r="X1996" s="1">
        <v>0.0</v>
      </c>
      <c r="Y1996" s="1">
        <v>0.0</v>
      </c>
      <c r="AA1996" s="1">
        <v>0.48</v>
      </c>
      <c r="AB1996" s="1">
        <v>8548.53</v>
      </c>
      <c r="AC1996" s="1">
        <v>0.48</v>
      </c>
      <c r="AE1996" s="1">
        <v>-9.016</v>
      </c>
      <c r="AF1996" s="1">
        <v>-0.266</v>
      </c>
      <c r="AG1996" s="1">
        <v>47876.828</v>
      </c>
      <c r="AK1996" s="1">
        <v>1602.85</v>
      </c>
      <c r="AL1996" s="1">
        <v>0.09</v>
      </c>
      <c r="AO1996" s="1">
        <v>18.75</v>
      </c>
      <c r="AT1996" s="1">
        <v>0.0</v>
      </c>
      <c r="AU1996" s="1">
        <v>0.0</v>
      </c>
      <c r="AX1996" s="1">
        <v>0.0</v>
      </c>
      <c r="AY1996" s="1">
        <v>0.0</v>
      </c>
      <c r="AZ1996" s="1">
        <v>0.0</v>
      </c>
      <c r="BA1996" s="1">
        <v>0.0</v>
      </c>
      <c r="BC1996" s="1">
        <v>0.07</v>
      </c>
      <c r="BG1996" s="1">
        <v>6945.681</v>
      </c>
      <c r="BH1996" s="1">
        <v>0.39</v>
      </c>
      <c r="BJ1996" s="1">
        <v>81.25</v>
      </c>
      <c r="BO1996" s="1">
        <v>6945.681</v>
      </c>
      <c r="BP1996" s="1">
        <v>0.39</v>
      </c>
      <c r="BR1996" s="1">
        <v>81.25</v>
      </c>
      <c r="BT1996" s="1">
        <v>0.0</v>
      </c>
      <c r="BU1996" s="1">
        <v>0.0</v>
      </c>
      <c r="BY1996" s="1">
        <v>0.0</v>
      </c>
      <c r="BZ1996" s="1">
        <v>0.0</v>
      </c>
      <c r="CB1996" s="1">
        <v>0.0</v>
      </c>
      <c r="CG1996" s="1">
        <v>1602.85</v>
      </c>
      <c r="CH1996" s="1">
        <v>0.09</v>
      </c>
      <c r="CK1996" s="1">
        <v>0.0</v>
      </c>
      <c r="CL1996" s="1">
        <v>0.0</v>
      </c>
      <c r="CM1996" s="1">
        <v>0.0</v>
      </c>
      <c r="CN1996" s="1">
        <v>18.75</v>
      </c>
      <c r="CQ1996" s="1">
        <v>0.0</v>
      </c>
      <c r="CR1996" s="1">
        <v>0.0</v>
      </c>
      <c r="CU1996" s="1">
        <v>0.0</v>
      </c>
      <c r="CV1996" s="1">
        <v>0.0</v>
      </c>
      <c r="CX1996" s="1">
        <v>0.0</v>
      </c>
      <c r="CY1996" s="1">
        <v>0.0</v>
      </c>
      <c r="DA1996" s="1">
        <v>8548.53</v>
      </c>
      <c r="DB1996" s="1">
        <v>2.688</v>
      </c>
      <c r="DF1996" s="1">
        <v>6945.681</v>
      </c>
      <c r="DG1996" s="1">
        <v>0.39</v>
      </c>
      <c r="DI1996" s="1">
        <v>81.25</v>
      </c>
      <c r="DN1996" s="1">
        <v>0.0</v>
      </c>
      <c r="DO1996" s="1">
        <v>0.0</v>
      </c>
      <c r="DQ1996" s="1">
        <v>0.0</v>
      </c>
      <c r="DV1996" s="1">
        <v>0.0</v>
      </c>
      <c r="DW1996" s="1">
        <v>0.0</v>
      </c>
      <c r="DY1996" s="1">
        <v>0.0</v>
      </c>
    </row>
    <row r="1997">
      <c r="A1997" s="1" t="s">
        <v>290</v>
      </c>
      <c r="B1997" s="1">
        <v>2015.0</v>
      </c>
      <c r="C1997" s="1" t="s">
        <v>291</v>
      </c>
      <c r="D1997" s="1">
        <v>55998.0</v>
      </c>
      <c r="J1997" s="1">
        <v>0.0</v>
      </c>
      <c r="K1997" s="1">
        <v>0.0</v>
      </c>
      <c r="L1997" s="1">
        <v>0.0</v>
      </c>
      <c r="N1997" s="1">
        <v>137.255</v>
      </c>
      <c r="S1997" s="1">
        <v>0.0</v>
      </c>
      <c r="T1997" s="1">
        <v>0.0</v>
      </c>
      <c r="V1997" s="1">
        <v>0.0</v>
      </c>
      <c r="W1997" s="1">
        <v>0.0</v>
      </c>
      <c r="X1997" s="1">
        <v>0.0</v>
      </c>
      <c r="Y1997" s="1">
        <v>0.0</v>
      </c>
      <c r="AA1997" s="1">
        <v>0.51</v>
      </c>
      <c r="AB1997" s="1">
        <v>9107.468</v>
      </c>
      <c r="AC1997" s="1">
        <v>0.51</v>
      </c>
      <c r="AE1997" s="1">
        <v>7.436</v>
      </c>
      <c r="AF1997" s="1">
        <v>0.2</v>
      </c>
      <c r="AG1997" s="1">
        <v>51576.773</v>
      </c>
      <c r="AK1997" s="1">
        <v>1607.2</v>
      </c>
      <c r="AL1997" s="1">
        <v>0.09</v>
      </c>
      <c r="AO1997" s="1">
        <v>17.647</v>
      </c>
      <c r="AT1997" s="1">
        <v>0.0</v>
      </c>
      <c r="AU1997" s="1">
        <v>0.0</v>
      </c>
      <c r="AX1997" s="1">
        <v>0.0</v>
      </c>
      <c r="AY1997" s="1">
        <v>0.0</v>
      </c>
      <c r="AZ1997" s="1">
        <v>0.0</v>
      </c>
      <c r="BA1997" s="1">
        <v>0.0</v>
      </c>
      <c r="BC1997" s="1">
        <v>0.07</v>
      </c>
      <c r="BG1997" s="1">
        <v>7500.268</v>
      </c>
      <c r="BH1997" s="1">
        <v>0.42</v>
      </c>
      <c r="BJ1997" s="1">
        <v>82.353</v>
      </c>
      <c r="BO1997" s="1">
        <v>7500.268</v>
      </c>
      <c r="BP1997" s="1">
        <v>0.42</v>
      </c>
      <c r="BR1997" s="1">
        <v>82.353</v>
      </c>
      <c r="BT1997" s="1">
        <v>0.0</v>
      </c>
      <c r="BU1997" s="1">
        <v>0.0</v>
      </c>
      <c r="BY1997" s="1">
        <v>0.0</v>
      </c>
      <c r="BZ1997" s="1">
        <v>0.0</v>
      </c>
      <c r="CB1997" s="1">
        <v>0.0</v>
      </c>
      <c r="CG1997" s="1">
        <v>1607.2</v>
      </c>
      <c r="CH1997" s="1">
        <v>0.09</v>
      </c>
      <c r="CK1997" s="1">
        <v>0.0</v>
      </c>
      <c r="CL1997" s="1">
        <v>0.0</v>
      </c>
      <c r="CM1997" s="1">
        <v>0.0</v>
      </c>
      <c r="CN1997" s="1">
        <v>17.647</v>
      </c>
      <c r="CQ1997" s="1">
        <v>0.0</v>
      </c>
      <c r="CR1997" s="1">
        <v>0.0</v>
      </c>
      <c r="CU1997" s="1">
        <v>0.0</v>
      </c>
      <c r="CV1997" s="1">
        <v>0.0</v>
      </c>
      <c r="CX1997" s="1">
        <v>0.0</v>
      </c>
      <c r="CY1997" s="1">
        <v>0.0</v>
      </c>
      <c r="DA1997" s="1">
        <v>9107.468</v>
      </c>
      <c r="DB1997" s="1">
        <v>2.888</v>
      </c>
      <c r="DF1997" s="1">
        <v>7500.268</v>
      </c>
      <c r="DG1997" s="1">
        <v>0.42</v>
      </c>
      <c r="DI1997" s="1">
        <v>82.353</v>
      </c>
      <c r="DN1997" s="1">
        <v>0.0</v>
      </c>
      <c r="DO1997" s="1">
        <v>0.0</v>
      </c>
      <c r="DQ1997" s="1">
        <v>0.0</v>
      </c>
      <c r="DV1997" s="1">
        <v>0.0</v>
      </c>
      <c r="DW1997" s="1">
        <v>0.0</v>
      </c>
      <c r="DY1997" s="1">
        <v>0.0</v>
      </c>
    </row>
    <row r="1998">
      <c r="A1998" s="1" t="s">
        <v>290</v>
      </c>
      <c r="B1998" s="1">
        <v>2016.0</v>
      </c>
      <c r="C1998" s="1" t="s">
        <v>291</v>
      </c>
      <c r="D1998" s="1">
        <v>56032.0</v>
      </c>
      <c r="J1998" s="1">
        <v>0.0</v>
      </c>
      <c r="K1998" s="1">
        <v>0.0</v>
      </c>
      <c r="L1998" s="1">
        <v>0.0</v>
      </c>
      <c r="N1998" s="1">
        <v>125.0</v>
      </c>
      <c r="S1998" s="1">
        <v>0.0</v>
      </c>
      <c r="T1998" s="1">
        <v>0.0</v>
      </c>
      <c r="V1998" s="1">
        <v>0.0</v>
      </c>
      <c r="W1998" s="1">
        <v>0.0</v>
      </c>
      <c r="X1998" s="1">
        <v>0.0</v>
      </c>
      <c r="Y1998" s="1">
        <v>0.0</v>
      </c>
      <c r="AA1998" s="1">
        <v>0.48</v>
      </c>
      <c r="AB1998" s="1">
        <v>8566.533</v>
      </c>
      <c r="AC1998" s="1">
        <v>0.48</v>
      </c>
      <c r="AE1998" s="1">
        <v>0.054</v>
      </c>
      <c r="AF1998" s="1">
        <v>0.002</v>
      </c>
      <c r="AG1998" s="1">
        <v>51573.199</v>
      </c>
      <c r="AK1998" s="1">
        <v>1427.755</v>
      </c>
      <c r="AL1998" s="1">
        <v>0.08</v>
      </c>
      <c r="AO1998" s="1">
        <v>16.667</v>
      </c>
      <c r="AT1998" s="1">
        <v>0.0</v>
      </c>
      <c r="AU1998" s="1">
        <v>0.0</v>
      </c>
      <c r="AX1998" s="1">
        <v>0.0</v>
      </c>
      <c r="AY1998" s="1">
        <v>0.0</v>
      </c>
      <c r="AZ1998" s="1">
        <v>0.0</v>
      </c>
      <c r="BA1998" s="1">
        <v>0.0</v>
      </c>
      <c r="BC1998" s="1">
        <v>0.06</v>
      </c>
      <c r="BG1998" s="1">
        <v>7138.778</v>
      </c>
      <c r="BH1998" s="1">
        <v>0.4</v>
      </c>
      <c r="BJ1998" s="1">
        <v>83.333</v>
      </c>
      <c r="BO1998" s="1">
        <v>7138.778</v>
      </c>
      <c r="BP1998" s="1">
        <v>0.4</v>
      </c>
      <c r="BR1998" s="1">
        <v>83.333</v>
      </c>
      <c r="BT1998" s="1">
        <v>0.0</v>
      </c>
      <c r="BU1998" s="1">
        <v>0.0</v>
      </c>
      <c r="BY1998" s="1">
        <v>0.0</v>
      </c>
      <c r="BZ1998" s="1">
        <v>0.0</v>
      </c>
      <c r="CB1998" s="1">
        <v>0.0</v>
      </c>
      <c r="CG1998" s="1">
        <v>1427.755</v>
      </c>
      <c r="CH1998" s="1">
        <v>0.08</v>
      </c>
      <c r="CK1998" s="1">
        <v>0.0</v>
      </c>
      <c r="CL1998" s="1">
        <v>0.0</v>
      </c>
      <c r="CM1998" s="1">
        <v>0.0</v>
      </c>
      <c r="CN1998" s="1">
        <v>16.667</v>
      </c>
      <c r="CQ1998" s="1">
        <v>0.0</v>
      </c>
      <c r="CR1998" s="1">
        <v>0.0</v>
      </c>
      <c r="CU1998" s="1">
        <v>0.0</v>
      </c>
      <c r="CV1998" s="1">
        <v>0.0</v>
      </c>
      <c r="CX1998" s="1">
        <v>0.0</v>
      </c>
      <c r="CY1998" s="1">
        <v>0.0</v>
      </c>
      <c r="DA1998" s="1">
        <v>8566.533</v>
      </c>
      <c r="DB1998" s="1">
        <v>2.89</v>
      </c>
      <c r="DF1998" s="1">
        <v>7138.778</v>
      </c>
      <c r="DG1998" s="1">
        <v>0.4</v>
      </c>
      <c r="DI1998" s="1">
        <v>83.333</v>
      </c>
      <c r="DN1998" s="1">
        <v>0.0</v>
      </c>
      <c r="DO1998" s="1">
        <v>0.0</v>
      </c>
      <c r="DQ1998" s="1">
        <v>0.0</v>
      </c>
      <c r="DV1998" s="1">
        <v>0.0</v>
      </c>
      <c r="DW1998" s="1">
        <v>0.0</v>
      </c>
      <c r="DY1998" s="1">
        <v>0.0</v>
      </c>
    </row>
    <row r="1999">
      <c r="A1999" s="1" t="s">
        <v>290</v>
      </c>
      <c r="B1999" s="1">
        <v>2017.0</v>
      </c>
      <c r="C1999" s="1" t="s">
        <v>291</v>
      </c>
      <c r="D1999" s="1">
        <v>56048.0</v>
      </c>
      <c r="J1999" s="1">
        <v>0.0</v>
      </c>
      <c r="K1999" s="1">
        <v>0.0</v>
      </c>
      <c r="L1999" s="1">
        <v>0.0</v>
      </c>
      <c r="N1999" s="1">
        <v>180.0</v>
      </c>
      <c r="S1999" s="1">
        <v>0.0</v>
      </c>
      <c r="T1999" s="1">
        <v>0.0</v>
      </c>
      <c r="Y1999" s="1">
        <v>0.0</v>
      </c>
      <c r="AA1999" s="1">
        <v>0.5</v>
      </c>
      <c r="AB1999" s="1">
        <v>8920.925</v>
      </c>
      <c r="AC1999" s="1">
        <v>0.5</v>
      </c>
      <c r="AE1999" s="1">
        <v>0.198</v>
      </c>
      <c r="AF1999" s="1">
        <v>0.006</v>
      </c>
      <c r="AG1999" s="1">
        <v>51660.785</v>
      </c>
      <c r="AK1999" s="1">
        <v>2141.022</v>
      </c>
      <c r="AL1999" s="1">
        <v>0.12</v>
      </c>
      <c r="AO1999" s="1">
        <v>24.0</v>
      </c>
      <c r="AT1999" s="1">
        <v>0.0</v>
      </c>
      <c r="AU1999" s="1">
        <v>0.0</v>
      </c>
      <c r="BA1999" s="1">
        <v>0.0</v>
      </c>
      <c r="BC1999" s="1">
        <v>0.09</v>
      </c>
      <c r="BG1999" s="1">
        <v>6779.903</v>
      </c>
      <c r="BH1999" s="1">
        <v>0.38</v>
      </c>
      <c r="BJ1999" s="1">
        <v>76.0</v>
      </c>
      <c r="BO1999" s="1">
        <v>6779.903</v>
      </c>
      <c r="BP1999" s="1">
        <v>0.38</v>
      </c>
      <c r="BR1999" s="1">
        <v>76.0</v>
      </c>
      <c r="BT1999" s="1">
        <v>0.0</v>
      </c>
      <c r="BU1999" s="1">
        <v>0.0</v>
      </c>
      <c r="BY1999" s="1">
        <v>0.0</v>
      </c>
      <c r="BZ1999" s="1">
        <v>0.0</v>
      </c>
      <c r="CB1999" s="1">
        <v>0.0</v>
      </c>
      <c r="CG1999" s="1">
        <v>2141.022</v>
      </c>
      <c r="CH1999" s="1">
        <v>0.12</v>
      </c>
      <c r="CN1999" s="1">
        <v>24.0</v>
      </c>
      <c r="CQ1999" s="1">
        <v>0.0</v>
      </c>
      <c r="CR1999" s="1">
        <v>0.0</v>
      </c>
      <c r="CU1999" s="1">
        <v>0.0</v>
      </c>
      <c r="CV1999" s="1">
        <v>0.0</v>
      </c>
      <c r="CX1999" s="1">
        <v>0.0</v>
      </c>
      <c r="CY1999" s="1">
        <v>0.0</v>
      </c>
      <c r="DA1999" s="1">
        <v>8920.925</v>
      </c>
      <c r="DB1999" s="1">
        <v>2.895</v>
      </c>
      <c r="DF1999" s="1">
        <v>6779.903</v>
      </c>
      <c r="DG1999" s="1">
        <v>0.38</v>
      </c>
      <c r="DI1999" s="1">
        <v>76.0</v>
      </c>
      <c r="DN1999" s="1">
        <v>0.0</v>
      </c>
      <c r="DO1999" s="1">
        <v>0.0</v>
      </c>
      <c r="DQ1999" s="1">
        <v>0.0</v>
      </c>
      <c r="DV1999" s="1">
        <v>0.0</v>
      </c>
      <c r="DW1999" s="1">
        <v>0.0</v>
      </c>
      <c r="DY1999" s="1">
        <v>0.0</v>
      </c>
    </row>
    <row r="2000">
      <c r="A2000" s="1" t="s">
        <v>290</v>
      </c>
      <c r="B2000" s="1">
        <v>2018.0</v>
      </c>
      <c r="C2000" s="1" t="s">
        <v>291</v>
      </c>
      <c r="D2000" s="1">
        <v>56056.0</v>
      </c>
      <c r="J2000" s="1">
        <v>0.0</v>
      </c>
      <c r="K2000" s="1">
        <v>0.0</v>
      </c>
      <c r="L2000" s="1">
        <v>0.0</v>
      </c>
      <c r="N2000" s="1">
        <v>153.846</v>
      </c>
      <c r="S2000" s="1">
        <v>0.0</v>
      </c>
      <c r="T2000" s="1">
        <v>0.0</v>
      </c>
      <c r="Y2000" s="1">
        <v>0.0</v>
      </c>
      <c r="AA2000" s="1">
        <v>0.52</v>
      </c>
      <c r="AB2000" s="1">
        <v>9276.438</v>
      </c>
      <c r="AC2000" s="1">
        <v>0.52</v>
      </c>
      <c r="AE2000" s="1">
        <v>-9.592</v>
      </c>
      <c r="AF2000" s="1">
        <v>-0.278</v>
      </c>
      <c r="AG2000" s="1">
        <v>46698.848</v>
      </c>
      <c r="AK2000" s="1">
        <v>1783.93</v>
      </c>
      <c r="AL2000" s="1">
        <v>0.1</v>
      </c>
      <c r="AO2000" s="1">
        <v>19.231</v>
      </c>
      <c r="AT2000" s="1">
        <v>0.0</v>
      </c>
      <c r="AU2000" s="1">
        <v>0.0</v>
      </c>
      <c r="BA2000" s="1">
        <v>0.0</v>
      </c>
      <c r="BC2000" s="1">
        <v>0.08</v>
      </c>
      <c r="BG2000" s="1">
        <v>7492.507</v>
      </c>
      <c r="BH2000" s="1">
        <v>0.42</v>
      </c>
      <c r="BJ2000" s="1">
        <v>80.769</v>
      </c>
      <c r="BO2000" s="1">
        <v>7492.507</v>
      </c>
      <c r="BP2000" s="1">
        <v>0.42</v>
      </c>
      <c r="BR2000" s="1">
        <v>80.769</v>
      </c>
      <c r="BT2000" s="1">
        <v>0.0</v>
      </c>
      <c r="BU2000" s="1">
        <v>0.0</v>
      </c>
      <c r="BY2000" s="1">
        <v>0.0</v>
      </c>
      <c r="BZ2000" s="1">
        <v>0.0</v>
      </c>
      <c r="CB2000" s="1">
        <v>0.0</v>
      </c>
      <c r="CG2000" s="1">
        <v>1783.93</v>
      </c>
      <c r="CH2000" s="1">
        <v>0.1</v>
      </c>
      <c r="CN2000" s="1">
        <v>19.231</v>
      </c>
      <c r="CQ2000" s="1">
        <v>0.0</v>
      </c>
      <c r="CR2000" s="1">
        <v>0.0</v>
      </c>
      <c r="CU2000" s="1">
        <v>0.0</v>
      </c>
      <c r="CV2000" s="1">
        <v>0.0</v>
      </c>
      <c r="CX2000" s="1">
        <v>0.0</v>
      </c>
      <c r="CY2000" s="1">
        <v>0.0</v>
      </c>
      <c r="DA2000" s="1">
        <v>9276.438</v>
      </c>
      <c r="DB2000" s="1">
        <v>2.618</v>
      </c>
      <c r="DF2000" s="1">
        <v>7492.507</v>
      </c>
      <c r="DG2000" s="1">
        <v>0.42</v>
      </c>
      <c r="DI2000" s="1">
        <v>80.769</v>
      </c>
      <c r="DN2000" s="1">
        <v>0.0</v>
      </c>
      <c r="DO2000" s="1">
        <v>0.0</v>
      </c>
      <c r="DQ2000" s="1">
        <v>0.0</v>
      </c>
      <c r="DV2000" s="1">
        <v>0.0</v>
      </c>
      <c r="DW2000" s="1">
        <v>0.0</v>
      </c>
      <c r="DY2000" s="1">
        <v>0.0</v>
      </c>
    </row>
    <row r="2001">
      <c r="A2001" s="1" t="s">
        <v>290</v>
      </c>
      <c r="B2001" s="1">
        <v>2019.0</v>
      </c>
      <c r="C2001" s="1" t="s">
        <v>291</v>
      </c>
      <c r="D2001" s="1">
        <v>56064.0</v>
      </c>
      <c r="J2001" s="1">
        <v>0.0</v>
      </c>
      <c r="K2001" s="1">
        <v>0.0</v>
      </c>
      <c r="L2001" s="1">
        <v>0.0</v>
      </c>
      <c r="N2001" s="1">
        <v>122.449</v>
      </c>
      <c r="S2001" s="1">
        <v>0.0</v>
      </c>
      <c r="T2001" s="1">
        <v>0.0</v>
      </c>
      <c r="Y2001" s="1">
        <v>0.0</v>
      </c>
      <c r="AA2001" s="1">
        <v>0.49</v>
      </c>
      <c r="AB2001" s="1">
        <v>8740.012</v>
      </c>
      <c r="AC2001" s="1">
        <v>0.49</v>
      </c>
      <c r="AE2001" s="1">
        <v>3.097</v>
      </c>
      <c r="AF2001" s="1">
        <v>0.081</v>
      </c>
      <c r="AG2001" s="1">
        <v>48138.168</v>
      </c>
      <c r="AK2001" s="1">
        <v>1426.941</v>
      </c>
      <c r="AL2001" s="1">
        <v>0.08</v>
      </c>
      <c r="AO2001" s="1">
        <v>16.327</v>
      </c>
      <c r="AT2001" s="1">
        <v>0.0</v>
      </c>
      <c r="AU2001" s="1">
        <v>0.0</v>
      </c>
      <c r="BA2001" s="1">
        <v>0.0</v>
      </c>
      <c r="BC2001" s="1">
        <v>0.06</v>
      </c>
      <c r="BG2001" s="1">
        <v>7313.071</v>
      </c>
      <c r="BH2001" s="1">
        <v>0.41</v>
      </c>
      <c r="BJ2001" s="1">
        <v>83.673</v>
      </c>
      <c r="BO2001" s="1">
        <v>7313.071</v>
      </c>
      <c r="BP2001" s="1">
        <v>0.41</v>
      </c>
      <c r="BR2001" s="1">
        <v>83.673</v>
      </c>
      <c r="BT2001" s="1">
        <v>0.0</v>
      </c>
      <c r="BU2001" s="1">
        <v>0.0</v>
      </c>
      <c r="BY2001" s="1">
        <v>0.0</v>
      </c>
      <c r="BZ2001" s="1">
        <v>0.0</v>
      </c>
      <c r="CB2001" s="1">
        <v>0.0</v>
      </c>
      <c r="CG2001" s="1">
        <v>1426.941</v>
      </c>
      <c r="CH2001" s="1">
        <v>0.08</v>
      </c>
      <c r="CN2001" s="1">
        <v>16.327</v>
      </c>
      <c r="CQ2001" s="1">
        <v>0.0</v>
      </c>
      <c r="CR2001" s="1">
        <v>0.0</v>
      </c>
      <c r="CU2001" s="1">
        <v>0.0</v>
      </c>
      <c r="CV2001" s="1">
        <v>0.0</v>
      </c>
      <c r="CX2001" s="1">
        <v>0.0</v>
      </c>
      <c r="CY2001" s="1">
        <v>0.0</v>
      </c>
      <c r="DA2001" s="1">
        <v>8740.012</v>
      </c>
      <c r="DB2001" s="1">
        <v>2.699</v>
      </c>
      <c r="DF2001" s="1">
        <v>7313.071</v>
      </c>
      <c r="DG2001" s="1">
        <v>0.41</v>
      </c>
      <c r="DI2001" s="1">
        <v>83.673</v>
      </c>
      <c r="DN2001" s="1">
        <v>0.0</v>
      </c>
      <c r="DO2001" s="1">
        <v>0.0</v>
      </c>
      <c r="DQ2001" s="1">
        <v>0.0</v>
      </c>
      <c r="DV2001" s="1">
        <v>0.0</v>
      </c>
      <c r="DW2001" s="1">
        <v>0.0</v>
      </c>
      <c r="DY2001" s="1">
        <v>0.0</v>
      </c>
    </row>
    <row r="2002">
      <c r="A2002" s="1" t="s">
        <v>290</v>
      </c>
      <c r="B2002" s="1">
        <v>2020.0</v>
      </c>
      <c r="C2002" s="1" t="s">
        <v>291</v>
      </c>
      <c r="D2002" s="1">
        <v>56056.0</v>
      </c>
      <c r="J2002" s="1">
        <v>0.0</v>
      </c>
      <c r="K2002" s="1">
        <v>0.0</v>
      </c>
      <c r="L2002" s="1">
        <v>0.0</v>
      </c>
      <c r="N2002" s="1">
        <v>134.615</v>
      </c>
      <c r="S2002" s="1">
        <v>0.0</v>
      </c>
      <c r="T2002" s="1">
        <v>0.0</v>
      </c>
      <c r="Y2002" s="1">
        <v>0.0</v>
      </c>
      <c r="AA2002" s="1">
        <v>0.52</v>
      </c>
      <c r="AB2002" s="1">
        <v>9276.438</v>
      </c>
      <c r="AC2002" s="1">
        <v>0.52</v>
      </c>
      <c r="AE2002" s="1">
        <v>-4.101</v>
      </c>
      <c r="AF2002" s="1">
        <v>-0.111</v>
      </c>
      <c r="AG2002" s="1">
        <v>46170.637</v>
      </c>
      <c r="AK2002" s="1">
        <v>1605.537</v>
      </c>
      <c r="AL2002" s="1">
        <v>0.09</v>
      </c>
      <c r="AO2002" s="1">
        <v>17.308</v>
      </c>
      <c r="AT2002" s="1">
        <v>0.0</v>
      </c>
      <c r="AU2002" s="1">
        <v>0.0</v>
      </c>
      <c r="BA2002" s="1">
        <v>0.0</v>
      </c>
      <c r="BC2002" s="1">
        <v>0.07</v>
      </c>
      <c r="BG2002" s="1">
        <v>7670.901</v>
      </c>
      <c r="BH2002" s="1">
        <v>0.43</v>
      </c>
      <c r="BJ2002" s="1">
        <v>82.692</v>
      </c>
      <c r="BO2002" s="1">
        <v>7670.901</v>
      </c>
      <c r="BP2002" s="1">
        <v>0.43</v>
      </c>
      <c r="BR2002" s="1">
        <v>82.692</v>
      </c>
      <c r="BT2002" s="1">
        <v>0.0</v>
      </c>
      <c r="BU2002" s="1">
        <v>0.0</v>
      </c>
      <c r="BY2002" s="1">
        <v>0.0</v>
      </c>
      <c r="BZ2002" s="1">
        <v>0.0</v>
      </c>
      <c r="CB2002" s="1">
        <v>0.0</v>
      </c>
      <c r="CG2002" s="1">
        <v>1605.537</v>
      </c>
      <c r="CH2002" s="1">
        <v>0.09</v>
      </c>
      <c r="CN2002" s="1">
        <v>17.308</v>
      </c>
      <c r="CQ2002" s="1">
        <v>0.0</v>
      </c>
      <c r="CR2002" s="1">
        <v>0.0</v>
      </c>
      <c r="CU2002" s="1">
        <v>0.0</v>
      </c>
      <c r="CV2002" s="1">
        <v>0.0</v>
      </c>
      <c r="CX2002" s="1">
        <v>0.0</v>
      </c>
      <c r="CY2002" s="1">
        <v>0.0</v>
      </c>
      <c r="DA2002" s="1">
        <v>9276.438</v>
      </c>
      <c r="DB2002" s="1">
        <v>2.588</v>
      </c>
      <c r="DF2002" s="1">
        <v>7670.901</v>
      </c>
      <c r="DG2002" s="1">
        <v>0.43</v>
      </c>
      <c r="DI2002" s="1">
        <v>82.692</v>
      </c>
      <c r="DN2002" s="1">
        <v>0.0</v>
      </c>
      <c r="DO2002" s="1">
        <v>0.0</v>
      </c>
      <c r="DQ2002" s="1">
        <v>0.0</v>
      </c>
      <c r="DV2002" s="1">
        <v>0.0</v>
      </c>
      <c r="DW2002" s="1">
        <v>0.0</v>
      </c>
      <c r="DY2002" s="1">
        <v>0.0</v>
      </c>
    </row>
    <row r="2003">
      <c r="A2003" s="1" t="s">
        <v>290</v>
      </c>
      <c r="B2003" s="1">
        <v>2021.0</v>
      </c>
      <c r="C2003" s="1" t="s">
        <v>291</v>
      </c>
      <c r="D2003" s="1">
        <v>56026.0</v>
      </c>
      <c r="J2003" s="1">
        <v>0.0</v>
      </c>
      <c r="K2003" s="1">
        <v>0.0</v>
      </c>
      <c r="L2003" s="1">
        <v>0.0</v>
      </c>
      <c r="N2003" s="1">
        <v>117.647</v>
      </c>
      <c r="S2003" s="1">
        <v>0.0</v>
      </c>
      <c r="T2003" s="1">
        <v>0.0</v>
      </c>
      <c r="Y2003" s="1">
        <v>0.0</v>
      </c>
      <c r="AA2003" s="1">
        <v>0.51</v>
      </c>
      <c r="AB2003" s="1">
        <v>9102.916</v>
      </c>
      <c r="AC2003" s="1">
        <v>0.51</v>
      </c>
      <c r="AE2003" s="1">
        <v>-1.726</v>
      </c>
      <c r="AF2003" s="1">
        <v>-0.045</v>
      </c>
      <c r="AG2003" s="1">
        <v>45398.043</v>
      </c>
      <c r="AK2003" s="1">
        <v>1427.908</v>
      </c>
      <c r="AL2003" s="1">
        <v>0.08</v>
      </c>
      <c r="AO2003" s="1">
        <v>15.686</v>
      </c>
      <c r="AT2003" s="1">
        <v>0.0</v>
      </c>
      <c r="AU2003" s="1">
        <v>0.0</v>
      </c>
      <c r="BA2003" s="1">
        <v>0.0</v>
      </c>
      <c r="BC2003" s="1">
        <v>0.06</v>
      </c>
      <c r="BG2003" s="1">
        <v>7675.008</v>
      </c>
      <c r="BH2003" s="1">
        <v>0.43</v>
      </c>
      <c r="BJ2003" s="1">
        <v>84.314</v>
      </c>
      <c r="BO2003" s="1">
        <v>7675.008</v>
      </c>
      <c r="BP2003" s="1">
        <v>0.43</v>
      </c>
      <c r="BR2003" s="1">
        <v>84.314</v>
      </c>
      <c r="BT2003" s="1">
        <v>0.0</v>
      </c>
      <c r="BU2003" s="1">
        <v>0.0</v>
      </c>
      <c r="BY2003" s="1">
        <v>0.0</v>
      </c>
      <c r="BZ2003" s="1">
        <v>0.0</v>
      </c>
      <c r="CB2003" s="1">
        <v>0.0</v>
      </c>
      <c r="CG2003" s="1">
        <v>1427.908</v>
      </c>
      <c r="CH2003" s="1">
        <v>0.08</v>
      </c>
      <c r="CN2003" s="1">
        <v>15.686</v>
      </c>
      <c r="CQ2003" s="1">
        <v>0.0</v>
      </c>
      <c r="CR2003" s="1">
        <v>0.0</v>
      </c>
      <c r="CU2003" s="1">
        <v>0.0</v>
      </c>
      <c r="CV2003" s="1">
        <v>0.0</v>
      </c>
      <c r="CX2003" s="1">
        <v>0.0</v>
      </c>
      <c r="CY2003" s="1">
        <v>0.0</v>
      </c>
      <c r="DA2003" s="1">
        <v>9102.916</v>
      </c>
      <c r="DB2003" s="1">
        <v>2.543</v>
      </c>
      <c r="DF2003" s="1">
        <v>7675.008</v>
      </c>
      <c r="DG2003" s="1">
        <v>0.43</v>
      </c>
      <c r="DI2003" s="1">
        <v>84.314</v>
      </c>
      <c r="DN2003" s="1">
        <v>0.0</v>
      </c>
      <c r="DO2003" s="1">
        <v>0.0</v>
      </c>
      <c r="DQ2003" s="1">
        <v>0.0</v>
      </c>
      <c r="DV2003" s="1">
        <v>0.0</v>
      </c>
      <c r="DW2003" s="1">
        <v>0.0</v>
      </c>
      <c r="DY2003" s="1">
        <v>0.0</v>
      </c>
    </row>
    <row r="2004">
      <c r="A2004" s="1" t="s">
        <v>290</v>
      </c>
      <c r="B2004" s="1">
        <v>2022.0</v>
      </c>
      <c r="C2004" s="1" t="s">
        <v>291</v>
      </c>
      <c r="D2004" s="1">
        <v>55969.0</v>
      </c>
      <c r="J2004" s="1">
        <v>0.0</v>
      </c>
      <c r="K2004" s="1">
        <v>0.0</v>
      </c>
      <c r="L2004" s="1">
        <v>0.0</v>
      </c>
      <c r="N2004" s="1">
        <v>111.111</v>
      </c>
      <c r="S2004" s="1">
        <v>0.0</v>
      </c>
      <c r="T2004" s="1">
        <v>0.0</v>
      </c>
      <c r="Y2004" s="1">
        <v>0.0</v>
      </c>
      <c r="AA2004" s="1">
        <v>0.54</v>
      </c>
      <c r="AB2004" s="1">
        <v>9648.198</v>
      </c>
      <c r="AC2004" s="1">
        <v>0.54</v>
      </c>
      <c r="AE2004" s="1">
        <v>4.597</v>
      </c>
      <c r="AF2004" s="1">
        <v>0.117</v>
      </c>
      <c r="AG2004" s="1">
        <v>47533.289</v>
      </c>
      <c r="AK2004" s="1">
        <v>1250.692</v>
      </c>
      <c r="AL2004" s="1">
        <v>0.07</v>
      </c>
      <c r="AO2004" s="1">
        <v>12.963</v>
      </c>
      <c r="AT2004" s="1">
        <v>0.0</v>
      </c>
      <c r="AU2004" s="1">
        <v>0.0</v>
      </c>
      <c r="BA2004" s="1">
        <v>0.0</v>
      </c>
      <c r="BC2004" s="1">
        <v>0.06</v>
      </c>
      <c r="BG2004" s="1">
        <v>8397.506</v>
      </c>
      <c r="BH2004" s="1">
        <v>0.47</v>
      </c>
      <c r="BJ2004" s="1">
        <v>87.037</v>
      </c>
      <c r="BO2004" s="1">
        <v>8397.506</v>
      </c>
      <c r="BP2004" s="1">
        <v>0.47</v>
      </c>
      <c r="BR2004" s="1">
        <v>87.037</v>
      </c>
      <c r="BT2004" s="1">
        <v>0.0</v>
      </c>
      <c r="BU2004" s="1">
        <v>0.0</v>
      </c>
      <c r="BY2004" s="1">
        <v>0.0</v>
      </c>
      <c r="BZ2004" s="1">
        <v>0.0</v>
      </c>
      <c r="CB2004" s="1">
        <v>0.0</v>
      </c>
      <c r="CG2004" s="1">
        <v>1250.692</v>
      </c>
      <c r="CH2004" s="1">
        <v>0.07</v>
      </c>
      <c r="CN2004" s="1">
        <v>12.963</v>
      </c>
      <c r="CQ2004" s="1">
        <v>0.0</v>
      </c>
      <c r="CR2004" s="1">
        <v>0.0</v>
      </c>
      <c r="CU2004" s="1">
        <v>0.0</v>
      </c>
      <c r="CV2004" s="1">
        <v>0.0</v>
      </c>
      <c r="CX2004" s="1">
        <v>0.0</v>
      </c>
      <c r="CY2004" s="1">
        <v>0.0</v>
      </c>
      <c r="DA2004" s="1">
        <v>9648.198</v>
      </c>
      <c r="DB2004" s="1">
        <v>2.66</v>
      </c>
      <c r="DF2004" s="1">
        <v>8397.506</v>
      </c>
      <c r="DG2004" s="1">
        <v>0.47</v>
      </c>
      <c r="DI2004" s="1">
        <v>87.037</v>
      </c>
      <c r="DN2004" s="1">
        <v>0.0</v>
      </c>
      <c r="DO2004" s="1">
        <v>0.0</v>
      </c>
      <c r="DQ2004" s="1">
        <v>0.0</v>
      </c>
      <c r="DV2004" s="1">
        <v>0.0</v>
      </c>
      <c r="DW2004" s="1">
        <v>0.0</v>
      </c>
      <c r="DY2004" s="1">
        <v>0.0</v>
      </c>
    </row>
    <row r="2005">
      <c r="A2005" s="1" t="s">
        <v>290</v>
      </c>
      <c r="B2005" s="1">
        <v>2023.0</v>
      </c>
      <c r="C2005" s="1" t="s">
        <v>291</v>
      </c>
      <c r="D2005" s="1">
        <v>55895.0</v>
      </c>
      <c r="AE2005" s="1">
        <v>-1.194</v>
      </c>
      <c r="AF2005" s="1">
        <v>-0.032</v>
      </c>
      <c r="AG2005" s="1">
        <v>47027.82</v>
      </c>
      <c r="DB2005" s="1">
        <v>2.629</v>
      </c>
    </row>
    <row r="2006">
      <c r="A2006" s="1" t="s">
        <v>292</v>
      </c>
      <c r="B2006" s="1">
        <v>2000.0</v>
      </c>
      <c r="C2006" s="1" t="s">
        <v>293</v>
      </c>
      <c r="D2006" s="1">
        <v>107418.0</v>
      </c>
      <c r="J2006" s="1">
        <v>0.0</v>
      </c>
      <c r="K2006" s="1">
        <v>0.0</v>
      </c>
      <c r="L2006" s="1">
        <v>0.0</v>
      </c>
      <c r="N2006" s="1">
        <v>692.308</v>
      </c>
      <c r="S2006" s="1">
        <v>0.0</v>
      </c>
      <c r="T2006" s="1">
        <v>0.0</v>
      </c>
      <c r="V2006" s="1">
        <v>0.0</v>
      </c>
      <c r="W2006" s="1">
        <v>0.0</v>
      </c>
      <c r="X2006" s="1">
        <v>0.0</v>
      </c>
      <c r="Y2006" s="1">
        <v>0.0</v>
      </c>
      <c r="AA2006" s="1">
        <v>0.13</v>
      </c>
      <c r="AB2006" s="1">
        <v>1210.225</v>
      </c>
      <c r="AC2006" s="1">
        <v>0.13</v>
      </c>
      <c r="AE2006" s="1">
        <v>7.904</v>
      </c>
      <c r="AF2006" s="1">
        <v>0.063</v>
      </c>
      <c r="AG2006" s="1">
        <v>8032.739</v>
      </c>
      <c r="AK2006" s="1">
        <v>1210.225</v>
      </c>
      <c r="AL2006" s="1">
        <v>0.13</v>
      </c>
      <c r="AO2006" s="1">
        <v>100.0</v>
      </c>
      <c r="AT2006" s="1">
        <v>0.0</v>
      </c>
      <c r="AU2006" s="1">
        <v>0.0</v>
      </c>
      <c r="AX2006" s="1">
        <v>0.0</v>
      </c>
      <c r="AY2006" s="1">
        <v>0.0</v>
      </c>
      <c r="AZ2006" s="1">
        <v>0.0</v>
      </c>
      <c r="BA2006" s="1">
        <v>0.0</v>
      </c>
      <c r="BC2006" s="1">
        <v>0.09</v>
      </c>
      <c r="BG2006" s="1">
        <v>0.0</v>
      </c>
      <c r="BH2006" s="1">
        <v>0.0</v>
      </c>
      <c r="BJ2006" s="1">
        <v>0.0</v>
      </c>
      <c r="BO2006" s="1">
        <v>0.0</v>
      </c>
      <c r="BP2006" s="1">
        <v>0.0</v>
      </c>
      <c r="BR2006" s="1">
        <v>0.0</v>
      </c>
      <c r="BT2006" s="1">
        <v>0.0</v>
      </c>
      <c r="BU2006" s="1">
        <v>0.0</v>
      </c>
      <c r="BY2006" s="1">
        <v>0.0</v>
      </c>
      <c r="BZ2006" s="1">
        <v>0.0</v>
      </c>
      <c r="CB2006" s="1">
        <v>0.0</v>
      </c>
      <c r="CG2006" s="1">
        <v>1210.225</v>
      </c>
      <c r="CH2006" s="1">
        <v>0.13</v>
      </c>
      <c r="CK2006" s="1">
        <v>0.0</v>
      </c>
      <c r="CL2006" s="1">
        <v>0.0</v>
      </c>
      <c r="CM2006" s="1">
        <v>0.0</v>
      </c>
      <c r="CN2006" s="1">
        <v>100.0</v>
      </c>
      <c r="CQ2006" s="1">
        <v>0.0</v>
      </c>
      <c r="CR2006" s="1">
        <v>0.0</v>
      </c>
      <c r="CU2006" s="1">
        <v>0.0</v>
      </c>
      <c r="CV2006" s="1">
        <v>0.0</v>
      </c>
      <c r="CX2006" s="1">
        <v>0.0</v>
      </c>
      <c r="CY2006" s="1">
        <v>0.0</v>
      </c>
      <c r="DA2006" s="1">
        <v>1210.225</v>
      </c>
      <c r="DB2006" s="1">
        <v>0.863</v>
      </c>
      <c r="DF2006" s="1">
        <v>0.0</v>
      </c>
      <c r="DG2006" s="1">
        <v>0.0</v>
      </c>
      <c r="DI2006" s="1">
        <v>0.0</v>
      </c>
      <c r="DN2006" s="1">
        <v>0.0</v>
      </c>
      <c r="DO2006" s="1">
        <v>0.0</v>
      </c>
      <c r="DQ2006" s="1">
        <v>0.0</v>
      </c>
      <c r="DV2006" s="1">
        <v>0.0</v>
      </c>
      <c r="DW2006" s="1">
        <v>0.0</v>
      </c>
      <c r="DY2006" s="1">
        <v>0.0</v>
      </c>
    </row>
    <row r="2007">
      <c r="A2007" s="1" t="s">
        <v>292</v>
      </c>
      <c r="B2007" s="1">
        <v>2001.0</v>
      </c>
      <c r="C2007" s="1" t="s">
        <v>293</v>
      </c>
      <c r="D2007" s="1">
        <v>107951.0</v>
      </c>
      <c r="J2007" s="1">
        <v>0.0</v>
      </c>
      <c r="K2007" s="1">
        <v>0.0</v>
      </c>
      <c r="L2007" s="1">
        <v>0.0</v>
      </c>
      <c r="N2007" s="1">
        <v>642.857</v>
      </c>
      <c r="S2007" s="1">
        <v>0.0</v>
      </c>
      <c r="T2007" s="1">
        <v>0.0</v>
      </c>
      <c r="V2007" s="1">
        <v>0.0</v>
      </c>
      <c r="W2007" s="1">
        <v>0.0</v>
      </c>
      <c r="X2007" s="1">
        <v>0.0</v>
      </c>
      <c r="Y2007" s="1">
        <v>0.0</v>
      </c>
      <c r="AA2007" s="1">
        <v>0.14</v>
      </c>
      <c r="AB2007" s="1">
        <v>1296.885</v>
      </c>
      <c r="AC2007" s="1">
        <v>0.14</v>
      </c>
      <c r="AE2007" s="1">
        <v>4.08</v>
      </c>
      <c r="AF2007" s="1">
        <v>0.035</v>
      </c>
      <c r="AG2007" s="1">
        <v>8319.157</v>
      </c>
      <c r="AK2007" s="1">
        <v>1296.885</v>
      </c>
      <c r="AL2007" s="1">
        <v>0.14</v>
      </c>
      <c r="AO2007" s="1">
        <v>100.0</v>
      </c>
      <c r="AT2007" s="1">
        <v>0.0</v>
      </c>
      <c r="AU2007" s="1">
        <v>0.0</v>
      </c>
      <c r="AX2007" s="1">
        <v>0.0</v>
      </c>
      <c r="AY2007" s="1">
        <v>0.0</v>
      </c>
      <c r="AZ2007" s="1">
        <v>0.0</v>
      </c>
      <c r="BA2007" s="1">
        <v>0.0</v>
      </c>
      <c r="BC2007" s="1">
        <v>0.09</v>
      </c>
      <c r="BG2007" s="1">
        <v>0.0</v>
      </c>
      <c r="BH2007" s="1">
        <v>0.0</v>
      </c>
      <c r="BJ2007" s="1">
        <v>0.0</v>
      </c>
      <c r="BO2007" s="1">
        <v>0.0</v>
      </c>
      <c r="BP2007" s="1">
        <v>0.0</v>
      </c>
      <c r="BR2007" s="1">
        <v>0.0</v>
      </c>
      <c r="BT2007" s="1">
        <v>0.0</v>
      </c>
      <c r="BU2007" s="1">
        <v>0.0</v>
      </c>
      <c r="BY2007" s="1">
        <v>0.0</v>
      </c>
      <c r="BZ2007" s="1">
        <v>0.0</v>
      </c>
      <c r="CB2007" s="1">
        <v>0.0</v>
      </c>
      <c r="CG2007" s="1">
        <v>1296.885</v>
      </c>
      <c r="CH2007" s="1">
        <v>0.14</v>
      </c>
      <c r="CK2007" s="1">
        <v>0.0</v>
      </c>
      <c r="CL2007" s="1">
        <v>0.0</v>
      </c>
      <c r="CM2007" s="1">
        <v>0.0</v>
      </c>
      <c r="CN2007" s="1">
        <v>100.0</v>
      </c>
      <c r="CQ2007" s="1">
        <v>0.0</v>
      </c>
      <c r="CR2007" s="1">
        <v>0.0</v>
      </c>
      <c r="CU2007" s="1">
        <v>0.0</v>
      </c>
      <c r="CV2007" s="1">
        <v>0.0</v>
      </c>
      <c r="CX2007" s="1">
        <v>0.0</v>
      </c>
      <c r="CY2007" s="1">
        <v>0.0</v>
      </c>
      <c r="DA2007" s="1">
        <v>1296.885</v>
      </c>
      <c r="DB2007" s="1">
        <v>0.898</v>
      </c>
      <c r="DF2007" s="1">
        <v>0.0</v>
      </c>
      <c r="DG2007" s="1">
        <v>0.0</v>
      </c>
      <c r="DI2007" s="1">
        <v>0.0</v>
      </c>
      <c r="DN2007" s="1">
        <v>0.0</v>
      </c>
      <c r="DO2007" s="1">
        <v>0.0</v>
      </c>
      <c r="DQ2007" s="1">
        <v>0.0</v>
      </c>
      <c r="DV2007" s="1">
        <v>0.0</v>
      </c>
      <c r="DW2007" s="1">
        <v>0.0</v>
      </c>
      <c r="DY2007" s="1">
        <v>0.0</v>
      </c>
    </row>
    <row r="2008">
      <c r="A2008" s="1" t="s">
        <v>292</v>
      </c>
      <c r="B2008" s="1">
        <v>2002.0</v>
      </c>
      <c r="C2008" s="1" t="s">
        <v>293</v>
      </c>
      <c r="D2008" s="1">
        <v>108362.0</v>
      </c>
      <c r="J2008" s="1">
        <v>0.0</v>
      </c>
      <c r="K2008" s="1">
        <v>0.0</v>
      </c>
      <c r="L2008" s="1">
        <v>0.0</v>
      </c>
      <c r="N2008" s="1">
        <v>666.667</v>
      </c>
      <c r="S2008" s="1">
        <v>0.0</v>
      </c>
      <c r="T2008" s="1">
        <v>0.0</v>
      </c>
      <c r="V2008" s="1">
        <v>0.0</v>
      </c>
      <c r="W2008" s="1">
        <v>0.0</v>
      </c>
      <c r="X2008" s="1">
        <v>0.0</v>
      </c>
      <c r="Y2008" s="1">
        <v>0.0</v>
      </c>
      <c r="AA2008" s="1">
        <v>0.15</v>
      </c>
      <c r="AB2008" s="1">
        <v>1384.249</v>
      </c>
      <c r="AC2008" s="1">
        <v>0.15</v>
      </c>
      <c r="AE2008" s="1">
        <v>2.755</v>
      </c>
      <c r="AF2008" s="1">
        <v>0.025</v>
      </c>
      <c r="AG2008" s="1">
        <v>8515.911</v>
      </c>
      <c r="AK2008" s="1">
        <v>1384.249</v>
      </c>
      <c r="AL2008" s="1">
        <v>0.15</v>
      </c>
      <c r="AO2008" s="1">
        <v>100.0</v>
      </c>
      <c r="AT2008" s="1">
        <v>0.0</v>
      </c>
      <c r="AU2008" s="1">
        <v>0.0</v>
      </c>
      <c r="AX2008" s="1">
        <v>0.0</v>
      </c>
      <c r="AY2008" s="1">
        <v>0.0</v>
      </c>
      <c r="AZ2008" s="1">
        <v>0.0</v>
      </c>
      <c r="BA2008" s="1">
        <v>0.0</v>
      </c>
      <c r="BC2008" s="1">
        <v>0.1</v>
      </c>
      <c r="BG2008" s="1">
        <v>0.0</v>
      </c>
      <c r="BH2008" s="1">
        <v>0.0</v>
      </c>
      <c r="BJ2008" s="1">
        <v>0.0</v>
      </c>
      <c r="BO2008" s="1">
        <v>0.0</v>
      </c>
      <c r="BP2008" s="1">
        <v>0.0</v>
      </c>
      <c r="BR2008" s="1">
        <v>0.0</v>
      </c>
      <c r="BT2008" s="1">
        <v>0.0</v>
      </c>
      <c r="BU2008" s="1">
        <v>0.0</v>
      </c>
      <c r="BY2008" s="1">
        <v>0.0</v>
      </c>
      <c r="BZ2008" s="1">
        <v>0.0</v>
      </c>
      <c r="CB2008" s="1">
        <v>0.0</v>
      </c>
      <c r="CG2008" s="1">
        <v>1384.249</v>
      </c>
      <c r="CH2008" s="1">
        <v>0.15</v>
      </c>
      <c r="CK2008" s="1">
        <v>0.0</v>
      </c>
      <c r="CL2008" s="1">
        <v>0.0</v>
      </c>
      <c r="CM2008" s="1">
        <v>0.0</v>
      </c>
      <c r="CN2008" s="1">
        <v>100.0</v>
      </c>
      <c r="CQ2008" s="1">
        <v>0.0</v>
      </c>
      <c r="CR2008" s="1">
        <v>0.0</v>
      </c>
      <c r="CU2008" s="1">
        <v>0.0</v>
      </c>
      <c r="CV2008" s="1">
        <v>0.0</v>
      </c>
      <c r="CX2008" s="1">
        <v>0.0</v>
      </c>
      <c r="CY2008" s="1">
        <v>0.0</v>
      </c>
      <c r="DA2008" s="1">
        <v>1384.249</v>
      </c>
      <c r="DB2008" s="1">
        <v>0.923</v>
      </c>
      <c r="DF2008" s="1">
        <v>0.0</v>
      </c>
      <c r="DG2008" s="1">
        <v>0.0</v>
      </c>
      <c r="DI2008" s="1">
        <v>0.0</v>
      </c>
      <c r="DN2008" s="1">
        <v>0.0</v>
      </c>
      <c r="DO2008" s="1">
        <v>0.0</v>
      </c>
      <c r="DQ2008" s="1">
        <v>0.0</v>
      </c>
      <c r="DV2008" s="1">
        <v>0.0</v>
      </c>
      <c r="DW2008" s="1">
        <v>0.0</v>
      </c>
      <c r="DY2008" s="1">
        <v>0.0</v>
      </c>
    </row>
    <row r="2009">
      <c r="A2009" s="1" t="s">
        <v>292</v>
      </c>
      <c r="B2009" s="1">
        <v>2003.0</v>
      </c>
      <c r="C2009" s="1" t="s">
        <v>293</v>
      </c>
      <c r="D2009" s="1">
        <v>108852.0</v>
      </c>
      <c r="J2009" s="1">
        <v>0.0</v>
      </c>
      <c r="K2009" s="1">
        <v>0.0</v>
      </c>
      <c r="L2009" s="1">
        <v>0.0</v>
      </c>
      <c r="N2009" s="1">
        <v>687.5</v>
      </c>
      <c r="S2009" s="1">
        <v>0.0</v>
      </c>
      <c r="T2009" s="1">
        <v>0.0</v>
      </c>
      <c r="V2009" s="1">
        <v>0.0</v>
      </c>
      <c r="W2009" s="1">
        <v>0.0</v>
      </c>
      <c r="X2009" s="1">
        <v>0.0</v>
      </c>
      <c r="Y2009" s="1">
        <v>0.0</v>
      </c>
      <c r="AA2009" s="1">
        <v>0.16</v>
      </c>
      <c r="AB2009" s="1">
        <v>1469.886</v>
      </c>
      <c r="AC2009" s="1">
        <v>0.16</v>
      </c>
      <c r="AE2009" s="1">
        <v>5.783</v>
      </c>
      <c r="AF2009" s="1">
        <v>0.053</v>
      </c>
      <c r="AG2009" s="1">
        <v>8967.807</v>
      </c>
      <c r="AK2009" s="1">
        <v>1469.886</v>
      </c>
      <c r="AL2009" s="1">
        <v>0.16</v>
      </c>
      <c r="AO2009" s="1">
        <v>100.0</v>
      </c>
      <c r="AT2009" s="1">
        <v>0.0</v>
      </c>
      <c r="AU2009" s="1">
        <v>0.0</v>
      </c>
      <c r="AX2009" s="1">
        <v>0.0</v>
      </c>
      <c r="AY2009" s="1">
        <v>0.0</v>
      </c>
      <c r="AZ2009" s="1">
        <v>0.0</v>
      </c>
      <c r="BA2009" s="1">
        <v>0.0</v>
      </c>
      <c r="BC2009" s="1">
        <v>0.11</v>
      </c>
      <c r="BG2009" s="1">
        <v>0.0</v>
      </c>
      <c r="BH2009" s="1">
        <v>0.0</v>
      </c>
      <c r="BJ2009" s="1">
        <v>0.0</v>
      </c>
      <c r="BO2009" s="1">
        <v>0.0</v>
      </c>
      <c r="BP2009" s="1">
        <v>0.0</v>
      </c>
      <c r="BR2009" s="1">
        <v>0.0</v>
      </c>
      <c r="BT2009" s="1">
        <v>0.0</v>
      </c>
      <c r="BU2009" s="1">
        <v>0.0</v>
      </c>
      <c r="BY2009" s="1">
        <v>0.0</v>
      </c>
      <c r="BZ2009" s="1">
        <v>0.0</v>
      </c>
      <c r="CB2009" s="1">
        <v>0.0</v>
      </c>
      <c r="CG2009" s="1">
        <v>1469.886</v>
      </c>
      <c r="CH2009" s="1">
        <v>0.16</v>
      </c>
      <c r="CK2009" s="1">
        <v>0.0</v>
      </c>
      <c r="CL2009" s="1">
        <v>0.0</v>
      </c>
      <c r="CM2009" s="1">
        <v>0.0</v>
      </c>
      <c r="CN2009" s="1">
        <v>100.0</v>
      </c>
      <c r="CQ2009" s="1">
        <v>0.0</v>
      </c>
      <c r="CR2009" s="1">
        <v>0.0</v>
      </c>
      <c r="CU2009" s="1">
        <v>0.0</v>
      </c>
      <c r="CV2009" s="1">
        <v>0.0</v>
      </c>
      <c r="CX2009" s="1">
        <v>0.0</v>
      </c>
      <c r="CY2009" s="1">
        <v>0.0</v>
      </c>
      <c r="DA2009" s="1">
        <v>1469.886</v>
      </c>
      <c r="DB2009" s="1">
        <v>0.976</v>
      </c>
      <c r="DF2009" s="1">
        <v>0.0</v>
      </c>
      <c r="DG2009" s="1">
        <v>0.0</v>
      </c>
      <c r="DI2009" s="1">
        <v>0.0</v>
      </c>
      <c r="DN2009" s="1">
        <v>0.0</v>
      </c>
      <c r="DO2009" s="1">
        <v>0.0</v>
      </c>
      <c r="DQ2009" s="1">
        <v>0.0</v>
      </c>
      <c r="DV2009" s="1">
        <v>0.0</v>
      </c>
      <c r="DW2009" s="1">
        <v>0.0</v>
      </c>
      <c r="DY2009" s="1">
        <v>0.0</v>
      </c>
    </row>
    <row r="2010">
      <c r="A2010" s="1" t="s">
        <v>292</v>
      </c>
      <c r="B2010" s="1">
        <v>2004.0</v>
      </c>
      <c r="C2010" s="1" t="s">
        <v>293</v>
      </c>
      <c r="D2010" s="1">
        <v>109297.0</v>
      </c>
      <c r="J2010" s="1">
        <v>0.0</v>
      </c>
      <c r="K2010" s="1">
        <v>0.0</v>
      </c>
      <c r="L2010" s="1">
        <v>0.0</v>
      </c>
      <c r="N2010" s="1">
        <v>642.857</v>
      </c>
      <c r="S2010" s="1">
        <v>0.0</v>
      </c>
      <c r="T2010" s="1">
        <v>0.0</v>
      </c>
      <c r="V2010" s="1">
        <v>0.0</v>
      </c>
      <c r="W2010" s="1">
        <v>0.0</v>
      </c>
      <c r="X2010" s="1">
        <v>0.0</v>
      </c>
      <c r="Y2010" s="1">
        <v>0.0</v>
      </c>
      <c r="AA2010" s="1">
        <v>0.14</v>
      </c>
      <c r="AB2010" s="1">
        <v>1280.913</v>
      </c>
      <c r="AC2010" s="1">
        <v>0.14</v>
      </c>
      <c r="AE2010" s="1">
        <v>-2.892</v>
      </c>
      <c r="AF2010" s="1">
        <v>-0.028</v>
      </c>
      <c r="AG2010" s="1">
        <v>8673.034</v>
      </c>
      <c r="AK2010" s="1">
        <v>1280.913</v>
      </c>
      <c r="AL2010" s="1">
        <v>0.14</v>
      </c>
      <c r="AO2010" s="1">
        <v>100.0</v>
      </c>
      <c r="AT2010" s="1">
        <v>0.0</v>
      </c>
      <c r="AU2010" s="1">
        <v>0.0</v>
      </c>
      <c r="AX2010" s="1">
        <v>0.0</v>
      </c>
      <c r="AY2010" s="1">
        <v>0.0</v>
      </c>
      <c r="AZ2010" s="1">
        <v>0.0</v>
      </c>
      <c r="BA2010" s="1">
        <v>0.0</v>
      </c>
      <c r="BC2010" s="1">
        <v>0.09</v>
      </c>
      <c r="BG2010" s="1">
        <v>0.0</v>
      </c>
      <c r="BH2010" s="1">
        <v>0.0</v>
      </c>
      <c r="BJ2010" s="1">
        <v>0.0</v>
      </c>
      <c r="BO2010" s="1">
        <v>0.0</v>
      </c>
      <c r="BP2010" s="1">
        <v>0.0</v>
      </c>
      <c r="BR2010" s="1">
        <v>0.0</v>
      </c>
      <c r="BT2010" s="1">
        <v>0.0</v>
      </c>
      <c r="BU2010" s="1">
        <v>0.0</v>
      </c>
      <c r="BY2010" s="1">
        <v>0.0</v>
      </c>
      <c r="BZ2010" s="1">
        <v>0.0</v>
      </c>
      <c r="CB2010" s="1">
        <v>0.0</v>
      </c>
      <c r="CG2010" s="1">
        <v>1280.913</v>
      </c>
      <c r="CH2010" s="1">
        <v>0.14</v>
      </c>
      <c r="CK2010" s="1">
        <v>0.0</v>
      </c>
      <c r="CL2010" s="1">
        <v>0.0</v>
      </c>
      <c r="CM2010" s="1">
        <v>0.0</v>
      </c>
      <c r="CN2010" s="1">
        <v>100.0</v>
      </c>
      <c r="CQ2010" s="1">
        <v>0.0</v>
      </c>
      <c r="CR2010" s="1">
        <v>0.0</v>
      </c>
      <c r="CU2010" s="1">
        <v>0.0</v>
      </c>
      <c r="CV2010" s="1">
        <v>0.0</v>
      </c>
      <c r="CX2010" s="1">
        <v>0.0</v>
      </c>
      <c r="CY2010" s="1">
        <v>0.0</v>
      </c>
      <c r="DA2010" s="1">
        <v>1280.913</v>
      </c>
      <c r="DB2010" s="1">
        <v>0.948</v>
      </c>
      <c r="DF2010" s="1">
        <v>0.0</v>
      </c>
      <c r="DG2010" s="1">
        <v>0.0</v>
      </c>
      <c r="DI2010" s="1">
        <v>0.0</v>
      </c>
      <c r="DN2010" s="1">
        <v>0.0</v>
      </c>
      <c r="DO2010" s="1">
        <v>0.0</v>
      </c>
      <c r="DQ2010" s="1">
        <v>0.0</v>
      </c>
      <c r="DV2010" s="1">
        <v>0.0</v>
      </c>
      <c r="DW2010" s="1">
        <v>0.0</v>
      </c>
      <c r="DY2010" s="1">
        <v>0.0</v>
      </c>
    </row>
    <row r="2011">
      <c r="A2011" s="1" t="s">
        <v>292</v>
      </c>
      <c r="B2011" s="1">
        <v>2005.0</v>
      </c>
      <c r="C2011" s="1" t="s">
        <v>293</v>
      </c>
      <c r="D2011" s="1">
        <v>109688.0</v>
      </c>
      <c r="J2011" s="1">
        <v>0.0</v>
      </c>
      <c r="K2011" s="1">
        <v>0.0</v>
      </c>
      <c r="L2011" s="1">
        <v>0.0</v>
      </c>
      <c r="N2011" s="1">
        <v>666.667</v>
      </c>
      <c r="S2011" s="1">
        <v>0.0</v>
      </c>
      <c r="T2011" s="1">
        <v>0.0</v>
      </c>
      <c r="V2011" s="1">
        <v>0.0</v>
      </c>
      <c r="W2011" s="1">
        <v>0.0</v>
      </c>
      <c r="X2011" s="1">
        <v>0.0</v>
      </c>
      <c r="Y2011" s="1">
        <v>0.0</v>
      </c>
      <c r="AA2011" s="1">
        <v>0.15</v>
      </c>
      <c r="AB2011" s="1">
        <v>1367.515</v>
      </c>
      <c r="AC2011" s="1">
        <v>0.15</v>
      </c>
      <c r="AE2011" s="1">
        <v>5.154</v>
      </c>
      <c r="AF2011" s="1">
        <v>0.049</v>
      </c>
      <c r="AG2011" s="1">
        <v>9087.532</v>
      </c>
      <c r="AK2011" s="1">
        <v>1367.515</v>
      </c>
      <c r="AL2011" s="1">
        <v>0.15</v>
      </c>
      <c r="AO2011" s="1">
        <v>100.0</v>
      </c>
      <c r="AT2011" s="1">
        <v>0.0</v>
      </c>
      <c r="AU2011" s="1">
        <v>0.0</v>
      </c>
      <c r="AX2011" s="1">
        <v>0.0</v>
      </c>
      <c r="AY2011" s="1">
        <v>0.0</v>
      </c>
      <c r="AZ2011" s="1">
        <v>0.0</v>
      </c>
      <c r="BA2011" s="1">
        <v>0.0</v>
      </c>
      <c r="BC2011" s="1">
        <v>0.1</v>
      </c>
      <c r="BG2011" s="1">
        <v>0.0</v>
      </c>
      <c r="BH2011" s="1">
        <v>0.0</v>
      </c>
      <c r="BJ2011" s="1">
        <v>0.0</v>
      </c>
      <c r="BO2011" s="1">
        <v>0.0</v>
      </c>
      <c r="BP2011" s="1">
        <v>0.0</v>
      </c>
      <c r="BR2011" s="1">
        <v>0.0</v>
      </c>
      <c r="BT2011" s="1">
        <v>0.0</v>
      </c>
      <c r="BU2011" s="1">
        <v>0.0</v>
      </c>
      <c r="BY2011" s="1">
        <v>0.0</v>
      </c>
      <c r="BZ2011" s="1">
        <v>0.0</v>
      </c>
      <c r="CB2011" s="1">
        <v>0.0</v>
      </c>
      <c r="CG2011" s="1">
        <v>1367.515</v>
      </c>
      <c r="CH2011" s="1">
        <v>0.15</v>
      </c>
      <c r="CK2011" s="1">
        <v>0.0</v>
      </c>
      <c r="CL2011" s="1">
        <v>0.0</v>
      </c>
      <c r="CM2011" s="1">
        <v>0.0</v>
      </c>
      <c r="CN2011" s="1">
        <v>100.0</v>
      </c>
      <c r="CQ2011" s="1">
        <v>0.0</v>
      </c>
      <c r="CR2011" s="1">
        <v>0.0</v>
      </c>
      <c r="CU2011" s="1">
        <v>0.0</v>
      </c>
      <c r="CV2011" s="1">
        <v>0.0</v>
      </c>
      <c r="CX2011" s="1">
        <v>0.0</v>
      </c>
      <c r="CY2011" s="1">
        <v>0.0</v>
      </c>
      <c r="DA2011" s="1">
        <v>1367.515</v>
      </c>
      <c r="DB2011" s="1">
        <v>0.997</v>
      </c>
      <c r="DF2011" s="1">
        <v>0.0</v>
      </c>
      <c r="DG2011" s="1">
        <v>0.0</v>
      </c>
      <c r="DI2011" s="1">
        <v>0.0</v>
      </c>
      <c r="DN2011" s="1">
        <v>0.0</v>
      </c>
      <c r="DO2011" s="1">
        <v>0.0</v>
      </c>
      <c r="DQ2011" s="1">
        <v>0.0</v>
      </c>
      <c r="DV2011" s="1">
        <v>0.0</v>
      </c>
      <c r="DW2011" s="1">
        <v>0.0</v>
      </c>
      <c r="DY2011" s="1">
        <v>0.0</v>
      </c>
    </row>
    <row r="2012">
      <c r="A2012" s="1" t="s">
        <v>292</v>
      </c>
      <c r="B2012" s="1">
        <v>2006.0</v>
      </c>
      <c r="C2012" s="1" t="s">
        <v>293</v>
      </c>
      <c r="D2012" s="1">
        <v>110096.0</v>
      </c>
      <c r="J2012" s="1">
        <v>0.0</v>
      </c>
      <c r="K2012" s="1">
        <v>0.0</v>
      </c>
      <c r="L2012" s="1">
        <v>0.0</v>
      </c>
      <c r="N2012" s="1">
        <v>647.059</v>
      </c>
      <c r="S2012" s="1">
        <v>0.0</v>
      </c>
      <c r="T2012" s="1">
        <v>0.0</v>
      </c>
      <c r="V2012" s="1">
        <v>0.0</v>
      </c>
      <c r="W2012" s="1">
        <v>0.0</v>
      </c>
      <c r="X2012" s="1">
        <v>0.0</v>
      </c>
      <c r="Y2012" s="1">
        <v>0.0</v>
      </c>
      <c r="AA2012" s="1">
        <v>0.17</v>
      </c>
      <c r="AB2012" s="1">
        <v>1544.107</v>
      </c>
      <c r="AC2012" s="1">
        <v>0.17</v>
      </c>
      <c r="AE2012" s="1">
        <v>3.467</v>
      </c>
      <c r="AF2012" s="1">
        <v>0.035</v>
      </c>
      <c r="AG2012" s="1">
        <v>9367.722</v>
      </c>
      <c r="AK2012" s="1">
        <v>1544.107</v>
      </c>
      <c r="AL2012" s="1">
        <v>0.17</v>
      </c>
      <c r="AO2012" s="1">
        <v>100.0</v>
      </c>
      <c r="AT2012" s="1">
        <v>0.0</v>
      </c>
      <c r="AU2012" s="1">
        <v>0.0</v>
      </c>
      <c r="AX2012" s="1">
        <v>0.0</v>
      </c>
      <c r="AY2012" s="1">
        <v>0.0</v>
      </c>
      <c r="AZ2012" s="1">
        <v>0.0</v>
      </c>
      <c r="BA2012" s="1">
        <v>0.0</v>
      </c>
      <c r="BC2012" s="1">
        <v>0.11</v>
      </c>
      <c r="BG2012" s="1">
        <v>0.0</v>
      </c>
      <c r="BH2012" s="1">
        <v>0.0</v>
      </c>
      <c r="BJ2012" s="1">
        <v>0.0</v>
      </c>
      <c r="BO2012" s="1">
        <v>0.0</v>
      </c>
      <c r="BP2012" s="1">
        <v>0.0</v>
      </c>
      <c r="BR2012" s="1">
        <v>0.0</v>
      </c>
      <c r="BT2012" s="1">
        <v>0.0</v>
      </c>
      <c r="BU2012" s="1">
        <v>0.0</v>
      </c>
      <c r="BY2012" s="1">
        <v>0.0</v>
      </c>
      <c r="BZ2012" s="1">
        <v>0.0</v>
      </c>
      <c r="CB2012" s="1">
        <v>0.0</v>
      </c>
      <c r="CG2012" s="1">
        <v>1544.107</v>
      </c>
      <c r="CH2012" s="1">
        <v>0.17</v>
      </c>
      <c r="CK2012" s="1">
        <v>0.0</v>
      </c>
      <c r="CL2012" s="1">
        <v>0.0</v>
      </c>
      <c r="CM2012" s="1">
        <v>0.0</v>
      </c>
      <c r="CN2012" s="1">
        <v>100.0</v>
      </c>
      <c r="CQ2012" s="1">
        <v>0.0</v>
      </c>
      <c r="CR2012" s="1">
        <v>0.0</v>
      </c>
      <c r="CU2012" s="1">
        <v>0.0</v>
      </c>
      <c r="CV2012" s="1">
        <v>0.0</v>
      </c>
      <c r="CX2012" s="1">
        <v>0.0</v>
      </c>
      <c r="CY2012" s="1">
        <v>0.0</v>
      </c>
      <c r="DA2012" s="1">
        <v>1544.107</v>
      </c>
      <c r="DB2012" s="1">
        <v>1.031</v>
      </c>
      <c r="DF2012" s="1">
        <v>0.0</v>
      </c>
      <c r="DG2012" s="1">
        <v>0.0</v>
      </c>
      <c r="DI2012" s="1">
        <v>0.0</v>
      </c>
      <c r="DN2012" s="1">
        <v>0.0</v>
      </c>
      <c r="DO2012" s="1">
        <v>0.0</v>
      </c>
      <c r="DQ2012" s="1">
        <v>0.0</v>
      </c>
      <c r="DV2012" s="1">
        <v>0.0</v>
      </c>
      <c r="DW2012" s="1">
        <v>0.0</v>
      </c>
      <c r="DY2012" s="1">
        <v>0.0</v>
      </c>
    </row>
    <row r="2013">
      <c r="A2013" s="1" t="s">
        <v>292</v>
      </c>
      <c r="B2013" s="1">
        <v>2007.0</v>
      </c>
      <c r="C2013" s="1" t="s">
        <v>293</v>
      </c>
      <c r="D2013" s="1">
        <v>110481.0</v>
      </c>
      <c r="J2013" s="1">
        <v>0.0</v>
      </c>
      <c r="K2013" s="1">
        <v>0.0</v>
      </c>
      <c r="L2013" s="1">
        <v>0.0</v>
      </c>
      <c r="N2013" s="1">
        <v>666.667</v>
      </c>
      <c r="S2013" s="1">
        <v>0.0</v>
      </c>
      <c r="T2013" s="1">
        <v>0.0</v>
      </c>
      <c r="V2013" s="1">
        <v>0.0</v>
      </c>
      <c r="W2013" s="1">
        <v>0.0</v>
      </c>
      <c r="X2013" s="1">
        <v>0.0</v>
      </c>
      <c r="Y2013" s="1">
        <v>0.0</v>
      </c>
      <c r="AA2013" s="1">
        <v>0.18</v>
      </c>
      <c r="AB2013" s="1">
        <v>1629.24</v>
      </c>
      <c r="AC2013" s="1">
        <v>0.18</v>
      </c>
      <c r="AE2013" s="1">
        <v>6.144</v>
      </c>
      <c r="AF2013" s="1">
        <v>0.063</v>
      </c>
      <c r="AG2013" s="1">
        <v>9908.621</v>
      </c>
      <c r="AK2013" s="1">
        <v>1629.24</v>
      </c>
      <c r="AL2013" s="1">
        <v>0.18</v>
      </c>
      <c r="AO2013" s="1">
        <v>100.0</v>
      </c>
      <c r="AT2013" s="1">
        <v>0.0</v>
      </c>
      <c r="AU2013" s="1">
        <v>0.0</v>
      </c>
      <c r="AX2013" s="1">
        <v>0.0</v>
      </c>
      <c r="AY2013" s="1">
        <v>0.0</v>
      </c>
      <c r="AZ2013" s="1">
        <v>0.0</v>
      </c>
      <c r="BA2013" s="1">
        <v>0.0</v>
      </c>
      <c r="BC2013" s="1">
        <v>0.12</v>
      </c>
      <c r="BG2013" s="1">
        <v>0.0</v>
      </c>
      <c r="BH2013" s="1">
        <v>0.0</v>
      </c>
      <c r="BJ2013" s="1">
        <v>0.0</v>
      </c>
      <c r="BO2013" s="1">
        <v>0.0</v>
      </c>
      <c r="BP2013" s="1">
        <v>0.0</v>
      </c>
      <c r="BR2013" s="1">
        <v>0.0</v>
      </c>
      <c r="BT2013" s="1">
        <v>0.0</v>
      </c>
      <c r="BU2013" s="1">
        <v>0.0</v>
      </c>
      <c r="BY2013" s="1">
        <v>0.0</v>
      </c>
      <c r="BZ2013" s="1">
        <v>0.0</v>
      </c>
      <c r="CB2013" s="1">
        <v>0.0</v>
      </c>
      <c r="CG2013" s="1">
        <v>1629.24</v>
      </c>
      <c r="CH2013" s="1">
        <v>0.18</v>
      </c>
      <c r="CK2013" s="1">
        <v>0.0</v>
      </c>
      <c r="CL2013" s="1">
        <v>0.0</v>
      </c>
      <c r="CM2013" s="1">
        <v>0.0</v>
      </c>
      <c r="CN2013" s="1">
        <v>100.0</v>
      </c>
      <c r="CQ2013" s="1">
        <v>0.0</v>
      </c>
      <c r="CR2013" s="1">
        <v>0.0</v>
      </c>
      <c r="CU2013" s="1">
        <v>0.0</v>
      </c>
      <c r="CV2013" s="1">
        <v>0.0</v>
      </c>
      <c r="CX2013" s="1">
        <v>0.0</v>
      </c>
      <c r="CY2013" s="1">
        <v>0.0</v>
      </c>
      <c r="DA2013" s="1">
        <v>1629.24</v>
      </c>
      <c r="DB2013" s="1">
        <v>1.095</v>
      </c>
      <c r="DF2013" s="1">
        <v>0.0</v>
      </c>
      <c r="DG2013" s="1">
        <v>0.0</v>
      </c>
      <c r="DI2013" s="1">
        <v>0.0</v>
      </c>
      <c r="DN2013" s="1">
        <v>0.0</v>
      </c>
      <c r="DO2013" s="1">
        <v>0.0</v>
      </c>
      <c r="DQ2013" s="1">
        <v>0.0</v>
      </c>
      <c r="DV2013" s="1">
        <v>0.0</v>
      </c>
      <c r="DW2013" s="1">
        <v>0.0</v>
      </c>
      <c r="DY2013" s="1">
        <v>0.0</v>
      </c>
    </row>
    <row r="2014">
      <c r="A2014" s="1" t="s">
        <v>292</v>
      </c>
      <c r="B2014" s="1">
        <v>2008.0</v>
      </c>
      <c r="C2014" s="1" t="s">
        <v>293</v>
      </c>
      <c r="D2014" s="1">
        <v>110857.0</v>
      </c>
      <c r="J2014" s="1">
        <v>0.0</v>
      </c>
      <c r="K2014" s="1">
        <v>0.0</v>
      </c>
      <c r="L2014" s="1">
        <v>0.0</v>
      </c>
      <c r="N2014" s="1">
        <v>684.211</v>
      </c>
      <c r="S2014" s="1">
        <v>0.0</v>
      </c>
      <c r="T2014" s="1">
        <v>0.0</v>
      </c>
      <c r="V2014" s="1">
        <v>0.0</v>
      </c>
      <c r="W2014" s="1">
        <v>0.0</v>
      </c>
      <c r="X2014" s="1">
        <v>0.0</v>
      </c>
      <c r="Y2014" s="1">
        <v>0.0</v>
      </c>
      <c r="AA2014" s="1">
        <v>0.19</v>
      </c>
      <c r="AB2014" s="1">
        <v>1713.92</v>
      </c>
      <c r="AC2014" s="1">
        <v>0.19</v>
      </c>
      <c r="AE2014" s="1">
        <v>6.334</v>
      </c>
      <c r="AF2014" s="1">
        <v>0.069</v>
      </c>
      <c r="AG2014" s="1">
        <v>10500.455</v>
      </c>
      <c r="AK2014" s="1">
        <v>1713.92</v>
      </c>
      <c r="AL2014" s="1">
        <v>0.19</v>
      </c>
      <c r="AO2014" s="1">
        <v>100.0</v>
      </c>
      <c r="AT2014" s="1">
        <v>0.0</v>
      </c>
      <c r="AU2014" s="1">
        <v>0.0</v>
      </c>
      <c r="AX2014" s="1">
        <v>0.0</v>
      </c>
      <c r="AY2014" s="1">
        <v>0.0</v>
      </c>
      <c r="AZ2014" s="1">
        <v>0.0</v>
      </c>
      <c r="BA2014" s="1">
        <v>0.0</v>
      </c>
      <c r="BC2014" s="1">
        <v>0.13</v>
      </c>
      <c r="BG2014" s="1">
        <v>0.0</v>
      </c>
      <c r="BH2014" s="1">
        <v>0.0</v>
      </c>
      <c r="BJ2014" s="1">
        <v>0.0</v>
      </c>
      <c r="BO2014" s="1">
        <v>0.0</v>
      </c>
      <c r="BP2014" s="1">
        <v>0.0</v>
      </c>
      <c r="BR2014" s="1">
        <v>0.0</v>
      </c>
      <c r="BT2014" s="1">
        <v>0.0</v>
      </c>
      <c r="BU2014" s="1">
        <v>0.0</v>
      </c>
      <c r="BY2014" s="1">
        <v>0.0</v>
      </c>
      <c r="BZ2014" s="1">
        <v>0.0</v>
      </c>
      <c r="CB2014" s="1">
        <v>0.0</v>
      </c>
      <c r="CG2014" s="1">
        <v>1713.92</v>
      </c>
      <c r="CH2014" s="1">
        <v>0.19</v>
      </c>
      <c r="CK2014" s="1">
        <v>0.0</v>
      </c>
      <c r="CL2014" s="1">
        <v>0.0</v>
      </c>
      <c r="CM2014" s="1">
        <v>0.0</v>
      </c>
      <c r="CN2014" s="1">
        <v>100.0</v>
      </c>
      <c r="CQ2014" s="1">
        <v>0.0</v>
      </c>
      <c r="CR2014" s="1">
        <v>0.0</v>
      </c>
      <c r="CU2014" s="1">
        <v>0.0</v>
      </c>
      <c r="CV2014" s="1">
        <v>0.0</v>
      </c>
      <c r="CX2014" s="1">
        <v>0.0</v>
      </c>
      <c r="CY2014" s="1">
        <v>0.0</v>
      </c>
      <c r="DA2014" s="1">
        <v>1713.92</v>
      </c>
      <c r="DB2014" s="1">
        <v>1.164</v>
      </c>
      <c r="DF2014" s="1">
        <v>0.0</v>
      </c>
      <c r="DG2014" s="1">
        <v>0.0</v>
      </c>
      <c r="DI2014" s="1">
        <v>0.0</v>
      </c>
      <c r="DN2014" s="1">
        <v>0.0</v>
      </c>
      <c r="DO2014" s="1">
        <v>0.0</v>
      </c>
      <c r="DQ2014" s="1">
        <v>0.0</v>
      </c>
      <c r="DV2014" s="1">
        <v>0.0</v>
      </c>
      <c r="DW2014" s="1">
        <v>0.0</v>
      </c>
      <c r="DY2014" s="1">
        <v>0.0</v>
      </c>
    </row>
    <row r="2015">
      <c r="A2015" s="1" t="s">
        <v>292</v>
      </c>
      <c r="B2015" s="1">
        <v>2009.0</v>
      </c>
      <c r="C2015" s="1" t="s">
        <v>293</v>
      </c>
      <c r="D2015" s="1">
        <v>111213.0</v>
      </c>
      <c r="J2015" s="1">
        <v>0.0</v>
      </c>
      <c r="K2015" s="1">
        <v>0.0</v>
      </c>
      <c r="L2015" s="1">
        <v>0.0</v>
      </c>
      <c r="N2015" s="1">
        <v>650.0</v>
      </c>
      <c r="S2015" s="1">
        <v>0.0</v>
      </c>
      <c r="T2015" s="1">
        <v>0.0</v>
      </c>
      <c r="V2015" s="1">
        <v>0.0</v>
      </c>
      <c r="W2015" s="1">
        <v>0.0</v>
      </c>
      <c r="X2015" s="1">
        <v>0.0</v>
      </c>
      <c r="Y2015" s="1">
        <v>0.0</v>
      </c>
      <c r="AA2015" s="1">
        <v>0.2</v>
      </c>
      <c r="AB2015" s="1">
        <v>1798.351</v>
      </c>
      <c r="AC2015" s="1">
        <v>0.2</v>
      </c>
      <c r="AE2015" s="1">
        <v>-2.908</v>
      </c>
      <c r="AF2015" s="1">
        <v>-0.034</v>
      </c>
      <c r="AG2015" s="1">
        <v>10162.508</v>
      </c>
      <c r="AK2015" s="1">
        <v>1798.351</v>
      </c>
      <c r="AL2015" s="1">
        <v>0.2</v>
      </c>
      <c r="AO2015" s="1">
        <v>100.0</v>
      </c>
      <c r="AT2015" s="1">
        <v>0.0</v>
      </c>
      <c r="AU2015" s="1">
        <v>0.0</v>
      </c>
      <c r="AX2015" s="1">
        <v>0.0</v>
      </c>
      <c r="AY2015" s="1">
        <v>0.0</v>
      </c>
      <c r="AZ2015" s="1">
        <v>0.0</v>
      </c>
      <c r="BA2015" s="1">
        <v>0.0</v>
      </c>
      <c r="BC2015" s="1">
        <v>0.13</v>
      </c>
      <c r="BG2015" s="1">
        <v>0.0</v>
      </c>
      <c r="BH2015" s="1">
        <v>0.0</v>
      </c>
      <c r="BJ2015" s="1">
        <v>0.0</v>
      </c>
      <c r="BO2015" s="1">
        <v>0.0</v>
      </c>
      <c r="BP2015" s="1">
        <v>0.0</v>
      </c>
      <c r="BR2015" s="1">
        <v>0.0</v>
      </c>
      <c r="BT2015" s="1">
        <v>0.0</v>
      </c>
      <c r="BU2015" s="1">
        <v>0.0</v>
      </c>
      <c r="BY2015" s="1">
        <v>0.0</v>
      </c>
      <c r="BZ2015" s="1">
        <v>0.0</v>
      </c>
      <c r="CB2015" s="1">
        <v>0.0</v>
      </c>
      <c r="CG2015" s="1">
        <v>1798.351</v>
      </c>
      <c r="CH2015" s="1">
        <v>0.2</v>
      </c>
      <c r="CK2015" s="1">
        <v>0.0</v>
      </c>
      <c r="CL2015" s="1">
        <v>0.0</v>
      </c>
      <c r="CM2015" s="1">
        <v>0.0</v>
      </c>
      <c r="CN2015" s="1">
        <v>100.0</v>
      </c>
      <c r="CQ2015" s="1">
        <v>0.0</v>
      </c>
      <c r="CR2015" s="1">
        <v>0.0</v>
      </c>
      <c r="CU2015" s="1">
        <v>0.0</v>
      </c>
      <c r="CV2015" s="1">
        <v>0.0</v>
      </c>
      <c r="CX2015" s="1">
        <v>0.0</v>
      </c>
      <c r="CY2015" s="1">
        <v>0.0</v>
      </c>
      <c r="DA2015" s="1">
        <v>1798.351</v>
      </c>
      <c r="DB2015" s="1">
        <v>1.13</v>
      </c>
      <c r="DF2015" s="1">
        <v>0.0</v>
      </c>
      <c r="DG2015" s="1">
        <v>0.0</v>
      </c>
      <c r="DI2015" s="1">
        <v>0.0</v>
      </c>
      <c r="DN2015" s="1">
        <v>0.0</v>
      </c>
      <c r="DO2015" s="1">
        <v>0.0</v>
      </c>
      <c r="DQ2015" s="1">
        <v>0.0</v>
      </c>
      <c r="DV2015" s="1">
        <v>0.0</v>
      </c>
      <c r="DW2015" s="1">
        <v>0.0</v>
      </c>
      <c r="DY2015" s="1">
        <v>0.0</v>
      </c>
    </row>
    <row r="2016">
      <c r="A2016" s="1" t="s">
        <v>292</v>
      </c>
      <c r="B2016" s="1">
        <v>2010.0</v>
      </c>
      <c r="C2016" s="1" t="s">
        <v>293</v>
      </c>
      <c r="D2016" s="1">
        <v>111550.0</v>
      </c>
      <c r="J2016" s="1">
        <v>0.0</v>
      </c>
      <c r="K2016" s="1">
        <v>0.0</v>
      </c>
      <c r="L2016" s="1">
        <v>0.0</v>
      </c>
      <c r="N2016" s="1">
        <v>666.667</v>
      </c>
      <c r="S2016" s="1">
        <v>0.0</v>
      </c>
      <c r="T2016" s="1">
        <v>0.0</v>
      </c>
      <c r="V2016" s="1">
        <v>0.0</v>
      </c>
      <c r="W2016" s="1">
        <v>0.0</v>
      </c>
      <c r="X2016" s="1">
        <v>0.0</v>
      </c>
      <c r="Y2016" s="1">
        <v>0.0</v>
      </c>
      <c r="AA2016" s="1">
        <v>0.21</v>
      </c>
      <c r="AB2016" s="1">
        <v>1882.564</v>
      </c>
      <c r="AC2016" s="1">
        <v>0.21</v>
      </c>
      <c r="AE2016" s="1">
        <v>3.643</v>
      </c>
      <c r="AF2016" s="1">
        <v>0.041</v>
      </c>
      <c r="AG2016" s="1">
        <v>10500.906</v>
      </c>
      <c r="AK2016" s="1">
        <v>1882.564</v>
      </c>
      <c r="AL2016" s="1">
        <v>0.21</v>
      </c>
      <c r="AO2016" s="1">
        <v>100.0</v>
      </c>
      <c r="AT2016" s="1">
        <v>0.0</v>
      </c>
      <c r="AU2016" s="1">
        <v>0.0</v>
      </c>
      <c r="AX2016" s="1">
        <v>0.0</v>
      </c>
      <c r="AY2016" s="1">
        <v>0.0</v>
      </c>
      <c r="AZ2016" s="1">
        <v>0.0</v>
      </c>
      <c r="BA2016" s="1">
        <v>0.0</v>
      </c>
      <c r="BC2016" s="1">
        <v>0.14</v>
      </c>
      <c r="BG2016" s="1">
        <v>0.0</v>
      </c>
      <c r="BH2016" s="1">
        <v>0.0</v>
      </c>
      <c r="BJ2016" s="1">
        <v>0.0</v>
      </c>
      <c r="BO2016" s="1">
        <v>0.0</v>
      </c>
      <c r="BP2016" s="1">
        <v>0.0</v>
      </c>
      <c r="BR2016" s="1">
        <v>0.0</v>
      </c>
      <c r="BT2016" s="1">
        <v>0.0</v>
      </c>
      <c r="BU2016" s="1">
        <v>0.0</v>
      </c>
      <c r="BY2016" s="1">
        <v>0.0</v>
      </c>
      <c r="BZ2016" s="1">
        <v>0.0</v>
      </c>
      <c r="CB2016" s="1">
        <v>0.0</v>
      </c>
      <c r="CG2016" s="1">
        <v>1882.564</v>
      </c>
      <c r="CH2016" s="1">
        <v>0.21</v>
      </c>
      <c r="CK2016" s="1">
        <v>0.0</v>
      </c>
      <c r="CL2016" s="1">
        <v>0.0</v>
      </c>
      <c r="CM2016" s="1">
        <v>0.0</v>
      </c>
      <c r="CN2016" s="1">
        <v>100.0</v>
      </c>
      <c r="CQ2016" s="1">
        <v>0.0</v>
      </c>
      <c r="CR2016" s="1">
        <v>0.0</v>
      </c>
      <c r="CU2016" s="1">
        <v>0.0</v>
      </c>
      <c r="CV2016" s="1">
        <v>0.0</v>
      </c>
      <c r="CX2016" s="1">
        <v>0.0</v>
      </c>
      <c r="CY2016" s="1">
        <v>0.0</v>
      </c>
      <c r="DA2016" s="1">
        <v>1882.564</v>
      </c>
      <c r="DB2016" s="1">
        <v>1.171</v>
      </c>
      <c r="DF2016" s="1">
        <v>0.0</v>
      </c>
      <c r="DG2016" s="1">
        <v>0.0</v>
      </c>
      <c r="DI2016" s="1">
        <v>0.0</v>
      </c>
      <c r="DN2016" s="1">
        <v>0.0</v>
      </c>
      <c r="DO2016" s="1">
        <v>0.0</v>
      </c>
      <c r="DQ2016" s="1">
        <v>0.0</v>
      </c>
      <c r="DV2016" s="1">
        <v>0.0</v>
      </c>
      <c r="DW2016" s="1">
        <v>0.0</v>
      </c>
      <c r="DY2016" s="1">
        <v>0.0</v>
      </c>
    </row>
    <row r="2017">
      <c r="A2017" s="1" t="s">
        <v>292</v>
      </c>
      <c r="B2017" s="1">
        <v>2011.0</v>
      </c>
      <c r="C2017" s="1" t="s">
        <v>293</v>
      </c>
      <c r="D2017" s="1">
        <v>112048.0</v>
      </c>
      <c r="J2017" s="1">
        <v>0.0</v>
      </c>
      <c r="K2017" s="1">
        <v>0.0</v>
      </c>
      <c r="L2017" s="1">
        <v>0.0</v>
      </c>
      <c r="N2017" s="1">
        <v>650.0</v>
      </c>
      <c r="S2017" s="1">
        <v>0.0</v>
      </c>
      <c r="T2017" s="1">
        <v>0.0</v>
      </c>
      <c r="V2017" s="1">
        <v>0.0</v>
      </c>
      <c r="W2017" s="1">
        <v>0.0</v>
      </c>
      <c r="X2017" s="1">
        <v>0.0</v>
      </c>
      <c r="Y2017" s="1">
        <v>0.0</v>
      </c>
      <c r="AA2017" s="1">
        <v>0.2</v>
      </c>
      <c r="AB2017" s="1">
        <v>1784.949</v>
      </c>
      <c r="AC2017" s="1">
        <v>0.2</v>
      </c>
      <c r="AE2017" s="1">
        <v>-0.225</v>
      </c>
      <c r="AF2017" s="1">
        <v>-0.003</v>
      </c>
      <c r="AG2017" s="1">
        <v>10430.702</v>
      </c>
      <c r="AK2017" s="1">
        <v>1784.949</v>
      </c>
      <c r="AL2017" s="1">
        <v>0.2</v>
      </c>
      <c r="AO2017" s="1">
        <v>100.0</v>
      </c>
      <c r="AT2017" s="1">
        <v>0.0</v>
      </c>
      <c r="AU2017" s="1">
        <v>0.0</v>
      </c>
      <c r="AX2017" s="1">
        <v>0.0</v>
      </c>
      <c r="AY2017" s="1">
        <v>0.0</v>
      </c>
      <c r="AZ2017" s="1">
        <v>0.0</v>
      </c>
      <c r="BA2017" s="1">
        <v>0.0</v>
      </c>
      <c r="BC2017" s="1">
        <v>0.13</v>
      </c>
      <c r="BG2017" s="1">
        <v>0.0</v>
      </c>
      <c r="BH2017" s="1">
        <v>0.0</v>
      </c>
      <c r="BJ2017" s="1">
        <v>0.0</v>
      </c>
      <c r="BO2017" s="1">
        <v>0.0</v>
      </c>
      <c r="BP2017" s="1">
        <v>0.0</v>
      </c>
      <c r="BR2017" s="1">
        <v>0.0</v>
      </c>
      <c r="BT2017" s="1">
        <v>0.0</v>
      </c>
      <c r="BU2017" s="1">
        <v>0.0</v>
      </c>
      <c r="BY2017" s="1">
        <v>0.0</v>
      </c>
      <c r="BZ2017" s="1">
        <v>0.0</v>
      </c>
      <c r="CB2017" s="1">
        <v>0.0</v>
      </c>
      <c r="CG2017" s="1">
        <v>1784.949</v>
      </c>
      <c r="CH2017" s="1">
        <v>0.2</v>
      </c>
      <c r="CK2017" s="1">
        <v>0.0</v>
      </c>
      <c r="CL2017" s="1">
        <v>0.0</v>
      </c>
      <c r="CM2017" s="1">
        <v>0.0</v>
      </c>
      <c r="CN2017" s="1">
        <v>100.0</v>
      </c>
      <c r="CQ2017" s="1">
        <v>0.0</v>
      </c>
      <c r="CR2017" s="1">
        <v>0.0</v>
      </c>
      <c r="CU2017" s="1">
        <v>0.0</v>
      </c>
      <c r="CV2017" s="1">
        <v>0.0</v>
      </c>
      <c r="CX2017" s="1">
        <v>0.0</v>
      </c>
      <c r="CY2017" s="1">
        <v>0.0</v>
      </c>
      <c r="DA2017" s="1">
        <v>1784.949</v>
      </c>
      <c r="DB2017" s="1">
        <v>1.169</v>
      </c>
      <c r="DF2017" s="1">
        <v>0.0</v>
      </c>
      <c r="DG2017" s="1">
        <v>0.0</v>
      </c>
      <c r="DI2017" s="1">
        <v>0.0</v>
      </c>
      <c r="DN2017" s="1">
        <v>0.0</v>
      </c>
      <c r="DO2017" s="1">
        <v>0.0</v>
      </c>
      <c r="DQ2017" s="1">
        <v>0.0</v>
      </c>
      <c r="DV2017" s="1">
        <v>0.0</v>
      </c>
      <c r="DW2017" s="1">
        <v>0.0</v>
      </c>
      <c r="DY2017" s="1">
        <v>0.0</v>
      </c>
    </row>
    <row r="2018">
      <c r="A2018" s="1" t="s">
        <v>292</v>
      </c>
      <c r="B2018" s="1">
        <v>2012.0</v>
      </c>
      <c r="C2018" s="1" t="s">
        <v>293</v>
      </c>
      <c r="D2018" s="1">
        <v>112748.0</v>
      </c>
      <c r="J2018" s="1">
        <v>0.0</v>
      </c>
      <c r="K2018" s="1">
        <v>0.0</v>
      </c>
      <c r="L2018" s="1">
        <v>0.0</v>
      </c>
      <c r="N2018" s="1">
        <v>650.0</v>
      </c>
      <c r="S2018" s="1">
        <v>0.0</v>
      </c>
      <c r="T2018" s="1">
        <v>0.0</v>
      </c>
      <c r="V2018" s="1">
        <v>0.0</v>
      </c>
      <c r="W2018" s="1">
        <v>0.0</v>
      </c>
      <c r="X2018" s="1">
        <v>0.0</v>
      </c>
      <c r="Y2018" s="1">
        <v>0.0</v>
      </c>
      <c r="AA2018" s="1">
        <v>0.2</v>
      </c>
      <c r="AB2018" s="1">
        <v>1773.867</v>
      </c>
      <c r="AC2018" s="1">
        <v>0.2</v>
      </c>
      <c r="AE2018" s="1">
        <v>1.742</v>
      </c>
      <c r="AF2018" s="1">
        <v>0.02</v>
      </c>
      <c r="AG2018" s="1">
        <v>10546.532</v>
      </c>
      <c r="AK2018" s="1">
        <v>1773.867</v>
      </c>
      <c r="AL2018" s="1">
        <v>0.2</v>
      </c>
      <c r="AO2018" s="1">
        <v>100.0</v>
      </c>
      <c r="AT2018" s="1">
        <v>0.0</v>
      </c>
      <c r="AU2018" s="1">
        <v>0.0</v>
      </c>
      <c r="AX2018" s="1">
        <v>0.0</v>
      </c>
      <c r="AY2018" s="1">
        <v>0.0</v>
      </c>
      <c r="AZ2018" s="1">
        <v>0.0</v>
      </c>
      <c r="BA2018" s="1">
        <v>0.0</v>
      </c>
      <c r="BC2018" s="1">
        <v>0.13</v>
      </c>
      <c r="BG2018" s="1">
        <v>0.0</v>
      </c>
      <c r="BH2018" s="1">
        <v>0.0</v>
      </c>
      <c r="BJ2018" s="1">
        <v>0.0</v>
      </c>
      <c r="BO2018" s="1">
        <v>0.0</v>
      </c>
      <c r="BP2018" s="1">
        <v>0.0</v>
      </c>
      <c r="BR2018" s="1">
        <v>0.0</v>
      </c>
      <c r="BT2018" s="1">
        <v>0.0</v>
      </c>
      <c r="BU2018" s="1">
        <v>0.0</v>
      </c>
      <c r="BY2018" s="1">
        <v>0.0</v>
      </c>
      <c r="BZ2018" s="1">
        <v>0.0</v>
      </c>
      <c r="CB2018" s="1">
        <v>0.0</v>
      </c>
      <c r="CG2018" s="1">
        <v>1773.867</v>
      </c>
      <c r="CH2018" s="1">
        <v>0.2</v>
      </c>
      <c r="CK2018" s="1">
        <v>0.0</v>
      </c>
      <c r="CL2018" s="1">
        <v>0.0</v>
      </c>
      <c r="CM2018" s="1">
        <v>0.0</v>
      </c>
      <c r="CN2018" s="1">
        <v>100.0</v>
      </c>
      <c r="CQ2018" s="1">
        <v>0.0</v>
      </c>
      <c r="CR2018" s="1">
        <v>0.0</v>
      </c>
      <c r="CU2018" s="1">
        <v>0.0</v>
      </c>
      <c r="CV2018" s="1">
        <v>0.0</v>
      </c>
      <c r="CX2018" s="1">
        <v>0.0</v>
      </c>
      <c r="CY2018" s="1">
        <v>0.0</v>
      </c>
      <c r="DA2018" s="1">
        <v>1773.867</v>
      </c>
      <c r="DB2018" s="1">
        <v>1.189</v>
      </c>
      <c r="DF2018" s="1">
        <v>0.0</v>
      </c>
      <c r="DG2018" s="1">
        <v>0.0</v>
      </c>
      <c r="DI2018" s="1">
        <v>0.0</v>
      </c>
      <c r="DN2018" s="1">
        <v>0.0</v>
      </c>
      <c r="DO2018" s="1">
        <v>0.0</v>
      </c>
      <c r="DQ2018" s="1">
        <v>0.0</v>
      </c>
      <c r="DV2018" s="1">
        <v>0.0</v>
      </c>
      <c r="DW2018" s="1">
        <v>0.0</v>
      </c>
      <c r="DY2018" s="1">
        <v>0.0</v>
      </c>
    </row>
    <row r="2019">
      <c r="A2019" s="1" t="s">
        <v>292</v>
      </c>
      <c r="B2019" s="1">
        <v>2013.0</v>
      </c>
      <c r="C2019" s="1" t="s">
        <v>293</v>
      </c>
      <c r="D2019" s="1">
        <v>113442.0</v>
      </c>
      <c r="J2019" s="1">
        <v>0.0</v>
      </c>
      <c r="K2019" s="1">
        <v>0.0</v>
      </c>
      <c r="L2019" s="1">
        <v>0.0</v>
      </c>
      <c r="N2019" s="1">
        <v>650.0</v>
      </c>
      <c r="S2019" s="1">
        <v>0.0</v>
      </c>
      <c r="T2019" s="1">
        <v>0.0</v>
      </c>
      <c r="V2019" s="1">
        <v>0.0</v>
      </c>
      <c r="W2019" s="1">
        <v>0.0</v>
      </c>
      <c r="X2019" s="1">
        <v>0.0</v>
      </c>
      <c r="Y2019" s="1">
        <v>0.0</v>
      </c>
      <c r="AA2019" s="1">
        <v>0.2</v>
      </c>
      <c r="AB2019" s="1">
        <v>1763.016</v>
      </c>
      <c r="AC2019" s="1">
        <v>0.2</v>
      </c>
      <c r="AE2019" s="1">
        <v>12.882</v>
      </c>
      <c r="AF2019" s="1">
        <v>0.153</v>
      </c>
      <c r="AG2019" s="1">
        <v>11832.253</v>
      </c>
      <c r="AK2019" s="1">
        <v>1763.016</v>
      </c>
      <c r="AL2019" s="1">
        <v>0.2</v>
      </c>
      <c r="AO2019" s="1">
        <v>100.0</v>
      </c>
      <c r="AT2019" s="1">
        <v>0.0</v>
      </c>
      <c r="AU2019" s="1">
        <v>0.0</v>
      </c>
      <c r="AX2019" s="1">
        <v>0.0</v>
      </c>
      <c r="AY2019" s="1">
        <v>0.0</v>
      </c>
      <c r="AZ2019" s="1">
        <v>0.0</v>
      </c>
      <c r="BA2019" s="1">
        <v>0.0</v>
      </c>
      <c r="BC2019" s="1">
        <v>0.13</v>
      </c>
      <c r="BG2019" s="1">
        <v>0.0</v>
      </c>
      <c r="BH2019" s="1">
        <v>0.0</v>
      </c>
      <c r="BJ2019" s="1">
        <v>0.0</v>
      </c>
      <c r="BO2019" s="1">
        <v>0.0</v>
      </c>
      <c r="BP2019" s="1">
        <v>0.0</v>
      </c>
      <c r="BR2019" s="1">
        <v>0.0</v>
      </c>
      <c r="BT2019" s="1">
        <v>0.0</v>
      </c>
      <c r="BU2019" s="1">
        <v>0.0</v>
      </c>
      <c r="BY2019" s="1">
        <v>0.0</v>
      </c>
      <c r="BZ2019" s="1">
        <v>0.0</v>
      </c>
      <c r="CB2019" s="1">
        <v>0.0</v>
      </c>
      <c r="CG2019" s="1">
        <v>1763.016</v>
      </c>
      <c r="CH2019" s="1">
        <v>0.2</v>
      </c>
      <c r="CK2019" s="1">
        <v>0.0</v>
      </c>
      <c r="CL2019" s="1">
        <v>0.0</v>
      </c>
      <c r="CM2019" s="1">
        <v>0.0</v>
      </c>
      <c r="CN2019" s="1">
        <v>100.0</v>
      </c>
      <c r="CQ2019" s="1">
        <v>0.0</v>
      </c>
      <c r="CR2019" s="1">
        <v>0.0</v>
      </c>
      <c r="CU2019" s="1">
        <v>0.0</v>
      </c>
      <c r="CV2019" s="1">
        <v>0.0</v>
      </c>
      <c r="CX2019" s="1">
        <v>0.0</v>
      </c>
      <c r="CY2019" s="1">
        <v>0.0</v>
      </c>
      <c r="DA2019" s="1">
        <v>1763.016</v>
      </c>
      <c r="DB2019" s="1">
        <v>1.342</v>
      </c>
      <c r="DF2019" s="1">
        <v>0.0</v>
      </c>
      <c r="DG2019" s="1">
        <v>0.0</v>
      </c>
      <c r="DI2019" s="1">
        <v>0.0</v>
      </c>
      <c r="DN2019" s="1">
        <v>0.0</v>
      </c>
      <c r="DO2019" s="1">
        <v>0.0</v>
      </c>
      <c r="DQ2019" s="1">
        <v>0.0</v>
      </c>
      <c r="DV2019" s="1">
        <v>0.0</v>
      </c>
      <c r="DW2019" s="1">
        <v>0.0</v>
      </c>
      <c r="DY2019" s="1">
        <v>0.0</v>
      </c>
    </row>
    <row r="2020">
      <c r="A2020" s="1" t="s">
        <v>292</v>
      </c>
      <c r="B2020" s="1">
        <v>2014.0</v>
      </c>
      <c r="C2020" s="1" t="s">
        <v>293</v>
      </c>
      <c r="D2020" s="1">
        <v>114103.0</v>
      </c>
      <c r="J2020" s="1">
        <v>0.0</v>
      </c>
      <c r="K2020" s="1">
        <v>0.0</v>
      </c>
      <c r="L2020" s="1">
        <v>0.0</v>
      </c>
      <c r="N2020" s="1">
        <v>650.0</v>
      </c>
      <c r="S2020" s="1">
        <v>0.0</v>
      </c>
      <c r="T2020" s="1">
        <v>0.0</v>
      </c>
      <c r="V2020" s="1">
        <v>0.0</v>
      </c>
      <c r="W2020" s="1">
        <v>0.0</v>
      </c>
      <c r="X2020" s="1">
        <v>0.0</v>
      </c>
      <c r="Y2020" s="1">
        <v>0.0</v>
      </c>
      <c r="AA2020" s="1">
        <v>0.2</v>
      </c>
      <c r="AB2020" s="1">
        <v>1752.802</v>
      </c>
      <c r="AC2020" s="1">
        <v>0.2</v>
      </c>
      <c r="AE2020" s="1">
        <v>-15.512</v>
      </c>
      <c r="AF2020" s="1">
        <v>-0.208</v>
      </c>
      <c r="AG2020" s="1">
        <v>9938.932</v>
      </c>
      <c r="AK2020" s="1">
        <v>1752.802</v>
      </c>
      <c r="AL2020" s="1">
        <v>0.2</v>
      </c>
      <c r="AO2020" s="1">
        <v>100.0</v>
      </c>
      <c r="AT2020" s="1">
        <v>0.0</v>
      </c>
      <c r="AU2020" s="1">
        <v>0.0</v>
      </c>
      <c r="AX2020" s="1">
        <v>0.0</v>
      </c>
      <c r="AY2020" s="1">
        <v>0.0</v>
      </c>
      <c r="AZ2020" s="1">
        <v>0.0</v>
      </c>
      <c r="BA2020" s="1">
        <v>0.0</v>
      </c>
      <c r="BC2020" s="1">
        <v>0.13</v>
      </c>
      <c r="BG2020" s="1">
        <v>0.0</v>
      </c>
      <c r="BH2020" s="1">
        <v>0.0</v>
      </c>
      <c r="BJ2020" s="1">
        <v>0.0</v>
      </c>
      <c r="BO2020" s="1">
        <v>0.0</v>
      </c>
      <c r="BP2020" s="1">
        <v>0.0</v>
      </c>
      <c r="BR2020" s="1">
        <v>0.0</v>
      </c>
      <c r="BT2020" s="1">
        <v>0.0</v>
      </c>
      <c r="BU2020" s="1">
        <v>0.0</v>
      </c>
      <c r="BY2020" s="1">
        <v>0.0</v>
      </c>
      <c r="BZ2020" s="1">
        <v>0.0</v>
      </c>
      <c r="CB2020" s="1">
        <v>0.0</v>
      </c>
      <c r="CG2020" s="1">
        <v>1752.802</v>
      </c>
      <c r="CH2020" s="1">
        <v>0.2</v>
      </c>
      <c r="CK2020" s="1">
        <v>0.0</v>
      </c>
      <c r="CL2020" s="1">
        <v>0.0</v>
      </c>
      <c r="CM2020" s="1">
        <v>0.0</v>
      </c>
      <c r="CN2020" s="1">
        <v>100.0</v>
      </c>
      <c r="CQ2020" s="1">
        <v>0.0</v>
      </c>
      <c r="CR2020" s="1">
        <v>0.0</v>
      </c>
      <c r="CU2020" s="1">
        <v>0.0</v>
      </c>
      <c r="CV2020" s="1">
        <v>0.0</v>
      </c>
      <c r="CX2020" s="1">
        <v>0.0</v>
      </c>
      <c r="CY2020" s="1">
        <v>0.0</v>
      </c>
      <c r="DA2020" s="1">
        <v>1752.802</v>
      </c>
      <c r="DB2020" s="1">
        <v>1.134</v>
      </c>
      <c r="DF2020" s="1">
        <v>0.0</v>
      </c>
      <c r="DG2020" s="1">
        <v>0.0</v>
      </c>
      <c r="DI2020" s="1">
        <v>0.0</v>
      </c>
      <c r="DN2020" s="1">
        <v>0.0</v>
      </c>
      <c r="DO2020" s="1">
        <v>0.0</v>
      </c>
      <c r="DQ2020" s="1">
        <v>0.0</v>
      </c>
      <c r="DV2020" s="1">
        <v>0.0</v>
      </c>
      <c r="DW2020" s="1">
        <v>0.0</v>
      </c>
      <c r="DY2020" s="1">
        <v>0.0</v>
      </c>
    </row>
    <row r="2021">
      <c r="A2021" s="1" t="s">
        <v>292</v>
      </c>
      <c r="B2021" s="1">
        <v>2015.0</v>
      </c>
      <c r="C2021" s="1" t="s">
        <v>293</v>
      </c>
      <c r="D2021" s="1">
        <v>114634.0</v>
      </c>
      <c r="J2021" s="1">
        <v>0.0</v>
      </c>
      <c r="K2021" s="1">
        <v>0.0</v>
      </c>
      <c r="L2021" s="1">
        <v>0.0</v>
      </c>
      <c r="N2021" s="1">
        <v>666.667</v>
      </c>
      <c r="S2021" s="1">
        <v>0.0</v>
      </c>
      <c r="T2021" s="1">
        <v>0.0</v>
      </c>
      <c r="V2021" s="1">
        <v>0.0</v>
      </c>
      <c r="W2021" s="1">
        <v>0.0</v>
      </c>
      <c r="X2021" s="1">
        <v>0.0</v>
      </c>
      <c r="Y2021" s="1">
        <v>0.0</v>
      </c>
      <c r="AA2021" s="1">
        <v>0.21</v>
      </c>
      <c r="AB2021" s="1">
        <v>1831.917</v>
      </c>
      <c r="AC2021" s="1">
        <v>0.21</v>
      </c>
      <c r="AE2021" s="1">
        <v>4.258</v>
      </c>
      <c r="AF2021" s="1">
        <v>0.048</v>
      </c>
      <c r="AG2021" s="1">
        <v>10314.098</v>
      </c>
      <c r="AK2021" s="1">
        <v>1831.917</v>
      </c>
      <c r="AL2021" s="1">
        <v>0.21</v>
      </c>
      <c r="AO2021" s="1">
        <v>100.0</v>
      </c>
      <c r="AT2021" s="1">
        <v>0.0</v>
      </c>
      <c r="AU2021" s="1">
        <v>0.0</v>
      </c>
      <c r="AX2021" s="1">
        <v>0.0</v>
      </c>
      <c r="AY2021" s="1">
        <v>0.0</v>
      </c>
      <c r="AZ2021" s="1">
        <v>0.0</v>
      </c>
      <c r="BA2021" s="1">
        <v>0.0</v>
      </c>
      <c r="BC2021" s="1">
        <v>0.14</v>
      </c>
      <c r="BG2021" s="1">
        <v>0.0</v>
      </c>
      <c r="BH2021" s="1">
        <v>0.0</v>
      </c>
      <c r="BJ2021" s="1">
        <v>0.0</v>
      </c>
      <c r="BO2021" s="1">
        <v>0.0</v>
      </c>
      <c r="BP2021" s="1">
        <v>0.0</v>
      </c>
      <c r="BR2021" s="1">
        <v>0.0</v>
      </c>
      <c r="BT2021" s="1">
        <v>0.0</v>
      </c>
      <c r="BU2021" s="1">
        <v>0.0</v>
      </c>
      <c r="BY2021" s="1">
        <v>0.0</v>
      </c>
      <c r="BZ2021" s="1">
        <v>0.0</v>
      </c>
      <c r="CB2021" s="1">
        <v>0.0</v>
      </c>
      <c r="CG2021" s="1">
        <v>1831.917</v>
      </c>
      <c r="CH2021" s="1">
        <v>0.21</v>
      </c>
      <c r="CK2021" s="1">
        <v>0.0</v>
      </c>
      <c r="CL2021" s="1">
        <v>0.0</v>
      </c>
      <c r="CM2021" s="1">
        <v>0.0</v>
      </c>
      <c r="CN2021" s="1">
        <v>100.0</v>
      </c>
      <c r="CQ2021" s="1">
        <v>0.0</v>
      </c>
      <c r="CR2021" s="1">
        <v>0.0</v>
      </c>
      <c r="CU2021" s="1">
        <v>0.0</v>
      </c>
      <c r="CV2021" s="1">
        <v>0.0</v>
      </c>
      <c r="CX2021" s="1">
        <v>0.0</v>
      </c>
      <c r="CY2021" s="1">
        <v>0.0</v>
      </c>
      <c r="DA2021" s="1">
        <v>1831.917</v>
      </c>
      <c r="DB2021" s="1">
        <v>1.182</v>
      </c>
      <c r="DF2021" s="1">
        <v>0.0</v>
      </c>
      <c r="DG2021" s="1">
        <v>0.0</v>
      </c>
      <c r="DI2021" s="1">
        <v>0.0</v>
      </c>
      <c r="DN2021" s="1">
        <v>0.0</v>
      </c>
      <c r="DO2021" s="1">
        <v>0.0</v>
      </c>
      <c r="DQ2021" s="1">
        <v>0.0</v>
      </c>
      <c r="DV2021" s="1">
        <v>0.0</v>
      </c>
      <c r="DW2021" s="1">
        <v>0.0</v>
      </c>
      <c r="DY2021" s="1">
        <v>0.0</v>
      </c>
    </row>
    <row r="2022">
      <c r="A2022" s="1" t="s">
        <v>292</v>
      </c>
      <c r="B2022" s="1">
        <v>2016.0</v>
      </c>
      <c r="C2022" s="1" t="s">
        <v>293</v>
      </c>
      <c r="D2022" s="1">
        <v>115092.0</v>
      </c>
      <c r="J2022" s="1">
        <v>0.0</v>
      </c>
      <c r="K2022" s="1">
        <v>0.0</v>
      </c>
      <c r="L2022" s="1">
        <v>0.0</v>
      </c>
      <c r="N2022" s="1">
        <v>636.364</v>
      </c>
      <c r="S2022" s="1">
        <v>0.0</v>
      </c>
      <c r="T2022" s="1">
        <v>0.0</v>
      </c>
      <c r="V2022" s="1">
        <v>0.0</v>
      </c>
      <c r="W2022" s="1">
        <v>0.0</v>
      </c>
      <c r="X2022" s="1">
        <v>0.0</v>
      </c>
      <c r="Y2022" s="1">
        <v>0.0</v>
      </c>
      <c r="AA2022" s="1">
        <v>0.22</v>
      </c>
      <c r="AB2022" s="1">
        <v>1911.514</v>
      </c>
      <c r="AC2022" s="1">
        <v>0.22</v>
      </c>
      <c r="AE2022" s="1">
        <v>2.883</v>
      </c>
      <c r="AF2022" s="1">
        <v>0.034</v>
      </c>
      <c r="AG2022" s="1">
        <v>10569.208</v>
      </c>
      <c r="AK2022" s="1">
        <v>1911.514</v>
      </c>
      <c r="AL2022" s="1">
        <v>0.22</v>
      </c>
      <c r="AO2022" s="1">
        <v>100.0</v>
      </c>
      <c r="AT2022" s="1">
        <v>0.0</v>
      </c>
      <c r="AU2022" s="1">
        <v>0.0</v>
      </c>
      <c r="AX2022" s="1">
        <v>0.0</v>
      </c>
      <c r="AY2022" s="1">
        <v>0.0</v>
      </c>
      <c r="AZ2022" s="1">
        <v>0.0</v>
      </c>
      <c r="BA2022" s="1">
        <v>0.0</v>
      </c>
      <c r="BC2022" s="1">
        <v>0.14</v>
      </c>
      <c r="BG2022" s="1">
        <v>0.0</v>
      </c>
      <c r="BH2022" s="1">
        <v>0.0</v>
      </c>
      <c r="BJ2022" s="1">
        <v>0.0</v>
      </c>
      <c r="BO2022" s="1">
        <v>0.0</v>
      </c>
      <c r="BP2022" s="1">
        <v>0.0</v>
      </c>
      <c r="BR2022" s="1">
        <v>0.0</v>
      </c>
      <c r="BT2022" s="1">
        <v>0.0</v>
      </c>
      <c r="BU2022" s="1">
        <v>0.0</v>
      </c>
      <c r="BY2022" s="1">
        <v>0.0</v>
      </c>
      <c r="BZ2022" s="1">
        <v>0.0</v>
      </c>
      <c r="CB2022" s="1">
        <v>0.0</v>
      </c>
      <c r="CG2022" s="1">
        <v>1911.514</v>
      </c>
      <c r="CH2022" s="1">
        <v>0.22</v>
      </c>
      <c r="CK2022" s="1">
        <v>0.0</v>
      </c>
      <c r="CL2022" s="1">
        <v>0.0</v>
      </c>
      <c r="CM2022" s="1">
        <v>0.0</v>
      </c>
      <c r="CN2022" s="1">
        <v>100.0</v>
      </c>
      <c r="CQ2022" s="1">
        <v>0.0</v>
      </c>
      <c r="CR2022" s="1">
        <v>0.0</v>
      </c>
      <c r="CU2022" s="1">
        <v>0.0</v>
      </c>
      <c r="CV2022" s="1">
        <v>0.0</v>
      </c>
      <c r="CX2022" s="1">
        <v>0.0</v>
      </c>
      <c r="CY2022" s="1">
        <v>0.0</v>
      </c>
      <c r="DA2022" s="1">
        <v>1911.514</v>
      </c>
      <c r="DB2022" s="1">
        <v>1.216</v>
      </c>
      <c r="DF2022" s="1">
        <v>0.0</v>
      </c>
      <c r="DG2022" s="1">
        <v>0.0</v>
      </c>
      <c r="DI2022" s="1">
        <v>0.0</v>
      </c>
      <c r="DN2022" s="1">
        <v>0.0</v>
      </c>
      <c r="DO2022" s="1">
        <v>0.0</v>
      </c>
      <c r="DQ2022" s="1">
        <v>0.0</v>
      </c>
      <c r="DV2022" s="1">
        <v>0.0</v>
      </c>
      <c r="DW2022" s="1">
        <v>0.0</v>
      </c>
      <c r="DY2022" s="1">
        <v>0.0</v>
      </c>
    </row>
    <row r="2023">
      <c r="A2023" s="1" t="s">
        <v>292</v>
      </c>
      <c r="B2023" s="1">
        <v>2017.0</v>
      </c>
      <c r="C2023" s="1" t="s">
        <v>293</v>
      </c>
      <c r="D2023" s="1">
        <v>115402.0</v>
      </c>
      <c r="J2023" s="1">
        <v>0.0</v>
      </c>
      <c r="K2023" s="1">
        <v>0.0</v>
      </c>
      <c r="L2023" s="1">
        <v>0.0</v>
      </c>
      <c r="N2023" s="1">
        <v>652.174</v>
      </c>
      <c r="S2023" s="1">
        <v>0.0</v>
      </c>
      <c r="T2023" s="1">
        <v>0.0</v>
      </c>
      <c r="Y2023" s="1">
        <v>0.0</v>
      </c>
      <c r="AA2023" s="1">
        <v>0.23</v>
      </c>
      <c r="AB2023" s="1">
        <v>1993.033</v>
      </c>
      <c r="AC2023" s="1">
        <v>0.23</v>
      </c>
      <c r="AE2023" s="1">
        <v>8.645</v>
      </c>
      <c r="AF2023" s="1">
        <v>0.105</v>
      </c>
      <c r="AG2023" s="1">
        <v>11452.082</v>
      </c>
      <c r="AK2023" s="1">
        <v>1993.033</v>
      </c>
      <c r="AL2023" s="1">
        <v>0.23</v>
      </c>
      <c r="AO2023" s="1">
        <v>100.0</v>
      </c>
      <c r="AT2023" s="1">
        <v>0.0</v>
      </c>
      <c r="AU2023" s="1">
        <v>0.0</v>
      </c>
      <c r="BA2023" s="1">
        <v>0.0</v>
      </c>
      <c r="BC2023" s="1">
        <v>0.15</v>
      </c>
      <c r="BG2023" s="1">
        <v>0.0</v>
      </c>
      <c r="BH2023" s="1">
        <v>0.0</v>
      </c>
      <c r="BJ2023" s="1">
        <v>0.0</v>
      </c>
      <c r="BO2023" s="1">
        <v>0.0</v>
      </c>
      <c r="BP2023" s="1">
        <v>0.0</v>
      </c>
      <c r="BR2023" s="1">
        <v>0.0</v>
      </c>
      <c r="BT2023" s="1">
        <v>0.0</v>
      </c>
      <c r="BU2023" s="1">
        <v>0.0</v>
      </c>
      <c r="BY2023" s="1">
        <v>0.0</v>
      </c>
      <c r="BZ2023" s="1">
        <v>0.0</v>
      </c>
      <c r="CB2023" s="1">
        <v>0.0</v>
      </c>
      <c r="CG2023" s="1">
        <v>1993.033</v>
      </c>
      <c r="CH2023" s="1">
        <v>0.23</v>
      </c>
      <c r="CN2023" s="1">
        <v>100.0</v>
      </c>
      <c r="CQ2023" s="1">
        <v>0.0</v>
      </c>
      <c r="CR2023" s="1">
        <v>0.0</v>
      </c>
      <c r="CU2023" s="1">
        <v>0.0</v>
      </c>
      <c r="CV2023" s="1">
        <v>0.0</v>
      </c>
      <c r="CX2023" s="1">
        <v>0.0</v>
      </c>
      <c r="CY2023" s="1">
        <v>0.0</v>
      </c>
      <c r="DA2023" s="1">
        <v>1993.033</v>
      </c>
      <c r="DB2023" s="1">
        <v>1.322</v>
      </c>
      <c r="DF2023" s="1">
        <v>0.0</v>
      </c>
      <c r="DG2023" s="1">
        <v>0.0</v>
      </c>
      <c r="DI2023" s="1">
        <v>0.0</v>
      </c>
      <c r="DN2023" s="1">
        <v>0.0</v>
      </c>
      <c r="DO2023" s="1">
        <v>0.0</v>
      </c>
      <c r="DQ2023" s="1">
        <v>0.0</v>
      </c>
      <c r="DV2023" s="1">
        <v>0.0</v>
      </c>
      <c r="DW2023" s="1">
        <v>0.0</v>
      </c>
      <c r="DY2023" s="1">
        <v>0.0</v>
      </c>
    </row>
    <row r="2024">
      <c r="A2024" s="1" t="s">
        <v>292</v>
      </c>
      <c r="B2024" s="1">
        <v>2018.0</v>
      </c>
      <c r="C2024" s="1" t="s">
        <v>293</v>
      </c>
      <c r="D2024" s="1">
        <v>115655.0</v>
      </c>
      <c r="J2024" s="1">
        <v>0.0</v>
      </c>
      <c r="K2024" s="1">
        <v>0.0</v>
      </c>
      <c r="L2024" s="1">
        <v>0.0</v>
      </c>
      <c r="N2024" s="1">
        <v>652.174</v>
      </c>
      <c r="S2024" s="1">
        <v>0.0</v>
      </c>
      <c r="T2024" s="1">
        <v>0.0</v>
      </c>
      <c r="Y2024" s="1">
        <v>0.0</v>
      </c>
      <c r="AA2024" s="1">
        <v>0.23</v>
      </c>
      <c r="AB2024" s="1">
        <v>1988.673</v>
      </c>
      <c r="AC2024" s="1">
        <v>0.23</v>
      </c>
      <c r="AE2024" s="1">
        <v>6.439</v>
      </c>
      <c r="AF2024" s="1">
        <v>0.085</v>
      </c>
      <c r="AG2024" s="1">
        <v>12162.829</v>
      </c>
      <c r="AK2024" s="1">
        <v>1988.673</v>
      </c>
      <c r="AL2024" s="1">
        <v>0.23</v>
      </c>
      <c r="AO2024" s="1">
        <v>100.0</v>
      </c>
      <c r="AT2024" s="1">
        <v>0.0</v>
      </c>
      <c r="AU2024" s="1">
        <v>0.0</v>
      </c>
      <c r="BA2024" s="1">
        <v>0.0</v>
      </c>
      <c r="BC2024" s="1">
        <v>0.15</v>
      </c>
      <c r="BG2024" s="1">
        <v>0.0</v>
      </c>
      <c r="BH2024" s="1">
        <v>0.0</v>
      </c>
      <c r="BJ2024" s="1">
        <v>0.0</v>
      </c>
      <c r="BO2024" s="1">
        <v>0.0</v>
      </c>
      <c r="BP2024" s="1">
        <v>0.0</v>
      </c>
      <c r="BR2024" s="1">
        <v>0.0</v>
      </c>
      <c r="BT2024" s="1">
        <v>0.0</v>
      </c>
      <c r="BU2024" s="1">
        <v>0.0</v>
      </c>
      <c r="BY2024" s="1">
        <v>0.0</v>
      </c>
      <c r="BZ2024" s="1">
        <v>0.0</v>
      </c>
      <c r="CB2024" s="1">
        <v>0.0</v>
      </c>
      <c r="CG2024" s="1">
        <v>1988.673</v>
      </c>
      <c r="CH2024" s="1">
        <v>0.23</v>
      </c>
      <c r="CN2024" s="1">
        <v>100.0</v>
      </c>
      <c r="CQ2024" s="1">
        <v>0.0</v>
      </c>
      <c r="CR2024" s="1">
        <v>0.0</v>
      </c>
      <c r="CU2024" s="1">
        <v>0.0</v>
      </c>
      <c r="CV2024" s="1">
        <v>0.0</v>
      </c>
      <c r="CX2024" s="1">
        <v>0.0</v>
      </c>
      <c r="CY2024" s="1">
        <v>0.0</v>
      </c>
      <c r="DA2024" s="1">
        <v>1988.673</v>
      </c>
      <c r="DB2024" s="1">
        <v>1.407</v>
      </c>
      <c r="DF2024" s="1">
        <v>0.0</v>
      </c>
      <c r="DG2024" s="1">
        <v>0.0</v>
      </c>
      <c r="DI2024" s="1">
        <v>0.0</v>
      </c>
      <c r="DN2024" s="1">
        <v>0.0</v>
      </c>
      <c r="DO2024" s="1">
        <v>0.0</v>
      </c>
      <c r="DQ2024" s="1">
        <v>0.0</v>
      </c>
      <c r="DV2024" s="1">
        <v>0.0</v>
      </c>
      <c r="DW2024" s="1">
        <v>0.0</v>
      </c>
      <c r="DY2024" s="1">
        <v>0.0</v>
      </c>
    </row>
    <row r="2025">
      <c r="A2025" s="1" t="s">
        <v>292</v>
      </c>
      <c r="B2025" s="1">
        <v>2019.0</v>
      </c>
      <c r="C2025" s="1" t="s">
        <v>293</v>
      </c>
      <c r="D2025" s="1">
        <v>115943.0</v>
      </c>
      <c r="J2025" s="1">
        <v>0.0</v>
      </c>
      <c r="K2025" s="1">
        <v>0.0</v>
      </c>
      <c r="L2025" s="1">
        <v>0.0</v>
      </c>
      <c r="N2025" s="1">
        <v>666.667</v>
      </c>
      <c r="S2025" s="1">
        <v>0.0</v>
      </c>
      <c r="T2025" s="1">
        <v>0.0</v>
      </c>
      <c r="Y2025" s="1">
        <v>0.0</v>
      </c>
      <c r="AA2025" s="1">
        <v>0.24</v>
      </c>
      <c r="AB2025" s="1">
        <v>2069.983</v>
      </c>
      <c r="AC2025" s="1">
        <v>0.24</v>
      </c>
      <c r="AE2025" s="1">
        <v>9.058</v>
      </c>
      <c r="AF2025" s="1">
        <v>0.127</v>
      </c>
      <c r="AG2025" s="1">
        <v>13231.562</v>
      </c>
      <c r="AK2025" s="1">
        <v>2069.983</v>
      </c>
      <c r="AL2025" s="1">
        <v>0.24</v>
      </c>
      <c r="AO2025" s="1">
        <v>100.0</v>
      </c>
      <c r="AT2025" s="1">
        <v>0.0</v>
      </c>
      <c r="AU2025" s="1">
        <v>0.0</v>
      </c>
      <c r="BA2025" s="1">
        <v>0.0</v>
      </c>
      <c r="BC2025" s="1">
        <v>0.16</v>
      </c>
      <c r="BG2025" s="1">
        <v>0.0</v>
      </c>
      <c r="BH2025" s="1">
        <v>0.0</v>
      </c>
      <c r="BJ2025" s="1">
        <v>0.0</v>
      </c>
      <c r="BO2025" s="1">
        <v>0.0</v>
      </c>
      <c r="BP2025" s="1">
        <v>0.0</v>
      </c>
      <c r="BR2025" s="1">
        <v>0.0</v>
      </c>
      <c r="BT2025" s="1">
        <v>0.0</v>
      </c>
      <c r="BU2025" s="1">
        <v>0.0</v>
      </c>
      <c r="BY2025" s="1">
        <v>0.0</v>
      </c>
      <c r="BZ2025" s="1">
        <v>0.0</v>
      </c>
      <c r="CB2025" s="1">
        <v>0.0</v>
      </c>
      <c r="CG2025" s="1">
        <v>2069.983</v>
      </c>
      <c r="CH2025" s="1">
        <v>0.24</v>
      </c>
      <c r="CN2025" s="1">
        <v>100.0</v>
      </c>
      <c r="CQ2025" s="1">
        <v>0.0</v>
      </c>
      <c r="CR2025" s="1">
        <v>0.0</v>
      </c>
      <c r="CU2025" s="1">
        <v>0.0</v>
      </c>
      <c r="CV2025" s="1">
        <v>0.0</v>
      </c>
      <c r="CX2025" s="1">
        <v>0.0</v>
      </c>
      <c r="CY2025" s="1">
        <v>0.0</v>
      </c>
      <c r="DA2025" s="1">
        <v>2069.983</v>
      </c>
      <c r="DB2025" s="1">
        <v>1.534</v>
      </c>
      <c r="DF2025" s="1">
        <v>0.0</v>
      </c>
      <c r="DG2025" s="1">
        <v>0.0</v>
      </c>
      <c r="DI2025" s="1">
        <v>0.0</v>
      </c>
      <c r="DN2025" s="1">
        <v>0.0</v>
      </c>
      <c r="DO2025" s="1">
        <v>0.0</v>
      </c>
      <c r="DQ2025" s="1">
        <v>0.0</v>
      </c>
      <c r="DV2025" s="1">
        <v>0.0</v>
      </c>
      <c r="DW2025" s="1">
        <v>0.0</v>
      </c>
      <c r="DY2025" s="1">
        <v>0.0</v>
      </c>
    </row>
    <row r="2026">
      <c r="A2026" s="1" t="s">
        <v>292</v>
      </c>
      <c r="B2026" s="1">
        <v>2020.0</v>
      </c>
      <c r="C2026" s="1" t="s">
        <v>293</v>
      </c>
      <c r="D2026" s="1">
        <v>116304.0</v>
      </c>
      <c r="J2026" s="1">
        <v>0.0</v>
      </c>
      <c r="K2026" s="1">
        <v>0.0</v>
      </c>
      <c r="L2026" s="1">
        <v>0.0</v>
      </c>
      <c r="N2026" s="1">
        <v>636.364</v>
      </c>
      <c r="S2026" s="1">
        <v>0.0</v>
      </c>
      <c r="T2026" s="1">
        <v>0.0</v>
      </c>
      <c r="Y2026" s="1">
        <v>0.0</v>
      </c>
      <c r="AA2026" s="1">
        <v>0.22</v>
      </c>
      <c r="AB2026" s="1">
        <v>1891.594</v>
      </c>
      <c r="AC2026" s="1">
        <v>0.22</v>
      </c>
      <c r="AE2026" s="1">
        <v>-13.719</v>
      </c>
      <c r="AF2026" s="1">
        <v>-0.21</v>
      </c>
      <c r="AG2026" s="1">
        <v>11380.898</v>
      </c>
      <c r="AK2026" s="1">
        <v>1891.594</v>
      </c>
      <c r="AL2026" s="1">
        <v>0.22</v>
      </c>
      <c r="AO2026" s="1">
        <v>100.0</v>
      </c>
      <c r="AT2026" s="1">
        <v>0.0</v>
      </c>
      <c r="AU2026" s="1">
        <v>0.0</v>
      </c>
      <c r="BA2026" s="1">
        <v>0.0</v>
      </c>
      <c r="BC2026" s="1">
        <v>0.14</v>
      </c>
      <c r="BG2026" s="1">
        <v>0.0</v>
      </c>
      <c r="BH2026" s="1">
        <v>0.0</v>
      </c>
      <c r="BJ2026" s="1">
        <v>0.0</v>
      </c>
      <c r="BO2026" s="1">
        <v>0.0</v>
      </c>
      <c r="BP2026" s="1">
        <v>0.0</v>
      </c>
      <c r="BR2026" s="1">
        <v>0.0</v>
      </c>
      <c r="BT2026" s="1">
        <v>0.0</v>
      </c>
      <c r="BU2026" s="1">
        <v>0.0</v>
      </c>
      <c r="BY2026" s="1">
        <v>0.0</v>
      </c>
      <c r="BZ2026" s="1">
        <v>0.0</v>
      </c>
      <c r="CB2026" s="1">
        <v>0.0</v>
      </c>
      <c r="CG2026" s="1">
        <v>1891.594</v>
      </c>
      <c r="CH2026" s="1">
        <v>0.22</v>
      </c>
      <c r="CN2026" s="1">
        <v>100.0</v>
      </c>
      <c r="CQ2026" s="1">
        <v>0.0</v>
      </c>
      <c r="CR2026" s="1">
        <v>0.0</v>
      </c>
      <c r="CU2026" s="1">
        <v>0.0</v>
      </c>
      <c r="CV2026" s="1">
        <v>0.0</v>
      </c>
      <c r="CX2026" s="1">
        <v>0.0</v>
      </c>
      <c r="CY2026" s="1">
        <v>0.0</v>
      </c>
      <c r="DA2026" s="1">
        <v>1891.594</v>
      </c>
      <c r="DB2026" s="1">
        <v>1.324</v>
      </c>
      <c r="DF2026" s="1">
        <v>0.0</v>
      </c>
      <c r="DG2026" s="1">
        <v>0.0</v>
      </c>
      <c r="DI2026" s="1">
        <v>0.0</v>
      </c>
      <c r="DN2026" s="1">
        <v>0.0</v>
      </c>
      <c r="DO2026" s="1">
        <v>0.0</v>
      </c>
      <c r="DQ2026" s="1">
        <v>0.0</v>
      </c>
      <c r="DV2026" s="1">
        <v>0.0</v>
      </c>
      <c r="DW2026" s="1">
        <v>0.0</v>
      </c>
      <c r="DY2026" s="1">
        <v>0.0</v>
      </c>
    </row>
    <row r="2027">
      <c r="A2027" s="1" t="s">
        <v>292</v>
      </c>
      <c r="B2027" s="1">
        <v>2021.0</v>
      </c>
      <c r="C2027" s="1" t="s">
        <v>293</v>
      </c>
      <c r="D2027" s="1">
        <v>116645.0</v>
      </c>
      <c r="J2027" s="1">
        <v>0.0</v>
      </c>
      <c r="K2027" s="1">
        <v>0.0</v>
      </c>
      <c r="L2027" s="1">
        <v>0.0</v>
      </c>
      <c r="N2027" s="1">
        <v>652.174</v>
      </c>
      <c r="S2027" s="1">
        <v>0.0</v>
      </c>
      <c r="T2027" s="1">
        <v>0.0</v>
      </c>
      <c r="Y2027" s="1">
        <v>0.0</v>
      </c>
      <c r="AA2027" s="1">
        <v>0.23</v>
      </c>
      <c r="AB2027" s="1">
        <v>1971.795</v>
      </c>
      <c r="AC2027" s="1">
        <v>0.23</v>
      </c>
      <c r="AE2027" s="1">
        <v>7.326</v>
      </c>
      <c r="AF2027" s="1">
        <v>0.097</v>
      </c>
      <c r="AG2027" s="1">
        <v>12178.965</v>
      </c>
      <c r="AK2027" s="1">
        <v>1971.795</v>
      </c>
      <c r="AL2027" s="1">
        <v>0.23</v>
      </c>
      <c r="AO2027" s="1">
        <v>100.0</v>
      </c>
      <c r="AT2027" s="1">
        <v>0.0</v>
      </c>
      <c r="AU2027" s="1">
        <v>0.0</v>
      </c>
      <c r="BA2027" s="1">
        <v>0.0</v>
      </c>
      <c r="BC2027" s="1">
        <v>0.15</v>
      </c>
      <c r="BG2027" s="1">
        <v>0.0</v>
      </c>
      <c r="BH2027" s="1">
        <v>0.0</v>
      </c>
      <c r="BJ2027" s="1">
        <v>0.0</v>
      </c>
      <c r="BO2027" s="1">
        <v>0.0</v>
      </c>
      <c r="BP2027" s="1">
        <v>0.0</v>
      </c>
      <c r="BR2027" s="1">
        <v>0.0</v>
      </c>
      <c r="BT2027" s="1">
        <v>0.0</v>
      </c>
      <c r="BU2027" s="1">
        <v>0.0</v>
      </c>
      <c r="BY2027" s="1">
        <v>0.0</v>
      </c>
      <c r="BZ2027" s="1">
        <v>0.0</v>
      </c>
      <c r="CB2027" s="1">
        <v>0.0</v>
      </c>
      <c r="CG2027" s="1">
        <v>1971.795</v>
      </c>
      <c r="CH2027" s="1">
        <v>0.23</v>
      </c>
      <c r="CN2027" s="1">
        <v>100.0</v>
      </c>
      <c r="CQ2027" s="1">
        <v>0.0</v>
      </c>
      <c r="CR2027" s="1">
        <v>0.0</v>
      </c>
      <c r="CU2027" s="1">
        <v>0.0</v>
      </c>
      <c r="CV2027" s="1">
        <v>0.0</v>
      </c>
      <c r="CX2027" s="1">
        <v>0.0</v>
      </c>
      <c r="CY2027" s="1">
        <v>0.0</v>
      </c>
      <c r="DA2027" s="1">
        <v>1971.795</v>
      </c>
      <c r="DB2027" s="1">
        <v>1.421</v>
      </c>
      <c r="DF2027" s="1">
        <v>0.0</v>
      </c>
      <c r="DG2027" s="1">
        <v>0.0</v>
      </c>
      <c r="DI2027" s="1">
        <v>0.0</v>
      </c>
      <c r="DN2027" s="1">
        <v>0.0</v>
      </c>
      <c r="DO2027" s="1">
        <v>0.0</v>
      </c>
      <c r="DQ2027" s="1">
        <v>0.0</v>
      </c>
      <c r="DV2027" s="1">
        <v>0.0</v>
      </c>
      <c r="DW2027" s="1">
        <v>0.0</v>
      </c>
      <c r="DY2027" s="1">
        <v>0.0</v>
      </c>
    </row>
    <row r="2028">
      <c r="A2028" s="1" t="s">
        <v>292</v>
      </c>
      <c r="B2028" s="1">
        <v>2022.0</v>
      </c>
      <c r="C2028" s="1" t="s">
        <v>293</v>
      </c>
      <c r="D2028" s="1">
        <v>116876.0</v>
      </c>
      <c r="J2028" s="1">
        <v>0.0</v>
      </c>
      <c r="K2028" s="1">
        <v>0.0</v>
      </c>
      <c r="L2028" s="1">
        <v>0.0</v>
      </c>
      <c r="N2028" s="1">
        <v>666.667</v>
      </c>
      <c r="S2028" s="1">
        <v>0.0</v>
      </c>
      <c r="T2028" s="1">
        <v>0.0</v>
      </c>
      <c r="Y2028" s="1">
        <v>0.0</v>
      </c>
      <c r="AA2028" s="1">
        <v>0.24</v>
      </c>
      <c r="AB2028" s="1">
        <v>2053.458</v>
      </c>
      <c r="AC2028" s="1">
        <v>0.24</v>
      </c>
      <c r="AE2028" s="1">
        <v>2.135</v>
      </c>
      <c r="AF2028" s="1">
        <v>0.03</v>
      </c>
      <c r="AG2028" s="1">
        <v>12414.35</v>
      </c>
      <c r="AK2028" s="1">
        <v>2053.458</v>
      </c>
      <c r="AL2028" s="1">
        <v>0.24</v>
      </c>
      <c r="AO2028" s="1">
        <v>100.0</v>
      </c>
      <c r="AT2028" s="1">
        <v>0.0</v>
      </c>
      <c r="AU2028" s="1">
        <v>0.0</v>
      </c>
      <c r="BA2028" s="1">
        <v>0.0</v>
      </c>
      <c r="BC2028" s="1">
        <v>0.16</v>
      </c>
      <c r="BG2028" s="1">
        <v>0.0</v>
      </c>
      <c r="BH2028" s="1">
        <v>0.0</v>
      </c>
      <c r="BJ2028" s="1">
        <v>0.0</v>
      </c>
      <c r="BO2028" s="1">
        <v>0.0</v>
      </c>
      <c r="BP2028" s="1">
        <v>0.0</v>
      </c>
      <c r="BR2028" s="1">
        <v>0.0</v>
      </c>
      <c r="BT2028" s="1">
        <v>0.0</v>
      </c>
      <c r="BU2028" s="1">
        <v>0.0</v>
      </c>
      <c r="BY2028" s="1">
        <v>0.0</v>
      </c>
      <c r="BZ2028" s="1">
        <v>0.0</v>
      </c>
      <c r="CB2028" s="1">
        <v>0.0</v>
      </c>
      <c r="CG2028" s="1">
        <v>2053.458</v>
      </c>
      <c r="CH2028" s="1">
        <v>0.24</v>
      </c>
      <c r="CN2028" s="1">
        <v>100.0</v>
      </c>
      <c r="CQ2028" s="1">
        <v>0.0</v>
      </c>
      <c r="CR2028" s="1">
        <v>0.0</v>
      </c>
      <c r="CU2028" s="1">
        <v>0.0</v>
      </c>
      <c r="CV2028" s="1">
        <v>0.0</v>
      </c>
      <c r="CX2028" s="1">
        <v>0.0</v>
      </c>
      <c r="CY2028" s="1">
        <v>0.0</v>
      </c>
      <c r="DA2028" s="1">
        <v>2053.458</v>
      </c>
      <c r="DB2028" s="1">
        <v>1.451</v>
      </c>
      <c r="DF2028" s="1">
        <v>0.0</v>
      </c>
      <c r="DG2028" s="1">
        <v>0.0</v>
      </c>
      <c r="DI2028" s="1">
        <v>0.0</v>
      </c>
      <c r="DN2028" s="1">
        <v>0.0</v>
      </c>
      <c r="DO2028" s="1">
        <v>0.0</v>
      </c>
      <c r="DQ2028" s="1">
        <v>0.0</v>
      </c>
      <c r="DV2028" s="1">
        <v>0.0</v>
      </c>
      <c r="DW2028" s="1">
        <v>0.0</v>
      </c>
      <c r="DY2028" s="1">
        <v>0.0</v>
      </c>
    </row>
    <row r="2029">
      <c r="A2029" s="1" t="s">
        <v>292</v>
      </c>
      <c r="B2029" s="1">
        <v>2023.0</v>
      </c>
      <c r="C2029" s="1" t="s">
        <v>293</v>
      </c>
      <c r="D2029" s="1">
        <v>117047.0</v>
      </c>
      <c r="AE2029" s="1">
        <v>-1.377</v>
      </c>
      <c r="AF2029" s="1">
        <v>-0.02</v>
      </c>
      <c r="AG2029" s="1">
        <v>12225.577</v>
      </c>
      <c r="DB2029" s="1">
        <v>1.431</v>
      </c>
    </row>
    <row r="2030">
      <c r="A2030" s="1" t="s">
        <v>294</v>
      </c>
      <c r="B2030" s="1">
        <v>2000.0</v>
      </c>
      <c r="C2030" s="1" t="s">
        <v>295</v>
      </c>
      <c r="D2030" s="1">
        <v>419518.0</v>
      </c>
      <c r="J2030" s="1">
        <v>190.695</v>
      </c>
      <c r="K2030" s="1">
        <v>0.08</v>
      </c>
      <c r="L2030" s="1">
        <v>6.557</v>
      </c>
      <c r="N2030" s="1">
        <v>672.131</v>
      </c>
      <c r="S2030" s="1">
        <v>810.454</v>
      </c>
      <c r="T2030" s="1">
        <v>0.34</v>
      </c>
      <c r="V2030" s="1">
        <v>0.0</v>
      </c>
      <c r="W2030" s="1">
        <v>0.0</v>
      </c>
      <c r="X2030" s="1">
        <v>0.0</v>
      </c>
      <c r="Y2030" s="1">
        <v>27.869</v>
      </c>
      <c r="AA2030" s="1">
        <v>1.22</v>
      </c>
      <c r="AB2030" s="1">
        <v>2908.099</v>
      </c>
      <c r="AC2030" s="1">
        <v>1.22</v>
      </c>
      <c r="AE2030" s="1">
        <v>17.973</v>
      </c>
      <c r="AF2030" s="1">
        <v>1.306</v>
      </c>
      <c r="AG2030" s="1">
        <v>20438.619</v>
      </c>
      <c r="AK2030" s="1">
        <v>2622.057</v>
      </c>
      <c r="AL2030" s="1">
        <v>1.1</v>
      </c>
      <c r="AO2030" s="1">
        <v>90.164</v>
      </c>
      <c r="AX2030" s="1">
        <v>0.0</v>
      </c>
      <c r="AY2030" s="1">
        <v>0.0</v>
      </c>
      <c r="AZ2030" s="1">
        <v>0.0</v>
      </c>
      <c r="BC2030" s="1">
        <v>0.82</v>
      </c>
      <c r="BG2030" s="1">
        <v>23.837</v>
      </c>
      <c r="BH2030" s="1">
        <v>0.01</v>
      </c>
      <c r="BJ2030" s="1">
        <v>0.82</v>
      </c>
      <c r="BO2030" s="1">
        <v>286.043</v>
      </c>
      <c r="BP2030" s="1">
        <v>0.12</v>
      </c>
      <c r="BR2030" s="1">
        <v>9.836</v>
      </c>
      <c r="BT2030" s="1">
        <v>0.0</v>
      </c>
      <c r="BU2030" s="1">
        <v>0.0</v>
      </c>
      <c r="CG2030" s="1">
        <v>1811.603</v>
      </c>
      <c r="CH2030" s="1">
        <v>0.76</v>
      </c>
      <c r="CK2030" s="1">
        <v>0.0</v>
      </c>
      <c r="CL2030" s="1">
        <v>0.0</v>
      </c>
      <c r="CM2030" s="1">
        <v>0.0</v>
      </c>
      <c r="CN2030" s="1">
        <v>62.295</v>
      </c>
      <c r="CQ2030" s="1">
        <v>0.1</v>
      </c>
      <c r="CR2030" s="1">
        <v>0.02</v>
      </c>
      <c r="CU2030" s="1">
        <v>238.369</v>
      </c>
      <c r="CV2030" s="1">
        <v>47.674</v>
      </c>
      <c r="CX2030" s="1">
        <v>8.197</v>
      </c>
      <c r="CY2030" s="1">
        <v>1.639</v>
      </c>
      <c r="DA2030" s="1">
        <v>2908.099</v>
      </c>
      <c r="DB2030" s="1">
        <v>8.574</v>
      </c>
      <c r="DF2030" s="1">
        <v>286.043</v>
      </c>
      <c r="DG2030" s="1">
        <v>0.12</v>
      </c>
      <c r="DI2030" s="1">
        <v>9.836</v>
      </c>
      <c r="DV2030" s="1">
        <v>23.837</v>
      </c>
      <c r="DW2030" s="1">
        <v>0.01</v>
      </c>
      <c r="DY2030" s="1">
        <v>0.82</v>
      </c>
    </row>
    <row r="2031">
      <c r="A2031" s="1" t="s">
        <v>294</v>
      </c>
      <c r="B2031" s="1">
        <v>2001.0</v>
      </c>
      <c r="C2031" s="1" t="s">
        <v>295</v>
      </c>
      <c r="D2031" s="1">
        <v>417800.0</v>
      </c>
      <c r="J2031" s="1">
        <v>143.609</v>
      </c>
      <c r="K2031" s="1">
        <v>0.06</v>
      </c>
      <c r="L2031" s="1">
        <v>4.651</v>
      </c>
      <c r="N2031" s="1">
        <v>666.667</v>
      </c>
      <c r="S2031" s="1">
        <v>813.786</v>
      </c>
      <c r="T2031" s="1">
        <v>0.34</v>
      </c>
      <c r="V2031" s="1">
        <v>0.0</v>
      </c>
      <c r="W2031" s="1">
        <v>0.0</v>
      </c>
      <c r="X2031" s="1">
        <v>0.0</v>
      </c>
      <c r="Y2031" s="1">
        <v>26.357</v>
      </c>
      <c r="AA2031" s="1">
        <v>1.29</v>
      </c>
      <c r="AB2031" s="1">
        <v>3087.602</v>
      </c>
      <c r="AC2031" s="1">
        <v>1.29</v>
      </c>
      <c r="AE2031" s="1">
        <v>4.938</v>
      </c>
      <c r="AF2031" s="1">
        <v>0.423</v>
      </c>
      <c r="AG2031" s="1">
        <v>21536.145</v>
      </c>
      <c r="AK2031" s="1">
        <v>2824.318</v>
      </c>
      <c r="AL2031" s="1">
        <v>1.18</v>
      </c>
      <c r="AO2031" s="1">
        <v>91.473</v>
      </c>
      <c r="AX2031" s="1">
        <v>0.0</v>
      </c>
      <c r="AY2031" s="1">
        <v>0.0</v>
      </c>
      <c r="AZ2031" s="1">
        <v>0.0</v>
      </c>
      <c r="BC2031" s="1">
        <v>0.86</v>
      </c>
      <c r="BG2031" s="1">
        <v>23.935</v>
      </c>
      <c r="BH2031" s="1">
        <v>0.01</v>
      </c>
      <c r="BJ2031" s="1">
        <v>0.775</v>
      </c>
      <c r="BO2031" s="1">
        <v>263.284</v>
      </c>
      <c r="BP2031" s="1">
        <v>0.11</v>
      </c>
      <c r="BR2031" s="1">
        <v>8.527</v>
      </c>
      <c r="BT2031" s="1">
        <v>0.0</v>
      </c>
      <c r="BU2031" s="1">
        <v>0.0</v>
      </c>
      <c r="CG2031" s="1">
        <v>2010.531</v>
      </c>
      <c r="CH2031" s="1">
        <v>0.84</v>
      </c>
      <c r="CK2031" s="1">
        <v>0.0</v>
      </c>
      <c r="CL2031" s="1">
        <v>0.0</v>
      </c>
      <c r="CM2031" s="1">
        <v>0.0</v>
      </c>
      <c r="CN2031" s="1">
        <v>65.116</v>
      </c>
      <c r="CQ2031" s="1">
        <v>0.08</v>
      </c>
      <c r="CR2031" s="1">
        <v>0.02</v>
      </c>
      <c r="CU2031" s="1">
        <v>191.479</v>
      </c>
      <c r="CV2031" s="1">
        <v>47.87</v>
      </c>
      <c r="CX2031" s="1">
        <v>6.202</v>
      </c>
      <c r="CY2031" s="1">
        <v>1.55</v>
      </c>
      <c r="DA2031" s="1">
        <v>3087.602</v>
      </c>
      <c r="DB2031" s="1">
        <v>8.998</v>
      </c>
      <c r="DF2031" s="1">
        <v>263.284</v>
      </c>
      <c r="DG2031" s="1">
        <v>0.11</v>
      </c>
      <c r="DI2031" s="1">
        <v>8.527</v>
      </c>
      <c r="DV2031" s="1">
        <v>47.87</v>
      </c>
      <c r="DW2031" s="1">
        <v>0.02</v>
      </c>
      <c r="DY2031" s="1">
        <v>1.55</v>
      </c>
    </row>
    <row r="2032">
      <c r="A2032" s="1" t="s">
        <v>294</v>
      </c>
      <c r="B2032" s="1">
        <v>2002.0</v>
      </c>
      <c r="C2032" s="1" t="s">
        <v>295</v>
      </c>
      <c r="D2032" s="1">
        <v>415712.0</v>
      </c>
      <c r="J2032" s="1">
        <v>168.386</v>
      </c>
      <c r="K2032" s="1">
        <v>0.07</v>
      </c>
      <c r="L2032" s="1">
        <v>5.263</v>
      </c>
      <c r="N2032" s="1">
        <v>654.135</v>
      </c>
      <c r="S2032" s="1">
        <v>721.654</v>
      </c>
      <c r="T2032" s="1">
        <v>0.3</v>
      </c>
      <c r="V2032" s="1">
        <v>0.0</v>
      </c>
      <c r="W2032" s="1">
        <v>0.0</v>
      </c>
      <c r="X2032" s="1">
        <v>0.0</v>
      </c>
      <c r="Y2032" s="1">
        <v>22.556</v>
      </c>
      <c r="AA2032" s="1">
        <v>1.33</v>
      </c>
      <c r="AB2032" s="1">
        <v>3199.33</v>
      </c>
      <c r="AC2032" s="1">
        <v>1.33</v>
      </c>
      <c r="AE2032" s="1">
        <v>2.222</v>
      </c>
      <c r="AF2032" s="1">
        <v>0.2</v>
      </c>
      <c r="AG2032" s="1">
        <v>22125.301</v>
      </c>
      <c r="AK2032" s="1">
        <v>2862.559</v>
      </c>
      <c r="AL2032" s="1">
        <v>1.19</v>
      </c>
      <c r="AO2032" s="1">
        <v>89.474</v>
      </c>
      <c r="AX2032" s="1">
        <v>0.0</v>
      </c>
      <c r="AY2032" s="1">
        <v>0.0</v>
      </c>
      <c r="AZ2032" s="1">
        <v>0.0</v>
      </c>
      <c r="BC2032" s="1">
        <v>0.87</v>
      </c>
      <c r="BG2032" s="1">
        <v>48.11</v>
      </c>
      <c r="BH2032" s="1">
        <v>0.02</v>
      </c>
      <c r="BJ2032" s="1">
        <v>1.504</v>
      </c>
      <c r="BO2032" s="1">
        <v>336.772</v>
      </c>
      <c r="BP2032" s="1">
        <v>0.14</v>
      </c>
      <c r="BR2032" s="1">
        <v>10.526</v>
      </c>
      <c r="BT2032" s="1">
        <v>0.0</v>
      </c>
      <c r="BU2032" s="1">
        <v>0.0</v>
      </c>
      <c r="CG2032" s="1">
        <v>2140.905</v>
      </c>
      <c r="CH2032" s="1">
        <v>0.89</v>
      </c>
      <c r="CK2032" s="1">
        <v>0.0</v>
      </c>
      <c r="CL2032" s="1">
        <v>0.0</v>
      </c>
      <c r="CM2032" s="1">
        <v>0.0</v>
      </c>
      <c r="CN2032" s="1">
        <v>66.917</v>
      </c>
      <c r="CQ2032" s="1">
        <v>0.09</v>
      </c>
      <c r="CR2032" s="1">
        <v>0.02</v>
      </c>
      <c r="CU2032" s="1">
        <v>216.496</v>
      </c>
      <c r="CV2032" s="1">
        <v>48.11</v>
      </c>
      <c r="CX2032" s="1">
        <v>6.767</v>
      </c>
      <c r="CY2032" s="1">
        <v>1.504</v>
      </c>
      <c r="DA2032" s="1">
        <v>3199.33</v>
      </c>
      <c r="DB2032" s="1">
        <v>9.198</v>
      </c>
      <c r="DF2032" s="1">
        <v>336.772</v>
      </c>
      <c r="DG2032" s="1">
        <v>0.14</v>
      </c>
      <c r="DI2032" s="1">
        <v>10.526</v>
      </c>
      <c r="DV2032" s="1">
        <v>72.165</v>
      </c>
      <c r="DW2032" s="1">
        <v>0.03</v>
      </c>
      <c r="DY2032" s="1">
        <v>2.256</v>
      </c>
    </row>
    <row r="2033">
      <c r="A2033" s="1" t="s">
        <v>294</v>
      </c>
      <c r="B2033" s="1">
        <v>2003.0</v>
      </c>
      <c r="C2033" s="1" t="s">
        <v>295</v>
      </c>
      <c r="D2033" s="1">
        <v>413375.0</v>
      </c>
      <c r="J2033" s="1">
        <v>145.147</v>
      </c>
      <c r="K2033" s="1">
        <v>0.06</v>
      </c>
      <c r="L2033" s="1">
        <v>4.348</v>
      </c>
      <c r="N2033" s="1">
        <v>659.42</v>
      </c>
      <c r="S2033" s="1">
        <v>798.307</v>
      </c>
      <c r="T2033" s="1">
        <v>0.33</v>
      </c>
      <c r="V2033" s="1">
        <v>0.0</v>
      </c>
      <c r="W2033" s="1">
        <v>0.0</v>
      </c>
      <c r="X2033" s="1">
        <v>0.0</v>
      </c>
      <c r="Y2033" s="1">
        <v>23.913</v>
      </c>
      <c r="AA2033" s="1">
        <v>1.38</v>
      </c>
      <c r="AB2033" s="1">
        <v>3338.373</v>
      </c>
      <c r="AC2033" s="1">
        <v>1.38</v>
      </c>
      <c r="AE2033" s="1">
        <v>2.165</v>
      </c>
      <c r="AF2033" s="1">
        <v>0.199</v>
      </c>
      <c r="AG2033" s="1">
        <v>22732.211</v>
      </c>
      <c r="AK2033" s="1">
        <v>3023.889</v>
      </c>
      <c r="AL2033" s="1">
        <v>1.25</v>
      </c>
      <c r="AO2033" s="1">
        <v>90.58</v>
      </c>
      <c r="AX2033" s="1">
        <v>0.0</v>
      </c>
      <c r="AY2033" s="1">
        <v>0.0</v>
      </c>
      <c r="AZ2033" s="1">
        <v>0.0</v>
      </c>
      <c r="BC2033" s="1">
        <v>0.91</v>
      </c>
      <c r="BG2033" s="1">
        <v>48.382</v>
      </c>
      <c r="BH2033" s="1">
        <v>0.02</v>
      </c>
      <c r="BJ2033" s="1">
        <v>1.449</v>
      </c>
      <c r="BO2033" s="1">
        <v>314.484</v>
      </c>
      <c r="BP2033" s="1">
        <v>0.13</v>
      </c>
      <c r="BR2033" s="1">
        <v>9.42</v>
      </c>
      <c r="BT2033" s="1">
        <v>0.0</v>
      </c>
      <c r="BU2033" s="1">
        <v>0.0</v>
      </c>
      <c r="CG2033" s="1">
        <v>2225.582</v>
      </c>
      <c r="CH2033" s="1">
        <v>0.92</v>
      </c>
      <c r="CK2033" s="1">
        <v>0.0</v>
      </c>
      <c r="CL2033" s="1">
        <v>0.0</v>
      </c>
      <c r="CM2033" s="1">
        <v>0.0</v>
      </c>
      <c r="CN2033" s="1">
        <v>66.667</v>
      </c>
      <c r="CQ2033" s="1">
        <v>0.08</v>
      </c>
      <c r="CR2033" s="1">
        <v>0.02</v>
      </c>
      <c r="CU2033" s="1">
        <v>193.529</v>
      </c>
      <c r="CV2033" s="1">
        <v>48.382</v>
      </c>
      <c r="CX2033" s="1">
        <v>5.797</v>
      </c>
      <c r="CY2033" s="1">
        <v>1.449</v>
      </c>
      <c r="DA2033" s="1">
        <v>3338.373</v>
      </c>
      <c r="DB2033" s="1">
        <v>9.397</v>
      </c>
      <c r="DF2033" s="1">
        <v>314.484</v>
      </c>
      <c r="DG2033" s="1">
        <v>0.13</v>
      </c>
      <c r="DI2033" s="1">
        <v>9.42</v>
      </c>
      <c r="DV2033" s="1">
        <v>72.573</v>
      </c>
      <c r="DW2033" s="1">
        <v>0.03</v>
      </c>
      <c r="DY2033" s="1">
        <v>2.174</v>
      </c>
    </row>
    <row r="2034">
      <c r="A2034" s="1" t="s">
        <v>294</v>
      </c>
      <c r="B2034" s="1">
        <v>2004.0</v>
      </c>
      <c r="C2034" s="1" t="s">
        <v>295</v>
      </c>
      <c r="D2034" s="1">
        <v>410820.0</v>
      </c>
      <c r="J2034" s="1">
        <v>194.732</v>
      </c>
      <c r="K2034" s="1">
        <v>0.08</v>
      </c>
      <c r="L2034" s="1">
        <v>5.594</v>
      </c>
      <c r="N2034" s="1">
        <v>636.364</v>
      </c>
      <c r="S2034" s="1">
        <v>730.247</v>
      </c>
      <c r="T2034" s="1">
        <v>0.3</v>
      </c>
      <c r="V2034" s="1">
        <v>0.0</v>
      </c>
      <c r="W2034" s="1">
        <v>0.0</v>
      </c>
      <c r="X2034" s="1">
        <v>0.0</v>
      </c>
      <c r="Y2034" s="1">
        <v>20.979</v>
      </c>
      <c r="AA2034" s="1">
        <v>1.43</v>
      </c>
      <c r="AB2034" s="1">
        <v>3480.843</v>
      </c>
      <c r="AC2034" s="1">
        <v>1.43</v>
      </c>
      <c r="AE2034" s="1">
        <v>-2.314</v>
      </c>
      <c r="AF2034" s="1">
        <v>-0.217</v>
      </c>
      <c r="AG2034" s="1">
        <v>22344.295</v>
      </c>
      <c r="AK2034" s="1">
        <v>3067.037</v>
      </c>
      <c r="AL2034" s="1">
        <v>1.26</v>
      </c>
      <c r="AO2034" s="1">
        <v>88.112</v>
      </c>
      <c r="AX2034" s="1">
        <v>0.0</v>
      </c>
      <c r="AY2034" s="1">
        <v>0.0</v>
      </c>
      <c r="AZ2034" s="1">
        <v>0.0</v>
      </c>
      <c r="BC2034" s="1">
        <v>0.91</v>
      </c>
      <c r="BG2034" s="1">
        <v>73.025</v>
      </c>
      <c r="BH2034" s="1">
        <v>0.03</v>
      </c>
      <c r="BJ2034" s="1">
        <v>2.098</v>
      </c>
      <c r="BO2034" s="1">
        <v>413.807</v>
      </c>
      <c r="BP2034" s="1">
        <v>0.17</v>
      </c>
      <c r="BR2034" s="1">
        <v>11.888</v>
      </c>
      <c r="BT2034" s="1">
        <v>0.0</v>
      </c>
      <c r="BU2034" s="1">
        <v>0.0</v>
      </c>
      <c r="CG2034" s="1">
        <v>2336.79</v>
      </c>
      <c r="CH2034" s="1">
        <v>0.96</v>
      </c>
      <c r="CK2034" s="1">
        <v>0.0</v>
      </c>
      <c r="CL2034" s="1">
        <v>0.0</v>
      </c>
      <c r="CM2034" s="1">
        <v>0.0</v>
      </c>
      <c r="CN2034" s="1">
        <v>67.133</v>
      </c>
      <c r="CQ2034" s="1">
        <v>0.11</v>
      </c>
      <c r="CR2034" s="1">
        <v>0.03</v>
      </c>
      <c r="CU2034" s="1">
        <v>267.757</v>
      </c>
      <c r="CV2034" s="1">
        <v>73.025</v>
      </c>
      <c r="CX2034" s="1">
        <v>7.692</v>
      </c>
      <c r="CY2034" s="1">
        <v>2.098</v>
      </c>
      <c r="DA2034" s="1">
        <v>3480.843</v>
      </c>
      <c r="DB2034" s="1">
        <v>9.179</v>
      </c>
      <c r="DF2034" s="1">
        <v>413.807</v>
      </c>
      <c r="DG2034" s="1">
        <v>0.17</v>
      </c>
      <c r="DI2034" s="1">
        <v>11.888</v>
      </c>
      <c r="DV2034" s="1">
        <v>73.025</v>
      </c>
      <c r="DW2034" s="1">
        <v>0.03</v>
      </c>
      <c r="DY2034" s="1">
        <v>2.098</v>
      </c>
    </row>
    <row r="2035">
      <c r="A2035" s="1" t="s">
        <v>294</v>
      </c>
      <c r="B2035" s="1">
        <v>2005.0</v>
      </c>
      <c r="C2035" s="1" t="s">
        <v>295</v>
      </c>
      <c r="D2035" s="1">
        <v>408033.0</v>
      </c>
      <c r="J2035" s="1">
        <v>171.555</v>
      </c>
      <c r="K2035" s="1">
        <v>0.07</v>
      </c>
      <c r="L2035" s="1">
        <v>4.667</v>
      </c>
      <c r="N2035" s="1">
        <v>620.0</v>
      </c>
      <c r="S2035" s="1">
        <v>637.203</v>
      </c>
      <c r="T2035" s="1">
        <v>0.26</v>
      </c>
      <c r="V2035" s="1">
        <v>0.0</v>
      </c>
      <c r="W2035" s="1">
        <v>0.0</v>
      </c>
      <c r="X2035" s="1">
        <v>0.0</v>
      </c>
      <c r="Y2035" s="1">
        <v>17.333</v>
      </c>
      <c r="AA2035" s="1">
        <v>1.5</v>
      </c>
      <c r="AB2035" s="1">
        <v>3676.173</v>
      </c>
      <c r="AC2035" s="1">
        <v>1.5</v>
      </c>
      <c r="AE2035" s="1">
        <v>-0.62</v>
      </c>
      <c r="AF2035" s="1">
        <v>-0.057</v>
      </c>
      <c r="AG2035" s="1">
        <v>22357.498</v>
      </c>
      <c r="AK2035" s="1">
        <v>3161.509</v>
      </c>
      <c r="AL2035" s="1">
        <v>1.29</v>
      </c>
      <c r="AO2035" s="1">
        <v>86.0</v>
      </c>
      <c r="AX2035" s="1">
        <v>0.0</v>
      </c>
      <c r="AY2035" s="1">
        <v>0.0</v>
      </c>
      <c r="AZ2035" s="1">
        <v>0.0</v>
      </c>
      <c r="BC2035" s="1">
        <v>0.93</v>
      </c>
      <c r="BG2035" s="1">
        <v>49.016</v>
      </c>
      <c r="BH2035" s="1">
        <v>0.02</v>
      </c>
      <c r="BJ2035" s="1">
        <v>1.333</v>
      </c>
      <c r="BO2035" s="1">
        <v>514.664</v>
      </c>
      <c r="BP2035" s="1">
        <v>0.21</v>
      </c>
      <c r="BR2035" s="1">
        <v>14.0</v>
      </c>
      <c r="BT2035" s="1">
        <v>0.0</v>
      </c>
      <c r="BU2035" s="1">
        <v>0.0</v>
      </c>
      <c r="CG2035" s="1">
        <v>2524.306</v>
      </c>
      <c r="CH2035" s="1">
        <v>1.03</v>
      </c>
      <c r="CK2035" s="1">
        <v>0.0</v>
      </c>
      <c r="CL2035" s="1">
        <v>0.0</v>
      </c>
      <c r="CM2035" s="1">
        <v>0.0</v>
      </c>
      <c r="CN2035" s="1">
        <v>68.667</v>
      </c>
      <c r="CQ2035" s="1">
        <v>0.17</v>
      </c>
      <c r="CR2035" s="1">
        <v>0.1</v>
      </c>
      <c r="CU2035" s="1">
        <v>416.633</v>
      </c>
      <c r="CV2035" s="1">
        <v>245.078</v>
      </c>
      <c r="CX2035" s="1">
        <v>11.333</v>
      </c>
      <c r="CY2035" s="1">
        <v>6.667</v>
      </c>
      <c r="DA2035" s="1">
        <v>3676.173</v>
      </c>
      <c r="DB2035" s="1">
        <v>9.123</v>
      </c>
      <c r="DF2035" s="1">
        <v>514.664</v>
      </c>
      <c r="DG2035" s="1">
        <v>0.21</v>
      </c>
      <c r="DI2035" s="1">
        <v>14.0</v>
      </c>
      <c r="DN2035" s="1">
        <v>0.0</v>
      </c>
      <c r="DO2035" s="1">
        <v>0.0</v>
      </c>
      <c r="DQ2035" s="1">
        <v>0.0</v>
      </c>
      <c r="DV2035" s="1">
        <v>49.016</v>
      </c>
      <c r="DW2035" s="1">
        <v>0.02</v>
      </c>
      <c r="DY2035" s="1">
        <v>1.333</v>
      </c>
    </row>
    <row r="2036">
      <c r="A2036" s="1" t="s">
        <v>294</v>
      </c>
      <c r="B2036" s="1">
        <v>2006.0</v>
      </c>
      <c r="C2036" s="1" t="s">
        <v>295</v>
      </c>
      <c r="D2036" s="1">
        <v>407180.0</v>
      </c>
      <c r="J2036" s="1">
        <v>171.914</v>
      </c>
      <c r="K2036" s="1">
        <v>0.07</v>
      </c>
      <c r="L2036" s="1">
        <v>4.575</v>
      </c>
      <c r="N2036" s="1">
        <v>633.987</v>
      </c>
      <c r="S2036" s="1">
        <v>835.012</v>
      </c>
      <c r="T2036" s="1">
        <v>0.34</v>
      </c>
      <c r="V2036" s="1">
        <v>0.0</v>
      </c>
      <c r="W2036" s="1">
        <v>0.0</v>
      </c>
      <c r="X2036" s="1">
        <v>0.0</v>
      </c>
      <c r="Y2036" s="1">
        <v>22.222</v>
      </c>
      <c r="AA2036" s="1">
        <v>1.53</v>
      </c>
      <c r="AB2036" s="1">
        <v>3757.552</v>
      </c>
      <c r="AC2036" s="1">
        <v>1.53</v>
      </c>
      <c r="AE2036" s="1">
        <v>3.273</v>
      </c>
      <c r="AF2036" s="1">
        <v>0.299</v>
      </c>
      <c r="AG2036" s="1">
        <v>23137.533</v>
      </c>
      <c r="AK2036" s="1">
        <v>3266.369</v>
      </c>
      <c r="AL2036" s="1">
        <v>1.33</v>
      </c>
      <c r="AO2036" s="1">
        <v>86.928</v>
      </c>
      <c r="AX2036" s="1">
        <v>0.0</v>
      </c>
      <c r="AY2036" s="1">
        <v>0.0</v>
      </c>
      <c r="AZ2036" s="1">
        <v>0.0</v>
      </c>
      <c r="BC2036" s="1">
        <v>0.97</v>
      </c>
      <c r="BG2036" s="1">
        <v>49.118</v>
      </c>
      <c r="BH2036" s="1">
        <v>0.02</v>
      </c>
      <c r="BJ2036" s="1">
        <v>1.307</v>
      </c>
      <c r="BO2036" s="1">
        <v>491.183</v>
      </c>
      <c r="BP2036" s="1">
        <v>0.2</v>
      </c>
      <c r="BR2036" s="1">
        <v>13.072</v>
      </c>
      <c r="BT2036" s="1">
        <v>0.0</v>
      </c>
      <c r="BU2036" s="1">
        <v>0.0</v>
      </c>
      <c r="CG2036" s="1">
        <v>2431.357</v>
      </c>
      <c r="CH2036" s="1">
        <v>0.99</v>
      </c>
      <c r="CK2036" s="1">
        <v>0.0</v>
      </c>
      <c r="CL2036" s="1">
        <v>0.0</v>
      </c>
      <c r="CM2036" s="1">
        <v>0.0</v>
      </c>
      <c r="CN2036" s="1">
        <v>64.706</v>
      </c>
      <c r="CQ2036" s="1">
        <v>0.15</v>
      </c>
      <c r="CR2036" s="1">
        <v>0.08</v>
      </c>
      <c r="CU2036" s="1">
        <v>368.387</v>
      </c>
      <c r="CV2036" s="1">
        <v>196.473</v>
      </c>
      <c r="CX2036" s="1">
        <v>9.804</v>
      </c>
      <c r="CY2036" s="1">
        <v>5.229</v>
      </c>
      <c r="DA2036" s="1">
        <v>3757.552</v>
      </c>
      <c r="DB2036" s="1">
        <v>9.421</v>
      </c>
      <c r="DF2036" s="1">
        <v>491.183</v>
      </c>
      <c r="DG2036" s="1">
        <v>0.2</v>
      </c>
      <c r="DI2036" s="1">
        <v>13.072</v>
      </c>
      <c r="DN2036" s="1">
        <v>0.0</v>
      </c>
      <c r="DO2036" s="1">
        <v>0.0</v>
      </c>
      <c r="DQ2036" s="1">
        <v>0.0</v>
      </c>
      <c r="DV2036" s="1">
        <v>73.677</v>
      </c>
      <c r="DW2036" s="1">
        <v>0.03</v>
      </c>
      <c r="DY2036" s="1">
        <v>1.961</v>
      </c>
    </row>
    <row r="2037">
      <c r="A2037" s="1" t="s">
        <v>294</v>
      </c>
      <c r="B2037" s="1">
        <v>2007.0</v>
      </c>
      <c r="C2037" s="1" t="s">
        <v>295</v>
      </c>
      <c r="D2037" s="1">
        <v>408252.0</v>
      </c>
      <c r="J2037" s="1">
        <v>171.463</v>
      </c>
      <c r="K2037" s="1">
        <v>0.07</v>
      </c>
      <c r="L2037" s="1">
        <v>4.375</v>
      </c>
      <c r="N2037" s="1">
        <v>625.0</v>
      </c>
      <c r="S2037" s="1">
        <v>808.324</v>
      </c>
      <c r="T2037" s="1">
        <v>0.33</v>
      </c>
      <c r="V2037" s="1">
        <v>0.0</v>
      </c>
      <c r="W2037" s="1">
        <v>0.0</v>
      </c>
      <c r="X2037" s="1">
        <v>0.0</v>
      </c>
      <c r="Y2037" s="1">
        <v>20.625</v>
      </c>
      <c r="AA2037" s="1">
        <v>1.6</v>
      </c>
      <c r="AB2037" s="1">
        <v>3919.148</v>
      </c>
      <c r="AC2037" s="1">
        <v>1.6</v>
      </c>
      <c r="AE2037" s="1">
        <v>3.953</v>
      </c>
      <c r="AF2037" s="1">
        <v>0.372</v>
      </c>
      <c r="AG2037" s="1">
        <v>23989.109</v>
      </c>
      <c r="AK2037" s="1">
        <v>3380.265</v>
      </c>
      <c r="AL2037" s="1">
        <v>1.38</v>
      </c>
      <c r="AO2037" s="1">
        <v>86.25</v>
      </c>
      <c r="AX2037" s="1">
        <v>0.0</v>
      </c>
      <c r="AY2037" s="1">
        <v>0.0</v>
      </c>
      <c r="AZ2037" s="1">
        <v>0.0</v>
      </c>
      <c r="BC2037" s="1">
        <v>1.0</v>
      </c>
      <c r="BG2037" s="1">
        <v>48.989</v>
      </c>
      <c r="BH2037" s="1">
        <v>0.02</v>
      </c>
      <c r="BJ2037" s="1">
        <v>1.25</v>
      </c>
      <c r="BO2037" s="1">
        <v>538.883</v>
      </c>
      <c r="BP2037" s="1">
        <v>0.22</v>
      </c>
      <c r="BR2037" s="1">
        <v>13.75</v>
      </c>
      <c r="BT2037" s="1">
        <v>0.0</v>
      </c>
      <c r="BU2037" s="1">
        <v>0.0</v>
      </c>
      <c r="CG2037" s="1">
        <v>2571.941</v>
      </c>
      <c r="CH2037" s="1">
        <v>1.05</v>
      </c>
      <c r="CK2037" s="1">
        <v>0.0</v>
      </c>
      <c r="CL2037" s="1">
        <v>0.0</v>
      </c>
      <c r="CM2037" s="1">
        <v>0.0</v>
      </c>
      <c r="CN2037" s="1">
        <v>65.625</v>
      </c>
      <c r="CQ2037" s="1">
        <v>0.16</v>
      </c>
      <c r="CR2037" s="1">
        <v>0.09</v>
      </c>
      <c r="CU2037" s="1">
        <v>391.915</v>
      </c>
      <c r="CV2037" s="1">
        <v>220.452</v>
      </c>
      <c r="CX2037" s="1">
        <v>10.0</v>
      </c>
      <c r="CY2037" s="1">
        <v>5.625</v>
      </c>
      <c r="DA2037" s="1">
        <v>3919.148</v>
      </c>
      <c r="DB2037" s="1">
        <v>9.794</v>
      </c>
      <c r="DF2037" s="1">
        <v>538.883</v>
      </c>
      <c r="DG2037" s="1">
        <v>0.22</v>
      </c>
      <c r="DI2037" s="1">
        <v>13.75</v>
      </c>
      <c r="DN2037" s="1">
        <v>0.0</v>
      </c>
      <c r="DO2037" s="1">
        <v>0.0</v>
      </c>
      <c r="DQ2037" s="1">
        <v>0.0</v>
      </c>
      <c r="DV2037" s="1">
        <v>97.979</v>
      </c>
      <c r="DW2037" s="1">
        <v>0.04</v>
      </c>
      <c r="DY2037" s="1">
        <v>2.5</v>
      </c>
    </row>
    <row r="2038">
      <c r="A2038" s="1" t="s">
        <v>294</v>
      </c>
      <c r="B2038" s="1">
        <v>2008.0</v>
      </c>
      <c r="C2038" s="1" t="s">
        <v>295</v>
      </c>
      <c r="D2038" s="1">
        <v>408939.0</v>
      </c>
      <c r="J2038" s="1">
        <v>146.721</v>
      </c>
      <c r="K2038" s="1">
        <v>0.06</v>
      </c>
      <c r="L2038" s="1">
        <v>3.727</v>
      </c>
      <c r="N2038" s="1">
        <v>621.118</v>
      </c>
      <c r="S2038" s="1">
        <v>831.42</v>
      </c>
      <c r="T2038" s="1">
        <v>0.34</v>
      </c>
      <c r="V2038" s="1">
        <v>0.0</v>
      </c>
      <c r="W2038" s="1">
        <v>0.0</v>
      </c>
      <c r="X2038" s="1">
        <v>0.0</v>
      </c>
      <c r="Y2038" s="1">
        <v>21.118</v>
      </c>
      <c r="AA2038" s="1">
        <v>1.61</v>
      </c>
      <c r="AB2038" s="1">
        <v>3937.018</v>
      </c>
      <c r="AC2038" s="1">
        <v>1.61</v>
      </c>
      <c r="AE2038" s="1">
        <v>-6.577</v>
      </c>
      <c r="AF2038" s="1">
        <v>-0.644</v>
      </c>
      <c r="AG2038" s="1">
        <v>22373.76</v>
      </c>
      <c r="AK2038" s="1">
        <v>3399.04</v>
      </c>
      <c r="AL2038" s="1">
        <v>1.39</v>
      </c>
      <c r="AO2038" s="1">
        <v>86.335</v>
      </c>
      <c r="AX2038" s="1">
        <v>0.0</v>
      </c>
      <c r="AY2038" s="1">
        <v>0.0</v>
      </c>
      <c r="AZ2038" s="1">
        <v>0.0</v>
      </c>
      <c r="BC2038" s="1">
        <v>1.0</v>
      </c>
      <c r="BG2038" s="1">
        <v>48.907</v>
      </c>
      <c r="BH2038" s="1">
        <v>0.02</v>
      </c>
      <c r="BJ2038" s="1">
        <v>1.242</v>
      </c>
      <c r="BO2038" s="1">
        <v>537.978</v>
      </c>
      <c r="BP2038" s="1">
        <v>0.22</v>
      </c>
      <c r="BR2038" s="1">
        <v>13.665</v>
      </c>
      <c r="BT2038" s="1">
        <v>0.0</v>
      </c>
      <c r="BU2038" s="1">
        <v>0.0</v>
      </c>
      <c r="CG2038" s="1">
        <v>2567.62</v>
      </c>
      <c r="CH2038" s="1">
        <v>1.05</v>
      </c>
      <c r="CK2038" s="1">
        <v>0.0</v>
      </c>
      <c r="CL2038" s="1">
        <v>0.0</v>
      </c>
      <c r="CM2038" s="1">
        <v>0.0</v>
      </c>
      <c r="CN2038" s="1">
        <v>65.217</v>
      </c>
      <c r="CQ2038" s="1">
        <v>0.15</v>
      </c>
      <c r="CR2038" s="1">
        <v>0.09</v>
      </c>
      <c r="CU2038" s="1">
        <v>366.803</v>
      </c>
      <c r="CV2038" s="1">
        <v>220.082</v>
      </c>
      <c r="CX2038" s="1">
        <v>9.317</v>
      </c>
      <c r="CY2038" s="1">
        <v>5.59</v>
      </c>
      <c r="DA2038" s="1">
        <v>3937.018</v>
      </c>
      <c r="DB2038" s="1">
        <v>9.15</v>
      </c>
      <c r="DF2038" s="1">
        <v>537.978</v>
      </c>
      <c r="DG2038" s="1">
        <v>0.22</v>
      </c>
      <c r="DI2038" s="1">
        <v>13.665</v>
      </c>
      <c r="DN2038" s="1">
        <v>0.0</v>
      </c>
      <c r="DO2038" s="1">
        <v>0.0</v>
      </c>
      <c r="DQ2038" s="1">
        <v>0.0</v>
      </c>
      <c r="DV2038" s="1">
        <v>122.268</v>
      </c>
      <c r="DW2038" s="1">
        <v>0.05</v>
      </c>
      <c r="DY2038" s="1">
        <v>3.106</v>
      </c>
    </row>
    <row r="2039">
      <c r="A2039" s="1" t="s">
        <v>294</v>
      </c>
      <c r="B2039" s="1">
        <v>2009.0</v>
      </c>
      <c r="C2039" s="1" t="s">
        <v>295</v>
      </c>
      <c r="D2039" s="1">
        <v>408946.0</v>
      </c>
      <c r="J2039" s="1">
        <v>146.719</v>
      </c>
      <c r="K2039" s="1">
        <v>0.06</v>
      </c>
      <c r="L2039" s="1">
        <v>3.681</v>
      </c>
      <c r="N2039" s="1">
        <v>613.497</v>
      </c>
      <c r="S2039" s="1">
        <v>537.968</v>
      </c>
      <c r="T2039" s="1">
        <v>0.22</v>
      </c>
      <c r="V2039" s="1">
        <v>0.0</v>
      </c>
      <c r="W2039" s="1">
        <v>0.0</v>
      </c>
      <c r="X2039" s="1">
        <v>0.0</v>
      </c>
      <c r="Y2039" s="1">
        <v>13.497</v>
      </c>
      <c r="AA2039" s="1">
        <v>1.63</v>
      </c>
      <c r="AB2039" s="1">
        <v>3985.856</v>
      </c>
      <c r="AC2039" s="1">
        <v>1.63</v>
      </c>
      <c r="AE2039" s="1">
        <v>-1.175</v>
      </c>
      <c r="AF2039" s="1">
        <v>-0.108</v>
      </c>
      <c r="AG2039" s="1">
        <v>22110.447</v>
      </c>
      <c r="AK2039" s="1">
        <v>3521.248</v>
      </c>
      <c r="AL2039" s="1">
        <v>1.44</v>
      </c>
      <c r="AO2039" s="1">
        <v>88.344</v>
      </c>
      <c r="AX2039" s="1">
        <v>0.0</v>
      </c>
      <c r="AY2039" s="1">
        <v>0.0</v>
      </c>
      <c r="AZ2039" s="1">
        <v>0.0</v>
      </c>
      <c r="BC2039" s="1">
        <v>1.0</v>
      </c>
      <c r="BG2039" s="1">
        <v>48.906</v>
      </c>
      <c r="BH2039" s="1">
        <v>0.02</v>
      </c>
      <c r="BJ2039" s="1">
        <v>1.227</v>
      </c>
      <c r="BO2039" s="1">
        <v>464.609</v>
      </c>
      <c r="BP2039" s="1">
        <v>0.19</v>
      </c>
      <c r="BR2039" s="1">
        <v>11.656</v>
      </c>
      <c r="BT2039" s="1">
        <v>0.0</v>
      </c>
      <c r="BU2039" s="1">
        <v>0.0</v>
      </c>
      <c r="CG2039" s="1">
        <v>2983.279</v>
      </c>
      <c r="CH2039" s="1">
        <v>1.22</v>
      </c>
      <c r="CK2039" s="1">
        <v>0.0</v>
      </c>
      <c r="CL2039" s="1">
        <v>0.0</v>
      </c>
      <c r="CM2039" s="1">
        <v>0.0</v>
      </c>
      <c r="CN2039" s="1">
        <v>74.847</v>
      </c>
      <c r="CQ2039" s="1">
        <v>0.11</v>
      </c>
      <c r="CR2039" s="1">
        <v>0.05</v>
      </c>
      <c r="CU2039" s="1">
        <v>268.984</v>
      </c>
      <c r="CV2039" s="1">
        <v>122.266</v>
      </c>
      <c r="CX2039" s="1">
        <v>6.748</v>
      </c>
      <c r="CY2039" s="1">
        <v>3.067</v>
      </c>
      <c r="DA2039" s="1">
        <v>3985.856</v>
      </c>
      <c r="DB2039" s="1">
        <v>9.042</v>
      </c>
      <c r="DF2039" s="1">
        <v>464.609</v>
      </c>
      <c r="DG2039" s="1">
        <v>0.19</v>
      </c>
      <c r="DI2039" s="1">
        <v>11.656</v>
      </c>
      <c r="DN2039" s="1">
        <v>24.453</v>
      </c>
      <c r="DO2039" s="1">
        <v>0.01</v>
      </c>
      <c r="DQ2039" s="1">
        <v>0.613</v>
      </c>
      <c r="DV2039" s="1">
        <v>122.266</v>
      </c>
      <c r="DW2039" s="1">
        <v>0.05</v>
      </c>
      <c r="DY2039" s="1">
        <v>3.067</v>
      </c>
    </row>
    <row r="2040">
      <c r="A2040" s="1" t="s">
        <v>294</v>
      </c>
      <c r="B2040" s="1">
        <v>2010.0</v>
      </c>
      <c r="C2040" s="1" t="s">
        <v>295</v>
      </c>
      <c r="D2040" s="1">
        <v>408770.0</v>
      </c>
      <c r="J2040" s="1">
        <v>146.782</v>
      </c>
      <c r="K2040" s="1">
        <v>0.06</v>
      </c>
      <c r="L2040" s="1">
        <v>3.468</v>
      </c>
      <c r="N2040" s="1">
        <v>641.618</v>
      </c>
      <c r="S2040" s="1">
        <v>684.982</v>
      </c>
      <c r="T2040" s="1">
        <v>0.28</v>
      </c>
      <c r="V2040" s="1">
        <v>0.0</v>
      </c>
      <c r="W2040" s="1">
        <v>0.0</v>
      </c>
      <c r="X2040" s="1">
        <v>0.0</v>
      </c>
      <c r="Y2040" s="1">
        <v>16.185</v>
      </c>
      <c r="AA2040" s="1">
        <v>1.73</v>
      </c>
      <c r="AB2040" s="1">
        <v>4232.209</v>
      </c>
      <c r="AC2040" s="1">
        <v>1.73</v>
      </c>
      <c r="AE2040" s="1">
        <v>6.743</v>
      </c>
      <c r="AF2040" s="1">
        <v>0.61</v>
      </c>
      <c r="AG2040" s="1">
        <v>23611.496</v>
      </c>
      <c r="AK2040" s="1">
        <v>3865.254</v>
      </c>
      <c r="AL2040" s="1">
        <v>1.58</v>
      </c>
      <c r="AO2040" s="1">
        <v>91.329</v>
      </c>
      <c r="AX2040" s="1">
        <v>0.0</v>
      </c>
      <c r="AY2040" s="1">
        <v>0.0</v>
      </c>
      <c r="AZ2040" s="1">
        <v>0.0</v>
      </c>
      <c r="BC2040" s="1">
        <v>1.11</v>
      </c>
      <c r="BG2040" s="1">
        <v>48.927</v>
      </c>
      <c r="BH2040" s="1">
        <v>0.02</v>
      </c>
      <c r="BJ2040" s="1">
        <v>1.156</v>
      </c>
      <c r="BO2040" s="1">
        <v>366.955</v>
      </c>
      <c r="BP2040" s="1">
        <v>0.15</v>
      </c>
      <c r="BR2040" s="1">
        <v>8.671</v>
      </c>
      <c r="BT2040" s="1">
        <v>0.0</v>
      </c>
      <c r="BU2040" s="1">
        <v>0.0</v>
      </c>
      <c r="CG2040" s="1">
        <v>3180.272</v>
      </c>
      <c r="CH2040" s="1">
        <v>1.3</v>
      </c>
      <c r="CK2040" s="1">
        <v>0.0</v>
      </c>
      <c r="CL2040" s="1">
        <v>0.0</v>
      </c>
      <c r="CM2040" s="1">
        <v>0.0</v>
      </c>
      <c r="CN2040" s="1">
        <v>75.145</v>
      </c>
      <c r="CQ2040" s="1">
        <v>0.07</v>
      </c>
      <c r="CR2040" s="1">
        <v>0.01</v>
      </c>
      <c r="CU2040" s="1">
        <v>171.245</v>
      </c>
      <c r="CV2040" s="1">
        <v>24.464</v>
      </c>
      <c r="CX2040" s="1">
        <v>4.046</v>
      </c>
      <c r="CY2040" s="1">
        <v>0.578</v>
      </c>
      <c r="DA2040" s="1">
        <v>4232.209</v>
      </c>
      <c r="DB2040" s="1">
        <v>9.652</v>
      </c>
      <c r="DF2040" s="1">
        <v>366.955</v>
      </c>
      <c r="DG2040" s="1">
        <v>0.15</v>
      </c>
      <c r="DI2040" s="1">
        <v>8.671</v>
      </c>
      <c r="DN2040" s="1">
        <v>48.927</v>
      </c>
      <c r="DO2040" s="1">
        <v>0.02</v>
      </c>
      <c r="DQ2040" s="1">
        <v>1.156</v>
      </c>
      <c r="DV2040" s="1">
        <v>97.855</v>
      </c>
      <c r="DW2040" s="1">
        <v>0.04</v>
      </c>
      <c r="DY2040" s="1">
        <v>2.312</v>
      </c>
    </row>
    <row r="2041">
      <c r="A2041" s="1" t="s">
        <v>294</v>
      </c>
      <c r="B2041" s="1">
        <v>2011.0</v>
      </c>
      <c r="C2041" s="1" t="s">
        <v>295</v>
      </c>
      <c r="D2041" s="1">
        <v>409017.0</v>
      </c>
      <c r="J2041" s="1">
        <v>122.244</v>
      </c>
      <c r="K2041" s="1">
        <v>0.05</v>
      </c>
      <c r="L2041" s="1">
        <v>2.976</v>
      </c>
      <c r="N2041" s="1">
        <v>648.81</v>
      </c>
      <c r="S2041" s="1">
        <v>1246.892</v>
      </c>
      <c r="T2041" s="1">
        <v>0.51</v>
      </c>
      <c r="V2041" s="1">
        <v>0.0</v>
      </c>
      <c r="W2041" s="1">
        <v>0.0</v>
      </c>
      <c r="X2041" s="1">
        <v>0.0</v>
      </c>
      <c r="Y2041" s="1">
        <v>30.357</v>
      </c>
      <c r="AA2041" s="1">
        <v>1.68</v>
      </c>
      <c r="AB2041" s="1">
        <v>4107.409</v>
      </c>
      <c r="AC2041" s="1">
        <v>1.68</v>
      </c>
      <c r="AE2041" s="1">
        <v>5.768</v>
      </c>
      <c r="AF2041" s="1">
        <v>0.557</v>
      </c>
      <c r="AG2041" s="1">
        <v>24958.291</v>
      </c>
      <c r="AK2041" s="1">
        <v>3618.432</v>
      </c>
      <c r="AL2041" s="1">
        <v>1.48</v>
      </c>
      <c r="AO2041" s="1">
        <v>88.095</v>
      </c>
      <c r="AX2041" s="1">
        <v>0.0</v>
      </c>
      <c r="AY2041" s="1">
        <v>0.0</v>
      </c>
      <c r="AZ2041" s="1">
        <v>0.0</v>
      </c>
      <c r="BC2041" s="1">
        <v>1.09</v>
      </c>
      <c r="BG2041" s="1">
        <v>24.449</v>
      </c>
      <c r="BH2041" s="1">
        <v>0.01</v>
      </c>
      <c r="BJ2041" s="1">
        <v>0.595</v>
      </c>
      <c r="BO2041" s="1">
        <v>488.977</v>
      </c>
      <c r="BP2041" s="1">
        <v>0.2</v>
      </c>
      <c r="BR2041" s="1">
        <v>11.905</v>
      </c>
      <c r="BT2041" s="1">
        <v>0.0</v>
      </c>
      <c r="BU2041" s="1">
        <v>0.0</v>
      </c>
      <c r="CG2041" s="1">
        <v>2371.54</v>
      </c>
      <c r="CH2041" s="1">
        <v>0.97</v>
      </c>
      <c r="CK2041" s="1">
        <v>0.0</v>
      </c>
      <c r="CL2041" s="1">
        <v>0.0</v>
      </c>
      <c r="CM2041" s="1">
        <v>0.0</v>
      </c>
      <c r="CN2041" s="1">
        <v>57.738</v>
      </c>
      <c r="CQ2041" s="1">
        <v>0.11</v>
      </c>
      <c r="CR2041" s="1">
        <v>0.06</v>
      </c>
      <c r="CU2041" s="1">
        <v>268.937</v>
      </c>
      <c r="CV2041" s="1">
        <v>146.693</v>
      </c>
      <c r="CX2041" s="1">
        <v>6.548</v>
      </c>
      <c r="CY2041" s="1">
        <v>3.571</v>
      </c>
      <c r="DA2041" s="1">
        <v>4107.409</v>
      </c>
      <c r="DB2041" s="1">
        <v>10.208</v>
      </c>
      <c r="DF2041" s="1">
        <v>488.977</v>
      </c>
      <c r="DG2041" s="1">
        <v>0.2</v>
      </c>
      <c r="DI2041" s="1">
        <v>11.905</v>
      </c>
      <c r="DN2041" s="1">
        <v>73.347</v>
      </c>
      <c r="DO2041" s="1">
        <v>0.03</v>
      </c>
      <c r="DQ2041" s="1">
        <v>1.786</v>
      </c>
      <c r="DV2041" s="1">
        <v>122.244</v>
      </c>
      <c r="DW2041" s="1">
        <v>0.05</v>
      </c>
      <c r="DY2041" s="1">
        <v>2.976</v>
      </c>
    </row>
    <row r="2042">
      <c r="A2042" s="1" t="s">
        <v>294</v>
      </c>
      <c r="B2042" s="1">
        <v>2012.0</v>
      </c>
      <c r="C2042" s="1" t="s">
        <v>295</v>
      </c>
      <c r="D2042" s="1">
        <v>409105.0</v>
      </c>
      <c r="J2042" s="1">
        <v>146.662</v>
      </c>
      <c r="K2042" s="1">
        <v>0.06</v>
      </c>
      <c r="L2042" s="1">
        <v>3.488</v>
      </c>
      <c r="N2042" s="1">
        <v>633.721</v>
      </c>
      <c r="S2042" s="1">
        <v>1344.398</v>
      </c>
      <c r="T2042" s="1">
        <v>0.55</v>
      </c>
      <c r="V2042" s="1">
        <v>0.0</v>
      </c>
      <c r="W2042" s="1">
        <v>0.0</v>
      </c>
      <c r="X2042" s="1">
        <v>0.0</v>
      </c>
      <c r="Y2042" s="1">
        <v>31.977</v>
      </c>
      <c r="AA2042" s="1">
        <v>1.72</v>
      </c>
      <c r="AB2042" s="1">
        <v>4204.3</v>
      </c>
      <c r="AC2042" s="1">
        <v>1.72</v>
      </c>
      <c r="AE2042" s="1">
        <v>-100.0</v>
      </c>
      <c r="AF2042" s="1">
        <v>-10.208</v>
      </c>
      <c r="AG2042" s="1">
        <v>0.0</v>
      </c>
      <c r="AK2042" s="1">
        <v>3568.766</v>
      </c>
      <c r="AL2042" s="1">
        <v>1.46</v>
      </c>
      <c r="AO2042" s="1">
        <v>84.884</v>
      </c>
      <c r="AX2042" s="1">
        <v>0.0</v>
      </c>
      <c r="AY2042" s="1">
        <v>0.0</v>
      </c>
      <c r="AZ2042" s="1">
        <v>0.0</v>
      </c>
      <c r="BC2042" s="1">
        <v>1.09</v>
      </c>
      <c r="BG2042" s="1">
        <v>24.444</v>
      </c>
      <c r="BH2042" s="1">
        <v>0.01</v>
      </c>
      <c r="BJ2042" s="1">
        <v>0.581</v>
      </c>
      <c r="BO2042" s="1">
        <v>635.534</v>
      </c>
      <c r="BP2042" s="1">
        <v>0.26</v>
      </c>
      <c r="BR2042" s="1">
        <v>15.116</v>
      </c>
      <c r="BT2042" s="1">
        <v>0.0</v>
      </c>
      <c r="BU2042" s="1">
        <v>0.0</v>
      </c>
      <c r="CG2042" s="1">
        <v>2224.368</v>
      </c>
      <c r="CH2042" s="1">
        <v>0.91</v>
      </c>
      <c r="CK2042" s="1">
        <v>0.0</v>
      </c>
      <c r="CL2042" s="1">
        <v>0.0</v>
      </c>
      <c r="CM2042" s="1">
        <v>0.0</v>
      </c>
      <c r="CN2042" s="1">
        <v>52.907</v>
      </c>
      <c r="CQ2042" s="1">
        <v>0.11</v>
      </c>
      <c r="CR2042" s="1">
        <v>0.05</v>
      </c>
      <c r="CU2042" s="1">
        <v>268.88</v>
      </c>
      <c r="CV2042" s="1">
        <v>122.218</v>
      </c>
      <c r="CX2042" s="1">
        <v>6.395</v>
      </c>
      <c r="CY2042" s="1">
        <v>2.907</v>
      </c>
      <c r="DA2042" s="1">
        <v>4204.3</v>
      </c>
      <c r="DB2042" s="1">
        <v>0.0</v>
      </c>
      <c r="DF2042" s="1">
        <v>635.534</v>
      </c>
      <c r="DG2042" s="1">
        <v>0.26</v>
      </c>
      <c r="DI2042" s="1">
        <v>15.116</v>
      </c>
      <c r="DN2042" s="1">
        <v>219.992</v>
      </c>
      <c r="DO2042" s="1">
        <v>0.09</v>
      </c>
      <c r="DQ2042" s="1">
        <v>5.233</v>
      </c>
      <c r="DV2042" s="1">
        <v>122.218</v>
      </c>
      <c r="DW2042" s="1">
        <v>0.05</v>
      </c>
      <c r="DY2042" s="1">
        <v>2.907</v>
      </c>
    </row>
    <row r="2043">
      <c r="A2043" s="1" t="s">
        <v>294</v>
      </c>
      <c r="B2043" s="1">
        <v>2013.0</v>
      </c>
      <c r="C2043" s="1" t="s">
        <v>295</v>
      </c>
      <c r="D2043" s="1">
        <v>408324.0</v>
      </c>
      <c r="J2043" s="1">
        <v>122.452</v>
      </c>
      <c r="K2043" s="1">
        <v>0.05</v>
      </c>
      <c r="L2043" s="1">
        <v>2.874</v>
      </c>
      <c r="N2043" s="1">
        <v>614.943</v>
      </c>
      <c r="S2043" s="1">
        <v>1322.479</v>
      </c>
      <c r="T2043" s="1">
        <v>0.54</v>
      </c>
      <c r="V2043" s="1">
        <v>0.0</v>
      </c>
      <c r="W2043" s="1">
        <v>0.0</v>
      </c>
      <c r="X2043" s="1">
        <v>0.0</v>
      </c>
      <c r="Y2043" s="1">
        <v>31.034</v>
      </c>
      <c r="AA2043" s="1">
        <v>1.74</v>
      </c>
      <c r="AB2043" s="1">
        <v>4261.322</v>
      </c>
      <c r="AC2043" s="1">
        <v>1.74</v>
      </c>
      <c r="AF2043" s="1">
        <v>0.0</v>
      </c>
      <c r="AG2043" s="1">
        <v>0.0</v>
      </c>
      <c r="AK2043" s="1">
        <v>3502.121</v>
      </c>
      <c r="AL2043" s="1">
        <v>1.43</v>
      </c>
      <c r="AO2043" s="1">
        <v>82.184</v>
      </c>
      <c r="AX2043" s="1">
        <v>0.0</v>
      </c>
      <c r="AY2043" s="1">
        <v>0.0</v>
      </c>
      <c r="AZ2043" s="1">
        <v>0.0</v>
      </c>
      <c r="BC2043" s="1">
        <v>1.07</v>
      </c>
      <c r="BG2043" s="1">
        <v>48.981</v>
      </c>
      <c r="BH2043" s="1">
        <v>0.02</v>
      </c>
      <c r="BJ2043" s="1">
        <v>1.149</v>
      </c>
      <c r="BO2043" s="1">
        <v>759.201</v>
      </c>
      <c r="BP2043" s="1">
        <v>0.31</v>
      </c>
      <c r="BR2043" s="1">
        <v>17.816</v>
      </c>
      <c r="BT2043" s="1">
        <v>0.0</v>
      </c>
      <c r="BU2043" s="1">
        <v>0.0</v>
      </c>
      <c r="CG2043" s="1">
        <v>2179.642</v>
      </c>
      <c r="CH2043" s="1">
        <v>0.89</v>
      </c>
      <c r="CK2043" s="1">
        <v>0.0</v>
      </c>
      <c r="CL2043" s="1">
        <v>0.0</v>
      </c>
      <c r="CM2043" s="1">
        <v>0.0</v>
      </c>
      <c r="CN2043" s="1">
        <v>51.149</v>
      </c>
      <c r="CQ2043" s="1">
        <v>0.13</v>
      </c>
      <c r="CR2043" s="1">
        <v>0.08</v>
      </c>
      <c r="CU2043" s="1">
        <v>318.375</v>
      </c>
      <c r="CV2043" s="1">
        <v>195.923</v>
      </c>
      <c r="CX2043" s="1">
        <v>7.471</v>
      </c>
      <c r="CY2043" s="1">
        <v>4.598</v>
      </c>
      <c r="DA2043" s="1">
        <v>4261.322</v>
      </c>
      <c r="DB2043" s="1">
        <v>0.0</v>
      </c>
      <c r="DF2043" s="1">
        <v>759.201</v>
      </c>
      <c r="DG2043" s="1">
        <v>0.31</v>
      </c>
      <c r="DI2043" s="1">
        <v>17.816</v>
      </c>
      <c r="DN2043" s="1">
        <v>244.904</v>
      </c>
      <c r="DO2043" s="1">
        <v>0.1</v>
      </c>
      <c r="DQ2043" s="1">
        <v>5.747</v>
      </c>
      <c r="DV2043" s="1">
        <v>146.942</v>
      </c>
      <c r="DW2043" s="1">
        <v>0.06</v>
      </c>
      <c r="DY2043" s="1">
        <v>3.448</v>
      </c>
    </row>
    <row r="2044">
      <c r="A2044" s="1" t="s">
        <v>294</v>
      </c>
      <c r="B2044" s="1">
        <v>2014.0</v>
      </c>
      <c r="C2044" s="1" t="s">
        <v>295</v>
      </c>
      <c r="D2044" s="1">
        <v>406608.0</v>
      </c>
      <c r="J2044" s="1">
        <v>147.562</v>
      </c>
      <c r="K2044" s="1">
        <v>0.06</v>
      </c>
      <c r="L2044" s="1">
        <v>3.448</v>
      </c>
      <c r="N2044" s="1">
        <v>603.448</v>
      </c>
      <c r="S2044" s="1">
        <v>1205.092</v>
      </c>
      <c r="T2044" s="1">
        <v>0.49</v>
      </c>
      <c r="V2044" s="1">
        <v>0.0</v>
      </c>
      <c r="W2044" s="1">
        <v>0.0</v>
      </c>
      <c r="X2044" s="1">
        <v>0.0</v>
      </c>
      <c r="Y2044" s="1">
        <v>28.161</v>
      </c>
      <c r="AA2044" s="1">
        <v>1.74</v>
      </c>
      <c r="AB2044" s="1">
        <v>4279.306</v>
      </c>
      <c r="AC2044" s="1">
        <v>1.74</v>
      </c>
      <c r="AF2044" s="1">
        <v>0.0</v>
      </c>
      <c r="AG2044" s="1">
        <v>0.0</v>
      </c>
      <c r="AK2044" s="1">
        <v>3492.307</v>
      </c>
      <c r="AL2044" s="1">
        <v>1.42</v>
      </c>
      <c r="AO2044" s="1">
        <v>81.609</v>
      </c>
      <c r="AX2044" s="1">
        <v>0.0</v>
      </c>
      <c r="AY2044" s="1">
        <v>0.0</v>
      </c>
      <c r="AZ2044" s="1">
        <v>0.0</v>
      </c>
      <c r="BC2044" s="1">
        <v>1.05</v>
      </c>
      <c r="BG2044" s="1">
        <v>73.781</v>
      </c>
      <c r="BH2044" s="1">
        <v>0.03</v>
      </c>
      <c r="BJ2044" s="1">
        <v>1.724</v>
      </c>
      <c r="BO2044" s="1">
        <v>786.999</v>
      </c>
      <c r="BP2044" s="1">
        <v>0.32</v>
      </c>
      <c r="BR2044" s="1">
        <v>18.391</v>
      </c>
      <c r="BT2044" s="1">
        <v>0.0</v>
      </c>
      <c r="BU2044" s="1">
        <v>0.0</v>
      </c>
      <c r="CG2044" s="1">
        <v>2287.215</v>
      </c>
      <c r="CH2044" s="1">
        <v>0.93</v>
      </c>
      <c r="CK2044" s="1">
        <v>0.0</v>
      </c>
      <c r="CL2044" s="1">
        <v>0.0</v>
      </c>
      <c r="CM2044" s="1">
        <v>0.0</v>
      </c>
      <c r="CN2044" s="1">
        <v>53.448</v>
      </c>
      <c r="CQ2044" s="1">
        <v>0.14</v>
      </c>
      <c r="CR2044" s="1">
        <v>0.08</v>
      </c>
      <c r="CU2044" s="1">
        <v>344.312</v>
      </c>
      <c r="CV2044" s="1">
        <v>196.75</v>
      </c>
      <c r="CX2044" s="1">
        <v>8.046</v>
      </c>
      <c r="CY2044" s="1">
        <v>4.598</v>
      </c>
      <c r="DA2044" s="1">
        <v>4279.306</v>
      </c>
      <c r="DB2044" s="1">
        <v>0.0</v>
      </c>
      <c r="DF2044" s="1">
        <v>786.999</v>
      </c>
      <c r="DG2044" s="1">
        <v>0.32</v>
      </c>
      <c r="DI2044" s="1">
        <v>18.391</v>
      </c>
      <c r="DN2044" s="1">
        <v>245.937</v>
      </c>
      <c r="DO2044" s="1">
        <v>0.1</v>
      </c>
      <c r="DQ2044" s="1">
        <v>5.747</v>
      </c>
      <c r="DV2044" s="1">
        <v>122.969</v>
      </c>
      <c r="DW2044" s="1">
        <v>0.05</v>
      </c>
      <c r="DY2044" s="1">
        <v>2.874</v>
      </c>
    </row>
    <row r="2045">
      <c r="A2045" s="1" t="s">
        <v>294</v>
      </c>
      <c r="B2045" s="1">
        <v>2015.0</v>
      </c>
      <c r="C2045" s="1" t="s">
        <v>295</v>
      </c>
      <c r="D2045" s="1">
        <v>403905.0</v>
      </c>
      <c r="J2045" s="1">
        <v>148.55</v>
      </c>
      <c r="K2045" s="1">
        <v>0.06</v>
      </c>
      <c r="L2045" s="1">
        <v>3.409</v>
      </c>
      <c r="N2045" s="1">
        <v>596.591</v>
      </c>
      <c r="S2045" s="1">
        <v>1015.09</v>
      </c>
      <c r="T2045" s="1">
        <v>0.41</v>
      </c>
      <c r="V2045" s="1">
        <v>0.0</v>
      </c>
      <c r="W2045" s="1">
        <v>0.0</v>
      </c>
      <c r="X2045" s="1">
        <v>0.0</v>
      </c>
      <c r="Y2045" s="1">
        <v>23.295</v>
      </c>
      <c r="AA2045" s="1">
        <v>1.76</v>
      </c>
      <c r="AB2045" s="1">
        <v>4357.46</v>
      </c>
      <c r="AC2045" s="1">
        <v>1.76</v>
      </c>
      <c r="AF2045" s="1">
        <v>0.0</v>
      </c>
      <c r="AG2045" s="1">
        <v>0.0</v>
      </c>
      <c r="AK2045" s="1">
        <v>3589.953</v>
      </c>
      <c r="AL2045" s="1">
        <v>1.45</v>
      </c>
      <c r="AO2045" s="1">
        <v>82.386</v>
      </c>
      <c r="AX2045" s="1">
        <v>0.0</v>
      </c>
      <c r="AY2045" s="1">
        <v>0.0</v>
      </c>
      <c r="AZ2045" s="1">
        <v>0.0</v>
      </c>
      <c r="BC2045" s="1">
        <v>1.05</v>
      </c>
      <c r="BG2045" s="1">
        <v>49.517</v>
      </c>
      <c r="BH2045" s="1">
        <v>0.02</v>
      </c>
      <c r="BJ2045" s="1">
        <v>1.136</v>
      </c>
      <c r="BO2045" s="1">
        <v>767.507</v>
      </c>
      <c r="BP2045" s="1">
        <v>0.31</v>
      </c>
      <c r="BR2045" s="1">
        <v>17.614</v>
      </c>
      <c r="BT2045" s="1">
        <v>0.0</v>
      </c>
      <c r="BU2045" s="1">
        <v>0.0</v>
      </c>
      <c r="CG2045" s="1">
        <v>2574.863</v>
      </c>
      <c r="CH2045" s="1">
        <v>1.04</v>
      </c>
      <c r="CK2045" s="1">
        <v>0.0</v>
      </c>
      <c r="CL2045" s="1">
        <v>0.0</v>
      </c>
      <c r="CM2045" s="1">
        <v>0.0</v>
      </c>
      <c r="CN2045" s="1">
        <v>59.091</v>
      </c>
      <c r="CQ2045" s="1">
        <v>0.14</v>
      </c>
      <c r="CR2045" s="1">
        <v>0.08</v>
      </c>
      <c r="CU2045" s="1">
        <v>346.616</v>
      </c>
      <c r="CV2045" s="1">
        <v>198.066</v>
      </c>
      <c r="CX2045" s="1">
        <v>7.955</v>
      </c>
      <c r="CY2045" s="1">
        <v>4.545</v>
      </c>
      <c r="DA2045" s="1">
        <v>4357.46</v>
      </c>
      <c r="DB2045" s="1">
        <v>0.0</v>
      </c>
      <c r="DF2045" s="1">
        <v>767.507</v>
      </c>
      <c r="DG2045" s="1">
        <v>0.31</v>
      </c>
      <c r="DI2045" s="1">
        <v>17.614</v>
      </c>
      <c r="DN2045" s="1">
        <v>247.583</v>
      </c>
      <c r="DO2045" s="1">
        <v>0.1</v>
      </c>
      <c r="DQ2045" s="1">
        <v>5.682</v>
      </c>
      <c r="DV2045" s="1">
        <v>123.791</v>
      </c>
      <c r="DW2045" s="1">
        <v>0.05</v>
      </c>
      <c r="DY2045" s="1">
        <v>2.841</v>
      </c>
    </row>
    <row r="2046">
      <c r="A2046" s="1" t="s">
        <v>294</v>
      </c>
      <c r="B2046" s="1">
        <v>2016.0</v>
      </c>
      <c r="C2046" s="1" t="s">
        <v>295</v>
      </c>
      <c r="D2046" s="1">
        <v>404594.0</v>
      </c>
      <c r="J2046" s="1">
        <v>123.581</v>
      </c>
      <c r="K2046" s="1">
        <v>0.05</v>
      </c>
      <c r="L2046" s="1">
        <v>2.825</v>
      </c>
      <c r="N2046" s="1">
        <v>610.169</v>
      </c>
      <c r="S2046" s="1">
        <v>1260.523</v>
      </c>
      <c r="T2046" s="1">
        <v>0.51</v>
      </c>
      <c r="V2046" s="1">
        <v>0.0</v>
      </c>
      <c r="W2046" s="1">
        <v>0.0</v>
      </c>
      <c r="X2046" s="1">
        <v>0.0</v>
      </c>
      <c r="Y2046" s="1">
        <v>28.814</v>
      </c>
      <c r="AA2046" s="1">
        <v>1.77</v>
      </c>
      <c r="AB2046" s="1">
        <v>4374.756</v>
      </c>
      <c r="AC2046" s="1">
        <v>1.77</v>
      </c>
      <c r="AF2046" s="1">
        <v>0.0</v>
      </c>
      <c r="AG2046" s="1">
        <v>0.0</v>
      </c>
      <c r="AK2046" s="1">
        <v>3633.272</v>
      </c>
      <c r="AL2046" s="1">
        <v>1.47</v>
      </c>
      <c r="AO2046" s="1">
        <v>83.051</v>
      </c>
      <c r="AX2046" s="1">
        <v>0.0</v>
      </c>
      <c r="AY2046" s="1">
        <v>0.0</v>
      </c>
      <c r="AZ2046" s="1">
        <v>0.0</v>
      </c>
      <c r="BC2046" s="1">
        <v>1.08</v>
      </c>
      <c r="BG2046" s="1">
        <v>74.148</v>
      </c>
      <c r="BH2046" s="1">
        <v>0.03</v>
      </c>
      <c r="BJ2046" s="1">
        <v>1.695</v>
      </c>
      <c r="BO2046" s="1">
        <v>741.484</v>
      </c>
      <c r="BP2046" s="1">
        <v>0.3</v>
      </c>
      <c r="BR2046" s="1">
        <v>16.949</v>
      </c>
      <c r="BT2046" s="1">
        <v>0.0</v>
      </c>
      <c r="BU2046" s="1">
        <v>0.0</v>
      </c>
      <c r="CG2046" s="1">
        <v>2372.749</v>
      </c>
      <c r="CH2046" s="1">
        <v>0.96</v>
      </c>
      <c r="CK2046" s="1">
        <v>0.0</v>
      </c>
      <c r="CL2046" s="1">
        <v>0.0</v>
      </c>
      <c r="CM2046" s="1">
        <v>0.0</v>
      </c>
      <c r="CN2046" s="1">
        <v>54.237</v>
      </c>
      <c r="CQ2046" s="1">
        <v>0.13</v>
      </c>
      <c r="CR2046" s="1">
        <v>0.08</v>
      </c>
      <c r="CU2046" s="1">
        <v>321.31</v>
      </c>
      <c r="CV2046" s="1">
        <v>197.729</v>
      </c>
      <c r="CX2046" s="1">
        <v>7.345</v>
      </c>
      <c r="CY2046" s="1">
        <v>4.52</v>
      </c>
      <c r="DA2046" s="1">
        <v>4374.756</v>
      </c>
      <c r="DB2046" s="1">
        <v>0.0</v>
      </c>
      <c r="DF2046" s="1">
        <v>741.484</v>
      </c>
      <c r="DG2046" s="1">
        <v>0.3</v>
      </c>
      <c r="DI2046" s="1">
        <v>16.949</v>
      </c>
      <c r="DN2046" s="1">
        <v>222.445</v>
      </c>
      <c r="DO2046" s="1">
        <v>0.09</v>
      </c>
      <c r="DQ2046" s="1">
        <v>5.085</v>
      </c>
      <c r="DV2046" s="1">
        <v>123.581</v>
      </c>
      <c r="DW2046" s="1">
        <v>0.05</v>
      </c>
      <c r="DY2046" s="1">
        <v>2.825</v>
      </c>
    </row>
    <row r="2047">
      <c r="A2047" s="1" t="s">
        <v>294</v>
      </c>
      <c r="B2047" s="1">
        <v>2017.0</v>
      </c>
      <c r="C2047" s="1" t="s">
        <v>295</v>
      </c>
      <c r="D2047" s="1">
        <v>412643.0</v>
      </c>
      <c r="J2047" s="1">
        <v>169.638</v>
      </c>
      <c r="K2047" s="1">
        <v>0.07</v>
      </c>
      <c r="L2047" s="1">
        <v>3.977</v>
      </c>
      <c r="N2047" s="1">
        <v>596.591</v>
      </c>
      <c r="S2047" s="1">
        <v>1187.467</v>
      </c>
      <c r="T2047" s="1">
        <v>0.49</v>
      </c>
      <c r="Y2047" s="1">
        <v>27.841</v>
      </c>
      <c r="AA2047" s="1">
        <v>1.76</v>
      </c>
      <c r="AB2047" s="1">
        <v>4265.188</v>
      </c>
      <c r="AC2047" s="1">
        <v>1.76</v>
      </c>
      <c r="AF2047" s="1">
        <v>0.0</v>
      </c>
      <c r="AG2047" s="1">
        <v>0.0</v>
      </c>
      <c r="AK2047" s="1">
        <v>3392.763</v>
      </c>
      <c r="AL2047" s="1">
        <v>1.4</v>
      </c>
      <c r="AO2047" s="1">
        <v>79.545</v>
      </c>
      <c r="BC2047" s="1">
        <v>1.05</v>
      </c>
      <c r="BG2047" s="1">
        <v>96.936</v>
      </c>
      <c r="BH2047" s="1">
        <v>0.04</v>
      </c>
      <c r="BJ2047" s="1">
        <v>2.273</v>
      </c>
      <c r="BO2047" s="1">
        <v>872.425</v>
      </c>
      <c r="BP2047" s="1">
        <v>0.36</v>
      </c>
      <c r="BR2047" s="1">
        <v>20.455</v>
      </c>
      <c r="BT2047" s="1">
        <v>0.0</v>
      </c>
      <c r="BU2047" s="1">
        <v>0.0</v>
      </c>
      <c r="CG2047" s="1">
        <v>2205.296</v>
      </c>
      <c r="CH2047" s="1">
        <v>0.91</v>
      </c>
      <c r="CN2047" s="1">
        <v>51.705</v>
      </c>
      <c r="CQ2047" s="1">
        <v>0.18</v>
      </c>
      <c r="CR2047" s="1">
        <v>0.11</v>
      </c>
      <c r="CU2047" s="1">
        <v>436.212</v>
      </c>
      <c r="CV2047" s="1">
        <v>266.574</v>
      </c>
      <c r="CX2047" s="1">
        <v>10.227</v>
      </c>
      <c r="CY2047" s="1">
        <v>6.25</v>
      </c>
      <c r="DA2047" s="1">
        <v>4265.188</v>
      </c>
      <c r="DB2047" s="1">
        <v>0.0</v>
      </c>
      <c r="DF2047" s="1">
        <v>872.425</v>
      </c>
      <c r="DG2047" s="1">
        <v>0.36</v>
      </c>
      <c r="DI2047" s="1">
        <v>20.455</v>
      </c>
      <c r="DN2047" s="1">
        <v>218.106</v>
      </c>
      <c r="DO2047" s="1">
        <v>0.09</v>
      </c>
      <c r="DQ2047" s="1">
        <v>5.114</v>
      </c>
      <c r="DV2047" s="1">
        <v>121.17</v>
      </c>
      <c r="DW2047" s="1">
        <v>0.05</v>
      </c>
      <c r="DY2047" s="1">
        <v>2.841</v>
      </c>
    </row>
    <row r="2048">
      <c r="A2048" s="1" t="s">
        <v>294</v>
      </c>
      <c r="B2048" s="1">
        <v>2018.0</v>
      </c>
      <c r="C2048" s="1" t="s">
        <v>295</v>
      </c>
      <c r="D2048" s="1">
        <v>415134.0</v>
      </c>
      <c r="J2048" s="1">
        <v>168.62</v>
      </c>
      <c r="K2048" s="1">
        <v>0.07</v>
      </c>
      <c r="L2048" s="1">
        <v>4.094</v>
      </c>
      <c r="N2048" s="1">
        <v>584.795</v>
      </c>
      <c r="S2048" s="1">
        <v>1083.987</v>
      </c>
      <c r="T2048" s="1">
        <v>0.45</v>
      </c>
      <c r="Y2048" s="1">
        <v>26.316</v>
      </c>
      <c r="AA2048" s="1">
        <v>1.71</v>
      </c>
      <c r="AB2048" s="1">
        <v>4119.152</v>
      </c>
      <c r="AC2048" s="1">
        <v>1.71</v>
      </c>
      <c r="AF2048" s="1">
        <v>0.0</v>
      </c>
      <c r="AG2048" s="1">
        <v>0.0</v>
      </c>
      <c r="AK2048" s="1">
        <v>3227.874</v>
      </c>
      <c r="AL2048" s="1">
        <v>1.34</v>
      </c>
      <c r="AO2048" s="1">
        <v>78.363</v>
      </c>
      <c r="BC2048" s="1">
        <v>1.0</v>
      </c>
      <c r="BG2048" s="1">
        <v>96.354</v>
      </c>
      <c r="BH2048" s="1">
        <v>0.04</v>
      </c>
      <c r="BJ2048" s="1">
        <v>2.339</v>
      </c>
      <c r="BO2048" s="1">
        <v>891.279</v>
      </c>
      <c r="BP2048" s="1">
        <v>0.37</v>
      </c>
      <c r="BR2048" s="1">
        <v>21.637</v>
      </c>
      <c r="BT2048" s="1">
        <v>0.0</v>
      </c>
      <c r="BU2048" s="1">
        <v>0.0</v>
      </c>
      <c r="CG2048" s="1">
        <v>2143.886</v>
      </c>
      <c r="CH2048" s="1">
        <v>0.89</v>
      </c>
      <c r="CN2048" s="1">
        <v>52.047</v>
      </c>
      <c r="CQ2048" s="1">
        <v>0.18</v>
      </c>
      <c r="CR2048" s="1">
        <v>0.11</v>
      </c>
      <c r="CU2048" s="1">
        <v>433.595</v>
      </c>
      <c r="CV2048" s="1">
        <v>264.975</v>
      </c>
      <c r="CX2048" s="1">
        <v>10.526</v>
      </c>
      <c r="CY2048" s="1">
        <v>6.433</v>
      </c>
      <c r="DA2048" s="1">
        <v>4119.152</v>
      </c>
      <c r="DB2048" s="1">
        <v>0.0</v>
      </c>
      <c r="DF2048" s="1">
        <v>891.279</v>
      </c>
      <c r="DG2048" s="1">
        <v>0.37</v>
      </c>
      <c r="DI2048" s="1">
        <v>21.637</v>
      </c>
      <c r="DN2048" s="1">
        <v>240.886</v>
      </c>
      <c r="DO2048" s="1">
        <v>0.1</v>
      </c>
      <c r="DQ2048" s="1">
        <v>5.848</v>
      </c>
      <c r="DV2048" s="1">
        <v>120.443</v>
      </c>
      <c r="DW2048" s="1">
        <v>0.05</v>
      </c>
      <c r="DY2048" s="1">
        <v>2.924</v>
      </c>
    </row>
    <row r="2049">
      <c r="A2049" s="1" t="s">
        <v>294</v>
      </c>
      <c r="B2049" s="1">
        <v>2019.0</v>
      </c>
      <c r="C2049" s="1" t="s">
        <v>295</v>
      </c>
      <c r="D2049" s="1">
        <v>410222.0</v>
      </c>
      <c r="J2049" s="1">
        <v>146.262</v>
      </c>
      <c r="K2049" s="1">
        <v>0.06</v>
      </c>
      <c r="L2049" s="1">
        <v>3.488</v>
      </c>
      <c r="N2049" s="1">
        <v>569.767</v>
      </c>
      <c r="S2049" s="1">
        <v>950.705</v>
      </c>
      <c r="T2049" s="1">
        <v>0.39</v>
      </c>
      <c r="Y2049" s="1">
        <v>22.674</v>
      </c>
      <c r="AA2049" s="1">
        <v>1.72</v>
      </c>
      <c r="AB2049" s="1">
        <v>4192.852</v>
      </c>
      <c r="AC2049" s="1">
        <v>1.72</v>
      </c>
      <c r="AF2049" s="1">
        <v>0.0</v>
      </c>
      <c r="AG2049" s="1">
        <v>0.0</v>
      </c>
      <c r="AK2049" s="1">
        <v>3290.901</v>
      </c>
      <c r="AL2049" s="1">
        <v>1.35</v>
      </c>
      <c r="AO2049" s="1">
        <v>78.488</v>
      </c>
      <c r="BC2049" s="1">
        <v>0.98</v>
      </c>
      <c r="BG2049" s="1">
        <v>97.508</v>
      </c>
      <c r="BH2049" s="1">
        <v>0.04</v>
      </c>
      <c r="BJ2049" s="1">
        <v>2.326</v>
      </c>
      <c r="BO2049" s="1">
        <v>901.951</v>
      </c>
      <c r="BP2049" s="1">
        <v>0.37</v>
      </c>
      <c r="BR2049" s="1">
        <v>21.512</v>
      </c>
      <c r="BT2049" s="1">
        <v>0.0</v>
      </c>
      <c r="BU2049" s="1">
        <v>0.0</v>
      </c>
      <c r="CG2049" s="1">
        <v>2340.196</v>
      </c>
      <c r="CH2049" s="1">
        <v>0.96</v>
      </c>
      <c r="CN2049" s="1">
        <v>55.814</v>
      </c>
      <c r="CQ2049" s="1">
        <v>0.17</v>
      </c>
      <c r="CR2049" s="1">
        <v>0.11</v>
      </c>
      <c r="CU2049" s="1">
        <v>414.41</v>
      </c>
      <c r="CV2049" s="1">
        <v>268.147</v>
      </c>
      <c r="CX2049" s="1">
        <v>9.884</v>
      </c>
      <c r="CY2049" s="1">
        <v>6.395</v>
      </c>
      <c r="DA2049" s="1">
        <v>4192.852</v>
      </c>
      <c r="DB2049" s="1">
        <v>0.0</v>
      </c>
      <c r="DF2049" s="1">
        <v>901.951</v>
      </c>
      <c r="DG2049" s="1">
        <v>0.37</v>
      </c>
      <c r="DI2049" s="1">
        <v>21.512</v>
      </c>
      <c r="DN2049" s="1">
        <v>243.77</v>
      </c>
      <c r="DO2049" s="1">
        <v>0.1</v>
      </c>
      <c r="DQ2049" s="1">
        <v>5.814</v>
      </c>
      <c r="DV2049" s="1">
        <v>146.262</v>
      </c>
      <c r="DW2049" s="1">
        <v>0.06</v>
      </c>
      <c r="DY2049" s="1">
        <v>3.488</v>
      </c>
    </row>
    <row r="2050">
      <c r="A2050" s="1" t="s">
        <v>294</v>
      </c>
      <c r="B2050" s="1">
        <v>2020.0</v>
      </c>
      <c r="C2050" s="1" t="s">
        <v>295</v>
      </c>
      <c r="D2050" s="1">
        <v>407347.0</v>
      </c>
      <c r="J2050" s="1">
        <v>196.393</v>
      </c>
      <c r="K2050" s="1">
        <v>0.08</v>
      </c>
      <c r="L2050" s="1">
        <v>4.706</v>
      </c>
      <c r="N2050" s="1">
        <v>547.059</v>
      </c>
      <c r="S2050" s="1">
        <v>687.375</v>
      </c>
      <c r="T2050" s="1">
        <v>0.28</v>
      </c>
      <c r="Y2050" s="1">
        <v>16.471</v>
      </c>
      <c r="AA2050" s="1">
        <v>1.7</v>
      </c>
      <c r="AB2050" s="1">
        <v>4173.346</v>
      </c>
      <c r="AC2050" s="1">
        <v>1.7</v>
      </c>
      <c r="AF2050" s="1">
        <v>0.0</v>
      </c>
      <c r="AG2050" s="1">
        <v>0.0</v>
      </c>
      <c r="AK2050" s="1">
        <v>3166.833</v>
      </c>
      <c r="AL2050" s="1">
        <v>1.29</v>
      </c>
      <c r="AO2050" s="1">
        <v>75.882</v>
      </c>
      <c r="BC2050" s="1">
        <v>0.93</v>
      </c>
      <c r="BG2050" s="1">
        <v>73.647</v>
      </c>
      <c r="BH2050" s="1">
        <v>0.03</v>
      </c>
      <c r="BJ2050" s="1">
        <v>1.765</v>
      </c>
      <c r="BO2050" s="1">
        <v>1006.513</v>
      </c>
      <c r="BP2050" s="1">
        <v>0.41</v>
      </c>
      <c r="BR2050" s="1">
        <v>24.118</v>
      </c>
      <c r="BT2050" s="1">
        <v>0.0</v>
      </c>
      <c r="BU2050" s="1">
        <v>0.0</v>
      </c>
      <c r="CG2050" s="1">
        <v>2479.458</v>
      </c>
      <c r="CH2050" s="1">
        <v>1.01</v>
      </c>
      <c r="CN2050" s="1">
        <v>59.412</v>
      </c>
      <c r="CQ2050" s="1">
        <v>0.2</v>
      </c>
      <c r="CR2050" s="1">
        <v>0.12</v>
      </c>
      <c r="CU2050" s="1">
        <v>490.982</v>
      </c>
      <c r="CV2050" s="1">
        <v>294.589</v>
      </c>
      <c r="CX2050" s="1">
        <v>11.765</v>
      </c>
      <c r="CY2050" s="1">
        <v>7.059</v>
      </c>
      <c r="DA2050" s="1">
        <v>4173.346</v>
      </c>
      <c r="DB2050" s="1">
        <v>0.0</v>
      </c>
      <c r="DF2050" s="1">
        <v>1006.513</v>
      </c>
      <c r="DG2050" s="1">
        <v>0.41</v>
      </c>
      <c r="DI2050" s="1">
        <v>24.118</v>
      </c>
      <c r="DN2050" s="1">
        <v>270.04</v>
      </c>
      <c r="DO2050" s="1">
        <v>0.11</v>
      </c>
      <c r="DQ2050" s="1">
        <v>6.471</v>
      </c>
      <c r="DV2050" s="1">
        <v>171.844</v>
      </c>
      <c r="DW2050" s="1">
        <v>0.07</v>
      </c>
      <c r="DY2050" s="1">
        <v>4.118</v>
      </c>
    </row>
    <row r="2051">
      <c r="A2051" s="1" t="s">
        <v>294</v>
      </c>
      <c r="B2051" s="1">
        <v>2021.0</v>
      </c>
      <c r="C2051" s="1" t="s">
        <v>295</v>
      </c>
      <c r="D2051" s="1">
        <v>399107.0</v>
      </c>
      <c r="J2051" s="1">
        <v>626.398</v>
      </c>
      <c r="K2051" s="1">
        <v>0.25</v>
      </c>
      <c r="L2051" s="1">
        <v>15.06</v>
      </c>
      <c r="N2051" s="1">
        <v>500.0</v>
      </c>
      <c r="S2051" s="1">
        <v>576.287</v>
      </c>
      <c r="T2051" s="1">
        <v>0.23</v>
      </c>
      <c r="Y2051" s="1">
        <v>13.855</v>
      </c>
      <c r="AA2051" s="1">
        <v>1.66</v>
      </c>
      <c r="AB2051" s="1">
        <v>4159.286</v>
      </c>
      <c r="AC2051" s="1">
        <v>1.66</v>
      </c>
      <c r="AF2051" s="1">
        <v>0.0</v>
      </c>
      <c r="AG2051" s="1">
        <v>0.0</v>
      </c>
      <c r="AK2051" s="1">
        <v>2756.153</v>
      </c>
      <c r="AL2051" s="1">
        <v>1.1</v>
      </c>
      <c r="AO2051" s="1">
        <v>66.265</v>
      </c>
      <c r="BC2051" s="1">
        <v>0.83</v>
      </c>
      <c r="BG2051" s="1">
        <v>25.056</v>
      </c>
      <c r="BH2051" s="1">
        <v>0.01</v>
      </c>
      <c r="BJ2051" s="1">
        <v>0.602</v>
      </c>
      <c r="BO2051" s="1">
        <v>1403.132</v>
      </c>
      <c r="BP2051" s="1">
        <v>0.56</v>
      </c>
      <c r="BR2051" s="1">
        <v>33.735</v>
      </c>
      <c r="BT2051" s="1">
        <v>0.0</v>
      </c>
      <c r="BU2051" s="1">
        <v>0.0</v>
      </c>
      <c r="CG2051" s="1">
        <v>2179.866</v>
      </c>
      <c r="CH2051" s="1">
        <v>0.87</v>
      </c>
      <c r="CN2051" s="1">
        <v>52.41</v>
      </c>
      <c r="CQ2051" s="1">
        <v>0.33</v>
      </c>
      <c r="CR2051" s="1">
        <v>0.08</v>
      </c>
      <c r="CU2051" s="1">
        <v>826.846</v>
      </c>
      <c r="CV2051" s="1">
        <v>200.447</v>
      </c>
      <c r="CX2051" s="1">
        <v>19.88</v>
      </c>
      <c r="CY2051" s="1">
        <v>4.819</v>
      </c>
      <c r="DA2051" s="1">
        <v>4159.286</v>
      </c>
      <c r="DB2051" s="1">
        <v>0.0</v>
      </c>
      <c r="DF2051" s="1">
        <v>1403.132</v>
      </c>
      <c r="DG2051" s="1">
        <v>0.56</v>
      </c>
      <c r="DI2051" s="1">
        <v>33.735</v>
      </c>
      <c r="DN2051" s="1">
        <v>275.615</v>
      </c>
      <c r="DO2051" s="1">
        <v>0.11</v>
      </c>
      <c r="DQ2051" s="1">
        <v>6.627</v>
      </c>
      <c r="DV2051" s="1">
        <v>275.615</v>
      </c>
      <c r="DW2051" s="1">
        <v>0.11</v>
      </c>
      <c r="DY2051" s="1">
        <v>6.627</v>
      </c>
    </row>
    <row r="2052">
      <c r="A2052" s="1" t="s">
        <v>294</v>
      </c>
      <c r="B2052" s="1">
        <v>2022.0</v>
      </c>
      <c r="C2052" s="1" t="s">
        <v>295</v>
      </c>
      <c r="D2052" s="1">
        <v>384653.0</v>
      </c>
      <c r="J2052" s="1">
        <v>623.939</v>
      </c>
      <c r="K2052" s="1">
        <v>0.24</v>
      </c>
      <c r="L2052" s="1">
        <v>14.634</v>
      </c>
      <c r="N2052" s="1">
        <v>493.902</v>
      </c>
      <c r="S2052" s="1">
        <v>571.944</v>
      </c>
      <c r="T2052" s="1">
        <v>0.22</v>
      </c>
      <c r="Y2052" s="1">
        <v>13.415</v>
      </c>
      <c r="AA2052" s="1">
        <v>1.64</v>
      </c>
      <c r="AB2052" s="1">
        <v>4263.583</v>
      </c>
      <c r="AC2052" s="1">
        <v>1.64</v>
      </c>
      <c r="AF2052" s="1">
        <v>0.0</v>
      </c>
      <c r="AG2052" s="1">
        <v>0.0</v>
      </c>
      <c r="AK2052" s="1">
        <v>2781.728</v>
      </c>
      <c r="AL2052" s="1">
        <v>1.07</v>
      </c>
      <c r="AO2052" s="1">
        <v>65.244</v>
      </c>
      <c r="BC2052" s="1">
        <v>0.81</v>
      </c>
      <c r="BG2052" s="1">
        <v>25.997</v>
      </c>
      <c r="BH2052" s="1">
        <v>0.01</v>
      </c>
      <c r="BJ2052" s="1">
        <v>0.61</v>
      </c>
      <c r="BO2052" s="1">
        <v>1481.855</v>
      </c>
      <c r="BP2052" s="1">
        <v>0.57</v>
      </c>
      <c r="BR2052" s="1">
        <v>34.756</v>
      </c>
      <c r="BT2052" s="1">
        <v>0.0</v>
      </c>
      <c r="BU2052" s="1">
        <v>0.0</v>
      </c>
      <c r="CG2052" s="1">
        <v>2209.784</v>
      </c>
      <c r="CH2052" s="1">
        <v>0.85</v>
      </c>
      <c r="CN2052" s="1">
        <v>51.829</v>
      </c>
      <c r="CQ2052" s="1">
        <v>0.34</v>
      </c>
      <c r="CR2052" s="1">
        <v>0.1</v>
      </c>
      <c r="CU2052" s="1">
        <v>883.914</v>
      </c>
      <c r="CV2052" s="1">
        <v>259.975</v>
      </c>
      <c r="CX2052" s="1">
        <v>20.732</v>
      </c>
      <c r="CY2052" s="1">
        <v>6.098</v>
      </c>
      <c r="DA2052" s="1">
        <v>4263.583</v>
      </c>
      <c r="DB2052" s="1">
        <v>0.0</v>
      </c>
      <c r="DF2052" s="1">
        <v>1481.855</v>
      </c>
      <c r="DG2052" s="1">
        <v>0.57</v>
      </c>
      <c r="DI2052" s="1">
        <v>34.756</v>
      </c>
      <c r="DN2052" s="1">
        <v>285.972</v>
      </c>
      <c r="DO2052" s="1">
        <v>0.11</v>
      </c>
      <c r="DQ2052" s="1">
        <v>6.707</v>
      </c>
      <c r="DV2052" s="1">
        <v>285.972</v>
      </c>
      <c r="DW2052" s="1">
        <v>0.11</v>
      </c>
      <c r="DY2052" s="1">
        <v>6.707</v>
      </c>
    </row>
    <row r="2053">
      <c r="A2053" s="1" t="s">
        <v>294</v>
      </c>
      <c r="B2053" s="1">
        <v>2023.0</v>
      </c>
      <c r="C2053" s="1" t="s">
        <v>295</v>
      </c>
      <c r="D2053" s="1">
        <v>376468.0</v>
      </c>
      <c r="AF2053" s="1">
        <v>0.0</v>
      </c>
      <c r="AG2053" s="1">
        <v>0.0</v>
      </c>
      <c r="DB2053" s="1">
        <v>0.0</v>
      </c>
    </row>
    <row r="2054">
      <c r="A2054" s="1" t="s">
        <v>296</v>
      </c>
      <c r="B2054" s="1">
        <v>2000.0</v>
      </c>
      <c r="C2054" s="1" t="s">
        <v>297</v>
      </c>
      <c r="D2054" s="1">
        <v>160028.0</v>
      </c>
      <c r="J2054" s="1">
        <v>0.0</v>
      </c>
      <c r="K2054" s="1">
        <v>0.0</v>
      </c>
      <c r="L2054" s="1">
        <v>0.0</v>
      </c>
      <c r="N2054" s="1">
        <v>659.794</v>
      </c>
      <c r="S2054" s="1">
        <v>0.0</v>
      </c>
      <c r="T2054" s="1">
        <v>0.0</v>
      </c>
      <c r="V2054" s="1">
        <v>0.0</v>
      </c>
      <c r="W2054" s="1">
        <v>0.0</v>
      </c>
      <c r="X2054" s="1">
        <v>0.0</v>
      </c>
      <c r="Y2054" s="1">
        <v>0.0</v>
      </c>
      <c r="AA2054" s="1">
        <v>1.94</v>
      </c>
      <c r="AB2054" s="1">
        <v>12122.879</v>
      </c>
      <c r="AC2054" s="1">
        <v>1.94</v>
      </c>
      <c r="AE2054" s="1">
        <v>1.87</v>
      </c>
      <c r="AF2054" s="1">
        <v>0.257</v>
      </c>
      <c r="AG2054" s="1">
        <v>87374.695</v>
      </c>
      <c r="AK2054" s="1">
        <v>12122.879</v>
      </c>
      <c r="AL2054" s="1">
        <v>1.94</v>
      </c>
      <c r="AO2054" s="1">
        <v>100.0</v>
      </c>
      <c r="AT2054" s="1">
        <v>0.0</v>
      </c>
      <c r="AU2054" s="1">
        <v>0.0</v>
      </c>
      <c r="AX2054" s="1">
        <v>0.0</v>
      </c>
      <c r="AY2054" s="1">
        <v>0.0</v>
      </c>
      <c r="AZ2054" s="1">
        <v>0.0</v>
      </c>
      <c r="BA2054" s="1">
        <v>0.0</v>
      </c>
      <c r="BC2054" s="1">
        <v>1.28</v>
      </c>
      <c r="BG2054" s="1">
        <v>0.0</v>
      </c>
      <c r="BH2054" s="1">
        <v>0.0</v>
      </c>
      <c r="BJ2054" s="1">
        <v>0.0</v>
      </c>
      <c r="BO2054" s="1">
        <v>0.0</v>
      </c>
      <c r="BP2054" s="1">
        <v>0.0</v>
      </c>
      <c r="BR2054" s="1">
        <v>0.0</v>
      </c>
      <c r="BT2054" s="1">
        <v>0.0</v>
      </c>
      <c r="BU2054" s="1">
        <v>0.0</v>
      </c>
      <c r="BY2054" s="1">
        <v>0.0</v>
      </c>
      <c r="BZ2054" s="1">
        <v>0.0</v>
      </c>
      <c r="CB2054" s="1">
        <v>0.0</v>
      </c>
      <c r="CG2054" s="1">
        <v>12122.879</v>
      </c>
      <c r="CH2054" s="1">
        <v>1.94</v>
      </c>
      <c r="CK2054" s="1">
        <v>0.0</v>
      </c>
      <c r="CL2054" s="1">
        <v>0.0</v>
      </c>
      <c r="CM2054" s="1">
        <v>0.0</v>
      </c>
      <c r="CN2054" s="1">
        <v>100.0</v>
      </c>
      <c r="CQ2054" s="1">
        <v>0.0</v>
      </c>
      <c r="CR2054" s="1">
        <v>0.0</v>
      </c>
      <c r="CU2054" s="1">
        <v>0.0</v>
      </c>
      <c r="CV2054" s="1">
        <v>0.0</v>
      </c>
      <c r="CX2054" s="1">
        <v>0.0</v>
      </c>
      <c r="CY2054" s="1">
        <v>0.0</v>
      </c>
      <c r="DA2054" s="1">
        <v>12122.879</v>
      </c>
      <c r="DB2054" s="1">
        <v>13.982</v>
      </c>
      <c r="DF2054" s="1">
        <v>0.0</v>
      </c>
      <c r="DG2054" s="1">
        <v>0.0</v>
      </c>
      <c r="DI2054" s="1">
        <v>0.0</v>
      </c>
      <c r="DN2054" s="1">
        <v>0.0</v>
      </c>
      <c r="DO2054" s="1">
        <v>0.0</v>
      </c>
      <c r="DQ2054" s="1">
        <v>0.0</v>
      </c>
      <c r="DV2054" s="1">
        <v>0.0</v>
      </c>
      <c r="DW2054" s="1">
        <v>0.0</v>
      </c>
      <c r="DY2054" s="1">
        <v>0.0</v>
      </c>
    </row>
    <row r="2055">
      <c r="A2055" s="1" t="s">
        <v>296</v>
      </c>
      <c r="B2055" s="1">
        <v>2001.0</v>
      </c>
      <c r="C2055" s="1" t="s">
        <v>297</v>
      </c>
      <c r="D2055" s="1">
        <v>161282.0</v>
      </c>
      <c r="J2055" s="1">
        <v>0.0</v>
      </c>
      <c r="K2055" s="1">
        <v>0.0</v>
      </c>
      <c r="L2055" s="1">
        <v>0.0</v>
      </c>
      <c r="N2055" s="1">
        <v>656.41</v>
      </c>
      <c r="S2055" s="1">
        <v>0.0</v>
      </c>
      <c r="T2055" s="1">
        <v>0.0</v>
      </c>
      <c r="V2055" s="1">
        <v>0.0</v>
      </c>
      <c r="W2055" s="1">
        <v>0.0</v>
      </c>
      <c r="X2055" s="1">
        <v>0.0</v>
      </c>
      <c r="Y2055" s="1">
        <v>0.0</v>
      </c>
      <c r="AA2055" s="1">
        <v>1.95</v>
      </c>
      <c r="AB2055" s="1">
        <v>12090.624</v>
      </c>
      <c r="AC2055" s="1">
        <v>1.95</v>
      </c>
      <c r="AE2055" s="1">
        <v>38.455</v>
      </c>
      <c r="AF2055" s="1">
        <v>5.377</v>
      </c>
      <c r="AG2055" s="1">
        <v>120034.234</v>
      </c>
      <c r="AK2055" s="1">
        <v>12090.624</v>
      </c>
      <c r="AL2055" s="1">
        <v>1.95</v>
      </c>
      <c r="AO2055" s="1">
        <v>100.0</v>
      </c>
      <c r="AT2055" s="1">
        <v>0.0</v>
      </c>
      <c r="AU2055" s="1">
        <v>0.0</v>
      </c>
      <c r="AX2055" s="1">
        <v>0.0</v>
      </c>
      <c r="AY2055" s="1">
        <v>0.0</v>
      </c>
      <c r="AZ2055" s="1">
        <v>0.0</v>
      </c>
      <c r="BA2055" s="1">
        <v>0.0</v>
      </c>
      <c r="BC2055" s="1">
        <v>1.28</v>
      </c>
      <c r="BG2055" s="1">
        <v>0.0</v>
      </c>
      <c r="BH2055" s="1">
        <v>0.0</v>
      </c>
      <c r="BJ2055" s="1">
        <v>0.0</v>
      </c>
      <c r="BO2055" s="1">
        <v>0.0</v>
      </c>
      <c r="BP2055" s="1">
        <v>0.0</v>
      </c>
      <c r="BR2055" s="1">
        <v>0.0</v>
      </c>
      <c r="BT2055" s="1">
        <v>0.0</v>
      </c>
      <c r="BU2055" s="1">
        <v>0.0</v>
      </c>
      <c r="BY2055" s="1">
        <v>0.0</v>
      </c>
      <c r="BZ2055" s="1">
        <v>0.0</v>
      </c>
      <c r="CB2055" s="1">
        <v>0.0</v>
      </c>
      <c r="CG2055" s="1">
        <v>12090.624</v>
      </c>
      <c r="CH2055" s="1">
        <v>1.95</v>
      </c>
      <c r="CK2055" s="1">
        <v>0.0</v>
      </c>
      <c r="CL2055" s="1">
        <v>0.0</v>
      </c>
      <c r="CM2055" s="1">
        <v>0.0</v>
      </c>
      <c r="CN2055" s="1">
        <v>100.0</v>
      </c>
      <c r="CQ2055" s="1">
        <v>0.0</v>
      </c>
      <c r="CR2055" s="1">
        <v>0.0</v>
      </c>
      <c r="CU2055" s="1">
        <v>0.0</v>
      </c>
      <c r="CV2055" s="1">
        <v>0.0</v>
      </c>
      <c r="CX2055" s="1">
        <v>0.0</v>
      </c>
      <c r="CY2055" s="1">
        <v>0.0</v>
      </c>
      <c r="DA2055" s="1">
        <v>12090.624</v>
      </c>
      <c r="DB2055" s="1">
        <v>19.359</v>
      </c>
      <c r="DF2055" s="1">
        <v>0.0</v>
      </c>
      <c r="DG2055" s="1">
        <v>0.0</v>
      </c>
      <c r="DI2055" s="1">
        <v>0.0</v>
      </c>
      <c r="DN2055" s="1">
        <v>0.0</v>
      </c>
      <c r="DO2055" s="1">
        <v>0.0</v>
      </c>
      <c r="DQ2055" s="1">
        <v>0.0</v>
      </c>
      <c r="DV2055" s="1">
        <v>0.0</v>
      </c>
      <c r="DW2055" s="1">
        <v>0.0</v>
      </c>
      <c r="DY2055" s="1">
        <v>0.0</v>
      </c>
    </row>
    <row r="2056">
      <c r="A2056" s="1" t="s">
        <v>296</v>
      </c>
      <c r="B2056" s="1">
        <v>2002.0</v>
      </c>
      <c r="C2056" s="1" t="s">
        <v>297</v>
      </c>
      <c r="D2056" s="1">
        <v>162275.0</v>
      </c>
      <c r="J2056" s="1">
        <v>0.0</v>
      </c>
      <c r="K2056" s="1">
        <v>0.0</v>
      </c>
      <c r="L2056" s="1">
        <v>0.0</v>
      </c>
      <c r="N2056" s="1">
        <v>656.977</v>
      </c>
      <c r="S2056" s="1">
        <v>0.0</v>
      </c>
      <c r="T2056" s="1">
        <v>0.0</v>
      </c>
      <c r="V2056" s="1">
        <v>0.0</v>
      </c>
      <c r="W2056" s="1">
        <v>0.0</v>
      </c>
      <c r="X2056" s="1">
        <v>0.0</v>
      </c>
      <c r="Y2056" s="1">
        <v>0.0</v>
      </c>
      <c r="AA2056" s="1">
        <v>1.72</v>
      </c>
      <c r="AB2056" s="1">
        <v>10599.291</v>
      </c>
      <c r="AC2056" s="1">
        <v>1.72</v>
      </c>
      <c r="AE2056" s="1">
        <v>-30.491</v>
      </c>
      <c r="AF2056" s="1">
        <v>-5.903</v>
      </c>
      <c r="AG2056" s="1">
        <v>82923.891</v>
      </c>
      <c r="AK2056" s="1">
        <v>10599.291</v>
      </c>
      <c r="AL2056" s="1">
        <v>1.72</v>
      </c>
      <c r="AO2056" s="1">
        <v>100.0</v>
      </c>
      <c r="AT2056" s="1">
        <v>0.0</v>
      </c>
      <c r="AU2056" s="1">
        <v>0.0</v>
      </c>
      <c r="AX2056" s="1">
        <v>0.0</v>
      </c>
      <c r="AY2056" s="1">
        <v>0.0</v>
      </c>
      <c r="AZ2056" s="1">
        <v>0.0</v>
      </c>
      <c r="BA2056" s="1">
        <v>0.0</v>
      </c>
      <c r="BC2056" s="1">
        <v>1.13</v>
      </c>
      <c r="BG2056" s="1">
        <v>0.0</v>
      </c>
      <c r="BH2056" s="1">
        <v>0.0</v>
      </c>
      <c r="BJ2056" s="1">
        <v>0.0</v>
      </c>
      <c r="BO2056" s="1">
        <v>0.0</v>
      </c>
      <c r="BP2056" s="1">
        <v>0.0</v>
      </c>
      <c r="BR2056" s="1">
        <v>0.0</v>
      </c>
      <c r="BT2056" s="1">
        <v>0.0</v>
      </c>
      <c r="BU2056" s="1">
        <v>0.0</v>
      </c>
      <c r="BY2056" s="1">
        <v>0.0</v>
      </c>
      <c r="BZ2056" s="1">
        <v>0.0</v>
      </c>
      <c r="CB2056" s="1">
        <v>0.0</v>
      </c>
      <c r="CG2056" s="1">
        <v>10599.291</v>
      </c>
      <c r="CH2056" s="1">
        <v>1.72</v>
      </c>
      <c r="CK2056" s="1">
        <v>0.0</v>
      </c>
      <c r="CL2056" s="1">
        <v>0.0</v>
      </c>
      <c r="CM2056" s="1">
        <v>0.0</v>
      </c>
      <c r="CN2056" s="1">
        <v>100.0</v>
      </c>
      <c r="CQ2056" s="1">
        <v>0.0</v>
      </c>
      <c r="CR2056" s="1">
        <v>0.0</v>
      </c>
      <c r="CU2056" s="1">
        <v>0.0</v>
      </c>
      <c r="CV2056" s="1">
        <v>0.0</v>
      </c>
      <c r="CX2056" s="1">
        <v>0.0</v>
      </c>
      <c r="CY2056" s="1">
        <v>0.0</v>
      </c>
      <c r="DA2056" s="1">
        <v>10599.291</v>
      </c>
      <c r="DB2056" s="1">
        <v>13.456</v>
      </c>
      <c r="DF2056" s="1">
        <v>0.0</v>
      </c>
      <c r="DG2056" s="1">
        <v>0.0</v>
      </c>
      <c r="DI2056" s="1">
        <v>0.0</v>
      </c>
      <c r="DN2056" s="1">
        <v>0.0</v>
      </c>
      <c r="DO2056" s="1">
        <v>0.0</v>
      </c>
      <c r="DQ2056" s="1">
        <v>0.0</v>
      </c>
      <c r="DV2056" s="1">
        <v>0.0</v>
      </c>
      <c r="DW2056" s="1">
        <v>0.0</v>
      </c>
      <c r="DY2056" s="1">
        <v>0.0</v>
      </c>
    </row>
    <row r="2057">
      <c r="A2057" s="1" t="s">
        <v>296</v>
      </c>
      <c r="B2057" s="1">
        <v>2003.0</v>
      </c>
      <c r="C2057" s="1" t="s">
        <v>297</v>
      </c>
      <c r="D2057" s="1">
        <v>163101.0</v>
      </c>
      <c r="J2057" s="1">
        <v>0.0</v>
      </c>
      <c r="K2057" s="1">
        <v>0.0</v>
      </c>
      <c r="L2057" s="1">
        <v>0.0</v>
      </c>
      <c r="N2057" s="1">
        <v>657.303</v>
      </c>
      <c r="S2057" s="1">
        <v>0.0</v>
      </c>
      <c r="T2057" s="1">
        <v>0.0</v>
      </c>
      <c r="V2057" s="1">
        <v>0.0</v>
      </c>
      <c r="W2057" s="1">
        <v>0.0</v>
      </c>
      <c r="X2057" s="1">
        <v>0.0</v>
      </c>
      <c r="Y2057" s="1">
        <v>0.0</v>
      </c>
      <c r="AA2057" s="1">
        <v>1.78</v>
      </c>
      <c r="AB2057" s="1">
        <v>10913.482</v>
      </c>
      <c r="AC2057" s="1">
        <v>1.78</v>
      </c>
      <c r="AE2057" s="1">
        <v>-15.339</v>
      </c>
      <c r="AF2057" s="1">
        <v>-2.064</v>
      </c>
      <c r="AG2057" s="1">
        <v>69848.609</v>
      </c>
      <c r="AK2057" s="1">
        <v>10913.482</v>
      </c>
      <c r="AL2057" s="1">
        <v>1.78</v>
      </c>
      <c r="AO2057" s="1">
        <v>100.0</v>
      </c>
      <c r="AT2057" s="1">
        <v>0.0</v>
      </c>
      <c r="AU2057" s="1">
        <v>0.0</v>
      </c>
      <c r="AX2057" s="1">
        <v>0.0</v>
      </c>
      <c r="AY2057" s="1">
        <v>0.0</v>
      </c>
      <c r="AZ2057" s="1">
        <v>0.0</v>
      </c>
      <c r="BA2057" s="1">
        <v>0.0</v>
      </c>
      <c r="BC2057" s="1">
        <v>1.17</v>
      </c>
      <c r="BG2057" s="1">
        <v>0.0</v>
      </c>
      <c r="BH2057" s="1">
        <v>0.0</v>
      </c>
      <c r="BJ2057" s="1">
        <v>0.0</v>
      </c>
      <c r="BO2057" s="1">
        <v>0.0</v>
      </c>
      <c r="BP2057" s="1">
        <v>0.0</v>
      </c>
      <c r="BR2057" s="1">
        <v>0.0</v>
      </c>
      <c r="BT2057" s="1">
        <v>0.0</v>
      </c>
      <c r="BU2057" s="1">
        <v>0.0</v>
      </c>
      <c r="BY2057" s="1">
        <v>0.0</v>
      </c>
      <c r="BZ2057" s="1">
        <v>0.0</v>
      </c>
      <c r="CB2057" s="1">
        <v>0.0</v>
      </c>
      <c r="CG2057" s="1">
        <v>10913.482</v>
      </c>
      <c r="CH2057" s="1">
        <v>1.78</v>
      </c>
      <c r="CK2057" s="1">
        <v>0.0</v>
      </c>
      <c r="CL2057" s="1">
        <v>0.0</v>
      </c>
      <c r="CM2057" s="1">
        <v>0.0</v>
      </c>
      <c r="CN2057" s="1">
        <v>100.0</v>
      </c>
      <c r="CQ2057" s="1">
        <v>0.0</v>
      </c>
      <c r="CR2057" s="1">
        <v>0.0</v>
      </c>
      <c r="CU2057" s="1">
        <v>0.0</v>
      </c>
      <c r="CV2057" s="1">
        <v>0.0</v>
      </c>
      <c r="CX2057" s="1">
        <v>0.0</v>
      </c>
      <c r="CY2057" s="1">
        <v>0.0</v>
      </c>
      <c r="DA2057" s="1">
        <v>10913.482</v>
      </c>
      <c r="DB2057" s="1">
        <v>11.392</v>
      </c>
      <c r="DF2057" s="1">
        <v>0.0</v>
      </c>
      <c r="DG2057" s="1">
        <v>0.0</v>
      </c>
      <c r="DI2057" s="1">
        <v>0.0</v>
      </c>
      <c r="DN2057" s="1">
        <v>0.0</v>
      </c>
      <c r="DO2057" s="1">
        <v>0.0</v>
      </c>
      <c r="DQ2057" s="1">
        <v>0.0</v>
      </c>
      <c r="DV2057" s="1">
        <v>0.0</v>
      </c>
      <c r="DW2057" s="1">
        <v>0.0</v>
      </c>
      <c r="DY2057" s="1">
        <v>0.0</v>
      </c>
    </row>
    <row r="2058">
      <c r="A2058" s="1" t="s">
        <v>296</v>
      </c>
      <c r="B2058" s="1">
        <v>2004.0</v>
      </c>
      <c r="C2058" s="1" t="s">
        <v>297</v>
      </c>
      <c r="D2058" s="1">
        <v>163767.0</v>
      </c>
      <c r="J2058" s="1">
        <v>0.0</v>
      </c>
      <c r="K2058" s="1">
        <v>0.0</v>
      </c>
      <c r="L2058" s="1">
        <v>0.0</v>
      </c>
      <c r="N2058" s="1">
        <v>659.574</v>
      </c>
      <c r="S2058" s="1">
        <v>0.0</v>
      </c>
      <c r="T2058" s="1">
        <v>0.0</v>
      </c>
      <c r="V2058" s="1">
        <v>0.0</v>
      </c>
      <c r="W2058" s="1">
        <v>0.0</v>
      </c>
      <c r="X2058" s="1">
        <v>0.0</v>
      </c>
      <c r="Y2058" s="1">
        <v>0.0</v>
      </c>
      <c r="AA2058" s="1">
        <v>1.88</v>
      </c>
      <c r="AB2058" s="1">
        <v>11479.725</v>
      </c>
      <c r="AC2058" s="1">
        <v>1.88</v>
      </c>
      <c r="AE2058" s="1">
        <v>16.25</v>
      </c>
      <c r="AF2058" s="1">
        <v>1.851</v>
      </c>
      <c r="AG2058" s="1">
        <v>80869.016</v>
      </c>
      <c r="AK2058" s="1">
        <v>11479.725</v>
      </c>
      <c r="AL2058" s="1">
        <v>1.88</v>
      </c>
      <c r="AO2058" s="1">
        <v>100.0</v>
      </c>
      <c r="AT2058" s="1">
        <v>0.0</v>
      </c>
      <c r="AU2058" s="1">
        <v>0.0</v>
      </c>
      <c r="AX2058" s="1">
        <v>0.0</v>
      </c>
      <c r="AY2058" s="1">
        <v>0.0</v>
      </c>
      <c r="AZ2058" s="1">
        <v>0.0</v>
      </c>
      <c r="BA2058" s="1">
        <v>0.0</v>
      </c>
      <c r="BC2058" s="1">
        <v>1.24</v>
      </c>
      <c r="BG2058" s="1">
        <v>0.0</v>
      </c>
      <c r="BH2058" s="1">
        <v>0.0</v>
      </c>
      <c r="BJ2058" s="1">
        <v>0.0</v>
      </c>
      <c r="BO2058" s="1">
        <v>0.0</v>
      </c>
      <c r="BP2058" s="1">
        <v>0.0</v>
      </c>
      <c r="BR2058" s="1">
        <v>0.0</v>
      </c>
      <c r="BT2058" s="1">
        <v>0.0</v>
      </c>
      <c r="BU2058" s="1">
        <v>0.0</v>
      </c>
      <c r="BY2058" s="1">
        <v>0.0</v>
      </c>
      <c r="BZ2058" s="1">
        <v>0.0</v>
      </c>
      <c r="CB2058" s="1">
        <v>0.0</v>
      </c>
      <c r="CG2058" s="1">
        <v>11479.725</v>
      </c>
      <c r="CH2058" s="1">
        <v>1.88</v>
      </c>
      <c r="CK2058" s="1">
        <v>0.0</v>
      </c>
      <c r="CL2058" s="1">
        <v>0.0</v>
      </c>
      <c r="CM2058" s="1">
        <v>0.0</v>
      </c>
      <c r="CN2058" s="1">
        <v>100.0</v>
      </c>
      <c r="CQ2058" s="1">
        <v>0.0</v>
      </c>
      <c r="CR2058" s="1">
        <v>0.0</v>
      </c>
      <c r="CU2058" s="1">
        <v>0.0</v>
      </c>
      <c r="CV2058" s="1">
        <v>0.0</v>
      </c>
      <c r="CX2058" s="1">
        <v>0.0</v>
      </c>
      <c r="CY2058" s="1">
        <v>0.0</v>
      </c>
      <c r="DA2058" s="1">
        <v>11479.725</v>
      </c>
      <c r="DB2058" s="1">
        <v>13.244</v>
      </c>
      <c r="DF2058" s="1">
        <v>0.0</v>
      </c>
      <c r="DG2058" s="1">
        <v>0.0</v>
      </c>
      <c r="DI2058" s="1">
        <v>0.0</v>
      </c>
      <c r="DN2058" s="1">
        <v>0.0</v>
      </c>
      <c r="DO2058" s="1">
        <v>0.0</v>
      </c>
      <c r="DQ2058" s="1">
        <v>0.0</v>
      </c>
      <c r="DV2058" s="1">
        <v>0.0</v>
      </c>
      <c r="DW2058" s="1">
        <v>0.0</v>
      </c>
      <c r="DY2058" s="1">
        <v>0.0</v>
      </c>
    </row>
    <row r="2059">
      <c r="A2059" s="1" t="s">
        <v>296</v>
      </c>
      <c r="B2059" s="1">
        <v>2005.0</v>
      </c>
      <c r="C2059" s="1" t="s">
        <v>297</v>
      </c>
      <c r="D2059" s="1">
        <v>164319.0</v>
      </c>
      <c r="J2059" s="1">
        <v>0.0</v>
      </c>
      <c r="K2059" s="1">
        <v>0.0</v>
      </c>
      <c r="L2059" s="1">
        <v>0.0</v>
      </c>
      <c r="N2059" s="1">
        <v>657.895</v>
      </c>
      <c r="S2059" s="1">
        <v>0.0</v>
      </c>
      <c r="T2059" s="1">
        <v>0.0</v>
      </c>
      <c r="V2059" s="1">
        <v>0.0</v>
      </c>
      <c r="W2059" s="1">
        <v>0.0</v>
      </c>
      <c r="X2059" s="1">
        <v>0.0</v>
      </c>
      <c r="Y2059" s="1">
        <v>0.0</v>
      </c>
      <c r="AA2059" s="1">
        <v>1.9</v>
      </c>
      <c r="AB2059" s="1">
        <v>11562.874</v>
      </c>
      <c r="AC2059" s="1">
        <v>1.9</v>
      </c>
      <c r="AE2059" s="1">
        <v>17.1</v>
      </c>
      <c r="AF2059" s="1">
        <v>2.265</v>
      </c>
      <c r="AG2059" s="1">
        <v>94379.5</v>
      </c>
      <c r="AK2059" s="1">
        <v>11562.874</v>
      </c>
      <c r="AL2059" s="1">
        <v>1.9</v>
      </c>
      <c r="AO2059" s="1">
        <v>100.0</v>
      </c>
      <c r="AT2059" s="1">
        <v>0.0</v>
      </c>
      <c r="AU2059" s="1">
        <v>0.0</v>
      </c>
      <c r="AX2059" s="1">
        <v>0.0</v>
      </c>
      <c r="AY2059" s="1">
        <v>0.0</v>
      </c>
      <c r="AZ2059" s="1">
        <v>0.0</v>
      </c>
      <c r="BA2059" s="1">
        <v>0.0</v>
      </c>
      <c r="BC2059" s="1">
        <v>1.25</v>
      </c>
      <c r="BG2059" s="1">
        <v>0.0</v>
      </c>
      <c r="BH2059" s="1">
        <v>0.0</v>
      </c>
      <c r="BJ2059" s="1">
        <v>0.0</v>
      </c>
      <c r="BO2059" s="1">
        <v>0.0</v>
      </c>
      <c r="BP2059" s="1">
        <v>0.0</v>
      </c>
      <c r="BR2059" s="1">
        <v>0.0</v>
      </c>
      <c r="BT2059" s="1">
        <v>0.0</v>
      </c>
      <c r="BU2059" s="1">
        <v>0.0</v>
      </c>
      <c r="BY2059" s="1">
        <v>0.0</v>
      </c>
      <c r="BZ2059" s="1">
        <v>0.0</v>
      </c>
      <c r="CB2059" s="1">
        <v>0.0</v>
      </c>
      <c r="CG2059" s="1">
        <v>11562.874</v>
      </c>
      <c r="CH2059" s="1">
        <v>1.9</v>
      </c>
      <c r="CK2059" s="1">
        <v>0.0</v>
      </c>
      <c r="CL2059" s="1">
        <v>0.0</v>
      </c>
      <c r="CM2059" s="1">
        <v>0.0</v>
      </c>
      <c r="CN2059" s="1">
        <v>100.0</v>
      </c>
      <c r="CQ2059" s="1">
        <v>0.0</v>
      </c>
      <c r="CR2059" s="1">
        <v>0.0</v>
      </c>
      <c r="CU2059" s="1">
        <v>0.0</v>
      </c>
      <c r="CV2059" s="1">
        <v>0.0</v>
      </c>
      <c r="CX2059" s="1">
        <v>0.0</v>
      </c>
      <c r="CY2059" s="1">
        <v>0.0</v>
      </c>
      <c r="DA2059" s="1">
        <v>11562.874</v>
      </c>
      <c r="DB2059" s="1">
        <v>15.508</v>
      </c>
      <c r="DF2059" s="1">
        <v>0.0</v>
      </c>
      <c r="DG2059" s="1">
        <v>0.0</v>
      </c>
      <c r="DI2059" s="1">
        <v>0.0</v>
      </c>
      <c r="DN2059" s="1">
        <v>0.0</v>
      </c>
      <c r="DO2059" s="1">
        <v>0.0</v>
      </c>
      <c r="DQ2059" s="1">
        <v>0.0</v>
      </c>
      <c r="DV2059" s="1">
        <v>0.0</v>
      </c>
      <c r="DW2059" s="1">
        <v>0.0</v>
      </c>
      <c r="DY2059" s="1">
        <v>0.0</v>
      </c>
    </row>
    <row r="2060">
      <c r="A2060" s="1" t="s">
        <v>296</v>
      </c>
      <c r="B2060" s="1">
        <v>2006.0</v>
      </c>
      <c r="C2060" s="1" t="s">
        <v>297</v>
      </c>
      <c r="D2060" s="1">
        <v>164799.0</v>
      </c>
      <c r="J2060" s="1">
        <v>0.0</v>
      </c>
      <c r="K2060" s="1">
        <v>0.0</v>
      </c>
      <c r="L2060" s="1">
        <v>0.0</v>
      </c>
      <c r="N2060" s="1">
        <v>656.085</v>
      </c>
      <c r="S2060" s="1">
        <v>0.0</v>
      </c>
      <c r="T2060" s="1">
        <v>0.0</v>
      </c>
      <c r="V2060" s="1">
        <v>0.0</v>
      </c>
      <c r="W2060" s="1">
        <v>0.0</v>
      </c>
      <c r="X2060" s="1">
        <v>0.0</v>
      </c>
      <c r="Y2060" s="1">
        <v>0.0</v>
      </c>
      <c r="AA2060" s="1">
        <v>1.89</v>
      </c>
      <c r="AB2060" s="1">
        <v>11468.516</v>
      </c>
      <c r="AC2060" s="1">
        <v>1.89</v>
      </c>
      <c r="AE2060" s="1">
        <v>5.461</v>
      </c>
      <c r="AF2060" s="1">
        <v>0.847</v>
      </c>
      <c r="AG2060" s="1">
        <v>99244.0</v>
      </c>
      <c r="AK2060" s="1">
        <v>11468.516</v>
      </c>
      <c r="AL2060" s="1">
        <v>1.89</v>
      </c>
      <c r="AO2060" s="1">
        <v>100.0</v>
      </c>
      <c r="AT2060" s="1">
        <v>0.0</v>
      </c>
      <c r="AU2060" s="1">
        <v>0.0</v>
      </c>
      <c r="AX2060" s="1">
        <v>0.0</v>
      </c>
      <c r="AY2060" s="1">
        <v>0.0</v>
      </c>
      <c r="AZ2060" s="1">
        <v>0.0</v>
      </c>
      <c r="BA2060" s="1">
        <v>0.0</v>
      </c>
      <c r="BC2060" s="1">
        <v>1.24</v>
      </c>
      <c r="BG2060" s="1">
        <v>0.0</v>
      </c>
      <c r="BH2060" s="1">
        <v>0.0</v>
      </c>
      <c r="BJ2060" s="1">
        <v>0.0</v>
      </c>
      <c r="BO2060" s="1">
        <v>0.0</v>
      </c>
      <c r="BP2060" s="1">
        <v>0.0</v>
      </c>
      <c r="BR2060" s="1">
        <v>0.0</v>
      </c>
      <c r="BT2060" s="1">
        <v>0.0</v>
      </c>
      <c r="BU2060" s="1">
        <v>0.0</v>
      </c>
      <c r="BY2060" s="1">
        <v>0.0</v>
      </c>
      <c r="BZ2060" s="1">
        <v>0.0</v>
      </c>
      <c r="CB2060" s="1">
        <v>0.0</v>
      </c>
      <c r="CG2060" s="1">
        <v>11468.516</v>
      </c>
      <c r="CH2060" s="1">
        <v>1.89</v>
      </c>
      <c r="CK2060" s="1">
        <v>0.0</v>
      </c>
      <c r="CL2060" s="1">
        <v>0.0</v>
      </c>
      <c r="CM2060" s="1">
        <v>0.0</v>
      </c>
      <c r="CN2060" s="1">
        <v>100.0</v>
      </c>
      <c r="CQ2060" s="1">
        <v>0.0</v>
      </c>
      <c r="CR2060" s="1">
        <v>0.0</v>
      </c>
      <c r="CU2060" s="1">
        <v>0.0</v>
      </c>
      <c r="CV2060" s="1">
        <v>0.0</v>
      </c>
      <c r="CX2060" s="1">
        <v>0.0</v>
      </c>
      <c r="CY2060" s="1">
        <v>0.0</v>
      </c>
      <c r="DA2060" s="1">
        <v>11468.516</v>
      </c>
      <c r="DB2060" s="1">
        <v>16.355</v>
      </c>
      <c r="DF2060" s="1">
        <v>0.0</v>
      </c>
      <c r="DG2060" s="1">
        <v>0.0</v>
      </c>
      <c r="DI2060" s="1">
        <v>0.0</v>
      </c>
      <c r="DN2060" s="1">
        <v>0.0</v>
      </c>
      <c r="DO2060" s="1">
        <v>0.0</v>
      </c>
      <c r="DQ2060" s="1">
        <v>0.0</v>
      </c>
      <c r="DV2060" s="1">
        <v>0.0</v>
      </c>
      <c r="DW2060" s="1">
        <v>0.0</v>
      </c>
      <c r="DY2060" s="1">
        <v>0.0</v>
      </c>
    </row>
    <row r="2061">
      <c r="A2061" s="1" t="s">
        <v>296</v>
      </c>
      <c r="B2061" s="1">
        <v>2007.0</v>
      </c>
      <c r="C2061" s="1" t="s">
        <v>297</v>
      </c>
      <c r="D2061" s="1">
        <v>165229.0</v>
      </c>
      <c r="J2061" s="1">
        <v>0.0</v>
      </c>
      <c r="K2061" s="1">
        <v>0.0</v>
      </c>
      <c r="L2061" s="1">
        <v>0.0</v>
      </c>
      <c r="N2061" s="1">
        <v>659.574</v>
      </c>
      <c r="S2061" s="1">
        <v>0.0</v>
      </c>
      <c r="T2061" s="1">
        <v>0.0</v>
      </c>
      <c r="V2061" s="1">
        <v>0.0</v>
      </c>
      <c r="W2061" s="1">
        <v>0.0</v>
      </c>
      <c r="X2061" s="1">
        <v>0.0</v>
      </c>
      <c r="Y2061" s="1">
        <v>0.0</v>
      </c>
      <c r="AA2061" s="1">
        <v>1.88</v>
      </c>
      <c r="AB2061" s="1">
        <v>11378.147</v>
      </c>
      <c r="AC2061" s="1">
        <v>1.88</v>
      </c>
      <c r="AE2061" s="1">
        <v>-27.76</v>
      </c>
      <c r="AF2061" s="1">
        <v>-4.54</v>
      </c>
      <c r="AG2061" s="1">
        <v>71507.344</v>
      </c>
      <c r="AK2061" s="1">
        <v>11378.147</v>
      </c>
      <c r="AL2061" s="1">
        <v>1.88</v>
      </c>
      <c r="AO2061" s="1">
        <v>100.0</v>
      </c>
      <c r="AT2061" s="1">
        <v>0.0</v>
      </c>
      <c r="AU2061" s="1">
        <v>0.0</v>
      </c>
      <c r="AX2061" s="1">
        <v>0.0</v>
      </c>
      <c r="AY2061" s="1">
        <v>0.0</v>
      </c>
      <c r="AZ2061" s="1">
        <v>0.0</v>
      </c>
      <c r="BA2061" s="1">
        <v>0.0</v>
      </c>
      <c r="BC2061" s="1">
        <v>1.24</v>
      </c>
      <c r="BG2061" s="1">
        <v>0.0</v>
      </c>
      <c r="BH2061" s="1">
        <v>0.0</v>
      </c>
      <c r="BJ2061" s="1">
        <v>0.0</v>
      </c>
      <c r="BO2061" s="1">
        <v>0.0</v>
      </c>
      <c r="BP2061" s="1">
        <v>0.0</v>
      </c>
      <c r="BR2061" s="1">
        <v>0.0</v>
      </c>
      <c r="BT2061" s="1">
        <v>0.0</v>
      </c>
      <c r="BU2061" s="1">
        <v>0.0</v>
      </c>
      <c r="BY2061" s="1">
        <v>0.0</v>
      </c>
      <c r="BZ2061" s="1">
        <v>0.0</v>
      </c>
      <c r="CB2061" s="1">
        <v>0.0</v>
      </c>
      <c r="CG2061" s="1">
        <v>11378.147</v>
      </c>
      <c r="CH2061" s="1">
        <v>1.88</v>
      </c>
      <c r="CK2061" s="1">
        <v>0.0</v>
      </c>
      <c r="CL2061" s="1">
        <v>0.0</v>
      </c>
      <c r="CM2061" s="1">
        <v>0.0</v>
      </c>
      <c r="CN2061" s="1">
        <v>100.0</v>
      </c>
      <c r="CQ2061" s="1">
        <v>0.0</v>
      </c>
      <c r="CR2061" s="1">
        <v>0.0</v>
      </c>
      <c r="CU2061" s="1">
        <v>0.0</v>
      </c>
      <c r="CV2061" s="1">
        <v>0.0</v>
      </c>
      <c r="CX2061" s="1">
        <v>0.0</v>
      </c>
      <c r="CY2061" s="1">
        <v>0.0</v>
      </c>
      <c r="DA2061" s="1">
        <v>11378.147</v>
      </c>
      <c r="DB2061" s="1">
        <v>11.815</v>
      </c>
      <c r="DF2061" s="1">
        <v>0.0</v>
      </c>
      <c r="DG2061" s="1">
        <v>0.0</v>
      </c>
      <c r="DI2061" s="1">
        <v>0.0</v>
      </c>
      <c r="DN2061" s="1">
        <v>0.0</v>
      </c>
      <c r="DO2061" s="1">
        <v>0.0</v>
      </c>
      <c r="DQ2061" s="1">
        <v>0.0</v>
      </c>
      <c r="DV2061" s="1">
        <v>0.0</v>
      </c>
      <c r="DW2061" s="1">
        <v>0.0</v>
      </c>
      <c r="DY2061" s="1">
        <v>0.0</v>
      </c>
    </row>
    <row r="2062">
      <c r="A2062" s="1" t="s">
        <v>296</v>
      </c>
      <c r="B2062" s="1">
        <v>2008.0</v>
      </c>
      <c r="C2062" s="1" t="s">
        <v>297</v>
      </c>
      <c r="D2062" s="1">
        <v>165651.0</v>
      </c>
      <c r="J2062" s="1">
        <v>0.0</v>
      </c>
      <c r="K2062" s="1">
        <v>0.0</v>
      </c>
      <c r="L2062" s="1">
        <v>0.0</v>
      </c>
      <c r="N2062" s="1">
        <v>659.574</v>
      </c>
      <c r="S2062" s="1">
        <v>0.0</v>
      </c>
      <c r="T2062" s="1">
        <v>0.0</v>
      </c>
      <c r="V2062" s="1">
        <v>0.0</v>
      </c>
      <c r="W2062" s="1">
        <v>0.0</v>
      </c>
      <c r="X2062" s="1">
        <v>0.0</v>
      </c>
      <c r="Y2062" s="1">
        <v>0.0</v>
      </c>
      <c r="AA2062" s="1">
        <v>1.88</v>
      </c>
      <c r="AB2062" s="1">
        <v>11349.162</v>
      </c>
      <c r="AC2062" s="1">
        <v>1.88</v>
      </c>
      <c r="AE2062" s="1">
        <v>-37.031</v>
      </c>
      <c r="AF2062" s="1">
        <v>-4.375</v>
      </c>
      <c r="AG2062" s="1">
        <v>44912.98</v>
      </c>
      <c r="AK2062" s="1">
        <v>11349.162</v>
      </c>
      <c r="AL2062" s="1">
        <v>1.88</v>
      </c>
      <c r="AO2062" s="1">
        <v>100.0</v>
      </c>
      <c r="AT2062" s="1">
        <v>0.0</v>
      </c>
      <c r="AU2062" s="1">
        <v>0.0</v>
      </c>
      <c r="AX2062" s="1">
        <v>0.0</v>
      </c>
      <c r="AY2062" s="1">
        <v>0.0</v>
      </c>
      <c r="AZ2062" s="1">
        <v>0.0</v>
      </c>
      <c r="BA2062" s="1">
        <v>0.0</v>
      </c>
      <c r="BC2062" s="1">
        <v>1.24</v>
      </c>
      <c r="BG2062" s="1">
        <v>0.0</v>
      </c>
      <c r="BH2062" s="1">
        <v>0.0</v>
      </c>
      <c r="BJ2062" s="1">
        <v>0.0</v>
      </c>
      <c r="BO2062" s="1">
        <v>0.0</v>
      </c>
      <c r="BP2062" s="1">
        <v>0.0</v>
      </c>
      <c r="BR2062" s="1">
        <v>0.0</v>
      </c>
      <c r="BT2062" s="1">
        <v>0.0</v>
      </c>
      <c r="BU2062" s="1">
        <v>0.0</v>
      </c>
      <c r="BY2062" s="1">
        <v>0.0</v>
      </c>
      <c r="BZ2062" s="1">
        <v>0.0</v>
      </c>
      <c r="CB2062" s="1">
        <v>0.0</v>
      </c>
      <c r="CG2062" s="1">
        <v>11349.162</v>
      </c>
      <c r="CH2062" s="1">
        <v>1.88</v>
      </c>
      <c r="CK2062" s="1">
        <v>0.0</v>
      </c>
      <c r="CL2062" s="1">
        <v>0.0</v>
      </c>
      <c r="CM2062" s="1">
        <v>0.0</v>
      </c>
      <c r="CN2062" s="1">
        <v>100.0</v>
      </c>
      <c r="CQ2062" s="1">
        <v>0.0</v>
      </c>
      <c r="CR2062" s="1">
        <v>0.0</v>
      </c>
      <c r="CU2062" s="1">
        <v>0.0</v>
      </c>
      <c r="CV2062" s="1">
        <v>0.0</v>
      </c>
      <c r="CX2062" s="1">
        <v>0.0</v>
      </c>
      <c r="CY2062" s="1">
        <v>0.0</v>
      </c>
      <c r="DA2062" s="1">
        <v>11349.162</v>
      </c>
      <c r="DB2062" s="1">
        <v>7.44</v>
      </c>
      <c r="DF2062" s="1">
        <v>0.0</v>
      </c>
      <c r="DG2062" s="1">
        <v>0.0</v>
      </c>
      <c r="DI2062" s="1">
        <v>0.0</v>
      </c>
      <c r="DN2062" s="1">
        <v>0.0</v>
      </c>
      <c r="DO2062" s="1">
        <v>0.0</v>
      </c>
      <c r="DQ2062" s="1">
        <v>0.0</v>
      </c>
      <c r="DV2062" s="1">
        <v>0.0</v>
      </c>
      <c r="DW2062" s="1">
        <v>0.0</v>
      </c>
      <c r="DY2062" s="1">
        <v>0.0</v>
      </c>
    </row>
    <row r="2063">
      <c r="A2063" s="1" t="s">
        <v>296</v>
      </c>
      <c r="B2063" s="1">
        <v>2009.0</v>
      </c>
      <c r="C2063" s="1" t="s">
        <v>297</v>
      </c>
      <c r="D2063" s="1">
        <v>166137.0</v>
      </c>
      <c r="J2063" s="1">
        <v>0.0</v>
      </c>
      <c r="K2063" s="1">
        <v>0.0</v>
      </c>
      <c r="L2063" s="1">
        <v>0.0</v>
      </c>
      <c r="N2063" s="1">
        <v>657.754</v>
      </c>
      <c r="S2063" s="1">
        <v>0.0</v>
      </c>
      <c r="T2063" s="1">
        <v>0.0</v>
      </c>
      <c r="V2063" s="1">
        <v>0.0</v>
      </c>
      <c r="W2063" s="1">
        <v>0.0</v>
      </c>
      <c r="X2063" s="1">
        <v>0.0</v>
      </c>
      <c r="Y2063" s="1">
        <v>0.0</v>
      </c>
      <c r="AA2063" s="1">
        <v>1.87</v>
      </c>
      <c r="AB2063" s="1">
        <v>11255.771</v>
      </c>
      <c r="AC2063" s="1">
        <v>1.87</v>
      </c>
      <c r="AE2063" s="1">
        <v>58.862</v>
      </c>
      <c r="AF2063" s="1">
        <v>4.379</v>
      </c>
      <c r="AG2063" s="1">
        <v>71141.117</v>
      </c>
      <c r="AK2063" s="1">
        <v>11255.771</v>
      </c>
      <c r="AL2063" s="1">
        <v>1.87</v>
      </c>
      <c r="AO2063" s="1">
        <v>100.0</v>
      </c>
      <c r="AT2063" s="1">
        <v>0.0</v>
      </c>
      <c r="AU2063" s="1">
        <v>0.0</v>
      </c>
      <c r="AX2063" s="1">
        <v>0.0</v>
      </c>
      <c r="AY2063" s="1">
        <v>0.0</v>
      </c>
      <c r="AZ2063" s="1">
        <v>0.0</v>
      </c>
      <c r="BA2063" s="1">
        <v>0.0</v>
      </c>
      <c r="BC2063" s="1">
        <v>1.23</v>
      </c>
      <c r="BG2063" s="1">
        <v>0.0</v>
      </c>
      <c r="BH2063" s="1">
        <v>0.0</v>
      </c>
      <c r="BJ2063" s="1">
        <v>0.0</v>
      </c>
      <c r="BO2063" s="1">
        <v>0.0</v>
      </c>
      <c r="BP2063" s="1">
        <v>0.0</v>
      </c>
      <c r="BR2063" s="1">
        <v>0.0</v>
      </c>
      <c r="BT2063" s="1">
        <v>0.0</v>
      </c>
      <c r="BU2063" s="1">
        <v>0.0</v>
      </c>
      <c r="BY2063" s="1">
        <v>0.0</v>
      </c>
      <c r="BZ2063" s="1">
        <v>0.0</v>
      </c>
      <c r="CB2063" s="1">
        <v>0.0</v>
      </c>
      <c r="CG2063" s="1">
        <v>11255.771</v>
      </c>
      <c r="CH2063" s="1">
        <v>1.87</v>
      </c>
      <c r="CK2063" s="1">
        <v>0.0</v>
      </c>
      <c r="CL2063" s="1">
        <v>0.0</v>
      </c>
      <c r="CM2063" s="1">
        <v>0.0</v>
      </c>
      <c r="CN2063" s="1">
        <v>100.0</v>
      </c>
      <c r="CQ2063" s="1">
        <v>0.0</v>
      </c>
      <c r="CR2063" s="1">
        <v>0.0</v>
      </c>
      <c r="CU2063" s="1">
        <v>0.0</v>
      </c>
      <c r="CV2063" s="1">
        <v>0.0</v>
      </c>
      <c r="CX2063" s="1">
        <v>0.0</v>
      </c>
      <c r="CY2063" s="1">
        <v>0.0</v>
      </c>
      <c r="DA2063" s="1">
        <v>11255.771</v>
      </c>
      <c r="DB2063" s="1">
        <v>11.819</v>
      </c>
      <c r="DF2063" s="1">
        <v>0.0</v>
      </c>
      <c r="DG2063" s="1">
        <v>0.0</v>
      </c>
      <c r="DI2063" s="1">
        <v>0.0</v>
      </c>
      <c r="DN2063" s="1">
        <v>0.0</v>
      </c>
      <c r="DO2063" s="1">
        <v>0.0</v>
      </c>
      <c r="DQ2063" s="1">
        <v>0.0</v>
      </c>
      <c r="DV2063" s="1">
        <v>0.0</v>
      </c>
      <c r="DW2063" s="1">
        <v>0.0</v>
      </c>
      <c r="DY2063" s="1">
        <v>0.0</v>
      </c>
    </row>
    <row r="2064">
      <c r="A2064" s="1" t="s">
        <v>296</v>
      </c>
      <c r="B2064" s="1">
        <v>2010.0</v>
      </c>
      <c r="C2064" s="1" t="s">
        <v>297</v>
      </c>
      <c r="D2064" s="1">
        <v>166491.0</v>
      </c>
      <c r="J2064" s="1">
        <v>0.0</v>
      </c>
      <c r="K2064" s="1">
        <v>0.0</v>
      </c>
      <c r="L2064" s="1">
        <v>0.0</v>
      </c>
      <c r="N2064" s="1">
        <v>657.754</v>
      </c>
      <c r="S2064" s="1">
        <v>0.0</v>
      </c>
      <c r="T2064" s="1">
        <v>0.0</v>
      </c>
      <c r="V2064" s="1">
        <v>0.0</v>
      </c>
      <c r="W2064" s="1">
        <v>0.0</v>
      </c>
      <c r="X2064" s="1">
        <v>0.0</v>
      </c>
      <c r="Y2064" s="1">
        <v>0.0</v>
      </c>
      <c r="AA2064" s="1">
        <v>1.87</v>
      </c>
      <c r="AB2064" s="1">
        <v>11231.839</v>
      </c>
      <c r="AC2064" s="1">
        <v>1.87</v>
      </c>
      <c r="AE2064" s="1">
        <v>-10.862</v>
      </c>
      <c r="AF2064" s="1">
        <v>-1.284</v>
      </c>
      <c r="AG2064" s="1">
        <v>63279.223</v>
      </c>
      <c r="AK2064" s="1">
        <v>11231.839</v>
      </c>
      <c r="AL2064" s="1">
        <v>1.87</v>
      </c>
      <c r="AO2064" s="1">
        <v>100.0</v>
      </c>
      <c r="AT2064" s="1">
        <v>0.0</v>
      </c>
      <c r="AU2064" s="1">
        <v>0.0</v>
      </c>
      <c r="AX2064" s="1">
        <v>0.0</v>
      </c>
      <c r="AY2064" s="1">
        <v>0.0</v>
      </c>
      <c r="AZ2064" s="1">
        <v>0.0</v>
      </c>
      <c r="BA2064" s="1">
        <v>0.0</v>
      </c>
      <c r="BC2064" s="1">
        <v>1.23</v>
      </c>
      <c r="BG2064" s="1">
        <v>0.0</v>
      </c>
      <c r="BH2064" s="1">
        <v>0.0</v>
      </c>
      <c r="BJ2064" s="1">
        <v>0.0</v>
      </c>
      <c r="BO2064" s="1">
        <v>0.0</v>
      </c>
      <c r="BP2064" s="1">
        <v>0.0</v>
      </c>
      <c r="BR2064" s="1">
        <v>0.0</v>
      </c>
      <c r="BT2064" s="1">
        <v>0.0</v>
      </c>
      <c r="BU2064" s="1">
        <v>0.0</v>
      </c>
      <c r="BY2064" s="1">
        <v>0.0</v>
      </c>
      <c r="BZ2064" s="1">
        <v>0.0</v>
      </c>
      <c r="CB2064" s="1">
        <v>0.0</v>
      </c>
      <c r="CG2064" s="1">
        <v>11231.839</v>
      </c>
      <c r="CH2064" s="1">
        <v>1.87</v>
      </c>
      <c r="CK2064" s="1">
        <v>0.0</v>
      </c>
      <c r="CL2064" s="1">
        <v>0.0</v>
      </c>
      <c r="CM2064" s="1">
        <v>0.0</v>
      </c>
      <c r="CN2064" s="1">
        <v>100.0</v>
      </c>
      <c r="CQ2064" s="1">
        <v>0.0</v>
      </c>
      <c r="CR2064" s="1">
        <v>0.0</v>
      </c>
      <c r="CU2064" s="1">
        <v>0.0</v>
      </c>
      <c r="CV2064" s="1">
        <v>0.0</v>
      </c>
      <c r="CX2064" s="1">
        <v>0.0</v>
      </c>
      <c r="CY2064" s="1">
        <v>0.0</v>
      </c>
      <c r="DA2064" s="1">
        <v>11231.839</v>
      </c>
      <c r="DB2064" s="1">
        <v>10.535</v>
      </c>
      <c r="DF2064" s="1">
        <v>0.0</v>
      </c>
      <c r="DG2064" s="1">
        <v>0.0</v>
      </c>
      <c r="DI2064" s="1">
        <v>0.0</v>
      </c>
      <c r="DN2064" s="1">
        <v>0.0</v>
      </c>
      <c r="DO2064" s="1">
        <v>0.0</v>
      </c>
      <c r="DQ2064" s="1">
        <v>0.0</v>
      </c>
      <c r="DV2064" s="1">
        <v>0.0</v>
      </c>
      <c r="DW2064" s="1">
        <v>0.0</v>
      </c>
      <c r="DY2064" s="1">
        <v>0.0</v>
      </c>
    </row>
    <row r="2065">
      <c r="A2065" s="1" t="s">
        <v>296</v>
      </c>
      <c r="B2065" s="1">
        <v>2011.0</v>
      </c>
      <c r="C2065" s="1" t="s">
        <v>297</v>
      </c>
      <c r="D2065" s="1">
        <v>166512.0</v>
      </c>
      <c r="J2065" s="1">
        <v>0.0</v>
      </c>
      <c r="K2065" s="1">
        <v>0.0</v>
      </c>
      <c r="L2065" s="1">
        <v>0.0</v>
      </c>
      <c r="N2065" s="1">
        <v>657.609</v>
      </c>
      <c r="S2065" s="1">
        <v>0.0</v>
      </c>
      <c r="T2065" s="1">
        <v>0.0</v>
      </c>
      <c r="V2065" s="1">
        <v>0.0</v>
      </c>
      <c r="W2065" s="1">
        <v>0.0</v>
      </c>
      <c r="X2065" s="1">
        <v>0.0</v>
      </c>
      <c r="Y2065" s="1">
        <v>0.0</v>
      </c>
      <c r="AA2065" s="1">
        <v>1.84</v>
      </c>
      <c r="AB2065" s="1">
        <v>11050.255</v>
      </c>
      <c r="AC2065" s="1">
        <v>1.84</v>
      </c>
      <c r="AE2065" s="1">
        <v>-11.636</v>
      </c>
      <c r="AF2065" s="1">
        <v>-1.226</v>
      </c>
      <c r="AG2065" s="1">
        <v>55909.23</v>
      </c>
      <c r="AK2065" s="1">
        <v>11050.255</v>
      </c>
      <c r="AL2065" s="1">
        <v>1.84</v>
      </c>
      <c r="AO2065" s="1">
        <v>100.0</v>
      </c>
      <c r="AT2065" s="1">
        <v>0.0</v>
      </c>
      <c r="AU2065" s="1">
        <v>0.0</v>
      </c>
      <c r="AX2065" s="1">
        <v>0.0</v>
      </c>
      <c r="AY2065" s="1">
        <v>0.0</v>
      </c>
      <c r="AZ2065" s="1">
        <v>0.0</v>
      </c>
      <c r="BA2065" s="1">
        <v>0.0</v>
      </c>
      <c r="BC2065" s="1">
        <v>1.21</v>
      </c>
      <c r="BG2065" s="1">
        <v>0.0</v>
      </c>
      <c r="BH2065" s="1">
        <v>0.0</v>
      </c>
      <c r="BJ2065" s="1">
        <v>0.0</v>
      </c>
      <c r="BO2065" s="1">
        <v>0.0</v>
      </c>
      <c r="BP2065" s="1">
        <v>0.0</v>
      </c>
      <c r="BR2065" s="1">
        <v>0.0</v>
      </c>
      <c r="BT2065" s="1">
        <v>0.0</v>
      </c>
      <c r="BU2065" s="1">
        <v>0.0</v>
      </c>
      <c r="BY2065" s="1">
        <v>0.0</v>
      </c>
      <c r="BZ2065" s="1">
        <v>0.0</v>
      </c>
      <c r="CB2065" s="1">
        <v>0.0</v>
      </c>
      <c r="CG2065" s="1">
        <v>11050.255</v>
      </c>
      <c r="CH2065" s="1">
        <v>1.84</v>
      </c>
      <c r="CK2065" s="1">
        <v>0.0</v>
      </c>
      <c r="CL2065" s="1">
        <v>0.0</v>
      </c>
      <c r="CM2065" s="1">
        <v>0.0</v>
      </c>
      <c r="CN2065" s="1">
        <v>100.0</v>
      </c>
      <c r="CQ2065" s="1">
        <v>0.0</v>
      </c>
      <c r="CR2065" s="1">
        <v>0.0</v>
      </c>
      <c r="CU2065" s="1">
        <v>0.0</v>
      </c>
      <c r="CV2065" s="1">
        <v>0.0</v>
      </c>
      <c r="CX2065" s="1">
        <v>0.0</v>
      </c>
      <c r="CY2065" s="1">
        <v>0.0</v>
      </c>
      <c r="DA2065" s="1">
        <v>11050.255</v>
      </c>
      <c r="DB2065" s="1">
        <v>9.31</v>
      </c>
      <c r="DF2065" s="1">
        <v>0.0</v>
      </c>
      <c r="DG2065" s="1">
        <v>0.0</v>
      </c>
      <c r="DI2065" s="1">
        <v>0.0</v>
      </c>
      <c r="DN2065" s="1">
        <v>0.0</v>
      </c>
      <c r="DO2065" s="1">
        <v>0.0</v>
      </c>
      <c r="DQ2065" s="1">
        <v>0.0</v>
      </c>
      <c r="DV2065" s="1">
        <v>0.0</v>
      </c>
      <c r="DW2065" s="1">
        <v>0.0</v>
      </c>
      <c r="DY2065" s="1">
        <v>0.0</v>
      </c>
    </row>
    <row r="2066">
      <c r="A2066" s="1" t="s">
        <v>296</v>
      </c>
      <c r="B2066" s="1">
        <v>2012.0</v>
      </c>
      <c r="C2066" s="1" t="s">
        <v>297</v>
      </c>
      <c r="D2066" s="1">
        <v>166296.0</v>
      </c>
      <c r="J2066" s="1">
        <v>0.0</v>
      </c>
      <c r="K2066" s="1">
        <v>0.0</v>
      </c>
      <c r="L2066" s="1">
        <v>0.0</v>
      </c>
      <c r="N2066" s="1">
        <v>657.303</v>
      </c>
      <c r="S2066" s="1">
        <v>0.0</v>
      </c>
      <c r="T2066" s="1">
        <v>0.0</v>
      </c>
      <c r="V2066" s="1">
        <v>0.0</v>
      </c>
      <c r="W2066" s="1">
        <v>0.0</v>
      </c>
      <c r="X2066" s="1">
        <v>0.0</v>
      </c>
      <c r="Y2066" s="1">
        <v>0.0</v>
      </c>
      <c r="AA2066" s="1">
        <v>1.78</v>
      </c>
      <c r="AB2066" s="1">
        <v>10703.805</v>
      </c>
      <c r="AC2066" s="1">
        <v>1.78</v>
      </c>
      <c r="AE2066" s="1">
        <v>7.074</v>
      </c>
      <c r="AF2066" s="1">
        <v>0.659</v>
      </c>
      <c r="AG2066" s="1">
        <v>59942.07</v>
      </c>
      <c r="AK2066" s="1">
        <v>10703.805</v>
      </c>
      <c r="AL2066" s="1">
        <v>1.78</v>
      </c>
      <c r="AO2066" s="1">
        <v>100.0</v>
      </c>
      <c r="AT2066" s="1">
        <v>0.0</v>
      </c>
      <c r="AU2066" s="1">
        <v>0.0</v>
      </c>
      <c r="AX2066" s="1">
        <v>0.0</v>
      </c>
      <c r="AY2066" s="1">
        <v>0.0</v>
      </c>
      <c r="AZ2066" s="1">
        <v>0.0</v>
      </c>
      <c r="BA2066" s="1">
        <v>0.0</v>
      </c>
      <c r="BC2066" s="1">
        <v>1.17</v>
      </c>
      <c r="BG2066" s="1">
        <v>0.0</v>
      </c>
      <c r="BH2066" s="1">
        <v>0.0</v>
      </c>
      <c r="BJ2066" s="1">
        <v>0.0</v>
      </c>
      <c r="BO2066" s="1">
        <v>0.0</v>
      </c>
      <c r="BP2066" s="1">
        <v>0.0</v>
      </c>
      <c r="BR2066" s="1">
        <v>0.0</v>
      </c>
      <c r="BT2066" s="1">
        <v>0.0</v>
      </c>
      <c r="BU2066" s="1">
        <v>0.0</v>
      </c>
      <c r="BY2066" s="1">
        <v>0.0</v>
      </c>
      <c r="BZ2066" s="1">
        <v>0.0</v>
      </c>
      <c r="CB2066" s="1">
        <v>0.0</v>
      </c>
      <c r="CG2066" s="1">
        <v>10703.805</v>
      </c>
      <c r="CH2066" s="1">
        <v>1.78</v>
      </c>
      <c r="CK2066" s="1">
        <v>0.0</v>
      </c>
      <c r="CL2066" s="1">
        <v>0.0</v>
      </c>
      <c r="CM2066" s="1">
        <v>0.0</v>
      </c>
      <c r="CN2066" s="1">
        <v>100.0</v>
      </c>
      <c r="CQ2066" s="1">
        <v>0.0</v>
      </c>
      <c r="CR2066" s="1">
        <v>0.0</v>
      </c>
      <c r="CU2066" s="1">
        <v>0.0</v>
      </c>
      <c r="CV2066" s="1">
        <v>0.0</v>
      </c>
      <c r="CX2066" s="1">
        <v>0.0</v>
      </c>
      <c r="CY2066" s="1">
        <v>0.0</v>
      </c>
      <c r="DA2066" s="1">
        <v>10703.805</v>
      </c>
      <c r="DB2066" s="1">
        <v>9.968</v>
      </c>
      <c r="DF2066" s="1">
        <v>0.0</v>
      </c>
      <c r="DG2066" s="1">
        <v>0.0</v>
      </c>
      <c r="DI2066" s="1">
        <v>0.0</v>
      </c>
      <c r="DN2066" s="1">
        <v>0.0</v>
      </c>
      <c r="DO2066" s="1">
        <v>0.0</v>
      </c>
      <c r="DQ2066" s="1">
        <v>0.0</v>
      </c>
      <c r="DV2066" s="1">
        <v>0.0</v>
      </c>
      <c r="DW2066" s="1">
        <v>0.0</v>
      </c>
      <c r="DY2066" s="1">
        <v>0.0</v>
      </c>
    </row>
    <row r="2067">
      <c r="A2067" s="1" t="s">
        <v>296</v>
      </c>
      <c r="B2067" s="1">
        <v>2013.0</v>
      </c>
      <c r="C2067" s="1" t="s">
        <v>297</v>
      </c>
      <c r="D2067" s="1">
        <v>165938.0</v>
      </c>
      <c r="J2067" s="1">
        <v>0.0</v>
      </c>
      <c r="K2067" s="1">
        <v>0.0</v>
      </c>
      <c r="L2067" s="1">
        <v>0.0</v>
      </c>
      <c r="N2067" s="1">
        <v>655.172</v>
      </c>
      <c r="S2067" s="1">
        <v>0.0</v>
      </c>
      <c r="T2067" s="1">
        <v>0.0</v>
      </c>
      <c r="V2067" s="1">
        <v>0.0</v>
      </c>
      <c r="W2067" s="1">
        <v>0.0</v>
      </c>
      <c r="X2067" s="1">
        <v>0.0</v>
      </c>
      <c r="Y2067" s="1">
        <v>0.0</v>
      </c>
      <c r="AA2067" s="1">
        <v>1.74</v>
      </c>
      <c r="AB2067" s="1">
        <v>10485.844</v>
      </c>
      <c r="AC2067" s="1">
        <v>1.74</v>
      </c>
      <c r="AE2067" s="1">
        <v>-15.703</v>
      </c>
      <c r="AF2067" s="1">
        <v>-1.565</v>
      </c>
      <c r="AG2067" s="1">
        <v>50638.211</v>
      </c>
      <c r="AK2067" s="1">
        <v>10485.844</v>
      </c>
      <c r="AL2067" s="1">
        <v>1.74</v>
      </c>
      <c r="AO2067" s="1">
        <v>100.0</v>
      </c>
      <c r="AT2067" s="1">
        <v>0.0</v>
      </c>
      <c r="AU2067" s="1">
        <v>0.0</v>
      </c>
      <c r="AX2067" s="1">
        <v>0.0</v>
      </c>
      <c r="AY2067" s="1">
        <v>0.0</v>
      </c>
      <c r="AZ2067" s="1">
        <v>0.0</v>
      </c>
      <c r="BA2067" s="1">
        <v>0.0</v>
      </c>
      <c r="BC2067" s="1">
        <v>1.14</v>
      </c>
      <c r="BG2067" s="1">
        <v>0.0</v>
      </c>
      <c r="BH2067" s="1">
        <v>0.0</v>
      </c>
      <c r="BJ2067" s="1">
        <v>0.0</v>
      </c>
      <c r="BO2067" s="1">
        <v>0.0</v>
      </c>
      <c r="BP2067" s="1">
        <v>0.0</v>
      </c>
      <c r="BR2067" s="1">
        <v>0.0</v>
      </c>
      <c r="BT2067" s="1">
        <v>0.0</v>
      </c>
      <c r="BU2067" s="1">
        <v>0.0</v>
      </c>
      <c r="BY2067" s="1">
        <v>0.0</v>
      </c>
      <c r="BZ2067" s="1">
        <v>0.0</v>
      </c>
      <c r="CB2067" s="1">
        <v>0.0</v>
      </c>
      <c r="CG2067" s="1">
        <v>10485.844</v>
      </c>
      <c r="CH2067" s="1">
        <v>1.74</v>
      </c>
      <c r="CK2067" s="1">
        <v>0.0</v>
      </c>
      <c r="CL2067" s="1">
        <v>0.0</v>
      </c>
      <c r="CM2067" s="1">
        <v>0.0</v>
      </c>
      <c r="CN2067" s="1">
        <v>100.0</v>
      </c>
      <c r="CQ2067" s="1">
        <v>0.0</v>
      </c>
      <c r="CR2067" s="1">
        <v>0.0</v>
      </c>
      <c r="CU2067" s="1">
        <v>0.0</v>
      </c>
      <c r="CV2067" s="1">
        <v>0.0</v>
      </c>
      <c r="CX2067" s="1">
        <v>0.0</v>
      </c>
      <c r="CY2067" s="1">
        <v>0.0</v>
      </c>
      <c r="DA2067" s="1">
        <v>10485.844</v>
      </c>
      <c r="DB2067" s="1">
        <v>8.403</v>
      </c>
      <c r="DF2067" s="1">
        <v>0.0</v>
      </c>
      <c r="DG2067" s="1">
        <v>0.0</v>
      </c>
      <c r="DI2067" s="1">
        <v>0.0</v>
      </c>
      <c r="DN2067" s="1">
        <v>0.0</v>
      </c>
      <c r="DO2067" s="1">
        <v>0.0</v>
      </c>
      <c r="DQ2067" s="1">
        <v>0.0</v>
      </c>
      <c r="DV2067" s="1">
        <v>0.0</v>
      </c>
      <c r="DW2067" s="1">
        <v>0.0</v>
      </c>
      <c r="DY2067" s="1">
        <v>0.0</v>
      </c>
    </row>
    <row r="2068">
      <c r="A2068" s="1" t="s">
        <v>296</v>
      </c>
      <c r="B2068" s="1">
        <v>2014.0</v>
      </c>
      <c r="C2068" s="1" t="s">
        <v>297</v>
      </c>
      <c r="D2068" s="1">
        <v>165459.0</v>
      </c>
      <c r="J2068" s="1">
        <v>0.0</v>
      </c>
      <c r="K2068" s="1">
        <v>0.0</v>
      </c>
      <c r="L2068" s="1">
        <v>0.0</v>
      </c>
      <c r="N2068" s="1">
        <v>658.823</v>
      </c>
      <c r="S2068" s="1">
        <v>0.0</v>
      </c>
      <c r="T2068" s="1">
        <v>0.0</v>
      </c>
      <c r="V2068" s="1">
        <v>0.0</v>
      </c>
      <c r="W2068" s="1">
        <v>0.0</v>
      </c>
      <c r="X2068" s="1">
        <v>0.0</v>
      </c>
      <c r="Y2068" s="1">
        <v>0.0</v>
      </c>
      <c r="AA2068" s="1">
        <v>1.7</v>
      </c>
      <c r="AB2068" s="1">
        <v>10274.449</v>
      </c>
      <c r="AC2068" s="1">
        <v>1.7</v>
      </c>
      <c r="AE2068" s="1">
        <v>-3.234</v>
      </c>
      <c r="AF2068" s="1">
        <v>-0.272</v>
      </c>
      <c r="AG2068" s="1">
        <v>49142.348</v>
      </c>
      <c r="AK2068" s="1">
        <v>10274.449</v>
      </c>
      <c r="AL2068" s="1">
        <v>1.7</v>
      </c>
      <c r="AO2068" s="1">
        <v>100.0</v>
      </c>
      <c r="AT2068" s="1">
        <v>0.0</v>
      </c>
      <c r="AU2068" s="1">
        <v>0.0</v>
      </c>
      <c r="AX2068" s="1">
        <v>0.0</v>
      </c>
      <c r="AY2068" s="1">
        <v>0.0</v>
      </c>
      <c r="AZ2068" s="1">
        <v>0.0</v>
      </c>
      <c r="BA2068" s="1">
        <v>0.0</v>
      </c>
      <c r="BC2068" s="1">
        <v>1.12</v>
      </c>
      <c r="BG2068" s="1">
        <v>0.0</v>
      </c>
      <c r="BH2068" s="1">
        <v>0.0</v>
      </c>
      <c r="BJ2068" s="1">
        <v>0.0</v>
      </c>
      <c r="BO2068" s="1">
        <v>0.0</v>
      </c>
      <c r="BP2068" s="1">
        <v>0.0</v>
      </c>
      <c r="BR2068" s="1">
        <v>0.0</v>
      </c>
      <c r="BT2068" s="1">
        <v>0.0</v>
      </c>
      <c r="BU2068" s="1">
        <v>0.0</v>
      </c>
      <c r="BY2068" s="1">
        <v>0.0</v>
      </c>
      <c r="BZ2068" s="1">
        <v>0.0</v>
      </c>
      <c r="CB2068" s="1">
        <v>0.0</v>
      </c>
      <c r="CG2068" s="1">
        <v>10274.449</v>
      </c>
      <c r="CH2068" s="1">
        <v>1.7</v>
      </c>
      <c r="CK2068" s="1">
        <v>0.0</v>
      </c>
      <c r="CL2068" s="1">
        <v>0.0</v>
      </c>
      <c r="CM2068" s="1">
        <v>0.0</v>
      </c>
      <c r="CN2068" s="1">
        <v>100.0</v>
      </c>
      <c r="CQ2068" s="1">
        <v>0.0</v>
      </c>
      <c r="CR2068" s="1">
        <v>0.0</v>
      </c>
      <c r="CU2068" s="1">
        <v>0.0</v>
      </c>
      <c r="CV2068" s="1">
        <v>0.0</v>
      </c>
      <c r="CX2068" s="1">
        <v>0.0</v>
      </c>
      <c r="CY2068" s="1">
        <v>0.0</v>
      </c>
      <c r="DA2068" s="1">
        <v>10274.449</v>
      </c>
      <c r="DB2068" s="1">
        <v>8.131</v>
      </c>
      <c r="DF2068" s="1">
        <v>0.0</v>
      </c>
      <c r="DG2068" s="1">
        <v>0.0</v>
      </c>
      <c r="DI2068" s="1">
        <v>0.0</v>
      </c>
      <c r="DN2068" s="1">
        <v>0.0</v>
      </c>
      <c r="DO2068" s="1">
        <v>0.0</v>
      </c>
      <c r="DQ2068" s="1">
        <v>0.0</v>
      </c>
      <c r="DV2068" s="1">
        <v>0.0</v>
      </c>
      <c r="DW2068" s="1">
        <v>0.0</v>
      </c>
      <c r="DY2068" s="1">
        <v>0.0</v>
      </c>
    </row>
    <row r="2069">
      <c r="A2069" s="1" t="s">
        <v>296</v>
      </c>
      <c r="B2069" s="1">
        <v>2015.0</v>
      </c>
      <c r="C2069" s="1" t="s">
        <v>297</v>
      </c>
      <c r="D2069" s="1">
        <v>164862.0</v>
      </c>
      <c r="J2069" s="1">
        <v>0.0</v>
      </c>
      <c r="K2069" s="1">
        <v>0.0</v>
      </c>
      <c r="L2069" s="1">
        <v>0.0</v>
      </c>
      <c r="N2069" s="1">
        <v>649.123</v>
      </c>
      <c r="S2069" s="1">
        <v>0.0</v>
      </c>
      <c r="T2069" s="1">
        <v>0.0</v>
      </c>
      <c r="V2069" s="1">
        <v>0.0</v>
      </c>
      <c r="W2069" s="1">
        <v>0.0</v>
      </c>
      <c r="X2069" s="1">
        <v>0.0</v>
      </c>
      <c r="Y2069" s="1">
        <v>0.0</v>
      </c>
      <c r="AA2069" s="1">
        <v>1.71</v>
      </c>
      <c r="AB2069" s="1">
        <v>10372.312</v>
      </c>
      <c r="AC2069" s="1">
        <v>1.71</v>
      </c>
      <c r="AE2069" s="1">
        <v>5.655</v>
      </c>
      <c r="AF2069" s="1">
        <v>0.46</v>
      </c>
      <c r="AG2069" s="1">
        <v>52109.426</v>
      </c>
      <c r="AK2069" s="1">
        <v>10190.341</v>
      </c>
      <c r="AL2069" s="1">
        <v>1.68</v>
      </c>
      <c r="AO2069" s="1">
        <v>98.246</v>
      </c>
      <c r="AT2069" s="1">
        <v>0.0</v>
      </c>
      <c r="AU2069" s="1">
        <v>0.0</v>
      </c>
      <c r="AX2069" s="1">
        <v>0.0</v>
      </c>
      <c r="AY2069" s="1">
        <v>0.0</v>
      </c>
      <c r="AZ2069" s="1">
        <v>0.0</v>
      </c>
      <c r="BA2069" s="1">
        <v>0.0</v>
      </c>
      <c r="BC2069" s="1">
        <v>1.11</v>
      </c>
      <c r="BG2069" s="1">
        <v>0.0</v>
      </c>
      <c r="BH2069" s="1">
        <v>0.0</v>
      </c>
      <c r="BJ2069" s="1">
        <v>0.0</v>
      </c>
      <c r="BO2069" s="1">
        <v>181.97</v>
      </c>
      <c r="BP2069" s="1">
        <v>0.03</v>
      </c>
      <c r="BR2069" s="1">
        <v>1.754</v>
      </c>
      <c r="BT2069" s="1">
        <v>0.0</v>
      </c>
      <c r="BU2069" s="1">
        <v>0.0</v>
      </c>
      <c r="BY2069" s="1">
        <v>0.0</v>
      </c>
      <c r="BZ2069" s="1">
        <v>0.0</v>
      </c>
      <c r="CB2069" s="1">
        <v>0.0</v>
      </c>
      <c r="CG2069" s="1">
        <v>10190.341</v>
      </c>
      <c r="CH2069" s="1">
        <v>1.68</v>
      </c>
      <c r="CK2069" s="1">
        <v>0.0</v>
      </c>
      <c r="CL2069" s="1">
        <v>0.0</v>
      </c>
      <c r="CM2069" s="1">
        <v>0.0</v>
      </c>
      <c r="CN2069" s="1">
        <v>98.246</v>
      </c>
      <c r="CQ2069" s="1">
        <v>0.0</v>
      </c>
      <c r="CR2069" s="1">
        <v>0.0</v>
      </c>
      <c r="CU2069" s="1">
        <v>0.0</v>
      </c>
      <c r="CV2069" s="1">
        <v>0.0</v>
      </c>
      <c r="CX2069" s="1">
        <v>0.0</v>
      </c>
      <c r="CY2069" s="1">
        <v>0.0</v>
      </c>
      <c r="DA2069" s="1">
        <v>10372.312</v>
      </c>
      <c r="DB2069" s="1">
        <v>8.591</v>
      </c>
      <c r="DF2069" s="1">
        <v>181.97</v>
      </c>
      <c r="DG2069" s="1">
        <v>0.03</v>
      </c>
      <c r="DI2069" s="1">
        <v>1.754</v>
      </c>
      <c r="DN2069" s="1">
        <v>181.97</v>
      </c>
      <c r="DO2069" s="1">
        <v>0.03</v>
      </c>
      <c r="DQ2069" s="1">
        <v>1.754</v>
      </c>
      <c r="DV2069" s="1">
        <v>0.0</v>
      </c>
      <c r="DW2069" s="1">
        <v>0.0</v>
      </c>
      <c r="DY2069" s="1">
        <v>0.0</v>
      </c>
    </row>
    <row r="2070">
      <c r="A2070" s="1" t="s">
        <v>296</v>
      </c>
      <c r="B2070" s="1">
        <v>2016.0</v>
      </c>
      <c r="C2070" s="1" t="s">
        <v>297</v>
      </c>
      <c r="D2070" s="1">
        <v>164191.0</v>
      </c>
      <c r="J2070" s="1">
        <v>0.0</v>
      </c>
      <c r="K2070" s="1">
        <v>0.0</v>
      </c>
      <c r="L2070" s="1">
        <v>0.0</v>
      </c>
      <c r="N2070" s="1">
        <v>632.184</v>
      </c>
      <c r="S2070" s="1">
        <v>0.0</v>
      </c>
      <c r="T2070" s="1">
        <v>0.0</v>
      </c>
      <c r="V2070" s="1">
        <v>0.0</v>
      </c>
      <c r="W2070" s="1">
        <v>0.0</v>
      </c>
      <c r="X2070" s="1">
        <v>0.0</v>
      </c>
      <c r="Y2070" s="1">
        <v>0.0</v>
      </c>
      <c r="AA2070" s="1">
        <v>1.74</v>
      </c>
      <c r="AB2070" s="1">
        <v>10597.414</v>
      </c>
      <c r="AC2070" s="1">
        <v>1.74</v>
      </c>
      <c r="AE2070" s="1">
        <v>-6.513</v>
      </c>
      <c r="AF2070" s="1">
        <v>-0.56</v>
      </c>
      <c r="AG2070" s="1">
        <v>48914.645</v>
      </c>
      <c r="AK2070" s="1">
        <v>10171.081</v>
      </c>
      <c r="AL2070" s="1">
        <v>1.67</v>
      </c>
      <c r="AO2070" s="1">
        <v>95.977</v>
      </c>
      <c r="AT2070" s="1">
        <v>0.0</v>
      </c>
      <c r="AU2070" s="1">
        <v>0.0</v>
      </c>
      <c r="AX2070" s="1">
        <v>0.0</v>
      </c>
      <c r="AY2070" s="1">
        <v>0.0</v>
      </c>
      <c r="AZ2070" s="1">
        <v>0.0</v>
      </c>
      <c r="BA2070" s="1">
        <v>0.0</v>
      </c>
      <c r="BC2070" s="1">
        <v>1.1</v>
      </c>
      <c r="BG2070" s="1">
        <v>0.0</v>
      </c>
      <c r="BH2070" s="1">
        <v>0.0</v>
      </c>
      <c r="BJ2070" s="1">
        <v>0.0</v>
      </c>
      <c r="BO2070" s="1">
        <v>426.333</v>
      </c>
      <c r="BP2070" s="1">
        <v>0.07</v>
      </c>
      <c r="BR2070" s="1">
        <v>4.023</v>
      </c>
      <c r="BT2070" s="1">
        <v>0.0</v>
      </c>
      <c r="BU2070" s="1">
        <v>0.0</v>
      </c>
      <c r="BY2070" s="1">
        <v>0.0</v>
      </c>
      <c r="BZ2070" s="1">
        <v>0.0</v>
      </c>
      <c r="CB2070" s="1">
        <v>0.0</v>
      </c>
      <c r="CG2070" s="1">
        <v>10171.081</v>
      </c>
      <c r="CH2070" s="1">
        <v>1.67</v>
      </c>
      <c r="CK2070" s="1">
        <v>0.0</v>
      </c>
      <c r="CL2070" s="1">
        <v>0.0</v>
      </c>
      <c r="CM2070" s="1">
        <v>0.0</v>
      </c>
      <c r="CN2070" s="1">
        <v>95.977</v>
      </c>
      <c r="CQ2070" s="1">
        <v>0.0</v>
      </c>
      <c r="CR2070" s="1">
        <v>0.0</v>
      </c>
      <c r="CU2070" s="1">
        <v>0.0</v>
      </c>
      <c r="CV2070" s="1">
        <v>0.0</v>
      </c>
      <c r="CX2070" s="1">
        <v>0.0</v>
      </c>
      <c r="CY2070" s="1">
        <v>0.0</v>
      </c>
      <c r="DA2070" s="1">
        <v>10597.414</v>
      </c>
      <c r="DB2070" s="1">
        <v>8.031</v>
      </c>
      <c r="DF2070" s="1">
        <v>426.333</v>
      </c>
      <c r="DG2070" s="1">
        <v>0.07</v>
      </c>
      <c r="DI2070" s="1">
        <v>4.023</v>
      </c>
      <c r="DN2070" s="1">
        <v>426.333</v>
      </c>
      <c r="DO2070" s="1">
        <v>0.07</v>
      </c>
      <c r="DQ2070" s="1">
        <v>4.023</v>
      </c>
      <c r="DV2070" s="1">
        <v>0.0</v>
      </c>
      <c r="DW2070" s="1">
        <v>0.0</v>
      </c>
      <c r="DY2070" s="1">
        <v>0.0</v>
      </c>
    </row>
    <row r="2071">
      <c r="A2071" s="1" t="s">
        <v>296</v>
      </c>
      <c r="B2071" s="1">
        <v>2017.0</v>
      </c>
      <c r="C2071" s="1" t="s">
        <v>297</v>
      </c>
      <c r="D2071" s="1">
        <v>163454.0</v>
      </c>
      <c r="J2071" s="1">
        <v>0.0</v>
      </c>
      <c r="K2071" s="1">
        <v>0.0</v>
      </c>
      <c r="L2071" s="1">
        <v>0.0</v>
      </c>
      <c r="N2071" s="1">
        <v>638.418</v>
      </c>
      <c r="S2071" s="1">
        <v>0.0</v>
      </c>
      <c r="T2071" s="1">
        <v>0.0</v>
      </c>
      <c r="Y2071" s="1">
        <v>0.0</v>
      </c>
      <c r="AA2071" s="1">
        <v>1.77</v>
      </c>
      <c r="AB2071" s="1">
        <v>10828.734</v>
      </c>
      <c r="AC2071" s="1">
        <v>1.77</v>
      </c>
      <c r="AE2071" s="1">
        <v>-8.195</v>
      </c>
      <c r="AF2071" s="1">
        <v>-0.658</v>
      </c>
      <c r="AG2071" s="1">
        <v>45108.516</v>
      </c>
      <c r="AK2071" s="1">
        <v>10461.659</v>
      </c>
      <c r="AL2071" s="1">
        <v>1.71</v>
      </c>
      <c r="AO2071" s="1">
        <v>96.61</v>
      </c>
      <c r="AT2071" s="1">
        <v>0.0</v>
      </c>
      <c r="AU2071" s="1">
        <v>0.0</v>
      </c>
      <c r="BA2071" s="1">
        <v>0.0</v>
      </c>
      <c r="BC2071" s="1">
        <v>1.13</v>
      </c>
      <c r="BG2071" s="1">
        <v>0.0</v>
      </c>
      <c r="BH2071" s="1">
        <v>0.0</v>
      </c>
      <c r="BJ2071" s="1">
        <v>0.0</v>
      </c>
      <c r="BO2071" s="1">
        <v>367.076</v>
      </c>
      <c r="BP2071" s="1">
        <v>0.06</v>
      </c>
      <c r="BR2071" s="1">
        <v>3.39</v>
      </c>
      <c r="BT2071" s="1">
        <v>0.0</v>
      </c>
      <c r="BU2071" s="1">
        <v>0.0</v>
      </c>
      <c r="BY2071" s="1">
        <v>0.0</v>
      </c>
      <c r="BZ2071" s="1">
        <v>0.0</v>
      </c>
      <c r="CB2071" s="1">
        <v>0.0</v>
      </c>
      <c r="CG2071" s="1">
        <v>10461.659</v>
      </c>
      <c r="CH2071" s="1">
        <v>1.71</v>
      </c>
      <c r="CN2071" s="1">
        <v>96.61</v>
      </c>
      <c r="CQ2071" s="1">
        <v>0.0</v>
      </c>
      <c r="CR2071" s="1">
        <v>0.0</v>
      </c>
      <c r="CU2071" s="1">
        <v>0.0</v>
      </c>
      <c r="CV2071" s="1">
        <v>0.0</v>
      </c>
      <c r="CX2071" s="1">
        <v>0.0</v>
      </c>
      <c r="CY2071" s="1">
        <v>0.0</v>
      </c>
      <c r="DA2071" s="1">
        <v>10828.734</v>
      </c>
      <c r="DB2071" s="1">
        <v>7.373</v>
      </c>
      <c r="DF2071" s="1">
        <v>367.076</v>
      </c>
      <c r="DG2071" s="1">
        <v>0.06</v>
      </c>
      <c r="DI2071" s="1">
        <v>3.39</v>
      </c>
      <c r="DN2071" s="1">
        <v>367.076</v>
      </c>
      <c r="DO2071" s="1">
        <v>0.06</v>
      </c>
      <c r="DQ2071" s="1">
        <v>3.39</v>
      </c>
      <c r="DV2071" s="1">
        <v>0.0</v>
      </c>
      <c r="DW2071" s="1">
        <v>0.0</v>
      </c>
      <c r="DY2071" s="1">
        <v>0.0</v>
      </c>
    </row>
    <row r="2072">
      <c r="A2072" s="1" t="s">
        <v>296</v>
      </c>
      <c r="B2072" s="1">
        <v>2018.0</v>
      </c>
      <c r="C2072" s="1" t="s">
        <v>297</v>
      </c>
      <c r="D2072" s="1">
        <v>162645.0</v>
      </c>
      <c r="J2072" s="1">
        <v>0.0</v>
      </c>
      <c r="K2072" s="1">
        <v>0.0</v>
      </c>
      <c r="L2072" s="1">
        <v>0.0</v>
      </c>
      <c r="N2072" s="1">
        <v>630.058</v>
      </c>
      <c r="S2072" s="1">
        <v>0.0</v>
      </c>
      <c r="T2072" s="1">
        <v>0.0</v>
      </c>
      <c r="Y2072" s="1">
        <v>0.0</v>
      </c>
      <c r="AA2072" s="1">
        <v>1.73</v>
      </c>
      <c r="AB2072" s="1">
        <v>10636.663</v>
      </c>
      <c r="AC2072" s="1">
        <v>1.73</v>
      </c>
      <c r="AE2072" s="1">
        <v>0.195</v>
      </c>
      <c r="AF2072" s="1">
        <v>0.014</v>
      </c>
      <c r="AG2072" s="1">
        <v>45421.422</v>
      </c>
      <c r="AK2072" s="1">
        <v>10206.277</v>
      </c>
      <c r="AL2072" s="1">
        <v>1.66</v>
      </c>
      <c r="AO2072" s="1">
        <v>95.954</v>
      </c>
      <c r="AT2072" s="1">
        <v>0.0</v>
      </c>
      <c r="AU2072" s="1">
        <v>0.0</v>
      </c>
      <c r="BA2072" s="1">
        <v>0.0</v>
      </c>
      <c r="BC2072" s="1">
        <v>1.09</v>
      </c>
      <c r="BG2072" s="1">
        <v>0.0</v>
      </c>
      <c r="BH2072" s="1">
        <v>0.0</v>
      </c>
      <c r="BJ2072" s="1">
        <v>0.0</v>
      </c>
      <c r="BO2072" s="1">
        <v>430.385</v>
      </c>
      <c r="BP2072" s="1">
        <v>0.07</v>
      </c>
      <c r="BR2072" s="1">
        <v>4.046</v>
      </c>
      <c r="BT2072" s="1">
        <v>0.0</v>
      </c>
      <c r="BU2072" s="1">
        <v>0.0</v>
      </c>
      <c r="BY2072" s="1">
        <v>0.0</v>
      </c>
      <c r="BZ2072" s="1">
        <v>0.0</v>
      </c>
      <c r="CB2072" s="1">
        <v>0.0</v>
      </c>
      <c r="CG2072" s="1">
        <v>10206.277</v>
      </c>
      <c r="CH2072" s="1">
        <v>1.66</v>
      </c>
      <c r="CN2072" s="1">
        <v>95.954</v>
      </c>
      <c r="CQ2072" s="1">
        <v>0.0</v>
      </c>
      <c r="CR2072" s="1">
        <v>0.0</v>
      </c>
      <c r="CU2072" s="1">
        <v>0.0</v>
      </c>
      <c r="CV2072" s="1">
        <v>0.0</v>
      </c>
      <c r="CX2072" s="1">
        <v>0.0</v>
      </c>
      <c r="CY2072" s="1">
        <v>0.0</v>
      </c>
      <c r="DA2072" s="1">
        <v>10636.663</v>
      </c>
      <c r="DB2072" s="1">
        <v>7.388</v>
      </c>
      <c r="DF2072" s="1">
        <v>430.385</v>
      </c>
      <c r="DG2072" s="1">
        <v>0.07</v>
      </c>
      <c r="DI2072" s="1">
        <v>4.046</v>
      </c>
      <c r="DN2072" s="1">
        <v>430.385</v>
      </c>
      <c r="DO2072" s="1">
        <v>0.07</v>
      </c>
      <c r="DQ2072" s="1">
        <v>4.046</v>
      </c>
      <c r="DV2072" s="1">
        <v>0.0</v>
      </c>
      <c r="DW2072" s="1">
        <v>0.0</v>
      </c>
      <c r="DY2072" s="1">
        <v>0.0</v>
      </c>
    </row>
    <row r="2073">
      <c r="A2073" s="1" t="s">
        <v>296</v>
      </c>
      <c r="B2073" s="1">
        <v>2019.0</v>
      </c>
      <c r="C2073" s="1" t="s">
        <v>297</v>
      </c>
      <c r="D2073" s="1">
        <v>161783.0</v>
      </c>
      <c r="J2073" s="1">
        <v>0.0</v>
      </c>
      <c r="K2073" s="1">
        <v>0.0</v>
      </c>
      <c r="L2073" s="1">
        <v>0.0</v>
      </c>
      <c r="N2073" s="1">
        <v>628.571</v>
      </c>
      <c r="S2073" s="1">
        <v>0.0</v>
      </c>
      <c r="T2073" s="1">
        <v>0.0</v>
      </c>
      <c r="Y2073" s="1">
        <v>0.0</v>
      </c>
      <c r="AA2073" s="1">
        <v>1.75</v>
      </c>
      <c r="AB2073" s="1">
        <v>10816.959</v>
      </c>
      <c r="AC2073" s="1">
        <v>1.75</v>
      </c>
      <c r="AE2073" s="1">
        <v>0.041</v>
      </c>
      <c r="AF2073" s="1">
        <v>0.003</v>
      </c>
      <c r="AG2073" s="1">
        <v>45681.973</v>
      </c>
      <c r="AK2073" s="1">
        <v>10322.469</v>
      </c>
      <c r="AL2073" s="1">
        <v>1.67</v>
      </c>
      <c r="AO2073" s="1">
        <v>95.429</v>
      </c>
      <c r="AT2073" s="1">
        <v>0.0</v>
      </c>
      <c r="AU2073" s="1">
        <v>0.0</v>
      </c>
      <c r="BA2073" s="1">
        <v>0.0</v>
      </c>
      <c r="BC2073" s="1">
        <v>1.1</v>
      </c>
      <c r="BG2073" s="1">
        <v>0.0</v>
      </c>
      <c r="BH2073" s="1">
        <v>0.0</v>
      </c>
      <c r="BJ2073" s="1">
        <v>0.0</v>
      </c>
      <c r="BO2073" s="1">
        <v>494.49</v>
      </c>
      <c r="BP2073" s="1">
        <v>0.08</v>
      </c>
      <c r="BR2073" s="1">
        <v>4.571</v>
      </c>
      <c r="BT2073" s="1">
        <v>0.0</v>
      </c>
      <c r="BU2073" s="1">
        <v>0.0</v>
      </c>
      <c r="BY2073" s="1">
        <v>0.0</v>
      </c>
      <c r="BZ2073" s="1">
        <v>0.0</v>
      </c>
      <c r="CB2073" s="1">
        <v>0.0</v>
      </c>
      <c r="CG2073" s="1">
        <v>10322.469</v>
      </c>
      <c r="CH2073" s="1">
        <v>1.67</v>
      </c>
      <c r="CN2073" s="1">
        <v>95.429</v>
      </c>
      <c r="CQ2073" s="1">
        <v>0.0</v>
      </c>
      <c r="CR2073" s="1">
        <v>0.0</v>
      </c>
      <c r="CU2073" s="1">
        <v>0.0</v>
      </c>
      <c r="CV2073" s="1">
        <v>0.0</v>
      </c>
      <c r="CX2073" s="1">
        <v>0.0</v>
      </c>
      <c r="CY2073" s="1">
        <v>0.0</v>
      </c>
      <c r="DA2073" s="1">
        <v>10816.959</v>
      </c>
      <c r="DB2073" s="1">
        <v>7.391</v>
      </c>
      <c r="DF2073" s="1">
        <v>494.49</v>
      </c>
      <c r="DG2073" s="1">
        <v>0.08</v>
      </c>
      <c r="DI2073" s="1">
        <v>4.571</v>
      </c>
      <c r="DN2073" s="1">
        <v>494.49</v>
      </c>
      <c r="DO2073" s="1">
        <v>0.08</v>
      </c>
      <c r="DQ2073" s="1">
        <v>4.571</v>
      </c>
      <c r="DV2073" s="1">
        <v>0.0</v>
      </c>
      <c r="DW2073" s="1">
        <v>0.0</v>
      </c>
      <c r="DY2073" s="1">
        <v>0.0</v>
      </c>
    </row>
    <row r="2074">
      <c r="A2074" s="1" t="s">
        <v>296</v>
      </c>
      <c r="B2074" s="1">
        <v>2020.0</v>
      </c>
      <c r="C2074" s="1" t="s">
        <v>297</v>
      </c>
      <c r="D2074" s="1">
        <v>162120.0</v>
      </c>
      <c r="J2074" s="1">
        <v>0.0</v>
      </c>
      <c r="K2074" s="1">
        <v>0.0</v>
      </c>
      <c r="L2074" s="1">
        <v>0.0</v>
      </c>
      <c r="N2074" s="1">
        <v>625.731</v>
      </c>
      <c r="S2074" s="1">
        <v>0.0</v>
      </c>
      <c r="T2074" s="1">
        <v>0.0</v>
      </c>
      <c r="Y2074" s="1">
        <v>0.0</v>
      </c>
      <c r="AA2074" s="1">
        <v>1.71</v>
      </c>
      <c r="AB2074" s="1">
        <v>10547.742</v>
      </c>
      <c r="AC2074" s="1">
        <v>1.71</v>
      </c>
      <c r="AE2074" s="1">
        <v>-4.907</v>
      </c>
      <c r="AF2074" s="1">
        <v>-0.363</v>
      </c>
      <c r="AG2074" s="1">
        <v>43350.199</v>
      </c>
      <c r="AK2074" s="1">
        <v>10054.28</v>
      </c>
      <c r="AL2074" s="1">
        <v>1.63</v>
      </c>
      <c r="AO2074" s="1">
        <v>95.322</v>
      </c>
      <c r="AT2074" s="1">
        <v>0.0</v>
      </c>
      <c r="AU2074" s="1">
        <v>0.0</v>
      </c>
      <c r="BA2074" s="1">
        <v>0.0</v>
      </c>
      <c r="BC2074" s="1">
        <v>1.07</v>
      </c>
      <c r="BG2074" s="1">
        <v>0.0</v>
      </c>
      <c r="BH2074" s="1">
        <v>0.0</v>
      </c>
      <c r="BJ2074" s="1">
        <v>0.0</v>
      </c>
      <c r="BO2074" s="1">
        <v>493.462</v>
      </c>
      <c r="BP2074" s="1">
        <v>0.08</v>
      </c>
      <c r="BR2074" s="1">
        <v>4.678</v>
      </c>
      <c r="BT2074" s="1">
        <v>0.0</v>
      </c>
      <c r="BU2074" s="1">
        <v>0.0</v>
      </c>
      <c r="BY2074" s="1">
        <v>0.0</v>
      </c>
      <c r="BZ2074" s="1">
        <v>0.0</v>
      </c>
      <c r="CB2074" s="1">
        <v>0.0</v>
      </c>
      <c r="CG2074" s="1">
        <v>10054.28</v>
      </c>
      <c r="CH2074" s="1">
        <v>1.63</v>
      </c>
      <c r="CN2074" s="1">
        <v>95.322</v>
      </c>
      <c r="CQ2074" s="1">
        <v>0.0</v>
      </c>
      <c r="CR2074" s="1">
        <v>0.0</v>
      </c>
      <c r="CU2074" s="1">
        <v>0.0</v>
      </c>
      <c r="CV2074" s="1">
        <v>0.0</v>
      </c>
      <c r="CX2074" s="1">
        <v>0.0</v>
      </c>
      <c r="CY2074" s="1">
        <v>0.0</v>
      </c>
      <c r="DA2074" s="1">
        <v>10547.742</v>
      </c>
      <c r="DB2074" s="1">
        <v>7.028</v>
      </c>
      <c r="DF2074" s="1">
        <v>493.462</v>
      </c>
      <c r="DG2074" s="1">
        <v>0.08</v>
      </c>
      <c r="DI2074" s="1">
        <v>4.678</v>
      </c>
      <c r="DN2074" s="1">
        <v>493.462</v>
      </c>
      <c r="DO2074" s="1">
        <v>0.08</v>
      </c>
      <c r="DQ2074" s="1">
        <v>4.678</v>
      </c>
      <c r="DV2074" s="1">
        <v>0.0</v>
      </c>
      <c r="DW2074" s="1">
        <v>0.0</v>
      </c>
      <c r="DY2074" s="1">
        <v>0.0</v>
      </c>
    </row>
    <row r="2075">
      <c r="A2075" s="1" t="s">
        <v>296</v>
      </c>
      <c r="B2075" s="1">
        <v>2021.0</v>
      </c>
      <c r="C2075" s="1" t="s">
        <v>297</v>
      </c>
      <c r="D2075" s="1">
        <v>163693.0</v>
      </c>
      <c r="J2075" s="1">
        <v>0.0</v>
      </c>
      <c r="K2075" s="1">
        <v>0.0</v>
      </c>
      <c r="L2075" s="1">
        <v>0.0</v>
      </c>
      <c r="N2075" s="1">
        <v>626.437</v>
      </c>
      <c r="S2075" s="1">
        <v>0.0</v>
      </c>
      <c r="T2075" s="1">
        <v>0.0</v>
      </c>
      <c r="Y2075" s="1">
        <v>0.0</v>
      </c>
      <c r="AA2075" s="1">
        <v>1.74</v>
      </c>
      <c r="AB2075" s="1">
        <v>10629.654</v>
      </c>
      <c r="AC2075" s="1">
        <v>1.74</v>
      </c>
      <c r="AE2075" s="1">
        <v>5.348</v>
      </c>
      <c r="AF2075" s="1">
        <v>0.376</v>
      </c>
      <c r="AG2075" s="1">
        <v>45229.723</v>
      </c>
      <c r="AK2075" s="1">
        <v>10140.935</v>
      </c>
      <c r="AL2075" s="1">
        <v>1.66</v>
      </c>
      <c r="AO2075" s="1">
        <v>95.402</v>
      </c>
      <c r="AT2075" s="1">
        <v>0.0</v>
      </c>
      <c r="AU2075" s="1">
        <v>0.0</v>
      </c>
      <c r="BA2075" s="1">
        <v>0.0</v>
      </c>
      <c r="BC2075" s="1">
        <v>1.09</v>
      </c>
      <c r="BG2075" s="1">
        <v>0.0</v>
      </c>
      <c r="BH2075" s="1">
        <v>0.0</v>
      </c>
      <c r="BJ2075" s="1">
        <v>0.0</v>
      </c>
      <c r="BO2075" s="1">
        <v>488.72</v>
      </c>
      <c r="BP2075" s="1">
        <v>0.08</v>
      </c>
      <c r="BR2075" s="1">
        <v>4.598</v>
      </c>
      <c r="BT2075" s="1">
        <v>0.0</v>
      </c>
      <c r="BU2075" s="1">
        <v>0.0</v>
      </c>
      <c r="BY2075" s="1">
        <v>0.0</v>
      </c>
      <c r="BZ2075" s="1">
        <v>0.0</v>
      </c>
      <c r="CB2075" s="1">
        <v>0.0</v>
      </c>
      <c r="CG2075" s="1">
        <v>10140.935</v>
      </c>
      <c r="CH2075" s="1">
        <v>1.66</v>
      </c>
      <c r="CN2075" s="1">
        <v>95.402</v>
      </c>
      <c r="CQ2075" s="1">
        <v>0.0</v>
      </c>
      <c r="CR2075" s="1">
        <v>0.0</v>
      </c>
      <c r="CU2075" s="1">
        <v>0.0</v>
      </c>
      <c r="CV2075" s="1">
        <v>0.0</v>
      </c>
      <c r="CX2075" s="1">
        <v>0.0</v>
      </c>
      <c r="CY2075" s="1">
        <v>0.0</v>
      </c>
      <c r="DA2075" s="1">
        <v>10629.654</v>
      </c>
      <c r="DB2075" s="1">
        <v>7.404</v>
      </c>
      <c r="DF2075" s="1">
        <v>488.72</v>
      </c>
      <c r="DG2075" s="1">
        <v>0.08</v>
      </c>
      <c r="DI2075" s="1">
        <v>4.598</v>
      </c>
      <c r="DN2075" s="1">
        <v>488.72</v>
      </c>
      <c r="DO2075" s="1">
        <v>0.08</v>
      </c>
      <c r="DQ2075" s="1">
        <v>4.598</v>
      </c>
      <c r="DV2075" s="1">
        <v>0.0</v>
      </c>
      <c r="DW2075" s="1">
        <v>0.0</v>
      </c>
      <c r="DY2075" s="1">
        <v>0.0</v>
      </c>
    </row>
    <row r="2076">
      <c r="A2076" s="1" t="s">
        <v>296</v>
      </c>
      <c r="B2076" s="1">
        <v>2022.0</v>
      </c>
      <c r="C2076" s="1" t="s">
        <v>297</v>
      </c>
      <c r="D2076" s="1">
        <v>165135.0</v>
      </c>
      <c r="J2076" s="1">
        <v>0.0</v>
      </c>
      <c r="K2076" s="1">
        <v>0.0</v>
      </c>
      <c r="L2076" s="1">
        <v>0.0</v>
      </c>
      <c r="N2076" s="1">
        <v>611.111</v>
      </c>
      <c r="S2076" s="1">
        <v>0.0</v>
      </c>
      <c r="T2076" s="1">
        <v>0.0</v>
      </c>
      <c r="Y2076" s="1">
        <v>0.0</v>
      </c>
      <c r="AA2076" s="1">
        <v>1.8</v>
      </c>
      <c r="AB2076" s="1">
        <v>10900.172</v>
      </c>
      <c r="AC2076" s="1">
        <v>1.8</v>
      </c>
      <c r="AE2076" s="1">
        <v>0.788</v>
      </c>
      <c r="AF2076" s="1">
        <v>0.058</v>
      </c>
      <c r="AG2076" s="1">
        <v>45187.922</v>
      </c>
      <c r="AK2076" s="1">
        <v>10052.381</v>
      </c>
      <c r="AL2076" s="1">
        <v>1.66</v>
      </c>
      <c r="AO2076" s="1">
        <v>92.222</v>
      </c>
      <c r="AT2076" s="1">
        <v>0.0</v>
      </c>
      <c r="AU2076" s="1">
        <v>0.0</v>
      </c>
      <c r="BA2076" s="1">
        <v>0.0</v>
      </c>
      <c r="BC2076" s="1">
        <v>1.1</v>
      </c>
      <c r="BG2076" s="1">
        <v>0.0</v>
      </c>
      <c r="BH2076" s="1">
        <v>0.0</v>
      </c>
      <c r="BJ2076" s="1">
        <v>0.0</v>
      </c>
      <c r="BO2076" s="1">
        <v>847.791</v>
      </c>
      <c r="BP2076" s="1">
        <v>0.14</v>
      </c>
      <c r="BR2076" s="1">
        <v>7.778</v>
      </c>
      <c r="BT2076" s="1">
        <v>0.0</v>
      </c>
      <c r="BU2076" s="1">
        <v>0.0</v>
      </c>
      <c r="BY2076" s="1">
        <v>0.0</v>
      </c>
      <c r="BZ2076" s="1">
        <v>0.0</v>
      </c>
      <c r="CB2076" s="1">
        <v>0.0</v>
      </c>
      <c r="CG2076" s="1">
        <v>10052.381</v>
      </c>
      <c r="CH2076" s="1">
        <v>1.66</v>
      </c>
      <c r="CN2076" s="1">
        <v>92.222</v>
      </c>
      <c r="CQ2076" s="1">
        <v>0.0</v>
      </c>
      <c r="CR2076" s="1">
        <v>0.0</v>
      </c>
      <c r="CU2076" s="1">
        <v>0.0</v>
      </c>
      <c r="CV2076" s="1">
        <v>0.0</v>
      </c>
      <c r="CX2076" s="1">
        <v>0.0</v>
      </c>
      <c r="CY2076" s="1">
        <v>0.0</v>
      </c>
      <c r="DA2076" s="1">
        <v>10900.172</v>
      </c>
      <c r="DB2076" s="1">
        <v>7.462</v>
      </c>
      <c r="DF2076" s="1">
        <v>847.791</v>
      </c>
      <c r="DG2076" s="1">
        <v>0.14</v>
      </c>
      <c r="DI2076" s="1">
        <v>7.778</v>
      </c>
      <c r="DN2076" s="1">
        <v>847.791</v>
      </c>
      <c r="DO2076" s="1">
        <v>0.14</v>
      </c>
      <c r="DQ2076" s="1">
        <v>7.778</v>
      </c>
      <c r="DV2076" s="1">
        <v>0.0</v>
      </c>
      <c r="DW2076" s="1">
        <v>0.0</v>
      </c>
      <c r="DY2076" s="1">
        <v>0.0</v>
      </c>
    </row>
    <row r="2077">
      <c r="A2077" s="1" t="s">
        <v>296</v>
      </c>
      <c r="B2077" s="1">
        <v>2023.0</v>
      </c>
      <c r="C2077" s="1" t="s">
        <v>297</v>
      </c>
      <c r="D2077" s="1">
        <v>166477.0</v>
      </c>
      <c r="AE2077" s="1">
        <v>-0.547</v>
      </c>
      <c r="AF2077" s="1">
        <v>-0.041</v>
      </c>
      <c r="AG2077" s="1">
        <v>44578.527</v>
      </c>
      <c r="DB2077" s="1">
        <v>7.421</v>
      </c>
    </row>
    <row r="2078">
      <c r="A2078" s="1" t="s">
        <v>298</v>
      </c>
      <c r="B2078" s="1">
        <v>2000.0</v>
      </c>
      <c r="C2078" s="1" t="s">
        <v>299</v>
      </c>
      <c r="D2078" s="1">
        <v>1.1697544E7</v>
      </c>
      <c r="E2078" s="1">
        <v>6.873161728E10</v>
      </c>
      <c r="J2078" s="1">
        <v>46.164</v>
      </c>
      <c r="K2078" s="1">
        <v>0.54</v>
      </c>
      <c r="L2078" s="1">
        <v>8.359</v>
      </c>
      <c r="N2078" s="1">
        <v>374.613</v>
      </c>
      <c r="S2078" s="1">
        <v>46.164</v>
      </c>
      <c r="T2078" s="1">
        <v>0.54</v>
      </c>
      <c r="V2078" s="1">
        <v>0.0</v>
      </c>
      <c r="W2078" s="1">
        <v>0.0</v>
      </c>
      <c r="X2078" s="1">
        <v>0.0</v>
      </c>
      <c r="Y2078" s="1">
        <v>8.359</v>
      </c>
      <c r="AA2078" s="1">
        <v>5.76</v>
      </c>
      <c r="AB2078" s="1">
        <v>492.411</v>
      </c>
      <c r="AC2078" s="1">
        <v>6.46</v>
      </c>
      <c r="AE2078" s="1">
        <v>4.323</v>
      </c>
      <c r="AF2078" s="1">
        <v>1.746</v>
      </c>
      <c r="AG2078" s="1">
        <v>3602.252</v>
      </c>
      <c r="AH2078" s="1">
        <v>0.613</v>
      </c>
      <c r="AK2078" s="1">
        <v>275.271</v>
      </c>
      <c r="AL2078" s="1">
        <v>3.22</v>
      </c>
      <c r="AO2078" s="1">
        <v>49.845</v>
      </c>
      <c r="AT2078" s="1">
        <v>0.0</v>
      </c>
      <c r="AU2078" s="1">
        <v>0.0</v>
      </c>
      <c r="AX2078" s="1">
        <v>0.0</v>
      </c>
      <c r="AY2078" s="1">
        <v>0.0</v>
      </c>
      <c r="AZ2078" s="1">
        <v>0.0</v>
      </c>
      <c r="BA2078" s="1">
        <v>0.0</v>
      </c>
      <c r="BC2078" s="1">
        <v>2.42</v>
      </c>
      <c r="BG2078" s="1">
        <v>213.72</v>
      </c>
      <c r="BH2078" s="1">
        <v>2.5</v>
      </c>
      <c r="BJ2078" s="1">
        <v>38.7</v>
      </c>
      <c r="BO2078" s="1">
        <v>276.981</v>
      </c>
      <c r="BP2078" s="1">
        <v>3.24</v>
      </c>
      <c r="BR2078" s="1">
        <v>50.155</v>
      </c>
      <c r="BT2078" s="1">
        <v>-0.7</v>
      </c>
      <c r="BU2078" s="1">
        <v>-12.153</v>
      </c>
      <c r="BY2078" s="1">
        <v>0.0</v>
      </c>
      <c r="BZ2078" s="1">
        <v>0.0</v>
      </c>
      <c r="CB2078" s="1">
        <v>0.0</v>
      </c>
      <c r="CG2078" s="1">
        <v>229.108</v>
      </c>
      <c r="CH2078" s="1">
        <v>2.68</v>
      </c>
      <c r="CJ2078" s="1">
        <v>-9.841</v>
      </c>
      <c r="CK2078" s="1">
        <v>-1.441</v>
      </c>
      <c r="CL2078" s="1">
        <v>1128.737</v>
      </c>
      <c r="CM2078" s="1">
        <v>13.203</v>
      </c>
      <c r="CN2078" s="1">
        <v>41.486</v>
      </c>
      <c r="CQ2078" s="1">
        <v>0.74</v>
      </c>
      <c r="CR2078" s="1">
        <v>0.2</v>
      </c>
      <c r="CU2078" s="1">
        <v>63.261</v>
      </c>
      <c r="CV2078" s="1">
        <v>17.098</v>
      </c>
      <c r="CX2078" s="1">
        <v>11.455</v>
      </c>
      <c r="CY2078" s="1">
        <v>3.096</v>
      </c>
      <c r="DA2078" s="1">
        <v>552.253</v>
      </c>
      <c r="DB2078" s="1">
        <v>42.138</v>
      </c>
      <c r="DF2078" s="1">
        <v>276.981</v>
      </c>
      <c r="DG2078" s="1">
        <v>3.24</v>
      </c>
      <c r="DI2078" s="1">
        <v>50.155</v>
      </c>
      <c r="DN2078" s="1">
        <v>0.0</v>
      </c>
      <c r="DO2078" s="1">
        <v>0.0</v>
      </c>
      <c r="DQ2078" s="1">
        <v>0.0</v>
      </c>
      <c r="DV2078" s="1">
        <v>0.0</v>
      </c>
      <c r="DW2078" s="1">
        <v>0.0</v>
      </c>
      <c r="DY2078" s="1">
        <v>0.0</v>
      </c>
    </row>
    <row r="2079">
      <c r="A2079" s="1" t="s">
        <v>298</v>
      </c>
      <c r="B2079" s="1">
        <v>2001.0</v>
      </c>
      <c r="C2079" s="1" t="s">
        <v>299</v>
      </c>
      <c r="D2079" s="1">
        <v>1.1969368E7</v>
      </c>
      <c r="E2079" s="1">
        <v>7.040233472E10</v>
      </c>
      <c r="J2079" s="1">
        <v>46.786</v>
      </c>
      <c r="K2079" s="1">
        <v>0.56</v>
      </c>
      <c r="L2079" s="1">
        <v>8.321</v>
      </c>
      <c r="N2079" s="1">
        <v>426.449</v>
      </c>
      <c r="S2079" s="1">
        <v>76.863</v>
      </c>
      <c r="T2079" s="1">
        <v>0.92</v>
      </c>
      <c r="V2079" s="1">
        <v>0.0</v>
      </c>
      <c r="W2079" s="1">
        <v>0.0</v>
      </c>
      <c r="X2079" s="1">
        <v>0.0</v>
      </c>
      <c r="Y2079" s="1">
        <v>13.67</v>
      </c>
      <c r="AA2079" s="1">
        <v>6.42</v>
      </c>
      <c r="AB2079" s="1">
        <v>536.369</v>
      </c>
      <c r="AC2079" s="1">
        <v>6.73</v>
      </c>
      <c r="AE2079" s="1">
        <v>6.013</v>
      </c>
      <c r="AF2079" s="1">
        <v>2.534</v>
      </c>
      <c r="AG2079" s="1">
        <v>3732.116</v>
      </c>
      <c r="AH2079" s="1">
        <v>0.635</v>
      </c>
      <c r="AK2079" s="1">
        <v>316.642</v>
      </c>
      <c r="AL2079" s="1">
        <v>3.79</v>
      </c>
      <c r="AO2079" s="1">
        <v>56.315</v>
      </c>
      <c r="AT2079" s="1">
        <v>0.0</v>
      </c>
      <c r="AU2079" s="1">
        <v>0.0</v>
      </c>
      <c r="AX2079" s="1">
        <v>0.0</v>
      </c>
      <c r="AY2079" s="1">
        <v>0.0</v>
      </c>
      <c r="AZ2079" s="1">
        <v>0.0</v>
      </c>
      <c r="BA2079" s="1">
        <v>0.0</v>
      </c>
      <c r="BC2079" s="1">
        <v>2.87</v>
      </c>
      <c r="BG2079" s="1">
        <v>182.132</v>
      </c>
      <c r="BH2079" s="1">
        <v>2.18</v>
      </c>
      <c r="BJ2079" s="1">
        <v>32.392</v>
      </c>
      <c r="BO2079" s="1">
        <v>245.627</v>
      </c>
      <c r="BP2079" s="1">
        <v>2.94</v>
      </c>
      <c r="BR2079" s="1">
        <v>43.685</v>
      </c>
      <c r="BT2079" s="1">
        <v>-0.31</v>
      </c>
      <c r="BU2079" s="1">
        <v>-4.829</v>
      </c>
      <c r="BY2079" s="1">
        <v>0.0</v>
      </c>
      <c r="BZ2079" s="1">
        <v>0.0</v>
      </c>
      <c r="CB2079" s="1">
        <v>0.0</v>
      </c>
      <c r="CG2079" s="1">
        <v>239.779</v>
      </c>
      <c r="CH2079" s="1">
        <v>2.87</v>
      </c>
      <c r="CJ2079" s="1">
        <v>1.656</v>
      </c>
      <c r="CK2079" s="1">
        <v>0.219</v>
      </c>
      <c r="CL2079" s="1">
        <v>1121.368</v>
      </c>
      <c r="CM2079" s="1">
        <v>13.422</v>
      </c>
      <c r="CN2079" s="1">
        <v>42.645</v>
      </c>
      <c r="CQ2079" s="1">
        <v>0.76</v>
      </c>
      <c r="CR2079" s="1">
        <v>0.2</v>
      </c>
      <c r="CU2079" s="1">
        <v>63.495</v>
      </c>
      <c r="CV2079" s="1">
        <v>16.709</v>
      </c>
      <c r="CX2079" s="1">
        <v>11.293</v>
      </c>
      <c r="CY2079" s="1">
        <v>2.972</v>
      </c>
      <c r="DA2079" s="1">
        <v>562.269</v>
      </c>
      <c r="DB2079" s="1">
        <v>44.671</v>
      </c>
      <c r="DF2079" s="1">
        <v>245.627</v>
      </c>
      <c r="DG2079" s="1">
        <v>2.94</v>
      </c>
      <c r="DI2079" s="1">
        <v>43.685</v>
      </c>
      <c r="DN2079" s="1">
        <v>0.0</v>
      </c>
      <c r="DO2079" s="1">
        <v>0.0</v>
      </c>
      <c r="DQ2079" s="1">
        <v>0.0</v>
      </c>
      <c r="DV2079" s="1">
        <v>0.0</v>
      </c>
      <c r="DW2079" s="1">
        <v>0.0</v>
      </c>
      <c r="DY2079" s="1">
        <v>0.0</v>
      </c>
    </row>
    <row r="2080">
      <c r="A2080" s="1" t="s">
        <v>298</v>
      </c>
      <c r="B2080" s="1">
        <v>2002.0</v>
      </c>
      <c r="C2080" s="1" t="s">
        <v>299</v>
      </c>
      <c r="D2080" s="1">
        <v>1.2246875E7</v>
      </c>
      <c r="E2080" s="1">
        <v>7.3303957504E10</v>
      </c>
      <c r="J2080" s="1">
        <v>41.643</v>
      </c>
      <c r="K2080" s="1">
        <v>0.51</v>
      </c>
      <c r="L2080" s="1">
        <v>7.658</v>
      </c>
      <c r="N2080" s="1">
        <v>454.955</v>
      </c>
      <c r="S2080" s="1">
        <v>83.287</v>
      </c>
      <c r="T2080" s="1">
        <v>1.02</v>
      </c>
      <c r="V2080" s="1">
        <v>0.0</v>
      </c>
      <c r="W2080" s="1">
        <v>0.0</v>
      </c>
      <c r="X2080" s="1">
        <v>0.0</v>
      </c>
      <c r="Y2080" s="1">
        <v>15.315</v>
      </c>
      <c r="AA2080" s="1">
        <v>6.28</v>
      </c>
      <c r="AB2080" s="1">
        <v>512.784</v>
      </c>
      <c r="AC2080" s="1">
        <v>6.66</v>
      </c>
      <c r="AE2080" s="1">
        <v>2.146</v>
      </c>
      <c r="AF2080" s="1">
        <v>0.959</v>
      </c>
      <c r="AG2080" s="1">
        <v>3725.828</v>
      </c>
      <c r="AH2080" s="1">
        <v>0.622</v>
      </c>
      <c r="AK2080" s="1">
        <v>328.247</v>
      </c>
      <c r="AL2080" s="1">
        <v>4.02</v>
      </c>
      <c r="AO2080" s="1">
        <v>60.36</v>
      </c>
      <c r="AT2080" s="1">
        <v>0.0</v>
      </c>
      <c r="AU2080" s="1">
        <v>0.0</v>
      </c>
      <c r="AX2080" s="1">
        <v>0.0</v>
      </c>
      <c r="AY2080" s="1">
        <v>0.0</v>
      </c>
      <c r="AZ2080" s="1">
        <v>0.0</v>
      </c>
      <c r="BA2080" s="1">
        <v>0.0</v>
      </c>
      <c r="BC2080" s="1">
        <v>3.03</v>
      </c>
      <c r="BG2080" s="1">
        <v>157.591</v>
      </c>
      <c r="BH2080" s="1">
        <v>1.93</v>
      </c>
      <c r="BJ2080" s="1">
        <v>28.979</v>
      </c>
      <c r="BO2080" s="1">
        <v>215.565</v>
      </c>
      <c r="BP2080" s="1">
        <v>2.64</v>
      </c>
      <c r="BR2080" s="1">
        <v>39.64</v>
      </c>
      <c r="BT2080" s="1">
        <v>-0.38</v>
      </c>
      <c r="BU2080" s="1">
        <v>-6.051</v>
      </c>
      <c r="BY2080" s="1">
        <v>0.0</v>
      </c>
      <c r="BZ2080" s="1">
        <v>0.0</v>
      </c>
      <c r="CB2080" s="1">
        <v>0.0</v>
      </c>
      <c r="CG2080" s="1">
        <v>244.96</v>
      </c>
      <c r="CH2080" s="1">
        <v>3.0</v>
      </c>
      <c r="CJ2080" s="1">
        <v>-14.637</v>
      </c>
      <c r="CK2080" s="1">
        <v>-1.965</v>
      </c>
      <c r="CL2080" s="1">
        <v>935.543</v>
      </c>
      <c r="CM2080" s="1">
        <v>11.457</v>
      </c>
      <c r="CN2080" s="1">
        <v>45.045</v>
      </c>
      <c r="CQ2080" s="1">
        <v>0.71</v>
      </c>
      <c r="CR2080" s="1">
        <v>0.2</v>
      </c>
      <c r="CU2080" s="1">
        <v>57.974</v>
      </c>
      <c r="CV2080" s="1">
        <v>16.331</v>
      </c>
      <c r="CX2080" s="1">
        <v>10.661</v>
      </c>
      <c r="CY2080" s="1">
        <v>3.003</v>
      </c>
      <c r="DA2080" s="1">
        <v>543.812</v>
      </c>
      <c r="DB2080" s="1">
        <v>45.63</v>
      </c>
      <c r="DF2080" s="1">
        <v>215.565</v>
      </c>
      <c r="DG2080" s="1">
        <v>2.64</v>
      </c>
      <c r="DI2080" s="1">
        <v>39.64</v>
      </c>
      <c r="DN2080" s="1">
        <v>0.0</v>
      </c>
      <c r="DO2080" s="1">
        <v>0.0</v>
      </c>
      <c r="DQ2080" s="1">
        <v>0.0</v>
      </c>
      <c r="DV2080" s="1">
        <v>0.0</v>
      </c>
      <c r="DW2080" s="1">
        <v>0.0</v>
      </c>
      <c r="DY2080" s="1">
        <v>0.0</v>
      </c>
    </row>
    <row r="2081">
      <c r="A2081" s="1" t="s">
        <v>298</v>
      </c>
      <c r="B2081" s="1">
        <v>2003.0</v>
      </c>
      <c r="C2081" s="1" t="s">
        <v>299</v>
      </c>
      <c r="D2081" s="1">
        <v>1.2525788E7</v>
      </c>
      <c r="E2081" s="1">
        <v>7.538839552E10</v>
      </c>
      <c r="J2081" s="1">
        <v>41.514</v>
      </c>
      <c r="K2081" s="1">
        <v>0.52</v>
      </c>
      <c r="L2081" s="1">
        <v>7.525</v>
      </c>
      <c r="N2081" s="1">
        <v>393.632</v>
      </c>
      <c r="S2081" s="1">
        <v>77.44</v>
      </c>
      <c r="T2081" s="1">
        <v>0.97</v>
      </c>
      <c r="V2081" s="1">
        <v>0.0</v>
      </c>
      <c r="W2081" s="1">
        <v>0.0</v>
      </c>
      <c r="X2081" s="1">
        <v>0.0</v>
      </c>
      <c r="Y2081" s="1">
        <v>14.038</v>
      </c>
      <c r="AA2081" s="1">
        <v>6.51</v>
      </c>
      <c r="AB2081" s="1">
        <v>519.728</v>
      </c>
      <c r="AC2081" s="1">
        <v>6.91</v>
      </c>
      <c r="AE2081" s="1">
        <v>2.542</v>
      </c>
      <c r="AF2081" s="1">
        <v>1.16</v>
      </c>
      <c r="AG2081" s="1">
        <v>3735.451</v>
      </c>
      <c r="AH2081" s="1">
        <v>0.621</v>
      </c>
      <c r="AK2081" s="1">
        <v>282.617</v>
      </c>
      <c r="AL2081" s="1">
        <v>3.54</v>
      </c>
      <c r="AO2081" s="1">
        <v>51.23</v>
      </c>
      <c r="AT2081" s="1">
        <v>0.0</v>
      </c>
      <c r="AU2081" s="1">
        <v>0.0</v>
      </c>
      <c r="AX2081" s="1">
        <v>0.0</v>
      </c>
      <c r="AY2081" s="1">
        <v>0.0</v>
      </c>
      <c r="AZ2081" s="1">
        <v>0.0</v>
      </c>
      <c r="BA2081" s="1">
        <v>0.0</v>
      </c>
      <c r="BC2081" s="1">
        <v>2.72</v>
      </c>
      <c r="BG2081" s="1">
        <v>211.564</v>
      </c>
      <c r="BH2081" s="1">
        <v>2.65</v>
      </c>
      <c r="BJ2081" s="1">
        <v>38.35</v>
      </c>
      <c r="BO2081" s="1">
        <v>269.045</v>
      </c>
      <c r="BP2081" s="1">
        <v>3.37</v>
      </c>
      <c r="BR2081" s="1">
        <v>48.77</v>
      </c>
      <c r="BT2081" s="1">
        <v>-0.4</v>
      </c>
      <c r="BU2081" s="1">
        <v>-6.144</v>
      </c>
      <c r="BY2081" s="1">
        <v>0.0</v>
      </c>
      <c r="BZ2081" s="1">
        <v>0.0</v>
      </c>
      <c r="CB2081" s="1">
        <v>0.0</v>
      </c>
      <c r="CG2081" s="1">
        <v>205.177</v>
      </c>
      <c r="CH2081" s="1">
        <v>2.57</v>
      </c>
      <c r="CJ2081" s="1">
        <v>22.229</v>
      </c>
      <c r="CK2081" s="1">
        <v>2.547</v>
      </c>
      <c r="CL2081" s="1">
        <v>1118.042</v>
      </c>
      <c r="CM2081" s="1">
        <v>14.004</v>
      </c>
      <c r="CN2081" s="1">
        <v>37.192</v>
      </c>
      <c r="CQ2081" s="1">
        <v>0.72</v>
      </c>
      <c r="CR2081" s="1">
        <v>0.2</v>
      </c>
      <c r="CU2081" s="1">
        <v>57.481</v>
      </c>
      <c r="CV2081" s="1">
        <v>15.967</v>
      </c>
      <c r="CX2081" s="1">
        <v>10.42</v>
      </c>
      <c r="CY2081" s="1">
        <v>2.894</v>
      </c>
      <c r="DA2081" s="1">
        <v>551.662</v>
      </c>
      <c r="DB2081" s="1">
        <v>46.789</v>
      </c>
      <c r="DF2081" s="1">
        <v>269.045</v>
      </c>
      <c r="DG2081" s="1">
        <v>3.37</v>
      </c>
      <c r="DI2081" s="1">
        <v>48.77</v>
      </c>
      <c r="DN2081" s="1">
        <v>0.0</v>
      </c>
      <c r="DO2081" s="1">
        <v>0.0</v>
      </c>
      <c r="DQ2081" s="1">
        <v>0.0</v>
      </c>
      <c r="DV2081" s="1">
        <v>0.0</v>
      </c>
      <c r="DW2081" s="1">
        <v>0.0</v>
      </c>
      <c r="DY2081" s="1">
        <v>0.0</v>
      </c>
    </row>
    <row r="2082">
      <c r="A2082" s="1" t="s">
        <v>298</v>
      </c>
      <c r="B2082" s="1">
        <v>2004.0</v>
      </c>
      <c r="C2082" s="1" t="s">
        <v>299</v>
      </c>
      <c r="D2082" s="1">
        <v>1.2807357E7</v>
      </c>
      <c r="E2082" s="1">
        <v>7.8142889984E10</v>
      </c>
      <c r="J2082" s="1">
        <v>41.382</v>
      </c>
      <c r="K2082" s="1">
        <v>0.53</v>
      </c>
      <c r="L2082" s="1">
        <v>8.255</v>
      </c>
      <c r="N2082" s="1">
        <v>389.408</v>
      </c>
      <c r="S2082" s="1">
        <v>87.45</v>
      </c>
      <c r="T2082" s="1">
        <v>1.12</v>
      </c>
      <c r="V2082" s="1">
        <v>0.0</v>
      </c>
      <c r="W2082" s="1">
        <v>0.0</v>
      </c>
      <c r="X2082" s="1">
        <v>0.0</v>
      </c>
      <c r="Y2082" s="1">
        <v>17.445</v>
      </c>
      <c r="AA2082" s="1">
        <v>6.0</v>
      </c>
      <c r="AB2082" s="1">
        <v>468.481</v>
      </c>
      <c r="AC2082" s="1">
        <v>6.42</v>
      </c>
      <c r="AE2082" s="1">
        <v>-5.871</v>
      </c>
      <c r="AF2082" s="1">
        <v>-2.747</v>
      </c>
      <c r="AG2082" s="1">
        <v>3438.85</v>
      </c>
      <c r="AH2082" s="1">
        <v>0.564</v>
      </c>
      <c r="AK2082" s="1">
        <v>245.952</v>
      </c>
      <c r="AL2082" s="1">
        <v>3.15</v>
      </c>
      <c r="AO2082" s="1">
        <v>49.065</v>
      </c>
      <c r="AT2082" s="1">
        <v>0.0</v>
      </c>
      <c r="AU2082" s="1">
        <v>0.0</v>
      </c>
      <c r="AX2082" s="1">
        <v>0.0</v>
      </c>
      <c r="AY2082" s="1">
        <v>0.0</v>
      </c>
      <c r="AZ2082" s="1">
        <v>0.0</v>
      </c>
      <c r="BA2082" s="1">
        <v>0.0</v>
      </c>
      <c r="BC2082" s="1">
        <v>2.5</v>
      </c>
      <c r="BG2082" s="1">
        <v>198.324</v>
      </c>
      <c r="BH2082" s="1">
        <v>2.54</v>
      </c>
      <c r="BJ2082" s="1">
        <v>39.564</v>
      </c>
      <c r="BO2082" s="1">
        <v>255.322</v>
      </c>
      <c r="BP2082" s="1">
        <v>3.27</v>
      </c>
      <c r="BR2082" s="1">
        <v>50.935</v>
      </c>
      <c r="BT2082" s="1">
        <v>-0.42</v>
      </c>
      <c r="BU2082" s="1">
        <v>-7.0</v>
      </c>
      <c r="BY2082" s="1">
        <v>0.0</v>
      </c>
      <c r="BZ2082" s="1">
        <v>0.0</v>
      </c>
      <c r="CB2082" s="1">
        <v>0.0</v>
      </c>
      <c r="CG2082" s="1">
        <v>158.503</v>
      </c>
      <c r="CH2082" s="1">
        <v>2.03</v>
      </c>
      <c r="CJ2082" s="1">
        <v>-9.679</v>
      </c>
      <c r="CK2082" s="1">
        <v>-1.355</v>
      </c>
      <c r="CL2082" s="1">
        <v>987.63</v>
      </c>
      <c r="CM2082" s="1">
        <v>12.649</v>
      </c>
      <c r="CN2082" s="1">
        <v>31.62</v>
      </c>
      <c r="CQ2082" s="1">
        <v>0.73</v>
      </c>
      <c r="CR2082" s="1">
        <v>0.2</v>
      </c>
      <c r="CU2082" s="1">
        <v>56.998</v>
      </c>
      <c r="CV2082" s="1">
        <v>15.616</v>
      </c>
      <c r="CX2082" s="1">
        <v>11.371</v>
      </c>
      <c r="CY2082" s="1">
        <v>3.115</v>
      </c>
      <c r="DA2082" s="1">
        <v>501.274</v>
      </c>
      <c r="DB2082" s="1">
        <v>44.043</v>
      </c>
      <c r="DF2082" s="1">
        <v>255.322</v>
      </c>
      <c r="DG2082" s="1">
        <v>3.27</v>
      </c>
      <c r="DI2082" s="1">
        <v>50.935</v>
      </c>
      <c r="DN2082" s="1">
        <v>0.0</v>
      </c>
      <c r="DO2082" s="1">
        <v>0.0</v>
      </c>
      <c r="DQ2082" s="1">
        <v>0.0</v>
      </c>
      <c r="DV2082" s="1">
        <v>0.0</v>
      </c>
      <c r="DW2082" s="1">
        <v>0.0</v>
      </c>
      <c r="DY2082" s="1">
        <v>0.0</v>
      </c>
    </row>
    <row r="2083">
      <c r="A2083" s="1" t="s">
        <v>298</v>
      </c>
      <c r="B2083" s="1">
        <v>2005.0</v>
      </c>
      <c r="C2083" s="1" t="s">
        <v>299</v>
      </c>
      <c r="D2083" s="1">
        <v>1.3087587E7</v>
      </c>
      <c r="E2083" s="1">
        <v>8.0920961024E10</v>
      </c>
      <c r="J2083" s="1">
        <v>63.419</v>
      </c>
      <c r="K2083" s="1">
        <v>0.83</v>
      </c>
      <c r="L2083" s="1">
        <v>11.942</v>
      </c>
      <c r="N2083" s="1">
        <v>358.273</v>
      </c>
      <c r="S2083" s="1">
        <v>81.757</v>
      </c>
      <c r="T2083" s="1">
        <v>1.07</v>
      </c>
      <c r="V2083" s="1">
        <v>0.0</v>
      </c>
      <c r="W2083" s="1">
        <v>0.0</v>
      </c>
      <c r="X2083" s="1">
        <v>0.0</v>
      </c>
      <c r="Y2083" s="1">
        <v>15.396</v>
      </c>
      <c r="AA2083" s="1">
        <v>6.64</v>
      </c>
      <c r="AB2083" s="1">
        <v>507.351</v>
      </c>
      <c r="AC2083" s="1">
        <v>6.95</v>
      </c>
      <c r="AE2083" s="1">
        <v>5.632</v>
      </c>
      <c r="AF2083" s="1">
        <v>2.48</v>
      </c>
      <c r="AG2083" s="1">
        <v>3554.738</v>
      </c>
      <c r="AH2083" s="1">
        <v>0.575</v>
      </c>
      <c r="AK2083" s="1">
        <v>233.045</v>
      </c>
      <c r="AL2083" s="1">
        <v>3.05</v>
      </c>
      <c r="AO2083" s="1">
        <v>43.885</v>
      </c>
      <c r="AT2083" s="1">
        <v>0.0</v>
      </c>
      <c r="AU2083" s="1">
        <v>0.0</v>
      </c>
      <c r="AX2083" s="1">
        <v>0.0</v>
      </c>
      <c r="AY2083" s="1">
        <v>0.0</v>
      </c>
      <c r="AZ2083" s="1">
        <v>0.0</v>
      </c>
      <c r="BA2083" s="1">
        <v>0.0</v>
      </c>
      <c r="BC2083" s="1">
        <v>2.49</v>
      </c>
      <c r="BG2083" s="1">
        <v>222.348</v>
      </c>
      <c r="BH2083" s="1">
        <v>2.91</v>
      </c>
      <c r="BJ2083" s="1">
        <v>41.871</v>
      </c>
      <c r="BO2083" s="1">
        <v>297.992</v>
      </c>
      <c r="BP2083" s="1">
        <v>3.9</v>
      </c>
      <c r="BR2083" s="1">
        <v>56.115</v>
      </c>
      <c r="BT2083" s="1">
        <v>-0.31</v>
      </c>
      <c r="BU2083" s="1">
        <v>-4.669</v>
      </c>
      <c r="BY2083" s="1">
        <v>0.0</v>
      </c>
      <c r="BZ2083" s="1">
        <v>0.0</v>
      </c>
      <c r="CB2083" s="1">
        <v>0.0</v>
      </c>
      <c r="CG2083" s="1">
        <v>151.288</v>
      </c>
      <c r="CH2083" s="1">
        <v>1.98</v>
      </c>
      <c r="CJ2083" s="1">
        <v>-13.653</v>
      </c>
      <c r="CK2083" s="1">
        <v>-1.727</v>
      </c>
      <c r="CL2083" s="1">
        <v>834.526</v>
      </c>
      <c r="CM2083" s="1">
        <v>10.922</v>
      </c>
      <c r="CN2083" s="1">
        <v>28.489</v>
      </c>
      <c r="CQ2083" s="1">
        <v>0.99</v>
      </c>
      <c r="CR2083" s="1">
        <v>0.16</v>
      </c>
      <c r="CU2083" s="1">
        <v>75.644</v>
      </c>
      <c r="CV2083" s="1">
        <v>12.225</v>
      </c>
      <c r="CX2083" s="1">
        <v>14.245</v>
      </c>
      <c r="CY2083" s="1">
        <v>2.302</v>
      </c>
      <c r="DA2083" s="1">
        <v>531.038</v>
      </c>
      <c r="DB2083" s="1">
        <v>46.523</v>
      </c>
      <c r="DF2083" s="1">
        <v>297.992</v>
      </c>
      <c r="DG2083" s="1">
        <v>3.9</v>
      </c>
      <c r="DI2083" s="1">
        <v>56.115</v>
      </c>
      <c r="DN2083" s="1">
        <v>0.0</v>
      </c>
      <c r="DO2083" s="1">
        <v>0.0</v>
      </c>
      <c r="DQ2083" s="1">
        <v>0.0</v>
      </c>
      <c r="DV2083" s="1">
        <v>0.0</v>
      </c>
      <c r="DW2083" s="1">
        <v>0.0</v>
      </c>
      <c r="DY2083" s="1">
        <v>0.0</v>
      </c>
    </row>
    <row r="2084">
      <c r="A2084" s="1" t="s">
        <v>298</v>
      </c>
      <c r="B2084" s="1">
        <v>2006.0</v>
      </c>
      <c r="C2084" s="1" t="s">
        <v>299</v>
      </c>
      <c r="D2084" s="1">
        <v>1.3367408E7</v>
      </c>
      <c r="E2084" s="1">
        <v>8.5238079488E10</v>
      </c>
      <c r="J2084" s="1">
        <v>58.351</v>
      </c>
      <c r="K2084" s="1">
        <v>0.78</v>
      </c>
      <c r="L2084" s="1">
        <v>9.911</v>
      </c>
      <c r="N2084" s="1">
        <v>368.488</v>
      </c>
      <c r="S2084" s="1">
        <v>82.29</v>
      </c>
      <c r="T2084" s="1">
        <v>1.1</v>
      </c>
      <c r="V2084" s="1">
        <v>0.0</v>
      </c>
      <c r="W2084" s="1">
        <v>0.0</v>
      </c>
      <c r="X2084" s="1">
        <v>0.0</v>
      </c>
      <c r="Y2084" s="1">
        <v>13.977</v>
      </c>
      <c r="AA2084" s="1">
        <v>7.79</v>
      </c>
      <c r="AB2084" s="1">
        <v>582.761</v>
      </c>
      <c r="AC2084" s="1">
        <v>7.87</v>
      </c>
      <c r="AE2084" s="1">
        <v>5.803</v>
      </c>
      <c r="AF2084" s="1">
        <v>2.7</v>
      </c>
      <c r="AG2084" s="1">
        <v>3682.272</v>
      </c>
      <c r="AH2084" s="1">
        <v>0.577</v>
      </c>
      <c r="AK2084" s="1">
        <v>273.8</v>
      </c>
      <c r="AL2084" s="1">
        <v>3.66</v>
      </c>
      <c r="AO2084" s="1">
        <v>46.506</v>
      </c>
      <c r="AT2084" s="1">
        <v>0.0</v>
      </c>
      <c r="AU2084" s="1">
        <v>0.0</v>
      </c>
      <c r="AX2084" s="1">
        <v>0.0</v>
      </c>
      <c r="AY2084" s="1">
        <v>0.0</v>
      </c>
      <c r="AZ2084" s="1">
        <v>0.0</v>
      </c>
      <c r="BA2084" s="1">
        <v>0.0</v>
      </c>
      <c r="BC2084" s="1">
        <v>2.9</v>
      </c>
      <c r="BG2084" s="1">
        <v>244.625</v>
      </c>
      <c r="BH2084" s="1">
        <v>3.27</v>
      </c>
      <c r="BJ2084" s="1">
        <v>41.55</v>
      </c>
      <c r="BO2084" s="1">
        <v>314.945</v>
      </c>
      <c r="BP2084" s="1">
        <v>4.21</v>
      </c>
      <c r="BR2084" s="1">
        <v>53.494</v>
      </c>
      <c r="BT2084" s="1">
        <v>-0.08</v>
      </c>
      <c r="BU2084" s="1">
        <v>-1.027</v>
      </c>
      <c r="BY2084" s="1">
        <v>0.0</v>
      </c>
      <c r="BZ2084" s="1">
        <v>0.0</v>
      </c>
      <c r="CB2084" s="1">
        <v>0.0</v>
      </c>
      <c r="CG2084" s="1">
        <v>191.511</v>
      </c>
      <c r="CH2084" s="1">
        <v>2.56</v>
      </c>
      <c r="CJ2084" s="1">
        <v>17.438</v>
      </c>
      <c r="CK2084" s="1">
        <v>1.905</v>
      </c>
      <c r="CL2084" s="1">
        <v>959.536</v>
      </c>
      <c r="CM2084" s="1">
        <v>12.827</v>
      </c>
      <c r="CN2084" s="1">
        <v>32.529</v>
      </c>
      <c r="CQ2084" s="1">
        <v>0.94</v>
      </c>
      <c r="CR2084" s="1">
        <v>0.16</v>
      </c>
      <c r="CU2084" s="1">
        <v>70.32</v>
      </c>
      <c r="CV2084" s="1">
        <v>11.969</v>
      </c>
      <c r="CX2084" s="1">
        <v>11.944</v>
      </c>
      <c r="CY2084" s="1">
        <v>2.033</v>
      </c>
      <c r="DA2084" s="1">
        <v>588.745</v>
      </c>
      <c r="DB2084" s="1">
        <v>49.222</v>
      </c>
      <c r="DF2084" s="1">
        <v>314.945</v>
      </c>
      <c r="DG2084" s="1">
        <v>4.21</v>
      </c>
      <c r="DI2084" s="1">
        <v>53.494</v>
      </c>
      <c r="DN2084" s="1">
        <v>0.0</v>
      </c>
      <c r="DO2084" s="1">
        <v>0.0</v>
      </c>
      <c r="DQ2084" s="1">
        <v>0.0</v>
      </c>
      <c r="DV2084" s="1">
        <v>0.0</v>
      </c>
      <c r="DW2084" s="1">
        <v>0.0</v>
      </c>
      <c r="DY2084" s="1">
        <v>0.0</v>
      </c>
    </row>
    <row r="2085">
      <c r="A2085" s="1" t="s">
        <v>298</v>
      </c>
      <c r="B2085" s="1">
        <v>2007.0</v>
      </c>
      <c r="C2085" s="1" t="s">
        <v>299</v>
      </c>
      <c r="D2085" s="1">
        <v>1.365199E7</v>
      </c>
      <c r="E2085" s="1">
        <v>9.0511917056E10</v>
      </c>
      <c r="J2085" s="1">
        <v>86.434</v>
      </c>
      <c r="K2085" s="1">
        <v>1.18</v>
      </c>
      <c r="L2085" s="1">
        <v>13.532</v>
      </c>
      <c r="N2085" s="1">
        <v>389.908</v>
      </c>
      <c r="S2085" s="1">
        <v>82.772</v>
      </c>
      <c r="T2085" s="1">
        <v>1.13</v>
      </c>
      <c r="V2085" s="1">
        <v>0.0</v>
      </c>
      <c r="W2085" s="1">
        <v>0.0</v>
      </c>
      <c r="X2085" s="1">
        <v>0.0</v>
      </c>
      <c r="Y2085" s="1">
        <v>12.959</v>
      </c>
      <c r="AA2085" s="1">
        <v>8.6</v>
      </c>
      <c r="AB2085" s="1">
        <v>629.945</v>
      </c>
      <c r="AC2085" s="1">
        <v>8.72</v>
      </c>
      <c r="AE2085" s="1">
        <v>9.8</v>
      </c>
      <c r="AF2085" s="1">
        <v>4.824</v>
      </c>
      <c r="AG2085" s="1">
        <v>3958.862</v>
      </c>
      <c r="AH2085" s="1">
        <v>0.597</v>
      </c>
      <c r="AK2085" s="1">
        <v>313.507</v>
      </c>
      <c r="AL2085" s="1">
        <v>4.28</v>
      </c>
      <c r="AO2085" s="1">
        <v>49.083</v>
      </c>
      <c r="AT2085" s="1">
        <v>0.0</v>
      </c>
      <c r="AU2085" s="1">
        <v>0.0</v>
      </c>
      <c r="AX2085" s="1">
        <v>0.0</v>
      </c>
      <c r="AY2085" s="1">
        <v>0.0</v>
      </c>
      <c r="AZ2085" s="1">
        <v>0.0</v>
      </c>
      <c r="BA2085" s="1">
        <v>0.0</v>
      </c>
      <c r="BC2085" s="1">
        <v>3.4</v>
      </c>
      <c r="BG2085" s="1">
        <v>219.748</v>
      </c>
      <c r="BH2085" s="1">
        <v>3.0</v>
      </c>
      <c r="BJ2085" s="1">
        <v>34.404</v>
      </c>
      <c r="BO2085" s="1">
        <v>325.227</v>
      </c>
      <c r="BP2085" s="1">
        <v>4.44</v>
      </c>
      <c r="BR2085" s="1">
        <v>50.917</v>
      </c>
      <c r="BT2085" s="1">
        <v>-0.12</v>
      </c>
      <c r="BU2085" s="1">
        <v>-1.395</v>
      </c>
      <c r="BY2085" s="1">
        <v>0.0</v>
      </c>
      <c r="BZ2085" s="1">
        <v>0.0</v>
      </c>
      <c r="CB2085" s="1">
        <v>0.0</v>
      </c>
      <c r="CG2085" s="1">
        <v>230.736</v>
      </c>
      <c r="CH2085" s="1">
        <v>3.15</v>
      </c>
      <c r="CJ2085" s="1">
        <v>-21.479</v>
      </c>
      <c r="CK2085" s="1">
        <v>-2.755</v>
      </c>
      <c r="CL2085" s="1">
        <v>737.732</v>
      </c>
      <c r="CM2085" s="1">
        <v>10.072</v>
      </c>
      <c r="CN2085" s="1">
        <v>36.124</v>
      </c>
      <c r="CQ2085" s="1">
        <v>1.44</v>
      </c>
      <c r="CR2085" s="1">
        <v>0.26</v>
      </c>
      <c r="CU2085" s="1">
        <v>105.479</v>
      </c>
      <c r="CV2085" s="1">
        <v>19.045</v>
      </c>
      <c r="CX2085" s="1">
        <v>16.514</v>
      </c>
      <c r="CY2085" s="1">
        <v>2.982</v>
      </c>
      <c r="DA2085" s="1">
        <v>638.735</v>
      </c>
      <c r="DB2085" s="1">
        <v>54.046</v>
      </c>
      <c r="DF2085" s="1">
        <v>325.227</v>
      </c>
      <c r="DG2085" s="1">
        <v>4.44</v>
      </c>
      <c r="DI2085" s="1">
        <v>50.917</v>
      </c>
      <c r="DN2085" s="1">
        <v>0.0</v>
      </c>
      <c r="DO2085" s="1">
        <v>0.0</v>
      </c>
      <c r="DQ2085" s="1">
        <v>0.0</v>
      </c>
      <c r="DV2085" s="1">
        <v>0.0</v>
      </c>
      <c r="DW2085" s="1">
        <v>0.0</v>
      </c>
      <c r="DY2085" s="1">
        <v>0.0</v>
      </c>
    </row>
    <row r="2086">
      <c r="A2086" s="1" t="s">
        <v>298</v>
      </c>
      <c r="B2086" s="1">
        <v>2008.0</v>
      </c>
      <c r="C2086" s="1" t="s">
        <v>299</v>
      </c>
      <c r="D2086" s="1">
        <v>1.3935128E7</v>
      </c>
      <c r="E2086" s="1">
        <v>9.3386252288E10</v>
      </c>
      <c r="J2086" s="1">
        <v>60.279</v>
      </c>
      <c r="K2086" s="1">
        <v>0.84</v>
      </c>
      <c r="L2086" s="1">
        <v>9.677</v>
      </c>
      <c r="N2086" s="1">
        <v>355.991</v>
      </c>
      <c r="S2086" s="1">
        <v>81.808</v>
      </c>
      <c r="T2086" s="1">
        <v>1.14</v>
      </c>
      <c r="V2086" s="1">
        <v>0.0</v>
      </c>
      <c r="W2086" s="1">
        <v>0.0</v>
      </c>
      <c r="X2086" s="1">
        <v>0.0</v>
      </c>
      <c r="Y2086" s="1">
        <v>13.134</v>
      </c>
      <c r="AA2086" s="1">
        <v>8.61</v>
      </c>
      <c r="AB2086" s="1">
        <v>617.863</v>
      </c>
      <c r="AC2086" s="1">
        <v>8.68</v>
      </c>
      <c r="AE2086" s="1">
        <v>-8.998</v>
      </c>
      <c r="AF2086" s="1">
        <v>-4.863</v>
      </c>
      <c r="AG2086" s="1">
        <v>3529.438</v>
      </c>
      <c r="AH2086" s="1">
        <v>0.527</v>
      </c>
      <c r="AK2086" s="1">
        <v>280.586</v>
      </c>
      <c r="AL2086" s="1">
        <v>3.91</v>
      </c>
      <c r="AO2086" s="1">
        <v>45.046</v>
      </c>
      <c r="AT2086" s="1">
        <v>0.0</v>
      </c>
      <c r="AU2086" s="1">
        <v>0.0</v>
      </c>
      <c r="AX2086" s="1">
        <v>0.0</v>
      </c>
      <c r="AY2086" s="1">
        <v>0.0</v>
      </c>
      <c r="AZ2086" s="1">
        <v>0.0</v>
      </c>
      <c r="BA2086" s="1">
        <v>0.0</v>
      </c>
      <c r="BC2086" s="1">
        <v>3.09</v>
      </c>
      <c r="BG2086" s="1">
        <v>261.21</v>
      </c>
      <c r="BH2086" s="1">
        <v>3.64</v>
      </c>
      <c r="BJ2086" s="1">
        <v>41.935</v>
      </c>
      <c r="BO2086" s="1">
        <v>342.3</v>
      </c>
      <c r="BP2086" s="1">
        <v>4.77</v>
      </c>
      <c r="BR2086" s="1">
        <v>54.954</v>
      </c>
      <c r="BT2086" s="1">
        <v>-0.07</v>
      </c>
      <c r="BU2086" s="1">
        <v>-0.813</v>
      </c>
      <c r="BY2086" s="1">
        <v>0.0</v>
      </c>
      <c r="BZ2086" s="1">
        <v>0.0</v>
      </c>
      <c r="CB2086" s="1">
        <v>0.0</v>
      </c>
      <c r="CG2086" s="1">
        <v>198.778</v>
      </c>
      <c r="CH2086" s="1">
        <v>2.77</v>
      </c>
      <c r="CJ2086" s="1">
        <v>-1.582</v>
      </c>
      <c r="CK2086" s="1">
        <v>-0.159</v>
      </c>
      <c r="CL2086" s="1">
        <v>711.312</v>
      </c>
      <c r="CM2086" s="1">
        <v>9.912</v>
      </c>
      <c r="CN2086" s="1">
        <v>31.912</v>
      </c>
      <c r="CQ2086" s="1">
        <v>1.13</v>
      </c>
      <c r="CR2086" s="1">
        <v>0.29</v>
      </c>
      <c r="CU2086" s="1">
        <v>81.09</v>
      </c>
      <c r="CV2086" s="1">
        <v>20.811</v>
      </c>
      <c r="CX2086" s="1">
        <v>13.018</v>
      </c>
      <c r="CY2086" s="1">
        <v>3.341</v>
      </c>
      <c r="DA2086" s="1">
        <v>622.886</v>
      </c>
      <c r="DB2086" s="1">
        <v>49.183</v>
      </c>
      <c r="DF2086" s="1">
        <v>342.3</v>
      </c>
      <c r="DG2086" s="1">
        <v>4.77</v>
      </c>
      <c r="DI2086" s="1">
        <v>54.954</v>
      </c>
      <c r="DN2086" s="1">
        <v>0.0</v>
      </c>
      <c r="DO2086" s="1">
        <v>0.0</v>
      </c>
      <c r="DQ2086" s="1">
        <v>0.0</v>
      </c>
      <c r="DV2086" s="1">
        <v>0.0</v>
      </c>
      <c r="DW2086" s="1">
        <v>0.0</v>
      </c>
      <c r="DY2086" s="1">
        <v>0.0</v>
      </c>
    </row>
    <row r="2087">
      <c r="A2087" s="1" t="s">
        <v>298</v>
      </c>
      <c r="B2087" s="1">
        <v>2009.0</v>
      </c>
      <c r="C2087" s="1" t="s">
        <v>299</v>
      </c>
      <c r="D2087" s="1">
        <v>1.4215574E7</v>
      </c>
      <c r="E2087" s="1">
        <v>9.377378304E10</v>
      </c>
      <c r="J2087" s="1">
        <v>62.607</v>
      </c>
      <c r="K2087" s="1">
        <v>0.89</v>
      </c>
      <c r="L2087" s="1">
        <v>9.989</v>
      </c>
      <c r="N2087" s="1">
        <v>405.163</v>
      </c>
      <c r="S2087" s="1">
        <v>51.352</v>
      </c>
      <c r="T2087" s="1">
        <v>0.73</v>
      </c>
      <c r="V2087" s="1">
        <v>0.0</v>
      </c>
      <c r="W2087" s="1">
        <v>0.0</v>
      </c>
      <c r="X2087" s="1">
        <v>0.0</v>
      </c>
      <c r="Y2087" s="1">
        <v>8.193</v>
      </c>
      <c r="AA2087" s="1">
        <v>8.85</v>
      </c>
      <c r="AB2087" s="1">
        <v>622.557</v>
      </c>
      <c r="AC2087" s="1">
        <v>8.91</v>
      </c>
      <c r="AE2087" s="1">
        <v>7.573</v>
      </c>
      <c r="AF2087" s="1">
        <v>3.725</v>
      </c>
      <c r="AG2087" s="1">
        <v>3721.832</v>
      </c>
      <c r="AH2087" s="1">
        <v>0.564</v>
      </c>
      <c r="AK2087" s="1">
        <v>339.768</v>
      </c>
      <c r="AL2087" s="1">
        <v>4.83</v>
      </c>
      <c r="AO2087" s="1">
        <v>54.209</v>
      </c>
      <c r="AT2087" s="1">
        <v>0.0</v>
      </c>
      <c r="AU2087" s="1">
        <v>0.0</v>
      </c>
      <c r="AX2087" s="1">
        <v>0.0</v>
      </c>
      <c r="AY2087" s="1">
        <v>0.0</v>
      </c>
      <c r="AZ2087" s="1">
        <v>0.0</v>
      </c>
      <c r="BA2087" s="1">
        <v>0.0</v>
      </c>
      <c r="BC2087" s="1">
        <v>3.61</v>
      </c>
      <c r="BG2087" s="1">
        <v>204.705</v>
      </c>
      <c r="BH2087" s="1">
        <v>2.91</v>
      </c>
      <c r="BJ2087" s="1">
        <v>32.66</v>
      </c>
      <c r="BO2087" s="1">
        <v>287.009</v>
      </c>
      <c r="BP2087" s="1">
        <v>4.08</v>
      </c>
      <c r="BR2087" s="1">
        <v>45.791</v>
      </c>
      <c r="BT2087" s="1">
        <v>-0.06</v>
      </c>
      <c r="BU2087" s="1">
        <v>-0.678</v>
      </c>
      <c r="BY2087" s="1">
        <v>0.0</v>
      </c>
      <c r="BZ2087" s="1">
        <v>0.0</v>
      </c>
      <c r="CB2087" s="1">
        <v>0.0</v>
      </c>
      <c r="CG2087" s="1">
        <v>288.416</v>
      </c>
      <c r="CH2087" s="1">
        <v>4.1</v>
      </c>
      <c r="CJ2087" s="1">
        <v>-13.217</v>
      </c>
      <c r="CK2087" s="1">
        <v>-1.31</v>
      </c>
      <c r="CL2087" s="1">
        <v>605.117</v>
      </c>
      <c r="CM2087" s="1">
        <v>8.602</v>
      </c>
      <c r="CN2087" s="1">
        <v>46.016</v>
      </c>
      <c r="CQ2087" s="1">
        <v>1.17</v>
      </c>
      <c r="CR2087" s="1">
        <v>0.28</v>
      </c>
      <c r="CU2087" s="1">
        <v>82.304</v>
      </c>
      <c r="CV2087" s="1">
        <v>19.697</v>
      </c>
      <c r="CX2087" s="1">
        <v>13.131</v>
      </c>
      <c r="CY2087" s="1">
        <v>3.143</v>
      </c>
      <c r="DA2087" s="1">
        <v>626.777</v>
      </c>
      <c r="DB2087" s="1">
        <v>52.908</v>
      </c>
      <c r="DF2087" s="1">
        <v>287.009</v>
      </c>
      <c r="DG2087" s="1">
        <v>4.08</v>
      </c>
      <c r="DI2087" s="1">
        <v>45.791</v>
      </c>
      <c r="DN2087" s="1">
        <v>0.0</v>
      </c>
      <c r="DO2087" s="1">
        <v>0.0</v>
      </c>
      <c r="DQ2087" s="1">
        <v>0.0</v>
      </c>
      <c r="DV2087" s="1">
        <v>0.0</v>
      </c>
      <c r="DW2087" s="1">
        <v>0.0</v>
      </c>
      <c r="DY2087" s="1">
        <v>0.0</v>
      </c>
    </row>
    <row r="2088">
      <c r="A2088" s="1" t="s">
        <v>298</v>
      </c>
      <c r="B2088" s="1">
        <v>2010.0</v>
      </c>
      <c r="C2088" s="1" t="s">
        <v>299</v>
      </c>
      <c r="D2088" s="1">
        <v>1.4500078E7</v>
      </c>
      <c r="E2088" s="1">
        <v>9.6390291456E10</v>
      </c>
      <c r="J2088" s="1">
        <v>107.586</v>
      </c>
      <c r="K2088" s="1">
        <v>1.56</v>
      </c>
      <c r="L2088" s="1">
        <v>17.647</v>
      </c>
      <c r="N2088" s="1">
        <v>316.742</v>
      </c>
      <c r="S2088" s="1">
        <v>80.689</v>
      </c>
      <c r="T2088" s="1">
        <v>1.17</v>
      </c>
      <c r="V2088" s="1">
        <v>0.0</v>
      </c>
      <c r="W2088" s="1">
        <v>0.0</v>
      </c>
      <c r="X2088" s="1">
        <v>0.0</v>
      </c>
      <c r="Y2088" s="1">
        <v>13.235</v>
      </c>
      <c r="AA2088" s="1">
        <v>9.06</v>
      </c>
      <c r="AB2088" s="1">
        <v>624.824</v>
      </c>
      <c r="AC2088" s="1">
        <v>8.84</v>
      </c>
      <c r="AE2088" s="1">
        <v>-0.628</v>
      </c>
      <c r="AF2088" s="1">
        <v>-0.332</v>
      </c>
      <c r="AG2088" s="1">
        <v>3625.891</v>
      </c>
      <c r="AH2088" s="1">
        <v>0.545</v>
      </c>
      <c r="AK2088" s="1">
        <v>221.378</v>
      </c>
      <c r="AL2088" s="1">
        <v>3.21</v>
      </c>
      <c r="AO2088" s="1">
        <v>36.312</v>
      </c>
      <c r="AT2088" s="1">
        <v>0.0</v>
      </c>
      <c r="AU2088" s="1">
        <v>0.0</v>
      </c>
      <c r="AX2088" s="1">
        <v>0.0</v>
      </c>
      <c r="AY2088" s="1">
        <v>0.0</v>
      </c>
      <c r="AZ2088" s="1">
        <v>0.0</v>
      </c>
      <c r="BA2088" s="1">
        <v>0.0</v>
      </c>
      <c r="BC2088" s="1">
        <v>2.8</v>
      </c>
      <c r="BG2088" s="1">
        <v>262.757</v>
      </c>
      <c r="BH2088" s="1">
        <v>3.81</v>
      </c>
      <c r="BJ2088" s="1">
        <v>43.1</v>
      </c>
      <c r="BO2088" s="1">
        <v>388.274</v>
      </c>
      <c r="BP2088" s="1">
        <v>5.63</v>
      </c>
      <c r="BR2088" s="1">
        <v>63.688</v>
      </c>
      <c r="BT2088" s="1">
        <v>0.22</v>
      </c>
      <c r="BU2088" s="1">
        <v>2.428</v>
      </c>
      <c r="BY2088" s="1">
        <v>0.0</v>
      </c>
      <c r="BZ2088" s="1">
        <v>0.0</v>
      </c>
      <c r="CB2088" s="1">
        <v>0.0</v>
      </c>
      <c r="CG2088" s="1">
        <v>140.689</v>
      </c>
      <c r="CH2088" s="1">
        <v>2.04</v>
      </c>
      <c r="CJ2088" s="1">
        <v>-11.521</v>
      </c>
      <c r="CK2088" s="1">
        <v>-0.991</v>
      </c>
      <c r="CL2088" s="1">
        <v>524.898</v>
      </c>
      <c r="CM2088" s="1">
        <v>7.611</v>
      </c>
      <c r="CN2088" s="1">
        <v>23.077</v>
      </c>
      <c r="CQ2088" s="1">
        <v>1.82</v>
      </c>
      <c r="CR2088" s="1">
        <v>0.26</v>
      </c>
      <c r="CU2088" s="1">
        <v>125.517</v>
      </c>
      <c r="CV2088" s="1">
        <v>17.931</v>
      </c>
      <c r="CX2088" s="1">
        <v>20.588</v>
      </c>
      <c r="CY2088" s="1">
        <v>2.941</v>
      </c>
      <c r="DA2088" s="1">
        <v>609.652</v>
      </c>
      <c r="DB2088" s="1">
        <v>52.576</v>
      </c>
      <c r="DF2088" s="1">
        <v>388.274</v>
      </c>
      <c r="DG2088" s="1">
        <v>5.63</v>
      </c>
      <c r="DI2088" s="1">
        <v>63.688</v>
      </c>
      <c r="DN2088" s="1">
        <v>0.0</v>
      </c>
      <c r="DO2088" s="1">
        <v>0.0</v>
      </c>
      <c r="DQ2088" s="1">
        <v>0.0</v>
      </c>
      <c r="DV2088" s="1">
        <v>0.0</v>
      </c>
      <c r="DW2088" s="1">
        <v>0.0</v>
      </c>
      <c r="DY2088" s="1">
        <v>0.0</v>
      </c>
    </row>
    <row r="2089">
      <c r="A2089" s="1" t="s">
        <v>298</v>
      </c>
      <c r="B2089" s="1">
        <v>2011.0</v>
      </c>
      <c r="C2089" s="1" t="s">
        <v>299</v>
      </c>
      <c r="D2089" s="1">
        <v>1.4792071E7</v>
      </c>
      <c r="E2089" s="1">
        <v>1.00335198208E11</v>
      </c>
      <c r="J2089" s="1">
        <v>75.04</v>
      </c>
      <c r="K2089" s="1">
        <v>1.11</v>
      </c>
      <c r="L2089" s="1">
        <v>12.671</v>
      </c>
      <c r="N2089" s="1">
        <v>315.068</v>
      </c>
      <c r="S2089" s="1">
        <v>80.449</v>
      </c>
      <c r="T2089" s="1">
        <v>1.19</v>
      </c>
      <c r="V2089" s="1">
        <v>0.0</v>
      </c>
      <c r="W2089" s="1">
        <v>0.0</v>
      </c>
      <c r="X2089" s="1">
        <v>0.0</v>
      </c>
      <c r="Y2089" s="1">
        <v>13.584</v>
      </c>
      <c r="AA2089" s="1">
        <v>9.09</v>
      </c>
      <c r="AB2089" s="1">
        <v>614.518</v>
      </c>
      <c r="AC2089" s="1">
        <v>8.76</v>
      </c>
      <c r="AE2089" s="1">
        <v>-0.821</v>
      </c>
      <c r="AF2089" s="1">
        <v>-0.431</v>
      </c>
      <c r="AG2089" s="1">
        <v>3525.153</v>
      </c>
      <c r="AH2089" s="1">
        <v>0.52</v>
      </c>
      <c r="AK2089" s="1">
        <v>221.064</v>
      </c>
      <c r="AL2089" s="1">
        <v>3.27</v>
      </c>
      <c r="AO2089" s="1">
        <v>37.329</v>
      </c>
      <c r="AT2089" s="1">
        <v>0.0</v>
      </c>
      <c r="AU2089" s="1">
        <v>0.0</v>
      </c>
      <c r="AX2089" s="1">
        <v>0.0</v>
      </c>
      <c r="AY2089" s="1">
        <v>0.0</v>
      </c>
      <c r="AZ2089" s="1">
        <v>0.0</v>
      </c>
      <c r="BA2089" s="1">
        <v>0.0</v>
      </c>
      <c r="BC2089" s="1">
        <v>2.76</v>
      </c>
      <c r="BG2089" s="1">
        <v>279.204</v>
      </c>
      <c r="BH2089" s="1">
        <v>4.13</v>
      </c>
      <c r="BJ2089" s="1">
        <v>47.146</v>
      </c>
      <c r="BO2089" s="1">
        <v>371.145</v>
      </c>
      <c r="BP2089" s="1">
        <v>5.49</v>
      </c>
      <c r="BR2089" s="1">
        <v>62.671</v>
      </c>
      <c r="BT2089" s="1">
        <v>0.33</v>
      </c>
      <c r="BU2089" s="1">
        <v>3.63</v>
      </c>
      <c r="BY2089" s="1">
        <v>0.0</v>
      </c>
      <c r="BZ2089" s="1">
        <v>0.0</v>
      </c>
      <c r="CB2089" s="1">
        <v>0.0</v>
      </c>
      <c r="CG2089" s="1">
        <v>140.616</v>
      </c>
      <c r="CH2089" s="1">
        <v>2.08</v>
      </c>
      <c r="CJ2089" s="1">
        <v>-8.431</v>
      </c>
      <c r="CK2089" s="1">
        <v>-0.642</v>
      </c>
      <c r="CL2089" s="1">
        <v>471.154</v>
      </c>
      <c r="CM2089" s="1">
        <v>6.969</v>
      </c>
      <c r="CN2089" s="1">
        <v>23.744</v>
      </c>
      <c r="CQ2089" s="1">
        <v>1.36</v>
      </c>
      <c r="CR2089" s="1">
        <v>0.25</v>
      </c>
      <c r="CU2089" s="1">
        <v>91.941</v>
      </c>
      <c r="CV2089" s="1">
        <v>16.901</v>
      </c>
      <c r="CX2089" s="1">
        <v>15.525</v>
      </c>
      <c r="CY2089" s="1">
        <v>2.854</v>
      </c>
      <c r="DA2089" s="1">
        <v>592.209</v>
      </c>
      <c r="DB2089" s="1">
        <v>52.144</v>
      </c>
      <c r="DF2089" s="1">
        <v>371.145</v>
      </c>
      <c r="DG2089" s="1">
        <v>5.49</v>
      </c>
      <c r="DI2089" s="1">
        <v>62.671</v>
      </c>
      <c r="DN2089" s="1">
        <v>0.0</v>
      </c>
      <c r="DO2089" s="1">
        <v>0.0</v>
      </c>
      <c r="DQ2089" s="1">
        <v>0.0</v>
      </c>
      <c r="DV2089" s="1">
        <v>0.0</v>
      </c>
      <c r="DW2089" s="1">
        <v>0.0</v>
      </c>
      <c r="DY2089" s="1">
        <v>0.0</v>
      </c>
    </row>
    <row r="2090">
      <c r="A2090" s="1" t="s">
        <v>298</v>
      </c>
      <c r="B2090" s="1">
        <v>2012.0</v>
      </c>
      <c r="C2090" s="1" t="s">
        <v>299</v>
      </c>
      <c r="D2090" s="1">
        <v>1.5089585E7</v>
      </c>
      <c r="E2090" s="1">
        <v>1.03492747264E11</v>
      </c>
      <c r="J2090" s="1">
        <v>100.732</v>
      </c>
      <c r="K2090" s="1">
        <v>1.52</v>
      </c>
      <c r="L2090" s="1">
        <v>16.239</v>
      </c>
      <c r="N2090" s="1">
        <v>295.94</v>
      </c>
      <c r="S2090" s="1">
        <v>82.176</v>
      </c>
      <c r="T2090" s="1">
        <v>1.24</v>
      </c>
      <c r="V2090" s="1">
        <v>0.0</v>
      </c>
      <c r="W2090" s="1">
        <v>0.0</v>
      </c>
      <c r="X2090" s="1">
        <v>0.0</v>
      </c>
      <c r="Y2090" s="1">
        <v>13.248</v>
      </c>
      <c r="AA2090" s="1">
        <v>9.39</v>
      </c>
      <c r="AB2090" s="1">
        <v>622.284</v>
      </c>
      <c r="AC2090" s="1">
        <v>9.36</v>
      </c>
      <c r="AE2090" s="1">
        <v>5.78</v>
      </c>
      <c r="AF2090" s="1">
        <v>3.014</v>
      </c>
      <c r="AG2090" s="1">
        <v>3655.39</v>
      </c>
      <c r="AH2090" s="1">
        <v>0.533</v>
      </c>
      <c r="AK2090" s="1">
        <v>206.765</v>
      </c>
      <c r="AL2090" s="1">
        <v>3.12</v>
      </c>
      <c r="AO2090" s="1">
        <v>33.333</v>
      </c>
      <c r="AT2090" s="1">
        <v>0.0</v>
      </c>
      <c r="AU2090" s="1">
        <v>0.0</v>
      </c>
      <c r="AX2090" s="1">
        <v>0.0</v>
      </c>
      <c r="AY2090" s="1">
        <v>0.0</v>
      </c>
      <c r="AZ2090" s="1">
        <v>0.0</v>
      </c>
      <c r="BA2090" s="1">
        <v>0.0</v>
      </c>
      <c r="BC2090" s="1">
        <v>2.77</v>
      </c>
      <c r="BG2090" s="1">
        <v>295.568</v>
      </c>
      <c r="BH2090" s="1">
        <v>4.46</v>
      </c>
      <c r="BJ2090" s="1">
        <v>47.65</v>
      </c>
      <c r="BO2090" s="1">
        <v>413.53</v>
      </c>
      <c r="BP2090" s="1">
        <v>6.24</v>
      </c>
      <c r="BR2090" s="1">
        <v>66.667</v>
      </c>
      <c r="BT2090" s="1">
        <v>0.03</v>
      </c>
      <c r="BU2090" s="1">
        <v>0.319</v>
      </c>
      <c r="BY2090" s="1">
        <v>0.0</v>
      </c>
      <c r="BZ2090" s="1">
        <v>0.0</v>
      </c>
      <c r="CB2090" s="1">
        <v>0.0</v>
      </c>
      <c r="CG2090" s="1">
        <v>124.589</v>
      </c>
      <c r="CH2090" s="1">
        <v>1.88</v>
      </c>
      <c r="CJ2090" s="1">
        <v>-3.213</v>
      </c>
      <c r="CK2090" s="1">
        <v>-0.224</v>
      </c>
      <c r="CL2090" s="1">
        <v>447.023</v>
      </c>
      <c r="CM2090" s="1">
        <v>6.745</v>
      </c>
      <c r="CN2090" s="1">
        <v>20.085</v>
      </c>
      <c r="CQ2090" s="1">
        <v>1.78</v>
      </c>
      <c r="CR2090" s="1">
        <v>0.26</v>
      </c>
      <c r="CU2090" s="1">
        <v>117.962</v>
      </c>
      <c r="CV2090" s="1">
        <v>17.23</v>
      </c>
      <c r="CX2090" s="1">
        <v>19.017</v>
      </c>
      <c r="CY2090" s="1">
        <v>2.778</v>
      </c>
      <c r="DA2090" s="1">
        <v>620.295</v>
      </c>
      <c r="DB2090" s="1">
        <v>55.158</v>
      </c>
      <c r="DF2090" s="1">
        <v>413.53</v>
      </c>
      <c r="DG2090" s="1">
        <v>6.24</v>
      </c>
      <c r="DI2090" s="1">
        <v>66.667</v>
      </c>
      <c r="DN2090" s="1">
        <v>0.0</v>
      </c>
      <c r="DO2090" s="1">
        <v>0.0</v>
      </c>
      <c r="DQ2090" s="1">
        <v>0.0</v>
      </c>
      <c r="DV2090" s="1">
        <v>0.0</v>
      </c>
      <c r="DW2090" s="1">
        <v>0.0</v>
      </c>
      <c r="DY2090" s="1">
        <v>0.0</v>
      </c>
    </row>
    <row r="2091">
      <c r="A2091" s="1" t="s">
        <v>298</v>
      </c>
      <c r="B2091" s="1">
        <v>2013.0</v>
      </c>
      <c r="C2091" s="1" t="s">
        <v>299</v>
      </c>
      <c r="D2091" s="1">
        <v>1.5387291E7</v>
      </c>
      <c r="E2091" s="1">
        <v>1.07099471872E11</v>
      </c>
      <c r="J2091" s="1">
        <v>128.028</v>
      </c>
      <c r="K2091" s="1">
        <v>1.97</v>
      </c>
      <c r="L2091" s="1">
        <v>19.466</v>
      </c>
      <c r="N2091" s="1">
        <v>301.383</v>
      </c>
      <c r="S2091" s="1">
        <v>103.332</v>
      </c>
      <c r="T2091" s="1">
        <v>1.59</v>
      </c>
      <c r="V2091" s="1">
        <v>0.0</v>
      </c>
      <c r="W2091" s="1">
        <v>0.0</v>
      </c>
      <c r="X2091" s="1">
        <v>0.0</v>
      </c>
      <c r="Y2091" s="1">
        <v>15.711</v>
      </c>
      <c r="AA2091" s="1">
        <v>9.8</v>
      </c>
      <c r="AB2091" s="1">
        <v>636.889</v>
      </c>
      <c r="AC2091" s="1">
        <v>10.12</v>
      </c>
      <c r="AE2091" s="1">
        <v>7.351</v>
      </c>
      <c r="AF2091" s="1">
        <v>4.055</v>
      </c>
      <c r="AG2091" s="1">
        <v>3848.183</v>
      </c>
      <c r="AH2091" s="1">
        <v>0.553</v>
      </c>
      <c r="AK2091" s="1">
        <v>213.163</v>
      </c>
      <c r="AL2091" s="1">
        <v>3.28</v>
      </c>
      <c r="AO2091" s="1">
        <v>32.411</v>
      </c>
      <c r="AT2091" s="1">
        <v>0.0</v>
      </c>
      <c r="AU2091" s="1">
        <v>0.0</v>
      </c>
      <c r="AX2091" s="1">
        <v>0.0</v>
      </c>
      <c r="AY2091" s="1">
        <v>0.0</v>
      </c>
      <c r="AZ2091" s="1">
        <v>0.0</v>
      </c>
      <c r="BA2091" s="1">
        <v>0.0</v>
      </c>
      <c r="BC2091" s="1">
        <v>3.05</v>
      </c>
      <c r="BG2091" s="1">
        <v>302.197</v>
      </c>
      <c r="BH2091" s="1">
        <v>4.65</v>
      </c>
      <c r="BJ2091" s="1">
        <v>45.949</v>
      </c>
      <c r="BO2091" s="1">
        <v>444.523</v>
      </c>
      <c r="BP2091" s="1">
        <v>6.84</v>
      </c>
      <c r="BR2091" s="1">
        <v>67.589</v>
      </c>
      <c r="BT2091" s="1">
        <v>-0.32</v>
      </c>
      <c r="BU2091" s="1">
        <v>-3.265</v>
      </c>
      <c r="BY2091" s="1">
        <v>0.0</v>
      </c>
      <c r="BZ2091" s="1">
        <v>0.0</v>
      </c>
      <c r="CB2091" s="1">
        <v>0.0</v>
      </c>
      <c r="CG2091" s="1">
        <v>109.831</v>
      </c>
      <c r="CH2091" s="1">
        <v>1.69</v>
      </c>
      <c r="CJ2091" s="1">
        <v>-5.73</v>
      </c>
      <c r="CK2091" s="1">
        <v>-0.387</v>
      </c>
      <c r="CL2091" s="1">
        <v>413.254</v>
      </c>
      <c r="CM2091" s="1">
        <v>6.359</v>
      </c>
      <c r="CN2091" s="1">
        <v>16.7</v>
      </c>
      <c r="CQ2091" s="1">
        <v>2.19</v>
      </c>
      <c r="CR2091" s="1">
        <v>0.22</v>
      </c>
      <c r="CU2091" s="1">
        <v>142.325</v>
      </c>
      <c r="CV2091" s="1">
        <v>14.298</v>
      </c>
      <c r="CX2091" s="1">
        <v>21.64</v>
      </c>
      <c r="CY2091" s="1">
        <v>2.174</v>
      </c>
      <c r="DA2091" s="1">
        <v>657.686</v>
      </c>
      <c r="DB2091" s="1">
        <v>59.213</v>
      </c>
      <c r="DF2091" s="1">
        <v>444.523</v>
      </c>
      <c r="DG2091" s="1">
        <v>6.84</v>
      </c>
      <c r="DI2091" s="1">
        <v>67.589</v>
      </c>
      <c r="DN2091" s="1">
        <v>0.0</v>
      </c>
      <c r="DO2091" s="1">
        <v>0.0</v>
      </c>
      <c r="DQ2091" s="1">
        <v>0.0</v>
      </c>
      <c r="DV2091" s="1">
        <v>0.0</v>
      </c>
      <c r="DW2091" s="1">
        <v>0.0</v>
      </c>
      <c r="DY2091" s="1">
        <v>0.0</v>
      </c>
    </row>
    <row r="2092">
      <c r="A2092" s="1" t="s">
        <v>298</v>
      </c>
      <c r="B2092" s="1">
        <v>2014.0</v>
      </c>
      <c r="C2092" s="1" t="s">
        <v>299</v>
      </c>
      <c r="D2092" s="1">
        <v>1.5681675E7</v>
      </c>
      <c r="E2092" s="1">
        <v>1.11858966528E11</v>
      </c>
      <c r="J2092" s="1">
        <v>138.378</v>
      </c>
      <c r="K2092" s="1">
        <v>2.17</v>
      </c>
      <c r="L2092" s="1">
        <v>20.395</v>
      </c>
      <c r="N2092" s="1">
        <v>300.752</v>
      </c>
      <c r="S2092" s="1">
        <v>119.885</v>
      </c>
      <c r="T2092" s="1">
        <v>1.88</v>
      </c>
      <c r="V2092" s="1">
        <v>0.0</v>
      </c>
      <c r="W2092" s="1">
        <v>0.0</v>
      </c>
      <c r="X2092" s="1">
        <v>0.0</v>
      </c>
      <c r="Y2092" s="1">
        <v>17.669</v>
      </c>
      <c r="AA2092" s="1">
        <v>10.14</v>
      </c>
      <c r="AB2092" s="1">
        <v>646.615</v>
      </c>
      <c r="AC2092" s="1">
        <v>10.64</v>
      </c>
      <c r="AE2092" s="1">
        <v>5.651</v>
      </c>
      <c r="AF2092" s="1">
        <v>3.346</v>
      </c>
      <c r="AG2092" s="1">
        <v>3989.327</v>
      </c>
      <c r="AH2092" s="1">
        <v>0.559</v>
      </c>
      <c r="AK2092" s="1">
        <v>214.263</v>
      </c>
      <c r="AL2092" s="1">
        <v>3.36</v>
      </c>
      <c r="AO2092" s="1">
        <v>31.579</v>
      </c>
      <c r="AT2092" s="1">
        <v>0.0</v>
      </c>
      <c r="AU2092" s="1">
        <v>0.0</v>
      </c>
      <c r="AX2092" s="1">
        <v>0.0</v>
      </c>
      <c r="AY2092" s="1">
        <v>0.0</v>
      </c>
      <c r="AZ2092" s="1">
        <v>0.0</v>
      </c>
      <c r="BA2092" s="1">
        <v>0.0</v>
      </c>
      <c r="BC2092" s="1">
        <v>3.2</v>
      </c>
      <c r="BG2092" s="1">
        <v>308.641</v>
      </c>
      <c r="BH2092" s="1">
        <v>4.84</v>
      </c>
      <c r="BJ2092" s="1">
        <v>45.489</v>
      </c>
      <c r="BO2092" s="1">
        <v>464.236</v>
      </c>
      <c r="BP2092" s="1">
        <v>7.28</v>
      </c>
      <c r="BR2092" s="1">
        <v>68.421</v>
      </c>
      <c r="BT2092" s="1">
        <v>-0.5</v>
      </c>
      <c r="BU2092" s="1">
        <v>-4.931</v>
      </c>
      <c r="BY2092" s="1">
        <v>0.0</v>
      </c>
      <c r="BZ2092" s="1">
        <v>0.0</v>
      </c>
      <c r="CB2092" s="1">
        <v>0.0</v>
      </c>
      <c r="CG2092" s="1">
        <v>94.378</v>
      </c>
      <c r="CH2092" s="1">
        <v>1.48</v>
      </c>
      <c r="CJ2092" s="1">
        <v>0.653</v>
      </c>
      <c r="CK2092" s="1">
        <v>0.042</v>
      </c>
      <c r="CL2092" s="1">
        <v>408.143</v>
      </c>
      <c r="CM2092" s="1">
        <v>6.4</v>
      </c>
      <c r="CN2092" s="1">
        <v>13.91</v>
      </c>
      <c r="CQ2092" s="1">
        <v>2.43</v>
      </c>
      <c r="CR2092" s="1">
        <v>0.26</v>
      </c>
      <c r="CU2092" s="1">
        <v>154.958</v>
      </c>
      <c r="CV2092" s="1">
        <v>16.58</v>
      </c>
      <c r="CX2092" s="1">
        <v>22.838</v>
      </c>
      <c r="CY2092" s="1">
        <v>2.444</v>
      </c>
      <c r="DA2092" s="1">
        <v>678.499</v>
      </c>
      <c r="DB2092" s="1">
        <v>62.559</v>
      </c>
      <c r="DF2092" s="1">
        <v>464.236</v>
      </c>
      <c r="DG2092" s="1">
        <v>7.28</v>
      </c>
      <c r="DI2092" s="1">
        <v>68.421</v>
      </c>
      <c r="DN2092" s="1">
        <v>0.638</v>
      </c>
      <c r="DO2092" s="1">
        <v>0.01</v>
      </c>
      <c r="DQ2092" s="1">
        <v>0.094</v>
      </c>
      <c r="DV2092" s="1">
        <v>0.0</v>
      </c>
      <c r="DW2092" s="1">
        <v>0.0</v>
      </c>
      <c r="DY2092" s="1">
        <v>0.0</v>
      </c>
    </row>
    <row r="2093">
      <c r="A2093" s="1" t="s">
        <v>298</v>
      </c>
      <c r="B2093" s="1">
        <v>2015.0</v>
      </c>
      <c r="C2093" s="1" t="s">
        <v>299</v>
      </c>
      <c r="D2093" s="1">
        <v>1.5971692E7</v>
      </c>
      <c r="E2093" s="1">
        <v>1.16436246528E11</v>
      </c>
      <c r="J2093" s="1">
        <v>152.144</v>
      </c>
      <c r="K2093" s="1">
        <v>2.43</v>
      </c>
      <c r="L2093" s="1">
        <v>21.755</v>
      </c>
      <c r="N2093" s="1">
        <v>368.845</v>
      </c>
      <c r="S2093" s="1">
        <v>182.823</v>
      </c>
      <c r="T2093" s="1">
        <v>2.92</v>
      </c>
      <c r="V2093" s="1">
        <v>0.0</v>
      </c>
      <c r="W2093" s="1">
        <v>0.0</v>
      </c>
      <c r="X2093" s="1">
        <v>0.0</v>
      </c>
      <c r="Y2093" s="1">
        <v>26.141</v>
      </c>
      <c r="AA2093" s="1">
        <v>10.67</v>
      </c>
      <c r="AB2093" s="1">
        <v>668.057</v>
      </c>
      <c r="AC2093" s="1">
        <v>11.17</v>
      </c>
      <c r="AE2093" s="1">
        <v>15.785</v>
      </c>
      <c r="AF2093" s="1">
        <v>9.875</v>
      </c>
      <c r="AG2093" s="1">
        <v>4535.181</v>
      </c>
      <c r="AH2093" s="1">
        <v>0.622</v>
      </c>
      <c r="AK2093" s="1">
        <v>271.731</v>
      </c>
      <c r="AL2093" s="1">
        <v>4.34</v>
      </c>
      <c r="AO2093" s="1">
        <v>38.854</v>
      </c>
      <c r="AT2093" s="1">
        <v>0.0</v>
      </c>
      <c r="AU2093" s="1">
        <v>0.0</v>
      </c>
      <c r="AX2093" s="1">
        <v>0.0</v>
      </c>
      <c r="AY2093" s="1">
        <v>0.0</v>
      </c>
      <c r="AZ2093" s="1">
        <v>0.0</v>
      </c>
      <c r="BA2093" s="1">
        <v>0.0</v>
      </c>
      <c r="BC2093" s="1">
        <v>4.12</v>
      </c>
      <c r="BG2093" s="1">
        <v>242.304</v>
      </c>
      <c r="BH2093" s="1">
        <v>3.87</v>
      </c>
      <c r="BJ2093" s="1">
        <v>34.646</v>
      </c>
      <c r="BO2093" s="1">
        <v>427.632</v>
      </c>
      <c r="BP2093" s="1">
        <v>6.83</v>
      </c>
      <c r="BR2093" s="1">
        <v>61.146</v>
      </c>
      <c r="BT2093" s="1">
        <v>-0.5</v>
      </c>
      <c r="BU2093" s="1">
        <v>-4.686</v>
      </c>
      <c r="BY2093" s="1">
        <v>0.0</v>
      </c>
      <c r="BZ2093" s="1">
        <v>0.0</v>
      </c>
      <c r="CB2093" s="1">
        <v>0.0</v>
      </c>
      <c r="CG2093" s="1">
        <v>88.907</v>
      </c>
      <c r="CH2093" s="1">
        <v>1.42</v>
      </c>
      <c r="CJ2093" s="1">
        <v>-0.128</v>
      </c>
      <c r="CK2093" s="1">
        <v>-0.008</v>
      </c>
      <c r="CL2093" s="1">
        <v>400.22</v>
      </c>
      <c r="CM2093" s="1">
        <v>6.392</v>
      </c>
      <c r="CN2093" s="1">
        <v>12.713</v>
      </c>
      <c r="CQ2093" s="1">
        <v>2.69</v>
      </c>
      <c r="CR2093" s="1">
        <v>0.26</v>
      </c>
      <c r="CU2093" s="1">
        <v>168.423</v>
      </c>
      <c r="CV2093" s="1">
        <v>16.279</v>
      </c>
      <c r="CX2093" s="1">
        <v>24.082</v>
      </c>
      <c r="CY2093" s="1">
        <v>2.328</v>
      </c>
      <c r="DA2093" s="1">
        <v>699.362</v>
      </c>
      <c r="DB2093" s="1">
        <v>72.435</v>
      </c>
      <c r="DF2093" s="1">
        <v>427.632</v>
      </c>
      <c r="DG2093" s="1">
        <v>6.83</v>
      </c>
      <c r="DI2093" s="1">
        <v>61.146</v>
      </c>
      <c r="DN2093" s="1">
        <v>10.018</v>
      </c>
      <c r="DO2093" s="1">
        <v>0.16</v>
      </c>
      <c r="DQ2093" s="1">
        <v>1.432</v>
      </c>
      <c r="DV2093" s="1">
        <v>6.887</v>
      </c>
      <c r="DW2093" s="1">
        <v>0.11</v>
      </c>
      <c r="DY2093" s="1">
        <v>0.985</v>
      </c>
    </row>
    <row r="2094">
      <c r="A2094" s="1" t="s">
        <v>298</v>
      </c>
      <c r="B2094" s="1">
        <v>2016.0</v>
      </c>
      <c r="C2094" s="1" t="s">
        <v>299</v>
      </c>
      <c r="D2094" s="1">
        <v>1.6268708E7</v>
      </c>
      <c r="E2094" s="1">
        <v>1.19554400256E11</v>
      </c>
      <c r="J2094" s="1">
        <v>159.201</v>
      </c>
      <c r="K2094" s="1">
        <v>2.59</v>
      </c>
      <c r="L2094" s="1">
        <v>21.838</v>
      </c>
      <c r="N2094" s="1">
        <v>371.838</v>
      </c>
      <c r="S2094" s="1">
        <v>216.981</v>
      </c>
      <c r="T2094" s="1">
        <v>3.53</v>
      </c>
      <c r="V2094" s="1">
        <v>0.0</v>
      </c>
      <c r="W2094" s="1">
        <v>0.0</v>
      </c>
      <c r="X2094" s="1">
        <v>0.0</v>
      </c>
      <c r="Y2094" s="1">
        <v>29.764</v>
      </c>
      <c r="AA2094" s="1">
        <v>11.27</v>
      </c>
      <c r="AB2094" s="1">
        <v>692.741</v>
      </c>
      <c r="AC2094" s="1">
        <v>11.86</v>
      </c>
      <c r="AE2094" s="1">
        <v>9.335</v>
      </c>
      <c r="AF2094" s="1">
        <v>6.762</v>
      </c>
      <c r="AG2094" s="1">
        <v>4868.0</v>
      </c>
      <c r="AH2094" s="1">
        <v>0.662</v>
      </c>
      <c r="AK2094" s="1">
        <v>278.449</v>
      </c>
      <c r="AL2094" s="1">
        <v>4.53</v>
      </c>
      <c r="AO2094" s="1">
        <v>38.196</v>
      </c>
      <c r="AT2094" s="1">
        <v>0.0</v>
      </c>
      <c r="AU2094" s="1">
        <v>0.0</v>
      </c>
      <c r="AX2094" s="1">
        <v>0.0</v>
      </c>
      <c r="AY2094" s="1">
        <v>0.0</v>
      </c>
      <c r="AZ2094" s="1">
        <v>0.0</v>
      </c>
      <c r="BA2094" s="1">
        <v>0.0</v>
      </c>
      <c r="BC2094" s="1">
        <v>4.41</v>
      </c>
      <c r="BG2094" s="1">
        <v>245.256</v>
      </c>
      <c r="BH2094" s="1">
        <v>3.99</v>
      </c>
      <c r="BJ2094" s="1">
        <v>33.642</v>
      </c>
      <c r="BO2094" s="1">
        <v>450.558</v>
      </c>
      <c r="BP2094" s="1">
        <v>7.33</v>
      </c>
      <c r="BR2094" s="1">
        <v>61.804</v>
      </c>
      <c r="BT2094" s="1">
        <v>-0.59</v>
      </c>
      <c r="BU2094" s="1">
        <v>-5.235</v>
      </c>
      <c r="BY2094" s="1">
        <v>0.0</v>
      </c>
      <c r="BZ2094" s="1">
        <v>0.0</v>
      </c>
      <c r="CB2094" s="1">
        <v>0.0</v>
      </c>
      <c r="CG2094" s="1">
        <v>61.468</v>
      </c>
      <c r="CH2094" s="1">
        <v>1.0</v>
      </c>
      <c r="CJ2094" s="1">
        <v>-10.336</v>
      </c>
      <c r="CK2094" s="1">
        <v>-0.661</v>
      </c>
      <c r="CL2094" s="1">
        <v>352.301</v>
      </c>
      <c r="CM2094" s="1">
        <v>5.731</v>
      </c>
      <c r="CN2094" s="1">
        <v>8.432</v>
      </c>
      <c r="CQ2094" s="1">
        <v>2.93</v>
      </c>
      <c r="CR2094" s="1">
        <v>0.34</v>
      </c>
      <c r="CU2094" s="1">
        <v>180.1</v>
      </c>
      <c r="CV2094" s="1">
        <v>20.899</v>
      </c>
      <c r="CX2094" s="1">
        <v>24.705</v>
      </c>
      <c r="CY2094" s="1">
        <v>2.867</v>
      </c>
      <c r="DA2094" s="1">
        <v>729.007</v>
      </c>
      <c r="DB2094" s="1">
        <v>79.196</v>
      </c>
      <c r="DF2094" s="1">
        <v>450.558</v>
      </c>
      <c r="DG2094" s="1">
        <v>7.33</v>
      </c>
      <c r="DI2094" s="1">
        <v>61.804</v>
      </c>
      <c r="DN2094" s="1">
        <v>11.679</v>
      </c>
      <c r="DO2094" s="1">
        <v>0.19</v>
      </c>
      <c r="DQ2094" s="1">
        <v>1.602</v>
      </c>
      <c r="DV2094" s="1">
        <v>13.523</v>
      </c>
      <c r="DW2094" s="1">
        <v>0.22</v>
      </c>
      <c r="DY2094" s="1">
        <v>1.855</v>
      </c>
    </row>
    <row r="2095">
      <c r="A2095" s="1" t="s">
        <v>298</v>
      </c>
      <c r="B2095" s="1">
        <v>2017.0</v>
      </c>
      <c r="C2095" s="1" t="s">
        <v>299</v>
      </c>
      <c r="D2095" s="1">
        <v>1.6567316E7</v>
      </c>
      <c r="E2095" s="1">
        <v>1.2323667968E11</v>
      </c>
      <c r="J2095" s="1">
        <v>117.098</v>
      </c>
      <c r="K2095" s="1">
        <v>1.94</v>
      </c>
      <c r="L2095" s="1">
        <v>15.721</v>
      </c>
      <c r="N2095" s="1">
        <v>312.804</v>
      </c>
      <c r="S2095" s="1">
        <v>207.034</v>
      </c>
      <c r="T2095" s="1">
        <v>3.43</v>
      </c>
      <c r="Y2095" s="1">
        <v>27.796</v>
      </c>
      <c r="AA2095" s="1">
        <v>11.37</v>
      </c>
      <c r="AB2095" s="1">
        <v>686.291</v>
      </c>
      <c r="AC2095" s="1">
        <v>12.34</v>
      </c>
      <c r="AE2095" s="1">
        <v>3.558</v>
      </c>
      <c r="AF2095" s="1">
        <v>2.818</v>
      </c>
      <c r="AG2095" s="1">
        <v>4950.363</v>
      </c>
      <c r="AH2095" s="1">
        <v>0.666</v>
      </c>
      <c r="AK2095" s="1">
        <v>233.592</v>
      </c>
      <c r="AL2095" s="1">
        <v>3.87</v>
      </c>
      <c r="AO2095" s="1">
        <v>31.361</v>
      </c>
      <c r="AT2095" s="1">
        <v>0.0</v>
      </c>
      <c r="AU2095" s="1">
        <v>0.0</v>
      </c>
      <c r="BA2095" s="1">
        <v>0.0</v>
      </c>
      <c r="BC2095" s="1">
        <v>3.86</v>
      </c>
      <c r="BG2095" s="1">
        <v>350.69</v>
      </c>
      <c r="BH2095" s="1">
        <v>5.81</v>
      </c>
      <c r="BJ2095" s="1">
        <v>47.083</v>
      </c>
      <c r="BO2095" s="1">
        <v>511.248</v>
      </c>
      <c r="BP2095" s="1">
        <v>8.47</v>
      </c>
      <c r="BR2095" s="1">
        <v>68.639</v>
      </c>
      <c r="BT2095" s="1">
        <v>-0.97</v>
      </c>
      <c r="BU2095" s="1">
        <v>-8.531</v>
      </c>
      <c r="BY2095" s="1">
        <v>0.0</v>
      </c>
      <c r="BZ2095" s="1">
        <v>0.0</v>
      </c>
      <c r="CB2095" s="1">
        <v>0.0</v>
      </c>
      <c r="CG2095" s="1">
        <v>26.558</v>
      </c>
      <c r="CH2095" s="1">
        <v>0.44</v>
      </c>
      <c r="CN2095" s="1">
        <v>3.566</v>
      </c>
      <c r="CQ2095" s="1">
        <v>2.24</v>
      </c>
      <c r="CR2095" s="1">
        <v>0.3</v>
      </c>
      <c r="CU2095" s="1">
        <v>135.206</v>
      </c>
      <c r="CV2095" s="1">
        <v>18.108</v>
      </c>
      <c r="CX2095" s="1">
        <v>18.152</v>
      </c>
      <c r="CY2095" s="1">
        <v>2.431</v>
      </c>
      <c r="DA2095" s="1">
        <v>744.84</v>
      </c>
      <c r="DB2095" s="1">
        <v>82.014</v>
      </c>
      <c r="DF2095" s="1">
        <v>511.248</v>
      </c>
      <c r="DG2095" s="1">
        <v>8.47</v>
      </c>
      <c r="DI2095" s="1">
        <v>68.639</v>
      </c>
      <c r="DN2095" s="1">
        <v>12.072</v>
      </c>
      <c r="DO2095" s="1">
        <v>0.2</v>
      </c>
      <c r="DQ2095" s="1">
        <v>1.621</v>
      </c>
      <c r="DV2095" s="1">
        <v>13.279</v>
      </c>
      <c r="DW2095" s="1">
        <v>0.22</v>
      </c>
      <c r="DY2095" s="1">
        <v>1.783</v>
      </c>
    </row>
    <row r="2096">
      <c r="A2096" s="1" t="s">
        <v>298</v>
      </c>
      <c r="B2096" s="1">
        <v>2018.0</v>
      </c>
      <c r="C2096" s="1" t="s">
        <v>299</v>
      </c>
      <c r="D2096" s="1">
        <v>1.6845637E7</v>
      </c>
      <c r="E2096" s="1">
        <v>1.27435358208E11</v>
      </c>
      <c r="J2096" s="1">
        <v>156.124</v>
      </c>
      <c r="K2096" s="1">
        <v>2.63</v>
      </c>
      <c r="L2096" s="1">
        <v>19.849</v>
      </c>
      <c r="N2096" s="1">
        <v>340.377</v>
      </c>
      <c r="S2096" s="1">
        <v>231.514</v>
      </c>
      <c r="T2096" s="1">
        <v>3.9</v>
      </c>
      <c r="Y2096" s="1">
        <v>29.434</v>
      </c>
      <c r="AA2096" s="1">
        <v>11.58</v>
      </c>
      <c r="AB2096" s="1">
        <v>687.418</v>
      </c>
      <c r="AC2096" s="1">
        <v>13.25</v>
      </c>
      <c r="AE2096" s="1">
        <v>2.066</v>
      </c>
      <c r="AF2096" s="1">
        <v>1.694</v>
      </c>
      <c r="AG2096" s="1">
        <v>4969.152</v>
      </c>
      <c r="AH2096" s="1">
        <v>0.657</v>
      </c>
      <c r="AK2096" s="1">
        <v>266.538</v>
      </c>
      <c r="AL2096" s="1">
        <v>4.49</v>
      </c>
      <c r="AO2096" s="1">
        <v>33.887</v>
      </c>
      <c r="AT2096" s="1">
        <v>0.0</v>
      </c>
      <c r="AU2096" s="1">
        <v>0.0</v>
      </c>
      <c r="BA2096" s="1">
        <v>0.0</v>
      </c>
      <c r="BC2096" s="1">
        <v>4.51</v>
      </c>
      <c r="BG2096" s="1">
        <v>315.215</v>
      </c>
      <c r="BH2096" s="1">
        <v>5.31</v>
      </c>
      <c r="BJ2096" s="1">
        <v>40.075</v>
      </c>
      <c r="BO2096" s="1">
        <v>520.016</v>
      </c>
      <c r="BP2096" s="1">
        <v>8.76</v>
      </c>
      <c r="BR2096" s="1">
        <v>66.113</v>
      </c>
      <c r="BT2096" s="1">
        <v>-1.67</v>
      </c>
      <c r="BU2096" s="1">
        <v>-14.421</v>
      </c>
      <c r="BY2096" s="1">
        <v>0.0</v>
      </c>
      <c r="BZ2096" s="1">
        <v>0.0</v>
      </c>
      <c r="CB2096" s="1">
        <v>0.0</v>
      </c>
      <c r="CG2096" s="1">
        <v>35.024</v>
      </c>
      <c r="CH2096" s="1">
        <v>0.59</v>
      </c>
      <c r="CN2096" s="1">
        <v>4.453</v>
      </c>
      <c r="CQ2096" s="1">
        <v>2.93</v>
      </c>
      <c r="CR2096" s="1">
        <v>0.3</v>
      </c>
      <c r="CU2096" s="1">
        <v>173.932</v>
      </c>
      <c r="CV2096" s="1">
        <v>17.809</v>
      </c>
      <c r="CX2096" s="1">
        <v>22.113</v>
      </c>
      <c r="CY2096" s="1">
        <v>2.264</v>
      </c>
      <c r="DA2096" s="1">
        <v>786.554</v>
      </c>
      <c r="DB2096" s="1">
        <v>83.709</v>
      </c>
      <c r="DF2096" s="1">
        <v>520.016</v>
      </c>
      <c r="DG2096" s="1">
        <v>8.76</v>
      </c>
      <c r="DI2096" s="1">
        <v>66.113</v>
      </c>
      <c r="DN2096" s="1">
        <v>11.873</v>
      </c>
      <c r="DO2096" s="1">
        <v>0.2</v>
      </c>
      <c r="DQ2096" s="1">
        <v>1.509</v>
      </c>
      <c r="DV2096" s="1">
        <v>18.996</v>
      </c>
      <c r="DW2096" s="1">
        <v>0.32</v>
      </c>
      <c r="DY2096" s="1">
        <v>2.415</v>
      </c>
    </row>
    <row r="2097">
      <c r="A2097" s="1" t="s">
        <v>298</v>
      </c>
      <c r="B2097" s="1">
        <v>2019.0</v>
      </c>
      <c r="C2097" s="1" t="s">
        <v>299</v>
      </c>
      <c r="D2097" s="1">
        <v>1.7103759E7</v>
      </c>
      <c r="E2097" s="1">
        <v>1.32535312384E11</v>
      </c>
      <c r="J2097" s="1">
        <v>161.953</v>
      </c>
      <c r="K2097" s="1">
        <v>2.77</v>
      </c>
      <c r="L2097" s="1">
        <v>21.811</v>
      </c>
      <c r="N2097" s="1">
        <v>363.78</v>
      </c>
      <c r="S2097" s="1">
        <v>237.375</v>
      </c>
      <c r="T2097" s="1">
        <v>4.06</v>
      </c>
      <c r="Y2097" s="1">
        <v>31.969</v>
      </c>
      <c r="AA2097" s="1">
        <v>11.65</v>
      </c>
      <c r="AB2097" s="1">
        <v>681.137</v>
      </c>
      <c r="AC2097" s="1">
        <v>12.7</v>
      </c>
      <c r="AE2097" s="1">
        <v>8.364</v>
      </c>
      <c r="AF2097" s="1">
        <v>7.001</v>
      </c>
      <c r="AG2097" s="1">
        <v>5303.503</v>
      </c>
      <c r="AH2097" s="1">
        <v>0.684</v>
      </c>
      <c r="AK2097" s="1">
        <v>268.362</v>
      </c>
      <c r="AL2097" s="1">
        <v>4.59</v>
      </c>
      <c r="AO2097" s="1">
        <v>36.142</v>
      </c>
      <c r="AT2097" s="1">
        <v>0.0</v>
      </c>
      <c r="AU2097" s="1">
        <v>0.0</v>
      </c>
      <c r="BA2097" s="1">
        <v>0.0</v>
      </c>
      <c r="BC2097" s="1">
        <v>4.62</v>
      </c>
      <c r="BG2097" s="1">
        <v>261.346</v>
      </c>
      <c r="BH2097" s="1">
        <v>4.47</v>
      </c>
      <c r="BJ2097" s="1">
        <v>35.197</v>
      </c>
      <c r="BO2097" s="1">
        <v>474.165</v>
      </c>
      <c r="BP2097" s="1">
        <v>8.11</v>
      </c>
      <c r="BR2097" s="1">
        <v>63.858</v>
      </c>
      <c r="BT2097" s="1">
        <v>-1.05</v>
      </c>
      <c r="BU2097" s="1">
        <v>-9.013</v>
      </c>
      <c r="BY2097" s="1">
        <v>0.0</v>
      </c>
      <c r="BZ2097" s="1">
        <v>0.0</v>
      </c>
      <c r="CB2097" s="1">
        <v>0.0</v>
      </c>
      <c r="CG2097" s="1">
        <v>30.987</v>
      </c>
      <c r="CH2097" s="1">
        <v>0.53</v>
      </c>
      <c r="CN2097" s="1">
        <v>4.173</v>
      </c>
      <c r="CQ2097" s="1">
        <v>3.08</v>
      </c>
      <c r="CR2097" s="1">
        <v>0.31</v>
      </c>
      <c r="CU2097" s="1">
        <v>180.077</v>
      </c>
      <c r="CV2097" s="1">
        <v>18.125</v>
      </c>
      <c r="CX2097" s="1">
        <v>24.252</v>
      </c>
      <c r="CY2097" s="1">
        <v>2.441</v>
      </c>
      <c r="DA2097" s="1">
        <v>742.527</v>
      </c>
      <c r="DB2097" s="1">
        <v>90.71</v>
      </c>
      <c r="DF2097" s="1">
        <v>474.165</v>
      </c>
      <c r="DG2097" s="1">
        <v>8.11</v>
      </c>
      <c r="DI2097" s="1">
        <v>63.858</v>
      </c>
      <c r="DN2097" s="1">
        <v>13.447</v>
      </c>
      <c r="DO2097" s="1">
        <v>0.23</v>
      </c>
      <c r="DQ2097" s="1">
        <v>1.811</v>
      </c>
      <c r="DV2097" s="1">
        <v>19.294</v>
      </c>
      <c r="DW2097" s="1">
        <v>0.33</v>
      </c>
      <c r="DY2097" s="1">
        <v>2.598</v>
      </c>
    </row>
    <row r="2098">
      <c r="A2098" s="1" t="s">
        <v>298</v>
      </c>
      <c r="B2098" s="1">
        <v>2020.0</v>
      </c>
      <c r="C2098" s="1" t="s">
        <v>299</v>
      </c>
      <c r="D2098" s="1">
        <v>1.7357274E7</v>
      </c>
      <c r="E2098" s="1">
        <v>1.30197389312E11</v>
      </c>
      <c r="J2098" s="1">
        <v>159.587</v>
      </c>
      <c r="K2098" s="1">
        <v>2.77</v>
      </c>
      <c r="L2098" s="1">
        <v>22.303</v>
      </c>
      <c r="N2098" s="1">
        <v>265.7</v>
      </c>
      <c r="S2098" s="1">
        <v>150.945</v>
      </c>
      <c r="T2098" s="1">
        <v>2.62</v>
      </c>
      <c r="Y2098" s="1">
        <v>21.095</v>
      </c>
      <c r="AA2098" s="1">
        <v>12.35</v>
      </c>
      <c r="AB2098" s="1">
        <v>711.517</v>
      </c>
      <c r="AC2098" s="1">
        <v>12.42</v>
      </c>
      <c r="AE2098" s="1">
        <v>-0.696</v>
      </c>
      <c r="AF2098" s="1">
        <v>-0.632</v>
      </c>
      <c r="AG2098" s="1">
        <v>5189.646</v>
      </c>
      <c r="AH2098" s="1">
        <v>0.692</v>
      </c>
      <c r="AK2098" s="1">
        <v>173.414</v>
      </c>
      <c r="AL2098" s="1">
        <v>3.01</v>
      </c>
      <c r="AO2098" s="1">
        <v>24.235</v>
      </c>
      <c r="AT2098" s="1">
        <v>0.576</v>
      </c>
      <c r="AU2098" s="1">
        <v>0.01</v>
      </c>
      <c r="BA2098" s="1">
        <v>0.081</v>
      </c>
      <c r="BC2098" s="1">
        <v>3.3</v>
      </c>
      <c r="BG2098" s="1">
        <v>333.002</v>
      </c>
      <c r="BH2098" s="1">
        <v>5.78</v>
      </c>
      <c r="BJ2098" s="1">
        <v>46.538</v>
      </c>
      <c r="BO2098" s="1">
        <v>542.136</v>
      </c>
      <c r="BP2098" s="1">
        <v>9.41</v>
      </c>
      <c r="BR2098" s="1">
        <v>75.765</v>
      </c>
      <c r="BT2098" s="1">
        <v>-0.07</v>
      </c>
      <c r="BU2098" s="1">
        <v>-0.567</v>
      </c>
      <c r="BY2098" s="1">
        <v>0.0</v>
      </c>
      <c r="BZ2098" s="1">
        <v>0.0</v>
      </c>
      <c r="CB2098" s="1">
        <v>0.0</v>
      </c>
      <c r="CG2098" s="1">
        <v>21.893</v>
      </c>
      <c r="CH2098" s="1">
        <v>0.38</v>
      </c>
      <c r="CN2098" s="1">
        <v>3.06</v>
      </c>
      <c r="CQ2098" s="1">
        <v>3.1</v>
      </c>
      <c r="CR2098" s="1">
        <v>0.33</v>
      </c>
      <c r="CU2098" s="1">
        <v>178.599</v>
      </c>
      <c r="CV2098" s="1">
        <v>19.012</v>
      </c>
      <c r="CX2098" s="1">
        <v>24.96</v>
      </c>
      <c r="CY2098" s="1">
        <v>2.657</v>
      </c>
      <c r="DA2098" s="1">
        <v>715.55</v>
      </c>
      <c r="DB2098" s="1">
        <v>90.078</v>
      </c>
      <c r="DF2098" s="1">
        <v>542.136</v>
      </c>
      <c r="DG2098" s="1">
        <v>9.41</v>
      </c>
      <c r="DI2098" s="1">
        <v>75.765</v>
      </c>
      <c r="DN2098" s="1">
        <v>12.675</v>
      </c>
      <c r="DO2098" s="1">
        <v>0.22</v>
      </c>
      <c r="DQ2098" s="1">
        <v>1.771</v>
      </c>
      <c r="DV2098" s="1">
        <v>17.86</v>
      </c>
      <c r="DW2098" s="1">
        <v>0.31</v>
      </c>
      <c r="DY2098" s="1">
        <v>2.496</v>
      </c>
    </row>
    <row r="2099">
      <c r="A2099" s="1" t="s">
        <v>298</v>
      </c>
      <c r="B2099" s="1">
        <v>2021.0</v>
      </c>
      <c r="C2099" s="1" t="s">
        <v>299</v>
      </c>
      <c r="D2099" s="1">
        <v>1.7598598E7</v>
      </c>
      <c r="E2099" s="1">
        <v>1.40588449792E11</v>
      </c>
      <c r="J2099" s="1">
        <v>218.767</v>
      </c>
      <c r="K2099" s="1">
        <v>3.85</v>
      </c>
      <c r="L2099" s="1">
        <v>24.887</v>
      </c>
      <c r="N2099" s="1">
        <v>285.714</v>
      </c>
      <c r="S2099" s="1">
        <v>189.788</v>
      </c>
      <c r="T2099" s="1">
        <v>3.34</v>
      </c>
      <c r="Y2099" s="1">
        <v>21.59</v>
      </c>
      <c r="AA2099" s="1">
        <v>15.5</v>
      </c>
      <c r="AB2099" s="1">
        <v>880.752</v>
      </c>
      <c r="AC2099" s="1">
        <v>15.47</v>
      </c>
      <c r="AE2099" s="1">
        <v>14.655</v>
      </c>
      <c r="AF2099" s="1">
        <v>13.201</v>
      </c>
      <c r="AG2099" s="1">
        <v>5868.585</v>
      </c>
      <c r="AH2099" s="1">
        <v>0.735</v>
      </c>
      <c r="AK2099" s="1">
        <v>232.973</v>
      </c>
      <c r="AL2099" s="1">
        <v>4.1</v>
      </c>
      <c r="AO2099" s="1">
        <v>26.503</v>
      </c>
      <c r="AT2099" s="1">
        <v>0.568</v>
      </c>
      <c r="AU2099" s="1">
        <v>0.01</v>
      </c>
      <c r="BA2099" s="1">
        <v>0.065</v>
      </c>
      <c r="BC2099" s="1">
        <v>4.42</v>
      </c>
      <c r="BG2099" s="1">
        <v>378.439</v>
      </c>
      <c r="BH2099" s="1">
        <v>6.66</v>
      </c>
      <c r="BJ2099" s="1">
        <v>43.051</v>
      </c>
      <c r="BO2099" s="1">
        <v>646.074</v>
      </c>
      <c r="BP2099" s="1">
        <v>11.37</v>
      </c>
      <c r="BR2099" s="1">
        <v>73.497</v>
      </c>
      <c r="BT2099" s="1">
        <v>0.03</v>
      </c>
      <c r="BU2099" s="1">
        <v>0.194</v>
      </c>
      <c r="BY2099" s="1">
        <v>0.0</v>
      </c>
      <c r="BZ2099" s="1">
        <v>0.0</v>
      </c>
      <c r="CB2099" s="1">
        <v>0.0</v>
      </c>
      <c r="CG2099" s="1">
        <v>42.617</v>
      </c>
      <c r="CH2099" s="1">
        <v>0.75</v>
      </c>
      <c r="CN2099" s="1">
        <v>4.848</v>
      </c>
      <c r="CQ2099" s="1">
        <v>4.16</v>
      </c>
      <c r="CR2099" s="1">
        <v>0.31</v>
      </c>
      <c r="CU2099" s="1">
        <v>236.382</v>
      </c>
      <c r="CV2099" s="1">
        <v>17.615</v>
      </c>
      <c r="CX2099" s="1">
        <v>26.891</v>
      </c>
      <c r="CY2099" s="1">
        <v>2.004</v>
      </c>
      <c r="DA2099" s="1">
        <v>879.047</v>
      </c>
      <c r="DB2099" s="1">
        <v>103.279</v>
      </c>
      <c r="DF2099" s="1">
        <v>646.074</v>
      </c>
      <c r="DG2099" s="1">
        <v>11.37</v>
      </c>
      <c r="DI2099" s="1">
        <v>73.497</v>
      </c>
      <c r="DN2099" s="1">
        <v>13.069</v>
      </c>
      <c r="DO2099" s="1">
        <v>0.23</v>
      </c>
      <c r="DQ2099" s="1">
        <v>1.487</v>
      </c>
      <c r="DV2099" s="1">
        <v>18.183</v>
      </c>
      <c r="DW2099" s="1">
        <v>0.32</v>
      </c>
      <c r="DY2099" s="1">
        <v>2.069</v>
      </c>
    </row>
    <row r="2100">
      <c r="A2100" s="1" t="s">
        <v>298</v>
      </c>
      <c r="B2100" s="1">
        <v>2022.0</v>
      </c>
      <c r="C2100" s="1" t="s">
        <v>299</v>
      </c>
      <c r="D2100" s="1">
        <v>1.7847828E7</v>
      </c>
      <c r="E2100" s="1">
        <v>1.46224644096E11</v>
      </c>
      <c r="J2100" s="1">
        <v>195.542</v>
      </c>
      <c r="K2100" s="1">
        <v>3.49</v>
      </c>
      <c r="L2100" s="1">
        <v>25.89</v>
      </c>
      <c r="N2100" s="1">
        <v>191.395</v>
      </c>
      <c r="S2100" s="1">
        <v>71.157</v>
      </c>
      <c r="T2100" s="1">
        <v>1.27</v>
      </c>
      <c r="Y2100" s="1">
        <v>9.421</v>
      </c>
      <c r="AA2100" s="1">
        <v>13.86</v>
      </c>
      <c r="AB2100" s="1">
        <v>776.565</v>
      </c>
      <c r="AC2100" s="1">
        <v>13.48</v>
      </c>
      <c r="AE2100" s="1">
        <v>-7.481</v>
      </c>
      <c r="AF2100" s="1">
        <v>-7.726</v>
      </c>
      <c r="AG2100" s="1">
        <v>5353.752</v>
      </c>
      <c r="AH2100" s="1">
        <v>0.653</v>
      </c>
      <c r="AK2100" s="1">
        <v>115.98</v>
      </c>
      <c r="AL2100" s="1">
        <v>2.07</v>
      </c>
      <c r="AO2100" s="1">
        <v>15.356</v>
      </c>
      <c r="AT2100" s="1">
        <v>0.56</v>
      </c>
      <c r="AU2100" s="1">
        <v>0.01</v>
      </c>
      <c r="BA2100" s="1">
        <v>0.074</v>
      </c>
      <c r="BC2100" s="1">
        <v>2.58</v>
      </c>
      <c r="BG2100" s="1">
        <v>394.446</v>
      </c>
      <c r="BH2100" s="1">
        <v>7.04</v>
      </c>
      <c r="BJ2100" s="1">
        <v>52.226</v>
      </c>
      <c r="BO2100" s="1">
        <v>639.293</v>
      </c>
      <c r="BP2100" s="1">
        <v>11.41</v>
      </c>
      <c r="BR2100" s="1">
        <v>84.644</v>
      </c>
      <c r="BT2100" s="1">
        <v>0.38</v>
      </c>
      <c r="BU2100" s="1">
        <v>2.742</v>
      </c>
      <c r="BY2100" s="1">
        <v>0.0</v>
      </c>
      <c r="BZ2100" s="1">
        <v>0.0</v>
      </c>
      <c r="CB2100" s="1">
        <v>0.0</v>
      </c>
      <c r="CG2100" s="1">
        <v>44.263</v>
      </c>
      <c r="CH2100" s="1">
        <v>0.79</v>
      </c>
      <c r="CN2100" s="1">
        <v>5.861</v>
      </c>
      <c r="CQ2100" s="1">
        <v>3.83</v>
      </c>
      <c r="CR2100" s="1">
        <v>0.34</v>
      </c>
      <c r="CU2100" s="1">
        <v>214.592</v>
      </c>
      <c r="CV2100" s="1">
        <v>19.05</v>
      </c>
      <c r="CX2100" s="1">
        <v>28.412</v>
      </c>
      <c r="CY2100" s="1">
        <v>2.522</v>
      </c>
      <c r="DA2100" s="1">
        <v>755.274</v>
      </c>
      <c r="DB2100" s="1">
        <v>95.553</v>
      </c>
      <c r="DF2100" s="1">
        <v>639.293</v>
      </c>
      <c r="DG2100" s="1">
        <v>11.41</v>
      </c>
      <c r="DI2100" s="1">
        <v>84.644</v>
      </c>
      <c r="DN2100" s="1">
        <v>12.887</v>
      </c>
      <c r="DO2100" s="1">
        <v>0.23</v>
      </c>
      <c r="DQ2100" s="1">
        <v>1.706</v>
      </c>
      <c r="DV2100" s="1">
        <v>17.369</v>
      </c>
      <c r="DW2100" s="1">
        <v>0.31</v>
      </c>
      <c r="DY2100" s="1">
        <v>2.3</v>
      </c>
    </row>
    <row r="2101">
      <c r="A2101" s="1" t="s">
        <v>298</v>
      </c>
      <c r="B2101" s="1">
        <v>2023.0</v>
      </c>
      <c r="C2101" s="1" t="s">
        <v>299</v>
      </c>
      <c r="D2101" s="1">
        <v>1.8124791E7</v>
      </c>
      <c r="J2101" s="1">
        <v>190.899</v>
      </c>
      <c r="K2101" s="1">
        <v>3.46</v>
      </c>
      <c r="L2101" s="1">
        <v>25.706</v>
      </c>
      <c r="N2101" s="1">
        <v>272.66</v>
      </c>
      <c r="S2101" s="1">
        <v>130.76</v>
      </c>
      <c r="T2101" s="1">
        <v>2.37</v>
      </c>
      <c r="Y2101" s="1">
        <v>17.608</v>
      </c>
      <c r="AA2101" s="1">
        <v>13.93</v>
      </c>
      <c r="AB2101" s="1">
        <v>768.561</v>
      </c>
      <c r="AC2101" s="1">
        <v>13.46</v>
      </c>
      <c r="AE2101" s="1">
        <v>-4.964</v>
      </c>
      <c r="AF2101" s="1">
        <v>-4.743</v>
      </c>
      <c r="AG2101" s="1">
        <v>5010.255</v>
      </c>
      <c r="AK2101" s="1">
        <v>189.244</v>
      </c>
      <c r="AL2101" s="1">
        <v>3.43</v>
      </c>
      <c r="AO2101" s="1">
        <v>25.483</v>
      </c>
      <c r="AT2101" s="1">
        <v>0.0</v>
      </c>
      <c r="AU2101" s="1">
        <v>0.0</v>
      </c>
      <c r="BA2101" s="1">
        <v>0.0</v>
      </c>
      <c r="BC2101" s="1">
        <v>3.67</v>
      </c>
      <c r="BG2101" s="1">
        <v>311.728</v>
      </c>
      <c r="BH2101" s="1">
        <v>5.65</v>
      </c>
      <c r="BJ2101" s="1">
        <v>41.976</v>
      </c>
      <c r="BO2101" s="1">
        <v>553.386</v>
      </c>
      <c r="BP2101" s="1">
        <v>10.03</v>
      </c>
      <c r="BR2101" s="1">
        <v>74.517</v>
      </c>
      <c r="BT2101" s="1">
        <v>0.47</v>
      </c>
      <c r="BU2101" s="1">
        <v>3.374</v>
      </c>
      <c r="BY2101" s="1">
        <v>0.0</v>
      </c>
      <c r="BZ2101" s="1">
        <v>0.0</v>
      </c>
      <c r="CB2101" s="1">
        <v>0.0</v>
      </c>
      <c r="CG2101" s="1">
        <v>58.483</v>
      </c>
      <c r="CH2101" s="1">
        <v>1.06</v>
      </c>
      <c r="CN2101" s="1">
        <v>7.875</v>
      </c>
      <c r="CQ2101" s="1">
        <v>3.8</v>
      </c>
      <c r="CR2101" s="1">
        <v>0.34</v>
      </c>
      <c r="CU2101" s="1">
        <v>209.658</v>
      </c>
      <c r="CV2101" s="1">
        <v>18.759</v>
      </c>
      <c r="CX2101" s="1">
        <v>28.232</v>
      </c>
      <c r="CY2101" s="1">
        <v>2.526</v>
      </c>
      <c r="DA2101" s="1">
        <v>742.629</v>
      </c>
      <c r="DB2101" s="1">
        <v>90.81</v>
      </c>
      <c r="DF2101" s="1">
        <v>553.386</v>
      </c>
      <c r="DG2101" s="1">
        <v>10.03</v>
      </c>
      <c r="DI2101" s="1">
        <v>74.517</v>
      </c>
      <c r="DN2101" s="1">
        <v>13.242</v>
      </c>
      <c r="DO2101" s="1">
        <v>0.24</v>
      </c>
      <c r="DQ2101" s="1">
        <v>1.783</v>
      </c>
      <c r="DV2101" s="1">
        <v>18.759</v>
      </c>
      <c r="DW2101" s="1">
        <v>0.34</v>
      </c>
      <c r="DY2101" s="1">
        <v>2.526</v>
      </c>
    </row>
    <row r="2102">
      <c r="A2102" s="1" t="s">
        <v>300</v>
      </c>
      <c r="B2102" s="1">
        <v>2000.0</v>
      </c>
      <c r="C2102" s="1" t="s">
        <v>301</v>
      </c>
      <c r="D2102" s="1">
        <v>8428787.0</v>
      </c>
      <c r="E2102" s="1">
        <v>8.142367744E9</v>
      </c>
      <c r="J2102" s="1">
        <v>0.0</v>
      </c>
      <c r="K2102" s="1">
        <v>0.0</v>
      </c>
      <c r="L2102" s="1">
        <v>0.0</v>
      </c>
      <c r="N2102" s="1">
        <v>333.333</v>
      </c>
      <c r="S2102" s="1">
        <v>0.0</v>
      </c>
      <c r="T2102" s="1">
        <v>0.0</v>
      </c>
      <c r="V2102" s="1">
        <v>0.0</v>
      </c>
      <c r="W2102" s="1">
        <v>0.0</v>
      </c>
      <c r="X2102" s="1">
        <v>0.0</v>
      </c>
      <c r="Y2102" s="1">
        <v>0.0</v>
      </c>
      <c r="AA2102" s="1">
        <v>0.81</v>
      </c>
      <c r="AB2102" s="1">
        <v>96.099</v>
      </c>
      <c r="AC2102" s="1">
        <v>0.81</v>
      </c>
      <c r="AE2102" s="1">
        <v>29.036</v>
      </c>
      <c r="AF2102" s="1">
        <v>1.569</v>
      </c>
      <c r="AG2102" s="1">
        <v>827.221</v>
      </c>
      <c r="AH2102" s="1">
        <v>0.856</v>
      </c>
      <c r="AK2102" s="1">
        <v>47.456</v>
      </c>
      <c r="AL2102" s="1">
        <v>0.4</v>
      </c>
      <c r="AO2102" s="1">
        <v>49.383</v>
      </c>
      <c r="AT2102" s="1">
        <v>0.0</v>
      </c>
      <c r="AU2102" s="1">
        <v>0.0</v>
      </c>
      <c r="AX2102" s="1">
        <v>0.0</v>
      </c>
      <c r="AY2102" s="1">
        <v>0.0</v>
      </c>
      <c r="AZ2102" s="1">
        <v>0.0</v>
      </c>
      <c r="BA2102" s="1">
        <v>0.0</v>
      </c>
      <c r="BC2102" s="1">
        <v>0.27</v>
      </c>
      <c r="BG2102" s="1">
        <v>48.643</v>
      </c>
      <c r="BH2102" s="1">
        <v>0.41</v>
      </c>
      <c r="BJ2102" s="1">
        <v>50.617</v>
      </c>
      <c r="BO2102" s="1">
        <v>48.643</v>
      </c>
      <c r="BP2102" s="1">
        <v>0.41</v>
      </c>
      <c r="BR2102" s="1">
        <v>50.617</v>
      </c>
      <c r="BT2102" s="1">
        <v>0.0</v>
      </c>
      <c r="BU2102" s="1">
        <v>0.0</v>
      </c>
      <c r="BY2102" s="1">
        <v>0.0</v>
      </c>
      <c r="BZ2102" s="1">
        <v>0.0</v>
      </c>
      <c r="CB2102" s="1">
        <v>0.0</v>
      </c>
      <c r="CG2102" s="1">
        <v>47.456</v>
      </c>
      <c r="CH2102" s="1">
        <v>0.4</v>
      </c>
      <c r="CK2102" s="1">
        <v>0.0</v>
      </c>
      <c r="CL2102" s="1">
        <v>0.0</v>
      </c>
      <c r="CM2102" s="1">
        <v>0.0</v>
      </c>
      <c r="CN2102" s="1">
        <v>49.383</v>
      </c>
      <c r="CQ2102" s="1">
        <v>0.0</v>
      </c>
      <c r="CR2102" s="1">
        <v>0.0</v>
      </c>
      <c r="CU2102" s="1">
        <v>0.0</v>
      </c>
      <c r="CV2102" s="1">
        <v>0.0</v>
      </c>
      <c r="CX2102" s="1">
        <v>0.0</v>
      </c>
      <c r="CY2102" s="1">
        <v>0.0</v>
      </c>
      <c r="DA2102" s="1">
        <v>96.099</v>
      </c>
      <c r="DB2102" s="1">
        <v>6.972</v>
      </c>
      <c r="DF2102" s="1">
        <v>48.643</v>
      </c>
      <c r="DG2102" s="1">
        <v>0.41</v>
      </c>
      <c r="DI2102" s="1">
        <v>50.617</v>
      </c>
      <c r="DN2102" s="1">
        <v>0.0</v>
      </c>
      <c r="DO2102" s="1">
        <v>0.0</v>
      </c>
      <c r="DQ2102" s="1">
        <v>0.0</v>
      </c>
      <c r="DV2102" s="1">
        <v>0.0</v>
      </c>
      <c r="DW2102" s="1">
        <v>0.0</v>
      </c>
      <c r="DY2102" s="1">
        <v>0.0</v>
      </c>
    </row>
    <row r="2103">
      <c r="A2103" s="1" t="s">
        <v>300</v>
      </c>
      <c r="B2103" s="1">
        <v>2001.0</v>
      </c>
      <c r="C2103" s="1" t="s">
        <v>301</v>
      </c>
      <c r="D2103" s="1">
        <v>8539910.0</v>
      </c>
      <c r="E2103" s="1">
        <v>8.5301504E9</v>
      </c>
      <c r="J2103" s="1">
        <v>0.0</v>
      </c>
      <c r="K2103" s="1">
        <v>0.0</v>
      </c>
      <c r="L2103" s="1">
        <v>0.0</v>
      </c>
      <c r="N2103" s="1">
        <v>291.667</v>
      </c>
      <c r="S2103" s="1">
        <v>0.0</v>
      </c>
      <c r="T2103" s="1">
        <v>0.0</v>
      </c>
      <c r="V2103" s="1">
        <v>0.0</v>
      </c>
      <c r="W2103" s="1">
        <v>0.0</v>
      </c>
      <c r="X2103" s="1">
        <v>0.0</v>
      </c>
      <c r="Y2103" s="1">
        <v>0.0</v>
      </c>
      <c r="AA2103" s="1">
        <v>0.96</v>
      </c>
      <c r="AB2103" s="1">
        <v>112.413</v>
      </c>
      <c r="AC2103" s="1">
        <v>0.96</v>
      </c>
      <c r="AE2103" s="1">
        <v>6.374</v>
      </c>
      <c r="AF2103" s="1">
        <v>0.444</v>
      </c>
      <c r="AG2103" s="1">
        <v>868.498</v>
      </c>
      <c r="AH2103" s="1">
        <v>0.869</v>
      </c>
      <c r="AK2103" s="1">
        <v>48.01</v>
      </c>
      <c r="AL2103" s="1">
        <v>0.41</v>
      </c>
      <c r="AO2103" s="1">
        <v>42.708</v>
      </c>
      <c r="AT2103" s="1">
        <v>0.0</v>
      </c>
      <c r="AU2103" s="1">
        <v>0.0</v>
      </c>
      <c r="AX2103" s="1">
        <v>0.0</v>
      </c>
      <c r="AY2103" s="1">
        <v>0.0</v>
      </c>
      <c r="AZ2103" s="1">
        <v>0.0</v>
      </c>
      <c r="BA2103" s="1">
        <v>0.0</v>
      </c>
      <c r="BC2103" s="1">
        <v>0.28</v>
      </c>
      <c r="BG2103" s="1">
        <v>64.403</v>
      </c>
      <c r="BH2103" s="1">
        <v>0.55</v>
      </c>
      <c r="BJ2103" s="1">
        <v>57.292</v>
      </c>
      <c r="BO2103" s="1">
        <v>64.403</v>
      </c>
      <c r="BP2103" s="1">
        <v>0.55</v>
      </c>
      <c r="BR2103" s="1">
        <v>57.292</v>
      </c>
      <c r="BT2103" s="1">
        <v>0.0</v>
      </c>
      <c r="BU2103" s="1">
        <v>0.0</v>
      </c>
      <c r="BY2103" s="1">
        <v>0.0</v>
      </c>
      <c r="BZ2103" s="1">
        <v>0.0</v>
      </c>
      <c r="CB2103" s="1">
        <v>0.0</v>
      </c>
      <c r="CG2103" s="1">
        <v>48.01</v>
      </c>
      <c r="CH2103" s="1">
        <v>0.41</v>
      </c>
      <c r="CK2103" s="1">
        <v>0.0</v>
      </c>
      <c r="CL2103" s="1">
        <v>0.0</v>
      </c>
      <c r="CM2103" s="1">
        <v>0.0</v>
      </c>
      <c r="CN2103" s="1">
        <v>42.708</v>
      </c>
      <c r="CQ2103" s="1">
        <v>0.0</v>
      </c>
      <c r="CR2103" s="1">
        <v>0.0</v>
      </c>
      <c r="CU2103" s="1">
        <v>0.0</v>
      </c>
      <c r="CV2103" s="1">
        <v>0.0</v>
      </c>
      <c r="CX2103" s="1">
        <v>0.0</v>
      </c>
      <c r="CY2103" s="1">
        <v>0.0</v>
      </c>
      <c r="DA2103" s="1">
        <v>112.413</v>
      </c>
      <c r="DB2103" s="1">
        <v>7.417</v>
      </c>
      <c r="DF2103" s="1">
        <v>64.403</v>
      </c>
      <c r="DG2103" s="1">
        <v>0.55</v>
      </c>
      <c r="DI2103" s="1">
        <v>57.292</v>
      </c>
      <c r="DN2103" s="1">
        <v>0.0</v>
      </c>
      <c r="DO2103" s="1">
        <v>0.0</v>
      </c>
      <c r="DQ2103" s="1">
        <v>0.0</v>
      </c>
      <c r="DV2103" s="1">
        <v>0.0</v>
      </c>
      <c r="DW2103" s="1">
        <v>0.0</v>
      </c>
      <c r="DY2103" s="1">
        <v>0.0</v>
      </c>
    </row>
    <row r="2104">
      <c r="A2104" s="1" t="s">
        <v>300</v>
      </c>
      <c r="B2104" s="1">
        <v>2002.0</v>
      </c>
      <c r="C2104" s="1" t="s">
        <v>301</v>
      </c>
      <c r="D2104" s="1">
        <v>8674026.0</v>
      </c>
      <c r="E2104" s="1">
        <v>9.080052736E9</v>
      </c>
      <c r="J2104" s="1">
        <v>0.0</v>
      </c>
      <c r="K2104" s="1">
        <v>0.0</v>
      </c>
      <c r="L2104" s="1">
        <v>0.0</v>
      </c>
      <c r="N2104" s="1">
        <v>287.129</v>
      </c>
      <c r="S2104" s="1">
        <v>0.0</v>
      </c>
      <c r="T2104" s="1">
        <v>0.0</v>
      </c>
      <c r="V2104" s="1">
        <v>0.0</v>
      </c>
      <c r="W2104" s="1">
        <v>0.0</v>
      </c>
      <c r="X2104" s="1">
        <v>0.0</v>
      </c>
      <c r="Y2104" s="1">
        <v>0.0</v>
      </c>
      <c r="AA2104" s="1">
        <v>1.01</v>
      </c>
      <c r="AB2104" s="1">
        <v>116.44</v>
      </c>
      <c r="AC2104" s="1">
        <v>1.01</v>
      </c>
      <c r="AE2104" s="1">
        <v>4.008</v>
      </c>
      <c r="AF2104" s="1">
        <v>0.297</v>
      </c>
      <c r="AG2104" s="1">
        <v>889.339</v>
      </c>
      <c r="AH2104" s="1">
        <v>0.85</v>
      </c>
      <c r="AK2104" s="1">
        <v>48.42</v>
      </c>
      <c r="AL2104" s="1">
        <v>0.42</v>
      </c>
      <c r="AO2104" s="1">
        <v>41.584</v>
      </c>
      <c r="AT2104" s="1">
        <v>0.0</v>
      </c>
      <c r="AU2104" s="1">
        <v>0.0</v>
      </c>
      <c r="AX2104" s="1">
        <v>0.0</v>
      </c>
      <c r="AY2104" s="1">
        <v>0.0</v>
      </c>
      <c r="AZ2104" s="1">
        <v>0.0</v>
      </c>
      <c r="BA2104" s="1">
        <v>0.0</v>
      </c>
      <c r="BC2104" s="1">
        <v>0.29</v>
      </c>
      <c r="BG2104" s="1">
        <v>68.019</v>
      </c>
      <c r="BH2104" s="1">
        <v>0.59</v>
      </c>
      <c r="BJ2104" s="1">
        <v>58.416</v>
      </c>
      <c r="BO2104" s="1">
        <v>68.019</v>
      </c>
      <c r="BP2104" s="1">
        <v>0.59</v>
      </c>
      <c r="BR2104" s="1">
        <v>58.416</v>
      </c>
      <c r="BT2104" s="1">
        <v>0.0</v>
      </c>
      <c r="BU2104" s="1">
        <v>0.0</v>
      </c>
      <c r="BY2104" s="1">
        <v>0.0</v>
      </c>
      <c r="BZ2104" s="1">
        <v>0.0</v>
      </c>
      <c r="CB2104" s="1">
        <v>0.0</v>
      </c>
      <c r="CG2104" s="1">
        <v>48.42</v>
      </c>
      <c r="CH2104" s="1">
        <v>0.42</v>
      </c>
      <c r="CK2104" s="1">
        <v>0.0</v>
      </c>
      <c r="CL2104" s="1">
        <v>0.0</v>
      </c>
      <c r="CM2104" s="1">
        <v>0.0</v>
      </c>
      <c r="CN2104" s="1">
        <v>41.584</v>
      </c>
      <c r="CQ2104" s="1">
        <v>0.0</v>
      </c>
      <c r="CR2104" s="1">
        <v>0.0</v>
      </c>
      <c r="CU2104" s="1">
        <v>0.0</v>
      </c>
      <c r="CV2104" s="1">
        <v>0.0</v>
      </c>
      <c r="CX2104" s="1">
        <v>0.0</v>
      </c>
      <c r="CY2104" s="1">
        <v>0.0</v>
      </c>
      <c r="DA2104" s="1">
        <v>116.44</v>
      </c>
      <c r="DB2104" s="1">
        <v>7.714</v>
      </c>
      <c r="DF2104" s="1">
        <v>68.019</v>
      </c>
      <c r="DG2104" s="1">
        <v>0.59</v>
      </c>
      <c r="DI2104" s="1">
        <v>58.416</v>
      </c>
      <c r="DN2104" s="1">
        <v>0.0</v>
      </c>
      <c r="DO2104" s="1">
        <v>0.0</v>
      </c>
      <c r="DQ2104" s="1">
        <v>0.0</v>
      </c>
      <c r="DV2104" s="1">
        <v>0.0</v>
      </c>
      <c r="DW2104" s="1">
        <v>0.0</v>
      </c>
      <c r="DY2104" s="1">
        <v>0.0</v>
      </c>
    </row>
    <row r="2105">
      <c r="A2105" s="1" t="s">
        <v>300</v>
      </c>
      <c r="B2105" s="1">
        <v>2003.0</v>
      </c>
      <c r="C2105" s="1" t="s">
        <v>301</v>
      </c>
      <c r="D2105" s="1">
        <v>8870738.0</v>
      </c>
      <c r="E2105" s="1">
        <v>9.309106176E9</v>
      </c>
      <c r="J2105" s="1">
        <v>0.0</v>
      </c>
      <c r="K2105" s="1">
        <v>0.0</v>
      </c>
      <c r="L2105" s="1">
        <v>0.0</v>
      </c>
      <c r="N2105" s="1">
        <v>360.465</v>
      </c>
      <c r="S2105" s="1">
        <v>0.0</v>
      </c>
      <c r="T2105" s="1">
        <v>0.0</v>
      </c>
      <c r="V2105" s="1">
        <v>0.0</v>
      </c>
      <c r="W2105" s="1">
        <v>0.0</v>
      </c>
      <c r="X2105" s="1">
        <v>0.0</v>
      </c>
      <c r="Y2105" s="1">
        <v>0.0</v>
      </c>
      <c r="AA2105" s="1">
        <v>0.86</v>
      </c>
      <c r="AB2105" s="1">
        <v>96.948</v>
      </c>
      <c r="AC2105" s="1">
        <v>0.86</v>
      </c>
      <c r="AE2105" s="1">
        <v>1.757</v>
      </c>
      <c r="AF2105" s="1">
        <v>0.136</v>
      </c>
      <c r="AG2105" s="1">
        <v>884.899</v>
      </c>
      <c r="AH2105" s="1">
        <v>0.843</v>
      </c>
      <c r="AK2105" s="1">
        <v>51.856</v>
      </c>
      <c r="AL2105" s="1">
        <v>0.46</v>
      </c>
      <c r="AO2105" s="1">
        <v>53.488</v>
      </c>
      <c r="AT2105" s="1">
        <v>0.0</v>
      </c>
      <c r="AU2105" s="1">
        <v>0.0</v>
      </c>
      <c r="AX2105" s="1">
        <v>0.0</v>
      </c>
      <c r="AY2105" s="1">
        <v>0.0</v>
      </c>
      <c r="AZ2105" s="1">
        <v>0.0</v>
      </c>
      <c r="BA2105" s="1">
        <v>0.0</v>
      </c>
      <c r="BC2105" s="1">
        <v>0.31</v>
      </c>
      <c r="BG2105" s="1">
        <v>45.092</v>
      </c>
      <c r="BH2105" s="1">
        <v>0.4</v>
      </c>
      <c r="BJ2105" s="1">
        <v>46.512</v>
      </c>
      <c r="BO2105" s="1">
        <v>45.092</v>
      </c>
      <c r="BP2105" s="1">
        <v>0.4</v>
      </c>
      <c r="BR2105" s="1">
        <v>46.512</v>
      </c>
      <c r="BT2105" s="1">
        <v>0.0</v>
      </c>
      <c r="BU2105" s="1">
        <v>0.0</v>
      </c>
      <c r="BY2105" s="1">
        <v>0.0</v>
      </c>
      <c r="BZ2105" s="1">
        <v>0.0</v>
      </c>
      <c r="CB2105" s="1">
        <v>0.0</v>
      </c>
      <c r="CG2105" s="1">
        <v>51.856</v>
      </c>
      <c r="CH2105" s="1">
        <v>0.46</v>
      </c>
      <c r="CK2105" s="1">
        <v>0.0</v>
      </c>
      <c r="CL2105" s="1">
        <v>0.0</v>
      </c>
      <c r="CM2105" s="1">
        <v>0.0</v>
      </c>
      <c r="CN2105" s="1">
        <v>53.488</v>
      </c>
      <c r="CQ2105" s="1">
        <v>0.0</v>
      </c>
      <c r="CR2105" s="1">
        <v>0.0</v>
      </c>
      <c r="CU2105" s="1">
        <v>0.0</v>
      </c>
      <c r="CV2105" s="1">
        <v>0.0</v>
      </c>
      <c r="CX2105" s="1">
        <v>0.0</v>
      </c>
      <c r="CY2105" s="1">
        <v>0.0</v>
      </c>
      <c r="DA2105" s="1">
        <v>96.948</v>
      </c>
      <c r="DB2105" s="1">
        <v>7.85</v>
      </c>
      <c r="DF2105" s="1">
        <v>45.092</v>
      </c>
      <c r="DG2105" s="1">
        <v>0.4</v>
      </c>
      <c r="DI2105" s="1">
        <v>46.512</v>
      </c>
      <c r="DN2105" s="1">
        <v>0.0</v>
      </c>
      <c r="DO2105" s="1">
        <v>0.0</v>
      </c>
      <c r="DQ2105" s="1">
        <v>0.0</v>
      </c>
      <c r="DV2105" s="1">
        <v>0.0</v>
      </c>
      <c r="DW2105" s="1">
        <v>0.0</v>
      </c>
      <c r="DY2105" s="1">
        <v>0.0</v>
      </c>
    </row>
    <row r="2106">
      <c r="A2106" s="1" t="s">
        <v>300</v>
      </c>
      <c r="B2106" s="1">
        <v>2004.0</v>
      </c>
      <c r="C2106" s="1" t="s">
        <v>301</v>
      </c>
      <c r="D2106" s="1">
        <v>9062674.0</v>
      </c>
      <c r="E2106" s="1">
        <v>9.6457472E9</v>
      </c>
      <c r="J2106" s="1">
        <v>0.0</v>
      </c>
      <c r="K2106" s="1">
        <v>0.0</v>
      </c>
      <c r="L2106" s="1">
        <v>0.0</v>
      </c>
      <c r="N2106" s="1">
        <v>266.667</v>
      </c>
      <c r="S2106" s="1">
        <v>0.0</v>
      </c>
      <c r="T2106" s="1">
        <v>0.0</v>
      </c>
      <c r="V2106" s="1">
        <v>0.0</v>
      </c>
      <c r="W2106" s="1">
        <v>0.0</v>
      </c>
      <c r="X2106" s="1">
        <v>0.0</v>
      </c>
      <c r="Y2106" s="1">
        <v>0.0</v>
      </c>
      <c r="AA2106" s="1">
        <v>0.9</v>
      </c>
      <c r="AB2106" s="1">
        <v>99.308</v>
      </c>
      <c r="AC2106" s="1">
        <v>0.9</v>
      </c>
      <c r="AE2106" s="1">
        <v>5.333</v>
      </c>
      <c r="AF2106" s="1">
        <v>0.419</v>
      </c>
      <c r="AG2106" s="1">
        <v>912.347</v>
      </c>
      <c r="AH2106" s="1">
        <v>0.857</v>
      </c>
      <c r="AK2106" s="1">
        <v>38.62</v>
      </c>
      <c r="AL2106" s="1">
        <v>0.35</v>
      </c>
      <c r="AO2106" s="1">
        <v>38.889</v>
      </c>
      <c r="AT2106" s="1">
        <v>0.0</v>
      </c>
      <c r="AU2106" s="1">
        <v>0.0</v>
      </c>
      <c r="AX2106" s="1">
        <v>0.0</v>
      </c>
      <c r="AY2106" s="1">
        <v>0.0</v>
      </c>
      <c r="AZ2106" s="1">
        <v>0.0</v>
      </c>
      <c r="BA2106" s="1">
        <v>0.0</v>
      </c>
      <c r="BC2106" s="1">
        <v>0.24</v>
      </c>
      <c r="BG2106" s="1">
        <v>60.688</v>
      </c>
      <c r="BH2106" s="1">
        <v>0.55</v>
      </c>
      <c r="BJ2106" s="1">
        <v>61.111</v>
      </c>
      <c r="BO2106" s="1">
        <v>60.688</v>
      </c>
      <c r="BP2106" s="1">
        <v>0.55</v>
      </c>
      <c r="BR2106" s="1">
        <v>61.111</v>
      </c>
      <c r="BT2106" s="1">
        <v>0.0</v>
      </c>
      <c r="BU2106" s="1">
        <v>0.0</v>
      </c>
      <c r="BY2106" s="1">
        <v>0.0</v>
      </c>
      <c r="BZ2106" s="1">
        <v>0.0</v>
      </c>
      <c r="CB2106" s="1">
        <v>0.0</v>
      </c>
      <c r="CG2106" s="1">
        <v>38.62</v>
      </c>
      <c r="CH2106" s="1">
        <v>0.35</v>
      </c>
      <c r="CK2106" s="1">
        <v>0.0</v>
      </c>
      <c r="CL2106" s="1">
        <v>0.0</v>
      </c>
      <c r="CM2106" s="1">
        <v>0.0</v>
      </c>
      <c r="CN2106" s="1">
        <v>38.889</v>
      </c>
      <c r="CQ2106" s="1">
        <v>0.0</v>
      </c>
      <c r="CR2106" s="1">
        <v>0.0</v>
      </c>
      <c r="CU2106" s="1">
        <v>0.0</v>
      </c>
      <c r="CV2106" s="1">
        <v>0.0</v>
      </c>
      <c r="CX2106" s="1">
        <v>0.0</v>
      </c>
      <c r="CY2106" s="1">
        <v>0.0</v>
      </c>
      <c r="DA2106" s="1">
        <v>99.308</v>
      </c>
      <c r="DB2106" s="1">
        <v>8.268</v>
      </c>
      <c r="DF2106" s="1">
        <v>60.688</v>
      </c>
      <c r="DG2106" s="1">
        <v>0.55</v>
      </c>
      <c r="DI2106" s="1">
        <v>61.111</v>
      </c>
      <c r="DN2106" s="1">
        <v>0.0</v>
      </c>
      <c r="DO2106" s="1">
        <v>0.0</v>
      </c>
      <c r="DQ2106" s="1">
        <v>0.0</v>
      </c>
      <c r="DV2106" s="1">
        <v>0.0</v>
      </c>
      <c r="DW2106" s="1">
        <v>0.0</v>
      </c>
      <c r="DY2106" s="1">
        <v>0.0</v>
      </c>
    </row>
    <row r="2107">
      <c r="A2107" s="1" t="s">
        <v>300</v>
      </c>
      <c r="B2107" s="1">
        <v>2005.0</v>
      </c>
      <c r="C2107" s="1" t="s">
        <v>301</v>
      </c>
      <c r="D2107" s="1">
        <v>9245791.0</v>
      </c>
      <c r="E2107" s="1">
        <v>1.0059820032E10</v>
      </c>
      <c r="J2107" s="1">
        <v>0.0</v>
      </c>
      <c r="K2107" s="1">
        <v>0.0</v>
      </c>
      <c r="L2107" s="1">
        <v>0.0</v>
      </c>
      <c r="N2107" s="1">
        <v>265.823</v>
      </c>
      <c r="S2107" s="1">
        <v>0.0</v>
      </c>
      <c r="T2107" s="1">
        <v>0.0</v>
      </c>
      <c r="V2107" s="1">
        <v>0.0</v>
      </c>
      <c r="W2107" s="1">
        <v>0.0</v>
      </c>
      <c r="X2107" s="1">
        <v>0.0</v>
      </c>
      <c r="Y2107" s="1">
        <v>0.0</v>
      </c>
      <c r="AA2107" s="1">
        <v>0.79</v>
      </c>
      <c r="AB2107" s="1">
        <v>85.444</v>
      </c>
      <c r="AC2107" s="1">
        <v>0.79</v>
      </c>
      <c r="AE2107" s="1">
        <v>2.636</v>
      </c>
      <c r="AF2107" s="1">
        <v>0.218</v>
      </c>
      <c r="AG2107" s="1">
        <v>917.85</v>
      </c>
      <c r="AH2107" s="1">
        <v>0.844</v>
      </c>
      <c r="AK2107" s="1">
        <v>32.447</v>
      </c>
      <c r="AL2107" s="1">
        <v>0.3</v>
      </c>
      <c r="AO2107" s="1">
        <v>37.975</v>
      </c>
      <c r="AT2107" s="1">
        <v>0.0</v>
      </c>
      <c r="AU2107" s="1">
        <v>0.0</v>
      </c>
      <c r="AX2107" s="1">
        <v>0.0</v>
      </c>
      <c r="AY2107" s="1">
        <v>0.0</v>
      </c>
      <c r="AZ2107" s="1">
        <v>0.0</v>
      </c>
      <c r="BA2107" s="1">
        <v>0.0</v>
      </c>
      <c r="BC2107" s="1">
        <v>0.21</v>
      </c>
      <c r="BG2107" s="1">
        <v>52.997</v>
      </c>
      <c r="BH2107" s="1">
        <v>0.49</v>
      </c>
      <c r="BJ2107" s="1">
        <v>62.025</v>
      </c>
      <c r="BO2107" s="1">
        <v>52.997</v>
      </c>
      <c r="BP2107" s="1">
        <v>0.49</v>
      </c>
      <c r="BR2107" s="1">
        <v>62.025</v>
      </c>
      <c r="BT2107" s="1">
        <v>0.0</v>
      </c>
      <c r="BU2107" s="1">
        <v>0.0</v>
      </c>
      <c r="BY2107" s="1">
        <v>0.0</v>
      </c>
      <c r="BZ2107" s="1">
        <v>0.0</v>
      </c>
      <c r="CB2107" s="1">
        <v>0.0</v>
      </c>
      <c r="CG2107" s="1">
        <v>32.447</v>
      </c>
      <c r="CH2107" s="1">
        <v>0.3</v>
      </c>
      <c r="CK2107" s="1">
        <v>0.0</v>
      </c>
      <c r="CL2107" s="1">
        <v>0.0</v>
      </c>
      <c r="CM2107" s="1">
        <v>0.0</v>
      </c>
      <c r="CN2107" s="1">
        <v>37.975</v>
      </c>
      <c r="CQ2107" s="1">
        <v>0.0</v>
      </c>
      <c r="CR2107" s="1">
        <v>0.0</v>
      </c>
      <c r="CU2107" s="1">
        <v>0.0</v>
      </c>
      <c r="CV2107" s="1">
        <v>0.0</v>
      </c>
      <c r="CX2107" s="1">
        <v>0.0</v>
      </c>
      <c r="CY2107" s="1">
        <v>0.0</v>
      </c>
      <c r="DA2107" s="1">
        <v>85.444</v>
      </c>
      <c r="DB2107" s="1">
        <v>8.486</v>
      </c>
      <c r="DF2107" s="1">
        <v>52.997</v>
      </c>
      <c r="DG2107" s="1">
        <v>0.49</v>
      </c>
      <c r="DI2107" s="1">
        <v>62.025</v>
      </c>
      <c r="DN2107" s="1">
        <v>0.0</v>
      </c>
      <c r="DO2107" s="1">
        <v>0.0</v>
      </c>
      <c r="DQ2107" s="1">
        <v>0.0</v>
      </c>
      <c r="DV2107" s="1">
        <v>0.0</v>
      </c>
      <c r="DW2107" s="1">
        <v>0.0</v>
      </c>
      <c r="DY2107" s="1">
        <v>0.0</v>
      </c>
    </row>
    <row r="2108">
      <c r="A2108" s="1" t="s">
        <v>300</v>
      </c>
      <c r="B2108" s="1">
        <v>2006.0</v>
      </c>
      <c r="C2108" s="1" t="s">
        <v>301</v>
      </c>
      <c r="D2108" s="1">
        <v>9441133.0</v>
      </c>
      <c r="E2108" s="1">
        <v>1.0279821312E10</v>
      </c>
      <c r="J2108" s="1">
        <v>0.0</v>
      </c>
      <c r="K2108" s="1">
        <v>0.0</v>
      </c>
      <c r="L2108" s="1">
        <v>0.0</v>
      </c>
      <c r="N2108" s="1">
        <v>260.274</v>
      </c>
      <c r="S2108" s="1">
        <v>0.0</v>
      </c>
      <c r="T2108" s="1">
        <v>0.0</v>
      </c>
      <c r="V2108" s="1">
        <v>0.0</v>
      </c>
      <c r="W2108" s="1">
        <v>0.0</v>
      </c>
      <c r="X2108" s="1">
        <v>0.0</v>
      </c>
      <c r="Y2108" s="1">
        <v>0.0</v>
      </c>
      <c r="AA2108" s="1">
        <v>0.73</v>
      </c>
      <c r="AB2108" s="1">
        <v>77.321</v>
      </c>
      <c r="AC2108" s="1">
        <v>0.73</v>
      </c>
      <c r="AE2108" s="1">
        <v>2.748</v>
      </c>
      <c r="AF2108" s="1">
        <v>0.233</v>
      </c>
      <c r="AG2108" s="1">
        <v>923.557</v>
      </c>
      <c r="AH2108" s="1">
        <v>0.848</v>
      </c>
      <c r="AK2108" s="1">
        <v>28.598</v>
      </c>
      <c r="AL2108" s="1">
        <v>0.27</v>
      </c>
      <c r="AO2108" s="1">
        <v>36.986</v>
      </c>
      <c r="AT2108" s="1">
        <v>0.0</v>
      </c>
      <c r="AU2108" s="1">
        <v>0.0</v>
      </c>
      <c r="AX2108" s="1">
        <v>0.0</v>
      </c>
      <c r="AY2108" s="1">
        <v>0.0</v>
      </c>
      <c r="AZ2108" s="1">
        <v>0.0</v>
      </c>
      <c r="BA2108" s="1">
        <v>0.0</v>
      </c>
      <c r="BC2108" s="1">
        <v>0.19</v>
      </c>
      <c r="BG2108" s="1">
        <v>48.723</v>
      </c>
      <c r="BH2108" s="1">
        <v>0.46</v>
      </c>
      <c r="BJ2108" s="1">
        <v>63.014</v>
      </c>
      <c r="BO2108" s="1">
        <v>48.723</v>
      </c>
      <c r="BP2108" s="1">
        <v>0.46</v>
      </c>
      <c r="BR2108" s="1">
        <v>63.014</v>
      </c>
      <c r="BT2108" s="1">
        <v>0.0</v>
      </c>
      <c r="BU2108" s="1">
        <v>0.0</v>
      </c>
      <c r="BY2108" s="1">
        <v>0.0</v>
      </c>
      <c r="BZ2108" s="1">
        <v>0.0</v>
      </c>
      <c r="CB2108" s="1">
        <v>0.0</v>
      </c>
      <c r="CG2108" s="1">
        <v>28.598</v>
      </c>
      <c r="CH2108" s="1">
        <v>0.27</v>
      </c>
      <c r="CK2108" s="1">
        <v>0.0</v>
      </c>
      <c r="CL2108" s="1">
        <v>0.0</v>
      </c>
      <c r="CM2108" s="1">
        <v>0.0</v>
      </c>
      <c r="CN2108" s="1">
        <v>36.986</v>
      </c>
      <c r="CQ2108" s="1">
        <v>0.0</v>
      </c>
      <c r="CR2108" s="1">
        <v>0.0</v>
      </c>
      <c r="CU2108" s="1">
        <v>0.0</v>
      </c>
      <c r="CV2108" s="1">
        <v>0.0</v>
      </c>
      <c r="CX2108" s="1">
        <v>0.0</v>
      </c>
      <c r="CY2108" s="1">
        <v>0.0</v>
      </c>
      <c r="DA2108" s="1">
        <v>77.321</v>
      </c>
      <c r="DB2108" s="1">
        <v>8.719</v>
      </c>
      <c r="DF2108" s="1">
        <v>48.723</v>
      </c>
      <c r="DG2108" s="1">
        <v>0.46</v>
      </c>
      <c r="DI2108" s="1">
        <v>63.014</v>
      </c>
      <c r="DN2108" s="1">
        <v>0.0</v>
      </c>
      <c r="DO2108" s="1">
        <v>0.0</v>
      </c>
      <c r="DQ2108" s="1">
        <v>0.0</v>
      </c>
      <c r="DV2108" s="1">
        <v>0.0</v>
      </c>
      <c r="DW2108" s="1">
        <v>0.0</v>
      </c>
      <c r="DY2108" s="1">
        <v>0.0</v>
      </c>
    </row>
    <row r="2109">
      <c r="A2109" s="1" t="s">
        <v>300</v>
      </c>
      <c r="B2109" s="1">
        <v>2007.0</v>
      </c>
      <c r="C2109" s="1" t="s">
        <v>301</v>
      </c>
      <c r="D2109" s="1">
        <v>9662233.0</v>
      </c>
      <c r="E2109" s="1">
        <v>1.110566912E10</v>
      </c>
      <c r="J2109" s="1">
        <v>0.0</v>
      </c>
      <c r="K2109" s="1">
        <v>0.0</v>
      </c>
      <c r="L2109" s="1">
        <v>0.0</v>
      </c>
      <c r="N2109" s="1">
        <v>217.949</v>
      </c>
      <c r="S2109" s="1">
        <v>0.0</v>
      </c>
      <c r="T2109" s="1">
        <v>0.0</v>
      </c>
      <c r="V2109" s="1">
        <v>0.0</v>
      </c>
      <c r="W2109" s="1">
        <v>0.0</v>
      </c>
      <c r="X2109" s="1">
        <v>0.0</v>
      </c>
      <c r="Y2109" s="1">
        <v>0.0</v>
      </c>
      <c r="AA2109" s="1">
        <v>0.78</v>
      </c>
      <c r="AB2109" s="1">
        <v>80.727</v>
      </c>
      <c r="AC2109" s="1">
        <v>0.78</v>
      </c>
      <c r="AE2109" s="1">
        <v>5.153</v>
      </c>
      <c r="AF2109" s="1">
        <v>0.449</v>
      </c>
      <c r="AG2109" s="1">
        <v>948.926</v>
      </c>
      <c r="AH2109" s="1">
        <v>0.826</v>
      </c>
      <c r="AK2109" s="1">
        <v>25.874</v>
      </c>
      <c r="AL2109" s="1">
        <v>0.25</v>
      </c>
      <c r="AO2109" s="1">
        <v>32.051</v>
      </c>
      <c r="AT2109" s="1">
        <v>0.0</v>
      </c>
      <c r="AU2109" s="1">
        <v>0.0</v>
      </c>
      <c r="AX2109" s="1">
        <v>0.0</v>
      </c>
      <c r="AY2109" s="1">
        <v>0.0</v>
      </c>
      <c r="AZ2109" s="1">
        <v>0.0</v>
      </c>
      <c r="BA2109" s="1">
        <v>0.0</v>
      </c>
      <c r="BC2109" s="1">
        <v>0.17</v>
      </c>
      <c r="BG2109" s="1">
        <v>54.853</v>
      </c>
      <c r="BH2109" s="1">
        <v>0.53</v>
      </c>
      <c r="BJ2109" s="1">
        <v>67.949</v>
      </c>
      <c r="BO2109" s="1">
        <v>54.853</v>
      </c>
      <c r="BP2109" s="1">
        <v>0.53</v>
      </c>
      <c r="BR2109" s="1">
        <v>67.949</v>
      </c>
      <c r="BT2109" s="1">
        <v>0.0</v>
      </c>
      <c r="BU2109" s="1">
        <v>0.0</v>
      </c>
      <c r="BY2109" s="1">
        <v>0.0</v>
      </c>
      <c r="BZ2109" s="1">
        <v>0.0</v>
      </c>
      <c r="CB2109" s="1">
        <v>0.0</v>
      </c>
      <c r="CG2109" s="1">
        <v>25.874</v>
      </c>
      <c r="CH2109" s="1">
        <v>0.25</v>
      </c>
      <c r="CK2109" s="1">
        <v>0.0</v>
      </c>
      <c r="CL2109" s="1">
        <v>0.0</v>
      </c>
      <c r="CM2109" s="1">
        <v>0.0</v>
      </c>
      <c r="CN2109" s="1">
        <v>32.051</v>
      </c>
      <c r="CQ2109" s="1">
        <v>0.0</v>
      </c>
      <c r="CR2109" s="1">
        <v>0.0</v>
      </c>
      <c r="CU2109" s="1">
        <v>0.0</v>
      </c>
      <c r="CV2109" s="1">
        <v>0.0</v>
      </c>
      <c r="CX2109" s="1">
        <v>0.0</v>
      </c>
      <c r="CY2109" s="1">
        <v>0.0</v>
      </c>
      <c r="DA2109" s="1">
        <v>80.727</v>
      </c>
      <c r="DB2109" s="1">
        <v>9.169</v>
      </c>
      <c r="DF2109" s="1">
        <v>54.853</v>
      </c>
      <c r="DG2109" s="1">
        <v>0.53</v>
      </c>
      <c r="DI2109" s="1">
        <v>67.949</v>
      </c>
      <c r="DN2109" s="1">
        <v>0.0</v>
      </c>
      <c r="DO2109" s="1">
        <v>0.0</v>
      </c>
      <c r="DQ2109" s="1">
        <v>0.0</v>
      </c>
      <c r="DV2109" s="1">
        <v>0.0</v>
      </c>
      <c r="DW2109" s="1">
        <v>0.0</v>
      </c>
      <c r="DY2109" s="1">
        <v>0.0</v>
      </c>
    </row>
    <row r="2110">
      <c r="A2110" s="1" t="s">
        <v>300</v>
      </c>
      <c r="B2110" s="1">
        <v>2008.0</v>
      </c>
      <c r="C2110" s="1" t="s">
        <v>301</v>
      </c>
      <c r="D2110" s="1">
        <v>9898822.0</v>
      </c>
      <c r="E2110" s="1">
        <v>1.1730748416E10</v>
      </c>
      <c r="J2110" s="1">
        <v>0.0</v>
      </c>
      <c r="K2110" s="1">
        <v>0.0</v>
      </c>
      <c r="L2110" s="1">
        <v>0.0</v>
      </c>
      <c r="N2110" s="1">
        <v>246.914</v>
      </c>
      <c r="S2110" s="1">
        <v>0.0</v>
      </c>
      <c r="T2110" s="1">
        <v>0.0</v>
      </c>
      <c r="V2110" s="1">
        <v>0.0</v>
      </c>
      <c r="W2110" s="1">
        <v>0.0</v>
      </c>
      <c r="X2110" s="1">
        <v>0.0</v>
      </c>
      <c r="Y2110" s="1">
        <v>0.0</v>
      </c>
      <c r="AA2110" s="1">
        <v>0.81</v>
      </c>
      <c r="AB2110" s="1">
        <v>81.828</v>
      </c>
      <c r="AC2110" s="1">
        <v>0.81</v>
      </c>
      <c r="AE2110" s="1">
        <v>1.32</v>
      </c>
      <c r="AF2110" s="1">
        <v>0.121</v>
      </c>
      <c r="AG2110" s="1">
        <v>938.475</v>
      </c>
      <c r="AH2110" s="1">
        <v>0.792</v>
      </c>
      <c r="AK2110" s="1">
        <v>29.296</v>
      </c>
      <c r="AL2110" s="1">
        <v>0.29</v>
      </c>
      <c r="AO2110" s="1">
        <v>35.802</v>
      </c>
      <c r="AT2110" s="1">
        <v>0.0</v>
      </c>
      <c r="AU2110" s="1">
        <v>0.0</v>
      </c>
      <c r="AX2110" s="1">
        <v>0.0</v>
      </c>
      <c r="AY2110" s="1">
        <v>0.0</v>
      </c>
      <c r="AZ2110" s="1">
        <v>0.0</v>
      </c>
      <c r="BA2110" s="1">
        <v>0.0</v>
      </c>
      <c r="BC2110" s="1">
        <v>0.2</v>
      </c>
      <c r="BG2110" s="1">
        <v>52.532</v>
      </c>
      <c r="BH2110" s="1">
        <v>0.52</v>
      </c>
      <c r="BJ2110" s="1">
        <v>64.198</v>
      </c>
      <c r="BO2110" s="1">
        <v>52.532</v>
      </c>
      <c r="BP2110" s="1">
        <v>0.52</v>
      </c>
      <c r="BR2110" s="1">
        <v>64.198</v>
      </c>
      <c r="BT2110" s="1">
        <v>0.0</v>
      </c>
      <c r="BU2110" s="1">
        <v>0.0</v>
      </c>
      <c r="BY2110" s="1">
        <v>0.0</v>
      </c>
      <c r="BZ2110" s="1">
        <v>0.0</v>
      </c>
      <c r="CB2110" s="1">
        <v>0.0</v>
      </c>
      <c r="CG2110" s="1">
        <v>29.296</v>
      </c>
      <c r="CH2110" s="1">
        <v>0.29</v>
      </c>
      <c r="CK2110" s="1">
        <v>0.0</v>
      </c>
      <c r="CL2110" s="1">
        <v>0.0</v>
      </c>
      <c r="CM2110" s="1">
        <v>0.0</v>
      </c>
      <c r="CN2110" s="1">
        <v>35.802</v>
      </c>
      <c r="CQ2110" s="1">
        <v>0.0</v>
      </c>
      <c r="CR2110" s="1">
        <v>0.0</v>
      </c>
      <c r="CU2110" s="1">
        <v>0.0</v>
      </c>
      <c r="CV2110" s="1">
        <v>0.0</v>
      </c>
      <c r="CX2110" s="1">
        <v>0.0</v>
      </c>
      <c r="CY2110" s="1">
        <v>0.0</v>
      </c>
      <c r="DA2110" s="1">
        <v>81.828</v>
      </c>
      <c r="DB2110" s="1">
        <v>9.29</v>
      </c>
      <c r="DF2110" s="1">
        <v>52.532</v>
      </c>
      <c r="DG2110" s="1">
        <v>0.52</v>
      </c>
      <c r="DI2110" s="1">
        <v>64.198</v>
      </c>
      <c r="DN2110" s="1">
        <v>0.0</v>
      </c>
      <c r="DO2110" s="1">
        <v>0.0</v>
      </c>
      <c r="DQ2110" s="1">
        <v>0.0</v>
      </c>
      <c r="DV2110" s="1">
        <v>0.0</v>
      </c>
      <c r="DW2110" s="1">
        <v>0.0</v>
      </c>
      <c r="DY2110" s="1">
        <v>0.0</v>
      </c>
    </row>
    <row r="2111">
      <c r="A2111" s="1" t="s">
        <v>300</v>
      </c>
      <c r="B2111" s="1">
        <v>2009.0</v>
      </c>
      <c r="C2111" s="1" t="s">
        <v>301</v>
      </c>
      <c r="D2111" s="1">
        <v>1.0143493E7</v>
      </c>
      <c r="E2111" s="1">
        <v>1.1707654144E10</v>
      </c>
      <c r="J2111" s="1">
        <v>0.0</v>
      </c>
      <c r="K2111" s="1">
        <v>0.0</v>
      </c>
      <c r="L2111" s="1">
        <v>0.0</v>
      </c>
      <c r="N2111" s="1">
        <v>237.5</v>
      </c>
      <c r="S2111" s="1">
        <v>0.0</v>
      </c>
      <c r="T2111" s="1">
        <v>0.0</v>
      </c>
      <c r="V2111" s="1">
        <v>0.0</v>
      </c>
      <c r="W2111" s="1">
        <v>0.0</v>
      </c>
      <c r="X2111" s="1">
        <v>0.0</v>
      </c>
      <c r="Y2111" s="1">
        <v>0.0</v>
      </c>
      <c r="AA2111" s="1">
        <v>0.8</v>
      </c>
      <c r="AB2111" s="1">
        <v>78.868</v>
      </c>
      <c r="AC2111" s="1">
        <v>0.8</v>
      </c>
      <c r="AE2111" s="1">
        <v>5.777</v>
      </c>
      <c r="AF2111" s="1">
        <v>0.537</v>
      </c>
      <c r="AG2111" s="1">
        <v>968.749</v>
      </c>
      <c r="AH2111" s="1">
        <v>0.839</v>
      </c>
      <c r="AK2111" s="1">
        <v>27.604</v>
      </c>
      <c r="AL2111" s="1">
        <v>0.28</v>
      </c>
      <c r="AO2111" s="1">
        <v>35.0</v>
      </c>
      <c r="AT2111" s="1">
        <v>0.0</v>
      </c>
      <c r="AU2111" s="1">
        <v>0.0</v>
      </c>
      <c r="AX2111" s="1">
        <v>0.0</v>
      </c>
      <c r="AY2111" s="1">
        <v>0.0</v>
      </c>
      <c r="AZ2111" s="1">
        <v>0.0</v>
      </c>
      <c r="BA2111" s="1">
        <v>0.0</v>
      </c>
      <c r="BC2111" s="1">
        <v>0.19</v>
      </c>
      <c r="BG2111" s="1">
        <v>51.264</v>
      </c>
      <c r="BH2111" s="1">
        <v>0.52</v>
      </c>
      <c r="BJ2111" s="1">
        <v>65.0</v>
      </c>
      <c r="BO2111" s="1">
        <v>51.264</v>
      </c>
      <c r="BP2111" s="1">
        <v>0.52</v>
      </c>
      <c r="BR2111" s="1">
        <v>65.0</v>
      </c>
      <c r="BT2111" s="1">
        <v>0.0</v>
      </c>
      <c r="BU2111" s="1">
        <v>0.0</v>
      </c>
      <c r="BY2111" s="1">
        <v>0.0</v>
      </c>
      <c r="BZ2111" s="1">
        <v>0.0</v>
      </c>
      <c r="CB2111" s="1">
        <v>0.0</v>
      </c>
      <c r="CG2111" s="1">
        <v>27.604</v>
      </c>
      <c r="CH2111" s="1">
        <v>0.28</v>
      </c>
      <c r="CK2111" s="1">
        <v>0.0</v>
      </c>
      <c r="CL2111" s="1">
        <v>0.0</v>
      </c>
      <c r="CM2111" s="1">
        <v>0.0</v>
      </c>
      <c r="CN2111" s="1">
        <v>35.0</v>
      </c>
      <c r="CQ2111" s="1">
        <v>0.0</v>
      </c>
      <c r="CR2111" s="1">
        <v>0.0</v>
      </c>
      <c r="CU2111" s="1">
        <v>0.0</v>
      </c>
      <c r="CV2111" s="1">
        <v>0.0</v>
      </c>
      <c r="CX2111" s="1">
        <v>0.0</v>
      </c>
      <c r="CY2111" s="1">
        <v>0.0</v>
      </c>
      <c r="DA2111" s="1">
        <v>78.868</v>
      </c>
      <c r="DB2111" s="1">
        <v>9.826</v>
      </c>
      <c r="DF2111" s="1">
        <v>51.264</v>
      </c>
      <c r="DG2111" s="1">
        <v>0.52</v>
      </c>
      <c r="DI2111" s="1">
        <v>65.0</v>
      </c>
      <c r="DN2111" s="1">
        <v>0.0</v>
      </c>
      <c r="DO2111" s="1">
        <v>0.0</v>
      </c>
      <c r="DQ2111" s="1">
        <v>0.0</v>
      </c>
      <c r="DV2111" s="1">
        <v>0.0</v>
      </c>
      <c r="DW2111" s="1">
        <v>0.0</v>
      </c>
      <c r="DY2111" s="1">
        <v>0.0</v>
      </c>
    </row>
    <row r="2112">
      <c r="A2112" s="1" t="s">
        <v>300</v>
      </c>
      <c r="B2112" s="1">
        <v>2010.0</v>
      </c>
      <c r="C2112" s="1" t="s">
        <v>301</v>
      </c>
      <c r="D2112" s="1">
        <v>1.0396041E7</v>
      </c>
      <c r="E2112" s="1">
        <v>1.236223488E10</v>
      </c>
      <c r="J2112" s="1">
        <v>0.0</v>
      </c>
      <c r="K2112" s="1">
        <v>0.0</v>
      </c>
      <c r="L2112" s="1">
        <v>0.0</v>
      </c>
      <c r="N2112" s="1">
        <v>174.603</v>
      </c>
      <c r="S2112" s="1">
        <v>0.0</v>
      </c>
      <c r="T2112" s="1">
        <v>0.0</v>
      </c>
      <c r="V2112" s="1">
        <v>0.0</v>
      </c>
      <c r="W2112" s="1">
        <v>0.0</v>
      </c>
      <c r="X2112" s="1">
        <v>0.0</v>
      </c>
      <c r="Y2112" s="1">
        <v>0.0</v>
      </c>
      <c r="AA2112" s="1">
        <v>0.63</v>
      </c>
      <c r="AB2112" s="1">
        <v>60.6</v>
      </c>
      <c r="AC2112" s="1">
        <v>0.63</v>
      </c>
      <c r="AE2112" s="1">
        <v>16.537</v>
      </c>
      <c r="AF2112" s="1">
        <v>1.625</v>
      </c>
      <c r="AG2112" s="1">
        <v>1101.525</v>
      </c>
      <c r="AH2112" s="1">
        <v>0.926</v>
      </c>
      <c r="AK2112" s="1">
        <v>14.429</v>
      </c>
      <c r="AL2112" s="1">
        <v>0.15</v>
      </c>
      <c r="AO2112" s="1">
        <v>23.81</v>
      </c>
      <c r="AT2112" s="1">
        <v>0.0</v>
      </c>
      <c r="AU2112" s="1">
        <v>0.0</v>
      </c>
      <c r="AX2112" s="1">
        <v>0.0</v>
      </c>
      <c r="AY2112" s="1">
        <v>0.0</v>
      </c>
      <c r="AZ2112" s="1">
        <v>0.0</v>
      </c>
      <c r="BA2112" s="1">
        <v>0.0</v>
      </c>
      <c r="BC2112" s="1">
        <v>0.11</v>
      </c>
      <c r="BG2112" s="1">
        <v>46.171</v>
      </c>
      <c r="BH2112" s="1">
        <v>0.48</v>
      </c>
      <c r="BJ2112" s="1">
        <v>76.19</v>
      </c>
      <c r="BO2112" s="1">
        <v>46.171</v>
      </c>
      <c r="BP2112" s="1">
        <v>0.48</v>
      </c>
      <c r="BR2112" s="1">
        <v>76.19</v>
      </c>
      <c r="BT2112" s="1">
        <v>0.0</v>
      </c>
      <c r="BU2112" s="1">
        <v>0.0</v>
      </c>
      <c r="BY2112" s="1">
        <v>0.0</v>
      </c>
      <c r="BZ2112" s="1">
        <v>0.0</v>
      </c>
      <c r="CB2112" s="1">
        <v>0.0</v>
      </c>
      <c r="CG2112" s="1">
        <v>14.429</v>
      </c>
      <c r="CH2112" s="1">
        <v>0.15</v>
      </c>
      <c r="CK2112" s="1">
        <v>0.0</v>
      </c>
      <c r="CL2112" s="1">
        <v>0.0</v>
      </c>
      <c r="CM2112" s="1">
        <v>0.0</v>
      </c>
      <c r="CN2112" s="1">
        <v>23.81</v>
      </c>
      <c r="CQ2112" s="1">
        <v>0.0</v>
      </c>
      <c r="CR2112" s="1">
        <v>0.0</v>
      </c>
      <c r="CU2112" s="1">
        <v>0.0</v>
      </c>
      <c r="CV2112" s="1">
        <v>0.0</v>
      </c>
      <c r="CX2112" s="1">
        <v>0.0</v>
      </c>
      <c r="CY2112" s="1">
        <v>0.0</v>
      </c>
      <c r="DA2112" s="1">
        <v>60.6</v>
      </c>
      <c r="DB2112" s="1">
        <v>11.451</v>
      </c>
      <c r="DF2112" s="1">
        <v>46.171</v>
      </c>
      <c r="DG2112" s="1">
        <v>0.48</v>
      </c>
      <c r="DI2112" s="1">
        <v>76.19</v>
      </c>
      <c r="DN2112" s="1">
        <v>0.0</v>
      </c>
      <c r="DO2112" s="1">
        <v>0.0</v>
      </c>
      <c r="DQ2112" s="1">
        <v>0.0</v>
      </c>
      <c r="DV2112" s="1">
        <v>0.0</v>
      </c>
      <c r="DW2112" s="1">
        <v>0.0</v>
      </c>
      <c r="DY2112" s="1">
        <v>0.0</v>
      </c>
    </row>
    <row r="2113">
      <c r="A2113" s="1" t="s">
        <v>300</v>
      </c>
      <c r="B2113" s="1">
        <v>2011.0</v>
      </c>
      <c r="C2113" s="1" t="s">
        <v>301</v>
      </c>
      <c r="D2113" s="1">
        <v>1.0656766E7</v>
      </c>
      <c r="E2113" s="1">
        <v>1.3233698816E10</v>
      </c>
      <c r="J2113" s="1">
        <v>0.0</v>
      </c>
      <c r="K2113" s="1">
        <v>0.0</v>
      </c>
      <c r="L2113" s="1">
        <v>0.0</v>
      </c>
      <c r="N2113" s="1">
        <v>181.818</v>
      </c>
      <c r="S2113" s="1">
        <v>0.0</v>
      </c>
      <c r="T2113" s="1">
        <v>0.0</v>
      </c>
      <c r="V2113" s="1">
        <v>0.0</v>
      </c>
      <c r="W2113" s="1">
        <v>0.0</v>
      </c>
      <c r="X2113" s="1">
        <v>0.0</v>
      </c>
      <c r="Y2113" s="1">
        <v>0.0</v>
      </c>
      <c r="AA2113" s="1">
        <v>0.55</v>
      </c>
      <c r="AB2113" s="1">
        <v>51.61</v>
      </c>
      <c r="AC2113" s="1">
        <v>0.55</v>
      </c>
      <c r="AE2113" s="1">
        <v>3.175</v>
      </c>
      <c r="AF2113" s="1">
        <v>0.364</v>
      </c>
      <c r="AG2113" s="1">
        <v>1108.689</v>
      </c>
      <c r="AH2113" s="1">
        <v>0.893</v>
      </c>
      <c r="AK2113" s="1">
        <v>13.137</v>
      </c>
      <c r="AL2113" s="1">
        <v>0.14</v>
      </c>
      <c r="AO2113" s="1">
        <v>25.455</v>
      </c>
      <c r="AT2113" s="1">
        <v>0.0</v>
      </c>
      <c r="AU2113" s="1">
        <v>0.0</v>
      </c>
      <c r="AX2113" s="1">
        <v>0.0</v>
      </c>
      <c r="AY2113" s="1">
        <v>0.0</v>
      </c>
      <c r="AZ2113" s="1">
        <v>0.0</v>
      </c>
      <c r="BA2113" s="1">
        <v>0.0</v>
      </c>
      <c r="BC2113" s="1">
        <v>0.1</v>
      </c>
      <c r="BG2113" s="1">
        <v>38.473</v>
      </c>
      <c r="BH2113" s="1">
        <v>0.41</v>
      </c>
      <c r="BJ2113" s="1">
        <v>74.545</v>
      </c>
      <c r="BO2113" s="1">
        <v>38.473</v>
      </c>
      <c r="BP2113" s="1">
        <v>0.41</v>
      </c>
      <c r="BR2113" s="1">
        <v>74.545</v>
      </c>
      <c r="BT2113" s="1">
        <v>0.0</v>
      </c>
      <c r="BU2113" s="1">
        <v>0.0</v>
      </c>
      <c r="BY2113" s="1">
        <v>0.0</v>
      </c>
      <c r="BZ2113" s="1">
        <v>0.0</v>
      </c>
      <c r="CB2113" s="1">
        <v>0.0</v>
      </c>
      <c r="CG2113" s="1">
        <v>13.137</v>
      </c>
      <c r="CH2113" s="1">
        <v>0.14</v>
      </c>
      <c r="CK2113" s="1">
        <v>0.0</v>
      </c>
      <c r="CL2113" s="1">
        <v>0.0</v>
      </c>
      <c r="CM2113" s="1">
        <v>0.0</v>
      </c>
      <c r="CN2113" s="1">
        <v>25.455</v>
      </c>
      <c r="CQ2113" s="1">
        <v>0.0</v>
      </c>
      <c r="CR2113" s="1">
        <v>0.0</v>
      </c>
      <c r="CU2113" s="1">
        <v>0.0</v>
      </c>
      <c r="CV2113" s="1">
        <v>0.0</v>
      </c>
      <c r="CX2113" s="1">
        <v>0.0</v>
      </c>
      <c r="CY2113" s="1">
        <v>0.0</v>
      </c>
      <c r="DA2113" s="1">
        <v>51.61</v>
      </c>
      <c r="DB2113" s="1">
        <v>11.815</v>
      </c>
      <c r="DF2113" s="1">
        <v>38.473</v>
      </c>
      <c r="DG2113" s="1">
        <v>0.41</v>
      </c>
      <c r="DI2113" s="1">
        <v>74.545</v>
      </c>
      <c r="DN2113" s="1">
        <v>0.0</v>
      </c>
      <c r="DO2113" s="1">
        <v>0.0</v>
      </c>
      <c r="DQ2113" s="1">
        <v>0.0</v>
      </c>
      <c r="DV2113" s="1">
        <v>0.0</v>
      </c>
      <c r="DW2113" s="1">
        <v>0.0</v>
      </c>
      <c r="DY2113" s="1">
        <v>0.0</v>
      </c>
    </row>
    <row r="2114">
      <c r="A2114" s="1" t="s">
        <v>300</v>
      </c>
      <c r="B2114" s="1">
        <v>2012.0</v>
      </c>
      <c r="C2114" s="1" t="s">
        <v>301</v>
      </c>
      <c r="D2114" s="1">
        <v>1.0921531E7</v>
      </c>
      <c r="E2114" s="1">
        <v>1.4087314432E10</v>
      </c>
      <c r="J2114" s="1">
        <v>0.0</v>
      </c>
      <c r="K2114" s="1">
        <v>0.0</v>
      </c>
      <c r="L2114" s="1">
        <v>0.0</v>
      </c>
      <c r="N2114" s="1">
        <v>232.877</v>
      </c>
      <c r="S2114" s="1">
        <v>0.0</v>
      </c>
      <c r="T2114" s="1">
        <v>0.0</v>
      </c>
      <c r="V2114" s="1">
        <v>0.0</v>
      </c>
      <c r="W2114" s="1">
        <v>0.0</v>
      </c>
      <c r="X2114" s="1">
        <v>0.0</v>
      </c>
      <c r="Y2114" s="1">
        <v>0.0</v>
      </c>
      <c r="AA2114" s="1">
        <v>0.73</v>
      </c>
      <c r="AB2114" s="1">
        <v>66.84</v>
      </c>
      <c r="AC2114" s="1">
        <v>0.73</v>
      </c>
      <c r="AE2114" s="1">
        <v>-4.082</v>
      </c>
      <c r="AF2114" s="1">
        <v>-0.482</v>
      </c>
      <c r="AG2114" s="1">
        <v>1037.647</v>
      </c>
      <c r="AH2114" s="1">
        <v>0.804</v>
      </c>
      <c r="AK2114" s="1">
        <v>21.975</v>
      </c>
      <c r="AL2114" s="1">
        <v>0.24</v>
      </c>
      <c r="AO2114" s="1">
        <v>32.877</v>
      </c>
      <c r="AT2114" s="1">
        <v>0.0</v>
      </c>
      <c r="AU2114" s="1">
        <v>0.0</v>
      </c>
      <c r="AX2114" s="1">
        <v>0.0</v>
      </c>
      <c r="AY2114" s="1">
        <v>0.0</v>
      </c>
      <c r="AZ2114" s="1">
        <v>0.0</v>
      </c>
      <c r="BA2114" s="1">
        <v>0.0</v>
      </c>
      <c r="BC2114" s="1">
        <v>0.17</v>
      </c>
      <c r="BG2114" s="1">
        <v>44.866</v>
      </c>
      <c r="BH2114" s="1">
        <v>0.49</v>
      </c>
      <c r="BJ2114" s="1">
        <v>67.123</v>
      </c>
      <c r="BO2114" s="1">
        <v>44.866</v>
      </c>
      <c r="BP2114" s="1">
        <v>0.49</v>
      </c>
      <c r="BR2114" s="1">
        <v>67.123</v>
      </c>
      <c r="BT2114" s="1">
        <v>0.0</v>
      </c>
      <c r="BU2114" s="1">
        <v>0.0</v>
      </c>
      <c r="BY2114" s="1">
        <v>0.0</v>
      </c>
      <c r="BZ2114" s="1">
        <v>0.0</v>
      </c>
      <c r="CB2114" s="1">
        <v>0.0</v>
      </c>
      <c r="CG2114" s="1">
        <v>21.975</v>
      </c>
      <c r="CH2114" s="1">
        <v>0.24</v>
      </c>
      <c r="CK2114" s="1">
        <v>0.0</v>
      </c>
      <c r="CL2114" s="1">
        <v>0.0</v>
      </c>
      <c r="CM2114" s="1">
        <v>0.0</v>
      </c>
      <c r="CN2114" s="1">
        <v>32.877</v>
      </c>
      <c r="CQ2114" s="1">
        <v>0.0</v>
      </c>
      <c r="CR2114" s="1">
        <v>0.0</v>
      </c>
      <c r="CU2114" s="1">
        <v>0.0</v>
      </c>
      <c r="CV2114" s="1">
        <v>0.0</v>
      </c>
      <c r="CX2114" s="1">
        <v>0.0</v>
      </c>
      <c r="CY2114" s="1">
        <v>0.0</v>
      </c>
      <c r="DA2114" s="1">
        <v>66.84</v>
      </c>
      <c r="DB2114" s="1">
        <v>11.333</v>
      </c>
      <c r="DF2114" s="1">
        <v>44.866</v>
      </c>
      <c r="DG2114" s="1">
        <v>0.49</v>
      </c>
      <c r="DI2114" s="1">
        <v>67.123</v>
      </c>
      <c r="DN2114" s="1">
        <v>0.0</v>
      </c>
      <c r="DO2114" s="1">
        <v>0.0</v>
      </c>
      <c r="DQ2114" s="1">
        <v>0.0</v>
      </c>
      <c r="DV2114" s="1">
        <v>0.0</v>
      </c>
      <c r="DW2114" s="1">
        <v>0.0</v>
      </c>
      <c r="DY2114" s="1">
        <v>0.0</v>
      </c>
    </row>
    <row r="2115">
      <c r="A2115" s="1" t="s">
        <v>300</v>
      </c>
      <c r="B2115" s="1">
        <v>2013.0</v>
      </c>
      <c r="C2115" s="1" t="s">
        <v>301</v>
      </c>
      <c r="D2115" s="1">
        <v>1.1191827E7</v>
      </c>
      <c r="E2115" s="1">
        <v>1.4709018624E10</v>
      </c>
      <c r="J2115" s="1">
        <v>0.0</v>
      </c>
      <c r="K2115" s="1">
        <v>0.0</v>
      </c>
      <c r="L2115" s="1">
        <v>0.0</v>
      </c>
      <c r="N2115" s="1">
        <v>184.615</v>
      </c>
      <c r="S2115" s="1">
        <v>0.0</v>
      </c>
      <c r="T2115" s="1">
        <v>0.0</v>
      </c>
      <c r="V2115" s="1">
        <v>0.0</v>
      </c>
      <c r="W2115" s="1">
        <v>0.0</v>
      </c>
      <c r="X2115" s="1">
        <v>0.0</v>
      </c>
      <c r="Y2115" s="1">
        <v>0.0</v>
      </c>
      <c r="AA2115" s="1">
        <v>0.65</v>
      </c>
      <c r="AB2115" s="1">
        <v>58.078</v>
      </c>
      <c r="AC2115" s="1">
        <v>0.65</v>
      </c>
      <c r="AE2115" s="1">
        <v>-11.836</v>
      </c>
      <c r="AF2115" s="1">
        <v>-1.341</v>
      </c>
      <c r="AG2115" s="1">
        <v>892.742</v>
      </c>
      <c r="AH2115" s="1">
        <v>0.679</v>
      </c>
      <c r="AK2115" s="1">
        <v>15.19</v>
      </c>
      <c r="AL2115" s="1">
        <v>0.17</v>
      </c>
      <c r="AO2115" s="1">
        <v>26.154</v>
      </c>
      <c r="AT2115" s="1">
        <v>0.0</v>
      </c>
      <c r="AU2115" s="1">
        <v>0.0</v>
      </c>
      <c r="AX2115" s="1">
        <v>0.0</v>
      </c>
      <c r="AY2115" s="1">
        <v>0.0</v>
      </c>
      <c r="AZ2115" s="1">
        <v>0.0</v>
      </c>
      <c r="BA2115" s="1">
        <v>0.0</v>
      </c>
      <c r="BC2115" s="1">
        <v>0.12</v>
      </c>
      <c r="BG2115" s="1">
        <v>42.888</v>
      </c>
      <c r="BH2115" s="1">
        <v>0.48</v>
      </c>
      <c r="BJ2115" s="1">
        <v>73.846</v>
      </c>
      <c r="BO2115" s="1">
        <v>42.888</v>
      </c>
      <c r="BP2115" s="1">
        <v>0.48</v>
      </c>
      <c r="BR2115" s="1">
        <v>73.846</v>
      </c>
      <c r="BT2115" s="1">
        <v>0.0</v>
      </c>
      <c r="BU2115" s="1">
        <v>0.0</v>
      </c>
      <c r="BY2115" s="1">
        <v>0.0</v>
      </c>
      <c r="BZ2115" s="1">
        <v>0.0</v>
      </c>
      <c r="CB2115" s="1">
        <v>0.0</v>
      </c>
      <c r="CG2115" s="1">
        <v>15.19</v>
      </c>
      <c r="CH2115" s="1">
        <v>0.17</v>
      </c>
      <c r="CK2115" s="1">
        <v>0.0</v>
      </c>
      <c r="CL2115" s="1">
        <v>0.0</v>
      </c>
      <c r="CM2115" s="1">
        <v>0.0</v>
      </c>
      <c r="CN2115" s="1">
        <v>26.154</v>
      </c>
      <c r="CQ2115" s="1">
        <v>0.0</v>
      </c>
      <c r="CR2115" s="1">
        <v>0.0</v>
      </c>
      <c r="CU2115" s="1">
        <v>0.0</v>
      </c>
      <c r="CV2115" s="1">
        <v>0.0</v>
      </c>
      <c r="CX2115" s="1">
        <v>0.0</v>
      </c>
      <c r="CY2115" s="1">
        <v>0.0</v>
      </c>
      <c r="DA2115" s="1">
        <v>58.078</v>
      </c>
      <c r="DB2115" s="1">
        <v>9.991</v>
      </c>
      <c r="DF2115" s="1">
        <v>42.888</v>
      </c>
      <c r="DG2115" s="1">
        <v>0.48</v>
      </c>
      <c r="DI2115" s="1">
        <v>73.846</v>
      </c>
      <c r="DN2115" s="1">
        <v>0.0</v>
      </c>
      <c r="DO2115" s="1">
        <v>0.0</v>
      </c>
      <c r="DQ2115" s="1">
        <v>0.0</v>
      </c>
      <c r="DV2115" s="1">
        <v>0.0</v>
      </c>
      <c r="DW2115" s="1">
        <v>0.0</v>
      </c>
      <c r="DY2115" s="1">
        <v>0.0</v>
      </c>
    </row>
    <row r="2116">
      <c r="A2116" s="1" t="s">
        <v>300</v>
      </c>
      <c r="B2116" s="1">
        <v>2014.0</v>
      </c>
      <c r="C2116" s="1" t="s">
        <v>301</v>
      </c>
      <c r="D2116" s="1">
        <v>1.1472868E7</v>
      </c>
      <c r="E2116" s="1">
        <v>1.4874104832E10</v>
      </c>
      <c r="J2116" s="1">
        <v>0.0</v>
      </c>
      <c r="K2116" s="1">
        <v>0.0</v>
      </c>
      <c r="L2116" s="1">
        <v>0.0</v>
      </c>
      <c r="N2116" s="1">
        <v>281.69</v>
      </c>
      <c r="S2116" s="1">
        <v>0.0</v>
      </c>
      <c r="T2116" s="1">
        <v>0.0</v>
      </c>
      <c r="V2116" s="1">
        <v>0.0</v>
      </c>
      <c r="W2116" s="1">
        <v>0.0</v>
      </c>
      <c r="X2116" s="1">
        <v>0.0</v>
      </c>
      <c r="Y2116" s="1">
        <v>0.0</v>
      </c>
      <c r="AA2116" s="1">
        <v>0.71</v>
      </c>
      <c r="AB2116" s="1">
        <v>61.885</v>
      </c>
      <c r="AC2116" s="1">
        <v>0.71</v>
      </c>
      <c r="AE2116" s="1">
        <v>4.67</v>
      </c>
      <c r="AF2116" s="1">
        <v>0.467</v>
      </c>
      <c r="AG2116" s="1">
        <v>911.539</v>
      </c>
      <c r="AH2116" s="1">
        <v>0.703</v>
      </c>
      <c r="AK2116" s="1">
        <v>25.277</v>
      </c>
      <c r="AL2116" s="1">
        <v>0.29</v>
      </c>
      <c r="AO2116" s="1">
        <v>40.845</v>
      </c>
      <c r="AT2116" s="1">
        <v>0.0</v>
      </c>
      <c r="AU2116" s="1">
        <v>0.0</v>
      </c>
      <c r="AX2116" s="1">
        <v>0.0</v>
      </c>
      <c r="AY2116" s="1">
        <v>0.0</v>
      </c>
      <c r="AZ2116" s="1">
        <v>0.0</v>
      </c>
      <c r="BA2116" s="1">
        <v>0.0</v>
      </c>
      <c r="BC2116" s="1">
        <v>0.2</v>
      </c>
      <c r="BG2116" s="1">
        <v>36.608</v>
      </c>
      <c r="BH2116" s="1">
        <v>0.42</v>
      </c>
      <c r="BJ2116" s="1">
        <v>59.155</v>
      </c>
      <c r="BO2116" s="1">
        <v>36.608</v>
      </c>
      <c r="BP2116" s="1">
        <v>0.42</v>
      </c>
      <c r="BR2116" s="1">
        <v>59.155</v>
      </c>
      <c r="BT2116" s="1">
        <v>0.0</v>
      </c>
      <c r="BU2116" s="1">
        <v>0.0</v>
      </c>
      <c r="BY2116" s="1">
        <v>0.0</v>
      </c>
      <c r="BZ2116" s="1">
        <v>0.0</v>
      </c>
      <c r="CB2116" s="1">
        <v>0.0</v>
      </c>
      <c r="CG2116" s="1">
        <v>25.277</v>
      </c>
      <c r="CH2116" s="1">
        <v>0.29</v>
      </c>
      <c r="CK2116" s="1">
        <v>0.0</v>
      </c>
      <c r="CL2116" s="1">
        <v>0.0</v>
      </c>
      <c r="CM2116" s="1">
        <v>0.0</v>
      </c>
      <c r="CN2116" s="1">
        <v>40.845</v>
      </c>
      <c r="CQ2116" s="1">
        <v>0.0</v>
      </c>
      <c r="CR2116" s="1">
        <v>0.0</v>
      </c>
      <c r="CU2116" s="1">
        <v>0.0</v>
      </c>
      <c r="CV2116" s="1">
        <v>0.0</v>
      </c>
      <c r="CX2116" s="1">
        <v>0.0</v>
      </c>
      <c r="CY2116" s="1">
        <v>0.0</v>
      </c>
      <c r="DA2116" s="1">
        <v>61.885</v>
      </c>
      <c r="DB2116" s="1">
        <v>10.458</v>
      </c>
      <c r="DF2116" s="1">
        <v>36.608</v>
      </c>
      <c r="DG2116" s="1">
        <v>0.42</v>
      </c>
      <c r="DI2116" s="1">
        <v>59.155</v>
      </c>
      <c r="DN2116" s="1">
        <v>0.0</v>
      </c>
      <c r="DO2116" s="1">
        <v>0.0</v>
      </c>
      <c r="DQ2116" s="1">
        <v>0.0</v>
      </c>
      <c r="DV2116" s="1">
        <v>0.0</v>
      </c>
      <c r="DW2116" s="1">
        <v>0.0</v>
      </c>
      <c r="DY2116" s="1">
        <v>0.0</v>
      </c>
    </row>
    <row r="2117">
      <c r="A2117" s="1" t="s">
        <v>300</v>
      </c>
      <c r="B2117" s="1">
        <v>2015.0</v>
      </c>
      <c r="C2117" s="1" t="s">
        <v>301</v>
      </c>
      <c r="D2117" s="1">
        <v>1.1767021E7</v>
      </c>
      <c r="E2117" s="1">
        <v>1.4900875264E10</v>
      </c>
      <c r="J2117" s="1">
        <v>0.0</v>
      </c>
      <c r="K2117" s="1">
        <v>0.0</v>
      </c>
      <c r="L2117" s="1">
        <v>0.0</v>
      </c>
      <c r="N2117" s="1">
        <v>157.895</v>
      </c>
      <c r="S2117" s="1">
        <v>0.0</v>
      </c>
      <c r="T2117" s="1">
        <v>0.0</v>
      </c>
      <c r="V2117" s="1">
        <v>0.0</v>
      </c>
      <c r="W2117" s="1">
        <v>0.0</v>
      </c>
      <c r="X2117" s="1">
        <v>0.0</v>
      </c>
      <c r="Y2117" s="1">
        <v>0.0</v>
      </c>
      <c r="AA2117" s="1">
        <v>1.14</v>
      </c>
      <c r="AB2117" s="1">
        <v>96.881</v>
      </c>
      <c r="AC2117" s="1">
        <v>1.14</v>
      </c>
      <c r="AE2117" s="1">
        <v>15.274</v>
      </c>
      <c r="AF2117" s="1">
        <v>1.597</v>
      </c>
      <c r="AG2117" s="1">
        <v>1024.496</v>
      </c>
      <c r="AH2117" s="1">
        <v>0.809</v>
      </c>
      <c r="AK2117" s="1">
        <v>20.396</v>
      </c>
      <c r="AL2117" s="1">
        <v>0.24</v>
      </c>
      <c r="AO2117" s="1">
        <v>21.053</v>
      </c>
      <c r="AT2117" s="1">
        <v>0.0</v>
      </c>
      <c r="AU2117" s="1">
        <v>0.0</v>
      </c>
      <c r="AX2117" s="1">
        <v>0.0</v>
      </c>
      <c r="AY2117" s="1">
        <v>0.0</v>
      </c>
      <c r="AZ2117" s="1">
        <v>0.0</v>
      </c>
      <c r="BA2117" s="1">
        <v>0.0</v>
      </c>
      <c r="BC2117" s="1">
        <v>0.18</v>
      </c>
      <c r="BG2117" s="1">
        <v>74.785</v>
      </c>
      <c r="BH2117" s="1">
        <v>0.88</v>
      </c>
      <c r="BJ2117" s="1">
        <v>77.193</v>
      </c>
      <c r="BO2117" s="1">
        <v>76.485</v>
      </c>
      <c r="BP2117" s="1">
        <v>0.9</v>
      </c>
      <c r="BR2117" s="1">
        <v>78.947</v>
      </c>
      <c r="BT2117" s="1">
        <v>0.0</v>
      </c>
      <c r="BU2117" s="1">
        <v>0.0</v>
      </c>
      <c r="BY2117" s="1">
        <v>0.0</v>
      </c>
      <c r="BZ2117" s="1">
        <v>0.0</v>
      </c>
      <c r="CB2117" s="1">
        <v>0.0</v>
      </c>
      <c r="CG2117" s="1">
        <v>20.396</v>
      </c>
      <c r="CH2117" s="1">
        <v>0.24</v>
      </c>
      <c r="CK2117" s="1">
        <v>0.0</v>
      </c>
      <c r="CL2117" s="1">
        <v>0.0</v>
      </c>
      <c r="CM2117" s="1">
        <v>0.0</v>
      </c>
      <c r="CN2117" s="1">
        <v>21.053</v>
      </c>
      <c r="CQ2117" s="1">
        <v>0.0</v>
      </c>
      <c r="CR2117" s="1">
        <v>0.0</v>
      </c>
      <c r="CU2117" s="1">
        <v>0.0</v>
      </c>
      <c r="CV2117" s="1">
        <v>0.0</v>
      </c>
      <c r="CX2117" s="1">
        <v>0.0</v>
      </c>
      <c r="CY2117" s="1">
        <v>0.0</v>
      </c>
      <c r="DA2117" s="1">
        <v>96.881</v>
      </c>
      <c r="DB2117" s="1">
        <v>12.055</v>
      </c>
      <c r="DF2117" s="1">
        <v>76.485</v>
      </c>
      <c r="DG2117" s="1">
        <v>0.9</v>
      </c>
      <c r="DI2117" s="1">
        <v>78.947</v>
      </c>
      <c r="DN2117" s="1">
        <v>1.7</v>
      </c>
      <c r="DO2117" s="1">
        <v>0.02</v>
      </c>
      <c r="DQ2117" s="1">
        <v>1.754</v>
      </c>
      <c r="DV2117" s="1">
        <v>0.0</v>
      </c>
      <c r="DW2117" s="1">
        <v>0.0</v>
      </c>
      <c r="DY2117" s="1">
        <v>0.0</v>
      </c>
    </row>
    <row r="2118">
      <c r="A2118" s="1" t="s">
        <v>300</v>
      </c>
      <c r="B2118" s="1">
        <v>2016.0</v>
      </c>
      <c r="C2118" s="1" t="s">
        <v>301</v>
      </c>
      <c r="D2118" s="1">
        <v>1.2072983E7</v>
      </c>
      <c r="E2118" s="1">
        <v>1.6533567488E10</v>
      </c>
      <c r="J2118" s="1">
        <v>0.0</v>
      </c>
      <c r="K2118" s="1">
        <v>0.0</v>
      </c>
      <c r="L2118" s="1">
        <v>0.0</v>
      </c>
      <c r="N2118" s="1">
        <v>229.814</v>
      </c>
      <c r="S2118" s="1">
        <v>0.0</v>
      </c>
      <c r="T2118" s="1">
        <v>0.0</v>
      </c>
      <c r="V2118" s="1">
        <v>0.0</v>
      </c>
      <c r="W2118" s="1">
        <v>0.0</v>
      </c>
      <c r="X2118" s="1">
        <v>0.0</v>
      </c>
      <c r="Y2118" s="1">
        <v>0.0</v>
      </c>
      <c r="AA2118" s="1">
        <v>1.61</v>
      </c>
      <c r="AB2118" s="1">
        <v>133.356</v>
      </c>
      <c r="AC2118" s="1">
        <v>1.61</v>
      </c>
      <c r="AE2118" s="1">
        <v>11.617</v>
      </c>
      <c r="AF2118" s="1">
        <v>1.401</v>
      </c>
      <c r="AG2118" s="1">
        <v>1114.536</v>
      </c>
      <c r="AH2118" s="1">
        <v>0.814</v>
      </c>
      <c r="AK2118" s="1">
        <v>42.243</v>
      </c>
      <c r="AL2118" s="1">
        <v>0.51</v>
      </c>
      <c r="AO2118" s="1">
        <v>31.677</v>
      </c>
      <c r="AT2118" s="1">
        <v>0.0</v>
      </c>
      <c r="AU2118" s="1">
        <v>0.0</v>
      </c>
      <c r="AX2118" s="1">
        <v>0.0</v>
      </c>
      <c r="AY2118" s="1">
        <v>0.0</v>
      </c>
      <c r="AZ2118" s="1">
        <v>0.0</v>
      </c>
      <c r="BA2118" s="1">
        <v>0.0</v>
      </c>
      <c r="BC2118" s="1">
        <v>0.37</v>
      </c>
      <c r="BG2118" s="1">
        <v>89.456</v>
      </c>
      <c r="BH2118" s="1">
        <v>1.08</v>
      </c>
      <c r="BJ2118" s="1">
        <v>67.081</v>
      </c>
      <c r="BO2118" s="1">
        <v>91.113</v>
      </c>
      <c r="BP2118" s="1">
        <v>1.1</v>
      </c>
      <c r="BR2118" s="1">
        <v>68.323</v>
      </c>
      <c r="BT2118" s="1">
        <v>0.0</v>
      </c>
      <c r="BU2118" s="1">
        <v>0.0</v>
      </c>
      <c r="BY2118" s="1">
        <v>0.0</v>
      </c>
      <c r="BZ2118" s="1">
        <v>0.0</v>
      </c>
      <c r="CB2118" s="1">
        <v>0.0</v>
      </c>
      <c r="CG2118" s="1">
        <v>42.243</v>
      </c>
      <c r="CH2118" s="1">
        <v>0.51</v>
      </c>
      <c r="CK2118" s="1">
        <v>0.0</v>
      </c>
      <c r="CL2118" s="1">
        <v>0.0</v>
      </c>
      <c r="CM2118" s="1">
        <v>0.0</v>
      </c>
      <c r="CN2118" s="1">
        <v>31.677</v>
      </c>
      <c r="CQ2118" s="1">
        <v>0.0</v>
      </c>
      <c r="CR2118" s="1">
        <v>0.0</v>
      </c>
      <c r="CU2118" s="1">
        <v>0.0</v>
      </c>
      <c r="CV2118" s="1">
        <v>0.0</v>
      </c>
      <c r="CX2118" s="1">
        <v>0.0</v>
      </c>
      <c r="CY2118" s="1">
        <v>0.0</v>
      </c>
      <c r="DA2118" s="1">
        <v>133.356</v>
      </c>
      <c r="DB2118" s="1">
        <v>13.456</v>
      </c>
      <c r="DF2118" s="1">
        <v>91.113</v>
      </c>
      <c r="DG2118" s="1">
        <v>1.1</v>
      </c>
      <c r="DI2118" s="1">
        <v>68.323</v>
      </c>
      <c r="DN2118" s="1">
        <v>1.657</v>
      </c>
      <c r="DO2118" s="1">
        <v>0.02</v>
      </c>
      <c r="DQ2118" s="1">
        <v>1.242</v>
      </c>
      <c r="DV2118" s="1">
        <v>0.0</v>
      </c>
      <c r="DW2118" s="1">
        <v>0.0</v>
      </c>
      <c r="DY2118" s="1">
        <v>0.0</v>
      </c>
    </row>
    <row r="2119">
      <c r="A2119" s="1" t="s">
        <v>300</v>
      </c>
      <c r="B2119" s="1">
        <v>2017.0</v>
      </c>
      <c r="C2119" s="1" t="s">
        <v>301</v>
      </c>
      <c r="D2119" s="1">
        <v>1.2385616E7</v>
      </c>
      <c r="E2119" s="1">
        <v>1.826512896E10</v>
      </c>
      <c r="J2119" s="1">
        <v>0.0</v>
      </c>
      <c r="K2119" s="1">
        <v>0.0</v>
      </c>
      <c r="L2119" s="1">
        <v>0.0</v>
      </c>
      <c r="N2119" s="1">
        <v>220.339</v>
      </c>
      <c r="S2119" s="1">
        <v>0.0</v>
      </c>
      <c r="T2119" s="1">
        <v>0.0</v>
      </c>
      <c r="Y2119" s="1">
        <v>0.0</v>
      </c>
      <c r="AA2119" s="1">
        <v>1.77</v>
      </c>
      <c r="AB2119" s="1">
        <v>142.908</v>
      </c>
      <c r="AC2119" s="1">
        <v>1.77</v>
      </c>
      <c r="AE2119" s="1">
        <v>-0.846</v>
      </c>
      <c r="AF2119" s="1">
        <v>-0.114</v>
      </c>
      <c r="AG2119" s="1">
        <v>1077.215</v>
      </c>
      <c r="AH2119" s="1">
        <v>0.73</v>
      </c>
      <c r="AK2119" s="1">
        <v>43.599</v>
      </c>
      <c r="AL2119" s="1">
        <v>0.54</v>
      </c>
      <c r="AO2119" s="1">
        <v>30.508</v>
      </c>
      <c r="AT2119" s="1">
        <v>0.0</v>
      </c>
      <c r="AU2119" s="1">
        <v>0.0</v>
      </c>
      <c r="BA2119" s="1">
        <v>0.0</v>
      </c>
      <c r="BC2119" s="1">
        <v>0.39</v>
      </c>
      <c r="BG2119" s="1">
        <v>97.694</v>
      </c>
      <c r="BH2119" s="1">
        <v>1.21</v>
      </c>
      <c r="BJ2119" s="1">
        <v>68.362</v>
      </c>
      <c r="BO2119" s="1">
        <v>99.309</v>
      </c>
      <c r="BP2119" s="1">
        <v>1.23</v>
      </c>
      <c r="BR2119" s="1">
        <v>69.492</v>
      </c>
      <c r="BT2119" s="1">
        <v>0.0</v>
      </c>
      <c r="BU2119" s="1">
        <v>0.0</v>
      </c>
      <c r="BY2119" s="1">
        <v>0.0</v>
      </c>
      <c r="BZ2119" s="1">
        <v>0.0</v>
      </c>
      <c r="CB2119" s="1">
        <v>0.0</v>
      </c>
      <c r="CG2119" s="1">
        <v>43.599</v>
      </c>
      <c r="CH2119" s="1">
        <v>0.54</v>
      </c>
      <c r="CN2119" s="1">
        <v>30.508</v>
      </c>
      <c r="CQ2119" s="1">
        <v>0.0</v>
      </c>
      <c r="CR2119" s="1">
        <v>0.0</v>
      </c>
      <c r="CU2119" s="1">
        <v>0.0</v>
      </c>
      <c r="CV2119" s="1">
        <v>0.0</v>
      </c>
      <c r="CX2119" s="1">
        <v>0.0</v>
      </c>
      <c r="CY2119" s="1">
        <v>0.0</v>
      </c>
      <c r="DA2119" s="1">
        <v>142.908</v>
      </c>
      <c r="DB2119" s="1">
        <v>13.342</v>
      </c>
      <c r="DF2119" s="1">
        <v>99.309</v>
      </c>
      <c r="DG2119" s="1">
        <v>1.23</v>
      </c>
      <c r="DI2119" s="1">
        <v>69.492</v>
      </c>
      <c r="DN2119" s="1">
        <v>1.615</v>
      </c>
      <c r="DO2119" s="1">
        <v>0.02</v>
      </c>
      <c r="DQ2119" s="1">
        <v>1.13</v>
      </c>
      <c r="DV2119" s="1">
        <v>0.0</v>
      </c>
      <c r="DW2119" s="1">
        <v>0.0</v>
      </c>
      <c r="DY2119" s="1">
        <v>0.0</v>
      </c>
    </row>
    <row r="2120">
      <c r="A2120" s="1" t="s">
        <v>300</v>
      </c>
      <c r="B2120" s="1">
        <v>2018.0</v>
      </c>
      <c r="C2120" s="1" t="s">
        <v>301</v>
      </c>
      <c r="D2120" s="1">
        <v>1.2704736E7</v>
      </c>
      <c r="E2120" s="1">
        <v>1.94678272E10</v>
      </c>
      <c r="J2120" s="1">
        <v>0.0</v>
      </c>
      <c r="K2120" s="1">
        <v>0.0</v>
      </c>
      <c r="L2120" s="1">
        <v>0.0</v>
      </c>
      <c r="N2120" s="1">
        <v>262.887</v>
      </c>
      <c r="S2120" s="1">
        <v>0.0</v>
      </c>
      <c r="T2120" s="1">
        <v>0.0</v>
      </c>
      <c r="Y2120" s="1">
        <v>0.0</v>
      </c>
      <c r="AA2120" s="1">
        <v>1.94</v>
      </c>
      <c r="AB2120" s="1">
        <v>152.699</v>
      </c>
      <c r="AC2120" s="1">
        <v>1.94</v>
      </c>
      <c r="AE2120" s="1">
        <v>7.266</v>
      </c>
      <c r="AF2120" s="1">
        <v>0.969</v>
      </c>
      <c r="AG2120" s="1">
        <v>1126.462</v>
      </c>
      <c r="AH2120" s="1">
        <v>0.735</v>
      </c>
      <c r="AK2120" s="1">
        <v>57.459</v>
      </c>
      <c r="AL2120" s="1">
        <v>0.73</v>
      </c>
      <c r="AO2120" s="1">
        <v>37.629</v>
      </c>
      <c r="AT2120" s="1">
        <v>0.0</v>
      </c>
      <c r="AU2120" s="1">
        <v>0.0</v>
      </c>
      <c r="BA2120" s="1">
        <v>0.0</v>
      </c>
      <c r="BC2120" s="1">
        <v>0.51</v>
      </c>
      <c r="BG2120" s="1">
        <v>93.666</v>
      </c>
      <c r="BH2120" s="1">
        <v>1.19</v>
      </c>
      <c r="BJ2120" s="1">
        <v>61.34</v>
      </c>
      <c r="BO2120" s="1">
        <v>95.24</v>
      </c>
      <c r="BP2120" s="1">
        <v>1.21</v>
      </c>
      <c r="BR2120" s="1">
        <v>62.371</v>
      </c>
      <c r="BT2120" s="1">
        <v>0.0</v>
      </c>
      <c r="BU2120" s="1">
        <v>0.0</v>
      </c>
      <c r="BY2120" s="1">
        <v>0.0</v>
      </c>
      <c r="BZ2120" s="1">
        <v>0.0</v>
      </c>
      <c r="CB2120" s="1">
        <v>0.0</v>
      </c>
      <c r="CG2120" s="1">
        <v>57.459</v>
      </c>
      <c r="CH2120" s="1">
        <v>0.73</v>
      </c>
      <c r="CN2120" s="1">
        <v>37.629</v>
      </c>
      <c r="CQ2120" s="1">
        <v>0.0</v>
      </c>
      <c r="CR2120" s="1">
        <v>0.0</v>
      </c>
      <c r="CU2120" s="1">
        <v>0.0</v>
      </c>
      <c r="CV2120" s="1">
        <v>0.0</v>
      </c>
      <c r="CX2120" s="1">
        <v>0.0</v>
      </c>
      <c r="CY2120" s="1">
        <v>0.0</v>
      </c>
      <c r="DA2120" s="1">
        <v>152.699</v>
      </c>
      <c r="DB2120" s="1">
        <v>14.311</v>
      </c>
      <c r="DF2120" s="1">
        <v>95.24</v>
      </c>
      <c r="DG2120" s="1">
        <v>1.21</v>
      </c>
      <c r="DI2120" s="1">
        <v>62.371</v>
      </c>
      <c r="DN2120" s="1">
        <v>1.574</v>
      </c>
      <c r="DO2120" s="1">
        <v>0.02</v>
      </c>
      <c r="DQ2120" s="1">
        <v>1.031</v>
      </c>
      <c r="DV2120" s="1">
        <v>0.0</v>
      </c>
      <c r="DW2120" s="1">
        <v>0.0</v>
      </c>
      <c r="DY2120" s="1">
        <v>0.0</v>
      </c>
    </row>
    <row r="2121">
      <c r="A2121" s="1" t="s">
        <v>300</v>
      </c>
      <c r="B2121" s="1">
        <v>2019.0</v>
      </c>
      <c r="C2121" s="1" t="s">
        <v>301</v>
      </c>
      <c r="D2121" s="1">
        <v>1.3034294E7</v>
      </c>
      <c r="E2121" s="1">
        <v>2.0561330176E10</v>
      </c>
      <c r="J2121" s="1">
        <v>0.0</v>
      </c>
      <c r="K2121" s="1">
        <v>0.0</v>
      </c>
      <c r="L2121" s="1">
        <v>0.0</v>
      </c>
      <c r="N2121" s="1">
        <v>253.659</v>
      </c>
      <c r="S2121" s="1">
        <v>0.0</v>
      </c>
      <c r="T2121" s="1">
        <v>0.0</v>
      </c>
      <c r="Y2121" s="1">
        <v>0.0</v>
      </c>
      <c r="AA2121" s="1">
        <v>2.05</v>
      </c>
      <c r="AB2121" s="1">
        <v>157.277</v>
      </c>
      <c r="AC2121" s="1">
        <v>2.05</v>
      </c>
      <c r="AE2121" s="1">
        <v>31.176</v>
      </c>
      <c r="AF2121" s="1">
        <v>4.462</v>
      </c>
      <c r="AG2121" s="1">
        <v>1440.284</v>
      </c>
      <c r="AH2121" s="1">
        <v>0.913</v>
      </c>
      <c r="AK2121" s="1">
        <v>56.773</v>
      </c>
      <c r="AL2121" s="1">
        <v>0.74</v>
      </c>
      <c r="AO2121" s="1">
        <v>36.098</v>
      </c>
      <c r="AT2121" s="1">
        <v>0.0</v>
      </c>
      <c r="AU2121" s="1">
        <v>0.0</v>
      </c>
      <c r="BA2121" s="1">
        <v>0.0</v>
      </c>
      <c r="BC2121" s="1">
        <v>0.52</v>
      </c>
      <c r="BG2121" s="1">
        <v>98.97</v>
      </c>
      <c r="BH2121" s="1">
        <v>1.29</v>
      </c>
      <c r="BJ2121" s="1">
        <v>62.927</v>
      </c>
      <c r="BO2121" s="1">
        <v>100.504</v>
      </c>
      <c r="BP2121" s="1">
        <v>1.31</v>
      </c>
      <c r="BR2121" s="1">
        <v>63.902</v>
      </c>
      <c r="BT2121" s="1">
        <v>0.0</v>
      </c>
      <c r="BU2121" s="1">
        <v>0.0</v>
      </c>
      <c r="BY2121" s="1">
        <v>0.0</v>
      </c>
      <c r="BZ2121" s="1">
        <v>0.0</v>
      </c>
      <c r="CB2121" s="1">
        <v>0.0</v>
      </c>
      <c r="CG2121" s="1">
        <v>56.773</v>
      </c>
      <c r="CH2121" s="1">
        <v>0.74</v>
      </c>
      <c r="CN2121" s="1">
        <v>36.098</v>
      </c>
      <c r="CQ2121" s="1">
        <v>0.0</v>
      </c>
      <c r="CR2121" s="1">
        <v>0.0</v>
      </c>
      <c r="CU2121" s="1">
        <v>0.0</v>
      </c>
      <c r="CV2121" s="1">
        <v>0.0</v>
      </c>
      <c r="CX2121" s="1">
        <v>0.0</v>
      </c>
      <c r="CY2121" s="1">
        <v>0.0</v>
      </c>
      <c r="DA2121" s="1">
        <v>157.277</v>
      </c>
      <c r="DB2121" s="1">
        <v>18.773</v>
      </c>
      <c r="DF2121" s="1">
        <v>100.504</v>
      </c>
      <c r="DG2121" s="1">
        <v>1.31</v>
      </c>
      <c r="DI2121" s="1">
        <v>63.902</v>
      </c>
      <c r="DN2121" s="1">
        <v>1.534</v>
      </c>
      <c r="DO2121" s="1">
        <v>0.02</v>
      </c>
      <c r="DQ2121" s="1">
        <v>0.976</v>
      </c>
      <c r="DV2121" s="1">
        <v>0.0</v>
      </c>
      <c r="DW2121" s="1">
        <v>0.0</v>
      </c>
      <c r="DY2121" s="1">
        <v>0.0</v>
      </c>
    </row>
    <row r="2122">
      <c r="A2122" s="1" t="s">
        <v>300</v>
      </c>
      <c r="B2122" s="1">
        <v>2020.0</v>
      </c>
      <c r="C2122" s="1" t="s">
        <v>301</v>
      </c>
      <c r="D2122" s="1">
        <v>1.3371136E7</v>
      </c>
      <c r="E2122" s="1">
        <v>2.152864768E10</v>
      </c>
      <c r="J2122" s="1">
        <v>0.0</v>
      </c>
      <c r="K2122" s="1">
        <v>0.0</v>
      </c>
      <c r="L2122" s="1">
        <v>0.0</v>
      </c>
      <c r="N2122" s="1">
        <v>274.194</v>
      </c>
      <c r="S2122" s="1">
        <v>0.0</v>
      </c>
      <c r="T2122" s="1">
        <v>0.0</v>
      </c>
      <c r="Y2122" s="1">
        <v>0.0</v>
      </c>
      <c r="AA2122" s="1">
        <v>2.48</v>
      </c>
      <c r="AB2122" s="1">
        <v>185.474</v>
      </c>
      <c r="AC2122" s="1">
        <v>2.48</v>
      </c>
      <c r="AE2122" s="1">
        <v>12.548</v>
      </c>
      <c r="AF2122" s="1">
        <v>2.356</v>
      </c>
      <c r="AG2122" s="1">
        <v>1580.174</v>
      </c>
      <c r="AH2122" s="1">
        <v>0.981</v>
      </c>
      <c r="AK2122" s="1">
        <v>72.544</v>
      </c>
      <c r="AL2122" s="1">
        <v>0.97</v>
      </c>
      <c r="AO2122" s="1">
        <v>39.113</v>
      </c>
      <c r="AT2122" s="1">
        <v>0.0</v>
      </c>
      <c r="AU2122" s="1">
        <v>0.0</v>
      </c>
      <c r="BA2122" s="1">
        <v>0.0</v>
      </c>
      <c r="BC2122" s="1">
        <v>0.68</v>
      </c>
      <c r="BG2122" s="1">
        <v>111.434</v>
      </c>
      <c r="BH2122" s="1">
        <v>1.49</v>
      </c>
      <c r="BJ2122" s="1">
        <v>60.081</v>
      </c>
      <c r="BO2122" s="1">
        <v>112.93</v>
      </c>
      <c r="BP2122" s="1">
        <v>1.51</v>
      </c>
      <c r="BR2122" s="1">
        <v>60.887</v>
      </c>
      <c r="BT2122" s="1">
        <v>0.0</v>
      </c>
      <c r="BU2122" s="1">
        <v>0.0</v>
      </c>
      <c r="BY2122" s="1">
        <v>0.0</v>
      </c>
      <c r="BZ2122" s="1">
        <v>0.0</v>
      </c>
      <c r="CB2122" s="1">
        <v>0.0</v>
      </c>
      <c r="CG2122" s="1">
        <v>72.544</v>
      </c>
      <c r="CH2122" s="1">
        <v>0.97</v>
      </c>
      <c r="CN2122" s="1">
        <v>39.113</v>
      </c>
      <c r="CQ2122" s="1">
        <v>0.0</v>
      </c>
      <c r="CR2122" s="1">
        <v>0.0</v>
      </c>
      <c r="CU2122" s="1">
        <v>0.0</v>
      </c>
      <c r="CV2122" s="1">
        <v>0.0</v>
      </c>
      <c r="CX2122" s="1">
        <v>0.0</v>
      </c>
      <c r="CY2122" s="1">
        <v>0.0</v>
      </c>
      <c r="DA2122" s="1">
        <v>185.474</v>
      </c>
      <c r="DB2122" s="1">
        <v>21.129</v>
      </c>
      <c r="DF2122" s="1">
        <v>112.93</v>
      </c>
      <c r="DG2122" s="1">
        <v>1.51</v>
      </c>
      <c r="DI2122" s="1">
        <v>60.887</v>
      </c>
      <c r="DN2122" s="1">
        <v>1.496</v>
      </c>
      <c r="DO2122" s="1">
        <v>0.02</v>
      </c>
      <c r="DQ2122" s="1">
        <v>0.806</v>
      </c>
      <c r="DV2122" s="1">
        <v>0.0</v>
      </c>
      <c r="DW2122" s="1">
        <v>0.0</v>
      </c>
      <c r="DY2122" s="1">
        <v>0.0</v>
      </c>
    </row>
    <row r="2123">
      <c r="A2123" s="1" t="s">
        <v>300</v>
      </c>
      <c r="B2123" s="1">
        <v>2021.0</v>
      </c>
      <c r="C2123" s="1" t="s">
        <v>301</v>
      </c>
      <c r="D2123" s="1">
        <v>1.371047E7</v>
      </c>
      <c r="E2123" s="1">
        <v>2.261533696E10</v>
      </c>
      <c r="J2123" s="1">
        <v>0.0</v>
      </c>
      <c r="K2123" s="1">
        <v>0.0</v>
      </c>
      <c r="L2123" s="1">
        <v>0.0</v>
      </c>
      <c r="N2123" s="1">
        <v>192.308</v>
      </c>
      <c r="S2123" s="1">
        <v>0.0</v>
      </c>
      <c r="T2123" s="1">
        <v>0.0</v>
      </c>
      <c r="Y2123" s="1">
        <v>0.0</v>
      </c>
      <c r="AA2123" s="1">
        <v>3.64</v>
      </c>
      <c r="AB2123" s="1">
        <v>265.491</v>
      </c>
      <c r="AC2123" s="1">
        <v>3.64</v>
      </c>
      <c r="AE2123" s="1">
        <v>-0.922</v>
      </c>
      <c r="AF2123" s="1">
        <v>-0.195</v>
      </c>
      <c r="AG2123" s="1">
        <v>1526.848</v>
      </c>
      <c r="AH2123" s="1">
        <v>0.926</v>
      </c>
      <c r="AK2123" s="1">
        <v>71.478</v>
      </c>
      <c r="AL2123" s="1">
        <v>0.98</v>
      </c>
      <c r="AO2123" s="1">
        <v>26.923</v>
      </c>
      <c r="AT2123" s="1">
        <v>0.0</v>
      </c>
      <c r="AU2123" s="1">
        <v>0.0</v>
      </c>
      <c r="BA2123" s="1">
        <v>0.0</v>
      </c>
      <c r="BC2123" s="1">
        <v>0.7</v>
      </c>
      <c r="BG2123" s="1">
        <v>192.554</v>
      </c>
      <c r="BH2123" s="1">
        <v>2.64</v>
      </c>
      <c r="BJ2123" s="1">
        <v>72.527</v>
      </c>
      <c r="BO2123" s="1">
        <v>194.012</v>
      </c>
      <c r="BP2123" s="1">
        <v>2.66</v>
      </c>
      <c r="BR2123" s="1">
        <v>73.077</v>
      </c>
      <c r="BT2123" s="1">
        <v>0.0</v>
      </c>
      <c r="BU2123" s="1">
        <v>0.0</v>
      </c>
      <c r="BY2123" s="1">
        <v>0.0</v>
      </c>
      <c r="BZ2123" s="1">
        <v>0.0</v>
      </c>
      <c r="CB2123" s="1">
        <v>0.0</v>
      </c>
      <c r="CG2123" s="1">
        <v>71.478</v>
      </c>
      <c r="CH2123" s="1">
        <v>0.98</v>
      </c>
      <c r="CN2123" s="1">
        <v>26.923</v>
      </c>
      <c r="CQ2123" s="1">
        <v>0.0</v>
      </c>
      <c r="CR2123" s="1">
        <v>0.0</v>
      </c>
      <c r="CU2123" s="1">
        <v>0.0</v>
      </c>
      <c r="CV2123" s="1">
        <v>0.0</v>
      </c>
      <c r="CX2123" s="1">
        <v>0.0</v>
      </c>
      <c r="CY2123" s="1">
        <v>0.0</v>
      </c>
      <c r="DA2123" s="1">
        <v>265.491</v>
      </c>
      <c r="DB2123" s="1">
        <v>20.934</v>
      </c>
      <c r="DF2123" s="1">
        <v>194.012</v>
      </c>
      <c r="DG2123" s="1">
        <v>2.66</v>
      </c>
      <c r="DI2123" s="1">
        <v>73.077</v>
      </c>
      <c r="DN2123" s="1">
        <v>1.459</v>
      </c>
      <c r="DO2123" s="1">
        <v>0.02</v>
      </c>
      <c r="DQ2123" s="1">
        <v>0.549</v>
      </c>
      <c r="DV2123" s="1">
        <v>0.0</v>
      </c>
      <c r="DW2123" s="1">
        <v>0.0</v>
      </c>
      <c r="DY2123" s="1">
        <v>0.0</v>
      </c>
    </row>
    <row r="2124">
      <c r="A2124" s="1" t="s">
        <v>300</v>
      </c>
      <c r="B2124" s="1">
        <v>2022.0</v>
      </c>
      <c r="C2124" s="1" t="s">
        <v>301</v>
      </c>
      <c r="D2124" s="1">
        <v>1.4055075E7</v>
      </c>
      <c r="E2124" s="1">
        <v>2.3678257152E10</v>
      </c>
      <c r="J2124" s="1">
        <v>0.0</v>
      </c>
      <c r="K2124" s="1">
        <v>0.0</v>
      </c>
      <c r="L2124" s="1">
        <v>0.0</v>
      </c>
      <c r="N2124" s="1">
        <v>185.0</v>
      </c>
      <c r="S2124" s="1">
        <v>0.0</v>
      </c>
      <c r="T2124" s="1">
        <v>0.0</v>
      </c>
      <c r="Y2124" s="1">
        <v>0.0</v>
      </c>
      <c r="AA2124" s="1">
        <v>4.0</v>
      </c>
      <c r="AB2124" s="1">
        <v>284.595</v>
      </c>
      <c r="AC2124" s="1">
        <v>4.0</v>
      </c>
      <c r="AE2124" s="1">
        <v>2.902</v>
      </c>
      <c r="AF2124" s="1">
        <v>0.608</v>
      </c>
      <c r="AG2124" s="1">
        <v>1532.639</v>
      </c>
      <c r="AH2124" s="1">
        <v>0.91</v>
      </c>
      <c r="AK2124" s="1">
        <v>72.572</v>
      </c>
      <c r="AL2124" s="1">
        <v>1.02</v>
      </c>
      <c r="AO2124" s="1">
        <v>25.5</v>
      </c>
      <c r="AT2124" s="1">
        <v>0.0</v>
      </c>
      <c r="AU2124" s="1">
        <v>0.0</v>
      </c>
      <c r="BA2124" s="1">
        <v>0.0</v>
      </c>
      <c r="BC2124" s="1">
        <v>0.74</v>
      </c>
      <c r="BG2124" s="1">
        <v>209.889</v>
      </c>
      <c r="BH2124" s="1">
        <v>2.95</v>
      </c>
      <c r="BJ2124" s="1">
        <v>73.75</v>
      </c>
      <c r="BO2124" s="1">
        <v>212.023</v>
      </c>
      <c r="BP2124" s="1">
        <v>2.98</v>
      </c>
      <c r="BR2124" s="1">
        <v>74.5</v>
      </c>
      <c r="BT2124" s="1">
        <v>0.0</v>
      </c>
      <c r="BU2124" s="1">
        <v>0.0</v>
      </c>
      <c r="BY2124" s="1">
        <v>0.0</v>
      </c>
      <c r="BZ2124" s="1">
        <v>0.0</v>
      </c>
      <c r="CB2124" s="1">
        <v>0.0</v>
      </c>
      <c r="CG2124" s="1">
        <v>72.572</v>
      </c>
      <c r="CH2124" s="1">
        <v>1.02</v>
      </c>
      <c r="CN2124" s="1">
        <v>25.5</v>
      </c>
      <c r="CQ2124" s="1">
        <v>0.0</v>
      </c>
      <c r="CR2124" s="1">
        <v>0.0</v>
      </c>
      <c r="CU2124" s="1">
        <v>0.0</v>
      </c>
      <c r="CV2124" s="1">
        <v>0.0</v>
      </c>
      <c r="CX2124" s="1">
        <v>0.0</v>
      </c>
      <c r="CY2124" s="1">
        <v>0.0</v>
      </c>
      <c r="DA2124" s="1">
        <v>284.595</v>
      </c>
      <c r="DB2124" s="1">
        <v>21.541</v>
      </c>
      <c r="DF2124" s="1">
        <v>212.023</v>
      </c>
      <c r="DG2124" s="1">
        <v>2.98</v>
      </c>
      <c r="DI2124" s="1">
        <v>74.5</v>
      </c>
      <c r="DN2124" s="1">
        <v>2.134</v>
      </c>
      <c r="DO2124" s="1">
        <v>0.03</v>
      </c>
      <c r="DQ2124" s="1">
        <v>0.75</v>
      </c>
      <c r="DV2124" s="1">
        <v>0.0</v>
      </c>
      <c r="DW2124" s="1">
        <v>0.0</v>
      </c>
      <c r="DY2124" s="1">
        <v>0.0</v>
      </c>
    </row>
    <row r="2125">
      <c r="A2125" s="1" t="s">
        <v>300</v>
      </c>
      <c r="B2125" s="1">
        <v>2023.0</v>
      </c>
      <c r="C2125" s="1" t="s">
        <v>301</v>
      </c>
      <c r="D2125" s="1">
        <v>1.4405424E7</v>
      </c>
      <c r="J2125" s="1">
        <v>0.0</v>
      </c>
      <c r="K2125" s="1">
        <v>0.0</v>
      </c>
      <c r="L2125" s="1">
        <v>0.0</v>
      </c>
      <c r="N2125" s="1">
        <v>182.716</v>
      </c>
      <c r="S2125" s="1">
        <v>0.0</v>
      </c>
      <c r="T2125" s="1">
        <v>0.0</v>
      </c>
      <c r="Y2125" s="1">
        <v>0.0</v>
      </c>
      <c r="AA2125" s="1">
        <v>4.05</v>
      </c>
      <c r="AB2125" s="1">
        <v>281.144</v>
      </c>
      <c r="AC2125" s="1">
        <v>4.05</v>
      </c>
      <c r="AE2125" s="1">
        <v>2.609</v>
      </c>
      <c r="AF2125" s="1">
        <v>0.562</v>
      </c>
      <c r="AG2125" s="1">
        <v>1534.373</v>
      </c>
      <c r="AK2125" s="1">
        <v>70.807</v>
      </c>
      <c r="AL2125" s="1">
        <v>1.02</v>
      </c>
      <c r="AO2125" s="1">
        <v>25.185</v>
      </c>
      <c r="AT2125" s="1">
        <v>0.0</v>
      </c>
      <c r="AU2125" s="1">
        <v>0.0</v>
      </c>
      <c r="BA2125" s="1">
        <v>0.0</v>
      </c>
      <c r="BC2125" s="1">
        <v>0.74</v>
      </c>
      <c r="BG2125" s="1">
        <v>208.255</v>
      </c>
      <c r="BH2125" s="1">
        <v>3.0</v>
      </c>
      <c r="BJ2125" s="1">
        <v>74.074</v>
      </c>
      <c r="BO2125" s="1">
        <v>210.337</v>
      </c>
      <c r="BP2125" s="1">
        <v>3.03</v>
      </c>
      <c r="BR2125" s="1">
        <v>74.815</v>
      </c>
      <c r="BT2125" s="1">
        <v>0.0</v>
      </c>
      <c r="BU2125" s="1">
        <v>0.0</v>
      </c>
      <c r="BY2125" s="1">
        <v>0.0</v>
      </c>
      <c r="BZ2125" s="1">
        <v>0.0</v>
      </c>
      <c r="CB2125" s="1">
        <v>0.0</v>
      </c>
      <c r="CG2125" s="1">
        <v>70.807</v>
      </c>
      <c r="CH2125" s="1">
        <v>1.02</v>
      </c>
      <c r="CN2125" s="1">
        <v>25.185</v>
      </c>
      <c r="CQ2125" s="1">
        <v>0.0</v>
      </c>
      <c r="CR2125" s="1">
        <v>0.0</v>
      </c>
      <c r="CU2125" s="1">
        <v>0.0</v>
      </c>
      <c r="CV2125" s="1">
        <v>0.0</v>
      </c>
      <c r="CX2125" s="1">
        <v>0.0</v>
      </c>
      <c r="CY2125" s="1">
        <v>0.0</v>
      </c>
      <c r="DA2125" s="1">
        <v>281.144</v>
      </c>
      <c r="DB2125" s="1">
        <v>22.103</v>
      </c>
      <c r="DF2125" s="1">
        <v>210.337</v>
      </c>
      <c r="DG2125" s="1">
        <v>3.03</v>
      </c>
      <c r="DI2125" s="1">
        <v>74.815</v>
      </c>
      <c r="DN2125" s="1">
        <v>2.083</v>
      </c>
      <c r="DO2125" s="1">
        <v>0.03</v>
      </c>
      <c r="DQ2125" s="1">
        <v>0.741</v>
      </c>
      <c r="DV2125" s="1">
        <v>0.0</v>
      </c>
      <c r="DW2125" s="1">
        <v>0.0</v>
      </c>
      <c r="DY2125" s="1">
        <v>0.0</v>
      </c>
    </row>
    <row r="2126">
      <c r="A2126" s="1" t="s">
        <v>302</v>
      </c>
      <c r="B2126" s="1">
        <v>2000.0</v>
      </c>
      <c r="C2126" s="1" t="s">
        <v>303</v>
      </c>
      <c r="D2126" s="1">
        <v>1234697.0</v>
      </c>
      <c r="E2126" s="1">
        <v>1.4862016E9</v>
      </c>
      <c r="J2126" s="1">
        <v>0.0</v>
      </c>
      <c r="K2126" s="1">
        <v>0.0</v>
      </c>
      <c r="L2126" s="1">
        <v>0.0</v>
      </c>
      <c r="N2126" s="1">
        <v>666.667</v>
      </c>
      <c r="S2126" s="1">
        <v>0.0</v>
      </c>
      <c r="T2126" s="1">
        <v>0.0</v>
      </c>
      <c r="V2126" s="1">
        <v>0.0</v>
      </c>
      <c r="W2126" s="1">
        <v>0.0</v>
      </c>
      <c r="X2126" s="1">
        <v>0.0</v>
      </c>
      <c r="Y2126" s="1">
        <v>0.0</v>
      </c>
      <c r="AA2126" s="1">
        <v>0.03</v>
      </c>
      <c r="AB2126" s="1">
        <v>24.297</v>
      </c>
      <c r="AC2126" s="1">
        <v>0.03</v>
      </c>
      <c r="AE2126" s="1">
        <v>-24.298</v>
      </c>
      <c r="AF2126" s="1">
        <v>-0.32</v>
      </c>
      <c r="AG2126" s="1">
        <v>807.335</v>
      </c>
      <c r="AH2126" s="1">
        <v>0.671</v>
      </c>
      <c r="AK2126" s="1">
        <v>24.297</v>
      </c>
      <c r="AL2126" s="1">
        <v>0.03</v>
      </c>
      <c r="AO2126" s="1">
        <v>100.0</v>
      </c>
      <c r="AT2126" s="1">
        <v>0.0</v>
      </c>
      <c r="AU2126" s="1">
        <v>0.0</v>
      </c>
      <c r="AX2126" s="1">
        <v>0.0</v>
      </c>
      <c r="AY2126" s="1">
        <v>0.0</v>
      </c>
      <c r="AZ2126" s="1">
        <v>0.0</v>
      </c>
      <c r="BA2126" s="1">
        <v>0.0</v>
      </c>
      <c r="BC2126" s="1">
        <v>0.02</v>
      </c>
      <c r="BG2126" s="1">
        <v>0.0</v>
      </c>
      <c r="BH2126" s="1">
        <v>0.0</v>
      </c>
      <c r="BJ2126" s="1">
        <v>0.0</v>
      </c>
      <c r="BO2126" s="1">
        <v>0.0</v>
      </c>
      <c r="BP2126" s="1">
        <v>0.0</v>
      </c>
      <c r="BR2126" s="1">
        <v>0.0</v>
      </c>
      <c r="BT2126" s="1">
        <v>0.0</v>
      </c>
      <c r="BU2126" s="1">
        <v>0.0</v>
      </c>
      <c r="BY2126" s="1">
        <v>0.0</v>
      </c>
      <c r="BZ2126" s="1">
        <v>0.0</v>
      </c>
      <c r="CB2126" s="1">
        <v>0.0</v>
      </c>
      <c r="CG2126" s="1">
        <v>24.297</v>
      </c>
      <c r="CH2126" s="1">
        <v>0.03</v>
      </c>
      <c r="CK2126" s="1">
        <v>0.0</v>
      </c>
      <c r="CL2126" s="1">
        <v>0.0</v>
      </c>
      <c r="CM2126" s="1">
        <v>0.0</v>
      </c>
      <c r="CN2126" s="1">
        <v>100.0</v>
      </c>
      <c r="CQ2126" s="1">
        <v>0.0</v>
      </c>
      <c r="CR2126" s="1">
        <v>0.0</v>
      </c>
      <c r="CU2126" s="1">
        <v>0.0</v>
      </c>
      <c r="CV2126" s="1">
        <v>0.0</v>
      </c>
      <c r="CX2126" s="1">
        <v>0.0</v>
      </c>
      <c r="CY2126" s="1">
        <v>0.0</v>
      </c>
      <c r="DA2126" s="1">
        <v>24.297</v>
      </c>
      <c r="DB2126" s="1">
        <v>0.997</v>
      </c>
      <c r="DF2126" s="1">
        <v>0.0</v>
      </c>
      <c r="DG2126" s="1">
        <v>0.0</v>
      </c>
      <c r="DI2126" s="1">
        <v>0.0</v>
      </c>
      <c r="DN2126" s="1">
        <v>0.0</v>
      </c>
      <c r="DO2126" s="1">
        <v>0.0</v>
      </c>
      <c r="DQ2126" s="1">
        <v>0.0</v>
      </c>
      <c r="DV2126" s="1">
        <v>0.0</v>
      </c>
      <c r="DW2126" s="1">
        <v>0.0</v>
      </c>
      <c r="DY2126" s="1">
        <v>0.0</v>
      </c>
    </row>
    <row r="2127">
      <c r="A2127" s="1" t="s">
        <v>302</v>
      </c>
      <c r="B2127" s="1">
        <v>2001.0</v>
      </c>
      <c r="C2127" s="1" t="s">
        <v>303</v>
      </c>
      <c r="D2127" s="1">
        <v>1261231.0</v>
      </c>
      <c r="E2127" s="1">
        <v>1.520990592E9</v>
      </c>
      <c r="J2127" s="1">
        <v>0.0</v>
      </c>
      <c r="K2127" s="1">
        <v>0.0</v>
      </c>
      <c r="L2127" s="1">
        <v>0.0</v>
      </c>
      <c r="N2127" s="1">
        <v>500.0</v>
      </c>
      <c r="S2127" s="1">
        <v>0.0</v>
      </c>
      <c r="T2127" s="1">
        <v>0.0</v>
      </c>
      <c r="V2127" s="1">
        <v>0.0</v>
      </c>
      <c r="W2127" s="1">
        <v>0.0</v>
      </c>
      <c r="X2127" s="1">
        <v>0.0</v>
      </c>
      <c r="Y2127" s="1">
        <v>0.0</v>
      </c>
      <c r="AA2127" s="1">
        <v>0.02</v>
      </c>
      <c r="AB2127" s="1">
        <v>15.858</v>
      </c>
      <c r="AC2127" s="1">
        <v>0.02</v>
      </c>
      <c r="AE2127" s="1">
        <v>1.838</v>
      </c>
      <c r="AF2127" s="1">
        <v>0.018</v>
      </c>
      <c r="AG2127" s="1">
        <v>804.879</v>
      </c>
      <c r="AH2127" s="1">
        <v>0.667</v>
      </c>
      <c r="AK2127" s="1">
        <v>15.858</v>
      </c>
      <c r="AL2127" s="1">
        <v>0.02</v>
      </c>
      <c r="AO2127" s="1">
        <v>100.0</v>
      </c>
      <c r="AT2127" s="1">
        <v>0.0</v>
      </c>
      <c r="AU2127" s="1">
        <v>0.0</v>
      </c>
      <c r="AX2127" s="1">
        <v>0.0</v>
      </c>
      <c r="AY2127" s="1">
        <v>0.0</v>
      </c>
      <c r="AZ2127" s="1">
        <v>0.0</v>
      </c>
      <c r="BA2127" s="1">
        <v>0.0</v>
      </c>
      <c r="BC2127" s="1">
        <v>0.01</v>
      </c>
      <c r="BG2127" s="1">
        <v>0.0</v>
      </c>
      <c r="BH2127" s="1">
        <v>0.0</v>
      </c>
      <c r="BJ2127" s="1">
        <v>0.0</v>
      </c>
      <c r="BO2127" s="1">
        <v>0.0</v>
      </c>
      <c r="BP2127" s="1">
        <v>0.0</v>
      </c>
      <c r="BR2127" s="1">
        <v>0.0</v>
      </c>
      <c r="BT2127" s="1">
        <v>0.0</v>
      </c>
      <c r="BU2127" s="1">
        <v>0.0</v>
      </c>
      <c r="BY2127" s="1">
        <v>0.0</v>
      </c>
      <c r="BZ2127" s="1">
        <v>0.0</v>
      </c>
      <c r="CB2127" s="1">
        <v>0.0</v>
      </c>
      <c r="CG2127" s="1">
        <v>15.858</v>
      </c>
      <c r="CH2127" s="1">
        <v>0.02</v>
      </c>
      <c r="CK2127" s="1">
        <v>0.0</v>
      </c>
      <c r="CL2127" s="1">
        <v>0.0</v>
      </c>
      <c r="CM2127" s="1">
        <v>0.0</v>
      </c>
      <c r="CN2127" s="1">
        <v>100.0</v>
      </c>
      <c r="CQ2127" s="1">
        <v>0.0</v>
      </c>
      <c r="CR2127" s="1">
        <v>0.0</v>
      </c>
      <c r="CU2127" s="1">
        <v>0.0</v>
      </c>
      <c r="CV2127" s="1">
        <v>0.0</v>
      </c>
      <c r="CX2127" s="1">
        <v>0.0</v>
      </c>
      <c r="CY2127" s="1">
        <v>0.0</v>
      </c>
      <c r="DA2127" s="1">
        <v>15.858</v>
      </c>
      <c r="DB2127" s="1">
        <v>1.015</v>
      </c>
      <c r="DF2127" s="1">
        <v>0.0</v>
      </c>
      <c r="DG2127" s="1">
        <v>0.0</v>
      </c>
      <c r="DI2127" s="1">
        <v>0.0</v>
      </c>
      <c r="DN2127" s="1">
        <v>0.0</v>
      </c>
      <c r="DO2127" s="1">
        <v>0.0</v>
      </c>
      <c r="DQ2127" s="1">
        <v>0.0</v>
      </c>
      <c r="DV2127" s="1">
        <v>0.0</v>
      </c>
      <c r="DW2127" s="1">
        <v>0.0</v>
      </c>
      <c r="DY2127" s="1">
        <v>0.0</v>
      </c>
    </row>
    <row r="2128">
      <c r="A2128" s="1" t="s">
        <v>302</v>
      </c>
      <c r="B2128" s="1">
        <v>2002.0</v>
      </c>
      <c r="C2128" s="1" t="s">
        <v>303</v>
      </c>
      <c r="D2128" s="1">
        <v>1289260.0</v>
      </c>
      <c r="E2128" s="1">
        <v>1.507700352E9</v>
      </c>
      <c r="J2128" s="1">
        <v>0.0</v>
      </c>
      <c r="K2128" s="1">
        <v>0.0</v>
      </c>
      <c r="L2128" s="1">
        <v>0.0</v>
      </c>
      <c r="N2128" s="1">
        <v>500.0</v>
      </c>
      <c r="S2128" s="1">
        <v>0.0</v>
      </c>
      <c r="T2128" s="1">
        <v>0.0</v>
      </c>
      <c r="V2128" s="1">
        <v>0.0</v>
      </c>
      <c r="W2128" s="1">
        <v>0.0</v>
      </c>
      <c r="X2128" s="1">
        <v>0.0</v>
      </c>
      <c r="Y2128" s="1">
        <v>0.0</v>
      </c>
      <c r="AA2128" s="1">
        <v>0.02</v>
      </c>
      <c r="AB2128" s="1">
        <v>15.513</v>
      </c>
      <c r="AC2128" s="1">
        <v>0.02</v>
      </c>
      <c r="AE2128" s="1">
        <v>2.16</v>
      </c>
      <c r="AF2128" s="1">
        <v>0.022</v>
      </c>
      <c r="AG2128" s="1">
        <v>804.386</v>
      </c>
      <c r="AH2128" s="1">
        <v>0.688</v>
      </c>
      <c r="AK2128" s="1">
        <v>15.513</v>
      </c>
      <c r="AL2128" s="1">
        <v>0.02</v>
      </c>
      <c r="AO2128" s="1">
        <v>100.0</v>
      </c>
      <c r="AT2128" s="1">
        <v>0.0</v>
      </c>
      <c r="AU2128" s="1">
        <v>0.0</v>
      </c>
      <c r="AX2128" s="1">
        <v>0.0</v>
      </c>
      <c r="AY2128" s="1">
        <v>0.0</v>
      </c>
      <c r="AZ2128" s="1">
        <v>0.0</v>
      </c>
      <c r="BA2128" s="1">
        <v>0.0</v>
      </c>
      <c r="BC2128" s="1">
        <v>0.01</v>
      </c>
      <c r="BG2128" s="1">
        <v>0.0</v>
      </c>
      <c r="BH2128" s="1">
        <v>0.0</v>
      </c>
      <c r="BJ2128" s="1">
        <v>0.0</v>
      </c>
      <c r="BO2128" s="1">
        <v>0.0</v>
      </c>
      <c r="BP2128" s="1">
        <v>0.0</v>
      </c>
      <c r="BR2128" s="1">
        <v>0.0</v>
      </c>
      <c r="BT2128" s="1">
        <v>0.0</v>
      </c>
      <c r="BU2128" s="1">
        <v>0.0</v>
      </c>
      <c r="BY2128" s="1">
        <v>0.0</v>
      </c>
      <c r="BZ2128" s="1">
        <v>0.0</v>
      </c>
      <c r="CB2128" s="1">
        <v>0.0</v>
      </c>
      <c r="CG2128" s="1">
        <v>15.513</v>
      </c>
      <c r="CH2128" s="1">
        <v>0.02</v>
      </c>
      <c r="CK2128" s="1">
        <v>0.0</v>
      </c>
      <c r="CL2128" s="1">
        <v>0.0</v>
      </c>
      <c r="CM2128" s="1">
        <v>0.0</v>
      </c>
      <c r="CN2128" s="1">
        <v>100.0</v>
      </c>
      <c r="CQ2128" s="1">
        <v>0.0</v>
      </c>
      <c r="CR2128" s="1">
        <v>0.0</v>
      </c>
      <c r="CU2128" s="1">
        <v>0.0</v>
      </c>
      <c r="CV2128" s="1">
        <v>0.0</v>
      </c>
      <c r="CX2128" s="1">
        <v>0.0</v>
      </c>
      <c r="CY2128" s="1">
        <v>0.0</v>
      </c>
      <c r="DA2128" s="1">
        <v>15.513</v>
      </c>
      <c r="DB2128" s="1">
        <v>1.037</v>
      </c>
      <c r="DF2128" s="1">
        <v>0.0</v>
      </c>
      <c r="DG2128" s="1">
        <v>0.0</v>
      </c>
      <c r="DI2128" s="1">
        <v>0.0</v>
      </c>
      <c r="DN2128" s="1">
        <v>0.0</v>
      </c>
      <c r="DO2128" s="1">
        <v>0.0</v>
      </c>
      <c r="DQ2128" s="1">
        <v>0.0</v>
      </c>
      <c r="DV2128" s="1">
        <v>0.0</v>
      </c>
      <c r="DW2128" s="1">
        <v>0.0</v>
      </c>
      <c r="DY2128" s="1">
        <v>0.0</v>
      </c>
    </row>
    <row r="2129">
      <c r="A2129" s="1" t="s">
        <v>302</v>
      </c>
      <c r="B2129" s="1">
        <v>2003.0</v>
      </c>
      <c r="C2129" s="1" t="s">
        <v>303</v>
      </c>
      <c r="D2129" s="1">
        <v>1318762.0</v>
      </c>
      <c r="E2129" s="1">
        <v>1.52286912E9</v>
      </c>
      <c r="J2129" s="1">
        <v>0.0</v>
      </c>
      <c r="K2129" s="1">
        <v>0.0</v>
      </c>
      <c r="L2129" s="1">
        <v>0.0</v>
      </c>
      <c r="N2129" s="1">
        <v>500.0</v>
      </c>
      <c r="S2129" s="1">
        <v>0.0</v>
      </c>
      <c r="T2129" s="1">
        <v>0.0</v>
      </c>
      <c r="V2129" s="1">
        <v>0.0</v>
      </c>
      <c r="W2129" s="1">
        <v>0.0</v>
      </c>
      <c r="X2129" s="1">
        <v>0.0</v>
      </c>
      <c r="Y2129" s="1">
        <v>0.0</v>
      </c>
      <c r="AA2129" s="1">
        <v>0.02</v>
      </c>
      <c r="AB2129" s="1">
        <v>15.166</v>
      </c>
      <c r="AC2129" s="1">
        <v>0.02</v>
      </c>
      <c r="AE2129" s="1">
        <v>16.26</v>
      </c>
      <c r="AF2129" s="1">
        <v>0.169</v>
      </c>
      <c r="AG2129" s="1">
        <v>914.26</v>
      </c>
      <c r="AH2129" s="1">
        <v>0.792</v>
      </c>
      <c r="AK2129" s="1">
        <v>15.166</v>
      </c>
      <c r="AL2129" s="1">
        <v>0.02</v>
      </c>
      <c r="AO2129" s="1">
        <v>100.0</v>
      </c>
      <c r="AT2129" s="1">
        <v>0.0</v>
      </c>
      <c r="AU2129" s="1">
        <v>0.0</v>
      </c>
      <c r="AX2129" s="1">
        <v>0.0</v>
      </c>
      <c r="AY2129" s="1">
        <v>0.0</v>
      </c>
      <c r="AZ2129" s="1">
        <v>0.0</v>
      </c>
      <c r="BA2129" s="1">
        <v>0.0</v>
      </c>
      <c r="BC2129" s="1">
        <v>0.01</v>
      </c>
      <c r="BG2129" s="1">
        <v>0.0</v>
      </c>
      <c r="BH2129" s="1">
        <v>0.0</v>
      </c>
      <c r="BJ2129" s="1">
        <v>0.0</v>
      </c>
      <c r="BO2129" s="1">
        <v>0.0</v>
      </c>
      <c r="BP2129" s="1">
        <v>0.0</v>
      </c>
      <c r="BR2129" s="1">
        <v>0.0</v>
      </c>
      <c r="BT2129" s="1">
        <v>0.0</v>
      </c>
      <c r="BU2129" s="1">
        <v>0.0</v>
      </c>
      <c r="BY2129" s="1">
        <v>0.0</v>
      </c>
      <c r="BZ2129" s="1">
        <v>0.0</v>
      </c>
      <c r="CB2129" s="1">
        <v>0.0</v>
      </c>
      <c r="CG2129" s="1">
        <v>15.166</v>
      </c>
      <c r="CH2129" s="1">
        <v>0.02</v>
      </c>
      <c r="CK2129" s="1">
        <v>0.0</v>
      </c>
      <c r="CL2129" s="1">
        <v>0.0</v>
      </c>
      <c r="CM2129" s="1">
        <v>0.0</v>
      </c>
      <c r="CN2129" s="1">
        <v>100.0</v>
      </c>
      <c r="CQ2129" s="1">
        <v>0.0</v>
      </c>
      <c r="CR2129" s="1">
        <v>0.0</v>
      </c>
      <c r="CU2129" s="1">
        <v>0.0</v>
      </c>
      <c r="CV2129" s="1">
        <v>0.0</v>
      </c>
      <c r="CX2129" s="1">
        <v>0.0</v>
      </c>
      <c r="CY2129" s="1">
        <v>0.0</v>
      </c>
      <c r="DA2129" s="1">
        <v>15.166</v>
      </c>
      <c r="DB2129" s="1">
        <v>1.206</v>
      </c>
      <c r="DF2129" s="1">
        <v>0.0</v>
      </c>
      <c r="DG2129" s="1">
        <v>0.0</v>
      </c>
      <c r="DI2129" s="1">
        <v>0.0</v>
      </c>
      <c r="DN2129" s="1">
        <v>0.0</v>
      </c>
      <c r="DO2129" s="1">
        <v>0.0</v>
      </c>
      <c r="DQ2129" s="1">
        <v>0.0</v>
      </c>
      <c r="DV2129" s="1">
        <v>0.0</v>
      </c>
      <c r="DW2129" s="1">
        <v>0.0</v>
      </c>
      <c r="DY2129" s="1">
        <v>0.0</v>
      </c>
    </row>
    <row r="2130">
      <c r="A2130" s="1" t="s">
        <v>302</v>
      </c>
      <c r="B2130" s="1">
        <v>2004.0</v>
      </c>
      <c r="C2130" s="1" t="s">
        <v>303</v>
      </c>
      <c r="D2130" s="1">
        <v>1349521.0</v>
      </c>
      <c r="E2130" s="1">
        <v>1.573921408E9</v>
      </c>
      <c r="J2130" s="1">
        <v>0.0</v>
      </c>
      <c r="K2130" s="1">
        <v>0.0</v>
      </c>
      <c r="L2130" s="1">
        <v>0.0</v>
      </c>
      <c r="N2130" s="1">
        <v>666.667</v>
      </c>
      <c r="S2130" s="1">
        <v>0.0</v>
      </c>
      <c r="T2130" s="1">
        <v>0.0</v>
      </c>
      <c r="V2130" s="1">
        <v>0.0</v>
      </c>
      <c r="W2130" s="1">
        <v>0.0</v>
      </c>
      <c r="X2130" s="1">
        <v>0.0</v>
      </c>
      <c r="Y2130" s="1">
        <v>0.0</v>
      </c>
      <c r="AA2130" s="1">
        <v>0.03</v>
      </c>
      <c r="AB2130" s="1">
        <v>22.23</v>
      </c>
      <c r="AC2130" s="1">
        <v>0.03</v>
      </c>
      <c r="AE2130" s="1">
        <v>3.467</v>
      </c>
      <c r="AF2130" s="1">
        <v>0.042</v>
      </c>
      <c r="AG2130" s="1">
        <v>924.397</v>
      </c>
      <c r="AH2130" s="1">
        <v>0.793</v>
      </c>
      <c r="AK2130" s="1">
        <v>22.23</v>
      </c>
      <c r="AL2130" s="1">
        <v>0.03</v>
      </c>
      <c r="AO2130" s="1">
        <v>100.0</v>
      </c>
      <c r="AT2130" s="1">
        <v>0.0</v>
      </c>
      <c r="AU2130" s="1">
        <v>0.0</v>
      </c>
      <c r="AX2130" s="1">
        <v>0.0</v>
      </c>
      <c r="AY2130" s="1">
        <v>0.0</v>
      </c>
      <c r="AZ2130" s="1">
        <v>0.0</v>
      </c>
      <c r="BA2130" s="1">
        <v>0.0</v>
      </c>
      <c r="BC2130" s="1">
        <v>0.02</v>
      </c>
      <c r="BG2130" s="1">
        <v>0.0</v>
      </c>
      <c r="BH2130" s="1">
        <v>0.0</v>
      </c>
      <c r="BJ2130" s="1">
        <v>0.0</v>
      </c>
      <c r="BO2130" s="1">
        <v>0.0</v>
      </c>
      <c r="BP2130" s="1">
        <v>0.0</v>
      </c>
      <c r="BR2130" s="1">
        <v>0.0</v>
      </c>
      <c r="BT2130" s="1">
        <v>0.0</v>
      </c>
      <c r="BU2130" s="1">
        <v>0.0</v>
      </c>
      <c r="BY2130" s="1">
        <v>0.0</v>
      </c>
      <c r="BZ2130" s="1">
        <v>0.0</v>
      </c>
      <c r="CB2130" s="1">
        <v>0.0</v>
      </c>
      <c r="CG2130" s="1">
        <v>22.23</v>
      </c>
      <c r="CH2130" s="1">
        <v>0.03</v>
      </c>
      <c r="CK2130" s="1">
        <v>0.0</v>
      </c>
      <c r="CL2130" s="1">
        <v>0.0</v>
      </c>
      <c r="CM2130" s="1">
        <v>0.0</v>
      </c>
      <c r="CN2130" s="1">
        <v>100.0</v>
      </c>
      <c r="CQ2130" s="1">
        <v>0.0</v>
      </c>
      <c r="CR2130" s="1">
        <v>0.0</v>
      </c>
      <c r="CU2130" s="1">
        <v>0.0</v>
      </c>
      <c r="CV2130" s="1">
        <v>0.0</v>
      </c>
      <c r="CX2130" s="1">
        <v>0.0</v>
      </c>
      <c r="CY2130" s="1">
        <v>0.0</v>
      </c>
      <c r="DA2130" s="1">
        <v>22.23</v>
      </c>
      <c r="DB2130" s="1">
        <v>1.247</v>
      </c>
      <c r="DF2130" s="1">
        <v>0.0</v>
      </c>
      <c r="DG2130" s="1">
        <v>0.0</v>
      </c>
      <c r="DI2130" s="1">
        <v>0.0</v>
      </c>
      <c r="DN2130" s="1">
        <v>0.0</v>
      </c>
      <c r="DO2130" s="1">
        <v>0.0</v>
      </c>
      <c r="DQ2130" s="1">
        <v>0.0</v>
      </c>
      <c r="DV2130" s="1">
        <v>0.0</v>
      </c>
      <c r="DW2130" s="1">
        <v>0.0</v>
      </c>
      <c r="DY2130" s="1">
        <v>0.0</v>
      </c>
    </row>
    <row r="2131">
      <c r="A2131" s="1" t="s">
        <v>302</v>
      </c>
      <c r="B2131" s="1">
        <v>2005.0</v>
      </c>
      <c r="C2131" s="1" t="s">
        <v>303</v>
      </c>
      <c r="D2131" s="1">
        <v>1381545.0</v>
      </c>
      <c r="E2131" s="1">
        <v>1.653070464E9</v>
      </c>
      <c r="J2131" s="1">
        <v>0.0</v>
      </c>
      <c r="K2131" s="1">
        <v>0.0</v>
      </c>
      <c r="L2131" s="1">
        <v>0.0</v>
      </c>
      <c r="N2131" s="1">
        <v>666.667</v>
      </c>
      <c r="S2131" s="1">
        <v>0.0</v>
      </c>
      <c r="T2131" s="1">
        <v>0.0</v>
      </c>
      <c r="V2131" s="1">
        <v>0.0</v>
      </c>
      <c r="W2131" s="1">
        <v>0.0</v>
      </c>
      <c r="X2131" s="1">
        <v>0.0</v>
      </c>
      <c r="Y2131" s="1">
        <v>0.0</v>
      </c>
      <c r="AA2131" s="1">
        <v>0.03</v>
      </c>
      <c r="AB2131" s="1">
        <v>21.715</v>
      </c>
      <c r="AC2131" s="1">
        <v>0.03</v>
      </c>
      <c r="AE2131" s="1">
        <v>1.288</v>
      </c>
      <c r="AF2131" s="1">
        <v>0.016</v>
      </c>
      <c r="AG2131" s="1">
        <v>914.601</v>
      </c>
      <c r="AH2131" s="1">
        <v>0.764</v>
      </c>
      <c r="AK2131" s="1">
        <v>21.715</v>
      </c>
      <c r="AL2131" s="1">
        <v>0.03</v>
      </c>
      <c r="AO2131" s="1">
        <v>100.0</v>
      </c>
      <c r="AT2131" s="1">
        <v>0.0</v>
      </c>
      <c r="AU2131" s="1">
        <v>0.0</v>
      </c>
      <c r="AX2131" s="1">
        <v>0.0</v>
      </c>
      <c r="AY2131" s="1">
        <v>0.0</v>
      </c>
      <c r="AZ2131" s="1">
        <v>0.0</v>
      </c>
      <c r="BA2131" s="1">
        <v>0.0</v>
      </c>
      <c r="BC2131" s="1">
        <v>0.02</v>
      </c>
      <c r="BG2131" s="1">
        <v>0.0</v>
      </c>
      <c r="BH2131" s="1">
        <v>0.0</v>
      </c>
      <c r="BJ2131" s="1">
        <v>0.0</v>
      </c>
      <c r="BO2131" s="1">
        <v>0.0</v>
      </c>
      <c r="BP2131" s="1">
        <v>0.0</v>
      </c>
      <c r="BR2131" s="1">
        <v>0.0</v>
      </c>
      <c r="BT2131" s="1">
        <v>0.0</v>
      </c>
      <c r="BU2131" s="1">
        <v>0.0</v>
      </c>
      <c r="BY2131" s="1">
        <v>0.0</v>
      </c>
      <c r="BZ2131" s="1">
        <v>0.0</v>
      </c>
      <c r="CB2131" s="1">
        <v>0.0</v>
      </c>
      <c r="CG2131" s="1">
        <v>21.715</v>
      </c>
      <c r="CH2131" s="1">
        <v>0.03</v>
      </c>
      <c r="CK2131" s="1">
        <v>0.0</v>
      </c>
      <c r="CL2131" s="1">
        <v>0.0</v>
      </c>
      <c r="CM2131" s="1">
        <v>0.0</v>
      </c>
      <c r="CN2131" s="1">
        <v>100.0</v>
      </c>
      <c r="CQ2131" s="1">
        <v>0.0</v>
      </c>
      <c r="CR2131" s="1">
        <v>0.0</v>
      </c>
      <c r="CU2131" s="1">
        <v>0.0</v>
      </c>
      <c r="CV2131" s="1">
        <v>0.0</v>
      </c>
      <c r="CX2131" s="1">
        <v>0.0</v>
      </c>
      <c r="CY2131" s="1">
        <v>0.0</v>
      </c>
      <c r="DA2131" s="1">
        <v>21.715</v>
      </c>
      <c r="DB2131" s="1">
        <v>1.264</v>
      </c>
      <c r="DF2131" s="1">
        <v>0.0</v>
      </c>
      <c r="DG2131" s="1">
        <v>0.0</v>
      </c>
      <c r="DI2131" s="1">
        <v>0.0</v>
      </c>
      <c r="DN2131" s="1">
        <v>0.0</v>
      </c>
      <c r="DO2131" s="1">
        <v>0.0</v>
      </c>
      <c r="DQ2131" s="1">
        <v>0.0</v>
      </c>
      <c r="DV2131" s="1">
        <v>0.0</v>
      </c>
      <c r="DW2131" s="1">
        <v>0.0</v>
      </c>
      <c r="DY2131" s="1">
        <v>0.0</v>
      </c>
    </row>
    <row r="2132">
      <c r="A2132" s="1" t="s">
        <v>302</v>
      </c>
      <c r="B2132" s="1">
        <v>2006.0</v>
      </c>
      <c r="C2132" s="1" t="s">
        <v>303</v>
      </c>
      <c r="D2132" s="1">
        <v>1415265.0</v>
      </c>
      <c r="E2132" s="1">
        <v>1.701901056E9</v>
      </c>
      <c r="J2132" s="1">
        <v>0.0</v>
      </c>
      <c r="K2132" s="1">
        <v>0.0</v>
      </c>
      <c r="L2132" s="1">
        <v>0.0</v>
      </c>
      <c r="N2132" s="1">
        <v>666.667</v>
      </c>
      <c r="S2132" s="1">
        <v>0.0</v>
      </c>
      <c r="T2132" s="1">
        <v>0.0</v>
      </c>
      <c r="V2132" s="1">
        <v>0.0</v>
      </c>
      <c r="W2132" s="1">
        <v>0.0</v>
      </c>
      <c r="X2132" s="1">
        <v>0.0</v>
      </c>
      <c r="Y2132" s="1">
        <v>0.0</v>
      </c>
      <c r="AA2132" s="1">
        <v>0.03</v>
      </c>
      <c r="AB2132" s="1">
        <v>21.197</v>
      </c>
      <c r="AC2132" s="1">
        <v>0.03</v>
      </c>
      <c r="AE2132" s="1">
        <v>2.28</v>
      </c>
      <c r="AF2132" s="1">
        <v>0.029</v>
      </c>
      <c r="AG2132" s="1">
        <v>913.162</v>
      </c>
      <c r="AH2132" s="1">
        <v>0.759</v>
      </c>
      <c r="AK2132" s="1">
        <v>21.197</v>
      </c>
      <c r="AL2132" s="1">
        <v>0.03</v>
      </c>
      <c r="AO2132" s="1">
        <v>100.0</v>
      </c>
      <c r="AT2132" s="1">
        <v>0.0</v>
      </c>
      <c r="AU2132" s="1">
        <v>0.0</v>
      </c>
      <c r="AX2132" s="1">
        <v>0.0</v>
      </c>
      <c r="AY2132" s="1">
        <v>0.0</v>
      </c>
      <c r="AZ2132" s="1">
        <v>0.0</v>
      </c>
      <c r="BA2132" s="1">
        <v>0.0</v>
      </c>
      <c r="BC2132" s="1">
        <v>0.02</v>
      </c>
      <c r="BG2132" s="1">
        <v>0.0</v>
      </c>
      <c r="BH2132" s="1">
        <v>0.0</v>
      </c>
      <c r="BJ2132" s="1">
        <v>0.0</v>
      </c>
      <c r="BO2132" s="1">
        <v>0.0</v>
      </c>
      <c r="BP2132" s="1">
        <v>0.0</v>
      </c>
      <c r="BR2132" s="1">
        <v>0.0</v>
      </c>
      <c r="BT2132" s="1">
        <v>0.0</v>
      </c>
      <c r="BU2132" s="1">
        <v>0.0</v>
      </c>
      <c r="BY2132" s="1">
        <v>0.0</v>
      </c>
      <c r="BZ2132" s="1">
        <v>0.0</v>
      </c>
      <c r="CB2132" s="1">
        <v>0.0</v>
      </c>
      <c r="CG2132" s="1">
        <v>21.197</v>
      </c>
      <c r="CH2132" s="1">
        <v>0.03</v>
      </c>
      <c r="CK2132" s="1">
        <v>0.0</v>
      </c>
      <c r="CL2132" s="1">
        <v>0.0</v>
      </c>
      <c r="CM2132" s="1">
        <v>0.0</v>
      </c>
      <c r="CN2132" s="1">
        <v>100.0</v>
      </c>
      <c r="CQ2132" s="1">
        <v>0.0</v>
      </c>
      <c r="CR2132" s="1">
        <v>0.0</v>
      </c>
      <c r="CU2132" s="1">
        <v>0.0</v>
      </c>
      <c r="CV2132" s="1">
        <v>0.0</v>
      </c>
      <c r="CX2132" s="1">
        <v>0.0</v>
      </c>
      <c r="CY2132" s="1">
        <v>0.0</v>
      </c>
      <c r="DA2132" s="1">
        <v>21.197</v>
      </c>
      <c r="DB2132" s="1">
        <v>1.292</v>
      </c>
      <c r="DF2132" s="1">
        <v>0.0</v>
      </c>
      <c r="DG2132" s="1">
        <v>0.0</v>
      </c>
      <c r="DI2132" s="1">
        <v>0.0</v>
      </c>
      <c r="DN2132" s="1">
        <v>0.0</v>
      </c>
      <c r="DO2132" s="1">
        <v>0.0</v>
      </c>
      <c r="DQ2132" s="1">
        <v>0.0</v>
      </c>
      <c r="DV2132" s="1">
        <v>0.0</v>
      </c>
      <c r="DW2132" s="1">
        <v>0.0</v>
      </c>
      <c r="DY2132" s="1">
        <v>0.0</v>
      </c>
    </row>
    <row r="2133">
      <c r="A2133" s="1" t="s">
        <v>302</v>
      </c>
      <c r="B2133" s="1">
        <v>2007.0</v>
      </c>
      <c r="C2133" s="1" t="s">
        <v>303</v>
      </c>
      <c r="D2133" s="1">
        <v>1450941.0</v>
      </c>
      <c r="E2133" s="1">
        <v>1.76896512E9</v>
      </c>
      <c r="J2133" s="1">
        <v>0.0</v>
      </c>
      <c r="K2133" s="1">
        <v>0.0</v>
      </c>
      <c r="L2133" s="1">
        <v>0.0</v>
      </c>
      <c r="N2133" s="1">
        <v>666.667</v>
      </c>
      <c r="S2133" s="1">
        <v>0.0</v>
      </c>
      <c r="T2133" s="1">
        <v>0.0</v>
      </c>
      <c r="V2133" s="1">
        <v>0.0</v>
      </c>
      <c r="W2133" s="1">
        <v>0.0</v>
      </c>
      <c r="X2133" s="1">
        <v>0.0</v>
      </c>
      <c r="Y2133" s="1">
        <v>0.0</v>
      </c>
      <c r="AA2133" s="1">
        <v>0.03</v>
      </c>
      <c r="AB2133" s="1">
        <v>20.676</v>
      </c>
      <c r="AC2133" s="1">
        <v>0.03</v>
      </c>
      <c r="AE2133" s="1">
        <v>6.249</v>
      </c>
      <c r="AF2133" s="1">
        <v>0.081</v>
      </c>
      <c r="AG2133" s="1">
        <v>946.372</v>
      </c>
      <c r="AH2133" s="1">
        <v>0.776</v>
      </c>
      <c r="AK2133" s="1">
        <v>20.676</v>
      </c>
      <c r="AL2133" s="1">
        <v>0.03</v>
      </c>
      <c r="AO2133" s="1">
        <v>100.0</v>
      </c>
      <c r="AT2133" s="1">
        <v>0.0</v>
      </c>
      <c r="AU2133" s="1">
        <v>0.0</v>
      </c>
      <c r="AX2133" s="1">
        <v>0.0</v>
      </c>
      <c r="AY2133" s="1">
        <v>0.0</v>
      </c>
      <c r="AZ2133" s="1">
        <v>0.0</v>
      </c>
      <c r="BA2133" s="1">
        <v>0.0</v>
      </c>
      <c r="BC2133" s="1">
        <v>0.02</v>
      </c>
      <c r="BG2133" s="1">
        <v>0.0</v>
      </c>
      <c r="BH2133" s="1">
        <v>0.0</v>
      </c>
      <c r="BJ2133" s="1">
        <v>0.0</v>
      </c>
      <c r="BO2133" s="1">
        <v>0.0</v>
      </c>
      <c r="BP2133" s="1">
        <v>0.0</v>
      </c>
      <c r="BR2133" s="1">
        <v>0.0</v>
      </c>
      <c r="BT2133" s="1">
        <v>0.0</v>
      </c>
      <c r="BU2133" s="1">
        <v>0.0</v>
      </c>
      <c r="BY2133" s="1">
        <v>0.0</v>
      </c>
      <c r="BZ2133" s="1">
        <v>0.0</v>
      </c>
      <c r="CB2133" s="1">
        <v>0.0</v>
      </c>
      <c r="CG2133" s="1">
        <v>20.676</v>
      </c>
      <c r="CH2133" s="1">
        <v>0.03</v>
      </c>
      <c r="CK2133" s="1">
        <v>0.0</v>
      </c>
      <c r="CL2133" s="1">
        <v>0.0</v>
      </c>
      <c r="CM2133" s="1">
        <v>0.0</v>
      </c>
      <c r="CN2133" s="1">
        <v>100.0</v>
      </c>
      <c r="CQ2133" s="1">
        <v>0.0</v>
      </c>
      <c r="CR2133" s="1">
        <v>0.0</v>
      </c>
      <c r="CU2133" s="1">
        <v>0.0</v>
      </c>
      <c r="CV2133" s="1">
        <v>0.0</v>
      </c>
      <c r="CX2133" s="1">
        <v>0.0</v>
      </c>
      <c r="CY2133" s="1">
        <v>0.0</v>
      </c>
      <c r="DA2133" s="1">
        <v>20.676</v>
      </c>
      <c r="DB2133" s="1">
        <v>1.373</v>
      </c>
      <c r="DF2133" s="1">
        <v>0.0</v>
      </c>
      <c r="DG2133" s="1">
        <v>0.0</v>
      </c>
      <c r="DI2133" s="1">
        <v>0.0</v>
      </c>
      <c r="DN2133" s="1">
        <v>0.0</v>
      </c>
      <c r="DO2133" s="1">
        <v>0.0</v>
      </c>
      <c r="DQ2133" s="1">
        <v>0.0</v>
      </c>
      <c r="DV2133" s="1">
        <v>0.0</v>
      </c>
      <c r="DW2133" s="1">
        <v>0.0</v>
      </c>
      <c r="DY2133" s="1">
        <v>0.0</v>
      </c>
    </row>
    <row r="2134">
      <c r="A2134" s="1" t="s">
        <v>302</v>
      </c>
      <c r="B2134" s="1">
        <v>2008.0</v>
      </c>
      <c r="C2134" s="1" t="s">
        <v>303</v>
      </c>
      <c r="D2134" s="1">
        <v>1488010.0</v>
      </c>
      <c r="E2134" s="1">
        <v>1.83784256E9</v>
      </c>
      <c r="J2134" s="1">
        <v>0.0</v>
      </c>
      <c r="K2134" s="1">
        <v>0.0</v>
      </c>
      <c r="L2134" s="1">
        <v>0.0</v>
      </c>
      <c r="N2134" s="1">
        <v>666.667</v>
      </c>
      <c r="S2134" s="1">
        <v>0.0</v>
      </c>
      <c r="T2134" s="1">
        <v>0.0</v>
      </c>
      <c r="V2134" s="1">
        <v>0.0</v>
      </c>
      <c r="W2134" s="1">
        <v>0.0</v>
      </c>
      <c r="X2134" s="1">
        <v>0.0</v>
      </c>
      <c r="Y2134" s="1">
        <v>0.0</v>
      </c>
      <c r="AA2134" s="1">
        <v>0.03</v>
      </c>
      <c r="AB2134" s="1">
        <v>20.161</v>
      </c>
      <c r="AC2134" s="1">
        <v>0.03</v>
      </c>
      <c r="AE2134" s="1">
        <v>-2.608</v>
      </c>
      <c r="AF2134" s="1">
        <v>-0.036</v>
      </c>
      <c r="AG2134" s="1">
        <v>898.726</v>
      </c>
      <c r="AH2134" s="1">
        <v>0.728</v>
      </c>
      <c r="AK2134" s="1">
        <v>20.161</v>
      </c>
      <c r="AL2134" s="1">
        <v>0.03</v>
      </c>
      <c r="AO2134" s="1">
        <v>100.0</v>
      </c>
      <c r="AT2134" s="1">
        <v>0.0</v>
      </c>
      <c r="AU2134" s="1">
        <v>0.0</v>
      </c>
      <c r="AX2134" s="1">
        <v>0.0</v>
      </c>
      <c r="AY2134" s="1">
        <v>0.0</v>
      </c>
      <c r="AZ2134" s="1">
        <v>0.0</v>
      </c>
      <c r="BA2134" s="1">
        <v>0.0</v>
      </c>
      <c r="BC2134" s="1">
        <v>0.02</v>
      </c>
      <c r="BG2134" s="1">
        <v>0.0</v>
      </c>
      <c r="BH2134" s="1">
        <v>0.0</v>
      </c>
      <c r="BJ2134" s="1">
        <v>0.0</v>
      </c>
      <c r="BO2134" s="1">
        <v>0.0</v>
      </c>
      <c r="BP2134" s="1">
        <v>0.0</v>
      </c>
      <c r="BR2134" s="1">
        <v>0.0</v>
      </c>
      <c r="BT2134" s="1">
        <v>0.0</v>
      </c>
      <c r="BU2134" s="1">
        <v>0.0</v>
      </c>
      <c r="BY2134" s="1">
        <v>0.0</v>
      </c>
      <c r="BZ2134" s="1">
        <v>0.0</v>
      </c>
      <c r="CB2134" s="1">
        <v>0.0</v>
      </c>
      <c r="CG2134" s="1">
        <v>20.161</v>
      </c>
      <c r="CH2134" s="1">
        <v>0.03</v>
      </c>
      <c r="CK2134" s="1">
        <v>0.0</v>
      </c>
      <c r="CL2134" s="1">
        <v>0.0</v>
      </c>
      <c r="CM2134" s="1">
        <v>0.0</v>
      </c>
      <c r="CN2134" s="1">
        <v>100.0</v>
      </c>
      <c r="CQ2134" s="1">
        <v>0.0</v>
      </c>
      <c r="CR2134" s="1">
        <v>0.0</v>
      </c>
      <c r="CU2134" s="1">
        <v>0.0</v>
      </c>
      <c r="CV2134" s="1">
        <v>0.0</v>
      </c>
      <c r="CX2134" s="1">
        <v>0.0</v>
      </c>
      <c r="CY2134" s="1">
        <v>0.0</v>
      </c>
      <c r="DA2134" s="1">
        <v>20.161</v>
      </c>
      <c r="DB2134" s="1">
        <v>1.337</v>
      </c>
      <c r="DF2134" s="1">
        <v>0.0</v>
      </c>
      <c r="DG2134" s="1">
        <v>0.0</v>
      </c>
      <c r="DI2134" s="1">
        <v>0.0</v>
      </c>
      <c r="DN2134" s="1">
        <v>0.0</v>
      </c>
      <c r="DO2134" s="1">
        <v>0.0</v>
      </c>
      <c r="DQ2134" s="1">
        <v>0.0</v>
      </c>
      <c r="DV2134" s="1">
        <v>0.0</v>
      </c>
      <c r="DW2134" s="1">
        <v>0.0</v>
      </c>
      <c r="DY2134" s="1">
        <v>0.0</v>
      </c>
    </row>
    <row r="2135">
      <c r="A2135" s="1" t="s">
        <v>302</v>
      </c>
      <c r="B2135" s="1">
        <v>2009.0</v>
      </c>
      <c r="C2135" s="1" t="s">
        <v>303</v>
      </c>
      <c r="D2135" s="1">
        <v>1526331.0</v>
      </c>
      <c r="E2135" s="1">
        <v>1.913611648E9</v>
      </c>
      <c r="J2135" s="1">
        <v>0.0</v>
      </c>
      <c r="K2135" s="1">
        <v>0.0</v>
      </c>
      <c r="L2135" s="1">
        <v>0.0</v>
      </c>
      <c r="N2135" s="1">
        <v>666.667</v>
      </c>
      <c r="S2135" s="1">
        <v>0.0</v>
      </c>
      <c r="T2135" s="1">
        <v>0.0</v>
      </c>
      <c r="V2135" s="1">
        <v>0.0</v>
      </c>
      <c r="W2135" s="1">
        <v>0.0</v>
      </c>
      <c r="X2135" s="1">
        <v>0.0</v>
      </c>
      <c r="Y2135" s="1">
        <v>0.0</v>
      </c>
      <c r="AA2135" s="1">
        <v>0.03</v>
      </c>
      <c r="AB2135" s="1">
        <v>19.655</v>
      </c>
      <c r="AC2135" s="1">
        <v>0.03</v>
      </c>
      <c r="AE2135" s="1">
        <v>3.605</v>
      </c>
      <c r="AF2135" s="1">
        <v>0.048</v>
      </c>
      <c r="AG2135" s="1">
        <v>907.75</v>
      </c>
      <c r="AH2135" s="1">
        <v>0.724</v>
      </c>
      <c r="AK2135" s="1">
        <v>19.655</v>
      </c>
      <c r="AL2135" s="1">
        <v>0.03</v>
      </c>
      <c r="AO2135" s="1">
        <v>100.0</v>
      </c>
      <c r="AT2135" s="1">
        <v>0.0</v>
      </c>
      <c r="AU2135" s="1">
        <v>0.0</v>
      </c>
      <c r="AX2135" s="1">
        <v>0.0</v>
      </c>
      <c r="AY2135" s="1">
        <v>0.0</v>
      </c>
      <c r="AZ2135" s="1">
        <v>0.0</v>
      </c>
      <c r="BA2135" s="1">
        <v>0.0</v>
      </c>
      <c r="BC2135" s="1">
        <v>0.02</v>
      </c>
      <c r="BG2135" s="1">
        <v>0.0</v>
      </c>
      <c r="BH2135" s="1">
        <v>0.0</v>
      </c>
      <c r="BJ2135" s="1">
        <v>0.0</v>
      </c>
      <c r="BO2135" s="1">
        <v>0.0</v>
      </c>
      <c r="BP2135" s="1">
        <v>0.0</v>
      </c>
      <c r="BR2135" s="1">
        <v>0.0</v>
      </c>
      <c r="BT2135" s="1">
        <v>0.0</v>
      </c>
      <c r="BU2135" s="1">
        <v>0.0</v>
      </c>
      <c r="BY2135" s="1">
        <v>0.0</v>
      </c>
      <c r="BZ2135" s="1">
        <v>0.0</v>
      </c>
      <c r="CB2135" s="1">
        <v>0.0</v>
      </c>
      <c r="CG2135" s="1">
        <v>19.655</v>
      </c>
      <c r="CH2135" s="1">
        <v>0.03</v>
      </c>
      <c r="CK2135" s="1">
        <v>0.0</v>
      </c>
      <c r="CL2135" s="1">
        <v>0.0</v>
      </c>
      <c r="CM2135" s="1">
        <v>0.0</v>
      </c>
      <c r="CN2135" s="1">
        <v>100.0</v>
      </c>
      <c r="CQ2135" s="1">
        <v>0.0</v>
      </c>
      <c r="CR2135" s="1">
        <v>0.0</v>
      </c>
      <c r="CU2135" s="1">
        <v>0.0</v>
      </c>
      <c r="CV2135" s="1">
        <v>0.0</v>
      </c>
      <c r="CX2135" s="1">
        <v>0.0</v>
      </c>
      <c r="CY2135" s="1">
        <v>0.0</v>
      </c>
      <c r="DA2135" s="1">
        <v>19.655</v>
      </c>
      <c r="DB2135" s="1">
        <v>1.386</v>
      </c>
      <c r="DF2135" s="1">
        <v>0.0</v>
      </c>
      <c r="DG2135" s="1">
        <v>0.0</v>
      </c>
      <c r="DI2135" s="1">
        <v>0.0</v>
      </c>
      <c r="DN2135" s="1">
        <v>0.0</v>
      </c>
      <c r="DO2135" s="1">
        <v>0.0</v>
      </c>
      <c r="DQ2135" s="1">
        <v>0.0</v>
      </c>
      <c r="DV2135" s="1">
        <v>0.0</v>
      </c>
      <c r="DW2135" s="1">
        <v>0.0</v>
      </c>
      <c r="DY2135" s="1">
        <v>0.0</v>
      </c>
    </row>
    <row r="2136">
      <c r="A2136" s="1" t="s">
        <v>302</v>
      </c>
      <c r="B2136" s="1">
        <v>2010.0</v>
      </c>
      <c r="C2136" s="1" t="s">
        <v>303</v>
      </c>
      <c r="D2136" s="1">
        <v>1566293.0</v>
      </c>
      <c r="E2136" s="1">
        <v>2.01543232E9</v>
      </c>
      <c r="J2136" s="1">
        <v>0.0</v>
      </c>
      <c r="K2136" s="1">
        <v>0.0</v>
      </c>
      <c r="L2136" s="1">
        <v>0.0</v>
      </c>
      <c r="N2136" s="1">
        <v>666.667</v>
      </c>
      <c r="S2136" s="1">
        <v>0.0</v>
      </c>
      <c r="T2136" s="1">
        <v>0.0</v>
      </c>
      <c r="V2136" s="1">
        <v>0.0</v>
      </c>
      <c r="W2136" s="1">
        <v>0.0</v>
      </c>
      <c r="X2136" s="1">
        <v>0.0</v>
      </c>
      <c r="Y2136" s="1">
        <v>0.0</v>
      </c>
      <c r="AA2136" s="1">
        <v>0.03</v>
      </c>
      <c r="AB2136" s="1">
        <v>19.154</v>
      </c>
      <c r="AC2136" s="1">
        <v>0.03</v>
      </c>
      <c r="AE2136" s="1">
        <v>2.621</v>
      </c>
      <c r="AF2136" s="1">
        <v>0.036</v>
      </c>
      <c r="AG2136" s="1">
        <v>907.776</v>
      </c>
      <c r="AH2136" s="1">
        <v>0.705</v>
      </c>
      <c r="AK2136" s="1">
        <v>19.154</v>
      </c>
      <c r="AL2136" s="1">
        <v>0.03</v>
      </c>
      <c r="AO2136" s="1">
        <v>100.0</v>
      </c>
      <c r="AT2136" s="1">
        <v>0.0</v>
      </c>
      <c r="AU2136" s="1">
        <v>0.0</v>
      </c>
      <c r="AX2136" s="1">
        <v>0.0</v>
      </c>
      <c r="AY2136" s="1">
        <v>0.0</v>
      </c>
      <c r="AZ2136" s="1">
        <v>0.0</v>
      </c>
      <c r="BA2136" s="1">
        <v>0.0</v>
      </c>
      <c r="BC2136" s="1">
        <v>0.02</v>
      </c>
      <c r="BG2136" s="1">
        <v>0.0</v>
      </c>
      <c r="BH2136" s="1">
        <v>0.0</v>
      </c>
      <c r="BJ2136" s="1">
        <v>0.0</v>
      </c>
      <c r="BO2136" s="1">
        <v>0.0</v>
      </c>
      <c r="BP2136" s="1">
        <v>0.0</v>
      </c>
      <c r="BR2136" s="1">
        <v>0.0</v>
      </c>
      <c r="BT2136" s="1">
        <v>0.0</v>
      </c>
      <c r="BU2136" s="1">
        <v>0.0</v>
      </c>
      <c r="BY2136" s="1">
        <v>0.0</v>
      </c>
      <c r="BZ2136" s="1">
        <v>0.0</v>
      </c>
      <c r="CB2136" s="1">
        <v>0.0</v>
      </c>
      <c r="CG2136" s="1">
        <v>19.154</v>
      </c>
      <c r="CH2136" s="1">
        <v>0.03</v>
      </c>
      <c r="CK2136" s="1">
        <v>0.0</v>
      </c>
      <c r="CL2136" s="1">
        <v>0.0</v>
      </c>
      <c r="CM2136" s="1">
        <v>0.0</v>
      </c>
      <c r="CN2136" s="1">
        <v>100.0</v>
      </c>
      <c r="CQ2136" s="1">
        <v>0.0</v>
      </c>
      <c r="CR2136" s="1">
        <v>0.0</v>
      </c>
      <c r="CU2136" s="1">
        <v>0.0</v>
      </c>
      <c r="CV2136" s="1">
        <v>0.0</v>
      </c>
      <c r="CX2136" s="1">
        <v>0.0</v>
      </c>
      <c r="CY2136" s="1">
        <v>0.0</v>
      </c>
      <c r="DA2136" s="1">
        <v>19.154</v>
      </c>
      <c r="DB2136" s="1">
        <v>1.422</v>
      </c>
      <c r="DF2136" s="1">
        <v>0.0</v>
      </c>
      <c r="DG2136" s="1">
        <v>0.0</v>
      </c>
      <c r="DI2136" s="1">
        <v>0.0</v>
      </c>
      <c r="DN2136" s="1">
        <v>0.0</v>
      </c>
      <c r="DO2136" s="1">
        <v>0.0</v>
      </c>
      <c r="DQ2136" s="1">
        <v>0.0</v>
      </c>
      <c r="DV2136" s="1">
        <v>0.0</v>
      </c>
      <c r="DW2136" s="1">
        <v>0.0</v>
      </c>
      <c r="DY2136" s="1">
        <v>0.0</v>
      </c>
    </row>
    <row r="2137">
      <c r="A2137" s="1" t="s">
        <v>302</v>
      </c>
      <c r="B2137" s="1">
        <v>2011.0</v>
      </c>
      <c r="C2137" s="1" t="s">
        <v>303</v>
      </c>
      <c r="D2137" s="1">
        <v>1608028.0</v>
      </c>
      <c r="E2137" s="1">
        <v>2.192198912E9</v>
      </c>
      <c r="J2137" s="1">
        <v>0.0</v>
      </c>
      <c r="K2137" s="1">
        <v>0.0</v>
      </c>
      <c r="L2137" s="1">
        <v>0.0</v>
      </c>
      <c r="N2137" s="1">
        <v>666.667</v>
      </c>
      <c r="S2137" s="1">
        <v>0.0</v>
      </c>
      <c r="T2137" s="1">
        <v>0.0</v>
      </c>
      <c r="V2137" s="1">
        <v>0.0</v>
      </c>
      <c r="W2137" s="1">
        <v>0.0</v>
      </c>
      <c r="X2137" s="1">
        <v>0.0</v>
      </c>
      <c r="Y2137" s="1">
        <v>0.0</v>
      </c>
      <c r="AA2137" s="1">
        <v>0.03</v>
      </c>
      <c r="AB2137" s="1">
        <v>18.656</v>
      </c>
      <c r="AC2137" s="1">
        <v>0.03</v>
      </c>
      <c r="AE2137" s="1">
        <v>1.466</v>
      </c>
      <c r="AF2137" s="1">
        <v>0.021</v>
      </c>
      <c r="AG2137" s="1">
        <v>897.179</v>
      </c>
      <c r="AH2137" s="1">
        <v>0.658</v>
      </c>
      <c r="AK2137" s="1">
        <v>18.656</v>
      </c>
      <c r="AL2137" s="1">
        <v>0.03</v>
      </c>
      <c r="AO2137" s="1">
        <v>100.0</v>
      </c>
      <c r="AT2137" s="1">
        <v>0.0</v>
      </c>
      <c r="AU2137" s="1">
        <v>0.0</v>
      </c>
      <c r="AX2137" s="1">
        <v>0.0</v>
      </c>
      <c r="AY2137" s="1">
        <v>0.0</v>
      </c>
      <c r="AZ2137" s="1">
        <v>0.0</v>
      </c>
      <c r="BA2137" s="1">
        <v>0.0</v>
      </c>
      <c r="BC2137" s="1">
        <v>0.02</v>
      </c>
      <c r="BG2137" s="1">
        <v>0.0</v>
      </c>
      <c r="BH2137" s="1">
        <v>0.0</v>
      </c>
      <c r="BJ2137" s="1">
        <v>0.0</v>
      </c>
      <c r="BO2137" s="1">
        <v>0.0</v>
      </c>
      <c r="BP2137" s="1">
        <v>0.0</v>
      </c>
      <c r="BR2137" s="1">
        <v>0.0</v>
      </c>
      <c r="BT2137" s="1">
        <v>0.0</v>
      </c>
      <c r="BU2137" s="1">
        <v>0.0</v>
      </c>
      <c r="BY2137" s="1">
        <v>0.0</v>
      </c>
      <c r="BZ2137" s="1">
        <v>0.0</v>
      </c>
      <c r="CB2137" s="1">
        <v>0.0</v>
      </c>
      <c r="CG2137" s="1">
        <v>18.656</v>
      </c>
      <c r="CH2137" s="1">
        <v>0.03</v>
      </c>
      <c r="CK2137" s="1">
        <v>0.0</v>
      </c>
      <c r="CL2137" s="1">
        <v>0.0</v>
      </c>
      <c r="CM2137" s="1">
        <v>0.0</v>
      </c>
      <c r="CN2137" s="1">
        <v>100.0</v>
      </c>
      <c r="CQ2137" s="1">
        <v>0.0</v>
      </c>
      <c r="CR2137" s="1">
        <v>0.0</v>
      </c>
      <c r="CU2137" s="1">
        <v>0.0</v>
      </c>
      <c r="CV2137" s="1">
        <v>0.0</v>
      </c>
      <c r="CX2137" s="1">
        <v>0.0</v>
      </c>
      <c r="CY2137" s="1">
        <v>0.0</v>
      </c>
      <c r="DA2137" s="1">
        <v>18.656</v>
      </c>
      <c r="DB2137" s="1">
        <v>1.443</v>
      </c>
      <c r="DF2137" s="1">
        <v>0.0</v>
      </c>
      <c r="DG2137" s="1">
        <v>0.0</v>
      </c>
      <c r="DI2137" s="1">
        <v>0.0</v>
      </c>
      <c r="DN2137" s="1">
        <v>0.0</v>
      </c>
      <c r="DO2137" s="1">
        <v>0.0</v>
      </c>
      <c r="DQ2137" s="1">
        <v>0.0</v>
      </c>
      <c r="DV2137" s="1">
        <v>0.0</v>
      </c>
      <c r="DW2137" s="1">
        <v>0.0</v>
      </c>
      <c r="DY2137" s="1">
        <v>0.0</v>
      </c>
    </row>
    <row r="2138">
      <c r="A2138" s="1" t="s">
        <v>302</v>
      </c>
      <c r="B2138" s="1">
        <v>2012.0</v>
      </c>
      <c r="C2138" s="1" t="s">
        <v>303</v>
      </c>
      <c r="D2138" s="1">
        <v>1651385.0</v>
      </c>
      <c r="E2138" s="1">
        <v>2.160239104E9</v>
      </c>
      <c r="J2138" s="1">
        <v>0.0</v>
      </c>
      <c r="K2138" s="1">
        <v>0.0</v>
      </c>
      <c r="L2138" s="1">
        <v>0.0</v>
      </c>
      <c r="N2138" s="1">
        <v>666.667</v>
      </c>
      <c r="S2138" s="1">
        <v>0.0</v>
      </c>
      <c r="T2138" s="1">
        <v>0.0</v>
      </c>
      <c r="V2138" s="1">
        <v>0.0</v>
      </c>
      <c r="W2138" s="1">
        <v>0.0</v>
      </c>
      <c r="X2138" s="1">
        <v>0.0</v>
      </c>
      <c r="Y2138" s="1">
        <v>0.0</v>
      </c>
      <c r="AA2138" s="1">
        <v>0.03</v>
      </c>
      <c r="AB2138" s="1">
        <v>18.167</v>
      </c>
      <c r="AC2138" s="1">
        <v>0.03</v>
      </c>
      <c r="AE2138" s="1">
        <v>1.968</v>
      </c>
      <c r="AF2138" s="1">
        <v>0.028</v>
      </c>
      <c r="AG2138" s="1">
        <v>890.821</v>
      </c>
      <c r="AH2138" s="1">
        <v>0.681</v>
      </c>
      <c r="AK2138" s="1">
        <v>18.167</v>
      </c>
      <c r="AL2138" s="1">
        <v>0.03</v>
      </c>
      <c r="AO2138" s="1">
        <v>100.0</v>
      </c>
      <c r="AT2138" s="1">
        <v>0.0</v>
      </c>
      <c r="AU2138" s="1">
        <v>0.0</v>
      </c>
      <c r="AX2138" s="1">
        <v>0.0</v>
      </c>
      <c r="AY2138" s="1">
        <v>0.0</v>
      </c>
      <c r="AZ2138" s="1">
        <v>0.0</v>
      </c>
      <c r="BA2138" s="1">
        <v>0.0</v>
      </c>
      <c r="BC2138" s="1">
        <v>0.02</v>
      </c>
      <c r="BG2138" s="1">
        <v>0.0</v>
      </c>
      <c r="BH2138" s="1">
        <v>0.0</v>
      </c>
      <c r="BJ2138" s="1">
        <v>0.0</v>
      </c>
      <c r="BO2138" s="1">
        <v>0.0</v>
      </c>
      <c r="BP2138" s="1">
        <v>0.0</v>
      </c>
      <c r="BR2138" s="1">
        <v>0.0</v>
      </c>
      <c r="BT2138" s="1">
        <v>0.0</v>
      </c>
      <c r="BU2138" s="1">
        <v>0.0</v>
      </c>
      <c r="BY2138" s="1">
        <v>0.0</v>
      </c>
      <c r="BZ2138" s="1">
        <v>0.0</v>
      </c>
      <c r="CB2138" s="1">
        <v>0.0</v>
      </c>
      <c r="CG2138" s="1">
        <v>18.167</v>
      </c>
      <c r="CH2138" s="1">
        <v>0.03</v>
      </c>
      <c r="CK2138" s="1">
        <v>0.0</v>
      </c>
      <c r="CL2138" s="1">
        <v>0.0</v>
      </c>
      <c r="CM2138" s="1">
        <v>0.0</v>
      </c>
      <c r="CN2138" s="1">
        <v>100.0</v>
      </c>
      <c r="CQ2138" s="1">
        <v>0.0</v>
      </c>
      <c r="CR2138" s="1">
        <v>0.0</v>
      </c>
      <c r="CU2138" s="1">
        <v>0.0</v>
      </c>
      <c r="CV2138" s="1">
        <v>0.0</v>
      </c>
      <c r="CX2138" s="1">
        <v>0.0</v>
      </c>
      <c r="CY2138" s="1">
        <v>0.0</v>
      </c>
      <c r="DA2138" s="1">
        <v>18.167</v>
      </c>
      <c r="DB2138" s="1">
        <v>1.471</v>
      </c>
      <c r="DF2138" s="1">
        <v>0.0</v>
      </c>
      <c r="DG2138" s="1">
        <v>0.0</v>
      </c>
      <c r="DI2138" s="1">
        <v>0.0</v>
      </c>
      <c r="DN2138" s="1">
        <v>0.0</v>
      </c>
      <c r="DO2138" s="1">
        <v>0.0</v>
      </c>
      <c r="DQ2138" s="1">
        <v>0.0</v>
      </c>
      <c r="DV2138" s="1">
        <v>0.0</v>
      </c>
      <c r="DW2138" s="1">
        <v>0.0</v>
      </c>
      <c r="DY2138" s="1">
        <v>0.0</v>
      </c>
    </row>
    <row r="2139">
      <c r="A2139" s="1" t="s">
        <v>302</v>
      </c>
      <c r="B2139" s="1">
        <v>2013.0</v>
      </c>
      <c r="C2139" s="1" t="s">
        <v>303</v>
      </c>
      <c r="D2139" s="1">
        <v>1695931.0</v>
      </c>
      <c r="E2139" s="1">
        <v>2.23834752E9</v>
      </c>
      <c r="J2139" s="1">
        <v>0.0</v>
      </c>
      <c r="K2139" s="1">
        <v>0.0</v>
      </c>
      <c r="L2139" s="1">
        <v>0.0</v>
      </c>
      <c r="N2139" s="1">
        <v>500.0</v>
      </c>
      <c r="S2139" s="1">
        <v>0.0</v>
      </c>
      <c r="T2139" s="1">
        <v>0.0</v>
      </c>
      <c r="V2139" s="1">
        <v>0.0</v>
      </c>
      <c r="W2139" s="1">
        <v>0.0</v>
      </c>
      <c r="X2139" s="1">
        <v>0.0</v>
      </c>
      <c r="Y2139" s="1">
        <v>0.0</v>
      </c>
      <c r="AA2139" s="1">
        <v>0.02</v>
      </c>
      <c r="AB2139" s="1">
        <v>11.793</v>
      </c>
      <c r="AC2139" s="1">
        <v>0.02</v>
      </c>
      <c r="AE2139" s="1">
        <v>2.364</v>
      </c>
      <c r="AF2139" s="1">
        <v>0.035</v>
      </c>
      <c r="AG2139" s="1">
        <v>887.928</v>
      </c>
      <c r="AH2139" s="1">
        <v>0.673</v>
      </c>
      <c r="AK2139" s="1">
        <v>11.793</v>
      </c>
      <c r="AL2139" s="1">
        <v>0.02</v>
      </c>
      <c r="AO2139" s="1">
        <v>100.0</v>
      </c>
      <c r="AT2139" s="1">
        <v>0.0</v>
      </c>
      <c r="AU2139" s="1">
        <v>0.0</v>
      </c>
      <c r="AX2139" s="1">
        <v>0.0</v>
      </c>
      <c r="AY2139" s="1">
        <v>0.0</v>
      </c>
      <c r="AZ2139" s="1">
        <v>0.0</v>
      </c>
      <c r="BA2139" s="1">
        <v>0.0</v>
      </c>
      <c r="BC2139" s="1">
        <v>0.01</v>
      </c>
      <c r="BG2139" s="1">
        <v>0.0</v>
      </c>
      <c r="BH2139" s="1">
        <v>0.0</v>
      </c>
      <c r="BJ2139" s="1">
        <v>0.0</v>
      </c>
      <c r="BO2139" s="1">
        <v>0.0</v>
      </c>
      <c r="BP2139" s="1">
        <v>0.0</v>
      </c>
      <c r="BR2139" s="1">
        <v>0.0</v>
      </c>
      <c r="BT2139" s="1">
        <v>0.0</v>
      </c>
      <c r="BU2139" s="1">
        <v>0.0</v>
      </c>
      <c r="BY2139" s="1">
        <v>0.0</v>
      </c>
      <c r="BZ2139" s="1">
        <v>0.0</v>
      </c>
      <c r="CB2139" s="1">
        <v>0.0</v>
      </c>
      <c r="CG2139" s="1">
        <v>11.793</v>
      </c>
      <c r="CH2139" s="1">
        <v>0.02</v>
      </c>
      <c r="CK2139" s="1">
        <v>0.0</v>
      </c>
      <c r="CL2139" s="1">
        <v>0.0</v>
      </c>
      <c r="CM2139" s="1">
        <v>0.0</v>
      </c>
      <c r="CN2139" s="1">
        <v>100.0</v>
      </c>
      <c r="CQ2139" s="1">
        <v>0.0</v>
      </c>
      <c r="CR2139" s="1">
        <v>0.0</v>
      </c>
      <c r="CU2139" s="1">
        <v>0.0</v>
      </c>
      <c r="CV2139" s="1">
        <v>0.0</v>
      </c>
      <c r="CX2139" s="1">
        <v>0.0</v>
      </c>
      <c r="CY2139" s="1">
        <v>0.0</v>
      </c>
      <c r="DA2139" s="1">
        <v>11.793</v>
      </c>
      <c r="DB2139" s="1">
        <v>1.506</v>
      </c>
      <c r="DF2139" s="1">
        <v>0.0</v>
      </c>
      <c r="DG2139" s="1">
        <v>0.0</v>
      </c>
      <c r="DI2139" s="1">
        <v>0.0</v>
      </c>
      <c r="DN2139" s="1">
        <v>0.0</v>
      </c>
      <c r="DO2139" s="1">
        <v>0.0</v>
      </c>
      <c r="DQ2139" s="1">
        <v>0.0</v>
      </c>
      <c r="DV2139" s="1">
        <v>0.0</v>
      </c>
      <c r="DW2139" s="1">
        <v>0.0</v>
      </c>
      <c r="DY2139" s="1">
        <v>0.0</v>
      </c>
    </row>
    <row r="2140">
      <c r="A2140" s="1" t="s">
        <v>302</v>
      </c>
      <c r="B2140" s="1">
        <v>2014.0</v>
      </c>
      <c r="C2140" s="1" t="s">
        <v>303</v>
      </c>
      <c r="D2140" s="1">
        <v>1741074.0</v>
      </c>
      <c r="E2140" s="1">
        <v>2.253617152E9</v>
      </c>
      <c r="J2140" s="1">
        <v>0.0</v>
      </c>
      <c r="K2140" s="1">
        <v>0.0</v>
      </c>
      <c r="L2140" s="1">
        <v>0.0</v>
      </c>
      <c r="N2140" s="1">
        <v>666.667</v>
      </c>
      <c r="S2140" s="1">
        <v>0.0</v>
      </c>
      <c r="T2140" s="1">
        <v>0.0</v>
      </c>
      <c r="V2140" s="1">
        <v>0.0</v>
      </c>
      <c r="W2140" s="1">
        <v>0.0</v>
      </c>
      <c r="X2140" s="1">
        <v>0.0</v>
      </c>
      <c r="Y2140" s="1">
        <v>0.0</v>
      </c>
      <c r="AA2140" s="1">
        <v>0.03</v>
      </c>
      <c r="AB2140" s="1">
        <v>17.231</v>
      </c>
      <c r="AC2140" s="1">
        <v>0.03</v>
      </c>
      <c r="AE2140" s="1">
        <v>5.033</v>
      </c>
      <c r="AF2140" s="1">
        <v>0.076</v>
      </c>
      <c r="AG2140" s="1">
        <v>908.439</v>
      </c>
      <c r="AH2140" s="1">
        <v>0.702</v>
      </c>
      <c r="AK2140" s="1">
        <v>17.231</v>
      </c>
      <c r="AL2140" s="1">
        <v>0.03</v>
      </c>
      <c r="AO2140" s="1">
        <v>100.0</v>
      </c>
      <c r="AT2140" s="1">
        <v>0.0</v>
      </c>
      <c r="AU2140" s="1">
        <v>0.0</v>
      </c>
      <c r="AX2140" s="1">
        <v>0.0</v>
      </c>
      <c r="AY2140" s="1">
        <v>0.0</v>
      </c>
      <c r="AZ2140" s="1">
        <v>0.0</v>
      </c>
      <c r="BA2140" s="1">
        <v>0.0</v>
      </c>
      <c r="BC2140" s="1">
        <v>0.02</v>
      </c>
      <c r="BG2140" s="1">
        <v>0.0</v>
      </c>
      <c r="BH2140" s="1">
        <v>0.0</v>
      </c>
      <c r="BJ2140" s="1">
        <v>0.0</v>
      </c>
      <c r="BO2140" s="1">
        <v>0.0</v>
      </c>
      <c r="BP2140" s="1">
        <v>0.0</v>
      </c>
      <c r="BR2140" s="1">
        <v>0.0</v>
      </c>
      <c r="BT2140" s="1">
        <v>0.0</v>
      </c>
      <c r="BU2140" s="1">
        <v>0.0</v>
      </c>
      <c r="BY2140" s="1">
        <v>0.0</v>
      </c>
      <c r="BZ2140" s="1">
        <v>0.0</v>
      </c>
      <c r="CB2140" s="1">
        <v>0.0</v>
      </c>
      <c r="CG2140" s="1">
        <v>17.231</v>
      </c>
      <c r="CH2140" s="1">
        <v>0.03</v>
      </c>
      <c r="CK2140" s="1">
        <v>0.0</v>
      </c>
      <c r="CL2140" s="1">
        <v>0.0</v>
      </c>
      <c r="CM2140" s="1">
        <v>0.0</v>
      </c>
      <c r="CN2140" s="1">
        <v>100.0</v>
      </c>
      <c r="CQ2140" s="1">
        <v>0.0</v>
      </c>
      <c r="CR2140" s="1">
        <v>0.0</v>
      </c>
      <c r="CU2140" s="1">
        <v>0.0</v>
      </c>
      <c r="CV2140" s="1">
        <v>0.0</v>
      </c>
      <c r="CX2140" s="1">
        <v>0.0</v>
      </c>
      <c r="CY2140" s="1">
        <v>0.0</v>
      </c>
      <c r="DA2140" s="1">
        <v>17.231</v>
      </c>
      <c r="DB2140" s="1">
        <v>1.582</v>
      </c>
      <c r="DF2140" s="1">
        <v>0.0</v>
      </c>
      <c r="DG2140" s="1">
        <v>0.0</v>
      </c>
      <c r="DI2140" s="1">
        <v>0.0</v>
      </c>
      <c r="DN2140" s="1">
        <v>0.0</v>
      </c>
      <c r="DO2140" s="1">
        <v>0.0</v>
      </c>
      <c r="DQ2140" s="1">
        <v>0.0</v>
      </c>
      <c r="DV2140" s="1">
        <v>0.0</v>
      </c>
      <c r="DW2140" s="1">
        <v>0.0</v>
      </c>
      <c r="DY2140" s="1">
        <v>0.0</v>
      </c>
    </row>
    <row r="2141">
      <c r="A2141" s="1" t="s">
        <v>302</v>
      </c>
      <c r="B2141" s="1">
        <v>2015.0</v>
      </c>
      <c r="C2141" s="1" t="s">
        <v>303</v>
      </c>
      <c r="D2141" s="1">
        <v>1786411.0</v>
      </c>
      <c r="E2141" s="1">
        <v>2.372699648E9</v>
      </c>
      <c r="J2141" s="1">
        <v>0.0</v>
      </c>
      <c r="K2141" s="1">
        <v>0.0</v>
      </c>
      <c r="L2141" s="1">
        <v>0.0</v>
      </c>
      <c r="N2141" s="1">
        <v>666.667</v>
      </c>
      <c r="S2141" s="1">
        <v>0.0</v>
      </c>
      <c r="T2141" s="1">
        <v>0.0</v>
      </c>
      <c r="V2141" s="1">
        <v>0.0</v>
      </c>
      <c r="W2141" s="1">
        <v>0.0</v>
      </c>
      <c r="X2141" s="1">
        <v>0.0</v>
      </c>
      <c r="Y2141" s="1">
        <v>0.0</v>
      </c>
      <c r="AA2141" s="1">
        <v>0.06</v>
      </c>
      <c r="AB2141" s="1">
        <v>33.587</v>
      </c>
      <c r="AC2141" s="1">
        <v>0.06</v>
      </c>
      <c r="AE2141" s="1">
        <v>3.367</v>
      </c>
      <c r="AF2141" s="1">
        <v>0.053</v>
      </c>
      <c r="AG2141" s="1">
        <v>915.198</v>
      </c>
      <c r="AH2141" s="1">
        <v>0.689</v>
      </c>
      <c r="AK2141" s="1">
        <v>33.587</v>
      </c>
      <c r="AL2141" s="1">
        <v>0.06</v>
      </c>
      <c r="AO2141" s="1">
        <v>100.0</v>
      </c>
      <c r="AT2141" s="1">
        <v>0.0</v>
      </c>
      <c r="AU2141" s="1">
        <v>0.0</v>
      </c>
      <c r="AX2141" s="1">
        <v>0.0</v>
      </c>
      <c r="AY2141" s="1">
        <v>0.0</v>
      </c>
      <c r="AZ2141" s="1">
        <v>0.0</v>
      </c>
      <c r="BA2141" s="1">
        <v>0.0</v>
      </c>
      <c r="BC2141" s="1">
        <v>0.04</v>
      </c>
      <c r="BG2141" s="1">
        <v>0.0</v>
      </c>
      <c r="BH2141" s="1">
        <v>0.0</v>
      </c>
      <c r="BJ2141" s="1">
        <v>0.0</v>
      </c>
      <c r="BO2141" s="1">
        <v>0.0</v>
      </c>
      <c r="BP2141" s="1">
        <v>0.0</v>
      </c>
      <c r="BR2141" s="1">
        <v>0.0</v>
      </c>
      <c r="BT2141" s="1">
        <v>0.0</v>
      </c>
      <c r="BU2141" s="1">
        <v>0.0</v>
      </c>
      <c r="BY2141" s="1">
        <v>0.0</v>
      </c>
      <c r="BZ2141" s="1">
        <v>0.0</v>
      </c>
      <c r="CB2141" s="1">
        <v>0.0</v>
      </c>
      <c r="CG2141" s="1">
        <v>33.587</v>
      </c>
      <c r="CH2141" s="1">
        <v>0.06</v>
      </c>
      <c r="CK2141" s="1">
        <v>0.0</v>
      </c>
      <c r="CL2141" s="1">
        <v>0.0</v>
      </c>
      <c r="CM2141" s="1">
        <v>0.0</v>
      </c>
      <c r="CN2141" s="1">
        <v>100.0</v>
      </c>
      <c r="CQ2141" s="1">
        <v>0.0</v>
      </c>
      <c r="CR2141" s="1">
        <v>0.0</v>
      </c>
      <c r="CU2141" s="1">
        <v>0.0</v>
      </c>
      <c r="CV2141" s="1">
        <v>0.0</v>
      </c>
      <c r="CX2141" s="1">
        <v>0.0</v>
      </c>
      <c r="CY2141" s="1">
        <v>0.0</v>
      </c>
      <c r="DA2141" s="1">
        <v>33.587</v>
      </c>
      <c r="DB2141" s="1">
        <v>1.635</v>
      </c>
      <c r="DF2141" s="1">
        <v>0.0</v>
      </c>
      <c r="DG2141" s="1">
        <v>0.0</v>
      </c>
      <c r="DI2141" s="1">
        <v>0.0</v>
      </c>
      <c r="DN2141" s="1">
        <v>0.0</v>
      </c>
      <c r="DO2141" s="1">
        <v>0.0</v>
      </c>
      <c r="DQ2141" s="1">
        <v>0.0</v>
      </c>
      <c r="DV2141" s="1">
        <v>0.0</v>
      </c>
      <c r="DW2141" s="1">
        <v>0.0</v>
      </c>
      <c r="DY2141" s="1">
        <v>0.0</v>
      </c>
    </row>
    <row r="2142">
      <c r="A2142" s="1" t="s">
        <v>302</v>
      </c>
      <c r="B2142" s="1">
        <v>2016.0</v>
      </c>
      <c r="C2142" s="1" t="s">
        <v>303</v>
      </c>
      <c r="D2142" s="1">
        <v>1831846.0</v>
      </c>
      <c r="E2142" s="1">
        <v>2.519067904E9</v>
      </c>
      <c r="J2142" s="1">
        <v>0.0</v>
      </c>
      <c r="K2142" s="1">
        <v>0.0</v>
      </c>
      <c r="L2142" s="1">
        <v>0.0</v>
      </c>
      <c r="N2142" s="1">
        <v>625.0</v>
      </c>
      <c r="S2142" s="1">
        <v>0.0</v>
      </c>
      <c r="T2142" s="1">
        <v>0.0</v>
      </c>
      <c r="V2142" s="1">
        <v>0.0</v>
      </c>
      <c r="W2142" s="1">
        <v>0.0</v>
      </c>
      <c r="X2142" s="1">
        <v>0.0</v>
      </c>
      <c r="Y2142" s="1">
        <v>0.0</v>
      </c>
      <c r="AA2142" s="1">
        <v>0.08</v>
      </c>
      <c r="AB2142" s="1">
        <v>43.672</v>
      </c>
      <c r="AC2142" s="1">
        <v>0.08</v>
      </c>
      <c r="AE2142" s="1">
        <v>4.116</v>
      </c>
      <c r="AF2142" s="1">
        <v>0.067</v>
      </c>
      <c r="AG2142" s="1">
        <v>929.237</v>
      </c>
      <c r="AH2142" s="1">
        <v>0.676</v>
      </c>
      <c r="AK2142" s="1">
        <v>43.672</v>
      </c>
      <c r="AL2142" s="1">
        <v>0.08</v>
      </c>
      <c r="AO2142" s="1">
        <v>100.0</v>
      </c>
      <c r="AT2142" s="1">
        <v>0.0</v>
      </c>
      <c r="AU2142" s="1">
        <v>0.0</v>
      </c>
      <c r="AX2142" s="1">
        <v>0.0</v>
      </c>
      <c r="AY2142" s="1">
        <v>0.0</v>
      </c>
      <c r="AZ2142" s="1">
        <v>0.0</v>
      </c>
      <c r="BA2142" s="1">
        <v>0.0</v>
      </c>
      <c r="BC2142" s="1">
        <v>0.05</v>
      </c>
      <c r="BG2142" s="1">
        <v>0.0</v>
      </c>
      <c r="BH2142" s="1">
        <v>0.0</v>
      </c>
      <c r="BJ2142" s="1">
        <v>0.0</v>
      </c>
      <c r="BO2142" s="1">
        <v>0.0</v>
      </c>
      <c r="BP2142" s="1">
        <v>0.0</v>
      </c>
      <c r="BR2142" s="1">
        <v>0.0</v>
      </c>
      <c r="BT2142" s="1">
        <v>0.0</v>
      </c>
      <c r="BU2142" s="1">
        <v>0.0</v>
      </c>
      <c r="BY2142" s="1">
        <v>0.0</v>
      </c>
      <c r="BZ2142" s="1">
        <v>0.0</v>
      </c>
      <c r="CB2142" s="1">
        <v>0.0</v>
      </c>
      <c r="CG2142" s="1">
        <v>43.672</v>
      </c>
      <c r="CH2142" s="1">
        <v>0.08</v>
      </c>
      <c r="CK2142" s="1">
        <v>0.0</v>
      </c>
      <c r="CL2142" s="1">
        <v>0.0</v>
      </c>
      <c r="CM2142" s="1">
        <v>0.0</v>
      </c>
      <c r="CN2142" s="1">
        <v>100.0</v>
      </c>
      <c r="CQ2142" s="1">
        <v>0.0</v>
      </c>
      <c r="CR2142" s="1">
        <v>0.0</v>
      </c>
      <c r="CU2142" s="1">
        <v>0.0</v>
      </c>
      <c r="CV2142" s="1">
        <v>0.0</v>
      </c>
      <c r="CX2142" s="1">
        <v>0.0</v>
      </c>
      <c r="CY2142" s="1">
        <v>0.0</v>
      </c>
      <c r="DA2142" s="1">
        <v>43.672</v>
      </c>
      <c r="DB2142" s="1">
        <v>1.702</v>
      </c>
      <c r="DF2142" s="1">
        <v>0.0</v>
      </c>
      <c r="DG2142" s="1">
        <v>0.0</v>
      </c>
      <c r="DI2142" s="1">
        <v>0.0</v>
      </c>
      <c r="DN2142" s="1">
        <v>0.0</v>
      </c>
      <c r="DO2142" s="1">
        <v>0.0</v>
      </c>
      <c r="DQ2142" s="1">
        <v>0.0</v>
      </c>
      <c r="DV2142" s="1">
        <v>0.0</v>
      </c>
      <c r="DW2142" s="1">
        <v>0.0</v>
      </c>
      <c r="DY2142" s="1">
        <v>0.0</v>
      </c>
    </row>
    <row r="2143">
      <c r="A2143" s="1" t="s">
        <v>302</v>
      </c>
      <c r="B2143" s="1">
        <v>2017.0</v>
      </c>
      <c r="C2143" s="1" t="s">
        <v>303</v>
      </c>
      <c r="D2143" s="1">
        <v>1877018.0</v>
      </c>
      <c r="E2143" s="1">
        <v>2.668676096E9</v>
      </c>
      <c r="J2143" s="1">
        <v>0.0</v>
      </c>
      <c r="K2143" s="1">
        <v>0.0</v>
      </c>
      <c r="L2143" s="1">
        <v>0.0</v>
      </c>
      <c r="N2143" s="1">
        <v>625.0</v>
      </c>
      <c r="S2143" s="1">
        <v>0.0</v>
      </c>
      <c r="T2143" s="1">
        <v>0.0</v>
      </c>
      <c r="Y2143" s="1">
        <v>0.0</v>
      </c>
      <c r="AA2143" s="1">
        <v>0.08</v>
      </c>
      <c r="AB2143" s="1">
        <v>42.621</v>
      </c>
      <c r="AC2143" s="1">
        <v>0.08</v>
      </c>
      <c r="AE2143" s="1">
        <v>-19.082</v>
      </c>
      <c r="AF2143" s="1">
        <v>-0.325</v>
      </c>
      <c r="AG2143" s="1">
        <v>733.827</v>
      </c>
      <c r="AH2143" s="1">
        <v>0.516</v>
      </c>
      <c r="AK2143" s="1">
        <v>42.621</v>
      </c>
      <c r="AL2143" s="1">
        <v>0.08</v>
      </c>
      <c r="AO2143" s="1">
        <v>100.0</v>
      </c>
      <c r="AT2143" s="1">
        <v>0.0</v>
      </c>
      <c r="AU2143" s="1">
        <v>0.0</v>
      </c>
      <c r="BA2143" s="1">
        <v>0.0</v>
      </c>
      <c r="BC2143" s="1">
        <v>0.05</v>
      </c>
      <c r="BG2143" s="1">
        <v>0.0</v>
      </c>
      <c r="BH2143" s="1">
        <v>0.0</v>
      </c>
      <c r="BJ2143" s="1">
        <v>0.0</v>
      </c>
      <c r="BO2143" s="1">
        <v>0.0</v>
      </c>
      <c r="BP2143" s="1">
        <v>0.0</v>
      </c>
      <c r="BR2143" s="1">
        <v>0.0</v>
      </c>
      <c r="BT2143" s="1">
        <v>0.0</v>
      </c>
      <c r="BU2143" s="1">
        <v>0.0</v>
      </c>
      <c r="BY2143" s="1">
        <v>0.0</v>
      </c>
      <c r="BZ2143" s="1">
        <v>0.0</v>
      </c>
      <c r="CB2143" s="1">
        <v>0.0</v>
      </c>
      <c r="CG2143" s="1">
        <v>42.621</v>
      </c>
      <c r="CH2143" s="1">
        <v>0.08</v>
      </c>
      <c r="CN2143" s="1">
        <v>100.0</v>
      </c>
      <c r="CQ2143" s="1">
        <v>0.0</v>
      </c>
      <c r="CR2143" s="1">
        <v>0.0</v>
      </c>
      <c r="CU2143" s="1">
        <v>0.0</v>
      </c>
      <c r="CV2143" s="1">
        <v>0.0</v>
      </c>
      <c r="CX2143" s="1">
        <v>0.0</v>
      </c>
      <c r="CY2143" s="1">
        <v>0.0</v>
      </c>
      <c r="DA2143" s="1">
        <v>42.621</v>
      </c>
      <c r="DB2143" s="1">
        <v>1.377</v>
      </c>
      <c r="DF2143" s="1">
        <v>0.0</v>
      </c>
      <c r="DG2143" s="1">
        <v>0.0</v>
      </c>
      <c r="DI2143" s="1">
        <v>0.0</v>
      </c>
      <c r="DN2143" s="1">
        <v>0.0</v>
      </c>
      <c r="DO2143" s="1">
        <v>0.0</v>
      </c>
      <c r="DQ2143" s="1">
        <v>0.0</v>
      </c>
      <c r="DV2143" s="1">
        <v>0.0</v>
      </c>
      <c r="DW2143" s="1">
        <v>0.0</v>
      </c>
      <c r="DY2143" s="1">
        <v>0.0</v>
      </c>
    </row>
    <row r="2144">
      <c r="A2144" s="1" t="s">
        <v>302</v>
      </c>
      <c r="B2144" s="1">
        <v>2018.0</v>
      </c>
      <c r="C2144" s="1" t="s">
        <v>303</v>
      </c>
      <c r="D2144" s="1">
        <v>1922119.0</v>
      </c>
      <c r="E2144" s="1">
        <v>2.771625216E9</v>
      </c>
      <c r="J2144" s="1">
        <v>0.0</v>
      </c>
      <c r="K2144" s="1">
        <v>0.0</v>
      </c>
      <c r="L2144" s="1">
        <v>0.0</v>
      </c>
      <c r="N2144" s="1">
        <v>625.0</v>
      </c>
      <c r="S2144" s="1">
        <v>0.0</v>
      </c>
      <c r="T2144" s="1">
        <v>0.0</v>
      </c>
      <c r="Y2144" s="1">
        <v>0.0</v>
      </c>
      <c r="AA2144" s="1">
        <v>0.08</v>
      </c>
      <c r="AB2144" s="1">
        <v>41.621</v>
      </c>
      <c r="AC2144" s="1">
        <v>0.08</v>
      </c>
      <c r="AE2144" s="1">
        <v>6.777</v>
      </c>
      <c r="AF2144" s="1">
        <v>0.093</v>
      </c>
      <c r="AG2144" s="1">
        <v>765.171</v>
      </c>
      <c r="AH2144" s="1">
        <v>0.531</v>
      </c>
      <c r="AK2144" s="1">
        <v>41.621</v>
      </c>
      <c r="AL2144" s="1">
        <v>0.08</v>
      </c>
      <c r="AO2144" s="1">
        <v>100.0</v>
      </c>
      <c r="AT2144" s="1">
        <v>0.0</v>
      </c>
      <c r="AU2144" s="1">
        <v>0.0</v>
      </c>
      <c r="BA2144" s="1">
        <v>0.0</v>
      </c>
      <c r="BC2144" s="1">
        <v>0.05</v>
      </c>
      <c r="BG2144" s="1">
        <v>0.0</v>
      </c>
      <c r="BH2144" s="1">
        <v>0.0</v>
      </c>
      <c r="BJ2144" s="1">
        <v>0.0</v>
      </c>
      <c r="BO2144" s="1">
        <v>0.0</v>
      </c>
      <c r="BP2144" s="1">
        <v>0.0</v>
      </c>
      <c r="BR2144" s="1">
        <v>0.0</v>
      </c>
      <c r="BT2144" s="1">
        <v>0.0</v>
      </c>
      <c r="BU2144" s="1">
        <v>0.0</v>
      </c>
      <c r="BY2144" s="1">
        <v>0.0</v>
      </c>
      <c r="BZ2144" s="1">
        <v>0.0</v>
      </c>
      <c r="CB2144" s="1">
        <v>0.0</v>
      </c>
      <c r="CG2144" s="1">
        <v>41.621</v>
      </c>
      <c r="CH2144" s="1">
        <v>0.08</v>
      </c>
      <c r="CN2144" s="1">
        <v>100.0</v>
      </c>
      <c r="CQ2144" s="1">
        <v>0.0</v>
      </c>
      <c r="CR2144" s="1">
        <v>0.0</v>
      </c>
      <c r="CU2144" s="1">
        <v>0.0</v>
      </c>
      <c r="CV2144" s="1">
        <v>0.0</v>
      </c>
      <c r="CX2144" s="1">
        <v>0.0</v>
      </c>
      <c r="CY2144" s="1">
        <v>0.0</v>
      </c>
      <c r="DA2144" s="1">
        <v>41.621</v>
      </c>
      <c r="DB2144" s="1">
        <v>1.471</v>
      </c>
      <c r="DF2144" s="1">
        <v>0.0</v>
      </c>
      <c r="DG2144" s="1">
        <v>0.0</v>
      </c>
      <c r="DI2144" s="1">
        <v>0.0</v>
      </c>
      <c r="DN2144" s="1">
        <v>0.0</v>
      </c>
      <c r="DO2144" s="1">
        <v>0.0</v>
      </c>
      <c r="DQ2144" s="1">
        <v>0.0</v>
      </c>
      <c r="DV2144" s="1">
        <v>0.0</v>
      </c>
      <c r="DW2144" s="1">
        <v>0.0</v>
      </c>
      <c r="DY2144" s="1">
        <v>0.0</v>
      </c>
    </row>
    <row r="2145">
      <c r="A2145" s="1" t="s">
        <v>302</v>
      </c>
      <c r="B2145" s="1">
        <v>2019.0</v>
      </c>
      <c r="C2145" s="1" t="s">
        <v>303</v>
      </c>
      <c r="D2145" s="1">
        <v>1967654.0</v>
      </c>
      <c r="E2145" s="1">
        <v>2.896348416E9</v>
      </c>
      <c r="J2145" s="1">
        <v>0.0</v>
      </c>
      <c r="K2145" s="1">
        <v>0.0</v>
      </c>
      <c r="L2145" s="1">
        <v>0.0</v>
      </c>
      <c r="N2145" s="1">
        <v>625.0</v>
      </c>
      <c r="S2145" s="1">
        <v>0.0</v>
      </c>
      <c r="T2145" s="1">
        <v>0.0</v>
      </c>
      <c r="Y2145" s="1">
        <v>0.0</v>
      </c>
      <c r="AA2145" s="1">
        <v>0.08</v>
      </c>
      <c r="AB2145" s="1">
        <v>40.658</v>
      </c>
      <c r="AC2145" s="1">
        <v>0.08</v>
      </c>
      <c r="AE2145" s="1">
        <v>2.418</v>
      </c>
      <c r="AF2145" s="1">
        <v>0.036</v>
      </c>
      <c r="AG2145" s="1">
        <v>765.541</v>
      </c>
      <c r="AH2145" s="1">
        <v>0.52</v>
      </c>
      <c r="AK2145" s="1">
        <v>40.658</v>
      </c>
      <c r="AL2145" s="1">
        <v>0.08</v>
      </c>
      <c r="AO2145" s="1">
        <v>100.0</v>
      </c>
      <c r="AT2145" s="1">
        <v>0.0</v>
      </c>
      <c r="AU2145" s="1">
        <v>0.0</v>
      </c>
      <c r="BA2145" s="1">
        <v>0.0</v>
      </c>
      <c r="BC2145" s="1">
        <v>0.05</v>
      </c>
      <c r="BG2145" s="1">
        <v>0.0</v>
      </c>
      <c r="BH2145" s="1">
        <v>0.0</v>
      </c>
      <c r="BJ2145" s="1">
        <v>0.0</v>
      </c>
      <c r="BO2145" s="1">
        <v>0.0</v>
      </c>
      <c r="BP2145" s="1">
        <v>0.0</v>
      </c>
      <c r="BR2145" s="1">
        <v>0.0</v>
      </c>
      <c r="BT2145" s="1">
        <v>0.0</v>
      </c>
      <c r="BU2145" s="1">
        <v>0.0</v>
      </c>
      <c r="BY2145" s="1">
        <v>0.0</v>
      </c>
      <c r="BZ2145" s="1">
        <v>0.0</v>
      </c>
      <c r="CB2145" s="1">
        <v>0.0</v>
      </c>
      <c r="CG2145" s="1">
        <v>40.658</v>
      </c>
      <c r="CH2145" s="1">
        <v>0.08</v>
      </c>
      <c r="CN2145" s="1">
        <v>100.0</v>
      </c>
      <c r="CQ2145" s="1">
        <v>0.0</v>
      </c>
      <c r="CR2145" s="1">
        <v>0.0</v>
      </c>
      <c r="CU2145" s="1">
        <v>0.0</v>
      </c>
      <c r="CV2145" s="1">
        <v>0.0</v>
      </c>
      <c r="CX2145" s="1">
        <v>0.0</v>
      </c>
      <c r="CY2145" s="1">
        <v>0.0</v>
      </c>
      <c r="DA2145" s="1">
        <v>40.658</v>
      </c>
      <c r="DB2145" s="1">
        <v>1.506</v>
      </c>
      <c r="DF2145" s="1">
        <v>0.0</v>
      </c>
      <c r="DG2145" s="1">
        <v>0.0</v>
      </c>
      <c r="DI2145" s="1">
        <v>0.0</v>
      </c>
      <c r="DN2145" s="1">
        <v>0.0</v>
      </c>
      <c r="DO2145" s="1">
        <v>0.0</v>
      </c>
      <c r="DQ2145" s="1">
        <v>0.0</v>
      </c>
      <c r="DV2145" s="1">
        <v>0.0</v>
      </c>
      <c r="DW2145" s="1">
        <v>0.0</v>
      </c>
      <c r="DY2145" s="1">
        <v>0.0</v>
      </c>
    </row>
    <row r="2146">
      <c r="A2146" s="1" t="s">
        <v>302</v>
      </c>
      <c r="B2146" s="1">
        <v>2020.0</v>
      </c>
      <c r="C2146" s="1" t="s">
        <v>303</v>
      </c>
      <c r="D2146" s="1">
        <v>2013212.0</v>
      </c>
      <c r="E2146" s="1">
        <v>2.939793664E9</v>
      </c>
      <c r="J2146" s="1">
        <v>0.0</v>
      </c>
      <c r="K2146" s="1">
        <v>0.0</v>
      </c>
      <c r="L2146" s="1">
        <v>0.0</v>
      </c>
      <c r="N2146" s="1">
        <v>625.0</v>
      </c>
      <c r="S2146" s="1">
        <v>0.0</v>
      </c>
      <c r="T2146" s="1">
        <v>0.0</v>
      </c>
      <c r="Y2146" s="1">
        <v>0.0</v>
      </c>
      <c r="AA2146" s="1">
        <v>0.08</v>
      </c>
      <c r="AB2146" s="1">
        <v>39.737</v>
      </c>
      <c r="AC2146" s="1">
        <v>0.08</v>
      </c>
      <c r="AE2146" s="1">
        <v>-6.395</v>
      </c>
      <c r="AF2146" s="1">
        <v>-0.096</v>
      </c>
      <c r="AG2146" s="1">
        <v>700.371</v>
      </c>
      <c r="AH2146" s="1">
        <v>0.48</v>
      </c>
      <c r="AK2146" s="1">
        <v>39.737</v>
      </c>
      <c r="AL2146" s="1">
        <v>0.08</v>
      </c>
      <c r="AO2146" s="1">
        <v>100.0</v>
      </c>
      <c r="AT2146" s="1">
        <v>0.0</v>
      </c>
      <c r="AU2146" s="1">
        <v>0.0</v>
      </c>
      <c r="BA2146" s="1">
        <v>0.0</v>
      </c>
      <c r="BC2146" s="1">
        <v>0.05</v>
      </c>
      <c r="BG2146" s="1">
        <v>0.0</v>
      </c>
      <c r="BH2146" s="1">
        <v>0.0</v>
      </c>
      <c r="BJ2146" s="1">
        <v>0.0</v>
      </c>
      <c r="BO2146" s="1">
        <v>0.0</v>
      </c>
      <c r="BP2146" s="1">
        <v>0.0</v>
      </c>
      <c r="BR2146" s="1">
        <v>0.0</v>
      </c>
      <c r="BT2146" s="1">
        <v>0.0</v>
      </c>
      <c r="BU2146" s="1">
        <v>0.0</v>
      </c>
      <c r="BY2146" s="1">
        <v>0.0</v>
      </c>
      <c r="BZ2146" s="1">
        <v>0.0</v>
      </c>
      <c r="CB2146" s="1">
        <v>0.0</v>
      </c>
      <c r="CG2146" s="1">
        <v>39.737</v>
      </c>
      <c r="CH2146" s="1">
        <v>0.08</v>
      </c>
      <c r="CN2146" s="1">
        <v>100.0</v>
      </c>
      <c r="CQ2146" s="1">
        <v>0.0</v>
      </c>
      <c r="CR2146" s="1">
        <v>0.0</v>
      </c>
      <c r="CU2146" s="1">
        <v>0.0</v>
      </c>
      <c r="CV2146" s="1">
        <v>0.0</v>
      </c>
      <c r="CX2146" s="1">
        <v>0.0</v>
      </c>
      <c r="CY2146" s="1">
        <v>0.0</v>
      </c>
      <c r="DA2146" s="1">
        <v>39.737</v>
      </c>
      <c r="DB2146" s="1">
        <v>1.41</v>
      </c>
      <c r="DF2146" s="1">
        <v>0.0</v>
      </c>
      <c r="DG2146" s="1">
        <v>0.0</v>
      </c>
      <c r="DI2146" s="1">
        <v>0.0</v>
      </c>
      <c r="DN2146" s="1">
        <v>0.0</v>
      </c>
      <c r="DO2146" s="1">
        <v>0.0</v>
      </c>
      <c r="DQ2146" s="1">
        <v>0.0</v>
      </c>
      <c r="DV2146" s="1">
        <v>0.0</v>
      </c>
      <c r="DW2146" s="1">
        <v>0.0</v>
      </c>
      <c r="DY2146" s="1">
        <v>0.0</v>
      </c>
    </row>
    <row r="2147">
      <c r="A2147" s="1" t="s">
        <v>302</v>
      </c>
      <c r="B2147" s="1">
        <v>2021.0</v>
      </c>
      <c r="C2147" s="1" t="s">
        <v>303</v>
      </c>
      <c r="D2147" s="1">
        <v>2058795.0</v>
      </c>
      <c r="E2147" s="1">
        <v>3.127940608E9</v>
      </c>
      <c r="J2147" s="1">
        <v>0.0</v>
      </c>
      <c r="K2147" s="1">
        <v>0.0</v>
      </c>
      <c r="L2147" s="1">
        <v>0.0</v>
      </c>
      <c r="N2147" s="1">
        <v>625.0</v>
      </c>
      <c r="S2147" s="1">
        <v>0.0</v>
      </c>
      <c r="T2147" s="1">
        <v>0.0</v>
      </c>
      <c r="Y2147" s="1">
        <v>0.0</v>
      </c>
      <c r="AA2147" s="1">
        <v>0.08</v>
      </c>
      <c r="AB2147" s="1">
        <v>38.858</v>
      </c>
      <c r="AC2147" s="1">
        <v>0.08</v>
      </c>
      <c r="AE2147" s="1">
        <v>0.748</v>
      </c>
      <c r="AF2147" s="1">
        <v>0.011</v>
      </c>
      <c r="AG2147" s="1">
        <v>689.985</v>
      </c>
      <c r="AH2147" s="1">
        <v>0.454</v>
      </c>
      <c r="AK2147" s="1">
        <v>38.858</v>
      </c>
      <c r="AL2147" s="1">
        <v>0.08</v>
      </c>
      <c r="AO2147" s="1">
        <v>100.0</v>
      </c>
      <c r="AT2147" s="1">
        <v>0.0</v>
      </c>
      <c r="AU2147" s="1">
        <v>0.0</v>
      </c>
      <c r="BA2147" s="1">
        <v>0.0</v>
      </c>
      <c r="BC2147" s="1">
        <v>0.05</v>
      </c>
      <c r="BG2147" s="1">
        <v>0.0</v>
      </c>
      <c r="BH2147" s="1">
        <v>0.0</v>
      </c>
      <c r="BJ2147" s="1">
        <v>0.0</v>
      </c>
      <c r="BO2147" s="1">
        <v>0.0</v>
      </c>
      <c r="BP2147" s="1">
        <v>0.0</v>
      </c>
      <c r="BR2147" s="1">
        <v>0.0</v>
      </c>
      <c r="BT2147" s="1">
        <v>0.0</v>
      </c>
      <c r="BU2147" s="1">
        <v>0.0</v>
      </c>
      <c r="BY2147" s="1">
        <v>0.0</v>
      </c>
      <c r="BZ2147" s="1">
        <v>0.0</v>
      </c>
      <c r="CB2147" s="1">
        <v>0.0</v>
      </c>
      <c r="CG2147" s="1">
        <v>38.858</v>
      </c>
      <c r="CH2147" s="1">
        <v>0.08</v>
      </c>
      <c r="CN2147" s="1">
        <v>100.0</v>
      </c>
      <c r="CQ2147" s="1">
        <v>0.0</v>
      </c>
      <c r="CR2147" s="1">
        <v>0.0</v>
      </c>
      <c r="CU2147" s="1">
        <v>0.0</v>
      </c>
      <c r="CV2147" s="1">
        <v>0.0</v>
      </c>
      <c r="CX2147" s="1">
        <v>0.0</v>
      </c>
      <c r="CY2147" s="1">
        <v>0.0</v>
      </c>
      <c r="DA2147" s="1">
        <v>38.858</v>
      </c>
      <c r="DB2147" s="1">
        <v>1.421</v>
      </c>
      <c r="DF2147" s="1">
        <v>0.0</v>
      </c>
      <c r="DG2147" s="1">
        <v>0.0</v>
      </c>
      <c r="DI2147" s="1">
        <v>0.0</v>
      </c>
      <c r="DN2147" s="1">
        <v>0.0</v>
      </c>
      <c r="DO2147" s="1">
        <v>0.0</v>
      </c>
      <c r="DQ2147" s="1">
        <v>0.0</v>
      </c>
      <c r="DV2147" s="1">
        <v>0.0</v>
      </c>
      <c r="DW2147" s="1">
        <v>0.0</v>
      </c>
      <c r="DY2147" s="1">
        <v>0.0</v>
      </c>
    </row>
    <row r="2148">
      <c r="A2148" s="1" t="s">
        <v>302</v>
      </c>
      <c r="B2148" s="1">
        <v>2022.0</v>
      </c>
      <c r="C2148" s="1" t="s">
        <v>303</v>
      </c>
      <c r="D2148" s="1">
        <v>2105479.0</v>
      </c>
      <c r="E2148" s="1">
        <v>3.25931392E9</v>
      </c>
      <c r="J2148" s="1">
        <v>0.0</v>
      </c>
      <c r="K2148" s="1">
        <v>0.0</v>
      </c>
      <c r="L2148" s="1">
        <v>0.0</v>
      </c>
      <c r="N2148" s="1">
        <v>625.0</v>
      </c>
      <c r="S2148" s="1">
        <v>0.0</v>
      </c>
      <c r="T2148" s="1">
        <v>0.0</v>
      </c>
      <c r="Y2148" s="1">
        <v>0.0</v>
      </c>
      <c r="AA2148" s="1">
        <v>0.08</v>
      </c>
      <c r="AB2148" s="1">
        <v>37.996</v>
      </c>
      <c r="AC2148" s="1">
        <v>0.08</v>
      </c>
      <c r="AE2148" s="1">
        <v>1.566</v>
      </c>
      <c r="AF2148" s="1">
        <v>0.022</v>
      </c>
      <c r="AG2148" s="1">
        <v>685.253</v>
      </c>
      <c r="AH2148" s="1">
        <v>0.443</v>
      </c>
      <c r="AK2148" s="1">
        <v>37.996</v>
      </c>
      <c r="AL2148" s="1">
        <v>0.08</v>
      </c>
      <c r="AO2148" s="1">
        <v>100.0</v>
      </c>
      <c r="AT2148" s="1">
        <v>0.0</v>
      </c>
      <c r="AU2148" s="1">
        <v>0.0</v>
      </c>
      <c r="BA2148" s="1">
        <v>0.0</v>
      </c>
      <c r="BC2148" s="1">
        <v>0.05</v>
      </c>
      <c r="BG2148" s="1">
        <v>0.0</v>
      </c>
      <c r="BH2148" s="1">
        <v>0.0</v>
      </c>
      <c r="BJ2148" s="1">
        <v>0.0</v>
      </c>
      <c r="BO2148" s="1">
        <v>0.0</v>
      </c>
      <c r="BP2148" s="1">
        <v>0.0</v>
      </c>
      <c r="BR2148" s="1">
        <v>0.0</v>
      </c>
      <c r="BT2148" s="1">
        <v>0.0</v>
      </c>
      <c r="BU2148" s="1">
        <v>0.0</v>
      </c>
      <c r="BY2148" s="1">
        <v>0.0</v>
      </c>
      <c r="BZ2148" s="1">
        <v>0.0</v>
      </c>
      <c r="CB2148" s="1">
        <v>0.0</v>
      </c>
      <c r="CG2148" s="1">
        <v>37.996</v>
      </c>
      <c r="CH2148" s="1">
        <v>0.08</v>
      </c>
      <c r="CN2148" s="1">
        <v>100.0</v>
      </c>
      <c r="CQ2148" s="1">
        <v>0.0</v>
      </c>
      <c r="CR2148" s="1">
        <v>0.0</v>
      </c>
      <c r="CU2148" s="1">
        <v>0.0</v>
      </c>
      <c r="CV2148" s="1">
        <v>0.0</v>
      </c>
      <c r="CX2148" s="1">
        <v>0.0</v>
      </c>
      <c r="CY2148" s="1">
        <v>0.0</v>
      </c>
      <c r="DA2148" s="1">
        <v>37.996</v>
      </c>
      <c r="DB2148" s="1">
        <v>1.443</v>
      </c>
      <c r="DF2148" s="1">
        <v>0.0</v>
      </c>
      <c r="DG2148" s="1">
        <v>0.0</v>
      </c>
      <c r="DI2148" s="1">
        <v>0.0</v>
      </c>
      <c r="DN2148" s="1">
        <v>0.0</v>
      </c>
      <c r="DO2148" s="1">
        <v>0.0</v>
      </c>
      <c r="DQ2148" s="1">
        <v>0.0</v>
      </c>
      <c r="DV2148" s="1">
        <v>0.0</v>
      </c>
      <c r="DW2148" s="1">
        <v>0.0</v>
      </c>
      <c r="DY2148" s="1">
        <v>0.0</v>
      </c>
    </row>
    <row r="2149">
      <c r="A2149" s="1" t="s">
        <v>302</v>
      </c>
      <c r="B2149" s="1">
        <v>2023.0</v>
      </c>
      <c r="C2149" s="1" t="s">
        <v>303</v>
      </c>
      <c r="D2149" s="1">
        <v>2153292.0</v>
      </c>
      <c r="AE2149" s="1">
        <v>2.849</v>
      </c>
      <c r="AF2149" s="1">
        <v>0.041</v>
      </c>
      <c r="AG2149" s="1">
        <v>689.126</v>
      </c>
      <c r="DB2149" s="1">
        <v>1.484</v>
      </c>
    </row>
    <row r="2150">
      <c r="A2150" s="1" t="s">
        <v>304</v>
      </c>
      <c r="B2150" s="1">
        <v>2000.0</v>
      </c>
      <c r="C2150" s="1" t="s">
        <v>305</v>
      </c>
      <c r="D2150" s="1">
        <v>764792.0</v>
      </c>
      <c r="J2150" s="1">
        <v>13.075</v>
      </c>
      <c r="K2150" s="1">
        <v>0.01</v>
      </c>
      <c r="L2150" s="1">
        <v>1.111</v>
      </c>
      <c r="N2150" s="1">
        <v>655.556</v>
      </c>
      <c r="S2150" s="1">
        <v>0.0</v>
      </c>
      <c r="T2150" s="1">
        <v>0.0</v>
      </c>
      <c r="V2150" s="1">
        <v>0.0</v>
      </c>
      <c r="W2150" s="1">
        <v>0.0</v>
      </c>
      <c r="X2150" s="1">
        <v>0.0</v>
      </c>
      <c r="Y2150" s="1">
        <v>0.0</v>
      </c>
      <c r="AA2150" s="1">
        <v>0.9</v>
      </c>
      <c r="AB2150" s="1">
        <v>1176.791</v>
      </c>
      <c r="AC2150" s="1">
        <v>0.9</v>
      </c>
      <c r="AE2150" s="1">
        <v>-1.595</v>
      </c>
      <c r="AF2150" s="1">
        <v>-0.111</v>
      </c>
      <c r="AG2150" s="1">
        <v>8932.559</v>
      </c>
      <c r="AK2150" s="1">
        <v>1163.715</v>
      </c>
      <c r="AL2150" s="1">
        <v>0.89</v>
      </c>
      <c r="AO2150" s="1">
        <v>98.889</v>
      </c>
      <c r="AT2150" s="1">
        <v>0.0</v>
      </c>
      <c r="AU2150" s="1">
        <v>0.0</v>
      </c>
      <c r="AX2150" s="1">
        <v>0.0</v>
      </c>
      <c r="AY2150" s="1">
        <v>0.0</v>
      </c>
      <c r="AZ2150" s="1">
        <v>0.0</v>
      </c>
      <c r="BA2150" s="1">
        <v>0.0</v>
      </c>
      <c r="BC2150" s="1">
        <v>0.59</v>
      </c>
      <c r="BG2150" s="1">
        <v>0.0</v>
      </c>
      <c r="BH2150" s="1">
        <v>0.0</v>
      </c>
      <c r="BJ2150" s="1">
        <v>0.0</v>
      </c>
      <c r="BO2150" s="1">
        <v>13.075</v>
      </c>
      <c r="BP2150" s="1">
        <v>0.01</v>
      </c>
      <c r="BR2150" s="1">
        <v>1.111</v>
      </c>
      <c r="BT2150" s="1">
        <v>0.0</v>
      </c>
      <c r="BU2150" s="1">
        <v>0.0</v>
      </c>
      <c r="BW2150" s="1">
        <v>0.0</v>
      </c>
      <c r="BX2150" s="1">
        <v>0.0</v>
      </c>
      <c r="BY2150" s="1">
        <v>0.0</v>
      </c>
      <c r="BZ2150" s="1">
        <v>0.0</v>
      </c>
      <c r="CA2150" s="1">
        <v>0.0</v>
      </c>
      <c r="CB2150" s="1">
        <v>0.0</v>
      </c>
      <c r="CG2150" s="1">
        <v>1163.715</v>
      </c>
      <c r="CH2150" s="1">
        <v>0.89</v>
      </c>
      <c r="CK2150" s="1">
        <v>0.0</v>
      </c>
      <c r="CL2150" s="1">
        <v>0.0</v>
      </c>
      <c r="CM2150" s="1">
        <v>0.0</v>
      </c>
      <c r="CN2150" s="1">
        <v>98.889</v>
      </c>
      <c r="CQ2150" s="1">
        <v>0.01</v>
      </c>
      <c r="CR2150" s="1">
        <v>0.0</v>
      </c>
      <c r="CU2150" s="1">
        <v>13.075</v>
      </c>
      <c r="CV2150" s="1">
        <v>0.0</v>
      </c>
      <c r="CX2150" s="1">
        <v>1.111</v>
      </c>
      <c r="CY2150" s="1">
        <v>0.0</v>
      </c>
      <c r="DA2150" s="1">
        <v>1176.791</v>
      </c>
      <c r="DB2150" s="1">
        <v>6.832</v>
      </c>
      <c r="DF2150" s="1">
        <v>13.075</v>
      </c>
      <c r="DG2150" s="1">
        <v>0.01</v>
      </c>
      <c r="DI2150" s="1">
        <v>1.111</v>
      </c>
      <c r="DN2150" s="1">
        <v>0.0</v>
      </c>
      <c r="DO2150" s="1">
        <v>0.0</v>
      </c>
      <c r="DQ2150" s="1">
        <v>0.0</v>
      </c>
      <c r="DV2150" s="1">
        <v>0.0</v>
      </c>
      <c r="DW2150" s="1">
        <v>0.0</v>
      </c>
      <c r="DY2150" s="1">
        <v>0.0</v>
      </c>
    </row>
    <row r="2151">
      <c r="A2151" s="1" t="s">
        <v>304</v>
      </c>
      <c r="B2151" s="1">
        <v>2001.0</v>
      </c>
      <c r="C2151" s="1" t="s">
        <v>305</v>
      </c>
      <c r="D2151" s="1">
        <v>764436.0</v>
      </c>
      <c r="J2151" s="1">
        <v>13.082</v>
      </c>
      <c r="K2151" s="1">
        <v>0.01</v>
      </c>
      <c r="L2151" s="1">
        <v>1.087</v>
      </c>
      <c r="N2151" s="1">
        <v>652.174</v>
      </c>
      <c r="S2151" s="1">
        <v>0.0</v>
      </c>
      <c r="T2151" s="1">
        <v>0.0</v>
      </c>
      <c r="V2151" s="1">
        <v>0.0</v>
      </c>
      <c r="W2151" s="1">
        <v>0.0</v>
      </c>
      <c r="X2151" s="1">
        <v>0.0</v>
      </c>
      <c r="Y2151" s="1">
        <v>0.0</v>
      </c>
      <c r="AA2151" s="1">
        <v>0.92</v>
      </c>
      <c r="AB2151" s="1">
        <v>1203.502</v>
      </c>
      <c r="AC2151" s="1">
        <v>0.92</v>
      </c>
      <c r="AE2151" s="1">
        <v>-2.575</v>
      </c>
      <c r="AF2151" s="1">
        <v>-0.176</v>
      </c>
      <c r="AG2151" s="1">
        <v>8706.563</v>
      </c>
      <c r="AK2151" s="1">
        <v>1190.42</v>
      </c>
      <c r="AL2151" s="1">
        <v>0.91</v>
      </c>
      <c r="AO2151" s="1">
        <v>98.913</v>
      </c>
      <c r="AT2151" s="1">
        <v>0.0</v>
      </c>
      <c r="AU2151" s="1">
        <v>0.0</v>
      </c>
      <c r="AX2151" s="1">
        <v>0.0</v>
      </c>
      <c r="AY2151" s="1">
        <v>0.0</v>
      </c>
      <c r="AZ2151" s="1">
        <v>0.0</v>
      </c>
      <c r="BA2151" s="1">
        <v>0.0</v>
      </c>
      <c r="BC2151" s="1">
        <v>0.6</v>
      </c>
      <c r="BG2151" s="1">
        <v>0.0</v>
      </c>
      <c r="BH2151" s="1">
        <v>0.0</v>
      </c>
      <c r="BJ2151" s="1">
        <v>0.0</v>
      </c>
      <c r="BO2151" s="1">
        <v>13.082</v>
      </c>
      <c r="BP2151" s="1">
        <v>0.01</v>
      </c>
      <c r="BR2151" s="1">
        <v>1.087</v>
      </c>
      <c r="BT2151" s="1">
        <v>0.0</v>
      </c>
      <c r="BU2151" s="1">
        <v>0.0</v>
      </c>
      <c r="BW2151" s="1">
        <v>0.0</v>
      </c>
      <c r="BX2151" s="1">
        <v>0.0</v>
      </c>
      <c r="BY2151" s="1">
        <v>0.0</v>
      </c>
      <c r="BZ2151" s="1">
        <v>0.0</v>
      </c>
      <c r="CA2151" s="1">
        <v>0.0</v>
      </c>
      <c r="CB2151" s="1">
        <v>0.0</v>
      </c>
      <c r="CG2151" s="1">
        <v>1190.42</v>
      </c>
      <c r="CH2151" s="1">
        <v>0.91</v>
      </c>
      <c r="CK2151" s="1">
        <v>0.0</v>
      </c>
      <c r="CL2151" s="1">
        <v>0.0</v>
      </c>
      <c r="CM2151" s="1">
        <v>0.0</v>
      </c>
      <c r="CN2151" s="1">
        <v>98.913</v>
      </c>
      <c r="CQ2151" s="1">
        <v>0.01</v>
      </c>
      <c r="CR2151" s="1">
        <v>0.0</v>
      </c>
      <c r="CU2151" s="1">
        <v>13.082</v>
      </c>
      <c r="CV2151" s="1">
        <v>0.0</v>
      </c>
      <c r="CX2151" s="1">
        <v>1.087</v>
      </c>
      <c r="CY2151" s="1">
        <v>0.0</v>
      </c>
      <c r="DA2151" s="1">
        <v>1203.502</v>
      </c>
      <c r="DB2151" s="1">
        <v>6.656</v>
      </c>
      <c r="DF2151" s="1">
        <v>13.082</v>
      </c>
      <c r="DG2151" s="1">
        <v>0.01</v>
      </c>
      <c r="DI2151" s="1">
        <v>1.087</v>
      </c>
      <c r="DN2151" s="1">
        <v>0.0</v>
      </c>
      <c r="DO2151" s="1">
        <v>0.0</v>
      </c>
      <c r="DQ2151" s="1">
        <v>0.0</v>
      </c>
      <c r="DV2151" s="1">
        <v>0.0</v>
      </c>
      <c r="DW2151" s="1">
        <v>0.0</v>
      </c>
      <c r="DY2151" s="1">
        <v>0.0</v>
      </c>
    </row>
    <row r="2152">
      <c r="A2152" s="1" t="s">
        <v>304</v>
      </c>
      <c r="B2152" s="1">
        <v>2002.0</v>
      </c>
      <c r="C2152" s="1" t="s">
        <v>305</v>
      </c>
      <c r="D2152" s="1">
        <v>763605.0</v>
      </c>
      <c r="J2152" s="1">
        <v>13.096</v>
      </c>
      <c r="K2152" s="1">
        <v>0.01</v>
      </c>
      <c r="L2152" s="1">
        <v>1.087</v>
      </c>
      <c r="N2152" s="1">
        <v>652.174</v>
      </c>
      <c r="S2152" s="1">
        <v>0.0</v>
      </c>
      <c r="T2152" s="1">
        <v>0.0</v>
      </c>
      <c r="V2152" s="1">
        <v>0.0</v>
      </c>
      <c r="W2152" s="1">
        <v>0.0</v>
      </c>
      <c r="X2152" s="1">
        <v>0.0</v>
      </c>
      <c r="Y2152" s="1">
        <v>0.0</v>
      </c>
      <c r="AA2152" s="1">
        <v>0.92</v>
      </c>
      <c r="AB2152" s="1">
        <v>1204.811</v>
      </c>
      <c r="AC2152" s="1">
        <v>0.92</v>
      </c>
      <c r="AE2152" s="1">
        <v>1.07</v>
      </c>
      <c r="AF2152" s="1">
        <v>0.071</v>
      </c>
      <c r="AG2152" s="1">
        <v>8809.292</v>
      </c>
      <c r="AK2152" s="1">
        <v>1191.716</v>
      </c>
      <c r="AL2152" s="1">
        <v>0.91</v>
      </c>
      <c r="AO2152" s="1">
        <v>98.913</v>
      </c>
      <c r="AT2152" s="1">
        <v>0.0</v>
      </c>
      <c r="AU2152" s="1">
        <v>0.0</v>
      </c>
      <c r="AX2152" s="1">
        <v>0.0</v>
      </c>
      <c r="AY2152" s="1">
        <v>0.0</v>
      </c>
      <c r="AZ2152" s="1">
        <v>0.0</v>
      </c>
      <c r="BA2152" s="1">
        <v>0.0</v>
      </c>
      <c r="BC2152" s="1">
        <v>0.6</v>
      </c>
      <c r="BG2152" s="1">
        <v>0.0</v>
      </c>
      <c r="BH2152" s="1">
        <v>0.0</v>
      </c>
      <c r="BJ2152" s="1">
        <v>0.0</v>
      </c>
      <c r="BO2152" s="1">
        <v>13.096</v>
      </c>
      <c r="BP2152" s="1">
        <v>0.01</v>
      </c>
      <c r="BR2152" s="1">
        <v>1.087</v>
      </c>
      <c r="BT2152" s="1">
        <v>0.0</v>
      </c>
      <c r="BU2152" s="1">
        <v>0.0</v>
      </c>
      <c r="BW2152" s="1">
        <v>0.0</v>
      </c>
      <c r="BX2152" s="1">
        <v>0.0</v>
      </c>
      <c r="BY2152" s="1">
        <v>0.0</v>
      </c>
      <c r="BZ2152" s="1">
        <v>0.0</v>
      </c>
      <c r="CA2152" s="1">
        <v>0.0</v>
      </c>
      <c r="CB2152" s="1">
        <v>0.0</v>
      </c>
      <c r="CG2152" s="1">
        <v>1191.716</v>
      </c>
      <c r="CH2152" s="1">
        <v>0.91</v>
      </c>
      <c r="CK2152" s="1">
        <v>0.0</v>
      </c>
      <c r="CL2152" s="1">
        <v>0.0</v>
      </c>
      <c r="CM2152" s="1">
        <v>0.0</v>
      </c>
      <c r="CN2152" s="1">
        <v>98.913</v>
      </c>
      <c r="CQ2152" s="1">
        <v>0.01</v>
      </c>
      <c r="CR2152" s="1">
        <v>0.0</v>
      </c>
      <c r="CU2152" s="1">
        <v>13.096</v>
      </c>
      <c r="CV2152" s="1">
        <v>0.0</v>
      </c>
      <c r="CX2152" s="1">
        <v>1.087</v>
      </c>
      <c r="CY2152" s="1">
        <v>0.0</v>
      </c>
      <c r="DA2152" s="1">
        <v>1204.811</v>
      </c>
      <c r="DB2152" s="1">
        <v>6.727</v>
      </c>
      <c r="DF2152" s="1">
        <v>13.096</v>
      </c>
      <c r="DG2152" s="1">
        <v>0.01</v>
      </c>
      <c r="DI2152" s="1">
        <v>1.087</v>
      </c>
      <c r="DN2152" s="1">
        <v>0.0</v>
      </c>
      <c r="DO2152" s="1">
        <v>0.0</v>
      </c>
      <c r="DQ2152" s="1">
        <v>0.0</v>
      </c>
      <c r="DV2152" s="1">
        <v>0.0</v>
      </c>
      <c r="DW2152" s="1">
        <v>0.0</v>
      </c>
      <c r="DY2152" s="1">
        <v>0.0</v>
      </c>
    </row>
    <row r="2153">
      <c r="A2153" s="1" t="s">
        <v>304</v>
      </c>
      <c r="B2153" s="1">
        <v>2003.0</v>
      </c>
      <c r="C2153" s="1" t="s">
        <v>305</v>
      </c>
      <c r="D2153" s="1">
        <v>763057.0</v>
      </c>
      <c r="J2153" s="1">
        <v>13.105</v>
      </c>
      <c r="K2153" s="1">
        <v>0.01</v>
      </c>
      <c r="L2153" s="1">
        <v>1.22</v>
      </c>
      <c r="N2153" s="1">
        <v>646.341</v>
      </c>
      <c r="S2153" s="1">
        <v>0.0</v>
      </c>
      <c r="T2153" s="1">
        <v>0.0</v>
      </c>
      <c r="V2153" s="1">
        <v>0.0</v>
      </c>
      <c r="W2153" s="1">
        <v>0.0</v>
      </c>
      <c r="X2153" s="1">
        <v>0.0</v>
      </c>
      <c r="Y2153" s="1">
        <v>0.0</v>
      </c>
      <c r="AA2153" s="1">
        <v>0.82</v>
      </c>
      <c r="AB2153" s="1">
        <v>1074.625</v>
      </c>
      <c r="AC2153" s="1">
        <v>0.82</v>
      </c>
      <c r="AE2153" s="1">
        <v>3.29</v>
      </c>
      <c r="AF2153" s="1">
        <v>0.221</v>
      </c>
      <c r="AG2153" s="1">
        <v>9105.673</v>
      </c>
      <c r="AK2153" s="1">
        <v>1061.52</v>
      </c>
      <c r="AL2153" s="1">
        <v>0.81</v>
      </c>
      <c r="AO2153" s="1">
        <v>98.78</v>
      </c>
      <c r="AT2153" s="1">
        <v>0.0</v>
      </c>
      <c r="AU2153" s="1">
        <v>0.0</v>
      </c>
      <c r="AX2153" s="1">
        <v>0.0</v>
      </c>
      <c r="AY2153" s="1">
        <v>0.0</v>
      </c>
      <c r="AZ2153" s="1">
        <v>0.0</v>
      </c>
      <c r="BA2153" s="1">
        <v>0.0</v>
      </c>
      <c r="BC2153" s="1">
        <v>0.53</v>
      </c>
      <c r="BG2153" s="1">
        <v>0.0</v>
      </c>
      <c r="BH2153" s="1">
        <v>0.0</v>
      </c>
      <c r="BJ2153" s="1">
        <v>0.0</v>
      </c>
      <c r="BO2153" s="1">
        <v>13.105</v>
      </c>
      <c r="BP2153" s="1">
        <v>0.01</v>
      </c>
      <c r="BR2153" s="1">
        <v>1.22</v>
      </c>
      <c r="BT2153" s="1">
        <v>0.0</v>
      </c>
      <c r="BU2153" s="1">
        <v>0.0</v>
      </c>
      <c r="BW2153" s="1">
        <v>0.0</v>
      </c>
      <c r="BX2153" s="1">
        <v>0.0</v>
      </c>
      <c r="BY2153" s="1">
        <v>0.0</v>
      </c>
      <c r="BZ2153" s="1">
        <v>0.0</v>
      </c>
      <c r="CA2153" s="1">
        <v>0.0</v>
      </c>
      <c r="CB2153" s="1">
        <v>0.0</v>
      </c>
      <c r="CG2153" s="1">
        <v>1061.52</v>
      </c>
      <c r="CH2153" s="1">
        <v>0.81</v>
      </c>
      <c r="CK2153" s="1">
        <v>0.0</v>
      </c>
      <c r="CL2153" s="1">
        <v>0.0</v>
      </c>
      <c r="CM2153" s="1">
        <v>0.0</v>
      </c>
      <c r="CN2153" s="1">
        <v>98.78</v>
      </c>
      <c r="CQ2153" s="1">
        <v>0.01</v>
      </c>
      <c r="CR2153" s="1">
        <v>0.0</v>
      </c>
      <c r="CU2153" s="1">
        <v>13.105</v>
      </c>
      <c r="CV2153" s="1">
        <v>0.0</v>
      </c>
      <c r="CX2153" s="1">
        <v>1.22</v>
      </c>
      <c r="CY2153" s="1">
        <v>0.0</v>
      </c>
      <c r="DA2153" s="1">
        <v>1074.625</v>
      </c>
      <c r="DB2153" s="1">
        <v>6.948</v>
      </c>
      <c r="DF2153" s="1">
        <v>13.105</v>
      </c>
      <c r="DG2153" s="1">
        <v>0.01</v>
      </c>
      <c r="DI2153" s="1">
        <v>1.22</v>
      </c>
      <c r="DN2153" s="1">
        <v>0.0</v>
      </c>
      <c r="DO2153" s="1">
        <v>0.0</v>
      </c>
      <c r="DQ2153" s="1">
        <v>0.0</v>
      </c>
      <c r="DV2153" s="1">
        <v>0.0</v>
      </c>
      <c r="DW2153" s="1">
        <v>0.0</v>
      </c>
      <c r="DY2153" s="1">
        <v>0.0</v>
      </c>
    </row>
    <row r="2154">
      <c r="A2154" s="1" t="s">
        <v>304</v>
      </c>
      <c r="B2154" s="1">
        <v>2004.0</v>
      </c>
      <c r="C2154" s="1" t="s">
        <v>305</v>
      </c>
      <c r="D2154" s="1">
        <v>762381.0</v>
      </c>
      <c r="J2154" s="1">
        <v>13.117</v>
      </c>
      <c r="K2154" s="1">
        <v>0.01</v>
      </c>
      <c r="L2154" s="1">
        <v>1.163</v>
      </c>
      <c r="N2154" s="1">
        <v>651.163</v>
      </c>
      <c r="S2154" s="1">
        <v>0.0</v>
      </c>
      <c r="T2154" s="1">
        <v>0.0</v>
      </c>
      <c r="V2154" s="1">
        <v>0.0</v>
      </c>
      <c r="W2154" s="1">
        <v>0.0</v>
      </c>
      <c r="X2154" s="1">
        <v>0.0</v>
      </c>
      <c r="Y2154" s="1">
        <v>0.0</v>
      </c>
      <c r="AA2154" s="1">
        <v>0.86</v>
      </c>
      <c r="AB2154" s="1">
        <v>1128.045</v>
      </c>
      <c r="AC2154" s="1">
        <v>0.86</v>
      </c>
      <c r="AE2154" s="1">
        <v>-2.555</v>
      </c>
      <c r="AF2154" s="1">
        <v>-0.178</v>
      </c>
      <c r="AG2154" s="1">
        <v>8880.896</v>
      </c>
      <c r="AK2154" s="1">
        <v>1114.928</v>
      </c>
      <c r="AL2154" s="1">
        <v>0.85</v>
      </c>
      <c r="AO2154" s="1">
        <v>98.837</v>
      </c>
      <c r="AT2154" s="1">
        <v>0.0</v>
      </c>
      <c r="AU2154" s="1">
        <v>0.0</v>
      </c>
      <c r="AX2154" s="1">
        <v>0.0</v>
      </c>
      <c r="AY2154" s="1">
        <v>0.0</v>
      </c>
      <c r="AZ2154" s="1">
        <v>0.0</v>
      </c>
      <c r="BA2154" s="1">
        <v>0.0</v>
      </c>
      <c r="BC2154" s="1">
        <v>0.56</v>
      </c>
      <c r="BG2154" s="1">
        <v>0.0</v>
      </c>
      <c r="BH2154" s="1">
        <v>0.0</v>
      </c>
      <c r="BJ2154" s="1">
        <v>0.0</v>
      </c>
      <c r="BO2154" s="1">
        <v>13.117</v>
      </c>
      <c r="BP2154" s="1">
        <v>0.01</v>
      </c>
      <c r="BR2154" s="1">
        <v>1.163</v>
      </c>
      <c r="BT2154" s="1">
        <v>0.0</v>
      </c>
      <c r="BU2154" s="1">
        <v>0.0</v>
      </c>
      <c r="BW2154" s="1">
        <v>0.0</v>
      </c>
      <c r="BX2154" s="1">
        <v>0.0</v>
      </c>
      <c r="BY2154" s="1">
        <v>0.0</v>
      </c>
      <c r="BZ2154" s="1">
        <v>0.0</v>
      </c>
      <c r="CA2154" s="1">
        <v>0.0</v>
      </c>
      <c r="CB2154" s="1">
        <v>0.0</v>
      </c>
      <c r="CG2154" s="1">
        <v>1114.928</v>
      </c>
      <c r="CH2154" s="1">
        <v>0.85</v>
      </c>
      <c r="CK2154" s="1">
        <v>0.0</v>
      </c>
      <c r="CL2154" s="1">
        <v>0.0</v>
      </c>
      <c r="CM2154" s="1">
        <v>0.0</v>
      </c>
      <c r="CN2154" s="1">
        <v>98.837</v>
      </c>
      <c r="CQ2154" s="1">
        <v>0.01</v>
      </c>
      <c r="CR2154" s="1">
        <v>0.0</v>
      </c>
      <c r="CU2154" s="1">
        <v>13.117</v>
      </c>
      <c r="CV2154" s="1">
        <v>0.0</v>
      </c>
      <c r="CX2154" s="1">
        <v>1.163</v>
      </c>
      <c r="CY2154" s="1">
        <v>0.0</v>
      </c>
      <c r="DA2154" s="1">
        <v>1128.045</v>
      </c>
      <c r="DB2154" s="1">
        <v>6.771</v>
      </c>
      <c r="DF2154" s="1">
        <v>13.117</v>
      </c>
      <c r="DG2154" s="1">
        <v>0.01</v>
      </c>
      <c r="DI2154" s="1">
        <v>1.163</v>
      </c>
      <c r="DN2154" s="1">
        <v>0.0</v>
      </c>
      <c r="DO2154" s="1">
        <v>0.0</v>
      </c>
      <c r="DQ2154" s="1">
        <v>0.0</v>
      </c>
      <c r="DV2154" s="1">
        <v>0.0</v>
      </c>
      <c r="DW2154" s="1">
        <v>0.0</v>
      </c>
      <c r="DY2154" s="1">
        <v>0.0</v>
      </c>
    </row>
    <row r="2155">
      <c r="A2155" s="1" t="s">
        <v>304</v>
      </c>
      <c r="B2155" s="1">
        <v>2005.0</v>
      </c>
      <c r="C2155" s="1" t="s">
        <v>305</v>
      </c>
      <c r="D2155" s="1">
        <v>760874.0</v>
      </c>
      <c r="J2155" s="1">
        <v>13.143</v>
      </c>
      <c r="K2155" s="1">
        <v>0.01</v>
      </c>
      <c r="L2155" s="1">
        <v>1.538</v>
      </c>
      <c r="N2155" s="1">
        <v>646.154</v>
      </c>
      <c r="S2155" s="1">
        <v>0.0</v>
      </c>
      <c r="T2155" s="1">
        <v>0.0</v>
      </c>
      <c r="V2155" s="1">
        <v>0.0</v>
      </c>
      <c r="W2155" s="1">
        <v>0.0</v>
      </c>
      <c r="X2155" s="1">
        <v>0.0</v>
      </c>
      <c r="Y2155" s="1">
        <v>0.0</v>
      </c>
      <c r="AA2155" s="1">
        <v>0.65</v>
      </c>
      <c r="AB2155" s="1">
        <v>854.281</v>
      </c>
      <c r="AC2155" s="1">
        <v>0.65</v>
      </c>
      <c r="AE2155" s="1">
        <v>-9.537</v>
      </c>
      <c r="AF2155" s="1">
        <v>-0.646</v>
      </c>
      <c r="AG2155" s="1">
        <v>8049.838</v>
      </c>
      <c r="AK2155" s="1">
        <v>841.138</v>
      </c>
      <c r="AL2155" s="1">
        <v>0.64</v>
      </c>
      <c r="AO2155" s="1">
        <v>98.462</v>
      </c>
      <c r="AT2155" s="1">
        <v>0.0</v>
      </c>
      <c r="AU2155" s="1">
        <v>0.0</v>
      </c>
      <c r="AX2155" s="1">
        <v>0.0</v>
      </c>
      <c r="AY2155" s="1">
        <v>0.0</v>
      </c>
      <c r="AZ2155" s="1">
        <v>0.0</v>
      </c>
      <c r="BA2155" s="1">
        <v>0.0</v>
      </c>
      <c r="BC2155" s="1">
        <v>0.42</v>
      </c>
      <c r="BG2155" s="1">
        <v>0.0</v>
      </c>
      <c r="BH2155" s="1">
        <v>0.0</v>
      </c>
      <c r="BJ2155" s="1">
        <v>0.0</v>
      </c>
      <c r="BO2155" s="1">
        <v>13.143</v>
      </c>
      <c r="BP2155" s="1">
        <v>0.01</v>
      </c>
      <c r="BR2155" s="1">
        <v>1.538</v>
      </c>
      <c r="BT2155" s="1">
        <v>0.0</v>
      </c>
      <c r="BU2155" s="1">
        <v>0.0</v>
      </c>
      <c r="BW2155" s="1">
        <v>0.0</v>
      </c>
      <c r="BX2155" s="1">
        <v>0.0</v>
      </c>
      <c r="BY2155" s="1">
        <v>0.0</v>
      </c>
      <c r="BZ2155" s="1">
        <v>0.0</v>
      </c>
      <c r="CA2155" s="1">
        <v>0.0</v>
      </c>
      <c r="CB2155" s="1">
        <v>0.0</v>
      </c>
      <c r="CG2155" s="1">
        <v>841.138</v>
      </c>
      <c r="CH2155" s="1">
        <v>0.64</v>
      </c>
      <c r="CK2155" s="1">
        <v>0.0</v>
      </c>
      <c r="CL2155" s="1">
        <v>0.0</v>
      </c>
      <c r="CM2155" s="1">
        <v>0.0</v>
      </c>
      <c r="CN2155" s="1">
        <v>98.462</v>
      </c>
      <c r="CQ2155" s="1">
        <v>0.01</v>
      </c>
      <c r="CR2155" s="1">
        <v>0.0</v>
      </c>
      <c r="CU2155" s="1">
        <v>13.143</v>
      </c>
      <c r="CV2155" s="1">
        <v>0.0</v>
      </c>
      <c r="CX2155" s="1">
        <v>1.538</v>
      </c>
      <c r="CY2155" s="1">
        <v>0.0</v>
      </c>
      <c r="DA2155" s="1">
        <v>854.281</v>
      </c>
      <c r="DB2155" s="1">
        <v>6.125</v>
      </c>
      <c r="DF2155" s="1">
        <v>13.143</v>
      </c>
      <c r="DG2155" s="1">
        <v>0.01</v>
      </c>
      <c r="DI2155" s="1">
        <v>1.538</v>
      </c>
      <c r="DN2155" s="1">
        <v>0.0</v>
      </c>
      <c r="DO2155" s="1">
        <v>0.0</v>
      </c>
      <c r="DQ2155" s="1">
        <v>0.0</v>
      </c>
      <c r="DV2155" s="1">
        <v>0.0</v>
      </c>
      <c r="DW2155" s="1">
        <v>0.0</v>
      </c>
      <c r="DY2155" s="1">
        <v>0.0</v>
      </c>
    </row>
    <row r="2156">
      <c r="A2156" s="1" t="s">
        <v>304</v>
      </c>
      <c r="B2156" s="1">
        <v>2006.0</v>
      </c>
      <c r="C2156" s="1" t="s">
        <v>305</v>
      </c>
      <c r="D2156" s="1">
        <v>758924.0</v>
      </c>
      <c r="J2156" s="1">
        <v>13.177</v>
      </c>
      <c r="K2156" s="1">
        <v>0.01</v>
      </c>
      <c r="L2156" s="1">
        <v>1.515</v>
      </c>
      <c r="N2156" s="1">
        <v>651.515</v>
      </c>
      <c r="S2156" s="1">
        <v>0.0</v>
      </c>
      <c r="T2156" s="1">
        <v>0.0</v>
      </c>
      <c r="V2156" s="1">
        <v>0.0</v>
      </c>
      <c r="W2156" s="1">
        <v>0.0</v>
      </c>
      <c r="X2156" s="1">
        <v>0.0</v>
      </c>
      <c r="Y2156" s="1">
        <v>0.0</v>
      </c>
      <c r="AA2156" s="1">
        <v>0.66</v>
      </c>
      <c r="AB2156" s="1">
        <v>869.652</v>
      </c>
      <c r="AC2156" s="1">
        <v>0.66</v>
      </c>
      <c r="AE2156" s="1">
        <v>-10.658</v>
      </c>
      <c r="AF2156" s="1">
        <v>-0.653</v>
      </c>
      <c r="AG2156" s="1">
        <v>7210.369</v>
      </c>
      <c r="AK2156" s="1">
        <v>856.476</v>
      </c>
      <c r="AL2156" s="1">
        <v>0.65</v>
      </c>
      <c r="AO2156" s="1">
        <v>98.485</v>
      </c>
      <c r="AT2156" s="1">
        <v>0.0</v>
      </c>
      <c r="AU2156" s="1">
        <v>0.0</v>
      </c>
      <c r="AX2156" s="1">
        <v>0.0</v>
      </c>
      <c r="AY2156" s="1">
        <v>0.0</v>
      </c>
      <c r="AZ2156" s="1">
        <v>0.0</v>
      </c>
      <c r="BA2156" s="1">
        <v>0.0</v>
      </c>
      <c r="BC2156" s="1">
        <v>0.43</v>
      </c>
      <c r="BG2156" s="1">
        <v>0.0</v>
      </c>
      <c r="BH2156" s="1">
        <v>0.0</v>
      </c>
      <c r="BJ2156" s="1">
        <v>0.0</v>
      </c>
      <c r="BO2156" s="1">
        <v>13.177</v>
      </c>
      <c r="BP2156" s="1">
        <v>0.01</v>
      </c>
      <c r="BR2156" s="1">
        <v>1.515</v>
      </c>
      <c r="BT2156" s="1">
        <v>0.0</v>
      </c>
      <c r="BU2156" s="1">
        <v>0.0</v>
      </c>
      <c r="BW2156" s="1">
        <v>0.0</v>
      </c>
      <c r="BX2156" s="1">
        <v>0.0</v>
      </c>
      <c r="BY2156" s="1">
        <v>0.0</v>
      </c>
      <c r="BZ2156" s="1">
        <v>0.0</v>
      </c>
      <c r="CA2156" s="1">
        <v>0.0</v>
      </c>
      <c r="CB2156" s="1">
        <v>0.0</v>
      </c>
      <c r="CG2156" s="1">
        <v>856.476</v>
      </c>
      <c r="CH2156" s="1">
        <v>0.65</v>
      </c>
      <c r="CK2156" s="1">
        <v>0.0</v>
      </c>
      <c r="CL2156" s="1">
        <v>0.0</v>
      </c>
      <c r="CM2156" s="1">
        <v>0.0</v>
      </c>
      <c r="CN2156" s="1">
        <v>98.485</v>
      </c>
      <c r="CQ2156" s="1">
        <v>0.01</v>
      </c>
      <c r="CR2156" s="1">
        <v>0.0</v>
      </c>
      <c r="CU2156" s="1">
        <v>13.177</v>
      </c>
      <c r="CV2156" s="1">
        <v>0.0</v>
      </c>
      <c r="CX2156" s="1">
        <v>1.515</v>
      </c>
      <c r="CY2156" s="1">
        <v>0.0</v>
      </c>
      <c r="DA2156" s="1">
        <v>869.652</v>
      </c>
      <c r="DB2156" s="1">
        <v>5.472</v>
      </c>
      <c r="DF2156" s="1">
        <v>13.177</v>
      </c>
      <c r="DG2156" s="1">
        <v>0.01</v>
      </c>
      <c r="DI2156" s="1">
        <v>1.515</v>
      </c>
      <c r="DN2156" s="1">
        <v>0.0</v>
      </c>
      <c r="DO2156" s="1">
        <v>0.0</v>
      </c>
      <c r="DQ2156" s="1">
        <v>0.0</v>
      </c>
      <c r="DV2156" s="1">
        <v>0.0</v>
      </c>
      <c r="DW2156" s="1">
        <v>0.0</v>
      </c>
      <c r="DY2156" s="1">
        <v>0.0</v>
      </c>
    </row>
    <row r="2157">
      <c r="A2157" s="1" t="s">
        <v>304</v>
      </c>
      <c r="B2157" s="1">
        <v>2007.0</v>
      </c>
      <c r="C2157" s="1" t="s">
        <v>305</v>
      </c>
      <c r="D2157" s="1">
        <v>756820.0</v>
      </c>
      <c r="J2157" s="1">
        <v>13.213</v>
      </c>
      <c r="K2157" s="1">
        <v>0.01</v>
      </c>
      <c r="L2157" s="1">
        <v>1.429</v>
      </c>
      <c r="N2157" s="1">
        <v>642.857</v>
      </c>
      <c r="S2157" s="1">
        <v>0.0</v>
      </c>
      <c r="T2157" s="1">
        <v>0.0</v>
      </c>
      <c r="V2157" s="1">
        <v>0.0</v>
      </c>
      <c r="W2157" s="1">
        <v>0.0</v>
      </c>
      <c r="X2157" s="1">
        <v>0.0</v>
      </c>
      <c r="Y2157" s="1">
        <v>0.0</v>
      </c>
      <c r="AA2157" s="1">
        <v>0.7</v>
      </c>
      <c r="AB2157" s="1">
        <v>924.923</v>
      </c>
      <c r="AC2157" s="1">
        <v>0.7</v>
      </c>
      <c r="AE2157" s="1">
        <v>24.09</v>
      </c>
      <c r="AF2157" s="1">
        <v>1.318</v>
      </c>
      <c r="AG2157" s="1">
        <v>8972.247</v>
      </c>
      <c r="AK2157" s="1">
        <v>911.71</v>
      </c>
      <c r="AL2157" s="1">
        <v>0.69</v>
      </c>
      <c r="AO2157" s="1">
        <v>98.571</v>
      </c>
      <c r="AT2157" s="1">
        <v>0.0</v>
      </c>
      <c r="AU2157" s="1">
        <v>0.0</v>
      </c>
      <c r="AX2157" s="1">
        <v>0.0</v>
      </c>
      <c r="AY2157" s="1">
        <v>0.0</v>
      </c>
      <c r="AZ2157" s="1">
        <v>0.0</v>
      </c>
      <c r="BA2157" s="1">
        <v>0.0</v>
      </c>
      <c r="BC2157" s="1">
        <v>0.45</v>
      </c>
      <c r="BG2157" s="1">
        <v>0.0</v>
      </c>
      <c r="BH2157" s="1">
        <v>0.0</v>
      </c>
      <c r="BJ2157" s="1">
        <v>0.0</v>
      </c>
      <c r="BO2157" s="1">
        <v>13.213</v>
      </c>
      <c r="BP2157" s="1">
        <v>0.01</v>
      </c>
      <c r="BR2157" s="1">
        <v>1.429</v>
      </c>
      <c r="BT2157" s="1">
        <v>0.0</v>
      </c>
      <c r="BU2157" s="1">
        <v>0.0</v>
      </c>
      <c r="BW2157" s="1">
        <v>0.0</v>
      </c>
      <c r="BX2157" s="1">
        <v>0.0</v>
      </c>
      <c r="BY2157" s="1">
        <v>0.0</v>
      </c>
      <c r="BZ2157" s="1">
        <v>0.0</v>
      </c>
      <c r="CA2157" s="1">
        <v>0.0</v>
      </c>
      <c r="CB2157" s="1">
        <v>0.0</v>
      </c>
      <c r="CG2157" s="1">
        <v>911.71</v>
      </c>
      <c r="CH2157" s="1">
        <v>0.69</v>
      </c>
      <c r="CK2157" s="1">
        <v>0.0</v>
      </c>
      <c r="CL2157" s="1">
        <v>0.0</v>
      </c>
      <c r="CM2157" s="1">
        <v>0.0</v>
      </c>
      <c r="CN2157" s="1">
        <v>98.571</v>
      </c>
      <c r="CQ2157" s="1">
        <v>0.01</v>
      </c>
      <c r="CR2157" s="1">
        <v>0.0</v>
      </c>
      <c r="CU2157" s="1">
        <v>13.213</v>
      </c>
      <c r="CV2157" s="1">
        <v>0.0</v>
      </c>
      <c r="CX2157" s="1">
        <v>1.429</v>
      </c>
      <c r="CY2157" s="1">
        <v>0.0</v>
      </c>
      <c r="DA2157" s="1">
        <v>924.923</v>
      </c>
      <c r="DB2157" s="1">
        <v>6.79</v>
      </c>
      <c r="DF2157" s="1">
        <v>13.213</v>
      </c>
      <c r="DG2157" s="1">
        <v>0.01</v>
      </c>
      <c r="DI2157" s="1">
        <v>1.429</v>
      </c>
      <c r="DN2157" s="1">
        <v>0.0</v>
      </c>
      <c r="DO2157" s="1">
        <v>0.0</v>
      </c>
      <c r="DQ2157" s="1">
        <v>0.0</v>
      </c>
      <c r="DV2157" s="1">
        <v>0.0</v>
      </c>
      <c r="DW2157" s="1">
        <v>0.0</v>
      </c>
      <c r="DY2157" s="1">
        <v>0.0</v>
      </c>
    </row>
    <row r="2158">
      <c r="A2158" s="1" t="s">
        <v>304</v>
      </c>
      <c r="B2158" s="1">
        <v>2008.0</v>
      </c>
      <c r="C2158" s="1" t="s">
        <v>305</v>
      </c>
      <c r="D2158" s="1">
        <v>754563.0</v>
      </c>
      <c r="J2158" s="1">
        <v>13.253</v>
      </c>
      <c r="K2158" s="1">
        <v>0.01</v>
      </c>
      <c r="L2158" s="1">
        <v>1.408</v>
      </c>
      <c r="N2158" s="1">
        <v>647.887</v>
      </c>
      <c r="S2158" s="1">
        <v>0.0</v>
      </c>
      <c r="T2158" s="1">
        <v>0.0</v>
      </c>
      <c r="V2158" s="1">
        <v>0.0</v>
      </c>
      <c r="W2158" s="1">
        <v>0.0</v>
      </c>
      <c r="X2158" s="1">
        <v>0.0</v>
      </c>
      <c r="Y2158" s="1">
        <v>0.0</v>
      </c>
      <c r="AA2158" s="1">
        <v>0.71</v>
      </c>
      <c r="AB2158" s="1">
        <v>940.942</v>
      </c>
      <c r="AC2158" s="1">
        <v>0.71</v>
      </c>
      <c r="AE2158" s="1">
        <v>-4.983</v>
      </c>
      <c r="AF2158" s="1">
        <v>-0.338</v>
      </c>
      <c r="AG2158" s="1">
        <v>8550.673</v>
      </c>
      <c r="AK2158" s="1">
        <v>927.689</v>
      </c>
      <c r="AL2158" s="1">
        <v>0.7</v>
      </c>
      <c r="AO2158" s="1">
        <v>98.592</v>
      </c>
      <c r="AT2158" s="1">
        <v>0.0</v>
      </c>
      <c r="AU2158" s="1">
        <v>0.0</v>
      </c>
      <c r="AX2158" s="1">
        <v>0.0</v>
      </c>
      <c r="AY2158" s="1">
        <v>0.0</v>
      </c>
      <c r="AZ2158" s="1">
        <v>0.0</v>
      </c>
      <c r="BA2158" s="1">
        <v>0.0</v>
      </c>
      <c r="BC2158" s="1">
        <v>0.46</v>
      </c>
      <c r="BG2158" s="1">
        <v>0.0</v>
      </c>
      <c r="BH2158" s="1">
        <v>0.0</v>
      </c>
      <c r="BJ2158" s="1">
        <v>0.0</v>
      </c>
      <c r="BO2158" s="1">
        <v>13.253</v>
      </c>
      <c r="BP2158" s="1">
        <v>0.01</v>
      </c>
      <c r="BR2158" s="1">
        <v>1.408</v>
      </c>
      <c r="BT2158" s="1">
        <v>0.0</v>
      </c>
      <c r="BU2158" s="1">
        <v>0.0</v>
      </c>
      <c r="BW2158" s="1">
        <v>0.0</v>
      </c>
      <c r="BX2158" s="1">
        <v>0.0</v>
      </c>
      <c r="BY2158" s="1">
        <v>0.0</v>
      </c>
      <c r="BZ2158" s="1">
        <v>0.0</v>
      </c>
      <c r="CA2158" s="1">
        <v>0.0</v>
      </c>
      <c r="CB2158" s="1">
        <v>0.0</v>
      </c>
      <c r="CG2158" s="1">
        <v>927.689</v>
      </c>
      <c r="CH2158" s="1">
        <v>0.7</v>
      </c>
      <c r="CK2158" s="1">
        <v>0.0</v>
      </c>
      <c r="CL2158" s="1">
        <v>0.0</v>
      </c>
      <c r="CM2158" s="1">
        <v>0.0</v>
      </c>
      <c r="CN2158" s="1">
        <v>98.592</v>
      </c>
      <c r="CQ2158" s="1">
        <v>0.01</v>
      </c>
      <c r="CR2158" s="1">
        <v>0.0</v>
      </c>
      <c r="CU2158" s="1">
        <v>13.253</v>
      </c>
      <c r="CV2158" s="1">
        <v>0.0</v>
      </c>
      <c r="CX2158" s="1">
        <v>1.408</v>
      </c>
      <c r="CY2158" s="1">
        <v>0.0</v>
      </c>
      <c r="DA2158" s="1">
        <v>940.942</v>
      </c>
      <c r="DB2158" s="1">
        <v>6.452</v>
      </c>
      <c r="DF2158" s="1">
        <v>13.253</v>
      </c>
      <c r="DG2158" s="1">
        <v>0.01</v>
      </c>
      <c r="DI2158" s="1">
        <v>1.408</v>
      </c>
      <c r="DN2158" s="1">
        <v>0.0</v>
      </c>
      <c r="DO2158" s="1">
        <v>0.0</v>
      </c>
      <c r="DQ2158" s="1">
        <v>0.0</v>
      </c>
      <c r="DV2158" s="1">
        <v>0.0</v>
      </c>
      <c r="DW2158" s="1">
        <v>0.0</v>
      </c>
      <c r="DY2158" s="1">
        <v>0.0</v>
      </c>
    </row>
    <row r="2159">
      <c r="A2159" s="1" t="s">
        <v>304</v>
      </c>
      <c r="B2159" s="1">
        <v>2009.0</v>
      </c>
      <c r="C2159" s="1" t="s">
        <v>305</v>
      </c>
      <c r="D2159" s="1">
        <v>752047.0</v>
      </c>
      <c r="J2159" s="1">
        <v>13.297</v>
      </c>
      <c r="K2159" s="1">
        <v>0.01</v>
      </c>
      <c r="L2159" s="1">
        <v>1.205</v>
      </c>
      <c r="N2159" s="1">
        <v>650.602</v>
      </c>
      <c r="S2159" s="1">
        <v>0.0</v>
      </c>
      <c r="T2159" s="1">
        <v>0.0</v>
      </c>
      <c r="V2159" s="1">
        <v>0.0</v>
      </c>
      <c r="W2159" s="1">
        <v>0.0</v>
      </c>
      <c r="X2159" s="1">
        <v>0.0</v>
      </c>
      <c r="Y2159" s="1">
        <v>0.0</v>
      </c>
      <c r="AA2159" s="1">
        <v>0.83</v>
      </c>
      <c r="AB2159" s="1">
        <v>1103.654</v>
      </c>
      <c r="AC2159" s="1">
        <v>0.83</v>
      </c>
      <c r="AE2159" s="1">
        <v>2.988</v>
      </c>
      <c r="AF2159" s="1">
        <v>0.193</v>
      </c>
      <c r="AG2159" s="1">
        <v>8835.624</v>
      </c>
      <c r="AK2159" s="1">
        <v>1090.357</v>
      </c>
      <c r="AL2159" s="1">
        <v>0.82</v>
      </c>
      <c r="AO2159" s="1">
        <v>98.795</v>
      </c>
      <c r="AT2159" s="1">
        <v>0.0</v>
      </c>
      <c r="AU2159" s="1">
        <v>0.0</v>
      </c>
      <c r="AX2159" s="1">
        <v>0.0</v>
      </c>
      <c r="AY2159" s="1">
        <v>0.0</v>
      </c>
      <c r="AZ2159" s="1">
        <v>0.0</v>
      </c>
      <c r="BA2159" s="1">
        <v>0.0</v>
      </c>
      <c r="BC2159" s="1">
        <v>0.54</v>
      </c>
      <c r="BG2159" s="1">
        <v>0.0</v>
      </c>
      <c r="BH2159" s="1">
        <v>0.0</v>
      </c>
      <c r="BJ2159" s="1">
        <v>0.0</v>
      </c>
      <c r="BO2159" s="1">
        <v>13.297</v>
      </c>
      <c r="BP2159" s="1">
        <v>0.01</v>
      </c>
      <c r="BR2159" s="1">
        <v>1.205</v>
      </c>
      <c r="BT2159" s="1">
        <v>0.0</v>
      </c>
      <c r="BU2159" s="1">
        <v>0.0</v>
      </c>
      <c r="BW2159" s="1">
        <v>0.0</v>
      </c>
      <c r="BX2159" s="1">
        <v>0.0</v>
      </c>
      <c r="BY2159" s="1">
        <v>0.0</v>
      </c>
      <c r="BZ2159" s="1">
        <v>0.0</v>
      </c>
      <c r="CA2159" s="1">
        <v>0.0</v>
      </c>
      <c r="CB2159" s="1">
        <v>0.0</v>
      </c>
      <c r="CG2159" s="1">
        <v>1090.357</v>
      </c>
      <c r="CH2159" s="1">
        <v>0.82</v>
      </c>
      <c r="CK2159" s="1">
        <v>0.0</v>
      </c>
      <c r="CL2159" s="1">
        <v>0.0</v>
      </c>
      <c r="CM2159" s="1">
        <v>0.0</v>
      </c>
      <c r="CN2159" s="1">
        <v>98.795</v>
      </c>
      <c r="CQ2159" s="1">
        <v>0.01</v>
      </c>
      <c r="CR2159" s="1">
        <v>0.0</v>
      </c>
      <c r="CU2159" s="1">
        <v>13.297</v>
      </c>
      <c r="CV2159" s="1">
        <v>0.0</v>
      </c>
      <c r="CX2159" s="1">
        <v>1.205</v>
      </c>
      <c r="CY2159" s="1">
        <v>0.0</v>
      </c>
      <c r="DA2159" s="1">
        <v>1103.654</v>
      </c>
      <c r="DB2159" s="1">
        <v>6.645</v>
      </c>
      <c r="DF2159" s="1">
        <v>13.297</v>
      </c>
      <c r="DG2159" s="1">
        <v>0.01</v>
      </c>
      <c r="DI2159" s="1">
        <v>1.205</v>
      </c>
      <c r="DN2159" s="1">
        <v>0.0</v>
      </c>
      <c r="DO2159" s="1">
        <v>0.0</v>
      </c>
      <c r="DQ2159" s="1">
        <v>0.0</v>
      </c>
      <c r="DV2159" s="1">
        <v>0.0</v>
      </c>
      <c r="DW2159" s="1">
        <v>0.0</v>
      </c>
      <c r="DY2159" s="1">
        <v>0.0</v>
      </c>
    </row>
    <row r="2160">
      <c r="A2160" s="1" t="s">
        <v>304</v>
      </c>
      <c r="B2160" s="1">
        <v>2010.0</v>
      </c>
      <c r="C2160" s="1" t="s">
        <v>305</v>
      </c>
      <c r="D2160" s="1">
        <v>749211.0</v>
      </c>
      <c r="J2160" s="1">
        <v>13.347</v>
      </c>
      <c r="K2160" s="1">
        <v>0.01</v>
      </c>
      <c r="L2160" s="1">
        <v>1.149</v>
      </c>
      <c r="N2160" s="1">
        <v>655.172</v>
      </c>
      <c r="S2160" s="1">
        <v>0.0</v>
      </c>
      <c r="T2160" s="1">
        <v>0.0</v>
      </c>
      <c r="V2160" s="1">
        <v>0.0</v>
      </c>
      <c r="W2160" s="1">
        <v>0.0</v>
      </c>
      <c r="X2160" s="1">
        <v>0.0</v>
      </c>
      <c r="Y2160" s="1">
        <v>0.0</v>
      </c>
      <c r="AA2160" s="1">
        <v>0.87</v>
      </c>
      <c r="AB2160" s="1">
        <v>1161.222</v>
      </c>
      <c r="AC2160" s="1">
        <v>0.87</v>
      </c>
      <c r="AE2160" s="1">
        <v>7.745</v>
      </c>
      <c r="AF2160" s="1">
        <v>0.515</v>
      </c>
      <c r="AG2160" s="1">
        <v>9555.978</v>
      </c>
      <c r="AK2160" s="1">
        <v>1147.874</v>
      </c>
      <c r="AL2160" s="1">
        <v>0.86</v>
      </c>
      <c r="AO2160" s="1">
        <v>98.851</v>
      </c>
      <c r="AT2160" s="1">
        <v>0.0</v>
      </c>
      <c r="AU2160" s="1">
        <v>0.0</v>
      </c>
      <c r="AX2160" s="1">
        <v>0.0</v>
      </c>
      <c r="AY2160" s="1">
        <v>0.0</v>
      </c>
      <c r="AZ2160" s="1">
        <v>0.0</v>
      </c>
      <c r="BA2160" s="1">
        <v>0.0</v>
      </c>
      <c r="BC2160" s="1">
        <v>0.57</v>
      </c>
      <c r="BG2160" s="1">
        <v>0.0</v>
      </c>
      <c r="BH2160" s="1">
        <v>0.0</v>
      </c>
      <c r="BJ2160" s="1">
        <v>0.0</v>
      </c>
      <c r="BO2160" s="1">
        <v>13.347</v>
      </c>
      <c r="BP2160" s="1">
        <v>0.01</v>
      </c>
      <c r="BR2160" s="1">
        <v>1.149</v>
      </c>
      <c r="BT2160" s="1">
        <v>0.0</v>
      </c>
      <c r="BU2160" s="1">
        <v>0.0</v>
      </c>
      <c r="BW2160" s="1">
        <v>0.0</v>
      </c>
      <c r="BX2160" s="1">
        <v>0.0</v>
      </c>
      <c r="BY2160" s="1">
        <v>0.0</v>
      </c>
      <c r="BZ2160" s="1">
        <v>0.0</v>
      </c>
      <c r="CA2160" s="1">
        <v>0.0</v>
      </c>
      <c r="CB2160" s="1">
        <v>0.0</v>
      </c>
      <c r="CG2160" s="1">
        <v>1147.874</v>
      </c>
      <c r="CH2160" s="1">
        <v>0.86</v>
      </c>
      <c r="CK2160" s="1">
        <v>0.0</v>
      </c>
      <c r="CL2160" s="1">
        <v>0.0</v>
      </c>
      <c r="CM2160" s="1">
        <v>0.0</v>
      </c>
      <c r="CN2160" s="1">
        <v>98.851</v>
      </c>
      <c r="CQ2160" s="1">
        <v>0.01</v>
      </c>
      <c r="CR2160" s="1">
        <v>0.0</v>
      </c>
      <c r="CU2160" s="1">
        <v>13.347</v>
      </c>
      <c r="CV2160" s="1">
        <v>0.0</v>
      </c>
      <c r="CX2160" s="1">
        <v>1.149</v>
      </c>
      <c r="CY2160" s="1">
        <v>0.0</v>
      </c>
      <c r="DA2160" s="1">
        <v>1161.222</v>
      </c>
      <c r="DB2160" s="1">
        <v>7.159</v>
      </c>
      <c r="DF2160" s="1">
        <v>13.347</v>
      </c>
      <c r="DG2160" s="1">
        <v>0.01</v>
      </c>
      <c r="DI2160" s="1">
        <v>1.149</v>
      </c>
      <c r="DN2160" s="1">
        <v>0.0</v>
      </c>
      <c r="DO2160" s="1">
        <v>0.0</v>
      </c>
      <c r="DQ2160" s="1">
        <v>0.0</v>
      </c>
      <c r="DV2160" s="1">
        <v>0.0</v>
      </c>
      <c r="DW2160" s="1">
        <v>0.0</v>
      </c>
      <c r="DY2160" s="1">
        <v>0.0</v>
      </c>
    </row>
    <row r="2161">
      <c r="A2161" s="1" t="s">
        <v>304</v>
      </c>
      <c r="B2161" s="1">
        <v>2011.0</v>
      </c>
      <c r="C2161" s="1" t="s">
        <v>305</v>
      </c>
      <c r="D2161" s="1">
        <v>746113.0</v>
      </c>
      <c r="J2161" s="1">
        <v>13.403</v>
      </c>
      <c r="K2161" s="1">
        <v>0.01</v>
      </c>
      <c r="L2161" s="1">
        <v>1.099</v>
      </c>
      <c r="N2161" s="1">
        <v>648.352</v>
      </c>
      <c r="S2161" s="1">
        <v>0.0</v>
      </c>
      <c r="T2161" s="1">
        <v>0.0</v>
      </c>
      <c r="V2161" s="1">
        <v>0.0</v>
      </c>
      <c r="W2161" s="1">
        <v>0.0</v>
      </c>
      <c r="X2161" s="1">
        <v>0.0</v>
      </c>
      <c r="Y2161" s="1">
        <v>0.0</v>
      </c>
      <c r="AA2161" s="1">
        <v>0.91</v>
      </c>
      <c r="AB2161" s="1">
        <v>1219.654</v>
      </c>
      <c r="AC2161" s="1">
        <v>0.91</v>
      </c>
      <c r="AE2161" s="1">
        <v>3.869</v>
      </c>
      <c r="AF2161" s="1">
        <v>0.277</v>
      </c>
      <c r="AG2161" s="1">
        <v>9966.89</v>
      </c>
      <c r="AK2161" s="1">
        <v>1206.252</v>
      </c>
      <c r="AL2161" s="1">
        <v>0.9</v>
      </c>
      <c r="AO2161" s="1">
        <v>98.901</v>
      </c>
      <c r="AT2161" s="1">
        <v>0.0</v>
      </c>
      <c r="AU2161" s="1">
        <v>0.0</v>
      </c>
      <c r="AX2161" s="1">
        <v>0.0</v>
      </c>
      <c r="AY2161" s="1">
        <v>0.0</v>
      </c>
      <c r="AZ2161" s="1">
        <v>0.0</v>
      </c>
      <c r="BA2161" s="1">
        <v>0.0</v>
      </c>
      <c r="BC2161" s="1">
        <v>0.59</v>
      </c>
      <c r="BG2161" s="1">
        <v>0.0</v>
      </c>
      <c r="BH2161" s="1">
        <v>0.0</v>
      </c>
      <c r="BJ2161" s="1">
        <v>0.0</v>
      </c>
      <c r="BO2161" s="1">
        <v>13.403</v>
      </c>
      <c r="BP2161" s="1">
        <v>0.01</v>
      </c>
      <c r="BR2161" s="1">
        <v>1.099</v>
      </c>
      <c r="BT2161" s="1">
        <v>0.0</v>
      </c>
      <c r="BU2161" s="1">
        <v>0.0</v>
      </c>
      <c r="BW2161" s="1">
        <v>0.0</v>
      </c>
      <c r="BX2161" s="1">
        <v>0.0</v>
      </c>
      <c r="BY2161" s="1">
        <v>0.0</v>
      </c>
      <c r="BZ2161" s="1">
        <v>0.0</v>
      </c>
      <c r="CA2161" s="1">
        <v>0.0</v>
      </c>
      <c r="CB2161" s="1">
        <v>0.0</v>
      </c>
      <c r="CG2161" s="1">
        <v>1206.252</v>
      </c>
      <c r="CH2161" s="1">
        <v>0.9</v>
      </c>
      <c r="CK2161" s="1">
        <v>0.0</v>
      </c>
      <c r="CL2161" s="1">
        <v>0.0</v>
      </c>
      <c r="CM2161" s="1">
        <v>0.0</v>
      </c>
      <c r="CN2161" s="1">
        <v>98.901</v>
      </c>
      <c r="CQ2161" s="1">
        <v>0.01</v>
      </c>
      <c r="CR2161" s="1">
        <v>0.0</v>
      </c>
      <c r="CU2161" s="1">
        <v>13.403</v>
      </c>
      <c r="CV2161" s="1">
        <v>0.0</v>
      </c>
      <c r="CX2161" s="1">
        <v>1.099</v>
      </c>
      <c r="CY2161" s="1">
        <v>0.0</v>
      </c>
      <c r="DA2161" s="1">
        <v>1219.654</v>
      </c>
      <c r="DB2161" s="1">
        <v>7.436</v>
      </c>
      <c r="DF2161" s="1">
        <v>13.403</v>
      </c>
      <c r="DG2161" s="1">
        <v>0.01</v>
      </c>
      <c r="DI2161" s="1">
        <v>1.099</v>
      </c>
      <c r="DN2161" s="1">
        <v>0.0</v>
      </c>
      <c r="DO2161" s="1">
        <v>0.0</v>
      </c>
      <c r="DQ2161" s="1">
        <v>0.0</v>
      </c>
      <c r="DV2161" s="1">
        <v>0.0</v>
      </c>
      <c r="DW2161" s="1">
        <v>0.0</v>
      </c>
      <c r="DY2161" s="1">
        <v>0.0</v>
      </c>
    </row>
    <row r="2162">
      <c r="A2162" s="1" t="s">
        <v>304</v>
      </c>
      <c r="B2162" s="1">
        <v>2012.0</v>
      </c>
      <c r="C2162" s="1" t="s">
        <v>305</v>
      </c>
      <c r="D2162" s="1">
        <v>746252.0</v>
      </c>
      <c r="J2162" s="1">
        <v>26.801</v>
      </c>
      <c r="K2162" s="1">
        <v>0.02</v>
      </c>
      <c r="L2162" s="1">
        <v>2.128</v>
      </c>
      <c r="N2162" s="1">
        <v>648.936</v>
      </c>
      <c r="S2162" s="1">
        <v>0.0</v>
      </c>
      <c r="T2162" s="1">
        <v>0.0</v>
      </c>
      <c r="V2162" s="1">
        <v>0.0</v>
      </c>
      <c r="W2162" s="1">
        <v>0.0</v>
      </c>
      <c r="X2162" s="1">
        <v>0.0</v>
      </c>
      <c r="Y2162" s="1">
        <v>0.0</v>
      </c>
      <c r="AA2162" s="1">
        <v>0.94</v>
      </c>
      <c r="AB2162" s="1">
        <v>1259.628</v>
      </c>
      <c r="AC2162" s="1">
        <v>0.94</v>
      </c>
      <c r="AE2162" s="1">
        <v>13.26</v>
      </c>
      <c r="AF2162" s="1">
        <v>0.986</v>
      </c>
      <c r="AG2162" s="1">
        <v>11286.371</v>
      </c>
      <c r="AK2162" s="1">
        <v>1232.828</v>
      </c>
      <c r="AL2162" s="1">
        <v>0.92</v>
      </c>
      <c r="AO2162" s="1">
        <v>97.872</v>
      </c>
      <c r="AT2162" s="1">
        <v>0.0</v>
      </c>
      <c r="AU2162" s="1">
        <v>0.0</v>
      </c>
      <c r="AX2162" s="1">
        <v>0.0</v>
      </c>
      <c r="AY2162" s="1">
        <v>0.0</v>
      </c>
      <c r="AZ2162" s="1">
        <v>0.0</v>
      </c>
      <c r="BA2162" s="1">
        <v>0.0</v>
      </c>
      <c r="BC2162" s="1">
        <v>0.61</v>
      </c>
      <c r="BG2162" s="1">
        <v>0.0</v>
      </c>
      <c r="BH2162" s="1">
        <v>0.0</v>
      </c>
      <c r="BJ2162" s="1">
        <v>0.0</v>
      </c>
      <c r="BO2162" s="1">
        <v>26.801</v>
      </c>
      <c r="BP2162" s="1">
        <v>0.02</v>
      </c>
      <c r="BR2162" s="1">
        <v>2.128</v>
      </c>
      <c r="BT2162" s="1">
        <v>0.0</v>
      </c>
      <c r="BU2162" s="1">
        <v>0.0</v>
      </c>
      <c r="BW2162" s="1">
        <v>0.0</v>
      </c>
      <c r="BX2162" s="1">
        <v>0.0</v>
      </c>
      <c r="BY2162" s="1">
        <v>0.0</v>
      </c>
      <c r="BZ2162" s="1">
        <v>0.0</v>
      </c>
      <c r="CA2162" s="1">
        <v>0.0</v>
      </c>
      <c r="CB2162" s="1">
        <v>0.0</v>
      </c>
      <c r="CG2162" s="1">
        <v>1232.828</v>
      </c>
      <c r="CH2162" s="1">
        <v>0.92</v>
      </c>
      <c r="CK2162" s="1">
        <v>0.0</v>
      </c>
      <c r="CL2162" s="1">
        <v>0.0</v>
      </c>
      <c r="CM2162" s="1">
        <v>0.0</v>
      </c>
      <c r="CN2162" s="1">
        <v>97.872</v>
      </c>
      <c r="CQ2162" s="1">
        <v>0.02</v>
      </c>
      <c r="CR2162" s="1">
        <v>0.0</v>
      </c>
      <c r="CU2162" s="1">
        <v>26.801</v>
      </c>
      <c r="CV2162" s="1">
        <v>0.0</v>
      </c>
      <c r="CX2162" s="1">
        <v>2.128</v>
      </c>
      <c r="CY2162" s="1">
        <v>0.0</v>
      </c>
      <c r="DA2162" s="1">
        <v>1259.628</v>
      </c>
      <c r="DB2162" s="1">
        <v>8.422</v>
      </c>
      <c r="DF2162" s="1">
        <v>26.801</v>
      </c>
      <c r="DG2162" s="1">
        <v>0.02</v>
      </c>
      <c r="DI2162" s="1">
        <v>2.128</v>
      </c>
      <c r="DN2162" s="1">
        <v>0.0</v>
      </c>
      <c r="DO2162" s="1">
        <v>0.0</v>
      </c>
      <c r="DQ2162" s="1">
        <v>0.0</v>
      </c>
      <c r="DV2162" s="1">
        <v>0.0</v>
      </c>
      <c r="DW2162" s="1">
        <v>0.0</v>
      </c>
      <c r="DY2162" s="1">
        <v>0.0</v>
      </c>
    </row>
    <row r="2163">
      <c r="A2163" s="1" t="s">
        <v>304</v>
      </c>
      <c r="B2163" s="1">
        <v>2013.0</v>
      </c>
      <c r="C2163" s="1" t="s">
        <v>305</v>
      </c>
      <c r="D2163" s="1">
        <v>749965.0</v>
      </c>
      <c r="J2163" s="1">
        <v>26.668</v>
      </c>
      <c r="K2163" s="1">
        <v>0.02</v>
      </c>
      <c r="L2163" s="1">
        <v>2.083</v>
      </c>
      <c r="N2163" s="1">
        <v>645.833</v>
      </c>
      <c r="S2163" s="1">
        <v>0.0</v>
      </c>
      <c r="T2163" s="1">
        <v>0.0</v>
      </c>
      <c r="V2163" s="1">
        <v>0.0</v>
      </c>
      <c r="W2163" s="1">
        <v>0.0</v>
      </c>
      <c r="X2163" s="1">
        <v>0.0</v>
      </c>
      <c r="Y2163" s="1">
        <v>0.0</v>
      </c>
      <c r="AA2163" s="1">
        <v>0.96</v>
      </c>
      <c r="AB2163" s="1">
        <v>1280.06</v>
      </c>
      <c r="AC2163" s="1">
        <v>0.96</v>
      </c>
      <c r="AE2163" s="1">
        <v>-2.475</v>
      </c>
      <c r="AF2163" s="1">
        <v>-0.208</v>
      </c>
      <c r="AG2163" s="1">
        <v>10952.488</v>
      </c>
      <c r="AK2163" s="1">
        <v>1253.392</v>
      </c>
      <c r="AL2163" s="1">
        <v>0.94</v>
      </c>
      <c r="AO2163" s="1">
        <v>97.917</v>
      </c>
      <c r="AT2163" s="1">
        <v>0.0</v>
      </c>
      <c r="AU2163" s="1">
        <v>0.0</v>
      </c>
      <c r="AX2163" s="1">
        <v>0.0</v>
      </c>
      <c r="AY2163" s="1">
        <v>0.0</v>
      </c>
      <c r="AZ2163" s="1">
        <v>0.0</v>
      </c>
      <c r="BA2163" s="1">
        <v>0.0</v>
      </c>
      <c r="BC2163" s="1">
        <v>0.62</v>
      </c>
      <c r="BG2163" s="1">
        <v>0.0</v>
      </c>
      <c r="BH2163" s="1">
        <v>0.0</v>
      </c>
      <c r="BJ2163" s="1">
        <v>0.0</v>
      </c>
      <c r="BO2163" s="1">
        <v>26.668</v>
      </c>
      <c r="BP2163" s="1">
        <v>0.02</v>
      </c>
      <c r="BR2163" s="1">
        <v>2.083</v>
      </c>
      <c r="BT2163" s="1">
        <v>0.0</v>
      </c>
      <c r="BU2163" s="1">
        <v>0.0</v>
      </c>
      <c r="BW2163" s="1">
        <v>0.0</v>
      </c>
      <c r="BX2163" s="1">
        <v>0.0</v>
      </c>
      <c r="BY2163" s="1">
        <v>0.0</v>
      </c>
      <c r="BZ2163" s="1">
        <v>0.0</v>
      </c>
      <c r="CA2163" s="1">
        <v>0.0</v>
      </c>
      <c r="CB2163" s="1">
        <v>0.0</v>
      </c>
      <c r="CG2163" s="1">
        <v>1253.392</v>
      </c>
      <c r="CH2163" s="1">
        <v>0.94</v>
      </c>
      <c r="CK2163" s="1">
        <v>0.0</v>
      </c>
      <c r="CL2163" s="1">
        <v>0.0</v>
      </c>
      <c r="CM2163" s="1">
        <v>0.0</v>
      </c>
      <c r="CN2163" s="1">
        <v>97.917</v>
      </c>
      <c r="CQ2163" s="1">
        <v>0.02</v>
      </c>
      <c r="CR2163" s="1">
        <v>0.0</v>
      </c>
      <c r="CU2163" s="1">
        <v>26.668</v>
      </c>
      <c r="CV2163" s="1">
        <v>0.0</v>
      </c>
      <c r="CX2163" s="1">
        <v>2.083</v>
      </c>
      <c r="CY2163" s="1">
        <v>0.0</v>
      </c>
      <c r="DA2163" s="1">
        <v>1280.06</v>
      </c>
      <c r="DB2163" s="1">
        <v>8.214</v>
      </c>
      <c r="DF2163" s="1">
        <v>26.668</v>
      </c>
      <c r="DG2163" s="1">
        <v>0.02</v>
      </c>
      <c r="DI2163" s="1">
        <v>2.083</v>
      </c>
      <c r="DN2163" s="1">
        <v>0.0</v>
      </c>
      <c r="DO2163" s="1">
        <v>0.0</v>
      </c>
      <c r="DQ2163" s="1">
        <v>0.0</v>
      </c>
      <c r="DV2163" s="1">
        <v>0.0</v>
      </c>
      <c r="DW2163" s="1">
        <v>0.0</v>
      </c>
      <c r="DY2163" s="1">
        <v>0.0</v>
      </c>
    </row>
    <row r="2164">
      <c r="A2164" s="1" t="s">
        <v>304</v>
      </c>
      <c r="B2164" s="1">
        <v>2014.0</v>
      </c>
      <c r="C2164" s="1" t="s">
        <v>305</v>
      </c>
      <c r="D2164" s="1">
        <v>754171.0</v>
      </c>
      <c r="J2164" s="1">
        <v>26.519</v>
      </c>
      <c r="K2164" s="1">
        <v>0.02</v>
      </c>
      <c r="L2164" s="1">
        <v>2.041</v>
      </c>
      <c r="N2164" s="1">
        <v>642.857</v>
      </c>
      <c r="S2164" s="1">
        <v>0.0</v>
      </c>
      <c r="T2164" s="1">
        <v>0.0</v>
      </c>
      <c r="V2164" s="1">
        <v>0.0</v>
      </c>
      <c r="W2164" s="1">
        <v>0.0</v>
      </c>
      <c r="X2164" s="1">
        <v>0.0</v>
      </c>
      <c r="Y2164" s="1">
        <v>0.0</v>
      </c>
      <c r="AA2164" s="1">
        <v>0.98</v>
      </c>
      <c r="AB2164" s="1">
        <v>1299.44</v>
      </c>
      <c r="AC2164" s="1">
        <v>0.98</v>
      </c>
      <c r="AE2164" s="1">
        <v>-0.093</v>
      </c>
      <c r="AF2164" s="1">
        <v>-0.008</v>
      </c>
      <c r="AG2164" s="1">
        <v>10881.266</v>
      </c>
      <c r="AK2164" s="1">
        <v>1272.921</v>
      </c>
      <c r="AL2164" s="1">
        <v>0.96</v>
      </c>
      <c r="AO2164" s="1">
        <v>97.959</v>
      </c>
      <c r="AT2164" s="1">
        <v>0.0</v>
      </c>
      <c r="AU2164" s="1">
        <v>0.0</v>
      </c>
      <c r="AX2164" s="1">
        <v>0.0</v>
      </c>
      <c r="AY2164" s="1">
        <v>0.0</v>
      </c>
      <c r="AZ2164" s="1">
        <v>0.0</v>
      </c>
      <c r="BA2164" s="1">
        <v>0.0</v>
      </c>
      <c r="BC2164" s="1">
        <v>0.63</v>
      </c>
      <c r="BG2164" s="1">
        <v>0.0</v>
      </c>
      <c r="BH2164" s="1">
        <v>0.0</v>
      </c>
      <c r="BJ2164" s="1">
        <v>0.0</v>
      </c>
      <c r="BO2164" s="1">
        <v>26.519</v>
      </c>
      <c r="BP2164" s="1">
        <v>0.02</v>
      </c>
      <c r="BR2164" s="1">
        <v>2.041</v>
      </c>
      <c r="BT2164" s="1">
        <v>0.0</v>
      </c>
      <c r="BU2164" s="1">
        <v>0.0</v>
      </c>
      <c r="BW2164" s="1">
        <v>0.0</v>
      </c>
      <c r="BX2164" s="1">
        <v>0.0</v>
      </c>
      <c r="BY2164" s="1">
        <v>0.0</v>
      </c>
      <c r="BZ2164" s="1">
        <v>0.0</v>
      </c>
      <c r="CA2164" s="1">
        <v>0.0</v>
      </c>
      <c r="CB2164" s="1">
        <v>0.0</v>
      </c>
      <c r="CG2164" s="1">
        <v>1272.921</v>
      </c>
      <c r="CH2164" s="1">
        <v>0.96</v>
      </c>
      <c r="CK2164" s="1">
        <v>0.0</v>
      </c>
      <c r="CL2164" s="1">
        <v>0.0</v>
      </c>
      <c r="CM2164" s="1">
        <v>0.0</v>
      </c>
      <c r="CN2164" s="1">
        <v>97.959</v>
      </c>
      <c r="CQ2164" s="1">
        <v>0.02</v>
      </c>
      <c r="CR2164" s="1">
        <v>0.0</v>
      </c>
      <c r="CU2164" s="1">
        <v>26.519</v>
      </c>
      <c r="CV2164" s="1">
        <v>0.0</v>
      </c>
      <c r="CX2164" s="1">
        <v>2.041</v>
      </c>
      <c r="CY2164" s="1">
        <v>0.0</v>
      </c>
      <c r="DA2164" s="1">
        <v>1299.44</v>
      </c>
      <c r="DB2164" s="1">
        <v>8.206</v>
      </c>
      <c r="DF2164" s="1">
        <v>26.519</v>
      </c>
      <c r="DG2164" s="1">
        <v>0.02</v>
      </c>
      <c r="DI2164" s="1">
        <v>2.041</v>
      </c>
      <c r="DN2164" s="1">
        <v>0.0</v>
      </c>
      <c r="DO2164" s="1">
        <v>0.0</v>
      </c>
      <c r="DQ2164" s="1">
        <v>0.0</v>
      </c>
      <c r="DV2164" s="1">
        <v>0.0</v>
      </c>
      <c r="DW2164" s="1">
        <v>0.0</v>
      </c>
      <c r="DY2164" s="1">
        <v>0.0</v>
      </c>
    </row>
    <row r="2165">
      <c r="A2165" s="1" t="s">
        <v>304</v>
      </c>
      <c r="B2165" s="1">
        <v>2015.0</v>
      </c>
      <c r="C2165" s="1" t="s">
        <v>305</v>
      </c>
      <c r="D2165" s="1">
        <v>758746.0</v>
      </c>
      <c r="J2165" s="1">
        <v>39.539</v>
      </c>
      <c r="K2165" s="1">
        <v>0.03</v>
      </c>
      <c r="L2165" s="1">
        <v>3.0</v>
      </c>
      <c r="N2165" s="1">
        <v>650.0</v>
      </c>
      <c r="S2165" s="1">
        <v>0.0</v>
      </c>
      <c r="T2165" s="1">
        <v>0.0</v>
      </c>
      <c r="V2165" s="1">
        <v>0.0</v>
      </c>
      <c r="W2165" s="1">
        <v>0.0</v>
      </c>
      <c r="X2165" s="1">
        <v>0.0</v>
      </c>
      <c r="Y2165" s="1">
        <v>0.0</v>
      </c>
      <c r="AA2165" s="1">
        <v>1.0</v>
      </c>
      <c r="AB2165" s="1">
        <v>1317.964</v>
      </c>
      <c r="AC2165" s="1">
        <v>1.0</v>
      </c>
      <c r="AE2165" s="1">
        <v>2.265</v>
      </c>
      <c r="AF2165" s="1">
        <v>0.186</v>
      </c>
      <c r="AG2165" s="1">
        <v>11060.597</v>
      </c>
      <c r="AK2165" s="1">
        <v>1278.425</v>
      </c>
      <c r="AL2165" s="1">
        <v>0.97</v>
      </c>
      <c r="AO2165" s="1">
        <v>97.0</v>
      </c>
      <c r="AT2165" s="1">
        <v>0.0</v>
      </c>
      <c r="AU2165" s="1">
        <v>0.0</v>
      </c>
      <c r="AX2165" s="1">
        <v>0.0</v>
      </c>
      <c r="AY2165" s="1">
        <v>0.0</v>
      </c>
      <c r="AZ2165" s="1">
        <v>0.0</v>
      </c>
      <c r="BA2165" s="1">
        <v>0.0</v>
      </c>
      <c r="BC2165" s="1">
        <v>0.65</v>
      </c>
      <c r="BG2165" s="1">
        <v>0.0</v>
      </c>
      <c r="BH2165" s="1">
        <v>0.0</v>
      </c>
      <c r="BJ2165" s="1">
        <v>0.0</v>
      </c>
      <c r="BO2165" s="1">
        <v>39.539</v>
      </c>
      <c r="BP2165" s="1">
        <v>0.03</v>
      </c>
      <c r="BR2165" s="1">
        <v>3.0</v>
      </c>
      <c r="BT2165" s="1">
        <v>0.0</v>
      </c>
      <c r="BU2165" s="1">
        <v>0.0</v>
      </c>
      <c r="BW2165" s="1">
        <v>0.0</v>
      </c>
      <c r="BX2165" s="1">
        <v>0.0</v>
      </c>
      <c r="BY2165" s="1">
        <v>0.0</v>
      </c>
      <c r="BZ2165" s="1">
        <v>0.0</v>
      </c>
      <c r="CA2165" s="1">
        <v>0.0</v>
      </c>
      <c r="CB2165" s="1">
        <v>0.0</v>
      </c>
      <c r="CG2165" s="1">
        <v>1278.425</v>
      </c>
      <c r="CH2165" s="1">
        <v>0.97</v>
      </c>
      <c r="CK2165" s="1">
        <v>0.0</v>
      </c>
      <c r="CL2165" s="1">
        <v>0.0</v>
      </c>
      <c r="CM2165" s="1">
        <v>0.0</v>
      </c>
      <c r="CN2165" s="1">
        <v>97.0</v>
      </c>
      <c r="CQ2165" s="1">
        <v>0.03</v>
      </c>
      <c r="CR2165" s="1">
        <v>0.0</v>
      </c>
      <c r="CU2165" s="1">
        <v>39.539</v>
      </c>
      <c r="CV2165" s="1">
        <v>0.0</v>
      </c>
      <c r="CX2165" s="1">
        <v>3.0</v>
      </c>
      <c r="CY2165" s="1">
        <v>0.0</v>
      </c>
      <c r="DA2165" s="1">
        <v>1317.964</v>
      </c>
      <c r="DB2165" s="1">
        <v>8.392</v>
      </c>
      <c r="DF2165" s="1">
        <v>39.539</v>
      </c>
      <c r="DG2165" s="1">
        <v>0.03</v>
      </c>
      <c r="DI2165" s="1">
        <v>3.0</v>
      </c>
      <c r="DN2165" s="1">
        <v>0.0</v>
      </c>
      <c r="DO2165" s="1">
        <v>0.0</v>
      </c>
      <c r="DQ2165" s="1">
        <v>0.0</v>
      </c>
      <c r="DV2165" s="1">
        <v>0.0</v>
      </c>
      <c r="DW2165" s="1">
        <v>0.0</v>
      </c>
      <c r="DY2165" s="1">
        <v>0.0</v>
      </c>
    </row>
    <row r="2166">
      <c r="A2166" s="1" t="s">
        <v>304</v>
      </c>
      <c r="B2166" s="1">
        <v>2016.0</v>
      </c>
      <c r="C2166" s="1" t="s">
        <v>305</v>
      </c>
      <c r="D2166" s="1">
        <v>763497.0</v>
      </c>
      <c r="J2166" s="1">
        <v>26.195</v>
      </c>
      <c r="K2166" s="1">
        <v>0.02</v>
      </c>
      <c r="L2166" s="1">
        <v>1.852</v>
      </c>
      <c r="N2166" s="1">
        <v>648.148</v>
      </c>
      <c r="S2166" s="1">
        <v>0.0</v>
      </c>
      <c r="T2166" s="1">
        <v>0.0</v>
      </c>
      <c r="V2166" s="1">
        <v>0.0</v>
      </c>
      <c r="W2166" s="1">
        <v>0.0</v>
      </c>
      <c r="X2166" s="1">
        <v>0.0</v>
      </c>
      <c r="Y2166" s="1">
        <v>0.0</v>
      </c>
      <c r="AA2166" s="1">
        <v>1.08</v>
      </c>
      <c r="AB2166" s="1">
        <v>1414.544</v>
      </c>
      <c r="AC2166" s="1">
        <v>1.08</v>
      </c>
      <c r="AE2166" s="1">
        <v>12.193</v>
      </c>
      <c r="AF2166" s="1">
        <v>1.023</v>
      </c>
      <c r="AG2166" s="1">
        <v>12331.98</v>
      </c>
      <c r="AK2166" s="1">
        <v>1388.349</v>
      </c>
      <c r="AL2166" s="1">
        <v>1.06</v>
      </c>
      <c r="AO2166" s="1">
        <v>98.148</v>
      </c>
      <c r="AT2166" s="1">
        <v>0.0</v>
      </c>
      <c r="AU2166" s="1">
        <v>0.0</v>
      </c>
      <c r="AX2166" s="1">
        <v>0.0</v>
      </c>
      <c r="AY2166" s="1">
        <v>0.0</v>
      </c>
      <c r="AZ2166" s="1">
        <v>0.0</v>
      </c>
      <c r="BA2166" s="1">
        <v>0.0</v>
      </c>
      <c r="BC2166" s="1">
        <v>0.7</v>
      </c>
      <c r="BG2166" s="1">
        <v>0.0</v>
      </c>
      <c r="BH2166" s="1">
        <v>0.0</v>
      </c>
      <c r="BJ2166" s="1">
        <v>0.0</v>
      </c>
      <c r="BO2166" s="1">
        <v>26.195</v>
      </c>
      <c r="BP2166" s="1">
        <v>0.02</v>
      </c>
      <c r="BR2166" s="1">
        <v>1.852</v>
      </c>
      <c r="BT2166" s="1">
        <v>0.0</v>
      </c>
      <c r="BU2166" s="1">
        <v>0.0</v>
      </c>
      <c r="BW2166" s="1">
        <v>0.0</v>
      </c>
      <c r="BX2166" s="1">
        <v>0.0</v>
      </c>
      <c r="BY2166" s="1">
        <v>0.0</v>
      </c>
      <c r="BZ2166" s="1">
        <v>0.0</v>
      </c>
      <c r="CA2166" s="1">
        <v>0.0</v>
      </c>
      <c r="CB2166" s="1">
        <v>0.0</v>
      </c>
      <c r="CG2166" s="1">
        <v>1388.349</v>
      </c>
      <c r="CH2166" s="1">
        <v>1.06</v>
      </c>
      <c r="CK2166" s="1">
        <v>0.0</v>
      </c>
      <c r="CL2166" s="1">
        <v>0.0</v>
      </c>
      <c r="CM2166" s="1">
        <v>0.0</v>
      </c>
      <c r="CN2166" s="1">
        <v>98.148</v>
      </c>
      <c r="CQ2166" s="1">
        <v>0.02</v>
      </c>
      <c r="CR2166" s="1">
        <v>0.0</v>
      </c>
      <c r="CU2166" s="1">
        <v>26.195</v>
      </c>
      <c r="CV2166" s="1">
        <v>0.0</v>
      </c>
      <c r="CX2166" s="1">
        <v>1.852</v>
      </c>
      <c r="CY2166" s="1">
        <v>0.0</v>
      </c>
      <c r="DA2166" s="1">
        <v>1414.544</v>
      </c>
      <c r="DB2166" s="1">
        <v>9.415</v>
      </c>
      <c r="DF2166" s="1">
        <v>26.195</v>
      </c>
      <c r="DG2166" s="1">
        <v>0.02</v>
      </c>
      <c r="DI2166" s="1">
        <v>1.852</v>
      </c>
      <c r="DN2166" s="1">
        <v>0.0</v>
      </c>
      <c r="DO2166" s="1">
        <v>0.0</v>
      </c>
      <c r="DQ2166" s="1">
        <v>0.0</v>
      </c>
      <c r="DV2166" s="1">
        <v>0.0</v>
      </c>
      <c r="DW2166" s="1">
        <v>0.0</v>
      </c>
      <c r="DY2166" s="1">
        <v>0.0</v>
      </c>
    </row>
    <row r="2167">
      <c r="A2167" s="1" t="s">
        <v>304</v>
      </c>
      <c r="B2167" s="1">
        <v>2017.0</v>
      </c>
      <c r="C2167" s="1" t="s">
        <v>305</v>
      </c>
      <c r="D2167" s="1">
        <v>768435.0</v>
      </c>
      <c r="J2167" s="1">
        <v>13.013</v>
      </c>
      <c r="K2167" s="1">
        <v>0.01</v>
      </c>
      <c r="L2167" s="1">
        <v>0.909</v>
      </c>
      <c r="N2167" s="1">
        <v>645.455</v>
      </c>
      <c r="S2167" s="1">
        <v>0.0</v>
      </c>
      <c r="T2167" s="1">
        <v>0.0</v>
      </c>
      <c r="Y2167" s="1">
        <v>0.0</v>
      </c>
      <c r="AA2167" s="1">
        <v>1.1</v>
      </c>
      <c r="AB2167" s="1">
        <v>1431.481</v>
      </c>
      <c r="AC2167" s="1">
        <v>1.1</v>
      </c>
      <c r="AE2167" s="1">
        <v>-1.038</v>
      </c>
      <c r="AF2167" s="1">
        <v>-0.098</v>
      </c>
      <c r="AG2167" s="1">
        <v>12125.583</v>
      </c>
      <c r="AK2167" s="1">
        <v>1405.454</v>
      </c>
      <c r="AL2167" s="1">
        <v>1.08</v>
      </c>
      <c r="AO2167" s="1">
        <v>98.182</v>
      </c>
      <c r="AT2167" s="1">
        <v>0.0</v>
      </c>
      <c r="AU2167" s="1">
        <v>0.0</v>
      </c>
      <c r="BA2167" s="1">
        <v>0.0</v>
      </c>
      <c r="BC2167" s="1">
        <v>0.71</v>
      </c>
      <c r="BG2167" s="1">
        <v>0.0</v>
      </c>
      <c r="BH2167" s="1">
        <v>0.0</v>
      </c>
      <c r="BJ2167" s="1">
        <v>0.0</v>
      </c>
      <c r="BO2167" s="1">
        <v>26.027</v>
      </c>
      <c r="BP2167" s="1">
        <v>0.02</v>
      </c>
      <c r="BR2167" s="1">
        <v>1.818</v>
      </c>
      <c r="BT2167" s="1">
        <v>0.0</v>
      </c>
      <c r="BU2167" s="1">
        <v>0.0</v>
      </c>
      <c r="BW2167" s="1">
        <v>0.0</v>
      </c>
      <c r="BX2167" s="1">
        <v>0.0</v>
      </c>
      <c r="BY2167" s="1">
        <v>0.0</v>
      </c>
      <c r="BZ2167" s="1">
        <v>0.0</v>
      </c>
      <c r="CA2167" s="1">
        <v>0.0</v>
      </c>
      <c r="CB2167" s="1">
        <v>0.0</v>
      </c>
      <c r="CG2167" s="1">
        <v>1405.454</v>
      </c>
      <c r="CH2167" s="1">
        <v>1.08</v>
      </c>
      <c r="CK2167" s="1">
        <v>0.0</v>
      </c>
      <c r="CL2167" s="1">
        <v>0.0</v>
      </c>
      <c r="CM2167" s="1">
        <v>0.0</v>
      </c>
      <c r="CN2167" s="1">
        <v>98.182</v>
      </c>
      <c r="CQ2167" s="1">
        <v>0.01</v>
      </c>
      <c r="CR2167" s="1">
        <v>0.0</v>
      </c>
      <c r="CU2167" s="1">
        <v>13.013</v>
      </c>
      <c r="CV2167" s="1">
        <v>0.0</v>
      </c>
      <c r="CX2167" s="1">
        <v>0.909</v>
      </c>
      <c r="CY2167" s="1">
        <v>0.0</v>
      </c>
      <c r="DA2167" s="1">
        <v>1431.481</v>
      </c>
      <c r="DB2167" s="1">
        <v>9.318</v>
      </c>
      <c r="DF2167" s="1">
        <v>26.027</v>
      </c>
      <c r="DG2167" s="1">
        <v>0.02</v>
      </c>
      <c r="DI2167" s="1">
        <v>1.818</v>
      </c>
      <c r="DN2167" s="1">
        <v>13.013</v>
      </c>
      <c r="DO2167" s="1">
        <v>0.01</v>
      </c>
      <c r="DQ2167" s="1">
        <v>0.909</v>
      </c>
      <c r="DV2167" s="1">
        <v>0.0</v>
      </c>
      <c r="DW2167" s="1">
        <v>0.0</v>
      </c>
      <c r="DY2167" s="1">
        <v>0.0</v>
      </c>
    </row>
    <row r="2168">
      <c r="A2168" s="1" t="s">
        <v>304</v>
      </c>
      <c r="B2168" s="1">
        <v>2018.0</v>
      </c>
      <c r="C2168" s="1" t="s">
        <v>305</v>
      </c>
      <c r="D2168" s="1">
        <v>791516.0</v>
      </c>
      <c r="J2168" s="1">
        <v>12.634</v>
      </c>
      <c r="K2168" s="1">
        <v>0.01</v>
      </c>
      <c r="L2168" s="1">
        <v>0.885</v>
      </c>
      <c r="N2168" s="1">
        <v>646.018</v>
      </c>
      <c r="S2168" s="1">
        <v>0.0</v>
      </c>
      <c r="T2168" s="1">
        <v>0.0</v>
      </c>
      <c r="Y2168" s="1">
        <v>0.0</v>
      </c>
      <c r="AA2168" s="1">
        <v>1.13</v>
      </c>
      <c r="AB2168" s="1">
        <v>1427.64</v>
      </c>
      <c r="AC2168" s="1">
        <v>1.13</v>
      </c>
      <c r="AE2168" s="1">
        <v>-3.588</v>
      </c>
      <c r="AF2168" s="1">
        <v>-0.334</v>
      </c>
      <c r="AG2168" s="1">
        <v>11349.664</v>
      </c>
      <c r="AK2168" s="1">
        <v>1402.372</v>
      </c>
      <c r="AL2168" s="1">
        <v>1.11</v>
      </c>
      <c r="AO2168" s="1">
        <v>98.23</v>
      </c>
      <c r="AT2168" s="1">
        <v>0.0</v>
      </c>
      <c r="AU2168" s="1">
        <v>0.0</v>
      </c>
      <c r="BA2168" s="1">
        <v>0.0</v>
      </c>
      <c r="BC2168" s="1">
        <v>0.73</v>
      </c>
      <c r="BG2168" s="1">
        <v>0.0</v>
      </c>
      <c r="BH2168" s="1">
        <v>0.0</v>
      </c>
      <c r="BJ2168" s="1">
        <v>0.0</v>
      </c>
      <c r="BO2168" s="1">
        <v>25.268</v>
      </c>
      <c r="BP2168" s="1">
        <v>0.02</v>
      </c>
      <c r="BR2168" s="1">
        <v>1.77</v>
      </c>
      <c r="BT2168" s="1">
        <v>0.0</v>
      </c>
      <c r="BU2168" s="1">
        <v>0.0</v>
      </c>
      <c r="BW2168" s="1">
        <v>0.0</v>
      </c>
      <c r="BX2168" s="1">
        <v>0.0</v>
      </c>
      <c r="BY2168" s="1">
        <v>0.0</v>
      </c>
      <c r="BZ2168" s="1">
        <v>0.0</v>
      </c>
      <c r="CA2168" s="1">
        <v>0.0</v>
      </c>
      <c r="CB2168" s="1">
        <v>0.0</v>
      </c>
      <c r="CG2168" s="1">
        <v>1402.372</v>
      </c>
      <c r="CH2168" s="1">
        <v>1.11</v>
      </c>
      <c r="CK2168" s="1">
        <v>0.0</v>
      </c>
      <c r="CL2168" s="1">
        <v>0.0</v>
      </c>
      <c r="CM2168" s="1">
        <v>0.0</v>
      </c>
      <c r="CN2168" s="1">
        <v>98.23</v>
      </c>
      <c r="CQ2168" s="1">
        <v>0.01</v>
      </c>
      <c r="CR2168" s="1">
        <v>0.0</v>
      </c>
      <c r="CU2168" s="1">
        <v>12.634</v>
      </c>
      <c r="CV2168" s="1">
        <v>0.0</v>
      </c>
      <c r="CX2168" s="1">
        <v>0.885</v>
      </c>
      <c r="CY2168" s="1">
        <v>0.0</v>
      </c>
      <c r="DA2168" s="1">
        <v>1427.64</v>
      </c>
      <c r="DB2168" s="1">
        <v>8.983</v>
      </c>
      <c r="DF2168" s="1">
        <v>25.268</v>
      </c>
      <c r="DG2168" s="1">
        <v>0.02</v>
      </c>
      <c r="DI2168" s="1">
        <v>1.77</v>
      </c>
      <c r="DN2168" s="1">
        <v>12.634</v>
      </c>
      <c r="DO2168" s="1">
        <v>0.01</v>
      </c>
      <c r="DQ2168" s="1">
        <v>0.885</v>
      </c>
      <c r="DV2168" s="1">
        <v>0.0</v>
      </c>
      <c r="DW2168" s="1">
        <v>0.0</v>
      </c>
      <c r="DY2168" s="1">
        <v>0.0</v>
      </c>
    </row>
    <row r="2169">
      <c r="A2169" s="1" t="s">
        <v>304</v>
      </c>
      <c r="B2169" s="1">
        <v>2019.0</v>
      </c>
      <c r="C2169" s="1" t="s">
        <v>305</v>
      </c>
      <c r="D2169" s="1">
        <v>807624.0</v>
      </c>
      <c r="H2169" s="1">
        <v>0.0</v>
      </c>
      <c r="I2169" s="1">
        <v>0.0</v>
      </c>
      <c r="J2169" s="1">
        <v>12.382</v>
      </c>
      <c r="K2169" s="1">
        <v>0.01</v>
      </c>
      <c r="L2169" s="1">
        <v>0.877</v>
      </c>
      <c r="N2169" s="1">
        <v>640.351</v>
      </c>
      <c r="S2169" s="1">
        <v>0.0</v>
      </c>
      <c r="T2169" s="1">
        <v>0.0</v>
      </c>
      <c r="Y2169" s="1">
        <v>0.0</v>
      </c>
      <c r="AA2169" s="1">
        <v>1.14</v>
      </c>
      <c r="AB2169" s="1">
        <v>1411.548</v>
      </c>
      <c r="AC2169" s="1">
        <v>1.14</v>
      </c>
      <c r="AE2169" s="1">
        <v>13.779</v>
      </c>
      <c r="AF2169" s="1">
        <v>1.238</v>
      </c>
      <c r="AG2169" s="1">
        <v>12655.998</v>
      </c>
      <c r="AK2169" s="1">
        <v>1374.402</v>
      </c>
      <c r="AL2169" s="1">
        <v>1.11</v>
      </c>
      <c r="AO2169" s="1">
        <v>97.368</v>
      </c>
      <c r="AT2169" s="1">
        <v>0.0</v>
      </c>
      <c r="AU2169" s="1">
        <v>0.0</v>
      </c>
      <c r="BA2169" s="1">
        <v>0.0</v>
      </c>
      <c r="BC2169" s="1">
        <v>0.73</v>
      </c>
      <c r="BG2169" s="1">
        <v>0.0</v>
      </c>
      <c r="BH2169" s="1">
        <v>0.0</v>
      </c>
      <c r="BJ2169" s="1">
        <v>0.0</v>
      </c>
      <c r="BO2169" s="1">
        <v>37.146</v>
      </c>
      <c r="BP2169" s="1">
        <v>0.03</v>
      </c>
      <c r="BR2169" s="1">
        <v>2.632</v>
      </c>
      <c r="BT2169" s="1">
        <v>0.0</v>
      </c>
      <c r="BU2169" s="1">
        <v>0.0</v>
      </c>
      <c r="BW2169" s="1">
        <v>0.0</v>
      </c>
      <c r="BX2169" s="1">
        <v>0.0</v>
      </c>
      <c r="BY2169" s="1">
        <v>0.0</v>
      </c>
      <c r="BZ2169" s="1">
        <v>0.0</v>
      </c>
      <c r="CA2169" s="1">
        <v>0.0</v>
      </c>
      <c r="CB2169" s="1">
        <v>0.0</v>
      </c>
      <c r="CG2169" s="1">
        <v>1374.402</v>
      </c>
      <c r="CH2169" s="1">
        <v>1.11</v>
      </c>
      <c r="CK2169" s="1">
        <v>0.677</v>
      </c>
      <c r="CL2169" s="1">
        <v>838.87</v>
      </c>
      <c r="CM2169" s="1">
        <v>0.677</v>
      </c>
      <c r="CN2169" s="1">
        <v>97.368</v>
      </c>
      <c r="CQ2169" s="1">
        <v>0.01</v>
      </c>
      <c r="CR2169" s="1">
        <v>0.0</v>
      </c>
      <c r="CU2169" s="1">
        <v>12.382</v>
      </c>
      <c r="CV2169" s="1">
        <v>0.0</v>
      </c>
      <c r="CX2169" s="1">
        <v>0.877</v>
      </c>
      <c r="CY2169" s="1">
        <v>0.0</v>
      </c>
      <c r="DA2169" s="1">
        <v>1411.548</v>
      </c>
      <c r="DB2169" s="1">
        <v>10.221</v>
      </c>
      <c r="DF2169" s="1">
        <v>37.146</v>
      </c>
      <c r="DG2169" s="1">
        <v>0.03</v>
      </c>
      <c r="DI2169" s="1">
        <v>2.632</v>
      </c>
      <c r="DN2169" s="1">
        <v>24.764</v>
      </c>
      <c r="DO2169" s="1">
        <v>0.02</v>
      </c>
      <c r="DQ2169" s="1">
        <v>1.754</v>
      </c>
      <c r="DV2169" s="1">
        <v>0.0</v>
      </c>
      <c r="DW2169" s="1">
        <v>0.0</v>
      </c>
      <c r="DY2169" s="1">
        <v>0.0</v>
      </c>
    </row>
    <row r="2170">
      <c r="A2170" s="1" t="s">
        <v>304</v>
      </c>
      <c r="B2170" s="1">
        <v>2020.0</v>
      </c>
      <c r="C2170" s="1" t="s">
        <v>305</v>
      </c>
      <c r="D2170" s="1">
        <v>807442.0</v>
      </c>
      <c r="G2170" s="1">
        <v>0.0</v>
      </c>
      <c r="H2170" s="1">
        <v>0.0</v>
      </c>
      <c r="I2170" s="1">
        <v>0.0</v>
      </c>
      <c r="J2170" s="1">
        <v>12.385</v>
      </c>
      <c r="K2170" s="1">
        <v>0.01</v>
      </c>
      <c r="L2170" s="1">
        <v>0.885</v>
      </c>
      <c r="N2170" s="1">
        <v>646.018</v>
      </c>
      <c r="S2170" s="1">
        <v>0.0</v>
      </c>
      <c r="T2170" s="1">
        <v>0.0</v>
      </c>
      <c r="Y2170" s="1">
        <v>0.0</v>
      </c>
      <c r="AA2170" s="1">
        <v>1.13</v>
      </c>
      <c r="AB2170" s="1">
        <v>1399.481</v>
      </c>
      <c r="AC2170" s="1">
        <v>1.13</v>
      </c>
      <c r="AE2170" s="1">
        <v>-4.586</v>
      </c>
      <c r="AF2170" s="1">
        <v>-0.469</v>
      </c>
      <c r="AG2170" s="1">
        <v>12078.3</v>
      </c>
      <c r="AK2170" s="1">
        <v>1374.712</v>
      </c>
      <c r="AL2170" s="1">
        <v>1.11</v>
      </c>
      <c r="AO2170" s="1">
        <v>98.23</v>
      </c>
      <c r="AT2170" s="1">
        <v>0.0</v>
      </c>
      <c r="AU2170" s="1">
        <v>0.0</v>
      </c>
      <c r="BA2170" s="1">
        <v>0.0</v>
      </c>
      <c r="BC2170" s="1">
        <v>0.73</v>
      </c>
      <c r="BG2170" s="1">
        <v>0.0</v>
      </c>
      <c r="BH2170" s="1">
        <v>0.0</v>
      </c>
      <c r="BJ2170" s="1">
        <v>0.0</v>
      </c>
      <c r="BO2170" s="1">
        <v>24.77</v>
      </c>
      <c r="BP2170" s="1">
        <v>0.02</v>
      </c>
      <c r="BR2170" s="1">
        <v>1.77</v>
      </c>
      <c r="BT2170" s="1">
        <v>0.0</v>
      </c>
      <c r="BU2170" s="1">
        <v>0.0</v>
      </c>
      <c r="BW2170" s="1">
        <v>0.0</v>
      </c>
      <c r="BX2170" s="1">
        <v>0.0</v>
      </c>
      <c r="BY2170" s="1">
        <v>0.0</v>
      </c>
      <c r="BZ2170" s="1">
        <v>0.0</v>
      </c>
      <c r="CA2170" s="1">
        <v>0.0</v>
      </c>
      <c r="CB2170" s="1">
        <v>0.0</v>
      </c>
      <c r="CG2170" s="1">
        <v>1374.712</v>
      </c>
      <c r="CH2170" s="1">
        <v>1.11</v>
      </c>
      <c r="CJ2170" s="1">
        <v>6268.853</v>
      </c>
      <c r="CK2170" s="1">
        <v>42.471</v>
      </c>
      <c r="CL2170" s="1">
        <v>53438.402</v>
      </c>
      <c r="CM2170" s="1">
        <v>43.148</v>
      </c>
      <c r="CN2170" s="1">
        <v>98.23</v>
      </c>
      <c r="CQ2170" s="1">
        <v>0.01</v>
      </c>
      <c r="CR2170" s="1">
        <v>0.0</v>
      </c>
      <c r="CU2170" s="1">
        <v>12.385</v>
      </c>
      <c r="CV2170" s="1">
        <v>0.0</v>
      </c>
      <c r="CX2170" s="1">
        <v>0.885</v>
      </c>
      <c r="CY2170" s="1">
        <v>0.0</v>
      </c>
      <c r="DA2170" s="1">
        <v>1399.481</v>
      </c>
      <c r="DB2170" s="1">
        <v>9.753</v>
      </c>
      <c r="DF2170" s="1">
        <v>24.77</v>
      </c>
      <c r="DG2170" s="1">
        <v>0.02</v>
      </c>
      <c r="DI2170" s="1">
        <v>1.77</v>
      </c>
      <c r="DN2170" s="1">
        <v>12.385</v>
      </c>
      <c r="DO2170" s="1">
        <v>0.01</v>
      </c>
      <c r="DQ2170" s="1">
        <v>0.885</v>
      </c>
      <c r="DV2170" s="1">
        <v>0.0</v>
      </c>
      <c r="DW2170" s="1">
        <v>0.0</v>
      </c>
      <c r="DY2170" s="1">
        <v>0.0</v>
      </c>
    </row>
    <row r="2171">
      <c r="A2171" s="1" t="s">
        <v>304</v>
      </c>
      <c r="B2171" s="1">
        <v>2021.0</v>
      </c>
      <c r="C2171" s="1" t="s">
        <v>305</v>
      </c>
      <c r="D2171" s="1">
        <v>815445.0</v>
      </c>
      <c r="G2171" s="1">
        <v>0.0</v>
      </c>
      <c r="H2171" s="1">
        <v>0.0</v>
      </c>
      <c r="I2171" s="1">
        <v>0.0</v>
      </c>
      <c r="J2171" s="1">
        <v>12.263</v>
      </c>
      <c r="K2171" s="1">
        <v>0.01</v>
      </c>
      <c r="L2171" s="1">
        <v>0.893</v>
      </c>
      <c r="N2171" s="1">
        <v>642.857</v>
      </c>
      <c r="S2171" s="1">
        <v>0.0</v>
      </c>
      <c r="T2171" s="1">
        <v>0.0</v>
      </c>
      <c r="Y2171" s="1">
        <v>0.0</v>
      </c>
      <c r="AA2171" s="1">
        <v>1.12</v>
      </c>
      <c r="AB2171" s="1">
        <v>1373.483</v>
      </c>
      <c r="AC2171" s="1">
        <v>1.12</v>
      </c>
      <c r="AE2171" s="1">
        <v>2.054</v>
      </c>
      <c r="AF2171" s="1">
        <v>0.2</v>
      </c>
      <c r="AG2171" s="1">
        <v>12205.413</v>
      </c>
      <c r="AK2171" s="1">
        <v>1348.957</v>
      </c>
      <c r="AL2171" s="1">
        <v>1.1</v>
      </c>
      <c r="AO2171" s="1">
        <v>98.214</v>
      </c>
      <c r="AT2171" s="1">
        <v>0.0</v>
      </c>
      <c r="AU2171" s="1">
        <v>0.0</v>
      </c>
      <c r="BA2171" s="1">
        <v>0.0</v>
      </c>
      <c r="BC2171" s="1">
        <v>0.72</v>
      </c>
      <c r="BG2171" s="1">
        <v>0.0</v>
      </c>
      <c r="BH2171" s="1">
        <v>0.0</v>
      </c>
      <c r="BJ2171" s="1">
        <v>0.0</v>
      </c>
      <c r="BO2171" s="1">
        <v>24.526</v>
      </c>
      <c r="BP2171" s="1">
        <v>0.02</v>
      </c>
      <c r="BR2171" s="1">
        <v>1.786</v>
      </c>
      <c r="BT2171" s="1">
        <v>0.0</v>
      </c>
      <c r="BU2171" s="1">
        <v>0.0</v>
      </c>
      <c r="BW2171" s="1">
        <v>0.0</v>
      </c>
      <c r="BX2171" s="1">
        <v>0.0</v>
      </c>
      <c r="BY2171" s="1">
        <v>0.0</v>
      </c>
      <c r="BZ2171" s="1">
        <v>0.0</v>
      </c>
      <c r="CA2171" s="1">
        <v>0.0</v>
      </c>
      <c r="CB2171" s="1">
        <v>0.0</v>
      </c>
      <c r="CG2171" s="1">
        <v>1348.957</v>
      </c>
      <c r="CH2171" s="1">
        <v>1.1</v>
      </c>
      <c r="CJ2171" s="1">
        <v>56.922</v>
      </c>
      <c r="CK2171" s="1">
        <v>24.561</v>
      </c>
      <c r="CL2171" s="1">
        <v>83033.742</v>
      </c>
      <c r="CM2171" s="1">
        <v>67.709</v>
      </c>
      <c r="CN2171" s="1">
        <v>98.214</v>
      </c>
      <c r="CQ2171" s="1">
        <v>0.01</v>
      </c>
      <c r="CR2171" s="1">
        <v>0.0</v>
      </c>
      <c r="CU2171" s="1">
        <v>12.263</v>
      </c>
      <c r="CV2171" s="1">
        <v>0.0</v>
      </c>
      <c r="CX2171" s="1">
        <v>0.893</v>
      </c>
      <c r="CY2171" s="1">
        <v>0.0</v>
      </c>
      <c r="DA2171" s="1">
        <v>1373.483</v>
      </c>
      <c r="DB2171" s="1">
        <v>9.953</v>
      </c>
      <c r="DF2171" s="1">
        <v>24.526</v>
      </c>
      <c r="DG2171" s="1">
        <v>0.02</v>
      </c>
      <c r="DI2171" s="1">
        <v>1.786</v>
      </c>
      <c r="DN2171" s="1">
        <v>12.263</v>
      </c>
      <c r="DO2171" s="1">
        <v>0.01</v>
      </c>
      <c r="DQ2171" s="1">
        <v>0.893</v>
      </c>
      <c r="DV2171" s="1">
        <v>0.0</v>
      </c>
      <c r="DW2171" s="1">
        <v>0.0</v>
      </c>
      <c r="DY2171" s="1">
        <v>0.0</v>
      </c>
    </row>
    <row r="2172">
      <c r="A2172" s="1" t="s">
        <v>304</v>
      </c>
      <c r="B2172" s="1">
        <v>2022.0</v>
      </c>
      <c r="C2172" s="1" t="s">
        <v>305</v>
      </c>
      <c r="D2172" s="1">
        <v>821588.0</v>
      </c>
      <c r="G2172" s="1">
        <v>0.0</v>
      </c>
      <c r="H2172" s="1">
        <v>0.0</v>
      </c>
      <c r="I2172" s="1">
        <v>0.0</v>
      </c>
      <c r="J2172" s="1">
        <v>12.172</v>
      </c>
      <c r="K2172" s="1">
        <v>0.01</v>
      </c>
      <c r="L2172" s="1">
        <v>0.787</v>
      </c>
      <c r="N2172" s="1">
        <v>653.543</v>
      </c>
      <c r="S2172" s="1">
        <v>0.0</v>
      </c>
      <c r="T2172" s="1">
        <v>0.0</v>
      </c>
      <c r="Y2172" s="1">
        <v>0.0</v>
      </c>
      <c r="AA2172" s="1">
        <v>1.27</v>
      </c>
      <c r="AB2172" s="1">
        <v>1545.787</v>
      </c>
      <c r="AC2172" s="1">
        <v>1.27</v>
      </c>
      <c r="AE2172" s="1">
        <v>12.07</v>
      </c>
      <c r="AF2172" s="1">
        <v>1.201</v>
      </c>
      <c r="AG2172" s="1">
        <v>13576.305</v>
      </c>
      <c r="AK2172" s="1">
        <v>1521.444</v>
      </c>
      <c r="AL2172" s="1">
        <v>1.25</v>
      </c>
      <c r="AO2172" s="1">
        <v>98.425</v>
      </c>
      <c r="AT2172" s="1">
        <v>12.172</v>
      </c>
      <c r="AU2172" s="1">
        <v>0.01</v>
      </c>
      <c r="BA2172" s="1">
        <v>0.787</v>
      </c>
      <c r="BC2172" s="1">
        <v>0.83</v>
      </c>
      <c r="BG2172" s="1">
        <v>0.0</v>
      </c>
      <c r="BH2172" s="1">
        <v>0.0</v>
      </c>
      <c r="BJ2172" s="1">
        <v>0.0</v>
      </c>
      <c r="BO2172" s="1">
        <v>24.343</v>
      </c>
      <c r="BP2172" s="1">
        <v>0.02</v>
      </c>
      <c r="BR2172" s="1">
        <v>1.575</v>
      </c>
      <c r="BT2172" s="1">
        <v>0.0</v>
      </c>
      <c r="BU2172" s="1">
        <v>0.0</v>
      </c>
      <c r="BW2172" s="1">
        <v>0.0</v>
      </c>
      <c r="BX2172" s="1">
        <v>0.0</v>
      </c>
      <c r="BY2172" s="1">
        <v>0.0</v>
      </c>
      <c r="BZ2172" s="1">
        <v>0.0</v>
      </c>
      <c r="CA2172" s="1">
        <v>0.0</v>
      </c>
      <c r="CB2172" s="1">
        <v>0.0</v>
      </c>
      <c r="CG2172" s="1">
        <v>1509.272</v>
      </c>
      <c r="CH2172" s="1">
        <v>1.24</v>
      </c>
      <c r="CJ2172" s="1">
        <v>137.633</v>
      </c>
      <c r="CK2172" s="1">
        <v>93.191</v>
      </c>
      <c r="CL2172" s="1">
        <v>195840.469</v>
      </c>
      <c r="CM2172" s="1">
        <v>160.9</v>
      </c>
      <c r="CN2172" s="1">
        <v>97.638</v>
      </c>
      <c r="CQ2172" s="1">
        <v>0.01</v>
      </c>
      <c r="CR2172" s="1">
        <v>0.0</v>
      </c>
      <c r="CU2172" s="1">
        <v>12.172</v>
      </c>
      <c r="CV2172" s="1">
        <v>0.0</v>
      </c>
      <c r="CX2172" s="1">
        <v>0.787</v>
      </c>
      <c r="CY2172" s="1">
        <v>0.0</v>
      </c>
      <c r="DA2172" s="1">
        <v>1545.787</v>
      </c>
      <c r="DB2172" s="1">
        <v>11.154</v>
      </c>
      <c r="DF2172" s="1">
        <v>24.343</v>
      </c>
      <c r="DG2172" s="1">
        <v>0.02</v>
      </c>
      <c r="DI2172" s="1">
        <v>1.575</v>
      </c>
      <c r="DN2172" s="1">
        <v>12.172</v>
      </c>
      <c r="DO2172" s="1">
        <v>0.01</v>
      </c>
      <c r="DQ2172" s="1">
        <v>0.787</v>
      </c>
      <c r="DV2172" s="1">
        <v>0.0</v>
      </c>
      <c r="DW2172" s="1">
        <v>0.0</v>
      </c>
      <c r="DY2172" s="1">
        <v>0.0</v>
      </c>
    </row>
    <row r="2173">
      <c r="A2173" s="1" t="s">
        <v>304</v>
      </c>
      <c r="B2173" s="1">
        <v>2023.0</v>
      </c>
      <c r="C2173" s="1" t="s">
        <v>305</v>
      </c>
      <c r="D2173" s="1">
        <v>826310.0</v>
      </c>
      <c r="G2173" s="1">
        <v>0.0</v>
      </c>
      <c r="H2173" s="1">
        <v>0.0</v>
      </c>
      <c r="I2173" s="1">
        <v>0.0</v>
      </c>
      <c r="J2173" s="1">
        <v>84.714</v>
      </c>
      <c r="K2173" s="1">
        <v>0.07</v>
      </c>
      <c r="L2173" s="1">
        <v>5.224</v>
      </c>
      <c r="N2173" s="1">
        <v>634.328</v>
      </c>
      <c r="S2173" s="1">
        <v>0.0</v>
      </c>
      <c r="T2173" s="1">
        <v>0.0</v>
      </c>
      <c r="Y2173" s="1">
        <v>0.0</v>
      </c>
      <c r="AA2173" s="1">
        <v>1.34</v>
      </c>
      <c r="AB2173" s="1">
        <v>1621.667</v>
      </c>
      <c r="AC2173" s="1">
        <v>1.34</v>
      </c>
      <c r="AE2173" s="1">
        <v>-0.026</v>
      </c>
      <c r="AF2173" s="1">
        <v>-0.003</v>
      </c>
      <c r="AG2173" s="1">
        <v>13495.161</v>
      </c>
      <c r="AK2173" s="1">
        <v>1512.75</v>
      </c>
      <c r="AL2173" s="1">
        <v>1.25</v>
      </c>
      <c r="AO2173" s="1">
        <v>93.284</v>
      </c>
      <c r="AT2173" s="1">
        <v>12.102</v>
      </c>
      <c r="AU2173" s="1">
        <v>0.01</v>
      </c>
      <c r="BA2173" s="1">
        <v>0.746</v>
      </c>
      <c r="BC2173" s="1">
        <v>0.85</v>
      </c>
      <c r="BG2173" s="1">
        <v>0.0</v>
      </c>
      <c r="BH2173" s="1">
        <v>0.0</v>
      </c>
      <c r="BJ2173" s="1">
        <v>0.0</v>
      </c>
      <c r="BO2173" s="1">
        <v>108.918</v>
      </c>
      <c r="BP2173" s="1">
        <v>0.09</v>
      </c>
      <c r="BR2173" s="1">
        <v>6.716</v>
      </c>
      <c r="BT2173" s="1">
        <v>0.0</v>
      </c>
      <c r="BU2173" s="1">
        <v>0.0</v>
      </c>
      <c r="BW2173" s="1">
        <v>0.0</v>
      </c>
      <c r="BX2173" s="1">
        <v>0.0</v>
      </c>
      <c r="BY2173" s="1">
        <v>0.0</v>
      </c>
      <c r="BZ2173" s="1">
        <v>0.0</v>
      </c>
      <c r="CA2173" s="1">
        <v>0.0</v>
      </c>
      <c r="CB2173" s="1">
        <v>0.0</v>
      </c>
      <c r="CG2173" s="1">
        <v>1500.647</v>
      </c>
      <c r="CH2173" s="1">
        <v>1.24</v>
      </c>
      <c r="CJ2173" s="1">
        <v>40.796</v>
      </c>
      <c r="CK2173" s="1">
        <v>65.64</v>
      </c>
      <c r="CL2173" s="1">
        <v>274159.406</v>
      </c>
      <c r="CM2173" s="1">
        <v>226.541</v>
      </c>
      <c r="CN2173" s="1">
        <v>92.537</v>
      </c>
      <c r="CQ2173" s="1">
        <v>0.07</v>
      </c>
      <c r="CR2173" s="1">
        <v>0.0</v>
      </c>
      <c r="CU2173" s="1">
        <v>84.714</v>
      </c>
      <c r="CV2173" s="1">
        <v>0.0</v>
      </c>
      <c r="CX2173" s="1">
        <v>5.224</v>
      </c>
      <c r="CY2173" s="1">
        <v>0.0</v>
      </c>
      <c r="DA2173" s="1">
        <v>1621.667</v>
      </c>
      <c r="DB2173" s="1">
        <v>11.151</v>
      </c>
      <c r="DF2173" s="1">
        <v>108.918</v>
      </c>
      <c r="DG2173" s="1">
        <v>0.09</v>
      </c>
      <c r="DI2173" s="1">
        <v>6.716</v>
      </c>
      <c r="DN2173" s="1">
        <v>24.204</v>
      </c>
      <c r="DO2173" s="1">
        <v>0.02</v>
      </c>
      <c r="DQ2173" s="1">
        <v>1.493</v>
      </c>
      <c r="DV2173" s="1">
        <v>0.0</v>
      </c>
      <c r="DW2173" s="1">
        <v>0.0</v>
      </c>
      <c r="DY2173" s="1">
        <v>0.0</v>
      </c>
    </row>
    <row r="2174">
      <c r="A2174" s="1" t="s">
        <v>304</v>
      </c>
      <c r="B2174" s="1">
        <v>2024.0</v>
      </c>
      <c r="C2174" s="1" t="s">
        <v>305</v>
      </c>
      <c r="D2174" s="1">
        <v>831040.0</v>
      </c>
      <c r="G2174" s="1">
        <v>0.0</v>
      </c>
      <c r="H2174" s="1">
        <v>0.0</v>
      </c>
      <c r="I2174" s="1">
        <v>0.0</v>
      </c>
      <c r="BW2174" s="1">
        <v>0.0</v>
      </c>
      <c r="BX2174" s="1">
        <v>0.0</v>
      </c>
      <c r="BY2174" s="1">
        <v>0.0</v>
      </c>
      <c r="BZ2174" s="1">
        <v>0.0</v>
      </c>
      <c r="CA2174" s="1">
        <v>0.0</v>
      </c>
      <c r="CJ2174" s="1">
        <v>57.888</v>
      </c>
      <c r="CK2174" s="1">
        <v>131.14</v>
      </c>
      <c r="CL2174" s="1">
        <v>430401.156</v>
      </c>
      <c r="CM2174" s="1">
        <v>357.681</v>
      </c>
    </row>
    <row r="2175">
      <c r="A2175" s="1" t="s">
        <v>306</v>
      </c>
      <c r="B2175" s="1">
        <v>2000.0</v>
      </c>
      <c r="C2175" s="1" t="s">
        <v>307</v>
      </c>
      <c r="D2175" s="1">
        <v>8303101.0</v>
      </c>
      <c r="E2175" s="1">
        <v>1.2590117888E10</v>
      </c>
      <c r="J2175" s="1">
        <v>0.0</v>
      </c>
      <c r="K2175" s="1">
        <v>0.0</v>
      </c>
      <c r="L2175" s="1">
        <v>0.0</v>
      </c>
      <c r="N2175" s="1">
        <v>333.333</v>
      </c>
      <c r="S2175" s="1">
        <v>0.0</v>
      </c>
      <c r="T2175" s="1">
        <v>0.0</v>
      </c>
      <c r="V2175" s="1">
        <v>0.0</v>
      </c>
      <c r="W2175" s="1">
        <v>0.0</v>
      </c>
      <c r="X2175" s="1">
        <v>0.0</v>
      </c>
      <c r="Y2175" s="1">
        <v>0.0</v>
      </c>
      <c r="AA2175" s="1">
        <v>0.54</v>
      </c>
      <c r="AB2175" s="1">
        <v>65.036</v>
      </c>
      <c r="AC2175" s="1">
        <v>0.54</v>
      </c>
      <c r="AE2175" s="1">
        <v>2.249</v>
      </c>
      <c r="AF2175" s="1">
        <v>0.141</v>
      </c>
      <c r="AG2175" s="1">
        <v>774.738</v>
      </c>
      <c r="AH2175" s="1">
        <v>0.511</v>
      </c>
      <c r="AK2175" s="1">
        <v>31.314</v>
      </c>
      <c r="AL2175" s="1">
        <v>0.26</v>
      </c>
      <c r="AO2175" s="1">
        <v>48.148</v>
      </c>
      <c r="AT2175" s="1">
        <v>0.0</v>
      </c>
      <c r="AU2175" s="1">
        <v>0.0</v>
      </c>
      <c r="AX2175" s="1">
        <v>0.0</v>
      </c>
      <c r="AY2175" s="1">
        <v>0.0</v>
      </c>
      <c r="AZ2175" s="1">
        <v>0.0</v>
      </c>
      <c r="BA2175" s="1">
        <v>0.0</v>
      </c>
      <c r="BC2175" s="1">
        <v>0.18</v>
      </c>
      <c r="BG2175" s="1">
        <v>33.722</v>
      </c>
      <c r="BH2175" s="1">
        <v>0.28</v>
      </c>
      <c r="BJ2175" s="1">
        <v>51.852</v>
      </c>
      <c r="BO2175" s="1">
        <v>33.722</v>
      </c>
      <c r="BP2175" s="1">
        <v>0.28</v>
      </c>
      <c r="BR2175" s="1">
        <v>51.852</v>
      </c>
      <c r="BT2175" s="1">
        <v>0.0</v>
      </c>
      <c r="BU2175" s="1">
        <v>0.0</v>
      </c>
      <c r="BY2175" s="1">
        <v>0.0</v>
      </c>
      <c r="BZ2175" s="1">
        <v>0.0</v>
      </c>
      <c r="CB2175" s="1">
        <v>0.0</v>
      </c>
      <c r="CG2175" s="1">
        <v>31.314</v>
      </c>
      <c r="CH2175" s="1">
        <v>0.26</v>
      </c>
      <c r="CK2175" s="1">
        <v>0.0</v>
      </c>
      <c r="CL2175" s="1">
        <v>0.0</v>
      </c>
      <c r="CM2175" s="1">
        <v>0.0</v>
      </c>
      <c r="CN2175" s="1">
        <v>48.148</v>
      </c>
      <c r="CQ2175" s="1">
        <v>0.0</v>
      </c>
      <c r="CR2175" s="1">
        <v>0.0</v>
      </c>
      <c r="CU2175" s="1">
        <v>0.0</v>
      </c>
      <c r="CV2175" s="1">
        <v>0.0</v>
      </c>
      <c r="CX2175" s="1">
        <v>0.0</v>
      </c>
      <c r="CY2175" s="1">
        <v>0.0</v>
      </c>
      <c r="DA2175" s="1">
        <v>65.036</v>
      </c>
      <c r="DB2175" s="1">
        <v>6.433</v>
      </c>
      <c r="DF2175" s="1">
        <v>33.722</v>
      </c>
      <c r="DG2175" s="1">
        <v>0.28</v>
      </c>
      <c r="DI2175" s="1">
        <v>51.852</v>
      </c>
      <c r="DN2175" s="1">
        <v>0.0</v>
      </c>
      <c r="DO2175" s="1">
        <v>0.0</v>
      </c>
      <c r="DQ2175" s="1">
        <v>0.0</v>
      </c>
      <c r="DV2175" s="1">
        <v>0.0</v>
      </c>
      <c r="DW2175" s="1">
        <v>0.0</v>
      </c>
      <c r="DY2175" s="1">
        <v>0.0</v>
      </c>
    </row>
    <row r="2176">
      <c r="A2176" s="1" t="s">
        <v>306</v>
      </c>
      <c r="B2176" s="1">
        <v>2001.0</v>
      </c>
      <c r="C2176" s="1" t="s">
        <v>307</v>
      </c>
      <c r="D2176" s="1">
        <v>8455867.0</v>
      </c>
      <c r="E2176" s="1">
        <v>1.2654292992E10</v>
      </c>
      <c r="J2176" s="1">
        <v>0.0</v>
      </c>
      <c r="K2176" s="1">
        <v>0.0</v>
      </c>
      <c r="L2176" s="1">
        <v>0.0</v>
      </c>
      <c r="N2176" s="1">
        <v>355.932</v>
      </c>
      <c r="S2176" s="1">
        <v>0.0</v>
      </c>
      <c r="T2176" s="1">
        <v>0.0</v>
      </c>
      <c r="V2176" s="1">
        <v>0.0</v>
      </c>
      <c r="W2176" s="1">
        <v>0.0</v>
      </c>
      <c r="X2176" s="1">
        <v>0.0</v>
      </c>
      <c r="Y2176" s="1">
        <v>0.0</v>
      </c>
      <c r="AA2176" s="1">
        <v>0.59</v>
      </c>
      <c r="AB2176" s="1">
        <v>69.774</v>
      </c>
      <c r="AC2176" s="1">
        <v>0.59</v>
      </c>
      <c r="AE2176" s="1">
        <v>9.384</v>
      </c>
      <c r="AF2176" s="1">
        <v>0.604</v>
      </c>
      <c r="AG2176" s="1">
        <v>832.129</v>
      </c>
      <c r="AH2176" s="1">
        <v>0.556</v>
      </c>
      <c r="AK2176" s="1">
        <v>36.661</v>
      </c>
      <c r="AL2176" s="1">
        <v>0.31</v>
      </c>
      <c r="AO2176" s="1">
        <v>52.542</v>
      </c>
      <c r="AT2176" s="1">
        <v>0.0</v>
      </c>
      <c r="AU2176" s="1">
        <v>0.0</v>
      </c>
      <c r="AX2176" s="1">
        <v>0.0</v>
      </c>
      <c r="AY2176" s="1">
        <v>0.0</v>
      </c>
      <c r="AZ2176" s="1">
        <v>0.0</v>
      </c>
      <c r="BA2176" s="1">
        <v>0.0</v>
      </c>
      <c r="BC2176" s="1">
        <v>0.21</v>
      </c>
      <c r="BG2176" s="1">
        <v>33.113</v>
      </c>
      <c r="BH2176" s="1">
        <v>0.28</v>
      </c>
      <c r="BJ2176" s="1">
        <v>47.458</v>
      </c>
      <c r="BO2176" s="1">
        <v>33.113</v>
      </c>
      <c r="BP2176" s="1">
        <v>0.28</v>
      </c>
      <c r="BR2176" s="1">
        <v>47.458</v>
      </c>
      <c r="BT2176" s="1">
        <v>0.0</v>
      </c>
      <c r="BU2176" s="1">
        <v>0.0</v>
      </c>
      <c r="BY2176" s="1">
        <v>0.0</v>
      </c>
      <c r="BZ2176" s="1">
        <v>0.0</v>
      </c>
      <c r="CB2176" s="1">
        <v>0.0</v>
      </c>
      <c r="CG2176" s="1">
        <v>36.661</v>
      </c>
      <c r="CH2176" s="1">
        <v>0.31</v>
      </c>
      <c r="CK2176" s="1">
        <v>0.0</v>
      </c>
      <c r="CL2176" s="1">
        <v>0.0</v>
      </c>
      <c r="CM2176" s="1">
        <v>0.0</v>
      </c>
      <c r="CN2176" s="1">
        <v>52.542</v>
      </c>
      <c r="CQ2176" s="1">
        <v>0.0</v>
      </c>
      <c r="CR2176" s="1">
        <v>0.0</v>
      </c>
      <c r="CU2176" s="1">
        <v>0.0</v>
      </c>
      <c r="CV2176" s="1">
        <v>0.0</v>
      </c>
      <c r="CX2176" s="1">
        <v>0.0</v>
      </c>
      <c r="CY2176" s="1">
        <v>0.0</v>
      </c>
      <c r="DA2176" s="1">
        <v>69.774</v>
      </c>
      <c r="DB2176" s="1">
        <v>7.036</v>
      </c>
      <c r="DF2176" s="1">
        <v>33.113</v>
      </c>
      <c r="DG2176" s="1">
        <v>0.28</v>
      </c>
      <c r="DI2176" s="1">
        <v>47.458</v>
      </c>
      <c r="DN2176" s="1">
        <v>0.0</v>
      </c>
      <c r="DO2176" s="1">
        <v>0.0</v>
      </c>
      <c r="DQ2176" s="1">
        <v>0.0</v>
      </c>
      <c r="DV2176" s="1">
        <v>0.0</v>
      </c>
      <c r="DW2176" s="1">
        <v>0.0</v>
      </c>
      <c r="DY2176" s="1">
        <v>0.0</v>
      </c>
    </row>
    <row r="2177">
      <c r="A2177" s="1" t="s">
        <v>306</v>
      </c>
      <c r="B2177" s="1">
        <v>2002.0</v>
      </c>
      <c r="C2177" s="1" t="s">
        <v>307</v>
      </c>
      <c r="D2177" s="1">
        <v>8607601.0</v>
      </c>
      <c r="E2177" s="1">
        <v>1.2820096E10</v>
      </c>
      <c r="J2177" s="1">
        <v>0.0</v>
      </c>
      <c r="K2177" s="1">
        <v>0.0</v>
      </c>
      <c r="L2177" s="1">
        <v>0.0</v>
      </c>
      <c r="N2177" s="1">
        <v>363.636</v>
      </c>
      <c r="S2177" s="1">
        <v>0.0</v>
      </c>
      <c r="T2177" s="1">
        <v>0.0</v>
      </c>
      <c r="V2177" s="1">
        <v>0.0</v>
      </c>
      <c r="W2177" s="1">
        <v>0.0</v>
      </c>
      <c r="X2177" s="1">
        <v>0.0</v>
      </c>
      <c r="Y2177" s="1">
        <v>0.0</v>
      </c>
      <c r="AA2177" s="1">
        <v>0.55</v>
      </c>
      <c r="AB2177" s="1">
        <v>63.897</v>
      </c>
      <c r="AC2177" s="1">
        <v>0.55</v>
      </c>
      <c r="AE2177" s="1">
        <v>11.136</v>
      </c>
      <c r="AF2177" s="1">
        <v>0.784</v>
      </c>
      <c r="AG2177" s="1">
        <v>908.491</v>
      </c>
      <c r="AH2177" s="1">
        <v>0.61</v>
      </c>
      <c r="AK2177" s="1">
        <v>33.691</v>
      </c>
      <c r="AL2177" s="1">
        <v>0.29</v>
      </c>
      <c r="AO2177" s="1">
        <v>52.727</v>
      </c>
      <c r="AT2177" s="1">
        <v>0.0</v>
      </c>
      <c r="AU2177" s="1">
        <v>0.0</v>
      </c>
      <c r="AX2177" s="1">
        <v>0.0</v>
      </c>
      <c r="AY2177" s="1">
        <v>0.0</v>
      </c>
      <c r="AZ2177" s="1">
        <v>0.0</v>
      </c>
      <c r="BA2177" s="1">
        <v>0.0</v>
      </c>
      <c r="BC2177" s="1">
        <v>0.2</v>
      </c>
      <c r="BG2177" s="1">
        <v>30.206</v>
      </c>
      <c r="BH2177" s="1">
        <v>0.26</v>
      </c>
      <c r="BJ2177" s="1">
        <v>47.273</v>
      </c>
      <c r="BO2177" s="1">
        <v>30.206</v>
      </c>
      <c r="BP2177" s="1">
        <v>0.26</v>
      </c>
      <c r="BR2177" s="1">
        <v>47.273</v>
      </c>
      <c r="BT2177" s="1">
        <v>0.0</v>
      </c>
      <c r="BU2177" s="1">
        <v>0.0</v>
      </c>
      <c r="BY2177" s="1">
        <v>0.0</v>
      </c>
      <c r="BZ2177" s="1">
        <v>0.0</v>
      </c>
      <c r="CB2177" s="1">
        <v>0.0</v>
      </c>
      <c r="CG2177" s="1">
        <v>33.691</v>
      </c>
      <c r="CH2177" s="1">
        <v>0.29</v>
      </c>
      <c r="CK2177" s="1">
        <v>0.0</v>
      </c>
      <c r="CL2177" s="1">
        <v>0.0</v>
      </c>
      <c r="CM2177" s="1">
        <v>0.0</v>
      </c>
      <c r="CN2177" s="1">
        <v>52.727</v>
      </c>
      <c r="CQ2177" s="1">
        <v>0.0</v>
      </c>
      <c r="CR2177" s="1">
        <v>0.0</v>
      </c>
      <c r="CU2177" s="1">
        <v>0.0</v>
      </c>
      <c r="CV2177" s="1">
        <v>0.0</v>
      </c>
      <c r="CX2177" s="1">
        <v>0.0</v>
      </c>
      <c r="CY2177" s="1">
        <v>0.0</v>
      </c>
      <c r="DA2177" s="1">
        <v>63.897</v>
      </c>
      <c r="DB2177" s="1">
        <v>7.82</v>
      </c>
      <c r="DF2177" s="1">
        <v>30.206</v>
      </c>
      <c r="DG2177" s="1">
        <v>0.26</v>
      </c>
      <c r="DI2177" s="1">
        <v>47.273</v>
      </c>
      <c r="DN2177" s="1">
        <v>0.0</v>
      </c>
      <c r="DO2177" s="1">
        <v>0.0</v>
      </c>
      <c r="DQ2177" s="1">
        <v>0.0</v>
      </c>
      <c r="DV2177" s="1">
        <v>0.0</v>
      </c>
      <c r="DW2177" s="1">
        <v>0.0</v>
      </c>
      <c r="DY2177" s="1">
        <v>0.0</v>
      </c>
    </row>
    <row r="2178">
      <c r="A2178" s="1" t="s">
        <v>306</v>
      </c>
      <c r="B2178" s="1">
        <v>2003.0</v>
      </c>
      <c r="C2178" s="1" t="s">
        <v>307</v>
      </c>
      <c r="D2178" s="1">
        <v>8759861.0</v>
      </c>
      <c r="E2178" s="1">
        <v>1.3072601088E10</v>
      </c>
      <c r="J2178" s="1">
        <v>0.0</v>
      </c>
      <c r="K2178" s="1">
        <v>0.0</v>
      </c>
      <c r="L2178" s="1">
        <v>0.0</v>
      </c>
      <c r="N2178" s="1">
        <v>358.491</v>
      </c>
      <c r="S2178" s="1">
        <v>0.0</v>
      </c>
      <c r="T2178" s="1">
        <v>0.0</v>
      </c>
      <c r="V2178" s="1">
        <v>0.0</v>
      </c>
      <c r="W2178" s="1">
        <v>0.0</v>
      </c>
      <c r="X2178" s="1">
        <v>0.0</v>
      </c>
      <c r="Y2178" s="1">
        <v>0.0</v>
      </c>
      <c r="AA2178" s="1">
        <v>0.53</v>
      </c>
      <c r="AB2178" s="1">
        <v>60.503</v>
      </c>
      <c r="AC2178" s="1">
        <v>0.53</v>
      </c>
      <c r="AE2178" s="1">
        <v>-7.799</v>
      </c>
      <c r="AF2178" s="1">
        <v>-0.61</v>
      </c>
      <c r="AG2178" s="1">
        <v>823.08</v>
      </c>
      <c r="AH2178" s="1">
        <v>0.552</v>
      </c>
      <c r="AK2178" s="1">
        <v>31.964</v>
      </c>
      <c r="AL2178" s="1">
        <v>0.28</v>
      </c>
      <c r="AO2178" s="1">
        <v>52.83</v>
      </c>
      <c r="AT2178" s="1">
        <v>0.0</v>
      </c>
      <c r="AU2178" s="1">
        <v>0.0</v>
      </c>
      <c r="AX2178" s="1">
        <v>0.0</v>
      </c>
      <c r="AY2178" s="1">
        <v>0.0</v>
      </c>
      <c r="AZ2178" s="1">
        <v>0.0</v>
      </c>
      <c r="BA2178" s="1">
        <v>0.0</v>
      </c>
      <c r="BC2178" s="1">
        <v>0.19</v>
      </c>
      <c r="BG2178" s="1">
        <v>28.539</v>
      </c>
      <c r="BH2178" s="1">
        <v>0.25</v>
      </c>
      <c r="BJ2178" s="1">
        <v>47.17</v>
      </c>
      <c r="BO2178" s="1">
        <v>28.539</v>
      </c>
      <c r="BP2178" s="1">
        <v>0.25</v>
      </c>
      <c r="BR2178" s="1">
        <v>47.17</v>
      </c>
      <c r="BT2178" s="1">
        <v>0.0</v>
      </c>
      <c r="BU2178" s="1">
        <v>0.0</v>
      </c>
      <c r="BY2178" s="1">
        <v>0.0</v>
      </c>
      <c r="BZ2178" s="1">
        <v>0.0</v>
      </c>
      <c r="CB2178" s="1">
        <v>0.0</v>
      </c>
      <c r="CG2178" s="1">
        <v>31.964</v>
      </c>
      <c r="CH2178" s="1">
        <v>0.28</v>
      </c>
      <c r="CK2178" s="1">
        <v>0.0</v>
      </c>
      <c r="CL2178" s="1">
        <v>0.0</v>
      </c>
      <c r="CM2178" s="1">
        <v>0.0</v>
      </c>
      <c r="CN2178" s="1">
        <v>52.83</v>
      </c>
      <c r="CQ2178" s="1">
        <v>0.0</v>
      </c>
      <c r="CR2178" s="1">
        <v>0.0</v>
      </c>
      <c r="CU2178" s="1">
        <v>0.0</v>
      </c>
      <c r="CV2178" s="1">
        <v>0.0</v>
      </c>
      <c r="CX2178" s="1">
        <v>0.0</v>
      </c>
      <c r="CY2178" s="1">
        <v>0.0</v>
      </c>
      <c r="DA2178" s="1">
        <v>60.503</v>
      </c>
      <c r="DB2178" s="1">
        <v>7.21</v>
      </c>
      <c r="DF2178" s="1">
        <v>28.539</v>
      </c>
      <c r="DG2178" s="1">
        <v>0.25</v>
      </c>
      <c r="DI2178" s="1">
        <v>47.17</v>
      </c>
      <c r="DN2178" s="1">
        <v>0.0</v>
      </c>
      <c r="DO2178" s="1">
        <v>0.0</v>
      </c>
      <c r="DQ2178" s="1">
        <v>0.0</v>
      </c>
      <c r="DV2178" s="1">
        <v>0.0</v>
      </c>
      <c r="DW2178" s="1">
        <v>0.0</v>
      </c>
      <c r="DY2178" s="1">
        <v>0.0</v>
      </c>
    </row>
    <row r="2179">
      <c r="A2179" s="1" t="s">
        <v>306</v>
      </c>
      <c r="B2179" s="1">
        <v>2004.0</v>
      </c>
      <c r="C2179" s="1" t="s">
        <v>307</v>
      </c>
      <c r="D2179" s="1">
        <v>8910216.0</v>
      </c>
      <c r="E2179" s="1">
        <v>1.2808947712E10</v>
      </c>
      <c r="J2179" s="1">
        <v>0.0</v>
      </c>
      <c r="K2179" s="1">
        <v>0.0</v>
      </c>
      <c r="L2179" s="1">
        <v>0.0</v>
      </c>
      <c r="N2179" s="1">
        <v>363.636</v>
      </c>
      <c r="S2179" s="1">
        <v>0.0</v>
      </c>
      <c r="T2179" s="1">
        <v>0.0</v>
      </c>
      <c r="V2179" s="1">
        <v>0.0</v>
      </c>
      <c r="W2179" s="1">
        <v>0.0</v>
      </c>
      <c r="X2179" s="1">
        <v>0.0</v>
      </c>
      <c r="Y2179" s="1">
        <v>0.0</v>
      </c>
      <c r="AA2179" s="1">
        <v>0.55</v>
      </c>
      <c r="AB2179" s="1">
        <v>61.727</v>
      </c>
      <c r="AC2179" s="1">
        <v>0.55</v>
      </c>
      <c r="AE2179" s="1">
        <v>16.177</v>
      </c>
      <c r="AF2179" s="1">
        <v>1.166</v>
      </c>
      <c r="AG2179" s="1">
        <v>940.097</v>
      </c>
      <c r="AH2179" s="1">
        <v>0.654</v>
      </c>
      <c r="AK2179" s="1">
        <v>32.547</v>
      </c>
      <c r="AL2179" s="1">
        <v>0.29</v>
      </c>
      <c r="AO2179" s="1">
        <v>52.727</v>
      </c>
      <c r="AT2179" s="1">
        <v>0.0</v>
      </c>
      <c r="AU2179" s="1">
        <v>0.0</v>
      </c>
      <c r="AX2179" s="1">
        <v>0.0</v>
      </c>
      <c r="AY2179" s="1">
        <v>0.0</v>
      </c>
      <c r="AZ2179" s="1">
        <v>0.0</v>
      </c>
      <c r="BA2179" s="1">
        <v>0.0</v>
      </c>
      <c r="BC2179" s="1">
        <v>0.2</v>
      </c>
      <c r="BG2179" s="1">
        <v>29.18</v>
      </c>
      <c r="BH2179" s="1">
        <v>0.26</v>
      </c>
      <c r="BJ2179" s="1">
        <v>47.273</v>
      </c>
      <c r="BO2179" s="1">
        <v>29.18</v>
      </c>
      <c r="BP2179" s="1">
        <v>0.26</v>
      </c>
      <c r="BR2179" s="1">
        <v>47.273</v>
      </c>
      <c r="BT2179" s="1">
        <v>0.0</v>
      </c>
      <c r="BU2179" s="1">
        <v>0.0</v>
      </c>
      <c r="BY2179" s="1">
        <v>0.0</v>
      </c>
      <c r="BZ2179" s="1">
        <v>0.0</v>
      </c>
      <c r="CB2179" s="1">
        <v>0.0</v>
      </c>
      <c r="CG2179" s="1">
        <v>32.547</v>
      </c>
      <c r="CH2179" s="1">
        <v>0.29</v>
      </c>
      <c r="CK2179" s="1">
        <v>0.0</v>
      </c>
      <c r="CL2179" s="1">
        <v>0.0</v>
      </c>
      <c r="CM2179" s="1">
        <v>0.0</v>
      </c>
      <c r="CN2179" s="1">
        <v>52.727</v>
      </c>
      <c r="CQ2179" s="1">
        <v>0.0</v>
      </c>
      <c r="CR2179" s="1">
        <v>0.0</v>
      </c>
      <c r="CU2179" s="1">
        <v>0.0</v>
      </c>
      <c r="CV2179" s="1">
        <v>0.0</v>
      </c>
      <c r="CX2179" s="1">
        <v>0.0</v>
      </c>
      <c r="CY2179" s="1">
        <v>0.0</v>
      </c>
      <c r="DA2179" s="1">
        <v>61.727</v>
      </c>
      <c r="DB2179" s="1">
        <v>8.376</v>
      </c>
      <c r="DF2179" s="1">
        <v>29.18</v>
      </c>
      <c r="DG2179" s="1">
        <v>0.26</v>
      </c>
      <c r="DI2179" s="1">
        <v>47.273</v>
      </c>
      <c r="DN2179" s="1">
        <v>0.0</v>
      </c>
      <c r="DO2179" s="1">
        <v>0.0</v>
      </c>
      <c r="DQ2179" s="1">
        <v>0.0</v>
      </c>
      <c r="DV2179" s="1">
        <v>0.0</v>
      </c>
      <c r="DW2179" s="1">
        <v>0.0</v>
      </c>
      <c r="DY2179" s="1">
        <v>0.0</v>
      </c>
    </row>
    <row r="2180">
      <c r="A2180" s="1" t="s">
        <v>306</v>
      </c>
      <c r="B2180" s="1">
        <v>2005.0</v>
      </c>
      <c r="C2180" s="1" t="s">
        <v>307</v>
      </c>
      <c r="D2180" s="1">
        <v>9061223.0</v>
      </c>
      <c r="E2180" s="1">
        <v>1.3245370368E10</v>
      </c>
      <c r="J2180" s="1">
        <v>0.0</v>
      </c>
      <c r="K2180" s="1">
        <v>0.0</v>
      </c>
      <c r="L2180" s="1">
        <v>0.0</v>
      </c>
      <c r="N2180" s="1">
        <v>363.636</v>
      </c>
      <c r="S2180" s="1">
        <v>0.0</v>
      </c>
      <c r="T2180" s="1">
        <v>0.0</v>
      </c>
      <c r="V2180" s="1">
        <v>0.0</v>
      </c>
      <c r="W2180" s="1">
        <v>0.0</v>
      </c>
      <c r="X2180" s="1">
        <v>0.0</v>
      </c>
      <c r="Y2180" s="1">
        <v>0.0</v>
      </c>
      <c r="AA2180" s="1">
        <v>0.55</v>
      </c>
      <c r="AB2180" s="1">
        <v>60.698</v>
      </c>
      <c r="AC2180" s="1">
        <v>0.55</v>
      </c>
      <c r="AE2180" s="1">
        <v>4.463</v>
      </c>
      <c r="AF2180" s="1">
        <v>0.374</v>
      </c>
      <c r="AG2180" s="1">
        <v>965.684</v>
      </c>
      <c r="AH2180" s="1">
        <v>0.661</v>
      </c>
      <c r="AK2180" s="1">
        <v>32.005</v>
      </c>
      <c r="AL2180" s="1">
        <v>0.29</v>
      </c>
      <c r="AO2180" s="1">
        <v>52.727</v>
      </c>
      <c r="AT2180" s="1">
        <v>0.0</v>
      </c>
      <c r="AU2180" s="1">
        <v>0.0</v>
      </c>
      <c r="AX2180" s="1">
        <v>0.0</v>
      </c>
      <c r="AY2180" s="1">
        <v>0.0</v>
      </c>
      <c r="AZ2180" s="1">
        <v>0.0</v>
      </c>
      <c r="BA2180" s="1">
        <v>0.0</v>
      </c>
      <c r="BC2180" s="1">
        <v>0.2</v>
      </c>
      <c r="BG2180" s="1">
        <v>28.694</v>
      </c>
      <c r="BH2180" s="1">
        <v>0.26</v>
      </c>
      <c r="BJ2180" s="1">
        <v>47.273</v>
      </c>
      <c r="BO2180" s="1">
        <v>28.694</v>
      </c>
      <c r="BP2180" s="1">
        <v>0.26</v>
      </c>
      <c r="BR2180" s="1">
        <v>47.273</v>
      </c>
      <c r="BT2180" s="1">
        <v>0.0</v>
      </c>
      <c r="BU2180" s="1">
        <v>0.0</v>
      </c>
      <c r="BY2180" s="1">
        <v>0.0</v>
      </c>
      <c r="BZ2180" s="1">
        <v>0.0</v>
      </c>
      <c r="CB2180" s="1">
        <v>0.0</v>
      </c>
      <c r="CG2180" s="1">
        <v>32.005</v>
      </c>
      <c r="CH2180" s="1">
        <v>0.29</v>
      </c>
      <c r="CK2180" s="1">
        <v>0.0</v>
      </c>
      <c r="CL2180" s="1">
        <v>0.0</v>
      </c>
      <c r="CM2180" s="1">
        <v>0.0</v>
      </c>
      <c r="CN2180" s="1">
        <v>52.727</v>
      </c>
      <c r="CQ2180" s="1">
        <v>0.0</v>
      </c>
      <c r="CR2180" s="1">
        <v>0.0</v>
      </c>
      <c r="CU2180" s="1">
        <v>0.0</v>
      </c>
      <c r="CV2180" s="1">
        <v>0.0</v>
      </c>
      <c r="CX2180" s="1">
        <v>0.0</v>
      </c>
      <c r="CY2180" s="1">
        <v>0.0</v>
      </c>
      <c r="DA2180" s="1">
        <v>60.698</v>
      </c>
      <c r="DB2180" s="1">
        <v>8.75</v>
      </c>
      <c r="DF2180" s="1">
        <v>28.694</v>
      </c>
      <c r="DG2180" s="1">
        <v>0.26</v>
      </c>
      <c r="DI2180" s="1">
        <v>47.273</v>
      </c>
      <c r="DN2180" s="1">
        <v>0.0</v>
      </c>
      <c r="DO2180" s="1">
        <v>0.0</v>
      </c>
      <c r="DQ2180" s="1">
        <v>0.0</v>
      </c>
      <c r="DV2180" s="1">
        <v>0.0</v>
      </c>
      <c r="DW2180" s="1">
        <v>0.0</v>
      </c>
      <c r="DY2180" s="1">
        <v>0.0</v>
      </c>
    </row>
    <row r="2181">
      <c r="A2181" s="1" t="s">
        <v>306</v>
      </c>
      <c r="B2181" s="1">
        <v>2006.0</v>
      </c>
      <c r="C2181" s="1" t="s">
        <v>307</v>
      </c>
      <c r="D2181" s="1">
        <v>9216519.0</v>
      </c>
      <c r="E2181" s="1">
        <v>1.3759840256E10</v>
      </c>
      <c r="J2181" s="1">
        <v>0.0</v>
      </c>
      <c r="K2181" s="1">
        <v>0.0</v>
      </c>
      <c r="L2181" s="1">
        <v>0.0</v>
      </c>
      <c r="N2181" s="1">
        <v>368.421</v>
      </c>
      <c r="S2181" s="1">
        <v>0.0</v>
      </c>
      <c r="T2181" s="1">
        <v>0.0</v>
      </c>
      <c r="V2181" s="1">
        <v>0.0</v>
      </c>
      <c r="W2181" s="1">
        <v>0.0</v>
      </c>
      <c r="X2181" s="1">
        <v>0.0</v>
      </c>
      <c r="Y2181" s="1">
        <v>0.0</v>
      </c>
      <c r="AA2181" s="1">
        <v>0.57</v>
      </c>
      <c r="AB2181" s="1">
        <v>61.845</v>
      </c>
      <c r="AC2181" s="1">
        <v>0.57</v>
      </c>
      <c r="AE2181" s="1">
        <v>2.438</v>
      </c>
      <c r="AF2181" s="1">
        <v>0.213</v>
      </c>
      <c r="AG2181" s="1">
        <v>972.56</v>
      </c>
      <c r="AH2181" s="1">
        <v>0.651</v>
      </c>
      <c r="AK2181" s="1">
        <v>32.55</v>
      </c>
      <c r="AL2181" s="1">
        <v>0.3</v>
      </c>
      <c r="AO2181" s="1">
        <v>52.632</v>
      </c>
      <c r="AT2181" s="1">
        <v>0.0</v>
      </c>
      <c r="AU2181" s="1">
        <v>0.0</v>
      </c>
      <c r="AX2181" s="1">
        <v>0.0</v>
      </c>
      <c r="AY2181" s="1">
        <v>0.0</v>
      </c>
      <c r="AZ2181" s="1">
        <v>0.0</v>
      </c>
      <c r="BA2181" s="1">
        <v>0.0</v>
      </c>
      <c r="BC2181" s="1">
        <v>0.21</v>
      </c>
      <c r="BG2181" s="1">
        <v>29.295</v>
      </c>
      <c r="BH2181" s="1">
        <v>0.27</v>
      </c>
      <c r="BJ2181" s="1">
        <v>47.368</v>
      </c>
      <c r="BO2181" s="1">
        <v>29.295</v>
      </c>
      <c r="BP2181" s="1">
        <v>0.27</v>
      </c>
      <c r="BR2181" s="1">
        <v>47.368</v>
      </c>
      <c r="BT2181" s="1">
        <v>0.0</v>
      </c>
      <c r="BU2181" s="1">
        <v>0.0</v>
      </c>
      <c r="BY2181" s="1">
        <v>0.0</v>
      </c>
      <c r="BZ2181" s="1">
        <v>0.0</v>
      </c>
      <c r="CB2181" s="1">
        <v>0.0</v>
      </c>
      <c r="CG2181" s="1">
        <v>32.55</v>
      </c>
      <c r="CH2181" s="1">
        <v>0.3</v>
      </c>
      <c r="CK2181" s="1">
        <v>0.0</v>
      </c>
      <c r="CL2181" s="1">
        <v>0.0</v>
      </c>
      <c r="CM2181" s="1">
        <v>0.0</v>
      </c>
      <c r="CN2181" s="1">
        <v>52.632</v>
      </c>
      <c r="CQ2181" s="1">
        <v>0.0</v>
      </c>
      <c r="CR2181" s="1">
        <v>0.0</v>
      </c>
      <c r="CU2181" s="1">
        <v>0.0</v>
      </c>
      <c r="CV2181" s="1">
        <v>0.0</v>
      </c>
      <c r="CX2181" s="1">
        <v>0.0</v>
      </c>
      <c r="CY2181" s="1">
        <v>0.0</v>
      </c>
      <c r="DA2181" s="1">
        <v>61.845</v>
      </c>
      <c r="DB2181" s="1">
        <v>8.964</v>
      </c>
      <c r="DF2181" s="1">
        <v>29.295</v>
      </c>
      <c r="DG2181" s="1">
        <v>0.27</v>
      </c>
      <c r="DI2181" s="1">
        <v>47.368</v>
      </c>
      <c r="DN2181" s="1">
        <v>0.0</v>
      </c>
      <c r="DO2181" s="1">
        <v>0.0</v>
      </c>
      <c r="DQ2181" s="1">
        <v>0.0</v>
      </c>
      <c r="DV2181" s="1">
        <v>0.0</v>
      </c>
      <c r="DW2181" s="1">
        <v>0.0</v>
      </c>
      <c r="DY2181" s="1">
        <v>0.0</v>
      </c>
    </row>
    <row r="2182">
      <c r="A2182" s="1" t="s">
        <v>306</v>
      </c>
      <c r="B2182" s="1">
        <v>2007.0</v>
      </c>
      <c r="C2182" s="1" t="s">
        <v>307</v>
      </c>
      <c r="D2182" s="1">
        <v>9373256.0</v>
      </c>
      <c r="E2182" s="1">
        <v>1.4437110784E10</v>
      </c>
      <c r="J2182" s="1">
        <v>0.0</v>
      </c>
      <c r="K2182" s="1">
        <v>0.0</v>
      </c>
      <c r="L2182" s="1">
        <v>0.0</v>
      </c>
      <c r="N2182" s="1">
        <v>434.783</v>
      </c>
      <c r="S2182" s="1">
        <v>0.0</v>
      </c>
      <c r="T2182" s="1">
        <v>0.0</v>
      </c>
      <c r="V2182" s="1">
        <v>0.0</v>
      </c>
      <c r="W2182" s="1">
        <v>0.0</v>
      </c>
      <c r="X2182" s="1">
        <v>0.0</v>
      </c>
      <c r="Y2182" s="1">
        <v>0.0</v>
      </c>
      <c r="AA2182" s="1">
        <v>0.46</v>
      </c>
      <c r="AB2182" s="1">
        <v>49.076</v>
      </c>
      <c r="AC2182" s="1">
        <v>0.46</v>
      </c>
      <c r="AE2182" s="1">
        <v>10.782</v>
      </c>
      <c r="AF2182" s="1">
        <v>0.967</v>
      </c>
      <c r="AG2182" s="1">
        <v>1059.41</v>
      </c>
      <c r="AH2182" s="1">
        <v>0.688</v>
      </c>
      <c r="AK2182" s="1">
        <v>33.073</v>
      </c>
      <c r="AL2182" s="1">
        <v>0.31</v>
      </c>
      <c r="AO2182" s="1">
        <v>67.391</v>
      </c>
      <c r="AT2182" s="1">
        <v>0.0</v>
      </c>
      <c r="AU2182" s="1">
        <v>0.0</v>
      </c>
      <c r="AX2182" s="1">
        <v>0.0</v>
      </c>
      <c r="AY2182" s="1">
        <v>0.0</v>
      </c>
      <c r="AZ2182" s="1">
        <v>0.0</v>
      </c>
      <c r="BA2182" s="1">
        <v>0.0</v>
      </c>
      <c r="BC2182" s="1">
        <v>0.2</v>
      </c>
      <c r="BG2182" s="1">
        <v>16.003</v>
      </c>
      <c r="BH2182" s="1">
        <v>0.15</v>
      </c>
      <c r="BJ2182" s="1">
        <v>32.609</v>
      </c>
      <c r="BO2182" s="1">
        <v>16.003</v>
      </c>
      <c r="BP2182" s="1">
        <v>0.15</v>
      </c>
      <c r="BR2182" s="1">
        <v>32.609</v>
      </c>
      <c r="BT2182" s="1">
        <v>0.0</v>
      </c>
      <c r="BU2182" s="1">
        <v>0.0</v>
      </c>
      <c r="BY2182" s="1">
        <v>0.0</v>
      </c>
      <c r="BZ2182" s="1">
        <v>0.0</v>
      </c>
      <c r="CB2182" s="1">
        <v>0.0</v>
      </c>
      <c r="CG2182" s="1">
        <v>33.073</v>
      </c>
      <c r="CH2182" s="1">
        <v>0.31</v>
      </c>
      <c r="CK2182" s="1">
        <v>0.0</v>
      </c>
      <c r="CL2182" s="1">
        <v>0.0</v>
      </c>
      <c r="CM2182" s="1">
        <v>0.0</v>
      </c>
      <c r="CN2182" s="1">
        <v>67.391</v>
      </c>
      <c r="CQ2182" s="1">
        <v>0.0</v>
      </c>
      <c r="CR2182" s="1">
        <v>0.0</v>
      </c>
      <c r="CU2182" s="1">
        <v>0.0</v>
      </c>
      <c r="CV2182" s="1">
        <v>0.0</v>
      </c>
      <c r="CX2182" s="1">
        <v>0.0</v>
      </c>
      <c r="CY2182" s="1">
        <v>0.0</v>
      </c>
      <c r="DA2182" s="1">
        <v>49.076</v>
      </c>
      <c r="DB2182" s="1">
        <v>9.93</v>
      </c>
      <c r="DF2182" s="1">
        <v>16.003</v>
      </c>
      <c r="DG2182" s="1">
        <v>0.15</v>
      </c>
      <c r="DI2182" s="1">
        <v>32.609</v>
      </c>
      <c r="DN2182" s="1">
        <v>0.0</v>
      </c>
      <c r="DO2182" s="1">
        <v>0.0</v>
      </c>
      <c r="DQ2182" s="1">
        <v>0.0</v>
      </c>
      <c r="DV2182" s="1">
        <v>0.0</v>
      </c>
      <c r="DW2182" s="1">
        <v>0.0</v>
      </c>
      <c r="DY2182" s="1">
        <v>0.0</v>
      </c>
    </row>
    <row r="2183">
      <c r="A2183" s="1" t="s">
        <v>306</v>
      </c>
      <c r="B2183" s="1">
        <v>2008.0</v>
      </c>
      <c r="C2183" s="1" t="s">
        <v>307</v>
      </c>
      <c r="D2183" s="1">
        <v>9530731.0</v>
      </c>
      <c r="E2183" s="1">
        <v>1.4789628928E10</v>
      </c>
      <c r="J2183" s="1">
        <v>0.0</v>
      </c>
      <c r="K2183" s="1">
        <v>0.0</v>
      </c>
      <c r="L2183" s="1">
        <v>0.0</v>
      </c>
      <c r="N2183" s="1">
        <v>408.163</v>
      </c>
      <c r="S2183" s="1">
        <v>0.0</v>
      </c>
      <c r="T2183" s="1">
        <v>0.0</v>
      </c>
      <c r="V2183" s="1">
        <v>0.0</v>
      </c>
      <c r="W2183" s="1">
        <v>0.0</v>
      </c>
      <c r="X2183" s="1">
        <v>0.0</v>
      </c>
      <c r="Y2183" s="1">
        <v>0.0</v>
      </c>
      <c r="AA2183" s="1">
        <v>0.49</v>
      </c>
      <c r="AB2183" s="1">
        <v>51.413</v>
      </c>
      <c r="AC2183" s="1">
        <v>0.49</v>
      </c>
      <c r="AE2183" s="1">
        <v>0.272</v>
      </c>
      <c r="AF2183" s="1">
        <v>0.027</v>
      </c>
      <c r="AG2183" s="1">
        <v>1044.738</v>
      </c>
      <c r="AH2183" s="1">
        <v>0.673</v>
      </c>
      <c r="AK2183" s="1">
        <v>32.526</v>
      </c>
      <c r="AL2183" s="1">
        <v>0.31</v>
      </c>
      <c r="AO2183" s="1">
        <v>63.265</v>
      </c>
      <c r="AT2183" s="1">
        <v>0.0</v>
      </c>
      <c r="AU2183" s="1">
        <v>0.0</v>
      </c>
      <c r="AX2183" s="1">
        <v>0.0</v>
      </c>
      <c r="AY2183" s="1">
        <v>0.0</v>
      </c>
      <c r="AZ2183" s="1">
        <v>0.0</v>
      </c>
      <c r="BA2183" s="1">
        <v>0.0</v>
      </c>
      <c r="BC2183" s="1">
        <v>0.2</v>
      </c>
      <c r="BG2183" s="1">
        <v>18.886</v>
      </c>
      <c r="BH2183" s="1">
        <v>0.18</v>
      </c>
      <c r="BJ2183" s="1">
        <v>36.735</v>
      </c>
      <c r="BO2183" s="1">
        <v>18.886</v>
      </c>
      <c r="BP2183" s="1">
        <v>0.18</v>
      </c>
      <c r="BR2183" s="1">
        <v>36.735</v>
      </c>
      <c r="BT2183" s="1">
        <v>0.0</v>
      </c>
      <c r="BU2183" s="1">
        <v>0.0</v>
      </c>
      <c r="BY2183" s="1">
        <v>0.0</v>
      </c>
      <c r="BZ2183" s="1">
        <v>0.0</v>
      </c>
      <c r="CB2183" s="1">
        <v>0.0</v>
      </c>
      <c r="CG2183" s="1">
        <v>32.526</v>
      </c>
      <c r="CH2183" s="1">
        <v>0.31</v>
      </c>
      <c r="CK2183" s="1">
        <v>0.0</v>
      </c>
      <c r="CL2183" s="1">
        <v>0.0</v>
      </c>
      <c r="CM2183" s="1">
        <v>0.0</v>
      </c>
      <c r="CN2183" s="1">
        <v>63.265</v>
      </c>
      <c r="CQ2183" s="1">
        <v>0.0</v>
      </c>
      <c r="CR2183" s="1">
        <v>0.0</v>
      </c>
      <c r="CU2183" s="1">
        <v>0.0</v>
      </c>
      <c r="CV2183" s="1">
        <v>0.0</v>
      </c>
      <c r="CX2183" s="1">
        <v>0.0</v>
      </c>
      <c r="CY2183" s="1">
        <v>0.0</v>
      </c>
      <c r="DA2183" s="1">
        <v>51.413</v>
      </c>
      <c r="DB2183" s="1">
        <v>9.957</v>
      </c>
      <c r="DF2183" s="1">
        <v>18.886</v>
      </c>
      <c r="DG2183" s="1">
        <v>0.18</v>
      </c>
      <c r="DI2183" s="1">
        <v>36.735</v>
      </c>
      <c r="DN2183" s="1">
        <v>0.0</v>
      </c>
      <c r="DO2183" s="1">
        <v>0.0</v>
      </c>
      <c r="DQ2183" s="1">
        <v>0.0</v>
      </c>
      <c r="DV2183" s="1">
        <v>0.0</v>
      </c>
      <c r="DW2183" s="1">
        <v>0.0</v>
      </c>
      <c r="DY2183" s="1">
        <v>0.0</v>
      </c>
    </row>
    <row r="2184">
      <c r="A2184" s="1" t="s">
        <v>306</v>
      </c>
      <c r="B2184" s="1">
        <v>2009.0</v>
      </c>
      <c r="C2184" s="1" t="s">
        <v>307</v>
      </c>
      <c r="D2184" s="1">
        <v>9689548.0</v>
      </c>
      <c r="E2184" s="1">
        <v>1.548289536E10</v>
      </c>
      <c r="J2184" s="1">
        <v>0.0</v>
      </c>
      <c r="K2184" s="1">
        <v>0.0</v>
      </c>
      <c r="L2184" s="1">
        <v>0.0</v>
      </c>
      <c r="N2184" s="1">
        <v>478.873</v>
      </c>
      <c r="S2184" s="1">
        <v>0.0</v>
      </c>
      <c r="T2184" s="1">
        <v>0.0</v>
      </c>
      <c r="V2184" s="1">
        <v>0.0</v>
      </c>
      <c r="W2184" s="1">
        <v>0.0</v>
      </c>
      <c r="X2184" s="1">
        <v>0.0</v>
      </c>
      <c r="Y2184" s="1">
        <v>0.0</v>
      </c>
      <c r="AA2184" s="1">
        <v>0.71</v>
      </c>
      <c r="AB2184" s="1">
        <v>73.275</v>
      </c>
      <c r="AC2184" s="1">
        <v>0.71</v>
      </c>
      <c r="AE2184" s="1">
        <v>-5.54</v>
      </c>
      <c r="AF2184" s="1">
        <v>-0.552</v>
      </c>
      <c r="AG2184" s="1">
        <v>970.685</v>
      </c>
      <c r="AH2184" s="1">
        <v>0.607</v>
      </c>
      <c r="AK2184" s="1">
        <v>52.634</v>
      </c>
      <c r="AL2184" s="1">
        <v>0.51</v>
      </c>
      <c r="AO2184" s="1">
        <v>71.831</v>
      </c>
      <c r="AT2184" s="1">
        <v>0.0</v>
      </c>
      <c r="AU2184" s="1">
        <v>0.0</v>
      </c>
      <c r="AX2184" s="1">
        <v>0.0</v>
      </c>
      <c r="AY2184" s="1">
        <v>0.0</v>
      </c>
      <c r="AZ2184" s="1">
        <v>0.0</v>
      </c>
      <c r="BA2184" s="1">
        <v>0.0</v>
      </c>
      <c r="BC2184" s="1">
        <v>0.34</v>
      </c>
      <c r="BG2184" s="1">
        <v>20.641</v>
      </c>
      <c r="BH2184" s="1">
        <v>0.2</v>
      </c>
      <c r="BJ2184" s="1">
        <v>28.169</v>
      </c>
      <c r="BO2184" s="1">
        <v>20.641</v>
      </c>
      <c r="BP2184" s="1">
        <v>0.2</v>
      </c>
      <c r="BR2184" s="1">
        <v>28.169</v>
      </c>
      <c r="BT2184" s="1">
        <v>0.0</v>
      </c>
      <c r="BU2184" s="1">
        <v>0.0</v>
      </c>
      <c r="BY2184" s="1">
        <v>0.0</v>
      </c>
      <c r="BZ2184" s="1">
        <v>0.0</v>
      </c>
      <c r="CB2184" s="1">
        <v>0.0</v>
      </c>
      <c r="CG2184" s="1">
        <v>52.634</v>
      </c>
      <c r="CH2184" s="1">
        <v>0.51</v>
      </c>
      <c r="CK2184" s="1">
        <v>0.0</v>
      </c>
      <c r="CL2184" s="1">
        <v>0.0</v>
      </c>
      <c r="CM2184" s="1">
        <v>0.0</v>
      </c>
      <c r="CN2184" s="1">
        <v>71.831</v>
      </c>
      <c r="CQ2184" s="1">
        <v>0.0</v>
      </c>
      <c r="CR2184" s="1">
        <v>0.0</v>
      </c>
      <c r="CU2184" s="1">
        <v>0.0</v>
      </c>
      <c r="CV2184" s="1">
        <v>0.0</v>
      </c>
      <c r="CX2184" s="1">
        <v>0.0</v>
      </c>
      <c r="CY2184" s="1">
        <v>0.0</v>
      </c>
      <c r="DA2184" s="1">
        <v>73.275</v>
      </c>
      <c r="DB2184" s="1">
        <v>9.405</v>
      </c>
      <c r="DF2184" s="1">
        <v>20.641</v>
      </c>
      <c r="DG2184" s="1">
        <v>0.2</v>
      </c>
      <c r="DI2184" s="1">
        <v>28.169</v>
      </c>
      <c r="DN2184" s="1">
        <v>0.0</v>
      </c>
      <c r="DO2184" s="1">
        <v>0.0</v>
      </c>
      <c r="DQ2184" s="1">
        <v>0.0</v>
      </c>
      <c r="DV2184" s="1">
        <v>0.0</v>
      </c>
      <c r="DW2184" s="1">
        <v>0.0</v>
      </c>
      <c r="DY2184" s="1">
        <v>0.0</v>
      </c>
    </row>
    <row r="2185">
      <c r="A2185" s="1" t="s">
        <v>306</v>
      </c>
      <c r="B2185" s="1">
        <v>2010.0</v>
      </c>
      <c r="C2185" s="1" t="s">
        <v>307</v>
      </c>
      <c r="D2185" s="1">
        <v>9803247.0</v>
      </c>
      <c r="E2185" s="1">
        <v>1.4869726208E10</v>
      </c>
      <c r="J2185" s="1">
        <v>0.0</v>
      </c>
      <c r="K2185" s="1">
        <v>0.0</v>
      </c>
      <c r="L2185" s="1">
        <v>0.0</v>
      </c>
      <c r="N2185" s="1">
        <v>500.0</v>
      </c>
      <c r="S2185" s="1">
        <v>0.0</v>
      </c>
      <c r="T2185" s="1">
        <v>0.0</v>
      </c>
      <c r="V2185" s="1">
        <v>0.0</v>
      </c>
      <c r="W2185" s="1">
        <v>0.0</v>
      </c>
      <c r="X2185" s="1">
        <v>0.0</v>
      </c>
      <c r="Y2185" s="1">
        <v>0.0</v>
      </c>
      <c r="AA2185" s="1">
        <v>0.68</v>
      </c>
      <c r="AB2185" s="1">
        <v>69.365</v>
      </c>
      <c r="AC2185" s="1">
        <v>0.68</v>
      </c>
      <c r="AE2185" s="1">
        <v>-6.956</v>
      </c>
      <c r="AF2185" s="1">
        <v>-0.654</v>
      </c>
      <c r="AG2185" s="1">
        <v>892.691</v>
      </c>
      <c r="AH2185" s="1">
        <v>0.589</v>
      </c>
      <c r="AK2185" s="1">
        <v>52.024</v>
      </c>
      <c r="AL2185" s="1">
        <v>0.51</v>
      </c>
      <c r="AO2185" s="1">
        <v>75.0</v>
      </c>
      <c r="AT2185" s="1">
        <v>0.0</v>
      </c>
      <c r="AU2185" s="1">
        <v>0.0</v>
      </c>
      <c r="AX2185" s="1">
        <v>0.0</v>
      </c>
      <c r="AY2185" s="1">
        <v>0.0</v>
      </c>
      <c r="AZ2185" s="1">
        <v>0.0</v>
      </c>
      <c r="BA2185" s="1">
        <v>0.0</v>
      </c>
      <c r="BC2185" s="1">
        <v>0.34</v>
      </c>
      <c r="BG2185" s="1">
        <v>17.341</v>
      </c>
      <c r="BH2185" s="1">
        <v>0.17</v>
      </c>
      <c r="BJ2185" s="1">
        <v>25.0</v>
      </c>
      <c r="BO2185" s="1">
        <v>17.341</v>
      </c>
      <c r="BP2185" s="1">
        <v>0.17</v>
      </c>
      <c r="BR2185" s="1">
        <v>25.0</v>
      </c>
      <c r="BT2185" s="1">
        <v>0.0</v>
      </c>
      <c r="BU2185" s="1">
        <v>0.0</v>
      </c>
      <c r="BY2185" s="1">
        <v>0.0</v>
      </c>
      <c r="BZ2185" s="1">
        <v>0.0</v>
      </c>
      <c r="CB2185" s="1">
        <v>0.0</v>
      </c>
      <c r="CG2185" s="1">
        <v>52.024</v>
      </c>
      <c r="CH2185" s="1">
        <v>0.51</v>
      </c>
      <c r="CK2185" s="1">
        <v>0.0</v>
      </c>
      <c r="CL2185" s="1">
        <v>0.0</v>
      </c>
      <c r="CM2185" s="1">
        <v>0.0</v>
      </c>
      <c r="CN2185" s="1">
        <v>75.0</v>
      </c>
      <c r="CQ2185" s="1">
        <v>0.0</v>
      </c>
      <c r="CR2185" s="1">
        <v>0.0</v>
      </c>
      <c r="CU2185" s="1">
        <v>0.0</v>
      </c>
      <c r="CV2185" s="1">
        <v>0.0</v>
      </c>
      <c r="CX2185" s="1">
        <v>0.0</v>
      </c>
      <c r="CY2185" s="1">
        <v>0.0</v>
      </c>
      <c r="DA2185" s="1">
        <v>69.365</v>
      </c>
      <c r="DB2185" s="1">
        <v>8.751</v>
      </c>
      <c r="DF2185" s="1">
        <v>17.341</v>
      </c>
      <c r="DG2185" s="1">
        <v>0.17</v>
      </c>
      <c r="DI2185" s="1">
        <v>25.0</v>
      </c>
      <c r="DN2185" s="1">
        <v>0.0</v>
      </c>
      <c r="DO2185" s="1">
        <v>0.0</v>
      </c>
      <c r="DQ2185" s="1">
        <v>0.0</v>
      </c>
      <c r="DV2185" s="1">
        <v>0.0</v>
      </c>
      <c r="DW2185" s="1">
        <v>0.0</v>
      </c>
      <c r="DY2185" s="1">
        <v>0.0</v>
      </c>
    </row>
    <row r="2186">
      <c r="A2186" s="1" t="s">
        <v>306</v>
      </c>
      <c r="B2186" s="1">
        <v>2011.0</v>
      </c>
      <c r="C2186" s="1" t="s">
        <v>307</v>
      </c>
      <c r="D2186" s="1">
        <v>9914850.0</v>
      </c>
      <c r="E2186" s="1">
        <v>1.5936159744E10</v>
      </c>
      <c r="J2186" s="1">
        <v>0.0</v>
      </c>
      <c r="K2186" s="1">
        <v>0.0</v>
      </c>
      <c r="L2186" s="1">
        <v>0.0</v>
      </c>
      <c r="N2186" s="1">
        <v>575.758</v>
      </c>
      <c r="S2186" s="1">
        <v>0.0</v>
      </c>
      <c r="T2186" s="1">
        <v>0.0</v>
      </c>
      <c r="V2186" s="1">
        <v>0.0</v>
      </c>
      <c r="W2186" s="1">
        <v>0.0</v>
      </c>
      <c r="X2186" s="1">
        <v>0.0</v>
      </c>
      <c r="Y2186" s="1">
        <v>0.0</v>
      </c>
      <c r="AA2186" s="1">
        <v>0.99</v>
      </c>
      <c r="AB2186" s="1">
        <v>99.85</v>
      </c>
      <c r="AC2186" s="1">
        <v>0.99</v>
      </c>
      <c r="AE2186" s="1">
        <v>6.504</v>
      </c>
      <c r="AF2186" s="1">
        <v>0.569</v>
      </c>
      <c r="AG2186" s="1">
        <v>940.054</v>
      </c>
      <c r="AH2186" s="1">
        <v>0.585</v>
      </c>
      <c r="AK2186" s="1">
        <v>87.747</v>
      </c>
      <c r="AL2186" s="1">
        <v>0.87</v>
      </c>
      <c r="AO2186" s="1">
        <v>87.879</v>
      </c>
      <c r="AT2186" s="1">
        <v>0.0</v>
      </c>
      <c r="AU2186" s="1">
        <v>0.0</v>
      </c>
      <c r="AX2186" s="1">
        <v>0.0</v>
      </c>
      <c r="AY2186" s="1">
        <v>0.0</v>
      </c>
      <c r="AZ2186" s="1">
        <v>0.0</v>
      </c>
      <c r="BA2186" s="1">
        <v>0.0</v>
      </c>
      <c r="BC2186" s="1">
        <v>0.57</v>
      </c>
      <c r="BG2186" s="1">
        <v>12.103</v>
      </c>
      <c r="BH2186" s="1">
        <v>0.12</v>
      </c>
      <c r="BJ2186" s="1">
        <v>12.121</v>
      </c>
      <c r="BO2186" s="1">
        <v>12.103</v>
      </c>
      <c r="BP2186" s="1">
        <v>0.12</v>
      </c>
      <c r="BR2186" s="1">
        <v>12.121</v>
      </c>
      <c r="BT2186" s="1">
        <v>0.0</v>
      </c>
      <c r="BU2186" s="1">
        <v>0.0</v>
      </c>
      <c r="BY2186" s="1">
        <v>0.0</v>
      </c>
      <c r="BZ2186" s="1">
        <v>0.0</v>
      </c>
      <c r="CB2186" s="1">
        <v>0.0</v>
      </c>
      <c r="CG2186" s="1">
        <v>87.747</v>
      </c>
      <c r="CH2186" s="1">
        <v>0.87</v>
      </c>
      <c r="CK2186" s="1">
        <v>0.0</v>
      </c>
      <c r="CL2186" s="1">
        <v>0.0</v>
      </c>
      <c r="CM2186" s="1">
        <v>0.0</v>
      </c>
      <c r="CN2186" s="1">
        <v>87.879</v>
      </c>
      <c r="CQ2186" s="1">
        <v>0.0</v>
      </c>
      <c r="CR2186" s="1">
        <v>0.0</v>
      </c>
      <c r="CU2186" s="1">
        <v>0.0</v>
      </c>
      <c r="CV2186" s="1">
        <v>0.0</v>
      </c>
      <c r="CX2186" s="1">
        <v>0.0</v>
      </c>
      <c r="CY2186" s="1">
        <v>0.0</v>
      </c>
      <c r="DA2186" s="1">
        <v>99.85</v>
      </c>
      <c r="DB2186" s="1">
        <v>9.32</v>
      </c>
      <c r="DF2186" s="1">
        <v>12.103</v>
      </c>
      <c r="DG2186" s="1">
        <v>0.12</v>
      </c>
      <c r="DI2186" s="1">
        <v>12.121</v>
      </c>
      <c r="DN2186" s="1">
        <v>0.0</v>
      </c>
      <c r="DO2186" s="1">
        <v>0.0</v>
      </c>
      <c r="DQ2186" s="1">
        <v>0.0</v>
      </c>
      <c r="DV2186" s="1">
        <v>0.0</v>
      </c>
      <c r="DW2186" s="1">
        <v>0.0</v>
      </c>
      <c r="DY2186" s="1">
        <v>0.0</v>
      </c>
    </row>
    <row r="2187">
      <c r="A2187" s="1" t="s">
        <v>306</v>
      </c>
      <c r="B2187" s="1">
        <v>2012.0</v>
      </c>
      <c r="C2187" s="1" t="s">
        <v>307</v>
      </c>
      <c r="D2187" s="1">
        <v>1.0069716E7</v>
      </c>
      <c r="E2187" s="1">
        <v>1.639348224E10</v>
      </c>
      <c r="J2187" s="1">
        <v>0.0</v>
      </c>
      <c r="K2187" s="1">
        <v>0.0</v>
      </c>
      <c r="L2187" s="1">
        <v>0.0</v>
      </c>
      <c r="N2187" s="1">
        <v>536.364</v>
      </c>
      <c r="S2187" s="1">
        <v>0.0</v>
      </c>
      <c r="T2187" s="1">
        <v>0.0</v>
      </c>
      <c r="V2187" s="1">
        <v>0.0</v>
      </c>
      <c r="W2187" s="1">
        <v>0.0</v>
      </c>
      <c r="X2187" s="1">
        <v>0.0</v>
      </c>
      <c r="Y2187" s="1">
        <v>0.0</v>
      </c>
      <c r="AA2187" s="1">
        <v>1.1</v>
      </c>
      <c r="AB2187" s="1">
        <v>109.238</v>
      </c>
      <c r="AC2187" s="1">
        <v>1.1</v>
      </c>
      <c r="AE2187" s="1">
        <v>8.338</v>
      </c>
      <c r="AF2187" s="1">
        <v>0.777</v>
      </c>
      <c r="AG2187" s="1">
        <v>1002.776</v>
      </c>
      <c r="AH2187" s="1">
        <v>0.616</v>
      </c>
      <c r="AK2187" s="1">
        <v>87.391</v>
      </c>
      <c r="AL2187" s="1">
        <v>0.88</v>
      </c>
      <c r="AO2187" s="1">
        <v>80.0</v>
      </c>
      <c r="AT2187" s="1">
        <v>0.0</v>
      </c>
      <c r="AU2187" s="1">
        <v>0.0</v>
      </c>
      <c r="AX2187" s="1">
        <v>0.0</v>
      </c>
      <c r="AY2187" s="1">
        <v>0.0</v>
      </c>
      <c r="AZ2187" s="1">
        <v>0.0</v>
      </c>
      <c r="BA2187" s="1">
        <v>0.0</v>
      </c>
      <c r="BC2187" s="1">
        <v>0.59</v>
      </c>
      <c r="BG2187" s="1">
        <v>21.848</v>
      </c>
      <c r="BH2187" s="1">
        <v>0.22</v>
      </c>
      <c r="BJ2187" s="1">
        <v>20.0</v>
      </c>
      <c r="BO2187" s="1">
        <v>21.848</v>
      </c>
      <c r="BP2187" s="1">
        <v>0.22</v>
      </c>
      <c r="BR2187" s="1">
        <v>20.0</v>
      </c>
      <c r="BT2187" s="1">
        <v>0.0</v>
      </c>
      <c r="BU2187" s="1">
        <v>0.0</v>
      </c>
      <c r="BY2187" s="1">
        <v>0.0</v>
      </c>
      <c r="BZ2187" s="1">
        <v>0.0</v>
      </c>
      <c r="CB2187" s="1">
        <v>0.0</v>
      </c>
      <c r="CG2187" s="1">
        <v>87.391</v>
      </c>
      <c r="CH2187" s="1">
        <v>0.88</v>
      </c>
      <c r="CK2187" s="1">
        <v>0.0</v>
      </c>
      <c r="CL2187" s="1">
        <v>0.0</v>
      </c>
      <c r="CM2187" s="1">
        <v>0.0</v>
      </c>
      <c r="CN2187" s="1">
        <v>80.0</v>
      </c>
      <c r="CQ2187" s="1">
        <v>0.0</v>
      </c>
      <c r="CR2187" s="1">
        <v>0.0</v>
      </c>
      <c r="CU2187" s="1">
        <v>0.0</v>
      </c>
      <c r="CV2187" s="1">
        <v>0.0</v>
      </c>
      <c r="CX2187" s="1">
        <v>0.0</v>
      </c>
      <c r="CY2187" s="1">
        <v>0.0</v>
      </c>
      <c r="DA2187" s="1">
        <v>109.238</v>
      </c>
      <c r="DB2187" s="1">
        <v>10.098</v>
      </c>
      <c r="DF2187" s="1">
        <v>21.848</v>
      </c>
      <c r="DG2187" s="1">
        <v>0.22</v>
      </c>
      <c r="DI2187" s="1">
        <v>20.0</v>
      </c>
      <c r="DN2187" s="1">
        <v>0.0</v>
      </c>
      <c r="DO2187" s="1">
        <v>0.0</v>
      </c>
      <c r="DQ2187" s="1">
        <v>0.0</v>
      </c>
      <c r="DV2187" s="1">
        <v>0.0</v>
      </c>
      <c r="DW2187" s="1">
        <v>0.0</v>
      </c>
      <c r="DY2187" s="1">
        <v>0.0</v>
      </c>
    </row>
    <row r="2188">
      <c r="A2188" s="1" t="s">
        <v>306</v>
      </c>
      <c r="B2188" s="1">
        <v>2013.0</v>
      </c>
      <c r="C2188" s="1" t="s">
        <v>307</v>
      </c>
      <c r="D2188" s="1">
        <v>1.0222322E7</v>
      </c>
      <c r="E2188" s="1">
        <v>1.7085683712E10</v>
      </c>
      <c r="J2188" s="1">
        <v>0.0</v>
      </c>
      <c r="K2188" s="1">
        <v>0.0</v>
      </c>
      <c r="L2188" s="1">
        <v>0.0</v>
      </c>
      <c r="N2188" s="1">
        <v>571.429</v>
      </c>
      <c r="S2188" s="1">
        <v>0.0</v>
      </c>
      <c r="T2188" s="1">
        <v>0.0</v>
      </c>
      <c r="V2188" s="1">
        <v>0.0</v>
      </c>
      <c r="W2188" s="1">
        <v>0.0</v>
      </c>
      <c r="X2188" s="1">
        <v>0.0</v>
      </c>
      <c r="Y2188" s="1">
        <v>0.0</v>
      </c>
      <c r="AA2188" s="1">
        <v>1.05</v>
      </c>
      <c r="AB2188" s="1">
        <v>102.716</v>
      </c>
      <c r="AC2188" s="1">
        <v>1.05</v>
      </c>
      <c r="AE2188" s="1">
        <v>6.814</v>
      </c>
      <c r="AF2188" s="1">
        <v>0.688</v>
      </c>
      <c r="AG2188" s="1">
        <v>1055.111</v>
      </c>
      <c r="AH2188" s="1">
        <v>0.631</v>
      </c>
      <c r="AK2188" s="1">
        <v>89.021</v>
      </c>
      <c r="AL2188" s="1">
        <v>0.91</v>
      </c>
      <c r="AO2188" s="1">
        <v>86.667</v>
      </c>
      <c r="AT2188" s="1">
        <v>0.0</v>
      </c>
      <c r="AU2188" s="1">
        <v>0.0</v>
      </c>
      <c r="AX2188" s="1">
        <v>0.0</v>
      </c>
      <c r="AY2188" s="1">
        <v>0.0</v>
      </c>
      <c r="AZ2188" s="1">
        <v>0.0</v>
      </c>
      <c r="BA2188" s="1">
        <v>0.0</v>
      </c>
      <c r="BC2188" s="1">
        <v>0.6</v>
      </c>
      <c r="BG2188" s="1">
        <v>13.696</v>
      </c>
      <c r="BH2188" s="1">
        <v>0.14</v>
      </c>
      <c r="BJ2188" s="1">
        <v>13.333</v>
      </c>
      <c r="BO2188" s="1">
        <v>13.696</v>
      </c>
      <c r="BP2188" s="1">
        <v>0.14</v>
      </c>
      <c r="BR2188" s="1">
        <v>13.333</v>
      </c>
      <c r="BT2188" s="1">
        <v>0.0</v>
      </c>
      <c r="BU2188" s="1">
        <v>0.0</v>
      </c>
      <c r="BY2188" s="1">
        <v>0.0</v>
      </c>
      <c r="BZ2188" s="1">
        <v>0.0</v>
      </c>
      <c r="CB2188" s="1">
        <v>0.0</v>
      </c>
      <c r="CG2188" s="1">
        <v>89.021</v>
      </c>
      <c r="CH2188" s="1">
        <v>0.91</v>
      </c>
      <c r="CK2188" s="1">
        <v>0.0</v>
      </c>
      <c r="CL2188" s="1">
        <v>0.0</v>
      </c>
      <c r="CM2188" s="1">
        <v>0.0</v>
      </c>
      <c r="CN2188" s="1">
        <v>86.667</v>
      </c>
      <c r="CQ2188" s="1">
        <v>0.0</v>
      </c>
      <c r="CR2188" s="1">
        <v>0.0</v>
      </c>
      <c r="CU2188" s="1">
        <v>0.0</v>
      </c>
      <c r="CV2188" s="1">
        <v>0.0</v>
      </c>
      <c r="CX2188" s="1">
        <v>0.0</v>
      </c>
      <c r="CY2188" s="1">
        <v>0.0</v>
      </c>
      <c r="DA2188" s="1">
        <v>102.716</v>
      </c>
      <c r="DB2188" s="1">
        <v>10.786</v>
      </c>
      <c r="DF2188" s="1">
        <v>13.696</v>
      </c>
      <c r="DG2188" s="1">
        <v>0.14</v>
      </c>
      <c r="DI2188" s="1">
        <v>13.333</v>
      </c>
      <c r="DN2188" s="1">
        <v>0.0</v>
      </c>
      <c r="DO2188" s="1">
        <v>0.0</v>
      </c>
      <c r="DQ2188" s="1">
        <v>0.0</v>
      </c>
      <c r="DV2188" s="1">
        <v>0.0</v>
      </c>
      <c r="DW2188" s="1">
        <v>0.0</v>
      </c>
      <c r="DY2188" s="1">
        <v>0.0</v>
      </c>
    </row>
    <row r="2189">
      <c r="A2189" s="1" t="s">
        <v>306</v>
      </c>
      <c r="B2189" s="1">
        <v>2014.0</v>
      </c>
      <c r="C2189" s="1" t="s">
        <v>307</v>
      </c>
      <c r="D2189" s="1">
        <v>1.0373194E7</v>
      </c>
      <c r="E2189" s="1">
        <v>1.7572202496E10</v>
      </c>
      <c r="J2189" s="1">
        <v>0.0</v>
      </c>
      <c r="K2189" s="1">
        <v>0.0</v>
      </c>
      <c r="L2189" s="1">
        <v>0.0</v>
      </c>
      <c r="N2189" s="1">
        <v>601.942</v>
      </c>
      <c r="S2189" s="1">
        <v>0.0</v>
      </c>
      <c r="T2189" s="1">
        <v>0.0</v>
      </c>
      <c r="V2189" s="1">
        <v>0.0</v>
      </c>
      <c r="W2189" s="1">
        <v>0.0</v>
      </c>
      <c r="X2189" s="1">
        <v>0.0</v>
      </c>
      <c r="Y2189" s="1">
        <v>0.0</v>
      </c>
      <c r="AA2189" s="1">
        <v>1.03</v>
      </c>
      <c r="AB2189" s="1">
        <v>99.294</v>
      </c>
      <c r="AC2189" s="1">
        <v>1.03</v>
      </c>
      <c r="AE2189" s="1">
        <v>8.805</v>
      </c>
      <c r="AF2189" s="1">
        <v>0.95</v>
      </c>
      <c r="AG2189" s="1">
        <v>1131.313</v>
      </c>
      <c r="AH2189" s="1">
        <v>0.668</v>
      </c>
      <c r="AK2189" s="1">
        <v>90.618</v>
      </c>
      <c r="AL2189" s="1">
        <v>0.94</v>
      </c>
      <c r="AO2189" s="1">
        <v>91.262</v>
      </c>
      <c r="AT2189" s="1">
        <v>0.0</v>
      </c>
      <c r="AU2189" s="1">
        <v>0.0</v>
      </c>
      <c r="AX2189" s="1">
        <v>0.0</v>
      </c>
      <c r="AY2189" s="1">
        <v>0.0</v>
      </c>
      <c r="AZ2189" s="1">
        <v>0.0</v>
      </c>
      <c r="BA2189" s="1">
        <v>0.0</v>
      </c>
      <c r="BC2189" s="1">
        <v>0.62</v>
      </c>
      <c r="BG2189" s="1">
        <v>8.676</v>
      </c>
      <c r="BH2189" s="1">
        <v>0.09</v>
      </c>
      <c r="BJ2189" s="1">
        <v>8.738</v>
      </c>
      <c r="BO2189" s="1">
        <v>8.676</v>
      </c>
      <c r="BP2189" s="1">
        <v>0.09</v>
      </c>
      <c r="BR2189" s="1">
        <v>8.738</v>
      </c>
      <c r="BT2189" s="1">
        <v>0.0</v>
      </c>
      <c r="BU2189" s="1">
        <v>0.0</v>
      </c>
      <c r="BY2189" s="1">
        <v>0.0</v>
      </c>
      <c r="BZ2189" s="1">
        <v>0.0</v>
      </c>
      <c r="CB2189" s="1">
        <v>0.0</v>
      </c>
      <c r="CG2189" s="1">
        <v>90.618</v>
      </c>
      <c r="CH2189" s="1">
        <v>0.94</v>
      </c>
      <c r="CK2189" s="1">
        <v>0.0</v>
      </c>
      <c r="CL2189" s="1">
        <v>0.0</v>
      </c>
      <c r="CM2189" s="1">
        <v>0.0</v>
      </c>
      <c r="CN2189" s="1">
        <v>91.262</v>
      </c>
      <c r="CQ2189" s="1">
        <v>0.0</v>
      </c>
      <c r="CR2189" s="1">
        <v>0.0</v>
      </c>
      <c r="CU2189" s="1">
        <v>0.0</v>
      </c>
      <c r="CV2189" s="1">
        <v>0.0</v>
      </c>
      <c r="CX2189" s="1">
        <v>0.0</v>
      </c>
      <c r="CY2189" s="1">
        <v>0.0</v>
      </c>
      <c r="DA2189" s="1">
        <v>99.294</v>
      </c>
      <c r="DB2189" s="1">
        <v>11.735</v>
      </c>
      <c r="DF2189" s="1">
        <v>8.676</v>
      </c>
      <c r="DG2189" s="1">
        <v>0.09</v>
      </c>
      <c r="DI2189" s="1">
        <v>8.738</v>
      </c>
      <c r="DN2189" s="1">
        <v>0.0</v>
      </c>
      <c r="DO2189" s="1">
        <v>0.0</v>
      </c>
      <c r="DQ2189" s="1">
        <v>0.0</v>
      </c>
      <c r="DV2189" s="1">
        <v>0.0</v>
      </c>
      <c r="DW2189" s="1">
        <v>0.0</v>
      </c>
      <c r="DY2189" s="1">
        <v>0.0</v>
      </c>
    </row>
    <row r="2190">
      <c r="A2190" s="1" t="s">
        <v>306</v>
      </c>
      <c r="B2190" s="1">
        <v>2015.0</v>
      </c>
      <c r="C2190" s="1" t="s">
        <v>307</v>
      </c>
      <c r="D2190" s="1">
        <v>1.05232E7</v>
      </c>
      <c r="E2190" s="1">
        <v>1.7862467584E10</v>
      </c>
      <c r="J2190" s="1">
        <v>0.0</v>
      </c>
      <c r="K2190" s="1">
        <v>0.0</v>
      </c>
      <c r="L2190" s="1">
        <v>0.0</v>
      </c>
      <c r="N2190" s="1">
        <v>611.651</v>
      </c>
      <c r="S2190" s="1">
        <v>0.0</v>
      </c>
      <c r="T2190" s="1">
        <v>0.0</v>
      </c>
      <c r="V2190" s="1">
        <v>0.0</v>
      </c>
      <c r="W2190" s="1">
        <v>0.0</v>
      </c>
      <c r="X2190" s="1">
        <v>0.0</v>
      </c>
      <c r="Y2190" s="1">
        <v>0.0</v>
      </c>
      <c r="AA2190" s="1">
        <v>1.03</v>
      </c>
      <c r="AB2190" s="1">
        <v>97.879</v>
      </c>
      <c r="AC2190" s="1">
        <v>1.03</v>
      </c>
      <c r="AE2190" s="1">
        <v>14.395</v>
      </c>
      <c r="AF2190" s="1">
        <v>1.689</v>
      </c>
      <c r="AG2190" s="1">
        <v>1275.72</v>
      </c>
      <c r="AH2190" s="1">
        <v>0.752</v>
      </c>
      <c r="AK2190" s="1">
        <v>90.277</v>
      </c>
      <c r="AL2190" s="1">
        <v>0.95</v>
      </c>
      <c r="AO2190" s="1">
        <v>92.233</v>
      </c>
      <c r="AT2190" s="1">
        <v>0.0</v>
      </c>
      <c r="AU2190" s="1">
        <v>0.0</v>
      </c>
      <c r="AX2190" s="1">
        <v>0.0</v>
      </c>
      <c r="AY2190" s="1">
        <v>0.0</v>
      </c>
      <c r="AZ2190" s="1">
        <v>0.0</v>
      </c>
      <c r="BA2190" s="1">
        <v>0.0</v>
      </c>
      <c r="BC2190" s="1">
        <v>0.63</v>
      </c>
      <c r="BG2190" s="1">
        <v>7.602</v>
      </c>
      <c r="BH2190" s="1">
        <v>0.08</v>
      </c>
      <c r="BJ2190" s="1">
        <v>7.767</v>
      </c>
      <c r="BO2190" s="1">
        <v>7.602</v>
      </c>
      <c r="BP2190" s="1">
        <v>0.08</v>
      </c>
      <c r="BR2190" s="1">
        <v>7.767</v>
      </c>
      <c r="BT2190" s="1">
        <v>0.0</v>
      </c>
      <c r="BU2190" s="1">
        <v>0.0</v>
      </c>
      <c r="BY2190" s="1">
        <v>0.0</v>
      </c>
      <c r="BZ2190" s="1">
        <v>0.0</v>
      </c>
      <c r="CB2190" s="1">
        <v>0.0</v>
      </c>
      <c r="CG2190" s="1">
        <v>90.277</v>
      </c>
      <c r="CH2190" s="1">
        <v>0.95</v>
      </c>
      <c r="CK2190" s="1">
        <v>0.0</v>
      </c>
      <c r="CL2190" s="1">
        <v>0.0</v>
      </c>
      <c r="CM2190" s="1">
        <v>0.0</v>
      </c>
      <c r="CN2190" s="1">
        <v>92.233</v>
      </c>
      <c r="CQ2190" s="1">
        <v>0.0</v>
      </c>
      <c r="CR2190" s="1">
        <v>0.0</v>
      </c>
      <c r="CU2190" s="1">
        <v>0.0</v>
      </c>
      <c r="CV2190" s="1">
        <v>0.0</v>
      </c>
      <c r="CX2190" s="1">
        <v>0.0</v>
      </c>
      <c r="CY2190" s="1">
        <v>0.0</v>
      </c>
      <c r="DA2190" s="1">
        <v>97.879</v>
      </c>
      <c r="DB2190" s="1">
        <v>13.425</v>
      </c>
      <c r="DF2190" s="1">
        <v>7.602</v>
      </c>
      <c r="DG2190" s="1">
        <v>0.08</v>
      </c>
      <c r="DI2190" s="1">
        <v>7.767</v>
      </c>
      <c r="DN2190" s="1">
        <v>0.0</v>
      </c>
      <c r="DO2190" s="1">
        <v>0.0</v>
      </c>
      <c r="DQ2190" s="1">
        <v>0.0</v>
      </c>
      <c r="DV2190" s="1">
        <v>0.0</v>
      </c>
      <c r="DW2190" s="1">
        <v>0.0</v>
      </c>
      <c r="DY2190" s="1">
        <v>0.0</v>
      </c>
    </row>
    <row r="2191">
      <c r="A2191" s="1" t="s">
        <v>306</v>
      </c>
      <c r="B2191" s="1">
        <v>2016.0</v>
      </c>
      <c r="C2191" s="1" t="s">
        <v>307</v>
      </c>
      <c r="D2191" s="1">
        <v>1.0671417E7</v>
      </c>
      <c r="E2191" s="1">
        <v>1.8337150976E10</v>
      </c>
      <c r="J2191" s="1">
        <v>0.0</v>
      </c>
      <c r="K2191" s="1">
        <v>0.0</v>
      </c>
      <c r="L2191" s="1">
        <v>0.0</v>
      </c>
      <c r="N2191" s="1">
        <v>611.111</v>
      </c>
      <c r="S2191" s="1">
        <v>0.0</v>
      </c>
      <c r="T2191" s="1">
        <v>0.0</v>
      </c>
      <c r="V2191" s="1">
        <v>0.0</v>
      </c>
      <c r="W2191" s="1">
        <v>0.0</v>
      </c>
      <c r="X2191" s="1">
        <v>0.0</v>
      </c>
      <c r="Y2191" s="1">
        <v>0.0</v>
      </c>
      <c r="AA2191" s="1">
        <v>1.08</v>
      </c>
      <c r="AB2191" s="1">
        <v>101.205</v>
      </c>
      <c r="AC2191" s="1">
        <v>1.08</v>
      </c>
      <c r="AE2191" s="1">
        <v>4.023</v>
      </c>
      <c r="AF2191" s="1">
        <v>0.54</v>
      </c>
      <c r="AG2191" s="1">
        <v>1308.612</v>
      </c>
      <c r="AH2191" s="1">
        <v>0.762</v>
      </c>
      <c r="AK2191" s="1">
        <v>94.645</v>
      </c>
      <c r="AL2191" s="1">
        <v>1.01</v>
      </c>
      <c r="AO2191" s="1">
        <v>93.519</v>
      </c>
      <c r="AT2191" s="1">
        <v>0.0</v>
      </c>
      <c r="AU2191" s="1">
        <v>0.0</v>
      </c>
      <c r="AX2191" s="1">
        <v>0.0</v>
      </c>
      <c r="AY2191" s="1">
        <v>0.0</v>
      </c>
      <c r="AZ2191" s="1">
        <v>0.0</v>
      </c>
      <c r="BA2191" s="1">
        <v>0.0</v>
      </c>
      <c r="BC2191" s="1">
        <v>0.66</v>
      </c>
      <c r="BG2191" s="1">
        <v>6.56</v>
      </c>
      <c r="BH2191" s="1">
        <v>0.07</v>
      </c>
      <c r="BJ2191" s="1">
        <v>6.481</v>
      </c>
      <c r="BO2191" s="1">
        <v>6.56</v>
      </c>
      <c r="BP2191" s="1">
        <v>0.07</v>
      </c>
      <c r="BR2191" s="1">
        <v>6.481</v>
      </c>
      <c r="BT2191" s="1">
        <v>0.0</v>
      </c>
      <c r="BU2191" s="1">
        <v>0.0</v>
      </c>
      <c r="BY2191" s="1">
        <v>0.0</v>
      </c>
      <c r="BZ2191" s="1">
        <v>0.0</v>
      </c>
      <c r="CB2191" s="1">
        <v>0.0</v>
      </c>
      <c r="CG2191" s="1">
        <v>94.645</v>
      </c>
      <c r="CH2191" s="1">
        <v>1.01</v>
      </c>
      <c r="CK2191" s="1">
        <v>0.0</v>
      </c>
      <c r="CL2191" s="1">
        <v>0.0</v>
      </c>
      <c r="CM2191" s="1">
        <v>0.0</v>
      </c>
      <c r="CN2191" s="1">
        <v>93.519</v>
      </c>
      <c r="CQ2191" s="1">
        <v>0.0</v>
      </c>
      <c r="CR2191" s="1">
        <v>0.0</v>
      </c>
      <c r="CU2191" s="1">
        <v>0.0</v>
      </c>
      <c r="CV2191" s="1">
        <v>0.0</v>
      </c>
      <c r="CX2191" s="1">
        <v>0.0</v>
      </c>
      <c r="CY2191" s="1">
        <v>0.0</v>
      </c>
      <c r="DA2191" s="1">
        <v>101.205</v>
      </c>
      <c r="DB2191" s="1">
        <v>13.965</v>
      </c>
      <c r="DF2191" s="1">
        <v>6.56</v>
      </c>
      <c r="DG2191" s="1">
        <v>0.07</v>
      </c>
      <c r="DI2191" s="1">
        <v>6.481</v>
      </c>
      <c r="DN2191" s="1">
        <v>0.0</v>
      </c>
      <c r="DO2191" s="1">
        <v>0.0</v>
      </c>
      <c r="DQ2191" s="1">
        <v>0.0</v>
      </c>
      <c r="DV2191" s="1">
        <v>0.0</v>
      </c>
      <c r="DW2191" s="1">
        <v>0.0</v>
      </c>
      <c r="DY2191" s="1">
        <v>0.0</v>
      </c>
    </row>
    <row r="2192">
      <c r="A2192" s="1" t="s">
        <v>306</v>
      </c>
      <c r="B2192" s="1">
        <v>2017.0</v>
      </c>
      <c r="C2192" s="1" t="s">
        <v>307</v>
      </c>
      <c r="D2192" s="1">
        <v>1.0817711E7</v>
      </c>
      <c r="E2192" s="1">
        <v>1.8822569984E10</v>
      </c>
      <c r="J2192" s="1">
        <v>0.0</v>
      </c>
      <c r="K2192" s="1">
        <v>0.0</v>
      </c>
      <c r="L2192" s="1">
        <v>0.0</v>
      </c>
      <c r="N2192" s="1">
        <v>575.472</v>
      </c>
      <c r="S2192" s="1">
        <v>0.0</v>
      </c>
      <c r="T2192" s="1">
        <v>0.0</v>
      </c>
      <c r="Y2192" s="1">
        <v>0.0</v>
      </c>
      <c r="AA2192" s="1">
        <v>1.06</v>
      </c>
      <c r="AB2192" s="1">
        <v>97.987</v>
      </c>
      <c r="AC2192" s="1">
        <v>1.06</v>
      </c>
      <c r="AE2192" s="1">
        <v>-1.476</v>
      </c>
      <c r="AF2192" s="1">
        <v>-0.206</v>
      </c>
      <c r="AG2192" s="1">
        <v>1271.861</v>
      </c>
      <c r="AH2192" s="1">
        <v>0.731</v>
      </c>
      <c r="AK2192" s="1">
        <v>85.97</v>
      </c>
      <c r="AL2192" s="1">
        <v>0.93</v>
      </c>
      <c r="AO2192" s="1">
        <v>87.736</v>
      </c>
      <c r="AT2192" s="1">
        <v>0.0</v>
      </c>
      <c r="AU2192" s="1">
        <v>0.0</v>
      </c>
      <c r="BA2192" s="1">
        <v>0.0</v>
      </c>
      <c r="BC2192" s="1">
        <v>0.61</v>
      </c>
      <c r="BG2192" s="1">
        <v>12.017</v>
      </c>
      <c r="BH2192" s="1">
        <v>0.13</v>
      </c>
      <c r="BJ2192" s="1">
        <v>12.264</v>
      </c>
      <c r="BO2192" s="1">
        <v>12.017</v>
      </c>
      <c r="BP2192" s="1">
        <v>0.13</v>
      </c>
      <c r="BR2192" s="1">
        <v>12.264</v>
      </c>
      <c r="BT2192" s="1">
        <v>0.0</v>
      </c>
      <c r="BU2192" s="1">
        <v>0.0</v>
      </c>
      <c r="BY2192" s="1">
        <v>0.0</v>
      </c>
      <c r="BZ2192" s="1">
        <v>0.0</v>
      </c>
      <c r="CB2192" s="1">
        <v>0.0</v>
      </c>
      <c r="CG2192" s="1">
        <v>85.97</v>
      </c>
      <c r="CH2192" s="1">
        <v>0.93</v>
      </c>
      <c r="CN2192" s="1">
        <v>87.736</v>
      </c>
      <c r="CQ2192" s="1">
        <v>0.0</v>
      </c>
      <c r="CR2192" s="1">
        <v>0.0</v>
      </c>
      <c r="CU2192" s="1">
        <v>0.0</v>
      </c>
      <c r="CV2192" s="1">
        <v>0.0</v>
      </c>
      <c r="CX2192" s="1">
        <v>0.0</v>
      </c>
      <c r="CY2192" s="1">
        <v>0.0</v>
      </c>
      <c r="DA2192" s="1">
        <v>97.987</v>
      </c>
      <c r="DB2192" s="1">
        <v>13.759</v>
      </c>
      <c r="DF2192" s="1">
        <v>12.017</v>
      </c>
      <c r="DG2192" s="1">
        <v>0.13</v>
      </c>
      <c r="DI2192" s="1">
        <v>12.264</v>
      </c>
      <c r="DN2192" s="1">
        <v>0.0</v>
      </c>
      <c r="DO2192" s="1">
        <v>0.0</v>
      </c>
      <c r="DQ2192" s="1">
        <v>0.0</v>
      </c>
      <c r="DV2192" s="1">
        <v>0.0</v>
      </c>
      <c r="DW2192" s="1">
        <v>0.0</v>
      </c>
      <c r="DY2192" s="1">
        <v>0.0</v>
      </c>
    </row>
    <row r="2193">
      <c r="A2193" s="1" t="s">
        <v>306</v>
      </c>
      <c r="B2193" s="1">
        <v>2018.0</v>
      </c>
      <c r="C2193" s="1" t="s">
        <v>307</v>
      </c>
      <c r="D2193" s="1">
        <v>1.0962333E7</v>
      </c>
      <c r="E2193" s="1">
        <v>1.9129085952E10</v>
      </c>
      <c r="J2193" s="1">
        <v>0.0</v>
      </c>
      <c r="K2193" s="1">
        <v>0.0</v>
      </c>
      <c r="L2193" s="1">
        <v>0.0</v>
      </c>
      <c r="N2193" s="1">
        <v>538.462</v>
      </c>
      <c r="S2193" s="1">
        <v>0.0</v>
      </c>
      <c r="T2193" s="1">
        <v>0.0</v>
      </c>
      <c r="Y2193" s="1">
        <v>0.0</v>
      </c>
      <c r="AA2193" s="1">
        <v>1.04</v>
      </c>
      <c r="AB2193" s="1">
        <v>94.87</v>
      </c>
      <c r="AC2193" s="1">
        <v>1.04</v>
      </c>
      <c r="AE2193" s="1">
        <v>-16.208</v>
      </c>
      <c r="AF2193" s="1">
        <v>-2.23</v>
      </c>
      <c r="AG2193" s="1">
        <v>1051.654</v>
      </c>
      <c r="AH2193" s="1">
        <v>0.603</v>
      </c>
      <c r="AK2193" s="1">
        <v>77.538</v>
      </c>
      <c r="AL2193" s="1">
        <v>0.85</v>
      </c>
      <c r="AO2193" s="1">
        <v>81.731</v>
      </c>
      <c r="AT2193" s="1">
        <v>0.0</v>
      </c>
      <c r="AU2193" s="1">
        <v>0.0</v>
      </c>
      <c r="BA2193" s="1">
        <v>0.0</v>
      </c>
      <c r="BC2193" s="1">
        <v>0.56</v>
      </c>
      <c r="BG2193" s="1">
        <v>17.332</v>
      </c>
      <c r="BH2193" s="1">
        <v>0.19</v>
      </c>
      <c r="BJ2193" s="1">
        <v>18.269</v>
      </c>
      <c r="BO2193" s="1">
        <v>17.332</v>
      </c>
      <c r="BP2193" s="1">
        <v>0.19</v>
      </c>
      <c r="BR2193" s="1">
        <v>18.269</v>
      </c>
      <c r="BT2193" s="1">
        <v>0.0</v>
      </c>
      <c r="BU2193" s="1">
        <v>0.0</v>
      </c>
      <c r="BY2193" s="1">
        <v>0.0</v>
      </c>
      <c r="BZ2193" s="1">
        <v>0.0</v>
      </c>
      <c r="CB2193" s="1">
        <v>0.0</v>
      </c>
      <c r="CG2193" s="1">
        <v>77.538</v>
      </c>
      <c r="CH2193" s="1">
        <v>0.85</v>
      </c>
      <c r="CN2193" s="1">
        <v>81.731</v>
      </c>
      <c r="CQ2193" s="1">
        <v>0.0</v>
      </c>
      <c r="CR2193" s="1">
        <v>0.0</v>
      </c>
      <c r="CU2193" s="1">
        <v>0.0</v>
      </c>
      <c r="CV2193" s="1">
        <v>0.0</v>
      </c>
      <c r="CX2193" s="1">
        <v>0.0</v>
      </c>
      <c r="CY2193" s="1">
        <v>0.0</v>
      </c>
      <c r="DA2193" s="1">
        <v>94.87</v>
      </c>
      <c r="DB2193" s="1">
        <v>11.529</v>
      </c>
      <c r="DF2193" s="1">
        <v>17.332</v>
      </c>
      <c r="DG2193" s="1">
        <v>0.19</v>
      </c>
      <c r="DI2193" s="1">
        <v>18.269</v>
      </c>
      <c r="DN2193" s="1">
        <v>0.0</v>
      </c>
      <c r="DO2193" s="1">
        <v>0.0</v>
      </c>
      <c r="DQ2193" s="1">
        <v>0.0</v>
      </c>
      <c r="DV2193" s="1">
        <v>0.0</v>
      </c>
      <c r="DW2193" s="1">
        <v>0.0</v>
      </c>
      <c r="DY2193" s="1">
        <v>0.0</v>
      </c>
    </row>
    <row r="2194">
      <c r="A2194" s="1" t="s">
        <v>306</v>
      </c>
      <c r="B2194" s="1">
        <v>2019.0</v>
      </c>
      <c r="C2194" s="1" t="s">
        <v>307</v>
      </c>
      <c r="D2194" s="1">
        <v>1.1105119E7</v>
      </c>
      <c r="E2194" s="1">
        <v>1.879947264E10</v>
      </c>
      <c r="J2194" s="1">
        <v>0.0</v>
      </c>
      <c r="K2194" s="1">
        <v>0.0</v>
      </c>
      <c r="L2194" s="1">
        <v>0.0</v>
      </c>
      <c r="N2194" s="1">
        <v>556.604</v>
      </c>
      <c r="S2194" s="1">
        <v>0.0</v>
      </c>
      <c r="T2194" s="1">
        <v>0.0</v>
      </c>
      <c r="Y2194" s="1">
        <v>0.0</v>
      </c>
      <c r="AA2194" s="1">
        <v>1.06</v>
      </c>
      <c r="AB2194" s="1">
        <v>95.451</v>
      </c>
      <c r="AC2194" s="1">
        <v>1.06</v>
      </c>
      <c r="AE2194" s="1">
        <v>2.784</v>
      </c>
      <c r="AF2194" s="1">
        <v>0.321</v>
      </c>
      <c r="AG2194" s="1">
        <v>1067.03</v>
      </c>
      <c r="AH2194" s="1">
        <v>0.63</v>
      </c>
      <c r="AK2194" s="1">
        <v>80.143</v>
      </c>
      <c r="AL2194" s="1">
        <v>0.89</v>
      </c>
      <c r="AO2194" s="1">
        <v>83.962</v>
      </c>
      <c r="AT2194" s="1">
        <v>0.0</v>
      </c>
      <c r="AU2194" s="1">
        <v>0.0</v>
      </c>
      <c r="BA2194" s="1">
        <v>0.0</v>
      </c>
      <c r="BC2194" s="1">
        <v>0.59</v>
      </c>
      <c r="BG2194" s="1">
        <v>15.308</v>
      </c>
      <c r="BH2194" s="1">
        <v>0.17</v>
      </c>
      <c r="BJ2194" s="1">
        <v>16.038</v>
      </c>
      <c r="BO2194" s="1">
        <v>15.308</v>
      </c>
      <c r="BP2194" s="1">
        <v>0.17</v>
      </c>
      <c r="BR2194" s="1">
        <v>16.038</v>
      </c>
      <c r="BT2194" s="1">
        <v>0.0</v>
      </c>
      <c r="BU2194" s="1">
        <v>0.0</v>
      </c>
      <c r="BY2194" s="1">
        <v>0.0</v>
      </c>
      <c r="BZ2194" s="1">
        <v>0.0</v>
      </c>
      <c r="CB2194" s="1">
        <v>0.0</v>
      </c>
      <c r="CG2194" s="1">
        <v>80.143</v>
      </c>
      <c r="CH2194" s="1">
        <v>0.89</v>
      </c>
      <c r="CN2194" s="1">
        <v>83.962</v>
      </c>
      <c r="CQ2194" s="1">
        <v>0.0</v>
      </c>
      <c r="CR2194" s="1">
        <v>0.0</v>
      </c>
      <c r="CU2194" s="1">
        <v>0.0</v>
      </c>
      <c r="CV2194" s="1">
        <v>0.0</v>
      </c>
      <c r="CX2194" s="1">
        <v>0.0</v>
      </c>
      <c r="CY2194" s="1">
        <v>0.0</v>
      </c>
      <c r="DA2194" s="1">
        <v>95.451</v>
      </c>
      <c r="DB2194" s="1">
        <v>11.849</v>
      </c>
      <c r="DF2194" s="1">
        <v>15.308</v>
      </c>
      <c r="DG2194" s="1">
        <v>0.17</v>
      </c>
      <c r="DI2194" s="1">
        <v>16.038</v>
      </c>
      <c r="DN2194" s="1">
        <v>0.0</v>
      </c>
      <c r="DO2194" s="1">
        <v>0.0</v>
      </c>
      <c r="DQ2194" s="1">
        <v>0.0</v>
      </c>
      <c r="DV2194" s="1">
        <v>0.0</v>
      </c>
      <c r="DW2194" s="1">
        <v>0.0</v>
      </c>
      <c r="DY2194" s="1">
        <v>0.0</v>
      </c>
    </row>
    <row r="2195">
      <c r="A2195" s="1" t="s">
        <v>306</v>
      </c>
      <c r="B2195" s="1">
        <v>2020.0</v>
      </c>
      <c r="C2195" s="1" t="s">
        <v>307</v>
      </c>
      <c r="D2195" s="1">
        <v>1.1243804E7</v>
      </c>
      <c r="E2195" s="1">
        <v>1.8185521152E10</v>
      </c>
      <c r="J2195" s="1">
        <v>0.0</v>
      </c>
      <c r="K2195" s="1">
        <v>0.0</v>
      </c>
      <c r="L2195" s="1">
        <v>0.0</v>
      </c>
      <c r="N2195" s="1">
        <v>568.627</v>
      </c>
      <c r="S2195" s="1">
        <v>0.0</v>
      </c>
      <c r="T2195" s="1">
        <v>0.0</v>
      </c>
      <c r="Y2195" s="1">
        <v>0.0</v>
      </c>
      <c r="AA2195" s="1">
        <v>1.02</v>
      </c>
      <c r="AB2195" s="1">
        <v>90.717</v>
      </c>
      <c r="AC2195" s="1">
        <v>1.02</v>
      </c>
      <c r="AE2195" s="1">
        <v>-1.227</v>
      </c>
      <c r="AF2195" s="1">
        <v>-0.145</v>
      </c>
      <c r="AG2195" s="1">
        <v>1040.943</v>
      </c>
      <c r="AH2195" s="1">
        <v>0.644</v>
      </c>
      <c r="AK2195" s="1">
        <v>78.265</v>
      </c>
      <c r="AL2195" s="1">
        <v>0.88</v>
      </c>
      <c r="AO2195" s="1">
        <v>86.275</v>
      </c>
      <c r="AT2195" s="1">
        <v>0.0</v>
      </c>
      <c r="AU2195" s="1">
        <v>0.0</v>
      </c>
      <c r="BA2195" s="1">
        <v>0.0</v>
      </c>
      <c r="BC2195" s="1">
        <v>0.58</v>
      </c>
      <c r="BG2195" s="1">
        <v>12.451</v>
      </c>
      <c r="BH2195" s="1">
        <v>0.14</v>
      </c>
      <c r="BJ2195" s="1">
        <v>13.725</v>
      </c>
      <c r="BO2195" s="1">
        <v>12.451</v>
      </c>
      <c r="BP2195" s="1">
        <v>0.14</v>
      </c>
      <c r="BR2195" s="1">
        <v>13.725</v>
      </c>
      <c r="BT2195" s="1">
        <v>0.0</v>
      </c>
      <c r="BU2195" s="1">
        <v>0.0</v>
      </c>
      <c r="BY2195" s="1">
        <v>0.0</v>
      </c>
      <c r="BZ2195" s="1">
        <v>0.0</v>
      </c>
      <c r="CB2195" s="1">
        <v>0.0</v>
      </c>
      <c r="CG2195" s="1">
        <v>78.265</v>
      </c>
      <c r="CH2195" s="1">
        <v>0.88</v>
      </c>
      <c r="CN2195" s="1">
        <v>86.275</v>
      </c>
      <c r="CQ2195" s="1">
        <v>0.0</v>
      </c>
      <c r="CR2195" s="1">
        <v>0.0</v>
      </c>
      <c r="CU2195" s="1">
        <v>0.0</v>
      </c>
      <c r="CV2195" s="1">
        <v>0.0</v>
      </c>
      <c r="CX2195" s="1">
        <v>0.0</v>
      </c>
      <c r="CY2195" s="1">
        <v>0.0</v>
      </c>
      <c r="DA2195" s="1">
        <v>90.717</v>
      </c>
      <c r="DB2195" s="1">
        <v>11.704</v>
      </c>
      <c r="DF2195" s="1">
        <v>12.451</v>
      </c>
      <c r="DG2195" s="1">
        <v>0.14</v>
      </c>
      <c r="DI2195" s="1">
        <v>13.725</v>
      </c>
      <c r="DN2195" s="1">
        <v>0.0</v>
      </c>
      <c r="DO2195" s="1">
        <v>0.0</v>
      </c>
      <c r="DQ2195" s="1">
        <v>0.0</v>
      </c>
      <c r="DV2195" s="1">
        <v>0.0</v>
      </c>
      <c r="DW2195" s="1">
        <v>0.0</v>
      </c>
      <c r="DY2195" s="1">
        <v>0.0</v>
      </c>
    </row>
    <row r="2196">
      <c r="A2196" s="1" t="s">
        <v>306</v>
      </c>
      <c r="B2196" s="1">
        <v>2021.0</v>
      </c>
      <c r="C2196" s="1" t="s">
        <v>307</v>
      </c>
      <c r="D2196" s="1">
        <v>1.1374546E7</v>
      </c>
      <c r="E2196" s="1">
        <v>1.7851170816E10</v>
      </c>
      <c r="J2196" s="1">
        <v>0.0</v>
      </c>
      <c r="K2196" s="1">
        <v>0.0</v>
      </c>
      <c r="L2196" s="1">
        <v>0.0</v>
      </c>
      <c r="N2196" s="1">
        <v>572.816</v>
      </c>
      <c r="S2196" s="1">
        <v>0.0</v>
      </c>
      <c r="T2196" s="1">
        <v>0.0</v>
      </c>
      <c r="Y2196" s="1">
        <v>0.0</v>
      </c>
      <c r="AA2196" s="1">
        <v>1.03</v>
      </c>
      <c r="AB2196" s="1">
        <v>90.553</v>
      </c>
      <c r="AC2196" s="1">
        <v>1.03</v>
      </c>
      <c r="AE2196" s="1">
        <v>-3.672</v>
      </c>
      <c r="AF2196" s="1">
        <v>-0.43</v>
      </c>
      <c r="AG2196" s="1">
        <v>991.195</v>
      </c>
      <c r="AH2196" s="1">
        <v>0.632</v>
      </c>
      <c r="AK2196" s="1">
        <v>79.124</v>
      </c>
      <c r="AL2196" s="1">
        <v>0.9</v>
      </c>
      <c r="AO2196" s="1">
        <v>87.379</v>
      </c>
      <c r="AT2196" s="1">
        <v>0.0</v>
      </c>
      <c r="AU2196" s="1">
        <v>0.0</v>
      </c>
      <c r="BA2196" s="1">
        <v>0.0</v>
      </c>
      <c r="BC2196" s="1">
        <v>0.59</v>
      </c>
      <c r="BG2196" s="1">
        <v>11.429</v>
      </c>
      <c r="BH2196" s="1">
        <v>0.13</v>
      </c>
      <c r="BJ2196" s="1">
        <v>12.621</v>
      </c>
      <c r="BO2196" s="1">
        <v>11.429</v>
      </c>
      <c r="BP2196" s="1">
        <v>0.13</v>
      </c>
      <c r="BR2196" s="1">
        <v>12.621</v>
      </c>
      <c r="BT2196" s="1">
        <v>0.0</v>
      </c>
      <c r="BU2196" s="1">
        <v>0.0</v>
      </c>
      <c r="BY2196" s="1">
        <v>0.0</v>
      </c>
      <c r="BZ2196" s="1">
        <v>0.0</v>
      </c>
      <c r="CB2196" s="1">
        <v>0.0</v>
      </c>
      <c r="CG2196" s="1">
        <v>79.124</v>
      </c>
      <c r="CH2196" s="1">
        <v>0.9</v>
      </c>
      <c r="CN2196" s="1">
        <v>87.379</v>
      </c>
      <c r="CQ2196" s="1">
        <v>0.0</v>
      </c>
      <c r="CR2196" s="1">
        <v>0.0</v>
      </c>
      <c r="CU2196" s="1">
        <v>0.0</v>
      </c>
      <c r="CV2196" s="1">
        <v>0.0</v>
      </c>
      <c r="CX2196" s="1">
        <v>0.0</v>
      </c>
      <c r="CY2196" s="1">
        <v>0.0</v>
      </c>
      <c r="DA2196" s="1">
        <v>90.553</v>
      </c>
      <c r="DB2196" s="1">
        <v>11.274</v>
      </c>
      <c r="DF2196" s="1">
        <v>11.429</v>
      </c>
      <c r="DG2196" s="1">
        <v>0.13</v>
      </c>
      <c r="DI2196" s="1">
        <v>12.621</v>
      </c>
      <c r="DN2196" s="1">
        <v>0.0</v>
      </c>
      <c r="DO2196" s="1">
        <v>0.0</v>
      </c>
      <c r="DQ2196" s="1">
        <v>0.0</v>
      </c>
      <c r="DV2196" s="1">
        <v>0.0</v>
      </c>
      <c r="DW2196" s="1">
        <v>0.0</v>
      </c>
      <c r="DY2196" s="1">
        <v>0.0</v>
      </c>
    </row>
    <row r="2197">
      <c r="A2197" s="1" t="s">
        <v>306</v>
      </c>
      <c r="B2197" s="1">
        <v>2022.0</v>
      </c>
      <c r="C2197" s="1" t="s">
        <v>307</v>
      </c>
      <c r="D2197" s="1">
        <v>1.1503553E7</v>
      </c>
      <c r="E2197" s="1">
        <v>1.7550917632E10</v>
      </c>
      <c r="J2197" s="1">
        <v>0.0</v>
      </c>
      <c r="K2197" s="1">
        <v>0.0</v>
      </c>
      <c r="L2197" s="1">
        <v>0.0</v>
      </c>
      <c r="N2197" s="1">
        <v>534.654</v>
      </c>
      <c r="S2197" s="1">
        <v>0.0</v>
      </c>
      <c r="T2197" s="1">
        <v>0.0</v>
      </c>
      <c r="Y2197" s="1">
        <v>0.0</v>
      </c>
      <c r="AA2197" s="1">
        <v>1.01</v>
      </c>
      <c r="AB2197" s="1">
        <v>87.799</v>
      </c>
      <c r="AC2197" s="1">
        <v>1.01</v>
      </c>
      <c r="AE2197" s="1">
        <v>7.038</v>
      </c>
      <c r="AF2197" s="1">
        <v>0.794</v>
      </c>
      <c r="AG2197" s="1">
        <v>1049.06</v>
      </c>
      <c r="AH2197" s="1">
        <v>0.688</v>
      </c>
      <c r="AK2197" s="1">
        <v>71.282</v>
      </c>
      <c r="AL2197" s="1">
        <v>0.82</v>
      </c>
      <c r="AO2197" s="1">
        <v>81.188</v>
      </c>
      <c r="AT2197" s="1">
        <v>0.0</v>
      </c>
      <c r="AU2197" s="1">
        <v>0.0</v>
      </c>
      <c r="BA2197" s="1">
        <v>0.0</v>
      </c>
      <c r="BC2197" s="1">
        <v>0.54</v>
      </c>
      <c r="BG2197" s="1">
        <v>16.517</v>
      </c>
      <c r="BH2197" s="1">
        <v>0.19</v>
      </c>
      <c r="BJ2197" s="1">
        <v>18.812</v>
      </c>
      <c r="BO2197" s="1">
        <v>16.517</v>
      </c>
      <c r="BP2197" s="1">
        <v>0.19</v>
      </c>
      <c r="BR2197" s="1">
        <v>18.812</v>
      </c>
      <c r="BT2197" s="1">
        <v>0.0</v>
      </c>
      <c r="BU2197" s="1">
        <v>0.0</v>
      </c>
      <c r="BY2197" s="1">
        <v>0.0</v>
      </c>
      <c r="BZ2197" s="1">
        <v>0.0</v>
      </c>
      <c r="CB2197" s="1">
        <v>0.0</v>
      </c>
      <c r="CG2197" s="1">
        <v>71.282</v>
      </c>
      <c r="CH2197" s="1">
        <v>0.82</v>
      </c>
      <c r="CN2197" s="1">
        <v>81.188</v>
      </c>
      <c r="CQ2197" s="1">
        <v>0.0</v>
      </c>
      <c r="CR2197" s="1">
        <v>0.0</v>
      </c>
      <c r="CU2197" s="1">
        <v>0.0</v>
      </c>
      <c r="CV2197" s="1">
        <v>0.0</v>
      </c>
      <c r="CX2197" s="1">
        <v>0.0</v>
      </c>
      <c r="CY2197" s="1">
        <v>0.0</v>
      </c>
      <c r="DA2197" s="1">
        <v>87.799</v>
      </c>
      <c r="DB2197" s="1">
        <v>12.068</v>
      </c>
      <c r="DF2197" s="1">
        <v>16.517</v>
      </c>
      <c r="DG2197" s="1">
        <v>0.19</v>
      </c>
      <c r="DI2197" s="1">
        <v>18.812</v>
      </c>
      <c r="DN2197" s="1">
        <v>0.0</v>
      </c>
      <c r="DO2197" s="1">
        <v>0.0</v>
      </c>
      <c r="DQ2197" s="1">
        <v>0.0</v>
      </c>
      <c r="DV2197" s="1">
        <v>0.0</v>
      </c>
      <c r="DW2197" s="1">
        <v>0.0</v>
      </c>
      <c r="DY2197" s="1">
        <v>0.0</v>
      </c>
    </row>
    <row r="2198">
      <c r="A2198" s="1" t="s">
        <v>306</v>
      </c>
      <c r="B2198" s="1">
        <v>2023.0</v>
      </c>
      <c r="C2198" s="1" t="s">
        <v>307</v>
      </c>
      <c r="D2198" s="1">
        <v>1.1637352E7</v>
      </c>
      <c r="AE2198" s="1">
        <v>-1.472</v>
      </c>
      <c r="AF2198" s="1">
        <v>-0.178</v>
      </c>
      <c r="AG2198" s="1">
        <v>1021.73</v>
      </c>
      <c r="DB2198" s="1">
        <v>11.89</v>
      </c>
    </row>
    <row r="2199">
      <c r="A2199" s="1" t="s">
        <v>308</v>
      </c>
      <c r="B2199" s="1">
        <v>2000.0</v>
      </c>
      <c r="C2199" s="1" t="s">
        <v>309</v>
      </c>
      <c r="D2199" s="1">
        <v>6577728.0</v>
      </c>
      <c r="E2199" s="1">
        <v>2.123930624E10</v>
      </c>
      <c r="J2199" s="1">
        <v>1.52</v>
      </c>
      <c r="K2199" s="1">
        <v>0.01</v>
      </c>
      <c r="L2199" s="1">
        <v>0.275</v>
      </c>
      <c r="N2199" s="1">
        <v>263.736</v>
      </c>
      <c r="S2199" s="1">
        <v>0.0</v>
      </c>
      <c r="T2199" s="1">
        <v>0.0</v>
      </c>
      <c r="V2199" s="1">
        <v>0.0</v>
      </c>
      <c r="W2199" s="1">
        <v>0.0</v>
      </c>
      <c r="X2199" s="1">
        <v>0.0</v>
      </c>
      <c r="Y2199" s="1">
        <v>0.0</v>
      </c>
      <c r="AA2199" s="1">
        <v>3.92</v>
      </c>
      <c r="AB2199" s="1">
        <v>595.95</v>
      </c>
      <c r="AC2199" s="1">
        <v>3.64</v>
      </c>
      <c r="AE2199" s="1">
        <v>-5.778</v>
      </c>
      <c r="AF2199" s="1">
        <v>-1.221</v>
      </c>
      <c r="AG2199" s="1">
        <v>3028.303</v>
      </c>
      <c r="AH2199" s="1">
        <v>0.938</v>
      </c>
      <c r="AK2199" s="1">
        <v>211.319</v>
      </c>
      <c r="AL2199" s="1">
        <v>1.39</v>
      </c>
      <c r="AO2199" s="1">
        <v>38.187</v>
      </c>
      <c r="AT2199" s="1">
        <v>0.0</v>
      </c>
      <c r="AU2199" s="1">
        <v>0.0</v>
      </c>
      <c r="AX2199" s="1">
        <v>0.0</v>
      </c>
      <c r="AY2199" s="1">
        <v>0.0</v>
      </c>
      <c r="AZ2199" s="1">
        <v>0.0</v>
      </c>
      <c r="BA2199" s="1">
        <v>0.0</v>
      </c>
      <c r="BC2199" s="1">
        <v>0.96</v>
      </c>
      <c r="BG2199" s="1">
        <v>340.543</v>
      </c>
      <c r="BH2199" s="1">
        <v>2.24</v>
      </c>
      <c r="BJ2199" s="1">
        <v>61.538</v>
      </c>
      <c r="BO2199" s="1">
        <v>342.063</v>
      </c>
      <c r="BP2199" s="1">
        <v>2.25</v>
      </c>
      <c r="BR2199" s="1">
        <v>61.813</v>
      </c>
      <c r="BT2199" s="1">
        <v>0.28</v>
      </c>
      <c r="BU2199" s="1">
        <v>7.143</v>
      </c>
      <c r="BY2199" s="1">
        <v>0.0</v>
      </c>
      <c r="BZ2199" s="1">
        <v>0.0</v>
      </c>
      <c r="CB2199" s="1">
        <v>0.0</v>
      </c>
      <c r="CG2199" s="1">
        <v>211.319</v>
      </c>
      <c r="CH2199" s="1">
        <v>1.39</v>
      </c>
      <c r="CK2199" s="1">
        <v>0.0</v>
      </c>
      <c r="CL2199" s="1">
        <v>0.0</v>
      </c>
      <c r="CM2199" s="1">
        <v>0.0</v>
      </c>
      <c r="CN2199" s="1">
        <v>38.187</v>
      </c>
      <c r="CQ2199" s="1">
        <v>0.01</v>
      </c>
      <c r="CR2199" s="1">
        <v>0.0</v>
      </c>
      <c r="CU2199" s="1">
        <v>1.52</v>
      </c>
      <c r="CV2199" s="1">
        <v>0.0</v>
      </c>
      <c r="CX2199" s="1">
        <v>0.275</v>
      </c>
      <c r="CY2199" s="1">
        <v>0.0</v>
      </c>
      <c r="DA2199" s="1">
        <v>553.383</v>
      </c>
      <c r="DB2199" s="1">
        <v>19.919</v>
      </c>
      <c r="DF2199" s="1">
        <v>342.063</v>
      </c>
      <c r="DG2199" s="1">
        <v>2.25</v>
      </c>
      <c r="DI2199" s="1">
        <v>61.813</v>
      </c>
      <c r="DN2199" s="1">
        <v>0.0</v>
      </c>
      <c r="DO2199" s="1">
        <v>0.0</v>
      </c>
      <c r="DQ2199" s="1">
        <v>0.0</v>
      </c>
      <c r="DV2199" s="1">
        <v>0.0</v>
      </c>
      <c r="DW2199" s="1">
        <v>0.0</v>
      </c>
      <c r="DY2199" s="1">
        <v>0.0</v>
      </c>
    </row>
    <row r="2200">
      <c r="A2200" s="1" t="s">
        <v>308</v>
      </c>
      <c r="B2200" s="1">
        <v>2001.0</v>
      </c>
      <c r="C2200" s="1" t="s">
        <v>309</v>
      </c>
      <c r="D2200" s="1">
        <v>6757934.0</v>
      </c>
      <c r="E2200" s="1">
        <v>2.1992953856E10</v>
      </c>
      <c r="J2200" s="1">
        <v>8.878</v>
      </c>
      <c r="K2200" s="1">
        <v>0.06</v>
      </c>
      <c r="L2200" s="1">
        <v>1.535</v>
      </c>
      <c r="N2200" s="1">
        <v>345.269</v>
      </c>
      <c r="S2200" s="1">
        <v>0.0</v>
      </c>
      <c r="T2200" s="1">
        <v>0.0</v>
      </c>
      <c r="V2200" s="1">
        <v>0.0</v>
      </c>
      <c r="W2200" s="1">
        <v>0.0</v>
      </c>
      <c r="X2200" s="1">
        <v>0.0</v>
      </c>
      <c r="Y2200" s="1">
        <v>0.0</v>
      </c>
      <c r="AA2200" s="1">
        <v>4.22</v>
      </c>
      <c r="AB2200" s="1">
        <v>624.451</v>
      </c>
      <c r="AC2200" s="1">
        <v>3.91</v>
      </c>
      <c r="AE2200" s="1">
        <v>14.97</v>
      </c>
      <c r="AF2200" s="1">
        <v>2.982</v>
      </c>
      <c r="AG2200" s="1">
        <v>3388.793</v>
      </c>
      <c r="AH2200" s="1">
        <v>1.041</v>
      </c>
      <c r="AK2200" s="1">
        <v>291.509</v>
      </c>
      <c r="AL2200" s="1">
        <v>1.97</v>
      </c>
      <c r="AO2200" s="1">
        <v>50.384</v>
      </c>
      <c r="AT2200" s="1">
        <v>0.0</v>
      </c>
      <c r="AU2200" s="1">
        <v>0.0</v>
      </c>
      <c r="AX2200" s="1">
        <v>0.0</v>
      </c>
      <c r="AY2200" s="1">
        <v>0.0</v>
      </c>
      <c r="AZ2200" s="1">
        <v>0.0</v>
      </c>
      <c r="BA2200" s="1">
        <v>0.0</v>
      </c>
      <c r="BC2200" s="1">
        <v>1.35</v>
      </c>
      <c r="BG2200" s="1">
        <v>278.192</v>
      </c>
      <c r="BH2200" s="1">
        <v>1.88</v>
      </c>
      <c r="BJ2200" s="1">
        <v>48.082</v>
      </c>
      <c r="BO2200" s="1">
        <v>287.07</v>
      </c>
      <c r="BP2200" s="1">
        <v>1.94</v>
      </c>
      <c r="BR2200" s="1">
        <v>49.616</v>
      </c>
      <c r="BT2200" s="1">
        <v>0.31</v>
      </c>
      <c r="BU2200" s="1">
        <v>7.346</v>
      </c>
      <c r="BY2200" s="1">
        <v>0.0</v>
      </c>
      <c r="BZ2200" s="1">
        <v>0.0</v>
      </c>
      <c r="CB2200" s="1">
        <v>0.0</v>
      </c>
      <c r="CG2200" s="1">
        <v>291.509</v>
      </c>
      <c r="CH2200" s="1">
        <v>1.97</v>
      </c>
      <c r="CK2200" s="1">
        <v>0.0</v>
      </c>
      <c r="CL2200" s="1">
        <v>0.0</v>
      </c>
      <c r="CM2200" s="1">
        <v>0.0</v>
      </c>
      <c r="CN2200" s="1">
        <v>50.384</v>
      </c>
      <c r="CQ2200" s="1">
        <v>0.06</v>
      </c>
      <c r="CR2200" s="1">
        <v>0.0</v>
      </c>
      <c r="CU2200" s="1">
        <v>8.878</v>
      </c>
      <c r="CV2200" s="1">
        <v>0.0</v>
      </c>
      <c r="CX2200" s="1">
        <v>1.535</v>
      </c>
      <c r="CY2200" s="1">
        <v>0.0</v>
      </c>
      <c r="DA2200" s="1">
        <v>578.579</v>
      </c>
      <c r="DB2200" s="1">
        <v>22.901</v>
      </c>
      <c r="DF2200" s="1">
        <v>287.07</v>
      </c>
      <c r="DG2200" s="1">
        <v>1.94</v>
      </c>
      <c r="DI2200" s="1">
        <v>49.616</v>
      </c>
      <c r="DN2200" s="1">
        <v>0.0</v>
      </c>
      <c r="DO2200" s="1">
        <v>0.0</v>
      </c>
      <c r="DQ2200" s="1">
        <v>0.0</v>
      </c>
      <c r="DV2200" s="1">
        <v>0.0</v>
      </c>
      <c r="DW2200" s="1">
        <v>0.0</v>
      </c>
      <c r="DY2200" s="1">
        <v>0.0</v>
      </c>
    </row>
    <row r="2201">
      <c r="A2201" s="1" t="s">
        <v>308</v>
      </c>
      <c r="B2201" s="1">
        <v>2002.0</v>
      </c>
      <c r="C2201" s="1" t="s">
        <v>309</v>
      </c>
      <c r="D2201" s="1">
        <v>6938825.0</v>
      </c>
      <c r="E2201" s="1">
        <v>2.2983632896E10</v>
      </c>
      <c r="J2201" s="1">
        <v>12.97</v>
      </c>
      <c r="K2201" s="1">
        <v>0.09</v>
      </c>
      <c r="L2201" s="1">
        <v>2.169</v>
      </c>
      <c r="N2201" s="1">
        <v>404.819</v>
      </c>
      <c r="S2201" s="1">
        <v>0.0</v>
      </c>
      <c r="T2201" s="1">
        <v>0.0</v>
      </c>
      <c r="V2201" s="1">
        <v>0.0</v>
      </c>
      <c r="W2201" s="1">
        <v>0.0</v>
      </c>
      <c r="X2201" s="1">
        <v>0.0</v>
      </c>
      <c r="Y2201" s="1">
        <v>0.0</v>
      </c>
      <c r="AA2201" s="1">
        <v>4.56</v>
      </c>
      <c r="AB2201" s="1">
        <v>657.172</v>
      </c>
      <c r="AC2201" s="1">
        <v>4.15</v>
      </c>
      <c r="AE2201" s="1">
        <v>4.359</v>
      </c>
      <c r="AF2201" s="1">
        <v>0.998</v>
      </c>
      <c r="AG2201" s="1">
        <v>3444.302</v>
      </c>
      <c r="AH2201" s="1">
        <v>1.04</v>
      </c>
      <c r="AK2201" s="1">
        <v>354.527</v>
      </c>
      <c r="AL2201" s="1">
        <v>2.46</v>
      </c>
      <c r="AO2201" s="1">
        <v>59.277</v>
      </c>
      <c r="AT2201" s="1">
        <v>0.0</v>
      </c>
      <c r="AU2201" s="1">
        <v>0.0</v>
      </c>
      <c r="AX2201" s="1">
        <v>0.0</v>
      </c>
      <c r="AY2201" s="1">
        <v>0.0</v>
      </c>
      <c r="AZ2201" s="1">
        <v>0.0</v>
      </c>
      <c r="BA2201" s="1">
        <v>0.0</v>
      </c>
      <c r="BC2201" s="1">
        <v>1.68</v>
      </c>
      <c r="BG2201" s="1">
        <v>230.587</v>
      </c>
      <c r="BH2201" s="1">
        <v>1.6</v>
      </c>
      <c r="BJ2201" s="1">
        <v>38.554</v>
      </c>
      <c r="BO2201" s="1">
        <v>243.557</v>
      </c>
      <c r="BP2201" s="1">
        <v>1.69</v>
      </c>
      <c r="BR2201" s="1">
        <v>40.723</v>
      </c>
      <c r="BT2201" s="1">
        <v>0.41</v>
      </c>
      <c r="BU2201" s="1">
        <v>8.991</v>
      </c>
      <c r="BY2201" s="1">
        <v>0.0</v>
      </c>
      <c r="BZ2201" s="1">
        <v>0.0</v>
      </c>
      <c r="CB2201" s="1">
        <v>0.0</v>
      </c>
      <c r="CG2201" s="1">
        <v>354.527</v>
      </c>
      <c r="CH2201" s="1">
        <v>2.46</v>
      </c>
      <c r="CK2201" s="1">
        <v>0.0</v>
      </c>
      <c r="CL2201" s="1">
        <v>0.0</v>
      </c>
      <c r="CM2201" s="1">
        <v>0.0</v>
      </c>
      <c r="CN2201" s="1">
        <v>59.277</v>
      </c>
      <c r="CQ2201" s="1">
        <v>0.09</v>
      </c>
      <c r="CR2201" s="1">
        <v>0.0</v>
      </c>
      <c r="CU2201" s="1">
        <v>12.97</v>
      </c>
      <c r="CV2201" s="1">
        <v>0.0</v>
      </c>
      <c r="CX2201" s="1">
        <v>2.169</v>
      </c>
      <c r="CY2201" s="1">
        <v>0.0</v>
      </c>
      <c r="DA2201" s="1">
        <v>598.084</v>
      </c>
      <c r="DB2201" s="1">
        <v>23.899</v>
      </c>
      <c r="DF2201" s="1">
        <v>243.557</v>
      </c>
      <c r="DG2201" s="1">
        <v>1.69</v>
      </c>
      <c r="DI2201" s="1">
        <v>40.723</v>
      </c>
      <c r="DN2201" s="1">
        <v>0.0</v>
      </c>
      <c r="DO2201" s="1">
        <v>0.0</v>
      </c>
      <c r="DQ2201" s="1">
        <v>0.0</v>
      </c>
      <c r="DV2201" s="1">
        <v>0.0</v>
      </c>
      <c r="DW2201" s="1">
        <v>0.0</v>
      </c>
      <c r="DY2201" s="1">
        <v>0.0</v>
      </c>
    </row>
    <row r="2202">
      <c r="A2202" s="1" t="s">
        <v>308</v>
      </c>
      <c r="B2202" s="1">
        <v>2003.0</v>
      </c>
      <c r="C2202" s="1" t="s">
        <v>309</v>
      </c>
      <c r="D2202" s="1">
        <v>7119158.0</v>
      </c>
      <c r="E2202" s="1">
        <v>2.4205426688E10</v>
      </c>
      <c r="J2202" s="1">
        <v>28.093</v>
      </c>
      <c r="K2202" s="1">
        <v>0.2</v>
      </c>
      <c r="L2202" s="1">
        <v>4.274</v>
      </c>
      <c r="N2202" s="1">
        <v>405.983</v>
      </c>
      <c r="S2202" s="1">
        <v>0.0</v>
      </c>
      <c r="T2202" s="1">
        <v>0.0</v>
      </c>
      <c r="V2202" s="1">
        <v>0.0</v>
      </c>
      <c r="W2202" s="1">
        <v>0.0</v>
      </c>
      <c r="X2202" s="1">
        <v>0.0</v>
      </c>
      <c r="Y2202" s="1">
        <v>0.0</v>
      </c>
      <c r="AA2202" s="1">
        <v>5.01</v>
      </c>
      <c r="AB2202" s="1">
        <v>703.735</v>
      </c>
      <c r="AC2202" s="1">
        <v>4.68</v>
      </c>
      <c r="AE2202" s="1">
        <v>10.991</v>
      </c>
      <c r="AF2202" s="1">
        <v>2.627</v>
      </c>
      <c r="AG2202" s="1">
        <v>3726.013</v>
      </c>
      <c r="AH2202" s="1">
        <v>1.096</v>
      </c>
      <c r="AK2202" s="1">
        <v>387.686</v>
      </c>
      <c r="AL2202" s="1">
        <v>2.76</v>
      </c>
      <c r="AO2202" s="1">
        <v>58.974</v>
      </c>
      <c r="AT2202" s="1">
        <v>0.0</v>
      </c>
      <c r="AU2202" s="1">
        <v>0.0</v>
      </c>
      <c r="AX2202" s="1">
        <v>0.0</v>
      </c>
      <c r="AY2202" s="1">
        <v>0.0</v>
      </c>
      <c r="AZ2202" s="1">
        <v>0.0</v>
      </c>
      <c r="BA2202" s="1">
        <v>0.0</v>
      </c>
      <c r="BC2202" s="1">
        <v>1.9</v>
      </c>
      <c r="BG2202" s="1">
        <v>241.602</v>
      </c>
      <c r="BH2202" s="1">
        <v>1.72</v>
      </c>
      <c r="BJ2202" s="1">
        <v>36.752</v>
      </c>
      <c r="BO2202" s="1">
        <v>269.695</v>
      </c>
      <c r="BP2202" s="1">
        <v>1.92</v>
      </c>
      <c r="BR2202" s="1">
        <v>41.026</v>
      </c>
      <c r="BT2202" s="1">
        <v>0.33</v>
      </c>
      <c r="BU2202" s="1">
        <v>6.587</v>
      </c>
      <c r="BY2202" s="1">
        <v>0.0</v>
      </c>
      <c r="BZ2202" s="1">
        <v>0.0</v>
      </c>
      <c r="CB2202" s="1">
        <v>0.0</v>
      </c>
      <c r="CG2202" s="1">
        <v>387.686</v>
      </c>
      <c r="CH2202" s="1">
        <v>2.76</v>
      </c>
      <c r="CK2202" s="1">
        <v>0.0</v>
      </c>
      <c r="CL2202" s="1">
        <v>0.0</v>
      </c>
      <c r="CM2202" s="1">
        <v>0.0</v>
      </c>
      <c r="CN2202" s="1">
        <v>58.974</v>
      </c>
      <c r="CQ2202" s="1">
        <v>0.2</v>
      </c>
      <c r="CR2202" s="1">
        <v>0.0</v>
      </c>
      <c r="CU2202" s="1">
        <v>28.093</v>
      </c>
      <c r="CV2202" s="1">
        <v>0.0</v>
      </c>
      <c r="CX2202" s="1">
        <v>4.274</v>
      </c>
      <c r="CY2202" s="1">
        <v>0.0</v>
      </c>
      <c r="DA2202" s="1">
        <v>657.381</v>
      </c>
      <c r="DB2202" s="1">
        <v>26.526</v>
      </c>
      <c r="DF2202" s="1">
        <v>269.695</v>
      </c>
      <c r="DG2202" s="1">
        <v>1.92</v>
      </c>
      <c r="DI2202" s="1">
        <v>41.026</v>
      </c>
      <c r="DN2202" s="1">
        <v>0.0</v>
      </c>
      <c r="DO2202" s="1">
        <v>0.0</v>
      </c>
      <c r="DQ2202" s="1">
        <v>0.0</v>
      </c>
      <c r="DV2202" s="1">
        <v>0.0</v>
      </c>
      <c r="DW2202" s="1">
        <v>0.0</v>
      </c>
      <c r="DY2202" s="1">
        <v>0.0</v>
      </c>
    </row>
    <row r="2203">
      <c r="A2203" s="1" t="s">
        <v>308</v>
      </c>
      <c r="B2203" s="1">
        <v>2004.0</v>
      </c>
      <c r="C2203" s="1" t="s">
        <v>309</v>
      </c>
      <c r="D2203" s="1">
        <v>7298947.0</v>
      </c>
      <c r="E2203" s="1">
        <v>2.591010816E10</v>
      </c>
      <c r="J2203" s="1">
        <v>50.692</v>
      </c>
      <c r="K2203" s="1">
        <v>0.37</v>
      </c>
      <c r="L2203" s="1">
        <v>7.171</v>
      </c>
      <c r="N2203" s="1">
        <v>455.426</v>
      </c>
      <c r="S2203" s="1">
        <v>0.0</v>
      </c>
      <c r="T2203" s="1">
        <v>0.0</v>
      </c>
      <c r="V2203" s="1">
        <v>0.0</v>
      </c>
      <c r="W2203" s="1">
        <v>0.0</v>
      </c>
      <c r="X2203" s="1">
        <v>0.0</v>
      </c>
      <c r="Y2203" s="1">
        <v>0.0</v>
      </c>
      <c r="AA2203" s="1">
        <v>5.54</v>
      </c>
      <c r="AB2203" s="1">
        <v>759.014</v>
      </c>
      <c r="AC2203" s="1">
        <v>5.16</v>
      </c>
      <c r="AE2203" s="1">
        <v>11.193</v>
      </c>
      <c r="AF2203" s="1">
        <v>2.969</v>
      </c>
      <c r="AG2203" s="1">
        <v>4041.013</v>
      </c>
      <c r="AH2203" s="1">
        <v>1.138</v>
      </c>
      <c r="AK2203" s="1">
        <v>465.821</v>
      </c>
      <c r="AL2203" s="1">
        <v>3.4</v>
      </c>
      <c r="AO2203" s="1">
        <v>65.891</v>
      </c>
      <c r="AT2203" s="1">
        <v>0.0</v>
      </c>
      <c r="AU2203" s="1">
        <v>0.0</v>
      </c>
      <c r="AX2203" s="1">
        <v>0.0</v>
      </c>
      <c r="AY2203" s="1">
        <v>0.0</v>
      </c>
      <c r="AZ2203" s="1">
        <v>0.0</v>
      </c>
      <c r="BA2203" s="1">
        <v>0.0</v>
      </c>
      <c r="BC2203" s="1">
        <v>2.35</v>
      </c>
      <c r="BG2203" s="1">
        <v>190.438</v>
      </c>
      <c r="BH2203" s="1">
        <v>1.39</v>
      </c>
      <c r="BJ2203" s="1">
        <v>26.938</v>
      </c>
      <c r="BO2203" s="1">
        <v>241.131</v>
      </c>
      <c r="BP2203" s="1">
        <v>1.76</v>
      </c>
      <c r="BR2203" s="1">
        <v>34.109</v>
      </c>
      <c r="BT2203" s="1">
        <v>0.38</v>
      </c>
      <c r="BU2203" s="1">
        <v>6.859</v>
      </c>
      <c r="BY2203" s="1">
        <v>0.0</v>
      </c>
      <c r="BZ2203" s="1">
        <v>0.0</v>
      </c>
      <c r="CB2203" s="1">
        <v>0.0</v>
      </c>
      <c r="CG2203" s="1">
        <v>465.821</v>
      </c>
      <c r="CH2203" s="1">
        <v>3.4</v>
      </c>
      <c r="CK2203" s="1">
        <v>0.0</v>
      </c>
      <c r="CL2203" s="1">
        <v>0.0</v>
      </c>
      <c r="CM2203" s="1">
        <v>0.0</v>
      </c>
      <c r="CN2203" s="1">
        <v>65.891</v>
      </c>
      <c r="CQ2203" s="1">
        <v>0.37</v>
      </c>
      <c r="CR2203" s="1">
        <v>0.0</v>
      </c>
      <c r="CU2203" s="1">
        <v>50.692</v>
      </c>
      <c r="CV2203" s="1">
        <v>0.0</v>
      </c>
      <c r="CX2203" s="1">
        <v>7.171</v>
      </c>
      <c r="CY2203" s="1">
        <v>0.0</v>
      </c>
      <c r="DA2203" s="1">
        <v>706.951</v>
      </c>
      <c r="DB2203" s="1">
        <v>29.495</v>
      </c>
      <c r="DF2203" s="1">
        <v>241.131</v>
      </c>
      <c r="DG2203" s="1">
        <v>1.76</v>
      </c>
      <c r="DI2203" s="1">
        <v>34.109</v>
      </c>
      <c r="DN2203" s="1">
        <v>0.0</v>
      </c>
      <c r="DO2203" s="1">
        <v>0.0</v>
      </c>
      <c r="DQ2203" s="1">
        <v>0.0</v>
      </c>
      <c r="DV2203" s="1">
        <v>0.0</v>
      </c>
      <c r="DW2203" s="1">
        <v>0.0</v>
      </c>
      <c r="DY2203" s="1">
        <v>0.0</v>
      </c>
    </row>
    <row r="2204">
      <c r="A2204" s="1" t="s">
        <v>308</v>
      </c>
      <c r="B2204" s="1">
        <v>2005.0</v>
      </c>
      <c r="C2204" s="1" t="s">
        <v>309</v>
      </c>
      <c r="D2204" s="1">
        <v>7478314.0</v>
      </c>
      <c r="E2204" s="1">
        <v>2.7704981504E10</v>
      </c>
      <c r="J2204" s="1">
        <v>17.384</v>
      </c>
      <c r="K2204" s="1">
        <v>0.13</v>
      </c>
      <c r="L2204" s="1">
        <v>2.351</v>
      </c>
      <c r="N2204" s="1">
        <v>452.08</v>
      </c>
      <c r="S2204" s="1">
        <v>0.0</v>
      </c>
      <c r="T2204" s="1">
        <v>0.0</v>
      </c>
      <c r="V2204" s="1">
        <v>0.0</v>
      </c>
      <c r="W2204" s="1">
        <v>0.0</v>
      </c>
      <c r="X2204" s="1">
        <v>0.0</v>
      </c>
      <c r="Y2204" s="1">
        <v>0.0</v>
      </c>
      <c r="AA2204" s="1">
        <v>5.58</v>
      </c>
      <c r="AB2204" s="1">
        <v>746.157</v>
      </c>
      <c r="AC2204" s="1">
        <v>5.53</v>
      </c>
      <c r="AE2204" s="1">
        <v>-2.602</v>
      </c>
      <c r="AF2204" s="1">
        <v>-0.768</v>
      </c>
      <c r="AG2204" s="1">
        <v>3841.447</v>
      </c>
      <c r="AH2204" s="1">
        <v>1.037</v>
      </c>
      <c r="AK2204" s="1">
        <v>494.764</v>
      </c>
      <c r="AL2204" s="1">
        <v>3.7</v>
      </c>
      <c r="AO2204" s="1">
        <v>66.908</v>
      </c>
      <c r="AT2204" s="1">
        <v>0.0</v>
      </c>
      <c r="AU2204" s="1">
        <v>0.0</v>
      </c>
      <c r="AX2204" s="1">
        <v>0.0</v>
      </c>
      <c r="AY2204" s="1">
        <v>0.0</v>
      </c>
      <c r="AZ2204" s="1">
        <v>0.0</v>
      </c>
      <c r="BA2204" s="1">
        <v>0.0</v>
      </c>
      <c r="BC2204" s="1">
        <v>2.5</v>
      </c>
      <c r="BG2204" s="1">
        <v>227.324</v>
      </c>
      <c r="BH2204" s="1">
        <v>1.7</v>
      </c>
      <c r="BJ2204" s="1">
        <v>30.741</v>
      </c>
      <c r="BO2204" s="1">
        <v>244.708</v>
      </c>
      <c r="BP2204" s="1">
        <v>1.83</v>
      </c>
      <c r="BR2204" s="1">
        <v>33.092</v>
      </c>
      <c r="BT2204" s="1">
        <v>0.05</v>
      </c>
      <c r="BU2204" s="1">
        <v>0.896</v>
      </c>
      <c r="BY2204" s="1">
        <v>0.0</v>
      </c>
      <c r="BZ2204" s="1">
        <v>0.0</v>
      </c>
      <c r="CB2204" s="1">
        <v>0.0</v>
      </c>
      <c r="CG2204" s="1">
        <v>494.764</v>
      </c>
      <c r="CH2204" s="1">
        <v>3.7</v>
      </c>
      <c r="CK2204" s="1">
        <v>0.0</v>
      </c>
      <c r="CL2204" s="1">
        <v>0.0</v>
      </c>
      <c r="CM2204" s="1">
        <v>0.0</v>
      </c>
      <c r="CN2204" s="1">
        <v>66.908</v>
      </c>
      <c r="CQ2204" s="1">
        <v>0.13</v>
      </c>
      <c r="CR2204" s="1">
        <v>0.0</v>
      </c>
      <c r="CU2204" s="1">
        <v>17.384</v>
      </c>
      <c r="CV2204" s="1">
        <v>0.0</v>
      </c>
      <c r="CX2204" s="1">
        <v>2.351</v>
      </c>
      <c r="CY2204" s="1">
        <v>0.0</v>
      </c>
      <c r="DA2204" s="1">
        <v>739.471</v>
      </c>
      <c r="DB2204" s="1">
        <v>28.728</v>
      </c>
      <c r="DF2204" s="1">
        <v>244.708</v>
      </c>
      <c r="DG2204" s="1">
        <v>1.83</v>
      </c>
      <c r="DI2204" s="1">
        <v>33.092</v>
      </c>
      <c r="DN2204" s="1">
        <v>0.0</v>
      </c>
      <c r="DO2204" s="1">
        <v>0.0</v>
      </c>
      <c r="DQ2204" s="1">
        <v>0.0</v>
      </c>
      <c r="DV2204" s="1">
        <v>0.0</v>
      </c>
      <c r="DW2204" s="1">
        <v>0.0</v>
      </c>
      <c r="DY2204" s="1">
        <v>0.0</v>
      </c>
    </row>
    <row r="2205">
      <c r="A2205" s="1" t="s">
        <v>308</v>
      </c>
      <c r="B2205" s="1">
        <v>2006.0</v>
      </c>
      <c r="C2205" s="1" t="s">
        <v>309</v>
      </c>
      <c r="D2205" s="1">
        <v>7656787.0</v>
      </c>
      <c r="E2205" s="1">
        <v>2.9769398272E10</v>
      </c>
      <c r="J2205" s="1">
        <v>18.284</v>
      </c>
      <c r="K2205" s="1">
        <v>0.14</v>
      </c>
      <c r="L2205" s="1">
        <v>2.349</v>
      </c>
      <c r="N2205" s="1">
        <v>429.53</v>
      </c>
      <c r="S2205" s="1">
        <v>0.0</v>
      </c>
      <c r="T2205" s="1">
        <v>0.0</v>
      </c>
      <c r="V2205" s="1">
        <v>0.0</v>
      </c>
      <c r="W2205" s="1">
        <v>0.0</v>
      </c>
      <c r="X2205" s="1">
        <v>0.0</v>
      </c>
      <c r="Y2205" s="1">
        <v>0.0</v>
      </c>
      <c r="AA2205" s="1">
        <v>5.98</v>
      </c>
      <c r="AB2205" s="1">
        <v>781.006</v>
      </c>
      <c r="AC2205" s="1">
        <v>5.96</v>
      </c>
      <c r="AE2205" s="1">
        <v>-6.052</v>
      </c>
      <c r="AF2205" s="1">
        <v>-1.739</v>
      </c>
      <c r="AG2205" s="1">
        <v>3524.839</v>
      </c>
      <c r="AH2205" s="1">
        <v>0.907</v>
      </c>
      <c r="AK2205" s="1">
        <v>492.374</v>
      </c>
      <c r="AL2205" s="1">
        <v>3.77</v>
      </c>
      <c r="AO2205" s="1">
        <v>63.255</v>
      </c>
      <c r="AT2205" s="1">
        <v>0.0</v>
      </c>
      <c r="AU2205" s="1">
        <v>0.0</v>
      </c>
      <c r="AX2205" s="1">
        <v>0.0</v>
      </c>
      <c r="AY2205" s="1">
        <v>0.0</v>
      </c>
      <c r="AZ2205" s="1">
        <v>0.0</v>
      </c>
      <c r="BA2205" s="1">
        <v>0.0</v>
      </c>
      <c r="BC2205" s="1">
        <v>2.56</v>
      </c>
      <c r="BG2205" s="1">
        <v>267.736</v>
      </c>
      <c r="BH2205" s="1">
        <v>2.05</v>
      </c>
      <c r="BJ2205" s="1">
        <v>34.396</v>
      </c>
      <c r="BO2205" s="1">
        <v>286.021</v>
      </c>
      <c r="BP2205" s="1">
        <v>2.19</v>
      </c>
      <c r="BR2205" s="1">
        <v>36.745</v>
      </c>
      <c r="BT2205" s="1">
        <v>0.02</v>
      </c>
      <c r="BU2205" s="1">
        <v>0.334</v>
      </c>
      <c r="BY2205" s="1">
        <v>0.0</v>
      </c>
      <c r="BZ2205" s="1">
        <v>0.0</v>
      </c>
      <c r="CB2205" s="1">
        <v>0.0</v>
      </c>
      <c r="CG2205" s="1">
        <v>492.374</v>
      </c>
      <c r="CH2205" s="1">
        <v>3.77</v>
      </c>
      <c r="CK2205" s="1">
        <v>0.0</v>
      </c>
      <c r="CL2205" s="1">
        <v>0.0</v>
      </c>
      <c r="CM2205" s="1">
        <v>0.0</v>
      </c>
      <c r="CN2205" s="1">
        <v>63.255</v>
      </c>
      <c r="CQ2205" s="1">
        <v>0.14</v>
      </c>
      <c r="CR2205" s="1">
        <v>0.0</v>
      </c>
      <c r="CU2205" s="1">
        <v>18.284</v>
      </c>
      <c r="CV2205" s="1">
        <v>0.0</v>
      </c>
      <c r="CX2205" s="1">
        <v>2.349</v>
      </c>
      <c r="CY2205" s="1">
        <v>0.0</v>
      </c>
      <c r="DA2205" s="1">
        <v>778.394</v>
      </c>
      <c r="DB2205" s="1">
        <v>26.989</v>
      </c>
      <c r="DF2205" s="1">
        <v>286.021</v>
      </c>
      <c r="DG2205" s="1">
        <v>2.19</v>
      </c>
      <c r="DI2205" s="1">
        <v>36.745</v>
      </c>
      <c r="DN2205" s="1">
        <v>0.0</v>
      </c>
      <c r="DO2205" s="1">
        <v>0.0</v>
      </c>
      <c r="DQ2205" s="1">
        <v>0.0</v>
      </c>
      <c r="DV2205" s="1">
        <v>0.0</v>
      </c>
      <c r="DW2205" s="1">
        <v>0.0</v>
      </c>
      <c r="DY2205" s="1">
        <v>0.0</v>
      </c>
    </row>
    <row r="2206">
      <c r="A2206" s="1" t="s">
        <v>308</v>
      </c>
      <c r="B2206" s="1">
        <v>2007.0</v>
      </c>
      <c r="C2206" s="1" t="s">
        <v>309</v>
      </c>
      <c r="D2206" s="1">
        <v>7834750.0</v>
      </c>
      <c r="E2206" s="1">
        <v>3.1871721472E10</v>
      </c>
      <c r="J2206" s="1">
        <v>21.698</v>
      </c>
      <c r="K2206" s="1">
        <v>0.17</v>
      </c>
      <c r="L2206" s="1">
        <v>2.703</v>
      </c>
      <c r="N2206" s="1">
        <v>426.073</v>
      </c>
      <c r="S2206" s="1">
        <v>0.0</v>
      </c>
      <c r="T2206" s="1">
        <v>0.0</v>
      </c>
      <c r="V2206" s="1">
        <v>0.0</v>
      </c>
      <c r="W2206" s="1">
        <v>0.0</v>
      </c>
      <c r="X2206" s="1">
        <v>0.0</v>
      </c>
      <c r="Y2206" s="1">
        <v>0.0</v>
      </c>
      <c r="AA2206" s="1">
        <v>6.3</v>
      </c>
      <c r="AB2206" s="1">
        <v>804.11</v>
      </c>
      <c r="AC2206" s="1">
        <v>6.29</v>
      </c>
      <c r="AE2206" s="1">
        <v>26.597</v>
      </c>
      <c r="AF2206" s="1">
        <v>7.178</v>
      </c>
      <c r="AG2206" s="1">
        <v>4360.975</v>
      </c>
      <c r="AH2206" s="1">
        <v>1.072</v>
      </c>
      <c r="AK2206" s="1">
        <v>501.611</v>
      </c>
      <c r="AL2206" s="1">
        <v>3.93</v>
      </c>
      <c r="AO2206" s="1">
        <v>62.48</v>
      </c>
      <c r="AT2206" s="1">
        <v>0.0</v>
      </c>
      <c r="AU2206" s="1">
        <v>0.0</v>
      </c>
      <c r="AX2206" s="1">
        <v>0.0</v>
      </c>
      <c r="AY2206" s="1">
        <v>0.0</v>
      </c>
      <c r="AZ2206" s="1">
        <v>0.0</v>
      </c>
      <c r="BA2206" s="1">
        <v>0.0</v>
      </c>
      <c r="BC2206" s="1">
        <v>2.68</v>
      </c>
      <c r="BG2206" s="1">
        <v>279.524</v>
      </c>
      <c r="BH2206" s="1">
        <v>2.19</v>
      </c>
      <c r="BJ2206" s="1">
        <v>34.817</v>
      </c>
      <c r="BO2206" s="1">
        <v>301.222</v>
      </c>
      <c r="BP2206" s="1">
        <v>2.36</v>
      </c>
      <c r="BR2206" s="1">
        <v>37.52</v>
      </c>
      <c r="BT2206" s="1">
        <v>0.01</v>
      </c>
      <c r="BU2206" s="1">
        <v>0.159</v>
      </c>
      <c r="BY2206" s="1">
        <v>0.0</v>
      </c>
      <c r="BZ2206" s="1">
        <v>0.0</v>
      </c>
      <c r="CB2206" s="1">
        <v>0.0</v>
      </c>
      <c r="CG2206" s="1">
        <v>501.611</v>
      </c>
      <c r="CH2206" s="1">
        <v>3.93</v>
      </c>
      <c r="CK2206" s="1">
        <v>0.0</v>
      </c>
      <c r="CL2206" s="1">
        <v>0.0</v>
      </c>
      <c r="CM2206" s="1">
        <v>0.0</v>
      </c>
      <c r="CN2206" s="1">
        <v>62.48</v>
      </c>
      <c r="CQ2206" s="1">
        <v>0.17</v>
      </c>
      <c r="CR2206" s="1">
        <v>0.0</v>
      </c>
      <c r="CU2206" s="1">
        <v>21.698</v>
      </c>
      <c r="CV2206" s="1">
        <v>0.0</v>
      </c>
      <c r="CX2206" s="1">
        <v>2.703</v>
      </c>
      <c r="CY2206" s="1">
        <v>0.0</v>
      </c>
      <c r="DA2206" s="1">
        <v>802.833</v>
      </c>
      <c r="DB2206" s="1">
        <v>34.167</v>
      </c>
      <c r="DF2206" s="1">
        <v>301.222</v>
      </c>
      <c r="DG2206" s="1">
        <v>2.36</v>
      </c>
      <c r="DI2206" s="1">
        <v>37.52</v>
      </c>
      <c r="DN2206" s="1">
        <v>0.0</v>
      </c>
      <c r="DO2206" s="1">
        <v>0.0</v>
      </c>
      <c r="DQ2206" s="1">
        <v>0.0</v>
      </c>
      <c r="DV2206" s="1">
        <v>0.0</v>
      </c>
      <c r="DW2206" s="1">
        <v>0.0</v>
      </c>
      <c r="DY2206" s="1">
        <v>0.0</v>
      </c>
    </row>
    <row r="2207">
      <c r="A2207" s="1" t="s">
        <v>308</v>
      </c>
      <c r="B2207" s="1">
        <v>2008.0</v>
      </c>
      <c r="C2207" s="1" t="s">
        <v>309</v>
      </c>
      <c r="D2207" s="1">
        <v>8012546.0</v>
      </c>
      <c r="E2207" s="1">
        <v>3.3484306432E10</v>
      </c>
      <c r="J2207" s="1">
        <v>24.961</v>
      </c>
      <c r="K2207" s="1">
        <v>0.2</v>
      </c>
      <c r="L2207" s="1">
        <v>3.086</v>
      </c>
      <c r="N2207" s="1">
        <v>421.296</v>
      </c>
      <c r="S2207" s="1">
        <v>0.0</v>
      </c>
      <c r="T2207" s="1">
        <v>0.0</v>
      </c>
      <c r="V2207" s="1">
        <v>0.0</v>
      </c>
      <c r="W2207" s="1">
        <v>0.0</v>
      </c>
      <c r="X2207" s="1">
        <v>0.0</v>
      </c>
      <c r="Y2207" s="1">
        <v>0.0</v>
      </c>
      <c r="AA2207" s="1">
        <v>6.47</v>
      </c>
      <c r="AB2207" s="1">
        <v>807.484</v>
      </c>
      <c r="AC2207" s="1">
        <v>6.48</v>
      </c>
      <c r="AE2207" s="1">
        <v>-1.612</v>
      </c>
      <c r="AF2207" s="1">
        <v>-0.551</v>
      </c>
      <c r="AG2207" s="1">
        <v>4195.484</v>
      </c>
      <c r="AH2207" s="1">
        <v>1.004</v>
      </c>
      <c r="AK2207" s="1">
        <v>500.465</v>
      </c>
      <c r="AL2207" s="1">
        <v>4.01</v>
      </c>
      <c r="AO2207" s="1">
        <v>61.883</v>
      </c>
      <c r="AT2207" s="1">
        <v>0.0</v>
      </c>
      <c r="AU2207" s="1">
        <v>0.0</v>
      </c>
      <c r="AX2207" s="1">
        <v>0.0</v>
      </c>
      <c r="AY2207" s="1">
        <v>0.0</v>
      </c>
      <c r="AZ2207" s="1">
        <v>0.0</v>
      </c>
      <c r="BA2207" s="1">
        <v>0.0</v>
      </c>
      <c r="BC2207" s="1">
        <v>2.73</v>
      </c>
      <c r="BG2207" s="1">
        <v>283.306</v>
      </c>
      <c r="BH2207" s="1">
        <v>2.27</v>
      </c>
      <c r="BJ2207" s="1">
        <v>35.031</v>
      </c>
      <c r="BO2207" s="1">
        <v>308.267</v>
      </c>
      <c r="BP2207" s="1">
        <v>2.47</v>
      </c>
      <c r="BR2207" s="1">
        <v>38.117</v>
      </c>
      <c r="BT2207" s="1">
        <v>-0.01</v>
      </c>
      <c r="BU2207" s="1">
        <v>-0.155</v>
      </c>
      <c r="BY2207" s="1">
        <v>0.0</v>
      </c>
      <c r="BZ2207" s="1">
        <v>0.0</v>
      </c>
      <c r="CB2207" s="1">
        <v>0.0</v>
      </c>
      <c r="CG2207" s="1">
        <v>500.465</v>
      </c>
      <c r="CH2207" s="1">
        <v>4.01</v>
      </c>
      <c r="CK2207" s="1">
        <v>0.0</v>
      </c>
      <c r="CL2207" s="1">
        <v>0.0</v>
      </c>
      <c r="CM2207" s="1">
        <v>0.0</v>
      </c>
      <c r="CN2207" s="1">
        <v>61.883</v>
      </c>
      <c r="CQ2207" s="1">
        <v>0.2</v>
      </c>
      <c r="CR2207" s="1">
        <v>0.0</v>
      </c>
      <c r="CU2207" s="1">
        <v>24.961</v>
      </c>
      <c r="CV2207" s="1">
        <v>0.0</v>
      </c>
      <c r="CX2207" s="1">
        <v>3.086</v>
      </c>
      <c r="CY2207" s="1">
        <v>0.0</v>
      </c>
      <c r="DA2207" s="1">
        <v>808.732</v>
      </c>
      <c r="DB2207" s="1">
        <v>33.617</v>
      </c>
      <c r="DF2207" s="1">
        <v>308.267</v>
      </c>
      <c r="DG2207" s="1">
        <v>2.47</v>
      </c>
      <c r="DI2207" s="1">
        <v>38.117</v>
      </c>
      <c r="DN2207" s="1">
        <v>0.0</v>
      </c>
      <c r="DO2207" s="1">
        <v>0.0</v>
      </c>
      <c r="DQ2207" s="1">
        <v>0.0</v>
      </c>
      <c r="DV2207" s="1">
        <v>0.0</v>
      </c>
      <c r="DW2207" s="1">
        <v>0.0</v>
      </c>
      <c r="DY2207" s="1">
        <v>0.0</v>
      </c>
    </row>
    <row r="2208">
      <c r="A2208" s="1" t="s">
        <v>308</v>
      </c>
      <c r="B2208" s="1">
        <v>2009.0</v>
      </c>
      <c r="C2208" s="1" t="s">
        <v>309</v>
      </c>
      <c r="D2208" s="1">
        <v>8189858.0</v>
      </c>
      <c r="E2208" s="1">
        <v>3.2923392E10</v>
      </c>
      <c r="J2208" s="1">
        <v>58.609</v>
      </c>
      <c r="K2208" s="1">
        <v>0.48</v>
      </c>
      <c r="L2208" s="1">
        <v>6.997</v>
      </c>
      <c r="N2208" s="1">
        <v>371.72</v>
      </c>
      <c r="S2208" s="1">
        <v>0.0</v>
      </c>
      <c r="T2208" s="1">
        <v>0.0</v>
      </c>
      <c r="V2208" s="1">
        <v>0.0</v>
      </c>
      <c r="W2208" s="1">
        <v>0.0</v>
      </c>
      <c r="X2208" s="1">
        <v>0.0</v>
      </c>
      <c r="Y2208" s="1">
        <v>0.0</v>
      </c>
      <c r="AA2208" s="1">
        <v>6.81</v>
      </c>
      <c r="AB2208" s="1">
        <v>831.516</v>
      </c>
      <c r="AC2208" s="1">
        <v>6.86</v>
      </c>
      <c r="AE2208" s="1">
        <v>-5.873</v>
      </c>
      <c r="AF2208" s="1">
        <v>-1.974</v>
      </c>
      <c r="AG2208" s="1">
        <v>3863.579</v>
      </c>
      <c r="AH2208" s="1">
        <v>0.961</v>
      </c>
      <c r="AK2208" s="1">
        <v>440.789</v>
      </c>
      <c r="AL2208" s="1">
        <v>3.61</v>
      </c>
      <c r="AO2208" s="1">
        <v>52.624</v>
      </c>
      <c r="AT2208" s="1">
        <v>0.0</v>
      </c>
      <c r="AU2208" s="1">
        <v>0.0</v>
      </c>
      <c r="AX2208" s="1">
        <v>0.0</v>
      </c>
      <c r="AY2208" s="1">
        <v>0.0</v>
      </c>
      <c r="AZ2208" s="1">
        <v>0.0</v>
      </c>
      <c r="BA2208" s="1">
        <v>0.0</v>
      </c>
      <c r="BC2208" s="1">
        <v>2.55</v>
      </c>
      <c r="BG2208" s="1">
        <v>338.223</v>
      </c>
      <c r="BH2208" s="1">
        <v>2.77</v>
      </c>
      <c r="BJ2208" s="1">
        <v>40.379</v>
      </c>
      <c r="BO2208" s="1">
        <v>396.832</v>
      </c>
      <c r="BP2208" s="1">
        <v>3.25</v>
      </c>
      <c r="BR2208" s="1">
        <v>47.376</v>
      </c>
      <c r="BT2208" s="1">
        <v>-0.05</v>
      </c>
      <c r="BU2208" s="1">
        <v>-0.734</v>
      </c>
      <c r="BY2208" s="1">
        <v>0.0</v>
      </c>
      <c r="BZ2208" s="1">
        <v>0.0</v>
      </c>
      <c r="CB2208" s="1">
        <v>0.0</v>
      </c>
      <c r="CG2208" s="1">
        <v>440.789</v>
      </c>
      <c r="CH2208" s="1">
        <v>3.61</v>
      </c>
      <c r="CK2208" s="1">
        <v>0.0</v>
      </c>
      <c r="CL2208" s="1">
        <v>0.0</v>
      </c>
      <c r="CM2208" s="1">
        <v>0.0</v>
      </c>
      <c r="CN2208" s="1">
        <v>52.624</v>
      </c>
      <c r="CQ2208" s="1">
        <v>0.48</v>
      </c>
      <c r="CR2208" s="1">
        <v>0.0</v>
      </c>
      <c r="CU2208" s="1">
        <v>58.609</v>
      </c>
      <c r="CV2208" s="1">
        <v>0.0</v>
      </c>
      <c r="CX2208" s="1">
        <v>6.997</v>
      </c>
      <c r="CY2208" s="1">
        <v>0.0</v>
      </c>
      <c r="DA2208" s="1">
        <v>837.621</v>
      </c>
      <c r="DB2208" s="1">
        <v>31.642</v>
      </c>
      <c r="DF2208" s="1">
        <v>396.832</v>
      </c>
      <c r="DG2208" s="1">
        <v>3.25</v>
      </c>
      <c r="DI2208" s="1">
        <v>47.376</v>
      </c>
      <c r="DN2208" s="1">
        <v>0.0</v>
      </c>
      <c r="DO2208" s="1">
        <v>0.0</v>
      </c>
      <c r="DQ2208" s="1">
        <v>0.0</v>
      </c>
      <c r="DV2208" s="1">
        <v>0.0</v>
      </c>
      <c r="DW2208" s="1">
        <v>0.0</v>
      </c>
      <c r="DY2208" s="1">
        <v>0.0</v>
      </c>
    </row>
    <row r="2209">
      <c r="A2209" s="1" t="s">
        <v>308</v>
      </c>
      <c r="B2209" s="1">
        <v>2010.0</v>
      </c>
      <c r="C2209" s="1" t="s">
        <v>309</v>
      </c>
      <c r="D2209" s="1">
        <v>8365834.0</v>
      </c>
      <c r="E2209" s="1">
        <v>3.4409603072E10</v>
      </c>
      <c r="J2209" s="1">
        <v>53.79</v>
      </c>
      <c r="K2209" s="1">
        <v>0.45</v>
      </c>
      <c r="L2209" s="1">
        <v>6.25</v>
      </c>
      <c r="N2209" s="1">
        <v>361.111</v>
      </c>
      <c r="S2209" s="1">
        <v>0.0</v>
      </c>
      <c r="T2209" s="1">
        <v>0.0</v>
      </c>
      <c r="V2209" s="1">
        <v>0.0</v>
      </c>
      <c r="W2209" s="1">
        <v>0.0</v>
      </c>
      <c r="X2209" s="1">
        <v>0.0</v>
      </c>
      <c r="Y2209" s="1">
        <v>0.0</v>
      </c>
      <c r="AA2209" s="1">
        <v>7.21</v>
      </c>
      <c r="AB2209" s="1">
        <v>861.839</v>
      </c>
      <c r="AC2209" s="1">
        <v>7.2</v>
      </c>
      <c r="AE2209" s="1">
        <v>3.353</v>
      </c>
      <c r="AF2209" s="1">
        <v>1.061</v>
      </c>
      <c r="AG2209" s="1">
        <v>3909.145</v>
      </c>
      <c r="AH2209" s="1">
        <v>0.95</v>
      </c>
      <c r="AK2209" s="1">
        <v>442.275</v>
      </c>
      <c r="AL2209" s="1">
        <v>3.7</v>
      </c>
      <c r="AO2209" s="1">
        <v>51.389</v>
      </c>
      <c r="AT2209" s="1">
        <v>0.0</v>
      </c>
      <c r="AU2209" s="1">
        <v>0.0</v>
      </c>
      <c r="AX2209" s="1">
        <v>0.0</v>
      </c>
      <c r="AY2209" s="1">
        <v>0.0</v>
      </c>
      <c r="AZ2209" s="1">
        <v>0.0</v>
      </c>
      <c r="BA2209" s="1">
        <v>0.0</v>
      </c>
      <c r="BC2209" s="1">
        <v>2.6</v>
      </c>
      <c r="BG2209" s="1">
        <v>364.578</v>
      </c>
      <c r="BH2209" s="1">
        <v>3.05</v>
      </c>
      <c r="BJ2209" s="1">
        <v>42.361</v>
      </c>
      <c r="BO2209" s="1">
        <v>418.368</v>
      </c>
      <c r="BP2209" s="1">
        <v>3.5</v>
      </c>
      <c r="BR2209" s="1">
        <v>48.611</v>
      </c>
      <c r="BT2209" s="1">
        <v>0.01</v>
      </c>
      <c r="BU2209" s="1">
        <v>0.139</v>
      </c>
      <c r="BY2209" s="1">
        <v>0.0</v>
      </c>
      <c r="BZ2209" s="1">
        <v>0.0</v>
      </c>
      <c r="CB2209" s="1">
        <v>0.0</v>
      </c>
      <c r="CG2209" s="1">
        <v>442.275</v>
      </c>
      <c r="CH2209" s="1">
        <v>3.7</v>
      </c>
      <c r="CK2209" s="1">
        <v>0.0</v>
      </c>
      <c r="CL2209" s="1">
        <v>0.0</v>
      </c>
      <c r="CM2209" s="1">
        <v>0.0</v>
      </c>
      <c r="CN2209" s="1">
        <v>51.389</v>
      </c>
      <c r="CQ2209" s="1">
        <v>0.45</v>
      </c>
      <c r="CR2209" s="1">
        <v>0.0</v>
      </c>
      <c r="CU2209" s="1">
        <v>53.79</v>
      </c>
      <c r="CV2209" s="1">
        <v>0.0</v>
      </c>
      <c r="CX2209" s="1">
        <v>6.25</v>
      </c>
      <c r="CY2209" s="1">
        <v>0.0</v>
      </c>
      <c r="DA2209" s="1">
        <v>860.643</v>
      </c>
      <c r="DB2209" s="1">
        <v>32.703</v>
      </c>
      <c r="DF2209" s="1">
        <v>418.368</v>
      </c>
      <c r="DG2209" s="1">
        <v>3.5</v>
      </c>
      <c r="DI2209" s="1">
        <v>48.611</v>
      </c>
      <c r="DN2209" s="1">
        <v>0.0</v>
      </c>
      <c r="DO2209" s="1">
        <v>0.0</v>
      </c>
      <c r="DQ2209" s="1">
        <v>0.0</v>
      </c>
      <c r="DV2209" s="1">
        <v>0.0</v>
      </c>
      <c r="DW2209" s="1">
        <v>0.0</v>
      </c>
      <c r="DY2209" s="1">
        <v>0.0</v>
      </c>
    </row>
    <row r="2210">
      <c r="A2210" s="1" t="s">
        <v>308</v>
      </c>
      <c r="B2210" s="1">
        <v>2011.0</v>
      </c>
      <c r="C2210" s="1" t="s">
        <v>309</v>
      </c>
      <c r="D2210" s="1">
        <v>8540543.0</v>
      </c>
      <c r="E2210" s="1">
        <v>3.5990761472E10</v>
      </c>
      <c r="J2210" s="1">
        <v>62.057</v>
      </c>
      <c r="K2210" s="1">
        <v>0.53</v>
      </c>
      <c r="L2210" s="1">
        <v>7.095</v>
      </c>
      <c r="N2210" s="1">
        <v>382.865</v>
      </c>
      <c r="S2210" s="1">
        <v>11.709</v>
      </c>
      <c r="T2210" s="1">
        <v>0.1</v>
      </c>
      <c r="V2210" s="1">
        <v>0.0</v>
      </c>
      <c r="W2210" s="1">
        <v>0.0</v>
      </c>
      <c r="X2210" s="1">
        <v>0.0</v>
      </c>
      <c r="Y2210" s="1">
        <v>1.339</v>
      </c>
      <c r="AA2210" s="1">
        <v>7.51</v>
      </c>
      <c r="AB2210" s="1">
        <v>879.335</v>
      </c>
      <c r="AC2210" s="1">
        <v>7.47</v>
      </c>
      <c r="AE2210" s="1">
        <v>2.538</v>
      </c>
      <c r="AF2210" s="1">
        <v>0.83</v>
      </c>
      <c r="AG2210" s="1">
        <v>3926.375</v>
      </c>
      <c r="AH2210" s="1">
        <v>0.932</v>
      </c>
      <c r="AK2210" s="1">
        <v>471.867</v>
      </c>
      <c r="AL2210" s="1">
        <v>4.03</v>
      </c>
      <c r="AO2210" s="1">
        <v>53.949</v>
      </c>
      <c r="AT2210" s="1">
        <v>0.0</v>
      </c>
      <c r="AU2210" s="1">
        <v>0.0</v>
      </c>
      <c r="AX2210" s="1">
        <v>0.0</v>
      </c>
      <c r="AY2210" s="1">
        <v>0.0</v>
      </c>
      <c r="AZ2210" s="1">
        <v>0.0</v>
      </c>
      <c r="BA2210" s="1">
        <v>0.0</v>
      </c>
      <c r="BC2210" s="1">
        <v>2.86</v>
      </c>
      <c r="BG2210" s="1">
        <v>326.677</v>
      </c>
      <c r="BH2210" s="1">
        <v>2.79</v>
      </c>
      <c r="BJ2210" s="1">
        <v>37.349</v>
      </c>
      <c r="BO2210" s="1">
        <v>402.785</v>
      </c>
      <c r="BP2210" s="1">
        <v>3.44</v>
      </c>
      <c r="BR2210" s="1">
        <v>46.051</v>
      </c>
      <c r="BT2210" s="1">
        <v>0.04</v>
      </c>
      <c r="BU2210" s="1">
        <v>0.533</v>
      </c>
      <c r="BY2210" s="1">
        <v>0.0</v>
      </c>
      <c r="BZ2210" s="1">
        <v>0.0</v>
      </c>
      <c r="CB2210" s="1">
        <v>0.0</v>
      </c>
      <c r="CG2210" s="1">
        <v>460.158</v>
      </c>
      <c r="CH2210" s="1">
        <v>3.93</v>
      </c>
      <c r="CK2210" s="1">
        <v>0.0</v>
      </c>
      <c r="CL2210" s="1">
        <v>0.0</v>
      </c>
      <c r="CM2210" s="1">
        <v>0.0</v>
      </c>
      <c r="CN2210" s="1">
        <v>52.61</v>
      </c>
      <c r="CQ2210" s="1">
        <v>0.53</v>
      </c>
      <c r="CR2210" s="1">
        <v>0.0</v>
      </c>
      <c r="CU2210" s="1">
        <v>62.057</v>
      </c>
      <c r="CV2210" s="1">
        <v>0.0</v>
      </c>
      <c r="CX2210" s="1">
        <v>7.095</v>
      </c>
      <c r="CY2210" s="1">
        <v>0.0</v>
      </c>
      <c r="DA2210" s="1">
        <v>874.652</v>
      </c>
      <c r="DB2210" s="1">
        <v>33.533</v>
      </c>
      <c r="DF2210" s="1">
        <v>402.785</v>
      </c>
      <c r="DG2210" s="1">
        <v>3.44</v>
      </c>
      <c r="DI2210" s="1">
        <v>46.051</v>
      </c>
      <c r="DN2210" s="1">
        <v>0.0</v>
      </c>
      <c r="DO2210" s="1">
        <v>0.0</v>
      </c>
      <c r="DQ2210" s="1">
        <v>0.0</v>
      </c>
      <c r="DV2210" s="1">
        <v>14.051</v>
      </c>
      <c r="DW2210" s="1">
        <v>0.12</v>
      </c>
      <c r="DY2210" s="1">
        <v>1.606</v>
      </c>
    </row>
    <row r="2211">
      <c r="A2211" s="1" t="s">
        <v>308</v>
      </c>
      <c r="B2211" s="1">
        <v>2012.0</v>
      </c>
      <c r="C2211" s="1" t="s">
        <v>309</v>
      </c>
      <c r="D2211" s="1">
        <v>8715038.0</v>
      </c>
      <c r="E2211" s="1">
        <v>3.7443690496E10</v>
      </c>
      <c r="J2211" s="1">
        <v>61.962</v>
      </c>
      <c r="K2211" s="1">
        <v>0.54</v>
      </c>
      <c r="L2211" s="1">
        <v>6.888</v>
      </c>
      <c r="N2211" s="1">
        <v>380.102</v>
      </c>
      <c r="S2211" s="1">
        <v>11.474</v>
      </c>
      <c r="T2211" s="1">
        <v>0.1</v>
      </c>
      <c r="V2211" s="1">
        <v>0.0</v>
      </c>
      <c r="W2211" s="1">
        <v>0.0</v>
      </c>
      <c r="X2211" s="1">
        <v>0.0</v>
      </c>
      <c r="Y2211" s="1">
        <v>1.276</v>
      </c>
      <c r="AA2211" s="1">
        <v>7.92</v>
      </c>
      <c r="AB2211" s="1">
        <v>908.774</v>
      </c>
      <c r="AC2211" s="1">
        <v>7.84</v>
      </c>
      <c r="AE2211" s="1">
        <v>7.997</v>
      </c>
      <c r="AF2211" s="1">
        <v>2.682</v>
      </c>
      <c r="AG2211" s="1">
        <v>4155.453</v>
      </c>
      <c r="AH2211" s="1">
        <v>0.967</v>
      </c>
      <c r="AK2211" s="1">
        <v>481.926</v>
      </c>
      <c r="AL2211" s="1">
        <v>4.2</v>
      </c>
      <c r="AO2211" s="1">
        <v>53.571</v>
      </c>
      <c r="AT2211" s="1">
        <v>0.0</v>
      </c>
      <c r="AU2211" s="1">
        <v>0.0</v>
      </c>
      <c r="AX2211" s="1">
        <v>0.0</v>
      </c>
      <c r="AY2211" s="1">
        <v>0.0</v>
      </c>
      <c r="AZ2211" s="1">
        <v>0.0</v>
      </c>
      <c r="BA2211" s="1">
        <v>0.0</v>
      </c>
      <c r="BC2211" s="1">
        <v>2.98</v>
      </c>
      <c r="BG2211" s="1">
        <v>316.694</v>
      </c>
      <c r="BH2211" s="1">
        <v>2.76</v>
      </c>
      <c r="BJ2211" s="1">
        <v>35.204</v>
      </c>
      <c r="BO2211" s="1">
        <v>417.669</v>
      </c>
      <c r="BP2211" s="1">
        <v>3.64</v>
      </c>
      <c r="BR2211" s="1">
        <v>46.429</v>
      </c>
      <c r="BT2211" s="1">
        <v>0.08</v>
      </c>
      <c r="BU2211" s="1">
        <v>1.01</v>
      </c>
      <c r="BY2211" s="1">
        <v>0.0</v>
      </c>
      <c r="BZ2211" s="1">
        <v>0.0</v>
      </c>
      <c r="CB2211" s="1">
        <v>0.0</v>
      </c>
      <c r="CG2211" s="1">
        <v>470.451</v>
      </c>
      <c r="CH2211" s="1">
        <v>4.1</v>
      </c>
      <c r="CK2211" s="1">
        <v>0.0</v>
      </c>
      <c r="CL2211" s="1">
        <v>0.0</v>
      </c>
      <c r="CM2211" s="1">
        <v>0.0</v>
      </c>
      <c r="CN2211" s="1">
        <v>52.296</v>
      </c>
      <c r="CQ2211" s="1">
        <v>0.54</v>
      </c>
      <c r="CR2211" s="1">
        <v>0.0</v>
      </c>
      <c r="CU2211" s="1">
        <v>61.962</v>
      </c>
      <c r="CV2211" s="1">
        <v>0.0</v>
      </c>
      <c r="CX2211" s="1">
        <v>6.888</v>
      </c>
      <c r="CY2211" s="1">
        <v>0.0</v>
      </c>
      <c r="DA2211" s="1">
        <v>899.594</v>
      </c>
      <c r="DB2211" s="1">
        <v>36.215</v>
      </c>
      <c r="DF2211" s="1">
        <v>417.669</v>
      </c>
      <c r="DG2211" s="1">
        <v>3.64</v>
      </c>
      <c r="DI2211" s="1">
        <v>46.429</v>
      </c>
      <c r="DN2211" s="1">
        <v>0.0</v>
      </c>
      <c r="DO2211" s="1">
        <v>0.0</v>
      </c>
      <c r="DQ2211" s="1">
        <v>0.0</v>
      </c>
      <c r="DV2211" s="1">
        <v>39.013</v>
      </c>
      <c r="DW2211" s="1">
        <v>0.34</v>
      </c>
      <c r="DY2211" s="1">
        <v>4.337</v>
      </c>
    </row>
    <row r="2212">
      <c r="A2212" s="1" t="s">
        <v>308</v>
      </c>
      <c r="B2212" s="1">
        <v>2013.0</v>
      </c>
      <c r="C2212" s="1" t="s">
        <v>309</v>
      </c>
      <c r="D2212" s="1">
        <v>8889226.0</v>
      </c>
      <c r="E2212" s="1">
        <v>3.8446698496E10</v>
      </c>
      <c r="J2212" s="1">
        <v>67.497</v>
      </c>
      <c r="K2212" s="1">
        <v>0.6</v>
      </c>
      <c r="L2212" s="1">
        <v>7.308</v>
      </c>
      <c r="N2212" s="1">
        <v>393.423</v>
      </c>
      <c r="S2212" s="1">
        <v>11.25</v>
      </c>
      <c r="T2212" s="1">
        <v>0.1</v>
      </c>
      <c r="V2212" s="1">
        <v>0.0</v>
      </c>
      <c r="W2212" s="1">
        <v>0.0</v>
      </c>
      <c r="X2212" s="1">
        <v>0.0</v>
      </c>
      <c r="Y2212" s="1">
        <v>1.218</v>
      </c>
      <c r="AA2212" s="1">
        <v>8.32</v>
      </c>
      <c r="AB2212" s="1">
        <v>935.964</v>
      </c>
      <c r="AC2212" s="1">
        <v>8.21</v>
      </c>
      <c r="AE2212" s="1">
        <v>1.441</v>
      </c>
      <c r="AF2212" s="1">
        <v>0.522</v>
      </c>
      <c r="AG2212" s="1">
        <v>4132.715</v>
      </c>
      <c r="AH2212" s="1">
        <v>0.956</v>
      </c>
      <c r="AK2212" s="1">
        <v>516.355</v>
      </c>
      <c r="AL2212" s="1">
        <v>4.59</v>
      </c>
      <c r="AO2212" s="1">
        <v>55.907</v>
      </c>
      <c r="AT2212" s="1">
        <v>0.0</v>
      </c>
      <c r="AU2212" s="1">
        <v>0.0</v>
      </c>
      <c r="AX2212" s="1">
        <v>0.0</v>
      </c>
      <c r="AY2212" s="1">
        <v>0.0</v>
      </c>
      <c r="AZ2212" s="1">
        <v>0.0</v>
      </c>
      <c r="BA2212" s="1">
        <v>0.0</v>
      </c>
      <c r="BC2212" s="1">
        <v>3.23</v>
      </c>
      <c r="BG2212" s="1">
        <v>304.863</v>
      </c>
      <c r="BH2212" s="1">
        <v>2.71</v>
      </c>
      <c r="BJ2212" s="1">
        <v>33.009</v>
      </c>
      <c r="BO2212" s="1">
        <v>407.235</v>
      </c>
      <c r="BP2212" s="1">
        <v>3.62</v>
      </c>
      <c r="BR2212" s="1">
        <v>44.093</v>
      </c>
      <c r="BT2212" s="1">
        <v>0.11</v>
      </c>
      <c r="BU2212" s="1">
        <v>1.322</v>
      </c>
      <c r="BY2212" s="1">
        <v>0.0</v>
      </c>
      <c r="BZ2212" s="1">
        <v>0.0</v>
      </c>
      <c r="CB2212" s="1">
        <v>0.0</v>
      </c>
      <c r="CG2212" s="1">
        <v>505.106</v>
      </c>
      <c r="CH2212" s="1">
        <v>4.49</v>
      </c>
      <c r="CK2212" s="1">
        <v>0.0</v>
      </c>
      <c r="CL2212" s="1">
        <v>0.0</v>
      </c>
      <c r="CM2212" s="1">
        <v>0.0</v>
      </c>
      <c r="CN2212" s="1">
        <v>54.689</v>
      </c>
      <c r="CQ2212" s="1">
        <v>0.6</v>
      </c>
      <c r="CR2212" s="1">
        <v>0.0</v>
      </c>
      <c r="CU2212" s="1">
        <v>67.497</v>
      </c>
      <c r="CV2212" s="1">
        <v>0.0</v>
      </c>
      <c r="CX2212" s="1">
        <v>7.308</v>
      </c>
      <c r="CY2212" s="1">
        <v>0.0</v>
      </c>
      <c r="DA2212" s="1">
        <v>923.59</v>
      </c>
      <c r="DB2212" s="1">
        <v>36.737</v>
      </c>
      <c r="DF2212" s="1">
        <v>407.235</v>
      </c>
      <c r="DG2212" s="1">
        <v>3.62</v>
      </c>
      <c r="DI2212" s="1">
        <v>44.093</v>
      </c>
      <c r="DN2212" s="1">
        <v>0.0</v>
      </c>
      <c r="DO2212" s="1">
        <v>0.0</v>
      </c>
      <c r="DQ2212" s="1">
        <v>0.0</v>
      </c>
      <c r="DV2212" s="1">
        <v>34.874</v>
      </c>
      <c r="DW2212" s="1">
        <v>0.31</v>
      </c>
      <c r="DY2212" s="1">
        <v>3.776</v>
      </c>
    </row>
    <row r="2213">
      <c r="A2213" s="1" t="s">
        <v>308</v>
      </c>
      <c r="B2213" s="1">
        <v>2014.0</v>
      </c>
      <c r="C2213" s="1" t="s">
        <v>309</v>
      </c>
      <c r="D2213" s="1">
        <v>9063078.0</v>
      </c>
      <c r="E2213" s="1">
        <v>3.9484542976E10</v>
      </c>
      <c r="J2213" s="1">
        <v>41.928</v>
      </c>
      <c r="K2213" s="1">
        <v>0.38</v>
      </c>
      <c r="L2213" s="1">
        <v>4.578</v>
      </c>
      <c r="N2213" s="1">
        <v>410.843</v>
      </c>
      <c r="S2213" s="1">
        <v>14.344</v>
      </c>
      <c r="T2213" s="1">
        <v>0.13</v>
      </c>
      <c r="V2213" s="1">
        <v>0.0</v>
      </c>
      <c r="W2213" s="1">
        <v>0.0</v>
      </c>
      <c r="X2213" s="1">
        <v>0.0</v>
      </c>
      <c r="Y2213" s="1">
        <v>1.566</v>
      </c>
      <c r="AA2213" s="1">
        <v>8.62</v>
      </c>
      <c r="AB2213" s="1">
        <v>951.112</v>
      </c>
      <c r="AC2213" s="1">
        <v>8.3</v>
      </c>
      <c r="AE2213" s="1">
        <v>5.877</v>
      </c>
      <c r="AF2213" s="1">
        <v>2.159</v>
      </c>
      <c r="AG2213" s="1">
        <v>4291.666</v>
      </c>
      <c r="AH2213" s="1">
        <v>0.985</v>
      </c>
      <c r="AK2213" s="1">
        <v>543.965</v>
      </c>
      <c r="AL2213" s="1">
        <v>4.93</v>
      </c>
      <c r="AO2213" s="1">
        <v>59.398</v>
      </c>
      <c r="AT2213" s="1">
        <v>0.0</v>
      </c>
      <c r="AU2213" s="1">
        <v>0.0</v>
      </c>
      <c r="AX2213" s="1">
        <v>0.0</v>
      </c>
      <c r="AY2213" s="1">
        <v>0.0</v>
      </c>
      <c r="AZ2213" s="1">
        <v>0.0</v>
      </c>
      <c r="BA2213" s="1">
        <v>0.0</v>
      </c>
      <c r="BC2213" s="1">
        <v>3.41</v>
      </c>
      <c r="BG2213" s="1">
        <v>284.671</v>
      </c>
      <c r="BH2213" s="1">
        <v>2.58</v>
      </c>
      <c r="BJ2213" s="1">
        <v>31.084</v>
      </c>
      <c r="BO2213" s="1">
        <v>371.838</v>
      </c>
      <c r="BP2213" s="1">
        <v>3.37</v>
      </c>
      <c r="BR2213" s="1">
        <v>40.602</v>
      </c>
      <c r="BT2213" s="1">
        <v>0.32</v>
      </c>
      <c r="BU2213" s="1">
        <v>3.712</v>
      </c>
      <c r="BY2213" s="1">
        <v>0.0</v>
      </c>
      <c r="BZ2213" s="1">
        <v>0.0</v>
      </c>
      <c r="CB2213" s="1">
        <v>0.0</v>
      </c>
      <c r="CG2213" s="1">
        <v>529.621</v>
      </c>
      <c r="CH2213" s="1">
        <v>4.8</v>
      </c>
      <c r="CK2213" s="1">
        <v>0.0</v>
      </c>
      <c r="CL2213" s="1">
        <v>0.0</v>
      </c>
      <c r="CM2213" s="1">
        <v>0.0</v>
      </c>
      <c r="CN2213" s="1">
        <v>57.831</v>
      </c>
      <c r="CQ2213" s="1">
        <v>0.38</v>
      </c>
      <c r="CR2213" s="1">
        <v>0.0</v>
      </c>
      <c r="CU2213" s="1">
        <v>41.928</v>
      </c>
      <c r="CV2213" s="1">
        <v>0.0</v>
      </c>
      <c r="CX2213" s="1">
        <v>4.578</v>
      </c>
      <c r="CY2213" s="1">
        <v>0.0</v>
      </c>
      <c r="DA2213" s="1">
        <v>915.804</v>
      </c>
      <c r="DB2213" s="1">
        <v>38.896</v>
      </c>
      <c r="DF2213" s="1">
        <v>371.838</v>
      </c>
      <c r="DG2213" s="1">
        <v>3.37</v>
      </c>
      <c r="DI2213" s="1">
        <v>40.602</v>
      </c>
      <c r="DN2213" s="1">
        <v>1.103</v>
      </c>
      <c r="DO2213" s="1">
        <v>0.01</v>
      </c>
      <c r="DQ2213" s="1">
        <v>0.12</v>
      </c>
      <c r="DV2213" s="1">
        <v>44.135</v>
      </c>
      <c r="DW2213" s="1">
        <v>0.4</v>
      </c>
      <c r="DY2213" s="1">
        <v>4.819</v>
      </c>
    </row>
    <row r="2214">
      <c r="A2214" s="1" t="s">
        <v>308</v>
      </c>
      <c r="B2214" s="1">
        <v>2015.0</v>
      </c>
      <c r="C2214" s="1" t="s">
        <v>309</v>
      </c>
      <c r="D2214" s="1">
        <v>9237261.0</v>
      </c>
      <c r="E2214" s="1">
        <v>4.075780096E10</v>
      </c>
      <c r="J2214" s="1">
        <v>97.431</v>
      </c>
      <c r="K2214" s="1">
        <v>0.9</v>
      </c>
      <c r="L2214" s="1">
        <v>9.605</v>
      </c>
      <c r="N2214" s="1">
        <v>386.339</v>
      </c>
      <c r="S2214" s="1">
        <v>9.743</v>
      </c>
      <c r="T2214" s="1">
        <v>0.09</v>
      </c>
      <c r="V2214" s="1">
        <v>0.0</v>
      </c>
      <c r="W2214" s="1">
        <v>0.0</v>
      </c>
      <c r="X2214" s="1">
        <v>0.0</v>
      </c>
      <c r="Y2214" s="1">
        <v>0.961</v>
      </c>
      <c r="AA2214" s="1">
        <v>9.52</v>
      </c>
      <c r="AB2214" s="1">
        <v>1030.609</v>
      </c>
      <c r="AC2214" s="1">
        <v>9.37</v>
      </c>
      <c r="AE2214" s="1">
        <v>13.758</v>
      </c>
      <c r="AF2214" s="1">
        <v>5.351</v>
      </c>
      <c r="AG2214" s="1">
        <v>4790.05</v>
      </c>
      <c r="AH2214" s="1">
        <v>1.086</v>
      </c>
      <c r="AK2214" s="1">
        <v>545.616</v>
      </c>
      <c r="AL2214" s="1">
        <v>5.04</v>
      </c>
      <c r="AO2214" s="1">
        <v>53.789</v>
      </c>
      <c r="AT2214" s="1">
        <v>0.0</v>
      </c>
      <c r="AU2214" s="1">
        <v>0.0</v>
      </c>
      <c r="AX2214" s="1">
        <v>0.0</v>
      </c>
      <c r="AY2214" s="1">
        <v>0.0</v>
      </c>
      <c r="AZ2214" s="1">
        <v>0.0</v>
      </c>
      <c r="BA2214" s="1">
        <v>0.0</v>
      </c>
      <c r="BC2214" s="1">
        <v>3.62</v>
      </c>
      <c r="BG2214" s="1">
        <v>251.157</v>
      </c>
      <c r="BH2214" s="1">
        <v>2.32</v>
      </c>
      <c r="BJ2214" s="1">
        <v>24.76</v>
      </c>
      <c r="BO2214" s="1">
        <v>468.754</v>
      </c>
      <c r="BP2214" s="1">
        <v>4.33</v>
      </c>
      <c r="BR2214" s="1">
        <v>46.211</v>
      </c>
      <c r="BT2214" s="1">
        <v>0.15</v>
      </c>
      <c r="BU2214" s="1">
        <v>1.576</v>
      </c>
      <c r="BY2214" s="1">
        <v>0.0</v>
      </c>
      <c r="BZ2214" s="1">
        <v>0.0</v>
      </c>
      <c r="CB2214" s="1">
        <v>0.0</v>
      </c>
      <c r="CG2214" s="1">
        <v>535.873</v>
      </c>
      <c r="CH2214" s="1">
        <v>4.95</v>
      </c>
      <c r="CK2214" s="1">
        <v>0.0</v>
      </c>
      <c r="CL2214" s="1">
        <v>0.0</v>
      </c>
      <c r="CM2214" s="1">
        <v>0.0</v>
      </c>
      <c r="CN2214" s="1">
        <v>52.828</v>
      </c>
      <c r="CQ2214" s="1">
        <v>0.9</v>
      </c>
      <c r="CR2214" s="1">
        <v>0.0</v>
      </c>
      <c r="CU2214" s="1">
        <v>97.431</v>
      </c>
      <c r="CV2214" s="1">
        <v>0.0</v>
      </c>
      <c r="CX2214" s="1">
        <v>9.605</v>
      </c>
      <c r="CY2214" s="1">
        <v>0.0</v>
      </c>
      <c r="DA2214" s="1">
        <v>1014.37</v>
      </c>
      <c r="DB2214" s="1">
        <v>44.247</v>
      </c>
      <c r="DF2214" s="1">
        <v>468.754</v>
      </c>
      <c r="DG2214" s="1">
        <v>4.33</v>
      </c>
      <c r="DI2214" s="1">
        <v>46.211</v>
      </c>
      <c r="DN2214" s="1">
        <v>47.633</v>
      </c>
      <c r="DO2214" s="1">
        <v>0.44</v>
      </c>
      <c r="DQ2214" s="1">
        <v>4.696</v>
      </c>
      <c r="DV2214" s="1">
        <v>72.532</v>
      </c>
      <c r="DW2214" s="1">
        <v>0.67</v>
      </c>
      <c r="DY2214" s="1">
        <v>7.15</v>
      </c>
    </row>
    <row r="2215">
      <c r="A2215" s="1" t="s">
        <v>308</v>
      </c>
      <c r="B2215" s="1">
        <v>2016.0</v>
      </c>
      <c r="C2215" s="1" t="s">
        <v>309</v>
      </c>
      <c r="D2215" s="1">
        <v>9412329.0</v>
      </c>
      <c r="E2215" s="1">
        <v>4.2125312E10</v>
      </c>
      <c r="J2215" s="1">
        <v>115.806</v>
      </c>
      <c r="K2215" s="1">
        <v>1.09</v>
      </c>
      <c r="L2215" s="1">
        <v>11.307</v>
      </c>
      <c r="N2215" s="1">
        <v>364.108</v>
      </c>
      <c r="S2215" s="1">
        <v>4.25</v>
      </c>
      <c r="T2215" s="1">
        <v>0.04</v>
      </c>
      <c r="V2215" s="1">
        <v>0.0</v>
      </c>
      <c r="W2215" s="1">
        <v>0.0</v>
      </c>
      <c r="X2215" s="1">
        <v>0.0</v>
      </c>
      <c r="Y2215" s="1">
        <v>0.415</v>
      </c>
      <c r="AA2215" s="1">
        <v>9.94</v>
      </c>
      <c r="AB2215" s="1">
        <v>1056.062</v>
      </c>
      <c r="AC2215" s="1">
        <v>9.64</v>
      </c>
      <c r="AE2215" s="1">
        <v>-5.121</v>
      </c>
      <c r="AF2215" s="1">
        <v>-2.266</v>
      </c>
      <c r="AG2215" s="1">
        <v>4460.197</v>
      </c>
      <c r="AH2215" s="1">
        <v>0.997</v>
      </c>
      <c r="AK2215" s="1">
        <v>513.157</v>
      </c>
      <c r="AL2215" s="1">
        <v>4.83</v>
      </c>
      <c r="AO2215" s="1">
        <v>50.104</v>
      </c>
      <c r="AT2215" s="1">
        <v>0.0</v>
      </c>
      <c r="AU2215" s="1">
        <v>0.0</v>
      </c>
      <c r="AX2215" s="1">
        <v>0.0</v>
      </c>
      <c r="AY2215" s="1">
        <v>0.0</v>
      </c>
      <c r="AZ2215" s="1">
        <v>0.0</v>
      </c>
      <c r="BA2215" s="1">
        <v>0.0</v>
      </c>
      <c r="BC2215" s="1">
        <v>3.51</v>
      </c>
      <c r="BG2215" s="1">
        <v>239.048</v>
      </c>
      <c r="BH2215" s="1">
        <v>2.25</v>
      </c>
      <c r="BJ2215" s="1">
        <v>23.34</v>
      </c>
      <c r="BO2215" s="1">
        <v>511.032</v>
      </c>
      <c r="BP2215" s="1">
        <v>4.81</v>
      </c>
      <c r="BR2215" s="1">
        <v>49.896</v>
      </c>
      <c r="BT2215" s="1">
        <v>0.3</v>
      </c>
      <c r="BU2215" s="1">
        <v>3.018</v>
      </c>
      <c r="BY2215" s="1">
        <v>0.0</v>
      </c>
      <c r="BZ2215" s="1">
        <v>0.0</v>
      </c>
      <c r="CB2215" s="1">
        <v>0.0</v>
      </c>
      <c r="CG2215" s="1">
        <v>508.907</v>
      </c>
      <c r="CH2215" s="1">
        <v>4.79</v>
      </c>
      <c r="CK2215" s="1">
        <v>0.0</v>
      </c>
      <c r="CL2215" s="1">
        <v>0.0</v>
      </c>
      <c r="CM2215" s="1">
        <v>0.0</v>
      </c>
      <c r="CN2215" s="1">
        <v>49.689</v>
      </c>
      <c r="CQ2215" s="1">
        <v>1.09</v>
      </c>
      <c r="CR2215" s="1">
        <v>0.0</v>
      </c>
      <c r="CU2215" s="1">
        <v>115.806</v>
      </c>
      <c r="CV2215" s="1">
        <v>0.0</v>
      </c>
      <c r="CX2215" s="1">
        <v>11.307</v>
      </c>
      <c r="CY2215" s="1">
        <v>0.0</v>
      </c>
      <c r="DA2215" s="1">
        <v>1024.189</v>
      </c>
      <c r="DB2215" s="1">
        <v>41.981</v>
      </c>
      <c r="DF2215" s="1">
        <v>511.032</v>
      </c>
      <c r="DG2215" s="1">
        <v>4.81</v>
      </c>
      <c r="DI2215" s="1">
        <v>49.896</v>
      </c>
      <c r="DN2215" s="1">
        <v>94.557</v>
      </c>
      <c r="DO2215" s="1">
        <v>0.89</v>
      </c>
      <c r="DQ2215" s="1">
        <v>9.232</v>
      </c>
      <c r="DV2215" s="1">
        <v>61.621</v>
      </c>
      <c r="DW2215" s="1">
        <v>0.58</v>
      </c>
      <c r="DY2215" s="1">
        <v>6.017</v>
      </c>
    </row>
    <row r="2216">
      <c r="A2216" s="1" t="s">
        <v>308</v>
      </c>
      <c r="B2216" s="1">
        <v>2017.0</v>
      </c>
      <c r="C2216" s="1" t="s">
        <v>309</v>
      </c>
      <c r="D2216" s="1">
        <v>9588098.0</v>
      </c>
      <c r="E2216" s="1">
        <v>4.3936104448E10</v>
      </c>
      <c r="J2216" s="1">
        <v>125.155</v>
      </c>
      <c r="K2216" s="1">
        <v>1.2</v>
      </c>
      <c r="L2216" s="1">
        <v>12.282</v>
      </c>
      <c r="N2216" s="1">
        <v>307.062</v>
      </c>
      <c r="S2216" s="1">
        <v>0.0</v>
      </c>
      <c r="T2216" s="1">
        <v>0.0</v>
      </c>
      <c r="Y2216" s="1">
        <v>0.0</v>
      </c>
      <c r="AA2216" s="1">
        <v>10.19</v>
      </c>
      <c r="AB2216" s="1">
        <v>1062.776</v>
      </c>
      <c r="AC2216" s="1">
        <v>9.77</v>
      </c>
      <c r="AE2216" s="1">
        <v>4.105</v>
      </c>
      <c r="AF2216" s="1">
        <v>1.723</v>
      </c>
      <c r="AG2216" s="1">
        <v>4558.15</v>
      </c>
      <c r="AH2216" s="1">
        <v>0.995</v>
      </c>
      <c r="AK2216" s="1">
        <v>417.184</v>
      </c>
      <c r="AL2216" s="1">
        <v>4.0</v>
      </c>
      <c r="AO2216" s="1">
        <v>40.942</v>
      </c>
      <c r="AT2216" s="1">
        <v>0.0</v>
      </c>
      <c r="AU2216" s="1">
        <v>0.0</v>
      </c>
      <c r="BA2216" s="1">
        <v>0.0</v>
      </c>
      <c r="BC2216" s="1">
        <v>3.0</v>
      </c>
      <c r="BG2216" s="1">
        <v>309.759</v>
      </c>
      <c r="BH2216" s="1">
        <v>2.97</v>
      </c>
      <c r="BJ2216" s="1">
        <v>30.399</v>
      </c>
      <c r="BO2216" s="1">
        <v>601.788</v>
      </c>
      <c r="BP2216" s="1">
        <v>5.77</v>
      </c>
      <c r="BR2216" s="1">
        <v>59.058</v>
      </c>
      <c r="BT2216" s="1">
        <v>0.42</v>
      </c>
      <c r="BU2216" s="1">
        <v>4.122</v>
      </c>
      <c r="BY2216" s="1">
        <v>0.0</v>
      </c>
      <c r="BZ2216" s="1">
        <v>0.0</v>
      </c>
      <c r="CB2216" s="1">
        <v>0.0</v>
      </c>
      <c r="CG2216" s="1">
        <v>417.184</v>
      </c>
      <c r="CH2216" s="1">
        <v>4.0</v>
      </c>
      <c r="CN2216" s="1">
        <v>40.942</v>
      </c>
      <c r="CQ2216" s="1">
        <v>1.29</v>
      </c>
      <c r="CR2216" s="1">
        <v>0.09</v>
      </c>
      <c r="CU2216" s="1">
        <v>134.542</v>
      </c>
      <c r="CV2216" s="1">
        <v>9.387</v>
      </c>
      <c r="CX2216" s="1">
        <v>13.204</v>
      </c>
      <c r="CY2216" s="1">
        <v>0.921</v>
      </c>
      <c r="DA2216" s="1">
        <v>1018.972</v>
      </c>
      <c r="DB2216" s="1">
        <v>43.704</v>
      </c>
      <c r="DF2216" s="1">
        <v>601.788</v>
      </c>
      <c r="DG2216" s="1">
        <v>5.77</v>
      </c>
      <c r="DI2216" s="1">
        <v>59.058</v>
      </c>
      <c r="DN2216" s="1">
        <v>96.995</v>
      </c>
      <c r="DO2216" s="1">
        <v>0.93</v>
      </c>
      <c r="DQ2216" s="1">
        <v>9.519</v>
      </c>
      <c r="DV2216" s="1">
        <v>60.492</v>
      </c>
      <c r="DW2216" s="1">
        <v>0.58</v>
      </c>
      <c r="DY2216" s="1">
        <v>5.937</v>
      </c>
    </row>
    <row r="2217">
      <c r="A2217" s="1" t="s">
        <v>308</v>
      </c>
      <c r="B2217" s="1">
        <v>2018.0</v>
      </c>
      <c r="C2217" s="1" t="s">
        <v>309</v>
      </c>
      <c r="D2217" s="1">
        <v>9765162.0</v>
      </c>
      <c r="E2217" s="1">
        <v>4.5477892096E10</v>
      </c>
      <c r="J2217" s="1">
        <v>110.597</v>
      </c>
      <c r="K2217" s="1">
        <v>1.08</v>
      </c>
      <c r="L2217" s="1">
        <v>10.725</v>
      </c>
      <c r="N2217" s="1">
        <v>273.088</v>
      </c>
      <c r="S2217" s="1">
        <v>0.0</v>
      </c>
      <c r="T2217" s="1">
        <v>0.0</v>
      </c>
      <c r="Y2217" s="1">
        <v>0.0</v>
      </c>
      <c r="AA2217" s="1">
        <v>10.43</v>
      </c>
      <c r="AB2217" s="1">
        <v>1068.083</v>
      </c>
      <c r="AC2217" s="1">
        <v>10.07</v>
      </c>
      <c r="AE2217" s="1">
        <v>1.228</v>
      </c>
      <c r="AF2217" s="1">
        <v>0.537</v>
      </c>
      <c r="AG2217" s="1">
        <v>4530.477</v>
      </c>
      <c r="AH2217" s="1">
        <v>0.973</v>
      </c>
      <c r="AK2217" s="1">
        <v>369.682</v>
      </c>
      <c r="AL2217" s="1">
        <v>3.61</v>
      </c>
      <c r="AO2217" s="1">
        <v>35.849</v>
      </c>
      <c r="AT2217" s="1">
        <v>0.0</v>
      </c>
      <c r="AU2217" s="1">
        <v>0.0</v>
      </c>
      <c r="BA2217" s="1">
        <v>0.0</v>
      </c>
      <c r="BC2217" s="1">
        <v>2.75</v>
      </c>
      <c r="BG2217" s="1">
        <v>322.575</v>
      </c>
      <c r="BH2217" s="1">
        <v>3.15</v>
      </c>
      <c r="BJ2217" s="1">
        <v>31.281</v>
      </c>
      <c r="BO2217" s="1">
        <v>661.535</v>
      </c>
      <c r="BP2217" s="1">
        <v>6.46</v>
      </c>
      <c r="BR2217" s="1">
        <v>64.151</v>
      </c>
      <c r="BT2217" s="1">
        <v>0.36</v>
      </c>
      <c r="BU2217" s="1">
        <v>3.452</v>
      </c>
      <c r="BY2217" s="1">
        <v>0.0</v>
      </c>
      <c r="BZ2217" s="1">
        <v>0.0</v>
      </c>
      <c r="CB2217" s="1">
        <v>0.0</v>
      </c>
      <c r="CG2217" s="1">
        <v>369.682</v>
      </c>
      <c r="CH2217" s="1">
        <v>3.61</v>
      </c>
      <c r="CN2217" s="1">
        <v>35.849</v>
      </c>
      <c r="CQ2217" s="1">
        <v>1.38</v>
      </c>
      <c r="CR2217" s="1">
        <v>0.3</v>
      </c>
      <c r="CU2217" s="1">
        <v>141.319</v>
      </c>
      <c r="CV2217" s="1">
        <v>30.721</v>
      </c>
      <c r="CX2217" s="1">
        <v>13.704</v>
      </c>
      <c r="CY2217" s="1">
        <v>2.979</v>
      </c>
      <c r="DA2217" s="1">
        <v>1031.217</v>
      </c>
      <c r="DB2217" s="1">
        <v>44.241</v>
      </c>
      <c r="DF2217" s="1">
        <v>661.535</v>
      </c>
      <c r="DG2217" s="1">
        <v>6.46</v>
      </c>
      <c r="DI2217" s="1">
        <v>64.151</v>
      </c>
      <c r="DN2217" s="1">
        <v>102.405</v>
      </c>
      <c r="DO2217" s="1">
        <v>1.0</v>
      </c>
      <c r="DQ2217" s="1">
        <v>9.93</v>
      </c>
      <c r="DV2217" s="1">
        <v>95.237</v>
      </c>
      <c r="DW2217" s="1">
        <v>0.93</v>
      </c>
      <c r="DY2217" s="1">
        <v>9.235</v>
      </c>
    </row>
    <row r="2218">
      <c r="A2218" s="1" t="s">
        <v>308</v>
      </c>
      <c r="B2218" s="1">
        <v>2019.0</v>
      </c>
      <c r="C2218" s="1" t="s">
        <v>309</v>
      </c>
      <c r="D2218" s="1">
        <v>9943585.0</v>
      </c>
      <c r="E2218" s="1">
        <v>4.6684516352E10</v>
      </c>
      <c r="J2218" s="1">
        <v>146.828</v>
      </c>
      <c r="K2218" s="1">
        <v>1.46</v>
      </c>
      <c r="L2218" s="1">
        <v>13.094</v>
      </c>
      <c r="N2218" s="1">
        <v>337.22</v>
      </c>
      <c r="S2218" s="1">
        <v>5.028</v>
      </c>
      <c r="T2218" s="1">
        <v>0.05</v>
      </c>
      <c r="Y2218" s="1">
        <v>0.448</v>
      </c>
      <c r="AA2218" s="1">
        <v>11.4</v>
      </c>
      <c r="AB2218" s="1">
        <v>1146.468</v>
      </c>
      <c r="AC2218" s="1">
        <v>11.15</v>
      </c>
      <c r="AE2218" s="1">
        <v>10.02</v>
      </c>
      <c r="AF2218" s="1">
        <v>4.433</v>
      </c>
      <c r="AG2218" s="1">
        <v>4894.986</v>
      </c>
      <c r="AH2218" s="1">
        <v>1.043</v>
      </c>
      <c r="AK2218" s="1">
        <v>504.848</v>
      </c>
      <c r="AL2218" s="1">
        <v>5.02</v>
      </c>
      <c r="AO2218" s="1">
        <v>45.022</v>
      </c>
      <c r="AT2218" s="1">
        <v>0.0</v>
      </c>
      <c r="AU2218" s="1">
        <v>0.0</v>
      </c>
      <c r="BA2218" s="1">
        <v>0.0</v>
      </c>
      <c r="BC2218" s="1">
        <v>3.76</v>
      </c>
      <c r="BG2218" s="1">
        <v>244.379</v>
      </c>
      <c r="BH2218" s="1">
        <v>2.43</v>
      </c>
      <c r="BJ2218" s="1">
        <v>21.794</v>
      </c>
      <c r="BO2218" s="1">
        <v>616.478</v>
      </c>
      <c r="BP2218" s="1">
        <v>6.13</v>
      </c>
      <c r="BR2218" s="1">
        <v>54.978</v>
      </c>
      <c r="BT2218" s="1">
        <v>0.25</v>
      </c>
      <c r="BU2218" s="1">
        <v>2.193</v>
      </c>
      <c r="BY2218" s="1">
        <v>0.0</v>
      </c>
      <c r="BZ2218" s="1">
        <v>0.0</v>
      </c>
      <c r="CB2218" s="1">
        <v>0.0</v>
      </c>
      <c r="CG2218" s="1">
        <v>499.82</v>
      </c>
      <c r="CH2218" s="1">
        <v>4.97</v>
      </c>
      <c r="CN2218" s="1">
        <v>44.574</v>
      </c>
      <c r="CQ2218" s="1">
        <v>1.76</v>
      </c>
      <c r="CR2218" s="1">
        <v>0.3</v>
      </c>
      <c r="CU2218" s="1">
        <v>176.999</v>
      </c>
      <c r="CV2218" s="1">
        <v>30.17</v>
      </c>
      <c r="CX2218" s="1">
        <v>15.785</v>
      </c>
      <c r="CY2218" s="1">
        <v>2.691</v>
      </c>
      <c r="DA2218" s="1">
        <v>1121.326</v>
      </c>
      <c r="DB2218" s="1">
        <v>48.674</v>
      </c>
      <c r="DF2218" s="1">
        <v>616.478</v>
      </c>
      <c r="DG2218" s="1">
        <v>6.13</v>
      </c>
      <c r="DI2218" s="1">
        <v>54.978</v>
      </c>
      <c r="DN2218" s="1">
        <v>112.635</v>
      </c>
      <c r="DO2218" s="1">
        <v>1.12</v>
      </c>
      <c r="DQ2218" s="1">
        <v>10.045</v>
      </c>
      <c r="DV2218" s="1">
        <v>82.465</v>
      </c>
      <c r="DW2218" s="1">
        <v>0.82</v>
      </c>
      <c r="DY2218" s="1">
        <v>7.354</v>
      </c>
    </row>
    <row r="2219">
      <c r="A2219" s="1" t="s">
        <v>308</v>
      </c>
      <c r="B2219" s="1">
        <v>2020.0</v>
      </c>
      <c r="C2219" s="1" t="s">
        <v>309</v>
      </c>
      <c r="D2219" s="1">
        <v>1.011959E7</v>
      </c>
      <c r="E2219" s="1">
        <v>4.2499284992E10</v>
      </c>
      <c r="J2219" s="1">
        <v>123.523</v>
      </c>
      <c r="K2219" s="1">
        <v>1.25</v>
      </c>
      <c r="L2219" s="1">
        <v>11.704</v>
      </c>
      <c r="N2219" s="1">
        <v>321.161</v>
      </c>
      <c r="S2219" s="1">
        <v>4.941</v>
      </c>
      <c r="T2219" s="1">
        <v>0.05</v>
      </c>
      <c r="Y2219" s="1">
        <v>0.468</v>
      </c>
      <c r="AA2219" s="1">
        <v>10.96</v>
      </c>
      <c r="AB2219" s="1">
        <v>1083.048</v>
      </c>
      <c r="AC2219" s="1">
        <v>10.68</v>
      </c>
      <c r="AE2219" s="1">
        <v>-8.821</v>
      </c>
      <c r="AF2219" s="1">
        <v>-4.293</v>
      </c>
      <c r="AG2219" s="1">
        <v>4385.581</v>
      </c>
      <c r="AH2219" s="1">
        <v>1.044</v>
      </c>
      <c r="AK2219" s="1">
        <v>454.564</v>
      </c>
      <c r="AL2219" s="1">
        <v>4.6</v>
      </c>
      <c r="AO2219" s="1">
        <v>43.071</v>
      </c>
      <c r="AT2219" s="1">
        <v>0.0</v>
      </c>
      <c r="AU2219" s="1">
        <v>0.0</v>
      </c>
      <c r="BA2219" s="1">
        <v>0.0</v>
      </c>
      <c r="BC2219" s="1">
        <v>3.43</v>
      </c>
      <c r="BG2219" s="1">
        <v>266.809</v>
      </c>
      <c r="BH2219" s="1">
        <v>2.7</v>
      </c>
      <c r="BJ2219" s="1">
        <v>25.281</v>
      </c>
      <c r="BO2219" s="1">
        <v>600.815</v>
      </c>
      <c r="BP2219" s="1">
        <v>6.08</v>
      </c>
      <c r="BR2219" s="1">
        <v>56.929</v>
      </c>
      <c r="BT2219" s="1">
        <v>0.28</v>
      </c>
      <c r="BU2219" s="1">
        <v>2.555</v>
      </c>
      <c r="BY2219" s="1">
        <v>0.0</v>
      </c>
      <c r="BZ2219" s="1">
        <v>0.0</v>
      </c>
      <c r="CB2219" s="1">
        <v>0.0</v>
      </c>
      <c r="CG2219" s="1">
        <v>449.623</v>
      </c>
      <c r="CH2219" s="1">
        <v>4.55</v>
      </c>
      <c r="CN2219" s="1">
        <v>42.603</v>
      </c>
      <c r="CQ2219" s="1">
        <v>1.56</v>
      </c>
      <c r="CR2219" s="1">
        <v>0.31</v>
      </c>
      <c r="CU2219" s="1">
        <v>154.156</v>
      </c>
      <c r="CV2219" s="1">
        <v>30.634</v>
      </c>
      <c r="CX2219" s="1">
        <v>14.607</v>
      </c>
      <c r="CY2219" s="1">
        <v>2.903</v>
      </c>
      <c r="DA2219" s="1">
        <v>1055.379</v>
      </c>
      <c r="DB2219" s="1">
        <v>44.38</v>
      </c>
      <c r="DF2219" s="1">
        <v>600.815</v>
      </c>
      <c r="DG2219" s="1">
        <v>6.08</v>
      </c>
      <c r="DI2219" s="1">
        <v>56.929</v>
      </c>
      <c r="DN2219" s="1">
        <v>109.688</v>
      </c>
      <c r="DO2219" s="1">
        <v>1.11</v>
      </c>
      <c r="DQ2219" s="1">
        <v>10.393</v>
      </c>
      <c r="DV2219" s="1">
        <v>70.161</v>
      </c>
      <c r="DW2219" s="1">
        <v>0.71</v>
      </c>
      <c r="DY2219" s="1">
        <v>6.648</v>
      </c>
    </row>
    <row r="2220">
      <c r="A2220" s="1" t="s">
        <v>308</v>
      </c>
      <c r="B2220" s="1">
        <v>2021.0</v>
      </c>
      <c r="C2220" s="1" t="s">
        <v>309</v>
      </c>
      <c r="D2220" s="1">
        <v>1.0289829E7</v>
      </c>
      <c r="E2220" s="1">
        <v>4.7826182144E10</v>
      </c>
      <c r="J2220" s="1">
        <v>116.62</v>
      </c>
      <c r="K2220" s="1">
        <v>1.2</v>
      </c>
      <c r="L2220" s="1">
        <v>10.417</v>
      </c>
      <c r="N2220" s="1">
        <v>282.118</v>
      </c>
      <c r="S2220" s="1">
        <v>5.831</v>
      </c>
      <c r="T2220" s="1">
        <v>0.06</v>
      </c>
      <c r="Y2220" s="1">
        <v>0.521</v>
      </c>
      <c r="AA2220" s="1">
        <v>11.72</v>
      </c>
      <c r="AB2220" s="1">
        <v>1138.989</v>
      </c>
      <c r="AC2220" s="1">
        <v>11.52</v>
      </c>
      <c r="AE2220" s="1">
        <v>14.2</v>
      </c>
      <c r="AF2220" s="1">
        <v>6.302</v>
      </c>
      <c r="AG2220" s="1">
        <v>4925.466</v>
      </c>
      <c r="AH2220" s="1">
        <v>1.06</v>
      </c>
      <c r="AK2220" s="1">
        <v>416.917</v>
      </c>
      <c r="AL2220" s="1">
        <v>4.29</v>
      </c>
      <c r="AO2220" s="1">
        <v>37.24</v>
      </c>
      <c r="AT2220" s="1">
        <v>0.0</v>
      </c>
      <c r="AU2220" s="1">
        <v>0.0</v>
      </c>
      <c r="BA2220" s="1">
        <v>0.0</v>
      </c>
      <c r="BC2220" s="1">
        <v>3.25</v>
      </c>
      <c r="BG2220" s="1">
        <v>366.381</v>
      </c>
      <c r="BH2220" s="1">
        <v>3.77</v>
      </c>
      <c r="BJ2220" s="1">
        <v>32.726</v>
      </c>
      <c r="BO2220" s="1">
        <v>702.636</v>
      </c>
      <c r="BP2220" s="1">
        <v>7.23</v>
      </c>
      <c r="BR2220" s="1">
        <v>62.76</v>
      </c>
      <c r="BT2220" s="1">
        <v>0.2</v>
      </c>
      <c r="BU2220" s="1">
        <v>1.706</v>
      </c>
      <c r="BY2220" s="1">
        <v>0.0</v>
      </c>
      <c r="BZ2220" s="1">
        <v>0.0</v>
      </c>
      <c r="CB2220" s="1">
        <v>0.0</v>
      </c>
      <c r="CG2220" s="1">
        <v>411.086</v>
      </c>
      <c r="CH2220" s="1">
        <v>4.23</v>
      </c>
      <c r="CN2220" s="1">
        <v>36.719</v>
      </c>
      <c r="CQ2220" s="1">
        <v>1.55</v>
      </c>
      <c r="CR2220" s="1">
        <v>0.35</v>
      </c>
      <c r="CU2220" s="1">
        <v>150.634</v>
      </c>
      <c r="CV2220" s="1">
        <v>34.014</v>
      </c>
      <c r="CX2220" s="1">
        <v>13.455</v>
      </c>
      <c r="CY2220" s="1">
        <v>3.038</v>
      </c>
      <c r="DA2220" s="1">
        <v>1119.552</v>
      </c>
      <c r="DB2220" s="1">
        <v>50.682</v>
      </c>
      <c r="DF2220" s="1">
        <v>702.636</v>
      </c>
      <c r="DG2220" s="1">
        <v>7.23</v>
      </c>
      <c r="DI2220" s="1">
        <v>62.76</v>
      </c>
      <c r="DN2220" s="1">
        <v>110.789</v>
      </c>
      <c r="DO2220" s="1">
        <v>1.14</v>
      </c>
      <c r="DQ2220" s="1">
        <v>9.896</v>
      </c>
      <c r="DV2220" s="1">
        <v>74.831</v>
      </c>
      <c r="DW2220" s="1">
        <v>0.77</v>
      </c>
      <c r="DY2220" s="1">
        <v>6.684</v>
      </c>
    </row>
    <row r="2221">
      <c r="A2221" s="1" t="s">
        <v>308</v>
      </c>
      <c r="B2221" s="1">
        <v>2022.0</v>
      </c>
      <c r="C2221" s="1" t="s">
        <v>309</v>
      </c>
      <c r="D2221" s="1">
        <v>1.0463826E7</v>
      </c>
      <c r="E2221" s="1">
        <v>4.9738256384E10</v>
      </c>
      <c r="J2221" s="1">
        <v>119.459</v>
      </c>
      <c r="K2221" s="1">
        <v>1.25</v>
      </c>
      <c r="L2221" s="1">
        <v>10.62</v>
      </c>
      <c r="N2221" s="1">
        <v>293.118</v>
      </c>
      <c r="S2221" s="1">
        <v>6.69</v>
      </c>
      <c r="T2221" s="1">
        <v>0.07</v>
      </c>
      <c r="Y2221" s="1">
        <v>0.595</v>
      </c>
      <c r="AA2221" s="1">
        <v>11.96</v>
      </c>
      <c r="AB2221" s="1">
        <v>1142.985</v>
      </c>
      <c r="AC2221" s="1">
        <v>11.77</v>
      </c>
      <c r="AE2221" s="1">
        <v>4.599</v>
      </c>
      <c r="AF2221" s="1">
        <v>2.331</v>
      </c>
      <c r="AG2221" s="1">
        <v>5066.316</v>
      </c>
      <c r="AH2221" s="1">
        <v>1.066</v>
      </c>
      <c r="AK2221" s="1">
        <v>436.743</v>
      </c>
      <c r="AL2221" s="1">
        <v>4.57</v>
      </c>
      <c r="AO2221" s="1">
        <v>38.828</v>
      </c>
      <c r="AT2221" s="1">
        <v>0.0</v>
      </c>
      <c r="AU2221" s="1">
        <v>0.0</v>
      </c>
      <c r="BA2221" s="1">
        <v>0.0</v>
      </c>
      <c r="BC2221" s="1">
        <v>3.45</v>
      </c>
      <c r="BG2221" s="1">
        <v>370.801</v>
      </c>
      <c r="BH2221" s="1">
        <v>3.88</v>
      </c>
      <c r="BJ2221" s="1">
        <v>32.965</v>
      </c>
      <c r="BO2221" s="1">
        <v>688.085</v>
      </c>
      <c r="BP2221" s="1">
        <v>7.2</v>
      </c>
      <c r="BR2221" s="1">
        <v>61.172</v>
      </c>
      <c r="BT2221" s="1">
        <v>0.19</v>
      </c>
      <c r="BU2221" s="1">
        <v>1.589</v>
      </c>
      <c r="BY2221" s="1">
        <v>0.0</v>
      </c>
      <c r="BZ2221" s="1">
        <v>0.0</v>
      </c>
      <c r="CB2221" s="1">
        <v>0.0</v>
      </c>
      <c r="CG2221" s="1">
        <v>430.053</v>
      </c>
      <c r="CH2221" s="1">
        <v>4.5</v>
      </c>
      <c r="CN2221" s="1">
        <v>38.233</v>
      </c>
      <c r="CQ2221" s="1">
        <v>1.59</v>
      </c>
      <c r="CR2221" s="1">
        <v>0.34</v>
      </c>
      <c r="CU2221" s="1">
        <v>151.952</v>
      </c>
      <c r="CV2221" s="1">
        <v>32.493</v>
      </c>
      <c r="CX2221" s="1">
        <v>13.509</v>
      </c>
      <c r="CY2221" s="1">
        <v>2.889</v>
      </c>
      <c r="DA2221" s="1">
        <v>1124.828</v>
      </c>
      <c r="DB2221" s="1">
        <v>53.013</v>
      </c>
      <c r="DF2221" s="1">
        <v>688.085</v>
      </c>
      <c r="DG2221" s="1">
        <v>7.2</v>
      </c>
      <c r="DI2221" s="1">
        <v>61.172</v>
      </c>
      <c r="DN2221" s="1">
        <v>99.39</v>
      </c>
      <c r="DO2221" s="1">
        <v>1.04</v>
      </c>
      <c r="DQ2221" s="1">
        <v>8.836</v>
      </c>
      <c r="DV2221" s="1">
        <v>65.941</v>
      </c>
      <c r="DW2221" s="1">
        <v>0.69</v>
      </c>
      <c r="DY2221" s="1">
        <v>5.862</v>
      </c>
    </row>
    <row r="2222">
      <c r="A2222" s="1" t="s">
        <v>308</v>
      </c>
      <c r="B2222" s="1">
        <v>2023.0</v>
      </c>
      <c r="C2222" s="1" t="s">
        <v>309</v>
      </c>
      <c r="D2222" s="1">
        <v>1.0644802E7</v>
      </c>
      <c r="J2222" s="1">
        <v>117.428</v>
      </c>
      <c r="K2222" s="1">
        <v>1.25</v>
      </c>
      <c r="L2222" s="1">
        <v>10.675</v>
      </c>
      <c r="N2222" s="1">
        <v>289.496</v>
      </c>
      <c r="S2222" s="1">
        <v>0.0</v>
      </c>
      <c r="T2222" s="1">
        <v>0.0</v>
      </c>
      <c r="Y2222" s="1">
        <v>0.0</v>
      </c>
      <c r="AA2222" s="1">
        <v>11.92</v>
      </c>
      <c r="AB2222" s="1">
        <v>1119.795</v>
      </c>
      <c r="AC2222" s="1">
        <v>11.71</v>
      </c>
      <c r="AE2222" s="1">
        <v>-2.068</v>
      </c>
      <c r="AF2222" s="1">
        <v>-1.097</v>
      </c>
      <c r="AG2222" s="1">
        <v>4877.168</v>
      </c>
      <c r="AK2222" s="1">
        <v>422.742</v>
      </c>
      <c r="AL2222" s="1">
        <v>4.5</v>
      </c>
      <c r="AO2222" s="1">
        <v>38.429</v>
      </c>
      <c r="AT2222" s="1">
        <v>0.0</v>
      </c>
      <c r="AU2222" s="1">
        <v>0.0</v>
      </c>
      <c r="BA2222" s="1">
        <v>0.0</v>
      </c>
      <c r="BC2222" s="1">
        <v>3.39</v>
      </c>
      <c r="BG2222" s="1">
        <v>364.497</v>
      </c>
      <c r="BH2222" s="1">
        <v>3.88</v>
      </c>
      <c r="BJ2222" s="1">
        <v>33.134</v>
      </c>
      <c r="BO2222" s="1">
        <v>677.326</v>
      </c>
      <c r="BP2222" s="1">
        <v>7.21</v>
      </c>
      <c r="BR2222" s="1">
        <v>61.571</v>
      </c>
      <c r="BT2222" s="1">
        <v>0.21</v>
      </c>
      <c r="BU2222" s="1">
        <v>1.762</v>
      </c>
      <c r="BY2222" s="1">
        <v>0.0</v>
      </c>
      <c r="BZ2222" s="1">
        <v>0.0</v>
      </c>
      <c r="CB2222" s="1">
        <v>0.0</v>
      </c>
      <c r="CG2222" s="1">
        <v>422.742</v>
      </c>
      <c r="CH2222" s="1">
        <v>4.5</v>
      </c>
      <c r="CN2222" s="1">
        <v>38.429</v>
      </c>
      <c r="CQ2222" s="1">
        <v>1.6</v>
      </c>
      <c r="CR2222" s="1">
        <v>0.35</v>
      </c>
      <c r="CU2222" s="1">
        <v>150.308</v>
      </c>
      <c r="CV2222" s="1">
        <v>32.88</v>
      </c>
      <c r="CX2222" s="1">
        <v>13.664</v>
      </c>
      <c r="CY2222" s="1">
        <v>2.989</v>
      </c>
      <c r="DA2222" s="1">
        <v>1100.067</v>
      </c>
      <c r="DB2222" s="1">
        <v>51.916</v>
      </c>
      <c r="DF2222" s="1">
        <v>677.326</v>
      </c>
      <c r="DG2222" s="1">
        <v>7.21</v>
      </c>
      <c r="DI2222" s="1">
        <v>61.571</v>
      </c>
      <c r="DN2222" s="1">
        <v>97.7</v>
      </c>
      <c r="DO2222" s="1">
        <v>1.04</v>
      </c>
      <c r="DQ2222" s="1">
        <v>8.881</v>
      </c>
      <c r="DV2222" s="1">
        <v>64.82</v>
      </c>
      <c r="DW2222" s="1">
        <v>0.69</v>
      </c>
      <c r="DY2222" s="1">
        <v>5.892</v>
      </c>
    </row>
    <row r="2223">
      <c r="A2223" s="1" t="s">
        <v>310</v>
      </c>
      <c r="B2223" s="1">
        <v>2000.0</v>
      </c>
      <c r="C2223" s="1" t="s">
        <v>311</v>
      </c>
      <c r="D2223" s="1">
        <v>6704622.0</v>
      </c>
      <c r="E2223" s="1">
        <v>2.18622148608E11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792.386</v>
      </c>
      <c r="O2223" s="1">
        <v>16.207</v>
      </c>
      <c r="P2223" s="1">
        <v>7.036</v>
      </c>
      <c r="Q2223" s="1">
        <v>7524.619</v>
      </c>
      <c r="R2223" s="1">
        <v>50.45</v>
      </c>
      <c r="S2223" s="1">
        <v>2814.477</v>
      </c>
      <c r="T2223" s="1">
        <v>18.87</v>
      </c>
      <c r="V2223" s="1">
        <v>0.0</v>
      </c>
      <c r="W2223" s="1">
        <v>0.0</v>
      </c>
      <c r="X2223" s="1">
        <v>0.0</v>
      </c>
      <c r="Y2223" s="1">
        <v>60.365</v>
      </c>
      <c r="Z2223" s="1">
        <v>25.547</v>
      </c>
      <c r="AA2223" s="1">
        <v>40.28</v>
      </c>
      <c r="AB2223" s="1">
        <v>6007.795</v>
      </c>
      <c r="AC2223" s="1">
        <v>31.26</v>
      </c>
      <c r="AD2223" s="1">
        <v>15.83</v>
      </c>
      <c r="AE2223" s="1">
        <v>4.694</v>
      </c>
      <c r="AF2223" s="1">
        <v>8.854</v>
      </c>
      <c r="AG2223" s="1">
        <v>29453.611</v>
      </c>
      <c r="AH2223" s="1">
        <v>0.903</v>
      </c>
      <c r="AI2223" s="1">
        <v>4.694</v>
      </c>
      <c r="AJ2223" s="1">
        <v>8.854</v>
      </c>
      <c r="AK2223" s="1">
        <v>4662.455</v>
      </c>
      <c r="AL2223" s="1">
        <v>31.26</v>
      </c>
      <c r="AM2223" s="1">
        <v>29453.609</v>
      </c>
      <c r="AN2223" s="1">
        <v>197.475</v>
      </c>
      <c r="AO2223" s="1">
        <v>100.0</v>
      </c>
      <c r="AP2223" s="1">
        <v>100.0</v>
      </c>
      <c r="AQ2223" s="1">
        <v>-9.599</v>
      </c>
      <c r="AR2223" s="1">
        <v>-2.988</v>
      </c>
      <c r="AS2223" s="1">
        <v>28.137</v>
      </c>
      <c r="AT2223" s="1">
        <v>1825.606</v>
      </c>
      <c r="AU2223" s="1">
        <v>12.24</v>
      </c>
      <c r="AV2223" s="1">
        <v>4196.649</v>
      </c>
      <c r="AX2223" s="1">
        <v>0.0</v>
      </c>
      <c r="AY2223" s="1">
        <v>0.0</v>
      </c>
      <c r="AZ2223" s="1">
        <v>0.0</v>
      </c>
      <c r="BA2223" s="1">
        <v>39.155</v>
      </c>
      <c r="BB2223" s="1">
        <v>14.248</v>
      </c>
      <c r="BC2223" s="1">
        <v>24.77</v>
      </c>
      <c r="BE2223" s="1">
        <v>0.0</v>
      </c>
      <c r="BF2223" s="1">
        <v>0.0</v>
      </c>
      <c r="BG2223" s="1">
        <v>0.0</v>
      </c>
      <c r="BH2223" s="1">
        <v>0.0</v>
      </c>
      <c r="BI2223" s="1">
        <v>0.0</v>
      </c>
      <c r="BJ2223" s="1">
        <v>0.0</v>
      </c>
      <c r="BK2223" s="1">
        <v>0.0</v>
      </c>
      <c r="BM2223" s="1">
        <v>0.0</v>
      </c>
      <c r="BN2223" s="1">
        <v>0.0</v>
      </c>
      <c r="BO2223" s="1">
        <v>0.0</v>
      </c>
      <c r="BP2223" s="1">
        <v>0.0</v>
      </c>
      <c r="BQ2223" s="1">
        <v>0.0</v>
      </c>
      <c r="BR2223" s="1">
        <v>0.0</v>
      </c>
      <c r="BS2223" s="1">
        <v>0.0</v>
      </c>
      <c r="BT2223" s="1">
        <v>9.02</v>
      </c>
      <c r="BU2223" s="1">
        <v>22.393</v>
      </c>
      <c r="BW2223" s="1">
        <v>0.0</v>
      </c>
      <c r="BX2223" s="1">
        <v>0.0</v>
      </c>
      <c r="BY2223" s="1">
        <v>0.0</v>
      </c>
      <c r="BZ2223" s="1">
        <v>0.0</v>
      </c>
      <c r="CA2223" s="1">
        <v>0.0</v>
      </c>
      <c r="CB2223" s="1">
        <v>0.0</v>
      </c>
      <c r="CC2223" s="1">
        <v>0.0</v>
      </c>
      <c r="CD2223" s="1">
        <v>4.212</v>
      </c>
      <c r="CE2223" s="1">
        <v>4.805</v>
      </c>
      <c r="CF2223" s="1">
        <v>118.889</v>
      </c>
      <c r="CG2223" s="1">
        <v>22.373</v>
      </c>
      <c r="CH2223" s="1">
        <v>0.15</v>
      </c>
      <c r="CI2223" s="1">
        <v>17732.342</v>
      </c>
      <c r="CK2223" s="1">
        <v>0.0</v>
      </c>
      <c r="CL2223" s="1">
        <v>0.0</v>
      </c>
      <c r="CM2223" s="1">
        <v>0.0</v>
      </c>
      <c r="CN2223" s="1">
        <v>0.48</v>
      </c>
      <c r="CO2223" s="1">
        <v>60.204</v>
      </c>
      <c r="CP2223" s="1">
        <v>0.0</v>
      </c>
      <c r="CQ2223" s="1">
        <v>0.0</v>
      </c>
      <c r="CR2223" s="1">
        <v>0.0</v>
      </c>
      <c r="CT2223" s="1">
        <v>0.0</v>
      </c>
      <c r="CU2223" s="1">
        <v>0.0</v>
      </c>
      <c r="CV2223" s="1">
        <v>0.0</v>
      </c>
      <c r="CW2223" s="1">
        <v>0.0</v>
      </c>
      <c r="CX2223" s="1">
        <v>0.0</v>
      </c>
      <c r="CY2223" s="1">
        <v>0.0</v>
      </c>
      <c r="CZ2223" s="1">
        <v>0.0</v>
      </c>
      <c r="DA2223" s="1">
        <v>4662.455</v>
      </c>
      <c r="DB2223" s="1">
        <v>197.475</v>
      </c>
      <c r="DD2223" s="1">
        <v>0.0</v>
      </c>
      <c r="DE2223" s="1">
        <v>0.0</v>
      </c>
      <c r="DF2223" s="1">
        <v>0.0</v>
      </c>
      <c r="DG2223" s="1">
        <v>0.0</v>
      </c>
      <c r="DH2223" s="1">
        <v>0.0</v>
      </c>
      <c r="DI2223" s="1">
        <v>0.0</v>
      </c>
      <c r="DJ2223" s="1">
        <v>0.0</v>
      </c>
      <c r="DL2223" s="1">
        <v>0.0</v>
      </c>
      <c r="DM2223" s="1">
        <v>0.0</v>
      </c>
      <c r="DN2223" s="1">
        <v>0.0</v>
      </c>
      <c r="DO2223" s="1">
        <v>0.0</v>
      </c>
      <c r="DP2223" s="1">
        <v>0.0</v>
      </c>
      <c r="DQ2223" s="1">
        <v>0.0</v>
      </c>
      <c r="DR2223" s="1">
        <v>0.0</v>
      </c>
      <c r="DT2223" s="1">
        <v>0.0</v>
      </c>
      <c r="DU2223" s="1">
        <v>0.0</v>
      </c>
      <c r="DV2223" s="1">
        <v>0.0</v>
      </c>
      <c r="DW2223" s="1">
        <v>0.0</v>
      </c>
      <c r="DX2223" s="1">
        <v>0.0</v>
      </c>
      <c r="DY2223" s="1">
        <v>0.0</v>
      </c>
      <c r="DZ2223" s="1">
        <v>0.0</v>
      </c>
    </row>
    <row r="2224">
      <c r="A2224" s="1" t="s">
        <v>310</v>
      </c>
      <c r="B2224" s="1">
        <v>2001.0</v>
      </c>
      <c r="C2224" s="1" t="s">
        <v>311</v>
      </c>
      <c r="D2224" s="1">
        <v>6774195.0</v>
      </c>
      <c r="E2224" s="1">
        <v>2.19159412736E11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796.354</v>
      </c>
      <c r="O2224" s="1">
        <v>57.956</v>
      </c>
      <c r="P2224" s="1">
        <v>29.239</v>
      </c>
      <c r="Q2224" s="1">
        <v>11763.513</v>
      </c>
      <c r="R2224" s="1">
        <v>79.688</v>
      </c>
      <c r="S2224" s="1">
        <v>2927.285</v>
      </c>
      <c r="T2224" s="1">
        <v>19.83</v>
      </c>
      <c r="V2224" s="1">
        <v>0.0</v>
      </c>
      <c r="W2224" s="1">
        <v>0.0</v>
      </c>
      <c r="X2224" s="1">
        <v>0.0</v>
      </c>
      <c r="Y2224" s="1">
        <v>61.279</v>
      </c>
      <c r="Z2224" s="1">
        <v>31.949</v>
      </c>
      <c r="AA2224" s="1">
        <v>41.13</v>
      </c>
      <c r="AB2224" s="1">
        <v>6071.57</v>
      </c>
      <c r="AC2224" s="1">
        <v>32.36</v>
      </c>
      <c r="AD2224" s="1">
        <v>12.974</v>
      </c>
      <c r="AE2224" s="1">
        <v>26.305</v>
      </c>
      <c r="AF2224" s="1">
        <v>51.945</v>
      </c>
      <c r="AG2224" s="1">
        <v>36819.168</v>
      </c>
      <c r="AH2224" s="1">
        <v>1.138</v>
      </c>
      <c r="AI2224" s="1">
        <v>26.305</v>
      </c>
      <c r="AJ2224" s="1">
        <v>51.945</v>
      </c>
      <c r="AK2224" s="1">
        <v>4776.952</v>
      </c>
      <c r="AL2224" s="1">
        <v>32.36</v>
      </c>
      <c r="AM2224" s="1">
        <v>36819.168</v>
      </c>
      <c r="AN2224" s="1">
        <v>249.42</v>
      </c>
      <c r="AO2224" s="1">
        <v>100.0</v>
      </c>
      <c r="AP2224" s="1">
        <v>100.0</v>
      </c>
      <c r="AQ2224" s="1">
        <v>0.923</v>
      </c>
      <c r="AR2224" s="1">
        <v>0.26</v>
      </c>
      <c r="AS2224" s="1">
        <v>28.397</v>
      </c>
      <c r="AT2224" s="1">
        <v>1826.047</v>
      </c>
      <c r="AU2224" s="1">
        <v>12.37</v>
      </c>
      <c r="AV2224" s="1">
        <v>4191.893</v>
      </c>
      <c r="AX2224" s="1">
        <v>0.0</v>
      </c>
      <c r="AY2224" s="1">
        <v>0.0</v>
      </c>
      <c r="AZ2224" s="1">
        <v>0.0</v>
      </c>
      <c r="BA2224" s="1">
        <v>38.226</v>
      </c>
      <c r="BB2224" s="1">
        <v>11.385</v>
      </c>
      <c r="BC2224" s="1">
        <v>25.77</v>
      </c>
      <c r="BE2224" s="1">
        <v>0.0</v>
      </c>
      <c r="BF2224" s="1">
        <v>0.0</v>
      </c>
      <c r="BG2224" s="1">
        <v>0.0</v>
      </c>
      <c r="BH2224" s="1">
        <v>0.0</v>
      </c>
      <c r="BI2224" s="1">
        <v>0.0</v>
      </c>
      <c r="BJ2224" s="1">
        <v>0.0</v>
      </c>
      <c r="BK2224" s="1">
        <v>0.0</v>
      </c>
      <c r="BM2224" s="1">
        <v>0.0</v>
      </c>
      <c r="BN2224" s="1">
        <v>0.0</v>
      </c>
      <c r="BO2224" s="1">
        <v>0.0</v>
      </c>
      <c r="BP2224" s="1">
        <v>0.0</v>
      </c>
      <c r="BQ2224" s="1">
        <v>0.0</v>
      </c>
      <c r="BR2224" s="1">
        <v>0.0</v>
      </c>
      <c r="BS2224" s="1">
        <v>0.0</v>
      </c>
      <c r="BT2224" s="1">
        <v>8.77</v>
      </c>
      <c r="BU2224" s="1">
        <v>21.323</v>
      </c>
      <c r="BW2224" s="1">
        <v>0.0</v>
      </c>
      <c r="BX2224" s="1">
        <v>0.0</v>
      </c>
      <c r="BY2224" s="1">
        <v>0.0</v>
      </c>
      <c r="BZ2224" s="1">
        <v>0.0</v>
      </c>
      <c r="CA2224" s="1">
        <v>0.0</v>
      </c>
      <c r="CB2224" s="1">
        <v>0.0</v>
      </c>
      <c r="CC2224" s="1">
        <v>0.0</v>
      </c>
      <c r="CD2224" s="1">
        <v>18.88</v>
      </c>
      <c r="CE2224" s="1">
        <v>22.447</v>
      </c>
      <c r="CF2224" s="1">
        <v>141.335</v>
      </c>
      <c r="CG2224" s="1">
        <v>23.619</v>
      </c>
      <c r="CH2224" s="1">
        <v>0.16</v>
      </c>
      <c r="CI2224" s="1">
        <v>20863.762</v>
      </c>
      <c r="CK2224" s="1">
        <v>0.0</v>
      </c>
      <c r="CL2224" s="1">
        <v>0.0</v>
      </c>
      <c r="CM2224" s="1">
        <v>0.0</v>
      </c>
      <c r="CN2224" s="1">
        <v>0.494</v>
      </c>
      <c r="CO2224" s="1">
        <v>56.665</v>
      </c>
      <c r="CP2224" s="1">
        <v>0.0</v>
      </c>
      <c r="CQ2224" s="1">
        <v>0.0</v>
      </c>
      <c r="CR2224" s="1">
        <v>0.0</v>
      </c>
      <c r="CT2224" s="1">
        <v>0.0</v>
      </c>
      <c r="CU2224" s="1">
        <v>0.0</v>
      </c>
      <c r="CV2224" s="1">
        <v>0.0</v>
      </c>
      <c r="CW2224" s="1">
        <v>0.0</v>
      </c>
      <c r="CX2224" s="1">
        <v>0.0</v>
      </c>
      <c r="CY2224" s="1">
        <v>0.0</v>
      </c>
      <c r="CZ2224" s="1">
        <v>0.0</v>
      </c>
      <c r="DA2224" s="1">
        <v>4776.952</v>
      </c>
      <c r="DB2224" s="1">
        <v>249.42</v>
      </c>
      <c r="DD2224" s="1">
        <v>0.0</v>
      </c>
      <c r="DE2224" s="1">
        <v>0.0</v>
      </c>
      <c r="DF2224" s="1">
        <v>0.0</v>
      </c>
      <c r="DG2224" s="1">
        <v>0.0</v>
      </c>
      <c r="DH2224" s="1">
        <v>0.0</v>
      </c>
      <c r="DI2224" s="1">
        <v>0.0</v>
      </c>
      <c r="DJ2224" s="1">
        <v>0.0</v>
      </c>
      <c r="DL2224" s="1">
        <v>0.0</v>
      </c>
      <c r="DM2224" s="1">
        <v>0.0</v>
      </c>
      <c r="DN2224" s="1">
        <v>0.0</v>
      </c>
      <c r="DO2224" s="1">
        <v>0.0</v>
      </c>
      <c r="DP2224" s="1">
        <v>0.0</v>
      </c>
      <c r="DQ2224" s="1">
        <v>0.0</v>
      </c>
      <c r="DR2224" s="1">
        <v>0.0</v>
      </c>
      <c r="DT2224" s="1">
        <v>0.0</v>
      </c>
      <c r="DU2224" s="1">
        <v>0.0</v>
      </c>
      <c r="DV2224" s="1">
        <v>0.0</v>
      </c>
      <c r="DW2224" s="1">
        <v>0.0</v>
      </c>
      <c r="DX2224" s="1">
        <v>0.0</v>
      </c>
      <c r="DY2224" s="1">
        <v>0.0</v>
      </c>
      <c r="DZ2224" s="1">
        <v>0.0</v>
      </c>
    </row>
    <row r="2225">
      <c r="A2225" s="1" t="s">
        <v>310</v>
      </c>
      <c r="B2225" s="1">
        <v>2002.0</v>
      </c>
      <c r="C2225" s="1" t="s">
        <v>311</v>
      </c>
      <c r="D2225" s="1">
        <v>6821361.0</v>
      </c>
      <c r="E2225" s="1">
        <v>2.22182539264E11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807.187</v>
      </c>
      <c r="O2225" s="1">
        <v>-22.211</v>
      </c>
      <c r="P2225" s="1">
        <v>-17.7</v>
      </c>
      <c r="Q2225" s="1">
        <v>9087.426</v>
      </c>
      <c r="R2225" s="1">
        <v>61.989</v>
      </c>
      <c r="S2225" s="1">
        <v>3206.105</v>
      </c>
      <c r="T2225" s="1">
        <v>21.87</v>
      </c>
      <c r="V2225" s="1">
        <v>0.0</v>
      </c>
      <c r="W2225" s="1">
        <v>0.0</v>
      </c>
      <c r="X2225" s="1">
        <v>0.0</v>
      </c>
      <c r="Y2225" s="1">
        <v>63.891</v>
      </c>
      <c r="Z2225" s="1">
        <v>25.464</v>
      </c>
      <c r="AA2225" s="1">
        <v>42.24</v>
      </c>
      <c r="AB2225" s="1">
        <v>6192.313</v>
      </c>
      <c r="AC2225" s="1">
        <v>34.23</v>
      </c>
      <c r="AD2225" s="1">
        <v>14.061</v>
      </c>
      <c r="AE2225" s="1">
        <v>-2.401</v>
      </c>
      <c r="AF2225" s="1">
        <v>-5.988</v>
      </c>
      <c r="AG2225" s="1">
        <v>35686.797</v>
      </c>
      <c r="AH2225" s="1">
        <v>1.096</v>
      </c>
      <c r="AI2225" s="1">
        <v>-2.401</v>
      </c>
      <c r="AJ2225" s="1">
        <v>-5.988</v>
      </c>
      <c r="AK2225" s="1">
        <v>5018.06</v>
      </c>
      <c r="AL2225" s="1">
        <v>34.23</v>
      </c>
      <c r="AM2225" s="1">
        <v>35686.797</v>
      </c>
      <c r="AN2225" s="1">
        <v>243.433</v>
      </c>
      <c r="AO2225" s="1">
        <v>100.0</v>
      </c>
      <c r="AP2225" s="1">
        <v>100.0</v>
      </c>
      <c r="AQ2225" s="1">
        <v>-4.998</v>
      </c>
      <c r="AR2225" s="1">
        <v>-1.419</v>
      </c>
      <c r="AS2225" s="1">
        <v>26.978</v>
      </c>
      <c r="AT2225" s="1">
        <v>1787.033</v>
      </c>
      <c r="AU2225" s="1">
        <v>12.19</v>
      </c>
      <c r="AV2225" s="1">
        <v>3954.861</v>
      </c>
      <c r="AX2225" s="1">
        <v>0.0</v>
      </c>
      <c r="AY2225" s="1">
        <v>0.0</v>
      </c>
      <c r="AZ2225" s="1">
        <v>0.0</v>
      </c>
      <c r="BA2225" s="1">
        <v>35.612</v>
      </c>
      <c r="BB2225" s="1">
        <v>11.082</v>
      </c>
      <c r="BC2225" s="1">
        <v>27.63</v>
      </c>
      <c r="BE2225" s="1">
        <v>0.0</v>
      </c>
      <c r="BF2225" s="1">
        <v>0.0</v>
      </c>
      <c r="BG2225" s="1">
        <v>0.0</v>
      </c>
      <c r="BH2225" s="1">
        <v>0.0</v>
      </c>
      <c r="BI2225" s="1">
        <v>0.0</v>
      </c>
      <c r="BJ2225" s="1">
        <v>0.0</v>
      </c>
      <c r="BK2225" s="1">
        <v>0.0</v>
      </c>
      <c r="BM2225" s="1">
        <v>0.0</v>
      </c>
      <c r="BN2225" s="1">
        <v>0.0</v>
      </c>
      <c r="BO2225" s="1">
        <v>0.0</v>
      </c>
      <c r="BP2225" s="1">
        <v>0.0</v>
      </c>
      <c r="BQ2225" s="1">
        <v>0.0</v>
      </c>
      <c r="BR2225" s="1">
        <v>0.0</v>
      </c>
      <c r="BS2225" s="1">
        <v>0.0</v>
      </c>
      <c r="BT2225" s="1">
        <v>8.01</v>
      </c>
      <c r="BU2225" s="1">
        <v>18.963</v>
      </c>
      <c r="BW2225" s="1">
        <v>0.0</v>
      </c>
      <c r="BX2225" s="1">
        <v>0.0</v>
      </c>
      <c r="BY2225" s="1">
        <v>0.0</v>
      </c>
      <c r="BZ2225" s="1">
        <v>0.0</v>
      </c>
      <c r="CA2225" s="1">
        <v>0.0</v>
      </c>
      <c r="CB2225" s="1">
        <v>0.0</v>
      </c>
      <c r="CC2225" s="1">
        <v>0.0</v>
      </c>
      <c r="CD2225" s="1">
        <v>9.291</v>
      </c>
      <c r="CE2225" s="1">
        <v>13.131</v>
      </c>
      <c r="CF2225" s="1">
        <v>154.466</v>
      </c>
      <c r="CG2225" s="1">
        <v>24.922</v>
      </c>
      <c r="CH2225" s="1">
        <v>0.17</v>
      </c>
      <c r="CI2225" s="1">
        <v>22644.512</v>
      </c>
      <c r="CK2225" s="1">
        <v>0.0</v>
      </c>
      <c r="CL2225" s="1">
        <v>0.0</v>
      </c>
      <c r="CM2225" s="1">
        <v>0.0</v>
      </c>
      <c r="CN2225" s="1">
        <v>0.497</v>
      </c>
      <c r="CO2225" s="1">
        <v>63.453</v>
      </c>
      <c r="CP2225" s="1">
        <v>0.0</v>
      </c>
      <c r="CQ2225" s="1">
        <v>0.0</v>
      </c>
      <c r="CR2225" s="1">
        <v>0.0</v>
      </c>
      <c r="CT2225" s="1">
        <v>0.0</v>
      </c>
      <c r="CU2225" s="1">
        <v>0.0</v>
      </c>
      <c r="CV2225" s="1">
        <v>0.0</v>
      </c>
      <c r="CW2225" s="1">
        <v>0.0</v>
      </c>
      <c r="CX2225" s="1">
        <v>0.0</v>
      </c>
      <c r="CY2225" s="1">
        <v>0.0</v>
      </c>
      <c r="CZ2225" s="1">
        <v>0.0</v>
      </c>
      <c r="DA2225" s="1">
        <v>5018.06</v>
      </c>
      <c r="DB2225" s="1">
        <v>243.433</v>
      </c>
      <c r="DD2225" s="1">
        <v>0.0</v>
      </c>
      <c r="DE2225" s="1">
        <v>0.0</v>
      </c>
      <c r="DF2225" s="1">
        <v>0.0</v>
      </c>
      <c r="DG2225" s="1">
        <v>0.0</v>
      </c>
      <c r="DH2225" s="1">
        <v>0.0</v>
      </c>
      <c r="DI2225" s="1">
        <v>0.0</v>
      </c>
      <c r="DJ2225" s="1">
        <v>0.0</v>
      </c>
      <c r="DL2225" s="1">
        <v>0.0</v>
      </c>
      <c r="DM2225" s="1">
        <v>0.0</v>
      </c>
      <c r="DN2225" s="1">
        <v>0.0</v>
      </c>
      <c r="DO2225" s="1">
        <v>0.0</v>
      </c>
      <c r="DP2225" s="1">
        <v>0.0</v>
      </c>
      <c r="DQ2225" s="1">
        <v>0.0</v>
      </c>
      <c r="DR2225" s="1">
        <v>0.0</v>
      </c>
      <c r="DT2225" s="1">
        <v>0.0</v>
      </c>
      <c r="DU2225" s="1">
        <v>0.0</v>
      </c>
      <c r="DV2225" s="1">
        <v>0.0</v>
      </c>
      <c r="DW2225" s="1">
        <v>0.0</v>
      </c>
      <c r="DX2225" s="1">
        <v>0.0</v>
      </c>
      <c r="DY2225" s="1">
        <v>0.0</v>
      </c>
      <c r="DZ2225" s="1">
        <v>0.0</v>
      </c>
    </row>
    <row r="2226">
      <c r="A2226" s="1" t="s">
        <v>310</v>
      </c>
      <c r="B2226" s="1">
        <v>2003.0</v>
      </c>
      <c r="C2226" s="1" t="s">
        <v>311</v>
      </c>
      <c r="D2226" s="1">
        <v>6858869.0</v>
      </c>
      <c r="E2226" s="1">
        <v>2.25487405056E11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866.497</v>
      </c>
      <c r="O2226" s="1">
        <v>26.822</v>
      </c>
      <c r="P2226" s="1">
        <v>16.627</v>
      </c>
      <c r="Q2226" s="1">
        <v>11461.843</v>
      </c>
      <c r="R2226" s="1">
        <v>78.615</v>
      </c>
      <c r="S2226" s="1">
        <v>4021.071</v>
      </c>
      <c r="T2226" s="1">
        <v>27.58</v>
      </c>
      <c r="V2226" s="1">
        <v>0.0</v>
      </c>
      <c r="W2226" s="1">
        <v>0.0</v>
      </c>
      <c r="X2226" s="1">
        <v>0.0</v>
      </c>
      <c r="Y2226" s="1">
        <v>77.844</v>
      </c>
      <c r="Z2226" s="1">
        <v>31.27</v>
      </c>
      <c r="AA2226" s="1">
        <v>42.82</v>
      </c>
      <c r="AB2226" s="1">
        <v>6243.012</v>
      </c>
      <c r="AC2226" s="1">
        <v>35.43</v>
      </c>
      <c r="AD2226" s="1">
        <v>14.093</v>
      </c>
      <c r="AE2226" s="1">
        <v>3.275</v>
      </c>
      <c r="AF2226" s="1">
        <v>7.973</v>
      </c>
      <c r="AG2226" s="1">
        <v>36654.066</v>
      </c>
      <c r="AH2226" s="1">
        <v>1.115</v>
      </c>
      <c r="AI2226" s="1">
        <v>3.275</v>
      </c>
      <c r="AJ2226" s="1">
        <v>7.973</v>
      </c>
      <c r="AK2226" s="1">
        <v>5165.575</v>
      </c>
      <c r="AL2226" s="1">
        <v>35.43</v>
      </c>
      <c r="AM2226" s="1">
        <v>36654.066</v>
      </c>
      <c r="AN2226" s="1">
        <v>251.405</v>
      </c>
      <c r="AO2226" s="1">
        <v>100.0</v>
      </c>
      <c r="AP2226" s="1">
        <v>100.0</v>
      </c>
      <c r="AQ2226" s="1">
        <v>-35.696</v>
      </c>
      <c r="AR2226" s="1">
        <v>-9.63</v>
      </c>
      <c r="AS2226" s="1">
        <v>17.348</v>
      </c>
      <c r="AT2226" s="1">
        <v>1115.344</v>
      </c>
      <c r="AU2226" s="1">
        <v>7.65</v>
      </c>
      <c r="AV2226" s="1">
        <v>2529.219</v>
      </c>
      <c r="AX2226" s="1">
        <v>0.0</v>
      </c>
      <c r="AY2226" s="1">
        <v>0.0</v>
      </c>
      <c r="AZ2226" s="1">
        <v>0.0</v>
      </c>
      <c r="BA2226" s="1">
        <v>21.592</v>
      </c>
      <c r="BB2226" s="1">
        <v>6.9</v>
      </c>
      <c r="BC2226" s="1">
        <v>30.7</v>
      </c>
      <c r="BE2226" s="1">
        <v>0.0</v>
      </c>
      <c r="BF2226" s="1">
        <v>0.0</v>
      </c>
      <c r="BG2226" s="1">
        <v>0.0</v>
      </c>
      <c r="BH2226" s="1">
        <v>0.0</v>
      </c>
      <c r="BI2226" s="1">
        <v>0.0</v>
      </c>
      <c r="BJ2226" s="1">
        <v>0.0</v>
      </c>
      <c r="BK2226" s="1">
        <v>0.0</v>
      </c>
      <c r="BM2226" s="1">
        <v>0.0</v>
      </c>
      <c r="BN2226" s="1">
        <v>0.0</v>
      </c>
      <c r="BO2226" s="1">
        <v>0.0</v>
      </c>
      <c r="BP2226" s="1">
        <v>0.0</v>
      </c>
      <c r="BQ2226" s="1">
        <v>0.0</v>
      </c>
      <c r="BR2226" s="1">
        <v>0.0</v>
      </c>
      <c r="BS2226" s="1">
        <v>0.0</v>
      </c>
      <c r="BT2226" s="1">
        <v>7.39</v>
      </c>
      <c r="BU2226" s="1">
        <v>17.258</v>
      </c>
      <c r="BW2226" s="1">
        <v>0.0</v>
      </c>
      <c r="BX2226" s="1">
        <v>0.0</v>
      </c>
      <c r="BY2226" s="1">
        <v>0.0</v>
      </c>
      <c r="BZ2226" s="1">
        <v>0.0</v>
      </c>
      <c r="CA2226" s="1">
        <v>0.0</v>
      </c>
      <c r="CB2226" s="1">
        <v>0.0</v>
      </c>
      <c r="CC2226" s="1">
        <v>0.0</v>
      </c>
      <c r="CD2226" s="1">
        <v>0.632</v>
      </c>
      <c r="CE2226" s="1">
        <v>0.976</v>
      </c>
      <c r="CF2226" s="1">
        <v>155.443</v>
      </c>
      <c r="CG2226" s="1">
        <v>29.159</v>
      </c>
      <c r="CH2226" s="1">
        <v>0.2</v>
      </c>
      <c r="CI2226" s="1">
        <v>22663.002</v>
      </c>
      <c r="CK2226" s="1">
        <v>0.0</v>
      </c>
      <c r="CL2226" s="1">
        <v>0.0</v>
      </c>
      <c r="CM2226" s="1">
        <v>0.0</v>
      </c>
      <c r="CN2226" s="1">
        <v>0.564</v>
      </c>
      <c r="CO2226" s="1">
        <v>61.829</v>
      </c>
      <c r="CP2226" s="1">
        <v>0.0</v>
      </c>
      <c r="CQ2226" s="1">
        <v>0.0</v>
      </c>
      <c r="CR2226" s="1">
        <v>0.0</v>
      </c>
      <c r="CT2226" s="1">
        <v>0.0</v>
      </c>
      <c r="CU2226" s="1">
        <v>0.0</v>
      </c>
      <c r="CV2226" s="1">
        <v>0.0</v>
      </c>
      <c r="CW2226" s="1">
        <v>0.0</v>
      </c>
      <c r="CX2226" s="1">
        <v>0.0</v>
      </c>
      <c r="CY2226" s="1">
        <v>0.0</v>
      </c>
      <c r="CZ2226" s="1">
        <v>0.0</v>
      </c>
      <c r="DA2226" s="1">
        <v>5165.575</v>
      </c>
      <c r="DB2226" s="1">
        <v>251.405</v>
      </c>
      <c r="DD2226" s="1">
        <v>0.0</v>
      </c>
      <c r="DE2226" s="1">
        <v>0.0</v>
      </c>
      <c r="DF2226" s="1">
        <v>0.0</v>
      </c>
      <c r="DG2226" s="1">
        <v>0.0</v>
      </c>
      <c r="DH2226" s="1">
        <v>0.0</v>
      </c>
      <c r="DI2226" s="1">
        <v>0.0</v>
      </c>
      <c r="DJ2226" s="1">
        <v>0.0</v>
      </c>
      <c r="DL2226" s="1">
        <v>0.0</v>
      </c>
      <c r="DM2226" s="1">
        <v>0.0</v>
      </c>
      <c r="DN2226" s="1">
        <v>0.0</v>
      </c>
      <c r="DO2226" s="1">
        <v>0.0</v>
      </c>
      <c r="DP2226" s="1">
        <v>0.0</v>
      </c>
      <c r="DQ2226" s="1">
        <v>0.0</v>
      </c>
      <c r="DR2226" s="1">
        <v>0.0</v>
      </c>
      <c r="DT2226" s="1">
        <v>0.0</v>
      </c>
      <c r="DU2226" s="1">
        <v>0.0</v>
      </c>
      <c r="DV2226" s="1">
        <v>0.0</v>
      </c>
      <c r="DW2226" s="1">
        <v>0.0</v>
      </c>
      <c r="DX2226" s="1">
        <v>0.0</v>
      </c>
      <c r="DY2226" s="1">
        <v>0.0</v>
      </c>
      <c r="DZ2226" s="1">
        <v>0.0</v>
      </c>
    </row>
    <row r="2227">
      <c r="A2227" s="1" t="s">
        <v>310</v>
      </c>
      <c r="B2227" s="1">
        <v>2004.0</v>
      </c>
      <c r="C2227" s="1" t="s">
        <v>311</v>
      </c>
      <c r="D2227" s="1">
        <v>6888102.0</v>
      </c>
      <c r="E2227" s="1">
        <v>2.43895615488E11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1">
        <v>0.0</v>
      </c>
      <c r="N2227" s="1">
        <v>829.42</v>
      </c>
      <c r="O2227" s="1">
        <v>-6.626</v>
      </c>
      <c r="P2227" s="1">
        <v>-5.209</v>
      </c>
      <c r="Q2227" s="1">
        <v>10656.983</v>
      </c>
      <c r="R2227" s="1">
        <v>73.406</v>
      </c>
      <c r="S2227" s="1">
        <v>3715.102</v>
      </c>
      <c r="T2227" s="1">
        <v>25.59</v>
      </c>
      <c r="V2227" s="1">
        <v>0.0</v>
      </c>
      <c r="W2227" s="1">
        <v>0.0</v>
      </c>
      <c r="X2227" s="1">
        <v>0.0</v>
      </c>
      <c r="Y2227" s="1">
        <v>69.069</v>
      </c>
      <c r="Z2227" s="1">
        <v>26.074</v>
      </c>
      <c r="AA2227" s="1">
        <v>43.8</v>
      </c>
      <c r="AB2227" s="1">
        <v>6358.791</v>
      </c>
      <c r="AC2227" s="1">
        <v>37.05</v>
      </c>
      <c r="AD2227" s="1">
        <v>13.16</v>
      </c>
      <c r="AE2227" s="1">
        <v>11.981</v>
      </c>
      <c r="AF2227" s="1">
        <v>30.122</v>
      </c>
      <c r="AG2227" s="1">
        <v>40871.484</v>
      </c>
      <c r="AH2227" s="1">
        <v>1.154</v>
      </c>
      <c r="AI2227" s="1">
        <v>11.981</v>
      </c>
      <c r="AJ2227" s="1">
        <v>30.122</v>
      </c>
      <c r="AK2227" s="1">
        <v>5378.84</v>
      </c>
      <c r="AL2227" s="1">
        <v>37.05</v>
      </c>
      <c r="AM2227" s="1">
        <v>40871.48</v>
      </c>
      <c r="AN2227" s="1">
        <v>281.527</v>
      </c>
      <c r="AO2227" s="1">
        <v>100.0</v>
      </c>
      <c r="AP2227" s="1">
        <v>100.0</v>
      </c>
      <c r="AQ2227" s="1">
        <v>44.464</v>
      </c>
      <c r="AR2227" s="1">
        <v>7.713</v>
      </c>
      <c r="AS2227" s="1">
        <v>25.061</v>
      </c>
      <c r="AT2227" s="1">
        <v>1628.896</v>
      </c>
      <c r="AU2227" s="1">
        <v>11.22</v>
      </c>
      <c r="AV2227" s="1">
        <v>3638.3</v>
      </c>
      <c r="AX2227" s="1">
        <v>0.0</v>
      </c>
      <c r="AY2227" s="1">
        <v>0.0</v>
      </c>
      <c r="AZ2227" s="1">
        <v>0.0</v>
      </c>
      <c r="BA2227" s="1">
        <v>30.283</v>
      </c>
      <c r="BB2227" s="1">
        <v>8.902</v>
      </c>
      <c r="BC2227" s="1">
        <v>30.73</v>
      </c>
      <c r="BE2227" s="1">
        <v>0.0</v>
      </c>
      <c r="BF2227" s="1">
        <v>0.0</v>
      </c>
      <c r="BG2227" s="1">
        <v>0.0</v>
      </c>
      <c r="BH2227" s="1">
        <v>0.0</v>
      </c>
      <c r="BI2227" s="1">
        <v>0.0</v>
      </c>
      <c r="BJ2227" s="1">
        <v>0.0</v>
      </c>
      <c r="BK2227" s="1">
        <v>0.0</v>
      </c>
      <c r="BM2227" s="1">
        <v>0.0</v>
      </c>
      <c r="BN2227" s="1">
        <v>0.0</v>
      </c>
      <c r="BO2227" s="1">
        <v>0.0</v>
      </c>
      <c r="BP2227" s="1">
        <v>0.0</v>
      </c>
      <c r="BQ2227" s="1">
        <v>0.0</v>
      </c>
      <c r="BR2227" s="1">
        <v>0.0</v>
      </c>
      <c r="BS2227" s="1">
        <v>0.0</v>
      </c>
      <c r="BT2227" s="1">
        <v>6.75</v>
      </c>
      <c r="BU2227" s="1">
        <v>15.411</v>
      </c>
      <c r="BW2227" s="1">
        <v>0.0</v>
      </c>
      <c r="BX2227" s="1">
        <v>0.0</v>
      </c>
      <c r="BY2227" s="1">
        <v>0.0</v>
      </c>
      <c r="BZ2227" s="1">
        <v>0.0</v>
      </c>
      <c r="CA2227" s="1">
        <v>0.0</v>
      </c>
      <c r="CB2227" s="1">
        <v>0.0</v>
      </c>
      <c r="CC2227" s="1">
        <v>0.0</v>
      </c>
      <c r="CD2227" s="1">
        <v>17.767</v>
      </c>
      <c r="CE2227" s="1">
        <v>27.617</v>
      </c>
      <c r="CF2227" s="1">
        <v>183.06</v>
      </c>
      <c r="CG2227" s="1">
        <v>34.843</v>
      </c>
      <c r="CH2227" s="1">
        <v>0.24</v>
      </c>
      <c r="CI2227" s="1">
        <v>26576.199</v>
      </c>
      <c r="CK2227" s="1">
        <v>0.0</v>
      </c>
      <c r="CL2227" s="1">
        <v>0.0</v>
      </c>
      <c r="CM2227" s="1">
        <v>0.0</v>
      </c>
      <c r="CN2227" s="1">
        <v>0.648</v>
      </c>
      <c r="CO2227" s="1">
        <v>65.024</v>
      </c>
      <c r="CP2227" s="1">
        <v>0.0</v>
      </c>
      <c r="CQ2227" s="1">
        <v>0.0</v>
      </c>
      <c r="CR2227" s="1">
        <v>0.0</v>
      </c>
      <c r="CT2227" s="1">
        <v>0.0</v>
      </c>
      <c r="CU2227" s="1">
        <v>0.0</v>
      </c>
      <c r="CV2227" s="1">
        <v>0.0</v>
      </c>
      <c r="CW2227" s="1">
        <v>0.0</v>
      </c>
      <c r="CX2227" s="1">
        <v>0.0</v>
      </c>
      <c r="CY2227" s="1">
        <v>0.0</v>
      </c>
      <c r="CZ2227" s="1">
        <v>0.0</v>
      </c>
      <c r="DA2227" s="1">
        <v>5378.84</v>
      </c>
      <c r="DB2227" s="1">
        <v>281.527</v>
      </c>
      <c r="DD2227" s="1">
        <v>0.0</v>
      </c>
      <c r="DE2227" s="1">
        <v>0.0</v>
      </c>
      <c r="DF2227" s="1">
        <v>0.0</v>
      </c>
      <c r="DG2227" s="1">
        <v>0.0</v>
      </c>
      <c r="DH2227" s="1">
        <v>0.0</v>
      </c>
      <c r="DI2227" s="1">
        <v>0.0</v>
      </c>
      <c r="DJ2227" s="1">
        <v>0.0</v>
      </c>
      <c r="DL2227" s="1">
        <v>0.0</v>
      </c>
      <c r="DM2227" s="1">
        <v>0.0</v>
      </c>
      <c r="DN2227" s="1">
        <v>0.0</v>
      </c>
      <c r="DO2227" s="1">
        <v>0.0</v>
      </c>
      <c r="DP2227" s="1">
        <v>0.0</v>
      </c>
      <c r="DQ2227" s="1">
        <v>0.0</v>
      </c>
      <c r="DR2227" s="1">
        <v>0.0</v>
      </c>
      <c r="DT2227" s="1">
        <v>0.0</v>
      </c>
      <c r="DU2227" s="1">
        <v>0.0</v>
      </c>
      <c r="DV2227" s="1">
        <v>0.0</v>
      </c>
      <c r="DW2227" s="1">
        <v>0.0</v>
      </c>
      <c r="DX2227" s="1">
        <v>0.0</v>
      </c>
      <c r="DY2227" s="1">
        <v>0.0</v>
      </c>
      <c r="DZ2227" s="1">
        <v>0.0</v>
      </c>
    </row>
    <row r="2228">
      <c r="A2228" s="1" t="s">
        <v>310</v>
      </c>
      <c r="B2228" s="1">
        <v>2005.0</v>
      </c>
      <c r="C2228" s="1" t="s">
        <v>311</v>
      </c>
      <c r="D2228" s="1">
        <v>6908426.0</v>
      </c>
      <c r="E2228" s="1">
        <v>2.5946963968E11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835.07</v>
      </c>
      <c r="O2228" s="1">
        <v>8.795</v>
      </c>
      <c r="P2228" s="1">
        <v>6.456</v>
      </c>
      <c r="Q2228" s="1">
        <v>11560.118</v>
      </c>
      <c r="R2228" s="1">
        <v>79.862</v>
      </c>
      <c r="S2228" s="1">
        <v>3912.614</v>
      </c>
      <c r="T2228" s="1">
        <v>27.03</v>
      </c>
      <c r="V2228" s="1">
        <v>0.0</v>
      </c>
      <c r="W2228" s="1">
        <v>0.0</v>
      </c>
      <c r="X2228" s="1">
        <v>0.0</v>
      </c>
      <c r="Y2228" s="1">
        <v>70.427</v>
      </c>
      <c r="Z2228" s="1">
        <v>29.569</v>
      </c>
      <c r="AA2228" s="1">
        <v>44.88</v>
      </c>
      <c r="AB2228" s="1">
        <v>6496.415</v>
      </c>
      <c r="AC2228" s="1">
        <v>38.38</v>
      </c>
      <c r="AD2228" s="1">
        <v>14.21</v>
      </c>
      <c r="AE2228" s="1">
        <v>-4.062</v>
      </c>
      <c r="AF2228" s="1">
        <v>-11.436</v>
      </c>
      <c r="AG2228" s="1">
        <v>39095.801</v>
      </c>
      <c r="AH2228" s="1">
        <v>1.041</v>
      </c>
      <c r="AI2228" s="1">
        <v>-4.062</v>
      </c>
      <c r="AJ2228" s="1">
        <v>-11.436</v>
      </c>
      <c r="AK2228" s="1">
        <v>5555.535</v>
      </c>
      <c r="AL2228" s="1">
        <v>38.38</v>
      </c>
      <c r="AM2228" s="1">
        <v>39095.805</v>
      </c>
      <c r="AN2228" s="1">
        <v>270.09</v>
      </c>
      <c r="AO2228" s="1">
        <v>100.0</v>
      </c>
      <c r="AP2228" s="1">
        <v>100.0</v>
      </c>
      <c r="AQ2228" s="1">
        <v>0.231</v>
      </c>
      <c r="AR2228" s="1">
        <v>0.058</v>
      </c>
      <c r="AS2228" s="1">
        <v>25.119</v>
      </c>
      <c r="AT2228" s="1">
        <v>1621.209</v>
      </c>
      <c r="AU2228" s="1">
        <v>11.2</v>
      </c>
      <c r="AV2228" s="1">
        <v>3635.96</v>
      </c>
      <c r="AX2228" s="1">
        <v>0.0</v>
      </c>
      <c r="AY2228" s="1">
        <v>0.0</v>
      </c>
      <c r="AZ2228" s="1">
        <v>0.0</v>
      </c>
      <c r="BA2228" s="1">
        <v>29.182</v>
      </c>
      <c r="BB2228" s="1">
        <v>9.3</v>
      </c>
      <c r="BC2228" s="1">
        <v>32.05</v>
      </c>
      <c r="BE2228" s="1">
        <v>0.0</v>
      </c>
      <c r="BF2228" s="1">
        <v>0.0</v>
      </c>
      <c r="BG2228" s="1">
        <v>0.0</v>
      </c>
      <c r="BH2228" s="1">
        <v>0.0</v>
      </c>
      <c r="BI2228" s="1">
        <v>0.0</v>
      </c>
      <c r="BJ2228" s="1">
        <v>0.0</v>
      </c>
      <c r="BK2228" s="1">
        <v>0.0</v>
      </c>
      <c r="BM2228" s="1">
        <v>0.0</v>
      </c>
      <c r="BN2228" s="1">
        <v>0.0</v>
      </c>
      <c r="BO2228" s="1">
        <v>0.0</v>
      </c>
      <c r="BP2228" s="1">
        <v>0.0</v>
      </c>
      <c r="BQ2228" s="1">
        <v>0.0</v>
      </c>
      <c r="BR2228" s="1">
        <v>0.0</v>
      </c>
      <c r="BS2228" s="1">
        <v>0.0</v>
      </c>
      <c r="BT2228" s="1">
        <v>6.5</v>
      </c>
      <c r="BU2228" s="1">
        <v>14.483</v>
      </c>
      <c r="BW2228" s="1">
        <v>0.0</v>
      </c>
      <c r="BX2228" s="1">
        <v>0.0</v>
      </c>
      <c r="BY2228" s="1">
        <v>0.0</v>
      </c>
      <c r="BZ2228" s="1">
        <v>0.0</v>
      </c>
      <c r="CA2228" s="1">
        <v>0.0</v>
      </c>
      <c r="CB2228" s="1">
        <v>0.0</v>
      </c>
      <c r="CC2228" s="1">
        <v>0.0</v>
      </c>
      <c r="CD2228" s="1">
        <v>-9.806</v>
      </c>
      <c r="CE2228" s="1">
        <v>-17.95</v>
      </c>
      <c r="CF2228" s="1">
        <v>165.109</v>
      </c>
      <c r="CG2228" s="1">
        <v>21.713</v>
      </c>
      <c r="CH2228" s="1">
        <v>0.15</v>
      </c>
      <c r="CI2228" s="1">
        <v>23899.725</v>
      </c>
      <c r="CK2228" s="1">
        <v>0.0</v>
      </c>
      <c r="CL2228" s="1">
        <v>0.0</v>
      </c>
      <c r="CM2228" s="1">
        <v>0.0</v>
      </c>
      <c r="CN2228" s="1">
        <v>0.391</v>
      </c>
      <c r="CO2228" s="1">
        <v>61.131</v>
      </c>
      <c r="CP2228" s="1">
        <v>0.0</v>
      </c>
      <c r="CQ2228" s="1">
        <v>0.0</v>
      </c>
      <c r="CR2228" s="1">
        <v>0.0</v>
      </c>
      <c r="CT2228" s="1">
        <v>0.0</v>
      </c>
      <c r="CU2228" s="1">
        <v>0.0</v>
      </c>
      <c r="CV2228" s="1">
        <v>0.0</v>
      </c>
      <c r="CW2228" s="1">
        <v>0.0</v>
      </c>
      <c r="CX2228" s="1">
        <v>0.0</v>
      </c>
      <c r="CY2228" s="1">
        <v>0.0</v>
      </c>
      <c r="CZ2228" s="1">
        <v>0.0</v>
      </c>
      <c r="DA2228" s="1">
        <v>5555.535</v>
      </c>
      <c r="DB2228" s="1">
        <v>270.09</v>
      </c>
      <c r="DD2228" s="1">
        <v>0.0</v>
      </c>
      <c r="DE2228" s="1">
        <v>0.0</v>
      </c>
      <c r="DF2228" s="1">
        <v>0.0</v>
      </c>
      <c r="DG2228" s="1">
        <v>0.0</v>
      </c>
      <c r="DH2228" s="1">
        <v>0.0</v>
      </c>
      <c r="DI2228" s="1">
        <v>0.0</v>
      </c>
      <c r="DJ2228" s="1">
        <v>0.0</v>
      </c>
      <c r="DL2228" s="1">
        <v>0.0</v>
      </c>
      <c r="DM2228" s="1">
        <v>0.0</v>
      </c>
      <c r="DN2228" s="1">
        <v>0.0</v>
      </c>
      <c r="DO2228" s="1">
        <v>0.0</v>
      </c>
      <c r="DP2228" s="1">
        <v>0.0</v>
      </c>
      <c r="DQ2228" s="1">
        <v>0.0</v>
      </c>
      <c r="DR2228" s="1">
        <v>0.0</v>
      </c>
      <c r="DT2228" s="1">
        <v>0.0</v>
      </c>
      <c r="DU2228" s="1">
        <v>0.0</v>
      </c>
      <c r="DV2228" s="1">
        <v>0.0</v>
      </c>
      <c r="DW2228" s="1">
        <v>0.0</v>
      </c>
      <c r="DX2228" s="1">
        <v>0.0</v>
      </c>
      <c r="DY2228" s="1">
        <v>0.0</v>
      </c>
      <c r="DZ2228" s="1">
        <v>0.0</v>
      </c>
    </row>
    <row r="2229">
      <c r="A2229" s="1" t="s">
        <v>310</v>
      </c>
      <c r="B2229" s="1">
        <v>2006.0</v>
      </c>
      <c r="C2229" s="1" t="s">
        <v>311</v>
      </c>
      <c r="D2229" s="1">
        <v>6931043.0</v>
      </c>
      <c r="E2229" s="1">
        <v>2.74690736128E11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828.749</v>
      </c>
      <c r="O2229" s="1">
        <v>-0.16</v>
      </c>
      <c r="P2229" s="1">
        <v>-0.128</v>
      </c>
      <c r="Q2229" s="1">
        <v>11503.921</v>
      </c>
      <c r="R2229" s="1">
        <v>79.734</v>
      </c>
      <c r="S2229" s="1">
        <v>3834.921</v>
      </c>
      <c r="T2229" s="1">
        <v>26.58</v>
      </c>
      <c r="V2229" s="1">
        <v>0.0</v>
      </c>
      <c r="W2229" s="1">
        <v>0.0</v>
      </c>
      <c r="X2229" s="1">
        <v>0.0</v>
      </c>
      <c r="Y2229" s="1">
        <v>68.967</v>
      </c>
      <c r="Z2229" s="1">
        <v>27.903</v>
      </c>
      <c r="AA2229" s="1">
        <v>44.91</v>
      </c>
      <c r="AB2229" s="1">
        <v>6479.544</v>
      </c>
      <c r="AC2229" s="1">
        <v>38.54</v>
      </c>
      <c r="AD2229" s="1">
        <v>13.487</v>
      </c>
      <c r="AE2229" s="1">
        <v>5.799</v>
      </c>
      <c r="AF2229" s="1">
        <v>15.662</v>
      </c>
      <c r="AG2229" s="1">
        <v>41227.918</v>
      </c>
      <c r="AH2229" s="1">
        <v>1.04</v>
      </c>
      <c r="AI2229" s="1">
        <v>5.798</v>
      </c>
      <c r="AJ2229" s="1">
        <v>15.66</v>
      </c>
      <c r="AK2229" s="1">
        <v>5560.491</v>
      </c>
      <c r="AL2229" s="1">
        <v>38.54</v>
      </c>
      <c r="AM2229" s="1">
        <v>41227.633</v>
      </c>
      <c r="AN2229" s="1">
        <v>285.75</v>
      </c>
      <c r="AO2229" s="1">
        <v>100.0</v>
      </c>
      <c r="AP2229" s="1">
        <v>99.999</v>
      </c>
      <c r="AQ2229" s="1">
        <v>9.706</v>
      </c>
      <c r="AR2229" s="1">
        <v>2.438</v>
      </c>
      <c r="AS2229" s="1">
        <v>27.557</v>
      </c>
      <c r="AT2229" s="1">
        <v>1703.928</v>
      </c>
      <c r="AU2229" s="1">
        <v>11.81</v>
      </c>
      <c r="AV2229" s="1">
        <v>3975.858</v>
      </c>
      <c r="AX2229" s="1">
        <v>0.0</v>
      </c>
      <c r="AY2229" s="1">
        <v>0.0</v>
      </c>
      <c r="AZ2229" s="1">
        <v>0.0</v>
      </c>
      <c r="BA2229" s="1">
        <v>30.643</v>
      </c>
      <c r="BB2229" s="1">
        <v>9.644</v>
      </c>
      <c r="BC2229" s="1">
        <v>31.94</v>
      </c>
      <c r="BE2229" s="1">
        <v>0.0</v>
      </c>
      <c r="BF2229" s="1">
        <v>0.0</v>
      </c>
      <c r="BG2229" s="1">
        <v>0.0</v>
      </c>
      <c r="BH2229" s="1">
        <v>0.0</v>
      </c>
      <c r="BI2229" s="1">
        <v>0.0</v>
      </c>
      <c r="BJ2229" s="1">
        <v>0.0</v>
      </c>
      <c r="BK2229" s="1">
        <v>0.0</v>
      </c>
      <c r="BM2229" s="1">
        <v>0.002</v>
      </c>
      <c r="BN2229" s="1">
        <v>0.002</v>
      </c>
      <c r="BO2229" s="1">
        <v>0.0</v>
      </c>
      <c r="BP2229" s="1">
        <v>0.0</v>
      </c>
      <c r="BQ2229" s="1">
        <v>0.268</v>
      </c>
      <c r="BR2229" s="1">
        <v>0.0</v>
      </c>
      <c r="BS2229" s="1">
        <v>0.001</v>
      </c>
      <c r="BT2229" s="1">
        <v>6.37</v>
      </c>
      <c r="BU2229" s="1">
        <v>14.184</v>
      </c>
      <c r="BW2229" s="1">
        <v>0.0</v>
      </c>
      <c r="BX2229" s="1">
        <v>0.0</v>
      </c>
      <c r="BY2229" s="1">
        <v>0.0</v>
      </c>
      <c r="BZ2229" s="1">
        <v>0.0</v>
      </c>
      <c r="CA2229" s="1">
        <v>0.0</v>
      </c>
      <c r="CB2229" s="1">
        <v>0.0</v>
      </c>
      <c r="CC2229" s="1">
        <v>0.0</v>
      </c>
      <c r="CD2229" s="1">
        <v>8.086</v>
      </c>
      <c r="CE2229" s="1">
        <v>13.35</v>
      </c>
      <c r="CF2229" s="1">
        <v>178.459</v>
      </c>
      <c r="CG2229" s="1">
        <v>21.642</v>
      </c>
      <c r="CH2229" s="1">
        <v>0.15</v>
      </c>
      <c r="CI2229" s="1">
        <v>25747.855</v>
      </c>
      <c r="CK2229" s="1">
        <v>0.0</v>
      </c>
      <c r="CL2229" s="1">
        <v>0.0</v>
      </c>
      <c r="CM2229" s="1">
        <v>0.0</v>
      </c>
      <c r="CN2229" s="1">
        <v>0.389</v>
      </c>
      <c r="CO2229" s="1">
        <v>62.452</v>
      </c>
      <c r="CP2229" s="1">
        <v>0.0</v>
      </c>
      <c r="CQ2229" s="1">
        <v>0.0</v>
      </c>
      <c r="CR2229" s="1">
        <v>0.0</v>
      </c>
      <c r="CT2229" s="1">
        <v>0.0</v>
      </c>
      <c r="CU2229" s="1">
        <v>0.0</v>
      </c>
      <c r="CV2229" s="1">
        <v>0.0</v>
      </c>
      <c r="CW2229" s="1">
        <v>0.0</v>
      </c>
      <c r="CX2229" s="1">
        <v>0.0</v>
      </c>
      <c r="CY2229" s="1">
        <v>0.0</v>
      </c>
      <c r="CZ2229" s="1">
        <v>0.0</v>
      </c>
      <c r="DA2229" s="1">
        <v>5560.491</v>
      </c>
      <c r="DB2229" s="1">
        <v>285.752</v>
      </c>
      <c r="DD2229" s="1">
        <v>0.002</v>
      </c>
      <c r="DE2229" s="1">
        <v>0.002</v>
      </c>
      <c r="DF2229" s="1">
        <v>0.0</v>
      </c>
      <c r="DG2229" s="1">
        <v>0.0</v>
      </c>
      <c r="DH2229" s="1">
        <v>0.268</v>
      </c>
      <c r="DI2229" s="1">
        <v>0.0</v>
      </c>
      <c r="DJ2229" s="1">
        <v>0.001</v>
      </c>
      <c r="DL2229" s="1">
        <v>0.0</v>
      </c>
      <c r="DM2229" s="1">
        <v>0.0</v>
      </c>
      <c r="DN2229" s="1">
        <v>0.0</v>
      </c>
      <c r="DO2229" s="1">
        <v>0.0</v>
      </c>
      <c r="DP2229" s="1">
        <v>0.0</v>
      </c>
      <c r="DQ2229" s="1">
        <v>0.0</v>
      </c>
      <c r="DR2229" s="1">
        <v>0.0</v>
      </c>
      <c r="DT2229" s="1">
        <v>0.002</v>
      </c>
      <c r="DU2229" s="1">
        <v>0.002</v>
      </c>
      <c r="DV2229" s="1">
        <v>0.0</v>
      </c>
      <c r="DW2229" s="1">
        <v>0.0</v>
      </c>
      <c r="DX2229" s="1">
        <v>0.268</v>
      </c>
      <c r="DY2229" s="1">
        <v>0.0</v>
      </c>
      <c r="DZ2229" s="1">
        <v>0.001</v>
      </c>
    </row>
    <row r="2230">
      <c r="A2230" s="1" t="s">
        <v>310</v>
      </c>
      <c r="B2230" s="1">
        <v>2007.0</v>
      </c>
      <c r="C2230" s="1" t="s">
        <v>311</v>
      </c>
      <c r="D2230" s="1">
        <v>6971292.0</v>
      </c>
      <c r="E2230" s="1">
        <v>2.91247423488E11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0.0</v>
      </c>
      <c r="N2230" s="1">
        <v>847.222</v>
      </c>
      <c r="O2230" s="1">
        <v>9.11</v>
      </c>
      <c r="P2230" s="1">
        <v>7.264</v>
      </c>
      <c r="Q2230" s="1">
        <v>12479.474</v>
      </c>
      <c r="R2230" s="1">
        <v>86.998</v>
      </c>
      <c r="S2230" s="1">
        <v>4091.064</v>
      </c>
      <c r="T2230" s="1">
        <v>28.52</v>
      </c>
      <c r="V2230" s="1">
        <v>0.0</v>
      </c>
      <c r="W2230" s="1">
        <v>0.0</v>
      </c>
      <c r="X2230" s="1">
        <v>0.0</v>
      </c>
      <c r="Y2230" s="1">
        <v>73.354</v>
      </c>
      <c r="Z2230" s="1">
        <v>28.616</v>
      </c>
      <c r="AA2230" s="1">
        <v>45.8</v>
      </c>
      <c r="AB2230" s="1">
        <v>6569.801</v>
      </c>
      <c r="AC2230" s="1">
        <v>38.88</v>
      </c>
      <c r="AD2230" s="1">
        <v>12.789</v>
      </c>
      <c r="AE2230" s="1">
        <v>6.391</v>
      </c>
      <c r="AF2230" s="1">
        <v>18.262</v>
      </c>
      <c r="AG2230" s="1">
        <v>43609.488</v>
      </c>
      <c r="AH2230" s="1">
        <v>1.044</v>
      </c>
      <c r="AI2230" s="1">
        <v>6.391</v>
      </c>
      <c r="AJ2230" s="1">
        <v>18.262</v>
      </c>
      <c r="AK2230" s="1">
        <v>5577.159</v>
      </c>
      <c r="AL2230" s="1">
        <v>38.88</v>
      </c>
      <c r="AM2230" s="1">
        <v>43609.137</v>
      </c>
      <c r="AN2230" s="1">
        <v>304.012</v>
      </c>
      <c r="AO2230" s="1">
        <v>100.0</v>
      </c>
      <c r="AP2230" s="1">
        <v>99.999</v>
      </c>
      <c r="AQ2230" s="1">
        <v>-6.578</v>
      </c>
      <c r="AR2230" s="1">
        <v>-1.813</v>
      </c>
      <c r="AS2230" s="1">
        <v>25.744</v>
      </c>
      <c r="AT2230" s="1">
        <v>1470.316</v>
      </c>
      <c r="AU2230" s="1">
        <v>10.25</v>
      </c>
      <c r="AV2230" s="1">
        <v>3692.901</v>
      </c>
      <c r="AX2230" s="1">
        <v>0.0</v>
      </c>
      <c r="AY2230" s="1">
        <v>0.0</v>
      </c>
      <c r="AZ2230" s="1">
        <v>0.0</v>
      </c>
      <c r="BA2230" s="1">
        <v>26.363</v>
      </c>
      <c r="BB2230" s="1">
        <v>8.468</v>
      </c>
      <c r="BC2230" s="1">
        <v>32.94</v>
      </c>
      <c r="BE2230" s="1">
        <v>0.0</v>
      </c>
      <c r="BF2230" s="1">
        <v>0.0</v>
      </c>
      <c r="BG2230" s="1">
        <v>0.0</v>
      </c>
      <c r="BH2230" s="1">
        <v>0.0</v>
      </c>
      <c r="BI2230" s="1">
        <v>0.0</v>
      </c>
      <c r="BJ2230" s="1">
        <v>0.0</v>
      </c>
      <c r="BK2230" s="1">
        <v>0.0</v>
      </c>
      <c r="BL2230" s="1">
        <v>24.64</v>
      </c>
      <c r="BM2230" s="1">
        <v>0.0</v>
      </c>
      <c r="BN2230" s="1">
        <v>0.002</v>
      </c>
      <c r="BO2230" s="1">
        <v>0.0</v>
      </c>
      <c r="BP2230" s="1">
        <v>0.0</v>
      </c>
      <c r="BQ2230" s="1">
        <v>0.33</v>
      </c>
      <c r="BR2230" s="1">
        <v>0.0</v>
      </c>
      <c r="BS2230" s="1">
        <v>0.001</v>
      </c>
      <c r="BT2230" s="1">
        <v>6.92</v>
      </c>
      <c r="BU2230" s="1">
        <v>15.109</v>
      </c>
      <c r="BW2230" s="1">
        <v>0.0</v>
      </c>
      <c r="BX2230" s="1">
        <v>0.0</v>
      </c>
      <c r="BY2230" s="1">
        <v>0.0</v>
      </c>
      <c r="BZ2230" s="1">
        <v>0.0</v>
      </c>
      <c r="CA2230" s="1">
        <v>0.0</v>
      </c>
      <c r="CB2230" s="1">
        <v>0.0</v>
      </c>
      <c r="CC2230" s="1">
        <v>0.0</v>
      </c>
      <c r="CD2230" s="1">
        <v>7.178</v>
      </c>
      <c r="CE2230" s="1">
        <v>12.81</v>
      </c>
      <c r="CF2230" s="1">
        <v>191.27</v>
      </c>
      <c r="CG2230" s="1">
        <v>15.779</v>
      </c>
      <c r="CH2230" s="1">
        <v>0.11</v>
      </c>
      <c r="CI2230" s="1">
        <v>27436.76</v>
      </c>
      <c r="CK2230" s="1">
        <v>0.0</v>
      </c>
      <c r="CL2230" s="1">
        <v>0.0</v>
      </c>
      <c r="CM2230" s="1">
        <v>0.0</v>
      </c>
      <c r="CN2230" s="1">
        <v>0.283</v>
      </c>
      <c r="CO2230" s="1">
        <v>62.915</v>
      </c>
      <c r="CP2230" s="1">
        <v>0.0</v>
      </c>
      <c r="CQ2230" s="1">
        <v>0.0</v>
      </c>
      <c r="CR2230" s="1">
        <v>0.0</v>
      </c>
      <c r="CT2230" s="1">
        <v>0.0</v>
      </c>
      <c r="CU2230" s="1">
        <v>0.0</v>
      </c>
      <c r="CV2230" s="1">
        <v>0.0</v>
      </c>
      <c r="CW2230" s="1">
        <v>0.0</v>
      </c>
      <c r="CX2230" s="1">
        <v>0.0</v>
      </c>
      <c r="CY2230" s="1">
        <v>0.0</v>
      </c>
      <c r="CZ2230" s="1">
        <v>0.0</v>
      </c>
      <c r="DA2230" s="1">
        <v>5577.159</v>
      </c>
      <c r="DB2230" s="1">
        <v>304.014</v>
      </c>
      <c r="DC2230" s="1">
        <v>24.64</v>
      </c>
      <c r="DD2230" s="1">
        <v>0.0</v>
      </c>
      <c r="DE2230" s="1">
        <v>0.002</v>
      </c>
      <c r="DF2230" s="1">
        <v>0.0</v>
      </c>
      <c r="DG2230" s="1">
        <v>0.0</v>
      </c>
      <c r="DH2230" s="1">
        <v>0.33</v>
      </c>
      <c r="DI2230" s="1">
        <v>0.0</v>
      </c>
      <c r="DJ2230" s="1">
        <v>0.001</v>
      </c>
      <c r="DL2230" s="1">
        <v>0.0</v>
      </c>
      <c r="DM2230" s="1">
        <v>0.0</v>
      </c>
      <c r="DN2230" s="1">
        <v>0.0</v>
      </c>
      <c r="DO2230" s="1">
        <v>0.0</v>
      </c>
      <c r="DP2230" s="1">
        <v>0.0</v>
      </c>
      <c r="DQ2230" s="1">
        <v>0.0</v>
      </c>
      <c r="DR2230" s="1">
        <v>0.0</v>
      </c>
      <c r="DS2230" s="1">
        <v>24.64</v>
      </c>
      <c r="DT2230" s="1">
        <v>0.0</v>
      </c>
      <c r="DU2230" s="1">
        <v>0.002</v>
      </c>
      <c r="DV2230" s="1">
        <v>0.0</v>
      </c>
      <c r="DW2230" s="1">
        <v>0.0</v>
      </c>
      <c r="DX2230" s="1">
        <v>0.33</v>
      </c>
      <c r="DY2230" s="1">
        <v>0.0</v>
      </c>
      <c r="DZ2230" s="1">
        <v>0.001</v>
      </c>
    </row>
    <row r="2231">
      <c r="A2231" s="1" t="s">
        <v>310</v>
      </c>
      <c r="B2231" s="1">
        <v>2008.0</v>
      </c>
      <c r="C2231" s="1" t="s">
        <v>311</v>
      </c>
      <c r="D2231" s="1">
        <v>7020639.0</v>
      </c>
      <c r="E2231" s="1">
        <v>2.95823310848E11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825.468</v>
      </c>
      <c r="O2231" s="1">
        <v>-8.364</v>
      </c>
      <c r="P2231" s="1">
        <v>-7.276</v>
      </c>
      <c r="Q2231" s="1">
        <v>11355.329</v>
      </c>
      <c r="R2231" s="1">
        <v>79.722</v>
      </c>
      <c r="S2231" s="1">
        <v>3686.274</v>
      </c>
      <c r="T2231" s="1">
        <v>25.88</v>
      </c>
      <c r="V2231" s="1">
        <v>0.0</v>
      </c>
      <c r="W2231" s="1">
        <v>0.0</v>
      </c>
      <c r="X2231" s="1">
        <v>0.0</v>
      </c>
      <c r="Y2231" s="1">
        <v>68.231</v>
      </c>
      <c r="Z2231" s="1">
        <v>28.185</v>
      </c>
      <c r="AA2231" s="1">
        <v>45.68</v>
      </c>
      <c r="AB2231" s="1">
        <v>6506.53</v>
      </c>
      <c r="AC2231" s="1">
        <v>37.93</v>
      </c>
      <c r="AD2231" s="1">
        <v>13.41</v>
      </c>
      <c r="AE2231" s="1">
        <v>-6.961</v>
      </c>
      <c r="AF2231" s="1">
        <v>-21.161</v>
      </c>
      <c r="AG2231" s="1">
        <v>40288.82</v>
      </c>
      <c r="AH2231" s="1">
        <v>0.956</v>
      </c>
      <c r="AI2231" s="1">
        <v>-6.961</v>
      </c>
      <c r="AJ2231" s="1">
        <v>-21.161</v>
      </c>
      <c r="AK2231" s="1">
        <v>5402.642</v>
      </c>
      <c r="AL2231" s="1">
        <v>37.93</v>
      </c>
      <c r="AM2231" s="1">
        <v>40288.5</v>
      </c>
      <c r="AN2231" s="1">
        <v>282.851</v>
      </c>
      <c r="AO2231" s="1">
        <v>100.0</v>
      </c>
      <c r="AP2231" s="1">
        <v>99.999</v>
      </c>
      <c r="AQ2231" s="1">
        <v>15.679</v>
      </c>
      <c r="AR2231" s="1">
        <v>4.037</v>
      </c>
      <c r="AS2231" s="1">
        <v>29.781</v>
      </c>
      <c r="AT2231" s="1">
        <v>1696.427</v>
      </c>
      <c r="AU2231" s="1">
        <v>11.91</v>
      </c>
      <c r="AV2231" s="1">
        <v>4241.902</v>
      </c>
      <c r="AX2231" s="1">
        <v>0.0</v>
      </c>
      <c r="AY2231" s="1">
        <v>0.0</v>
      </c>
      <c r="AZ2231" s="1">
        <v>0.0</v>
      </c>
      <c r="BA2231" s="1">
        <v>31.4</v>
      </c>
      <c r="BB2231" s="1">
        <v>10.529</v>
      </c>
      <c r="BC2231" s="1">
        <v>31.31</v>
      </c>
      <c r="BE2231" s="1">
        <v>0.0</v>
      </c>
      <c r="BF2231" s="1">
        <v>0.0</v>
      </c>
      <c r="BG2231" s="1">
        <v>0.0</v>
      </c>
      <c r="BH2231" s="1">
        <v>0.0</v>
      </c>
      <c r="BI2231" s="1">
        <v>0.0</v>
      </c>
      <c r="BJ2231" s="1">
        <v>0.0</v>
      </c>
      <c r="BK2231" s="1">
        <v>0.0</v>
      </c>
      <c r="BL2231" s="1">
        <v>-6.705</v>
      </c>
      <c r="BM2231" s="1">
        <v>0.0</v>
      </c>
      <c r="BN2231" s="1">
        <v>0.002</v>
      </c>
      <c r="BO2231" s="1">
        <v>0.0</v>
      </c>
      <c r="BP2231" s="1">
        <v>0.0</v>
      </c>
      <c r="BQ2231" s="1">
        <v>0.303</v>
      </c>
      <c r="BR2231" s="1">
        <v>0.0</v>
      </c>
      <c r="BS2231" s="1">
        <v>0.001</v>
      </c>
      <c r="BT2231" s="1">
        <v>7.75</v>
      </c>
      <c r="BU2231" s="1">
        <v>16.966</v>
      </c>
      <c r="BW2231" s="1">
        <v>0.0</v>
      </c>
      <c r="BX2231" s="1">
        <v>0.0</v>
      </c>
      <c r="BY2231" s="1">
        <v>0.0</v>
      </c>
      <c r="BZ2231" s="1">
        <v>0.0</v>
      </c>
      <c r="CA2231" s="1">
        <v>0.0</v>
      </c>
      <c r="CB2231" s="1">
        <v>0.0</v>
      </c>
      <c r="CC2231" s="1">
        <v>0.0</v>
      </c>
      <c r="CD2231" s="1">
        <v>-9.37</v>
      </c>
      <c r="CE2231" s="1">
        <v>-17.921</v>
      </c>
      <c r="CF2231" s="1">
        <v>173.348</v>
      </c>
      <c r="CG2231" s="1">
        <v>19.941</v>
      </c>
      <c r="CH2231" s="1">
        <v>0.14</v>
      </c>
      <c r="CI2231" s="1">
        <v>24691.268</v>
      </c>
      <c r="CK2231" s="1">
        <v>0.0</v>
      </c>
      <c r="CL2231" s="1">
        <v>0.0</v>
      </c>
      <c r="CM2231" s="1">
        <v>0.0</v>
      </c>
      <c r="CN2231" s="1">
        <v>0.369</v>
      </c>
      <c r="CO2231" s="1">
        <v>61.286</v>
      </c>
      <c r="CP2231" s="1">
        <v>0.0</v>
      </c>
      <c r="CQ2231" s="1">
        <v>0.0</v>
      </c>
      <c r="CR2231" s="1">
        <v>0.0</v>
      </c>
      <c r="CT2231" s="1">
        <v>0.0</v>
      </c>
      <c r="CU2231" s="1">
        <v>0.0</v>
      </c>
      <c r="CV2231" s="1">
        <v>0.0</v>
      </c>
      <c r="CW2231" s="1">
        <v>0.0</v>
      </c>
      <c r="CX2231" s="1">
        <v>0.0</v>
      </c>
      <c r="CY2231" s="1">
        <v>0.0</v>
      </c>
      <c r="CZ2231" s="1">
        <v>0.0</v>
      </c>
      <c r="DA2231" s="1">
        <v>5402.642</v>
      </c>
      <c r="DB2231" s="1">
        <v>282.853</v>
      </c>
      <c r="DC2231" s="1">
        <v>-6.705</v>
      </c>
      <c r="DD2231" s="1">
        <v>0.0</v>
      </c>
      <c r="DE2231" s="1">
        <v>0.002</v>
      </c>
      <c r="DF2231" s="1">
        <v>0.0</v>
      </c>
      <c r="DG2231" s="1">
        <v>0.0</v>
      </c>
      <c r="DH2231" s="1">
        <v>0.303</v>
      </c>
      <c r="DI2231" s="1">
        <v>0.0</v>
      </c>
      <c r="DJ2231" s="1">
        <v>0.001</v>
      </c>
      <c r="DL2231" s="1">
        <v>0.0</v>
      </c>
      <c r="DM2231" s="1">
        <v>0.0</v>
      </c>
      <c r="DN2231" s="1">
        <v>0.0</v>
      </c>
      <c r="DO2231" s="1">
        <v>0.0</v>
      </c>
      <c r="DP2231" s="1">
        <v>0.0</v>
      </c>
      <c r="DQ2231" s="1">
        <v>0.0</v>
      </c>
      <c r="DR2231" s="1">
        <v>0.0</v>
      </c>
      <c r="DS2231" s="1">
        <v>-6.705</v>
      </c>
      <c r="DT2231" s="1">
        <v>0.0</v>
      </c>
      <c r="DU2231" s="1">
        <v>0.002</v>
      </c>
      <c r="DV2231" s="1">
        <v>0.0</v>
      </c>
      <c r="DW2231" s="1">
        <v>0.0</v>
      </c>
      <c r="DX2231" s="1">
        <v>0.303</v>
      </c>
      <c r="DY2231" s="1">
        <v>0.0</v>
      </c>
      <c r="DZ2231" s="1">
        <v>0.001</v>
      </c>
    </row>
    <row r="2232">
      <c r="A2232" s="1" t="s">
        <v>310</v>
      </c>
      <c r="B2232" s="1">
        <v>2009.0</v>
      </c>
      <c r="C2232" s="1" t="s">
        <v>311</v>
      </c>
      <c r="D2232" s="1">
        <v>7064418.0</v>
      </c>
      <c r="E2232" s="1">
        <v>2.85619093504E11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837.131</v>
      </c>
      <c r="O2232" s="1">
        <v>4.423</v>
      </c>
      <c r="P2232" s="1">
        <v>3.526</v>
      </c>
      <c r="Q2232" s="1">
        <v>11784.096</v>
      </c>
      <c r="R2232" s="1">
        <v>83.248</v>
      </c>
      <c r="S2232" s="1">
        <v>3878.593</v>
      </c>
      <c r="T2232" s="1">
        <v>27.4</v>
      </c>
      <c r="V2232" s="1">
        <v>0.0</v>
      </c>
      <c r="W2232" s="1">
        <v>0.0</v>
      </c>
      <c r="X2232" s="1">
        <v>0.0</v>
      </c>
      <c r="Y2232" s="1">
        <v>70.948</v>
      </c>
      <c r="Z2232" s="1">
        <v>26.953</v>
      </c>
      <c r="AA2232" s="1">
        <v>46.48</v>
      </c>
      <c r="AB2232" s="1">
        <v>6579.452</v>
      </c>
      <c r="AC2232" s="1">
        <v>38.62</v>
      </c>
      <c r="AD2232" s="1">
        <v>12.504</v>
      </c>
      <c r="AE2232" s="1">
        <v>9.194</v>
      </c>
      <c r="AF2232" s="1">
        <v>26.005</v>
      </c>
      <c r="AG2232" s="1">
        <v>43720.277</v>
      </c>
      <c r="AH2232" s="1">
        <v>1.081</v>
      </c>
      <c r="AI2232" s="1">
        <v>9.194</v>
      </c>
      <c r="AJ2232" s="1">
        <v>26.004</v>
      </c>
      <c r="AK2232" s="1">
        <v>5466.834</v>
      </c>
      <c r="AL2232" s="1">
        <v>38.62</v>
      </c>
      <c r="AM2232" s="1">
        <v>43719.844</v>
      </c>
      <c r="AN2232" s="1">
        <v>308.855</v>
      </c>
      <c r="AO2232" s="1">
        <v>100.0</v>
      </c>
      <c r="AP2232" s="1">
        <v>99.999</v>
      </c>
      <c r="AQ2232" s="1">
        <v>-2.882</v>
      </c>
      <c r="AR2232" s="1">
        <v>-0.858</v>
      </c>
      <c r="AS2232" s="1">
        <v>28.923</v>
      </c>
      <c r="AT2232" s="1">
        <v>1568.424</v>
      </c>
      <c r="AU2232" s="1">
        <v>11.08</v>
      </c>
      <c r="AV2232" s="1">
        <v>4094.127</v>
      </c>
      <c r="AX2232" s="1">
        <v>0.0</v>
      </c>
      <c r="AY2232" s="1">
        <v>0.0</v>
      </c>
      <c r="AZ2232" s="1">
        <v>0.0</v>
      </c>
      <c r="BA2232" s="1">
        <v>28.69</v>
      </c>
      <c r="BB2232" s="1">
        <v>9.364</v>
      </c>
      <c r="BC2232" s="1">
        <v>32.33</v>
      </c>
      <c r="BE2232" s="1">
        <v>0.0</v>
      </c>
      <c r="BF2232" s="1">
        <v>0.0</v>
      </c>
      <c r="BG2232" s="1">
        <v>0.0</v>
      </c>
      <c r="BH2232" s="1">
        <v>0.0</v>
      </c>
      <c r="BI2232" s="1">
        <v>0.0</v>
      </c>
      <c r="BJ2232" s="1">
        <v>0.0</v>
      </c>
      <c r="BK2232" s="1">
        <v>0.0</v>
      </c>
      <c r="BL2232" s="1">
        <v>36.183</v>
      </c>
      <c r="BM2232" s="1">
        <v>0.001</v>
      </c>
      <c r="BN2232" s="1">
        <v>0.003</v>
      </c>
      <c r="BO2232" s="1">
        <v>0.0</v>
      </c>
      <c r="BP2232" s="1">
        <v>0.0</v>
      </c>
      <c r="BQ2232" s="1">
        <v>0.408</v>
      </c>
      <c r="BR2232" s="1">
        <v>0.0</v>
      </c>
      <c r="BS2232" s="1">
        <v>0.001</v>
      </c>
      <c r="BT2232" s="1">
        <v>7.86</v>
      </c>
      <c r="BU2232" s="1">
        <v>16.91</v>
      </c>
      <c r="BW2232" s="1">
        <v>0.0</v>
      </c>
      <c r="BX2232" s="1">
        <v>0.0</v>
      </c>
      <c r="BY2232" s="1">
        <v>0.0</v>
      </c>
      <c r="BZ2232" s="1">
        <v>0.0</v>
      </c>
      <c r="CA2232" s="1">
        <v>0.0</v>
      </c>
      <c r="CB2232" s="1">
        <v>0.0</v>
      </c>
      <c r="CC2232" s="1">
        <v>0.0</v>
      </c>
      <c r="CD2232" s="1">
        <v>13.462</v>
      </c>
      <c r="CE2232" s="1">
        <v>23.336</v>
      </c>
      <c r="CF2232" s="1">
        <v>196.685</v>
      </c>
      <c r="CG2232" s="1">
        <v>19.818</v>
      </c>
      <c r="CH2232" s="1">
        <v>0.14</v>
      </c>
      <c r="CI2232" s="1">
        <v>27841.623</v>
      </c>
      <c r="CK2232" s="1">
        <v>0.0</v>
      </c>
      <c r="CL2232" s="1">
        <v>0.0</v>
      </c>
      <c r="CM2232" s="1">
        <v>0.0</v>
      </c>
      <c r="CN2232" s="1">
        <v>0.363</v>
      </c>
      <c r="CO2232" s="1">
        <v>63.681</v>
      </c>
      <c r="CP2232" s="1">
        <v>0.0</v>
      </c>
      <c r="CQ2232" s="1">
        <v>0.0</v>
      </c>
      <c r="CR2232" s="1">
        <v>0.0</v>
      </c>
      <c r="CT2232" s="1">
        <v>0.0</v>
      </c>
      <c r="CU2232" s="1">
        <v>0.0</v>
      </c>
      <c r="CV2232" s="1">
        <v>0.0</v>
      </c>
      <c r="CW2232" s="1">
        <v>0.0</v>
      </c>
      <c r="CX2232" s="1">
        <v>0.0</v>
      </c>
      <c r="CY2232" s="1">
        <v>0.0</v>
      </c>
      <c r="CZ2232" s="1">
        <v>0.0</v>
      </c>
      <c r="DA2232" s="1">
        <v>5466.834</v>
      </c>
      <c r="DB2232" s="1">
        <v>308.858</v>
      </c>
      <c r="DC2232" s="1">
        <v>36.183</v>
      </c>
      <c r="DD2232" s="1">
        <v>0.001</v>
      </c>
      <c r="DE2232" s="1">
        <v>0.003</v>
      </c>
      <c r="DF2232" s="1">
        <v>0.0</v>
      </c>
      <c r="DG2232" s="1">
        <v>0.0</v>
      </c>
      <c r="DH2232" s="1">
        <v>0.408</v>
      </c>
      <c r="DI2232" s="1">
        <v>0.0</v>
      </c>
      <c r="DJ2232" s="1">
        <v>0.001</v>
      </c>
      <c r="DL2232" s="1">
        <v>0.0</v>
      </c>
      <c r="DM2232" s="1">
        <v>0.0</v>
      </c>
      <c r="DN2232" s="1">
        <v>0.0</v>
      </c>
      <c r="DO2232" s="1">
        <v>0.0</v>
      </c>
      <c r="DP2232" s="1">
        <v>0.0</v>
      </c>
      <c r="DQ2232" s="1">
        <v>0.0</v>
      </c>
      <c r="DR2232" s="1">
        <v>0.0</v>
      </c>
      <c r="DS2232" s="1">
        <v>36.183</v>
      </c>
      <c r="DT2232" s="1">
        <v>0.001</v>
      </c>
      <c r="DU2232" s="1">
        <v>0.003</v>
      </c>
      <c r="DV2232" s="1">
        <v>0.0</v>
      </c>
      <c r="DW2232" s="1">
        <v>0.0</v>
      </c>
      <c r="DX2232" s="1">
        <v>0.408</v>
      </c>
      <c r="DY2232" s="1">
        <v>0.0</v>
      </c>
      <c r="DZ2232" s="1">
        <v>0.001</v>
      </c>
    </row>
    <row r="2233">
      <c r="A2233" s="1" t="s">
        <v>310</v>
      </c>
      <c r="B2233" s="1">
        <v>2010.0</v>
      </c>
      <c r="C2233" s="1" t="s">
        <v>311</v>
      </c>
      <c r="D2233" s="1">
        <v>7101558.0</v>
      </c>
      <c r="E2233" s="1">
        <v>3.02377336832E11</v>
      </c>
      <c r="G2233" s="1">
        <v>0.043</v>
      </c>
      <c r="H2233" s="1">
        <v>6.01</v>
      </c>
      <c r="I2233" s="1">
        <v>0.043</v>
      </c>
      <c r="J2233" s="1">
        <v>5.633</v>
      </c>
      <c r="K2233" s="1">
        <v>0.04</v>
      </c>
      <c r="L2233" s="1">
        <v>0.105</v>
      </c>
      <c r="M2233" s="1">
        <v>0.013</v>
      </c>
      <c r="N2233" s="1">
        <v>799.895</v>
      </c>
      <c r="O2233" s="1">
        <v>-13.003</v>
      </c>
      <c r="P2233" s="1">
        <v>-10.825</v>
      </c>
      <c r="Q2233" s="1">
        <v>10198.192</v>
      </c>
      <c r="R2233" s="1">
        <v>72.423</v>
      </c>
      <c r="S2233" s="1">
        <v>3349.969</v>
      </c>
      <c r="T2233" s="1">
        <v>23.79</v>
      </c>
      <c r="V2233" s="1">
        <v>0.0</v>
      </c>
      <c r="W2233" s="1">
        <v>0.0</v>
      </c>
      <c r="X2233" s="1">
        <v>0.0</v>
      </c>
      <c r="Y2233" s="1">
        <v>62.229</v>
      </c>
      <c r="Z2233" s="1">
        <v>22.55</v>
      </c>
      <c r="AA2233" s="1">
        <v>46.67</v>
      </c>
      <c r="AB2233" s="1">
        <v>6571.797</v>
      </c>
      <c r="AC2233" s="1">
        <v>38.23</v>
      </c>
      <c r="AD2233" s="1">
        <v>11.906</v>
      </c>
      <c r="AE2233" s="1">
        <v>3.988</v>
      </c>
      <c r="AF2233" s="1">
        <v>12.317</v>
      </c>
      <c r="AG2233" s="1">
        <v>45226.09</v>
      </c>
      <c r="AH2233" s="1">
        <v>1.062</v>
      </c>
      <c r="AI2233" s="1">
        <v>3.933</v>
      </c>
      <c r="AJ2233" s="1">
        <v>12.148</v>
      </c>
      <c r="AK2233" s="1">
        <v>5377.693</v>
      </c>
      <c r="AL2233" s="1">
        <v>38.19</v>
      </c>
      <c r="AM2233" s="1">
        <v>45201.75</v>
      </c>
      <c r="AN2233" s="1">
        <v>321.003</v>
      </c>
      <c r="AO2233" s="1">
        <v>99.895</v>
      </c>
      <c r="AP2233" s="1">
        <v>99.947</v>
      </c>
      <c r="AQ2233" s="1">
        <v>24.273</v>
      </c>
      <c r="AR2233" s="1">
        <v>7.021</v>
      </c>
      <c r="AS2233" s="1">
        <v>35.943</v>
      </c>
      <c r="AT2233" s="1">
        <v>2012.234</v>
      </c>
      <c r="AU2233" s="1">
        <v>14.29</v>
      </c>
      <c r="AV2233" s="1">
        <v>5061.302</v>
      </c>
      <c r="AX2233" s="1">
        <v>0.0</v>
      </c>
      <c r="AY2233" s="1">
        <v>0.0</v>
      </c>
      <c r="AZ2233" s="1">
        <v>0.0</v>
      </c>
      <c r="BA2233" s="1">
        <v>37.379</v>
      </c>
      <c r="BB2233" s="1">
        <v>11.191</v>
      </c>
      <c r="BC2233" s="1">
        <v>30.58</v>
      </c>
      <c r="BE2233" s="1">
        <v>0.0</v>
      </c>
      <c r="BF2233" s="1">
        <v>0.0</v>
      </c>
      <c r="BG2233" s="1">
        <v>0.0</v>
      </c>
      <c r="BH2233" s="1">
        <v>0.0</v>
      </c>
      <c r="BI2233" s="1">
        <v>0.0</v>
      </c>
      <c r="BJ2233" s="1">
        <v>0.0</v>
      </c>
      <c r="BK2233" s="1">
        <v>0.0</v>
      </c>
      <c r="BL2233" s="1">
        <v>7518.204</v>
      </c>
      <c r="BM2233" s="1">
        <v>0.167</v>
      </c>
      <c r="BN2233" s="1">
        <v>0.17</v>
      </c>
      <c r="BO2233" s="1">
        <v>5.633</v>
      </c>
      <c r="BP2233" s="1">
        <v>0.04</v>
      </c>
      <c r="BQ2233" s="1">
        <v>23.921</v>
      </c>
      <c r="BR2233" s="1">
        <v>0.105</v>
      </c>
      <c r="BS2233" s="1">
        <v>0.053</v>
      </c>
      <c r="BT2233" s="1">
        <v>8.44</v>
      </c>
      <c r="BU2233" s="1">
        <v>18.084</v>
      </c>
      <c r="BW2233" s="1">
        <v>0.0</v>
      </c>
      <c r="BX2233" s="1">
        <v>0.0</v>
      </c>
      <c r="BY2233" s="1">
        <v>0.0</v>
      </c>
      <c r="BZ2233" s="1">
        <v>0.0</v>
      </c>
      <c r="CA2233" s="1">
        <v>0.0</v>
      </c>
      <c r="CB2233" s="1">
        <v>0.0</v>
      </c>
      <c r="CC2233" s="1">
        <v>0.0</v>
      </c>
      <c r="CD2233" s="1">
        <v>8.11</v>
      </c>
      <c r="CE2233" s="1">
        <v>15.952</v>
      </c>
      <c r="CF2233" s="1">
        <v>212.637</v>
      </c>
      <c r="CG2233" s="1">
        <v>15.49</v>
      </c>
      <c r="CH2233" s="1">
        <v>0.11</v>
      </c>
      <c r="CI2233" s="1">
        <v>29942.256</v>
      </c>
      <c r="CK2233" s="1">
        <v>0.0</v>
      </c>
      <c r="CL2233" s="1">
        <v>0.0</v>
      </c>
      <c r="CM2233" s="1">
        <v>0.0</v>
      </c>
      <c r="CN2233" s="1">
        <v>0.288</v>
      </c>
      <c r="CO2233" s="1">
        <v>66.206</v>
      </c>
      <c r="CP2233" s="1">
        <v>0.122</v>
      </c>
      <c r="CQ2233" s="1">
        <v>0.04</v>
      </c>
      <c r="CR2233" s="1">
        <v>0.0</v>
      </c>
      <c r="CT2233" s="1">
        <v>0.122</v>
      </c>
      <c r="CU2233" s="1">
        <v>5.633</v>
      </c>
      <c r="CV2233" s="1">
        <v>0.0</v>
      </c>
      <c r="CW2233" s="1">
        <v>17.162</v>
      </c>
      <c r="CX2233" s="1">
        <v>0.105</v>
      </c>
      <c r="CY2233" s="1">
        <v>0.0</v>
      </c>
      <c r="CZ2233" s="1">
        <v>0.038</v>
      </c>
      <c r="DA2233" s="1">
        <v>5383.326</v>
      </c>
      <c r="DB2233" s="1">
        <v>321.176</v>
      </c>
      <c r="DC2233" s="1">
        <v>7518.204</v>
      </c>
      <c r="DD2233" s="1">
        <v>0.167</v>
      </c>
      <c r="DE2233" s="1">
        <v>0.17</v>
      </c>
      <c r="DF2233" s="1">
        <v>5.633</v>
      </c>
      <c r="DG2233" s="1">
        <v>0.04</v>
      </c>
      <c r="DH2233" s="1">
        <v>23.921</v>
      </c>
      <c r="DI2233" s="1">
        <v>0.105</v>
      </c>
      <c r="DJ2233" s="1">
        <v>0.053</v>
      </c>
      <c r="DL2233" s="1">
        <v>0.003</v>
      </c>
      <c r="DM2233" s="1">
        <v>0.003</v>
      </c>
      <c r="DN2233" s="1">
        <v>0.0</v>
      </c>
      <c r="DO2233" s="1">
        <v>0.0</v>
      </c>
      <c r="DP2233" s="1">
        <v>0.367</v>
      </c>
      <c r="DQ2233" s="1">
        <v>0.0</v>
      </c>
      <c r="DR2233" s="1">
        <v>0.001</v>
      </c>
      <c r="DS2233" s="1">
        <v>-5.278</v>
      </c>
      <c r="DT2233" s="1">
        <v>0.0</v>
      </c>
      <c r="DU2233" s="1">
        <v>0.003</v>
      </c>
      <c r="DV2233" s="1">
        <v>0.0</v>
      </c>
      <c r="DW2233" s="1">
        <v>0.0</v>
      </c>
      <c r="DX2233" s="1">
        <v>0.382</v>
      </c>
      <c r="DY2233" s="1">
        <v>0.0</v>
      </c>
      <c r="DZ2233" s="1">
        <v>0.001</v>
      </c>
    </row>
    <row r="2234">
      <c r="A2234" s="1" t="s">
        <v>310</v>
      </c>
      <c r="B2234" s="1">
        <v>2011.0</v>
      </c>
      <c r="C2234" s="1" t="s">
        <v>311</v>
      </c>
      <c r="D2234" s="1">
        <v>7142923.0</v>
      </c>
      <c r="E2234" s="1">
        <v>3.14044547072E11</v>
      </c>
      <c r="F2234" s="1">
        <v>615.94</v>
      </c>
      <c r="G2234" s="1">
        <v>0.263</v>
      </c>
      <c r="H2234" s="1">
        <v>42.782</v>
      </c>
      <c r="I2234" s="1">
        <v>0.306</v>
      </c>
      <c r="J2234" s="1">
        <v>5.6</v>
      </c>
      <c r="K2234" s="1">
        <v>0.04</v>
      </c>
      <c r="L2234" s="1">
        <v>0.103</v>
      </c>
      <c r="M2234" s="1">
        <v>0.093</v>
      </c>
      <c r="N2234" s="1">
        <v>838.337</v>
      </c>
      <c r="O2234" s="1">
        <v>18.95</v>
      </c>
      <c r="P2234" s="1">
        <v>13.724</v>
      </c>
      <c r="Q2234" s="1">
        <v>12060.461</v>
      </c>
      <c r="R2234" s="1">
        <v>86.147</v>
      </c>
      <c r="S2234" s="1">
        <v>3889.164</v>
      </c>
      <c r="T2234" s="1">
        <v>27.78</v>
      </c>
      <c r="V2234" s="1">
        <v>0.0</v>
      </c>
      <c r="W2234" s="1">
        <v>0.0</v>
      </c>
      <c r="X2234" s="1">
        <v>0.0</v>
      </c>
      <c r="Y2234" s="1">
        <v>71.286</v>
      </c>
      <c r="Z2234" s="1">
        <v>26.158</v>
      </c>
      <c r="AA2234" s="1">
        <v>47.35</v>
      </c>
      <c r="AB2234" s="1">
        <v>6628.938</v>
      </c>
      <c r="AC2234" s="1">
        <v>38.97</v>
      </c>
      <c r="AD2234" s="1">
        <v>11.837</v>
      </c>
      <c r="AE2234" s="1">
        <v>2.539</v>
      </c>
      <c r="AF2234" s="1">
        <v>8.155</v>
      </c>
      <c r="AG2234" s="1">
        <v>46105.922</v>
      </c>
      <c r="AH2234" s="1">
        <v>1.049</v>
      </c>
      <c r="AI2234" s="1">
        <v>2.453</v>
      </c>
      <c r="AJ2234" s="1">
        <v>7.875</v>
      </c>
      <c r="AK2234" s="1">
        <v>5450.15</v>
      </c>
      <c r="AL2234" s="1">
        <v>38.93</v>
      </c>
      <c r="AM2234" s="1">
        <v>46042.43</v>
      </c>
      <c r="AN2234" s="1">
        <v>328.878</v>
      </c>
      <c r="AO2234" s="1">
        <v>99.897</v>
      </c>
      <c r="AP2234" s="1">
        <v>99.863</v>
      </c>
      <c r="AQ2234" s="1">
        <v>-20.359</v>
      </c>
      <c r="AR2234" s="1">
        <v>-7.318</v>
      </c>
      <c r="AS2234" s="1">
        <v>28.625</v>
      </c>
      <c r="AT2234" s="1">
        <v>1544.186</v>
      </c>
      <c r="AU2234" s="1">
        <v>11.03</v>
      </c>
      <c r="AV2234" s="1">
        <v>4007.516</v>
      </c>
      <c r="AX2234" s="1">
        <v>0.0</v>
      </c>
      <c r="AY2234" s="1">
        <v>0.0</v>
      </c>
      <c r="AZ2234" s="1">
        <v>0.0</v>
      </c>
      <c r="BA2234" s="1">
        <v>28.304</v>
      </c>
      <c r="BB2234" s="1">
        <v>8.692</v>
      </c>
      <c r="BC2234" s="1">
        <v>32.67</v>
      </c>
      <c r="BE2234" s="1">
        <v>0.0</v>
      </c>
      <c r="BF2234" s="1">
        <v>0.0</v>
      </c>
      <c r="BG2234" s="1">
        <v>0.0</v>
      </c>
      <c r="BH2234" s="1">
        <v>0.0</v>
      </c>
      <c r="BI2234" s="1">
        <v>0.0</v>
      </c>
      <c r="BJ2234" s="1">
        <v>0.0</v>
      </c>
      <c r="BK2234" s="1">
        <v>0.0</v>
      </c>
      <c r="BL2234" s="1">
        <v>320.97</v>
      </c>
      <c r="BM2234" s="1">
        <v>0.28</v>
      </c>
      <c r="BN2234" s="1">
        <v>0.45</v>
      </c>
      <c r="BO2234" s="1">
        <v>5.6</v>
      </c>
      <c r="BP2234" s="1">
        <v>0.04</v>
      </c>
      <c r="BQ2234" s="1">
        <v>62.997</v>
      </c>
      <c r="BR2234" s="1">
        <v>0.103</v>
      </c>
      <c r="BS2234" s="1">
        <v>0.137</v>
      </c>
      <c r="BT2234" s="1">
        <v>8.38</v>
      </c>
      <c r="BU2234" s="1">
        <v>17.698</v>
      </c>
      <c r="BW2234" s="1">
        <v>0.0</v>
      </c>
      <c r="BX2234" s="1">
        <v>0.0</v>
      </c>
      <c r="BY2234" s="1">
        <v>0.0</v>
      </c>
      <c r="BZ2234" s="1">
        <v>0.0</v>
      </c>
      <c r="CA2234" s="1">
        <v>0.0</v>
      </c>
      <c r="CB2234" s="1">
        <v>0.0</v>
      </c>
      <c r="CC2234" s="1">
        <v>0.0</v>
      </c>
      <c r="CD2234" s="1">
        <v>0.691</v>
      </c>
      <c r="CE2234" s="1">
        <v>1.469</v>
      </c>
      <c r="CF2234" s="1">
        <v>214.105</v>
      </c>
      <c r="CG2234" s="1">
        <v>16.8</v>
      </c>
      <c r="CH2234" s="1">
        <v>0.12</v>
      </c>
      <c r="CI2234" s="1">
        <v>29974.453</v>
      </c>
      <c r="CK2234" s="1">
        <v>0.0</v>
      </c>
      <c r="CL2234" s="1">
        <v>0.0</v>
      </c>
      <c r="CM2234" s="1">
        <v>0.0</v>
      </c>
      <c r="CN2234" s="1">
        <v>0.308</v>
      </c>
      <c r="CO2234" s="1">
        <v>65.013</v>
      </c>
      <c r="CP2234" s="1">
        <v>0.134</v>
      </c>
      <c r="CQ2234" s="1">
        <v>0.04</v>
      </c>
      <c r="CR2234" s="1">
        <v>0.0</v>
      </c>
      <c r="CS2234" s="1">
        <v>10.256</v>
      </c>
      <c r="CT2234" s="1">
        <v>0.013</v>
      </c>
      <c r="CU2234" s="1">
        <v>5.6</v>
      </c>
      <c r="CV2234" s="1">
        <v>0.0</v>
      </c>
      <c r="CW2234" s="1">
        <v>18.812</v>
      </c>
      <c r="CX2234" s="1">
        <v>0.103</v>
      </c>
      <c r="CY2234" s="1">
        <v>0.0</v>
      </c>
      <c r="CZ2234" s="1">
        <v>0.041</v>
      </c>
      <c r="DA2234" s="1">
        <v>5455.75</v>
      </c>
      <c r="DB2234" s="1">
        <v>329.331</v>
      </c>
      <c r="DC2234" s="1">
        <v>320.97</v>
      </c>
      <c r="DD2234" s="1">
        <v>0.28</v>
      </c>
      <c r="DE2234" s="1">
        <v>0.45</v>
      </c>
      <c r="DF2234" s="1">
        <v>5.6</v>
      </c>
      <c r="DG2234" s="1">
        <v>0.04</v>
      </c>
      <c r="DH2234" s="1">
        <v>62.997</v>
      </c>
      <c r="DI2234" s="1">
        <v>0.103</v>
      </c>
      <c r="DJ2234" s="1">
        <v>0.137</v>
      </c>
      <c r="DK2234" s="1">
        <v>200.0</v>
      </c>
      <c r="DL2234" s="1">
        <v>0.005</v>
      </c>
      <c r="DM2234" s="1">
        <v>0.008</v>
      </c>
      <c r="DN2234" s="1">
        <v>0.0</v>
      </c>
      <c r="DO2234" s="1">
        <v>0.0</v>
      </c>
      <c r="DP2234" s="1">
        <v>1.088</v>
      </c>
      <c r="DQ2234" s="1">
        <v>0.0</v>
      </c>
      <c r="DR2234" s="1">
        <v>0.002</v>
      </c>
      <c r="DS2234" s="1">
        <v>-16.619</v>
      </c>
      <c r="DT2234" s="1">
        <v>0.0</v>
      </c>
      <c r="DU2234" s="1">
        <v>0.002</v>
      </c>
      <c r="DV2234" s="1">
        <v>0.0</v>
      </c>
      <c r="DW2234" s="1">
        <v>0.0</v>
      </c>
      <c r="DX2234" s="1">
        <v>0.315</v>
      </c>
      <c r="DY2234" s="1">
        <v>0.0</v>
      </c>
      <c r="DZ2234" s="1">
        <v>0.001</v>
      </c>
    </row>
    <row r="2235">
      <c r="A2235" s="1" t="s">
        <v>310</v>
      </c>
      <c r="B2235" s="1">
        <v>2012.0</v>
      </c>
      <c r="C2235" s="1" t="s">
        <v>311</v>
      </c>
      <c r="D2235" s="1">
        <v>7201012.0</v>
      </c>
      <c r="E2235" s="1">
        <v>3.19384190976E11</v>
      </c>
      <c r="F2235" s="1">
        <v>-82.578</v>
      </c>
      <c r="G2235" s="1">
        <v>-0.252</v>
      </c>
      <c r="H2235" s="1">
        <v>7.393</v>
      </c>
      <c r="I2235" s="1">
        <v>0.053</v>
      </c>
      <c r="J2235" s="1">
        <v>5.555</v>
      </c>
      <c r="K2235" s="1">
        <v>0.04</v>
      </c>
      <c r="L2235" s="1">
        <v>0.104</v>
      </c>
      <c r="M2235" s="1">
        <v>0.017</v>
      </c>
      <c r="N2235" s="1">
        <v>812.095</v>
      </c>
      <c r="O2235" s="1">
        <v>-1.567</v>
      </c>
      <c r="P2235" s="1">
        <v>-1.35</v>
      </c>
      <c r="Q2235" s="1">
        <v>11775.659</v>
      </c>
      <c r="R2235" s="1">
        <v>84.797</v>
      </c>
      <c r="S2235" s="1">
        <v>3455.07</v>
      </c>
      <c r="T2235" s="1">
        <v>24.88</v>
      </c>
      <c r="V2235" s="1">
        <v>0.0</v>
      </c>
      <c r="W2235" s="1">
        <v>0.0</v>
      </c>
      <c r="X2235" s="1">
        <v>0.0</v>
      </c>
      <c r="Y2235" s="1">
        <v>64.573</v>
      </c>
      <c r="Z2235" s="1">
        <v>26.793</v>
      </c>
      <c r="AA2235" s="1">
        <v>48.5</v>
      </c>
      <c r="AB2235" s="1">
        <v>6735.165</v>
      </c>
      <c r="AC2235" s="1">
        <v>38.53</v>
      </c>
      <c r="AD2235" s="1">
        <v>12.178</v>
      </c>
      <c r="AE2235" s="1">
        <v>-3.899</v>
      </c>
      <c r="AF2235" s="1">
        <v>-12.842</v>
      </c>
      <c r="AG2235" s="1">
        <v>43950.695</v>
      </c>
      <c r="AH2235" s="1">
        <v>0.991</v>
      </c>
      <c r="AI2235" s="1">
        <v>-3.826</v>
      </c>
      <c r="AJ2235" s="1">
        <v>-12.583</v>
      </c>
      <c r="AK2235" s="1">
        <v>5345.083</v>
      </c>
      <c r="AL2235" s="1">
        <v>38.49</v>
      </c>
      <c r="AM2235" s="1">
        <v>43923.578</v>
      </c>
      <c r="AN2235" s="1">
        <v>316.294</v>
      </c>
      <c r="AO2235" s="1">
        <v>99.896</v>
      </c>
      <c r="AP2235" s="1">
        <v>99.939</v>
      </c>
      <c r="AQ2235" s="1">
        <v>-7.917</v>
      </c>
      <c r="AR2235" s="1">
        <v>-2.266</v>
      </c>
      <c r="AS2235" s="1">
        <v>26.359</v>
      </c>
      <c r="AT2235" s="1">
        <v>1774.75</v>
      </c>
      <c r="AU2235" s="1">
        <v>12.78</v>
      </c>
      <c r="AV2235" s="1">
        <v>3660.49</v>
      </c>
      <c r="AX2235" s="1">
        <v>0.0</v>
      </c>
      <c r="AY2235" s="1">
        <v>0.0</v>
      </c>
      <c r="AZ2235" s="1">
        <v>0.0</v>
      </c>
      <c r="BA2235" s="1">
        <v>33.169</v>
      </c>
      <c r="BB2235" s="1">
        <v>8.329</v>
      </c>
      <c r="BC2235" s="1">
        <v>31.29</v>
      </c>
      <c r="BE2235" s="1">
        <v>0.0</v>
      </c>
      <c r="BF2235" s="1">
        <v>0.0</v>
      </c>
      <c r="BG2235" s="1">
        <v>0.0</v>
      </c>
      <c r="BH2235" s="1">
        <v>0.0</v>
      </c>
      <c r="BI2235" s="1">
        <v>0.0</v>
      </c>
      <c r="BJ2235" s="1">
        <v>0.0</v>
      </c>
      <c r="BK2235" s="1">
        <v>0.0</v>
      </c>
      <c r="BL2235" s="1">
        <v>-72.112</v>
      </c>
      <c r="BM2235" s="1">
        <v>-0.258</v>
      </c>
      <c r="BN2235" s="1">
        <v>0.192</v>
      </c>
      <c r="BO2235" s="1">
        <v>5.555</v>
      </c>
      <c r="BP2235" s="1">
        <v>0.04</v>
      </c>
      <c r="BQ2235" s="1">
        <v>26.637</v>
      </c>
      <c r="BR2235" s="1">
        <v>0.104</v>
      </c>
      <c r="BS2235" s="1">
        <v>0.061</v>
      </c>
      <c r="BT2235" s="1">
        <v>9.97</v>
      </c>
      <c r="BU2235" s="1">
        <v>20.557</v>
      </c>
      <c r="BW2235" s="1">
        <v>0.0</v>
      </c>
      <c r="BX2235" s="1">
        <v>0.0</v>
      </c>
      <c r="BY2235" s="1">
        <v>0.0</v>
      </c>
      <c r="BZ2235" s="1">
        <v>0.0</v>
      </c>
      <c r="CA2235" s="1">
        <v>0.0</v>
      </c>
      <c r="CB2235" s="1">
        <v>0.0</v>
      </c>
      <c r="CC2235" s="1">
        <v>0.0</v>
      </c>
      <c r="CD2235" s="1">
        <v>-4.188</v>
      </c>
      <c r="CE2235" s="1">
        <v>-8.967</v>
      </c>
      <c r="CF2235" s="1">
        <v>205.138</v>
      </c>
      <c r="CG2235" s="1">
        <v>115.262</v>
      </c>
      <c r="CH2235" s="1">
        <v>0.83</v>
      </c>
      <c r="CI2235" s="1">
        <v>28487.43</v>
      </c>
      <c r="CK2235" s="1">
        <v>0.0</v>
      </c>
      <c r="CL2235" s="1">
        <v>0.0</v>
      </c>
      <c r="CM2235" s="1">
        <v>0.0</v>
      </c>
      <c r="CN2235" s="1">
        <v>2.154</v>
      </c>
      <c r="CO2235" s="1">
        <v>64.817</v>
      </c>
      <c r="CP2235" s="1">
        <v>0.128</v>
      </c>
      <c r="CQ2235" s="1">
        <v>0.04</v>
      </c>
      <c r="CR2235" s="1">
        <v>0.0</v>
      </c>
      <c r="CS2235" s="1">
        <v>-4.651</v>
      </c>
      <c r="CT2235" s="1">
        <v>-0.006</v>
      </c>
      <c r="CU2235" s="1">
        <v>5.555</v>
      </c>
      <c r="CV2235" s="1">
        <v>0.0</v>
      </c>
      <c r="CW2235" s="1">
        <v>17.793</v>
      </c>
      <c r="CX2235" s="1">
        <v>0.104</v>
      </c>
      <c r="CY2235" s="1">
        <v>0.0</v>
      </c>
      <c r="CZ2235" s="1">
        <v>0.04</v>
      </c>
      <c r="DA2235" s="1">
        <v>5350.637</v>
      </c>
      <c r="DB2235" s="1">
        <v>316.489</v>
      </c>
      <c r="DC2235" s="1">
        <v>-72.112</v>
      </c>
      <c r="DD2235" s="1">
        <v>-0.258</v>
      </c>
      <c r="DE2235" s="1">
        <v>0.192</v>
      </c>
      <c r="DF2235" s="1">
        <v>5.555</v>
      </c>
      <c r="DG2235" s="1">
        <v>0.04</v>
      </c>
      <c r="DH2235" s="1">
        <v>26.637</v>
      </c>
      <c r="DI2235" s="1">
        <v>0.104</v>
      </c>
      <c r="DJ2235" s="1">
        <v>0.061</v>
      </c>
      <c r="DK2235" s="1">
        <v>0.0</v>
      </c>
      <c r="DL2235" s="1">
        <v>0.0</v>
      </c>
      <c r="DM2235" s="1">
        <v>0.008</v>
      </c>
      <c r="DN2235" s="1">
        <v>0.0</v>
      </c>
      <c r="DO2235" s="1">
        <v>0.0</v>
      </c>
      <c r="DP2235" s="1">
        <v>1.074</v>
      </c>
      <c r="DQ2235" s="1">
        <v>0.0</v>
      </c>
      <c r="DR2235" s="1">
        <v>0.002</v>
      </c>
      <c r="DS2235" s="1">
        <v>21.313</v>
      </c>
      <c r="DT2235" s="1">
        <v>0.0</v>
      </c>
      <c r="DU2235" s="1">
        <v>0.003</v>
      </c>
      <c r="DV2235" s="1">
        <v>0.0</v>
      </c>
      <c r="DW2235" s="1">
        <v>0.0</v>
      </c>
      <c r="DX2235" s="1">
        <v>0.377</v>
      </c>
      <c r="DY2235" s="1">
        <v>0.0</v>
      </c>
      <c r="DZ2235" s="1">
        <v>0.001</v>
      </c>
    </row>
    <row r="2236">
      <c r="A2236" s="1" t="s">
        <v>310</v>
      </c>
      <c r="B2236" s="1">
        <v>2013.0</v>
      </c>
      <c r="C2236" s="1" t="s">
        <v>311</v>
      </c>
      <c r="D2236" s="1">
        <v>7264275.0</v>
      </c>
      <c r="E2236" s="1">
        <v>3.29290153984E11</v>
      </c>
      <c r="F2236" s="1">
        <v>648.595</v>
      </c>
      <c r="G2236" s="1">
        <v>0.345</v>
      </c>
      <c r="H2236" s="1">
        <v>54.865</v>
      </c>
      <c r="I2236" s="1">
        <v>0.399</v>
      </c>
      <c r="J2236" s="1">
        <v>5.506</v>
      </c>
      <c r="K2236" s="1">
        <v>0.04</v>
      </c>
      <c r="L2236" s="1">
        <v>0.103</v>
      </c>
      <c r="M2236" s="1">
        <v>0.123</v>
      </c>
      <c r="N2236" s="1">
        <v>854.396</v>
      </c>
      <c r="O2236" s="1">
        <v>6.58</v>
      </c>
      <c r="P2236" s="1">
        <v>5.58</v>
      </c>
      <c r="Q2236" s="1">
        <v>12441.213</v>
      </c>
      <c r="R2236" s="1">
        <v>90.376</v>
      </c>
      <c r="S2236" s="1">
        <v>4033.438</v>
      </c>
      <c r="T2236" s="1">
        <v>29.3</v>
      </c>
      <c r="V2236" s="1">
        <v>0.0</v>
      </c>
      <c r="W2236" s="1">
        <v>0.0</v>
      </c>
      <c r="X2236" s="1">
        <v>0.0</v>
      </c>
      <c r="Y2236" s="1">
        <v>75.109</v>
      </c>
      <c r="Z2236" s="1">
        <v>27.806</v>
      </c>
      <c r="AA2236" s="1">
        <v>48.07</v>
      </c>
      <c r="AB2236" s="1">
        <v>6617.315</v>
      </c>
      <c r="AC2236" s="1">
        <v>39.01</v>
      </c>
      <c r="AD2236" s="1">
        <v>12.005</v>
      </c>
      <c r="AE2236" s="1">
        <v>2.698</v>
      </c>
      <c r="AF2236" s="1">
        <v>8.538</v>
      </c>
      <c r="AG2236" s="1">
        <v>44743.301</v>
      </c>
      <c r="AH2236" s="1">
        <v>0.987</v>
      </c>
      <c r="AI2236" s="1">
        <v>2.596</v>
      </c>
      <c r="AJ2236" s="1">
        <v>8.21</v>
      </c>
      <c r="AK2236" s="1">
        <v>5364.61</v>
      </c>
      <c r="AL2236" s="1">
        <v>38.97</v>
      </c>
      <c r="AM2236" s="1">
        <v>44671.18</v>
      </c>
      <c r="AN2236" s="1">
        <v>324.504</v>
      </c>
      <c r="AO2236" s="1">
        <v>99.897</v>
      </c>
      <c r="AP2236" s="1">
        <v>99.84</v>
      </c>
      <c r="AQ2236" s="1">
        <v>-5.789</v>
      </c>
      <c r="AR2236" s="1">
        <v>-1.526</v>
      </c>
      <c r="AS2236" s="1">
        <v>24.833</v>
      </c>
      <c r="AT2236" s="1">
        <v>1309.146</v>
      </c>
      <c r="AU2236" s="1">
        <v>9.51</v>
      </c>
      <c r="AV2236" s="1">
        <v>3418.549</v>
      </c>
      <c r="AX2236" s="1">
        <v>0.0</v>
      </c>
      <c r="AY2236" s="1">
        <v>0.0</v>
      </c>
      <c r="AZ2236" s="1">
        <v>0.0</v>
      </c>
      <c r="BA2236" s="1">
        <v>24.378</v>
      </c>
      <c r="BB2236" s="1">
        <v>7.64</v>
      </c>
      <c r="BC2236" s="1">
        <v>33.33</v>
      </c>
      <c r="BE2236" s="1">
        <v>0.0</v>
      </c>
      <c r="BF2236" s="1">
        <v>0.0</v>
      </c>
      <c r="BG2236" s="1">
        <v>0.0</v>
      </c>
      <c r="BH2236" s="1">
        <v>0.0</v>
      </c>
      <c r="BI2236" s="1">
        <v>0.0</v>
      </c>
      <c r="BJ2236" s="1">
        <v>0.0</v>
      </c>
      <c r="BK2236" s="1">
        <v>0.0</v>
      </c>
      <c r="BL2236" s="1">
        <v>346.001</v>
      </c>
      <c r="BM2236" s="1">
        <v>0.329</v>
      </c>
      <c r="BN2236" s="1">
        <v>0.521</v>
      </c>
      <c r="BO2236" s="1">
        <v>5.506</v>
      </c>
      <c r="BP2236" s="1">
        <v>0.04</v>
      </c>
      <c r="BQ2236" s="1">
        <v>71.702</v>
      </c>
      <c r="BR2236" s="1">
        <v>0.103</v>
      </c>
      <c r="BS2236" s="1">
        <v>0.16</v>
      </c>
      <c r="BT2236" s="1">
        <v>9.06</v>
      </c>
      <c r="BU2236" s="1">
        <v>18.848</v>
      </c>
      <c r="BW2236" s="1">
        <v>0.0</v>
      </c>
      <c r="BX2236" s="1">
        <v>0.0</v>
      </c>
      <c r="BY2236" s="1">
        <v>0.0</v>
      </c>
      <c r="BZ2236" s="1">
        <v>0.0</v>
      </c>
      <c r="CA2236" s="1">
        <v>0.0</v>
      </c>
      <c r="CB2236" s="1">
        <v>0.0</v>
      </c>
      <c r="CC2236" s="1">
        <v>0.0</v>
      </c>
      <c r="CD2236" s="1">
        <v>2.026</v>
      </c>
      <c r="CE2236" s="1">
        <v>4.156</v>
      </c>
      <c r="CF2236" s="1">
        <v>209.294</v>
      </c>
      <c r="CG2236" s="1">
        <v>22.026</v>
      </c>
      <c r="CH2236" s="1">
        <v>0.16</v>
      </c>
      <c r="CI2236" s="1">
        <v>28811.418</v>
      </c>
      <c r="CK2236" s="1">
        <v>0.0</v>
      </c>
      <c r="CL2236" s="1">
        <v>0.0</v>
      </c>
      <c r="CM2236" s="1">
        <v>0.0</v>
      </c>
      <c r="CN2236" s="1">
        <v>0.41</v>
      </c>
      <c r="CO2236" s="1">
        <v>64.393</v>
      </c>
      <c r="CP2236" s="1">
        <v>0.112</v>
      </c>
      <c r="CQ2236" s="1">
        <v>0.04</v>
      </c>
      <c r="CR2236" s="1">
        <v>0.0</v>
      </c>
      <c r="CS2236" s="1">
        <v>-12.195</v>
      </c>
      <c r="CT2236" s="1">
        <v>-0.016</v>
      </c>
      <c r="CU2236" s="1">
        <v>5.506</v>
      </c>
      <c r="CV2236" s="1">
        <v>0.0</v>
      </c>
      <c r="CW2236" s="1">
        <v>15.487</v>
      </c>
      <c r="CX2236" s="1">
        <v>0.103</v>
      </c>
      <c r="CY2236" s="1">
        <v>0.0</v>
      </c>
      <c r="CZ2236" s="1">
        <v>0.035</v>
      </c>
      <c r="DA2236" s="1">
        <v>5370.116</v>
      </c>
      <c r="DB2236" s="1">
        <v>325.028</v>
      </c>
      <c r="DC2236" s="1">
        <v>346.001</v>
      </c>
      <c r="DD2236" s="1">
        <v>0.329</v>
      </c>
      <c r="DE2236" s="1">
        <v>0.521</v>
      </c>
      <c r="DF2236" s="1">
        <v>5.506</v>
      </c>
      <c r="DG2236" s="1">
        <v>0.04</v>
      </c>
      <c r="DH2236" s="1">
        <v>71.702</v>
      </c>
      <c r="DI2236" s="1">
        <v>0.103</v>
      </c>
      <c r="DJ2236" s="1">
        <v>0.16</v>
      </c>
      <c r="DK2236" s="1">
        <v>0.0</v>
      </c>
      <c r="DL2236" s="1">
        <v>0.0</v>
      </c>
      <c r="DM2236" s="1">
        <v>0.008</v>
      </c>
      <c r="DN2236" s="1">
        <v>0.0</v>
      </c>
      <c r="DO2236" s="1">
        <v>0.0</v>
      </c>
      <c r="DP2236" s="1">
        <v>1.056</v>
      </c>
      <c r="DQ2236" s="1">
        <v>0.0</v>
      </c>
      <c r="DR2236" s="1">
        <v>0.002</v>
      </c>
      <c r="DS2236" s="1">
        <v>-20.608</v>
      </c>
      <c r="DT2236" s="1">
        <v>-0.001</v>
      </c>
      <c r="DU2236" s="1">
        <v>0.002</v>
      </c>
      <c r="DV2236" s="1">
        <v>0.0</v>
      </c>
      <c r="DW2236" s="1">
        <v>0.0</v>
      </c>
      <c r="DX2236" s="1">
        <v>0.294</v>
      </c>
      <c r="DY2236" s="1">
        <v>0.0</v>
      </c>
      <c r="DZ2236" s="1">
        <v>0.001</v>
      </c>
    </row>
    <row r="2237">
      <c r="A2237" s="1" t="s">
        <v>310</v>
      </c>
      <c r="B2237" s="1">
        <v>2014.0</v>
      </c>
      <c r="C2237" s="1" t="s">
        <v>311</v>
      </c>
      <c r="D2237" s="1">
        <v>7319453.0</v>
      </c>
      <c r="E2237" s="1">
        <v>3.38386386944E11</v>
      </c>
      <c r="F2237" s="1">
        <v>-16.263</v>
      </c>
      <c r="G2237" s="1">
        <v>-0.065</v>
      </c>
      <c r="H2237" s="1">
        <v>45.596</v>
      </c>
      <c r="I2237" s="1">
        <v>0.334</v>
      </c>
      <c r="J2237" s="1">
        <v>5.465</v>
      </c>
      <c r="K2237" s="1">
        <v>0.04</v>
      </c>
      <c r="L2237" s="1">
        <v>0.101</v>
      </c>
      <c r="M2237" s="1">
        <v>0.105</v>
      </c>
      <c r="N2237" s="1">
        <v>860.594</v>
      </c>
      <c r="O2237" s="1">
        <v>4.813</v>
      </c>
      <c r="P2237" s="1">
        <v>4.35</v>
      </c>
      <c r="Q2237" s="1">
        <v>12941.692</v>
      </c>
      <c r="R2237" s="1">
        <v>94.726</v>
      </c>
      <c r="S2237" s="1">
        <v>4153.316</v>
      </c>
      <c r="T2237" s="1">
        <v>30.4</v>
      </c>
      <c r="V2237" s="1">
        <v>0.0</v>
      </c>
      <c r="W2237" s="1">
        <v>0.0</v>
      </c>
      <c r="X2237" s="1">
        <v>0.0</v>
      </c>
      <c r="Y2237" s="1">
        <v>76.497</v>
      </c>
      <c r="Z2237" s="1">
        <v>29.863</v>
      </c>
      <c r="AA2237" s="1">
        <v>48.8</v>
      </c>
      <c r="AB2237" s="1">
        <v>6667.165</v>
      </c>
      <c r="AC2237" s="1">
        <v>39.74</v>
      </c>
      <c r="AD2237" s="1">
        <v>12.532</v>
      </c>
      <c r="AE2237" s="1">
        <v>-2.406</v>
      </c>
      <c r="AF2237" s="1">
        <v>-7.82</v>
      </c>
      <c r="AG2237" s="1">
        <v>43337.633</v>
      </c>
      <c r="AH2237" s="1">
        <v>0.937</v>
      </c>
      <c r="AI2237" s="1">
        <v>-2.397</v>
      </c>
      <c r="AJ2237" s="1">
        <v>-7.778</v>
      </c>
      <c r="AK2237" s="1">
        <v>5423.903</v>
      </c>
      <c r="AL2237" s="1">
        <v>39.7</v>
      </c>
      <c r="AM2237" s="1">
        <v>43271.84</v>
      </c>
      <c r="AN2237" s="1">
        <v>316.726</v>
      </c>
      <c r="AO2237" s="1">
        <v>99.899</v>
      </c>
      <c r="AP2237" s="1">
        <v>99.849</v>
      </c>
      <c r="AQ2237" s="1">
        <v>-3.877</v>
      </c>
      <c r="AR2237" s="1">
        <v>-0.963</v>
      </c>
      <c r="AS2237" s="1">
        <v>23.87</v>
      </c>
      <c r="AT2237" s="1">
        <v>1244.629</v>
      </c>
      <c r="AU2237" s="1">
        <v>9.11</v>
      </c>
      <c r="AV2237" s="1">
        <v>3261.227</v>
      </c>
      <c r="AX2237" s="1">
        <v>0.0</v>
      </c>
      <c r="AY2237" s="1">
        <v>0.0</v>
      </c>
      <c r="AZ2237" s="1">
        <v>0.0</v>
      </c>
      <c r="BA2237" s="1">
        <v>22.924</v>
      </c>
      <c r="BB2237" s="1">
        <v>7.525</v>
      </c>
      <c r="BC2237" s="1">
        <v>34.2</v>
      </c>
      <c r="BE2237" s="1">
        <v>0.0</v>
      </c>
      <c r="BF2237" s="1">
        <v>0.0</v>
      </c>
      <c r="BG2237" s="1">
        <v>0.0</v>
      </c>
      <c r="BH2237" s="1">
        <v>0.0</v>
      </c>
      <c r="BI2237" s="1">
        <v>0.0</v>
      </c>
      <c r="BJ2237" s="1">
        <v>0.0</v>
      </c>
      <c r="BK2237" s="1">
        <v>0.0</v>
      </c>
      <c r="BL2237" s="1">
        <v>-13.174</v>
      </c>
      <c r="BM2237" s="1">
        <v>-0.043</v>
      </c>
      <c r="BN2237" s="1">
        <v>0.478</v>
      </c>
      <c r="BO2237" s="1">
        <v>5.465</v>
      </c>
      <c r="BP2237" s="1">
        <v>0.04</v>
      </c>
      <c r="BQ2237" s="1">
        <v>65.31</v>
      </c>
      <c r="BR2237" s="1">
        <v>0.101</v>
      </c>
      <c r="BS2237" s="1">
        <v>0.151</v>
      </c>
      <c r="BT2237" s="1">
        <v>9.06</v>
      </c>
      <c r="BU2237" s="1">
        <v>18.566</v>
      </c>
      <c r="BW2237" s="1">
        <v>0.0</v>
      </c>
      <c r="BX2237" s="1">
        <v>0.0</v>
      </c>
      <c r="BY2237" s="1">
        <v>0.0</v>
      </c>
      <c r="BZ2237" s="1">
        <v>0.0</v>
      </c>
      <c r="CA2237" s="1">
        <v>0.0</v>
      </c>
      <c r="CB2237" s="1">
        <v>0.0</v>
      </c>
      <c r="CC2237" s="1">
        <v>0.0</v>
      </c>
      <c r="CD2237" s="1">
        <v>-5.334</v>
      </c>
      <c r="CE2237" s="1">
        <v>-11.164</v>
      </c>
      <c r="CF2237" s="1">
        <v>198.13</v>
      </c>
      <c r="CG2237" s="1">
        <v>25.958</v>
      </c>
      <c r="CH2237" s="1">
        <v>0.19</v>
      </c>
      <c r="CI2237" s="1">
        <v>27068.922</v>
      </c>
      <c r="CK2237" s="1">
        <v>0.0</v>
      </c>
      <c r="CL2237" s="1">
        <v>0.0</v>
      </c>
      <c r="CM2237" s="1">
        <v>0.0</v>
      </c>
      <c r="CN2237" s="1">
        <v>0.478</v>
      </c>
      <c r="CO2237" s="1">
        <v>62.461</v>
      </c>
      <c r="CP2237" s="1">
        <v>0.134</v>
      </c>
      <c r="CQ2237" s="1">
        <v>0.04</v>
      </c>
      <c r="CR2237" s="1">
        <v>0.0</v>
      </c>
      <c r="CS2237" s="1">
        <v>19.444</v>
      </c>
      <c r="CT2237" s="1">
        <v>0.022</v>
      </c>
      <c r="CU2237" s="1">
        <v>5.465</v>
      </c>
      <c r="CV2237" s="1">
        <v>0.0</v>
      </c>
      <c r="CW2237" s="1">
        <v>18.359</v>
      </c>
      <c r="CX2237" s="1">
        <v>0.101</v>
      </c>
      <c r="CY2237" s="1">
        <v>0.0</v>
      </c>
      <c r="CZ2237" s="1">
        <v>0.042</v>
      </c>
      <c r="DA2237" s="1">
        <v>5429.368</v>
      </c>
      <c r="DB2237" s="1">
        <v>317.208</v>
      </c>
      <c r="DC2237" s="1">
        <v>-13.174</v>
      </c>
      <c r="DD2237" s="1">
        <v>-0.043</v>
      </c>
      <c r="DE2237" s="1">
        <v>0.478</v>
      </c>
      <c r="DF2237" s="1">
        <v>5.465</v>
      </c>
      <c r="DG2237" s="1">
        <v>0.04</v>
      </c>
      <c r="DH2237" s="1">
        <v>65.31</v>
      </c>
      <c r="DI2237" s="1">
        <v>0.101</v>
      </c>
      <c r="DJ2237" s="1">
        <v>0.151</v>
      </c>
      <c r="DK2237" s="1">
        <v>0.0</v>
      </c>
      <c r="DL2237" s="1">
        <v>0.0</v>
      </c>
      <c r="DM2237" s="1">
        <v>0.008</v>
      </c>
      <c r="DN2237" s="1">
        <v>0.0</v>
      </c>
      <c r="DO2237" s="1">
        <v>0.0</v>
      </c>
      <c r="DP2237" s="1">
        <v>1.043</v>
      </c>
      <c r="DQ2237" s="1">
        <v>0.0</v>
      </c>
      <c r="DR2237" s="1">
        <v>0.002</v>
      </c>
      <c r="DS2237" s="1">
        <v>7.655</v>
      </c>
      <c r="DT2237" s="1">
        <v>0.0</v>
      </c>
      <c r="DU2237" s="1">
        <v>0.002</v>
      </c>
      <c r="DV2237" s="1">
        <v>0.0</v>
      </c>
      <c r="DW2237" s="1">
        <v>0.0</v>
      </c>
      <c r="DX2237" s="1">
        <v>0.313</v>
      </c>
      <c r="DY2237" s="1">
        <v>0.0</v>
      </c>
      <c r="DZ2237" s="1">
        <v>0.001</v>
      </c>
    </row>
    <row r="2238">
      <c r="A2238" s="1" t="s">
        <v>310</v>
      </c>
      <c r="B2238" s="1">
        <v>2015.0</v>
      </c>
      <c r="C2238" s="1" t="s">
        <v>311</v>
      </c>
      <c r="D2238" s="1">
        <v>7366349.0</v>
      </c>
      <c r="E2238" s="1">
        <v>3.46466189312E11</v>
      </c>
      <c r="F2238" s="1">
        <v>43.088</v>
      </c>
      <c r="G2238" s="1">
        <v>0.144</v>
      </c>
      <c r="H2238" s="1">
        <v>64.827</v>
      </c>
      <c r="I2238" s="1">
        <v>0.478</v>
      </c>
      <c r="J2238" s="1">
        <v>9.503</v>
      </c>
      <c r="K2238" s="1">
        <v>0.07</v>
      </c>
      <c r="L2238" s="1">
        <v>0.185</v>
      </c>
      <c r="M2238" s="1">
        <v>0.146</v>
      </c>
      <c r="N2238" s="1">
        <v>814.844</v>
      </c>
      <c r="O2238" s="1">
        <v>-17.762</v>
      </c>
      <c r="P2238" s="1">
        <v>-16.825</v>
      </c>
      <c r="Q2238" s="1">
        <v>10575.267</v>
      </c>
      <c r="R2238" s="1">
        <v>77.901</v>
      </c>
      <c r="S2238" s="1">
        <v>3378.879</v>
      </c>
      <c r="T2238" s="1">
        <v>24.89</v>
      </c>
      <c r="V2238" s="1">
        <v>0.0</v>
      </c>
      <c r="W2238" s="1">
        <v>0.0</v>
      </c>
      <c r="X2238" s="1">
        <v>0.0</v>
      </c>
      <c r="Y2238" s="1">
        <v>65.742</v>
      </c>
      <c r="Z2238" s="1">
        <v>23.863</v>
      </c>
      <c r="AA2238" s="1">
        <v>48.42</v>
      </c>
      <c r="AB2238" s="1">
        <v>6573.134</v>
      </c>
      <c r="AC2238" s="1">
        <v>37.86</v>
      </c>
      <c r="AD2238" s="1">
        <v>11.602</v>
      </c>
      <c r="AE2238" s="1">
        <v>2.914</v>
      </c>
      <c r="AF2238" s="1">
        <v>9.243</v>
      </c>
      <c r="AG2238" s="1">
        <v>44316.551</v>
      </c>
      <c r="AH2238" s="1">
        <v>0.942</v>
      </c>
      <c r="AI2238" s="1">
        <v>2.858</v>
      </c>
      <c r="AJ2238" s="1">
        <v>9.053</v>
      </c>
      <c r="AK2238" s="1">
        <v>5130.085</v>
      </c>
      <c r="AL2238" s="1">
        <v>37.79</v>
      </c>
      <c r="AM2238" s="1">
        <v>44225.262</v>
      </c>
      <c r="AN2238" s="1">
        <v>325.779</v>
      </c>
      <c r="AO2238" s="1">
        <v>99.815</v>
      </c>
      <c r="AP2238" s="1">
        <v>99.795</v>
      </c>
      <c r="AQ2238" s="1">
        <v>27.591</v>
      </c>
      <c r="AR2238" s="1">
        <v>6.586</v>
      </c>
      <c r="AS2238" s="1">
        <v>30.456</v>
      </c>
      <c r="AT2238" s="1">
        <v>1719.984</v>
      </c>
      <c r="AU2238" s="1">
        <v>12.67</v>
      </c>
      <c r="AV2238" s="1">
        <v>4134.527</v>
      </c>
      <c r="AX2238" s="1">
        <v>0.0</v>
      </c>
      <c r="AY2238" s="1">
        <v>0.0</v>
      </c>
      <c r="AZ2238" s="1">
        <v>0.0</v>
      </c>
      <c r="BA2238" s="1">
        <v>33.465</v>
      </c>
      <c r="BB2238" s="1">
        <v>9.33</v>
      </c>
      <c r="BC2238" s="1">
        <v>30.85</v>
      </c>
      <c r="BE2238" s="1">
        <v>0.0</v>
      </c>
      <c r="BF2238" s="1">
        <v>0.0</v>
      </c>
      <c r="BG2238" s="1">
        <v>0.0</v>
      </c>
      <c r="BH2238" s="1">
        <v>0.0</v>
      </c>
      <c r="BI2238" s="1">
        <v>0.0</v>
      </c>
      <c r="BJ2238" s="1">
        <v>0.0</v>
      </c>
      <c r="BK2238" s="1">
        <v>0.0</v>
      </c>
      <c r="BL2238" s="1">
        <v>41.697</v>
      </c>
      <c r="BM2238" s="1">
        <v>0.19</v>
      </c>
      <c r="BN2238" s="1">
        <v>0.668</v>
      </c>
      <c r="BO2238" s="1">
        <v>9.503</v>
      </c>
      <c r="BP2238" s="1">
        <v>0.07</v>
      </c>
      <c r="BQ2238" s="1">
        <v>90.661</v>
      </c>
      <c r="BR2238" s="1">
        <v>0.185</v>
      </c>
      <c r="BS2238" s="1">
        <v>0.205</v>
      </c>
      <c r="BT2238" s="1">
        <v>10.56</v>
      </c>
      <c r="BU2238" s="1">
        <v>21.809</v>
      </c>
      <c r="BW2238" s="1">
        <v>0.0</v>
      </c>
      <c r="BX2238" s="1">
        <v>0.0</v>
      </c>
      <c r="BY2238" s="1">
        <v>0.0</v>
      </c>
      <c r="BZ2238" s="1">
        <v>0.0</v>
      </c>
      <c r="CA2238" s="1">
        <v>0.0</v>
      </c>
      <c r="CB2238" s="1">
        <v>0.0</v>
      </c>
      <c r="CC2238" s="1">
        <v>0.0</v>
      </c>
      <c r="CD2238" s="1">
        <v>9.737</v>
      </c>
      <c r="CE2238" s="1">
        <v>19.292</v>
      </c>
      <c r="CF2238" s="1">
        <v>217.421</v>
      </c>
      <c r="CG2238" s="1">
        <v>31.223</v>
      </c>
      <c r="CH2238" s="1">
        <v>0.23</v>
      </c>
      <c r="CI2238" s="1">
        <v>29515.467</v>
      </c>
      <c r="CK2238" s="1">
        <v>0.0</v>
      </c>
      <c r="CL2238" s="1">
        <v>0.0</v>
      </c>
      <c r="CM2238" s="1">
        <v>0.0</v>
      </c>
      <c r="CN2238" s="1">
        <v>0.608</v>
      </c>
      <c r="CO2238" s="1">
        <v>66.602</v>
      </c>
      <c r="CP2238" s="1">
        <v>0.178</v>
      </c>
      <c r="CQ2238" s="1">
        <v>0.07</v>
      </c>
      <c r="CR2238" s="1">
        <v>0.0</v>
      </c>
      <c r="CS2238" s="1">
        <v>32.558</v>
      </c>
      <c r="CT2238" s="1">
        <v>0.044</v>
      </c>
      <c r="CU2238" s="1">
        <v>9.503</v>
      </c>
      <c r="CV2238" s="1">
        <v>0.0</v>
      </c>
      <c r="CW2238" s="1">
        <v>24.181</v>
      </c>
      <c r="CX2238" s="1">
        <v>0.185</v>
      </c>
      <c r="CY2238" s="1">
        <v>0.0</v>
      </c>
      <c r="CZ2238" s="1">
        <v>0.055</v>
      </c>
      <c r="DA2238" s="1">
        <v>5139.588</v>
      </c>
      <c r="DB2238" s="1">
        <v>326.451</v>
      </c>
      <c r="DC2238" s="1">
        <v>41.697</v>
      </c>
      <c r="DD2238" s="1">
        <v>0.19</v>
      </c>
      <c r="DE2238" s="1">
        <v>0.668</v>
      </c>
      <c r="DF2238" s="1">
        <v>9.503</v>
      </c>
      <c r="DG2238" s="1">
        <v>0.07</v>
      </c>
      <c r="DH2238" s="1">
        <v>90.661</v>
      </c>
      <c r="DI2238" s="1">
        <v>0.185</v>
      </c>
      <c r="DJ2238" s="1">
        <v>0.205</v>
      </c>
      <c r="DK2238" s="1">
        <v>33.333</v>
      </c>
      <c r="DL2238" s="1">
        <v>0.002</v>
      </c>
      <c r="DM2238" s="1">
        <v>0.01</v>
      </c>
      <c r="DN2238" s="1">
        <v>0.0</v>
      </c>
      <c r="DO2238" s="1">
        <v>0.0</v>
      </c>
      <c r="DP2238" s="1">
        <v>1.375</v>
      </c>
      <c r="DQ2238" s="1">
        <v>0.0</v>
      </c>
      <c r="DR2238" s="1">
        <v>0.003</v>
      </c>
      <c r="DS2238" s="1">
        <v>-9.889</v>
      </c>
      <c r="DT2238" s="1">
        <v>0.0</v>
      </c>
      <c r="DU2238" s="1">
        <v>0.002</v>
      </c>
      <c r="DV2238" s="1">
        <v>0.0</v>
      </c>
      <c r="DW2238" s="1">
        <v>0.0</v>
      </c>
      <c r="DX2238" s="1">
        <v>0.279</v>
      </c>
      <c r="DY2238" s="1">
        <v>0.0</v>
      </c>
      <c r="DZ2238" s="1">
        <v>0.001</v>
      </c>
    </row>
    <row r="2239">
      <c r="A2239" s="1" t="s">
        <v>310</v>
      </c>
      <c r="B2239" s="1">
        <v>2016.0</v>
      </c>
      <c r="C2239" s="1" t="s">
        <v>311</v>
      </c>
      <c r="D2239" s="1">
        <v>7407953.0</v>
      </c>
      <c r="E2239" s="1">
        <v>3.54003386368E11</v>
      </c>
      <c r="F2239" s="1">
        <v>-0.664</v>
      </c>
      <c r="G2239" s="1">
        <v>-0.003</v>
      </c>
      <c r="H2239" s="1">
        <v>64.035</v>
      </c>
      <c r="I2239" s="1">
        <v>0.474</v>
      </c>
      <c r="J2239" s="1">
        <v>18.899</v>
      </c>
      <c r="K2239" s="1">
        <v>0.14</v>
      </c>
      <c r="L2239" s="1">
        <v>0.367</v>
      </c>
      <c r="M2239" s="1">
        <v>0.142</v>
      </c>
      <c r="N2239" s="1">
        <v>815.32</v>
      </c>
      <c r="O2239" s="1">
        <v>-0.007</v>
      </c>
      <c r="P2239" s="1">
        <v>-0.006</v>
      </c>
      <c r="Q2239" s="1">
        <v>10515.087</v>
      </c>
      <c r="R2239" s="1">
        <v>77.895</v>
      </c>
      <c r="S2239" s="1">
        <v>3390.95</v>
      </c>
      <c r="T2239" s="1">
        <v>25.12</v>
      </c>
      <c r="V2239" s="1">
        <v>0.0</v>
      </c>
      <c r="W2239" s="1">
        <v>0.0</v>
      </c>
      <c r="X2239" s="1">
        <v>0.0</v>
      </c>
      <c r="Y2239" s="1">
        <v>65.897</v>
      </c>
      <c r="Z2239" s="1">
        <v>23.249</v>
      </c>
      <c r="AA2239" s="1">
        <v>48.54</v>
      </c>
      <c r="AB2239" s="1">
        <v>6552.417</v>
      </c>
      <c r="AC2239" s="1">
        <v>38.12</v>
      </c>
      <c r="AD2239" s="1">
        <v>11.38</v>
      </c>
      <c r="AE2239" s="1">
        <v>2.635</v>
      </c>
      <c r="AF2239" s="1">
        <v>8.602</v>
      </c>
      <c r="AG2239" s="1">
        <v>45228.816</v>
      </c>
      <c r="AH2239" s="1">
        <v>0.946</v>
      </c>
      <c r="AI2239" s="1">
        <v>2.634</v>
      </c>
      <c r="AJ2239" s="1">
        <v>8.58</v>
      </c>
      <c r="AK2239" s="1">
        <v>5126.922</v>
      </c>
      <c r="AL2239" s="1">
        <v>37.98</v>
      </c>
      <c r="AM2239" s="1">
        <v>45135.145</v>
      </c>
      <c r="AN2239" s="1">
        <v>334.359</v>
      </c>
      <c r="AO2239" s="1">
        <v>99.633</v>
      </c>
      <c r="AP2239" s="1">
        <v>99.794</v>
      </c>
      <c r="AQ2239" s="1">
        <v>2.657</v>
      </c>
      <c r="AR2239" s="1">
        <v>0.809</v>
      </c>
      <c r="AS2239" s="1">
        <v>31.266</v>
      </c>
      <c r="AT2239" s="1">
        <v>1687.376</v>
      </c>
      <c r="AU2239" s="1">
        <v>12.5</v>
      </c>
      <c r="AV2239" s="1">
        <v>4220.552</v>
      </c>
      <c r="AX2239" s="1">
        <v>0.0</v>
      </c>
      <c r="AY2239" s="1">
        <v>0.0</v>
      </c>
      <c r="AZ2239" s="1">
        <v>0.0</v>
      </c>
      <c r="BA2239" s="1">
        <v>32.791</v>
      </c>
      <c r="BB2239" s="1">
        <v>9.332</v>
      </c>
      <c r="BC2239" s="1">
        <v>31.08</v>
      </c>
      <c r="BE2239" s="1">
        <v>0.0</v>
      </c>
      <c r="BF2239" s="1">
        <v>0.0</v>
      </c>
      <c r="BG2239" s="1">
        <v>0.0</v>
      </c>
      <c r="BH2239" s="1">
        <v>0.0</v>
      </c>
      <c r="BI2239" s="1">
        <v>0.0</v>
      </c>
      <c r="BJ2239" s="1">
        <v>0.0</v>
      </c>
      <c r="BK2239" s="1">
        <v>0.0</v>
      </c>
      <c r="BL2239" s="1">
        <v>0.836</v>
      </c>
      <c r="BM2239" s="1">
        <v>0.021</v>
      </c>
      <c r="BN2239" s="1">
        <v>0.689</v>
      </c>
      <c r="BO2239" s="1">
        <v>18.899</v>
      </c>
      <c r="BP2239" s="1">
        <v>0.14</v>
      </c>
      <c r="BQ2239" s="1">
        <v>92.978</v>
      </c>
      <c r="BR2239" s="1">
        <v>0.367</v>
      </c>
      <c r="BS2239" s="1">
        <v>0.206</v>
      </c>
      <c r="BT2239" s="1">
        <v>10.42</v>
      </c>
      <c r="BU2239" s="1">
        <v>21.467</v>
      </c>
      <c r="BW2239" s="1">
        <v>0.0</v>
      </c>
      <c r="BX2239" s="1">
        <v>0.0</v>
      </c>
      <c r="BY2239" s="1">
        <v>0.0</v>
      </c>
      <c r="BZ2239" s="1">
        <v>0.0</v>
      </c>
      <c r="CA2239" s="1">
        <v>0.0</v>
      </c>
      <c r="CB2239" s="1">
        <v>0.0</v>
      </c>
      <c r="CC2239" s="1">
        <v>0.0</v>
      </c>
      <c r="CD2239" s="1">
        <v>3.577</v>
      </c>
      <c r="CE2239" s="1">
        <v>7.777</v>
      </c>
      <c r="CF2239" s="1">
        <v>225.198</v>
      </c>
      <c r="CG2239" s="1">
        <v>48.596</v>
      </c>
      <c r="CH2239" s="1">
        <v>0.36</v>
      </c>
      <c r="CI2239" s="1">
        <v>30399.508</v>
      </c>
      <c r="CK2239" s="1">
        <v>0.0</v>
      </c>
      <c r="CL2239" s="1">
        <v>0.0</v>
      </c>
      <c r="CM2239" s="1">
        <v>0.0</v>
      </c>
      <c r="CN2239" s="1">
        <v>0.944</v>
      </c>
      <c r="CO2239" s="1">
        <v>67.214</v>
      </c>
      <c r="CP2239" s="1">
        <v>0.203</v>
      </c>
      <c r="CQ2239" s="1">
        <v>0.14</v>
      </c>
      <c r="CR2239" s="1">
        <v>0.0</v>
      </c>
      <c r="CS2239" s="1">
        <v>14.035</v>
      </c>
      <c r="CT2239" s="1">
        <v>0.025</v>
      </c>
      <c r="CU2239" s="1">
        <v>18.899</v>
      </c>
      <c r="CV2239" s="1">
        <v>0.0</v>
      </c>
      <c r="CW2239" s="1">
        <v>27.42</v>
      </c>
      <c r="CX2239" s="1">
        <v>0.367</v>
      </c>
      <c r="CY2239" s="1">
        <v>0.0</v>
      </c>
      <c r="CZ2239" s="1">
        <v>0.061</v>
      </c>
      <c r="DA2239" s="1">
        <v>5145.821</v>
      </c>
      <c r="DB2239" s="1">
        <v>335.053</v>
      </c>
      <c r="DC2239" s="1">
        <v>0.836</v>
      </c>
      <c r="DD2239" s="1">
        <v>0.021</v>
      </c>
      <c r="DE2239" s="1">
        <v>0.689</v>
      </c>
      <c r="DF2239" s="1">
        <v>18.899</v>
      </c>
      <c r="DG2239" s="1">
        <v>0.14</v>
      </c>
      <c r="DH2239" s="1">
        <v>92.978</v>
      </c>
      <c r="DI2239" s="1">
        <v>0.367</v>
      </c>
      <c r="DJ2239" s="1">
        <v>0.206</v>
      </c>
      <c r="DK2239" s="1">
        <v>0.0</v>
      </c>
      <c r="DL2239" s="1">
        <v>0.0</v>
      </c>
      <c r="DM2239" s="1">
        <v>0.01</v>
      </c>
      <c r="DN2239" s="1">
        <v>0.0</v>
      </c>
      <c r="DO2239" s="1">
        <v>0.0</v>
      </c>
      <c r="DP2239" s="1">
        <v>1.357</v>
      </c>
      <c r="DQ2239" s="1">
        <v>0.0</v>
      </c>
      <c r="DR2239" s="1">
        <v>0.003</v>
      </c>
      <c r="DS2239" s="1">
        <v>-39.334</v>
      </c>
      <c r="DT2239" s="1">
        <v>-0.001</v>
      </c>
      <c r="DU2239" s="1">
        <v>0.001</v>
      </c>
      <c r="DV2239" s="1">
        <v>0.0</v>
      </c>
      <c r="DW2239" s="1">
        <v>0.0</v>
      </c>
      <c r="DX2239" s="1">
        <v>0.167</v>
      </c>
      <c r="DY2239" s="1">
        <v>0.0</v>
      </c>
      <c r="DZ2239" s="1">
        <v>0.0</v>
      </c>
    </row>
    <row r="2240">
      <c r="A2240" s="1" t="s">
        <v>310</v>
      </c>
      <c r="B2240" s="1">
        <v>2017.0</v>
      </c>
      <c r="C2240" s="1" t="s">
        <v>311</v>
      </c>
      <c r="D2240" s="1">
        <v>7444832.0</v>
      </c>
      <c r="E2240" s="1">
        <v>3.6744167424E11</v>
      </c>
      <c r="F2240" s="1">
        <v>12.042</v>
      </c>
      <c r="G2240" s="1">
        <v>0.057</v>
      </c>
      <c r="H2240" s="1">
        <v>71.39</v>
      </c>
      <c r="I2240" s="1">
        <v>0.531</v>
      </c>
      <c r="J2240" s="1">
        <v>18.805</v>
      </c>
      <c r="K2240" s="1">
        <v>0.14</v>
      </c>
      <c r="L2240" s="1">
        <v>0.379</v>
      </c>
      <c r="M2240" s="1">
        <v>0.148</v>
      </c>
      <c r="N2240" s="1">
        <v>810.504</v>
      </c>
      <c r="O2240" s="1">
        <v>-6.326</v>
      </c>
      <c r="P2240" s="1">
        <v>-4.927</v>
      </c>
      <c r="Q2240" s="1">
        <v>9801.131</v>
      </c>
      <c r="R2240" s="1">
        <v>72.968</v>
      </c>
      <c r="S2240" s="1">
        <v>3215.654</v>
      </c>
      <c r="T2240" s="1">
        <v>23.94</v>
      </c>
      <c r="Y2240" s="1">
        <v>64.808</v>
      </c>
      <c r="Z2240" s="1">
        <v>20.306</v>
      </c>
      <c r="AA2240" s="1">
        <v>48.17</v>
      </c>
      <c r="AB2240" s="1">
        <v>6470.26</v>
      </c>
      <c r="AC2240" s="1">
        <v>36.94</v>
      </c>
      <c r="AD2240" s="1">
        <v>10.282</v>
      </c>
      <c r="AE2240" s="1">
        <v>7.249</v>
      </c>
      <c r="AF2240" s="1">
        <v>24.288</v>
      </c>
      <c r="AG2240" s="1">
        <v>48267.137</v>
      </c>
      <c r="AH2240" s="1">
        <v>0.978</v>
      </c>
      <c r="AI2240" s="1">
        <v>7.245</v>
      </c>
      <c r="AJ2240" s="1">
        <v>24.225</v>
      </c>
      <c r="AK2240" s="1">
        <v>4941.683</v>
      </c>
      <c r="AL2240" s="1">
        <v>36.79</v>
      </c>
      <c r="AM2240" s="1">
        <v>48165.484</v>
      </c>
      <c r="AN2240" s="1">
        <v>358.584</v>
      </c>
      <c r="AO2240" s="1">
        <v>99.594</v>
      </c>
      <c r="AP2240" s="1">
        <v>99.791</v>
      </c>
      <c r="AQ2240" s="1">
        <v>-0.333</v>
      </c>
      <c r="AR2240" s="1">
        <v>-0.104</v>
      </c>
      <c r="AS2240" s="1">
        <v>31.161</v>
      </c>
      <c r="AT2240" s="1">
        <v>1670.958</v>
      </c>
      <c r="AU2240" s="1">
        <v>12.44</v>
      </c>
      <c r="AV2240" s="1">
        <v>4185.64</v>
      </c>
      <c r="BA2240" s="1">
        <v>33.676</v>
      </c>
      <c r="BB2240" s="1">
        <v>8.672</v>
      </c>
      <c r="BC2240" s="1">
        <v>29.94</v>
      </c>
      <c r="BE2240" s="1">
        <v>0.0</v>
      </c>
      <c r="BF2240" s="1">
        <v>0.0</v>
      </c>
      <c r="BG2240" s="1">
        <v>0.0</v>
      </c>
      <c r="BH2240" s="1">
        <v>0.0</v>
      </c>
      <c r="BI2240" s="1">
        <v>0.0</v>
      </c>
      <c r="BJ2240" s="1">
        <v>0.0</v>
      </c>
      <c r="BK2240" s="1">
        <v>0.0</v>
      </c>
      <c r="BL2240" s="1">
        <v>10.908</v>
      </c>
      <c r="BM2240" s="1">
        <v>0.063</v>
      </c>
      <c r="BN2240" s="1">
        <v>0.751</v>
      </c>
      <c r="BO2240" s="1">
        <v>20.148</v>
      </c>
      <c r="BP2240" s="1">
        <v>0.15</v>
      </c>
      <c r="BQ2240" s="1">
        <v>100.926</v>
      </c>
      <c r="BR2240" s="1">
        <v>0.406</v>
      </c>
      <c r="BS2240" s="1">
        <v>0.209</v>
      </c>
      <c r="BT2240" s="1">
        <v>11.23</v>
      </c>
      <c r="BU2240" s="1">
        <v>23.313</v>
      </c>
      <c r="BW2240" s="1">
        <v>0.0</v>
      </c>
      <c r="BX2240" s="1">
        <v>0.0</v>
      </c>
      <c r="BY2240" s="1">
        <v>0.0</v>
      </c>
      <c r="BZ2240" s="1">
        <v>0.0</v>
      </c>
      <c r="CA2240" s="1">
        <v>0.0</v>
      </c>
      <c r="CB2240" s="1">
        <v>0.0</v>
      </c>
      <c r="CC2240" s="1">
        <v>0.0</v>
      </c>
      <c r="CD2240" s="1">
        <v>12.992</v>
      </c>
      <c r="CE2240" s="1">
        <v>29.257</v>
      </c>
      <c r="CF2240" s="1">
        <v>254.455</v>
      </c>
      <c r="CG2240" s="1">
        <v>55.072</v>
      </c>
      <c r="CH2240" s="1">
        <v>0.41</v>
      </c>
      <c r="CI2240" s="1">
        <v>34178.711</v>
      </c>
      <c r="CN2240" s="1">
        <v>1.11</v>
      </c>
      <c r="CO2240" s="1">
        <v>70.813</v>
      </c>
      <c r="CP2240" s="1">
        <v>0.203</v>
      </c>
      <c r="CQ2240" s="1">
        <v>0.14</v>
      </c>
      <c r="CR2240" s="1">
        <v>0.0</v>
      </c>
      <c r="CS2240" s="1">
        <v>0.068</v>
      </c>
      <c r="CT2240" s="1">
        <v>0.0</v>
      </c>
      <c r="CU2240" s="1">
        <v>18.805</v>
      </c>
      <c r="CV2240" s="1">
        <v>0.0</v>
      </c>
      <c r="CW2240" s="1">
        <v>27.302</v>
      </c>
      <c r="CX2240" s="1">
        <v>0.379</v>
      </c>
      <c r="CY2240" s="1">
        <v>0.0</v>
      </c>
      <c r="CZ2240" s="1">
        <v>0.057</v>
      </c>
      <c r="DA2240" s="1">
        <v>4961.831</v>
      </c>
      <c r="DB2240" s="1">
        <v>359.341</v>
      </c>
      <c r="DC2240" s="1">
        <v>10.908</v>
      </c>
      <c r="DD2240" s="1">
        <v>0.063</v>
      </c>
      <c r="DE2240" s="1">
        <v>0.751</v>
      </c>
      <c r="DF2240" s="1">
        <v>20.148</v>
      </c>
      <c r="DG2240" s="1">
        <v>0.15</v>
      </c>
      <c r="DH2240" s="1">
        <v>100.926</v>
      </c>
      <c r="DI2240" s="1">
        <v>0.406</v>
      </c>
      <c r="DJ2240" s="1">
        <v>0.209</v>
      </c>
      <c r="DK2240" s="1">
        <v>40.125</v>
      </c>
      <c r="DL2240" s="1">
        <v>0.004</v>
      </c>
      <c r="DM2240" s="1">
        <v>0.014</v>
      </c>
      <c r="DN2240" s="1">
        <v>1.343</v>
      </c>
      <c r="DO2240" s="1">
        <v>0.01</v>
      </c>
      <c r="DP2240" s="1">
        <v>1.882</v>
      </c>
      <c r="DQ2240" s="1">
        <v>0.027</v>
      </c>
      <c r="DR2240" s="1">
        <v>0.004</v>
      </c>
      <c r="DS2240" s="1">
        <v>112.398</v>
      </c>
      <c r="DT2240" s="1">
        <v>0.001</v>
      </c>
      <c r="DU2240" s="1">
        <v>0.003</v>
      </c>
      <c r="DV2240" s="1">
        <v>0.0</v>
      </c>
      <c r="DW2240" s="1">
        <v>0.0</v>
      </c>
      <c r="DX2240" s="1">
        <v>0.351</v>
      </c>
      <c r="DY2240" s="1">
        <v>0.0</v>
      </c>
      <c r="DZ2240" s="1">
        <v>0.001</v>
      </c>
    </row>
    <row r="2241">
      <c r="A2241" s="1" t="s">
        <v>310</v>
      </c>
      <c r="B2241" s="1">
        <v>2018.0</v>
      </c>
      <c r="C2241" s="1" t="s">
        <v>311</v>
      </c>
      <c r="D2241" s="1">
        <v>7471131.0</v>
      </c>
      <c r="E2241" s="1">
        <v>3.77902301184E11</v>
      </c>
      <c r="F2241" s="1">
        <v>21.443</v>
      </c>
      <c r="G2241" s="1">
        <v>0.114</v>
      </c>
      <c r="H2241" s="1">
        <v>86.393</v>
      </c>
      <c r="I2241" s="1">
        <v>0.645</v>
      </c>
      <c r="J2241" s="1">
        <v>18.739</v>
      </c>
      <c r="K2241" s="1">
        <v>0.14</v>
      </c>
      <c r="L2241" s="1">
        <v>0.383</v>
      </c>
      <c r="M2241" s="1">
        <v>0.178</v>
      </c>
      <c r="N2241" s="1">
        <v>790.265</v>
      </c>
      <c r="O2241" s="1">
        <v>2.704</v>
      </c>
      <c r="P2241" s="1">
        <v>1.973</v>
      </c>
      <c r="Q2241" s="1">
        <v>10030.685</v>
      </c>
      <c r="R2241" s="1">
        <v>74.941</v>
      </c>
      <c r="S2241" s="1">
        <v>2943.329</v>
      </c>
      <c r="T2241" s="1">
        <v>21.99</v>
      </c>
      <c r="Y2241" s="1">
        <v>60.131</v>
      </c>
      <c r="Z2241" s="1">
        <v>20.613</v>
      </c>
      <c r="AA2241" s="1">
        <v>48.61</v>
      </c>
      <c r="AB2241" s="1">
        <v>6506.378</v>
      </c>
      <c r="AC2241" s="1">
        <v>36.57</v>
      </c>
      <c r="AD2241" s="1">
        <v>10.061</v>
      </c>
      <c r="AE2241" s="1">
        <v>1.178</v>
      </c>
      <c r="AF2241" s="1">
        <v>4.233</v>
      </c>
      <c r="AG2241" s="1">
        <v>48663.762</v>
      </c>
      <c r="AH2241" s="1">
        <v>0.962</v>
      </c>
      <c r="AI2241" s="1">
        <v>1.146</v>
      </c>
      <c r="AJ2241" s="1">
        <v>4.111</v>
      </c>
      <c r="AK2241" s="1">
        <v>4874.764</v>
      </c>
      <c r="AL2241" s="1">
        <v>36.42</v>
      </c>
      <c r="AM2241" s="1">
        <v>48546.152</v>
      </c>
      <c r="AN2241" s="1">
        <v>362.695</v>
      </c>
      <c r="AO2241" s="1">
        <v>99.59</v>
      </c>
      <c r="AP2241" s="1">
        <v>99.76</v>
      </c>
      <c r="AQ2241" s="1">
        <v>-3.17</v>
      </c>
      <c r="AR2241" s="1">
        <v>-0.988</v>
      </c>
      <c r="AS2241" s="1">
        <v>30.174</v>
      </c>
      <c r="AT2241" s="1">
        <v>1892.618</v>
      </c>
      <c r="AU2241" s="1">
        <v>14.14</v>
      </c>
      <c r="AV2241" s="1">
        <v>4038.679</v>
      </c>
      <c r="BA2241" s="1">
        <v>38.666</v>
      </c>
      <c r="BB2241" s="1">
        <v>8.299</v>
      </c>
      <c r="BC2241" s="1">
        <v>28.9</v>
      </c>
      <c r="BE2241" s="1">
        <v>0.0</v>
      </c>
      <c r="BF2241" s="1">
        <v>0.0</v>
      </c>
      <c r="BG2241" s="1">
        <v>0.0</v>
      </c>
      <c r="BH2241" s="1">
        <v>0.0</v>
      </c>
      <c r="BI2241" s="1">
        <v>0.0</v>
      </c>
      <c r="BJ2241" s="1">
        <v>0.0</v>
      </c>
      <c r="BK2241" s="1">
        <v>0.0</v>
      </c>
      <c r="BL2241" s="1">
        <v>19.321</v>
      </c>
      <c r="BM2241" s="1">
        <v>0.122</v>
      </c>
      <c r="BN2241" s="1">
        <v>0.873</v>
      </c>
      <c r="BO2241" s="1">
        <v>20.077</v>
      </c>
      <c r="BP2241" s="1">
        <v>0.15</v>
      </c>
      <c r="BQ2241" s="1">
        <v>116.853</v>
      </c>
      <c r="BR2241" s="1">
        <v>0.41</v>
      </c>
      <c r="BS2241" s="1">
        <v>0.24</v>
      </c>
      <c r="BT2241" s="1">
        <v>12.04</v>
      </c>
      <c r="BU2241" s="1">
        <v>24.769</v>
      </c>
      <c r="BW2241" s="1">
        <v>0.0</v>
      </c>
      <c r="BX2241" s="1">
        <v>0.0</v>
      </c>
      <c r="BY2241" s="1">
        <v>0.0</v>
      </c>
      <c r="BZ2241" s="1">
        <v>0.0</v>
      </c>
      <c r="CA2241" s="1">
        <v>0.0</v>
      </c>
      <c r="CB2241" s="1">
        <v>0.0</v>
      </c>
      <c r="CC2241" s="1">
        <v>0.0</v>
      </c>
      <c r="CD2241" s="1">
        <v>1.228</v>
      </c>
      <c r="CE2241" s="1">
        <v>3.126</v>
      </c>
      <c r="CF2241" s="1">
        <v>257.581</v>
      </c>
      <c r="CG2241" s="1">
        <v>38.816</v>
      </c>
      <c r="CH2241" s="1">
        <v>0.29</v>
      </c>
      <c r="CI2241" s="1">
        <v>34476.789</v>
      </c>
      <c r="CN2241" s="1">
        <v>0.793</v>
      </c>
      <c r="CO2241" s="1">
        <v>70.848</v>
      </c>
      <c r="CP2241" s="1">
        <v>0.21</v>
      </c>
      <c r="CQ2241" s="1">
        <v>0.14</v>
      </c>
      <c r="CR2241" s="1">
        <v>0.0</v>
      </c>
      <c r="CS2241" s="1">
        <v>3.292</v>
      </c>
      <c r="CT2241" s="1">
        <v>0.007</v>
      </c>
      <c r="CU2241" s="1">
        <v>18.739</v>
      </c>
      <c r="CV2241" s="1">
        <v>0.0</v>
      </c>
      <c r="CW2241" s="1">
        <v>28.102</v>
      </c>
      <c r="CX2241" s="1">
        <v>0.383</v>
      </c>
      <c r="CY2241" s="1">
        <v>0.0</v>
      </c>
      <c r="CZ2241" s="1">
        <v>0.058</v>
      </c>
      <c r="DA2241" s="1">
        <v>4894.841</v>
      </c>
      <c r="DB2241" s="1">
        <v>363.573</v>
      </c>
      <c r="DC2241" s="1">
        <v>19.321</v>
      </c>
      <c r="DD2241" s="1">
        <v>0.122</v>
      </c>
      <c r="DE2241" s="1">
        <v>0.873</v>
      </c>
      <c r="DF2241" s="1">
        <v>20.077</v>
      </c>
      <c r="DG2241" s="1">
        <v>0.15</v>
      </c>
      <c r="DH2241" s="1">
        <v>116.853</v>
      </c>
      <c r="DI2241" s="1">
        <v>0.41</v>
      </c>
      <c r="DJ2241" s="1">
        <v>0.24</v>
      </c>
      <c r="DK2241" s="1">
        <v>13.88</v>
      </c>
      <c r="DL2241" s="1">
        <v>0.002</v>
      </c>
      <c r="DM2241" s="1">
        <v>0.016</v>
      </c>
      <c r="DN2241" s="1">
        <v>1.338</v>
      </c>
      <c r="DO2241" s="1">
        <v>0.01</v>
      </c>
      <c r="DP2241" s="1">
        <v>2.125</v>
      </c>
      <c r="DQ2241" s="1">
        <v>0.027</v>
      </c>
      <c r="DR2241" s="1">
        <v>0.004</v>
      </c>
      <c r="DS2241" s="1">
        <v>-33.014</v>
      </c>
      <c r="DT2241" s="1">
        <v>-0.001</v>
      </c>
      <c r="DU2241" s="1">
        <v>0.002</v>
      </c>
      <c r="DV2241" s="1">
        <v>0.0</v>
      </c>
      <c r="DW2241" s="1">
        <v>0.0</v>
      </c>
      <c r="DX2241" s="1">
        <v>0.233</v>
      </c>
      <c r="DY2241" s="1">
        <v>0.0</v>
      </c>
      <c r="DZ2241" s="1">
        <v>0.0</v>
      </c>
    </row>
    <row r="2242">
      <c r="A2242" s="1" t="s">
        <v>310</v>
      </c>
      <c r="B2242" s="1">
        <v>2019.0</v>
      </c>
      <c r="C2242" s="1" t="s">
        <v>311</v>
      </c>
      <c r="D2242" s="1">
        <v>7485770.0</v>
      </c>
      <c r="E2242" s="1">
        <v>3.71582304256E11</v>
      </c>
      <c r="F2242" s="1">
        <v>-7.606</v>
      </c>
      <c r="G2242" s="1">
        <v>-0.049</v>
      </c>
      <c r="H2242" s="1">
        <v>79.666</v>
      </c>
      <c r="I2242" s="1">
        <v>0.596</v>
      </c>
      <c r="J2242" s="1">
        <v>18.702</v>
      </c>
      <c r="K2242" s="1">
        <v>0.14</v>
      </c>
      <c r="L2242" s="1">
        <v>0.379</v>
      </c>
      <c r="M2242" s="1">
        <v>0.173</v>
      </c>
      <c r="N2242" s="1">
        <v>776.665</v>
      </c>
      <c r="O2242" s="1">
        <v>-4.232</v>
      </c>
      <c r="P2242" s="1">
        <v>-3.171</v>
      </c>
      <c r="Q2242" s="1">
        <v>9587.412</v>
      </c>
      <c r="R2242" s="1">
        <v>71.769</v>
      </c>
      <c r="S2242" s="1">
        <v>2813.338</v>
      </c>
      <c r="T2242" s="1">
        <v>21.06</v>
      </c>
      <c r="Y2242" s="1">
        <v>57.011</v>
      </c>
      <c r="Z2242" s="1">
        <v>20.831</v>
      </c>
      <c r="AA2242" s="1">
        <v>49.32</v>
      </c>
      <c r="AB2242" s="1">
        <v>6588.5</v>
      </c>
      <c r="AC2242" s="1">
        <v>36.94</v>
      </c>
      <c r="AD2242" s="1">
        <v>10.725</v>
      </c>
      <c r="AE2242" s="1">
        <v>-5.234</v>
      </c>
      <c r="AF2242" s="1">
        <v>-19.029</v>
      </c>
      <c r="AG2242" s="1">
        <v>46026.621</v>
      </c>
      <c r="AH2242" s="1">
        <v>0.927</v>
      </c>
      <c r="AI2242" s="1">
        <v>-5.247</v>
      </c>
      <c r="AJ2242" s="1">
        <v>-19.029</v>
      </c>
      <c r="AK2242" s="1">
        <v>4913.322</v>
      </c>
      <c r="AL2242" s="1">
        <v>36.78</v>
      </c>
      <c r="AM2242" s="1">
        <v>45909.18</v>
      </c>
      <c r="AN2242" s="1">
        <v>343.666</v>
      </c>
      <c r="AO2242" s="1">
        <v>99.567</v>
      </c>
      <c r="AP2242" s="1">
        <v>99.747</v>
      </c>
      <c r="AQ2242" s="1">
        <v>3.275</v>
      </c>
      <c r="AR2242" s="1">
        <v>0.988</v>
      </c>
      <c r="AS2242" s="1">
        <v>31.162</v>
      </c>
      <c r="AT2242" s="1">
        <v>2075.939</v>
      </c>
      <c r="AU2242" s="1">
        <v>15.54</v>
      </c>
      <c r="AV2242" s="1">
        <v>4162.781</v>
      </c>
      <c r="BA2242" s="1">
        <v>42.068</v>
      </c>
      <c r="BB2242" s="1">
        <v>9.044</v>
      </c>
      <c r="BC2242" s="1">
        <v>28.69</v>
      </c>
      <c r="BE2242" s="1">
        <v>0.0</v>
      </c>
      <c r="BF2242" s="1">
        <v>0.0</v>
      </c>
      <c r="BG2242" s="1">
        <v>0.0</v>
      </c>
      <c r="BH2242" s="1">
        <v>0.0</v>
      </c>
      <c r="BI2242" s="1">
        <v>0.0</v>
      </c>
      <c r="BJ2242" s="1">
        <v>0.0</v>
      </c>
      <c r="BK2242" s="1">
        <v>0.0</v>
      </c>
      <c r="BL2242" s="1">
        <v>-4.412</v>
      </c>
      <c r="BM2242" s="1">
        <v>-0.002</v>
      </c>
      <c r="BN2242" s="1">
        <v>0.871</v>
      </c>
      <c r="BO2242" s="1">
        <v>21.374</v>
      </c>
      <c r="BP2242" s="1">
        <v>0.16</v>
      </c>
      <c r="BQ2242" s="1">
        <v>116.406</v>
      </c>
      <c r="BR2242" s="1">
        <v>0.433</v>
      </c>
      <c r="BS2242" s="1">
        <v>0.253</v>
      </c>
      <c r="BT2242" s="1">
        <v>12.38</v>
      </c>
      <c r="BU2242" s="1">
        <v>25.101</v>
      </c>
      <c r="BW2242" s="1">
        <v>0.0</v>
      </c>
      <c r="BX2242" s="1">
        <v>0.0</v>
      </c>
      <c r="BY2242" s="1">
        <v>0.0</v>
      </c>
      <c r="BZ2242" s="1">
        <v>0.0</v>
      </c>
      <c r="CA2242" s="1">
        <v>0.0</v>
      </c>
      <c r="CB2242" s="1">
        <v>0.0</v>
      </c>
      <c r="CC2242" s="1">
        <v>0.0</v>
      </c>
      <c r="CD2242" s="1">
        <v>-6.54</v>
      </c>
      <c r="CE2242" s="1">
        <v>-16.846</v>
      </c>
      <c r="CF2242" s="1">
        <v>240.735</v>
      </c>
      <c r="CG2242" s="1">
        <v>24.046</v>
      </c>
      <c r="CH2242" s="1">
        <v>0.18</v>
      </c>
      <c r="CI2242" s="1">
        <v>32158.986</v>
      </c>
      <c r="CN2242" s="1">
        <v>0.487</v>
      </c>
      <c r="CO2242" s="1">
        <v>69.872</v>
      </c>
      <c r="CP2242" s="1">
        <v>0.232</v>
      </c>
      <c r="CQ2242" s="1">
        <v>0.14</v>
      </c>
      <c r="CR2242" s="1">
        <v>0.0</v>
      </c>
      <c r="CS2242" s="1">
        <v>10.598</v>
      </c>
      <c r="CT2242" s="1">
        <v>0.022</v>
      </c>
      <c r="CU2242" s="1">
        <v>18.702</v>
      </c>
      <c r="CV2242" s="1">
        <v>0.0</v>
      </c>
      <c r="CW2242" s="1">
        <v>31.019</v>
      </c>
      <c r="CX2242" s="1">
        <v>0.379</v>
      </c>
      <c r="CY2242" s="1">
        <v>0.0</v>
      </c>
      <c r="CZ2242" s="1">
        <v>0.067</v>
      </c>
      <c r="DA2242" s="1">
        <v>4934.696</v>
      </c>
      <c r="DB2242" s="1">
        <v>344.545</v>
      </c>
      <c r="DC2242" s="1">
        <v>-4.412</v>
      </c>
      <c r="DD2242" s="1">
        <v>-0.002</v>
      </c>
      <c r="DE2242" s="1">
        <v>0.871</v>
      </c>
      <c r="DF2242" s="1">
        <v>21.374</v>
      </c>
      <c r="DG2242" s="1">
        <v>0.16</v>
      </c>
      <c r="DH2242" s="1">
        <v>116.406</v>
      </c>
      <c r="DI2242" s="1">
        <v>0.433</v>
      </c>
      <c r="DJ2242" s="1">
        <v>0.253</v>
      </c>
      <c r="DK2242" s="1">
        <v>160.066</v>
      </c>
      <c r="DL2242" s="1">
        <v>0.025</v>
      </c>
      <c r="DM2242" s="1">
        <v>0.041</v>
      </c>
      <c r="DN2242" s="1">
        <v>2.672</v>
      </c>
      <c r="DO2242" s="1">
        <v>0.02</v>
      </c>
      <c r="DP2242" s="1">
        <v>5.489</v>
      </c>
      <c r="DQ2242" s="1">
        <v>0.054</v>
      </c>
      <c r="DR2242" s="1">
        <v>0.012</v>
      </c>
      <c r="DS2242" s="1">
        <v>0.0</v>
      </c>
      <c r="DT2242" s="1">
        <v>0.0</v>
      </c>
      <c r="DU2242" s="1">
        <v>0.002</v>
      </c>
      <c r="DV2242" s="1">
        <v>0.0</v>
      </c>
      <c r="DW2242" s="1">
        <v>0.0</v>
      </c>
      <c r="DX2242" s="1">
        <v>0.231</v>
      </c>
      <c r="DY2242" s="1">
        <v>0.0</v>
      </c>
      <c r="DZ2242" s="1">
        <v>0.001</v>
      </c>
    </row>
    <row r="2243">
      <c r="A2243" s="1" t="s">
        <v>310</v>
      </c>
      <c r="B2243" s="1">
        <v>2020.0</v>
      </c>
      <c r="C2243" s="1" t="s">
        <v>311</v>
      </c>
      <c r="D2243" s="1">
        <v>7490198.0</v>
      </c>
      <c r="E2243" s="1">
        <v>3.47263074304E11</v>
      </c>
      <c r="F2243" s="1">
        <v>18.041</v>
      </c>
      <c r="G2243" s="1">
        <v>0.108</v>
      </c>
      <c r="H2243" s="1">
        <v>93.983</v>
      </c>
      <c r="I2243" s="1">
        <v>0.704</v>
      </c>
      <c r="J2243" s="1">
        <v>18.691</v>
      </c>
      <c r="K2243" s="1">
        <v>0.14</v>
      </c>
      <c r="L2243" s="1">
        <v>0.408</v>
      </c>
      <c r="M2243" s="1">
        <v>0.273</v>
      </c>
      <c r="N2243" s="1">
        <v>684.134</v>
      </c>
      <c r="O2243" s="1">
        <v>-46.731</v>
      </c>
      <c r="P2243" s="1">
        <v>-33.539</v>
      </c>
      <c r="Q2243" s="1">
        <v>5104.078</v>
      </c>
      <c r="R2243" s="1">
        <v>38.231</v>
      </c>
      <c r="S2243" s="1">
        <v>1619.45</v>
      </c>
      <c r="T2243" s="1">
        <v>12.13</v>
      </c>
      <c r="Y2243" s="1">
        <v>35.313</v>
      </c>
      <c r="Z2243" s="1">
        <v>14.822</v>
      </c>
      <c r="AA2243" s="1">
        <v>47.05</v>
      </c>
      <c r="AB2243" s="1">
        <v>6281.543</v>
      </c>
      <c r="AC2243" s="1">
        <v>34.35</v>
      </c>
      <c r="AD2243" s="1">
        <v>13.333</v>
      </c>
      <c r="AE2243" s="1">
        <v>-25.134</v>
      </c>
      <c r="AF2243" s="1">
        <v>-86.598</v>
      </c>
      <c r="AG2243" s="1">
        <v>34437.906</v>
      </c>
      <c r="AH2243" s="1">
        <v>0.743</v>
      </c>
      <c r="AI2243" s="1">
        <v>-25.294</v>
      </c>
      <c r="AJ2243" s="1">
        <v>-86.927</v>
      </c>
      <c r="AK2243" s="1">
        <v>4560.627</v>
      </c>
      <c r="AL2243" s="1">
        <v>34.16</v>
      </c>
      <c r="AM2243" s="1">
        <v>34276.637</v>
      </c>
      <c r="AN2243" s="1">
        <v>256.739</v>
      </c>
      <c r="AO2243" s="1">
        <v>99.447</v>
      </c>
      <c r="AP2243" s="1">
        <v>99.538</v>
      </c>
      <c r="AQ2243" s="1">
        <v>58.665</v>
      </c>
      <c r="AR2243" s="1">
        <v>18.281</v>
      </c>
      <c r="AS2243" s="1">
        <v>49.443</v>
      </c>
      <c r="AT2243" s="1">
        <v>2919.816</v>
      </c>
      <c r="AU2243" s="1">
        <v>21.87</v>
      </c>
      <c r="AV2243" s="1">
        <v>6600.972</v>
      </c>
      <c r="BA2243" s="1">
        <v>63.668</v>
      </c>
      <c r="BB2243" s="1">
        <v>19.169</v>
      </c>
      <c r="BC2243" s="1">
        <v>23.5</v>
      </c>
      <c r="BE2243" s="1">
        <v>0.0</v>
      </c>
      <c r="BF2243" s="1">
        <v>0.0</v>
      </c>
      <c r="BG2243" s="1">
        <v>0.0</v>
      </c>
      <c r="BH2243" s="1">
        <v>0.0</v>
      </c>
      <c r="BI2243" s="1">
        <v>0.0</v>
      </c>
      <c r="BJ2243" s="1">
        <v>0.0</v>
      </c>
      <c r="BK2243" s="1">
        <v>0.0</v>
      </c>
      <c r="BL2243" s="1">
        <v>26.644</v>
      </c>
      <c r="BM2243" s="1">
        <v>0.321</v>
      </c>
      <c r="BN2243" s="1">
        <v>1.192</v>
      </c>
      <c r="BO2243" s="1">
        <v>25.366</v>
      </c>
      <c r="BP2243" s="1">
        <v>0.19</v>
      </c>
      <c r="BQ2243" s="1">
        <v>159.126</v>
      </c>
      <c r="BR2243" s="1">
        <v>0.553</v>
      </c>
      <c r="BS2243" s="1">
        <v>0.462</v>
      </c>
      <c r="BT2243" s="1">
        <v>12.7</v>
      </c>
      <c r="BU2243" s="1">
        <v>26.993</v>
      </c>
      <c r="BW2243" s="1">
        <v>0.0</v>
      </c>
      <c r="BX2243" s="1">
        <v>0.0</v>
      </c>
      <c r="BY2243" s="1">
        <v>0.0</v>
      </c>
      <c r="BZ2243" s="1">
        <v>0.0</v>
      </c>
      <c r="CA2243" s="1">
        <v>0.0</v>
      </c>
      <c r="CB2243" s="1">
        <v>0.0</v>
      </c>
      <c r="CC2243" s="1">
        <v>0.0</v>
      </c>
      <c r="CD2243" s="1">
        <v>-29.771</v>
      </c>
      <c r="CE2243" s="1">
        <v>-71.669</v>
      </c>
      <c r="CF2243" s="1">
        <v>169.066</v>
      </c>
      <c r="CG2243" s="1">
        <v>21.361</v>
      </c>
      <c r="CH2243" s="1">
        <v>0.16</v>
      </c>
      <c r="CI2243" s="1">
        <v>22571.588</v>
      </c>
      <c r="CN2243" s="1">
        <v>0.466</v>
      </c>
      <c r="CO2243" s="1">
        <v>65.547</v>
      </c>
      <c r="CP2243" s="1">
        <v>0.356</v>
      </c>
      <c r="CQ2243" s="1">
        <v>0.14</v>
      </c>
      <c r="CR2243" s="1">
        <v>0.0</v>
      </c>
      <c r="CS2243" s="1">
        <v>53.498</v>
      </c>
      <c r="CT2243" s="1">
        <v>0.124</v>
      </c>
      <c r="CU2243" s="1">
        <v>18.691</v>
      </c>
      <c r="CV2243" s="1">
        <v>0.0</v>
      </c>
      <c r="CW2243" s="1">
        <v>47.586</v>
      </c>
      <c r="CX2243" s="1">
        <v>0.408</v>
      </c>
      <c r="CY2243" s="1">
        <v>0.0</v>
      </c>
      <c r="CZ2243" s="1">
        <v>0.138</v>
      </c>
      <c r="DA2243" s="1">
        <v>4585.993</v>
      </c>
      <c r="DB2243" s="1">
        <v>257.947</v>
      </c>
      <c r="DC2243" s="1">
        <v>26.644</v>
      </c>
      <c r="DD2243" s="1">
        <v>0.321</v>
      </c>
      <c r="DE2243" s="1">
        <v>1.192</v>
      </c>
      <c r="DF2243" s="1">
        <v>25.366</v>
      </c>
      <c r="DG2243" s="1">
        <v>0.19</v>
      </c>
      <c r="DH2243" s="1">
        <v>159.126</v>
      </c>
      <c r="DI2243" s="1">
        <v>0.553</v>
      </c>
      <c r="DJ2243" s="1">
        <v>0.462</v>
      </c>
      <c r="DK2243" s="1">
        <v>214.669</v>
      </c>
      <c r="DL2243" s="1">
        <v>0.088</v>
      </c>
      <c r="DM2243" s="1">
        <v>0.129</v>
      </c>
      <c r="DN2243" s="1">
        <v>6.675</v>
      </c>
      <c r="DO2243" s="1">
        <v>0.05</v>
      </c>
      <c r="DP2243" s="1">
        <v>17.219</v>
      </c>
      <c r="DQ2243" s="1">
        <v>0.146</v>
      </c>
      <c r="DR2243" s="1">
        <v>0.05</v>
      </c>
      <c r="DS2243" s="1">
        <v>46.571</v>
      </c>
      <c r="DT2243" s="1">
        <v>0.001</v>
      </c>
      <c r="DU2243" s="1">
        <v>0.003</v>
      </c>
      <c r="DV2243" s="1">
        <v>0.0</v>
      </c>
      <c r="DW2243" s="1">
        <v>0.0</v>
      </c>
      <c r="DX2243" s="1">
        <v>0.338</v>
      </c>
      <c r="DY2243" s="1">
        <v>0.0</v>
      </c>
      <c r="DZ2243" s="1">
        <v>0.001</v>
      </c>
    </row>
    <row r="2244">
      <c r="A2244" s="1" t="s">
        <v>310</v>
      </c>
      <c r="B2244" s="1">
        <v>2021.0</v>
      </c>
      <c r="C2244" s="1" t="s">
        <v>311</v>
      </c>
      <c r="D2244" s="1">
        <v>7484547.0</v>
      </c>
      <c r="E2244" s="1">
        <v>3.69654431744E11</v>
      </c>
      <c r="F2244" s="1">
        <v>21.395</v>
      </c>
      <c r="G2244" s="1">
        <v>0.151</v>
      </c>
      <c r="H2244" s="1">
        <v>114.177</v>
      </c>
      <c r="I2244" s="1">
        <v>0.855</v>
      </c>
      <c r="J2244" s="1">
        <v>18.705</v>
      </c>
      <c r="K2244" s="1">
        <v>0.14</v>
      </c>
      <c r="L2244" s="1">
        <v>0.387</v>
      </c>
      <c r="M2244" s="1">
        <v>0.351</v>
      </c>
      <c r="N2244" s="1">
        <v>691.607</v>
      </c>
      <c r="O2244" s="1">
        <v>11.076</v>
      </c>
      <c r="P2244" s="1">
        <v>4.234</v>
      </c>
      <c r="Q2244" s="1">
        <v>5673.689</v>
      </c>
      <c r="R2244" s="1">
        <v>42.465</v>
      </c>
      <c r="S2244" s="1">
        <v>1803.716</v>
      </c>
      <c r="T2244" s="1">
        <v>13.5</v>
      </c>
      <c r="Y2244" s="1">
        <v>37.272</v>
      </c>
      <c r="Z2244" s="1">
        <v>17.428</v>
      </c>
      <c r="AA2244" s="1">
        <v>48.78</v>
      </c>
      <c r="AB2244" s="1">
        <v>6517.428</v>
      </c>
      <c r="AC2244" s="1">
        <v>36.22</v>
      </c>
      <c r="AD2244" s="1">
        <v>14.894</v>
      </c>
      <c r="AE2244" s="1">
        <v>-5.528</v>
      </c>
      <c r="AF2244" s="1">
        <v>-14.26</v>
      </c>
      <c r="AG2244" s="1">
        <v>32558.6</v>
      </c>
      <c r="AH2244" s="1">
        <v>0.659</v>
      </c>
      <c r="AI2244" s="1">
        <v>-5.716</v>
      </c>
      <c r="AJ2244" s="1">
        <v>-14.674</v>
      </c>
      <c r="AK2244" s="1">
        <v>4804.566</v>
      </c>
      <c r="AL2244" s="1">
        <v>35.96</v>
      </c>
      <c r="AM2244" s="1">
        <v>32341.896</v>
      </c>
      <c r="AN2244" s="1">
        <v>242.064</v>
      </c>
      <c r="AO2244" s="1">
        <v>99.282</v>
      </c>
      <c r="AP2244" s="1">
        <v>99.346</v>
      </c>
      <c r="AQ2244" s="1">
        <v>-2.403</v>
      </c>
      <c r="AR2244" s="1">
        <v>-1.188</v>
      </c>
      <c r="AS2244" s="1">
        <v>48.255</v>
      </c>
      <c r="AT2244" s="1">
        <v>2974.128</v>
      </c>
      <c r="AU2244" s="1">
        <v>22.26</v>
      </c>
      <c r="AV2244" s="1">
        <v>6447.24</v>
      </c>
      <c r="BA2244" s="1">
        <v>61.458</v>
      </c>
      <c r="BB2244" s="1">
        <v>19.804</v>
      </c>
      <c r="BC2244" s="1">
        <v>25.05</v>
      </c>
      <c r="BE2244" s="1">
        <v>0.0</v>
      </c>
      <c r="BF2244" s="1">
        <v>0.0</v>
      </c>
      <c r="BG2244" s="1">
        <v>0.0</v>
      </c>
      <c r="BH2244" s="1">
        <v>0.0</v>
      </c>
      <c r="BI2244" s="1">
        <v>0.0</v>
      </c>
      <c r="BJ2244" s="1">
        <v>0.0</v>
      </c>
      <c r="BK2244" s="1">
        <v>0.0</v>
      </c>
      <c r="BL2244" s="1">
        <v>28.181</v>
      </c>
      <c r="BM2244" s="1">
        <v>0.402</v>
      </c>
      <c r="BN2244" s="1">
        <v>1.594</v>
      </c>
      <c r="BO2244" s="1">
        <v>34.738</v>
      </c>
      <c r="BP2244" s="1">
        <v>0.26</v>
      </c>
      <c r="BQ2244" s="1">
        <v>212.951</v>
      </c>
      <c r="BR2244" s="1">
        <v>0.718</v>
      </c>
      <c r="BS2244" s="1">
        <v>0.654</v>
      </c>
      <c r="BT2244" s="1">
        <v>12.56</v>
      </c>
      <c r="BU2244" s="1">
        <v>25.748</v>
      </c>
      <c r="BW2244" s="1">
        <v>0.0</v>
      </c>
      <c r="BX2244" s="1">
        <v>0.0</v>
      </c>
      <c r="BY2244" s="1">
        <v>0.0</v>
      </c>
      <c r="BZ2244" s="1">
        <v>0.0</v>
      </c>
      <c r="CA2244" s="1">
        <v>0.0</v>
      </c>
      <c r="CB2244" s="1">
        <v>0.0</v>
      </c>
      <c r="CC2244" s="1">
        <v>0.0</v>
      </c>
      <c r="CD2244" s="1">
        <v>-10.482</v>
      </c>
      <c r="CE2244" s="1">
        <v>-17.721</v>
      </c>
      <c r="CF2244" s="1">
        <v>151.345</v>
      </c>
      <c r="CG2244" s="1">
        <v>26.722</v>
      </c>
      <c r="CH2244" s="1">
        <v>0.2</v>
      </c>
      <c r="CI2244" s="1">
        <v>20220.967</v>
      </c>
      <c r="CN2244" s="1">
        <v>0.552</v>
      </c>
      <c r="CO2244" s="1">
        <v>62.114</v>
      </c>
      <c r="CP2244" s="1">
        <v>0.441</v>
      </c>
      <c r="CQ2244" s="1">
        <v>0.14</v>
      </c>
      <c r="CR2244" s="1">
        <v>0.0</v>
      </c>
      <c r="CS2244" s="1">
        <v>23.666</v>
      </c>
      <c r="CT2244" s="1">
        <v>0.084</v>
      </c>
      <c r="CU2244" s="1">
        <v>18.705</v>
      </c>
      <c r="CV2244" s="1">
        <v>0.0</v>
      </c>
      <c r="CW2244" s="1">
        <v>58.892</v>
      </c>
      <c r="CX2244" s="1">
        <v>0.387</v>
      </c>
      <c r="CY2244" s="1">
        <v>0.0</v>
      </c>
      <c r="CZ2244" s="1">
        <v>0.181</v>
      </c>
      <c r="DA2244" s="1">
        <v>4839.304</v>
      </c>
      <c r="DB2244" s="1">
        <v>243.686</v>
      </c>
      <c r="DC2244" s="1">
        <v>28.181</v>
      </c>
      <c r="DD2244" s="1">
        <v>0.402</v>
      </c>
      <c r="DE2244" s="1">
        <v>1.594</v>
      </c>
      <c r="DF2244" s="1">
        <v>34.738</v>
      </c>
      <c r="DG2244" s="1">
        <v>0.26</v>
      </c>
      <c r="DH2244" s="1">
        <v>212.951</v>
      </c>
      <c r="DI2244" s="1">
        <v>0.718</v>
      </c>
      <c r="DJ2244" s="1">
        <v>0.654</v>
      </c>
      <c r="DK2244" s="1">
        <v>130.418</v>
      </c>
      <c r="DL2244" s="1">
        <v>0.167</v>
      </c>
      <c r="DM2244" s="1">
        <v>0.296</v>
      </c>
      <c r="DN2244" s="1">
        <v>16.033</v>
      </c>
      <c r="DO2244" s="1">
        <v>0.12</v>
      </c>
      <c r="DP2244" s="1">
        <v>39.608</v>
      </c>
      <c r="DQ2244" s="1">
        <v>0.331</v>
      </c>
      <c r="DR2244" s="1">
        <v>0.122</v>
      </c>
      <c r="DS2244" s="1">
        <v>-18.908</v>
      </c>
      <c r="DT2244" s="1">
        <v>0.0</v>
      </c>
      <c r="DU2244" s="1">
        <v>0.002</v>
      </c>
      <c r="DV2244" s="1">
        <v>0.0</v>
      </c>
      <c r="DW2244" s="1">
        <v>0.0</v>
      </c>
      <c r="DX2244" s="1">
        <v>0.274</v>
      </c>
      <c r="DY2244" s="1">
        <v>0.0</v>
      </c>
      <c r="DZ2244" s="1">
        <v>0.001</v>
      </c>
    </row>
    <row r="2245">
      <c r="A2245" s="1" t="s">
        <v>310</v>
      </c>
      <c r="B2245" s="1">
        <v>2022.0</v>
      </c>
      <c r="C2245" s="1" t="s">
        <v>311</v>
      </c>
      <c r="D2245" s="1">
        <v>7465860.0</v>
      </c>
      <c r="E2245" s="1">
        <v>3.5669049344E11</v>
      </c>
      <c r="F2245" s="1">
        <v>29.22</v>
      </c>
      <c r="G2245" s="1">
        <v>0.25</v>
      </c>
      <c r="H2245" s="1">
        <v>147.909</v>
      </c>
      <c r="I2245" s="1">
        <v>1.104</v>
      </c>
      <c r="J2245" s="1">
        <v>20.091</v>
      </c>
      <c r="K2245" s="1">
        <v>0.15</v>
      </c>
      <c r="L2245" s="1">
        <v>0.416</v>
      </c>
      <c r="M2245" s="1">
        <v>0.508</v>
      </c>
      <c r="N2245" s="1">
        <v>682.271</v>
      </c>
      <c r="O2245" s="1">
        <v>-1.646</v>
      </c>
      <c r="P2245" s="1">
        <v>-0.699</v>
      </c>
      <c r="Q2245" s="1">
        <v>5594.243</v>
      </c>
      <c r="R2245" s="1">
        <v>41.766</v>
      </c>
      <c r="S2245" s="1">
        <v>1705.095</v>
      </c>
      <c r="T2245" s="1">
        <v>12.73</v>
      </c>
      <c r="Y2245" s="1">
        <v>35.263</v>
      </c>
      <c r="Z2245" s="1">
        <v>19.214</v>
      </c>
      <c r="AA2245" s="1">
        <v>48.45</v>
      </c>
      <c r="AB2245" s="1">
        <v>6489.541</v>
      </c>
      <c r="AC2245" s="1">
        <v>36.1</v>
      </c>
      <c r="AD2245" s="1">
        <v>16.652</v>
      </c>
      <c r="AE2245" s="1">
        <v>-10.783</v>
      </c>
      <c r="AF2245" s="1">
        <v>-26.277</v>
      </c>
      <c r="AG2245" s="1">
        <v>29120.459</v>
      </c>
      <c r="AH2245" s="1">
        <v>0.61</v>
      </c>
      <c r="AI2245" s="1">
        <v>-11.033</v>
      </c>
      <c r="AJ2245" s="1">
        <v>-26.707</v>
      </c>
      <c r="AK2245" s="1">
        <v>4791.143</v>
      </c>
      <c r="AL2245" s="1">
        <v>35.77</v>
      </c>
      <c r="AM2245" s="1">
        <v>28845.688</v>
      </c>
      <c r="AN2245" s="1">
        <v>215.358</v>
      </c>
      <c r="AO2245" s="1">
        <v>99.086</v>
      </c>
      <c r="AP2245" s="1">
        <v>99.073</v>
      </c>
      <c r="AQ2245" s="1">
        <v>-6.072</v>
      </c>
      <c r="AR2245" s="1">
        <v>-2.93</v>
      </c>
      <c r="AS2245" s="1">
        <v>45.324</v>
      </c>
      <c r="AT2245" s="1">
        <v>3059.259</v>
      </c>
      <c r="AU2245" s="1">
        <v>22.84</v>
      </c>
      <c r="AV2245" s="1">
        <v>6070.89</v>
      </c>
      <c r="BA2245" s="1">
        <v>63.269</v>
      </c>
      <c r="BB2245" s="1">
        <v>20.851</v>
      </c>
      <c r="BC2245" s="1">
        <v>24.63</v>
      </c>
      <c r="BE2245" s="1">
        <v>0.0</v>
      </c>
      <c r="BF2245" s="1">
        <v>0.0</v>
      </c>
      <c r="BG2245" s="1">
        <v>0.0</v>
      </c>
      <c r="BH2245" s="1">
        <v>0.0</v>
      </c>
      <c r="BI2245" s="1">
        <v>0.0</v>
      </c>
      <c r="BJ2245" s="1">
        <v>0.0</v>
      </c>
      <c r="BK2245" s="1">
        <v>0.0</v>
      </c>
      <c r="BL2245" s="1">
        <v>28.399</v>
      </c>
      <c r="BM2245" s="1">
        <v>0.42</v>
      </c>
      <c r="BN2245" s="1">
        <v>2.014</v>
      </c>
      <c r="BO2245" s="1">
        <v>44.201</v>
      </c>
      <c r="BP2245" s="1">
        <v>0.33</v>
      </c>
      <c r="BQ2245" s="1">
        <v>269.803</v>
      </c>
      <c r="BR2245" s="1">
        <v>0.914</v>
      </c>
      <c r="BS2245" s="1">
        <v>0.927</v>
      </c>
      <c r="BT2245" s="1">
        <v>12.35</v>
      </c>
      <c r="BU2245" s="1">
        <v>25.49</v>
      </c>
      <c r="BW2245" s="1">
        <v>0.0</v>
      </c>
      <c r="BX2245" s="1">
        <v>0.0</v>
      </c>
      <c r="BY2245" s="1">
        <v>0.0</v>
      </c>
      <c r="BZ2245" s="1">
        <v>0.0</v>
      </c>
      <c r="CA2245" s="1">
        <v>0.0</v>
      </c>
      <c r="CB2245" s="1">
        <v>0.0</v>
      </c>
      <c r="CC2245" s="1">
        <v>0.0</v>
      </c>
      <c r="CD2245" s="1">
        <v>-15.248</v>
      </c>
      <c r="CE2245" s="1">
        <v>-23.077</v>
      </c>
      <c r="CF2245" s="1">
        <v>128.268</v>
      </c>
      <c r="CG2245" s="1">
        <v>26.789</v>
      </c>
      <c r="CH2245" s="1">
        <v>0.2</v>
      </c>
      <c r="CI2245" s="1">
        <v>17180.557</v>
      </c>
      <c r="CN2245" s="1">
        <v>0.554</v>
      </c>
      <c r="CO2245" s="1">
        <v>59.008</v>
      </c>
      <c r="CP2245" s="1">
        <v>0.468</v>
      </c>
      <c r="CQ2245" s="1">
        <v>0.15</v>
      </c>
      <c r="CR2245" s="1">
        <v>0.0</v>
      </c>
      <c r="CS2245" s="1">
        <v>6.126</v>
      </c>
      <c r="CT2245" s="1">
        <v>0.027</v>
      </c>
      <c r="CU2245" s="1">
        <v>20.091</v>
      </c>
      <c r="CV2245" s="1">
        <v>0.0</v>
      </c>
      <c r="CW2245" s="1">
        <v>62.656</v>
      </c>
      <c r="CX2245" s="1">
        <v>0.416</v>
      </c>
      <c r="CY2245" s="1">
        <v>0.0</v>
      </c>
      <c r="CZ2245" s="1">
        <v>0.215</v>
      </c>
      <c r="DA2245" s="1">
        <v>4835.344</v>
      </c>
      <c r="DB2245" s="1">
        <v>217.409</v>
      </c>
      <c r="DC2245" s="1">
        <v>28.399</v>
      </c>
      <c r="DD2245" s="1">
        <v>0.42</v>
      </c>
      <c r="DE2245" s="1">
        <v>2.014</v>
      </c>
      <c r="DF2245" s="1">
        <v>44.201</v>
      </c>
      <c r="DG2245" s="1">
        <v>0.33</v>
      </c>
      <c r="DH2245" s="1">
        <v>269.803</v>
      </c>
      <c r="DI2245" s="1">
        <v>0.914</v>
      </c>
      <c r="DJ2245" s="1">
        <v>0.927</v>
      </c>
      <c r="DK2245" s="1">
        <v>48.861</v>
      </c>
      <c r="DL2245" s="1">
        <v>0.144</v>
      </c>
      <c r="DM2245" s="1">
        <v>0.44</v>
      </c>
      <c r="DN2245" s="1">
        <v>24.11</v>
      </c>
      <c r="DO2245" s="1">
        <v>0.18</v>
      </c>
      <c r="DP2245" s="1">
        <v>58.964</v>
      </c>
      <c r="DQ2245" s="1">
        <v>0.499</v>
      </c>
      <c r="DR2245" s="1">
        <v>0.203</v>
      </c>
      <c r="DS2245" s="1">
        <v>0.0</v>
      </c>
      <c r="DT2245" s="1">
        <v>0.0</v>
      </c>
      <c r="DU2245" s="1">
        <v>0.002</v>
      </c>
      <c r="DV2245" s="1">
        <v>0.0</v>
      </c>
      <c r="DW2245" s="1">
        <v>0.0</v>
      </c>
      <c r="DX2245" s="1">
        <v>0.274</v>
      </c>
      <c r="DY2245" s="1">
        <v>0.0</v>
      </c>
      <c r="DZ2245" s="1">
        <v>0.001</v>
      </c>
    </row>
    <row r="2246">
      <c r="A2246" s="1" t="s">
        <v>310</v>
      </c>
      <c r="B2246" s="1">
        <v>2023.0</v>
      </c>
      <c r="C2246" s="1" t="s">
        <v>311</v>
      </c>
      <c r="D2246" s="1">
        <v>7442686.0</v>
      </c>
      <c r="F2246" s="1">
        <v>21.273</v>
      </c>
      <c r="G2246" s="1">
        <v>0.235</v>
      </c>
      <c r="H2246" s="1">
        <v>179.932</v>
      </c>
      <c r="I2246" s="1">
        <v>1.339</v>
      </c>
      <c r="J2246" s="1">
        <v>21.498</v>
      </c>
      <c r="K2246" s="1">
        <v>0.16</v>
      </c>
      <c r="L2246" s="1">
        <v>0.425</v>
      </c>
      <c r="M2246" s="1">
        <v>0.533</v>
      </c>
      <c r="N2246" s="1">
        <v>681.987</v>
      </c>
      <c r="O2246" s="1">
        <v>-2.3</v>
      </c>
      <c r="P2246" s="1">
        <v>-0.961</v>
      </c>
      <c r="Q2246" s="1">
        <v>5482.601</v>
      </c>
      <c r="R2246" s="1">
        <v>40.805</v>
      </c>
      <c r="S2246" s="1">
        <v>1782.958</v>
      </c>
      <c r="T2246" s="1">
        <v>13.27</v>
      </c>
      <c r="Y2246" s="1">
        <v>35.255</v>
      </c>
      <c r="Z2246" s="1">
        <v>16.245</v>
      </c>
      <c r="AA2246" s="1">
        <v>49.23</v>
      </c>
      <c r="AB2246" s="1">
        <v>6614.547</v>
      </c>
      <c r="AC2246" s="1">
        <v>37.64</v>
      </c>
      <c r="AD2246" s="1">
        <v>15.041</v>
      </c>
      <c r="AE2246" s="1">
        <v>15.566</v>
      </c>
      <c r="AF2246" s="1">
        <v>33.841</v>
      </c>
      <c r="AG2246" s="1">
        <v>33758.051</v>
      </c>
      <c r="AI2246" s="1">
        <v>15.416</v>
      </c>
      <c r="AJ2246" s="1">
        <v>33.199</v>
      </c>
      <c r="AK2246" s="1">
        <v>5008.944</v>
      </c>
      <c r="AL2246" s="1">
        <v>37.28</v>
      </c>
      <c r="AM2246" s="1">
        <v>33396.113</v>
      </c>
      <c r="AN2246" s="1">
        <v>248.557</v>
      </c>
      <c r="AO2246" s="1">
        <v>99.044</v>
      </c>
      <c r="AP2246" s="1">
        <v>98.952</v>
      </c>
      <c r="AQ2246" s="1">
        <v>6.935</v>
      </c>
      <c r="AR2246" s="1">
        <v>3.143</v>
      </c>
      <c r="AS2246" s="1">
        <v>48.468</v>
      </c>
      <c r="AT2246" s="1">
        <v>3197.77</v>
      </c>
      <c r="AU2246" s="1">
        <v>23.8</v>
      </c>
      <c r="AV2246" s="1">
        <v>6512.139</v>
      </c>
      <c r="BA2246" s="1">
        <v>63.231</v>
      </c>
      <c r="BB2246" s="1">
        <v>19.295</v>
      </c>
      <c r="BC2246" s="1">
        <v>25.67</v>
      </c>
      <c r="BE2246" s="1">
        <v>0.0</v>
      </c>
      <c r="BF2246" s="1">
        <v>0.0</v>
      </c>
      <c r="BG2246" s="1">
        <v>0.0</v>
      </c>
      <c r="BH2246" s="1">
        <v>0.0</v>
      </c>
      <c r="BI2246" s="1">
        <v>0.0</v>
      </c>
      <c r="BJ2246" s="1">
        <v>0.0</v>
      </c>
      <c r="BK2246" s="1">
        <v>0.0</v>
      </c>
      <c r="BL2246" s="1">
        <v>27.189</v>
      </c>
      <c r="BM2246" s="1">
        <v>0.617</v>
      </c>
      <c r="BN2246" s="1">
        <v>2.632</v>
      </c>
      <c r="BO2246" s="1">
        <v>48.37</v>
      </c>
      <c r="BP2246" s="1">
        <v>0.36</v>
      </c>
      <c r="BQ2246" s="1">
        <v>353.583</v>
      </c>
      <c r="BR2246" s="1">
        <v>0.956</v>
      </c>
      <c r="BS2246" s="1">
        <v>1.048</v>
      </c>
      <c r="BT2246" s="1">
        <v>11.59</v>
      </c>
      <c r="BU2246" s="1">
        <v>23.543</v>
      </c>
      <c r="BW2246" s="1">
        <v>0.0</v>
      </c>
      <c r="BX2246" s="1">
        <v>0.0</v>
      </c>
      <c r="BY2246" s="1">
        <v>0.0</v>
      </c>
      <c r="BZ2246" s="1">
        <v>0.0</v>
      </c>
      <c r="CA2246" s="1">
        <v>0.0</v>
      </c>
      <c r="CB2246" s="1">
        <v>0.0</v>
      </c>
      <c r="CC2246" s="1">
        <v>0.0</v>
      </c>
      <c r="CD2246" s="1">
        <v>24.181</v>
      </c>
      <c r="CE2246" s="1">
        <v>31.016</v>
      </c>
      <c r="CF2246" s="1">
        <v>159.284</v>
      </c>
      <c r="CG2246" s="1">
        <v>28.216</v>
      </c>
      <c r="CH2246" s="1">
        <v>0.21</v>
      </c>
      <c r="CI2246" s="1">
        <v>21401.373</v>
      </c>
      <c r="CN2246" s="1">
        <v>0.558</v>
      </c>
      <c r="CO2246" s="1">
        <v>63.412</v>
      </c>
      <c r="CP2246" s="1">
        <v>0.503</v>
      </c>
      <c r="CQ2246" s="1">
        <v>0.16</v>
      </c>
      <c r="CR2246" s="1">
        <v>0.0</v>
      </c>
      <c r="CS2246" s="1">
        <v>7.468</v>
      </c>
      <c r="CT2246" s="1">
        <v>0.035</v>
      </c>
      <c r="CU2246" s="1">
        <v>21.498</v>
      </c>
      <c r="CV2246" s="1">
        <v>0.0</v>
      </c>
      <c r="CW2246" s="1">
        <v>67.545</v>
      </c>
      <c r="CX2246" s="1">
        <v>0.425</v>
      </c>
      <c r="CY2246" s="1">
        <v>0.0</v>
      </c>
      <c r="CZ2246" s="1">
        <v>0.2</v>
      </c>
      <c r="DA2246" s="1">
        <v>5057.314</v>
      </c>
      <c r="DB2246" s="1">
        <v>251.251</v>
      </c>
      <c r="DC2246" s="1">
        <v>27.189</v>
      </c>
      <c r="DD2246" s="1">
        <v>0.617</v>
      </c>
      <c r="DE2246" s="1">
        <v>2.632</v>
      </c>
      <c r="DF2246" s="1">
        <v>48.37</v>
      </c>
      <c r="DG2246" s="1">
        <v>0.36</v>
      </c>
      <c r="DH2246" s="1">
        <v>353.583</v>
      </c>
      <c r="DI2246" s="1">
        <v>0.956</v>
      </c>
      <c r="DJ2246" s="1">
        <v>1.048</v>
      </c>
      <c r="DK2246" s="1">
        <v>80.249</v>
      </c>
      <c r="DL2246" s="1">
        <v>0.347</v>
      </c>
      <c r="DM2246" s="1">
        <v>0.788</v>
      </c>
      <c r="DN2246" s="1">
        <v>26.872</v>
      </c>
      <c r="DO2246" s="1">
        <v>0.2</v>
      </c>
      <c r="DP2246" s="1">
        <v>105.833</v>
      </c>
      <c r="DQ2246" s="1">
        <v>0.531</v>
      </c>
      <c r="DR2246" s="1">
        <v>0.314</v>
      </c>
      <c r="DS2246" s="1">
        <v>0.0</v>
      </c>
      <c r="DT2246" s="1">
        <v>0.0</v>
      </c>
      <c r="DU2246" s="1">
        <v>0.002</v>
      </c>
      <c r="DV2246" s="1">
        <v>0.0</v>
      </c>
      <c r="DW2246" s="1">
        <v>0.0</v>
      </c>
      <c r="DX2246" s="1">
        <v>0.273</v>
      </c>
      <c r="DY2246" s="1">
        <v>0.0</v>
      </c>
      <c r="DZ2246" s="1">
        <v>0.001</v>
      </c>
    </row>
    <row r="2247">
      <c r="A2247" s="1" t="s">
        <v>310</v>
      </c>
      <c r="B2247" s="1">
        <v>2024.0</v>
      </c>
      <c r="C2247" s="1" t="s">
        <v>311</v>
      </c>
      <c r="D2247" s="1">
        <v>7414876.0</v>
      </c>
      <c r="F2247" s="1">
        <v>12.598</v>
      </c>
      <c r="G2247" s="1">
        <v>0.169</v>
      </c>
      <c r="H2247" s="1">
        <v>203.36</v>
      </c>
      <c r="I2247" s="1">
        <v>1.508</v>
      </c>
      <c r="M2247" s="1">
        <v>0.553</v>
      </c>
      <c r="O2247" s="1">
        <v>-14.615</v>
      </c>
      <c r="P2247" s="1">
        <v>-5.964</v>
      </c>
      <c r="Q2247" s="1">
        <v>4698.887</v>
      </c>
      <c r="R2247" s="1">
        <v>34.842</v>
      </c>
      <c r="Z2247" s="1">
        <v>12.769</v>
      </c>
      <c r="AC2247" s="1">
        <v>39.025</v>
      </c>
      <c r="AD2247" s="1">
        <v>14.346</v>
      </c>
      <c r="AE2247" s="1">
        <v>8.629</v>
      </c>
      <c r="AF2247" s="1">
        <v>21.682</v>
      </c>
      <c r="AG2247" s="1">
        <v>36808.738</v>
      </c>
      <c r="AI2247" s="1">
        <v>8.632</v>
      </c>
      <c r="AJ2247" s="1">
        <v>21.455</v>
      </c>
      <c r="AM2247" s="1">
        <v>36414.875</v>
      </c>
      <c r="AN2247" s="1">
        <v>270.012</v>
      </c>
      <c r="AP2247" s="1">
        <v>98.952</v>
      </c>
      <c r="AQ2247" s="1">
        <v>11.889</v>
      </c>
      <c r="AR2247" s="1">
        <v>5.762</v>
      </c>
      <c r="AS2247" s="1">
        <v>54.23</v>
      </c>
      <c r="AV2247" s="1">
        <v>7313.683</v>
      </c>
      <c r="BB2247" s="1">
        <v>19.874</v>
      </c>
      <c r="BE2247" s="1">
        <v>0.0</v>
      </c>
      <c r="BF2247" s="1">
        <v>0.0</v>
      </c>
      <c r="BG2247" s="1">
        <v>0.0</v>
      </c>
      <c r="BH2247" s="1">
        <v>0.0</v>
      </c>
      <c r="BI2247" s="1">
        <v>0.0</v>
      </c>
      <c r="BJ2247" s="1">
        <v>0.0</v>
      </c>
      <c r="BK2247" s="1">
        <v>0.0</v>
      </c>
      <c r="BL2247" s="1">
        <v>10.308</v>
      </c>
      <c r="BM2247" s="1">
        <v>0.228</v>
      </c>
      <c r="BN2247" s="1">
        <v>2.86</v>
      </c>
      <c r="BO2247" s="1">
        <v>67.963</v>
      </c>
      <c r="BP2247" s="1">
        <v>0.504</v>
      </c>
      <c r="BQ2247" s="1">
        <v>385.707</v>
      </c>
      <c r="BR2247" s="1">
        <v>1.291</v>
      </c>
      <c r="BS2247" s="1">
        <v>1.048</v>
      </c>
      <c r="BW2247" s="1">
        <v>0.0</v>
      </c>
      <c r="BX2247" s="1">
        <v>0.0</v>
      </c>
      <c r="BY2247" s="1">
        <v>0.0</v>
      </c>
      <c r="BZ2247" s="1">
        <v>0.0</v>
      </c>
      <c r="CA2247" s="1">
        <v>0.0</v>
      </c>
      <c r="CB2247" s="1">
        <v>0.0</v>
      </c>
      <c r="CC2247" s="1">
        <v>0.0</v>
      </c>
      <c r="CD2247" s="1">
        <v>13.596</v>
      </c>
      <c r="CE2247" s="1">
        <v>21.656</v>
      </c>
      <c r="CF2247" s="1">
        <v>180.94</v>
      </c>
      <c r="CI2247" s="1">
        <v>24402.303</v>
      </c>
      <c r="CO2247" s="1">
        <v>66.31</v>
      </c>
      <c r="CP2247" s="1">
        <v>0.56</v>
      </c>
      <c r="CQ2247" s="1">
        <v>0.179</v>
      </c>
      <c r="CS2247" s="1">
        <v>11.435</v>
      </c>
      <c r="CT2247" s="1">
        <v>0.057</v>
      </c>
      <c r="CU2247" s="1">
        <v>24.177</v>
      </c>
      <c r="CW2247" s="1">
        <v>75.552</v>
      </c>
      <c r="CX2247" s="1">
        <v>0.459</v>
      </c>
      <c r="CZ2247" s="1">
        <v>0.205</v>
      </c>
      <c r="DA2247" s="1">
        <v>5263.037</v>
      </c>
      <c r="DB2247" s="1">
        <v>272.932</v>
      </c>
      <c r="DC2247" s="1">
        <v>10.308</v>
      </c>
      <c r="DD2247" s="1">
        <v>0.228</v>
      </c>
      <c r="DE2247" s="1">
        <v>2.86</v>
      </c>
      <c r="DF2247" s="1">
        <v>67.963</v>
      </c>
      <c r="DG2247" s="1">
        <v>0.504</v>
      </c>
      <c r="DH2247" s="1">
        <v>385.707</v>
      </c>
      <c r="DI2247" s="1">
        <v>1.291</v>
      </c>
      <c r="DJ2247" s="1">
        <v>1.048</v>
      </c>
      <c r="DK2247" s="1">
        <v>0.274</v>
      </c>
      <c r="DL2247" s="1">
        <v>0.002</v>
      </c>
      <c r="DM2247" s="1">
        <v>0.79</v>
      </c>
      <c r="DN2247" s="1">
        <v>43.673</v>
      </c>
      <c r="DO2247" s="1">
        <v>0.324</v>
      </c>
      <c r="DP2247" s="1">
        <v>106.521</v>
      </c>
      <c r="DQ2247" s="1">
        <v>0.83</v>
      </c>
      <c r="DR2247" s="1">
        <v>0.289</v>
      </c>
      <c r="DS2247" s="1">
        <v>0.274</v>
      </c>
      <c r="DT2247" s="1">
        <v>0.0</v>
      </c>
      <c r="DU2247" s="1">
        <v>0.002</v>
      </c>
      <c r="DV2247" s="1">
        <v>0.113</v>
      </c>
      <c r="DW2247" s="1">
        <v>0.001</v>
      </c>
      <c r="DX2247" s="1">
        <v>0.274</v>
      </c>
      <c r="DY2247" s="1">
        <v>0.002</v>
      </c>
      <c r="DZ2247" s="1">
        <v>0.001</v>
      </c>
    </row>
    <row r="2248">
      <c r="A2248" s="1" t="s">
        <v>312</v>
      </c>
      <c r="B2248" s="1">
        <v>2000.0</v>
      </c>
      <c r="C2248" s="1" t="s">
        <v>313</v>
      </c>
      <c r="D2248" s="1">
        <v>1.0190548E7</v>
      </c>
      <c r="E2248" s="1">
        <v>1.34151503872E11</v>
      </c>
      <c r="G2248" s="1">
        <v>0.0</v>
      </c>
      <c r="H2248" s="1">
        <v>0.0</v>
      </c>
      <c r="I2248" s="1">
        <v>0.0</v>
      </c>
      <c r="J2248" s="1">
        <v>5.888</v>
      </c>
      <c r="K2248" s="1">
        <v>0.06</v>
      </c>
      <c r="L2248" s="1">
        <v>0.171</v>
      </c>
      <c r="M2248" s="1">
        <v>0.0</v>
      </c>
      <c r="N2248" s="1">
        <v>450.98</v>
      </c>
      <c r="O2248" s="1">
        <v>-6.597</v>
      </c>
      <c r="P2248" s="1">
        <v>-3.178</v>
      </c>
      <c r="Q2248" s="1">
        <v>4415.176</v>
      </c>
      <c r="R2248" s="1">
        <v>44.993</v>
      </c>
      <c r="S2248" s="1">
        <v>941.068</v>
      </c>
      <c r="T2248" s="1">
        <v>9.59</v>
      </c>
      <c r="U2248" s="1">
        <v>-2.415</v>
      </c>
      <c r="V2248" s="1">
        <v>-0.954</v>
      </c>
      <c r="W2248" s="1">
        <v>3784.115</v>
      </c>
      <c r="X2248" s="1">
        <v>38.562</v>
      </c>
      <c r="Y2248" s="1">
        <v>27.252</v>
      </c>
      <c r="Z2248" s="1">
        <v>16.074</v>
      </c>
      <c r="AA2248" s="1">
        <v>38.63</v>
      </c>
      <c r="AB2248" s="1">
        <v>3790.768</v>
      </c>
      <c r="AC2248" s="1">
        <v>35.19</v>
      </c>
      <c r="AD2248" s="1">
        <v>13.841</v>
      </c>
      <c r="AE2248" s="1">
        <v>-2.95</v>
      </c>
      <c r="AF2248" s="1">
        <v>-8.535</v>
      </c>
      <c r="AG2248" s="1">
        <v>27555.172</v>
      </c>
      <c r="AH2248" s="1">
        <v>2.093</v>
      </c>
      <c r="AI2248" s="1">
        <v>-3.526</v>
      </c>
      <c r="AJ2248" s="1">
        <v>-8.765</v>
      </c>
      <c r="AK2248" s="1">
        <v>2038.163</v>
      </c>
      <c r="AL2248" s="1">
        <v>20.77</v>
      </c>
      <c r="AM2248" s="1">
        <v>23534.799</v>
      </c>
      <c r="AN2248" s="1">
        <v>239.833</v>
      </c>
      <c r="AO2248" s="1">
        <v>59.022</v>
      </c>
      <c r="AP2248" s="1">
        <v>85.679</v>
      </c>
      <c r="AQ2248" s="1">
        <v>-2.507</v>
      </c>
      <c r="AR2248" s="1">
        <v>-2.888</v>
      </c>
      <c r="AS2248" s="1">
        <v>112.308</v>
      </c>
      <c r="AT2248" s="1">
        <v>647.659</v>
      </c>
      <c r="AU2248" s="1">
        <v>6.6</v>
      </c>
      <c r="AV2248" s="1">
        <v>11020.807</v>
      </c>
      <c r="AW2248" s="1">
        <v>-5.599</v>
      </c>
      <c r="AX2248" s="1">
        <v>-1.9</v>
      </c>
      <c r="AY2248" s="1">
        <v>3142.895</v>
      </c>
      <c r="AZ2248" s="1">
        <v>32.028</v>
      </c>
      <c r="BA2248" s="1">
        <v>18.755</v>
      </c>
      <c r="BB2248" s="1">
        <v>40.122</v>
      </c>
      <c r="BC2248" s="1">
        <v>15.87</v>
      </c>
      <c r="BD2248" s="1">
        <v>-1.657</v>
      </c>
      <c r="BE2248" s="1">
        <v>-0.008</v>
      </c>
      <c r="BF2248" s="1">
        <v>0.494</v>
      </c>
      <c r="BG2248" s="1">
        <v>17.663</v>
      </c>
      <c r="BH2248" s="1">
        <v>0.18</v>
      </c>
      <c r="BI2248" s="1">
        <v>48.52</v>
      </c>
      <c r="BJ2248" s="1">
        <v>0.512</v>
      </c>
      <c r="BK2248" s="1">
        <v>0.177</v>
      </c>
      <c r="BL2248" s="1">
        <v>0.565</v>
      </c>
      <c r="BM2248" s="1">
        <v>0.225</v>
      </c>
      <c r="BN2248" s="1">
        <v>40.086</v>
      </c>
      <c r="BO2248" s="1">
        <v>1415.037</v>
      </c>
      <c r="BP2248" s="1">
        <v>14.42</v>
      </c>
      <c r="BQ2248" s="1">
        <v>3933.69</v>
      </c>
      <c r="BR2248" s="1">
        <v>40.978</v>
      </c>
      <c r="BS2248" s="1">
        <v>14.321</v>
      </c>
      <c r="BT2248" s="1">
        <v>3.44</v>
      </c>
      <c r="BU2248" s="1">
        <v>8.905</v>
      </c>
      <c r="BV2248" s="1">
        <v>0.596</v>
      </c>
      <c r="BW2248" s="1">
        <v>0.233</v>
      </c>
      <c r="BX2248" s="1">
        <v>39.389</v>
      </c>
      <c r="BY2248" s="1">
        <v>1391.486</v>
      </c>
      <c r="BZ2248" s="1">
        <v>14.18</v>
      </c>
      <c r="CA2248" s="1">
        <v>3865.238</v>
      </c>
      <c r="CB2248" s="1">
        <v>40.296</v>
      </c>
      <c r="CC2248" s="1">
        <v>14.072</v>
      </c>
      <c r="CD2248" s="1">
        <v>-3.167</v>
      </c>
      <c r="CE2248" s="1">
        <v>-2.7</v>
      </c>
      <c r="CF2248" s="1">
        <v>82.531</v>
      </c>
      <c r="CG2248" s="1">
        <v>449.436</v>
      </c>
      <c r="CH2248" s="1">
        <v>4.58</v>
      </c>
      <c r="CI2248" s="1">
        <v>8098.816</v>
      </c>
      <c r="CJ2248" s="1">
        <v>6.607</v>
      </c>
      <c r="CK2248" s="1">
        <v>1.548</v>
      </c>
      <c r="CL2248" s="1">
        <v>2450.636</v>
      </c>
      <c r="CM2248" s="1">
        <v>24.973</v>
      </c>
      <c r="CN2248" s="1">
        <v>13.015</v>
      </c>
      <c r="CO2248" s="1">
        <v>29.484</v>
      </c>
      <c r="CP2248" s="1">
        <v>0.203</v>
      </c>
      <c r="CQ2248" s="1">
        <v>0.06</v>
      </c>
      <c r="CR2248" s="1">
        <v>0.0</v>
      </c>
      <c r="CS2248" s="1">
        <v>0.0</v>
      </c>
      <c r="CT2248" s="1">
        <v>0.0</v>
      </c>
      <c r="CU2248" s="1">
        <v>5.888</v>
      </c>
      <c r="CV2248" s="1">
        <v>0.0</v>
      </c>
      <c r="CW2248" s="1">
        <v>19.933</v>
      </c>
      <c r="CX2248" s="1">
        <v>0.171</v>
      </c>
      <c r="CY2248" s="1">
        <v>0.0</v>
      </c>
      <c r="CZ2248" s="1">
        <v>0.073</v>
      </c>
      <c r="DA2248" s="1">
        <v>3453.2</v>
      </c>
      <c r="DB2248" s="1">
        <v>280.802</v>
      </c>
      <c r="DC2248" s="1">
        <v>-1.22</v>
      </c>
      <c r="DD2248" s="1">
        <v>-0.008</v>
      </c>
      <c r="DE2248" s="1">
        <v>0.698</v>
      </c>
      <c r="DF2248" s="1">
        <v>23.551</v>
      </c>
      <c r="DG2248" s="1">
        <v>0.24</v>
      </c>
      <c r="DH2248" s="1">
        <v>68.453</v>
      </c>
      <c r="DI2248" s="1">
        <v>0.682</v>
      </c>
      <c r="DJ2248" s="1">
        <v>0.249</v>
      </c>
      <c r="DL2248" s="1">
        <v>0.0</v>
      </c>
      <c r="DM2248" s="1">
        <v>0.0</v>
      </c>
      <c r="DN2248" s="1">
        <v>0.0</v>
      </c>
      <c r="DO2248" s="1">
        <v>0.0</v>
      </c>
      <c r="DP2248" s="1">
        <v>0.0</v>
      </c>
      <c r="DQ2248" s="1">
        <v>0.0</v>
      </c>
      <c r="DR2248" s="1">
        <v>0.0</v>
      </c>
      <c r="DT2248" s="1">
        <v>0.0</v>
      </c>
      <c r="DU2248" s="1">
        <v>0.0</v>
      </c>
      <c r="DV2248" s="1">
        <v>0.0</v>
      </c>
      <c r="DW2248" s="1">
        <v>0.0</v>
      </c>
      <c r="DX2248" s="1">
        <v>0.0</v>
      </c>
      <c r="DY2248" s="1">
        <v>0.0</v>
      </c>
      <c r="DZ2248" s="1">
        <v>0.0</v>
      </c>
    </row>
    <row r="2249">
      <c r="A2249" s="1" t="s">
        <v>312</v>
      </c>
      <c r="B2249" s="1">
        <v>2001.0</v>
      </c>
      <c r="C2249" s="1" t="s">
        <v>313</v>
      </c>
      <c r="D2249" s="1">
        <v>1.0166641E7</v>
      </c>
      <c r="E2249" s="1">
        <v>1.4204346368E11</v>
      </c>
      <c r="G2249" s="1">
        <v>0.0</v>
      </c>
      <c r="H2249" s="1">
        <v>0.0</v>
      </c>
      <c r="I2249" s="1">
        <v>0.0</v>
      </c>
      <c r="J2249" s="1">
        <v>6.885</v>
      </c>
      <c r="K2249" s="1">
        <v>0.07</v>
      </c>
      <c r="L2249" s="1">
        <v>0.192</v>
      </c>
      <c r="M2249" s="1">
        <v>0.0</v>
      </c>
      <c r="N2249" s="1">
        <v>439.044</v>
      </c>
      <c r="O2249" s="1">
        <v>-4.986</v>
      </c>
      <c r="P2249" s="1">
        <v>-2.243</v>
      </c>
      <c r="Q2249" s="1">
        <v>4204.886</v>
      </c>
      <c r="R2249" s="1">
        <v>42.75</v>
      </c>
      <c r="S2249" s="1">
        <v>869.51</v>
      </c>
      <c r="T2249" s="1">
        <v>8.84</v>
      </c>
      <c r="U2249" s="1">
        <v>-8.885</v>
      </c>
      <c r="V2249" s="1">
        <v>-3.426</v>
      </c>
      <c r="W2249" s="1">
        <v>3456.014</v>
      </c>
      <c r="X2249" s="1">
        <v>35.136</v>
      </c>
      <c r="Y2249" s="1">
        <v>24.272</v>
      </c>
      <c r="Z2249" s="1">
        <v>14.905</v>
      </c>
      <c r="AA2249" s="1">
        <v>39.59</v>
      </c>
      <c r="AB2249" s="1">
        <v>3894.108</v>
      </c>
      <c r="AC2249" s="1">
        <v>36.42</v>
      </c>
      <c r="AD2249" s="1">
        <v>13.931</v>
      </c>
      <c r="AE2249" s="1">
        <v>2.437</v>
      </c>
      <c r="AF2249" s="1">
        <v>6.842</v>
      </c>
      <c r="AG2249" s="1">
        <v>28292.951</v>
      </c>
      <c r="AH2249" s="1">
        <v>2.025</v>
      </c>
      <c r="AI2249" s="1">
        <v>3.009</v>
      </c>
      <c r="AJ2249" s="1">
        <v>7.217</v>
      </c>
      <c r="AK2249" s="1">
        <v>2166.891</v>
      </c>
      <c r="AL2249" s="1">
        <v>22.03</v>
      </c>
      <c r="AM2249" s="1">
        <v>24299.967</v>
      </c>
      <c r="AN2249" s="1">
        <v>247.049</v>
      </c>
      <c r="AO2249" s="1">
        <v>60.489</v>
      </c>
      <c r="AP2249" s="1">
        <v>86.138</v>
      </c>
      <c r="AQ2249" s="1">
        <v>10.913</v>
      </c>
      <c r="AR2249" s="1">
        <v>12.257</v>
      </c>
      <c r="AS2249" s="1">
        <v>124.565</v>
      </c>
      <c r="AT2249" s="1">
        <v>871.478</v>
      </c>
      <c r="AU2249" s="1">
        <v>8.86</v>
      </c>
      <c r="AV2249" s="1">
        <v>12252.299</v>
      </c>
      <c r="AW2249" s="1">
        <v>0.009</v>
      </c>
      <c r="AX2249" s="1">
        <v>0.003</v>
      </c>
      <c r="AY2249" s="1">
        <v>3150.566</v>
      </c>
      <c r="AZ2249" s="1">
        <v>32.031</v>
      </c>
      <c r="BA2249" s="1">
        <v>24.327</v>
      </c>
      <c r="BB2249" s="1">
        <v>43.432</v>
      </c>
      <c r="BC2249" s="1">
        <v>15.99</v>
      </c>
      <c r="BD2249" s="1">
        <v>4.494</v>
      </c>
      <c r="BE2249" s="1">
        <v>0.019</v>
      </c>
      <c r="BF2249" s="1">
        <v>0.514</v>
      </c>
      <c r="BG2249" s="1">
        <v>18.689</v>
      </c>
      <c r="BH2249" s="1">
        <v>0.19</v>
      </c>
      <c r="BI2249" s="1">
        <v>50.539</v>
      </c>
      <c r="BJ2249" s="1">
        <v>0.522</v>
      </c>
      <c r="BK2249" s="1">
        <v>0.179</v>
      </c>
      <c r="BL2249" s="1">
        <v>-0.277</v>
      </c>
      <c r="BM2249" s="1">
        <v>-0.329</v>
      </c>
      <c r="BN2249" s="1">
        <v>39.757</v>
      </c>
      <c r="BO2249" s="1">
        <v>1415.413</v>
      </c>
      <c r="BP2249" s="1">
        <v>14.39</v>
      </c>
      <c r="BQ2249" s="1">
        <v>3910.576</v>
      </c>
      <c r="BR2249" s="1">
        <v>39.511</v>
      </c>
      <c r="BS2249" s="1">
        <v>13.862</v>
      </c>
      <c r="BT2249" s="1">
        <v>3.17</v>
      </c>
      <c r="BU2249" s="1">
        <v>8.007</v>
      </c>
      <c r="BV2249" s="1">
        <v>-0.381</v>
      </c>
      <c r="BW2249" s="1">
        <v>-0.367</v>
      </c>
      <c r="BX2249" s="1">
        <v>39.022</v>
      </c>
      <c r="BY2249" s="1">
        <v>1389.84</v>
      </c>
      <c r="BZ2249" s="1">
        <v>14.13</v>
      </c>
      <c r="CA2249" s="1">
        <v>3838.249</v>
      </c>
      <c r="CB2249" s="1">
        <v>38.797</v>
      </c>
      <c r="CC2249" s="1">
        <v>13.606</v>
      </c>
      <c r="CD2249" s="1">
        <v>-3.389</v>
      </c>
      <c r="CE2249" s="1">
        <v>-2.797</v>
      </c>
      <c r="CF2249" s="1">
        <v>79.735</v>
      </c>
      <c r="CG2249" s="1">
        <v>425.903</v>
      </c>
      <c r="CH2249" s="1">
        <v>4.33</v>
      </c>
      <c r="CI2249" s="1">
        <v>7842.781</v>
      </c>
      <c r="CJ2249" s="1">
        <v>-1.708</v>
      </c>
      <c r="CK2249" s="1">
        <v>-0.426</v>
      </c>
      <c r="CL2249" s="1">
        <v>2414.451</v>
      </c>
      <c r="CM2249" s="1">
        <v>24.547</v>
      </c>
      <c r="CN2249" s="1">
        <v>11.889</v>
      </c>
      <c r="CO2249" s="1">
        <v>27.801</v>
      </c>
      <c r="CP2249" s="1">
        <v>0.219</v>
      </c>
      <c r="CQ2249" s="1">
        <v>0.07</v>
      </c>
      <c r="CR2249" s="1">
        <v>0.0</v>
      </c>
      <c r="CS2249" s="1">
        <v>7.692</v>
      </c>
      <c r="CT2249" s="1">
        <v>0.016</v>
      </c>
      <c r="CU2249" s="1">
        <v>6.885</v>
      </c>
      <c r="CV2249" s="1">
        <v>0.0</v>
      </c>
      <c r="CW2249" s="1">
        <v>21.516</v>
      </c>
      <c r="CX2249" s="1">
        <v>0.192</v>
      </c>
      <c r="CY2249" s="1">
        <v>0.0</v>
      </c>
      <c r="CZ2249" s="1">
        <v>0.076</v>
      </c>
      <c r="DA2249" s="1">
        <v>3582.304</v>
      </c>
      <c r="DB2249" s="1">
        <v>287.644</v>
      </c>
      <c r="DC2249" s="1">
        <v>5.761</v>
      </c>
      <c r="DD2249" s="1">
        <v>0.038</v>
      </c>
      <c r="DE2249" s="1">
        <v>0.735</v>
      </c>
      <c r="DF2249" s="1">
        <v>25.574</v>
      </c>
      <c r="DG2249" s="1">
        <v>0.26</v>
      </c>
      <c r="DH2249" s="1">
        <v>72.327</v>
      </c>
      <c r="DI2249" s="1">
        <v>0.714</v>
      </c>
      <c r="DJ2249" s="1">
        <v>0.256</v>
      </c>
      <c r="DL2249" s="1">
        <v>0.0</v>
      </c>
      <c r="DM2249" s="1">
        <v>0.0</v>
      </c>
      <c r="DN2249" s="1">
        <v>0.0</v>
      </c>
      <c r="DO2249" s="1">
        <v>0.0</v>
      </c>
      <c r="DP2249" s="1">
        <v>0.0</v>
      </c>
      <c r="DQ2249" s="1">
        <v>0.0</v>
      </c>
      <c r="DR2249" s="1">
        <v>0.0</v>
      </c>
      <c r="DT2249" s="1">
        <v>0.003</v>
      </c>
      <c r="DU2249" s="1">
        <v>0.003</v>
      </c>
      <c r="DV2249" s="1">
        <v>0.0</v>
      </c>
      <c r="DW2249" s="1">
        <v>0.0</v>
      </c>
      <c r="DX2249" s="1">
        <v>0.272</v>
      </c>
      <c r="DY2249" s="1">
        <v>0.0</v>
      </c>
      <c r="DZ2249" s="1">
        <v>0.001</v>
      </c>
    </row>
    <row r="2250">
      <c r="A2250" s="1" t="s">
        <v>312</v>
      </c>
      <c r="B2250" s="1">
        <v>2002.0</v>
      </c>
      <c r="C2250" s="1" t="s">
        <v>313</v>
      </c>
      <c r="D2250" s="1">
        <v>1.0138414E7</v>
      </c>
      <c r="E2250" s="1">
        <v>1.51456661504E11</v>
      </c>
      <c r="G2250" s="1">
        <v>0.0</v>
      </c>
      <c r="H2250" s="1">
        <v>0.0</v>
      </c>
      <c r="I2250" s="1">
        <v>0.0</v>
      </c>
      <c r="J2250" s="1">
        <v>3.945</v>
      </c>
      <c r="K2250" s="1">
        <v>0.04</v>
      </c>
      <c r="L2250" s="1">
        <v>0.111</v>
      </c>
      <c r="M2250" s="1">
        <v>0.0</v>
      </c>
      <c r="N2250" s="1">
        <v>432.365</v>
      </c>
      <c r="O2250" s="1">
        <v>-3.515</v>
      </c>
      <c r="P2250" s="1">
        <v>-1.503</v>
      </c>
      <c r="Q2250" s="1">
        <v>4068.376</v>
      </c>
      <c r="R2250" s="1">
        <v>41.247</v>
      </c>
      <c r="S2250" s="1">
        <v>885.74</v>
      </c>
      <c r="T2250" s="1">
        <v>8.98</v>
      </c>
      <c r="U2250" s="1">
        <v>-2.036</v>
      </c>
      <c r="V2250" s="1">
        <v>-0.715</v>
      </c>
      <c r="W2250" s="1">
        <v>3395.08</v>
      </c>
      <c r="X2250" s="1">
        <v>34.421</v>
      </c>
      <c r="Y2250" s="1">
        <v>24.841</v>
      </c>
      <c r="Z2250" s="1">
        <v>14.73</v>
      </c>
      <c r="AA2250" s="1">
        <v>40.41</v>
      </c>
      <c r="AB2250" s="1">
        <v>3985.831</v>
      </c>
      <c r="AC2250" s="1">
        <v>36.15</v>
      </c>
      <c r="AD2250" s="1">
        <v>14.159</v>
      </c>
      <c r="AE2250" s="1">
        <v>-2.34</v>
      </c>
      <c r="AF2250" s="1">
        <v>-6.732</v>
      </c>
      <c r="AG2250" s="1">
        <v>27707.701</v>
      </c>
      <c r="AH2250" s="1">
        <v>1.855</v>
      </c>
      <c r="AI2250" s="1">
        <v>-2.397</v>
      </c>
      <c r="AJ2250" s="1">
        <v>-5.921</v>
      </c>
      <c r="AK2250" s="1">
        <v>2167.006</v>
      </c>
      <c r="AL2250" s="1">
        <v>21.97</v>
      </c>
      <c r="AM2250" s="1">
        <v>23783.596</v>
      </c>
      <c r="AN2250" s="1">
        <v>241.128</v>
      </c>
      <c r="AO2250" s="1">
        <v>60.775</v>
      </c>
      <c r="AP2250" s="1">
        <v>86.111</v>
      </c>
      <c r="AQ2250" s="1">
        <v>0.933</v>
      </c>
      <c r="AR2250" s="1">
        <v>1.162</v>
      </c>
      <c r="AS2250" s="1">
        <v>125.727</v>
      </c>
      <c r="AT2250" s="1">
        <v>1059.337</v>
      </c>
      <c r="AU2250" s="1">
        <v>10.74</v>
      </c>
      <c r="AV2250" s="1">
        <v>12401.02</v>
      </c>
      <c r="AW2250" s="1">
        <v>-4.873</v>
      </c>
      <c r="AX2250" s="1">
        <v>-1.561</v>
      </c>
      <c r="AY2250" s="1">
        <v>3005.374</v>
      </c>
      <c r="AZ2250" s="1">
        <v>30.47</v>
      </c>
      <c r="BA2250" s="1">
        <v>29.71</v>
      </c>
      <c r="BB2250" s="1">
        <v>44.899</v>
      </c>
      <c r="BC2250" s="1">
        <v>15.63</v>
      </c>
      <c r="BD2250" s="1">
        <v>4.301</v>
      </c>
      <c r="BE2250" s="1">
        <v>0.018</v>
      </c>
      <c r="BF2250" s="1">
        <v>0.532</v>
      </c>
      <c r="BG2250" s="1">
        <v>18.741</v>
      </c>
      <c r="BH2250" s="1">
        <v>0.19</v>
      </c>
      <c r="BI2250" s="1">
        <v>52.425</v>
      </c>
      <c r="BJ2250" s="1">
        <v>0.526</v>
      </c>
      <c r="BK2250" s="1">
        <v>0.19</v>
      </c>
      <c r="BL2250" s="1">
        <v>-1.342</v>
      </c>
      <c r="BM2250" s="1">
        <v>-0.865</v>
      </c>
      <c r="BN2250" s="1">
        <v>38.893</v>
      </c>
      <c r="BO2250" s="1">
        <v>1398.641</v>
      </c>
      <c r="BP2250" s="1">
        <v>14.18</v>
      </c>
      <c r="BQ2250" s="1">
        <v>3836.191</v>
      </c>
      <c r="BR2250" s="1">
        <v>39.225</v>
      </c>
      <c r="BS2250" s="1">
        <v>13.889</v>
      </c>
      <c r="BT2250" s="1">
        <v>4.26</v>
      </c>
      <c r="BU2250" s="1">
        <v>10.542</v>
      </c>
      <c r="BV2250" s="1">
        <v>-1.225</v>
      </c>
      <c r="BW2250" s="1">
        <v>-0.795</v>
      </c>
      <c r="BX2250" s="1">
        <v>38.227</v>
      </c>
      <c r="BY2250" s="1">
        <v>1375.955</v>
      </c>
      <c r="BZ2250" s="1">
        <v>13.95</v>
      </c>
      <c r="CA2250" s="1">
        <v>3770.55</v>
      </c>
      <c r="CB2250" s="1">
        <v>38.589</v>
      </c>
      <c r="CC2250" s="1">
        <v>13.652</v>
      </c>
      <c r="CD2250" s="1">
        <v>-6.999</v>
      </c>
      <c r="CE2250" s="1">
        <v>-5.58</v>
      </c>
      <c r="CF2250" s="1">
        <v>74.154</v>
      </c>
      <c r="CG2250" s="1">
        <v>221.928</v>
      </c>
      <c r="CH2250" s="1">
        <v>2.25</v>
      </c>
      <c r="CI2250" s="1">
        <v>7314.201</v>
      </c>
      <c r="CJ2250" s="1">
        <v>-20.845</v>
      </c>
      <c r="CK2250" s="1">
        <v>-5.117</v>
      </c>
      <c r="CL2250" s="1">
        <v>1916.469</v>
      </c>
      <c r="CM2250" s="1">
        <v>19.43</v>
      </c>
      <c r="CN2250" s="1">
        <v>6.224</v>
      </c>
      <c r="CO2250" s="1">
        <v>26.482</v>
      </c>
      <c r="CP2250" s="1">
        <v>0.131</v>
      </c>
      <c r="CQ2250" s="1">
        <v>0.04</v>
      </c>
      <c r="CR2250" s="1">
        <v>0.0</v>
      </c>
      <c r="CS2250" s="1">
        <v>-40.0</v>
      </c>
      <c r="CT2250" s="1">
        <v>-0.088</v>
      </c>
      <c r="CU2250" s="1">
        <v>3.945</v>
      </c>
      <c r="CV2250" s="1">
        <v>0.0</v>
      </c>
      <c r="CW2250" s="1">
        <v>12.946</v>
      </c>
      <c r="CX2250" s="1">
        <v>0.111</v>
      </c>
      <c r="CY2250" s="1">
        <v>0.0</v>
      </c>
      <c r="CZ2250" s="1">
        <v>0.047</v>
      </c>
      <c r="DA2250" s="1">
        <v>3565.647</v>
      </c>
      <c r="DB2250" s="1">
        <v>280.912</v>
      </c>
      <c r="DC2250" s="1">
        <v>-7.782</v>
      </c>
      <c r="DD2250" s="1">
        <v>-0.07</v>
      </c>
      <c r="DE2250" s="1">
        <v>0.665</v>
      </c>
      <c r="DF2250" s="1">
        <v>22.686</v>
      </c>
      <c r="DG2250" s="1">
        <v>0.23</v>
      </c>
      <c r="DH2250" s="1">
        <v>65.641</v>
      </c>
      <c r="DI2250" s="1">
        <v>0.636</v>
      </c>
      <c r="DJ2250" s="1">
        <v>0.238</v>
      </c>
      <c r="DL2250" s="1">
        <v>0.0</v>
      </c>
      <c r="DM2250" s="1">
        <v>0.0</v>
      </c>
      <c r="DN2250" s="1">
        <v>0.0</v>
      </c>
      <c r="DO2250" s="1">
        <v>0.0</v>
      </c>
      <c r="DP2250" s="1">
        <v>0.0</v>
      </c>
      <c r="DQ2250" s="1">
        <v>0.0</v>
      </c>
      <c r="DR2250" s="1">
        <v>0.0</v>
      </c>
      <c r="DS2250" s="1">
        <v>0.0</v>
      </c>
      <c r="DT2250" s="1">
        <v>0.0</v>
      </c>
      <c r="DU2250" s="1">
        <v>0.003</v>
      </c>
      <c r="DV2250" s="1">
        <v>0.0</v>
      </c>
      <c r="DW2250" s="1">
        <v>0.0</v>
      </c>
      <c r="DX2250" s="1">
        <v>0.27</v>
      </c>
      <c r="DY2250" s="1">
        <v>0.0</v>
      </c>
      <c r="DZ2250" s="1">
        <v>0.001</v>
      </c>
    </row>
    <row r="2251">
      <c r="A2251" s="1" t="s">
        <v>312</v>
      </c>
      <c r="B2251" s="1">
        <v>2003.0</v>
      </c>
      <c r="C2251" s="1" t="s">
        <v>313</v>
      </c>
      <c r="D2251" s="1">
        <v>1.0108909E7</v>
      </c>
      <c r="E2251" s="1">
        <v>1.60456146944E11</v>
      </c>
      <c r="G2251" s="1">
        <v>0.0</v>
      </c>
      <c r="H2251" s="1">
        <v>0.0</v>
      </c>
      <c r="I2251" s="1">
        <v>0.0</v>
      </c>
      <c r="J2251" s="1">
        <v>15.828</v>
      </c>
      <c r="K2251" s="1">
        <v>0.16</v>
      </c>
      <c r="L2251" s="1">
        <v>0.469</v>
      </c>
      <c r="M2251" s="1">
        <v>0.0</v>
      </c>
      <c r="N2251" s="1">
        <v>468.796</v>
      </c>
      <c r="O2251" s="1">
        <v>2.336</v>
      </c>
      <c r="P2251" s="1">
        <v>0.964</v>
      </c>
      <c r="Q2251" s="1">
        <v>4175.573</v>
      </c>
      <c r="R2251" s="1">
        <v>42.21</v>
      </c>
      <c r="S2251" s="1">
        <v>907.121</v>
      </c>
      <c r="T2251" s="1">
        <v>9.17</v>
      </c>
      <c r="U2251" s="1">
        <v>3.267</v>
      </c>
      <c r="V2251" s="1">
        <v>1.124</v>
      </c>
      <c r="W2251" s="1">
        <v>3516.219</v>
      </c>
      <c r="X2251" s="1">
        <v>35.545</v>
      </c>
      <c r="Y2251" s="1">
        <v>26.868</v>
      </c>
      <c r="Z2251" s="1">
        <v>14.878</v>
      </c>
      <c r="AA2251" s="1">
        <v>41.07</v>
      </c>
      <c r="AB2251" s="1">
        <v>4062.753</v>
      </c>
      <c r="AC2251" s="1">
        <v>34.13</v>
      </c>
      <c r="AD2251" s="1">
        <v>12.925</v>
      </c>
      <c r="AE2251" s="1">
        <v>1.237</v>
      </c>
      <c r="AF2251" s="1">
        <v>3.475</v>
      </c>
      <c r="AG2251" s="1">
        <v>28132.326</v>
      </c>
      <c r="AH2251" s="1">
        <v>1.772</v>
      </c>
      <c r="AI2251" s="1">
        <v>4.806</v>
      </c>
      <c r="AJ2251" s="1">
        <v>11.589</v>
      </c>
      <c r="AK2251" s="1">
        <v>2254.447</v>
      </c>
      <c r="AL2251" s="1">
        <v>22.79</v>
      </c>
      <c r="AM2251" s="1">
        <v>24999.439</v>
      </c>
      <c r="AN2251" s="1">
        <v>252.717</v>
      </c>
      <c r="AO2251" s="1">
        <v>66.774</v>
      </c>
      <c r="AP2251" s="1">
        <v>89.077</v>
      </c>
      <c r="AQ2251" s="1">
        <v>9.949</v>
      </c>
      <c r="AR2251" s="1">
        <v>12.508</v>
      </c>
      <c r="AS2251" s="1">
        <v>138.235</v>
      </c>
      <c r="AT2251" s="1">
        <v>1175.201</v>
      </c>
      <c r="AU2251" s="1">
        <v>11.88</v>
      </c>
      <c r="AV2251" s="1">
        <v>13674.545</v>
      </c>
      <c r="AW2251" s="1">
        <v>-2.981</v>
      </c>
      <c r="AX2251" s="1">
        <v>-0.908</v>
      </c>
      <c r="AY2251" s="1">
        <v>2924.3</v>
      </c>
      <c r="AZ2251" s="1">
        <v>29.561</v>
      </c>
      <c r="BA2251" s="1">
        <v>34.808</v>
      </c>
      <c r="BB2251" s="1">
        <v>48.725</v>
      </c>
      <c r="BC2251" s="1">
        <v>16.0</v>
      </c>
      <c r="BD2251" s="1">
        <v>-11.856</v>
      </c>
      <c r="BE2251" s="1">
        <v>-0.066</v>
      </c>
      <c r="BF2251" s="1">
        <v>0.466</v>
      </c>
      <c r="BG2251" s="1">
        <v>16.817</v>
      </c>
      <c r="BH2251" s="1">
        <v>0.17</v>
      </c>
      <c r="BI2251" s="1">
        <v>46.092</v>
      </c>
      <c r="BJ2251" s="1">
        <v>0.498</v>
      </c>
      <c r="BK2251" s="1">
        <v>0.164</v>
      </c>
      <c r="BL2251" s="1">
        <v>-20.021</v>
      </c>
      <c r="BM2251" s="1">
        <v>-7.905</v>
      </c>
      <c r="BN2251" s="1">
        <v>30.988</v>
      </c>
      <c r="BO2251" s="1">
        <v>1121.783</v>
      </c>
      <c r="BP2251" s="1">
        <v>11.34</v>
      </c>
      <c r="BQ2251" s="1">
        <v>3065.428</v>
      </c>
      <c r="BR2251" s="1">
        <v>33.226</v>
      </c>
      <c r="BS2251" s="1">
        <v>10.923</v>
      </c>
      <c r="BT2251" s="1">
        <v>6.94</v>
      </c>
      <c r="BU2251" s="1">
        <v>16.898</v>
      </c>
      <c r="BV2251" s="1">
        <v>-21.071</v>
      </c>
      <c r="BW2251" s="1">
        <v>-8.219</v>
      </c>
      <c r="BX2251" s="1">
        <v>30.008</v>
      </c>
      <c r="BY2251" s="1">
        <v>1089.138</v>
      </c>
      <c r="BZ2251" s="1">
        <v>11.01</v>
      </c>
      <c r="CA2251" s="1">
        <v>2968.488</v>
      </c>
      <c r="CB2251" s="1">
        <v>32.259</v>
      </c>
      <c r="CC2251" s="1">
        <v>10.577</v>
      </c>
      <c r="CD2251" s="1">
        <v>-2.539</v>
      </c>
      <c r="CE2251" s="1">
        <v>-1.883</v>
      </c>
      <c r="CF2251" s="1">
        <v>72.272</v>
      </c>
      <c r="CG2251" s="1">
        <v>172.125</v>
      </c>
      <c r="CH2251" s="1">
        <v>1.74</v>
      </c>
      <c r="CI2251" s="1">
        <v>7149.322</v>
      </c>
      <c r="CJ2251" s="1">
        <v>1.795</v>
      </c>
      <c r="CK2251" s="1">
        <v>0.349</v>
      </c>
      <c r="CL2251" s="1">
        <v>1956.561</v>
      </c>
      <c r="CM2251" s="1">
        <v>19.779</v>
      </c>
      <c r="CN2251" s="1">
        <v>5.098</v>
      </c>
      <c r="CO2251" s="1">
        <v>25.474</v>
      </c>
      <c r="CP2251" s="1">
        <v>0.503</v>
      </c>
      <c r="CQ2251" s="1">
        <v>0.16</v>
      </c>
      <c r="CR2251" s="1">
        <v>0.0</v>
      </c>
      <c r="CS2251" s="1">
        <v>283.333</v>
      </c>
      <c r="CT2251" s="1">
        <v>0.372</v>
      </c>
      <c r="CU2251" s="1">
        <v>15.828</v>
      </c>
      <c r="CV2251" s="1">
        <v>0.0</v>
      </c>
      <c r="CW2251" s="1">
        <v>49.77</v>
      </c>
      <c r="CX2251" s="1">
        <v>0.469</v>
      </c>
      <c r="CY2251" s="1">
        <v>0.0</v>
      </c>
      <c r="CZ2251" s="1">
        <v>0.177</v>
      </c>
      <c r="DA2251" s="1">
        <v>3376.23</v>
      </c>
      <c r="DB2251" s="1">
        <v>284.387</v>
      </c>
      <c r="DC2251" s="1">
        <v>41.772</v>
      </c>
      <c r="DD2251" s="1">
        <v>0.314</v>
      </c>
      <c r="DE2251" s="1">
        <v>0.98</v>
      </c>
      <c r="DF2251" s="1">
        <v>32.644</v>
      </c>
      <c r="DG2251" s="1">
        <v>0.33</v>
      </c>
      <c r="DH2251" s="1">
        <v>96.941</v>
      </c>
      <c r="DI2251" s="1">
        <v>0.967</v>
      </c>
      <c r="DJ2251" s="1">
        <v>0.345</v>
      </c>
      <c r="DL2251" s="1">
        <v>0.0</v>
      </c>
      <c r="DM2251" s="1">
        <v>0.0</v>
      </c>
      <c r="DN2251" s="1">
        <v>0.0</v>
      </c>
      <c r="DO2251" s="1">
        <v>0.0</v>
      </c>
      <c r="DP2251" s="1">
        <v>0.0</v>
      </c>
      <c r="DQ2251" s="1">
        <v>0.0</v>
      </c>
      <c r="DR2251" s="1">
        <v>0.0</v>
      </c>
      <c r="DS2251" s="1">
        <v>300.0</v>
      </c>
      <c r="DT2251" s="1">
        <v>0.008</v>
      </c>
      <c r="DU2251" s="1">
        <v>0.011</v>
      </c>
      <c r="DV2251" s="1">
        <v>0.0</v>
      </c>
      <c r="DW2251" s="1">
        <v>0.0</v>
      </c>
      <c r="DX2251" s="1">
        <v>1.078</v>
      </c>
      <c r="DY2251" s="1">
        <v>0.0</v>
      </c>
      <c r="DZ2251" s="1">
        <v>0.004</v>
      </c>
    </row>
    <row r="2252">
      <c r="A2252" s="1" t="s">
        <v>312</v>
      </c>
      <c r="B2252" s="1">
        <v>2004.0</v>
      </c>
      <c r="C2252" s="1" t="s">
        <v>313</v>
      </c>
      <c r="D2252" s="1">
        <v>1.0085736E7</v>
      </c>
      <c r="E2252" s="1">
        <v>1.71925389312E11</v>
      </c>
      <c r="G2252" s="1">
        <v>0.0</v>
      </c>
      <c r="H2252" s="1">
        <v>0.0</v>
      </c>
      <c r="I2252" s="1">
        <v>0.0</v>
      </c>
      <c r="J2252" s="1">
        <v>72.379</v>
      </c>
      <c r="K2252" s="1">
        <v>0.73</v>
      </c>
      <c r="L2252" s="1">
        <v>2.166</v>
      </c>
      <c r="M2252" s="1">
        <v>0.0</v>
      </c>
      <c r="N2252" s="1">
        <v>431.326</v>
      </c>
      <c r="O2252" s="1">
        <v>-5.18</v>
      </c>
      <c r="P2252" s="1">
        <v>-2.187</v>
      </c>
      <c r="Q2252" s="1">
        <v>3968.359</v>
      </c>
      <c r="R2252" s="1">
        <v>40.024</v>
      </c>
      <c r="S2252" s="1">
        <v>811.046</v>
      </c>
      <c r="T2252" s="1">
        <v>8.18</v>
      </c>
      <c r="U2252" s="1">
        <v>-23.848</v>
      </c>
      <c r="V2252" s="1">
        <v>-8.477</v>
      </c>
      <c r="W2252" s="1">
        <v>2683.82</v>
      </c>
      <c r="X2252" s="1">
        <v>27.068</v>
      </c>
      <c r="Y2252" s="1">
        <v>24.266</v>
      </c>
      <c r="Z2252" s="1">
        <v>13.888</v>
      </c>
      <c r="AA2252" s="1">
        <v>41.18</v>
      </c>
      <c r="AB2252" s="1">
        <v>4082.994</v>
      </c>
      <c r="AC2252" s="1">
        <v>33.71</v>
      </c>
      <c r="AD2252" s="1">
        <v>12.677</v>
      </c>
      <c r="AE2252" s="1">
        <v>1.596</v>
      </c>
      <c r="AF2252" s="1">
        <v>4.54</v>
      </c>
      <c r="AG2252" s="1">
        <v>28647.066</v>
      </c>
      <c r="AH2252" s="1">
        <v>1.681</v>
      </c>
      <c r="AI2252" s="1">
        <v>0.134</v>
      </c>
      <c r="AJ2252" s="1">
        <v>0.34</v>
      </c>
      <c r="AK2252" s="1">
        <v>2068.268</v>
      </c>
      <c r="AL2252" s="1">
        <v>20.86</v>
      </c>
      <c r="AM2252" s="1">
        <v>25090.561</v>
      </c>
      <c r="AN2252" s="1">
        <v>253.057</v>
      </c>
      <c r="AO2252" s="1">
        <v>61.881</v>
      </c>
      <c r="AP2252" s="1">
        <v>87.811</v>
      </c>
      <c r="AQ2252" s="1">
        <v>-1.462</v>
      </c>
      <c r="AR2252" s="1">
        <v>-2.021</v>
      </c>
      <c r="AS2252" s="1">
        <v>136.213</v>
      </c>
      <c r="AT2252" s="1">
        <v>1162.037</v>
      </c>
      <c r="AU2252" s="1">
        <v>11.72</v>
      </c>
      <c r="AV2252" s="1">
        <v>13505.542</v>
      </c>
      <c r="AW2252" s="1">
        <v>3.492</v>
      </c>
      <c r="AX2252" s="1">
        <v>1.032</v>
      </c>
      <c r="AY2252" s="1">
        <v>3033.382</v>
      </c>
      <c r="AZ2252" s="1">
        <v>30.594</v>
      </c>
      <c r="BA2252" s="1">
        <v>34.767</v>
      </c>
      <c r="BB2252" s="1">
        <v>47.266</v>
      </c>
      <c r="BC2252" s="1">
        <v>14.54</v>
      </c>
      <c r="BD2252" s="1">
        <v>19.883</v>
      </c>
      <c r="BE2252" s="1">
        <v>0.09</v>
      </c>
      <c r="BF2252" s="1">
        <v>0.556</v>
      </c>
      <c r="BG2252" s="1">
        <v>19.83</v>
      </c>
      <c r="BH2252" s="1">
        <v>0.2</v>
      </c>
      <c r="BI2252" s="1">
        <v>55.083</v>
      </c>
      <c r="BJ2252" s="1">
        <v>0.593</v>
      </c>
      <c r="BK2252" s="1">
        <v>0.193</v>
      </c>
      <c r="BL2252" s="1">
        <v>13.235</v>
      </c>
      <c r="BM2252" s="1">
        <v>4.139</v>
      </c>
      <c r="BN2252" s="1">
        <v>35.127</v>
      </c>
      <c r="BO2252" s="1">
        <v>1274.077</v>
      </c>
      <c r="BP2252" s="1">
        <v>12.85</v>
      </c>
      <c r="BQ2252" s="1">
        <v>3482.881</v>
      </c>
      <c r="BR2252" s="1">
        <v>38.119</v>
      </c>
      <c r="BS2252" s="1">
        <v>12.189</v>
      </c>
      <c r="BT2252" s="1">
        <v>7.47</v>
      </c>
      <c r="BU2252" s="1">
        <v>18.14</v>
      </c>
      <c r="BV2252" s="1">
        <v>8.19</v>
      </c>
      <c r="BW2252" s="1">
        <v>2.282</v>
      </c>
      <c r="BX2252" s="1">
        <v>32.29</v>
      </c>
      <c r="BY2252" s="1">
        <v>1180.876</v>
      </c>
      <c r="BZ2252" s="1">
        <v>11.91</v>
      </c>
      <c r="CA2252" s="1">
        <v>3201.549</v>
      </c>
      <c r="CB2252" s="1">
        <v>35.331</v>
      </c>
      <c r="CC2252" s="1">
        <v>11.205</v>
      </c>
      <c r="CD2252" s="1">
        <v>6.293</v>
      </c>
      <c r="CE2252" s="1">
        <v>4.548</v>
      </c>
      <c r="CF2252" s="1">
        <v>76.82</v>
      </c>
      <c r="CG2252" s="1">
        <v>95.184</v>
      </c>
      <c r="CH2252" s="1">
        <v>0.96</v>
      </c>
      <c r="CI2252" s="1">
        <v>7616.66</v>
      </c>
      <c r="CJ2252" s="1">
        <v>9.314</v>
      </c>
      <c r="CK2252" s="1">
        <v>1.842</v>
      </c>
      <c r="CL2252" s="1">
        <v>2143.719</v>
      </c>
      <c r="CM2252" s="1">
        <v>21.621</v>
      </c>
      <c r="CN2252" s="1">
        <v>2.848</v>
      </c>
      <c r="CO2252" s="1">
        <v>26.656</v>
      </c>
      <c r="CP2252" s="1">
        <v>2.266</v>
      </c>
      <c r="CQ2252" s="1">
        <v>0.73</v>
      </c>
      <c r="CR2252" s="1">
        <v>0.0</v>
      </c>
      <c r="CS2252" s="1">
        <v>350.311</v>
      </c>
      <c r="CT2252" s="1">
        <v>1.763</v>
      </c>
      <c r="CU2252" s="1">
        <v>72.379</v>
      </c>
      <c r="CV2252" s="1">
        <v>0.0</v>
      </c>
      <c r="CW2252" s="1">
        <v>224.637</v>
      </c>
      <c r="CX2252" s="1">
        <v>2.166</v>
      </c>
      <c r="CY2252" s="1">
        <v>0.0</v>
      </c>
      <c r="CZ2252" s="1">
        <v>0.786</v>
      </c>
      <c r="DA2252" s="1">
        <v>3342.344</v>
      </c>
      <c r="DB2252" s="1">
        <v>288.927</v>
      </c>
      <c r="DC2252" s="1">
        <v>178.571</v>
      </c>
      <c r="DD2252" s="1">
        <v>1.857</v>
      </c>
      <c r="DE2252" s="1">
        <v>2.837</v>
      </c>
      <c r="DF2252" s="1">
        <v>93.201</v>
      </c>
      <c r="DG2252" s="1">
        <v>0.94</v>
      </c>
      <c r="DH2252" s="1">
        <v>281.332</v>
      </c>
      <c r="DI2252" s="1">
        <v>2.788</v>
      </c>
      <c r="DJ2252" s="1">
        <v>0.985</v>
      </c>
      <c r="DL2252" s="1">
        <v>0.0</v>
      </c>
      <c r="DM2252" s="1">
        <v>0.0</v>
      </c>
      <c r="DN2252" s="1">
        <v>0.0</v>
      </c>
      <c r="DO2252" s="1">
        <v>0.0</v>
      </c>
      <c r="DP2252" s="1">
        <v>0.0</v>
      </c>
      <c r="DQ2252" s="1">
        <v>0.0</v>
      </c>
      <c r="DR2252" s="1">
        <v>0.0</v>
      </c>
      <c r="DS2252" s="1">
        <v>50.0</v>
      </c>
      <c r="DT2252" s="1">
        <v>0.005</v>
      </c>
      <c r="DU2252" s="1">
        <v>0.016</v>
      </c>
      <c r="DV2252" s="1">
        <v>0.991</v>
      </c>
      <c r="DW2252" s="1">
        <v>0.01</v>
      </c>
      <c r="DX2252" s="1">
        <v>1.612</v>
      </c>
      <c r="DY2252" s="1">
        <v>0.03</v>
      </c>
      <c r="DZ2252" s="1">
        <v>0.006</v>
      </c>
    </row>
    <row r="2253">
      <c r="A2253" s="1" t="s">
        <v>312</v>
      </c>
      <c r="B2253" s="1">
        <v>2005.0</v>
      </c>
      <c r="C2253" s="1" t="s">
        <v>313</v>
      </c>
      <c r="D2253" s="1">
        <v>1.0065654E7</v>
      </c>
      <c r="E2253" s="1">
        <v>1.83107043328E11</v>
      </c>
      <c r="G2253" s="1">
        <v>0.03</v>
      </c>
      <c r="H2253" s="1">
        <v>2.958</v>
      </c>
      <c r="I2253" s="1">
        <v>0.03</v>
      </c>
      <c r="J2253" s="1">
        <v>164.917</v>
      </c>
      <c r="K2253" s="1">
        <v>1.66</v>
      </c>
      <c r="L2253" s="1">
        <v>4.643</v>
      </c>
      <c r="M2253" s="1">
        <v>0.01</v>
      </c>
      <c r="N2253" s="1">
        <v>382.657</v>
      </c>
      <c r="O2253" s="1">
        <v>-11.069</v>
      </c>
      <c r="P2253" s="1">
        <v>-4.43</v>
      </c>
      <c r="Q2253" s="1">
        <v>3536.144</v>
      </c>
      <c r="R2253" s="1">
        <v>35.594</v>
      </c>
      <c r="S2253" s="1">
        <v>697.421</v>
      </c>
      <c r="T2253" s="1">
        <v>7.02</v>
      </c>
      <c r="U2253" s="1">
        <v>-24.89</v>
      </c>
      <c r="V2253" s="1">
        <v>-6.737</v>
      </c>
      <c r="W2253" s="1">
        <v>2019.833</v>
      </c>
      <c r="X2253" s="1">
        <v>20.331</v>
      </c>
      <c r="Y2253" s="1">
        <v>19.636</v>
      </c>
      <c r="Z2253" s="1">
        <v>11.59</v>
      </c>
      <c r="AA2253" s="1">
        <v>41.98</v>
      </c>
      <c r="AB2253" s="1">
        <v>4170.618</v>
      </c>
      <c r="AC2253" s="1">
        <v>35.75</v>
      </c>
      <c r="AD2253" s="1">
        <v>12.774</v>
      </c>
      <c r="AE2253" s="1">
        <v>6.628</v>
      </c>
      <c r="AF2253" s="1">
        <v>19.151</v>
      </c>
      <c r="AG2253" s="1">
        <v>30606.781</v>
      </c>
      <c r="AH2253" s="1">
        <v>1.682</v>
      </c>
      <c r="AI2253" s="1">
        <v>4.378</v>
      </c>
      <c r="AJ2253" s="1">
        <v>11.079</v>
      </c>
      <c r="AK2253" s="1">
        <v>1991.922</v>
      </c>
      <c r="AL2253" s="1">
        <v>20.05</v>
      </c>
      <c r="AM2253" s="1">
        <v>26241.295</v>
      </c>
      <c r="AN2253" s="1">
        <v>264.136</v>
      </c>
      <c r="AO2253" s="1">
        <v>56.084</v>
      </c>
      <c r="AP2253" s="1">
        <v>86.008</v>
      </c>
      <c r="AQ2253" s="1">
        <v>3.259</v>
      </c>
      <c r="AR2253" s="1">
        <v>4.439</v>
      </c>
      <c r="AS2253" s="1">
        <v>140.653</v>
      </c>
      <c r="AT2253" s="1">
        <v>1229.925</v>
      </c>
      <c r="AU2253" s="1">
        <v>12.38</v>
      </c>
      <c r="AV2253" s="1">
        <v>13973.51</v>
      </c>
      <c r="AW2253" s="1">
        <v>-1.472</v>
      </c>
      <c r="AX2253" s="1">
        <v>-0.45</v>
      </c>
      <c r="AY2253" s="1">
        <v>2994.707</v>
      </c>
      <c r="AZ2253" s="1">
        <v>30.144</v>
      </c>
      <c r="BA2253" s="1">
        <v>34.629</v>
      </c>
      <c r="BB2253" s="1">
        <v>45.8</v>
      </c>
      <c r="BC2253" s="1">
        <v>13.68</v>
      </c>
      <c r="BD2253" s="1">
        <v>-1.463</v>
      </c>
      <c r="BE2253" s="1">
        <v>-0.013</v>
      </c>
      <c r="BF2253" s="1">
        <v>0.543</v>
      </c>
      <c r="BG2253" s="1">
        <v>19.87</v>
      </c>
      <c r="BH2253" s="1">
        <v>0.2</v>
      </c>
      <c r="BI2253" s="1">
        <v>53.947</v>
      </c>
      <c r="BJ2253" s="1">
        <v>0.559</v>
      </c>
      <c r="BK2253" s="1">
        <v>0.177</v>
      </c>
      <c r="BL2253" s="1">
        <v>22.432</v>
      </c>
      <c r="BM2253" s="1">
        <v>7.842</v>
      </c>
      <c r="BN2253" s="1">
        <v>42.969</v>
      </c>
      <c r="BO2253" s="1">
        <v>1559.76</v>
      </c>
      <c r="BP2253" s="1">
        <v>15.7</v>
      </c>
      <c r="BQ2253" s="1">
        <v>4268.882</v>
      </c>
      <c r="BR2253" s="1">
        <v>43.916</v>
      </c>
      <c r="BS2253" s="1">
        <v>13.992</v>
      </c>
      <c r="BT2253" s="1">
        <v>6.23</v>
      </c>
      <c r="BU2253" s="1">
        <v>14.84</v>
      </c>
      <c r="BV2253" s="1">
        <v>16.106</v>
      </c>
      <c r="BW2253" s="1">
        <v>4.898</v>
      </c>
      <c r="BX2253" s="1">
        <v>37.188</v>
      </c>
      <c r="BY2253" s="1">
        <v>1373.979</v>
      </c>
      <c r="BZ2253" s="1">
        <v>13.83</v>
      </c>
      <c r="CA2253" s="1">
        <v>3694.561</v>
      </c>
      <c r="CB2253" s="1">
        <v>38.685</v>
      </c>
      <c r="CC2253" s="1">
        <v>12.109</v>
      </c>
      <c r="CD2253" s="1">
        <v>14.41</v>
      </c>
      <c r="CE2253" s="1">
        <v>11.07</v>
      </c>
      <c r="CF2253" s="1">
        <v>87.89</v>
      </c>
      <c r="CG2253" s="1">
        <v>64.576</v>
      </c>
      <c r="CH2253" s="1">
        <v>0.65</v>
      </c>
      <c r="CI2253" s="1">
        <v>8731.642</v>
      </c>
      <c r="CJ2253" s="1">
        <v>-12.453</v>
      </c>
      <c r="CK2253" s="1">
        <v>-2.692</v>
      </c>
      <c r="CL2253" s="1">
        <v>1880.506</v>
      </c>
      <c r="CM2253" s="1">
        <v>18.929</v>
      </c>
      <c r="CN2253" s="1">
        <v>1.818</v>
      </c>
      <c r="CO2253" s="1">
        <v>28.619</v>
      </c>
      <c r="CP2253" s="1">
        <v>5.181</v>
      </c>
      <c r="CQ2253" s="1">
        <v>1.66</v>
      </c>
      <c r="CR2253" s="1">
        <v>0.0</v>
      </c>
      <c r="CS2253" s="1">
        <v>128.69</v>
      </c>
      <c r="CT2253" s="1">
        <v>2.916</v>
      </c>
      <c r="CU2253" s="1">
        <v>164.917</v>
      </c>
      <c r="CV2253" s="1">
        <v>0.0</v>
      </c>
      <c r="CW2253" s="1">
        <v>514.745</v>
      </c>
      <c r="CX2253" s="1">
        <v>4.643</v>
      </c>
      <c r="CY2253" s="1">
        <v>0.0</v>
      </c>
      <c r="CZ2253" s="1">
        <v>1.687</v>
      </c>
      <c r="DA2253" s="1">
        <v>3551.682</v>
      </c>
      <c r="DB2253" s="1">
        <v>308.077</v>
      </c>
      <c r="DC2253" s="1">
        <v>102.967</v>
      </c>
      <c r="DD2253" s="1">
        <v>2.943</v>
      </c>
      <c r="DE2253" s="1">
        <v>5.781</v>
      </c>
      <c r="DF2253" s="1">
        <v>185.78</v>
      </c>
      <c r="DG2253" s="1">
        <v>1.87</v>
      </c>
      <c r="DH2253" s="1">
        <v>574.321</v>
      </c>
      <c r="DI2253" s="1">
        <v>5.231</v>
      </c>
      <c r="DJ2253" s="1">
        <v>1.882</v>
      </c>
      <c r="DL2253" s="1">
        <v>0.0</v>
      </c>
      <c r="DM2253" s="1">
        <v>0.0</v>
      </c>
      <c r="DN2253" s="1">
        <v>0.0</v>
      </c>
      <c r="DO2253" s="1">
        <v>0.0</v>
      </c>
      <c r="DP2253" s="1">
        <v>0.0</v>
      </c>
      <c r="DQ2253" s="1">
        <v>0.0</v>
      </c>
      <c r="DR2253" s="1">
        <v>0.0</v>
      </c>
      <c r="DS2253" s="1">
        <v>66.667</v>
      </c>
      <c r="DT2253" s="1">
        <v>0.011</v>
      </c>
      <c r="DU2253" s="1">
        <v>0.027</v>
      </c>
      <c r="DV2253" s="1">
        <v>0.993</v>
      </c>
      <c r="DW2253" s="1">
        <v>0.01</v>
      </c>
      <c r="DX2253" s="1">
        <v>2.671</v>
      </c>
      <c r="DY2253" s="1">
        <v>0.028</v>
      </c>
      <c r="DZ2253" s="1">
        <v>0.009</v>
      </c>
    </row>
    <row r="2254">
      <c r="A2254" s="1" t="s">
        <v>312</v>
      </c>
      <c r="B2254" s="1">
        <v>2006.0</v>
      </c>
      <c r="C2254" s="1" t="s">
        <v>313</v>
      </c>
      <c r="D2254" s="1">
        <v>1.00499E7</v>
      </c>
      <c r="E2254" s="1">
        <v>1.94033319936E11</v>
      </c>
      <c r="F2254" s="1">
        <v>325.079</v>
      </c>
      <c r="G2254" s="1">
        <v>0.097</v>
      </c>
      <c r="H2254" s="1">
        <v>12.593</v>
      </c>
      <c r="I2254" s="1">
        <v>0.127</v>
      </c>
      <c r="J2254" s="1">
        <v>125.374</v>
      </c>
      <c r="K2254" s="1">
        <v>1.26</v>
      </c>
      <c r="L2254" s="1">
        <v>3.515</v>
      </c>
      <c r="M2254" s="1">
        <v>0.042</v>
      </c>
      <c r="N2254" s="1">
        <v>389.958</v>
      </c>
      <c r="O2254" s="1">
        <v>0.38</v>
      </c>
      <c r="P2254" s="1">
        <v>0.135</v>
      </c>
      <c r="Q2254" s="1">
        <v>3555.154</v>
      </c>
      <c r="R2254" s="1">
        <v>35.729</v>
      </c>
      <c r="S2254" s="1">
        <v>696.524</v>
      </c>
      <c r="T2254" s="1">
        <v>7.0</v>
      </c>
      <c r="U2254" s="1">
        <v>0.484</v>
      </c>
      <c r="V2254" s="1">
        <v>0.098</v>
      </c>
      <c r="W2254" s="1">
        <v>2032.781</v>
      </c>
      <c r="X2254" s="1">
        <v>20.429</v>
      </c>
      <c r="Y2254" s="1">
        <v>19.526</v>
      </c>
      <c r="Z2254" s="1">
        <v>11.863</v>
      </c>
      <c r="AA2254" s="1">
        <v>43.06</v>
      </c>
      <c r="AB2254" s="1">
        <v>4284.62</v>
      </c>
      <c r="AC2254" s="1">
        <v>35.85</v>
      </c>
      <c r="AD2254" s="1">
        <v>13.009</v>
      </c>
      <c r="AE2254" s="1">
        <v>-1.953</v>
      </c>
      <c r="AF2254" s="1">
        <v>-6.017</v>
      </c>
      <c r="AG2254" s="1">
        <v>30056.074</v>
      </c>
      <c r="AH2254" s="1">
        <v>1.557</v>
      </c>
      <c r="AI2254" s="1">
        <v>-1.379</v>
      </c>
      <c r="AJ2254" s="1">
        <v>-3.643</v>
      </c>
      <c r="AK2254" s="1">
        <v>2079.623</v>
      </c>
      <c r="AL2254" s="1">
        <v>20.9</v>
      </c>
      <c r="AM2254" s="1">
        <v>25919.961</v>
      </c>
      <c r="AN2254" s="1">
        <v>260.493</v>
      </c>
      <c r="AO2254" s="1">
        <v>58.298</v>
      </c>
      <c r="AP2254" s="1">
        <v>86.493</v>
      </c>
      <c r="AQ2254" s="1">
        <v>-5.269</v>
      </c>
      <c r="AR2254" s="1">
        <v>-7.41</v>
      </c>
      <c r="AS2254" s="1">
        <v>133.242</v>
      </c>
      <c r="AT2254" s="1">
        <v>1309.466</v>
      </c>
      <c r="AU2254" s="1">
        <v>13.16</v>
      </c>
      <c r="AV2254" s="1">
        <v>13258.065</v>
      </c>
      <c r="AW2254" s="1">
        <v>2.213</v>
      </c>
      <c r="AX2254" s="1">
        <v>0.667</v>
      </c>
      <c r="AY2254" s="1">
        <v>3065.769</v>
      </c>
      <c r="AZ2254" s="1">
        <v>30.811</v>
      </c>
      <c r="BA2254" s="1">
        <v>36.709</v>
      </c>
      <c r="BB2254" s="1">
        <v>44.241</v>
      </c>
      <c r="BC2254" s="1">
        <v>13.98</v>
      </c>
      <c r="BD2254" s="1">
        <v>-7.921</v>
      </c>
      <c r="BE2254" s="1">
        <v>-0.046</v>
      </c>
      <c r="BF2254" s="1">
        <v>0.497</v>
      </c>
      <c r="BG2254" s="1">
        <v>18.906</v>
      </c>
      <c r="BH2254" s="1">
        <v>0.19</v>
      </c>
      <c r="BI2254" s="1">
        <v>49.486</v>
      </c>
      <c r="BJ2254" s="1">
        <v>0.53</v>
      </c>
      <c r="BK2254" s="1">
        <v>0.165</v>
      </c>
      <c r="BL2254" s="1">
        <v>-4.152</v>
      </c>
      <c r="BM2254" s="1">
        <v>-2.288</v>
      </c>
      <c r="BN2254" s="1">
        <v>40.681</v>
      </c>
      <c r="BO2254" s="1">
        <v>1487.577</v>
      </c>
      <c r="BP2254" s="1">
        <v>14.95</v>
      </c>
      <c r="BQ2254" s="1">
        <v>4047.885</v>
      </c>
      <c r="BR2254" s="1">
        <v>41.702</v>
      </c>
      <c r="BS2254" s="1">
        <v>13.507</v>
      </c>
      <c r="BT2254" s="1">
        <v>7.21</v>
      </c>
      <c r="BU2254" s="1">
        <v>16.744</v>
      </c>
      <c r="BV2254" s="1">
        <v>-2.696</v>
      </c>
      <c r="BW2254" s="1">
        <v>-1.196</v>
      </c>
      <c r="BX2254" s="1">
        <v>35.992</v>
      </c>
      <c r="BY2254" s="1">
        <v>1339.317</v>
      </c>
      <c r="BZ2254" s="1">
        <v>13.46</v>
      </c>
      <c r="CA2254" s="1">
        <v>3581.327</v>
      </c>
      <c r="CB2254" s="1">
        <v>37.545</v>
      </c>
      <c r="CC2254" s="1">
        <v>11.951</v>
      </c>
      <c r="CD2254" s="1">
        <v>4.133</v>
      </c>
      <c r="CE2254" s="1">
        <v>3.632</v>
      </c>
      <c r="CF2254" s="1">
        <v>91.522</v>
      </c>
      <c r="CG2254" s="1">
        <v>73.633</v>
      </c>
      <c r="CH2254" s="1">
        <v>0.74</v>
      </c>
      <c r="CI2254" s="1">
        <v>9106.742</v>
      </c>
      <c r="CJ2254" s="1">
        <v>-4.746</v>
      </c>
      <c r="CK2254" s="1">
        <v>-0.898</v>
      </c>
      <c r="CL2254" s="1">
        <v>1794.065</v>
      </c>
      <c r="CM2254" s="1">
        <v>18.03</v>
      </c>
      <c r="CN2254" s="1">
        <v>2.064</v>
      </c>
      <c r="CO2254" s="1">
        <v>30.388</v>
      </c>
      <c r="CP2254" s="1">
        <v>3.95</v>
      </c>
      <c r="CQ2254" s="1">
        <v>1.26</v>
      </c>
      <c r="CR2254" s="1">
        <v>0.0</v>
      </c>
      <c r="CS2254" s="1">
        <v>-23.764</v>
      </c>
      <c r="CT2254" s="1">
        <v>-1.231</v>
      </c>
      <c r="CU2254" s="1">
        <v>125.374</v>
      </c>
      <c r="CV2254" s="1">
        <v>0.0</v>
      </c>
      <c r="CW2254" s="1">
        <v>393.039</v>
      </c>
      <c r="CX2254" s="1">
        <v>3.515</v>
      </c>
      <c r="CY2254" s="1">
        <v>0.0</v>
      </c>
      <c r="CZ2254" s="1">
        <v>1.312</v>
      </c>
      <c r="DA2254" s="1">
        <v>3567.199</v>
      </c>
      <c r="DB2254" s="1">
        <v>302.061</v>
      </c>
      <c r="DC2254" s="1">
        <v>-14.75</v>
      </c>
      <c r="DD2254" s="1">
        <v>-1.092</v>
      </c>
      <c r="DE2254" s="1">
        <v>4.689</v>
      </c>
      <c r="DF2254" s="1">
        <v>148.26</v>
      </c>
      <c r="DG2254" s="1">
        <v>1.49</v>
      </c>
      <c r="DH2254" s="1">
        <v>466.558</v>
      </c>
      <c r="DI2254" s="1">
        <v>4.156</v>
      </c>
      <c r="DJ2254" s="1">
        <v>1.557</v>
      </c>
      <c r="DL2254" s="1">
        <v>0.0</v>
      </c>
      <c r="DM2254" s="1">
        <v>0.0</v>
      </c>
      <c r="DN2254" s="1">
        <v>0.0</v>
      </c>
      <c r="DO2254" s="1">
        <v>0.0</v>
      </c>
      <c r="DP2254" s="1">
        <v>0.0</v>
      </c>
      <c r="DQ2254" s="1">
        <v>0.0</v>
      </c>
      <c r="DR2254" s="1">
        <v>0.0</v>
      </c>
      <c r="DS2254" s="1">
        <v>330.0</v>
      </c>
      <c r="DT2254" s="1">
        <v>0.088</v>
      </c>
      <c r="DU2254" s="1">
        <v>0.115</v>
      </c>
      <c r="DV2254" s="1">
        <v>3.98</v>
      </c>
      <c r="DW2254" s="1">
        <v>0.04</v>
      </c>
      <c r="DX2254" s="1">
        <v>11.44</v>
      </c>
      <c r="DY2254" s="1">
        <v>0.112</v>
      </c>
      <c r="DZ2254" s="1">
        <v>0.038</v>
      </c>
    </row>
    <row r="2255">
      <c r="A2255" s="1" t="s">
        <v>312</v>
      </c>
      <c r="B2255" s="1">
        <v>2007.0</v>
      </c>
      <c r="C2255" s="1" t="s">
        <v>313</v>
      </c>
      <c r="D2255" s="1">
        <v>1.0034027E7</v>
      </c>
      <c r="E2255" s="1">
        <v>1.98872154112E11</v>
      </c>
      <c r="F2255" s="1">
        <v>163.295</v>
      </c>
      <c r="G2255" s="1">
        <v>0.207</v>
      </c>
      <c r="H2255" s="1">
        <v>33.209</v>
      </c>
      <c r="I2255" s="1">
        <v>0.333</v>
      </c>
      <c r="J2255" s="1">
        <v>155.471</v>
      </c>
      <c r="K2255" s="1">
        <v>1.56</v>
      </c>
      <c r="L2255" s="1">
        <v>3.904</v>
      </c>
      <c r="M2255" s="1">
        <v>0.112</v>
      </c>
      <c r="N2255" s="1">
        <v>385.886</v>
      </c>
      <c r="O2255" s="1">
        <v>1.695</v>
      </c>
      <c r="P2255" s="1">
        <v>0.606</v>
      </c>
      <c r="Q2255" s="1">
        <v>3621.131</v>
      </c>
      <c r="R2255" s="1">
        <v>36.335</v>
      </c>
      <c r="S2255" s="1">
        <v>734.501</v>
      </c>
      <c r="T2255" s="1">
        <v>7.37</v>
      </c>
      <c r="U2255" s="1">
        <v>0.923</v>
      </c>
      <c r="V2255" s="1">
        <v>0.189</v>
      </c>
      <c r="W2255" s="1">
        <v>2054.789</v>
      </c>
      <c r="X2255" s="1">
        <v>20.618</v>
      </c>
      <c r="Y2255" s="1">
        <v>18.443</v>
      </c>
      <c r="Z2255" s="1">
        <v>12.228</v>
      </c>
      <c r="AA2255" s="1">
        <v>43.95</v>
      </c>
      <c r="AB2255" s="1">
        <v>4380.096</v>
      </c>
      <c r="AC2255" s="1">
        <v>39.96</v>
      </c>
      <c r="AD2255" s="1">
        <v>14.859</v>
      </c>
      <c r="AE2255" s="1">
        <v>-1.316</v>
      </c>
      <c r="AF2255" s="1">
        <v>-3.975</v>
      </c>
      <c r="AG2255" s="1">
        <v>29707.465</v>
      </c>
      <c r="AH2255" s="1">
        <v>1.499</v>
      </c>
      <c r="AI2255" s="1">
        <v>-3.247</v>
      </c>
      <c r="AJ2255" s="1">
        <v>-8.459</v>
      </c>
      <c r="AK2255" s="1">
        <v>2332.065</v>
      </c>
      <c r="AL2255" s="1">
        <v>23.4</v>
      </c>
      <c r="AM2255" s="1">
        <v>25117.914</v>
      </c>
      <c r="AN2255" s="1">
        <v>252.034</v>
      </c>
      <c r="AO2255" s="1">
        <v>58.559</v>
      </c>
      <c r="AP2255" s="1">
        <v>84.821</v>
      </c>
      <c r="AQ2255" s="1">
        <v>-6.563</v>
      </c>
      <c r="AR2255" s="1">
        <v>-8.745</v>
      </c>
      <c r="AS2255" s="1">
        <v>124.497</v>
      </c>
      <c r="AT2255" s="1">
        <v>1517.835</v>
      </c>
      <c r="AU2255" s="1">
        <v>15.23</v>
      </c>
      <c r="AV2255" s="1">
        <v>12407.503</v>
      </c>
      <c r="AW2255" s="1">
        <v>-15.861</v>
      </c>
      <c r="AX2255" s="1">
        <v>-4.887</v>
      </c>
      <c r="AY2255" s="1">
        <v>2583.601</v>
      </c>
      <c r="AZ2255" s="1">
        <v>25.924</v>
      </c>
      <c r="BA2255" s="1">
        <v>38.113</v>
      </c>
      <c r="BB2255" s="1">
        <v>41.899</v>
      </c>
      <c r="BC2255" s="1">
        <v>15.42</v>
      </c>
      <c r="BD2255" s="1">
        <v>12.903</v>
      </c>
      <c r="BE2255" s="1">
        <v>0.061</v>
      </c>
      <c r="BF2255" s="1">
        <v>0.559</v>
      </c>
      <c r="BG2255" s="1">
        <v>20.929</v>
      </c>
      <c r="BH2255" s="1">
        <v>0.21</v>
      </c>
      <c r="BI2255" s="1">
        <v>55.662</v>
      </c>
      <c r="BJ2255" s="1">
        <v>0.526</v>
      </c>
      <c r="BK2255" s="1">
        <v>0.188</v>
      </c>
      <c r="BL2255" s="1">
        <v>12.02</v>
      </c>
      <c r="BM2255" s="1">
        <v>4.422</v>
      </c>
      <c r="BN2255" s="1">
        <v>45.103</v>
      </c>
      <c r="BO2255" s="1">
        <v>1650.384</v>
      </c>
      <c r="BP2255" s="1">
        <v>16.56</v>
      </c>
      <c r="BQ2255" s="1">
        <v>4495.028</v>
      </c>
      <c r="BR2255" s="1">
        <v>41.441</v>
      </c>
      <c r="BS2255" s="1">
        <v>15.179</v>
      </c>
      <c r="BT2255" s="1">
        <v>3.99</v>
      </c>
      <c r="BU2255" s="1">
        <v>9.078</v>
      </c>
      <c r="BV2255" s="1">
        <v>9.034</v>
      </c>
      <c r="BW2255" s="1">
        <v>3.043</v>
      </c>
      <c r="BX2255" s="1">
        <v>39.035</v>
      </c>
      <c r="BY2255" s="1">
        <v>1463.022</v>
      </c>
      <c r="BZ2255" s="1">
        <v>14.68</v>
      </c>
      <c r="CA2255" s="1">
        <v>3890.22</v>
      </c>
      <c r="CB2255" s="1">
        <v>36.737</v>
      </c>
      <c r="CC2255" s="1">
        <v>13.137</v>
      </c>
      <c r="CD2255" s="1">
        <v>-0.349</v>
      </c>
      <c r="CE2255" s="1">
        <v>-0.32</v>
      </c>
      <c r="CF2255" s="1">
        <v>91.202</v>
      </c>
      <c r="CG2255" s="1">
        <v>79.729</v>
      </c>
      <c r="CH2255" s="1">
        <v>0.8</v>
      </c>
      <c r="CI2255" s="1">
        <v>9089.28</v>
      </c>
      <c r="CJ2255" s="1">
        <v>-14.283</v>
      </c>
      <c r="CK2255" s="1">
        <v>-2.575</v>
      </c>
      <c r="CL2255" s="1">
        <v>1540.255</v>
      </c>
      <c r="CM2255" s="1">
        <v>15.455</v>
      </c>
      <c r="CN2255" s="1">
        <v>2.002</v>
      </c>
      <c r="CO2255" s="1">
        <v>30.694</v>
      </c>
      <c r="CP2255" s="1">
        <v>4.884</v>
      </c>
      <c r="CQ2255" s="1">
        <v>1.56</v>
      </c>
      <c r="CR2255" s="1">
        <v>0.0</v>
      </c>
      <c r="CS2255" s="1">
        <v>23.655</v>
      </c>
      <c r="CT2255" s="1">
        <v>0.934</v>
      </c>
      <c r="CU2255" s="1">
        <v>155.471</v>
      </c>
      <c r="CV2255" s="1">
        <v>0.0</v>
      </c>
      <c r="CW2255" s="1">
        <v>486.781</v>
      </c>
      <c r="CX2255" s="1">
        <v>3.904</v>
      </c>
      <c r="CY2255" s="1">
        <v>0.0</v>
      </c>
      <c r="CZ2255" s="1">
        <v>1.644</v>
      </c>
      <c r="DA2255" s="1">
        <v>3982.449</v>
      </c>
      <c r="DB2255" s="1">
        <v>298.086</v>
      </c>
      <c r="DC2255" s="1">
        <v>36.841</v>
      </c>
      <c r="DD2255" s="1">
        <v>1.38</v>
      </c>
      <c r="DE2255" s="1">
        <v>6.069</v>
      </c>
      <c r="DF2255" s="1">
        <v>187.362</v>
      </c>
      <c r="DG2255" s="1">
        <v>1.88</v>
      </c>
      <c r="DH2255" s="1">
        <v>604.808</v>
      </c>
      <c r="DI2255" s="1">
        <v>4.705</v>
      </c>
      <c r="DJ2255" s="1">
        <v>2.042</v>
      </c>
      <c r="DL2255" s="1">
        <v>0.0</v>
      </c>
      <c r="DM2255" s="1">
        <v>0.0</v>
      </c>
      <c r="DN2255" s="1">
        <v>0.0</v>
      </c>
      <c r="DO2255" s="1">
        <v>0.0</v>
      </c>
      <c r="DP2255" s="1">
        <v>0.0</v>
      </c>
      <c r="DQ2255" s="1">
        <v>0.0</v>
      </c>
      <c r="DR2255" s="1">
        <v>0.0</v>
      </c>
      <c r="DS2255" s="1">
        <v>155.814</v>
      </c>
      <c r="DT2255" s="1">
        <v>0.178</v>
      </c>
      <c r="DU2255" s="1">
        <v>0.293</v>
      </c>
      <c r="DV2255" s="1">
        <v>10.963</v>
      </c>
      <c r="DW2255" s="1">
        <v>0.11</v>
      </c>
      <c r="DX2255" s="1">
        <v>29.156</v>
      </c>
      <c r="DY2255" s="1">
        <v>0.275</v>
      </c>
      <c r="DZ2255" s="1">
        <v>0.098</v>
      </c>
    </row>
    <row r="2256">
      <c r="A2256" s="1" t="s">
        <v>312</v>
      </c>
      <c r="B2256" s="1">
        <v>2008.0</v>
      </c>
      <c r="C2256" s="1" t="s">
        <v>313</v>
      </c>
      <c r="D2256" s="1">
        <v>1.001661E7</v>
      </c>
      <c r="E2256" s="1">
        <v>2.0472037376E11</v>
      </c>
      <c r="F2256" s="1">
        <v>470.227</v>
      </c>
      <c r="G2256" s="1">
        <v>1.567</v>
      </c>
      <c r="H2256" s="1">
        <v>189.696</v>
      </c>
      <c r="I2256" s="1">
        <v>1.9</v>
      </c>
      <c r="J2256" s="1">
        <v>193.678</v>
      </c>
      <c r="K2256" s="1">
        <v>1.94</v>
      </c>
      <c r="L2256" s="1">
        <v>4.848</v>
      </c>
      <c r="M2256" s="1">
        <v>0.649</v>
      </c>
      <c r="N2256" s="1">
        <v>376.062</v>
      </c>
      <c r="O2256" s="1">
        <v>-2.864</v>
      </c>
      <c r="P2256" s="1">
        <v>-1.041</v>
      </c>
      <c r="Q2256" s="1">
        <v>3523.54</v>
      </c>
      <c r="R2256" s="1">
        <v>35.294</v>
      </c>
      <c r="S2256" s="1">
        <v>706.826</v>
      </c>
      <c r="T2256" s="1">
        <v>7.08</v>
      </c>
      <c r="U2256" s="1">
        <v>-4.47</v>
      </c>
      <c r="V2256" s="1">
        <v>-0.922</v>
      </c>
      <c r="W2256" s="1">
        <v>1966.35</v>
      </c>
      <c r="X2256" s="1">
        <v>19.696</v>
      </c>
      <c r="Y2256" s="1">
        <v>17.691</v>
      </c>
      <c r="Z2256" s="1">
        <v>12.052</v>
      </c>
      <c r="AA2256" s="1">
        <v>43.92</v>
      </c>
      <c r="AB2256" s="1">
        <v>4384.717</v>
      </c>
      <c r="AC2256" s="1">
        <v>40.02</v>
      </c>
      <c r="AD2256" s="1">
        <v>15.174</v>
      </c>
      <c r="AE2256" s="1">
        <v>-1.405</v>
      </c>
      <c r="AF2256" s="1">
        <v>-4.189</v>
      </c>
      <c r="AG2256" s="1">
        <v>29340.914</v>
      </c>
      <c r="AH2256" s="1">
        <v>1.436</v>
      </c>
      <c r="AI2256" s="1">
        <v>-2.92</v>
      </c>
      <c r="AJ2256" s="1">
        <v>-7.358</v>
      </c>
      <c r="AK2256" s="1">
        <v>2281.211</v>
      </c>
      <c r="AL2256" s="1">
        <v>22.85</v>
      </c>
      <c r="AM2256" s="1">
        <v>24426.971</v>
      </c>
      <c r="AN2256" s="1">
        <v>244.675</v>
      </c>
      <c r="AO2256" s="1">
        <v>57.096</v>
      </c>
      <c r="AP2256" s="1">
        <v>83.554</v>
      </c>
      <c r="AQ2256" s="1">
        <v>-1.345</v>
      </c>
      <c r="AR2256" s="1">
        <v>-1.675</v>
      </c>
      <c r="AS2256" s="1">
        <v>122.822</v>
      </c>
      <c r="AT2256" s="1">
        <v>1515.483</v>
      </c>
      <c r="AU2256" s="1">
        <v>15.18</v>
      </c>
      <c r="AV2256" s="1">
        <v>12261.883</v>
      </c>
      <c r="AW2256" s="1">
        <v>0.12</v>
      </c>
      <c r="AX2256" s="1">
        <v>0.031</v>
      </c>
      <c r="AY2256" s="1">
        <v>2591.206</v>
      </c>
      <c r="AZ2256" s="1">
        <v>25.955</v>
      </c>
      <c r="BA2256" s="1">
        <v>37.931</v>
      </c>
      <c r="BB2256" s="1">
        <v>41.943</v>
      </c>
      <c r="BC2256" s="1">
        <v>15.05</v>
      </c>
      <c r="BD2256" s="1">
        <v>1.429</v>
      </c>
      <c r="BE2256" s="1">
        <v>0.003</v>
      </c>
      <c r="BF2256" s="1">
        <v>0.562</v>
      </c>
      <c r="BG2256" s="1">
        <v>20.965</v>
      </c>
      <c r="BH2256" s="1">
        <v>0.21</v>
      </c>
      <c r="BI2256" s="1">
        <v>56.107</v>
      </c>
      <c r="BJ2256" s="1">
        <v>0.525</v>
      </c>
      <c r="BK2256" s="1">
        <v>0.192</v>
      </c>
      <c r="BL2256" s="1">
        <v>12.916</v>
      </c>
      <c r="BM2256" s="1">
        <v>3.056</v>
      </c>
      <c r="BN2256" s="1">
        <v>48.16</v>
      </c>
      <c r="BO2256" s="1">
        <v>1714.153</v>
      </c>
      <c r="BP2256" s="1">
        <v>17.17</v>
      </c>
      <c r="BQ2256" s="1">
        <v>4807.967</v>
      </c>
      <c r="BR2256" s="1">
        <v>42.904</v>
      </c>
      <c r="BS2256" s="1">
        <v>16.446</v>
      </c>
      <c r="BT2256" s="1">
        <v>3.9</v>
      </c>
      <c r="BU2256" s="1">
        <v>8.88</v>
      </c>
      <c r="BV2256" s="1">
        <v>0.961</v>
      </c>
      <c r="BW2256" s="1">
        <v>0.063</v>
      </c>
      <c r="BX2256" s="1">
        <v>39.098</v>
      </c>
      <c r="BY2256" s="1">
        <v>1479.542</v>
      </c>
      <c r="BZ2256" s="1">
        <v>14.82</v>
      </c>
      <c r="CA2256" s="1">
        <v>3903.279</v>
      </c>
      <c r="CB2256" s="1">
        <v>37.031</v>
      </c>
      <c r="CC2256" s="1">
        <v>13.351</v>
      </c>
      <c r="CD2256" s="1">
        <v>-5.091</v>
      </c>
      <c r="CE2256" s="1">
        <v>-4.643</v>
      </c>
      <c r="CF2256" s="1">
        <v>86.559</v>
      </c>
      <c r="CG2256" s="1">
        <v>58.902</v>
      </c>
      <c r="CH2256" s="1">
        <v>0.59</v>
      </c>
      <c r="CI2256" s="1">
        <v>8641.549</v>
      </c>
      <c r="CJ2256" s="1">
        <v>2.892</v>
      </c>
      <c r="CK2256" s="1">
        <v>0.447</v>
      </c>
      <c r="CL2256" s="1">
        <v>1587.549</v>
      </c>
      <c r="CM2256" s="1">
        <v>15.902</v>
      </c>
      <c r="CN2256" s="1">
        <v>1.474</v>
      </c>
      <c r="CO2256" s="1">
        <v>29.559</v>
      </c>
      <c r="CP2256" s="1">
        <v>6.056</v>
      </c>
      <c r="CQ2256" s="1">
        <v>1.94</v>
      </c>
      <c r="CR2256" s="1">
        <v>0.0</v>
      </c>
      <c r="CS2256" s="1">
        <v>23.992</v>
      </c>
      <c r="CT2256" s="1">
        <v>1.172</v>
      </c>
      <c r="CU2256" s="1">
        <v>193.678</v>
      </c>
      <c r="CV2256" s="1">
        <v>0.0</v>
      </c>
      <c r="CW2256" s="1">
        <v>604.621</v>
      </c>
      <c r="CX2256" s="1">
        <v>4.848</v>
      </c>
      <c r="CY2256" s="1">
        <v>0.0</v>
      </c>
      <c r="CZ2256" s="1">
        <v>2.068</v>
      </c>
      <c r="DA2256" s="1">
        <v>3995.364</v>
      </c>
      <c r="DB2256" s="1">
        <v>293.896</v>
      </c>
      <c r="DC2256" s="1">
        <v>92.089</v>
      </c>
      <c r="DD2256" s="1">
        <v>2.993</v>
      </c>
      <c r="DE2256" s="1">
        <v>9.062</v>
      </c>
      <c r="DF2256" s="1">
        <v>234.61</v>
      </c>
      <c r="DG2256" s="1">
        <v>2.35</v>
      </c>
      <c r="DH2256" s="1">
        <v>904.688</v>
      </c>
      <c r="DI2256" s="1">
        <v>5.872</v>
      </c>
      <c r="DJ2256" s="1">
        <v>3.095</v>
      </c>
      <c r="DL2256" s="1">
        <v>0.003</v>
      </c>
      <c r="DM2256" s="1">
        <v>0.003</v>
      </c>
      <c r="DN2256" s="1">
        <v>0.0</v>
      </c>
      <c r="DO2256" s="1">
        <v>0.0</v>
      </c>
      <c r="DP2256" s="1">
        <v>0.263</v>
      </c>
      <c r="DQ2256" s="1">
        <v>0.0</v>
      </c>
      <c r="DR2256" s="1">
        <v>0.001</v>
      </c>
      <c r="DS2256" s="1">
        <v>86.364</v>
      </c>
      <c r="DT2256" s="1">
        <v>0.248</v>
      </c>
      <c r="DU2256" s="1">
        <v>0.541</v>
      </c>
      <c r="DV2256" s="1">
        <v>19.967</v>
      </c>
      <c r="DW2256" s="1">
        <v>0.2</v>
      </c>
      <c r="DX2256" s="1">
        <v>54.0</v>
      </c>
      <c r="DY2256" s="1">
        <v>0.5</v>
      </c>
      <c r="DZ2256" s="1">
        <v>0.185</v>
      </c>
    </row>
    <row r="2257">
      <c r="A2257" s="1" t="s">
        <v>312</v>
      </c>
      <c r="B2257" s="1">
        <v>2009.0</v>
      </c>
      <c r="C2257" s="1" t="s">
        <v>313</v>
      </c>
      <c r="D2257" s="1">
        <v>1.0001329E7</v>
      </c>
      <c r="E2257" s="1">
        <v>1.95180904448E11</v>
      </c>
      <c r="F2257" s="1">
        <v>2.704</v>
      </c>
      <c r="G2257" s="1">
        <v>0.051</v>
      </c>
      <c r="H2257" s="1">
        <v>195.124</v>
      </c>
      <c r="I2257" s="1">
        <v>1.951</v>
      </c>
      <c r="J2257" s="1">
        <v>232.969</v>
      </c>
      <c r="K2257" s="1">
        <v>2.33</v>
      </c>
      <c r="L2257" s="1">
        <v>6.488</v>
      </c>
      <c r="M2257" s="1">
        <v>0.719</v>
      </c>
      <c r="N2257" s="1">
        <v>343.915</v>
      </c>
      <c r="O2257" s="1">
        <v>-15.8</v>
      </c>
      <c r="P2257" s="1">
        <v>-5.577</v>
      </c>
      <c r="Q2257" s="1">
        <v>2971.338</v>
      </c>
      <c r="R2257" s="1">
        <v>29.717</v>
      </c>
      <c r="S2257" s="1">
        <v>633.916</v>
      </c>
      <c r="T2257" s="1">
        <v>6.34</v>
      </c>
      <c r="U2257" s="1">
        <v>-8.12</v>
      </c>
      <c r="V2257" s="1">
        <v>-1.599</v>
      </c>
      <c r="W2257" s="1">
        <v>1809.44</v>
      </c>
      <c r="X2257" s="1">
        <v>18.097</v>
      </c>
      <c r="Y2257" s="1">
        <v>17.655</v>
      </c>
      <c r="Z2257" s="1">
        <v>10.942</v>
      </c>
      <c r="AA2257" s="1">
        <v>41.42</v>
      </c>
      <c r="AB2257" s="1">
        <v>4141.449</v>
      </c>
      <c r="AC2257" s="1">
        <v>35.91</v>
      </c>
      <c r="AD2257" s="1">
        <v>14.922</v>
      </c>
      <c r="AE2257" s="1">
        <v>-7.216</v>
      </c>
      <c r="AF2257" s="1">
        <v>-21.208</v>
      </c>
      <c r="AG2257" s="1">
        <v>27265.215</v>
      </c>
      <c r="AH2257" s="1">
        <v>1.397</v>
      </c>
      <c r="AI2257" s="1">
        <v>-9.93</v>
      </c>
      <c r="AJ2257" s="1">
        <v>-24.296</v>
      </c>
      <c r="AK2257" s="1">
        <v>1758.766</v>
      </c>
      <c r="AL2257" s="1">
        <v>17.59</v>
      </c>
      <c r="AM2257" s="1">
        <v>22035.014</v>
      </c>
      <c r="AN2257" s="1">
        <v>220.379</v>
      </c>
      <c r="AO2257" s="1">
        <v>48.984</v>
      </c>
      <c r="AP2257" s="1">
        <v>81.145</v>
      </c>
      <c r="AQ2257" s="1">
        <v>-13.341</v>
      </c>
      <c r="AR2257" s="1">
        <v>-16.386</v>
      </c>
      <c r="AS2257" s="1">
        <v>106.436</v>
      </c>
      <c r="AT2257" s="1">
        <v>1041.862</v>
      </c>
      <c r="AU2257" s="1">
        <v>10.42</v>
      </c>
      <c r="AV2257" s="1">
        <v>10642.225</v>
      </c>
      <c r="AW2257" s="1">
        <v>13.955</v>
      </c>
      <c r="AX2257" s="1">
        <v>3.622</v>
      </c>
      <c r="AY2257" s="1">
        <v>2957.321</v>
      </c>
      <c r="AZ2257" s="1">
        <v>29.577</v>
      </c>
      <c r="BA2257" s="1">
        <v>29.017</v>
      </c>
      <c r="BB2257" s="1">
        <v>39.191</v>
      </c>
      <c r="BC2257" s="1">
        <v>12.35</v>
      </c>
      <c r="BD2257" s="1">
        <v>7.042</v>
      </c>
      <c r="BE2257" s="1">
        <v>0.036</v>
      </c>
      <c r="BF2257" s="1">
        <v>0.598</v>
      </c>
      <c r="BG2257" s="1">
        <v>22.997</v>
      </c>
      <c r="BH2257" s="1">
        <v>0.23</v>
      </c>
      <c r="BI2257" s="1">
        <v>59.835</v>
      </c>
      <c r="BJ2257" s="1">
        <v>0.64</v>
      </c>
      <c r="BK2257" s="1">
        <v>0.22</v>
      </c>
      <c r="BL2257" s="1">
        <v>6.277</v>
      </c>
      <c r="BM2257" s="1">
        <v>3.047</v>
      </c>
      <c r="BN2257" s="1">
        <v>51.206</v>
      </c>
      <c r="BO2257" s="1">
        <v>1831.756</v>
      </c>
      <c r="BP2257" s="1">
        <v>18.32</v>
      </c>
      <c r="BQ2257" s="1">
        <v>5119.957</v>
      </c>
      <c r="BR2257" s="1">
        <v>51.016</v>
      </c>
      <c r="BS2257" s="1">
        <v>18.855</v>
      </c>
      <c r="BT2257" s="1">
        <v>5.51</v>
      </c>
      <c r="BU2257" s="1">
        <v>13.303</v>
      </c>
      <c r="BV2257" s="1">
        <v>4.103</v>
      </c>
      <c r="BW2257" s="1">
        <v>1.391</v>
      </c>
      <c r="BX2257" s="1">
        <v>40.488</v>
      </c>
      <c r="BY2257" s="1">
        <v>1542.795</v>
      </c>
      <c r="BZ2257" s="1">
        <v>15.43</v>
      </c>
      <c r="CA2257" s="1">
        <v>4048.281</v>
      </c>
      <c r="CB2257" s="1">
        <v>42.969</v>
      </c>
      <c r="CC2257" s="1">
        <v>14.908</v>
      </c>
      <c r="CD2257" s="1">
        <v>-2.696</v>
      </c>
      <c r="CE2257" s="1">
        <v>-2.333</v>
      </c>
      <c r="CF2257" s="1">
        <v>84.226</v>
      </c>
      <c r="CG2257" s="1">
        <v>82.989</v>
      </c>
      <c r="CH2257" s="1">
        <v>0.83</v>
      </c>
      <c r="CI2257" s="1">
        <v>8421.451</v>
      </c>
      <c r="CJ2257" s="1">
        <v>-1.292</v>
      </c>
      <c r="CK2257" s="1">
        <v>-0.205</v>
      </c>
      <c r="CL2257" s="1">
        <v>1569.438</v>
      </c>
      <c r="CM2257" s="1">
        <v>15.696</v>
      </c>
      <c r="CN2257" s="1">
        <v>2.311</v>
      </c>
      <c r="CO2257" s="1">
        <v>31.013</v>
      </c>
      <c r="CP2257" s="1">
        <v>7.297</v>
      </c>
      <c r="CQ2257" s="1">
        <v>2.33</v>
      </c>
      <c r="CR2257" s="1">
        <v>0.0</v>
      </c>
      <c r="CS2257" s="1">
        <v>20.485</v>
      </c>
      <c r="CT2257" s="1">
        <v>1.241</v>
      </c>
      <c r="CU2257" s="1">
        <v>232.969</v>
      </c>
      <c r="CV2257" s="1">
        <v>0.0</v>
      </c>
      <c r="CW2257" s="1">
        <v>729.591</v>
      </c>
      <c r="CX2257" s="1">
        <v>6.488</v>
      </c>
      <c r="CY2257" s="1">
        <v>0.0</v>
      </c>
      <c r="CZ2257" s="1">
        <v>2.687</v>
      </c>
      <c r="DA2257" s="1">
        <v>3590.523</v>
      </c>
      <c r="DB2257" s="1">
        <v>272.688</v>
      </c>
      <c r="DC2257" s="1">
        <v>13.845</v>
      </c>
      <c r="DD2257" s="1">
        <v>1.656</v>
      </c>
      <c r="DE2257" s="1">
        <v>10.718</v>
      </c>
      <c r="DF2257" s="1">
        <v>288.962</v>
      </c>
      <c r="DG2257" s="1">
        <v>2.89</v>
      </c>
      <c r="DH2257" s="1">
        <v>1071.677</v>
      </c>
      <c r="DI2257" s="1">
        <v>8.048</v>
      </c>
      <c r="DJ2257" s="1">
        <v>3.947</v>
      </c>
      <c r="DK2257" s="1">
        <v>0.0</v>
      </c>
      <c r="DL2257" s="1">
        <v>0.0</v>
      </c>
      <c r="DM2257" s="1">
        <v>0.003</v>
      </c>
      <c r="DN2257" s="1">
        <v>0.0</v>
      </c>
      <c r="DO2257" s="1">
        <v>0.0</v>
      </c>
      <c r="DP2257" s="1">
        <v>0.262</v>
      </c>
      <c r="DQ2257" s="1">
        <v>0.0</v>
      </c>
      <c r="DR2257" s="1">
        <v>0.001</v>
      </c>
      <c r="DS2257" s="1">
        <v>61.463</v>
      </c>
      <c r="DT2257" s="1">
        <v>0.328</v>
      </c>
      <c r="DU2257" s="1">
        <v>0.869</v>
      </c>
      <c r="DV2257" s="1">
        <v>32.996</v>
      </c>
      <c r="DW2257" s="1">
        <v>0.33</v>
      </c>
      <c r="DX2257" s="1">
        <v>86.865</v>
      </c>
      <c r="DY2257" s="1">
        <v>0.919</v>
      </c>
      <c r="DZ2257" s="1">
        <v>0.32</v>
      </c>
    </row>
    <row r="2258">
      <c r="A2258" s="1" t="s">
        <v>312</v>
      </c>
      <c r="B2258" s="1">
        <v>2010.0</v>
      </c>
      <c r="C2258" s="1" t="s">
        <v>313</v>
      </c>
      <c r="D2258" s="1">
        <v>9979076.0</v>
      </c>
      <c r="E2258" s="1">
        <v>2.0049657856E11</v>
      </c>
      <c r="F2258" s="1">
        <v>3.47</v>
      </c>
      <c r="G2258" s="1">
        <v>0.068</v>
      </c>
      <c r="H2258" s="1">
        <v>202.345</v>
      </c>
      <c r="I2258" s="1">
        <v>2.019</v>
      </c>
      <c r="J2258" s="1">
        <v>230.482</v>
      </c>
      <c r="K2258" s="1">
        <v>2.3</v>
      </c>
      <c r="L2258" s="1">
        <v>6.156</v>
      </c>
      <c r="M2258" s="1">
        <v>0.73</v>
      </c>
      <c r="N2258" s="1">
        <v>341.006</v>
      </c>
      <c r="O2258" s="1">
        <v>5.355</v>
      </c>
      <c r="P2258" s="1">
        <v>1.591</v>
      </c>
      <c r="Q2258" s="1">
        <v>3137.438</v>
      </c>
      <c r="R2258" s="1">
        <v>31.309</v>
      </c>
      <c r="S2258" s="1">
        <v>624.306</v>
      </c>
      <c r="T2258" s="1">
        <v>6.23</v>
      </c>
      <c r="U2258" s="1">
        <v>2.392</v>
      </c>
      <c r="V2258" s="1">
        <v>0.433</v>
      </c>
      <c r="W2258" s="1">
        <v>1856.862</v>
      </c>
      <c r="X2258" s="1">
        <v>18.53</v>
      </c>
      <c r="Y2258" s="1">
        <v>16.676</v>
      </c>
      <c r="Z2258" s="1">
        <v>11.318</v>
      </c>
      <c r="AA2258" s="1">
        <v>42.56</v>
      </c>
      <c r="AB2258" s="1">
        <v>4264.924</v>
      </c>
      <c r="AC2258" s="1">
        <v>37.36</v>
      </c>
      <c r="AD2258" s="1">
        <v>15.23</v>
      </c>
      <c r="AE2258" s="1">
        <v>1.884</v>
      </c>
      <c r="AF2258" s="1">
        <v>5.139</v>
      </c>
      <c r="AG2258" s="1">
        <v>27840.961</v>
      </c>
      <c r="AH2258" s="1">
        <v>1.386</v>
      </c>
      <c r="AI2258" s="1">
        <v>1.874</v>
      </c>
      <c r="AJ2258" s="1">
        <v>4.13</v>
      </c>
      <c r="AK2258" s="1">
        <v>1861.896</v>
      </c>
      <c r="AL2258" s="1">
        <v>18.58</v>
      </c>
      <c r="AM2258" s="1">
        <v>22498.039</v>
      </c>
      <c r="AN2258" s="1">
        <v>224.51</v>
      </c>
      <c r="AO2258" s="1">
        <v>49.732</v>
      </c>
      <c r="AP2258" s="1">
        <v>81.163</v>
      </c>
      <c r="AQ2258" s="1">
        <v>7.251</v>
      </c>
      <c r="AR2258" s="1">
        <v>7.718</v>
      </c>
      <c r="AS2258" s="1">
        <v>114.154</v>
      </c>
      <c r="AT2258" s="1">
        <v>1162.432</v>
      </c>
      <c r="AU2258" s="1">
        <v>11.6</v>
      </c>
      <c r="AV2258" s="1">
        <v>11439.353</v>
      </c>
      <c r="AW2258" s="1">
        <v>-2.275</v>
      </c>
      <c r="AX2258" s="1">
        <v>-0.673</v>
      </c>
      <c r="AY2258" s="1">
        <v>2896.498</v>
      </c>
      <c r="AZ2258" s="1">
        <v>28.904</v>
      </c>
      <c r="BA2258" s="1">
        <v>31.049</v>
      </c>
      <c r="BB2258" s="1">
        <v>41.268</v>
      </c>
      <c r="BC2258" s="1">
        <v>12.74</v>
      </c>
      <c r="BD2258" s="1">
        <v>-17.544</v>
      </c>
      <c r="BE2258" s="1">
        <v>-0.109</v>
      </c>
      <c r="BF2258" s="1">
        <v>0.49</v>
      </c>
      <c r="BG2258" s="1">
        <v>19.04</v>
      </c>
      <c r="BH2258" s="1">
        <v>0.19</v>
      </c>
      <c r="BI2258" s="1">
        <v>49.061</v>
      </c>
      <c r="BJ2258" s="1">
        <v>0.509</v>
      </c>
      <c r="BK2258" s="1">
        <v>0.177</v>
      </c>
      <c r="BL2258" s="1">
        <v>2.569</v>
      </c>
      <c r="BM2258" s="1">
        <v>0.9</v>
      </c>
      <c r="BN2258" s="1">
        <v>52.106</v>
      </c>
      <c r="BO2258" s="1">
        <v>1881.938</v>
      </c>
      <c r="BP2258" s="1">
        <v>18.78</v>
      </c>
      <c r="BQ2258" s="1">
        <v>5221.545</v>
      </c>
      <c r="BR2258" s="1">
        <v>50.268</v>
      </c>
      <c r="BS2258" s="1">
        <v>18.837</v>
      </c>
      <c r="BT2258" s="1">
        <v>5.2</v>
      </c>
      <c r="BU2258" s="1">
        <v>12.218</v>
      </c>
      <c r="BV2258" s="1">
        <v>2.172</v>
      </c>
      <c r="BW2258" s="1">
        <v>0.556</v>
      </c>
      <c r="BX2258" s="1">
        <v>41.044</v>
      </c>
      <c r="BY2258" s="1">
        <v>1579.305</v>
      </c>
      <c r="BZ2258" s="1">
        <v>15.76</v>
      </c>
      <c r="CA2258" s="1">
        <v>4113.033</v>
      </c>
      <c r="CB2258" s="1">
        <v>42.184</v>
      </c>
      <c r="CC2258" s="1">
        <v>14.838</v>
      </c>
      <c r="CD2258" s="1">
        <v>-6.149</v>
      </c>
      <c r="CE2258" s="1">
        <v>-5.179</v>
      </c>
      <c r="CF2258" s="1">
        <v>79.047</v>
      </c>
      <c r="CG2258" s="1">
        <v>75.157</v>
      </c>
      <c r="CH2258" s="1">
        <v>0.75</v>
      </c>
      <c r="CI2258" s="1">
        <v>7921.248</v>
      </c>
      <c r="CJ2258" s="1">
        <v>-11.182</v>
      </c>
      <c r="CK2258" s="1">
        <v>-1.755</v>
      </c>
      <c r="CL2258" s="1">
        <v>1397.054</v>
      </c>
      <c r="CM2258" s="1">
        <v>13.941</v>
      </c>
      <c r="CN2258" s="1">
        <v>2.007</v>
      </c>
      <c r="CO2258" s="1">
        <v>28.576</v>
      </c>
      <c r="CP2258" s="1">
        <v>7.178</v>
      </c>
      <c r="CQ2258" s="1">
        <v>2.3</v>
      </c>
      <c r="CR2258" s="1">
        <v>0.0</v>
      </c>
      <c r="CS2258" s="1">
        <v>-1.627</v>
      </c>
      <c r="CT2258" s="1">
        <v>-0.119</v>
      </c>
      <c r="CU2258" s="1">
        <v>230.482</v>
      </c>
      <c r="CV2258" s="1">
        <v>0.0</v>
      </c>
      <c r="CW2258" s="1">
        <v>719.318</v>
      </c>
      <c r="CX2258" s="1">
        <v>6.156</v>
      </c>
      <c r="CY2258" s="1">
        <v>0.0</v>
      </c>
      <c r="CZ2258" s="1">
        <v>2.595</v>
      </c>
      <c r="DA2258" s="1">
        <v>3743.834</v>
      </c>
      <c r="DB2258" s="1">
        <v>277.827</v>
      </c>
      <c r="DC2258" s="1">
        <v>3.832</v>
      </c>
      <c r="DD2258" s="1">
        <v>0.344</v>
      </c>
      <c r="DE2258" s="1">
        <v>11.062</v>
      </c>
      <c r="DF2258" s="1">
        <v>302.633</v>
      </c>
      <c r="DG2258" s="1">
        <v>3.02</v>
      </c>
      <c r="DH2258" s="1">
        <v>1108.512</v>
      </c>
      <c r="DI2258" s="1">
        <v>8.084</v>
      </c>
      <c r="DJ2258" s="1">
        <v>3.999</v>
      </c>
      <c r="DK2258" s="1">
        <v>0.0</v>
      </c>
      <c r="DL2258" s="1">
        <v>0.0</v>
      </c>
      <c r="DM2258" s="1">
        <v>0.003</v>
      </c>
      <c r="DN2258" s="1">
        <v>0.0</v>
      </c>
      <c r="DO2258" s="1">
        <v>0.0</v>
      </c>
      <c r="DP2258" s="1">
        <v>0.261</v>
      </c>
      <c r="DQ2258" s="1">
        <v>0.0</v>
      </c>
      <c r="DR2258" s="1">
        <v>0.001</v>
      </c>
      <c r="DS2258" s="1">
        <v>59.215</v>
      </c>
      <c r="DT2258" s="1">
        <v>0.504</v>
      </c>
      <c r="DU2258" s="1">
        <v>1.372</v>
      </c>
      <c r="DV2258" s="1">
        <v>53.111</v>
      </c>
      <c r="DW2258" s="1">
        <v>0.53</v>
      </c>
      <c r="DX2258" s="1">
        <v>137.527</v>
      </c>
      <c r="DY2258" s="1">
        <v>1.419</v>
      </c>
      <c r="DZ2258" s="1">
        <v>0.496</v>
      </c>
    </row>
    <row r="2259">
      <c r="A2259" s="1" t="s">
        <v>312</v>
      </c>
      <c r="B2259" s="1">
        <v>2011.0</v>
      </c>
      <c r="C2259" s="1" t="s">
        <v>313</v>
      </c>
      <c r="D2259" s="1">
        <v>9946626.0</v>
      </c>
      <c r="E2259" s="1">
        <v>2.08407609344E11</v>
      </c>
      <c r="F2259" s="1">
        <v>-8.741</v>
      </c>
      <c r="G2259" s="1">
        <v>-0.176</v>
      </c>
      <c r="H2259" s="1">
        <v>185.261</v>
      </c>
      <c r="I2259" s="1">
        <v>1.843</v>
      </c>
      <c r="J2259" s="1">
        <v>186.998</v>
      </c>
      <c r="K2259" s="1">
        <v>1.86</v>
      </c>
      <c r="L2259" s="1">
        <v>5.164</v>
      </c>
      <c r="M2259" s="1">
        <v>0.687</v>
      </c>
      <c r="N2259" s="1">
        <v>341.199</v>
      </c>
      <c r="O2259" s="1">
        <v>0.763</v>
      </c>
      <c r="P2259" s="1">
        <v>0.239</v>
      </c>
      <c r="Q2259" s="1">
        <v>3171.677</v>
      </c>
      <c r="R2259" s="1">
        <v>31.547</v>
      </c>
      <c r="S2259" s="1">
        <v>651.477</v>
      </c>
      <c r="T2259" s="1">
        <v>6.48</v>
      </c>
      <c r="U2259" s="1">
        <v>3.275</v>
      </c>
      <c r="V2259" s="1">
        <v>0.607</v>
      </c>
      <c r="W2259" s="1">
        <v>1923.922</v>
      </c>
      <c r="X2259" s="1">
        <v>19.137</v>
      </c>
      <c r="Y2259" s="1">
        <v>17.99</v>
      </c>
      <c r="Z2259" s="1">
        <v>11.758</v>
      </c>
      <c r="AA2259" s="1">
        <v>42.66</v>
      </c>
      <c r="AB2259" s="1">
        <v>4288.892</v>
      </c>
      <c r="AC2259" s="1">
        <v>36.02</v>
      </c>
      <c r="AD2259" s="1">
        <v>15.13</v>
      </c>
      <c r="AE2259" s="1">
        <v>-3.01</v>
      </c>
      <c r="AF2259" s="1">
        <v>-8.363</v>
      </c>
      <c r="AG2259" s="1">
        <v>27090.992</v>
      </c>
      <c r="AH2259" s="1">
        <v>1.293</v>
      </c>
      <c r="AI2259" s="1">
        <v>-2.978</v>
      </c>
      <c r="AJ2259" s="1">
        <v>-6.686</v>
      </c>
      <c r="AK2259" s="1">
        <v>1771.455</v>
      </c>
      <c r="AL2259" s="1">
        <v>17.62</v>
      </c>
      <c r="AM2259" s="1">
        <v>21899.238</v>
      </c>
      <c r="AN2259" s="1">
        <v>217.824</v>
      </c>
      <c r="AO2259" s="1">
        <v>48.917</v>
      </c>
      <c r="AP2259" s="1">
        <v>81.184</v>
      </c>
      <c r="AQ2259" s="1">
        <v>-4.397</v>
      </c>
      <c r="AR2259" s="1">
        <v>-5.019</v>
      </c>
      <c r="AS2259" s="1">
        <v>109.135</v>
      </c>
      <c r="AT2259" s="1">
        <v>1079.763</v>
      </c>
      <c r="AU2259" s="1">
        <v>10.74</v>
      </c>
      <c r="AV2259" s="1">
        <v>10972.09</v>
      </c>
      <c r="AW2259" s="1">
        <v>-5.352</v>
      </c>
      <c r="AX2259" s="1">
        <v>-1.547</v>
      </c>
      <c r="AY2259" s="1">
        <v>2750.412</v>
      </c>
      <c r="AZ2259" s="1">
        <v>27.357</v>
      </c>
      <c r="BA2259" s="1">
        <v>29.817</v>
      </c>
      <c r="BB2259" s="1">
        <v>40.675</v>
      </c>
      <c r="BC2259" s="1">
        <v>12.29</v>
      </c>
      <c r="BD2259" s="1">
        <v>18.085</v>
      </c>
      <c r="BE2259" s="1">
        <v>0.086</v>
      </c>
      <c r="BF2259" s="1">
        <v>0.575</v>
      </c>
      <c r="BG2259" s="1">
        <v>22.118</v>
      </c>
      <c r="BH2259" s="1">
        <v>0.22</v>
      </c>
      <c r="BI2259" s="1">
        <v>57.822</v>
      </c>
      <c r="BJ2259" s="1">
        <v>0.611</v>
      </c>
      <c r="BK2259" s="1">
        <v>0.214</v>
      </c>
      <c r="BL2259" s="1">
        <v>-2.681</v>
      </c>
      <c r="BM2259" s="1">
        <v>-1.62</v>
      </c>
      <c r="BN2259" s="1">
        <v>50.486</v>
      </c>
      <c r="BO2259" s="1">
        <v>1849.874</v>
      </c>
      <c r="BP2259" s="1">
        <v>18.4</v>
      </c>
      <c r="BQ2259" s="1">
        <v>5075.727</v>
      </c>
      <c r="BR2259" s="1">
        <v>51.083</v>
      </c>
      <c r="BS2259" s="1">
        <v>18.816</v>
      </c>
      <c r="BT2259" s="1">
        <v>6.64</v>
      </c>
      <c r="BU2259" s="1">
        <v>15.565</v>
      </c>
      <c r="BV2259" s="1">
        <v>-0.482</v>
      </c>
      <c r="BW2259" s="1">
        <v>-0.409</v>
      </c>
      <c r="BX2259" s="1">
        <v>40.635</v>
      </c>
      <c r="BY2259" s="1">
        <v>1577.419</v>
      </c>
      <c r="BZ2259" s="1">
        <v>15.69</v>
      </c>
      <c r="CA2259" s="1">
        <v>4085.283</v>
      </c>
      <c r="CB2259" s="1">
        <v>43.559</v>
      </c>
      <c r="CC2259" s="1">
        <v>15.145</v>
      </c>
      <c r="CD2259" s="1">
        <v>-2.411</v>
      </c>
      <c r="CE2259" s="1">
        <v>-1.906</v>
      </c>
      <c r="CF2259" s="1">
        <v>77.141</v>
      </c>
      <c r="CG2259" s="1">
        <v>40.215</v>
      </c>
      <c r="CH2259" s="1">
        <v>0.4</v>
      </c>
      <c r="CI2259" s="1">
        <v>7755.473</v>
      </c>
      <c r="CJ2259" s="1">
        <v>-10.748</v>
      </c>
      <c r="CK2259" s="1">
        <v>-1.498</v>
      </c>
      <c r="CL2259" s="1">
        <v>1250.971</v>
      </c>
      <c r="CM2259" s="1">
        <v>12.443</v>
      </c>
      <c r="CN2259" s="1">
        <v>1.11</v>
      </c>
      <c r="CO2259" s="1">
        <v>28.751</v>
      </c>
      <c r="CP2259" s="1">
        <v>5.809</v>
      </c>
      <c r="CQ2259" s="1">
        <v>1.86</v>
      </c>
      <c r="CR2259" s="1">
        <v>0.0</v>
      </c>
      <c r="CS2259" s="1">
        <v>-19.068</v>
      </c>
      <c r="CT2259" s="1">
        <v>-1.369</v>
      </c>
      <c r="CU2259" s="1">
        <v>186.998</v>
      </c>
      <c r="CV2259" s="1">
        <v>0.0</v>
      </c>
      <c r="CW2259" s="1">
        <v>584.055</v>
      </c>
      <c r="CX2259" s="1">
        <v>5.164</v>
      </c>
      <c r="CY2259" s="1">
        <v>0.0</v>
      </c>
      <c r="CZ2259" s="1">
        <v>2.165</v>
      </c>
      <c r="DA2259" s="1">
        <v>3621.329</v>
      </c>
      <c r="DB2259" s="1">
        <v>269.464</v>
      </c>
      <c r="DC2259" s="1">
        <v>-9.568</v>
      </c>
      <c r="DD2259" s="1">
        <v>-1.21</v>
      </c>
      <c r="DE2259" s="1">
        <v>9.852</v>
      </c>
      <c r="DF2259" s="1">
        <v>272.454</v>
      </c>
      <c r="DG2259" s="1">
        <v>2.71</v>
      </c>
      <c r="DH2259" s="1">
        <v>990.444</v>
      </c>
      <c r="DI2259" s="1">
        <v>7.524</v>
      </c>
      <c r="DJ2259" s="1">
        <v>3.672</v>
      </c>
      <c r="DK2259" s="1">
        <v>0.0</v>
      </c>
      <c r="DL2259" s="1">
        <v>0.0</v>
      </c>
      <c r="DM2259" s="1">
        <v>0.003</v>
      </c>
      <c r="DN2259" s="1">
        <v>0.0</v>
      </c>
      <c r="DO2259" s="1">
        <v>0.0</v>
      </c>
      <c r="DP2259" s="1">
        <v>0.26</v>
      </c>
      <c r="DQ2259" s="1">
        <v>0.0</v>
      </c>
      <c r="DR2259" s="1">
        <v>0.001</v>
      </c>
      <c r="DS2259" s="1">
        <v>18.786</v>
      </c>
      <c r="DT2259" s="1">
        <v>0.249</v>
      </c>
      <c r="DU2259" s="1">
        <v>1.622</v>
      </c>
      <c r="DV2259" s="1">
        <v>63.338</v>
      </c>
      <c r="DW2259" s="1">
        <v>0.63</v>
      </c>
      <c r="DX2259" s="1">
        <v>163.046</v>
      </c>
      <c r="DY2259" s="1">
        <v>1.749</v>
      </c>
      <c r="DZ2259" s="1">
        <v>0.604</v>
      </c>
    </row>
    <row r="2260">
      <c r="A2260" s="1" t="s">
        <v>312</v>
      </c>
      <c r="B2260" s="1">
        <v>2012.0</v>
      </c>
      <c r="C2260" s="1" t="s">
        <v>313</v>
      </c>
      <c r="D2260" s="1">
        <v>9916568.0</v>
      </c>
      <c r="E2260" s="1">
        <v>2.0580204544E11</v>
      </c>
      <c r="F2260" s="1">
        <v>-2.982</v>
      </c>
      <c r="G2260" s="1">
        <v>-0.055</v>
      </c>
      <c r="H2260" s="1">
        <v>180.281</v>
      </c>
      <c r="I2260" s="1">
        <v>1.788</v>
      </c>
      <c r="J2260" s="1">
        <v>166.388</v>
      </c>
      <c r="K2260" s="1">
        <v>1.65</v>
      </c>
      <c r="L2260" s="1">
        <v>4.766</v>
      </c>
      <c r="M2260" s="1">
        <v>0.715</v>
      </c>
      <c r="N2260" s="1">
        <v>332.756</v>
      </c>
      <c r="O2260" s="1">
        <v>-3.785</v>
      </c>
      <c r="P2260" s="1">
        <v>-1.194</v>
      </c>
      <c r="Q2260" s="1">
        <v>3060.885</v>
      </c>
      <c r="R2260" s="1">
        <v>30.353</v>
      </c>
      <c r="S2260" s="1">
        <v>639.334</v>
      </c>
      <c r="T2260" s="1">
        <v>6.34</v>
      </c>
      <c r="U2260" s="1">
        <v>-2.369</v>
      </c>
      <c r="V2260" s="1">
        <v>-0.453</v>
      </c>
      <c r="W2260" s="1">
        <v>1884.041</v>
      </c>
      <c r="X2260" s="1">
        <v>18.683</v>
      </c>
      <c r="Y2260" s="1">
        <v>18.313</v>
      </c>
      <c r="Z2260" s="1">
        <v>12.142</v>
      </c>
      <c r="AA2260" s="1">
        <v>42.59</v>
      </c>
      <c r="AB2260" s="1">
        <v>4294.833</v>
      </c>
      <c r="AC2260" s="1">
        <v>34.62</v>
      </c>
      <c r="AD2260" s="1">
        <v>15.737</v>
      </c>
      <c r="AE2260" s="1">
        <v>-6.809</v>
      </c>
      <c r="AF2260" s="1">
        <v>-18.348</v>
      </c>
      <c r="AG2260" s="1">
        <v>25322.871</v>
      </c>
      <c r="AH2260" s="1">
        <v>1.22</v>
      </c>
      <c r="AI2260" s="1">
        <v>-8.288</v>
      </c>
      <c r="AJ2260" s="1">
        <v>-18.053</v>
      </c>
      <c r="AK2260" s="1">
        <v>1632.621</v>
      </c>
      <c r="AL2260" s="1">
        <v>16.19</v>
      </c>
      <c r="AM2260" s="1">
        <v>20145.156</v>
      </c>
      <c r="AN2260" s="1">
        <v>199.771</v>
      </c>
      <c r="AO2260" s="1">
        <v>46.765</v>
      </c>
      <c r="AP2260" s="1">
        <v>79.911</v>
      </c>
      <c r="AQ2260" s="1">
        <v>-10.753</v>
      </c>
      <c r="AR2260" s="1">
        <v>-11.736</v>
      </c>
      <c r="AS2260" s="1">
        <v>97.4</v>
      </c>
      <c r="AT2260" s="1">
        <v>947.909</v>
      </c>
      <c r="AU2260" s="1">
        <v>9.4</v>
      </c>
      <c r="AV2260" s="1">
        <v>9821.918</v>
      </c>
      <c r="AW2260" s="1">
        <v>-16.414</v>
      </c>
      <c r="AX2260" s="1">
        <v>-4.49</v>
      </c>
      <c r="AY2260" s="1">
        <v>2305.931</v>
      </c>
      <c r="AZ2260" s="1">
        <v>22.867</v>
      </c>
      <c r="BA2260" s="1">
        <v>27.152</v>
      </c>
      <c r="BB2260" s="1">
        <v>38.961</v>
      </c>
      <c r="BC2260" s="1">
        <v>11.52</v>
      </c>
      <c r="BD2260" s="1">
        <v>-4.054</v>
      </c>
      <c r="BE2260" s="1">
        <v>-0.026</v>
      </c>
      <c r="BF2260" s="1">
        <v>0.549</v>
      </c>
      <c r="BG2260" s="1">
        <v>21.177</v>
      </c>
      <c r="BH2260" s="1">
        <v>0.21</v>
      </c>
      <c r="BI2260" s="1">
        <v>55.359</v>
      </c>
      <c r="BJ2260" s="1">
        <v>0.607</v>
      </c>
      <c r="BK2260" s="1">
        <v>0.22</v>
      </c>
      <c r="BL2260" s="1">
        <v>-0.038</v>
      </c>
      <c r="BM2260" s="1">
        <v>-0.266</v>
      </c>
      <c r="BN2260" s="1">
        <v>50.22</v>
      </c>
      <c r="BO2260" s="1">
        <v>1858.506</v>
      </c>
      <c r="BP2260" s="1">
        <v>18.43</v>
      </c>
      <c r="BQ2260" s="1">
        <v>5064.298</v>
      </c>
      <c r="BR2260" s="1">
        <v>53.235</v>
      </c>
      <c r="BS2260" s="1">
        <v>20.089</v>
      </c>
      <c r="BT2260" s="1">
        <v>7.97</v>
      </c>
      <c r="BU2260" s="1">
        <v>18.713</v>
      </c>
      <c r="BV2260" s="1">
        <v>0.688</v>
      </c>
      <c r="BW2260" s="1">
        <v>0.069</v>
      </c>
      <c r="BX2260" s="1">
        <v>40.704</v>
      </c>
      <c r="BY2260" s="1">
        <v>1592.285</v>
      </c>
      <c r="BZ2260" s="1">
        <v>15.79</v>
      </c>
      <c r="CA2260" s="1">
        <v>4104.61</v>
      </c>
      <c r="CB2260" s="1">
        <v>45.609</v>
      </c>
      <c r="CC2260" s="1">
        <v>16.282</v>
      </c>
      <c r="CD2260" s="1">
        <v>-6.641</v>
      </c>
      <c r="CE2260" s="1">
        <v>-5.123</v>
      </c>
      <c r="CF2260" s="1">
        <v>72.018</v>
      </c>
      <c r="CG2260" s="1">
        <v>45.379</v>
      </c>
      <c r="CH2260" s="1">
        <v>0.45</v>
      </c>
      <c r="CI2260" s="1">
        <v>7262.353</v>
      </c>
      <c r="CJ2260" s="1">
        <v>-0.132</v>
      </c>
      <c r="CK2260" s="1">
        <v>-0.016</v>
      </c>
      <c r="CL2260" s="1">
        <v>1253.102</v>
      </c>
      <c r="CM2260" s="1">
        <v>12.426</v>
      </c>
      <c r="CN2260" s="1">
        <v>1.3</v>
      </c>
      <c r="CO2260" s="1">
        <v>28.808</v>
      </c>
      <c r="CP2260" s="1">
        <v>5.172</v>
      </c>
      <c r="CQ2260" s="1">
        <v>1.65</v>
      </c>
      <c r="CR2260" s="1">
        <v>0.0</v>
      </c>
      <c r="CS2260" s="1">
        <v>-10.974</v>
      </c>
      <c r="CT2260" s="1">
        <v>-0.637</v>
      </c>
      <c r="CU2260" s="1">
        <v>166.388</v>
      </c>
      <c r="CV2260" s="1">
        <v>0.0</v>
      </c>
      <c r="CW2260" s="1">
        <v>521.539</v>
      </c>
      <c r="CX2260" s="1">
        <v>4.766</v>
      </c>
      <c r="CY2260" s="1">
        <v>0.0</v>
      </c>
      <c r="CZ2260" s="1">
        <v>2.069</v>
      </c>
      <c r="DA2260" s="1">
        <v>3491.127</v>
      </c>
      <c r="DB2260" s="1">
        <v>251.116</v>
      </c>
      <c r="DC2260" s="1">
        <v>-2.544</v>
      </c>
      <c r="DD2260" s="1">
        <v>-0.335</v>
      </c>
      <c r="DE2260" s="1">
        <v>9.517</v>
      </c>
      <c r="DF2260" s="1">
        <v>266.221</v>
      </c>
      <c r="DG2260" s="1">
        <v>2.64</v>
      </c>
      <c r="DH2260" s="1">
        <v>959.688</v>
      </c>
      <c r="DI2260" s="1">
        <v>7.626</v>
      </c>
      <c r="DJ2260" s="1">
        <v>3.807</v>
      </c>
      <c r="DK2260" s="1">
        <v>700.0</v>
      </c>
      <c r="DL2260" s="1">
        <v>0.018</v>
      </c>
      <c r="DM2260" s="1">
        <v>0.021</v>
      </c>
      <c r="DN2260" s="1">
        <v>1.008</v>
      </c>
      <c r="DO2260" s="1">
        <v>0.01</v>
      </c>
      <c r="DP2260" s="1">
        <v>2.079</v>
      </c>
      <c r="DQ2260" s="1">
        <v>0.029</v>
      </c>
      <c r="DR2260" s="1">
        <v>0.008</v>
      </c>
      <c r="DS2260" s="1">
        <v>23.192</v>
      </c>
      <c r="DT2260" s="1">
        <v>0.366</v>
      </c>
      <c r="DU2260" s="1">
        <v>1.988</v>
      </c>
      <c r="DV2260" s="1">
        <v>77.648</v>
      </c>
      <c r="DW2260" s="1">
        <v>0.77</v>
      </c>
      <c r="DX2260" s="1">
        <v>200.43</v>
      </c>
      <c r="DY2260" s="1">
        <v>2.224</v>
      </c>
      <c r="DZ2260" s="1">
        <v>0.795</v>
      </c>
    </row>
    <row r="2261">
      <c r="A2261" s="1" t="s">
        <v>312</v>
      </c>
      <c r="B2261" s="1">
        <v>2013.0</v>
      </c>
      <c r="C2261" s="1" t="s">
        <v>313</v>
      </c>
      <c r="D2261" s="1">
        <v>9889294.0</v>
      </c>
      <c r="E2261" s="1">
        <v>2.09511661568E11</v>
      </c>
      <c r="F2261" s="1">
        <v>-11.759</v>
      </c>
      <c r="G2261" s="1">
        <v>-0.21</v>
      </c>
      <c r="H2261" s="1">
        <v>159.521</v>
      </c>
      <c r="I2261" s="1">
        <v>1.578</v>
      </c>
      <c r="J2261" s="1">
        <v>185.049</v>
      </c>
      <c r="K2261" s="1">
        <v>1.83</v>
      </c>
      <c r="L2261" s="1">
        <v>6.046</v>
      </c>
      <c r="M2261" s="1">
        <v>0.666</v>
      </c>
      <c r="N2261" s="1">
        <v>317.476</v>
      </c>
      <c r="O2261" s="1">
        <v>-12.442</v>
      </c>
      <c r="P2261" s="1">
        <v>-3.777</v>
      </c>
      <c r="Q2261" s="1">
        <v>2687.445</v>
      </c>
      <c r="R2261" s="1">
        <v>26.577</v>
      </c>
      <c r="S2261" s="1">
        <v>637.053</v>
      </c>
      <c r="T2261" s="1">
        <v>6.3</v>
      </c>
      <c r="U2261" s="1">
        <v>0.327</v>
      </c>
      <c r="V2261" s="1">
        <v>0.061</v>
      </c>
      <c r="W2261" s="1">
        <v>1895.414</v>
      </c>
      <c r="X2261" s="1">
        <v>18.744</v>
      </c>
      <c r="Y2261" s="1">
        <v>20.813</v>
      </c>
      <c r="Z2261" s="1">
        <v>11.22</v>
      </c>
      <c r="AA2261" s="1">
        <v>42.15</v>
      </c>
      <c r="AB2261" s="1">
        <v>4262.185</v>
      </c>
      <c r="AC2261" s="1">
        <v>30.27</v>
      </c>
      <c r="AD2261" s="1">
        <v>14.585</v>
      </c>
      <c r="AE2261" s="1">
        <v>-5.207</v>
      </c>
      <c r="AF2261" s="1">
        <v>-13.075</v>
      </c>
      <c r="AG2261" s="1">
        <v>24070.617</v>
      </c>
      <c r="AH2261" s="1">
        <v>1.136</v>
      </c>
      <c r="AI2261" s="1">
        <v>-5.985</v>
      </c>
      <c r="AJ2261" s="1">
        <v>-11.956</v>
      </c>
      <c r="AK2261" s="1">
        <v>1225.568</v>
      </c>
      <c r="AL2261" s="1">
        <v>12.12</v>
      </c>
      <c r="AM2261" s="1">
        <v>18991.688</v>
      </c>
      <c r="AN2261" s="1">
        <v>187.814</v>
      </c>
      <c r="AO2261" s="1">
        <v>40.04</v>
      </c>
      <c r="AP2261" s="1">
        <v>79.29</v>
      </c>
      <c r="AQ2261" s="1">
        <v>-6.774</v>
      </c>
      <c r="AR2261" s="1">
        <v>-6.598</v>
      </c>
      <c r="AS2261" s="1">
        <v>90.801</v>
      </c>
      <c r="AT2261" s="1">
        <v>560.202</v>
      </c>
      <c r="AU2261" s="1">
        <v>5.54</v>
      </c>
      <c r="AV2261" s="1">
        <v>9181.787</v>
      </c>
      <c r="AW2261" s="1">
        <v>-12.653</v>
      </c>
      <c r="AX2261" s="1">
        <v>-2.893</v>
      </c>
      <c r="AY2261" s="1">
        <v>2019.707</v>
      </c>
      <c r="AZ2261" s="1">
        <v>19.973</v>
      </c>
      <c r="BA2261" s="1">
        <v>18.302</v>
      </c>
      <c r="BB2261" s="1">
        <v>38.334</v>
      </c>
      <c r="BC2261" s="1">
        <v>9.61</v>
      </c>
      <c r="BD2261" s="1">
        <v>0.0</v>
      </c>
      <c r="BE2261" s="1">
        <v>-0.004</v>
      </c>
      <c r="BF2261" s="1">
        <v>0.545</v>
      </c>
      <c r="BG2261" s="1">
        <v>21.235</v>
      </c>
      <c r="BH2261" s="1">
        <v>0.21</v>
      </c>
      <c r="BI2261" s="1">
        <v>55.086</v>
      </c>
      <c r="BJ2261" s="1">
        <v>0.694</v>
      </c>
      <c r="BK2261" s="1">
        <v>0.23</v>
      </c>
      <c r="BL2261" s="1">
        <v>-2.437</v>
      </c>
      <c r="BM2261" s="1">
        <v>-1.165</v>
      </c>
      <c r="BN2261" s="1">
        <v>49.056</v>
      </c>
      <c r="BO2261" s="1">
        <v>1835.318</v>
      </c>
      <c r="BP2261" s="1">
        <v>18.15</v>
      </c>
      <c r="BQ2261" s="1">
        <v>4960.493</v>
      </c>
      <c r="BR2261" s="1">
        <v>59.96</v>
      </c>
      <c r="BS2261" s="1">
        <v>20.71</v>
      </c>
      <c r="BT2261" s="1">
        <v>11.88</v>
      </c>
      <c r="BU2261" s="1">
        <v>28.185</v>
      </c>
      <c r="BV2261" s="1">
        <v>-2.681</v>
      </c>
      <c r="BW2261" s="1">
        <v>-1.395</v>
      </c>
      <c r="BX2261" s="1">
        <v>39.308</v>
      </c>
      <c r="BY2261" s="1">
        <v>1554.206</v>
      </c>
      <c r="BZ2261" s="1">
        <v>15.37</v>
      </c>
      <c r="CA2261" s="1">
        <v>3974.849</v>
      </c>
      <c r="CB2261" s="1">
        <v>50.776</v>
      </c>
      <c r="CC2261" s="1">
        <v>16.595</v>
      </c>
      <c r="CD2261" s="1">
        <v>-2.196</v>
      </c>
      <c r="CE2261" s="1">
        <v>-1.582</v>
      </c>
      <c r="CF2261" s="1">
        <v>70.436</v>
      </c>
      <c r="CG2261" s="1">
        <v>28.313</v>
      </c>
      <c r="CH2261" s="1">
        <v>0.28</v>
      </c>
      <c r="CI2261" s="1">
        <v>7122.455</v>
      </c>
      <c r="CJ2261" s="1">
        <v>-1.377</v>
      </c>
      <c r="CK2261" s="1">
        <v>-0.171</v>
      </c>
      <c r="CL2261" s="1">
        <v>1239.257</v>
      </c>
      <c r="CM2261" s="1">
        <v>12.255</v>
      </c>
      <c r="CN2261" s="1">
        <v>0.925</v>
      </c>
      <c r="CO2261" s="1">
        <v>29.736</v>
      </c>
      <c r="CP2261" s="1">
        <v>5.725</v>
      </c>
      <c r="CQ2261" s="1">
        <v>1.83</v>
      </c>
      <c r="CR2261" s="1">
        <v>0.0</v>
      </c>
      <c r="CS2261" s="1">
        <v>10.695</v>
      </c>
      <c r="CT2261" s="1">
        <v>0.553</v>
      </c>
      <c r="CU2261" s="1">
        <v>185.049</v>
      </c>
      <c r="CV2261" s="1">
        <v>0.0</v>
      </c>
      <c r="CW2261" s="1">
        <v>578.909</v>
      </c>
      <c r="CX2261" s="1">
        <v>6.046</v>
      </c>
      <c r="CY2261" s="1">
        <v>0.0</v>
      </c>
      <c r="CZ2261" s="1">
        <v>2.417</v>
      </c>
      <c r="DA2261" s="1">
        <v>3060.886</v>
      </c>
      <c r="DB2261" s="1">
        <v>238.041</v>
      </c>
      <c r="DC2261" s="1">
        <v>-1.567</v>
      </c>
      <c r="DD2261" s="1">
        <v>0.231</v>
      </c>
      <c r="DE2261" s="1">
        <v>9.747</v>
      </c>
      <c r="DF2261" s="1">
        <v>281.112</v>
      </c>
      <c r="DG2261" s="1">
        <v>2.78</v>
      </c>
      <c r="DH2261" s="1">
        <v>985.644</v>
      </c>
      <c r="DI2261" s="1">
        <v>9.184</v>
      </c>
      <c r="DJ2261" s="1">
        <v>4.115</v>
      </c>
      <c r="DK2261" s="1">
        <v>212.5</v>
      </c>
      <c r="DL2261" s="1">
        <v>0.043</v>
      </c>
      <c r="DM2261" s="1">
        <v>0.064</v>
      </c>
      <c r="DN2261" s="1">
        <v>2.022</v>
      </c>
      <c r="DO2261" s="1">
        <v>0.02</v>
      </c>
      <c r="DP2261" s="1">
        <v>6.465</v>
      </c>
      <c r="DQ2261" s="1">
        <v>0.066</v>
      </c>
      <c r="DR2261" s="1">
        <v>0.027</v>
      </c>
      <c r="DS2261" s="1">
        <v>-6.908</v>
      </c>
      <c r="DT2261" s="1">
        <v>-0.152</v>
      </c>
      <c r="DU2261" s="1">
        <v>1.836</v>
      </c>
      <c r="DV2261" s="1">
        <v>72.806</v>
      </c>
      <c r="DW2261" s="1">
        <v>0.72</v>
      </c>
      <c r="DX2261" s="1">
        <v>185.663</v>
      </c>
      <c r="DY2261" s="1">
        <v>2.379</v>
      </c>
      <c r="DZ2261" s="1">
        <v>0.775</v>
      </c>
    </row>
    <row r="2262">
      <c r="A2262" s="1" t="s">
        <v>312</v>
      </c>
      <c r="B2262" s="1">
        <v>2014.0</v>
      </c>
      <c r="C2262" s="1" t="s">
        <v>313</v>
      </c>
      <c r="D2262" s="1">
        <v>9862785.0</v>
      </c>
      <c r="E2262" s="1">
        <v>2.18378633216E11</v>
      </c>
      <c r="F2262" s="1">
        <v>37.995</v>
      </c>
      <c r="G2262" s="1">
        <v>0.599</v>
      </c>
      <c r="H2262" s="1">
        <v>220.723</v>
      </c>
      <c r="I2262" s="1">
        <v>2.177</v>
      </c>
      <c r="J2262" s="1">
        <v>215.963</v>
      </c>
      <c r="K2262" s="1">
        <v>2.13</v>
      </c>
      <c r="L2262" s="1">
        <v>7.247</v>
      </c>
      <c r="M2262" s="1">
        <v>0.918</v>
      </c>
      <c r="N2262" s="1">
        <v>300.102</v>
      </c>
      <c r="O2262" s="1">
        <v>-1.151</v>
      </c>
      <c r="P2262" s="1">
        <v>-0.306</v>
      </c>
      <c r="Q2262" s="1">
        <v>2663.657</v>
      </c>
      <c r="R2262" s="1">
        <v>26.271</v>
      </c>
      <c r="S2262" s="1">
        <v>607.333</v>
      </c>
      <c r="T2262" s="1">
        <v>5.99</v>
      </c>
      <c r="U2262" s="1">
        <v>-1.474</v>
      </c>
      <c r="V2262" s="1">
        <v>-0.276</v>
      </c>
      <c r="W2262" s="1">
        <v>1872.485</v>
      </c>
      <c r="X2262" s="1">
        <v>18.468</v>
      </c>
      <c r="Y2262" s="1">
        <v>20.381</v>
      </c>
      <c r="Z2262" s="1">
        <v>11.08</v>
      </c>
      <c r="AA2262" s="1">
        <v>42.78</v>
      </c>
      <c r="AB2262" s="1">
        <v>4337.517</v>
      </c>
      <c r="AC2262" s="1">
        <v>29.39</v>
      </c>
      <c r="AD2262" s="1">
        <v>14.209</v>
      </c>
      <c r="AE2262" s="1">
        <v>0.096</v>
      </c>
      <c r="AF2262" s="1">
        <v>0.227</v>
      </c>
      <c r="AG2262" s="1">
        <v>24158.365</v>
      </c>
      <c r="AH2262" s="1">
        <v>1.091</v>
      </c>
      <c r="AI2262" s="1">
        <v>-1.047</v>
      </c>
      <c r="AJ2262" s="1">
        <v>-1.966</v>
      </c>
      <c r="AK2262" s="1">
        <v>1072.719</v>
      </c>
      <c r="AL2262" s="1">
        <v>10.58</v>
      </c>
      <c r="AM2262" s="1">
        <v>18843.445</v>
      </c>
      <c r="AN2262" s="1">
        <v>185.849</v>
      </c>
      <c r="AO2262" s="1">
        <v>35.999</v>
      </c>
      <c r="AP2262" s="1">
        <v>78.386</v>
      </c>
      <c r="AQ2262" s="1">
        <v>-10.578</v>
      </c>
      <c r="AR2262" s="1">
        <v>-9.605</v>
      </c>
      <c r="AS2262" s="1">
        <v>81.196</v>
      </c>
      <c r="AT2262" s="1">
        <v>429.899</v>
      </c>
      <c r="AU2262" s="1">
        <v>4.24</v>
      </c>
      <c r="AV2262" s="1">
        <v>8232.574</v>
      </c>
      <c r="AW2262" s="1">
        <v>-6.932</v>
      </c>
      <c r="AX2262" s="1">
        <v>-1.384</v>
      </c>
      <c r="AY2262" s="1">
        <v>1884.76</v>
      </c>
      <c r="AZ2262" s="1">
        <v>18.589</v>
      </c>
      <c r="BA2262" s="1">
        <v>14.427</v>
      </c>
      <c r="BB2262" s="1">
        <v>34.246</v>
      </c>
      <c r="BC2262" s="1">
        <v>8.82</v>
      </c>
      <c r="BD2262" s="1">
        <v>41.315</v>
      </c>
      <c r="BE2262" s="1">
        <v>0.221</v>
      </c>
      <c r="BF2262" s="1">
        <v>0.766</v>
      </c>
      <c r="BG2262" s="1">
        <v>30.417</v>
      </c>
      <c r="BH2262" s="1">
        <v>0.3</v>
      </c>
      <c r="BI2262" s="1">
        <v>77.656</v>
      </c>
      <c r="BJ2262" s="1">
        <v>1.021</v>
      </c>
      <c r="BK2262" s="1">
        <v>0.323</v>
      </c>
      <c r="BL2262" s="1">
        <v>6.289</v>
      </c>
      <c r="BM2262" s="1">
        <v>2.19</v>
      </c>
      <c r="BN2262" s="1">
        <v>51.246</v>
      </c>
      <c r="BO2262" s="1">
        <v>1907.169</v>
      </c>
      <c r="BP2262" s="1">
        <v>18.81</v>
      </c>
      <c r="BQ2262" s="1">
        <v>5195.9</v>
      </c>
      <c r="BR2262" s="1">
        <v>64.001</v>
      </c>
      <c r="BS2262" s="1">
        <v>21.614</v>
      </c>
      <c r="BT2262" s="1">
        <v>13.39</v>
      </c>
      <c r="BU2262" s="1">
        <v>31.3</v>
      </c>
      <c r="BV2262" s="1">
        <v>1.815</v>
      </c>
      <c r="BW2262" s="1">
        <v>0.51</v>
      </c>
      <c r="BX2262" s="1">
        <v>39.818</v>
      </c>
      <c r="BY2262" s="1">
        <v>1586.773</v>
      </c>
      <c r="BZ2262" s="1">
        <v>15.65</v>
      </c>
      <c r="CA2262" s="1">
        <v>4037.235</v>
      </c>
      <c r="CB2262" s="1">
        <v>53.249</v>
      </c>
      <c r="CC2262" s="1">
        <v>16.794</v>
      </c>
      <c r="CD2262" s="1">
        <v>11.281</v>
      </c>
      <c r="CE2262" s="1">
        <v>7.946</v>
      </c>
      <c r="CF2262" s="1">
        <v>78.382</v>
      </c>
      <c r="CG2262" s="1">
        <v>35.487</v>
      </c>
      <c r="CH2262" s="1">
        <v>0.35</v>
      </c>
      <c r="CI2262" s="1">
        <v>7947.214</v>
      </c>
      <c r="CJ2262" s="1">
        <v>-10.416</v>
      </c>
      <c r="CK2262" s="1">
        <v>-1.276</v>
      </c>
      <c r="CL2262" s="1">
        <v>1113.164</v>
      </c>
      <c r="CM2262" s="1">
        <v>10.979</v>
      </c>
      <c r="CN2262" s="1">
        <v>1.191</v>
      </c>
      <c r="CO2262" s="1">
        <v>33.059</v>
      </c>
      <c r="CP2262" s="1">
        <v>6.644</v>
      </c>
      <c r="CQ2262" s="1">
        <v>2.13</v>
      </c>
      <c r="CR2262" s="1">
        <v>0.0</v>
      </c>
      <c r="CS2262" s="1">
        <v>16.048</v>
      </c>
      <c r="CT2262" s="1">
        <v>0.919</v>
      </c>
      <c r="CU2262" s="1">
        <v>215.963</v>
      </c>
      <c r="CV2262" s="1">
        <v>0.0</v>
      </c>
      <c r="CW2262" s="1">
        <v>673.618</v>
      </c>
      <c r="CX2262" s="1">
        <v>7.247</v>
      </c>
      <c r="CY2262" s="1">
        <v>0.0</v>
      </c>
      <c r="CZ2262" s="1">
        <v>2.802</v>
      </c>
      <c r="DA2262" s="1">
        <v>2979.888</v>
      </c>
      <c r="DB2262" s="1">
        <v>238.269</v>
      </c>
      <c r="DC2262" s="1">
        <v>22.037</v>
      </c>
      <c r="DD2262" s="1">
        <v>1.68</v>
      </c>
      <c r="DE2262" s="1">
        <v>11.428</v>
      </c>
      <c r="DF2262" s="1">
        <v>320.396</v>
      </c>
      <c r="DG2262" s="1">
        <v>3.16</v>
      </c>
      <c r="DH2262" s="1">
        <v>1158.665</v>
      </c>
      <c r="DI2262" s="1">
        <v>10.752</v>
      </c>
      <c r="DJ2262" s="1">
        <v>4.82</v>
      </c>
      <c r="DK2262" s="1">
        <v>168.0</v>
      </c>
      <c r="DL2262" s="1">
        <v>0.107</v>
      </c>
      <c r="DM2262" s="1">
        <v>0.17</v>
      </c>
      <c r="DN2262" s="1">
        <v>7.097</v>
      </c>
      <c r="DO2262" s="1">
        <v>0.07</v>
      </c>
      <c r="DP2262" s="1">
        <v>17.286</v>
      </c>
      <c r="DQ2262" s="1">
        <v>0.238</v>
      </c>
      <c r="DR2262" s="1">
        <v>0.072</v>
      </c>
      <c r="DS2262" s="1">
        <v>-8.548</v>
      </c>
      <c r="DT2262" s="1">
        <v>-0.165</v>
      </c>
      <c r="DU2262" s="1">
        <v>1.671</v>
      </c>
      <c r="DV2262" s="1">
        <v>66.918</v>
      </c>
      <c r="DW2262" s="1">
        <v>0.66</v>
      </c>
      <c r="DX2262" s="1">
        <v>169.383</v>
      </c>
      <c r="DY2262" s="1">
        <v>2.246</v>
      </c>
      <c r="DZ2262" s="1">
        <v>0.705</v>
      </c>
    </row>
    <row r="2263">
      <c r="A2263" s="1" t="s">
        <v>312</v>
      </c>
      <c r="B2263" s="1">
        <v>2015.0</v>
      </c>
      <c r="C2263" s="1" t="s">
        <v>313</v>
      </c>
      <c r="D2263" s="1">
        <v>9839162.0</v>
      </c>
      <c r="E2263" s="1">
        <v>2.26474622976E11</v>
      </c>
      <c r="F2263" s="1">
        <v>-7.215</v>
      </c>
      <c r="G2263" s="1">
        <v>-0.157</v>
      </c>
      <c r="H2263" s="1">
        <v>205.29</v>
      </c>
      <c r="I2263" s="1">
        <v>2.02</v>
      </c>
      <c r="J2263" s="1">
        <v>219.531</v>
      </c>
      <c r="K2263" s="1">
        <v>2.16</v>
      </c>
      <c r="L2263" s="1">
        <v>7.122</v>
      </c>
      <c r="M2263" s="1">
        <v>0.808</v>
      </c>
      <c r="N2263" s="1">
        <v>299.044</v>
      </c>
      <c r="O2263" s="1">
        <v>3.635</v>
      </c>
      <c r="P2263" s="1">
        <v>0.955</v>
      </c>
      <c r="Q2263" s="1">
        <v>2767.114</v>
      </c>
      <c r="R2263" s="1">
        <v>27.226</v>
      </c>
      <c r="S2263" s="1">
        <v>588.465</v>
      </c>
      <c r="T2263" s="1">
        <v>5.79</v>
      </c>
      <c r="U2263" s="1">
        <v>-4.387</v>
      </c>
      <c r="V2263" s="1">
        <v>-0.81</v>
      </c>
      <c r="W2263" s="1">
        <v>1794.629</v>
      </c>
      <c r="X2263" s="1">
        <v>17.658</v>
      </c>
      <c r="Y2263" s="1">
        <v>19.09</v>
      </c>
      <c r="Z2263" s="1">
        <v>10.895</v>
      </c>
      <c r="AA2263" s="1">
        <v>44.02</v>
      </c>
      <c r="AB2263" s="1">
        <v>4473.958</v>
      </c>
      <c r="AC2263" s="1">
        <v>30.33</v>
      </c>
      <c r="AD2263" s="1">
        <v>13.824</v>
      </c>
      <c r="AE2263" s="1">
        <v>5.36</v>
      </c>
      <c r="AF2263" s="1">
        <v>12.771</v>
      </c>
      <c r="AG2263" s="1">
        <v>25514.334</v>
      </c>
      <c r="AH2263" s="1">
        <v>1.108</v>
      </c>
      <c r="AI2263" s="1">
        <v>6.714</v>
      </c>
      <c r="AJ2263" s="1">
        <v>12.478</v>
      </c>
      <c r="AK2263" s="1">
        <v>1146.439</v>
      </c>
      <c r="AL2263" s="1">
        <v>11.28</v>
      </c>
      <c r="AM2263" s="1">
        <v>20156.863</v>
      </c>
      <c r="AN2263" s="1">
        <v>198.327</v>
      </c>
      <c r="AO2263" s="1">
        <v>37.191</v>
      </c>
      <c r="AP2263" s="1">
        <v>79.365</v>
      </c>
      <c r="AQ2263" s="1">
        <v>7.279</v>
      </c>
      <c r="AR2263" s="1">
        <v>5.911</v>
      </c>
      <c r="AS2263" s="1">
        <v>87.107</v>
      </c>
      <c r="AT2263" s="1">
        <v>519.353</v>
      </c>
      <c r="AU2263" s="1">
        <v>5.11</v>
      </c>
      <c r="AV2263" s="1">
        <v>8853.058</v>
      </c>
      <c r="AW2263" s="1">
        <v>-4.751</v>
      </c>
      <c r="AX2263" s="1">
        <v>-0.883</v>
      </c>
      <c r="AY2263" s="1">
        <v>1799.534</v>
      </c>
      <c r="AZ2263" s="1">
        <v>17.706</v>
      </c>
      <c r="BA2263" s="1">
        <v>16.848</v>
      </c>
      <c r="BB2263" s="1">
        <v>34.858</v>
      </c>
      <c r="BC2263" s="1">
        <v>9.07</v>
      </c>
      <c r="BD2263" s="1">
        <v>-22.259</v>
      </c>
      <c r="BE2263" s="1">
        <v>-0.173</v>
      </c>
      <c r="BF2263" s="1">
        <v>0.592</v>
      </c>
      <c r="BG2263" s="1">
        <v>23.376</v>
      </c>
      <c r="BH2263" s="1">
        <v>0.23</v>
      </c>
      <c r="BI2263" s="1">
        <v>60.209</v>
      </c>
      <c r="BJ2263" s="1">
        <v>0.758</v>
      </c>
      <c r="BK2263" s="1">
        <v>0.237</v>
      </c>
      <c r="BL2263" s="1">
        <v>0.511</v>
      </c>
      <c r="BM2263" s="1">
        <v>0.318</v>
      </c>
      <c r="BN2263" s="1">
        <v>51.564</v>
      </c>
      <c r="BO2263" s="1">
        <v>1936.14</v>
      </c>
      <c r="BP2263" s="1">
        <v>19.05</v>
      </c>
      <c r="BQ2263" s="1">
        <v>5240.678</v>
      </c>
      <c r="BR2263" s="1">
        <v>62.809</v>
      </c>
      <c r="BS2263" s="1">
        <v>20.635</v>
      </c>
      <c r="BT2263" s="1">
        <v>13.69</v>
      </c>
      <c r="BU2263" s="1">
        <v>31.099</v>
      </c>
      <c r="BV2263" s="1">
        <v>1.187</v>
      </c>
      <c r="BW2263" s="1">
        <v>0.269</v>
      </c>
      <c r="BX2263" s="1">
        <v>40.087</v>
      </c>
      <c r="BY2263" s="1">
        <v>1608.877</v>
      </c>
      <c r="BZ2263" s="1">
        <v>15.83</v>
      </c>
      <c r="CA2263" s="1">
        <v>4074.237</v>
      </c>
      <c r="CB2263" s="1">
        <v>52.193</v>
      </c>
      <c r="CC2263" s="1">
        <v>16.042</v>
      </c>
      <c r="CD2263" s="1">
        <v>7.16</v>
      </c>
      <c r="CE2263" s="1">
        <v>5.612</v>
      </c>
      <c r="CF2263" s="1">
        <v>83.994</v>
      </c>
      <c r="CG2263" s="1">
        <v>38.621</v>
      </c>
      <c r="CH2263" s="1">
        <v>0.38</v>
      </c>
      <c r="CI2263" s="1">
        <v>8536.691</v>
      </c>
      <c r="CJ2263" s="1">
        <v>3.072</v>
      </c>
      <c r="CK2263" s="1">
        <v>0.337</v>
      </c>
      <c r="CL2263" s="1">
        <v>1150.118</v>
      </c>
      <c r="CM2263" s="1">
        <v>11.316</v>
      </c>
      <c r="CN2263" s="1">
        <v>1.253</v>
      </c>
      <c r="CO2263" s="1">
        <v>33.612</v>
      </c>
      <c r="CP2263" s="1">
        <v>6.753</v>
      </c>
      <c r="CQ2263" s="1">
        <v>2.16</v>
      </c>
      <c r="CR2263" s="1">
        <v>0.0</v>
      </c>
      <c r="CS2263" s="1">
        <v>1.646</v>
      </c>
      <c r="CT2263" s="1">
        <v>0.109</v>
      </c>
      <c r="CU2263" s="1">
        <v>219.531</v>
      </c>
      <c r="CV2263" s="1">
        <v>0.0</v>
      </c>
      <c r="CW2263" s="1">
        <v>686.352</v>
      </c>
      <c r="CX2263" s="1">
        <v>7.122</v>
      </c>
      <c r="CY2263" s="1">
        <v>0.0</v>
      </c>
      <c r="CZ2263" s="1">
        <v>2.702</v>
      </c>
      <c r="DA2263" s="1">
        <v>3082.58</v>
      </c>
      <c r="DB2263" s="1">
        <v>251.04</v>
      </c>
      <c r="DC2263" s="1">
        <v>-1.475</v>
      </c>
      <c r="DD2263" s="1">
        <v>0.049</v>
      </c>
      <c r="DE2263" s="1">
        <v>11.477</v>
      </c>
      <c r="DF2263" s="1">
        <v>327.264</v>
      </c>
      <c r="DG2263" s="1">
        <v>3.22</v>
      </c>
      <c r="DH2263" s="1">
        <v>1166.441</v>
      </c>
      <c r="DI2263" s="1">
        <v>10.617</v>
      </c>
      <c r="DJ2263" s="1">
        <v>4.593</v>
      </c>
      <c r="DK2263" s="1">
        <v>110.448</v>
      </c>
      <c r="DL2263" s="1">
        <v>0.186</v>
      </c>
      <c r="DM2263" s="1">
        <v>0.357</v>
      </c>
      <c r="DN2263" s="1">
        <v>14.229</v>
      </c>
      <c r="DO2263" s="1">
        <v>0.14</v>
      </c>
      <c r="DP2263" s="1">
        <v>36.28</v>
      </c>
      <c r="DQ2263" s="1">
        <v>0.462</v>
      </c>
      <c r="DR2263" s="1">
        <v>0.143</v>
      </c>
      <c r="DS2263" s="1">
        <v>5.553</v>
      </c>
      <c r="DT2263" s="1">
        <v>0.084</v>
      </c>
      <c r="DU2263" s="1">
        <v>1.754</v>
      </c>
      <c r="DV2263" s="1">
        <v>70.128</v>
      </c>
      <c r="DW2263" s="1">
        <v>0.69</v>
      </c>
      <c r="DX2263" s="1">
        <v>178.311</v>
      </c>
      <c r="DY2263" s="1">
        <v>2.275</v>
      </c>
      <c r="DZ2263" s="1">
        <v>0.702</v>
      </c>
    </row>
    <row r="2264">
      <c r="A2264" s="1" t="s">
        <v>312</v>
      </c>
      <c r="B2264" s="1">
        <v>2016.0</v>
      </c>
      <c r="C2264" s="1" t="s">
        <v>313</v>
      </c>
      <c r="D2264" s="1">
        <v>9810479.0</v>
      </c>
      <c r="E2264" s="1">
        <v>2.31459340288E11</v>
      </c>
      <c r="F2264" s="1">
        <v>6.844</v>
      </c>
      <c r="G2264" s="1">
        <v>0.138</v>
      </c>
      <c r="H2264" s="1">
        <v>219.981</v>
      </c>
      <c r="I2264" s="1">
        <v>2.158</v>
      </c>
      <c r="J2264" s="1">
        <v>210.999</v>
      </c>
      <c r="K2264" s="1">
        <v>2.07</v>
      </c>
      <c r="L2264" s="1">
        <v>6.493</v>
      </c>
      <c r="M2264" s="1">
        <v>0.849</v>
      </c>
      <c r="N2264" s="1">
        <v>300.188</v>
      </c>
      <c r="O2264" s="1">
        <v>-6.316</v>
      </c>
      <c r="P2264" s="1">
        <v>-1.72</v>
      </c>
      <c r="Q2264" s="1">
        <v>2599.925</v>
      </c>
      <c r="R2264" s="1">
        <v>25.507</v>
      </c>
      <c r="S2264" s="1">
        <v>573.876</v>
      </c>
      <c r="T2264" s="1">
        <v>5.63</v>
      </c>
      <c r="U2264" s="1">
        <v>-3.675</v>
      </c>
      <c r="V2264" s="1">
        <v>-0.649</v>
      </c>
      <c r="W2264" s="1">
        <v>1733.722</v>
      </c>
      <c r="X2264" s="1">
        <v>17.009</v>
      </c>
      <c r="Y2264" s="1">
        <v>17.66</v>
      </c>
      <c r="Z2264" s="1">
        <v>10.032</v>
      </c>
      <c r="AA2264" s="1">
        <v>44.59</v>
      </c>
      <c r="AB2264" s="1">
        <v>4545.14</v>
      </c>
      <c r="AC2264" s="1">
        <v>31.88</v>
      </c>
      <c r="AD2264" s="1">
        <v>14.247</v>
      </c>
      <c r="AE2264" s="1">
        <v>1.775</v>
      </c>
      <c r="AF2264" s="1">
        <v>4.455</v>
      </c>
      <c r="AG2264" s="1">
        <v>26043.051</v>
      </c>
      <c r="AH2264" s="1">
        <v>1.104</v>
      </c>
      <c r="AI2264" s="1">
        <v>2.007</v>
      </c>
      <c r="AJ2264" s="1">
        <v>3.981</v>
      </c>
      <c r="AK2264" s="1">
        <v>1282.302</v>
      </c>
      <c r="AL2264" s="1">
        <v>12.58</v>
      </c>
      <c r="AM2264" s="1">
        <v>20621.57</v>
      </c>
      <c r="AN2264" s="1">
        <v>202.307</v>
      </c>
      <c r="AO2264" s="1">
        <v>39.46</v>
      </c>
      <c r="AP2264" s="1">
        <v>79.568</v>
      </c>
      <c r="AQ2264" s="1">
        <v>7.181</v>
      </c>
      <c r="AR2264" s="1">
        <v>6.256</v>
      </c>
      <c r="AS2264" s="1">
        <v>93.362</v>
      </c>
      <c r="AT2264" s="1">
        <v>660.518</v>
      </c>
      <c r="AU2264" s="1">
        <v>6.48</v>
      </c>
      <c r="AV2264" s="1">
        <v>9516.581</v>
      </c>
      <c r="AW2264" s="1">
        <v>3.894</v>
      </c>
      <c r="AX2264" s="1">
        <v>0.689</v>
      </c>
      <c r="AY2264" s="1">
        <v>1875.072</v>
      </c>
      <c r="AZ2264" s="1">
        <v>18.395</v>
      </c>
      <c r="BA2264" s="1">
        <v>20.326</v>
      </c>
      <c r="BB2264" s="1">
        <v>36.72</v>
      </c>
      <c r="BC2264" s="1">
        <v>9.57</v>
      </c>
      <c r="BD2264" s="1">
        <v>10.684</v>
      </c>
      <c r="BE2264" s="1">
        <v>0.058</v>
      </c>
      <c r="BF2264" s="1">
        <v>0.651</v>
      </c>
      <c r="BG2264" s="1">
        <v>26.502</v>
      </c>
      <c r="BH2264" s="1">
        <v>0.26</v>
      </c>
      <c r="BI2264" s="1">
        <v>66.333</v>
      </c>
      <c r="BJ2264" s="1">
        <v>0.816</v>
      </c>
      <c r="BK2264" s="1">
        <v>0.256</v>
      </c>
      <c r="BL2264" s="1">
        <v>1.834</v>
      </c>
      <c r="BM2264" s="1">
        <v>0.385</v>
      </c>
      <c r="BN2264" s="1">
        <v>51.949</v>
      </c>
      <c r="BO2264" s="1">
        <v>1967.284</v>
      </c>
      <c r="BP2264" s="1">
        <v>19.3</v>
      </c>
      <c r="BQ2264" s="1">
        <v>5295.244</v>
      </c>
      <c r="BR2264" s="1">
        <v>60.54</v>
      </c>
      <c r="BS2264" s="1">
        <v>20.432</v>
      </c>
      <c r="BT2264" s="1">
        <v>12.71</v>
      </c>
      <c r="BU2264" s="1">
        <v>28.504</v>
      </c>
      <c r="BV2264" s="1">
        <v>1.386</v>
      </c>
      <c r="BW2264" s="1">
        <v>0.249</v>
      </c>
      <c r="BX2264" s="1">
        <v>40.336</v>
      </c>
      <c r="BY2264" s="1">
        <v>1636.006</v>
      </c>
      <c r="BZ2264" s="1">
        <v>16.05</v>
      </c>
      <c r="CA2264" s="1">
        <v>4111.57</v>
      </c>
      <c r="CB2264" s="1">
        <v>50.345</v>
      </c>
      <c r="CC2264" s="1">
        <v>15.864</v>
      </c>
      <c r="CD2264" s="1">
        <v>-0.661</v>
      </c>
      <c r="CE2264" s="1">
        <v>-0.555</v>
      </c>
      <c r="CF2264" s="1">
        <v>83.439</v>
      </c>
      <c r="CG2264" s="1">
        <v>47.908</v>
      </c>
      <c r="CH2264" s="1">
        <v>0.47</v>
      </c>
      <c r="CI2264" s="1">
        <v>8505.063</v>
      </c>
      <c r="CJ2264" s="1">
        <v>11.144</v>
      </c>
      <c r="CK2264" s="1">
        <v>1.261</v>
      </c>
      <c r="CL2264" s="1">
        <v>1282.019</v>
      </c>
      <c r="CM2264" s="1">
        <v>12.577</v>
      </c>
      <c r="CN2264" s="1">
        <v>1.474</v>
      </c>
      <c r="CO2264" s="1">
        <v>32.817</v>
      </c>
      <c r="CP2264" s="1">
        <v>6.472</v>
      </c>
      <c r="CQ2264" s="1">
        <v>2.07</v>
      </c>
      <c r="CR2264" s="1">
        <v>0.0</v>
      </c>
      <c r="CS2264" s="1">
        <v>-4.165</v>
      </c>
      <c r="CT2264" s="1">
        <v>-0.281</v>
      </c>
      <c r="CU2264" s="1">
        <v>210.999</v>
      </c>
      <c r="CV2264" s="1">
        <v>0.0</v>
      </c>
      <c r="CW2264" s="1">
        <v>659.69</v>
      </c>
      <c r="CX2264" s="1">
        <v>6.493</v>
      </c>
      <c r="CY2264" s="1">
        <v>0.0</v>
      </c>
      <c r="CZ2264" s="1">
        <v>2.545</v>
      </c>
      <c r="DA2264" s="1">
        <v>3249.586</v>
      </c>
      <c r="DB2264" s="1">
        <v>255.495</v>
      </c>
      <c r="DC2264" s="1">
        <v>3.186</v>
      </c>
      <c r="DD2264" s="1">
        <v>0.136</v>
      </c>
      <c r="DE2264" s="1">
        <v>11.612</v>
      </c>
      <c r="DF2264" s="1">
        <v>331.278</v>
      </c>
      <c r="DG2264" s="1">
        <v>3.25</v>
      </c>
      <c r="DH2264" s="1">
        <v>1183.674</v>
      </c>
      <c r="DI2264" s="1">
        <v>10.194</v>
      </c>
      <c r="DJ2264" s="1">
        <v>4.567</v>
      </c>
      <c r="DK2264" s="1">
        <v>73.05</v>
      </c>
      <c r="DL2264" s="1">
        <v>0.256</v>
      </c>
      <c r="DM2264" s="1">
        <v>0.613</v>
      </c>
      <c r="DN2264" s="1">
        <v>24.464</v>
      </c>
      <c r="DO2264" s="1">
        <v>0.24</v>
      </c>
      <c r="DP2264" s="1">
        <v>62.491</v>
      </c>
      <c r="DQ2264" s="1">
        <v>0.753</v>
      </c>
      <c r="DR2264" s="1">
        <v>0.241</v>
      </c>
      <c r="DS2264" s="1">
        <v>-1.299</v>
      </c>
      <c r="DT2264" s="1">
        <v>-0.036</v>
      </c>
      <c r="DU2264" s="1">
        <v>1.719</v>
      </c>
      <c r="DV2264" s="1">
        <v>69.314</v>
      </c>
      <c r="DW2264" s="1">
        <v>0.68</v>
      </c>
      <c r="DX2264" s="1">
        <v>175.179</v>
      </c>
      <c r="DY2264" s="1">
        <v>2.133</v>
      </c>
      <c r="DZ2264" s="1">
        <v>0.676</v>
      </c>
    </row>
    <row r="2265">
      <c r="A2265" s="1" t="s">
        <v>312</v>
      </c>
      <c r="B2265" s="1">
        <v>2017.0</v>
      </c>
      <c r="C2265" s="1" t="s">
        <v>313</v>
      </c>
      <c r="D2265" s="1">
        <v>9785561.0</v>
      </c>
      <c r="E2265" s="1">
        <v>2.4134721536E11</v>
      </c>
      <c r="F2265" s="1">
        <v>-12.169</v>
      </c>
      <c r="G2265" s="1">
        <v>-0.263</v>
      </c>
      <c r="H2265" s="1">
        <v>193.704</v>
      </c>
      <c r="I2265" s="1">
        <v>1.896</v>
      </c>
      <c r="J2265" s="1">
        <v>219.711</v>
      </c>
      <c r="K2265" s="1">
        <v>2.15</v>
      </c>
      <c r="L2265" s="1">
        <v>6.531</v>
      </c>
      <c r="M2265" s="1">
        <v>0.707</v>
      </c>
      <c r="N2265" s="1">
        <v>290.705</v>
      </c>
      <c r="O2265" s="1">
        <v>2.501</v>
      </c>
      <c r="P2265" s="1">
        <v>0.638</v>
      </c>
      <c r="Q2265" s="1">
        <v>2671.723</v>
      </c>
      <c r="R2265" s="1">
        <v>26.144</v>
      </c>
      <c r="S2265" s="1">
        <v>503.803</v>
      </c>
      <c r="T2265" s="1">
        <v>4.93</v>
      </c>
      <c r="U2265" s="1">
        <v>-12.261</v>
      </c>
      <c r="V2265" s="1">
        <v>-2.086</v>
      </c>
      <c r="W2265" s="1">
        <v>1525.016</v>
      </c>
      <c r="X2265" s="1">
        <v>14.923</v>
      </c>
      <c r="Y2265" s="1">
        <v>14.976</v>
      </c>
      <c r="Z2265" s="1">
        <v>9.753</v>
      </c>
      <c r="AA2265" s="1">
        <v>45.8</v>
      </c>
      <c r="AB2265" s="1">
        <v>4680.365</v>
      </c>
      <c r="AC2265" s="1">
        <v>32.92</v>
      </c>
      <c r="AD2265" s="1">
        <v>13.869</v>
      </c>
      <c r="AE2265" s="1">
        <v>5.401</v>
      </c>
      <c r="AF2265" s="1">
        <v>13.799</v>
      </c>
      <c r="AG2265" s="1">
        <v>27519.471</v>
      </c>
      <c r="AH2265" s="1">
        <v>1.116</v>
      </c>
      <c r="AI2265" s="1">
        <v>6.711</v>
      </c>
      <c r="AJ2265" s="1">
        <v>13.577</v>
      </c>
      <c r="AK2265" s="1">
        <v>1363.233</v>
      </c>
      <c r="AL2265" s="1">
        <v>13.34</v>
      </c>
      <c r="AM2265" s="1">
        <v>22061.564</v>
      </c>
      <c r="AN2265" s="1">
        <v>215.885</v>
      </c>
      <c r="AO2265" s="1">
        <v>40.522</v>
      </c>
      <c r="AP2265" s="1">
        <v>80.533</v>
      </c>
      <c r="AQ2265" s="1">
        <v>6.404</v>
      </c>
      <c r="AR2265" s="1">
        <v>5.979</v>
      </c>
      <c r="AS2265" s="1">
        <v>99.341</v>
      </c>
      <c r="AT2265" s="1">
        <v>804.246</v>
      </c>
      <c r="AU2265" s="1">
        <v>7.87</v>
      </c>
      <c r="AV2265" s="1">
        <v>10151.834</v>
      </c>
      <c r="BA2265" s="1">
        <v>23.906</v>
      </c>
      <c r="BB2265" s="1">
        <v>37.058</v>
      </c>
      <c r="BC2265" s="1">
        <v>9.57</v>
      </c>
      <c r="BD2265" s="1">
        <v>-15.058</v>
      </c>
      <c r="BE2265" s="1">
        <v>-0.101</v>
      </c>
      <c r="BF2265" s="1">
        <v>0.55</v>
      </c>
      <c r="BG2265" s="1">
        <v>22.482</v>
      </c>
      <c r="BH2265" s="1">
        <v>0.22</v>
      </c>
      <c r="BI2265" s="1">
        <v>56.205</v>
      </c>
      <c r="BJ2265" s="1">
        <v>0.668</v>
      </c>
      <c r="BK2265" s="1">
        <v>0.205</v>
      </c>
      <c r="BL2265" s="1">
        <v>0.014</v>
      </c>
      <c r="BM2265" s="1">
        <v>0.236</v>
      </c>
      <c r="BN2265" s="1">
        <v>52.185</v>
      </c>
      <c r="BO2265" s="1">
        <v>2000.907</v>
      </c>
      <c r="BP2265" s="1">
        <v>19.58</v>
      </c>
      <c r="BQ2265" s="1">
        <v>5332.869</v>
      </c>
      <c r="BR2265" s="1">
        <v>59.478</v>
      </c>
      <c r="BS2265" s="1">
        <v>19.467</v>
      </c>
      <c r="BT2265" s="1">
        <v>12.88</v>
      </c>
      <c r="BU2265" s="1">
        <v>28.122</v>
      </c>
      <c r="BV2265" s="1">
        <v>0.272</v>
      </c>
      <c r="BW2265" s="1">
        <v>-0.092</v>
      </c>
      <c r="BX2265" s="1">
        <v>40.244</v>
      </c>
      <c r="BY2265" s="1">
        <v>1645.281</v>
      </c>
      <c r="BZ2265" s="1">
        <v>16.1</v>
      </c>
      <c r="CA2265" s="1">
        <v>4112.589</v>
      </c>
      <c r="CB2265" s="1">
        <v>48.906</v>
      </c>
      <c r="CC2265" s="1">
        <v>15.012</v>
      </c>
      <c r="CD2265" s="1">
        <v>8.342</v>
      </c>
      <c r="CE2265" s="1">
        <v>6.96</v>
      </c>
      <c r="CF2265" s="1">
        <v>90.399</v>
      </c>
      <c r="CG2265" s="1">
        <v>55.183</v>
      </c>
      <c r="CH2265" s="1">
        <v>0.54</v>
      </c>
      <c r="CI2265" s="1">
        <v>9238.008</v>
      </c>
      <c r="CN2265" s="1">
        <v>1.64</v>
      </c>
      <c r="CO2265" s="1">
        <v>33.722</v>
      </c>
      <c r="CP2265" s="1">
        <v>6.728</v>
      </c>
      <c r="CQ2265" s="1">
        <v>2.15</v>
      </c>
      <c r="CR2265" s="1">
        <v>0.0</v>
      </c>
      <c r="CS2265" s="1">
        <v>3.959</v>
      </c>
      <c r="CT2265" s="1">
        <v>0.256</v>
      </c>
      <c r="CU2265" s="1">
        <v>219.711</v>
      </c>
      <c r="CV2265" s="1">
        <v>0.0</v>
      </c>
      <c r="CW2265" s="1">
        <v>687.556</v>
      </c>
      <c r="CX2265" s="1">
        <v>6.531</v>
      </c>
      <c r="CY2265" s="1">
        <v>0.0</v>
      </c>
      <c r="CZ2265" s="1">
        <v>2.51</v>
      </c>
      <c r="DA2265" s="1">
        <v>3364.14</v>
      </c>
      <c r="DB2265" s="1">
        <v>269.293</v>
      </c>
      <c r="DC2265" s="1">
        <v>-0.75</v>
      </c>
      <c r="DD2265" s="1">
        <v>0.329</v>
      </c>
      <c r="DE2265" s="1">
        <v>11.941</v>
      </c>
      <c r="DF2265" s="1">
        <v>355.626</v>
      </c>
      <c r="DG2265" s="1">
        <v>3.48</v>
      </c>
      <c r="DH2265" s="1">
        <v>1220.28</v>
      </c>
      <c r="DI2265" s="1">
        <v>10.571</v>
      </c>
      <c r="DJ2265" s="1">
        <v>4.454</v>
      </c>
      <c r="DK2265" s="1">
        <v>43.033</v>
      </c>
      <c r="DL2265" s="1">
        <v>0.259</v>
      </c>
      <c r="DM2265" s="1">
        <v>0.873</v>
      </c>
      <c r="DN2265" s="1">
        <v>35.767</v>
      </c>
      <c r="DO2265" s="1">
        <v>0.35</v>
      </c>
      <c r="DP2265" s="1">
        <v>89.162</v>
      </c>
      <c r="DQ2265" s="1">
        <v>1.063</v>
      </c>
      <c r="DR2265" s="1">
        <v>0.325</v>
      </c>
      <c r="DS2265" s="1">
        <v>10.819</v>
      </c>
      <c r="DT2265" s="1">
        <v>0.176</v>
      </c>
      <c r="DU2265" s="1">
        <v>1.895</v>
      </c>
      <c r="DV2265" s="1">
        <v>77.665</v>
      </c>
      <c r="DW2265" s="1">
        <v>0.76</v>
      </c>
      <c r="DX2265" s="1">
        <v>193.653</v>
      </c>
      <c r="DY2265" s="1">
        <v>2.309</v>
      </c>
      <c r="DZ2265" s="1">
        <v>0.707</v>
      </c>
    </row>
    <row r="2266">
      <c r="A2266" s="1" t="s">
        <v>312</v>
      </c>
      <c r="B2266" s="1">
        <v>2018.0</v>
      </c>
      <c r="C2266" s="1" t="s">
        <v>313</v>
      </c>
      <c r="D2266" s="1">
        <v>9774342.0</v>
      </c>
      <c r="E2266" s="1">
        <v>2.54289117184E11</v>
      </c>
      <c r="F2266" s="1">
        <v>17.632</v>
      </c>
      <c r="G2266" s="1">
        <v>0.334</v>
      </c>
      <c r="H2266" s="1">
        <v>228.12</v>
      </c>
      <c r="I2266" s="1">
        <v>2.23</v>
      </c>
      <c r="J2266" s="1">
        <v>235.31</v>
      </c>
      <c r="K2266" s="1">
        <v>2.3</v>
      </c>
      <c r="L2266" s="1">
        <v>7.176</v>
      </c>
      <c r="M2266" s="1">
        <v>0.826</v>
      </c>
      <c r="N2266" s="1">
        <v>284.555</v>
      </c>
      <c r="O2266" s="1">
        <v>-5.53</v>
      </c>
      <c r="P2266" s="1">
        <v>-1.446</v>
      </c>
      <c r="Q2266" s="1">
        <v>2526.867</v>
      </c>
      <c r="R2266" s="1">
        <v>24.698</v>
      </c>
      <c r="S2266" s="1">
        <v>477.782</v>
      </c>
      <c r="T2266" s="1">
        <v>4.67</v>
      </c>
      <c r="U2266" s="1">
        <v>-11.072</v>
      </c>
      <c r="V2266" s="1">
        <v>-1.652</v>
      </c>
      <c r="W2266" s="1">
        <v>1357.721</v>
      </c>
      <c r="X2266" s="1">
        <v>13.271</v>
      </c>
      <c r="Y2266" s="1">
        <v>14.571</v>
      </c>
      <c r="Z2266" s="1">
        <v>9.147</v>
      </c>
      <c r="AA2266" s="1">
        <v>46.4</v>
      </c>
      <c r="AB2266" s="1">
        <v>4747.123</v>
      </c>
      <c r="AC2266" s="1">
        <v>32.05</v>
      </c>
      <c r="AD2266" s="1">
        <v>13.38</v>
      </c>
      <c r="AE2266" s="1">
        <v>0.709</v>
      </c>
      <c r="AF2266" s="1">
        <v>1.909</v>
      </c>
      <c r="AG2266" s="1">
        <v>27746.377</v>
      </c>
      <c r="AH2266" s="1">
        <v>1.067</v>
      </c>
      <c r="AI2266" s="1">
        <v>0.893</v>
      </c>
      <c r="AJ2266" s="1">
        <v>1.927</v>
      </c>
      <c r="AK2266" s="1">
        <v>1283.974</v>
      </c>
      <c r="AL2266" s="1">
        <v>12.55</v>
      </c>
      <c r="AM2266" s="1">
        <v>22284.08</v>
      </c>
      <c r="AN2266" s="1">
        <v>217.812</v>
      </c>
      <c r="AO2266" s="1">
        <v>39.158</v>
      </c>
      <c r="AP2266" s="1">
        <v>80.666</v>
      </c>
      <c r="AQ2266" s="1">
        <v>-3.138</v>
      </c>
      <c r="AR2266" s="1">
        <v>-3.117</v>
      </c>
      <c r="AS2266" s="1">
        <v>96.224</v>
      </c>
      <c r="AT2266" s="1">
        <v>744.807</v>
      </c>
      <c r="AU2266" s="1">
        <v>7.28</v>
      </c>
      <c r="AV2266" s="1">
        <v>9844.567</v>
      </c>
      <c r="BA2266" s="1">
        <v>22.715</v>
      </c>
      <c r="BB2266" s="1">
        <v>35.636</v>
      </c>
      <c r="BC2266" s="1">
        <v>9.12</v>
      </c>
      <c r="BD2266" s="1">
        <v>0.909</v>
      </c>
      <c r="BE2266" s="1">
        <v>0.002</v>
      </c>
      <c r="BF2266" s="1">
        <v>0.552</v>
      </c>
      <c r="BG2266" s="1">
        <v>22.508</v>
      </c>
      <c r="BH2266" s="1">
        <v>0.22</v>
      </c>
      <c r="BI2266" s="1">
        <v>56.499</v>
      </c>
      <c r="BJ2266" s="1">
        <v>0.686</v>
      </c>
      <c r="BK2266" s="1">
        <v>0.205</v>
      </c>
      <c r="BL2266" s="1">
        <v>1.19</v>
      </c>
      <c r="BM2266" s="1">
        <v>0.021</v>
      </c>
      <c r="BN2266" s="1">
        <v>52.206</v>
      </c>
      <c r="BO2266" s="1">
        <v>1995.019</v>
      </c>
      <c r="BP2266" s="1">
        <v>19.5</v>
      </c>
      <c r="BQ2266" s="1">
        <v>5341.117</v>
      </c>
      <c r="BR2266" s="1">
        <v>60.842</v>
      </c>
      <c r="BS2266" s="1">
        <v>19.334</v>
      </c>
      <c r="BT2266" s="1">
        <v>14.35</v>
      </c>
      <c r="BU2266" s="1">
        <v>30.927</v>
      </c>
      <c r="BV2266" s="1">
        <v>-2.265</v>
      </c>
      <c r="BW2266" s="1">
        <v>-1.107</v>
      </c>
      <c r="BX2266" s="1">
        <v>39.137</v>
      </c>
      <c r="BY2266" s="1">
        <v>1609.315</v>
      </c>
      <c r="BZ2266" s="1">
        <v>15.73</v>
      </c>
      <c r="CA2266" s="1">
        <v>4004.036</v>
      </c>
      <c r="CB2266" s="1">
        <v>49.08</v>
      </c>
      <c r="CC2266" s="1">
        <v>14.494</v>
      </c>
      <c r="CD2266" s="1">
        <v>7.18</v>
      </c>
      <c r="CE2266" s="1">
        <v>6.49</v>
      </c>
      <c r="CF2266" s="1">
        <v>96.89</v>
      </c>
      <c r="CG2266" s="1">
        <v>61.385</v>
      </c>
      <c r="CH2266" s="1">
        <v>0.6</v>
      </c>
      <c r="CI2266" s="1">
        <v>9912.646</v>
      </c>
      <c r="CN2266" s="1">
        <v>1.872</v>
      </c>
      <c r="CO2266" s="1">
        <v>35.883</v>
      </c>
      <c r="CP2266" s="1">
        <v>7.213</v>
      </c>
      <c r="CQ2266" s="1">
        <v>2.31</v>
      </c>
      <c r="CR2266" s="1">
        <v>0.01</v>
      </c>
      <c r="CS2266" s="1">
        <v>7.199</v>
      </c>
      <c r="CT2266" s="1">
        <v>0.484</v>
      </c>
      <c r="CU2266" s="1">
        <v>236.333</v>
      </c>
      <c r="CV2266" s="1">
        <v>1.023</v>
      </c>
      <c r="CW2266" s="1">
        <v>737.901</v>
      </c>
      <c r="CX2266" s="1">
        <v>7.207</v>
      </c>
      <c r="CY2266" s="1">
        <v>0.031</v>
      </c>
      <c r="CZ2266" s="1">
        <v>2.671</v>
      </c>
      <c r="DA2266" s="1">
        <v>3278.993</v>
      </c>
      <c r="DB2266" s="1">
        <v>271.203</v>
      </c>
      <c r="DC2266" s="1">
        <v>11.538</v>
      </c>
      <c r="DD2266" s="1">
        <v>1.128</v>
      </c>
      <c r="DE2266" s="1">
        <v>13.069</v>
      </c>
      <c r="DF2266" s="1">
        <v>385.704</v>
      </c>
      <c r="DG2266" s="1">
        <v>3.77</v>
      </c>
      <c r="DH2266" s="1">
        <v>1337.081</v>
      </c>
      <c r="DI2266" s="1">
        <v>11.763</v>
      </c>
      <c r="DJ2266" s="1">
        <v>4.84</v>
      </c>
      <c r="DK2266" s="1">
        <v>80.229</v>
      </c>
      <c r="DL2266" s="1">
        <v>0.692</v>
      </c>
      <c r="DM2266" s="1">
        <v>1.565</v>
      </c>
      <c r="DN2266" s="1">
        <v>64.454</v>
      </c>
      <c r="DO2266" s="1">
        <v>0.63</v>
      </c>
      <c r="DP2266" s="1">
        <v>160.08</v>
      </c>
      <c r="DQ2266" s="1">
        <v>1.966</v>
      </c>
      <c r="DR2266" s="1">
        <v>0.579</v>
      </c>
      <c r="DS2266" s="1">
        <v>-19.921</v>
      </c>
      <c r="DT2266" s="1">
        <v>-0.385</v>
      </c>
      <c r="DU2266" s="1">
        <v>1.51</v>
      </c>
      <c r="DV2266" s="1">
        <v>62.408</v>
      </c>
      <c r="DW2266" s="1">
        <v>0.61</v>
      </c>
      <c r="DX2266" s="1">
        <v>154.481</v>
      </c>
      <c r="DY2266" s="1">
        <v>1.903</v>
      </c>
      <c r="DZ2266" s="1">
        <v>0.559</v>
      </c>
    </row>
    <row r="2267">
      <c r="A2267" s="1" t="s">
        <v>312</v>
      </c>
      <c r="B2267" s="1">
        <v>2019.0</v>
      </c>
      <c r="C2267" s="1" t="s">
        <v>313</v>
      </c>
      <c r="D2267" s="1">
        <v>9770300.0</v>
      </c>
      <c r="E2267" s="1">
        <v>2.66658316288E11</v>
      </c>
      <c r="F2267" s="1">
        <v>4.704</v>
      </c>
      <c r="G2267" s="1">
        <v>0.105</v>
      </c>
      <c r="H2267" s="1">
        <v>238.95</v>
      </c>
      <c r="I2267" s="1">
        <v>2.335</v>
      </c>
      <c r="J2267" s="1">
        <v>228.243</v>
      </c>
      <c r="K2267" s="1">
        <v>2.23</v>
      </c>
      <c r="L2267" s="1">
        <v>6.505</v>
      </c>
      <c r="M2267" s="1">
        <v>0.854</v>
      </c>
      <c r="N2267" s="1">
        <v>266.044</v>
      </c>
      <c r="O2267" s="1">
        <v>-13.408</v>
      </c>
      <c r="P2267" s="1">
        <v>-3.311</v>
      </c>
      <c r="Q2267" s="1">
        <v>2188.98</v>
      </c>
      <c r="R2267" s="1">
        <v>21.387</v>
      </c>
      <c r="S2267" s="1">
        <v>412.475</v>
      </c>
      <c r="T2267" s="1">
        <v>4.03</v>
      </c>
      <c r="U2267" s="1">
        <v>-12.935</v>
      </c>
      <c r="V2267" s="1">
        <v>-1.717</v>
      </c>
      <c r="W2267" s="1">
        <v>1182.595</v>
      </c>
      <c r="X2267" s="1">
        <v>11.554</v>
      </c>
      <c r="Y2267" s="1">
        <v>11.756</v>
      </c>
      <c r="Z2267" s="1">
        <v>7.82</v>
      </c>
      <c r="AA2267" s="1">
        <v>46.86</v>
      </c>
      <c r="AB2267" s="1">
        <v>4796.168</v>
      </c>
      <c r="AC2267" s="1">
        <v>34.28</v>
      </c>
      <c r="AD2267" s="1">
        <v>14.219</v>
      </c>
      <c r="AE2267" s="1">
        <v>1.361</v>
      </c>
      <c r="AF2267" s="1">
        <v>3.69</v>
      </c>
      <c r="AG2267" s="1">
        <v>28135.521</v>
      </c>
      <c r="AH2267" s="1">
        <v>1.031</v>
      </c>
      <c r="AI2267" s="1">
        <v>-0.025</v>
      </c>
      <c r="AJ2267" s="1">
        <v>-0.054</v>
      </c>
      <c r="AK2267" s="1">
        <v>1360.245</v>
      </c>
      <c r="AL2267" s="1">
        <v>13.29</v>
      </c>
      <c r="AM2267" s="1">
        <v>22287.789</v>
      </c>
      <c r="AN2267" s="1">
        <v>217.758</v>
      </c>
      <c r="AO2267" s="1">
        <v>38.769</v>
      </c>
      <c r="AP2267" s="1">
        <v>79.626</v>
      </c>
      <c r="AQ2267" s="1">
        <v>2.303</v>
      </c>
      <c r="AR2267" s="1">
        <v>2.216</v>
      </c>
      <c r="AS2267" s="1">
        <v>98.44</v>
      </c>
      <c r="AT2267" s="1">
        <v>890.454</v>
      </c>
      <c r="AU2267" s="1">
        <v>8.7</v>
      </c>
      <c r="AV2267" s="1">
        <v>10075.433</v>
      </c>
      <c r="BA2267" s="1">
        <v>25.379</v>
      </c>
      <c r="BB2267" s="1">
        <v>35.996</v>
      </c>
      <c r="BC2267" s="1">
        <v>9.12</v>
      </c>
      <c r="BD2267" s="1">
        <v>-1.351</v>
      </c>
      <c r="BE2267" s="1">
        <v>-0.01</v>
      </c>
      <c r="BF2267" s="1">
        <v>0.542</v>
      </c>
      <c r="BG2267" s="1">
        <v>22.517</v>
      </c>
      <c r="BH2267" s="1">
        <v>0.22</v>
      </c>
      <c r="BI2267" s="1">
        <v>55.482</v>
      </c>
      <c r="BJ2267" s="1">
        <v>0.642</v>
      </c>
      <c r="BK2267" s="1">
        <v>0.198</v>
      </c>
      <c r="BL2267" s="1">
        <v>7.289</v>
      </c>
      <c r="BM2267" s="1">
        <v>3.513</v>
      </c>
      <c r="BN2267" s="1">
        <v>55.719</v>
      </c>
      <c r="BO2267" s="1">
        <v>2148.347</v>
      </c>
      <c r="BP2267" s="1">
        <v>20.99</v>
      </c>
      <c r="BQ2267" s="1">
        <v>5702.9</v>
      </c>
      <c r="BR2267" s="1">
        <v>61.231</v>
      </c>
      <c r="BS2267" s="1">
        <v>20.374</v>
      </c>
      <c r="BT2267" s="1">
        <v>12.58</v>
      </c>
      <c r="BU2267" s="1">
        <v>26.846</v>
      </c>
      <c r="BV2267" s="1">
        <v>3.528</v>
      </c>
      <c r="BW2267" s="1">
        <v>1.18</v>
      </c>
      <c r="BX2267" s="1">
        <v>40.317</v>
      </c>
      <c r="BY2267" s="1">
        <v>1667.298</v>
      </c>
      <c r="BZ2267" s="1">
        <v>16.29</v>
      </c>
      <c r="CA2267" s="1">
        <v>4126.468</v>
      </c>
      <c r="CB2267" s="1">
        <v>47.52</v>
      </c>
      <c r="CC2267" s="1">
        <v>14.742</v>
      </c>
      <c r="CD2267" s="1">
        <v>1.075</v>
      </c>
      <c r="CE2267" s="1">
        <v>1.042</v>
      </c>
      <c r="CF2267" s="1">
        <v>97.931</v>
      </c>
      <c r="CG2267" s="1">
        <v>57.317</v>
      </c>
      <c r="CH2267" s="1">
        <v>0.56</v>
      </c>
      <c r="CI2267" s="1">
        <v>10023.376</v>
      </c>
      <c r="CN2267" s="1">
        <v>1.634</v>
      </c>
      <c r="CO2267" s="1">
        <v>35.81</v>
      </c>
      <c r="CP2267" s="1">
        <v>7.016</v>
      </c>
      <c r="CQ2267" s="1">
        <v>2.25</v>
      </c>
      <c r="CR2267" s="1">
        <v>0.02</v>
      </c>
      <c r="CS2267" s="1">
        <v>-2.73</v>
      </c>
      <c r="CT2267" s="1">
        <v>-0.197</v>
      </c>
      <c r="CU2267" s="1">
        <v>230.29</v>
      </c>
      <c r="CV2267" s="1">
        <v>2.047</v>
      </c>
      <c r="CW2267" s="1">
        <v>718.056</v>
      </c>
      <c r="CX2267" s="1">
        <v>6.564</v>
      </c>
      <c r="CY2267" s="1">
        <v>0.058</v>
      </c>
      <c r="CZ2267" s="1">
        <v>2.565</v>
      </c>
      <c r="DA2267" s="1">
        <v>3508.592</v>
      </c>
      <c r="DB2267" s="1">
        <v>274.892</v>
      </c>
      <c r="DC2267" s="1">
        <v>17.16</v>
      </c>
      <c r="DD2267" s="1">
        <v>2.333</v>
      </c>
      <c r="DE2267" s="1">
        <v>15.402</v>
      </c>
      <c r="DF2267" s="1">
        <v>481.05</v>
      </c>
      <c r="DG2267" s="1">
        <v>4.7</v>
      </c>
      <c r="DH2267" s="1">
        <v>1576.432</v>
      </c>
      <c r="DI2267" s="1">
        <v>13.711</v>
      </c>
      <c r="DJ2267" s="1">
        <v>5.632</v>
      </c>
      <c r="DK2267" s="1">
        <v>137.997</v>
      </c>
      <c r="DL2267" s="1">
        <v>2.141</v>
      </c>
      <c r="DM2267" s="1">
        <v>3.705</v>
      </c>
      <c r="DN2267" s="1">
        <v>153.527</v>
      </c>
      <c r="DO2267" s="1">
        <v>1.5</v>
      </c>
      <c r="DP2267" s="1">
        <v>379.256</v>
      </c>
      <c r="DQ2267" s="1">
        <v>4.376</v>
      </c>
      <c r="DR2267" s="1">
        <v>1.355</v>
      </c>
      <c r="DS2267" s="1">
        <v>20.099</v>
      </c>
      <c r="DT2267" s="1">
        <v>0.295</v>
      </c>
      <c r="DU2267" s="1">
        <v>1.804</v>
      </c>
      <c r="DV2267" s="1">
        <v>74.716</v>
      </c>
      <c r="DW2267" s="1">
        <v>0.73</v>
      </c>
      <c r="DX2267" s="1">
        <v>184.688</v>
      </c>
      <c r="DY2267" s="1">
        <v>2.13</v>
      </c>
      <c r="DZ2267" s="1">
        <v>0.66</v>
      </c>
    </row>
    <row r="2268">
      <c r="A2268" s="1" t="s">
        <v>312</v>
      </c>
      <c r="B2268" s="1">
        <v>2020.0</v>
      </c>
      <c r="C2268" s="1" t="s">
        <v>313</v>
      </c>
      <c r="D2268" s="1">
        <v>9749421.0</v>
      </c>
      <c r="E2268" s="1">
        <v>2.54563876864E11</v>
      </c>
      <c r="F2268" s="1">
        <v>38.062</v>
      </c>
      <c r="G2268" s="1">
        <v>0.889</v>
      </c>
      <c r="H2268" s="1">
        <v>330.607</v>
      </c>
      <c r="I2268" s="1">
        <v>3.223</v>
      </c>
      <c r="J2268" s="1">
        <v>220.526</v>
      </c>
      <c r="K2268" s="1">
        <v>2.15</v>
      </c>
      <c r="L2268" s="1">
        <v>6.157</v>
      </c>
      <c r="M2268" s="1">
        <v>1.199</v>
      </c>
      <c r="N2268" s="1">
        <v>257.446</v>
      </c>
      <c r="O2268" s="1">
        <v>-8.379</v>
      </c>
      <c r="P2268" s="1">
        <v>-1.792</v>
      </c>
      <c r="Q2268" s="1">
        <v>2009.862</v>
      </c>
      <c r="R2268" s="1">
        <v>19.595</v>
      </c>
      <c r="S2268" s="1">
        <v>380.535</v>
      </c>
      <c r="T2268" s="1">
        <v>3.71</v>
      </c>
      <c r="U2268" s="1">
        <v>-6.127</v>
      </c>
      <c r="V2268" s="1">
        <v>-0.708</v>
      </c>
      <c r="W2268" s="1">
        <v>1112.513</v>
      </c>
      <c r="X2268" s="1">
        <v>10.846</v>
      </c>
      <c r="Y2268" s="1">
        <v>10.624</v>
      </c>
      <c r="Z2268" s="1">
        <v>7.289</v>
      </c>
      <c r="AA2268" s="1">
        <v>46.6</v>
      </c>
      <c r="AB2268" s="1">
        <v>4779.771</v>
      </c>
      <c r="AC2268" s="1">
        <v>34.92</v>
      </c>
      <c r="AD2268" s="1">
        <v>14.815</v>
      </c>
      <c r="AE2268" s="1">
        <v>-1.661</v>
      </c>
      <c r="AF2268" s="1">
        <v>-4.565</v>
      </c>
      <c r="AG2268" s="1">
        <v>27727.523</v>
      </c>
      <c r="AH2268" s="1">
        <v>1.062</v>
      </c>
      <c r="AI2268" s="1">
        <v>-3.148</v>
      </c>
      <c r="AJ2268" s="1">
        <v>-6.854</v>
      </c>
      <c r="AK2268" s="1">
        <v>1368.286</v>
      </c>
      <c r="AL2268" s="1">
        <v>13.34</v>
      </c>
      <c r="AM2268" s="1">
        <v>21632.467</v>
      </c>
      <c r="AN2268" s="1">
        <v>210.904</v>
      </c>
      <c r="AO2268" s="1">
        <v>38.202</v>
      </c>
      <c r="AP2268" s="1">
        <v>78.448</v>
      </c>
      <c r="AQ2268" s="1">
        <v>3.545</v>
      </c>
      <c r="AR2268" s="1">
        <v>3.49</v>
      </c>
      <c r="AS2268" s="1">
        <v>101.93</v>
      </c>
      <c r="AT2268" s="1">
        <v>932.363</v>
      </c>
      <c r="AU2268" s="1">
        <v>9.09</v>
      </c>
      <c r="AV2268" s="1">
        <v>10454.951</v>
      </c>
      <c r="BA2268" s="1">
        <v>26.031</v>
      </c>
      <c r="BB2268" s="1">
        <v>37.914</v>
      </c>
      <c r="BC2268" s="1">
        <v>8.99</v>
      </c>
      <c r="BD2268" s="1">
        <v>11.416</v>
      </c>
      <c r="BE2268" s="1">
        <v>0.06</v>
      </c>
      <c r="BF2268" s="1">
        <v>0.602</v>
      </c>
      <c r="BG2268" s="1">
        <v>24.617</v>
      </c>
      <c r="BH2268" s="1">
        <v>0.24</v>
      </c>
      <c r="BI2268" s="1">
        <v>61.795</v>
      </c>
      <c r="BJ2268" s="1">
        <v>0.687</v>
      </c>
      <c r="BK2268" s="1">
        <v>0.224</v>
      </c>
      <c r="BL2268" s="1">
        <v>6.411</v>
      </c>
      <c r="BM2268" s="1">
        <v>2.222</v>
      </c>
      <c r="BN2268" s="1">
        <v>57.941</v>
      </c>
      <c r="BO2268" s="1">
        <v>2213.465</v>
      </c>
      <c r="BP2268" s="1">
        <v>21.58</v>
      </c>
      <c r="BQ2268" s="1">
        <v>5943.013</v>
      </c>
      <c r="BR2268" s="1">
        <v>61.798</v>
      </c>
      <c r="BS2268" s="1">
        <v>21.552</v>
      </c>
      <c r="BT2268" s="1">
        <v>11.68</v>
      </c>
      <c r="BU2268" s="1">
        <v>25.064</v>
      </c>
      <c r="BV2268" s="1">
        <v>-1.43</v>
      </c>
      <c r="BW2268" s="1">
        <v>-0.675</v>
      </c>
      <c r="BX2268" s="1">
        <v>39.642</v>
      </c>
      <c r="BY2268" s="1">
        <v>1647.277</v>
      </c>
      <c r="BZ2268" s="1">
        <v>16.06</v>
      </c>
      <c r="CA2268" s="1">
        <v>4066.085</v>
      </c>
      <c r="CB2268" s="1">
        <v>45.991</v>
      </c>
      <c r="CC2268" s="1">
        <v>14.745</v>
      </c>
      <c r="CD2268" s="1">
        <v>-8.733</v>
      </c>
      <c r="CE2268" s="1">
        <v>-8.552</v>
      </c>
      <c r="CF2268" s="1">
        <v>89.379</v>
      </c>
      <c r="CG2268" s="1">
        <v>55.388</v>
      </c>
      <c r="CH2268" s="1">
        <v>0.54</v>
      </c>
      <c r="CI2268" s="1">
        <v>9167.654</v>
      </c>
      <c r="CN2268" s="1">
        <v>1.546</v>
      </c>
      <c r="CO2268" s="1">
        <v>33.246</v>
      </c>
      <c r="CP2268" s="1">
        <v>6.784</v>
      </c>
      <c r="CQ2268" s="1">
        <v>2.17</v>
      </c>
      <c r="CR2268" s="1">
        <v>0.02</v>
      </c>
      <c r="CS2268" s="1">
        <v>-3.296</v>
      </c>
      <c r="CT2268" s="1">
        <v>-0.231</v>
      </c>
      <c r="CU2268" s="1">
        <v>222.577</v>
      </c>
      <c r="CV2268" s="1">
        <v>2.051</v>
      </c>
      <c r="CW2268" s="1">
        <v>695.875</v>
      </c>
      <c r="CX2268" s="1">
        <v>6.214</v>
      </c>
      <c r="CY2268" s="1">
        <v>0.057</v>
      </c>
      <c r="CZ2268" s="1">
        <v>2.524</v>
      </c>
      <c r="DA2268" s="1">
        <v>3581.751</v>
      </c>
      <c r="DB2268" s="1">
        <v>270.327</v>
      </c>
      <c r="DC2268" s="1">
        <v>24.594</v>
      </c>
      <c r="DD2268" s="1">
        <v>2.897</v>
      </c>
      <c r="DE2268" s="1">
        <v>18.299</v>
      </c>
      <c r="DF2268" s="1">
        <v>566.187</v>
      </c>
      <c r="DG2268" s="1">
        <v>5.52</v>
      </c>
      <c r="DH2268" s="1">
        <v>1876.927</v>
      </c>
      <c r="DI2268" s="1">
        <v>15.808</v>
      </c>
      <c r="DJ2268" s="1">
        <v>6.807</v>
      </c>
      <c r="DK2268" s="1">
        <v>64.262</v>
      </c>
      <c r="DL2268" s="1">
        <v>2.366</v>
      </c>
      <c r="DM2268" s="1">
        <v>6.072</v>
      </c>
      <c r="DN2268" s="1">
        <v>252.323</v>
      </c>
      <c r="DO2268" s="1">
        <v>2.46</v>
      </c>
      <c r="DP2268" s="1">
        <v>622.766</v>
      </c>
      <c r="DQ2268" s="1">
        <v>7.045</v>
      </c>
      <c r="DR2268" s="1">
        <v>2.258</v>
      </c>
      <c r="DS2268" s="1">
        <v>-10.151</v>
      </c>
      <c r="DT2268" s="1">
        <v>-0.187</v>
      </c>
      <c r="DU2268" s="1">
        <v>1.617</v>
      </c>
      <c r="DV2268" s="1">
        <v>66.671</v>
      </c>
      <c r="DW2268" s="1">
        <v>0.65</v>
      </c>
      <c r="DX2268" s="1">
        <v>165.885</v>
      </c>
      <c r="DY2268" s="1">
        <v>1.861</v>
      </c>
      <c r="DZ2268" s="1">
        <v>0.602</v>
      </c>
    </row>
    <row r="2269">
      <c r="A2269" s="1" t="s">
        <v>312</v>
      </c>
      <c r="B2269" s="1">
        <v>2021.0</v>
      </c>
      <c r="C2269" s="1" t="s">
        <v>313</v>
      </c>
      <c r="D2269" s="1">
        <v>9707794.0</v>
      </c>
      <c r="E2269" s="1">
        <v>2.7289247744E11</v>
      </c>
      <c r="F2269" s="1">
        <v>2.111</v>
      </c>
      <c r="G2269" s="1">
        <v>0.068</v>
      </c>
      <c r="H2269" s="1">
        <v>339.035</v>
      </c>
      <c r="I2269" s="1">
        <v>3.291</v>
      </c>
      <c r="J2269" s="1">
        <v>229.712</v>
      </c>
      <c r="K2269" s="1">
        <v>2.23</v>
      </c>
      <c r="L2269" s="1">
        <v>6.177</v>
      </c>
      <c r="M2269" s="1">
        <v>1.166</v>
      </c>
      <c r="N2269" s="1">
        <v>238.504</v>
      </c>
      <c r="O2269" s="1">
        <v>-18.662</v>
      </c>
      <c r="P2269" s="1">
        <v>-3.657</v>
      </c>
      <c r="Q2269" s="1">
        <v>1641.79</v>
      </c>
      <c r="R2269" s="1">
        <v>15.938</v>
      </c>
      <c r="S2269" s="1">
        <v>310.06</v>
      </c>
      <c r="T2269" s="1">
        <v>3.01</v>
      </c>
      <c r="U2269" s="1">
        <v>-17.107</v>
      </c>
      <c r="V2269" s="1">
        <v>-1.855</v>
      </c>
      <c r="W2269" s="1">
        <v>926.15</v>
      </c>
      <c r="X2269" s="1">
        <v>8.991</v>
      </c>
      <c r="Y2269" s="1">
        <v>8.338</v>
      </c>
      <c r="Z2269" s="1">
        <v>5.645</v>
      </c>
      <c r="AA2269" s="1">
        <v>48.85</v>
      </c>
      <c r="AB2269" s="1">
        <v>5032.039</v>
      </c>
      <c r="AC2269" s="1">
        <v>36.1</v>
      </c>
      <c r="AD2269" s="1">
        <v>14.596</v>
      </c>
      <c r="AE2269" s="1">
        <v>5.042</v>
      </c>
      <c r="AF2269" s="1">
        <v>13.631</v>
      </c>
      <c r="AG2269" s="1">
        <v>29250.553</v>
      </c>
      <c r="AH2269" s="1">
        <v>1.041</v>
      </c>
      <c r="AI2269" s="1">
        <v>4.853</v>
      </c>
      <c r="AJ2269" s="1">
        <v>10.236</v>
      </c>
      <c r="AK2269" s="1">
        <v>1359.732</v>
      </c>
      <c r="AL2269" s="1">
        <v>13.2</v>
      </c>
      <c r="AM2269" s="1">
        <v>22779.621</v>
      </c>
      <c r="AN2269" s="1">
        <v>221.14</v>
      </c>
      <c r="AO2269" s="1">
        <v>36.565</v>
      </c>
      <c r="AP2269" s="1">
        <v>78.326</v>
      </c>
      <c r="AQ2269" s="1">
        <v>6.057</v>
      </c>
      <c r="AR2269" s="1">
        <v>6.174</v>
      </c>
      <c r="AS2269" s="1">
        <v>108.104</v>
      </c>
      <c r="AT2269" s="1">
        <v>994.047</v>
      </c>
      <c r="AU2269" s="1">
        <v>9.65</v>
      </c>
      <c r="AV2269" s="1">
        <v>11135.795</v>
      </c>
      <c r="BA2269" s="1">
        <v>26.731</v>
      </c>
      <c r="BB2269" s="1">
        <v>38.29</v>
      </c>
      <c r="BC2269" s="1">
        <v>8.61</v>
      </c>
      <c r="BD2269" s="1">
        <v>-13.115</v>
      </c>
      <c r="BE2269" s="1">
        <v>-0.08</v>
      </c>
      <c r="BF2269" s="1">
        <v>0.522</v>
      </c>
      <c r="BG2269" s="1">
        <v>21.632</v>
      </c>
      <c r="BH2269" s="1">
        <v>0.21</v>
      </c>
      <c r="BI2269" s="1">
        <v>53.788</v>
      </c>
      <c r="BJ2269" s="1">
        <v>0.582</v>
      </c>
      <c r="BK2269" s="1">
        <v>0.185</v>
      </c>
      <c r="BL2269" s="1">
        <v>5.599</v>
      </c>
      <c r="BM2269" s="1">
        <v>3.251</v>
      </c>
      <c r="BN2269" s="1">
        <v>61.192</v>
      </c>
      <c r="BO2269" s="1">
        <v>2358.929</v>
      </c>
      <c r="BP2269" s="1">
        <v>22.9</v>
      </c>
      <c r="BQ2269" s="1">
        <v>6303.417</v>
      </c>
      <c r="BR2269" s="1">
        <v>63.435</v>
      </c>
      <c r="BS2269" s="1">
        <v>21.674</v>
      </c>
      <c r="BT2269" s="1">
        <v>12.75</v>
      </c>
      <c r="BU2269" s="1">
        <v>26.1</v>
      </c>
      <c r="BV2269" s="1">
        <v>-0.405</v>
      </c>
      <c r="BW2269" s="1">
        <v>-0.258</v>
      </c>
      <c r="BX2269" s="1">
        <v>39.384</v>
      </c>
      <c r="BY2269" s="1">
        <v>1647.13</v>
      </c>
      <c r="BZ2269" s="1">
        <v>15.99</v>
      </c>
      <c r="CA2269" s="1">
        <v>4056.971</v>
      </c>
      <c r="CB2269" s="1">
        <v>44.294</v>
      </c>
      <c r="CC2269" s="1">
        <v>13.95</v>
      </c>
      <c r="CD2269" s="1">
        <v>8.636</v>
      </c>
      <c r="CE2269" s="1">
        <v>7.718</v>
      </c>
      <c r="CF2269" s="1">
        <v>97.098</v>
      </c>
      <c r="CG2269" s="1">
        <v>55.625</v>
      </c>
      <c r="CH2269" s="1">
        <v>0.54</v>
      </c>
      <c r="CI2269" s="1">
        <v>10002.036</v>
      </c>
      <c r="CN2269" s="1">
        <v>1.496</v>
      </c>
      <c r="CO2269" s="1">
        <v>34.391</v>
      </c>
      <c r="CP2269" s="1">
        <v>7.009</v>
      </c>
      <c r="CQ2269" s="1">
        <v>2.24</v>
      </c>
      <c r="CR2269" s="1">
        <v>0.01</v>
      </c>
      <c r="CS2269" s="1">
        <v>3.316</v>
      </c>
      <c r="CT2269" s="1">
        <v>0.225</v>
      </c>
      <c r="CU2269" s="1">
        <v>230.742</v>
      </c>
      <c r="CV2269" s="1">
        <v>1.03</v>
      </c>
      <c r="CW2269" s="1">
        <v>722.036</v>
      </c>
      <c r="CX2269" s="1">
        <v>6.205</v>
      </c>
      <c r="CY2269" s="1">
        <v>0.028</v>
      </c>
      <c r="CZ2269" s="1">
        <v>2.483</v>
      </c>
      <c r="DA2269" s="1">
        <v>3718.661</v>
      </c>
      <c r="DB2269" s="1">
        <v>283.958</v>
      </c>
      <c r="DC2269" s="1">
        <v>16.614</v>
      </c>
      <c r="DD2269" s="1">
        <v>3.509</v>
      </c>
      <c r="DE2269" s="1">
        <v>21.808</v>
      </c>
      <c r="DF2269" s="1">
        <v>711.799</v>
      </c>
      <c r="DG2269" s="1">
        <v>6.91</v>
      </c>
      <c r="DH2269" s="1">
        <v>2246.447</v>
      </c>
      <c r="DI2269" s="1">
        <v>19.141</v>
      </c>
      <c r="DJ2269" s="1">
        <v>7.724</v>
      </c>
      <c r="DK2269" s="1">
        <v>54.372</v>
      </c>
      <c r="DL2269" s="1">
        <v>3.278</v>
      </c>
      <c r="DM2269" s="1">
        <v>9.35</v>
      </c>
      <c r="DN2269" s="1">
        <v>391.438</v>
      </c>
      <c r="DO2269" s="1">
        <v>3.8</v>
      </c>
      <c r="DP2269" s="1">
        <v>963.118</v>
      </c>
      <c r="DQ2269" s="1">
        <v>10.526</v>
      </c>
      <c r="DR2269" s="1">
        <v>3.312</v>
      </c>
      <c r="DS2269" s="1">
        <v>1.374</v>
      </c>
      <c r="DT2269" s="1">
        <v>0.018</v>
      </c>
      <c r="DU2269" s="1">
        <v>1.635</v>
      </c>
      <c r="DV2269" s="1">
        <v>67.987</v>
      </c>
      <c r="DW2269" s="1">
        <v>0.66</v>
      </c>
      <c r="DX2269" s="1">
        <v>168.47</v>
      </c>
      <c r="DY2269" s="1">
        <v>1.828</v>
      </c>
      <c r="DZ2269" s="1">
        <v>0.579</v>
      </c>
    </row>
    <row r="2270">
      <c r="A2270" s="1" t="s">
        <v>312</v>
      </c>
      <c r="B2270" s="1">
        <v>2022.0</v>
      </c>
      <c r="C2270" s="1" t="s">
        <v>313</v>
      </c>
      <c r="D2270" s="1">
        <v>9684259.0</v>
      </c>
      <c r="E2270" s="1">
        <v>2.85385228288E11</v>
      </c>
      <c r="F2270" s="1">
        <v>6.752</v>
      </c>
      <c r="G2270" s="1">
        <v>0.222</v>
      </c>
      <c r="H2270" s="1">
        <v>362.805</v>
      </c>
      <c r="I2270" s="1">
        <v>3.513</v>
      </c>
      <c r="J2270" s="1">
        <v>220.977</v>
      </c>
      <c r="K2270" s="1">
        <v>2.14</v>
      </c>
      <c r="L2270" s="1">
        <v>5.981</v>
      </c>
      <c r="M2270" s="1">
        <v>1.324</v>
      </c>
      <c r="N2270" s="1">
        <v>228.899</v>
      </c>
      <c r="O2270" s="1">
        <v>-9.015</v>
      </c>
      <c r="P2270" s="1">
        <v>-1.437</v>
      </c>
      <c r="Q2270" s="1">
        <v>1497.417</v>
      </c>
      <c r="R2270" s="1">
        <v>14.501</v>
      </c>
      <c r="S2270" s="1">
        <v>308.748</v>
      </c>
      <c r="T2270" s="1">
        <v>2.99</v>
      </c>
      <c r="U2270" s="1">
        <v>0.756</v>
      </c>
      <c r="V2270" s="1">
        <v>0.068</v>
      </c>
      <c r="W2270" s="1">
        <v>935.419</v>
      </c>
      <c r="X2270" s="1">
        <v>9.059</v>
      </c>
      <c r="Y2270" s="1">
        <v>8.357</v>
      </c>
      <c r="Z2270" s="1">
        <v>5.465</v>
      </c>
      <c r="AA2270" s="1">
        <v>47.93</v>
      </c>
      <c r="AB2270" s="1">
        <v>4949.269</v>
      </c>
      <c r="AC2270" s="1">
        <v>35.78</v>
      </c>
      <c r="AD2270" s="1">
        <v>15.575</v>
      </c>
      <c r="AE2270" s="1">
        <v>-5.956</v>
      </c>
      <c r="AF2270" s="1">
        <v>-16.911</v>
      </c>
      <c r="AG2270" s="1">
        <v>27575.367</v>
      </c>
      <c r="AH2270" s="1">
        <v>0.936</v>
      </c>
      <c r="AI2270" s="1">
        <v>-8.316</v>
      </c>
      <c r="AJ2270" s="1">
        <v>-18.391</v>
      </c>
      <c r="AK2270" s="1">
        <v>1271.135</v>
      </c>
      <c r="AL2270" s="1">
        <v>12.31</v>
      </c>
      <c r="AM2270" s="1">
        <v>20935.912</v>
      </c>
      <c r="AN2270" s="1">
        <v>202.749</v>
      </c>
      <c r="AO2270" s="1">
        <v>34.405</v>
      </c>
      <c r="AP2270" s="1">
        <v>76.403</v>
      </c>
      <c r="AQ2270" s="1">
        <v>-14.98</v>
      </c>
      <c r="AR2270" s="1">
        <v>-16.194</v>
      </c>
      <c r="AS2270" s="1">
        <v>91.91</v>
      </c>
      <c r="AT2270" s="1">
        <v>915.919</v>
      </c>
      <c r="AU2270" s="1">
        <v>8.87</v>
      </c>
      <c r="AV2270" s="1">
        <v>9490.634</v>
      </c>
      <c r="BA2270" s="1">
        <v>24.79</v>
      </c>
      <c r="BB2270" s="1">
        <v>34.635</v>
      </c>
      <c r="BC2270" s="1">
        <v>8.19</v>
      </c>
      <c r="BD2270" s="1">
        <v>-16.038</v>
      </c>
      <c r="BE2270" s="1">
        <v>-0.085</v>
      </c>
      <c r="BF2270" s="1">
        <v>0.437</v>
      </c>
      <c r="BG2270" s="1">
        <v>18.587</v>
      </c>
      <c r="BH2270" s="1">
        <v>0.18</v>
      </c>
      <c r="BI2270" s="1">
        <v>45.161</v>
      </c>
      <c r="BJ2270" s="1">
        <v>0.503</v>
      </c>
      <c r="BK2270" s="1">
        <v>0.165</v>
      </c>
      <c r="BL2270" s="1">
        <v>3.02</v>
      </c>
      <c r="BM2270" s="1">
        <v>1.428</v>
      </c>
      <c r="BN2270" s="1">
        <v>62.62</v>
      </c>
      <c r="BO2270" s="1">
        <v>2423.521</v>
      </c>
      <c r="BP2270" s="1">
        <v>23.47</v>
      </c>
      <c r="BQ2270" s="1">
        <v>6466.166</v>
      </c>
      <c r="BR2270" s="1">
        <v>65.595</v>
      </c>
      <c r="BS2270" s="1">
        <v>23.597</v>
      </c>
      <c r="BT2270" s="1">
        <v>12.15</v>
      </c>
      <c r="BU2270" s="1">
        <v>25.349</v>
      </c>
      <c r="BV2270" s="1">
        <v>-1.113</v>
      </c>
      <c r="BW2270" s="1">
        <v>-0.534</v>
      </c>
      <c r="BX2270" s="1">
        <v>38.85</v>
      </c>
      <c r="BY2270" s="1">
        <v>1632.546</v>
      </c>
      <c r="BZ2270" s="1">
        <v>15.81</v>
      </c>
      <c r="CA2270" s="1">
        <v>4011.677</v>
      </c>
      <c r="CB2270" s="1">
        <v>44.187</v>
      </c>
      <c r="CC2270" s="1">
        <v>14.64</v>
      </c>
      <c r="CD2270" s="1">
        <v>-0.783</v>
      </c>
      <c r="CE2270" s="1">
        <v>-0.76</v>
      </c>
      <c r="CF2270" s="1">
        <v>96.338</v>
      </c>
      <c r="CG2270" s="1">
        <v>46.467</v>
      </c>
      <c r="CH2270" s="1">
        <v>0.45</v>
      </c>
      <c r="CI2270" s="1">
        <v>9947.861</v>
      </c>
      <c r="CN2270" s="1">
        <v>1.258</v>
      </c>
      <c r="CO2270" s="1">
        <v>36.303</v>
      </c>
      <c r="CP2270" s="1">
        <v>6.694</v>
      </c>
      <c r="CQ2270" s="1">
        <v>2.14</v>
      </c>
      <c r="CR2270" s="1">
        <v>0.0</v>
      </c>
      <c r="CS2270" s="1">
        <v>-4.503</v>
      </c>
      <c r="CT2270" s="1">
        <v>-0.316</v>
      </c>
      <c r="CU2270" s="1">
        <v>220.977</v>
      </c>
      <c r="CV2270" s="1">
        <v>0.0</v>
      </c>
      <c r="CW2270" s="1">
        <v>691.199</v>
      </c>
      <c r="CX2270" s="1">
        <v>5.981</v>
      </c>
      <c r="CY2270" s="1">
        <v>0.0</v>
      </c>
      <c r="CZ2270" s="1">
        <v>2.522</v>
      </c>
      <c r="DA2270" s="1">
        <v>3694.655</v>
      </c>
      <c r="DB2270" s="1">
        <v>267.047</v>
      </c>
      <c r="DC2270" s="1">
        <v>9.496</v>
      </c>
      <c r="DD2270" s="1">
        <v>1.962</v>
      </c>
      <c r="DE2270" s="1">
        <v>23.77</v>
      </c>
      <c r="DF2270" s="1">
        <v>790.974</v>
      </c>
      <c r="DG2270" s="1">
        <v>7.66</v>
      </c>
      <c r="DH2270" s="1">
        <v>2454.489</v>
      </c>
      <c r="DI2270" s="1">
        <v>21.409</v>
      </c>
      <c r="DJ2270" s="1">
        <v>8.957</v>
      </c>
      <c r="DK2270" s="1">
        <v>24.658</v>
      </c>
      <c r="DL2270" s="1">
        <v>2.277</v>
      </c>
      <c r="DM2270" s="1">
        <v>11.627</v>
      </c>
      <c r="DN2270" s="1">
        <v>488.421</v>
      </c>
      <c r="DO2270" s="1">
        <v>4.73</v>
      </c>
      <c r="DP2270" s="1">
        <v>1200.56</v>
      </c>
      <c r="DQ2270" s="1">
        <v>13.22</v>
      </c>
      <c r="DR2270" s="1">
        <v>4.381</v>
      </c>
      <c r="DS2270" s="1">
        <v>-8.133</v>
      </c>
      <c r="DT2270" s="1">
        <v>-0.137</v>
      </c>
      <c r="DU2270" s="1">
        <v>1.499</v>
      </c>
      <c r="DV2270" s="1">
        <v>62.989</v>
      </c>
      <c r="DW2270" s="1">
        <v>0.61</v>
      </c>
      <c r="DX2270" s="1">
        <v>154.764</v>
      </c>
      <c r="DY2270" s="1">
        <v>1.705</v>
      </c>
      <c r="DZ2270" s="1">
        <v>0.565</v>
      </c>
    </row>
    <row r="2271">
      <c r="A2271" s="1" t="s">
        <v>312</v>
      </c>
      <c r="B2271" s="1">
        <v>2023.0</v>
      </c>
      <c r="C2271" s="1" t="s">
        <v>313</v>
      </c>
      <c r="D2271" s="1">
        <v>9686418.0</v>
      </c>
      <c r="F2271" s="1">
        <v>2.743</v>
      </c>
      <c r="G2271" s="1">
        <v>0.096</v>
      </c>
      <c r="H2271" s="1">
        <v>372.675</v>
      </c>
      <c r="I2271" s="1">
        <v>3.61</v>
      </c>
      <c r="J2271" s="1">
        <v>161.05</v>
      </c>
      <c r="K2271" s="1">
        <v>1.56</v>
      </c>
      <c r="L2271" s="1">
        <v>4.392</v>
      </c>
      <c r="M2271" s="1">
        <v>1.426</v>
      </c>
      <c r="N2271" s="1">
        <v>196.227</v>
      </c>
      <c r="O2271" s="1">
        <v>-27.551</v>
      </c>
      <c r="P2271" s="1">
        <v>-3.995</v>
      </c>
      <c r="Q2271" s="1">
        <v>1084.619</v>
      </c>
      <c r="R2271" s="1">
        <v>10.506</v>
      </c>
      <c r="S2271" s="1">
        <v>257.061</v>
      </c>
      <c r="T2271" s="1">
        <v>2.49</v>
      </c>
      <c r="U2271" s="1">
        <v>-14.769</v>
      </c>
      <c r="V2271" s="1">
        <v>-1.338</v>
      </c>
      <c r="W2271" s="1">
        <v>797.091</v>
      </c>
      <c r="X2271" s="1">
        <v>7.721</v>
      </c>
      <c r="Y2271" s="1">
        <v>7.01</v>
      </c>
      <c r="Z2271" s="1">
        <v>4.151</v>
      </c>
      <c r="AA2271" s="1">
        <v>46.62</v>
      </c>
      <c r="AB2271" s="1">
        <v>4812.924</v>
      </c>
      <c r="AC2271" s="1">
        <v>35.52</v>
      </c>
      <c r="AD2271" s="1">
        <v>16.472</v>
      </c>
      <c r="AE2271" s="1">
        <v>-4.394</v>
      </c>
      <c r="AF2271" s="1">
        <v>-11.733</v>
      </c>
      <c r="AG2271" s="1">
        <v>26357.895</v>
      </c>
      <c r="AI2271" s="1">
        <v>-7.892</v>
      </c>
      <c r="AJ2271" s="1">
        <v>-16.0</v>
      </c>
      <c r="AK2271" s="1">
        <v>1057.15</v>
      </c>
      <c r="AL2271" s="1">
        <v>10.24</v>
      </c>
      <c r="AM2271" s="1">
        <v>19279.441</v>
      </c>
      <c r="AN2271" s="1">
        <v>186.749</v>
      </c>
      <c r="AO2271" s="1">
        <v>28.829</v>
      </c>
      <c r="AP2271" s="1">
        <v>73.776</v>
      </c>
      <c r="AQ2271" s="1">
        <v>-10.621</v>
      </c>
      <c r="AR2271" s="1">
        <v>-9.762</v>
      </c>
      <c r="AS2271" s="1">
        <v>82.148</v>
      </c>
      <c r="AT2271" s="1">
        <v>751.568</v>
      </c>
      <c r="AU2271" s="1">
        <v>7.28</v>
      </c>
      <c r="AV2271" s="1">
        <v>8480.767</v>
      </c>
      <c r="BA2271" s="1">
        <v>20.495</v>
      </c>
      <c r="BB2271" s="1">
        <v>32.453</v>
      </c>
      <c r="BC2271" s="1">
        <v>6.97</v>
      </c>
      <c r="BD2271" s="1">
        <v>24.719</v>
      </c>
      <c r="BE2271" s="1">
        <v>0.104</v>
      </c>
      <c r="BF2271" s="1">
        <v>0.541</v>
      </c>
      <c r="BG2271" s="1">
        <v>22.712</v>
      </c>
      <c r="BH2271" s="1">
        <v>0.22</v>
      </c>
      <c r="BI2271" s="1">
        <v>55.899</v>
      </c>
      <c r="BJ2271" s="1">
        <v>0.619</v>
      </c>
      <c r="BK2271" s="1">
        <v>0.214</v>
      </c>
      <c r="BL2271" s="1">
        <v>7.09</v>
      </c>
      <c r="BM2271" s="1">
        <v>3.759</v>
      </c>
      <c r="BN2271" s="1">
        <v>66.379</v>
      </c>
      <c r="BO2271" s="1">
        <v>2609.84</v>
      </c>
      <c r="BP2271" s="1">
        <v>25.28</v>
      </c>
      <c r="BQ2271" s="1">
        <v>6852.801</v>
      </c>
      <c r="BR2271" s="1">
        <v>71.171</v>
      </c>
      <c r="BS2271" s="1">
        <v>26.224</v>
      </c>
      <c r="BT2271" s="1">
        <v>11.1</v>
      </c>
      <c r="BU2271" s="1">
        <v>23.81</v>
      </c>
      <c r="BV2271" s="1">
        <v>0.67</v>
      </c>
      <c r="BW2271" s="1">
        <v>-0.026</v>
      </c>
      <c r="BX2271" s="1">
        <v>38.824</v>
      </c>
      <c r="BY2271" s="1">
        <v>1643.538</v>
      </c>
      <c r="BZ2271" s="1">
        <v>15.92</v>
      </c>
      <c r="CA2271" s="1">
        <v>4008.127</v>
      </c>
      <c r="CB2271" s="1">
        <v>44.82</v>
      </c>
      <c r="CC2271" s="1">
        <v>15.338</v>
      </c>
      <c r="CD2271" s="1">
        <v>-2.329</v>
      </c>
      <c r="CE2271" s="1">
        <v>-2.243</v>
      </c>
      <c r="CF2271" s="1">
        <v>94.094</v>
      </c>
      <c r="CG2271" s="1">
        <v>48.522</v>
      </c>
      <c r="CH2271" s="1">
        <v>0.47</v>
      </c>
      <c r="CI2271" s="1">
        <v>9714.055</v>
      </c>
      <c r="CN2271" s="1">
        <v>1.323</v>
      </c>
      <c r="CO2271" s="1">
        <v>37.173</v>
      </c>
      <c r="CP2271" s="1">
        <v>4.938</v>
      </c>
      <c r="CQ2271" s="1">
        <v>1.58</v>
      </c>
      <c r="CR2271" s="1">
        <v>0.02</v>
      </c>
      <c r="CS2271" s="1">
        <v>-26.237</v>
      </c>
      <c r="CT2271" s="1">
        <v>-1.756</v>
      </c>
      <c r="CU2271" s="1">
        <v>163.115</v>
      </c>
      <c r="CV2271" s="1">
        <v>2.065</v>
      </c>
      <c r="CW2271" s="1">
        <v>509.734</v>
      </c>
      <c r="CX2271" s="1">
        <v>4.448</v>
      </c>
      <c r="CY2271" s="1">
        <v>0.056</v>
      </c>
      <c r="CZ2271" s="1">
        <v>1.951</v>
      </c>
      <c r="DA2271" s="1">
        <v>3666.99</v>
      </c>
      <c r="DB2271" s="1">
        <v>255.314</v>
      </c>
      <c r="DC2271" s="1">
        <v>16.173</v>
      </c>
      <c r="DD2271" s="1">
        <v>3.785</v>
      </c>
      <c r="DE2271" s="1">
        <v>27.555</v>
      </c>
      <c r="DF2271" s="1">
        <v>966.301</v>
      </c>
      <c r="DG2271" s="1">
        <v>9.36</v>
      </c>
      <c r="DH2271" s="1">
        <v>2844.675</v>
      </c>
      <c r="DI2271" s="1">
        <v>26.351</v>
      </c>
      <c r="DJ2271" s="1">
        <v>10.886</v>
      </c>
      <c r="DK2271" s="1">
        <v>46.344</v>
      </c>
      <c r="DL2271" s="1">
        <v>5.264</v>
      </c>
      <c r="DM2271" s="1">
        <v>16.89</v>
      </c>
      <c r="DN2271" s="1">
        <v>715.435</v>
      </c>
      <c r="DO2271" s="1">
        <v>6.93</v>
      </c>
      <c r="DP2271" s="1">
        <v>1743.704</v>
      </c>
      <c r="DQ2271" s="1">
        <v>19.51</v>
      </c>
      <c r="DR2271" s="1">
        <v>6.673</v>
      </c>
      <c r="DS2271" s="1">
        <v>5.902</v>
      </c>
      <c r="DT2271" s="1">
        <v>0.077</v>
      </c>
      <c r="DU2271" s="1">
        <v>1.576</v>
      </c>
      <c r="DV2271" s="1">
        <v>65.04</v>
      </c>
      <c r="DW2271" s="1">
        <v>0.63</v>
      </c>
      <c r="DX2271" s="1">
        <v>162.662</v>
      </c>
      <c r="DY2271" s="1">
        <v>1.774</v>
      </c>
      <c r="DZ2271" s="1">
        <v>0.622</v>
      </c>
    </row>
    <row r="2272">
      <c r="A2272" s="1" t="s">
        <v>312</v>
      </c>
      <c r="B2272" s="1">
        <v>2024.0</v>
      </c>
      <c r="C2272" s="1" t="s">
        <v>313</v>
      </c>
      <c r="D2272" s="1">
        <v>9676089.0</v>
      </c>
      <c r="F2272" s="1">
        <v>-7.631</v>
      </c>
      <c r="G2272" s="1">
        <v>-0.275</v>
      </c>
      <c r="H2272" s="1">
        <v>344.605</v>
      </c>
      <c r="I2272" s="1">
        <v>3.334</v>
      </c>
      <c r="J2272" s="1">
        <v>179.825</v>
      </c>
      <c r="K2272" s="1">
        <v>1.74</v>
      </c>
      <c r="L2272" s="1">
        <v>4.557</v>
      </c>
      <c r="M2272" s="1">
        <v>1.29</v>
      </c>
      <c r="N2272" s="1">
        <v>182.818</v>
      </c>
      <c r="O2272" s="1">
        <v>-16.319</v>
      </c>
      <c r="P2272" s="1">
        <v>-1.715</v>
      </c>
      <c r="Q2272" s="1">
        <v>908.584</v>
      </c>
      <c r="R2272" s="1">
        <v>8.792</v>
      </c>
      <c r="S2272" s="1">
        <v>249.068</v>
      </c>
      <c r="T2272" s="1">
        <v>2.41</v>
      </c>
      <c r="U2272" s="1">
        <v>-4.478</v>
      </c>
      <c r="V2272" s="1">
        <v>-0.346</v>
      </c>
      <c r="W2272" s="1">
        <v>762.213</v>
      </c>
      <c r="X2272" s="1">
        <v>7.375</v>
      </c>
      <c r="Y2272" s="1">
        <v>6.312</v>
      </c>
      <c r="Z2272" s="1">
        <v>3.401</v>
      </c>
      <c r="AA2272" s="1">
        <v>49.02</v>
      </c>
      <c r="AB2272" s="1">
        <v>5066.097</v>
      </c>
      <c r="AC2272" s="1">
        <v>38.18</v>
      </c>
      <c r="AD2272" s="1">
        <v>17.507</v>
      </c>
      <c r="AE2272" s="1">
        <v>2.146</v>
      </c>
      <c r="AF2272" s="1">
        <v>5.478</v>
      </c>
      <c r="AG2272" s="1">
        <v>26952.176</v>
      </c>
      <c r="AI2272" s="1">
        <v>-0.087</v>
      </c>
      <c r="AJ2272" s="1">
        <v>-0.163</v>
      </c>
      <c r="AK2272" s="1">
        <v>1034.509</v>
      </c>
      <c r="AL2272" s="1">
        <v>10.01</v>
      </c>
      <c r="AM2272" s="1">
        <v>19283.145</v>
      </c>
      <c r="AN2272" s="1">
        <v>186.585</v>
      </c>
      <c r="AO2272" s="1">
        <v>26.218</v>
      </c>
      <c r="AP2272" s="1">
        <v>72.181</v>
      </c>
      <c r="AQ2272" s="1">
        <v>0.27</v>
      </c>
      <c r="AR2272" s="1">
        <v>0.221</v>
      </c>
      <c r="AS2272" s="1">
        <v>82.37</v>
      </c>
      <c r="AT2272" s="1">
        <v>738.935</v>
      </c>
      <c r="AU2272" s="1">
        <v>7.15</v>
      </c>
      <c r="AV2272" s="1">
        <v>8512.708</v>
      </c>
      <c r="BA2272" s="1">
        <v>18.727</v>
      </c>
      <c r="BB2272" s="1">
        <v>31.865</v>
      </c>
      <c r="BC2272" s="1">
        <v>6.98</v>
      </c>
      <c r="BD2272" s="1">
        <v>4.172</v>
      </c>
      <c r="BE2272" s="1">
        <v>0.023</v>
      </c>
      <c r="BF2272" s="1">
        <v>0.564</v>
      </c>
      <c r="BG2272" s="1">
        <v>23.77</v>
      </c>
      <c r="BH2272" s="1">
        <v>0.23</v>
      </c>
      <c r="BI2272" s="1">
        <v>58.294</v>
      </c>
      <c r="BJ2272" s="1">
        <v>0.602</v>
      </c>
      <c r="BK2272" s="1">
        <v>0.218</v>
      </c>
      <c r="BL2272" s="1">
        <v>7.123</v>
      </c>
      <c r="BM2272" s="1">
        <v>5.531</v>
      </c>
      <c r="BN2272" s="1">
        <v>71.91</v>
      </c>
      <c r="BO2272" s="1">
        <v>2911.3</v>
      </c>
      <c r="BP2272" s="1">
        <v>28.17</v>
      </c>
      <c r="BQ2272" s="1">
        <v>7431.69</v>
      </c>
      <c r="BR2272" s="1">
        <v>73.782</v>
      </c>
      <c r="BS2272" s="1">
        <v>27.819</v>
      </c>
      <c r="BT2272" s="1">
        <v>10.84</v>
      </c>
      <c r="BU2272" s="1">
        <v>22.113</v>
      </c>
      <c r="BV2272" s="1">
        <v>0.621</v>
      </c>
      <c r="BW2272" s="1">
        <v>0.241</v>
      </c>
      <c r="BX2272" s="1">
        <v>39.065</v>
      </c>
      <c r="BY2272" s="1">
        <v>1657.695</v>
      </c>
      <c r="BZ2272" s="1">
        <v>16.04</v>
      </c>
      <c r="CA2272" s="1">
        <v>4037.316</v>
      </c>
      <c r="CB2272" s="1">
        <v>42.012</v>
      </c>
      <c r="CC2272" s="1">
        <v>15.113</v>
      </c>
      <c r="CD2272" s="1">
        <v>1.413</v>
      </c>
      <c r="CE2272" s="1">
        <v>1.33</v>
      </c>
      <c r="CF2272" s="1">
        <v>95.424</v>
      </c>
      <c r="CG2272" s="1">
        <v>46.506</v>
      </c>
      <c r="CH2272" s="1">
        <v>0.45</v>
      </c>
      <c r="CI2272" s="1">
        <v>9861.853</v>
      </c>
      <c r="CN2272" s="1">
        <v>1.179</v>
      </c>
      <c r="CO2272" s="1">
        <v>36.915</v>
      </c>
      <c r="CP2272" s="1">
        <v>5.453</v>
      </c>
      <c r="CQ2272" s="1">
        <v>1.83</v>
      </c>
      <c r="CR2272" s="1">
        <v>0.09</v>
      </c>
      <c r="CS2272" s="1">
        <v>10.45</v>
      </c>
      <c r="CT2272" s="1">
        <v>0.516</v>
      </c>
      <c r="CU2272" s="1">
        <v>189.126</v>
      </c>
      <c r="CV2272" s="1">
        <v>9.301</v>
      </c>
      <c r="CW2272" s="1">
        <v>563.602</v>
      </c>
      <c r="CX2272" s="1">
        <v>4.793</v>
      </c>
      <c r="CY2272" s="1">
        <v>0.236</v>
      </c>
      <c r="CZ2272" s="1">
        <v>2.11</v>
      </c>
      <c r="DA2272" s="1">
        <v>3945.809</v>
      </c>
      <c r="DB2272" s="1">
        <v>260.792</v>
      </c>
      <c r="DC2272" s="1">
        <v>15.095</v>
      </c>
      <c r="DD2272" s="1">
        <v>5.29</v>
      </c>
      <c r="DE2272" s="1">
        <v>32.844</v>
      </c>
      <c r="DF2272" s="1">
        <v>1253.606</v>
      </c>
      <c r="DG2272" s="1">
        <v>12.13</v>
      </c>
      <c r="DH2272" s="1">
        <v>3394.375</v>
      </c>
      <c r="DI2272" s="1">
        <v>31.771</v>
      </c>
      <c r="DJ2272" s="1">
        <v>12.706</v>
      </c>
      <c r="DK2272" s="1">
        <v>29.588</v>
      </c>
      <c r="DL2272" s="1">
        <v>4.997</v>
      </c>
      <c r="DM2272" s="1">
        <v>21.888</v>
      </c>
      <c r="DN2272" s="1">
        <v>971.467</v>
      </c>
      <c r="DO2272" s="1">
        <v>9.4</v>
      </c>
      <c r="DP2272" s="1">
        <v>2262.041</v>
      </c>
      <c r="DQ2272" s="1">
        <v>24.62</v>
      </c>
      <c r="DR2272" s="1">
        <v>8.467</v>
      </c>
      <c r="DS2272" s="1">
        <v>1.841</v>
      </c>
      <c r="DT2272" s="1">
        <v>0.029</v>
      </c>
      <c r="DU2272" s="1">
        <v>1.605</v>
      </c>
      <c r="DV2272" s="1">
        <v>69.243</v>
      </c>
      <c r="DW2272" s="1">
        <v>0.67</v>
      </c>
      <c r="DX2272" s="1">
        <v>165.833</v>
      </c>
      <c r="DY2272" s="1">
        <v>1.755</v>
      </c>
      <c r="DZ2272" s="1">
        <v>0.621</v>
      </c>
    </row>
    <row r="2273">
      <c r="A2273" s="1" t="s">
        <v>314</v>
      </c>
      <c r="B2273" s="1">
        <v>2000.0</v>
      </c>
      <c r="C2273" s="1" t="s">
        <v>315</v>
      </c>
      <c r="D2273" s="1">
        <v>281254.0</v>
      </c>
      <c r="E2273" s="1">
        <v>9.30740224E9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26.281</v>
      </c>
      <c r="O2273" s="1">
        <v>38.29</v>
      </c>
      <c r="P2273" s="1">
        <v>0.304</v>
      </c>
      <c r="Q2273" s="1">
        <v>3909.889</v>
      </c>
      <c r="R2273" s="1">
        <v>1.1</v>
      </c>
      <c r="S2273" s="1">
        <v>0.0</v>
      </c>
      <c r="T2273" s="1">
        <v>0.0</v>
      </c>
      <c r="V2273" s="1">
        <v>0.0</v>
      </c>
      <c r="W2273" s="1">
        <v>0.0</v>
      </c>
      <c r="X2273" s="1">
        <v>0.0</v>
      </c>
      <c r="Y2273" s="1">
        <v>0.0</v>
      </c>
      <c r="Z2273" s="1">
        <v>3.387</v>
      </c>
      <c r="AA2273" s="1">
        <v>7.61</v>
      </c>
      <c r="AB2273" s="1">
        <v>27057.393</v>
      </c>
      <c r="AC2273" s="1">
        <v>7.61</v>
      </c>
      <c r="AD2273" s="1">
        <v>41.566</v>
      </c>
      <c r="AE2273" s="1">
        <v>6.164</v>
      </c>
      <c r="AF2273" s="1">
        <v>1.929</v>
      </c>
      <c r="AG2273" s="1">
        <v>118148.07</v>
      </c>
      <c r="AH2273" s="1">
        <v>3.57</v>
      </c>
      <c r="AI2273" s="1">
        <v>4.759</v>
      </c>
      <c r="AJ2273" s="1">
        <v>0.486</v>
      </c>
      <c r="AK2273" s="1">
        <v>0.0</v>
      </c>
      <c r="AL2273" s="1">
        <v>0.0</v>
      </c>
      <c r="AM2273" s="1">
        <v>38037.562</v>
      </c>
      <c r="AN2273" s="1">
        <v>10.698</v>
      </c>
      <c r="AO2273" s="1">
        <v>0.0</v>
      </c>
      <c r="AP2273" s="1">
        <v>32.946</v>
      </c>
      <c r="AR2273" s="1">
        <v>0.0</v>
      </c>
      <c r="AS2273" s="1">
        <v>0.0</v>
      </c>
      <c r="AT2273" s="1">
        <v>0.0</v>
      </c>
      <c r="AU2273" s="1">
        <v>0.0</v>
      </c>
      <c r="AV2273" s="1">
        <v>0.0</v>
      </c>
      <c r="AX2273" s="1">
        <v>0.0</v>
      </c>
      <c r="AY2273" s="1">
        <v>0.0</v>
      </c>
      <c r="AZ2273" s="1">
        <v>0.0</v>
      </c>
      <c r="BA2273" s="1">
        <v>0.0</v>
      </c>
      <c r="BB2273" s="1">
        <v>0.0</v>
      </c>
      <c r="BC2273" s="1">
        <v>0.2</v>
      </c>
      <c r="BD2273" s="1">
        <v>5.108</v>
      </c>
      <c r="BE2273" s="1">
        <v>0.857</v>
      </c>
      <c r="BF2273" s="1">
        <v>17.64</v>
      </c>
      <c r="BG2273" s="1">
        <v>22364.127</v>
      </c>
      <c r="BH2273" s="1">
        <v>6.29</v>
      </c>
      <c r="BI2273" s="1">
        <v>62719.973</v>
      </c>
      <c r="BJ2273" s="1">
        <v>82.654</v>
      </c>
      <c r="BK2273" s="1">
        <v>54.325</v>
      </c>
      <c r="BL2273" s="1">
        <v>6.905</v>
      </c>
      <c r="BM2273" s="1">
        <v>1.442</v>
      </c>
      <c r="BN2273" s="1">
        <v>21.774</v>
      </c>
      <c r="BO2273" s="1">
        <v>27057.393</v>
      </c>
      <c r="BP2273" s="1">
        <v>7.61</v>
      </c>
      <c r="BQ2273" s="1">
        <v>77416.023</v>
      </c>
      <c r="BR2273" s="1">
        <v>100.0</v>
      </c>
      <c r="BS2273" s="1">
        <v>67.054</v>
      </c>
      <c r="BT2273" s="1">
        <v>0.0</v>
      </c>
      <c r="BU2273" s="1">
        <v>0.0</v>
      </c>
      <c r="BW2273" s="1">
        <v>0.0</v>
      </c>
      <c r="BX2273" s="1">
        <v>0.0</v>
      </c>
      <c r="BY2273" s="1">
        <v>0.0</v>
      </c>
      <c r="BZ2273" s="1">
        <v>0.0</v>
      </c>
      <c r="CA2273" s="1">
        <v>0.0</v>
      </c>
      <c r="CB2273" s="1">
        <v>0.0</v>
      </c>
      <c r="CC2273" s="1">
        <v>0.0</v>
      </c>
      <c r="CD2273" s="1">
        <v>1.928</v>
      </c>
      <c r="CE2273" s="1">
        <v>0.182</v>
      </c>
      <c r="CF2273" s="1">
        <v>9.599</v>
      </c>
      <c r="CG2273" s="1">
        <v>0.0</v>
      </c>
      <c r="CH2273" s="1">
        <v>0.0</v>
      </c>
      <c r="CI2273" s="1">
        <v>34127.672</v>
      </c>
      <c r="CK2273" s="1">
        <v>0.0</v>
      </c>
      <c r="CL2273" s="1">
        <v>0.0</v>
      </c>
      <c r="CM2273" s="1">
        <v>0.0</v>
      </c>
      <c r="CN2273" s="1">
        <v>0.0</v>
      </c>
      <c r="CO2273" s="1">
        <v>29.56</v>
      </c>
      <c r="CP2273" s="1">
        <v>4.133</v>
      </c>
      <c r="CQ2273" s="1">
        <v>1.32</v>
      </c>
      <c r="CR2273" s="1">
        <v>1.32</v>
      </c>
      <c r="CS2273" s="1">
        <v>16.465</v>
      </c>
      <c r="CT2273" s="1">
        <v>0.584</v>
      </c>
      <c r="CU2273" s="1">
        <v>4693.267</v>
      </c>
      <c r="CV2273" s="1">
        <v>4693.267</v>
      </c>
      <c r="CW2273" s="1">
        <v>14696.046</v>
      </c>
      <c r="CX2273" s="1">
        <v>17.346</v>
      </c>
      <c r="CY2273" s="1">
        <v>17.346</v>
      </c>
      <c r="CZ2273" s="1">
        <v>12.729</v>
      </c>
      <c r="DA2273" s="1">
        <v>27057.393</v>
      </c>
      <c r="DB2273" s="1">
        <v>33.23</v>
      </c>
      <c r="DC2273" s="1">
        <v>6.905</v>
      </c>
      <c r="DD2273" s="1">
        <v>1.442</v>
      </c>
      <c r="DE2273" s="1">
        <v>21.774</v>
      </c>
      <c r="DF2273" s="1">
        <v>27057.393</v>
      </c>
      <c r="DG2273" s="1">
        <v>7.61</v>
      </c>
      <c r="DH2273" s="1">
        <v>77416.023</v>
      </c>
      <c r="DI2273" s="1">
        <v>100.0</v>
      </c>
      <c r="DJ2273" s="1">
        <v>67.054</v>
      </c>
      <c r="DL2273" s="1">
        <v>0.0</v>
      </c>
      <c r="DM2273" s="1">
        <v>0.0</v>
      </c>
      <c r="DN2273" s="1">
        <v>0.0</v>
      </c>
      <c r="DO2273" s="1">
        <v>0.0</v>
      </c>
      <c r="DP2273" s="1">
        <v>0.0</v>
      </c>
      <c r="DQ2273" s="1">
        <v>0.0</v>
      </c>
      <c r="DR2273" s="1">
        <v>0.0</v>
      </c>
      <c r="DT2273" s="1">
        <v>0.0</v>
      </c>
      <c r="DU2273" s="1">
        <v>0.0</v>
      </c>
      <c r="DV2273" s="1">
        <v>0.0</v>
      </c>
      <c r="DW2273" s="1">
        <v>0.0</v>
      </c>
      <c r="DX2273" s="1">
        <v>0.0</v>
      </c>
      <c r="DY2273" s="1">
        <v>0.0</v>
      </c>
      <c r="DZ2273" s="1">
        <v>0.0</v>
      </c>
    </row>
    <row r="2274">
      <c r="A2274" s="1" t="s">
        <v>314</v>
      </c>
      <c r="B2274" s="1">
        <v>2001.0</v>
      </c>
      <c r="C2274" s="1" t="s">
        <v>315</v>
      </c>
      <c r="D2274" s="1">
        <v>285010.0</v>
      </c>
      <c r="E2274" s="1">
        <v>9.632095232E9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25.126</v>
      </c>
      <c r="O2274" s="1">
        <v>8.484</v>
      </c>
      <c r="P2274" s="1">
        <v>0.093</v>
      </c>
      <c r="Q2274" s="1">
        <v>4185.706</v>
      </c>
      <c r="R2274" s="1">
        <v>1.193</v>
      </c>
      <c r="S2274" s="1">
        <v>0.0</v>
      </c>
      <c r="T2274" s="1">
        <v>0.0</v>
      </c>
      <c r="V2274" s="1">
        <v>0.0</v>
      </c>
      <c r="W2274" s="1">
        <v>0.0</v>
      </c>
      <c r="X2274" s="1">
        <v>0.0</v>
      </c>
      <c r="Y2274" s="1">
        <v>0.0</v>
      </c>
      <c r="Z2274" s="1">
        <v>3.627</v>
      </c>
      <c r="AA2274" s="1">
        <v>7.96</v>
      </c>
      <c r="AB2274" s="1">
        <v>27928.846</v>
      </c>
      <c r="AC2274" s="1">
        <v>7.96</v>
      </c>
      <c r="AD2274" s="1">
        <v>43.831</v>
      </c>
      <c r="AE2274" s="1">
        <v>1.114</v>
      </c>
      <c r="AF2274" s="1">
        <v>0.37</v>
      </c>
      <c r="AG2274" s="1">
        <v>117890.008</v>
      </c>
      <c r="AH2274" s="1">
        <v>3.488</v>
      </c>
      <c r="AI2274" s="1">
        <v>-4.649</v>
      </c>
      <c r="AJ2274" s="1">
        <v>-0.497</v>
      </c>
      <c r="AK2274" s="1">
        <v>0.0</v>
      </c>
      <c r="AL2274" s="1">
        <v>0.0</v>
      </c>
      <c r="AM2274" s="1">
        <v>35791.121</v>
      </c>
      <c r="AN2274" s="1">
        <v>10.201</v>
      </c>
      <c r="AO2274" s="1">
        <v>0.0</v>
      </c>
      <c r="AP2274" s="1">
        <v>31.014</v>
      </c>
      <c r="AR2274" s="1">
        <v>0.0</v>
      </c>
      <c r="AS2274" s="1">
        <v>0.0</v>
      </c>
      <c r="AT2274" s="1">
        <v>0.0</v>
      </c>
      <c r="AU2274" s="1">
        <v>0.0</v>
      </c>
      <c r="AV2274" s="1">
        <v>0.0</v>
      </c>
      <c r="AX2274" s="1">
        <v>0.0</v>
      </c>
      <c r="AY2274" s="1">
        <v>0.0</v>
      </c>
      <c r="AZ2274" s="1">
        <v>0.0</v>
      </c>
      <c r="BA2274" s="1">
        <v>0.0</v>
      </c>
      <c r="BB2274" s="1">
        <v>0.0</v>
      </c>
      <c r="BC2274" s="1">
        <v>0.2</v>
      </c>
      <c r="BD2274" s="1">
        <v>3.497</v>
      </c>
      <c r="BE2274" s="1">
        <v>0.516</v>
      </c>
      <c r="BF2274" s="1">
        <v>18.156</v>
      </c>
      <c r="BG2274" s="1">
        <v>22841.305</v>
      </c>
      <c r="BH2274" s="1">
        <v>6.51</v>
      </c>
      <c r="BI2274" s="1">
        <v>63704.227</v>
      </c>
      <c r="BJ2274" s="1">
        <v>81.784</v>
      </c>
      <c r="BK2274" s="1">
        <v>55.201</v>
      </c>
      <c r="BL2274" s="1">
        <v>4.565</v>
      </c>
      <c r="BM2274" s="1">
        <v>0.917</v>
      </c>
      <c r="BN2274" s="1">
        <v>22.69</v>
      </c>
      <c r="BO2274" s="1">
        <v>27928.846</v>
      </c>
      <c r="BP2274" s="1">
        <v>7.96</v>
      </c>
      <c r="BQ2274" s="1">
        <v>79612.258</v>
      </c>
      <c r="BR2274" s="1">
        <v>100.0</v>
      </c>
      <c r="BS2274" s="1">
        <v>68.986</v>
      </c>
      <c r="BT2274" s="1">
        <v>0.0</v>
      </c>
      <c r="BU2274" s="1">
        <v>0.0</v>
      </c>
      <c r="BW2274" s="1">
        <v>0.0</v>
      </c>
      <c r="BX2274" s="1">
        <v>0.0</v>
      </c>
      <c r="BY2274" s="1">
        <v>0.0</v>
      </c>
      <c r="BZ2274" s="1">
        <v>0.0</v>
      </c>
      <c r="CA2274" s="1">
        <v>0.0</v>
      </c>
      <c r="CB2274" s="1">
        <v>0.0</v>
      </c>
      <c r="CC2274" s="1">
        <v>0.0</v>
      </c>
      <c r="CD2274" s="1">
        <v>-6.154</v>
      </c>
      <c r="CE2274" s="1">
        <v>-0.591</v>
      </c>
      <c r="CF2274" s="1">
        <v>9.008</v>
      </c>
      <c r="CG2274" s="1">
        <v>0.0</v>
      </c>
      <c r="CH2274" s="1">
        <v>0.0</v>
      </c>
      <c r="CI2274" s="1">
        <v>31605.414</v>
      </c>
      <c r="CK2274" s="1">
        <v>0.0</v>
      </c>
      <c r="CL2274" s="1">
        <v>0.0</v>
      </c>
      <c r="CM2274" s="1">
        <v>0.0</v>
      </c>
      <c r="CN2274" s="1">
        <v>0.0</v>
      </c>
      <c r="CO2274" s="1">
        <v>27.387</v>
      </c>
      <c r="CP2274" s="1">
        <v>4.534</v>
      </c>
      <c r="CQ2274" s="1">
        <v>1.45</v>
      </c>
      <c r="CR2274" s="1">
        <v>1.45</v>
      </c>
      <c r="CS2274" s="1">
        <v>9.693</v>
      </c>
      <c r="CT2274" s="1">
        <v>0.401</v>
      </c>
      <c r="CU2274" s="1">
        <v>5087.541</v>
      </c>
      <c r="CV2274" s="1">
        <v>5087.541</v>
      </c>
      <c r="CW2274" s="1">
        <v>15908.027</v>
      </c>
      <c r="CX2274" s="1">
        <v>18.216</v>
      </c>
      <c r="CY2274" s="1">
        <v>18.216</v>
      </c>
      <c r="CZ2274" s="1">
        <v>13.785</v>
      </c>
      <c r="DA2274" s="1">
        <v>27928.846</v>
      </c>
      <c r="DB2274" s="1">
        <v>33.6</v>
      </c>
      <c r="DC2274" s="1">
        <v>4.565</v>
      </c>
      <c r="DD2274" s="1">
        <v>0.917</v>
      </c>
      <c r="DE2274" s="1">
        <v>22.69</v>
      </c>
      <c r="DF2274" s="1">
        <v>27928.846</v>
      </c>
      <c r="DG2274" s="1">
        <v>7.96</v>
      </c>
      <c r="DH2274" s="1">
        <v>79612.258</v>
      </c>
      <c r="DI2274" s="1">
        <v>100.0</v>
      </c>
      <c r="DJ2274" s="1">
        <v>68.986</v>
      </c>
      <c r="DL2274" s="1">
        <v>0.0</v>
      </c>
      <c r="DM2274" s="1">
        <v>0.0</v>
      </c>
      <c r="DN2274" s="1">
        <v>0.0</v>
      </c>
      <c r="DO2274" s="1">
        <v>0.0</v>
      </c>
      <c r="DP2274" s="1">
        <v>0.0</v>
      </c>
      <c r="DQ2274" s="1">
        <v>0.0</v>
      </c>
      <c r="DR2274" s="1">
        <v>0.0</v>
      </c>
      <c r="DT2274" s="1">
        <v>0.0</v>
      </c>
      <c r="DU2274" s="1">
        <v>0.0</v>
      </c>
      <c r="DV2274" s="1">
        <v>0.0</v>
      </c>
      <c r="DW2274" s="1">
        <v>0.0</v>
      </c>
      <c r="DX2274" s="1">
        <v>0.0</v>
      </c>
      <c r="DY2274" s="1">
        <v>0.0</v>
      </c>
      <c r="DZ2274" s="1">
        <v>0.0</v>
      </c>
    </row>
    <row r="2275">
      <c r="A2275" s="1" t="s">
        <v>314</v>
      </c>
      <c r="B2275" s="1">
        <v>2002.0</v>
      </c>
      <c r="C2275" s="1" t="s">
        <v>315</v>
      </c>
      <c r="D2275" s="1">
        <v>287561.0</v>
      </c>
      <c r="E2275" s="1">
        <v>9.623437312E9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26.347</v>
      </c>
      <c r="O2275" s="1">
        <v>-0.388</v>
      </c>
      <c r="P2275" s="1">
        <v>-0.005</v>
      </c>
      <c r="Q2275" s="1">
        <v>4132.457</v>
      </c>
      <c r="R2275" s="1">
        <v>1.188</v>
      </c>
      <c r="S2275" s="1">
        <v>0.0</v>
      </c>
      <c r="T2275" s="1">
        <v>0.0</v>
      </c>
      <c r="V2275" s="1">
        <v>0.0</v>
      </c>
      <c r="W2275" s="1">
        <v>0.0</v>
      </c>
      <c r="X2275" s="1">
        <v>0.0</v>
      </c>
      <c r="Y2275" s="1">
        <v>0.0</v>
      </c>
      <c r="Z2275" s="1">
        <v>3.482</v>
      </c>
      <c r="AA2275" s="1">
        <v>8.35</v>
      </c>
      <c r="AB2275" s="1">
        <v>29037.318</v>
      </c>
      <c r="AC2275" s="1">
        <v>8.35</v>
      </c>
      <c r="AD2275" s="1">
        <v>44.183</v>
      </c>
      <c r="AE2275" s="1">
        <v>3.903</v>
      </c>
      <c r="AF2275" s="1">
        <v>1.312</v>
      </c>
      <c r="AG2275" s="1">
        <v>121405.062</v>
      </c>
      <c r="AH2275" s="1">
        <v>3.628</v>
      </c>
      <c r="AI2275" s="1">
        <v>3.508</v>
      </c>
      <c r="AJ2275" s="1">
        <v>0.358</v>
      </c>
      <c r="AK2275" s="1">
        <v>34.775</v>
      </c>
      <c r="AL2275" s="1">
        <v>0.01</v>
      </c>
      <c r="AM2275" s="1">
        <v>36717.875</v>
      </c>
      <c r="AN2275" s="1">
        <v>10.559</v>
      </c>
      <c r="AO2275" s="1">
        <v>0.12</v>
      </c>
      <c r="AP2275" s="1">
        <v>30.94</v>
      </c>
      <c r="AR2275" s="1">
        <v>0.0</v>
      </c>
      <c r="AS2275" s="1">
        <v>0.0</v>
      </c>
      <c r="AT2275" s="1">
        <v>0.0</v>
      </c>
      <c r="AU2275" s="1">
        <v>0.0</v>
      </c>
      <c r="AV2275" s="1">
        <v>0.0</v>
      </c>
      <c r="AX2275" s="1">
        <v>0.0</v>
      </c>
      <c r="AY2275" s="1">
        <v>0.0</v>
      </c>
      <c r="AZ2275" s="1">
        <v>0.0</v>
      </c>
      <c r="BA2275" s="1">
        <v>0.0</v>
      </c>
      <c r="BB2275" s="1">
        <v>0.0</v>
      </c>
      <c r="BC2275" s="1">
        <v>0.22</v>
      </c>
      <c r="BD2275" s="1">
        <v>6.057</v>
      </c>
      <c r="BE2275" s="1">
        <v>0.941</v>
      </c>
      <c r="BF2275" s="1">
        <v>19.098</v>
      </c>
      <c r="BG2275" s="1">
        <v>24029.684</v>
      </c>
      <c r="BH2275" s="1">
        <v>6.91</v>
      </c>
      <c r="BI2275" s="1">
        <v>66412.898</v>
      </c>
      <c r="BJ2275" s="1">
        <v>82.754</v>
      </c>
      <c r="BK2275" s="1">
        <v>55.962</v>
      </c>
      <c r="BL2275" s="1">
        <v>4.707</v>
      </c>
      <c r="BM2275" s="1">
        <v>0.878</v>
      </c>
      <c r="BN2275" s="1">
        <v>23.568</v>
      </c>
      <c r="BO2275" s="1">
        <v>29002.543</v>
      </c>
      <c r="BP2275" s="1">
        <v>8.34</v>
      </c>
      <c r="BQ2275" s="1">
        <v>81957.641</v>
      </c>
      <c r="BR2275" s="1">
        <v>99.88</v>
      </c>
      <c r="BS2275" s="1">
        <v>69.06</v>
      </c>
      <c r="BT2275" s="1">
        <v>0.0</v>
      </c>
      <c r="BU2275" s="1">
        <v>0.0</v>
      </c>
      <c r="BW2275" s="1">
        <v>0.0</v>
      </c>
      <c r="BX2275" s="1">
        <v>0.0</v>
      </c>
      <c r="BY2275" s="1">
        <v>0.0</v>
      </c>
      <c r="BZ2275" s="1">
        <v>0.0</v>
      </c>
      <c r="CA2275" s="1">
        <v>0.0</v>
      </c>
      <c r="CB2275" s="1">
        <v>0.0</v>
      </c>
      <c r="CC2275" s="1">
        <v>0.0</v>
      </c>
      <c r="CD2275" s="1">
        <v>4.024</v>
      </c>
      <c r="CE2275" s="1">
        <v>0.362</v>
      </c>
      <c r="CF2275" s="1">
        <v>9.37</v>
      </c>
      <c r="CG2275" s="1">
        <v>34.775</v>
      </c>
      <c r="CH2275" s="1">
        <v>0.01</v>
      </c>
      <c r="CI2275" s="1">
        <v>32585.418</v>
      </c>
      <c r="CK2275" s="1">
        <v>0.0</v>
      </c>
      <c r="CL2275" s="1">
        <v>0.0</v>
      </c>
      <c r="CM2275" s="1">
        <v>0.0</v>
      </c>
      <c r="CN2275" s="1">
        <v>0.12</v>
      </c>
      <c r="CO2275" s="1">
        <v>27.458</v>
      </c>
      <c r="CP2275" s="1">
        <v>4.47</v>
      </c>
      <c r="CQ2275" s="1">
        <v>1.43</v>
      </c>
      <c r="CR2275" s="1">
        <v>1.43</v>
      </c>
      <c r="CS2275" s="1">
        <v>-1.409</v>
      </c>
      <c r="CT2275" s="1">
        <v>-0.064</v>
      </c>
      <c r="CU2275" s="1">
        <v>4972.858</v>
      </c>
      <c r="CV2275" s="1">
        <v>4972.858</v>
      </c>
      <c r="CW2275" s="1">
        <v>15544.746</v>
      </c>
      <c r="CX2275" s="1">
        <v>17.126</v>
      </c>
      <c r="CY2275" s="1">
        <v>17.126</v>
      </c>
      <c r="CZ2275" s="1">
        <v>13.099</v>
      </c>
      <c r="DA2275" s="1">
        <v>29037.318</v>
      </c>
      <c r="DB2275" s="1">
        <v>34.911</v>
      </c>
      <c r="DC2275" s="1">
        <v>4.707</v>
      </c>
      <c r="DD2275" s="1">
        <v>0.878</v>
      </c>
      <c r="DE2275" s="1">
        <v>23.568</v>
      </c>
      <c r="DF2275" s="1">
        <v>29002.543</v>
      </c>
      <c r="DG2275" s="1">
        <v>8.34</v>
      </c>
      <c r="DH2275" s="1">
        <v>81957.641</v>
      </c>
      <c r="DI2275" s="1">
        <v>99.88</v>
      </c>
      <c r="DJ2275" s="1">
        <v>69.06</v>
      </c>
      <c r="DL2275" s="1">
        <v>0.0</v>
      </c>
      <c r="DM2275" s="1">
        <v>0.0</v>
      </c>
      <c r="DN2275" s="1">
        <v>0.0</v>
      </c>
      <c r="DO2275" s="1">
        <v>0.0</v>
      </c>
      <c r="DP2275" s="1">
        <v>0.0</v>
      </c>
      <c r="DQ2275" s="1">
        <v>0.0</v>
      </c>
      <c r="DR2275" s="1">
        <v>0.0</v>
      </c>
      <c r="DT2275" s="1">
        <v>0.0</v>
      </c>
      <c r="DU2275" s="1">
        <v>0.0</v>
      </c>
      <c r="DV2275" s="1">
        <v>0.0</v>
      </c>
      <c r="DW2275" s="1">
        <v>0.0</v>
      </c>
      <c r="DX2275" s="1">
        <v>0.0</v>
      </c>
      <c r="DY2275" s="1">
        <v>0.0</v>
      </c>
      <c r="DZ2275" s="1">
        <v>0.0</v>
      </c>
    </row>
    <row r="2276">
      <c r="A2276" s="1" t="s">
        <v>314</v>
      </c>
      <c r="B2276" s="1">
        <v>2003.0</v>
      </c>
      <c r="C2276" s="1" t="s">
        <v>315</v>
      </c>
      <c r="D2276" s="1">
        <v>289558.0</v>
      </c>
      <c r="E2276" s="1">
        <v>9.810546688E9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27.251</v>
      </c>
      <c r="O2276" s="1">
        <v>-1.823</v>
      </c>
      <c r="P2276" s="1">
        <v>-0.022</v>
      </c>
      <c r="Q2276" s="1">
        <v>4029.129</v>
      </c>
      <c r="R2276" s="1">
        <v>1.167</v>
      </c>
      <c r="S2276" s="1">
        <v>0.0</v>
      </c>
      <c r="T2276" s="1">
        <v>0.0</v>
      </c>
      <c r="V2276" s="1">
        <v>0.0</v>
      </c>
      <c r="W2276" s="1">
        <v>0.0</v>
      </c>
      <c r="X2276" s="1">
        <v>0.0</v>
      </c>
      <c r="Y2276" s="1">
        <v>0.0</v>
      </c>
      <c r="Z2276" s="1">
        <v>3.399</v>
      </c>
      <c r="AA2276" s="1">
        <v>8.44</v>
      </c>
      <c r="AB2276" s="1">
        <v>29147.873</v>
      </c>
      <c r="AC2276" s="1">
        <v>8.44</v>
      </c>
      <c r="AD2276" s="1">
        <v>44.264</v>
      </c>
      <c r="AE2276" s="1">
        <v>0.501</v>
      </c>
      <c r="AF2276" s="1">
        <v>0.175</v>
      </c>
      <c r="AG2276" s="1">
        <v>121172.242</v>
      </c>
      <c r="AH2276" s="1">
        <v>3.576</v>
      </c>
      <c r="AI2276" s="1">
        <v>0.748</v>
      </c>
      <c r="AJ2276" s="1">
        <v>0.079</v>
      </c>
      <c r="AK2276" s="1">
        <v>34.535</v>
      </c>
      <c r="AL2276" s="1">
        <v>0.01</v>
      </c>
      <c r="AM2276" s="1">
        <v>36737.43</v>
      </c>
      <c r="AN2276" s="1">
        <v>10.638</v>
      </c>
      <c r="AO2276" s="1">
        <v>0.118</v>
      </c>
      <c r="AP2276" s="1">
        <v>30.991</v>
      </c>
      <c r="AR2276" s="1">
        <v>0.0</v>
      </c>
      <c r="AS2276" s="1">
        <v>0.0</v>
      </c>
      <c r="AT2276" s="1">
        <v>0.0</v>
      </c>
      <c r="AU2276" s="1">
        <v>0.0</v>
      </c>
      <c r="AV2276" s="1">
        <v>0.0</v>
      </c>
      <c r="AX2276" s="1">
        <v>0.0</v>
      </c>
      <c r="AY2276" s="1">
        <v>0.0</v>
      </c>
      <c r="AZ2276" s="1">
        <v>0.0</v>
      </c>
      <c r="BA2276" s="1">
        <v>0.0</v>
      </c>
      <c r="BB2276" s="1">
        <v>0.0</v>
      </c>
      <c r="BC2276" s="1">
        <v>0.23</v>
      </c>
      <c r="BD2276" s="1">
        <v>1.602</v>
      </c>
      <c r="BE2276" s="1">
        <v>0.2</v>
      </c>
      <c r="BF2276" s="1">
        <v>19.298</v>
      </c>
      <c r="BG2276" s="1">
        <v>24243.848</v>
      </c>
      <c r="BH2276" s="1">
        <v>7.02</v>
      </c>
      <c r="BI2276" s="1">
        <v>66646.039</v>
      </c>
      <c r="BJ2276" s="1">
        <v>83.175</v>
      </c>
      <c r="BK2276" s="1">
        <v>56.221</v>
      </c>
      <c r="BL2276" s="1">
        <v>1.023</v>
      </c>
      <c r="BM2276" s="1">
        <v>0.12</v>
      </c>
      <c r="BN2276" s="1">
        <v>23.688</v>
      </c>
      <c r="BO2276" s="1">
        <v>29113.34</v>
      </c>
      <c r="BP2276" s="1">
        <v>8.43</v>
      </c>
      <c r="BQ2276" s="1">
        <v>81805.766</v>
      </c>
      <c r="BR2276" s="1">
        <v>99.882</v>
      </c>
      <c r="BS2276" s="1">
        <v>69.009</v>
      </c>
      <c r="BT2276" s="1">
        <v>0.0</v>
      </c>
      <c r="BU2276" s="1">
        <v>0.0</v>
      </c>
      <c r="BW2276" s="1">
        <v>0.0</v>
      </c>
      <c r="BX2276" s="1">
        <v>0.0</v>
      </c>
      <c r="BY2276" s="1">
        <v>0.0</v>
      </c>
      <c r="BZ2276" s="1">
        <v>0.0</v>
      </c>
      <c r="CA2276" s="1">
        <v>0.0</v>
      </c>
      <c r="CB2276" s="1">
        <v>0.0</v>
      </c>
      <c r="CC2276" s="1">
        <v>0.0</v>
      </c>
      <c r="CD2276" s="1">
        <v>1.074</v>
      </c>
      <c r="CE2276" s="1">
        <v>0.101</v>
      </c>
      <c r="CF2276" s="1">
        <v>9.471</v>
      </c>
      <c r="CG2276" s="1">
        <v>34.535</v>
      </c>
      <c r="CH2276" s="1">
        <v>0.01</v>
      </c>
      <c r="CI2276" s="1">
        <v>32708.301</v>
      </c>
      <c r="CK2276" s="1">
        <v>0.0</v>
      </c>
      <c r="CL2276" s="1">
        <v>0.0</v>
      </c>
      <c r="CM2276" s="1">
        <v>0.0</v>
      </c>
      <c r="CN2276" s="1">
        <v>0.118</v>
      </c>
      <c r="CO2276" s="1">
        <v>27.592</v>
      </c>
      <c r="CP2276" s="1">
        <v>4.39</v>
      </c>
      <c r="CQ2276" s="1">
        <v>1.41</v>
      </c>
      <c r="CR2276" s="1">
        <v>1.41</v>
      </c>
      <c r="CS2276" s="1">
        <v>-1.8</v>
      </c>
      <c r="CT2276" s="1">
        <v>-0.08</v>
      </c>
      <c r="CU2276" s="1">
        <v>4869.491</v>
      </c>
      <c r="CV2276" s="1">
        <v>4869.491</v>
      </c>
      <c r="CW2276" s="1">
        <v>15159.724</v>
      </c>
      <c r="CX2276" s="1">
        <v>16.706</v>
      </c>
      <c r="CY2276" s="1">
        <v>16.706</v>
      </c>
      <c r="CZ2276" s="1">
        <v>12.788</v>
      </c>
      <c r="DA2276" s="1">
        <v>29147.873</v>
      </c>
      <c r="DB2276" s="1">
        <v>35.086</v>
      </c>
      <c r="DC2276" s="1">
        <v>1.023</v>
      </c>
      <c r="DD2276" s="1">
        <v>0.12</v>
      </c>
      <c r="DE2276" s="1">
        <v>23.688</v>
      </c>
      <c r="DF2276" s="1">
        <v>29113.34</v>
      </c>
      <c r="DG2276" s="1">
        <v>8.43</v>
      </c>
      <c r="DH2276" s="1">
        <v>81805.766</v>
      </c>
      <c r="DI2276" s="1">
        <v>99.882</v>
      </c>
      <c r="DJ2276" s="1">
        <v>69.009</v>
      </c>
      <c r="DL2276" s="1">
        <v>0.0</v>
      </c>
      <c r="DM2276" s="1">
        <v>0.0</v>
      </c>
      <c r="DN2276" s="1">
        <v>0.0</v>
      </c>
      <c r="DO2276" s="1">
        <v>0.0</v>
      </c>
      <c r="DP2276" s="1">
        <v>0.0</v>
      </c>
      <c r="DQ2276" s="1">
        <v>0.0</v>
      </c>
      <c r="DR2276" s="1">
        <v>0.0</v>
      </c>
      <c r="DT2276" s="1">
        <v>0.0</v>
      </c>
      <c r="DU2276" s="1">
        <v>0.0</v>
      </c>
      <c r="DV2276" s="1">
        <v>0.0</v>
      </c>
      <c r="DW2276" s="1">
        <v>0.0</v>
      </c>
      <c r="DX2276" s="1">
        <v>0.0</v>
      </c>
      <c r="DY2276" s="1">
        <v>0.0</v>
      </c>
      <c r="DZ2276" s="1">
        <v>0.0</v>
      </c>
    </row>
    <row r="2277">
      <c r="A2277" s="1" t="s">
        <v>314</v>
      </c>
      <c r="B2277" s="1">
        <v>2004.0</v>
      </c>
      <c r="C2277" s="1" t="s">
        <v>315</v>
      </c>
      <c r="D2277" s="1">
        <v>292127.0</v>
      </c>
      <c r="E2277" s="1">
        <v>1.0591927296E10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26.932</v>
      </c>
      <c r="O2277" s="1">
        <v>4.762</v>
      </c>
      <c r="P2277" s="1">
        <v>0.056</v>
      </c>
      <c r="Q2277" s="1">
        <v>4183.873</v>
      </c>
      <c r="R2277" s="1">
        <v>1.222</v>
      </c>
      <c r="S2277" s="1">
        <v>0.0</v>
      </c>
      <c r="T2277" s="1">
        <v>0.0</v>
      </c>
      <c r="V2277" s="1">
        <v>0.0</v>
      </c>
      <c r="W2277" s="1">
        <v>0.0</v>
      </c>
      <c r="X2277" s="1">
        <v>0.0</v>
      </c>
      <c r="Y2277" s="1">
        <v>0.0</v>
      </c>
      <c r="Z2277" s="1">
        <v>3.483</v>
      </c>
      <c r="AA2277" s="1">
        <v>8.54</v>
      </c>
      <c r="AB2277" s="1">
        <v>29233.861</v>
      </c>
      <c r="AC2277" s="1">
        <v>8.54</v>
      </c>
      <c r="AD2277" s="1">
        <v>43.418</v>
      </c>
      <c r="AE2277" s="1">
        <v>1.979</v>
      </c>
      <c r="AF2277" s="1">
        <v>0.694</v>
      </c>
      <c r="AG2277" s="1">
        <v>122483.711</v>
      </c>
      <c r="AH2277" s="1">
        <v>3.378</v>
      </c>
      <c r="AI2277" s="1">
        <v>4.621</v>
      </c>
      <c r="AJ2277" s="1">
        <v>0.492</v>
      </c>
      <c r="AK2277" s="1">
        <v>0.0</v>
      </c>
      <c r="AL2277" s="1">
        <v>0.0</v>
      </c>
      <c r="AM2277" s="1">
        <v>38097.117</v>
      </c>
      <c r="AN2277" s="1">
        <v>11.129</v>
      </c>
      <c r="AO2277" s="1">
        <v>0.0</v>
      </c>
      <c r="AP2277" s="1">
        <v>31.717</v>
      </c>
      <c r="AR2277" s="1">
        <v>0.0</v>
      </c>
      <c r="AS2277" s="1">
        <v>0.0</v>
      </c>
      <c r="AT2277" s="1">
        <v>0.0</v>
      </c>
      <c r="AU2277" s="1">
        <v>0.0</v>
      </c>
      <c r="AV2277" s="1">
        <v>0.0</v>
      </c>
      <c r="AX2277" s="1">
        <v>0.0</v>
      </c>
      <c r="AY2277" s="1">
        <v>0.0</v>
      </c>
      <c r="AZ2277" s="1">
        <v>0.0</v>
      </c>
      <c r="BA2277" s="1">
        <v>0.0</v>
      </c>
      <c r="BB2277" s="1">
        <v>0.0</v>
      </c>
      <c r="BC2277" s="1">
        <v>0.23</v>
      </c>
      <c r="BD2277" s="1">
        <v>0.7</v>
      </c>
      <c r="BE2277" s="1">
        <v>0.03</v>
      </c>
      <c r="BF2277" s="1">
        <v>19.328</v>
      </c>
      <c r="BG2277" s="1">
        <v>24167.57</v>
      </c>
      <c r="BH2277" s="1">
        <v>7.06</v>
      </c>
      <c r="BI2277" s="1">
        <v>66161.719</v>
      </c>
      <c r="BJ2277" s="1">
        <v>82.67</v>
      </c>
      <c r="BK2277" s="1">
        <v>55.081</v>
      </c>
      <c r="BL2277" s="1">
        <v>1.5</v>
      </c>
      <c r="BM2277" s="1">
        <v>0.273</v>
      </c>
      <c r="BN2277" s="1">
        <v>23.96</v>
      </c>
      <c r="BO2277" s="1">
        <v>29233.861</v>
      </c>
      <c r="BP2277" s="1">
        <v>8.54</v>
      </c>
      <c r="BQ2277" s="1">
        <v>82019.367</v>
      </c>
      <c r="BR2277" s="1">
        <v>100.0</v>
      </c>
      <c r="BS2277" s="1">
        <v>68.283</v>
      </c>
      <c r="BT2277" s="1">
        <v>0.0</v>
      </c>
      <c r="BU2277" s="1">
        <v>0.0</v>
      </c>
      <c r="BW2277" s="1">
        <v>0.0</v>
      </c>
      <c r="BX2277" s="1">
        <v>0.0</v>
      </c>
      <c r="BY2277" s="1">
        <v>0.0</v>
      </c>
      <c r="BZ2277" s="1">
        <v>0.0</v>
      </c>
      <c r="CA2277" s="1">
        <v>0.0</v>
      </c>
      <c r="CB2277" s="1">
        <v>0.0</v>
      </c>
      <c r="CC2277" s="1">
        <v>0.0</v>
      </c>
      <c r="CD2277" s="1">
        <v>4.604</v>
      </c>
      <c r="CE2277" s="1">
        <v>0.436</v>
      </c>
      <c r="CF2277" s="1">
        <v>9.907</v>
      </c>
      <c r="CG2277" s="1">
        <v>0.0</v>
      </c>
      <c r="CH2277" s="1">
        <v>0.0</v>
      </c>
      <c r="CI2277" s="1">
        <v>33913.242</v>
      </c>
      <c r="CK2277" s="1">
        <v>0.0</v>
      </c>
      <c r="CL2277" s="1">
        <v>0.0</v>
      </c>
      <c r="CM2277" s="1">
        <v>0.0</v>
      </c>
      <c r="CN2277" s="1">
        <v>0.0</v>
      </c>
      <c r="CO2277" s="1">
        <v>28.234</v>
      </c>
      <c r="CP2277" s="1">
        <v>4.632</v>
      </c>
      <c r="CQ2277" s="1">
        <v>1.48</v>
      </c>
      <c r="CR2277" s="1">
        <v>1.48</v>
      </c>
      <c r="CS2277" s="1">
        <v>5.532</v>
      </c>
      <c r="CT2277" s="1">
        <v>0.243</v>
      </c>
      <c r="CU2277" s="1">
        <v>5066.29</v>
      </c>
      <c r="CV2277" s="1">
        <v>5066.29</v>
      </c>
      <c r="CW2277" s="1">
        <v>15857.646</v>
      </c>
      <c r="CX2277" s="1">
        <v>17.33</v>
      </c>
      <c r="CY2277" s="1">
        <v>17.33</v>
      </c>
      <c r="CZ2277" s="1">
        <v>13.202</v>
      </c>
      <c r="DA2277" s="1">
        <v>29233.861</v>
      </c>
      <c r="DB2277" s="1">
        <v>35.781</v>
      </c>
      <c r="DC2277" s="1">
        <v>1.5</v>
      </c>
      <c r="DD2277" s="1">
        <v>0.273</v>
      </c>
      <c r="DE2277" s="1">
        <v>23.96</v>
      </c>
      <c r="DF2277" s="1">
        <v>29233.861</v>
      </c>
      <c r="DG2277" s="1">
        <v>8.54</v>
      </c>
      <c r="DH2277" s="1">
        <v>82019.367</v>
      </c>
      <c r="DI2277" s="1">
        <v>100.0</v>
      </c>
      <c r="DJ2277" s="1">
        <v>68.283</v>
      </c>
      <c r="DL2277" s="1">
        <v>0.0</v>
      </c>
      <c r="DM2277" s="1">
        <v>0.0</v>
      </c>
      <c r="DN2277" s="1">
        <v>0.0</v>
      </c>
      <c r="DO2277" s="1">
        <v>0.0</v>
      </c>
      <c r="DP2277" s="1">
        <v>0.0</v>
      </c>
      <c r="DQ2277" s="1">
        <v>0.0</v>
      </c>
      <c r="DR2277" s="1">
        <v>0.0</v>
      </c>
      <c r="DT2277" s="1">
        <v>0.0</v>
      </c>
      <c r="DU2277" s="1">
        <v>0.0</v>
      </c>
      <c r="DV2277" s="1">
        <v>0.0</v>
      </c>
      <c r="DW2277" s="1">
        <v>0.0</v>
      </c>
      <c r="DX2277" s="1">
        <v>0.0</v>
      </c>
      <c r="DY2277" s="1">
        <v>0.0</v>
      </c>
      <c r="DZ2277" s="1">
        <v>0.0</v>
      </c>
    </row>
    <row r="2278">
      <c r="A2278" s="1" t="s">
        <v>314</v>
      </c>
      <c r="B2278" s="1">
        <v>2005.0</v>
      </c>
      <c r="C2278" s="1" t="s">
        <v>315</v>
      </c>
      <c r="D2278" s="1">
        <v>296803.0</v>
      </c>
      <c r="E2278" s="1">
        <v>1.1206861824E10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26.713</v>
      </c>
      <c r="O2278" s="1">
        <v>-4.545</v>
      </c>
      <c r="P2278" s="1">
        <v>-0.056</v>
      </c>
      <c r="Q2278" s="1">
        <v>3930.778</v>
      </c>
      <c r="R2278" s="1">
        <v>1.167</v>
      </c>
      <c r="S2278" s="1">
        <v>0.0</v>
      </c>
      <c r="T2278" s="1">
        <v>0.0</v>
      </c>
      <c r="V2278" s="1">
        <v>0.0</v>
      </c>
      <c r="W2278" s="1">
        <v>0.0</v>
      </c>
      <c r="X2278" s="1">
        <v>0.0</v>
      </c>
      <c r="Y2278" s="1">
        <v>0.0</v>
      </c>
      <c r="Z2278" s="1">
        <v>3.305</v>
      </c>
      <c r="AA2278" s="1">
        <v>8.61</v>
      </c>
      <c r="AB2278" s="1">
        <v>29009.139</v>
      </c>
      <c r="AC2278" s="1">
        <v>8.61</v>
      </c>
      <c r="AD2278" s="1">
        <v>43.34</v>
      </c>
      <c r="AE2278" s="1">
        <v>0.345</v>
      </c>
      <c r="AF2278" s="1">
        <v>0.123</v>
      </c>
      <c r="AG2278" s="1">
        <v>120969.766</v>
      </c>
      <c r="AH2278" s="1">
        <v>3.204</v>
      </c>
      <c r="AI2278" s="1">
        <v>1.141</v>
      </c>
      <c r="AJ2278" s="1">
        <v>0.127</v>
      </c>
      <c r="AK2278" s="1">
        <v>0.0</v>
      </c>
      <c r="AL2278" s="1">
        <v>0.0</v>
      </c>
      <c r="AM2278" s="1">
        <v>37924.816</v>
      </c>
      <c r="AN2278" s="1">
        <v>11.256</v>
      </c>
      <c r="AO2278" s="1">
        <v>0.0</v>
      </c>
      <c r="AP2278" s="1">
        <v>31.888</v>
      </c>
      <c r="AR2278" s="1">
        <v>0.0</v>
      </c>
      <c r="AS2278" s="1">
        <v>0.0</v>
      </c>
      <c r="AT2278" s="1">
        <v>0.0</v>
      </c>
      <c r="AU2278" s="1">
        <v>0.0</v>
      </c>
      <c r="AV2278" s="1">
        <v>0.0</v>
      </c>
      <c r="AX2278" s="1">
        <v>0.0</v>
      </c>
      <c r="AY2278" s="1">
        <v>0.0</v>
      </c>
      <c r="AZ2278" s="1">
        <v>0.0</v>
      </c>
      <c r="BA2278" s="1">
        <v>0.0</v>
      </c>
      <c r="BB2278" s="1">
        <v>0.0</v>
      </c>
      <c r="BC2278" s="1">
        <v>0.23</v>
      </c>
      <c r="BD2278" s="1">
        <v>-1.635</v>
      </c>
      <c r="BE2278" s="1">
        <v>-0.469</v>
      </c>
      <c r="BF2278" s="1">
        <v>18.858</v>
      </c>
      <c r="BG2278" s="1">
        <v>23416.205</v>
      </c>
      <c r="BH2278" s="1">
        <v>6.95</v>
      </c>
      <c r="BI2278" s="1">
        <v>63538.09</v>
      </c>
      <c r="BJ2278" s="1">
        <v>80.72</v>
      </c>
      <c r="BK2278" s="1">
        <v>53.425</v>
      </c>
      <c r="BL2278" s="1">
        <v>0.697</v>
      </c>
      <c r="BM2278" s="1">
        <v>0.083</v>
      </c>
      <c r="BN2278" s="1">
        <v>24.043</v>
      </c>
      <c r="BO2278" s="1">
        <v>29009.139</v>
      </c>
      <c r="BP2278" s="1">
        <v>8.61</v>
      </c>
      <c r="BQ2278" s="1">
        <v>81005.797</v>
      </c>
      <c r="BR2278" s="1">
        <v>100.0</v>
      </c>
      <c r="BS2278" s="1">
        <v>68.112</v>
      </c>
      <c r="BT2278" s="1">
        <v>0.0</v>
      </c>
      <c r="BU2278" s="1">
        <v>0.0</v>
      </c>
      <c r="BW2278" s="1">
        <v>0.0</v>
      </c>
      <c r="BX2278" s="1">
        <v>0.0</v>
      </c>
      <c r="BY2278" s="1">
        <v>0.0</v>
      </c>
      <c r="BZ2278" s="1">
        <v>0.0</v>
      </c>
      <c r="CA2278" s="1">
        <v>0.0</v>
      </c>
      <c r="CB2278" s="1">
        <v>0.0</v>
      </c>
      <c r="CC2278" s="1">
        <v>0.0</v>
      </c>
      <c r="CD2278" s="1">
        <v>1.843</v>
      </c>
      <c r="CE2278" s="1">
        <v>0.183</v>
      </c>
      <c r="CF2278" s="1">
        <v>10.09</v>
      </c>
      <c r="CG2278" s="1">
        <v>0.0</v>
      </c>
      <c r="CH2278" s="1">
        <v>0.0</v>
      </c>
      <c r="CI2278" s="1">
        <v>33994.039</v>
      </c>
      <c r="CK2278" s="1">
        <v>0.0</v>
      </c>
      <c r="CL2278" s="1">
        <v>0.0</v>
      </c>
      <c r="CM2278" s="1">
        <v>0.0</v>
      </c>
      <c r="CN2278" s="1">
        <v>0.0</v>
      </c>
      <c r="CO2278" s="1">
        <v>28.583</v>
      </c>
      <c r="CP2278" s="1">
        <v>5.184</v>
      </c>
      <c r="CQ2278" s="1">
        <v>1.66</v>
      </c>
      <c r="CR2278" s="1">
        <v>1.66</v>
      </c>
      <c r="CS2278" s="1">
        <v>11.916</v>
      </c>
      <c r="CT2278" s="1">
        <v>0.552</v>
      </c>
      <c r="CU2278" s="1">
        <v>5592.935</v>
      </c>
      <c r="CV2278" s="1">
        <v>5592.935</v>
      </c>
      <c r="CW2278" s="1">
        <v>17467.709</v>
      </c>
      <c r="CX2278" s="1">
        <v>19.28</v>
      </c>
      <c r="CY2278" s="1">
        <v>19.28</v>
      </c>
      <c r="CZ2278" s="1">
        <v>14.687</v>
      </c>
      <c r="DA2278" s="1">
        <v>29009.139</v>
      </c>
      <c r="DB2278" s="1">
        <v>35.904</v>
      </c>
      <c r="DC2278" s="1">
        <v>0.697</v>
      </c>
      <c r="DD2278" s="1">
        <v>0.083</v>
      </c>
      <c r="DE2278" s="1">
        <v>24.043</v>
      </c>
      <c r="DF2278" s="1">
        <v>29009.139</v>
      </c>
      <c r="DG2278" s="1">
        <v>8.61</v>
      </c>
      <c r="DH2278" s="1">
        <v>81005.797</v>
      </c>
      <c r="DI2278" s="1">
        <v>100.0</v>
      </c>
      <c r="DJ2278" s="1">
        <v>68.112</v>
      </c>
      <c r="DL2278" s="1">
        <v>0.0</v>
      </c>
      <c r="DM2278" s="1">
        <v>0.0</v>
      </c>
      <c r="DN2278" s="1">
        <v>0.0</v>
      </c>
      <c r="DO2278" s="1">
        <v>0.0</v>
      </c>
      <c r="DP2278" s="1">
        <v>0.0</v>
      </c>
      <c r="DQ2278" s="1">
        <v>0.0</v>
      </c>
      <c r="DR2278" s="1">
        <v>0.0</v>
      </c>
      <c r="DT2278" s="1">
        <v>0.0</v>
      </c>
      <c r="DU2278" s="1">
        <v>0.0</v>
      </c>
      <c r="DV2278" s="1">
        <v>0.0</v>
      </c>
      <c r="DW2278" s="1">
        <v>0.0</v>
      </c>
      <c r="DX2278" s="1">
        <v>0.0</v>
      </c>
      <c r="DY2278" s="1">
        <v>0.0</v>
      </c>
      <c r="DZ2278" s="1">
        <v>0.0</v>
      </c>
    </row>
    <row r="2279">
      <c r="A2279" s="1" t="s">
        <v>314</v>
      </c>
      <c r="B2279" s="1">
        <v>2006.0</v>
      </c>
      <c r="C2279" s="1" t="s">
        <v>315</v>
      </c>
      <c r="D2279" s="1">
        <v>303836.0</v>
      </c>
      <c r="E2279" s="1">
        <v>1.177550848E10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27.411</v>
      </c>
      <c r="O2279" s="1">
        <v>2.381</v>
      </c>
      <c r="P2279" s="1">
        <v>0.028</v>
      </c>
      <c r="Q2279" s="1">
        <v>3931.215</v>
      </c>
      <c r="R2279" s="1">
        <v>1.194</v>
      </c>
      <c r="S2279" s="1">
        <v>0.0</v>
      </c>
      <c r="T2279" s="1">
        <v>0.0</v>
      </c>
      <c r="V2279" s="1">
        <v>0.0</v>
      </c>
      <c r="W2279" s="1">
        <v>0.0</v>
      </c>
      <c r="X2279" s="1">
        <v>0.0</v>
      </c>
      <c r="Y2279" s="1">
        <v>0.0</v>
      </c>
      <c r="Z2279" s="1">
        <v>3.049</v>
      </c>
      <c r="AA2279" s="1">
        <v>9.85</v>
      </c>
      <c r="AB2279" s="1">
        <v>32418.807</v>
      </c>
      <c r="AC2279" s="1">
        <v>9.85</v>
      </c>
      <c r="AD2279" s="1">
        <v>46.238</v>
      </c>
      <c r="AE2279" s="1">
        <v>9.687</v>
      </c>
      <c r="AF2279" s="1">
        <v>3.478</v>
      </c>
      <c r="AG2279" s="1">
        <v>129616.82</v>
      </c>
      <c r="AH2279" s="1">
        <v>3.344</v>
      </c>
      <c r="AI2279" s="1">
        <v>1.749</v>
      </c>
      <c r="AJ2279" s="1">
        <v>0.197</v>
      </c>
      <c r="AK2279" s="1">
        <v>0.0</v>
      </c>
      <c r="AL2279" s="1">
        <v>0.0</v>
      </c>
      <c r="AM2279" s="1">
        <v>37694.797</v>
      </c>
      <c r="AN2279" s="1">
        <v>11.453</v>
      </c>
      <c r="AO2279" s="1">
        <v>0.0</v>
      </c>
      <c r="AP2279" s="1">
        <v>29.24</v>
      </c>
      <c r="AR2279" s="1">
        <v>0.0</v>
      </c>
      <c r="AS2279" s="1">
        <v>0.0</v>
      </c>
      <c r="AT2279" s="1">
        <v>0.0</v>
      </c>
      <c r="AU2279" s="1">
        <v>0.0</v>
      </c>
      <c r="AV2279" s="1">
        <v>0.0</v>
      </c>
      <c r="AX2279" s="1">
        <v>0.0</v>
      </c>
      <c r="AY2279" s="1">
        <v>0.0</v>
      </c>
      <c r="AZ2279" s="1">
        <v>0.0</v>
      </c>
      <c r="BA2279" s="1">
        <v>0.0</v>
      </c>
      <c r="BB2279" s="1">
        <v>0.0</v>
      </c>
      <c r="BC2279" s="1">
        <v>0.27</v>
      </c>
      <c r="BD2279" s="1">
        <v>3.902</v>
      </c>
      <c r="BE2279" s="1">
        <v>0.631</v>
      </c>
      <c r="BF2279" s="1">
        <v>19.489</v>
      </c>
      <c r="BG2279" s="1">
        <v>23762.818</v>
      </c>
      <c r="BH2279" s="1">
        <v>7.22</v>
      </c>
      <c r="BI2279" s="1">
        <v>64144.129</v>
      </c>
      <c r="BJ2279" s="1">
        <v>73.299</v>
      </c>
      <c r="BK2279" s="1">
        <v>49.757</v>
      </c>
      <c r="BL2279" s="1">
        <v>14.379</v>
      </c>
      <c r="BM2279" s="1">
        <v>3.673</v>
      </c>
      <c r="BN2279" s="1">
        <v>27.716</v>
      </c>
      <c r="BO2279" s="1">
        <v>32418.807</v>
      </c>
      <c r="BP2279" s="1">
        <v>9.85</v>
      </c>
      <c r="BQ2279" s="1">
        <v>91220.805</v>
      </c>
      <c r="BR2279" s="1">
        <v>100.0</v>
      </c>
      <c r="BS2279" s="1">
        <v>70.76</v>
      </c>
      <c r="BT2279" s="1">
        <v>0.0</v>
      </c>
      <c r="BU2279" s="1">
        <v>0.0</v>
      </c>
      <c r="BW2279" s="1">
        <v>0.0</v>
      </c>
      <c r="BX2279" s="1">
        <v>0.0</v>
      </c>
      <c r="BY2279" s="1">
        <v>0.0</v>
      </c>
      <c r="BZ2279" s="1">
        <v>0.0</v>
      </c>
      <c r="CA2279" s="1">
        <v>0.0</v>
      </c>
      <c r="CB2279" s="1">
        <v>0.0</v>
      </c>
      <c r="CC2279" s="1">
        <v>0.0</v>
      </c>
      <c r="CD2279" s="1">
        <v>1.676</v>
      </c>
      <c r="CE2279" s="1">
        <v>0.169</v>
      </c>
      <c r="CF2279" s="1">
        <v>10.259</v>
      </c>
      <c r="CG2279" s="1">
        <v>0.0</v>
      </c>
      <c r="CH2279" s="1">
        <v>0.0</v>
      </c>
      <c r="CI2279" s="1">
        <v>33763.582</v>
      </c>
      <c r="CK2279" s="1">
        <v>0.0</v>
      </c>
      <c r="CL2279" s="1">
        <v>0.0</v>
      </c>
      <c r="CM2279" s="1">
        <v>0.0</v>
      </c>
      <c r="CN2279" s="1">
        <v>0.0</v>
      </c>
      <c r="CO2279" s="1">
        <v>26.19</v>
      </c>
      <c r="CP2279" s="1">
        <v>8.227</v>
      </c>
      <c r="CQ2279" s="1">
        <v>2.63</v>
      </c>
      <c r="CR2279" s="1">
        <v>2.63</v>
      </c>
      <c r="CS2279" s="1">
        <v>58.683</v>
      </c>
      <c r="CT2279" s="1">
        <v>3.042</v>
      </c>
      <c r="CU2279" s="1">
        <v>8655.986</v>
      </c>
      <c r="CV2279" s="1">
        <v>8655.986</v>
      </c>
      <c r="CW2279" s="1">
        <v>27076.676</v>
      </c>
      <c r="CX2279" s="1">
        <v>26.701</v>
      </c>
      <c r="CY2279" s="1">
        <v>26.701</v>
      </c>
      <c r="CZ2279" s="1">
        <v>21.003</v>
      </c>
      <c r="DA2279" s="1">
        <v>32418.807</v>
      </c>
      <c r="DB2279" s="1">
        <v>39.382</v>
      </c>
      <c r="DC2279" s="1">
        <v>14.379</v>
      </c>
      <c r="DD2279" s="1">
        <v>3.673</v>
      </c>
      <c r="DE2279" s="1">
        <v>27.716</v>
      </c>
      <c r="DF2279" s="1">
        <v>32418.807</v>
      </c>
      <c r="DG2279" s="1">
        <v>9.85</v>
      </c>
      <c r="DH2279" s="1">
        <v>91220.805</v>
      </c>
      <c r="DI2279" s="1">
        <v>100.0</v>
      </c>
      <c r="DJ2279" s="1">
        <v>70.76</v>
      </c>
      <c r="DL2279" s="1">
        <v>0.0</v>
      </c>
      <c r="DM2279" s="1">
        <v>0.0</v>
      </c>
      <c r="DN2279" s="1">
        <v>0.0</v>
      </c>
      <c r="DO2279" s="1">
        <v>0.0</v>
      </c>
      <c r="DP2279" s="1">
        <v>0.0</v>
      </c>
      <c r="DQ2279" s="1">
        <v>0.0</v>
      </c>
      <c r="DR2279" s="1">
        <v>0.0</v>
      </c>
      <c r="DT2279" s="1">
        <v>0.0</v>
      </c>
      <c r="DU2279" s="1">
        <v>0.0</v>
      </c>
      <c r="DV2279" s="1">
        <v>0.0</v>
      </c>
      <c r="DW2279" s="1">
        <v>0.0</v>
      </c>
      <c r="DX2279" s="1">
        <v>0.0</v>
      </c>
      <c r="DY2279" s="1">
        <v>0.0</v>
      </c>
      <c r="DZ2279" s="1">
        <v>0.0</v>
      </c>
    </row>
    <row r="2280">
      <c r="A2280" s="1" t="s">
        <v>314</v>
      </c>
      <c r="B2280" s="1">
        <v>2007.0</v>
      </c>
      <c r="C2280" s="1" t="s">
        <v>315</v>
      </c>
      <c r="D2280" s="1">
        <v>311622.0</v>
      </c>
      <c r="E2280" s="1">
        <v>1.279872512E10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27.754</v>
      </c>
      <c r="O2280" s="1">
        <v>6.977</v>
      </c>
      <c r="P2280" s="1">
        <v>0.083</v>
      </c>
      <c r="Q2280" s="1">
        <v>4100.41</v>
      </c>
      <c r="R2280" s="1">
        <v>1.278</v>
      </c>
      <c r="S2280" s="1">
        <v>0.0</v>
      </c>
      <c r="T2280" s="1">
        <v>0.0</v>
      </c>
      <c r="V2280" s="1">
        <v>0.0</v>
      </c>
      <c r="W2280" s="1">
        <v>0.0</v>
      </c>
      <c r="X2280" s="1">
        <v>0.0</v>
      </c>
      <c r="Y2280" s="1">
        <v>0.0</v>
      </c>
      <c r="Z2280" s="1">
        <v>2.834</v>
      </c>
      <c r="AA2280" s="1">
        <v>11.89</v>
      </c>
      <c r="AB2280" s="1">
        <v>38155.203</v>
      </c>
      <c r="AC2280" s="1">
        <v>11.89</v>
      </c>
      <c r="AD2280" s="1">
        <v>50.683</v>
      </c>
      <c r="AE2280" s="1">
        <v>14.317</v>
      </c>
      <c r="AF2280" s="1">
        <v>5.638</v>
      </c>
      <c r="AG2280" s="1">
        <v>144471.359</v>
      </c>
      <c r="AH2280" s="1">
        <v>3.518</v>
      </c>
      <c r="AI2280" s="1">
        <v>1.017</v>
      </c>
      <c r="AJ2280" s="1">
        <v>0.116</v>
      </c>
      <c r="AK2280" s="1">
        <v>0.0</v>
      </c>
      <c r="AL2280" s="1">
        <v>0.0</v>
      </c>
      <c r="AM2280" s="1">
        <v>37126.703</v>
      </c>
      <c r="AN2280" s="1">
        <v>11.569</v>
      </c>
      <c r="AO2280" s="1">
        <v>0.0</v>
      </c>
      <c r="AP2280" s="1">
        <v>25.663</v>
      </c>
      <c r="AR2280" s="1">
        <v>0.0</v>
      </c>
      <c r="AS2280" s="1">
        <v>0.0</v>
      </c>
      <c r="AT2280" s="1">
        <v>0.0</v>
      </c>
      <c r="AU2280" s="1">
        <v>0.0</v>
      </c>
      <c r="AV2280" s="1">
        <v>0.0</v>
      </c>
      <c r="AX2280" s="1">
        <v>0.0</v>
      </c>
      <c r="AY2280" s="1">
        <v>0.0</v>
      </c>
      <c r="AZ2280" s="1">
        <v>0.0</v>
      </c>
      <c r="BA2280" s="1">
        <v>0.0</v>
      </c>
      <c r="BB2280" s="1">
        <v>0.0</v>
      </c>
      <c r="BC2280" s="1">
        <v>0.33</v>
      </c>
      <c r="BD2280" s="1">
        <v>15.156</v>
      </c>
      <c r="BE2280" s="1">
        <v>2.834</v>
      </c>
      <c r="BF2280" s="1">
        <v>22.324</v>
      </c>
      <c r="BG2280" s="1">
        <v>26666.924</v>
      </c>
      <c r="BH2280" s="1">
        <v>8.31</v>
      </c>
      <c r="BI2280" s="1">
        <v>71637.32</v>
      </c>
      <c r="BJ2280" s="1">
        <v>69.891</v>
      </c>
      <c r="BK2280" s="1">
        <v>49.517</v>
      </c>
      <c r="BL2280" s="1">
        <v>20.69</v>
      </c>
      <c r="BM2280" s="1">
        <v>5.797</v>
      </c>
      <c r="BN2280" s="1">
        <v>33.513</v>
      </c>
      <c r="BO2280" s="1">
        <v>38155.203</v>
      </c>
      <c r="BP2280" s="1">
        <v>11.89</v>
      </c>
      <c r="BQ2280" s="1">
        <v>107544.734</v>
      </c>
      <c r="BR2280" s="1">
        <v>100.0</v>
      </c>
      <c r="BS2280" s="1">
        <v>74.337</v>
      </c>
      <c r="BT2280" s="1">
        <v>0.0</v>
      </c>
      <c r="BU2280" s="1">
        <v>0.0</v>
      </c>
      <c r="BW2280" s="1">
        <v>0.0</v>
      </c>
      <c r="BX2280" s="1">
        <v>0.0</v>
      </c>
      <c r="BY2280" s="1">
        <v>0.0</v>
      </c>
      <c r="BZ2280" s="1">
        <v>0.0</v>
      </c>
      <c r="CA2280" s="1">
        <v>0.0</v>
      </c>
      <c r="CB2280" s="1">
        <v>0.0</v>
      </c>
      <c r="CC2280" s="1">
        <v>0.0</v>
      </c>
      <c r="CD2280" s="1">
        <v>0.323</v>
      </c>
      <c r="CE2280" s="1">
        <v>0.033</v>
      </c>
      <c r="CF2280" s="1">
        <v>10.292</v>
      </c>
      <c r="CG2280" s="1">
        <v>0.0</v>
      </c>
      <c r="CH2280" s="1">
        <v>0.0</v>
      </c>
      <c r="CI2280" s="1">
        <v>33026.293</v>
      </c>
      <c r="CK2280" s="1">
        <v>0.0</v>
      </c>
      <c r="CL2280" s="1">
        <v>0.0</v>
      </c>
      <c r="CM2280" s="1">
        <v>0.0</v>
      </c>
      <c r="CN2280" s="1">
        <v>0.0</v>
      </c>
      <c r="CO2280" s="1">
        <v>22.828</v>
      </c>
      <c r="CP2280" s="1">
        <v>11.19</v>
      </c>
      <c r="CQ2280" s="1">
        <v>3.58</v>
      </c>
      <c r="CR2280" s="1">
        <v>3.58</v>
      </c>
      <c r="CS2280" s="1">
        <v>36.012</v>
      </c>
      <c r="CT2280" s="1">
        <v>2.963</v>
      </c>
      <c r="CU2280" s="1">
        <v>11488.277</v>
      </c>
      <c r="CV2280" s="1">
        <v>11488.277</v>
      </c>
      <c r="CW2280" s="1">
        <v>35907.414</v>
      </c>
      <c r="CX2280" s="1">
        <v>30.109</v>
      </c>
      <c r="CY2280" s="1">
        <v>30.109</v>
      </c>
      <c r="CZ2280" s="1">
        <v>24.82</v>
      </c>
      <c r="DA2280" s="1">
        <v>38155.203</v>
      </c>
      <c r="DB2280" s="1">
        <v>45.02</v>
      </c>
      <c r="DC2280" s="1">
        <v>20.69</v>
      </c>
      <c r="DD2280" s="1">
        <v>5.797</v>
      </c>
      <c r="DE2280" s="1">
        <v>33.513</v>
      </c>
      <c r="DF2280" s="1">
        <v>38155.203</v>
      </c>
      <c r="DG2280" s="1">
        <v>11.89</v>
      </c>
      <c r="DH2280" s="1">
        <v>107544.734</v>
      </c>
      <c r="DI2280" s="1">
        <v>100.0</v>
      </c>
      <c r="DJ2280" s="1">
        <v>74.337</v>
      </c>
      <c r="DL2280" s="1">
        <v>0.0</v>
      </c>
      <c r="DM2280" s="1">
        <v>0.0</v>
      </c>
      <c r="DN2280" s="1">
        <v>0.0</v>
      </c>
      <c r="DO2280" s="1">
        <v>0.0</v>
      </c>
      <c r="DP2280" s="1">
        <v>0.0</v>
      </c>
      <c r="DQ2280" s="1">
        <v>0.0</v>
      </c>
      <c r="DR2280" s="1">
        <v>0.0</v>
      </c>
      <c r="DT2280" s="1">
        <v>0.0</v>
      </c>
      <c r="DU2280" s="1">
        <v>0.0</v>
      </c>
      <c r="DV2280" s="1">
        <v>0.0</v>
      </c>
      <c r="DW2280" s="1">
        <v>0.0</v>
      </c>
      <c r="DX2280" s="1">
        <v>0.0</v>
      </c>
      <c r="DY2280" s="1">
        <v>0.0</v>
      </c>
      <c r="DZ2280" s="1">
        <v>0.0</v>
      </c>
    </row>
    <row r="2281">
      <c r="A2281" s="1" t="s">
        <v>314</v>
      </c>
      <c r="B2281" s="1">
        <v>2008.0</v>
      </c>
      <c r="C2281" s="1" t="s">
        <v>315</v>
      </c>
      <c r="D2281" s="1">
        <v>317470.0</v>
      </c>
      <c r="E2281" s="1">
        <v>1.3031114752E10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26.928</v>
      </c>
      <c r="O2281" s="1">
        <v>-13.043</v>
      </c>
      <c r="P2281" s="1">
        <v>-0.167</v>
      </c>
      <c r="Q2281" s="1">
        <v>3499.893</v>
      </c>
      <c r="R2281" s="1">
        <v>1.111</v>
      </c>
      <c r="S2281" s="1">
        <v>0.0</v>
      </c>
      <c r="T2281" s="1">
        <v>0.0</v>
      </c>
      <c r="V2281" s="1">
        <v>0.0</v>
      </c>
      <c r="W2281" s="1">
        <v>0.0</v>
      </c>
      <c r="X2281" s="1">
        <v>0.0</v>
      </c>
      <c r="Y2281" s="1">
        <v>0.0</v>
      </c>
      <c r="Z2281" s="1">
        <v>1.982</v>
      </c>
      <c r="AA2281" s="1">
        <v>16.34</v>
      </c>
      <c r="AB2281" s="1">
        <v>51469.43</v>
      </c>
      <c r="AC2281" s="1">
        <v>16.34</v>
      </c>
      <c r="AD2281" s="1">
        <v>60.563</v>
      </c>
      <c r="AE2281" s="1">
        <v>25.389</v>
      </c>
      <c r="AF2281" s="1">
        <v>11.43</v>
      </c>
      <c r="AG2281" s="1">
        <v>177814.5</v>
      </c>
      <c r="AH2281" s="1">
        <v>4.332</v>
      </c>
      <c r="AI2281" s="1">
        <v>-8.034</v>
      </c>
      <c r="AJ2281" s="1">
        <v>-0.929</v>
      </c>
      <c r="AK2281" s="1">
        <v>0.0</v>
      </c>
      <c r="AL2281" s="1">
        <v>0.0</v>
      </c>
      <c r="AM2281" s="1">
        <v>33515.156</v>
      </c>
      <c r="AN2281" s="1">
        <v>10.64</v>
      </c>
      <c r="AO2281" s="1">
        <v>0.0</v>
      </c>
      <c r="AP2281" s="1">
        <v>18.984</v>
      </c>
      <c r="AR2281" s="1">
        <v>0.0</v>
      </c>
      <c r="AS2281" s="1">
        <v>0.0</v>
      </c>
      <c r="AT2281" s="1">
        <v>0.0</v>
      </c>
      <c r="AU2281" s="1">
        <v>0.0</v>
      </c>
      <c r="AV2281" s="1">
        <v>0.0</v>
      </c>
      <c r="AX2281" s="1">
        <v>0.0</v>
      </c>
      <c r="AY2281" s="1">
        <v>0.0</v>
      </c>
      <c r="AZ2281" s="1">
        <v>0.0</v>
      </c>
      <c r="BA2281" s="1">
        <v>0.0</v>
      </c>
      <c r="BB2281" s="1">
        <v>0.0</v>
      </c>
      <c r="BC2281" s="1">
        <v>0.44</v>
      </c>
      <c r="BD2281" s="1">
        <v>48.056</v>
      </c>
      <c r="BE2281" s="1">
        <v>10.466</v>
      </c>
      <c r="BF2281" s="1">
        <v>32.79</v>
      </c>
      <c r="BG2281" s="1">
        <v>38743.82</v>
      </c>
      <c r="BH2281" s="1">
        <v>12.3</v>
      </c>
      <c r="BI2281" s="1">
        <v>103285.531</v>
      </c>
      <c r="BJ2281" s="1">
        <v>75.275</v>
      </c>
      <c r="BK2281" s="1">
        <v>58.503</v>
      </c>
      <c r="BL2281" s="1">
        <v>37.505</v>
      </c>
      <c r="BM2281" s="1">
        <v>11.895</v>
      </c>
      <c r="BN2281" s="1">
        <v>45.409</v>
      </c>
      <c r="BO2281" s="1">
        <v>51469.43</v>
      </c>
      <c r="BP2281" s="1">
        <v>16.34</v>
      </c>
      <c r="BQ2281" s="1">
        <v>143032.766</v>
      </c>
      <c r="BR2281" s="1">
        <v>100.0</v>
      </c>
      <c r="BS2281" s="1">
        <v>81.016</v>
      </c>
      <c r="BT2281" s="1">
        <v>0.0</v>
      </c>
      <c r="BU2281" s="1">
        <v>0.0</v>
      </c>
      <c r="BW2281" s="1">
        <v>0.0</v>
      </c>
      <c r="BX2281" s="1">
        <v>0.0</v>
      </c>
      <c r="BY2281" s="1">
        <v>0.0</v>
      </c>
      <c r="BZ2281" s="1">
        <v>0.0</v>
      </c>
      <c r="CA2281" s="1">
        <v>0.0</v>
      </c>
      <c r="CB2281" s="1">
        <v>0.0</v>
      </c>
      <c r="CC2281" s="1">
        <v>0.0</v>
      </c>
      <c r="CD2281" s="1">
        <v>-7.412</v>
      </c>
      <c r="CE2281" s="1">
        <v>-0.763</v>
      </c>
      <c r="CF2281" s="1">
        <v>9.529</v>
      </c>
      <c r="CG2281" s="1">
        <v>0.0</v>
      </c>
      <c r="CH2281" s="1">
        <v>0.0</v>
      </c>
      <c r="CI2281" s="1">
        <v>30015.264</v>
      </c>
      <c r="CK2281" s="1">
        <v>0.0</v>
      </c>
      <c r="CL2281" s="1">
        <v>0.0</v>
      </c>
      <c r="CM2281" s="1">
        <v>0.0</v>
      </c>
      <c r="CN2281" s="1">
        <v>0.0</v>
      </c>
      <c r="CO2281" s="1">
        <v>17.001</v>
      </c>
      <c r="CP2281" s="1">
        <v>12.619</v>
      </c>
      <c r="CQ2281" s="1">
        <v>4.04</v>
      </c>
      <c r="CR2281" s="1">
        <v>4.04</v>
      </c>
      <c r="CS2281" s="1">
        <v>12.771</v>
      </c>
      <c r="CT2281" s="1">
        <v>1.429</v>
      </c>
      <c r="CU2281" s="1">
        <v>12725.611</v>
      </c>
      <c r="CV2281" s="1">
        <v>12725.611</v>
      </c>
      <c r="CW2281" s="1">
        <v>39747.23</v>
      </c>
      <c r="CX2281" s="1">
        <v>24.725</v>
      </c>
      <c r="CY2281" s="1">
        <v>24.725</v>
      </c>
      <c r="CZ2281" s="1">
        <v>22.514</v>
      </c>
      <c r="DA2281" s="1">
        <v>51469.43</v>
      </c>
      <c r="DB2281" s="1">
        <v>56.451</v>
      </c>
      <c r="DC2281" s="1">
        <v>37.505</v>
      </c>
      <c r="DD2281" s="1">
        <v>11.895</v>
      </c>
      <c r="DE2281" s="1">
        <v>45.409</v>
      </c>
      <c r="DF2281" s="1">
        <v>51469.43</v>
      </c>
      <c r="DG2281" s="1">
        <v>16.34</v>
      </c>
      <c r="DH2281" s="1">
        <v>143032.766</v>
      </c>
      <c r="DI2281" s="1">
        <v>100.0</v>
      </c>
      <c r="DJ2281" s="1">
        <v>81.016</v>
      </c>
      <c r="DL2281" s="1">
        <v>0.0</v>
      </c>
      <c r="DM2281" s="1">
        <v>0.0</v>
      </c>
      <c r="DN2281" s="1">
        <v>0.0</v>
      </c>
      <c r="DO2281" s="1">
        <v>0.0</v>
      </c>
      <c r="DP2281" s="1">
        <v>0.0</v>
      </c>
      <c r="DQ2281" s="1">
        <v>0.0</v>
      </c>
      <c r="DR2281" s="1">
        <v>0.0</v>
      </c>
      <c r="DT2281" s="1">
        <v>0.0</v>
      </c>
      <c r="DU2281" s="1">
        <v>0.0</v>
      </c>
      <c r="DV2281" s="1">
        <v>0.0</v>
      </c>
      <c r="DW2281" s="1">
        <v>0.0</v>
      </c>
      <c r="DX2281" s="1">
        <v>0.0</v>
      </c>
      <c r="DY2281" s="1">
        <v>0.0</v>
      </c>
      <c r="DZ2281" s="1">
        <v>0.0</v>
      </c>
    </row>
    <row r="2282">
      <c r="A2282" s="1" t="s">
        <v>314</v>
      </c>
      <c r="B2282" s="1">
        <v>2009.0</v>
      </c>
      <c r="C2282" s="1" t="s">
        <v>315</v>
      </c>
      <c r="D2282" s="1">
        <v>318564.0</v>
      </c>
      <c r="E2282" s="1">
        <v>1.203103744E10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27.528</v>
      </c>
      <c r="O2282" s="1">
        <v>-7.5</v>
      </c>
      <c r="P2282" s="1">
        <v>-0.083</v>
      </c>
      <c r="Q2282" s="1">
        <v>3226.283</v>
      </c>
      <c r="R2282" s="1">
        <v>1.028</v>
      </c>
      <c r="S2282" s="1">
        <v>0.0</v>
      </c>
      <c r="T2282" s="1">
        <v>0.0</v>
      </c>
      <c r="V2282" s="1">
        <v>0.0</v>
      </c>
      <c r="W2282" s="1">
        <v>0.0</v>
      </c>
      <c r="X2282" s="1">
        <v>0.0</v>
      </c>
      <c r="Y2282" s="1">
        <v>0.0</v>
      </c>
      <c r="Z2282" s="1">
        <v>1.825</v>
      </c>
      <c r="AA2282" s="1">
        <v>16.71</v>
      </c>
      <c r="AB2282" s="1">
        <v>52454.137</v>
      </c>
      <c r="AC2282" s="1">
        <v>16.71</v>
      </c>
      <c r="AD2282" s="1">
        <v>62.889</v>
      </c>
      <c r="AE2282" s="1">
        <v>-0.17</v>
      </c>
      <c r="AF2282" s="1">
        <v>-0.096</v>
      </c>
      <c r="AG2282" s="1">
        <v>176903.344</v>
      </c>
      <c r="AH2282" s="1">
        <v>4.684</v>
      </c>
      <c r="AI2282" s="1">
        <v>-7.325</v>
      </c>
      <c r="AJ2282" s="1">
        <v>-0.779</v>
      </c>
      <c r="AK2282" s="1">
        <v>0.0</v>
      </c>
      <c r="AL2282" s="1">
        <v>0.0</v>
      </c>
      <c r="AM2282" s="1">
        <v>30953.475</v>
      </c>
      <c r="AN2282" s="1">
        <v>9.861</v>
      </c>
      <c r="AO2282" s="1">
        <v>0.0</v>
      </c>
      <c r="AP2282" s="1">
        <v>17.509</v>
      </c>
      <c r="AR2282" s="1">
        <v>0.0</v>
      </c>
      <c r="AS2282" s="1">
        <v>0.0</v>
      </c>
      <c r="AT2282" s="1">
        <v>0.0</v>
      </c>
      <c r="AU2282" s="1">
        <v>0.0</v>
      </c>
      <c r="AV2282" s="1">
        <v>0.0</v>
      </c>
      <c r="AX2282" s="1">
        <v>0.0</v>
      </c>
      <c r="AY2282" s="1">
        <v>0.0</v>
      </c>
      <c r="AZ2282" s="1">
        <v>0.0</v>
      </c>
      <c r="BA2282" s="1">
        <v>0.0</v>
      </c>
      <c r="BB2282" s="1">
        <v>0.0</v>
      </c>
      <c r="BC2282" s="1">
        <v>0.46</v>
      </c>
      <c r="BD2282" s="1">
        <v>-1.192</v>
      </c>
      <c r="BE2282" s="1">
        <v>-0.561</v>
      </c>
      <c r="BF2282" s="1">
        <v>32.229</v>
      </c>
      <c r="BG2282" s="1">
        <v>38171.293</v>
      </c>
      <c r="BH2282" s="1">
        <v>12.16</v>
      </c>
      <c r="BI2282" s="1">
        <v>101170.391</v>
      </c>
      <c r="BJ2282" s="1">
        <v>72.771</v>
      </c>
      <c r="BK2282" s="1">
        <v>57.227</v>
      </c>
      <c r="BL2282" s="1">
        <v>2.229</v>
      </c>
      <c r="BM2282" s="1">
        <v>1.049</v>
      </c>
      <c r="BN2282" s="1">
        <v>46.458</v>
      </c>
      <c r="BO2282" s="1">
        <v>52454.137</v>
      </c>
      <c r="BP2282" s="1">
        <v>16.71</v>
      </c>
      <c r="BQ2282" s="1">
        <v>145834.562</v>
      </c>
      <c r="BR2282" s="1">
        <v>100.0</v>
      </c>
      <c r="BS2282" s="1">
        <v>82.491</v>
      </c>
      <c r="BT2282" s="1">
        <v>0.0</v>
      </c>
      <c r="BU2282" s="1">
        <v>0.0</v>
      </c>
      <c r="BW2282" s="1">
        <v>0.0</v>
      </c>
      <c r="BX2282" s="1">
        <v>0.0</v>
      </c>
      <c r="BY2282" s="1">
        <v>0.0</v>
      </c>
      <c r="BZ2282" s="1">
        <v>0.0</v>
      </c>
      <c r="CA2282" s="1">
        <v>0.0</v>
      </c>
      <c r="CB2282" s="1">
        <v>0.0</v>
      </c>
      <c r="CC2282" s="1">
        <v>0.0</v>
      </c>
      <c r="CD2282" s="1">
        <v>-7.305</v>
      </c>
      <c r="CE2282" s="1">
        <v>-0.696</v>
      </c>
      <c r="CF2282" s="1">
        <v>8.833</v>
      </c>
      <c r="CG2282" s="1">
        <v>0.0</v>
      </c>
      <c r="CH2282" s="1">
        <v>0.0</v>
      </c>
      <c r="CI2282" s="1">
        <v>27727.191</v>
      </c>
      <c r="CK2282" s="1">
        <v>0.0</v>
      </c>
      <c r="CL2282" s="1">
        <v>0.0</v>
      </c>
      <c r="CM2282" s="1">
        <v>0.0</v>
      </c>
      <c r="CN2282" s="1">
        <v>0.0</v>
      </c>
      <c r="CO2282" s="1">
        <v>15.684</v>
      </c>
      <c r="CP2282" s="1">
        <v>14.228</v>
      </c>
      <c r="CQ2282" s="1">
        <v>4.55</v>
      </c>
      <c r="CR2282" s="1">
        <v>4.55</v>
      </c>
      <c r="CS2282" s="1">
        <v>12.758</v>
      </c>
      <c r="CT2282" s="1">
        <v>1.61</v>
      </c>
      <c r="CU2282" s="1">
        <v>14282.845</v>
      </c>
      <c r="CV2282" s="1">
        <v>14282.845</v>
      </c>
      <c r="CW2282" s="1">
        <v>44664.168</v>
      </c>
      <c r="CX2282" s="1">
        <v>27.229</v>
      </c>
      <c r="CY2282" s="1">
        <v>27.229</v>
      </c>
      <c r="CZ2282" s="1">
        <v>25.264</v>
      </c>
      <c r="DA2282" s="1">
        <v>52454.137</v>
      </c>
      <c r="DB2282" s="1">
        <v>56.355</v>
      </c>
      <c r="DC2282" s="1">
        <v>2.229</v>
      </c>
      <c r="DD2282" s="1">
        <v>1.049</v>
      </c>
      <c r="DE2282" s="1">
        <v>46.458</v>
      </c>
      <c r="DF2282" s="1">
        <v>52454.137</v>
      </c>
      <c r="DG2282" s="1">
        <v>16.71</v>
      </c>
      <c r="DH2282" s="1">
        <v>145834.562</v>
      </c>
      <c r="DI2282" s="1">
        <v>100.0</v>
      </c>
      <c r="DJ2282" s="1">
        <v>82.491</v>
      </c>
      <c r="DL2282" s="1">
        <v>0.0</v>
      </c>
      <c r="DM2282" s="1">
        <v>0.0</v>
      </c>
      <c r="DN2282" s="1">
        <v>0.0</v>
      </c>
      <c r="DO2282" s="1">
        <v>0.0</v>
      </c>
      <c r="DP2282" s="1">
        <v>0.0</v>
      </c>
      <c r="DQ2282" s="1">
        <v>0.0</v>
      </c>
      <c r="DR2282" s="1">
        <v>0.0</v>
      </c>
      <c r="DT2282" s="1">
        <v>0.0</v>
      </c>
      <c r="DU2282" s="1">
        <v>0.0</v>
      </c>
      <c r="DV2282" s="1">
        <v>0.0</v>
      </c>
      <c r="DW2282" s="1">
        <v>0.0</v>
      </c>
      <c r="DX2282" s="1">
        <v>0.0</v>
      </c>
      <c r="DY2282" s="1">
        <v>0.0</v>
      </c>
      <c r="DZ2282" s="1">
        <v>0.0</v>
      </c>
    </row>
    <row r="2283">
      <c r="A2283" s="1" t="s">
        <v>314</v>
      </c>
      <c r="B2283" s="1">
        <v>2010.0</v>
      </c>
      <c r="C2283" s="1" t="s">
        <v>315</v>
      </c>
      <c r="D2283" s="1">
        <v>318102.0</v>
      </c>
      <c r="E2283" s="1">
        <v>1.1531450368E10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27.479</v>
      </c>
      <c r="O2283" s="1">
        <v>5.405</v>
      </c>
      <c r="P2283" s="1">
        <v>0.056</v>
      </c>
      <c r="Q2283" s="1">
        <v>3405.616</v>
      </c>
      <c r="R2283" s="1">
        <v>1.083</v>
      </c>
      <c r="S2283" s="1">
        <v>0.0</v>
      </c>
      <c r="T2283" s="1">
        <v>0.0</v>
      </c>
      <c r="V2283" s="1">
        <v>0.0</v>
      </c>
      <c r="W2283" s="1">
        <v>0.0</v>
      </c>
      <c r="X2283" s="1">
        <v>0.0</v>
      </c>
      <c r="Y2283" s="1">
        <v>0.0</v>
      </c>
      <c r="Z2283" s="1">
        <v>1.925</v>
      </c>
      <c r="AA2283" s="1">
        <v>16.74</v>
      </c>
      <c r="AB2283" s="1">
        <v>52624.629</v>
      </c>
      <c r="AC2283" s="1">
        <v>16.74</v>
      </c>
      <c r="AD2283" s="1">
        <v>63.692</v>
      </c>
      <c r="AE2283" s="1">
        <v>0.055</v>
      </c>
      <c r="AF2283" s="1">
        <v>0.031</v>
      </c>
      <c r="AG2283" s="1">
        <v>177257.703</v>
      </c>
      <c r="AH2283" s="1">
        <v>4.89</v>
      </c>
      <c r="AI2283" s="1">
        <v>-3.225</v>
      </c>
      <c r="AJ2283" s="1">
        <v>-0.318</v>
      </c>
      <c r="AK2283" s="1">
        <v>0.0</v>
      </c>
      <c r="AL2283" s="1">
        <v>0.0</v>
      </c>
      <c r="AM2283" s="1">
        <v>29998.602</v>
      </c>
      <c r="AN2283" s="1">
        <v>9.543</v>
      </c>
      <c r="AO2283" s="1">
        <v>0.0</v>
      </c>
      <c r="AP2283" s="1">
        <v>16.953</v>
      </c>
      <c r="AR2283" s="1">
        <v>0.0</v>
      </c>
      <c r="AS2283" s="1">
        <v>0.0</v>
      </c>
      <c r="AT2283" s="1">
        <v>0.0</v>
      </c>
      <c r="AU2283" s="1">
        <v>0.0</v>
      </c>
      <c r="AV2283" s="1">
        <v>0.0</v>
      </c>
      <c r="AX2283" s="1">
        <v>0.0</v>
      </c>
      <c r="AY2283" s="1">
        <v>0.0</v>
      </c>
      <c r="AZ2283" s="1">
        <v>0.0</v>
      </c>
      <c r="BA2283" s="1">
        <v>0.0</v>
      </c>
      <c r="BB2283" s="1">
        <v>0.0</v>
      </c>
      <c r="BC2283" s="1">
        <v>0.46</v>
      </c>
      <c r="BD2283" s="1">
        <v>2.547</v>
      </c>
      <c r="BE2283" s="1">
        <v>0.563</v>
      </c>
      <c r="BF2283" s="1">
        <v>32.792</v>
      </c>
      <c r="BG2283" s="1">
        <v>39327.008</v>
      </c>
      <c r="BH2283" s="1">
        <v>12.51</v>
      </c>
      <c r="BI2283" s="1">
        <v>103086.062</v>
      </c>
      <c r="BJ2283" s="1">
        <v>74.731</v>
      </c>
      <c r="BK2283" s="1">
        <v>58.257</v>
      </c>
      <c r="BL2283" s="1">
        <v>1.337</v>
      </c>
      <c r="BM2283" s="1">
        <v>0.288</v>
      </c>
      <c r="BN2283" s="1">
        <v>46.746</v>
      </c>
      <c r="BO2283" s="1">
        <v>52624.629</v>
      </c>
      <c r="BP2283" s="1">
        <v>16.74</v>
      </c>
      <c r="BQ2283" s="1">
        <v>146952.906</v>
      </c>
      <c r="BR2283" s="1">
        <v>100.0</v>
      </c>
      <c r="BS2283" s="1">
        <v>83.047</v>
      </c>
      <c r="BT2283" s="1">
        <v>0.0</v>
      </c>
      <c r="BU2283" s="1">
        <v>0.0</v>
      </c>
      <c r="BW2283" s="1">
        <v>0.0</v>
      </c>
      <c r="BX2283" s="1">
        <v>0.0</v>
      </c>
      <c r="BY2283" s="1">
        <v>0.0</v>
      </c>
      <c r="BZ2283" s="1">
        <v>0.0</v>
      </c>
      <c r="CA2283" s="1">
        <v>0.0</v>
      </c>
      <c r="CB2283" s="1">
        <v>0.0</v>
      </c>
      <c r="CC2283" s="1">
        <v>0.0</v>
      </c>
      <c r="CD2283" s="1">
        <v>-4.23</v>
      </c>
      <c r="CE2283" s="1">
        <v>-0.374</v>
      </c>
      <c r="CF2283" s="1">
        <v>8.459</v>
      </c>
      <c r="CG2283" s="1">
        <v>0.0</v>
      </c>
      <c r="CH2283" s="1">
        <v>0.0</v>
      </c>
      <c r="CI2283" s="1">
        <v>26592.986</v>
      </c>
      <c r="CK2283" s="1">
        <v>0.0</v>
      </c>
      <c r="CL2283" s="1">
        <v>0.0</v>
      </c>
      <c r="CM2283" s="1">
        <v>0.0</v>
      </c>
      <c r="CN2283" s="1">
        <v>0.0</v>
      </c>
      <c r="CO2283" s="1">
        <v>15.028</v>
      </c>
      <c r="CP2283" s="1">
        <v>13.954</v>
      </c>
      <c r="CQ2283" s="1">
        <v>4.23</v>
      </c>
      <c r="CR2283" s="1">
        <v>4.23</v>
      </c>
      <c r="CS2283" s="1">
        <v>-1.928</v>
      </c>
      <c r="CT2283" s="1">
        <v>-0.274</v>
      </c>
      <c r="CU2283" s="1">
        <v>13297.621</v>
      </c>
      <c r="CV2283" s="1">
        <v>13297.621</v>
      </c>
      <c r="CW2283" s="1">
        <v>43866.852</v>
      </c>
      <c r="CX2283" s="1">
        <v>25.269</v>
      </c>
      <c r="CY2283" s="1">
        <v>25.269</v>
      </c>
      <c r="CZ2283" s="1">
        <v>24.79</v>
      </c>
      <c r="DA2283" s="1">
        <v>52624.629</v>
      </c>
      <c r="DB2283" s="1">
        <v>56.386</v>
      </c>
      <c r="DC2283" s="1">
        <v>1.337</v>
      </c>
      <c r="DD2283" s="1">
        <v>0.288</v>
      </c>
      <c r="DE2283" s="1">
        <v>46.746</v>
      </c>
      <c r="DF2283" s="1">
        <v>52624.629</v>
      </c>
      <c r="DG2283" s="1">
        <v>16.74</v>
      </c>
      <c r="DH2283" s="1">
        <v>146952.906</v>
      </c>
      <c r="DI2283" s="1">
        <v>100.0</v>
      </c>
      <c r="DJ2283" s="1">
        <v>83.047</v>
      </c>
      <c r="DL2283" s="1">
        <v>0.0</v>
      </c>
      <c r="DM2283" s="1">
        <v>0.0</v>
      </c>
      <c r="DN2283" s="1">
        <v>0.0</v>
      </c>
      <c r="DO2283" s="1">
        <v>0.0</v>
      </c>
      <c r="DP2283" s="1">
        <v>0.0</v>
      </c>
      <c r="DQ2283" s="1">
        <v>0.0</v>
      </c>
      <c r="DR2283" s="1">
        <v>0.0</v>
      </c>
      <c r="DT2283" s="1">
        <v>0.0</v>
      </c>
      <c r="DU2283" s="1">
        <v>0.0</v>
      </c>
      <c r="DV2283" s="1">
        <v>0.0</v>
      </c>
      <c r="DW2283" s="1">
        <v>0.0</v>
      </c>
      <c r="DX2283" s="1">
        <v>0.0</v>
      </c>
      <c r="DY2283" s="1">
        <v>0.0</v>
      </c>
      <c r="DZ2283" s="1">
        <v>0.0</v>
      </c>
    </row>
    <row r="2284">
      <c r="A2284" s="1" t="s">
        <v>314</v>
      </c>
      <c r="B2284" s="1">
        <v>2011.0</v>
      </c>
      <c r="C2284" s="1" t="s">
        <v>315</v>
      </c>
      <c r="D2284" s="1">
        <v>319098.0</v>
      </c>
      <c r="E2284" s="1">
        <v>1.1716753408E10</v>
      </c>
      <c r="G2284" s="1">
        <v>0.001</v>
      </c>
      <c r="H2284" s="1">
        <v>4.509</v>
      </c>
      <c r="I2284" s="1">
        <v>0.001</v>
      </c>
      <c r="J2284" s="1">
        <v>0.0</v>
      </c>
      <c r="K2284" s="1">
        <v>0.0</v>
      </c>
      <c r="L2284" s="1">
        <v>0.0</v>
      </c>
      <c r="M2284" s="1">
        <v>0.003</v>
      </c>
      <c r="N2284" s="1">
        <v>27.3</v>
      </c>
      <c r="O2284" s="1">
        <v>0.0</v>
      </c>
      <c r="P2284" s="1">
        <v>0.0</v>
      </c>
      <c r="Q2284" s="1">
        <v>3394.986</v>
      </c>
      <c r="R2284" s="1">
        <v>1.083</v>
      </c>
      <c r="S2284" s="1">
        <v>0.0</v>
      </c>
      <c r="T2284" s="1">
        <v>0.0</v>
      </c>
      <c r="V2284" s="1">
        <v>0.0</v>
      </c>
      <c r="W2284" s="1">
        <v>0.0</v>
      </c>
      <c r="X2284" s="1">
        <v>0.0</v>
      </c>
      <c r="Y2284" s="1">
        <v>0.0</v>
      </c>
      <c r="Z2284" s="1">
        <v>1.917</v>
      </c>
      <c r="AA2284" s="1">
        <v>16.85</v>
      </c>
      <c r="AB2284" s="1">
        <v>52805.094</v>
      </c>
      <c r="AC2284" s="1">
        <v>16.85</v>
      </c>
      <c r="AD2284" s="1">
        <v>64.118</v>
      </c>
      <c r="AE2284" s="1">
        <v>-0.015</v>
      </c>
      <c r="AF2284" s="1">
        <v>-0.009</v>
      </c>
      <c r="AG2284" s="1">
        <v>176677.562</v>
      </c>
      <c r="AH2284" s="1">
        <v>4.812</v>
      </c>
      <c r="AI2284" s="1">
        <v>-1.198</v>
      </c>
      <c r="AJ2284" s="1">
        <v>-0.114</v>
      </c>
      <c r="AK2284" s="1">
        <v>0.0</v>
      </c>
      <c r="AL2284" s="1">
        <v>0.0</v>
      </c>
      <c r="AM2284" s="1">
        <v>29546.604</v>
      </c>
      <c r="AN2284" s="1">
        <v>9.428</v>
      </c>
      <c r="AO2284" s="1">
        <v>0.0</v>
      </c>
      <c r="AP2284" s="1">
        <v>16.68</v>
      </c>
      <c r="AR2284" s="1">
        <v>0.0</v>
      </c>
      <c r="AS2284" s="1">
        <v>0.0</v>
      </c>
      <c r="AT2284" s="1">
        <v>0.0</v>
      </c>
      <c r="AU2284" s="1">
        <v>0.0</v>
      </c>
      <c r="AV2284" s="1">
        <v>0.0</v>
      </c>
      <c r="AX2284" s="1">
        <v>0.0</v>
      </c>
      <c r="AY2284" s="1">
        <v>0.0</v>
      </c>
      <c r="AZ2284" s="1">
        <v>0.0</v>
      </c>
      <c r="BA2284" s="1">
        <v>0.0</v>
      </c>
      <c r="BB2284" s="1">
        <v>0.0</v>
      </c>
      <c r="BC2284" s="1">
        <v>0.46</v>
      </c>
      <c r="BD2284" s="1">
        <v>-0.677</v>
      </c>
      <c r="BE2284" s="1">
        <v>-0.391</v>
      </c>
      <c r="BF2284" s="1">
        <v>32.401</v>
      </c>
      <c r="BG2284" s="1">
        <v>38796.859</v>
      </c>
      <c r="BH2284" s="1">
        <v>12.38</v>
      </c>
      <c r="BI2284" s="1">
        <v>101539.758</v>
      </c>
      <c r="BJ2284" s="1">
        <v>73.472</v>
      </c>
      <c r="BK2284" s="1">
        <v>57.324</v>
      </c>
      <c r="BL2284" s="1">
        <v>0.893</v>
      </c>
      <c r="BM2284" s="1">
        <v>0.349</v>
      </c>
      <c r="BN2284" s="1">
        <v>47.095</v>
      </c>
      <c r="BO2284" s="1">
        <v>52805.094</v>
      </c>
      <c r="BP2284" s="1">
        <v>16.85</v>
      </c>
      <c r="BQ2284" s="1">
        <v>147586.844</v>
      </c>
      <c r="BR2284" s="1">
        <v>100.0</v>
      </c>
      <c r="BS2284" s="1">
        <v>83.32</v>
      </c>
      <c r="BT2284" s="1">
        <v>0.0</v>
      </c>
      <c r="BU2284" s="1">
        <v>0.0</v>
      </c>
      <c r="BW2284" s="1">
        <v>0.0</v>
      </c>
      <c r="BX2284" s="1">
        <v>0.0</v>
      </c>
      <c r="BY2284" s="1">
        <v>0.0</v>
      </c>
      <c r="BZ2284" s="1">
        <v>0.0</v>
      </c>
      <c r="CA2284" s="1">
        <v>0.0</v>
      </c>
      <c r="CB2284" s="1">
        <v>0.0</v>
      </c>
      <c r="CC2284" s="1">
        <v>0.0</v>
      </c>
      <c r="CD2284" s="1">
        <v>-1.352</v>
      </c>
      <c r="CE2284" s="1">
        <v>-0.114</v>
      </c>
      <c r="CF2284" s="1">
        <v>8.345</v>
      </c>
      <c r="CG2284" s="1">
        <v>0.0</v>
      </c>
      <c r="CH2284" s="1">
        <v>0.0</v>
      </c>
      <c r="CI2284" s="1">
        <v>26151.617</v>
      </c>
      <c r="CK2284" s="1">
        <v>0.0</v>
      </c>
      <c r="CL2284" s="1">
        <v>0.0</v>
      </c>
      <c r="CM2284" s="1">
        <v>0.0</v>
      </c>
      <c r="CN2284" s="1">
        <v>0.0</v>
      </c>
      <c r="CO2284" s="1">
        <v>14.764</v>
      </c>
      <c r="CP2284" s="1">
        <v>14.692</v>
      </c>
      <c r="CQ2284" s="1">
        <v>4.47</v>
      </c>
      <c r="CR2284" s="1">
        <v>4.47</v>
      </c>
      <c r="CS2284" s="1">
        <v>5.288</v>
      </c>
      <c r="CT2284" s="1">
        <v>0.738</v>
      </c>
      <c r="CU2284" s="1">
        <v>14008.235</v>
      </c>
      <c r="CV2284" s="1">
        <v>14008.235</v>
      </c>
      <c r="CW2284" s="1">
        <v>46042.512</v>
      </c>
      <c r="CX2284" s="1">
        <v>26.528</v>
      </c>
      <c r="CY2284" s="1">
        <v>26.528</v>
      </c>
      <c r="CZ2284" s="1">
        <v>25.993</v>
      </c>
      <c r="DA2284" s="1">
        <v>52805.094</v>
      </c>
      <c r="DB2284" s="1">
        <v>56.377</v>
      </c>
      <c r="DC2284" s="1">
        <v>0.893</v>
      </c>
      <c r="DD2284" s="1">
        <v>0.349</v>
      </c>
      <c r="DE2284" s="1">
        <v>47.095</v>
      </c>
      <c r="DF2284" s="1">
        <v>52805.094</v>
      </c>
      <c r="DG2284" s="1">
        <v>16.85</v>
      </c>
      <c r="DH2284" s="1">
        <v>147586.844</v>
      </c>
      <c r="DI2284" s="1">
        <v>100.0</v>
      </c>
      <c r="DJ2284" s="1">
        <v>83.32</v>
      </c>
      <c r="DL2284" s="1">
        <v>0.0</v>
      </c>
      <c r="DM2284" s="1">
        <v>0.0</v>
      </c>
      <c r="DN2284" s="1">
        <v>0.0</v>
      </c>
      <c r="DO2284" s="1">
        <v>0.0</v>
      </c>
      <c r="DP2284" s="1">
        <v>0.0</v>
      </c>
      <c r="DQ2284" s="1">
        <v>0.0</v>
      </c>
      <c r="DR2284" s="1">
        <v>0.0</v>
      </c>
      <c r="DT2284" s="1">
        <v>0.0</v>
      </c>
      <c r="DU2284" s="1">
        <v>0.0</v>
      </c>
      <c r="DV2284" s="1">
        <v>0.0</v>
      </c>
      <c r="DW2284" s="1">
        <v>0.0</v>
      </c>
      <c r="DX2284" s="1">
        <v>0.064</v>
      </c>
      <c r="DY2284" s="1">
        <v>0.0</v>
      </c>
      <c r="DZ2284" s="1">
        <v>0.0</v>
      </c>
    </row>
    <row r="2285">
      <c r="A2285" s="1" t="s">
        <v>314</v>
      </c>
      <c r="B2285" s="1">
        <v>2012.0</v>
      </c>
      <c r="C2285" s="1" t="s">
        <v>315</v>
      </c>
      <c r="D2285" s="1">
        <v>320802.0</v>
      </c>
      <c r="E2285" s="1">
        <v>1.1841376256E10</v>
      </c>
      <c r="F2285" s="1">
        <v>25.714</v>
      </c>
      <c r="G2285" s="1">
        <v>0.0</v>
      </c>
      <c r="H2285" s="1">
        <v>5.639</v>
      </c>
      <c r="I2285" s="1">
        <v>0.002</v>
      </c>
      <c r="J2285" s="1">
        <v>0.0</v>
      </c>
      <c r="K2285" s="1">
        <v>0.0</v>
      </c>
      <c r="L2285" s="1">
        <v>0.0</v>
      </c>
      <c r="M2285" s="1">
        <v>0.003</v>
      </c>
      <c r="N2285" s="1">
        <v>27.762</v>
      </c>
      <c r="O2285" s="1">
        <v>2.308</v>
      </c>
      <c r="P2285" s="1">
        <v>0.025</v>
      </c>
      <c r="Q2285" s="1">
        <v>3454.883</v>
      </c>
      <c r="R2285" s="1">
        <v>1.108</v>
      </c>
      <c r="S2285" s="1">
        <v>0.0</v>
      </c>
      <c r="T2285" s="1">
        <v>0.0</v>
      </c>
      <c r="V2285" s="1">
        <v>0.0</v>
      </c>
      <c r="W2285" s="1">
        <v>0.0</v>
      </c>
      <c r="X2285" s="1">
        <v>0.0</v>
      </c>
      <c r="Y2285" s="1">
        <v>0.0</v>
      </c>
      <c r="Z2285" s="1">
        <v>1.93</v>
      </c>
      <c r="AA2285" s="1">
        <v>17.29</v>
      </c>
      <c r="AB2285" s="1">
        <v>53896.176</v>
      </c>
      <c r="AC2285" s="1">
        <v>17.29</v>
      </c>
      <c r="AD2285" s="1">
        <v>64.865</v>
      </c>
      <c r="AE2285" s="1">
        <v>0.924</v>
      </c>
      <c r="AF2285" s="1">
        <v>0.521</v>
      </c>
      <c r="AG2285" s="1">
        <v>177362.109</v>
      </c>
      <c r="AH2285" s="1">
        <v>4.805</v>
      </c>
      <c r="AI2285" s="1">
        <v>-0.688</v>
      </c>
      <c r="AJ2285" s="1">
        <v>-0.065</v>
      </c>
      <c r="AK2285" s="1">
        <v>0.0</v>
      </c>
      <c r="AL2285" s="1">
        <v>0.0</v>
      </c>
      <c r="AM2285" s="1">
        <v>29187.334</v>
      </c>
      <c r="AN2285" s="1">
        <v>9.363</v>
      </c>
      <c r="AO2285" s="1">
        <v>0.0</v>
      </c>
      <c r="AP2285" s="1">
        <v>16.301</v>
      </c>
      <c r="AR2285" s="1">
        <v>0.0</v>
      </c>
      <c r="AS2285" s="1">
        <v>0.0</v>
      </c>
      <c r="AT2285" s="1">
        <v>0.0</v>
      </c>
      <c r="AU2285" s="1">
        <v>0.0</v>
      </c>
      <c r="AV2285" s="1">
        <v>0.0</v>
      </c>
      <c r="AX2285" s="1">
        <v>0.0</v>
      </c>
      <c r="AY2285" s="1">
        <v>0.0</v>
      </c>
      <c r="AZ2285" s="1">
        <v>0.0</v>
      </c>
      <c r="BA2285" s="1">
        <v>0.0</v>
      </c>
      <c r="BB2285" s="1">
        <v>0.0</v>
      </c>
      <c r="BC2285" s="1">
        <v>0.48</v>
      </c>
      <c r="BD2285" s="1">
        <v>-1.362</v>
      </c>
      <c r="BE2285" s="1">
        <v>-0.606</v>
      </c>
      <c r="BF2285" s="1">
        <v>31.795</v>
      </c>
      <c r="BG2285" s="1">
        <v>38060.859</v>
      </c>
      <c r="BH2285" s="1">
        <v>12.21</v>
      </c>
      <c r="BI2285" s="1">
        <v>99111.539</v>
      </c>
      <c r="BJ2285" s="1">
        <v>70.619</v>
      </c>
      <c r="BK2285" s="1">
        <v>55.354</v>
      </c>
      <c r="BL2285" s="1">
        <v>1.965</v>
      </c>
      <c r="BM2285" s="1">
        <v>0.982</v>
      </c>
      <c r="BN2285" s="1">
        <v>48.077</v>
      </c>
      <c r="BO2285" s="1">
        <v>53896.176</v>
      </c>
      <c r="BP2285" s="1">
        <v>17.29</v>
      </c>
      <c r="BQ2285" s="1">
        <v>149864.062</v>
      </c>
      <c r="BR2285" s="1">
        <v>100.0</v>
      </c>
      <c r="BS2285" s="1">
        <v>83.699</v>
      </c>
      <c r="BT2285" s="1">
        <v>0.0</v>
      </c>
      <c r="BU2285" s="1">
        <v>0.0</v>
      </c>
      <c r="BW2285" s="1">
        <v>0.0</v>
      </c>
      <c r="BX2285" s="1">
        <v>0.0</v>
      </c>
      <c r="BY2285" s="1">
        <v>0.0</v>
      </c>
      <c r="BZ2285" s="1">
        <v>0.0</v>
      </c>
      <c r="CA2285" s="1">
        <v>0.0</v>
      </c>
      <c r="CB2285" s="1">
        <v>0.0</v>
      </c>
      <c r="CC2285" s="1">
        <v>0.0</v>
      </c>
      <c r="CD2285" s="1">
        <v>-1.077</v>
      </c>
      <c r="CE2285" s="1">
        <v>-0.09</v>
      </c>
      <c r="CF2285" s="1">
        <v>8.255</v>
      </c>
      <c r="CG2285" s="1">
        <v>0.0</v>
      </c>
      <c r="CH2285" s="1">
        <v>0.0</v>
      </c>
      <c r="CI2285" s="1">
        <v>25732.451</v>
      </c>
      <c r="CK2285" s="1">
        <v>0.0</v>
      </c>
      <c r="CL2285" s="1">
        <v>0.0</v>
      </c>
      <c r="CM2285" s="1">
        <v>0.0</v>
      </c>
      <c r="CN2285" s="1">
        <v>0.0</v>
      </c>
      <c r="CO2285" s="1">
        <v>14.372</v>
      </c>
      <c r="CP2285" s="1">
        <v>16.28</v>
      </c>
      <c r="CQ2285" s="1">
        <v>5.08</v>
      </c>
      <c r="CR2285" s="1">
        <v>5.08</v>
      </c>
      <c r="CS2285" s="1">
        <v>10.806</v>
      </c>
      <c r="CT2285" s="1">
        <v>1.588</v>
      </c>
      <c r="CU2285" s="1">
        <v>15835.312</v>
      </c>
      <c r="CV2285" s="1">
        <v>15835.312</v>
      </c>
      <c r="CW2285" s="1">
        <v>50746.887</v>
      </c>
      <c r="CX2285" s="1">
        <v>29.381</v>
      </c>
      <c r="CY2285" s="1">
        <v>29.381</v>
      </c>
      <c r="CZ2285" s="1">
        <v>28.342</v>
      </c>
      <c r="DA2285" s="1">
        <v>53896.176</v>
      </c>
      <c r="DB2285" s="1">
        <v>56.898</v>
      </c>
      <c r="DC2285" s="1">
        <v>1.965</v>
      </c>
      <c r="DD2285" s="1">
        <v>0.982</v>
      </c>
      <c r="DE2285" s="1">
        <v>48.077</v>
      </c>
      <c r="DF2285" s="1">
        <v>53896.176</v>
      </c>
      <c r="DG2285" s="1">
        <v>17.29</v>
      </c>
      <c r="DH2285" s="1">
        <v>149864.062</v>
      </c>
      <c r="DI2285" s="1">
        <v>100.0</v>
      </c>
      <c r="DJ2285" s="1">
        <v>83.699</v>
      </c>
      <c r="DL2285" s="1">
        <v>0.0</v>
      </c>
      <c r="DM2285" s="1">
        <v>0.0</v>
      </c>
      <c r="DN2285" s="1">
        <v>0.0</v>
      </c>
      <c r="DO2285" s="1">
        <v>0.0</v>
      </c>
      <c r="DP2285" s="1">
        <v>0.0</v>
      </c>
      <c r="DQ2285" s="1">
        <v>0.0</v>
      </c>
      <c r="DR2285" s="1">
        <v>0.0</v>
      </c>
      <c r="DS2285" s="1">
        <v>-100.0</v>
      </c>
      <c r="DT2285" s="1">
        <v>0.0</v>
      </c>
      <c r="DU2285" s="1">
        <v>0.0</v>
      </c>
      <c r="DV2285" s="1">
        <v>0.0</v>
      </c>
      <c r="DW2285" s="1">
        <v>0.0</v>
      </c>
      <c r="DX2285" s="1">
        <v>0.0</v>
      </c>
      <c r="DY2285" s="1">
        <v>0.0</v>
      </c>
      <c r="DZ2285" s="1">
        <v>0.0</v>
      </c>
    </row>
    <row r="2286">
      <c r="A2286" s="1" t="s">
        <v>314</v>
      </c>
      <c r="B2286" s="1">
        <v>2013.0</v>
      </c>
      <c r="C2286" s="1" t="s">
        <v>315</v>
      </c>
      <c r="D2286" s="1">
        <v>323845.0</v>
      </c>
      <c r="E2286" s="1">
        <v>1.2380449792E10</v>
      </c>
      <c r="F2286" s="1">
        <v>1300.0</v>
      </c>
      <c r="G2286" s="1">
        <v>0.024</v>
      </c>
      <c r="H2286" s="1">
        <v>78.199</v>
      </c>
      <c r="I2286" s="1">
        <v>0.025</v>
      </c>
      <c r="J2286" s="1">
        <v>0.0</v>
      </c>
      <c r="K2286" s="1">
        <v>0.0</v>
      </c>
      <c r="L2286" s="1">
        <v>0.0</v>
      </c>
      <c r="M2286" s="1">
        <v>0.043</v>
      </c>
      <c r="N2286" s="1">
        <v>27.793</v>
      </c>
      <c r="O2286" s="1">
        <v>15.038</v>
      </c>
      <c r="P2286" s="1">
        <v>0.167</v>
      </c>
      <c r="Q2286" s="1">
        <v>3937.069</v>
      </c>
      <c r="R2286" s="1">
        <v>1.275</v>
      </c>
      <c r="S2286" s="1">
        <v>0.0</v>
      </c>
      <c r="T2286" s="1">
        <v>0.0</v>
      </c>
      <c r="V2286" s="1">
        <v>0.0</v>
      </c>
      <c r="W2286" s="1">
        <v>0.0</v>
      </c>
      <c r="X2286" s="1">
        <v>0.0</v>
      </c>
      <c r="Y2286" s="1">
        <v>0.0</v>
      </c>
      <c r="Z2286" s="1">
        <v>2.153</v>
      </c>
      <c r="AA2286" s="1">
        <v>17.99</v>
      </c>
      <c r="AB2286" s="1">
        <v>55551.266</v>
      </c>
      <c r="AC2286" s="1">
        <v>17.99</v>
      </c>
      <c r="AD2286" s="1">
        <v>64.439</v>
      </c>
      <c r="AE2286" s="1">
        <v>3.196</v>
      </c>
      <c r="AF2286" s="1">
        <v>1.819</v>
      </c>
      <c r="AG2286" s="1">
        <v>181311.109</v>
      </c>
      <c r="AH2286" s="1">
        <v>4.743</v>
      </c>
      <c r="AI2286" s="1">
        <v>5.759</v>
      </c>
      <c r="AJ2286" s="1">
        <v>0.539</v>
      </c>
      <c r="AK2286" s="1">
        <v>0.0</v>
      </c>
      <c r="AL2286" s="1">
        <v>0.0</v>
      </c>
      <c r="AM2286" s="1">
        <v>30578.119</v>
      </c>
      <c r="AN2286" s="1">
        <v>9.903</v>
      </c>
      <c r="AO2286" s="1">
        <v>0.0</v>
      </c>
      <c r="AP2286" s="1">
        <v>16.719</v>
      </c>
      <c r="AR2286" s="1">
        <v>0.0</v>
      </c>
      <c r="AS2286" s="1">
        <v>0.0</v>
      </c>
      <c r="AT2286" s="1">
        <v>0.0</v>
      </c>
      <c r="AU2286" s="1">
        <v>0.0</v>
      </c>
      <c r="AV2286" s="1">
        <v>0.0</v>
      </c>
      <c r="AX2286" s="1">
        <v>0.0</v>
      </c>
      <c r="AY2286" s="1">
        <v>0.0</v>
      </c>
      <c r="AZ2286" s="1">
        <v>0.0</v>
      </c>
      <c r="BA2286" s="1">
        <v>0.0</v>
      </c>
      <c r="BB2286" s="1">
        <v>0.0</v>
      </c>
      <c r="BC2286" s="1">
        <v>0.5</v>
      </c>
      <c r="BD2286" s="1">
        <v>4.266</v>
      </c>
      <c r="BE2286" s="1">
        <v>1.102</v>
      </c>
      <c r="BF2286" s="1">
        <v>32.897</v>
      </c>
      <c r="BG2286" s="1">
        <v>39370.688</v>
      </c>
      <c r="BH2286" s="1">
        <v>12.75</v>
      </c>
      <c r="BI2286" s="1">
        <v>101583.461</v>
      </c>
      <c r="BJ2286" s="1">
        <v>70.873</v>
      </c>
      <c r="BK2286" s="1">
        <v>55.542</v>
      </c>
      <c r="BL2286" s="1">
        <v>3.367</v>
      </c>
      <c r="BM2286" s="1">
        <v>1.251</v>
      </c>
      <c r="BN2286" s="1">
        <v>49.327</v>
      </c>
      <c r="BO2286" s="1">
        <v>55551.266</v>
      </c>
      <c r="BP2286" s="1">
        <v>17.99</v>
      </c>
      <c r="BQ2286" s="1">
        <v>152317.469</v>
      </c>
      <c r="BR2286" s="1">
        <v>100.0</v>
      </c>
      <c r="BS2286" s="1">
        <v>83.281</v>
      </c>
      <c r="BT2286" s="1">
        <v>0.0</v>
      </c>
      <c r="BU2286" s="1">
        <v>0.0</v>
      </c>
      <c r="BW2286" s="1">
        <v>0.0</v>
      </c>
      <c r="BX2286" s="1">
        <v>0.0</v>
      </c>
      <c r="BY2286" s="1">
        <v>0.0</v>
      </c>
      <c r="BZ2286" s="1">
        <v>0.0</v>
      </c>
      <c r="CA2286" s="1">
        <v>0.0</v>
      </c>
      <c r="CB2286" s="1">
        <v>0.0</v>
      </c>
      <c r="CC2286" s="1">
        <v>0.0</v>
      </c>
      <c r="CD2286" s="1">
        <v>4.513</v>
      </c>
      <c r="CE2286" s="1">
        <v>0.373</v>
      </c>
      <c r="CF2286" s="1">
        <v>8.628</v>
      </c>
      <c r="CG2286" s="1">
        <v>0.0</v>
      </c>
      <c r="CH2286" s="1">
        <v>0.0</v>
      </c>
      <c r="CI2286" s="1">
        <v>26641.051</v>
      </c>
      <c r="CK2286" s="1">
        <v>0.0</v>
      </c>
      <c r="CL2286" s="1">
        <v>0.0</v>
      </c>
      <c r="CM2286" s="1">
        <v>0.0</v>
      </c>
      <c r="CN2286" s="1">
        <v>0.0</v>
      </c>
      <c r="CO2286" s="1">
        <v>14.566</v>
      </c>
      <c r="CP2286" s="1">
        <v>16.391</v>
      </c>
      <c r="CQ2286" s="1">
        <v>5.24</v>
      </c>
      <c r="CR2286" s="1">
        <v>5.24</v>
      </c>
      <c r="CS2286" s="1">
        <v>0.681</v>
      </c>
      <c r="CT2286" s="1">
        <v>0.111</v>
      </c>
      <c r="CU2286" s="1">
        <v>16180.579</v>
      </c>
      <c r="CV2286" s="1">
        <v>16180.579</v>
      </c>
      <c r="CW2286" s="1">
        <v>50612.484</v>
      </c>
      <c r="CX2286" s="1">
        <v>29.127</v>
      </c>
      <c r="CY2286" s="1">
        <v>29.127</v>
      </c>
      <c r="CZ2286" s="1">
        <v>27.673</v>
      </c>
      <c r="DA2286" s="1">
        <v>55551.266</v>
      </c>
      <c r="DB2286" s="1">
        <v>58.717</v>
      </c>
      <c r="DC2286" s="1">
        <v>3.367</v>
      </c>
      <c r="DD2286" s="1">
        <v>1.251</v>
      </c>
      <c r="DE2286" s="1">
        <v>49.327</v>
      </c>
      <c r="DF2286" s="1">
        <v>55551.266</v>
      </c>
      <c r="DG2286" s="1">
        <v>17.99</v>
      </c>
      <c r="DH2286" s="1">
        <v>152317.469</v>
      </c>
      <c r="DI2286" s="1">
        <v>100.0</v>
      </c>
      <c r="DJ2286" s="1">
        <v>83.281</v>
      </c>
      <c r="DL2286" s="1">
        <v>0.0</v>
      </c>
      <c r="DM2286" s="1">
        <v>0.0</v>
      </c>
      <c r="DN2286" s="1">
        <v>0.0</v>
      </c>
      <c r="DO2286" s="1">
        <v>0.0</v>
      </c>
      <c r="DP2286" s="1">
        <v>0.0</v>
      </c>
      <c r="DQ2286" s="1">
        <v>0.0</v>
      </c>
      <c r="DR2286" s="1">
        <v>0.0</v>
      </c>
      <c r="DT2286" s="1">
        <v>0.014</v>
      </c>
      <c r="DU2286" s="1">
        <v>0.014</v>
      </c>
      <c r="DV2286" s="1">
        <v>0.0</v>
      </c>
      <c r="DW2286" s="1">
        <v>0.0</v>
      </c>
      <c r="DX2286" s="1">
        <v>43.315</v>
      </c>
      <c r="DY2286" s="1">
        <v>0.0</v>
      </c>
      <c r="DZ2286" s="1">
        <v>0.024</v>
      </c>
    </row>
    <row r="2287">
      <c r="A2287" s="1" t="s">
        <v>314</v>
      </c>
      <c r="B2287" s="1">
        <v>2014.0</v>
      </c>
      <c r="C2287" s="1" t="s">
        <v>315</v>
      </c>
      <c r="D2287" s="1">
        <v>327471.0</v>
      </c>
      <c r="E2287" s="1">
        <v>1.2589333504E10</v>
      </c>
      <c r="F2287" s="1">
        <v>87.146</v>
      </c>
      <c r="G2287" s="1">
        <v>0.022</v>
      </c>
      <c r="H2287" s="1">
        <v>144.726</v>
      </c>
      <c r="I2287" s="1">
        <v>0.047</v>
      </c>
      <c r="J2287" s="1">
        <v>0.0</v>
      </c>
      <c r="K2287" s="1">
        <v>0.0</v>
      </c>
      <c r="L2287" s="1">
        <v>0.0</v>
      </c>
      <c r="M2287" s="1">
        <v>0.08</v>
      </c>
      <c r="N2287" s="1">
        <v>28.09</v>
      </c>
      <c r="O2287" s="1">
        <v>-18.083</v>
      </c>
      <c r="P2287" s="1">
        <v>-0.231</v>
      </c>
      <c r="Q2287" s="1">
        <v>3189.426</v>
      </c>
      <c r="R2287" s="1">
        <v>1.044</v>
      </c>
      <c r="S2287" s="1">
        <v>0.0</v>
      </c>
      <c r="T2287" s="1">
        <v>0.0</v>
      </c>
      <c r="V2287" s="1">
        <v>0.0</v>
      </c>
      <c r="W2287" s="1">
        <v>0.0</v>
      </c>
      <c r="X2287" s="1">
        <v>0.0</v>
      </c>
      <c r="Y2287" s="1">
        <v>0.0</v>
      </c>
      <c r="Z2287" s="1">
        <v>1.762</v>
      </c>
      <c r="AA2287" s="1">
        <v>17.8</v>
      </c>
      <c r="AB2287" s="1">
        <v>54355.957</v>
      </c>
      <c r="AC2287" s="1">
        <v>17.8</v>
      </c>
      <c r="AD2287" s="1">
        <v>63.765</v>
      </c>
      <c r="AE2287" s="1">
        <v>-0.148</v>
      </c>
      <c r="AF2287" s="1">
        <v>-0.087</v>
      </c>
      <c r="AG2287" s="1">
        <v>179037.938</v>
      </c>
      <c r="AH2287" s="1">
        <v>4.657</v>
      </c>
      <c r="AI2287" s="1">
        <v>1.666</v>
      </c>
      <c r="AJ2287" s="1">
        <v>0.165</v>
      </c>
      <c r="AK2287" s="1">
        <v>0.0</v>
      </c>
      <c r="AL2287" s="1">
        <v>0.0</v>
      </c>
      <c r="AM2287" s="1">
        <v>30743.188</v>
      </c>
      <c r="AN2287" s="1">
        <v>10.068</v>
      </c>
      <c r="AO2287" s="1">
        <v>0.0</v>
      </c>
      <c r="AP2287" s="1">
        <v>16.988</v>
      </c>
      <c r="AR2287" s="1">
        <v>0.0</v>
      </c>
      <c r="AS2287" s="1">
        <v>0.0</v>
      </c>
      <c r="AT2287" s="1">
        <v>0.0</v>
      </c>
      <c r="AU2287" s="1">
        <v>0.0</v>
      </c>
      <c r="AV2287" s="1">
        <v>0.0</v>
      </c>
      <c r="AX2287" s="1">
        <v>0.0</v>
      </c>
      <c r="AY2287" s="1">
        <v>0.0</v>
      </c>
      <c r="AZ2287" s="1">
        <v>0.0</v>
      </c>
      <c r="BA2287" s="1">
        <v>0.0</v>
      </c>
      <c r="BB2287" s="1">
        <v>0.0</v>
      </c>
      <c r="BC2287" s="1">
        <v>0.5</v>
      </c>
      <c r="BD2287" s="1">
        <v>0.079</v>
      </c>
      <c r="BE2287" s="1">
        <v>-0.142</v>
      </c>
      <c r="BF2287" s="1">
        <v>32.756</v>
      </c>
      <c r="BG2287" s="1">
        <v>38324.004</v>
      </c>
      <c r="BH2287" s="1">
        <v>12.55</v>
      </c>
      <c r="BI2287" s="1">
        <v>100026.461</v>
      </c>
      <c r="BJ2287" s="1">
        <v>70.506</v>
      </c>
      <c r="BK2287" s="1">
        <v>55.273</v>
      </c>
      <c r="BL2287" s="1">
        <v>0.157</v>
      </c>
      <c r="BM2287" s="1">
        <v>-0.133</v>
      </c>
      <c r="BN2287" s="1">
        <v>49.194</v>
      </c>
      <c r="BO2287" s="1">
        <v>54355.957</v>
      </c>
      <c r="BP2287" s="1">
        <v>17.8</v>
      </c>
      <c r="BQ2287" s="1">
        <v>150225.172</v>
      </c>
      <c r="BR2287" s="1">
        <v>100.0</v>
      </c>
      <c r="BS2287" s="1">
        <v>83.012</v>
      </c>
      <c r="BT2287" s="1">
        <v>0.0</v>
      </c>
      <c r="BU2287" s="1">
        <v>0.0</v>
      </c>
      <c r="BW2287" s="1">
        <v>0.0</v>
      </c>
      <c r="BX2287" s="1">
        <v>0.0</v>
      </c>
      <c r="BY2287" s="1">
        <v>0.0</v>
      </c>
      <c r="BZ2287" s="1">
        <v>0.0</v>
      </c>
      <c r="CA2287" s="1">
        <v>0.0</v>
      </c>
      <c r="CB2287" s="1">
        <v>0.0</v>
      </c>
      <c r="CC2287" s="1">
        <v>0.0</v>
      </c>
      <c r="CD2287" s="1">
        <v>4.584</v>
      </c>
      <c r="CE2287" s="1">
        <v>0.395</v>
      </c>
      <c r="CF2287" s="1">
        <v>9.023</v>
      </c>
      <c r="CG2287" s="1">
        <v>0.0</v>
      </c>
      <c r="CH2287" s="1">
        <v>0.0</v>
      </c>
      <c r="CI2287" s="1">
        <v>27553.762</v>
      </c>
      <c r="CK2287" s="1">
        <v>0.0</v>
      </c>
      <c r="CL2287" s="1">
        <v>0.0</v>
      </c>
      <c r="CM2287" s="1">
        <v>0.0</v>
      </c>
      <c r="CN2287" s="1">
        <v>0.0</v>
      </c>
      <c r="CO2287" s="1">
        <v>15.226</v>
      </c>
      <c r="CP2287" s="1">
        <v>16.37</v>
      </c>
      <c r="CQ2287" s="1">
        <v>5.24</v>
      </c>
      <c r="CR2287" s="1">
        <v>5.24</v>
      </c>
      <c r="CS2287" s="1">
        <v>-0.126</v>
      </c>
      <c r="CT2287" s="1">
        <v>-0.021</v>
      </c>
      <c r="CU2287" s="1">
        <v>16001.416</v>
      </c>
      <c r="CV2287" s="1">
        <v>16001.416</v>
      </c>
      <c r="CW2287" s="1">
        <v>49988.824</v>
      </c>
      <c r="CX2287" s="1">
        <v>29.438</v>
      </c>
      <c r="CY2287" s="1">
        <v>29.438</v>
      </c>
      <c r="CZ2287" s="1">
        <v>27.623</v>
      </c>
      <c r="DA2287" s="1">
        <v>54355.957</v>
      </c>
      <c r="DB2287" s="1">
        <v>58.63</v>
      </c>
      <c r="DC2287" s="1">
        <v>0.157</v>
      </c>
      <c r="DD2287" s="1">
        <v>-0.133</v>
      </c>
      <c r="DE2287" s="1">
        <v>49.194</v>
      </c>
      <c r="DF2287" s="1">
        <v>54355.957</v>
      </c>
      <c r="DG2287" s="1">
        <v>17.8</v>
      </c>
      <c r="DH2287" s="1">
        <v>150225.172</v>
      </c>
      <c r="DI2287" s="1">
        <v>100.0</v>
      </c>
      <c r="DJ2287" s="1">
        <v>83.012</v>
      </c>
      <c r="DL2287" s="1">
        <v>0.0</v>
      </c>
      <c r="DM2287" s="1">
        <v>0.0</v>
      </c>
      <c r="DN2287" s="1">
        <v>0.0</v>
      </c>
      <c r="DO2287" s="1">
        <v>0.0</v>
      </c>
      <c r="DP2287" s="1">
        <v>0.0</v>
      </c>
      <c r="DQ2287" s="1">
        <v>0.0</v>
      </c>
      <c r="DR2287" s="1">
        <v>0.0</v>
      </c>
      <c r="DS2287" s="1">
        <v>52.888</v>
      </c>
      <c r="DT2287" s="1">
        <v>0.007</v>
      </c>
      <c r="DU2287" s="1">
        <v>0.021</v>
      </c>
      <c r="DV2287" s="1">
        <v>30.537</v>
      </c>
      <c r="DW2287" s="1">
        <v>0.01</v>
      </c>
      <c r="DX2287" s="1">
        <v>65.158</v>
      </c>
      <c r="DY2287" s="1">
        <v>0.056</v>
      </c>
      <c r="DZ2287" s="1">
        <v>0.036</v>
      </c>
    </row>
    <row r="2288">
      <c r="A2288" s="1" t="s">
        <v>314</v>
      </c>
      <c r="B2288" s="1">
        <v>2015.0</v>
      </c>
      <c r="C2288" s="1" t="s">
        <v>315</v>
      </c>
      <c r="D2288" s="1">
        <v>330918.0</v>
      </c>
      <c r="E2288" s="1">
        <v>1.3147881472E10</v>
      </c>
      <c r="F2288" s="1">
        <v>191.654</v>
      </c>
      <c r="G2288" s="1">
        <v>0.091</v>
      </c>
      <c r="H2288" s="1">
        <v>417.702</v>
      </c>
      <c r="I2288" s="1">
        <v>0.138</v>
      </c>
      <c r="J2288" s="1">
        <v>0.0</v>
      </c>
      <c r="K2288" s="1">
        <v>0.0</v>
      </c>
      <c r="L2288" s="1">
        <v>0.0</v>
      </c>
      <c r="M2288" s="1">
        <v>0.224</v>
      </c>
      <c r="N2288" s="1">
        <v>27.493</v>
      </c>
      <c r="O2288" s="1">
        <v>10.638</v>
      </c>
      <c r="P2288" s="1">
        <v>0.111</v>
      </c>
      <c r="Q2288" s="1">
        <v>3491.97</v>
      </c>
      <c r="R2288" s="1">
        <v>1.156</v>
      </c>
      <c r="S2288" s="1">
        <v>0.0</v>
      </c>
      <c r="T2288" s="1">
        <v>0.0</v>
      </c>
      <c r="V2288" s="1">
        <v>0.0</v>
      </c>
      <c r="W2288" s="1">
        <v>0.0</v>
      </c>
      <c r="X2288" s="1">
        <v>0.0</v>
      </c>
      <c r="Y2288" s="1">
        <v>0.0</v>
      </c>
      <c r="Z2288" s="1">
        <v>1.873</v>
      </c>
      <c r="AA2288" s="1">
        <v>18.55</v>
      </c>
      <c r="AB2288" s="1">
        <v>56056.18</v>
      </c>
      <c r="AC2288" s="1">
        <v>18.55</v>
      </c>
      <c r="AD2288" s="1">
        <v>62.483</v>
      </c>
      <c r="AE2288" s="1">
        <v>4.396</v>
      </c>
      <c r="AF2288" s="1">
        <v>2.578</v>
      </c>
      <c r="AG2288" s="1">
        <v>184962.188</v>
      </c>
      <c r="AH2288" s="1">
        <v>4.655</v>
      </c>
      <c r="AI2288" s="1">
        <v>9.262</v>
      </c>
      <c r="AJ2288" s="1">
        <v>0.932</v>
      </c>
      <c r="AK2288" s="1">
        <v>0.0</v>
      </c>
      <c r="AL2288" s="1">
        <v>0.0</v>
      </c>
      <c r="AM2288" s="1">
        <v>33240.844</v>
      </c>
      <c r="AN2288" s="1">
        <v>11.0</v>
      </c>
      <c r="AO2288" s="1">
        <v>0.0</v>
      </c>
      <c r="AP2288" s="1">
        <v>17.832</v>
      </c>
      <c r="AR2288" s="1">
        <v>0.0</v>
      </c>
      <c r="AS2288" s="1">
        <v>0.0</v>
      </c>
      <c r="AT2288" s="1">
        <v>0.0</v>
      </c>
      <c r="AU2288" s="1">
        <v>0.0</v>
      </c>
      <c r="AV2288" s="1">
        <v>0.0</v>
      </c>
      <c r="AX2288" s="1">
        <v>0.0</v>
      </c>
      <c r="AY2288" s="1">
        <v>0.0</v>
      </c>
      <c r="AZ2288" s="1">
        <v>0.0</v>
      </c>
      <c r="BA2288" s="1">
        <v>0.0</v>
      </c>
      <c r="BB2288" s="1">
        <v>0.0</v>
      </c>
      <c r="BC2288" s="1">
        <v>0.51</v>
      </c>
      <c r="BD2288" s="1">
        <v>7.052</v>
      </c>
      <c r="BE2288" s="1">
        <v>2.132</v>
      </c>
      <c r="BF2288" s="1">
        <v>34.888</v>
      </c>
      <c r="BG2288" s="1">
        <v>40916.48</v>
      </c>
      <c r="BH2288" s="1">
        <v>13.54</v>
      </c>
      <c r="BI2288" s="1">
        <v>105428.0</v>
      </c>
      <c r="BJ2288" s="1">
        <v>72.992</v>
      </c>
      <c r="BK2288" s="1">
        <v>56.555</v>
      </c>
      <c r="BL2288" s="1">
        <v>4.215</v>
      </c>
      <c r="BM2288" s="1">
        <v>1.494</v>
      </c>
      <c r="BN2288" s="1">
        <v>50.688</v>
      </c>
      <c r="BO2288" s="1">
        <v>56056.18</v>
      </c>
      <c r="BP2288" s="1">
        <v>18.55</v>
      </c>
      <c r="BQ2288" s="1">
        <v>153174.344</v>
      </c>
      <c r="BR2288" s="1">
        <v>100.0</v>
      </c>
      <c r="BS2288" s="1">
        <v>82.168</v>
      </c>
      <c r="BT2288" s="1">
        <v>0.0</v>
      </c>
      <c r="BU2288" s="1">
        <v>0.0</v>
      </c>
      <c r="BW2288" s="1">
        <v>0.0</v>
      </c>
      <c r="BX2288" s="1">
        <v>0.0</v>
      </c>
      <c r="BY2288" s="1">
        <v>0.0</v>
      </c>
      <c r="BZ2288" s="1">
        <v>0.0</v>
      </c>
      <c r="CA2288" s="1">
        <v>0.0</v>
      </c>
      <c r="CB2288" s="1">
        <v>0.0</v>
      </c>
      <c r="CC2288" s="1">
        <v>0.0</v>
      </c>
      <c r="CD2288" s="1">
        <v>9.103</v>
      </c>
      <c r="CE2288" s="1">
        <v>0.821</v>
      </c>
      <c r="CF2288" s="1">
        <v>9.844</v>
      </c>
      <c r="CG2288" s="1">
        <v>0.0</v>
      </c>
      <c r="CH2288" s="1">
        <v>0.0</v>
      </c>
      <c r="CI2288" s="1">
        <v>29748.873</v>
      </c>
      <c r="CK2288" s="1">
        <v>0.0</v>
      </c>
      <c r="CL2288" s="1">
        <v>0.0</v>
      </c>
      <c r="CM2288" s="1">
        <v>0.0</v>
      </c>
      <c r="CN2288" s="1">
        <v>0.0</v>
      </c>
      <c r="CO2288" s="1">
        <v>15.958</v>
      </c>
      <c r="CP2288" s="1">
        <v>15.634</v>
      </c>
      <c r="CQ2288" s="1">
        <v>5.0</v>
      </c>
      <c r="CR2288" s="1">
        <v>5.0</v>
      </c>
      <c r="CS2288" s="1">
        <v>-4.493</v>
      </c>
      <c r="CT2288" s="1">
        <v>-0.736</v>
      </c>
      <c r="CU2288" s="1">
        <v>15109.483</v>
      </c>
      <c r="CV2288" s="1">
        <v>15109.483</v>
      </c>
      <c r="CW2288" s="1">
        <v>47245.297</v>
      </c>
      <c r="CX2288" s="1">
        <v>26.954</v>
      </c>
      <c r="CY2288" s="1">
        <v>26.954</v>
      </c>
      <c r="CZ2288" s="1">
        <v>25.344</v>
      </c>
      <c r="DA2288" s="1">
        <v>56056.18</v>
      </c>
      <c r="DB2288" s="1">
        <v>61.207</v>
      </c>
      <c r="DC2288" s="1">
        <v>4.215</v>
      </c>
      <c r="DD2288" s="1">
        <v>1.494</v>
      </c>
      <c r="DE2288" s="1">
        <v>50.688</v>
      </c>
      <c r="DF2288" s="1">
        <v>56056.18</v>
      </c>
      <c r="DG2288" s="1">
        <v>18.55</v>
      </c>
      <c r="DH2288" s="1">
        <v>153174.344</v>
      </c>
      <c r="DI2288" s="1">
        <v>100.0</v>
      </c>
      <c r="DJ2288" s="1">
        <v>82.168</v>
      </c>
      <c r="DL2288" s="1">
        <v>0.0</v>
      </c>
      <c r="DM2288" s="1">
        <v>0.0</v>
      </c>
      <c r="DN2288" s="1">
        <v>0.0</v>
      </c>
      <c r="DO2288" s="1">
        <v>0.0</v>
      </c>
      <c r="DP2288" s="1">
        <v>0.0</v>
      </c>
      <c r="DQ2288" s="1">
        <v>0.0</v>
      </c>
      <c r="DR2288" s="1">
        <v>0.0</v>
      </c>
      <c r="DS2288" s="1">
        <v>29.916</v>
      </c>
      <c r="DT2288" s="1">
        <v>0.006</v>
      </c>
      <c r="DU2288" s="1">
        <v>0.028</v>
      </c>
      <c r="DV2288" s="1">
        <v>30.219</v>
      </c>
      <c r="DW2288" s="1">
        <v>0.01</v>
      </c>
      <c r="DX2288" s="1">
        <v>83.345</v>
      </c>
      <c r="DY2288" s="1">
        <v>0.054</v>
      </c>
      <c r="DZ2288" s="1">
        <v>0.045</v>
      </c>
    </row>
    <row r="2289">
      <c r="A2289" s="1" t="s">
        <v>314</v>
      </c>
      <c r="B2289" s="1">
        <v>2016.0</v>
      </c>
      <c r="C2289" s="1" t="s">
        <v>315</v>
      </c>
      <c r="D2289" s="1">
        <v>335522.0</v>
      </c>
      <c r="E2289" s="1">
        <v>1.3976682496E10</v>
      </c>
      <c r="F2289" s="1">
        <v>11.502</v>
      </c>
      <c r="G2289" s="1">
        <v>0.016</v>
      </c>
      <c r="H2289" s="1">
        <v>459.356</v>
      </c>
      <c r="I2289" s="1">
        <v>0.154</v>
      </c>
      <c r="J2289" s="1">
        <v>0.0</v>
      </c>
      <c r="K2289" s="1">
        <v>0.0</v>
      </c>
      <c r="L2289" s="1">
        <v>0.0</v>
      </c>
      <c r="M2289" s="1">
        <v>0.248</v>
      </c>
      <c r="N2289" s="1">
        <v>27.518</v>
      </c>
      <c r="O2289" s="1">
        <v>16.346</v>
      </c>
      <c r="P2289" s="1">
        <v>0.189</v>
      </c>
      <c r="Q2289" s="1">
        <v>4007.023</v>
      </c>
      <c r="R2289" s="1">
        <v>1.344</v>
      </c>
      <c r="S2289" s="1">
        <v>0.0</v>
      </c>
      <c r="T2289" s="1">
        <v>0.0</v>
      </c>
      <c r="V2289" s="1">
        <v>0.0</v>
      </c>
      <c r="W2289" s="1">
        <v>0.0</v>
      </c>
      <c r="X2289" s="1">
        <v>0.0</v>
      </c>
      <c r="Y2289" s="1">
        <v>0.0</v>
      </c>
      <c r="Z2289" s="1">
        <v>2.167</v>
      </c>
      <c r="AA2289" s="1">
        <v>18.17</v>
      </c>
      <c r="AB2289" s="1">
        <v>54154.422</v>
      </c>
      <c r="AC2289" s="1">
        <v>18.17</v>
      </c>
      <c r="AD2289" s="1">
        <v>59.552</v>
      </c>
      <c r="AE2289" s="1">
        <v>0.383</v>
      </c>
      <c r="AF2289" s="1">
        <v>0.234</v>
      </c>
      <c r="AG2289" s="1">
        <v>183122.641</v>
      </c>
      <c r="AH2289" s="1">
        <v>4.396</v>
      </c>
      <c r="AI2289" s="1">
        <v>10.792</v>
      </c>
      <c r="AJ2289" s="1">
        <v>1.187</v>
      </c>
      <c r="AK2289" s="1">
        <v>0.0</v>
      </c>
      <c r="AL2289" s="1">
        <v>0.0</v>
      </c>
      <c r="AM2289" s="1">
        <v>36322.727</v>
      </c>
      <c r="AN2289" s="1">
        <v>12.187</v>
      </c>
      <c r="AO2289" s="1">
        <v>0.0</v>
      </c>
      <c r="AP2289" s="1">
        <v>19.643</v>
      </c>
      <c r="AR2289" s="1">
        <v>0.0</v>
      </c>
      <c r="AS2289" s="1">
        <v>0.0</v>
      </c>
      <c r="AT2289" s="1">
        <v>0.0</v>
      </c>
      <c r="AU2289" s="1">
        <v>0.0</v>
      </c>
      <c r="AV2289" s="1">
        <v>0.0</v>
      </c>
      <c r="AX2289" s="1">
        <v>0.0</v>
      </c>
      <c r="AY2289" s="1">
        <v>0.0</v>
      </c>
      <c r="AZ2289" s="1">
        <v>0.0</v>
      </c>
      <c r="BA2289" s="1">
        <v>0.0</v>
      </c>
      <c r="BB2289" s="1">
        <v>0.0</v>
      </c>
      <c r="BC2289" s="1">
        <v>0.5</v>
      </c>
      <c r="BD2289" s="1">
        <v>-2.258</v>
      </c>
      <c r="BE2289" s="1">
        <v>-1.045</v>
      </c>
      <c r="BF2289" s="1">
        <v>33.843</v>
      </c>
      <c r="BG2289" s="1">
        <v>39013.836</v>
      </c>
      <c r="BH2289" s="1">
        <v>13.09</v>
      </c>
      <c r="BI2289" s="1">
        <v>100867.32</v>
      </c>
      <c r="BJ2289" s="1">
        <v>72.042</v>
      </c>
      <c r="BK2289" s="1">
        <v>54.548</v>
      </c>
      <c r="BL2289" s="1">
        <v>-1.229</v>
      </c>
      <c r="BM2289" s="1">
        <v>-0.832</v>
      </c>
      <c r="BN2289" s="1">
        <v>49.856</v>
      </c>
      <c r="BO2289" s="1">
        <v>54154.422</v>
      </c>
      <c r="BP2289" s="1">
        <v>18.17</v>
      </c>
      <c r="BQ2289" s="1">
        <v>148591.5</v>
      </c>
      <c r="BR2289" s="1">
        <v>100.0</v>
      </c>
      <c r="BS2289" s="1">
        <v>80.357</v>
      </c>
      <c r="BT2289" s="1">
        <v>0.0</v>
      </c>
      <c r="BU2289" s="1">
        <v>0.0</v>
      </c>
      <c r="BW2289" s="1">
        <v>0.0</v>
      </c>
      <c r="BX2289" s="1">
        <v>0.0</v>
      </c>
      <c r="BY2289" s="1">
        <v>0.0</v>
      </c>
      <c r="BZ2289" s="1">
        <v>0.0</v>
      </c>
      <c r="CA2289" s="1">
        <v>0.0</v>
      </c>
      <c r="CB2289" s="1">
        <v>0.0</v>
      </c>
      <c r="CC2289" s="1">
        <v>0.0</v>
      </c>
      <c r="CD2289" s="1">
        <v>10.14</v>
      </c>
      <c r="CE2289" s="1">
        <v>0.998</v>
      </c>
      <c r="CF2289" s="1">
        <v>10.843</v>
      </c>
      <c r="CG2289" s="1">
        <v>0.0</v>
      </c>
      <c r="CH2289" s="1">
        <v>0.0</v>
      </c>
      <c r="CI2289" s="1">
        <v>32315.703</v>
      </c>
      <c r="CK2289" s="1">
        <v>0.0</v>
      </c>
      <c r="CL2289" s="1">
        <v>0.0</v>
      </c>
      <c r="CM2289" s="1">
        <v>0.0</v>
      </c>
      <c r="CN2289" s="1">
        <v>0.0</v>
      </c>
      <c r="CO2289" s="1">
        <v>17.476</v>
      </c>
      <c r="CP2289" s="1">
        <v>15.835</v>
      </c>
      <c r="CQ2289" s="1">
        <v>5.07</v>
      </c>
      <c r="CR2289" s="1">
        <v>5.07</v>
      </c>
      <c r="CS2289" s="1">
        <v>1.285</v>
      </c>
      <c r="CT2289" s="1">
        <v>0.201</v>
      </c>
      <c r="CU2289" s="1">
        <v>15110.783</v>
      </c>
      <c r="CV2289" s="1">
        <v>15110.783</v>
      </c>
      <c r="CW2289" s="1">
        <v>47195.859</v>
      </c>
      <c r="CX2289" s="1">
        <v>27.903</v>
      </c>
      <c r="CY2289" s="1">
        <v>27.903</v>
      </c>
      <c r="CZ2289" s="1">
        <v>25.523</v>
      </c>
      <c r="DA2289" s="1">
        <v>54154.422</v>
      </c>
      <c r="DB2289" s="1">
        <v>61.442</v>
      </c>
      <c r="DC2289" s="1">
        <v>-1.229</v>
      </c>
      <c r="DD2289" s="1">
        <v>-0.832</v>
      </c>
      <c r="DE2289" s="1">
        <v>49.856</v>
      </c>
      <c r="DF2289" s="1">
        <v>54154.422</v>
      </c>
      <c r="DG2289" s="1">
        <v>18.17</v>
      </c>
      <c r="DH2289" s="1">
        <v>148591.5</v>
      </c>
      <c r="DI2289" s="1">
        <v>100.0</v>
      </c>
      <c r="DJ2289" s="1">
        <v>80.357</v>
      </c>
      <c r="DL2289" s="1">
        <v>0.0</v>
      </c>
      <c r="DM2289" s="1">
        <v>0.0</v>
      </c>
      <c r="DN2289" s="1">
        <v>0.0</v>
      </c>
      <c r="DO2289" s="1">
        <v>0.0</v>
      </c>
      <c r="DP2289" s="1">
        <v>0.0</v>
      </c>
      <c r="DQ2289" s="1">
        <v>0.0</v>
      </c>
      <c r="DR2289" s="1">
        <v>0.0</v>
      </c>
      <c r="DS2289" s="1">
        <v>-15.462</v>
      </c>
      <c r="DT2289" s="1">
        <v>-0.004</v>
      </c>
      <c r="DU2289" s="1">
        <v>0.023</v>
      </c>
      <c r="DV2289" s="1">
        <v>29.804</v>
      </c>
      <c r="DW2289" s="1">
        <v>0.01</v>
      </c>
      <c r="DX2289" s="1">
        <v>68.968</v>
      </c>
      <c r="DY2289" s="1">
        <v>0.055</v>
      </c>
      <c r="DZ2289" s="1">
        <v>0.037</v>
      </c>
    </row>
    <row r="2290">
      <c r="A2290" s="1" t="s">
        <v>314</v>
      </c>
      <c r="B2290" s="1">
        <v>2017.0</v>
      </c>
      <c r="C2290" s="1" t="s">
        <v>315</v>
      </c>
      <c r="D2290" s="1">
        <v>343480.0</v>
      </c>
      <c r="E2290" s="1">
        <v>1.4562998272E10</v>
      </c>
      <c r="F2290" s="1">
        <v>9.846</v>
      </c>
      <c r="G2290" s="1">
        <v>0.015</v>
      </c>
      <c r="H2290" s="1">
        <v>492.896</v>
      </c>
      <c r="I2290" s="1">
        <v>0.169</v>
      </c>
      <c r="J2290" s="1">
        <v>0.0</v>
      </c>
      <c r="K2290" s="1">
        <v>0.0</v>
      </c>
      <c r="L2290" s="1">
        <v>0.0</v>
      </c>
      <c r="M2290" s="1">
        <v>0.261</v>
      </c>
      <c r="N2290" s="1">
        <v>27.268</v>
      </c>
      <c r="O2290" s="1">
        <v>-0.826</v>
      </c>
      <c r="P2290" s="1">
        <v>-0.011</v>
      </c>
      <c r="Q2290" s="1">
        <v>3881.837</v>
      </c>
      <c r="R2290" s="1">
        <v>1.333</v>
      </c>
      <c r="S2290" s="1">
        <v>0.0</v>
      </c>
      <c r="T2290" s="1">
        <v>0.0</v>
      </c>
      <c r="Y2290" s="1">
        <v>0.0</v>
      </c>
      <c r="Z2290" s="1">
        <v>2.053</v>
      </c>
      <c r="AA2290" s="1">
        <v>19.07</v>
      </c>
      <c r="AB2290" s="1">
        <v>55519.973</v>
      </c>
      <c r="AC2290" s="1">
        <v>19.07</v>
      </c>
      <c r="AD2290" s="1">
        <v>58.358</v>
      </c>
      <c r="AE2290" s="1">
        <v>4.564</v>
      </c>
      <c r="AF2290" s="1">
        <v>2.804</v>
      </c>
      <c r="AG2290" s="1">
        <v>187043.203</v>
      </c>
      <c r="AH2290" s="1">
        <v>4.412</v>
      </c>
      <c r="AI2290" s="1">
        <v>10.268</v>
      </c>
      <c r="AJ2290" s="1">
        <v>1.251</v>
      </c>
      <c r="AK2290" s="1">
        <v>0.0</v>
      </c>
      <c r="AL2290" s="1">
        <v>0.0</v>
      </c>
      <c r="AM2290" s="1">
        <v>39124.242</v>
      </c>
      <c r="AN2290" s="1">
        <v>13.438</v>
      </c>
      <c r="AO2290" s="1">
        <v>0.0</v>
      </c>
      <c r="AP2290" s="1">
        <v>20.697</v>
      </c>
      <c r="AR2290" s="1">
        <v>0.0</v>
      </c>
      <c r="AS2290" s="1">
        <v>0.0</v>
      </c>
      <c r="AT2290" s="1">
        <v>0.0</v>
      </c>
      <c r="AU2290" s="1">
        <v>0.0</v>
      </c>
      <c r="AV2290" s="1">
        <v>0.0</v>
      </c>
      <c r="BA2290" s="1">
        <v>0.0</v>
      </c>
      <c r="BB2290" s="1">
        <v>0.0</v>
      </c>
      <c r="BC2290" s="1">
        <v>0.52</v>
      </c>
      <c r="BD2290" s="1">
        <v>4.374</v>
      </c>
      <c r="BE2290" s="1">
        <v>1.304</v>
      </c>
      <c r="BF2290" s="1">
        <v>35.147</v>
      </c>
      <c r="BG2290" s="1">
        <v>40439.035</v>
      </c>
      <c r="BH2290" s="1">
        <v>13.89</v>
      </c>
      <c r="BI2290" s="1">
        <v>102325.625</v>
      </c>
      <c r="BJ2290" s="1">
        <v>72.837</v>
      </c>
      <c r="BK2290" s="1">
        <v>54.13</v>
      </c>
      <c r="BL2290" s="1">
        <v>3.773</v>
      </c>
      <c r="BM2290" s="1">
        <v>1.636</v>
      </c>
      <c r="BN2290" s="1">
        <v>51.491</v>
      </c>
      <c r="BO2290" s="1">
        <v>55519.973</v>
      </c>
      <c r="BP2290" s="1">
        <v>19.07</v>
      </c>
      <c r="BQ2290" s="1">
        <v>149910.969</v>
      </c>
      <c r="BR2290" s="1">
        <v>100.0</v>
      </c>
      <c r="BS2290" s="1">
        <v>79.303</v>
      </c>
      <c r="BT2290" s="1">
        <v>0.0</v>
      </c>
      <c r="BU2290" s="1">
        <v>0.0</v>
      </c>
      <c r="BW2290" s="1">
        <v>0.0</v>
      </c>
      <c r="BX2290" s="1">
        <v>0.0</v>
      </c>
      <c r="BY2290" s="1">
        <v>0.0</v>
      </c>
      <c r="BZ2290" s="1">
        <v>0.0</v>
      </c>
      <c r="CA2290" s="1">
        <v>0.0</v>
      </c>
      <c r="CB2290" s="1">
        <v>0.0</v>
      </c>
      <c r="CC2290" s="1">
        <v>0.0</v>
      </c>
      <c r="CD2290" s="1">
        <v>11.643</v>
      </c>
      <c r="CE2290" s="1">
        <v>1.262</v>
      </c>
      <c r="CF2290" s="1">
        <v>12.105</v>
      </c>
      <c r="CG2290" s="1">
        <v>0.0</v>
      </c>
      <c r="CH2290" s="1">
        <v>0.0</v>
      </c>
      <c r="CI2290" s="1">
        <v>35242.406</v>
      </c>
      <c r="CN2290" s="1">
        <v>0.0</v>
      </c>
      <c r="CO2290" s="1">
        <v>18.643</v>
      </c>
      <c r="CP2290" s="1">
        <v>16.155</v>
      </c>
      <c r="CQ2290" s="1">
        <v>5.17</v>
      </c>
      <c r="CR2290" s="1">
        <v>5.17</v>
      </c>
      <c r="CS2290" s="1">
        <v>2.019</v>
      </c>
      <c r="CT2290" s="1">
        <v>0.32</v>
      </c>
      <c r="CU2290" s="1">
        <v>15051.822</v>
      </c>
      <c r="CV2290" s="1">
        <v>15051.822</v>
      </c>
      <c r="CW2290" s="1">
        <v>47033.293</v>
      </c>
      <c r="CX2290" s="1">
        <v>27.111</v>
      </c>
      <c r="CY2290" s="1">
        <v>27.111</v>
      </c>
      <c r="CZ2290" s="1">
        <v>24.881</v>
      </c>
      <c r="DA2290" s="1">
        <v>55519.973</v>
      </c>
      <c r="DB2290" s="1">
        <v>64.246</v>
      </c>
      <c r="DC2290" s="1">
        <v>3.773</v>
      </c>
      <c r="DD2290" s="1">
        <v>1.636</v>
      </c>
      <c r="DE2290" s="1">
        <v>51.491</v>
      </c>
      <c r="DF2290" s="1">
        <v>55519.973</v>
      </c>
      <c r="DG2290" s="1">
        <v>19.07</v>
      </c>
      <c r="DH2290" s="1">
        <v>149910.969</v>
      </c>
      <c r="DI2290" s="1">
        <v>100.0</v>
      </c>
      <c r="DJ2290" s="1">
        <v>79.303</v>
      </c>
      <c r="DL2290" s="1">
        <v>0.0</v>
      </c>
      <c r="DM2290" s="1">
        <v>0.0</v>
      </c>
      <c r="DN2290" s="1">
        <v>0.0</v>
      </c>
      <c r="DO2290" s="1">
        <v>0.0</v>
      </c>
      <c r="DP2290" s="1">
        <v>0.0</v>
      </c>
      <c r="DQ2290" s="1">
        <v>0.0</v>
      </c>
      <c r="DR2290" s="1">
        <v>0.0</v>
      </c>
      <c r="DS2290" s="1">
        <v>-11.758</v>
      </c>
      <c r="DT2290" s="1">
        <v>-0.003</v>
      </c>
      <c r="DU2290" s="1">
        <v>0.02</v>
      </c>
      <c r="DV2290" s="1">
        <v>29.114</v>
      </c>
      <c r="DW2290" s="1">
        <v>0.01</v>
      </c>
      <c r="DX2290" s="1">
        <v>59.151</v>
      </c>
      <c r="DY2290" s="1">
        <v>0.052</v>
      </c>
      <c r="DZ2290" s="1">
        <v>0.031</v>
      </c>
    </row>
    <row r="2291">
      <c r="A2291" s="1" t="s">
        <v>314</v>
      </c>
      <c r="B2291" s="1">
        <v>2018.0</v>
      </c>
      <c r="C2291" s="1" t="s">
        <v>315</v>
      </c>
      <c r="D2291" s="1">
        <v>352819.0</v>
      </c>
      <c r="E2291" s="1">
        <v>1.5275006976E10</v>
      </c>
      <c r="F2291" s="1">
        <v>20.124</v>
      </c>
      <c r="G2291" s="1">
        <v>0.034</v>
      </c>
      <c r="H2291" s="1">
        <v>576.416</v>
      </c>
      <c r="I2291" s="1">
        <v>0.203</v>
      </c>
      <c r="J2291" s="1">
        <v>0.0</v>
      </c>
      <c r="K2291" s="1">
        <v>0.0</v>
      </c>
      <c r="L2291" s="1">
        <v>0.0</v>
      </c>
      <c r="M2291" s="1">
        <v>0.3</v>
      </c>
      <c r="N2291" s="1">
        <v>28.441</v>
      </c>
      <c r="O2291" s="1">
        <v>0.0</v>
      </c>
      <c r="P2291" s="1">
        <v>0.0</v>
      </c>
      <c r="Q2291" s="1">
        <v>3779.086</v>
      </c>
      <c r="R2291" s="1">
        <v>1.333</v>
      </c>
      <c r="S2291" s="1">
        <v>0.0</v>
      </c>
      <c r="T2291" s="1">
        <v>0.0</v>
      </c>
      <c r="Y2291" s="1">
        <v>0.0</v>
      </c>
      <c r="Z2291" s="1">
        <v>1.967</v>
      </c>
      <c r="AA2291" s="1">
        <v>19.69</v>
      </c>
      <c r="AB2291" s="1">
        <v>55807.652</v>
      </c>
      <c r="AC2291" s="1">
        <v>19.69</v>
      </c>
      <c r="AD2291" s="1">
        <v>57.348</v>
      </c>
      <c r="AE2291" s="1">
        <v>3.445</v>
      </c>
      <c r="AF2291" s="1">
        <v>2.213</v>
      </c>
      <c r="AG2291" s="1">
        <v>188364.469</v>
      </c>
      <c r="AH2291" s="1">
        <v>4.351</v>
      </c>
      <c r="AI2291" s="1">
        <v>7.459</v>
      </c>
      <c r="AJ2291" s="1">
        <v>1.002</v>
      </c>
      <c r="AK2291" s="1">
        <v>0.0</v>
      </c>
      <c r="AL2291" s="1">
        <v>0.0</v>
      </c>
      <c r="AM2291" s="1">
        <v>40929.812</v>
      </c>
      <c r="AN2291" s="1">
        <v>14.441</v>
      </c>
      <c r="AO2291" s="1">
        <v>0.0</v>
      </c>
      <c r="AP2291" s="1">
        <v>21.3</v>
      </c>
      <c r="AR2291" s="1">
        <v>0.0</v>
      </c>
      <c r="AS2291" s="1">
        <v>0.0</v>
      </c>
      <c r="AT2291" s="1">
        <v>0.0</v>
      </c>
      <c r="AU2291" s="1">
        <v>0.0</v>
      </c>
      <c r="AV2291" s="1">
        <v>0.0</v>
      </c>
      <c r="BA2291" s="1">
        <v>0.0</v>
      </c>
      <c r="BB2291" s="1">
        <v>0.0</v>
      </c>
      <c r="BC2291" s="1">
        <v>0.56</v>
      </c>
      <c r="BD2291" s="1">
        <v>-1.749</v>
      </c>
      <c r="BE2291" s="1">
        <v>-0.787</v>
      </c>
      <c r="BF2291" s="1">
        <v>34.36</v>
      </c>
      <c r="BG2291" s="1">
        <v>38773.422</v>
      </c>
      <c r="BH2291" s="1">
        <v>13.68</v>
      </c>
      <c r="BI2291" s="1">
        <v>97387.578</v>
      </c>
      <c r="BJ2291" s="1">
        <v>69.477</v>
      </c>
      <c r="BK2291" s="1">
        <v>50.682</v>
      </c>
      <c r="BL2291" s="1">
        <v>3.219</v>
      </c>
      <c r="BM2291" s="1">
        <v>1.864</v>
      </c>
      <c r="BN2291" s="1">
        <v>53.355</v>
      </c>
      <c r="BO2291" s="1">
        <v>55807.652</v>
      </c>
      <c r="BP2291" s="1">
        <v>19.69</v>
      </c>
      <c r="BQ2291" s="1">
        <v>151225.25</v>
      </c>
      <c r="BR2291" s="1">
        <v>100.0</v>
      </c>
      <c r="BS2291" s="1">
        <v>78.7</v>
      </c>
      <c r="BT2291" s="1">
        <v>0.0</v>
      </c>
      <c r="BU2291" s="1">
        <v>0.0</v>
      </c>
      <c r="BW2291" s="1">
        <v>0.0</v>
      </c>
      <c r="BX2291" s="1">
        <v>0.0</v>
      </c>
      <c r="BY2291" s="1">
        <v>0.0</v>
      </c>
      <c r="BZ2291" s="1">
        <v>0.0</v>
      </c>
      <c r="CA2291" s="1">
        <v>0.0</v>
      </c>
      <c r="CB2291" s="1">
        <v>0.0</v>
      </c>
      <c r="CC2291" s="1">
        <v>0.0</v>
      </c>
      <c r="CD2291" s="1">
        <v>8.281</v>
      </c>
      <c r="CE2291" s="1">
        <v>1.002</v>
      </c>
      <c r="CF2291" s="1">
        <v>13.107</v>
      </c>
      <c r="CG2291" s="1">
        <v>0.0</v>
      </c>
      <c r="CH2291" s="1">
        <v>0.0</v>
      </c>
      <c r="CI2291" s="1">
        <v>37150.727</v>
      </c>
      <c r="CN2291" s="1">
        <v>0.0</v>
      </c>
      <c r="CO2291" s="1">
        <v>19.334</v>
      </c>
      <c r="CP2291" s="1">
        <v>18.781</v>
      </c>
      <c r="CQ2291" s="1">
        <v>6.01</v>
      </c>
      <c r="CR2291" s="1">
        <v>6.01</v>
      </c>
      <c r="CS2291" s="1">
        <v>16.253</v>
      </c>
      <c r="CT2291" s="1">
        <v>2.626</v>
      </c>
      <c r="CU2291" s="1">
        <v>17034.23</v>
      </c>
      <c r="CV2291" s="1">
        <v>17034.23</v>
      </c>
      <c r="CW2291" s="1">
        <v>53230.5</v>
      </c>
      <c r="CX2291" s="1">
        <v>30.523</v>
      </c>
      <c r="CY2291" s="1">
        <v>30.523</v>
      </c>
      <c r="CZ2291" s="1">
        <v>27.702</v>
      </c>
      <c r="DA2291" s="1">
        <v>55807.652</v>
      </c>
      <c r="DB2291" s="1">
        <v>66.459</v>
      </c>
      <c r="DC2291" s="1">
        <v>3.219</v>
      </c>
      <c r="DD2291" s="1">
        <v>1.864</v>
      </c>
      <c r="DE2291" s="1">
        <v>53.355</v>
      </c>
      <c r="DF2291" s="1">
        <v>55807.652</v>
      </c>
      <c r="DG2291" s="1">
        <v>19.69</v>
      </c>
      <c r="DH2291" s="1">
        <v>151225.25</v>
      </c>
      <c r="DI2291" s="1">
        <v>100.0</v>
      </c>
      <c r="DJ2291" s="1">
        <v>78.7</v>
      </c>
      <c r="DL2291" s="1">
        <v>0.0</v>
      </c>
      <c r="DM2291" s="1">
        <v>0.0</v>
      </c>
      <c r="DN2291" s="1">
        <v>0.0</v>
      </c>
      <c r="DO2291" s="1">
        <v>0.0</v>
      </c>
      <c r="DP2291" s="1">
        <v>0.0</v>
      </c>
      <c r="DQ2291" s="1">
        <v>0.0</v>
      </c>
      <c r="DR2291" s="1">
        <v>0.0</v>
      </c>
      <c r="DS2291" s="1">
        <v>-46.314</v>
      </c>
      <c r="DT2291" s="1">
        <v>-0.009</v>
      </c>
      <c r="DU2291" s="1">
        <v>0.011</v>
      </c>
      <c r="DV2291" s="1">
        <v>0.0</v>
      </c>
      <c r="DW2291" s="1">
        <v>0.0</v>
      </c>
      <c r="DX2291" s="1">
        <v>30.761</v>
      </c>
      <c r="DY2291" s="1">
        <v>0.0</v>
      </c>
      <c r="DZ2291" s="1">
        <v>0.016</v>
      </c>
    </row>
    <row r="2292">
      <c r="A2292" s="1" t="s">
        <v>314</v>
      </c>
      <c r="B2292" s="1">
        <v>2019.0</v>
      </c>
      <c r="C2292" s="1" t="s">
        <v>315</v>
      </c>
      <c r="D2292" s="1">
        <v>360652.0</v>
      </c>
      <c r="E2292" s="1">
        <v>1.5550746624E10</v>
      </c>
      <c r="F2292" s="1">
        <v>-1.44</v>
      </c>
      <c r="G2292" s="1">
        <v>-0.003</v>
      </c>
      <c r="H2292" s="1">
        <v>555.778</v>
      </c>
      <c r="I2292" s="1">
        <v>0.2</v>
      </c>
      <c r="J2292" s="1">
        <v>0.0</v>
      </c>
      <c r="K2292" s="1">
        <v>0.0</v>
      </c>
      <c r="L2292" s="1">
        <v>0.0</v>
      </c>
      <c r="M2292" s="1">
        <v>0.31</v>
      </c>
      <c r="N2292" s="1">
        <v>28.409</v>
      </c>
      <c r="O2292" s="1">
        <v>-2.083</v>
      </c>
      <c r="P2292" s="1">
        <v>-0.028</v>
      </c>
      <c r="Q2292" s="1">
        <v>3619.987</v>
      </c>
      <c r="R2292" s="1">
        <v>1.306</v>
      </c>
      <c r="S2292" s="1">
        <v>0.0</v>
      </c>
      <c r="T2292" s="1">
        <v>0.0</v>
      </c>
      <c r="Y2292" s="1">
        <v>0.0</v>
      </c>
      <c r="Z2292" s="1">
        <v>2.016</v>
      </c>
      <c r="AA2292" s="1">
        <v>19.36</v>
      </c>
      <c r="AB2292" s="1">
        <v>53680.559</v>
      </c>
      <c r="AC2292" s="1">
        <v>19.36</v>
      </c>
      <c r="AD2292" s="1">
        <v>60.568</v>
      </c>
      <c r="AE2292" s="1">
        <v>-4.71</v>
      </c>
      <c r="AF2292" s="1">
        <v>-3.13</v>
      </c>
      <c r="AG2292" s="1">
        <v>175593.438</v>
      </c>
      <c r="AH2292" s="1">
        <v>4.072</v>
      </c>
      <c r="AI2292" s="1">
        <v>-14.107</v>
      </c>
      <c r="AJ2292" s="1">
        <v>-2.037</v>
      </c>
      <c r="AK2292" s="1">
        <v>0.0</v>
      </c>
      <c r="AL2292" s="1">
        <v>0.0</v>
      </c>
      <c r="AM2292" s="1">
        <v>34392.227</v>
      </c>
      <c r="AN2292" s="1">
        <v>12.404</v>
      </c>
      <c r="AO2292" s="1">
        <v>0.0</v>
      </c>
      <c r="AP2292" s="1">
        <v>19.157</v>
      </c>
      <c r="AR2292" s="1">
        <v>0.0</v>
      </c>
      <c r="AS2292" s="1">
        <v>0.0</v>
      </c>
      <c r="AT2292" s="1">
        <v>0.0</v>
      </c>
      <c r="AU2292" s="1">
        <v>0.0</v>
      </c>
      <c r="AV2292" s="1">
        <v>0.0</v>
      </c>
      <c r="BA2292" s="1">
        <v>0.0</v>
      </c>
      <c r="BB2292" s="1">
        <v>0.0</v>
      </c>
      <c r="BC2292" s="1">
        <v>0.55</v>
      </c>
      <c r="BD2292" s="1">
        <v>-2.544</v>
      </c>
      <c r="BE2292" s="1">
        <v>-1.04</v>
      </c>
      <c r="BF2292" s="1">
        <v>33.32</v>
      </c>
      <c r="BG2292" s="1">
        <v>36960.836</v>
      </c>
      <c r="BH2292" s="1">
        <v>13.33</v>
      </c>
      <c r="BI2292" s="1">
        <v>92389.5</v>
      </c>
      <c r="BJ2292" s="1">
        <v>68.853</v>
      </c>
      <c r="BK2292" s="1">
        <v>51.462</v>
      </c>
      <c r="BL2292" s="1">
        <v>-1.716</v>
      </c>
      <c r="BM2292" s="1">
        <v>-1.011</v>
      </c>
      <c r="BN2292" s="1">
        <v>52.344</v>
      </c>
      <c r="BO2292" s="1">
        <v>53680.559</v>
      </c>
      <c r="BP2292" s="1">
        <v>19.36</v>
      </c>
      <c r="BQ2292" s="1">
        <v>145136.703</v>
      </c>
      <c r="BR2292" s="1">
        <v>100.0</v>
      </c>
      <c r="BS2292" s="1">
        <v>80.843</v>
      </c>
      <c r="BT2292" s="1">
        <v>0.0</v>
      </c>
      <c r="BU2292" s="1">
        <v>0.0</v>
      </c>
      <c r="BW2292" s="1">
        <v>0.0</v>
      </c>
      <c r="BX2292" s="1">
        <v>0.0</v>
      </c>
      <c r="BY2292" s="1">
        <v>0.0</v>
      </c>
      <c r="BZ2292" s="1">
        <v>0.0</v>
      </c>
      <c r="CA2292" s="1">
        <v>0.0</v>
      </c>
      <c r="CB2292" s="1">
        <v>0.0</v>
      </c>
      <c r="CC2292" s="1">
        <v>0.0</v>
      </c>
      <c r="CD2292" s="1">
        <v>-15.33</v>
      </c>
      <c r="CE2292" s="1">
        <v>-2.009</v>
      </c>
      <c r="CF2292" s="1">
        <v>11.098</v>
      </c>
      <c r="CG2292" s="1">
        <v>0.0</v>
      </c>
      <c r="CH2292" s="1">
        <v>0.0</v>
      </c>
      <c r="CI2292" s="1">
        <v>30772.238</v>
      </c>
      <c r="CN2292" s="1">
        <v>0.0</v>
      </c>
      <c r="CO2292" s="1">
        <v>17.141</v>
      </c>
      <c r="CP2292" s="1">
        <v>18.807</v>
      </c>
      <c r="CQ2292" s="1">
        <v>6.02</v>
      </c>
      <c r="CR2292" s="1">
        <v>6.02</v>
      </c>
      <c r="CS2292" s="1">
        <v>0.138</v>
      </c>
      <c r="CT2292" s="1">
        <v>0.026</v>
      </c>
      <c r="CU2292" s="1">
        <v>16691.99</v>
      </c>
      <c r="CV2292" s="1">
        <v>16691.99</v>
      </c>
      <c r="CW2292" s="1">
        <v>52146.344</v>
      </c>
      <c r="CX2292" s="1">
        <v>31.095</v>
      </c>
      <c r="CY2292" s="1">
        <v>31.095</v>
      </c>
      <c r="CZ2292" s="1">
        <v>29.046</v>
      </c>
      <c r="DA2292" s="1">
        <v>53680.559</v>
      </c>
      <c r="DB2292" s="1">
        <v>63.328</v>
      </c>
      <c r="DC2292" s="1">
        <v>-1.716</v>
      </c>
      <c r="DD2292" s="1">
        <v>-1.011</v>
      </c>
      <c r="DE2292" s="1">
        <v>52.344</v>
      </c>
      <c r="DF2292" s="1">
        <v>53680.559</v>
      </c>
      <c r="DG2292" s="1">
        <v>19.36</v>
      </c>
      <c r="DH2292" s="1">
        <v>145136.703</v>
      </c>
      <c r="DI2292" s="1">
        <v>100.0</v>
      </c>
      <c r="DJ2292" s="1">
        <v>80.843</v>
      </c>
      <c r="DL2292" s="1">
        <v>0.0</v>
      </c>
      <c r="DM2292" s="1">
        <v>0.0</v>
      </c>
      <c r="DN2292" s="1">
        <v>0.0</v>
      </c>
      <c r="DO2292" s="1">
        <v>0.0</v>
      </c>
      <c r="DP2292" s="1">
        <v>0.0</v>
      </c>
      <c r="DQ2292" s="1">
        <v>0.0</v>
      </c>
      <c r="DR2292" s="1">
        <v>0.0</v>
      </c>
      <c r="DS2292" s="1">
        <v>50.566</v>
      </c>
      <c r="DT2292" s="1">
        <v>0.005</v>
      </c>
      <c r="DU2292" s="1">
        <v>0.016</v>
      </c>
      <c r="DV2292" s="1">
        <v>27.728</v>
      </c>
      <c r="DW2292" s="1">
        <v>0.01</v>
      </c>
      <c r="DX2292" s="1">
        <v>45.086</v>
      </c>
      <c r="DY2292" s="1">
        <v>0.052</v>
      </c>
      <c r="DZ2292" s="1">
        <v>0.025</v>
      </c>
    </row>
    <row r="2293">
      <c r="A2293" s="1" t="s">
        <v>314</v>
      </c>
      <c r="B2293" s="1">
        <v>2020.0</v>
      </c>
      <c r="C2293" s="1" t="s">
        <v>315</v>
      </c>
      <c r="D2293" s="1">
        <v>366571.0</v>
      </c>
      <c r="E2293" s="1">
        <v>1.442458112E10</v>
      </c>
      <c r="F2293" s="1">
        <v>8.289</v>
      </c>
      <c r="G2293" s="1">
        <v>0.017</v>
      </c>
      <c r="H2293" s="1">
        <v>592.127</v>
      </c>
      <c r="I2293" s="1">
        <v>0.217</v>
      </c>
      <c r="J2293" s="1">
        <v>0.0</v>
      </c>
      <c r="K2293" s="1">
        <v>0.0</v>
      </c>
      <c r="L2293" s="1">
        <v>0.0</v>
      </c>
      <c r="M2293" s="1">
        <v>0.364</v>
      </c>
      <c r="N2293" s="1">
        <v>28.057</v>
      </c>
      <c r="O2293" s="1">
        <v>-26.374</v>
      </c>
      <c r="P2293" s="1">
        <v>-0.344</v>
      </c>
      <c r="Q2293" s="1">
        <v>2622.226</v>
      </c>
      <c r="R2293" s="1">
        <v>0.961</v>
      </c>
      <c r="S2293" s="1">
        <v>0.0</v>
      </c>
      <c r="T2293" s="1">
        <v>0.0</v>
      </c>
      <c r="Y2293" s="1">
        <v>0.0</v>
      </c>
      <c r="Z2293" s="1">
        <v>1.612</v>
      </c>
      <c r="AA2293" s="1">
        <v>18.89</v>
      </c>
      <c r="AB2293" s="1">
        <v>51531.625</v>
      </c>
      <c r="AC2293" s="1">
        <v>18.89</v>
      </c>
      <c r="AD2293" s="1">
        <v>68.996</v>
      </c>
      <c r="AE2293" s="1">
        <v>-8.285</v>
      </c>
      <c r="AF2293" s="1">
        <v>-5.247</v>
      </c>
      <c r="AG2293" s="1">
        <v>158445.453</v>
      </c>
      <c r="AH2293" s="1">
        <v>4.027</v>
      </c>
      <c r="AI2293" s="1">
        <v>-33.316</v>
      </c>
      <c r="AJ2293" s="1">
        <v>-4.132</v>
      </c>
      <c r="AK2293" s="1">
        <v>0.0</v>
      </c>
      <c r="AL2293" s="1">
        <v>0.0</v>
      </c>
      <c r="AM2293" s="1">
        <v>22563.639</v>
      </c>
      <c r="AN2293" s="1">
        <v>8.271</v>
      </c>
      <c r="AO2293" s="1">
        <v>0.0</v>
      </c>
      <c r="AP2293" s="1">
        <v>13.874</v>
      </c>
      <c r="AR2293" s="1">
        <v>0.0</v>
      </c>
      <c r="AS2293" s="1">
        <v>0.0</v>
      </c>
      <c r="AT2293" s="1">
        <v>0.0</v>
      </c>
      <c r="AU2293" s="1">
        <v>0.0</v>
      </c>
      <c r="AV2293" s="1">
        <v>0.0</v>
      </c>
      <c r="BA2293" s="1">
        <v>0.0</v>
      </c>
      <c r="BB2293" s="1">
        <v>0.0</v>
      </c>
      <c r="BC2293" s="1">
        <v>0.53</v>
      </c>
      <c r="BD2293" s="1">
        <v>-2.262</v>
      </c>
      <c r="BE2293" s="1">
        <v>-0.834</v>
      </c>
      <c r="BF2293" s="1">
        <v>32.486</v>
      </c>
      <c r="BG2293" s="1">
        <v>35245.559</v>
      </c>
      <c r="BH2293" s="1">
        <v>12.92</v>
      </c>
      <c r="BI2293" s="1">
        <v>88622.258</v>
      </c>
      <c r="BJ2293" s="1">
        <v>68.396</v>
      </c>
      <c r="BK2293" s="1">
        <v>54.491</v>
      </c>
      <c r="BL2293" s="1">
        <v>-1.754</v>
      </c>
      <c r="BM2293" s="1">
        <v>-0.997</v>
      </c>
      <c r="BN2293" s="1">
        <v>51.347</v>
      </c>
      <c r="BO2293" s="1">
        <v>51531.625</v>
      </c>
      <c r="BP2293" s="1">
        <v>18.89</v>
      </c>
      <c r="BQ2293" s="1">
        <v>140073.094</v>
      </c>
      <c r="BR2293" s="1">
        <v>100.0</v>
      </c>
      <c r="BS2293" s="1">
        <v>86.126</v>
      </c>
      <c r="BT2293" s="1">
        <v>0.0</v>
      </c>
      <c r="BU2293" s="1">
        <v>0.0</v>
      </c>
      <c r="BW2293" s="1">
        <v>0.0</v>
      </c>
      <c r="BX2293" s="1">
        <v>0.0</v>
      </c>
      <c r="BY2293" s="1">
        <v>0.0</v>
      </c>
      <c r="BZ2293" s="1">
        <v>0.0</v>
      </c>
      <c r="CA2293" s="1">
        <v>0.0</v>
      </c>
      <c r="CB2293" s="1">
        <v>0.0</v>
      </c>
      <c r="CC2293" s="1">
        <v>0.0</v>
      </c>
      <c r="CD2293" s="1">
        <v>-34.133</v>
      </c>
      <c r="CE2293" s="1">
        <v>-3.788</v>
      </c>
      <c r="CF2293" s="1">
        <v>7.31</v>
      </c>
      <c r="CG2293" s="1">
        <v>0.0</v>
      </c>
      <c r="CH2293" s="1">
        <v>0.0</v>
      </c>
      <c r="CI2293" s="1">
        <v>19941.412</v>
      </c>
      <c r="CN2293" s="1">
        <v>0.0</v>
      </c>
      <c r="CO2293" s="1">
        <v>12.261</v>
      </c>
      <c r="CP2293" s="1">
        <v>18.627</v>
      </c>
      <c r="CQ2293" s="1">
        <v>5.96</v>
      </c>
      <c r="CR2293" s="1">
        <v>5.96</v>
      </c>
      <c r="CS2293" s="1">
        <v>-0.956</v>
      </c>
      <c r="CT2293" s="1">
        <v>-0.18</v>
      </c>
      <c r="CU2293" s="1">
        <v>16258.788</v>
      </c>
      <c r="CV2293" s="1">
        <v>16258.788</v>
      </c>
      <c r="CW2293" s="1">
        <v>50813.848</v>
      </c>
      <c r="CX2293" s="1">
        <v>31.551</v>
      </c>
      <c r="CY2293" s="1">
        <v>31.551</v>
      </c>
      <c r="CZ2293" s="1">
        <v>31.244</v>
      </c>
      <c r="DA2293" s="1">
        <v>51531.625</v>
      </c>
      <c r="DB2293" s="1">
        <v>58.082</v>
      </c>
      <c r="DC2293" s="1">
        <v>-1.754</v>
      </c>
      <c r="DD2293" s="1">
        <v>-0.997</v>
      </c>
      <c r="DE2293" s="1">
        <v>51.347</v>
      </c>
      <c r="DF2293" s="1">
        <v>51531.625</v>
      </c>
      <c r="DG2293" s="1">
        <v>18.89</v>
      </c>
      <c r="DH2293" s="1">
        <v>140073.094</v>
      </c>
      <c r="DI2293" s="1">
        <v>100.0</v>
      </c>
      <c r="DJ2293" s="1">
        <v>86.126</v>
      </c>
      <c r="DL2293" s="1">
        <v>0.0</v>
      </c>
      <c r="DM2293" s="1">
        <v>0.0</v>
      </c>
      <c r="DN2293" s="1">
        <v>0.0</v>
      </c>
      <c r="DO2293" s="1">
        <v>0.0</v>
      </c>
      <c r="DP2293" s="1">
        <v>0.0</v>
      </c>
      <c r="DQ2293" s="1">
        <v>0.0</v>
      </c>
      <c r="DR2293" s="1">
        <v>0.0</v>
      </c>
      <c r="DS2293" s="1">
        <v>1.387</v>
      </c>
      <c r="DT2293" s="1">
        <v>0.0</v>
      </c>
      <c r="DU2293" s="1">
        <v>0.016</v>
      </c>
      <c r="DV2293" s="1">
        <v>27.28</v>
      </c>
      <c r="DW2293" s="1">
        <v>0.01</v>
      </c>
      <c r="DX2293" s="1">
        <v>44.862</v>
      </c>
      <c r="DY2293" s="1">
        <v>0.053</v>
      </c>
      <c r="DZ2293" s="1">
        <v>0.028</v>
      </c>
    </row>
    <row r="2294">
      <c r="A2294" s="1" t="s">
        <v>314</v>
      </c>
      <c r="B2294" s="1">
        <v>2021.0</v>
      </c>
      <c r="C2294" s="1" t="s">
        <v>315</v>
      </c>
      <c r="D2294" s="1">
        <v>372597.0</v>
      </c>
      <c r="E2294" s="1">
        <v>1.5049658368E10</v>
      </c>
      <c r="F2294" s="1">
        <v>44.534</v>
      </c>
      <c r="G2294" s="1">
        <v>0.097</v>
      </c>
      <c r="H2294" s="1">
        <v>841.982</v>
      </c>
      <c r="I2294" s="1">
        <v>0.314</v>
      </c>
      <c r="J2294" s="1">
        <v>0.0</v>
      </c>
      <c r="K2294" s="1">
        <v>0.0</v>
      </c>
      <c r="L2294" s="1">
        <v>0.0</v>
      </c>
      <c r="M2294" s="1">
        <v>0.505</v>
      </c>
      <c r="N2294" s="1">
        <v>27.849</v>
      </c>
      <c r="O2294" s="1">
        <v>41.621</v>
      </c>
      <c r="P2294" s="1">
        <v>0.4</v>
      </c>
      <c r="Q2294" s="1">
        <v>3653.559</v>
      </c>
      <c r="R2294" s="1">
        <v>1.361</v>
      </c>
      <c r="S2294" s="1">
        <v>0.0</v>
      </c>
      <c r="T2294" s="1">
        <v>0.0</v>
      </c>
      <c r="Y2294" s="1">
        <v>0.0</v>
      </c>
      <c r="Z2294" s="1">
        <v>2.193</v>
      </c>
      <c r="AA2294" s="1">
        <v>19.39</v>
      </c>
      <c r="AB2294" s="1">
        <v>52040.137</v>
      </c>
      <c r="AC2294" s="1">
        <v>19.39</v>
      </c>
      <c r="AD2294" s="1">
        <v>66.109</v>
      </c>
      <c r="AE2294" s="1">
        <v>4.413</v>
      </c>
      <c r="AF2294" s="1">
        <v>2.563</v>
      </c>
      <c r="AG2294" s="1">
        <v>162761.859</v>
      </c>
      <c r="AH2294" s="1">
        <v>4.03</v>
      </c>
      <c r="AI2294" s="1">
        <v>16.389</v>
      </c>
      <c r="AJ2294" s="1">
        <v>1.356</v>
      </c>
      <c r="AK2294" s="1">
        <v>0.0</v>
      </c>
      <c r="AL2294" s="1">
        <v>0.0</v>
      </c>
      <c r="AM2294" s="1">
        <v>25836.975</v>
      </c>
      <c r="AN2294" s="1">
        <v>9.627</v>
      </c>
      <c r="AO2294" s="1">
        <v>0.0</v>
      </c>
      <c r="AP2294" s="1">
        <v>15.506</v>
      </c>
      <c r="AR2294" s="1">
        <v>0.0</v>
      </c>
      <c r="AS2294" s="1">
        <v>0.0</v>
      </c>
      <c r="AT2294" s="1">
        <v>0.0</v>
      </c>
      <c r="AU2294" s="1">
        <v>0.0</v>
      </c>
      <c r="AV2294" s="1">
        <v>0.0</v>
      </c>
      <c r="BA2294" s="1">
        <v>0.0</v>
      </c>
      <c r="BB2294" s="1">
        <v>0.0</v>
      </c>
      <c r="BC2294" s="1">
        <v>0.54</v>
      </c>
      <c r="BD2294" s="1">
        <v>4.918</v>
      </c>
      <c r="BE2294" s="1">
        <v>1.514</v>
      </c>
      <c r="BF2294" s="1">
        <v>34.0</v>
      </c>
      <c r="BG2294" s="1">
        <v>36446.887</v>
      </c>
      <c r="BH2294" s="1">
        <v>13.58</v>
      </c>
      <c r="BI2294" s="1">
        <v>91251.406</v>
      </c>
      <c r="BJ2294" s="1">
        <v>70.036</v>
      </c>
      <c r="BK2294" s="1">
        <v>54.763</v>
      </c>
      <c r="BL2294" s="1">
        <v>3.02</v>
      </c>
      <c r="BM2294" s="1">
        <v>1.112</v>
      </c>
      <c r="BN2294" s="1">
        <v>52.459</v>
      </c>
      <c r="BO2294" s="1">
        <v>52040.137</v>
      </c>
      <c r="BP2294" s="1">
        <v>19.39</v>
      </c>
      <c r="BQ2294" s="1">
        <v>140792.094</v>
      </c>
      <c r="BR2294" s="1">
        <v>100.0</v>
      </c>
      <c r="BS2294" s="1">
        <v>84.494</v>
      </c>
      <c r="BT2294" s="1">
        <v>0.0</v>
      </c>
      <c r="BU2294" s="1">
        <v>0.0</v>
      </c>
      <c r="BW2294" s="1">
        <v>0.0</v>
      </c>
      <c r="BX2294" s="1">
        <v>0.0</v>
      </c>
      <c r="BY2294" s="1">
        <v>0.0</v>
      </c>
      <c r="BZ2294" s="1">
        <v>0.0</v>
      </c>
      <c r="CA2294" s="1">
        <v>0.0</v>
      </c>
      <c r="CB2294" s="1">
        <v>0.0</v>
      </c>
      <c r="CC2294" s="1">
        <v>0.0</v>
      </c>
      <c r="CD2294" s="1">
        <v>13.072</v>
      </c>
      <c r="CE2294" s="1">
        <v>0.956</v>
      </c>
      <c r="CF2294" s="1">
        <v>8.265</v>
      </c>
      <c r="CG2294" s="1">
        <v>0.0</v>
      </c>
      <c r="CH2294" s="1">
        <v>0.0</v>
      </c>
      <c r="CI2294" s="1">
        <v>22183.416</v>
      </c>
      <c r="CN2294" s="1">
        <v>0.0</v>
      </c>
      <c r="CO2294" s="1">
        <v>13.313</v>
      </c>
      <c r="CP2294" s="1">
        <v>18.13</v>
      </c>
      <c r="CQ2294" s="1">
        <v>5.8</v>
      </c>
      <c r="CR2294" s="1">
        <v>5.8</v>
      </c>
      <c r="CS2294" s="1">
        <v>-2.668</v>
      </c>
      <c r="CT2294" s="1">
        <v>-0.497</v>
      </c>
      <c r="CU2294" s="1">
        <v>15566.417</v>
      </c>
      <c r="CV2294" s="1">
        <v>15566.417</v>
      </c>
      <c r="CW2294" s="1">
        <v>48658.469</v>
      </c>
      <c r="CX2294" s="1">
        <v>29.912</v>
      </c>
      <c r="CY2294" s="1">
        <v>29.912</v>
      </c>
      <c r="CZ2294" s="1">
        <v>29.202</v>
      </c>
      <c r="DA2294" s="1">
        <v>52040.137</v>
      </c>
      <c r="DB2294" s="1">
        <v>60.645</v>
      </c>
      <c r="DC2294" s="1">
        <v>3.02</v>
      </c>
      <c r="DD2294" s="1">
        <v>1.112</v>
      </c>
      <c r="DE2294" s="1">
        <v>52.459</v>
      </c>
      <c r="DF2294" s="1">
        <v>52040.137</v>
      </c>
      <c r="DG2294" s="1">
        <v>19.39</v>
      </c>
      <c r="DH2294" s="1">
        <v>140792.094</v>
      </c>
      <c r="DI2294" s="1">
        <v>100.0</v>
      </c>
      <c r="DJ2294" s="1">
        <v>84.494</v>
      </c>
      <c r="DL2294" s="1">
        <v>0.0</v>
      </c>
      <c r="DM2294" s="1">
        <v>0.0</v>
      </c>
      <c r="DN2294" s="1">
        <v>0.0</v>
      </c>
      <c r="DO2294" s="1">
        <v>0.0</v>
      </c>
      <c r="DP2294" s="1">
        <v>0.0</v>
      </c>
      <c r="DQ2294" s="1">
        <v>0.0</v>
      </c>
      <c r="DR2294" s="1">
        <v>0.0</v>
      </c>
      <c r="DS2294" s="1">
        <v>-8.608</v>
      </c>
      <c r="DT2294" s="1">
        <v>-0.001</v>
      </c>
      <c r="DU2294" s="1">
        <v>0.015</v>
      </c>
      <c r="DV2294" s="1">
        <v>26.839</v>
      </c>
      <c r="DW2294" s="1">
        <v>0.01</v>
      </c>
      <c r="DX2294" s="1">
        <v>40.238</v>
      </c>
      <c r="DY2294" s="1">
        <v>0.052</v>
      </c>
      <c r="DZ2294" s="1">
        <v>0.024</v>
      </c>
    </row>
    <row r="2295">
      <c r="A2295" s="1" t="s">
        <v>314</v>
      </c>
      <c r="B2295" s="1">
        <v>2022.0</v>
      </c>
      <c r="C2295" s="1" t="s">
        <v>315</v>
      </c>
      <c r="D2295" s="1">
        <v>380322.0</v>
      </c>
      <c r="E2295" s="1">
        <v>1.6019539968E10</v>
      </c>
      <c r="F2295" s="1">
        <v>-37.307</v>
      </c>
      <c r="G2295" s="1">
        <v>-0.117</v>
      </c>
      <c r="H2295" s="1">
        <v>517.143</v>
      </c>
      <c r="I2295" s="1">
        <v>0.197</v>
      </c>
      <c r="J2295" s="1">
        <v>0.0</v>
      </c>
      <c r="K2295" s="1">
        <v>0.0</v>
      </c>
      <c r="L2295" s="1">
        <v>0.0</v>
      </c>
      <c r="M2295" s="1">
        <v>0.301</v>
      </c>
      <c r="N2295" s="1">
        <v>27.68</v>
      </c>
      <c r="O2295" s="1">
        <v>-1.058</v>
      </c>
      <c r="P2295" s="1">
        <v>-0.014</v>
      </c>
      <c r="Q2295" s="1">
        <v>3541.478</v>
      </c>
      <c r="R2295" s="1">
        <v>1.347</v>
      </c>
      <c r="S2295" s="1">
        <v>0.0</v>
      </c>
      <c r="T2295" s="1">
        <v>0.0</v>
      </c>
      <c r="Y2295" s="1">
        <v>0.0</v>
      </c>
      <c r="Z2295" s="1">
        <v>2.063</v>
      </c>
      <c r="AA2295" s="1">
        <v>19.87</v>
      </c>
      <c r="AB2295" s="1">
        <v>52245.203</v>
      </c>
      <c r="AC2295" s="1">
        <v>19.87</v>
      </c>
      <c r="AD2295" s="1">
        <v>62.548</v>
      </c>
      <c r="AE2295" s="1">
        <v>5.077</v>
      </c>
      <c r="AF2295" s="1">
        <v>3.079</v>
      </c>
      <c r="AG2295" s="1">
        <v>167551.891</v>
      </c>
      <c r="AH2295" s="1">
        <v>3.978</v>
      </c>
      <c r="AI2295" s="1">
        <v>21.546</v>
      </c>
      <c r="AJ2295" s="1">
        <v>2.074</v>
      </c>
      <c r="AK2295" s="1">
        <v>0.0</v>
      </c>
      <c r="AL2295" s="1">
        <v>0.0</v>
      </c>
      <c r="AM2295" s="1">
        <v>30765.922</v>
      </c>
      <c r="AN2295" s="1">
        <v>11.701</v>
      </c>
      <c r="AO2295" s="1">
        <v>0.0</v>
      </c>
      <c r="AP2295" s="1">
        <v>17.925</v>
      </c>
      <c r="AR2295" s="1">
        <v>0.0</v>
      </c>
      <c r="AS2295" s="1">
        <v>0.0</v>
      </c>
      <c r="AT2295" s="1">
        <v>0.0</v>
      </c>
      <c r="AU2295" s="1">
        <v>0.0</v>
      </c>
      <c r="AV2295" s="1">
        <v>0.0</v>
      </c>
      <c r="BA2295" s="1">
        <v>0.0</v>
      </c>
      <c r="BB2295" s="1">
        <v>0.0</v>
      </c>
      <c r="BC2295" s="1">
        <v>0.55</v>
      </c>
      <c r="BD2295" s="1">
        <v>2.838</v>
      </c>
      <c r="BE2295" s="1">
        <v>0.879</v>
      </c>
      <c r="BF2295" s="1">
        <v>34.879</v>
      </c>
      <c r="BG2295" s="1">
        <v>36653.152</v>
      </c>
      <c r="BH2295" s="1">
        <v>13.94</v>
      </c>
      <c r="BI2295" s="1">
        <v>91708.922</v>
      </c>
      <c r="BJ2295" s="1">
        <v>70.156</v>
      </c>
      <c r="BK2295" s="1">
        <v>53.431</v>
      </c>
      <c r="BL2295" s="1">
        <v>1.952</v>
      </c>
      <c r="BM2295" s="1">
        <v>1.119</v>
      </c>
      <c r="BN2295" s="1">
        <v>53.578</v>
      </c>
      <c r="BO2295" s="1">
        <v>52245.203</v>
      </c>
      <c r="BP2295" s="1">
        <v>19.87</v>
      </c>
      <c r="BQ2295" s="1">
        <v>140874.172</v>
      </c>
      <c r="BR2295" s="1">
        <v>100.0</v>
      </c>
      <c r="BS2295" s="1">
        <v>82.075</v>
      </c>
      <c r="BT2295" s="1">
        <v>0.0</v>
      </c>
      <c r="BU2295" s="1">
        <v>0.0</v>
      </c>
      <c r="BW2295" s="1">
        <v>0.0</v>
      </c>
      <c r="BX2295" s="1">
        <v>0.0</v>
      </c>
      <c r="BY2295" s="1">
        <v>0.0</v>
      </c>
      <c r="BZ2295" s="1">
        <v>0.0</v>
      </c>
      <c r="CA2295" s="1">
        <v>0.0</v>
      </c>
      <c r="CB2295" s="1">
        <v>0.0</v>
      </c>
      <c r="CC2295" s="1">
        <v>0.0</v>
      </c>
      <c r="CD2295" s="1">
        <v>25.269</v>
      </c>
      <c r="CE2295" s="1">
        <v>2.089</v>
      </c>
      <c r="CF2295" s="1">
        <v>10.354</v>
      </c>
      <c r="CG2295" s="1">
        <v>0.0</v>
      </c>
      <c r="CH2295" s="1">
        <v>0.0</v>
      </c>
      <c r="CI2295" s="1">
        <v>27224.443</v>
      </c>
      <c r="CN2295" s="1">
        <v>0.0</v>
      </c>
      <c r="CO2295" s="1">
        <v>15.861</v>
      </c>
      <c r="CP2295" s="1">
        <v>18.488</v>
      </c>
      <c r="CQ2295" s="1">
        <v>5.92</v>
      </c>
      <c r="CR2295" s="1">
        <v>5.92</v>
      </c>
      <c r="CS2295" s="1">
        <v>1.974</v>
      </c>
      <c r="CT2295" s="1">
        <v>0.358</v>
      </c>
      <c r="CU2295" s="1">
        <v>15565.758</v>
      </c>
      <c r="CV2295" s="1">
        <v>15565.758</v>
      </c>
      <c r="CW2295" s="1">
        <v>48610.926</v>
      </c>
      <c r="CX2295" s="1">
        <v>29.794</v>
      </c>
      <c r="CY2295" s="1">
        <v>29.794</v>
      </c>
      <c r="CZ2295" s="1">
        <v>28.321</v>
      </c>
      <c r="DA2295" s="1">
        <v>52245.203</v>
      </c>
      <c r="DB2295" s="1">
        <v>63.724</v>
      </c>
      <c r="DC2295" s="1">
        <v>1.952</v>
      </c>
      <c r="DD2295" s="1">
        <v>1.119</v>
      </c>
      <c r="DE2295" s="1">
        <v>53.578</v>
      </c>
      <c r="DF2295" s="1">
        <v>52245.203</v>
      </c>
      <c r="DG2295" s="1">
        <v>19.87</v>
      </c>
      <c r="DH2295" s="1">
        <v>140874.172</v>
      </c>
      <c r="DI2295" s="1">
        <v>100.0</v>
      </c>
      <c r="DJ2295" s="1">
        <v>82.075</v>
      </c>
      <c r="DL2295" s="1">
        <v>0.0</v>
      </c>
      <c r="DM2295" s="1">
        <v>0.0</v>
      </c>
      <c r="DN2295" s="1">
        <v>0.0</v>
      </c>
      <c r="DO2295" s="1">
        <v>0.0</v>
      </c>
      <c r="DP2295" s="1">
        <v>0.039</v>
      </c>
      <c r="DQ2295" s="1">
        <v>0.0</v>
      </c>
      <c r="DR2295" s="1">
        <v>0.0</v>
      </c>
      <c r="DS2295" s="1">
        <v>-5.553</v>
      </c>
      <c r="DT2295" s="1">
        <v>-0.001</v>
      </c>
      <c r="DU2295" s="1">
        <v>0.014</v>
      </c>
      <c r="DV2295" s="1">
        <v>26.294</v>
      </c>
      <c r="DW2295" s="1">
        <v>0.01</v>
      </c>
      <c r="DX2295" s="1">
        <v>37.14</v>
      </c>
      <c r="DY2295" s="1">
        <v>0.05</v>
      </c>
      <c r="DZ2295" s="1">
        <v>0.022</v>
      </c>
    </row>
    <row r="2296">
      <c r="A2296" s="1" t="s">
        <v>314</v>
      </c>
      <c r="B2296" s="1">
        <v>2023.0</v>
      </c>
      <c r="C2296" s="1" t="s">
        <v>315</v>
      </c>
      <c r="D2296" s="1">
        <v>387522.0</v>
      </c>
      <c r="F2296" s="1">
        <v>7.411</v>
      </c>
      <c r="G2296" s="1">
        <v>0.015</v>
      </c>
      <c r="H2296" s="1">
        <v>545.148</v>
      </c>
      <c r="I2296" s="1">
        <v>0.211</v>
      </c>
      <c r="J2296" s="1">
        <v>0.0</v>
      </c>
      <c r="K2296" s="1">
        <v>0.0</v>
      </c>
      <c r="L2296" s="1">
        <v>0.0</v>
      </c>
      <c r="M2296" s="1">
        <v>0.322</v>
      </c>
      <c r="N2296" s="1">
        <v>28.33</v>
      </c>
      <c r="O2296" s="1">
        <v>-28.096</v>
      </c>
      <c r="P2296" s="1">
        <v>-0.378</v>
      </c>
      <c r="Q2296" s="1">
        <v>2499.15</v>
      </c>
      <c r="R2296" s="1">
        <v>0.968</v>
      </c>
      <c r="S2296" s="1">
        <v>0.0</v>
      </c>
      <c r="T2296" s="1">
        <v>0.0</v>
      </c>
      <c r="Y2296" s="1">
        <v>0.0</v>
      </c>
      <c r="Z2296" s="1">
        <v>1.476</v>
      </c>
      <c r="AA2296" s="1">
        <v>20.12</v>
      </c>
      <c r="AB2296" s="1">
        <v>51919.637</v>
      </c>
      <c r="AC2296" s="1">
        <v>20.12</v>
      </c>
      <c r="AD2296" s="1">
        <v>62.4</v>
      </c>
      <c r="AE2296" s="1">
        <v>0.541</v>
      </c>
      <c r="AF2296" s="1">
        <v>0.345</v>
      </c>
      <c r="AG2296" s="1">
        <v>165328.438</v>
      </c>
      <c r="AI2296" s="1">
        <v>1.806</v>
      </c>
      <c r="AJ2296" s="1">
        <v>0.211</v>
      </c>
      <c r="AK2296" s="1">
        <v>0.0</v>
      </c>
      <c r="AL2296" s="1">
        <v>0.0</v>
      </c>
      <c r="AM2296" s="1">
        <v>30739.654</v>
      </c>
      <c r="AN2296" s="1">
        <v>11.912</v>
      </c>
      <c r="AO2296" s="1">
        <v>0.0</v>
      </c>
      <c r="AP2296" s="1">
        <v>18.157</v>
      </c>
      <c r="AR2296" s="1">
        <v>0.0</v>
      </c>
      <c r="AS2296" s="1">
        <v>0.0</v>
      </c>
      <c r="AT2296" s="1">
        <v>0.0</v>
      </c>
      <c r="AU2296" s="1">
        <v>0.0</v>
      </c>
      <c r="AV2296" s="1">
        <v>0.0</v>
      </c>
      <c r="BA2296" s="1">
        <v>0.0</v>
      </c>
      <c r="BB2296" s="1">
        <v>0.0</v>
      </c>
      <c r="BC2296" s="1">
        <v>0.57</v>
      </c>
      <c r="BD2296" s="1">
        <v>0.213</v>
      </c>
      <c r="BE2296" s="1">
        <v>-0.181</v>
      </c>
      <c r="BF2296" s="1">
        <v>34.698</v>
      </c>
      <c r="BG2296" s="1">
        <v>36385.031</v>
      </c>
      <c r="BH2296" s="1">
        <v>14.1</v>
      </c>
      <c r="BI2296" s="1">
        <v>89536.969</v>
      </c>
      <c r="BJ2296" s="1">
        <v>70.08</v>
      </c>
      <c r="BK2296" s="1">
        <v>52.886</v>
      </c>
      <c r="BL2296" s="1">
        <v>0.672</v>
      </c>
      <c r="BM2296" s="1">
        <v>0.118</v>
      </c>
      <c r="BN2296" s="1">
        <v>53.696</v>
      </c>
      <c r="BO2296" s="1">
        <v>51919.637</v>
      </c>
      <c r="BP2296" s="1">
        <v>20.12</v>
      </c>
      <c r="BQ2296" s="1">
        <v>138562.156</v>
      </c>
      <c r="BR2296" s="1">
        <v>100.0</v>
      </c>
      <c r="BS2296" s="1">
        <v>81.843</v>
      </c>
      <c r="BT2296" s="1">
        <v>0.0</v>
      </c>
      <c r="BU2296" s="1">
        <v>0.0</v>
      </c>
      <c r="BW2296" s="1">
        <v>0.0</v>
      </c>
      <c r="BX2296" s="1">
        <v>0.0</v>
      </c>
      <c r="BY2296" s="1">
        <v>0.0</v>
      </c>
      <c r="BZ2296" s="1">
        <v>0.0</v>
      </c>
      <c r="CA2296" s="1">
        <v>0.0</v>
      </c>
      <c r="CB2296" s="1">
        <v>0.0</v>
      </c>
      <c r="CC2296" s="1">
        <v>0.0</v>
      </c>
      <c r="CD2296" s="1">
        <v>5.696</v>
      </c>
      <c r="CE2296" s="1">
        <v>0.59</v>
      </c>
      <c r="CF2296" s="1">
        <v>10.944</v>
      </c>
      <c r="CG2296" s="1">
        <v>0.0</v>
      </c>
      <c r="CH2296" s="1">
        <v>0.0</v>
      </c>
      <c r="CI2296" s="1">
        <v>28240.504</v>
      </c>
      <c r="CN2296" s="1">
        <v>0.0</v>
      </c>
      <c r="CO2296" s="1">
        <v>16.681</v>
      </c>
      <c r="CP2296" s="1">
        <v>18.769</v>
      </c>
      <c r="CQ2296" s="1">
        <v>6.01</v>
      </c>
      <c r="CR2296" s="1">
        <v>6.01</v>
      </c>
      <c r="CS2296" s="1">
        <v>1.523</v>
      </c>
      <c r="CT2296" s="1">
        <v>0.282</v>
      </c>
      <c r="CU2296" s="1">
        <v>15508.798</v>
      </c>
      <c r="CV2296" s="1">
        <v>15508.798</v>
      </c>
      <c r="CW2296" s="1">
        <v>48434.5</v>
      </c>
      <c r="CX2296" s="1">
        <v>29.871</v>
      </c>
      <c r="CY2296" s="1">
        <v>29.871</v>
      </c>
      <c r="CZ2296" s="1">
        <v>28.608</v>
      </c>
      <c r="DA2296" s="1">
        <v>51919.637</v>
      </c>
      <c r="DB2296" s="1">
        <v>64.068</v>
      </c>
      <c r="DC2296" s="1">
        <v>0.672</v>
      </c>
      <c r="DD2296" s="1">
        <v>0.118</v>
      </c>
      <c r="DE2296" s="1">
        <v>53.696</v>
      </c>
      <c r="DF2296" s="1">
        <v>51919.637</v>
      </c>
      <c r="DG2296" s="1">
        <v>20.12</v>
      </c>
      <c r="DH2296" s="1">
        <v>138562.156</v>
      </c>
      <c r="DI2296" s="1">
        <v>100.0</v>
      </c>
      <c r="DJ2296" s="1">
        <v>81.843</v>
      </c>
      <c r="DK2296" s="1">
        <v>50.0</v>
      </c>
      <c r="DL2296" s="1">
        <v>0.0</v>
      </c>
      <c r="DM2296" s="1">
        <v>0.0</v>
      </c>
      <c r="DN2296" s="1">
        <v>0.0</v>
      </c>
      <c r="DO2296" s="1">
        <v>0.0</v>
      </c>
      <c r="DP2296" s="1">
        <v>0.057</v>
      </c>
      <c r="DQ2296" s="1">
        <v>0.0</v>
      </c>
      <c r="DR2296" s="1">
        <v>0.0</v>
      </c>
      <c r="DS2296" s="1">
        <v>25.726</v>
      </c>
      <c r="DT2296" s="1">
        <v>0.004</v>
      </c>
      <c r="DU2296" s="1">
        <v>0.018</v>
      </c>
      <c r="DV2296" s="1">
        <v>25.805</v>
      </c>
      <c r="DW2296" s="1">
        <v>0.01</v>
      </c>
      <c r="DX2296" s="1">
        <v>45.492</v>
      </c>
      <c r="DY2296" s="1">
        <v>0.05</v>
      </c>
      <c r="DZ2296" s="1">
        <v>0.027</v>
      </c>
    </row>
    <row r="2297">
      <c r="A2297" s="1" t="s">
        <v>314</v>
      </c>
      <c r="B2297" s="1">
        <v>2024.0</v>
      </c>
      <c r="C2297" s="1" t="s">
        <v>315</v>
      </c>
      <c r="D2297" s="1">
        <v>393355.0</v>
      </c>
      <c r="F2297" s="1">
        <v>2.848</v>
      </c>
      <c r="G2297" s="1">
        <v>0.006</v>
      </c>
      <c r="H2297" s="1">
        <v>552.36</v>
      </c>
      <c r="I2297" s="1">
        <v>0.217</v>
      </c>
      <c r="M2297" s="1">
        <v>0.336</v>
      </c>
      <c r="O2297" s="1">
        <v>29.301</v>
      </c>
      <c r="P2297" s="1">
        <v>0.284</v>
      </c>
      <c r="Q2297" s="1">
        <v>3183.518</v>
      </c>
      <c r="R2297" s="1">
        <v>1.252</v>
      </c>
      <c r="Z2297" s="1">
        <v>1.938</v>
      </c>
      <c r="AC2297" s="1">
        <v>19.561</v>
      </c>
      <c r="AD2297" s="1">
        <v>60.418</v>
      </c>
      <c r="AE2297" s="1">
        <v>-1.953</v>
      </c>
      <c r="AF2297" s="1">
        <v>-1.251</v>
      </c>
      <c r="AG2297" s="1">
        <v>159696.281</v>
      </c>
      <c r="AI2297" s="1">
        <v>5.783</v>
      </c>
      <c r="AJ2297" s="1">
        <v>0.689</v>
      </c>
      <c r="AM2297" s="1">
        <v>32035.078</v>
      </c>
      <c r="AN2297" s="1">
        <v>12.601</v>
      </c>
      <c r="AP2297" s="1">
        <v>19.502</v>
      </c>
      <c r="AR2297" s="1">
        <v>0.0</v>
      </c>
      <c r="AS2297" s="1">
        <v>0.0</v>
      </c>
      <c r="AV2297" s="1">
        <v>0.0</v>
      </c>
      <c r="BB2297" s="1">
        <v>0.0</v>
      </c>
      <c r="BD2297" s="1">
        <v>-4.539</v>
      </c>
      <c r="BE2297" s="1">
        <v>-1.575</v>
      </c>
      <c r="BF2297" s="1">
        <v>33.123</v>
      </c>
      <c r="BG2297" s="1">
        <v>34524.133</v>
      </c>
      <c r="BH2297" s="1">
        <v>13.58</v>
      </c>
      <c r="BI2297" s="1">
        <v>84205.195</v>
      </c>
      <c r="BJ2297" s="1">
        <v>69.423</v>
      </c>
      <c r="BK2297" s="1">
        <v>51.261</v>
      </c>
      <c r="BL2297" s="1">
        <v>-3.3</v>
      </c>
      <c r="BM2297" s="1">
        <v>-1.682</v>
      </c>
      <c r="BN2297" s="1">
        <v>52.014</v>
      </c>
      <c r="BO2297" s="1">
        <v>49722.621</v>
      </c>
      <c r="BP2297" s="1">
        <v>19.559</v>
      </c>
      <c r="BQ2297" s="1">
        <v>132231.297</v>
      </c>
      <c r="BR2297" s="1">
        <v>99.985</v>
      </c>
      <c r="BS2297" s="1">
        <v>80.498</v>
      </c>
      <c r="BW2297" s="1">
        <v>0.0</v>
      </c>
      <c r="BX2297" s="1">
        <v>0.0</v>
      </c>
      <c r="BY2297" s="1">
        <v>0.0</v>
      </c>
      <c r="BZ2297" s="1">
        <v>0.0</v>
      </c>
      <c r="CA2297" s="1">
        <v>0.0</v>
      </c>
      <c r="CB2297" s="1">
        <v>0.0</v>
      </c>
      <c r="CC2297" s="1">
        <v>0.0</v>
      </c>
      <c r="CD2297" s="1">
        <v>3.702</v>
      </c>
      <c r="CE2297" s="1">
        <v>0.405</v>
      </c>
      <c r="CF2297" s="1">
        <v>11.349</v>
      </c>
      <c r="CI2297" s="1">
        <v>28851.561</v>
      </c>
      <c r="CO2297" s="1">
        <v>17.564</v>
      </c>
      <c r="CP2297" s="1">
        <v>18.644</v>
      </c>
      <c r="CQ2297" s="1">
        <v>5.966</v>
      </c>
      <c r="CS2297" s="1">
        <v>-0.669</v>
      </c>
      <c r="CT2297" s="1">
        <v>-0.126</v>
      </c>
      <c r="CU2297" s="1">
        <v>15167.101</v>
      </c>
      <c r="CW2297" s="1">
        <v>47397.188</v>
      </c>
      <c r="CX2297" s="1">
        <v>30.499</v>
      </c>
      <c r="CZ2297" s="1">
        <v>28.854</v>
      </c>
      <c r="DA2297" s="1">
        <v>49729.859</v>
      </c>
      <c r="DB2297" s="1">
        <v>62.817</v>
      </c>
      <c r="DC2297" s="1">
        <v>-3.3</v>
      </c>
      <c r="DD2297" s="1">
        <v>-1.682</v>
      </c>
      <c r="DE2297" s="1">
        <v>52.014</v>
      </c>
      <c r="DF2297" s="1">
        <v>49722.621</v>
      </c>
      <c r="DG2297" s="1">
        <v>19.559</v>
      </c>
      <c r="DH2297" s="1">
        <v>132231.297</v>
      </c>
      <c r="DI2297" s="1">
        <v>99.985</v>
      </c>
      <c r="DJ2297" s="1">
        <v>80.498</v>
      </c>
      <c r="DK2297" s="1">
        <v>-11.111</v>
      </c>
      <c r="DL2297" s="1">
        <v>0.0</v>
      </c>
      <c r="DM2297" s="1">
        <v>0.0</v>
      </c>
      <c r="DN2297" s="1">
        <v>0.02</v>
      </c>
      <c r="DO2297" s="1">
        <v>0.0</v>
      </c>
      <c r="DP2297" s="1">
        <v>0.05</v>
      </c>
      <c r="DQ2297" s="1">
        <v>0.0</v>
      </c>
      <c r="DR2297" s="1">
        <v>0.0</v>
      </c>
      <c r="DS2297" s="1">
        <v>70.711</v>
      </c>
      <c r="DT2297" s="1">
        <v>0.012</v>
      </c>
      <c r="DU2297" s="1">
        <v>0.03</v>
      </c>
      <c r="DV2297" s="1">
        <v>31.369</v>
      </c>
      <c r="DW2297" s="1">
        <v>0.012</v>
      </c>
      <c r="DX2297" s="1">
        <v>76.509</v>
      </c>
      <c r="DY2297" s="1">
        <v>0.063</v>
      </c>
      <c r="DZ2297" s="1">
        <v>0.047</v>
      </c>
    </row>
    <row r="2298">
      <c r="A2298" s="1" t="s">
        <v>316</v>
      </c>
      <c r="B2298" s="1">
        <v>2000.0</v>
      </c>
      <c r="C2298" s="1" t="s">
        <v>317</v>
      </c>
      <c r="D2298" s="1">
        <v>1.057922676E9</v>
      </c>
      <c r="E2298" s="1">
        <v>2.804478640128E12</v>
      </c>
      <c r="G2298" s="1">
        <v>0.614</v>
      </c>
      <c r="H2298" s="1">
        <v>0.581</v>
      </c>
      <c r="I2298" s="1">
        <v>0.614</v>
      </c>
      <c r="J2298" s="1">
        <v>1.597</v>
      </c>
      <c r="K2298" s="1">
        <v>1.69</v>
      </c>
      <c r="L2298" s="1">
        <v>0.296</v>
      </c>
      <c r="M2298" s="1">
        <v>0.017</v>
      </c>
      <c r="N2298" s="1">
        <v>740.037</v>
      </c>
      <c r="O2298" s="1">
        <v>6.372</v>
      </c>
      <c r="P2298" s="1">
        <v>114.492</v>
      </c>
      <c r="Q2298" s="1">
        <v>1806.527</v>
      </c>
      <c r="R2298" s="1">
        <v>1911.166</v>
      </c>
      <c r="S2298" s="1">
        <v>368.864</v>
      </c>
      <c r="T2298" s="1">
        <v>390.23</v>
      </c>
      <c r="U2298" s="1">
        <v>6.301</v>
      </c>
      <c r="V2298" s="1">
        <v>104.987</v>
      </c>
      <c r="W2298" s="1">
        <v>1674.217</v>
      </c>
      <c r="X2298" s="1">
        <v>1771.192</v>
      </c>
      <c r="Y2298" s="1">
        <v>68.295</v>
      </c>
      <c r="Z2298" s="1">
        <v>51.51</v>
      </c>
      <c r="AA2298" s="1">
        <v>572.69</v>
      </c>
      <c r="AB2298" s="1">
        <v>541.334</v>
      </c>
      <c r="AC2298" s="1">
        <v>571.39</v>
      </c>
      <c r="AD2298" s="1">
        <v>16.146</v>
      </c>
      <c r="AE2298" s="1">
        <v>5.049</v>
      </c>
      <c r="AF2298" s="1">
        <v>179.038</v>
      </c>
      <c r="AG2298" s="1">
        <v>3521.43</v>
      </c>
      <c r="AH2298" s="1">
        <v>1.328</v>
      </c>
      <c r="AI2298" s="1">
        <v>5.678</v>
      </c>
      <c r="AJ2298" s="1">
        <v>184.943</v>
      </c>
      <c r="AK2298" s="1">
        <v>449.324</v>
      </c>
      <c r="AL2298" s="1">
        <v>475.35</v>
      </c>
      <c r="AM2298" s="1">
        <v>3253.832</v>
      </c>
      <c r="AN2298" s="1">
        <v>3442.303</v>
      </c>
      <c r="AO2298" s="1">
        <v>83.192</v>
      </c>
      <c r="AP2298" s="1">
        <v>92.778</v>
      </c>
      <c r="AQ2298" s="1">
        <v>5.137</v>
      </c>
      <c r="AR2298" s="1">
        <v>12.393</v>
      </c>
      <c r="AS2298" s="1">
        <v>253.627</v>
      </c>
      <c r="AT2298" s="1">
        <v>52.896</v>
      </c>
      <c r="AU2298" s="1">
        <v>55.96</v>
      </c>
      <c r="AV2298" s="1">
        <v>239.741</v>
      </c>
      <c r="AW2298" s="1">
        <v>5.137</v>
      </c>
      <c r="AX2298" s="1">
        <v>12.393</v>
      </c>
      <c r="AY2298" s="1">
        <v>239.741</v>
      </c>
      <c r="AZ2298" s="1">
        <v>253.627</v>
      </c>
      <c r="BA2298" s="1">
        <v>9.794</v>
      </c>
      <c r="BB2298" s="1">
        <v>6.836</v>
      </c>
      <c r="BC2298" s="1">
        <v>422.85</v>
      </c>
      <c r="BD2298" s="1">
        <v>-6.394</v>
      </c>
      <c r="BE2298" s="1">
        <v>-14.609</v>
      </c>
      <c r="BF2298" s="1">
        <v>213.862</v>
      </c>
      <c r="BG2298" s="1">
        <v>72.775</v>
      </c>
      <c r="BH2298" s="1">
        <v>76.99</v>
      </c>
      <c r="BI2298" s="1">
        <v>202.153</v>
      </c>
      <c r="BJ2298" s="1">
        <v>13.474</v>
      </c>
      <c r="BK2298" s="1">
        <v>5.764</v>
      </c>
      <c r="BL2298" s="1">
        <v>-1.496</v>
      </c>
      <c r="BM2298" s="1">
        <v>-5.168</v>
      </c>
      <c r="BN2298" s="1">
        <v>267.961</v>
      </c>
      <c r="BO2298" s="1">
        <v>90.782</v>
      </c>
      <c r="BP2298" s="1">
        <v>96.04</v>
      </c>
      <c r="BQ2298" s="1">
        <v>253.289</v>
      </c>
      <c r="BR2298" s="1">
        <v>16.808</v>
      </c>
      <c r="BS2298" s="1">
        <v>7.222</v>
      </c>
      <c r="BT2298" s="1">
        <v>1.3</v>
      </c>
      <c r="BU2298" s="1">
        <v>0.227</v>
      </c>
      <c r="BV2298" s="1">
        <v>23.889</v>
      </c>
      <c r="BW2298" s="1">
        <v>8.446</v>
      </c>
      <c r="BX2298" s="1">
        <v>43.801</v>
      </c>
      <c r="BY2298" s="1">
        <v>14.907</v>
      </c>
      <c r="BZ2298" s="1">
        <v>15.77</v>
      </c>
      <c r="CA2298" s="1">
        <v>41.403</v>
      </c>
      <c r="CB2298" s="1">
        <v>2.76</v>
      </c>
      <c r="CC2298" s="1">
        <v>1.181</v>
      </c>
      <c r="CD2298" s="1">
        <v>4.761</v>
      </c>
      <c r="CE2298" s="1">
        <v>58.057</v>
      </c>
      <c r="CF2298" s="1">
        <v>1277.51</v>
      </c>
      <c r="CG2298" s="1">
        <v>27.563</v>
      </c>
      <c r="CH2298" s="1">
        <v>29.16</v>
      </c>
      <c r="CI2298" s="1">
        <v>1207.564</v>
      </c>
      <c r="CJ2298" s="1">
        <v>-1.3</v>
      </c>
      <c r="CK2298" s="1">
        <v>-5.233</v>
      </c>
      <c r="CL2298" s="1">
        <v>375.573</v>
      </c>
      <c r="CM2298" s="1">
        <v>397.327</v>
      </c>
      <c r="CN2298" s="1">
        <v>5.103</v>
      </c>
      <c r="CO2298" s="1">
        <v>34.432</v>
      </c>
      <c r="CP2298" s="1">
        <v>5.269</v>
      </c>
      <c r="CQ2298" s="1">
        <v>1.686</v>
      </c>
      <c r="CS2298" s="1">
        <v>0.0</v>
      </c>
      <c r="CT2298" s="1">
        <v>0.0</v>
      </c>
      <c r="CU2298" s="1">
        <v>1.594</v>
      </c>
      <c r="CW2298" s="1">
        <v>4.981</v>
      </c>
      <c r="CX2298" s="1">
        <v>0.295</v>
      </c>
      <c r="CZ2298" s="1">
        <v>0.142</v>
      </c>
      <c r="DA2298" s="1">
        <v>540.106</v>
      </c>
      <c r="DB2298" s="1">
        <v>3725.401</v>
      </c>
      <c r="DC2298" s="1">
        <v>-5.279</v>
      </c>
      <c r="DD2298" s="1">
        <v>-13.614</v>
      </c>
      <c r="DE2298" s="1">
        <v>224.159</v>
      </c>
      <c r="DF2298" s="1">
        <v>75.875</v>
      </c>
      <c r="DG2298" s="1">
        <v>80.27</v>
      </c>
      <c r="DH2298" s="1">
        <v>211.886</v>
      </c>
      <c r="DI2298" s="1">
        <v>14.048</v>
      </c>
      <c r="DJ2298" s="1">
        <v>6.042</v>
      </c>
      <c r="DK2298" s="1">
        <v>16.667</v>
      </c>
      <c r="DL2298" s="1">
        <v>0.003</v>
      </c>
      <c r="DM2298" s="1">
        <v>0.02</v>
      </c>
      <c r="DN2298" s="1">
        <v>0.009</v>
      </c>
      <c r="DO2298" s="1">
        <v>0.01</v>
      </c>
      <c r="DP2298" s="1">
        <v>0.019</v>
      </c>
      <c r="DQ2298" s="1">
        <v>0.002</v>
      </c>
      <c r="DR2298" s="1">
        <v>0.001</v>
      </c>
      <c r="DS2298" s="1">
        <v>9.405</v>
      </c>
      <c r="DT2298" s="1">
        <v>0.378</v>
      </c>
      <c r="DU2298" s="1">
        <v>4.394</v>
      </c>
      <c r="DV2298" s="1">
        <v>1.493</v>
      </c>
      <c r="DW2298" s="1">
        <v>1.58</v>
      </c>
      <c r="DX2298" s="1">
        <v>4.154</v>
      </c>
      <c r="DY2298" s="1">
        <v>0.277</v>
      </c>
      <c r="DZ2298" s="1">
        <v>0.118</v>
      </c>
    </row>
    <row r="2299">
      <c r="A2299" s="1" t="s">
        <v>316</v>
      </c>
      <c r="B2299" s="1">
        <v>2001.0</v>
      </c>
      <c r="C2299" s="1" t="s">
        <v>317</v>
      </c>
      <c r="D2299" s="1">
        <v>1.077898527E9</v>
      </c>
      <c r="E2299" s="1">
        <v>2.940745547776E12</v>
      </c>
      <c r="F2299" s="1">
        <v>54.242</v>
      </c>
      <c r="G2299" s="1">
        <v>0.333</v>
      </c>
      <c r="H2299" s="1">
        <v>0.879</v>
      </c>
      <c r="I2299" s="1">
        <v>0.947</v>
      </c>
      <c r="J2299" s="1">
        <v>1.92</v>
      </c>
      <c r="K2299" s="1">
        <v>2.07</v>
      </c>
      <c r="L2299" s="1">
        <v>0.353</v>
      </c>
      <c r="M2299" s="1">
        <v>0.025</v>
      </c>
      <c r="N2299" s="1">
        <v>747.394</v>
      </c>
      <c r="O2299" s="1">
        <v>0.826</v>
      </c>
      <c r="P2299" s="1">
        <v>15.787</v>
      </c>
      <c r="Q2299" s="1">
        <v>1787.694</v>
      </c>
      <c r="R2299" s="1">
        <v>1926.953</v>
      </c>
      <c r="S2299" s="1">
        <v>378.783</v>
      </c>
      <c r="T2299" s="1">
        <v>408.29</v>
      </c>
      <c r="U2299" s="1">
        <v>1.274</v>
      </c>
      <c r="V2299" s="1">
        <v>22.565</v>
      </c>
      <c r="W2299" s="1">
        <v>1664.124</v>
      </c>
      <c r="X2299" s="1">
        <v>1793.757</v>
      </c>
      <c r="Y2299" s="1">
        <v>69.663</v>
      </c>
      <c r="Z2299" s="1">
        <v>51.707</v>
      </c>
      <c r="AA2299" s="1">
        <v>587.38</v>
      </c>
      <c r="AB2299" s="1">
        <v>544.931</v>
      </c>
      <c r="AC2299" s="1">
        <v>586.09</v>
      </c>
      <c r="AD2299" s="1">
        <v>16.471</v>
      </c>
      <c r="AE2299" s="1">
        <v>0.415</v>
      </c>
      <c r="AF2299" s="1">
        <v>15.472</v>
      </c>
      <c r="AG2299" s="1">
        <v>3470.525</v>
      </c>
      <c r="AH2299" s="1">
        <v>1.272</v>
      </c>
      <c r="AI2299" s="1">
        <v>0.582</v>
      </c>
      <c r="AJ2299" s="1">
        <v>20.023</v>
      </c>
      <c r="AK2299" s="1">
        <v>455.525</v>
      </c>
      <c r="AL2299" s="1">
        <v>491.01</v>
      </c>
      <c r="AM2299" s="1">
        <v>3212.108</v>
      </c>
      <c r="AN2299" s="1">
        <v>3462.326</v>
      </c>
      <c r="AO2299" s="1">
        <v>83.777</v>
      </c>
      <c r="AP2299" s="1">
        <v>92.907</v>
      </c>
      <c r="AQ2299" s="1">
        <v>0.256</v>
      </c>
      <c r="AR2299" s="1">
        <v>0.651</v>
      </c>
      <c r="AS2299" s="1">
        <v>254.277</v>
      </c>
      <c r="AT2299" s="1">
        <v>51.888</v>
      </c>
      <c r="AU2299" s="1">
        <v>55.93</v>
      </c>
      <c r="AV2299" s="1">
        <v>235.901</v>
      </c>
      <c r="AW2299" s="1">
        <v>0.256</v>
      </c>
      <c r="AX2299" s="1">
        <v>0.651</v>
      </c>
      <c r="AY2299" s="1">
        <v>235.901</v>
      </c>
      <c r="AZ2299" s="1">
        <v>254.277</v>
      </c>
      <c r="BA2299" s="1">
        <v>9.543</v>
      </c>
      <c r="BB2299" s="1">
        <v>6.823</v>
      </c>
      <c r="BC2299" s="1">
        <v>438.04</v>
      </c>
      <c r="BD2299" s="1">
        <v>-6.452</v>
      </c>
      <c r="BE2299" s="1">
        <v>-14.904</v>
      </c>
      <c r="BF2299" s="1">
        <v>198.958</v>
      </c>
      <c r="BG2299" s="1">
        <v>66.815</v>
      </c>
      <c r="BH2299" s="1">
        <v>72.02</v>
      </c>
      <c r="BI2299" s="1">
        <v>184.58</v>
      </c>
      <c r="BJ2299" s="1">
        <v>12.288</v>
      </c>
      <c r="BK2299" s="1">
        <v>5.339</v>
      </c>
      <c r="BL2299" s="1">
        <v>-0.646</v>
      </c>
      <c r="BM2299" s="1">
        <v>-3.62</v>
      </c>
      <c r="BN2299" s="1">
        <v>264.34</v>
      </c>
      <c r="BO2299" s="1">
        <v>88.209</v>
      </c>
      <c r="BP2299" s="1">
        <v>95.08</v>
      </c>
      <c r="BQ2299" s="1">
        <v>245.237</v>
      </c>
      <c r="BR2299" s="1">
        <v>16.223</v>
      </c>
      <c r="BS2299" s="1">
        <v>7.093</v>
      </c>
      <c r="BT2299" s="1">
        <v>1.29</v>
      </c>
      <c r="BU2299" s="1">
        <v>0.22</v>
      </c>
      <c r="BV2299" s="1">
        <v>19.787</v>
      </c>
      <c r="BW2299" s="1">
        <v>8.377</v>
      </c>
      <c r="BX2299" s="1">
        <v>52.178</v>
      </c>
      <c r="BY2299" s="1">
        <v>17.525</v>
      </c>
      <c r="BZ2299" s="1">
        <v>18.89</v>
      </c>
      <c r="CA2299" s="1">
        <v>48.407</v>
      </c>
      <c r="CB2299" s="1">
        <v>3.223</v>
      </c>
      <c r="CC2299" s="1">
        <v>1.4</v>
      </c>
      <c r="CD2299" s="1">
        <v>0.281</v>
      </c>
      <c r="CE2299" s="1">
        <v>3.586</v>
      </c>
      <c r="CF2299" s="1">
        <v>1281.096</v>
      </c>
      <c r="CG2299" s="1">
        <v>24.854</v>
      </c>
      <c r="CH2299" s="1">
        <v>26.79</v>
      </c>
      <c r="CI2299" s="1">
        <v>1188.512</v>
      </c>
      <c r="CJ2299" s="1">
        <v>0.038</v>
      </c>
      <c r="CK2299" s="1">
        <v>0.151</v>
      </c>
      <c r="CL2299" s="1">
        <v>368.753</v>
      </c>
      <c r="CM2299" s="1">
        <v>397.478</v>
      </c>
      <c r="CN2299" s="1">
        <v>4.571</v>
      </c>
      <c r="CO2299" s="1">
        <v>34.376</v>
      </c>
      <c r="CP2299" s="1">
        <v>6.466</v>
      </c>
      <c r="CQ2299" s="1">
        <v>2.069</v>
      </c>
      <c r="CS2299" s="1">
        <v>22.72</v>
      </c>
      <c r="CT2299" s="1">
        <v>1.197</v>
      </c>
      <c r="CU2299" s="1">
        <v>1.92</v>
      </c>
      <c r="CW2299" s="1">
        <v>5.999</v>
      </c>
      <c r="CX2299" s="1">
        <v>0.353</v>
      </c>
      <c r="CZ2299" s="1">
        <v>0.174</v>
      </c>
      <c r="DA2299" s="1">
        <v>543.734</v>
      </c>
      <c r="DB2299" s="1">
        <v>3740.874</v>
      </c>
      <c r="DC2299" s="1">
        <v>-4.629</v>
      </c>
      <c r="DD2299" s="1">
        <v>-11.997</v>
      </c>
      <c r="DE2299" s="1">
        <v>212.162</v>
      </c>
      <c r="DF2299" s="1">
        <v>70.684</v>
      </c>
      <c r="DG2299" s="1">
        <v>76.19</v>
      </c>
      <c r="DH2299" s="1">
        <v>196.829</v>
      </c>
      <c r="DI2299" s="1">
        <v>13.0</v>
      </c>
      <c r="DJ2299" s="1">
        <v>5.693</v>
      </c>
      <c r="DK2299" s="1">
        <v>57.143</v>
      </c>
      <c r="DL2299" s="1">
        <v>0.011</v>
      </c>
      <c r="DM2299" s="1">
        <v>0.031</v>
      </c>
      <c r="DN2299" s="1">
        <v>0.009</v>
      </c>
      <c r="DO2299" s="1">
        <v>0.01</v>
      </c>
      <c r="DP2299" s="1">
        <v>0.028</v>
      </c>
      <c r="DQ2299" s="1">
        <v>0.002</v>
      </c>
      <c r="DR2299" s="1">
        <v>0.001</v>
      </c>
      <c r="DS2299" s="1">
        <v>31.795</v>
      </c>
      <c r="DT2299" s="1">
        <v>1.365</v>
      </c>
      <c r="DU2299" s="1">
        <v>5.76</v>
      </c>
      <c r="DV2299" s="1">
        <v>1.939</v>
      </c>
      <c r="DW2299" s="1">
        <v>2.09</v>
      </c>
      <c r="DX2299" s="1">
        <v>5.343</v>
      </c>
      <c r="DY2299" s="1">
        <v>0.357</v>
      </c>
      <c r="DZ2299" s="1">
        <v>0.155</v>
      </c>
    </row>
    <row r="2300">
      <c r="A2300" s="1" t="s">
        <v>316</v>
      </c>
      <c r="B2300" s="1">
        <v>2002.0</v>
      </c>
      <c r="C2300" s="1" t="s">
        <v>317</v>
      </c>
      <c r="D2300" s="1">
        <v>1.097600334E9</v>
      </c>
      <c r="E2300" s="1">
        <v>3.0249844736E12</v>
      </c>
      <c r="F2300" s="1">
        <v>5.697</v>
      </c>
      <c r="G2300" s="1">
        <v>0.054</v>
      </c>
      <c r="H2300" s="1">
        <v>0.912</v>
      </c>
      <c r="I2300" s="1">
        <v>1.001</v>
      </c>
      <c r="J2300" s="1">
        <v>1.95</v>
      </c>
      <c r="K2300" s="1">
        <v>2.14</v>
      </c>
      <c r="L2300" s="1">
        <v>0.351</v>
      </c>
      <c r="M2300" s="1">
        <v>0.026</v>
      </c>
      <c r="N2300" s="1">
        <v>755.757</v>
      </c>
      <c r="O2300" s="1">
        <v>4.455</v>
      </c>
      <c r="P2300" s="1">
        <v>85.837</v>
      </c>
      <c r="Q2300" s="1">
        <v>1833.809</v>
      </c>
      <c r="R2300" s="1">
        <v>2012.79</v>
      </c>
      <c r="S2300" s="1">
        <v>388.757</v>
      </c>
      <c r="T2300" s="1">
        <v>426.7</v>
      </c>
      <c r="U2300" s="1">
        <v>4.433</v>
      </c>
      <c r="V2300" s="1">
        <v>79.514</v>
      </c>
      <c r="W2300" s="1">
        <v>1706.697</v>
      </c>
      <c r="X2300" s="1">
        <v>1873.271</v>
      </c>
      <c r="Y2300" s="1">
        <v>69.992</v>
      </c>
      <c r="Z2300" s="1">
        <v>52.188</v>
      </c>
      <c r="AA2300" s="1">
        <v>610.99</v>
      </c>
      <c r="AB2300" s="1">
        <v>556.66</v>
      </c>
      <c r="AC2300" s="1">
        <v>609.64</v>
      </c>
      <c r="AD2300" s="1">
        <v>16.496</v>
      </c>
      <c r="AE2300" s="1">
        <v>3.473</v>
      </c>
      <c r="AF2300" s="1">
        <v>129.935</v>
      </c>
      <c r="AG2300" s="1">
        <v>3526.61</v>
      </c>
      <c r="AH2300" s="1">
        <v>1.28</v>
      </c>
      <c r="AI2300" s="1">
        <v>4.051</v>
      </c>
      <c r="AJ2300" s="1">
        <v>140.25</v>
      </c>
      <c r="AK2300" s="1">
        <v>471.492</v>
      </c>
      <c r="AL2300" s="1">
        <v>517.51</v>
      </c>
      <c r="AM2300" s="1">
        <v>3282.23</v>
      </c>
      <c r="AN2300" s="1">
        <v>3602.576</v>
      </c>
      <c r="AO2300" s="1">
        <v>84.888</v>
      </c>
      <c r="AP2300" s="1">
        <v>93.408</v>
      </c>
      <c r="AQ2300" s="1">
        <v>4.431</v>
      </c>
      <c r="AR2300" s="1">
        <v>11.267</v>
      </c>
      <c r="AS2300" s="1">
        <v>265.544</v>
      </c>
      <c r="AT2300" s="1">
        <v>57.289</v>
      </c>
      <c r="AU2300" s="1">
        <v>62.88</v>
      </c>
      <c r="AV2300" s="1">
        <v>241.932</v>
      </c>
      <c r="AW2300" s="1">
        <v>4.431</v>
      </c>
      <c r="AX2300" s="1">
        <v>11.267</v>
      </c>
      <c r="AY2300" s="1">
        <v>241.932</v>
      </c>
      <c r="AZ2300" s="1">
        <v>265.544</v>
      </c>
      <c r="BA2300" s="1">
        <v>10.314</v>
      </c>
      <c r="BB2300" s="1">
        <v>6.885</v>
      </c>
      <c r="BC2300" s="1">
        <v>460.74</v>
      </c>
      <c r="BD2300" s="1">
        <v>-4.829</v>
      </c>
      <c r="BE2300" s="1">
        <v>-11.164</v>
      </c>
      <c r="BF2300" s="1">
        <v>187.794</v>
      </c>
      <c r="BG2300" s="1">
        <v>62.445</v>
      </c>
      <c r="BH2300" s="1">
        <v>68.54</v>
      </c>
      <c r="BI2300" s="1">
        <v>171.095</v>
      </c>
      <c r="BJ2300" s="1">
        <v>11.243</v>
      </c>
      <c r="BK2300" s="1">
        <v>4.869</v>
      </c>
      <c r="BL2300" s="1">
        <v>-3.007</v>
      </c>
      <c r="BM2300" s="1">
        <v>-10.089</v>
      </c>
      <c r="BN2300" s="1">
        <v>254.252</v>
      </c>
      <c r="BO2300" s="1">
        <v>83.938</v>
      </c>
      <c r="BP2300" s="1">
        <v>92.13</v>
      </c>
      <c r="BQ2300" s="1">
        <v>231.643</v>
      </c>
      <c r="BR2300" s="1">
        <v>15.112</v>
      </c>
      <c r="BS2300" s="1">
        <v>6.592</v>
      </c>
      <c r="BT2300" s="1">
        <v>1.35</v>
      </c>
      <c r="BU2300" s="1">
        <v>0.221</v>
      </c>
      <c r="BV2300" s="1">
        <v>2.457</v>
      </c>
      <c r="BW2300" s="1">
        <v>0.842</v>
      </c>
      <c r="BX2300" s="1">
        <v>53.021</v>
      </c>
      <c r="BY2300" s="1">
        <v>17.629</v>
      </c>
      <c r="BZ2300" s="1">
        <v>19.35</v>
      </c>
      <c r="CA2300" s="1">
        <v>48.306</v>
      </c>
      <c r="CB2300" s="1">
        <v>3.174</v>
      </c>
      <c r="CC2300" s="1">
        <v>1.375</v>
      </c>
      <c r="CD2300" s="1">
        <v>3.368</v>
      </c>
      <c r="CE2300" s="1">
        <v>43.146</v>
      </c>
      <c r="CF2300" s="1">
        <v>1324.242</v>
      </c>
      <c r="CG2300" s="1">
        <v>25.446</v>
      </c>
      <c r="CH2300" s="1">
        <v>27.93</v>
      </c>
      <c r="CI2300" s="1">
        <v>1206.489</v>
      </c>
      <c r="CJ2300" s="1">
        <v>3.116</v>
      </c>
      <c r="CK2300" s="1">
        <v>12.386</v>
      </c>
      <c r="CL2300" s="1">
        <v>373.419</v>
      </c>
      <c r="CM2300" s="1">
        <v>409.864</v>
      </c>
      <c r="CN2300" s="1">
        <v>4.581</v>
      </c>
      <c r="CO2300" s="1">
        <v>34.335</v>
      </c>
      <c r="CP2300" s="1">
        <v>6.687</v>
      </c>
      <c r="CQ2300" s="1">
        <v>2.14</v>
      </c>
      <c r="CS2300" s="1">
        <v>3.419</v>
      </c>
      <c r="CT2300" s="1">
        <v>0.221</v>
      </c>
      <c r="CU2300" s="1">
        <v>1.95</v>
      </c>
      <c r="CW2300" s="1">
        <v>6.093</v>
      </c>
      <c r="CX2300" s="1">
        <v>0.351</v>
      </c>
      <c r="CZ2300" s="1">
        <v>0.173</v>
      </c>
      <c r="DA2300" s="1">
        <v>555.43</v>
      </c>
      <c r="DB2300" s="1">
        <v>3870.809</v>
      </c>
      <c r="DC2300" s="1">
        <v>-4.345</v>
      </c>
      <c r="DD2300" s="1">
        <v>-10.931</v>
      </c>
      <c r="DE2300" s="1">
        <v>201.231</v>
      </c>
      <c r="DF2300" s="1">
        <v>66.308</v>
      </c>
      <c r="DG2300" s="1">
        <v>72.78</v>
      </c>
      <c r="DH2300" s="1">
        <v>183.337</v>
      </c>
      <c r="DI2300" s="1">
        <v>11.938</v>
      </c>
      <c r="DJ2300" s="1">
        <v>5.218</v>
      </c>
      <c r="DK2300" s="1">
        <v>18.182</v>
      </c>
      <c r="DL2300" s="1">
        <v>0.005</v>
      </c>
      <c r="DM2300" s="1">
        <v>0.036</v>
      </c>
      <c r="DN2300" s="1">
        <v>0.009</v>
      </c>
      <c r="DO2300" s="1">
        <v>0.01</v>
      </c>
      <c r="DP2300" s="1">
        <v>0.033</v>
      </c>
      <c r="DQ2300" s="1">
        <v>0.002</v>
      </c>
      <c r="DR2300" s="1">
        <v>0.001</v>
      </c>
      <c r="DS2300" s="1">
        <v>0.0</v>
      </c>
      <c r="DT2300" s="1">
        <v>-0.047</v>
      </c>
      <c r="DU2300" s="1">
        <v>5.712</v>
      </c>
      <c r="DV2300" s="1">
        <v>1.904</v>
      </c>
      <c r="DW2300" s="1">
        <v>2.09</v>
      </c>
      <c r="DX2300" s="1">
        <v>5.204</v>
      </c>
      <c r="DY2300" s="1">
        <v>0.343</v>
      </c>
      <c r="DZ2300" s="1">
        <v>0.148</v>
      </c>
    </row>
    <row r="2301">
      <c r="A2301" s="1" t="s">
        <v>316</v>
      </c>
      <c r="B2301" s="1">
        <v>2003.0</v>
      </c>
      <c r="C2301" s="1" t="s">
        <v>317</v>
      </c>
      <c r="D2301" s="1">
        <v>1.116802952E9</v>
      </c>
      <c r="E2301" s="1">
        <v>3.251114344448E12</v>
      </c>
      <c r="F2301" s="1">
        <v>4.833</v>
      </c>
      <c r="G2301" s="1">
        <v>0.048</v>
      </c>
      <c r="H2301" s="1">
        <v>0.94</v>
      </c>
      <c r="I2301" s="1">
        <v>1.05</v>
      </c>
      <c r="J2301" s="1">
        <v>2.427</v>
      </c>
      <c r="K2301" s="1">
        <v>2.71</v>
      </c>
      <c r="L2301" s="1">
        <v>0.425</v>
      </c>
      <c r="M2301" s="1">
        <v>0.026</v>
      </c>
      <c r="N2301" s="1">
        <v>757.996</v>
      </c>
      <c r="O2301" s="1">
        <v>4.729</v>
      </c>
      <c r="P2301" s="1">
        <v>95.194</v>
      </c>
      <c r="Q2301" s="1">
        <v>1887.516</v>
      </c>
      <c r="R2301" s="1">
        <v>2107.984</v>
      </c>
      <c r="S2301" s="1">
        <v>395.298</v>
      </c>
      <c r="T2301" s="1">
        <v>441.47</v>
      </c>
      <c r="U2301" s="1">
        <v>4.349</v>
      </c>
      <c r="V2301" s="1">
        <v>81.462</v>
      </c>
      <c r="W2301" s="1">
        <v>1750.294</v>
      </c>
      <c r="X2301" s="1">
        <v>1954.734</v>
      </c>
      <c r="Y2301" s="1">
        <v>69.182</v>
      </c>
      <c r="Z2301" s="1">
        <v>52.767</v>
      </c>
      <c r="AA2301" s="1">
        <v>639.82</v>
      </c>
      <c r="AB2301" s="1">
        <v>572.903</v>
      </c>
      <c r="AC2301" s="1">
        <v>638.13</v>
      </c>
      <c r="AD2301" s="1">
        <v>16.645</v>
      </c>
      <c r="AE2301" s="1">
        <v>3.563</v>
      </c>
      <c r="AF2301" s="1">
        <v>137.901</v>
      </c>
      <c r="AG2301" s="1">
        <v>3589.451</v>
      </c>
      <c r="AH2301" s="1">
        <v>1.233</v>
      </c>
      <c r="AI2301" s="1">
        <v>3.813</v>
      </c>
      <c r="AJ2301" s="1">
        <v>137.37</v>
      </c>
      <c r="AK2301" s="1">
        <v>488.322</v>
      </c>
      <c r="AL2301" s="1">
        <v>545.36</v>
      </c>
      <c r="AM2301" s="1">
        <v>3348.797</v>
      </c>
      <c r="AN2301" s="1">
        <v>3739.946</v>
      </c>
      <c r="AO2301" s="1">
        <v>85.462</v>
      </c>
      <c r="AP2301" s="1">
        <v>93.619</v>
      </c>
      <c r="AQ2301" s="1">
        <v>7.052</v>
      </c>
      <c r="AR2301" s="1">
        <v>18.725</v>
      </c>
      <c r="AS2301" s="1">
        <v>284.269</v>
      </c>
      <c r="AT2301" s="1">
        <v>65.186</v>
      </c>
      <c r="AU2301" s="1">
        <v>72.8</v>
      </c>
      <c r="AV2301" s="1">
        <v>254.538</v>
      </c>
      <c r="AW2301" s="1">
        <v>7.052</v>
      </c>
      <c r="AX2301" s="1">
        <v>18.725</v>
      </c>
      <c r="AY2301" s="1">
        <v>254.538</v>
      </c>
      <c r="AZ2301" s="1">
        <v>284.269</v>
      </c>
      <c r="BA2301" s="1">
        <v>11.408</v>
      </c>
      <c r="BB2301" s="1">
        <v>7.116</v>
      </c>
      <c r="BC2301" s="1">
        <v>483.7</v>
      </c>
      <c r="BD2301" s="1">
        <v>1.096</v>
      </c>
      <c r="BE2301" s="1">
        <v>1.024</v>
      </c>
      <c r="BF2301" s="1">
        <v>188.818</v>
      </c>
      <c r="BG2301" s="1">
        <v>62.052</v>
      </c>
      <c r="BH2301" s="1">
        <v>69.3</v>
      </c>
      <c r="BI2301" s="1">
        <v>169.07</v>
      </c>
      <c r="BJ2301" s="1">
        <v>10.86</v>
      </c>
      <c r="BK2301" s="1">
        <v>4.727</v>
      </c>
      <c r="BL2301" s="1">
        <v>0.734</v>
      </c>
      <c r="BM2301" s="1">
        <v>0.666</v>
      </c>
      <c r="BN2301" s="1">
        <v>254.917</v>
      </c>
      <c r="BO2301" s="1">
        <v>83.067</v>
      </c>
      <c r="BP2301" s="1">
        <v>92.77</v>
      </c>
      <c r="BQ2301" s="1">
        <v>228.256</v>
      </c>
      <c r="BR2301" s="1">
        <v>14.538</v>
      </c>
      <c r="BS2301" s="1">
        <v>6.381</v>
      </c>
      <c r="BT2301" s="1">
        <v>1.69</v>
      </c>
      <c r="BU2301" s="1">
        <v>0.264</v>
      </c>
      <c r="BV2301" s="1">
        <v>-6.257</v>
      </c>
      <c r="BW2301" s="1">
        <v>-3.588</v>
      </c>
      <c r="BX2301" s="1">
        <v>49.432</v>
      </c>
      <c r="BY2301" s="1">
        <v>16.243</v>
      </c>
      <c r="BZ2301" s="1">
        <v>18.14</v>
      </c>
      <c r="CA2301" s="1">
        <v>44.262</v>
      </c>
      <c r="CB2301" s="1">
        <v>2.843</v>
      </c>
      <c r="CC2301" s="1">
        <v>1.237</v>
      </c>
      <c r="CD2301" s="1">
        <v>1.771</v>
      </c>
      <c r="CE2301" s="1">
        <v>23.451</v>
      </c>
      <c r="CF2301" s="1">
        <v>1347.694</v>
      </c>
      <c r="CG2301" s="1">
        <v>27.838</v>
      </c>
      <c r="CH2301" s="1">
        <v>31.09</v>
      </c>
      <c r="CI2301" s="1">
        <v>1206.743</v>
      </c>
      <c r="CJ2301" s="1">
        <v>0.414</v>
      </c>
      <c r="CK2301" s="1">
        <v>1.698</v>
      </c>
      <c r="CL2301" s="1">
        <v>368.518</v>
      </c>
      <c r="CM2301" s="1">
        <v>411.562</v>
      </c>
      <c r="CN2301" s="1">
        <v>4.872</v>
      </c>
      <c r="CO2301" s="1">
        <v>33.736</v>
      </c>
      <c r="CP2301" s="1">
        <v>8.477</v>
      </c>
      <c r="CQ2301" s="1">
        <v>2.713</v>
      </c>
      <c r="CS2301" s="1">
        <v>26.76</v>
      </c>
      <c r="CT2301" s="1">
        <v>1.789</v>
      </c>
      <c r="CU2301" s="1">
        <v>2.429</v>
      </c>
      <c r="CW2301" s="1">
        <v>7.59</v>
      </c>
      <c r="CX2301" s="1">
        <v>0.425</v>
      </c>
      <c r="CZ2301" s="1">
        <v>0.212</v>
      </c>
      <c r="DA2301" s="1">
        <v>571.39</v>
      </c>
      <c r="DB2301" s="1">
        <v>4008.71</v>
      </c>
      <c r="DC2301" s="1">
        <v>2.568</v>
      </c>
      <c r="DD2301" s="1">
        <v>4.254</v>
      </c>
      <c r="DE2301" s="1">
        <v>205.485</v>
      </c>
      <c r="DF2301" s="1">
        <v>66.825</v>
      </c>
      <c r="DG2301" s="1">
        <v>74.63</v>
      </c>
      <c r="DH2301" s="1">
        <v>183.994</v>
      </c>
      <c r="DI2301" s="1">
        <v>11.695</v>
      </c>
      <c r="DJ2301" s="1">
        <v>5.144</v>
      </c>
      <c r="DK2301" s="1">
        <v>23.077</v>
      </c>
      <c r="DL2301" s="1">
        <v>0.008</v>
      </c>
      <c r="DM2301" s="1">
        <v>0.044</v>
      </c>
      <c r="DN2301" s="1">
        <v>0.018</v>
      </c>
      <c r="DO2301" s="1">
        <v>0.02</v>
      </c>
      <c r="DP2301" s="1">
        <v>0.039</v>
      </c>
      <c r="DQ2301" s="1">
        <v>0.003</v>
      </c>
      <c r="DR2301" s="1">
        <v>0.001</v>
      </c>
      <c r="DS2301" s="1">
        <v>24.915</v>
      </c>
      <c r="DT2301" s="1">
        <v>1.384</v>
      </c>
      <c r="DU2301" s="1">
        <v>7.097</v>
      </c>
      <c r="DV2301" s="1">
        <v>2.328</v>
      </c>
      <c r="DW2301" s="1">
        <v>2.6</v>
      </c>
      <c r="DX2301" s="1">
        <v>6.354</v>
      </c>
      <c r="DY2301" s="1">
        <v>0.407</v>
      </c>
      <c r="DZ2301" s="1">
        <v>0.178</v>
      </c>
    </row>
    <row r="2302">
      <c r="A2302" s="1" t="s">
        <v>316</v>
      </c>
      <c r="B2302" s="1">
        <v>2004.0</v>
      </c>
      <c r="C2302" s="1" t="s">
        <v>317</v>
      </c>
      <c r="D2302" s="1">
        <v>1.135991467E9</v>
      </c>
      <c r="E2302" s="1">
        <v>3.495022821376E12</v>
      </c>
      <c r="F2302" s="1">
        <v>5.674</v>
      </c>
      <c r="G2302" s="1">
        <v>0.06</v>
      </c>
      <c r="H2302" s="1">
        <v>0.976</v>
      </c>
      <c r="I2302" s="1">
        <v>1.109</v>
      </c>
      <c r="J2302" s="1">
        <v>2.914</v>
      </c>
      <c r="K2302" s="1">
        <v>3.31</v>
      </c>
      <c r="L2302" s="1">
        <v>0.474</v>
      </c>
      <c r="M2302" s="1">
        <v>0.026</v>
      </c>
      <c r="N2302" s="1">
        <v>723.794</v>
      </c>
      <c r="O2302" s="1">
        <v>6.43</v>
      </c>
      <c r="P2302" s="1">
        <v>135.545</v>
      </c>
      <c r="Q2302" s="1">
        <v>1974.952</v>
      </c>
      <c r="R2302" s="1">
        <v>2243.529</v>
      </c>
      <c r="S2302" s="1">
        <v>407.582</v>
      </c>
      <c r="T2302" s="1">
        <v>463.01</v>
      </c>
      <c r="U2302" s="1">
        <v>7.993</v>
      </c>
      <c r="V2302" s="1">
        <v>156.238</v>
      </c>
      <c r="W2302" s="1">
        <v>1858.264</v>
      </c>
      <c r="X2302" s="1">
        <v>2110.972</v>
      </c>
      <c r="Y2302" s="1">
        <v>66.303</v>
      </c>
      <c r="Z2302" s="1">
        <v>51.777</v>
      </c>
      <c r="AA2302" s="1">
        <v>700.02</v>
      </c>
      <c r="AB2302" s="1">
        <v>616.219</v>
      </c>
      <c r="AC2302" s="1">
        <v>698.32</v>
      </c>
      <c r="AD2302" s="1">
        <v>16.996</v>
      </c>
      <c r="AE2302" s="1">
        <v>8.58</v>
      </c>
      <c r="AF2302" s="1">
        <v>343.941</v>
      </c>
      <c r="AG2302" s="1">
        <v>3831.588</v>
      </c>
      <c r="AH2302" s="1">
        <v>1.245</v>
      </c>
      <c r="AI2302" s="1">
        <v>6.34</v>
      </c>
      <c r="AJ2302" s="1">
        <v>237.13</v>
      </c>
      <c r="AK2302" s="1">
        <v>499.88</v>
      </c>
      <c r="AL2302" s="1">
        <v>567.86</v>
      </c>
      <c r="AM2302" s="1">
        <v>3500.974</v>
      </c>
      <c r="AN2302" s="1">
        <v>3977.076</v>
      </c>
      <c r="AO2302" s="1">
        <v>81.318</v>
      </c>
      <c r="AP2302" s="1">
        <v>91.784</v>
      </c>
      <c r="AQ2302" s="1">
        <v>7.888</v>
      </c>
      <c r="AR2302" s="1">
        <v>22.422</v>
      </c>
      <c r="AS2302" s="1">
        <v>306.691</v>
      </c>
      <c r="AT2302" s="1">
        <v>67.412</v>
      </c>
      <c r="AU2302" s="1">
        <v>76.58</v>
      </c>
      <c r="AV2302" s="1">
        <v>269.977</v>
      </c>
      <c r="AW2302" s="1">
        <v>-1.017</v>
      </c>
      <c r="AX2302" s="1">
        <v>-2.891</v>
      </c>
      <c r="AY2302" s="1">
        <v>247.693</v>
      </c>
      <c r="AZ2302" s="1">
        <v>281.378</v>
      </c>
      <c r="BA2302" s="1">
        <v>10.966</v>
      </c>
      <c r="BB2302" s="1">
        <v>7.078</v>
      </c>
      <c r="BC2302" s="1">
        <v>505.44</v>
      </c>
      <c r="BD2302" s="1">
        <v>45.226</v>
      </c>
      <c r="BE2302" s="1">
        <v>83.908</v>
      </c>
      <c r="BF2302" s="1">
        <v>272.726</v>
      </c>
      <c r="BG2302" s="1">
        <v>88.592</v>
      </c>
      <c r="BH2302" s="1">
        <v>100.64</v>
      </c>
      <c r="BI2302" s="1">
        <v>240.078</v>
      </c>
      <c r="BJ2302" s="1">
        <v>14.412</v>
      </c>
      <c r="BK2302" s="1">
        <v>6.294</v>
      </c>
      <c r="BL2302" s="1">
        <v>40.224</v>
      </c>
      <c r="BM2302" s="1">
        <v>101.09</v>
      </c>
      <c r="BN2302" s="1">
        <v>356.008</v>
      </c>
      <c r="BO2302" s="1">
        <v>114.842</v>
      </c>
      <c r="BP2302" s="1">
        <v>130.46</v>
      </c>
      <c r="BQ2302" s="1">
        <v>313.389</v>
      </c>
      <c r="BR2302" s="1">
        <v>18.682</v>
      </c>
      <c r="BS2302" s="1">
        <v>8.216</v>
      </c>
      <c r="BT2302" s="1">
        <v>1.7</v>
      </c>
      <c r="BU2302" s="1">
        <v>0.243</v>
      </c>
      <c r="BV2302" s="1">
        <v>17.167</v>
      </c>
      <c r="BW2302" s="1">
        <v>8.172</v>
      </c>
      <c r="BX2302" s="1">
        <v>57.604</v>
      </c>
      <c r="BY2302" s="1">
        <v>18.715</v>
      </c>
      <c r="BZ2302" s="1">
        <v>21.26</v>
      </c>
      <c r="CA2302" s="1">
        <v>50.708</v>
      </c>
      <c r="CB2302" s="1">
        <v>3.044</v>
      </c>
      <c r="CC2302" s="1">
        <v>1.329</v>
      </c>
      <c r="CD2302" s="1">
        <v>5.874</v>
      </c>
      <c r="CE2302" s="1">
        <v>79.163</v>
      </c>
      <c r="CF2302" s="1">
        <v>1426.856</v>
      </c>
      <c r="CG2302" s="1">
        <v>24.886</v>
      </c>
      <c r="CH2302" s="1">
        <v>28.27</v>
      </c>
      <c r="CI2302" s="1">
        <v>1256.045</v>
      </c>
      <c r="CJ2302" s="1">
        <v>2.676</v>
      </c>
      <c r="CK2302" s="1">
        <v>11.014</v>
      </c>
      <c r="CL2302" s="1">
        <v>371.989</v>
      </c>
      <c r="CM2302" s="1">
        <v>422.576</v>
      </c>
      <c r="CN2302" s="1">
        <v>4.048</v>
      </c>
      <c r="CO2302" s="1">
        <v>32.929</v>
      </c>
      <c r="CP2302" s="1">
        <v>10.357</v>
      </c>
      <c r="CQ2302" s="1">
        <v>3.314</v>
      </c>
      <c r="CS2302" s="1">
        <v>22.187</v>
      </c>
      <c r="CT2302" s="1">
        <v>1.881</v>
      </c>
      <c r="CU2302" s="1">
        <v>2.918</v>
      </c>
      <c r="CW2302" s="1">
        <v>9.117</v>
      </c>
      <c r="CX2302" s="1">
        <v>0.475</v>
      </c>
      <c r="CZ2302" s="1">
        <v>0.239</v>
      </c>
      <c r="DA2302" s="1">
        <v>614.723</v>
      </c>
      <c r="DB2302" s="1">
        <v>4352.651</v>
      </c>
      <c r="DC2302" s="1">
        <v>45.751</v>
      </c>
      <c r="DD2302" s="1">
        <v>92.918</v>
      </c>
      <c r="DE2302" s="1">
        <v>298.403</v>
      </c>
      <c r="DF2302" s="1">
        <v>96.127</v>
      </c>
      <c r="DG2302" s="1">
        <v>109.2</v>
      </c>
      <c r="DH2302" s="1">
        <v>262.681</v>
      </c>
      <c r="DI2302" s="1">
        <v>15.638</v>
      </c>
      <c r="DJ2302" s="1">
        <v>6.887</v>
      </c>
      <c r="DK2302" s="1">
        <v>12.5</v>
      </c>
      <c r="DL2302" s="1">
        <v>0.005</v>
      </c>
      <c r="DM2302" s="1">
        <v>0.049</v>
      </c>
      <c r="DN2302" s="1">
        <v>0.018</v>
      </c>
      <c r="DO2302" s="1">
        <v>0.02</v>
      </c>
      <c r="DP2302" s="1">
        <v>0.043</v>
      </c>
      <c r="DQ2302" s="1">
        <v>0.003</v>
      </c>
      <c r="DR2302" s="1">
        <v>0.001</v>
      </c>
      <c r="DS2302" s="1">
        <v>100.632</v>
      </c>
      <c r="DT2302" s="1">
        <v>7.064</v>
      </c>
      <c r="DU2302" s="1">
        <v>14.161</v>
      </c>
      <c r="DV2302" s="1">
        <v>4.604</v>
      </c>
      <c r="DW2302" s="1">
        <v>5.23</v>
      </c>
      <c r="DX2302" s="1">
        <v>12.466</v>
      </c>
      <c r="DY2302" s="1">
        <v>0.749</v>
      </c>
      <c r="DZ2302" s="1">
        <v>0.327</v>
      </c>
    </row>
    <row r="2303">
      <c r="A2303" s="1" t="s">
        <v>316</v>
      </c>
      <c r="B2303" s="1">
        <v>2005.0</v>
      </c>
      <c r="C2303" s="1" t="s">
        <v>317</v>
      </c>
      <c r="D2303" s="1">
        <v>1.154676277E9</v>
      </c>
      <c r="E2303" s="1">
        <v>3.752627535872E12</v>
      </c>
      <c r="F2303" s="1">
        <v>5.369</v>
      </c>
      <c r="G2303" s="1">
        <v>0.06</v>
      </c>
      <c r="H2303" s="1">
        <v>1.012</v>
      </c>
      <c r="I2303" s="1">
        <v>1.169</v>
      </c>
      <c r="J2303" s="1">
        <v>3.499</v>
      </c>
      <c r="K2303" s="1">
        <v>4.04</v>
      </c>
      <c r="L2303" s="1">
        <v>0.573</v>
      </c>
      <c r="M2303" s="1">
        <v>0.025</v>
      </c>
      <c r="N2303" s="1">
        <v>734.032</v>
      </c>
      <c r="O2303" s="1">
        <v>9.475</v>
      </c>
      <c r="P2303" s="1">
        <v>212.585</v>
      </c>
      <c r="Q2303" s="1">
        <v>2127.101</v>
      </c>
      <c r="R2303" s="1">
        <v>2456.113</v>
      </c>
      <c r="S2303" s="1">
        <v>414.385</v>
      </c>
      <c r="T2303" s="1">
        <v>478.48</v>
      </c>
      <c r="U2303" s="1">
        <v>4.557</v>
      </c>
      <c r="V2303" s="1">
        <v>96.188</v>
      </c>
      <c r="W2303" s="1">
        <v>1911.496</v>
      </c>
      <c r="X2303" s="1">
        <v>2207.16</v>
      </c>
      <c r="Y2303" s="1">
        <v>67.916</v>
      </c>
      <c r="Z2303" s="1">
        <v>53.522</v>
      </c>
      <c r="AA2303" s="1">
        <v>706.07</v>
      </c>
      <c r="AB2303" s="1">
        <v>611.487</v>
      </c>
      <c r="AC2303" s="1">
        <v>704.52</v>
      </c>
      <c r="AD2303" s="1">
        <v>16.1</v>
      </c>
      <c r="AE2303" s="1">
        <v>5.876</v>
      </c>
      <c r="AF2303" s="1">
        <v>255.766</v>
      </c>
      <c r="AG2303" s="1">
        <v>3991.09</v>
      </c>
      <c r="AH2303" s="1">
        <v>1.228</v>
      </c>
      <c r="AI2303" s="1">
        <v>6.85</v>
      </c>
      <c r="AJ2303" s="1">
        <v>272.422</v>
      </c>
      <c r="AK2303" s="1">
        <v>501.716</v>
      </c>
      <c r="AL2303" s="1">
        <v>579.32</v>
      </c>
      <c r="AM2303" s="1">
        <v>3680.25</v>
      </c>
      <c r="AN2303" s="1">
        <v>4249.498</v>
      </c>
      <c r="AO2303" s="1">
        <v>82.229</v>
      </c>
      <c r="AP2303" s="1">
        <v>92.603</v>
      </c>
      <c r="AQ2303" s="1">
        <v>11.922</v>
      </c>
      <c r="AR2303" s="1">
        <v>36.565</v>
      </c>
      <c r="AS2303" s="1">
        <v>343.256</v>
      </c>
      <c r="AT2303" s="1">
        <v>65.36</v>
      </c>
      <c r="AU2303" s="1">
        <v>75.47</v>
      </c>
      <c r="AV2303" s="1">
        <v>297.275</v>
      </c>
      <c r="AW2303" s="1">
        <v>1.331</v>
      </c>
      <c r="AX2303" s="1">
        <v>3.744</v>
      </c>
      <c r="AY2303" s="1">
        <v>246.928</v>
      </c>
      <c r="AZ2303" s="1">
        <v>285.121</v>
      </c>
      <c r="BA2303" s="1">
        <v>10.712</v>
      </c>
      <c r="BB2303" s="1">
        <v>7.48</v>
      </c>
      <c r="BC2303" s="1">
        <v>517.14</v>
      </c>
      <c r="BD2303" s="1">
        <v>-3.196</v>
      </c>
      <c r="BE2303" s="1">
        <v>-10.845</v>
      </c>
      <c r="BF2303" s="1">
        <v>261.882</v>
      </c>
      <c r="BG2303" s="1">
        <v>84.37</v>
      </c>
      <c r="BH2303" s="1">
        <v>97.42</v>
      </c>
      <c r="BI2303" s="1">
        <v>226.801</v>
      </c>
      <c r="BJ2303" s="1">
        <v>13.828</v>
      </c>
      <c r="BK2303" s="1">
        <v>5.707</v>
      </c>
      <c r="BL2303" s="1">
        <v>-3.952</v>
      </c>
      <c r="BM2303" s="1">
        <v>-16.54</v>
      </c>
      <c r="BN2303" s="1">
        <v>339.467</v>
      </c>
      <c r="BO2303" s="1">
        <v>108.429</v>
      </c>
      <c r="BP2303" s="1">
        <v>125.2</v>
      </c>
      <c r="BQ2303" s="1">
        <v>293.993</v>
      </c>
      <c r="BR2303" s="1">
        <v>17.771</v>
      </c>
      <c r="BS2303" s="1">
        <v>7.397</v>
      </c>
      <c r="BT2303" s="1">
        <v>1.55</v>
      </c>
      <c r="BU2303" s="1">
        <v>0.22</v>
      </c>
      <c r="BV2303" s="1">
        <v>-16.602</v>
      </c>
      <c r="BW2303" s="1">
        <v>-9.951</v>
      </c>
      <c r="BX2303" s="1">
        <v>47.653</v>
      </c>
      <c r="BY2303" s="1">
        <v>15.355</v>
      </c>
      <c r="BZ2303" s="1">
        <v>17.73</v>
      </c>
      <c r="CA2303" s="1">
        <v>41.27</v>
      </c>
      <c r="CB2303" s="1">
        <v>2.517</v>
      </c>
      <c r="CC2303" s="1">
        <v>1.038</v>
      </c>
      <c r="CD2303" s="1">
        <v>1.631</v>
      </c>
      <c r="CE2303" s="1">
        <v>23.272</v>
      </c>
      <c r="CF2303" s="1">
        <v>1450.128</v>
      </c>
      <c r="CG2303" s="1">
        <v>21.972</v>
      </c>
      <c r="CH2303" s="1">
        <v>25.37</v>
      </c>
      <c r="CI2303" s="1">
        <v>1255.874</v>
      </c>
      <c r="CJ2303" s="1">
        <v>-3.881</v>
      </c>
      <c r="CK2303" s="1">
        <v>-16.398</v>
      </c>
      <c r="CL2303" s="1">
        <v>351.768</v>
      </c>
      <c r="CM2303" s="1">
        <v>406.178</v>
      </c>
      <c r="CN2303" s="1">
        <v>3.601</v>
      </c>
      <c r="CO2303" s="1">
        <v>31.6</v>
      </c>
      <c r="CP2303" s="1">
        <v>12.61</v>
      </c>
      <c r="CQ2303" s="1">
        <v>4.035</v>
      </c>
      <c r="CS2303" s="1">
        <v>21.747</v>
      </c>
      <c r="CT2303" s="1">
        <v>2.252</v>
      </c>
      <c r="CU2303" s="1">
        <v>3.495</v>
      </c>
      <c r="CW2303" s="1">
        <v>10.921</v>
      </c>
      <c r="CX2303" s="1">
        <v>0.573</v>
      </c>
      <c r="CZ2303" s="1">
        <v>0.275</v>
      </c>
      <c r="DA2303" s="1">
        <v>610.145</v>
      </c>
      <c r="DB2303" s="1">
        <v>4608.417</v>
      </c>
      <c r="DC2303" s="1">
        <v>-1.514</v>
      </c>
      <c r="DD2303" s="1">
        <v>-6.589</v>
      </c>
      <c r="DE2303" s="1">
        <v>291.814</v>
      </c>
      <c r="DF2303" s="1">
        <v>93.074</v>
      </c>
      <c r="DG2303" s="1">
        <v>107.47</v>
      </c>
      <c r="DH2303" s="1">
        <v>252.724</v>
      </c>
      <c r="DI2303" s="1">
        <v>15.254</v>
      </c>
      <c r="DJ2303" s="1">
        <v>6.359</v>
      </c>
      <c r="DK2303" s="1">
        <v>0.0</v>
      </c>
      <c r="DL2303" s="1">
        <v>0.0</v>
      </c>
      <c r="DM2303" s="1">
        <v>0.049</v>
      </c>
      <c r="DN2303" s="1">
        <v>0.017</v>
      </c>
      <c r="DO2303" s="1">
        <v>0.02</v>
      </c>
      <c r="DP2303" s="1">
        <v>0.042</v>
      </c>
      <c r="DQ2303" s="1">
        <v>0.003</v>
      </c>
      <c r="DR2303" s="1">
        <v>0.001</v>
      </c>
      <c r="DS2303" s="1">
        <v>14.651</v>
      </c>
      <c r="DT2303" s="1">
        <v>1.944</v>
      </c>
      <c r="DU2303" s="1">
        <v>16.105</v>
      </c>
      <c r="DV2303" s="1">
        <v>5.188</v>
      </c>
      <c r="DW2303" s="1">
        <v>5.99</v>
      </c>
      <c r="DX2303" s="1">
        <v>13.947</v>
      </c>
      <c r="DY2303" s="1">
        <v>0.85</v>
      </c>
      <c r="DZ2303" s="1">
        <v>0.351</v>
      </c>
    </row>
    <row r="2304">
      <c r="A2304" s="1" t="s">
        <v>316</v>
      </c>
      <c r="B2304" s="1">
        <v>2006.0</v>
      </c>
      <c r="C2304" s="1" t="s">
        <v>317</v>
      </c>
      <c r="D2304" s="1">
        <v>1.17287884E9</v>
      </c>
      <c r="E2304" s="1">
        <v>4.069856116736E12</v>
      </c>
      <c r="F2304" s="1">
        <v>1.168</v>
      </c>
      <c r="G2304" s="1">
        <v>0.014</v>
      </c>
      <c r="H2304" s="1">
        <v>1.008</v>
      </c>
      <c r="I2304" s="1">
        <v>1.182</v>
      </c>
      <c r="J2304" s="1">
        <v>4.766</v>
      </c>
      <c r="K2304" s="1">
        <v>5.59</v>
      </c>
      <c r="L2304" s="1">
        <v>0.751</v>
      </c>
      <c r="M2304" s="1">
        <v>0.024</v>
      </c>
      <c r="N2304" s="1">
        <v>723.023</v>
      </c>
      <c r="O2304" s="1">
        <v>3.817</v>
      </c>
      <c r="P2304" s="1">
        <v>93.751</v>
      </c>
      <c r="Q2304" s="1">
        <v>2174.022</v>
      </c>
      <c r="R2304" s="1">
        <v>2549.865</v>
      </c>
      <c r="S2304" s="1">
        <v>430.957</v>
      </c>
      <c r="T2304" s="1">
        <v>505.46</v>
      </c>
      <c r="U2304" s="1">
        <v>4.373</v>
      </c>
      <c r="V2304" s="1">
        <v>96.526</v>
      </c>
      <c r="W2304" s="1">
        <v>1964.129</v>
      </c>
      <c r="X2304" s="1">
        <v>2303.685</v>
      </c>
      <c r="Y2304" s="1">
        <v>67.899</v>
      </c>
      <c r="Z2304" s="1">
        <v>52.764</v>
      </c>
      <c r="AA2304" s="1">
        <v>747.17</v>
      </c>
      <c r="AB2304" s="1">
        <v>637.039</v>
      </c>
      <c r="AC2304" s="1">
        <v>744.43</v>
      </c>
      <c r="AD2304" s="1">
        <v>16.229</v>
      </c>
      <c r="AE2304" s="1">
        <v>5.348</v>
      </c>
      <c r="AF2304" s="1">
        <v>246.45</v>
      </c>
      <c r="AG2304" s="1">
        <v>4139.274</v>
      </c>
      <c r="AH2304" s="1">
        <v>1.193</v>
      </c>
      <c r="AI2304" s="1">
        <v>4.499</v>
      </c>
      <c r="AJ2304" s="1">
        <v>191.178</v>
      </c>
      <c r="AK2304" s="1">
        <v>510.914</v>
      </c>
      <c r="AL2304" s="1">
        <v>599.24</v>
      </c>
      <c r="AM2304" s="1">
        <v>3786.134</v>
      </c>
      <c r="AN2304" s="1">
        <v>4440.676</v>
      </c>
      <c r="AO2304" s="1">
        <v>80.496</v>
      </c>
      <c r="AP2304" s="1">
        <v>91.891</v>
      </c>
      <c r="AQ2304" s="1">
        <v>4.52</v>
      </c>
      <c r="AR2304" s="1">
        <v>15.516</v>
      </c>
      <c r="AS2304" s="1">
        <v>358.772</v>
      </c>
      <c r="AT2304" s="1">
        <v>63.689</v>
      </c>
      <c r="AU2304" s="1">
        <v>74.7</v>
      </c>
      <c r="AV2304" s="1">
        <v>305.89</v>
      </c>
      <c r="AW2304" s="1">
        <v>-1.141</v>
      </c>
      <c r="AX2304" s="1">
        <v>-3.253</v>
      </c>
      <c r="AY2304" s="1">
        <v>240.322</v>
      </c>
      <c r="AZ2304" s="1">
        <v>281.868</v>
      </c>
      <c r="BA2304" s="1">
        <v>10.035</v>
      </c>
      <c r="BB2304" s="1">
        <v>7.424</v>
      </c>
      <c r="BC2304" s="1">
        <v>538.24</v>
      </c>
      <c r="BD2304" s="1">
        <v>15.6</v>
      </c>
      <c r="BE2304" s="1">
        <v>39.234</v>
      </c>
      <c r="BF2304" s="1">
        <v>301.116</v>
      </c>
      <c r="BG2304" s="1">
        <v>96.02</v>
      </c>
      <c r="BH2304" s="1">
        <v>112.62</v>
      </c>
      <c r="BI2304" s="1">
        <v>256.732</v>
      </c>
      <c r="BJ2304" s="1">
        <v>15.128</v>
      </c>
      <c r="BK2304" s="1">
        <v>6.231</v>
      </c>
      <c r="BL2304" s="1">
        <v>15.83</v>
      </c>
      <c r="BM2304" s="1">
        <v>52.419</v>
      </c>
      <c r="BN2304" s="1">
        <v>391.887</v>
      </c>
      <c r="BO2304" s="1">
        <v>123.789</v>
      </c>
      <c r="BP2304" s="1">
        <v>145.19</v>
      </c>
      <c r="BQ2304" s="1">
        <v>334.124</v>
      </c>
      <c r="BR2304" s="1">
        <v>19.504</v>
      </c>
      <c r="BS2304" s="1">
        <v>8.109</v>
      </c>
      <c r="BT2304" s="1">
        <v>2.74</v>
      </c>
      <c r="BU2304" s="1">
        <v>0.367</v>
      </c>
      <c r="BV2304" s="1">
        <v>-0.537</v>
      </c>
      <c r="BW2304" s="1">
        <v>-0.509</v>
      </c>
      <c r="BX2304" s="1">
        <v>47.144</v>
      </c>
      <c r="BY2304" s="1">
        <v>15.031</v>
      </c>
      <c r="BZ2304" s="1">
        <v>17.63</v>
      </c>
      <c r="CA2304" s="1">
        <v>40.195</v>
      </c>
      <c r="CB2304" s="1">
        <v>2.368</v>
      </c>
      <c r="CC2304" s="1">
        <v>0.976</v>
      </c>
      <c r="CD2304" s="1">
        <v>5.649</v>
      </c>
      <c r="CE2304" s="1">
        <v>81.911</v>
      </c>
      <c r="CF2304" s="1">
        <v>1532.039</v>
      </c>
      <c r="CG2304" s="1">
        <v>16.268</v>
      </c>
      <c r="CH2304" s="1">
        <v>19.08</v>
      </c>
      <c r="CI2304" s="1">
        <v>1306.221</v>
      </c>
      <c r="CJ2304" s="1">
        <v>3.207</v>
      </c>
      <c r="CK2304" s="1">
        <v>13.026</v>
      </c>
      <c r="CL2304" s="1">
        <v>357.414</v>
      </c>
      <c r="CM2304" s="1">
        <v>419.203</v>
      </c>
      <c r="CN2304" s="1">
        <v>2.563</v>
      </c>
      <c r="CO2304" s="1">
        <v>31.702</v>
      </c>
      <c r="CP2304" s="1">
        <v>17.459</v>
      </c>
      <c r="CQ2304" s="1">
        <v>5.587</v>
      </c>
      <c r="CS2304" s="1">
        <v>38.459</v>
      </c>
      <c r="CT2304" s="1">
        <v>4.85</v>
      </c>
      <c r="CU2304" s="1">
        <v>4.763</v>
      </c>
      <c r="CW2304" s="1">
        <v>14.886</v>
      </c>
      <c r="CX2304" s="1">
        <v>0.751</v>
      </c>
      <c r="CZ2304" s="1">
        <v>0.361</v>
      </c>
      <c r="DA2304" s="1">
        <v>634.703</v>
      </c>
      <c r="DB2304" s="1">
        <v>4854.867</v>
      </c>
      <c r="DC2304" s="1">
        <v>18.501</v>
      </c>
      <c r="DD2304" s="1">
        <v>52.929</v>
      </c>
      <c r="DE2304" s="1">
        <v>344.743</v>
      </c>
      <c r="DF2304" s="1">
        <v>108.758</v>
      </c>
      <c r="DG2304" s="1">
        <v>127.56</v>
      </c>
      <c r="DH2304" s="1">
        <v>293.929</v>
      </c>
      <c r="DI2304" s="1">
        <v>17.135</v>
      </c>
      <c r="DJ2304" s="1">
        <v>7.134</v>
      </c>
      <c r="DK2304" s="1">
        <v>-60.4</v>
      </c>
      <c r="DL2304" s="1">
        <v>-0.03</v>
      </c>
      <c r="DM2304" s="1">
        <v>0.019</v>
      </c>
      <c r="DN2304" s="1">
        <v>0.009</v>
      </c>
      <c r="DO2304" s="1">
        <v>0.01</v>
      </c>
      <c r="DP2304" s="1">
        <v>0.016</v>
      </c>
      <c r="DQ2304" s="1">
        <v>0.001</v>
      </c>
      <c r="DR2304" s="1">
        <v>0.0</v>
      </c>
      <c r="DS2304" s="1">
        <v>55.855</v>
      </c>
      <c r="DT2304" s="1">
        <v>8.861</v>
      </c>
      <c r="DU2304" s="1">
        <v>24.966</v>
      </c>
      <c r="DV2304" s="1">
        <v>7.963</v>
      </c>
      <c r="DW2304" s="1">
        <v>9.34</v>
      </c>
      <c r="DX2304" s="1">
        <v>21.286</v>
      </c>
      <c r="DY2304" s="1">
        <v>1.255</v>
      </c>
      <c r="DZ2304" s="1">
        <v>0.517</v>
      </c>
    </row>
    <row r="2305">
      <c r="A2305" s="1" t="s">
        <v>316</v>
      </c>
      <c r="B2305" s="1">
        <v>2007.0</v>
      </c>
      <c r="C2305" s="1" t="s">
        <v>317</v>
      </c>
      <c r="D2305" s="1">
        <v>1.19067598E9</v>
      </c>
      <c r="E2305" s="1">
        <v>4.403214942208E12</v>
      </c>
      <c r="F2305" s="1">
        <v>0.0</v>
      </c>
      <c r="G2305" s="1">
        <v>0.0</v>
      </c>
      <c r="H2305" s="1">
        <v>0.993</v>
      </c>
      <c r="I2305" s="1">
        <v>1.182</v>
      </c>
      <c r="J2305" s="1">
        <v>6.215</v>
      </c>
      <c r="K2305" s="1">
        <v>7.4</v>
      </c>
      <c r="L2305" s="1">
        <v>0.929</v>
      </c>
      <c r="M2305" s="1">
        <v>0.023</v>
      </c>
      <c r="N2305" s="1">
        <v>717.869</v>
      </c>
      <c r="O2305" s="1">
        <v>9.428</v>
      </c>
      <c r="P2305" s="1">
        <v>240.408</v>
      </c>
      <c r="Q2305" s="1">
        <v>2343.436</v>
      </c>
      <c r="R2305" s="1">
        <v>2790.272</v>
      </c>
      <c r="S2305" s="1">
        <v>447.872</v>
      </c>
      <c r="T2305" s="1">
        <v>533.27</v>
      </c>
      <c r="U2305" s="1">
        <v>6.21</v>
      </c>
      <c r="V2305" s="1">
        <v>143.07</v>
      </c>
      <c r="W2305" s="1">
        <v>2054.929</v>
      </c>
      <c r="X2305" s="1">
        <v>2446.755</v>
      </c>
      <c r="Y2305" s="1">
        <v>66.972</v>
      </c>
      <c r="Z2305" s="1">
        <v>53.199</v>
      </c>
      <c r="AA2305" s="1">
        <v>801.2</v>
      </c>
      <c r="AB2305" s="1">
        <v>672.895</v>
      </c>
      <c r="AC2305" s="1">
        <v>796.26</v>
      </c>
      <c r="AD2305" s="1">
        <v>16.0</v>
      </c>
      <c r="AE2305" s="1">
        <v>8.529</v>
      </c>
      <c r="AF2305" s="1">
        <v>414.093</v>
      </c>
      <c r="AG2305" s="1">
        <v>4425.184</v>
      </c>
      <c r="AH2305" s="1">
        <v>1.197</v>
      </c>
      <c r="AI2305" s="1">
        <v>8.449</v>
      </c>
      <c r="AJ2305" s="1">
        <v>375.181</v>
      </c>
      <c r="AK2305" s="1">
        <v>534.721</v>
      </c>
      <c r="AL2305" s="1">
        <v>636.68</v>
      </c>
      <c r="AM2305" s="1">
        <v>4044.641</v>
      </c>
      <c r="AN2305" s="1">
        <v>4815.856</v>
      </c>
      <c r="AO2305" s="1">
        <v>79.959</v>
      </c>
      <c r="AP2305" s="1">
        <v>91.819</v>
      </c>
      <c r="AQ2305" s="1">
        <v>8.175</v>
      </c>
      <c r="AR2305" s="1">
        <v>29.331</v>
      </c>
      <c r="AS2305" s="1">
        <v>388.103</v>
      </c>
      <c r="AT2305" s="1">
        <v>75.629</v>
      </c>
      <c r="AU2305" s="1">
        <v>90.05</v>
      </c>
      <c r="AV2305" s="1">
        <v>325.951</v>
      </c>
      <c r="AW2305" s="1">
        <v>2.759</v>
      </c>
      <c r="AX2305" s="1">
        <v>7.777</v>
      </c>
      <c r="AY2305" s="1">
        <v>243.261</v>
      </c>
      <c r="AZ2305" s="1">
        <v>289.645</v>
      </c>
      <c r="BA2305" s="1">
        <v>11.309</v>
      </c>
      <c r="BB2305" s="1">
        <v>7.4</v>
      </c>
      <c r="BC2305" s="1">
        <v>571.61</v>
      </c>
      <c r="BD2305" s="1">
        <v>8.876</v>
      </c>
      <c r="BE2305" s="1">
        <v>24.983</v>
      </c>
      <c r="BF2305" s="1">
        <v>326.099</v>
      </c>
      <c r="BG2305" s="1">
        <v>102.975</v>
      </c>
      <c r="BH2305" s="1">
        <v>122.61</v>
      </c>
      <c r="BI2305" s="1">
        <v>273.877</v>
      </c>
      <c r="BJ2305" s="1">
        <v>15.398</v>
      </c>
      <c r="BK2305" s="1">
        <v>6.217</v>
      </c>
      <c r="BL2305" s="1">
        <v>9.845</v>
      </c>
      <c r="BM2305" s="1">
        <v>37.182</v>
      </c>
      <c r="BN2305" s="1">
        <v>429.069</v>
      </c>
      <c r="BO2305" s="1">
        <v>134.025</v>
      </c>
      <c r="BP2305" s="1">
        <v>159.58</v>
      </c>
      <c r="BQ2305" s="1">
        <v>360.357</v>
      </c>
      <c r="BR2305" s="1">
        <v>20.041</v>
      </c>
      <c r="BS2305" s="1">
        <v>8.181</v>
      </c>
      <c r="BT2305" s="1">
        <v>4.94</v>
      </c>
      <c r="BU2305" s="1">
        <v>0.617</v>
      </c>
      <c r="BV2305" s="1">
        <v>1.134</v>
      </c>
      <c r="BW2305" s="1">
        <v>0.281</v>
      </c>
      <c r="BX2305" s="1">
        <v>47.425</v>
      </c>
      <c r="BY2305" s="1">
        <v>14.975</v>
      </c>
      <c r="BZ2305" s="1">
        <v>17.83</v>
      </c>
      <c r="CA2305" s="1">
        <v>39.83</v>
      </c>
      <c r="CB2305" s="1">
        <v>2.239</v>
      </c>
      <c r="CC2305" s="1">
        <v>0.904</v>
      </c>
      <c r="CD2305" s="1">
        <v>6.882</v>
      </c>
      <c r="CE2305" s="1">
        <v>105.442</v>
      </c>
      <c r="CF2305" s="1">
        <v>1637.482</v>
      </c>
      <c r="CG2305" s="1">
        <v>11.221</v>
      </c>
      <c r="CH2305" s="1">
        <v>13.36</v>
      </c>
      <c r="CI2305" s="1">
        <v>1375.254</v>
      </c>
      <c r="CJ2305" s="1">
        <v>1.099</v>
      </c>
      <c r="CK2305" s="1">
        <v>4.605</v>
      </c>
      <c r="CL2305" s="1">
        <v>355.94</v>
      </c>
      <c r="CM2305" s="1">
        <v>423.809</v>
      </c>
      <c r="CN2305" s="1">
        <v>1.678</v>
      </c>
      <c r="CO2305" s="1">
        <v>31.22</v>
      </c>
      <c r="CP2305" s="1">
        <v>23.134</v>
      </c>
      <c r="CQ2305" s="1">
        <v>7.403</v>
      </c>
      <c r="CS2305" s="1">
        <v>32.504</v>
      </c>
      <c r="CT2305" s="1">
        <v>5.675</v>
      </c>
      <c r="CU2305" s="1">
        <v>6.217</v>
      </c>
      <c r="CW2305" s="1">
        <v>19.43</v>
      </c>
      <c r="CX2305" s="1">
        <v>0.93</v>
      </c>
      <c r="CZ2305" s="1">
        <v>0.441</v>
      </c>
      <c r="DA2305" s="1">
        <v>668.746</v>
      </c>
      <c r="DB2305" s="1">
        <v>5268.96</v>
      </c>
      <c r="DC2305" s="1">
        <v>11.038</v>
      </c>
      <c r="DD2305" s="1">
        <v>36.901</v>
      </c>
      <c r="DE2305" s="1">
        <v>381.644</v>
      </c>
      <c r="DF2305" s="1">
        <v>119.05</v>
      </c>
      <c r="DG2305" s="1">
        <v>141.75</v>
      </c>
      <c r="DH2305" s="1">
        <v>320.527</v>
      </c>
      <c r="DI2305" s="1">
        <v>17.802</v>
      </c>
      <c r="DJ2305" s="1">
        <v>7.276</v>
      </c>
      <c r="DK2305" s="1">
        <v>719.444</v>
      </c>
      <c r="DL2305" s="1">
        <v>0.138</v>
      </c>
      <c r="DM2305" s="1">
        <v>0.157</v>
      </c>
      <c r="DN2305" s="1">
        <v>0.05</v>
      </c>
      <c r="DO2305" s="1">
        <v>0.06</v>
      </c>
      <c r="DP2305" s="1">
        <v>0.132</v>
      </c>
      <c r="DQ2305" s="1">
        <v>0.008</v>
      </c>
      <c r="DR2305" s="1">
        <v>0.003</v>
      </c>
      <c r="DS2305" s="1">
        <v>25.12</v>
      </c>
      <c r="DT2305" s="1">
        <v>6.105</v>
      </c>
      <c r="DU2305" s="1">
        <v>31.071</v>
      </c>
      <c r="DV2305" s="1">
        <v>9.81</v>
      </c>
      <c r="DW2305" s="1">
        <v>11.68</v>
      </c>
      <c r="DX2305" s="1">
        <v>26.095</v>
      </c>
      <c r="DY2305" s="1">
        <v>1.467</v>
      </c>
      <c r="DZ2305" s="1">
        <v>0.592</v>
      </c>
    </row>
    <row r="2306">
      <c r="A2306" s="1" t="s">
        <v>316</v>
      </c>
      <c r="B2306" s="1">
        <v>2008.0</v>
      </c>
      <c r="C2306" s="1" t="s">
        <v>317</v>
      </c>
      <c r="D2306" s="1">
        <v>1.207930907E9</v>
      </c>
      <c r="E2306" s="1">
        <v>4.649547988992E12</v>
      </c>
      <c r="F2306" s="1">
        <v>40.0</v>
      </c>
      <c r="G2306" s="1">
        <v>0.473</v>
      </c>
      <c r="H2306" s="1">
        <v>1.37</v>
      </c>
      <c r="I2306" s="1">
        <v>1.655</v>
      </c>
      <c r="J2306" s="1">
        <v>7.699</v>
      </c>
      <c r="K2306" s="1">
        <v>9.3</v>
      </c>
      <c r="L2306" s="1">
        <v>1.123</v>
      </c>
      <c r="M2306" s="1">
        <v>0.03</v>
      </c>
      <c r="N2306" s="1">
        <v>733.079</v>
      </c>
      <c r="O2306" s="1">
        <v>8.26</v>
      </c>
      <c r="P2306" s="1">
        <v>230.49</v>
      </c>
      <c r="Q2306" s="1">
        <v>2500.774</v>
      </c>
      <c r="R2306" s="1">
        <v>3020.762</v>
      </c>
      <c r="S2306" s="1">
        <v>474.464</v>
      </c>
      <c r="T2306" s="1">
        <v>573.12</v>
      </c>
      <c r="U2306" s="1">
        <v>8.205</v>
      </c>
      <c r="V2306" s="1">
        <v>200.758</v>
      </c>
      <c r="W2306" s="1">
        <v>2191.775</v>
      </c>
      <c r="X2306" s="1">
        <v>2647.512</v>
      </c>
      <c r="Y2306" s="1">
        <v>69.183</v>
      </c>
      <c r="Z2306" s="1">
        <v>54.401</v>
      </c>
      <c r="AA2306" s="1">
        <v>834.25</v>
      </c>
      <c r="AB2306" s="1">
        <v>690.644</v>
      </c>
      <c r="AC2306" s="1">
        <v>828.41</v>
      </c>
      <c r="AD2306" s="1">
        <v>15.643</v>
      </c>
      <c r="AE2306" s="1">
        <v>5.837</v>
      </c>
      <c r="AF2306" s="1">
        <v>307.569</v>
      </c>
      <c r="AG2306" s="1">
        <v>4616.596</v>
      </c>
      <c r="AH2306" s="1">
        <v>1.199</v>
      </c>
      <c r="AI2306" s="1">
        <v>6.729</v>
      </c>
      <c r="AJ2306" s="1">
        <v>324.041</v>
      </c>
      <c r="AK2306" s="1">
        <v>558.202</v>
      </c>
      <c r="AL2306" s="1">
        <v>674.27</v>
      </c>
      <c r="AM2306" s="1">
        <v>4255.125</v>
      </c>
      <c r="AN2306" s="1">
        <v>5139.897</v>
      </c>
      <c r="AO2306" s="1">
        <v>81.393</v>
      </c>
      <c r="AP2306" s="1">
        <v>92.564</v>
      </c>
      <c r="AQ2306" s="1">
        <v>3.034</v>
      </c>
      <c r="AR2306" s="1">
        <v>11.774</v>
      </c>
      <c r="AS2306" s="1">
        <v>399.877</v>
      </c>
      <c r="AT2306" s="1">
        <v>71.097</v>
      </c>
      <c r="AU2306" s="1">
        <v>85.88</v>
      </c>
      <c r="AV2306" s="1">
        <v>331.043</v>
      </c>
      <c r="AW2306" s="1">
        <v>1.475</v>
      </c>
      <c r="AX2306" s="1">
        <v>4.273</v>
      </c>
      <c r="AY2306" s="1">
        <v>243.324</v>
      </c>
      <c r="AZ2306" s="1">
        <v>293.919</v>
      </c>
      <c r="BA2306" s="1">
        <v>10.367</v>
      </c>
      <c r="BB2306" s="1">
        <v>7.201</v>
      </c>
      <c r="BC2306" s="1">
        <v>607.29</v>
      </c>
      <c r="BD2306" s="1">
        <v>-6.071</v>
      </c>
      <c r="BE2306" s="1">
        <v>-22.223</v>
      </c>
      <c r="BF2306" s="1">
        <v>303.876</v>
      </c>
      <c r="BG2306" s="1">
        <v>95.345</v>
      </c>
      <c r="BH2306" s="1">
        <v>115.17</v>
      </c>
      <c r="BI2306" s="1">
        <v>251.567</v>
      </c>
      <c r="BJ2306" s="1">
        <v>13.903</v>
      </c>
      <c r="BK2306" s="1">
        <v>5.472</v>
      </c>
      <c r="BL2306" s="1">
        <v>-3.094</v>
      </c>
      <c r="BM2306" s="1">
        <v>-16.178</v>
      </c>
      <c r="BN2306" s="1">
        <v>412.89</v>
      </c>
      <c r="BO2306" s="1">
        <v>127.607</v>
      </c>
      <c r="BP2306" s="1">
        <v>154.14</v>
      </c>
      <c r="BQ2306" s="1">
        <v>341.816</v>
      </c>
      <c r="BR2306" s="1">
        <v>18.607</v>
      </c>
      <c r="BS2306" s="1">
        <v>7.436</v>
      </c>
      <c r="BT2306" s="1">
        <v>5.84</v>
      </c>
      <c r="BU2306" s="1">
        <v>0.7</v>
      </c>
      <c r="BV2306" s="1">
        <v>-14.587</v>
      </c>
      <c r="BW2306" s="1">
        <v>-7.238</v>
      </c>
      <c r="BX2306" s="1">
        <v>40.187</v>
      </c>
      <c r="BY2306" s="1">
        <v>12.608</v>
      </c>
      <c r="BZ2306" s="1">
        <v>15.23</v>
      </c>
      <c r="CA2306" s="1">
        <v>33.269</v>
      </c>
      <c r="CB2306" s="1">
        <v>1.838</v>
      </c>
      <c r="CC2306" s="1">
        <v>0.724</v>
      </c>
      <c r="CD2306" s="1">
        <v>4.994</v>
      </c>
      <c r="CE2306" s="1">
        <v>81.777</v>
      </c>
      <c r="CF2306" s="1">
        <v>1719.259</v>
      </c>
      <c r="CG2306" s="1">
        <v>12.641</v>
      </c>
      <c r="CH2306" s="1">
        <v>15.27</v>
      </c>
      <c r="CI2306" s="1">
        <v>1423.309</v>
      </c>
      <c r="CJ2306" s="1">
        <v>3.71</v>
      </c>
      <c r="CK2306" s="1">
        <v>15.724</v>
      </c>
      <c r="CL2306" s="1">
        <v>363.872</v>
      </c>
      <c r="CM2306" s="1">
        <v>439.533</v>
      </c>
      <c r="CN2306" s="1">
        <v>1.843</v>
      </c>
      <c r="CO2306" s="1">
        <v>30.962</v>
      </c>
      <c r="CP2306" s="1">
        <v>29.069</v>
      </c>
      <c r="CQ2306" s="1">
        <v>9.302</v>
      </c>
      <c r="CS2306" s="1">
        <v>25.652</v>
      </c>
      <c r="CT2306" s="1">
        <v>5.934</v>
      </c>
      <c r="CU2306" s="1">
        <v>7.701</v>
      </c>
      <c r="CW2306" s="1">
        <v>24.065</v>
      </c>
      <c r="CX2306" s="1">
        <v>1.123</v>
      </c>
      <c r="CZ2306" s="1">
        <v>0.523</v>
      </c>
      <c r="DA2306" s="1">
        <v>685.809</v>
      </c>
      <c r="DB2306" s="1">
        <v>5576.529</v>
      </c>
      <c r="DC2306" s="1">
        <v>-1.66</v>
      </c>
      <c r="DD2306" s="1">
        <v>-8.94</v>
      </c>
      <c r="DE2306" s="1">
        <v>372.704</v>
      </c>
      <c r="DF2306" s="1">
        <v>114.998</v>
      </c>
      <c r="DG2306" s="1">
        <v>138.91</v>
      </c>
      <c r="DH2306" s="1">
        <v>308.547</v>
      </c>
      <c r="DI2306" s="1">
        <v>16.768</v>
      </c>
      <c r="DJ2306" s="1">
        <v>6.712</v>
      </c>
      <c r="DK2306" s="1">
        <v>6.78</v>
      </c>
      <c r="DL2306" s="1">
        <v>0.009</v>
      </c>
      <c r="DM2306" s="1">
        <v>0.166</v>
      </c>
      <c r="DN2306" s="1">
        <v>0.05</v>
      </c>
      <c r="DO2306" s="1">
        <v>0.06</v>
      </c>
      <c r="DP2306" s="1">
        <v>0.138</v>
      </c>
      <c r="DQ2306" s="1">
        <v>0.007</v>
      </c>
      <c r="DR2306" s="1">
        <v>0.003</v>
      </c>
      <c r="DS2306" s="1">
        <v>23.072</v>
      </c>
      <c r="DT2306" s="1">
        <v>6.866</v>
      </c>
      <c r="DU2306" s="1">
        <v>37.937</v>
      </c>
      <c r="DV2306" s="1">
        <v>11.905</v>
      </c>
      <c r="DW2306" s="1">
        <v>14.38</v>
      </c>
      <c r="DX2306" s="1">
        <v>31.407</v>
      </c>
      <c r="DY2306" s="1">
        <v>1.736</v>
      </c>
      <c r="DZ2306" s="1">
        <v>0.683</v>
      </c>
    </row>
    <row r="2307">
      <c r="A2307" s="1" t="s">
        <v>316</v>
      </c>
      <c r="B2307" s="1">
        <v>2009.0</v>
      </c>
      <c r="C2307" s="1" t="s">
        <v>317</v>
      </c>
      <c r="D2307" s="1">
        <v>1.225524711E9</v>
      </c>
      <c r="E2307" s="1">
        <v>4.99347881984E12</v>
      </c>
      <c r="F2307" s="1">
        <v>-47.715</v>
      </c>
      <c r="G2307" s="1">
        <v>-0.79</v>
      </c>
      <c r="H2307" s="1">
        <v>0.706</v>
      </c>
      <c r="I2307" s="1">
        <v>0.866</v>
      </c>
      <c r="J2307" s="1">
        <v>9.498</v>
      </c>
      <c r="K2307" s="1">
        <v>11.64</v>
      </c>
      <c r="L2307" s="1">
        <v>1.323</v>
      </c>
      <c r="M2307" s="1">
        <v>0.015</v>
      </c>
      <c r="N2307" s="1">
        <v>743.893</v>
      </c>
      <c r="O2307" s="1">
        <v>8.193</v>
      </c>
      <c r="P2307" s="1">
        <v>247.504</v>
      </c>
      <c r="Q2307" s="1">
        <v>2666.83</v>
      </c>
      <c r="R2307" s="1">
        <v>3268.266</v>
      </c>
      <c r="S2307" s="1">
        <v>498.652</v>
      </c>
      <c r="T2307" s="1">
        <v>611.11</v>
      </c>
      <c r="U2307" s="1">
        <v>7.942</v>
      </c>
      <c r="V2307" s="1">
        <v>210.259</v>
      </c>
      <c r="W2307" s="1">
        <v>2331.875</v>
      </c>
      <c r="X2307" s="1">
        <v>2857.771</v>
      </c>
      <c r="Y2307" s="1">
        <v>69.467</v>
      </c>
      <c r="Z2307" s="1">
        <v>54.78</v>
      </c>
      <c r="AA2307" s="1">
        <v>885.01</v>
      </c>
      <c r="AB2307" s="1">
        <v>722.148</v>
      </c>
      <c r="AC2307" s="1">
        <v>879.71</v>
      </c>
      <c r="AD2307" s="1">
        <v>15.385</v>
      </c>
      <c r="AE2307" s="1">
        <v>7.386</v>
      </c>
      <c r="AF2307" s="1">
        <v>411.861</v>
      </c>
      <c r="AG2307" s="1">
        <v>4886.388</v>
      </c>
      <c r="AH2307" s="1">
        <v>1.199</v>
      </c>
      <c r="AI2307" s="1">
        <v>8.293</v>
      </c>
      <c r="AJ2307" s="1">
        <v>426.239</v>
      </c>
      <c r="AK2307" s="1">
        <v>594.488</v>
      </c>
      <c r="AL2307" s="1">
        <v>728.56</v>
      </c>
      <c r="AM2307" s="1">
        <v>4541.84</v>
      </c>
      <c r="AN2307" s="1">
        <v>5566.137</v>
      </c>
      <c r="AO2307" s="1">
        <v>82.818</v>
      </c>
      <c r="AP2307" s="1">
        <v>93.296</v>
      </c>
      <c r="AQ2307" s="1">
        <v>22.808</v>
      </c>
      <c r="AR2307" s="1">
        <v>91.204</v>
      </c>
      <c r="AS2307" s="1">
        <v>491.081</v>
      </c>
      <c r="AT2307" s="1">
        <v>85.164</v>
      </c>
      <c r="AU2307" s="1">
        <v>104.37</v>
      </c>
      <c r="AV2307" s="1">
        <v>400.711</v>
      </c>
      <c r="AW2307" s="1">
        <v>22.993</v>
      </c>
      <c r="AX2307" s="1">
        <v>67.581</v>
      </c>
      <c r="AY2307" s="1">
        <v>294.975</v>
      </c>
      <c r="AZ2307" s="1">
        <v>361.499</v>
      </c>
      <c r="BA2307" s="1">
        <v>11.864</v>
      </c>
      <c r="BB2307" s="1">
        <v>8.231</v>
      </c>
      <c r="BC2307" s="1">
        <v>654.41</v>
      </c>
      <c r="BD2307" s="1">
        <v>-7.668</v>
      </c>
      <c r="BE2307" s="1">
        <v>-24.774</v>
      </c>
      <c r="BF2307" s="1">
        <v>279.102</v>
      </c>
      <c r="BG2307" s="1">
        <v>86.771</v>
      </c>
      <c r="BH2307" s="1">
        <v>106.34</v>
      </c>
      <c r="BI2307" s="1">
        <v>227.741</v>
      </c>
      <c r="BJ2307" s="1">
        <v>12.088</v>
      </c>
      <c r="BK2307" s="1">
        <v>4.678</v>
      </c>
      <c r="BL2307" s="1">
        <v>-3.129</v>
      </c>
      <c r="BM2307" s="1">
        <v>-12.891</v>
      </c>
      <c r="BN2307" s="1">
        <v>399.999</v>
      </c>
      <c r="BO2307" s="1">
        <v>123.335</v>
      </c>
      <c r="BP2307" s="1">
        <v>151.15</v>
      </c>
      <c r="BQ2307" s="1">
        <v>326.39</v>
      </c>
      <c r="BR2307" s="1">
        <v>17.182</v>
      </c>
      <c r="BS2307" s="1">
        <v>6.704</v>
      </c>
      <c r="BT2307" s="1">
        <v>5.3</v>
      </c>
      <c r="BU2307" s="1">
        <v>0.599</v>
      </c>
      <c r="BV2307" s="1">
        <v>10.41</v>
      </c>
      <c r="BW2307" s="1">
        <v>3.95</v>
      </c>
      <c r="BX2307" s="1">
        <v>44.137</v>
      </c>
      <c r="BY2307" s="1">
        <v>13.725</v>
      </c>
      <c r="BZ2307" s="1">
        <v>16.82</v>
      </c>
      <c r="CA2307" s="1">
        <v>36.015</v>
      </c>
      <c r="CB2307" s="1">
        <v>1.912</v>
      </c>
      <c r="CC2307" s="1">
        <v>0.74</v>
      </c>
      <c r="CD2307" s="1">
        <v>5.091</v>
      </c>
      <c r="CE2307" s="1">
        <v>87.532</v>
      </c>
      <c r="CF2307" s="1">
        <v>1806.79</v>
      </c>
      <c r="CG2307" s="1">
        <v>10.673</v>
      </c>
      <c r="CH2307" s="1">
        <v>13.08</v>
      </c>
      <c r="CI2307" s="1">
        <v>1474.299</v>
      </c>
      <c r="CJ2307" s="1">
        <v>0.537</v>
      </c>
      <c r="CK2307" s="1">
        <v>2.361</v>
      </c>
      <c r="CL2307" s="1">
        <v>360.575</v>
      </c>
      <c r="CM2307" s="1">
        <v>441.893</v>
      </c>
      <c r="CN2307" s="1">
        <v>1.487</v>
      </c>
      <c r="CO2307" s="1">
        <v>30.284</v>
      </c>
      <c r="CP2307" s="1">
        <v>32.991</v>
      </c>
      <c r="CQ2307" s="1">
        <v>10.557</v>
      </c>
      <c r="CS2307" s="1">
        <v>13.493</v>
      </c>
      <c r="CT2307" s="1">
        <v>3.922</v>
      </c>
      <c r="CU2307" s="1">
        <v>8.614</v>
      </c>
      <c r="CW2307" s="1">
        <v>26.92</v>
      </c>
      <c r="CX2307" s="1">
        <v>1.2</v>
      </c>
      <c r="CZ2307" s="1">
        <v>0.553</v>
      </c>
      <c r="DA2307" s="1">
        <v>717.823</v>
      </c>
      <c r="DB2307" s="1">
        <v>5988.39</v>
      </c>
      <c r="DC2307" s="1">
        <v>-4.596</v>
      </c>
      <c r="DD2307" s="1">
        <v>-16.842</v>
      </c>
      <c r="DE2307" s="1">
        <v>355.862</v>
      </c>
      <c r="DF2307" s="1">
        <v>109.61</v>
      </c>
      <c r="DG2307" s="1">
        <v>134.33</v>
      </c>
      <c r="DH2307" s="1">
        <v>290.375</v>
      </c>
      <c r="DI2307" s="1">
        <v>15.27</v>
      </c>
      <c r="DJ2307" s="1">
        <v>5.965</v>
      </c>
      <c r="DK2307" s="1">
        <v>19.048</v>
      </c>
      <c r="DL2307" s="1">
        <v>0.031</v>
      </c>
      <c r="DM2307" s="1">
        <v>0.197</v>
      </c>
      <c r="DN2307" s="1">
        <v>0.065</v>
      </c>
      <c r="DO2307" s="1">
        <v>0.08</v>
      </c>
      <c r="DP2307" s="1">
        <v>0.161</v>
      </c>
      <c r="DQ2307" s="1">
        <v>0.009</v>
      </c>
      <c r="DR2307" s="1">
        <v>0.003</v>
      </c>
      <c r="DS2307" s="1">
        <v>13.164</v>
      </c>
      <c r="DT2307" s="1">
        <v>4.769</v>
      </c>
      <c r="DU2307" s="1">
        <v>42.706</v>
      </c>
      <c r="DV2307" s="1">
        <v>13.276</v>
      </c>
      <c r="DW2307" s="1">
        <v>16.27</v>
      </c>
      <c r="DX2307" s="1">
        <v>34.847</v>
      </c>
      <c r="DY2307" s="1">
        <v>1.849</v>
      </c>
      <c r="DZ2307" s="1">
        <v>0.716</v>
      </c>
    </row>
    <row r="2308">
      <c r="A2308" s="1" t="s">
        <v>316</v>
      </c>
      <c r="B2308" s="1">
        <v>2010.0</v>
      </c>
      <c r="C2308" s="1" t="s">
        <v>317</v>
      </c>
      <c r="D2308" s="1">
        <v>1.243481513E9</v>
      </c>
      <c r="E2308" s="1">
        <v>5.361371185152E12</v>
      </c>
      <c r="F2308" s="1">
        <v>72.546</v>
      </c>
      <c r="G2308" s="1">
        <v>0.628</v>
      </c>
      <c r="H2308" s="1">
        <v>1.201</v>
      </c>
      <c r="I2308" s="1">
        <v>1.493</v>
      </c>
      <c r="J2308" s="1">
        <v>11.5</v>
      </c>
      <c r="K2308" s="1">
        <v>14.3</v>
      </c>
      <c r="L2308" s="1">
        <v>1.525</v>
      </c>
      <c r="M2308" s="1">
        <v>0.024</v>
      </c>
      <c r="N2308" s="1">
        <v>738.818</v>
      </c>
      <c r="O2308" s="1">
        <v>2.456</v>
      </c>
      <c r="P2308" s="1">
        <v>80.281</v>
      </c>
      <c r="Q2308" s="1">
        <v>2692.88</v>
      </c>
      <c r="R2308" s="1">
        <v>3348.546</v>
      </c>
      <c r="S2308" s="1">
        <v>517.072</v>
      </c>
      <c r="T2308" s="1">
        <v>642.97</v>
      </c>
      <c r="U2308" s="1">
        <v>2.776</v>
      </c>
      <c r="V2308" s="1">
        <v>79.338</v>
      </c>
      <c r="W2308" s="1">
        <v>2362.005</v>
      </c>
      <c r="X2308" s="1">
        <v>2937.109</v>
      </c>
      <c r="Y2308" s="1">
        <v>68.586</v>
      </c>
      <c r="Z2308" s="1">
        <v>53.804</v>
      </c>
      <c r="AA2308" s="1">
        <v>943.02</v>
      </c>
      <c r="AB2308" s="1">
        <v>758.371</v>
      </c>
      <c r="AC2308" s="1">
        <v>937.47</v>
      </c>
      <c r="AD2308" s="1">
        <v>15.746</v>
      </c>
      <c r="AE2308" s="1">
        <v>4.333</v>
      </c>
      <c r="AF2308" s="1">
        <v>259.5</v>
      </c>
      <c r="AG2308" s="1">
        <v>5024.514</v>
      </c>
      <c r="AH2308" s="1">
        <v>1.165</v>
      </c>
      <c r="AI2308" s="1">
        <v>3.96</v>
      </c>
      <c r="AJ2308" s="1">
        <v>220.442</v>
      </c>
      <c r="AK2308" s="1">
        <v>620.661</v>
      </c>
      <c r="AL2308" s="1">
        <v>771.78</v>
      </c>
      <c r="AM2308" s="1">
        <v>4653.53</v>
      </c>
      <c r="AN2308" s="1">
        <v>5786.579</v>
      </c>
      <c r="AO2308" s="1">
        <v>82.326</v>
      </c>
      <c r="AP2308" s="1">
        <v>92.977</v>
      </c>
      <c r="AQ2308" s="1">
        <v>20.065</v>
      </c>
      <c r="AR2308" s="1">
        <v>98.535</v>
      </c>
      <c r="AS2308" s="1">
        <v>589.616</v>
      </c>
      <c r="AT2308" s="1">
        <v>94.919</v>
      </c>
      <c r="AU2308" s="1">
        <v>118.03</v>
      </c>
      <c r="AV2308" s="1">
        <v>474.166</v>
      </c>
      <c r="AW2308" s="1">
        <v>31.201</v>
      </c>
      <c r="AX2308" s="1">
        <v>112.792</v>
      </c>
      <c r="AY2308" s="1">
        <v>381.423</v>
      </c>
      <c r="AZ2308" s="1">
        <v>474.292</v>
      </c>
      <c r="BA2308" s="1">
        <v>12.59</v>
      </c>
      <c r="BB2308" s="1">
        <v>9.474</v>
      </c>
      <c r="BC2308" s="1">
        <v>692.62</v>
      </c>
      <c r="BD2308" s="1">
        <v>2.263</v>
      </c>
      <c r="BE2308" s="1">
        <v>4.085</v>
      </c>
      <c r="BF2308" s="1">
        <v>283.188</v>
      </c>
      <c r="BG2308" s="1">
        <v>87.448</v>
      </c>
      <c r="BH2308" s="1">
        <v>108.74</v>
      </c>
      <c r="BI2308" s="1">
        <v>227.738</v>
      </c>
      <c r="BJ2308" s="1">
        <v>11.599</v>
      </c>
      <c r="BK2308" s="1">
        <v>4.55</v>
      </c>
      <c r="BL2308" s="1">
        <v>10.061</v>
      </c>
      <c r="BM2308" s="1">
        <v>37.062</v>
      </c>
      <c r="BN2308" s="1">
        <v>437.061</v>
      </c>
      <c r="BO2308" s="1">
        <v>133.247</v>
      </c>
      <c r="BP2308" s="1">
        <v>165.69</v>
      </c>
      <c r="BQ2308" s="1">
        <v>351.482</v>
      </c>
      <c r="BR2308" s="1">
        <v>17.674</v>
      </c>
      <c r="BS2308" s="1">
        <v>7.023</v>
      </c>
      <c r="BT2308" s="1">
        <v>5.55</v>
      </c>
      <c r="BU2308" s="1">
        <v>0.589</v>
      </c>
      <c r="BV2308" s="1">
        <v>37.261</v>
      </c>
      <c r="BW2308" s="1">
        <v>15.973</v>
      </c>
      <c r="BX2308" s="1">
        <v>60.11</v>
      </c>
      <c r="BY2308" s="1">
        <v>18.561</v>
      </c>
      <c r="BZ2308" s="1">
        <v>23.08</v>
      </c>
      <c r="CA2308" s="1">
        <v>48.34</v>
      </c>
      <c r="CB2308" s="1">
        <v>2.462</v>
      </c>
      <c r="CC2308" s="1">
        <v>0.966</v>
      </c>
      <c r="CD2308" s="1">
        <v>2.304</v>
      </c>
      <c r="CE2308" s="1">
        <v>41.626</v>
      </c>
      <c r="CF2308" s="1">
        <v>1848.416</v>
      </c>
      <c r="CG2308" s="1">
        <v>8.669</v>
      </c>
      <c r="CH2308" s="1">
        <v>10.78</v>
      </c>
      <c r="CI2308" s="1">
        <v>1486.485</v>
      </c>
      <c r="CJ2308" s="1">
        <v>8.547</v>
      </c>
      <c r="CK2308" s="1">
        <v>37.769</v>
      </c>
      <c r="CL2308" s="1">
        <v>385.741</v>
      </c>
      <c r="CM2308" s="1">
        <v>479.662</v>
      </c>
      <c r="CN2308" s="1">
        <v>1.15</v>
      </c>
      <c r="CO2308" s="1">
        <v>29.7</v>
      </c>
      <c r="CP2308" s="1">
        <v>41.308</v>
      </c>
      <c r="CQ2308" s="1">
        <v>13.219</v>
      </c>
      <c r="CS2308" s="1">
        <v>25.21</v>
      </c>
      <c r="CT2308" s="1">
        <v>8.317</v>
      </c>
      <c r="CU2308" s="1">
        <v>10.63</v>
      </c>
      <c r="CW2308" s="1">
        <v>33.22</v>
      </c>
      <c r="CX2308" s="1">
        <v>1.41</v>
      </c>
      <c r="CZ2308" s="1">
        <v>0.664</v>
      </c>
      <c r="DA2308" s="1">
        <v>753.907</v>
      </c>
      <c r="DB2308" s="1">
        <v>6247.89</v>
      </c>
      <c r="DC2308" s="1">
        <v>6.651</v>
      </c>
      <c r="DD2308" s="1">
        <v>21.089</v>
      </c>
      <c r="DE2308" s="1">
        <v>376.951</v>
      </c>
      <c r="DF2308" s="1">
        <v>114.686</v>
      </c>
      <c r="DG2308" s="1">
        <v>142.61</v>
      </c>
      <c r="DH2308" s="1">
        <v>303.142</v>
      </c>
      <c r="DI2308" s="1">
        <v>15.212</v>
      </c>
      <c r="DJ2308" s="1">
        <v>6.057</v>
      </c>
      <c r="DK2308" s="1">
        <v>50.667</v>
      </c>
      <c r="DL2308" s="1">
        <v>0.097</v>
      </c>
      <c r="DM2308" s="1">
        <v>0.294</v>
      </c>
      <c r="DN2308" s="1">
        <v>0.088</v>
      </c>
      <c r="DO2308" s="1">
        <v>0.11</v>
      </c>
      <c r="DP2308" s="1">
        <v>0.237</v>
      </c>
      <c r="DQ2308" s="1">
        <v>0.012</v>
      </c>
      <c r="DR2308" s="1">
        <v>0.005</v>
      </c>
      <c r="DS2308" s="1">
        <v>19.577</v>
      </c>
      <c r="DT2308" s="1">
        <v>7.962</v>
      </c>
      <c r="DU2308" s="1">
        <v>50.668</v>
      </c>
      <c r="DV2308" s="1">
        <v>15.65</v>
      </c>
      <c r="DW2308" s="1">
        <v>19.46</v>
      </c>
      <c r="DX2308" s="1">
        <v>40.747</v>
      </c>
      <c r="DY2308" s="1">
        <v>2.076</v>
      </c>
      <c r="DZ2308" s="1">
        <v>0.814</v>
      </c>
    </row>
    <row r="2309">
      <c r="A2309" s="1" t="s">
        <v>316</v>
      </c>
      <c r="B2309" s="1">
        <v>2011.0</v>
      </c>
      <c r="C2309" s="1" t="s">
        <v>317</v>
      </c>
      <c r="D2309" s="1">
        <v>1.261224903E9</v>
      </c>
      <c r="E2309" s="1">
        <v>5.720693014528E12</v>
      </c>
      <c r="F2309" s="1">
        <v>113.681</v>
      </c>
      <c r="G2309" s="1">
        <v>1.698</v>
      </c>
      <c r="H2309" s="1">
        <v>2.53</v>
      </c>
      <c r="I2309" s="1">
        <v>3.191</v>
      </c>
      <c r="J2309" s="1">
        <v>13.59</v>
      </c>
      <c r="K2309" s="1">
        <v>17.14</v>
      </c>
      <c r="L2309" s="1">
        <v>1.658</v>
      </c>
      <c r="M2309" s="1">
        <v>0.049</v>
      </c>
      <c r="N2309" s="1">
        <v>721.296</v>
      </c>
      <c r="O2309" s="1">
        <v>3.892</v>
      </c>
      <c r="P2309" s="1">
        <v>130.318</v>
      </c>
      <c r="Q2309" s="1">
        <v>2758.322</v>
      </c>
      <c r="R2309" s="1">
        <v>3478.864</v>
      </c>
      <c r="S2309" s="1">
        <v>556.007</v>
      </c>
      <c r="T2309" s="1">
        <v>701.25</v>
      </c>
      <c r="U2309" s="1">
        <v>-0.745</v>
      </c>
      <c r="V2309" s="1">
        <v>-21.892</v>
      </c>
      <c r="W2309" s="1">
        <v>2311.417</v>
      </c>
      <c r="X2309" s="1">
        <v>2915.217</v>
      </c>
      <c r="Y2309" s="1">
        <v>67.819</v>
      </c>
      <c r="Z2309" s="1">
        <v>53.049</v>
      </c>
      <c r="AA2309" s="1">
        <v>1039.12</v>
      </c>
      <c r="AB2309" s="1">
        <v>823.897</v>
      </c>
      <c r="AC2309" s="1">
        <v>1034.0</v>
      </c>
      <c r="AD2309" s="1">
        <v>16.606</v>
      </c>
      <c r="AE2309" s="1">
        <v>5.428</v>
      </c>
      <c r="AF2309" s="1">
        <v>339.12</v>
      </c>
      <c r="AG2309" s="1">
        <v>5222.708</v>
      </c>
      <c r="AH2309" s="1">
        <v>1.151</v>
      </c>
      <c r="AI2309" s="1">
        <v>3.99</v>
      </c>
      <c r="AJ2309" s="1">
        <v>230.909</v>
      </c>
      <c r="AK2309" s="1">
        <v>656.631</v>
      </c>
      <c r="AL2309" s="1">
        <v>828.16</v>
      </c>
      <c r="AM2309" s="1">
        <v>4771.146</v>
      </c>
      <c r="AN2309" s="1">
        <v>6017.487</v>
      </c>
      <c r="AO2309" s="1">
        <v>80.093</v>
      </c>
      <c r="AP2309" s="1">
        <v>91.76</v>
      </c>
      <c r="AQ2309" s="1">
        <v>2.246</v>
      </c>
      <c r="AR2309" s="1">
        <v>13.243</v>
      </c>
      <c r="AS2309" s="1">
        <v>602.859</v>
      </c>
      <c r="AT2309" s="1">
        <v>93.211</v>
      </c>
      <c r="AU2309" s="1">
        <v>117.56</v>
      </c>
      <c r="AV2309" s="1">
        <v>477.995</v>
      </c>
      <c r="AW2309" s="1">
        <v>-9.479</v>
      </c>
      <c r="AX2309" s="1">
        <v>-44.958</v>
      </c>
      <c r="AY2309" s="1">
        <v>340.41</v>
      </c>
      <c r="AZ2309" s="1">
        <v>429.334</v>
      </c>
      <c r="BA2309" s="1">
        <v>11.369</v>
      </c>
      <c r="BB2309" s="1">
        <v>9.193</v>
      </c>
      <c r="BC2309" s="1">
        <v>745.82</v>
      </c>
      <c r="BD2309" s="1">
        <v>21.114</v>
      </c>
      <c r="BE2309" s="1">
        <v>58.016</v>
      </c>
      <c r="BF2309" s="1">
        <v>341.204</v>
      </c>
      <c r="BG2309" s="1">
        <v>104.422</v>
      </c>
      <c r="BH2309" s="1">
        <v>131.7</v>
      </c>
      <c r="BI2309" s="1">
        <v>270.534</v>
      </c>
      <c r="BJ2309" s="1">
        <v>12.737</v>
      </c>
      <c r="BK2309" s="1">
        <v>5.203</v>
      </c>
      <c r="BL2309" s="1">
        <v>24.833</v>
      </c>
      <c r="BM2309" s="1">
        <v>103.315</v>
      </c>
      <c r="BN2309" s="1">
        <v>540.376</v>
      </c>
      <c r="BO2309" s="1">
        <v>163.206</v>
      </c>
      <c r="BP2309" s="1">
        <v>205.84</v>
      </c>
      <c r="BQ2309" s="1">
        <v>428.453</v>
      </c>
      <c r="BR2309" s="1">
        <v>19.907</v>
      </c>
      <c r="BS2309" s="1">
        <v>8.24</v>
      </c>
      <c r="BT2309" s="1">
        <v>5.12</v>
      </c>
      <c r="BU2309" s="1">
        <v>0.493</v>
      </c>
      <c r="BV2309" s="1">
        <v>39.604</v>
      </c>
      <c r="BW2309" s="1">
        <v>23.371</v>
      </c>
      <c r="BX2309" s="1">
        <v>83.481</v>
      </c>
      <c r="BY2309" s="1">
        <v>25.547</v>
      </c>
      <c r="BZ2309" s="1">
        <v>32.22</v>
      </c>
      <c r="CA2309" s="1">
        <v>66.19</v>
      </c>
      <c r="CB2309" s="1">
        <v>3.116</v>
      </c>
      <c r="CC2309" s="1">
        <v>1.273</v>
      </c>
      <c r="CD2309" s="1">
        <v>4.726</v>
      </c>
      <c r="CE2309" s="1">
        <v>87.349</v>
      </c>
      <c r="CF2309" s="1">
        <v>1935.765</v>
      </c>
      <c r="CG2309" s="1">
        <v>7.413</v>
      </c>
      <c r="CH2309" s="1">
        <v>9.35</v>
      </c>
      <c r="CI2309" s="1">
        <v>1534.829</v>
      </c>
      <c r="CJ2309" s="1">
        <v>3.978</v>
      </c>
      <c r="CK2309" s="1">
        <v>19.081</v>
      </c>
      <c r="CL2309" s="1">
        <v>395.444</v>
      </c>
      <c r="CM2309" s="1">
        <v>498.743</v>
      </c>
      <c r="CN2309" s="1">
        <v>0.904</v>
      </c>
      <c r="CO2309" s="1">
        <v>29.518</v>
      </c>
      <c r="CP2309" s="1">
        <v>48.305</v>
      </c>
      <c r="CQ2309" s="1">
        <v>15.458</v>
      </c>
      <c r="CS2309" s="1">
        <v>16.939</v>
      </c>
      <c r="CT2309" s="1">
        <v>6.997</v>
      </c>
      <c r="CU2309" s="1">
        <v>12.256</v>
      </c>
      <c r="CW2309" s="1">
        <v>38.3</v>
      </c>
      <c r="CX2309" s="1">
        <v>1.495</v>
      </c>
      <c r="CZ2309" s="1">
        <v>0.737</v>
      </c>
      <c r="DA2309" s="1">
        <v>819.838</v>
      </c>
      <c r="DB2309" s="1">
        <v>6587.01</v>
      </c>
      <c r="DC2309" s="1">
        <v>22.449</v>
      </c>
      <c r="DD2309" s="1">
        <v>79.944</v>
      </c>
      <c r="DE2309" s="1">
        <v>456.895</v>
      </c>
      <c r="DF2309" s="1">
        <v>137.66</v>
      </c>
      <c r="DG2309" s="1">
        <v>173.62</v>
      </c>
      <c r="DH2309" s="1">
        <v>362.263</v>
      </c>
      <c r="DI2309" s="1">
        <v>16.791</v>
      </c>
      <c r="DJ2309" s="1">
        <v>6.967</v>
      </c>
      <c r="DK2309" s="1">
        <v>631.858</v>
      </c>
      <c r="DL2309" s="1">
        <v>1.848</v>
      </c>
      <c r="DM2309" s="1">
        <v>2.142</v>
      </c>
      <c r="DN2309" s="1">
        <v>0.658</v>
      </c>
      <c r="DO2309" s="1">
        <v>0.83</v>
      </c>
      <c r="DP2309" s="1">
        <v>1.699</v>
      </c>
      <c r="DQ2309" s="1">
        <v>0.08</v>
      </c>
      <c r="DR2309" s="1">
        <v>0.033</v>
      </c>
      <c r="DS2309" s="1">
        <v>23.108</v>
      </c>
      <c r="DT2309" s="1">
        <v>11.385</v>
      </c>
      <c r="DU2309" s="1">
        <v>62.053</v>
      </c>
      <c r="DV2309" s="1">
        <v>18.989</v>
      </c>
      <c r="DW2309" s="1">
        <v>23.95</v>
      </c>
      <c r="DX2309" s="1">
        <v>49.2</v>
      </c>
      <c r="DY2309" s="1">
        <v>2.316</v>
      </c>
      <c r="DZ2309" s="1">
        <v>0.946</v>
      </c>
    </row>
    <row r="2310">
      <c r="A2310" s="1" t="s">
        <v>316</v>
      </c>
      <c r="B2310" s="1">
        <v>2012.0</v>
      </c>
      <c r="C2310" s="1" t="s">
        <v>317</v>
      </c>
      <c r="D2310" s="1">
        <v>1.278674446E9</v>
      </c>
      <c r="E2310" s="1">
        <v>6.05242785792E12</v>
      </c>
      <c r="F2310" s="1">
        <v>-7.678</v>
      </c>
      <c r="G2310" s="1">
        <v>-0.245</v>
      </c>
      <c r="H2310" s="1">
        <v>2.304</v>
      </c>
      <c r="I2310" s="1">
        <v>2.946</v>
      </c>
      <c r="J2310" s="1">
        <v>15.594</v>
      </c>
      <c r="K2310" s="1">
        <v>19.94</v>
      </c>
      <c r="L2310" s="1">
        <v>1.826</v>
      </c>
      <c r="M2310" s="1">
        <v>0.043</v>
      </c>
      <c r="N2310" s="1">
        <v>741.208</v>
      </c>
      <c r="O2310" s="1">
        <v>8.881</v>
      </c>
      <c r="P2310" s="1">
        <v>308.954</v>
      </c>
      <c r="Q2310" s="1">
        <v>2962.301</v>
      </c>
      <c r="R2310" s="1">
        <v>3787.818</v>
      </c>
      <c r="S2310" s="1">
        <v>615.583</v>
      </c>
      <c r="T2310" s="1">
        <v>787.13</v>
      </c>
      <c r="U2310" s="1">
        <v>1.749</v>
      </c>
      <c r="V2310" s="1">
        <v>50.994</v>
      </c>
      <c r="W2310" s="1">
        <v>2319.754</v>
      </c>
      <c r="X2310" s="1">
        <v>2966.211</v>
      </c>
      <c r="Y2310" s="1">
        <v>72.092</v>
      </c>
      <c r="Z2310" s="1">
        <v>54.809</v>
      </c>
      <c r="AA2310" s="1">
        <v>1096.48</v>
      </c>
      <c r="AB2310" s="1">
        <v>857.513</v>
      </c>
      <c r="AC2310" s="1">
        <v>1091.84</v>
      </c>
      <c r="AD2310" s="1">
        <v>16.549</v>
      </c>
      <c r="AE2310" s="1">
        <v>5.325</v>
      </c>
      <c r="AF2310" s="1">
        <v>350.758</v>
      </c>
      <c r="AG2310" s="1">
        <v>5425.75</v>
      </c>
      <c r="AH2310" s="1">
        <v>1.146</v>
      </c>
      <c r="AI2310" s="1">
        <v>6.298</v>
      </c>
      <c r="AJ2310" s="1">
        <v>378.991</v>
      </c>
      <c r="AK2310" s="1">
        <v>698.731</v>
      </c>
      <c r="AL2310" s="1">
        <v>893.45</v>
      </c>
      <c r="AM2310" s="1">
        <v>5002.43</v>
      </c>
      <c r="AN2310" s="1">
        <v>6396.479</v>
      </c>
      <c r="AO2310" s="1">
        <v>81.83</v>
      </c>
      <c r="AP2310" s="1">
        <v>92.556</v>
      </c>
      <c r="AQ2310" s="1">
        <v>-7.608</v>
      </c>
      <c r="AR2310" s="1">
        <v>-45.868</v>
      </c>
      <c r="AS2310" s="1">
        <v>556.991</v>
      </c>
      <c r="AT2310" s="1">
        <v>75.273</v>
      </c>
      <c r="AU2310" s="1">
        <v>96.25</v>
      </c>
      <c r="AV2310" s="1">
        <v>435.6</v>
      </c>
      <c r="AW2310" s="1">
        <v>-13.196</v>
      </c>
      <c r="AX2310" s="1">
        <v>-56.656</v>
      </c>
      <c r="AY2310" s="1">
        <v>291.457</v>
      </c>
      <c r="AZ2310" s="1">
        <v>372.678</v>
      </c>
      <c r="BA2310" s="1">
        <v>8.815</v>
      </c>
      <c r="BB2310" s="1">
        <v>8.06</v>
      </c>
      <c r="BC2310" s="1">
        <v>809.28</v>
      </c>
      <c r="BD2310" s="1">
        <v>-12.094</v>
      </c>
      <c r="BE2310" s="1">
        <v>-42.811</v>
      </c>
      <c r="BF2310" s="1">
        <v>298.393</v>
      </c>
      <c r="BG2310" s="1">
        <v>90.547</v>
      </c>
      <c r="BH2310" s="1">
        <v>115.78</v>
      </c>
      <c r="BI2310" s="1">
        <v>233.361</v>
      </c>
      <c r="BJ2310" s="1">
        <v>10.604</v>
      </c>
      <c r="BK2310" s="1">
        <v>4.318</v>
      </c>
      <c r="BL2310" s="1">
        <v>-4.556</v>
      </c>
      <c r="BM2310" s="1">
        <v>-25.901</v>
      </c>
      <c r="BN2310" s="1">
        <v>514.475</v>
      </c>
      <c r="BO2310" s="1">
        <v>155.153</v>
      </c>
      <c r="BP2310" s="1">
        <v>198.39</v>
      </c>
      <c r="BQ2310" s="1">
        <v>402.351</v>
      </c>
      <c r="BR2310" s="1">
        <v>18.17</v>
      </c>
      <c r="BS2310" s="1">
        <v>7.444</v>
      </c>
      <c r="BT2310" s="1">
        <v>4.64</v>
      </c>
      <c r="BU2310" s="1">
        <v>0.423</v>
      </c>
      <c r="BV2310" s="1">
        <v>2.843</v>
      </c>
      <c r="BW2310" s="1">
        <v>1.931</v>
      </c>
      <c r="BX2310" s="1">
        <v>85.412</v>
      </c>
      <c r="BY2310" s="1">
        <v>25.917</v>
      </c>
      <c r="BZ2310" s="1">
        <v>33.14</v>
      </c>
      <c r="CA2310" s="1">
        <v>66.797</v>
      </c>
      <c r="CB2310" s="1">
        <v>3.035</v>
      </c>
      <c r="CC2310" s="1">
        <v>1.236</v>
      </c>
      <c r="CD2310" s="1">
        <v>5.988</v>
      </c>
      <c r="CE2310" s="1">
        <v>115.905</v>
      </c>
      <c r="CF2310" s="1">
        <v>2051.67</v>
      </c>
      <c r="CG2310" s="1">
        <v>7.875</v>
      </c>
      <c r="CH2310" s="1">
        <v>10.07</v>
      </c>
      <c r="CI2310" s="1">
        <v>1604.529</v>
      </c>
      <c r="CJ2310" s="1">
        <v>-0.78</v>
      </c>
      <c r="CK2310" s="1">
        <v>-3.893</v>
      </c>
      <c r="CL2310" s="1">
        <v>387.003</v>
      </c>
      <c r="CM2310" s="1">
        <v>494.851</v>
      </c>
      <c r="CN2310" s="1">
        <v>0.922</v>
      </c>
      <c r="CO2310" s="1">
        <v>29.687</v>
      </c>
      <c r="CP2310" s="1">
        <v>51.613</v>
      </c>
      <c r="CQ2310" s="1">
        <v>16.516</v>
      </c>
      <c r="CS2310" s="1">
        <v>6.846</v>
      </c>
      <c r="CT2310" s="1">
        <v>3.307</v>
      </c>
      <c r="CU2310" s="1">
        <v>12.917</v>
      </c>
      <c r="CW2310" s="1">
        <v>40.364</v>
      </c>
      <c r="CX2310" s="1">
        <v>1.513</v>
      </c>
      <c r="CZ2310" s="1">
        <v>0.747</v>
      </c>
      <c r="DA2310" s="1">
        <v>853.884</v>
      </c>
      <c r="DB2310" s="1">
        <v>6937.768</v>
      </c>
      <c r="DC2310" s="1">
        <v>-5.917</v>
      </c>
      <c r="DD2310" s="1">
        <v>-27.831</v>
      </c>
      <c r="DE2310" s="1">
        <v>429.064</v>
      </c>
      <c r="DF2310" s="1">
        <v>129.235</v>
      </c>
      <c r="DG2310" s="1">
        <v>165.25</v>
      </c>
      <c r="DH2310" s="1">
        <v>335.554</v>
      </c>
      <c r="DI2310" s="1">
        <v>15.135</v>
      </c>
      <c r="DJ2310" s="1">
        <v>6.208</v>
      </c>
      <c r="DK2310" s="1">
        <v>153.809</v>
      </c>
      <c r="DL2310" s="1">
        <v>3.267</v>
      </c>
      <c r="DM2310" s="1">
        <v>5.41</v>
      </c>
      <c r="DN2310" s="1">
        <v>1.642</v>
      </c>
      <c r="DO2310" s="1">
        <v>2.1</v>
      </c>
      <c r="DP2310" s="1">
        <v>4.231</v>
      </c>
      <c r="DQ2310" s="1">
        <v>0.192</v>
      </c>
      <c r="DR2310" s="1">
        <v>0.078</v>
      </c>
      <c r="DS2310" s="1">
        <v>14.53</v>
      </c>
      <c r="DT2310" s="1">
        <v>8.65</v>
      </c>
      <c r="DU2310" s="1">
        <v>70.703</v>
      </c>
      <c r="DV2310" s="1">
        <v>21.452</v>
      </c>
      <c r="DW2310" s="1">
        <v>27.43</v>
      </c>
      <c r="DX2310" s="1">
        <v>55.294</v>
      </c>
      <c r="DY2310" s="1">
        <v>2.512</v>
      </c>
      <c r="DZ2310" s="1">
        <v>1.023</v>
      </c>
    </row>
    <row r="2311">
      <c r="A2311" s="1" t="s">
        <v>316</v>
      </c>
      <c r="B2311" s="1">
        <v>2013.0</v>
      </c>
      <c r="C2311" s="1" t="s">
        <v>317</v>
      </c>
      <c r="D2311" s="1">
        <v>1.295829456E9</v>
      </c>
      <c r="E2311" s="1">
        <v>6.42447048704E12</v>
      </c>
      <c r="F2311" s="1">
        <v>16.383</v>
      </c>
      <c r="G2311" s="1">
        <v>0.483</v>
      </c>
      <c r="H2311" s="1">
        <v>2.646</v>
      </c>
      <c r="I2311" s="1">
        <v>3.429</v>
      </c>
      <c r="J2311" s="1">
        <v>17.348</v>
      </c>
      <c r="K2311" s="1">
        <v>22.48</v>
      </c>
      <c r="L2311" s="1">
        <v>1.961</v>
      </c>
      <c r="M2311" s="1">
        <v>0.048</v>
      </c>
      <c r="N2311" s="1">
        <v>736.664</v>
      </c>
      <c r="O2311" s="1">
        <v>5.859</v>
      </c>
      <c r="P2311" s="1">
        <v>221.911</v>
      </c>
      <c r="Q2311" s="1">
        <v>3094.334</v>
      </c>
      <c r="R2311" s="1">
        <v>4009.729</v>
      </c>
      <c r="S2311" s="1">
        <v>654.384</v>
      </c>
      <c r="T2311" s="1">
        <v>847.97</v>
      </c>
      <c r="U2311" s="1">
        <v>0.267</v>
      </c>
      <c r="V2311" s="1">
        <v>7.906</v>
      </c>
      <c r="W2311" s="1">
        <v>2295.145</v>
      </c>
      <c r="X2311" s="1">
        <v>2974.117</v>
      </c>
      <c r="Y2311" s="1">
        <v>73.985</v>
      </c>
      <c r="Z2311" s="1">
        <v>56.22</v>
      </c>
      <c r="AA2311" s="1">
        <v>1150.09</v>
      </c>
      <c r="AB2311" s="1">
        <v>887.532</v>
      </c>
      <c r="AC2311" s="1">
        <v>1146.14</v>
      </c>
      <c r="AD2311" s="1">
        <v>16.879</v>
      </c>
      <c r="AE2311" s="1">
        <v>3.247</v>
      </c>
      <c r="AF2311" s="1">
        <v>225.293</v>
      </c>
      <c r="AG2311" s="1">
        <v>5527.781</v>
      </c>
      <c r="AH2311" s="1">
        <v>1.115</v>
      </c>
      <c r="AI2311" s="1">
        <v>2.644</v>
      </c>
      <c r="AJ2311" s="1">
        <v>169.099</v>
      </c>
      <c r="AK2311" s="1">
        <v>713.774</v>
      </c>
      <c r="AL2311" s="1">
        <v>924.93</v>
      </c>
      <c r="AM2311" s="1">
        <v>5066.699</v>
      </c>
      <c r="AN2311" s="1">
        <v>6565.578</v>
      </c>
      <c r="AO2311" s="1">
        <v>80.7</v>
      </c>
      <c r="AP2311" s="1">
        <v>92.056</v>
      </c>
      <c r="AQ2311" s="1">
        <v>-11.993</v>
      </c>
      <c r="AR2311" s="1">
        <v>-66.798</v>
      </c>
      <c r="AS2311" s="1">
        <v>490.193</v>
      </c>
      <c r="AT2311" s="1">
        <v>51.172</v>
      </c>
      <c r="AU2311" s="1">
        <v>66.31</v>
      </c>
      <c r="AV2311" s="1">
        <v>378.285</v>
      </c>
      <c r="AW2311" s="1">
        <v>-16.649</v>
      </c>
      <c r="AX2311" s="1">
        <v>-62.047</v>
      </c>
      <c r="AY2311" s="1">
        <v>239.716</v>
      </c>
      <c r="AZ2311" s="1">
        <v>310.631</v>
      </c>
      <c r="BA2311" s="1">
        <v>5.786</v>
      </c>
      <c r="BB2311" s="1">
        <v>6.873</v>
      </c>
      <c r="BC2311" s="1">
        <v>844.32</v>
      </c>
      <c r="BD2311" s="1">
        <v>13.998</v>
      </c>
      <c r="BE2311" s="1">
        <v>39.16</v>
      </c>
      <c r="BF2311" s="1">
        <v>337.552</v>
      </c>
      <c r="BG2311" s="1">
        <v>101.85</v>
      </c>
      <c r="BH2311" s="1">
        <v>131.98</v>
      </c>
      <c r="BI2311" s="1">
        <v>260.491</v>
      </c>
      <c r="BJ2311" s="1">
        <v>11.515</v>
      </c>
      <c r="BK2311" s="1">
        <v>4.733</v>
      </c>
      <c r="BL2311" s="1">
        <v>11.027</v>
      </c>
      <c r="BM2311" s="1">
        <v>52.134</v>
      </c>
      <c r="BN2311" s="1">
        <v>566.609</v>
      </c>
      <c r="BO2311" s="1">
        <v>170.709</v>
      </c>
      <c r="BP2311" s="1">
        <v>221.21</v>
      </c>
      <c r="BQ2311" s="1">
        <v>437.256</v>
      </c>
      <c r="BR2311" s="1">
        <v>19.3</v>
      </c>
      <c r="BS2311" s="1">
        <v>7.944</v>
      </c>
      <c r="BT2311" s="1">
        <v>3.95</v>
      </c>
      <c r="BU2311" s="1">
        <v>0.343</v>
      </c>
      <c r="BV2311" s="1">
        <v>0.509</v>
      </c>
      <c r="BW2311" s="1">
        <v>-0.224</v>
      </c>
      <c r="BX2311" s="1">
        <v>85.187</v>
      </c>
      <c r="BY2311" s="1">
        <v>25.706</v>
      </c>
      <c r="BZ2311" s="1">
        <v>33.31</v>
      </c>
      <c r="CA2311" s="1">
        <v>65.74</v>
      </c>
      <c r="CB2311" s="1">
        <v>2.906</v>
      </c>
      <c r="CC2311" s="1">
        <v>1.194</v>
      </c>
      <c r="CD2311" s="1">
        <v>0.682</v>
      </c>
      <c r="CE2311" s="1">
        <v>13.986</v>
      </c>
      <c r="CF2311" s="1">
        <v>2065.656</v>
      </c>
      <c r="CG2311" s="1">
        <v>8.219</v>
      </c>
      <c r="CH2311" s="1">
        <v>10.65</v>
      </c>
      <c r="CI2311" s="1">
        <v>1594.08</v>
      </c>
      <c r="CJ2311" s="1">
        <v>-0.807</v>
      </c>
      <c r="CK2311" s="1">
        <v>-3.993</v>
      </c>
      <c r="CL2311" s="1">
        <v>378.798</v>
      </c>
      <c r="CM2311" s="1">
        <v>490.858</v>
      </c>
      <c r="CN2311" s="1">
        <v>0.929</v>
      </c>
      <c r="CO2311" s="1">
        <v>28.962</v>
      </c>
      <c r="CP2311" s="1">
        <v>54.915</v>
      </c>
      <c r="CQ2311" s="1">
        <v>17.573</v>
      </c>
      <c r="CS2311" s="1">
        <v>6.399</v>
      </c>
      <c r="CT2311" s="1">
        <v>3.303</v>
      </c>
      <c r="CU2311" s="1">
        <v>13.561</v>
      </c>
      <c r="CW2311" s="1">
        <v>42.379</v>
      </c>
      <c r="CX2311" s="1">
        <v>1.533</v>
      </c>
      <c r="CZ2311" s="1">
        <v>0.77</v>
      </c>
      <c r="DA2311" s="1">
        <v>884.484</v>
      </c>
      <c r="DB2311" s="1">
        <v>7163.062</v>
      </c>
      <c r="DC2311" s="1">
        <v>13.143</v>
      </c>
      <c r="DD2311" s="1">
        <v>52.358</v>
      </c>
      <c r="DE2311" s="1">
        <v>481.422</v>
      </c>
      <c r="DF2311" s="1">
        <v>145.004</v>
      </c>
      <c r="DG2311" s="1">
        <v>187.9</v>
      </c>
      <c r="DH2311" s="1">
        <v>371.517</v>
      </c>
      <c r="DI2311" s="1">
        <v>16.394</v>
      </c>
      <c r="DJ2311" s="1">
        <v>6.75</v>
      </c>
      <c r="DK2311" s="1">
        <v>63.554</v>
      </c>
      <c r="DL2311" s="1">
        <v>3.37</v>
      </c>
      <c r="DM2311" s="1">
        <v>8.78</v>
      </c>
      <c r="DN2311" s="1">
        <v>2.647</v>
      </c>
      <c r="DO2311" s="1">
        <v>3.43</v>
      </c>
      <c r="DP2311" s="1">
        <v>6.776</v>
      </c>
      <c r="DQ2311" s="1">
        <v>0.299</v>
      </c>
      <c r="DR2311" s="1">
        <v>0.123</v>
      </c>
      <c r="DS2311" s="1">
        <v>9.386</v>
      </c>
      <c r="DT2311" s="1">
        <v>6.043</v>
      </c>
      <c r="DU2311" s="1">
        <v>76.745</v>
      </c>
      <c r="DV2311" s="1">
        <v>23.159</v>
      </c>
      <c r="DW2311" s="1">
        <v>30.01</v>
      </c>
      <c r="DX2311" s="1">
        <v>59.225</v>
      </c>
      <c r="DY2311" s="1">
        <v>2.618</v>
      </c>
      <c r="DZ2311" s="1">
        <v>1.076</v>
      </c>
    </row>
    <row r="2312">
      <c r="A2312" s="1" t="s">
        <v>316</v>
      </c>
      <c r="B2312" s="1">
        <v>2014.0</v>
      </c>
      <c r="C2312" s="1" t="s">
        <v>317</v>
      </c>
      <c r="D2312" s="1">
        <v>1.312277131E9</v>
      </c>
      <c r="E2312" s="1">
        <v>6.875186200576E12</v>
      </c>
      <c r="F2312" s="1">
        <v>-12.718</v>
      </c>
      <c r="G2312" s="1">
        <v>-0.436</v>
      </c>
      <c r="H2312" s="1">
        <v>2.281</v>
      </c>
      <c r="I2312" s="1">
        <v>2.993</v>
      </c>
      <c r="J2312" s="1">
        <v>18.807</v>
      </c>
      <c r="K2312" s="1">
        <v>24.68</v>
      </c>
      <c r="L2312" s="1">
        <v>1.955</v>
      </c>
      <c r="M2312" s="1">
        <v>0.039</v>
      </c>
      <c r="N2312" s="1">
        <v>741.503</v>
      </c>
      <c r="O2312" s="1">
        <v>9.76</v>
      </c>
      <c r="P2312" s="1">
        <v>391.344</v>
      </c>
      <c r="Q2312" s="1">
        <v>3353.768</v>
      </c>
      <c r="R2312" s="1">
        <v>4401.073</v>
      </c>
      <c r="S2312" s="1">
        <v>723.879</v>
      </c>
      <c r="T2312" s="1">
        <v>949.93</v>
      </c>
      <c r="U2312" s="1">
        <v>5.367</v>
      </c>
      <c r="V2312" s="1">
        <v>159.607</v>
      </c>
      <c r="W2312" s="1">
        <v>2388.004</v>
      </c>
      <c r="X2312" s="1">
        <v>3133.724</v>
      </c>
      <c r="Y2312" s="1">
        <v>75.259</v>
      </c>
      <c r="Z2312" s="1">
        <v>57.755</v>
      </c>
      <c r="AA2312" s="1">
        <v>1262.79</v>
      </c>
      <c r="AB2312" s="1">
        <v>962.289</v>
      </c>
      <c r="AC2312" s="1">
        <v>1262.22</v>
      </c>
      <c r="AD2312" s="1">
        <v>17.407</v>
      </c>
      <c r="AE2312" s="1">
        <v>6.836</v>
      </c>
      <c r="AF2312" s="1">
        <v>489.67</v>
      </c>
      <c r="AG2312" s="1">
        <v>5831.643</v>
      </c>
      <c r="AH2312" s="1">
        <v>1.113</v>
      </c>
      <c r="AI2312" s="1">
        <v>6.793</v>
      </c>
      <c r="AJ2312" s="1">
        <v>446.006</v>
      </c>
      <c r="AK2312" s="1">
        <v>781.458</v>
      </c>
      <c r="AL2312" s="1">
        <v>1025.49</v>
      </c>
      <c r="AM2312" s="1">
        <v>5343.066</v>
      </c>
      <c r="AN2312" s="1">
        <v>7011.583</v>
      </c>
      <c r="AO2312" s="1">
        <v>81.245</v>
      </c>
      <c r="AP2312" s="1">
        <v>92.013</v>
      </c>
      <c r="AQ2312" s="1">
        <v>-1.056</v>
      </c>
      <c r="AR2312" s="1">
        <v>-5.177</v>
      </c>
      <c r="AS2312" s="1">
        <v>485.016</v>
      </c>
      <c r="AT2312" s="1">
        <v>48.778</v>
      </c>
      <c r="AU2312" s="1">
        <v>64.01</v>
      </c>
      <c r="AV2312" s="1">
        <v>369.599</v>
      </c>
      <c r="AW2312" s="1">
        <v>-5.498</v>
      </c>
      <c r="AX2312" s="1">
        <v>-17.079</v>
      </c>
      <c r="AY2312" s="1">
        <v>223.697</v>
      </c>
      <c r="AZ2312" s="1">
        <v>293.552</v>
      </c>
      <c r="BA2312" s="1">
        <v>5.071</v>
      </c>
      <c r="BB2312" s="1">
        <v>6.365</v>
      </c>
      <c r="BC2312" s="1">
        <v>935.94</v>
      </c>
      <c r="BD2312" s="1">
        <v>5.314</v>
      </c>
      <c r="BE2312" s="1">
        <v>16.128</v>
      </c>
      <c r="BF2312" s="1">
        <v>353.68</v>
      </c>
      <c r="BG2312" s="1">
        <v>105.923</v>
      </c>
      <c r="BH2312" s="1">
        <v>139.0</v>
      </c>
      <c r="BI2312" s="1">
        <v>269.516</v>
      </c>
      <c r="BJ2312" s="1">
        <v>11.012</v>
      </c>
      <c r="BK2312" s="1">
        <v>4.641</v>
      </c>
      <c r="BL2312" s="1">
        <v>7.486</v>
      </c>
      <c r="BM2312" s="1">
        <v>42.018</v>
      </c>
      <c r="BN2312" s="1">
        <v>608.628</v>
      </c>
      <c r="BO2312" s="1">
        <v>180.396</v>
      </c>
      <c r="BP2312" s="1">
        <v>236.73</v>
      </c>
      <c r="BQ2312" s="1">
        <v>463.795</v>
      </c>
      <c r="BR2312" s="1">
        <v>18.755</v>
      </c>
      <c r="BS2312" s="1">
        <v>7.987</v>
      </c>
      <c r="BT2312" s="1">
        <v>0.57</v>
      </c>
      <c r="BU2312" s="1">
        <v>0.045</v>
      </c>
      <c r="BV2312" s="1">
        <v>4.136</v>
      </c>
      <c r="BW2312" s="1">
        <v>3.072</v>
      </c>
      <c r="BX2312" s="1">
        <v>88.259</v>
      </c>
      <c r="BY2312" s="1">
        <v>26.435</v>
      </c>
      <c r="BZ2312" s="1">
        <v>34.69</v>
      </c>
      <c r="CA2312" s="1">
        <v>67.256</v>
      </c>
      <c r="CB2312" s="1">
        <v>2.748</v>
      </c>
      <c r="CC2312" s="1">
        <v>1.158</v>
      </c>
      <c r="CD2312" s="1">
        <v>2.897</v>
      </c>
      <c r="CE2312" s="1">
        <v>59.839</v>
      </c>
      <c r="CF2312" s="1">
        <v>2125.494</v>
      </c>
      <c r="CG2312" s="1">
        <v>8.801</v>
      </c>
      <c r="CH2312" s="1">
        <v>11.55</v>
      </c>
      <c r="CI2312" s="1">
        <v>1619.699</v>
      </c>
      <c r="CJ2312" s="1">
        <v>-1.337</v>
      </c>
      <c r="CK2312" s="1">
        <v>-6.562</v>
      </c>
      <c r="CL2312" s="1">
        <v>369.05</v>
      </c>
      <c r="CM2312" s="1">
        <v>484.296</v>
      </c>
      <c r="CN2312" s="1">
        <v>0.915</v>
      </c>
      <c r="CO2312" s="1">
        <v>27.893</v>
      </c>
      <c r="CP2312" s="1">
        <v>66.078</v>
      </c>
      <c r="CQ2312" s="1">
        <v>21.145</v>
      </c>
      <c r="CS2312" s="1">
        <v>20.327</v>
      </c>
      <c r="CT2312" s="1">
        <v>11.163</v>
      </c>
      <c r="CU2312" s="1">
        <v>16.113</v>
      </c>
      <c r="CW2312" s="1">
        <v>50.354</v>
      </c>
      <c r="CX2312" s="1">
        <v>1.675</v>
      </c>
      <c r="CZ2312" s="1">
        <v>0.867</v>
      </c>
      <c r="DA2312" s="1">
        <v>961.855</v>
      </c>
      <c r="DB2312" s="1">
        <v>7652.732</v>
      </c>
      <c r="DC2312" s="1">
        <v>8.085</v>
      </c>
      <c r="DD2312" s="1">
        <v>38.947</v>
      </c>
      <c r="DE2312" s="1">
        <v>520.369</v>
      </c>
      <c r="DF2312" s="1">
        <v>153.961</v>
      </c>
      <c r="DG2312" s="1">
        <v>202.04</v>
      </c>
      <c r="DH2312" s="1">
        <v>396.539</v>
      </c>
      <c r="DI2312" s="1">
        <v>16.007</v>
      </c>
      <c r="DJ2312" s="1">
        <v>6.829</v>
      </c>
      <c r="DK2312" s="1">
        <v>42.994</v>
      </c>
      <c r="DL2312" s="1">
        <v>3.711</v>
      </c>
      <c r="DM2312" s="1">
        <v>12.491</v>
      </c>
      <c r="DN2312" s="1">
        <v>3.742</v>
      </c>
      <c r="DO2312" s="1">
        <v>4.91</v>
      </c>
      <c r="DP2312" s="1">
        <v>9.519</v>
      </c>
      <c r="DQ2312" s="1">
        <v>0.389</v>
      </c>
      <c r="DR2312" s="1">
        <v>0.164</v>
      </c>
      <c r="DS2312" s="1">
        <v>11.489</v>
      </c>
      <c r="DT2312" s="1">
        <v>8.382</v>
      </c>
      <c r="DU2312" s="1">
        <v>85.127</v>
      </c>
      <c r="DV2312" s="1">
        <v>25.49</v>
      </c>
      <c r="DW2312" s="1">
        <v>33.45</v>
      </c>
      <c r="DX2312" s="1">
        <v>64.87</v>
      </c>
      <c r="DY2312" s="1">
        <v>2.65</v>
      </c>
      <c r="DZ2312" s="1">
        <v>1.117</v>
      </c>
    </row>
    <row r="2313">
      <c r="A2313" s="1" t="s">
        <v>316</v>
      </c>
      <c r="B2313" s="1">
        <v>2015.0</v>
      </c>
      <c r="C2313" s="1" t="s">
        <v>317</v>
      </c>
      <c r="D2313" s="1">
        <v>1.328024445E9</v>
      </c>
      <c r="E2313" s="1">
        <v>7.391521275904E12</v>
      </c>
      <c r="F2313" s="1">
        <v>20.01</v>
      </c>
      <c r="G2313" s="1">
        <v>0.599</v>
      </c>
      <c r="H2313" s="1">
        <v>2.704</v>
      </c>
      <c r="I2313" s="1">
        <v>3.592</v>
      </c>
      <c r="J2313" s="1">
        <v>23.057</v>
      </c>
      <c r="K2313" s="1">
        <v>30.62</v>
      </c>
      <c r="L2313" s="1">
        <v>2.316</v>
      </c>
      <c r="M2313" s="1">
        <v>0.046</v>
      </c>
      <c r="N2313" s="1">
        <v>745.783</v>
      </c>
      <c r="O2313" s="1">
        <v>2.031</v>
      </c>
      <c r="P2313" s="1">
        <v>89.397</v>
      </c>
      <c r="Q2313" s="1">
        <v>3381.316</v>
      </c>
      <c r="R2313" s="1">
        <v>4490.47</v>
      </c>
      <c r="S2313" s="1">
        <v>757.93</v>
      </c>
      <c r="T2313" s="1">
        <v>1006.55</v>
      </c>
      <c r="U2313" s="1">
        <v>4.288</v>
      </c>
      <c r="V2313" s="1">
        <v>134.379</v>
      </c>
      <c r="W2313" s="1">
        <v>2460.876</v>
      </c>
      <c r="X2313" s="1">
        <v>3268.103</v>
      </c>
      <c r="Y2313" s="1">
        <v>76.133</v>
      </c>
      <c r="Z2313" s="1">
        <v>57.121</v>
      </c>
      <c r="AA2313" s="1">
        <v>1322.19</v>
      </c>
      <c r="AB2313" s="1">
        <v>995.607</v>
      </c>
      <c r="AC2313" s="1">
        <v>1322.1</v>
      </c>
      <c r="AD2313" s="1">
        <v>17.605</v>
      </c>
      <c r="AE2313" s="1">
        <v>3.133</v>
      </c>
      <c r="AF2313" s="1">
        <v>239.758</v>
      </c>
      <c r="AG2313" s="1">
        <v>5943.03</v>
      </c>
      <c r="AH2313" s="1">
        <v>1.068</v>
      </c>
      <c r="AI2313" s="1">
        <v>3.608</v>
      </c>
      <c r="AJ2313" s="1">
        <v>252.994</v>
      </c>
      <c r="AK2313" s="1">
        <v>813.675</v>
      </c>
      <c r="AL2313" s="1">
        <v>1080.58</v>
      </c>
      <c r="AM2313" s="1">
        <v>5470.213</v>
      </c>
      <c r="AN2313" s="1">
        <v>7264.577</v>
      </c>
      <c r="AO2313" s="1">
        <v>81.732</v>
      </c>
      <c r="AP2313" s="1">
        <v>92.41</v>
      </c>
      <c r="AQ2313" s="1">
        <v>-1.432</v>
      </c>
      <c r="AR2313" s="1">
        <v>-6.947</v>
      </c>
      <c r="AS2313" s="1">
        <v>478.068</v>
      </c>
      <c r="AT2313" s="1">
        <v>48.772</v>
      </c>
      <c r="AU2313" s="1">
        <v>64.77</v>
      </c>
      <c r="AV2313" s="1">
        <v>359.985</v>
      </c>
      <c r="AW2313" s="1">
        <v>-4.13</v>
      </c>
      <c r="AX2313" s="1">
        <v>-12.124</v>
      </c>
      <c r="AY2313" s="1">
        <v>211.915</v>
      </c>
      <c r="AZ2313" s="1">
        <v>281.428</v>
      </c>
      <c r="BA2313" s="1">
        <v>4.899</v>
      </c>
      <c r="BB2313" s="1">
        <v>6.081</v>
      </c>
      <c r="BC2313" s="1">
        <v>986.0</v>
      </c>
      <c r="BD2313" s="1">
        <v>-3.972</v>
      </c>
      <c r="BE2313" s="1">
        <v>-15.769</v>
      </c>
      <c r="BF2313" s="1">
        <v>337.912</v>
      </c>
      <c r="BG2313" s="1">
        <v>100.36</v>
      </c>
      <c r="BH2313" s="1">
        <v>133.28</v>
      </c>
      <c r="BI2313" s="1">
        <v>254.447</v>
      </c>
      <c r="BJ2313" s="1">
        <v>10.081</v>
      </c>
      <c r="BK2313" s="1">
        <v>4.298</v>
      </c>
      <c r="BL2313" s="1">
        <v>-1.107</v>
      </c>
      <c r="BM2313" s="1">
        <v>-11.92</v>
      </c>
      <c r="BN2313" s="1">
        <v>596.708</v>
      </c>
      <c r="BO2313" s="1">
        <v>181.864</v>
      </c>
      <c r="BP2313" s="1">
        <v>241.52</v>
      </c>
      <c r="BQ2313" s="1">
        <v>449.32</v>
      </c>
      <c r="BR2313" s="1">
        <v>18.268</v>
      </c>
      <c r="BS2313" s="1">
        <v>7.59</v>
      </c>
      <c r="BT2313" s="1">
        <v>0.09</v>
      </c>
      <c r="BU2313" s="1">
        <v>0.007</v>
      </c>
      <c r="BV2313" s="1">
        <v>10.442</v>
      </c>
      <c r="BW2313" s="1">
        <v>8.722</v>
      </c>
      <c r="BX2313" s="1">
        <v>96.981</v>
      </c>
      <c r="BY2313" s="1">
        <v>28.847</v>
      </c>
      <c r="BZ2313" s="1">
        <v>38.31</v>
      </c>
      <c r="CA2313" s="1">
        <v>73.027</v>
      </c>
      <c r="CB2313" s="1">
        <v>2.898</v>
      </c>
      <c r="CC2313" s="1">
        <v>1.234</v>
      </c>
      <c r="CD2313" s="1">
        <v>8.024</v>
      </c>
      <c r="CE2313" s="1">
        <v>170.544</v>
      </c>
      <c r="CF2313" s="1">
        <v>2296.039</v>
      </c>
      <c r="CG2313" s="1">
        <v>6.973</v>
      </c>
      <c r="CH2313" s="1">
        <v>9.26</v>
      </c>
      <c r="CI2313" s="1">
        <v>1728.913</v>
      </c>
      <c r="CJ2313" s="1">
        <v>-1.126</v>
      </c>
      <c r="CK2313" s="1">
        <v>-5.455</v>
      </c>
      <c r="CL2313" s="1">
        <v>360.566</v>
      </c>
      <c r="CM2313" s="1">
        <v>478.841</v>
      </c>
      <c r="CN2313" s="1">
        <v>0.7</v>
      </c>
      <c r="CO2313" s="1">
        <v>29.207</v>
      </c>
      <c r="CP2313" s="1">
        <v>57.378</v>
      </c>
      <c r="CQ2313" s="1">
        <v>18.361</v>
      </c>
      <c r="CS2313" s="1">
        <v>-13.166</v>
      </c>
      <c r="CT2313" s="1">
        <v>-8.7</v>
      </c>
      <c r="CU2313" s="1">
        <v>13.826</v>
      </c>
      <c r="CW2313" s="1">
        <v>43.205</v>
      </c>
      <c r="CX2313" s="1">
        <v>1.389</v>
      </c>
      <c r="CZ2313" s="1">
        <v>0.73</v>
      </c>
      <c r="DA2313" s="1">
        <v>995.539</v>
      </c>
      <c r="DB2313" s="1">
        <v>7892.49</v>
      </c>
      <c r="DC2313" s="1">
        <v>-3.095</v>
      </c>
      <c r="DD2313" s="1">
        <v>-20.642</v>
      </c>
      <c r="DE2313" s="1">
        <v>499.727</v>
      </c>
      <c r="DF2313" s="1">
        <v>153.017</v>
      </c>
      <c r="DG2313" s="1">
        <v>203.21</v>
      </c>
      <c r="DH2313" s="1">
        <v>376.293</v>
      </c>
      <c r="DI2313" s="1">
        <v>15.37</v>
      </c>
      <c r="DJ2313" s="1">
        <v>6.357</v>
      </c>
      <c r="DK2313" s="1">
        <v>44.481</v>
      </c>
      <c r="DL2313" s="1">
        <v>5.465</v>
      </c>
      <c r="DM2313" s="1">
        <v>17.956</v>
      </c>
      <c r="DN2313" s="1">
        <v>4.947</v>
      </c>
      <c r="DO2313" s="1">
        <v>6.57</v>
      </c>
      <c r="DP2313" s="1">
        <v>13.521</v>
      </c>
      <c r="DQ2313" s="1">
        <v>0.497</v>
      </c>
      <c r="DR2313" s="1">
        <v>0.228</v>
      </c>
      <c r="DS2313" s="1">
        <v>-2.133</v>
      </c>
      <c r="DT2313" s="1">
        <v>-2.237</v>
      </c>
      <c r="DU2313" s="1">
        <v>82.89</v>
      </c>
      <c r="DV2313" s="1">
        <v>24.653</v>
      </c>
      <c r="DW2313" s="1">
        <v>32.74</v>
      </c>
      <c r="DX2313" s="1">
        <v>62.416</v>
      </c>
      <c r="DY2313" s="1">
        <v>2.476</v>
      </c>
      <c r="DZ2313" s="1">
        <v>1.054</v>
      </c>
    </row>
    <row r="2314">
      <c r="A2314" s="1" t="s">
        <v>316</v>
      </c>
      <c r="B2314" s="1">
        <v>2016.0</v>
      </c>
      <c r="C2314" s="1" t="s">
        <v>317</v>
      </c>
      <c r="D2314" s="1">
        <v>1.343944244E9</v>
      </c>
      <c r="E2314" s="1">
        <v>8.057466126336E12</v>
      </c>
      <c r="F2314" s="1">
        <v>111.333</v>
      </c>
      <c r="G2314" s="1">
        <v>3.999</v>
      </c>
      <c r="H2314" s="1">
        <v>5.648</v>
      </c>
      <c r="I2314" s="1">
        <v>7.59</v>
      </c>
      <c r="J2314" s="1">
        <v>18.468</v>
      </c>
      <c r="K2314" s="1">
        <v>24.82</v>
      </c>
      <c r="L2314" s="1">
        <v>1.771</v>
      </c>
      <c r="M2314" s="1">
        <v>0.092</v>
      </c>
      <c r="N2314" s="1">
        <v>749.147</v>
      </c>
      <c r="O2314" s="1">
        <v>2.165</v>
      </c>
      <c r="P2314" s="1">
        <v>97.222</v>
      </c>
      <c r="Q2314" s="1">
        <v>3413.603</v>
      </c>
      <c r="R2314" s="1">
        <v>4587.692</v>
      </c>
      <c r="S2314" s="1">
        <v>798.843</v>
      </c>
      <c r="T2314" s="1">
        <v>1073.6</v>
      </c>
      <c r="U2314" s="1">
        <v>1.032</v>
      </c>
      <c r="V2314" s="1">
        <v>33.728</v>
      </c>
      <c r="W2314" s="1">
        <v>2456.822</v>
      </c>
      <c r="X2314" s="1">
        <v>3301.831</v>
      </c>
      <c r="Y2314" s="1">
        <v>76.591</v>
      </c>
      <c r="Z2314" s="1">
        <v>55.748</v>
      </c>
      <c r="AA2314" s="1">
        <v>1400.65</v>
      </c>
      <c r="AB2314" s="1">
        <v>1042.194</v>
      </c>
      <c r="AC2314" s="1">
        <v>1401.74</v>
      </c>
      <c r="AD2314" s="1">
        <v>17.826</v>
      </c>
      <c r="AE2314" s="1">
        <v>4.693</v>
      </c>
      <c r="AF2314" s="1">
        <v>370.367</v>
      </c>
      <c r="AG2314" s="1">
        <v>6148.214</v>
      </c>
      <c r="AH2314" s="1">
        <v>1.025</v>
      </c>
      <c r="AI2314" s="1">
        <v>4.753</v>
      </c>
      <c r="AJ2314" s="1">
        <v>345.287</v>
      </c>
      <c r="AK2314" s="1">
        <v>859.879</v>
      </c>
      <c r="AL2314" s="1">
        <v>1155.63</v>
      </c>
      <c r="AM2314" s="1">
        <v>5662.336</v>
      </c>
      <c r="AN2314" s="1">
        <v>7609.864</v>
      </c>
      <c r="AO2314" s="1">
        <v>82.443</v>
      </c>
      <c r="AP2314" s="1">
        <v>92.473</v>
      </c>
      <c r="AQ2314" s="1">
        <v>6.242</v>
      </c>
      <c r="AR2314" s="1">
        <v>29.841</v>
      </c>
      <c r="AS2314" s="1">
        <v>507.91</v>
      </c>
      <c r="AT2314" s="1">
        <v>54.035</v>
      </c>
      <c r="AU2314" s="1">
        <v>72.62</v>
      </c>
      <c r="AV2314" s="1">
        <v>377.925</v>
      </c>
      <c r="AW2314" s="1">
        <v>-5.545</v>
      </c>
      <c r="AX2314" s="1">
        <v>-15.605</v>
      </c>
      <c r="AY2314" s="1">
        <v>197.793</v>
      </c>
      <c r="AZ2314" s="1">
        <v>265.823</v>
      </c>
      <c r="BA2314" s="1">
        <v>5.181</v>
      </c>
      <c r="BB2314" s="1">
        <v>6.172</v>
      </c>
      <c r="BC2314" s="1">
        <v>1050.11</v>
      </c>
      <c r="BD2314" s="1">
        <v>-3.686</v>
      </c>
      <c r="BE2314" s="1">
        <v>-14.91</v>
      </c>
      <c r="BF2314" s="1">
        <v>323.002</v>
      </c>
      <c r="BG2314" s="1">
        <v>95.525</v>
      </c>
      <c r="BH2314" s="1">
        <v>128.38</v>
      </c>
      <c r="BI2314" s="1">
        <v>240.339</v>
      </c>
      <c r="BJ2314" s="1">
        <v>9.159</v>
      </c>
      <c r="BK2314" s="1">
        <v>3.925</v>
      </c>
      <c r="BL2314" s="1">
        <v>5.707</v>
      </c>
      <c r="BM2314" s="1">
        <v>22.698</v>
      </c>
      <c r="BN2314" s="1">
        <v>619.405</v>
      </c>
      <c r="BO2314" s="1">
        <v>183.125</v>
      </c>
      <c r="BP2314" s="1">
        <v>246.11</v>
      </c>
      <c r="BQ2314" s="1">
        <v>460.886</v>
      </c>
      <c r="BR2314" s="1">
        <v>17.557</v>
      </c>
      <c r="BS2314" s="1">
        <v>7.527</v>
      </c>
      <c r="BT2314" s="1">
        <v>-1.09</v>
      </c>
      <c r="BU2314" s="1">
        <v>-0.078</v>
      </c>
      <c r="BV2314" s="1">
        <v>-1.07</v>
      </c>
      <c r="BW2314" s="1">
        <v>-1.761</v>
      </c>
      <c r="BX2314" s="1">
        <v>95.22</v>
      </c>
      <c r="BY2314" s="1">
        <v>28.201</v>
      </c>
      <c r="BZ2314" s="1">
        <v>37.9</v>
      </c>
      <c r="CA2314" s="1">
        <v>70.851</v>
      </c>
      <c r="CB2314" s="1">
        <v>2.704</v>
      </c>
      <c r="CC2314" s="1">
        <v>1.157</v>
      </c>
      <c r="CD2314" s="1">
        <v>9.504</v>
      </c>
      <c r="CE2314" s="1">
        <v>218.223</v>
      </c>
      <c r="CF2314" s="1">
        <v>2514.262</v>
      </c>
      <c r="CG2314" s="1">
        <v>7.002</v>
      </c>
      <c r="CH2314" s="1">
        <v>9.41</v>
      </c>
      <c r="CI2314" s="1">
        <v>1870.808</v>
      </c>
      <c r="CJ2314" s="1">
        <v>-1.427</v>
      </c>
      <c r="CK2314" s="1">
        <v>-6.832</v>
      </c>
      <c r="CL2314" s="1">
        <v>351.212</v>
      </c>
      <c r="CM2314" s="1">
        <v>472.009</v>
      </c>
      <c r="CN2314" s="1">
        <v>0.671</v>
      </c>
      <c r="CO2314" s="1">
        <v>30.553</v>
      </c>
      <c r="CP2314" s="1">
        <v>53.755</v>
      </c>
      <c r="CQ2314" s="1">
        <v>17.202</v>
      </c>
      <c r="CS2314" s="1">
        <v>-6.314</v>
      </c>
      <c r="CT2314" s="1">
        <v>-3.623</v>
      </c>
      <c r="CU2314" s="1">
        <v>12.799</v>
      </c>
      <c r="CW2314" s="1">
        <v>39.998</v>
      </c>
      <c r="CX2314" s="1">
        <v>1.227</v>
      </c>
      <c r="CZ2314" s="1">
        <v>0.653</v>
      </c>
      <c r="DA2314" s="1">
        <v>1043.005</v>
      </c>
      <c r="DB2314" s="1">
        <v>8262.856</v>
      </c>
      <c r="DC2314" s="1">
        <v>7.037</v>
      </c>
      <c r="DD2314" s="1">
        <v>24.459</v>
      </c>
      <c r="DE2314" s="1">
        <v>524.185</v>
      </c>
      <c r="DF2314" s="1">
        <v>154.925</v>
      </c>
      <c r="DG2314" s="1">
        <v>208.21</v>
      </c>
      <c r="DH2314" s="1">
        <v>390.035</v>
      </c>
      <c r="DI2314" s="1">
        <v>14.854</v>
      </c>
      <c r="DJ2314" s="1">
        <v>6.37</v>
      </c>
      <c r="DK2314" s="1">
        <v>72.052</v>
      </c>
      <c r="DL2314" s="1">
        <v>12.705</v>
      </c>
      <c r="DM2314" s="1">
        <v>30.661</v>
      </c>
      <c r="DN2314" s="1">
        <v>8.602</v>
      </c>
      <c r="DO2314" s="1">
        <v>11.56</v>
      </c>
      <c r="DP2314" s="1">
        <v>22.814</v>
      </c>
      <c r="DQ2314" s="1">
        <v>0.825</v>
      </c>
      <c r="DR2314" s="1">
        <v>0.373</v>
      </c>
      <c r="DS2314" s="1">
        <v>32.715</v>
      </c>
      <c r="DT2314" s="1">
        <v>26.288</v>
      </c>
      <c r="DU2314" s="1">
        <v>109.178</v>
      </c>
      <c r="DV2314" s="1">
        <v>32.33</v>
      </c>
      <c r="DW2314" s="1">
        <v>43.45</v>
      </c>
      <c r="DX2314" s="1">
        <v>81.237</v>
      </c>
      <c r="DY2314" s="1">
        <v>3.1</v>
      </c>
      <c r="DZ2314" s="1">
        <v>1.327</v>
      </c>
    </row>
    <row r="2315">
      <c r="A2315" s="1" t="s">
        <v>316</v>
      </c>
      <c r="B2315" s="1">
        <v>2017.0</v>
      </c>
      <c r="C2315" s="1" t="s">
        <v>317</v>
      </c>
      <c r="D2315" s="1">
        <v>1.359657354E9</v>
      </c>
      <c r="E2315" s="1">
        <v>8.550029459456E12</v>
      </c>
      <c r="F2315" s="1">
        <v>-27.967</v>
      </c>
      <c r="G2315" s="1">
        <v>-2.123</v>
      </c>
      <c r="H2315" s="1">
        <v>4.021</v>
      </c>
      <c r="I2315" s="1">
        <v>5.467</v>
      </c>
      <c r="J2315" s="1">
        <v>18.321</v>
      </c>
      <c r="K2315" s="1">
        <v>24.91</v>
      </c>
      <c r="L2315" s="1">
        <v>1.693</v>
      </c>
      <c r="M2315" s="1">
        <v>0.064</v>
      </c>
      <c r="N2315" s="1">
        <v>739.8</v>
      </c>
      <c r="O2315" s="1">
        <v>3.258</v>
      </c>
      <c r="P2315" s="1">
        <v>149.464</v>
      </c>
      <c r="Q2315" s="1">
        <v>3484.081</v>
      </c>
      <c r="R2315" s="1">
        <v>4737.157</v>
      </c>
      <c r="S2315" s="1">
        <v>820.236</v>
      </c>
      <c r="T2315" s="1">
        <v>1115.24</v>
      </c>
      <c r="U2315" s="1">
        <v>0.846</v>
      </c>
      <c r="V2315" s="1">
        <v>27.922</v>
      </c>
      <c r="W2315" s="1">
        <v>2448.965</v>
      </c>
      <c r="X2315" s="1">
        <v>3329.753</v>
      </c>
      <c r="Y2315" s="1">
        <v>75.798</v>
      </c>
      <c r="Z2315" s="1">
        <v>55.505</v>
      </c>
      <c r="AA2315" s="1">
        <v>1469.74</v>
      </c>
      <c r="AB2315" s="1">
        <v>1080.964</v>
      </c>
      <c r="AC2315" s="1">
        <v>1471.33</v>
      </c>
      <c r="AD2315" s="1">
        <v>18.077</v>
      </c>
      <c r="AE2315" s="1">
        <v>3.737</v>
      </c>
      <c r="AF2315" s="1">
        <v>308.814</v>
      </c>
      <c r="AG2315" s="1">
        <v>6304.288</v>
      </c>
      <c r="AH2315" s="1">
        <v>1.003</v>
      </c>
      <c r="AI2315" s="1">
        <v>3.305</v>
      </c>
      <c r="AJ2315" s="1">
        <v>251.487</v>
      </c>
      <c r="AK2315" s="1">
        <v>881.855</v>
      </c>
      <c r="AL2315" s="1">
        <v>1199.02</v>
      </c>
      <c r="AM2315" s="1">
        <v>5781.862</v>
      </c>
      <c r="AN2315" s="1">
        <v>7861.352</v>
      </c>
      <c r="AO2315" s="1">
        <v>81.492</v>
      </c>
      <c r="AP2315" s="1">
        <v>92.111</v>
      </c>
      <c r="AQ2315" s="1">
        <v>5.53</v>
      </c>
      <c r="AR2315" s="1">
        <v>28.089</v>
      </c>
      <c r="AS2315" s="1">
        <v>535.999</v>
      </c>
      <c r="AT2315" s="1">
        <v>55.154</v>
      </c>
      <c r="AU2315" s="1">
        <v>74.99</v>
      </c>
      <c r="AV2315" s="1">
        <v>394.216</v>
      </c>
      <c r="AW2315" s="1">
        <v>4.18</v>
      </c>
      <c r="AX2315" s="1">
        <v>11.11</v>
      </c>
      <c r="AY2315" s="1">
        <v>203.679</v>
      </c>
      <c r="AZ2315" s="1">
        <v>276.933</v>
      </c>
      <c r="BA2315" s="1">
        <v>5.097</v>
      </c>
      <c r="BB2315" s="1">
        <v>6.28</v>
      </c>
      <c r="BC2315" s="1">
        <v>1088.49</v>
      </c>
      <c r="BD2315" s="1">
        <v>5.775</v>
      </c>
      <c r="BE2315" s="1">
        <v>16.946</v>
      </c>
      <c r="BF2315" s="1">
        <v>339.948</v>
      </c>
      <c r="BG2315" s="1">
        <v>99.893</v>
      </c>
      <c r="BH2315" s="1">
        <v>135.82</v>
      </c>
      <c r="BI2315" s="1">
        <v>250.025</v>
      </c>
      <c r="BJ2315" s="1">
        <v>9.231</v>
      </c>
      <c r="BK2315" s="1">
        <v>3.983</v>
      </c>
      <c r="BL2315" s="1">
        <v>8.887</v>
      </c>
      <c r="BM2315" s="1">
        <v>53.868</v>
      </c>
      <c r="BN2315" s="1">
        <v>673.273</v>
      </c>
      <c r="BO2315" s="1">
        <v>200.278</v>
      </c>
      <c r="BP2315" s="1">
        <v>272.31</v>
      </c>
      <c r="BQ2315" s="1">
        <v>495.179</v>
      </c>
      <c r="BR2315" s="1">
        <v>18.508</v>
      </c>
      <c r="BS2315" s="1">
        <v>7.889</v>
      </c>
      <c r="BT2315" s="1">
        <v>-1.59</v>
      </c>
      <c r="BU2315" s="1">
        <v>-0.108</v>
      </c>
      <c r="BV2315" s="1">
        <v>-1.275</v>
      </c>
      <c r="BW2315" s="1">
        <v>-1.684</v>
      </c>
      <c r="BX2315" s="1">
        <v>93.536</v>
      </c>
      <c r="BY2315" s="1">
        <v>27.514</v>
      </c>
      <c r="BZ2315" s="1">
        <v>37.41</v>
      </c>
      <c r="CA2315" s="1">
        <v>68.794</v>
      </c>
      <c r="CB2315" s="1">
        <v>2.543</v>
      </c>
      <c r="CC2315" s="1">
        <v>1.096</v>
      </c>
      <c r="CD2315" s="1">
        <v>2.941</v>
      </c>
      <c r="CE2315" s="1">
        <v>73.934</v>
      </c>
      <c r="CF2315" s="1">
        <v>2588.196</v>
      </c>
      <c r="CG2315" s="1">
        <v>6.465</v>
      </c>
      <c r="CH2315" s="1">
        <v>8.79</v>
      </c>
      <c r="CI2315" s="1">
        <v>1903.565</v>
      </c>
      <c r="CJ2315" s="1">
        <v>-0.365</v>
      </c>
      <c r="CK2315" s="1">
        <v>-1.724</v>
      </c>
      <c r="CL2315" s="1">
        <v>345.885</v>
      </c>
      <c r="CM2315" s="1">
        <v>470.285</v>
      </c>
      <c r="CN2315" s="1">
        <v>0.597</v>
      </c>
      <c r="CO2315" s="1">
        <v>30.326</v>
      </c>
      <c r="CP2315" s="1">
        <v>46.837</v>
      </c>
      <c r="CQ2315" s="1">
        <v>14.988</v>
      </c>
      <c r="CS2315" s="1">
        <v>-12.87</v>
      </c>
      <c r="CT2315" s="1">
        <v>-6.918</v>
      </c>
      <c r="CU2315" s="1">
        <v>11.023</v>
      </c>
      <c r="CW2315" s="1">
        <v>34.447</v>
      </c>
      <c r="CX2315" s="1">
        <v>1.019</v>
      </c>
      <c r="CZ2315" s="1">
        <v>0.549</v>
      </c>
      <c r="DA2315" s="1">
        <v>1082.133</v>
      </c>
      <c r="DB2315" s="1">
        <v>8571.671</v>
      </c>
      <c r="DC2315" s="1">
        <v>10.73</v>
      </c>
      <c r="DD2315" s="1">
        <v>55.552</v>
      </c>
      <c r="DE2315" s="1">
        <v>579.737</v>
      </c>
      <c r="DF2315" s="1">
        <v>172.764</v>
      </c>
      <c r="DG2315" s="1">
        <v>234.9</v>
      </c>
      <c r="DH2315" s="1">
        <v>426.385</v>
      </c>
      <c r="DI2315" s="1">
        <v>15.965</v>
      </c>
      <c r="DJ2315" s="1">
        <v>6.793</v>
      </c>
      <c r="DK2315" s="1">
        <v>83.275</v>
      </c>
      <c r="DL2315" s="1">
        <v>25.252</v>
      </c>
      <c r="DM2315" s="1">
        <v>55.912</v>
      </c>
      <c r="DN2315" s="1">
        <v>15.842</v>
      </c>
      <c r="DO2315" s="1">
        <v>21.54</v>
      </c>
      <c r="DP2315" s="1">
        <v>41.122</v>
      </c>
      <c r="DQ2315" s="1">
        <v>1.464</v>
      </c>
      <c r="DR2315" s="1">
        <v>0.655</v>
      </c>
      <c r="DS2315" s="1">
        <v>21.119</v>
      </c>
      <c r="DT2315" s="1">
        <v>22.396</v>
      </c>
      <c r="DU2315" s="1">
        <v>131.573</v>
      </c>
      <c r="DV2315" s="1">
        <v>38.708</v>
      </c>
      <c r="DW2315" s="1">
        <v>52.63</v>
      </c>
      <c r="DX2315" s="1">
        <v>96.769</v>
      </c>
      <c r="DY2315" s="1">
        <v>3.577</v>
      </c>
      <c r="DZ2315" s="1">
        <v>1.542</v>
      </c>
    </row>
    <row r="2316">
      <c r="A2316" s="1" t="s">
        <v>316</v>
      </c>
      <c r="B2316" s="1">
        <v>2018.0</v>
      </c>
      <c r="C2316" s="1" t="s">
        <v>317</v>
      </c>
      <c r="D2316" s="1">
        <v>1.374659017E9</v>
      </c>
      <c r="E2316" s="1">
        <v>9.173200797696E12</v>
      </c>
      <c r="F2316" s="1">
        <v>92.854</v>
      </c>
      <c r="G2316" s="1">
        <v>5.077</v>
      </c>
      <c r="H2316" s="1">
        <v>7.67</v>
      </c>
      <c r="I2316" s="1">
        <v>10.544</v>
      </c>
      <c r="J2316" s="1">
        <v>19.801</v>
      </c>
      <c r="K2316" s="1">
        <v>27.22</v>
      </c>
      <c r="L2316" s="1">
        <v>1.724</v>
      </c>
      <c r="M2316" s="1">
        <v>0.117</v>
      </c>
      <c r="N2316" s="1">
        <v>735.122</v>
      </c>
      <c r="O2316" s="1">
        <v>5.16</v>
      </c>
      <c r="P2316" s="1">
        <v>244.445</v>
      </c>
      <c r="Q2316" s="1">
        <v>3623.882</v>
      </c>
      <c r="R2316" s="1">
        <v>4981.602</v>
      </c>
      <c r="S2316" s="1">
        <v>872.114</v>
      </c>
      <c r="T2316" s="1">
        <v>1198.86</v>
      </c>
      <c r="U2316" s="1">
        <v>6.775</v>
      </c>
      <c r="V2316" s="1">
        <v>225.592</v>
      </c>
      <c r="W2316" s="1">
        <v>2586.347</v>
      </c>
      <c r="X2316" s="1">
        <v>3555.345</v>
      </c>
      <c r="Y2316" s="1">
        <v>75.917</v>
      </c>
      <c r="Z2316" s="1">
        <v>55.213</v>
      </c>
      <c r="AA2316" s="1">
        <v>1575.34</v>
      </c>
      <c r="AB2316" s="1">
        <v>1145.986</v>
      </c>
      <c r="AC2316" s="1">
        <v>1579.18</v>
      </c>
      <c r="AD2316" s="1">
        <v>18.407</v>
      </c>
      <c r="AE2316" s="1">
        <v>5.736</v>
      </c>
      <c r="AF2316" s="1">
        <v>491.689</v>
      </c>
      <c r="AG2316" s="1">
        <v>6593.17</v>
      </c>
      <c r="AH2316" s="1">
        <v>0.988</v>
      </c>
      <c r="AI2316" s="1">
        <v>5.148</v>
      </c>
      <c r="AJ2316" s="1">
        <v>404.725</v>
      </c>
      <c r="AK2316" s="1">
        <v>928.608</v>
      </c>
      <c r="AL2316" s="1">
        <v>1276.52</v>
      </c>
      <c r="AM2316" s="1">
        <v>6013.183</v>
      </c>
      <c r="AN2316" s="1">
        <v>8266.076</v>
      </c>
      <c r="AO2316" s="1">
        <v>80.834</v>
      </c>
      <c r="AP2316" s="1">
        <v>91.616</v>
      </c>
      <c r="AQ2316" s="1">
        <v>8.202</v>
      </c>
      <c r="AR2316" s="1">
        <v>43.964</v>
      </c>
      <c r="AS2316" s="1">
        <v>579.963</v>
      </c>
      <c r="AT2316" s="1">
        <v>51.838</v>
      </c>
      <c r="AU2316" s="1">
        <v>71.26</v>
      </c>
      <c r="AV2316" s="1">
        <v>421.896</v>
      </c>
      <c r="AW2316" s="1">
        <v>-0.729</v>
      </c>
      <c r="AX2316" s="1">
        <v>-2.018</v>
      </c>
      <c r="AY2316" s="1">
        <v>199.988</v>
      </c>
      <c r="AZ2316" s="1">
        <v>274.915</v>
      </c>
      <c r="BA2316" s="1">
        <v>4.512</v>
      </c>
      <c r="BB2316" s="1">
        <v>6.428</v>
      </c>
      <c r="BC2316" s="1">
        <v>1160.89</v>
      </c>
      <c r="BD2316" s="1">
        <v>2.9</v>
      </c>
      <c r="BE2316" s="1">
        <v>8.118</v>
      </c>
      <c r="BF2316" s="1">
        <v>348.066</v>
      </c>
      <c r="BG2316" s="1">
        <v>101.662</v>
      </c>
      <c r="BH2316" s="1">
        <v>139.75</v>
      </c>
      <c r="BI2316" s="1">
        <v>253.202</v>
      </c>
      <c r="BJ2316" s="1">
        <v>8.85</v>
      </c>
      <c r="BK2316" s="1">
        <v>3.858</v>
      </c>
      <c r="BL2316" s="1">
        <v>13.703</v>
      </c>
      <c r="BM2316" s="1">
        <v>83.178</v>
      </c>
      <c r="BN2316" s="1">
        <v>756.452</v>
      </c>
      <c r="BO2316" s="1">
        <v>220.171</v>
      </c>
      <c r="BP2316" s="1">
        <v>302.66</v>
      </c>
      <c r="BQ2316" s="1">
        <v>550.283</v>
      </c>
      <c r="BR2316" s="1">
        <v>19.166</v>
      </c>
      <c r="BS2316" s="1">
        <v>8.384</v>
      </c>
      <c r="BT2316" s="1">
        <v>-3.84</v>
      </c>
      <c r="BU2316" s="1">
        <v>-0.244</v>
      </c>
      <c r="BV2316" s="1">
        <v>4.373</v>
      </c>
      <c r="BW2316" s="1">
        <v>3.605</v>
      </c>
      <c r="BX2316" s="1">
        <v>97.141</v>
      </c>
      <c r="BY2316" s="1">
        <v>28.407</v>
      </c>
      <c r="BZ2316" s="1">
        <v>39.05</v>
      </c>
      <c r="CA2316" s="1">
        <v>70.666</v>
      </c>
      <c r="CB2316" s="1">
        <v>2.473</v>
      </c>
      <c r="CC2316" s="1">
        <v>1.077</v>
      </c>
      <c r="CD2316" s="1">
        <v>4.494</v>
      </c>
      <c r="CE2316" s="1">
        <v>116.316</v>
      </c>
      <c r="CF2316" s="1">
        <v>2704.512</v>
      </c>
      <c r="CG2316" s="1">
        <v>4.656</v>
      </c>
      <c r="CH2316" s="1">
        <v>6.4</v>
      </c>
      <c r="CI2316" s="1">
        <v>1967.406</v>
      </c>
      <c r="CJ2316" s="1">
        <v>-2.201</v>
      </c>
      <c r="CK2316" s="1">
        <v>-10.349</v>
      </c>
      <c r="CL2316" s="1">
        <v>334.582</v>
      </c>
      <c r="CM2316" s="1">
        <v>459.936</v>
      </c>
      <c r="CN2316" s="1">
        <v>0.405</v>
      </c>
      <c r="CO2316" s="1">
        <v>29.975</v>
      </c>
      <c r="CP2316" s="1">
        <v>57.51</v>
      </c>
      <c r="CQ2316" s="1">
        <v>18.403</v>
      </c>
      <c r="CS2316" s="1">
        <v>22.789</v>
      </c>
      <c r="CT2316" s="1">
        <v>10.674</v>
      </c>
      <c r="CU2316" s="1">
        <v>13.388</v>
      </c>
      <c r="CW2316" s="1">
        <v>41.836</v>
      </c>
      <c r="CX2316" s="1">
        <v>1.165</v>
      </c>
      <c r="CZ2316" s="1">
        <v>0.637</v>
      </c>
      <c r="DA2316" s="1">
        <v>1148.779</v>
      </c>
      <c r="DB2316" s="1">
        <v>9063.36</v>
      </c>
      <c r="DC2316" s="1">
        <v>15.212</v>
      </c>
      <c r="DD2316" s="1">
        <v>79.573</v>
      </c>
      <c r="DE2316" s="1">
        <v>659.31</v>
      </c>
      <c r="DF2316" s="1">
        <v>191.764</v>
      </c>
      <c r="DG2316" s="1">
        <v>263.61</v>
      </c>
      <c r="DH2316" s="1">
        <v>479.617</v>
      </c>
      <c r="DI2316" s="1">
        <v>16.693</v>
      </c>
      <c r="DJ2316" s="1">
        <v>7.307</v>
      </c>
      <c r="DK2316" s="1">
        <v>67.455</v>
      </c>
      <c r="DL2316" s="1">
        <v>37.25</v>
      </c>
      <c r="DM2316" s="1">
        <v>93.162</v>
      </c>
      <c r="DN2316" s="1">
        <v>26.428</v>
      </c>
      <c r="DO2316" s="1">
        <v>36.33</v>
      </c>
      <c r="DP2316" s="1">
        <v>67.771</v>
      </c>
      <c r="DQ2316" s="1">
        <v>2.301</v>
      </c>
      <c r="DR2316" s="1">
        <v>1.033</v>
      </c>
      <c r="DS2316" s="1">
        <v>14.596</v>
      </c>
      <c r="DT2316" s="1">
        <v>18.455</v>
      </c>
      <c r="DU2316" s="1">
        <v>150.028</v>
      </c>
      <c r="DV2316" s="1">
        <v>43.873</v>
      </c>
      <c r="DW2316" s="1">
        <v>60.31</v>
      </c>
      <c r="DX2316" s="1">
        <v>109.138</v>
      </c>
      <c r="DY2316" s="1">
        <v>3.819</v>
      </c>
      <c r="DZ2316" s="1">
        <v>1.663</v>
      </c>
    </row>
    <row r="2317">
      <c r="A2317" s="1" t="s">
        <v>316</v>
      </c>
      <c r="B2317" s="1">
        <v>2019.0</v>
      </c>
      <c r="C2317" s="1" t="s">
        <v>317</v>
      </c>
      <c r="D2317" s="1">
        <v>1.389030252E9</v>
      </c>
      <c r="E2317" s="1">
        <v>9.595463401472E12</v>
      </c>
      <c r="F2317" s="1">
        <v>23.248</v>
      </c>
      <c r="G2317" s="1">
        <v>2.451</v>
      </c>
      <c r="H2317" s="1">
        <v>9.356</v>
      </c>
      <c r="I2317" s="1">
        <v>12.996</v>
      </c>
      <c r="J2317" s="1">
        <v>22.685</v>
      </c>
      <c r="K2317" s="1">
        <v>31.51</v>
      </c>
      <c r="L2317" s="1">
        <v>1.943</v>
      </c>
      <c r="M2317" s="1">
        <v>0.141</v>
      </c>
      <c r="N2317" s="1">
        <v>714.876</v>
      </c>
      <c r="O2317" s="1">
        <v>0.149</v>
      </c>
      <c r="P2317" s="1">
        <v>7.422</v>
      </c>
      <c r="Q2317" s="1">
        <v>3591.731</v>
      </c>
      <c r="R2317" s="1">
        <v>4989.023</v>
      </c>
      <c r="S2317" s="1">
        <v>863.019</v>
      </c>
      <c r="T2317" s="1">
        <v>1198.76</v>
      </c>
      <c r="U2317" s="1">
        <v>-1.588</v>
      </c>
      <c r="V2317" s="1">
        <v>-56.466</v>
      </c>
      <c r="W2317" s="1">
        <v>2518.936</v>
      </c>
      <c r="X2317" s="1">
        <v>3498.878</v>
      </c>
      <c r="Y2317" s="1">
        <v>73.902</v>
      </c>
      <c r="Z2317" s="1">
        <v>54.029</v>
      </c>
      <c r="AA2317" s="1">
        <v>1618.96</v>
      </c>
      <c r="AB2317" s="1">
        <v>1165.533</v>
      </c>
      <c r="AC2317" s="1">
        <v>1622.1</v>
      </c>
      <c r="AD2317" s="1">
        <v>18.571</v>
      </c>
      <c r="AE2317" s="1">
        <v>2.408</v>
      </c>
      <c r="AF2317" s="1">
        <v>218.234</v>
      </c>
      <c r="AG2317" s="1">
        <v>6682.068</v>
      </c>
      <c r="AH2317" s="1">
        <v>0.967</v>
      </c>
      <c r="AI2317" s="1">
        <v>1.299</v>
      </c>
      <c r="AJ2317" s="1">
        <v>107.392</v>
      </c>
      <c r="AK2317" s="1">
        <v>917.028</v>
      </c>
      <c r="AL2317" s="1">
        <v>1273.78</v>
      </c>
      <c r="AM2317" s="1">
        <v>6028.284</v>
      </c>
      <c r="AN2317" s="1">
        <v>8373.468</v>
      </c>
      <c r="AO2317" s="1">
        <v>78.527</v>
      </c>
      <c r="AP2317" s="1">
        <v>90.681</v>
      </c>
      <c r="AQ2317" s="1">
        <v>2.161</v>
      </c>
      <c r="AR2317" s="1">
        <v>12.536</v>
      </c>
      <c r="AS2317" s="1">
        <v>592.498</v>
      </c>
      <c r="AT2317" s="1">
        <v>51.799</v>
      </c>
      <c r="AU2317" s="1">
        <v>71.95</v>
      </c>
      <c r="AV2317" s="1">
        <v>426.555</v>
      </c>
      <c r="AW2317" s="1">
        <v>-2.131</v>
      </c>
      <c r="AX2317" s="1">
        <v>-5.86</v>
      </c>
      <c r="AY2317" s="1">
        <v>193.7</v>
      </c>
      <c r="AZ2317" s="1">
        <v>269.055</v>
      </c>
      <c r="BA2317" s="1">
        <v>4.436</v>
      </c>
      <c r="BB2317" s="1">
        <v>6.417</v>
      </c>
      <c r="BC2317" s="1">
        <v>1159.6</v>
      </c>
      <c r="BD2317" s="1">
        <v>15.982</v>
      </c>
      <c r="BE2317" s="1">
        <v>53.631</v>
      </c>
      <c r="BF2317" s="1">
        <v>401.696</v>
      </c>
      <c r="BG2317" s="1">
        <v>116.679</v>
      </c>
      <c r="BH2317" s="1">
        <v>162.07</v>
      </c>
      <c r="BI2317" s="1">
        <v>289.192</v>
      </c>
      <c r="BJ2317" s="1">
        <v>9.991</v>
      </c>
      <c r="BK2317" s="1">
        <v>4.35</v>
      </c>
      <c r="BL2317" s="1">
        <v>14.627</v>
      </c>
      <c r="BM2317" s="1">
        <v>104.033</v>
      </c>
      <c r="BN2317" s="1">
        <v>860.484</v>
      </c>
      <c r="BO2317" s="1">
        <v>250.765</v>
      </c>
      <c r="BP2317" s="1">
        <v>348.32</v>
      </c>
      <c r="BQ2317" s="1">
        <v>619.486</v>
      </c>
      <c r="BR2317" s="1">
        <v>21.473</v>
      </c>
      <c r="BS2317" s="1">
        <v>9.319</v>
      </c>
      <c r="BT2317" s="1">
        <v>-3.14</v>
      </c>
      <c r="BU2317" s="1">
        <v>-0.194</v>
      </c>
      <c r="BV2317" s="1">
        <v>15.652</v>
      </c>
      <c r="BW2317" s="1">
        <v>14.648</v>
      </c>
      <c r="BX2317" s="1">
        <v>111.789</v>
      </c>
      <c r="BY2317" s="1">
        <v>32.512</v>
      </c>
      <c r="BZ2317" s="1">
        <v>45.16</v>
      </c>
      <c r="CA2317" s="1">
        <v>80.48</v>
      </c>
      <c r="CB2317" s="1">
        <v>2.784</v>
      </c>
      <c r="CC2317" s="1">
        <v>1.211</v>
      </c>
      <c r="CD2317" s="1">
        <v>3.233</v>
      </c>
      <c r="CE2317" s="1">
        <v>87.434</v>
      </c>
      <c r="CF2317" s="1">
        <v>2791.946</v>
      </c>
      <c r="CG2317" s="1">
        <v>2.21</v>
      </c>
      <c r="CH2317" s="1">
        <v>3.07</v>
      </c>
      <c r="CI2317" s="1">
        <v>2009.997</v>
      </c>
      <c r="CJ2317" s="1">
        <v>-5.209</v>
      </c>
      <c r="CK2317" s="1">
        <v>-23.959</v>
      </c>
      <c r="CL2317" s="1">
        <v>313.871</v>
      </c>
      <c r="CM2317" s="1">
        <v>435.976</v>
      </c>
      <c r="CN2317" s="1">
        <v>0.189</v>
      </c>
      <c r="CO2317" s="1">
        <v>30.236</v>
      </c>
      <c r="CP2317" s="1">
        <v>59.338</v>
      </c>
      <c r="CQ2317" s="1">
        <v>18.988</v>
      </c>
      <c r="CS2317" s="1">
        <v>3.178</v>
      </c>
      <c r="CT2317" s="1">
        <v>1.828</v>
      </c>
      <c r="CU2317" s="1">
        <v>13.67</v>
      </c>
      <c r="CW2317" s="1">
        <v>42.719</v>
      </c>
      <c r="CX2317" s="1">
        <v>1.171</v>
      </c>
      <c r="CZ2317" s="1">
        <v>0.643</v>
      </c>
      <c r="DA2317" s="1">
        <v>1167.793</v>
      </c>
      <c r="DB2317" s="1">
        <v>9281.595</v>
      </c>
      <c r="DC2317" s="1">
        <v>14.477</v>
      </c>
      <c r="DD2317" s="1">
        <v>89.385</v>
      </c>
      <c r="DE2317" s="1">
        <v>748.695</v>
      </c>
      <c r="DF2317" s="1">
        <v>218.253</v>
      </c>
      <c r="DG2317" s="1">
        <v>303.16</v>
      </c>
      <c r="DH2317" s="1">
        <v>539.006</v>
      </c>
      <c r="DI2317" s="1">
        <v>18.689</v>
      </c>
      <c r="DJ2317" s="1">
        <v>8.108</v>
      </c>
      <c r="DK2317" s="1">
        <v>27.234</v>
      </c>
      <c r="DL2317" s="1">
        <v>24.785</v>
      </c>
      <c r="DM2317" s="1">
        <v>117.947</v>
      </c>
      <c r="DN2317" s="1">
        <v>33.311</v>
      </c>
      <c r="DO2317" s="1">
        <v>46.27</v>
      </c>
      <c r="DP2317" s="1">
        <v>84.913</v>
      </c>
      <c r="DQ2317" s="1">
        <v>2.852</v>
      </c>
      <c r="DR2317" s="1">
        <v>1.277</v>
      </c>
      <c r="DS2317" s="1">
        <v>4.979</v>
      </c>
      <c r="DT2317" s="1">
        <v>6.69</v>
      </c>
      <c r="DU2317" s="1">
        <v>156.718</v>
      </c>
      <c r="DV2317" s="1">
        <v>45.579</v>
      </c>
      <c r="DW2317" s="1">
        <v>63.31</v>
      </c>
      <c r="DX2317" s="1">
        <v>112.826</v>
      </c>
      <c r="DY2317" s="1">
        <v>3.903</v>
      </c>
      <c r="DZ2317" s="1">
        <v>1.697</v>
      </c>
    </row>
    <row r="2318">
      <c r="A2318" s="1" t="s">
        <v>316</v>
      </c>
      <c r="B2318" s="1">
        <v>2020.0</v>
      </c>
      <c r="C2318" s="1" t="s">
        <v>317</v>
      </c>
      <c r="D2318" s="1">
        <v>1.402617645E9</v>
      </c>
      <c r="E2318" s="1">
        <v>8.945313775616E12</v>
      </c>
      <c r="F2318" s="1">
        <v>-6.26</v>
      </c>
      <c r="G2318" s="1">
        <v>-0.813</v>
      </c>
      <c r="H2318" s="1">
        <v>8.685</v>
      </c>
      <c r="I2318" s="1">
        <v>12.182</v>
      </c>
      <c r="J2318" s="1">
        <v>23.428</v>
      </c>
      <c r="K2318" s="1">
        <v>32.86</v>
      </c>
      <c r="L2318" s="1">
        <v>2.077</v>
      </c>
      <c r="M2318" s="1">
        <v>0.139</v>
      </c>
      <c r="N2318" s="1">
        <v>702.429</v>
      </c>
      <c r="O2318" s="1">
        <v>-5.499</v>
      </c>
      <c r="P2318" s="1">
        <v>-274.352</v>
      </c>
      <c r="Q2318" s="1">
        <v>3361.338</v>
      </c>
      <c r="R2318" s="1">
        <v>4714.672</v>
      </c>
      <c r="S2318" s="1">
        <v>815.461</v>
      </c>
      <c r="T2318" s="1">
        <v>1143.78</v>
      </c>
      <c r="U2318" s="1">
        <v>-0.051</v>
      </c>
      <c r="V2318" s="1">
        <v>-1.797</v>
      </c>
      <c r="W2318" s="1">
        <v>2493.253</v>
      </c>
      <c r="X2318" s="1">
        <v>3497.081</v>
      </c>
      <c r="Y2318" s="1">
        <v>72.302</v>
      </c>
      <c r="Z2318" s="1">
        <v>53.92</v>
      </c>
      <c r="AA2318" s="1">
        <v>1581.83</v>
      </c>
      <c r="AB2318" s="1">
        <v>1127.77</v>
      </c>
      <c r="AC2318" s="1">
        <v>1581.94</v>
      </c>
      <c r="AD2318" s="1">
        <v>19.225</v>
      </c>
      <c r="AE2318" s="1">
        <v>-5.273</v>
      </c>
      <c r="AF2318" s="1">
        <v>-489.375</v>
      </c>
      <c r="AG2318" s="1">
        <v>6268.437</v>
      </c>
      <c r="AH2318" s="1">
        <v>0.983</v>
      </c>
      <c r="AI2318" s="1">
        <v>-6.178</v>
      </c>
      <c r="AJ2318" s="1">
        <v>-517.343</v>
      </c>
      <c r="AK2318" s="1">
        <v>870.986</v>
      </c>
      <c r="AL2318" s="1">
        <v>1221.66</v>
      </c>
      <c r="AM2318" s="1">
        <v>5601.046</v>
      </c>
      <c r="AN2318" s="1">
        <v>7856.125</v>
      </c>
      <c r="AO2318" s="1">
        <v>77.225</v>
      </c>
      <c r="AP2318" s="1">
        <v>89.847</v>
      </c>
      <c r="AQ2318" s="1">
        <v>1.874</v>
      </c>
      <c r="AR2318" s="1">
        <v>11.103</v>
      </c>
      <c r="AS2318" s="1">
        <v>603.601</v>
      </c>
      <c r="AT2318" s="1">
        <v>53.322</v>
      </c>
      <c r="AU2318" s="1">
        <v>74.79</v>
      </c>
      <c r="AV2318" s="1">
        <v>430.339</v>
      </c>
      <c r="AW2318" s="1">
        <v>-11.689</v>
      </c>
      <c r="AX2318" s="1">
        <v>-31.449</v>
      </c>
      <c r="AY2318" s="1">
        <v>169.402</v>
      </c>
      <c r="AZ2318" s="1">
        <v>237.606</v>
      </c>
      <c r="BA2318" s="1">
        <v>4.728</v>
      </c>
      <c r="BB2318" s="1">
        <v>6.903</v>
      </c>
      <c r="BC2318" s="1">
        <v>1111.2</v>
      </c>
      <c r="BD2318" s="1">
        <v>1.02</v>
      </c>
      <c r="BE2318" s="1">
        <v>3.097</v>
      </c>
      <c r="BF2318" s="1">
        <v>404.793</v>
      </c>
      <c r="BG2318" s="1">
        <v>116.71</v>
      </c>
      <c r="BH2318" s="1">
        <v>163.7</v>
      </c>
      <c r="BI2318" s="1">
        <v>288.598</v>
      </c>
      <c r="BJ2318" s="1">
        <v>10.348</v>
      </c>
      <c r="BK2318" s="1">
        <v>4.629</v>
      </c>
      <c r="BL2318" s="1">
        <v>3.167</v>
      </c>
      <c r="BM2318" s="1">
        <v>27.237</v>
      </c>
      <c r="BN2318" s="1">
        <v>887.721</v>
      </c>
      <c r="BO2318" s="1">
        <v>256.863</v>
      </c>
      <c r="BP2318" s="1">
        <v>360.28</v>
      </c>
      <c r="BQ2318" s="1">
        <v>632.903</v>
      </c>
      <c r="BR2318" s="1">
        <v>22.775</v>
      </c>
      <c r="BS2318" s="1">
        <v>10.153</v>
      </c>
      <c r="BT2318" s="1">
        <v>-0.11</v>
      </c>
      <c r="BU2318" s="1">
        <v>-0.007</v>
      </c>
      <c r="BV2318" s="1">
        <v>-1.217</v>
      </c>
      <c r="BW2318" s="1">
        <v>-1.633</v>
      </c>
      <c r="BX2318" s="1">
        <v>110.156</v>
      </c>
      <c r="BY2318" s="1">
        <v>31.805</v>
      </c>
      <c r="BZ2318" s="1">
        <v>44.61</v>
      </c>
      <c r="CA2318" s="1">
        <v>78.536</v>
      </c>
      <c r="CB2318" s="1">
        <v>2.82</v>
      </c>
      <c r="CC2318" s="1">
        <v>1.26</v>
      </c>
      <c r="CD2318" s="1">
        <v>-9.101</v>
      </c>
      <c r="CE2318" s="1">
        <v>-254.094</v>
      </c>
      <c r="CF2318" s="1">
        <v>2537.853</v>
      </c>
      <c r="CG2318" s="1">
        <v>2.203</v>
      </c>
      <c r="CH2318" s="1">
        <v>3.09</v>
      </c>
      <c r="CI2318" s="1">
        <v>1809.369</v>
      </c>
      <c r="CJ2318" s="1">
        <v>-6.239</v>
      </c>
      <c r="CK2318" s="1">
        <v>-27.199</v>
      </c>
      <c r="CL2318" s="1">
        <v>291.439</v>
      </c>
      <c r="CM2318" s="1">
        <v>408.778</v>
      </c>
      <c r="CN2318" s="1">
        <v>0.195</v>
      </c>
      <c r="CO2318" s="1">
        <v>29.024</v>
      </c>
      <c r="CP2318" s="1">
        <v>62.137</v>
      </c>
      <c r="CQ2318" s="1">
        <v>19.884</v>
      </c>
      <c r="CS2318" s="1">
        <v>4.717</v>
      </c>
      <c r="CT2318" s="1">
        <v>2.799</v>
      </c>
      <c r="CU2318" s="1">
        <v>14.176</v>
      </c>
      <c r="CW2318" s="1">
        <v>44.301</v>
      </c>
      <c r="CX2318" s="1">
        <v>1.257</v>
      </c>
      <c r="CZ2318" s="1">
        <v>0.711</v>
      </c>
      <c r="DA2318" s="1">
        <v>1127.848</v>
      </c>
      <c r="DB2318" s="1">
        <v>8792.22</v>
      </c>
      <c r="DC2318" s="1">
        <v>3.816</v>
      </c>
      <c r="DD2318" s="1">
        <v>28.87</v>
      </c>
      <c r="DE2318" s="1">
        <v>777.565</v>
      </c>
      <c r="DF2318" s="1">
        <v>225.058</v>
      </c>
      <c r="DG2318" s="1">
        <v>315.67</v>
      </c>
      <c r="DH2318" s="1">
        <v>554.367</v>
      </c>
      <c r="DI2318" s="1">
        <v>19.955</v>
      </c>
      <c r="DJ2318" s="1">
        <v>8.893</v>
      </c>
      <c r="DK2318" s="1">
        <v>26.853</v>
      </c>
      <c r="DL2318" s="1">
        <v>31.303</v>
      </c>
      <c r="DM2318" s="1">
        <v>149.25</v>
      </c>
      <c r="DN2318" s="1">
        <v>41.836</v>
      </c>
      <c r="DO2318" s="1">
        <v>58.68</v>
      </c>
      <c r="DP2318" s="1">
        <v>106.408</v>
      </c>
      <c r="DQ2318" s="1">
        <v>3.709</v>
      </c>
      <c r="DR2318" s="1">
        <v>1.707</v>
      </c>
      <c r="DS2318" s="1">
        <v>-4.56</v>
      </c>
      <c r="DT2318" s="1">
        <v>-7.515</v>
      </c>
      <c r="DU2318" s="1">
        <v>149.203</v>
      </c>
      <c r="DV2318" s="1">
        <v>43.084</v>
      </c>
      <c r="DW2318" s="1">
        <v>60.43</v>
      </c>
      <c r="DX2318" s="1">
        <v>106.375</v>
      </c>
      <c r="DY2318" s="1">
        <v>3.82</v>
      </c>
      <c r="DZ2318" s="1">
        <v>1.706</v>
      </c>
    </row>
    <row r="2319">
      <c r="A2319" s="1" t="s">
        <v>316</v>
      </c>
      <c r="B2319" s="1">
        <v>2021.0</v>
      </c>
      <c r="C2319" s="1" t="s">
        <v>317</v>
      </c>
      <c r="D2319" s="1">
        <v>1.41420384E9</v>
      </c>
      <c r="E2319" s="1">
        <v>9.801620783104E12</v>
      </c>
      <c r="F2319" s="1">
        <v>61.522</v>
      </c>
      <c r="G2319" s="1">
        <v>7.495</v>
      </c>
      <c r="H2319" s="1">
        <v>13.914</v>
      </c>
      <c r="I2319" s="1">
        <v>19.677</v>
      </c>
      <c r="J2319" s="1">
        <v>25.102</v>
      </c>
      <c r="K2319" s="1">
        <v>35.5</v>
      </c>
      <c r="L2319" s="1">
        <v>2.094</v>
      </c>
      <c r="M2319" s="1">
        <v>0.207</v>
      </c>
      <c r="N2319" s="1">
        <v>709.881</v>
      </c>
      <c r="O2319" s="1">
        <v>13.535</v>
      </c>
      <c r="P2319" s="1">
        <v>638.12</v>
      </c>
      <c r="Q2319" s="1">
        <v>3785.021</v>
      </c>
      <c r="R2319" s="1">
        <v>5352.792</v>
      </c>
      <c r="S2319" s="1">
        <v>887.821</v>
      </c>
      <c r="T2319" s="1">
        <v>1255.56</v>
      </c>
      <c r="U2319" s="1">
        <v>6.277</v>
      </c>
      <c r="V2319" s="1">
        <v>219.525</v>
      </c>
      <c r="W2319" s="1">
        <v>2628.055</v>
      </c>
      <c r="X2319" s="1">
        <v>3716.606</v>
      </c>
      <c r="Y2319" s="1">
        <v>74.052</v>
      </c>
      <c r="Z2319" s="1">
        <v>56.372</v>
      </c>
      <c r="AA2319" s="1">
        <v>1695.48</v>
      </c>
      <c r="AB2319" s="1">
        <v>1198.894</v>
      </c>
      <c r="AC2319" s="1">
        <v>1695.51</v>
      </c>
      <c r="AD2319" s="1">
        <v>18.921</v>
      </c>
      <c r="AE2319" s="1">
        <v>8.562</v>
      </c>
      <c r="AF2319" s="1">
        <v>752.749</v>
      </c>
      <c r="AG2319" s="1">
        <v>6749.358</v>
      </c>
      <c r="AH2319" s="1">
        <v>0.974</v>
      </c>
      <c r="AI2319" s="1">
        <v>9.028</v>
      </c>
      <c r="AJ2319" s="1">
        <v>709.225</v>
      </c>
      <c r="AK2319" s="1">
        <v>932.928</v>
      </c>
      <c r="AL2319" s="1">
        <v>1319.35</v>
      </c>
      <c r="AM2319" s="1">
        <v>6056.659</v>
      </c>
      <c r="AN2319" s="1">
        <v>8565.351</v>
      </c>
      <c r="AO2319" s="1">
        <v>77.814</v>
      </c>
      <c r="AP2319" s="1">
        <v>90.204</v>
      </c>
      <c r="AQ2319" s="1">
        <v>3.334</v>
      </c>
      <c r="AR2319" s="1">
        <v>20.126</v>
      </c>
      <c r="AS2319" s="1">
        <v>623.727</v>
      </c>
      <c r="AT2319" s="1">
        <v>42.71</v>
      </c>
      <c r="AU2319" s="1">
        <v>60.4</v>
      </c>
      <c r="AV2319" s="1">
        <v>441.045</v>
      </c>
      <c r="AW2319" s="1">
        <v>20.11</v>
      </c>
      <c r="AX2319" s="1">
        <v>47.782</v>
      </c>
      <c r="AY2319" s="1">
        <v>201.801</v>
      </c>
      <c r="AZ2319" s="1">
        <v>285.388</v>
      </c>
      <c r="BA2319" s="1">
        <v>3.562</v>
      </c>
      <c r="BB2319" s="1">
        <v>6.569</v>
      </c>
      <c r="BC2319" s="1">
        <v>1203.61</v>
      </c>
      <c r="BD2319" s="1">
        <v>-2.059</v>
      </c>
      <c r="BE2319" s="1">
        <v>-9.313</v>
      </c>
      <c r="BF2319" s="1">
        <v>395.48</v>
      </c>
      <c r="BG2319" s="1">
        <v>113.378</v>
      </c>
      <c r="BH2319" s="1">
        <v>160.34</v>
      </c>
      <c r="BI2319" s="1">
        <v>279.649</v>
      </c>
      <c r="BJ2319" s="1">
        <v>9.457</v>
      </c>
      <c r="BK2319" s="1">
        <v>4.165</v>
      </c>
      <c r="BL2319" s="1">
        <v>6.127</v>
      </c>
      <c r="BM2319" s="1">
        <v>42.459</v>
      </c>
      <c r="BN2319" s="1">
        <v>930.18</v>
      </c>
      <c r="BO2319" s="1">
        <v>265.987</v>
      </c>
      <c r="BP2319" s="1">
        <v>376.16</v>
      </c>
      <c r="BQ2319" s="1">
        <v>657.741</v>
      </c>
      <c r="BR2319" s="1">
        <v>22.186</v>
      </c>
      <c r="BS2319" s="1">
        <v>9.796</v>
      </c>
      <c r="BT2319" s="1">
        <v>-0.03</v>
      </c>
      <c r="BU2319" s="1">
        <v>-0.002</v>
      </c>
      <c r="BV2319" s="1">
        <v>-1.558</v>
      </c>
      <c r="BW2319" s="1">
        <v>-1.984</v>
      </c>
      <c r="BX2319" s="1">
        <v>108.172</v>
      </c>
      <c r="BY2319" s="1">
        <v>31.056</v>
      </c>
      <c r="BZ2319" s="1">
        <v>43.92</v>
      </c>
      <c r="CA2319" s="1">
        <v>76.49</v>
      </c>
      <c r="CB2319" s="1">
        <v>2.59</v>
      </c>
      <c r="CC2319" s="1">
        <v>1.139</v>
      </c>
      <c r="CD2319" s="1">
        <v>2.009</v>
      </c>
      <c r="CE2319" s="1">
        <v>50.979</v>
      </c>
      <c r="CF2319" s="1">
        <v>2588.831</v>
      </c>
      <c r="CG2319" s="1">
        <v>2.397</v>
      </c>
      <c r="CH2319" s="1">
        <v>3.39</v>
      </c>
      <c r="CI2319" s="1">
        <v>1830.593</v>
      </c>
      <c r="CJ2319" s="1">
        <v>-3.269</v>
      </c>
      <c r="CK2319" s="1">
        <v>-13.363</v>
      </c>
      <c r="CL2319" s="1">
        <v>279.602</v>
      </c>
      <c r="CM2319" s="1">
        <v>395.414</v>
      </c>
      <c r="CN2319" s="1">
        <v>0.2</v>
      </c>
      <c r="CO2319" s="1">
        <v>27.264</v>
      </c>
      <c r="CP2319" s="1">
        <v>66.242</v>
      </c>
      <c r="CQ2319" s="1">
        <v>21.197</v>
      </c>
      <c r="CS2319" s="1">
        <v>6.607</v>
      </c>
      <c r="CT2319" s="1">
        <v>4.105</v>
      </c>
      <c r="CU2319" s="1">
        <v>14.989</v>
      </c>
      <c r="CW2319" s="1">
        <v>46.841</v>
      </c>
      <c r="CX2319" s="1">
        <v>1.25</v>
      </c>
      <c r="CZ2319" s="1">
        <v>0.698</v>
      </c>
      <c r="DA2319" s="1">
        <v>1198.915</v>
      </c>
      <c r="DB2319" s="1">
        <v>9544.969</v>
      </c>
      <c r="DC2319" s="1">
        <v>7.21</v>
      </c>
      <c r="DD2319" s="1">
        <v>44.442</v>
      </c>
      <c r="DE2319" s="1">
        <v>822.007</v>
      </c>
      <c r="DF2319" s="1">
        <v>234.931</v>
      </c>
      <c r="DG2319" s="1">
        <v>332.24</v>
      </c>
      <c r="DH2319" s="1">
        <v>581.251</v>
      </c>
      <c r="DI2319" s="1">
        <v>19.595</v>
      </c>
      <c r="DJ2319" s="1">
        <v>8.657</v>
      </c>
      <c r="DK2319" s="1">
        <v>16.124</v>
      </c>
      <c r="DL2319" s="1">
        <v>23.639</v>
      </c>
      <c r="DM2319" s="1">
        <v>172.888</v>
      </c>
      <c r="DN2319" s="1">
        <v>48.303</v>
      </c>
      <c r="DO2319" s="1">
        <v>68.31</v>
      </c>
      <c r="DP2319" s="1">
        <v>122.251</v>
      </c>
      <c r="DQ2319" s="1">
        <v>4.029</v>
      </c>
      <c r="DR2319" s="1">
        <v>1.821</v>
      </c>
      <c r="DS2319" s="1">
        <v>12.688</v>
      </c>
      <c r="DT2319" s="1">
        <v>18.516</v>
      </c>
      <c r="DU2319" s="1">
        <v>167.72</v>
      </c>
      <c r="DV2319" s="1">
        <v>48.147</v>
      </c>
      <c r="DW2319" s="1">
        <v>68.09</v>
      </c>
      <c r="DX2319" s="1">
        <v>118.597</v>
      </c>
      <c r="DY2319" s="1">
        <v>4.016</v>
      </c>
      <c r="DZ2319" s="1">
        <v>1.766</v>
      </c>
    </row>
    <row r="2320">
      <c r="A2320" s="1" t="s">
        <v>316</v>
      </c>
      <c r="B2320" s="1">
        <v>2022.0</v>
      </c>
      <c r="C2320" s="1" t="s">
        <v>317</v>
      </c>
      <c r="D2320" s="1">
        <v>1.425423157E9</v>
      </c>
      <c r="E2320" s="1">
        <v>1.0476248367104E13</v>
      </c>
      <c r="F2320" s="1">
        <v>42.38</v>
      </c>
      <c r="G2320" s="1">
        <v>8.339</v>
      </c>
      <c r="H2320" s="1">
        <v>19.654</v>
      </c>
      <c r="I2320" s="1">
        <v>28.016</v>
      </c>
      <c r="J2320" s="1">
        <v>27.059</v>
      </c>
      <c r="K2320" s="1">
        <v>38.57</v>
      </c>
      <c r="L2320" s="1">
        <v>2.108</v>
      </c>
      <c r="M2320" s="1">
        <v>0.28</v>
      </c>
      <c r="N2320" s="1">
        <v>702.81</v>
      </c>
      <c r="O2320" s="1">
        <v>3.896</v>
      </c>
      <c r="P2320" s="1">
        <v>208.542</v>
      </c>
      <c r="Q2320" s="1">
        <v>3901.532</v>
      </c>
      <c r="R2320" s="1">
        <v>5561.334</v>
      </c>
      <c r="S2320" s="1">
        <v>950.055</v>
      </c>
      <c r="T2320" s="1">
        <v>1354.23</v>
      </c>
      <c r="U2320" s="1">
        <v>12.478</v>
      </c>
      <c r="V2320" s="1">
        <v>463.769</v>
      </c>
      <c r="W2320" s="1">
        <v>2932.726</v>
      </c>
      <c r="X2320" s="1">
        <v>4180.375</v>
      </c>
      <c r="Y2320" s="1">
        <v>74.03</v>
      </c>
      <c r="Z2320" s="1">
        <v>55.589</v>
      </c>
      <c r="AA2320" s="1">
        <v>1827.57</v>
      </c>
      <c r="AB2320" s="1">
        <v>1282.125</v>
      </c>
      <c r="AC2320" s="1">
        <v>1829.3</v>
      </c>
      <c r="AD2320" s="1">
        <v>19.458</v>
      </c>
      <c r="AE2320" s="1">
        <v>5.39</v>
      </c>
      <c r="AF2320" s="1">
        <v>514.509</v>
      </c>
      <c r="AG2320" s="1">
        <v>7057.187</v>
      </c>
      <c r="AH2320" s="1">
        <v>0.96</v>
      </c>
      <c r="AI2320" s="1">
        <v>4.472</v>
      </c>
      <c r="AJ2320" s="1">
        <v>383.023</v>
      </c>
      <c r="AK2320" s="1">
        <v>985.244</v>
      </c>
      <c r="AL2320" s="1">
        <v>1404.39</v>
      </c>
      <c r="AM2320" s="1">
        <v>6277.696</v>
      </c>
      <c r="AN2320" s="1">
        <v>8948.373</v>
      </c>
      <c r="AO2320" s="1">
        <v>76.772</v>
      </c>
      <c r="AP2320" s="1">
        <v>89.444</v>
      </c>
      <c r="AQ2320" s="1">
        <v>-6.608</v>
      </c>
      <c r="AR2320" s="1">
        <v>-41.219</v>
      </c>
      <c r="AS2320" s="1">
        <v>582.508</v>
      </c>
      <c r="AT2320" s="1">
        <v>32.608</v>
      </c>
      <c r="AU2320" s="1">
        <v>46.48</v>
      </c>
      <c r="AV2320" s="1">
        <v>408.657</v>
      </c>
      <c r="AW2320" s="1">
        <v>4.426</v>
      </c>
      <c r="AX2320" s="1">
        <v>12.631</v>
      </c>
      <c r="AY2320" s="1">
        <v>209.074</v>
      </c>
      <c r="AZ2320" s="1">
        <v>298.019</v>
      </c>
      <c r="BA2320" s="1">
        <v>2.541</v>
      </c>
      <c r="BB2320" s="1">
        <v>5.823</v>
      </c>
      <c r="BC2320" s="1">
        <v>1285.65</v>
      </c>
      <c r="BD2320" s="1">
        <v>9.044</v>
      </c>
      <c r="BE2320" s="1">
        <v>34.708</v>
      </c>
      <c r="BF2320" s="1">
        <v>430.188</v>
      </c>
      <c r="BG2320" s="1">
        <v>122.728</v>
      </c>
      <c r="BH2320" s="1">
        <v>174.94</v>
      </c>
      <c r="BI2320" s="1">
        <v>301.797</v>
      </c>
      <c r="BJ2320" s="1">
        <v>9.563</v>
      </c>
      <c r="BK2320" s="1">
        <v>4.3</v>
      </c>
      <c r="BL2320" s="1">
        <v>14.712</v>
      </c>
      <c r="BM2320" s="1">
        <v>125.857</v>
      </c>
      <c r="BN2320" s="1">
        <v>1056.037</v>
      </c>
      <c r="BO2320" s="1">
        <v>298.094</v>
      </c>
      <c r="BP2320" s="1">
        <v>424.91</v>
      </c>
      <c r="BQ2320" s="1">
        <v>740.858</v>
      </c>
      <c r="BR2320" s="1">
        <v>23.228</v>
      </c>
      <c r="BS2320" s="1">
        <v>10.556</v>
      </c>
      <c r="BT2320" s="1">
        <v>-1.73</v>
      </c>
      <c r="BU2320" s="1">
        <v>-0.095</v>
      </c>
      <c r="BV2320" s="1">
        <v>5.184</v>
      </c>
      <c r="BW2320" s="1">
        <v>5.328</v>
      </c>
      <c r="BX2320" s="1">
        <v>113.5</v>
      </c>
      <c r="BY2320" s="1">
        <v>32.404</v>
      </c>
      <c r="BZ2320" s="1">
        <v>46.19</v>
      </c>
      <c r="CA2320" s="1">
        <v>79.626</v>
      </c>
      <c r="CB2320" s="1">
        <v>2.525</v>
      </c>
      <c r="CC2320" s="1">
        <v>1.135</v>
      </c>
      <c r="CD2320" s="1">
        <v>8.332</v>
      </c>
      <c r="CE2320" s="1">
        <v>215.699</v>
      </c>
      <c r="CF2320" s="1">
        <v>2804.53</v>
      </c>
      <c r="CG2320" s="1">
        <v>2.582</v>
      </c>
      <c r="CH2320" s="1">
        <v>3.68</v>
      </c>
      <c r="CI2320" s="1">
        <v>1967.507</v>
      </c>
      <c r="CJ2320" s="1">
        <v>-2.872</v>
      </c>
      <c r="CK2320" s="1">
        <v>-11.357</v>
      </c>
      <c r="CL2320" s="1">
        <v>269.434</v>
      </c>
      <c r="CM2320" s="1">
        <v>384.057</v>
      </c>
      <c r="CN2320" s="1">
        <v>0.201</v>
      </c>
      <c r="CO2320" s="1">
        <v>28.033</v>
      </c>
      <c r="CP2320" s="1">
        <v>72.791</v>
      </c>
      <c r="CQ2320" s="1">
        <v>23.293</v>
      </c>
      <c r="CS2320" s="1">
        <v>9.886</v>
      </c>
      <c r="CT2320" s="1">
        <v>6.549</v>
      </c>
      <c r="CU2320" s="1">
        <v>16.341</v>
      </c>
      <c r="CW2320" s="1">
        <v>51.066</v>
      </c>
      <c r="CX2320" s="1">
        <v>1.273</v>
      </c>
      <c r="CZ2320" s="1">
        <v>0.728</v>
      </c>
      <c r="DA2320" s="1">
        <v>1283.338</v>
      </c>
      <c r="DB2320" s="1">
        <v>10059.478</v>
      </c>
      <c r="DC2320" s="1">
        <v>15.944</v>
      </c>
      <c r="DD2320" s="1">
        <v>120.529</v>
      </c>
      <c r="DE2320" s="1">
        <v>942.536</v>
      </c>
      <c r="DF2320" s="1">
        <v>265.69</v>
      </c>
      <c r="DG2320" s="1">
        <v>378.72</v>
      </c>
      <c r="DH2320" s="1">
        <v>661.233</v>
      </c>
      <c r="DI2320" s="1">
        <v>20.703</v>
      </c>
      <c r="DJ2320" s="1">
        <v>9.421</v>
      </c>
      <c r="DK2320" s="1">
        <v>38.835</v>
      </c>
      <c r="DL2320" s="1">
        <v>66.552</v>
      </c>
      <c r="DM2320" s="1">
        <v>239.44</v>
      </c>
      <c r="DN2320" s="1">
        <v>66.759</v>
      </c>
      <c r="DO2320" s="1">
        <v>95.16</v>
      </c>
      <c r="DP2320" s="1">
        <v>167.978</v>
      </c>
      <c r="DQ2320" s="1">
        <v>5.202</v>
      </c>
      <c r="DR2320" s="1">
        <v>2.393</v>
      </c>
      <c r="DS2320" s="1">
        <v>2.865</v>
      </c>
      <c r="DT2320" s="1">
        <v>4.381</v>
      </c>
      <c r="DU2320" s="1">
        <v>172.101</v>
      </c>
      <c r="DV2320" s="1">
        <v>49.143</v>
      </c>
      <c r="DW2320" s="1">
        <v>70.05</v>
      </c>
      <c r="DX2320" s="1">
        <v>120.737</v>
      </c>
      <c r="DY2320" s="1">
        <v>3.829</v>
      </c>
      <c r="DZ2320" s="1">
        <v>1.72</v>
      </c>
    </row>
    <row r="2321">
      <c r="A2321" s="1" t="s">
        <v>316</v>
      </c>
      <c r="B2321" s="1">
        <v>2023.0</v>
      </c>
      <c r="C2321" s="1" t="s">
        <v>317</v>
      </c>
      <c r="D2321" s="1">
        <v>1.43806954E9</v>
      </c>
      <c r="F2321" s="1">
        <v>22.563</v>
      </c>
      <c r="G2321" s="1">
        <v>6.321</v>
      </c>
      <c r="H2321" s="1">
        <v>23.877</v>
      </c>
      <c r="I2321" s="1">
        <v>34.337</v>
      </c>
      <c r="J2321" s="1">
        <v>25.924</v>
      </c>
      <c r="K2321" s="1">
        <v>37.28</v>
      </c>
      <c r="L2321" s="1">
        <v>1.904</v>
      </c>
      <c r="M2321" s="1">
        <v>0.319</v>
      </c>
      <c r="N2321" s="1">
        <v>713.013</v>
      </c>
      <c r="O2321" s="1">
        <v>10.355</v>
      </c>
      <c r="P2321" s="1">
        <v>575.889</v>
      </c>
      <c r="Q2321" s="1">
        <v>4267.682</v>
      </c>
      <c r="R2321" s="1">
        <v>6137.224</v>
      </c>
      <c r="S2321" s="1">
        <v>1023.094</v>
      </c>
      <c r="T2321" s="1">
        <v>1471.28</v>
      </c>
      <c r="U2321" s="1">
        <v>11.817</v>
      </c>
      <c r="V2321" s="1">
        <v>494.007</v>
      </c>
      <c r="W2321" s="1">
        <v>3250.456</v>
      </c>
      <c r="X2321" s="1">
        <v>4674.382</v>
      </c>
      <c r="Y2321" s="1">
        <v>75.133</v>
      </c>
      <c r="Z2321" s="1">
        <v>56.992</v>
      </c>
      <c r="AA2321" s="1">
        <v>1956.55</v>
      </c>
      <c r="AB2321" s="1">
        <v>1360.539</v>
      </c>
      <c r="AC2321" s="1">
        <v>1958.24</v>
      </c>
      <c r="AD2321" s="1">
        <v>19.272</v>
      </c>
      <c r="AE2321" s="1">
        <v>7.638</v>
      </c>
      <c r="AF2321" s="1">
        <v>768.382</v>
      </c>
      <c r="AG2321" s="1">
        <v>7529.441</v>
      </c>
      <c r="AI2321" s="1">
        <v>8.364</v>
      </c>
      <c r="AJ2321" s="1">
        <v>748.43</v>
      </c>
      <c r="AK2321" s="1">
        <v>1062.584</v>
      </c>
      <c r="AL2321" s="1">
        <v>1528.07</v>
      </c>
      <c r="AM2321" s="1">
        <v>6742.931</v>
      </c>
      <c r="AN2321" s="1">
        <v>9696.803</v>
      </c>
      <c r="AO2321" s="1">
        <v>78.033</v>
      </c>
      <c r="AP2321" s="1">
        <v>90.047</v>
      </c>
      <c r="AQ2321" s="1">
        <v>6.495</v>
      </c>
      <c r="AR2321" s="1">
        <v>37.836</v>
      </c>
      <c r="AS2321" s="1">
        <v>620.344</v>
      </c>
      <c r="AT2321" s="1">
        <v>36.584</v>
      </c>
      <c r="AU2321" s="1">
        <v>52.61</v>
      </c>
      <c r="AV2321" s="1">
        <v>431.373</v>
      </c>
      <c r="AW2321" s="1">
        <v>5.985</v>
      </c>
      <c r="AX2321" s="1">
        <v>17.836</v>
      </c>
      <c r="AY2321" s="1">
        <v>219.638</v>
      </c>
      <c r="AZ2321" s="1">
        <v>315.855</v>
      </c>
      <c r="BA2321" s="1">
        <v>2.687</v>
      </c>
      <c r="BB2321" s="1">
        <v>5.761</v>
      </c>
      <c r="BC2321" s="1">
        <v>1396.25</v>
      </c>
      <c r="BD2321" s="1">
        <v>-14.651</v>
      </c>
      <c r="BE2321" s="1">
        <v>-65.716</v>
      </c>
      <c r="BF2321" s="1">
        <v>364.473</v>
      </c>
      <c r="BG2321" s="1">
        <v>103.729</v>
      </c>
      <c r="BH2321" s="1">
        <v>149.17</v>
      </c>
      <c r="BI2321" s="1">
        <v>253.446</v>
      </c>
      <c r="BJ2321" s="1">
        <v>7.618</v>
      </c>
      <c r="BK2321" s="1">
        <v>3.385</v>
      </c>
      <c r="BL2321" s="1">
        <v>2.983</v>
      </c>
      <c r="BM2321" s="1">
        <v>15.733</v>
      </c>
      <c r="BN2321" s="1">
        <v>1071.77</v>
      </c>
      <c r="BO2321" s="1">
        <v>299.13</v>
      </c>
      <c r="BP2321" s="1">
        <v>430.17</v>
      </c>
      <c r="BQ2321" s="1">
        <v>745.284</v>
      </c>
      <c r="BR2321" s="1">
        <v>21.967</v>
      </c>
      <c r="BS2321" s="1">
        <v>9.953</v>
      </c>
      <c r="BT2321" s="1">
        <v>-1.69</v>
      </c>
      <c r="BU2321" s="1">
        <v>-0.086</v>
      </c>
      <c r="BV2321" s="1">
        <v>4.351</v>
      </c>
      <c r="BW2321" s="1">
        <v>4.071</v>
      </c>
      <c r="BX2321" s="1">
        <v>117.572</v>
      </c>
      <c r="BY2321" s="1">
        <v>33.517</v>
      </c>
      <c r="BZ2321" s="1">
        <v>48.2</v>
      </c>
      <c r="CA2321" s="1">
        <v>81.757</v>
      </c>
      <c r="CB2321" s="1">
        <v>2.461</v>
      </c>
      <c r="CC2321" s="1">
        <v>1.092</v>
      </c>
      <c r="CD2321" s="1">
        <v>4.803</v>
      </c>
      <c r="CE2321" s="1">
        <v>134.705</v>
      </c>
      <c r="CF2321" s="1">
        <v>2939.235</v>
      </c>
      <c r="CG2321" s="1">
        <v>2.907</v>
      </c>
      <c r="CH2321" s="1">
        <v>4.18</v>
      </c>
      <c r="CI2321" s="1">
        <v>2043.875</v>
      </c>
      <c r="CJ2321" s="1">
        <v>-1.425</v>
      </c>
      <c r="CK2321" s="1">
        <v>-5.472</v>
      </c>
      <c r="CL2321" s="1">
        <v>263.259</v>
      </c>
      <c r="CM2321" s="1">
        <v>378.585</v>
      </c>
      <c r="CN2321" s="1">
        <v>0.213</v>
      </c>
      <c r="CO2321" s="1">
        <v>27.295</v>
      </c>
      <c r="CP2321" s="1">
        <v>71.896</v>
      </c>
      <c r="CQ2321" s="1">
        <v>23.007</v>
      </c>
      <c r="CS2321" s="1">
        <v>-1.23</v>
      </c>
      <c r="CT2321" s="1">
        <v>-0.895</v>
      </c>
      <c r="CU2321" s="1">
        <v>15.998</v>
      </c>
      <c r="CW2321" s="1">
        <v>49.994</v>
      </c>
      <c r="CX2321" s="1">
        <v>1.175</v>
      </c>
      <c r="CZ2321" s="1">
        <v>0.668</v>
      </c>
      <c r="DA2321" s="1">
        <v>1361.714</v>
      </c>
      <c r="DB2321" s="1">
        <v>10827.859</v>
      </c>
      <c r="DC2321" s="1">
        <v>2.822</v>
      </c>
      <c r="DD2321" s="1">
        <v>11.662</v>
      </c>
      <c r="DE2321" s="1">
        <v>954.198</v>
      </c>
      <c r="DF2321" s="1">
        <v>265.613</v>
      </c>
      <c r="DG2321" s="1">
        <v>381.97</v>
      </c>
      <c r="DH2321" s="1">
        <v>663.527</v>
      </c>
      <c r="DI2321" s="1">
        <v>19.506</v>
      </c>
      <c r="DJ2321" s="1">
        <v>8.861</v>
      </c>
      <c r="DK2321" s="1">
        <v>19.162</v>
      </c>
      <c r="DL2321" s="1">
        <v>43.793</v>
      </c>
      <c r="DM2321" s="1">
        <v>283.233</v>
      </c>
      <c r="DN2321" s="1">
        <v>78.863</v>
      </c>
      <c r="DO2321" s="1">
        <v>113.41</v>
      </c>
      <c r="DP2321" s="1">
        <v>196.954</v>
      </c>
      <c r="DQ2321" s="1">
        <v>5.791</v>
      </c>
      <c r="DR2321" s="1">
        <v>2.63</v>
      </c>
      <c r="DS2321" s="1">
        <v>17.219</v>
      </c>
      <c r="DT2321" s="1">
        <v>28.158</v>
      </c>
      <c r="DU2321" s="1">
        <v>200.259</v>
      </c>
      <c r="DV2321" s="1">
        <v>57.097</v>
      </c>
      <c r="DW2321" s="1">
        <v>82.11</v>
      </c>
      <c r="DX2321" s="1">
        <v>139.256</v>
      </c>
      <c r="DY2321" s="1">
        <v>4.193</v>
      </c>
      <c r="DZ2321" s="1">
        <v>1.86</v>
      </c>
    </row>
    <row r="2322">
      <c r="A2322" s="1" t="s">
        <v>316</v>
      </c>
      <c r="B2322" s="1">
        <v>2024.0</v>
      </c>
      <c r="C2322" s="1" t="s">
        <v>317</v>
      </c>
      <c r="D2322" s="1">
        <v>1.450935728E9</v>
      </c>
      <c r="F2322" s="1">
        <v>38.713</v>
      </c>
      <c r="G2322" s="1">
        <v>13.293</v>
      </c>
      <c r="H2322" s="1">
        <v>32.827</v>
      </c>
      <c r="I2322" s="1">
        <v>47.63</v>
      </c>
      <c r="J2322" s="1">
        <v>24.694</v>
      </c>
      <c r="K2322" s="1">
        <v>35.83</v>
      </c>
      <c r="L2322" s="1">
        <v>1.741</v>
      </c>
      <c r="M2322" s="1">
        <v>0.422</v>
      </c>
      <c r="N2322" s="1">
        <v>708.322</v>
      </c>
      <c r="O2322" s="1">
        <v>3.953</v>
      </c>
      <c r="P2322" s="1">
        <v>242.603</v>
      </c>
      <c r="Q2322" s="1">
        <v>4397.042</v>
      </c>
      <c r="R2322" s="1">
        <v>6379.826</v>
      </c>
      <c r="S2322" s="1">
        <v>1057.304</v>
      </c>
      <c r="T2322" s="1">
        <v>1534.08</v>
      </c>
      <c r="U2322" s="1">
        <v>7.29</v>
      </c>
      <c r="V2322" s="1">
        <v>340.767</v>
      </c>
      <c r="W2322" s="1">
        <v>3456.493</v>
      </c>
      <c r="X2322" s="1">
        <v>5015.149</v>
      </c>
      <c r="Y2322" s="1">
        <v>74.559</v>
      </c>
      <c r="Z2322" s="1">
        <v>56.578</v>
      </c>
      <c r="AA2322" s="1">
        <v>2054.47</v>
      </c>
      <c r="AB2322" s="1">
        <v>1415.962</v>
      </c>
      <c r="AC2322" s="1">
        <v>2057.54</v>
      </c>
      <c r="AD2322" s="1">
        <v>19.372</v>
      </c>
      <c r="AE2322" s="1">
        <v>4.693</v>
      </c>
      <c r="AF2322" s="1">
        <v>508.197</v>
      </c>
      <c r="AG2322" s="1">
        <v>7812.928</v>
      </c>
      <c r="AI2322" s="1">
        <v>4.275</v>
      </c>
      <c r="AJ2322" s="1">
        <v>414.585</v>
      </c>
      <c r="AK2322" s="1">
        <v>1099.58</v>
      </c>
      <c r="AL2322" s="1">
        <v>1595.42</v>
      </c>
      <c r="AM2322" s="1">
        <v>6968.874</v>
      </c>
      <c r="AN2322" s="1">
        <v>10111.388</v>
      </c>
      <c r="AO2322" s="1">
        <v>77.54</v>
      </c>
      <c r="AP2322" s="1">
        <v>89.67</v>
      </c>
      <c r="AQ2322" s="1">
        <v>13.295</v>
      </c>
      <c r="AR2322" s="1">
        <v>82.474</v>
      </c>
      <c r="AS2322" s="1">
        <v>702.818</v>
      </c>
      <c r="AT2322" s="1">
        <v>39.368</v>
      </c>
      <c r="AU2322" s="1">
        <v>57.12</v>
      </c>
      <c r="AV2322" s="1">
        <v>484.39</v>
      </c>
      <c r="AW2322" s="1">
        <v>2.432</v>
      </c>
      <c r="AX2322" s="1">
        <v>7.682</v>
      </c>
      <c r="AY2322" s="1">
        <v>222.985</v>
      </c>
      <c r="AZ2322" s="1">
        <v>323.537</v>
      </c>
      <c r="BA2322" s="1">
        <v>2.776</v>
      </c>
      <c r="BB2322" s="1">
        <v>6.233</v>
      </c>
      <c r="BC2322" s="1">
        <v>1457.4</v>
      </c>
      <c r="BD2322" s="1">
        <v>4.747</v>
      </c>
      <c r="BE2322" s="1">
        <v>17.303</v>
      </c>
      <c r="BF2322" s="1">
        <v>381.776</v>
      </c>
      <c r="BG2322" s="1">
        <v>107.662</v>
      </c>
      <c r="BH2322" s="1">
        <v>156.21</v>
      </c>
      <c r="BI2322" s="1">
        <v>263.124</v>
      </c>
      <c r="BJ2322" s="1">
        <v>7.592</v>
      </c>
      <c r="BK2322" s="1">
        <v>3.386</v>
      </c>
      <c r="BL2322" s="1">
        <v>10.193</v>
      </c>
      <c r="BM2322" s="1">
        <v>93.024</v>
      </c>
      <c r="BN2322" s="1">
        <v>1164.794</v>
      </c>
      <c r="BO2322" s="1">
        <v>318.498</v>
      </c>
      <c r="BP2322" s="1">
        <v>462.12</v>
      </c>
      <c r="BQ2322" s="1">
        <v>802.788</v>
      </c>
      <c r="BR2322" s="1">
        <v>22.46</v>
      </c>
      <c r="BS2322" s="1">
        <v>10.33</v>
      </c>
      <c r="BT2322" s="1">
        <v>-3.07</v>
      </c>
      <c r="BU2322" s="1">
        <v>-0.149</v>
      </c>
      <c r="BV2322" s="1">
        <v>13.483</v>
      </c>
      <c r="BW2322" s="1">
        <v>15.853</v>
      </c>
      <c r="BX2322" s="1">
        <v>133.425</v>
      </c>
      <c r="BY2322" s="1">
        <v>37.7</v>
      </c>
      <c r="BZ2322" s="1">
        <v>54.7</v>
      </c>
      <c r="CA2322" s="1">
        <v>91.958</v>
      </c>
      <c r="CB2322" s="1">
        <v>2.659</v>
      </c>
      <c r="CC2322" s="1">
        <v>1.183</v>
      </c>
      <c r="CD2322" s="1">
        <v>3.045</v>
      </c>
      <c r="CE2322" s="1">
        <v>89.509</v>
      </c>
      <c r="CF2322" s="1">
        <v>3028.744</v>
      </c>
      <c r="CG2322" s="1">
        <v>2.908</v>
      </c>
      <c r="CH2322" s="1">
        <v>4.22</v>
      </c>
      <c r="CI2322" s="1">
        <v>2087.442</v>
      </c>
      <c r="CJ2322" s="1">
        <v>1.025</v>
      </c>
      <c r="CK2322" s="1">
        <v>3.881</v>
      </c>
      <c r="CL2322" s="1">
        <v>263.599</v>
      </c>
      <c r="CM2322" s="1">
        <v>382.465</v>
      </c>
      <c r="CN2322" s="1">
        <v>0.205</v>
      </c>
      <c r="CO2322" s="1">
        <v>26.86</v>
      </c>
      <c r="CP2322" s="1">
        <v>69.53</v>
      </c>
      <c r="CQ2322" s="1">
        <v>22.249</v>
      </c>
      <c r="CS2322" s="1">
        <v>-3.291</v>
      </c>
      <c r="CT2322" s="1">
        <v>-2.366</v>
      </c>
      <c r="CU2322" s="1">
        <v>15.335</v>
      </c>
      <c r="CW2322" s="1">
        <v>47.921</v>
      </c>
      <c r="CX2322" s="1">
        <v>1.081</v>
      </c>
      <c r="CZ2322" s="1">
        <v>0.617</v>
      </c>
      <c r="DA2322" s="1">
        <v>1418.078</v>
      </c>
      <c r="DB2322" s="1">
        <v>11336.057</v>
      </c>
      <c r="DC2322" s="1">
        <v>9.801</v>
      </c>
      <c r="DD2322" s="1">
        <v>77.172</v>
      </c>
      <c r="DE2322" s="1">
        <v>1031.37</v>
      </c>
      <c r="DF2322" s="1">
        <v>280.798</v>
      </c>
      <c r="DG2322" s="1">
        <v>407.42</v>
      </c>
      <c r="DH2322" s="1">
        <v>710.831</v>
      </c>
      <c r="DI2322" s="1">
        <v>19.801</v>
      </c>
      <c r="DJ2322" s="1">
        <v>9.146</v>
      </c>
      <c r="DK2322" s="1">
        <v>17.764</v>
      </c>
      <c r="DL2322" s="1">
        <v>50.313</v>
      </c>
      <c r="DM2322" s="1">
        <v>333.546</v>
      </c>
      <c r="DN2322" s="1">
        <v>92.223</v>
      </c>
      <c r="DO2322" s="1">
        <v>133.81</v>
      </c>
      <c r="DP2322" s="1">
        <v>229.883</v>
      </c>
      <c r="DQ2322" s="1">
        <v>6.503</v>
      </c>
      <c r="DR2322" s="1">
        <v>2.958</v>
      </c>
      <c r="DS2322" s="1">
        <v>-0.685</v>
      </c>
      <c r="DT2322" s="1">
        <v>-1.371</v>
      </c>
      <c r="DU2322" s="1">
        <v>198.888</v>
      </c>
      <c r="DV2322" s="1">
        <v>56.219</v>
      </c>
      <c r="DW2322" s="1">
        <v>81.57</v>
      </c>
      <c r="DX2322" s="1">
        <v>137.076</v>
      </c>
      <c r="DY2322" s="1">
        <v>3.964</v>
      </c>
      <c r="DZ2322" s="1">
        <v>1.764</v>
      </c>
    </row>
    <row r="2323">
      <c r="A2323" s="1" t="s">
        <v>318</v>
      </c>
      <c r="B2323" s="1">
        <v>2000.0</v>
      </c>
      <c r="C2323" s="1" t="s">
        <v>319</v>
      </c>
      <c r="D2323" s="1">
        <v>2.16077748E8</v>
      </c>
      <c r="E2323" s="1">
        <v>1.138300157952E12</v>
      </c>
      <c r="G2323" s="1">
        <v>0.0</v>
      </c>
      <c r="H2323" s="1">
        <v>0.0</v>
      </c>
      <c r="I2323" s="1">
        <v>0.0</v>
      </c>
      <c r="J2323" s="1">
        <v>19.808</v>
      </c>
      <c r="K2323" s="1">
        <v>4.28</v>
      </c>
      <c r="L2323" s="1">
        <v>4.366</v>
      </c>
      <c r="M2323" s="1">
        <v>0.0</v>
      </c>
      <c r="N2323" s="1">
        <v>630.661</v>
      </c>
      <c r="O2323" s="1">
        <v>11.759</v>
      </c>
      <c r="P2323" s="1">
        <v>16.105</v>
      </c>
      <c r="Q2323" s="1">
        <v>708.4</v>
      </c>
      <c r="R2323" s="1">
        <v>153.069</v>
      </c>
      <c r="S2323" s="1">
        <v>157.351</v>
      </c>
      <c r="T2323" s="1">
        <v>34.0</v>
      </c>
      <c r="U2323" s="1">
        <v>4.561</v>
      </c>
      <c r="V2323" s="1">
        <v>23.028</v>
      </c>
      <c r="W2323" s="1">
        <v>2443.396</v>
      </c>
      <c r="X2323" s="1">
        <v>527.964</v>
      </c>
      <c r="Y2323" s="1">
        <v>34.68</v>
      </c>
      <c r="Z2323" s="1">
        <v>13.153</v>
      </c>
      <c r="AA2323" s="1">
        <v>98.04</v>
      </c>
      <c r="AB2323" s="1">
        <v>453.726</v>
      </c>
      <c r="AC2323" s="1">
        <v>98.04</v>
      </c>
      <c r="AD2323" s="1">
        <v>8.597</v>
      </c>
      <c r="AE2323" s="1">
        <v>7.103</v>
      </c>
      <c r="AF2323" s="1">
        <v>77.213</v>
      </c>
      <c r="AG2323" s="1">
        <v>5387.87</v>
      </c>
      <c r="AH2323" s="1">
        <v>1.023</v>
      </c>
      <c r="AI2323" s="1">
        <v>7.238</v>
      </c>
      <c r="AJ2323" s="1">
        <v>75.645</v>
      </c>
      <c r="AK2323" s="1">
        <v>363.017</v>
      </c>
      <c r="AL2323" s="1">
        <v>78.44</v>
      </c>
      <c r="AM2323" s="1">
        <v>5186.814</v>
      </c>
      <c r="AN2323" s="1">
        <v>1120.755</v>
      </c>
      <c r="AO2323" s="1">
        <v>80.008</v>
      </c>
      <c r="AP2323" s="1">
        <v>96.301</v>
      </c>
      <c r="AQ2323" s="1">
        <v>1.58</v>
      </c>
      <c r="AR2323" s="1">
        <v>5.134</v>
      </c>
      <c r="AS2323" s="1">
        <v>330.052</v>
      </c>
      <c r="AT2323" s="1">
        <v>147.771</v>
      </c>
      <c r="AU2323" s="1">
        <v>31.93</v>
      </c>
      <c r="AV2323" s="1">
        <v>1527.466</v>
      </c>
      <c r="AW2323" s="1">
        <v>-0.569</v>
      </c>
      <c r="AX2323" s="1">
        <v>-4.044</v>
      </c>
      <c r="AY2323" s="1">
        <v>3271.25</v>
      </c>
      <c r="AZ2323" s="1">
        <v>706.844</v>
      </c>
      <c r="BA2323" s="1">
        <v>32.568</v>
      </c>
      <c r="BB2323" s="1">
        <v>28.36</v>
      </c>
      <c r="BC2323" s="1">
        <v>61.83</v>
      </c>
      <c r="BD2323" s="1">
        <v>-3.505</v>
      </c>
      <c r="BE2323" s="1">
        <v>-1.01</v>
      </c>
      <c r="BF2323" s="1">
        <v>27.822</v>
      </c>
      <c r="BG2323" s="1">
        <v>46.372</v>
      </c>
      <c r="BH2323" s="1">
        <v>10.02</v>
      </c>
      <c r="BI2323" s="1">
        <v>128.76</v>
      </c>
      <c r="BJ2323" s="1">
        <v>10.22</v>
      </c>
      <c r="BK2323" s="1">
        <v>2.391</v>
      </c>
      <c r="BL2323" s="1">
        <v>3.966</v>
      </c>
      <c r="BM2323" s="1">
        <v>1.901</v>
      </c>
      <c r="BN2323" s="1">
        <v>43.048</v>
      </c>
      <c r="BO2323" s="1">
        <v>90.708</v>
      </c>
      <c r="BP2323" s="1">
        <v>19.6</v>
      </c>
      <c r="BQ2323" s="1">
        <v>199.227</v>
      </c>
      <c r="BR2323" s="1">
        <v>19.992</v>
      </c>
      <c r="BS2323" s="1">
        <v>3.699</v>
      </c>
      <c r="BT2323" s="1">
        <v>0.0</v>
      </c>
      <c r="BU2323" s="1">
        <v>0.0</v>
      </c>
      <c r="BW2323" s="1">
        <v>0.0</v>
      </c>
      <c r="BX2323" s="1">
        <v>0.0</v>
      </c>
      <c r="BY2323" s="1">
        <v>0.0</v>
      </c>
      <c r="BZ2323" s="1">
        <v>0.0</v>
      </c>
      <c r="CA2323" s="1">
        <v>0.0</v>
      </c>
      <c r="CB2323" s="1">
        <v>0.0</v>
      </c>
      <c r="CC2323" s="1">
        <v>0.0</v>
      </c>
      <c r="CD2323" s="1">
        <v>9.328</v>
      </c>
      <c r="CE2323" s="1">
        <v>54.405</v>
      </c>
      <c r="CF2323" s="1">
        <v>637.634</v>
      </c>
      <c r="CG2323" s="1">
        <v>57.896</v>
      </c>
      <c r="CH2323" s="1">
        <v>12.51</v>
      </c>
      <c r="CI2323" s="1">
        <v>2950.948</v>
      </c>
      <c r="CJ2323" s="1">
        <v>4.673</v>
      </c>
      <c r="CK2323" s="1">
        <v>37.286</v>
      </c>
      <c r="CL2323" s="1">
        <v>3865.059</v>
      </c>
      <c r="CM2323" s="1">
        <v>835.153</v>
      </c>
      <c r="CN2323" s="1">
        <v>12.76</v>
      </c>
      <c r="CO2323" s="1">
        <v>54.789</v>
      </c>
      <c r="CP2323" s="1">
        <v>15.226</v>
      </c>
      <c r="CQ2323" s="1">
        <v>9.58</v>
      </c>
      <c r="CR2323" s="1">
        <v>5.3</v>
      </c>
      <c r="CS2323" s="1">
        <v>23.642</v>
      </c>
      <c r="CT2323" s="1">
        <v>2.911</v>
      </c>
      <c r="CU2323" s="1">
        <v>44.336</v>
      </c>
      <c r="CV2323" s="1">
        <v>24.528</v>
      </c>
      <c r="CW2323" s="1">
        <v>70.467</v>
      </c>
      <c r="CX2323" s="1">
        <v>9.772</v>
      </c>
      <c r="CY2323" s="1">
        <v>5.406</v>
      </c>
      <c r="CZ2323" s="1">
        <v>1.308</v>
      </c>
      <c r="DA2323" s="1">
        <v>453.726</v>
      </c>
      <c r="DB2323" s="1">
        <v>1164.199</v>
      </c>
      <c r="DC2323" s="1">
        <v>3.966</v>
      </c>
      <c r="DD2323" s="1">
        <v>1.901</v>
      </c>
      <c r="DE2323" s="1">
        <v>43.048</v>
      </c>
      <c r="DF2323" s="1">
        <v>90.708</v>
      </c>
      <c r="DG2323" s="1">
        <v>19.6</v>
      </c>
      <c r="DH2323" s="1">
        <v>199.227</v>
      </c>
      <c r="DI2323" s="1">
        <v>19.992</v>
      </c>
      <c r="DJ2323" s="1">
        <v>3.699</v>
      </c>
      <c r="DL2323" s="1">
        <v>0.0</v>
      </c>
      <c r="DM2323" s="1">
        <v>0.0</v>
      </c>
      <c r="DN2323" s="1">
        <v>0.0</v>
      </c>
      <c r="DO2323" s="1">
        <v>0.0</v>
      </c>
      <c r="DP2323" s="1">
        <v>0.0</v>
      </c>
      <c r="DQ2323" s="1">
        <v>0.0</v>
      </c>
      <c r="DR2323" s="1">
        <v>0.0</v>
      </c>
      <c r="DT2323" s="1">
        <v>0.0</v>
      </c>
      <c r="DU2323" s="1">
        <v>0.0</v>
      </c>
      <c r="DV2323" s="1">
        <v>0.0</v>
      </c>
      <c r="DW2323" s="1">
        <v>0.0</v>
      </c>
      <c r="DX2323" s="1">
        <v>0.0</v>
      </c>
      <c r="DY2323" s="1">
        <v>0.0</v>
      </c>
      <c r="DZ2323" s="1">
        <v>0.0</v>
      </c>
    </row>
    <row r="2324">
      <c r="A2324" s="1" t="s">
        <v>318</v>
      </c>
      <c r="B2324" s="1">
        <v>2001.0</v>
      </c>
      <c r="C2324" s="1" t="s">
        <v>319</v>
      </c>
      <c r="D2324" s="1">
        <v>2.19097854E8</v>
      </c>
      <c r="E2324" s="1">
        <v>1.185220919296E12</v>
      </c>
      <c r="G2324" s="1">
        <v>0.0</v>
      </c>
      <c r="H2324" s="1">
        <v>0.0</v>
      </c>
      <c r="I2324" s="1">
        <v>0.0</v>
      </c>
      <c r="J2324" s="1">
        <v>20.904</v>
      </c>
      <c r="K2324" s="1">
        <v>4.58</v>
      </c>
      <c r="L2324" s="1">
        <v>4.314</v>
      </c>
      <c r="M2324" s="1">
        <v>0.0</v>
      </c>
      <c r="N2324" s="1">
        <v>626.036</v>
      </c>
      <c r="O2324" s="1">
        <v>26.957</v>
      </c>
      <c r="P2324" s="1">
        <v>41.262</v>
      </c>
      <c r="Q2324" s="1">
        <v>886.963</v>
      </c>
      <c r="R2324" s="1">
        <v>194.332</v>
      </c>
      <c r="S2324" s="1">
        <v>172.115</v>
      </c>
      <c r="T2324" s="1">
        <v>37.71</v>
      </c>
      <c r="U2324" s="1">
        <v>20.12</v>
      </c>
      <c r="V2324" s="1">
        <v>106.225</v>
      </c>
      <c r="W2324" s="1">
        <v>2894.544</v>
      </c>
      <c r="X2324" s="1">
        <v>634.188</v>
      </c>
      <c r="Y2324" s="1">
        <v>35.522</v>
      </c>
      <c r="Z2324" s="1">
        <v>15.59</v>
      </c>
      <c r="AA2324" s="1">
        <v>106.16</v>
      </c>
      <c r="AB2324" s="1">
        <v>484.532</v>
      </c>
      <c r="AC2324" s="1">
        <v>106.16</v>
      </c>
      <c r="AD2324" s="1">
        <v>8.719</v>
      </c>
      <c r="AE2324" s="1">
        <v>7.085</v>
      </c>
      <c r="AF2324" s="1">
        <v>82.486</v>
      </c>
      <c r="AG2324" s="1">
        <v>5690.084</v>
      </c>
      <c r="AH2324" s="1">
        <v>1.052</v>
      </c>
      <c r="AI2324" s="1">
        <v>6.663</v>
      </c>
      <c r="AJ2324" s="1">
        <v>74.677</v>
      </c>
      <c r="AK2324" s="1">
        <v>383.253</v>
      </c>
      <c r="AL2324" s="1">
        <v>83.97</v>
      </c>
      <c r="AM2324" s="1">
        <v>5456.154</v>
      </c>
      <c r="AN2324" s="1">
        <v>1195.432</v>
      </c>
      <c r="AO2324" s="1">
        <v>79.098</v>
      </c>
      <c r="AP2324" s="1">
        <v>95.904</v>
      </c>
      <c r="AQ2324" s="1">
        <v>3.422</v>
      </c>
      <c r="AR2324" s="1">
        <v>11.294</v>
      </c>
      <c r="AS2324" s="1">
        <v>341.346</v>
      </c>
      <c r="AT2324" s="1">
        <v>151.028</v>
      </c>
      <c r="AU2324" s="1">
        <v>33.09</v>
      </c>
      <c r="AV2324" s="1">
        <v>1557.961</v>
      </c>
      <c r="AW2324" s="1">
        <v>-2.911</v>
      </c>
      <c r="AX2324" s="1">
        <v>-20.579</v>
      </c>
      <c r="AY2324" s="1">
        <v>3132.23</v>
      </c>
      <c r="AZ2324" s="1">
        <v>686.265</v>
      </c>
      <c r="BA2324" s="1">
        <v>31.17</v>
      </c>
      <c r="BB2324" s="1">
        <v>27.385</v>
      </c>
      <c r="BC2324" s="1">
        <v>66.46</v>
      </c>
      <c r="BD2324" s="1">
        <v>16.364</v>
      </c>
      <c r="BE2324" s="1">
        <v>4.374</v>
      </c>
      <c r="BF2324" s="1">
        <v>32.196</v>
      </c>
      <c r="BG2324" s="1">
        <v>53.173</v>
      </c>
      <c r="BH2324" s="1">
        <v>11.65</v>
      </c>
      <c r="BI2324" s="1">
        <v>146.949</v>
      </c>
      <c r="BJ2324" s="1">
        <v>10.974</v>
      </c>
      <c r="BK2324" s="1">
        <v>2.583</v>
      </c>
      <c r="BL2324" s="1">
        <v>18.815</v>
      </c>
      <c r="BM2324" s="1">
        <v>8.006</v>
      </c>
      <c r="BN2324" s="1">
        <v>51.054</v>
      </c>
      <c r="BO2324" s="1">
        <v>101.279</v>
      </c>
      <c r="BP2324" s="1">
        <v>22.19</v>
      </c>
      <c r="BQ2324" s="1">
        <v>233.02</v>
      </c>
      <c r="BR2324" s="1">
        <v>20.902</v>
      </c>
      <c r="BS2324" s="1">
        <v>4.096</v>
      </c>
      <c r="BT2324" s="1">
        <v>0.0</v>
      </c>
      <c r="BU2324" s="1">
        <v>0.0</v>
      </c>
      <c r="BW2324" s="1">
        <v>0.0</v>
      </c>
      <c r="BX2324" s="1">
        <v>0.0</v>
      </c>
      <c r="BY2324" s="1">
        <v>0.0</v>
      </c>
      <c r="BZ2324" s="1">
        <v>0.0</v>
      </c>
      <c r="CA2324" s="1">
        <v>0.0</v>
      </c>
      <c r="CB2324" s="1">
        <v>0.0</v>
      </c>
      <c r="CC2324" s="1">
        <v>0.0</v>
      </c>
      <c r="CD2324" s="1">
        <v>3.469</v>
      </c>
      <c r="CE2324" s="1">
        <v>22.12</v>
      </c>
      <c r="CF2324" s="1">
        <v>659.754</v>
      </c>
      <c r="CG2324" s="1">
        <v>60.11</v>
      </c>
      <c r="CH2324" s="1">
        <v>13.17</v>
      </c>
      <c r="CI2324" s="1">
        <v>3011.23</v>
      </c>
      <c r="CJ2324" s="1">
        <v>-5.062</v>
      </c>
      <c r="CK2324" s="1">
        <v>-42.279</v>
      </c>
      <c r="CL2324" s="1">
        <v>3618.812</v>
      </c>
      <c r="CM2324" s="1">
        <v>792.874</v>
      </c>
      <c r="CN2324" s="1">
        <v>12.406</v>
      </c>
      <c r="CO2324" s="1">
        <v>52.929</v>
      </c>
      <c r="CP2324" s="1">
        <v>18.858</v>
      </c>
      <c r="CQ2324" s="1">
        <v>10.54</v>
      </c>
      <c r="CR2324" s="1">
        <v>5.96</v>
      </c>
      <c r="CS2324" s="1">
        <v>23.853</v>
      </c>
      <c r="CT2324" s="1">
        <v>3.632</v>
      </c>
      <c r="CU2324" s="1">
        <v>48.106</v>
      </c>
      <c r="CV2324" s="1">
        <v>27.202</v>
      </c>
      <c r="CW2324" s="1">
        <v>86.072</v>
      </c>
      <c r="CX2324" s="1">
        <v>9.928</v>
      </c>
      <c r="CY2324" s="1">
        <v>5.614</v>
      </c>
      <c r="CZ2324" s="1">
        <v>1.513</v>
      </c>
      <c r="DA2324" s="1">
        <v>484.532</v>
      </c>
      <c r="DB2324" s="1">
        <v>1246.685</v>
      </c>
      <c r="DC2324" s="1">
        <v>18.815</v>
      </c>
      <c r="DD2324" s="1">
        <v>8.006</v>
      </c>
      <c r="DE2324" s="1">
        <v>51.054</v>
      </c>
      <c r="DF2324" s="1">
        <v>101.279</v>
      </c>
      <c r="DG2324" s="1">
        <v>22.19</v>
      </c>
      <c r="DH2324" s="1">
        <v>233.02</v>
      </c>
      <c r="DI2324" s="1">
        <v>20.902</v>
      </c>
      <c r="DJ2324" s="1">
        <v>4.096</v>
      </c>
      <c r="DL2324" s="1">
        <v>0.0</v>
      </c>
      <c r="DM2324" s="1">
        <v>0.0</v>
      </c>
      <c r="DN2324" s="1">
        <v>0.0</v>
      </c>
      <c r="DO2324" s="1">
        <v>0.0</v>
      </c>
      <c r="DP2324" s="1">
        <v>0.0</v>
      </c>
      <c r="DQ2324" s="1">
        <v>0.0</v>
      </c>
      <c r="DR2324" s="1">
        <v>0.0</v>
      </c>
      <c r="DT2324" s="1">
        <v>0.0</v>
      </c>
      <c r="DU2324" s="1">
        <v>0.0</v>
      </c>
      <c r="DV2324" s="1">
        <v>0.0</v>
      </c>
      <c r="DW2324" s="1">
        <v>0.0</v>
      </c>
      <c r="DX2324" s="1">
        <v>0.0</v>
      </c>
      <c r="DY2324" s="1">
        <v>0.0</v>
      </c>
      <c r="DZ2324" s="1">
        <v>0.0</v>
      </c>
    </row>
    <row r="2325">
      <c r="A2325" s="1" t="s">
        <v>318</v>
      </c>
      <c r="B2325" s="1">
        <v>2002.0</v>
      </c>
      <c r="C2325" s="1" t="s">
        <v>319</v>
      </c>
      <c r="D2325" s="1">
        <v>2.22088455E8</v>
      </c>
      <c r="E2325" s="1">
        <v>1.244249980928E12</v>
      </c>
      <c r="G2325" s="1">
        <v>0.0</v>
      </c>
      <c r="H2325" s="1">
        <v>0.0</v>
      </c>
      <c r="I2325" s="1">
        <v>0.0</v>
      </c>
      <c r="J2325" s="1">
        <v>21.163</v>
      </c>
      <c r="K2325" s="1">
        <v>4.7</v>
      </c>
      <c r="L2325" s="1">
        <v>4.158</v>
      </c>
      <c r="M2325" s="1">
        <v>0.0</v>
      </c>
      <c r="N2325" s="1">
        <v>643.489</v>
      </c>
      <c r="O2325" s="1">
        <v>3.151</v>
      </c>
      <c r="P2325" s="1">
        <v>6.124</v>
      </c>
      <c r="Q2325" s="1">
        <v>902.594</v>
      </c>
      <c r="R2325" s="1">
        <v>200.456</v>
      </c>
      <c r="S2325" s="1">
        <v>193.301</v>
      </c>
      <c r="T2325" s="1">
        <v>42.93</v>
      </c>
      <c r="U2325" s="1">
        <v>11.658</v>
      </c>
      <c r="V2325" s="1">
        <v>73.935</v>
      </c>
      <c r="W2325" s="1">
        <v>3188.477</v>
      </c>
      <c r="X2325" s="1">
        <v>708.124</v>
      </c>
      <c r="Y2325" s="1">
        <v>37.978</v>
      </c>
      <c r="Z2325" s="1">
        <v>15.645</v>
      </c>
      <c r="AA2325" s="1">
        <v>113.04</v>
      </c>
      <c r="AB2325" s="1">
        <v>508.986</v>
      </c>
      <c r="AC2325" s="1">
        <v>113.04</v>
      </c>
      <c r="AD2325" s="1">
        <v>9.003</v>
      </c>
      <c r="AE2325" s="1">
        <v>2.754</v>
      </c>
      <c r="AF2325" s="1">
        <v>34.334</v>
      </c>
      <c r="AG2325" s="1">
        <v>5768.059</v>
      </c>
      <c r="AH2325" s="1">
        <v>1.03</v>
      </c>
      <c r="AI2325" s="1">
        <v>3.271</v>
      </c>
      <c r="AJ2325" s="1">
        <v>39.106</v>
      </c>
      <c r="AK2325" s="1">
        <v>414.429</v>
      </c>
      <c r="AL2325" s="1">
        <v>92.04</v>
      </c>
      <c r="AM2325" s="1">
        <v>5558.765</v>
      </c>
      <c r="AN2325" s="1">
        <v>1234.537</v>
      </c>
      <c r="AO2325" s="1">
        <v>81.423</v>
      </c>
      <c r="AP2325" s="1">
        <v>96.353</v>
      </c>
      <c r="AQ2325" s="1">
        <v>8.698</v>
      </c>
      <c r="AR2325" s="1">
        <v>29.689</v>
      </c>
      <c r="AS2325" s="1">
        <v>371.034</v>
      </c>
      <c r="AT2325" s="1">
        <v>131.749</v>
      </c>
      <c r="AU2325" s="1">
        <v>29.26</v>
      </c>
      <c r="AV2325" s="1">
        <v>1670.661</v>
      </c>
      <c r="AW2325" s="1">
        <v>10.147</v>
      </c>
      <c r="AX2325" s="1">
        <v>69.637</v>
      </c>
      <c r="AY2325" s="1">
        <v>3403.61</v>
      </c>
      <c r="AZ2325" s="1">
        <v>755.902</v>
      </c>
      <c r="BA2325" s="1">
        <v>25.885</v>
      </c>
      <c r="BB2325" s="1">
        <v>28.959</v>
      </c>
      <c r="BC2325" s="1">
        <v>72.74</v>
      </c>
      <c r="BD2325" s="1">
        <v>-14.775</v>
      </c>
      <c r="BE2325" s="1">
        <v>-4.982</v>
      </c>
      <c r="BF2325" s="1">
        <v>27.214</v>
      </c>
      <c r="BG2325" s="1">
        <v>44.712</v>
      </c>
      <c r="BH2325" s="1">
        <v>9.93</v>
      </c>
      <c r="BI2325" s="1">
        <v>122.535</v>
      </c>
      <c r="BJ2325" s="1">
        <v>8.785</v>
      </c>
      <c r="BK2325" s="1">
        <v>2.124</v>
      </c>
      <c r="BL2325" s="1">
        <v>-8.555</v>
      </c>
      <c r="BM2325" s="1">
        <v>-4.33</v>
      </c>
      <c r="BN2325" s="1">
        <v>46.724</v>
      </c>
      <c r="BO2325" s="1">
        <v>94.557</v>
      </c>
      <c r="BP2325" s="1">
        <v>21.0</v>
      </c>
      <c r="BQ2325" s="1">
        <v>210.385</v>
      </c>
      <c r="BR2325" s="1">
        <v>18.577</v>
      </c>
      <c r="BS2325" s="1">
        <v>3.647</v>
      </c>
      <c r="BT2325" s="1">
        <v>0.0</v>
      </c>
      <c r="BU2325" s="1">
        <v>0.0</v>
      </c>
      <c r="BW2325" s="1">
        <v>0.0</v>
      </c>
      <c r="BX2325" s="1">
        <v>0.0</v>
      </c>
      <c r="BY2325" s="1">
        <v>0.0</v>
      </c>
      <c r="BZ2325" s="1">
        <v>0.0</v>
      </c>
      <c r="CA2325" s="1">
        <v>0.0</v>
      </c>
      <c r="CB2325" s="1">
        <v>0.0</v>
      </c>
      <c r="CC2325" s="1">
        <v>0.0</v>
      </c>
      <c r="CD2325" s="1">
        <v>0.499</v>
      </c>
      <c r="CE2325" s="1">
        <v>3.293</v>
      </c>
      <c r="CF2325" s="1">
        <v>663.047</v>
      </c>
      <c r="CG2325" s="1">
        <v>89.379</v>
      </c>
      <c r="CH2325" s="1">
        <v>19.85</v>
      </c>
      <c r="CI2325" s="1">
        <v>2985.51</v>
      </c>
      <c r="CJ2325" s="1">
        <v>-7.108</v>
      </c>
      <c r="CK2325" s="1">
        <v>-56.361</v>
      </c>
      <c r="CL2325" s="1">
        <v>3316.304</v>
      </c>
      <c r="CM2325" s="1">
        <v>736.513</v>
      </c>
      <c r="CN2325" s="1">
        <v>17.56</v>
      </c>
      <c r="CO2325" s="1">
        <v>51.75</v>
      </c>
      <c r="CP2325" s="1">
        <v>19.51</v>
      </c>
      <c r="CQ2325" s="1">
        <v>11.07</v>
      </c>
      <c r="CR2325" s="1">
        <v>6.37</v>
      </c>
      <c r="CS2325" s="1">
        <v>3.458</v>
      </c>
      <c r="CT2325" s="1">
        <v>0.652</v>
      </c>
      <c r="CU2325" s="1">
        <v>49.845</v>
      </c>
      <c r="CV2325" s="1">
        <v>28.682</v>
      </c>
      <c r="CW2325" s="1">
        <v>87.849</v>
      </c>
      <c r="CX2325" s="1">
        <v>9.793</v>
      </c>
      <c r="CY2325" s="1">
        <v>5.635</v>
      </c>
      <c r="CZ2325" s="1">
        <v>1.523</v>
      </c>
      <c r="DA2325" s="1">
        <v>508.986</v>
      </c>
      <c r="DB2325" s="1">
        <v>1281.019</v>
      </c>
      <c r="DC2325" s="1">
        <v>-8.555</v>
      </c>
      <c r="DD2325" s="1">
        <v>-4.33</v>
      </c>
      <c r="DE2325" s="1">
        <v>46.724</v>
      </c>
      <c r="DF2325" s="1">
        <v>94.557</v>
      </c>
      <c r="DG2325" s="1">
        <v>21.0</v>
      </c>
      <c r="DH2325" s="1">
        <v>210.385</v>
      </c>
      <c r="DI2325" s="1">
        <v>18.577</v>
      </c>
      <c r="DJ2325" s="1">
        <v>3.647</v>
      </c>
      <c r="DL2325" s="1">
        <v>0.0</v>
      </c>
      <c r="DM2325" s="1">
        <v>0.0</v>
      </c>
      <c r="DN2325" s="1">
        <v>0.0</v>
      </c>
      <c r="DO2325" s="1">
        <v>0.0</v>
      </c>
      <c r="DP2325" s="1">
        <v>0.0</v>
      </c>
      <c r="DQ2325" s="1">
        <v>0.0</v>
      </c>
      <c r="DR2325" s="1">
        <v>0.0</v>
      </c>
      <c r="DT2325" s="1">
        <v>0.0</v>
      </c>
      <c r="DU2325" s="1">
        <v>0.0</v>
      </c>
      <c r="DV2325" s="1">
        <v>0.0</v>
      </c>
      <c r="DW2325" s="1">
        <v>0.0</v>
      </c>
      <c r="DX2325" s="1">
        <v>0.0</v>
      </c>
      <c r="DY2325" s="1">
        <v>0.0</v>
      </c>
      <c r="DZ2325" s="1">
        <v>0.0</v>
      </c>
    </row>
    <row r="2326">
      <c r="A2326" s="1" t="s">
        <v>318</v>
      </c>
      <c r="B2326" s="1">
        <v>2003.0</v>
      </c>
      <c r="C2326" s="1" t="s">
        <v>319</v>
      </c>
      <c r="D2326" s="1">
        <v>2.25047958E8</v>
      </c>
      <c r="E2326" s="1">
        <v>1.309811277824E12</v>
      </c>
      <c r="G2326" s="1">
        <v>0.0</v>
      </c>
      <c r="H2326" s="1">
        <v>0.0</v>
      </c>
      <c r="I2326" s="1">
        <v>0.0</v>
      </c>
      <c r="J2326" s="1">
        <v>21.329</v>
      </c>
      <c r="K2326" s="1">
        <v>4.8</v>
      </c>
      <c r="L2326" s="1">
        <v>4.089</v>
      </c>
      <c r="M2326" s="1">
        <v>0.0</v>
      </c>
      <c r="N2326" s="1">
        <v>656.53</v>
      </c>
      <c r="O2326" s="1">
        <v>34.237</v>
      </c>
      <c r="P2326" s="1">
        <v>68.631</v>
      </c>
      <c r="Q2326" s="1">
        <v>1195.686</v>
      </c>
      <c r="R2326" s="1">
        <v>269.087</v>
      </c>
      <c r="S2326" s="1">
        <v>206.445</v>
      </c>
      <c r="T2326" s="1">
        <v>46.46</v>
      </c>
      <c r="U2326" s="1">
        <v>10.596</v>
      </c>
      <c r="V2326" s="1">
        <v>75.034</v>
      </c>
      <c r="W2326" s="1">
        <v>3479.96</v>
      </c>
      <c r="X2326" s="1">
        <v>783.158</v>
      </c>
      <c r="Y2326" s="1">
        <v>39.577</v>
      </c>
      <c r="Z2326" s="1">
        <v>19.328</v>
      </c>
      <c r="AA2326" s="1">
        <v>117.39</v>
      </c>
      <c r="AB2326" s="1">
        <v>521.622</v>
      </c>
      <c r="AC2326" s="1">
        <v>117.39</v>
      </c>
      <c r="AD2326" s="1">
        <v>8.584</v>
      </c>
      <c r="AE2326" s="1">
        <v>8.638</v>
      </c>
      <c r="AF2326" s="1">
        <v>110.658</v>
      </c>
      <c r="AG2326" s="1">
        <v>6183.917</v>
      </c>
      <c r="AH2326" s="1">
        <v>1.063</v>
      </c>
      <c r="AI2326" s="1">
        <v>9.17</v>
      </c>
      <c r="AJ2326" s="1">
        <v>113.211</v>
      </c>
      <c r="AK2326" s="1">
        <v>433.552</v>
      </c>
      <c r="AL2326" s="1">
        <v>97.57</v>
      </c>
      <c r="AM2326" s="1">
        <v>5988.717</v>
      </c>
      <c r="AN2326" s="1">
        <v>1347.749</v>
      </c>
      <c r="AO2326" s="1">
        <v>83.116</v>
      </c>
      <c r="AP2326" s="1">
        <v>96.805</v>
      </c>
      <c r="AQ2326" s="1">
        <v>6.616</v>
      </c>
      <c r="AR2326" s="1">
        <v>24.547</v>
      </c>
      <c r="AS2326" s="1">
        <v>395.582</v>
      </c>
      <c r="AT2326" s="1">
        <v>124.196</v>
      </c>
      <c r="AU2326" s="1">
        <v>27.95</v>
      </c>
      <c r="AV2326" s="1">
        <v>1757.766</v>
      </c>
      <c r="AW2326" s="1">
        <v>4.718</v>
      </c>
      <c r="AX2326" s="1">
        <v>35.666</v>
      </c>
      <c r="AY2326" s="1">
        <v>3517.332</v>
      </c>
      <c r="AZ2326" s="1">
        <v>791.568</v>
      </c>
      <c r="BA2326" s="1">
        <v>23.81</v>
      </c>
      <c r="BB2326" s="1">
        <v>28.413</v>
      </c>
      <c r="BC2326" s="1">
        <v>77.07</v>
      </c>
      <c r="BD2326" s="1">
        <v>-8.396</v>
      </c>
      <c r="BE2326" s="1">
        <v>-2.421</v>
      </c>
      <c r="BF2326" s="1">
        <v>24.793</v>
      </c>
      <c r="BG2326" s="1">
        <v>40.436</v>
      </c>
      <c r="BH2326" s="1">
        <v>9.1</v>
      </c>
      <c r="BI2326" s="1">
        <v>110.167</v>
      </c>
      <c r="BJ2326" s="1">
        <v>7.752</v>
      </c>
      <c r="BK2326" s="1">
        <v>1.781</v>
      </c>
      <c r="BL2326" s="1">
        <v>-4.793</v>
      </c>
      <c r="BM2326" s="1">
        <v>-2.238</v>
      </c>
      <c r="BN2326" s="1">
        <v>44.486</v>
      </c>
      <c r="BO2326" s="1">
        <v>88.07</v>
      </c>
      <c r="BP2326" s="1">
        <v>19.82</v>
      </c>
      <c r="BQ2326" s="1">
        <v>197.675</v>
      </c>
      <c r="BR2326" s="1">
        <v>16.884</v>
      </c>
      <c r="BS2326" s="1">
        <v>3.195</v>
      </c>
      <c r="BT2326" s="1">
        <v>0.0</v>
      </c>
      <c r="BU2326" s="1">
        <v>0.0</v>
      </c>
      <c r="BW2326" s="1">
        <v>0.0</v>
      </c>
      <c r="BX2326" s="1">
        <v>0.0</v>
      </c>
      <c r="BY2326" s="1">
        <v>0.0</v>
      </c>
      <c r="BZ2326" s="1">
        <v>0.0</v>
      </c>
      <c r="CA2326" s="1">
        <v>0.0</v>
      </c>
      <c r="CB2326" s="1">
        <v>0.0</v>
      </c>
      <c r="CC2326" s="1">
        <v>0.0</v>
      </c>
      <c r="CD2326" s="1">
        <v>3.021</v>
      </c>
      <c r="CE2326" s="1">
        <v>20.033</v>
      </c>
      <c r="CF2326" s="1">
        <v>683.08</v>
      </c>
      <c r="CG2326" s="1">
        <v>102.911</v>
      </c>
      <c r="CH2326" s="1">
        <v>23.16</v>
      </c>
      <c r="CI2326" s="1">
        <v>3035.264</v>
      </c>
      <c r="CJ2326" s="1">
        <v>-8.971</v>
      </c>
      <c r="CK2326" s="1">
        <v>-66.074</v>
      </c>
      <c r="CL2326" s="1">
        <v>2979.093</v>
      </c>
      <c r="CM2326" s="1">
        <v>670.439</v>
      </c>
      <c r="CN2326" s="1">
        <v>19.729</v>
      </c>
      <c r="CO2326" s="1">
        <v>49.064</v>
      </c>
      <c r="CP2326" s="1">
        <v>19.693</v>
      </c>
      <c r="CQ2326" s="1">
        <v>10.72</v>
      </c>
      <c r="CR2326" s="1">
        <v>5.92</v>
      </c>
      <c r="CS2326" s="1">
        <v>0.939</v>
      </c>
      <c r="CT2326" s="1">
        <v>0.183</v>
      </c>
      <c r="CU2326" s="1">
        <v>47.634</v>
      </c>
      <c r="CV2326" s="1">
        <v>26.306</v>
      </c>
      <c r="CW2326" s="1">
        <v>87.508</v>
      </c>
      <c r="CX2326" s="1">
        <v>9.132</v>
      </c>
      <c r="CY2326" s="1">
        <v>5.043</v>
      </c>
      <c r="CZ2326" s="1">
        <v>1.415</v>
      </c>
      <c r="DA2326" s="1">
        <v>521.622</v>
      </c>
      <c r="DB2326" s="1">
        <v>1391.678</v>
      </c>
      <c r="DC2326" s="1">
        <v>-4.793</v>
      </c>
      <c r="DD2326" s="1">
        <v>-2.238</v>
      </c>
      <c r="DE2326" s="1">
        <v>44.486</v>
      </c>
      <c r="DF2326" s="1">
        <v>88.07</v>
      </c>
      <c r="DG2326" s="1">
        <v>19.82</v>
      </c>
      <c r="DH2326" s="1">
        <v>197.675</v>
      </c>
      <c r="DI2326" s="1">
        <v>16.884</v>
      </c>
      <c r="DJ2326" s="1">
        <v>3.195</v>
      </c>
      <c r="DL2326" s="1">
        <v>0.0</v>
      </c>
      <c r="DM2326" s="1">
        <v>0.0</v>
      </c>
      <c r="DN2326" s="1">
        <v>0.0</v>
      </c>
      <c r="DO2326" s="1">
        <v>0.0</v>
      </c>
      <c r="DP2326" s="1">
        <v>0.0</v>
      </c>
      <c r="DQ2326" s="1">
        <v>0.0</v>
      </c>
      <c r="DR2326" s="1">
        <v>0.0</v>
      </c>
      <c r="DT2326" s="1">
        <v>0.0</v>
      </c>
      <c r="DU2326" s="1">
        <v>0.0</v>
      </c>
      <c r="DV2326" s="1">
        <v>0.0</v>
      </c>
      <c r="DW2326" s="1">
        <v>0.0</v>
      </c>
      <c r="DX2326" s="1">
        <v>0.0</v>
      </c>
      <c r="DY2326" s="1">
        <v>0.0</v>
      </c>
      <c r="DZ2326" s="1">
        <v>0.0</v>
      </c>
    </row>
    <row r="2327">
      <c r="A2327" s="1" t="s">
        <v>318</v>
      </c>
      <c r="B2327" s="1">
        <v>2004.0</v>
      </c>
      <c r="C2327" s="1" t="s">
        <v>319</v>
      </c>
      <c r="D2327" s="1">
        <v>2.27926604E8</v>
      </c>
      <c r="E2327" s="1">
        <v>1.387446403072E12</v>
      </c>
      <c r="G2327" s="1">
        <v>0.0</v>
      </c>
      <c r="H2327" s="1">
        <v>0.0</v>
      </c>
      <c r="I2327" s="1">
        <v>0.0</v>
      </c>
      <c r="J2327" s="1">
        <v>21.981</v>
      </c>
      <c r="K2327" s="1">
        <v>5.01</v>
      </c>
      <c r="L2327" s="1">
        <v>4.015</v>
      </c>
      <c r="M2327" s="1">
        <v>0.0</v>
      </c>
      <c r="N2327" s="1">
        <v>653.711</v>
      </c>
      <c r="O2327" s="1">
        <v>-8.067</v>
      </c>
      <c r="P2327" s="1">
        <v>-21.706</v>
      </c>
      <c r="Q2327" s="1">
        <v>1085.352</v>
      </c>
      <c r="R2327" s="1">
        <v>247.381</v>
      </c>
      <c r="S2327" s="1">
        <v>211.515</v>
      </c>
      <c r="T2327" s="1">
        <v>48.21</v>
      </c>
      <c r="U2327" s="1">
        <v>15.867</v>
      </c>
      <c r="V2327" s="1">
        <v>124.263</v>
      </c>
      <c r="W2327" s="1">
        <v>3981.199</v>
      </c>
      <c r="X2327" s="1">
        <v>907.421</v>
      </c>
      <c r="Y2327" s="1">
        <v>38.636</v>
      </c>
      <c r="Z2327" s="1">
        <v>17.959</v>
      </c>
      <c r="AA2327" s="1">
        <v>124.78</v>
      </c>
      <c r="AB2327" s="1">
        <v>547.457</v>
      </c>
      <c r="AC2327" s="1">
        <v>124.78</v>
      </c>
      <c r="AD2327" s="1">
        <v>9.234</v>
      </c>
      <c r="AE2327" s="1">
        <v>-1.074</v>
      </c>
      <c r="AF2327" s="1">
        <v>-14.953</v>
      </c>
      <c r="AG2327" s="1">
        <v>6040.208</v>
      </c>
      <c r="AH2327" s="1">
        <v>0.992</v>
      </c>
      <c r="AI2327" s="1">
        <v>-1.286</v>
      </c>
      <c r="AJ2327" s="1">
        <v>-17.338</v>
      </c>
      <c r="AK2327" s="1">
        <v>455.454</v>
      </c>
      <c r="AL2327" s="1">
        <v>103.81</v>
      </c>
      <c r="AM2327" s="1">
        <v>5837.015</v>
      </c>
      <c r="AN2327" s="1">
        <v>1330.411</v>
      </c>
      <c r="AO2327" s="1">
        <v>83.194</v>
      </c>
      <c r="AP2327" s="1">
        <v>96.585</v>
      </c>
      <c r="AQ2327" s="1">
        <v>-8.484</v>
      </c>
      <c r="AR2327" s="1">
        <v>-33.56</v>
      </c>
      <c r="AS2327" s="1">
        <v>362.022</v>
      </c>
      <c r="AT2327" s="1">
        <v>117.406</v>
      </c>
      <c r="AU2327" s="1">
        <v>26.76</v>
      </c>
      <c r="AV2327" s="1">
        <v>1588.326</v>
      </c>
      <c r="AW2327" s="1">
        <v>-4.374</v>
      </c>
      <c r="AX2327" s="1">
        <v>-34.622</v>
      </c>
      <c r="AY2327" s="1">
        <v>3321.011</v>
      </c>
      <c r="AZ2327" s="1">
        <v>756.947</v>
      </c>
      <c r="BA2327" s="1">
        <v>21.446</v>
      </c>
      <c r="BB2327" s="1">
        <v>26.282</v>
      </c>
      <c r="BC2327" s="1">
        <v>81.57</v>
      </c>
      <c r="BD2327" s="1">
        <v>6.319</v>
      </c>
      <c r="BE2327" s="1">
        <v>1.424</v>
      </c>
      <c r="BF2327" s="1">
        <v>26.217</v>
      </c>
      <c r="BG2327" s="1">
        <v>42.426</v>
      </c>
      <c r="BH2327" s="1">
        <v>9.67</v>
      </c>
      <c r="BI2327" s="1">
        <v>115.023</v>
      </c>
      <c r="BJ2327" s="1">
        <v>7.75</v>
      </c>
      <c r="BK2327" s="1">
        <v>1.903</v>
      </c>
      <c r="BL2327" s="1">
        <v>6.095</v>
      </c>
      <c r="BM2327" s="1">
        <v>2.56</v>
      </c>
      <c r="BN2327" s="1">
        <v>47.047</v>
      </c>
      <c r="BO2327" s="1">
        <v>92.003</v>
      </c>
      <c r="BP2327" s="1">
        <v>20.97</v>
      </c>
      <c r="BQ2327" s="1">
        <v>206.412</v>
      </c>
      <c r="BR2327" s="1">
        <v>16.806</v>
      </c>
      <c r="BS2327" s="1">
        <v>3.415</v>
      </c>
      <c r="BT2327" s="1">
        <v>0.0</v>
      </c>
      <c r="BU2327" s="1">
        <v>0.0</v>
      </c>
      <c r="BW2327" s="1">
        <v>0.0</v>
      </c>
      <c r="BX2327" s="1">
        <v>0.0</v>
      </c>
      <c r="BY2327" s="1">
        <v>0.0</v>
      </c>
      <c r="BZ2327" s="1">
        <v>0.0</v>
      </c>
      <c r="CA2327" s="1">
        <v>0.0</v>
      </c>
      <c r="CB2327" s="1">
        <v>0.0</v>
      </c>
      <c r="CC2327" s="1">
        <v>0.0</v>
      </c>
      <c r="CD2327" s="1">
        <v>5.553</v>
      </c>
      <c r="CE2327" s="1">
        <v>37.928</v>
      </c>
      <c r="CF2327" s="1">
        <v>721.008</v>
      </c>
      <c r="CG2327" s="1">
        <v>126.532</v>
      </c>
      <c r="CH2327" s="1">
        <v>28.84</v>
      </c>
      <c r="CI2327" s="1">
        <v>3163.336</v>
      </c>
      <c r="CJ2327" s="1">
        <v>-3.638</v>
      </c>
      <c r="CK2327" s="1">
        <v>-24.391</v>
      </c>
      <c r="CL2327" s="1">
        <v>2834.455</v>
      </c>
      <c r="CM2327" s="1">
        <v>646.048</v>
      </c>
      <c r="CN2327" s="1">
        <v>23.113</v>
      </c>
      <c r="CO2327" s="1">
        <v>52.343</v>
      </c>
      <c r="CP2327" s="1">
        <v>20.83</v>
      </c>
      <c r="CQ2327" s="1">
        <v>11.3</v>
      </c>
      <c r="CR2327" s="1">
        <v>6.29</v>
      </c>
      <c r="CS2327" s="1">
        <v>5.771</v>
      </c>
      <c r="CT2327" s="1">
        <v>1.137</v>
      </c>
      <c r="CU2327" s="1">
        <v>49.577</v>
      </c>
      <c r="CV2327" s="1">
        <v>27.597</v>
      </c>
      <c r="CW2327" s="1">
        <v>91.389</v>
      </c>
      <c r="CX2327" s="1">
        <v>9.056</v>
      </c>
      <c r="CY2327" s="1">
        <v>5.041</v>
      </c>
      <c r="CZ2327" s="1">
        <v>1.512</v>
      </c>
      <c r="DA2327" s="1">
        <v>547.457</v>
      </c>
      <c r="DB2327" s="1">
        <v>1376.724</v>
      </c>
      <c r="DC2327" s="1">
        <v>6.095</v>
      </c>
      <c r="DD2327" s="1">
        <v>2.56</v>
      </c>
      <c r="DE2327" s="1">
        <v>47.047</v>
      </c>
      <c r="DF2327" s="1">
        <v>92.003</v>
      </c>
      <c r="DG2327" s="1">
        <v>20.97</v>
      </c>
      <c r="DH2327" s="1">
        <v>206.412</v>
      </c>
      <c r="DI2327" s="1">
        <v>16.806</v>
      </c>
      <c r="DJ2327" s="1">
        <v>3.415</v>
      </c>
      <c r="DL2327" s="1">
        <v>0.0</v>
      </c>
      <c r="DM2327" s="1">
        <v>0.0</v>
      </c>
      <c r="DN2327" s="1">
        <v>0.0</v>
      </c>
      <c r="DO2327" s="1">
        <v>0.0</v>
      </c>
      <c r="DP2327" s="1">
        <v>0.0</v>
      </c>
      <c r="DQ2327" s="1">
        <v>0.0</v>
      </c>
      <c r="DR2327" s="1">
        <v>0.0</v>
      </c>
      <c r="DT2327" s="1">
        <v>0.0</v>
      </c>
      <c r="DU2327" s="1">
        <v>0.0</v>
      </c>
      <c r="DV2327" s="1">
        <v>0.0</v>
      </c>
      <c r="DW2327" s="1">
        <v>0.0</v>
      </c>
      <c r="DX2327" s="1">
        <v>0.0</v>
      </c>
      <c r="DY2327" s="1">
        <v>0.0</v>
      </c>
      <c r="DZ2327" s="1">
        <v>0.0</v>
      </c>
    </row>
    <row r="2328">
      <c r="A2328" s="1" t="s">
        <v>318</v>
      </c>
      <c r="B2328" s="1">
        <v>2005.0</v>
      </c>
      <c r="C2328" s="1" t="s">
        <v>319</v>
      </c>
      <c r="D2328" s="1">
        <v>2.308716E8</v>
      </c>
      <c r="E2328" s="1">
        <v>1.474875359232E12</v>
      </c>
      <c r="G2328" s="1">
        <v>0.021</v>
      </c>
      <c r="H2328" s="1">
        <v>0.09</v>
      </c>
      <c r="I2328" s="1">
        <v>0.021</v>
      </c>
      <c r="J2328" s="1">
        <v>23.086</v>
      </c>
      <c r="K2328" s="1">
        <v>5.33</v>
      </c>
      <c r="L2328" s="1">
        <v>4.011</v>
      </c>
      <c r="M2328" s="1">
        <v>0.001</v>
      </c>
      <c r="N2328" s="1">
        <v>650.538</v>
      </c>
      <c r="O2328" s="1">
        <v>14.702</v>
      </c>
      <c r="P2328" s="1">
        <v>36.369</v>
      </c>
      <c r="Q2328" s="1">
        <v>1229.036</v>
      </c>
      <c r="R2328" s="1">
        <v>283.749</v>
      </c>
      <c r="S2328" s="1">
        <v>224.497</v>
      </c>
      <c r="T2328" s="1">
        <v>51.83</v>
      </c>
      <c r="U2328" s="1">
        <v>15.49</v>
      </c>
      <c r="V2328" s="1">
        <v>140.563</v>
      </c>
      <c r="W2328" s="1">
        <v>4539.251</v>
      </c>
      <c r="X2328" s="1">
        <v>1047.984</v>
      </c>
      <c r="Y2328" s="1">
        <v>39.002</v>
      </c>
      <c r="Z2328" s="1">
        <v>20.018</v>
      </c>
      <c r="AA2328" s="1">
        <v>132.89</v>
      </c>
      <c r="AB2328" s="1">
        <v>575.601</v>
      </c>
      <c r="AC2328" s="1">
        <v>132.89</v>
      </c>
      <c r="AD2328" s="1">
        <v>9.556</v>
      </c>
      <c r="AE2328" s="1">
        <v>2.918</v>
      </c>
      <c r="AF2328" s="1">
        <v>40.168</v>
      </c>
      <c r="AG2328" s="1">
        <v>6137.143</v>
      </c>
      <c r="AH2328" s="1">
        <v>0.961</v>
      </c>
      <c r="AI2328" s="1">
        <v>2.824</v>
      </c>
      <c r="AJ2328" s="1">
        <v>37.569</v>
      </c>
      <c r="AK2328" s="1">
        <v>477.452</v>
      </c>
      <c r="AL2328" s="1">
        <v>110.23</v>
      </c>
      <c r="AM2328" s="1">
        <v>5925.285</v>
      </c>
      <c r="AN2328" s="1">
        <v>1367.98</v>
      </c>
      <c r="AO2328" s="1">
        <v>82.948</v>
      </c>
      <c r="AP2328" s="1">
        <v>96.506</v>
      </c>
      <c r="AQ2328" s="1">
        <v>0.529</v>
      </c>
      <c r="AR2328" s="1">
        <v>1.914</v>
      </c>
      <c r="AS2328" s="1">
        <v>363.936</v>
      </c>
      <c r="AT2328" s="1">
        <v>93.992</v>
      </c>
      <c r="AU2328" s="1">
        <v>21.7</v>
      </c>
      <c r="AV2328" s="1">
        <v>1576.355</v>
      </c>
      <c r="AW2328" s="1">
        <v>0.76</v>
      </c>
      <c r="AX2328" s="1">
        <v>5.751</v>
      </c>
      <c r="AY2328" s="1">
        <v>3303.558</v>
      </c>
      <c r="AZ2328" s="1">
        <v>762.698</v>
      </c>
      <c r="BA2328" s="1">
        <v>16.329</v>
      </c>
      <c r="BB2328" s="1">
        <v>25.674</v>
      </c>
      <c r="BC2328" s="1">
        <v>86.45</v>
      </c>
      <c r="BD2328" s="1">
        <v>10.864</v>
      </c>
      <c r="BE2328" s="1">
        <v>2.614</v>
      </c>
      <c r="BF2328" s="1">
        <v>28.831</v>
      </c>
      <c r="BG2328" s="1">
        <v>46.476</v>
      </c>
      <c r="BH2328" s="1">
        <v>10.73</v>
      </c>
      <c r="BI2328" s="1">
        <v>124.877</v>
      </c>
      <c r="BJ2328" s="1">
        <v>8.074</v>
      </c>
      <c r="BK2328" s="1">
        <v>2.034</v>
      </c>
      <c r="BL2328" s="1">
        <v>6.25</v>
      </c>
      <c r="BM2328" s="1">
        <v>2.477</v>
      </c>
      <c r="BN2328" s="1">
        <v>49.523</v>
      </c>
      <c r="BO2328" s="1">
        <v>98.15</v>
      </c>
      <c r="BP2328" s="1">
        <v>22.66</v>
      </c>
      <c r="BQ2328" s="1">
        <v>214.506</v>
      </c>
      <c r="BR2328" s="1">
        <v>17.052</v>
      </c>
      <c r="BS2328" s="1">
        <v>3.494</v>
      </c>
      <c r="BT2328" s="1">
        <v>0.0</v>
      </c>
      <c r="BU2328" s="1">
        <v>0.0</v>
      </c>
      <c r="BW2328" s="1">
        <v>0.0</v>
      </c>
      <c r="BX2328" s="1">
        <v>0.0</v>
      </c>
      <c r="BY2328" s="1">
        <v>0.0</v>
      </c>
      <c r="BZ2328" s="1">
        <v>0.0</v>
      </c>
      <c r="CA2328" s="1">
        <v>0.0</v>
      </c>
      <c r="CB2328" s="1">
        <v>0.0</v>
      </c>
      <c r="CC2328" s="1">
        <v>0.0</v>
      </c>
      <c r="CD2328" s="1">
        <v>-0.099</v>
      </c>
      <c r="CE2328" s="1">
        <v>-0.714</v>
      </c>
      <c r="CF2328" s="1">
        <v>720.295</v>
      </c>
      <c r="CG2328" s="1">
        <v>158.963</v>
      </c>
      <c r="CH2328" s="1">
        <v>36.7</v>
      </c>
      <c r="CI2328" s="1">
        <v>3119.894</v>
      </c>
      <c r="CJ2328" s="1">
        <v>-3.303</v>
      </c>
      <c r="CK2328" s="1">
        <v>-21.338</v>
      </c>
      <c r="CL2328" s="1">
        <v>2705.875</v>
      </c>
      <c r="CM2328" s="1">
        <v>624.71</v>
      </c>
      <c r="CN2328" s="1">
        <v>27.617</v>
      </c>
      <c r="CO2328" s="1">
        <v>50.814</v>
      </c>
      <c r="CP2328" s="1">
        <v>20.672</v>
      </c>
      <c r="CQ2328" s="1">
        <v>11.93</v>
      </c>
      <c r="CR2328" s="1">
        <v>6.6</v>
      </c>
      <c r="CS2328" s="1">
        <v>-0.759</v>
      </c>
      <c r="CT2328" s="1">
        <v>-0.158</v>
      </c>
      <c r="CU2328" s="1">
        <v>51.674</v>
      </c>
      <c r="CV2328" s="1">
        <v>28.587</v>
      </c>
      <c r="CW2328" s="1">
        <v>89.538</v>
      </c>
      <c r="CX2328" s="1">
        <v>8.977</v>
      </c>
      <c r="CY2328" s="1">
        <v>4.967</v>
      </c>
      <c r="CZ2328" s="1">
        <v>1.458</v>
      </c>
      <c r="DA2328" s="1">
        <v>575.601</v>
      </c>
      <c r="DB2328" s="1">
        <v>1416.892</v>
      </c>
      <c r="DC2328" s="1">
        <v>6.25</v>
      </c>
      <c r="DD2328" s="1">
        <v>2.477</v>
      </c>
      <c r="DE2328" s="1">
        <v>49.523</v>
      </c>
      <c r="DF2328" s="1">
        <v>98.15</v>
      </c>
      <c r="DG2328" s="1">
        <v>22.66</v>
      </c>
      <c r="DH2328" s="1">
        <v>214.506</v>
      </c>
      <c r="DI2328" s="1">
        <v>17.052</v>
      </c>
      <c r="DJ2328" s="1">
        <v>3.494</v>
      </c>
      <c r="DL2328" s="1">
        <v>0.0</v>
      </c>
      <c r="DM2328" s="1">
        <v>0.0</v>
      </c>
      <c r="DN2328" s="1">
        <v>0.0</v>
      </c>
      <c r="DO2328" s="1">
        <v>0.0</v>
      </c>
      <c r="DP2328" s="1">
        <v>0.0</v>
      </c>
      <c r="DQ2328" s="1">
        <v>0.0</v>
      </c>
      <c r="DR2328" s="1">
        <v>0.0</v>
      </c>
      <c r="DT2328" s="1">
        <v>0.0</v>
      </c>
      <c r="DU2328" s="1">
        <v>0.0</v>
      </c>
      <c r="DV2328" s="1">
        <v>0.0</v>
      </c>
      <c r="DW2328" s="1">
        <v>0.0</v>
      </c>
      <c r="DX2328" s="1">
        <v>0.0</v>
      </c>
      <c r="DY2328" s="1">
        <v>0.0</v>
      </c>
      <c r="DZ2328" s="1">
        <v>0.0</v>
      </c>
    </row>
    <row r="2329">
      <c r="A2329" s="1" t="s">
        <v>318</v>
      </c>
      <c r="B2329" s="1">
        <v>2006.0</v>
      </c>
      <c r="C2329" s="1" t="s">
        <v>319</v>
      </c>
      <c r="D2329" s="1">
        <v>2.33951608E8</v>
      </c>
      <c r="E2329" s="1">
        <v>1.565012918272E12</v>
      </c>
      <c r="F2329" s="1">
        <v>121.396</v>
      </c>
      <c r="G2329" s="1">
        <v>0.025</v>
      </c>
      <c r="H2329" s="1">
        <v>0.197</v>
      </c>
      <c r="I2329" s="1">
        <v>0.046</v>
      </c>
      <c r="J2329" s="1">
        <v>20.945</v>
      </c>
      <c r="K2329" s="1">
        <v>4.9</v>
      </c>
      <c r="L2329" s="1">
        <v>3.551</v>
      </c>
      <c r="M2329" s="1">
        <v>0.003</v>
      </c>
      <c r="N2329" s="1">
        <v>668.116</v>
      </c>
      <c r="O2329" s="1">
        <v>16.578</v>
      </c>
      <c r="P2329" s="1">
        <v>47.039</v>
      </c>
      <c r="Q2329" s="1">
        <v>1413.92</v>
      </c>
      <c r="R2329" s="1">
        <v>330.789</v>
      </c>
      <c r="S2329" s="1">
        <v>250.778</v>
      </c>
      <c r="T2329" s="1">
        <v>58.67</v>
      </c>
      <c r="U2329" s="1">
        <v>24.828</v>
      </c>
      <c r="V2329" s="1">
        <v>260.19</v>
      </c>
      <c r="W2329" s="1">
        <v>5591.645</v>
      </c>
      <c r="X2329" s="1">
        <v>1308.174</v>
      </c>
      <c r="Y2329" s="1">
        <v>42.514</v>
      </c>
      <c r="Z2329" s="1">
        <v>22.938</v>
      </c>
      <c r="AA2329" s="1">
        <v>138.0</v>
      </c>
      <c r="AB2329" s="1">
        <v>589.866</v>
      </c>
      <c r="AC2329" s="1">
        <v>138.0</v>
      </c>
      <c r="AD2329" s="1">
        <v>9.741</v>
      </c>
      <c r="AE2329" s="1">
        <v>1.71</v>
      </c>
      <c r="AF2329" s="1">
        <v>24.236</v>
      </c>
      <c r="AG2329" s="1">
        <v>6159.938</v>
      </c>
      <c r="AH2329" s="1">
        <v>0.921</v>
      </c>
      <c r="AI2329" s="1">
        <v>2.01</v>
      </c>
      <c r="AJ2329" s="1">
        <v>27.49</v>
      </c>
      <c r="AK2329" s="1">
        <v>499.334</v>
      </c>
      <c r="AL2329" s="1">
        <v>116.82</v>
      </c>
      <c r="AM2329" s="1">
        <v>5964.78</v>
      </c>
      <c r="AN2329" s="1">
        <v>1395.47</v>
      </c>
      <c r="AO2329" s="1">
        <v>84.652</v>
      </c>
      <c r="AP2329" s="1">
        <v>96.766</v>
      </c>
      <c r="AQ2329" s="1">
        <v>1.972</v>
      </c>
      <c r="AR2329" s="1">
        <v>7.178</v>
      </c>
      <c r="AS2329" s="1">
        <v>371.114</v>
      </c>
      <c r="AT2329" s="1">
        <v>102.372</v>
      </c>
      <c r="AU2329" s="1">
        <v>23.95</v>
      </c>
      <c r="AV2329" s="1">
        <v>1586.284</v>
      </c>
      <c r="AW2329" s="1">
        <v>-1.144</v>
      </c>
      <c r="AX2329" s="1">
        <v>-8.727</v>
      </c>
      <c r="AY2329" s="1">
        <v>3222.765</v>
      </c>
      <c r="AZ2329" s="1">
        <v>753.971</v>
      </c>
      <c r="BA2329" s="1">
        <v>17.355</v>
      </c>
      <c r="BB2329" s="1">
        <v>25.734</v>
      </c>
      <c r="BC2329" s="1">
        <v>92.2</v>
      </c>
      <c r="BD2329" s="1">
        <v>-10.275</v>
      </c>
      <c r="BE2329" s="1">
        <v>-3.101</v>
      </c>
      <c r="BF2329" s="1">
        <v>25.73</v>
      </c>
      <c r="BG2329" s="1">
        <v>41.12</v>
      </c>
      <c r="BH2329" s="1">
        <v>9.62</v>
      </c>
      <c r="BI2329" s="1">
        <v>109.98</v>
      </c>
      <c r="BJ2329" s="1">
        <v>6.971</v>
      </c>
      <c r="BK2329" s="1">
        <v>1.784</v>
      </c>
      <c r="BL2329" s="1">
        <v>-5.862</v>
      </c>
      <c r="BM2329" s="1">
        <v>-2.891</v>
      </c>
      <c r="BN2329" s="1">
        <v>46.632</v>
      </c>
      <c r="BO2329" s="1">
        <v>90.532</v>
      </c>
      <c r="BP2329" s="1">
        <v>21.18</v>
      </c>
      <c r="BQ2329" s="1">
        <v>199.324</v>
      </c>
      <c r="BR2329" s="1">
        <v>15.348</v>
      </c>
      <c r="BS2329" s="1">
        <v>3.234</v>
      </c>
      <c r="BT2329" s="1">
        <v>0.0</v>
      </c>
      <c r="BU2329" s="1">
        <v>0.0</v>
      </c>
      <c r="BW2329" s="1">
        <v>0.0</v>
      </c>
      <c r="BX2329" s="1">
        <v>0.0</v>
      </c>
      <c r="BY2329" s="1">
        <v>0.0</v>
      </c>
      <c r="BZ2329" s="1">
        <v>0.0</v>
      </c>
      <c r="CA2329" s="1">
        <v>0.0</v>
      </c>
      <c r="CB2329" s="1">
        <v>0.0</v>
      </c>
      <c r="CC2329" s="1">
        <v>0.0</v>
      </c>
      <c r="CD2329" s="1">
        <v>-3.711</v>
      </c>
      <c r="CE2329" s="1">
        <v>-26.728</v>
      </c>
      <c r="CF2329" s="1">
        <v>693.567</v>
      </c>
      <c r="CG2329" s="1">
        <v>146.184</v>
      </c>
      <c r="CH2329" s="1">
        <v>34.2</v>
      </c>
      <c r="CI2329" s="1">
        <v>2964.576</v>
      </c>
      <c r="CJ2329" s="1">
        <v>-6.496</v>
      </c>
      <c r="CK2329" s="1">
        <v>-40.582</v>
      </c>
      <c r="CL2329" s="1">
        <v>2496.787</v>
      </c>
      <c r="CM2329" s="1">
        <v>584.127</v>
      </c>
      <c r="CN2329" s="1">
        <v>24.783</v>
      </c>
      <c r="CO2329" s="1">
        <v>48.094</v>
      </c>
      <c r="CP2329" s="1">
        <v>20.856</v>
      </c>
      <c r="CQ2329" s="1">
        <v>11.56</v>
      </c>
      <c r="CR2329" s="1">
        <v>6.66</v>
      </c>
      <c r="CS2329" s="1">
        <v>0.892</v>
      </c>
      <c r="CT2329" s="1">
        <v>0.184</v>
      </c>
      <c r="CU2329" s="1">
        <v>49.412</v>
      </c>
      <c r="CV2329" s="1">
        <v>28.467</v>
      </c>
      <c r="CW2329" s="1">
        <v>89.148</v>
      </c>
      <c r="CX2329" s="1">
        <v>8.377</v>
      </c>
      <c r="CY2329" s="1">
        <v>4.826</v>
      </c>
      <c r="CZ2329" s="1">
        <v>1.446</v>
      </c>
      <c r="DA2329" s="1">
        <v>589.866</v>
      </c>
      <c r="DB2329" s="1">
        <v>1441.128</v>
      </c>
      <c r="DC2329" s="1">
        <v>-5.862</v>
      </c>
      <c r="DD2329" s="1">
        <v>-2.891</v>
      </c>
      <c r="DE2329" s="1">
        <v>46.632</v>
      </c>
      <c r="DF2329" s="1">
        <v>90.532</v>
      </c>
      <c r="DG2329" s="1">
        <v>21.18</v>
      </c>
      <c r="DH2329" s="1">
        <v>199.324</v>
      </c>
      <c r="DI2329" s="1">
        <v>15.348</v>
      </c>
      <c r="DJ2329" s="1">
        <v>3.234</v>
      </c>
      <c r="DL2329" s="1">
        <v>0.0</v>
      </c>
      <c r="DM2329" s="1">
        <v>0.0</v>
      </c>
      <c r="DN2329" s="1">
        <v>0.0</v>
      </c>
      <c r="DO2329" s="1">
        <v>0.0</v>
      </c>
      <c r="DP2329" s="1">
        <v>0.0</v>
      </c>
      <c r="DQ2329" s="1">
        <v>0.0</v>
      </c>
      <c r="DR2329" s="1">
        <v>0.0</v>
      </c>
      <c r="DT2329" s="1">
        <v>0.0</v>
      </c>
      <c r="DU2329" s="1">
        <v>0.0</v>
      </c>
      <c r="DV2329" s="1">
        <v>0.0</v>
      </c>
      <c r="DW2329" s="1">
        <v>0.0</v>
      </c>
      <c r="DX2329" s="1">
        <v>0.0</v>
      </c>
      <c r="DY2329" s="1">
        <v>0.0</v>
      </c>
      <c r="DZ2329" s="1">
        <v>0.0</v>
      </c>
    </row>
    <row r="2330">
      <c r="A2330" s="1" t="s">
        <v>318</v>
      </c>
      <c r="B2330" s="1">
        <v>2007.0</v>
      </c>
      <c r="C2330" s="1" t="s">
        <v>319</v>
      </c>
      <c r="D2330" s="1">
        <v>2.37062283E8</v>
      </c>
      <c r="E2330" s="1">
        <v>1.674227351552E12</v>
      </c>
      <c r="F2330" s="1">
        <v>345.654</v>
      </c>
      <c r="G2330" s="1">
        <v>0.159</v>
      </c>
      <c r="H2330" s="1">
        <v>0.865</v>
      </c>
      <c r="I2330" s="1">
        <v>0.205</v>
      </c>
      <c r="J2330" s="1">
        <v>25.225</v>
      </c>
      <c r="K2330" s="1">
        <v>5.98</v>
      </c>
      <c r="L2330" s="1">
        <v>4.03</v>
      </c>
      <c r="M2330" s="1">
        <v>0.013</v>
      </c>
      <c r="N2330" s="1">
        <v>663.14</v>
      </c>
      <c r="O2330" s="1">
        <v>26.162</v>
      </c>
      <c r="P2330" s="1">
        <v>86.54</v>
      </c>
      <c r="Q2330" s="1">
        <v>1760.419</v>
      </c>
      <c r="R2330" s="1">
        <v>417.329</v>
      </c>
      <c r="S2330" s="1">
        <v>269.549</v>
      </c>
      <c r="T2330" s="1">
        <v>63.9</v>
      </c>
      <c r="U2330" s="1">
        <v>12.591</v>
      </c>
      <c r="V2330" s="1">
        <v>164.709</v>
      </c>
      <c r="W2330" s="1">
        <v>6213.066</v>
      </c>
      <c r="X2330" s="1">
        <v>1472.884</v>
      </c>
      <c r="Y2330" s="1">
        <v>43.059</v>
      </c>
      <c r="Z2330" s="1">
        <v>26.965</v>
      </c>
      <c r="AA2330" s="1">
        <v>148.4</v>
      </c>
      <c r="AB2330" s="1">
        <v>625.996</v>
      </c>
      <c r="AC2330" s="1">
        <v>148.4</v>
      </c>
      <c r="AD2330" s="1">
        <v>9.763</v>
      </c>
      <c r="AE2330" s="1">
        <v>7.324</v>
      </c>
      <c r="AF2330" s="1">
        <v>105.553</v>
      </c>
      <c r="AG2330" s="1">
        <v>6524.364</v>
      </c>
      <c r="AH2330" s="1">
        <v>0.924</v>
      </c>
      <c r="AI2330" s="1">
        <v>7.165</v>
      </c>
      <c r="AJ2330" s="1">
        <v>99.985</v>
      </c>
      <c r="AK2330" s="1">
        <v>523.533</v>
      </c>
      <c r="AL2330" s="1">
        <v>124.11</v>
      </c>
      <c r="AM2330" s="1">
        <v>6308.278</v>
      </c>
      <c r="AN2330" s="1">
        <v>1495.455</v>
      </c>
      <c r="AO2330" s="1">
        <v>83.632</v>
      </c>
      <c r="AP2330" s="1">
        <v>96.626</v>
      </c>
      <c r="AQ2330" s="1">
        <v>-6.654</v>
      </c>
      <c r="AR2330" s="1">
        <v>-24.693</v>
      </c>
      <c r="AS2330" s="1">
        <v>346.42</v>
      </c>
      <c r="AT2330" s="1">
        <v>104.614</v>
      </c>
      <c r="AU2330" s="1">
        <v>24.8</v>
      </c>
      <c r="AV2330" s="1">
        <v>1461.305</v>
      </c>
      <c r="AW2330" s="1">
        <v>-3.738</v>
      </c>
      <c r="AX2330" s="1">
        <v>-28.18</v>
      </c>
      <c r="AY2330" s="1">
        <v>3061.606</v>
      </c>
      <c r="AZ2330" s="1">
        <v>725.791</v>
      </c>
      <c r="BA2330" s="1">
        <v>16.712</v>
      </c>
      <c r="BB2330" s="1">
        <v>22.383</v>
      </c>
      <c r="BC2330" s="1">
        <v>98.41</v>
      </c>
      <c r="BD2330" s="1">
        <v>17.282</v>
      </c>
      <c r="BE2330" s="1">
        <v>4.286</v>
      </c>
      <c r="BF2330" s="1">
        <v>30.016</v>
      </c>
      <c r="BG2330" s="1">
        <v>47.625</v>
      </c>
      <c r="BH2330" s="1">
        <v>11.29</v>
      </c>
      <c r="BI2330" s="1">
        <v>126.616</v>
      </c>
      <c r="BJ2330" s="1">
        <v>7.608</v>
      </c>
      <c r="BK2330" s="1">
        <v>1.939</v>
      </c>
      <c r="BL2330" s="1">
        <v>13.382</v>
      </c>
      <c r="BM2330" s="1">
        <v>5.586</v>
      </c>
      <c r="BN2330" s="1">
        <v>52.218</v>
      </c>
      <c r="BO2330" s="1">
        <v>102.463</v>
      </c>
      <c r="BP2330" s="1">
        <v>24.29</v>
      </c>
      <c r="BQ2330" s="1">
        <v>220.271</v>
      </c>
      <c r="BR2330" s="1">
        <v>16.368</v>
      </c>
      <c r="BS2330" s="1">
        <v>3.374</v>
      </c>
      <c r="BT2330" s="1">
        <v>0.0</v>
      </c>
      <c r="BU2330" s="1">
        <v>0.0</v>
      </c>
      <c r="BW2330" s="1">
        <v>0.0</v>
      </c>
      <c r="BX2330" s="1">
        <v>0.0</v>
      </c>
      <c r="BY2330" s="1">
        <v>0.0</v>
      </c>
      <c r="BZ2330" s="1">
        <v>0.0</v>
      </c>
      <c r="CA2330" s="1">
        <v>0.0</v>
      </c>
      <c r="CB2330" s="1">
        <v>0.0</v>
      </c>
      <c r="CC2330" s="1">
        <v>0.0</v>
      </c>
      <c r="CD2330" s="1">
        <v>5.499</v>
      </c>
      <c r="CE2330" s="1">
        <v>38.138</v>
      </c>
      <c r="CF2330" s="1">
        <v>731.705</v>
      </c>
      <c r="CG2330" s="1">
        <v>149.37</v>
      </c>
      <c r="CH2330" s="1">
        <v>35.41</v>
      </c>
      <c r="CI2330" s="1">
        <v>3086.554</v>
      </c>
      <c r="CJ2330" s="1">
        <v>-4.761</v>
      </c>
      <c r="CK2330" s="1">
        <v>-27.81</v>
      </c>
      <c r="CL2330" s="1">
        <v>2346.713</v>
      </c>
      <c r="CM2330" s="1">
        <v>556.317</v>
      </c>
      <c r="CN2330" s="1">
        <v>23.861</v>
      </c>
      <c r="CO2330" s="1">
        <v>47.278</v>
      </c>
      <c r="CP2330" s="1">
        <v>21.997</v>
      </c>
      <c r="CQ2330" s="1">
        <v>13.0</v>
      </c>
      <c r="CR2330" s="1">
        <v>7.02</v>
      </c>
      <c r="CS2330" s="1">
        <v>5.469</v>
      </c>
      <c r="CT2330" s="1">
        <v>1.141</v>
      </c>
      <c r="CU2330" s="1">
        <v>54.838</v>
      </c>
      <c r="CV2330" s="1">
        <v>29.612</v>
      </c>
      <c r="CW2330" s="1">
        <v>92.789</v>
      </c>
      <c r="CX2330" s="1">
        <v>8.76</v>
      </c>
      <c r="CY2330" s="1">
        <v>4.73</v>
      </c>
      <c r="CZ2330" s="1">
        <v>1.421</v>
      </c>
      <c r="DA2330" s="1">
        <v>625.996</v>
      </c>
      <c r="DB2330" s="1">
        <v>1546.681</v>
      </c>
      <c r="DC2330" s="1">
        <v>13.382</v>
      </c>
      <c r="DD2330" s="1">
        <v>5.586</v>
      </c>
      <c r="DE2330" s="1">
        <v>52.218</v>
      </c>
      <c r="DF2330" s="1">
        <v>102.463</v>
      </c>
      <c r="DG2330" s="1">
        <v>24.29</v>
      </c>
      <c r="DH2330" s="1">
        <v>220.271</v>
      </c>
      <c r="DI2330" s="1">
        <v>16.368</v>
      </c>
      <c r="DJ2330" s="1">
        <v>3.374</v>
      </c>
      <c r="DL2330" s="1">
        <v>0.0</v>
      </c>
      <c r="DM2330" s="1">
        <v>0.0</v>
      </c>
      <c r="DN2330" s="1">
        <v>0.0</v>
      </c>
      <c r="DO2330" s="1">
        <v>0.0</v>
      </c>
      <c r="DP2330" s="1">
        <v>0.0</v>
      </c>
      <c r="DQ2330" s="1">
        <v>0.0</v>
      </c>
      <c r="DR2330" s="1">
        <v>0.0</v>
      </c>
      <c r="DT2330" s="1">
        <v>0.0</v>
      </c>
      <c r="DU2330" s="1">
        <v>0.0</v>
      </c>
      <c r="DV2330" s="1">
        <v>0.0</v>
      </c>
      <c r="DW2330" s="1">
        <v>0.0</v>
      </c>
      <c r="DX2330" s="1">
        <v>0.0</v>
      </c>
      <c r="DY2330" s="1">
        <v>0.0</v>
      </c>
      <c r="DZ2330" s="1">
        <v>0.0</v>
      </c>
    </row>
    <row r="2331">
      <c r="A2331" s="1" t="s">
        <v>318</v>
      </c>
      <c r="B2331" s="1">
        <v>2008.0</v>
      </c>
      <c r="C2331" s="1" t="s">
        <v>319</v>
      </c>
      <c r="D2331" s="1">
        <v>2.40157845E8</v>
      </c>
      <c r="E2331" s="1">
        <v>1.809491165184E12</v>
      </c>
      <c r="F2331" s="1">
        <v>7.774</v>
      </c>
      <c r="G2331" s="1">
        <v>0.016</v>
      </c>
      <c r="H2331" s="1">
        <v>0.92</v>
      </c>
      <c r="I2331" s="1">
        <v>0.221</v>
      </c>
      <c r="J2331" s="1">
        <v>27.066</v>
      </c>
      <c r="K2331" s="1">
        <v>6.5</v>
      </c>
      <c r="L2331" s="1">
        <v>4.169</v>
      </c>
      <c r="M2331" s="1">
        <v>0.014</v>
      </c>
      <c r="N2331" s="1">
        <v>652.983</v>
      </c>
      <c r="O2331" s="1">
        <v>-12.282</v>
      </c>
      <c r="P2331" s="1">
        <v>-51.258</v>
      </c>
      <c r="Q2331" s="1">
        <v>1524.293</v>
      </c>
      <c r="R2331" s="1">
        <v>366.071</v>
      </c>
      <c r="S2331" s="1">
        <v>256.04</v>
      </c>
      <c r="T2331" s="1">
        <v>61.49</v>
      </c>
      <c r="U2331" s="1">
        <v>11.667</v>
      </c>
      <c r="V2331" s="1">
        <v>171.836</v>
      </c>
      <c r="W2331" s="1">
        <v>6848.496</v>
      </c>
      <c r="X2331" s="1">
        <v>1644.72</v>
      </c>
      <c r="Y2331" s="1">
        <v>39.442</v>
      </c>
      <c r="Z2331" s="1">
        <v>23.374</v>
      </c>
      <c r="AA2331" s="1">
        <v>155.9</v>
      </c>
      <c r="AB2331" s="1">
        <v>649.156</v>
      </c>
      <c r="AC2331" s="1">
        <v>155.9</v>
      </c>
      <c r="AD2331" s="1">
        <v>10.15</v>
      </c>
      <c r="AE2331" s="1">
        <v>1.158</v>
      </c>
      <c r="AF2331" s="1">
        <v>17.904</v>
      </c>
      <c r="AG2331" s="1">
        <v>6514.817</v>
      </c>
      <c r="AH2331" s="1">
        <v>0.865</v>
      </c>
      <c r="AI2331" s="1">
        <v>0.937</v>
      </c>
      <c r="AJ2331" s="1">
        <v>14.019</v>
      </c>
      <c r="AK2331" s="1">
        <v>539.479</v>
      </c>
      <c r="AL2331" s="1">
        <v>129.56</v>
      </c>
      <c r="AM2331" s="1">
        <v>6285.341</v>
      </c>
      <c r="AN2331" s="1">
        <v>1509.474</v>
      </c>
      <c r="AO2331" s="1">
        <v>83.105</v>
      </c>
      <c r="AP2331" s="1">
        <v>96.38</v>
      </c>
      <c r="AQ2331" s="1">
        <v>14.585</v>
      </c>
      <c r="AR2331" s="1">
        <v>50.526</v>
      </c>
      <c r="AS2331" s="1">
        <v>396.947</v>
      </c>
      <c r="AT2331" s="1">
        <v>115.591</v>
      </c>
      <c r="AU2331" s="1">
        <v>27.76</v>
      </c>
      <c r="AV2331" s="1">
        <v>1652.858</v>
      </c>
      <c r="AW2331" s="1">
        <v>3.101</v>
      </c>
      <c r="AX2331" s="1">
        <v>22.508</v>
      </c>
      <c r="AY2331" s="1">
        <v>3115.865</v>
      </c>
      <c r="AZ2331" s="1">
        <v>748.299</v>
      </c>
      <c r="BA2331" s="1">
        <v>17.806</v>
      </c>
      <c r="BB2331" s="1">
        <v>25.345</v>
      </c>
      <c r="BC2331" s="1">
        <v>101.8</v>
      </c>
      <c r="BD2331" s="1">
        <v>2.146</v>
      </c>
      <c r="BE2331" s="1">
        <v>0.402</v>
      </c>
      <c r="BF2331" s="1">
        <v>30.418</v>
      </c>
      <c r="BG2331" s="1">
        <v>48.01</v>
      </c>
      <c r="BH2331" s="1">
        <v>11.53</v>
      </c>
      <c r="BI2331" s="1">
        <v>126.656</v>
      </c>
      <c r="BJ2331" s="1">
        <v>7.396</v>
      </c>
      <c r="BK2331" s="1">
        <v>1.942</v>
      </c>
      <c r="BL2331" s="1">
        <v>8.398</v>
      </c>
      <c r="BM2331" s="1">
        <v>4.473</v>
      </c>
      <c r="BN2331" s="1">
        <v>56.691</v>
      </c>
      <c r="BO2331" s="1">
        <v>109.678</v>
      </c>
      <c r="BP2331" s="1">
        <v>26.34</v>
      </c>
      <c r="BQ2331" s="1">
        <v>236.059</v>
      </c>
      <c r="BR2331" s="1">
        <v>16.895</v>
      </c>
      <c r="BS2331" s="1">
        <v>3.62</v>
      </c>
      <c r="BT2331" s="1">
        <v>0.0</v>
      </c>
      <c r="BU2331" s="1">
        <v>0.0</v>
      </c>
      <c r="BW2331" s="1">
        <v>0.0</v>
      </c>
      <c r="BX2331" s="1">
        <v>0.0</v>
      </c>
      <c r="BY2331" s="1">
        <v>0.0</v>
      </c>
      <c r="BZ2331" s="1">
        <v>0.0</v>
      </c>
      <c r="CA2331" s="1">
        <v>0.0</v>
      </c>
      <c r="CB2331" s="1">
        <v>0.0</v>
      </c>
      <c r="CC2331" s="1">
        <v>0.0</v>
      </c>
      <c r="CD2331" s="1">
        <v>2.016</v>
      </c>
      <c r="CE2331" s="1">
        <v>14.751</v>
      </c>
      <c r="CF2331" s="1">
        <v>746.456</v>
      </c>
      <c r="CG2331" s="1">
        <v>167.848</v>
      </c>
      <c r="CH2331" s="1">
        <v>40.31</v>
      </c>
      <c r="CI2331" s="1">
        <v>3108.19</v>
      </c>
      <c r="CJ2331" s="1">
        <v>3.329</v>
      </c>
      <c r="CK2331" s="1">
        <v>18.52</v>
      </c>
      <c r="CL2331" s="1">
        <v>2393.582</v>
      </c>
      <c r="CM2331" s="1">
        <v>574.838</v>
      </c>
      <c r="CN2331" s="1">
        <v>25.856</v>
      </c>
      <c r="CO2331" s="1">
        <v>47.661</v>
      </c>
      <c r="CP2331" s="1">
        <v>26.052</v>
      </c>
      <c r="CQ2331" s="1">
        <v>14.81</v>
      </c>
      <c r="CR2331" s="1">
        <v>8.31</v>
      </c>
      <c r="CS2331" s="1">
        <v>18.434</v>
      </c>
      <c r="CT2331" s="1">
        <v>4.055</v>
      </c>
      <c r="CU2331" s="1">
        <v>61.668</v>
      </c>
      <c r="CV2331" s="1">
        <v>34.602</v>
      </c>
      <c r="CW2331" s="1">
        <v>108.478</v>
      </c>
      <c r="CX2331" s="1">
        <v>9.5</v>
      </c>
      <c r="CY2331" s="1">
        <v>5.33</v>
      </c>
      <c r="CZ2331" s="1">
        <v>1.663</v>
      </c>
      <c r="DA2331" s="1">
        <v>649.156</v>
      </c>
      <c r="DB2331" s="1">
        <v>1564.584</v>
      </c>
      <c r="DC2331" s="1">
        <v>8.398</v>
      </c>
      <c r="DD2331" s="1">
        <v>4.473</v>
      </c>
      <c r="DE2331" s="1">
        <v>56.691</v>
      </c>
      <c r="DF2331" s="1">
        <v>109.678</v>
      </c>
      <c r="DG2331" s="1">
        <v>26.34</v>
      </c>
      <c r="DH2331" s="1">
        <v>236.059</v>
      </c>
      <c r="DI2331" s="1">
        <v>16.895</v>
      </c>
      <c r="DJ2331" s="1">
        <v>3.62</v>
      </c>
      <c r="DL2331" s="1">
        <v>0.0</v>
      </c>
      <c r="DM2331" s="1">
        <v>0.0</v>
      </c>
      <c r="DN2331" s="1">
        <v>0.0</v>
      </c>
      <c r="DO2331" s="1">
        <v>0.0</v>
      </c>
      <c r="DP2331" s="1">
        <v>0.001</v>
      </c>
      <c r="DQ2331" s="1">
        <v>0.0</v>
      </c>
      <c r="DR2331" s="1">
        <v>0.0</v>
      </c>
      <c r="DS2331" s="1">
        <v>1250.0</v>
      </c>
      <c r="DT2331" s="1">
        <v>0.001</v>
      </c>
      <c r="DU2331" s="1">
        <v>0.001</v>
      </c>
      <c r="DV2331" s="1">
        <v>0.0</v>
      </c>
      <c r="DW2331" s="1">
        <v>0.0</v>
      </c>
      <c r="DX2331" s="1">
        <v>0.003</v>
      </c>
      <c r="DY2331" s="1">
        <v>0.0</v>
      </c>
      <c r="DZ2331" s="1">
        <v>0.0</v>
      </c>
    </row>
    <row r="2332">
      <c r="A2332" s="1" t="s">
        <v>318</v>
      </c>
      <c r="B2332" s="1">
        <v>2009.0</v>
      </c>
      <c r="C2332" s="1" t="s">
        <v>319</v>
      </c>
      <c r="D2332" s="1">
        <v>2.43219975E8</v>
      </c>
      <c r="E2332" s="1">
        <v>1.90571741184E12</v>
      </c>
      <c r="F2332" s="1">
        <v>395.71</v>
      </c>
      <c r="G2332" s="1">
        <v>0.875</v>
      </c>
      <c r="H2332" s="1">
        <v>4.504</v>
      </c>
      <c r="I2332" s="1">
        <v>1.096</v>
      </c>
      <c r="J2332" s="1">
        <v>25.121</v>
      </c>
      <c r="K2332" s="1">
        <v>6.11</v>
      </c>
      <c r="L2332" s="1">
        <v>3.751</v>
      </c>
      <c r="M2332" s="1">
        <v>0.068</v>
      </c>
      <c r="N2332" s="1">
        <v>660.588</v>
      </c>
      <c r="O2332" s="1">
        <v>3.346</v>
      </c>
      <c r="P2332" s="1">
        <v>12.25</v>
      </c>
      <c r="Q2332" s="1">
        <v>1555.468</v>
      </c>
      <c r="R2332" s="1">
        <v>378.321</v>
      </c>
      <c r="S2332" s="1">
        <v>270.989</v>
      </c>
      <c r="T2332" s="1">
        <v>65.91</v>
      </c>
      <c r="U2332" s="1">
        <v>4.676</v>
      </c>
      <c r="V2332" s="1">
        <v>76.901</v>
      </c>
      <c r="W2332" s="1">
        <v>7078.451</v>
      </c>
      <c r="X2332" s="1">
        <v>1721.621</v>
      </c>
      <c r="Y2332" s="1">
        <v>40.468</v>
      </c>
      <c r="Z2332" s="1">
        <v>23.506</v>
      </c>
      <c r="AA2332" s="1">
        <v>162.87</v>
      </c>
      <c r="AB2332" s="1">
        <v>669.641</v>
      </c>
      <c r="AC2332" s="1">
        <v>162.87</v>
      </c>
      <c r="AD2332" s="1">
        <v>10.326</v>
      </c>
      <c r="AE2332" s="1">
        <v>2.728</v>
      </c>
      <c r="AF2332" s="1">
        <v>42.686</v>
      </c>
      <c r="AG2332" s="1">
        <v>6608.301</v>
      </c>
      <c r="AH2332" s="1">
        <v>0.843</v>
      </c>
      <c r="AI2332" s="1">
        <v>2.643</v>
      </c>
      <c r="AJ2332" s="1">
        <v>39.889</v>
      </c>
      <c r="AK2332" s="1">
        <v>559.494</v>
      </c>
      <c r="AL2332" s="1">
        <v>136.08</v>
      </c>
      <c r="AM2332" s="1">
        <v>6370.213</v>
      </c>
      <c r="AN2332" s="1">
        <v>1549.363</v>
      </c>
      <c r="AO2332" s="1">
        <v>83.551</v>
      </c>
      <c r="AP2332" s="1">
        <v>96.264</v>
      </c>
      <c r="AQ2332" s="1">
        <v>6.062</v>
      </c>
      <c r="AR2332" s="1">
        <v>24.061</v>
      </c>
      <c r="AS2332" s="1">
        <v>421.008</v>
      </c>
      <c r="AT2332" s="1">
        <v>166.105</v>
      </c>
      <c r="AU2332" s="1">
        <v>40.4</v>
      </c>
      <c r="AV2332" s="1">
        <v>1730.976</v>
      </c>
      <c r="AW2332" s="1">
        <v>9.457</v>
      </c>
      <c r="AX2332" s="1">
        <v>70.767</v>
      </c>
      <c r="AY2332" s="1">
        <v>3367.594</v>
      </c>
      <c r="AZ2332" s="1">
        <v>819.066</v>
      </c>
      <c r="BA2332" s="1">
        <v>24.805</v>
      </c>
      <c r="BB2332" s="1">
        <v>26.158</v>
      </c>
      <c r="BC2332" s="1">
        <v>107.59</v>
      </c>
      <c r="BD2332" s="1">
        <v>-1.253</v>
      </c>
      <c r="BE2332" s="1">
        <v>-0.539</v>
      </c>
      <c r="BF2332" s="1">
        <v>29.879</v>
      </c>
      <c r="BG2332" s="1">
        <v>46.789</v>
      </c>
      <c r="BH2332" s="1">
        <v>11.38</v>
      </c>
      <c r="BI2332" s="1">
        <v>122.847</v>
      </c>
      <c r="BJ2332" s="1">
        <v>6.987</v>
      </c>
      <c r="BK2332" s="1">
        <v>1.856</v>
      </c>
      <c r="BL2332" s="1">
        <v>8.58</v>
      </c>
      <c r="BM2332" s="1">
        <v>3.438</v>
      </c>
      <c r="BN2332" s="1">
        <v>60.13</v>
      </c>
      <c r="BO2332" s="1">
        <v>110.147</v>
      </c>
      <c r="BP2332" s="1">
        <v>26.79</v>
      </c>
      <c r="BQ2332" s="1">
        <v>247.224</v>
      </c>
      <c r="BR2332" s="1">
        <v>16.449</v>
      </c>
      <c r="BS2332" s="1">
        <v>3.736</v>
      </c>
      <c r="BT2332" s="1">
        <v>0.0</v>
      </c>
      <c r="BU2332" s="1">
        <v>0.0</v>
      </c>
      <c r="BW2332" s="1">
        <v>0.0</v>
      </c>
      <c r="BX2332" s="1">
        <v>0.0</v>
      </c>
      <c r="BY2332" s="1">
        <v>0.0</v>
      </c>
      <c r="BZ2332" s="1">
        <v>0.0</v>
      </c>
      <c r="CA2332" s="1">
        <v>0.0</v>
      </c>
      <c r="CB2332" s="1">
        <v>0.0</v>
      </c>
      <c r="CC2332" s="1">
        <v>0.0</v>
      </c>
      <c r="CD2332" s="1">
        <v>0.479</v>
      </c>
      <c r="CE2332" s="1">
        <v>3.578</v>
      </c>
      <c r="CF2332" s="1">
        <v>750.034</v>
      </c>
      <c r="CG2332" s="1">
        <v>122.399</v>
      </c>
      <c r="CH2332" s="1">
        <v>29.77</v>
      </c>
      <c r="CI2332" s="1">
        <v>3083.769</v>
      </c>
      <c r="CJ2332" s="1">
        <v>-2.063</v>
      </c>
      <c r="CK2332" s="1">
        <v>-11.859</v>
      </c>
      <c r="CL2332" s="1">
        <v>2314.687</v>
      </c>
      <c r="CM2332" s="1">
        <v>562.978</v>
      </c>
      <c r="CN2332" s="1">
        <v>18.278</v>
      </c>
      <c r="CO2332" s="1">
        <v>46.601</v>
      </c>
      <c r="CP2332" s="1">
        <v>29.145</v>
      </c>
      <c r="CQ2332" s="1">
        <v>15.41</v>
      </c>
      <c r="CR2332" s="1">
        <v>9.3</v>
      </c>
      <c r="CS2332" s="1">
        <v>11.875</v>
      </c>
      <c r="CT2332" s="1">
        <v>3.094</v>
      </c>
      <c r="CU2332" s="1">
        <v>63.358</v>
      </c>
      <c r="CV2332" s="1">
        <v>38.237</v>
      </c>
      <c r="CW2332" s="1">
        <v>119.832</v>
      </c>
      <c r="CX2332" s="1">
        <v>9.462</v>
      </c>
      <c r="CY2332" s="1">
        <v>5.71</v>
      </c>
      <c r="CZ2332" s="1">
        <v>1.811</v>
      </c>
      <c r="DA2332" s="1">
        <v>669.641</v>
      </c>
      <c r="DB2332" s="1">
        <v>1607.271</v>
      </c>
      <c r="DC2332" s="1">
        <v>8.58</v>
      </c>
      <c r="DD2332" s="1">
        <v>3.438</v>
      </c>
      <c r="DE2332" s="1">
        <v>60.13</v>
      </c>
      <c r="DF2332" s="1">
        <v>110.147</v>
      </c>
      <c r="DG2332" s="1">
        <v>26.79</v>
      </c>
      <c r="DH2332" s="1">
        <v>247.224</v>
      </c>
      <c r="DI2332" s="1">
        <v>16.449</v>
      </c>
      <c r="DJ2332" s="1">
        <v>3.736</v>
      </c>
      <c r="DK2332" s="1">
        <v>0.0</v>
      </c>
      <c r="DL2332" s="1">
        <v>0.0</v>
      </c>
      <c r="DM2332" s="1">
        <v>0.0</v>
      </c>
      <c r="DN2332" s="1">
        <v>0.0</v>
      </c>
      <c r="DO2332" s="1">
        <v>0.0</v>
      </c>
      <c r="DP2332" s="1">
        <v>0.001</v>
      </c>
      <c r="DQ2332" s="1">
        <v>0.0</v>
      </c>
      <c r="DR2332" s="1">
        <v>0.0</v>
      </c>
      <c r="DS2332" s="1">
        <v>1259.259</v>
      </c>
      <c r="DT2332" s="1">
        <v>0.009</v>
      </c>
      <c r="DU2332" s="1">
        <v>0.01</v>
      </c>
      <c r="DV2332" s="1">
        <v>0.0</v>
      </c>
      <c r="DW2332" s="1">
        <v>0.0</v>
      </c>
      <c r="DX2332" s="1">
        <v>0.04</v>
      </c>
      <c r="DY2332" s="1">
        <v>0.0</v>
      </c>
      <c r="DZ2332" s="1">
        <v>0.001</v>
      </c>
    </row>
    <row r="2333">
      <c r="A2333" s="1" t="s">
        <v>318</v>
      </c>
      <c r="B2333" s="1">
        <v>2010.0</v>
      </c>
      <c r="C2333" s="1" t="s">
        <v>319</v>
      </c>
      <c r="D2333" s="1">
        <v>2.46305285E8</v>
      </c>
      <c r="E2333" s="1">
        <v>2.039334567936E12</v>
      </c>
      <c r="F2333" s="1">
        <v>86.121</v>
      </c>
      <c r="G2333" s="1">
        <v>0.943</v>
      </c>
      <c r="H2333" s="1">
        <v>8.278</v>
      </c>
      <c r="I2333" s="1">
        <v>2.039</v>
      </c>
      <c r="J2333" s="1">
        <v>31.709</v>
      </c>
      <c r="K2333" s="1">
        <v>7.81</v>
      </c>
      <c r="L2333" s="1">
        <v>4.399</v>
      </c>
      <c r="M2333" s="1">
        <v>0.117</v>
      </c>
      <c r="N2333" s="1">
        <v>636.855</v>
      </c>
      <c r="O2333" s="1">
        <v>13.56</v>
      </c>
      <c r="P2333" s="1">
        <v>51.298</v>
      </c>
      <c r="Q2333" s="1">
        <v>1744.256</v>
      </c>
      <c r="R2333" s="1">
        <v>429.619</v>
      </c>
      <c r="S2333" s="1">
        <v>278.029</v>
      </c>
      <c r="T2333" s="1">
        <v>68.48</v>
      </c>
      <c r="U2333" s="1">
        <v>2.211</v>
      </c>
      <c r="V2333" s="1">
        <v>38.067</v>
      </c>
      <c r="W2333" s="1">
        <v>7144.333</v>
      </c>
      <c r="X2333" s="1">
        <v>1759.687</v>
      </c>
      <c r="Y2333" s="1">
        <v>38.567</v>
      </c>
      <c r="Z2333" s="1">
        <v>24.679</v>
      </c>
      <c r="AA2333" s="1">
        <v>177.56</v>
      </c>
      <c r="AB2333" s="1">
        <v>720.894</v>
      </c>
      <c r="AC2333" s="1">
        <v>177.56</v>
      </c>
      <c r="AD2333" s="1">
        <v>10.441</v>
      </c>
      <c r="AE2333" s="1">
        <v>8.226</v>
      </c>
      <c r="AF2333" s="1">
        <v>132.219</v>
      </c>
      <c r="AG2333" s="1">
        <v>7062.332</v>
      </c>
      <c r="AH2333" s="1">
        <v>0.853</v>
      </c>
      <c r="AI2333" s="1">
        <v>7.393</v>
      </c>
      <c r="AJ2333" s="1">
        <v>114.552</v>
      </c>
      <c r="AK2333" s="1">
        <v>580.296</v>
      </c>
      <c r="AL2333" s="1">
        <v>142.93</v>
      </c>
      <c r="AM2333" s="1">
        <v>6755.5</v>
      </c>
      <c r="AN2333" s="1">
        <v>1663.915</v>
      </c>
      <c r="AO2333" s="1">
        <v>80.497</v>
      </c>
      <c r="AP2333" s="1">
        <v>95.583</v>
      </c>
      <c r="AQ2333" s="1">
        <v>4.624</v>
      </c>
      <c r="AR2333" s="1">
        <v>19.468</v>
      </c>
      <c r="AS2333" s="1">
        <v>440.476</v>
      </c>
      <c r="AT2333" s="1">
        <v>157.65</v>
      </c>
      <c r="AU2333" s="1">
        <v>38.83</v>
      </c>
      <c r="AV2333" s="1">
        <v>1788.333</v>
      </c>
      <c r="AW2333" s="1">
        <v>1.562</v>
      </c>
      <c r="AX2333" s="1">
        <v>12.796</v>
      </c>
      <c r="AY2333" s="1">
        <v>3377.361</v>
      </c>
      <c r="AZ2333" s="1">
        <v>831.862</v>
      </c>
      <c r="BA2333" s="1">
        <v>21.869</v>
      </c>
      <c r="BB2333" s="1">
        <v>25.303</v>
      </c>
      <c r="BC2333" s="1">
        <v>113.08</v>
      </c>
      <c r="BD2333" s="1">
        <v>53.342</v>
      </c>
      <c r="BE2333" s="1">
        <v>15.58</v>
      </c>
      <c r="BF2333" s="1">
        <v>45.459</v>
      </c>
      <c r="BG2333" s="1">
        <v>70.888</v>
      </c>
      <c r="BH2333" s="1">
        <v>17.46</v>
      </c>
      <c r="BI2333" s="1">
        <v>184.563</v>
      </c>
      <c r="BJ2333" s="1">
        <v>9.833</v>
      </c>
      <c r="BK2333" s="1">
        <v>2.611</v>
      </c>
      <c r="BL2333" s="1">
        <v>32.527</v>
      </c>
      <c r="BM2333" s="1">
        <v>16.767</v>
      </c>
      <c r="BN2333" s="1">
        <v>76.897</v>
      </c>
      <c r="BO2333" s="1">
        <v>140.598</v>
      </c>
      <c r="BP2333" s="1">
        <v>34.63</v>
      </c>
      <c r="BQ2333" s="1">
        <v>312.203</v>
      </c>
      <c r="BR2333" s="1">
        <v>19.503</v>
      </c>
      <c r="BS2333" s="1">
        <v>4.417</v>
      </c>
      <c r="BT2333" s="1">
        <v>0.0</v>
      </c>
      <c r="BU2333" s="1">
        <v>0.0</v>
      </c>
      <c r="BW2333" s="1">
        <v>0.0</v>
      </c>
      <c r="BX2333" s="1">
        <v>0.0</v>
      </c>
      <c r="BY2333" s="1">
        <v>0.0</v>
      </c>
      <c r="BZ2333" s="1">
        <v>0.0</v>
      </c>
      <c r="CA2333" s="1">
        <v>0.0</v>
      </c>
      <c r="CB2333" s="1">
        <v>0.0</v>
      </c>
      <c r="CC2333" s="1">
        <v>0.0</v>
      </c>
      <c r="CD2333" s="1">
        <v>5.838</v>
      </c>
      <c r="CE2333" s="1">
        <v>43.786</v>
      </c>
      <c r="CF2333" s="1">
        <v>793.82</v>
      </c>
      <c r="CG2333" s="1">
        <v>144.617</v>
      </c>
      <c r="CH2333" s="1">
        <v>35.62</v>
      </c>
      <c r="CI2333" s="1">
        <v>3222.911</v>
      </c>
      <c r="CJ2333" s="1">
        <v>0.444</v>
      </c>
      <c r="CK2333" s="1">
        <v>2.502</v>
      </c>
      <c r="CL2333" s="1">
        <v>2295.85</v>
      </c>
      <c r="CM2333" s="1">
        <v>565.48</v>
      </c>
      <c r="CN2333" s="1">
        <v>20.061</v>
      </c>
      <c r="CO2333" s="1">
        <v>45.601</v>
      </c>
      <c r="CP2333" s="1">
        <v>29.388</v>
      </c>
      <c r="CQ2333" s="1">
        <v>17.17</v>
      </c>
      <c r="CR2333" s="1">
        <v>9.36</v>
      </c>
      <c r="CS2333" s="1">
        <v>0.834</v>
      </c>
      <c r="CT2333" s="1">
        <v>0.243</v>
      </c>
      <c r="CU2333" s="1">
        <v>69.71</v>
      </c>
      <c r="CV2333" s="1">
        <v>38.002</v>
      </c>
      <c r="CW2333" s="1">
        <v>119.317</v>
      </c>
      <c r="CX2333" s="1">
        <v>9.67</v>
      </c>
      <c r="CY2333" s="1">
        <v>5.271</v>
      </c>
      <c r="CZ2333" s="1">
        <v>1.688</v>
      </c>
      <c r="DA2333" s="1">
        <v>720.894</v>
      </c>
      <c r="DB2333" s="1">
        <v>1739.49</v>
      </c>
      <c r="DC2333" s="1">
        <v>32.527</v>
      </c>
      <c r="DD2333" s="1">
        <v>16.767</v>
      </c>
      <c r="DE2333" s="1">
        <v>76.897</v>
      </c>
      <c r="DF2333" s="1">
        <v>140.598</v>
      </c>
      <c r="DG2333" s="1">
        <v>34.63</v>
      </c>
      <c r="DH2333" s="1">
        <v>312.203</v>
      </c>
      <c r="DI2333" s="1">
        <v>19.503</v>
      </c>
      <c r="DJ2333" s="1">
        <v>4.417</v>
      </c>
      <c r="DK2333" s="1">
        <v>420.0</v>
      </c>
      <c r="DL2333" s="1">
        <v>0.001</v>
      </c>
      <c r="DM2333" s="1">
        <v>0.001</v>
      </c>
      <c r="DN2333" s="1">
        <v>0.0</v>
      </c>
      <c r="DO2333" s="1">
        <v>0.0</v>
      </c>
      <c r="DP2333" s="1">
        <v>0.005</v>
      </c>
      <c r="DQ2333" s="1">
        <v>0.0</v>
      </c>
      <c r="DR2333" s="1">
        <v>0.0</v>
      </c>
      <c r="DS2333" s="1">
        <v>-0.817</v>
      </c>
      <c r="DT2333" s="1">
        <v>0.0</v>
      </c>
      <c r="DU2333" s="1">
        <v>0.009</v>
      </c>
      <c r="DV2333" s="1">
        <v>0.0</v>
      </c>
      <c r="DW2333" s="1">
        <v>0.0</v>
      </c>
      <c r="DX2333" s="1">
        <v>0.038</v>
      </c>
      <c r="DY2333" s="1">
        <v>0.0</v>
      </c>
      <c r="DZ2333" s="1">
        <v>0.001</v>
      </c>
    </row>
    <row r="2334">
      <c r="A2334" s="1" t="s">
        <v>318</v>
      </c>
      <c r="B2334" s="1">
        <v>2011.0</v>
      </c>
      <c r="C2334" s="1" t="s">
        <v>319</v>
      </c>
      <c r="D2334" s="1">
        <v>2.49469983E8</v>
      </c>
      <c r="E2334" s="1">
        <v>2.178184511488E12</v>
      </c>
      <c r="F2334" s="1">
        <v>60.987</v>
      </c>
      <c r="G2334" s="1">
        <v>1.244</v>
      </c>
      <c r="H2334" s="1">
        <v>13.158</v>
      </c>
      <c r="I2334" s="1">
        <v>3.283</v>
      </c>
      <c r="J2334" s="1">
        <v>34.674</v>
      </c>
      <c r="K2334" s="1">
        <v>8.65</v>
      </c>
      <c r="L2334" s="1">
        <v>4.508</v>
      </c>
      <c r="M2334" s="1">
        <v>0.178</v>
      </c>
      <c r="N2334" s="1">
        <v>667.396</v>
      </c>
      <c r="O2334" s="1">
        <v>15.513</v>
      </c>
      <c r="P2334" s="1">
        <v>66.646</v>
      </c>
      <c r="Q2334" s="1">
        <v>1989.279</v>
      </c>
      <c r="R2334" s="1">
        <v>496.266</v>
      </c>
      <c r="S2334" s="1">
        <v>325.049</v>
      </c>
      <c r="T2334" s="1">
        <v>81.09</v>
      </c>
      <c r="U2334" s="1">
        <v>25.229</v>
      </c>
      <c r="V2334" s="1">
        <v>443.946</v>
      </c>
      <c r="W2334" s="1">
        <v>8833.259</v>
      </c>
      <c r="X2334" s="1">
        <v>2203.633</v>
      </c>
      <c r="Y2334" s="1">
        <v>42.261</v>
      </c>
      <c r="Z2334" s="1">
        <v>26.971</v>
      </c>
      <c r="AA2334" s="1">
        <v>191.88</v>
      </c>
      <c r="AB2334" s="1">
        <v>769.151</v>
      </c>
      <c r="AC2334" s="1">
        <v>191.88</v>
      </c>
      <c r="AD2334" s="1">
        <v>10.611</v>
      </c>
      <c r="AE2334" s="1">
        <v>5.64</v>
      </c>
      <c r="AF2334" s="1">
        <v>98.104</v>
      </c>
      <c r="AG2334" s="1">
        <v>7365.992</v>
      </c>
      <c r="AH2334" s="1">
        <v>0.844</v>
      </c>
      <c r="AI2334" s="1">
        <v>6.651</v>
      </c>
      <c r="AJ2334" s="1">
        <v>110.671</v>
      </c>
      <c r="AK2334" s="1">
        <v>647.052</v>
      </c>
      <c r="AL2334" s="1">
        <v>161.42</v>
      </c>
      <c r="AM2334" s="1">
        <v>7113.424</v>
      </c>
      <c r="AN2334" s="1">
        <v>1774.586</v>
      </c>
      <c r="AO2334" s="1">
        <v>84.125</v>
      </c>
      <c r="AP2334" s="1">
        <v>96.446</v>
      </c>
      <c r="AQ2334" s="1">
        <v>-2.982</v>
      </c>
      <c r="AR2334" s="1">
        <v>-13.133</v>
      </c>
      <c r="AS2334" s="1">
        <v>427.343</v>
      </c>
      <c r="AT2334" s="1">
        <v>156.973</v>
      </c>
      <c r="AU2334" s="1">
        <v>39.16</v>
      </c>
      <c r="AV2334" s="1">
        <v>1713.004</v>
      </c>
      <c r="AW2334" s="1">
        <v>7.511</v>
      </c>
      <c r="AX2334" s="1">
        <v>62.477</v>
      </c>
      <c r="AY2334" s="1">
        <v>3584.957</v>
      </c>
      <c r="AZ2334" s="1">
        <v>894.339</v>
      </c>
      <c r="BA2334" s="1">
        <v>20.409</v>
      </c>
      <c r="BB2334" s="1">
        <v>23.226</v>
      </c>
      <c r="BC2334" s="1">
        <v>128.06</v>
      </c>
      <c r="BD2334" s="1">
        <v>-28.857</v>
      </c>
      <c r="BE2334" s="1">
        <v>-13.286</v>
      </c>
      <c r="BF2334" s="1">
        <v>32.173</v>
      </c>
      <c r="BG2334" s="1">
        <v>49.786</v>
      </c>
      <c r="BH2334" s="1">
        <v>12.42</v>
      </c>
      <c r="BI2334" s="1">
        <v>128.967</v>
      </c>
      <c r="BJ2334" s="1">
        <v>6.473</v>
      </c>
      <c r="BK2334" s="1">
        <v>1.749</v>
      </c>
      <c r="BL2334" s="1">
        <v>-12.538</v>
      </c>
      <c r="BM2334" s="1">
        <v>-11.512</v>
      </c>
      <c r="BN2334" s="1">
        <v>65.385</v>
      </c>
      <c r="BO2334" s="1">
        <v>122.099</v>
      </c>
      <c r="BP2334" s="1">
        <v>30.46</v>
      </c>
      <c r="BQ2334" s="1">
        <v>262.097</v>
      </c>
      <c r="BR2334" s="1">
        <v>15.875</v>
      </c>
      <c r="BS2334" s="1">
        <v>3.554</v>
      </c>
      <c r="BT2334" s="1">
        <v>0.0</v>
      </c>
      <c r="BU2334" s="1">
        <v>0.0</v>
      </c>
      <c r="BW2334" s="1">
        <v>0.0</v>
      </c>
      <c r="BX2334" s="1">
        <v>0.0</v>
      </c>
      <c r="BY2334" s="1">
        <v>0.0</v>
      </c>
      <c r="BZ2334" s="1">
        <v>0.0</v>
      </c>
      <c r="CA2334" s="1">
        <v>0.0</v>
      </c>
      <c r="CB2334" s="1">
        <v>0.0</v>
      </c>
      <c r="CC2334" s="1">
        <v>0.0</v>
      </c>
      <c r="CD2334" s="1">
        <v>7.2</v>
      </c>
      <c r="CE2334" s="1">
        <v>57.157</v>
      </c>
      <c r="CF2334" s="1">
        <v>850.977</v>
      </c>
      <c r="CG2334" s="1">
        <v>165.03</v>
      </c>
      <c r="CH2334" s="1">
        <v>41.17</v>
      </c>
      <c r="CI2334" s="1">
        <v>3411.141</v>
      </c>
      <c r="CJ2334" s="1">
        <v>-4.763</v>
      </c>
      <c r="CK2334" s="1">
        <v>-26.933</v>
      </c>
      <c r="CL2334" s="1">
        <v>2158.764</v>
      </c>
      <c r="CM2334" s="1">
        <v>538.547</v>
      </c>
      <c r="CN2334" s="1">
        <v>21.456</v>
      </c>
      <c r="CO2334" s="1">
        <v>46.249</v>
      </c>
      <c r="CP2334" s="1">
        <v>29.915</v>
      </c>
      <c r="CQ2334" s="1">
        <v>18.04</v>
      </c>
      <c r="CR2334" s="1">
        <v>9.39</v>
      </c>
      <c r="CS2334" s="1">
        <v>1.793</v>
      </c>
      <c r="CT2334" s="1">
        <v>0.527</v>
      </c>
      <c r="CU2334" s="1">
        <v>72.313</v>
      </c>
      <c r="CV2334" s="1">
        <v>37.64</v>
      </c>
      <c r="CW2334" s="1">
        <v>119.915</v>
      </c>
      <c r="CX2334" s="1">
        <v>9.402</v>
      </c>
      <c r="CY2334" s="1">
        <v>4.894</v>
      </c>
      <c r="CZ2334" s="1">
        <v>1.626</v>
      </c>
      <c r="DA2334" s="1">
        <v>769.151</v>
      </c>
      <c r="DB2334" s="1">
        <v>1837.594</v>
      </c>
      <c r="DC2334" s="1">
        <v>-12.538</v>
      </c>
      <c r="DD2334" s="1">
        <v>-11.512</v>
      </c>
      <c r="DE2334" s="1">
        <v>65.385</v>
      </c>
      <c r="DF2334" s="1">
        <v>122.099</v>
      </c>
      <c r="DG2334" s="1">
        <v>30.46</v>
      </c>
      <c r="DH2334" s="1">
        <v>262.097</v>
      </c>
      <c r="DI2334" s="1">
        <v>15.875</v>
      </c>
      <c r="DJ2334" s="1">
        <v>3.554</v>
      </c>
      <c r="DK2334" s="1">
        <v>48.077</v>
      </c>
      <c r="DL2334" s="1">
        <v>0.001</v>
      </c>
      <c r="DM2334" s="1">
        <v>0.002</v>
      </c>
      <c r="DN2334" s="1">
        <v>0.0</v>
      </c>
      <c r="DO2334" s="1">
        <v>0.0</v>
      </c>
      <c r="DP2334" s="1">
        <v>0.008</v>
      </c>
      <c r="DQ2334" s="1">
        <v>0.0</v>
      </c>
      <c r="DR2334" s="1">
        <v>0.0</v>
      </c>
      <c r="DS2334" s="1">
        <v>28.846</v>
      </c>
      <c r="DT2334" s="1">
        <v>0.003</v>
      </c>
      <c r="DU2334" s="1">
        <v>0.012</v>
      </c>
      <c r="DV2334" s="1">
        <v>0.0</v>
      </c>
      <c r="DW2334" s="1">
        <v>0.0</v>
      </c>
      <c r="DX2334" s="1">
        <v>0.049</v>
      </c>
      <c r="DY2334" s="1">
        <v>0.0</v>
      </c>
      <c r="DZ2334" s="1">
        <v>0.001</v>
      </c>
    </row>
    <row r="2335">
      <c r="A2335" s="1" t="s">
        <v>318</v>
      </c>
      <c r="B2335" s="1">
        <v>2012.0</v>
      </c>
      <c r="C2335" s="1" t="s">
        <v>319</v>
      </c>
      <c r="D2335" s="1">
        <v>2.52698471E8</v>
      </c>
      <c r="E2335" s="1">
        <v>2.309530058752E12</v>
      </c>
      <c r="F2335" s="1">
        <v>86.351</v>
      </c>
      <c r="G2335" s="1">
        <v>2.835</v>
      </c>
      <c r="H2335" s="1">
        <v>24.207</v>
      </c>
      <c r="I2335" s="1">
        <v>6.117</v>
      </c>
      <c r="J2335" s="1">
        <v>35.101</v>
      </c>
      <c r="K2335" s="1">
        <v>8.87</v>
      </c>
      <c r="L2335" s="1">
        <v>4.245</v>
      </c>
      <c r="M2335" s="1">
        <v>0.315</v>
      </c>
      <c r="N2335" s="1">
        <v>687.5</v>
      </c>
      <c r="O2335" s="1">
        <v>1.902</v>
      </c>
      <c r="P2335" s="1">
        <v>9.44</v>
      </c>
      <c r="Q2335" s="1">
        <v>2001.222</v>
      </c>
      <c r="R2335" s="1">
        <v>505.706</v>
      </c>
      <c r="S2335" s="1">
        <v>404.316</v>
      </c>
      <c r="T2335" s="1">
        <v>102.17</v>
      </c>
      <c r="U2335" s="1">
        <v>7.861</v>
      </c>
      <c r="V2335" s="1">
        <v>173.22</v>
      </c>
      <c r="W2335" s="1">
        <v>9405.886</v>
      </c>
      <c r="X2335" s="1">
        <v>2376.853</v>
      </c>
      <c r="Y2335" s="1">
        <v>48.895</v>
      </c>
      <c r="Z2335" s="1">
        <v>26.072</v>
      </c>
      <c r="AA2335" s="1">
        <v>208.96</v>
      </c>
      <c r="AB2335" s="1">
        <v>826.914</v>
      </c>
      <c r="AC2335" s="1">
        <v>208.96</v>
      </c>
      <c r="AD2335" s="1">
        <v>10.955</v>
      </c>
      <c r="AE2335" s="1">
        <v>5.417</v>
      </c>
      <c r="AF2335" s="1">
        <v>99.552</v>
      </c>
      <c r="AG2335" s="1">
        <v>7665.838</v>
      </c>
      <c r="AH2335" s="1">
        <v>0.839</v>
      </c>
      <c r="AI2335" s="1">
        <v>5.393</v>
      </c>
      <c r="AJ2335" s="1">
        <v>95.708</v>
      </c>
      <c r="AK2335" s="1">
        <v>703.803</v>
      </c>
      <c r="AL2335" s="1">
        <v>177.85</v>
      </c>
      <c r="AM2335" s="1">
        <v>7401.286</v>
      </c>
      <c r="AN2335" s="1">
        <v>1870.294</v>
      </c>
      <c r="AO2335" s="1">
        <v>85.112</v>
      </c>
      <c r="AP2335" s="1">
        <v>96.423</v>
      </c>
      <c r="AQ2335" s="1">
        <v>9.929</v>
      </c>
      <c r="AR2335" s="1">
        <v>42.433</v>
      </c>
      <c r="AS2335" s="1">
        <v>469.776</v>
      </c>
      <c r="AT2335" s="1">
        <v>193.59</v>
      </c>
      <c r="AU2335" s="1">
        <v>48.92</v>
      </c>
      <c r="AV2335" s="1">
        <v>1859.037</v>
      </c>
      <c r="AW2335" s="1">
        <v>5.375</v>
      </c>
      <c r="AX2335" s="1">
        <v>48.071</v>
      </c>
      <c r="AY2335" s="1">
        <v>3729.385</v>
      </c>
      <c r="AZ2335" s="1">
        <v>942.41</v>
      </c>
      <c r="BA2335" s="1">
        <v>23.411</v>
      </c>
      <c r="BB2335" s="1">
        <v>24.219</v>
      </c>
      <c r="BC2335" s="1">
        <v>143.66</v>
      </c>
      <c r="BD2335" s="1">
        <v>3.062</v>
      </c>
      <c r="BE2335" s="1">
        <v>0.814</v>
      </c>
      <c r="BF2335" s="1">
        <v>32.987</v>
      </c>
      <c r="BG2335" s="1">
        <v>50.653</v>
      </c>
      <c r="BH2335" s="1">
        <v>12.8</v>
      </c>
      <c r="BI2335" s="1">
        <v>130.541</v>
      </c>
      <c r="BJ2335" s="1">
        <v>6.126</v>
      </c>
      <c r="BK2335" s="1">
        <v>1.701</v>
      </c>
      <c r="BL2335" s="1">
        <v>13.151</v>
      </c>
      <c r="BM2335" s="1">
        <v>3.991</v>
      </c>
      <c r="BN2335" s="1">
        <v>69.376</v>
      </c>
      <c r="BO2335" s="1">
        <v>123.111</v>
      </c>
      <c r="BP2335" s="1">
        <v>31.11</v>
      </c>
      <c r="BQ2335" s="1">
        <v>274.541</v>
      </c>
      <c r="BR2335" s="1">
        <v>14.888</v>
      </c>
      <c r="BS2335" s="1">
        <v>3.577</v>
      </c>
      <c r="BT2335" s="1">
        <v>0.0</v>
      </c>
      <c r="BU2335" s="1">
        <v>0.0</v>
      </c>
      <c r="BW2335" s="1">
        <v>0.0</v>
      </c>
      <c r="BX2335" s="1">
        <v>0.0</v>
      </c>
      <c r="BY2335" s="1">
        <v>0.0</v>
      </c>
      <c r="BZ2335" s="1">
        <v>0.0</v>
      </c>
      <c r="CA2335" s="1">
        <v>0.0</v>
      </c>
      <c r="CB2335" s="1">
        <v>0.0</v>
      </c>
      <c r="CC2335" s="1">
        <v>0.0</v>
      </c>
      <c r="CD2335" s="1">
        <v>5.151</v>
      </c>
      <c r="CE2335" s="1">
        <v>43.835</v>
      </c>
      <c r="CF2335" s="1">
        <v>894.812</v>
      </c>
      <c r="CG2335" s="1">
        <v>105.897</v>
      </c>
      <c r="CH2335" s="1">
        <v>26.76</v>
      </c>
      <c r="CI2335" s="1">
        <v>3541.027</v>
      </c>
      <c r="CJ2335" s="1">
        <v>-3.723</v>
      </c>
      <c r="CK2335" s="1">
        <v>-20.048</v>
      </c>
      <c r="CL2335" s="1">
        <v>2051.846</v>
      </c>
      <c r="CM2335" s="1">
        <v>518.498</v>
      </c>
      <c r="CN2335" s="1">
        <v>12.806</v>
      </c>
      <c r="CO2335" s="1">
        <v>46.132</v>
      </c>
      <c r="CP2335" s="1">
        <v>30.252</v>
      </c>
      <c r="CQ2335" s="1">
        <v>18.31</v>
      </c>
      <c r="CR2335" s="1">
        <v>9.44</v>
      </c>
      <c r="CS2335" s="1">
        <v>1.126</v>
      </c>
      <c r="CT2335" s="1">
        <v>0.337</v>
      </c>
      <c r="CU2335" s="1">
        <v>72.458</v>
      </c>
      <c r="CV2335" s="1">
        <v>37.357</v>
      </c>
      <c r="CW2335" s="1">
        <v>119.716</v>
      </c>
      <c r="CX2335" s="1">
        <v>8.762</v>
      </c>
      <c r="CY2335" s="1">
        <v>4.518</v>
      </c>
      <c r="CZ2335" s="1">
        <v>1.56</v>
      </c>
      <c r="DA2335" s="1">
        <v>826.914</v>
      </c>
      <c r="DB2335" s="1">
        <v>1937.146</v>
      </c>
      <c r="DC2335" s="1">
        <v>13.151</v>
      </c>
      <c r="DD2335" s="1">
        <v>3.991</v>
      </c>
      <c r="DE2335" s="1">
        <v>69.376</v>
      </c>
      <c r="DF2335" s="1">
        <v>123.111</v>
      </c>
      <c r="DG2335" s="1">
        <v>31.11</v>
      </c>
      <c r="DH2335" s="1">
        <v>274.541</v>
      </c>
      <c r="DI2335" s="1">
        <v>14.888</v>
      </c>
      <c r="DJ2335" s="1">
        <v>3.577</v>
      </c>
      <c r="DK2335" s="1">
        <v>290.909</v>
      </c>
      <c r="DL2335" s="1">
        <v>0.006</v>
      </c>
      <c r="DM2335" s="1">
        <v>0.008</v>
      </c>
      <c r="DN2335" s="1">
        <v>0.0</v>
      </c>
      <c r="DO2335" s="1">
        <v>0.0</v>
      </c>
      <c r="DP2335" s="1">
        <v>0.031</v>
      </c>
      <c r="DQ2335" s="1">
        <v>0.0</v>
      </c>
      <c r="DR2335" s="1">
        <v>0.0</v>
      </c>
      <c r="DS2335" s="1">
        <v>-1.706</v>
      </c>
      <c r="DT2335" s="1">
        <v>0.0</v>
      </c>
      <c r="DU2335" s="1">
        <v>0.012</v>
      </c>
      <c r="DV2335" s="1">
        <v>0.0</v>
      </c>
      <c r="DW2335" s="1">
        <v>0.0</v>
      </c>
      <c r="DX2335" s="1">
        <v>0.047</v>
      </c>
      <c r="DY2335" s="1">
        <v>0.0</v>
      </c>
      <c r="DZ2335" s="1">
        <v>0.001</v>
      </c>
    </row>
    <row r="2336">
      <c r="A2336" s="1" t="s">
        <v>318</v>
      </c>
      <c r="B2336" s="1">
        <v>2013.0</v>
      </c>
      <c r="C2336" s="1" t="s">
        <v>319</v>
      </c>
      <c r="D2336" s="1">
        <v>2.5585241E8</v>
      </c>
      <c r="E2336" s="1">
        <v>2.437876809728E12</v>
      </c>
      <c r="F2336" s="1">
        <v>56.652</v>
      </c>
      <c r="G2336" s="1">
        <v>3.465</v>
      </c>
      <c r="H2336" s="1">
        <v>37.453</v>
      </c>
      <c r="I2336" s="1">
        <v>9.582</v>
      </c>
      <c r="J2336" s="1">
        <v>35.724</v>
      </c>
      <c r="K2336" s="1">
        <v>9.14</v>
      </c>
      <c r="L2336" s="1">
        <v>4.059</v>
      </c>
      <c r="M2336" s="1">
        <v>0.525</v>
      </c>
      <c r="N2336" s="1">
        <v>682.299</v>
      </c>
      <c r="O2336" s="1">
        <v>-12.843</v>
      </c>
      <c r="P2336" s="1">
        <v>-64.949</v>
      </c>
      <c r="Q2336" s="1">
        <v>1722.698</v>
      </c>
      <c r="R2336" s="1">
        <v>440.756</v>
      </c>
      <c r="S2336" s="1">
        <v>434.821</v>
      </c>
      <c r="T2336" s="1">
        <v>111.25</v>
      </c>
      <c r="U2336" s="1">
        <v>22.056</v>
      </c>
      <c r="V2336" s="1">
        <v>524.246</v>
      </c>
      <c r="W2336" s="1">
        <v>11338.954</v>
      </c>
      <c r="X2336" s="1">
        <v>2901.099</v>
      </c>
      <c r="Y2336" s="1">
        <v>49.405</v>
      </c>
      <c r="Z2336" s="1">
        <v>24.132</v>
      </c>
      <c r="AA2336" s="1">
        <v>225.18</v>
      </c>
      <c r="AB2336" s="1">
        <v>880.117</v>
      </c>
      <c r="AC2336" s="1">
        <v>225.18</v>
      </c>
      <c r="AD2336" s="1">
        <v>12.589</v>
      </c>
      <c r="AE2336" s="1">
        <v>-5.814</v>
      </c>
      <c r="AF2336" s="1">
        <v>-112.635</v>
      </c>
      <c r="AG2336" s="1">
        <v>7131.106</v>
      </c>
      <c r="AH2336" s="1">
        <v>0.748</v>
      </c>
      <c r="AI2336" s="1">
        <v>-6.771</v>
      </c>
      <c r="AJ2336" s="1">
        <v>-126.645</v>
      </c>
      <c r="AK2336" s="1">
        <v>741.365</v>
      </c>
      <c r="AL2336" s="1">
        <v>189.68</v>
      </c>
      <c r="AM2336" s="1">
        <v>6815.057</v>
      </c>
      <c r="AN2336" s="1">
        <v>1743.649</v>
      </c>
      <c r="AO2336" s="1">
        <v>84.235</v>
      </c>
      <c r="AP2336" s="1">
        <v>95.466</v>
      </c>
      <c r="AQ2336" s="1">
        <v>-6.789</v>
      </c>
      <c r="AR2336" s="1">
        <v>-31.892</v>
      </c>
      <c r="AS2336" s="1">
        <v>437.884</v>
      </c>
      <c r="AT2336" s="1">
        <v>226.889</v>
      </c>
      <c r="AU2336" s="1">
        <v>58.05</v>
      </c>
      <c r="AV2336" s="1">
        <v>1711.469</v>
      </c>
      <c r="AW2336" s="1">
        <v>-12.216</v>
      </c>
      <c r="AX2336" s="1">
        <v>-115.126</v>
      </c>
      <c r="AY2336" s="1">
        <v>3233.442</v>
      </c>
      <c r="AZ2336" s="1">
        <v>827.284</v>
      </c>
      <c r="BA2336" s="1">
        <v>25.779</v>
      </c>
      <c r="BB2336" s="1">
        <v>23.974</v>
      </c>
      <c r="BC2336" s="1">
        <v>153.64</v>
      </c>
      <c r="BD2336" s="1">
        <v>32.218</v>
      </c>
      <c r="BE2336" s="1">
        <v>10.293</v>
      </c>
      <c r="BF2336" s="1">
        <v>43.281</v>
      </c>
      <c r="BG2336" s="1">
        <v>66.132</v>
      </c>
      <c r="BH2336" s="1">
        <v>16.92</v>
      </c>
      <c r="BI2336" s="1">
        <v>169.163</v>
      </c>
      <c r="BJ2336" s="1">
        <v>7.514</v>
      </c>
      <c r="BK2336" s="1">
        <v>2.37</v>
      </c>
      <c r="BL2336" s="1">
        <v>26.163</v>
      </c>
      <c r="BM2336" s="1">
        <v>13.431</v>
      </c>
      <c r="BN2336" s="1">
        <v>82.807</v>
      </c>
      <c r="BO2336" s="1">
        <v>138.752</v>
      </c>
      <c r="BP2336" s="1">
        <v>35.5</v>
      </c>
      <c r="BQ2336" s="1">
        <v>323.653</v>
      </c>
      <c r="BR2336" s="1">
        <v>15.765</v>
      </c>
      <c r="BS2336" s="1">
        <v>4.534</v>
      </c>
      <c r="BT2336" s="1">
        <v>0.0</v>
      </c>
      <c r="BU2336" s="1">
        <v>0.0</v>
      </c>
      <c r="BW2336" s="1">
        <v>0.0</v>
      </c>
      <c r="BX2336" s="1">
        <v>0.0</v>
      </c>
      <c r="BY2336" s="1">
        <v>0.0</v>
      </c>
      <c r="BZ2336" s="1">
        <v>0.0</v>
      </c>
      <c r="CA2336" s="1">
        <v>0.0</v>
      </c>
      <c r="CB2336" s="1">
        <v>0.0</v>
      </c>
      <c r="CC2336" s="1">
        <v>0.0</v>
      </c>
      <c r="CD2336" s="1">
        <v>-3.331</v>
      </c>
      <c r="CE2336" s="1">
        <v>-29.803</v>
      </c>
      <c r="CF2336" s="1">
        <v>865.009</v>
      </c>
      <c r="CG2336" s="1">
        <v>79.655</v>
      </c>
      <c r="CH2336" s="1">
        <v>20.38</v>
      </c>
      <c r="CI2336" s="1">
        <v>3380.89</v>
      </c>
      <c r="CJ2336" s="1">
        <v>-4.975</v>
      </c>
      <c r="CK2336" s="1">
        <v>-25.796</v>
      </c>
      <c r="CL2336" s="1">
        <v>1925.729</v>
      </c>
      <c r="CM2336" s="1">
        <v>492.702</v>
      </c>
      <c r="CN2336" s="1">
        <v>9.051</v>
      </c>
      <c r="CO2336" s="1">
        <v>47.36</v>
      </c>
      <c r="CP2336" s="1">
        <v>29.93</v>
      </c>
      <c r="CQ2336" s="1">
        <v>18.57</v>
      </c>
      <c r="CR2336" s="1">
        <v>9.43</v>
      </c>
      <c r="CS2336" s="1">
        <v>-1.066</v>
      </c>
      <c r="CT2336" s="1">
        <v>-0.322</v>
      </c>
      <c r="CU2336" s="1">
        <v>72.581</v>
      </c>
      <c r="CV2336" s="1">
        <v>36.857</v>
      </c>
      <c r="CW2336" s="1">
        <v>116.981</v>
      </c>
      <c r="CX2336" s="1">
        <v>8.247</v>
      </c>
      <c r="CY2336" s="1">
        <v>4.188</v>
      </c>
      <c r="CZ2336" s="1">
        <v>1.639</v>
      </c>
      <c r="DA2336" s="1">
        <v>880.117</v>
      </c>
      <c r="DB2336" s="1">
        <v>1824.511</v>
      </c>
      <c r="DC2336" s="1">
        <v>26.163</v>
      </c>
      <c r="DD2336" s="1">
        <v>13.431</v>
      </c>
      <c r="DE2336" s="1">
        <v>82.807</v>
      </c>
      <c r="DF2336" s="1">
        <v>138.752</v>
      </c>
      <c r="DG2336" s="1">
        <v>35.5</v>
      </c>
      <c r="DH2336" s="1">
        <v>323.653</v>
      </c>
      <c r="DI2336" s="1">
        <v>15.765</v>
      </c>
      <c r="DJ2336" s="1">
        <v>4.534</v>
      </c>
      <c r="DK2336" s="1">
        <v>82.724</v>
      </c>
      <c r="DL2336" s="1">
        <v>0.006</v>
      </c>
      <c r="DM2336" s="1">
        <v>0.014</v>
      </c>
      <c r="DN2336" s="1">
        <v>0.039</v>
      </c>
      <c r="DO2336" s="1">
        <v>0.01</v>
      </c>
      <c r="DP2336" s="1">
        <v>0.055</v>
      </c>
      <c r="DQ2336" s="1">
        <v>0.004</v>
      </c>
      <c r="DR2336" s="1">
        <v>0.001</v>
      </c>
      <c r="DS2336" s="1">
        <v>-97.831</v>
      </c>
      <c r="DT2336" s="1">
        <v>-0.012</v>
      </c>
      <c r="DU2336" s="1">
        <v>0.0</v>
      </c>
      <c r="DV2336" s="1">
        <v>0.0</v>
      </c>
      <c r="DW2336" s="1">
        <v>0.0</v>
      </c>
      <c r="DX2336" s="1">
        <v>0.001</v>
      </c>
      <c r="DY2336" s="1">
        <v>0.0</v>
      </c>
      <c r="DZ2336" s="1">
        <v>0.0</v>
      </c>
    </row>
    <row r="2337">
      <c r="A2337" s="1" t="s">
        <v>318</v>
      </c>
      <c r="B2337" s="1">
        <v>2014.0</v>
      </c>
      <c r="C2337" s="1" t="s">
        <v>319</v>
      </c>
      <c r="D2337" s="1">
        <v>2.5887735E8</v>
      </c>
      <c r="E2337" s="1">
        <v>2.559933415424E12</v>
      </c>
      <c r="F2337" s="1">
        <v>76.05</v>
      </c>
      <c r="G2337" s="1">
        <v>7.287</v>
      </c>
      <c r="H2337" s="1">
        <v>65.166</v>
      </c>
      <c r="I2337" s="1">
        <v>16.87</v>
      </c>
      <c r="J2337" s="1">
        <v>35.461</v>
      </c>
      <c r="K2337" s="1">
        <v>9.18</v>
      </c>
      <c r="L2337" s="1">
        <v>3.865</v>
      </c>
      <c r="M2337" s="1">
        <v>0.907</v>
      </c>
      <c r="N2337" s="1">
        <v>691.589</v>
      </c>
      <c r="O2337" s="1">
        <v>6.424</v>
      </c>
      <c r="P2337" s="1">
        <v>28.313</v>
      </c>
      <c r="Q2337" s="1">
        <v>1811.938</v>
      </c>
      <c r="R2337" s="1">
        <v>469.07</v>
      </c>
      <c r="S2337" s="1">
        <v>461.724</v>
      </c>
      <c r="T2337" s="1">
        <v>119.53</v>
      </c>
      <c r="U2337" s="1">
        <v>-2.772</v>
      </c>
      <c r="V2337" s="1">
        <v>-80.42</v>
      </c>
      <c r="W2337" s="1">
        <v>10895.81</v>
      </c>
      <c r="X2337" s="1">
        <v>2820.678</v>
      </c>
      <c r="Y2337" s="1">
        <v>50.32</v>
      </c>
      <c r="Z2337" s="1">
        <v>25.227</v>
      </c>
      <c r="AA2337" s="1">
        <v>237.55</v>
      </c>
      <c r="AB2337" s="1">
        <v>917.616</v>
      </c>
      <c r="AC2337" s="1">
        <v>237.54</v>
      </c>
      <c r="AD2337" s="1">
        <v>13.029</v>
      </c>
      <c r="AE2337" s="1">
        <v>1.761</v>
      </c>
      <c r="AF2337" s="1">
        <v>32.123</v>
      </c>
      <c r="AG2337" s="1">
        <v>7171.867</v>
      </c>
      <c r="AH2337" s="1">
        <v>0.725</v>
      </c>
      <c r="AI2337" s="1">
        <v>1.618</v>
      </c>
      <c r="AJ2337" s="1">
        <v>28.214</v>
      </c>
      <c r="AK2337" s="1">
        <v>784.657</v>
      </c>
      <c r="AL2337" s="1">
        <v>203.13</v>
      </c>
      <c r="AM2337" s="1">
        <v>6844.412</v>
      </c>
      <c r="AN2337" s="1">
        <v>1771.863</v>
      </c>
      <c r="AO2337" s="1">
        <v>85.514</v>
      </c>
      <c r="AP2337" s="1">
        <v>95.292</v>
      </c>
      <c r="AQ2337" s="1">
        <v>0.788</v>
      </c>
      <c r="AR2337" s="1">
        <v>3.45</v>
      </c>
      <c r="AS2337" s="1">
        <v>441.333</v>
      </c>
      <c r="AT2337" s="1">
        <v>233.856</v>
      </c>
      <c r="AU2337" s="1">
        <v>60.54</v>
      </c>
      <c r="AV2337" s="1">
        <v>1704.797</v>
      </c>
      <c r="AW2337" s="1">
        <v>5.351</v>
      </c>
      <c r="AX2337" s="1">
        <v>44.267</v>
      </c>
      <c r="AY2337" s="1">
        <v>3366.656</v>
      </c>
      <c r="AZ2337" s="1">
        <v>871.551</v>
      </c>
      <c r="BA2337" s="1">
        <v>25.486</v>
      </c>
      <c r="BB2337" s="1">
        <v>23.735</v>
      </c>
      <c r="BC2337" s="1">
        <v>164.28</v>
      </c>
      <c r="BD2337" s="1">
        <v>-10.409</v>
      </c>
      <c r="BE2337" s="1">
        <v>-4.702</v>
      </c>
      <c r="BF2337" s="1">
        <v>38.578</v>
      </c>
      <c r="BG2337" s="1">
        <v>58.561</v>
      </c>
      <c r="BH2337" s="1">
        <v>15.16</v>
      </c>
      <c r="BI2337" s="1">
        <v>149.022</v>
      </c>
      <c r="BJ2337" s="1">
        <v>6.382</v>
      </c>
      <c r="BK2337" s="1">
        <v>2.075</v>
      </c>
      <c r="BL2337" s="1">
        <v>17.211</v>
      </c>
      <c r="BM2337" s="1">
        <v>4.726</v>
      </c>
      <c r="BN2337" s="1">
        <v>87.533</v>
      </c>
      <c r="BO2337" s="1">
        <v>132.92</v>
      </c>
      <c r="BP2337" s="1">
        <v>34.41</v>
      </c>
      <c r="BQ2337" s="1">
        <v>338.127</v>
      </c>
      <c r="BR2337" s="1">
        <v>14.486</v>
      </c>
      <c r="BS2337" s="1">
        <v>4.708</v>
      </c>
      <c r="BT2337" s="1">
        <v>0.01</v>
      </c>
      <c r="BU2337" s="1">
        <v>0.004</v>
      </c>
      <c r="BW2337" s="1">
        <v>0.0</v>
      </c>
      <c r="BX2337" s="1">
        <v>0.0</v>
      </c>
      <c r="BY2337" s="1">
        <v>0.0</v>
      </c>
      <c r="BZ2337" s="1">
        <v>0.0</v>
      </c>
      <c r="CA2337" s="1">
        <v>0.0</v>
      </c>
      <c r="CB2337" s="1">
        <v>0.0</v>
      </c>
      <c r="CC2337" s="1">
        <v>0.0</v>
      </c>
      <c r="CD2337" s="1">
        <v>-0.41</v>
      </c>
      <c r="CE2337" s="1">
        <v>-3.549</v>
      </c>
      <c r="CF2337" s="1">
        <v>861.46</v>
      </c>
      <c r="CG2337" s="1">
        <v>89.077</v>
      </c>
      <c r="CH2337" s="1">
        <v>23.06</v>
      </c>
      <c r="CI2337" s="1">
        <v>3327.677</v>
      </c>
      <c r="CJ2337" s="1">
        <v>-3.311</v>
      </c>
      <c r="CK2337" s="1">
        <v>-16.313</v>
      </c>
      <c r="CL2337" s="1">
        <v>1840.211</v>
      </c>
      <c r="CM2337" s="1">
        <v>476.389</v>
      </c>
      <c r="CN2337" s="1">
        <v>9.708</v>
      </c>
      <c r="CO2337" s="1">
        <v>46.33</v>
      </c>
      <c r="CP2337" s="1">
        <v>32.068</v>
      </c>
      <c r="CQ2337" s="1">
        <v>19.24</v>
      </c>
      <c r="CR2337" s="1">
        <v>10.06</v>
      </c>
      <c r="CS2337" s="1">
        <v>7.144</v>
      </c>
      <c r="CT2337" s="1">
        <v>2.138</v>
      </c>
      <c r="CU2337" s="1">
        <v>74.321</v>
      </c>
      <c r="CV2337" s="1">
        <v>38.86</v>
      </c>
      <c r="CW2337" s="1">
        <v>123.873</v>
      </c>
      <c r="CX2337" s="1">
        <v>8.1</v>
      </c>
      <c r="CY2337" s="1">
        <v>4.235</v>
      </c>
      <c r="CZ2337" s="1">
        <v>1.725</v>
      </c>
      <c r="DA2337" s="1">
        <v>917.577</v>
      </c>
      <c r="DB2337" s="1">
        <v>1856.634</v>
      </c>
      <c r="DC2337" s="1">
        <v>17.211</v>
      </c>
      <c r="DD2337" s="1">
        <v>4.726</v>
      </c>
      <c r="DE2337" s="1">
        <v>87.533</v>
      </c>
      <c r="DF2337" s="1">
        <v>132.92</v>
      </c>
      <c r="DG2337" s="1">
        <v>34.41</v>
      </c>
      <c r="DH2337" s="1">
        <v>338.127</v>
      </c>
      <c r="DI2337" s="1">
        <v>14.486</v>
      </c>
      <c r="DJ2337" s="1">
        <v>4.708</v>
      </c>
      <c r="DK2337" s="1">
        <v>23.818</v>
      </c>
      <c r="DL2337" s="1">
        <v>0.003</v>
      </c>
      <c r="DM2337" s="1">
        <v>0.017</v>
      </c>
      <c r="DN2337" s="1">
        <v>0.039</v>
      </c>
      <c r="DO2337" s="1">
        <v>0.01</v>
      </c>
      <c r="DP2337" s="1">
        <v>0.067</v>
      </c>
      <c r="DQ2337" s="1">
        <v>0.004</v>
      </c>
      <c r="DR2337" s="1">
        <v>0.001</v>
      </c>
      <c r="DS2337" s="1">
        <v>-100.0</v>
      </c>
      <c r="DT2337" s="1">
        <v>0.0</v>
      </c>
      <c r="DU2337" s="1">
        <v>0.0</v>
      </c>
      <c r="DV2337" s="1">
        <v>0.0</v>
      </c>
      <c r="DW2337" s="1">
        <v>0.0</v>
      </c>
      <c r="DX2337" s="1">
        <v>0.0</v>
      </c>
      <c r="DY2337" s="1">
        <v>0.0</v>
      </c>
      <c r="DZ2337" s="1">
        <v>0.0</v>
      </c>
    </row>
    <row r="2338">
      <c r="A2338" s="1" t="s">
        <v>318</v>
      </c>
      <c r="B2338" s="1">
        <v>2015.0</v>
      </c>
      <c r="C2338" s="1" t="s">
        <v>319</v>
      </c>
      <c r="D2338" s="1">
        <v>2.61799196E8</v>
      </c>
      <c r="E2338" s="1">
        <v>2.684764028928E12</v>
      </c>
      <c r="F2338" s="1">
        <v>-50.407</v>
      </c>
      <c r="G2338" s="1">
        <v>-8.504</v>
      </c>
      <c r="H2338" s="1">
        <v>31.957</v>
      </c>
      <c r="I2338" s="1">
        <v>8.366</v>
      </c>
      <c r="J2338" s="1">
        <v>37.242</v>
      </c>
      <c r="K2338" s="1">
        <v>9.75</v>
      </c>
      <c r="L2338" s="1">
        <v>4.008</v>
      </c>
      <c r="M2338" s="1">
        <v>0.44</v>
      </c>
      <c r="N2338" s="1">
        <v>696.276</v>
      </c>
      <c r="O2338" s="1">
        <v>13.474</v>
      </c>
      <c r="P2338" s="1">
        <v>63.204</v>
      </c>
      <c r="Q2338" s="1">
        <v>2033.138</v>
      </c>
      <c r="R2338" s="1">
        <v>532.274</v>
      </c>
      <c r="S2338" s="1">
        <v>476.166</v>
      </c>
      <c r="T2338" s="1">
        <v>124.66</v>
      </c>
      <c r="U2338" s="1">
        <v>0.329</v>
      </c>
      <c r="V2338" s="1">
        <v>9.273</v>
      </c>
      <c r="W2338" s="1">
        <v>10809.624</v>
      </c>
      <c r="X2338" s="1">
        <v>2829.951</v>
      </c>
      <c r="Y2338" s="1">
        <v>51.241</v>
      </c>
      <c r="Z2338" s="1">
        <v>28.02</v>
      </c>
      <c r="AA2338" s="1">
        <v>243.29</v>
      </c>
      <c r="AB2338" s="1">
        <v>929.3</v>
      </c>
      <c r="AC2338" s="1">
        <v>243.28</v>
      </c>
      <c r="AD2338" s="1">
        <v>13.041</v>
      </c>
      <c r="AE2338" s="1">
        <v>2.145</v>
      </c>
      <c r="AF2338" s="1">
        <v>39.827</v>
      </c>
      <c r="AG2338" s="1">
        <v>7243.953</v>
      </c>
      <c r="AH2338" s="1">
        <v>0.706</v>
      </c>
      <c r="AI2338" s="1">
        <v>2.92</v>
      </c>
      <c r="AJ2338" s="1">
        <v>51.738</v>
      </c>
      <c r="AK2338" s="1">
        <v>801.072</v>
      </c>
      <c r="AL2338" s="1">
        <v>209.72</v>
      </c>
      <c r="AM2338" s="1">
        <v>6965.647</v>
      </c>
      <c r="AN2338" s="1">
        <v>1823.601</v>
      </c>
      <c r="AO2338" s="1">
        <v>86.205</v>
      </c>
      <c r="AP2338" s="1">
        <v>95.997</v>
      </c>
      <c r="AQ2338" s="1">
        <v>6.321</v>
      </c>
      <c r="AR2338" s="1">
        <v>27.897</v>
      </c>
      <c r="AS2338" s="1">
        <v>469.23</v>
      </c>
      <c r="AT2338" s="1">
        <v>206.8</v>
      </c>
      <c r="AU2338" s="1">
        <v>54.14</v>
      </c>
      <c r="AV2338" s="1">
        <v>1792.328</v>
      </c>
      <c r="AW2338" s="1">
        <v>-0.582</v>
      </c>
      <c r="AX2338" s="1">
        <v>-5.073</v>
      </c>
      <c r="AY2338" s="1">
        <v>3309.703</v>
      </c>
      <c r="AZ2338" s="1">
        <v>866.477</v>
      </c>
      <c r="BA2338" s="1">
        <v>22.254</v>
      </c>
      <c r="BB2338" s="1">
        <v>24.701</v>
      </c>
      <c r="BC2338" s="1">
        <v>169.39</v>
      </c>
      <c r="BD2338" s="1">
        <v>-9.371</v>
      </c>
      <c r="BE2338" s="1">
        <v>-3.792</v>
      </c>
      <c r="BF2338" s="1">
        <v>34.786</v>
      </c>
      <c r="BG2338" s="1">
        <v>52.483</v>
      </c>
      <c r="BH2338" s="1">
        <v>13.74</v>
      </c>
      <c r="BI2338" s="1">
        <v>132.873</v>
      </c>
      <c r="BJ2338" s="1">
        <v>5.648</v>
      </c>
      <c r="BK2338" s="1">
        <v>1.831</v>
      </c>
      <c r="BL2338" s="1">
        <v>-22.85</v>
      </c>
      <c r="BM2338" s="1">
        <v>-11.489</v>
      </c>
      <c r="BN2338" s="1">
        <v>76.045</v>
      </c>
      <c r="BO2338" s="1">
        <v>128.19</v>
      </c>
      <c r="BP2338" s="1">
        <v>33.56</v>
      </c>
      <c r="BQ2338" s="1">
        <v>290.469</v>
      </c>
      <c r="BR2338" s="1">
        <v>13.795</v>
      </c>
      <c r="BS2338" s="1">
        <v>4.003</v>
      </c>
      <c r="BT2338" s="1">
        <v>0.01</v>
      </c>
      <c r="BU2338" s="1">
        <v>0.004</v>
      </c>
      <c r="BW2338" s="1">
        <v>0.0</v>
      </c>
      <c r="BX2338" s="1">
        <v>0.0</v>
      </c>
      <c r="BY2338" s="1">
        <v>0.0</v>
      </c>
      <c r="BZ2338" s="1">
        <v>0.0</v>
      </c>
      <c r="CA2338" s="1">
        <v>0.0</v>
      </c>
      <c r="CB2338" s="1">
        <v>0.0</v>
      </c>
      <c r="CC2338" s="1">
        <v>0.0</v>
      </c>
      <c r="CD2338" s="1">
        <v>-4.569</v>
      </c>
      <c r="CE2338" s="1">
        <v>-39.363</v>
      </c>
      <c r="CF2338" s="1">
        <v>822.097</v>
      </c>
      <c r="CG2338" s="1">
        <v>118.106</v>
      </c>
      <c r="CH2338" s="1">
        <v>30.92</v>
      </c>
      <c r="CI2338" s="1">
        <v>3140.18</v>
      </c>
      <c r="CJ2338" s="1">
        <v>-0.934</v>
      </c>
      <c r="CK2338" s="1">
        <v>-4.447</v>
      </c>
      <c r="CL2338" s="1">
        <v>1802.686</v>
      </c>
      <c r="CM2338" s="1">
        <v>471.942</v>
      </c>
      <c r="CN2338" s="1">
        <v>12.71</v>
      </c>
      <c r="CO2338" s="1">
        <v>43.276</v>
      </c>
      <c r="CP2338" s="1">
        <v>32.869</v>
      </c>
      <c r="CQ2338" s="1">
        <v>19.81</v>
      </c>
      <c r="CR2338" s="1">
        <v>10.06</v>
      </c>
      <c r="CS2338" s="1">
        <v>2.499</v>
      </c>
      <c r="CT2338" s="1">
        <v>0.801</v>
      </c>
      <c r="CU2338" s="1">
        <v>75.669</v>
      </c>
      <c r="CV2338" s="1">
        <v>38.426</v>
      </c>
      <c r="CW2338" s="1">
        <v>125.552</v>
      </c>
      <c r="CX2338" s="1">
        <v>8.143</v>
      </c>
      <c r="CY2338" s="1">
        <v>4.135</v>
      </c>
      <c r="CZ2338" s="1">
        <v>1.73</v>
      </c>
      <c r="DA2338" s="1">
        <v>929.262</v>
      </c>
      <c r="DB2338" s="1">
        <v>1896.461</v>
      </c>
      <c r="DC2338" s="1">
        <v>-22.85</v>
      </c>
      <c r="DD2338" s="1">
        <v>-11.489</v>
      </c>
      <c r="DE2338" s="1">
        <v>76.045</v>
      </c>
      <c r="DF2338" s="1">
        <v>128.19</v>
      </c>
      <c r="DG2338" s="1">
        <v>33.56</v>
      </c>
      <c r="DH2338" s="1">
        <v>290.469</v>
      </c>
      <c r="DI2338" s="1">
        <v>13.795</v>
      </c>
      <c r="DJ2338" s="1">
        <v>4.003</v>
      </c>
      <c r="DK2338" s="1">
        <v>-22.467</v>
      </c>
      <c r="DL2338" s="1">
        <v>-0.004</v>
      </c>
      <c r="DM2338" s="1">
        <v>0.013</v>
      </c>
      <c r="DN2338" s="1">
        <v>0.038</v>
      </c>
      <c r="DO2338" s="1">
        <v>0.01</v>
      </c>
      <c r="DP2338" s="1">
        <v>0.051</v>
      </c>
      <c r="DQ2338" s="1">
        <v>0.004</v>
      </c>
      <c r="DR2338" s="1">
        <v>0.001</v>
      </c>
      <c r="DT2338" s="1">
        <v>0.009</v>
      </c>
      <c r="DU2338" s="1">
        <v>0.009</v>
      </c>
      <c r="DV2338" s="1">
        <v>0.0</v>
      </c>
      <c r="DW2338" s="1">
        <v>0.0</v>
      </c>
      <c r="DX2338" s="1">
        <v>0.036</v>
      </c>
      <c r="DY2338" s="1">
        <v>0.0</v>
      </c>
      <c r="DZ2338" s="1">
        <v>0.0</v>
      </c>
    </row>
    <row r="2339">
      <c r="A2339" s="1" t="s">
        <v>318</v>
      </c>
      <c r="B2339" s="1">
        <v>2016.0</v>
      </c>
      <c r="C2339" s="1" t="s">
        <v>319</v>
      </c>
      <c r="D2339" s="1">
        <v>2.64627382E8</v>
      </c>
      <c r="E2339" s="1">
        <v>2.819890085888E12</v>
      </c>
      <c r="F2339" s="1">
        <v>228.743</v>
      </c>
      <c r="G2339" s="1">
        <v>19.138</v>
      </c>
      <c r="H2339" s="1">
        <v>103.935</v>
      </c>
      <c r="I2339" s="1">
        <v>27.504</v>
      </c>
      <c r="J2339" s="1">
        <v>38.583</v>
      </c>
      <c r="K2339" s="1">
        <v>10.21</v>
      </c>
      <c r="L2339" s="1">
        <v>3.964</v>
      </c>
      <c r="M2339" s="1">
        <v>1.458</v>
      </c>
      <c r="N2339" s="1">
        <v>689.031</v>
      </c>
      <c r="O2339" s="1">
        <v>2.262</v>
      </c>
      <c r="P2339" s="1">
        <v>12.042</v>
      </c>
      <c r="Q2339" s="1">
        <v>2056.916</v>
      </c>
      <c r="R2339" s="1">
        <v>544.316</v>
      </c>
      <c r="S2339" s="1">
        <v>511.587</v>
      </c>
      <c r="T2339" s="1">
        <v>135.38</v>
      </c>
      <c r="U2339" s="1">
        <v>-3.097</v>
      </c>
      <c r="V2339" s="1">
        <v>-87.645</v>
      </c>
      <c r="W2339" s="1">
        <v>10362.897</v>
      </c>
      <c r="X2339" s="1">
        <v>2742.306</v>
      </c>
      <c r="Y2339" s="1">
        <v>52.565</v>
      </c>
      <c r="Z2339" s="1">
        <v>28.845</v>
      </c>
      <c r="AA2339" s="1">
        <v>258.24</v>
      </c>
      <c r="AB2339" s="1">
        <v>975.863</v>
      </c>
      <c r="AC2339" s="1">
        <v>257.55</v>
      </c>
      <c r="AD2339" s="1">
        <v>13.963</v>
      </c>
      <c r="AE2339" s="1">
        <v>-0.645</v>
      </c>
      <c r="AF2339" s="1">
        <v>-12.233</v>
      </c>
      <c r="AG2339" s="1">
        <v>7120.308</v>
      </c>
      <c r="AH2339" s="1">
        <v>0.668</v>
      </c>
      <c r="AI2339" s="1">
        <v>-2.533</v>
      </c>
      <c r="AJ2339" s="1">
        <v>-46.194</v>
      </c>
      <c r="AK2339" s="1">
        <v>823.687</v>
      </c>
      <c r="AL2339" s="1">
        <v>217.97</v>
      </c>
      <c r="AM2339" s="1">
        <v>6716.638</v>
      </c>
      <c r="AN2339" s="1">
        <v>1777.406</v>
      </c>
      <c r="AO2339" s="1">
        <v>84.632</v>
      </c>
      <c r="AP2339" s="1">
        <v>94.19</v>
      </c>
      <c r="AQ2339" s="1">
        <v>-6.2</v>
      </c>
      <c r="AR2339" s="1">
        <v>-29.091</v>
      </c>
      <c r="AS2339" s="1">
        <v>440.139</v>
      </c>
      <c r="AT2339" s="1">
        <v>233.498</v>
      </c>
      <c r="AU2339" s="1">
        <v>61.79</v>
      </c>
      <c r="AV2339" s="1">
        <v>1663.241</v>
      </c>
      <c r="AW2339" s="1">
        <v>-1.581</v>
      </c>
      <c r="AX2339" s="1">
        <v>-13.698</v>
      </c>
      <c r="AY2339" s="1">
        <v>3222.566</v>
      </c>
      <c r="AZ2339" s="1">
        <v>852.779</v>
      </c>
      <c r="BA2339" s="1">
        <v>23.991</v>
      </c>
      <c r="BB2339" s="1">
        <v>23.324</v>
      </c>
      <c r="BC2339" s="1">
        <v>177.46</v>
      </c>
      <c r="BD2339" s="1">
        <v>35.926</v>
      </c>
      <c r="BE2339" s="1">
        <v>12.141</v>
      </c>
      <c r="BF2339" s="1">
        <v>46.927</v>
      </c>
      <c r="BG2339" s="1">
        <v>70.59</v>
      </c>
      <c r="BH2339" s="1">
        <v>18.68</v>
      </c>
      <c r="BI2339" s="1">
        <v>177.332</v>
      </c>
      <c r="BJ2339" s="1">
        <v>7.253</v>
      </c>
      <c r="BK2339" s="1">
        <v>2.487</v>
      </c>
      <c r="BL2339" s="1">
        <v>76.045</v>
      </c>
      <c r="BM2339" s="1">
        <v>33.588</v>
      </c>
      <c r="BN2339" s="1">
        <v>109.633</v>
      </c>
      <c r="BO2339" s="1">
        <v>149.569</v>
      </c>
      <c r="BP2339" s="1">
        <v>39.58</v>
      </c>
      <c r="BQ2339" s="1">
        <v>414.29</v>
      </c>
      <c r="BR2339" s="1">
        <v>15.368</v>
      </c>
      <c r="BS2339" s="1">
        <v>5.81</v>
      </c>
      <c r="BT2339" s="1">
        <v>0.69</v>
      </c>
      <c r="BU2339" s="1">
        <v>0.267</v>
      </c>
      <c r="BW2339" s="1">
        <v>0.0</v>
      </c>
      <c r="BX2339" s="1">
        <v>0.0</v>
      </c>
      <c r="BY2339" s="1">
        <v>0.0</v>
      </c>
      <c r="BZ2339" s="1">
        <v>0.0</v>
      </c>
      <c r="CA2339" s="1">
        <v>0.0</v>
      </c>
      <c r="CB2339" s="1">
        <v>0.0</v>
      </c>
      <c r="CC2339" s="1">
        <v>0.0</v>
      </c>
      <c r="CD2339" s="1">
        <v>-3.545</v>
      </c>
      <c r="CE2339" s="1">
        <v>-29.146</v>
      </c>
      <c r="CF2339" s="1">
        <v>792.951</v>
      </c>
      <c r="CG2339" s="1">
        <v>78.601</v>
      </c>
      <c r="CH2339" s="1">
        <v>20.8</v>
      </c>
      <c r="CI2339" s="1">
        <v>2996.481</v>
      </c>
      <c r="CJ2339" s="1">
        <v>5.099</v>
      </c>
      <c r="CK2339" s="1">
        <v>24.066</v>
      </c>
      <c r="CL2339" s="1">
        <v>1874.363</v>
      </c>
      <c r="CM2339" s="1">
        <v>496.008</v>
      </c>
      <c r="CN2339" s="1">
        <v>8.076</v>
      </c>
      <c r="CO2339" s="1">
        <v>42.021</v>
      </c>
      <c r="CP2339" s="1">
        <v>35.134</v>
      </c>
      <c r="CQ2339" s="1">
        <v>20.87</v>
      </c>
      <c r="CR2339" s="1">
        <v>10.66</v>
      </c>
      <c r="CS2339" s="1">
        <v>6.891</v>
      </c>
      <c r="CT2339" s="1">
        <v>2.265</v>
      </c>
      <c r="CU2339" s="1">
        <v>78.866</v>
      </c>
      <c r="CV2339" s="1">
        <v>40.283</v>
      </c>
      <c r="CW2339" s="1">
        <v>132.769</v>
      </c>
      <c r="CX2339" s="1">
        <v>8.103</v>
      </c>
      <c r="CY2339" s="1">
        <v>4.139</v>
      </c>
      <c r="CZ2339" s="1">
        <v>1.862</v>
      </c>
      <c r="DA2339" s="1">
        <v>973.255</v>
      </c>
      <c r="DB2339" s="1">
        <v>1884.228</v>
      </c>
      <c r="DC2339" s="1">
        <v>76.045</v>
      </c>
      <c r="DD2339" s="1">
        <v>33.588</v>
      </c>
      <c r="DE2339" s="1">
        <v>109.633</v>
      </c>
      <c r="DF2339" s="1">
        <v>149.569</v>
      </c>
      <c r="DG2339" s="1">
        <v>39.58</v>
      </c>
      <c r="DH2339" s="1">
        <v>414.29</v>
      </c>
      <c r="DI2339" s="1">
        <v>15.368</v>
      </c>
      <c r="DJ2339" s="1">
        <v>5.81</v>
      </c>
      <c r="DK2339" s="1">
        <v>299.432</v>
      </c>
      <c r="DL2339" s="1">
        <v>0.04</v>
      </c>
      <c r="DM2339" s="1">
        <v>0.053</v>
      </c>
      <c r="DN2339" s="1">
        <v>0.076</v>
      </c>
      <c r="DO2339" s="1">
        <v>0.02</v>
      </c>
      <c r="DP2339" s="1">
        <v>0.2</v>
      </c>
      <c r="DQ2339" s="1">
        <v>0.008</v>
      </c>
      <c r="DR2339" s="1">
        <v>0.003</v>
      </c>
      <c r="DS2339" s="1">
        <v>53.784</v>
      </c>
      <c r="DT2339" s="1">
        <v>0.005</v>
      </c>
      <c r="DU2339" s="1">
        <v>0.014</v>
      </c>
      <c r="DV2339" s="1">
        <v>0.038</v>
      </c>
      <c r="DW2339" s="1">
        <v>0.01</v>
      </c>
      <c r="DX2339" s="1">
        <v>0.054</v>
      </c>
      <c r="DY2339" s="1">
        <v>0.004</v>
      </c>
      <c r="DZ2339" s="1">
        <v>0.001</v>
      </c>
    </row>
    <row r="2340">
      <c r="A2340" s="1" t="s">
        <v>318</v>
      </c>
      <c r="B2340" s="1">
        <v>2017.0</v>
      </c>
      <c r="C2340" s="1" t="s">
        <v>319</v>
      </c>
      <c r="D2340" s="1">
        <v>2.67346608E8</v>
      </c>
      <c r="E2340" s="1">
        <v>2.962852151296E12</v>
      </c>
      <c r="F2340" s="1">
        <v>-14.495</v>
      </c>
      <c r="G2340" s="1">
        <v>-3.987</v>
      </c>
      <c r="H2340" s="1">
        <v>87.966</v>
      </c>
      <c r="I2340" s="1">
        <v>23.517</v>
      </c>
      <c r="J2340" s="1">
        <v>42.903</v>
      </c>
      <c r="K2340" s="1">
        <v>11.47</v>
      </c>
      <c r="L2340" s="1">
        <v>4.315</v>
      </c>
      <c r="M2340" s="1">
        <v>1.16</v>
      </c>
      <c r="N2340" s="1">
        <v>688.448</v>
      </c>
      <c r="O2340" s="1">
        <v>4.004</v>
      </c>
      <c r="P2340" s="1">
        <v>21.793</v>
      </c>
      <c r="Q2340" s="1">
        <v>2117.51</v>
      </c>
      <c r="R2340" s="1">
        <v>566.109</v>
      </c>
      <c r="S2340" s="1">
        <v>553.439</v>
      </c>
      <c r="T2340" s="1">
        <v>147.96</v>
      </c>
      <c r="U2340" s="1">
        <v>-1.868</v>
      </c>
      <c r="V2340" s="1">
        <v>-51.213</v>
      </c>
      <c r="W2340" s="1">
        <v>10065.934</v>
      </c>
      <c r="X2340" s="1">
        <v>2691.093</v>
      </c>
      <c r="Y2340" s="1">
        <v>55.66</v>
      </c>
      <c r="Z2340" s="1">
        <v>27.915</v>
      </c>
      <c r="AA2340" s="1">
        <v>266.95</v>
      </c>
      <c r="AB2340" s="1">
        <v>998.517</v>
      </c>
      <c r="AC2340" s="1">
        <v>265.83</v>
      </c>
      <c r="AD2340" s="1">
        <v>13.407</v>
      </c>
      <c r="AE2340" s="1">
        <v>7.403</v>
      </c>
      <c r="AF2340" s="1">
        <v>139.483</v>
      </c>
      <c r="AG2340" s="1">
        <v>7569.617</v>
      </c>
      <c r="AH2340" s="1">
        <v>0.683</v>
      </c>
      <c r="AI2340" s="1">
        <v>7.801</v>
      </c>
      <c r="AJ2340" s="1">
        <v>138.65</v>
      </c>
      <c r="AK2340" s="1">
        <v>832.777</v>
      </c>
      <c r="AL2340" s="1">
        <v>222.64</v>
      </c>
      <c r="AM2340" s="1">
        <v>7166.937</v>
      </c>
      <c r="AN2340" s="1">
        <v>1916.056</v>
      </c>
      <c r="AO2340" s="1">
        <v>83.753</v>
      </c>
      <c r="AP2340" s="1">
        <v>94.482</v>
      </c>
      <c r="AQ2340" s="1">
        <v>13.513</v>
      </c>
      <c r="AR2340" s="1">
        <v>59.476</v>
      </c>
      <c r="AS2340" s="1">
        <v>499.615</v>
      </c>
      <c r="AT2340" s="1">
        <v>208.83</v>
      </c>
      <c r="AU2340" s="1">
        <v>55.83</v>
      </c>
      <c r="AV2340" s="1">
        <v>1868.791</v>
      </c>
      <c r="AW2340" s="1">
        <v>-2.448</v>
      </c>
      <c r="AX2340" s="1">
        <v>-20.874</v>
      </c>
      <c r="AY2340" s="1">
        <v>3111.708</v>
      </c>
      <c r="AZ2340" s="1">
        <v>831.905</v>
      </c>
      <c r="BA2340" s="1">
        <v>21.002</v>
      </c>
      <c r="BB2340" s="1">
        <v>24.636</v>
      </c>
      <c r="BC2340" s="1">
        <v>183.01</v>
      </c>
      <c r="BD2340" s="1">
        <v>-0.238</v>
      </c>
      <c r="BE2340" s="1">
        <v>-0.346</v>
      </c>
      <c r="BF2340" s="1">
        <v>46.581</v>
      </c>
      <c r="BG2340" s="1">
        <v>69.685</v>
      </c>
      <c r="BH2340" s="1">
        <v>18.63</v>
      </c>
      <c r="BI2340" s="1">
        <v>174.234</v>
      </c>
      <c r="BJ2340" s="1">
        <v>7.008</v>
      </c>
      <c r="BK2340" s="1">
        <v>2.297</v>
      </c>
      <c r="BL2340" s="1">
        <v>-3.341</v>
      </c>
      <c r="BM2340" s="1">
        <v>2.264</v>
      </c>
      <c r="BN2340" s="1">
        <v>111.897</v>
      </c>
      <c r="BO2340" s="1">
        <v>161.551</v>
      </c>
      <c r="BP2340" s="1">
        <v>43.19</v>
      </c>
      <c r="BQ2340" s="1">
        <v>418.546</v>
      </c>
      <c r="BR2340" s="1">
        <v>16.247</v>
      </c>
      <c r="BS2340" s="1">
        <v>5.518</v>
      </c>
      <c r="BT2340" s="1">
        <v>1.12</v>
      </c>
      <c r="BU2340" s="1">
        <v>0.42</v>
      </c>
      <c r="BW2340" s="1">
        <v>0.0</v>
      </c>
      <c r="BX2340" s="1">
        <v>0.0</v>
      </c>
      <c r="BY2340" s="1">
        <v>0.0</v>
      </c>
      <c r="BZ2340" s="1">
        <v>0.0</v>
      </c>
      <c r="CA2340" s="1">
        <v>0.0</v>
      </c>
      <c r="CB2340" s="1">
        <v>0.0</v>
      </c>
      <c r="CC2340" s="1">
        <v>0.0</v>
      </c>
      <c r="CD2340" s="1">
        <v>7.236</v>
      </c>
      <c r="CE2340" s="1">
        <v>57.381</v>
      </c>
      <c r="CF2340" s="1">
        <v>850.332</v>
      </c>
      <c r="CG2340" s="1">
        <v>70.508</v>
      </c>
      <c r="CH2340" s="1">
        <v>18.85</v>
      </c>
      <c r="CI2340" s="1">
        <v>3180.635</v>
      </c>
      <c r="CJ2340" s="1">
        <v>-3.99</v>
      </c>
      <c r="CK2340" s="1">
        <v>-19.791</v>
      </c>
      <c r="CL2340" s="1">
        <v>1781.271</v>
      </c>
      <c r="CM2340" s="1">
        <v>476.217</v>
      </c>
      <c r="CN2340" s="1">
        <v>7.091</v>
      </c>
      <c r="CO2340" s="1">
        <v>41.931</v>
      </c>
      <c r="CP2340" s="1">
        <v>41.726</v>
      </c>
      <c r="CQ2340" s="1">
        <v>24.53</v>
      </c>
      <c r="CR2340" s="1">
        <v>13.06</v>
      </c>
      <c r="CS2340" s="1">
        <v>18.761</v>
      </c>
      <c r="CT2340" s="1">
        <v>6.592</v>
      </c>
      <c r="CU2340" s="1">
        <v>91.754</v>
      </c>
      <c r="CV2340" s="1">
        <v>48.85</v>
      </c>
      <c r="CW2340" s="1">
        <v>156.075</v>
      </c>
      <c r="CX2340" s="1">
        <v>9.228</v>
      </c>
      <c r="CY2340" s="1">
        <v>4.913</v>
      </c>
      <c r="CZ2340" s="1">
        <v>2.058</v>
      </c>
      <c r="DA2340" s="1">
        <v>994.327</v>
      </c>
      <c r="DB2340" s="1">
        <v>2023.711</v>
      </c>
      <c r="DC2340" s="1">
        <v>-3.341</v>
      </c>
      <c r="DD2340" s="1">
        <v>2.264</v>
      </c>
      <c r="DE2340" s="1">
        <v>111.897</v>
      </c>
      <c r="DF2340" s="1">
        <v>161.551</v>
      </c>
      <c r="DG2340" s="1">
        <v>43.19</v>
      </c>
      <c r="DH2340" s="1">
        <v>418.546</v>
      </c>
      <c r="DI2340" s="1">
        <v>16.247</v>
      </c>
      <c r="DJ2340" s="1">
        <v>5.518</v>
      </c>
      <c r="DK2340" s="1">
        <v>37.743</v>
      </c>
      <c r="DL2340" s="1">
        <v>0.02</v>
      </c>
      <c r="DM2340" s="1">
        <v>0.073</v>
      </c>
      <c r="DN2340" s="1">
        <v>0.112</v>
      </c>
      <c r="DO2340" s="1">
        <v>0.03</v>
      </c>
      <c r="DP2340" s="1">
        <v>0.272</v>
      </c>
      <c r="DQ2340" s="1">
        <v>0.011</v>
      </c>
      <c r="DR2340" s="1">
        <v>0.004</v>
      </c>
      <c r="DS2340" s="1">
        <v>-100.0</v>
      </c>
      <c r="DT2340" s="1">
        <v>-0.014</v>
      </c>
      <c r="DU2340" s="1">
        <v>0.0</v>
      </c>
      <c r="DV2340" s="1">
        <v>0.0</v>
      </c>
      <c r="DW2340" s="1">
        <v>0.0</v>
      </c>
      <c r="DX2340" s="1">
        <v>0.0</v>
      </c>
      <c r="DY2340" s="1">
        <v>0.0</v>
      </c>
      <c r="DZ2340" s="1">
        <v>0.0</v>
      </c>
    </row>
    <row r="2341">
      <c r="A2341" s="1" t="s">
        <v>318</v>
      </c>
      <c r="B2341" s="1">
        <v>2018.0</v>
      </c>
      <c r="C2341" s="1" t="s">
        <v>319</v>
      </c>
      <c r="D2341" s="1">
        <v>2.69951801E8</v>
      </c>
      <c r="E2341" s="1">
        <v>3.116158943232E12</v>
      </c>
      <c r="F2341" s="1">
        <v>45.801</v>
      </c>
      <c r="G2341" s="1">
        <v>10.771</v>
      </c>
      <c r="H2341" s="1">
        <v>127.017</v>
      </c>
      <c r="I2341" s="1">
        <v>34.289</v>
      </c>
      <c r="J2341" s="1">
        <v>44.934</v>
      </c>
      <c r="K2341" s="1">
        <v>12.13</v>
      </c>
      <c r="L2341" s="1">
        <v>4.274</v>
      </c>
      <c r="M2341" s="1">
        <v>1.606</v>
      </c>
      <c r="N2341" s="1">
        <v>684.062</v>
      </c>
      <c r="O2341" s="1">
        <v>15.831</v>
      </c>
      <c r="P2341" s="1">
        <v>89.62</v>
      </c>
      <c r="Q2341" s="1">
        <v>2429.061</v>
      </c>
      <c r="R2341" s="1">
        <v>655.729</v>
      </c>
      <c r="S2341" s="1">
        <v>592.735</v>
      </c>
      <c r="T2341" s="1">
        <v>160.01</v>
      </c>
      <c r="U2341" s="1">
        <v>18.101</v>
      </c>
      <c r="V2341" s="1">
        <v>487.114</v>
      </c>
      <c r="W2341" s="1">
        <v>11773.24</v>
      </c>
      <c r="X2341" s="1">
        <v>3178.207</v>
      </c>
      <c r="Y2341" s="1">
        <v>56.383</v>
      </c>
      <c r="Z2341" s="1">
        <v>30.706</v>
      </c>
      <c r="AA2341" s="1">
        <v>285.29</v>
      </c>
      <c r="AB2341" s="1">
        <v>1056.818</v>
      </c>
      <c r="AC2341" s="1">
        <v>283.79</v>
      </c>
      <c r="AD2341" s="1">
        <v>13.866</v>
      </c>
      <c r="AE2341" s="1">
        <v>5.329</v>
      </c>
      <c r="AF2341" s="1">
        <v>107.85</v>
      </c>
      <c r="AG2341" s="1">
        <v>7896.083</v>
      </c>
      <c r="AH2341" s="1">
        <v>0.684</v>
      </c>
      <c r="AI2341" s="1">
        <v>2.503</v>
      </c>
      <c r="AJ2341" s="1">
        <v>47.963</v>
      </c>
      <c r="AK2341" s="1">
        <v>872.045</v>
      </c>
      <c r="AL2341" s="1">
        <v>235.41</v>
      </c>
      <c r="AM2341" s="1">
        <v>7275.443</v>
      </c>
      <c r="AN2341" s="1">
        <v>1964.019</v>
      </c>
      <c r="AO2341" s="1">
        <v>82.952</v>
      </c>
      <c r="AP2341" s="1">
        <v>91.971</v>
      </c>
      <c r="AQ2341" s="1">
        <v>-13.719</v>
      </c>
      <c r="AR2341" s="1">
        <v>-68.544</v>
      </c>
      <c r="AS2341" s="1">
        <v>431.071</v>
      </c>
      <c r="AT2341" s="1">
        <v>212.816</v>
      </c>
      <c r="AU2341" s="1">
        <v>57.45</v>
      </c>
      <c r="AV2341" s="1">
        <v>1596.843</v>
      </c>
      <c r="AW2341" s="1">
        <v>-0.254</v>
      </c>
      <c r="AX2341" s="1">
        <v>-2.113</v>
      </c>
      <c r="AY2341" s="1">
        <v>3073.852</v>
      </c>
      <c r="AZ2341" s="1">
        <v>829.792</v>
      </c>
      <c r="BA2341" s="1">
        <v>20.244</v>
      </c>
      <c r="BB2341" s="1">
        <v>20.186</v>
      </c>
      <c r="BC2341" s="1">
        <v>194.13</v>
      </c>
      <c r="BD2341" s="1">
        <v>16.122</v>
      </c>
      <c r="BE2341" s="1">
        <v>7.241</v>
      </c>
      <c r="BF2341" s="1">
        <v>53.822</v>
      </c>
      <c r="BG2341" s="1">
        <v>80.162</v>
      </c>
      <c r="BH2341" s="1">
        <v>21.64</v>
      </c>
      <c r="BI2341" s="1">
        <v>199.376</v>
      </c>
      <c r="BJ2341" s="1">
        <v>7.625</v>
      </c>
      <c r="BK2341" s="1">
        <v>2.52</v>
      </c>
      <c r="BL2341" s="1">
        <v>48.842</v>
      </c>
      <c r="BM2341" s="1">
        <v>59.561</v>
      </c>
      <c r="BN2341" s="1">
        <v>171.458</v>
      </c>
      <c r="BO2341" s="1">
        <v>179.217</v>
      </c>
      <c r="BP2341" s="1">
        <v>48.38</v>
      </c>
      <c r="BQ2341" s="1">
        <v>635.144</v>
      </c>
      <c r="BR2341" s="1">
        <v>17.048</v>
      </c>
      <c r="BS2341" s="1">
        <v>8.029</v>
      </c>
      <c r="BT2341" s="1">
        <v>1.5</v>
      </c>
      <c r="BU2341" s="1">
        <v>0.526</v>
      </c>
      <c r="BW2341" s="1">
        <v>0.0</v>
      </c>
      <c r="BX2341" s="1">
        <v>0.0</v>
      </c>
      <c r="BY2341" s="1">
        <v>0.0</v>
      </c>
      <c r="BZ2341" s="1">
        <v>0.0</v>
      </c>
      <c r="CA2341" s="1">
        <v>0.0</v>
      </c>
      <c r="CB2341" s="1">
        <v>0.0</v>
      </c>
      <c r="CC2341" s="1">
        <v>0.0</v>
      </c>
      <c r="CD2341" s="1">
        <v>3.162</v>
      </c>
      <c r="CE2341" s="1">
        <v>26.887</v>
      </c>
      <c r="CF2341" s="1">
        <v>877.219</v>
      </c>
      <c r="CG2341" s="1">
        <v>66.493</v>
      </c>
      <c r="CH2341" s="1">
        <v>17.95</v>
      </c>
      <c r="CI2341" s="1">
        <v>3249.54</v>
      </c>
      <c r="CJ2341" s="1">
        <v>-3.641</v>
      </c>
      <c r="CK2341" s="1">
        <v>-17.338</v>
      </c>
      <c r="CL2341" s="1">
        <v>1699.855</v>
      </c>
      <c r="CM2341" s="1">
        <v>458.879</v>
      </c>
      <c r="CN2341" s="1">
        <v>6.325</v>
      </c>
      <c r="CO2341" s="1">
        <v>41.078</v>
      </c>
      <c r="CP2341" s="1">
        <v>82.651</v>
      </c>
      <c r="CQ2341" s="1">
        <v>26.46</v>
      </c>
      <c r="CR2341" s="1">
        <v>14.33</v>
      </c>
      <c r="CS2341" s="1">
        <v>98.08</v>
      </c>
      <c r="CT2341" s="1">
        <v>40.925</v>
      </c>
      <c r="CU2341" s="1">
        <v>98.017</v>
      </c>
      <c r="CV2341" s="1">
        <v>53.084</v>
      </c>
      <c r="CW2341" s="1">
        <v>306.169</v>
      </c>
      <c r="CX2341" s="1">
        <v>9.324</v>
      </c>
      <c r="CY2341" s="1">
        <v>5.05</v>
      </c>
      <c r="CZ2341" s="1">
        <v>3.87</v>
      </c>
      <c r="DA2341" s="1">
        <v>1051.262</v>
      </c>
      <c r="DB2341" s="1">
        <v>2131.562</v>
      </c>
      <c r="DC2341" s="1">
        <v>48.842</v>
      </c>
      <c r="DD2341" s="1">
        <v>59.561</v>
      </c>
      <c r="DE2341" s="1">
        <v>171.458</v>
      </c>
      <c r="DF2341" s="1">
        <v>179.217</v>
      </c>
      <c r="DG2341" s="1">
        <v>48.38</v>
      </c>
      <c r="DH2341" s="1">
        <v>635.144</v>
      </c>
      <c r="DI2341" s="1">
        <v>17.048</v>
      </c>
      <c r="DJ2341" s="1">
        <v>8.029</v>
      </c>
      <c r="DK2341" s="1">
        <v>210.74</v>
      </c>
      <c r="DL2341" s="1">
        <v>0.152</v>
      </c>
      <c r="DM2341" s="1">
        <v>0.225</v>
      </c>
      <c r="DN2341" s="1">
        <v>0.333</v>
      </c>
      <c r="DO2341" s="1">
        <v>0.09</v>
      </c>
      <c r="DP2341" s="1">
        <v>0.832</v>
      </c>
      <c r="DQ2341" s="1">
        <v>0.032</v>
      </c>
      <c r="DR2341" s="1">
        <v>0.011</v>
      </c>
      <c r="DT2341" s="1">
        <v>0.473</v>
      </c>
      <c r="DU2341" s="1">
        <v>0.473</v>
      </c>
      <c r="DV2341" s="1">
        <v>0.704</v>
      </c>
      <c r="DW2341" s="1">
        <v>0.19</v>
      </c>
      <c r="DX2341" s="1">
        <v>1.751</v>
      </c>
      <c r="DY2341" s="1">
        <v>0.067</v>
      </c>
      <c r="DZ2341" s="1">
        <v>0.022</v>
      </c>
    </row>
    <row r="2342">
      <c r="A2342" s="1" t="s">
        <v>318</v>
      </c>
      <c r="B2342" s="1">
        <v>2019.0</v>
      </c>
      <c r="C2342" s="1" t="s">
        <v>319</v>
      </c>
      <c r="D2342" s="1">
        <v>2.72489333E8</v>
      </c>
      <c r="E2342" s="1">
        <v>3.272567947264E12</v>
      </c>
      <c r="F2342" s="1">
        <v>70.56</v>
      </c>
      <c r="G2342" s="1">
        <v>24.194</v>
      </c>
      <c r="H2342" s="1">
        <v>214.623</v>
      </c>
      <c r="I2342" s="1">
        <v>58.482</v>
      </c>
      <c r="J2342" s="1">
        <v>44.662</v>
      </c>
      <c r="K2342" s="1">
        <v>12.17</v>
      </c>
      <c r="L2342" s="1">
        <v>4.119</v>
      </c>
      <c r="M2342" s="1">
        <v>2.59</v>
      </c>
      <c r="N2342" s="1">
        <v>693.813</v>
      </c>
      <c r="O2342" s="1">
        <v>22.189</v>
      </c>
      <c r="P2342" s="1">
        <v>145.502</v>
      </c>
      <c r="Q2342" s="1">
        <v>2940.413</v>
      </c>
      <c r="R2342" s="1">
        <v>801.231</v>
      </c>
      <c r="S2342" s="1">
        <v>640.355</v>
      </c>
      <c r="T2342" s="1">
        <v>174.49</v>
      </c>
      <c r="U2342" s="1">
        <v>12.221</v>
      </c>
      <c r="V2342" s="1">
        <v>388.421</v>
      </c>
      <c r="W2342" s="1">
        <v>13089.057</v>
      </c>
      <c r="X2342" s="1">
        <v>3566.628</v>
      </c>
      <c r="Y2342" s="1">
        <v>59.061</v>
      </c>
      <c r="Z2342" s="1">
        <v>35.484</v>
      </c>
      <c r="AA2342" s="1">
        <v>297.12</v>
      </c>
      <c r="AB2342" s="1">
        <v>1090.391</v>
      </c>
      <c r="AC2342" s="1">
        <v>295.44</v>
      </c>
      <c r="AD2342" s="1">
        <v>13.614</v>
      </c>
      <c r="AE2342" s="1">
        <v>5.741</v>
      </c>
      <c r="AF2342" s="1">
        <v>122.377</v>
      </c>
      <c r="AG2342" s="1">
        <v>8271.659</v>
      </c>
      <c r="AH2342" s="1">
        <v>0.689</v>
      </c>
      <c r="AI2342" s="1">
        <v>5.067</v>
      </c>
      <c r="AJ2342" s="1">
        <v>99.519</v>
      </c>
      <c r="AK2342" s="1">
        <v>907.925</v>
      </c>
      <c r="AL2342" s="1">
        <v>247.4</v>
      </c>
      <c r="AM2342" s="1">
        <v>7572.912</v>
      </c>
      <c r="AN2342" s="1">
        <v>2063.538</v>
      </c>
      <c r="AO2342" s="1">
        <v>83.74</v>
      </c>
      <c r="AP2342" s="1">
        <v>91.387</v>
      </c>
      <c r="AQ2342" s="1">
        <v>-5.537</v>
      </c>
      <c r="AR2342" s="1">
        <v>-23.867</v>
      </c>
      <c r="AS2342" s="1">
        <v>407.204</v>
      </c>
      <c r="AT2342" s="1">
        <v>228.706</v>
      </c>
      <c r="AU2342" s="1">
        <v>62.32</v>
      </c>
      <c r="AV2342" s="1">
        <v>1494.385</v>
      </c>
      <c r="AW2342" s="1">
        <v>-8.923</v>
      </c>
      <c r="AX2342" s="1">
        <v>-74.045</v>
      </c>
      <c r="AY2342" s="1">
        <v>2773.492</v>
      </c>
      <c r="AZ2342" s="1">
        <v>755.747</v>
      </c>
      <c r="BA2342" s="1">
        <v>21.094</v>
      </c>
      <c r="BB2342" s="1">
        <v>18.034</v>
      </c>
      <c r="BC2342" s="1">
        <v>204.98</v>
      </c>
      <c r="BD2342" s="1">
        <v>-2.197</v>
      </c>
      <c r="BE2342" s="1">
        <v>-1.443</v>
      </c>
      <c r="BF2342" s="1">
        <v>52.379</v>
      </c>
      <c r="BG2342" s="1">
        <v>77.654</v>
      </c>
      <c r="BH2342" s="1">
        <v>21.16</v>
      </c>
      <c r="BI2342" s="1">
        <v>192.223</v>
      </c>
      <c r="BJ2342" s="1">
        <v>7.162</v>
      </c>
      <c r="BK2342" s="1">
        <v>2.32</v>
      </c>
      <c r="BL2342" s="1">
        <v>28.884</v>
      </c>
      <c r="BM2342" s="1">
        <v>23.023</v>
      </c>
      <c r="BN2342" s="1">
        <v>194.482</v>
      </c>
      <c r="BO2342" s="1">
        <v>176.3</v>
      </c>
      <c r="BP2342" s="1">
        <v>48.04</v>
      </c>
      <c r="BQ2342" s="1">
        <v>713.722</v>
      </c>
      <c r="BR2342" s="1">
        <v>16.26</v>
      </c>
      <c r="BS2342" s="1">
        <v>8.613</v>
      </c>
      <c r="BT2342" s="1">
        <v>1.68</v>
      </c>
      <c r="BU2342" s="1">
        <v>0.565</v>
      </c>
      <c r="BW2342" s="1">
        <v>0.0</v>
      </c>
      <c r="BX2342" s="1">
        <v>0.0</v>
      </c>
      <c r="BY2342" s="1">
        <v>0.0</v>
      </c>
      <c r="BZ2342" s="1">
        <v>0.0</v>
      </c>
      <c r="CA2342" s="1">
        <v>0.0</v>
      </c>
      <c r="CB2342" s="1">
        <v>0.0</v>
      </c>
      <c r="CC2342" s="1">
        <v>0.0</v>
      </c>
      <c r="CD2342" s="1">
        <v>-2.521</v>
      </c>
      <c r="CE2342" s="1">
        <v>-22.116</v>
      </c>
      <c r="CF2342" s="1">
        <v>855.103</v>
      </c>
      <c r="CG2342" s="1">
        <v>38.864</v>
      </c>
      <c r="CH2342" s="1">
        <v>10.59</v>
      </c>
      <c r="CI2342" s="1">
        <v>3138.114</v>
      </c>
      <c r="CJ2342" s="1">
        <v>-3.377</v>
      </c>
      <c r="CK2342" s="1">
        <v>-15.497</v>
      </c>
      <c r="CL2342" s="1">
        <v>1627.154</v>
      </c>
      <c r="CM2342" s="1">
        <v>443.382</v>
      </c>
      <c r="CN2342" s="1">
        <v>3.584</v>
      </c>
      <c r="CO2342" s="1">
        <v>37.87</v>
      </c>
      <c r="CP2342" s="1">
        <v>82.13</v>
      </c>
      <c r="CQ2342" s="1">
        <v>26.28</v>
      </c>
      <c r="CR2342" s="1">
        <v>14.11</v>
      </c>
      <c r="CS2342" s="1">
        <v>-0.631</v>
      </c>
      <c r="CT2342" s="1">
        <v>-0.521</v>
      </c>
      <c r="CU2342" s="1">
        <v>96.444</v>
      </c>
      <c r="CV2342" s="1">
        <v>51.782</v>
      </c>
      <c r="CW2342" s="1">
        <v>301.405</v>
      </c>
      <c r="CX2342" s="1">
        <v>8.895</v>
      </c>
      <c r="CY2342" s="1">
        <v>4.776</v>
      </c>
      <c r="CZ2342" s="1">
        <v>3.637</v>
      </c>
      <c r="DA2342" s="1">
        <v>1084.226</v>
      </c>
      <c r="DB2342" s="1">
        <v>2253.939</v>
      </c>
      <c r="DC2342" s="1">
        <v>28.884</v>
      </c>
      <c r="DD2342" s="1">
        <v>23.023</v>
      </c>
      <c r="DE2342" s="1">
        <v>194.482</v>
      </c>
      <c r="DF2342" s="1">
        <v>176.3</v>
      </c>
      <c r="DG2342" s="1">
        <v>48.04</v>
      </c>
      <c r="DH2342" s="1">
        <v>713.722</v>
      </c>
      <c r="DI2342" s="1">
        <v>16.26</v>
      </c>
      <c r="DJ2342" s="1">
        <v>8.613</v>
      </c>
      <c r="DK2342" s="1">
        <v>31.029</v>
      </c>
      <c r="DL2342" s="1">
        <v>0.068</v>
      </c>
      <c r="DM2342" s="1">
        <v>0.293</v>
      </c>
      <c r="DN2342" s="1">
        <v>0.44</v>
      </c>
      <c r="DO2342" s="1">
        <v>0.12</v>
      </c>
      <c r="DP2342" s="1">
        <v>1.074</v>
      </c>
      <c r="DQ2342" s="1">
        <v>0.041</v>
      </c>
      <c r="DR2342" s="1">
        <v>0.013</v>
      </c>
      <c r="DS2342" s="1">
        <v>154.764</v>
      </c>
      <c r="DT2342" s="1">
        <v>0.725</v>
      </c>
      <c r="DU2342" s="1">
        <v>1.198</v>
      </c>
      <c r="DV2342" s="1">
        <v>1.762</v>
      </c>
      <c r="DW2342" s="1">
        <v>0.48</v>
      </c>
      <c r="DX2342" s="1">
        <v>4.397</v>
      </c>
      <c r="DY2342" s="1">
        <v>0.162</v>
      </c>
      <c r="DZ2342" s="1">
        <v>0.053</v>
      </c>
    </row>
    <row r="2343">
      <c r="A2343" s="1" t="s">
        <v>318</v>
      </c>
      <c r="B2343" s="1">
        <v>2020.0</v>
      </c>
      <c r="C2343" s="1" t="s">
        <v>319</v>
      </c>
      <c r="D2343" s="1">
        <v>2.74814825E8</v>
      </c>
      <c r="E2343" s="1">
        <v>3.204972544E12</v>
      </c>
      <c r="F2343" s="1">
        <v>31.332</v>
      </c>
      <c r="G2343" s="1">
        <v>18.324</v>
      </c>
      <c r="H2343" s="1">
        <v>279.484</v>
      </c>
      <c r="I2343" s="1">
        <v>76.806</v>
      </c>
      <c r="J2343" s="1">
        <v>44.939</v>
      </c>
      <c r="K2343" s="1">
        <v>12.35</v>
      </c>
      <c r="L2343" s="1">
        <v>4.232</v>
      </c>
      <c r="M2343" s="1">
        <v>3.621</v>
      </c>
      <c r="N2343" s="1">
        <v>685.046</v>
      </c>
      <c r="O2343" s="1">
        <v>-4.475</v>
      </c>
      <c r="P2343" s="1">
        <v>-35.851</v>
      </c>
      <c r="Q2343" s="1">
        <v>2785.075</v>
      </c>
      <c r="R2343" s="1">
        <v>765.38</v>
      </c>
      <c r="S2343" s="1">
        <v>658.152</v>
      </c>
      <c r="T2343" s="1">
        <v>180.87</v>
      </c>
      <c r="U2343" s="1">
        <v>-8.275</v>
      </c>
      <c r="V2343" s="1">
        <v>-295.135</v>
      </c>
      <c r="W2343" s="1">
        <v>11904.355</v>
      </c>
      <c r="X2343" s="1">
        <v>3271.493</v>
      </c>
      <c r="Y2343" s="1">
        <v>61.98</v>
      </c>
      <c r="Z2343" s="1">
        <v>36.086</v>
      </c>
      <c r="AA2343" s="1">
        <v>293.37</v>
      </c>
      <c r="AB2343" s="1">
        <v>1067.519</v>
      </c>
      <c r="AC2343" s="1">
        <v>291.82</v>
      </c>
      <c r="AD2343" s="1">
        <v>14.411</v>
      </c>
      <c r="AE2343" s="1">
        <v>-6.106</v>
      </c>
      <c r="AF2343" s="1">
        <v>-137.629</v>
      </c>
      <c r="AG2343" s="1">
        <v>7700.859</v>
      </c>
      <c r="AH2343" s="1">
        <v>0.66</v>
      </c>
      <c r="AI2343" s="1">
        <v>-8.157</v>
      </c>
      <c r="AJ2343" s="1">
        <v>-168.316</v>
      </c>
      <c r="AK2343" s="1">
        <v>869.422</v>
      </c>
      <c r="AL2343" s="1">
        <v>238.93</v>
      </c>
      <c r="AM2343" s="1">
        <v>6896.359</v>
      </c>
      <c r="AN2343" s="1">
        <v>1895.222</v>
      </c>
      <c r="AO2343" s="1">
        <v>81.876</v>
      </c>
      <c r="AP2343" s="1">
        <v>89.356</v>
      </c>
      <c r="AQ2343" s="1">
        <v>-7.508</v>
      </c>
      <c r="AR2343" s="1">
        <v>-30.574</v>
      </c>
      <c r="AS2343" s="1">
        <v>376.63</v>
      </c>
      <c r="AT2343" s="1">
        <v>186.598</v>
      </c>
      <c r="AU2343" s="1">
        <v>51.28</v>
      </c>
      <c r="AV2343" s="1">
        <v>1370.488</v>
      </c>
      <c r="AW2343" s="1">
        <v>-12.088</v>
      </c>
      <c r="AX2343" s="1">
        <v>-91.358</v>
      </c>
      <c r="AY2343" s="1">
        <v>2417.587</v>
      </c>
      <c r="AZ2343" s="1">
        <v>664.389</v>
      </c>
      <c r="BA2343" s="1">
        <v>17.572</v>
      </c>
      <c r="BB2343" s="1">
        <v>17.757</v>
      </c>
      <c r="BC2343" s="1">
        <v>199.91</v>
      </c>
      <c r="BD2343" s="1">
        <v>14.952</v>
      </c>
      <c r="BE2343" s="1">
        <v>7.683</v>
      </c>
      <c r="BF2343" s="1">
        <v>60.062</v>
      </c>
      <c r="BG2343" s="1">
        <v>88.532</v>
      </c>
      <c r="BH2343" s="1">
        <v>24.33</v>
      </c>
      <c r="BI2343" s="1">
        <v>218.553</v>
      </c>
      <c r="BJ2343" s="1">
        <v>8.337</v>
      </c>
      <c r="BK2343" s="1">
        <v>2.832</v>
      </c>
      <c r="BL2343" s="1">
        <v>21.76</v>
      </c>
      <c r="BM2343" s="1">
        <v>31.264</v>
      </c>
      <c r="BN2343" s="1">
        <v>225.746</v>
      </c>
      <c r="BO2343" s="1">
        <v>192.457</v>
      </c>
      <c r="BP2343" s="1">
        <v>52.89</v>
      </c>
      <c r="BQ2343" s="1">
        <v>821.447</v>
      </c>
      <c r="BR2343" s="1">
        <v>18.124</v>
      </c>
      <c r="BS2343" s="1">
        <v>10.644</v>
      </c>
      <c r="BT2343" s="1">
        <v>1.55</v>
      </c>
      <c r="BU2343" s="1">
        <v>0.528</v>
      </c>
      <c r="BW2343" s="1">
        <v>0.0</v>
      </c>
      <c r="BX2343" s="1">
        <v>0.0</v>
      </c>
      <c r="BY2343" s="1">
        <v>0.0</v>
      </c>
      <c r="BZ2343" s="1">
        <v>0.0</v>
      </c>
      <c r="CA2343" s="1">
        <v>0.0</v>
      </c>
      <c r="CB2343" s="1">
        <v>0.0</v>
      </c>
      <c r="CC2343" s="1">
        <v>0.0</v>
      </c>
      <c r="CD2343" s="1">
        <v>-11.916</v>
      </c>
      <c r="CE2343" s="1">
        <v>-101.891</v>
      </c>
      <c r="CF2343" s="1">
        <v>753.212</v>
      </c>
      <c r="CG2343" s="1">
        <v>24.671</v>
      </c>
      <c r="CH2343" s="1">
        <v>6.78</v>
      </c>
      <c r="CI2343" s="1">
        <v>2740.797</v>
      </c>
      <c r="CJ2343" s="1">
        <v>-4.694</v>
      </c>
      <c r="CK2343" s="1">
        <v>-20.814</v>
      </c>
      <c r="CL2343" s="1">
        <v>1537.649</v>
      </c>
      <c r="CM2343" s="1">
        <v>422.569</v>
      </c>
      <c r="CN2343" s="1">
        <v>2.323</v>
      </c>
      <c r="CO2343" s="1">
        <v>35.513</v>
      </c>
      <c r="CP2343" s="1">
        <v>87.283</v>
      </c>
      <c r="CQ2343" s="1">
        <v>27.92</v>
      </c>
      <c r="CR2343" s="1">
        <v>15.57</v>
      </c>
      <c r="CS2343" s="1">
        <v>6.274</v>
      </c>
      <c r="CT2343" s="1">
        <v>5.153</v>
      </c>
      <c r="CU2343" s="1">
        <v>101.596</v>
      </c>
      <c r="CV2343" s="1">
        <v>56.656</v>
      </c>
      <c r="CW2343" s="1">
        <v>317.606</v>
      </c>
      <c r="CX2343" s="1">
        <v>9.568</v>
      </c>
      <c r="CY2343" s="1">
        <v>5.335</v>
      </c>
      <c r="CZ2343" s="1">
        <v>4.115</v>
      </c>
      <c r="DA2343" s="1">
        <v>1061.879</v>
      </c>
      <c r="DB2343" s="1">
        <v>2116.31</v>
      </c>
      <c r="DC2343" s="1">
        <v>21.76</v>
      </c>
      <c r="DD2343" s="1">
        <v>31.264</v>
      </c>
      <c r="DE2343" s="1">
        <v>225.746</v>
      </c>
      <c r="DF2343" s="1">
        <v>192.457</v>
      </c>
      <c r="DG2343" s="1">
        <v>52.89</v>
      </c>
      <c r="DH2343" s="1">
        <v>821.447</v>
      </c>
      <c r="DI2343" s="1">
        <v>18.124</v>
      </c>
      <c r="DJ2343" s="1">
        <v>10.644</v>
      </c>
      <c r="DK2343" s="1">
        <v>44.547</v>
      </c>
      <c r="DL2343" s="1">
        <v>0.129</v>
      </c>
      <c r="DM2343" s="1">
        <v>0.422</v>
      </c>
      <c r="DN2343" s="1">
        <v>0.619</v>
      </c>
      <c r="DO2343" s="1">
        <v>0.17</v>
      </c>
      <c r="DP2343" s="1">
        <v>1.536</v>
      </c>
      <c r="DQ2343" s="1">
        <v>0.058</v>
      </c>
      <c r="DR2343" s="1">
        <v>0.02</v>
      </c>
      <c r="DS2343" s="1">
        <v>-1.86</v>
      </c>
      <c r="DT2343" s="1">
        <v>-0.025</v>
      </c>
      <c r="DU2343" s="1">
        <v>1.173</v>
      </c>
      <c r="DV2343" s="1">
        <v>1.71</v>
      </c>
      <c r="DW2343" s="1">
        <v>0.47</v>
      </c>
      <c r="DX2343" s="1">
        <v>4.268</v>
      </c>
      <c r="DY2343" s="1">
        <v>0.161</v>
      </c>
      <c r="DZ2343" s="1">
        <v>0.055</v>
      </c>
    </row>
    <row r="2344">
      <c r="A2344" s="1" t="s">
        <v>318</v>
      </c>
      <c r="B2344" s="1">
        <v>2021.0</v>
      </c>
      <c r="C2344" s="1" t="s">
        <v>319</v>
      </c>
      <c r="D2344" s="1">
        <v>2.7675801E8</v>
      </c>
      <c r="E2344" s="1">
        <v>3.323654569984E12</v>
      </c>
      <c r="F2344" s="1">
        <v>10.643</v>
      </c>
      <c r="G2344" s="1">
        <v>8.174</v>
      </c>
      <c r="H2344" s="1">
        <v>307.058</v>
      </c>
      <c r="I2344" s="1">
        <v>84.981</v>
      </c>
      <c r="J2344" s="1">
        <v>54.054</v>
      </c>
      <c r="K2344" s="1">
        <v>14.96</v>
      </c>
      <c r="L2344" s="1">
        <v>4.836</v>
      </c>
      <c r="M2344" s="1">
        <v>3.86</v>
      </c>
      <c r="N2344" s="1">
        <v>684.219</v>
      </c>
      <c r="O2344" s="1">
        <v>-0.281</v>
      </c>
      <c r="P2344" s="1">
        <v>-2.15</v>
      </c>
      <c r="Q2344" s="1">
        <v>2757.751</v>
      </c>
      <c r="R2344" s="1">
        <v>763.23</v>
      </c>
      <c r="S2344" s="1">
        <v>686.376</v>
      </c>
      <c r="T2344" s="1">
        <v>189.96</v>
      </c>
      <c r="U2344" s="1">
        <v>7.666</v>
      </c>
      <c r="V2344" s="1">
        <v>250.783</v>
      </c>
      <c r="W2344" s="1">
        <v>12726.919</v>
      </c>
      <c r="X2344" s="1">
        <v>3522.277</v>
      </c>
      <c r="Y2344" s="1">
        <v>61.404</v>
      </c>
      <c r="Z2344" s="1">
        <v>34.668</v>
      </c>
      <c r="AA2344" s="1">
        <v>310.33</v>
      </c>
      <c r="AB2344" s="1">
        <v>1121.304</v>
      </c>
      <c r="AC2344" s="1">
        <v>309.36</v>
      </c>
      <c r="AD2344" s="1">
        <v>14.739</v>
      </c>
      <c r="AE2344" s="1">
        <v>3.798</v>
      </c>
      <c r="AF2344" s="1">
        <v>80.37</v>
      </c>
      <c r="AG2344" s="1">
        <v>7937.189</v>
      </c>
      <c r="AH2344" s="1">
        <v>0.661</v>
      </c>
      <c r="AI2344" s="1">
        <v>3.297</v>
      </c>
      <c r="AJ2344" s="1">
        <v>62.48</v>
      </c>
      <c r="AK2344" s="1">
        <v>914.734</v>
      </c>
      <c r="AL2344" s="1">
        <v>253.16</v>
      </c>
      <c r="AM2344" s="1">
        <v>7073.696</v>
      </c>
      <c r="AN2344" s="1">
        <v>1957.702</v>
      </c>
      <c r="AO2344" s="1">
        <v>81.833</v>
      </c>
      <c r="AP2344" s="1">
        <v>88.924</v>
      </c>
      <c r="AQ2344" s="1">
        <v>8.265</v>
      </c>
      <c r="AR2344" s="1">
        <v>31.128</v>
      </c>
      <c r="AS2344" s="1">
        <v>407.759</v>
      </c>
      <c r="AT2344" s="1">
        <v>204.258</v>
      </c>
      <c r="AU2344" s="1">
        <v>56.53</v>
      </c>
      <c r="AV2344" s="1">
        <v>1473.34</v>
      </c>
      <c r="AW2344" s="1">
        <v>0.163</v>
      </c>
      <c r="AX2344" s="1">
        <v>1.084</v>
      </c>
      <c r="AY2344" s="1">
        <v>2404.531</v>
      </c>
      <c r="AZ2344" s="1">
        <v>665.473</v>
      </c>
      <c r="BA2344" s="1">
        <v>18.273</v>
      </c>
      <c r="BB2344" s="1">
        <v>18.521</v>
      </c>
      <c r="BC2344" s="1">
        <v>211.67</v>
      </c>
      <c r="BD2344" s="1">
        <v>1.529</v>
      </c>
      <c r="BE2344" s="1">
        <v>0.768</v>
      </c>
      <c r="BF2344" s="1">
        <v>60.83</v>
      </c>
      <c r="BG2344" s="1">
        <v>89.248</v>
      </c>
      <c r="BH2344" s="1">
        <v>24.7</v>
      </c>
      <c r="BI2344" s="1">
        <v>219.795</v>
      </c>
      <c r="BJ2344" s="1">
        <v>7.984</v>
      </c>
      <c r="BK2344" s="1">
        <v>2.763</v>
      </c>
      <c r="BL2344" s="1">
        <v>8.846</v>
      </c>
      <c r="BM2344" s="1">
        <v>18.098</v>
      </c>
      <c r="BN2344" s="1">
        <v>243.844</v>
      </c>
      <c r="BO2344" s="1">
        <v>203.065</v>
      </c>
      <c r="BP2344" s="1">
        <v>56.2</v>
      </c>
      <c r="BQ2344" s="1">
        <v>881.074</v>
      </c>
      <c r="BR2344" s="1">
        <v>18.167</v>
      </c>
      <c r="BS2344" s="1">
        <v>11.076</v>
      </c>
      <c r="BT2344" s="1">
        <v>0.97</v>
      </c>
      <c r="BU2344" s="1">
        <v>0.313</v>
      </c>
      <c r="BW2344" s="1">
        <v>0.0</v>
      </c>
      <c r="BX2344" s="1">
        <v>0.0</v>
      </c>
      <c r="BY2344" s="1">
        <v>0.0</v>
      </c>
      <c r="BZ2344" s="1">
        <v>0.0</v>
      </c>
      <c r="CA2344" s="1">
        <v>0.0</v>
      </c>
      <c r="CB2344" s="1">
        <v>0.0</v>
      </c>
      <c r="CC2344" s="1">
        <v>0.0</v>
      </c>
      <c r="CD2344" s="1">
        <v>4.448</v>
      </c>
      <c r="CE2344" s="1">
        <v>33.502</v>
      </c>
      <c r="CF2344" s="1">
        <v>786.714</v>
      </c>
      <c r="CG2344" s="1">
        <v>24.1</v>
      </c>
      <c r="CH2344" s="1">
        <v>6.67</v>
      </c>
      <c r="CI2344" s="1">
        <v>2842.605</v>
      </c>
      <c r="CJ2344" s="1">
        <v>-7.171</v>
      </c>
      <c r="CK2344" s="1">
        <v>-30.303</v>
      </c>
      <c r="CL2344" s="1">
        <v>1417.36</v>
      </c>
      <c r="CM2344" s="1">
        <v>392.266</v>
      </c>
      <c r="CN2344" s="1">
        <v>2.156</v>
      </c>
      <c r="CO2344" s="1">
        <v>35.735</v>
      </c>
      <c r="CP2344" s="1">
        <v>96.483</v>
      </c>
      <c r="CQ2344" s="1">
        <v>30.87</v>
      </c>
      <c r="CR2344" s="1">
        <v>15.91</v>
      </c>
      <c r="CS2344" s="1">
        <v>10.54</v>
      </c>
      <c r="CT2344" s="1">
        <v>9.2</v>
      </c>
      <c r="CU2344" s="1">
        <v>111.541</v>
      </c>
      <c r="CV2344" s="1">
        <v>57.487</v>
      </c>
      <c r="CW2344" s="1">
        <v>348.618</v>
      </c>
      <c r="CX2344" s="1">
        <v>9.979</v>
      </c>
      <c r="CY2344" s="1">
        <v>5.143</v>
      </c>
      <c r="CZ2344" s="1">
        <v>4.383</v>
      </c>
      <c r="DA2344" s="1">
        <v>1117.8</v>
      </c>
      <c r="DB2344" s="1">
        <v>2196.681</v>
      </c>
      <c r="DC2344" s="1">
        <v>8.846</v>
      </c>
      <c r="DD2344" s="1">
        <v>18.098</v>
      </c>
      <c r="DE2344" s="1">
        <v>243.844</v>
      </c>
      <c r="DF2344" s="1">
        <v>203.065</v>
      </c>
      <c r="DG2344" s="1">
        <v>56.2</v>
      </c>
      <c r="DH2344" s="1">
        <v>881.074</v>
      </c>
      <c r="DI2344" s="1">
        <v>18.167</v>
      </c>
      <c r="DJ2344" s="1">
        <v>11.076</v>
      </c>
      <c r="DK2344" s="1">
        <v>12.663</v>
      </c>
      <c r="DL2344" s="1">
        <v>0.052</v>
      </c>
      <c r="DM2344" s="1">
        <v>0.474</v>
      </c>
      <c r="DN2344" s="1">
        <v>0.687</v>
      </c>
      <c r="DO2344" s="1">
        <v>0.19</v>
      </c>
      <c r="DP2344" s="1">
        <v>1.714</v>
      </c>
      <c r="DQ2344" s="1">
        <v>0.061</v>
      </c>
      <c r="DR2344" s="1">
        <v>0.022</v>
      </c>
      <c r="DS2344" s="1">
        <v>-8.0</v>
      </c>
      <c r="DT2344" s="1">
        <v>-0.096</v>
      </c>
      <c r="DU2344" s="1">
        <v>1.076</v>
      </c>
      <c r="DV2344" s="1">
        <v>1.59</v>
      </c>
      <c r="DW2344" s="1">
        <v>0.44</v>
      </c>
      <c r="DX2344" s="1">
        <v>3.889</v>
      </c>
      <c r="DY2344" s="1">
        <v>0.142</v>
      </c>
      <c r="DZ2344" s="1">
        <v>0.049</v>
      </c>
    </row>
    <row r="2345">
      <c r="A2345" s="1" t="s">
        <v>318</v>
      </c>
      <c r="B2345" s="1">
        <v>2022.0</v>
      </c>
      <c r="C2345" s="1" t="s">
        <v>319</v>
      </c>
      <c r="D2345" s="1">
        <v>2.78830479E8</v>
      </c>
      <c r="E2345" s="1">
        <v>3.500093472768E12</v>
      </c>
      <c r="F2345" s="1">
        <v>12.427</v>
      </c>
      <c r="G2345" s="1">
        <v>10.561</v>
      </c>
      <c r="H2345" s="1">
        <v>342.651</v>
      </c>
      <c r="I2345" s="1">
        <v>95.542</v>
      </c>
      <c r="J2345" s="1">
        <v>73.952</v>
      </c>
      <c r="K2345" s="1">
        <v>20.62</v>
      </c>
      <c r="L2345" s="1">
        <v>6.182</v>
      </c>
      <c r="M2345" s="1">
        <v>3.469</v>
      </c>
      <c r="N2345" s="1">
        <v>675.931</v>
      </c>
      <c r="O2345" s="1">
        <v>59.39</v>
      </c>
      <c r="P2345" s="1">
        <v>453.281</v>
      </c>
      <c r="Q2345" s="1">
        <v>4362.904</v>
      </c>
      <c r="R2345" s="1">
        <v>1216.511</v>
      </c>
      <c r="S2345" s="1">
        <v>736.326</v>
      </c>
      <c r="T2345" s="1">
        <v>205.31</v>
      </c>
      <c r="U2345" s="1">
        <v>10.038</v>
      </c>
      <c r="V2345" s="1">
        <v>353.562</v>
      </c>
      <c r="W2345" s="1">
        <v>13900.342</v>
      </c>
      <c r="X2345" s="1">
        <v>3875.839</v>
      </c>
      <c r="Y2345" s="1">
        <v>61.555</v>
      </c>
      <c r="Z2345" s="1">
        <v>44.172</v>
      </c>
      <c r="AA2345" s="1">
        <v>334.34</v>
      </c>
      <c r="AB2345" s="1">
        <v>1199.08</v>
      </c>
      <c r="AC2345" s="1">
        <v>333.54</v>
      </c>
      <c r="AD2345" s="1">
        <v>12.664</v>
      </c>
      <c r="AE2345" s="1">
        <v>25.154</v>
      </c>
      <c r="AF2345" s="1">
        <v>552.562</v>
      </c>
      <c r="AG2345" s="1">
        <v>9859.906</v>
      </c>
      <c r="AH2345" s="1">
        <v>0.785</v>
      </c>
      <c r="AI2345" s="1">
        <v>26.317</v>
      </c>
      <c r="AJ2345" s="1">
        <v>515.203</v>
      </c>
      <c r="AK2345" s="1">
        <v>961.624</v>
      </c>
      <c r="AL2345" s="1">
        <v>268.13</v>
      </c>
      <c r="AM2345" s="1">
        <v>8868.849</v>
      </c>
      <c r="AN2345" s="1">
        <v>2472.905</v>
      </c>
      <c r="AO2345" s="1">
        <v>80.389</v>
      </c>
      <c r="AP2345" s="1">
        <v>89.792</v>
      </c>
      <c r="AQ2345" s="1">
        <v>-2.314</v>
      </c>
      <c r="AR2345" s="1">
        <v>-9.436</v>
      </c>
      <c r="AS2345" s="1">
        <v>398.322</v>
      </c>
      <c r="AT2345" s="1">
        <v>203.385</v>
      </c>
      <c r="AU2345" s="1">
        <v>56.71</v>
      </c>
      <c r="AV2345" s="1">
        <v>1428.546</v>
      </c>
      <c r="AW2345" s="1">
        <v>-1.575</v>
      </c>
      <c r="AX2345" s="1">
        <v>-10.482</v>
      </c>
      <c r="AY2345" s="1">
        <v>2349.067</v>
      </c>
      <c r="AZ2345" s="1">
        <v>654.991</v>
      </c>
      <c r="BA2345" s="1">
        <v>17.002</v>
      </c>
      <c r="BB2345" s="1">
        <v>14.463</v>
      </c>
      <c r="BC2345" s="1">
        <v>225.45</v>
      </c>
      <c r="BD2345" s="1">
        <v>10.519</v>
      </c>
      <c r="BE2345" s="1">
        <v>6.234</v>
      </c>
      <c r="BF2345" s="1">
        <v>67.064</v>
      </c>
      <c r="BG2345" s="1">
        <v>97.909</v>
      </c>
      <c r="BH2345" s="1">
        <v>27.3</v>
      </c>
      <c r="BI2345" s="1">
        <v>240.518</v>
      </c>
      <c r="BJ2345" s="1">
        <v>8.185</v>
      </c>
      <c r="BK2345" s="1">
        <v>2.435</v>
      </c>
      <c r="BL2345" s="1">
        <v>13.991</v>
      </c>
      <c r="BM2345" s="1">
        <v>37.282</v>
      </c>
      <c r="BN2345" s="1">
        <v>281.127</v>
      </c>
      <c r="BO2345" s="1">
        <v>234.587</v>
      </c>
      <c r="BP2345" s="1">
        <v>65.41</v>
      </c>
      <c r="BQ2345" s="1">
        <v>1008.235</v>
      </c>
      <c r="BR2345" s="1">
        <v>19.611</v>
      </c>
      <c r="BS2345" s="1">
        <v>10.208</v>
      </c>
      <c r="BT2345" s="1">
        <v>0.8</v>
      </c>
      <c r="BU2345" s="1">
        <v>0.239</v>
      </c>
      <c r="BW2345" s="1">
        <v>0.0</v>
      </c>
      <c r="BX2345" s="1">
        <v>0.0</v>
      </c>
      <c r="BY2345" s="1">
        <v>0.0</v>
      </c>
      <c r="BZ2345" s="1">
        <v>0.0</v>
      </c>
      <c r="CA2345" s="1">
        <v>0.0</v>
      </c>
      <c r="CB2345" s="1">
        <v>0.0</v>
      </c>
      <c r="CC2345" s="1">
        <v>0.0</v>
      </c>
      <c r="CD2345" s="1">
        <v>9.07</v>
      </c>
      <c r="CE2345" s="1">
        <v>71.359</v>
      </c>
      <c r="CF2345" s="1">
        <v>858.073</v>
      </c>
      <c r="CG2345" s="1">
        <v>21.913</v>
      </c>
      <c r="CH2345" s="1">
        <v>6.11</v>
      </c>
      <c r="CI2345" s="1">
        <v>3077.398</v>
      </c>
      <c r="CJ2345" s="1">
        <v>-6.694</v>
      </c>
      <c r="CK2345" s="1">
        <v>-26.258</v>
      </c>
      <c r="CL2345" s="1">
        <v>1312.652</v>
      </c>
      <c r="CM2345" s="1">
        <v>366.007</v>
      </c>
      <c r="CN2345" s="1">
        <v>1.832</v>
      </c>
      <c r="CO2345" s="1">
        <v>31.157</v>
      </c>
      <c r="CP2345" s="1">
        <v>116.556</v>
      </c>
      <c r="CQ2345" s="1">
        <v>37.31</v>
      </c>
      <c r="CR2345" s="1">
        <v>16.69</v>
      </c>
      <c r="CS2345" s="1">
        <v>20.805</v>
      </c>
      <c r="CT2345" s="1">
        <v>20.073</v>
      </c>
      <c r="CU2345" s="1">
        <v>133.809</v>
      </c>
      <c r="CV2345" s="1">
        <v>59.857</v>
      </c>
      <c r="CW2345" s="1">
        <v>418.018</v>
      </c>
      <c r="CX2345" s="1">
        <v>11.186</v>
      </c>
      <c r="CY2345" s="1">
        <v>5.004</v>
      </c>
      <c r="CZ2345" s="1">
        <v>4.232</v>
      </c>
      <c r="DA2345" s="1">
        <v>1196.211</v>
      </c>
      <c r="DB2345" s="1">
        <v>2749.242</v>
      </c>
      <c r="DC2345" s="1">
        <v>13.991</v>
      </c>
      <c r="DD2345" s="1">
        <v>37.282</v>
      </c>
      <c r="DE2345" s="1">
        <v>281.127</v>
      </c>
      <c r="DF2345" s="1">
        <v>234.587</v>
      </c>
      <c r="DG2345" s="1">
        <v>65.41</v>
      </c>
      <c r="DH2345" s="1">
        <v>1008.235</v>
      </c>
      <c r="DI2345" s="1">
        <v>19.611</v>
      </c>
      <c r="DJ2345" s="1">
        <v>10.208</v>
      </c>
      <c r="DK2345" s="1">
        <v>130.365</v>
      </c>
      <c r="DL2345" s="1">
        <v>0.616</v>
      </c>
      <c r="DM2345" s="1">
        <v>1.09</v>
      </c>
      <c r="DN2345" s="1">
        <v>1.578</v>
      </c>
      <c r="DO2345" s="1">
        <v>0.44</v>
      </c>
      <c r="DP2345" s="1">
        <v>3.91</v>
      </c>
      <c r="DQ2345" s="1">
        <v>0.132</v>
      </c>
      <c r="DR2345" s="1">
        <v>0.04</v>
      </c>
      <c r="DS2345" s="1">
        <v>-18.535</v>
      </c>
      <c r="DT2345" s="1">
        <v>-0.202</v>
      </c>
      <c r="DU2345" s="1">
        <v>0.875</v>
      </c>
      <c r="DV2345" s="1">
        <v>1.291</v>
      </c>
      <c r="DW2345" s="1">
        <v>0.36</v>
      </c>
      <c r="DX2345" s="1">
        <v>3.137</v>
      </c>
      <c r="DY2345" s="1">
        <v>0.108</v>
      </c>
      <c r="DZ2345" s="1">
        <v>0.032</v>
      </c>
    </row>
    <row r="2346">
      <c r="A2346" s="1" t="s">
        <v>318</v>
      </c>
      <c r="B2346" s="1">
        <v>2023.0</v>
      </c>
      <c r="C2346" s="1" t="s">
        <v>319</v>
      </c>
      <c r="D2346" s="1">
        <v>2.81190021E8</v>
      </c>
      <c r="F2346" s="1">
        <v>17.62</v>
      </c>
      <c r="G2346" s="1">
        <v>16.834</v>
      </c>
      <c r="H2346" s="1">
        <v>399.643</v>
      </c>
      <c r="I2346" s="1">
        <v>112.376</v>
      </c>
      <c r="J2346" s="1">
        <v>79.946</v>
      </c>
      <c r="K2346" s="1">
        <v>22.48</v>
      </c>
      <c r="L2346" s="1">
        <v>6.412</v>
      </c>
      <c r="M2346" s="1">
        <v>4.027</v>
      </c>
      <c r="N2346" s="1">
        <v>682.43</v>
      </c>
      <c r="O2346" s="1">
        <v>-1.365</v>
      </c>
      <c r="P2346" s="1">
        <v>-16.604</v>
      </c>
      <c r="Q2346" s="1">
        <v>4267.243</v>
      </c>
      <c r="R2346" s="1">
        <v>1199.906</v>
      </c>
      <c r="S2346" s="1">
        <v>770.938</v>
      </c>
      <c r="T2346" s="1">
        <v>216.78</v>
      </c>
      <c r="U2346" s="1">
        <v>12.765</v>
      </c>
      <c r="V2346" s="1">
        <v>494.744</v>
      </c>
      <c r="W2346" s="1">
        <v>15543.164</v>
      </c>
      <c r="X2346" s="1">
        <v>4370.583</v>
      </c>
      <c r="Y2346" s="1">
        <v>61.831</v>
      </c>
      <c r="Z2346" s="1">
        <v>43.004</v>
      </c>
      <c r="AA2346" s="1">
        <v>351.49</v>
      </c>
      <c r="AB2346" s="1">
        <v>1250.009</v>
      </c>
      <c r="AC2346" s="1">
        <v>350.6</v>
      </c>
      <c r="AD2346" s="1">
        <v>13.134</v>
      </c>
      <c r="AE2346" s="1">
        <v>1.306</v>
      </c>
      <c r="AF2346" s="1">
        <v>35.893</v>
      </c>
      <c r="AG2346" s="1">
        <v>9904.814</v>
      </c>
      <c r="AI2346" s="1">
        <v>0.765</v>
      </c>
      <c r="AJ2346" s="1">
        <v>18.917</v>
      </c>
      <c r="AK2346" s="1">
        <v>1014.972</v>
      </c>
      <c r="AL2346" s="1">
        <v>285.4</v>
      </c>
      <c r="AM2346" s="1">
        <v>8861.701</v>
      </c>
      <c r="AN2346" s="1">
        <v>2491.822</v>
      </c>
      <c r="AO2346" s="1">
        <v>81.403</v>
      </c>
      <c r="AP2346" s="1">
        <v>89.305</v>
      </c>
      <c r="AQ2346" s="1">
        <v>9.077</v>
      </c>
      <c r="AR2346" s="1">
        <v>36.157</v>
      </c>
      <c r="AS2346" s="1">
        <v>434.479</v>
      </c>
      <c r="AT2346" s="1">
        <v>220.634</v>
      </c>
      <c r="AU2346" s="1">
        <v>62.04</v>
      </c>
      <c r="AV2346" s="1">
        <v>1545.144</v>
      </c>
      <c r="AW2346" s="1">
        <v>4.038</v>
      </c>
      <c r="AX2346" s="1">
        <v>26.448</v>
      </c>
      <c r="AY2346" s="1">
        <v>2423.411</v>
      </c>
      <c r="AZ2346" s="1">
        <v>681.439</v>
      </c>
      <c r="BA2346" s="1">
        <v>17.695</v>
      </c>
      <c r="BB2346" s="1">
        <v>15.571</v>
      </c>
      <c r="BC2346" s="1">
        <v>239.26</v>
      </c>
      <c r="BD2346" s="1">
        <v>-9.91</v>
      </c>
      <c r="BE2346" s="1">
        <v>-7.088</v>
      </c>
      <c r="BF2346" s="1">
        <v>59.976</v>
      </c>
      <c r="BG2346" s="1">
        <v>87.45</v>
      </c>
      <c r="BH2346" s="1">
        <v>24.59</v>
      </c>
      <c r="BI2346" s="1">
        <v>213.292</v>
      </c>
      <c r="BJ2346" s="1">
        <v>7.014</v>
      </c>
      <c r="BK2346" s="1">
        <v>2.149</v>
      </c>
      <c r="BL2346" s="1">
        <v>10.337</v>
      </c>
      <c r="BM2346" s="1">
        <v>17.294</v>
      </c>
      <c r="BN2346" s="1">
        <v>298.421</v>
      </c>
      <c r="BO2346" s="1">
        <v>231.872</v>
      </c>
      <c r="BP2346" s="1">
        <v>65.2</v>
      </c>
      <c r="BQ2346" s="1">
        <v>1061.278</v>
      </c>
      <c r="BR2346" s="1">
        <v>18.597</v>
      </c>
      <c r="BS2346" s="1">
        <v>10.695</v>
      </c>
      <c r="BT2346" s="1">
        <v>0.89</v>
      </c>
      <c r="BU2346" s="1">
        <v>0.253</v>
      </c>
      <c r="BW2346" s="1">
        <v>0.0</v>
      </c>
      <c r="BX2346" s="1">
        <v>0.0</v>
      </c>
      <c r="BY2346" s="1">
        <v>0.0</v>
      </c>
      <c r="BZ2346" s="1">
        <v>0.0</v>
      </c>
      <c r="CA2346" s="1">
        <v>0.0</v>
      </c>
      <c r="CB2346" s="1">
        <v>0.0</v>
      </c>
      <c r="CC2346" s="1">
        <v>0.0</v>
      </c>
      <c r="CD2346" s="1">
        <v>-0.074</v>
      </c>
      <c r="CE2346" s="1">
        <v>-0.636</v>
      </c>
      <c r="CF2346" s="1">
        <v>857.437</v>
      </c>
      <c r="CG2346" s="1">
        <v>23.401</v>
      </c>
      <c r="CH2346" s="1">
        <v>6.58</v>
      </c>
      <c r="CI2346" s="1">
        <v>3049.314</v>
      </c>
      <c r="CJ2346" s="1">
        <v>-1.197</v>
      </c>
      <c r="CK2346" s="1">
        <v>-4.382</v>
      </c>
      <c r="CL2346" s="1">
        <v>1286.052</v>
      </c>
      <c r="CM2346" s="1">
        <v>361.625</v>
      </c>
      <c r="CN2346" s="1">
        <v>1.877</v>
      </c>
      <c r="CO2346" s="1">
        <v>30.73</v>
      </c>
      <c r="CP2346" s="1">
        <v>123.158</v>
      </c>
      <c r="CQ2346" s="1">
        <v>39.42</v>
      </c>
      <c r="CR2346" s="1">
        <v>16.94</v>
      </c>
      <c r="CS2346" s="1">
        <v>5.664</v>
      </c>
      <c r="CT2346" s="1">
        <v>6.602</v>
      </c>
      <c r="CU2346" s="1">
        <v>140.19</v>
      </c>
      <c r="CV2346" s="1">
        <v>60.244</v>
      </c>
      <c r="CW2346" s="1">
        <v>437.988</v>
      </c>
      <c r="CX2346" s="1">
        <v>11.244</v>
      </c>
      <c r="CY2346" s="1">
        <v>4.832</v>
      </c>
      <c r="CZ2346" s="1">
        <v>4.414</v>
      </c>
      <c r="DA2346" s="1">
        <v>1246.844</v>
      </c>
      <c r="DB2346" s="1">
        <v>2785.135</v>
      </c>
      <c r="DC2346" s="1">
        <v>10.337</v>
      </c>
      <c r="DD2346" s="1">
        <v>17.294</v>
      </c>
      <c r="DE2346" s="1">
        <v>298.421</v>
      </c>
      <c r="DF2346" s="1">
        <v>231.872</v>
      </c>
      <c r="DG2346" s="1">
        <v>65.2</v>
      </c>
      <c r="DH2346" s="1">
        <v>1061.278</v>
      </c>
      <c r="DI2346" s="1">
        <v>18.597</v>
      </c>
      <c r="DJ2346" s="1">
        <v>10.695</v>
      </c>
      <c r="DK2346" s="1">
        <v>60.654</v>
      </c>
      <c r="DL2346" s="1">
        <v>0.648</v>
      </c>
      <c r="DM2346" s="1">
        <v>1.739</v>
      </c>
      <c r="DN2346" s="1">
        <v>2.525</v>
      </c>
      <c r="DO2346" s="1">
        <v>0.71</v>
      </c>
      <c r="DP2346" s="1">
        <v>6.183</v>
      </c>
      <c r="DQ2346" s="1">
        <v>0.203</v>
      </c>
      <c r="DR2346" s="1">
        <v>0.062</v>
      </c>
      <c r="DS2346" s="1">
        <v>35.112</v>
      </c>
      <c r="DT2346" s="1">
        <v>0.298</v>
      </c>
      <c r="DU2346" s="1">
        <v>1.173</v>
      </c>
      <c r="DV2346" s="1">
        <v>1.707</v>
      </c>
      <c r="DW2346" s="1">
        <v>0.48</v>
      </c>
      <c r="DX2346" s="1">
        <v>4.172</v>
      </c>
      <c r="DY2346" s="1">
        <v>0.137</v>
      </c>
      <c r="DZ2346" s="1">
        <v>0.042</v>
      </c>
    </row>
    <row r="2347">
      <c r="A2347" s="1" t="s">
        <v>318</v>
      </c>
      <c r="B2347" s="1">
        <v>2024.0</v>
      </c>
      <c r="C2347" s="1" t="s">
        <v>319</v>
      </c>
      <c r="D2347" s="1">
        <v>2.83487881E8</v>
      </c>
      <c r="F2347" s="1">
        <v>7.367</v>
      </c>
      <c r="G2347" s="1">
        <v>8.279</v>
      </c>
      <c r="H2347" s="1">
        <v>425.607</v>
      </c>
      <c r="I2347" s="1">
        <v>120.655</v>
      </c>
      <c r="M2347" s="1">
        <v>4.034</v>
      </c>
      <c r="O2347" s="1">
        <v>9.287</v>
      </c>
      <c r="P2347" s="1">
        <v>111.439</v>
      </c>
      <c r="Q2347" s="1">
        <v>4625.756</v>
      </c>
      <c r="R2347" s="1">
        <v>1311.346</v>
      </c>
      <c r="S2347" s="1">
        <v>805.796</v>
      </c>
      <c r="T2347" s="1">
        <v>228.433</v>
      </c>
      <c r="U2347" s="1">
        <v>7.862</v>
      </c>
      <c r="V2347" s="1">
        <v>343.634</v>
      </c>
      <c r="W2347" s="1">
        <v>16629.342</v>
      </c>
      <c r="X2347" s="1">
        <v>4714.217</v>
      </c>
      <c r="Y2347" s="1">
        <v>60.898</v>
      </c>
      <c r="Z2347" s="1">
        <v>43.848</v>
      </c>
      <c r="AC2347" s="1">
        <v>375.111</v>
      </c>
      <c r="AD2347" s="1">
        <v>13.134</v>
      </c>
      <c r="AE2347" s="1">
        <v>7.166</v>
      </c>
      <c r="AF2347" s="1">
        <v>199.596</v>
      </c>
      <c r="AG2347" s="1">
        <v>10528.603</v>
      </c>
      <c r="AI2347" s="1">
        <v>6.871</v>
      </c>
      <c r="AJ2347" s="1">
        <v>171.225</v>
      </c>
      <c r="AK2347" s="1">
        <v>1064.205</v>
      </c>
      <c r="AL2347" s="1">
        <v>301.689</v>
      </c>
      <c r="AM2347" s="1">
        <v>9393.864</v>
      </c>
      <c r="AN2347" s="1">
        <v>2663.047</v>
      </c>
      <c r="AO2347" s="1">
        <v>80.427</v>
      </c>
      <c r="AP2347" s="1">
        <v>89.046</v>
      </c>
      <c r="AQ2347" s="1">
        <v>8.801</v>
      </c>
      <c r="AR2347" s="1">
        <v>38.238</v>
      </c>
      <c r="AS2347" s="1">
        <v>472.717</v>
      </c>
      <c r="AT2347" s="1">
        <v>233.295</v>
      </c>
      <c r="AU2347" s="1">
        <v>66.136</v>
      </c>
      <c r="AV2347" s="1">
        <v>1667.503</v>
      </c>
      <c r="AW2347" s="1">
        <v>4.762</v>
      </c>
      <c r="AX2347" s="1">
        <v>32.449</v>
      </c>
      <c r="AY2347" s="1">
        <v>2518.229</v>
      </c>
      <c r="AZ2347" s="1">
        <v>713.887</v>
      </c>
      <c r="BA2347" s="1">
        <v>17.631</v>
      </c>
      <c r="BB2347" s="1">
        <v>15.807</v>
      </c>
      <c r="BD2347" s="1">
        <v>7.713</v>
      </c>
      <c r="BE2347" s="1">
        <v>4.626</v>
      </c>
      <c r="BF2347" s="1">
        <v>64.602</v>
      </c>
      <c r="BG2347" s="1">
        <v>93.432</v>
      </c>
      <c r="BH2347" s="1">
        <v>26.487</v>
      </c>
      <c r="BI2347" s="1">
        <v>227.882</v>
      </c>
      <c r="BJ2347" s="1">
        <v>7.061</v>
      </c>
      <c r="BK2347" s="1">
        <v>2.16</v>
      </c>
      <c r="BL2347" s="1">
        <v>8.69</v>
      </c>
      <c r="BM2347" s="1">
        <v>29.18</v>
      </c>
      <c r="BN2347" s="1">
        <v>327.601</v>
      </c>
      <c r="BO2347" s="1">
        <v>255.2</v>
      </c>
      <c r="BP2347" s="1">
        <v>72.346</v>
      </c>
      <c r="BQ2347" s="1">
        <v>1155.609</v>
      </c>
      <c r="BR2347" s="1">
        <v>19.287</v>
      </c>
      <c r="BS2347" s="1">
        <v>10.954</v>
      </c>
      <c r="BW2347" s="1">
        <v>0.0</v>
      </c>
      <c r="BX2347" s="1">
        <v>0.0</v>
      </c>
      <c r="BY2347" s="1">
        <v>0.0</v>
      </c>
      <c r="BZ2347" s="1">
        <v>0.0</v>
      </c>
      <c r="CA2347" s="1">
        <v>0.0</v>
      </c>
      <c r="CB2347" s="1">
        <v>0.0</v>
      </c>
      <c r="CC2347" s="1">
        <v>0.0</v>
      </c>
      <c r="CD2347" s="1">
        <v>2.513</v>
      </c>
      <c r="CE2347" s="1">
        <v>21.547</v>
      </c>
      <c r="CF2347" s="1">
        <v>878.984</v>
      </c>
      <c r="CG2347" s="1">
        <v>25.114</v>
      </c>
      <c r="CH2347" s="1">
        <v>7.12</v>
      </c>
      <c r="CI2347" s="1">
        <v>3100.606</v>
      </c>
      <c r="CJ2347" s="1">
        <v>-3.778</v>
      </c>
      <c r="CK2347" s="1">
        <v>-13.661</v>
      </c>
      <c r="CL2347" s="1">
        <v>1227.438</v>
      </c>
      <c r="CM2347" s="1">
        <v>347.964</v>
      </c>
      <c r="CN2347" s="1">
        <v>1.898</v>
      </c>
      <c r="CO2347" s="1">
        <v>29.391</v>
      </c>
      <c r="CP2347" s="1">
        <v>138.913</v>
      </c>
      <c r="CQ2347" s="1">
        <v>44.452</v>
      </c>
      <c r="CS2347" s="1">
        <v>12.793</v>
      </c>
      <c r="CT2347" s="1">
        <v>15.755</v>
      </c>
      <c r="CU2347" s="1">
        <v>156.804</v>
      </c>
      <c r="CW2347" s="1">
        <v>490.014</v>
      </c>
      <c r="CX2347" s="1">
        <v>11.85</v>
      </c>
      <c r="CZ2347" s="1">
        <v>4.645</v>
      </c>
      <c r="DA2347" s="1">
        <v>1323.198</v>
      </c>
      <c r="DB2347" s="1">
        <v>2984.731</v>
      </c>
      <c r="DC2347" s="1">
        <v>8.69</v>
      </c>
      <c r="DD2347" s="1">
        <v>29.18</v>
      </c>
      <c r="DE2347" s="1">
        <v>327.601</v>
      </c>
      <c r="DF2347" s="1">
        <v>255.2</v>
      </c>
      <c r="DG2347" s="1">
        <v>72.346</v>
      </c>
      <c r="DH2347" s="1">
        <v>1155.609</v>
      </c>
      <c r="DI2347" s="1">
        <v>19.287</v>
      </c>
      <c r="DJ2347" s="1">
        <v>10.954</v>
      </c>
      <c r="DK2347" s="1">
        <v>29.735</v>
      </c>
      <c r="DL2347" s="1">
        <v>0.517</v>
      </c>
      <c r="DM2347" s="1">
        <v>2.256</v>
      </c>
      <c r="DN2347" s="1">
        <v>3.262</v>
      </c>
      <c r="DO2347" s="1">
        <v>0.925</v>
      </c>
      <c r="DP2347" s="1">
        <v>7.957</v>
      </c>
      <c r="DQ2347" s="1">
        <v>0.247</v>
      </c>
      <c r="DR2347" s="1">
        <v>0.075</v>
      </c>
      <c r="DS2347" s="1">
        <v>0.274</v>
      </c>
      <c r="DT2347" s="1">
        <v>0.003</v>
      </c>
      <c r="DU2347" s="1">
        <v>1.176</v>
      </c>
      <c r="DV2347" s="1">
        <v>1.701</v>
      </c>
      <c r="DW2347" s="1">
        <v>0.482</v>
      </c>
      <c r="DX2347" s="1">
        <v>4.15</v>
      </c>
      <c r="DY2347" s="1">
        <v>0.129</v>
      </c>
      <c r="DZ2347" s="1">
        <v>0.039</v>
      </c>
    </row>
    <row r="2348">
      <c r="A2348" s="1" t="s">
        <v>320</v>
      </c>
      <c r="B2348" s="1">
        <v>2000.0</v>
      </c>
      <c r="C2348" s="1" t="s">
        <v>321</v>
      </c>
      <c r="D2348" s="1">
        <v>6.6418621E7</v>
      </c>
      <c r="E2348" s="1">
        <v>5.95554533376E11</v>
      </c>
      <c r="G2348" s="1">
        <v>0.0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1">
        <v>0.0</v>
      </c>
      <c r="N2348" s="1">
        <v>667.449</v>
      </c>
      <c r="O2348" s="1">
        <v>6.273</v>
      </c>
      <c r="P2348" s="1">
        <v>0.895</v>
      </c>
      <c r="Q2348" s="1">
        <v>228.244</v>
      </c>
      <c r="R2348" s="1">
        <v>15.16</v>
      </c>
      <c r="S2348" s="1">
        <v>7.227</v>
      </c>
      <c r="T2348" s="1">
        <v>0.48</v>
      </c>
      <c r="U2348" s="1">
        <v>10.385</v>
      </c>
      <c r="V2348" s="1">
        <v>0.864</v>
      </c>
      <c r="W2348" s="1">
        <v>138.281</v>
      </c>
      <c r="X2348" s="1">
        <v>9.184</v>
      </c>
      <c r="Y2348" s="1">
        <v>0.402</v>
      </c>
      <c r="Z2348" s="1">
        <v>1.086</v>
      </c>
      <c r="AA2348" s="1">
        <v>118.67</v>
      </c>
      <c r="AB2348" s="1">
        <v>1786.698</v>
      </c>
      <c r="AC2348" s="1">
        <v>119.35</v>
      </c>
      <c r="AD2348" s="1">
        <v>8.592</v>
      </c>
      <c r="AE2348" s="1">
        <v>4.881</v>
      </c>
      <c r="AF2348" s="1">
        <v>65.0</v>
      </c>
      <c r="AG2348" s="1">
        <v>21026.754</v>
      </c>
      <c r="AH2348" s="1">
        <v>2.345</v>
      </c>
      <c r="AI2348" s="1">
        <v>5.244</v>
      </c>
      <c r="AJ2348" s="1">
        <v>69.023</v>
      </c>
      <c r="AK2348" s="1">
        <v>1739.422</v>
      </c>
      <c r="AL2348" s="1">
        <v>115.53</v>
      </c>
      <c r="AM2348" s="1">
        <v>20856.795</v>
      </c>
      <c r="AN2348" s="1">
        <v>1385.28</v>
      </c>
      <c r="AO2348" s="1">
        <v>96.799</v>
      </c>
      <c r="AP2348" s="1">
        <v>99.24</v>
      </c>
      <c r="AQ2348" s="1">
        <v>8.128</v>
      </c>
      <c r="AR2348" s="1">
        <v>44.682</v>
      </c>
      <c r="AS2348" s="1">
        <v>594.409</v>
      </c>
      <c r="AT2348" s="1">
        <v>1227.969</v>
      </c>
      <c r="AU2348" s="1">
        <v>81.56</v>
      </c>
      <c r="AV2348" s="1">
        <v>8949.43</v>
      </c>
      <c r="AW2348" s="1">
        <v>6.336</v>
      </c>
      <c r="AX2348" s="1">
        <v>33.566</v>
      </c>
      <c r="AY2348" s="1">
        <v>8482.051</v>
      </c>
      <c r="AZ2348" s="1">
        <v>563.366</v>
      </c>
      <c r="BA2348" s="1">
        <v>68.337</v>
      </c>
      <c r="BB2348" s="1">
        <v>42.583</v>
      </c>
      <c r="BC2348" s="1">
        <v>79.66</v>
      </c>
      <c r="BD2348" s="1">
        <v>-26.483</v>
      </c>
      <c r="BE2348" s="1">
        <v>-3.783</v>
      </c>
      <c r="BF2348" s="1">
        <v>10.503</v>
      </c>
      <c r="BG2348" s="1">
        <v>56.912</v>
      </c>
      <c r="BH2348" s="1">
        <v>3.78</v>
      </c>
      <c r="BI2348" s="1">
        <v>158.13</v>
      </c>
      <c r="BJ2348" s="1">
        <v>3.167</v>
      </c>
      <c r="BK2348" s="1">
        <v>0.752</v>
      </c>
      <c r="BL2348" s="1">
        <v>-26.275</v>
      </c>
      <c r="BM2348" s="1">
        <v>-3.779</v>
      </c>
      <c r="BN2348" s="1">
        <v>10.604</v>
      </c>
      <c r="BO2348" s="1">
        <v>57.514</v>
      </c>
      <c r="BP2348" s="1">
        <v>3.82</v>
      </c>
      <c r="BQ2348" s="1">
        <v>159.657</v>
      </c>
      <c r="BR2348" s="1">
        <v>3.201</v>
      </c>
      <c r="BS2348" s="1">
        <v>0.76</v>
      </c>
      <c r="BT2348" s="1">
        <v>-0.68</v>
      </c>
      <c r="BU2348" s="1">
        <v>-0.573</v>
      </c>
      <c r="BW2348" s="1">
        <v>0.0</v>
      </c>
      <c r="BX2348" s="1">
        <v>0.0</v>
      </c>
      <c r="BY2348" s="1">
        <v>0.0</v>
      </c>
      <c r="BZ2348" s="1">
        <v>0.0</v>
      </c>
      <c r="CA2348" s="1">
        <v>0.0</v>
      </c>
      <c r="CB2348" s="1">
        <v>0.0</v>
      </c>
      <c r="CC2348" s="1">
        <v>0.0</v>
      </c>
      <c r="CD2348" s="1">
        <v>3.117</v>
      </c>
      <c r="CE2348" s="1">
        <v>23.445</v>
      </c>
      <c r="CF2348" s="1">
        <v>775.711</v>
      </c>
      <c r="CG2348" s="1">
        <v>504.226</v>
      </c>
      <c r="CH2348" s="1">
        <v>33.49</v>
      </c>
      <c r="CI2348" s="1">
        <v>11679.122</v>
      </c>
      <c r="CJ2348" s="1">
        <v>7.606</v>
      </c>
      <c r="CK2348" s="1">
        <v>157.562</v>
      </c>
      <c r="CL2348" s="1">
        <v>33560.871</v>
      </c>
      <c r="CM2348" s="1">
        <v>2229.067</v>
      </c>
      <c r="CN2348" s="1">
        <v>28.06</v>
      </c>
      <c r="CO2348" s="1">
        <v>55.571</v>
      </c>
      <c r="CP2348" s="1">
        <v>0.0</v>
      </c>
      <c r="CQ2348" s="1">
        <v>0.0</v>
      </c>
      <c r="CT2348" s="1">
        <v>0.0</v>
      </c>
      <c r="CU2348" s="1">
        <v>0.0</v>
      </c>
      <c r="CW2348" s="1">
        <v>0.0</v>
      </c>
      <c r="CX2348" s="1">
        <v>0.0</v>
      </c>
      <c r="CZ2348" s="1">
        <v>0.0</v>
      </c>
      <c r="DA2348" s="1">
        <v>1796.936</v>
      </c>
      <c r="DB2348" s="1">
        <v>1396.568</v>
      </c>
      <c r="DC2348" s="1">
        <v>-26.275</v>
      </c>
      <c r="DD2348" s="1">
        <v>-3.779</v>
      </c>
      <c r="DE2348" s="1">
        <v>10.604</v>
      </c>
      <c r="DF2348" s="1">
        <v>57.514</v>
      </c>
      <c r="DG2348" s="1">
        <v>3.82</v>
      </c>
      <c r="DH2348" s="1">
        <v>159.657</v>
      </c>
      <c r="DI2348" s="1">
        <v>3.201</v>
      </c>
      <c r="DJ2348" s="1">
        <v>0.76</v>
      </c>
      <c r="DL2348" s="1">
        <v>0.0</v>
      </c>
      <c r="DM2348" s="1">
        <v>0.0</v>
      </c>
      <c r="DN2348" s="1">
        <v>0.0</v>
      </c>
      <c r="DO2348" s="1">
        <v>0.0</v>
      </c>
      <c r="DP2348" s="1">
        <v>0.0</v>
      </c>
      <c r="DQ2348" s="1">
        <v>0.0</v>
      </c>
      <c r="DR2348" s="1">
        <v>0.0</v>
      </c>
      <c r="DS2348" s="1">
        <v>4.286</v>
      </c>
      <c r="DT2348" s="1">
        <v>0.004</v>
      </c>
      <c r="DU2348" s="1">
        <v>0.101</v>
      </c>
      <c r="DV2348" s="1">
        <v>0.602</v>
      </c>
      <c r="DW2348" s="1">
        <v>0.04</v>
      </c>
      <c r="DX2348" s="1">
        <v>1.527</v>
      </c>
      <c r="DY2348" s="1">
        <v>0.034</v>
      </c>
      <c r="DZ2348" s="1">
        <v>0.007</v>
      </c>
    </row>
    <row r="2349">
      <c r="A2349" s="1" t="s">
        <v>320</v>
      </c>
      <c r="B2349" s="1">
        <v>2001.0</v>
      </c>
      <c r="C2349" s="1" t="s">
        <v>321</v>
      </c>
      <c r="D2349" s="1">
        <v>6.7451952E7</v>
      </c>
      <c r="E2349" s="1">
        <v>6.36570238976E11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667.764</v>
      </c>
      <c r="O2349" s="1">
        <v>-1.963</v>
      </c>
      <c r="P2349" s="1">
        <v>-0.298</v>
      </c>
      <c r="Q2349" s="1">
        <v>220.335</v>
      </c>
      <c r="R2349" s="1">
        <v>14.862</v>
      </c>
      <c r="S2349" s="1">
        <v>6.968</v>
      </c>
      <c r="T2349" s="1">
        <v>0.47</v>
      </c>
      <c r="U2349" s="1">
        <v>-2.962</v>
      </c>
      <c r="V2349" s="1">
        <v>-0.272</v>
      </c>
      <c r="W2349" s="1">
        <v>132.13</v>
      </c>
      <c r="X2349" s="1">
        <v>8.912</v>
      </c>
      <c r="Y2349" s="1">
        <v>0.368</v>
      </c>
      <c r="Z2349" s="1">
        <v>0.997</v>
      </c>
      <c r="AA2349" s="1">
        <v>127.29</v>
      </c>
      <c r="AB2349" s="1">
        <v>1887.121</v>
      </c>
      <c r="AC2349" s="1">
        <v>127.59</v>
      </c>
      <c r="AD2349" s="1">
        <v>8.597</v>
      </c>
      <c r="AE2349" s="1">
        <v>6.843</v>
      </c>
      <c r="AF2349" s="1">
        <v>95.574</v>
      </c>
      <c r="AG2349" s="1">
        <v>22121.549</v>
      </c>
      <c r="AH2349" s="1">
        <v>2.344</v>
      </c>
      <c r="AI2349" s="1">
        <v>6.833</v>
      </c>
      <c r="AJ2349" s="1">
        <v>94.653</v>
      </c>
      <c r="AK2349" s="1">
        <v>1830.043</v>
      </c>
      <c r="AL2349" s="1">
        <v>123.44</v>
      </c>
      <c r="AM2349" s="1">
        <v>21940.553</v>
      </c>
      <c r="AN2349" s="1">
        <v>1479.933</v>
      </c>
      <c r="AO2349" s="1">
        <v>96.747</v>
      </c>
      <c r="AP2349" s="1">
        <v>99.23</v>
      </c>
      <c r="AQ2349" s="1">
        <v>11.931</v>
      </c>
      <c r="AR2349" s="1">
        <v>70.918</v>
      </c>
      <c r="AS2349" s="1">
        <v>665.327</v>
      </c>
      <c r="AT2349" s="1">
        <v>1326.87</v>
      </c>
      <c r="AU2349" s="1">
        <v>89.5</v>
      </c>
      <c r="AV2349" s="1">
        <v>9863.718</v>
      </c>
      <c r="AW2349" s="1">
        <v>11.127</v>
      </c>
      <c r="AX2349" s="1">
        <v>62.686</v>
      </c>
      <c r="AY2349" s="1">
        <v>9281.457</v>
      </c>
      <c r="AZ2349" s="1">
        <v>626.052</v>
      </c>
      <c r="BA2349" s="1">
        <v>70.147</v>
      </c>
      <c r="BB2349" s="1">
        <v>44.611</v>
      </c>
      <c r="BC2349" s="1">
        <v>85.2</v>
      </c>
      <c r="BD2349" s="1">
        <v>9.019</v>
      </c>
      <c r="BE2349" s="1">
        <v>0.884</v>
      </c>
      <c r="BF2349" s="1">
        <v>11.387</v>
      </c>
      <c r="BG2349" s="1">
        <v>61.081</v>
      </c>
      <c r="BH2349" s="1">
        <v>4.12</v>
      </c>
      <c r="BI2349" s="1">
        <v>168.813</v>
      </c>
      <c r="BJ2349" s="1">
        <v>3.229</v>
      </c>
      <c r="BK2349" s="1">
        <v>0.763</v>
      </c>
      <c r="BL2349" s="1">
        <v>8.859</v>
      </c>
      <c r="BM2349" s="1">
        <v>0.876</v>
      </c>
      <c r="BN2349" s="1">
        <v>11.48</v>
      </c>
      <c r="BO2349" s="1">
        <v>61.525</v>
      </c>
      <c r="BP2349" s="1">
        <v>4.15</v>
      </c>
      <c r="BQ2349" s="1">
        <v>170.193</v>
      </c>
      <c r="BR2349" s="1">
        <v>3.253</v>
      </c>
      <c r="BS2349" s="1">
        <v>0.77</v>
      </c>
      <c r="BT2349" s="1">
        <v>-0.3</v>
      </c>
      <c r="BU2349" s="1">
        <v>-0.236</v>
      </c>
      <c r="BW2349" s="1">
        <v>0.0</v>
      </c>
      <c r="BX2349" s="1">
        <v>0.0</v>
      </c>
      <c r="BY2349" s="1">
        <v>0.0</v>
      </c>
      <c r="BZ2349" s="1">
        <v>0.0</v>
      </c>
      <c r="CA2349" s="1">
        <v>0.0</v>
      </c>
      <c r="CB2349" s="1">
        <v>0.0</v>
      </c>
      <c r="CC2349" s="1">
        <v>0.0</v>
      </c>
      <c r="CD2349" s="1">
        <v>3.098</v>
      </c>
      <c r="CE2349" s="1">
        <v>24.033</v>
      </c>
      <c r="CF2349" s="1">
        <v>799.744</v>
      </c>
      <c r="CG2349" s="1">
        <v>496.205</v>
      </c>
      <c r="CH2349" s="1">
        <v>33.47</v>
      </c>
      <c r="CI2349" s="1">
        <v>11856.499</v>
      </c>
      <c r="CJ2349" s="1">
        <v>-0.971</v>
      </c>
      <c r="CK2349" s="1">
        <v>-21.635</v>
      </c>
      <c r="CL2349" s="1">
        <v>32725.986</v>
      </c>
      <c r="CM2349" s="1">
        <v>2207.432</v>
      </c>
      <c r="CN2349" s="1">
        <v>26.232</v>
      </c>
      <c r="CO2349" s="1">
        <v>53.623</v>
      </c>
      <c r="CP2349" s="1">
        <v>0.0</v>
      </c>
      <c r="CQ2349" s="1">
        <v>0.0</v>
      </c>
      <c r="CT2349" s="1">
        <v>0.0</v>
      </c>
      <c r="CU2349" s="1">
        <v>0.0</v>
      </c>
      <c r="CW2349" s="1">
        <v>0.0</v>
      </c>
      <c r="CX2349" s="1">
        <v>0.0</v>
      </c>
      <c r="CZ2349" s="1">
        <v>0.0</v>
      </c>
      <c r="DA2349" s="1">
        <v>1891.569</v>
      </c>
      <c r="DB2349" s="1">
        <v>1492.142</v>
      </c>
      <c r="DC2349" s="1">
        <v>8.859</v>
      </c>
      <c r="DD2349" s="1">
        <v>0.876</v>
      </c>
      <c r="DE2349" s="1">
        <v>11.48</v>
      </c>
      <c r="DF2349" s="1">
        <v>61.525</v>
      </c>
      <c r="DG2349" s="1">
        <v>4.15</v>
      </c>
      <c r="DH2349" s="1">
        <v>170.193</v>
      </c>
      <c r="DI2349" s="1">
        <v>3.253</v>
      </c>
      <c r="DJ2349" s="1">
        <v>0.77</v>
      </c>
      <c r="DL2349" s="1">
        <v>0.0</v>
      </c>
      <c r="DM2349" s="1">
        <v>0.0</v>
      </c>
      <c r="DN2349" s="1">
        <v>0.0</v>
      </c>
      <c r="DO2349" s="1">
        <v>0.0</v>
      </c>
      <c r="DP2349" s="1">
        <v>0.0</v>
      </c>
      <c r="DQ2349" s="1">
        <v>0.0</v>
      </c>
      <c r="DR2349" s="1">
        <v>0.0</v>
      </c>
      <c r="DS2349" s="1">
        <v>-7.671</v>
      </c>
      <c r="DT2349" s="1">
        <v>-0.008</v>
      </c>
      <c r="DU2349" s="1">
        <v>0.093</v>
      </c>
      <c r="DV2349" s="1">
        <v>0.445</v>
      </c>
      <c r="DW2349" s="1">
        <v>0.03</v>
      </c>
      <c r="DX2349" s="1">
        <v>1.38</v>
      </c>
      <c r="DY2349" s="1">
        <v>0.024</v>
      </c>
      <c r="DZ2349" s="1">
        <v>0.006</v>
      </c>
    </row>
    <row r="2350">
      <c r="A2350" s="1" t="s">
        <v>320</v>
      </c>
      <c r="B2350" s="1">
        <v>2002.0</v>
      </c>
      <c r="C2350" s="1" t="s">
        <v>321</v>
      </c>
      <c r="D2350" s="1">
        <v>6.8011265E7</v>
      </c>
      <c r="E2350" s="1">
        <v>6.9805965312E11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0.0</v>
      </c>
      <c r="N2350" s="1">
        <v>651.812</v>
      </c>
      <c r="O2350" s="1">
        <v>-5.251</v>
      </c>
      <c r="P2350" s="1">
        <v>-0.78</v>
      </c>
      <c r="Q2350" s="1">
        <v>207.047</v>
      </c>
      <c r="R2350" s="1">
        <v>14.082</v>
      </c>
      <c r="S2350" s="1">
        <v>7.646</v>
      </c>
      <c r="T2350" s="1">
        <v>0.52</v>
      </c>
      <c r="U2350" s="1">
        <v>-7.361</v>
      </c>
      <c r="V2350" s="1">
        <v>-0.656</v>
      </c>
      <c r="W2350" s="1">
        <v>121.397</v>
      </c>
      <c r="X2350" s="1">
        <v>8.256</v>
      </c>
      <c r="Y2350" s="1">
        <v>0.376</v>
      </c>
      <c r="Z2350" s="1">
        <v>0.867</v>
      </c>
      <c r="AA2350" s="1">
        <v>138.41</v>
      </c>
      <c r="AB2350" s="1">
        <v>2035.104</v>
      </c>
      <c r="AC2350" s="1">
        <v>138.23</v>
      </c>
      <c r="AD2350" s="1">
        <v>8.581</v>
      </c>
      <c r="AE2350" s="1">
        <v>8.996</v>
      </c>
      <c r="AF2350" s="1">
        <v>134.226</v>
      </c>
      <c r="AG2350" s="1">
        <v>23913.211</v>
      </c>
      <c r="AH2350" s="1">
        <v>2.33</v>
      </c>
      <c r="AI2350" s="1">
        <v>8.309</v>
      </c>
      <c r="AJ2350" s="1">
        <v>122.96</v>
      </c>
      <c r="AK2350" s="1">
        <v>1914.242</v>
      </c>
      <c r="AL2350" s="1">
        <v>130.19</v>
      </c>
      <c r="AM2350" s="1">
        <v>23568.059</v>
      </c>
      <c r="AN2350" s="1">
        <v>1602.894</v>
      </c>
      <c r="AO2350" s="1">
        <v>94.184</v>
      </c>
      <c r="AP2350" s="1">
        <v>98.644</v>
      </c>
      <c r="AQ2350" s="1">
        <v>17.567</v>
      </c>
      <c r="AR2350" s="1">
        <v>116.876</v>
      </c>
      <c r="AS2350" s="1">
        <v>782.203</v>
      </c>
      <c r="AT2350" s="1">
        <v>1441.526</v>
      </c>
      <c r="AU2350" s="1">
        <v>98.04</v>
      </c>
      <c r="AV2350" s="1">
        <v>11501.084</v>
      </c>
      <c r="AW2350" s="1">
        <v>18.915</v>
      </c>
      <c r="AX2350" s="1">
        <v>118.419</v>
      </c>
      <c r="AY2350" s="1">
        <v>10946.296</v>
      </c>
      <c r="AZ2350" s="1">
        <v>744.471</v>
      </c>
      <c r="BA2350" s="1">
        <v>70.925</v>
      </c>
      <c r="BB2350" s="1">
        <v>48.138</v>
      </c>
      <c r="BC2350" s="1">
        <v>90.1</v>
      </c>
      <c r="BD2350" s="1">
        <v>94.372</v>
      </c>
      <c r="BE2350" s="1">
        <v>10.564</v>
      </c>
      <c r="BF2350" s="1">
        <v>21.951</v>
      </c>
      <c r="BG2350" s="1">
        <v>117.775</v>
      </c>
      <c r="BH2350" s="1">
        <v>8.01</v>
      </c>
      <c r="BI2350" s="1">
        <v>322.751</v>
      </c>
      <c r="BJ2350" s="1">
        <v>5.795</v>
      </c>
      <c r="BK2350" s="1">
        <v>1.351</v>
      </c>
      <c r="BL2350" s="1">
        <v>93.525</v>
      </c>
      <c r="BM2350" s="1">
        <v>10.554</v>
      </c>
      <c r="BN2350" s="1">
        <v>22.034</v>
      </c>
      <c r="BO2350" s="1">
        <v>118.216</v>
      </c>
      <c r="BP2350" s="1">
        <v>8.04</v>
      </c>
      <c r="BQ2350" s="1">
        <v>323.971</v>
      </c>
      <c r="BR2350" s="1">
        <v>5.816</v>
      </c>
      <c r="BS2350" s="1">
        <v>1.356</v>
      </c>
      <c r="BT2350" s="1">
        <v>0.18</v>
      </c>
      <c r="BU2350" s="1">
        <v>0.13</v>
      </c>
      <c r="BW2350" s="1">
        <v>0.0</v>
      </c>
      <c r="BX2350" s="1">
        <v>0.0</v>
      </c>
      <c r="BY2350" s="1">
        <v>0.0</v>
      </c>
      <c r="BZ2350" s="1">
        <v>0.0</v>
      </c>
      <c r="CA2350" s="1">
        <v>0.0</v>
      </c>
      <c r="CB2350" s="1">
        <v>0.0</v>
      </c>
      <c r="CC2350" s="1">
        <v>0.0</v>
      </c>
      <c r="CD2350" s="1">
        <v>0.858</v>
      </c>
      <c r="CE2350" s="1">
        <v>6.865</v>
      </c>
      <c r="CF2350" s="1">
        <v>806.609</v>
      </c>
      <c r="CG2350" s="1">
        <v>465.07</v>
      </c>
      <c r="CH2350" s="1">
        <v>31.63</v>
      </c>
      <c r="CI2350" s="1">
        <v>11859.928</v>
      </c>
      <c r="CJ2350" s="1">
        <v>-5.628</v>
      </c>
      <c r="CK2350" s="1">
        <v>-124.233</v>
      </c>
      <c r="CL2350" s="1">
        <v>30630.193</v>
      </c>
      <c r="CM2350" s="1">
        <v>2083.198</v>
      </c>
      <c r="CN2350" s="1">
        <v>22.882</v>
      </c>
      <c r="CO2350" s="1">
        <v>49.64</v>
      </c>
      <c r="CP2350" s="1">
        <v>0.0</v>
      </c>
      <c r="CQ2350" s="1">
        <v>0.0</v>
      </c>
      <c r="CT2350" s="1">
        <v>0.0</v>
      </c>
      <c r="CU2350" s="1">
        <v>0.0</v>
      </c>
      <c r="CW2350" s="1">
        <v>0.0</v>
      </c>
      <c r="CX2350" s="1">
        <v>0.0</v>
      </c>
      <c r="CZ2350" s="1">
        <v>0.0</v>
      </c>
      <c r="DA2350" s="1">
        <v>2032.457</v>
      </c>
      <c r="DB2350" s="1">
        <v>1626.368</v>
      </c>
      <c r="DC2350" s="1">
        <v>93.525</v>
      </c>
      <c r="DD2350" s="1">
        <v>10.554</v>
      </c>
      <c r="DE2350" s="1">
        <v>22.034</v>
      </c>
      <c r="DF2350" s="1">
        <v>118.216</v>
      </c>
      <c r="DG2350" s="1">
        <v>8.04</v>
      </c>
      <c r="DH2350" s="1">
        <v>323.971</v>
      </c>
      <c r="DI2350" s="1">
        <v>5.816</v>
      </c>
      <c r="DJ2350" s="1">
        <v>1.356</v>
      </c>
      <c r="DL2350" s="1">
        <v>0.0</v>
      </c>
      <c r="DM2350" s="1">
        <v>0.0</v>
      </c>
      <c r="DN2350" s="1">
        <v>0.0</v>
      </c>
      <c r="DO2350" s="1">
        <v>0.0</v>
      </c>
      <c r="DP2350" s="1">
        <v>0.0</v>
      </c>
      <c r="DQ2350" s="1">
        <v>0.0</v>
      </c>
      <c r="DR2350" s="1">
        <v>0.0</v>
      </c>
      <c r="DS2350" s="1">
        <v>-10.089</v>
      </c>
      <c r="DT2350" s="1">
        <v>-0.01</v>
      </c>
      <c r="DU2350" s="1">
        <v>0.083</v>
      </c>
      <c r="DV2350" s="1">
        <v>0.441</v>
      </c>
      <c r="DW2350" s="1">
        <v>0.03</v>
      </c>
      <c r="DX2350" s="1">
        <v>1.221</v>
      </c>
      <c r="DY2350" s="1">
        <v>0.022</v>
      </c>
      <c r="DZ2350" s="1">
        <v>0.005</v>
      </c>
    </row>
    <row r="2351">
      <c r="A2351" s="1" t="s">
        <v>320</v>
      </c>
      <c r="B2351" s="1">
        <v>2003.0</v>
      </c>
      <c r="C2351" s="1" t="s">
        <v>321</v>
      </c>
      <c r="D2351" s="1">
        <v>6.8769299E7</v>
      </c>
      <c r="E2351" s="1">
        <v>7.79969691648E11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648.994</v>
      </c>
      <c r="O2351" s="1">
        <v>8.349</v>
      </c>
      <c r="P2351" s="1">
        <v>1.176</v>
      </c>
      <c r="Q2351" s="1">
        <v>221.86</v>
      </c>
      <c r="R2351" s="1">
        <v>15.257</v>
      </c>
      <c r="S2351" s="1">
        <v>6.834</v>
      </c>
      <c r="T2351" s="1">
        <v>0.47</v>
      </c>
      <c r="U2351" s="1">
        <v>10.756</v>
      </c>
      <c r="V2351" s="1">
        <v>0.888</v>
      </c>
      <c r="W2351" s="1">
        <v>132.972</v>
      </c>
      <c r="X2351" s="1">
        <v>9.144</v>
      </c>
      <c r="Y2351" s="1">
        <v>0.31</v>
      </c>
      <c r="Z2351" s="1">
        <v>0.922</v>
      </c>
      <c r="AA2351" s="1">
        <v>152.22</v>
      </c>
      <c r="AB2351" s="1">
        <v>2213.488</v>
      </c>
      <c r="AC2351" s="1">
        <v>151.65</v>
      </c>
      <c r="AD2351" s="1">
        <v>9.259</v>
      </c>
      <c r="AE2351" s="1">
        <v>1.834</v>
      </c>
      <c r="AF2351" s="1">
        <v>29.827</v>
      </c>
      <c r="AG2351" s="1">
        <v>24083.342</v>
      </c>
      <c r="AH2351" s="1">
        <v>2.123</v>
      </c>
      <c r="AI2351" s="1">
        <v>1.586</v>
      </c>
      <c r="AJ2351" s="1">
        <v>25.415</v>
      </c>
      <c r="AK2351" s="1">
        <v>2065.311</v>
      </c>
      <c r="AL2351" s="1">
        <v>142.03</v>
      </c>
      <c r="AM2351" s="1">
        <v>23677.834</v>
      </c>
      <c r="AN2351" s="1">
        <v>1628.308</v>
      </c>
      <c r="AO2351" s="1">
        <v>93.656</v>
      </c>
      <c r="AP2351" s="1">
        <v>98.416</v>
      </c>
      <c r="AQ2351" s="1">
        <v>2.629</v>
      </c>
      <c r="AR2351" s="1">
        <v>20.564</v>
      </c>
      <c r="AS2351" s="1">
        <v>802.767</v>
      </c>
      <c r="AT2351" s="1">
        <v>1597.37</v>
      </c>
      <c r="AU2351" s="1">
        <v>109.85</v>
      </c>
      <c r="AV2351" s="1">
        <v>11673.34</v>
      </c>
      <c r="AW2351" s="1">
        <v>4.89</v>
      </c>
      <c r="AX2351" s="1">
        <v>36.405</v>
      </c>
      <c r="AY2351" s="1">
        <v>11355.012</v>
      </c>
      <c r="AZ2351" s="1">
        <v>780.876</v>
      </c>
      <c r="BA2351" s="1">
        <v>72.437</v>
      </c>
      <c r="BB2351" s="1">
        <v>48.52</v>
      </c>
      <c r="BC2351" s="1">
        <v>98.42</v>
      </c>
      <c r="BD2351" s="1">
        <v>19.67</v>
      </c>
      <c r="BE2351" s="1">
        <v>4.175</v>
      </c>
      <c r="BF2351" s="1">
        <v>26.125</v>
      </c>
      <c r="BG2351" s="1">
        <v>139.452</v>
      </c>
      <c r="BH2351" s="1">
        <v>9.59</v>
      </c>
      <c r="BI2351" s="1">
        <v>379.898</v>
      </c>
      <c r="BJ2351" s="1">
        <v>6.324</v>
      </c>
      <c r="BK2351" s="1">
        <v>1.579</v>
      </c>
      <c r="BL2351" s="1">
        <v>19.563</v>
      </c>
      <c r="BM2351" s="1">
        <v>4.167</v>
      </c>
      <c r="BN2351" s="1">
        <v>26.201</v>
      </c>
      <c r="BO2351" s="1">
        <v>139.888</v>
      </c>
      <c r="BP2351" s="1">
        <v>9.62</v>
      </c>
      <c r="BQ2351" s="1">
        <v>380.992</v>
      </c>
      <c r="BR2351" s="1">
        <v>6.344</v>
      </c>
      <c r="BS2351" s="1">
        <v>1.584</v>
      </c>
      <c r="BT2351" s="1">
        <v>0.57</v>
      </c>
      <c r="BU2351" s="1">
        <v>0.374</v>
      </c>
      <c r="BW2351" s="1">
        <v>0.0</v>
      </c>
      <c r="BX2351" s="1">
        <v>0.0</v>
      </c>
      <c r="BY2351" s="1">
        <v>0.0</v>
      </c>
      <c r="BZ2351" s="1">
        <v>0.0</v>
      </c>
      <c r="CA2351" s="1">
        <v>0.0</v>
      </c>
      <c r="CB2351" s="1">
        <v>0.0</v>
      </c>
      <c r="CC2351" s="1">
        <v>0.0</v>
      </c>
      <c r="CD2351" s="1">
        <v>0.456</v>
      </c>
      <c r="CE2351" s="1">
        <v>3.675</v>
      </c>
      <c r="CF2351" s="1">
        <v>810.284</v>
      </c>
      <c r="CG2351" s="1">
        <v>461.107</v>
      </c>
      <c r="CH2351" s="1">
        <v>31.71</v>
      </c>
      <c r="CI2351" s="1">
        <v>11782.635</v>
      </c>
      <c r="CJ2351" s="1">
        <v>12.822</v>
      </c>
      <c r="CK2351" s="1">
        <v>267.106</v>
      </c>
      <c r="CL2351" s="1">
        <v>34176.652</v>
      </c>
      <c r="CM2351" s="1">
        <v>2350.304</v>
      </c>
      <c r="CN2351" s="1">
        <v>20.91</v>
      </c>
      <c r="CO2351" s="1">
        <v>48.974</v>
      </c>
      <c r="CP2351" s="1">
        <v>0.0</v>
      </c>
      <c r="CQ2351" s="1">
        <v>0.0</v>
      </c>
      <c r="CT2351" s="1">
        <v>0.0</v>
      </c>
      <c r="CU2351" s="1">
        <v>0.0</v>
      </c>
      <c r="CW2351" s="1">
        <v>0.0</v>
      </c>
      <c r="CX2351" s="1">
        <v>0.0</v>
      </c>
      <c r="CZ2351" s="1">
        <v>0.0</v>
      </c>
      <c r="DA2351" s="1">
        <v>2205.199</v>
      </c>
      <c r="DB2351" s="1">
        <v>1656.195</v>
      </c>
      <c r="DC2351" s="1">
        <v>19.563</v>
      </c>
      <c r="DD2351" s="1">
        <v>4.167</v>
      </c>
      <c r="DE2351" s="1">
        <v>26.201</v>
      </c>
      <c r="DF2351" s="1">
        <v>139.888</v>
      </c>
      <c r="DG2351" s="1">
        <v>9.62</v>
      </c>
      <c r="DH2351" s="1">
        <v>380.992</v>
      </c>
      <c r="DI2351" s="1">
        <v>6.344</v>
      </c>
      <c r="DJ2351" s="1">
        <v>1.584</v>
      </c>
      <c r="DL2351" s="1">
        <v>0.0</v>
      </c>
      <c r="DM2351" s="1">
        <v>0.0</v>
      </c>
      <c r="DN2351" s="1">
        <v>0.0</v>
      </c>
      <c r="DO2351" s="1">
        <v>0.0</v>
      </c>
      <c r="DP2351" s="1">
        <v>0.0</v>
      </c>
      <c r="DQ2351" s="1">
        <v>0.0</v>
      </c>
      <c r="DR2351" s="1">
        <v>0.0</v>
      </c>
      <c r="DS2351" s="1">
        <v>-8.911</v>
      </c>
      <c r="DT2351" s="1">
        <v>-0.008</v>
      </c>
      <c r="DU2351" s="1">
        <v>0.075</v>
      </c>
      <c r="DV2351" s="1">
        <v>0.436</v>
      </c>
      <c r="DW2351" s="1">
        <v>0.03</v>
      </c>
      <c r="DX2351" s="1">
        <v>1.094</v>
      </c>
      <c r="DY2351" s="1">
        <v>0.02</v>
      </c>
      <c r="DZ2351" s="1">
        <v>0.005</v>
      </c>
    </row>
    <row r="2352">
      <c r="A2352" s="1" t="s">
        <v>320</v>
      </c>
      <c r="B2352" s="1">
        <v>2004.0</v>
      </c>
      <c r="C2352" s="1" t="s">
        <v>321</v>
      </c>
      <c r="D2352" s="1">
        <v>7.0256267E7</v>
      </c>
      <c r="E2352" s="1">
        <v>8.4944191488E11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0.0</v>
      </c>
      <c r="N2352" s="1">
        <v>641.558</v>
      </c>
      <c r="O2352" s="1">
        <v>4.68</v>
      </c>
      <c r="P2352" s="1">
        <v>0.714</v>
      </c>
      <c r="Q2352" s="1">
        <v>227.328</v>
      </c>
      <c r="R2352" s="1">
        <v>15.971</v>
      </c>
      <c r="S2352" s="1">
        <v>6.832</v>
      </c>
      <c r="T2352" s="1">
        <v>0.48</v>
      </c>
      <c r="U2352" s="1">
        <v>7.087</v>
      </c>
      <c r="V2352" s="1">
        <v>0.648</v>
      </c>
      <c r="W2352" s="1">
        <v>139.382</v>
      </c>
      <c r="X2352" s="1">
        <v>9.792</v>
      </c>
      <c r="Y2352" s="1">
        <v>0.295</v>
      </c>
      <c r="Z2352" s="1">
        <v>0.873</v>
      </c>
      <c r="AA2352" s="1">
        <v>163.09</v>
      </c>
      <c r="AB2352" s="1">
        <v>2321.359</v>
      </c>
      <c r="AC2352" s="1">
        <v>162.76</v>
      </c>
      <c r="AD2352" s="1">
        <v>8.995</v>
      </c>
      <c r="AE2352" s="1">
        <v>10.612</v>
      </c>
      <c r="AF2352" s="1">
        <v>175.763</v>
      </c>
      <c r="AG2352" s="1">
        <v>26075.365</v>
      </c>
      <c r="AH2352" s="1">
        <v>2.157</v>
      </c>
      <c r="AI2352" s="1">
        <v>10.387</v>
      </c>
      <c r="AJ2352" s="1">
        <v>169.13</v>
      </c>
      <c r="AK2352" s="1">
        <v>2146.143</v>
      </c>
      <c r="AL2352" s="1">
        <v>150.78</v>
      </c>
      <c r="AM2352" s="1">
        <v>25584.02</v>
      </c>
      <c r="AN2352" s="1">
        <v>1797.438</v>
      </c>
      <c r="AO2352" s="1">
        <v>92.639</v>
      </c>
      <c r="AP2352" s="1">
        <v>98.226</v>
      </c>
      <c r="AQ2352" s="1">
        <v>16.168</v>
      </c>
      <c r="AR2352" s="1">
        <v>129.793</v>
      </c>
      <c r="AS2352" s="1">
        <v>932.56</v>
      </c>
      <c r="AT2352" s="1">
        <v>1631.314</v>
      </c>
      <c r="AU2352" s="1">
        <v>114.61</v>
      </c>
      <c r="AV2352" s="1">
        <v>13273.694</v>
      </c>
      <c r="AW2352" s="1">
        <v>16.587</v>
      </c>
      <c r="AX2352" s="1">
        <v>129.525</v>
      </c>
      <c r="AY2352" s="1">
        <v>12958.293</v>
      </c>
      <c r="AZ2352" s="1">
        <v>910.401</v>
      </c>
      <c r="BA2352" s="1">
        <v>70.417</v>
      </c>
      <c r="BB2352" s="1">
        <v>50.962</v>
      </c>
      <c r="BC2352" s="1">
        <v>104.42</v>
      </c>
      <c r="BD2352" s="1">
        <v>24.458</v>
      </c>
      <c r="BE2352" s="1">
        <v>6.213</v>
      </c>
      <c r="BF2352" s="1">
        <v>32.339</v>
      </c>
      <c r="BG2352" s="1">
        <v>169.807</v>
      </c>
      <c r="BH2352" s="1">
        <v>11.93</v>
      </c>
      <c r="BI2352" s="1">
        <v>460.297</v>
      </c>
      <c r="BJ2352" s="1">
        <v>7.33</v>
      </c>
      <c r="BK2352" s="1">
        <v>1.767</v>
      </c>
      <c r="BL2352" s="1">
        <v>24.582</v>
      </c>
      <c r="BM2352" s="1">
        <v>6.264</v>
      </c>
      <c r="BN2352" s="1">
        <v>32.464</v>
      </c>
      <c r="BO2352" s="1">
        <v>170.519</v>
      </c>
      <c r="BP2352" s="1">
        <v>11.98</v>
      </c>
      <c r="BQ2352" s="1">
        <v>462.083</v>
      </c>
      <c r="BR2352" s="1">
        <v>7.361</v>
      </c>
      <c r="BS2352" s="1">
        <v>1.774</v>
      </c>
      <c r="BT2352" s="1">
        <v>0.33</v>
      </c>
      <c r="BU2352" s="1">
        <v>0.202</v>
      </c>
      <c r="BW2352" s="1">
        <v>0.0</v>
      </c>
      <c r="BX2352" s="1">
        <v>0.0</v>
      </c>
      <c r="BY2352" s="1">
        <v>0.0</v>
      </c>
      <c r="BZ2352" s="1">
        <v>0.0</v>
      </c>
      <c r="CA2352" s="1">
        <v>0.0</v>
      </c>
      <c r="CB2352" s="1">
        <v>0.0</v>
      </c>
      <c r="CC2352" s="1">
        <v>0.0</v>
      </c>
      <c r="CD2352" s="1">
        <v>4.767</v>
      </c>
      <c r="CE2352" s="1">
        <v>38.623</v>
      </c>
      <c r="CF2352" s="1">
        <v>848.906</v>
      </c>
      <c r="CG2352" s="1">
        <v>507.997</v>
      </c>
      <c r="CH2352" s="1">
        <v>35.69</v>
      </c>
      <c r="CI2352" s="1">
        <v>12082.999</v>
      </c>
      <c r="CJ2352" s="1">
        <v>3.337</v>
      </c>
      <c r="CK2352" s="1">
        <v>78.419</v>
      </c>
      <c r="CL2352" s="1">
        <v>34569.496</v>
      </c>
      <c r="CM2352" s="1">
        <v>2428.724</v>
      </c>
      <c r="CN2352" s="1">
        <v>21.928</v>
      </c>
      <c r="CO2352" s="1">
        <v>46.391</v>
      </c>
      <c r="CP2352" s="1">
        <v>0.0</v>
      </c>
      <c r="CQ2352" s="1">
        <v>0.0</v>
      </c>
      <c r="CT2352" s="1">
        <v>0.0</v>
      </c>
      <c r="CU2352" s="1">
        <v>0.0</v>
      </c>
      <c r="CW2352" s="1">
        <v>0.0</v>
      </c>
      <c r="CX2352" s="1">
        <v>0.0</v>
      </c>
      <c r="CZ2352" s="1">
        <v>0.0</v>
      </c>
      <c r="DA2352" s="1">
        <v>2316.662</v>
      </c>
      <c r="DB2352" s="1">
        <v>1831.958</v>
      </c>
      <c r="DC2352" s="1">
        <v>24.582</v>
      </c>
      <c r="DD2352" s="1">
        <v>6.264</v>
      </c>
      <c r="DE2352" s="1">
        <v>32.464</v>
      </c>
      <c r="DF2352" s="1">
        <v>170.519</v>
      </c>
      <c r="DG2352" s="1">
        <v>11.98</v>
      </c>
      <c r="DH2352" s="1">
        <v>462.083</v>
      </c>
      <c r="DI2352" s="1">
        <v>7.361</v>
      </c>
      <c r="DJ2352" s="1">
        <v>1.774</v>
      </c>
      <c r="DL2352" s="1">
        <v>0.0</v>
      </c>
      <c r="DM2352" s="1">
        <v>0.0</v>
      </c>
      <c r="DN2352" s="1">
        <v>0.0</v>
      </c>
      <c r="DO2352" s="1">
        <v>0.0</v>
      </c>
      <c r="DP2352" s="1">
        <v>0.0</v>
      </c>
      <c r="DQ2352" s="1">
        <v>0.0</v>
      </c>
      <c r="DR2352" s="1">
        <v>0.0</v>
      </c>
      <c r="DS2352" s="1">
        <v>67.754</v>
      </c>
      <c r="DT2352" s="1">
        <v>0.05</v>
      </c>
      <c r="DU2352" s="1">
        <v>0.125</v>
      </c>
      <c r="DV2352" s="1">
        <v>0.712</v>
      </c>
      <c r="DW2352" s="1">
        <v>0.05</v>
      </c>
      <c r="DX2352" s="1">
        <v>1.786</v>
      </c>
      <c r="DY2352" s="1">
        <v>0.031</v>
      </c>
      <c r="DZ2352" s="1">
        <v>0.007</v>
      </c>
    </row>
    <row r="2353">
      <c r="A2353" s="1" t="s">
        <v>320</v>
      </c>
      <c r="B2353" s="1">
        <v>2005.0</v>
      </c>
      <c r="C2353" s="1" t="s">
        <v>321</v>
      </c>
      <c r="D2353" s="1">
        <v>7.1828417E7</v>
      </c>
      <c r="E2353" s="1">
        <v>9.08856000512E11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636.302</v>
      </c>
      <c r="O2353" s="1">
        <v>13.346</v>
      </c>
      <c r="P2353" s="1">
        <v>2.132</v>
      </c>
      <c r="Q2353" s="1">
        <v>252.028</v>
      </c>
      <c r="R2353" s="1">
        <v>18.103</v>
      </c>
      <c r="S2353" s="1">
        <v>7.936</v>
      </c>
      <c r="T2353" s="1">
        <v>0.57</v>
      </c>
      <c r="U2353" s="1">
        <v>27.124</v>
      </c>
      <c r="V2353" s="1">
        <v>2.656</v>
      </c>
      <c r="W2353" s="1">
        <v>173.31</v>
      </c>
      <c r="X2353" s="1">
        <v>12.449</v>
      </c>
      <c r="Y2353" s="1">
        <v>0.322</v>
      </c>
      <c r="Z2353" s="1">
        <v>0.934</v>
      </c>
      <c r="AA2353" s="1">
        <v>176.39</v>
      </c>
      <c r="AB2353" s="1">
        <v>2455.713</v>
      </c>
      <c r="AC2353" s="1">
        <v>177.07</v>
      </c>
      <c r="AD2353" s="1">
        <v>9.255</v>
      </c>
      <c r="AE2353" s="1">
        <v>5.914</v>
      </c>
      <c r="AF2353" s="1">
        <v>108.342</v>
      </c>
      <c r="AG2353" s="1">
        <v>27012.984</v>
      </c>
      <c r="AH2353" s="1">
        <v>2.135</v>
      </c>
      <c r="AI2353" s="1">
        <v>5.635</v>
      </c>
      <c r="AJ2353" s="1">
        <v>101.288</v>
      </c>
      <c r="AK2353" s="1">
        <v>2263.032</v>
      </c>
      <c r="AL2353" s="1">
        <v>162.55</v>
      </c>
      <c r="AM2353" s="1">
        <v>26434.193</v>
      </c>
      <c r="AN2353" s="1">
        <v>1898.726</v>
      </c>
      <c r="AO2353" s="1">
        <v>91.8</v>
      </c>
      <c r="AP2353" s="1">
        <v>97.986</v>
      </c>
      <c r="AQ2353" s="1">
        <v>4.065</v>
      </c>
      <c r="AR2353" s="1">
        <v>37.909</v>
      </c>
      <c r="AS2353" s="1">
        <v>970.469</v>
      </c>
      <c r="AT2353" s="1">
        <v>1734.411</v>
      </c>
      <c r="AU2353" s="1">
        <v>124.58</v>
      </c>
      <c r="AV2353" s="1">
        <v>13510.935</v>
      </c>
      <c r="AW2353" s="1">
        <v>6.121</v>
      </c>
      <c r="AX2353" s="1">
        <v>55.724</v>
      </c>
      <c r="AY2353" s="1">
        <v>13450.46</v>
      </c>
      <c r="AZ2353" s="1">
        <v>966.125</v>
      </c>
      <c r="BA2353" s="1">
        <v>70.356</v>
      </c>
      <c r="BB2353" s="1">
        <v>50.082</v>
      </c>
      <c r="BC2353" s="1">
        <v>112.67</v>
      </c>
      <c r="BD2353" s="1">
        <v>21.076</v>
      </c>
      <c r="BE2353" s="1">
        <v>6.5</v>
      </c>
      <c r="BF2353" s="1">
        <v>38.839</v>
      </c>
      <c r="BG2353" s="1">
        <v>201.174</v>
      </c>
      <c r="BH2353" s="1">
        <v>14.45</v>
      </c>
      <c r="BI2353" s="1">
        <v>540.715</v>
      </c>
      <c r="BJ2353" s="1">
        <v>8.161</v>
      </c>
      <c r="BK2353" s="1">
        <v>2.004</v>
      </c>
      <c r="BL2353" s="1">
        <v>21.2</v>
      </c>
      <c r="BM2353" s="1">
        <v>6.565</v>
      </c>
      <c r="BN2353" s="1">
        <v>39.029</v>
      </c>
      <c r="BO2353" s="1">
        <v>202.148</v>
      </c>
      <c r="BP2353" s="1">
        <v>14.52</v>
      </c>
      <c r="BQ2353" s="1">
        <v>543.368</v>
      </c>
      <c r="BR2353" s="1">
        <v>8.2</v>
      </c>
      <c r="BS2353" s="1">
        <v>2.014</v>
      </c>
      <c r="BT2353" s="1">
        <v>-0.68</v>
      </c>
      <c r="BU2353" s="1">
        <v>-0.386</v>
      </c>
      <c r="BW2353" s="1">
        <v>0.0</v>
      </c>
      <c r="BX2353" s="1">
        <v>0.0</v>
      </c>
      <c r="BY2353" s="1">
        <v>0.0</v>
      </c>
      <c r="BZ2353" s="1">
        <v>0.0</v>
      </c>
      <c r="CA2353" s="1">
        <v>0.0</v>
      </c>
      <c r="CB2353" s="1">
        <v>0.0</v>
      </c>
      <c r="CC2353" s="1">
        <v>0.0</v>
      </c>
      <c r="CD2353" s="1">
        <v>7.215</v>
      </c>
      <c r="CE2353" s="1">
        <v>61.248</v>
      </c>
      <c r="CF2353" s="1">
        <v>910.154</v>
      </c>
      <c r="CG2353" s="1">
        <v>520.685</v>
      </c>
      <c r="CH2353" s="1">
        <v>37.4</v>
      </c>
      <c r="CI2353" s="1">
        <v>12671.23</v>
      </c>
      <c r="CJ2353" s="1">
        <v>-0.46</v>
      </c>
      <c r="CK2353" s="1">
        <v>-11.183</v>
      </c>
      <c r="CL2353" s="1">
        <v>33657.164</v>
      </c>
      <c r="CM2353" s="1">
        <v>2417.541</v>
      </c>
      <c r="CN2353" s="1">
        <v>21.122</v>
      </c>
      <c r="CO2353" s="1">
        <v>46.97</v>
      </c>
      <c r="CP2353" s="1">
        <v>0.0</v>
      </c>
      <c r="CQ2353" s="1">
        <v>0.0</v>
      </c>
      <c r="CT2353" s="1">
        <v>0.0</v>
      </c>
      <c r="CU2353" s="1">
        <v>0.0</v>
      </c>
      <c r="CW2353" s="1">
        <v>0.0</v>
      </c>
      <c r="CX2353" s="1">
        <v>0.0</v>
      </c>
      <c r="CZ2353" s="1">
        <v>0.0</v>
      </c>
      <c r="DA2353" s="1">
        <v>2465.18</v>
      </c>
      <c r="DB2353" s="1">
        <v>1940.3</v>
      </c>
      <c r="DC2353" s="1">
        <v>21.2</v>
      </c>
      <c r="DD2353" s="1">
        <v>6.565</v>
      </c>
      <c r="DE2353" s="1">
        <v>39.029</v>
      </c>
      <c r="DF2353" s="1">
        <v>202.148</v>
      </c>
      <c r="DG2353" s="1">
        <v>14.52</v>
      </c>
      <c r="DH2353" s="1">
        <v>543.368</v>
      </c>
      <c r="DI2353" s="1">
        <v>8.2</v>
      </c>
      <c r="DJ2353" s="1">
        <v>2.014</v>
      </c>
      <c r="DL2353" s="1">
        <v>0.0</v>
      </c>
      <c r="DM2353" s="1">
        <v>0.0</v>
      </c>
      <c r="DN2353" s="1">
        <v>0.0</v>
      </c>
      <c r="DO2353" s="1">
        <v>0.0</v>
      </c>
      <c r="DP2353" s="1">
        <v>0.0</v>
      </c>
      <c r="DQ2353" s="1">
        <v>0.0</v>
      </c>
      <c r="DR2353" s="1">
        <v>0.0</v>
      </c>
      <c r="DS2353" s="1">
        <v>53.132</v>
      </c>
      <c r="DT2353" s="1">
        <v>0.065</v>
      </c>
      <c r="DU2353" s="1">
        <v>0.191</v>
      </c>
      <c r="DV2353" s="1">
        <v>0.975</v>
      </c>
      <c r="DW2353" s="1">
        <v>0.07</v>
      </c>
      <c r="DX2353" s="1">
        <v>2.653</v>
      </c>
      <c r="DY2353" s="1">
        <v>0.04</v>
      </c>
      <c r="DZ2353" s="1">
        <v>0.01</v>
      </c>
    </row>
    <row r="2354">
      <c r="A2354" s="1" t="s">
        <v>320</v>
      </c>
      <c r="B2354" s="1">
        <v>2006.0</v>
      </c>
      <c r="C2354" s="1" t="s">
        <v>321</v>
      </c>
      <c r="D2354" s="1">
        <v>7.3392696E7</v>
      </c>
      <c r="E2354" s="1">
        <v>9.95245162496E11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624.722</v>
      </c>
      <c r="O2354" s="1">
        <v>-3.475</v>
      </c>
      <c r="P2354" s="1">
        <v>-0.629</v>
      </c>
      <c r="Q2354" s="1">
        <v>238.086</v>
      </c>
      <c r="R2354" s="1">
        <v>17.474</v>
      </c>
      <c r="S2354" s="1">
        <v>7.63</v>
      </c>
      <c r="T2354" s="1">
        <v>0.56</v>
      </c>
      <c r="U2354" s="1">
        <v>6.105</v>
      </c>
      <c r="V2354" s="1">
        <v>0.76</v>
      </c>
      <c r="W2354" s="1">
        <v>179.972</v>
      </c>
      <c r="X2354" s="1">
        <v>13.209</v>
      </c>
      <c r="Y2354" s="1">
        <v>0.29</v>
      </c>
      <c r="Z2354" s="1">
        <v>0.825</v>
      </c>
      <c r="AA2354" s="1">
        <v>193.2</v>
      </c>
      <c r="AB2354" s="1">
        <v>2632.415</v>
      </c>
      <c r="AC2354" s="1">
        <v>193.43</v>
      </c>
      <c r="AD2354" s="1">
        <v>9.273</v>
      </c>
      <c r="AE2354" s="1">
        <v>9.275</v>
      </c>
      <c r="AF2354" s="1">
        <v>179.971</v>
      </c>
      <c r="AG2354" s="1">
        <v>28889.395</v>
      </c>
      <c r="AH2354" s="1">
        <v>2.13</v>
      </c>
      <c r="AI2354" s="1">
        <v>8.876</v>
      </c>
      <c r="AJ2354" s="1">
        <v>168.522</v>
      </c>
      <c r="AK2354" s="1">
        <v>2381.572</v>
      </c>
      <c r="AL2354" s="1">
        <v>174.79</v>
      </c>
      <c r="AM2354" s="1">
        <v>28166.945</v>
      </c>
      <c r="AN2354" s="1">
        <v>2067.248</v>
      </c>
      <c r="AO2354" s="1">
        <v>90.363</v>
      </c>
      <c r="AP2354" s="1">
        <v>97.647</v>
      </c>
      <c r="AQ2354" s="1">
        <v>9.003</v>
      </c>
      <c r="AR2354" s="1">
        <v>87.371</v>
      </c>
      <c r="AS2354" s="1">
        <v>1057.84</v>
      </c>
      <c r="AT2354" s="1">
        <v>1704.802</v>
      </c>
      <c r="AU2354" s="1">
        <v>125.12</v>
      </c>
      <c r="AV2354" s="1">
        <v>14413.423</v>
      </c>
      <c r="AW2354" s="1">
        <v>8.969</v>
      </c>
      <c r="AX2354" s="1">
        <v>86.647</v>
      </c>
      <c r="AY2354" s="1">
        <v>14344.38</v>
      </c>
      <c r="AZ2354" s="1">
        <v>1052.773</v>
      </c>
      <c r="BA2354" s="1">
        <v>64.685</v>
      </c>
      <c r="BB2354" s="1">
        <v>49.967</v>
      </c>
      <c r="BC2354" s="1">
        <v>120.84</v>
      </c>
      <c r="BD2354" s="1">
        <v>28.108</v>
      </c>
      <c r="BE2354" s="1">
        <v>10.651</v>
      </c>
      <c r="BF2354" s="1">
        <v>49.489</v>
      </c>
      <c r="BG2354" s="1">
        <v>252.205</v>
      </c>
      <c r="BH2354" s="1">
        <v>18.51</v>
      </c>
      <c r="BI2354" s="1">
        <v>674.308</v>
      </c>
      <c r="BJ2354" s="1">
        <v>9.569</v>
      </c>
      <c r="BK2354" s="1">
        <v>2.338</v>
      </c>
      <c r="BL2354" s="1">
        <v>28.346</v>
      </c>
      <c r="BM2354" s="1">
        <v>10.795</v>
      </c>
      <c r="BN2354" s="1">
        <v>49.825</v>
      </c>
      <c r="BO2354" s="1">
        <v>253.976</v>
      </c>
      <c r="BP2354" s="1">
        <v>18.64</v>
      </c>
      <c r="BQ2354" s="1">
        <v>678.877</v>
      </c>
      <c r="BR2354" s="1">
        <v>9.637</v>
      </c>
      <c r="BS2354" s="1">
        <v>2.353</v>
      </c>
      <c r="BT2354" s="1">
        <v>-0.23</v>
      </c>
      <c r="BU2354" s="1">
        <v>-0.119</v>
      </c>
      <c r="BW2354" s="1">
        <v>0.0</v>
      </c>
      <c r="BX2354" s="1">
        <v>0.0</v>
      </c>
      <c r="BY2354" s="1">
        <v>0.0</v>
      </c>
      <c r="BZ2354" s="1">
        <v>0.0</v>
      </c>
      <c r="CA2354" s="1">
        <v>0.0</v>
      </c>
      <c r="CB2354" s="1">
        <v>0.0</v>
      </c>
      <c r="CC2354" s="1">
        <v>0.0</v>
      </c>
      <c r="CD2354" s="1">
        <v>8.985</v>
      </c>
      <c r="CE2354" s="1">
        <v>81.78</v>
      </c>
      <c r="CF2354" s="1">
        <v>991.934</v>
      </c>
      <c r="CG2354" s="1">
        <v>669.14</v>
      </c>
      <c r="CH2354" s="1">
        <v>49.11</v>
      </c>
      <c r="CI2354" s="1">
        <v>13515.438</v>
      </c>
      <c r="CJ2354" s="1">
        <v>1.323</v>
      </c>
      <c r="CK2354" s="1">
        <v>31.99</v>
      </c>
      <c r="CL2354" s="1">
        <v>33375.68</v>
      </c>
      <c r="CM2354" s="1">
        <v>2449.531</v>
      </c>
      <c r="CN2354" s="1">
        <v>25.389</v>
      </c>
      <c r="CO2354" s="1">
        <v>46.854</v>
      </c>
      <c r="CP2354" s="1">
        <v>0.0</v>
      </c>
      <c r="CQ2354" s="1">
        <v>0.0</v>
      </c>
      <c r="CT2354" s="1">
        <v>0.0</v>
      </c>
      <c r="CU2354" s="1">
        <v>0.0</v>
      </c>
      <c r="CW2354" s="1">
        <v>0.0</v>
      </c>
      <c r="CX2354" s="1">
        <v>0.0</v>
      </c>
      <c r="CZ2354" s="1">
        <v>0.0</v>
      </c>
      <c r="DA2354" s="1">
        <v>2635.548</v>
      </c>
      <c r="DB2354" s="1">
        <v>2120.271</v>
      </c>
      <c r="DC2354" s="1">
        <v>28.346</v>
      </c>
      <c r="DD2354" s="1">
        <v>10.795</v>
      </c>
      <c r="DE2354" s="1">
        <v>49.825</v>
      </c>
      <c r="DF2354" s="1">
        <v>253.976</v>
      </c>
      <c r="DG2354" s="1">
        <v>18.64</v>
      </c>
      <c r="DH2354" s="1">
        <v>678.877</v>
      </c>
      <c r="DI2354" s="1">
        <v>9.637</v>
      </c>
      <c r="DJ2354" s="1">
        <v>2.353</v>
      </c>
      <c r="DL2354" s="1">
        <v>0.0</v>
      </c>
      <c r="DM2354" s="1">
        <v>0.0</v>
      </c>
      <c r="DN2354" s="1">
        <v>0.0</v>
      </c>
      <c r="DO2354" s="1">
        <v>0.0</v>
      </c>
      <c r="DP2354" s="1">
        <v>0.004</v>
      </c>
      <c r="DQ2354" s="1">
        <v>0.0</v>
      </c>
      <c r="DR2354" s="1">
        <v>0.0</v>
      </c>
      <c r="DS2354" s="1">
        <v>76.728</v>
      </c>
      <c r="DT2354" s="1">
        <v>0.144</v>
      </c>
      <c r="DU2354" s="1">
        <v>0.335</v>
      </c>
      <c r="DV2354" s="1">
        <v>1.771</v>
      </c>
      <c r="DW2354" s="1">
        <v>0.13</v>
      </c>
      <c r="DX2354" s="1">
        <v>4.565</v>
      </c>
      <c r="DY2354" s="1">
        <v>0.067</v>
      </c>
      <c r="DZ2354" s="1">
        <v>0.016</v>
      </c>
    </row>
    <row r="2355">
      <c r="A2355" s="1" t="s">
        <v>320</v>
      </c>
      <c r="B2355" s="1">
        <v>2007.0</v>
      </c>
      <c r="C2355" s="1" t="s">
        <v>321</v>
      </c>
      <c r="D2355" s="1">
        <v>7.4602596E7</v>
      </c>
      <c r="E2355" s="1">
        <v>1.098784571392E12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630.859</v>
      </c>
      <c r="O2355" s="1">
        <v>4.244</v>
      </c>
      <c r="P2355" s="1">
        <v>0.742</v>
      </c>
      <c r="Q2355" s="1">
        <v>244.166</v>
      </c>
      <c r="R2355" s="1">
        <v>18.215</v>
      </c>
      <c r="S2355" s="1">
        <v>7.64</v>
      </c>
      <c r="T2355" s="1">
        <v>0.57</v>
      </c>
      <c r="U2355" s="1">
        <v>0.848</v>
      </c>
      <c r="V2355" s="1">
        <v>0.112</v>
      </c>
      <c r="W2355" s="1">
        <v>178.554</v>
      </c>
      <c r="X2355" s="1">
        <v>13.321</v>
      </c>
      <c r="Y2355" s="1">
        <v>0.281</v>
      </c>
      <c r="Z2355" s="1">
        <v>0.809</v>
      </c>
      <c r="AA2355" s="1">
        <v>202.44</v>
      </c>
      <c r="AB2355" s="1">
        <v>2713.579</v>
      </c>
      <c r="AC2355" s="1">
        <v>203.12</v>
      </c>
      <c r="AD2355" s="1">
        <v>9.146</v>
      </c>
      <c r="AE2355" s="1">
        <v>6.307</v>
      </c>
      <c r="AF2355" s="1">
        <v>133.721</v>
      </c>
      <c r="AG2355" s="1">
        <v>30213.311</v>
      </c>
      <c r="AH2355" s="1">
        <v>2.051</v>
      </c>
      <c r="AI2355" s="1">
        <v>6.558</v>
      </c>
      <c r="AJ2355" s="1">
        <v>135.563</v>
      </c>
      <c r="AK2355" s="1">
        <v>2480.075</v>
      </c>
      <c r="AL2355" s="1">
        <v>185.02</v>
      </c>
      <c r="AM2355" s="1">
        <v>29527.275</v>
      </c>
      <c r="AN2355" s="1">
        <v>2202.812</v>
      </c>
      <c r="AO2355" s="1">
        <v>91.089</v>
      </c>
      <c r="AP2355" s="1">
        <v>97.861</v>
      </c>
      <c r="AQ2355" s="1">
        <v>12.07</v>
      </c>
      <c r="AR2355" s="1">
        <v>127.682</v>
      </c>
      <c r="AS2355" s="1">
        <v>1185.522</v>
      </c>
      <c r="AT2355" s="1">
        <v>1859.855</v>
      </c>
      <c r="AU2355" s="1">
        <v>138.75</v>
      </c>
      <c r="AV2355" s="1">
        <v>15891.166</v>
      </c>
      <c r="AW2355" s="1">
        <v>12.099</v>
      </c>
      <c r="AX2355" s="1">
        <v>127.372</v>
      </c>
      <c r="AY2355" s="1">
        <v>15819.078</v>
      </c>
      <c r="AZ2355" s="1">
        <v>1180.144</v>
      </c>
      <c r="BA2355" s="1">
        <v>68.309</v>
      </c>
      <c r="BB2355" s="1">
        <v>52.668</v>
      </c>
      <c r="BC2355" s="1">
        <v>128.14</v>
      </c>
      <c r="BD2355" s="1">
        <v>-2.972</v>
      </c>
      <c r="BE2355" s="1">
        <v>-1.726</v>
      </c>
      <c r="BF2355" s="1">
        <v>47.763</v>
      </c>
      <c r="BG2355" s="1">
        <v>240.742</v>
      </c>
      <c r="BH2355" s="1">
        <v>17.96</v>
      </c>
      <c r="BI2355" s="1">
        <v>640.236</v>
      </c>
      <c r="BJ2355" s="1">
        <v>8.842</v>
      </c>
      <c r="BK2355" s="1">
        <v>2.122</v>
      </c>
      <c r="BL2355" s="1">
        <v>-2.868</v>
      </c>
      <c r="BM2355" s="1">
        <v>-1.686</v>
      </c>
      <c r="BN2355" s="1">
        <v>48.138</v>
      </c>
      <c r="BO2355" s="1">
        <v>242.619</v>
      </c>
      <c r="BP2355" s="1">
        <v>18.1</v>
      </c>
      <c r="BQ2355" s="1">
        <v>645.263</v>
      </c>
      <c r="BR2355" s="1">
        <v>8.911</v>
      </c>
      <c r="BS2355" s="1">
        <v>2.139</v>
      </c>
      <c r="BT2355" s="1">
        <v>-0.68</v>
      </c>
      <c r="BU2355" s="1">
        <v>-0.336</v>
      </c>
      <c r="BW2355" s="1">
        <v>0.0</v>
      </c>
      <c r="BX2355" s="1">
        <v>0.0</v>
      </c>
      <c r="BY2355" s="1">
        <v>0.0</v>
      </c>
      <c r="BZ2355" s="1">
        <v>0.0</v>
      </c>
      <c r="CA2355" s="1">
        <v>0.0</v>
      </c>
      <c r="CB2355" s="1">
        <v>0.0</v>
      </c>
      <c r="CC2355" s="1">
        <v>0.0</v>
      </c>
      <c r="CD2355" s="1">
        <v>0.72</v>
      </c>
      <c r="CE2355" s="1">
        <v>7.139</v>
      </c>
      <c r="CF2355" s="1">
        <v>999.074</v>
      </c>
      <c r="CG2355" s="1">
        <v>612.579</v>
      </c>
      <c r="CH2355" s="1">
        <v>45.7</v>
      </c>
      <c r="CI2355" s="1">
        <v>13391.945</v>
      </c>
      <c r="CJ2355" s="1">
        <v>1.251</v>
      </c>
      <c r="CK2355" s="1">
        <v>30.633</v>
      </c>
      <c r="CL2355" s="1">
        <v>33245.012</v>
      </c>
      <c r="CM2355" s="1">
        <v>2480.164</v>
      </c>
      <c r="CN2355" s="1">
        <v>22.499</v>
      </c>
      <c r="CO2355" s="1">
        <v>44.385</v>
      </c>
      <c r="CP2355" s="1">
        <v>0.0</v>
      </c>
      <c r="CQ2355" s="1">
        <v>0.0</v>
      </c>
      <c r="CT2355" s="1">
        <v>0.0</v>
      </c>
      <c r="CU2355" s="1">
        <v>0.0</v>
      </c>
      <c r="CW2355" s="1">
        <v>0.0</v>
      </c>
      <c r="CX2355" s="1">
        <v>0.0</v>
      </c>
      <c r="CZ2355" s="1">
        <v>0.0</v>
      </c>
      <c r="DA2355" s="1">
        <v>2722.693</v>
      </c>
      <c r="DB2355" s="1">
        <v>2253.991</v>
      </c>
      <c r="DC2355" s="1">
        <v>-2.868</v>
      </c>
      <c r="DD2355" s="1">
        <v>-1.686</v>
      </c>
      <c r="DE2355" s="1">
        <v>48.138</v>
      </c>
      <c r="DF2355" s="1">
        <v>242.619</v>
      </c>
      <c r="DG2355" s="1">
        <v>18.1</v>
      </c>
      <c r="DH2355" s="1">
        <v>645.263</v>
      </c>
      <c r="DI2355" s="1">
        <v>8.911</v>
      </c>
      <c r="DJ2355" s="1">
        <v>2.139</v>
      </c>
      <c r="DK2355" s="1">
        <v>0.0</v>
      </c>
      <c r="DL2355" s="1">
        <v>0.0</v>
      </c>
      <c r="DM2355" s="1">
        <v>0.0</v>
      </c>
      <c r="DN2355" s="1">
        <v>0.0</v>
      </c>
      <c r="DO2355" s="1">
        <v>0.0</v>
      </c>
      <c r="DP2355" s="1">
        <v>0.004</v>
      </c>
      <c r="DQ2355" s="1">
        <v>0.0</v>
      </c>
      <c r="DR2355" s="1">
        <v>0.0</v>
      </c>
      <c r="DS2355" s="1">
        <v>12.45</v>
      </c>
      <c r="DT2355" s="1">
        <v>0.04</v>
      </c>
      <c r="DU2355" s="1">
        <v>0.375</v>
      </c>
      <c r="DV2355" s="1">
        <v>1.877</v>
      </c>
      <c r="DW2355" s="1">
        <v>0.14</v>
      </c>
      <c r="DX2355" s="1">
        <v>5.023</v>
      </c>
      <c r="DY2355" s="1">
        <v>0.069</v>
      </c>
      <c r="DZ2355" s="1">
        <v>0.017</v>
      </c>
    </row>
    <row r="2356">
      <c r="A2356" s="1" t="s">
        <v>320</v>
      </c>
      <c r="B2356" s="1">
        <v>2008.0</v>
      </c>
      <c r="C2356" s="1" t="s">
        <v>321</v>
      </c>
      <c r="D2356" s="1">
        <v>7.5514155E7</v>
      </c>
      <c r="E2356" s="1">
        <v>1.13236574208E12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662.359</v>
      </c>
      <c r="O2356" s="1">
        <v>-21.263</v>
      </c>
      <c r="P2356" s="1">
        <v>-3.873</v>
      </c>
      <c r="Q2356" s="1">
        <v>189.929</v>
      </c>
      <c r="R2356" s="1">
        <v>14.342</v>
      </c>
      <c r="S2356" s="1">
        <v>5.165</v>
      </c>
      <c r="T2356" s="1">
        <v>0.39</v>
      </c>
      <c r="U2356" s="1">
        <v>-4.505</v>
      </c>
      <c r="V2356" s="1">
        <v>-0.6</v>
      </c>
      <c r="W2356" s="1">
        <v>168.453</v>
      </c>
      <c r="X2356" s="1">
        <v>12.721</v>
      </c>
      <c r="Y2356" s="1">
        <v>0.185</v>
      </c>
      <c r="Z2356" s="1">
        <v>0.618</v>
      </c>
      <c r="AA2356" s="1">
        <v>208.3</v>
      </c>
      <c r="AB2356" s="1">
        <v>2758.423</v>
      </c>
      <c r="AC2356" s="1">
        <v>210.49</v>
      </c>
      <c r="AD2356" s="1">
        <v>9.114</v>
      </c>
      <c r="AE2356" s="1">
        <v>3.078</v>
      </c>
      <c r="AF2356" s="1">
        <v>69.376</v>
      </c>
      <c r="AG2356" s="1">
        <v>30767.311</v>
      </c>
      <c r="AH2356" s="1">
        <v>2.052</v>
      </c>
      <c r="AI2356" s="1">
        <v>4.499</v>
      </c>
      <c r="AJ2356" s="1">
        <v>99.104</v>
      </c>
      <c r="AK2356" s="1">
        <v>2686.251</v>
      </c>
      <c r="AL2356" s="1">
        <v>202.85</v>
      </c>
      <c r="AM2356" s="1">
        <v>30483.23</v>
      </c>
      <c r="AN2356" s="1">
        <v>2301.916</v>
      </c>
      <c r="AO2356" s="1">
        <v>96.37</v>
      </c>
      <c r="AP2356" s="1">
        <v>99.133</v>
      </c>
      <c r="AQ2356" s="1">
        <v>6.102</v>
      </c>
      <c r="AR2356" s="1">
        <v>72.345</v>
      </c>
      <c r="AS2356" s="1">
        <v>1257.867</v>
      </c>
      <c r="AT2356" s="1">
        <v>1788.539</v>
      </c>
      <c r="AU2356" s="1">
        <v>135.06</v>
      </c>
      <c r="AV2356" s="1">
        <v>16657.369</v>
      </c>
      <c r="AW2356" s="1">
        <v>4.705</v>
      </c>
      <c r="AX2356" s="1">
        <v>55.53</v>
      </c>
      <c r="AY2356" s="1">
        <v>16363.478</v>
      </c>
      <c r="AZ2356" s="1">
        <v>1235.674</v>
      </c>
      <c r="BA2356" s="1">
        <v>64.165</v>
      </c>
      <c r="BB2356" s="1">
        <v>54.17</v>
      </c>
      <c r="BC2356" s="1">
        <v>139.42</v>
      </c>
      <c r="BD2356" s="1">
        <v>-58.583</v>
      </c>
      <c r="BE2356" s="1">
        <v>-28.138</v>
      </c>
      <c r="BF2356" s="1">
        <v>19.625</v>
      </c>
      <c r="BG2356" s="1">
        <v>98.525</v>
      </c>
      <c r="BH2356" s="1">
        <v>7.44</v>
      </c>
      <c r="BI2356" s="1">
        <v>259.889</v>
      </c>
      <c r="BJ2356" s="1">
        <v>3.535</v>
      </c>
      <c r="BK2356" s="1">
        <v>0.845</v>
      </c>
      <c r="BL2356" s="1">
        <v>-57.823</v>
      </c>
      <c r="BM2356" s="1">
        <v>-27.996</v>
      </c>
      <c r="BN2356" s="1">
        <v>20.142</v>
      </c>
      <c r="BO2356" s="1">
        <v>101.173</v>
      </c>
      <c r="BP2356" s="1">
        <v>7.64</v>
      </c>
      <c r="BQ2356" s="1">
        <v>266.738</v>
      </c>
      <c r="BR2356" s="1">
        <v>3.63</v>
      </c>
      <c r="BS2356" s="1">
        <v>0.867</v>
      </c>
      <c r="BT2356" s="1">
        <v>-2.19</v>
      </c>
      <c r="BU2356" s="1">
        <v>-1.051</v>
      </c>
      <c r="BW2356" s="1">
        <v>0.0</v>
      </c>
      <c r="BX2356" s="1">
        <v>0.0</v>
      </c>
      <c r="BY2356" s="1">
        <v>0.0</v>
      </c>
      <c r="BZ2356" s="1">
        <v>0.0</v>
      </c>
      <c r="CA2356" s="1">
        <v>0.0</v>
      </c>
      <c r="CB2356" s="1">
        <v>0.0</v>
      </c>
      <c r="CC2356" s="1">
        <v>0.0</v>
      </c>
      <c r="CD2356" s="1">
        <v>3.066</v>
      </c>
      <c r="CE2356" s="1">
        <v>30.632</v>
      </c>
      <c r="CF2356" s="1">
        <v>1029.706</v>
      </c>
      <c r="CG2356" s="1">
        <v>892.548</v>
      </c>
      <c r="CH2356" s="1">
        <v>67.4</v>
      </c>
      <c r="CI2356" s="1">
        <v>13635.933</v>
      </c>
      <c r="CJ2356" s="1">
        <v>1.017</v>
      </c>
      <c r="CK2356" s="1">
        <v>25.234</v>
      </c>
      <c r="CL2356" s="1">
        <v>33177.863</v>
      </c>
      <c r="CM2356" s="1">
        <v>2505.398</v>
      </c>
      <c r="CN2356" s="1">
        <v>32.021</v>
      </c>
      <c r="CO2356" s="1">
        <v>44.345</v>
      </c>
      <c r="CP2356" s="1">
        <v>0.0</v>
      </c>
      <c r="CQ2356" s="1">
        <v>0.0</v>
      </c>
      <c r="CT2356" s="1">
        <v>0.0</v>
      </c>
      <c r="CU2356" s="1">
        <v>0.0</v>
      </c>
      <c r="CW2356" s="1">
        <v>0.0</v>
      </c>
      <c r="CX2356" s="1">
        <v>0.0</v>
      </c>
      <c r="CZ2356" s="1">
        <v>0.0</v>
      </c>
      <c r="DA2356" s="1">
        <v>2787.425</v>
      </c>
      <c r="DB2356" s="1">
        <v>2323.367</v>
      </c>
      <c r="DC2356" s="1">
        <v>-57.823</v>
      </c>
      <c r="DD2356" s="1">
        <v>-27.996</v>
      </c>
      <c r="DE2356" s="1">
        <v>20.142</v>
      </c>
      <c r="DF2356" s="1">
        <v>101.173</v>
      </c>
      <c r="DG2356" s="1">
        <v>7.64</v>
      </c>
      <c r="DH2356" s="1">
        <v>266.738</v>
      </c>
      <c r="DI2356" s="1">
        <v>3.63</v>
      </c>
      <c r="DJ2356" s="1">
        <v>0.867</v>
      </c>
      <c r="DK2356" s="1">
        <v>100.0</v>
      </c>
      <c r="DL2356" s="1">
        <v>0.0</v>
      </c>
      <c r="DM2356" s="1">
        <v>0.001</v>
      </c>
      <c r="DN2356" s="1">
        <v>0.0</v>
      </c>
      <c r="DO2356" s="1">
        <v>0.0</v>
      </c>
      <c r="DP2356" s="1">
        <v>0.007</v>
      </c>
      <c r="DQ2356" s="1">
        <v>0.0</v>
      </c>
      <c r="DR2356" s="1">
        <v>0.0</v>
      </c>
      <c r="DS2356" s="1">
        <v>38.964</v>
      </c>
      <c r="DT2356" s="1">
        <v>0.142</v>
      </c>
      <c r="DU2356" s="1">
        <v>0.517</v>
      </c>
      <c r="DV2356" s="1">
        <v>2.649</v>
      </c>
      <c r="DW2356" s="1">
        <v>0.2</v>
      </c>
      <c r="DX2356" s="1">
        <v>6.841</v>
      </c>
      <c r="DY2356" s="1">
        <v>0.095</v>
      </c>
      <c r="DZ2356" s="1">
        <v>0.022</v>
      </c>
    </row>
    <row r="2357">
      <c r="A2357" s="1" t="s">
        <v>320</v>
      </c>
      <c r="B2357" s="1">
        <v>2009.0</v>
      </c>
      <c r="C2357" s="1" t="s">
        <v>321</v>
      </c>
      <c r="D2357" s="1">
        <v>7.6457779E7</v>
      </c>
      <c r="E2357" s="1">
        <v>1.208128372736E12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666.832</v>
      </c>
      <c r="O2357" s="1">
        <v>-35.471</v>
      </c>
      <c r="P2357" s="1">
        <v>-5.087</v>
      </c>
      <c r="Q2357" s="1">
        <v>121.047</v>
      </c>
      <c r="R2357" s="1">
        <v>9.255</v>
      </c>
      <c r="S2357" s="1">
        <v>4.97</v>
      </c>
      <c r="T2357" s="1">
        <v>0.38</v>
      </c>
      <c r="U2357" s="1">
        <v>-27.547</v>
      </c>
      <c r="V2357" s="1">
        <v>-3.504</v>
      </c>
      <c r="W2357" s="1">
        <v>120.543</v>
      </c>
      <c r="X2357" s="1">
        <v>9.216</v>
      </c>
      <c r="Y2357" s="1">
        <v>0.171</v>
      </c>
      <c r="Z2357" s="1">
        <v>0.389</v>
      </c>
      <c r="AA2357" s="1">
        <v>217.73</v>
      </c>
      <c r="AB2357" s="1">
        <v>2847.715</v>
      </c>
      <c r="AC2357" s="1">
        <v>221.81</v>
      </c>
      <c r="AD2357" s="1">
        <v>9.372</v>
      </c>
      <c r="AE2357" s="1">
        <v>2.407</v>
      </c>
      <c r="AF2357" s="1">
        <v>55.922</v>
      </c>
      <c r="AG2357" s="1">
        <v>31119.002</v>
      </c>
      <c r="AH2357" s="1">
        <v>1.969</v>
      </c>
      <c r="AI2357" s="1">
        <v>2.518</v>
      </c>
      <c r="AJ2357" s="1">
        <v>57.961</v>
      </c>
      <c r="AK2357" s="1">
        <v>2810.178</v>
      </c>
      <c r="AL2357" s="1">
        <v>214.86</v>
      </c>
      <c r="AM2357" s="1">
        <v>30865.092</v>
      </c>
      <c r="AN2357" s="1">
        <v>2359.876</v>
      </c>
      <c r="AO2357" s="1">
        <v>96.867</v>
      </c>
      <c r="AP2357" s="1">
        <v>99.233</v>
      </c>
      <c r="AQ2357" s="1">
        <v>7.161</v>
      </c>
      <c r="AR2357" s="1">
        <v>90.077</v>
      </c>
      <c r="AS2357" s="1">
        <v>1347.944</v>
      </c>
      <c r="AT2357" s="1">
        <v>1954.151</v>
      </c>
      <c r="AU2357" s="1">
        <v>149.41</v>
      </c>
      <c r="AV2357" s="1">
        <v>17629.914</v>
      </c>
      <c r="AW2357" s="1">
        <v>9.847</v>
      </c>
      <c r="AX2357" s="1">
        <v>121.682</v>
      </c>
      <c r="AY2357" s="1">
        <v>17753.016</v>
      </c>
      <c r="AZ2357" s="1">
        <v>1357.356</v>
      </c>
      <c r="BA2357" s="1">
        <v>67.359</v>
      </c>
      <c r="BB2357" s="1">
        <v>56.681</v>
      </c>
      <c r="BC2357" s="1">
        <v>147.91</v>
      </c>
      <c r="BD2357" s="1">
        <v>-9.613</v>
      </c>
      <c r="BE2357" s="1">
        <v>-1.98</v>
      </c>
      <c r="BF2357" s="1">
        <v>17.646</v>
      </c>
      <c r="BG2357" s="1">
        <v>87.892</v>
      </c>
      <c r="BH2357" s="1">
        <v>6.72</v>
      </c>
      <c r="BI2357" s="1">
        <v>230.79</v>
      </c>
      <c r="BJ2357" s="1">
        <v>3.03</v>
      </c>
      <c r="BK2357" s="1">
        <v>0.742</v>
      </c>
      <c r="BL2357" s="1">
        <v>-8.944</v>
      </c>
      <c r="BM2357" s="1">
        <v>-1.897</v>
      </c>
      <c r="BN2357" s="1">
        <v>18.245</v>
      </c>
      <c r="BO2357" s="1">
        <v>90.9</v>
      </c>
      <c r="BP2357" s="1">
        <v>6.95</v>
      </c>
      <c r="BQ2357" s="1">
        <v>238.635</v>
      </c>
      <c r="BR2357" s="1">
        <v>3.133</v>
      </c>
      <c r="BS2357" s="1">
        <v>0.767</v>
      </c>
      <c r="BT2357" s="1">
        <v>-4.08</v>
      </c>
      <c r="BU2357" s="1">
        <v>-1.874</v>
      </c>
      <c r="BW2357" s="1">
        <v>0.0</v>
      </c>
      <c r="BX2357" s="1">
        <v>0.0</v>
      </c>
      <c r="BY2357" s="1">
        <v>0.0</v>
      </c>
      <c r="BZ2357" s="1">
        <v>0.0</v>
      </c>
      <c r="CA2357" s="1">
        <v>0.0</v>
      </c>
      <c r="CB2357" s="1">
        <v>0.0</v>
      </c>
      <c r="CC2357" s="1">
        <v>0.0</v>
      </c>
      <c r="CD2357" s="1">
        <v>-2.625</v>
      </c>
      <c r="CE2357" s="1">
        <v>-27.029</v>
      </c>
      <c r="CF2357" s="1">
        <v>1002.677</v>
      </c>
      <c r="CG2357" s="1">
        <v>851.058</v>
      </c>
      <c r="CH2357" s="1">
        <v>65.07</v>
      </c>
      <c r="CI2357" s="1">
        <v>13114.131</v>
      </c>
      <c r="CJ2357" s="1">
        <v>-3.809</v>
      </c>
      <c r="CK2357" s="1">
        <v>-95.438</v>
      </c>
      <c r="CL2357" s="1">
        <v>31520.137</v>
      </c>
      <c r="CM2357" s="1">
        <v>2409.96</v>
      </c>
      <c r="CN2357" s="1">
        <v>29.336</v>
      </c>
      <c r="CO2357" s="1">
        <v>42.163</v>
      </c>
      <c r="CP2357" s="1">
        <v>0.005</v>
      </c>
      <c r="CQ2357" s="1">
        <v>0.002</v>
      </c>
      <c r="CT2357" s="1">
        <v>0.005</v>
      </c>
      <c r="CU2357" s="1">
        <v>0.022</v>
      </c>
      <c r="CW2357" s="1">
        <v>0.069</v>
      </c>
      <c r="CX2357" s="1">
        <v>0.001</v>
      </c>
      <c r="CZ2357" s="1">
        <v>0.0</v>
      </c>
      <c r="DA2357" s="1">
        <v>2901.078</v>
      </c>
      <c r="DB2357" s="1">
        <v>2379.29</v>
      </c>
      <c r="DC2357" s="1">
        <v>-8.944</v>
      </c>
      <c r="DD2357" s="1">
        <v>-1.897</v>
      </c>
      <c r="DE2357" s="1">
        <v>18.245</v>
      </c>
      <c r="DF2357" s="1">
        <v>90.9</v>
      </c>
      <c r="DG2357" s="1">
        <v>6.95</v>
      </c>
      <c r="DH2357" s="1">
        <v>238.635</v>
      </c>
      <c r="DI2357" s="1">
        <v>3.133</v>
      </c>
      <c r="DJ2357" s="1">
        <v>0.767</v>
      </c>
      <c r="DK2357" s="1">
        <v>50.0</v>
      </c>
      <c r="DL2357" s="1">
        <v>0.0</v>
      </c>
      <c r="DM2357" s="1">
        <v>0.001</v>
      </c>
      <c r="DN2357" s="1">
        <v>0.0</v>
      </c>
      <c r="DO2357" s="1">
        <v>0.0</v>
      </c>
      <c r="DP2357" s="1">
        <v>0.01</v>
      </c>
      <c r="DQ2357" s="1">
        <v>0.0</v>
      </c>
      <c r="DR2357" s="1">
        <v>0.0</v>
      </c>
      <c r="DS2357" s="1">
        <v>15.526</v>
      </c>
      <c r="DT2357" s="1">
        <v>0.077</v>
      </c>
      <c r="DU2357" s="1">
        <v>0.594</v>
      </c>
      <c r="DV2357" s="1">
        <v>3.008</v>
      </c>
      <c r="DW2357" s="1">
        <v>0.23</v>
      </c>
      <c r="DX2357" s="1">
        <v>7.765</v>
      </c>
      <c r="DY2357" s="1">
        <v>0.104</v>
      </c>
      <c r="DZ2357" s="1">
        <v>0.025</v>
      </c>
    </row>
    <row r="2358">
      <c r="A2358" s="1" t="s">
        <v>320</v>
      </c>
      <c r="B2358" s="1">
        <v>2010.0</v>
      </c>
      <c r="C2358" s="1" t="s">
        <v>321</v>
      </c>
      <c r="D2358" s="1">
        <v>7.7420793E7</v>
      </c>
      <c r="E2358" s="1">
        <v>1.310507008E12</v>
      </c>
      <c r="G2358" s="1">
        <v>0.0</v>
      </c>
      <c r="H2358" s="1">
        <v>0.0</v>
      </c>
      <c r="I2358" s="1">
        <v>0.0</v>
      </c>
      <c r="J2358" s="1">
        <v>0.129</v>
      </c>
      <c r="K2358" s="1">
        <v>0.01</v>
      </c>
      <c r="L2358" s="1">
        <v>0.004</v>
      </c>
      <c r="M2358" s="1">
        <v>0.0</v>
      </c>
      <c r="N2358" s="1">
        <v>661.236</v>
      </c>
      <c r="O2358" s="1">
        <v>44.393</v>
      </c>
      <c r="P2358" s="1">
        <v>4.109</v>
      </c>
      <c r="Q2358" s="1">
        <v>172.61</v>
      </c>
      <c r="R2358" s="1">
        <v>13.364</v>
      </c>
      <c r="S2358" s="1">
        <v>4.521</v>
      </c>
      <c r="T2358" s="1">
        <v>0.35</v>
      </c>
      <c r="U2358" s="1">
        <v>-5.469</v>
      </c>
      <c r="V2358" s="1">
        <v>-0.504</v>
      </c>
      <c r="W2358" s="1">
        <v>112.533</v>
      </c>
      <c r="X2358" s="1">
        <v>8.712</v>
      </c>
      <c r="Y2358" s="1">
        <v>0.149</v>
      </c>
      <c r="Z2358" s="1">
        <v>0.544</v>
      </c>
      <c r="AA2358" s="1">
        <v>231.99</v>
      </c>
      <c r="AB2358" s="1">
        <v>2996.482</v>
      </c>
      <c r="AC2358" s="1">
        <v>235.68</v>
      </c>
      <c r="AD2358" s="1">
        <v>9.66</v>
      </c>
      <c r="AE2358" s="1">
        <v>3.325</v>
      </c>
      <c r="AF2358" s="1">
        <v>79.103</v>
      </c>
      <c r="AG2358" s="1">
        <v>31753.65</v>
      </c>
      <c r="AH2358" s="1">
        <v>1.876</v>
      </c>
      <c r="AI2358" s="1">
        <v>2.948</v>
      </c>
      <c r="AJ2358" s="1">
        <v>69.558</v>
      </c>
      <c r="AK2358" s="1">
        <v>2909.425</v>
      </c>
      <c r="AL2358" s="1">
        <v>225.25</v>
      </c>
      <c r="AM2358" s="1">
        <v>31379.605</v>
      </c>
      <c r="AN2358" s="1">
        <v>2429.434</v>
      </c>
      <c r="AO2358" s="1">
        <v>95.575</v>
      </c>
      <c r="AP2358" s="1">
        <v>98.894</v>
      </c>
      <c r="AQ2358" s="1">
        <v>7.118</v>
      </c>
      <c r="AR2358" s="1">
        <v>95.95</v>
      </c>
      <c r="AS2358" s="1">
        <v>1443.894</v>
      </c>
      <c r="AT2358" s="1">
        <v>2245.521</v>
      </c>
      <c r="AU2358" s="1">
        <v>173.85</v>
      </c>
      <c r="AV2358" s="1">
        <v>18649.951</v>
      </c>
      <c r="AW2358" s="1">
        <v>6.022</v>
      </c>
      <c r="AX2358" s="1">
        <v>81.745</v>
      </c>
      <c r="AY2358" s="1">
        <v>18588.051</v>
      </c>
      <c r="AZ2358" s="1">
        <v>1439.102</v>
      </c>
      <c r="BA2358" s="1">
        <v>73.765</v>
      </c>
      <c r="BB2358" s="1">
        <v>58.776</v>
      </c>
      <c r="BC2358" s="1">
        <v>155.84</v>
      </c>
      <c r="BD2358" s="1">
        <v>52.491</v>
      </c>
      <c r="BE2358" s="1">
        <v>9.052</v>
      </c>
      <c r="BF2358" s="1">
        <v>26.698</v>
      </c>
      <c r="BG2358" s="1">
        <v>132.393</v>
      </c>
      <c r="BH2358" s="1">
        <v>10.25</v>
      </c>
      <c r="BI2358" s="1">
        <v>344.842</v>
      </c>
      <c r="BJ2358" s="1">
        <v>4.349</v>
      </c>
      <c r="BK2358" s="1">
        <v>1.087</v>
      </c>
      <c r="BL2358" s="1">
        <v>50.073</v>
      </c>
      <c r="BM2358" s="1">
        <v>8.926</v>
      </c>
      <c r="BN2358" s="1">
        <v>27.172</v>
      </c>
      <c r="BO2358" s="1">
        <v>134.718</v>
      </c>
      <c r="BP2358" s="1">
        <v>10.43</v>
      </c>
      <c r="BQ2358" s="1">
        <v>350.962</v>
      </c>
      <c r="BR2358" s="1">
        <v>4.425</v>
      </c>
      <c r="BS2358" s="1">
        <v>1.106</v>
      </c>
      <c r="BT2358" s="1">
        <v>-3.69</v>
      </c>
      <c r="BU2358" s="1">
        <v>-1.591</v>
      </c>
      <c r="BW2358" s="1">
        <v>0.0</v>
      </c>
      <c r="BX2358" s="1">
        <v>0.0</v>
      </c>
      <c r="BY2358" s="1">
        <v>0.0</v>
      </c>
      <c r="BZ2358" s="1">
        <v>0.0</v>
      </c>
      <c r="CA2358" s="1">
        <v>0.0</v>
      </c>
      <c r="CB2358" s="1">
        <v>0.0</v>
      </c>
      <c r="CC2358" s="1">
        <v>0.0</v>
      </c>
      <c r="CD2358" s="1">
        <v>-3.042</v>
      </c>
      <c r="CE2358" s="1">
        <v>-30.501</v>
      </c>
      <c r="CF2358" s="1">
        <v>972.176</v>
      </c>
      <c r="CG2358" s="1">
        <v>659.384</v>
      </c>
      <c r="CH2358" s="1">
        <v>51.05</v>
      </c>
      <c r="CI2358" s="1">
        <v>12557.044</v>
      </c>
      <c r="CJ2358" s="1">
        <v>2.323</v>
      </c>
      <c r="CK2358" s="1">
        <v>55.979</v>
      </c>
      <c r="CL2358" s="1">
        <v>31851.113</v>
      </c>
      <c r="CM2358" s="1">
        <v>2465.938</v>
      </c>
      <c r="CN2358" s="1">
        <v>21.661</v>
      </c>
      <c r="CO2358" s="1">
        <v>39.574</v>
      </c>
      <c r="CP2358" s="1">
        <v>0.032</v>
      </c>
      <c r="CQ2358" s="1">
        <v>0.01</v>
      </c>
      <c r="CS2358" s="1">
        <v>500.0</v>
      </c>
      <c r="CT2358" s="1">
        <v>0.027</v>
      </c>
      <c r="CU2358" s="1">
        <v>0.132</v>
      </c>
      <c r="CW2358" s="1">
        <v>0.412</v>
      </c>
      <c r="CX2358" s="1">
        <v>0.004</v>
      </c>
      <c r="CZ2358" s="1">
        <v>0.001</v>
      </c>
      <c r="DA2358" s="1">
        <v>3044.143</v>
      </c>
      <c r="DB2358" s="1">
        <v>2458.393</v>
      </c>
      <c r="DC2358" s="1">
        <v>50.073</v>
      </c>
      <c r="DD2358" s="1">
        <v>8.926</v>
      </c>
      <c r="DE2358" s="1">
        <v>27.172</v>
      </c>
      <c r="DF2358" s="1">
        <v>134.718</v>
      </c>
      <c r="DG2358" s="1">
        <v>10.43</v>
      </c>
      <c r="DH2358" s="1">
        <v>350.962</v>
      </c>
      <c r="DI2358" s="1">
        <v>4.425</v>
      </c>
      <c r="DJ2358" s="1">
        <v>1.106</v>
      </c>
      <c r="DK2358" s="1">
        <v>133.333</v>
      </c>
      <c r="DL2358" s="1">
        <v>0.001</v>
      </c>
      <c r="DM2358" s="1">
        <v>0.002</v>
      </c>
      <c r="DN2358" s="1">
        <v>0.0</v>
      </c>
      <c r="DO2358" s="1">
        <v>0.0</v>
      </c>
      <c r="DP2358" s="1">
        <v>0.024</v>
      </c>
      <c r="DQ2358" s="1">
        <v>0.0</v>
      </c>
      <c r="DR2358" s="1">
        <v>0.0</v>
      </c>
      <c r="DS2358" s="1">
        <v>-25.287</v>
      </c>
      <c r="DT2358" s="1">
        <v>-0.154</v>
      </c>
      <c r="DU2358" s="1">
        <v>0.44</v>
      </c>
      <c r="DV2358" s="1">
        <v>2.196</v>
      </c>
      <c r="DW2358" s="1">
        <v>0.17</v>
      </c>
      <c r="DX2358" s="1">
        <v>5.685</v>
      </c>
      <c r="DY2358" s="1">
        <v>0.072</v>
      </c>
      <c r="DZ2358" s="1">
        <v>0.018</v>
      </c>
    </row>
    <row r="2359">
      <c r="A2359" s="1" t="s">
        <v>320</v>
      </c>
      <c r="B2359" s="1">
        <v>2011.0</v>
      </c>
      <c r="C2359" s="1" t="s">
        <v>321</v>
      </c>
      <c r="D2359" s="1">
        <v>7.8383547E7</v>
      </c>
      <c r="E2359" s="1">
        <v>1.345049329664E12</v>
      </c>
      <c r="G2359" s="1">
        <v>0.0</v>
      </c>
      <c r="H2359" s="1">
        <v>0.0</v>
      </c>
      <c r="I2359" s="1">
        <v>0.0</v>
      </c>
      <c r="J2359" s="1">
        <v>0.255</v>
      </c>
      <c r="K2359" s="1">
        <v>0.02</v>
      </c>
      <c r="L2359" s="1">
        <v>0.008</v>
      </c>
      <c r="M2359" s="1">
        <v>0.0</v>
      </c>
      <c r="N2359" s="1">
        <v>654.06</v>
      </c>
      <c r="O2359" s="1">
        <v>2.765</v>
      </c>
      <c r="P2359" s="1">
        <v>0.37</v>
      </c>
      <c r="Q2359" s="1">
        <v>175.205</v>
      </c>
      <c r="R2359" s="1">
        <v>13.733</v>
      </c>
      <c r="S2359" s="1">
        <v>5.486</v>
      </c>
      <c r="T2359" s="1">
        <v>0.43</v>
      </c>
      <c r="U2359" s="1">
        <v>6.887</v>
      </c>
      <c r="V2359" s="1">
        <v>0.6</v>
      </c>
      <c r="W2359" s="1">
        <v>118.806</v>
      </c>
      <c r="X2359" s="1">
        <v>9.312</v>
      </c>
      <c r="Y2359" s="1">
        <v>0.183</v>
      </c>
      <c r="Z2359" s="1">
        <v>0.538</v>
      </c>
      <c r="AA2359" s="1">
        <v>230.58</v>
      </c>
      <c r="AB2359" s="1">
        <v>2941.689</v>
      </c>
      <c r="AC2359" s="1">
        <v>235.59</v>
      </c>
      <c r="AD2359" s="1">
        <v>9.295</v>
      </c>
      <c r="AE2359" s="1">
        <v>3.894</v>
      </c>
      <c r="AF2359" s="1">
        <v>95.725</v>
      </c>
      <c r="AG2359" s="1">
        <v>32584.869</v>
      </c>
      <c r="AH2359" s="1">
        <v>1.899</v>
      </c>
      <c r="AI2359" s="1">
        <v>3.88</v>
      </c>
      <c r="AJ2359" s="1">
        <v>94.27</v>
      </c>
      <c r="AK2359" s="1">
        <v>2865.015</v>
      </c>
      <c r="AL2359" s="1">
        <v>224.57</v>
      </c>
      <c r="AM2359" s="1">
        <v>32196.855</v>
      </c>
      <c r="AN2359" s="1">
        <v>2523.704</v>
      </c>
      <c r="AO2359" s="1">
        <v>95.322</v>
      </c>
      <c r="AP2359" s="1">
        <v>98.88</v>
      </c>
      <c r="AQ2359" s="1">
        <v>6.097</v>
      </c>
      <c r="AR2359" s="1">
        <v>88.032</v>
      </c>
      <c r="AS2359" s="1">
        <v>1531.926</v>
      </c>
      <c r="AT2359" s="1">
        <v>1815.815</v>
      </c>
      <c r="AU2359" s="1">
        <v>142.33</v>
      </c>
      <c r="AV2359" s="1">
        <v>19543.977</v>
      </c>
      <c r="AW2359" s="1">
        <v>4.917</v>
      </c>
      <c r="AX2359" s="1">
        <v>70.761</v>
      </c>
      <c r="AY2359" s="1">
        <v>19262.494</v>
      </c>
      <c r="AZ2359" s="1">
        <v>1509.863</v>
      </c>
      <c r="BA2359" s="1">
        <v>60.414</v>
      </c>
      <c r="BB2359" s="1">
        <v>60.022</v>
      </c>
      <c r="BC2359" s="1">
        <v>154.09</v>
      </c>
      <c r="BD2359" s="1">
        <v>4.214</v>
      </c>
      <c r="BE2359" s="1">
        <v>0.981</v>
      </c>
      <c r="BF2359" s="1">
        <v>27.679</v>
      </c>
      <c r="BG2359" s="1">
        <v>136.253</v>
      </c>
      <c r="BH2359" s="1">
        <v>10.68</v>
      </c>
      <c r="BI2359" s="1">
        <v>353.119</v>
      </c>
      <c r="BJ2359" s="1">
        <v>4.533</v>
      </c>
      <c r="BK2359" s="1">
        <v>1.084</v>
      </c>
      <c r="BL2359" s="1">
        <v>5.693</v>
      </c>
      <c r="BM2359" s="1">
        <v>1.404</v>
      </c>
      <c r="BN2359" s="1">
        <v>28.576</v>
      </c>
      <c r="BO2359" s="1">
        <v>140.591</v>
      </c>
      <c r="BP2359" s="1">
        <v>11.02</v>
      </c>
      <c r="BQ2359" s="1">
        <v>364.566</v>
      </c>
      <c r="BR2359" s="1">
        <v>4.678</v>
      </c>
      <c r="BS2359" s="1">
        <v>1.12</v>
      </c>
      <c r="BT2359" s="1">
        <v>-5.01</v>
      </c>
      <c r="BU2359" s="1">
        <v>-2.173</v>
      </c>
      <c r="BW2359" s="1">
        <v>0.277</v>
      </c>
      <c r="BX2359" s="1">
        <v>0.277</v>
      </c>
      <c r="BY2359" s="1">
        <v>1.403</v>
      </c>
      <c r="BZ2359" s="1">
        <v>0.11</v>
      </c>
      <c r="CA2359" s="1">
        <v>3.539</v>
      </c>
      <c r="CB2359" s="1">
        <v>0.047</v>
      </c>
      <c r="CC2359" s="1">
        <v>0.011</v>
      </c>
      <c r="CD2359" s="1">
        <v>0.604</v>
      </c>
      <c r="CE2359" s="1">
        <v>5.868</v>
      </c>
      <c r="CF2359" s="1">
        <v>978.044</v>
      </c>
      <c r="CG2359" s="1">
        <v>1043.714</v>
      </c>
      <c r="CH2359" s="1">
        <v>81.81</v>
      </c>
      <c r="CI2359" s="1">
        <v>12477.675</v>
      </c>
      <c r="CJ2359" s="1">
        <v>0.234</v>
      </c>
      <c r="CK2359" s="1">
        <v>5.766</v>
      </c>
      <c r="CL2359" s="1">
        <v>31533.459</v>
      </c>
      <c r="CM2359" s="1">
        <v>2471.704</v>
      </c>
      <c r="CN2359" s="1">
        <v>34.726</v>
      </c>
      <c r="CO2359" s="1">
        <v>38.32</v>
      </c>
      <c r="CP2359" s="1">
        <v>0.069</v>
      </c>
      <c r="CQ2359" s="1">
        <v>0.022</v>
      </c>
      <c r="CS2359" s="1">
        <v>115.686</v>
      </c>
      <c r="CT2359" s="1">
        <v>0.037</v>
      </c>
      <c r="CU2359" s="1">
        <v>0.281</v>
      </c>
      <c r="CW2359" s="1">
        <v>0.877</v>
      </c>
      <c r="CX2359" s="1">
        <v>0.009</v>
      </c>
      <c r="CZ2359" s="1">
        <v>0.003</v>
      </c>
      <c r="DA2359" s="1">
        <v>3005.605</v>
      </c>
      <c r="DB2359" s="1">
        <v>2554.118</v>
      </c>
      <c r="DC2359" s="1">
        <v>4.666</v>
      </c>
      <c r="DD2359" s="1">
        <v>1.127</v>
      </c>
      <c r="DE2359" s="1">
        <v>28.299</v>
      </c>
      <c r="DF2359" s="1">
        <v>139.187</v>
      </c>
      <c r="DG2359" s="1">
        <v>10.91</v>
      </c>
      <c r="DH2359" s="1">
        <v>361.027</v>
      </c>
      <c r="DI2359" s="1">
        <v>4.631</v>
      </c>
      <c r="DJ2359" s="1">
        <v>1.109</v>
      </c>
      <c r="DK2359" s="1">
        <v>0.0</v>
      </c>
      <c r="DL2359" s="1">
        <v>0.0</v>
      </c>
      <c r="DM2359" s="1">
        <v>0.002</v>
      </c>
      <c r="DN2359" s="1">
        <v>0.0</v>
      </c>
      <c r="DO2359" s="1">
        <v>0.0</v>
      </c>
      <c r="DP2359" s="1">
        <v>0.023</v>
      </c>
      <c r="DQ2359" s="1">
        <v>0.0</v>
      </c>
      <c r="DR2359" s="1">
        <v>0.0</v>
      </c>
      <c r="DS2359" s="1">
        <v>25.444</v>
      </c>
      <c r="DT2359" s="1">
        <v>0.109</v>
      </c>
      <c r="DU2359" s="1">
        <v>0.549</v>
      </c>
      <c r="DV2359" s="1">
        <v>2.679</v>
      </c>
      <c r="DW2359" s="1">
        <v>0.21</v>
      </c>
      <c r="DX2359" s="1">
        <v>7.007</v>
      </c>
      <c r="DY2359" s="1">
        <v>0.089</v>
      </c>
      <c r="DZ2359" s="1">
        <v>0.022</v>
      </c>
    </row>
    <row r="2360">
      <c r="A2360" s="1" t="s">
        <v>320</v>
      </c>
      <c r="B2360" s="1">
        <v>2012.0</v>
      </c>
      <c r="C2360" s="1" t="s">
        <v>321</v>
      </c>
      <c r="D2360" s="1">
        <v>7.9370525E7</v>
      </c>
      <c r="E2360" s="1">
        <v>1.324570771456E12</v>
      </c>
      <c r="G2360" s="1">
        <v>0.0</v>
      </c>
      <c r="H2360" s="1">
        <v>0.0</v>
      </c>
      <c r="I2360" s="1">
        <v>0.0</v>
      </c>
      <c r="J2360" s="1">
        <v>0.252</v>
      </c>
      <c r="K2360" s="1">
        <v>0.02</v>
      </c>
      <c r="L2360" s="1">
        <v>0.008</v>
      </c>
      <c r="M2360" s="1">
        <v>0.0</v>
      </c>
      <c r="N2360" s="1">
        <v>648.348</v>
      </c>
      <c r="O2360" s="1">
        <v>-22.442</v>
      </c>
      <c r="P2360" s="1">
        <v>-3.082</v>
      </c>
      <c r="Q2360" s="1">
        <v>134.195</v>
      </c>
      <c r="R2360" s="1">
        <v>10.651</v>
      </c>
      <c r="S2360" s="1">
        <v>5.04</v>
      </c>
      <c r="T2360" s="1">
        <v>0.4</v>
      </c>
      <c r="U2360" s="1">
        <v>-10.309</v>
      </c>
      <c r="V2360" s="1">
        <v>-0.96</v>
      </c>
      <c r="W2360" s="1">
        <v>105.233</v>
      </c>
      <c r="X2360" s="1">
        <v>8.352</v>
      </c>
      <c r="Y2360" s="1">
        <v>0.161</v>
      </c>
      <c r="Z2360" s="1">
        <v>0.414</v>
      </c>
      <c r="AA2360" s="1">
        <v>241.61</v>
      </c>
      <c r="AB2360" s="1">
        <v>3044.077</v>
      </c>
      <c r="AC2360" s="1">
        <v>248.74</v>
      </c>
      <c r="AD2360" s="1">
        <v>9.758</v>
      </c>
      <c r="AE2360" s="1">
        <v>0.772</v>
      </c>
      <c r="AF2360" s="1">
        <v>19.719</v>
      </c>
      <c r="AG2360" s="1">
        <v>32428.113</v>
      </c>
      <c r="AH2360" s="1">
        <v>1.943</v>
      </c>
      <c r="AI2360" s="1">
        <v>0.443</v>
      </c>
      <c r="AJ2360" s="1">
        <v>11.183</v>
      </c>
      <c r="AK2360" s="1">
        <v>2954.371</v>
      </c>
      <c r="AL2360" s="1">
        <v>234.49</v>
      </c>
      <c r="AM2360" s="1">
        <v>31937.385</v>
      </c>
      <c r="AN2360" s="1">
        <v>2534.887</v>
      </c>
      <c r="AO2360" s="1">
        <v>94.271</v>
      </c>
      <c r="AP2360" s="1">
        <v>98.57</v>
      </c>
      <c r="AQ2360" s="1">
        <v>-0.422</v>
      </c>
      <c r="AR2360" s="1">
        <v>-6.471</v>
      </c>
      <c r="AS2360" s="1">
        <v>1525.455</v>
      </c>
      <c r="AT2360" s="1">
        <v>1969.875</v>
      </c>
      <c r="AU2360" s="1">
        <v>156.35</v>
      </c>
      <c r="AV2360" s="1">
        <v>19219.418</v>
      </c>
      <c r="AW2360" s="1">
        <v>3.94</v>
      </c>
      <c r="AX2360" s="1">
        <v>59.495</v>
      </c>
      <c r="AY2360" s="1">
        <v>19772.549</v>
      </c>
      <c r="AZ2360" s="1">
        <v>1569.358</v>
      </c>
      <c r="BA2360" s="1">
        <v>62.857</v>
      </c>
      <c r="BB2360" s="1">
        <v>59.318</v>
      </c>
      <c r="BC2360" s="1">
        <v>161.27</v>
      </c>
      <c r="BD2360" s="1">
        <v>17.016</v>
      </c>
      <c r="BE2360" s="1">
        <v>4.543</v>
      </c>
      <c r="BF2360" s="1">
        <v>32.222</v>
      </c>
      <c r="BG2360" s="1">
        <v>157.489</v>
      </c>
      <c r="BH2360" s="1">
        <v>12.5</v>
      </c>
      <c r="BI2360" s="1">
        <v>405.965</v>
      </c>
      <c r="BJ2360" s="1">
        <v>5.025</v>
      </c>
      <c r="BK2360" s="1">
        <v>1.253</v>
      </c>
      <c r="BL2360" s="1">
        <v>29.333</v>
      </c>
      <c r="BM2360" s="1">
        <v>8.189</v>
      </c>
      <c r="BN2360" s="1">
        <v>36.765</v>
      </c>
      <c r="BO2360" s="1">
        <v>179.538</v>
      </c>
      <c r="BP2360" s="1">
        <v>14.25</v>
      </c>
      <c r="BQ2360" s="1">
        <v>463.207</v>
      </c>
      <c r="BR2360" s="1">
        <v>5.729</v>
      </c>
      <c r="BS2360" s="1">
        <v>1.43</v>
      </c>
      <c r="BT2360" s="1">
        <v>-7.13</v>
      </c>
      <c r="BU2360" s="1">
        <v>-2.951</v>
      </c>
      <c r="BV2360" s="1">
        <v>1255.695</v>
      </c>
      <c r="BW2360" s="1">
        <v>3.464</v>
      </c>
      <c r="BX2360" s="1">
        <v>3.742</v>
      </c>
      <c r="BY2360" s="1">
        <v>18.269</v>
      </c>
      <c r="BZ2360" s="1">
        <v>1.45</v>
      </c>
      <c r="CA2360" s="1">
        <v>47.14</v>
      </c>
      <c r="CB2360" s="1">
        <v>0.583</v>
      </c>
      <c r="CC2360" s="1">
        <v>0.145</v>
      </c>
      <c r="CD2360" s="1">
        <v>2.12</v>
      </c>
      <c r="CE2360" s="1">
        <v>20.736</v>
      </c>
      <c r="CF2360" s="1">
        <v>998.781</v>
      </c>
      <c r="CG2360" s="1">
        <v>979.457</v>
      </c>
      <c r="CH2360" s="1">
        <v>77.74</v>
      </c>
      <c r="CI2360" s="1">
        <v>12583.771</v>
      </c>
      <c r="CJ2360" s="1">
        <v>-15.08</v>
      </c>
      <c r="CK2360" s="1">
        <v>-372.736</v>
      </c>
      <c r="CL2360" s="1">
        <v>26445.186</v>
      </c>
      <c r="CM2360" s="1">
        <v>2098.968</v>
      </c>
      <c r="CN2360" s="1">
        <v>31.254</v>
      </c>
      <c r="CO2360" s="1">
        <v>38.838</v>
      </c>
      <c r="CP2360" s="1">
        <v>0.071</v>
      </c>
      <c r="CQ2360" s="1">
        <v>0.023</v>
      </c>
      <c r="CS2360" s="1">
        <v>2.727</v>
      </c>
      <c r="CT2360" s="1">
        <v>0.002</v>
      </c>
      <c r="CU2360" s="1">
        <v>0.285</v>
      </c>
      <c r="CW2360" s="1">
        <v>0.89</v>
      </c>
      <c r="CX2360" s="1">
        <v>0.009</v>
      </c>
      <c r="CZ2360" s="1">
        <v>0.003</v>
      </c>
      <c r="DA2360" s="1">
        <v>3133.909</v>
      </c>
      <c r="DB2360" s="1">
        <v>2573.836</v>
      </c>
      <c r="DC2360" s="1">
        <v>17.306</v>
      </c>
      <c r="DD2360" s="1">
        <v>4.725</v>
      </c>
      <c r="DE2360" s="1">
        <v>33.023</v>
      </c>
      <c r="DF2360" s="1">
        <v>161.269</v>
      </c>
      <c r="DG2360" s="1">
        <v>12.8</v>
      </c>
      <c r="DH2360" s="1">
        <v>416.067</v>
      </c>
      <c r="DI2360" s="1">
        <v>5.146</v>
      </c>
      <c r="DJ2360" s="1">
        <v>1.284</v>
      </c>
      <c r="DK2360" s="1">
        <v>0.0</v>
      </c>
      <c r="DL2360" s="1">
        <v>0.0</v>
      </c>
      <c r="DM2360" s="1">
        <v>0.002</v>
      </c>
      <c r="DN2360" s="1">
        <v>0.0</v>
      </c>
      <c r="DO2360" s="1">
        <v>0.0</v>
      </c>
      <c r="DP2360" s="1">
        <v>0.023</v>
      </c>
      <c r="DQ2360" s="1">
        <v>0.0</v>
      </c>
      <c r="DR2360" s="1">
        <v>0.0</v>
      </c>
      <c r="DS2360" s="1">
        <v>33.491</v>
      </c>
      <c r="DT2360" s="1">
        <v>0.18</v>
      </c>
      <c r="DU2360" s="1">
        <v>0.729</v>
      </c>
      <c r="DV2360" s="1">
        <v>3.528</v>
      </c>
      <c r="DW2360" s="1">
        <v>0.28</v>
      </c>
      <c r="DX2360" s="1">
        <v>9.19</v>
      </c>
      <c r="DY2360" s="1">
        <v>0.113</v>
      </c>
      <c r="DZ2360" s="1">
        <v>0.028</v>
      </c>
    </row>
    <row r="2361">
      <c r="A2361" s="1" t="s">
        <v>320</v>
      </c>
      <c r="B2361" s="1">
        <v>2013.0</v>
      </c>
      <c r="C2361" s="1" t="s">
        <v>321</v>
      </c>
      <c r="D2361" s="1">
        <v>8.0414625E7</v>
      </c>
      <c r="E2361" s="1">
        <v>1.28709558272E12</v>
      </c>
      <c r="G2361" s="1">
        <v>0.0</v>
      </c>
      <c r="H2361" s="1">
        <v>0.0</v>
      </c>
      <c r="I2361" s="1">
        <v>0.0</v>
      </c>
      <c r="J2361" s="1">
        <v>0.249</v>
      </c>
      <c r="K2361" s="1">
        <v>0.02</v>
      </c>
      <c r="L2361" s="1">
        <v>0.008</v>
      </c>
      <c r="M2361" s="1">
        <v>0.0</v>
      </c>
      <c r="N2361" s="1">
        <v>633.624</v>
      </c>
      <c r="O2361" s="1">
        <v>-16.791</v>
      </c>
      <c r="P2361" s="1">
        <v>-1.788</v>
      </c>
      <c r="Q2361" s="1">
        <v>110.212</v>
      </c>
      <c r="R2361" s="1">
        <v>8.863</v>
      </c>
      <c r="S2361" s="1">
        <v>5.72</v>
      </c>
      <c r="T2361" s="1">
        <v>0.46</v>
      </c>
      <c r="U2361" s="1">
        <v>0.67</v>
      </c>
      <c r="V2361" s="1">
        <v>0.056</v>
      </c>
      <c r="W2361" s="1">
        <v>104.563</v>
      </c>
      <c r="X2361" s="1">
        <v>8.408</v>
      </c>
      <c r="Y2361" s="1">
        <v>0.178</v>
      </c>
      <c r="Z2361" s="1">
        <v>0.332</v>
      </c>
      <c r="AA2361" s="1">
        <v>250.98</v>
      </c>
      <c r="AB2361" s="1">
        <v>3121.074</v>
      </c>
      <c r="AC2361" s="1">
        <v>258.86</v>
      </c>
      <c r="AD2361" s="1">
        <v>9.799</v>
      </c>
      <c r="AE2361" s="1">
        <v>3.901</v>
      </c>
      <c r="AF2361" s="1">
        <v>100.407</v>
      </c>
      <c r="AG2361" s="1">
        <v>33255.691</v>
      </c>
      <c r="AH2361" s="1">
        <v>2.078</v>
      </c>
      <c r="AI2361" s="1">
        <v>3.46</v>
      </c>
      <c r="AJ2361" s="1">
        <v>87.711</v>
      </c>
      <c r="AK2361" s="1">
        <v>2981.299</v>
      </c>
      <c r="AL2361" s="1">
        <v>239.74</v>
      </c>
      <c r="AM2361" s="1">
        <v>32613.447</v>
      </c>
      <c r="AN2361" s="1">
        <v>2622.598</v>
      </c>
      <c r="AO2361" s="1">
        <v>92.614</v>
      </c>
      <c r="AP2361" s="1">
        <v>98.169</v>
      </c>
      <c r="AQ2361" s="1">
        <v>0.845</v>
      </c>
      <c r="AR2361" s="1">
        <v>12.89</v>
      </c>
      <c r="AS2361" s="1">
        <v>1538.345</v>
      </c>
      <c r="AT2361" s="1">
        <v>1712.251</v>
      </c>
      <c r="AU2361" s="1">
        <v>137.69</v>
      </c>
      <c r="AV2361" s="1">
        <v>19130.162</v>
      </c>
      <c r="AW2361" s="1">
        <v>0.377</v>
      </c>
      <c r="AX2361" s="1">
        <v>5.923</v>
      </c>
      <c r="AY2361" s="1">
        <v>19589.479</v>
      </c>
      <c r="AZ2361" s="1">
        <v>1575.281</v>
      </c>
      <c r="BA2361" s="1">
        <v>53.191</v>
      </c>
      <c r="BB2361" s="1">
        <v>57.583</v>
      </c>
      <c r="BC2361" s="1">
        <v>164.02</v>
      </c>
      <c r="BD2361" s="1">
        <v>16.973</v>
      </c>
      <c r="BE2361" s="1">
        <v>5.18</v>
      </c>
      <c r="BF2361" s="1">
        <v>37.402</v>
      </c>
      <c r="BG2361" s="1">
        <v>181.808</v>
      </c>
      <c r="BH2361" s="1">
        <v>14.62</v>
      </c>
      <c r="BI2361" s="1">
        <v>465.109</v>
      </c>
      <c r="BJ2361" s="1">
        <v>5.648</v>
      </c>
      <c r="BK2361" s="1">
        <v>1.4</v>
      </c>
      <c r="BL2361" s="1">
        <v>34.07</v>
      </c>
      <c r="BM2361" s="1">
        <v>12.142</v>
      </c>
      <c r="BN2361" s="1">
        <v>48.907</v>
      </c>
      <c r="BO2361" s="1">
        <v>237.768</v>
      </c>
      <c r="BP2361" s="1">
        <v>19.12</v>
      </c>
      <c r="BQ2361" s="1">
        <v>608.186</v>
      </c>
      <c r="BR2361" s="1">
        <v>7.386</v>
      </c>
      <c r="BS2361" s="1">
        <v>1.831</v>
      </c>
      <c r="BT2361" s="1">
        <v>-7.88</v>
      </c>
      <c r="BU2361" s="1">
        <v>-3.14</v>
      </c>
      <c r="BV2361" s="1">
        <v>193.13</v>
      </c>
      <c r="BW2361" s="1">
        <v>7.142</v>
      </c>
      <c r="BX2361" s="1">
        <v>10.883</v>
      </c>
      <c r="BY2361" s="1">
        <v>52.975</v>
      </c>
      <c r="BZ2361" s="1">
        <v>4.26</v>
      </c>
      <c r="CA2361" s="1">
        <v>135.34</v>
      </c>
      <c r="CB2361" s="1">
        <v>1.646</v>
      </c>
      <c r="CC2361" s="1">
        <v>0.407</v>
      </c>
      <c r="CD2361" s="1">
        <v>7.67</v>
      </c>
      <c r="CE2361" s="1">
        <v>76.61</v>
      </c>
      <c r="CF2361" s="1">
        <v>1075.391</v>
      </c>
      <c r="CG2361" s="1">
        <v>1263.327</v>
      </c>
      <c r="CH2361" s="1">
        <v>101.59</v>
      </c>
      <c r="CI2361" s="1">
        <v>13373.072</v>
      </c>
      <c r="CJ2361" s="1">
        <v>-5.988</v>
      </c>
      <c r="CK2361" s="1">
        <v>-125.683</v>
      </c>
      <c r="CL2361" s="1">
        <v>24538.891</v>
      </c>
      <c r="CM2361" s="1">
        <v>1973.286</v>
      </c>
      <c r="CN2361" s="1">
        <v>39.245</v>
      </c>
      <c r="CO2361" s="1">
        <v>40.254</v>
      </c>
      <c r="CP2361" s="1">
        <v>0.06</v>
      </c>
      <c r="CQ2361" s="1">
        <v>0.019</v>
      </c>
      <c r="CS2361" s="1">
        <v>-14.602</v>
      </c>
      <c r="CT2361" s="1">
        <v>-0.01</v>
      </c>
      <c r="CU2361" s="1">
        <v>0.24</v>
      </c>
      <c r="CW2361" s="1">
        <v>0.75</v>
      </c>
      <c r="CX2361" s="1">
        <v>0.007</v>
      </c>
      <c r="CZ2361" s="1">
        <v>0.002</v>
      </c>
      <c r="DA2361" s="1">
        <v>3219.066</v>
      </c>
      <c r="DB2361" s="1">
        <v>2674.244</v>
      </c>
      <c r="DC2361" s="1">
        <v>16.042</v>
      </c>
      <c r="DD2361" s="1">
        <v>5.0</v>
      </c>
      <c r="DE2361" s="1">
        <v>38.024</v>
      </c>
      <c r="DF2361" s="1">
        <v>184.792</v>
      </c>
      <c r="DG2361" s="1">
        <v>14.86</v>
      </c>
      <c r="DH2361" s="1">
        <v>472.846</v>
      </c>
      <c r="DI2361" s="1">
        <v>5.741</v>
      </c>
      <c r="DJ2361" s="1">
        <v>1.423</v>
      </c>
      <c r="DK2361" s="1">
        <v>0.0</v>
      </c>
      <c r="DL2361" s="1">
        <v>0.0</v>
      </c>
      <c r="DM2361" s="1">
        <v>0.002</v>
      </c>
      <c r="DN2361" s="1">
        <v>0.0</v>
      </c>
      <c r="DO2361" s="1">
        <v>0.0</v>
      </c>
      <c r="DP2361" s="1">
        <v>0.022</v>
      </c>
      <c r="DQ2361" s="1">
        <v>0.0</v>
      </c>
      <c r="DR2361" s="1">
        <v>0.0</v>
      </c>
      <c r="DS2361" s="1">
        <v>-22.615</v>
      </c>
      <c r="DT2361" s="1">
        <v>-0.169</v>
      </c>
      <c r="DU2361" s="1">
        <v>0.56</v>
      </c>
      <c r="DV2361" s="1">
        <v>2.736</v>
      </c>
      <c r="DW2361" s="1">
        <v>0.22</v>
      </c>
      <c r="DX2361" s="1">
        <v>6.965</v>
      </c>
      <c r="DY2361" s="1">
        <v>0.085</v>
      </c>
      <c r="DZ2361" s="1">
        <v>0.021</v>
      </c>
    </row>
    <row r="2362">
      <c r="A2362" s="1" t="s">
        <v>320</v>
      </c>
      <c r="B2362" s="1">
        <v>2014.0</v>
      </c>
      <c r="C2362" s="1" t="s">
        <v>321</v>
      </c>
      <c r="D2362" s="1">
        <v>8.1501999E7</v>
      </c>
      <c r="E2362" s="1">
        <v>1.352736964608E12</v>
      </c>
      <c r="G2362" s="1">
        <v>0.0</v>
      </c>
      <c r="H2362" s="1">
        <v>0.0</v>
      </c>
      <c r="I2362" s="1">
        <v>0.0</v>
      </c>
      <c r="J2362" s="1">
        <v>0.613</v>
      </c>
      <c r="K2362" s="1">
        <v>0.05</v>
      </c>
      <c r="L2362" s="1">
        <v>0.018</v>
      </c>
      <c r="M2362" s="1">
        <v>0.0</v>
      </c>
      <c r="N2362" s="1">
        <v>644.161</v>
      </c>
      <c r="O2362" s="1">
        <v>19.067</v>
      </c>
      <c r="P2362" s="1">
        <v>1.69</v>
      </c>
      <c r="Q2362" s="1">
        <v>129.475</v>
      </c>
      <c r="R2362" s="1">
        <v>10.552</v>
      </c>
      <c r="S2362" s="1">
        <v>6.503</v>
      </c>
      <c r="T2362" s="1">
        <v>0.53</v>
      </c>
      <c r="U2362" s="1">
        <v>3.628</v>
      </c>
      <c r="V2362" s="1">
        <v>0.305</v>
      </c>
      <c r="W2362" s="1">
        <v>106.911</v>
      </c>
      <c r="X2362" s="1">
        <v>8.713</v>
      </c>
      <c r="Y2362" s="1">
        <v>0.192</v>
      </c>
      <c r="Z2362" s="1">
        <v>0.379</v>
      </c>
      <c r="AA2362" s="1">
        <v>269.74</v>
      </c>
      <c r="AB2362" s="1">
        <v>3309.612</v>
      </c>
      <c r="AC2362" s="1">
        <v>275.63</v>
      </c>
      <c r="AD2362" s="1">
        <v>10.004</v>
      </c>
      <c r="AE2362" s="1">
        <v>4.219</v>
      </c>
      <c r="AF2362" s="1">
        <v>112.82</v>
      </c>
      <c r="AG2362" s="1">
        <v>34196.27</v>
      </c>
      <c r="AH2362" s="1">
        <v>2.06</v>
      </c>
      <c r="AI2362" s="1">
        <v>4.343</v>
      </c>
      <c r="AJ2362" s="1">
        <v>113.901</v>
      </c>
      <c r="AK2362" s="1">
        <v>3150.966</v>
      </c>
      <c r="AL2362" s="1">
        <v>256.81</v>
      </c>
      <c r="AM2362" s="1">
        <v>33575.859</v>
      </c>
      <c r="AN2362" s="1">
        <v>2736.5</v>
      </c>
      <c r="AO2362" s="1">
        <v>93.172</v>
      </c>
      <c r="AP2362" s="1">
        <v>98.279</v>
      </c>
      <c r="AQ2362" s="1">
        <v>12.719</v>
      </c>
      <c r="AR2362" s="1">
        <v>195.665</v>
      </c>
      <c r="AS2362" s="1">
        <v>1734.009</v>
      </c>
      <c r="AT2362" s="1">
        <v>2355.771</v>
      </c>
      <c r="AU2362" s="1">
        <v>192.0</v>
      </c>
      <c r="AV2362" s="1">
        <v>21275.668</v>
      </c>
      <c r="AW2362" s="1">
        <v>11.377</v>
      </c>
      <c r="AX2362" s="1">
        <v>179.225</v>
      </c>
      <c r="AY2362" s="1">
        <v>21527.152</v>
      </c>
      <c r="AZ2362" s="1">
        <v>1754.506</v>
      </c>
      <c r="BA2362" s="1">
        <v>69.659</v>
      </c>
      <c r="BB2362" s="1">
        <v>62.275</v>
      </c>
      <c r="BC2362" s="1">
        <v>177.55</v>
      </c>
      <c r="BD2362" s="1">
        <v>-0.821</v>
      </c>
      <c r="BE2362" s="1">
        <v>-0.496</v>
      </c>
      <c r="BF2362" s="1">
        <v>36.906</v>
      </c>
      <c r="BG2362" s="1">
        <v>177.91</v>
      </c>
      <c r="BH2362" s="1">
        <v>14.5</v>
      </c>
      <c r="BI2362" s="1">
        <v>452.821</v>
      </c>
      <c r="BJ2362" s="1">
        <v>5.261</v>
      </c>
      <c r="BK2362" s="1">
        <v>1.325</v>
      </c>
      <c r="BL2362" s="1">
        <v>-1.556</v>
      </c>
      <c r="BM2362" s="1">
        <v>-0.99</v>
      </c>
      <c r="BN2362" s="1">
        <v>47.917</v>
      </c>
      <c r="BO2362" s="1">
        <v>230.915</v>
      </c>
      <c r="BP2362" s="1">
        <v>18.82</v>
      </c>
      <c r="BQ2362" s="1">
        <v>587.926</v>
      </c>
      <c r="BR2362" s="1">
        <v>6.828</v>
      </c>
      <c r="BS2362" s="1">
        <v>1.721</v>
      </c>
      <c r="BT2362" s="1">
        <v>-5.89</v>
      </c>
      <c r="BU2362" s="1">
        <v>-2.184</v>
      </c>
      <c r="BV2362" s="1">
        <v>-4.368</v>
      </c>
      <c r="BW2362" s="1">
        <v>-0.528</v>
      </c>
      <c r="BX2362" s="1">
        <v>10.355</v>
      </c>
      <c r="BY2362" s="1">
        <v>49.937</v>
      </c>
      <c r="BZ2362" s="1">
        <v>4.07</v>
      </c>
      <c r="CA2362" s="1">
        <v>127.052</v>
      </c>
      <c r="CB2362" s="1">
        <v>1.477</v>
      </c>
      <c r="CC2362" s="1">
        <v>0.372</v>
      </c>
      <c r="CD2362" s="1">
        <v>-7.76</v>
      </c>
      <c r="CE2362" s="1">
        <v>-83.453</v>
      </c>
      <c r="CF2362" s="1">
        <v>991.938</v>
      </c>
      <c r="CG2362" s="1">
        <v>788.692</v>
      </c>
      <c r="CH2362" s="1">
        <v>64.28</v>
      </c>
      <c r="CI2362" s="1">
        <v>12170.717</v>
      </c>
      <c r="CJ2362" s="1">
        <v>2.578</v>
      </c>
      <c r="CK2362" s="1">
        <v>50.875</v>
      </c>
      <c r="CL2362" s="1">
        <v>24835.719</v>
      </c>
      <c r="CM2362" s="1">
        <v>2024.161</v>
      </c>
      <c r="CN2362" s="1">
        <v>23.321</v>
      </c>
      <c r="CO2362" s="1">
        <v>35.625</v>
      </c>
      <c r="CP2362" s="1">
        <v>0.146</v>
      </c>
      <c r="CQ2362" s="1">
        <v>0.047</v>
      </c>
      <c r="CS2362" s="1">
        <v>141.451</v>
      </c>
      <c r="CT2362" s="1">
        <v>0.085</v>
      </c>
      <c r="CU2362" s="1">
        <v>0.572</v>
      </c>
      <c r="CW2362" s="1">
        <v>1.787</v>
      </c>
      <c r="CX2362" s="1">
        <v>0.017</v>
      </c>
      <c r="CZ2362" s="1">
        <v>0.005</v>
      </c>
      <c r="DA2362" s="1">
        <v>3381.88</v>
      </c>
      <c r="DB2362" s="1">
        <v>2787.064</v>
      </c>
      <c r="DC2362" s="1">
        <v>-0.752</v>
      </c>
      <c r="DD2362" s="1">
        <v>-0.462</v>
      </c>
      <c r="DE2362" s="1">
        <v>37.562</v>
      </c>
      <c r="DF2362" s="1">
        <v>180.977</v>
      </c>
      <c r="DG2362" s="1">
        <v>14.75</v>
      </c>
      <c r="DH2362" s="1">
        <v>460.874</v>
      </c>
      <c r="DI2362" s="1">
        <v>5.351</v>
      </c>
      <c r="DJ2362" s="1">
        <v>1.349</v>
      </c>
      <c r="DK2362" s="1">
        <v>0.0</v>
      </c>
      <c r="DL2362" s="1">
        <v>0.0</v>
      </c>
      <c r="DM2362" s="1">
        <v>0.002</v>
      </c>
      <c r="DN2362" s="1">
        <v>0.0</v>
      </c>
      <c r="DO2362" s="1">
        <v>0.0</v>
      </c>
      <c r="DP2362" s="1">
        <v>0.022</v>
      </c>
      <c r="DQ2362" s="1">
        <v>0.0</v>
      </c>
      <c r="DR2362" s="1">
        <v>0.0</v>
      </c>
      <c r="DS2362" s="1">
        <v>-8.676</v>
      </c>
      <c r="DT2362" s="1">
        <v>-0.051</v>
      </c>
      <c r="DU2362" s="1">
        <v>0.509</v>
      </c>
      <c r="DV2362" s="1">
        <v>2.454</v>
      </c>
      <c r="DW2362" s="1">
        <v>0.2</v>
      </c>
      <c r="DX2362" s="1">
        <v>6.244</v>
      </c>
      <c r="DY2362" s="1">
        <v>0.073</v>
      </c>
      <c r="DZ2362" s="1">
        <v>0.018</v>
      </c>
    </row>
    <row r="2363">
      <c r="A2363" s="1" t="s">
        <v>320</v>
      </c>
      <c r="B2363" s="1">
        <v>2015.0</v>
      </c>
      <c r="C2363" s="1" t="s">
        <v>321</v>
      </c>
      <c r="D2363" s="1">
        <v>8.261931E7</v>
      </c>
      <c r="E2363" s="1">
        <v>1.331012173824E12</v>
      </c>
      <c r="G2363" s="1">
        <v>0.0</v>
      </c>
      <c r="H2363" s="1">
        <v>0.0</v>
      </c>
      <c r="I2363" s="1">
        <v>0.0</v>
      </c>
      <c r="J2363" s="1">
        <v>0.242</v>
      </c>
      <c r="K2363" s="1">
        <v>0.02</v>
      </c>
      <c r="L2363" s="1">
        <v>0.007</v>
      </c>
      <c r="M2363" s="1">
        <v>0.0</v>
      </c>
      <c r="N2363" s="1">
        <v>650.835</v>
      </c>
      <c r="O2363" s="1">
        <v>20.304</v>
      </c>
      <c r="P2363" s="1">
        <v>2.143</v>
      </c>
      <c r="Q2363" s="1">
        <v>153.658</v>
      </c>
      <c r="R2363" s="1">
        <v>12.695</v>
      </c>
      <c r="S2363" s="1">
        <v>5.568</v>
      </c>
      <c r="T2363" s="1">
        <v>0.46</v>
      </c>
      <c r="U2363" s="1">
        <v>13.572</v>
      </c>
      <c r="V2363" s="1">
        <v>1.183</v>
      </c>
      <c r="W2363" s="1">
        <v>119.779</v>
      </c>
      <c r="X2363" s="1">
        <v>9.896</v>
      </c>
      <c r="Y2363" s="1">
        <v>0.164</v>
      </c>
      <c r="Z2363" s="1">
        <v>0.46</v>
      </c>
      <c r="AA2363" s="1">
        <v>277.57</v>
      </c>
      <c r="AB2363" s="1">
        <v>3359.626</v>
      </c>
      <c r="AC2363" s="1">
        <v>280.24</v>
      </c>
      <c r="AD2363" s="1">
        <v>10.248</v>
      </c>
      <c r="AE2363" s="1">
        <v>-0.867</v>
      </c>
      <c r="AF2363" s="1">
        <v>-24.162</v>
      </c>
      <c r="AG2363" s="1">
        <v>33441.367</v>
      </c>
      <c r="AH2363" s="1">
        <v>2.076</v>
      </c>
      <c r="AI2363" s="1">
        <v>-0.685</v>
      </c>
      <c r="AJ2363" s="1">
        <v>-18.753</v>
      </c>
      <c r="AK2363" s="1">
        <v>3187.269</v>
      </c>
      <c r="AL2363" s="1">
        <v>263.33</v>
      </c>
      <c r="AM2363" s="1">
        <v>32894.812</v>
      </c>
      <c r="AN2363" s="1">
        <v>2717.747</v>
      </c>
      <c r="AO2363" s="1">
        <v>93.966</v>
      </c>
      <c r="AP2363" s="1">
        <v>98.449</v>
      </c>
      <c r="AQ2363" s="1">
        <v>6.124</v>
      </c>
      <c r="AR2363" s="1">
        <v>106.185</v>
      </c>
      <c r="AS2363" s="1">
        <v>1840.195</v>
      </c>
      <c r="AT2363" s="1">
        <v>2500.747</v>
      </c>
      <c r="AU2363" s="1">
        <v>206.61</v>
      </c>
      <c r="AV2363" s="1">
        <v>22273.182</v>
      </c>
      <c r="AW2363" s="1">
        <v>4.615</v>
      </c>
      <c r="AX2363" s="1">
        <v>80.973</v>
      </c>
      <c r="AY2363" s="1">
        <v>22216.1</v>
      </c>
      <c r="AZ2363" s="1">
        <v>1835.479</v>
      </c>
      <c r="BA2363" s="1">
        <v>73.726</v>
      </c>
      <c r="BB2363" s="1">
        <v>66.66</v>
      </c>
      <c r="BC2363" s="1">
        <v>182.39</v>
      </c>
      <c r="BD2363" s="1">
        <v>-8.632</v>
      </c>
      <c r="BE2363" s="1">
        <v>-3.356</v>
      </c>
      <c r="BF2363" s="1">
        <v>33.549</v>
      </c>
      <c r="BG2363" s="1">
        <v>160.374</v>
      </c>
      <c r="BH2363" s="1">
        <v>13.25</v>
      </c>
      <c r="BI2363" s="1">
        <v>406.072</v>
      </c>
      <c r="BJ2363" s="1">
        <v>4.728</v>
      </c>
      <c r="BK2363" s="1">
        <v>1.215</v>
      </c>
      <c r="BL2363" s="1">
        <v>-10.173</v>
      </c>
      <c r="BM2363" s="1">
        <v>-5.107</v>
      </c>
      <c r="BN2363" s="1">
        <v>42.81</v>
      </c>
      <c r="BO2363" s="1">
        <v>204.674</v>
      </c>
      <c r="BP2363" s="1">
        <v>16.91</v>
      </c>
      <c r="BQ2363" s="1">
        <v>518.16</v>
      </c>
      <c r="BR2363" s="1">
        <v>6.034</v>
      </c>
      <c r="BS2363" s="1">
        <v>1.551</v>
      </c>
      <c r="BT2363" s="1">
        <v>-2.67</v>
      </c>
      <c r="BU2363" s="1">
        <v>-0.962</v>
      </c>
      <c r="BV2363" s="1">
        <v>-14.109</v>
      </c>
      <c r="BW2363" s="1">
        <v>-1.506</v>
      </c>
      <c r="BX2363" s="1">
        <v>8.849</v>
      </c>
      <c r="BY2363" s="1">
        <v>42.363</v>
      </c>
      <c r="BZ2363" s="1">
        <v>3.5</v>
      </c>
      <c r="CA2363" s="1">
        <v>107.105</v>
      </c>
      <c r="CB2363" s="1">
        <v>1.249</v>
      </c>
      <c r="CC2363" s="1">
        <v>0.321</v>
      </c>
      <c r="CD2363" s="1">
        <v>-12.811</v>
      </c>
      <c r="CE2363" s="1">
        <v>-127.081</v>
      </c>
      <c r="CF2363" s="1">
        <v>864.857</v>
      </c>
      <c r="CG2363" s="1">
        <v>680.955</v>
      </c>
      <c r="CH2363" s="1">
        <v>56.26</v>
      </c>
      <c r="CI2363" s="1">
        <v>10467.976</v>
      </c>
      <c r="CJ2363" s="1">
        <v>3.56</v>
      </c>
      <c r="CK2363" s="1">
        <v>72.065</v>
      </c>
      <c r="CL2363" s="1">
        <v>25372.1</v>
      </c>
      <c r="CM2363" s="1">
        <v>2096.225</v>
      </c>
      <c r="CN2363" s="1">
        <v>20.076</v>
      </c>
      <c r="CO2363" s="1">
        <v>31.329</v>
      </c>
      <c r="CP2363" s="1">
        <v>0.051</v>
      </c>
      <c r="CQ2363" s="1">
        <v>0.016</v>
      </c>
      <c r="CS2363" s="1">
        <v>-65.021</v>
      </c>
      <c r="CT2363" s="1">
        <v>-0.095</v>
      </c>
      <c r="CU2363" s="1">
        <v>0.197</v>
      </c>
      <c r="CW2363" s="1">
        <v>0.617</v>
      </c>
      <c r="CX2363" s="1">
        <v>0.006</v>
      </c>
      <c r="CZ2363" s="1">
        <v>0.002</v>
      </c>
      <c r="DA2363" s="1">
        <v>3391.943</v>
      </c>
      <c r="DB2363" s="1">
        <v>2762.903</v>
      </c>
      <c r="DC2363" s="1">
        <v>-9.087</v>
      </c>
      <c r="DD2363" s="1">
        <v>-3.601</v>
      </c>
      <c r="DE2363" s="1">
        <v>33.961</v>
      </c>
      <c r="DF2363" s="1">
        <v>162.311</v>
      </c>
      <c r="DG2363" s="1">
        <v>13.41</v>
      </c>
      <c r="DH2363" s="1">
        <v>411.055</v>
      </c>
      <c r="DI2363" s="1">
        <v>4.785</v>
      </c>
      <c r="DJ2363" s="1">
        <v>1.23</v>
      </c>
      <c r="DK2363" s="1">
        <v>114.286</v>
      </c>
      <c r="DL2363" s="1">
        <v>0.002</v>
      </c>
      <c r="DM2363" s="1">
        <v>0.004</v>
      </c>
      <c r="DN2363" s="1">
        <v>0.0</v>
      </c>
      <c r="DO2363" s="1">
        <v>0.0</v>
      </c>
      <c r="DP2363" s="1">
        <v>0.046</v>
      </c>
      <c r="DQ2363" s="1">
        <v>0.0</v>
      </c>
      <c r="DR2363" s="1">
        <v>0.0</v>
      </c>
      <c r="DS2363" s="1">
        <v>-29.5</v>
      </c>
      <c r="DT2363" s="1">
        <v>-0.152</v>
      </c>
      <c r="DU2363" s="1">
        <v>0.357</v>
      </c>
      <c r="DV2363" s="1">
        <v>1.695</v>
      </c>
      <c r="DW2363" s="1">
        <v>0.14</v>
      </c>
      <c r="DX2363" s="1">
        <v>4.321</v>
      </c>
      <c r="DY2363" s="1">
        <v>0.05</v>
      </c>
      <c r="DZ2363" s="1">
        <v>0.013</v>
      </c>
    </row>
    <row r="2364">
      <c r="A2364" s="1" t="s">
        <v>320</v>
      </c>
      <c r="B2364" s="1">
        <v>2016.0</v>
      </c>
      <c r="C2364" s="1" t="s">
        <v>321</v>
      </c>
      <c r="D2364" s="1">
        <v>8.3812175E7</v>
      </c>
      <c r="E2364" s="1">
        <v>1.413723717632E12</v>
      </c>
      <c r="G2364" s="1">
        <v>0.0</v>
      </c>
      <c r="H2364" s="1">
        <v>0.0</v>
      </c>
      <c r="I2364" s="1">
        <v>0.0</v>
      </c>
      <c r="J2364" s="1">
        <v>0.239</v>
      </c>
      <c r="K2364" s="1">
        <v>0.02</v>
      </c>
      <c r="L2364" s="1">
        <v>0.007</v>
      </c>
      <c r="M2364" s="1">
        <v>0.0</v>
      </c>
      <c r="N2364" s="1">
        <v>642.133</v>
      </c>
      <c r="O2364" s="1">
        <v>-16.821</v>
      </c>
      <c r="P2364" s="1">
        <v>-2.135</v>
      </c>
      <c r="Q2364" s="1">
        <v>125.992</v>
      </c>
      <c r="R2364" s="1">
        <v>10.56</v>
      </c>
      <c r="S2364" s="1">
        <v>5.846</v>
      </c>
      <c r="T2364" s="1">
        <v>0.49</v>
      </c>
      <c r="U2364" s="1">
        <v>4.595</v>
      </c>
      <c r="V2364" s="1">
        <v>0.455</v>
      </c>
      <c r="W2364" s="1">
        <v>123.499</v>
      </c>
      <c r="X2364" s="1">
        <v>10.351</v>
      </c>
      <c r="Y2364" s="1">
        <v>0.171</v>
      </c>
      <c r="Z2364" s="1">
        <v>0.362</v>
      </c>
      <c r="AA2364" s="1">
        <v>283.67</v>
      </c>
      <c r="AB2364" s="1">
        <v>3384.592</v>
      </c>
      <c r="AC2364" s="1">
        <v>286.14</v>
      </c>
      <c r="AD2364" s="1">
        <v>9.921</v>
      </c>
      <c r="AE2364" s="1">
        <v>5.703</v>
      </c>
      <c r="AF2364" s="1">
        <v>157.555</v>
      </c>
      <c r="AG2364" s="1">
        <v>34845.262</v>
      </c>
      <c r="AH2364" s="1">
        <v>2.066</v>
      </c>
      <c r="AI2364" s="1">
        <v>5.309</v>
      </c>
      <c r="AJ2364" s="1">
        <v>144.293</v>
      </c>
      <c r="AK2364" s="1">
        <v>3150.736</v>
      </c>
      <c r="AL2364" s="1">
        <v>264.07</v>
      </c>
      <c r="AM2364" s="1">
        <v>34148.258</v>
      </c>
      <c r="AN2364" s="1">
        <v>2862.04</v>
      </c>
      <c r="AO2364" s="1">
        <v>92.287</v>
      </c>
      <c r="AP2364" s="1">
        <v>98.098</v>
      </c>
      <c r="AQ2364" s="1">
        <v>6.684</v>
      </c>
      <c r="AR2364" s="1">
        <v>122.996</v>
      </c>
      <c r="AS2364" s="1">
        <v>1963.191</v>
      </c>
      <c r="AT2364" s="1">
        <v>2688.392</v>
      </c>
      <c r="AU2364" s="1">
        <v>225.32</v>
      </c>
      <c r="AV2364" s="1">
        <v>23423.691</v>
      </c>
      <c r="AW2364" s="1">
        <v>8.605</v>
      </c>
      <c r="AX2364" s="1">
        <v>157.94</v>
      </c>
      <c r="AY2364" s="1">
        <v>23784.363</v>
      </c>
      <c r="AZ2364" s="1">
        <v>1993.419</v>
      </c>
      <c r="BA2364" s="1">
        <v>78.745</v>
      </c>
      <c r="BB2364" s="1">
        <v>67.29</v>
      </c>
      <c r="BC2364" s="1">
        <v>183.74</v>
      </c>
      <c r="BD2364" s="1">
        <v>16.375</v>
      </c>
      <c r="BE2364" s="1">
        <v>5.199</v>
      </c>
      <c r="BF2364" s="1">
        <v>38.749</v>
      </c>
      <c r="BG2364" s="1">
        <v>183.983</v>
      </c>
      <c r="BH2364" s="1">
        <v>15.42</v>
      </c>
      <c r="BI2364" s="1">
        <v>462.328</v>
      </c>
      <c r="BJ2364" s="1">
        <v>5.389</v>
      </c>
      <c r="BK2364" s="1">
        <v>1.328</v>
      </c>
      <c r="BL2364" s="1">
        <v>30.598</v>
      </c>
      <c r="BM2364" s="1">
        <v>12.678</v>
      </c>
      <c r="BN2364" s="1">
        <v>55.488</v>
      </c>
      <c r="BO2364" s="1">
        <v>263.327</v>
      </c>
      <c r="BP2364" s="1">
        <v>22.07</v>
      </c>
      <c r="BQ2364" s="1">
        <v>662.057</v>
      </c>
      <c r="BR2364" s="1">
        <v>7.713</v>
      </c>
      <c r="BS2364" s="1">
        <v>1.902</v>
      </c>
      <c r="BT2364" s="1">
        <v>-2.47</v>
      </c>
      <c r="BU2364" s="1">
        <v>-0.871</v>
      </c>
      <c r="BV2364" s="1">
        <v>85.226</v>
      </c>
      <c r="BW2364" s="1">
        <v>7.418</v>
      </c>
      <c r="BX2364" s="1">
        <v>16.267</v>
      </c>
      <c r="BY2364" s="1">
        <v>77.196</v>
      </c>
      <c r="BZ2364" s="1">
        <v>6.47</v>
      </c>
      <c r="CA2364" s="1">
        <v>194.089</v>
      </c>
      <c r="CB2364" s="1">
        <v>2.261</v>
      </c>
      <c r="CC2364" s="1">
        <v>0.558</v>
      </c>
      <c r="CD2364" s="1">
        <v>2.709</v>
      </c>
      <c r="CE2364" s="1">
        <v>23.433</v>
      </c>
      <c r="CF2364" s="1">
        <v>888.29</v>
      </c>
      <c r="CG2364" s="1">
        <v>456.497</v>
      </c>
      <c r="CH2364" s="1">
        <v>38.26</v>
      </c>
      <c r="CI2364" s="1">
        <v>10598.575</v>
      </c>
      <c r="CJ2364" s="1">
        <v>19.918</v>
      </c>
      <c r="CK2364" s="1">
        <v>417.535</v>
      </c>
      <c r="CL2364" s="1">
        <v>29992.779</v>
      </c>
      <c r="CM2364" s="1">
        <v>2513.76</v>
      </c>
      <c r="CN2364" s="1">
        <v>13.371</v>
      </c>
      <c r="CO2364" s="1">
        <v>30.447</v>
      </c>
      <c r="CP2364" s="1">
        <v>0.068</v>
      </c>
      <c r="CQ2364" s="1">
        <v>0.022</v>
      </c>
      <c r="CS2364" s="1">
        <v>33.742</v>
      </c>
      <c r="CT2364" s="1">
        <v>0.017</v>
      </c>
      <c r="CU2364" s="1">
        <v>0.26</v>
      </c>
      <c r="CW2364" s="1">
        <v>0.813</v>
      </c>
      <c r="CX2364" s="1">
        <v>0.008</v>
      </c>
      <c r="CZ2364" s="1">
        <v>0.002</v>
      </c>
      <c r="DA2364" s="1">
        <v>3414.063</v>
      </c>
      <c r="DB2364" s="1">
        <v>2920.457</v>
      </c>
      <c r="DC2364" s="1">
        <v>16.36</v>
      </c>
      <c r="DD2364" s="1">
        <v>5.26</v>
      </c>
      <c r="DE2364" s="1">
        <v>39.221</v>
      </c>
      <c r="DF2364" s="1">
        <v>186.13</v>
      </c>
      <c r="DG2364" s="1">
        <v>15.6</v>
      </c>
      <c r="DH2364" s="1">
        <v>467.968</v>
      </c>
      <c r="DI2364" s="1">
        <v>5.452</v>
      </c>
      <c r="DJ2364" s="1">
        <v>1.344</v>
      </c>
      <c r="DK2364" s="1">
        <v>233.333</v>
      </c>
      <c r="DL2364" s="1">
        <v>0.009</v>
      </c>
      <c r="DM2364" s="1">
        <v>0.013</v>
      </c>
      <c r="DN2364" s="1">
        <v>0.0</v>
      </c>
      <c r="DO2364" s="1">
        <v>0.0</v>
      </c>
      <c r="DP2364" s="1">
        <v>0.15</v>
      </c>
      <c r="DQ2364" s="1">
        <v>0.0</v>
      </c>
      <c r="DR2364" s="1">
        <v>0.0</v>
      </c>
      <c r="DS2364" s="1">
        <v>10.638</v>
      </c>
      <c r="DT2364" s="1">
        <v>0.035</v>
      </c>
      <c r="DU2364" s="1">
        <v>0.392</v>
      </c>
      <c r="DV2364" s="1">
        <v>1.909</v>
      </c>
      <c r="DW2364" s="1">
        <v>0.16</v>
      </c>
      <c r="DX2364" s="1">
        <v>4.677</v>
      </c>
      <c r="DY2364" s="1">
        <v>0.056</v>
      </c>
      <c r="DZ2364" s="1">
        <v>0.013</v>
      </c>
    </row>
    <row r="2365">
      <c r="A2365" s="1" t="s">
        <v>320</v>
      </c>
      <c r="B2365" s="1">
        <v>2017.0</v>
      </c>
      <c r="C2365" s="1" t="s">
        <v>321</v>
      </c>
      <c r="D2365" s="1">
        <v>8.5026715E7</v>
      </c>
      <c r="E2365" s="1">
        <v>1.486668300288E12</v>
      </c>
      <c r="G2365" s="1">
        <v>0.0</v>
      </c>
      <c r="H2365" s="1">
        <v>0.0</v>
      </c>
      <c r="I2365" s="1">
        <v>0.0</v>
      </c>
      <c r="J2365" s="1">
        <v>0.235</v>
      </c>
      <c r="K2365" s="1">
        <v>0.02</v>
      </c>
      <c r="L2365" s="1">
        <v>0.007</v>
      </c>
      <c r="M2365" s="1">
        <v>0.0</v>
      </c>
      <c r="N2365" s="1">
        <v>641.675</v>
      </c>
      <c r="O2365" s="1">
        <v>13.466</v>
      </c>
      <c r="P2365" s="1">
        <v>1.422</v>
      </c>
      <c r="Q2365" s="1">
        <v>140.916</v>
      </c>
      <c r="R2365" s="1">
        <v>11.982</v>
      </c>
      <c r="S2365" s="1">
        <v>8.115</v>
      </c>
      <c r="T2365" s="1">
        <v>0.69</v>
      </c>
      <c r="Y2365" s="1">
        <v>0.226</v>
      </c>
      <c r="Z2365" s="1">
        <v>0.397</v>
      </c>
      <c r="AA2365" s="1">
        <v>300.85</v>
      </c>
      <c r="AB2365" s="1">
        <v>3538.3</v>
      </c>
      <c r="AC2365" s="1">
        <v>305.17</v>
      </c>
      <c r="AD2365" s="1">
        <v>10.228</v>
      </c>
      <c r="AE2365" s="1">
        <v>3.535</v>
      </c>
      <c r="AF2365" s="1">
        <v>103.25</v>
      </c>
      <c r="AG2365" s="1">
        <v>35561.852</v>
      </c>
      <c r="AH2365" s="1">
        <v>2.034</v>
      </c>
      <c r="AI2365" s="1">
        <v>3.385</v>
      </c>
      <c r="AJ2365" s="1">
        <v>96.888</v>
      </c>
      <c r="AK2365" s="1">
        <v>3299.551</v>
      </c>
      <c r="AL2365" s="1">
        <v>280.55</v>
      </c>
      <c r="AM2365" s="1">
        <v>34799.977</v>
      </c>
      <c r="AN2365" s="1">
        <v>2958.927</v>
      </c>
      <c r="AO2365" s="1">
        <v>91.932</v>
      </c>
      <c r="AP2365" s="1">
        <v>97.962</v>
      </c>
      <c r="AQ2365" s="1">
        <v>4.424</v>
      </c>
      <c r="AR2365" s="1">
        <v>86.849</v>
      </c>
      <c r="AS2365" s="1">
        <v>2050.04</v>
      </c>
      <c r="AT2365" s="1">
        <v>2969.655</v>
      </c>
      <c r="AU2365" s="1">
        <v>252.5</v>
      </c>
      <c r="AV2365" s="1">
        <v>24110.537</v>
      </c>
      <c r="AW2365" s="1">
        <v>7.278</v>
      </c>
      <c r="AX2365" s="1">
        <v>145.082</v>
      </c>
      <c r="AY2365" s="1">
        <v>25150.928</v>
      </c>
      <c r="AZ2365" s="1">
        <v>2138.501</v>
      </c>
      <c r="BA2365" s="1">
        <v>82.741</v>
      </c>
      <c r="BB2365" s="1">
        <v>67.871</v>
      </c>
      <c r="BC2365" s="1">
        <v>195.82</v>
      </c>
      <c r="BD2365" s="1">
        <v>11.736</v>
      </c>
      <c r="BE2365" s="1">
        <v>4.331</v>
      </c>
      <c r="BF2365" s="1">
        <v>43.08</v>
      </c>
      <c r="BG2365" s="1">
        <v>202.642</v>
      </c>
      <c r="BH2365" s="1">
        <v>17.23</v>
      </c>
      <c r="BI2365" s="1">
        <v>506.664</v>
      </c>
      <c r="BJ2365" s="1">
        <v>5.646</v>
      </c>
      <c r="BK2365" s="1">
        <v>1.426</v>
      </c>
      <c r="BL2365" s="1">
        <v>11.499</v>
      </c>
      <c r="BM2365" s="1">
        <v>6.071</v>
      </c>
      <c r="BN2365" s="1">
        <v>61.56</v>
      </c>
      <c r="BO2365" s="1">
        <v>289.556</v>
      </c>
      <c r="BP2365" s="1">
        <v>24.62</v>
      </c>
      <c r="BQ2365" s="1">
        <v>724.007</v>
      </c>
      <c r="BR2365" s="1">
        <v>8.068</v>
      </c>
      <c r="BS2365" s="1">
        <v>2.038</v>
      </c>
      <c r="BT2365" s="1">
        <v>-4.32</v>
      </c>
      <c r="BU2365" s="1">
        <v>-1.436</v>
      </c>
      <c r="BV2365" s="1">
        <v>7.465</v>
      </c>
      <c r="BW2365" s="1">
        <v>1.127</v>
      </c>
      <c r="BX2365" s="1">
        <v>17.394</v>
      </c>
      <c r="BY2365" s="1">
        <v>81.857</v>
      </c>
      <c r="BZ2365" s="1">
        <v>6.96</v>
      </c>
      <c r="CA2365" s="1">
        <v>204.571</v>
      </c>
      <c r="CB2365" s="1">
        <v>2.281</v>
      </c>
      <c r="CC2365" s="1">
        <v>0.576</v>
      </c>
      <c r="CD2365" s="1">
        <v>0.97</v>
      </c>
      <c r="CE2365" s="1">
        <v>8.616</v>
      </c>
      <c r="CF2365" s="1">
        <v>896.906</v>
      </c>
      <c r="CG2365" s="1">
        <v>321.781</v>
      </c>
      <c r="CH2365" s="1">
        <v>27.36</v>
      </c>
      <c r="CI2365" s="1">
        <v>10548.521</v>
      </c>
      <c r="CJ2365" s="1">
        <v>8.511</v>
      </c>
      <c r="CK2365" s="1">
        <v>213.939</v>
      </c>
      <c r="CL2365" s="1">
        <v>32080.494</v>
      </c>
      <c r="CM2365" s="1">
        <v>2727.699</v>
      </c>
      <c r="CN2365" s="1">
        <v>8.965</v>
      </c>
      <c r="CO2365" s="1">
        <v>29.694</v>
      </c>
      <c r="CP2365" s="1">
        <v>0.076</v>
      </c>
      <c r="CQ2365" s="1">
        <v>0.024</v>
      </c>
      <c r="CS2365" s="1">
        <v>12.11</v>
      </c>
      <c r="CT2365" s="1">
        <v>0.008</v>
      </c>
      <c r="CU2365" s="1">
        <v>0.287</v>
      </c>
      <c r="CW2365" s="1">
        <v>0.898</v>
      </c>
      <c r="CX2365" s="1">
        <v>0.008</v>
      </c>
      <c r="CZ2365" s="1">
        <v>0.003</v>
      </c>
      <c r="DA2365" s="1">
        <v>3589.107</v>
      </c>
      <c r="DB2365" s="1">
        <v>3023.708</v>
      </c>
      <c r="DC2365" s="1">
        <v>13.172</v>
      </c>
      <c r="DD2365" s="1">
        <v>4.944</v>
      </c>
      <c r="DE2365" s="1">
        <v>44.166</v>
      </c>
      <c r="DF2365" s="1">
        <v>207.699</v>
      </c>
      <c r="DG2365" s="1">
        <v>17.66</v>
      </c>
      <c r="DH2365" s="1">
        <v>519.435</v>
      </c>
      <c r="DI2365" s="1">
        <v>5.787</v>
      </c>
      <c r="DJ2365" s="1">
        <v>1.462</v>
      </c>
      <c r="DK2365" s="1">
        <v>1616.1</v>
      </c>
      <c r="DL2365" s="1">
        <v>0.202</v>
      </c>
      <c r="DM2365" s="1">
        <v>0.215</v>
      </c>
      <c r="DN2365" s="1">
        <v>1.058</v>
      </c>
      <c r="DO2365" s="1">
        <v>0.09</v>
      </c>
      <c r="DP2365" s="1">
        <v>2.523</v>
      </c>
      <c r="DQ2365" s="1">
        <v>0.029</v>
      </c>
      <c r="DR2365" s="1">
        <v>0.007</v>
      </c>
      <c r="DS2365" s="1">
        <v>103.846</v>
      </c>
      <c r="DT2365" s="1">
        <v>0.403</v>
      </c>
      <c r="DU2365" s="1">
        <v>0.795</v>
      </c>
      <c r="DV2365" s="1">
        <v>3.764</v>
      </c>
      <c r="DW2365" s="1">
        <v>0.32</v>
      </c>
      <c r="DX2365" s="1">
        <v>9.35</v>
      </c>
      <c r="DY2365" s="1">
        <v>0.105</v>
      </c>
      <c r="DZ2365" s="1">
        <v>0.026</v>
      </c>
    </row>
    <row r="2366">
      <c r="A2366" s="1" t="s">
        <v>320</v>
      </c>
      <c r="B2366" s="1">
        <v>2018.0</v>
      </c>
      <c r="C2366" s="1" t="s">
        <v>321</v>
      </c>
      <c r="D2366" s="1">
        <v>8.6117959E7</v>
      </c>
      <c r="E2366" s="1">
        <v>1.4836072448E12</v>
      </c>
      <c r="G2366" s="1">
        <v>0.0</v>
      </c>
      <c r="H2366" s="1">
        <v>0.0</v>
      </c>
      <c r="I2366" s="1">
        <v>0.0</v>
      </c>
      <c r="J2366" s="1">
        <v>0.232</v>
      </c>
      <c r="K2366" s="1">
        <v>0.02</v>
      </c>
      <c r="L2366" s="1">
        <v>0.006</v>
      </c>
      <c r="M2366" s="1">
        <v>0.0</v>
      </c>
      <c r="N2366" s="1">
        <v>657.884</v>
      </c>
      <c r="O2366" s="1">
        <v>32.276</v>
      </c>
      <c r="P2366" s="1">
        <v>3.867</v>
      </c>
      <c r="Q2366" s="1">
        <v>184.036</v>
      </c>
      <c r="R2366" s="1">
        <v>15.849</v>
      </c>
      <c r="S2366" s="1">
        <v>7.432</v>
      </c>
      <c r="T2366" s="1">
        <v>0.64</v>
      </c>
      <c r="Y2366" s="1">
        <v>0.205</v>
      </c>
      <c r="Z2366" s="1">
        <v>0.508</v>
      </c>
      <c r="AA2366" s="1">
        <v>308.64</v>
      </c>
      <c r="AB2366" s="1">
        <v>3583.922</v>
      </c>
      <c r="AC2366" s="1">
        <v>312.35</v>
      </c>
      <c r="AD2366" s="1">
        <v>10.097</v>
      </c>
      <c r="AE2366" s="1">
        <v>3.249</v>
      </c>
      <c r="AF2366" s="1">
        <v>98.232</v>
      </c>
      <c r="AG2366" s="1">
        <v>36251.902</v>
      </c>
      <c r="AH2366" s="1">
        <v>2.104</v>
      </c>
      <c r="AI2366" s="1">
        <v>3.949</v>
      </c>
      <c r="AJ2366" s="1">
        <v>116.854</v>
      </c>
      <c r="AK2366" s="1">
        <v>3421.238</v>
      </c>
      <c r="AL2366" s="1">
        <v>294.63</v>
      </c>
      <c r="AM2366" s="1">
        <v>35715.91</v>
      </c>
      <c r="AN2366" s="1">
        <v>3075.781</v>
      </c>
      <c r="AO2366" s="1">
        <v>94.327</v>
      </c>
      <c r="AP2366" s="1">
        <v>98.587</v>
      </c>
      <c r="AQ2366" s="1">
        <v>3.726</v>
      </c>
      <c r="AR2366" s="1">
        <v>76.394</v>
      </c>
      <c r="AS2366" s="1">
        <v>2126.434</v>
      </c>
      <c r="AT2366" s="1">
        <v>3092.154</v>
      </c>
      <c r="AU2366" s="1">
        <v>266.29</v>
      </c>
      <c r="AV2366" s="1">
        <v>24692.107</v>
      </c>
      <c r="AW2366" s="1">
        <v>2.934</v>
      </c>
      <c r="AX2366" s="1">
        <v>62.751</v>
      </c>
      <c r="AY2366" s="1">
        <v>25560.891</v>
      </c>
      <c r="AZ2366" s="1">
        <v>2201.252</v>
      </c>
      <c r="BA2366" s="1">
        <v>85.254</v>
      </c>
      <c r="BB2366" s="1">
        <v>68.158</v>
      </c>
      <c r="BC2366" s="1">
        <v>205.49</v>
      </c>
      <c r="BD2366" s="1">
        <v>-42.909</v>
      </c>
      <c r="BE2366" s="1">
        <v>-18.607</v>
      </c>
      <c r="BF2366" s="1">
        <v>24.473</v>
      </c>
      <c r="BG2366" s="1">
        <v>114.262</v>
      </c>
      <c r="BH2366" s="1">
        <v>9.84</v>
      </c>
      <c r="BI2366" s="1">
        <v>284.176</v>
      </c>
      <c r="BJ2366" s="1">
        <v>3.15</v>
      </c>
      <c r="BK2366" s="1">
        <v>0.784</v>
      </c>
      <c r="BL2366" s="1">
        <v>-28.021</v>
      </c>
      <c r="BM2366" s="1">
        <v>-17.466</v>
      </c>
      <c r="BN2366" s="1">
        <v>44.094</v>
      </c>
      <c r="BO2366" s="1">
        <v>205.764</v>
      </c>
      <c r="BP2366" s="1">
        <v>17.72</v>
      </c>
      <c r="BQ2366" s="1">
        <v>512.022</v>
      </c>
      <c r="BR2366" s="1">
        <v>5.673</v>
      </c>
      <c r="BS2366" s="1">
        <v>1.413</v>
      </c>
      <c r="BT2366" s="1">
        <v>-3.71</v>
      </c>
      <c r="BU2366" s="1">
        <v>-1.202</v>
      </c>
      <c r="BV2366" s="1">
        <v>-1.038</v>
      </c>
      <c r="BW2366" s="1">
        <v>-0.266</v>
      </c>
      <c r="BX2366" s="1">
        <v>17.128</v>
      </c>
      <c r="BY2366" s="1">
        <v>80.007</v>
      </c>
      <c r="BZ2366" s="1">
        <v>6.89</v>
      </c>
      <c r="CA2366" s="1">
        <v>198.888</v>
      </c>
      <c r="CB2366" s="1">
        <v>2.206</v>
      </c>
      <c r="CC2366" s="1">
        <v>0.549</v>
      </c>
      <c r="CD2366" s="1">
        <v>4.08</v>
      </c>
      <c r="CE2366" s="1">
        <v>36.593</v>
      </c>
      <c r="CF2366" s="1">
        <v>933.499</v>
      </c>
      <c r="CG2366" s="1">
        <v>321.652</v>
      </c>
      <c r="CH2366" s="1">
        <v>27.7</v>
      </c>
      <c r="CI2366" s="1">
        <v>10839.769</v>
      </c>
      <c r="CJ2366" s="1">
        <v>-4.73</v>
      </c>
      <c r="CK2366" s="1">
        <v>-129.031</v>
      </c>
      <c r="CL2366" s="1">
        <v>30175.674</v>
      </c>
      <c r="CM2366" s="1">
        <v>2598.667</v>
      </c>
      <c r="CN2366" s="1">
        <v>8.868</v>
      </c>
      <c r="CO2366" s="1">
        <v>29.921</v>
      </c>
      <c r="CP2366" s="1">
        <v>0.076</v>
      </c>
      <c r="CQ2366" s="1">
        <v>0.024</v>
      </c>
      <c r="CS2366" s="1">
        <v>0.0</v>
      </c>
      <c r="CT2366" s="1">
        <v>0.0</v>
      </c>
      <c r="CU2366" s="1">
        <v>0.284</v>
      </c>
      <c r="CW2366" s="1">
        <v>0.887</v>
      </c>
      <c r="CX2366" s="1">
        <v>0.008</v>
      </c>
      <c r="CZ2366" s="1">
        <v>0.002</v>
      </c>
      <c r="DA2366" s="1">
        <v>3627.002</v>
      </c>
      <c r="DB2366" s="1">
        <v>3121.94</v>
      </c>
      <c r="DC2366" s="1">
        <v>-38.652</v>
      </c>
      <c r="DD2366" s="1">
        <v>-17.199</v>
      </c>
      <c r="DE2366" s="1">
        <v>26.966</v>
      </c>
      <c r="DF2366" s="1">
        <v>125.758</v>
      </c>
      <c r="DG2366" s="1">
        <v>10.83</v>
      </c>
      <c r="DH2366" s="1">
        <v>313.134</v>
      </c>
      <c r="DI2366" s="1">
        <v>3.467</v>
      </c>
      <c r="DJ2366" s="1">
        <v>0.864</v>
      </c>
      <c r="DK2366" s="1">
        <v>158.512</v>
      </c>
      <c r="DL2366" s="1">
        <v>0.337</v>
      </c>
      <c r="DM2366" s="1">
        <v>0.552</v>
      </c>
      <c r="DN2366" s="1">
        <v>2.555</v>
      </c>
      <c r="DO2366" s="1">
        <v>0.22</v>
      </c>
      <c r="DP2366" s="1">
        <v>6.407</v>
      </c>
      <c r="DQ2366" s="1">
        <v>0.07</v>
      </c>
      <c r="DR2366" s="1">
        <v>0.018</v>
      </c>
      <c r="DS2366" s="1">
        <v>135.849</v>
      </c>
      <c r="DT2366" s="1">
        <v>1.071</v>
      </c>
      <c r="DU2366" s="1">
        <v>1.866</v>
      </c>
      <c r="DV2366" s="1">
        <v>8.709</v>
      </c>
      <c r="DW2366" s="1">
        <v>0.75</v>
      </c>
      <c r="DX2366" s="1">
        <v>21.664</v>
      </c>
      <c r="DY2366" s="1">
        <v>0.24</v>
      </c>
      <c r="DZ2366" s="1">
        <v>0.06</v>
      </c>
    </row>
    <row r="2367">
      <c r="A2367" s="1" t="s">
        <v>320</v>
      </c>
      <c r="B2367" s="1">
        <v>2019.0</v>
      </c>
      <c r="C2367" s="1" t="s">
        <v>321</v>
      </c>
      <c r="D2367" s="1">
        <v>8.7051599E7</v>
      </c>
      <c r="E2367" s="1">
        <v>1.438754537472E12</v>
      </c>
      <c r="G2367" s="1">
        <v>0.0</v>
      </c>
      <c r="H2367" s="1">
        <v>0.0</v>
      </c>
      <c r="I2367" s="1">
        <v>0.0</v>
      </c>
      <c r="J2367" s="1">
        <v>0.115</v>
      </c>
      <c r="K2367" s="1">
        <v>0.01</v>
      </c>
      <c r="L2367" s="1">
        <v>0.003</v>
      </c>
      <c r="M2367" s="1">
        <v>0.0</v>
      </c>
      <c r="N2367" s="1">
        <v>607.815</v>
      </c>
      <c r="O2367" s="1">
        <v>19.459</v>
      </c>
      <c r="P2367" s="1">
        <v>3.084</v>
      </c>
      <c r="Q2367" s="1">
        <v>217.49</v>
      </c>
      <c r="R2367" s="1">
        <v>18.933</v>
      </c>
      <c r="S2367" s="1">
        <v>9.305</v>
      </c>
      <c r="T2367" s="1">
        <v>0.81</v>
      </c>
      <c r="Y2367" s="1">
        <v>0.254</v>
      </c>
      <c r="Z2367" s="1">
        <v>0.575</v>
      </c>
      <c r="AA2367" s="1">
        <v>312.02</v>
      </c>
      <c r="AB2367" s="1">
        <v>3584.311</v>
      </c>
      <c r="AC2367" s="1">
        <v>318.88</v>
      </c>
      <c r="AD2367" s="1">
        <v>9.873</v>
      </c>
      <c r="AE2367" s="1">
        <v>5.611</v>
      </c>
      <c r="AF2367" s="1">
        <v>175.162</v>
      </c>
      <c r="AG2367" s="1">
        <v>37875.254</v>
      </c>
      <c r="AH2367" s="1">
        <v>2.292</v>
      </c>
      <c r="AI2367" s="1">
        <v>3.659</v>
      </c>
      <c r="AJ2367" s="1">
        <v>112.555</v>
      </c>
      <c r="AK2367" s="1">
        <v>3186.156</v>
      </c>
      <c r="AL2367" s="1">
        <v>277.36</v>
      </c>
      <c r="AM2367" s="1">
        <v>36625.82</v>
      </c>
      <c r="AN2367" s="1">
        <v>3188.336</v>
      </c>
      <c r="AO2367" s="1">
        <v>86.979</v>
      </c>
      <c r="AP2367" s="1">
        <v>96.877</v>
      </c>
      <c r="AQ2367" s="1">
        <v>2.702</v>
      </c>
      <c r="AR2367" s="1">
        <v>57.462</v>
      </c>
      <c r="AS2367" s="1">
        <v>2183.896</v>
      </c>
      <c r="AT2367" s="1">
        <v>2808.794</v>
      </c>
      <c r="AU2367" s="1">
        <v>244.51</v>
      </c>
      <c r="AV2367" s="1">
        <v>25087.367</v>
      </c>
      <c r="AW2367" s="1">
        <v>3.72</v>
      </c>
      <c r="AX2367" s="1">
        <v>81.888</v>
      </c>
      <c r="AY2367" s="1">
        <v>26227.43</v>
      </c>
      <c r="AZ2367" s="1">
        <v>2283.14</v>
      </c>
      <c r="BA2367" s="1">
        <v>76.678</v>
      </c>
      <c r="BB2367" s="1">
        <v>66.357</v>
      </c>
      <c r="BC2367" s="1">
        <v>193.82</v>
      </c>
      <c r="BD2367" s="1">
        <v>244.226</v>
      </c>
      <c r="BE2367" s="1">
        <v>59.352</v>
      </c>
      <c r="BF2367" s="1">
        <v>83.824</v>
      </c>
      <c r="BG2367" s="1">
        <v>389.08</v>
      </c>
      <c r="BH2367" s="1">
        <v>33.87</v>
      </c>
      <c r="BI2367" s="1">
        <v>962.926</v>
      </c>
      <c r="BJ2367" s="1">
        <v>10.622</v>
      </c>
      <c r="BK2367" s="1">
        <v>2.547</v>
      </c>
      <c r="BL2367" s="1">
        <v>134.31</v>
      </c>
      <c r="BM2367" s="1">
        <v>58.682</v>
      </c>
      <c r="BN2367" s="1">
        <v>102.776</v>
      </c>
      <c r="BO2367" s="1">
        <v>476.958</v>
      </c>
      <c r="BP2367" s="1">
        <v>41.52</v>
      </c>
      <c r="BQ2367" s="1">
        <v>1180.636</v>
      </c>
      <c r="BR2367" s="1">
        <v>13.021</v>
      </c>
      <c r="BS2367" s="1">
        <v>3.123</v>
      </c>
      <c r="BT2367" s="1">
        <v>-6.86</v>
      </c>
      <c r="BU2367" s="1">
        <v>-2.199</v>
      </c>
      <c r="BV2367" s="1">
        <v>-6.895</v>
      </c>
      <c r="BW2367" s="1">
        <v>-1.26</v>
      </c>
      <c r="BX2367" s="1">
        <v>15.868</v>
      </c>
      <c r="BY2367" s="1">
        <v>73.634</v>
      </c>
      <c r="BZ2367" s="1">
        <v>6.41</v>
      </c>
      <c r="CA2367" s="1">
        <v>182.282</v>
      </c>
      <c r="CB2367" s="1">
        <v>2.01</v>
      </c>
      <c r="CC2367" s="1">
        <v>0.482</v>
      </c>
      <c r="CD2367" s="1">
        <v>5.571</v>
      </c>
      <c r="CE2367" s="1">
        <v>52.009</v>
      </c>
      <c r="CF2367" s="1">
        <v>985.508</v>
      </c>
      <c r="CG2367" s="1">
        <v>368.058</v>
      </c>
      <c r="CH2367" s="1">
        <v>32.04</v>
      </c>
      <c r="CI2367" s="1">
        <v>11320.961</v>
      </c>
      <c r="CJ2367" s="1">
        <v>-27.738</v>
      </c>
      <c r="CK2367" s="1">
        <v>-720.818</v>
      </c>
      <c r="CL2367" s="1">
        <v>21571.688</v>
      </c>
      <c r="CM2367" s="1">
        <v>1877.85</v>
      </c>
      <c r="CN2367" s="1">
        <v>10.048</v>
      </c>
      <c r="CO2367" s="1">
        <v>29.945</v>
      </c>
      <c r="CP2367" s="1">
        <v>0.033</v>
      </c>
      <c r="CQ2367" s="1">
        <v>0.011</v>
      </c>
      <c r="CS2367" s="1">
        <v>-56.277</v>
      </c>
      <c r="CT2367" s="1">
        <v>-0.043</v>
      </c>
      <c r="CU2367" s="1">
        <v>0.123</v>
      </c>
      <c r="CW2367" s="1">
        <v>0.384</v>
      </c>
      <c r="CX2367" s="1">
        <v>0.003</v>
      </c>
      <c r="CZ2367" s="1">
        <v>0.001</v>
      </c>
      <c r="DA2367" s="1">
        <v>3663.115</v>
      </c>
      <c r="DB2367" s="1">
        <v>3297.102</v>
      </c>
      <c r="DC2367" s="1">
        <v>224.048</v>
      </c>
      <c r="DD2367" s="1">
        <v>59.942</v>
      </c>
      <c r="DE2367" s="1">
        <v>86.908</v>
      </c>
      <c r="DF2367" s="1">
        <v>403.324</v>
      </c>
      <c r="DG2367" s="1">
        <v>35.11</v>
      </c>
      <c r="DH2367" s="1">
        <v>998.354</v>
      </c>
      <c r="DI2367" s="1">
        <v>11.01</v>
      </c>
      <c r="DJ2367" s="1">
        <v>2.641</v>
      </c>
      <c r="DK2367" s="1">
        <v>130.134</v>
      </c>
      <c r="DL2367" s="1">
        <v>0.712</v>
      </c>
      <c r="DM2367" s="1">
        <v>1.264</v>
      </c>
      <c r="DN2367" s="1">
        <v>5.859</v>
      </c>
      <c r="DO2367" s="1">
        <v>0.51</v>
      </c>
      <c r="DP2367" s="1">
        <v>14.515</v>
      </c>
      <c r="DQ2367" s="1">
        <v>0.16</v>
      </c>
      <c r="DR2367" s="1">
        <v>0.038</v>
      </c>
      <c r="DS2367" s="1">
        <v>-3.733</v>
      </c>
      <c r="DT2367" s="1">
        <v>-0.079</v>
      </c>
      <c r="DU2367" s="1">
        <v>1.787</v>
      </c>
      <c r="DV2367" s="1">
        <v>8.271</v>
      </c>
      <c r="DW2367" s="1">
        <v>0.72</v>
      </c>
      <c r="DX2367" s="1">
        <v>20.53</v>
      </c>
      <c r="DY2367" s="1">
        <v>0.226</v>
      </c>
      <c r="DZ2367" s="1">
        <v>0.054</v>
      </c>
    </row>
    <row r="2368">
      <c r="A2368" s="1" t="s">
        <v>320</v>
      </c>
      <c r="B2368" s="1">
        <v>2020.0</v>
      </c>
      <c r="C2368" s="1" t="s">
        <v>321</v>
      </c>
      <c r="D2368" s="1">
        <v>8.7723397E7</v>
      </c>
      <c r="E2368" s="1">
        <v>1.446203752448E12</v>
      </c>
      <c r="G2368" s="1">
        <v>0.0</v>
      </c>
      <c r="H2368" s="1">
        <v>0.0</v>
      </c>
      <c r="I2368" s="1">
        <v>0.0</v>
      </c>
      <c r="J2368" s="1">
        <v>0.228</v>
      </c>
      <c r="K2368" s="1">
        <v>0.02</v>
      </c>
      <c r="L2368" s="1">
        <v>0.006</v>
      </c>
      <c r="M2368" s="1">
        <v>0.0</v>
      </c>
      <c r="N2368" s="1">
        <v>632.81</v>
      </c>
      <c r="O2368" s="1">
        <v>13.034</v>
      </c>
      <c r="P2368" s="1">
        <v>2.468</v>
      </c>
      <c r="Q2368" s="1">
        <v>243.956</v>
      </c>
      <c r="R2368" s="1">
        <v>21.401</v>
      </c>
      <c r="S2368" s="1">
        <v>9.12</v>
      </c>
      <c r="T2368" s="1">
        <v>0.8</v>
      </c>
      <c r="Y2368" s="1">
        <v>0.237</v>
      </c>
      <c r="Z2368" s="1">
        <v>0.626</v>
      </c>
      <c r="AA2368" s="1">
        <v>330.41</v>
      </c>
      <c r="AB2368" s="1">
        <v>3766.498</v>
      </c>
      <c r="AC2368" s="1">
        <v>337.21</v>
      </c>
      <c r="AD2368" s="1">
        <v>10.003</v>
      </c>
      <c r="AE2368" s="1">
        <v>3.769</v>
      </c>
      <c r="AF2368" s="1">
        <v>124.274</v>
      </c>
      <c r="AG2368" s="1">
        <v>39001.859</v>
      </c>
      <c r="AH2368" s="1">
        <v>2.366</v>
      </c>
      <c r="AI2368" s="1">
        <v>4.754</v>
      </c>
      <c r="AJ2368" s="1">
        <v>151.581</v>
      </c>
      <c r="AK2368" s="1">
        <v>3487.667</v>
      </c>
      <c r="AL2368" s="1">
        <v>305.95</v>
      </c>
      <c r="AM2368" s="1">
        <v>38073.273</v>
      </c>
      <c r="AN2368" s="1">
        <v>3339.917</v>
      </c>
      <c r="AO2368" s="1">
        <v>90.73</v>
      </c>
      <c r="AP2368" s="1">
        <v>97.74</v>
      </c>
      <c r="AQ2368" s="1">
        <v>8.415</v>
      </c>
      <c r="AR2368" s="1">
        <v>183.778</v>
      </c>
      <c r="AS2368" s="1">
        <v>2367.673</v>
      </c>
      <c r="AT2368" s="1">
        <v>3057.679</v>
      </c>
      <c r="AU2368" s="1">
        <v>268.23</v>
      </c>
      <c r="AV2368" s="1">
        <v>26990.215</v>
      </c>
      <c r="AW2368" s="1">
        <v>3.268</v>
      </c>
      <c r="AX2368" s="1">
        <v>74.615</v>
      </c>
      <c r="AY2368" s="1">
        <v>26877.152</v>
      </c>
      <c r="AZ2368" s="1">
        <v>2357.755</v>
      </c>
      <c r="BA2368" s="1">
        <v>79.544</v>
      </c>
      <c r="BB2368" s="1">
        <v>69.288</v>
      </c>
      <c r="BC2368" s="1">
        <v>213.39</v>
      </c>
      <c r="BD2368" s="1">
        <v>-31.478</v>
      </c>
      <c r="BE2368" s="1">
        <v>-26.528</v>
      </c>
      <c r="BF2368" s="1">
        <v>57.296</v>
      </c>
      <c r="BG2368" s="1">
        <v>264.468</v>
      </c>
      <c r="BH2368" s="1">
        <v>23.2</v>
      </c>
      <c r="BI2368" s="1">
        <v>653.147</v>
      </c>
      <c r="BJ2368" s="1">
        <v>6.88</v>
      </c>
      <c r="BK2368" s="1">
        <v>1.677</v>
      </c>
      <c r="BL2368" s="1">
        <v>-24.691</v>
      </c>
      <c r="BM2368" s="1">
        <v>-25.558</v>
      </c>
      <c r="BN2368" s="1">
        <v>77.218</v>
      </c>
      <c r="BO2368" s="1">
        <v>356.347</v>
      </c>
      <c r="BP2368" s="1">
        <v>31.26</v>
      </c>
      <c r="BQ2368" s="1">
        <v>880.248</v>
      </c>
      <c r="BR2368" s="1">
        <v>9.27</v>
      </c>
      <c r="BS2368" s="1">
        <v>2.26</v>
      </c>
      <c r="BT2368" s="1">
        <v>-6.8</v>
      </c>
      <c r="BU2368" s="1">
        <v>-2.058</v>
      </c>
      <c r="BV2368" s="1">
        <v>-1.253</v>
      </c>
      <c r="BW2368" s="1">
        <v>-0.238</v>
      </c>
      <c r="BX2368" s="1">
        <v>15.63</v>
      </c>
      <c r="BY2368" s="1">
        <v>72.159</v>
      </c>
      <c r="BZ2368" s="1">
        <v>6.33</v>
      </c>
      <c r="CA2368" s="1">
        <v>178.178</v>
      </c>
      <c r="CB2368" s="1">
        <v>1.877</v>
      </c>
      <c r="CC2368" s="1">
        <v>0.457</v>
      </c>
      <c r="CD2368" s="1">
        <v>-3.517</v>
      </c>
      <c r="CE2368" s="1">
        <v>-34.665</v>
      </c>
      <c r="CF2368" s="1">
        <v>950.843</v>
      </c>
      <c r="CG2368" s="1">
        <v>420.868</v>
      </c>
      <c r="CH2368" s="1">
        <v>36.92</v>
      </c>
      <c r="CI2368" s="1">
        <v>10839.104</v>
      </c>
      <c r="CJ2368" s="1">
        <v>-8.732</v>
      </c>
      <c r="CK2368" s="1">
        <v>-163.971</v>
      </c>
      <c r="CL2368" s="1">
        <v>19537.305</v>
      </c>
      <c r="CM2368" s="1">
        <v>1713.879</v>
      </c>
      <c r="CN2368" s="1">
        <v>10.949</v>
      </c>
      <c r="CO2368" s="1">
        <v>27.826</v>
      </c>
      <c r="CP2368" s="1">
        <v>0.07</v>
      </c>
      <c r="CQ2368" s="1">
        <v>0.022</v>
      </c>
      <c r="CS2368" s="1">
        <v>109.077</v>
      </c>
      <c r="CT2368" s="1">
        <v>0.036</v>
      </c>
      <c r="CU2368" s="1">
        <v>0.255</v>
      </c>
      <c r="CW2368" s="1">
        <v>0.796</v>
      </c>
      <c r="CX2368" s="1">
        <v>0.007</v>
      </c>
      <c r="CZ2368" s="1">
        <v>0.002</v>
      </c>
      <c r="DA2368" s="1">
        <v>3844.014</v>
      </c>
      <c r="DB2368" s="1">
        <v>3421.375</v>
      </c>
      <c r="DC2368" s="1">
        <v>-28.97</v>
      </c>
      <c r="DD2368" s="1">
        <v>-25.32</v>
      </c>
      <c r="DE2368" s="1">
        <v>61.588</v>
      </c>
      <c r="DF2368" s="1">
        <v>284.189</v>
      </c>
      <c r="DG2368" s="1">
        <v>24.93</v>
      </c>
      <c r="DH2368" s="1">
        <v>702.07</v>
      </c>
      <c r="DI2368" s="1">
        <v>7.393</v>
      </c>
      <c r="DJ2368" s="1">
        <v>1.802</v>
      </c>
      <c r="DK2368" s="1">
        <v>14.378</v>
      </c>
      <c r="DL2368" s="1">
        <v>0.178</v>
      </c>
      <c r="DM2368" s="1">
        <v>1.442</v>
      </c>
      <c r="DN2368" s="1">
        <v>6.612</v>
      </c>
      <c r="DO2368" s="1">
        <v>0.58</v>
      </c>
      <c r="DP2368" s="1">
        <v>16.434</v>
      </c>
      <c r="DQ2368" s="1">
        <v>0.172</v>
      </c>
      <c r="DR2368" s="1">
        <v>0.042</v>
      </c>
      <c r="DS2368" s="1">
        <v>55.956</v>
      </c>
      <c r="DT2368" s="1">
        <v>0.993</v>
      </c>
      <c r="DU2368" s="1">
        <v>2.78</v>
      </c>
      <c r="DV2368" s="1">
        <v>12.881</v>
      </c>
      <c r="DW2368" s="1">
        <v>1.13</v>
      </c>
      <c r="DX2368" s="1">
        <v>31.693</v>
      </c>
      <c r="DY2368" s="1">
        <v>0.335</v>
      </c>
      <c r="DZ2368" s="1">
        <v>0.081</v>
      </c>
    </row>
    <row r="2369">
      <c r="A2369" s="1" t="s">
        <v>320</v>
      </c>
      <c r="B2369" s="1">
        <v>2021.0</v>
      </c>
      <c r="C2369" s="1" t="s">
        <v>321</v>
      </c>
      <c r="D2369" s="1">
        <v>8.8455443E7</v>
      </c>
      <c r="E2369" s="1">
        <v>1.525523152896E12</v>
      </c>
      <c r="G2369" s="1">
        <v>0.0</v>
      </c>
      <c r="H2369" s="1">
        <v>0.0</v>
      </c>
      <c r="I2369" s="1">
        <v>0.0</v>
      </c>
      <c r="J2369" s="1">
        <v>0.226</v>
      </c>
      <c r="K2369" s="1">
        <v>0.02</v>
      </c>
      <c r="L2369" s="1">
        <v>0.006</v>
      </c>
      <c r="M2369" s="1">
        <v>0.0</v>
      </c>
      <c r="N2369" s="1">
        <v>659.97</v>
      </c>
      <c r="O2369" s="1">
        <v>-5.354</v>
      </c>
      <c r="P2369" s="1">
        <v>-1.146</v>
      </c>
      <c r="Q2369" s="1">
        <v>228.983</v>
      </c>
      <c r="R2369" s="1">
        <v>20.255</v>
      </c>
      <c r="S2369" s="1">
        <v>9.496</v>
      </c>
      <c r="T2369" s="1">
        <v>0.84</v>
      </c>
      <c r="Y2369" s="1">
        <v>0.236</v>
      </c>
      <c r="Z2369" s="1">
        <v>0.601</v>
      </c>
      <c r="AA2369" s="1">
        <v>349.61</v>
      </c>
      <c r="AB2369" s="1">
        <v>3952.385</v>
      </c>
      <c r="AC2369" s="1">
        <v>356.41</v>
      </c>
      <c r="AD2369" s="1">
        <v>10.656</v>
      </c>
      <c r="AE2369" s="1">
        <v>-1.344</v>
      </c>
      <c r="AF2369" s="1">
        <v>-45.979</v>
      </c>
      <c r="AG2369" s="1">
        <v>38159.289</v>
      </c>
      <c r="AH2369" s="1">
        <v>2.213</v>
      </c>
      <c r="AI2369" s="1">
        <v>-0.426</v>
      </c>
      <c r="AJ2369" s="1">
        <v>-14.232</v>
      </c>
      <c r="AK2369" s="1">
        <v>3813.332</v>
      </c>
      <c r="AL2369" s="1">
        <v>337.31</v>
      </c>
      <c r="AM2369" s="1">
        <v>37597.285</v>
      </c>
      <c r="AN2369" s="1">
        <v>3325.685</v>
      </c>
      <c r="AO2369" s="1">
        <v>94.641</v>
      </c>
      <c r="AP2369" s="1">
        <v>98.602</v>
      </c>
      <c r="AQ2369" s="1">
        <v>-3.056</v>
      </c>
      <c r="AR2369" s="1">
        <v>-72.359</v>
      </c>
      <c r="AS2369" s="1">
        <v>2295.314</v>
      </c>
      <c r="AT2369" s="1">
        <v>3416.183</v>
      </c>
      <c r="AU2369" s="1">
        <v>302.18</v>
      </c>
      <c r="AV2369" s="1">
        <v>25948.82</v>
      </c>
      <c r="AW2369" s="1">
        <v>3.0</v>
      </c>
      <c r="AX2369" s="1">
        <v>70.733</v>
      </c>
      <c r="AY2369" s="1">
        <v>27454.365</v>
      </c>
      <c r="AZ2369" s="1">
        <v>2428.488</v>
      </c>
      <c r="BA2369" s="1">
        <v>84.784</v>
      </c>
      <c r="BB2369" s="1">
        <v>68.053</v>
      </c>
      <c r="BC2369" s="1">
        <v>235.22</v>
      </c>
      <c r="BD2369" s="1">
        <v>-40.414</v>
      </c>
      <c r="BE2369" s="1">
        <v>-23.24</v>
      </c>
      <c r="BF2369" s="1">
        <v>34.057</v>
      </c>
      <c r="BG2369" s="1">
        <v>156.35</v>
      </c>
      <c r="BH2369" s="1">
        <v>13.83</v>
      </c>
      <c r="BI2369" s="1">
        <v>385.015</v>
      </c>
      <c r="BJ2369" s="1">
        <v>3.88</v>
      </c>
      <c r="BK2369" s="1">
        <v>1.01</v>
      </c>
      <c r="BL2369" s="1">
        <v>-38.798</v>
      </c>
      <c r="BM2369" s="1">
        <v>-30.07</v>
      </c>
      <c r="BN2369" s="1">
        <v>47.148</v>
      </c>
      <c r="BO2369" s="1">
        <v>215.928</v>
      </c>
      <c r="BP2369" s="1">
        <v>19.1</v>
      </c>
      <c r="BQ2369" s="1">
        <v>533.018</v>
      </c>
      <c r="BR2369" s="1">
        <v>5.359</v>
      </c>
      <c r="BS2369" s="1">
        <v>1.398</v>
      </c>
      <c r="BT2369" s="1">
        <v>-6.8</v>
      </c>
      <c r="BU2369" s="1">
        <v>-1.945</v>
      </c>
      <c r="BV2369" s="1">
        <v>-44.132</v>
      </c>
      <c r="BW2369" s="1">
        <v>-6.92</v>
      </c>
      <c r="BX2369" s="1">
        <v>8.711</v>
      </c>
      <c r="BY2369" s="1">
        <v>40.02</v>
      </c>
      <c r="BZ2369" s="1">
        <v>3.54</v>
      </c>
      <c r="CA2369" s="1">
        <v>98.477</v>
      </c>
      <c r="CB2369" s="1">
        <v>0.993</v>
      </c>
      <c r="CC2369" s="1">
        <v>0.258</v>
      </c>
      <c r="CD2369" s="1">
        <v>6.234</v>
      </c>
      <c r="CE2369" s="1">
        <v>59.272</v>
      </c>
      <c r="CF2369" s="1">
        <v>1010.115</v>
      </c>
      <c r="CG2369" s="1">
        <v>387.653</v>
      </c>
      <c r="CH2369" s="1">
        <v>34.29</v>
      </c>
      <c r="CI2369" s="1">
        <v>11419.482</v>
      </c>
      <c r="CJ2369" s="1">
        <v>14.849</v>
      </c>
      <c r="CK2369" s="1">
        <v>254.501</v>
      </c>
      <c r="CL2369" s="1">
        <v>22252.781</v>
      </c>
      <c r="CM2369" s="1">
        <v>1968.38</v>
      </c>
      <c r="CN2369" s="1">
        <v>9.621</v>
      </c>
      <c r="CO2369" s="1">
        <v>29.949</v>
      </c>
      <c r="CP2369" s="1">
        <v>0.07</v>
      </c>
      <c r="CQ2369" s="1">
        <v>0.022</v>
      </c>
      <c r="CS2369" s="1">
        <v>-0.004</v>
      </c>
      <c r="CT2369" s="1">
        <v>0.0</v>
      </c>
      <c r="CU2369" s="1">
        <v>0.253</v>
      </c>
      <c r="CW2369" s="1">
        <v>0.789</v>
      </c>
      <c r="CX2369" s="1">
        <v>0.006</v>
      </c>
      <c r="CZ2369" s="1">
        <v>0.002</v>
      </c>
      <c r="DA2369" s="1">
        <v>4029.26</v>
      </c>
      <c r="DB2369" s="1">
        <v>3375.397</v>
      </c>
      <c r="DC2369" s="1">
        <v>-37.444</v>
      </c>
      <c r="DD2369" s="1">
        <v>-23.15</v>
      </c>
      <c r="DE2369" s="1">
        <v>38.438</v>
      </c>
      <c r="DF2369" s="1">
        <v>175.908</v>
      </c>
      <c r="DG2369" s="1">
        <v>15.56</v>
      </c>
      <c r="DH2369" s="1">
        <v>434.541</v>
      </c>
      <c r="DI2369" s="1">
        <v>4.366</v>
      </c>
      <c r="DJ2369" s="1">
        <v>1.14</v>
      </c>
      <c r="DK2369" s="1">
        <v>6.126</v>
      </c>
      <c r="DL2369" s="1">
        <v>0.085</v>
      </c>
      <c r="DM2369" s="1">
        <v>1.526</v>
      </c>
      <c r="DN2369" s="1">
        <v>6.557</v>
      </c>
      <c r="DO2369" s="1">
        <v>0.58</v>
      </c>
      <c r="DP2369" s="1">
        <v>17.254</v>
      </c>
      <c r="DQ2369" s="1">
        <v>0.163</v>
      </c>
      <c r="DR2369" s="1">
        <v>0.045</v>
      </c>
      <c r="DS2369" s="1">
        <v>0.413</v>
      </c>
      <c r="DT2369" s="1">
        <v>0.005</v>
      </c>
      <c r="DU2369" s="1">
        <v>2.785</v>
      </c>
      <c r="DV2369" s="1">
        <v>12.775</v>
      </c>
      <c r="DW2369" s="1">
        <v>1.13</v>
      </c>
      <c r="DX2369" s="1">
        <v>31.483</v>
      </c>
      <c r="DY2369" s="1">
        <v>0.317</v>
      </c>
      <c r="DZ2369" s="1">
        <v>0.083</v>
      </c>
    </row>
    <row r="2370">
      <c r="A2370" s="1" t="s">
        <v>320</v>
      </c>
      <c r="B2370" s="1">
        <v>2022.0</v>
      </c>
      <c r="C2370" s="1" t="s">
        <v>321</v>
      </c>
      <c r="D2370" s="1">
        <v>8.9524192E7</v>
      </c>
      <c r="E2370" s="1">
        <v>1.572209033216E12</v>
      </c>
      <c r="G2370" s="1">
        <v>0.0</v>
      </c>
      <c r="H2370" s="1">
        <v>0.0</v>
      </c>
      <c r="I2370" s="1">
        <v>0.0</v>
      </c>
      <c r="J2370" s="1">
        <v>0.335</v>
      </c>
      <c r="K2370" s="1">
        <v>0.03</v>
      </c>
      <c r="L2370" s="1">
        <v>0.008</v>
      </c>
      <c r="M2370" s="1">
        <v>0.0</v>
      </c>
      <c r="N2370" s="1">
        <v>655.171</v>
      </c>
      <c r="O2370" s="1">
        <v>6.215</v>
      </c>
      <c r="P2370" s="1">
        <v>1.259</v>
      </c>
      <c r="Q2370" s="1">
        <v>240.312</v>
      </c>
      <c r="R2370" s="1">
        <v>21.514</v>
      </c>
      <c r="S2370" s="1">
        <v>10.165</v>
      </c>
      <c r="T2370" s="1">
        <v>0.91</v>
      </c>
      <c r="Y2370" s="1">
        <v>0.248</v>
      </c>
      <c r="Z2370" s="1">
        <v>0.617</v>
      </c>
      <c r="AA2370" s="1">
        <v>360.63</v>
      </c>
      <c r="AB2370" s="1">
        <v>4028.297</v>
      </c>
      <c r="AC2370" s="1">
        <v>367.08</v>
      </c>
      <c r="AD2370" s="1">
        <v>10.624</v>
      </c>
      <c r="AE2370" s="1">
        <v>3.399</v>
      </c>
      <c r="AF2370" s="1">
        <v>114.723</v>
      </c>
      <c r="AG2370" s="1">
        <v>38985.211</v>
      </c>
      <c r="AH2370" s="1">
        <v>2.22</v>
      </c>
      <c r="AI2370" s="1">
        <v>3.213</v>
      </c>
      <c r="AJ2370" s="1">
        <v>106.863</v>
      </c>
      <c r="AK2370" s="1">
        <v>3848.569</v>
      </c>
      <c r="AL2370" s="1">
        <v>344.54</v>
      </c>
      <c r="AM2370" s="1">
        <v>38342.125</v>
      </c>
      <c r="AN2370" s="1">
        <v>3432.548</v>
      </c>
      <c r="AO2370" s="1">
        <v>93.86</v>
      </c>
      <c r="AP2370" s="1">
        <v>98.425</v>
      </c>
      <c r="AQ2370" s="1">
        <v>4.3</v>
      </c>
      <c r="AR2370" s="1">
        <v>98.698</v>
      </c>
      <c r="AS2370" s="1">
        <v>2394.013</v>
      </c>
      <c r="AT2370" s="1">
        <v>3500.953</v>
      </c>
      <c r="AU2370" s="1">
        <v>313.42</v>
      </c>
      <c r="AV2370" s="1">
        <v>26741.52</v>
      </c>
      <c r="AW2370" s="1">
        <v>2.0</v>
      </c>
      <c r="AX2370" s="1">
        <v>48.57</v>
      </c>
      <c r="AY2370" s="1">
        <v>27669.145</v>
      </c>
      <c r="AZ2370" s="1">
        <v>2477.058</v>
      </c>
      <c r="BA2370" s="1">
        <v>85.382</v>
      </c>
      <c r="BB2370" s="1">
        <v>68.646</v>
      </c>
      <c r="BC2370" s="1">
        <v>240.5</v>
      </c>
      <c r="BD2370" s="1">
        <v>1.28</v>
      </c>
      <c r="BE2370" s="1">
        <v>0.351</v>
      </c>
      <c r="BF2370" s="1">
        <v>34.408</v>
      </c>
      <c r="BG2370" s="1">
        <v>156.382</v>
      </c>
      <c r="BH2370" s="1">
        <v>14.0</v>
      </c>
      <c r="BI2370" s="1">
        <v>384.341</v>
      </c>
      <c r="BJ2370" s="1">
        <v>3.814</v>
      </c>
      <c r="BK2370" s="1">
        <v>0.987</v>
      </c>
      <c r="BL2370" s="1">
        <v>16.757</v>
      </c>
      <c r="BM2370" s="1">
        <v>7.763</v>
      </c>
      <c r="BN2370" s="1">
        <v>54.911</v>
      </c>
      <c r="BO2370" s="1">
        <v>251.776</v>
      </c>
      <c r="BP2370" s="1">
        <v>22.54</v>
      </c>
      <c r="BQ2370" s="1">
        <v>613.367</v>
      </c>
      <c r="BR2370" s="1">
        <v>6.14</v>
      </c>
      <c r="BS2370" s="1">
        <v>1.575</v>
      </c>
      <c r="BT2370" s="1">
        <v>-6.45</v>
      </c>
      <c r="BU2370" s="1">
        <v>-1.789</v>
      </c>
      <c r="BV2370" s="1">
        <v>85.664</v>
      </c>
      <c r="BW2370" s="1">
        <v>7.422</v>
      </c>
      <c r="BX2370" s="1">
        <v>16.133</v>
      </c>
      <c r="BY2370" s="1">
        <v>73.388</v>
      </c>
      <c r="BZ2370" s="1">
        <v>6.57</v>
      </c>
      <c r="CA2370" s="1">
        <v>180.209</v>
      </c>
      <c r="CB2370" s="1">
        <v>1.79</v>
      </c>
      <c r="CC2370" s="1">
        <v>0.463</v>
      </c>
      <c r="CD2370" s="1">
        <v>0.684</v>
      </c>
      <c r="CE2370" s="1">
        <v>6.906</v>
      </c>
      <c r="CF2370" s="1">
        <v>1017.021</v>
      </c>
      <c r="CG2370" s="1">
        <v>337.451</v>
      </c>
      <c r="CH2370" s="1">
        <v>30.21</v>
      </c>
      <c r="CI2370" s="1">
        <v>11360.292</v>
      </c>
      <c r="CJ2370" s="1">
        <v>5.348</v>
      </c>
      <c r="CK2370" s="1">
        <v>105.277</v>
      </c>
      <c r="CL2370" s="1">
        <v>23163.082</v>
      </c>
      <c r="CM2370" s="1">
        <v>2073.656</v>
      </c>
      <c r="CN2370" s="1">
        <v>8.23</v>
      </c>
      <c r="CO2370" s="1">
        <v>29.162</v>
      </c>
      <c r="CP2370" s="1">
        <v>0.07</v>
      </c>
      <c r="CQ2370" s="1">
        <v>0.022</v>
      </c>
      <c r="CS2370" s="1">
        <v>0.0</v>
      </c>
      <c r="CT2370" s="1">
        <v>0.0</v>
      </c>
      <c r="CU2370" s="1">
        <v>0.25</v>
      </c>
      <c r="CW2370" s="1">
        <v>0.78</v>
      </c>
      <c r="CX2370" s="1">
        <v>0.006</v>
      </c>
      <c r="CZ2370" s="1">
        <v>0.002</v>
      </c>
      <c r="DA2370" s="1">
        <v>4100.344</v>
      </c>
      <c r="DB2370" s="1">
        <v>3490.12</v>
      </c>
      <c r="DC2370" s="1">
        <v>1.135</v>
      </c>
      <c r="DD2370" s="1">
        <v>0.341</v>
      </c>
      <c r="DE2370" s="1">
        <v>38.778</v>
      </c>
      <c r="DF2370" s="1">
        <v>178.388</v>
      </c>
      <c r="DG2370" s="1">
        <v>15.97</v>
      </c>
      <c r="DH2370" s="1">
        <v>433.158</v>
      </c>
      <c r="DI2370" s="1">
        <v>4.351</v>
      </c>
      <c r="DJ2370" s="1">
        <v>1.112</v>
      </c>
      <c r="DK2370" s="1">
        <v>0.0</v>
      </c>
      <c r="DL2370" s="1">
        <v>-0.004</v>
      </c>
      <c r="DM2370" s="1">
        <v>1.522</v>
      </c>
      <c r="DN2370" s="1">
        <v>7.707</v>
      </c>
      <c r="DO2370" s="1">
        <v>0.69</v>
      </c>
      <c r="DP2370" s="1">
        <v>17.006</v>
      </c>
      <c r="DQ2370" s="1">
        <v>0.188</v>
      </c>
      <c r="DR2370" s="1">
        <v>0.044</v>
      </c>
      <c r="DS2370" s="1">
        <v>0.0</v>
      </c>
      <c r="DT2370" s="1">
        <v>-0.007</v>
      </c>
      <c r="DU2370" s="1">
        <v>2.778</v>
      </c>
      <c r="DV2370" s="1">
        <v>13.963</v>
      </c>
      <c r="DW2370" s="1">
        <v>1.25</v>
      </c>
      <c r="DX2370" s="1">
        <v>31.031</v>
      </c>
      <c r="DY2370" s="1">
        <v>0.341</v>
      </c>
      <c r="DZ2370" s="1">
        <v>0.08</v>
      </c>
    </row>
    <row r="2371">
      <c r="A2371" s="1" t="s">
        <v>320</v>
      </c>
      <c r="B2371" s="1">
        <v>2023.0</v>
      </c>
      <c r="C2371" s="1" t="s">
        <v>321</v>
      </c>
      <c r="D2371" s="1">
        <v>9.0608663E7</v>
      </c>
      <c r="G2371" s="1">
        <v>0.0</v>
      </c>
      <c r="H2371" s="1">
        <v>0.0</v>
      </c>
      <c r="I2371" s="1">
        <v>0.0</v>
      </c>
      <c r="J2371" s="1">
        <v>0.331</v>
      </c>
      <c r="K2371" s="1">
        <v>0.03</v>
      </c>
      <c r="L2371" s="1">
        <v>0.008</v>
      </c>
      <c r="M2371" s="1">
        <v>0.0</v>
      </c>
      <c r="N2371" s="1">
        <v>641.732</v>
      </c>
      <c r="O2371" s="1">
        <v>-16.042</v>
      </c>
      <c r="P2371" s="1">
        <v>-3.451</v>
      </c>
      <c r="Q2371" s="1">
        <v>199.347</v>
      </c>
      <c r="R2371" s="1">
        <v>18.063</v>
      </c>
      <c r="S2371" s="1">
        <v>10.154</v>
      </c>
      <c r="T2371" s="1">
        <v>0.92</v>
      </c>
      <c r="Y2371" s="1">
        <v>0.24</v>
      </c>
      <c r="Z2371" s="1">
        <v>0.503</v>
      </c>
      <c r="AA2371" s="1">
        <v>380.28</v>
      </c>
      <c r="AB2371" s="1">
        <v>4196.95</v>
      </c>
      <c r="AC2371" s="1">
        <v>382.87</v>
      </c>
      <c r="AD2371" s="1">
        <v>10.795</v>
      </c>
      <c r="AE2371" s="1">
        <v>3.037</v>
      </c>
      <c r="AF2371" s="1">
        <v>105.984</v>
      </c>
      <c r="AG2371" s="1">
        <v>39688.301</v>
      </c>
      <c r="AI2371" s="1">
        <v>2.411</v>
      </c>
      <c r="AJ2371" s="1">
        <v>82.77</v>
      </c>
      <c r="AK2371" s="1">
        <v>3878.878</v>
      </c>
      <c r="AL2371" s="1">
        <v>351.46</v>
      </c>
      <c r="AM2371" s="1">
        <v>38796.703</v>
      </c>
      <c r="AN2371" s="1">
        <v>3515.317</v>
      </c>
      <c r="AO2371" s="1">
        <v>91.796</v>
      </c>
      <c r="AP2371" s="1">
        <v>97.87</v>
      </c>
      <c r="AQ2371" s="1">
        <v>3.0</v>
      </c>
      <c r="AR2371" s="1">
        <v>71.82</v>
      </c>
      <c r="AS2371" s="1">
        <v>2465.833</v>
      </c>
      <c r="AT2371" s="1">
        <v>3571.623</v>
      </c>
      <c r="AU2371" s="1">
        <v>323.62</v>
      </c>
      <c r="AV2371" s="1">
        <v>27214.1</v>
      </c>
      <c r="AW2371" s="1">
        <v>4.857</v>
      </c>
      <c r="AX2371" s="1">
        <v>120.317</v>
      </c>
      <c r="AY2371" s="1">
        <v>28665.857</v>
      </c>
      <c r="AZ2371" s="1">
        <v>2597.375</v>
      </c>
      <c r="BA2371" s="1">
        <v>84.525</v>
      </c>
      <c r="BB2371" s="1">
        <v>68.651</v>
      </c>
      <c r="BC2371" s="1">
        <v>245.7</v>
      </c>
      <c r="BD2371" s="1">
        <v>62.92</v>
      </c>
      <c r="BE2371" s="1">
        <v>21.239</v>
      </c>
      <c r="BF2371" s="1">
        <v>55.647</v>
      </c>
      <c r="BG2371" s="1">
        <v>249.976</v>
      </c>
      <c r="BH2371" s="1">
        <v>22.65</v>
      </c>
      <c r="BI2371" s="1">
        <v>614.147</v>
      </c>
      <c r="BJ2371" s="1">
        <v>5.916</v>
      </c>
      <c r="BK2371" s="1">
        <v>1.549</v>
      </c>
      <c r="BL2371" s="1">
        <v>40.371</v>
      </c>
      <c r="BM2371" s="1">
        <v>21.598</v>
      </c>
      <c r="BN2371" s="1">
        <v>76.51</v>
      </c>
      <c r="BO2371" s="1">
        <v>346.656</v>
      </c>
      <c r="BP2371" s="1">
        <v>31.41</v>
      </c>
      <c r="BQ2371" s="1">
        <v>844.397</v>
      </c>
      <c r="BR2371" s="1">
        <v>8.204</v>
      </c>
      <c r="BS2371" s="1">
        <v>2.13</v>
      </c>
      <c r="BT2371" s="1">
        <v>-2.59</v>
      </c>
      <c r="BU2371" s="1">
        <v>-0.681</v>
      </c>
      <c r="BV2371" s="1">
        <v>1.051</v>
      </c>
      <c r="BW2371" s="1">
        <v>0.05</v>
      </c>
      <c r="BX2371" s="1">
        <v>16.183</v>
      </c>
      <c r="BY2371" s="1">
        <v>73.282</v>
      </c>
      <c r="BZ2371" s="1">
        <v>6.64</v>
      </c>
      <c r="CA2371" s="1">
        <v>178.606</v>
      </c>
      <c r="CB2371" s="1">
        <v>1.734</v>
      </c>
      <c r="CC2371" s="1">
        <v>0.451</v>
      </c>
      <c r="CD2371" s="1">
        <v>1.416</v>
      </c>
      <c r="CE2371" s="1">
        <v>14.401</v>
      </c>
      <c r="CF2371" s="1">
        <v>1031.422</v>
      </c>
      <c r="CG2371" s="1">
        <v>297.102</v>
      </c>
      <c r="CH2371" s="1">
        <v>26.92</v>
      </c>
      <c r="CI2371" s="1">
        <v>11383.255</v>
      </c>
      <c r="CJ2371" s="1">
        <v>18.417</v>
      </c>
      <c r="CK2371" s="1">
        <v>381.906</v>
      </c>
      <c r="CL2371" s="1">
        <v>27100.744</v>
      </c>
      <c r="CM2371" s="1">
        <v>2455.562</v>
      </c>
      <c r="CN2371" s="1">
        <v>7.031</v>
      </c>
      <c r="CO2371" s="1">
        <v>28.716</v>
      </c>
      <c r="CP2371" s="1">
        <v>0.07</v>
      </c>
      <c r="CQ2371" s="1">
        <v>0.022</v>
      </c>
      <c r="CS2371" s="1">
        <v>0.0</v>
      </c>
      <c r="CT2371" s="1">
        <v>0.0</v>
      </c>
      <c r="CU2371" s="1">
        <v>0.247</v>
      </c>
      <c r="CW2371" s="1">
        <v>0.771</v>
      </c>
      <c r="CX2371" s="1">
        <v>0.006</v>
      </c>
      <c r="CZ2371" s="1">
        <v>0.002</v>
      </c>
      <c r="DA2371" s="1">
        <v>4225.534</v>
      </c>
      <c r="DB2371" s="1">
        <v>3596.104</v>
      </c>
      <c r="DC2371" s="1">
        <v>56.735</v>
      </c>
      <c r="DD2371" s="1">
        <v>21.548</v>
      </c>
      <c r="DE2371" s="1">
        <v>60.326</v>
      </c>
      <c r="DF2371" s="1">
        <v>273.373</v>
      </c>
      <c r="DG2371" s="1">
        <v>24.77</v>
      </c>
      <c r="DH2371" s="1">
        <v>665.79</v>
      </c>
      <c r="DI2371" s="1">
        <v>6.47</v>
      </c>
      <c r="DJ2371" s="1">
        <v>1.68</v>
      </c>
      <c r="DK2371" s="1">
        <v>10.317</v>
      </c>
      <c r="DL2371" s="1">
        <v>0.145</v>
      </c>
      <c r="DM2371" s="1">
        <v>1.667</v>
      </c>
      <c r="DN2371" s="1">
        <v>8.388</v>
      </c>
      <c r="DO2371" s="1">
        <v>0.76</v>
      </c>
      <c r="DP2371" s="1">
        <v>18.4</v>
      </c>
      <c r="DQ2371" s="1">
        <v>0.199</v>
      </c>
      <c r="DR2371" s="1">
        <v>0.046</v>
      </c>
      <c r="DS2371" s="1">
        <v>6.693</v>
      </c>
      <c r="DT2371" s="1">
        <v>0.164</v>
      </c>
      <c r="DU2371" s="1">
        <v>2.942</v>
      </c>
      <c r="DV2371" s="1">
        <v>14.679</v>
      </c>
      <c r="DW2371" s="1">
        <v>1.33</v>
      </c>
      <c r="DX2371" s="1">
        <v>32.472</v>
      </c>
      <c r="DY2371" s="1">
        <v>0.347</v>
      </c>
      <c r="DZ2371" s="1">
        <v>0.082</v>
      </c>
    </row>
    <row r="2372">
      <c r="A2372" s="1" t="s">
        <v>320</v>
      </c>
      <c r="B2372" s="1">
        <v>2024.0</v>
      </c>
      <c r="C2372" s="1" t="s">
        <v>321</v>
      </c>
      <c r="D2372" s="1">
        <v>9.1567679E7</v>
      </c>
      <c r="G2372" s="1">
        <v>0.0</v>
      </c>
      <c r="H2372" s="1">
        <v>0.0</v>
      </c>
      <c r="I2372" s="1">
        <v>0.0</v>
      </c>
      <c r="J2372" s="1">
        <v>0.328</v>
      </c>
      <c r="K2372" s="1">
        <v>0.03</v>
      </c>
      <c r="L2372" s="1">
        <v>0.008</v>
      </c>
      <c r="M2372" s="1">
        <v>0.0</v>
      </c>
      <c r="N2372" s="1">
        <v>641.936</v>
      </c>
      <c r="O2372" s="1">
        <v>2.147</v>
      </c>
      <c r="P2372" s="1">
        <v>0.388</v>
      </c>
      <c r="Q2372" s="1">
        <v>201.494</v>
      </c>
      <c r="R2372" s="1">
        <v>18.45</v>
      </c>
      <c r="S2372" s="1">
        <v>10.047</v>
      </c>
      <c r="T2372" s="1">
        <v>0.92</v>
      </c>
      <c r="Y2372" s="1">
        <v>0.237</v>
      </c>
      <c r="Z2372" s="1">
        <v>0.514</v>
      </c>
      <c r="AA2372" s="1">
        <v>384.79</v>
      </c>
      <c r="AB2372" s="1">
        <v>4202.247</v>
      </c>
      <c r="AC2372" s="1">
        <v>387.78</v>
      </c>
      <c r="AD2372" s="1">
        <v>10.931</v>
      </c>
      <c r="AE2372" s="1">
        <v>-0.176</v>
      </c>
      <c r="AF2372" s="1">
        <v>-6.318</v>
      </c>
      <c r="AG2372" s="1">
        <v>39203.637</v>
      </c>
      <c r="AI2372" s="1">
        <v>0.049</v>
      </c>
      <c r="AJ2372" s="1">
        <v>1.707</v>
      </c>
      <c r="AK2372" s="1">
        <v>3901.158</v>
      </c>
      <c r="AL2372" s="1">
        <v>357.22</v>
      </c>
      <c r="AM2372" s="1">
        <v>38409.016</v>
      </c>
      <c r="AN2372" s="1">
        <v>3517.025</v>
      </c>
      <c r="AO2372" s="1">
        <v>92.119</v>
      </c>
      <c r="AP2372" s="1">
        <v>98.068</v>
      </c>
      <c r="AQ2372" s="1">
        <v>-0.482</v>
      </c>
      <c r="AR2372" s="1">
        <v>-11.897</v>
      </c>
      <c r="AS2372" s="1">
        <v>2453.936</v>
      </c>
      <c r="AT2372" s="1">
        <v>3394.975</v>
      </c>
      <c r="AU2372" s="1">
        <v>310.87</v>
      </c>
      <c r="AV2372" s="1">
        <v>26799.15</v>
      </c>
      <c r="AW2372" s="1">
        <v>1.224</v>
      </c>
      <c r="AX2372" s="1">
        <v>31.782</v>
      </c>
      <c r="AY2372" s="1">
        <v>28712.715</v>
      </c>
      <c r="AZ2372" s="1">
        <v>2629.157</v>
      </c>
      <c r="BA2372" s="1">
        <v>80.167</v>
      </c>
      <c r="BB2372" s="1">
        <v>68.425</v>
      </c>
      <c r="BC2372" s="1">
        <v>248.93</v>
      </c>
      <c r="BD2372" s="1">
        <v>-17.278</v>
      </c>
      <c r="BE2372" s="1">
        <v>-9.615</v>
      </c>
      <c r="BF2372" s="1">
        <v>46.032</v>
      </c>
      <c r="BG2372" s="1">
        <v>238.075</v>
      </c>
      <c r="BH2372" s="1">
        <v>21.8</v>
      </c>
      <c r="BI2372" s="1">
        <v>502.714</v>
      </c>
      <c r="BJ2372" s="1">
        <v>5.622</v>
      </c>
      <c r="BK2372" s="1">
        <v>1.284</v>
      </c>
      <c r="BL2372" s="1">
        <v>-9.444</v>
      </c>
      <c r="BM2372" s="1">
        <v>-7.216</v>
      </c>
      <c r="BN2372" s="1">
        <v>69.294</v>
      </c>
      <c r="BO2372" s="1">
        <v>333.742</v>
      </c>
      <c r="BP2372" s="1">
        <v>30.56</v>
      </c>
      <c r="BQ2372" s="1">
        <v>756.753</v>
      </c>
      <c r="BR2372" s="1">
        <v>7.881</v>
      </c>
      <c r="BS2372" s="1">
        <v>1.932</v>
      </c>
      <c r="BT2372" s="1">
        <v>-2.99</v>
      </c>
      <c r="BU2372" s="1">
        <v>-0.777</v>
      </c>
      <c r="BV2372" s="1">
        <v>10.705</v>
      </c>
      <c r="BW2372" s="1">
        <v>1.732</v>
      </c>
      <c r="BX2372" s="1">
        <v>17.916</v>
      </c>
      <c r="BY2372" s="1">
        <v>72.515</v>
      </c>
      <c r="BZ2372" s="1">
        <v>6.64</v>
      </c>
      <c r="CA2372" s="1">
        <v>195.655</v>
      </c>
      <c r="CB2372" s="1">
        <v>1.712</v>
      </c>
      <c r="CC2372" s="1">
        <v>0.5</v>
      </c>
      <c r="CD2372" s="1">
        <v>1.281</v>
      </c>
      <c r="CE2372" s="1">
        <v>13.217</v>
      </c>
      <c r="CF2372" s="1">
        <v>1044.638</v>
      </c>
      <c r="CG2372" s="1">
        <v>496.136</v>
      </c>
      <c r="CH2372" s="1">
        <v>45.43</v>
      </c>
      <c r="CI2372" s="1">
        <v>11408.372</v>
      </c>
      <c r="CJ2372" s="1">
        <v>11.04</v>
      </c>
      <c r="CK2372" s="1">
        <v>271.105</v>
      </c>
      <c r="CL2372" s="1">
        <v>29777.619</v>
      </c>
      <c r="CM2372" s="1">
        <v>2726.667</v>
      </c>
      <c r="CN2372" s="1">
        <v>11.715</v>
      </c>
      <c r="CO2372" s="1">
        <v>29.128</v>
      </c>
      <c r="CP2372" s="1">
        <v>0.107</v>
      </c>
      <c r="CQ2372" s="1">
        <v>0.034</v>
      </c>
      <c r="CS2372" s="1">
        <v>53.888</v>
      </c>
      <c r="CT2372" s="1">
        <v>0.038</v>
      </c>
      <c r="CU2372" s="1">
        <v>0.375</v>
      </c>
      <c r="CW2372" s="1">
        <v>1.173</v>
      </c>
      <c r="CX2372" s="1">
        <v>0.009</v>
      </c>
      <c r="CZ2372" s="1">
        <v>0.003</v>
      </c>
      <c r="DA2372" s="1">
        <v>4234.9</v>
      </c>
      <c r="DB2372" s="1">
        <v>3589.786</v>
      </c>
      <c r="DC2372" s="1">
        <v>-14.85</v>
      </c>
      <c r="DD2372" s="1">
        <v>-8.948</v>
      </c>
      <c r="DE2372" s="1">
        <v>51.378</v>
      </c>
      <c r="DF2372" s="1">
        <v>261.228</v>
      </c>
      <c r="DG2372" s="1">
        <v>23.92</v>
      </c>
      <c r="DH2372" s="1">
        <v>561.098</v>
      </c>
      <c r="DI2372" s="1">
        <v>6.168</v>
      </c>
      <c r="DJ2372" s="1">
        <v>1.433</v>
      </c>
      <c r="DK2372" s="1">
        <v>31.721</v>
      </c>
      <c r="DL2372" s="1">
        <v>0.529</v>
      </c>
      <c r="DM2372" s="1">
        <v>2.196</v>
      </c>
      <c r="DN2372" s="1">
        <v>8.3</v>
      </c>
      <c r="DO2372" s="1">
        <v>0.76</v>
      </c>
      <c r="DP2372" s="1">
        <v>23.983</v>
      </c>
      <c r="DQ2372" s="1">
        <v>0.196</v>
      </c>
      <c r="DR2372" s="1">
        <v>0.061</v>
      </c>
      <c r="DS2372" s="1">
        <v>3.41</v>
      </c>
      <c r="DT2372" s="1">
        <v>0.1</v>
      </c>
      <c r="DU2372" s="1">
        <v>3.043</v>
      </c>
      <c r="DV2372" s="1">
        <v>14.525</v>
      </c>
      <c r="DW2372" s="1">
        <v>1.33</v>
      </c>
      <c r="DX2372" s="1">
        <v>33.228</v>
      </c>
      <c r="DY2372" s="1">
        <v>0.343</v>
      </c>
      <c r="DZ2372" s="1">
        <v>0.085</v>
      </c>
    </row>
    <row r="2373">
      <c r="A2373" s="1" t="s">
        <v>322</v>
      </c>
      <c r="B2373" s="1">
        <v>2000.0</v>
      </c>
      <c r="C2373" s="1" t="s">
        <v>323</v>
      </c>
      <c r="D2373" s="1">
        <v>2.4424011E7</v>
      </c>
      <c r="E2373" s="1">
        <v>8.3019210752E10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658.307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V2373" s="1">
        <v>0.0</v>
      </c>
      <c r="W2373" s="1">
        <v>0.0</v>
      </c>
      <c r="X2373" s="1">
        <v>0.0</v>
      </c>
      <c r="Y2373" s="1">
        <v>0.0</v>
      </c>
      <c r="Z2373" s="1">
        <v>0.0</v>
      </c>
      <c r="AA2373" s="1">
        <v>31.9</v>
      </c>
      <c r="AB2373" s="1">
        <v>1306.092</v>
      </c>
      <c r="AC2373" s="1">
        <v>31.9</v>
      </c>
      <c r="AD2373" s="1">
        <v>10.167</v>
      </c>
      <c r="AE2373" s="1">
        <v>40.732</v>
      </c>
      <c r="AF2373" s="1">
        <v>93.373</v>
      </c>
      <c r="AG2373" s="1">
        <v>13208.84</v>
      </c>
      <c r="AH2373" s="1">
        <v>3.886</v>
      </c>
      <c r="AI2373" s="1">
        <v>43.181</v>
      </c>
      <c r="AJ2373" s="1">
        <v>94.445</v>
      </c>
      <c r="AK2373" s="1">
        <v>1281.116</v>
      </c>
      <c r="AL2373" s="1">
        <v>31.29</v>
      </c>
      <c r="AM2373" s="1">
        <v>12821.833</v>
      </c>
      <c r="AN2373" s="1">
        <v>313.161</v>
      </c>
      <c r="AO2373" s="1">
        <v>98.088</v>
      </c>
      <c r="AP2373" s="1">
        <v>97.243</v>
      </c>
      <c r="AQ2373" s="1">
        <v>-0.943</v>
      </c>
      <c r="AR2373" s="1">
        <v>-0.285</v>
      </c>
      <c r="AS2373" s="1">
        <v>29.925</v>
      </c>
      <c r="AT2373" s="1">
        <v>245.25</v>
      </c>
      <c r="AU2373" s="1">
        <v>5.99</v>
      </c>
      <c r="AV2373" s="1">
        <v>1225.229</v>
      </c>
      <c r="AW2373" s="1">
        <v>-0.943</v>
      </c>
      <c r="AX2373" s="1">
        <v>-0.285</v>
      </c>
      <c r="AY2373" s="1">
        <v>1225.229</v>
      </c>
      <c r="AZ2373" s="1">
        <v>29.925</v>
      </c>
      <c r="BA2373" s="1">
        <v>18.777</v>
      </c>
      <c r="BB2373" s="1">
        <v>9.292</v>
      </c>
      <c r="BC2373" s="1">
        <v>21.0</v>
      </c>
      <c r="BD2373" s="1">
        <v>-10.185</v>
      </c>
      <c r="BE2373" s="1">
        <v>-1.007</v>
      </c>
      <c r="BF2373" s="1">
        <v>8.879</v>
      </c>
      <c r="BG2373" s="1">
        <v>24.975</v>
      </c>
      <c r="BH2373" s="1">
        <v>0.61</v>
      </c>
      <c r="BI2373" s="1">
        <v>363.551</v>
      </c>
      <c r="BJ2373" s="1">
        <v>1.912</v>
      </c>
      <c r="BK2373" s="1">
        <v>2.757</v>
      </c>
      <c r="BL2373" s="1">
        <v>-10.185</v>
      </c>
      <c r="BM2373" s="1">
        <v>-1.007</v>
      </c>
      <c r="BN2373" s="1">
        <v>8.879</v>
      </c>
      <c r="BO2373" s="1">
        <v>24.975</v>
      </c>
      <c r="BP2373" s="1">
        <v>0.61</v>
      </c>
      <c r="BQ2373" s="1">
        <v>363.551</v>
      </c>
      <c r="BR2373" s="1">
        <v>1.912</v>
      </c>
      <c r="BS2373" s="1">
        <v>2.757</v>
      </c>
      <c r="BT2373" s="1">
        <v>0.0</v>
      </c>
      <c r="BU2373" s="1">
        <v>0.0</v>
      </c>
      <c r="BW2373" s="1">
        <v>0.0</v>
      </c>
      <c r="BX2373" s="1">
        <v>0.0</v>
      </c>
      <c r="BY2373" s="1">
        <v>0.0</v>
      </c>
      <c r="BZ2373" s="1">
        <v>0.0</v>
      </c>
      <c r="CA2373" s="1">
        <v>0.0</v>
      </c>
      <c r="CB2373" s="1">
        <v>0.0</v>
      </c>
      <c r="CC2373" s="1">
        <v>0.0</v>
      </c>
      <c r="CD2373" s="1">
        <v>50.253</v>
      </c>
      <c r="CE2373" s="1">
        <v>94.73</v>
      </c>
      <c r="CF2373" s="1">
        <v>283.236</v>
      </c>
      <c r="CG2373" s="1">
        <v>1035.866</v>
      </c>
      <c r="CH2373" s="1">
        <v>25.3</v>
      </c>
      <c r="CI2373" s="1">
        <v>11596.604</v>
      </c>
      <c r="CJ2373" s="1">
        <v>0.408</v>
      </c>
      <c r="CK2373" s="1">
        <v>6.082</v>
      </c>
      <c r="CL2373" s="1">
        <v>61328.676</v>
      </c>
      <c r="CM2373" s="1">
        <v>1497.892</v>
      </c>
      <c r="CN2373" s="1">
        <v>79.31</v>
      </c>
      <c r="CO2373" s="1">
        <v>87.95</v>
      </c>
      <c r="CP2373" s="1">
        <v>0.0</v>
      </c>
      <c r="CQ2373" s="1">
        <v>0.0</v>
      </c>
      <c r="CR2373" s="1">
        <v>0.0</v>
      </c>
      <c r="CT2373" s="1">
        <v>0.0</v>
      </c>
      <c r="CU2373" s="1">
        <v>0.0</v>
      </c>
      <c r="CV2373" s="1">
        <v>0.0</v>
      </c>
      <c r="CW2373" s="1">
        <v>0.0</v>
      </c>
      <c r="CX2373" s="1">
        <v>0.0</v>
      </c>
      <c r="CY2373" s="1">
        <v>0.0</v>
      </c>
      <c r="CZ2373" s="1">
        <v>0.0</v>
      </c>
      <c r="DA2373" s="1">
        <v>1306.092</v>
      </c>
      <c r="DB2373" s="1">
        <v>322.613</v>
      </c>
      <c r="DC2373" s="1">
        <v>-10.185</v>
      </c>
      <c r="DD2373" s="1">
        <v>-1.007</v>
      </c>
      <c r="DE2373" s="1">
        <v>8.879</v>
      </c>
      <c r="DF2373" s="1">
        <v>24.975</v>
      </c>
      <c r="DG2373" s="1">
        <v>0.61</v>
      </c>
      <c r="DH2373" s="1">
        <v>363.551</v>
      </c>
      <c r="DI2373" s="1">
        <v>1.912</v>
      </c>
      <c r="DJ2373" s="1">
        <v>2.757</v>
      </c>
      <c r="DL2373" s="1">
        <v>0.0</v>
      </c>
      <c r="DM2373" s="1">
        <v>0.0</v>
      </c>
      <c r="DN2373" s="1">
        <v>0.0</v>
      </c>
      <c r="DO2373" s="1">
        <v>0.0</v>
      </c>
      <c r="DP2373" s="1">
        <v>0.0</v>
      </c>
      <c r="DQ2373" s="1">
        <v>0.0</v>
      </c>
      <c r="DR2373" s="1">
        <v>0.0</v>
      </c>
      <c r="DT2373" s="1">
        <v>0.0</v>
      </c>
      <c r="DU2373" s="1">
        <v>0.0</v>
      </c>
      <c r="DV2373" s="1">
        <v>0.0</v>
      </c>
      <c r="DW2373" s="1">
        <v>0.0</v>
      </c>
      <c r="DX2373" s="1">
        <v>0.0</v>
      </c>
      <c r="DY2373" s="1">
        <v>0.0</v>
      </c>
      <c r="DZ2373" s="1">
        <v>0.0</v>
      </c>
    </row>
    <row r="2374">
      <c r="A2374" s="1" t="s">
        <v>322</v>
      </c>
      <c r="B2374" s="1">
        <v>2001.0</v>
      </c>
      <c r="C2374" s="1" t="s">
        <v>323</v>
      </c>
      <c r="D2374" s="1">
        <v>2.51978E7</v>
      </c>
      <c r="E2374" s="1">
        <v>9.7219510272E10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656.434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V2374" s="1">
        <v>0.0</v>
      </c>
      <c r="W2374" s="1">
        <v>0.0</v>
      </c>
      <c r="X2374" s="1">
        <v>0.0</v>
      </c>
      <c r="Y2374" s="1">
        <v>0.0</v>
      </c>
      <c r="Z2374" s="1">
        <v>0.0</v>
      </c>
      <c r="AA2374" s="1">
        <v>32.25</v>
      </c>
      <c r="AB2374" s="1">
        <v>1279.874</v>
      </c>
      <c r="AC2374" s="1">
        <v>32.25</v>
      </c>
      <c r="AD2374" s="1">
        <v>9.211</v>
      </c>
      <c r="AE2374" s="1">
        <v>11.711</v>
      </c>
      <c r="AF2374" s="1">
        <v>37.782</v>
      </c>
      <c r="AG2374" s="1">
        <v>14302.616</v>
      </c>
      <c r="AH2374" s="1">
        <v>3.707</v>
      </c>
      <c r="AI2374" s="1">
        <v>11.611</v>
      </c>
      <c r="AJ2374" s="1">
        <v>36.361</v>
      </c>
      <c r="AK2374" s="1">
        <v>1255.268</v>
      </c>
      <c r="AL2374" s="1">
        <v>31.63</v>
      </c>
      <c r="AM2374" s="1">
        <v>13871.121</v>
      </c>
      <c r="AN2374" s="1">
        <v>349.522</v>
      </c>
      <c r="AO2374" s="1">
        <v>98.078</v>
      </c>
      <c r="AP2374" s="1">
        <v>97.158</v>
      </c>
      <c r="AQ2374" s="1">
        <v>-12.381</v>
      </c>
      <c r="AR2374" s="1">
        <v>-3.705</v>
      </c>
      <c r="AS2374" s="1">
        <v>26.22</v>
      </c>
      <c r="AT2374" s="1">
        <v>207.955</v>
      </c>
      <c r="AU2374" s="1">
        <v>5.24</v>
      </c>
      <c r="AV2374" s="1">
        <v>1040.567</v>
      </c>
      <c r="AW2374" s="1">
        <v>-12.381</v>
      </c>
      <c r="AX2374" s="1">
        <v>-3.705</v>
      </c>
      <c r="AY2374" s="1">
        <v>1040.567</v>
      </c>
      <c r="AZ2374" s="1">
        <v>26.22</v>
      </c>
      <c r="BA2374" s="1">
        <v>16.248</v>
      </c>
      <c r="BB2374" s="1">
        <v>7.288</v>
      </c>
      <c r="BC2374" s="1">
        <v>21.17</v>
      </c>
      <c r="BD2374" s="1">
        <v>15.78</v>
      </c>
      <c r="BE2374" s="1">
        <v>1.344</v>
      </c>
      <c r="BF2374" s="1">
        <v>10.224</v>
      </c>
      <c r="BG2374" s="1">
        <v>24.605</v>
      </c>
      <c r="BH2374" s="1">
        <v>0.62</v>
      </c>
      <c r="BI2374" s="1">
        <v>405.741</v>
      </c>
      <c r="BJ2374" s="1">
        <v>1.922</v>
      </c>
      <c r="BK2374" s="1">
        <v>2.842</v>
      </c>
      <c r="BL2374" s="1">
        <v>15.78</v>
      </c>
      <c r="BM2374" s="1">
        <v>1.344</v>
      </c>
      <c r="BN2374" s="1">
        <v>10.224</v>
      </c>
      <c r="BO2374" s="1">
        <v>24.605</v>
      </c>
      <c r="BP2374" s="1">
        <v>0.62</v>
      </c>
      <c r="BQ2374" s="1">
        <v>405.741</v>
      </c>
      <c r="BR2374" s="1">
        <v>1.922</v>
      </c>
      <c r="BS2374" s="1">
        <v>2.842</v>
      </c>
      <c r="BT2374" s="1">
        <v>0.0</v>
      </c>
      <c r="BU2374" s="1">
        <v>0.0</v>
      </c>
      <c r="BW2374" s="1">
        <v>0.0</v>
      </c>
      <c r="BX2374" s="1">
        <v>0.0</v>
      </c>
      <c r="BY2374" s="1">
        <v>0.0</v>
      </c>
      <c r="BZ2374" s="1">
        <v>0.0</v>
      </c>
      <c r="CA2374" s="1">
        <v>0.0</v>
      </c>
      <c r="CB2374" s="1">
        <v>0.0</v>
      </c>
      <c r="CC2374" s="1">
        <v>0.0</v>
      </c>
      <c r="CD2374" s="1">
        <v>14.146</v>
      </c>
      <c r="CE2374" s="1">
        <v>40.066</v>
      </c>
      <c r="CF2374" s="1">
        <v>323.302</v>
      </c>
      <c r="CG2374" s="1">
        <v>1047.314</v>
      </c>
      <c r="CH2374" s="1">
        <v>26.39</v>
      </c>
      <c r="CI2374" s="1">
        <v>12830.554</v>
      </c>
      <c r="CJ2374" s="1">
        <v>-3.823</v>
      </c>
      <c r="CK2374" s="1">
        <v>-57.258</v>
      </c>
      <c r="CL2374" s="1">
        <v>57173.004</v>
      </c>
      <c r="CM2374" s="1">
        <v>1440.634</v>
      </c>
      <c r="CN2374" s="1">
        <v>81.829</v>
      </c>
      <c r="CO2374" s="1">
        <v>89.87</v>
      </c>
      <c r="CP2374" s="1">
        <v>0.0</v>
      </c>
      <c r="CQ2374" s="1">
        <v>0.0</v>
      </c>
      <c r="CR2374" s="1">
        <v>0.0</v>
      </c>
      <c r="CT2374" s="1">
        <v>0.0</v>
      </c>
      <c r="CU2374" s="1">
        <v>0.0</v>
      </c>
      <c r="CV2374" s="1">
        <v>0.0</v>
      </c>
      <c r="CW2374" s="1">
        <v>0.0</v>
      </c>
      <c r="CX2374" s="1">
        <v>0.0</v>
      </c>
      <c r="CY2374" s="1">
        <v>0.0</v>
      </c>
      <c r="CZ2374" s="1">
        <v>0.0</v>
      </c>
      <c r="DA2374" s="1">
        <v>1279.874</v>
      </c>
      <c r="DB2374" s="1">
        <v>360.394</v>
      </c>
      <c r="DC2374" s="1">
        <v>15.78</v>
      </c>
      <c r="DD2374" s="1">
        <v>1.344</v>
      </c>
      <c r="DE2374" s="1">
        <v>10.224</v>
      </c>
      <c r="DF2374" s="1">
        <v>24.605</v>
      </c>
      <c r="DG2374" s="1">
        <v>0.62</v>
      </c>
      <c r="DH2374" s="1">
        <v>405.741</v>
      </c>
      <c r="DI2374" s="1">
        <v>1.922</v>
      </c>
      <c r="DJ2374" s="1">
        <v>2.842</v>
      </c>
      <c r="DL2374" s="1">
        <v>0.0</v>
      </c>
      <c r="DM2374" s="1">
        <v>0.0</v>
      </c>
      <c r="DN2374" s="1">
        <v>0.0</v>
      </c>
      <c r="DO2374" s="1">
        <v>0.0</v>
      </c>
      <c r="DP2374" s="1">
        <v>0.0</v>
      </c>
      <c r="DQ2374" s="1">
        <v>0.0</v>
      </c>
      <c r="DR2374" s="1">
        <v>0.0</v>
      </c>
      <c r="DT2374" s="1">
        <v>0.0</v>
      </c>
      <c r="DU2374" s="1">
        <v>0.0</v>
      </c>
      <c r="DV2374" s="1">
        <v>0.0</v>
      </c>
      <c r="DW2374" s="1">
        <v>0.0</v>
      </c>
      <c r="DX2374" s="1">
        <v>0.0</v>
      </c>
      <c r="DY2374" s="1">
        <v>0.0</v>
      </c>
      <c r="DZ2374" s="1">
        <v>0.0</v>
      </c>
    </row>
    <row r="2375">
      <c r="A2375" s="1" t="s">
        <v>322</v>
      </c>
      <c r="B2375" s="1">
        <v>2002.0</v>
      </c>
      <c r="C2375" s="1" t="s">
        <v>323</v>
      </c>
      <c r="D2375" s="1">
        <v>2.6006512E7</v>
      </c>
      <c r="E2375" s="1">
        <v>1.1214184448E11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0.0</v>
      </c>
      <c r="N2375" s="1">
        <v>657.118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V2375" s="1">
        <v>0.0</v>
      </c>
      <c r="W2375" s="1">
        <v>0.0</v>
      </c>
      <c r="X2375" s="1">
        <v>0.0</v>
      </c>
      <c r="Y2375" s="1">
        <v>0.0</v>
      </c>
      <c r="Z2375" s="1">
        <v>0.0</v>
      </c>
      <c r="AA2375" s="1">
        <v>33.86</v>
      </c>
      <c r="AB2375" s="1">
        <v>1301.982</v>
      </c>
      <c r="AC2375" s="1">
        <v>33.86</v>
      </c>
      <c r="AD2375" s="1">
        <v>10.268</v>
      </c>
      <c r="AE2375" s="1">
        <v>-4.954</v>
      </c>
      <c r="AF2375" s="1">
        <v>-17.855</v>
      </c>
      <c r="AG2375" s="1">
        <v>13171.277</v>
      </c>
      <c r="AH2375" s="1">
        <v>3.055</v>
      </c>
      <c r="AI2375" s="1">
        <v>-5.806</v>
      </c>
      <c r="AJ2375" s="1">
        <v>-20.293</v>
      </c>
      <c r="AK2375" s="1">
        <v>1281.987</v>
      </c>
      <c r="AL2375" s="1">
        <v>33.34</v>
      </c>
      <c r="AM2375" s="1">
        <v>12659.482</v>
      </c>
      <c r="AN2375" s="1">
        <v>329.229</v>
      </c>
      <c r="AO2375" s="1">
        <v>98.464</v>
      </c>
      <c r="AP2375" s="1">
        <v>96.344</v>
      </c>
      <c r="AQ2375" s="1">
        <v>-14.493</v>
      </c>
      <c r="AR2375" s="1">
        <v>-3.8</v>
      </c>
      <c r="AS2375" s="1">
        <v>22.42</v>
      </c>
      <c r="AT2375" s="1">
        <v>172.265</v>
      </c>
      <c r="AU2375" s="1">
        <v>4.48</v>
      </c>
      <c r="AV2375" s="1">
        <v>862.092</v>
      </c>
      <c r="AW2375" s="1">
        <v>-14.493</v>
      </c>
      <c r="AX2375" s="1">
        <v>-3.8</v>
      </c>
      <c r="AY2375" s="1">
        <v>862.092</v>
      </c>
      <c r="AZ2375" s="1">
        <v>22.42</v>
      </c>
      <c r="BA2375" s="1">
        <v>13.231</v>
      </c>
      <c r="BB2375" s="1">
        <v>6.561</v>
      </c>
      <c r="BC2375" s="1">
        <v>22.25</v>
      </c>
      <c r="BD2375" s="1">
        <v>23.211</v>
      </c>
      <c r="BE2375" s="1">
        <v>2.269</v>
      </c>
      <c r="BF2375" s="1">
        <v>12.493</v>
      </c>
      <c r="BG2375" s="1">
        <v>19.995</v>
      </c>
      <c r="BH2375" s="1">
        <v>0.52</v>
      </c>
      <c r="BI2375" s="1">
        <v>480.39</v>
      </c>
      <c r="BJ2375" s="1">
        <v>1.536</v>
      </c>
      <c r="BK2375" s="1">
        <v>3.656</v>
      </c>
      <c r="BL2375" s="1">
        <v>23.211</v>
      </c>
      <c r="BM2375" s="1">
        <v>2.269</v>
      </c>
      <c r="BN2375" s="1">
        <v>12.493</v>
      </c>
      <c r="BO2375" s="1">
        <v>19.995</v>
      </c>
      <c r="BP2375" s="1">
        <v>0.52</v>
      </c>
      <c r="BQ2375" s="1">
        <v>480.39</v>
      </c>
      <c r="BR2375" s="1">
        <v>1.536</v>
      </c>
      <c r="BS2375" s="1">
        <v>3.656</v>
      </c>
      <c r="BT2375" s="1">
        <v>0.0</v>
      </c>
      <c r="BU2375" s="1">
        <v>0.0</v>
      </c>
      <c r="BW2375" s="1">
        <v>0.0</v>
      </c>
      <c r="BX2375" s="1">
        <v>0.0</v>
      </c>
      <c r="BY2375" s="1">
        <v>0.0</v>
      </c>
      <c r="BZ2375" s="1">
        <v>0.0</v>
      </c>
      <c r="CA2375" s="1">
        <v>0.0</v>
      </c>
      <c r="CB2375" s="1">
        <v>0.0</v>
      </c>
      <c r="CC2375" s="1">
        <v>0.0</v>
      </c>
      <c r="CD2375" s="1">
        <v>-5.101</v>
      </c>
      <c r="CE2375" s="1">
        <v>-16.493</v>
      </c>
      <c r="CF2375" s="1">
        <v>306.809</v>
      </c>
      <c r="CG2375" s="1">
        <v>1109.722</v>
      </c>
      <c r="CH2375" s="1">
        <v>28.86</v>
      </c>
      <c r="CI2375" s="1">
        <v>11797.391</v>
      </c>
      <c r="CJ2375" s="1">
        <v>-16.145</v>
      </c>
      <c r="CK2375" s="1">
        <v>-232.584</v>
      </c>
      <c r="CL2375" s="1">
        <v>46451.816</v>
      </c>
      <c r="CM2375" s="1">
        <v>1208.05</v>
      </c>
      <c r="CN2375" s="1">
        <v>85.233</v>
      </c>
      <c r="CO2375" s="1">
        <v>89.783</v>
      </c>
      <c r="CP2375" s="1">
        <v>0.0</v>
      </c>
      <c r="CQ2375" s="1">
        <v>0.0</v>
      </c>
      <c r="CR2375" s="1">
        <v>0.0</v>
      </c>
      <c r="CT2375" s="1">
        <v>0.0</v>
      </c>
      <c r="CU2375" s="1">
        <v>0.0</v>
      </c>
      <c r="CV2375" s="1">
        <v>0.0</v>
      </c>
      <c r="CW2375" s="1">
        <v>0.0</v>
      </c>
      <c r="CX2375" s="1">
        <v>0.0</v>
      </c>
      <c r="CY2375" s="1">
        <v>0.0</v>
      </c>
      <c r="CZ2375" s="1">
        <v>0.0</v>
      </c>
      <c r="DA2375" s="1">
        <v>1301.982</v>
      </c>
      <c r="DB2375" s="1">
        <v>342.539</v>
      </c>
      <c r="DC2375" s="1">
        <v>23.211</v>
      </c>
      <c r="DD2375" s="1">
        <v>2.269</v>
      </c>
      <c r="DE2375" s="1">
        <v>12.493</v>
      </c>
      <c r="DF2375" s="1">
        <v>19.995</v>
      </c>
      <c r="DG2375" s="1">
        <v>0.52</v>
      </c>
      <c r="DH2375" s="1">
        <v>480.39</v>
      </c>
      <c r="DI2375" s="1">
        <v>1.536</v>
      </c>
      <c r="DJ2375" s="1">
        <v>3.656</v>
      </c>
      <c r="DL2375" s="1">
        <v>0.0</v>
      </c>
      <c r="DM2375" s="1">
        <v>0.0</v>
      </c>
      <c r="DN2375" s="1">
        <v>0.0</v>
      </c>
      <c r="DO2375" s="1">
        <v>0.0</v>
      </c>
      <c r="DP2375" s="1">
        <v>0.0</v>
      </c>
      <c r="DQ2375" s="1">
        <v>0.0</v>
      </c>
      <c r="DR2375" s="1">
        <v>0.0</v>
      </c>
      <c r="DT2375" s="1">
        <v>0.0</v>
      </c>
      <c r="DU2375" s="1">
        <v>0.0</v>
      </c>
      <c r="DV2375" s="1">
        <v>0.0</v>
      </c>
      <c r="DW2375" s="1">
        <v>0.0</v>
      </c>
      <c r="DX2375" s="1">
        <v>0.0</v>
      </c>
      <c r="DY2375" s="1">
        <v>0.0</v>
      </c>
      <c r="DZ2375" s="1">
        <v>0.0</v>
      </c>
    </row>
    <row r="2376">
      <c r="A2376" s="1" t="s">
        <v>322</v>
      </c>
      <c r="B2376" s="1">
        <v>2003.0</v>
      </c>
      <c r="C2376" s="1" t="s">
        <v>323</v>
      </c>
      <c r="D2376" s="1">
        <v>2.680261E7</v>
      </c>
      <c r="E2376" s="1">
        <v>9.4480596992E10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655.489</v>
      </c>
      <c r="P2376" s="1">
        <v>0.0</v>
      </c>
      <c r="Q2376" s="1">
        <v>0.0</v>
      </c>
      <c r="R2376" s="1">
        <v>0.0</v>
      </c>
      <c r="S2376" s="1">
        <v>0.0</v>
      </c>
      <c r="T2376" s="1">
        <v>0.0</v>
      </c>
      <c r="V2376" s="1">
        <v>0.0</v>
      </c>
      <c r="W2376" s="1">
        <v>0.0</v>
      </c>
      <c r="X2376" s="1">
        <v>0.0</v>
      </c>
      <c r="Y2376" s="1">
        <v>0.0</v>
      </c>
      <c r="Z2376" s="1">
        <v>0.0</v>
      </c>
      <c r="AA2376" s="1">
        <v>28.33</v>
      </c>
      <c r="AB2376" s="1">
        <v>1056.987</v>
      </c>
      <c r="AC2376" s="1">
        <v>28.33</v>
      </c>
      <c r="AD2376" s="1">
        <v>9.747</v>
      </c>
      <c r="AE2376" s="1">
        <v>-11.244</v>
      </c>
      <c r="AF2376" s="1">
        <v>-38.517</v>
      </c>
      <c r="AG2376" s="1">
        <v>11343.014</v>
      </c>
      <c r="AH2376" s="1">
        <v>3.218</v>
      </c>
      <c r="AI2376" s="1">
        <v>-11.846</v>
      </c>
      <c r="AJ2376" s="1">
        <v>-38.999</v>
      </c>
      <c r="AK2376" s="1">
        <v>1040.943</v>
      </c>
      <c r="AL2376" s="1">
        <v>27.9</v>
      </c>
      <c r="AM2376" s="1">
        <v>10828.411</v>
      </c>
      <c r="AN2376" s="1">
        <v>290.23</v>
      </c>
      <c r="AO2376" s="1">
        <v>98.482</v>
      </c>
      <c r="AP2376" s="1">
        <v>95.726</v>
      </c>
      <c r="AQ2376" s="1">
        <v>-33.898</v>
      </c>
      <c r="AR2376" s="1">
        <v>-7.6</v>
      </c>
      <c r="AS2376" s="1">
        <v>14.82</v>
      </c>
      <c r="AT2376" s="1">
        <v>110.437</v>
      </c>
      <c r="AU2376" s="1">
        <v>2.96</v>
      </c>
      <c r="AV2376" s="1">
        <v>552.931</v>
      </c>
      <c r="AW2376" s="1">
        <v>-33.898</v>
      </c>
      <c r="AX2376" s="1">
        <v>-7.6</v>
      </c>
      <c r="AY2376" s="1">
        <v>552.931</v>
      </c>
      <c r="AZ2376" s="1">
        <v>14.82</v>
      </c>
      <c r="BA2376" s="1">
        <v>10.448</v>
      </c>
      <c r="BB2376" s="1">
        <v>4.888</v>
      </c>
      <c r="BC2376" s="1">
        <v>18.57</v>
      </c>
      <c r="BD2376" s="1">
        <v>4.295</v>
      </c>
      <c r="BE2376" s="1">
        <v>0.466</v>
      </c>
      <c r="BF2376" s="1">
        <v>12.959</v>
      </c>
      <c r="BG2376" s="1">
        <v>16.043</v>
      </c>
      <c r="BH2376" s="1">
        <v>0.43</v>
      </c>
      <c r="BI2376" s="1">
        <v>483.492</v>
      </c>
      <c r="BJ2376" s="1">
        <v>1.518</v>
      </c>
      <c r="BK2376" s="1">
        <v>4.274</v>
      </c>
      <c r="BL2376" s="1">
        <v>4.295</v>
      </c>
      <c r="BM2376" s="1">
        <v>0.466</v>
      </c>
      <c r="BN2376" s="1">
        <v>12.959</v>
      </c>
      <c r="BO2376" s="1">
        <v>16.043</v>
      </c>
      <c r="BP2376" s="1">
        <v>0.43</v>
      </c>
      <c r="BQ2376" s="1">
        <v>483.492</v>
      </c>
      <c r="BR2376" s="1">
        <v>1.518</v>
      </c>
      <c r="BS2376" s="1">
        <v>4.274</v>
      </c>
      <c r="BT2376" s="1">
        <v>0.0</v>
      </c>
      <c r="BU2376" s="1">
        <v>0.0</v>
      </c>
      <c r="BW2376" s="1">
        <v>0.0</v>
      </c>
      <c r="BX2376" s="1">
        <v>0.0</v>
      </c>
      <c r="BY2376" s="1">
        <v>0.0</v>
      </c>
      <c r="BZ2376" s="1">
        <v>0.0</v>
      </c>
      <c r="CA2376" s="1">
        <v>0.0</v>
      </c>
      <c r="CB2376" s="1">
        <v>0.0</v>
      </c>
      <c r="CC2376" s="1">
        <v>0.0</v>
      </c>
      <c r="CD2376" s="1">
        <v>-10.234</v>
      </c>
      <c r="CE2376" s="1">
        <v>-31.399</v>
      </c>
      <c r="CF2376" s="1">
        <v>275.41</v>
      </c>
      <c r="CG2376" s="1">
        <v>930.506</v>
      </c>
      <c r="CH2376" s="1">
        <v>24.94</v>
      </c>
      <c r="CI2376" s="1">
        <v>10275.479</v>
      </c>
      <c r="CJ2376" s="1">
        <v>-36.438</v>
      </c>
      <c r="CK2376" s="1">
        <v>-440.185</v>
      </c>
      <c r="CL2376" s="1">
        <v>28648.889</v>
      </c>
      <c r="CM2376" s="1">
        <v>767.865</v>
      </c>
      <c r="CN2376" s="1">
        <v>88.034</v>
      </c>
      <c r="CO2376" s="1">
        <v>90.838</v>
      </c>
      <c r="CP2376" s="1">
        <v>0.0</v>
      </c>
      <c r="CQ2376" s="1">
        <v>0.0</v>
      </c>
      <c r="CR2376" s="1">
        <v>0.0</v>
      </c>
      <c r="CT2376" s="1">
        <v>0.0</v>
      </c>
      <c r="CU2376" s="1">
        <v>0.0</v>
      </c>
      <c r="CV2376" s="1">
        <v>0.0</v>
      </c>
      <c r="CW2376" s="1">
        <v>0.0</v>
      </c>
      <c r="CX2376" s="1">
        <v>0.0</v>
      </c>
      <c r="CY2376" s="1">
        <v>0.0</v>
      </c>
      <c r="CZ2376" s="1">
        <v>0.0</v>
      </c>
      <c r="DA2376" s="1">
        <v>1056.987</v>
      </c>
      <c r="DB2376" s="1">
        <v>304.022</v>
      </c>
      <c r="DC2376" s="1">
        <v>4.295</v>
      </c>
      <c r="DD2376" s="1">
        <v>0.466</v>
      </c>
      <c r="DE2376" s="1">
        <v>12.959</v>
      </c>
      <c r="DF2376" s="1">
        <v>16.043</v>
      </c>
      <c r="DG2376" s="1">
        <v>0.43</v>
      </c>
      <c r="DH2376" s="1">
        <v>483.492</v>
      </c>
      <c r="DI2376" s="1">
        <v>1.518</v>
      </c>
      <c r="DJ2376" s="1">
        <v>4.274</v>
      </c>
      <c r="DL2376" s="1">
        <v>0.0</v>
      </c>
      <c r="DM2376" s="1">
        <v>0.0</v>
      </c>
      <c r="DN2376" s="1">
        <v>0.0</v>
      </c>
      <c r="DO2376" s="1">
        <v>0.0</v>
      </c>
      <c r="DP2376" s="1">
        <v>0.0</v>
      </c>
      <c r="DQ2376" s="1">
        <v>0.0</v>
      </c>
      <c r="DR2376" s="1">
        <v>0.0</v>
      </c>
      <c r="DT2376" s="1">
        <v>0.0</v>
      </c>
      <c r="DU2376" s="1">
        <v>0.0</v>
      </c>
      <c r="DV2376" s="1">
        <v>0.0</v>
      </c>
      <c r="DW2376" s="1">
        <v>0.0</v>
      </c>
      <c r="DX2376" s="1">
        <v>0.0</v>
      </c>
      <c r="DY2376" s="1">
        <v>0.0</v>
      </c>
      <c r="DZ2376" s="1">
        <v>0.0</v>
      </c>
    </row>
    <row r="2377">
      <c r="A2377" s="1" t="s">
        <v>322</v>
      </c>
      <c r="B2377" s="1">
        <v>2004.0</v>
      </c>
      <c r="C2377" s="1" t="s">
        <v>323</v>
      </c>
      <c r="D2377" s="1">
        <v>2.7577831E7</v>
      </c>
      <c r="E2377" s="1">
        <v>1.5593725952E11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652.214</v>
      </c>
      <c r="P2377" s="1">
        <v>0.0</v>
      </c>
      <c r="Q2377" s="1">
        <v>0.0</v>
      </c>
      <c r="R2377" s="1">
        <v>0.0</v>
      </c>
      <c r="S2377" s="1">
        <v>0.0</v>
      </c>
      <c r="T2377" s="1">
        <v>0.0</v>
      </c>
      <c r="V2377" s="1">
        <v>0.0</v>
      </c>
      <c r="W2377" s="1">
        <v>0.0</v>
      </c>
      <c r="X2377" s="1">
        <v>0.0</v>
      </c>
      <c r="Y2377" s="1">
        <v>0.0</v>
      </c>
      <c r="Z2377" s="1">
        <v>0.0</v>
      </c>
      <c r="AA2377" s="1">
        <v>33.61</v>
      </c>
      <c r="AB2377" s="1">
        <v>1218.733</v>
      </c>
      <c r="AC2377" s="1">
        <v>32.29</v>
      </c>
      <c r="AD2377" s="1">
        <v>10.418</v>
      </c>
      <c r="AE2377" s="1">
        <v>7.232</v>
      </c>
      <c r="AF2377" s="1">
        <v>21.987</v>
      </c>
      <c r="AG2377" s="1">
        <v>11821.43</v>
      </c>
      <c r="AH2377" s="1">
        <v>2.091</v>
      </c>
      <c r="AI2377" s="1">
        <v>6.619</v>
      </c>
      <c r="AJ2377" s="1">
        <v>19.21</v>
      </c>
      <c r="AK2377" s="1">
        <v>1153.1</v>
      </c>
      <c r="AL2377" s="1">
        <v>31.8</v>
      </c>
      <c r="AM2377" s="1">
        <v>11220.611</v>
      </c>
      <c r="AN2377" s="1">
        <v>309.44</v>
      </c>
      <c r="AO2377" s="1">
        <v>98.482</v>
      </c>
      <c r="AP2377" s="1">
        <v>95.206</v>
      </c>
      <c r="AQ2377" s="1">
        <v>-35.897</v>
      </c>
      <c r="AR2377" s="1">
        <v>-5.32</v>
      </c>
      <c r="AS2377" s="1">
        <v>9.5</v>
      </c>
      <c r="AT2377" s="1">
        <v>68.896</v>
      </c>
      <c r="AU2377" s="1">
        <v>1.9</v>
      </c>
      <c r="AV2377" s="1">
        <v>344.48</v>
      </c>
      <c r="AW2377" s="1">
        <v>-35.897</v>
      </c>
      <c r="AX2377" s="1">
        <v>-5.32</v>
      </c>
      <c r="AY2377" s="1">
        <v>344.48</v>
      </c>
      <c r="AZ2377" s="1">
        <v>9.5</v>
      </c>
      <c r="BA2377" s="1">
        <v>5.884</v>
      </c>
      <c r="BB2377" s="1">
        <v>2.923</v>
      </c>
      <c r="BC2377" s="1">
        <v>21.06</v>
      </c>
      <c r="BD2377" s="1">
        <v>20.901</v>
      </c>
      <c r="BE2377" s="1">
        <v>2.624</v>
      </c>
      <c r="BF2377" s="1">
        <v>15.582</v>
      </c>
      <c r="BG2377" s="1">
        <v>17.768</v>
      </c>
      <c r="BH2377" s="1">
        <v>0.49</v>
      </c>
      <c r="BI2377" s="1">
        <v>565.035</v>
      </c>
      <c r="BJ2377" s="1">
        <v>1.517</v>
      </c>
      <c r="BK2377" s="1">
        <v>4.794</v>
      </c>
      <c r="BL2377" s="1">
        <v>20.901</v>
      </c>
      <c r="BM2377" s="1">
        <v>2.624</v>
      </c>
      <c r="BN2377" s="1">
        <v>15.582</v>
      </c>
      <c r="BO2377" s="1">
        <v>17.768</v>
      </c>
      <c r="BP2377" s="1">
        <v>0.49</v>
      </c>
      <c r="BQ2377" s="1">
        <v>565.035</v>
      </c>
      <c r="BR2377" s="1">
        <v>1.517</v>
      </c>
      <c r="BS2377" s="1">
        <v>4.794</v>
      </c>
      <c r="BT2377" s="1">
        <v>1.32</v>
      </c>
      <c r="BU2377" s="1">
        <v>3.927</v>
      </c>
      <c r="BW2377" s="1">
        <v>0.0</v>
      </c>
      <c r="BX2377" s="1">
        <v>0.0</v>
      </c>
      <c r="BY2377" s="1">
        <v>0.0</v>
      </c>
      <c r="BZ2377" s="1">
        <v>0.0</v>
      </c>
      <c r="CA2377" s="1">
        <v>0.0</v>
      </c>
      <c r="CB2377" s="1">
        <v>0.0</v>
      </c>
      <c r="CC2377" s="1">
        <v>0.0</v>
      </c>
      <c r="CD2377" s="1">
        <v>8.907</v>
      </c>
      <c r="CE2377" s="1">
        <v>24.53</v>
      </c>
      <c r="CF2377" s="1">
        <v>299.94</v>
      </c>
      <c r="CG2377" s="1">
        <v>1084.204</v>
      </c>
      <c r="CH2377" s="1">
        <v>29.9</v>
      </c>
      <c r="CI2377" s="1">
        <v>10876.132</v>
      </c>
      <c r="CJ2377" s="1">
        <v>51.377</v>
      </c>
      <c r="CK2377" s="1">
        <v>394.508</v>
      </c>
      <c r="CL2377" s="1">
        <v>42148.812</v>
      </c>
      <c r="CM2377" s="1">
        <v>1162.373</v>
      </c>
      <c r="CN2377" s="1">
        <v>92.598</v>
      </c>
      <c r="CO2377" s="1">
        <v>92.283</v>
      </c>
      <c r="CP2377" s="1">
        <v>0.0</v>
      </c>
      <c r="CQ2377" s="1">
        <v>0.0</v>
      </c>
      <c r="CR2377" s="1">
        <v>0.0</v>
      </c>
      <c r="CT2377" s="1">
        <v>0.0</v>
      </c>
      <c r="CU2377" s="1">
        <v>0.0</v>
      </c>
      <c r="CV2377" s="1">
        <v>0.0</v>
      </c>
      <c r="CW2377" s="1">
        <v>0.0</v>
      </c>
      <c r="CX2377" s="1">
        <v>0.0</v>
      </c>
      <c r="CY2377" s="1">
        <v>0.0</v>
      </c>
      <c r="CZ2377" s="1">
        <v>0.0</v>
      </c>
      <c r="DA2377" s="1">
        <v>1170.868</v>
      </c>
      <c r="DB2377" s="1">
        <v>326.009</v>
      </c>
      <c r="DC2377" s="1">
        <v>20.901</v>
      </c>
      <c r="DD2377" s="1">
        <v>2.624</v>
      </c>
      <c r="DE2377" s="1">
        <v>15.582</v>
      </c>
      <c r="DF2377" s="1">
        <v>17.768</v>
      </c>
      <c r="DG2377" s="1">
        <v>0.49</v>
      </c>
      <c r="DH2377" s="1">
        <v>565.035</v>
      </c>
      <c r="DI2377" s="1">
        <v>1.517</v>
      </c>
      <c r="DJ2377" s="1">
        <v>4.794</v>
      </c>
      <c r="DL2377" s="1">
        <v>0.0</v>
      </c>
      <c r="DM2377" s="1">
        <v>0.0</v>
      </c>
      <c r="DN2377" s="1">
        <v>0.0</v>
      </c>
      <c r="DO2377" s="1">
        <v>0.0</v>
      </c>
      <c r="DP2377" s="1">
        <v>0.0</v>
      </c>
      <c r="DQ2377" s="1">
        <v>0.0</v>
      </c>
      <c r="DR2377" s="1">
        <v>0.0</v>
      </c>
      <c r="DT2377" s="1">
        <v>0.0</v>
      </c>
      <c r="DU2377" s="1">
        <v>0.0</v>
      </c>
      <c r="DV2377" s="1">
        <v>0.0</v>
      </c>
      <c r="DW2377" s="1">
        <v>0.0</v>
      </c>
      <c r="DX2377" s="1">
        <v>0.0</v>
      </c>
      <c r="DY2377" s="1">
        <v>0.0</v>
      </c>
      <c r="DZ2377" s="1">
        <v>0.0</v>
      </c>
    </row>
    <row r="2378">
      <c r="A2378" s="1" t="s">
        <v>322</v>
      </c>
      <c r="B2378" s="1">
        <v>2005.0</v>
      </c>
      <c r="C2378" s="1" t="s">
        <v>323</v>
      </c>
      <c r="D2378" s="1">
        <v>2.8407405E7</v>
      </c>
      <c r="E2378" s="1">
        <v>1.70895704064E11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554.934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V2378" s="1">
        <v>0.0</v>
      </c>
      <c r="W2378" s="1">
        <v>0.0</v>
      </c>
      <c r="X2378" s="1">
        <v>0.0</v>
      </c>
      <c r="Y2378" s="1">
        <v>0.0</v>
      </c>
      <c r="Z2378" s="1">
        <v>0.0</v>
      </c>
      <c r="AA2378" s="1">
        <v>31.64</v>
      </c>
      <c r="AB2378" s="1">
        <v>1113.794</v>
      </c>
      <c r="AC2378" s="1">
        <v>30.4</v>
      </c>
      <c r="AD2378" s="1">
        <v>10.125</v>
      </c>
      <c r="AE2378" s="1">
        <v>-5.442</v>
      </c>
      <c r="AF2378" s="1">
        <v>-17.742</v>
      </c>
      <c r="AG2378" s="1">
        <v>10851.659</v>
      </c>
      <c r="AH2378" s="1">
        <v>1.804</v>
      </c>
      <c r="AI2378" s="1">
        <v>-4.907</v>
      </c>
      <c r="AJ2378" s="1">
        <v>-15.186</v>
      </c>
      <c r="AK2378" s="1">
        <v>858.931</v>
      </c>
      <c r="AL2378" s="1">
        <v>24.4</v>
      </c>
      <c r="AM2378" s="1">
        <v>10358.372</v>
      </c>
      <c r="AN2378" s="1">
        <v>294.254</v>
      </c>
      <c r="AO2378" s="1">
        <v>80.263</v>
      </c>
      <c r="AP2378" s="1">
        <v>95.721</v>
      </c>
      <c r="AQ2378" s="1">
        <v>45.0</v>
      </c>
      <c r="AR2378" s="1">
        <v>4.275</v>
      </c>
      <c r="AS2378" s="1">
        <v>13.775</v>
      </c>
      <c r="AT2378" s="1">
        <v>352.021</v>
      </c>
      <c r="AU2378" s="1">
        <v>10.0</v>
      </c>
      <c r="AV2378" s="1">
        <v>484.909</v>
      </c>
      <c r="AW2378" s="1">
        <v>45.0</v>
      </c>
      <c r="AX2378" s="1">
        <v>4.275</v>
      </c>
      <c r="AY2378" s="1">
        <v>484.909</v>
      </c>
      <c r="AZ2378" s="1">
        <v>13.775</v>
      </c>
      <c r="BA2378" s="1">
        <v>32.895</v>
      </c>
      <c r="BB2378" s="1">
        <v>4.481</v>
      </c>
      <c r="BC2378" s="1">
        <v>16.87</v>
      </c>
      <c r="BD2378" s="1">
        <v>-14.889</v>
      </c>
      <c r="BE2378" s="1">
        <v>-2.427</v>
      </c>
      <c r="BF2378" s="1">
        <v>13.155</v>
      </c>
      <c r="BG2378" s="1">
        <v>211.213</v>
      </c>
      <c r="BH2378" s="1">
        <v>6.0</v>
      </c>
      <c r="BI2378" s="1">
        <v>463.099</v>
      </c>
      <c r="BJ2378" s="1">
        <v>19.737</v>
      </c>
      <c r="BK2378" s="1">
        <v>4.279</v>
      </c>
      <c r="BL2378" s="1">
        <v>-14.889</v>
      </c>
      <c r="BM2378" s="1">
        <v>-2.427</v>
      </c>
      <c r="BN2378" s="1">
        <v>13.155</v>
      </c>
      <c r="BO2378" s="1">
        <v>211.213</v>
      </c>
      <c r="BP2378" s="1">
        <v>6.0</v>
      </c>
      <c r="BQ2378" s="1">
        <v>463.099</v>
      </c>
      <c r="BR2378" s="1">
        <v>19.737</v>
      </c>
      <c r="BS2378" s="1">
        <v>4.279</v>
      </c>
      <c r="BT2378" s="1">
        <v>1.24</v>
      </c>
      <c r="BU2378" s="1">
        <v>3.919</v>
      </c>
      <c r="BW2378" s="1">
        <v>0.0</v>
      </c>
      <c r="BX2378" s="1">
        <v>0.0</v>
      </c>
      <c r="BY2378" s="1">
        <v>0.0</v>
      </c>
      <c r="BZ2378" s="1">
        <v>0.0</v>
      </c>
      <c r="CA2378" s="1">
        <v>0.0</v>
      </c>
      <c r="CB2378" s="1">
        <v>0.0</v>
      </c>
      <c r="CC2378" s="1">
        <v>0.0</v>
      </c>
      <c r="CD2378" s="1">
        <v>-6.488</v>
      </c>
      <c r="CE2378" s="1">
        <v>-19.461</v>
      </c>
      <c r="CF2378" s="1">
        <v>280.479</v>
      </c>
      <c r="CG2378" s="1">
        <v>506.91</v>
      </c>
      <c r="CH2378" s="1">
        <v>14.4</v>
      </c>
      <c r="CI2378" s="1">
        <v>9873.463</v>
      </c>
      <c r="CJ2378" s="1">
        <v>-10.018</v>
      </c>
      <c r="CK2378" s="1">
        <v>-116.445</v>
      </c>
      <c r="CL2378" s="1">
        <v>36818.855</v>
      </c>
      <c r="CM2378" s="1">
        <v>1045.928</v>
      </c>
      <c r="CN2378" s="1">
        <v>47.368</v>
      </c>
      <c r="CO2378" s="1">
        <v>91.24</v>
      </c>
      <c r="CP2378" s="1">
        <v>0.0</v>
      </c>
      <c r="CQ2378" s="1">
        <v>0.0</v>
      </c>
      <c r="CR2378" s="1">
        <v>0.0</v>
      </c>
      <c r="CT2378" s="1">
        <v>0.0</v>
      </c>
      <c r="CU2378" s="1">
        <v>0.0</v>
      </c>
      <c r="CV2378" s="1">
        <v>0.0</v>
      </c>
      <c r="CW2378" s="1">
        <v>0.0</v>
      </c>
      <c r="CX2378" s="1">
        <v>0.0</v>
      </c>
      <c r="CY2378" s="1">
        <v>0.0</v>
      </c>
      <c r="CZ2378" s="1">
        <v>0.0</v>
      </c>
      <c r="DA2378" s="1">
        <v>1070.143</v>
      </c>
      <c r="DB2378" s="1">
        <v>308.267</v>
      </c>
      <c r="DC2378" s="1">
        <v>-14.889</v>
      </c>
      <c r="DD2378" s="1">
        <v>-2.427</v>
      </c>
      <c r="DE2378" s="1">
        <v>13.155</v>
      </c>
      <c r="DF2378" s="1">
        <v>211.213</v>
      </c>
      <c r="DG2378" s="1">
        <v>6.0</v>
      </c>
      <c r="DH2378" s="1">
        <v>463.099</v>
      </c>
      <c r="DI2378" s="1">
        <v>19.737</v>
      </c>
      <c r="DJ2378" s="1">
        <v>4.279</v>
      </c>
      <c r="DL2378" s="1">
        <v>0.0</v>
      </c>
      <c r="DM2378" s="1">
        <v>0.0</v>
      </c>
      <c r="DN2378" s="1">
        <v>0.0</v>
      </c>
      <c r="DO2378" s="1">
        <v>0.0</v>
      </c>
      <c r="DP2378" s="1">
        <v>0.0</v>
      </c>
      <c r="DQ2378" s="1">
        <v>0.0</v>
      </c>
      <c r="DR2378" s="1">
        <v>0.0</v>
      </c>
      <c r="DT2378" s="1">
        <v>0.0</v>
      </c>
      <c r="DU2378" s="1">
        <v>0.0</v>
      </c>
      <c r="DV2378" s="1">
        <v>0.0</v>
      </c>
      <c r="DW2378" s="1">
        <v>0.0</v>
      </c>
      <c r="DX2378" s="1">
        <v>0.0</v>
      </c>
      <c r="DY2378" s="1">
        <v>0.0</v>
      </c>
      <c r="DZ2378" s="1">
        <v>0.0</v>
      </c>
    </row>
    <row r="2379">
      <c r="A2379" s="1" t="s">
        <v>322</v>
      </c>
      <c r="B2379" s="1">
        <v>2006.0</v>
      </c>
      <c r="C2379" s="1" t="s">
        <v>323</v>
      </c>
      <c r="D2379" s="1">
        <v>2.8616456E7</v>
      </c>
      <c r="E2379" s="1">
        <v>1.90082842624E11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571.682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V2379" s="1">
        <v>0.0</v>
      </c>
      <c r="W2379" s="1">
        <v>0.0</v>
      </c>
      <c r="X2379" s="1">
        <v>0.0</v>
      </c>
      <c r="Y2379" s="1">
        <v>0.0</v>
      </c>
      <c r="Z2379" s="1">
        <v>0.0</v>
      </c>
      <c r="AA2379" s="1">
        <v>36.52</v>
      </c>
      <c r="AB2379" s="1">
        <v>1276.189</v>
      </c>
      <c r="AC2379" s="1">
        <v>33.83</v>
      </c>
      <c r="AD2379" s="1">
        <v>11.604</v>
      </c>
      <c r="AE2379" s="1">
        <v>-2.801</v>
      </c>
      <c r="AF2379" s="1">
        <v>-8.635</v>
      </c>
      <c r="AG2379" s="1">
        <v>10470.625</v>
      </c>
      <c r="AH2379" s="1">
        <v>1.576</v>
      </c>
      <c r="AI2379" s="1">
        <v>-2.998</v>
      </c>
      <c r="AJ2379" s="1">
        <v>-8.823</v>
      </c>
      <c r="AK2379" s="1">
        <v>969.023</v>
      </c>
      <c r="AL2379" s="1">
        <v>27.73</v>
      </c>
      <c r="AM2379" s="1">
        <v>9974.381</v>
      </c>
      <c r="AN2379" s="1">
        <v>285.431</v>
      </c>
      <c r="AO2379" s="1">
        <v>81.969</v>
      </c>
      <c r="AP2379" s="1">
        <v>95.534</v>
      </c>
      <c r="AQ2379" s="1">
        <v>0.0</v>
      </c>
      <c r="AR2379" s="1">
        <v>0.0</v>
      </c>
      <c r="AS2379" s="1">
        <v>13.775</v>
      </c>
      <c r="AT2379" s="1">
        <v>495.519</v>
      </c>
      <c r="AU2379" s="1">
        <v>14.18</v>
      </c>
      <c r="AV2379" s="1">
        <v>481.366</v>
      </c>
      <c r="AW2379" s="1">
        <v>0.0</v>
      </c>
      <c r="AX2379" s="1">
        <v>0.0</v>
      </c>
      <c r="AY2379" s="1">
        <v>481.366</v>
      </c>
      <c r="AZ2379" s="1">
        <v>13.775</v>
      </c>
      <c r="BA2379" s="1">
        <v>41.915</v>
      </c>
      <c r="BB2379" s="1">
        <v>4.61</v>
      </c>
      <c r="BC2379" s="1">
        <v>19.34</v>
      </c>
      <c r="BD2379" s="1">
        <v>1.981</v>
      </c>
      <c r="BE2379" s="1">
        <v>0.189</v>
      </c>
      <c r="BF2379" s="1">
        <v>13.344</v>
      </c>
      <c r="BG2379" s="1">
        <v>213.164</v>
      </c>
      <c r="BH2379" s="1">
        <v>6.1</v>
      </c>
      <c r="BI2379" s="1">
        <v>466.315</v>
      </c>
      <c r="BJ2379" s="1">
        <v>18.031</v>
      </c>
      <c r="BK2379" s="1">
        <v>4.466</v>
      </c>
      <c r="BL2379" s="1">
        <v>1.981</v>
      </c>
      <c r="BM2379" s="1">
        <v>0.189</v>
      </c>
      <c r="BN2379" s="1">
        <v>13.344</v>
      </c>
      <c r="BO2379" s="1">
        <v>213.164</v>
      </c>
      <c r="BP2379" s="1">
        <v>6.1</v>
      </c>
      <c r="BQ2379" s="1">
        <v>466.315</v>
      </c>
      <c r="BR2379" s="1">
        <v>18.031</v>
      </c>
      <c r="BS2379" s="1">
        <v>4.466</v>
      </c>
      <c r="BT2379" s="1">
        <v>2.69</v>
      </c>
      <c r="BU2379" s="1">
        <v>7.366</v>
      </c>
      <c r="BW2379" s="1">
        <v>0.0</v>
      </c>
      <c r="BX2379" s="1">
        <v>0.0</v>
      </c>
      <c r="BY2379" s="1">
        <v>0.0</v>
      </c>
      <c r="BZ2379" s="1">
        <v>0.0</v>
      </c>
      <c r="CA2379" s="1">
        <v>0.0</v>
      </c>
      <c r="CB2379" s="1">
        <v>0.0</v>
      </c>
      <c r="CC2379" s="1">
        <v>0.0</v>
      </c>
      <c r="CD2379" s="1">
        <v>-3.146</v>
      </c>
      <c r="CE2379" s="1">
        <v>-8.823</v>
      </c>
      <c r="CF2379" s="1">
        <v>271.656</v>
      </c>
      <c r="CG2379" s="1">
        <v>473.504</v>
      </c>
      <c r="CH2379" s="1">
        <v>13.55</v>
      </c>
      <c r="CI2379" s="1">
        <v>9493.015</v>
      </c>
      <c r="CJ2379" s="1">
        <v>8.993</v>
      </c>
      <c r="CK2379" s="1">
        <v>94.061</v>
      </c>
      <c r="CL2379" s="1">
        <v>39836.852</v>
      </c>
      <c r="CM2379" s="1">
        <v>1139.99</v>
      </c>
      <c r="CN2379" s="1">
        <v>40.053</v>
      </c>
      <c r="CO2379" s="1">
        <v>90.923</v>
      </c>
      <c r="CP2379" s="1">
        <v>0.0</v>
      </c>
      <c r="CQ2379" s="1">
        <v>0.0</v>
      </c>
      <c r="CR2379" s="1">
        <v>0.0</v>
      </c>
      <c r="CT2379" s="1">
        <v>0.0</v>
      </c>
      <c r="CU2379" s="1">
        <v>0.0</v>
      </c>
      <c r="CV2379" s="1">
        <v>0.0</v>
      </c>
      <c r="CW2379" s="1">
        <v>0.0</v>
      </c>
      <c r="CX2379" s="1">
        <v>0.0</v>
      </c>
      <c r="CY2379" s="1">
        <v>0.0</v>
      </c>
      <c r="CZ2379" s="1">
        <v>0.0</v>
      </c>
      <c r="DA2379" s="1">
        <v>1182.187</v>
      </c>
      <c r="DB2379" s="1">
        <v>299.632</v>
      </c>
      <c r="DC2379" s="1">
        <v>1.981</v>
      </c>
      <c r="DD2379" s="1">
        <v>0.189</v>
      </c>
      <c r="DE2379" s="1">
        <v>13.344</v>
      </c>
      <c r="DF2379" s="1">
        <v>213.164</v>
      </c>
      <c r="DG2379" s="1">
        <v>6.1</v>
      </c>
      <c r="DH2379" s="1">
        <v>466.315</v>
      </c>
      <c r="DI2379" s="1">
        <v>18.031</v>
      </c>
      <c r="DJ2379" s="1">
        <v>4.466</v>
      </c>
      <c r="DL2379" s="1">
        <v>0.0</v>
      </c>
      <c r="DM2379" s="1">
        <v>0.0</v>
      </c>
      <c r="DN2379" s="1">
        <v>0.0</v>
      </c>
      <c r="DO2379" s="1">
        <v>0.0</v>
      </c>
      <c r="DP2379" s="1">
        <v>0.0</v>
      </c>
      <c r="DQ2379" s="1">
        <v>0.0</v>
      </c>
      <c r="DR2379" s="1">
        <v>0.0</v>
      </c>
      <c r="DT2379" s="1">
        <v>0.0</v>
      </c>
      <c r="DU2379" s="1">
        <v>0.0</v>
      </c>
      <c r="DV2379" s="1">
        <v>0.0</v>
      </c>
      <c r="DW2379" s="1">
        <v>0.0</v>
      </c>
      <c r="DX2379" s="1">
        <v>0.0</v>
      </c>
      <c r="DY2379" s="1">
        <v>0.0</v>
      </c>
      <c r="DZ2379" s="1">
        <v>0.0</v>
      </c>
    </row>
    <row r="2380">
      <c r="A2380" s="1" t="s">
        <v>322</v>
      </c>
      <c r="B2380" s="1">
        <v>2007.0</v>
      </c>
      <c r="C2380" s="1" t="s">
        <v>323</v>
      </c>
      <c r="D2380" s="1">
        <v>2.8391556E7</v>
      </c>
      <c r="E2380" s="1">
        <v>2.00529412096E11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574.609</v>
      </c>
      <c r="P2380" s="1">
        <v>0.0</v>
      </c>
      <c r="Q2380" s="1">
        <v>0.0</v>
      </c>
      <c r="R2380" s="1">
        <v>0.0</v>
      </c>
      <c r="S2380" s="1">
        <v>0.0</v>
      </c>
      <c r="T2380" s="1">
        <v>0.0</v>
      </c>
      <c r="V2380" s="1">
        <v>0.0</v>
      </c>
      <c r="W2380" s="1">
        <v>0.0</v>
      </c>
      <c r="X2380" s="1">
        <v>0.0</v>
      </c>
      <c r="Y2380" s="1">
        <v>0.0</v>
      </c>
      <c r="Z2380" s="1">
        <v>0.0</v>
      </c>
      <c r="AA2380" s="1">
        <v>35.44</v>
      </c>
      <c r="AB2380" s="1">
        <v>1248.258</v>
      </c>
      <c r="AC2380" s="1">
        <v>33.24</v>
      </c>
      <c r="AD2380" s="1">
        <v>11.268</v>
      </c>
      <c r="AE2380" s="1">
        <v>0.844</v>
      </c>
      <c r="AF2380" s="1">
        <v>2.529</v>
      </c>
      <c r="AG2380" s="1">
        <v>10642.628</v>
      </c>
      <c r="AH2380" s="1">
        <v>1.507</v>
      </c>
      <c r="AI2380" s="1">
        <v>1.337</v>
      </c>
      <c r="AJ2380" s="1">
        <v>3.818</v>
      </c>
      <c r="AK2380" s="1">
        <v>968.598</v>
      </c>
      <c r="AL2380" s="1">
        <v>27.5</v>
      </c>
      <c r="AM2380" s="1">
        <v>10187.854</v>
      </c>
      <c r="AN2380" s="1">
        <v>289.249</v>
      </c>
      <c r="AO2380" s="1">
        <v>82.732</v>
      </c>
      <c r="AP2380" s="1">
        <v>95.971</v>
      </c>
      <c r="AQ2380" s="1">
        <v>229.797</v>
      </c>
      <c r="AR2380" s="1">
        <v>31.655</v>
      </c>
      <c r="AS2380" s="1">
        <v>45.43</v>
      </c>
      <c r="AT2380" s="1">
        <v>455.769</v>
      </c>
      <c r="AU2380" s="1">
        <v>12.94</v>
      </c>
      <c r="AV2380" s="1">
        <v>1600.109</v>
      </c>
      <c r="AW2380" s="1">
        <v>229.797</v>
      </c>
      <c r="AX2380" s="1">
        <v>31.655</v>
      </c>
      <c r="AY2380" s="1">
        <v>1600.109</v>
      </c>
      <c r="AZ2380" s="1">
        <v>45.43</v>
      </c>
      <c r="BA2380" s="1">
        <v>38.929</v>
      </c>
      <c r="BB2380" s="1">
        <v>15.073</v>
      </c>
      <c r="BC2380" s="1">
        <v>19.1</v>
      </c>
      <c r="BD2380" s="1">
        <v>-8.505</v>
      </c>
      <c r="BE2380" s="1">
        <v>-1.2</v>
      </c>
      <c r="BF2380" s="1">
        <v>12.144</v>
      </c>
      <c r="BG2380" s="1">
        <v>202.173</v>
      </c>
      <c r="BH2380" s="1">
        <v>5.74</v>
      </c>
      <c r="BI2380" s="1">
        <v>427.748</v>
      </c>
      <c r="BJ2380" s="1">
        <v>17.268</v>
      </c>
      <c r="BK2380" s="1">
        <v>4.029</v>
      </c>
      <c r="BL2380" s="1">
        <v>-8.505</v>
      </c>
      <c r="BM2380" s="1">
        <v>-1.2</v>
      </c>
      <c r="BN2380" s="1">
        <v>12.144</v>
      </c>
      <c r="BO2380" s="1">
        <v>202.173</v>
      </c>
      <c r="BP2380" s="1">
        <v>5.74</v>
      </c>
      <c r="BQ2380" s="1">
        <v>427.748</v>
      </c>
      <c r="BR2380" s="1">
        <v>17.268</v>
      </c>
      <c r="BS2380" s="1">
        <v>4.029</v>
      </c>
      <c r="BT2380" s="1">
        <v>2.2</v>
      </c>
      <c r="BU2380" s="1">
        <v>6.208</v>
      </c>
      <c r="BW2380" s="1">
        <v>0.0</v>
      </c>
      <c r="BX2380" s="1">
        <v>0.0</v>
      </c>
      <c r="BY2380" s="1">
        <v>0.0</v>
      </c>
      <c r="BZ2380" s="1">
        <v>0.0</v>
      </c>
      <c r="CA2380" s="1">
        <v>0.0</v>
      </c>
      <c r="CB2380" s="1">
        <v>0.0</v>
      </c>
      <c r="CC2380" s="1">
        <v>0.0</v>
      </c>
      <c r="CD2380" s="1">
        <v>-10.247</v>
      </c>
      <c r="CE2380" s="1">
        <v>-27.837</v>
      </c>
      <c r="CF2380" s="1">
        <v>243.819</v>
      </c>
      <c r="CG2380" s="1">
        <v>512.829</v>
      </c>
      <c r="CH2380" s="1">
        <v>14.56</v>
      </c>
      <c r="CI2380" s="1">
        <v>8587.744</v>
      </c>
      <c r="CJ2380" s="1">
        <v>7.211</v>
      </c>
      <c r="CK2380" s="1">
        <v>82.201</v>
      </c>
      <c r="CL2380" s="1">
        <v>43047.66</v>
      </c>
      <c r="CM2380" s="1">
        <v>1222.19</v>
      </c>
      <c r="CN2380" s="1">
        <v>43.803</v>
      </c>
      <c r="CO2380" s="1">
        <v>80.897</v>
      </c>
      <c r="CP2380" s="1">
        <v>0.0</v>
      </c>
      <c r="CQ2380" s="1">
        <v>0.0</v>
      </c>
      <c r="CR2380" s="1">
        <v>0.0</v>
      </c>
      <c r="CT2380" s="1">
        <v>0.0</v>
      </c>
      <c r="CU2380" s="1">
        <v>0.0</v>
      </c>
      <c r="CV2380" s="1">
        <v>0.0</v>
      </c>
      <c r="CW2380" s="1">
        <v>0.0</v>
      </c>
      <c r="CX2380" s="1">
        <v>0.0</v>
      </c>
      <c r="CY2380" s="1">
        <v>0.0</v>
      </c>
      <c r="CZ2380" s="1">
        <v>0.0</v>
      </c>
      <c r="DA2380" s="1">
        <v>1170.771</v>
      </c>
      <c r="DB2380" s="1">
        <v>302.161</v>
      </c>
      <c r="DC2380" s="1">
        <v>-8.505</v>
      </c>
      <c r="DD2380" s="1">
        <v>-1.2</v>
      </c>
      <c r="DE2380" s="1">
        <v>12.144</v>
      </c>
      <c r="DF2380" s="1">
        <v>202.173</v>
      </c>
      <c r="DG2380" s="1">
        <v>5.74</v>
      </c>
      <c r="DH2380" s="1">
        <v>427.748</v>
      </c>
      <c r="DI2380" s="1">
        <v>17.268</v>
      </c>
      <c r="DJ2380" s="1">
        <v>4.029</v>
      </c>
      <c r="DL2380" s="1">
        <v>0.0</v>
      </c>
      <c r="DM2380" s="1">
        <v>0.0</v>
      </c>
      <c r="DN2380" s="1">
        <v>0.0</v>
      </c>
      <c r="DO2380" s="1">
        <v>0.0</v>
      </c>
      <c r="DP2380" s="1">
        <v>0.0</v>
      </c>
      <c r="DQ2380" s="1">
        <v>0.0</v>
      </c>
      <c r="DR2380" s="1">
        <v>0.0</v>
      </c>
      <c r="DT2380" s="1">
        <v>0.0</v>
      </c>
      <c r="DU2380" s="1">
        <v>0.0</v>
      </c>
      <c r="DV2380" s="1">
        <v>0.0</v>
      </c>
      <c r="DW2380" s="1">
        <v>0.0</v>
      </c>
      <c r="DX2380" s="1">
        <v>0.0</v>
      </c>
      <c r="DY2380" s="1">
        <v>0.0</v>
      </c>
      <c r="DZ2380" s="1">
        <v>0.0</v>
      </c>
    </row>
    <row r="2381">
      <c r="A2381" s="1" t="s">
        <v>322</v>
      </c>
      <c r="B2381" s="1">
        <v>2008.0</v>
      </c>
      <c r="C2381" s="1" t="s">
        <v>323</v>
      </c>
      <c r="D2381" s="1">
        <v>2.8970998E7</v>
      </c>
      <c r="E2381" s="1">
        <v>2.31588134912E11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631.236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V2381" s="1">
        <v>0.0</v>
      </c>
      <c r="W2381" s="1">
        <v>0.0</v>
      </c>
      <c r="X2381" s="1">
        <v>0.0</v>
      </c>
      <c r="Y2381" s="1">
        <v>0.0</v>
      </c>
      <c r="Z2381" s="1">
        <v>0.0</v>
      </c>
      <c r="AA2381" s="1">
        <v>39.85</v>
      </c>
      <c r="AB2381" s="1">
        <v>1375.513</v>
      </c>
      <c r="AC2381" s="1">
        <v>36.88</v>
      </c>
      <c r="AD2381" s="1">
        <v>10.811</v>
      </c>
      <c r="AE2381" s="1">
        <v>14.469</v>
      </c>
      <c r="AF2381" s="1">
        <v>43.719</v>
      </c>
      <c r="AG2381" s="1">
        <v>11938.812</v>
      </c>
      <c r="AH2381" s="1">
        <v>1.494</v>
      </c>
      <c r="AI2381" s="1">
        <v>16.73</v>
      </c>
      <c r="AJ2381" s="1">
        <v>48.391</v>
      </c>
      <c r="AK2381" s="1">
        <v>1152.877</v>
      </c>
      <c r="AL2381" s="1">
        <v>33.4</v>
      </c>
      <c r="AM2381" s="1">
        <v>11654.416</v>
      </c>
      <c r="AN2381" s="1">
        <v>337.64</v>
      </c>
      <c r="AO2381" s="1">
        <v>90.564</v>
      </c>
      <c r="AP2381" s="1">
        <v>97.76</v>
      </c>
      <c r="AQ2381" s="1">
        <v>42.146</v>
      </c>
      <c r="AR2381" s="1">
        <v>19.147</v>
      </c>
      <c r="AS2381" s="1">
        <v>64.576</v>
      </c>
      <c r="AT2381" s="1">
        <v>629.94</v>
      </c>
      <c r="AU2381" s="1">
        <v>18.25</v>
      </c>
      <c r="AV2381" s="1">
        <v>2228.996</v>
      </c>
      <c r="AW2381" s="1">
        <v>42.146</v>
      </c>
      <c r="AX2381" s="1">
        <v>19.147</v>
      </c>
      <c r="AY2381" s="1">
        <v>2228.996</v>
      </c>
      <c r="AZ2381" s="1">
        <v>64.576</v>
      </c>
      <c r="BA2381" s="1">
        <v>49.485</v>
      </c>
      <c r="BB2381" s="1">
        <v>18.697</v>
      </c>
      <c r="BC2381" s="1">
        <v>23.28</v>
      </c>
      <c r="BD2381" s="1">
        <v>-35.79</v>
      </c>
      <c r="BE2381" s="1">
        <v>-4.408</v>
      </c>
      <c r="BF2381" s="1">
        <v>7.736</v>
      </c>
      <c r="BG2381" s="1">
        <v>120.12</v>
      </c>
      <c r="BH2381" s="1">
        <v>3.48</v>
      </c>
      <c r="BI2381" s="1">
        <v>267.034</v>
      </c>
      <c r="BJ2381" s="1">
        <v>9.436</v>
      </c>
      <c r="BK2381" s="1">
        <v>2.24</v>
      </c>
      <c r="BL2381" s="1">
        <v>-35.79</v>
      </c>
      <c r="BM2381" s="1">
        <v>-4.408</v>
      </c>
      <c r="BN2381" s="1">
        <v>7.736</v>
      </c>
      <c r="BO2381" s="1">
        <v>120.12</v>
      </c>
      <c r="BP2381" s="1">
        <v>3.48</v>
      </c>
      <c r="BQ2381" s="1">
        <v>267.034</v>
      </c>
      <c r="BR2381" s="1">
        <v>9.436</v>
      </c>
      <c r="BS2381" s="1">
        <v>2.24</v>
      </c>
      <c r="BT2381" s="1">
        <v>2.97</v>
      </c>
      <c r="BU2381" s="1">
        <v>7.453</v>
      </c>
      <c r="BW2381" s="1">
        <v>0.0</v>
      </c>
      <c r="BX2381" s="1">
        <v>0.0</v>
      </c>
      <c r="BY2381" s="1">
        <v>0.0</v>
      </c>
      <c r="BZ2381" s="1">
        <v>0.0</v>
      </c>
      <c r="CA2381" s="1">
        <v>0.0</v>
      </c>
      <c r="CB2381" s="1">
        <v>0.0</v>
      </c>
      <c r="CC2381" s="1">
        <v>0.0</v>
      </c>
      <c r="CD2381" s="1">
        <v>11.994</v>
      </c>
      <c r="CE2381" s="1">
        <v>29.244</v>
      </c>
      <c r="CF2381" s="1">
        <v>273.064</v>
      </c>
      <c r="CG2381" s="1">
        <v>522.937</v>
      </c>
      <c r="CH2381" s="1">
        <v>15.15</v>
      </c>
      <c r="CI2381" s="1">
        <v>9425.42</v>
      </c>
      <c r="CJ2381" s="1">
        <v>13.54</v>
      </c>
      <c r="CK2381" s="1">
        <v>165.489</v>
      </c>
      <c r="CL2381" s="1">
        <v>47898.902</v>
      </c>
      <c r="CM2381" s="1">
        <v>1387.679</v>
      </c>
      <c r="CN2381" s="1">
        <v>41.079</v>
      </c>
      <c r="CO2381" s="1">
        <v>79.063</v>
      </c>
      <c r="CP2381" s="1">
        <v>0.0</v>
      </c>
      <c r="CQ2381" s="1">
        <v>0.0</v>
      </c>
      <c r="CR2381" s="1">
        <v>0.0</v>
      </c>
      <c r="CT2381" s="1">
        <v>0.0</v>
      </c>
      <c r="CU2381" s="1">
        <v>0.0</v>
      </c>
      <c r="CV2381" s="1">
        <v>0.0</v>
      </c>
      <c r="CW2381" s="1">
        <v>0.0</v>
      </c>
      <c r="CX2381" s="1">
        <v>0.0</v>
      </c>
      <c r="CY2381" s="1">
        <v>0.0</v>
      </c>
      <c r="CZ2381" s="1">
        <v>0.0</v>
      </c>
      <c r="DA2381" s="1">
        <v>1272.997</v>
      </c>
      <c r="DB2381" s="1">
        <v>345.879</v>
      </c>
      <c r="DC2381" s="1">
        <v>-35.79</v>
      </c>
      <c r="DD2381" s="1">
        <v>-4.408</v>
      </c>
      <c r="DE2381" s="1">
        <v>7.736</v>
      </c>
      <c r="DF2381" s="1">
        <v>120.12</v>
      </c>
      <c r="DG2381" s="1">
        <v>3.48</v>
      </c>
      <c r="DH2381" s="1">
        <v>267.034</v>
      </c>
      <c r="DI2381" s="1">
        <v>9.436</v>
      </c>
      <c r="DJ2381" s="1">
        <v>2.24</v>
      </c>
      <c r="DL2381" s="1">
        <v>0.0</v>
      </c>
      <c r="DM2381" s="1">
        <v>0.0</v>
      </c>
      <c r="DN2381" s="1">
        <v>0.0</v>
      </c>
      <c r="DO2381" s="1">
        <v>0.0</v>
      </c>
      <c r="DP2381" s="1">
        <v>0.0</v>
      </c>
      <c r="DQ2381" s="1">
        <v>0.0</v>
      </c>
      <c r="DR2381" s="1">
        <v>0.0</v>
      </c>
      <c r="DT2381" s="1">
        <v>0.0</v>
      </c>
      <c r="DU2381" s="1">
        <v>0.0</v>
      </c>
      <c r="DV2381" s="1">
        <v>0.0</v>
      </c>
      <c r="DW2381" s="1">
        <v>0.0</v>
      </c>
      <c r="DX2381" s="1">
        <v>0.0</v>
      </c>
      <c r="DY2381" s="1">
        <v>0.0</v>
      </c>
      <c r="DZ2381" s="1">
        <v>0.0</v>
      </c>
    </row>
    <row r="2382">
      <c r="A2382" s="1" t="s">
        <v>322</v>
      </c>
      <c r="B2382" s="1">
        <v>2009.0</v>
      </c>
      <c r="C2382" s="1" t="s">
        <v>323</v>
      </c>
      <c r="D2382" s="1">
        <v>3.0058157E7</v>
      </c>
      <c r="E2382" s="1">
        <v>2.59745644544E11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635.931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V2382" s="1">
        <v>0.0</v>
      </c>
      <c r="W2382" s="1">
        <v>0.0</v>
      </c>
      <c r="X2382" s="1">
        <v>0.0</v>
      </c>
      <c r="Y2382" s="1">
        <v>0.0</v>
      </c>
      <c r="Z2382" s="1">
        <v>0.0</v>
      </c>
      <c r="AA2382" s="1">
        <v>43.44</v>
      </c>
      <c r="AB2382" s="1">
        <v>1445.198</v>
      </c>
      <c r="AC2382" s="1">
        <v>37.85</v>
      </c>
      <c r="AD2382" s="1">
        <v>11.305</v>
      </c>
      <c r="AE2382" s="1">
        <v>-1.85</v>
      </c>
      <c r="AF2382" s="1">
        <v>-6.399</v>
      </c>
      <c r="AG2382" s="1">
        <v>11294.124</v>
      </c>
      <c r="AH2382" s="1">
        <v>1.307</v>
      </c>
      <c r="AI2382" s="1">
        <v>-1.796</v>
      </c>
      <c r="AJ2382" s="1">
        <v>-6.063</v>
      </c>
      <c r="AK2382" s="1">
        <v>1151.767</v>
      </c>
      <c r="AL2382" s="1">
        <v>34.62</v>
      </c>
      <c r="AM2382" s="1">
        <v>11031.169</v>
      </c>
      <c r="AN2382" s="1">
        <v>331.577</v>
      </c>
      <c r="AO2382" s="1">
        <v>91.466</v>
      </c>
      <c r="AP2382" s="1">
        <v>97.809</v>
      </c>
      <c r="AQ2382" s="1">
        <v>6.118</v>
      </c>
      <c r="AR2382" s="1">
        <v>3.951</v>
      </c>
      <c r="AS2382" s="1">
        <v>68.527</v>
      </c>
      <c r="AT2382" s="1">
        <v>605.493</v>
      </c>
      <c r="AU2382" s="1">
        <v>18.2</v>
      </c>
      <c r="AV2382" s="1">
        <v>2279.824</v>
      </c>
      <c r="AW2382" s="1">
        <v>6.118</v>
      </c>
      <c r="AX2382" s="1">
        <v>3.951</v>
      </c>
      <c r="AY2382" s="1">
        <v>2279.824</v>
      </c>
      <c r="AZ2382" s="1">
        <v>68.527</v>
      </c>
      <c r="BA2382" s="1">
        <v>48.085</v>
      </c>
      <c r="BB2382" s="1">
        <v>20.214</v>
      </c>
      <c r="BC2382" s="1">
        <v>24.07</v>
      </c>
      <c r="BD2382" s="1">
        <v>-3.473</v>
      </c>
      <c r="BE2382" s="1">
        <v>-0.308</v>
      </c>
      <c r="BF2382" s="1">
        <v>7.428</v>
      </c>
      <c r="BG2382" s="1">
        <v>107.458</v>
      </c>
      <c r="BH2382" s="1">
        <v>3.23</v>
      </c>
      <c r="BI2382" s="1">
        <v>247.133</v>
      </c>
      <c r="BJ2382" s="1">
        <v>8.534</v>
      </c>
      <c r="BK2382" s="1">
        <v>2.191</v>
      </c>
      <c r="BL2382" s="1">
        <v>-3.473</v>
      </c>
      <c r="BM2382" s="1">
        <v>-0.308</v>
      </c>
      <c r="BN2382" s="1">
        <v>7.428</v>
      </c>
      <c r="BO2382" s="1">
        <v>107.458</v>
      </c>
      <c r="BP2382" s="1">
        <v>3.23</v>
      </c>
      <c r="BQ2382" s="1">
        <v>247.133</v>
      </c>
      <c r="BR2382" s="1">
        <v>8.534</v>
      </c>
      <c r="BS2382" s="1">
        <v>2.191</v>
      </c>
      <c r="BT2382" s="1">
        <v>5.59</v>
      </c>
      <c r="BU2382" s="1">
        <v>12.868</v>
      </c>
      <c r="BW2382" s="1">
        <v>0.0</v>
      </c>
      <c r="BX2382" s="1">
        <v>0.0</v>
      </c>
      <c r="BY2382" s="1">
        <v>0.0</v>
      </c>
      <c r="BZ2382" s="1">
        <v>0.0</v>
      </c>
      <c r="CA2382" s="1">
        <v>0.0</v>
      </c>
      <c r="CB2382" s="1">
        <v>0.0</v>
      </c>
      <c r="CC2382" s="1">
        <v>0.0</v>
      </c>
      <c r="CD2382" s="1">
        <v>-3.667</v>
      </c>
      <c r="CE2382" s="1">
        <v>-10.014</v>
      </c>
      <c r="CF2382" s="1">
        <v>263.049</v>
      </c>
      <c r="CG2382" s="1">
        <v>546.274</v>
      </c>
      <c r="CH2382" s="1">
        <v>16.42</v>
      </c>
      <c r="CI2382" s="1">
        <v>8751.346</v>
      </c>
      <c r="CJ2382" s="1">
        <v>0.351</v>
      </c>
      <c r="CK2382" s="1">
        <v>4.868</v>
      </c>
      <c r="CL2382" s="1">
        <v>46328.406</v>
      </c>
      <c r="CM2382" s="1">
        <v>1392.547</v>
      </c>
      <c r="CN2382" s="1">
        <v>43.382</v>
      </c>
      <c r="CO2382" s="1">
        <v>77.595</v>
      </c>
      <c r="CP2382" s="1">
        <v>0.0</v>
      </c>
      <c r="CQ2382" s="1">
        <v>0.0</v>
      </c>
      <c r="CR2382" s="1">
        <v>0.0</v>
      </c>
      <c r="CT2382" s="1">
        <v>0.0</v>
      </c>
      <c r="CU2382" s="1">
        <v>0.0</v>
      </c>
      <c r="CV2382" s="1">
        <v>0.0</v>
      </c>
      <c r="CW2382" s="1">
        <v>0.0</v>
      </c>
      <c r="CX2382" s="1">
        <v>0.0</v>
      </c>
      <c r="CY2382" s="1">
        <v>0.0</v>
      </c>
      <c r="CZ2382" s="1">
        <v>0.0</v>
      </c>
      <c r="DA2382" s="1">
        <v>1259.225</v>
      </c>
      <c r="DB2382" s="1">
        <v>339.481</v>
      </c>
      <c r="DC2382" s="1">
        <v>-3.473</v>
      </c>
      <c r="DD2382" s="1">
        <v>-0.308</v>
      </c>
      <c r="DE2382" s="1">
        <v>7.428</v>
      </c>
      <c r="DF2382" s="1">
        <v>107.458</v>
      </c>
      <c r="DG2382" s="1">
        <v>3.23</v>
      </c>
      <c r="DH2382" s="1">
        <v>247.133</v>
      </c>
      <c r="DI2382" s="1">
        <v>8.534</v>
      </c>
      <c r="DJ2382" s="1">
        <v>2.191</v>
      </c>
      <c r="DL2382" s="1">
        <v>0.0</v>
      </c>
      <c r="DM2382" s="1">
        <v>0.0</v>
      </c>
      <c r="DN2382" s="1">
        <v>0.0</v>
      </c>
      <c r="DO2382" s="1">
        <v>0.0</v>
      </c>
      <c r="DP2382" s="1">
        <v>0.0</v>
      </c>
      <c r="DQ2382" s="1">
        <v>0.0</v>
      </c>
      <c r="DR2382" s="1">
        <v>0.0</v>
      </c>
      <c r="DT2382" s="1">
        <v>0.0</v>
      </c>
      <c r="DU2382" s="1">
        <v>0.0</v>
      </c>
      <c r="DV2382" s="1">
        <v>0.0</v>
      </c>
      <c r="DW2382" s="1">
        <v>0.0</v>
      </c>
      <c r="DX2382" s="1">
        <v>0.0</v>
      </c>
      <c r="DY2382" s="1">
        <v>0.0</v>
      </c>
      <c r="DZ2382" s="1">
        <v>0.0</v>
      </c>
    </row>
    <row r="2383">
      <c r="A2383" s="1" t="s">
        <v>322</v>
      </c>
      <c r="B2383" s="1">
        <v>2010.0</v>
      </c>
      <c r="C2383" s="1" t="s">
        <v>323</v>
      </c>
      <c r="D2383" s="1">
        <v>3.1045312E7</v>
      </c>
      <c r="E2383" s="1">
        <v>2.97507192832E11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616.643</v>
      </c>
      <c r="P2383" s="1">
        <v>0.0</v>
      </c>
      <c r="Q2383" s="1">
        <v>0.0</v>
      </c>
      <c r="R2383" s="1">
        <v>0.0</v>
      </c>
      <c r="S2383" s="1">
        <v>0.0</v>
      </c>
      <c r="T2383" s="1">
        <v>0.0</v>
      </c>
      <c r="V2383" s="1">
        <v>0.0</v>
      </c>
      <c r="W2383" s="1">
        <v>0.0</v>
      </c>
      <c r="X2383" s="1">
        <v>0.0</v>
      </c>
      <c r="Y2383" s="1">
        <v>0.0</v>
      </c>
      <c r="Z2383" s="1">
        <v>0.0</v>
      </c>
      <c r="AA2383" s="1">
        <v>55.63</v>
      </c>
      <c r="AB2383" s="1">
        <v>1791.897</v>
      </c>
      <c r="AC2383" s="1">
        <v>48.91</v>
      </c>
      <c r="AD2383" s="1">
        <v>12.638</v>
      </c>
      <c r="AE2383" s="1">
        <v>15.549</v>
      </c>
      <c r="AF2383" s="1">
        <v>52.786</v>
      </c>
      <c r="AG2383" s="1">
        <v>12635.276</v>
      </c>
      <c r="AH2383" s="1">
        <v>1.319</v>
      </c>
      <c r="AI2383" s="1">
        <v>15.277</v>
      </c>
      <c r="AJ2383" s="1">
        <v>50.656</v>
      </c>
      <c r="AK2383" s="1">
        <v>1421.793</v>
      </c>
      <c r="AL2383" s="1">
        <v>44.14</v>
      </c>
      <c r="AM2383" s="1">
        <v>12312.073</v>
      </c>
      <c r="AN2383" s="1">
        <v>382.232</v>
      </c>
      <c r="AO2383" s="1">
        <v>90.247</v>
      </c>
      <c r="AP2383" s="1">
        <v>97.596</v>
      </c>
      <c r="AQ2383" s="1">
        <v>4.123</v>
      </c>
      <c r="AR2383" s="1">
        <v>2.825</v>
      </c>
      <c r="AS2383" s="1">
        <v>71.353</v>
      </c>
      <c r="AT2383" s="1">
        <v>485.419</v>
      </c>
      <c r="AU2383" s="1">
        <v>15.07</v>
      </c>
      <c r="AV2383" s="1">
        <v>2298.337</v>
      </c>
      <c r="AW2383" s="1">
        <v>4.123</v>
      </c>
      <c r="AX2383" s="1">
        <v>2.825</v>
      </c>
      <c r="AY2383" s="1">
        <v>2298.337</v>
      </c>
      <c r="AZ2383" s="1">
        <v>71.353</v>
      </c>
      <c r="BA2383" s="1">
        <v>30.812</v>
      </c>
      <c r="BB2383" s="1">
        <v>18.219</v>
      </c>
      <c r="BC2383" s="1">
        <v>30.16</v>
      </c>
      <c r="BD2383" s="1">
        <v>27.732</v>
      </c>
      <c r="BE2383" s="1">
        <v>1.986</v>
      </c>
      <c r="BF2383" s="1">
        <v>9.414</v>
      </c>
      <c r="BG2383" s="1">
        <v>153.646</v>
      </c>
      <c r="BH2383" s="1">
        <v>4.77</v>
      </c>
      <c r="BI2383" s="1">
        <v>303.242</v>
      </c>
      <c r="BJ2383" s="1">
        <v>9.753</v>
      </c>
      <c r="BK2383" s="1">
        <v>2.404</v>
      </c>
      <c r="BL2383" s="1">
        <v>27.732</v>
      </c>
      <c r="BM2383" s="1">
        <v>1.986</v>
      </c>
      <c r="BN2383" s="1">
        <v>9.414</v>
      </c>
      <c r="BO2383" s="1">
        <v>153.646</v>
      </c>
      <c r="BP2383" s="1">
        <v>4.77</v>
      </c>
      <c r="BQ2383" s="1">
        <v>303.242</v>
      </c>
      <c r="BR2383" s="1">
        <v>9.753</v>
      </c>
      <c r="BS2383" s="1">
        <v>2.404</v>
      </c>
      <c r="BT2383" s="1">
        <v>6.72</v>
      </c>
      <c r="BU2383" s="1">
        <v>12.08</v>
      </c>
      <c r="BW2383" s="1">
        <v>0.0</v>
      </c>
      <c r="BX2383" s="1">
        <v>0.0</v>
      </c>
      <c r="BY2383" s="1">
        <v>0.0</v>
      </c>
      <c r="BZ2383" s="1">
        <v>0.0</v>
      </c>
      <c r="CA2383" s="1">
        <v>0.0</v>
      </c>
      <c r="CB2383" s="1">
        <v>0.0</v>
      </c>
      <c r="CC2383" s="1">
        <v>0.0</v>
      </c>
      <c r="CD2383" s="1">
        <v>18.183</v>
      </c>
      <c r="CE2383" s="1">
        <v>47.83</v>
      </c>
      <c r="CF2383" s="1">
        <v>310.88</v>
      </c>
      <c r="CG2383" s="1">
        <v>936.373</v>
      </c>
      <c r="CH2383" s="1">
        <v>29.07</v>
      </c>
      <c r="CI2383" s="1">
        <v>10013.736</v>
      </c>
      <c r="CJ2383" s="1">
        <v>0.899</v>
      </c>
      <c r="CK2383" s="1">
        <v>12.516</v>
      </c>
      <c r="CL2383" s="1">
        <v>45258.438</v>
      </c>
      <c r="CM2383" s="1">
        <v>1405.062</v>
      </c>
      <c r="CN2383" s="1">
        <v>59.436</v>
      </c>
      <c r="CO2383" s="1">
        <v>79.378</v>
      </c>
      <c r="CP2383" s="1">
        <v>0.0</v>
      </c>
      <c r="CQ2383" s="1">
        <v>0.0</v>
      </c>
      <c r="CR2383" s="1">
        <v>0.0</v>
      </c>
      <c r="CT2383" s="1">
        <v>0.0</v>
      </c>
      <c r="CU2383" s="1">
        <v>0.0</v>
      </c>
      <c r="CV2383" s="1">
        <v>0.0</v>
      </c>
      <c r="CW2383" s="1">
        <v>0.0</v>
      </c>
      <c r="CX2383" s="1">
        <v>0.0</v>
      </c>
      <c r="CY2383" s="1">
        <v>0.0</v>
      </c>
      <c r="CZ2383" s="1">
        <v>0.0</v>
      </c>
      <c r="DA2383" s="1">
        <v>1575.439</v>
      </c>
      <c r="DB2383" s="1">
        <v>392.266</v>
      </c>
      <c r="DC2383" s="1">
        <v>27.732</v>
      </c>
      <c r="DD2383" s="1">
        <v>1.986</v>
      </c>
      <c r="DE2383" s="1">
        <v>9.414</v>
      </c>
      <c r="DF2383" s="1">
        <v>153.646</v>
      </c>
      <c r="DG2383" s="1">
        <v>4.77</v>
      </c>
      <c r="DH2383" s="1">
        <v>303.242</v>
      </c>
      <c r="DI2383" s="1">
        <v>9.753</v>
      </c>
      <c r="DJ2383" s="1">
        <v>2.404</v>
      </c>
      <c r="DL2383" s="1">
        <v>0.0</v>
      </c>
      <c r="DM2383" s="1">
        <v>0.0</v>
      </c>
      <c r="DN2383" s="1">
        <v>0.0</v>
      </c>
      <c r="DO2383" s="1">
        <v>0.0</v>
      </c>
      <c r="DP2383" s="1">
        <v>0.0</v>
      </c>
      <c r="DQ2383" s="1">
        <v>0.0</v>
      </c>
      <c r="DR2383" s="1">
        <v>0.0</v>
      </c>
      <c r="DT2383" s="1">
        <v>0.0</v>
      </c>
      <c r="DU2383" s="1">
        <v>0.0</v>
      </c>
      <c r="DV2383" s="1">
        <v>0.0</v>
      </c>
      <c r="DW2383" s="1">
        <v>0.0</v>
      </c>
      <c r="DX2383" s="1">
        <v>0.0</v>
      </c>
      <c r="DY2383" s="1">
        <v>0.0</v>
      </c>
      <c r="DZ2383" s="1">
        <v>0.0</v>
      </c>
    </row>
    <row r="2384">
      <c r="A2384" s="1" t="s">
        <v>322</v>
      </c>
      <c r="B2384" s="1">
        <v>2011.0</v>
      </c>
      <c r="C2384" s="1" t="s">
        <v>323</v>
      </c>
      <c r="D2384" s="1">
        <v>3.2161373E7</v>
      </c>
      <c r="E2384" s="1">
        <v>3.44220729344E11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640.26</v>
      </c>
      <c r="P2384" s="1">
        <v>0.0</v>
      </c>
      <c r="Q2384" s="1">
        <v>0.0</v>
      </c>
      <c r="R2384" s="1">
        <v>0.0</v>
      </c>
      <c r="S2384" s="1">
        <v>0.0</v>
      </c>
      <c r="T2384" s="1">
        <v>0.0</v>
      </c>
      <c r="V2384" s="1">
        <v>0.0</v>
      </c>
      <c r="W2384" s="1">
        <v>0.0</v>
      </c>
      <c r="X2384" s="1">
        <v>0.0</v>
      </c>
      <c r="Y2384" s="1">
        <v>0.0</v>
      </c>
      <c r="Z2384" s="1">
        <v>0.0</v>
      </c>
      <c r="AA2384" s="1">
        <v>61.13</v>
      </c>
      <c r="AB2384" s="1">
        <v>1900.727</v>
      </c>
      <c r="AC2384" s="1">
        <v>53.9</v>
      </c>
      <c r="AD2384" s="1">
        <v>13.505</v>
      </c>
      <c r="AE2384" s="1">
        <v>3.272</v>
      </c>
      <c r="AF2384" s="1">
        <v>12.834</v>
      </c>
      <c r="AG2384" s="1">
        <v>12595.867</v>
      </c>
      <c r="AH2384" s="1">
        <v>1.177</v>
      </c>
      <c r="AI2384" s="1">
        <v>3.529</v>
      </c>
      <c r="AJ2384" s="1">
        <v>13.49</v>
      </c>
      <c r="AK2384" s="1">
        <v>1570.207</v>
      </c>
      <c r="AL2384" s="1">
        <v>50.5</v>
      </c>
      <c r="AM2384" s="1">
        <v>12304.273</v>
      </c>
      <c r="AN2384" s="1">
        <v>395.722</v>
      </c>
      <c r="AO2384" s="1">
        <v>93.692</v>
      </c>
      <c r="AP2384" s="1">
        <v>97.823</v>
      </c>
      <c r="AQ2384" s="1">
        <v>-11.679</v>
      </c>
      <c r="AR2384" s="1">
        <v>-8.333</v>
      </c>
      <c r="AS2384" s="1">
        <v>63.019</v>
      </c>
      <c r="AT2384" s="1">
        <v>559.678</v>
      </c>
      <c r="AU2384" s="1">
        <v>18.0</v>
      </c>
      <c r="AV2384" s="1">
        <v>1959.469</v>
      </c>
      <c r="AW2384" s="1">
        <v>-11.679</v>
      </c>
      <c r="AX2384" s="1">
        <v>-8.333</v>
      </c>
      <c r="AY2384" s="1">
        <v>1959.469</v>
      </c>
      <c r="AZ2384" s="1">
        <v>63.019</v>
      </c>
      <c r="BA2384" s="1">
        <v>33.395</v>
      </c>
      <c r="BB2384" s="1">
        <v>15.578</v>
      </c>
      <c r="BC2384" s="1">
        <v>34.51</v>
      </c>
      <c r="BD2384" s="1">
        <v>-5.963</v>
      </c>
      <c r="BE2384" s="1">
        <v>-0.607</v>
      </c>
      <c r="BF2384" s="1">
        <v>8.807</v>
      </c>
      <c r="BG2384" s="1">
        <v>105.717</v>
      </c>
      <c r="BH2384" s="1">
        <v>3.4</v>
      </c>
      <c r="BI2384" s="1">
        <v>273.838</v>
      </c>
      <c r="BJ2384" s="1">
        <v>6.308</v>
      </c>
      <c r="BK2384" s="1">
        <v>2.177</v>
      </c>
      <c r="BL2384" s="1">
        <v>-5.963</v>
      </c>
      <c r="BM2384" s="1">
        <v>-0.607</v>
      </c>
      <c r="BN2384" s="1">
        <v>8.807</v>
      </c>
      <c r="BO2384" s="1">
        <v>105.717</v>
      </c>
      <c r="BP2384" s="1">
        <v>3.4</v>
      </c>
      <c r="BQ2384" s="1">
        <v>273.838</v>
      </c>
      <c r="BR2384" s="1">
        <v>6.308</v>
      </c>
      <c r="BS2384" s="1">
        <v>2.177</v>
      </c>
      <c r="BT2384" s="1">
        <v>7.23</v>
      </c>
      <c r="BU2384" s="1">
        <v>11.827</v>
      </c>
      <c r="BW2384" s="1">
        <v>0.0</v>
      </c>
      <c r="BX2384" s="1">
        <v>0.0</v>
      </c>
      <c r="BY2384" s="1">
        <v>0.0</v>
      </c>
      <c r="BZ2384" s="1">
        <v>0.0</v>
      </c>
      <c r="CA2384" s="1">
        <v>0.0</v>
      </c>
      <c r="CB2384" s="1">
        <v>0.0</v>
      </c>
      <c r="CC2384" s="1">
        <v>0.0</v>
      </c>
      <c r="CD2384" s="1">
        <v>7.02</v>
      </c>
      <c r="CE2384" s="1">
        <v>21.824</v>
      </c>
      <c r="CF2384" s="1">
        <v>332.703</v>
      </c>
      <c r="CG2384" s="1">
        <v>1010.529</v>
      </c>
      <c r="CH2384" s="1">
        <v>32.5</v>
      </c>
      <c r="CI2384" s="1">
        <v>10344.805</v>
      </c>
      <c r="CJ2384" s="1">
        <v>12.405</v>
      </c>
      <c r="CK2384" s="1">
        <v>174.305</v>
      </c>
      <c r="CL2384" s="1">
        <v>49107.566</v>
      </c>
      <c r="CM2384" s="1">
        <v>1579.367</v>
      </c>
      <c r="CN2384" s="1">
        <v>60.297</v>
      </c>
      <c r="CO2384" s="1">
        <v>82.244</v>
      </c>
      <c r="CP2384" s="1">
        <v>0.0</v>
      </c>
      <c r="CQ2384" s="1">
        <v>0.0</v>
      </c>
      <c r="CR2384" s="1">
        <v>0.0</v>
      </c>
      <c r="CT2384" s="1">
        <v>0.0</v>
      </c>
      <c r="CU2384" s="1">
        <v>0.0</v>
      </c>
      <c r="CV2384" s="1">
        <v>0.0</v>
      </c>
      <c r="CW2384" s="1">
        <v>0.0</v>
      </c>
      <c r="CX2384" s="1">
        <v>0.0</v>
      </c>
      <c r="CY2384" s="1">
        <v>0.0</v>
      </c>
      <c r="CZ2384" s="1">
        <v>0.0</v>
      </c>
      <c r="DA2384" s="1">
        <v>1675.923</v>
      </c>
      <c r="DB2384" s="1">
        <v>405.1</v>
      </c>
      <c r="DC2384" s="1">
        <v>-5.963</v>
      </c>
      <c r="DD2384" s="1">
        <v>-0.607</v>
      </c>
      <c r="DE2384" s="1">
        <v>8.807</v>
      </c>
      <c r="DF2384" s="1">
        <v>105.717</v>
      </c>
      <c r="DG2384" s="1">
        <v>3.4</v>
      </c>
      <c r="DH2384" s="1">
        <v>273.838</v>
      </c>
      <c r="DI2384" s="1">
        <v>6.308</v>
      </c>
      <c r="DJ2384" s="1">
        <v>2.177</v>
      </c>
      <c r="DL2384" s="1">
        <v>0.0</v>
      </c>
      <c r="DM2384" s="1">
        <v>0.0</v>
      </c>
      <c r="DN2384" s="1">
        <v>0.0</v>
      </c>
      <c r="DO2384" s="1">
        <v>0.0</v>
      </c>
      <c r="DP2384" s="1">
        <v>0.0</v>
      </c>
      <c r="DQ2384" s="1">
        <v>0.0</v>
      </c>
      <c r="DR2384" s="1">
        <v>0.0</v>
      </c>
      <c r="DT2384" s="1">
        <v>0.0</v>
      </c>
      <c r="DU2384" s="1">
        <v>0.0</v>
      </c>
      <c r="DV2384" s="1">
        <v>0.0</v>
      </c>
      <c r="DW2384" s="1">
        <v>0.0</v>
      </c>
      <c r="DX2384" s="1">
        <v>0.0</v>
      </c>
      <c r="DY2384" s="1">
        <v>0.0</v>
      </c>
      <c r="DZ2384" s="1">
        <v>0.0</v>
      </c>
    </row>
    <row r="2385">
      <c r="A2385" s="1" t="s">
        <v>322</v>
      </c>
      <c r="B2385" s="1">
        <v>2012.0</v>
      </c>
      <c r="C2385" s="1" t="s">
        <v>323</v>
      </c>
      <c r="D2385" s="1">
        <v>3.3654796E7</v>
      </c>
      <c r="E2385" s="1">
        <v>3.92191311872E11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612.342</v>
      </c>
      <c r="P2385" s="1">
        <v>0.0</v>
      </c>
      <c r="Q2385" s="1">
        <v>0.0</v>
      </c>
      <c r="R2385" s="1">
        <v>0.0</v>
      </c>
      <c r="S2385" s="1">
        <v>0.0</v>
      </c>
      <c r="T2385" s="1">
        <v>0.0</v>
      </c>
      <c r="V2385" s="1">
        <v>0.0</v>
      </c>
      <c r="W2385" s="1">
        <v>0.0</v>
      </c>
      <c r="X2385" s="1">
        <v>0.0</v>
      </c>
      <c r="Y2385" s="1">
        <v>0.0</v>
      </c>
      <c r="Z2385" s="1">
        <v>0.0</v>
      </c>
      <c r="AA2385" s="1">
        <v>56.19</v>
      </c>
      <c r="AB2385" s="1">
        <v>1669.599</v>
      </c>
      <c r="AC2385" s="1">
        <v>46.02</v>
      </c>
      <c r="AD2385" s="1">
        <v>10.613</v>
      </c>
      <c r="AE2385" s="1">
        <v>8.937</v>
      </c>
      <c r="AF2385" s="1">
        <v>36.203</v>
      </c>
      <c r="AG2385" s="1">
        <v>13112.654</v>
      </c>
      <c r="AH2385" s="1">
        <v>1.125</v>
      </c>
      <c r="AI2385" s="1">
        <v>8.472</v>
      </c>
      <c r="AJ2385" s="1">
        <v>33.525</v>
      </c>
      <c r="AK2385" s="1">
        <v>1236.971</v>
      </c>
      <c r="AL2385" s="1">
        <v>41.63</v>
      </c>
      <c r="AM2385" s="1">
        <v>12754.429</v>
      </c>
      <c r="AN2385" s="1">
        <v>429.248</v>
      </c>
      <c r="AO2385" s="1">
        <v>90.461</v>
      </c>
      <c r="AP2385" s="1">
        <v>97.428</v>
      </c>
      <c r="AQ2385" s="1">
        <v>0.626</v>
      </c>
      <c r="AR2385" s="1">
        <v>0.394</v>
      </c>
      <c r="AS2385" s="1">
        <v>63.413</v>
      </c>
      <c r="AT2385" s="1">
        <v>305.454</v>
      </c>
      <c r="AU2385" s="1">
        <v>10.28</v>
      </c>
      <c r="AV2385" s="1">
        <v>1884.232</v>
      </c>
      <c r="AW2385" s="1">
        <v>0.626</v>
      </c>
      <c r="AX2385" s="1">
        <v>0.394</v>
      </c>
      <c r="AY2385" s="1">
        <v>1884.232</v>
      </c>
      <c r="AZ2385" s="1">
        <v>63.413</v>
      </c>
      <c r="BA2385" s="1">
        <v>22.338</v>
      </c>
      <c r="BB2385" s="1">
        <v>14.393</v>
      </c>
      <c r="BC2385" s="1">
        <v>28.18</v>
      </c>
      <c r="BD2385" s="1">
        <v>29.34</v>
      </c>
      <c r="BE2385" s="1">
        <v>2.525</v>
      </c>
      <c r="BF2385" s="1">
        <v>11.332</v>
      </c>
      <c r="BG2385" s="1">
        <v>130.442</v>
      </c>
      <c r="BH2385" s="1">
        <v>4.39</v>
      </c>
      <c r="BI2385" s="1">
        <v>336.72</v>
      </c>
      <c r="BJ2385" s="1">
        <v>9.539</v>
      </c>
      <c r="BK2385" s="1">
        <v>2.572</v>
      </c>
      <c r="BL2385" s="1">
        <v>29.34</v>
      </c>
      <c r="BM2385" s="1">
        <v>2.525</v>
      </c>
      <c r="BN2385" s="1">
        <v>11.332</v>
      </c>
      <c r="BO2385" s="1">
        <v>130.442</v>
      </c>
      <c r="BP2385" s="1">
        <v>4.39</v>
      </c>
      <c r="BQ2385" s="1">
        <v>336.72</v>
      </c>
      <c r="BR2385" s="1">
        <v>9.539</v>
      </c>
      <c r="BS2385" s="1">
        <v>2.572</v>
      </c>
      <c r="BT2385" s="1">
        <v>10.17</v>
      </c>
      <c r="BU2385" s="1">
        <v>18.099</v>
      </c>
      <c r="BW2385" s="1">
        <v>0.0</v>
      </c>
      <c r="BX2385" s="1">
        <v>0.0</v>
      </c>
      <c r="BY2385" s="1">
        <v>0.0</v>
      </c>
      <c r="BZ2385" s="1">
        <v>0.0</v>
      </c>
      <c r="CA2385" s="1">
        <v>0.0</v>
      </c>
      <c r="CB2385" s="1">
        <v>0.0</v>
      </c>
      <c r="CC2385" s="1">
        <v>0.0</v>
      </c>
      <c r="CD2385" s="1">
        <v>9.958</v>
      </c>
      <c r="CE2385" s="1">
        <v>33.131</v>
      </c>
      <c r="CF2385" s="1">
        <v>365.834</v>
      </c>
      <c r="CG2385" s="1">
        <v>931.517</v>
      </c>
      <c r="CH2385" s="1">
        <v>31.35</v>
      </c>
      <c r="CI2385" s="1">
        <v>10870.196</v>
      </c>
      <c r="CJ2385" s="1">
        <v>11.424</v>
      </c>
      <c r="CK2385" s="1">
        <v>180.428</v>
      </c>
      <c r="CL2385" s="1">
        <v>52289.586</v>
      </c>
      <c r="CM2385" s="1">
        <v>1759.795</v>
      </c>
      <c r="CN2385" s="1">
        <v>68.123</v>
      </c>
      <c r="CO2385" s="1">
        <v>83.035</v>
      </c>
      <c r="CP2385" s="1">
        <v>0.0</v>
      </c>
      <c r="CQ2385" s="1">
        <v>0.0</v>
      </c>
      <c r="CR2385" s="1">
        <v>0.0</v>
      </c>
      <c r="CT2385" s="1">
        <v>0.0</v>
      </c>
      <c r="CU2385" s="1">
        <v>0.0</v>
      </c>
      <c r="CV2385" s="1">
        <v>0.0</v>
      </c>
      <c r="CW2385" s="1">
        <v>0.0</v>
      </c>
      <c r="CX2385" s="1">
        <v>0.0</v>
      </c>
      <c r="CY2385" s="1">
        <v>0.0</v>
      </c>
      <c r="CZ2385" s="1">
        <v>0.0</v>
      </c>
      <c r="DA2385" s="1">
        <v>1367.413</v>
      </c>
      <c r="DB2385" s="1">
        <v>441.304</v>
      </c>
      <c r="DC2385" s="1">
        <v>29.34</v>
      </c>
      <c r="DD2385" s="1">
        <v>2.525</v>
      </c>
      <c r="DE2385" s="1">
        <v>11.332</v>
      </c>
      <c r="DF2385" s="1">
        <v>130.442</v>
      </c>
      <c r="DG2385" s="1">
        <v>4.39</v>
      </c>
      <c r="DH2385" s="1">
        <v>336.72</v>
      </c>
      <c r="DI2385" s="1">
        <v>9.539</v>
      </c>
      <c r="DJ2385" s="1">
        <v>2.572</v>
      </c>
      <c r="DL2385" s="1">
        <v>0.0</v>
      </c>
      <c r="DM2385" s="1">
        <v>0.0</v>
      </c>
      <c r="DN2385" s="1">
        <v>0.0</v>
      </c>
      <c r="DO2385" s="1">
        <v>0.0</v>
      </c>
      <c r="DP2385" s="1">
        <v>0.0</v>
      </c>
      <c r="DQ2385" s="1">
        <v>0.0</v>
      </c>
      <c r="DR2385" s="1">
        <v>0.0</v>
      </c>
      <c r="DT2385" s="1">
        <v>0.0</v>
      </c>
      <c r="DU2385" s="1">
        <v>0.0</v>
      </c>
      <c r="DV2385" s="1">
        <v>0.0</v>
      </c>
      <c r="DW2385" s="1">
        <v>0.0</v>
      </c>
      <c r="DX2385" s="1">
        <v>0.0</v>
      </c>
      <c r="DY2385" s="1">
        <v>0.0</v>
      </c>
      <c r="DZ2385" s="1">
        <v>0.0</v>
      </c>
    </row>
    <row r="2386">
      <c r="A2386" s="1" t="s">
        <v>322</v>
      </c>
      <c r="B2386" s="1">
        <v>2013.0</v>
      </c>
      <c r="C2386" s="1" t="s">
        <v>323</v>
      </c>
      <c r="D2386" s="1">
        <v>3.5281935E7</v>
      </c>
      <c r="E2386" s="1">
        <v>4.2210770944E11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1">
        <v>0.0</v>
      </c>
      <c r="N2386" s="1">
        <v>620.204</v>
      </c>
      <c r="P2386" s="1">
        <v>0.0</v>
      </c>
      <c r="Q2386" s="1">
        <v>0.0</v>
      </c>
      <c r="R2386" s="1">
        <v>0.0</v>
      </c>
      <c r="S2386" s="1">
        <v>0.0</v>
      </c>
      <c r="T2386" s="1">
        <v>0.0</v>
      </c>
      <c r="V2386" s="1">
        <v>0.0</v>
      </c>
      <c r="W2386" s="1">
        <v>0.0</v>
      </c>
      <c r="X2386" s="1">
        <v>0.0</v>
      </c>
      <c r="Y2386" s="1">
        <v>0.0</v>
      </c>
      <c r="Z2386" s="1">
        <v>0.0</v>
      </c>
      <c r="AA2386" s="1">
        <v>68.14</v>
      </c>
      <c r="AB2386" s="1">
        <v>1931.3</v>
      </c>
      <c r="AC2386" s="1">
        <v>58.9</v>
      </c>
      <c r="AD2386" s="1">
        <v>12.333</v>
      </c>
      <c r="AE2386" s="1">
        <v>10.003</v>
      </c>
      <c r="AF2386" s="1">
        <v>44.144</v>
      </c>
      <c r="AG2386" s="1">
        <v>13759.097</v>
      </c>
      <c r="AH2386" s="1">
        <v>1.15</v>
      </c>
      <c r="AI2386" s="1">
        <v>10.137</v>
      </c>
      <c r="AJ2386" s="1">
        <v>43.513</v>
      </c>
      <c r="AK2386" s="1">
        <v>1533.079</v>
      </c>
      <c r="AL2386" s="1">
        <v>54.09</v>
      </c>
      <c r="AM2386" s="1">
        <v>13399.511</v>
      </c>
      <c r="AN2386" s="1">
        <v>472.761</v>
      </c>
      <c r="AO2386" s="1">
        <v>91.834</v>
      </c>
      <c r="AP2386" s="1">
        <v>97.544</v>
      </c>
      <c r="AQ2386" s="1">
        <v>11.532</v>
      </c>
      <c r="AR2386" s="1">
        <v>7.313</v>
      </c>
      <c r="AS2386" s="1">
        <v>70.727</v>
      </c>
      <c r="AT2386" s="1">
        <v>352.872</v>
      </c>
      <c r="AU2386" s="1">
        <v>12.45</v>
      </c>
      <c r="AV2386" s="1">
        <v>2004.611</v>
      </c>
      <c r="AW2386" s="1">
        <v>11.532</v>
      </c>
      <c r="AX2386" s="1">
        <v>7.313</v>
      </c>
      <c r="AY2386" s="1">
        <v>2004.611</v>
      </c>
      <c r="AZ2386" s="1">
        <v>70.727</v>
      </c>
      <c r="BA2386" s="1">
        <v>21.138</v>
      </c>
      <c r="BB2386" s="1">
        <v>14.593</v>
      </c>
      <c r="BC2386" s="1">
        <v>36.53</v>
      </c>
      <c r="BD2386" s="1">
        <v>4.817</v>
      </c>
      <c r="BE2386" s="1">
        <v>0.455</v>
      </c>
      <c r="BF2386" s="1">
        <v>11.787</v>
      </c>
      <c r="BG2386" s="1">
        <v>134.913</v>
      </c>
      <c r="BH2386" s="1">
        <v>4.76</v>
      </c>
      <c r="BI2386" s="1">
        <v>334.081</v>
      </c>
      <c r="BJ2386" s="1">
        <v>8.081</v>
      </c>
      <c r="BK2386" s="1">
        <v>2.432</v>
      </c>
      <c r="BL2386" s="1">
        <v>5.87</v>
      </c>
      <c r="BM2386" s="1">
        <v>0.573</v>
      </c>
      <c r="BN2386" s="1">
        <v>11.905</v>
      </c>
      <c r="BO2386" s="1">
        <v>136.33</v>
      </c>
      <c r="BP2386" s="1">
        <v>4.81</v>
      </c>
      <c r="BQ2386" s="1">
        <v>337.437</v>
      </c>
      <c r="BR2386" s="1">
        <v>8.166</v>
      </c>
      <c r="BS2386" s="1">
        <v>2.456</v>
      </c>
      <c r="BT2386" s="1">
        <v>9.24</v>
      </c>
      <c r="BU2386" s="1">
        <v>13.56</v>
      </c>
      <c r="BW2386" s="1">
        <v>0.0</v>
      </c>
      <c r="BX2386" s="1">
        <v>0.0</v>
      </c>
      <c r="BY2386" s="1">
        <v>0.0</v>
      </c>
      <c r="BZ2386" s="1">
        <v>0.0</v>
      </c>
      <c r="CA2386" s="1">
        <v>0.0</v>
      </c>
      <c r="CB2386" s="1">
        <v>0.0</v>
      </c>
      <c r="CC2386" s="1">
        <v>0.0</v>
      </c>
      <c r="CD2386" s="1">
        <v>9.895</v>
      </c>
      <c r="CE2386" s="1">
        <v>36.2</v>
      </c>
      <c r="CF2386" s="1">
        <v>402.034</v>
      </c>
      <c r="CG2386" s="1">
        <v>1180.207</v>
      </c>
      <c r="CH2386" s="1">
        <v>41.64</v>
      </c>
      <c r="CI2386" s="1">
        <v>11394.9</v>
      </c>
      <c r="CJ2386" s="1">
        <v>0.41</v>
      </c>
      <c r="CK2386" s="1">
        <v>7.21</v>
      </c>
      <c r="CL2386" s="1">
        <v>50082.449</v>
      </c>
      <c r="CM2386" s="1">
        <v>1767.006</v>
      </c>
      <c r="CN2386" s="1">
        <v>70.696</v>
      </c>
      <c r="CO2386" s="1">
        <v>82.951</v>
      </c>
      <c r="CP2386" s="1">
        <v>0.0</v>
      </c>
      <c r="CQ2386" s="1">
        <v>0.0</v>
      </c>
      <c r="CR2386" s="1">
        <v>0.0</v>
      </c>
      <c r="CT2386" s="1">
        <v>0.0</v>
      </c>
      <c r="CU2386" s="1">
        <v>0.0</v>
      </c>
      <c r="CV2386" s="1">
        <v>0.0</v>
      </c>
      <c r="CW2386" s="1">
        <v>0.0</v>
      </c>
      <c r="CX2386" s="1">
        <v>0.0</v>
      </c>
      <c r="CY2386" s="1">
        <v>0.0</v>
      </c>
      <c r="CZ2386" s="1">
        <v>0.0</v>
      </c>
      <c r="DA2386" s="1">
        <v>1669.41</v>
      </c>
      <c r="DB2386" s="1">
        <v>485.448</v>
      </c>
      <c r="DC2386" s="1">
        <v>5.87</v>
      </c>
      <c r="DD2386" s="1">
        <v>0.573</v>
      </c>
      <c r="DE2386" s="1">
        <v>11.905</v>
      </c>
      <c r="DF2386" s="1">
        <v>136.33</v>
      </c>
      <c r="DG2386" s="1">
        <v>4.81</v>
      </c>
      <c r="DH2386" s="1">
        <v>337.437</v>
      </c>
      <c r="DI2386" s="1">
        <v>8.166</v>
      </c>
      <c r="DJ2386" s="1">
        <v>2.456</v>
      </c>
      <c r="DL2386" s="1">
        <v>0.118</v>
      </c>
      <c r="DM2386" s="1">
        <v>0.118</v>
      </c>
      <c r="DN2386" s="1">
        <v>1.417</v>
      </c>
      <c r="DO2386" s="1">
        <v>0.05</v>
      </c>
      <c r="DP2386" s="1">
        <v>3.356</v>
      </c>
      <c r="DQ2386" s="1">
        <v>0.085</v>
      </c>
      <c r="DR2386" s="1">
        <v>0.024</v>
      </c>
      <c r="DT2386" s="1">
        <v>0.0</v>
      </c>
      <c r="DU2386" s="1">
        <v>0.0</v>
      </c>
      <c r="DV2386" s="1">
        <v>0.0</v>
      </c>
      <c r="DW2386" s="1">
        <v>0.0</v>
      </c>
      <c r="DX2386" s="1">
        <v>0.0</v>
      </c>
      <c r="DY2386" s="1">
        <v>0.0</v>
      </c>
      <c r="DZ2386" s="1">
        <v>0.0</v>
      </c>
    </row>
    <row r="2387">
      <c r="A2387" s="1" t="s">
        <v>322</v>
      </c>
      <c r="B2387" s="1">
        <v>2014.0</v>
      </c>
      <c r="C2387" s="1" t="s">
        <v>323</v>
      </c>
      <c r="D2387" s="1">
        <v>3.6550007E7</v>
      </c>
      <c r="E2387" s="1">
        <v>4.25222864896E11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645.227</v>
      </c>
      <c r="P2387" s="1">
        <v>0.0</v>
      </c>
      <c r="Q2387" s="1">
        <v>0.0</v>
      </c>
      <c r="R2387" s="1">
        <v>0.0</v>
      </c>
      <c r="S2387" s="1">
        <v>0.0</v>
      </c>
      <c r="T2387" s="1">
        <v>0.0</v>
      </c>
      <c r="V2387" s="1">
        <v>0.0</v>
      </c>
      <c r="W2387" s="1">
        <v>0.0</v>
      </c>
      <c r="X2387" s="1">
        <v>0.0</v>
      </c>
      <c r="Y2387" s="1">
        <v>0.0</v>
      </c>
      <c r="Z2387" s="1">
        <v>0.0</v>
      </c>
      <c r="AA2387" s="1">
        <v>77.89</v>
      </c>
      <c r="AB2387" s="1">
        <v>2131.053</v>
      </c>
      <c r="AC2387" s="1">
        <v>69.03</v>
      </c>
      <c r="AD2387" s="1">
        <v>14.614</v>
      </c>
      <c r="AE2387" s="1">
        <v>-1.7</v>
      </c>
      <c r="AF2387" s="1">
        <v>-8.252</v>
      </c>
      <c r="AG2387" s="1">
        <v>13055.958</v>
      </c>
      <c r="AH2387" s="1">
        <v>1.122</v>
      </c>
      <c r="AI2387" s="1">
        <v>-0.719</v>
      </c>
      <c r="AJ2387" s="1">
        <v>-3.401</v>
      </c>
      <c r="AK2387" s="1">
        <v>1806.84</v>
      </c>
      <c r="AL2387" s="1">
        <v>66.04</v>
      </c>
      <c r="AM2387" s="1">
        <v>12841.564</v>
      </c>
      <c r="AN2387" s="1">
        <v>469.359</v>
      </c>
      <c r="AO2387" s="1">
        <v>95.669</v>
      </c>
      <c r="AP2387" s="1">
        <v>98.456</v>
      </c>
      <c r="AQ2387" s="1">
        <v>6.478</v>
      </c>
      <c r="AR2387" s="1">
        <v>4.582</v>
      </c>
      <c r="AS2387" s="1">
        <v>75.308</v>
      </c>
      <c r="AT2387" s="1">
        <v>414.501</v>
      </c>
      <c r="AU2387" s="1">
        <v>15.15</v>
      </c>
      <c r="AV2387" s="1">
        <v>2060.419</v>
      </c>
      <c r="AW2387" s="1">
        <v>6.478</v>
      </c>
      <c r="AX2387" s="1">
        <v>4.582</v>
      </c>
      <c r="AY2387" s="1">
        <v>2060.419</v>
      </c>
      <c r="AZ2387" s="1">
        <v>75.308</v>
      </c>
      <c r="BA2387" s="1">
        <v>21.947</v>
      </c>
      <c r="BB2387" s="1">
        <v>15.797</v>
      </c>
      <c r="BC2387" s="1">
        <v>44.54</v>
      </c>
      <c r="BD2387" s="1">
        <v>-38.482</v>
      </c>
      <c r="BE2387" s="1">
        <v>-4.573</v>
      </c>
      <c r="BF2387" s="1">
        <v>7.214</v>
      </c>
      <c r="BG2387" s="1">
        <v>80.164</v>
      </c>
      <c r="BH2387" s="1">
        <v>2.93</v>
      </c>
      <c r="BI2387" s="1">
        <v>197.38</v>
      </c>
      <c r="BJ2387" s="1">
        <v>4.245</v>
      </c>
      <c r="BK2387" s="1">
        <v>1.513</v>
      </c>
      <c r="BL2387" s="1">
        <v>-37.863</v>
      </c>
      <c r="BM2387" s="1">
        <v>-4.545</v>
      </c>
      <c r="BN2387" s="1">
        <v>7.36</v>
      </c>
      <c r="BO2387" s="1">
        <v>81.806</v>
      </c>
      <c r="BP2387" s="1">
        <v>2.99</v>
      </c>
      <c r="BQ2387" s="1">
        <v>201.369</v>
      </c>
      <c r="BR2387" s="1">
        <v>4.331</v>
      </c>
      <c r="BS2387" s="1">
        <v>1.544</v>
      </c>
      <c r="BT2387" s="1">
        <v>8.86</v>
      </c>
      <c r="BU2387" s="1">
        <v>11.375</v>
      </c>
      <c r="BW2387" s="1">
        <v>0.0</v>
      </c>
      <c r="BX2387" s="1">
        <v>0.0</v>
      </c>
      <c r="BY2387" s="1">
        <v>0.0</v>
      </c>
      <c r="BZ2387" s="1">
        <v>0.0</v>
      </c>
      <c r="CA2387" s="1">
        <v>0.0</v>
      </c>
      <c r="CB2387" s="1">
        <v>0.0</v>
      </c>
      <c r="CC2387" s="1">
        <v>0.0</v>
      </c>
      <c r="CD2387" s="1">
        <v>-1.986</v>
      </c>
      <c r="CE2387" s="1">
        <v>-7.983</v>
      </c>
      <c r="CF2387" s="1">
        <v>394.051</v>
      </c>
      <c r="CG2387" s="1">
        <v>1392.339</v>
      </c>
      <c r="CH2387" s="1">
        <v>50.89</v>
      </c>
      <c r="CI2387" s="1">
        <v>10781.146</v>
      </c>
      <c r="CJ2387" s="1">
        <v>4.525</v>
      </c>
      <c r="CK2387" s="1">
        <v>79.953</v>
      </c>
      <c r="CL2387" s="1">
        <v>50532.379</v>
      </c>
      <c r="CM2387" s="1">
        <v>1846.959</v>
      </c>
      <c r="CN2387" s="1">
        <v>73.722</v>
      </c>
      <c r="CO2387" s="1">
        <v>82.659</v>
      </c>
      <c r="CP2387" s="1">
        <v>0.0</v>
      </c>
      <c r="CQ2387" s="1">
        <v>0.0</v>
      </c>
      <c r="CR2387" s="1">
        <v>0.0</v>
      </c>
      <c r="CT2387" s="1">
        <v>0.0</v>
      </c>
      <c r="CU2387" s="1">
        <v>0.0</v>
      </c>
      <c r="CV2387" s="1">
        <v>0.0</v>
      </c>
      <c r="CW2387" s="1">
        <v>0.0</v>
      </c>
      <c r="CX2387" s="1">
        <v>0.0</v>
      </c>
      <c r="CY2387" s="1">
        <v>0.0</v>
      </c>
      <c r="CZ2387" s="1">
        <v>0.0</v>
      </c>
      <c r="DA2387" s="1">
        <v>1888.645</v>
      </c>
      <c r="DB2387" s="1">
        <v>477.195</v>
      </c>
      <c r="DC2387" s="1">
        <v>-37.863</v>
      </c>
      <c r="DD2387" s="1">
        <v>-4.545</v>
      </c>
      <c r="DE2387" s="1">
        <v>7.36</v>
      </c>
      <c r="DF2387" s="1">
        <v>81.806</v>
      </c>
      <c r="DG2387" s="1">
        <v>2.99</v>
      </c>
      <c r="DH2387" s="1">
        <v>201.369</v>
      </c>
      <c r="DI2387" s="1">
        <v>4.331</v>
      </c>
      <c r="DJ2387" s="1">
        <v>1.544</v>
      </c>
      <c r="DK2387" s="1">
        <v>23.758</v>
      </c>
      <c r="DL2387" s="1">
        <v>0.027</v>
      </c>
      <c r="DM2387" s="1">
        <v>0.146</v>
      </c>
      <c r="DN2387" s="1">
        <v>1.642</v>
      </c>
      <c r="DO2387" s="1">
        <v>0.06</v>
      </c>
      <c r="DP2387" s="1">
        <v>3.989</v>
      </c>
      <c r="DQ2387" s="1">
        <v>0.087</v>
      </c>
      <c r="DR2387" s="1">
        <v>0.031</v>
      </c>
      <c r="DT2387" s="1">
        <v>0.0</v>
      </c>
      <c r="DU2387" s="1">
        <v>0.0</v>
      </c>
      <c r="DV2387" s="1">
        <v>0.0</v>
      </c>
      <c r="DW2387" s="1">
        <v>0.0</v>
      </c>
      <c r="DX2387" s="1">
        <v>0.0</v>
      </c>
      <c r="DY2387" s="1">
        <v>0.0</v>
      </c>
      <c r="DZ2387" s="1">
        <v>0.0</v>
      </c>
    </row>
    <row r="2388">
      <c r="A2388" s="1" t="s">
        <v>322</v>
      </c>
      <c r="B2388" s="1">
        <v>2015.0</v>
      </c>
      <c r="C2388" s="1" t="s">
        <v>323</v>
      </c>
      <c r="D2388" s="1">
        <v>3.7560485E7</v>
      </c>
      <c r="E2388" s="1">
        <v>4.36010745856E11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654.445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V2388" s="1">
        <v>0.0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79.81</v>
      </c>
      <c r="AB2388" s="1">
        <v>2124.839</v>
      </c>
      <c r="AC2388" s="1">
        <v>70.64</v>
      </c>
      <c r="AD2388" s="1">
        <v>15.129</v>
      </c>
      <c r="AE2388" s="1">
        <v>-1.231</v>
      </c>
      <c r="AF2388" s="1">
        <v>-5.876</v>
      </c>
      <c r="AG2388" s="1">
        <v>12548.279</v>
      </c>
      <c r="AH2388" s="1">
        <v>1.081</v>
      </c>
      <c r="AI2388" s="1">
        <v>-1.076</v>
      </c>
      <c r="AJ2388" s="1">
        <v>-5.051</v>
      </c>
      <c r="AK2388" s="1">
        <v>1811.212</v>
      </c>
      <c r="AL2388" s="1">
        <v>68.03</v>
      </c>
      <c r="AM2388" s="1">
        <v>12361.62</v>
      </c>
      <c r="AN2388" s="1">
        <v>464.308</v>
      </c>
      <c r="AO2388" s="1">
        <v>96.305</v>
      </c>
      <c r="AP2388" s="1">
        <v>98.6</v>
      </c>
      <c r="AQ2388" s="1">
        <v>-3.051</v>
      </c>
      <c r="AR2388" s="1">
        <v>-2.297</v>
      </c>
      <c r="AS2388" s="1">
        <v>73.011</v>
      </c>
      <c r="AT2388" s="1">
        <v>560.962</v>
      </c>
      <c r="AU2388" s="1">
        <v>21.07</v>
      </c>
      <c r="AV2388" s="1">
        <v>1943.824</v>
      </c>
      <c r="AW2388" s="1">
        <v>-3.051</v>
      </c>
      <c r="AX2388" s="1">
        <v>-2.297</v>
      </c>
      <c r="AY2388" s="1">
        <v>1943.824</v>
      </c>
      <c r="AZ2388" s="1">
        <v>73.011</v>
      </c>
      <c r="BA2388" s="1">
        <v>29.827</v>
      </c>
      <c r="BB2388" s="1">
        <v>15.505</v>
      </c>
      <c r="BC2388" s="1">
        <v>46.23</v>
      </c>
      <c r="BD2388" s="1">
        <v>-10.196</v>
      </c>
      <c r="BE2388" s="1">
        <v>-0.768</v>
      </c>
      <c r="BF2388" s="1">
        <v>6.446</v>
      </c>
      <c r="BG2388" s="1">
        <v>67.89</v>
      </c>
      <c r="BH2388" s="1">
        <v>2.55</v>
      </c>
      <c r="BI2388" s="1">
        <v>171.614</v>
      </c>
      <c r="BJ2388" s="1">
        <v>3.61</v>
      </c>
      <c r="BK2388" s="1">
        <v>1.369</v>
      </c>
      <c r="BL2388" s="1">
        <v>-9.993</v>
      </c>
      <c r="BM2388" s="1">
        <v>-0.769</v>
      </c>
      <c r="BN2388" s="1">
        <v>6.591</v>
      </c>
      <c r="BO2388" s="1">
        <v>69.488</v>
      </c>
      <c r="BP2388" s="1">
        <v>2.61</v>
      </c>
      <c r="BQ2388" s="1">
        <v>175.477</v>
      </c>
      <c r="BR2388" s="1">
        <v>3.695</v>
      </c>
      <c r="BS2388" s="1">
        <v>1.4</v>
      </c>
      <c r="BT2388" s="1">
        <v>9.17</v>
      </c>
      <c r="BU2388" s="1">
        <v>11.49</v>
      </c>
      <c r="BW2388" s="1">
        <v>0.0</v>
      </c>
      <c r="BX2388" s="1">
        <v>0.0</v>
      </c>
      <c r="BY2388" s="1">
        <v>0.0</v>
      </c>
      <c r="BZ2388" s="1">
        <v>0.0</v>
      </c>
      <c r="CA2388" s="1">
        <v>0.0</v>
      </c>
      <c r="CB2388" s="1">
        <v>0.0</v>
      </c>
      <c r="CC2388" s="1">
        <v>0.0</v>
      </c>
      <c r="CD2388" s="1">
        <v>-0.699</v>
      </c>
      <c r="CE2388" s="1">
        <v>-2.753</v>
      </c>
      <c r="CF2388" s="1">
        <v>391.297</v>
      </c>
      <c r="CG2388" s="1">
        <v>1250.25</v>
      </c>
      <c r="CH2388" s="1">
        <v>46.96</v>
      </c>
      <c r="CI2388" s="1">
        <v>10417.797</v>
      </c>
      <c r="CJ2388" s="1">
        <v>23.176</v>
      </c>
      <c r="CK2388" s="1">
        <v>428.054</v>
      </c>
      <c r="CL2388" s="1">
        <v>60569.312</v>
      </c>
      <c r="CM2388" s="1">
        <v>2275.013</v>
      </c>
      <c r="CN2388" s="1">
        <v>66.478</v>
      </c>
      <c r="CO2388" s="1">
        <v>83.096</v>
      </c>
      <c r="CP2388" s="1">
        <v>0.0</v>
      </c>
      <c r="CQ2388" s="1">
        <v>0.0</v>
      </c>
      <c r="CR2388" s="1">
        <v>0.0</v>
      </c>
      <c r="CT2388" s="1">
        <v>0.0</v>
      </c>
      <c r="CU2388" s="1">
        <v>0.0</v>
      </c>
      <c r="CV2388" s="1">
        <v>0.0</v>
      </c>
      <c r="CW2388" s="1">
        <v>0.0</v>
      </c>
      <c r="CX2388" s="1">
        <v>0.0</v>
      </c>
      <c r="CY2388" s="1">
        <v>0.0</v>
      </c>
      <c r="CZ2388" s="1">
        <v>0.0</v>
      </c>
      <c r="DA2388" s="1">
        <v>1880.7</v>
      </c>
      <c r="DB2388" s="1">
        <v>471.319</v>
      </c>
      <c r="DC2388" s="1">
        <v>-9.993</v>
      </c>
      <c r="DD2388" s="1">
        <v>-0.769</v>
      </c>
      <c r="DE2388" s="1">
        <v>6.591</v>
      </c>
      <c r="DF2388" s="1">
        <v>69.488</v>
      </c>
      <c r="DG2388" s="1">
        <v>2.61</v>
      </c>
      <c r="DH2388" s="1">
        <v>175.477</v>
      </c>
      <c r="DI2388" s="1">
        <v>3.695</v>
      </c>
      <c r="DJ2388" s="1">
        <v>1.4</v>
      </c>
      <c r="DK2388" s="1">
        <v>0.009</v>
      </c>
      <c r="DL2388" s="1">
        <v>-0.001</v>
      </c>
      <c r="DM2388" s="1">
        <v>0.145</v>
      </c>
      <c r="DN2388" s="1">
        <v>1.597</v>
      </c>
      <c r="DO2388" s="1">
        <v>0.06</v>
      </c>
      <c r="DP2388" s="1">
        <v>3.862</v>
      </c>
      <c r="DQ2388" s="1">
        <v>0.085</v>
      </c>
      <c r="DR2388" s="1">
        <v>0.031</v>
      </c>
      <c r="DT2388" s="1">
        <v>0.0</v>
      </c>
      <c r="DU2388" s="1">
        <v>0.0</v>
      </c>
      <c r="DV2388" s="1">
        <v>0.0</v>
      </c>
      <c r="DW2388" s="1">
        <v>0.0</v>
      </c>
      <c r="DX2388" s="1">
        <v>0.0</v>
      </c>
      <c r="DY2388" s="1">
        <v>0.0</v>
      </c>
      <c r="DZ2388" s="1">
        <v>0.0</v>
      </c>
    </row>
    <row r="2389">
      <c r="A2389" s="1" t="s">
        <v>322</v>
      </c>
      <c r="B2389" s="1">
        <v>2016.0</v>
      </c>
      <c r="C2389" s="1" t="s">
        <v>323</v>
      </c>
      <c r="D2389" s="1">
        <v>3.8469579E7</v>
      </c>
      <c r="E2389" s="1">
        <v>5.02279995392E11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648.48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V2389" s="1">
        <v>0.0</v>
      </c>
      <c r="W2389" s="1">
        <v>0.0</v>
      </c>
      <c r="X2389" s="1">
        <v>0.0</v>
      </c>
      <c r="Y2389" s="1">
        <v>0.0</v>
      </c>
      <c r="Z2389" s="1">
        <v>0.0</v>
      </c>
      <c r="AA2389" s="1">
        <v>90.07</v>
      </c>
      <c r="AB2389" s="1">
        <v>2341.331</v>
      </c>
      <c r="AC2389" s="1">
        <v>81.93</v>
      </c>
      <c r="AD2389" s="1">
        <v>16.421</v>
      </c>
      <c r="AE2389" s="1">
        <v>7.079</v>
      </c>
      <c r="AF2389" s="1">
        <v>33.364</v>
      </c>
      <c r="AG2389" s="1">
        <v>13119.031</v>
      </c>
      <c r="AH2389" s="1">
        <v>1.005</v>
      </c>
      <c r="AI2389" s="1">
        <v>6.719</v>
      </c>
      <c r="AJ2389" s="1">
        <v>31.197</v>
      </c>
      <c r="AK2389" s="1">
        <v>2040.573</v>
      </c>
      <c r="AL2389" s="1">
        <v>78.5</v>
      </c>
      <c r="AM2389" s="1">
        <v>12880.444</v>
      </c>
      <c r="AN2389" s="1">
        <v>495.505</v>
      </c>
      <c r="AO2389" s="1">
        <v>95.813</v>
      </c>
      <c r="AP2389" s="1">
        <v>98.291</v>
      </c>
      <c r="AQ2389" s="1">
        <v>35.535</v>
      </c>
      <c r="AR2389" s="1">
        <v>25.945</v>
      </c>
      <c r="AS2389" s="1">
        <v>98.956</v>
      </c>
      <c r="AT2389" s="1">
        <v>543.026</v>
      </c>
      <c r="AU2389" s="1">
        <v>20.89</v>
      </c>
      <c r="AV2389" s="1">
        <v>2572.312</v>
      </c>
      <c r="AW2389" s="1">
        <v>35.535</v>
      </c>
      <c r="AX2389" s="1">
        <v>25.945</v>
      </c>
      <c r="AY2389" s="1">
        <v>2572.312</v>
      </c>
      <c r="AZ2389" s="1">
        <v>98.956</v>
      </c>
      <c r="BA2389" s="1">
        <v>25.497</v>
      </c>
      <c r="BB2389" s="1">
        <v>19.629</v>
      </c>
      <c r="BC2389" s="1">
        <v>53.13</v>
      </c>
      <c r="BD2389" s="1">
        <v>32.406</v>
      </c>
      <c r="BE2389" s="1">
        <v>2.025</v>
      </c>
      <c r="BF2389" s="1">
        <v>8.47</v>
      </c>
      <c r="BG2389" s="1">
        <v>87.602</v>
      </c>
      <c r="BH2389" s="1">
        <v>3.37</v>
      </c>
      <c r="BI2389" s="1">
        <v>220.185</v>
      </c>
      <c r="BJ2389" s="1">
        <v>4.113</v>
      </c>
      <c r="BK2389" s="1">
        <v>1.68</v>
      </c>
      <c r="BL2389" s="1">
        <v>31.693</v>
      </c>
      <c r="BM2389" s="1">
        <v>2.023</v>
      </c>
      <c r="BN2389" s="1">
        <v>8.614</v>
      </c>
      <c r="BO2389" s="1">
        <v>89.161</v>
      </c>
      <c r="BP2389" s="1">
        <v>3.43</v>
      </c>
      <c r="BQ2389" s="1">
        <v>223.928</v>
      </c>
      <c r="BR2389" s="1">
        <v>4.187</v>
      </c>
      <c r="BS2389" s="1">
        <v>1.709</v>
      </c>
      <c r="BT2389" s="1">
        <v>8.14</v>
      </c>
      <c r="BU2389" s="1">
        <v>9.037</v>
      </c>
      <c r="BW2389" s="1">
        <v>0.0</v>
      </c>
      <c r="BX2389" s="1">
        <v>0.0</v>
      </c>
      <c r="BY2389" s="1">
        <v>0.0</v>
      </c>
      <c r="BZ2389" s="1">
        <v>0.0</v>
      </c>
      <c r="CA2389" s="1">
        <v>0.0</v>
      </c>
      <c r="CB2389" s="1">
        <v>0.0</v>
      </c>
      <c r="CC2389" s="1">
        <v>0.0</v>
      </c>
      <c r="CD2389" s="1">
        <v>1.342</v>
      </c>
      <c r="CE2389" s="1">
        <v>5.252</v>
      </c>
      <c r="CF2389" s="1">
        <v>396.549</v>
      </c>
      <c r="CG2389" s="1">
        <v>1497.547</v>
      </c>
      <c r="CH2389" s="1">
        <v>57.61</v>
      </c>
      <c r="CI2389" s="1">
        <v>10308.132</v>
      </c>
      <c r="CJ2389" s="1">
        <v>11.24</v>
      </c>
      <c r="CK2389" s="1">
        <v>255.702</v>
      </c>
      <c r="CL2389" s="1">
        <v>65784.828</v>
      </c>
      <c r="CM2389" s="1">
        <v>2530.715</v>
      </c>
      <c r="CN2389" s="1">
        <v>70.316</v>
      </c>
      <c r="CO2389" s="1">
        <v>78.662</v>
      </c>
      <c r="CP2389" s="1">
        <v>0.0</v>
      </c>
      <c r="CQ2389" s="1">
        <v>0.0</v>
      </c>
      <c r="CR2389" s="1">
        <v>0.0</v>
      </c>
      <c r="CT2389" s="1">
        <v>0.0</v>
      </c>
      <c r="CU2389" s="1">
        <v>0.0</v>
      </c>
      <c r="CV2389" s="1">
        <v>0.0</v>
      </c>
      <c r="CW2389" s="1">
        <v>0.0</v>
      </c>
      <c r="CX2389" s="1">
        <v>0.0</v>
      </c>
      <c r="CY2389" s="1">
        <v>0.0</v>
      </c>
      <c r="CZ2389" s="1">
        <v>0.0</v>
      </c>
      <c r="DA2389" s="1">
        <v>2129.735</v>
      </c>
      <c r="DB2389" s="1">
        <v>504.684</v>
      </c>
      <c r="DC2389" s="1">
        <v>31.693</v>
      </c>
      <c r="DD2389" s="1">
        <v>2.023</v>
      </c>
      <c r="DE2389" s="1">
        <v>8.614</v>
      </c>
      <c r="DF2389" s="1">
        <v>89.161</v>
      </c>
      <c r="DG2389" s="1">
        <v>3.43</v>
      </c>
      <c r="DH2389" s="1">
        <v>223.928</v>
      </c>
      <c r="DI2389" s="1">
        <v>4.187</v>
      </c>
      <c r="DJ2389" s="1">
        <v>1.709</v>
      </c>
      <c r="DK2389" s="1">
        <v>0.0</v>
      </c>
      <c r="DL2389" s="1">
        <v>-0.001</v>
      </c>
      <c r="DM2389" s="1">
        <v>0.144</v>
      </c>
      <c r="DN2389" s="1">
        <v>1.56</v>
      </c>
      <c r="DO2389" s="1">
        <v>0.06</v>
      </c>
      <c r="DP2389" s="1">
        <v>3.743</v>
      </c>
      <c r="DQ2389" s="1">
        <v>0.073</v>
      </c>
      <c r="DR2389" s="1">
        <v>0.029</v>
      </c>
      <c r="DT2389" s="1">
        <v>0.0</v>
      </c>
      <c r="DU2389" s="1">
        <v>0.0</v>
      </c>
      <c r="DV2389" s="1">
        <v>0.0</v>
      </c>
      <c r="DW2389" s="1">
        <v>0.0</v>
      </c>
      <c r="DX2389" s="1">
        <v>0.0</v>
      </c>
      <c r="DY2389" s="1">
        <v>0.0</v>
      </c>
      <c r="DZ2389" s="1">
        <v>0.0</v>
      </c>
    </row>
    <row r="2390">
      <c r="A2390" s="1" t="s">
        <v>322</v>
      </c>
      <c r="B2390" s="1">
        <v>2017.0</v>
      </c>
      <c r="C2390" s="1" t="s">
        <v>323</v>
      </c>
      <c r="D2390" s="1">
        <v>3.933731E7</v>
      </c>
      <c r="E2390" s="1">
        <v>4.8520757248E11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666.809</v>
      </c>
      <c r="P2390" s="1">
        <v>0.0</v>
      </c>
      <c r="Q2390" s="1">
        <v>0.0</v>
      </c>
      <c r="R2390" s="1">
        <v>0.0</v>
      </c>
      <c r="S2390" s="1">
        <v>0.0</v>
      </c>
      <c r="T2390" s="1">
        <v>0.0</v>
      </c>
      <c r="Y2390" s="1">
        <v>0.0</v>
      </c>
      <c r="Z2390" s="1">
        <v>0.0</v>
      </c>
      <c r="AA2390" s="1">
        <v>99.22</v>
      </c>
      <c r="AB2390" s="1">
        <v>2522.287</v>
      </c>
      <c r="AC2390" s="1">
        <v>93.58</v>
      </c>
      <c r="AD2390" s="1">
        <v>15.734</v>
      </c>
      <c r="AE2390" s="1">
        <v>18.581</v>
      </c>
      <c r="AF2390" s="1">
        <v>93.778</v>
      </c>
      <c r="AG2390" s="1">
        <v>15213.581</v>
      </c>
      <c r="AH2390" s="1">
        <v>1.233</v>
      </c>
      <c r="AI2390" s="1">
        <v>19.578</v>
      </c>
      <c r="AJ2390" s="1">
        <v>97.012</v>
      </c>
      <c r="AK2390" s="1">
        <v>2321.969</v>
      </c>
      <c r="AL2390" s="1">
        <v>91.34</v>
      </c>
      <c r="AM2390" s="1">
        <v>15062.486</v>
      </c>
      <c r="AN2390" s="1">
        <v>592.518</v>
      </c>
      <c r="AO2390" s="1">
        <v>97.606</v>
      </c>
      <c r="AP2390" s="1">
        <v>99.066</v>
      </c>
      <c r="AQ2390" s="1">
        <v>15.474</v>
      </c>
      <c r="AR2390" s="1">
        <v>15.313</v>
      </c>
      <c r="AS2390" s="1">
        <v>114.269</v>
      </c>
      <c r="AT2390" s="1">
        <v>857.964</v>
      </c>
      <c r="AU2390" s="1">
        <v>33.75</v>
      </c>
      <c r="AV2390" s="1">
        <v>2904.839</v>
      </c>
      <c r="AW2390" s="1">
        <v>2.246</v>
      </c>
      <c r="AX2390" s="1">
        <v>2.222</v>
      </c>
      <c r="AY2390" s="1">
        <v>2572.062</v>
      </c>
      <c r="AZ2390" s="1">
        <v>101.178</v>
      </c>
      <c r="BA2390" s="1">
        <v>36.065</v>
      </c>
      <c r="BB2390" s="1">
        <v>19.105</v>
      </c>
      <c r="BC2390" s="1">
        <v>62.4</v>
      </c>
      <c r="BD2390" s="1">
        <v>-35.451</v>
      </c>
      <c r="BE2390" s="1">
        <v>-3.03</v>
      </c>
      <c r="BF2390" s="1">
        <v>5.44</v>
      </c>
      <c r="BG2390" s="1">
        <v>55.418</v>
      </c>
      <c r="BH2390" s="1">
        <v>2.18</v>
      </c>
      <c r="BI2390" s="1">
        <v>138.296</v>
      </c>
      <c r="BJ2390" s="1">
        <v>2.33</v>
      </c>
      <c r="BK2390" s="1">
        <v>0.91</v>
      </c>
      <c r="BL2390" s="1">
        <v>-34.859</v>
      </c>
      <c r="BM2390" s="1">
        <v>-3.031</v>
      </c>
      <c r="BN2390" s="1">
        <v>5.583</v>
      </c>
      <c r="BO2390" s="1">
        <v>56.943</v>
      </c>
      <c r="BP2390" s="1">
        <v>2.24</v>
      </c>
      <c r="BQ2390" s="1">
        <v>141.938</v>
      </c>
      <c r="BR2390" s="1">
        <v>2.394</v>
      </c>
      <c r="BS2390" s="1">
        <v>0.934</v>
      </c>
      <c r="BT2390" s="1">
        <v>5.64</v>
      </c>
      <c r="BU2390" s="1">
        <v>5.684</v>
      </c>
      <c r="BW2390" s="1">
        <v>0.0</v>
      </c>
      <c r="BX2390" s="1">
        <v>0.0</v>
      </c>
      <c r="BY2390" s="1">
        <v>0.0</v>
      </c>
      <c r="BZ2390" s="1">
        <v>0.0</v>
      </c>
      <c r="CA2390" s="1">
        <v>0.0</v>
      </c>
      <c r="CB2390" s="1">
        <v>0.0</v>
      </c>
      <c r="CC2390" s="1">
        <v>0.0</v>
      </c>
      <c r="CD2390" s="1">
        <v>20.603</v>
      </c>
      <c r="CE2390" s="1">
        <v>81.7</v>
      </c>
      <c r="CF2390" s="1">
        <v>478.249</v>
      </c>
      <c r="CG2390" s="1">
        <v>1464.005</v>
      </c>
      <c r="CH2390" s="1">
        <v>57.59</v>
      </c>
      <c r="CI2390" s="1">
        <v>12157.646</v>
      </c>
      <c r="CJ2390" s="1">
        <v>2.196</v>
      </c>
      <c r="CK2390" s="1">
        <v>55.586</v>
      </c>
      <c r="CL2390" s="1">
        <v>65746.766</v>
      </c>
      <c r="CM2390" s="1">
        <v>2586.301</v>
      </c>
      <c r="CN2390" s="1">
        <v>61.541</v>
      </c>
      <c r="CO2390" s="1">
        <v>79.961</v>
      </c>
      <c r="CP2390" s="1">
        <v>0.0</v>
      </c>
      <c r="CQ2390" s="1">
        <v>0.0</v>
      </c>
      <c r="CR2390" s="1">
        <v>0.0</v>
      </c>
      <c r="CT2390" s="1">
        <v>0.0</v>
      </c>
      <c r="CU2390" s="1">
        <v>0.0</v>
      </c>
      <c r="CV2390" s="1">
        <v>0.0</v>
      </c>
      <c r="CW2390" s="1">
        <v>0.0</v>
      </c>
      <c r="CX2390" s="1">
        <v>0.0</v>
      </c>
      <c r="CY2390" s="1">
        <v>0.0</v>
      </c>
      <c r="CZ2390" s="1">
        <v>0.0</v>
      </c>
      <c r="DA2390" s="1">
        <v>2378.912</v>
      </c>
      <c r="DB2390" s="1">
        <v>598.461</v>
      </c>
      <c r="DC2390" s="1">
        <v>-34.859</v>
      </c>
      <c r="DD2390" s="1">
        <v>-3.031</v>
      </c>
      <c r="DE2390" s="1">
        <v>5.583</v>
      </c>
      <c r="DF2390" s="1">
        <v>56.943</v>
      </c>
      <c r="DG2390" s="1">
        <v>2.24</v>
      </c>
      <c r="DH2390" s="1">
        <v>141.938</v>
      </c>
      <c r="DI2390" s="1">
        <v>2.394</v>
      </c>
      <c r="DJ2390" s="1">
        <v>0.934</v>
      </c>
      <c r="DK2390" s="1">
        <v>0.0</v>
      </c>
      <c r="DL2390" s="1">
        <v>-0.001</v>
      </c>
      <c r="DM2390" s="1">
        <v>0.143</v>
      </c>
      <c r="DN2390" s="1">
        <v>1.525</v>
      </c>
      <c r="DO2390" s="1">
        <v>0.06</v>
      </c>
      <c r="DP2390" s="1">
        <v>3.642</v>
      </c>
      <c r="DQ2390" s="1">
        <v>0.064</v>
      </c>
      <c r="DR2390" s="1">
        <v>0.024</v>
      </c>
      <c r="DT2390" s="1">
        <v>0.0</v>
      </c>
      <c r="DU2390" s="1">
        <v>0.0</v>
      </c>
      <c r="DV2390" s="1">
        <v>0.0</v>
      </c>
      <c r="DW2390" s="1">
        <v>0.0</v>
      </c>
      <c r="DX2390" s="1">
        <v>0.0</v>
      </c>
      <c r="DY2390" s="1">
        <v>0.0</v>
      </c>
      <c r="DZ2390" s="1">
        <v>0.0</v>
      </c>
    </row>
    <row r="2391">
      <c r="A2391" s="1" t="s">
        <v>322</v>
      </c>
      <c r="B2391" s="1">
        <v>2018.0</v>
      </c>
      <c r="C2391" s="1" t="s">
        <v>323</v>
      </c>
      <c r="D2391" s="1">
        <v>4.0265573E7</v>
      </c>
      <c r="E2391" s="1">
        <v>5.08026814464E11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682.044</v>
      </c>
      <c r="P2391" s="1">
        <v>0.0</v>
      </c>
      <c r="Q2391" s="1">
        <v>0.0</v>
      </c>
      <c r="R2391" s="1">
        <v>0.0</v>
      </c>
      <c r="S2391" s="1">
        <v>0.0</v>
      </c>
      <c r="T2391" s="1">
        <v>0.0</v>
      </c>
      <c r="Y2391" s="1">
        <v>0.0</v>
      </c>
      <c r="Z2391" s="1">
        <v>0.0</v>
      </c>
      <c r="AA2391" s="1">
        <v>103.09</v>
      </c>
      <c r="AB2391" s="1">
        <v>2560.251</v>
      </c>
      <c r="AC2391" s="1">
        <v>98.41</v>
      </c>
      <c r="AD2391" s="1">
        <v>15.904</v>
      </c>
      <c r="AE2391" s="1">
        <v>4.048</v>
      </c>
      <c r="AF2391" s="1">
        <v>24.228</v>
      </c>
      <c r="AG2391" s="1">
        <v>15464.563</v>
      </c>
      <c r="AH2391" s="1">
        <v>1.226</v>
      </c>
      <c r="AI2391" s="1">
        <v>4.112</v>
      </c>
      <c r="AJ2391" s="1">
        <v>24.366</v>
      </c>
      <c r="AK2391" s="1">
        <v>2397.333</v>
      </c>
      <c r="AL2391" s="1">
        <v>96.53</v>
      </c>
      <c r="AM2391" s="1">
        <v>15320.386</v>
      </c>
      <c r="AN2391" s="1">
        <v>616.884</v>
      </c>
      <c r="AO2391" s="1">
        <v>98.09</v>
      </c>
      <c r="AP2391" s="1">
        <v>99.123</v>
      </c>
      <c r="AQ2391" s="1">
        <v>27.773</v>
      </c>
      <c r="AR2391" s="1">
        <v>31.736</v>
      </c>
      <c r="AS2391" s="1">
        <v>146.004</v>
      </c>
      <c r="AT2391" s="1">
        <v>1327.437</v>
      </c>
      <c r="AU2391" s="1">
        <v>53.45</v>
      </c>
      <c r="AV2391" s="1">
        <v>3626.037</v>
      </c>
      <c r="AW2391" s="1">
        <v>4.506</v>
      </c>
      <c r="AX2391" s="1">
        <v>4.559</v>
      </c>
      <c r="AY2391" s="1">
        <v>2625.999</v>
      </c>
      <c r="AZ2391" s="1">
        <v>105.737</v>
      </c>
      <c r="BA2391" s="1">
        <v>54.314</v>
      </c>
      <c r="BB2391" s="1">
        <v>23.46</v>
      </c>
      <c r="BC2391" s="1">
        <v>67.12</v>
      </c>
      <c r="BD2391" s="1">
        <v>-16.469</v>
      </c>
      <c r="BE2391" s="1">
        <v>-0.919</v>
      </c>
      <c r="BF2391" s="1">
        <v>4.522</v>
      </c>
      <c r="BG2391" s="1">
        <v>45.2</v>
      </c>
      <c r="BH2391" s="1">
        <v>1.82</v>
      </c>
      <c r="BI2391" s="1">
        <v>112.296</v>
      </c>
      <c r="BJ2391" s="1">
        <v>1.849</v>
      </c>
      <c r="BK2391" s="1">
        <v>0.727</v>
      </c>
      <c r="BL2391" s="1">
        <v>-1.753</v>
      </c>
      <c r="BM2391" s="1">
        <v>-0.125</v>
      </c>
      <c r="BN2391" s="1">
        <v>5.458</v>
      </c>
      <c r="BO2391" s="1">
        <v>46.69</v>
      </c>
      <c r="BP2391" s="1">
        <v>1.88</v>
      </c>
      <c r="BQ2391" s="1">
        <v>135.558</v>
      </c>
      <c r="BR2391" s="1">
        <v>1.91</v>
      </c>
      <c r="BS2391" s="1">
        <v>0.877</v>
      </c>
      <c r="BT2391" s="1">
        <v>4.68</v>
      </c>
      <c r="BU2391" s="1">
        <v>4.54</v>
      </c>
      <c r="BW2391" s="1">
        <v>0.0</v>
      </c>
      <c r="BX2391" s="1">
        <v>0.0</v>
      </c>
      <c r="BY2391" s="1">
        <v>0.0</v>
      </c>
      <c r="BZ2391" s="1">
        <v>0.0</v>
      </c>
      <c r="CA2391" s="1">
        <v>0.0</v>
      </c>
      <c r="CB2391" s="1">
        <v>0.0</v>
      </c>
      <c r="CC2391" s="1">
        <v>0.0</v>
      </c>
      <c r="CD2391" s="1">
        <v>-1.541</v>
      </c>
      <c r="CE2391" s="1">
        <v>-7.369</v>
      </c>
      <c r="CF2391" s="1">
        <v>470.88</v>
      </c>
      <c r="CG2391" s="1">
        <v>1069.897</v>
      </c>
      <c r="CH2391" s="1">
        <v>43.08</v>
      </c>
      <c r="CI2391" s="1">
        <v>11694.35</v>
      </c>
      <c r="CJ2391" s="1">
        <v>2.082</v>
      </c>
      <c r="CK2391" s="1">
        <v>53.854</v>
      </c>
      <c r="CL2391" s="1">
        <v>65568.539</v>
      </c>
      <c r="CM2391" s="1">
        <v>2640.155</v>
      </c>
      <c r="CN2391" s="1">
        <v>43.776</v>
      </c>
      <c r="CO2391" s="1">
        <v>75.662</v>
      </c>
      <c r="CP2391" s="1">
        <v>0.0</v>
      </c>
      <c r="CQ2391" s="1">
        <v>0.0</v>
      </c>
      <c r="CR2391" s="1">
        <v>0.0</v>
      </c>
      <c r="CT2391" s="1">
        <v>0.0</v>
      </c>
      <c r="CU2391" s="1">
        <v>0.0</v>
      </c>
      <c r="CV2391" s="1">
        <v>0.0</v>
      </c>
      <c r="CW2391" s="1">
        <v>0.0</v>
      </c>
      <c r="CX2391" s="1">
        <v>0.0</v>
      </c>
      <c r="CY2391" s="1">
        <v>0.0</v>
      </c>
      <c r="CZ2391" s="1">
        <v>0.0</v>
      </c>
      <c r="DA2391" s="1">
        <v>2444.023</v>
      </c>
      <c r="DB2391" s="1">
        <v>622.69</v>
      </c>
      <c r="DC2391" s="1">
        <v>-1.753</v>
      </c>
      <c r="DD2391" s="1">
        <v>-0.125</v>
      </c>
      <c r="DE2391" s="1">
        <v>5.458</v>
      </c>
      <c r="DF2391" s="1">
        <v>46.69</v>
      </c>
      <c r="DG2391" s="1">
        <v>1.88</v>
      </c>
      <c r="DH2391" s="1">
        <v>135.558</v>
      </c>
      <c r="DI2391" s="1">
        <v>1.91</v>
      </c>
      <c r="DJ2391" s="1">
        <v>0.877</v>
      </c>
      <c r="DK2391" s="1">
        <v>557.089</v>
      </c>
      <c r="DL2391" s="1">
        <v>0.793</v>
      </c>
      <c r="DM2391" s="1">
        <v>0.937</v>
      </c>
      <c r="DN2391" s="1">
        <v>1.49</v>
      </c>
      <c r="DO2391" s="1">
        <v>0.06</v>
      </c>
      <c r="DP2391" s="1">
        <v>23.263</v>
      </c>
      <c r="DQ2391" s="1">
        <v>0.061</v>
      </c>
      <c r="DR2391" s="1">
        <v>0.151</v>
      </c>
      <c r="DT2391" s="1">
        <v>0.0</v>
      </c>
      <c r="DU2391" s="1">
        <v>0.0</v>
      </c>
      <c r="DV2391" s="1">
        <v>0.0</v>
      </c>
      <c r="DW2391" s="1">
        <v>0.0</v>
      </c>
      <c r="DX2391" s="1">
        <v>0.0</v>
      </c>
      <c r="DY2391" s="1">
        <v>0.0</v>
      </c>
      <c r="DZ2391" s="1">
        <v>0.0</v>
      </c>
    </row>
    <row r="2392">
      <c r="A2392" s="1" t="s">
        <v>322</v>
      </c>
      <c r="B2392" s="1">
        <v>2019.0</v>
      </c>
      <c r="C2392" s="1" t="s">
        <v>323</v>
      </c>
      <c r="D2392" s="1">
        <v>4.119212E7</v>
      </c>
      <c r="E2392" s="1">
        <v>5.37548292096E11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668.866</v>
      </c>
      <c r="P2392" s="1">
        <v>0.0</v>
      </c>
      <c r="Q2392" s="1">
        <v>0.0</v>
      </c>
      <c r="R2392" s="1">
        <v>0.0</v>
      </c>
      <c r="S2392" s="1">
        <v>0.0</v>
      </c>
      <c r="T2392" s="1">
        <v>0.0</v>
      </c>
      <c r="Y2392" s="1">
        <v>0.0</v>
      </c>
      <c r="Z2392" s="1">
        <v>0.0</v>
      </c>
      <c r="AA2392" s="1">
        <v>121.76</v>
      </c>
      <c r="AB2392" s="1">
        <v>2955.905</v>
      </c>
      <c r="AC2392" s="1">
        <v>115.21</v>
      </c>
      <c r="AD2392" s="1">
        <v>17.489</v>
      </c>
      <c r="AE2392" s="1">
        <v>7.248</v>
      </c>
      <c r="AF2392" s="1">
        <v>45.134</v>
      </c>
      <c r="AG2392" s="1">
        <v>16212.402</v>
      </c>
      <c r="AH2392" s="1">
        <v>1.242</v>
      </c>
      <c r="AI2392" s="1">
        <v>5.976</v>
      </c>
      <c r="AJ2392" s="1">
        <v>36.864</v>
      </c>
      <c r="AK2392" s="1">
        <v>2675.026</v>
      </c>
      <c r="AL2392" s="1">
        <v>110.19</v>
      </c>
      <c r="AM2392" s="1">
        <v>15870.696</v>
      </c>
      <c r="AN2392" s="1">
        <v>653.748</v>
      </c>
      <c r="AO2392" s="1">
        <v>95.643</v>
      </c>
      <c r="AP2392" s="1">
        <v>98.018</v>
      </c>
      <c r="AQ2392" s="1">
        <v>33.525</v>
      </c>
      <c r="AR2392" s="1">
        <v>48.948</v>
      </c>
      <c r="AS2392" s="1">
        <v>194.952</v>
      </c>
      <c r="AT2392" s="1">
        <v>1612.93</v>
      </c>
      <c r="AU2392" s="1">
        <v>66.44</v>
      </c>
      <c r="AV2392" s="1">
        <v>4732.757</v>
      </c>
      <c r="AW2392" s="1">
        <v>3.718</v>
      </c>
      <c r="AX2392" s="1">
        <v>3.931</v>
      </c>
      <c r="AY2392" s="1">
        <v>2662.367</v>
      </c>
      <c r="AZ2392" s="1">
        <v>109.669</v>
      </c>
      <c r="BA2392" s="1">
        <v>57.669</v>
      </c>
      <c r="BB2392" s="1">
        <v>29.23</v>
      </c>
      <c r="BC2392" s="1">
        <v>77.06</v>
      </c>
      <c r="BD2392" s="1">
        <v>173.052</v>
      </c>
      <c r="BE2392" s="1">
        <v>7.764</v>
      </c>
      <c r="BF2392" s="1">
        <v>12.285</v>
      </c>
      <c r="BG2392" s="1">
        <v>120.411</v>
      </c>
      <c r="BH2392" s="1">
        <v>4.96</v>
      </c>
      <c r="BI2392" s="1">
        <v>298.244</v>
      </c>
      <c r="BJ2392" s="1">
        <v>4.305</v>
      </c>
      <c r="BK2392" s="1">
        <v>1.842</v>
      </c>
      <c r="BL2392" s="1">
        <v>143.355</v>
      </c>
      <c r="BM2392" s="1">
        <v>7.759</v>
      </c>
      <c r="BN2392" s="1">
        <v>13.217</v>
      </c>
      <c r="BO2392" s="1">
        <v>121.868</v>
      </c>
      <c r="BP2392" s="1">
        <v>5.02</v>
      </c>
      <c r="BQ2392" s="1">
        <v>320.871</v>
      </c>
      <c r="BR2392" s="1">
        <v>4.357</v>
      </c>
      <c r="BS2392" s="1">
        <v>1.982</v>
      </c>
      <c r="BT2392" s="1">
        <v>6.55</v>
      </c>
      <c r="BU2392" s="1">
        <v>5.379</v>
      </c>
      <c r="BW2392" s="1">
        <v>0.0</v>
      </c>
      <c r="BX2392" s="1">
        <v>0.0</v>
      </c>
      <c r="BY2392" s="1">
        <v>0.0</v>
      </c>
      <c r="BZ2392" s="1">
        <v>0.0</v>
      </c>
      <c r="CA2392" s="1">
        <v>0.0</v>
      </c>
      <c r="CB2392" s="1">
        <v>0.0</v>
      </c>
      <c r="CC2392" s="1">
        <v>0.0</v>
      </c>
      <c r="CD2392" s="1">
        <v>-2.566</v>
      </c>
      <c r="CE2392" s="1">
        <v>-12.084</v>
      </c>
      <c r="CF2392" s="1">
        <v>458.795</v>
      </c>
      <c r="CG2392" s="1">
        <v>1062.096</v>
      </c>
      <c r="CH2392" s="1">
        <v>43.75</v>
      </c>
      <c r="CI2392" s="1">
        <v>11137.939</v>
      </c>
      <c r="CJ2392" s="1">
        <v>3.175</v>
      </c>
      <c r="CK2392" s="1">
        <v>83.825</v>
      </c>
      <c r="CL2392" s="1">
        <v>66128.664</v>
      </c>
      <c r="CM2392" s="1">
        <v>2723.98</v>
      </c>
      <c r="CN2392" s="1">
        <v>37.974</v>
      </c>
      <c r="CO2392" s="1">
        <v>68.789</v>
      </c>
      <c r="CP2392" s="1">
        <v>0.0</v>
      </c>
      <c r="CQ2392" s="1">
        <v>0.0</v>
      </c>
      <c r="CR2392" s="1">
        <v>0.0</v>
      </c>
      <c r="CT2392" s="1">
        <v>0.0</v>
      </c>
      <c r="CU2392" s="1">
        <v>0.0</v>
      </c>
      <c r="CV2392" s="1">
        <v>0.0</v>
      </c>
      <c r="CW2392" s="1">
        <v>0.0</v>
      </c>
      <c r="CX2392" s="1">
        <v>0.0</v>
      </c>
      <c r="CY2392" s="1">
        <v>0.0</v>
      </c>
      <c r="CZ2392" s="1">
        <v>0.0</v>
      </c>
      <c r="DA2392" s="1">
        <v>2796.894</v>
      </c>
      <c r="DB2392" s="1">
        <v>667.823</v>
      </c>
      <c r="DC2392" s="1">
        <v>143.355</v>
      </c>
      <c r="DD2392" s="1">
        <v>7.759</v>
      </c>
      <c r="DE2392" s="1">
        <v>13.217</v>
      </c>
      <c r="DF2392" s="1">
        <v>121.868</v>
      </c>
      <c r="DG2392" s="1">
        <v>5.02</v>
      </c>
      <c r="DH2392" s="1">
        <v>320.871</v>
      </c>
      <c r="DI2392" s="1">
        <v>4.357</v>
      </c>
      <c r="DJ2392" s="1">
        <v>1.982</v>
      </c>
      <c r="DK2392" s="1">
        <v>0.0</v>
      </c>
      <c r="DL2392" s="1">
        <v>-0.005</v>
      </c>
      <c r="DM2392" s="1">
        <v>0.932</v>
      </c>
      <c r="DN2392" s="1">
        <v>1.457</v>
      </c>
      <c r="DO2392" s="1">
        <v>0.06</v>
      </c>
      <c r="DP2392" s="1">
        <v>22.627</v>
      </c>
      <c r="DQ2392" s="1">
        <v>0.052</v>
      </c>
      <c r="DR2392" s="1">
        <v>0.14</v>
      </c>
      <c r="DT2392" s="1">
        <v>0.0</v>
      </c>
      <c r="DU2392" s="1">
        <v>0.0</v>
      </c>
      <c r="DV2392" s="1">
        <v>0.0</v>
      </c>
      <c r="DW2392" s="1">
        <v>0.0</v>
      </c>
      <c r="DX2392" s="1">
        <v>0.0</v>
      </c>
      <c r="DY2392" s="1">
        <v>0.0</v>
      </c>
      <c r="DZ2392" s="1">
        <v>0.0</v>
      </c>
    </row>
    <row r="2393">
      <c r="A2393" s="1" t="s">
        <v>322</v>
      </c>
      <c r="B2393" s="1">
        <v>2020.0</v>
      </c>
      <c r="C2393" s="1" t="s">
        <v>323</v>
      </c>
      <c r="D2393" s="1">
        <v>4.2116556E7</v>
      </c>
      <c r="E2393" s="1">
        <v>4.53147787264E11</v>
      </c>
      <c r="G2393" s="1">
        <v>0.0</v>
      </c>
      <c r="H2393" s="1">
        <v>0.0</v>
      </c>
      <c r="I2393" s="1">
        <v>0.0</v>
      </c>
      <c r="J2393" s="1">
        <v>0.0</v>
      </c>
      <c r="K2393" s="1">
        <v>0.0</v>
      </c>
      <c r="L2393" s="1">
        <v>0.0</v>
      </c>
      <c r="M2393" s="1">
        <v>0.0</v>
      </c>
      <c r="N2393" s="1">
        <v>674.18</v>
      </c>
      <c r="P2393" s="1">
        <v>0.0</v>
      </c>
      <c r="Q2393" s="1">
        <v>0.0</v>
      </c>
      <c r="R2393" s="1">
        <v>0.0</v>
      </c>
      <c r="S2393" s="1">
        <v>0.0</v>
      </c>
      <c r="T2393" s="1">
        <v>0.0</v>
      </c>
      <c r="Y2393" s="1">
        <v>0.0</v>
      </c>
      <c r="Z2393" s="1">
        <v>0.0</v>
      </c>
      <c r="AA2393" s="1">
        <v>124.57</v>
      </c>
      <c r="AB2393" s="1">
        <v>2957.744</v>
      </c>
      <c r="AC2393" s="1">
        <v>117.12</v>
      </c>
      <c r="AD2393" s="1">
        <v>19.939</v>
      </c>
      <c r="AE2393" s="1">
        <v>-10.939</v>
      </c>
      <c r="AF2393" s="1">
        <v>-73.055</v>
      </c>
      <c r="AG2393" s="1">
        <v>14121.961</v>
      </c>
      <c r="AH2393" s="1">
        <v>1.313</v>
      </c>
      <c r="AI2393" s="1">
        <v>-10.845</v>
      </c>
      <c r="AJ2393" s="1">
        <v>-70.9</v>
      </c>
      <c r="AK2393" s="1">
        <v>2673.058</v>
      </c>
      <c r="AL2393" s="1">
        <v>112.58</v>
      </c>
      <c r="AM2393" s="1">
        <v>13838.908</v>
      </c>
      <c r="AN2393" s="1">
        <v>582.847</v>
      </c>
      <c r="AO2393" s="1">
        <v>96.124</v>
      </c>
      <c r="AP2393" s="1">
        <v>98.113</v>
      </c>
      <c r="AQ2393" s="1">
        <v>-5.181</v>
      </c>
      <c r="AR2393" s="1">
        <v>-10.101</v>
      </c>
      <c r="AS2393" s="1">
        <v>184.851</v>
      </c>
      <c r="AT2393" s="1">
        <v>1697.907</v>
      </c>
      <c r="AU2393" s="1">
        <v>71.51</v>
      </c>
      <c r="AV2393" s="1">
        <v>4389.041</v>
      </c>
      <c r="AW2393" s="1">
        <v>-36.122</v>
      </c>
      <c r="AX2393" s="1">
        <v>-39.615</v>
      </c>
      <c r="AY2393" s="1">
        <v>1663.325</v>
      </c>
      <c r="AZ2393" s="1">
        <v>70.054</v>
      </c>
      <c r="BA2393" s="1">
        <v>61.057</v>
      </c>
      <c r="BB2393" s="1">
        <v>31.117</v>
      </c>
      <c r="BC2393" s="1">
        <v>78.96</v>
      </c>
      <c r="BD2393" s="1">
        <v>-16.151</v>
      </c>
      <c r="BE2393" s="1">
        <v>-2.01</v>
      </c>
      <c r="BF2393" s="1">
        <v>10.276</v>
      </c>
      <c r="BG2393" s="1">
        <v>98.774</v>
      </c>
      <c r="BH2393" s="1">
        <v>4.16</v>
      </c>
      <c r="BI2393" s="1">
        <v>243.981</v>
      </c>
      <c r="BJ2393" s="1">
        <v>3.552</v>
      </c>
      <c r="BK2393" s="1">
        <v>1.73</v>
      </c>
      <c r="BL2393" s="1">
        <v>-14.993</v>
      </c>
      <c r="BM2393" s="1">
        <v>-2.009</v>
      </c>
      <c r="BN2393" s="1">
        <v>11.208</v>
      </c>
      <c r="BO2393" s="1">
        <v>107.796</v>
      </c>
      <c r="BP2393" s="1">
        <v>4.54</v>
      </c>
      <c r="BQ2393" s="1">
        <v>266.117</v>
      </c>
      <c r="BR2393" s="1">
        <v>3.876</v>
      </c>
      <c r="BS2393" s="1">
        <v>1.887</v>
      </c>
      <c r="BT2393" s="1">
        <v>7.45</v>
      </c>
      <c r="BU2393" s="1">
        <v>5.981</v>
      </c>
      <c r="BW2393" s="1">
        <v>0.0</v>
      </c>
      <c r="BX2393" s="1">
        <v>0.0</v>
      </c>
      <c r="BY2393" s="1">
        <v>0.0</v>
      </c>
      <c r="BZ2393" s="1">
        <v>0.0</v>
      </c>
      <c r="CA2393" s="1">
        <v>0.0</v>
      </c>
      <c r="CB2393" s="1">
        <v>0.0</v>
      </c>
      <c r="CC2393" s="1">
        <v>0.0</v>
      </c>
      <c r="CD2393" s="1">
        <v>-13.252</v>
      </c>
      <c r="CE2393" s="1">
        <v>-60.799</v>
      </c>
      <c r="CF2393" s="1">
        <v>397.996</v>
      </c>
      <c r="CG2393" s="1">
        <v>975.151</v>
      </c>
      <c r="CH2393" s="1">
        <v>41.07</v>
      </c>
      <c r="CI2393" s="1">
        <v>9449.867</v>
      </c>
      <c r="CJ2393" s="1">
        <v>-13.74</v>
      </c>
      <c r="CK2393" s="1">
        <v>-374.28</v>
      </c>
      <c r="CL2393" s="1">
        <v>55790.418</v>
      </c>
      <c r="CM2393" s="1">
        <v>2349.7</v>
      </c>
      <c r="CN2393" s="1">
        <v>35.067</v>
      </c>
      <c r="CO2393" s="1">
        <v>66.996</v>
      </c>
      <c r="CP2393" s="1">
        <v>0.0</v>
      </c>
      <c r="CQ2393" s="1">
        <v>0.0</v>
      </c>
      <c r="CR2393" s="1">
        <v>0.0</v>
      </c>
      <c r="CT2393" s="1">
        <v>0.0</v>
      </c>
      <c r="CU2393" s="1">
        <v>0.0</v>
      </c>
      <c r="CV2393" s="1">
        <v>0.0</v>
      </c>
      <c r="CW2393" s="1">
        <v>0.0</v>
      </c>
      <c r="CX2393" s="1">
        <v>0.0</v>
      </c>
      <c r="CY2393" s="1">
        <v>0.0</v>
      </c>
      <c r="CZ2393" s="1">
        <v>0.0</v>
      </c>
      <c r="DA2393" s="1">
        <v>2780.854</v>
      </c>
      <c r="DB2393" s="1">
        <v>594.768</v>
      </c>
      <c r="DC2393" s="1">
        <v>-14.993</v>
      </c>
      <c r="DD2393" s="1">
        <v>-2.009</v>
      </c>
      <c r="DE2393" s="1">
        <v>11.208</v>
      </c>
      <c r="DF2393" s="1">
        <v>107.796</v>
      </c>
      <c r="DG2393" s="1">
        <v>4.54</v>
      </c>
      <c r="DH2393" s="1">
        <v>266.117</v>
      </c>
      <c r="DI2393" s="1">
        <v>3.876</v>
      </c>
      <c r="DJ2393" s="1">
        <v>1.887</v>
      </c>
      <c r="DK2393" s="1">
        <v>0.274</v>
      </c>
      <c r="DL2393" s="1">
        <v>0.0</v>
      </c>
      <c r="DM2393" s="1">
        <v>0.932</v>
      </c>
      <c r="DN2393" s="1">
        <v>9.023</v>
      </c>
      <c r="DO2393" s="1">
        <v>0.38</v>
      </c>
      <c r="DP2393" s="1">
        <v>22.136</v>
      </c>
      <c r="DQ2393" s="1">
        <v>0.324</v>
      </c>
      <c r="DR2393" s="1">
        <v>0.157</v>
      </c>
      <c r="DT2393" s="1">
        <v>0.0</v>
      </c>
      <c r="DU2393" s="1">
        <v>0.0</v>
      </c>
      <c r="DV2393" s="1">
        <v>0.0</v>
      </c>
      <c r="DW2393" s="1">
        <v>0.0</v>
      </c>
      <c r="DX2393" s="1">
        <v>0.0</v>
      </c>
      <c r="DY2393" s="1">
        <v>0.0</v>
      </c>
      <c r="DZ2393" s="1">
        <v>0.0</v>
      </c>
    </row>
    <row r="2394">
      <c r="A2394" s="1" t="s">
        <v>322</v>
      </c>
      <c r="B2394" s="1">
        <v>2021.0</v>
      </c>
      <c r="C2394" s="1" t="s">
        <v>323</v>
      </c>
      <c r="D2394" s="1">
        <v>4.3071162E7</v>
      </c>
      <c r="E2394" s="1">
        <v>4.87935967232E11</v>
      </c>
      <c r="G2394" s="1">
        <v>0.0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1">
        <v>0.0</v>
      </c>
      <c r="N2394" s="1">
        <v>677.735</v>
      </c>
      <c r="P2394" s="1">
        <v>0.0</v>
      </c>
      <c r="Q2394" s="1">
        <v>0.0</v>
      </c>
      <c r="R2394" s="1">
        <v>0.0</v>
      </c>
      <c r="S2394" s="1">
        <v>0.0</v>
      </c>
      <c r="T2394" s="1">
        <v>0.0</v>
      </c>
      <c r="Y2394" s="1">
        <v>0.0</v>
      </c>
      <c r="Z2394" s="1">
        <v>0.0</v>
      </c>
      <c r="AA2394" s="1">
        <v>125.56</v>
      </c>
      <c r="AB2394" s="1">
        <v>2915.176</v>
      </c>
      <c r="AC2394" s="1">
        <v>120.46</v>
      </c>
      <c r="AD2394" s="1">
        <v>19.669</v>
      </c>
      <c r="AE2394" s="1">
        <v>3.979</v>
      </c>
      <c r="AF2394" s="1">
        <v>23.665</v>
      </c>
      <c r="AG2394" s="1">
        <v>14358.398</v>
      </c>
      <c r="AH2394" s="1">
        <v>1.267</v>
      </c>
      <c r="AI2394" s="1">
        <v>4.434</v>
      </c>
      <c r="AJ2394" s="1">
        <v>25.846</v>
      </c>
      <c r="AK2394" s="1">
        <v>2710.166</v>
      </c>
      <c r="AL2394" s="1">
        <v>116.73</v>
      </c>
      <c r="AM2394" s="1">
        <v>14132.259</v>
      </c>
      <c r="AN2394" s="1">
        <v>608.693</v>
      </c>
      <c r="AO2394" s="1">
        <v>96.904</v>
      </c>
      <c r="AP2394" s="1">
        <v>98.516</v>
      </c>
      <c r="AQ2394" s="1">
        <v>-11.176</v>
      </c>
      <c r="AR2394" s="1">
        <v>-20.658</v>
      </c>
      <c r="AS2394" s="1">
        <v>164.193</v>
      </c>
      <c r="AT2394" s="1">
        <v>1645.417</v>
      </c>
      <c r="AU2394" s="1">
        <v>70.87</v>
      </c>
      <c r="AV2394" s="1">
        <v>3812.136</v>
      </c>
      <c r="AW2394" s="1">
        <v>30.0</v>
      </c>
      <c r="AX2394" s="1">
        <v>21.016</v>
      </c>
      <c r="AY2394" s="1">
        <v>2114.398</v>
      </c>
      <c r="AZ2394" s="1">
        <v>91.07</v>
      </c>
      <c r="BA2394" s="1">
        <v>58.833</v>
      </c>
      <c r="BB2394" s="1">
        <v>26.574</v>
      </c>
      <c r="BC2394" s="1">
        <v>81.64</v>
      </c>
      <c r="BD2394" s="1">
        <v>-19.604</v>
      </c>
      <c r="BE2394" s="1">
        <v>-2.035</v>
      </c>
      <c r="BF2394" s="1">
        <v>8.241</v>
      </c>
      <c r="BG2394" s="1">
        <v>77.778</v>
      </c>
      <c r="BH2394" s="1">
        <v>3.35</v>
      </c>
      <c r="BI2394" s="1">
        <v>191.331</v>
      </c>
      <c r="BJ2394" s="1">
        <v>2.781</v>
      </c>
      <c r="BK2394" s="1">
        <v>1.334</v>
      </c>
      <c r="BL2394" s="1">
        <v>-17.996</v>
      </c>
      <c r="BM2394" s="1">
        <v>-2.04</v>
      </c>
      <c r="BN2394" s="1">
        <v>9.168</v>
      </c>
      <c r="BO2394" s="1">
        <v>86.601</v>
      </c>
      <c r="BP2394" s="1">
        <v>3.73</v>
      </c>
      <c r="BQ2394" s="1">
        <v>212.864</v>
      </c>
      <c r="BR2394" s="1">
        <v>3.096</v>
      </c>
      <c r="BS2394" s="1">
        <v>1.484</v>
      </c>
      <c r="BT2394" s="1">
        <v>5.1</v>
      </c>
      <c r="BU2394" s="1">
        <v>4.062</v>
      </c>
      <c r="BW2394" s="1">
        <v>0.0</v>
      </c>
      <c r="BX2394" s="1">
        <v>0.0</v>
      </c>
      <c r="BY2394" s="1">
        <v>0.0</v>
      </c>
      <c r="BZ2394" s="1">
        <v>0.0</v>
      </c>
      <c r="CA2394" s="1">
        <v>0.0</v>
      </c>
      <c r="CB2394" s="1">
        <v>0.0</v>
      </c>
      <c r="CC2394" s="1">
        <v>0.0</v>
      </c>
      <c r="CD2394" s="1">
        <v>11.684</v>
      </c>
      <c r="CE2394" s="1">
        <v>46.504</v>
      </c>
      <c r="CF2394" s="1">
        <v>444.5</v>
      </c>
      <c r="CG2394" s="1">
        <v>1064.75</v>
      </c>
      <c r="CH2394" s="1">
        <v>45.86</v>
      </c>
      <c r="CI2394" s="1">
        <v>10320.122</v>
      </c>
      <c r="CJ2394" s="1">
        <v>-0.598</v>
      </c>
      <c r="CK2394" s="1">
        <v>-14.054</v>
      </c>
      <c r="CL2394" s="1">
        <v>54227.602</v>
      </c>
      <c r="CM2394" s="1">
        <v>2335.646</v>
      </c>
      <c r="CN2394" s="1">
        <v>38.071</v>
      </c>
      <c r="CO2394" s="1">
        <v>71.942</v>
      </c>
      <c r="CP2394" s="1">
        <v>0.0</v>
      </c>
      <c r="CQ2394" s="1">
        <v>0.0</v>
      </c>
      <c r="CR2394" s="1">
        <v>0.0</v>
      </c>
      <c r="CT2394" s="1">
        <v>0.0</v>
      </c>
      <c r="CU2394" s="1">
        <v>0.0</v>
      </c>
      <c r="CV2394" s="1">
        <v>0.0</v>
      </c>
      <c r="CW2394" s="1">
        <v>0.0</v>
      </c>
      <c r="CX2394" s="1">
        <v>0.0</v>
      </c>
      <c r="CY2394" s="1">
        <v>0.0</v>
      </c>
      <c r="CZ2394" s="1">
        <v>0.0</v>
      </c>
      <c r="DA2394" s="1">
        <v>2796.767</v>
      </c>
      <c r="DB2394" s="1">
        <v>618.433</v>
      </c>
      <c r="DC2394" s="1">
        <v>-17.996</v>
      </c>
      <c r="DD2394" s="1">
        <v>-2.04</v>
      </c>
      <c r="DE2394" s="1">
        <v>9.168</v>
      </c>
      <c r="DF2394" s="1">
        <v>86.601</v>
      </c>
      <c r="DG2394" s="1">
        <v>3.73</v>
      </c>
      <c r="DH2394" s="1">
        <v>212.864</v>
      </c>
      <c r="DI2394" s="1">
        <v>3.096</v>
      </c>
      <c r="DJ2394" s="1">
        <v>1.484</v>
      </c>
      <c r="DK2394" s="1">
        <v>-0.273</v>
      </c>
      <c r="DL2394" s="1">
        <v>-0.005</v>
      </c>
      <c r="DM2394" s="1">
        <v>0.927</v>
      </c>
      <c r="DN2394" s="1">
        <v>8.823</v>
      </c>
      <c r="DO2394" s="1">
        <v>0.38</v>
      </c>
      <c r="DP2394" s="1">
        <v>21.533</v>
      </c>
      <c r="DQ2394" s="1">
        <v>0.315</v>
      </c>
      <c r="DR2394" s="1">
        <v>0.15</v>
      </c>
      <c r="DT2394" s="1">
        <v>0.0</v>
      </c>
      <c r="DU2394" s="1">
        <v>0.0</v>
      </c>
      <c r="DV2394" s="1">
        <v>0.0</v>
      </c>
      <c r="DW2394" s="1">
        <v>0.0</v>
      </c>
      <c r="DX2394" s="1">
        <v>0.0</v>
      </c>
      <c r="DY2394" s="1">
        <v>0.0</v>
      </c>
      <c r="DZ2394" s="1">
        <v>0.0</v>
      </c>
    </row>
    <row r="2395">
      <c r="A2395" s="1" t="s">
        <v>322</v>
      </c>
      <c r="B2395" s="1">
        <v>2022.0</v>
      </c>
      <c r="C2395" s="1" t="s">
        <v>323</v>
      </c>
      <c r="D2395" s="1">
        <v>4.407051E7</v>
      </c>
      <c r="E2395" s="1">
        <v>5.27639314432E11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688.705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Y2395" s="1">
        <v>0.0</v>
      </c>
      <c r="Z2395" s="1">
        <v>0.0</v>
      </c>
      <c r="AA2395" s="1">
        <v>137.39</v>
      </c>
      <c r="AB2395" s="1">
        <v>3117.504</v>
      </c>
      <c r="AC2395" s="1">
        <v>133.86</v>
      </c>
      <c r="AD2395" s="1">
        <v>19.827</v>
      </c>
      <c r="AE2395" s="1">
        <v>9.956</v>
      </c>
      <c r="AF2395" s="1">
        <v>61.571</v>
      </c>
      <c r="AG2395" s="1">
        <v>15429.918</v>
      </c>
      <c r="AH2395" s="1">
        <v>1.289</v>
      </c>
      <c r="AI2395" s="1">
        <v>10.419</v>
      </c>
      <c r="AJ2395" s="1">
        <v>63.419</v>
      </c>
      <c r="AK2395" s="1">
        <v>2968.652</v>
      </c>
      <c r="AL2395" s="1">
        <v>130.83</v>
      </c>
      <c r="AM2395" s="1">
        <v>15250.834</v>
      </c>
      <c r="AN2395" s="1">
        <v>672.112</v>
      </c>
      <c r="AO2395" s="1">
        <v>97.736</v>
      </c>
      <c r="AP2395" s="1">
        <v>98.905</v>
      </c>
      <c r="AQ2395" s="1">
        <v>11.829</v>
      </c>
      <c r="AR2395" s="1">
        <v>19.423</v>
      </c>
      <c r="AS2395" s="1">
        <v>183.616</v>
      </c>
      <c r="AT2395" s="1">
        <v>2047.628</v>
      </c>
      <c r="AU2395" s="1">
        <v>90.24</v>
      </c>
      <c r="AV2395" s="1">
        <v>4166.421</v>
      </c>
      <c r="AW2395" s="1">
        <v>2.0</v>
      </c>
      <c r="AX2395" s="1">
        <v>1.821</v>
      </c>
      <c r="AY2395" s="1">
        <v>2107.781</v>
      </c>
      <c r="AZ2395" s="1">
        <v>92.891</v>
      </c>
      <c r="BA2395" s="1">
        <v>67.414</v>
      </c>
      <c r="BB2395" s="1">
        <v>27.02</v>
      </c>
      <c r="BC2395" s="1">
        <v>92.19</v>
      </c>
      <c r="BD2395" s="1">
        <v>-20.776</v>
      </c>
      <c r="BE2395" s="1">
        <v>-1.728</v>
      </c>
      <c r="BF2395" s="1">
        <v>6.513</v>
      </c>
      <c r="BG2395" s="1">
        <v>60.131</v>
      </c>
      <c r="BH2395" s="1">
        <v>2.65</v>
      </c>
      <c r="BI2395" s="1">
        <v>147.778</v>
      </c>
      <c r="BJ2395" s="1">
        <v>1.98</v>
      </c>
      <c r="BK2395" s="1">
        <v>0.958</v>
      </c>
      <c r="BL2395" s="1">
        <v>-18.674</v>
      </c>
      <c r="BM2395" s="1">
        <v>-1.73</v>
      </c>
      <c r="BN2395" s="1">
        <v>7.438</v>
      </c>
      <c r="BO2395" s="1">
        <v>68.753</v>
      </c>
      <c r="BP2395" s="1">
        <v>3.03</v>
      </c>
      <c r="BQ2395" s="1">
        <v>168.771</v>
      </c>
      <c r="BR2395" s="1">
        <v>2.264</v>
      </c>
      <c r="BS2395" s="1">
        <v>1.095</v>
      </c>
      <c r="BT2395" s="1">
        <v>3.53</v>
      </c>
      <c r="BU2395" s="1">
        <v>2.569</v>
      </c>
      <c r="BW2395" s="1">
        <v>0.0</v>
      </c>
      <c r="BX2395" s="1">
        <v>0.0</v>
      </c>
      <c r="BY2395" s="1">
        <v>0.0</v>
      </c>
      <c r="BZ2395" s="1">
        <v>0.0</v>
      </c>
      <c r="CA2395" s="1">
        <v>0.0</v>
      </c>
      <c r="CB2395" s="1">
        <v>0.0</v>
      </c>
      <c r="CC2395" s="1">
        <v>0.0</v>
      </c>
      <c r="CD2395" s="1">
        <v>9.898</v>
      </c>
      <c r="CE2395" s="1">
        <v>43.996</v>
      </c>
      <c r="CF2395" s="1">
        <v>488.496</v>
      </c>
      <c r="CG2395" s="1">
        <v>921.024</v>
      </c>
      <c r="CH2395" s="1">
        <v>40.59</v>
      </c>
      <c r="CI2395" s="1">
        <v>11084.413</v>
      </c>
      <c r="CJ2395" s="1">
        <v>10.198</v>
      </c>
      <c r="CK2395" s="1">
        <v>238.191</v>
      </c>
      <c r="CL2395" s="1">
        <v>58402.699</v>
      </c>
      <c r="CM2395" s="1">
        <v>2573.837</v>
      </c>
      <c r="CN2395" s="1">
        <v>30.323</v>
      </c>
      <c r="CO2395" s="1">
        <v>71.885</v>
      </c>
      <c r="CP2395" s="1">
        <v>0.0</v>
      </c>
      <c r="CQ2395" s="1">
        <v>0.0</v>
      </c>
      <c r="CR2395" s="1">
        <v>0.0</v>
      </c>
      <c r="CT2395" s="1">
        <v>0.0</v>
      </c>
      <c r="CU2395" s="1">
        <v>0.0</v>
      </c>
      <c r="CV2395" s="1">
        <v>0.0</v>
      </c>
      <c r="CW2395" s="1">
        <v>0.0</v>
      </c>
      <c r="CX2395" s="1">
        <v>0.0</v>
      </c>
      <c r="CY2395" s="1">
        <v>0.0</v>
      </c>
      <c r="CZ2395" s="1">
        <v>0.0</v>
      </c>
      <c r="DA2395" s="1">
        <v>3037.405</v>
      </c>
      <c r="DB2395" s="1">
        <v>680.004</v>
      </c>
      <c r="DC2395" s="1">
        <v>-18.674</v>
      </c>
      <c r="DD2395" s="1">
        <v>-1.73</v>
      </c>
      <c r="DE2395" s="1">
        <v>7.438</v>
      </c>
      <c r="DF2395" s="1">
        <v>68.753</v>
      </c>
      <c r="DG2395" s="1">
        <v>3.03</v>
      </c>
      <c r="DH2395" s="1">
        <v>168.771</v>
      </c>
      <c r="DI2395" s="1">
        <v>2.264</v>
      </c>
      <c r="DJ2395" s="1">
        <v>1.095</v>
      </c>
      <c r="DK2395" s="1">
        <v>0.0</v>
      </c>
      <c r="DL2395" s="1">
        <v>-0.002</v>
      </c>
      <c r="DM2395" s="1">
        <v>0.925</v>
      </c>
      <c r="DN2395" s="1">
        <v>8.623</v>
      </c>
      <c r="DO2395" s="1">
        <v>0.38</v>
      </c>
      <c r="DP2395" s="1">
        <v>20.993</v>
      </c>
      <c r="DQ2395" s="1">
        <v>0.284</v>
      </c>
      <c r="DR2395" s="1">
        <v>0.136</v>
      </c>
      <c r="DT2395" s="1">
        <v>0.0</v>
      </c>
      <c r="DU2395" s="1">
        <v>0.0</v>
      </c>
      <c r="DV2395" s="1">
        <v>0.0</v>
      </c>
      <c r="DW2395" s="1">
        <v>0.0</v>
      </c>
      <c r="DX2395" s="1">
        <v>0.0</v>
      </c>
      <c r="DY2395" s="1">
        <v>0.0</v>
      </c>
      <c r="DZ2395" s="1">
        <v>0.0</v>
      </c>
    </row>
    <row r="2396">
      <c r="A2396" s="1" t="s">
        <v>322</v>
      </c>
      <c r="B2396" s="1">
        <v>2023.0</v>
      </c>
      <c r="C2396" s="1" t="s">
        <v>323</v>
      </c>
      <c r="D2396" s="1">
        <v>4.507401E7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689.401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Y2396" s="1">
        <v>0.0</v>
      </c>
      <c r="Z2396" s="1">
        <v>0.0</v>
      </c>
      <c r="AA2396" s="1">
        <v>153.42</v>
      </c>
      <c r="AB2396" s="1">
        <v>3403.735</v>
      </c>
      <c r="AC2396" s="1">
        <v>150.29</v>
      </c>
      <c r="AD2396" s="1">
        <v>21.019</v>
      </c>
      <c r="AE2396" s="1">
        <v>5.562</v>
      </c>
      <c r="AF2396" s="1">
        <v>37.825</v>
      </c>
      <c r="AG2396" s="1">
        <v>15925.569</v>
      </c>
      <c r="AI2396" s="1">
        <v>6.122</v>
      </c>
      <c r="AJ2396" s="1">
        <v>41.147</v>
      </c>
      <c r="AK2396" s="1">
        <v>3295.247</v>
      </c>
      <c r="AL2396" s="1">
        <v>148.53</v>
      </c>
      <c r="AM2396" s="1">
        <v>15824.165</v>
      </c>
      <c r="AN2396" s="1">
        <v>713.259</v>
      </c>
      <c r="AO2396" s="1">
        <v>98.829</v>
      </c>
      <c r="AP2396" s="1">
        <v>99.402</v>
      </c>
      <c r="AQ2396" s="1">
        <v>4.721</v>
      </c>
      <c r="AR2396" s="1">
        <v>8.669</v>
      </c>
      <c r="AS2396" s="1">
        <v>192.285</v>
      </c>
      <c r="AT2396" s="1">
        <v>1939.477</v>
      </c>
      <c r="AU2396" s="1">
        <v>87.42</v>
      </c>
      <c r="AV2396" s="1">
        <v>4265.982</v>
      </c>
      <c r="AW2396" s="1">
        <v>12.119</v>
      </c>
      <c r="AX2396" s="1">
        <v>11.258</v>
      </c>
      <c r="AY2396" s="1">
        <v>2310.611</v>
      </c>
      <c r="AZ2396" s="1">
        <v>104.148</v>
      </c>
      <c r="BA2396" s="1">
        <v>58.168</v>
      </c>
      <c r="BB2396" s="1">
        <v>26.797</v>
      </c>
      <c r="BC2396" s="1">
        <v>103.61</v>
      </c>
      <c r="BD2396" s="1">
        <v>-47.824</v>
      </c>
      <c r="BE2396" s="1">
        <v>-3.139</v>
      </c>
      <c r="BF2396" s="1">
        <v>3.373</v>
      </c>
      <c r="BG2396" s="1">
        <v>30.616</v>
      </c>
      <c r="BH2396" s="1">
        <v>1.38</v>
      </c>
      <c r="BI2396" s="1">
        <v>74.836</v>
      </c>
      <c r="BJ2396" s="1">
        <v>0.918</v>
      </c>
      <c r="BK2396" s="1">
        <v>0.47</v>
      </c>
      <c r="BL2396" s="1">
        <v>-41.876</v>
      </c>
      <c r="BM2396" s="1">
        <v>-3.146</v>
      </c>
      <c r="BN2396" s="1">
        <v>4.292</v>
      </c>
      <c r="BO2396" s="1">
        <v>39.047</v>
      </c>
      <c r="BP2396" s="1">
        <v>1.76</v>
      </c>
      <c r="BQ2396" s="1">
        <v>95.212</v>
      </c>
      <c r="BR2396" s="1">
        <v>1.171</v>
      </c>
      <c r="BS2396" s="1">
        <v>0.598</v>
      </c>
      <c r="BT2396" s="1">
        <v>3.13</v>
      </c>
      <c r="BU2396" s="1">
        <v>2.04</v>
      </c>
      <c r="BW2396" s="1">
        <v>0.0</v>
      </c>
      <c r="BX2396" s="1">
        <v>0.0</v>
      </c>
      <c r="BY2396" s="1">
        <v>0.0</v>
      </c>
      <c r="BZ2396" s="1">
        <v>0.0</v>
      </c>
      <c r="CA2396" s="1">
        <v>0.0</v>
      </c>
      <c r="CB2396" s="1">
        <v>0.0</v>
      </c>
      <c r="CC2396" s="1">
        <v>0.0</v>
      </c>
      <c r="CD2396" s="1">
        <v>6.649</v>
      </c>
      <c r="CE2396" s="1">
        <v>32.478</v>
      </c>
      <c r="CF2396" s="1">
        <v>520.974</v>
      </c>
      <c r="CG2396" s="1">
        <v>1355.77</v>
      </c>
      <c r="CH2396" s="1">
        <v>61.11</v>
      </c>
      <c r="CI2396" s="1">
        <v>11558.183</v>
      </c>
      <c r="CJ2396" s="1">
        <v>-3.737</v>
      </c>
      <c r="CK2396" s="1">
        <v>-96.173</v>
      </c>
      <c r="CL2396" s="1">
        <v>54968.797</v>
      </c>
      <c r="CM2396" s="1">
        <v>2477.664</v>
      </c>
      <c r="CN2396" s="1">
        <v>40.661</v>
      </c>
      <c r="CO2396" s="1">
        <v>72.604</v>
      </c>
      <c r="CP2396" s="1">
        <v>0.0</v>
      </c>
      <c r="CQ2396" s="1">
        <v>0.0</v>
      </c>
      <c r="CR2396" s="1">
        <v>0.0</v>
      </c>
      <c r="CT2396" s="1">
        <v>0.0</v>
      </c>
      <c r="CU2396" s="1">
        <v>0.0</v>
      </c>
      <c r="CV2396" s="1">
        <v>0.0</v>
      </c>
      <c r="CW2396" s="1">
        <v>0.0</v>
      </c>
      <c r="CX2396" s="1">
        <v>0.0</v>
      </c>
      <c r="CY2396" s="1">
        <v>0.0</v>
      </c>
      <c r="CZ2396" s="1">
        <v>0.0</v>
      </c>
      <c r="DA2396" s="1">
        <v>3334.294</v>
      </c>
      <c r="DB2396" s="1">
        <v>717.829</v>
      </c>
      <c r="DC2396" s="1">
        <v>-41.876</v>
      </c>
      <c r="DD2396" s="1">
        <v>-3.146</v>
      </c>
      <c r="DE2396" s="1">
        <v>4.292</v>
      </c>
      <c r="DF2396" s="1">
        <v>39.047</v>
      </c>
      <c r="DG2396" s="1">
        <v>1.76</v>
      </c>
      <c r="DH2396" s="1">
        <v>95.212</v>
      </c>
      <c r="DI2396" s="1">
        <v>1.171</v>
      </c>
      <c r="DJ2396" s="1">
        <v>0.598</v>
      </c>
      <c r="DK2396" s="1">
        <v>0.0</v>
      </c>
      <c r="DL2396" s="1">
        <v>-0.007</v>
      </c>
      <c r="DM2396" s="1">
        <v>0.918</v>
      </c>
      <c r="DN2396" s="1">
        <v>8.431</v>
      </c>
      <c r="DO2396" s="1">
        <v>0.38</v>
      </c>
      <c r="DP2396" s="1">
        <v>20.375</v>
      </c>
      <c r="DQ2396" s="1">
        <v>0.253</v>
      </c>
      <c r="DR2396" s="1">
        <v>0.128</v>
      </c>
      <c r="DT2396" s="1">
        <v>0.0</v>
      </c>
      <c r="DU2396" s="1">
        <v>0.0</v>
      </c>
      <c r="DV2396" s="1">
        <v>0.0</v>
      </c>
      <c r="DW2396" s="1">
        <v>0.0</v>
      </c>
      <c r="DX2396" s="1">
        <v>0.0</v>
      </c>
      <c r="DY2396" s="1">
        <v>0.0</v>
      </c>
      <c r="DZ2396" s="1">
        <v>0.0</v>
      </c>
    </row>
    <row r="2397">
      <c r="A2397" s="1" t="s">
        <v>322</v>
      </c>
      <c r="B2397" s="1">
        <v>2024.0</v>
      </c>
      <c r="C2397" s="1" t="s">
        <v>323</v>
      </c>
      <c r="D2397" s="1">
        <v>4.6041964E7</v>
      </c>
      <c r="G2397" s="1">
        <v>0.0</v>
      </c>
      <c r="H2397" s="1">
        <v>0.0</v>
      </c>
      <c r="I2397" s="1">
        <v>0.0</v>
      </c>
      <c r="M2397" s="1">
        <v>0.0</v>
      </c>
      <c r="P2397" s="1">
        <v>0.0</v>
      </c>
      <c r="Q2397" s="1">
        <v>0.0</v>
      </c>
      <c r="R2397" s="1">
        <v>0.0</v>
      </c>
      <c r="Z2397" s="1">
        <v>0.0</v>
      </c>
      <c r="AC2397" s="1">
        <v>169.457</v>
      </c>
      <c r="AD2397" s="1">
        <v>23.088</v>
      </c>
      <c r="AE2397" s="1">
        <v>2.64</v>
      </c>
      <c r="AF2397" s="1">
        <v>18.951</v>
      </c>
      <c r="AG2397" s="1">
        <v>16002.375</v>
      </c>
      <c r="AI2397" s="1">
        <v>2.658</v>
      </c>
      <c r="AJ2397" s="1">
        <v>18.956</v>
      </c>
      <c r="AM2397" s="1">
        <v>15903.19</v>
      </c>
      <c r="AN2397" s="1">
        <v>732.214</v>
      </c>
      <c r="AP2397" s="1">
        <v>99.416</v>
      </c>
      <c r="AQ2397" s="1">
        <v>2.824</v>
      </c>
      <c r="AR2397" s="1">
        <v>5.43</v>
      </c>
      <c r="AS2397" s="1">
        <v>197.714</v>
      </c>
      <c r="AV2397" s="1">
        <v>4294.223</v>
      </c>
      <c r="AW2397" s="1">
        <v>14.494</v>
      </c>
      <c r="AX2397" s="1">
        <v>15.096</v>
      </c>
      <c r="AY2397" s="1">
        <v>2589.9</v>
      </c>
      <c r="AZ2397" s="1">
        <v>119.244</v>
      </c>
      <c r="BB2397" s="1">
        <v>26.845</v>
      </c>
      <c r="BD2397" s="1">
        <v>0.274</v>
      </c>
      <c r="BE2397" s="1">
        <v>0.009</v>
      </c>
      <c r="BF2397" s="1">
        <v>3.382</v>
      </c>
      <c r="BG2397" s="1">
        <v>30.12</v>
      </c>
      <c r="BH2397" s="1">
        <v>1.387</v>
      </c>
      <c r="BI2397" s="1">
        <v>73.464</v>
      </c>
      <c r="BJ2397" s="1">
        <v>0.818</v>
      </c>
      <c r="BK2397" s="1">
        <v>0.459</v>
      </c>
      <c r="BL2397" s="1">
        <v>0.274</v>
      </c>
      <c r="BM2397" s="1">
        <v>0.012</v>
      </c>
      <c r="BN2397" s="1">
        <v>4.303</v>
      </c>
      <c r="BO2397" s="1">
        <v>38.321</v>
      </c>
      <c r="BP2397" s="1">
        <v>1.764</v>
      </c>
      <c r="BQ2397" s="1">
        <v>93.465</v>
      </c>
      <c r="BR2397" s="1">
        <v>1.041</v>
      </c>
      <c r="BS2397" s="1">
        <v>0.584</v>
      </c>
      <c r="BW2397" s="1">
        <v>0.0</v>
      </c>
      <c r="BX2397" s="1">
        <v>0.0</v>
      </c>
      <c r="BY2397" s="1">
        <v>0.0</v>
      </c>
      <c r="BZ2397" s="1">
        <v>0.0</v>
      </c>
      <c r="CA2397" s="1">
        <v>0.0</v>
      </c>
      <c r="CB2397" s="1">
        <v>0.0</v>
      </c>
      <c r="CC2397" s="1">
        <v>0.0</v>
      </c>
      <c r="CD2397" s="1">
        <v>2.596</v>
      </c>
      <c r="CE2397" s="1">
        <v>13.526</v>
      </c>
      <c r="CF2397" s="1">
        <v>534.5</v>
      </c>
      <c r="CI2397" s="1">
        <v>11608.968</v>
      </c>
      <c r="CJ2397" s="1">
        <v>1.212</v>
      </c>
      <c r="CK2397" s="1">
        <v>30.035</v>
      </c>
      <c r="CL2397" s="1">
        <v>54465.504</v>
      </c>
      <c r="CM2397" s="1">
        <v>2507.699</v>
      </c>
      <c r="CO2397" s="1">
        <v>72.571</v>
      </c>
      <c r="CP2397" s="1">
        <v>0.0</v>
      </c>
      <c r="CQ2397" s="1">
        <v>0.0</v>
      </c>
      <c r="CT2397" s="1">
        <v>0.0</v>
      </c>
      <c r="CU2397" s="1">
        <v>0.0</v>
      </c>
      <c r="CW2397" s="1">
        <v>0.0</v>
      </c>
      <c r="CX2397" s="1">
        <v>0.0</v>
      </c>
      <c r="CZ2397" s="1">
        <v>0.0</v>
      </c>
      <c r="DA2397" s="1">
        <v>3680.498</v>
      </c>
      <c r="DB2397" s="1">
        <v>736.781</v>
      </c>
      <c r="DC2397" s="1">
        <v>0.274</v>
      </c>
      <c r="DD2397" s="1">
        <v>0.012</v>
      </c>
      <c r="DE2397" s="1">
        <v>4.303</v>
      </c>
      <c r="DF2397" s="1">
        <v>38.321</v>
      </c>
      <c r="DG2397" s="1">
        <v>1.764</v>
      </c>
      <c r="DH2397" s="1">
        <v>93.465</v>
      </c>
      <c r="DI2397" s="1">
        <v>1.041</v>
      </c>
      <c r="DJ2397" s="1">
        <v>0.584</v>
      </c>
      <c r="DK2397" s="1">
        <v>0.274</v>
      </c>
      <c r="DL2397" s="1">
        <v>0.003</v>
      </c>
      <c r="DM2397" s="1">
        <v>0.921</v>
      </c>
      <c r="DN2397" s="1">
        <v>8.201</v>
      </c>
      <c r="DO2397" s="1">
        <v>0.378</v>
      </c>
      <c r="DP2397" s="1">
        <v>20.002</v>
      </c>
      <c r="DQ2397" s="1">
        <v>0.223</v>
      </c>
      <c r="DR2397" s="1">
        <v>0.125</v>
      </c>
      <c r="DT2397" s="1">
        <v>0.0</v>
      </c>
      <c r="DU2397" s="1">
        <v>0.0</v>
      </c>
      <c r="DV2397" s="1">
        <v>0.0</v>
      </c>
      <c r="DW2397" s="1">
        <v>0.0</v>
      </c>
      <c r="DX2397" s="1">
        <v>0.0</v>
      </c>
      <c r="DY2397" s="1">
        <v>0.0</v>
      </c>
      <c r="DZ2397" s="1">
        <v>0.0</v>
      </c>
    </row>
    <row r="2398">
      <c r="A2398" s="1" t="s">
        <v>324</v>
      </c>
      <c r="B2398" s="1">
        <v>2000.0</v>
      </c>
      <c r="C2398" s="1" t="s">
        <v>325</v>
      </c>
      <c r="D2398" s="1">
        <v>3802536.0</v>
      </c>
      <c r="E2398" s="1">
        <v>1.47722371072E11</v>
      </c>
      <c r="G2398" s="1">
        <v>0.0</v>
      </c>
      <c r="H2398" s="1">
        <v>0.0</v>
      </c>
      <c r="I2398" s="1">
        <v>0.0</v>
      </c>
      <c r="J2398" s="1">
        <v>23.668</v>
      </c>
      <c r="K2398" s="1">
        <v>0.09</v>
      </c>
      <c r="L2398" s="1">
        <v>0.381</v>
      </c>
      <c r="M2398" s="1">
        <v>0.0</v>
      </c>
      <c r="N2398" s="1">
        <v>632.938</v>
      </c>
      <c r="O2398" s="1">
        <v>6.476</v>
      </c>
      <c r="P2398" s="1">
        <v>1.85</v>
      </c>
      <c r="Q2398" s="1">
        <v>7999.728</v>
      </c>
      <c r="R2398" s="1">
        <v>30.419</v>
      </c>
      <c r="S2398" s="1">
        <v>1793.54</v>
      </c>
      <c r="T2398" s="1">
        <v>6.82</v>
      </c>
      <c r="V2398" s="1">
        <v>0.0</v>
      </c>
      <c r="W2398" s="1">
        <v>0.0</v>
      </c>
      <c r="X2398" s="1">
        <v>0.0</v>
      </c>
      <c r="Y2398" s="1">
        <v>28.874</v>
      </c>
      <c r="Z2398" s="1">
        <v>17.568</v>
      </c>
      <c r="AA2398" s="1">
        <v>23.72</v>
      </c>
      <c r="AB2398" s="1">
        <v>6237.942</v>
      </c>
      <c r="AC2398" s="1">
        <v>23.62</v>
      </c>
      <c r="AD2398" s="1">
        <v>13.813</v>
      </c>
      <c r="AE2398" s="1">
        <v>4.719</v>
      </c>
      <c r="AF2398" s="1">
        <v>7.812</v>
      </c>
      <c r="AG2398" s="1">
        <v>45587.695</v>
      </c>
      <c r="AH2398" s="1">
        <v>1.173</v>
      </c>
      <c r="AI2398" s="1">
        <v>4.705</v>
      </c>
      <c r="AJ2398" s="1">
        <v>7.63</v>
      </c>
      <c r="AK2398" s="1">
        <v>5901.325</v>
      </c>
      <c r="AL2398" s="1">
        <v>22.44</v>
      </c>
      <c r="AM2398" s="1">
        <v>44660.273</v>
      </c>
      <c r="AN2398" s="1">
        <v>169.822</v>
      </c>
      <c r="AO2398" s="1">
        <v>95.004</v>
      </c>
      <c r="AP2398" s="1">
        <v>98.08</v>
      </c>
      <c r="AQ2398" s="1">
        <v>14.652</v>
      </c>
      <c r="AR2398" s="1">
        <v>5.117</v>
      </c>
      <c r="AS2398" s="1">
        <v>40.042</v>
      </c>
      <c r="AT2398" s="1">
        <v>2435.217</v>
      </c>
      <c r="AU2398" s="1">
        <v>9.26</v>
      </c>
      <c r="AV2398" s="1">
        <v>10530.365</v>
      </c>
      <c r="AW2398" s="1">
        <v>-10.507</v>
      </c>
      <c r="AX2398" s="1">
        <v>-1.499</v>
      </c>
      <c r="AY2398" s="1">
        <v>3356.944</v>
      </c>
      <c r="AZ2398" s="1">
        <v>12.765</v>
      </c>
      <c r="BA2398" s="1">
        <v>39.204</v>
      </c>
      <c r="BB2398" s="1">
        <v>23.126</v>
      </c>
      <c r="BC2398" s="1">
        <v>14.95</v>
      </c>
      <c r="BD2398" s="1">
        <v>0.0</v>
      </c>
      <c r="BE2398" s="1">
        <v>0.0</v>
      </c>
      <c r="BF2398" s="1">
        <v>2.35</v>
      </c>
      <c r="BG2398" s="1">
        <v>223.535</v>
      </c>
      <c r="BH2398" s="1">
        <v>0.85</v>
      </c>
      <c r="BI2398" s="1">
        <v>618.009</v>
      </c>
      <c r="BJ2398" s="1">
        <v>3.599</v>
      </c>
      <c r="BK2398" s="1">
        <v>1.357</v>
      </c>
      <c r="BL2398" s="1">
        <v>5.428</v>
      </c>
      <c r="BM2398" s="1">
        <v>0.171</v>
      </c>
      <c r="BN2398" s="1">
        <v>3.325</v>
      </c>
      <c r="BO2398" s="1">
        <v>310.319</v>
      </c>
      <c r="BP2398" s="1">
        <v>1.18</v>
      </c>
      <c r="BQ2398" s="1">
        <v>874.371</v>
      </c>
      <c r="BR2398" s="1">
        <v>4.996</v>
      </c>
      <c r="BS2398" s="1">
        <v>1.92</v>
      </c>
      <c r="BT2398" s="1">
        <v>0.1</v>
      </c>
      <c r="BU2398" s="1">
        <v>0.422</v>
      </c>
      <c r="BW2398" s="1">
        <v>0.0</v>
      </c>
      <c r="BX2398" s="1">
        <v>0.0</v>
      </c>
      <c r="BY2398" s="1">
        <v>0.0</v>
      </c>
      <c r="BZ2398" s="1">
        <v>0.0</v>
      </c>
      <c r="CA2398" s="1">
        <v>0.0</v>
      </c>
      <c r="CB2398" s="1">
        <v>0.0</v>
      </c>
      <c r="CC2398" s="1">
        <v>0.0</v>
      </c>
      <c r="CD2398" s="1">
        <v>0.672</v>
      </c>
      <c r="CE2398" s="1">
        <v>0.663</v>
      </c>
      <c r="CF2398" s="1">
        <v>99.361</v>
      </c>
      <c r="CG2398" s="1">
        <v>1672.568</v>
      </c>
      <c r="CH2398" s="1">
        <v>6.36</v>
      </c>
      <c r="CI2398" s="1">
        <v>26130.182</v>
      </c>
      <c r="CK2398" s="1">
        <v>0.0</v>
      </c>
      <c r="CL2398" s="1">
        <v>0.0</v>
      </c>
      <c r="CM2398" s="1">
        <v>0.0</v>
      </c>
      <c r="CN2398" s="1">
        <v>26.926</v>
      </c>
      <c r="CO2398" s="1">
        <v>57.385</v>
      </c>
      <c r="CP2398" s="1">
        <v>0.297</v>
      </c>
      <c r="CQ2398" s="1">
        <v>0.09</v>
      </c>
      <c r="CR2398" s="1">
        <v>0.0</v>
      </c>
      <c r="CS2398" s="1">
        <v>4.396</v>
      </c>
      <c r="CT2398" s="1">
        <v>0.013</v>
      </c>
      <c r="CU2398" s="1">
        <v>23.668</v>
      </c>
      <c r="CV2398" s="1">
        <v>0.0</v>
      </c>
      <c r="CW2398" s="1">
        <v>78.087</v>
      </c>
      <c r="CX2398" s="1">
        <v>0.381</v>
      </c>
      <c r="CY2398" s="1">
        <v>0.0</v>
      </c>
      <c r="CZ2398" s="1">
        <v>0.171</v>
      </c>
      <c r="DA2398" s="1">
        <v>6211.644</v>
      </c>
      <c r="DB2398" s="1">
        <v>173.349</v>
      </c>
      <c r="DC2398" s="1">
        <v>5.428</v>
      </c>
      <c r="DD2398" s="1">
        <v>0.171</v>
      </c>
      <c r="DE2398" s="1">
        <v>3.325</v>
      </c>
      <c r="DF2398" s="1">
        <v>310.319</v>
      </c>
      <c r="DG2398" s="1">
        <v>1.18</v>
      </c>
      <c r="DH2398" s="1">
        <v>874.371</v>
      </c>
      <c r="DI2398" s="1">
        <v>4.996</v>
      </c>
      <c r="DJ2398" s="1">
        <v>1.92</v>
      </c>
      <c r="DL2398" s="1">
        <v>0.0</v>
      </c>
      <c r="DM2398" s="1">
        <v>0.0</v>
      </c>
      <c r="DN2398" s="1">
        <v>0.0</v>
      </c>
      <c r="DO2398" s="1">
        <v>0.0</v>
      </c>
      <c r="DP2398" s="1">
        <v>0.0</v>
      </c>
      <c r="DQ2398" s="1">
        <v>0.0</v>
      </c>
      <c r="DR2398" s="1">
        <v>0.0</v>
      </c>
      <c r="DS2398" s="1">
        <v>30.481</v>
      </c>
      <c r="DT2398" s="1">
        <v>0.158</v>
      </c>
      <c r="DU2398" s="1">
        <v>0.678</v>
      </c>
      <c r="DV2398" s="1">
        <v>63.116</v>
      </c>
      <c r="DW2398" s="1">
        <v>0.24</v>
      </c>
      <c r="DX2398" s="1">
        <v>178.276</v>
      </c>
      <c r="DY2398" s="1">
        <v>1.016</v>
      </c>
      <c r="DZ2398" s="1">
        <v>0.392</v>
      </c>
    </row>
    <row r="2399">
      <c r="A2399" s="1" t="s">
        <v>324</v>
      </c>
      <c r="B2399" s="1">
        <v>2001.0</v>
      </c>
      <c r="C2399" s="1" t="s">
        <v>325</v>
      </c>
      <c r="D2399" s="1">
        <v>3862927.0</v>
      </c>
      <c r="E2399" s="1">
        <v>1.58384848896E11</v>
      </c>
      <c r="G2399" s="1">
        <v>0.0</v>
      </c>
      <c r="H2399" s="1">
        <v>0.0</v>
      </c>
      <c r="I2399" s="1">
        <v>0.0</v>
      </c>
      <c r="J2399" s="1">
        <v>25.887</v>
      </c>
      <c r="K2399" s="1">
        <v>0.1</v>
      </c>
      <c r="L2399" s="1">
        <v>0.407</v>
      </c>
      <c r="M2399" s="1">
        <v>0.0</v>
      </c>
      <c r="N2399" s="1">
        <v>641.579</v>
      </c>
      <c r="O2399" s="1">
        <v>4.74</v>
      </c>
      <c r="P2399" s="1">
        <v>1.442</v>
      </c>
      <c r="Q2399" s="1">
        <v>8247.948</v>
      </c>
      <c r="R2399" s="1">
        <v>31.861</v>
      </c>
      <c r="S2399" s="1">
        <v>1827.63</v>
      </c>
      <c r="T2399" s="1">
        <v>7.06</v>
      </c>
      <c r="V2399" s="1">
        <v>0.0</v>
      </c>
      <c r="W2399" s="1">
        <v>0.0</v>
      </c>
      <c r="X2399" s="1">
        <v>0.0</v>
      </c>
      <c r="Y2399" s="1">
        <v>28.723</v>
      </c>
      <c r="Z2399" s="1">
        <v>17.411</v>
      </c>
      <c r="AA2399" s="1">
        <v>24.33</v>
      </c>
      <c r="AB2399" s="1">
        <v>6298.333</v>
      </c>
      <c r="AC2399" s="1">
        <v>24.58</v>
      </c>
      <c r="AD2399" s="1">
        <v>13.568</v>
      </c>
      <c r="AE2399" s="1">
        <v>5.664</v>
      </c>
      <c r="AF2399" s="1">
        <v>9.819</v>
      </c>
      <c r="AG2399" s="1">
        <v>47416.77</v>
      </c>
      <c r="AH2399" s="1">
        <v>1.156</v>
      </c>
      <c r="AI2399" s="1">
        <v>6.067</v>
      </c>
      <c r="AJ2399" s="1">
        <v>10.303</v>
      </c>
      <c r="AK2399" s="1">
        <v>6096.413</v>
      </c>
      <c r="AL2399" s="1">
        <v>23.55</v>
      </c>
      <c r="AM2399" s="1">
        <v>46629.281</v>
      </c>
      <c r="AN2399" s="1">
        <v>180.126</v>
      </c>
      <c r="AO2399" s="1">
        <v>95.81</v>
      </c>
      <c r="AP2399" s="1">
        <v>98.43</v>
      </c>
      <c r="AQ2399" s="1">
        <v>4.299</v>
      </c>
      <c r="AR2399" s="1">
        <v>1.721</v>
      </c>
      <c r="AS2399" s="1">
        <v>41.763</v>
      </c>
      <c r="AT2399" s="1">
        <v>2368.67</v>
      </c>
      <c r="AU2399" s="1">
        <v>9.15</v>
      </c>
      <c r="AV2399" s="1">
        <v>10811.318</v>
      </c>
      <c r="AW2399" s="1">
        <v>-31.282</v>
      </c>
      <c r="AX2399" s="1">
        <v>-3.993</v>
      </c>
      <c r="AY2399" s="1">
        <v>2270.773</v>
      </c>
      <c r="AZ2399" s="1">
        <v>8.772</v>
      </c>
      <c r="BA2399" s="1">
        <v>37.225</v>
      </c>
      <c r="BB2399" s="1">
        <v>22.822</v>
      </c>
      <c r="BC2399" s="1">
        <v>15.77</v>
      </c>
      <c r="BD2399" s="1">
        <v>-29.551</v>
      </c>
      <c r="BE2399" s="1">
        <v>-0.704</v>
      </c>
      <c r="BF2399" s="1">
        <v>1.646</v>
      </c>
      <c r="BG2399" s="1">
        <v>155.323</v>
      </c>
      <c r="BH2399" s="1">
        <v>0.6</v>
      </c>
      <c r="BI2399" s="1">
        <v>426.208</v>
      </c>
      <c r="BJ2399" s="1">
        <v>2.441</v>
      </c>
      <c r="BK2399" s="1">
        <v>0.9</v>
      </c>
      <c r="BL2399" s="1">
        <v>-13.331</v>
      </c>
      <c r="BM2399" s="1">
        <v>-0.452</v>
      </c>
      <c r="BN2399" s="1">
        <v>2.872</v>
      </c>
      <c r="BO2399" s="1">
        <v>266.637</v>
      </c>
      <c r="BP2399" s="1">
        <v>1.03</v>
      </c>
      <c r="BQ2399" s="1">
        <v>743.583</v>
      </c>
      <c r="BR2399" s="1">
        <v>4.19</v>
      </c>
      <c r="BS2399" s="1">
        <v>1.57</v>
      </c>
      <c r="BT2399" s="1">
        <v>-0.25</v>
      </c>
      <c r="BU2399" s="1">
        <v>-1.028</v>
      </c>
      <c r="BW2399" s="1">
        <v>0.0</v>
      </c>
      <c r="BX2399" s="1">
        <v>0.0</v>
      </c>
      <c r="BY2399" s="1">
        <v>0.0</v>
      </c>
      <c r="BZ2399" s="1">
        <v>0.0</v>
      </c>
      <c r="CA2399" s="1">
        <v>0.0</v>
      </c>
      <c r="CB2399" s="1">
        <v>0.0</v>
      </c>
      <c r="CC2399" s="1">
        <v>0.0</v>
      </c>
      <c r="CD2399" s="1">
        <v>7.186</v>
      </c>
      <c r="CE2399" s="1">
        <v>7.14</v>
      </c>
      <c r="CF2399" s="1">
        <v>106.501</v>
      </c>
      <c r="CG2399" s="1">
        <v>1900.114</v>
      </c>
      <c r="CH2399" s="1">
        <v>7.34</v>
      </c>
      <c r="CI2399" s="1">
        <v>27570.014</v>
      </c>
      <c r="CK2399" s="1">
        <v>0.0</v>
      </c>
      <c r="CL2399" s="1">
        <v>0.0</v>
      </c>
      <c r="CM2399" s="1">
        <v>0.0</v>
      </c>
      <c r="CN2399" s="1">
        <v>29.862</v>
      </c>
      <c r="CO2399" s="1">
        <v>58.198</v>
      </c>
      <c r="CP2399" s="1">
        <v>0.303</v>
      </c>
      <c r="CQ2399" s="1">
        <v>0.1</v>
      </c>
      <c r="CR2399" s="1">
        <v>0.0</v>
      </c>
      <c r="CS2399" s="1">
        <v>2.105</v>
      </c>
      <c r="CT2399" s="1">
        <v>0.006</v>
      </c>
      <c r="CU2399" s="1">
        <v>25.887</v>
      </c>
      <c r="CV2399" s="1">
        <v>0.0</v>
      </c>
      <c r="CW2399" s="1">
        <v>78.484</v>
      </c>
      <c r="CX2399" s="1">
        <v>0.407</v>
      </c>
      <c r="CY2399" s="1">
        <v>0.0</v>
      </c>
      <c r="CZ2399" s="1">
        <v>0.166</v>
      </c>
      <c r="DA2399" s="1">
        <v>6363.051</v>
      </c>
      <c r="DB2399" s="1">
        <v>183.168</v>
      </c>
      <c r="DC2399" s="1">
        <v>-13.331</v>
      </c>
      <c r="DD2399" s="1">
        <v>-0.452</v>
      </c>
      <c r="DE2399" s="1">
        <v>2.872</v>
      </c>
      <c r="DF2399" s="1">
        <v>266.637</v>
      </c>
      <c r="DG2399" s="1">
        <v>1.03</v>
      </c>
      <c r="DH2399" s="1">
        <v>743.583</v>
      </c>
      <c r="DI2399" s="1">
        <v>4.19</v>
      </c>
      <c r="DJ2399" s="1">
        <v>1.57</v>
      </c>
      <c r="DL2399" s="1">
        <v>0.0</v>
      </c>
      <c r="DM2399" s="1">
        <v>0.0</v>
      </c>
      <c r="DN2399" s="1">
        <v>0.0</v>
      </c>
      <c r="DO2399" s="1">
        <v>0.0</v>
      </c>
      <c r="DP2399" s="1">
        <v>0.0</v>
      </c>
      <c r="DQ2399" s="1">
        <v>0.0</v>
      </c>
      <c r="DR2399" s="1">
        <v>0.0</v>
      </c>
      <c r="DS2399" s="1">
        <v>36.885</v>
      </c>
      <c r="DT2399" s="1">
        <v>0.245</v>
      </c>
      <c r="DU2399" s="1">
        <v>0.923</v>
      </c>
      <c r="DV2399" s="1">
        <v>85.427</v>
      </c>
      <c r="DW2399" s="1">
        <v>0.33</v>
      </c>
      <c r="DX2399" s="1">
        <v>238.891</v>
      </c>
      <c r="DY2399" s="1">
        <v>1.343</v>
      </c>
      <c r="DZ2399" s="1">
        <v>0.504</v>
      </c>
    </row>
    <row r="2400">
      <c r="A2400" s="1" t="s">
        <v>324</v>
      </c>
      <c r="B2400" s="1">
        <v>2002.0</v>
      </c>
      <c r="C2400" s="1" t="s">
        <v>325</v>
      </c>
      <c r="D2400" s="1">
        <v>3928386.0</v>
      </c>
      <c r="E2400" s="1">
        <v>1.69226190848E11</v>
      </c>
      <c r="G2400" s="1">
        <v>0.0</v>
      </c>
      <c r="H2400" s="1">
        <v>0.0</v>
      </c>
      <c r="I2400" s="1">
        <v>0.0</v>
      </c>
      <c r="J2400" s="1">
        <v>20.365</v>
      </c>
      <c r="K2400" s="1">
        <v>0.08</v>
      </c>
      <c r="L2400" s="1">
        <v>0.323</v>
      </c>
      <c r="M2400" s="1">
        <v>0.0</v>
      </c>
      <c r="N2400" s="1">
        <v>615.726</v>
      </c>
      <c r="O2400" s="1">
        <v>-3.864</v>
      </c>
      <c r="P2400" s="1">
        <v>-1.231</v>
      </c>
      <c r="Q2400" s="1">
        <v>7797.102</v>
      </c>
      <c r="R2400" s="1">
        <v>30.63</v>
      </c>
      <c r="S2400" s="1">
        <v>1736.082</v>
      </c>
      <c r="T2400" s="1">
        <v>6.82</v>
      </c>
      <c r="V2400" s="1">
        <v>0.0</v>
      </c>
      <c r="W2400" s="1">
        <v>0.0</v>
      </c>
      <c r="X2400" s="1">
        <v>0.0</v>
      </c>
      <c r="Y2400" s="1">
        <v>27.5</v>
      </c>
      <c r="Z2400" s="1">
        <v>16.912</v>
      </c>
      <c r="AA2400" s="1">
        <v>25.3</v>
      </c>
      <c r="AB2400" s="1">
        <v>6440.304</v>
      </c>
      <c r="AC2400" s="1">
        <v>24.8</v>
      </c>
      <c r="AD2400" s="1">
        <v>13.88</v>
      </c>
      <c r="AE2400" s="1">
        <v>-0.99</v>
      </c>
      <c r="AF2400" s="1">
        <v>-1.814</v>
      </c>
      <c r="AG2400" s="1">
        <v>46165.008</v>
      </c>
      <c r="AH2400" s="1">
        <v>1.072</v>
      </c>
      <c r="AI2400" s="1">
        <v>-1.568</v>
      </c>
      <c r="AJ2400" s="1">
        <v>-2.825</v>
      </c>
      <c r="AK2400" s="1">
        <v>5961.736</v>
      </c>
      <c r="AL2400" s="1">
        <v>23.42</v>
      </c>
      <c r="AM2400" s="1">
        <v>45133.211</v>
      </c>
      <c r="AN2400" s="1">
        <v>177.301</v>
      </c>
      <c r="AO2400" s="1">
        <v>94.435</v>
      </c>
      <c r="AP2400" s="1">
        <v>97.894</v>
      </c>
      <c r="AQ2400" s="1">
        <v>2.646</v>
      </c>
      <c r="AR2400" s="1">
        <v>1.105</v>
      </c>
      <c r="AS2400" s="1">
        <v>42.868</v>
      </c>
      <c r="AT2400" s="1">
        <v>2756.857</v>
      </c>
      <c r="AU2400" s="1">
        <v>10.83</v>
      </c>
      <c r="AV2400" s="1">
        <v>10912.416</v>
      </c>
      <c r="AW2400" s="1">
        <v>-1.136</v>
      </c>
      <c r="AX2400" s="1">
        <v>-0.1</v>
      </c>
      <c r="AY2400" s="1">
        <v>2207.56</v>
      </c>
      <c r="AZ2400" s="1">
        <v>8.672</v>
      </c>
      <c r="BA2400" s="1">
        <v>43.669</v>
      </c>
      <c r="BB2400" s="1">
        <v>23.669</v>
      </c>
      <c r="BC2400" s="1">
        <v>15.27</v>
      </c>
      <c r="BD2400" s="1">
        <v>53.02</v>
      </c>
      <c r="BE2400" s="1">
        <v>0.852</v>
      </c>
      <c r="BF2400" s="1">
        <v>2.499</v>
      </c>
      <c r="BG2400" s="1">
        <v>231.647</v>
      </c>
      <c r="BH2400" s="1">
        <v>0.91</v>
      </c>
      <c r="BI2400" s="1">
        <v>636.045</v>
      </c>
      <c r="BJ2400" s="1">
        <v>3.669</v>
      </c>
      <c r="BK2400" s="1">
        <v>1.38</v>
      </c>
      <c r="BL2400" s="1">
        <v>34.467</v>
      </c>
      <c r="BM2400" s="1">
        <v>0.943</v>
      </c>
      <c r="BN2400" s="1">
        <v>3.815</v>
      </c>
      <c r="BO2400" s="1">
        <v>351.289</v>
      </c>
      <c r="BP2400" s="1">
        <v>1.38</v>
      </c>
      <c r="BQ2400" s="1">
        <v>971.138</v>
      </c>
      <c r="BR2400" s="1">
        <v>5.565</v>
      </c>
      <c r="BS2400" s="1">
        <v>2.106</v>
      </c>
      <c r="BT2400" s="1">
        <v>0.5</v>
      </c>
      <c r="BU2400" s="1">
        <v>1.976</v>
      </c>
      <c r="BW2400" s="1">
        <v>0.0</v>
      </c>
      <c r="BX2400" s="1">
        <v>0.0</v>
      </c>
      <c r="BY2400" s="1">
        <v>0.0</v>
      </c>
      <c r="BZ2400" s="1">
        <v>0.0</v>
      </c>
      <c r="CA2400" s="1">
        <v>0.0</v>
      </c>
      <c r="CB2400" s="1">
        <v>0.0</v>
      </c>
      <c r="CC2400" s="1">
        <v>0.0</v>
      </c>
      <c r="CD2400" s="1">
        <v>-2.534</v>
      </c>
      <c r="CE2400" s="1">
        <v>-2.698</v>
      </c>
      <c r="CF2400" s="1">
        <v>103.802</v>
      </c>
      <c r="CG2400" s="1">
        <v>1468.797</v>
      </c>
      <c r="CH2400" s="1">
        <v>5.77</v>
      </c>
      <c r="CI2400" s="1">
        <v>26423.693</v>
      </c>
      <c r="CK2400" s="1">
        <v>0.0</v>
      </c>
      <c r="CL2400" s="1">
        <v>0.0</v>
      </c>
      <c r="CM2400" s="1">
        <v>0.0</v>
      </c>
      <c r="CN2400" s="1">
        <v>23.266</v>
      </c>
      <c r="CO2400" s="1">
        <v>57.313</v>
      </c>
      <c r="CP2400" s="1">
        <v>0.253</v>
      </c>
      <c r="CQ2400" s="1">
        <v>0.08</v>
      </c>
      <c r="CR2400" s="1">
        <v>0.0</v>
      </c>
      <c r="CS2400" s="1">
        <v>-16.495</v>
      </c>
      <c r="CT2400" s="1">
        <v>-0.05</v>
      </c>
      <c r="CU2400" s="1">
        <v>20.365</v>
      </c>
      <c r="CV2400" s="1">
        <v>0.0</v>
      </c>
      <c r="CW2400" s="1">
        <v>64.446</v>
      </c>
      <c r="CX2400" s="1">
        <v>0.323</v>
      </c>
      <c r="CY2400" s="1">
        <v>0.0</v>
      </c>
      <c r="CZ2400" s="1">
        <v>0.14</v>
      </c>
      <c r="DA2400" s="1">
        <v>6313.025</v>
      </c>
      <c r="DB2400" s="1">
        <v>181.354</v>
      </c>
      <c r="DC2400" s="1">
        <v>34.467</v>
      </c>
      <c r="DD2400" s="1">
        <v>0.943</v>
      </c>
      <c r="DE2400" s="1">
        <v>3.815</v>
      </c>
      <c r="DF2400" s="1">
        <v>351.289</v>
      </c>
      <c r="DG2400" s="1">
        <v>1.38</v>
      </c>
      <c r="DH2400" s="1">
        <v>971.138</v>
      </c>
      <c r="DI2400" s="1">
        <v>5.565</v>
      </c>
      <c r="DJ2400" s="1">
        <v>2.106</v>
      </c>
      <c r="DL2400" s="1">
        <v>0.0</v>
      </c>
      <c r="DM2400" s="1">
        <v>0.0</v>
      </c>
      <c r="DN2400" s="1">
        <v>0.0</v>
      </c>
      <c r="DO2400" s="1">
        <v>0.0</v>
      </c>
      <c r="DP2400" s="1">
        <v>0.0</v>
      </c>
      <c r="DQ2400" s="1">
        <v>0.0</v>
      </c>
      <c r="DR2400" s="1">
        <v>0.0</v>
      </c>
      <c r="DS2400" s="1">
        <v>16.168</v>
      </c>
      <c r="DT2400" s="1">
        <v>0.14</v>
      </c>
      <c r="DU2400" s="1">
        <v>1.063</v>
      </c>
      <c r="DV2400" s="1">
        <v>99.277</v>
      </c>
      <c r="DW2400" s="1">
        <v>0.39</v>
      </c>
      <c r="DX2400" s="1">
        <v>270.647</v>
      </c>
      <c r="DY2400" s="1">
        <v>1.573</v>
      </c>
      <c r="DZ2400" s="1">
        <v>0.587</v>
      </c>
    </row>
    <row r="2401">
      <c r="A2401" s="1" t="s">
        <v>324</v>
      </c>
      <c r="B2401" s="1">
        <v>2003.0</v>
      </c>
      <c r="C2401" s="1" t="s">
        <v>325</v>
      </c>
      <c r="D2401" s="1">
        <v>3992878.0</v>
      </c>
      <c r="E2401" s="1">
        <v>1.77468850176E11</v>
      </c>
      <c r="G2401" s="1">
        <v>0.0</v>
      </c>
      <c r="H2401" s="1">
        <v>0.0</v>
      </c>
      <c r="I2401" s="1">
        <v>0.0</v>
      </c>
      <c r="J2401" s="1">
        <v>22.54</v>
      </c>
      <c r="K2401" s="1">
        <v>0.09</v>
      </c>
      <c r="L2401" s="1">
        <v>0.363</v>
      </c>
      <c r="M2401" s="1">
        <v>0.0</v>
      </c>
      <c r="N2401" s="1">
        <v>595.89</v>
      </c>
      <c r="O2401" s="1">
        <v>-3.197</v>
      </c>
      <c r="P2401" s="1">
        <v>-0.979</v>
      </c>
      <c r="Q2401" s="1">
        <v>7425.893</v>
      </c>
      <c r="R2401" s="1">
        <v>29.651</v>
      </c>
      <c r="S2401" s="1">
        <v>1552.765</v>
      </c>
      <c r="T2401" s="1">
        <v>6.2</v>
      </c>
      <c r="V2401" s="1">
        <v>0.0</v>
      </c>
      <c r="W2401" s="1">
        <v>0.0</v>
      </c>
      <c r="X2401" s="1">
        <v>0.0</v>
      </c>
      <c r="Y2401" s="1">
        <v>24.98</v>
      </c>
      <c r="Z2401" s="1">
        <v>16.784</v>
      </c>
      <c r="AA2401" s="1">
        <v>25.99</v>
      </c>
      <c r="AB2401" s="1">
        <v>6509.089</v>
      </c>
      <c r="AC2401" s="1">
        <v>24.82</v>
      </c>
      <c r="AD2401" s="1">
        <v>14.21</v>
      </c>
      <c r="AE2401" s="1">
        <v>-2.481</v>
      </c>
      <c r="AF2401" s="1">
        <v>-4.499</v>
      </c>
      <c r="AG2401" s="1">
        <v>44292.531</v>
      </c>
      <c r="AH2401" s="1">
        <v>0.997</v>
      </c>
      <c r="AI2401" s="1">
        <v>-2.127</v>
      </c>
      <c r="AJ2401" s="1">
        <v>-3.772</v>
      </c>
      <c r="AK2401" s="1">
        <v>5930.56</v>
      </c>
      <c r="AL2401" s="1">
        <v>23.68</v>
      </c>
      <c r="AM2401" s="1">
        <v>43459.613</v>
      </c>
      <c r="AN2401" s="1">
        <v>173.529</v>
      </c>
      <c r="AO2401" s="1">
        <v>95.407</v>
      </c>
      <c r="AP2401" s="1">
        <v>98.225</v>
      </c>
      <c r="AQ2401" s="1">
        <v>-0.733</v>
      </c>
      <c r="AR2401" s="1">
        <v>-0.314</v>
      </c>
      <c r="AS2401" s="1">
        <v>42.554</v>
      </c>
      <c r="AT2401" s="1">
        <v>3265.815</v>
      </c>
      <c r="AU2401" s="1">
        <v>13.04</v>
      </c>
      <c r="AV2401" s="1">
        <v>10657.518</v>
      </c>
      <c r="AW2401" s="1">
        <v>-16.474</v>
      </c>
      <c r="AX2401" s="1">
        <v>-1.429</v>
      </c>
      <c r="AY2401" s="1">
        <v>1814.102</v>
      </c>
      <c r="AZ2401" s="1">
        <v>7.243</v>
      </c>
      <c r="BA2401" s="1">
        <v>52.538</v>
      </c>
      <c r="BB2401" s="1">
        <v>24.088</v>
      </c>
      <c r="BC2401" s="1">
        <v>14.79</v>
      </c>
      <c r="BD2401" s="1">
        <v>-34.43</v>
      </c>
      <c r="BE2401" s="1">
        <v>-0.869</v>
      </c>
      <c r="BF2401" s="1">
        <v>1.629</v>
      </c>
      <c r="BG2401" s="1">
        <v>150.268</v>
      </c>
      <c r="BH2401" s="1">
        <v>0.6</v>
      </c>
      <c r="BI2401" s="1">
        <v>408.083</v>
      </c>
      <c r="BJ2401" s="1">
        <v>2.417</v>
      </c>
      <c r="BK2401" s="1">
        <v>0.922</v>
      </c>
      <c r="BL2401" s="1">
        <v>-17.594</v>
      </c>
      <c r="BM2401" s="1">
        <v>-0.679</v>
      </c>
      <c r="BN2401" s="1">
        <v>3.136</v>
      </c>
      <c r="BO2401" s="1">
        <v>285.508</v>
      </c>
      <c r="BP2401" s="1">
        <v>1.14</v>
      </c>
      <c r="BQ2401" s="1">
        <v>785.275</v>
      </c>
      <c r="BR2401" s="1">
        <v>4.593</v>
      </c>
      <c r="BS2401" s="1">
        <v>1.775</v>
      </c>
      <c r="BT2401" s="1">
        <v>1.17</v>
      </c>
      <c r="BU2401" s="1">
        <v>4.502</v>
      </c>
      <c r="BW2401" s="1">
        <v>0.0</v>
      </c>
      <c r="BX2401" s="1">
        <v>0.0</v>
      </c>
      <c r="BY2401" s="1">
        <v>0.0</v>
      </c>
      <c r="BZ2401" s="1">
        <v>0.0</v>
      </c>
      <c r="CA2401" s="1">
        <v>0.0</v>
      </c>
      <c r="CB2401" s="1">
        <v>0.0</v>
      </c>
      <c r="CC2401" s="1">
        <v>0.0</v>
      </c>
      <c r="CD2401" s="1">
        <v>-2.388</v>
      </c>
      <c r="CE2401" s="1">
        <v>-2.478</v>
      </c>
      <c r="CF2401" s="1">
        <v>101.324</v>
      </c>
      <c r="CG2401" s="1">
        <v>1111.98</v>
      </c>
      <c r="CH2401" s="1">
        <v>4.44</v>
      </c>
      <c r="CI2401" s="1">
        <v>25376.203</v>
      </c>
      <c r="CK2401" s="1">
        <v>0.0</v>
      </c>
      <c r="CL2401" s="1">
        <v>0.0</v>
      </c>
      <c r="CM2401" s="1">
        <v>0.0</v>
      </c>
      <c r="CN2401" s="1">
        <v>17.889</v>
      </c>
      <c r="CO2401" s="1">
        <v>57.354</v>
      </c>
      <c r="CP2401" s="1">
        <v>0.269</v>
      </c>
      <c r="CQ2401" s="1">
        <v>0.09</v>
      </c>
      <c r="CR2401" s="1">
        <v>0.0</v>
      </c>
      <c r="CS2401" s="1">
        <v>6.173</v>
      </c>
      <c r="CT2401" s="1">
        <v>0.016</v>
      </c>
      <c r="CU2401" s="1">
        <v>22.54</v>
      </c>
      <c r="CV2401" s="1">
        <v>0.0</v>
      </c>
      <c r="CW2401" s="1">
        <v>67.319</v>
      </c>
      <c r="CX2401" s="1">
        <v>0.363</v>
      </c>
      <c r="CY2401" s="1">
        <v>0.0</v>
      </c>
      <c r="CZ2401" s="1">
        <v>0.152</v>
      </c>
      <c r="DA2401" s="1">
        <v>6216.068</v>
      </c>
      <c r="DB2401" s="1">
        <v>176.855</v>
      </c>
      <c r="DC2401" s="1">
        <v>-17.594</v>
      </c>
      <c r="DD2401" s="1">
        <v>-0.679</v>
      </c>
      <c r="DE2401" s="1">
        <v>3.136</v>
      </c>
      <c r="DF2401" s="1">
        <v>285.508</v>
      </c>
      <c r="DG2401" s="1">
        <v>1.14</v>
      </c>
      <c r="DH2401" s="1">
        <v>785.275</v>
      </c>
      <c r="DI2401" s="1">
        <v>4.593</v>
      </c>
      <c r="DJ2401" s="1">
        <v>1.775</v>
      </c>
      <c r="DL2401" s="1">
        <v>0.0</v>
      </c>
      <c r="DM2401" s="1">
        <v>0.0</v>
      </c>
      <c r="DN2401" s="1">
        <v>0.0</v>
      </c>
      <c r="DO2401" s="1">
        <v>0.0</v>
      </c>
      <c r="DP2401" s="1">
        <v>0.0</v>
      </c>
      <c r="DQ2401" s="1">
        <v>0.0</v>
      </c>
      <c r="DR2401" s="1">
        <v>0.0</v>
      </c>
      <c r="DS2401" s="1">
        <v>17.01</v>
      </c>
      <c r="DT2401" s="1">
        <v>0.174</v>
      </c>
      <c r="DU2401" s="1">
        <v>1.237</v>
      </c>
      <c r="DV2401" s="1">
        <v>112.701</v>
      </c>
      <c r="DW2401" s="1">
        <v>0.45</v>
      </c>
      <c r="DX2401" s="1">
        <v>309.872</v>
      </c>
      <c r="DY2401" s="1">
        <v>1.813</v>
      </c>
      <c r="DZ2401" s="1">
        <v>0.7</v>
      </c>
    </row>
    <row r="2402">
      <c r="A2402" s="1" t="s">
        <v>324</v>
      </c>
      <c r="B2402" s="1">
        <v>2004.0</v>
      </c>
      <c r="C2402" s="1" t="s">
        <v>325</v>
      </c>
      <c r="D2402" s="1">
        <v>4066012.0</v>
      </c>
      <c r="E2402" s="1">
        <v>1.91402770432E11</v>
      </c>
      <c r="G2402" s="1">
        <v>0.0</v>
      </c>
      <c r="H2402" s="1">
        <v>0.0</v>
      </c>
      <c r="I2402" s="1">
        <v>0.0</v>
      </c>
      <c r="J2402" s="1">
        <v>27.054</v>
      </c>
      <c r="K2402" s="1">
        <v>0.11</v>
      </c>
      <c r="L2402" s="1">
        <v>0.437</v>
      </c>
      <c r="M2402" s="1">
        <v>0.0</v>
      </c>
      <c r="N2402" s="1">
        <v>591.739</v>
      </c>
      <c r="O2402" s="1">
        <v>-6.571</v>
      </c>
      <c r="P2402" s="1">
        <v>-1.948</v>
      </c>
      <c r="Q2402" s="1">
        <v>6813.179</v>
      </c>
      <c r="R2402" s="1">
        <v>27.702</v>
      </c>
      <c r="S2402" s="1">
        <v>1532.214</v>
      </c>
      <c r="T2402" s="1">
        <v>6.23</v>
      </c>
      <c r="V2402" s="1">
        <v>0.0</v>
      </c>
      <c r="W2402" s="1">
        <v>0.0</v>
      </c>
      <c r="X2402" s="1">
        <v>0.0</v>
      </c>
      <c r="Y2402" s="1">
        <v>24.742</v>
      </c>
      <c r="Z2402" s="1">
        <v>15.379</v>
      </c>
      <c r="AA2402" s="1">
        <v>26.75</v>
      </c>
      <c r="AB2402" s="1">
        <v>6578.928</v>
      </c>
      <c r="AC2402" s="1">
        <v>25.18</v>
      </c>
      <c r="AD2402" s="1">
        <v>14.17</v>
      </c>
      <c r="AE2402" s="1">
        <v>1.983</v>
      </c>
      <c r="AF2402" s="1">
        <v>3.507</v>
      </c>
      <c r="AG2402" s="1">
        <v>44358.422</v>
      </c>
      <c r="AH2402" s="1">
        <v>0.942</v>
      </c>
      <c r="AI2402" s="1">
        <v>1.603</v>
      </c>
      <c r="AJ2402" s="1">
        <v>2.782</v>
      </c>
      <c r="AK2402" s="1">
        <v>5850.942</v>
      </c>
      <c r="AL2402" s="1">
        <v>23.79</v>
      </c>
      <c r="AM2402" s="1">
        <v>43362.047</v>
      </c>
      <c r="AN2402" s="1">
        <v>176.311</v>
      </c>
      <c r="AO2402" s="1">
        <v>94.48</v>
      </c>
      <c r="AP2402" s="1">
        <v>97.877</v>
      </c>
      <c r="AQ2402" s="1">
        <v>-0.164</v>
      </c>
      <c r="AR2402" s="1">
        <v>-0.07</v>
      </c>
      <c r="AS2402" s="1">
        <v>42.484</v>
      </c>
      <c r="AT2402" s="1">
        <v>3172.642</v>
      </c>
      <c r="AU2402" s="1">
        <v>12.9</v>
      </c>
      <c r="AV2402" s="1">
        <v>10448.663</v>
      </c>
      <c r="AW2402" s="1">
        <v>23.008</v>
      </c>
      <c r="AX2402" s="1">
        <v>1.667</v>
      </c>
      <c r="AY2402" s="1">
        <v>2191.354</v>
      </c>
      <c r="AZ2402" s="1">
        <v>8.91</v>
      </c>
      <c r="BA2402" s="1">
        <v>51.231</v>
      </c>
      <c r="BB2402" s="1">
        <v>23.585</v>
      </c>
      <c r="BC2402" s="1">
        <v>14.9</v>
      </c>
      <c r="BD2402" s="1">
        <v>5.351</v>
      </c>
      <c r="BE2402" s="1">
        <v>0.078</v>
      </c>
      <c r="BF2402" s="1">
        <v>1.707</v>
      </c>
      <c r="BG2402" s="1">
        <v>154.943</v>
      </c>
      <c r="BH2402" s="1">
        <v>0.63</v>
      </c>
      <c r="BI2402" s="1">
        <v>419.9</v>
      </c>
      <c r="BJ2402" s="1">
        <v>2.502</v>
      </c>
      <c r="BK2402" s="1">
        <v>0.948</v>
      </c>
      <c r="BL2402" s="1">
        <v>22.497</v>
      </c>
      <c r="BM2402" s="1">
        <v>0.688</v>
      </c>
      <c r="BN2402" s="1">
        <v>3.823</v>
      </c>
      <c r="BO2402" s="1">
        <v>341.858</v>
      </c>
      <c r="BP2402" s="1">
        <v>1.39</v>
      </c>
      <c r="BQ2402" s="1">
        <v>940.329</v>
      </c>
      <c r="BR2402" s="1">
        <v>5.52</v>
      </c>
      <c r="BS2402" s="1">
        <v>2.123</v>
      </c>
      <c r="BT2402" s="1">
        <v>1.57</v>
      </c>
      <c r="BU2402" s="1">
        <v>5.869</v>
      </c>
      <c r="BW2402" s="1">
        <v>0.0</v>
      </c>
      <c r="BX2402" s="1">
        <v>0.0</v>
      </c>
      <c r="BY2402" s="1">
        <v>0.0</v>
      </c>
      <c r="BZ2402" s="1">
        <v>0.0</v>
      </c>
      <c r="CA2402" s="1">
        <v>0.0</v>
      </c>
      <c r="CB2402" s="1">
        <v>0.0</v>
      </c>
      <c r="CC2402" s="1">
        <v>0.0</v>
      </c>
      <c r="CD2402" s="1">
        <v>4.737</v>
      </c>
      <c r="CE2402" s="1">
        <v>4.8</v>
      </c>
      <c r="CF2402" s="1">
        <v>106.124</v>
      </c>
      <c r="CG2402" s="1">
        <v>1146.086</v>
      </c>
      <c r="CH2402" s="1">
        <v>4.66</v>
      </c>
      <c r="CI2402" s="1">
        <v>26100.205</v>
      </c>
      <c r="CK2402" s="1">
        <v>0.0</v>
      </c>
      <c r="CL2402" s="1">
        <v>0.0</v>
      </c>
      <c r="CM2402" s="1">
        <v>0.0</v>
      </c>
      <c r="CN2402" s="1">
        <v>18.507</v>
      </c>
      <c r="CO2402" s="1">
        <v>58.914</v>
      </c>
      <c r="CP2402" s="1">
        <v>0.341</v>
      </c>
      <c r="CQ2402" s="1">
        <v>0.11</v>
      </c>
      <c r="CR2402" s="1">
        <v>0.0</v>
      </c>
      <c r="CS2402" s="1">
        <v>26.744</v>
      </c>
      <c r="CT2402" s="1">
        <v>0.072</v>
      </c>
      <c r="CU2402" s="1">
        <v>27.054</v>
      </c>
      <c r="CV2402" s="1">
        <v>0.0</v>
      </c>
      <c r="CW2402" s="1">
        <v>83.789</v>
      </c>
      <c r="CX2402" s="1">
        <v>0.437</v>
      </c>
      <c r="CY2402" s="1">
        <v>0.0</v>
      </c>
      <c r="CZ2402" s="1">
        <v>0.189</v>
      </c>
      <c r="DA2402" s="1">
        <v>6192.8</v>
      </c>
      <c r="DB2402" s="1">
        <v>180.362</v>
      </c>
      <c r="DC2402" s="1">
        <v>22.497</v>
      </c>
      <c r="DD2402" s="1">
        <v>0.688</v>
      </c>
      <c r="DE2402" s="1">
        <v>3.823</v>
      </c>
      <c r="DF2402" s="1">
        <v>341.858</v>
      </c>
      <c r="DG2402" s="1">
        <v>1.39</v>
      </c>
      <c r="DH2402" s="1">
        <v>940.329</v>
      </c>
      <c r="DI2402" s="1">
        <v>5.52</v>
      </c>
      <c r="DJ2402" s="1">
        <v>2.123</v>
      </c>
      <c r="DL2402" s="1">
        <v>0.0</v>
      </c>
      <c r="DM2402" s="1">
        <v>0.0</v>
      </c>
      <c r="DN2402" s="1">
        <v>0.0</v>
      </c>
      <c r="DO2402" s="1">
        <v>0.0</v>
      </c>
      <c r="DP2402" s="1">
        <v>0.0</v>
      </c>
      <c r="DQ2402" s="1">
        <v>0.0</v>
      </c>
      <c r="DR2402" s="1">
        <v>0.0</v>
      </c>
      <c r="DS2402" s="1">
        <v>44.273</v>
      </c>
      <c r="DT2402" s="1">
        <v>0.538</v>
      </c>
      <c r="DU2402" s="1">
        <v>1.775</v>
      </c>
      <c r="DV2402" s="1">
        <v>159.862</v>
      </c>
      <c r="DW2402" s="1">
        <v>0.65</v>
      </c>
      <c r="DX2402" s="1">
        <v>436.641</v>
      </c>
      <c r="DY2402" s="1">
        <v>2.581</v>
      </c>
      <c r="DZ2402" s="1">
        <v>0.986</v>
      </c>
    </row>
    <row r="2403">
      <c r="A2403" s="1" t="s">
        <v>324</v>
      </c>
      <c r="B2403" s="1">
        <v>2005.0</v>
      </c>
      <c r="C2403" s="1" t="s">
        <v>325</v>
      </c>
      <c r="D2403" s="1">
        <v>4155232.0</v>
      </c>
      <c r="E2403" s="1">
        <v>2.04898238464E11</v>
      </c>
      <c r="G2403" s="1">
        <v>0.009</v>
      </c>
      <c r="H2403" s="1">
        <v>2.152</v>
      </c>
      <c r="I2403" s="1">
        <v>0.009</v>
      </c>
      <c r="J2403" s="1">
        <v>31.286</v>
      </c>
      <c r="K2403" s="1">
        <v>0.13</v>
      </c>
      <c r="L2403" s="1">
        <v>0.508</v>
      </c>
      <c r="M2403" s="1">
        <v>0.005</v>
      </c>
      <c r="N2403" s="1">
        <v>593.432</v>
      </c>
      <c r="O2403" s="1">
        <v>11.126</v>
      </c>
      <c r="P2403" s="1">
        <v>3.082</v>
      </c>
      <c r="Q2403" s="1">
        <v>7408.638</v>
      </c>
      <c r="R2403" s="1">
        <v>30.785</v>
      </c>
      <c r="S2403" s="1">
        <v>1537.82</v>
      </c>
      <c r="T2403" s="1">
        <v>6.39</v>
      </c>
      <c r="V2403" s="1">
        <v>0.0</v>
      </c>
      <c r="W2403" s="1">
        <v>0.0</v>
      </c>
      <c r="X2403" s="1">
        <v>0.0</v>
      </c>
      <c r="Y2403" s="1">
        <v>24.98</v>
      </c>
      <c r="Z2403" s="1">
        <v>16.387</v>
      </c>
      <c r="AA2403" s="1">
        <v>27.62</v>
      </c>
      <c r="AB2403" s="1">
        <v>6647.042</v>
      </c>
      <c r="AC2403" s="1">
        <v>25.58</v>
      </c>
      <c r="AD2403" s="1">
        <v>13.854</v>
      </c>
      <c r="AE2403" s="1">
        <v>4.331</v>
      </c>
      <c r="AF2403" s="1">
        <v>7.812</v>
      </c>
      <c r="AG2403" s="1">
        <v>45286.039</v>
      </c>
      <c r="AH2403" s="1">
        <v>0.918</v>
      </c>
      <c r="AI2403" s="1">
        <v>3.656</v>
      </c>
      <c r="AJ2403" s="1">
        <v>6.447</v>
      </c>
      <c r="AK2403" s="1">
        <v>5706.059</v>
      </c>
      <c r="AL2403" s="1">
        <v>23.71</v>
      </c>
      <c r="AM2403" s="1">
        <v>43982.422</v>
      </c>
      <c r="AN2403" s="1">
        <v>182.757</v>
      </c>
      <c r="AO2403" s="1">
        <v>92.69</v>
      </c>
      <c r="AP2403" s="1">
        <v>97.284</v>
      </c>
      <c r="AQ2403" s="1">
        <v>-4.818</v>
      </c>
      <c r="AR2403" s="1">
        <v>-2.047</v>
      </c>
      <c r="AS2403" s="1">
        <v>40.438</v>
      </c>
      <c r="AT2403" s="1">
        <v>2784.441</v>
      </c>
      <c r="AU2403" s="1">
        <v>11.57</v>
      </c>
      <c r="AV2403" s="1">
        <v>9731.709</v>
      </c>
      <c r="AW2403" s="1">
        <v>-32.9</v>
      </c>
      <c r="AX2403" s="1">
        <v>-2.931</v>
      </c>
      <c r="AY2403" s="1">
        <v>1438.828</v>
      </c>
      <c r="AZ2403" s="1">
        <v>5.979</v>
      </c>
      <c r="BA2403" s="1">
        <v>45.231</v>
      </c>
      <c r="BB2403" s="1">
        <v>21.525</v>
      </c>
      <c r="BC2403" s="1">
        <v>15.18</v>
      </c>
      <c r="BD2403" s="1">
        <v>0.2</v>
      </c>
      <c r="BE2403" s="1">
        <v>-0.01</v>
      </c>
      <c r="BF2403" s="1">
        <v>1.697</v>
      </c>
      <c r="BG2403" s="1">
        <v>151.616</v>
      </c>
      <c r="BH2403" s="1">
        <v>0.63</v>
      </c>
      <c r="BI2403" s="1">
        <v>408.385</v>
      </c>
      <c r="BJ2403" s="1">
        <v>2.463</v>
      </c>
      <c r="BK2403" s="1">
        <v>0.903</v>
      </c>
      <c r="BL2403" s="1">
        <v>35.037</v>
      </c>
      <c r="BM2403" s="1">
        <v>1.279</v>
      </c>
      <c r="BN2403" s="1">
        <v>5.103</v>
      </c>
      <c r="BO2403" s="1">
        <v>450.035</v>
      </c>
      <c r="BP2403" s="1">
        <v>1.87</v>
      </c>
      <c r="BQ2403" s="1">
        <v>1227.985</v>
      </c>
      <c r="BR2403" s="1">
        <v>7.31</v>
      </c>
      <c r="BS2403" s="1">
        <v>2.716</v>
      </c>
      <c r="BT2403" s="1">
        <v>2.04</v>
      </c>
      <c r="BU2403" s="1">
        <v>7.386</v>
      </c>
      <c r="BW2403" s="1">
        <v>0.0</v>
      </c>
      <c r="BX2403" s="1">
        <v>0.0</v>
      </c>
      <c r="BY2403" s="1">
        <v>0.0</v>
      </c>
      <c r="BZ2403" s="1">
        <v>0.0</v>
      </c>
      <c r="CA2403" s="1">
        <v>0.0</v>
      </c>
      <c r="CB2403" s="1">
        <v>0.0</v>
      </c>
      <c r="CC2403" s="1">
        <v>0.0</v>
      </c>
      <c r="CD2403" s="1">
        <v>5.099</v>
      </c>
      <c r="CE2403" s="1">
        <v>5.411</v>
      </c>
      <c r="CF2403" s="1">
        <v>111.535</v>
      </c>
      <c r="CG2403" s="1">
        <v>1383.798</v>
      </c>
      <c r="CH2403" s="1">
        <v>5.75</v>
      </c>
      <c r="CI2403" s="1">
        <v>26842.074</v>
      </c>
      <c r="CK2403" s="1">
        <v>0.0</v>
      </c>
      <c r="CL2403" s="1">
        <v>0.0</v>
      </c>
      <c r="CM2403" s="1">
        <v>0.0</v>
      </c>
      <c r="CN2403" s="1">
        <v>22.478</v>
      </c>
      <c r="CO2403" s="1">
        <v>59.371</v>
      </c>
      <c r="CP2403" s="1">
        <v>0.407</v>
      </c>
      <c r="CQ2403" s="1">
        <v>0.13</v>
      </c>
      <c r="CR2403" s="1">
        <v>0.0</v>
      </c>
      <c r="CS2403" s="1">
        <v>19.506</v>
      </c>
      <c r="CT2403" s="1">
        <v>0.066</v>
      </c>
      <c r="CU2403" s="1">
        <v>31.286</v>
      </c>
      <c r="CV2403" s="1">
        <v>0.0</v>
      </c>
      <c r="CW2403" s="1">
        <v>97.983</v>
      </c>
      <c r="CX2403" s="1">
        <v>0.508</v>
      </c>
      <c r="CY2403" s="1">
        <v>0.0</v>
      </c>
      <c r="CZ2403" s="1">
        <v>0.217</v>
      </c>
      <c r="DA2403" s="1">
        <v>6156.094</v>
      </c>
      <c r="DB2403" s="1">
        <v>188.174</v>
      </c>
      <c r="DC2403" s="1">
        <v>35.037</v>
      </c>
      <c r="DD2403" s="1">
        <v>1.279</v>
      </c>
      <c r="DE2403" s="1">
        <v>5.103</v>
      </c>
      <c r="DF2403" s="1">
        <v>450.035</v>
      </c>
      <c r="DG2403" s="1">
        <v>1.87</v>
      </c>
      <c r="DH2403" s="1">
        <v>1227.985</v>
      </c>
      <c r="DI2403" s="1">
        <v>7.31</v>
      </c>
      <c r="DJ2403" s="1">
        <v>2.716</v>
      </c>
      <c r="DL2403" s="1">
        <v>0.0</v>
      </c>
      <c r="DM2403" s="1">
        <v>0.0</v>
      </c>
      <c r="DN2403" s="1">
        <v>0.0</v>
      </c>
      <c r="DO2403" s="1">
        <v>0.0</v>
      </c>
      <c r="DP2403" s="1">
        <v>0.0</v>
      </c>
      <c r="DQ2403" s="1">
        <v>0.0</v>
      </c>
      <c r="DR2403" s="1">
        <v>0.0</v>
      </c>
      <c r="DS2403" s="1">
        <v>69.757</v>
      </c>
      <c r="DT2403" s="1">
        <v>1.214</v>
      </c>
      <c r="DU2403" s="1">
        <v>2.99</v>
      </c>
      <c r="DV2403" s="1">
        <v>267.133</v>
      </c>
      <c r="DW2403" s="1">
        <v>1.11</v>
      </c>
      <c r="DX2403" s="1">
        <v>719.465</v>
      </c>
      <c r="DY2403" s="1">
        <v>4.339</v>
      </c>
      <c r="DZ2403" s="1">
        <v>1.591</v>
      </c>
    </row>
    <row r="2404">
      <c r="A2404" s="1" t="s">
        <v>324</v>
      </c>
      <c r="B2404" s="1">
        <v>2006.0</v>
      </c>
      <c r="C2404" s="1" t="s">
        <v>325</v>
      </c>
      <c r="D2404" s="1">
        <v>4268715.0</v>
      </c>
      <c r="E2404" s="1">
        <v>2.19163000832E11</v>
      </c>
      <c r="F2404" s="1">
        <v>76.533</v>
      </c>
      <c r="G2404" s="1">
        <v>0.007</v>
      </c>
      <c r="H2404" s="1">
        <v>3.698</v>
      </c>
      <c r="I2404" s="1">
        <v>0.016</v>
      </c>
      <c r="J2404" s="1">
        <v>30.454</v>
      </c>
      <c r="K2404" s="1">
        <v>0.13</v>
      </c>
      <c r="L2404" s="1">
        <v>0.48</v>
      </c>
      <c r="M2404" s="1">
        <v>0.008</v>
      </c>
      <c r="N2404" s="1">
        <v>560.03</v>
      </c>
      <c r="O2404" s="1">
        <v>-9.785</v>
      </c>
      <c r="P2404" s="1">
        <v>-3.012</v>
      </c>
      <c r="Q2404" s="1">
        <v>6506.042</v>
      </c>
      <c r="R2404" s="1">
        <v>27.772</v>
      </c>
      <c r="S2404" s="1">
        <v>1377.464</v>
      </c>
      <c r="T2404" s="1">
        <v>5.88</v>
      </c>
      <c r="V2404" s="1">
        <v>0.0</v>
      </c>
      <c r="W2404" s="1">
        <v>0.0</v>
      </c>
      <c r="X2404" s="1">
        <v>0.0</v>
      </c>
      <c r="Y2404" s="1">
        <v>21.721</v>
      </c>
      <c r="Z2404" s="1">
        <v>14.324</v>
      </c>
      <c r="AA2404" s="1">
        <v>28.85</v>
      </c>
      <c r="AB2404" s="1">
        <v>6758.474</v>
      </c>
      <c r="AC2404" s="1">
        <v>27.07</v>
      </c>
      <c r="AD2404" s="1">
        <v>14.272</v>
      </c>
      <c r="AE2404" s="1">
        <v>3.253</v>
      </c>
      <c r="AF2404" s="1">
        <v>6.12</v>
      </c>
      <c r="AG2404" s="1">
        <v>45515.902</v>
      </c>
      <c r="AH2404" s="1">
        <v>0.887</v>
      </c>
      <c r="AI2404" s="1">
        <v>2.426</v>
      </c>
      <c r="AJ2404" s="1">
        <v>4.434</v>
      </c>
      <c r="AK2404" s="1">
        <v>5762.858</v>
      </c>
      <c r="AL2404" s="1">
        <v>24.6</v>
      </c>
      <c r="AM2404" s="1">
        <v>43851.961</v>
      </c>
      <c r="AN2404" s="1">
        <v>187.192</v>
      </c>
      <c r="AO2404" s="1">
        <v>90.876</v>
      </c>
      <c r="AP2404" s="1">
        <v>96.549</v>
      </c>
      <c r="AQ2404" s="1">
        <v>13.517</v>
      </c>
      <c r="AR2404" s="1">
        <v>5.466</v>
      </c>
      <c r="AS2404" s="1">
        <v>45.904</v>
      </c>
      <c r="AT2404" s="1">
        <v>3230.48</v>
      </c>
      <c r="AU2404" s="1">
        <v>13.79</v>
      </c>
      <c r="AV2404" s="1">
        <v>10753.496</v>
      </c>
      <c r="AW2404" s="1">
        <v>-11.189</v>
      </c>
      <c r="AX2404" s="1">
        <v>-0.669</v>
      </c>
      <c r="AY2404" s="1">
        <v>1243.87</v>
      </c>
      <c r="AZ2404" s="1">
        <v>5.31</v>
      </c>
      <c r="BA2404" s="1">
        <v>50.942</v>
      </c>
      <c r="BB2404" s="1">
        <v>23.676</v>
      </c>
      <c r="BC2404" s="1">
        <v>15.16</v>
      </c>
      <c r="BD2404" s="1">
        <v>14.735</v>
      </c>
      <c r="BE2404" s="1">
        <v>0.24</v>
      </c>
      <c r="BF2404" s="1">
        <v>1.937</v>
      </c>
      <c r="BG2404" s="1">
        <v>168.669</v>
      </c>
      <c r="BH2404" s="1">
        <v>0.72</v>
      </c>
      <c r="BI2404" s="1">
        <v>453.663</v>
      </c>
      <c r="BJ2404" s="1">
        <v>2.66</v>
      </c>
      <c r="BK2404" s="1">
        <v>0.999</v>
      </c>
      <c r="BL2404" s="1">
        <v>32.309</v>
      </c>
      <c r="BM2404" s="1">
        <v>1.589</v>
      </c>
      <c r="BN2404" s="1">
        <v>6.692</v>
      </c>
      <c r="BO2404" s="1">
        <v>578.628</v>
      </c>
      <c r="BP2404" s="1">
        <v>2.47</v>
      </c>
      <c r="BQ2404" s="1">
        <v>1567.582</v>
      </c>
      <c r="BR2404" s="1">
        <v>9.124</v>
      </c>
      <c r="BS2404" s="1">
        <v>3.451</v>
      </c>
      <c r="BT2404" s="1">
        <v>1.78</v>
      </c>
      <c r="BU2404" s="1">
        <v>6.17</v>
      </c>
      <c r="BW2404" s="1">
        <v>0.0</v>
      </c>
      <c r="BX2404" s="1">
        <v>0.0</v>
      </c>
      <c r="BY2404" s="1">
        <v>0.0</v>
      </c>
      <c r="BZ2404" s="1">
        <v>0.0</v>
      </c>
      <c r="CA2404" s="1">
        <v>0.0</v>
      </c>
      <c r="CB2404" s="1">
        <v>0.0</v>
      </c>
      <c r="CC2404" s="1">
        <v>0.0</v>
      </c>
      <c r="CD2404" s="1">
        <v>1.776</v>
      </c>
      <c r="CE2404" s="1">
        <v>1.98</v>
      </c>
      <c r="CF2404" s="1">
        <v>113.515</v>
      </c>
      <c r="CG2404" s="1">
        <v>1154.914</v>
      </c>
      <c r="CH2404" s="1">
        <v>4.93</v>
      </c>
      <c r="CI2404" s="1">
        <v>26592.422</v>
      </c>
      <c r="CK2404" s="1">
        <v>0.0</v>
      </c>
      <c r="CL2404" s="1">
        <v>0.0</v>
      </c>
      <c r="CM2404" s="1">
        <v>0.0</v>
      </c>
      <c r="CN2404" s="1">
        <v>18.212</v>
      </c>
      <c r="CO2404" s="1">
        <v>58.548</v>
      </c>
      <c r="CP2404" s="1">
        <v>0.401</v>
      </c>
      <c r="CQ2404" s="1">
        <v>0.13</v>
      </c>
      <c r="CR2404" s="1">
        <v>0.0</v>
      </c>
      <c r="CS2404" s="1">
        <v>-1.404</v>
      </c>
      <c r="CT2404" s="1">
        <v>-0.006</v>
      </c>
      <c r="CU2404" s="1">
        <v>30.454</v>
      </c>
      <c r="CV2404" s="1">
        <v>0.0</v>
      </c>
      <c r="CW2404" s="1">
        <v>94.039</v>
      </c>
      <c r="CX2404" s="1">
        <v>0.48</v>
      </c>
      <c r="CY2404" s="1">
        <v>0.0</v>
      </c>
      <c r="CZ2404" s="1">
        <v>0.207</v>
      </c>
      <c r="DA2404" s="1">
        <v>6341.487</v>
      </c>
      <c r="DB2404" s="1">
        <v>194.294</v>
      </c>
      <c r="DC2404" s="1">
        <v>32.309</v>
      </c>
      <c r="DD2404" s="1">
        <v>1.589</v>
      </c>
      <c r="DE2404" s="1">
        <v>6.692</v>
      </c>
      <c r="DF2404" s="1">
        <v>578.628</v>
      </c>
      <c r="DG2404" s="1">
        <v>2.47</v>
      </c>
      <c r="DH2404" s="1">
        <v>1567.582</v>
      </c>
      <c r="DI2404" s="1">
        <v>9.124</v>
      </c>
      <c r="DJ2404" s="1">
        <v>3.451</v>
      </c>
      <c r="DL2404" s="1">
        <v>0.0</v>
      </c>
      <c r="DM2404" s="1">
        <v>0.0</v>
      </c>
      <c r="DN2404" s="1">
        <v>0.0</v>
      </c>
      <c r="DO2404" s="1">
        <v>0.0</v>
      </c>
      <c r="DP2404" s="1">
        <v>0.0</v>
      </c>
      <c r="DQ2404" s="1">
        <v>0.0</v>
      </c>
      <c r="DR2404" s="1">
        <v>0.0</v>
      </c>
      <c r="DS2404" s="1">
        <v>45.879</v>
      </c>
      <c r="DT2404" s="1">
        <v>1.348</v>
      </c>
      <c r="DU2404" s="1">
        <v>4.338</v>
      </c>
      <c r="DV2404" s="1">
        <v>379.505</v>
      </c>
      <c r="DW2404" s="1">
        <v>1.62</v>
      </c>
      <c r="DX2404" s="1">
        <v>1016.181</v>
      </c>
      <c r="DY2404" s="1">
        <v>5.984</v>
      </c>
      <c r="DZ2404" s="1">
        <v>2.237</v>
      </c>
    </row>
    <row r="2405">
      <c r="A2405" s="1" t="s">
        <v>324</v>
      </c>
      <c r="B2405" s="1">
        <v>2007.0</v>
      </c>
      <c r="C2405" s="1" t="s">
        <v>325</v>
      </c>
      <c r="D2405" s="1">
        <v>4393467.0</v>
      </c>
      <c r="E2405" s="1">
        <v>2.30371639296E11</v>
      </c>
      <c r="F2405" s="1">
        <v>1366.899</v>
      </c>
      <c r="G2405" s="1">
        <v>0.216</v>
      </c>
      <c r="H2405" s="1">
        <v>52.712</v>
      </c>
      <c r="I2405" s="1">
        <v>0.232</v>
      </c>
      <c r="J2405" s="1">
        <v>40.97</v>
      </c>
      <c r="K2405" s="1">
        <v>0.18</v>
      </c>
      <c r="L2405" s="1">
        <v>0.635</v>
      </c>
      <c r="M2405" s="1">
        <v>0.118</v>
      </c>
      <c r="N2405" s="1">
        <v>536.181</v>
      </c>
      <c r="O2405" s="1">
        <v>-2.345</v>
      </c>
      <c r="P2405" s="1">
        <v>-0.651</v>
      </c>
      <c r="Q2405" s="1">
        <v>6173.066</v>
      </c>
      <c r="R2405" s="1">
        <v>27.121</v>
      </c>
      <c r="S2405" s="1">
        <v>1238.202</v>
      </c>
      <c r="T2405" s="1">
        <v>5.44</v>
      </c>
      <c r="V2405" s="1">
        <v>0.0</v>
      </c>
      <c r="W2405" s="1">
        <v>0.0</v>
      </c>
      <c r="X2405" s="1">
        <v>0.0</v>
      </c>
      <c r="Y2405" s="1">
        <v>19.202</v>
      </c>
      <c r="Z2405" s="1">
        <v>13.776</v>
      </c>
      <c r="AA2405" s="1">
        <v>29.66</v>
      </c>
      <c r="AB2405" s="1">
        <v>6750.933</v>
      </c>
      <c r="AC2405" s="1">
        <v>28.33</v>
      </c>
      <c r="AD2405" s="1">
        <v>14.742</v>
      </c>
      <c r="AE2405" s="1">
        <v>1.559</v>
      </c>
      <c r="AF2405" s="1">
        <v>3.03</v>
      </c>
      <c r="AG2405" s="1">
        <v>44913.133</v>
      </c>
      <c r="AH2405" s="1">
        <v>0.857</v>
      </c>
      <c r="AI2405" s="1">
        <v>1.034</v>
      </c>
      <c r="AJ2405" s="1">
        <v>1.935</v>
      </c>
      <c r="AK2405" s="1">
        <v>5808.625</v>
      </c>
      <c r="AL2405" s="1">
        <v>25.52</v>
      </c>
      <c r="AM2405" s="1">
        <v>43047.242</v>
      </c>
      <c r="AN2405" s="1">
        <v>189.127</v>
      </c>
      <c r="AO2405" s="1">
        <v>90.081</v>
      </c>
      <c r="AP2405" s="1">
        <v>96.066</v>
      </c>
      <c r="AQ2405" s="1">
        <v>8.563</v>
      </c>
      <c r="AR2405" s="1">
        <v>3.931</v>
      </c>
      <c r="AS2405" s="1">
        <v>49.835</v>
      </c>
      <c r="AT2405" s="1">
        <v>3655.427</v>
      </c>
      <c r="AU2405" s="1">
        <v>16.06</v>
      </c>
      <c r="AV2405" s="1">
        <v>11342.875</v>
      </c>
      <c r="AW2405" s="1">
        <v>-10.039</v>
      </c>
      <c r="AX2405" s="1">
        <v>-0.533</v>
      </c>
      <c r="AY2405" s="1">
        <v>1087.219</v>
      </c>
      <c r="AZ2405" s="1">
        <v>4.777</v>
      </c>
      <c r="BA2405" s="1">
        <v>56.689</v>
      </c>
      <c r="BB2405" s="1">
        <v>25.313</v>
      </c>
      <c r="BC2405" s="1">
        <v>15.19</v>
      </c>
      <c r="BD2405" s="1">
        <v>-7.966</v>
      </c>
      <c r="BE2405" s="1">
        <v>-0.164</v>
      </c>
      <c r="BF2405" s="1">
        <v>1.773</v>
      </c>
      <c r="BG2405" s="1">
        <v>152.499</v>
      </c>
      <c r="BH2405" s="1">
        <v>0.67</v>
      </c>
      <c r="BI2405" s="1">
        <v>403.51</v>
      </c>
      <c r="BJ2405" s="1">
        <v>2.365</v>
      </c>
      <c r="BK2405" s="1">
        <v>0.9</v>
      </c>
      <c r="BL2405" s="1">
        <v>21.522</v>
      </c>
      <c r="BM2405" s="1">
        <v>1.054</v>
      </c>
      <c r="BN2405" s="1">
        <v>7.745</v>
      </c>
      <c r="BO2405" s="1">
        <v>639.586</v>
      </c>
      <c r="BP2405" s="1">
        <v>2.81</v>
      </c>
      <c r="BQ2405" s="1">
        <v>1762.875</v>
      </c>
      <c r="BR2405" s="1">
        <v>9.919</v>
      </c>
      <c r="BS2405" s="1">
        <v>3.934</v>
      </c>
      <c r="BT2405" s="1">
        <v>1.33</v>
      </c>
      <c r="BU2405" s="1">
        <v>4.484</v>
      </c>
      <c r="BW2405" s="1">
        <v>0.0</v>
      </c>
      <c r="BX2405" s="1">
        <v>0.0</v>
      </c>
      <c r="BY2405" s="1">
        <v>0.0</v>
      </c>
      <c r="BZ2405" s="1">
        <v>0.0</v>
      </c>
      <c r="CA2405" s="1">
        <v>0.0</v>
      </c>
      <c r="CB2405" s="1">
        <v>0.0</v>
      </c>
      <c r="CC2405" s="1">
        <v>0.0</v>
      </c>
      <c r="CD2405" s="1">
        <v>-1.184</v>
      </c>
      <c r="CE2405" s="1">
        <v>-1.345</v>
      </c>
      <c r="CF2405" s="1">
        <v>112.171</v>
      </c>
      <c r="CG2405" s="1">
        <v>914.995</v>
      </c>
      <c r="CH2405" s="1">
        <v>4.02</v>
      </c>
      <c r="CI2405" s="1">
        <v>25531.299</v>
      </c>
      <c r="CK2405" s="1">
        <v>0.0</v>
      </c>
      <c r="CL2405" s="1">
        <v>0.0</v>
      </c>
      <c r="CM2405" s="1">
        <v>0.0</v>
      </c>
      <c r="CN2405" s="1">
        <v>14.19</v>
      </c>
      <c r="CO2405" s="1">
        <v>56.977</v>
      </c>
      <c r="CP2405" s="1">
        <v>0.531</v>
      </c>
      <c r="CQ2405" s="1">
        <v>0.18</v>
      </c>
      <c r="CR2405" s="1">
        <v>0.0</v>
      </c>
      <c r="CS2405" s="1">
        <v>32.371</v>
      </c>
      <c r="CT2405" s="1">
        <v>0.13</v>
      </c>
      <c r="CU2405" s="1">
        <v>40.97</v>
      </c>
      <c r="CV2405" s="1">
        <v>0.0</v>
      </c>
      <c r="CW2405" s="1">
        <v>120.945</v>
      </c>
      <c r="CX2405" s="1">
        <v>0.635</v>
      </c>
      <c r="CY2405" s="1">
        <v>0.0</v>
      </c>
      <c r="CZ2405" s="1">
        <v>0.27</v>
      </c>
      <c r="DA2405" s="1">
        <v>6448.21</v>
      </c>
      <c r="DB2405" s="1">
        <v>197.324</v>
      </c>
      <c r="DC2405" s="1">
        <v>21.522</v>
      </c>
      <c r="DD2405" s="1">
        <v>1.054</v>
      </c>
      <c r="DE2405" s="1">
        <v>7.745</v>
      </c>
      <c r="DF2405" s="1">
        <v>639.586</v>
      </c>
      <c r="DG2405" s="1">
        <v>2.81</v>
      </c>
      <c r="DH2405" s="1">
        <v>1762.875</v>
      </c>
      <c r="DI2405" s="1">
        <v>9.919</v>
      </c>
      <c r="DJ2405" s="1">
        <v>3.934</v>
      </c>
      <c r="DL2405" s="1">
        <v>0.0</v>
      </c>
      <c r="DM2405" s="1">
        <v>0.0</v>
      </c>
      <c r="DN2405" s="1">
        <v>0.0</v>
      </c>
      <c r="DO2405" s="1">
        <v>0.0</v>
      </c>
      <c r="DP2405" s="1">
        <v>0.0</v>
      </c>
      <c r="DQ2405" s="1">
        <v>0.0</v>
      </c>
      <c r="DR2405" s="1">
        <v>0.0</v>
      </c>
      <c r="DS2405" s="1">
        <v>20.735</v>
      </c>
      <c r="DT2405" s="1">
        <v>0.872</v>
      </c>
      <c r="DU2405" s="1">
        <v>5.209</v>
      </c>
      <c r="DV2405" s="1">
        <v>446.117</v>
      </c>
      <c r="DW2405" s="1">
        <v>1.96</v>
      </c>
      <c r="DX2405" s="1">
        <v>1185.708</v>
      </c>
      <c r="DY2405" s="1">
        <v>6.918</v>
      </c>
      <c r="DZ2405" s="1">
        <v>2.646</v>
      </c>
    </row>
    <row r="2406">
      <c r="A2406" s="1" t="s">
        <v>324</v>
      </c>
      <c r="B2406" s="1">
        <v>2008.0</v>
      </c>
      <c r="C2406" s="1" t="s">
        <v>325</v>
      </c>
      <c r="D2406" s="1">
        <v>4485943.0</v>
      </c>
      <c r="E2406" s="1">
        <v>2.23067111424E11</v>
      </c>
      <c r="F2406" s="1">
        <v>166.817</v>
      </c>
      <c r="G2406" s="1">
        <v>0.386</v>
      </c>
      <c r="H2406" s="1">
        <v>137.745</v>
      </c>
      <c r="I2406" s="1">
        <v>0.618</v>
      </c>
      <c r="J2406" s="1">
        <v>49.042</v>
      </c>
      <c r="K2406" s="1">
        <v>0.22</v>
      </c>
      <c r="L2406" s="1">
        <v>0.736</v>
      </c>
      <c r="M2406" s="1">
        <v>0.316</v>
      </c>
      <c r="N2406" s="1">
        <v>517.564</v>
      </c>
      <c r="O2406" s="1">
        <v>-2.144</v>
      </c>
      <c r="P2406" s="1">
        <v>-0.582</v>
      </c>
      <c r="Q2406" s="1">
        <v>5916.183</v>
      </c>
      <c r="R2406" s="1">
        <v>26.54</v>
      </c>
      <c r="S2406" s="1">
        <v>1145.801</v>
      </c>
      <c r="T2406" s="1">
        <v>5.14</v>
      </c>
      <c r="V2406" s="1">
        <v>0.0</v>
      </c>
      <c r="W2406" s="1">
        <v>0.0</v>
      </c>
      <c r="X2406" s="1">
        <v>0.0</v>
      </c>
      <c r="Y2406" s="1">
        <v>17.196</v>
      </c>
      <c r="Z2406" s="1">
        <v>13.555</v>
      </c>
      <c r="AA2406" s="1">
        <v>30.34</v>
      </c>
      <c r="AB2406" s="1">
        <v>6763.35</v>
      </c>
      <c r="AC2406" s="1">
        <v>29.89</v>
      </c>
      <c r="AD2406" s="1">
        <v>15.747</v>
      </c>
      <c r="AE2406" s="1">
        <v>-0.479</v>
      </c>
      <c r="AF2406" s="1">
        <v>-0.945</v>
      </c>
      <c r="AG2406" s="1">
        <v>43776.531</v>
      </c>
      <c r="AH2406" s="1">
        <v>0.88</v>
      </c>
      <c r="AI2406" s="1">
        <v>-1.865</v>
      </c>
      <c r="AJ2406" s="1">
        <v>-3.527</v>
      </c>
      <c r="AK2406" s="1">
        <v>5860.529</v>
      </c>
      <c r="AL2406" s="1">
        <v>26.29</v>
      </c>
      <c r="AM2406" s="1">
        <v>41373.609</v>
      </c>
      <c r="AN2406" s="1">
        <v>185.6</v>
      </c>
      <c r="AO2406" s="1">
        <v>87.956</v>
      </c>
      <c r="AP2406" s="1">
        <v>94.797</v>
      </c>
      <c r="AQ2406" s="1">
        <v>4.761</v>
      </c>
      <c r="AR2406" s="1">
        <v>2.373</v>
      </c>
      <c r="AS2406" s="1">
        <v>52.207</v>
      </c>
      <c r="AT2406" s="1">
        <v>3727.198</v>
      </c>
      <c r="AU2406" s="1">
        <v>16.72</v>
      </c>
      <c r="AV2406" s="1">
        <v>11637.925</v>
      </c>
      <c r="AW2406" s="1">
        <v>-4.158</v>
      </c>
      <c r="AX2406" s="1">
        <v>-0.199</v>
      </c>
      <c r="AY2406" s="1">
        <v>1020.537</v>
      </c>
      <c r="AZ2406" s="1">
        <v>4.578</v>
      </c>
      <c r="BA2406" s="1">
        <v>55.938</v>
      </c>
      <c r="BB2406" s="1">
        <v>26.665</v>
      </c>
      <c r="BC2406" s="1">
        <v>15.47</v>
      </c>
      <c r="BD2406" s="1">
        <v>45.268</v>
      </c>
      <c r="BE2406" s="1">
        <v>0.782</v>
      </c>
      <c r="BF2406" s="1">
        <v>2.555</v>
      </c>
      <c r="BG2406" s="1">
        <v>216.231</v>
      </c>
      <c r="BH2406" s="1">
        <v>0.97</v>
      </c>
      <c r="BI2406" s="1">
        <v>569.544</v>
      </c>
      <c r="BJ2406" s="1">
        <v>3.245</v>
      </c>
      <c r="BK2406" s="1">
        <v>1.305</v>
      </c>
      <c r="BL2406" s="1">
        <v>38.94</v>
      </c>
      <c r="BM2406" s="1">
        <v>2.441</v>
      </c>
      <c r="BN2406" s="1">
        <v>10.186</v>
      </c>
      <c r="BO2406" s="1">
        <v>802.507</v>
      </c>
      <c r="BP2406" s="1">
        <v>3.6</v>
      </c>
      <c r="BQ2406" s="1">
        <v>2270.594</v>
      </c>
      <c r="BR2406" s="1">
        <v>12.044</v>
      </c>
      <c r="BS2406" s="1">
        <v>5.203</v>
      </c>
      <c r="BT2406" s="1">
        <v>0.45</v>
      </c>
      <c r="BU2406" s="1">
        <v>1.483</v>
      </c>
      <c r="BW2406" s="1">
        <v>0.0</v>
      </c>
      <c r="BX2406" s="1">
        <v>0.0</v>
      </c>
      <c r="BY2406" s="1">
        <v>0.0</v>
      </c>
      <c r="BZ2406" s="1">
        <v>0.0</v>
      </c>
      <c r="CA2406" s="1">
        <v>0.0</v>
      </c>
      <c r="CB2406" s="1">
        <v>0.0</v>
      </c>
      <c r="CC2406" s="1">
        <v>0.0</v>
      </c>
      <c r="CD2406" s="1">
        <v>-4.741</v>
      </c>
      <c r="CE2406" s="1">
        <v>-5.318</v>
      </c>
      <c r="CF2406" s="1">
        <v>106.853</v>
      </c>
      <c r="CG2406" s="1">
        <v>987.529</v>
      </c>
      <c r="CH2406" s="1">
        <v>4.43</v>
      </c>
      <c r="CI2406" s="1">
        <v>23819.5</v>
      </c>
      <c r="CK2406" s="1">
        <v>0.0</v>
      </c>
      <c r="CL2406" s="1">
        <v>0.0</v>
      </c>
      <c r="CM2406" s="1">
        <v>0.0</v>
      </c>
      <c r="CN2406" s="1">
        <v>14.821</v>
      </c>
      <c r="CO2406" s="1">
        <v>54.577</v>
      </c>
      <c r="CP2406" s="1">
        <v>0.653</v>
      </c>
      <c r="CQ2406" s="1">
        <v>0.22</v>
      </c>
      <c r="CR2406" s="1">
        <v>0.0</v>
      </c>
      <c r="CS2406" s="1">
        <v>22.868</v>
      </c>
      <c r="CT2406" s="1">
        <v>0.122</v>
      </c>
      <c r="CU2406" s="1">
        <v>49.042</v>
      </c>
      <c r="CV2406" s="1">
        <v>0.0</v>
      </c>
      <c r="CW2406" s="1">
        <v>145.539</v>
      </c>
      <c r="CX2406" s="1">
        <v>0.736</v>
      </c>
      <c r="CY2406" s="1">
        <v>0.0</v>
      </c>
      <c r="CZ2406" s="1">
        <v>0.333</v>
      </c>
      <c r="DA2406" s="1">
        <v>6663.036</v>
      </c>
      <c r="DB2406" s="1">
        <v>196.379</v>
      </c>
      <c r="DC2406" s="1">
        <v>38.94</v>
      </c>
      <c r="DD2406" s="1">
        <v>2.441</v>
      </c>
      <c r="DE2406" s="1">
        <v>10.186</v>
      </c>
      <c r="DF2406" s="1">
        <v>802.507</v>
      </c>
      <c r="DG2406" s="1">
        <v>3.6</v>
      </c>
      <c r="DH2406" s="1">
        <v>2270.594</v>
      </c>
      <c r="DI2406" s="1">
        <v>12.044</v>
      </c>
      <c r="DJ2406" s="1">
        <v>5.203</v>
      </c>
      <c r="DL2406" s="1">
        <v>0.0</v>
      </c>
      <c r="DM2406" s="1">
        <v>0.0</v>
      </c>
      <c r="DN2406" s="1">
        <v>0.0</v>
      </c>
      <c r="DO2406" s="1">
        <v>0.0</v>
      </c>
      <c r="DP2406" s="1">
        <v>0.0</v>
      </c>
      <c r="DQ2406" s="1">
        <v>0.0</v>
      </c>
      <c r="DR2406" s="1">
        <v>0.0</v>
      </c>
      <c r="DS2406" s="1">
        <v>23.062</v>
      </c>
      <c r="DT2406" s="1">
        <v>1.151</v>
      </c>
      <c r="DU2406" s="1">
        <v>6.36</v>
      </c>
      <c r="DV2406" s="1">
        <v>537.234</v>
      </c>
      <c r="DW2406" s="1">
        <v>2.41</v>
      </c>
      <c r="DX2406" s="1">
        <v>1417.766</v>
      </c>
      <c r="DY2406" s="1">
        <v>8.063</v>
      </c>
      <c r="DZ2406" s="1">
        <v>3.248</v>
      </c>
    </row>
    <row r="2407">
      <c r="A2407" s="1" t="s">
        <v>324</v>
      </c>
      <c r="B2407" s="1">
        <v>2009.0</v>
      </c>
      <c r="C2407" s="1" t="s">
        <v>325</v>
      </c>
      <c r="D2407" s="1">
        <v>4533698.0</v>
      </c>
      <c r="E2407" s="1">
        <v>2.1518106624E11</v>
      </c>
      <c r="F2407" s="1">
        <v>43.034</v>
      </c>
      <c r="G2407" s="1">
        <v>0.266</v>
      </c>
      <c r="H2407" s="1">
        <v>194.946</v>
      </c>
      <c r="I2407" s="1">
        <v>0.884</v>
      </c>
      <c r="J2407" s="1">
        <v>57.348</v>
      </c>
      <c r="K2407" s="1">
        <v>0.26</v>
      </c>
      <c r="L2407" s="1">
        <v>0.931</v>
      </c>
      <c r="M2407" s="1">
        <v>0.502</v>
      </c>
      <c r="N2407" s="1">
        <v>487.473</v>
      </c>
      <c r="O2407" s="1">
        <v>-12.577</v>
      </c>
      <c r="P2407" s="1">
        <v>-3.338</v>
      </c>
      <c r="Q2407" s="1">
        <v>5117.644</v>
      </c>
      <c r="R2407" s="1">
        <v>23.202</v>
      </c>
      <c r="S2407" s="1">
        <v>882.282</v>
      </c>
      <c r="T2407" s="1">
        <v>4.0</v>
      </c>
      <c r="V2407" s="1">
        <v>0.0</v>
      </c>
      <c r="W2407" s="1">
        <v>0.0</v>
      </c>
      <c r="X2407" s="1">
        <v>0.0</v>
      </c>
      <c r="Y2407" s="1">
        <v>14.316</v>
      </c>
      <c r="Z2407" s="1">
        <v>13.187</v>
      </c>
      <c r="AA2407" s="1">
        <v>28.7</v>
      </c>
      <c r="AB2407" s="1">
        <v>6330.374</v>
      </c>
      <c r="AC2407" s="1">
        <v>27.94</v>
      </c>
      <c r="AD2407" s="1">
        <v>16.517</v>
      </c>
      <c r="AE2407" s="1">
        <v>-10.066</v>
      </c>
      <c r="AF2407" s="1">
        <v>-19.767</v>
      </c>
      <c r="AG2407" s="1">
        <v>38955.297</v>
      </c>
      <c r="AH2407" s="1">
        <v>0.821</v>
      </c>
      <c r="AI2407" s="1">
        <v>-11.556</v>
      </c>
      <c r="AJ2407" s="1">
        <v>-21.448</v>
      </c>
      <c r="AK2407" s="1">
        <v>5253.989</v>
      </c>
      <c r="AL2407" s="1">
        <v>23.82</v>
      </c>
      <c r="AM2407" s="1">
        <v>36206.938</v>
      </c>
      <c r="AN2407" s="1">
        <v>164.151</v>
      </c>
      <c r="AO2407" s="1">
        <v>85.254</v>
      </c>
      <c r="AP2407" s="1">
        <v>93.296</v>
      </c>
      <c r="AQ2407" s="1">
        <v>-5.079</v>
      </c>
      <c r="AR2407" s="1">
        <v>-2.652</v>
      </c>
      <c r="AS2407" s="1">
        <v>49.555</v>
      </c>
      <c r="AT2407" s="1">
        <v>3595.299</v>
      </c>
      <c r="AU2407" s="1">
        <v>16.3</v>
      </c>
      <c r="AV2407" s="1">
        <v>10930.466</v>
      </c>
      <c r="AW2407" s="1">
        <v>-10.642</v>
      </c>
      <c r="AX2407" s="1">
        <v>-0.487</v>
      </c>
      <c r="AY2407" s="1">
        <v>902.324</v>
      </c>
      <c r="AZ2407" s="1">
        <v>4.091</v>
      </c>
      <c r="BA2407" s="1">
        <v>58.339</v>
      </c>
      <c r="BB2407" s="1">
        <v>28.165</v>
      </c>
      <c r="BC2407" s="1">
        <v>13.62</v>
      </c>
      <c r="BD2407" s="1">
        <v>-6.877</v>
      </c>
      <c r="BE2407" s="1">
        <v>-0.188</v>
      </c>
      <c r="BF2407" s="1">
        <v>2.367</v>
      </c>
      <c r="BG2407" s="1">
        <v>198.513</v>
      </c>
      <c r="BH2407" s="1">
        <v>0.9</v>
      </c>
      <c r="BI2407" s="1">
        <v>522.036</v>
      </c>
      <c r="BJ2407" s="1">
        <v>3.221</v>
      </c>
      <c r="BK2407" s="1">
        <v>1.345</v>
      </c>
      <c r="BL2407" s="1">
        <v>18.725</v>
      </c>
      <c r="BM2407" s="1">
        <v>1.609</v>
      </c>
      <c r="BN2407" s="1">
        <v>11.795</v>
      </c>
      <c r="BO2407" s="1">
        <v>908.75</v>
      </c>
      <c r="BP2407" s="1">
        <v>4.12</v>
      </c>
      <c r="BQ2407" s="1">
        <v>2601.64</v>
      </c>
      <c r="BR2407" s="1">
        <v>14.746</v>
      </c>
      <c r="BS2407" s="1">
        <v>6.704</v>
      </c>
      <c r="BT2407" s="1">
        <v>0.76</v>
      </c>
      <c r="BU2407" s="1">
        <v>2.648</v>
      </c>
      <c r="BW2407" s="1">
        <v>0.0</v>
      </c>
      <c r="BX2407" s="1">
        <v>0.0</v>
      </c>
      <c r="BY2407" s="1">
        <v>0.0</v>
      </c>
      <c r="BZ2407" s="1">
        <v>0.0</v>
      </c>
      <c r="CA2407" s="1">
        <v>0.0</v>
      </c>
      <c r="CB2407" s="1">
        <v>0.0</v>
      </c>
      <c r="CC2407" s="1">
        <v>0.0</v>
      </c>
      <c r="CD2407" s="1">
        <v>-14.467</v>
      </c>
      <c r="CE2407" s="1">
        <v>-15.459</v>
      </c>
      <c r="CF2407" s="1">
        <v>91.394</v>
      </c>
      <c r="CG2407" s="1">
        <v>776.408</v>
      </c>
      <c r="CH2407" s="1">
        <v>3.52</v>
      </c>
      <c r="CI2407" s="1">
        <v>20158.828</v>
      </c>
      <c r="CK2407" s="1">
        <v>0.0</v>
      </c>
      <c r="CL2407" s="1">
        <v>0.0</v>
      </c>
      <c r="CM2407" s="1">
        <v>0.0</v>
      </c>
      <c r="CN2407" s="1">
        <v>12.598</v>
      </c>
      <c r="CO2407" s="1">
        <v>51.944</v>
      </c>
      <c r="CP2407" s="1">
        <v>0.785</v>
      </c>
      <c r="CQ2407" s="1">
        <v>0.26</v>
      </c>
      <c r="CR2407" s="1">
        <v>0.0</v>
      </c>
      <c r="CS2407" s="1">
        <v>20.31</v>
      </c>
      <c r="CT2407" s="1">
        <v>0.133</v>
      </c>
      <c r="CU2407" s="1">
        <v>57.348</v>
      </c>
      <c r="CV2407" s="1">
        <v>0.0</v>
      </c>
      <c r="CW2407" s="1">
        <v>173.254</v>
      </c>
      <c r="CX2407" s="1">
        <v>0.931</v>
      </c>
      <c r="CY2407" s="1">
        <v>0.0</v>
      </c>
      <c r="CZ2407" s="1">
        <v>0.446</v>
      </c>
      <c r="DA2407" s="1">
        <v>6162.74</v>
      </c>
      <c r="DB2407" s="1">
        <v>176.612</v>
      </c>
      <c r="DC2407" s="1">
        <v>18.725</v>
      </c>
      <c r="DD2407" s="1">
        <v>1.609</v>
      </c>
      <c r="DE2407" s="1">
        <v>11.795</v>
      </c>
      <c r="DF2407" s="1">
        <v>908.75</v>
      </c>
      <c r="DG2407" s="1">
        <v>4.12</v>
      </c>
      <c r="DH2407" s="1">
        <v>2601.64</v>
      </c>
      <c r="DI2407" s="1">
        <v>14.746</v>
      </c>
      <c r="DJ2407" s="1">
        <v>6.704</v>
      </c>
      <c r="DL2407" s="1">
        <v>0.001</v>
      </c>
      <c r="DM2407" s="1">
        <v>0.001</v>
      </c>
      <c r="DN2407" s="1">
        <v>0.0</v>
      </c>
      <c r="DO2407" s="1">
        <v>0.0</v>
      </c>
      <c r="DP2407" s="1">
        <v>0.246</v>
      </c>
      <c r="DQ2407" s="1">
        <v>0.0</v>
      </c>
      <c r="DR2407" s="1">
        <v>0.001</v>
      </c>
      <c r="DS2407" s="1">
        <v>22.622</v>
      </c>
      <c r="DT2407" s="1">
        <v>1.398</v>
      </c>
      <c r="DU2407" s="1">
        <v>7.758</v>
      </c>
      <c r="DV2407" s="1">
        <v>652.889</v>
      </c>
      <c r="DW2407" s="1">
        <v>2.96</v>
      </c>
      <c r="DX2407" s="1">
        <v>1711.158</v>
      </c>
      <c r="DY2407" s="1">
        <v>10.594</v>
      </c>
      <c r="DZ2407" s="1">
        <v>4.409</v>
      </c>
    </row>
    <row r="2408">
      <c r="A2408" s="1" t="s">
        <v>324</v>
      </c>
      <c r="B2408" s="1">
        <v>2010.0</v>
      </c>
      <c r="C2408" s="1" t="s">
        <v>325</v>
      </c>
      <c r="D2408" s="1">
        <v>4559044.0</v>
      </c>
      <c r="E2408" s="1">
        <v>2.21852450816E11</v>
      </c>
      <c r="F2408" s="1">
        <v>18.703</v>
      </c>
      <c r="G2408" s="1">
        <v>0.165</v>
      </c>
      <c r="H2408" s="1">
        <v>230.121</v>
      </c>
      <c r="I2408" s="1">
        <v>1.049</v>
      </c>
      <c r="J2408" s="1">
        <v>67.997</v>
      </c>
      <c r="K2408" s="1">
        <v>0.31</v>
      </c>
      <c r="L2408" s="1">
        <v>1.103</v>
      </c>
      <c r="M2408" s="1">
        <v>0.59</v>
      </c>
      <c r="N2408" s="1">
        <v>479.189</v>
      </c>
      <c r="O2408" s="1">
        <v>-0.451</v>
      </c>
      <c r="P2408" s="1">
        <v>-0.105</v>
      </c>
      <c r="Q2408" s="1">
        <v>5066.233</v>
      </c>
      <c r="R2408" s="1">
        <v>23.097</v>
      </c>
      <c r="S2408" s="1">
        <v>778.672</v>
      </c>
      <c r="T2408" s="1">
        <v>3.55</v>
      </c>
      <c r="V2408" s="1">
        <v>0.0</v>
      </c>
      <c r="W2408" s="1">
        <v>0.0</v>
      </c>
      <c r="X2408" s="1">
        <v>0.0</v>
      </c>
      <c r="Y2408" s="1">
        <v>12.629</v>
      </c>
      <c r="Z2408" s="1">
        <v>12.998</v>
      </c>
      <c r="AA2408" s="1">
        <v>28.58</v>
      </c>
      <c r="AB2408" s="1">
        <v>6268.858</v>
      </c>
      <c r="AC2408" s="1">
        <v>28.11</v>
      </c>
      <c r="AD2408" s="1">
        <v>16.387</v>
      </c>
      <c r="AE2408" s="1">
        <v>0.956</v>
      </c>
      <c r="AF2408" s="1">
        <v>1.689</v>
      </c>
      <c r="AG2408" s="1">
        <v>39109.176</v>
      </c>
      <c r="AH2408" s="1">
        <v>0.804</v>
      </c>
      <c r="AI2408" s="1">
        <v>1.594</v>
      </c>
      <c r="AJ2408" s="1">
        <v>2.616</v>
      </c>
      <c r="AK2408" s="1">
        <v>5349.806</v>
      </c>
      <c r="AL2408" s="1">
        <v>24.39</v>
      </c>
      <c r="AM2408" s="1">
        <v>36579.453</v>
      </c>
      <c r="AN2408" s="1">
        <v>166.767</v>
      </c>
      <c r="AO2408" s="1">
        <v>86.766</v>
      </c>
      <c r="AP2408" s="1">
        <v>93.851</v>
      </c>
      <c r="AQ2408" s="1">
        <v>10.326</v>
      </c>
      <c r="AR2408" s="1">
        <v>5.117</v>
      </c>
      <c r="AS2408" s="1">
        <v>54.673</v>
      </c>
      <c r="AT2408" s="1">
        <v>3972.324</v>
      </c>
      <c r="AU2408" s="1">
        <v>18.11</v>
      </c>
      <c r="AV2408" s="1">
        <v>11992.126</v>
      </c>
      <c r="AW2408" s="1">
        <v>-29.153</v>
      </c>
      <c r="AX2408" s="1">
        <v>-1.193</v>
      </c>
      <c r="AY2408" s="1">
        <v>635.715</v>
      </c>
      <c r="AZ2408" s="1">
        <v>2.898</v>
      </c>
      <c r="BA2408" s="1">
        <v>64.425</v>
      </c>
      <c r="BB2408" s="1">
        <v>30.768</v>
      </c>
      <c r="BC2408" s="1">
        <v>13.47</v>
      </c>
      <c r="BD2408" s="1">
        <v>-33.547</v>
      </c>
      <c r="BE2408" s="1">
        <v>-0.806</v>
      </c>
      <c r="BF2408" s="1">
        <v>1.56</v>
      </c>
      <c r="BG2408" s="1">
        <v>131.607</v>
      </c>
      <c r="BH2408" s="1">
        <v>0.6</v>
      </c>
      <c r="BI2408" s="1">
        <v>342.286</v>
      </c>
      <c r="BJ2408" s="1">
        <v>2.134</v>
      </c>
      <c r="BK2408" s="1">
        <v>0.878</v>
      </c>
      <c r="BL2408" s="1">
        <v>-4.287</v>
      </c>
      <c r="BM2408" s="1">
        <v>-0.868</v>
      </c>
      <c r="BN2408" s="1">
        <v>10.927</v>
      </c>
      <c r="BO2408" s="1">
        <v>815.961</v>
      </c>
      <c r="BP2408" s="1">
        <v>3.72</v>
      </c>
      <c r="BQ2408" s="1">
        <v>2396.682</v>
      </c>
      <c r="BR2408" s="1">
        <v>13.234</v>
      </c>
      <c r="BS2408" s="1">
        <v>6.149</v>
      </c>
      <c r="BT2408" s="1">
        <v>0.47</v>
      </c>
      <c r="BU2408" s="1">
        <v>1.645</v>
      </c>
      <c r="BW2408" s="1">
        <v>0.0</v>
      </c>
      <c r="BX2408" s="1">
        <v>0.0</v>
      </c>
      <c r="BY2408" s="1">
        <v>0.0</v>
      </c>
      <c r="BZ2408" s="1">
        <v>0.0</v>
      </c>
      <c r="CA2408" s="1">
        <v>0.0</v>
      </c>
      <c r="CB2408" s="1">
        <v>0.0</v>
      </c>
      <c r="CC2408" s="1">
        <v>0.0</v>
      </c>
      <c r="CD2408" s="1">
        <v>-2.622</v>
      </c>
      <c r="CE2408" s="1">
        <v>-2.397</v>
      </c>
      <c r="CF2408" s="1">
        <v>88.998</v>
      </c>
      <c r="CG2408" s="1">
        <v>598.81</v>
      </c>
      <c r="CH2408" s="1">
        <v>2.73</v>
      </c>
      <c r="CI2408" s="1">
        <v>19521.094</v>
      </c>
      <c r="CK2408" s="1">
        <v>0.0</v>
      </c>
      <c r="CL2408" s="1">
        <v>0.0</v>
      </c>
      <c r="CM2408" s="1">
        <v>0.0</v>
      </c>
      <c r="CN2408" s="1">
        <v>9.712</v>
      </c>
      <c r="CO2408" s="1">
        <v>50.085</v>
      </c>
      <c r="CP2408" s="1">
        <v>0.985</v>
      </c>
      <c r="CQ2408" s="1">
        <v>0.31</v>
      </c>
      <c r="CR2408" s="1">
        <v>0.0</v>
      </c>
      <c r="CS2408" s="1">
        <v>25.343</v>
      </c>
      <c r="CT2408" s="1">
        <v>0.199</v>
      </c>
      <c r="CU2408" s="1">
        <v>67.997</v>
      </c>
      <c r="CV2408" s="1">
        <v>0.0</v>
      </c>
      <c r="CW2408" s="1">
        <v>215.956</v>
      </c>
      <c r="CX2408" s="1">
        <v>1.103</v>
      </c>
      <c r="CY2408" s="1">
        <v>0.0</v>
      </c>
      <c r="CZ2408" s="1">
        <v>0.554</v>
      </c>
      <c r="DA2408" s="1">
        <v>6165.767</v>
      </c>
      <c r="DB2408" s="1">
        <v>178.3</v>
      </c>
      <c r="DC2408" s="1">
        <v>-4.287</v>
      </c>
      <c r="DD2408" s="1">
        <v>-0.868</v>
      </c>
      <c r="DE2408" s="1">
        <v>10.927</v>
      </c>
      <c r="DF2408" s="1">
        <v>815.961</v>
      </c>
      <c r="DG2408" s="1">
        <v>3.72</v>
      </c>
      <c r="DH2408" s="1">
        <v>2396.682</v>
      </c>
      <c r="DI2408" s="1">
        <v>13.234</v>
      </c>
      <c r="DJ2408" s="1">
        <v>6.149</v>
      </c>
      <c r="DK2408" s="1">
        <v>12.227</v>
      </c>
      <c r="DL2408" s="1">
        <v>0.0</v>
      </c>
      <c r="DM2408" s="1">
        <v>0.001</v>
      </c>
      <c r="DN2408" s="1">
        <v>0.0</v>
      </c>
      <c r="DO2408" s="1">
        <v>0.0</v>
      </c>
      <c r="DP2408" s="1">
        <v>0.272</v>
      </c>
      <c r="DQ2408" s="1">
        <v>0.0</v>
      </c>
      <c r="DR2408" s="1">
        <v>0.001</v>
      </c>
      <c r="DS2408" s="1">
        <v>-4.756</v>
      </c>
      <c r="DT2408" s="1">
        <v>-0.427</v>
      </c>
      <c r="DU2408" s="1">
        <v>7.331</v>
      </c>
      <c r="DV2408" s="1">
        <v>616.357</v>
      </c>
      <c r="DW2408" s="1">
        <v>2.81</v>
      </c>
      <c r="DX2408" s="1">
        <v>1608.048</v>
      </c>
      <c r="DY2408" s="1">
        <v>9.996</v>
      </c>
      <c r="DZ2408" s="1">
        <v>4.126</v>
      </c>
    </row>
    <row r="2409">
      <c r="A2409" s="1" t="s">
        <v>324</v>
      </c>
      <c r="B2409" s="1">
        <v>2011.0</v>
      </c>
      <c r="C2409" s="1" t="s">
        <v>325</v>
      </c>
      <c r="D2409" s="1">
        <v>4579557.0</v>
      </c>
      <c r="E2409" s="1">
        <v>2.24397459456E11</v>
      </c>
      <c r="F2409" s="1">
        <v>1.582</v>
      </c>
      <c r="G2409" s="1">
        <v>0.017</v>
      </c>
      <c r="H2409" s="1">
        <v>232.715</v>
      </c>
      <c r="I2409" s="1">
        <v>1.066</v>
      </c>
      <c r="J2409" s="1">
        <v>74.243</v>
      </c>
      <c r="K2409" s="1">
        <v>0.34</v>
      </c>
      <c r="L2409" s="1">
        <v>1.253</v>
      </c>
      <c r="M2409" s="1">
        <v>0.629</v>
      </c>
      <c r="N2409" s="1">
        <v>457.059</v>
      </c>
      <c r="O2409" s="1">
        <v>-1.863</v>
      </c>
      <c r="P2409" s="1">
        <v>-0.43</v>
      </c>
      <c r="Q2409" s="1">
        <v>4949.577</v>
      </c>
      <c r="R2409" s="1">
        <v>22.667</v>
      </c>
      <c r="S2409" s="1">
        <v>860.345</v>
      </c>
      <c r="T2409" s="1">
        <v>3.94</v>
      </c>
      <c r="V2409" s="1">
        <v>0.0</v>
      </c>
      <c r="W2409" s="1">
        <v>0.0</v>
      </c>
      <c r="X2409" s="1">
        <v>0.0</v>
      </c>
      <c r="Y2409" s="1">
        <v>14.523</v>
      </c>
      <c r="Z2409" s="1">
        <v>13.382</v>
      </c>
      <c r="AA2409" s="1">
        <v>27.62</v>
      </c>
      <c r="AB2409" s="1">
        <v>6031.151</v>
      </c>
      <c r="AC2409" s="1">
        <v>27.13</v>
      </c>
      <c r="AD2409" s="1">
        <v>16.895</v>
      </c>
      <c r="AE2409" s="1">
        <v>-4.509</v>
      </c>
      <c r="AF2409" s="1">
        <v>-8.039</v>
      </c>
      <c r="AG2409" s="1">
        <v>37178.629</v>
      </c>
      <c r="AH2409" s="1">
        <v>0.759</v>
      </c>
      <c r="AI2409" s="1">
        <v>-7.604</v>
      </c>
      <c r="AJ2409" s="1">
        <v>-12.681</v>
      </c>
      <c r="AK2409" s="1">
        <v>4738.45</v>
      </c>
      <c r="AL2409" s="1">
        <v>21.7</v>
      </c>
      <c r="AM2409" s="1">
        <v>33646.504</v>
      </c>
      <c r="AN2409" s="1">
        <v>154.086</v>
      </c>
      <c r="AO2409" s="1">
        <v>79.985</v>
      </c>
      <c r="AP2409" s="1">
        <v>90.968</v>
      </c>
      <c r="AQ2409" s="1">
        <v>-12.04</v>
      </c>
      <c r="AR2409" s="1">
        <v>-6.583</v>
      </c>
      <c r="AS2409" s="1">
        <v>48.09</v>
      </c>
      <c r="AT2409" s="1">
        <v>3369.322</v>
      </c>
      <c r="AU2409" s="1">
        <v>15.43</v>
      </c>
      <c r="AV2409" s="1">
        <v>10501.026</v>
      </c>
      <c r="AW2409" s="1">
        <v>-16.911</v>
      </c>
      <c r="AX2409" s="1">
        <v>-0.49</v>
      </c>
      <c r="AY2409" s="1">
        <v>525.842</v>
      </c>
      <c r="AZ2409" s="1">
        <v>2.408</v>
      </c>
      <c r="BA2409" s="1">
        <v>56.874</v>
      </c>
      <c r="BB2409" s="1">
        <v>28.391</v>
      </c>
      <c r="BC2409" s="1">
        <v>12.4</v>
      </c>
      <c r="BD2409" s="1">
        <v>17.932</v>
      </c>
      <c r="BE2409" s="1">
        <v>0.27</v>
      </c>
      <c r="BF2409" s="1">
        <v>1.831</v>
      </c>
      <c r="BG2409" s="1">
        <v>155.037</v>
      </c>
      <c r="BH2409" s="1">
        <v>0.71</v>
      </c>
      <c r="BI2409" s="1">
        <v>399.776</v>
      </c>
      <c r="BJ2409" s="1">
        <v>2.617</v>
      </c>
      <c r="BK2409" s="1">
        <v>1.081</v>
      </c>
      <c r="BL2409" s="1">
        <v>35.804</v>
      </c>
      <c r="BM2409" s="1">
        <v>4.372</v>
      </c>
      <c r="BN2409" s="1">
        <v>15.298</v>
      </c>
      <c r="BO2409" s="1">
        <v>1185.704</v>
      </c>
      <c r="BP2409" s="1">
        <v>5.43</v>
      </c>
      <c r="BQ2409" s="1">
        <v>3340.55</v>
      </c>
      <c r="BR2409" s="1">
        <v>20.015</v>
      </c>
      <c r="BS2409" s="1">
        <v>9.032</v>
      </c>
      <c r="BT2409" s="1">
        <v>0.49</v>
      </c>
      <c r="BU2409" s="1">
        <v>1.774</v>
      </c>
      <c r="BW2409" s="1">
        <v>0.0</v>
      </c>
      <c r="BX2409" s="1">
        <v>0.0</v>
      </c>
      <c r="BY2409" s="1">
        <v>0.0</v>
      </c>
      <c r="BZ2409" s="1">
        <v>0.0</v>
      </c>
      <c r="CA2409" s="1">
        <v>0.0</v>
      </c>
      <c r="CB2409" s="1">
        <v>0.0</v>
      </c>
      <c r="CC2409" s="1">
        <v>0.0</v>
      </c>
      <c r="CD2409" s="1">
        <v>-6.369</v>
      </c>
      <c r="CE2409" s="1">
        <v>-5.668</v>
      </c>
      <c r="CF2409" s="1">
        <v>83.329</v>
      </c>
      <c r="CG2409" s="1">
        <v>508.783</v>
      </c>
      <c r="CH2409" s="1">
        <v>2.33</v>
      </c>
      <c r="CI2409" s="1">
        <v>18195.902</v>
      </c>
      <c r="CK2409" s="1">
        <v>0.0</v>
      </c>
      <c r="CL2409" s="1">
        <v>0.0</v>
      </c>
      <c r="CM2409" s="1">
        <v>0.0</v>
      </c>
      <c r="CN2409" s="1">
        <v>8.588</v>
      </c>
      <c r="CO2409" s="1">
        <v>49.195</v>
      </c>
      <c r="CP2409" s="1">
        <v>1.05</v>
      </c>
      <c r="CQ2409" s="1">
        <v>0.34</v>
      </c>
      <c r="CR2409" s="1">
        <v>0.0</v>
      </c>
      <c r="CS2409" s="1">
        <v>6.678</v>
      </c>
      <c r="CT2409" s="1">
        <v>0.066</v>
      </c>
      <c r="CU2409" s="1">
        <v>74.243</v>
      </c>
      <c r="CV2409" s="1">
        <v>0.0</v>
      </c>
      <c r="CW2409" s="1">
        <v>229.346</v>
      </c>
      <c r="CX2409" s="1">
        <v>1.253</v>
      </c>
      <c r="CY2409" s="1">
        <v>0.0</v>
      </c>
      <c r="CZ2409" s="1">
        <v>0.62</v>
      </c>
      <c r="DA2409" s="1">
        <v>5924.154</v>
      </c>
      <c r="DB2409" s="1">
        <v>170.262</v>
      </c>
      <c r="DC2409" s="1">
        <v>35.804</v>
      </c>
      <c r="DD2409" s="1">
        <v>4.372</v>
      </c>
      <c r="DE2409" s="1">
        <v>15.298</v>
      </c>
      <c r="DF2409" s="1">
        <v>1185.704</v>
      </c>
      <c r="DG2409" s="1">
        <v>5.43</v>
      </c>
      <c r="DH2409" s="1">
        <v>3340.55</v>
      </c>
      <c r="DI2409" s="1">
        <v>20.015</v>
      </c>
      <c r="DJ2409" s="1">
        <v>9.032</v>
      </c>
      <c r="DK2409" s="1">
        <v>13.857</v>
      </c>
      <c r="DL2409" s="1">
        <v>0.0</v>
      </c>
      <c r="DM2409" s="1">
        <v>0.001</v>
      </c>
      <c r="DN2409" s="1">
        <v>0.0</v>
      </c>
      <c r="DO2409" s="1">
        <v>0.0</v>
      </c>
      <c r="DP2409" s="1">
        <v>0.307</v>
      </c>
      <c r="DQ2409" s="1">
        <v>0.0</v>
      </c>
      <c r="DR2409" s="1">
        <v>0.001</v>
      </c>
      <c r="DS2409" s="1">
        <v>55.625</v>
      </c>
      <c r="DT2409" s="1">
        <v>4.019</v>
      </c>
      <c r="DU2409" s="1">
        <v>11.35</v>
      </c>
      <c r="DV2409" s="1">
        <v>956.424</v>
      </c>
      <c r="DW2409" s="1">
        <v>4.38</v>
      </c>
      <c r="DX2409" s="1">
        <v>2478.407</v>
      </c>
      <c r="DY2409" s="1">
        <v>16.144</v>
      </c>
      <c r="DZ2409" s="1">
        <v>6.701</v>
      </c>
    </row>
    <row r="2410">
      <c r="A2410" s="1" t="s">
        <v>324</v>
      </c>
      <c r="B2410" s="1">
        <v>2012.0</v>
      </c>
      <c r="C2410" s="1" t="s">
        <v>325</v>
      </c>
      <c r="D2410" s="1">
        <v>4600088.0</v>
      </c>
      <c r="E2410" s="1">
        <v>2.178715648E11</v>
      </c>
      <c r="F2410" s="1">
        <v>-7.487</v>
      </c>
      <c r="G2410" s="1">
        <v>-0.08</v>
      </c>
      <c r="H2410" s="1">
        <v>214.331</v>
      </c>
      <c r="I2410" s="1">
        <v>0.986</v>
      </c>
      <c r="J2410" s="1">
        <v>95.65</v>
      </c>
      <c r="K2410" s="1">
        <v>0.44</v>
      </c>
      <c r="L2410" s="1">
        <v>1.624</v>
      </c>
      <c r="M2410" s="1">
        <v>0.592</v>
      </c>
      <c r="N2410" s="1">
        <v>484.312</v>
      </c>
      <c r="O2410" s="1">
        <v>16.008</v>
      </c>
      <c r="P2410" s="1">
        <v>3.629</v>
      </c>
      <c r="Q2410" s="1">
        <v>5716.288</v>
      </c>
      <c r="R2410" s="1">
        <v>26.295</v>
      </c>
      <c r="S2410" s="1">
        <v>1091.283</v>
      </c>
      <c r="T2410" s="1">
        <v>5.02</v>
      </c>
      <c r="V2410" s="1">
        <v>0.0</v>
      </c>
      <c r="W2410" s="1">
        <v>0.0</v>
      </c>
      <c r="X2410" s="1">
        <v>0.0</v>
      </c>
      <c r="Y2410" s="1">
        <v>18.531</v>
      </c>
      <c r="Z2410" s="1">
        <v>15.779</v>
      </c>
      <c r="AA2410" s="1">
        <v>27.5</v>
      </c>
      <c r="AB2410" s="1">
        <v>5978.146</v>
      </c>
      <c r="AC2410" s="1">
        <v>27.09</v>
      </c>
      <c r="AD2410" s="1">
        <v>17.133</v>
      </c>
      <c r="AE2410" s="1">
        <v>-1.64</v>
      </c>
      <c r="AF2410" s="1">
        <v>-2.793</v>
      </c>
      <c r="AG2410" s="1">
        <v>36405.516</v>
      </c>
      <c r="AH2410" s="1">
        <v>0.769</v>
      </c>
      <c r="AI2410" s="1">
        <v>-1.432</v>
      </c>
      <c r="AJ2410" s="1">
        <v>-2.206</v>
      </c>
      <c r="AK2410" s="1">
        <v>4747.735</v>
      </c>
      <c r="AL2410" s="1">
        <v>21.84</v>
      </c>
      <c r="AM2410" s="1">
        <v>33016.762</v>
      </c>
      <c r="AN2410" s="1">
        <v>151.88</v>
      </c>
      <c r="AO2410" s="1">
        <v>80.62</v>
      </c>
      <c r="AP2410" s="1">
        <v>91.139</v>
      </c>
      <c r="AQ2410" s="1">
        <v>-2.468</v>
      </c>
      <c r="AR2410" s="1">
        <v>-1.187</v>
      </c>
      <c r="AS2410" s="1">
        <v>46.903</v>
      </c>
      <c r="AT2410" s="1">
        <v>3073.854</v>
      </c>
      <c r="AU2410" s="1">
        <v>14.14</v>
      </c>
      <c r="AV2410" s="1">
        <v>10196.19</v>
      </c>
      <c r="AW2410" s="1">
        <v>-8.842</v>
      </c>
      <c r="AX2410" s="1">
        <v>-0.213</v>
      </c>
      <c r="AY2410" s="1">
        <v>477.207</v>
      </c>
      <c r="AZ2410" s="1">
        <v>2.195</v>
      </c>
      <c r="BA2410" s="1">
        <v>52.196</v>
      </c>
      <c r="BB2410" s="1">
        <v>28.145</v>
      </c>
      <c r="BC2410" s="1">
        <v>13.12</v>
      </c>
      <c r="BD2410" s="1">
        <v>13.537</v>
      </c>
      <c r="BE2410" s="1">
        <v>0.237</v>
      </c>
      <c r="BF2410" s="1">
        <v>2.068</v>
      </c>
      <c r="BG2410" s="1">
        <v>173.91</v>
      </c>
      <c r="BH2410" s="1">
        <v>0.8</v>
      </c>
      <c r="BI2410" s="1">
        <v>449.537</v>
      </c>
      <c r="BJ2410" s="1">
        <v>2.953</v>
      </c>
      <c r="BK2410" s="1">
        <v>1.241</v>
      </c>
      <c r="BL2410" s="1">
        <v>-3.863</v>
      </c>
      <c r="BM2410" s="1">
        <v>-0.532</v>
      </c>
      <c r="BN2410" s="1">
        <v>14.767</v>
      </c>
      <c r="BO2410" s="1">
        <v>1141.282</v>
      </c>
      <c r="BP2410" s="1">
        <v>5.25</v>
      </c>
      <c r="BQ2410" s="1">
        <v>3210.059</v>
      </c>
      <c r="BR2410" s="1">
        <v>19.38</v>
      </c>
      <c r="BS2410" s="1">
        <v>8.861</v>
      </c>
      <c r="BT2410" s="1">
        <v>0.41</v>
      </c>
      <c r="BU2410" s="1">
        <v>1.491</v>
      </c>
      <c r="BW2410" s="1">
        <v>0.0</v>
      </c>
      <c r="BX2410" s="1">
        <v>0.0</v>
      </c>
      <c r="BY2410" s="1">
        <v>0.0</v>
      </c>
      <c r="BZ2410" s="1">
        <v>0.0</v>
      </c>
      <c r="CA2410" s="1">
        <v>0.0</v>
      </c>
      <c r="CB2410" s="1">
        <v>0.0</v>
      </c>
      <c r="CC2410" s="1">
        <v>0.0</v>
      </c>
      <c r="CD2410" s="1">
        <v>-5.578</v>
      </c>
      <c r="CE2410" s="1">
        <v>-4.648</v>
      </c>
      <c r="CF2410" s="1">
        <v>78.681</v>
      </c>
      <c r="CG2410" s="1">
        <v>582.598</v>
      </c>
      <c r="CH2410" s="1">
        <v>2.68</v>
      </c>
      <c r="CI2410" s="1">
        <v>17104.285</v>
      </c>
      <c r="CK2410" s="1">
        <v>0.0</v>
      </c>
      <c r="CL2410" s="1">
        <v>0.0</v>
      </c>
      <c r="CM2410" s="1">
        <v>0.0</v>
      </c>
      <c r="CN2410" s="1">
        <v>9.893</v>
      </c>
      <c r="CO2410" s="1">
        <v>47.214</v>
      </c>
      <c r="CP2410" s="1">
        <v>1.373</v>
      </c>
      <c r="CQ2410" s="1">
        <v>0.44</v>
      </c>
      <c r="CR2410" s="1">
        <v>0.0</v>
      </c>
      <c r="CS2410" s="1">
        <v>30.714</v>
      </c>
      <c r="CT2410" s="1">
        <v>0.323</v>
      </c>
      <c r="CU2410" s="1">
        <v>95.65</v>
      </c>
      <c r="CV2410" s="1">
        <v>0.0</v>
      </c>
      <c r="CW2410" s="1">
        <v>298.45</v>
      </c>
      <c r="CX2410" s="1">
        <v>1.624</v>
      </c>
      <c r="CY2410" s="1">
        <v>0.0</v>
      </c>
      <c r="CZ2410" s="1">
        <v>0.824</v>
      </c>
      <c r="DA2410" s="1">
        <v>5889.018</v>
      </c>
      <c r="DB2410" s="1">
        <v>167.469</v>
      </c>
      <c r="DC2410" s="1">
        <v>-3.863</v>
      </c>
      <c r="DD2410" s="1">
        <v>-0.532</v>
      </c>
      <c r="DE2410" s="1">
        <v>14.767</v>
      </c>
      <c r="DF2410" s="1">
        <v>1141.282</v>
      </c>
      <c r="DG2410" s="1">
        <v>5.25</v>
      </c>
      <c r="DH2410" s="1">
        <v>3210.059</v>
      </c>
      <c r="DI2410" s="1">
        <v>19.38</v>
      </c>
      <c r="DJ2410" s="1">
        <v>8.861</v>
      </c>
      <c r="DK2410" s="1">
        <v>19.157</v>
      </c>
      <c r="DL2410" s="1">
        <v>0.0</v>
      </c>
      <c r="DM2410" s="1">
        <v>0.002</v>
      </c>
      <c r="DN2410" s="1">
        <v>0.0</v>
      </c>
      <c r="DO2410" s="1">
        <v>0.0</v>
      </c>
      <c r="DP2410" s="1">
        <v>0.362</v>
      </c>
      <c r="DQ2410" s="1">
        <v>0.0</v>
      </c>
      <c r="DR2410" s="1">
        <v>0.001</v>
      </c>
      <c r="DS2410" s="1">
        <v>-8.443</v>
      </c>
      <c r="DT2410" s="1">
        <v>-1.012</v>
      </c>
      <c r="DU2410" s="1">
        <v>10.338</v>
      </c>
      <c r="DV2410" s="1">
        <v>871.723</v>
      </c>
      <c r="DW2410" s="1">
        <v>4.01</v>
      </c>
      <c r="DX2410" s="1">
        <v>2247.38</v>
      </c>
      <c r="DY2410" s="1">
        <v>14.803</v>
      </c>
      <c r="DZ2410" s="1">
        <v>6.204</v>
      </c>
    </row>
    <row r="2411">
      <c r="A2411" s="1" t="s">
        <v>324</v>
      </c>
      <c r="B2411" s="1">
        <v>2013.0</v>
      </c>
      <c r="C2411" s="1" t="s">
        <v>325</v>
      </c>
      <c r="D2411" s="1">
        <v>4624629.0</v>
      </c>
      <c r="E2411" s="1">
        <v>2.22738956288E11</v>
      </c>
      <c r="F2411" s="1">
        <v>19.333</v>
      </c>
      <c r="G2411" s="1">
        <v>0.191</v>
      </c>
      <c r="H2411" s="1">
        <v>254.41</v>
      </c>
      <c r="I2411" s="1">
        <v>1.177</v>
      </c>
      <c r="J2411" s="1">
        <v>105.954</v>
      </c>
      <c r="K2411" s="1">
        <v>0.49</v>
      </c>
      <c r="L2411" s="1">
        <v>1.919</v>
      </c>
      <c r="M2411" s="1">
        <v>0.717</v>
      </c>
      <c r="N2411" s="1">
        <v>464.37</v>
      </c>
      <c r="O2411" s="1">
        <v>-9.509</v>
      </c>
      <c r="P2411" s="1">
        <v>-2.5</v>
      </c>
      <c r="Q2411" s="1">
        <v>5145.273</v>
      </c>
      <c r="R2411" s="1">
        <v>23.795</v>
      </c>
      <c r="S2411" s="1">
        <v>925.48</v>
      </c>
      <c r="T2411" s="1">
        <v>4.28</v>
      </c>
      <c r="V2411" s="1">
        <v>0.0</v>
      </c>
      <c r="W2411" s="1">
        <v>0.0</v>
      </c>
      <c r="X2411" s="1">
        <v>0.0</v>
      </c>
      <c r="Y2411" s="1">
        <v>16.758</v>
      </c>
      <c r="Z2411" s="1">
        <v>14.5</v>
      </c>
      <c r="AA2411" s="1">
        <v>27.78</v>
      </c>
      <c r="AB2411" s="1">
        <v>6006.968</v>
      </c>
      <c r="AC2411" s="1">
        <v>25.54</v>
      </c>
      <c r="AD2411" s="1">
        <v>16.469</v>
      </c>
      <c r="AE2411" s="1">
        <v>-1.476</v>
      </c>
      <c r="AF2411" s="1">
        <v>-2.471</v>
      </c>
      <c r="AG2411" s="1">
        <v>35677.965</v>
      </c>
      <c r="AH2411" s="1">
        <v>0.741</v>
      </c>
      <c r="AI2411" s="1">
        <v>-2.377</v>
      </c>
      <c r="AJ2411" s="1">
        <v>-3.61</v>
      </c>
      <c r="AK2411" s="1">
        <v>4305.21</v>
      </c>
      <c r="AL2411" s="1">
        <v>19.91</v>
      </c>
      <c r="AM2411" s="1">
        <v>32060.939</v>
      </c>
      <c r="AN2411" s="1">
        <v>148.27</v>
      </c>
      <c r="AO2411" s="1">
        <v>77.956</v>
      </c>
      <c r="AP2411" s="1">
        <v>90.352</v>
      </c>
      <c r="AQ2411" s="1">
        <v>-4.757</v>
      </c>
      <c r="AR2411" s="1">
        <v>-2.231</v>
      </c>
      <c r="AS2411" s="1">
        <v>44.672</v>
      </c>
      <c r="AT2411" s="1">
        <v>2839.147</v>
      </c>
      <c r="AU2411" s="1">
        <v>13.13</v>
      </c>
      <c r="AV2411" s="1">
        <v>9659.618</v>
      </c>
      <c r="AW2411" s="1">
        <v>-14.501</v>
      </c>
      <c r="AX2411" s="1">
        <v>-0.318</v>
      </c>
      <c r="AY2411" s="1">
        <v>405.84</v>
      </c>
      <c r="AZ2411" s="1">
        <v>1.877</v>
      </c>
      <c r="BA2411" s="1">
        <v>51.41</v>
      </c>
      <c r="BB2411" s="1">
        <v>27.222</v>
      </c>
      <c r="BC2411" s="1">
        <v>11.86</v>
      </c>
      <c r="BD2411" s="1">
        <v>-25.282</v>
      </c>
      <c r="BE2411" s="1">
        <v>-0.535</v>
      </c>
      <c r="BF2411" s="1">
        <v>1.533</v>
      </c>
      <c r="BG2411" s="1">
        <v>129.74</v>
      </c>
      <c r="BH2411" s="1">
        <v>0.6</v>
      </c>
      <c r="BI2411" s="1">
        <v>331.538</v>
      </c>
      <c r="BJ2411" s="1">
        <v>2.349</v>
      </c>
      <c r="BK2411" s="1">
        <v>0.934</v>
      </c>
      <c r="BL2411" s="1">
        <v>8.984</v>
      </c>
      <c r="BM2411" s="1">
        <v>1.065</v>
      </c>
      <c r="BN2411" s="1">
        <v>15.832</v>
      </c>
      <c r="BO2411" s="1">
        <v>1217.395</v>
      </c>
      <c r="BP2411" s="1">
        <v>5.63</v>
      </c>
      <c r="BQ2411" s="1">
        <v>3423.361</v>
      </c>
      <c r="BR2411" s="1">
        <v>22.044</v>
      </c>
      <c r="BS2411" s="1">
        <v>9.648</v>
      </c>
      <c r="BT2411" s="1">
        <v>2.24</v>
      </c>
      <c r="BU2411" s="1">
        <v>8.063</v>
      </c>
      <c r="BW2411" s="1">
        <v>0.0</v>
      </c>
      <c r="BX2411" s="1">
        <v>0.0</v>
      </c>
      <c r="BY2411" s="1">
        <v>0.0</v>
      </c>
      <c r="BZ2411" s="1">
        <v>0.0</v>
      </c>
      <c r="CA2411" s="1">
        <v>0.0</v>
      </c>
      <c r="CB2411" s="1">
        <v>0.0</v>
      </c>
      <c r="CC2411" s="1">
        <v>0.0</v>
      </c>
      <c r="CD2411" s="1">
        <v>1.426</v>
      </c>
      <c r="CE2411" s="1">
        <v>1.122</v>
      </c>
      <c r="CF2411" s="1">
        <v>79.803</v>
      </c>
      <c r="CG2411" s="1">
        <v>540.584</v>
      </c>
      <c r="CH2411" s="1">
        <v>2.5</v>
      </c>
      <c r="CI2411" s="1">
        <v>17256.049</v>
      </c>
      <c r="CK2411" s="1">
        <v>0.0</v>
      </c>
      <c r="CL2411" s="1">
        <v>0.0</v>
      </c>
      <c r="CM2411" s="1">
        <v>0.0</v>
      </c>
      <c r="CN2411" s="1">
        <v>9.789</v>
      </c>
      <c r="CO2411" s="1">
        <v>48.63</v>
      </c>
      <c r="CP2411" s="1">
        <v>1.503</v>
      </c>
      <c r="CQ2411" s="1">
        <v>0.49</v>
      </c>
      <c r="CR2411" s="1">
        <v>0.0</v>
      </c>
      <c r="CS2411" s="1">
        <v>9.475</v>
      </c>
      <c r="CT2411" s="1">
        <v>0.13</v>
      </c>
      <c r="CU2411" s="1">
        <v>105.954</v>
      </c>
      <c r="CV2411" s="1">
        <v>0.0</v>
      </c>
      <c r="CW2411" s="1">
        <v>324.993</v>
      </c>
      <c r="CX2411" s="1">
        <v>1.919</v>
      </c>
      <c r="CY2411" s="1">
        <v>0.0</v>
      </c>
      <c r="CZ2411" s="1">
        <v>0.916</v>
      </c>
      <c r="DA2411" s="1">
        <v>5522.605</v>
      </c>
      <c r="DB2411" s="1">
        <v>164.997</v>
      </c>
      <c r="DC2411" s="1">
        <v>8.984</v>
      </c>
      <c r="DD2411" s="1">
        <v>1.065</v>
      </c>
      <c r="DE2411" s="1">
        <v>15.832</v>
      </c>
      <c r="DF2411" s="1">
        <v>1217.395</v>
      </c>
      <c r="DG2411" s="1">
        <v>5.63</v>
      </c>
      <c r="DH2411" s="1">
        <v>3423.361</v>
      </c>
      <c r="DI2411" s="1">
        <v>22.044</v>
      </c>
      <c r="DJ2411" s="1">
        <v>9.648</v>
      </c>
      <c r="DK2411" s="1">
        <v>8.288</v>
      </c>
      <c r="DL2411" s="1">
        <v>0.0</v>
      </c>
      <c r="DM2411" s="1">
        <v>0.002</v>
      </c>
      <c r="DN2411" s="1">
        <v>0.0</v>
      </c>
      <c r="DO2411" s="1">
        <v>0.0</v>
      </c>
      <c r="DP2411" s="1">
        <v>0.387</v>
      </c>
      <c r="DQ2411" s="1">
        <v>0.0</v>
      </c>
      <c r="DR2411" s="1">
        <v>0.001</v>
      </c>
      <c r="DS2411" s="1">
        <v>13.241</v>
      </c>
      <c r="DT2411" s="1">
        <v>1.279</v>
      </c>
      <c r="DU2411" s="1">
        <v>11.617</v>
      </c>
      <c r="DV2411" s="1">
        <v>981.7</v>
      </c>
      <c r="DW2411" s="1">
        <v>4.54</v>
      </c>
      <c r="DX2411" s="1">
        <v>2512.032</v>
      </c>
      <c r="DY2411" s="1">
        <v>17.776</v>
      </c>
      <c r="DZ2411" s="1">
        <v>7.079</v>
      </c>
    </row>
    <row r="2412">
      <c r="A2412" s="1" t="s">
        <v>324</v>
      </c>
      <c r="B2412" s="1">
        <v>2014.0</v>
      </c>
      <c r="C2412" s="1" t="s">
        <v>325</v>
      </c>
      <c r="D2412" s="1">
        <v>4658186.0</v>
      </c>
      <c r="E2412" s="1">
        <v>2.36178358272E11</v>
      </c>
      <c r="F2412" s="1">
        <v>12.725</v>
      </c>
      <c r="G2412" s="1">
        <v>0.15</v>
      </c>
      <c r="H2412" s="1">
        <v>284.717</v>
      </c>
      <c r="I2412" s="1">
        <v>1.326</v>
      </c>
      <c r="J2412" s="1">
        <v>115.925</v>
      </c>
      <c r="K2412" s="1">
        <v>0.54</v>
      </c>
      <c r="L2412" s="1">
        <v>2.095</v>
      </c>
      <c r="M2412" s="1">
        <v>0.811</v>
      </c>
      <c r="N2412" s="1">
        <v>447.634</v>
      </c>
      <c r="O2412" s="1">
        <v>-1.711</v>
      </c>
      <c r="P2412" s="1">
        <v>-0.407</v>
      </c>
      <c r="Q2412" s="1">
        <v>5020.824</v>
      </c>
      <c r="R2412" s="1">
        <v>23.388</v>
      </c>
      <c r="S2412" s="1">
        <v>850.116</v>
      </c>
      <c r="T2412" s="1">
        <v>3.96</v>
      </c>
      <c r="V2412" s="1">
        <v>0.0</v>
      </c>
      <c r="W2412" s="1">
        <v>0.0</v>
      </c>
      <c r="X2412" s="1">
        <v>0.0</v>
      </c>
      <c r="Y2412" s="1">
        <v>15.361</v>
      </c>
      <c r="Z2412" s="1">
        <v>14.3</v>
      </c>
      <c r="AA2412" s="1">
        <v>27.93</v>
      </c>
      <c r="AB2412" s="1">
        <v>5995.896</v>
      </c>
      <c r="AC2412" s="1">
        <v>25.78</v>
      </c>
      <c r="AD2412" s="1">
        <v>16.808</v>
      </c>
      <c r="AE2412" s="1">
        <v>-0.269</v>
      </c>
      <c r="AF2412" s="1">
        <v>-0.444</v>
      </c>
      <c r="AG2412" s="1">
        <v>35325.559</v>
      </c>
      <c r="AH2412" s="1">
        <v>0.697</v>
      </c>
      <c r="AI2412" s="1">
        <v>-1.757</v>
      </c>
      <c r="AJ2412" s="1">
        <v>-2.605</v>
      </c>
      <c r="AK2412" s="1">
        <v>4162.564</v>
      </c>
      <c r="AL2412" s="1">
        <v>19.39</v>
      </c>
      <c r="AM2412" s="1">
        <v>31270.785</v>
      </c>
      <c r="AN2412" s="1">
        <v>145.665</v>
      </c>
      <c r="AO2412" s="1">
        <v>75.213</v>
      </c>
      <c r="AP2412" s="1">
        <v>89.062</v>
      </c>
      <c r="AQ2412" s="1">
        <v>-3.11</v>
      </c>
      <c r="AR2412" s="1">
        <v>-1.389</v>
      </c>
      <c r="AS2412" s="1">
        <v>43.283</v>
      </c>
      <c r="AT2412" s="1">
        <v>2713.503</v>
      </c>
      <c r="AU2412" s="1">
        <v>12.64</v>
      </c>
      <c r="AV2412" s="1">
        <v>9291.749</v>
      </c>
      <c r="AW2412" s="1">
        <v>-15.406</v>
      </c>
      <c r="AX2412" s="1">
        <v>-0.289</v>
      </c>
      <c r="AY2412" s="1">
        <v>340.844</v>
      </c>
      <c r="AZ2412" s="1">
        <v>1.588</v>
      </c>
      <c r="BA2412" s="1">
        <v>49.03</v>
      </c>
      <c r="BB2412" s="1">
        <v>26.464</v>
      </c>
      <c r="BC2412" s="1">
        <v>11.54</v>
      </c>
      <c r="BD2412" s="1">
        <v>18.208</v>
      </c>
      <c r="BE2412" s="1">
        <v>0.27</v>
      </c>
      <c r="BF2412" s="1">
        <v>1.803</v>
      </c>
      <c r="BG2412" s="1">
        <v>152.42</v>
      </c>
      <c r="BH2412" s="1">
        <v>0.71</v>
      </c>
      <c r="BI2412" s="1">
        <v>387.102</v>
      </c>
      <c r="BJ2412" s="1">
        <v>2.754</v>
      </c>
      <c r="BK2412" s="1">
        <v>1.103</v>
      </c>
      <c r="BL2412" s="1">
        <v>13.427</v>
      </c>
      <c r="BM2412" s="1">
        <v>2.057</v>
      </c>
      <c r="BN2412" s="1">
        <v>17.889</v>
      </c>
      <c r="BO2412" s="1">
        <v>1371.779</v>
      </c>
      <c r="BP2412" s="1">
        <v>6.39</v>
      </c>
      <c r="BQ2412" s="1">
        <v>3840.344</v>
      </c>
      <c r="BR2412" s="1">
        <v>24.787</v>
      </c>
      <c r="BS2412" s="1">
        <v>10.938</v>
      </c>
      <c r="BT2412" s="1">
        <v>2.15</v>
      </c>
      <c r="BU2412" s="1">
        <v>7.698</v>
      </c>
      <c r="BW2412" s="1">
        <v>0.0</v>
      </c>
      <c r="BX2412" s="1">
        <v>0.0</v>
      </c>
      <c r="BY2412" s="1">
        <v>0.0</v>
      </c>
      <c r="BZ2412" s="1">
        <v>0.0</v>
      </c>
      <c r="CA2412" s="1">
        <v>0.0</v>
      </c>
      <c r="CB2412" s="1">
        <v>0.0</v>
      </c>
      <c r="CC2412" s="1">
        <v>0.0</v>
      </c>
      <c r="CD2412" s="1">
        <v>-1.013</v>
      </c>
      <c r="CE2412" s="1">
        <v>-0.808</v>
      </c>
      <c r="CF2412" s="1">
        <v>78.995</v>
      </c>
      <c r="CG2412" s="1">
        <v>598.946</v>
      </c>
      <c r="CH2412" s="1">
        <v>2.79</v>
      </c>
      <c r="CI2412" s="1">
        <v>16958.213</v>
      </c>
      <c r="CK2412" s="1">
        <v>0.0</v>
      </c>
      <c r="CL2412" s="1">
        <v>0.0</v>
      </c>
      <c r="CM2412" s="1">
        <v>0.0</v>
      </c>
      <c r="CN2412" s="1">
        <v>10.822</v>
      </c>
      <c r="CO2412" s="1">
        <v>48.299</v>
      </c>
      <c r="CP2412" s="1">
        <v>1.676</v>
      </c>
      <c r="CQ2412" s="1">
        <v>0.54</v>
      </c>
      <c r="CR2412" s="1">
        <v>0.0</v>
      </c>
      <c r="CS2412" s="1">
        <v>11.498</v>
      </c>
      <c r="CT2412" s="1">
        <v>0.173</v>
      </c>
      <c r="CU2412" s="1">
        <v>115.925</v>
      </c>
      <c r="CV2412" s="1">
        <v>0.0</v>
      </c>
      <c r="CW2412" s="1">
        <v>359.749</v>
      </c>
      <c r="CX2412" s="1">
        <v>2.095</v>
      </c>
      <c r="CY2412" s="1">
        <v>0.0</v>
      </c>
      <c r="CZ2412" s="1">
        <v>1.025</v>
      </c>
      <c r="DA2412" s="1">
        <v>5534.343</v>
      </c>
      <c r="DB2412" s="1">
        <v>164.553</v>
      </c>
      <c r="DC2412" s="1">
        <v>13.427</v>
      </c>
      <c r="DD2412" s="1">
        <v>2.057</v>
      </c>
      <c r="DE2412" s="1">
        <v>17.889</v>
      </c>
      <c r="DF2412" s="1">
        <v>1371.779</v>
      </c>
      <c r="DG2412" s="1">
        <v>6.39</v>
      </c>
      <c r="DH2412" s="1">
        <v>3840.344</v>
      </c>
      <c r="DI2412" s="1">
        <v>24.787</v>
      </c>
      <c r="DJ2412" s="1">
        <v>10.938</v>
      </c>
      <c r="DK2412" s="1">
        <v>35.277</v>
      </c>
      <c r="DL2412" s="1">
        <v>0.001</v>
      </c>
      <c r="DM2412" s="1">
        <v>0.002</v>
      </c>
      <c r="DN2412" s="1">
        <v>0.0</v>
      </c>
      <c r="DO2412" s="1">
        <v>0.0</v>
      </c>
      <c r="DP2412" s="1">
        <v>0.517</v>
      </c>
      <c r="DQ2412" s="1">
        <v>0.0</v>
      </c>
      <c r="DR2412" s="1">
        <v>0.001</v>
      </c>
      <c r="DS2412" s="1">
        <v>13.179</v>
      </c>
      <c r="DT2412" s="1">
        <v>1.464</v>
      </c>
      <c r="DU2412" s="1">
        <v>13.081</v>
      </c>
      <c r="DV2412" s="1">
        <v>1103.434</v>
      </c>
      <c r="DW2412" s="1">
        <v>5.14</v>
      </c>
      <c r="DX2412" s="1">
        <v>2808.259</v>
      </c>
      <c r="DY2412" s="1">
        <v>19.938</v>
      </c>
      <c r="DZ2412" s="1">
        <v>7.998</v>
      </c>
    </row>
    <row r="2413">
      <c r="A2413" s="1" t="s">
        <v>324</v>
      </c>
      <c r="B2413" s="1">
        <v>2015.0</v>
      </c>
      <c r="C2413" s="1" t="s">
        <v>325</v>
      </c>
      <c r="D2413" s="1">
        <v>4702444.0</v>
      </c>
      <c r="E2413" s="1">
        <v>2.49955909632E11</v>
      </c>
      <c r="F2413" s="1">
        <v>6.999</v>
      </c>
      <c r="G2413" s="1">
        <v>0.093</v>
      </c>
      <c r="H2413" s="1">
        <v>301.778</v>
      </c>
      <c r="I2413" s="1">
        <v>1.419</v>
      </c>
      <c r="J2413" s="1">
        <v>102.075</v>
      </c>
      <c r="K2413" s="1">
        <v>0.48</v>
      </c>
      <c r="L2413" s="1">
        <v>1.712</v>
      </c>
      <c r="M2413" s="1">
        <v>0.822</v>
      </c>
      <c r="N2413" s="1">
        <v>441.512</v>
      </c>
      <c r="O2413" s="1">
        <v>9.054</v>
      </c>
      <c r="P2413" s="1">
        <v>2.117</v>
      </c>
      <c r="Q2413" s="1">
        <v>5423.861</v>
      </c>
      <c r="R2413" s="1">
        <v>25.505</v>
      </c>
      <c r="S2413" s="1">
        <v>1035.632</v>
      </c>
      <c r="T2413" s="1">
        <v>4.87</v>
      </c>
      <c r="V2413" s="1">
        <v>0.0</v>
      </c>
      <c r="W2413" s="1">
        <v>0.0</v>
      </c>
      <c r="X2413" s="1">
        <v>0.0</v>
      </c>
      <c r="Y2413" s="1">
        <v>17.368</v>
      </c>
      <c r="Z2413" s="1">
        <v>14.769</v>
      </c>
      <c r="AA2413" s="1">
        <v>28.71</v>
      </c>
      <c r="AB2413" s="1">
        <v>6105.335</v>
      </c>
      <c r="AC2413" s="1">
        <v>28.04</v>
      </c>
      <c r="AD2413" s="1">
        <v>17.484</v>
      </c>
      <c r="AE2413" s="1">
        <v>5.688</v>
      </c>
      <c r="AF2413" s="1">
        <v>9.36</v>
      </c>
      <c r="AG2413" s="1">
        <v>36983.535</v>
      </c>
      <c r="AH2413" s="1">
        <v>0.696</v>
      </c>
      <c r="AI2413" s="1">
        <v>3.726</v>
      </c>
      <c r="AJ2413" s="1">
        <v>5.428</v>
      </c>
      <c r="AK2413" s="1">
        <v>4291.386</v>
      </c>
      <c r="AL2413" s="1">
        <v>20.18</v>
      </c>
      <c r="AM2413" s="1">
        <v>32130.811</v>
      </c>
      <c r="AN2413" s="1">
        <v>151.093</v>
      </c>
      <c r="AO2413" s="1">
        <v>71.969</v>
      </c>
      <c r="AP2413" s="1">
        <v>87.494</v>
      </c>
      <c r="AQ2413" s="1">
        <v>1.111</v>
      </c>
      <c r="AR2413" s="1">
        <v>0.481</v>
      </c>
      <c r="AS2413" s="1">
        <v>43.764</v>
      </c>
      <c r="AT2413" s="1">
        <v>2630.547</v>
      </c>
      <c r="AU2413" s="1">
        <v>12.37</v>
      </c>
      <c r="AV2413" s="1">
        <v>9306.583</v>
      </c>
      <c r="AW2413" s="1">
        <v>-12.642</v>
      </c>
      <c r="AX2413" s="1">
        <v>-0.201</v>
      </c>
      <c r="AY2413" s="1">
        <v>294.95</v>
      </c>
      <c r="AZ2413" s="1">
        <v>1.387</v>
      </c>
      <c r="BA2413" s="1">
        <v>44.116</v>
      </c>
      <c r="BB2413" s="1">
        <v>25.342</v>
      </c>
      <c r="BC2413" s="1">
        <v>12.38</v>
      </c>
      <c r="BD2413" s="1">
        <v>13.806</v>
      </c>
      <c r="BE2413" s="1">
        <v>0.239</v>
      </c>
      <c r="BF2413" s="1">
        <v>2.042</v>
      </c>
      <c r="BG2413" s="1">
        <v>172.251</v>
      </c>
      <c r="BH2413" s="1">
        <v>0.81</v>
      </c>
      <c r="BI2413" s="1">
        <v>434.188</v>
      </c>
      <c r="BJ2413" s="1">
        <v>2.889</v>
      </c>
      <c r="BK2413" s="1">
        <v>1.182</v>
      </c>
      <c r="BL2413" s="1">
        <v>20.284</v>
      </c>
      <c r="BM2413" s="1">
        <v>3.708</v>
      </c>
      <c r="BN2413" s="1">
        <v>21.597</v>
      </c>
      <c r="BO2413" s="1">
        <v>1671.471</v>
      </c>
      <c r="BP2413" s="1">
        <v>7.86</v>
      </c>
      <c r="BQ2413" s="1">
        <v>4592.651</v>
      </c>
      <c r="BR2413" s="1">
        <v>28.031</v>
      </c>
      <c r="BS2413" s="1">
        <v>12.506</v>
      </c>
      <c r="BT2413" s="1">
        <v>0.67</v>
      </c>
      <c r="BU2413" s="1">
        <v>2.334</v>
      </c>
      <c r="BW2413" s="1">
        <v>0.0</v>
      </c>
      <c r="BX2413" s="1">
        <v>0.0</v>
      </c>
      <c r="BY2413" s="1">
        <v>0.0</v>
      </c>
      <c r="BZ2413" s="1">
        <v>0.0</v>
      </c>
      <c r="CA2413" s="1">
        <v>0.0</v>
      </c>
      <c r="CB2413" s="1">
        <v>0.0</v>
      </c>
      <c r="CC2413" s="1">
        <v>0.0</v>
      </c>
      <c r="CD2413" s="1">
        <v>3.582</v>
      </c>
      <c r="CE2413" s="1">
        <v>2.83</v>
      </c>
      <c r="CF2413" s="1">
        <v>81.824</v>
      </c>
      <c r="CG2413" s="1">
        <v>625.207</v>
      </c>
      <c r="CH2413" s="1">
        <v>2.94</v>
      </c>
      <c r="CI2413" s="1">
        <v>17400.367</v>
      </c>
      <c r="CK2413" s="1">
        <v>0.0</v>
      </c>
      <c r="CL2413" s="1">
        <v>0.0</v>
      </c>
      <c r="CM2413" s="1">
        <v>0.0</v>
      </c>
      <c r="CN2413" s="1">
        <v>10.485</v>
      </c>
      <c r="CO2413" s="1">
        <v>47.382</v>
      </c>
      <c r="CP2413" s="1">
        <v>1.488</v>
      </c>
      <c r="CQ2413" s="1">
        <v>0.48</v>
      </c>
      <c r="CR2413" s="1">
        <v>0.0</v>
      </c>
      <c r="CS2413" s="1">
        <v>-11.19</v>
      </c>
      <c r="CT2413" s="1">
        <v>-0.188</v>
      </c>
      <c r="CU2413" s="1">
        <v>102.075</v>
      </c>
      <c r="CV2413" s="1">
        <v>0.0</v>
      </c>
      <c r="CW2413" s="1">
        <v>316.485</v>
      </c>
      <c r="CX2413" s="1">
        <v>1.712</v>
      </c>
      <c r="CY2413" s="1">
        <v>0.0</v>
      </c>
      <c r="CZ2413" s="1">
        <v>0.862</v>
      </c>
      <c r="DA2413" s="1">
        <v>5962.857</v>
      </c>
      <c r="DB2413" s="1">
        <v>173.913</v>
      </c>
      <c r="DC2413" s="1">
        <v>20.284</v>
      </c>
      <c r="DD2413" s="1">
        <v>3.708</v>
      </c>
      <c r="DE2413" s="1">
        <v>21.597</v>
      </c>
      <c r="DF2413" s="1">
        <v>1671.471</v>
      </c>
      <c r="DG2413" s="1">
        <v>7.86</v>
      </c>
      <c r="DH2413" s="1">
        <v>4592.651</v>
      </c>
      <c r="DI2413" s="1">
        <v>28.031</v>
      </c>
      <c r="DJ2413" s="1">
        <v>12.506</v>
      </c>
      <c r="DK2413" s="1">
        <v>70.851</v>
      </c>
      <c r="DL2413" s="1">
        <v>0.002</v>
      </c>
      <c r="DM2413" s="1">
        <v>0.004</v>
      </c>
      <c r="DN2413" s="1">
        <v>0.0</v>
      </c>
      <c r="DO2413" s="1">
        <v>0.0</v>
      </c>
      <c r="DP2413" s="1">
        <v>0.87</v>
      </c>
      <c r="DQ2413" s="1">
        <v>0.0</v>
      </c>
      <c r="DR2413" s="1">
        <v>0.002</v>
      </c>
      <c r="DS2413" s="1">
        <v>27.878</v>
      </c>
      <c r="DT2413" s="1">
        <v>3.562</v>
      </c>
      <c r="DU2413" s="1">
        <v>16.643</v>
      </c>
      <c r="DV2413" s="1">
        <v>1397.146</v>
      </c>
      <c r="DW2413" s="1">
        <v>6.57</v>
      </c>
      <c r="DX2413" s="1">
        <v>3539.329</v>
      </c>
      <c r="DY2413" s="1">
        <v>23.431</v>
      </c>
      <c r="DZ2413" s="1">
        <v>9.638</v>
      </c>
    </row>
    <row r="2414">
      <c r="A2414" s="1" t="s">
        <v>324</v>
      </c>
      <c r="B2414" s="1">
        <v>2016.0</v>
      </c>
      <c r="C2414" s="1" t="s">
        <v>325</v>
      </c>
      <c r="D2414" s="1">
        <v>4753463.0</v>
      </c>
      <c r="E2414" s="1">
        <v>2.55118278656E11</v>
      </c>
      <c r="F2414" s="1">
        <v>-8.038</v>
      </c>
      <c r="G2414" s="1">
        <v>-0.114</v>
      </c>
      <c r="H2414" s="1">
        <v>274.541</v>
      </c>
      <c r="I2414" s="1">
        <v>1.305</v>
      </c>
      <c r="J2414" s="1">
        <v>143.054</v>
      </c>
      <c r="K2414" s="1">
        <v>0.68</v>
      </c>
      <c r="L2414" s="1">
        <v>2.252</v>
      </c>
      <c r="M2414" s="1">
        <v>0.722</v>
      </c>
      <c r="N2414" s="1">
        <v>444.371</v>
      </c>
      <c r="O2414" s="1">
        <v>-3.925</v>
      </c>
      <c r="P2414" s="1">
        <v>-1.001</v>
      </c>
      <c r="Q2414" s="1">
        <v>5155.065</v>
      </c>
      <c r="R2414" s="1">
        <v>24.504</v>
      </c>
      <c r="S2414" s="1">
        <v>988.753</v>
      </c>
      <c r="T2414" s="1">
        <v>4.7</v>
      </c>
      <c r="V2414" s="1">
        <v>0.0</v>
      </c>
      <c r="W2414" s="1">
        <v>0.0</v>
      </c>
      <c r="X2414" s="1">
        <v>0.0</v>
      </c>
      <c r="Y2414" s="1">
        <v>15.563</v>
      </c>
      <c r="Z2414" s="1">
        <v>13.559</v>
      </c>
      <c r="AA2414" s="1">
        <v>29.49</v>
      </c>
      <c r="AB2414" s="1">
        <v>6203.898</v>
      </c>
      <c r="AC2414" s="1">
        <v>30.2</v>
      </c>
      <c r="AD2414" s="1">
        <v>17.903</v>
      </c>
      <c r="AE2414" s="1">
        <v>4.598</v>
      </c>
      <c r="AF2414" s="1">
        <v>7.996</v>
      </c>
      <c r="AG2414" s="1">
        <v>38268.816</v>
      </c>
      <c r="AH2414" s="1">
        <v>0.713</v>
      </c>
      <c r="AI2414" s="1">
        <v>5.811</v>
      </c>
      <c r="AJ2414" s="1">
        <v>8.779</v>
      </c>
      <c r="AK2414" s="1">
        <v>4773.362</v>
      </c>
      <c r="AL2414" s="1">
        <v>22.69</v>
      </c>
      <c r="AM2414" s="1">
        <v>33632.906</v>
      </c>
      <c r="AN2414" s="1">
        <v>159.873</v>
      </c>
      <c r="AO2414" s="1">
        <v>75.132</v>
      </c>
      <c r="AP2414" s="1">
        <v>88.463</v>
      </c>
      <c r="AQ2414" s="1">
        <v>12.437</v>
      </c>
      <c r="AR2414" s="1">
        <v>5.443</v>
      </c>
      <c r="AS2414" s="1">
        <v>49.207</v>
      </c>
      <c r="AT2414" s="1">
        <v>3225.017</v>
      </c>
      <c r="AU2414" s="1">
        <v>15.33</v>
      </c>
      <c r="AV2414" s="1">
        <v>10351.723</v>
      </c>
      <c r="AW2414" s="1">
        <v>2224.981</v>
      </c>
      <c r="AX2414" s="1">
        <v>30.86</v>
      </c>
      <c r="AY2414" s="1">
        <v>6783.938</v>
      </c>
      <c r="AZ2414" s="1">
        <v>32.247</v>
      </c>
      <c r="BA2414" s="1">
        <v>50.762</v>
      </c>
      <c r="BB2414" s="1">
        <v>27.228</v>
      </c>
      <c r="BC2414" s="1">
        <v>13.42</v>
      </c>
      <c r="BD2414" s="1">
        <v>-15.557</v>
      </c>
      <c r="BE2414" s="1">
        <v>-0.331</v>
      </c>
      <c r="BF2414" s="1">
        <v>1.711</v>
      </c>
      <c r="BG2414" s="1">
        <v>143.054</v>
      </c>
      <c r="BH2414" s="1">
        <v>0.68</v>
      </c>
      <c r="BI2414" s="1">
        <v>359.973</v>
      </c>
      <c r="BJ2414" s="1">
        <v>2.252</v>
      </c>
      <c r="BK2414" s="1">
        <v>0.947</v>
      </c>
      <c r="BL2414" s="1">
        <v>-3.87</v>
      </c>
      <c r="BM2414" s="1">
        <v>-0.746</v>
      </c>
      <c r="BN2414" s="1">
        <v>20.85</v>
      </c>
      <c r="BO2414" s="1">
        <v>1579.901</v>
      </c>
      <c r="BP2414" s="1">
        <v>7.51</v>
      </c>
      <c r="BQ2414" s="1">
        <v>4386.374</v>
      </c>
      <c r="BR2414" s="1">
        <v>24.868</v>
      </c>
      <c r="BS2414" s="1">
        <v>11.537</v>
      </c>
      <c r="BT2414" s="1">
        <v>-0.71</v>
      </c>
      <c r="BU2414" s="1">
        <v>-2.408</v>
      </c>
      <c r="BW2414" s="1">
        <v>0.0</v>
      </c>
      <c r="BX2414" s="1">
        <v>0.0</v>
      </c>
      <c r="BY2414" s="1">
        <v>0.0</v>
      </c>
      <c r="BZ2414" s="1">
        <v>0.0</v>
      </c>
      <c r="CA2414" s="1">
        <v>0.0</v>
      </c>
      <c r="CB2414" s="1">
        <v>0.0</v>
      </c>
      <c r="CC2414" s="1">
        <v>0.0</v>
      </c>
      <c r="CD2414" s="1">
        <v>5.301</v>
      </c>
      <c r="CE2414" s="1">
        <v>4.338</v>
      </c>
      <c r="CF2414" s="1">
        <v>86.162</v>
      </c>
      <c r="CG2414" s="1">
        <v>559.592</v>
      </c>
      <c r="CH2414" s="1">
        <v>2.66</v>
      </c>
      <c r="CI2414" s="1">
        <v>18126.117</v>
      </c>
      <c r="CK2414" s="1">
        <v>0.0</v>
      </c>
      <c r="CL2414" s="1">
        <v>0.0</v>
      </c>
      <c r="CM2414" s="1">
        <v>0.0</v>
      </c>
      <c r="CN2414" s="1">
        <v>8.808</v>
      </c>
      <c r="CO2414" s="1">
        <v>47.676</v>
      </c>
      <c r="CP2414" s="1">
        <v>2.123</v>
      </c>
      <c r="CQ2414" s="1">
        <v>0.68</v>
      </c>
      <c r="CR2414" s="1">
        <v>0.0</v>
      </c>
      <c r="CS2414" s="1">
        <v>42.62</v>
      </c>
      <c r="CT2414" s="1">
        <v>0.634</v>
      </c>
      <c r="CU2414" s="1">
        <v>143.054</v>
      </c>
      <c r="CV2414" s="1">
        <v>0.0</v>
      </c>
      <c r="CW2414" s="1">
        <v>446.527</v>
      </c>
      <c r="CX2414" s="1">
        <v>2.252</v>
      </c>
      <c r="CY2414" s="1">
        <v>0.0</v>
      </c>
      <c r="CZ2414" s="1">
        <v>1.174</v>
      </c>
      <c r="DA2414" s="1">
        <v>6353.263</v>
      </c>
      <c r="DB2414" s="1">
        <v>181.909</v>
      </c>
      <c r="DC2414" s="1">
        <v>-3.87</v>
      </c>
      <c r="DD2414" s="1">
        <v>-0.746</v>
      </c>
      <c r="DE2414" s="1">
        <v>20.85</v>
      </c>
      <c r="DF2414" s="1">
        <v>1579.901</v>
      </c>
      <c r="DG2414" s="1">
        <v>7.51</v>
      </c>
      <c r="DH2414" s="1">
        <v>4386.374</v>
      </c>
      <c r="DI2414" s="1">
        <v>24.868</v>
      </c>
      <c r="DJ2414" s="1">
        <v>11.537</v>
      </c>
      <c r="DK2414" s="1">
        <v>192.957</v>
      </c>
      <c r="DL2414" s="1">
        <v>0.008</v>
      </c>
      <c r="DM2414" s="1">
        <v>0.012</v>
      </c>
      <c r="DN2414" s="1">
        <v>0.0</v>
      </c>
      <c r="DO2414" s="1">
        <v>0.0</v>
      </c>
      <c r="DP2414" s="1">
        <v>2.503</v>
      </c>
      <c r="DQ2414" s="1">
        <v>0.0</v>
      </c>
      <c r="DR2414" s="1">
        <v>0.007</v>
      </c>
      <c r="DS2414" s="1">
        <v>-4.953</v>
      </c>
      <c r="DT2414" s="1">
        <v>-0.944</v>
      </c>
      <c r="DU2414" s="1">
        <v>15.7</v>
      </c>
      <c r="DV2414" s="1">
        <v>1293.794</v>
      </c>
      <c r="DW2414" s="1">
        <v>6.15</v>
      </c>
      <c r="DX2414" s="1">
        <v>3302.829</v>
      </c>
      <c r="DY2414" s="1">
        <v>20.364</v>
      </c>
      <c r="DZ2414" s="1">
        <v>8.687</v>
      </c>
    </row>
    <row r="2415">
      <c r="A2415" s="1" t="s">
        <v>324</v>
      </c>
      <c r="B2415" s="1">
        <v>2017.0</v>
      </c>
      <c r="C2415" s="1" t="s">
        <v>325</v>
      </c>
      <c r="D2415" s="1">
        <v>4810214.0</v>
      </c>
      <c r="E2415" s="1">
        <v>2.66528538624E11</v>
      </c>
      <c r="F2415" s="1">
        <v>42.668</v>
      </c>
      <c r="G2415" s="1">
        <v>0.557</v>
      </c>
      <c r="H2415" s="1">
        <v>387.061</v>
      </c>
      <c r="I2415" s="1">
        <v>1.862</v>
      </c>
      <c r="J2415" s="1">
        <v>153.839</v>
      </c>
      <c r="K2415" s="1">
        <v>0.74</v>
      </c>
      <c r="L2415" s="1">
        <v>2.414</v>
      </c>
      <c r="M2415" s="1">
        <v>1.027</v>
      </c>
      <c r="N2415" s="1">
        <v>405.74</v>
      </c>
      <c r="O2415" s="1">
        <v>-14.854</v>
      </c>
      <c r="P2415" s="1">
        <v>-3.64</v>
      </c>
      <c r="Q2415" s="1">
        <v>4337.537</v>
      </c>
      <c r="R2415" s="1">
        <v>20.864</v>
      </c>
      <c r="S2415" s="1">
        <v>756.723</v>
      </c>
      <c r="T2415" s="1">
        <v>3.64</v>
      </c>
      <c r="Y2415" s="1">
        <v>11.872</v>
      </c>
      <c r="Z2415" s="1">
        <v>11.505</v>
      </c>
      <c r="AA2415" s="1">
        <v>29.98</v>
      </c>
      <c r="AB2415" s="1">
        <v>6232.571</v>
      </c>
      <c r="AC2415" s="1">
        <v>30.66</v>
      </c>
      <c r="AD2415" s="1">
        <v>18.331</v>
      </c>
      <c r="AE2415" s="1">
        <v>0.451</v>
      </c>
      <c r="AF2415" s="1">
        <v>0.821</v>
      </c>
      <c r="AG2415" s="1">
        <v>37987.914</v>
      </c>
      <c r="AH2415" s="1">
        <v>0.686</v>
      </c>
      <c r="AI2415" s="1">
        <v>-2.1</v>
      </c>
      <c r="AJ2415" s="1">
        <v>-3.357</v>
      </c>
      <c r="AK2415" s="1">
        <v>4527.865</v>
      </c>
      <c r="AL2415" s="1">
        <v>21.78</v>
      </c>
      <c r="AM2415" s="1">
        <v>32538.271</v>
      </c>
      <c r="AN2415" s="1">
        <v>156.516</v>
      </c>
      <c r="AO2415" s="1">
        <v>71.037</v>
      </c>
      <c r="AP2415" s="1">
        <v>86.308</v>
      </c>
      <c r="AQ2415" s="1">
        <v>1.996</v>
      </c>
      <c r="AR2415" s="1">
        <v>0.982</v>
      </c>
      <c r="AS2415" s="1">
        <v>50.189</v>
      </c>
      <c r="AT2415" s="1">
        <v>3259.73</v>
      </c>
      <c r="AU2415" s="1">
        <v>15.68</v>
      </c>
      <c r="AV2415" s="1">
        <v>10433.8</v>
      </c>
      <c r="BA2415" s="1">
        <v>51.142</v>
      </c>
      <c r="BB2415" s="1">
        <v>27.676</v>
      </c>
      <c r="BC2415" s="1">
        <v>12.44</v>
      </c>
      <c r="BD2415" s="1">
        <v>1.553</v>
      </c>
      <c r="BE2415" s="1">
        <v>0.018</v>
      </c>
      <c r="BF2415" s="1">
        <v>1.729</v>
      </c>
      <c r="BG2415" s="1">
        <v>143.445</v>
      </c>
      <c r="BH2415" s="1">
        <v>0.69</v>
      </c>
      <c r="BI2415" s="1">
        <v>359.445</v>
      </c>
      <c r="BJ2415" s="1">
        <v>2.25</v>
      </c>
      <c r="BK2415" s="1">
        <v>0.953</v>
      </c>
      <c r="BL2415" s="1">
        <v>21.832</v>
      </c>
      <c r="BM2415" s="1">
        <v>3.98</v>
      </c>
      <c r="BN2415" s="1">
        <v>24.831</v>
      </c>
      <c r="BO2415" s="1">
        <v>1846.072</v>
      </c>
      <c r="BP2415" s="1">
        <v>8.88</v>
      </c>
      <c r="BQ2415" s="1">
        <v>5162.117</v>
      </c>
      <c r="BR2415" s="1">
        <v>28.963</v>
      </c>
      <c r="BS2415" s="1">
        <v>13.692</v>
      </c>
      <c r="BT2415" s="1">
        <v>-0.68</v>
      </c>
      <c r="BU2415" s="1">
        <v>-2.268</v>
      </c>
      <c r="BW2415" s="1">
        <v>0.0</v>
      </c>
      <c r="BX2415" s="1">
        <v>0.0</v>
      </c>
      <c r="BY2415" s="1">
        <v>0.0</v>
      </c>
      <c r="BZ2415" s="1">
        <v>0.0</v>
      </c>
      <c r="CA2415" s="1">
        <v>0.0</v>
      </c>
      <c r="CB2415" s="1">
        <v>0.0</v>
      </c>
      <c r="CC2415" s="1">
        <v>0.0</v>
      </c>
      <c r="CD2415" s="1">
        <v>-0.811</v>
      </c>
      <c r="CE2415" s="1">
        <v>-0.699</v>
      </c>
      <c r="CF2415" s="1">
        <v>85.463</v>
      </c>
      <c r="CG2415" s="1">
        <v>511.412</v>
      </c>
      <c r="CH2415" s="1">
        <v>2.46</v>
      </c>
      <c r="CI2415" s="1">
        <v>17766.936</v>
      </c>
      <c r="CN2415" s="1">
        <v>8.023</v>
      </c>
      <c r="CO2415" s="1">
        <v>47.127</v>
      </c>
      <c r="CP2415" s="1">
        <v>2.298</v>
      </c>
      <c r="CQ2415" s="1">
        <v>0.74</v>
      </c>
      <c r="CR2415" s="1">
        <v>0.0</v>
      </c>
      <c r="CS2415" s="1">
        <v>8.249</v>
      </c>
      <c r="CT2415" s="1">
        <v>0.175</v>
      </c>
      <c r="CU2415" s="1">
        <v>153.839</v>
      </c>
      <c r="CV2415" s="1">
        <v>0.0</v>
      </c>
      <c r="CW2415" s="1">
        <v>477.66</v>
      </c>
      <c r="CX2415" s="1">
        <v>2.414</v>
      </c>
      <c r="CY2415" s="1">
        <v>0.0</v>
      </c>
      <c r="CZ2415" s="1">
        <v>1.267</v>
      </c>
      <c r="DA2415" s="1">
        <v>6373.937</v>
      </c>
      <c r="DB2415" s="1">
        <v>182.73</v>
      </c>
      <c r="DC2415" s="1">
        <v>21.832</v>
      </c>
      <c r="DD2415" s="1">
        <v>3.98</v>
      </c>
      <c r="DE2415" s="1">
        <v>24.831</v>
      </c>
      <c r="DF2415" s="1">
        <v>1846.072</v>
      </c>
      <c r="DG2415" s="1">
        <v>8.88</v>
      </c>
      <c r="DH2415" s="1">
        <v>5162.117</v>
      </c>
      <c r="DI2415" s="1">
        <v>28.963</v>
      </c>
      <c r="DJ2415" s="1">
        <v>13.692</v>
      </c>
      <c r="DK2415" s="1">
        <v>110.114</v>
      </c>
      <c r="DL2415" s="1">
        <v>0.013</v>
      </c>
      <c r="DM2415" s="1">
        <v>0.025</v>
      </c>
      <c r="DN2415" s="1">
        <v>2.079</v>
      </c>
      <c r="DO2415" s="1">
        <v>0.01</v>
      </c>
      <c r="DP2415" s="1">
        <v>5.172</v>
      </c>
      <c r="DQ2415" s="1">
        <v>0.033</v>
      </c>
      <c r="DR2415" s="1">
        <v>0.014</v>
      </c>
      <c r="DS2415" s="1">
        <v>21.1</v>
      </c>
      <c r="DT2415" s="1">
        <v>3.218</v>
      </c>
      <c r="DU2415" s="1">
        <v>18.918</v>
      </c>
      <c r="DV2415" s="1">
        <v>1546.709</v>
      </c>
      <c r="DW2415" s="1">
        <v>7.44</v>
      </c>
      <c r="DX2415" s="1">
        <v>3932.78</v>
      </c>
      <c r="DY2415" s="1">
        <v>24.266</v>
      </c>
      <c r="DZ2415" s="1">
        <v>10.432</v>
      </c>
    </row>
    <row r="2416">
      <c r="A2416" s="1" t="s">
        <v>324</v>
      </c>
      <c r="B2416" s="1">
        <v>2018.0</v>
      </c>
      <c r="C2416" s="1" t="s">
        <v>325</v>
      </c>
      <c r="D2416" s="1">
        <v>4872503.0</v>
      </c>
      <c r="E2416" s="1">
        <v>2.8250046464E11</v>
      </c>
      <c r="F2416" s="1">
        <v>-3.998</v>
      </c>
      <c r="G2416" s="1">
        <v>-0.074</v>
      </c>
      <c r="H2416" s="1">
        <v>366.835</v>
      </c>
      <c r="I2416" s="1">
        <v>1.787</v>
      </c>
      <c r="J2416" s="1">
        <v>174.448</v>
      </c>
      <c r="K2416" s="1">
        <v>0.85</v>
      </c>
      <c r="L2416" s="1">
        <v>2.751</v>
      </c>
      <c r="M2416" s="1">
        <v>0.965</v>
      </c>
      <c r="N2416" s="1">
        <v>364.078</v>
      </c>
      <c r="O2416" s="1">
        <v>-21.373</v>
      </c>
      <c r="P2416" s="1">
        <v>-4.459</v>
      </c>
      <c r="Q2416" s="1">
        <v>3366.863</v>
      </c>
      <c r="R2416" s="1">
        <v>16.405</v>
      </c>
      <c r="S2416" s="1">
        <v>441.252</v>
      </c>
      <c r="T2416" s="1">
        <v>2.15</v>
      </c>
      <c r="Y2416" s="1">
        <v>6.958</v>
      </c>
      <c r="Z2416" s="1">
        <v>8.854</v>
      </c>
      <c r="AA2416" s="1">
        <v>30.87</v>
      </c>
      <c r="AB2416" s="1">
        <v>6335.553</v>
      </c>
      <c r="AC2416" s="1">
        <v>30.9</v>
      </c>
      <c r="AD2416" s="1">
        <v>18.26</v>
      </c>
      <c r="AE2416" s="1">
        <v>2.256</v>
      </c>
      <c r="AF2416" s="1">
        <v>4.123</v>
      </c>
      <c r="AG2416" s="1">
        <v>38348.426</v>
      </c>
      <c r="AH2416" s="1">
        <v>0.661</v>
      </c>
      <c r="AI2416" s="1">
        <v>0.46</v>
      </c>
      <c r="AJ2416" s="1">
        <v>0.721</v>
      </c>
      <c r="AK2416" s="1">
        <v>4248.33</v>
      </c>
      <c r="AL2416" s="1">
        <v>20.7</v>
      </c>
      <c r="AM2416" s="1">
        <v>32270.229</v>
      </c>
      <c r="AN2416" s="1">
        <v>157.237</v>
      </c>
      <c r="AO2416" s="1">
        <v>66.99</v>
      </c>
      <c r="AP2416" s="1">
        <v>84.858</v>
      </c>
      <c r="AQ2416" s="1">
        <v>3.819</v>
      </c>
      <c r="AR2416" s="1">
        <v>1.917</v>
      </c>
      <c r="AS2416" s="1">
        <v>52.105</v>
      </c>
      <c r="AT2416" s="1">
        <v>3287.838</v>
      </c>
      <c r="AU2416" s="1">
        <v>16.02</v>
      </c>
      <c r="AV2416" s="1">
        <v>10693.763</v>
      </c>
      <c r="BA2416" s="1">
        <v>51.845</v>
      </c>
      <c r="BB2416" s="1">
        <v>28.12</v>
      </c>
      <c r="BC2416" s="1">
        <v>11.25</v>
      </c>
      <c r="BD2416" s="1">
        <v>0.36</v>
      </c>
      <c r="BE2416" s="1">
        <v>-0.002</v>
      </c>
      <c r="BF2416" s="1">
        <v>1.727</v>
      </c>
      <c r="BG2416" s="1">
        <v>141.611</v>
      </c>
      <c r="BH2416" s="1">
        <v>0.69</v>
      </c>
      <c r="BI2416" s="1">
        <v>354.354</v>
      </c>
      <c r="BJ2416" s="1">
        <v>2.233</v>
      </c>
      <c r="BK2416" s="1">
        <v>0.932</v>
      </c>
      <c r="BL2416" s="1">
        <v>11.641</v>
      </c>
      <c r="BM2416" s="1">
        <v>3.226</v>
      </c>
      <c r="BN2416" s="1">
        <v>28.057</v>
      </c>
      <c r="BO2416" s="1">
        <v>2093.38</v>
      </c>
      <c r="BP2416" s="1">
        <v>10.2</v>
      </c>
      <c r="BQ2416" s="1">
        <v>5758.292</v>
      </c>
      <c r="BR2416" s="1">
        <v>33.01</v>
      </c>
      <c r="BS2416" s="1">
        <v>15.142</v>
      </c>
      <c r="BT2416" s="1">
        <v>-0.03</v>
      </c>
      <c r="BU2416" s="1">
        <v>-0.097</v>
      </c>
      <c r="BW2416" s="1">
        <v>0.0</v>
      </c>
      <c r="BX2416" s="1">
        <v>0.0</v>
      </c>
      <c r="BY2416" s="1">
        <v>0.0</v>
      </c>
      <c r="BZ2416" s="1">
        <v>0.0</v>
      </c>
      <c r="CA2416" s="1">
        <v>0.0</v>
      </c>
      <c r="CB2416" s="1">
        <v>0.0</v>
      </c>
      <c r="CC2416" s="1">
        <v>0.0</v>
      </c>
      <c r="CD2416" s="1">
        <v>3.819</v>
      </c>
      <c r="CE2416" s="1">
        <v>3.264</v>
      </c>
      <c r="CF2416" s="1">
        <v>88.726</v>
      </c>
      <c r="CG2416" s="1">
        <v>519.24</v>
      </c>
      <c r="CH2416" s="1">
        <v>2.53</v>
      </c>
      <c r="CI2416" s="1">
        <v>18209.602</v>
      </c>
      <c r="CN2416" s="1">
        <v>8.188</v>
      </c>
      <c r="CO2416" s="1">
        <v>47.884</v>
      </c>
      <c r="CP2416" s="1">
        <v>2.651</v>
      </c>
      <c r="CQ2416" s="1">
        <v>0.85</v>
      </c>
      <c r="CR2416" s="1">
        <v>0.0</v>
      </c>
      <c r="CS2416" s="1">
        <v>15.382</v>
      </c>
      <c r="CT2416" s="1">
        <v>0.353</v>
      </c>
      <c r="CU2416" s="1">
        <v>174.448</v>
      </c>
      <c r="CV2416" s="1">
        <v>0.0</v>
      </c>
      <c r="CW2416" s="1">
        <v>544.087</v>
      </c>
      <c r="CX2416" s="1">
        <v>2.751</v>
      </c>
      <c r="CY2416" s="1">
        <v>0.0</v>
      </c>
      <c r="CZ2416" s="1">
        <v>1.431</v>
      </c>
      <c r="DA2416" s="1">
        <v>6341.709</v>
      </c>
      <c r="DB2416" s="1">
        <v>186.853</v>
      </c>
      <c r="DC2416" s="1">
        <v>11.641</v>
      </c>
      <c r="DD2416" s="1">
        <v>3.226</v>
      </c>
      <c r="DE2416" s="1">
        <v>28.057</v>
      </c>
      <c r="DF2416" s="1">
        <v>2093.38</v>
      </c>
      <c r="DG2416" s="1">
        <v>10.2</v>
      </c>
      <c r="DH2416" s="1">
        <v>5758.292</v>
      </c>
      <c r="DI2416" s="1">
        <v>33.01</v>
      </c>
      <c r="DJ2416" s="1">
        <v>15.142</v>
      </c>
      <c r="DK2416" s="1">
        <v>82.404</v>
      </c>
      <c r="DL2416" s="1">
        <v>0.02</v>
      </c>
      <c r="DM2416" s="1">
        <v>0.045</v>
      </c>
      <c r="DN2416" s="1">
        <v>4.105</v>
      </c>
      <c r="DO2416" s="1">
        <v>0.02</v>
      </c>
      <c r="DP2416" s="1">
        <v>9.267</v>
      </c>
      <c r="DQ2416" s="1">
        <v>0.065</v>
      </c>
      <c r="DR2416" s="1">
        <v>0.024</v>
      </c>
      <c r="DS2416" s="1">
        <v>16.063</v>
      </c>
      <c r="DT2416" s="1">
        <v>2.93</v>
      </c>
      <c r="DU2416" s="1">
        <v>21.847</v>
      </c>
      <c r="DV2416" s="1">
        <v>1773.216</v>
      </c>
      <c r="DW2416" s="1">
        <v>8.64</v>
      </c>
      <c r="DX2416" s="1">
        <v>4483.75</v>
      </c>
      <c r="DY2416" s="1">
        <v>27.961</v>
      </c>
      <c r="DZ2416" s="1">
        <v>11.79</v>
      </c>
    </row>
    <row r="2417">
      <c r="A2417" s="1" t="s">
        <v>324</v>
      </c>
      <c r="B2417" s="1">
        <v>2019.0</v>
      </c>
      <c r="C2417" s="1" t="s">
        <v>325</v>
      </c>
      <c r="D2417" s="1">
        <v>4933445.0</v>
      </c>
      <c r="E2417" s="1">
        <v>2.9450371072E11</v>
      </c>
      <c r="F2417" s="1">
        <v>21.86</v>
      </c>
      <c r="G2417" s="1">
        <v>0.391</v>
      </c>
      <c r="H2417" s="1">
        <v>441.503</v>
      </c>
      <c r="I2417" s="1">
        <v>2.178</v>
      </c>
      <c r="J2417" s="1">
        <v>172.293</v>
      </c>
      <c r="K2417" s="1">
        <v>0.85</v>
      </c>
      <c r="L2417" s="1">
        <v>2.768</v>
      </c>
      <c r="M2417" s="1">
        <v>1.171</v>
      </c>
      <c r="N2417" s="1">
        <v>313.253</v>
      </c>
      <c r="O2417" s="1">
        <v>-28.432</v>
      </c>
      <c r="P2417" s="1">
        <v>-4.664</v>
      </c>
      <c r="Q2417" s="1">
        <v>2379.836</v>
      </c>
      <c r="R2417" s="1">
        <v>11.741</v>
      </c>
      <c r="S2417" s="1">
        <v>103.376</v>
      </c>
      <c r="T2417" s="1">
        <v>0.51</v>
      </c>
      <c r="Y2417" s="1">
        <v>1.661</v>
      </c>
      <c r="Z2417" s="1">
        <v>6.314</v>
      </c>
      <c r="AA2417" s="1">
        <v>31.35</v>
      </c>
      <c r="AB2417" s="1">
        <v>6354.586</v>
      </c>
      <c r="AC2417" s="1">
        <v>30.71</v>
      </c>
      <c r="AD2417" s="1">
        <v>18.325</v>
      </c>
      <c r="AE2417" s="1">
        <v>0.505</v>
      </c>
      <c r="AF2417" s="1">
        <v>0.943</v>
      </c>
      <c r="AG2417" s="1">
        <v>38065.922</v>
      </c>
      <c r="AH2417" s="1">
        <v>0.638</v>
      </c>
      <c r="AI2417" s="1">
        <v>-2.303</v>
      </c>
      <c r="AJ2417" s="1">
        <v>-3.621</v>
      </c>
      <c r="AK2417" s="1">
        <v>3835.048</v>
      </c>
      <c r="AL2417" s="1">
        <v>18.92</v>
      </c>
      <c r="AM2417" s="1">
        <v>31137.67</v>
      </c>
      <c r="AN2417" s="1">
        <v>153.616</v>
      </c>
      <c r="AO2417" s="1">
        <v>61.609</v>
      </c>
      <c r="AP2417" s="1">
        <v>82.61</v>
      </c>
      <c r="AQ2417" s="1">
        <v>2.022</v>
      </c>
      <c r="AR2417" s="1">
        <v>1.053</v>
      </c>
      <c r="AS2417" s="1">
        <v>53.159</v>
      </c>
      <c r="AT2417" s="1">
        <v>3224.927</v>
      </c>
      <c r="AU2417" s="1">
        <v>15.91</v>
      </c>
      <c r="AV2417" s="1">
        <v>10775.197</v>
      </c>
      <c r="BA2417" s="1">
        <v>51.807</v>
      </c>
      <c r="BB2417" s="1">
        <v>28.587</v>
      </c>
      <c r="BC2417" s="1">
        <v>9.62</v>
      </c>
      <c r="BD2417" s="1">
        <v>27.733</v>
      </c>
      <c r="BE2417" s="1">
        <v>0.468</v>
      </c>
      <c r="BF2417" s="1">
        <v>2.195</v>
      </c>
      <c r="BG2417" s="1">
        <v>180.401</v>
      </c>
      <c r="BH2417" s="1">
        <v>0.89</v>
      </c>
      <c r="BI2417" s="1">
        <v>444.824</v>
      </c>
      <c r="BJ2417" s="1">
        <v>2.898</v>
      </c>
      <c r="BK2417" s="1">
        <v>1.18</v>
      </c>
      <c r="BL2417" s="1">
        <v>16.551</v>
      </c>
      <c r="BM2417" s="1">
        <v>4.28</v>
      </c>
      <c r="BN2417" s="1">
        <v>32.338</v>
      </c>
      <c r="BO2417" s="1">
        <v>2389.811</v>
      </c>
      <c r="BP2417" s="1">
        <v>11.79</v>
      </c>
      <c r="BQ2417" s="1">
        <v>6554.811</v>
      </c>
      <c r="BR2417" s="1">
        <v>38.391</v>
      </c>
      <c r="BS2417" s="1">
        <v>17.39</v>
      </c>
      <c r="BT2417" s="1">
        <v>0.64</v>
      </c>
      <c r="BU2417" s="1">
        <v>2.041</v>
      </c>
      <c r="BW2417" s="1">
        <v>0.0</v>
      </c>
      <c r="BX2417" s="1">
        <v>0.0</v>
      </c>
      <c r="BY2417" s="1">
        <v>0.0</v>
      </c>
      <c r="BZ2417" s="1">
        <v>0.0</v>
      </c>
      <c r="CA2417" s="1">
        <v>0.0</v>
      </c>
      <c r="CB2417" s="1">
        <v>0.0</v>
      </c>
      <c r="CC2417" s="1">
        <v>0.0</v>
      </c>
      <c r="CD2417" s="1">
        <v>-0.011</v>
      </c>
      <c r="CE2417" s="1">
        <v>-0.01</v>
      </c>
      <c r="CF2417" s="1">
        <v>88.716</v>
      </c>
      <c r="CG2417" s="1">
        <v>506.745</v>
      </c>
      <c r="CH2417" s="1">
        <v>2.5</v>
      </c>
      <c r="CI2417" s="1">
        <v>17982.637</v>
      </c>
      <c r="CN2417" s="1">
        <v>8.141</v>
      </c>
      <c r="CO2417" s="1">
        <v>47.709</v>
      </c>
      <c r="CP2417" s="1">
        <v>2.671</v>
      </c>
      <c r="CQ2417" s="1">
        <v>0.85</v>
      </c>
      <c r="CR2417" s="1">
        <v>0.0</v>
      </c>
      <c r="CS2417" s="1">
        <v>0.76</v>
      </c>
      <c r="CT2417" s="1">
        <v>0.02</v>
      </c>
      <c r="CU2417" s="1">
        <v>172.293</v>
      </c>
      <c r="CV2417" s="1">
        <v>0.0</v>
      </c>
      <c r="CW2417" s="1">
        <v>541.448</v>
      </c>
      <c r="CX2417" s="1">
        <v>2.768</v>
      </c>
      <c r="CY2417" s="1">
        <v>0.0</v>
      </c>
      <c r="CZ2417" s="1">
        <v>1.436</v>
      </c>
      <c r="DA2417" s="1">
        <v>6224.859</v>
      </c>
      <c r="DB2417" s="1">
        <v>187.796</v>
      </c>
      <c r="DC2417" s="1">
        <v>16.551</v>
      </c>
      <c r="DD2417" s="1">
        <v>4.28</v>
      </c>
      <c r="DE2417" s="1">
        <v>32.338</v>
      </c>
      <c r="DF2417" s="1">
        <v>2389.811</v>
      </c>
      <c r="DG2417" s="1">
        <v>11.79</v>
      </c>
      <c r="DH2417" s="1">
        <v>6554.811</v>
      </c>
      <c r="DI2417" s="1">
        <v>38.391</v>
      </c>
      <c r="DJ2417" s="1">
        <v>17.39</v>
      </c>
      <c r="DK2417" s="1">
        <v>86.276</v>
      </c>
      <c r="DL2417" s="1">
        <v>0.039</v>
      </c>
      <c r="DM2417" s="1">
        <v>0.084</v>
      </c>
      <c r="DN2417" s="1">
        <v>6.081</v>
      </c>
      <c r="DO2417" s="1">
        <v>0.03</v>
      </c>
      <c r="DP2417" s="1">
        <v>16.964</v>
      </c>
      <c r="DQ2417" s="1">
        <v>0.098</v>
      </c>
      <c r="DR2417" s="1">
        <v>0.045</v>
      </c>
      <c r="DS2417" s="1">
        <v>15.968</v>
      </c>
      <c r="DT2417" s="1">
        <v>3.363</v>
      </c>
      <c r="DU2417" s="1">
        <v>25.21</v>
      </c>
      <c r="DV2417" s="1">
        <v>2031.035</v>
      </c>
      <c r="DW2417" s="1">
        <v>10.02</v>
      </c>
      <c r="DX2417" s="1">
        <v>5110.072</v>
      </c>
      <c r="DY2417" s="1">
        <v>32.628</v>
      </c>
      <c r="DZ2417" s="1">
        <v>13.557</v>
      </c>
    </row>
    <row r="2418">
      <c r="A2418" s="1" t="s">
        <v>324</v>
      </c>
      <c r="B2418" s="1">
        <v>2020.0</v>
      </c>
      <c r="C2418" s="1" t="s">
        <v>325</v>
      </c>
      <c r="D2418" s="1">
        <v>4982560.0</v>
      </c>
      <c r="E2418" s="1">
        <v>2.74762350592E11</v>
      </c>
      <c r="F2418" s="1">
        <v>-7.275</v>
      </c>
      <c r="G2418" s="1">
        <v>-0.158</v>
      </c>
      <c r="H2418" s="1">
        <v>405.348</v>
      </c>
      <c r="I2418" s="1">
        <v>2.02</v>
      </c>
      <c r="J2418" s="1">
        <v>184.644</v>
      </c>
      <c r="K2418" s="1">
        <v>0.92</v>
      </c>
      <c r="L2418" s="1">
        <v>2.878</v>
      </c>
      <c r="M2418" s="1">
        <v>1.157</v>
      </c>
      <c r="N2418" s="1">
        <v>292.774</v>
      </c>
      <c r="O2418" s="1">
        <v>-14.321</v>
      </c>
      <c r="P2418" s="1">
        <v>-1.681</v>
      </c>
      <c r="Q2418" s="1">
        <v>2018.922</v>
      </c>
      <c r="R2418" s="1">
        <v>10.059</v>
      </c>
      <c r="S2418" s="1">
        <v>134.469</v>
      </c>
      <c r="T2418" s="1">
        <v>0.67</v>
      </c>
      <c r="Y2418" s="1">
        <v>2.096</v>
      </c>
      <c r="Z2418" s="1">
        <v>5.764</v>
      </c>
      <c r="AA2418" s="1">
        <v>31.82</v>
      </c>
      <c r="AB2418" s="1">
        <v>6386.275</v>
      </c>
      <c r="AC2418" s="1">
        <v>31.97</v>
      </c>
      <c r="AD2418" s="1">
        <v>20.805</v>
      </c>
      <c r="AE2418" s="1">
        <v>-5.971</v>
      </c>
      <c r="AF2418" s="1">
        <v>-11.213</v>
      </c>
      <c r="AG2418" s="1">
        <v>35440.219</v>
      </c>
      <c r="AH2418" s="1">
        <v>0.643</v>
      </c>
      <c r="AI2418" s="1">
        <v>-10.044</v>
      </c>
      <c r="AJ2418" s="1">
        <v>-15.429</v>
      </c>
      <c r="AK2418" s="1">
        <v>3714.958</v>
      </c>
      <c r="AL2418" s="1">
        <v>18.51</v>
      </c>
      <c r="AM2418" s="1">
        <v>27734.139</v>
      </c>
      <c r="AN2418" s="1">
        <v>138.187</v>
      </c>
      <c r="AO2418" s="1">
        <v>57.898</v>
      </c>
      <c r="AP2418" s="1">
        <v>79.181</v>
      </c>
      <c r="AQ2418" s="1">
        <v>-0.147</v>
      </c>
      <c r="AR2418" s="1">
        <v>-0.078</v>
      </c>
      <c r="AS2418" s="1">
        <v>53.081</v>
      </c>
      <c r="AT2418" s="1">
        <v>3259.369</v>
      </c>
      <c r="AU2418" s="1">
        <v>16.24</v>
      </c>
      <c r="AV2418" s="1">
        <v>10653.325</v>
      </c>
      <c r="BA2418" s="1">
        <v>50.798</v>
      </c>
      <c r="BB2418" s="1">
        <v>30.415</v>
      </c>
      <c r="BC2418" s="1">
        <v>9.36</v>
      </c>
      <c r="BD2418" s="1">
        <v>5.196</v>
      </c>
      <c r="BE2418" s="1">
        <v>0.108</v>
      </c>
      <c r="BF2418" s="1">
        <v>2.303</v>
      </c>
      <c r="BG2418" s="1">
        <v>186.651</v>
      </c>
      <c r="BH2418" s="1">
        <v>0.93</v>
      </c>
      <c r="BI2418" s="1">
        <v>462.182</v>
      </c>
      <c r="BJ2418" s="1">
        <v>2.909</v>
      </c>
      <c r="BK2418" s="1">
        <v>1.32</v>
      </c>
      <c r="BL2418" s="1">
        <v>10.844</v>
      </c>
      <c r="BM2418" s="1">
        <v>3.996</v>
      </c>
      <c r="BN2418" s="1">
        <v>36.334</v>
      </c>
      <c r="BO2418" s="1">
        <v>2701.423</v>
      </c>
      <c r="BP2418" s="1">
        <v>13.46</v>
      </c>
      <c r="BQ2418" s="1">
        <v>7292.17</v>
      </c>
      <c r="BR2418" s="1">
        <v>42.102</v>
      </c>
      <c r="BS2418" s="1">
        <v>20.819</v>
      </c>
      <c r="BT2418" s="1">
        <v>-0.15</v>
      </c>
      <c r="BU2418" s="1">
        <v>-0.471</v>
      </c>
      <c r="BW2418" s="1">
        <v>0.0</v>
      </c>
      <c r="BX2418" s="1">
        <v>0.0</v>
      </c>
      <c r="BY2418" s="1">
        <v>0.0</v>
      </c>
      <c r="BZ2418" s="1">
        <v>0.0</v>
      </c>
      <c r="CA2418" s="1">
        <v>0.0</v>
      </c>
      <c r="CB2418" s="1">
        <v>0.0</v>
      </c>
      <c r="CC2418" s="1">
        <v>0.0</v>
      </c>
      <c r="CD2418" s="1">
        <v>-15.408</v>
      </c>
      <c r="CE2418" s="1">
        <v>-13.67</v>
      </c>
      <c r="CF2418" s="1">
        <v>75.047</v>
      </c>
      <c r="CG2418" s="1">
        <v>321.12</v>
      </c>
      <c r="CH2418" s="1">
        <v>1.6</v>
      </c>
      <c r="CI2418" s="1">
        <v>15061.891</v>
      </c>
      <c r="CN2418" s="1">
        <v>5.005</v>
      </c>
      <c r="CO2418" s="1">
        <v>43.002</v>
      </c>
      <c r="CP2418" s="1">
        <v>2.887</v>
      </c>
      <c r="CQ2418" s="1">
        <v>0.92</v>
      </c>
      <c r="CR2418" s="1">
        <v>0.0</v>
      </c>
      <c r="CS2418" s="1">
        <v>8.071</v>
      </c>
      <c r="CT2418" s="1">
        <v>0.216</v>
      </c>
      <c r="CU2418" s="1">
        <v>184.644</v>
      </c>
      <c r="CV2418" s="1">
        <v>0.0</v>
      </c>
      <c r="CW2418" s="1">
        <v>579.379</v>
      </c>
      <c r="CX2418" s="1">
        <v>2.878</v>
      </c>
      <c r="CY2418" s="1">
        <v>0.0</v>
      </c>
      <c r="CZ2418" s="1">
        <v>1.654</v>
      </c>
      <c r="DA2418" s="1">
        <v>6416.38</v>
      </c>
      <c r="DB2418" s="1">
        <v>176.583</v>
      </c>
      <c r="DC2418" s="1">
        <v>10.844</v>
      </c>
      <c r="DD2418" s="1">
        <v>3.996</v>
      </c>
      <c r="DE2418" s="1">
        <v>36.334</v>
      </c>
      <c r="DF2418" s="1">
        <v>2701.423</v>
      </c>
      <c r="DG2418" s="1">
        <v>13.46</v>
      </c>
      <c r="DH2418" s="1">
        <v>7292.17</v>
      </c>
      <c r="DI2418" s="1">
        <v>42.102</v>
      </c>
      <c r="DJ2418" s="1">
        <v>20.819</v>
      </c>
      <c r="DK2418" s="1">
        <v>63.006</v>
      </c>
      <c r="DL2418" s="1">
        <v>0.052</v>
      </c>
      <c r="DM2418" s="1">
        <v>0.136</v>
      </c>
      <c r="DN2418" s="1">
        <v>12.042</v>
      </c>
      <c r="DO2418" s="1">
        <v>0.06</v>
      </c>
      <c r="DP2418" s="1">
        <v>27.312</v>
      </c>
      <c r="DQ2418" s="1">
        <v>0.188</v>
      </c>
      <c r="DR2418" s="1">
        <v>0.078</v>
      </c>
      <c r="DS2418" s="1">
        <v>15.271</v>
      </c>
      <c r="DT2418" s="1">
        <v>3.778</v>
      </c>
      <c r="DU2418" s="1">
        <v>28.988</v>
      </c>
      <c r="DV2418" s="1">
        <v>2318.085</v>
      </c>
      <c r="DW2418" s="1">
        <v>11.55</v>
      </c>
      <c r="DX2418" s="1">
        <v>5817.949</v>
      </c>
      <c r="DY2418" s="1">
        <v>36.128</v>
      </c>
      <c r="DZ2418" s="1">
        <v>16.61</v>
      </c>
    </row>
    <row r="2419">
      <c r="A2419" s="1" t="s">
        <v>324</v>
      </c>
      <c r="B2419" s="1">
        <v>2021.0</v>
      </c>
      <c r="C2419" s="1" t="s">
        <v>325</v>
      </c>
      <c r="D2419" s="1">
        <v>5028387.0</v>
      </c>
      <c r="E2419" s="1">
        <v>2.8763963392E11</v>
      </c>
      <c r="F2419" s="1">
        <v>2.21</v>
      </c>
      <c r="G2419" s="1">
        <v>0.045</v>
      </c>
      <c r="H2419" s="1">
        <v>410.528</v>
      </c>
      <c r="I2419" s="1">
        <v>2.064</v>
      </c>
      <c r="J2419" s="1">
        <v>196.882</v>
      </c>
      <c r="K2419" s="1">
        <v>0.99</v>
      </c>
      <c r="L2419" s="1">
        <v>3.135</v>
      </c>
      <c r="M2419" s="1">
        <v>1.159</v>
      </c>
      <c r="N2419" s="1">
        <v>353.705</v>
      </c>
      <c r="O2419" s="1">
        <v>36.406</v>
      </c>
      <c r="P2419" s="1">
        <v>3.662</v>
      </c>
      <c r="Q2419" s="1">
        <v>2728.839</v>
      </c>
      <c r="R2419" s="1">
        <v>13.722</v>
      </c>
      <c r="S2419" s="1">
        <v>540.929</v>
      </c>
      <c r="T2419" s="1">
        <v>2.72</v>
      </c>
      <c r="Y2419" s="1">
        <v>8.613</v>
      </c>
      <c r="Z2419" s="1">
        <v>7.702</v>
      </c>
      <c r="AA2419" s="1">
        <v>33.17</v>
      </c>
      <c r="AB2419" s="1">
        <v>6596.548</v>
      </c>
      <c r="AC2419" s="1">
        <v>31.58</v>
      </c>
      <c r="AD2419" s="1">
        <v>19.723</v>
      </c>
      <c r="AE2419" s="1">
        <v>1.868</v>
      </c>
      <c r="AF2419" s="1">
        <v>3.299</v>
      </c>
      <c r="AG2419" s="1">
        <v>35773.266</v>
      </c>
      <c r="AH2419" s="1">
        <v>0.625</v>
      </c>
      <c r="AI2419" s="1">
        <v>5.98</v>
      </c>
      <c r="AJ2419" s="1">
        <v>8.263</v>
      </c>
      <c r="AK2419" s="1">
        <v>3973.441</v>
      </c>
      <c r="AL2419" s="1">
        <v>19.98</v>
      </c>
      <c r="AM2419" s="1">
        <v>29124.641</v>
      </c>
      <c r="AN2419" s="1">
        <v>146.45</v>
      </c>
      <c r="AO2419" s="1">
        <v>63.268</v>
      </c>
      <c r="AP2419" s="1">
        <v>82.201</v>
      </c>
      <c r="AQ2419" s="1">
        <v>-3.953</v>
      </c>
      <c r="AR2419" s="1">
        <v>-2.098</v>
      </c>
      <c r="AS2419" s="1">
        <v>50.983</v>
      </c>
      <c r="AT2419" s="1">
        <v>3014.883</v>
      </c>
      <c r="AU2419" s="1">
        <v>15.16</v>
      </c>
      <c r="AV2419" s="1">
        <v>10138.987</v>
      </c>
      <c r="BA2419" s="1">
        <v>48.005</v>
      </c>
      <c r="BB2419" s="1">
        <v>28.616</v>
      </c>
      <c r="BC2419" s="1">
        <v>11.17</v>
      </c>
      <c r="BD2419" s="1">
        <v>-19.647</v>
      </c>
      <c r="BE2419" s="1">
        <v>-0.457</v>
      </c>
      <c r="BF2419" s="1">
        <v>1.846</v>
      </c>
      <c r="BG2419" s="1">
        <v>149.153</v>
      </c>
      <c r="BH2419" s="1">
        <v>0.75</v>
      </c>
      <c r="BI2419" s="1">
        <v>367.088</v>
      </c>
      <c r="BJ2419" s="1">
        <v>2.375</v>
      </c>
      <c r="BK2419" s="1">
        <v>1.036</v>
      </c>
      <c r="BL2419" s="1">
        <v>-11.731</v>
      </c>
      <c r="BM2419" s="1">
        <v>-4.624</v>
      </c>
      <c r="BN2419" s="1">
        <v>31.71</v>
      </c>
      <c r="BO2419" s="1">
        <v>2306.903</v>
      </c>
      <c r="BP2419" s="1">
        <v>11.6</v>
      </c>
      <c r="BQ2419" s="1">
        <v>6306.176</v>
      </c>
      <c r="BR2419" s="1">
        <v>36.732</v>
      </c>
      <c r="BS2419" s="1">
        <v>17.799</v>
      </c>
      <c r="BT2419" s="1">
        <v>1.59</v>
      </c>
      <c r="BU2419" s="1">
        <v>4.793</v>
      </c>
      <c r="BW2419" s="1">
        <v>0.0</v>
      </c>
      <c r="BX2419" s="1">
        <v>0.0</v>
      </c>
      <c r="BY2419" s="1">
        <v>0.0</v>
      </c>
      <c r="BZ2419" s="1">
        <v>0.0</v>
      </c>
      <c r="CA2419" s="1">
        <v>0.0</v>
      </c>
      <c r="CB2419" s="1">
        <v>0.0</v>
      </c>
      <c r="CC2419" s="1">
        <v>0.0</v>
      </c>
      <c r="CD2419" s="1">
        <v>8.926</v>
      </c>
      <c r="CE2419" s="1">
        <v>6.699</v>
      </c>
      <c r="CF2419" s="1">
        <v>81.746</v>
      </c>
      <c r="CG2419" s="1">
        <v>417.629</v>
      </c>
      <c r="CH2419" s="1">
        <v>2.1</v>
      </c>
      <c r="CI2419" s="1">
        <v>16256.814</v>
      </c>
      <c r="CN2419" s="1">
        <v>6.65</v>
      </c>
      <c r="CO2419" s="1">
        <v>45.883</v>
      </c>
      <c r="CP2419" s="1">
        <v>3.109</v>
      </c>
      <c r="CQ2419" s="1">
        <v>0.99</v>
      </c>
      <c r="CR2419" s="1">
        <v>0.0</v>
      </c>
      <c r="CS2419" s="1">
        <v>7.705</v>
      </c>
      <c r="CT2419" s="1">
        <v>0.222</v>
      </c>
      <c r="CU2419" s="1">
        <v>196.882</v>
      </c>
      <c r="CV2419" s="1">
        <v>0.0</v>
      </c>
      <c r="CW2419" s="1">
        <v>618.332</v>
      </c>
      <c r="CX2419" s="1">
        <v>3.135</v>
      </c>
      <c r="CY2419" s="1">
        <v>0.0</v>
      </c>
      <c r="CZ2419" s="1">
        <v>1.745</v>
      </c>
      <c r="DA2419" s="1">
        <v>6280.344</v>
      </c>
      <c r="DB2419" s="1">
        <v>179.882</v>
      </c>
      <c r="DC2419" s="1">
        <v>-11.731</v>
      </c>
      <c r="DD2419" s="1">
        <v>-4.624</v>
      </c>
      <c r="DE2419" s="1">
        <v>31.71</v>
      </c>
      <c r="DF2419" s="1">
        <v>2306.903</v>
      </c>
      <c r="DG2419" s="1">
        <v>11.6</v>
      </c>
      <c r="DH2419" s="1">
        <v>6306.176</v>
      </c>
      <c r="DI2419" s="1">
        <v>36.732</v>
      </c>
      <c r="DJ2419" s="1">
        <v>17.799</v>
      </c>
      <c r="DK2419" s="1">
        <v>53.585</v>
      </c>
      <c r="DL2419" s="1">
        <v>0.072</v>
      </c>
      <c r="DM2419" s="1">
        <v>0.208</v>
      </c>
      <c r="DN2419" s="1">
        <v>15.91</v>
      </c>
      <c r="DO2419" s="1">
        <v>0.08</v>
      </c>
      <c r="DP2419" s="1">
        <v>41.463</v>
      </c>
      <c r="DQ2419" s="1">
        <v>0.253</v>
      </c>
      <c r="DR2419" s="1">
        <v>0.117</v>
      </c>
      <c r="DS2419" s="1">
        <v>-15.337</v>
      </c>
      <c r="DT2419" s="1">
        <v>-4.506</v>
      </c>
      <c r="DU2419" s="1">
        <v>24.482</v>
      </c>
      <c r="DV2419" s="1">
        <v>1944.958</v>
      </c>
      <c r="DW2419" s="1">
        <v>9.78</v>
      </c>
      <c r="DX2419" s="1">
        <v>4868.765</v>
      </c>
      <c r="DY2419" s="1">
        <v>30.969</v>
      </c>
      <c r="DZ2419" s="1">
        <v>13.742</v>
      </c>
    </row>
    <row r="2420">
      <c r="A2420" s="1" t="s">
        <v>324</v>
      </c>
      <c r="B2420" s="1">
        <v>2022.0</v>
      </c>
      <c r="C2420" s="1" t="s">
        <v>325</v>
      </c>
      <c r="D2420" s="1">
        <v>5109966.0</v>
      </c>
      <c r="E2420" s="1">
        <v>3.08390920192E11</v>
      </c>
      <c r="F2420" s="1">
        <v>25.435</v>
      </c>
      <c r="G2420" s="1">
        <v>0.525</v>
      </c>
      <c r="H2420" s="1">
        <v>506.724</v>
      </c>
      <c r="I2420" s="1">
        <v>2.589</v>
      </c>
      <c r="J2420" s="1">
        <v>197.653</v>
      </c>
      <c r="K2420" s="1">
        <v>1.01</v>
      </c>
      <c r="L2420" s="1">
        <v>3.005</v>
      </c>
      <c r="M2420" s="1">
        <v>1.403</v>
      </c>
      <c r="N2420" s="1">
        <v>332.937</v>
      </c>
      <c r="O2420" s="1">
        <v>-19.484</v>
      </c>
      <c r="P2420" s="1">
        <v>-2.673</v>
      </c>
      <c r="Q2420" s="1">
        <v>2162.082</v>
      </c>
      <c r="R2420" s="1">
        <v>11.048</v>
      </c>
      <c r="S2420" s="1">
        <v>463.8</v>
      </c>
      <c r="T2420" s="1">
        <v>2.37</v>
      </c>
      <c r="Y2420" s="1">
        <v>7.051</v>
      </c>
      <c r="Z2420" s="1">
        <v>5.987</v>
      </c>
      <c r="AA2420" s="1">
        <v>33.86</v>
      </c>
      <c r="AB2420" s="1">
        <v>6626.267</v>
      </c>
      <c r="AC2420" s="1">
        <v>33.61</v>
      </c>
      <c r="AD2420" s="1">
        <v>20.448</v>
      </c>
      <c r="AE2420" s="1">
        <v>3.652</v>
      </c>
      <c r="AF2420" s="1">
        <v>6.57</v>
      </c>
      <c r="AG2420" s="1">
        <v>36487.828</v>
      </c>
      <c r="AH2420" s="1">
        <v>0.605</v>
      </c>
      <c r="AI2420" s="1">
        <v>1.541</v>
      </c>
      <c r="AJ2420" s="1">
        <v>2.256</v>
      </c>
      <c r="AK2420" s="1">
        <v>4019.596</v>
      </c>
      <c r="AL2420" s="1">
        <v>20.54</v>
      </c>
      <c r="AM2420" s="1">
        <v>29101.221</v>
      </c>
      <c r="AN2420" s="1">
        <v>148.706</v>
      </c>
      <c r="AO2420" s="1">
        <v>61.113</v>
      </c>
      <c r="AP2420" s="1">
        <v>80.58</v>
      </c>
      <c r="AQ2420" s="1">
        <v>1.995</v>
      </c>
      <c r="AR2420" s="1">
        <v>1.017</v>
      </c>
      <c r="AS2420" s="1">
        <v>52.0</v>
      </c>
      <c r="AT2420" s="1">
        <v>3234.855</v>
      </c>
      <c r="AU2420" s="1">
        <v>16.53</v>
      </c>
      <c r="AV2420" s="1">
        <v>10176.136</v>
      </c>
      <c r="BA2420" s="1">
        <v>49.182</v>
      </c>
      <c r="BB2420" s="1">
        <v>28.177</v>
      </c>
      <c r="BC2420" s="1">
        <v>11.19</v>
      </c>
      <c r="BD2420" s="1">
        <v>-6.434</v>
      </c>
      <c r="BE2420" s="1">
        <v>-0.123</v>
      </c>
      <c r="BF2420" s="1">
        <v>1.723</v>
      </c>
      <c r="BG2420" s="1">
        <v>136.987</v>
      </c>
      <c r="BH2420" s="1">
        <v>0.7</v>
      </c>
      <c r="BI2420" s="1">
        <v>337.156</v>
      </c>
      <c r="BJ2420" s="1">
        <v>2.083</v>
      </c>
      <c r="BK2420" s="1">
        <v>0.934</v>
      </c>
      <c r="BL2420" s="1">
        <v>14.555</v>
      </c>
      <c r="BM2420" s="1">
        <v>4.129</v>
      </c>
      <c r="BN2420" s="1">
        <v>35.839</v>
      </c>
      <c r="BO2420" s="1">
        <v>2557.747</v>
      </c>
      <c r="BP2420" s="1">
        <v>13.07</v>
      </c>
      <c r="BQ2420" s="1">
        <v>7013.565</v>
      </c>
      <c r="BR2420" s="1">
        <v>38.887</v>
      </c>
      <c r="BS2420" s="1">
        <v>19.42</v>
      </c>
      <c r="BT2420" s="1">
        <v>0.25</v>
      </c>
      <c r="BU2420" s="1">
        <v>0.738</v>
      </c>
      <c r="BW2420" s="1">
        <v>0.0</v>
      </c>
      <c r="BX2420" s="1">
        <v>0.0</v>
      </c>
      <c r="BY2420" s="1">
        <v>0.0</v>
      </c>
      <c r="BZ2420" s="1">
        <v>0.0</v>
      </c>
      <c r="CA2420" s="1">
        <v>0.0</v>
      </c>
      <c r="CB2420" s="1">
        <v>0.0</v>
      </c>
      <c r="CC2420" s="1">
        <v>0.0</v>
      </c>
      <c r="CD2420" s="1">
        <v>4.787</v>
      </c>
      <c r="CE2420" s="1">
        <v>3.913</v>
      </c>
      <c r="CF2420" s="1">
        <v>85.658</v>
      </c>
      <c r="CG2420" s="1">
        <v>320.941</v>
      </c>
      <c r="CH2420" s="1">
        <v>1.64</v>
      </c>
      <c r="CI2420" s="1">
        <v>16763.002</v>
      </c>
      <c r="CN2420" s="1">
        <v>4.879</v>
      </c>
      <c r="CO2420" s="1">
        <v>46.416</v>
      </c>
      <c r="CP2420" s="1">
        <v>3.168</v>
      </c>
      <c r="CQ2420" s="1">
        <v>1.01</v>
      </c>
      <c r="CR2420" s="1">
        <v>0.0</v>
      </c>
      <c r="CS2420" s="1">
        <v>1.884</v>
      </c>
      <c r="CT2420" s="1">
        <v>0.059</v>
      </c>
      <c r="CU2420" s="1">
        <v>197.653</v>
      </c>
      <c r="CV2420" s="1">
        <v>0.0</v>
      </c>
      <c r="CW2420" s="1">
        <v>619.921</v>
      </c>
      <c r="CX2420" s="1">
        <v>3.005</v>
      </c>
      <c r="CY2420" s="1">
        <v>0.0</v>
      </c>
      <c r="CZ2420" s="1">
        <v>1.717</v>
      </c>
      <c r="DA2420" s="1">
        <v>6577.343</v>
      </c>
      <c r="DB2420" s="1">
        <v>186.452</v>
      </c>
      <c r="DC2420" s="1">
        <v>14.555</v>
      </c>
      <c r="DD2420" s="1">
        <v>4.129</v>
      </c>
      <c r="DE2420" s="1">
        <v>35.839</v>
      </c>
      <c r="DF2420" s="1">
        <v>2557.747</v>
      </c>
      <c r="DG2420" s="1">
        <v>13.07</v>
      </c>
      <c r="DH2420" s="1">
        <v>7013.565</v>
      </c>
      <c r="DI2420" s="1">
        <v>38.887</v>
      </c>
      <c r="DJ2420" s="1">
        <v>19.42</v>
      </c>
      <c r="DK2420" s="1">
        <v>75.629</v>
      </c>
      <c r="DL2420" s="1">
        <v>0.157</v>
      </c>
      <c r="DM2420" s="1">
        <v>0.365</v>
      </c>
      <c r="DN2420" s="1">
        <v>29.354</v>
      </c>
      <c r="DO2420" s="1">
        <v>0.15</v>
      </c>
      <c r="DP2420" s="1">
        <v>71.482</v>
      </c>
      <c r="DQ2420" s="1">
        <v>0.446</v>
      </c>
      <c r="DR2420" s="1">
        <v>0.198</v>
      </c>
      <c r="DS2420" s="1">
        <v>14.626</v>
      </c>
      <c r="DT2420" s="1">
        <v>3.512</v>
      </c>
      <c r="DU2420" s="1">
        <v>27.994</v>
      </c>
      <c r="DV2420" s="1">
        <v>2193.752</v>
      </c>
      <c r="DW2420" s="1">
        <v>11.21</v>
      </c>
      <c r="DX2420" s="1">
        <v>5478.282</v>
      </c>
      <c r="DY2420" s="1">
        <v>33.353</v>
      </c>
      <c r="DZ2420" s="1">
        <v>15.169</v>
      </c>
    </row>
    <row r="2421">
      <c r="A2421" s="1" t="s">
        <v>324</v>
      </c>
      <c r="B2421" s="1">
        <v>2023.0</v>
      </c>
      <c r="C2421" s="1" t="s">
        <v>325</v>
      </c>
      <c r="D2421" s="1">
        <v>5196586.0</v>
      </c>
      <c r="F2421" s="1">
        <v>34.747</v>
      </c>
      <c r="G2421" s="1">
        <v>0.9</v>
      </c>
      <c r="H2421" s="1">
        <v>671.412</v>
      </c>
      <c r="I2421" s="1">
        <v>3.489</v>
      </c>
      <c r="J2421" s="1">
        <v>159.72</v>
      </c>
      <c r="K2421" s="1">
        <v>0.83</v>
      </c>
      <c r="L2421" s="1">
        <v>2.647</v>
      </c>
      <c r="M2421" s="1">
        <v>1.957</v>
      </c>
      <c r="N2421" s="1">
        <v>283.801</v>
      </c>
      <c r="O2421" s="1">
        <v>-40.453</v>
      </c>
      <c r="P2421" s="1">
        <v>-4.469</v>
      </c>
      <c r="Q2421" s="1">
        <v>1266.001</v>
      </c>
      <c r="R2421" s="1">
        <v>6.579</v>
      </c>
      <c r="S2421" s="1">
        <v>232.845</v>
      </c>
      <c r="T2421" s="1">
        <v>1.21</v>
      </c>
      <c r="Y2421" s="1">
        <v>3.858</v>
      </c>
      <c r="Z2421" s="1">
        <v>3.69</v>
      </c>
      <c r="AA2421" s="1">
        <v>34.63</v>
      </c>
      <c r="AB2421" s="1">
        <v>6663.991</v>
      </c>
      <c r="AC2421" s="1">
        <v>31.36</v>
      </c>
      <c r="AD2421" s="1">
        <v>19.98</v>
      </c>
      <c r="AE2421" s="1">
        <v>-3.216</v>
      </c>
      <c r="AF2421" s="1">
        <v>-5.996</v>
      </c>
      <c r="AG2421" s="1">
        <v>34725.754</v>
      </c>
      <c r="AI2421" s="1">
        <v>-6.279</v>
      </c>
      <c r="AJ2421" s="1">
        <v>-9.337</v>
      </c>
      <c r="AK2421" s="1">
        <v>3321.411</v>
      </c>
      <c r="AL2421" s="1">
        <v>17.26</v>
      </c>
      <c r="AM2421" s="1">
        <v>26819.297</v>
      </c>
      <c r="AN2421" s="1">
        <v>139.369</v>
      </c>
      <c r="AO2421" s="1">
        <v>55.038</v>
      </c>
      <c r="AP2421" s="1">
        <v>78.18</v>
      </c>
      <c r="AQ2421" s="1">
        <v>-7.186</v>
      </c>
      <c r="AR2421" s="1">
        <v>-3.737</v>
      </c>
      <c r="AS2421" s="1">
        <v>48.263</v>
      </c>
      <c r="AT2421" s="1">
        <v>2953.863</v>
      </c>
      <c r="AU2421" s="1">
        <v>15.35</v>
      </c>
      <c r="AV2421" s="1">
        <v>9287.4</v>
      </c>
      <c r="BA2421" s="1">
        <v>48.948</v>
      </c>
      <c r="BB2421" s="1">
        <v>27.074</v>
      </c>
      <c r="BC2421" s="1">
        <v>8.9</v>
      </c>
      <c r="BD2421" s="1">
        <v>34.448</v>
      </c>
      <c r="BE2421" s="1">
        <v>0.577</v>
      </c>
      <c r="BF2421" s="1">
        <v>2.299</v>
      </c>
      <c r="BG2421" s="1">
        <v>180.888</v>
      </c>
      <c r="BH2421" s="1">
        <v>0.94</v>
      </c>
      <c r="BI2421" s="1">
        <v>442.481</v>
      </c>
      <c r="BJ2421" s="1">
        <v>2.997</v>
      </c>
      <c r="BK2421" s="1">
        <v>1.29</v>
      </c>
      <c r="BL2421" s="1">
        <v>12.155</v>
      </c>
      <c r="BM2421" s="1">
        <v>3.058</v>
      </c>
      <c r="BN2421" s="1">
        <v>38.897</v>
      </c>
      <c r="BO2421" s="1">
        <v>2713.32</v>
      </c>
      <c r="BP2421" s="1">
        <v>14.1</v>
      </c>
      <c r="BQ2421" s="1">
        <v>7485.041</v>
      </c>
      <c r="BR2421" s="1">
        <v>44.962</v>
      </c>
      <c r="BS2421" s="1">
        <v>21.82</v>
      </c>
      <c r="BT2421" s="1">
        <v>3.27</v>
      </c>
      <c r="BU2421" s="1">
        <v>9.443</v>
      </c>
      <c r="BW2421" s="1">
        <v>0.0</v>
      </c>
      <c r="BX2421" s="1">
        <v>0.0</v>
      </c>
      <c r="BY2421" s="1">
        <v>0.0</v>
      </c>
      <c r="BZ2421" s="1">
        <v>0.0</v>
      </c>
      <c r="CA2421" s="1">
        <v>0.0</v>
      </c>
      <c r="CB2421" s="1">
        <v>0.0</v>
      </c>
      <c r="CC2421" s="1">
        <v>0.0</v>
      </c>
      <c r="CD2421" s="1">
        <v>-1.321</v>
      </c>
      <c r="CE2421" s="1">
        <v>-1.131</v>
      </c>
      <c r="CF2421" s="1">
        <v>84.527</v>
      </c>
      <c r="CG2421" s="1">
        <v>134.704</v>
      </c>
      <c r="CH2421" s="1">
        <v>0.7</v>
      </c>
      <c r="CI2421" s="1">
        <v>16265.896</v>
      </c>
      <c r="CN2421" s="1">
        <v>2.232</v>
      </c>
      <c r="CO2421" s="1">
        <v>47.416</v>
      </c>
      <c r="CP2421" s="1">
        <v>2.596</v>
      </c>
      <c r="CQ2421" s="1">
        <v>0.83</v>
      </c>
      <c r="CR2421" s="1">
        <v>0.0</v>
      </c>
      <c r="CS2421" s="1">
        <v>-18.036</v>
      </c>
      <c r="CT2421" s="1">
        <v>-0.571</v>
      </c>
      <c r="CU2421" s="1">
        <v>159.72</v>
      </c>
      <c r="CV2421" s="1">
        <v>0.0</v>
      </c>
      <c r="CW2421" s="1">
        <v>499.64</v>
      </c>
      <c r="CX2421" s="1">
        <v>2.647</v>
      </c>
      <c r="CY2421" s="1">
        <v>0.0</v>
      </c>
      <c r="CZ2421" s="1">
        <v>1.456</v>
      </c>
      <c r="DA2421" s="1">
        <v>6034.731</v>
      </c>
      <c r="DB2421" s="1">
        <v>180.455</v>
      </c>
      <c r="DC2421" s="1">
        <v>12.155</v>
      </c>
      <c r="DD2421" s="1">
        <v>3.058</v>
      </c>
      <c r="DE2421" s="1">
        <v>38.897</v>
      </c>
      <c r="DF2421" s="1">
        <v>2713.32</v>
      </c>
      <c r="DG2421" s="1">
        <v>14.1</v>
      </c>
      <c r="DH2421" s="1">
        <v>7485.041</v>
      </c>
      <c r="DI2421" s="1">
        <v>44.962</v>
      </c>
      <c r="DJ2421" s="1">
        <v>21.82</v>
      </c>
      <c r="DK2421" s="1">
        <v>334.858</v>
      </c>
      <c r="DL2421" s="1">
        <v>1.212</v>
      </c>
      <c r="DM2421" s="1">
        <v>1.577</v>
      </c>
      <c r="DN2421" s="1">
        <v>125.082</v>
      </c>
      <c r="DO2421" s="1">
        <v>0.65</v>
      </c>
      <c r="DP2421" s="1">
        <v>303.427</v>
      </c>
      <c r="DQ2421" s="1">
        <v>2.073</v>
      </c>
      <c r="DR2421" s="1">
        <v>0.885</v>
      </c>
      <c r="DS2421" s="1">
        <v>4.124</v>
      </c>
      <c r="DT2421" s="1">
        <v>0.941</v>
      </c>
      <c r="DU2421" s="1">
        <v>28.935</v>
      </c>
      <c r="DV2421" s="1">
        <v>2247.63</v>
      </c>
      <c r="DW2421" s="1">
        <v>11.68</v>
      </c>
      <c r="DX2421" s="1">
        <v>5568.08</v>
      </c>
      <c r="DY2421" s="1">
        <v>37.245</v>
      </c>
      <c r="DZ2421" s="1">
        <v>16.231</v>
      </c>
    </row>
    <row r="2422">
      <c r="A2422" s="1" t="s">
        <v>324</v>
      </c>
      <c r="B2422" s="1">
        <v>2024.0</v>
      </c>
      <c r="C2422" s="1" t="s">
        <v>325</v>
      </c>
      <c r="D2422" s="1">
        <v>5254969.0</v>
      </c>
      <c r="F2422" s="1">
        <v>26.011</v>
      </c>
      <c r="G2422" s="1">
        <v>0.908</v>
      </c>
      <c r="H2422" s="1">
        <v>836.654</v>
      </c>
      <c r="I2422" s="1">
        <v>4.397</v>
      </c>
      <c r="J2422" s="1">
        <v>157.946</v>
      </c>
      <c r="K2422" s="1">
        <v>0.83</v>
      </c>
      <c r="L2422" s="1">
        <v>2.687</v>
      </c>
      <c r="M2422" s="1">
        <v>2.446</v>
      </c>
      <c r="N2422" s="1">
        <v>279.702</v>
      </c>
      <c r="O2422" s="1">
        <v>-27.486</v>
      </c>
      <c r="P2422" s="1">
        <v>-1.808</v>
      </c>
      <c r="Q2422" s="1">
        <v>907.827</v>
      </c>
      <c r="R2422" s="1">
        <v>4.771</v>
      </c>
      <c r="S2422" s="1">
        <v>180.781</v>
      </c>
      <c r="T2422" s="1">
        <v>0.95</v>
      </c>
      <c r="Y2422" s="1">
        <v>3.075</v>
      </c>
      <c r="Z2422" s="1">
        <v>2.654</v>
      </c>
      <c r="AA2422" s="1">
        <v>35.47</v>
      </c>
      <c r="AB2422" s="1">
        <v>6749.802</v>
      </c>
      <c r="AC2422" s="1">
        <v>30.89</v>
      </c>
      <c r="AD2422" s="1">
        <v>19.519</v>
      </c>
      <c r="AE2422" s="1">
        <v>0.741</v>
      </c>
      <c r="AF2422" s="1">
        <v>1.337</v>
      </c>
      <c r="AG2422" s="1">
        <v>34594.289</v>
      </c>
      <c r="AI2422" s="1">
        <v>0.352</v>
      </c>
      <c r="AJ2422" s="1">
        <v>0.49</v>
      </c>
      <c r="AK2422" s="1">
        <v>3214.101</v>
      </c>
      <c r="AL2422" s="1">
        <v>16.89</v>
      </c>
      <c r="AM2422" s="1">
        <v>26614.57</v>
      </c>
      <c r="AN2422" s="1">
        <v>139.859</v>
      </c>
      <c r="AO2422" s="1">
        <v>54.678</v>
      </c>
      <c r="AP2422" s="1">
        <v>77.82</v>
      </c>
      <c r="AQ2422" s="1">
        <v>2.894</v>
      </c>
      <c r="AR2422" s="1">
        <v>1.397</v>
      </c>
      <c r="AS2422" s="1">
        <v>49.659</v>
      </c>
      <c r="AT2422" s="1">
        <v>2881.083</v>
      </c>
      <c r="AU2422" s="1">
        <v>15.14</v>
      </c>
      <c r="AV2422" s="1">
        <v>9449.998</v>
      </c>
      <c r="BA2422" s="1">
        <v>49.013</v>
      </c>
      <c r="BB2422" s="1">
        <v>27.631</v>
      </c>
      <c r="BC2422" s="1">
        <v>8.64</v>
      </c>
      <c r="BD2422" s="1">
        <v>-18.45</v>
      </c>
      <c r="BE2422" s="1">
        <v>-0.424</v>
      </c>
      <c r="BF2422" s="1">
        <v>1.875</v>
      </c>
      <c r="BG2422" s="1">
        <v>144.625</v>
      </c>
      <c r="BH2422" s="1">
        <v>0.76</v>
      </c>
      <c r="BI2422" s="1">
        <v>356.833</v>
      </c>
      <c r="BJ2422" s="1">
        <v>2.46</v>
      </c>
      <c r="BK2422" s="1">
        <v>1.043</v>
      </c>
      <c r="BL2422" s="1">
        <v>5.284</v>
      </c>
      <c r="BM2422" s="1">
        <v>0.966</v>
      </c>
      <c r="BN2422" s="1">
        <v>39.863</v>
      </c>
      <c r="BO2422" s="1">
        <v>2664.145</v>
      </c>
      <c r="BP2422" s="1">
        <v>14.0</v>
      </c>
      <c r="BQ2422" s="1">
        <v>7585.737</v>
      </c>
      <c r="BR2422" s="1">
        <v>45.322</v>
      </c>
      <c r="BS2422" s="1">
        <v>22.18</v>
      </c>
      <c r="BT2422" s="1">
        <v>4.58</v>
      </c>
      <c r="BU2422" s="1">
        <v>12.912</v>
      </c>
      <c r="BW2422" s="1">
        <v>0.0</v>
      </c>
      <c r="BX2422" s="1">
        <v>0.0</v>
      </c>
      <c r="BY2422" s="1">
        <v>0.0</v>
      </c>
      <c r="BZ2422" s="1">
        <v>0.0</v>
      </c>
      <c r="CA2422" s="1">
        <v>0.0</v>
      </c>
      <c r="CB2422" s="1">
        <v>0.0</v>
      </c>
      <c r="CC2422" s="1">
        <v>0.0</v>
      </c>
      <c r="CD2422" s="1">
        <v>1.067</v>
      </c>
      <c r="CE2422" s="1">
        <v>0.902</v>
      </c>
      <c r="CF2422" s="1">
        <v>85.429</v>
      </c>
      <c r="CG2422" s="1">
        <v>152.237</v>
      </c>
      <c r="CH2422" s="1">
        <v>0.8</v>
      </c>
      <c r="CI2422" s="1">
        <v>16256.746</v>
      </c>
      <c r="CN2422" s="1">
        <v>2.59</v>
      </c>
      <c r="CO2422" s="1">
        <v>47.534</v>
      </c>
      <c r="CP2422" s="1">
        <v>2.512</v>
      </c>
      <c r="CQ2422" s="1">
        <v>0.83</v>
      </c>
      <c r="CR2422" s="1">
        <v>0.0</v>
      </c>
      <c r="CS2422" s="1">
        <v>-3.248</v>
      </c>
      <c r="CT2422" s="1">
        <v>-0.084</v>
      </c>
      <c r="CU2422" s="1">
        <v>157.946</v>
      </c>
      <c r="CV2422" s="1">
        <v>0.0</v>
      </c>
      <c r="CW2422" s="1">
        <v>478.038</v>
      </c>
      <c r="CX2422" s="1">
        <v>2.687</v>
      </c>
      <c r="CY2422" s="1">
        <v>0.0</v>
      </c>
      <c r="CZ2422" s="1">
        <v>1.398</v>
      </c>
      <c r="DA2422" s="1">
        <v>5878.246</v>
      </c>
      <c r="DB2422" s="1">
        <v>181.792</v>
      </c>
      <c r="DC2422" s="1">
        <v>5.284</v>
      </c>
      <c r="DD2422" s="1">
        <v>0.966</v>
      </c>
      <c r="DE2422" s="1">
        <v>39.863</v>
      </c>
      <c r="DF2422" s="1">
        <v>2664.145</v>
      </c>
      <c r="DG2422" s="1">
        <v>14.0</v>
      </c>
      <c r="DH2422" s="1">
        <v>7585.737</v>
      </c>
      <c r="DI2422" s="1">
        <v>45.322</v>
      </c>
      <c r="DJ2422" s="1">
        <v>22.18</v>
      </c>
      <c r="DK2422" s="1">
        <v>73.613</v>
      </c>
      <c r="DL2422" s="1">
        <v>1.161</v>
      </c>
      <c r="DM2422" s="1">
        <v>2.738</v>
      </c>
      <c r="DN2422" s="1">
        <v>184.587</v>
      </c>
      <c r="DO2422" s="1">
        <v>0.97</v>
      </c>
      <c r="DP2422" s="1">
        <v>520.938</v>
      </c>
      <c r="DQ2422" s="1">
        <v>3.14</v>
      </c>
      <c r="DR2422" s="1">
        <v>1.523</v>
      </c>
      <c r="DS2422" s="1">
        <v>-2.051</v>
      </c>
      <c r="DT2422" s="1">
        <v>-0.594</v>
      </c>
      <c r="DU2422" s="1">
        <v>28.341</v>
      </c>
      <c r="DV2422" s="1">
        <v>2176.987</v>
      </c>
      <c r="DW2422" s="1">
        <v>11.44</v>
      </c>
      <c r="DX2422" s="1">
        <v>5393.273</v>
      </c>
      <c r="DY2422" s="1">
        <v>37.035</v>
      </c>
      <c r="DZ2422" s="1">
        <v>15.77</v>
      </c>
    </row>
    <row r="2423">
      <c r="A2423" s="1" t="s">
        <v>326</v>
      </c>
      <c r="B2423" s="1">
        <v>2000.0</v>
      </c>
      <c r="C2423" s="1" t="s">
        <v>327</v>
      </c>
      <c r="D2423" s="1">
        <v>6111143.0</v>
      </c>
      <c r="E2423" s="1">
        <v>1.58656380928E11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794.421</v>
      </c>
      <c r="O2423" s="1">
        <v>8.995</v>
      </c>
      <c r="P2423" s="1">
        <v>6.003</v>
      </c>
      <c r="Q2423" s="1">
        <v>11903.595</v>
      </c>
      <c r="R2423" s="1">
        <v>72.745</v>
      </c>
      <c r="S2423" s="1">
        <v>4781.43</v>
      </c>
      <c r="T2423" s="1">
        <v>29.22</v>
      </c>
      <c r="V2423" s="1">
        <v>0.0</v>
      </c>
      <c r="W2423" s="1">
        <v>0.0</v>
      </c>
      <c r="X2423" s="1">
        <v>0.0</v>
      </c>
      <c r="Y2423" s="1">
        <v>68.495</v>
      </c>
      <c r="Z2423" s="1">
        <v>31.995</v>
      </c>
      <c r="AA2423" s="1">
        <v>41.2</v>
      </c>
      <c r="AB2423" s="1">
        <v>6741.783</v>
      </c>
      <c r="AC2423" s="1">
        <v>42.66</v>
      </c>
      <c r="AD2423" s="1">
        <v>18.767</v>
      </c>
      <c r="AE2423" s="1">
        <v>-5.761</v>
      </c>
      <c r="AF2423" s="1">
        <v>-13.901</v>
      </c>
      <c r="AG2423" s="1">
        <v>37205.992</v>
      </c>
      <c r="AH2423" s="1">
        <v>1.433</v>
      </c>
      <c r="AI2423" s="1">
        <v>-5.761</v>
      </c>
      <c r="AJ2423" s="1">
        <v>-13.895</v>
      </c>
      <c r="AK2423" s="1">
        <v>6975.782</v>
      </c>
      <c r="AL2423" s="1">
        <v>42.63</v>
      </c>
      <c r="AM2423" s="1">
        <v>37190.992</v>
      </c>
      <c r="AN2423" s="1">
        <v>227.279</v>
      </c>
      <c r="AO2423" s="1">
        <v>99.93</v>
      </c>
      <c r="AP2423" s="1">
        <v>99.962</v>
      </c>
      <c r="AQ2423" s="1">
        <v>-10.106</v>
      </c>
      <c r="AR2423" s="1">
        <v>-0.01</v>
      </c>
      <c r="AS2423" s="1">
        <v>0.091</v>
      </c>
      <c r="AT2423" s="1">
        <v>1.636</v>
      </c>
      <c r="AU2423" s="1">
        <v>0.01</v>
      </c>
      <c r="AV2423" s="1">
        <v>14.864</v>
      </c>
      <c r="AW2423" s="1">
        <v>-10.106</v>
      </c>
      <c r="AX2423" s="1">
        <v>-0.01</v>
      </c>
      <c r="AY2423" s="1">
        <v>14.864</v>
      </c>
      <c r="AZ2423" s="1">
        <v>0.091</v>
      </c>
      <c r="BA2423" s="1">
        <v>0.023</v>
      </c>
      <c r="BB2423" s="1">
        <v>0.04</v>
      </c>
      <c r="BC2423" s="1">
        <v>33.89</v>
      </c>
      <c r="BD2423" s="1">
        <v>-6.061</v>
      </c>
      <c r="BE2423" s="1">
        <v>-0.006</v>
      </c>
      <c r="BF2423" s="1">
        <v>0.086</v>
      </c>
      <c r="BG2423" s="1">
        <v>4.909</v>
      </c>
      <c r="BH2423" s="1">
        <v>0.03</v>
      </c>
      <c r="BI2423" s="1">
        <v>14.091</v>
      </c>
      <c r="BJ2423" s="1">
        <v>0.07</v>
      </c>
      <c r="BK2423" s="1">
        <v>0.038</v>
      </c>
      <c r="BL2423" s="1">
        <v>-6.061</v>
      </c>
      <c r="BM2423" s="1">
        <v>-0.006</v>
      </c>
      <c r="BN2423" s="1">
        <v>0.086</v>
      </c>
      <c r="BO2423" s="1">
        <v>4.909</v>
      </c>
      <c r="BP2423" s="1">
        <v>0.03</v>
      </c>
      <c r="BQ2423" s="1">
        <v>14.091</v>
      </c>
      <c r="BR2423" s="1">
        <v>0.07</v>
      </c>
      <c r="BS2423" s="1">
        <v>0.038</v>
      </c>
      <c r="BT2423" s="1">
        <v>-1.46</v>
      </c>
      <c r="BU2423" s="1">
        <v>-3.544</v>
      </c>
      <c r="BW2423" s="1">
        <v>0.0</v>
      </c>
      <c r="BX2423" s="1">
        <v>0.0</v>
      </c>
      <c r="BY2423" s="1">
        <v>0.0</v>
      </c>
      <c r="BZ2423" s="1">
        <v>0.0</v>
      </c>
      <c r="CA2423" s="1">
        <v>0.0</v>
      </c>
      <c r="CB2423" s="1">
        <v>0.0</v>
      </c>
      <c r="CC2423" s="1">
        <v>0.0</v>
      </c>
      <c r="CD2423" s="1">
        <v>-11.408</v>
      </c>
      <c r="CE2423" s="1">
        <v>-19.888</v>
      </c>
      <c r="CF2423" s="1">
        <v>154.444</v>
      </c>
      <c r="CG2423" s="1">
        <v>2192.716</v>
      </c>
      <c r="CH2423" s="1">
        <v>13.4</v>
      </c>
      <c r="CI2423" s="1">
        <v>25272.533</v>
      </c>
      <c r="CJ2423" s="1">
        <v>-59.89</v>
      </c>
      <c r="CK2423" s="1">
        <v>-0.076</v>
      </c>
      <c r="CL2423" s="1">
        <v>8.32</v>
      </c>
      <c r="CM2423" s="1">
        <v>0.051</v>
      </c>
      <c r="CN2423" s="1">
        <v>31.411</v>
      </c>
      <c r="CO2423" s="1">
        <v>67.928</v>
      </c>
      <c r="CP2423" s="1">
        <v>0.0</v>
      </c>
      <c r="CQ2423" s="1">
        <v>0.0</v>
      </c>
      <c r="CR2423" s="1">
        <v>0.0</v>
      </c>
      <c r="CT2423" s="1">
        <v>0.0</v>
      </c>
      <c r="CU2423" s="1">
        <v>0.0</v>
      </c>
      <c r="CV2423" s="1">
        <v>0.0</v>
      </c>
      <c r="CW2423" s="1">
        <v>0.0</v>
      </c>
      <c r="CX2423" s="1">
        <v>0.0</v>
      </c>
      <c r="CY2423" s="1">
        <v>0.0</v>
      </c>
      <c r="CZ2423" s="1">
        <v>0.0</v>
      </c>
      <c r="DA2423" s="1">
        <v>6980.691</v>
      </c>
      <c r="DB2423" s="1">
        <v>227.371</v>
      </c>
      <c r="DC2423" s="1">
        <v>-6.061</v>
      </c>
      <c r="DD2423" s="1">
        <v>-0.006</v>
      </c>
      <c r="DE2423" s="1">
        <v>0.086</v>
      </c>
      <c r="DF2423" s="1">
        <v>4.909</v>
      </c>
      <c r="DG2423" s="1">
        <v>0.03</v>
      </c>
      <c r="DH2423" s="1">
        <v>14.091</v>
      </c>
      <c r="DI2423" s="1">
        <v>0.07</v>
      </c>
      <c r="DJ2423" s="1">
        <v>0.038</v>
      </c>
      <c r="DL2423" s="1">
        <v>0.0</v>
      </c>
      <c r="DM2423" s="1">
        <v>0.0</v>
      </c>
      <c r="DN2423" s="1">
        <v>0.0</v>
      </c>
      <c r="DO2423" s="1">
        <v>0.0</v>
      </c>
      <c r="DP2423" s="1">
        <v>0.0</v>
      </c>
      <c r="DQ2423" s="1">
        <v>0.0</v>
      </c>
      <c r="DR2423" s="1">
        <v>0.0</v>
      </c>
      <c r="DT2423" s="1">
        <v>0.0</v>
      </c>
      <c r="DU2423" s="1">
        <v>0.0</v>
      </c>
      <c r="DV2423" s="1">
        <v>0.0</v>
      </c>
      <c r="DW2423" s="1">
        <v>0.0</v>
      </c>
      <c r="DX2423" s="1">
        <v>0.0</v>
      </c>
      <c r="DY2423" s="1">
        <v>0.0</v>
      </c>
      <c r="DZ2423" s="1">
        <v>0.0</v>
      </c>
    </row>
    <row r="2424">
      <c r="A2424" s="1" t="s">
        <v>326</v>
      </c>
      <c r="B2424" s="1">
        <v>2001.0</v>
      </c>
      <c r="C2424" s="1" t="s">
        <v>327</v>
      </c>
      <c r="D2424" s="1">
        <v>6259933.0</v>
      </c>
      <c r="E2424" s="1">
        <v>1.5856705536E11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807.509</v>
      </c>
      <c r="O2424" s="1">
        <v>15.43</v>
      </c>
      <c r="P2424" s="1">
        <v>11.224</v>
      </c>
      <c r="Q2424" s="1">
        <v>13413.688</v>
      </c>
      <c r="R2424" s="1">
        <v>83.969</v>
      </c>
      <c r="S2424" s="1">
        <v>5260.44</v>
      </c>
      <c r="T2424" s="1">
        <v>32.93</v>
      </c>
      <c r="V2424" s="1">
        <v>0.0</v>
      </c>
      <c r="W2424" s="1">
        <v>0.0</v>
      </c>
      <c r="X2424" s="1">
        <v>0.0</v>
      </c>
      <c r="Y2424" s="1">
        <v>74.926</v>
      </c>
      <c r="Z2424" s="1">
        <v>36.957</v>
      </c>
      <c r="AA2424" s="1">
        <v>42.55</v>
      </c>
      <c r="AB2424" s="1">
        <v>6797.197</v>
      </c>
      <c r="AC2424" s="1">
        <v>43.95</v>
      </c>
      <c r="AD2424" s="1">
        <v>19.346</v>
      </c>
      <c r="AE2424" s="1">
        <v>-0.07</v>
      </c>
      <c r="AF2424" s="1">
        <v>-0.159</v>
      </c>
      <c r="AG2424" s="1">
        <v>36296.309</v>
      </c>
      <c r="AH2424" s="1">
        <v>1.433</v>
      </c>
      <c r="AI2424" s="1">
        <v>-0.055</v>
      </c>
      <c r="AJ2424" s="1">
        <v>-0.126</v>
      </c>
      <c r="AK2424" s="1">
        <v>7017.647</v>
      </c>
      <c r="AL2424" s="1">
        <v>43.93</v>
      </c>
      <c r="AM2424" s="1">
        <v>36286.922</v>
      </c>
      <c r="AN2424" s="1">
        <v>227.154</v>
      </c>
      <c r="AO2424" s="1">
        <v>99.954</v>
      </c>
      <c r="AP2424" s="1">
        <v>99.976</v>
      </c>
      <c r="AQ2424" s="1">
        <v>4.734</v>
      </c>
      <c r="AR2424" s="1">
        <v>0.004</v>
      </c>
      <c r="AS2424" s="1">
        <v>0.095</v>
      </c>
      <c r="AT2424" s="1">
        <v>1.597</v>
      </c>
      <c r="AU2424" s="1">
        <v>0.01</v>
      </c>
      <c r="AV2424" s="1">
        <v>15.198</v>
      </c>
      <c r="AW2424" s="1">
        <v>4.734</v>
      </c>
      <c r="AX2424" s="1">
        <v>0.004</v>
      </c>
      <c r="AY2424" s="1">
        <v>15.198</v>
      </c>
      <c r="AZ2424" s="1">
        <v>0.095</v>
      </c>
      <c r="BA2424" s="1">
        <v>0.023</v>
      </c>
      <c r="BB2424" s="1">
        <v>0.042</v>
      </c>
      <c r="BC2424" s="1">
        <v>35.49</v>
      </c>
      <c r="BD2424" s="1">
        <v>-67.742</v>
      </c>
      <c r="BE2424" s="1">
        <v>-0.058</v>
      </c>
      <c r="BF2424" s="1">
        <v>0.028</v>
      </c>
      <c r="BG2424" s="1">
        <v>1.597</v>
      </c>
      <c r="BH2424" s="1">
        <v>0.01</v>
      </c>
      <c r="BI2424" s="1">
        <v>4.413</v>
      </c>
      <c r="BJ2424" s="1">
        <v>0.023</v>
      </c>
      <c r="BK2424" s="1">
        <v>0.012</v>
      </c>
      <c r="BL2424" s="1">
        <v>-35.484</v>
      </c>
      <c r="BM2424" s="1">
        <v>-0.031</v>
      </c>
      <c r="BN2424" s="1">
        <v>0.055</v>
      </c>
      <c r="BO2424" s="1">
        <v>3.195</v>
      </c>
      <c r="BP2424" s="1">
        <v>0.02</v>
      </c>
      <c r="BQ2424" s="1">
        <v>8.826</v>
      </c>
      <c r="BR2424" s="1">
        <v>0.046</v>
      </c>
      <c r="BS2424" s="1">
        <v>0.024</v>
      </c>
      <c r="BT2424" s="1">
        <v>-1.4</v>
      </c>
      <c r="BU2424" s="1">
        <v>-3.29</v>
      </c>
      <c r="BW2424" s="1">
        <v>0.0</v>
      </c>
      <c r="BX2424" s="1">
        <v>0.0</v>
      </c>
      <c r="BY2424" s="1">
        <v>0.0</v>
      </c>
      <c r="BZ2424" s="1">
        <v>0.0</v>
      </c>
      <c r="CA2424" s="1">
        <v>0.0</v>
      </c>
      <c r="CB2424" s="1">
        <v>0.0</v>
      </c>
      <c r="CC2424" s="1">
        <v>0.0</v>
      </c>
      <c r="CD2424" s="1">
        <v>-7.352</v>
      </c>
      <c r="CE2424" s="1">
        <v>-11.354</v>
      </c>
      <c r="CF2424" s="1">
        <v>143.09</v>
      </c>
      <c r="CG2424" s="1">
        <v>1755.61</v>
      </c>
      <c r="CH2424" s="1">
        <v>10.99</v>
      </c>
      <c r="CI2424" s="1">
        <v>22858.035</v>
      </c>
      <c r="CJ2424" s="1">
        <v>-0.273</v>
      </c>
      <c r="CK2424" s="1">
        <v>0.0</v>
      </c>
      <c r="CL2424" s="1">
        <v>8.1</v>
      </c>
      <c r="CM2424" s="1">
        <v>0.051</v>
      </c>
      <c r="CN2424" s="1">
        <v>25.006</v>
      </c>
      <c r="CO2424" s="1">
        <v>62.977</v>
      </c>
      <c r="CP2424" s="1">
        <v>0.0</v>
      </c>
      <c r="CQ2424" s="1">
        <v>0.0</v>
      </c>
      <c r="CR2424" s="1">
        <v>0.0</v>
      </c>
      <c r="CT2424" s="1">
        <v>0.0</v>
      </c>
      <c r="CU2424" s="1">
        <v>0.0</v>
      </c>
      <c r="CV2424" s="1">
        <v>0.0</v>
      </c>
      <c r="CW2424" s="1">
        <v>0.0</v>
      </c>
      <c r="CX2424" s="1">
        <v>0.0</v>
      </c>
      <c r="CY2424" s="1">
        <v>0.0</v>
      </c>
      <c r="CZ2424" s="1">
        <v>0.0</v>
      </c>
      <c r="DA2424" s="1">
        <v>7020.842</v>
      </c>
      <c r="DB2424" s="1">
        <v>227.212</v>
      </c>
      <c r="DC2424" s="1">
        <v>-35.484</v>
      </c>
      <c r="DD2424" s="1">
        <v>-0.031</v>
      </c>
      <c r="DE2424" s="1">
        <v>0.055</v>
      </c>
      <c r="DF2424" s="1">
        <v>3.195</v>
      </c>
      <c r="DG2424" s="1">
        <v>0.02</v>
      </c>
      <c r="DH2424" s="1">
        <v>8.826</v>
      </c>
      <c r="DI2424" s="1">
        <v>0.046</v>
      </c>
      <c r="DJ2424" s="1">
        <v>0.024</v>
      </c>
      <c r="DL2424" s="1">
        <v>0.0</v>
      </c>
      <c r="DM2424" s="1">
        <v>0.0</v>
      </c>
      <c r="DN2424" s="1">
        <v>0.0</v>
      </c>
      <c r="DO2424" s="1">
        <v>0.0</v>
      </c>
      <c r="DP2424" s="1">
        <v>0.0</v>
      </c>
      <c r="DQ2424" s="1">
        <v>0.0</v>
      </c>
      <c r="DR2424" s="1">
        <v>0.0</v>
      </c>
      <c r="DT2424" s="1">
        <v>0.028</v>
      </c>
      <c r="DU2424" s="1">
        <v>0.028</v>
      </c>
      <c r="DV2424" s="1">
        <v>1.597</v>
      </c>
      <c r="DW2424" s="1">
        <v>0.01</v>
      </c>
      <c r="DX2424" s="1">
        <v>4.413</v>
      </c>
      <c r="DY2424" s="1">
        <v>0.023</v>
      </c>
      <c r="DZ2424" s="1">
        <v>0.012</v>
      </c>
    </row>
    <row r="2425">
      <c r="A2425" s="1" t="s">
        <v>326</v>
      </c>
      <c r="B2425" s="1">
        <v>2002.0</v>
      </c>
      <c r="C2425" s="1" t="s">
        <v>327</v>
      </c>
      <c r="D2425" s="1">
        <v>6387661.0</v>
      </c>
      <c r="E2425" s="1">
        <v>1.58018043904E11</v>
      </c>
      <c r="G2425" s="1">
        <v>0.117</v>
      </c>
      <c r="H2425" s="1">
        <v>18.351</v>
      </c>
      <c r="I2425" s="1">
        <v>0.117</v>
      </c>
      <c r="J2425" s="1">
        <v>0.0</v>
      </c>
      <c r="K2425" s="1">
        <v>0.0</v>
      </c>
      <c r="L2425" s="1">
        <v>0.0</v>
      </c>
      <c r="M2425" s="1">
        <v>0.051</v>
      </c>
      <c r="N2425" s="1">
        <v>811.648</v>
      </c>
      <c r="O2425" s="1">
        <v>5.707</v>
      </c>
      <c r="P2425" s="1">
        <v>4.792</v>
      </c>
      <c r="Q2425" s="1">
        <v>13895.617</v>
      </c>
      <c r="R2425" s="1">
        <v>88.76</v>
      </c>
      <c r="S2425" s="1">
        <v>5494.969</v>
      </c>
      <c r="T2425" s="1">
        <v>35.1</v>
      </c>
      <c r="V2425" s="1">
        <v>0.0</v>
      </c>
      <c r="W2425" s="1">
        <v>0.0</v>
      </c>
      <c r="X2425" s="1">
        <v>0.0</v>
      </c>
      <c r="Y2425" s="1">
        <v>77.143</v>
      </c>
      <c r="Z2425" s="1">
        <v>38.296</v>
      </c>
      <c r="AA2425" s="1">
        <v>44.11</v>
      </c>
      <c r="AB2425" s="1">
        <v>6905.501</v>
      </c>
      <c r="AC2425" s="1">
        <v>45.5</v>
      </c>
      <c r="AD2425" s="1">
        <v>19.636</v>
      </c>
      <c r="AE2425" s="1">
        <v>2.011</v>
      </c>
      <c r="AF2425" s="1">
        <v>4.57</v>
      </c>
      <c r="AG2425" s="1">
        <v>36285.977</v>
      </c>
      <c r="AH2425" s="1">
        <v>1.467</v>
      </c>
      <c r="AI2425" s="1">
        <v>1.945</v>
      </c>
      <c r="AJ2425" s="1">
        <v>4.418</v>
      </c>
      <c r="AK2425" s="1">
        <v>7118.412</v>
      </c>
      <c r="AL2425" s="1">
        <v>45.47</v>
      </c>
      <c r="AM2425" s="1">
        <v>36253.004</v>
      </c>
      <c r="AN2425" s="1">
        <v>231.572</v>
      </c>
      <c r="AO2425" s="1">
        <v>99.934</v>
      </c>
      <c r="AP2425" s="1">
        <v>99.912</v>
      </c>
      <c r="AQ2425" s="1">
        <v>-10.734</v>
      </c>
      <c r="AR2425" s="1">
        <v>-0.01</v>
      </c>
      <c r="AS2425" s="1">
        <v>0.085</v>
      </c>
      <c r="AT2425" s="1">
        <v>4.697</v>
      </c>
      <c r="AU2425" s="1">
        <v>0.03</v>
      </c>
      <c r="AV2425" s="1">
        <v>13.295</v>
      </c>
      <c r="AW2425" s="1">
        <v>-10.734</v>
      </c>
      <c r="AX2425" s="1">
        <v>-0.01</v>
      </c>
      <c r="AY2425" s="1">
        <v>13.295</v>
      </c>
      <c r="AZ2425" s="1">
        <v>0.085</v>
      </c>
      <c r="BA2425" s="1">
        <v>0.066</v>
      </c>
      <c r="BB2425" s="1">
        <v>0.037</v>
      </c>
      <c r="BC2425" s="1">
        <v>36.93</v>
      </c>
      <c r="BD2425" s="1">
        <v>110.0</v>
      </c>
      <c r="BE2425" s="1">
        <v>0.03</v>
      </c>
      <c r="BF2425" s="1">
        <v>0.058</v>
      </c>
      <c r="BG2425" s="1">
        <v>3.131</v>
      </c>
      <c r="BH2425" s="1">
        <v>0.02</v>
      </c>
      <c r="BI2425" s="1">
        <v>9.007</v>
      </c>
      <c r="BJ2425" s="1">
        <v>0.044</v>
      </c>
      <c r="BK2425" s="1">
        <v>0.025</v>
      </c>
      <c r="BL2425" s="1">
        <v>646.1</v>
      </c>
      <c r="BM2425" s="1">
        <v>0.15</v>
      </c>
      <c r="BN2425" s="1">
        <v>0.205</v>
      </c>
      <c r="BO2425" s="1">
        <v>4.697</v>
      </c>
      <c r="BP2425" s="1">
        <v>0.03</v>
      </c>
      <c r="BQ2425" s="1">
        <v>32.076</v>
      </c>
      <c r="BR2425" s="1">
        <v>0.066</v>
      </c>
      <c r="BS2425" s="1">
        <v>0.088</v>
      </c>
      <c r="BT2425" s="1">
        <v>-1.39</v>
      </c>
      <c r="BU2425" s="1">
        <v>-3.151</v>
      </c>
      <c r="BW2425" s="1">
        <v>0.0</v>
      </c>
      <c r="BX2425" s="1">
        <v>0.0</v>
      </c>
      <c r="BY2425" s="1">
        <v>0.0</v>
      </c>
      <c r="BZ2425" s="1">
        <v>0.0</v>
      </c>
      <c r="CA2425" s="1">
        <v>0.0</v>
      </c>
      <c r="CB2425" s="1">
        <v>0.0</v>
      </c>
      <c r="CC2425" s="1">
        <v>0.0</v>
      </c>
      <c r="CD2425" s="1">
        <v>-0.254</v>
      </c>
      <c r="CE2425" s="1">
        <v>-0.363</v>
      </c>
      <c r="CF2425" s="1">
        <v>142.726</v>
      </c>
      <c r="CG2425" s="1">
        <v>1618.746</v>
      </c>
      <c r="CH2425" s="1">
        <v>10.34</v>
      </c>
      <c r="CI2425" s="1">
        <v>22344.092</v>
      </c>
      <c r="CJ2425" s="1">
        <v>25.0</v>
      </c>
      <c r="CK2425" s="1">
        <v>0.013</v>
      </c>
      <c r="CL2425" s="1">
        <v>9.923</v>
      </c>
      <c r="CM2425" s="1">
        <v>0.063</v>
      </c>
      <c r="CN2425" s="1">
        <v>22.725</v>
      </c>
      <c r="CO2425" s="1">
        <v>61.579</v>
      </c>
      <c r="CP2425" s="1">
        <v>0.0</v>
      </c>
      <c r="CQ2425" s="1">
        <v>0.0</v>
      </c>
      <c r="CR2425" s="1">
        <v>0.0</v>
      </c>
      <c r="CT2425" s="1">
        <v>0.0</v>
      </c>
      <c r="CU2425" s="1">
        <v>0.0</v>
      </c>
      <c r="CV2425" s="1">
        <v>0.0</v>
      </c>
      <c r="CW2425" s="1">
        <v>0.0</v>
      </c>
      <c r="CX2425" s="1">
        <v>0.0</v>
      </c>
      <c r="CY2425" s="1">
        <v>0.0</v>
      </c>
      <c r="CZ2425" s="1">
        <v>0.0</v>
      </c>
      <c r="DA2425" s="1">
        <v>7123.108</v>
      </c>
      <c r="DB2425" s="1">
        <v>231.783</v>
      </c>
      <c r="DC2425" s="1">
        <v>646.1</v>
      </c>
      <c r="DD2425" s="1">
        <v>0.15</v>
      </c>
      <c r="DE2425" s="1">
        <v>0.205</v>
      </c>
      <c r="DF2425" s="1">
        <v>4.697</v>
      </c>
      <c r="DG2425" s="1">
        <v>0.03</v>
      </c>
      <c r="DH2425" s="1">
        <v>32.076</v>
      </c>
      <c r="DI2425" s="1">
        <v>0.066</v>
      </c>
      <c r="DJ2425" s="1">
        <v>0.088</v>
      </c>
      <c r="DL2425" s="1">
        <v>0.0</v>
      </c>
      <c r="DM2425" s="1">
        <v>0.0</v>
      </c>
      <c r="DN2425" s="1">
        <v>0.0</v>
      </c>
      <c r="DO2425" s="1">
        <v>0.0</v>
      </c>
      <c r="DP2425" s="1">
        <v>0.0</v>
      </c>
      <c r="DQ2425" s="1">
        <v>0.0</v>
      </c>
      <c r="DR2425" s="1">
        <v>0.0</v>
      </c>
      <c r="DS2425" s="1">
        <v>10.0</v>
      </c>
      <c r="DT2425" s="1">
        <v>0.003</v>
      </c>
      <c r="DU2425" s="1">
        <v>0.03</v>
      </c>
      <c r="DV2425" s="1">
        <v>1.566</v>
      </c>
      <c r="DW2425" s="1">
        <v>0.01</v>
      </c>
      <c r="DX2425" s="1">
        <v>4.718</v>
      </c>
      <c r="DY2425" s="1">
        <v>0.022</v>
      </c>
      <c r="DZ2425" s="1">
        <v>0.013</v>
      </c>
    </row>
    <row r="2426">
      <c r="A2426" s="1" t="s">
        <v>326</v>
      </c>
      <c r="B2426" s="1">
        <v>2003.0</v>
      </c>
      <c r="C2426" s="1" t="s">
        <v>327</v>
      </c>
      <c r="D2426" s="1">
        <v>6502766.0</v>
      </c>
      <c r="E2426" s="1">
        <v>1.59162892288E11</v>
      </c>
      <c r="F2426" s="1">
        <v>2.27</v>
      </c>
      <c r="G2426" s="1">
        <v>0.003</v>
      </c>
      <c r="H2426" s="1">
        <v>18.435</v>
      </c>
      <c r="I2426" s="1">
        <v>0.12</v>
      </c>
      <c r="J2426" s="1">
        <v>0.0</v>
      </c>
      <c r="K2426" s="1">
        <v>0.0</v>
      </c>
      <c r="L2426" s="1">
        <v>0.0</v>
      </c>
      <c r="M2426" s="1">
        <v>0.05</v>
      </c>
      <c r="N2426" s="1">
        <v>810.799</v>
      </c>
      <c r="O2426" s="1">
        <v>3.636</v>
      </c>
      <c r="P2426" s="1">
        <v>3.228</v>
      </c>
      <c r="Q2426" s="1">
        <v>14145.985</v>
      </c>
      <c r="R2426" s="1">
        <v>91.988</v>
      </c>
      <c r="S2426" s="1">
        <v>5549.946</v>
      </c>
      <c r="T2426" s="1">
        <v>36.09</v>
      </c>
      <c r="V2426" s="1">
        <v>0.0</v>
      </c>
      <c r="W2426" s="1">
        <v>0.0</v>
      </c>
      <c r="X2426" s="1">
        <v>0.0</v>
      </c>
      <c r="Y2426" s="1">
        <v>76.722</v>
      </c>
      <c r="Z2426" s="1">
        <v>38.516</v>
      </c>
      <c r="AA2426" s="1">
        <v>45.57</v>
      </c>
      <c r="AB2426" s="1">
        <v>7007.787</v>
      </c>
      <c r="AC2426" s="1">
        <v>47.04</v>
      </c>
      <c r="AD2426" s="1">
        <v>19.703</v>
      </c>
      <c r="AE2426" s="1">
        <v>3.043</v>
      </c>
      <c r="AF2426" s="1">
        <v>7.053</v>
      </c>
      <c r="AG2426" s="1">
        <v>36728.371</v>
      </c>
      <c r="AH2426" s="1">
        <v>1.501</v>
      </c>
      <c r="AI2426" s="1">
        <v>3.031</v>
      </c>
      <c r="AJ2426" s="1">
        <v>7.02</v>
      </c>
      <c r="AK2426" s="1">
        <v>7227.693</v>
      </c>
      <c r="AL2426" s="1">
        <v>47.0</v>
      </c>
      <c r="AM2426" s="1">
        <v>36690.758</v>
      </c>
      <c r="AN2426" s="1">
        <v>238.591</v>
      </c>
      <c r="AO2426" s="1">
        <v>99.915</v>
      </c>
      <c r="AP2426" s="1">
        <v>99.901</v>
      </c>
      <c r="AQ2426" s="1">
        <v>-9.177</v>
      </c>
      <c r="AR2426" s="1">
        <v>-0.008</v>
      </c>
      <c r="AS2426" s="1">
        <v>0.077</v>
      </c>
      <c r="AT2426" s="1">
        <v>4.613</v>
      </c>
      <c r="AU2426" s="1">
        <v>0.03</v>
      </c>
      <c r="AV2426" s="1">
        <v>11.861</v>
      </c>
      <c r="AW2426" s="1">
        <v>-9.177</v>
      </c>
      <c r="AX2426" s="1">
        <v>-0.008</v>
      </c>
      <c r="AY2426" s="1">
        <v>11.861</v>
      </c>
      <c r="AZ2426" s="1">
        <v>0.077</v>
      </c>
      <c r="BA2426" s="1">
        <v>0.064</v>
      </c>
      <c r="BB2426" s="1">
        <v>0.032</v>
      </c>
      <c r="BC2426" s="1">
        <v>38.14</v>
      </c>
      <c r="BD2426" s="1">
        <v>47.619</v>
      </c>
      <c r="BE2426" s="1">
        <v>0.027</v>
      </c>
      <c r="BF2426" s="1">
        <v>0.084</v>
      </c>
      <c r="BG2426" s="1">
        <v>4.613</v>
      </c>
      <c r="BH2426" s="1">
        <v>0.03</v>
      </c>
      <c r="BI2426" s="1">
        <v>12.99</v>
      </c>
      <c r="BJ2426" s="1">
        <v>0.064</v>
      </c>
      <c r="BK2426" s="1">
        <v>0.035</v>
      </c>
      <c r="BL2426" s="1">
        <v>9.155</v>
      </c>
      <c r="BM2426" s="1">
        <v>0.032</v>
      </c>
      <c r="BN2426" s="1">
        <v>0.237</v>
      </c>
      <c r="BO2426" s="1">
        <v>6.151</v>
      </c>
      <c r="BP2426" s="1">
        <v>0.04</v>
      </c>
      <c r="BQ2426" s="1">
        <v>36.453</v>
      </c>
      <c r="BR2426" s="1">
        <v>0.085</v>
      </c>
      <c r="BS2426" s="1">
        <v>0.099</v>
      </c>
      <c r="BT2426" s="1">
        <v>-1.47</v>
      </c>
      <c r="BU2426" s="1">
        <v>-3.226</v>
      </c>
      <c r="BW2426" s="1">
        <v>0.0</v>
      </c>
      <c r="BX2426" s="1">
        <v>0.0</v>
      </c>
      <c r="BY2426" s="1">
        <v>0.0</v>
      </c>
      <c r="BZ2426" s="1">
        <v>0.0</v>
      </c>
      <c r="CA2426" s="1">
        <v>0.0</v>
      </c>
      <c r="CB2426" s="1">
        <v>0.0</v>
      </c>
      <c r="CC2426" s="1">
        <v>0.0</v>
      </c>
      <c r="CD2426" s="1">
        <v>2.662</v>
      </c>
      <c r="CE2426" s="1">
        <v>3.8</v>
      </c>
      <c r="CF2426" s="1">
        <v>146.526</v>
      </c>
      <c r="CG2426" s="1">
        <v>1673.134</v>
      </c>
      <c r="CH2426" s="1">
        <v>10.88</v>
      </c>
      <c r="CI2426" s="1">
        <v>22532.91</v>
      </c>
      <c r="CJ2426" s="1">
        <v>-40.0</v>
      </c>
      <c r="CK2426" s="1">
        <v>-0.025</v>
      </c>
      <c r="CL2426" s="1">
        <v>5.848</v>
      </c>
      <c r="CM2426" s="1">
        <v>0.038</v>
      </c>
      <c r="CN2426" s="1">
        <v>23.129</v>
      </c>
      <c r="CO2426" s="1">
        <v>61.352</v>
      </c>
      <c r="CP2426" s="1">
        <v>0.0</v>
      </c>
      <c r="CQ2426" s="1">
        <v>0.0</v>
      </c>
      <c r="CR2426" s="1">
        <v>0.0</v>
      </c>
      <c r="CT2426" s="1">
        <v>0.0</v>
      </c>
      <c r="CU2426" s="1">
        <v>0.0</v>
      </c>
      <c r="CV2426" s="1">
        <v>0.0</v>
      </c>
      <c r="CW2426" s="1">
        <v>0.0</v>
      </c>
      <c r="CX2426" s="1">
        <v>0.0</v>
      </c>
      <c r="CY2426" s="1">
        <v>0.0</v>
      </c>
      <c r="CZ2426" s="1">
        <v>0.0</v>
      </c>
      <c r="DA2426" s="1">
        <v>7233.845</v>
      </c>
      <c r="DB2426" s="1">
        <v>238.836</v>
      </c>
      <c r="DC2426" s="1">
        <v>9.155</v>
      </c>
      <c r="DD2426" s="1">
        <v>0.032</v>
      </c>
      <c r="DE2426" s="1">
        <v>0.237</v>
      </c>
      <c r="DF2426" s="1">
        <v>6.151</v>
      </c>
      <c r="DG2426" s="1">
        <v>0.04</v>
      </c>
      <c r="DH2426" s="1">
        <v>36.453</v>
      </c>
      <c r="DI2426" s="1">
        <v>0.085</v>
      </c>
      <c r="DJ2426" s="1">
        <v>0.099</v>
      </c>
      <c r="DL2426" s="1">
        <v>0.0</v>
      </c>
      <c r="DM2426" s="1">
        <v>0.0</v>
      </c>
      <c r="DN2426" s="1">
        <v>0.0</v>
      </c>
      <c r="DO2426" s="1">
        <v>0.0</v>
      </c>
      <c r="DP2426" s="1">
        <v>0.0</v>
      </c>
      <c r="DQ2426" s="1">
        <v>0.0</v>
      </c>
      <c r="DR2426" s="1">
        <v>0.0</v>
      </c>
      <c r="DS2426" s="1">
        <v>9.091</v>
      </c>
      <c r="DT2426" s="1">
        <v>0.003</v>
      </c>
      <c r="DU2426" s="1">
        <v>0.033</v>
      </c>
      <c r="DV2426" s="1">
        <v>1.538</v>
      </c>
      <c r="DW2426" s="1">
        <v>0.01</v>
      </c>
      <c r="DX2426" s="1">
        <v>5.028</v>
      </c>
      <c r="DY2426" s="1">
        <v>0.021</v>
      </c>
      <c r="DZ2426" s="1">
        <v>0.014</v>
      </c>
    </row>
    <row r="2427">
      <c r="A2427" s="1" t="s">
        <v>326</v>
      </c>
      <c r="B2427" s="1">
        <v>2004.0</v>
      </c>
      <c r="C2427" s="1" t="s">
        <v>327</v>
      </c>
      <c r="D2427" s="1">
        <v>6615035.0</v>
      </c>
      <c r="E2427" s="1">
        <v>1.66466420736E11</v>
      </c>
      <c r="F2427" s="1">
        <v>2.712</v>
      </c>
      <c r="G2427" s="1">
        <v>0.003</v>
      </c>
      <c r="H2427" s="1">
        <v>18.614</v>
      </c>
      <c r="I2427" s="1">
        <v>0.123</v>
      </c>
      <c r="J2427" s="1">
        <v>0.0</v>
      </c>
      <c r="K2427" s="1">
        <v>0.0</v>
      </c>
      <c r="L2427" s="1">
        <v>0.0</v>
      </c>
      <c r="M2427" s="1">
        <v>0.051</v>
      </c>
      <c r="N2427" s="1">
        <v>803.723</v>
      </c>
      <c r="O2427" s="1">
        <v>0.963</v>
      </c>
      <c r="P2427" s="1">
        <v>0.886</v>
      </c>
      <c r="Q2427" s="1">
        <v>14039.772</v>
      </c>
      <c r="R2427" s="1">
        <v>92.874</v>
      </c>
      <c r="S2427" s="1">
        <v>5516.222</v>
      </c>
      <c r="T2427" s="1">
        <v>36.49</v>
      </c>
      <c r="V2427" s="1">
        <v>0.0</v>
      </c>
      <c r="W2427" s="1">
        <v>0.0</v>
      </c>
      <c r="X2427" s="1">
        <v>0.0</v>
      </c>
      <c r="Y2427" s="1">
        <v>77.179</v>
      </c>
      <c r="Z2427" s="1">
        <v>38.144</v>
      </c>
      <c r="AA2427" s="1">
        <v>45.82</v>
      </c>
      <c r="AB2427" s="1">
        <v>6926.645</v>
      </c>
      <c r="AC2427" s="1">
        <v>47.28</v>
      </c>
      <c r="AD2427" s="1">
        <v>19.423</v>
      </c>
      <c r="AE2427" s="1">
        <v>1.948</v>
      </c>
      <c r="AF2427" s="1">
        <v>4.653</v>
      </c>
      <c r="AG2427" s="1">
        <v>36808.426</v>
      </c>
      <c r="AH2427" s="1">
        <v>1.463</v>
      </c>
      <c r="AI2427" s="1">
        <v>1.954</v>
      </c>
      <c r="AJ2427" s="1">
        <v>4.662</v>
      </c>
      <c r="AK2427" s="1">
        <v>7141.308</v>
      </c>
      <c r="AL2427" s="1">
        <v>47.24</v>
      </c>
      <c r="AM2427" s="1">
        <v>36772.82</v>
      </c>
      <c r="AN2427" s="1">
        <v>243.254</v>
      </c>
      <c r="AO2427" s="1">
        <v>99.915</v>
      </c>
      <c r="AP2427" s="1">
        <v>99.906</v>
      </c>
      <c r="AQ2427" s="1">
        <v>14542.665</v>
      </c>
      <c r="AR2427" s="1">
        <v>11.217</v>
      </c>
      <c r="AS2427" s="1">
        <v>11.294</v>
      </c>
      <c r="AT2427" s="1">
        <v>656.081</v>
      </c>
      <c r="AU2427" s="1">
        <v>4.34</v>
      </c>
      <c r="AV2427" s="1">
        <v>1707.326</v>
      </c>
      <c r="AW2427" s="1">
        <v>14576.654</v>
      </c>
      <c r="AX2427" s="1">
        <v>11.243</v>
      </c>
      <c r="AY2427" s="1">
        <v>1711.29</v>
      </c>
      <c r="AZ2427" s="1">
        <v>11.32</v>
      </c>
      <c r="BA2427" s="1">
        <v>9.179</v>
      </c>
      <c r="BB2427" s="1">
        <v>4.639</v>
      </c>
      <c r="BC2427" s="1">
        <v>38.0</v>
      </c>
      <c r="BD2427" s="1">
        <v>-9.677</v>
      </c>
      <c r="BE2427" s="1">
        <v>-0.009</v>
      </c>
      <c r="BF2427" s="1">
        <v>0.076</v>
      </c>
      <c r="BG2427" s="1">
        <v>4.535</v>
      </c>
      <c r="BH2427" s="1">
        <v>0.03</v>
      </c>
      <c r="BI2427" s="1">
        <v>11.471</v>
      </c>
      <c r="BJ2427" s="1">
        <v>0.063</v>
      </c>
      <c r="BK2427" s="1">
        <v>0.031</v>
      </c>
      <c r="BL2427" s="1">
        <v>-0.459</v>
      </c>
      <c r="BM2427" s="1">
        <v>-0.008</v>
      </c>
      <c r="BN2427" s="1">
        <v>0.229</v>
      </c>
      <c r="BO2427" s="1">
        <v>6.047</v>
      </c>
      <c r="BP2427" s="1">
        <v>0.04</v>
      </c>
      <c r="BQ2427" s="1">
        <v>34.591</v>
      </c>
      <c r="BR2427" s="1">
        <v>0.085</v>
      </c>
      <c r="BS2427" s="1">
        <v>0.094</v>
      </c>
      <c r="BT2427" s="1">
        <v>-1.46</v>
      </c>
      <c r="BU2427" s="1">
        <v>-3.186</v>
      </c>
      <c r="BW2427" s="1">
        <v>0.0</v>
      </c>
      <c r="BX2427" s="1">
        <v>0.0</v>
      </c>
      <c r="BY2427" s="1">
        <v>0.0</v>
      </c>
      <c r="BZ2427" s="1">
        <v>0.0</v>
      </c>
      <c r="CA2427" s="1">
        <v>0.0</v>
      </c>
      <c r="CB2427" s="1">
        <v>0.0</v>
      </c>
      <c r="CC2427" s="1">
        <v>0.0</v>
      </c>
      <c r="CD2427" s="1">
        <v>-5.078</v>
      </c>
      <c r="CE2427" s="1">
        <v>-7.44</v>
      </c>
      <c r="CF2427" s="1">
        <v>139.086</v>
      </c>
      <c r="CG2427" s="1">
        <v>969.005</v>
      </c>
      <c r="CH2427" s="1">
        <v>6.41</v>
      </c>
      <c r="CI2427" s="1">
        <v>21025.723</v>
      </c>
      <c r="CJ2427" s="1">
        <v>25.342</v>
      </c>
      <c r="CK2427" s="1">
        <v>0.01</v>
      </c>
      <c r="CL2427" s="1">
        <v>7.206</v>
      </c>
      <c r="CM2427" s="1">
        <v>0.048</v>
      </c>
      <c r="CN2427" s="1">
        <v>13.558</v>
      </c>
      <c r="CO2427" s="1">
        <v>57.124</v>
      </c>
      <c r="CP2427" s="1">
        <v>0.0</v>
      </c>
      <c r="CQ2427" s="1">
        <v>0.0</v>
      </c>
      <c r="CR2427" s="1">
        <v>0.0</v>
      </c>
      <c r="CT2427" s="1">
        <v>0.0</v>
      </c>
      <c r="CU2427" s="1">
        <v>0.0</v>
      </c>
      <c r="CV2427" s="1">
        <v>0.0</v>
      </c>
      <c r="CW2427" s="1">
        <v>0.0</v>
      </c>
      <c r="CX2427" s="1">
        <v>0.0</v>
      </c>
      <c r="CY2427" s="1">
        <v>0.0</v>
      </c>
      <c r="CZ2427" s="1">
        <v>0.0</v>
      </c>
      <c r="DA2427" s="1">
        <v>7147.354</v>
      </c>
      <c r="DB2427" s="1">
        <v>243.489</v>
      </c>
      <c r="DC2427" s="1">
        <v>-0.459</v>
      </c>
      <c r="DD2427" s="1">
        <v>-0.008</v>
      </c>
      <c r="DE2427" s="1">
        <v>0.229</v>
      </c>
      <c r="DF2427" s="1">
        <v>6.047</v>
      </c>
      <c r="DG2427" s="1">
        <v>0.04</v>
      </c>
      <c r="DH2427" s="1">
        <v>34.591</v>
      </c>
      <c r="DI2427" s="1">
        <v>0.085</v>
      </c>
      <c r="DJ2427" s="1">
        <v>0.094</v>
      </c>
      <c r="DL2427" s="1">
        <v>0.0</v>
      </c>
      <c r="DM2427" s="1">
        <v>0.0</v>
      </c>
      <c r="DN2427" s="1">
        <v>0.0</v>
      </c>
      <c r="DO2427" s="1">
        <v>0.0</v>
      </c>
      <c r="DP2427" s="1">
        <v>0.0</v>
      </c>
      <c r="DQ2427" s="1">
        <v>0.0</v>
      </c>
      <c r="DR2427" s="1">
        <v>0.0</v>
      </c>
      <c r="DS2427" s="1">
        <v>-8.333</v>
      </c>
      <c r="DT2427" s="1">
        <v>-0.003</v>
      </c>
      <c r="DU2427" s="1">
        <v>0.03</v>
      </c>
      <c r="DV2427" s="1">
        <v>1.512</v>
      </c>
      <c r="DW2427" s="1">
        <v>0.01</v>
      </c>
      <c r="DX2427" s="1">
        <v>4.506</v>
      </c>
      <c r="DY2427" s="1">
        <v>0.021</v>
      </c>
      <c r="DZ2427" s="1">
        <v>0.012</v>
      </c>
    </row>
    <row r="2428">
      <c r="A2428" s="1" t="s">
        <v>326</v>
      </c>
      <c r="B2428" s="1">
        <v>2005.0</v>
      </c>
      <c r="C2428" s="1" t="s">
        <v>327</v>
      </c>
      <c r="D2428" s="1">
        <v>6728156.0</v>
      </c>
      <c r="E2428" s="1">
        <v>1.72697419776E11</v>
      </c>
      <c r="F2428" s="1">
        <v>47.654</v>
      </c>
      <c r="G2428" s="1">
        <v>0.059</v>
      </c>
      <c r="H2428" s="1">
        <v>27.022</v>
      </c>
      <c r="I2428" s="1">
        <v>0.182</v>
      </c>
      <c r="J2428" s="1">
        <v>0.0</v>
      </c>
      <c r="K2428" s="1">
        <v>0.0</v>
      </c>
      <c r="L2428" s="1">
        <v>0.0</v>
      </c>
      <c r="M2428" s="1">
        <v>0.074</v>
      </c>
      <c r="N2428" s="1">
        <v>796.133</v>
      </c>
      <c r="O2428" s="1">
        <v>-0.578</v>
      </c>
      <c r="P2428" s="1">
        <v>-0.537</v>
      </c>
      <c r="Q2428" s="1">
        <v>13723.979</v>
      </c>
      <c r="R2428" s="1">
        <v>92.337</v>
      </c>
      <c r="S2428" s="1">
        <v>5374.43</v>
      </c>
      <c r="T2428" s="1">
        <v>36.16</v>
      </c>
      <c r="V2428" s="1">
        <v>0.0</v>
      </c>
      <c r="W2428" s="1">
        <v>0.0</v>
      </c>
      <c r="X2428" s="1">
        <v>0.0</v>
      </c>
      <c r="Y2428" s="1">
        <v>74.388</v>
      </c>
      <c r="Z2428" s="1">
        <v>37.744</v>
      </c>
      <c r="AA2428" s="1">
        <v>46.94</v>
      </c>
      <c r="AB2428" s="1">
        <v>6976.651</v>
      </c>
      <c r="AC2428" s="1">
        <v>48.61</v>
      </c>
      <c r="AD2428" s="1">
        <v>19.875</v>
      </c>
      <c r="AE2428" s="1">
        <v>0.477</v>
      </c>
      <c r="AF2428" s="1">
        <v>1.16</v>
      </c>
      <c r="AG2428" s="1">
        <v>36362.043</v>
      </c>
      <c r="AH2428" s="1">
        <v>1.417</v>
      </c>
      <c r="AI2428" s="1">
        <v>0.453</v>
      </c>
      <c r="AJ2428" s="1">
        <v>1.103</v>
      </c>
      <c r="AK2428" s="1">
        <v>7218.917</v>
      </c>
      <c r="AL2428" s="1">
        <v>48.57</v>
      </c>
      <c r="AM2428" s="1">
        <v>36318.422</v>
      </c>
      <c r="AN2428" s="1">
        <v>244.356</v>
      </c>
      <c r="AO2428" s="1">
        <v>99.918</v>
      </c>
      <c r="AP2428" s="1">
        <v>99.883</v>
      </c>
      <c r="AQ2428" s="1">
        <v>37.815</v>
      </c>
      <c r="AR2428" s="1">
        <v>4.271</v>
      </c>
      <c r="AS2428" s="1">
        <v>15.565</v>
      </c>
      <c r="AT2428" s="1">
        <v>836.782</v>
      </c>
      <c r="AU2428" s="1">
        <v>5.63</v>
      </c>
      <c r="AV2428" s="1">
        <v>2313.394</v>
      </c>
      <c r="AW2428" s="1">
        <v>38.783</v>
      </c>
      <c r="AX2428" s="1">
        <v>4.39</v>
      </c>
      <c r="AY2428" s="1">
        <v>2335.041</v>
      </c>
      <c r="AZ2428" s="1">
        <v>15.711</v>
      </c>
      <c r="BA2428" s="1">
        <v>11.582</v>
      </c>
      <c r="BB2428" s="1">
        <v>6.362</v>
      </c>
      <c r="BC2428" s="1">
        <v>38.7</v>
      </c>
      <c r="BD2428" s="1">
        <v>0.0</v>
      </c>
      <c r="BE2428" s="1">
        <v>-0.001</v>
      </c>
      <c r="BF2428" s="1">
        <v>0.075</v>
      </c>
      <c r="BG2428" s="1">
        <v>4.459</v>
      </c>
      <c r="BH2428" s="1">
        <v>0.03</v>
      </c>
      <c r="BI2428" s="1">
        <v>11.187</v>
      </c>
      <c r="BJ2428" s="1">
        <v>0.062</v>
      </c>
      <c r="BK2428" s="1">
        <v>0.031</v>
      </c>
      <c r="BL2428" s="1">
        <v>36.191</v>
      </c>
      <c r="BM2428" s="1">
        <v>0.058</v>
      </c>
      <c r="BN2428" s="1">
        <v>0.287</v>
      </c>
      <c r="BO2428" s="1">
        <v>5.945</v>
      </c>
      <c r="BP2428" s="1">
        <v>0.04</v>
      </c>
      <c r="BQ2428" s="1">
        <v>42.604</v>
      </c>
      <c r="BR2428" s="1">
        <v>0.082</v>
      </c>
      <c r="BS2428" s="1">
        <v>0.117</v>
      </c>
      <c r="BT2428" s="1">
        <v>-1.67</v>
      </c>
      <c r="BU2428" s="1">
        <v>-3.558</v>
      </c>
      <c r="BW2428" s="1">
        <v>0.0</v>
      </c>
      <c r="BX2428" s="1">
        <v>0.0</v>
      </c>
      <c r="BY2428" s="1">
        <v>0.0</v>
      </c>
      <c r="BZ2428" s="1">
        <v>0.0</v>
      </c>
      <c r="CA2428" s="1">
        <v>0.0</v>
      </c>
      <c r="CB2428" s="1">
        <v>0.0</v>
      </c>
      <c r="CC2428" s="1">
        <v>0.0</v>
      </c>
      <c r="CD2428" s="1">
        <v>-1.892</v>
      </c>
      <c r="CE2428" s="1">
        <v>-2.632</v>
      </c>
      <c r="CF2428" s="1">
        <v>136.454</v>
      </c>
      <c r="CG2428" s="1">
        <v>1007.706</v>
      </c>
      <c r="CH2428" s="1">
        <v>6.78</v>
      </c>
      <c r="CI2428" s="1">
        <v>20281.051</v>
      </c>
      <c r="CJ2428" s="1">
        <v>32.969</v>
      </c>
      <c r="CK2428" s="1">
        <v>0.016</v>
      </c>
      <c r="CL2428" s="1">
        <v>9.421</v>
      </c>
      <c r="CM2428" s="1">
        <v>0.063</v>
      </c>
      <c r="CN2428" s="1">
        <v>13.948</v>
      </c>
      <c r="CO2428" s="1">
        <v>55.777</v>
      </c>
      <c r="CP2428" s="1">
        <v>0.0</v>
      </c>
      <c r="CQ2428" s="1">
        <v>0.0</v>
      </c>
      <c r="CR2428" s="1">
        <v>0.0</v>
      </c>
      <c r="CT2428" s="1">
        <v>0.0</v>
      </c>
      <c r="CU2428" s="1">
        <v>0.0</v>
      </c>
      <c r="CV2428" s="1">
        <v>0.0</v>
      </c>
      <c r="CW2428" s="1">
        <v>0.0</v>
      </c>
      <c r="CX2428" s="1">
        <v>0.0</v>
      </c>
      <c r="CY2428" s="1">
        <v>0.0</v>
      </c>
      <c r="CZ2428" s="1">
        <v>0.0</v>
      </c>
      <c r="DA2428" s="1">
        <v>7224.862</v>
      </c>
      <c r="DB2428" s="1">
        <v>244.649</v>
      </c>
      <c r="DC2428" s="1">
        <v>36.191</v>
      </c>
      <c r="DD2428" s="1">
        <v>0.058</v>
      </c>
      <c r="DE2428" s="1">
        <v>0.287</v>
      </c>
      <c r="DF2428" s="1">
        <v>5.945</v>
      </c>
      <c r="DG2428" s="1">
        <v>0.04</v>
      </c>
      <c r="DH2428" s="1">
        <v>42.604</v>
      </c>
      <c r="DI2428" s="1">
        <v>0.082</v>
      </c>
      <c r="DJ2428" s="1">
        <v>0.117</v>
      </c>
      <c r="DL2428" s="1">
        <v>0.0</v>
      </c>
      <c r="DM2428" s="1">
        <v>0.0</v>
      </c>
      <c r="DN2428" s="1">
        <v>0.0</v>
      </c>
      <c r="DO2428" s="1">
        <v>0.0</v>
      </c>
      <c r="DP2428" s="1">
        <v>0.0</v>
      </c>
      <c r="DQ2428" s="1">
        <v>0.0</v>
      </c>
      <c r="DR2428" s="1">
        <v>0.0</v>
      </c>
      <c r="DS2428" s="1">
        <v>0.0</v>
      </c>
      <c r="DT2428" s="1">
        <v>0.0</v>
      </c>
      <c r="DU2428" s="1">
        <v>0.03</v>
      </c>
      <c r="DV2428" s="1">
        <v>1.486</v>
      </c>
      <c r="DW2428" s="1">
        <v>0.01</v>
      </c>
      <c r="DX2428" s="1">
        <v>4.395</v>
      </c>
      <c r="DY2428" s="1">
        <v>0.021</v>
      </c>
      <c r="DZ2428" s="1">
        <v>0.012</v>
      </c>
    </row>
    <row r="2429">
      <c r="A2429" s="1" t="s">
        <v>326</v>
      </c>
      <c r="B2429" s="1">
        <v>2006.0</v>
      </c>
      <c r="C2429" s="1" t="s">
        <v>327</v>
      </c>
      <c r="D2429" s="1">
        <v>6843981.0</v>
      </c>
      <c r="E2429" s="1">
        <v>1.81910798336E11</v>
      </c>
      <c r="F2429" s="1">
        <v>-45.132</v>
      </c>
      <c r="G2429" s="1">
        <v>-0.082</v>
      </c>
      <c r="H2429" s="1">
        <v>14.576</v>
      </c>
      <c r="I2429" s="1">
        <v>0.1</v>
      </c>
      <c r="J2429" s="1">
        <v>0.0</v>
      </c>
      <c r="K2429" s="1">
        <v>0.0</v>
      </c>
      <c r="L2429" s="1">
        <v>0.0</v>
      </c>
      <c r="M2429" s="1">
        <v>0.041</v>
      </c>
      <c r="N2429" s="1">
        <v>783.426</v>
      </c>
      <c r="O2429" s="1">
        <v>-1.137</v>
      </c>
      <c r="P2429" s="1">
        <v>-1.05</v>
      </c>
      <c r="Q2429" s="1">
        <v>13338.308</v>
      </c>
      <c r="R2429" s="1">
        <v>91.287</v>
      </c>
      <c r="S2429" s="1">
        <v>5217.723</v>
      </c>
      <c r="T2429" s="1">
        <v>35.71</v>
      </c>
      <c r="V2429" s="1">
        <v>0.0</v>
      </c>
      <c r="W2429" s="1">
        <v>0.0</v>
      </c>
      <c r="X2429" s="1">
        <v>0.0</v>
      </c>
      <c r="Y2429" s="1">
        <v>70.629</v>
      </c>
      <c r="Z2429" s="1">
        <v>37.115</v>
      </c>
      <c r="AA2429" s="1">
        <v>48.72</v>
      </c>
      <c r="AB2429" s="1">
        <v>7118.664</v>
      </c>
      <c r="AC2429" s="1">
        <v>50.56</v>
      </c>
      <c r="AD2429" s="1">
        <v>20.56</v>
      </c>
      <c r="AE2429" s="1">
        <v>0.536</v>
      </c>
      <c r="AF2429" s="1">
        <v>1.31</v>
      </c>
      <c r="AG2429" s="1">
        <v>35938.105</v>
      </c>
      <c r="AH2429" s="1">
        <v>1.352</v>
      </c>
      <c r="AI2429" s="1">
        <v>0.586</v>
      </c>
      <c r="AJ2429" s="1">
        <v>1.433</v>
      </c>
      <c r="AK2429" s="1">
        <v>7384.591</v>
      </c>
      <c r="AL2429" s="1">
        <v>50.54</v>
      </c>
      <c r="AM2429" s="1">
        <v>35913.137</v>
      </c>
      <c r="AN2429" s="1">
        <v>245.789</v>
      </c>
      <c r="AO2429" s="1">
        <v>99.96</v>
      </c>
      <c r="AP2429" s="1">
        <v>99.932</v>
      </c>
      <c r="AQ2429" s="1">
        <v>39.634</v>
      </c>
      <c r="AR2429" s="1">
        <v>6.169</v>
      </c>
      <c r="AS2429" s="1">
        <v>21.734</v>
      </c>
      <c r="AT2429" s="1">
        <v>1328.174</v>
      </c>
      <c r="AU2429" s="1">
        <v>9.09</v>
      </c>
      <c r="AV2429" s="1">
        <v>3175.619</v>
      </c>
      <c r="AW2429" s="1">
        <v>39.731</v>
      </c>
      <c r="AX2429" s="1">
        <v>6.242</v>
      </c>
      <c r="AY2429" s="1">
        <v>3207.561</v>
      </c>
      <c r="AZ2429" s="1">
        <v>21.952</v>
      </c>
      <c r="BA2429" s="1">
        <v>17.979</v>
      </c>
      <c r="BB2429" s="1">
        <v>8.837</v>
      </c>
      <c r="BC2429" s="1">
        <v>39.61</v>
      </c>
      <c r="BD2429" s="1">
        <v>-46.429</v>
      </c>
      <c r="BE2429" s="1">
        <v>-0.035</v>
      </c>
      <c r="BF2429" s="1">
        <v>0.04</v>
      </c>
      <c r="BG2429" s="1">
        <v>1.461</v>
      </c>
      <c r="BH2429" s="1">
        <v>0.01</v>
      </c>
      <c r="BI2429" s="1">
        <v>5.86</v>
      </c>
      <c r="BJ2429" s="1">
        <v>0.02</v>
      </c>
      <c r="BK2429" s="1">
        <v>0.016</v>
      </c>
      <c r="BL2429" s="1">
        <v>-43.501</v>
      </c>
      <c r="BM2429" s="1">
        <v>-0.12</v>
      </c>
      <c r="BN2429" s="1">
        <v>0.167</v>
      </c>
      <c r="BO2429" s="1">
        <v>2.922</v>
      </c>
      <c r="BP2429" s="1">
        <v>0.02</v>
      </c>
      <c r="BQ2429" s="1">
        <v>24.343</v>
      </c>
      <c r="BR2429" s="1">
        <v>0.04</v>
      </c>
      <c r="BS2429" s="1">
        <v>0.068</v>
      </c>
      <c r="BT2429" s="1">
        <v>-1.84</v>
      </c>
      <c r="BU2429" s="1">
        <v>-3.777</v>
      </c>
      <c r="BW2429" s="1">
        <v>0.0</v>
      </c>
      <c r="BX2429" s="1">
        <v>0.0</v>
      </c>
      <c r="BY2429" s="1">
        <v>0.0</v>
      </c>
      <c r="BZ2429" s="1">
        <v>0.0</v>
      </c>
      <c r="CA2429" s="1">
        <v>0.0</v>
      </c>
      <c r="CB2429" s="1">
        <v>0.0</v>
      </c>
      <c r="CC2429" s="1">
        <v>0.0</v>
      </c>
      <c r="CD2429" s="1">
        <v>-2.701</v>
      </c>
      <c r="CE2429" s="1">
        <v>-3.686</v>
      </c>
      <c r="CF2429" s="1">
        <v>132.768</v>
      </c>
      <c r="CG2429" s="1">
        <v>838.693</v>
      </c>
      <c r="CH2429" s="1">
        <v>5.74</v>
      </c>
      <c r="CI2429" s="1">
        <v>19399.209</v>
      </c>
      <c r="CJ2429" s="1">
        <v>0.0</v>
      </c>
      <c r="CK2429" s="1">
        <v>0.0</v>
      </c>
      <c r="CL2429" s="1">
        <v>9.261</v>
      </c>
      <c r="CM2429" s="1">
        <v>0.063</v>
      </c>
      <c r="CN2429" s="1">
        <v>11.353</v>
      </c>
      <c r="CO2429" s="1">
        <v>53.98</v>
      </c>
      <c r="CP2429" s="1">
        <v>0.0</v>
      </c>
      <c r="CQ2429" s="1">
        <v>0.0</v>
      </c>
      <c r="CR2429" s="1">
        <v>0.0</v>
      </c>
      <c r="CT2429" s="1">
        <v>0.0</v>
      </c>
      <c r="CU2429" s="1">
        <v>0.0</v>
      </c>
      <c r="CV2429" s="1">
        <v>0.0</v>
      </c>
      <c r="CW2429" s="1">
        <v>0.0</v>
      </c>
      <c r="CX2429" s="1">
        <v>0.0</v>
      </c>
      <c r="CY2429" s="1">
        <v>0.0</v>
      </c>
      <c r="CZ2429" s="1">
        <v>0.0</v>
      </c>
      <c r="DA2429" s="1">
        <v>7387.513</v>
      </c>
      <c r="DB2429" s="1">
        <v>245.96</v>
      </c>
      <c r="DC2429" s="1">
        <v>-43.501</v>
      </c>
      <c r="DD2429" s="1">
        <v>-0.12</v>
      </c>
      <c r="DE2429" s="1">
        <v>0.167</v>
      </c>
      <c r="DF2429" s="1">
        <v>2.922</v>
      </c>
      <c r="DG2429" s="1">
        <v>0.02</v>
      </c>
      <c r="DH2429" s="1">
        <v>24.343</v>
      </c>
      <c r="DI2429" s="1">
        <v>0.04</v>
      </c>
      <c r="DJ2429" s="1">
        <v>0.068</v>
      </c>
      <c r="DL2429" s="1">
        <v>0.0</v>
      </c>
      <c r="DM2429" s="1">
        <v>0.0</v>
      </c>
      <c r="DN2429" s="1">
        <v>0.0</v>
      </c>
      <c r="DO2429" s="1">
        <v>0.0</v>
      </c>
      <c r="DP2429" s="1">
        <v>0.0</v>
      </c>
      <c r="DQ2429" s="1">
        <v>0.0</v>
      </c>
      <c r="DR2429" s="1">
        <v>0.0</v>
      </c>
      <c r="DS2429" s="1">
        <v>-9.091</v>
      </c>
      <c r="DT2429" s="1">
        <v>-0.003</v>
      </c>
      <c r="DU2429" s="1">
        <v>0.027</v>
      </c>
      <c r="DV2429" s="1">
        <v>1.461</v>
      </c>
      <c r="DW2429" s="1">
        <v>0.01</v>
      </c>
      <c r="DX2429" s="1">
        <v>3.907</v>
      </c>
      <c r="DY2429" s="1">
        <v>0.02</v>
      </c>
      <c r="DZ2429" s="1">
        <v>0.011</v>
      </c>
    </row>
    <row r="2430">
      <c r="A2430" s="1" t="s">
        <v>326</v>
      </c>
      <c r="B2430" s="1">
        <v>2007.0</v>
      </c>
      <c r="C2430" s="1" t="s">
        <v>327</v>
      </c>
      <c r="D2430" s="1">
        <v>6962406.0</v>
      </c>
      <c r="E2430" s="1">
        <v>1.92596819968E11</v>
      </c>
      <c r="F2430" s="1">
        <v>-10.769</v>
      </c>
      <c r="G2430" s="1">
        <v>-0.011</v>
      </c>
      <c r="H2430" s="1">
        <v>12.785</v>
      </c>
      <c r="I2430" s="1">
        <v>0.089</v>
      </c>
      <c r="J2430" s="1">
        <v>0.0</v>
      </c>
      <c r="K2430" s="1">
        <v>0.0</v>
      </c>
      <c r="L2430" s="1">
        <v>0.0</v>
      </c>
      <c r="M2430" s="1">
        <v>0.035</v>
      </c>
      <c r="N2430" s="1">
        <v>779.327</v>
      </c>
      <c r="O2430" s="1">
        <v>2.27</v>
      </c>
      <c r="P2430" s="1">
        <v>2.073</v>
      </c>
      <c r="Q2430" s="1">
        <v>13409.105</v>
      </c>
      <c r="R2430" s="1">
        <v>93.36</v>
      </c>
      <c r="S2430" s="1">
        <v>5354.471</v>
      </c>
      <c r="T2430" s="1">
        <v>37.28</v>
      </c>
      <c r="V2430" s="1">
        <v>0.0</v>
      </c>
      <c r="W2430" s="1">
        <v>0.0</v>
      </c>
      <c r="X2430" s="1">
        <v>0.0</v>
      </c>
      <c r="Y2430" s="1">
        <v>69.307</v>
      </c>
      <c r="Z2430" s="1">
        <v>36.6</v>
      </c>
      <c r="AA2430" s="1">
        <v>51.71</v>
      </c>
      <c r="AB2430" s="1">
        <v>7427.03</v>
      </c>
      <c r="AC2430" s="1">
        <v>53.79</v>
      </c>
      <c r="AD2430" s="1">
        <v>21.091</v>
      </c>
      <c r="AE2430" s="1">
        <v>3.71</v>
      </c>
      <c r="AF2430" s="1">
        <v>9.125</v>
      </c>
      <c r="AG2430" s="1">
        <v>36637.438</v>
      </c>
      <c r="AH2430" s="1">
        <v>1.324</v>
      </c>
      <c r="AI2430" s="1">
        <v>3.718</v>
      </c>
      <c r="AJ2430" s="1">
        <v>9.139</v>
      </c>
      <c r="AK2430" s="1">
        <v>7722.905</v>
      </c>
      <c r="AL2430" s="1">
        <v>53.77</v>
      </c>
      <c r="AM2430" s="1">
        <v>36614.906</v>
      </c>
      <c r="AN2430" s="1">
        <v>254.928</v>
      </c>
      <c r="AO2430" s="1">
        <v>99.963</v>
      </c>
      <c r="AP2430" s="1">
        <v>99.94</v>
      </c>
      <c r="AQ2430" s="1">
        <v>19.651</v>
      </c>
      <c r="AR2430" s="1">
        <v>4.271</v>
      </c>
      <c r="AS2430" s="1">
        <v>26.005</v>
      </c>
      <c r="AT2430" s="1">
        <v>1518.153</v>
      </c>
      <c r="AU2430" s="1">
        <v>10.57</v>
      </c>
      <c r="AV2430" s="1">
        <v>3735.02</v>
      </c>
      <c r="AW2430" s="1">
        <v>19.236</v>
      </c>
      <c r="AX2430" s="1">
        <v>4.223</v>
      </c>
      <c r="AY2430" s="1">
        <v>3759.525</v>
      </c>
      <c r="AZ2430" s="1">
        <v>26.175</v>
      </c>
      <c r="BA2430" s="1">
        <v>19.65</v>
      </c>
      <c r="BB2430" s="1">
        <v>10.195</v>
      </c>
      <c r="BC2430" s="1">
        <v>41.92</v>
      </c>
      <c r="BD2430" s="1">
        <v>-6.667</v>
      </c>
      <c r="BE2430" s="1">
        <v>-0.003</v>
      </c>
      <c r="BF2430" s="1">
        <v>0.037</v>
      </c>
      <c r="BG2430" s="1">
        <v>1.436</v>
      </c>
      <c r="BH2430" s="1">
        <v>0.01</v>
      </c>
      <c r="BI2430" s="1">
        <v>5.348</v>
      </c>
      <c r="BJ2430" s="1">
        <v>0.019</v>
      </c>
      <c r="BK2430" s="1">
        <v>0.015</v>
      </c>
      <c r="BL2430" s="1">
        <v>-9.412</v>
      </c>
      <c r="BM2430" s="1">
        <v>-0.014</v>
      </c>
      <c r="BN2430" s="1">
        <v>0.153</v>
      </c>
      <c r="BO2430" s="1">
        <v>2.873</v>
      </c>
      <c r="BP2430" s="1">
        <v>0.02</v>
      </c>
      <c r="BQ2430" s="1">
        <v>21.953</v>
      </c>
      <c r="BR2430" s="1">
        <v>0.037</v>
      </c>
      <c r="BS2430" s="1">
        <v>0.06</v>
      </c>
      <c r="BT2430" s="1">
        <v>-2.08</v>
      </c>
      <c r="BU2430" s="1">
        <v>-4.022</v>
      </c>
      <c r="BW2430" s="1">
        <v>0.0</v>
      </c>
      <c r="BX2430" s="1">
        <v>0.0</v>
      </c>
      <c r="BY2430" s="1">
        <v>0.0</v>
      </c>
      <c r="BZ2430" s="1">
        <v>0.0</v>
      </c>
      <c r="CA2430" s="1">
        <v>0.0</v>
      </c>
      <c r="CB2430" s="1">
        <v>0.0</v>
      </c>
      <c r="CC2430" s="1">
        <v>0.0</v>
      </c>
      <c r="CD2430" s="1">
        <v>2.106</v>
      </c>
      <c r="CE2430" s="1">
        <v>2.796</v>
      </c>
      <c r="CF2430" s="1">
        <v>135.563</v>
      </c>
      <c r="CG2430" s="1">
        <v>850.281</v>
      </c>
      <c r="CH2430" s="1">
        <v>5.92</v>
      </c>
      <c r="CI2430" s="1">
        <v>19470.779</v>
      </c>
      <c r="CJ2430" s="1">
        <v>0.0</v>
      </c>
      <c r="CK2430" s="1">
        <v>0.0</v>
      </c>
      <c r="CL2430" s="1">
        <v>9.104</v>
      </c>
      <c r="CM2430" s="1">
        <v>0.063</v>
      </c>
      <c r="CN2430" s="1">
        <v>11.006</v>
      </c>
      <c r="CO2430" s="1">
        <v>53.145</v>
      </c>
      <c r="CP2430" s="1">
        <v>0.0</v>
      </c>
      <c r="CQ2430" s="1">
        <v>0.0</v>
      </c>
      <c r="CR2430" s="1">
        <v>0.0</v>
      </c>
      <c r="CT2430" s="1">
        <v>0.0</v>
      </c>
      <c r="CU2430" s="1">
        <v>0.0</v>
      </c>
      <c r="CV2430" s="1">
        <v>0.0</v>
      </c>
      <c r="CW2430" s="1">
        <v>0.0</v>
      </c>
      <c r="CX2430" s="1">
        <v>0.0</v>
      </c>
      <c r="CY2430" s="1">
        <v>0.0</v>
      </c>
      <c r="CZ2430" s="1">
        <v>0.0</v>
      </c>
      <c r="DA2430" s="1">
        <v>7725.778</v>
      </c>
      <c r="DB2430" s="1">
        <v>255.085</v>
      </c>
      <c r="DC2430" s="1">
        <v>-9.412</v>
      </c>
      <c r="DD2430" s="1">
        <v>-0.014</v>
      </c>
      <c r="DE2430" s="1">
        <v>0.153</v>
      </c>
      <c r="DF2430" s="1">
        <v>2.873</v>
      </c>
      <c r="DG2430" s="1">
        <v>0.02</v>
      </c>
      <c r="DH2430" s="1">
        <v>21.953</v>
      </c>
      <c r="DI2430" s="1">
        <v>0.037</v>
      </c>
      <c r="DJ2430" s="1">
        <v>0.06</v>
      </c>
      <c r="DL2430" s="1">
        <v>0.0</v>
      </c>
      <c r="DM2430" s="1">
        <v>0.0</v>
      </c>
      <c r="DN2430" s="1">
        <v>0.0</v>
      </c>
      <c r="DO2430" s="1">
        <v>0.0</v>
      </c>
      <c r="DP2430" s="1">
        <v>0.0</v>
      </c>
      <c r="DQ2430" s="1">
        <v>0.0</v>
      </c>
      <c r="DR2430" s="1">
        <v>0.0</v>
      </c>
      <c r="DS2430" s="1">
        <v>0.0</v>
      </c>
      <c r="DT2430" s="1">
        <v>0.0</v>
      </c>
      <c r="DU2430" s="1">
        <v>0.027</v>
      </c>
      <c r="DV2430" s="1">
        <v>1.436</v>
      </c>
      <c r="DW2430" s="1">
        <v>0.01</v>
      </c>
      <c r="DX2430" s="1">
        <v>3.82</v>
      </c>
      <c r="DY2430" s="1">
        <v>0.019</v>
      </c>
      <c r="DZ2430" s="1">
        <v>0.01</v>
      </c>
    </row>
    <row r="2431">
      <c r="A2431" s="1" t="s">
        <v>326</v>
      </c>
      <c r="B2431" s="1">
        <v>2008.0</v>
      </c>
      <c r="C2431" s="1" t="s">
        <v>327</v>
      </c>
      <c r="D2431" s="1">
        <v>7082571.0</v>
      </c>
      <c r="E2431" s="1">
        <v>1.97785747456E11</v>
      </c>
      <c r="F2431" s="1">
        <v>3.939</v>
      </c>
      <c r="G2431" s="1">
        <v>0.004</v>
      </c>
      <c r="H2431" s="1">
        <v>13.063</v>
      </c>
      <c r="I2431" s="1">
        <v>0.093</v>
      </c>
      <c r="J2431" s="1">
        <v>1.412</v>
      </c>
      <c r="K2431" s="1">
        <v>0.01</v>
      </c>
      <c r="L2431" s="1">
        <v>0.018</v>
      </c>
      <c r="M2431" s="1">
        <v>0.035</v>
      </c>
      <c r="N2431" s="1">
        <v>758.408</v>
      </c>
      <c r="O2431" s="1">
        <v>-1.596</v>
      </c>
      <c r="P2431" s="1">
        <v>-1.49</v>
      </c>
      <c r="Q2431" s="1">
        <v>12971.25</v>
      </c>
      <c r="R2431" s="1">
        <v>91.87</v>
      </c>
      <c r="S2431" s="1">
        <v>4991.125</v>
      </c>
      <c r="T2431" s="1">
        <v>35.35</v>
      </c>
      <c r="V2431" s="1">
        <v>0.0</v>
      </c>
      <c r="W2431" s="1">
        <v>0.0</v>
      </c>
      <c r="X2431" s="1">
        <v>0.0</v>
      </c>
      <c r="Y2431" s="1">
        <v>62.247</v>
      </c>
      <c r="Z2431" s="1">
        <v>35.008</v>
      </c>
      <c r="AA2431" s="1">
        <v>53.12</v>
      </c>
      <c r="AB2431" s="1">
        <v>7500.101</v>
      </c>
      <c r="AC2431" s="1">
        <v>56.79</v>
      </c>
      <c r="AD2431" s="1">
        <v>21.645</v>
      </c>
      <c r="AE2431" s="1">
        <v>2.879</v>
      </c>
      <c r="AF2431" s="1">
        <v>7.343</v>
      </c>
      <c r="AG2431" s="1">
        <v>37052.566</v>
      </c>
      <c r="AH2431" s="1">
        <v>1.327</v>
      </c>
      <c r="AI2431" s="1">
        <v>2.869</v>
      </c>
      <c r="AJ2431" s="1">
        <v>7.314</v>
      </c>
      <c r="AK2431" s="1">
        <v>8012.627</v>
      </c>
      <c r="AL2431" s="1">
        <v>56.75</v>
      </c>
      <c r="AM2431" s="1">
        <v>37026.43</v>
      </c>
      <c r="AN2431" s="1">
        <v>262.242</v>
      </c>
      <c r="AO2431" s="1">
        <v>99.93</v>
      </c>
      <c r="AP2431" s="1">
        <v>99.931</v>
      </c>
      <c r="AQ2431" s="1">
        <v>37.591</v>
      </c>
      <c r="AR2431" s="1">
        <v>9.775</v>
      </c>
      <c r="AS2431" s="1">
        <v>35.78</v>
      </c>
      <c r="AT2431" s="1">
        <v>2171.528</v>
      </c>
      <c r="AU2431" s="1">
        <v>15.38</v>
      </c>
      <c r="AV2431" s="1">
        <v>5051.87</v>
      </c>
      <c r="AW2431" s="1">
        <v>24.601</v>
      </c>
      <c r="AX2431" s="1">
        <v>6.439</v>
      </c>
      <c r="AY2431" s="1">
        <v>4604.942</v>
      </c>
      <c r="AZ2431" s="1">
        <v>32.615</v>
      </c>
      <c r="BA2431" s="1">
        <v>27.082</v>
      </c>
      <c r="BB2431" s="1">
        <v>13.635</v>
      </c>
      <c r="BC2431" s="1">
        <v>43.07</v>
      </c>
      <c r="BD2431" s="1">
        <v>14.286</v>
      </c>
      <c r="BE2431" s="1">
        <v>0.005</v>
      </c>
      <c r="BF2431" s="1">
        <v>0.042</v>
      </c>
      <c r="BG2431" s="1">
        <v>2.824</v>
      </c>
      <c r="BH2431" s="1">
        <v>0.02</v>
      </c>
      <c r="BI2431" s="1">
        <v>5.961</v>
      </c>
      <c r="BJ2431" s="1">
        <v>0.035</v>
      </c>
      <c r="BK2431" s="1">
        <v>0.016</v>
      </c>
      <c r="BL2431" s="1">
        <v>10.181</v>
      </c>
      <c r="BM2431" s="1">
        <v>0.028</v>
      </c>
      <c r="BN2431" s="1">
        <v>0.18</v>
      </c>
      <c r="BO2431" s="1">
        <v>5.648</v>
      </c>
      <c r="BP2431" s="1">
        <v>0.04</v>
      </c>
      <c r="BQ2431" s="1">
        <v>25.465</v>
      </c>
      <c r="BR2431" s="1">
        <v>0.07</v>
      </c>
      <c r="BS2431" s="1">
        <v>0.069</v>
      </c>
      <c r="BT2431" s="1">
        <v>-3.67</v>
      </c>
      <c r="BU2431" s="1">
        <v>-6.909</v>
      </c>
      <c r="BW2431" s="1">
        <v>0.0</v>
      </c>
      <c r="BX2431" s="1">
        <v>0.0</v>
      </c>
      <c r="BY2431" s="1">
        <v>0.0</v>
      </c>
      <c r="BZ2431" s="1">
        <v>0.0</v>
      </c>
      <c r="CA2431" s="1">
        <v>0.0</v>
      </c>
      <c r="CB2431" s="1">
        <v>0.0</v>
      </c>
      <c r="CC2431" s="1">
        <v>0.0</v>
      </c>
      <c r="CD2431" s="1">
        <v>-0.716</v>
      </c>
      <c r="CE2431" s="1">
        <v>-0.971</v>
      </c>
      <c r="CF2431" s="1">
        <v>134.592</v>
      </c>
      <c r="CG2431" s="1">
        <v>849.974</v>
      </c>
      <c r="CH2431" s="1">
        <v>6.02</v>
      </c>
      <c r="CI2431" s="1">
        <v>19003.309</v>
      </c>
      <c r="CJ2431" s="1">
        <v>0.274</v>
      </c>
      <c r="CK2431" s="1">
        <v>0.0</v>
      </c>
      <c r="CL2431" s="1">
        <v>8.974</v>
      </c>
      <c r="CM2431" s="1">
        <v>0.064</v>
      </c>
      <c r="CN2431" s="1">
        <v>10.6</v>
      </c>
      <c r="CO2431" s="1">
        <v>51.288</v>
      </c>
      <c r="CP2431" s="1">
        <v>0.022</v>
      </c>
      <c r="CQ2431" s="1">
        <v>0.01</v>
      </c>
      <c r="CR2431" s="1">
        <v>0.0</v>
      </c>
      <c r="CT2431" s="1">
        <v>0.022</v>
      </c>
      <c r="CU2431" s="1">
        <v>1.412</v>
      </c>
      <c r="CV2431" s="1">
        <v>0.0</v>
      </c>
      <c r="CW2431" s="1">
        <v>3.089</v>
      </c>
      <c r="CX2431" s="1">
        <v>0.018</v>
      </c>
      <c r="CY2431" s="1">
        <v>0.0</v>
      </c>
      <c r="CZ2431" s="1">
        <v>0.008</v>
      </c>
      <c r="DA2431" s="1">
        <v>8018.275</v>
      </c>
      <c r="DB2431" s="1">
        <v>262.427</v>
      </c>
      <c r="DC2431" s="1">
        <v>10.181</v>
      </c>
      <c r="DD2431" s="1">
        <v>0.028</v>
      </c>
      <c r="DE2431" s="1">
        <v>0.18</v>
      </c>
      <c r="DF2431" s="1">
        <v>5.648</v>
      </c>
      <c r="DG2431" s="1">
        <v>0.04</v>
      </c>
      <c r="DH2431" s="1">
        <v>25.465</v>
      </c>
      <c r="DI2431" s="1">
        <v>0.07</v>
      </c>
      <c r="DJ2431" s="1">
        <v>0.069</v>
      </c>
      <c r="DL2431" s="1">
        <v>0.0</v>
      </c>
      <c r="DM2431" s="1">
        <v>0.0</v>
      </c>
      <c r="DN2431" s="1">
        <v>0.0</v>
      </c>
      <c r="DO2431" s="1">
        <v>0.0</v>
      </c>
      <c r="DP2431" s="1">
        <v>0.0</v>
      </c>
      <c r="DQ2431" s="1">
        <v>0.0</v>
      </c>
      <c r="DR2431" s="1">
        <v>0.0</v>
      </c>
      <c r="DS2431" s="1">
        <v>-10.0</v>
      </c>
      <c r="DT2431" s="1">
        <v>-0.003</v>
      </c>
      <c r="DU2431" s="1">
        <v>0.024</v>
      </c>
      <c r="DV2431" s="1">
        <v>1.412</v>
      </c>
      <c r="DW2431" s="1">
        <v>0.01</v>
      </c>
      <c r="DX2431" s="1">
        <v>3.353</v>
      </c>
      <c r="DY2431" s="1">
        <v>0.018</v>
      </c>
      <c r="DZ2431" s="1">
        <v>0.009</v>
      </c>
    </row>
    <row r="2432">
      <c r="A2432" s="1" t="s">
        <v>326</v>
      </c>
      <c r="B2432" s="1">
        <v>2009.0</v>
      </c>
      <c r="C2432" s="1" t="s">
        <v>327</v>
      </c>
      <c r="D2432" s="1">
        <v>7206047.0</v>
      </c>
      <c r="E2432" s="1">
        <v>1.9977109504E11</v>
      </c>
      <c r="F2432" s="1">
        <v>6.627</v>
      </c>
      <c r="G2432" s="1">
        <v>0.006</v>
      </c>
      <c r="H2432" s="1">
        <v>13.69</v>
      </c>
      <c r="I2432" s="1">
        <v>0.099</v>
      </c>
      <c r="J2432" s="1">
        <v>5.551</v>
      </c>
      <c r="K2432" s="1">
        <v>0.04</v>
      </c>
      <c r="L2432" s="1">
        <v>0.073</v>
      </c>
      <c r="M2432" s="1">
        <v>0.039</v>
      </c>
      <c r="N2432" s="1">
        <v>753.883</v>
      </c>
      <c r="O2432" s="1">
        <v>-2.073</v>
      </c>
      <c r="P2432" s="1">
        <v>-1.904</v>
      </c>
      <c r="Q2432" s="1">
        <v>12484.756</v>
      </c>
      <c r="R2432" s="1">
        <v>89.966</v>
      </c>
      <c r="S2432" s="1">
        <v>4766.83</v>
      </c>
      <c r="T2432" s="1">
        <v>34.35</v>
      </c>
      <c r="V2432" s="1">
        <v>0.0</v>
      </c>
      <c r="W2432" s="1">
        <v>0.0</v>
      </c>
      <c r="X2432" s="1">
        <v>0.0</v>
      </c>
      <c r="Y2432" s="1">
        <v>62.763</v>
      </c>
      <c r="Z2432" s="1">
        <v>35.288</v>
      </c>
      <c r="AA2432" s="1">
        <v>50.95</v>
      </c>
      <c r="AB2432" s="1">
        <v>7070.451</v>
      </c>
      <c r="AC2432" s="1">
        <v>54.73</v>
      </c>
      <c r="AD2432" s="1">
        <v>21.484</v>
      </c>
      <c r="AE2432" s="1">
        <v>-2.847</v>
      </c>
      <c r="AF2432" s="1">
        <v>-7.471</v>
      </c>
      <c r="AG2432" s="1">
        <v>35380.84</v>
      </c>
      <c r="AH2432" s="1">
        <v>1.276</v>
      </c>
      <c r="AI2432" s="1">
        <v>-2.928</v>
      </c>
      <c r="AJ2432" s="1">
        <v>-7.678</v>
      </c>
      <c r="AK2432" s="1">
        <v>7582.521</v>
      </c>
      <c r="AL2432" s="1">
        <v>54.64</v>
      </c>
      <c r="AM2432" s="1">
        <v>35326.453</v>
      </c>
      <c r="AN2432" s="1">
        <v>254.564</v>
      </c>
      <c r="AO2432" s="1">
        <v>99.836</v>
      </c>
      <c r="AP2432" s="1">
        <v>99.851</v>
      </c>
      <c r="AQ2432" s="1">
        <v>10.875</v>
      </c>
      <c r="AR2432" s="1">
        <v>3.891</v>
      </c>
      <c r="AS2432" s="1">
        <v>39.671</v>
      </c>
      <c r="AT2432" s="1">
        <v>2500.678</v>
      </c>
      <c r="AU2432" s="1">
        <v>18.02</v>
      </c>
      <c r="AV2432" s="1">
        <v>5505.299</v>
      </c>
      <c r="AW2432" s="1">
        <v>-22.304</v>
      </c>
      <c r="AX2432" s="1">
        <v>-7.274</v>
      </c>
      <c r="AY2432" s="1">
        <v>3516.543</v>
      </c>
      <c r="AZ2432" s="1">
        <v>25.34</v>
      </c>
      <c r="BA2432" s="1">
        <v>32.925</v>
      </c>
      <c r="BB2432" s="1">
        <v>15.561</v>
      </c>
      <c r="BC2432" s="1">
        <v>41.26</v>
      </c>
      <c r="BD2432" s="1">
        <v>50.0</v>
      </c>
      <c r="BE2432" s="1">
        <v>0.021</v>
      </c>
      <c r="BF2432" s="1">
        <v>0.063</v>
      </c>
      <c r="BG2432" s="1">
        <v>2.775</v>
      </c>
      <c r="BH2432" s="1">
        <v>0.02</v>
      </c>
      <c r="BI2432" s="1">
        <v>8.742</v>
      </c>
      <c r="BJ2432" s="1">
        <v>0.037</v>
      </c>
      <c r="BK2432" s="1">
        <v>0.025</v>
      </c>
      <c r="BL2432" s="1">
        <v>58.731</v>
      </c>
      <c r="BM2432" s="1">
        <v>0.199</v>
      </c>
      <c r="BN2432" s="1">
        <v>0.38</v>
      </c>
      <c r="BO2432" s="1">
        <v>12.49</v>
      </c>
      <c r="BP2432" s="1">
        <v>0.09</v>
      </c>
      <c r="BQ2432" s="1">
        <v>52.665</v>
      </c>
      <c r="BR2432" s="1">
        <v>0.164</v>
      </c>
      <c r="BS2432" s="1">
        <v>0.149</v>
      </c>
      <c r="BT2432" s="1">
        <v>-3.78</v>
      </c>
      <c r="BU2432" s="1">
        <v>-7.419</v>
      </c>
      <c r="BW2432" s="1">
        <v>0.0</v>
      </c>
      <c r="BX2432" s="1">
        <v>0.0</v>
      </c>
      <c r="BY2432" s="1">
        <v>0.0</v>
      </c>
      <c r="BZ2432" s="1">
        <v>0.0</v>
      </c>
      <c r="CA2432" s="1">
        <v>0.0</v>
      </c>
      <c r="CB2432" s="1">
        <v>0.0</v>
      </c>
      <c r="CC2432" s="1">
        <v>0.0</v>
      </c>
      <c r="CD2432" s="1">
        <v>-7.181</v>
      </c>
      <c r="CE2432" s="1">
        <v>-9.665</v>
      </c>
      <c r="CF2432" s="1">
        <v>124.927</v>
      </c>
      <c r="CG2432" s="1">
        <v>315.013</v>
      </c>
      <c r="CH2432" s="1">
        <v>2.27</v>
      </c>
      <c r="CI2432" s="1">
        <v>17336.398</v>
      </c>
      <c r="CJ2432" s="1">
        <v>-0.273</v>
      </c>
      <c r="CK2432" s="1">
        <v>0.0</v>
      </c>
      <c r="CL2432" s="1">
        <v>8.796</v>
      </c>
      <c r="CM2432" s="1">
        <v>0.063</v>
      </c>
      <c r="CN2432" s="1">
        <v>4.148</v>
      </c>
      <c r="CO2432" s="1">
        <v>49.002</v>
      </c>
      <c r="CP2432" s="1">
        <v>0.131</v>
      </c>
      <c r="CQ2432" s="1">
        <v>0.04</v>
      </c>
      <c r="CR2432" s="1">
        <v>0.0</v>
      </c>
      <c r="CS2432" s="1">
        <v>500.0</v>
      </c>
      <c r="CT2432" s="1">
        <v>0.109</v>
      </c>
      <c r="CU2432" s="1">
        <v>5.551</v>
      </c>
      <c r="CV2432" s="1">
        <v>0.0</v>
      </c>
      <c r="CW2432" s="1">
        <v>18.214</v>
      </c>
      <c r="CX2432" s="1">
        <v>0.073</v>
      </c>
      <c r="CY2432" s="1">
        <v>0.0</v>
      </c>
      <c r="CZ2432" s="1">
        <v>0.051</v>
      </c>
      <c r="DA2432" s="1">
        <v>7595.01</v>
      </c>
      <c r="DB2432" s="1">
        <v>254.956</v>
      </c>
      <c r="DC2432" s="1">
        <v>58.731</v>
      </c>
      <c r="DD2432" s="1">
        <v>0.199</v>
      </c>
      <c r="DE2432" s="1">
        <v>0.38</v>
      </c>
      <c r="DF2432" s="1">
        <v>12.49</v>
      </c>
      <c r="DG2432" s="1">
        <v>0.09</v>
      </c>
      <c r="DH2432" s="1">
        <v>52.665</v>
      </c>
      <c r="DI2432" s="1">
        <v>0.164</v>
      </c>
      <c r="DJ2432" s="1">
        <v>0.149</v>
      </c>
      <c r="DL2432" s="1">
        <v>0.063</v>
      </c>
      <c r="DM2432" s="1">
        <v>0.063</v>
      </c>
      <c r="DN2432" s="1">
        <v>2.775</v>
      </c>
      <c r="DO2432" s="1">
        <v>0.02</v>
      </c>
      <c r="DP2432" s="1">
        <v>8.742</v>
      </c>
      <c r="DQ2432" s="1">
        <v>0.037</v>
      </c>
      <c r="DR2432" s="1">
        <v>0.025</v>
      </c>
      <c r="DS2432" s="1">
        <v>0.0</v>
      </c>
      <c r="DT2432" s="1">
        <v>0.0</v>
      </c>
      <c r="DU2432" s="1">
        <v>0.024</v>
      </c>
      <c r="DV2432" s="1">
        <v>1.388</v>
      </c>
      <c r="DW2432" s="1">
        <v>0.01</v>
      </c>
      <c r="DX2432" s="1">
        <v>3.278</v>
      </c>
      <c r="DY2432" s="1">
        <v>0.018</v>
      </c>
      <c r="DZ2432" s="1">
        <v>0.009</v>
      </c>
    </row>
    <row r="2433">
      <c r="A2433" s="1" t="s">
        <v>326</v>
      </c>
      <c r="B2433" s="1">
        <v>2010.0</v>
      </c>
      <c r="C2433" s="1" t="s">
        <v>327</v>
      </c>
      <c r="D2433" s="1">
        <v>7336682.0</v>
      </c>
      <c r="E2433" s="1">
        <v>2.1032763392E11</v>
      </c>
      <c r="F2433" s="1">
        <v>14.383</v>
      </c>
      <c r="G2433" s="1">
        <v>0.014</v>
      </c>
      <c r="H2433" s="1">
        <v>15.38</v>
      </c>
      <c r="I2433" s="1">
        <v>0.113</v>
      </c>
      <c r="J2433" s="1">
        <v>8.178</v>
      </c>
      <c r="K2433" s="1">
        <v>0.06</v>
      </c>
      <c r="L2433" s="1">
        <v>0.102</v>
      </c>
      <c r="M2433" s="1">
        <v>0.043</v>
      </c>
      <c r="N2433" s="1">
        <v>740.734</v>
      </c>
      <c r="O2433" s="1">
        <v>-0.051</v>
      </c>
      <c r="P2433" s="1">
        <v>-0.046</v>
      </c>
      <c r="Q2433" s="1">
        <v>12256.19</v>
      </c>
      <c r="R2433" s="1">
        <v>89.92</v>
      </c>
      <c r="S2433" s="1">
        <v>4666.96</v>
      </c>
      <c r="T2433" s="1">
        <v>34.24</v>
      </c>
      <c r="V2433" s="1">
        <v>0.0</v>
      </c>
      <c r="W2433" s="1">
        <v>0.0</v>
      </c>
      <c r="X2433" s="1">
        <v>0.0</v>
      </c>
      <c r="Y2433" s="1">
        <v>58.48</v>
      </c>
      <c r="Z2433" s="1">
        <v>33.927</v>
      </c>
      <c r="AA2433" s="1">
        <v>54.58</v>
      </c>
      <c r="AB2433" s="1">
        <v>7439.331</v>
      </c>
      <c r="AC2433" s="1">
        <v>58.55</v>
      </c>
      <c r="AD2433" s="1">
        <v>22.117</v>
      </c>
      <c r="AE2433" s="1">
        <v>3.963</v>
      </c>
      <c r="AF2433" s="1">
        <v>10.103</v>
      </c>
      <c r="AG2433" s="1">
        <v>36127.887</v>
      </c>
      <c r="AH2433" s="1">
        <v>1.26</v>
      </c>
      <c r="AI2433" s="1">
        <v>3.883</v>
      </c>
      <c r="AJ2433" s="1">
        <v>9.885</v>
      </c>
      <c r="AK2433" s="1">
        <v>7957.276</v>
      </c>
      <c r="AL2433" s="1">
        <v>58.38</v>
      </c>
      <c r="AM2433" s="1">
        <v>36044.73</v>
      </c>
      <c r="AN2433" s="1">
        <v>264.449</v>
      </c>
      <c r="AO2433" s="1">
        <v>99.71</v>
      </c>
      <c r="AP2433" s="1">
        <v>99.778</v>
      </c>
      <c r="AQ2433" s="1">
        <v>27.751</v>
      </c>
      <c r="AR2433" s="1">
        <v>11.009</v>
      </c>
      <c r="AS2433" s="1">
        <v>50.681</v>
      </c>
      <c r="AT2433" s="1">
        <v>2991.816</v>
      </c>
      <c r="AU2433" s="1">
        <v>21.95</v>
      </c>
      <c r="AV2433" s="1">
        <v>6907.856</v>
      </c>
      <c r="AW2433" s="1">
        <v>21.348</v>
      </c>
      <c r="AX2433" s="1">
        <v>5.41</v>
      </c>
      <c r="AY2433" s="1">
        <v>4191.284</v>
      </c>
      <c r="AZ2433" s="1">
        <v>30.75</v>
      </c>
      <c r="BA2433" s="1">
        <v>37.489</v>
      </c>
      <c r="BB2433" s="1">
        <v>19.122</v>
      </c>
      <c r="BC2433" s="1">
        <v>43.37</v>
      </c>
      <c r="BD2433" s="1">
        <v>29.167</v>
      </c>
      <c r="BE2433" s="1">
        <v>0.018</v>
      </c>
      <c r="BF2433" s="1">
        <v>0.081</v>
      </c>
      <c r="BG2433" s="1">
        <v>4.089</v>
      </c>
      <c r="BH2433" s="1">
        <v>0.03</v>
      </c>
      <c r="BI2433" s="1">
        <v>11.003</v>
      </c>
      <c r="BJ2433" s="1">
        <v>0.051</v>
      </c>
      <c r="BK2433" s="1">
        <v>0.03</v>
      </c>
      <c r="BL2433" s="1">
        <v>43.101</v>
      </c>
      <c r="BM2433" s="1">
        <v>0.208</v>
      </c>
      <c r="BN2433" s="1">
        <v>0.587</v>
      </c>
      <c r="BO2433" s="1">
        <v>23.171</v>
      </c>
      <c r="BP2433" s="1">
        <v>0.17</v>
      </c>
      <c r="BQ2433" s="1">
        <v>80.052</v>
      </c>
      <c r="BR2433" s="1">
        <v>0.29</v>
      </c>
      <c r="BS2433" s="1">
        <v>0.222</v>
      </c>
      <c r="BT2433" s="1">
        <v>-3.97</v>
      </c>
      <c r="BU2433" s="1">
        <v>-7.274</v>
      </c>
      <c r="BW2433" s="1">
        <v>0.0</v>
      </c>
      <c r="BX2433" s="1">
        <v>0.0</v>
      </c>
      <c r="BY2433" s="1">
        <v>0.0</v>
      </c>
      <c r="BZ2433" s="1">
        <v>0.0</v>
      </c>
      <c r="CA2433" s="1">
        <v>0.0</v>
      </c>
      <c r="CB2433" s="1">
        <v>0.0</v>
      </c>
      <c r="CC2433" s="1">
        <v>0.0</v>
      </c>
      <c r="CD2433" s="1">
        <v>-0.863</v>
      </c>
      <c r="CE2433" s="1">
        <v>-1.079</v>
      </c>
      <c r="CF2433" s="1">
        <v>123.848</v>
      </c>
      <c r="CG2433" s="1">
        <v>298.5</v>
      </c>
      <c r="CH2433" s="1">
        <v>2.19</v>
      </c>
      <c r="CI2433" s="1">
        <v>16880.682</v>
      </c>
      <c r="CJ2433" s="1">
        <v>-0.002</v>
      </c>
      <c r="CK2433" s="1">
        <v>0.0</v>
      </c>
      <c r="CL2433" s="1">
        <v>8.639</v>
      </c>
      <c r="CM2433" s="1">
        <v>0.063</v>
      </c>
      <c r="CN2433" s="1">
        <v>3.74</v>
      </c>
      <c r="CO2433" s="1">
        <v>46.729</v>
      </c>
      <c r="CP2433" s="1">
        <v>0.191</v>
      </c>
      <c r="CQ2433" s="1">
        <v>0.06</v>
      </c>
      <c r="CR2433" s="1">
        <v>0.0</v>
      </c>
      <c r="CS2433" s="1">
        <v>45.238</v>
      </c>
      <c r="CT2433" s="1">
        <v>0.059</v>
      </c>
      <c r="CU2433" s="1">
        <v>8.178</v>
      </c>
      <c r="CV2433" s="1">
        <v>0.0</v>
      </c>
      <c r="CW2433" s="1">
        <v>25.982</v>
      </c>
      <c r="CX2433" s="1">
        <v>0.102</v>
      </c>
      <c r="CY2433" s="1">
        <v>0.0</v>
      </c>
      <c r="CZ2433" s="1">
        <v>0.072</v>
      </c>
      <c r="DA2433" s="1">
        <v>7980.447</v>
      </c>
      <c r="DB2433" s="1">
        <v>265.059</v>
      </c>
      <c r="DC2433" s="1">
        <v>43.101</v>
      </c>
      <c r="DD2433" s="1">
        <v>0.208</v>
      </c>
      <c r="DE2433" s="1">
        <v>0.587</v>
      </c>
      <c r="DF2433" s="1">
        <v>23.171</v>
      </c>
      <c r="DG2433" s="1">
        <v>0.17</v>
      </c>
      <c r="DH2433" s="1">
        <v>80.052</v>
      </c>
      <c r="DI2433" s="1">
        <v>0.29</v>
      </c>
      <c r="DJ2433" s="1">
        <v>0.222</v>
      </c>
      <c r="DK2433" s="1">
        <v>191.667</v>
      </c>
      <c r="DL2433" s="1">
        <v>0.119</v>
      </c>
      <c r="DM2433" s="1">
        <v>0.182</v>
      </c>
      <c r="DN2433" s="1">
        <v>9.541</v>
      </c>
      <c r="DO2433" s="1">
        <v>0.07</v>
      </c>
      <c r="DP2433" s="1">
        <v>24.847</v>
      </c>
      <c r="DQ2433" s="1">
        <v>0.12</v>
      </c>
      <c r="DR2433" s="1">
        <v>0.069</v>
      </c>
      <c r="DS2433" s="1">
        <v>-11.111</v>
      </c>
      <c r="DT2433" s="1">
        <v>-0.003</v>
      </c>
      <c r="DU2433" s="1">
        <v>0.021</v>
      </c>
      <c r="DV2433" s="1">
        <v>1.363</v>
      </c>
      <c r="DW2433" s="1">
        <v>0.01</v>
      </c>
      <c r="DX2433" s="1">
        <v>2.84</v>
      </c>
      <c r="DY2433" s="1">
        <v>0.017</v>
      </c>
      <c r="DZ2433" s="1">
        <v>0.008</v>
      </c>
    </row>
    <row r="2434">
      <c r="A2434" s="1" t="s">
        <v>326</v>
      </c>
      <c r="B2434" s="1">
        <v>2011.0</v>
      </c>
      <c r="C2434" s="1" t="s">
        <v>327</v>
      </c>
      <c r="D2434" s="1">
        <v>7470971.0</v>
      </c>
      <c r="E2434" s="1">
        <v>2.202103808E11</v>
      </c>
      <c r="F2434" s="1">
        <v>18.186</v>
      </c>
      <c r="G2434" s="1">
        <v>0.021</v>
      </c>
      <c r="H2434" s="1">
        <v>17.85</v>
      </c>
      <c r="I2434" s="1">
        <v>0.133</v>
      </c>
      <c r="J2434" s="1">
        <v>9.37</v>
      </c>
      <c r="K2434" s="1">
        <v>0.07</v>
      </c>
      <c r="L2434" s="1">
        <v>0.117</v>
      </c>
      <c r="M2434" s="1">
        <v>0.049</v>
      </c>
      <c r="N2434" s="1">
        <v>744.463</v>
      </c>
      <c r="O2434" s="1">
        <v>2.594</v>
      </c>
      <c r="P2434" s="1">
        <v>2.332</v>
      </c>
      <c r="Q2434" s="1">
        <v>12348.052</v>
      </c>
      <c r="R2434" s="1">
        <v>92.252</v>
      </c>
      <c r="S2434" s="1">
        <v>4704.877</v>
      </c>
      <c r="T2434" s="1">
        <v>35.15</v>
      </c>
      <c r="V2434" s="1">
        <v>0.0</v>
      </c>
      <c r="W2434" s="1">
        <v>0.0</v>
      </c>
      <c r="X2434" s="1">
        <v>0.0</v>
      </c>
      <c r="Y2434" s="1">
        <v>58.977</v>
      </c>
      <c r="Z2434" s="1">
        <v>34.165</v>
      </c>
      <c r="AA2434" s="1">
        <v>55.38</v>
      </c>
      <c r="AB2434" s="1">
        <v>7412.691</v>
      </c>
      <c r="AC2434" s="1">
        <v>59.6</v>
      </c>
      <c r="AD2434" s="1">
        <v>22.115</v>
      </c>
      <c r="AE2434" s="1">
        <v>1.888</v>
      </c>
      <c r="AF2434" s="1">
        <v>5.003</v>
      </c>
      <c r="AG2434" s="1">
        <v>36148.16</v>
      </c>
      <c r="AH2434" s="1">
        <v>1.226</v>
      </c>
      <c r="AI2434" s="1">
        <v>1.746</v>
      </c>
      <c r="AJ2434" s="1">
        <v>4.618</v>
      </c>
      <c r="AK2434" s="1">
        <v>7937.389</v>
      </c>
      <c r="AL2434" s="1">
        <v>59.3</v>
      </c>
      <c r="AM2434" s="1">
        <v>36014.93</v>
      </c>
      <c r="AN2434" s="1">
        <v>269.066</v>
      </c>
      <c r="AO2434" s="1">
        <v>99.497</v>
      </c>
      <c r="AP2434" s="1">
        <v>99.647</v>
      </c>
      <c r="AQ2434" s="1">
        <v>-7.116</v>
      </c>
      <c r="AR2434" s="1">
        <v>-3.606</v>
      </c>
      <c r="AS2434" s="1">
        <v>47.074</v>
      </c>
      <c r="AT2434" s="1">
        <v>2643.565</v>
      </c>
      <c r="AU2434" s="1">
        <v>19.75</v>
      </c>
      <c r="AV2434" s="1">
        <v>6300.955</v>
      </c>
      <c r="AW2434" s="1">
        <v>31.481</v>
      </c>
      <c r="AX2434" s="1">
        <v>9.681</v>
      </c>
      <c r="AY2434" s="1">
        <v>5411.708</v>
      </c>
      <c r="AZ2434" s="1">
        <v>40.431</v>
      </c>
      <c r="BA2434" s="1">
        <v>33.138</v>
      </c>
      <c r="BB2434" s="1">
        <v>17.434</v>
      </c>
      <c r="BC2434" s="1">
        <v>44.37</v>
      </c>
      <c r="BD2434" s="1">
        <v>-6.452</v>
      </c>
      <c r="BE2434" s="1">
        <v>-0.006</v>
      </c>
      <c r="BF2434" s="1">
        <v>0.075</v>
      </c>
      <c r="BG2434" s="1">
        <v>4.016</v>
      </c>
      <c r="BH2434" s="1">
        <v>0.03</v>
      </c>
      <c r="BI2434" s="1">
        <v>10.056</v>
      </c>
      <c r="BJ2434" s="1">
        <v>0.05</v>
      </c>
      <c r="BK2434" s="1">
        <v>0.028</v>
      </c>
      <c r="BL2434" s="1">
        <v>53.571</v>
      </c>
      <c r="BM2434" s="1">
        <v>0.365</v>
      </c>
      <c r="BN2434" s="1">
        <v>0.952</v>
      </c>
      <c r="BO2434" s="1">
        <v>40.155</v>
      </c>
      <c r="BP2434" s="1">
        <v>0.3</v>
      </c>
      <c r="BQ2434" s="1">
        <v>127.448</v>
      </c>
      <c r="BR2434" s="1">
        <v>0.503</v>
      </c>
      <c r="BS2434" s="1">
        <v>0.353</v>
      </c>
      <c r="BT2434" s="1">
        <v>-4.22</v>
      </c>
      <c r="BU2434" s="1">
        <v>-7.62</v>
      </c>
      <c r="BW2434" s="1">
        <v>0.0</v>
      </c>
      <c r="BX2434" s="1">
        <v>0.0</v>
      </c>
      <c r="BY2434" s="1">
        <v>0.0</v>
      </c>
      <c r="BZ2434" s="1">
        <v>0.0</v>
      </c>
      <c r="CA2434" s="1">
        <v>0.0</v>
      </c>
      <c r="CB2434" s="1">
        <v>0.0</v>
      </c>
      <c r="CC2434" s="1">
        <v>0.0</v>
      </c>
      <c r="CD2434" s="1">
        <v>4.758</v>
      </c>
      <c r="CE2434" s="1">
        <v>5.892</v>
      </c>
      <c r="CF2434" s="1">
        <v>129.74</v>
      </c>
      <c r="CG2434" s="1">
        <v>588.946</v>
      </c>
      <c r="CH2434" s="1">
        <v>4.4</v>
      </c>
      <c r="CI2434" s="1">
        <v>17365.924</v>
      </c>
      <c r="CJ2434" s="1">
        <v>289.999</v>
      </c>
      <c r="CK2434" s="1">
        <v>0.184</v>
      </c>
      <c r="CL2434" s="1">
        <v>33.086</v>
      </c>
      <c r="CM2434" s="1">
        <v>0.247</v>
      </c>
      <c r="CN2434" s="1">
        <v>7.383</v>
      </c>
      <c r="CO2434" s="1">
        <v>48.049</v>
      </c>
      <c r="CP2434" s="1">
        <v>0.228</v>
      </c>
      <c r="CQ2434" s="1">
        <v>0.07</v>
      </c>
      <c r="CR2434" s="1">
        <v>0.0</v>
      </c>
      <c r="CS2434" s="1">
        <v>19.672</v>
      </c>
      <c r="CT2434" s="1">
        <v>0.037</v>
      </c>
      <c r="CU2434" s="1">
        <v>9.37</v>
      </c>
      <c r="CV2434" s="1">
        <v>0.0</v>
      </c>
      <c r="CW2434" s="1">
        <v>30.535</v>
      </c>
      <c r="CX2434" s="1">
        <v>0.117</v>
      </c>
      <c r="CY2434" s="1">
        <v>0.0</v>
      </c>
      <c r="CZ2434" s="1">
        <v>0.084</v>
      </c>
      <c r="DA2434" s="1">
        <v>7977.544</v>
      </c>
      <c r="DB2434" s="1">
        <v>270.062</v>
      </c>
      <c r="DC2434" s="1">
        <v>53.571</v>
      </c>
      <c r="DD2434" s="1">
        <v>0.365</v>
      </c>
      <c r="DE2434" s="1">
        <v>0.952</v>
      </c>
      <c r="DF2434" s="1">
        <v>40.155</v>
      </c>
      <c r="DG2434" s="1">
        <v>0.3</v>
      </c>
      <c r="DH2434" s="1">
        <v>127.448</v>
      </c>
      <c r="DI2434" s="1">
        <v>0.503</v>
      </c>
      <c r="DJ2434" s="1">
        <v>0.353</v>
      </c>
      <c r="DK2434" s="1">
        <v>174.286</v>
      </c>
      <c r="DL2434" s="1">
        <v>0.315</v>
      </c>
      <c r="DM2434" s="1">
        <v>0.497</v>
      </c>
      <c r="DN2434" s="1">
        <v>25.432</v>
      </c>
      <c r="DO2434" s="1">
        <v>0.19</v>
      </c>
      <c r="DP2434" s="1">
        <v>66.579</v>
      </c>
      <c r="DQ2434" s="1">
        <v>0.319</v>
      </c>
      <c r="DR2434" s="1">
        <v>0.184</v>
      </c>
      <c r="DS2434" s="1">
        <v>-12.5</v>
      </c>
      <c r="DT2434" s="1">
        <v>-0.003</v>
      </c>
      <c r="DU2434" s="1">
        <v>0.018</v>
      </c>
      <c r="DV2434" s="1">
        <v>1.339</v>
      </c>
      <c r="DW2434" s="1">
        <v>0.01</v>
      </c>
      <c r="DX2434" s="1">
        <v>2.427</v>
      </c>
      <c r="DY2434" s="1">
        <v>0.017</v>
      </c>
      <c r="DZ2434" s="1">
        <v>0.007</v>
      </c>
    </row>
    <row r="2435">
      <c r="A2435" s="1" t="s">
        <v>326</v>
      </c>
      <c r="B2435" s="1">
        <v>2012.0</v>
      </c>
      <c r="C2435" s="1" t="s">
        <v>327</v>
      </c>
      <c r="D2435" s="1">
        <v>7607737.0</v>
      </c>
      <c r="E2435" s="1">
        <v>2.25909440512E11</v>
      </c>
      <c r="F2435" s="1">
        <v>-3.282</v>
      </c>
      <c r="G2435" s="1">
        <v>-0.004</v>
      </c>
      <c r="H2435" s="1">
        <v>16.954</v>
      </c>
      <c r="I2435" s="1">
        <v>0.129</v>
      </c>
      <c r="J2435" s="1">
        <v>10.516</v>
      </c>
      <c r="K2435" s="1">
        <v>0.08</v>
      </c>
      <c r="L2435" s="1">
        <v>0.127</v>
      </c>
      <c r="M2435" s="1">
        <v>0.046</v>
      </c>
      <c r="N2435" s="1">
        <v>761.784</v>
      </c>
      <c r="O2435" s="1">
        <v>11.075</v>
      </c>
      <c r="P2435" s="1">
        <v>10.217</v>
      </c>
      <c r="Q2435" s="1">
        <v>13469.047</v>
      </c>
      <c r="R2435" s="1">
        <v>102.469</v>
      </c>
      <c r="S2435" s="1">
        <v>5089.556</v>
      </c>
      <c r="T2435" s="1">
        <v>38.72</v>
      </c>
      <c r="V2435" s="1">
        <v>0.0</v>
      </c>
      <c r="W2435" s="1">
        <v>0.0</v>
      </c>
      <c r="X2435" s="1">
        <v>0.0</v>
      </c>
      <c r="Y2435" s="1">
        <v>61.451</v>
      </c>
      <c r="Z2435" s="1">
        <v>36.252</v>
      </c>
      <c r="AA2435" s="1">
        <v>58.58</v>
      </c>
      <c r="AB2435" s="1">
        <v>7700.056</v>
      </c>
      <c r="AC2435" s="1">
        <v>63.01</v>
      </c>
      <c r="AD2435" s="1">
        <v>22.355</v>
      </c>
      <c r="AE2435" s="1">
        <v>4.69</v>
      </c>
      <c r="AF2435" s="1">
        <v>12.666</v>
      </c>
      <c r="AG2435" s="1">
        <v>37163.152</v>
      </c>
      <c r="AH2435" s="1">
        <v>1.252</v>
      </c>
      <c r="AI2435" s="1">
        <v>4.523</v>
      </c>
      <c r="AJ2435" s="1">
        <v>12.171</v>
      </c>
      <c r="AK2435" s="1">
        <v>8217.95</v>
      </c>
      <c r="AL2435" s="1">
        <v>62.52</v>
      </c>
      <c r="AM2435" s="1">
        <v>36967.258</v>
      </c>
      <c r="AN2435" s="1">
        <v>281.237</v>
      </c>
      <c r="AO2435" s="1">
        <v>99.222</v>
      </c>
      <c r="AP2435" s="1">
        <v>99.498</v>
      </c>
      <c r="AQ2435" s="1">
        <v>-48.589</v>
      </c>
      <c r="AR2435" s="1">
        <v>-22.873</v>
      </c>
      <c r="AS2435" s="1">
        <v>24.201</v>
      </c>
      <c r="AT2435" s="1">
        <v>1389.375</v>
      </c>
      <c r="AU2435" s="1">
        <v>10.57</v>
      </c>
      <c r="AV2435" s="1">
        <v>3181.167</v>
      </c>
      <c r="AW2435" s="1">
        <v>-41.481</v>
      </c>
      <c r="AX2435" s="1">
        <v>-16.771</v>
      </c>
      <c r="AY2435" s="1">
        <v>3109.939</v>
      </c>
      <c r="AZ2435" s="1">
        <v>23.66</v>
      </c>
      <c r="BA2435" s="1">
        <v>16.775</v>
      </c>
      <c r="BB2435" s="1">
        <v>8.562</v>
      </c>
      <c r="BC2435" s="1">
        <v>48.0</v>
      </c>
      <c r="BD2435" s="1">
        <v>13.793</v>
      </c>
      <c r="BE2435" s="1">
        <v>0.01</v>
      </c>
      <c r="BF2435" s="1">
        <v>0.085</v>
      </c>
      <c r="BG2435" s="1">
        <v>3.943</v>
      </c>
      <c r="BH2435" s="1">
        <v>0.03</v>
      </c>
      <c r="BI2435" s="1">
        <v>11.18</v>
      </c>
      <c r="BJ2435" s="1">
        <v>0.048</v>
      </c>
      <c r="BK2435" s="1">
        <v>0.03</v>
      </c>
      <c r="BL2435" s="1">
        <v>41.123</v>
      </c>
      <c r="BM2435" s="1">
        <v>0.466</v>
      </c>
      <c r="BN2435" s="1">
        <v>1.418</v>
      </c>
      <c r="BO2435" s="1">
        <v>64.408</v>
      </c>
      <c r="BP2435" s="1">
        <v>0.49</v>
      </c>
      <c r="BQ2435" s="1">
        <v>186.393</v>
      </c>
      <c r="BR2435" s="1">
        <v>0.778</v>
      </c>
      <c r="BS2435" s="1">
        <v>0.502</v>
      </c>
      <c r="BT2435" s="1">
        <v>-4.43</v>
      </c>
      <c r="BU2435" s="1">
        <v>-7.562</v>
      </c>
      <c r="BW2435" s="1">
        <v>0.0</v>
      </c>
      <c r="BX2435" s="1">
        <v>0.0</v>
      </c>
      <c r="BY2435" s="1">
        <v>0.0</v>
      </c>
      <c r="BZ2435" s="1">
        <v>0.0</v>
      </c>
      <c r="CA2435" s="1">
        <v>0.0</v>
      </c>
      <c r="CB2435" s="1">
        <v>0.0</v>
      </c>
      <c r="CC2435" s="1">
        <v>0.0</v>
      </c>
      <c r="CD2435" s="1">
        <v>19.135</v>
      </c>
      <c r="CE2435" s="1">
        <v>24.826</v>
      </c>
      <c r="CF2435" s="1">
        <v>154.567</v>
      </c>
      <c r="CG2435" s="1">
        <v>1739.019</v>
      </c>
      <c r="CH2435" s="1">
        <v>13.23</v>
      </c>
      <c r="CI2435" s="1">
        <v>20317.043</v>
      </c>
      <c r="CJ2435" s="1">
        <v>0.274</v>
      </c>
      <c r="CK2435" s="1">
        <v>0.001</v>
      </c>
      <c r="CL2435" s="1">
        <v>32.581</v>
      </c>
      <c r="CM2435" s="1">
        <v>0.248</v>
      </c>
      <c r="CN2435" s="1">
        <v>20.997</v>
      </c>
      <c r="CO2435" s="1">
        <v>54.684</v>
      </c>
      <c r="CP2435" s="1">
        <v>0.237</v>
      </c>
      <c r="CQ2435" s="1">
        <v>0.08</v>
      </c>
      <c r="CR2435" s="1">
        <v>0.0</v>
      </c>
      <c r="CS2435" s="1">
        <v>4.11</v>
      </c>
      <c r="CT2435" s="1">
        <v>0.009</v>
      </c>
      <c r="CU2435" s="1">
        <v>10.516</v>
      </c>
      <c r="CV2435" s="1">
        <v>0.0</v>
      </c>
      <c r="CW2435" s="1">
        <v>31.218</v>
      </c>
      <c r="CX2435" s="1">
        <v>0.127</v>
      </c>
      <c r="CY2435" s="1">
        <v>0.0</v>
      </c>
      <c r="CZ2435" s="1">
        <v>0.084</v>
      </c>
      <c r="DA2435" s="1">
        <v>8282.357</v>
      </c>
      <c r="DB2435" s="1">
        <v>282.727</v>
      </c>
      <c r="DC2435" s="1">
        <v>41.123</v>
      </c>
      <c r="DD2435" s="1">
        <v>0.466</v>
      </c>
      <c r="DE2435" s="1">
        <v>1.418</v>
      </c>
      <c r="DF2435" s="1">
        <v>64.408</v>
      </c>
      <c r="DG2435" s="1">
        <v>0.49</v>
      </c>
      <c r="DH2435" s="1">
        <v>186.393</v>
      </c>
      <c r="DI2435" s="1">
        <v>0.778</v>
      </c>
      <c r="DJ2435" s="1">
        <v>0.502</v>
      </c>
      <c r="DK2435" s="1">
        <v>92.187</v>
      </c>
      <c r="DL2435" s="1">
        <v>0.454</v>
      </c>
      <c r="DM2435" s="1">
        <v>0.951</v>
      </c>
      <c r="DN2435" s="1">
        <v>48.635</v>
      </c>
      <c r="DO2435" s="1">
        <v>0.37</v>
      </c>
      <c r="DP2435" s="1">
        <v>125.008</v>
      </c>
      <c r="DQ2435" s="1">
        <v>0.587</v>
      </c>
      <c r="DR2435" s="1">
        <v>0.336</v>
      </c>
      <c r="DS2435" s="1">
        <v>-14.286</v>
      </c>
      <c r="DT2435" s="1">
        <v>-0.003</v>
      </c>
      <c r="DU2435" s="1">
        <v>0.015</v>
      </c>
      <c r="DV2435" s="1">
        <v>1.314</v>
      </c>
      <c r="DW2435" s="1">
        <v>0.01</v>
      </c>
      <c r="DX2435" s="1">
        <v>2.033</v>
      </c>
      <c r="DY2435" s="1">
        <v>0.016</v>
      </c>
      <c r="DZ2435" s="1">
        <v>0.005</v>
      </c>
    </row>
    <row r="2436">
      <c r="A2436" s="1" t="s">
        <v>326</v>
      </c>
      <c r="B2436" s="1">
        <v>2013.0</v>
      </c>
      <c r="C2436" s="1" t="s">
        <v>327</v>
      </c>
      <c r="D2436" s="1">
        <v>7749319.0</v>
      </c>
      <c r="E2436" s="1">
        <v>2.35885592576E11</v>
      </c>
      <c r="F2436" s="1">
        <v>-24.312</v>
      </c>
      <c r="G2436" s="1">
        <v>-0.031</v>
      </c>
      <c r="H2436" s="1">
        <v>12.598</v>
      </c>
      <c r="I2436" s="1">
        <v>0.098</v>
      </c>
      <c r="J2436" s="1">
        <v>5.162</v>
      </c>
      <c r="K2436" s="1">
        <v>0.04</v>
      </c>
      <c r="L2436" s="1">
        <v>0.065</v>
      </c>
      <c r="M2436" s="1">
        <v>0.037</v>
      </c>
      <c r="N2436" s="1">
        <v>719.83</v>
      </c>
      <c r="O2436" s="1">
        <v>-19.545</v>
      </c>
      <c r="P2436" s="1">
        <v>-20.027</v>
      </c>
      <c r="Q2436" s="1">
        <v>10638.559</v>
      </c>
      <c r="R2436" s="1">
        <v>82.442</v>
      </c>
      <c r="S2436" s="1">
        <v>4139.719</v>
      </c>
      <c r="T2436" s="1">
        <v>32.08</v>
      </c>
      <c r="V2436" s="1">
        <v>0.0</v>
      </c>
      <c r="W2436" s="1">
        <v>0.0</v>
      </c>
      <c r="X2436" s="1">
        <v>0.0</v>
      </c>
      <c r="Y2436" s="1">
        <v>52.316</v>
      </c>
      <c r="Z2436" s="1">
        <v>30.866</v>
      </c>
      <c r="AA2436" s="1">
        <v>56.64</v>
      </c>
      <c r="AB2436" s="1">
        <v>7309.029</v>
      </c>
      <c r="AC2436" s="1">
        <v>61.32</v>
      </c>
      <c r="AD2436" s="1">
        <v>23.035</v>
      </c>
      <c r="AE2436" s="1">
        <v>-5.498</v>
      </c>
      <c r="AF2436" s="1">
        <v>-15.544</v>
      </c>
      <c r="AG2436" s="1">
        <v>34478.285</v>
      </c>
      <c r="AH2436" s="1">
        <v>1.133</v>
      </c>
      <c r="AI2436" s="1">
        <v>-5.583</v>
      </c>
      <c r="AJ2436" s="1">
        <v>-15.702</v>
      </c>
      <c r="AK2436" s="1">
        <v>7839.398</v>
      </c>
      <c r="AL2436" s="1">
        <v>60.75</v>
      </c>
      <c r="AM2436" s="1">
        <v>34265.586</v>
      </c>
      <c r="AN2436" s="1">
        <v>265.535</v>
      </c>
      <c r="AO2436" s="1">
        <v>99.07</v>
      </c>
      <c r="AP2436" s="1">
        <v>99.417</v>
      </c>
      <c r="AQ2436" s="1">
        <v>171.765</v>
      </c>
      <c r="AR2436" s="1">
        <v>41.57</v>
      </c>
      <c r="AS2436" s="1">
        <v>65.771</v>
      </c>
      <c r="AT2436" s="1">
        <v>3404.17</v>
      </c>
      <c r="AU2436" s="1">
        <v>26.38</v>
      </c>
      <c r="AV2436" s="1">
        <v>8487.337</v>
      </c>
      <c r="AW2436" s="1">
        <v>156.276</v>
      </c>
      <c r="AX2436" s="1">
        <v>36.974</v>
      </c>
      <c r="AY2436" s="1">
        <v>7824.406</v>
      </c>
      <c r="AZ2436" s="1">
        <v>60.634</v>
      </c>
      <c r="BA2436" s="1">
        <v>43.02</v>
      </c>
      <c r="BB2436" s="1">
        <v>24.625</v>
      </c>
      <c r="BC2436" s="1">
        <v>44.14</v>
      </c>
      <c r="BD2436" s="1">
        <v>-16.061</v>
      </c>
      <c r="BE2436" s="1">
        <v>-0.014</v>
      </c>
      <c r="BF2436" s="1">
        <v>0.071</v>
      </c>
      <c r="BG2436" s="1">
        <v>3.871</v>
      </c>
      <c r="BH2436" s="1">
        <v>0.03</v>
      </c>
      <c r="BI2436" s="1">
        <v>9.142</v>
      </c>
      <c r="BJ2436" s="1">
        <v>0.049</v>
      </c>
      <c r="BK2436" s="1">
        <v>0.027</v>
      </c>
      <c r="BL2436" s="1">
        <v>7.544</v>
      </c>
      <c r="BM2436" s="1">
        <v>0.14</v>
      </c>
      <c r="BN2436" s="1">
        <v>1.558</v>
      </c>
      <c r="BO2436" s="1">
        <v>73.555</v>
      </c>
      <c r="BP2436" s="1">
        <v>0.57</v>
      </c>
      <c r="BQ2436" s="1">
        <v>201.094</v>
      </c>
      <c r="BR2436" s="1">
        <v>0.93</v>
      </c>
      <c r="BS2436" s="1">
        <v>0.583</v>
      </c>
      <c r="BT2436" s="1">
        <v>-4.68</v>
      </c>
      <c r="BU2436" s="1">
        <v>-8.263</v>
      </c>
      <c r="BW2436" s="1">
        <v>0.0</v>
      </c>
      <c r="BX2436" s="1">
        <v>0.0</v>
      </c>
      <c r="BY2436" s="1">
        <v>0.0</v>
      </c>
      <c r="BZ2436" s="1">
        <v>0.0</v>
      </c>
      <c r="CA2436" s="1">
        <v>0.0</v>
      </c>
      <c r="CB2436" s="1">
        <v>0.0</v>
      </c>
      <c r="CC2436" s="1">
        <v>0.0</v>
      </c>
      <c r="CD2436" s="1">
        <v>-24.096</v>
      </c>
      <c r="CE2436" s="1">
        <v>-37.244</v>
      </c>
      <c r="CF2436" s="1">
        <v>117.322</v>
      </c>
      <c r="CG2436" s="1">
        <v>295.51</v>
      </c>
      <c r="CH2436" s="1">
        <v>2.29</v>
      </c>
      <c r="CI2436" s="1">
        <v>15139.689</v>
      </c>
      <c r="CJ2436" s="1">
        <v>-0.273</v>
      </c>
      <c r="CK2436" s="1">
        <v>-0.001</v>
      </c>
      <c r="CL2436" s="1">
        <v>31.898</v>
      </c>
      <c r="CM2436" s="1">
        <v>0.247</v>
      </c>
      <c r="CN2436" s="1">
        <v>3.735</v>
      </c>
      <c r="CO2436" s="1">
        <v>43.926</v>
      </c>
      <c r="CP2436" s="1">
        <v>0.134</v>
      </c>
      <c r="CQ2436" s="1">
        <v>0.04</v>
      </c>
      <c r="CR2436" s="1">
        <v>0.0</v>
      </c>
      <c r="CS2436" s="1">
        <v>-43.421</v>
      </c>
      <c r="CT2436" s="1">
        <v>-0.103</v>
      </c>
      <c r="CU2436" s="1">
        <v>5.162</v>
      </c>
      <c r="CV2436" s="1">
        <v>0.0</v>
      </c>
      <c r="CW2436" s="1">
        <v>17.34</v>
      </c>
      <c r="CX2436" s="1">
        <v>0.065</v>
      </c>
      <c r="CY2436" s="1">
        <v>0.0</v>
      </c>
      <c r="CZ2436" s="1">
        <v>0.05</v>
      </c>
      <c r="DA2436" s="1">
        <v>7912.953</v>
      </c>
      <c r="DB2436" s="1">
        <v>267.183</v>
      </c>
      <c r="DC2436" s="1">
        <v>7.544</v>
      </c>
      <c r="DD2436" s="1">
        <v>0.14</v>
      </c>
      <c r="DE2436" s="1">
        <v>1.558</v>
      </c>
      <c r="DF2436" s="1">
        <v>73.555</v>
      </c>
      <c r="DG2436" s="1">
        <v>0.57</v>
      </c>
      <c r="DH2436" s="1">
        <v>201.094</v>
      </c>
      <c r="DI2436" s="1">
        <v>0.93</v>
      </c>
      <c r="DJ2436" s="1">
        <v>0.583</v>
      </c>
      <c r="DK2436" s="1">
        <v>31.409</v>
      </c>
      <c r="DL2436" s="1">
        <v>0.289</v>
      </c>
      <c r="DM2436" s="1">
        <v>1.24</v>
      </c>
      <c r="DN2436" s="1">
        <v>63.231</v>
      </c>
      <c r="DO2436" s="1">
        <v>0.49</v>
      </c>
      <c r="DP2436" s="1">
        <v>160.034</v>
      </c>
      <c r="DQ2436" s="1">
        <v>0.799</v>
      </c>
      <c r="DR2436" s="1">
        <v>0.464</v>
      </c>
      <c r="DS2436" s="1">
        <v>0.0</v>
      </c>
      <c r="DT2436" s="1">
        <v>0.0</v>
      </c>
      <c r="DU2436" s="1">
        <v>0.015</v>
      </c>
      <c r="DV2436" s="1">
        <v>1.29</v>
      </c>
      <c r="DW2436" s="1">
        <v>0.01</v>
      </c>
      <c r="DX2436" s="1">
        <v>1.98</v>
      </c>
      <c r="DY2436" s="1">
        <v>0.016</v>
      </c>
      <c r="DZ2436" s="1">
        <v>0.006</v>
      </c>
    </row>
    <row r="2437">
      <c r="A2437" s="1" t="s">
        <v>326</v>
      </c>
      <c r="B2437" s="1">
        <v>2014.0</v>
      </c>
      <c r="C2437" s="1" t="s">
        <v>327</v>
      </c>
      <c r="D2437" s="1">
        <v>7897132.0</v>
      </c>
      <c r="E2437" s="1">
        <v>2.4512995328E11</v>
      </c>
      <c r="F2437" s="1">
        <v>4.242</v>
      </c>
      <c r="G2437" s="1">
        <v>0.004</v>
      </c>
      <c r="H2437" s="1">
        <v>12.887</v>
      </c>
      <c r="I2437" s="1">
        <v>0.102</v>
      </c>
      <c r="J2437" s="1">
        <v>7.598</v>
      </c>
      <c r="K2437" s="1">
        <v>0.06</v>
      </c>
      <c r="L2437" s="1">
        <v>0.099</v>
      </c>
      <c r="M2437" s="1">
        <v>0.039</v>
      </c>
      <c r="N2437" s="1">
        <v>705.389</v>
      </c>
      <c r="O2437" s="1">
        <v>-7.071</v>
      </c>
      <c r="P2437" s="1">
        <v>-5.829</v>
      </c>
      <c r="Q2437" s="1">
        <v>9701.273</v>
      </c>
      <c r="R2437" s="1">
        <v>76.612</v>
      </c>
      <c r="S2437" s="1">
        <v>3811.51</v>
      </c>
      <c r="T2437" s="1">
        <v>30.1</v>
      </c>
      <c r="V2437" s="1">
        <v>0.0</v>
      </c>
      <c r="W2437" s="1">
        <v>0.0</v>
      </c>
      <c r="X2437" s="1">
        <v>0.0</v>
      </c>
      <c r="Y2437" s="1">
        <v>49.458</v>
      </c>
      <c r="Z2437" s="1">
        <v>29.413</v>
      </c>
      <c r="AA2437" s="1">
        <v>56.02</v>
      </c>
      <c r="AB2437" s="1">
        <v>7093.714</v>
      </c>
      <c r="AC2437" s="1">
        <v>60.86</v>
      </c>
      <c r="AD2437" s="1">
        <v>23.502</v>
      </c>
      <c r="AE2437" s="1">
        <v>-2.456</v>
      </c>
      <c r="AF2437" s="1">
        <v>-6.561</v>
      </c>
      <c r="AG2437" s="1">
        <v>33002.121</v>
      </c>
      <c r="AH2437" s="1">
        <v>1.063</v>
      </c>
      <c r="AI2437" s="1">
        <v>-2.876</v>
      </c>
      <c r="AJ2437" s="1">
        <v>-7.636</v>
      </c>
      <c r="AK2437" s="1">
        <v>7585.032</v>
      </c>
      <c r="AL2437" s="1">
        <v>59.9</v>
      </c>
      <c r="AM2437" s="1">
        <v>32657.275</v>
      </c>
      <c r="AN2437" s="1">
        <v>257.899</v>
      </c>
      <c r="AO2437" s="1">
        <v>98.423</v>
      </c>
      <c r="AP2437" s="1">
        <v>99.013</v>
      </c>
      <c r="AQ2437" s="1">
        <v>9.235</v>
      </c>
      <c r="AR2437" s="1">
        <v>6.074</v>
      </c>
      <c r="AS2437" s="1">
        <v>71.845</v>
      </c>
      <c r="AT2437" s="1">
        <v>3730.468</v>
      </c>
      <c r="AU2437" s="1">
        <v>29.46</v>
      </c>
      <c r="AV2437" s="1">
        <v>9097.629</v>
      </c>
      <c r="AW2437" s="1">
        <v>17.864</v>
      </c>
      <c r="AX2437" s="1">
        <v>10.832</v>
      </c>
      <c r="AY2437" s="1">
        <v>9049.557</v>
      </c>
      <c r="AZ2437" s="1">
        <v>71.466</v>
      </c>
      <c r="BA2437" s="1">
        <v>48.406</v>
      </c>
      <c r="BB2437" s="1">
        <v>27.583</v>
      </c>
      <c r="BC2437" s="1">
        <v>42.93</v>
      </c>
      <c r="BD2437" s="1">
        <v>-54.152</v>
      </c>
      <c r="BE2437" s="1">
        <v>-0.039</v>
      </c>
      <c r="BF2437" s="1">
        <v>0.032</v>
      </c>
      <c r="BG2437" s="1">
        <v>1.266</v>
      </c>
      <c r="BH2437" s="1">
        <v>0.01</v>
      </c>
      <c r="BI2437" s="1">
        <v>4.092</v>
      </c>
      <c r="BJ2437" s="1">
        <v>0.016</v>
      </c>
      <c r="BK2437" s="1">
        <v>0.012</v>
      </c>
      <c r="BL2437" s="1">
        <v>60.547</v>
      </c>
      <c r="BM2437" s="1">
        <v>1.014</v>
      </c>
      <c r="BN2437" s="1">
        <v>2.572</v>
      </c>
      <c r="BO2437" s="1">
        <v>121.563</v>
      </c>
      <c r="BP2437" s="1">
        <v>0.96</v>
      </c>
      <c r="BQ2437" s="1">
        <v>325.677</v>
      </c>
      <c r="BR2437" s="1">
        <v>1.577</v>
      </c>
      <c r="BS2437" s="1">
        <v>0.987</v>
      </c>
      <c r="BT2437" s="1">
        <v>-4.84</v>
      </c>
      <c r="BU2437" s="1">
        <v>-8.64</v>
      </c>
      <c r="BW2437" s="1">
        <v>0.0</v>
      </c>
      <c r="BX2437" s="1">
        <v>0.0</v>
      </c>
      <c r="BY2437" s="1">
        <v>0.0</v>
      </c>
      <c r="BZ2437" s="1">
        <v>0.0</v>
      </c>
      <c r="CA2437" s="1">
        <v>0.0</v>
      </c>
      <c r="CB2437" s="1">
        <v>0.0</v>
      </c>
      <c r="CC2437" s="1">
        <v>0.0</v>
      </c>
      <c r="CD2437" s="1">
        <v>-6.717</v>
      </c>
      <c r="CE2437" s="1">
        <v>-7.881</v>
      </c>
      <c r="CF2437" s="1">
        <v>109.441</v>
      </c>
      <c r="CG2437" s="1">
        <v>43.054</v>
      </c>
      <c r="CH2437" s="1">
        <v>0.34</v>
      </c>
      <c r="CI2437" s="1">
        <v>13858.374</v>
      </c>
      <c r="CJ2437" s="1">
        <v>0.0</v>
      </c>
      <c r="CK2437" s="1">
        <v>0.0</v>
      </c>
      <c r="CL2437" s="1">
        <v>31.301</v>
      </c>
      <c r="CM2437" s="1">
        <v>0.247</v>
      </c>
      <c r="CN2437" s="1">
        <v>0.559</v>
      </c>
      <c r="CO2437" s="1">
        <v>42.017</v>
      </c>
      <c r="CP2437" s="1">
        <v>0.194</v>
      </c>
      <c r="CQ2437" s="1">
        <v>0.06</v>
      </c>
      <c r="CR2437" s="1">
        <v>0.0</v>
      </c>
      <c r="CS2437" s="1">
        <v>44.419</v>
      </c>
      <c r="CT2437" s="1">
        <v>0.06</v>
      </c>
      <c r="CU2437" s="1">
        <v>7.598</v>
      </c>
      <c r="CV2437" s="1">
        <v>0.0</v>
      </c>
      <c r="CW2437" s="1">
        <v>24.574</v>
      </c>
      <c r="CX2437" s="1">
        <v>0.099</v>
      </c>
      <c r="CY2437" s="1">
        <v>0.0</v>
      </c>
      <c r="CZ2437" s="1">
        <v>0.075</v>
      </c>
      <c r="DA2437" s="1">
        <v>7706.595</v>
      </c>
      <c r="DB2437" s="1">
        <v>260.622</v>
      </c>
      <c r="DC2437" s="1">
        <v>60.547</v>
      </c>
      <c r="DD2437" s="1">
        <v>1.014</v>
      </c>
      <c r="DE2437" s="1">
        <v>2.572</v>
      </c>
      <c r="DF2437" s="1">
        <v>121.563</v>
      </c>
      <c r="DG2437" s="1">
        <v>0.96</v>
      </c>
      <c r="DH2437" s="1">
        <v>325.677</v>
      </c>
      <c r="DI2437" s="1">
        <v>1.577</v>
      </c>
      <c r="DJ2437" s="1">
        <v>0.987</v>
      </c>
      <c r="DK2437" s="1">
        <v>73.314</v>
      </c>
      <c r="DL2437" s="1">
        <v>0.898</v>
      </c>
      <c r="DM2437" s="1">
        <v>2.138</v>
      </c>
      <c r="DN2437" s="1">
        <v>111.433</v>
      </c>
      <c r="DO2437" s="1">
        <v>0.88</v>
      </c>
      <c r="DP2437" s="1">
        <v>270.785</v>
      </c>
      <c r="DQ2437" s="1">
        <v>1.446</v>
      </c>
      <c r="DR2437" s="1">
        <v>0.821</v>
      </c>
      <c r="DS2437" s="1">
        <v>590.0</v>
      </c>
      <c r="DT2437" s="1">
        <v>0.09</v>
      </c>
      <c r="DU2437" s="1">
        <v>0.105</v>
      </c>
      <c r="DV2437" s="1">
        <v>1.266</v>
      </c>
      <c r="DW2437" s="1">
        <v>0.01</v>
      </c>
      <c r="DX2437" s="1">
        <v>13.339</v>
      </c>
      <c r="DY2437" s="1">
        <v>0.016</v>
      </c>
      <c r="DZ2437" s="1">
        <v>0.04</v>
      </c>
    </row>
    <row r="2438">
      <c r="A2438" s="1" t="s">
        <v>326</v>
      </c>
      <c r="B2438" s="1">
        <v>2015.0</v>
      </c>
      <c r="C2438" s="1" t="s">
        <v>327</v>
      </c>
      <c r="D2438" s="1">
        <v>8052858.0</v>
      </c>
      <c r="E2438" s="1">
        <v>2.51223883776E11</v>
      </c>
      <c r="F2438" s="1">
        <v>9.302</v>
      </c>
      <c r="G2438" s="1">
        <v>0.009</v>
      </c>
      <c r="H2438" s="1">
        <v>13.813</v>
      </c>
      <c r="I2438" s="1">
        <v>0.111</v>
      </c>
      <c r="J2438" s="1">
        <v>8.693</v>
      </c>
      <c r="K2438" s="1">
        <v>0.07</v>
      </c>
      <c r="L2438" s="1">
        <v>0.109</v>
      </c>
      <c r="M2438" s="1">
        <v>0.04</v>
      </c>
      <c r="N2438" s="1">
        <v>692.667</v>
      </c>
      <c r="O2438" s="1">
        <v>-2.069</v>
      </c>
      <c r="P2438" s="1">
        <v>-1.585</v>
      </c>
      <c r="Q2438" s="1">
        <v>9316.839</v>
      </c>
      <c r="R2438" s="1">
        <v>75.027</v>
      </c>
      <c r="S2438" s="1">
        <v>3621.075</v>
      </c>
      <c r="T2438" s="1">
        <v>29.16</v>
      </c>
      <c r="V2438" s="1">
        <v>0.0</v>
      </c>
      <c r="W2438" s="1">
        <v>0.0</v>
      </c>
      <c r="X2438" s="1">
        <v>0.0</v>
      </c>
      <c r="Y2438" s="1">
        <v>45.399</v>
      </c>
      <c r="Z2438" s="1">
        <v>27.3</v>
      </c>
      <c r="AA2438" s="1">
        <v>59.03</v>
      </c>
      <c r="AB2438" s="1">
        <v>7330.316</v>
      </c>
      <c r="AC2438" s="1">
        <v>64.23</v>
      </c>
      <c r="AD2438" s="1">
        <v>23.556</v>
      </c>
      <c r="AE2438" s="1">
        <v>5.528</v>
      </c>
      <c r="AF2438" s="1">
        <v>14.407</v>
      </c>
      <c r="AG2438" s="1">
        <v>34152.93</v>
      </c>
      <c r="AH2438" s="1">
        <v>1.095</v>
      </c>
      <c r="AI2438" s="1">
        <v>5.21</v>
      </c>
      <c r="AJ2438" s="1">
        <v>13.435</v>
      </c>
      <c r="AK2438" s="1">
        <v>7824.551</v>
      </c>
      <c r="AL2438" s="1">
        <v>63.01</v>
      </c>
      <c r="AM2438" s="1">
        <v>33694.137</v>
      </c>
      <c r="AN2438" s="1">
        <v>271.334</v>
      </c>
      <c r="AO2438" s="1">
        <v>98.101</v>
      </c>
      <c r="AP2438" s="1">
        <v>98.731</v>
      </c>
      <c r="AQ2438" s="1">
        <v>11.216</v>
      </c>
      <c r="AR2438" s="1">
        <v>8.058</v>
      </c>
      <c r="AS2438" s="1">
        <v>79.903</v>
      </c>
      <c r="AT2438" s="1">
        <v>4116.551</v>
      </c>
      <c r="AU2438" s="1">
        <v>33.15</v>
      </c>
      <c r="AV2438" s="1">
        <v>9922.367</v>
      </c>
      <c r="AW2438" s="1">
        <v>10.079</v>
      </c>
      <c r="AX2438" s="1">
        <v>7.203</v>
      </c>
      <c r="AY2438" s="1">
        <v>9768.99</v>
      </c>
      <c r="AZ2438" s="1">
        <v>78.668</v>
      </c>
      <c r="BA2438" s="1">
        <v>51.611</v>
      </c>
      <c r="BB2438" s="1">
        <v>29.075</v>
      </c>
      <c r="BC2438" s="1">
        <v>44.49</v>
      </c>
      <c r="BD2438" s="1">
        <v>92.913</v>
      </c>
      <c r="BE2438" s="1">
        <v>0.03</v>
      </c>
      <c r="BF2438" s="1">
        <v>0.062</v>
      </c>
      <c r="BG2438" s="1">
        <v>2.484</v>
      </c>
      <c r="BH2438" s="1">
        <v>0.02</v>
      </c>
      <c r="BI2438" s="1">
        <v>7.702</v>
      </c>
      <c r="BJ2438" s="1">
        <v>0.031</v>
      </c>
      <c r="BK2438" s="1">
        <v>0.023</v>
      </c>
      <c r="BL2438" s="1">
        <v>35.004</v>
      </c>
      <c r="BM2438" s="1">
        <v>0.917</v>
      </c>
      <c r="BN2438" s="1">
        <v>3.489</v>
      </c>
      <c r="BO2438" s="1">
        <v>151.499</v>
      </c>
      <c r="BP2438" s="1">
        <v>1.22</v>
      </c>
      <c r="BQ2438" s="1">
        <v>433.218</v>
      </c>
      <c r="BR2438" s="1">
        <v>1.899</v>
      </c>
      <c r="BS2438" s="1">
        <v>1.269</v>
      </c>
      <c r="BT2438" s="1">
        <v>-5.2</v>
      </c>
      <c r="BU2438" s="1">
        <v>-8.809</v>
      </c>
      <c r="BW2438" s="1">
        <v>0.0</v>
      </c>
      <c r="BX2438" s="1">
        <v>0.0</v>
      </c>
      <c r="BY2438" s="1">
        <v>0.0</v>
      </c>
      <c r="BZ2438" s="1">
        <v>0.0</v>
      </c>
      <c r="CA2438" s="1">
        <v>0.0</v>
      </c>
      <c r="CB2438" s="1">
        <v>0.0</v>
      </c>
      <c r="CC2438" s="1">
        <v>0.0</v>
      </c>
      <c r="CD2438" s="1">
        <v>6.361</v>
      </c>
      <c r="CE2438" s="1">
        <v>6.962</v>
      </c>
      <c r="CF2438" s="1">
        <v>116.404</v>
      </c>
      <c r="CG2438" s="1">
        <v>86.926</v>
      </c>
      <c r="CH2438" s="1">
        <v>0.7</v>
      </c>
      <c r="CI2438" s="1">
        <v>14454.931</v>
      </c>
      <c r="CJ2438" s="1">
        <v>0.0</v>
      </c>
      <c r="CK2438" s="1">
        <v>0.0</v>
      </c>
      <c r="CL2438" s="1">
        <v>30.696</v>
      </c>
      <c r="CM2438" s="1">
        <v>0.247</v>
      </c>
      <c r="CN2438" s="1">
        <v>1.09</v>
      </c>
      <c r="CO2438" s="1">
        <v>42.356</v>
      </c>
      <c r="CP2438" s="1">
        <v>0.22</v>
      </c>
      <c r="CQ2438" s="1">
        <v>0.07</v>
      </c>
      <c r="CR2438" s="1">
        <v>0.0</v>
      </c>
      <c r="CS2438" s="1">
        <v>13.205</v>
      </c>
      <c r="CT2438" s="1">
        <v>0.026</v>
      </c>
      <c r="CU2438" s="1">
        <v>8.693</v>
      </c>
      <c r="CV2438" s="1">
        <v>0.0</v>
      </c>
      <c r="CW2438" s="1">
        <v>27.281</v>
      </c>
      <c r="CX2438" s="1">
        <v>0.109</v>
      </c>
      <c r="CY2438" s="1">
        <v>0.0</v>
      </c>
      <c r="CZ2438" s="1">
        <v>0.08</v>
      </c>
      <c r="DA2438" s="1">
        <v>7976.051</v>
      </c>
      <c r="DB2438" s="1">
        <v>275.029</v>
      </c>
      <c r="DC2438" s="1">
        <v>35.004</v>
      </c>
      <c r="DD2438" s="1">
        <v>0.917</v>
      </c>
      <c r="DE2438" s="1">
        <v>3.489</v>
      </c>
      <c r="DF2438" s="1">
        <v>151.499</v>
      </c>
      <c r="DG2438" s="1">
        <v>1.22</v>
      </c>
      <c r="DH2438" s="1">
        <v>433.218</v>
      </c>
      <c r="DI2438" s="1">
        <v>1.899</v>
      </c>
      <c r="DJ2438" s="1">
        <v>1.269</v>
      </c>
      <c r="DK2438" s="1">
        <v>44.717</v>
      </c>
      <c r="DL2438" s="1">
        <v>0.941</v>
      </c>
      <c r="DM2438" s="1">
        <v>3.079</v>
      </c>
      <c r="DN2438" s="1">
        <v>139.081</v>
      </c>
      <c r="DO2438" s="1">
        <v>1.12</v>
      </c>
      <c r="DP2438" s="1">
        <v>382.347</v>
      </c>
      <c r="DQ2438" s="1">
        <v>1.744</v>
      </c>
      <c r="DR2438" s="1">
        <v>1.12</v>
      </c>
      <c r="DS2438" s="1">
        <v>-84.058</v>
      </c>
      <c r="DT2438" s="1">
        <v>-0.089</v>
      </c>
      <c r="DU2438" s="1">
        <v>0.017</v>
      </c>
      <c r="DV2438" s="1">
        <v>1.242</v>
      </c>
      <c r="DW2438" s="1">
        <v>0.01</v>
      </c>
      <c r="DX2438" s="1">
        <v>2.075</v>
      </c>
      <c r="DY2438" s="1">
        <v>0.016</v>
      </c>
      <c r="DZ2438" s="1">
        <v>0.006</v>
      </c>
    </row>
    <row r="2439">
      <c r="A2439" s="1" t="s">
        <v>326</v>
      </c>
      <c r="B2439" s="1">
        <v>2016.0</v>
      </c>
      <c r="C2439" s="1" t="s">
        <v>327</v>
      </c>
      <c r="D2439" s="1">
        <v>8209957.0</v>
      </c>
      <c r="E2439" s="1">
        <v>2.62584205312E11</v>
      </c>
      <c r="F2439" s="1">
        <v>136.667</v>
      </c>
      <c r="G2439" s="1">
        <v>0.152</v>
      </c>
      <c r="H2439" s="1">
        <v>32.065</v>
      </c>
      <c r="I2439" s="1">
        <v>0.263</v>
      </c>
      <c r="J2439" s="1">
        <v>13.398</v>
      </c>
      <c r="K2439" s="1">
        <v>0.11</v>
      </c>
      <c r="L2439" s="1">
        <v>0.164</v>
      </c>
      <c r="M2439" s="1">
        <v>0.094</v>
      </c>
      <c r="N2439" s="1">
        <v>662.14</v>
      </c>
      <c r="O2439" s="1">
        <v>-14.536</v>
      </c>
      <c r="P2439" s="1">
        <v>-10.906</v>
      </c>
      <c r="Q2439" s="1">
        <v>7810.147</v>
      </c>
      <c r="R2439" s="1">
        <v>64.121</v>
      </c>
      <c r="S2439" s="1">
        <v>2942.768</v>
      </c>
      <c r="T2439" s="1">
        <v>24.16</v>
      </c>
      <c r="V2439" s="1">
        <v>0.0</v>
      </c>
      <c r="W2439" s="1">
        <v>0.0</v>
      </c>
      <c r="X2439" s="1">
        <v>0.0</v>
      </c>
      <c r="Y2439" s="1">
        <v>36.054</v>
      </c>
      <c r="Z2439" s="1">
        <v>22.877</v>
      </c>
      <c r="AA2439" s="1">
        <v>61.46</v>
      </c>
      <c r="AB2439" s="1">
        <v>7486.032</v>
      </c>
      <c r="AC2439" s="1">
        <v>67.01</v>
      </c>
      <c r="AD2439" s="1">
        <v>24.16</v>
      </c>
      <c r="AE2439" s="1">
        <v>2.015</v>
      </c>
      <c r="AF2439" s="1">
        <v>5.542</v>
      </c>
      <c r="AG2439" s="1">
        <v>34174.402</v>
      </c>
      <c r="AH2439" s="1">
        <v>1.068</v>
      </c>
      <c r="AI2439" s="1">
        <v>1.495</v>
      </c>
      <c r="AJ2439" s="1">
        <v>4.057</v>
      </c>
      <c r="AK2439" s="1">
        <v>7954.975</v>
      </c>
      <c r="AL2439" s="1">
        <v>65.31</v>
      </c>
      <c r="AM2439" s="1">
        <v>33543.547</v>
      </c>
      <c r="AN2439" s="1">
        <v>275.391</v>
      </c>
      <c r="AO2439" s="1">
        <v>97.463</v>
      </c>
      <c r="AP2439" s="1">
        <v>98.254</v>
      </c>
      <c r="AQ2439" s="1">
        <v>14.863</v>
      </c>
      <c r="AR2439" s="1">
        <v>11.876</v>
      </c>
      <c r="AS2439" s="1">
        <v>91.78</v>
      </c>
      <c r="AT2439" s="1">
        <v>4972.011</v>
      </c>
      <c r="AU2439" s="1">
        <v>40.82</v>
      </c>
      <c r="AV2439" s="1">
        <v>11179.067</v>
      </c>
      <c r="AW2439" s="1">
        <v>12.319</v>
      </c>
      <c r="AX2439" s="1">
        <v>9.691</v>
      </c>
      <c r="AY2439" s="1">
        <v>10762.457</v>
      </c>
      <c r="AZ2439" s="1">
        <v>88.359</v>
      </c>
      <c r="BA2439" s="1">
        <v>60.916</v>
      </c>
      <c r="BB2439" s="1">
        <v>32.745</v>
      </c>
      <c r="BC2439" s="1">
        <v>44.37</v>
      </c>
      <c r="BD2439" s="1">
        <v>3.592</v>
      </c>
      <c r="BE2439" s="1">
        <v>0.002</v>
      </c>
      <c r="BF2439" s="1">
        <v>0.064</v>
      </c>
      <c r="BG2439" s="1">
        <v>0.0</v>
      </c>
      <c r="BH2439" s="1">
        <v>0.0</v>
      </c>
      <c r="BI2439" s="1">
        <v>7.767</v>
      </c>
      <c r="BJ2439" s="1">
        <v>0.0</v>
      </c>
      <c r="BK2439" s="1">
        <v>0.023</v>
      </c>
      <c r="BL2439" s="1">
        <v>45.304</v>
      </c>
      <c r="BM2439" s="1">
        <v>1.404</v>
      </c>
      <c r="BN2439" s="1">
        <v>4.893</v>
      </c>
      <c r="BO2439" s="1">
        <v>207.066</v>
      </c>
      <c r="BP2439" s="1">
        <v>1.7</v>
      </c>
      <c r="BQ2439" s="1">
        <v>595.983</v>
      </c>
      <c r="BR2439" s="1">
        <v>2.537</v>
      </c>
      <c r="BS2439" s="1">
        <v>1.746</v>
      </c>
      <c r="BT2439" s="1">
        <v>-5.55</v>
      </c>
      <c r="BU2439" s="1">
        <v>-9.03</v>
      </c>
      <c r="BW2439" s="1">
        <v>0.0</v>
      </c>
      <c r="BX2439" s="1">
        <v>0.0</v>
      </c>
      <c r="BY2439" s="1">
        <v>0.0</v>
      </c>
      <c r="BZ2439" s="1">
        <v>0.0</v>
      </c>
      <c r="CA2439" s="1">
        <v>0.0</v>
      </c>
      <c r="CB2439" s="1">
        <v>0.0</v>
      </c>
      <c r="CC2439" s="1">
        <v>0.0</v>
      </c>
      <c r="CD2439" s="1">
        <v>2.652</v>
      </c>
      <c r="CE2439" s="1">
        <v>3.087</v>
      </c>
      <c r="CF2439" s="1">
        <v>119.49</v>
      </c>
      <c r="CG2439" s="1">
        <v>40.195</v>
      </c>
      <c r="CH2439" s="1">
        <v>0.33</v>
      </c>
      <c r="CI2439" s="1">
        <v>14554.332</v>
      </c>
      <c r="CJ2439" s="1">
        <v>0.274</v>
      </c>
      <c r="CK2439" s="1">
        <v>0.001</v>
      </c>
      <c r="CL2439" s="1">
        <v>30.191</v>
      </c>
      <c r="CM2439" s="1">
        <v>0.248</v>
      </c>
      <c r="CN2439" s="1">
        <v>0.492</v>
      </c>
      <c r="CO2439" s="1">
        <v>42.632</v>
      </c>
      <c r="CP2439" s="1">
        <v>0.381</v>
      </c>
      <c r="CQ2439" s="1">
        <v>0.11</v>
      </c>
      <c r="CR2439" s="1">
        <v>0.0</v>
      </c>
      <c r="CS2439" s="1">
        <v>73.542</v>
      </c>
      <c r="CT2439" s="1">
        <v>0.162</v>
      </c>
      <c r="CU2439" s="1">
        <v>13.398</v>
      </c>
      <c r="CV2439" s="1">
        <v>0.0</v>
      </c>
      <c r="CW2439" s="1">
        <v>46.438</v>
      </c>
      <c r="CX2439" s="1">
        <v>0.164</v>
      </c>
      <c r="CY2439" s="1">
        <v>0.0</v>
      </c>
      <c r="CZ2439" s="1">
        <v>0.136</v>
      </c>
      <c r="DA2439" s="1">
        <v>8162.041</v>
      </c>
      <c r="DB2439" s="1">
        <v>280.57</v>
      </c>
      <c r="DC2439" s="1">
        <v>45.304</v>
      </c>
      <c r="DD2439" s="1">
        <v>1.404</v>
      </c>
      <c r="DE2439" s="1">
        <v>4.893</v>
      </c>
      <c r="DF2439" s="1">
        <v>207.066</v>
      </c>
      <c r="DG2439" s="1">
        <v>1.7</v>
      </c>
      <c r="DH2439" s="1">
        <v>595.983</v>
      </c>
      <c r="DI2439" s="1">
        <v>2.537</v>
      </c>
      <c r="DJ2439" s="1">
        <v>1.746</v>
      </c>
      <c r="DK2439" s="1">
        <v>34.476</v>
      </c>
      <c r="DL2439" s="1">
        <v>1.03</v>
      </c>
      <c r="DM2439" s="1">
        <v>4.109</v>
      </c>
      <c r="DN2439" s="1">
        <v>187.577</v>
      </c>
      <c r="DO2439" s="1">
        <v>1.54</v>
      </c>
      <c r="DP2439" s="1">
        <v>500.526</v>
      </c>
      <c r="DQ2439" s="1">
        <v>2.298</v>
      </c>
      <c r="DR2439" s="1">
        <v>1.466</v>
      </c>
      <c r="DS2439" s="1">
        <v>354.848</v>
      </c>
      <c r="DT2439" s="1">
        <v>0.059</v>
      </c>
      <c r="DU2439" s="1">
        <v>0.075</v>
      </c>
      <c r="DV2439" s="1">
        <v>6.09</v>
      </c>
      <c r="DW2439" s="1">
        <v>0.05</v>
      </c>
      <c r="DX2439" s="1">
        <v>9.187</v>
      </c>
      <c r="DY2439" s="1">
        <v>0.075</v>
      </c>
      <c r="DZ2439" s="1">
        <v>0.027</v>
      </c>
    </row>
    <row r="2440">
      <c r="A2440" s="1" t="s">
        <v>326</v>
      </c>
      <c r="B2440" s="1">
        <v>2017.0</v>
      </c>
      <c r="C2440" s="1" t="s">
        <v>327</v>
      </c>
      <c r="D2440" s="1">
        <v>8361744.0</v>
      </c>
      <c r="E2440" s="1">
        <v>2.73812324352E11</v>
      </c>
      <c r="F2440" s="1">
        <v>36.569</v>
      </c>
      <c r="G2440" s="1">
        <v>0.096</v>
      </c>
      <c r="H2440" s="1">
        <v>42.996</v>
      </c>
      <c r="I2440" s="1">
        <v>0.36</v>
      </c>
      <c r="J2440" s="1">
        <v>0.0</v>
      </c>
      <c r="K2440" s="1">
        <v>0.0</v>
      </c>
      <c r="L2440" s="1">
        <v>0.0</v>
      </c>
      <c r="M2440" s="1">
        <v>0.126</v>
      </c>
      <c r="N2440" s="1">
        <v>653.173</v>
      </c>
      <c r="O2440" s="1">
        <v>-9.245</v>
      </c>
      <c r="P2440" s="1">
        <v>-5.928</v>
      </c>
      <c r="Q2440" s="1">
        <v>6959.414</v>
      </c>
      <c r="R2440" s="1">
        <v>58.193</v>
      </c>
      <c r="S2440" s="1">
        <v>2634.618</v>
      </c>
      <c r="T2440" s="1">
        <v>22.03</v>
      </c>
      <c r="Y2440" s="1">
        <v>32.666</v>
      </c>
      <c r="Z2440" s="1">
        <v>20.39</v>
      </c>
      <c r="AA2440" s="1">
        <v>61.79</v>
      </c>
      <c r="AB2440" s="1">
        <v>7389.607</v>
      </c>
      <c r="AC2440" s="1">
        <v>67.44</v>
      </c>
      <c r="AD2440" s="1">
        <v>23.876</v>
      </c>
      <c r="AE2440" s="1">
        <v>1.823</v>
      </c>
      <c r="AF2440" s="1">
        <v>5.115</v>
      </c>
      <c r="AG2440" s="1">
        <v>34165.781</v>
      </c>
      <c r="AH2440" s="1">
        <v>1.043</v>
      </c>
      <c r="AI2440" s="1">
        <v>1.822</v>
      </c>
      <c r="AJ2440" s="1">
        <v>5.017</v>
      </c>
      <c r="AK2440" s="1">
        <v>7863.192</v>
      </c>
      <c r="AL2440" s="1">
        <v>65.75</v>
      </c>
      <c r="AM2440" s="1">
        <v>33534.645</v>
      </c>
      <c r="AN2440" s="1">
        <v>280.408</v>
      </c>
      <c r="AO2440" s="1">
        <v>97.494</v>
      </c>
      <c r="AP2440" s="1">
        <v>98.25</v>
      </c>
      <c r="AQ2440" s="1">
        <v>6.387</v>
      </c>
      <c r="AR2440" s="1">
        <v>5.862</v>
      </c>
      <c r="AS2440" s="1">
        <v>97.642</v>
      </c>
      <c r="AT2440" s="1">
        <v>5118.549</v>
      </c>
      <c r="AU2440" s="1">
        <v>42.8</v>
      </c>
      <c r="AV2440" s="1">
        <v>11677.202</v>
      </c>
      <c r="AW2440" s="1">
        <v>5.699</v>
      </c>
      <c r="AX2440" s="1">
        <v>5.036</v>
      </c>
      <c r="AY2440" s="1">
        <v>11169.3</v>
      </c>
      <c r="AZ2440" s="1">
        <v>93.395</v>
      </c>
      <c r="BA2440" s="1">
        <v>63.464</v>
      </c>
      <c r="BB2440" s="1">
        <v>34.212</v>
      </c>
      <c r="BC2440" s="1">
        <v>44.05</v>
      </c>
      <c r="BD2440" s="1">
        <v>-2.853</v>
      </c>
      <c r="BE2440" s="1">
        <v>-0.002</v>
      </c>
      <c r="BF2440" s="1">
        <v>0.062</v>
      </c>
      <c r="BG2440" s="1">
        <v>0.0</v>
      </c>
      <c r="BH2440" s="1">
        <v>0.0</v>
      </c>
      <c r="BI2440" s="1">
        <v>7.372</v>
      </c>
      <c r="BJ2440" s="1">
        <v>0.0</v>
      </c>
      <c r="BK2440" s="1">
        <v>0.022</v>
      </c>
      <c r="BL2440" s="1">
        <v>5.123</v>
      </c>
      <c r="BM2440" s="1">
        <v>0.102</v>
      </c>
      <c r="BN2440" s="1">
        <v>4.995</v>
      </c>
      <c r="BO2440" s="1">
        <v>202.111</v>
      </c>
      <c r="BP2440" s="1">
        <v>1.69</v>
      </c>
      <c r="BQ2440" s="1">
        <v>597.377</v>
      </c>
      <c r="BR2440" s="1">
        <v>2.506</v>
      </c>
      <c r="BS2440" s="1">
        <v>1.75</v>
      </c>
      <c r="BT2440" s="1">
        <v>-5.65</v>
      </c>
      <c r="BU2440" s="1">
        <v>-9.144</v>
      </c>
      <c r="BW2440" s="1">
        <v>0.0</v>
      </c>
      <c r="BX2440" s="1">
        <v>0.0</v>
      </c>
      <c r="BY2440" s="1">
        <v>0.0</v>
      </c>
      <c r="BZ2440" s="1">
        <v>0.0</v>
      </c>
      <c r="CA2440" s="1">
        <v>0.0</v>
      </c>
      <c r="CB2440" s="1">
        <v>0.0</v>
      </c>
      <c r="CC2440" s="1">
        <v>0.0</v>
      </c>
      <c r="CD2440" s="1">
        <v>4.254</v>
      </c>
      <c r="CE2440" s="1">
        <v>5.083</v>
      </c>
      <c r="CF2440" s="1">
        <v>124.574</v>
      </c>
      <c r="CG2440" s="1">
        <v>110.025</v>
      </c>
      <c r="CH2440" s="1">
        <v>0.92</v>
      </c>
      <c r="CI2440" s="1">
        <v>14898.03</v>
      </c>
      <c r="CN2440" s="1">
        <v>1.364</v>
      </c>
      <c r="CO2440" s="1">
        <v>43.648</v>
      </c>
      <c r="CP2440" s="1">
        <v>0.39</v>
      </c>
      <c r="CQ2440" s="1">
        <v>0.0</v>
      </c>
      <c r="CR2440" s="1">
        <v>0.0</v>
      </c>
      <c r="CS2440" s="1">
        <v>2.411</v>
      </c>
      <c r="CT2440" s="1">
        <v>0.009</v>
      </c>
      <c r="CU2440" s="1">
        <v>0.0</v>
      </c>
      <c r="CV2440" s="1">
        <v>0.0</v>
      </c>
      <c r="CW2440" s="1">
        <v>46.694</v>
      </c>
      <c r="CX2440" s="1">
        <v>0.0</v>
      </c>
      <c r="CY2440" s="1">
        <v>0.0</v>
      </c>
      <c r="CZ2440" s="1">
        <v>0.137</v>
      </c>
      <c r="DA2440" s="1">
        <v>8065.303</v>
      </c>
      <c r="DB2440" s="1">
        <v>285.686</v>
      </c>
      <c r="DC2440" s="1">
        <v>5.123</v>
      </c>
      <c r="DD2440" s="1">
        <v>0.102</v>
      </c>
      <c r="DE2440" s="1">
        <v>4.995</v>
      </c>
      <c r="DF2440" s="1">
        <v>202.111</v>
      </c>
      <c r="DG2440" s="1">
        <v>1.69</v>
      </c>
      <c r="DH2440" s="1">
        <v>597.377</v>
      </c>
      <c r="DI2440" s="1">
        <v>2.506</v>
      </c>
      <c r="DJ2440" s="1">
        <v>1.75</v>
      </c>
      <c r="DK2440" s="1">
        <v>0.459</v>
      </c>
      <c r="DL2440" s="1">
        <v>-0.002</v>
      </c>
      <c r="DM2440" s="1">
        <v>4.108</v>
      </c>
      <c r="DN2440" s="1">
        <v>180.584</v>
      </c>
      <c r="DO2440" s="1">
        <v>1.51</v>
      </c>
      <c r="DP2440" s="1">
        <v>491.225</v>
      </c>
      <c r="DQ2440" s="1">
        <v>2.239</v>
      </c>
      <c r="DR2440" s="1">
        <v>1.439</v>
      </c>
      <c r="DS2440" s="1">
        <v>1.276</v>
      </c>
      <c r="DT2440" s="1">
        <v>0.001</v>
      </c>
      <c r="DU2440" s="1">
        <v>0.076</v>
      </c>
      <c r="DV2440" s="1">
        <v>21.527</v>
      </c>
      <c r="DW2440" s="1">
        <v>0.18</v>
      </c>
      <c r="DX2440" s="1">
        <v>9.09</v>
      </c>
      <c r="DY2440" s="1">
        <v>0.267</v>
      </c>
      <c r="DZ2440" s="1">
        <v>0.027</v>
      </c>
    </row>
    <row r="2441">
      <c r="A2441" s="1" t="s">
        <v>326</v>
      </c>
      <c r="B2441" s="1">
        <v>2018.0</v>
      </c>
      <c r="C2441" s="1" t="s">
        <v>327</v>
      </c>
      <c r="D2441" s="1">
        <v>8510026.0</v>
      </c>
      <c r="E2441" s="1">
        <v>2.84956491776E11</v>
      </c>
      <c r="F2441" s="1">
        <v>17.646</v>
      </c>
      <c r="G2441" s="1">
        <v>0.063</v>
      </c>
      <c r="H2441" s="1">
        <v>49.702</v>
      </c>
      <c r="I2441" s="1">
        <v>0.423</v>
      </c>
      <c r="J2441" s="1">
        <v>15.276</v>
      </c>
      <c r="K2441" s="1">
        <v>0.13</v>
      </c>
      <c r="L2441" s="1">
        <v>0.188</v>
      </c>
      <c r="M2441" s="1">
        <v>0.145</v>
      </c>
      <c r="N2441" s="1">
        <v>643.582</v>
      </c>
      <c r="O2441" s="1">
        <v>-5.862</v>
      </c>
      <c r="P2441" s="1">
        <v>-3.411</v>
      </c>
      <c r="Q2441" s="1">
        <v>6437.273</v>
      </c>
      <c r="R2441" s="1">
        <v>54.781</v>
      </c>
      <c r="S2441" s="1">
        <v>2420.674</v>
      </c>
      <c r="T2441" s="1">
        <v>20.6</v>
      </c>
      <c r="Y2441" s="1">
        <v>29.846</v>
      </c>
      <c r="Z2441" s="1">
        <v>18.767</v>
      </c>
      <c r="AA2441" s="1">
        <v>63.16</v>
      </c>
      <c r="AB2441" s="1">
        <v>7421.834</v>
      </c>
      <c r="AC2441" s="1">
        <v>69.02</v>
      </c>
      <c r="AD2441" s="1">
        <v>23.908</v>
      </c>
      <c r="AE2441" s="1">
        <v>2.284</v>
      </c>
      <c r="AF2441" s="1">
        <v>6.526</v>
      </c>
      <c r="AG2441" s="1">
        <v>34337.328</v>
      </c>
      <c r="AH2441" s="1">
        <v>1.025</v>
      </c>
      <c r="AI2441" s="1">
        <v>2.132</v>
      </c>
      <c r="AJ2441" s="1">
        <v>5.978</v>
      </c>
      <c r="AK2441" s="1">
        <v>7889.518</v>
      </c>
      <c r="AL2441" s="1">
        <v>67.14</v>
      </c>
      <c r="AM2441" s="1">
        <v>33652.742</v>
      </c>
      <c r="AN2441" s="1">
        <v>286.386</v>
      </c>
      <c r="AO2441" s="1">
        <v>97.276</v>
      </c>
      <c r="AP2441" s="1">
        <v>98.11</v>
      </c>
      <c r="AQ2441" s="1">
        <v>8.3</v>
      </c>
      <c r="AR2441" s="1">
        <v>8.104</v>
      </c>
      <c r="AS2441" s="1">
        <v>105.746</v>
      </c>
      <c r="AT2441" s="1">
        <v>5410.089</v>
      </c>
      <c r="AU2441" s="1">
        <v>46.04</v>
      </c>
      <c r="AV2441" s="1">
        <v>12426.065</v>
      </c>
      <c r="AW2441" s="1">
        <v>6.409</v>
      </c>
      <c r="AX2441" s="1">
        <v>5.986</v>
      </c>
      <c r="AY2441" s="1">
        <v>11678.045</v>
      </c>
      <c r="AZ2441" s="1">
        <v>99.38</v>
      </c>
      <c r="BA2441" s="1">
        <v>66.705</v>
      </c>
      <c r="BB2441" s="1">
        <v>36.226</v>
      </c>
      <c r="BC2441" s="1">
        <v>44.42</v>
      </c>
      <c r="BD2441" s="1">
        <v>-6.768</v>
      </c>
      <c r="BE2441" s="1">
        <v>-0.004</v>
      </c>
      <c r="BF2441" s="1">
        <v>0.057</v>
      </c>
      <c r="BG2441" s="1">
        <v>0.0</v>
      </c>
      <c r="BH2441" s="1">
        <v>0.0</v>
      </c>
      <c r="BI2441" s="1">
        <v>6.719</v>
      </c>
      <c r="BJ2441" s="1">
        <v>0.0</v>
      </c>
      <c r="BK2441" s="1">
        <v>0.02</v>
      </c>
      <c r="BL2441" s="1">
        <v>11.764</v>
      </c>
      <c r="BM2441" s="1">
        <v>0.523</v>
      </c>
      <c r="BN2441" s="1">
        <v>5.518</v>
      </c>
      <c r="BO2441" s="1">
        <v>220.916</v>
      </c>
      <c r="BP2441" s="1">
        <v>1.88</v>
      </c>
      <c r="BQ2441" s="1">
        <v>648.444</v>
      </c>
      <c r="BR2441" s="1">
        <v>2.724</v>
      </c>
      <c r="BS2441" s="1">
        <v>1.89</v>
      </c>
      <c r="BT2441" s="1">
        <v>-5.86</v>
      </c>
      <c r="BU2441" s="1">
        <v>-9.278</v>
      </c>
      <c r="BW2441" s="1">
        <v>0.0</v>
      </c>
      <c r="BX2441" s="1">
        <v>0.0</v>
      </c>
      <c r="BY2441" s="1">
        <v>0.0</v>
      </c>
      <c r="BZ2441" s="1">
        <v>0.0</v>
      </c>
      <c r="CA2441" s="1">
        <v>0.0</v>
      </c>
      <c r="CB2441" s="1">
        <v>0.0</v>
      </c>
      <c r="CC2441" s="1">
        <v>0.0</v>
      </c>
      <c r="CD2441" s="1">
        <v>1.031</v>
      </c>
      <c r="CE2441" s="1">
        <v>1.285</v>
      </c>
      <c r="CF2441" s="1">
        <v>125.858</v>
      </c>
      <c r="CG2441" s="1">
        <v>58.754</v>
      </c>
      <c r="CH2441" s="1">
        <v>0.5</v>
      </c>
      <c r="CI2441" s="1">
        <v>14789.403</v>
      </c>
      <c r="CN2441" s="1">
        <v>0.724</v>
      </c>
      <c r="CO2441" s="1">
        <v>43.116</v>
      </c>
      <c r="CP2441" s="1">
        <v>0.39</v>
      </c>
      <c r="CQ2441" s="1">
        <v>0.13</v>
      </c>
      <c r="CR2441" s="1">
        <v>0.0</v>
      </c>
      <c r="CS2441" s="1">
        <v>0.0</v>
      </c>
      <c r="CT2441" s="1">
        <v>0.0</v>
      </c>
      <c r="CU2441" s="1">
        <v>15.276</v>
      </c>
      <c r="CV2441" s="1">
        <v>0.0</v>
      </c>
      <c r="CW2441" s="1">
        <v>45.88</v>
      </c>
      <c r="CX2441" s="1">
        <v>0.188</v>
      </c>
      <c r="CY2441" s="1">
        <v>0.0</v>
      </c>
      <c r="CZ2441" s="1">
        <v>0.134</v>
      </c>
      <c r="DA2441" s="1">
        <v>8110.433</v>
      </c>
      <c r="DB2441" s="1">
        <v>292.212</v>
      </c>
      <c r="DC2441" s="1">
        <v>11.764</v>
      </c>
      <c r="DD2441" s="1">
        <v>0.523</v>
      </c>
      <c r="DE2441" s="1">
        <v>5.518</v>
      </c>
      <c r="DF2441" s="1">
        <v>220.916</v>
      </c>
      <c r="DG2441" s="1">
        <v>1.88</v>
      </c>
      <c r="DH2441" s="1">
        <v>648.444</v>
      </c>
      <c r="DI2441" s="1">
        <v>2.724</v>
      </c>
      <c r="DJ2441" s="1">
        <v>1.89</v>
      </c>
      <c r="DK2441" s="1">
        <v>11.26</v>
      </c>
      <c r="DL2441" s="1">
        <v>0.44</v>
      </c>
      <c r="DM2441" s="1">
        <v>4.547</v>
      </c>
      <c r="DN2441" s="1">
        <v>184.488</v>
      </c>
      <c r="DO2441" s="1">
        <v>1.57</v>
      </c>
      <c r="DP2441" s="1">
        <v>534.342</v>
      </c>
      <c r="DQ2441" s="1">
        <v>2.275</v>
      </c>
      <c r="DR2441" s="1">
        <v>1.558</v>
      </c>
      <c r="DS2441" s="1">
        <v>32.789</v>
      </c>
      <c r="DT2441" s="1">
        <v>0.024</v>
      </c>
      <c r="DU2441" s="1">
        <v>0.1</v>
      </c>
      <c r="DV2441" s="1">
        <v>21.152</v>
      </c>
      <c r="DW2441" s="1">
        <v>0.18</v>
      </c>
      <c r="DX2441" s="1">
        <v>11.801</v>
      </c>
      <c r="DY2441" s="1">
        <v>0.261</v>
      </c>
      <c r="DZ2441" s="1">
        <v>0.034</v>
      </c>
    </row>
    <row r="2442">
      <c r="A2442" s="1" t="s">
        <v>326</v>
      </c>
      <c r="B2442" s="1">
        <v>2019.0</v>
      </c>
      <c r="C2442" s="1" t="s">
        <v>327</v>
      </c>
      <c r="D2442" s="1">
        <v>8657420.0</v>
      </c>
      <c r="E2442" s="1">
        <v>2.9679927296E11</v>
      </c>
      <c r="F2442" s="1">
        <v>15.103</v>
      </c>
      <c r="G2442" s="1">
        <v>0.064</v>
      </c>
      <c r="H2442" s="1">
        <v>56.234</v>
      </c>
      <c r="I2442" s="1">
        <v>0.487</v>
      </c>
      <c r="J2442" s="1">
        <v>12.706</v>
      </c>
      <c r="K2442" s="1">
        <v>0.11</v>
      </c>
      <c r="L2442" s="1">
        <v>0.153</v>
      </c>
      <c r="M2442" s="1">
        <v>0.162</v>
      </c>
      <c r="N2442" s="1">
        <v>638.966</v>
      </c>
      <c r="O2442" s="1">
        <v>5.691</v>
      </c>
      <c r="P2442" s="1">
        <v>3.117</v>
      </c>
      <c r="Q2442" s="1">
        <v>6687.771</v>
      </c>
      <c r="R2442" s="1">
        <v>57.899</v>
      </c>
      <c r="S2442" s="1">
        <v>2528.467</v>
      </c>
      <c r="T2442" s="1">
        <v>21.89</v>
      </c>
      <c r="Y2442" s="1">
        <v>30.42</v>
      </c>
      <c r="Z2442" s="1">
        <v>19.236</v>
      </c>
      <c r="AA2442" s="1">
        <v>65.65</v>
      </c>
      <c r="AB2442" s="1">
        <v>7583.091</v>
      </c>
      <c r="AC2442" s="1">
        <v>71.96</v>
      </c>
      <c r="AD2442" s="1">
        <v>24.34</v>
      </c>
      <c r="AE2442" s="1">
        <v>3.181</v>
      </c>
      <c r="AF2442" s="1">
        <v>9.294</v>
      </c>
      <c r="AG2442" s="1">
        <v>34826.309</v>
      </c>
      <c r="AH2442" s="1">
        <v>1.016</v>
      </c>
      <c r="AI2442" s="1">
        <v>2.047</v>
      </c>
      <c r="AJ2442" s="1">
        <v>5.862</v>
      </c>
      <c r="AK2442" s="1">
        <v>7975.818</v>
      </c>
      <c r="AL2442" s="1">
        <v>69.05</v>
      </c>
      <c r="AM2442" s="1">
        <v>33756.941</v>
      </c>
      <c r="AN2442" s="1">
        <v>292.248</v>
      </c>
      <c r="AO2442" s="1">
        <v>95.956</v>
      </c>
      <c r="AP2442" s="1">
        <v>97.097</v>
      </c>
      <c r="AQ2442" s="1">
        <v>1.393</v>
      </c>
      <c r="AR2442" s="1">
        <v>1.473</v>
      </c>
      <c r="AS2442" s="1">
        <v>107.219</v>
      </c>
      <c r="AT2442" s="1">
        <v>5321.447</v>
      </c>
      <c r="AU2442" s="1">
        <v>46.07</v>
      </c>
      <c r="AV2442" s="1">
        <v>12384.612</v>
      </c>
      <c r="AW2442" s="1">
        <v>0.239</v>
      </c>
      <c r="AX2442" s="1">
        <v>0.238</v>
      </c>
      <c r="AY2442" s="1">
        <v>11506.66</v>
      </c>
      <c r="AZ2442" s="1">
        <v>99.618</v>
      </c>
      <c r="BA2442" s="1">
        <v>64.022</v>
      </c>
      <c r="BB2442" s="1">
        <v>35.623</v>
      </c>
      <c r="BC2442" s="1">
        <v>45.98</v>
      </c>
      <c r="BD2442" s="1">
        <v>-4.1</v>
      </c>
      <c r="BE2442" s="1">
        <v>-0.003</v>
      </c>
      <c r="BF2442" s="1">
        <v>0.055</v>
      </c>
      <c r="BG2442" s="1">
        <v>0.0</v>
      </c>
      <c r="BH2442" s="1">
        <v>0.0</v>
      </c>
      <c r="BI2442" s="1">
        <v>6.303</v>
      </c>
      <c r="BJ2442" s="1">
        <v>0.0</v>
      </c>
      <c r="BK2442" s="1">
        <v>0.018</v>
      </c>
      <c r="BL2442" s="1">
        <v>55.446</v>
      </c>
      <c r="BM2442" s="1">
        <v>3.219</v>
      </c>
      <c r="BN2442" s="1">
        <v>8.737</v>
      </c>
      <c r="BO2442" s="1">
        <v>336.128</v>
      </c>
      <c r="BP2442" s="1">
        <v>2.91</v>
      </c>
      <c r="BQ2442" s="1">
        <v>1009.167</v>
      </c>
      <c r="BR2442" s="1">
        <v>4.044</v>
      </c>
      <c r="BS2442" s="1">
        <v>2.903</v>
      </c>
      <c r="BT2442" s="1">
        <v>-6.31</v>
      </c>
      <c r="BU2442" s="1">
        <v>-9.612</v>
      </c>
      <c r="BW2442" s="1">
        <v>0.0</v>
      </c>
      <c r="BX2442" s="1">
        <v>0.0</v>
      </c>
      <c r="BY2442" s="1">
        <v>0.0</v>
      </c>
      <c r="BZ2442" s="1">
        <v>0.0</v>
      </c>
      <c r="CA2442" s="1">
        <v>0.0</v>
      </c>
      <c r="CB2442" s="1">
        <v>0.0</v>
      </c>
      <c r="CC2442" s="1">
        <v>0.0</v>
      </c>
      <c r="CD2442" s="1">
        <v>1.011</v>
      </c>
      <c r="CE2442" s="1">
        <v>1.272</v>
      </c>
      <c r="CF2442" s="1">
        <v>127.13</v>
      </c>
      <c r="CG2442" s="1">
        <v>125.904</v>
      </c>
      <c r="CH2442" s="1">
        <v>1.09</v>
      </c>
      <c r="CI2442" s="1">
        <v>14684.559</v>
      </c>
      <c r="CN2442" s="1">
        <v>1.515</v>
      </c>
      <c r="CO2442" s="1">
        <v>42.238</v>
      </c>
      <c r="CP2442" s="1">
        <v>0.334</v>
      </c>
      <c r="CQ2442" s="1">
        <v>0.11</v>
      </c>
      <c r="CR2442" s="1">
        <v>0.0</v>
      </c>
      <c r="CS2442" s="1">
        <v>-14.398</v>
      </c>
      <c r="CT2442" s="1">
        <v>-0.056</v>
      </c>
      <c r="CU2442" s="1">
        <v>12.706</v>
      </c>
      <c r="CV2442" s="1">
        <v>0.0</v>
      </c>
      <c r="CW2442" s="1">
        <v>38.606</v>
      </c>
      <c r="CX2442" s="1">
        <v>0.153</v>
      </c>
      <c r="CY2442" s="1">
        <v>0.0</v>
      </c>
      <c r="CZ2442" s="1">
        <v>0.111</v>
      </c>
      <c r="DA2442" s="1">
        <v>8311.945</v>
      </c>
      <c r="DB2442" s="1">
        <v>301.506</v>
      </c>
      <c r="DC2442" s="1">
        <v>55.446</v>
      </c>
      <c r="DD2442" s="1">
        <v>3.219</v>
      </c>
      <c r="DE2442" s="1">
        <v>8.737</v>
      </c>
      <c r="DF2442" s="1">
        <v>336.128</v>
      </c>
      <c r="DG2442" s="1">
        <v>2.91</v>
      </c>
      <c r="DH2442" s="1">
        <v>1009.167</v>
      </c>
      <c r="DI2442" s="1">
        <v>4.044</v>
      </c>
      <c r="DJ2442" s="1">
        <v>2.903</v>
      </c>
      <c r="DK2442" s="1">
        <v>70.377</v>
      </c>
      <c r="DL2442" s="1">
        <v>3.162</v>
      </c>
      <c r="DM2442" s="1">
        <v>7.709</v>
      </c>
      <c r="DN2442" s="1">
        <v>301.475</v>
      </c>
      <c r="DO2442" s="1">
        <v>2.61</v>
      </c>
      <c r="DP2442" s="1">
        <v>890.468</v>
      </c>
      <c r="DQ2442" s="1">
        <v>3.627</v>
      </c>
      <c r="DR2442" s="1">
        <v>2.561</v>
      </c>
      <c r="DS2442" s="1">
        <v>52.095</v>
      </c>
      <c r="DT2442" s="1">
        <v>0.052</v>
      </c>
      <c r="DU2442" s="1">
        <v>0.152</v>
      </c>
      <c r="DV2442" s="1">
        <v>21.946</v>
      </c>
      <c r="DW2442" s="1">
        <v>0.19</v>
      </c>
      <c r="DX2442" s="1">
        <v>17.556</v>
      </c>
      <c r="DY2442" s="1">
        <v>0.264</v>
      </c>
      <c r="DZ2442" s="1">
        <v>0.05</v>
      </c>
    </row>
    <row r="2443">
      <c r="A2443" s="1" t="s">
        <v>326</v>
      </c>
      <c r="B2443" s="1">
        <v>2020.0</v>
      </c>
      <c r="C2443" s="1" t="s">
        <v>327</v>
      </c>
      <c r="D2443" s="1">
        <v>8800323.0</v>
      </c>
      <c r="E2443" s="1">
        <v>2.91287728128E11</v>
      </c>
      <c r="F2443" s="1">
        <v>20.795</v>
      </c>
      <c r="G2443" s="1">
        <v>0.101</v>
      </c>
      <c r="H2443" s="1">
        <v>66.826</v>
      </c>
      <c r="I2443" s="1">
        <v>0.588</v>
      </c>
      <c r="J2443" s="1">
        <v>13.636</v>
      </c>
      <c r="K2443" s="1">
        <v>0.12</v>
      </c>
      <c r="L2443" s="1">
        <v>0.167</v>
      </c>
      <c r="M2443" s="1">
        <v>0.207</v>
      </c>
      <c r="N2443" s="1">
        <v>619.811</v>
      </c>
      <c r="O2443" s="1">
        <v>-12.83</v>
      </c>
      <c r="P2443" s="1">
        <v>-7.428</v>
      </c>
      <c r="Q2443" s="1">
        <v>5735.062</v>
      </c>
      <c r="R2443" s="1">
        <v>50.47</v>
      </c>
      <c r="S2443" s="1">
        <v>2154.466</v>
      </c>
      <c r="T2443" s="1">
        <v>18.96</v>
      </c>
      <c r="Y2443" s="1">
        <v>26.414</v>
      </c>
      <c r="Z2443" s="1">
        <v>17.743</v>
      </c>
      <c r="AA2443" s="1">
        <v>65.54</v>
      </c>
      <c r="AB2443" s="1">
        <v>7447.454</v>
      </c>
      <c r="AC2443" s="1">
        <v>71.78</v>
      </c>
      <c r="AD2443" s="1">
        <v>25.869</v>
      </c>
      <c r="AE2443" s="1">
        <v>-5.43</v>
      </c>
      <c r="AF2443" s="1">
        <v>-16.371</v>
      </c>
      <c r="AG2443" s="1">
        <v>32400.561</v>
      </c>
      <c r="AH2443" s="1">
        <v>0.979</v>
      </c>
      <c r="AI2443" s="1">
        <v>-6.582</v>
      </c>
      <c r="AJ2443" s="1">
        <v>-19.235</v>
      </c>
      <c r="AK2443" s="1">
        <v>7716.763</v>
      </c>
      <c r="AL2443" s="1">
        <v>67.91</v>
      </c>
      <c r="AM2443" s="1">
        <v>31023.062</v>
      </c>
      <c r="AN2443" s="1">
        <v>273.013</v>
      </c>
      <c r="AO2443" s="1">
        <v>94.609</v>
      </c>
      <c r="AP2443" s="1">
        <v>95.976</v>
      </c>
      <c r="AQ2443" s="1">
        <v>5.095</v>
      </c>
      <c r="AR2443" s="1">
        <v>5.463</v>
      </c>
      <c r="AS2443" s="1">
        <v>112.682</v>
      </c>
      <c r="AT2443" s="1">
        <v>5511.161</v>
      </c>
      <c r="AU2443" s="1">
        <v>48.5</v>
      </c>
      <c r="AV2443" s="1">
        <v>12804.288</v>
      </c>
      <c r="AW2443" s="1">
        <v>47.258</v>
      </c>
      <c r="AX2443" s="1">
        <v>47.077</v>
      </c>
      <c r="AY2443" s="1">
        <v>16669.324</v>
      </c>
      <c r="AZ2443" s="1">
        <v>146.695</v>
      </c>
      <c r="BA2443" s="1">
        <v>67.568</v>
      </c>
      <c r="BB2443" s="1">
        <v>39.613</v>
      </c>
      <c r="BC2443" s="1">
        <v>44.49</v>
      </c>
      <c r="BD2443" s="1">
        <v>8.478</v>
      </c>
      <c r="BE2443" s="1">
        <v>0.004</v>
      </c>
      <c r="BF2443" s="1">
        <v>0.059</v>
      </c>
      <c r="BG2443" s="1">
        <v>2.273</v>
      </c>
      <c r="BH2443" s="1">
        <v>0.02</v>
      </c>
      <c r="BI2443" s="1">
        <v>6.71</v>
      </c>
      <c r="BJ2443" s="1">
        <v>0.028</v>
      </c>
      <c r="BK2443" s="1">
        <v>0.021</v>
      </c>
      <c r="BL2443" s="1">
        <v>30.67</v>
      </c>
      <c r="BM2443" s="1">
        <v>2.71</v>
      </c>
      <c r="BN2443" s="1">
        <v>11.447</v>
      </c>
      <c r="BO2443" s="1">
        <v>439.757</v>
      </c>
      <c r="BP2443" s="1">
        <v>3.87</v>
      </c>
      <c r="BQ2443" s="1">
        <v>1300.719</v>
      </c>
      <c r="BR2443" s="1">
        <v>5.391</v>
      </c>
      <c r="BS2443" s="1">
        <v>4.024</v>
      </c>
      <c r="BT2443" s="1">
        <v>-6.24</v>
      </c>
      <c r="BU2443" s="1">
        <v>-9.521</v>
      </c>
      <c r="BW2443" s="1">
        <v>0.0</v>
      </c>
      <c r="BX2443" s="1">
        <v>0.0</v>
      </c>
      <c r="BY2443" s="1">
        <v>0.0</v>
      </c>
      <c r="BZ2443" s="1">
        <v>0.0</v>
      </c>
      <c r="CA2443" s="1">
        <v>0.0</v>
      </c>
      <c r="CB2443" s="1">
        <v>0.0</v>
      </c>
      <c r="CC2443" s="1">
        <v>0.0</v>
      </c>
      <c r="CD2443" s="1">
        <v>-13.584</v>
      </c>
      <c r="CE2443" s="1">
        <v>-17.27</v>
      </c>
      <c r="CF2443" s="1">
        <v>109.861</v>
      </c>
      <c r="CG2443" s="1">
        <v>51.134</v>
      </c>
      <c r="CH2443" s="1">
        <v>0.45</v>
      </c>
      <c r="CI2443" s="1">
        <v>12483.714</v>
      </c>
      <c r="CN2443" s="1">
        <v>0.627</v>
      </c>
      <c r="CO2443" s="1">
        <v>38.621</v>
      </c>
      <c r="CP2443" s="1">
        <v>0.367</v>
      </c>
      <c r="CQ2443" s="1">
        <v>0.12</v>
      </c>
      <c r="CR2443" s="1">
        <v>0.0</v>
      </c>
      <c r="CS2443" s="1">
        <v>9.681</v>
      </c>
      <c r="CT2443" s="1">
        <v>0.032</v>
      </c>
      <c r="CU2443" s="1">
        <v>13.636</v>
      </c>
      <c r="CV2443" s="1">
        <v>0.0</v>
      </c>
      <c r="CW2443" s="1">
        <v>41.655</v>
      </c>
      <c r="CX2443" s="1">
        <v>0.167</v>
      </c>
      <c r="CY2443" s="1">
        <v>0.0</v>
      </c>
      <c r="CZ2443" s="1">
        <v>0.129</v>
      </c>
      <c r="DA2443" s="1">
        <v>8156.519</v>
      </c>
      <c r="DB2443" s="1">
        <v>285.135</v>
      </c>
      <c r="DC2443" s="1">
        <v>30.67</v>
      </c>
      <c r="DD2443" s="1">
        <v>2.71</v>
      </c>
      <c r="DE2443" s="1">
        <v>11.447</v>
      </c>
      <c r="DF2443" s="1">
        <v>439.757</v>
      </c>
      <c r="DG2443" s="1">
        <v>3.87</v>
      </c>
      <c r="DH2443" s="1">
        <v>1300.719</v>
      </c>
      <c r="DI2443" s="1">
        <v>5.391</v>
      </c>
      <c r="DJ2443" s="1">
        <v>4.024</v>
      </c>
      <c r="DK2443" s="1">
        <v>33.665</v>
      </c>
      <c r="DL2443" s="1">
        <v>2.57</v>
      </c>
      <c r="DM2443" s="1">
        <v>10.279</v>
      </c>
      <c r="DN2443" s="1">
        <v>401.122</v>
      </c>
      <c r="DO2443" s="1">
        <v>3.53</v>
      </c>
      <c r="DP2443" s="1">
        <v>1168.027</v>
      </c>
      <c r="DQ2443" s="1">
        <v>4.918</v>
      </c>
      <c r="DR2443" s="1">
        <v>3.614</v>
      </c>
      <c r="DS2443" s="1">
        <v>1.591</v>
      </c>
      <c r="DT2443" s="1">
        <v>0.002</v>
      </c>
      <c r="DU2443" s="1">
        <v>0.154</v>
      </c>
      <c r="DV2443" s="1">
        <v>22.726</v>
      </c>
      <c r="DW2443" s="1">
        <v>0.2</v>
      </c>
      <c r="DX2443" s="1">
        <v>17.502</v>
      </c>
      <c r="DY2443" s="1">
        <v>0.279</v>
      </c>
      <c r="DZ2443" s="1">
        <v>0.054</v>
      </c>
    </row>
    <row r="2444">
      <c r="A2444" s="1" t="s">
        <v>326</v>
      </c>
      <c r="B2444" s="1">
        <v>2021.0</v>
      </c>
      <c r="C2444" s="1" t="s">
        <v>327</v>
      </c>
      <c r="D2444" s="1">
        <v>8942868.0</v>
      </c>
      <c r="E2444" s="1">
        <v>3.16373434368E11</v>
      </c>
      <c r="F2444" s="1">
        <v>-3.07</v>
      </c>
      <c r="G2444" s="1">
        <v>-0.018</v>
      </c>
      <c r="H2444" s="1">
        <v>63.741</v>
      </c>
      <c r="I2444" s="1">
        <v>0.57</v>
      </c>
      <c r="J2444" s="1">
        <v>11.182</v>
      </c>
      <c r="K2444" s="1">
        <v>0.1</v>
      </c>
      <c r="L2444" s="1">
        <v>0.137</v>
      </c>
      <c r="M2444" s="1">
        <v>0.196</v>
      </c>
      <c r="N2444" s="1">
        <v>603.691</v>
      </c>
      <c r="O2444" s="1">
        <v>-10.376</v>
      </c>
      <c r="P2444" s="1">
        <v>-5.237</v>
      </c>
      <c r="Q2444" s="1">
        <v>5058.078</v>
      </c>
      <c r="R2444" s="1">
        <v>45.234</v>
      </c>
      <c r="S2444" s="1">
        <v>1895.365</v>
      </c>
      <c r="T2444" s="1">
        <v>16.95</v>
      </c>
      <c r="Y2444" s="1">
        <v>23.172</v>
      </c>
      <c r="Z2444" s="1">
        <v>15.533</v>
      </c>
      <c r="AA2444" s="1">
        <v>66.63</v>
      </c>
      <c r="AB2444" s="1">
        <v>7450.629</v>
      </c>
      <c r="AC2444" s="1">
        <v>73.15</v>
      </c>
      <c r="AD2444" s="1">
        <v>25.902</v>
      </c>
      <c r="AE2444" s="1">
        <v>2.423</v>
      </c>
      <c r="AF2444" s="1">
        <v>6.909</v>
      </c>
      <c r="AG2444" s="1">
        <v>32656.676</v>
      </c>
      <c r="AH2444" s="1">
        <v>0.923</v>
      </c>
      <c r="AI2444" s="1">
        <v>1.449</v>
      </c>
      <c r="AJ2444" s="1">
        <v>3.956</v>
      </c>
      <c r="AK2444" s="1">
        <v>7635.134</v>
      </c>
      <c r="AL2444" s="1">
        <v>68.28</v>
      </c>
      <c r="AM2444" s="1">
        <v>30970.922</v>
      </c>
      <c r="AN2444" s="1">
        <v>276.969</v>
      </c>
      <c r="AO2444" s="1">
        <v>93.342</v>
      </c>
      <c r="AP2444" s="1">
        <v>95.111</v>
      </c>
      <c r="AQ2444" s="1">
        <v>4.132</v>
      </c>
      <c r="AR2444" s="1">
        <v>4.655</v>
      </c>
      <c r="AS2444" s="1">
        <v>117.337</v>
      </c>
      <c r="AT2444" s="1">
        <v>5698.396</v>
      </c>
      <c r="AU2444" s="1">
        <v>50.96</v>
      </c>
      <c r="AV2444" s="1">
        <v>13120.774</v>
      </c>
      <c r="AW2444" s="1">
        <v>24.935</v>
      </c>
      <c r="AX2444" s="1">
        <v>36.579</v>
      </c>
      <c r="AY2444" s="1">
        <v>20493.906</v>
      </c>
      <c r="AZ2444" s="1">
        <v>183.274</v>
      </c>
      <c r="BA2444" s="1">
        <v>69.665</v>
      </c>
      <c r="BB2444" s="1">
        <v>40.294</v>
      </c>
      <c r="BC2444" s="1">
        <v>44.16</v>
      </c>
      <c r="BD2444" s="1">
        <v>-0.49</v>
      </c>
      <c r="BE2444" s="1">
        <v>0.0</v>
      </c>
      <c r="BF2444" s="1">
        <v>0.059</v>
      </c>
      <c r="BG2444" s="1">
        <v>2.236</v>
      </c>
      <c r="BH2444" s="1">
        <v>0.02</v>
      </c>
      <c r="BI2444" s="1">
        <v>6.554</v>
      </c>
      <c r="BJ2444" s="1">
        <v>0.027</v>
      </c>
      <c r="BK2444" s="1">
        <v>0.02</v>
      </c>
      <c r="BL2444" s="1">
        <v>22.931</v>
      </c>
      <c r="BM2444" s="1">
        <v>2.79</v>
      </c>
      <c r="BN2444" s="1">
        <v>14.236</v>
      </c>
      <c r="BO2444" s="1">
        <v>544.568</v>
      </c>
      <c r="BP2444" s="1">
        <v>4.87</v>
      </c>
      <c r="BQ2444" s="1">
        <v>1591.914</v>
      </c>
      <c r="BR2444" s="1">
        <v>6.658</v>
      </c>
      <c r="BS2444" s="1">
        <v>4.889</v>
      </c>
      <c r="BT2444" s="1">
        <v>-6.52</v>
      </c>
      <c r="BU2444" s="1">
        <v>-9.785</v>
      </c>
      <c r="BW2444" s="1">
        <v>0.0</v>
      </c>
      <c r="BX2444" s="1">
        <v>0.0</v>
      </c>
      <c r="BY2444" s="1">
        <v>0.0</v>
      </c>
      <c r="BZ2444" s="1">
        <v>0.0</v>
      </c>
      <c r="CA2444" s="1">
        <v>0.0</v>
      </c>
      <c r="CB2444" s="1">
        <v>0.0</v>
      </c>
      <c r="CC2444" s="1">
        <v>0.0</v>
      </c>
      <c r="CD2444" s="1">
        <v>4.13</v>
      </c>
      <c r="CE2444" s="1">
        <v>4.537</v>
      </c>
      <c r="CF2444" s="1">
        <v>114.398</v>
      </c>
      <c r="CG2444" s="1">
        <v>41.374</v>
      </c>
      <c r="CH2444" s="1">
        <v>0.37</v>
      </c>
      <c r="CI2444" s="1">
        <v>12792.07</v>
      </c>
      <c r="CN2444" s="1">
        <v>0.506</v>
      </c>
      <c r="CO2444" s="1">
        <v>39.284</v>
      </c>
      <c r="CP2444" s="1">
        <v>0.322</v>
      </c>
      <c r="CQ2444" s="1">
        <v>0.1</v>
      </c>
      <c r="CR2444" s="1">
        <v>0.0</v>
      </c>
      <c r="CS2444" s="1">
        <v>-12.149</v>
      </c>
      <c r="CT2444" s="1">
        <v>-0.045</v>
      </c>
      <c r="CU2444" s="1">
        <v>11.182</v>
      </c>
      <c r="CV2444" s="1">
        <v>0.0</v>
      </c>
      <c r="CW2444" s="1">
        <v>36.011</v>
      </c>
      <c r="CX2444" s="1">
        <v>0.137</v>
      </c>
      <c r="CY2444" s="1">
        <v>0.0</v>
      </c>
      <c r="CZ2444" s="1">
        <v>0.111</v>
      </c>
      <c r="DA2444" s="1">
        <v>8179.703</v>
      </c>
      <c r="DB2444" s="1">
        <v>292.044</v>
      </c>
      <c r="DC2444" s="1">
        <v>22.931</v>
      </c>
      <c r="DD2444" s="1">
        <v>2.79</v>
      </c>
      <c r="DE2444" s="1">
        <v>14.236</v>
      </c>
      <c r="DF2444" s="1">
        <v>544.568</v>
      </c>
      <c r="DG2444" s="1">
        <v>4.87</v>
      </c>
      <c r="DH2444" s="1">
        <v>1591.914</v>
      </c>
      <c r="DI2444" s="1">
        <v>6.658</v>
      </c>
      <c r="DJ2444" s="1">
        <v>4.889</v>
      </c>
      <c r="DK2444" s="1">
        <v>28.53</v>
      </c>
      <c r="DL2444" s="1">
        <v>2.9</v>
      </c>
      <c r="DM2444" s="1">
        <v>13.179</v>
      </c>
      <c r="DN2444" s="1">
        <v>511.022</v>
      </c>
      <c r="DO2444" s="1">
        <v>4.57</v>
      </c>
      <c r="DP2444" s="1">
        <v>1473.695</v>
      </c>
      <c r="DQ2444" s="1">
        <v>6.247</v>
      </c>
      <c r="DR2444" s="1">
        <v>4.526</v>
      </c>
      <c r="DS2444" s="1">
        <v>-30.668</v>
      </c>
      <c r="DT2444" s="1">
        <v>-0.047</v>
      </c>
      <c r="DU2444" s="1">
        <v>0.107</v>
      </c>
      <c r="DV2444" s="1">
        <v>20.128</v>
      </c>
      <c r="DW2444" s="1">
        <v>0.18</v>
      </c>
      <c r="DX2444" s="1">
        <v>11.912</v>
      </c>
      <c r="DY2444" s="1">
        <v>0.246</v>
      </c>
      <c r="DZ2444" s="1">
        <v>0.037</v>
      </c>
    </row>
    <row r="2445">
      <c r="A2445" s="1" t="s">
        <v>326</v>
      </c>
      <c r="B2445" s="1">
        <v>2022.0</v>
      </c>
      <c r="C2445" s="1" t="s">
        <v>327</v>
      </c>
      <c r="D2445" s="1">
        <v>9103094.0</v>
      </c>
      <c r="E2445" s="1">
        <v>3.36722558976E11</v>
      </c>
      <c r="F2445" s="1">
        <v>25.177</v>
      </c>
      <c r="G2445" s="1">
        <v>0.144</v>
      </c>
      <c r="H2445" s="1">
        <v>78.385</v>
      </c>
      <c r="I2445" s="1">
        <v>0.714</v>
      </c>
      <c r="J2445" s="1">
        <v>12.084</v>
      </c>
      <c r="K2445" s="1">
        <v>0.11</v>
      </c>
      <c r="L2445" s="1">
        <v>0.148</v>
      </c>
      <c r="M2445" s="1">
        <v>0.233</v>
      </c>
      <c r="N2445" s="1">
        <v>595.859</v>
      </c>
      <c r="O2445" s="1">
        <v>-1.782</v>
      </c>
      <c r="P2445" s="1">
        <v>-0.806</v>
      </c>
      <c r="Q2445" s="1">
        <v>4880.512</v>
      </c>
      <c r="R2445" s="1">
        <v>44.428</v>
      </c>
      <c r="S2445" s="1">
        <v>1838.935</v>
      </c>
      <c r="T2445" s="1">
        <v>16.74</v>
      </c>
      <c r="Y2445" s="1">
        <v>22.506</v>
      </c>
      <c r="Z2445" s="1">
        <v>14.477</v>
      </c>
      <c r="AA2445" s="1">
        <v>67.46</v>
      </c>
      <c r="AB2445" s="1">
        <v>7410.667</v>
      </c>
      <c r="AC2445" s="1">
        <v>74.38</v>
      </c>
      <c r="AD2445" s="1">
        <v>25.055</v>
      </c>
      <c r="AE2445" s="1">
        <v>5.408</v>
      </c>
      <c r="AF2445" s="1">
        <v>15.794</v>
      </c>
      <c r="AG2445" s="1">
        <v>33816.852</v>
      </c>
      <c r="AH2445" s="1">
        <v>0.914</v>
      </c>
      <c r="AI2445" s="1">
        <v>4.832</v>
      </c>
      <c r="AJ2445" s="1">
        <v>13.383</v>
      </c>
      <c r="AK2445" s="1">
        <v>7533.703</v>
      </c>
      <c r="AL2445" s="1">
        <v>68.58</v>
      </c>
      <c r="AM2445" s="1">
        <v>31895.986</v>
      </c>
      <c r="AN2445" s="1">
        <v>290.352</v>
      </c>
      <c r="AO2445" s="1">
        <v>92.202</v>
      </c>
      <c r="AP2445" s="1">
        <v>94.613</v>
      </c>
      <c r="AQ2445" s="1">
        <v>3.482</v>
      </c>
      <c r="AR2445" s="1">
        <v>4.085</v>
      </c>
      <c r="AS2445" s="1">
        <v>121.423</v>
      </c>
      <c r="AT2445" s="1">
        <v>5635.446</v>
      </c>
      <c r="AU2445" s="1">
        <v>51.3</v>
      </c>
      <c r="AV2445" s="1">
        <v>13338.629</v>
      </c>
      <c r="AW2445" s="1">
        <v>13.738</v>
      </c>
      <c r="AX2445" s="1">
        <v>25.178</v>
      </c>
      <c r="AY2445" s="1">
        <v>22899.021</v>
      </c>
      <c r="AZ2445" s="1">
        <v>208.452</v>
      </c>
      <c r="BA2445" s="1">
        <v>68.97</v>
      </c>
      <c r="BB2445" s="1">
        <v>39.566</v>
      </c>
      <c r="BC2445" s="1">
        <v>44.32</v>
      </c>
      <c r="BD2445" s="1">
        <v>-1.331</v>
      </c>
      <c r="BE2445" s="1">
        <v>-0.001</v>
      </c>
      <c r="BF2445" s="1">
        <v>0.058</v>
      </c>
      <c r="BG2445" s="1">
        <v>2.197</v>
      </c>
      <c r="BH2445" s="1">
        <v>0.02</v>
      </c>
      <c r="BI2445" s="1">
        <v>6.337</v>
      </c>
      <c r="BJ2445" s="1">
        <v>0.027</v>
      </c>
      <c r="BK2445" s="1">
        <v>0.019</v>
      </c>
      <c r="BL2445" s="1">
        <v>16.927</v>
      </c>
      <c r="BM2445" s="1">
        <v>2.297</v>
      </c>
      <c r="BN2445" s="1">
        <v>16.533</v>
      </c>
      <c r="BO2445" s="1">
        <v>637.146</v>
      </c>
      <c r="BP2445" s="1">
        <v>5.8</v>
      </c>
      <c r="BQ2445" s="1">
        <v>1816.19</v>
      </c>
      <c r="BR2445" s="1">
        <v>7.798</v>
      </c>
      <c r="BS2445" s="1">
        <v>5.387</v>
      </c>
      <c r="BT2445" s="1">
        <v>-6.92</v>
      </c>
      <c r="BU2445" s="1">
        <v>-10.258</v>
      </c>
      <c r="BW2445" s="1">
        <v>0.0</v>
      </c>
      <c r="BX2445" s="1">
        <v>0.0</v>
      </c>
      <c r="BY2445" s="1">
        <v>0.0</v>
      </c>
      <c r="BZ2445" s="1">
        <v>0.0</v>
      </c>
      <c r="CA2445" s="1">
        <v>0.0</v>
      </c>
      <c r="CB2445" s="1">
        <v>0.0</v>
      </c>
      <c r="CC2445" s="1">
        <v>0.0</v>
      </c>
      <c r="CD2445" s="1">
        <v>8.832</v>
      </c>
      <c r="CE2445" s="1">
        <v>10.104</v>
      </c>
      <c r="CF2445" s="1">
        <v>124.502</v>
      </c>
      <c r="CG2445" s="1">
        <v>59.32</v>
      </c>
      <c r="CH2445" s="1">
        <v>0.54</v>
      </c>
      <c r="CI2445" s="1">
        <v>13676.846</v>
      </c>
      <c r="CN2445" s="1">
        <v>0.726</v>
      </c>
      <c r="CO2445" s="1">
        <v>40.569</v>
      </c>
      <c r="CP2445" s="1">
        <v>0.348</v>
      </c>
      <c r="CQ2445" s="1">
        <v>0.11</v>
      </c>
      <c r="CR2445" s="1">
        <v>0.0</v>
      </c>
      <c r="CS2445" s="1">
        <v>7.919</v>
      </c>
      <c r="CT2445" s="1">
        <v>0.026</v>
      </c>
      <c r="CU2445" s="1">
        <v>12.084</v>
      </c>
      <c r="CV2445" s="1">
        <v>0.0</v>
      </c>
      <c r="CW2445" s="1">
        <v>38.179</v>
      </c>
      <c r="CX2445" s="1">
        <v>0.148</v>
      </c>
      <c r="CY2445" s="1">
        <v>0.0</v>
      </c>
      <c r="CZ2445" s="1">
        <v>0.113</v>
      </c>
      <c r="DA2445" s="1">
        <v>8170.848</v>
      </c>
      <c r="DB2445" s="1">
        <v>307.838</v>
      </c>
      <c r="DC2445" s="1">
        <v>16.927</v>
      </c>
      <c r="DD2445" s="1">
        <v>2.297</v>
      </c>
      <c r="DE2445" s="1">
        <v>16.533</v>
      </c>
      <c r="DF2445" s="1">
        <v>637.146</v>
      </c>
      <c r="DG2445" s="1">
        <v>5.8</v>
      </c>
      <c r="DH2445" s="1">
        <v>1816.19</v>
      </c>
      <c r="DI2445" s="1">
        <v>7.798</v>
      </c>
      <c r="DJ2445" s="1">
        <v>5.387</v>
      </c>
      <c r="DK2445" s="1">
        <v>13.697</v>
      </c>
      <c r="DL2445" s="1">
        <v>1.768</v>
      </c>
      <c r="DM2445" s="1">
        <v>14.947</v>
      </c>
      <c r="DN2445" s="1">
        <v>587.712</v>
      </c>
      <c r="DO2445" s="1">
        <v>5.35</v>
      </c>
      <c r="DP2445" s="1">
        <v>1642.015</v>
      </c>
      <c r="DQ2445" s="1">
        <v>7.193</v>
      </c>
      <c r="DR2445" s="1">
        <v>4.871</v>
      </c>
      <c r="DS2445" s="1">
        <v>339.232</v>
      </c>
      <c r="DT2445" s="1">
        <v>0.36</v>
      </c>
      <c r="DU2445" s="1">
        <v>0.467</v>
      </c>
      <c r="DV2445" s="1">
        <v>35.153</v>
      </c>
      <c r="DW2445" s="1">
        <v>0.32</v>
      </c>
      <c r="DX2445" s="1">
        <v>51.274</v>
      </c>
      <c r="DY2445" s="1">
        <v>0.43</v>
      </c>
      <c r="DZ2445" s="1">
        <v>0.152</v>
      </c>
    </row>
    <row r="2446">
      <c r="A2446" s="1" t="s">
        <v>326</v>
      </c>
      <c r="B2446" s="1">
        <v>2023.0</v>
      </c>
      <c r="C2446" s="1" t="s">
        <v>327</v>
      </c>
      <c r="D2446" s="1">
        <v>9256261.0</v>
      </c>
      <c r="F2446" s="1">
        <v>6.932</v>
      </c>
      <c r="G2446" s="1">
        <v>0.049</v>
      </c>
      <c r="H2446" s="1">
        <v>82.432</v>
      </c>
      <c r="I2446" s="1">
        <v>0.763</v>
      </c>
      <c r="J2446" s="1">
        <v>11.884</v>
      </c>
      <c r="K2446" s="1">
        <v>0.11</v>
      </c>
      <c r="L2446" s="1">
        <v>0.148</v>
      </c>
      <c r="M2446" s="1">
        <v>0.27</v>
      </c>
      <c r="N2446" s="1">
        <v>567.262</v>
      </c>
      <c r="O2446" s="1">
        <v>-20.824</v>
      </c>
      <c r="P2446" s="1">
        <v>-9.252</v>
      </c>
      <c r="Q2446" s="1">
        <v>3800.249</v>
      </c>
      <c r="R2446" s="1">
        <v>35.176</v>
      </c>
      <c r="S2446" s="1">
        <v>1418.499</v>
      </c>
      <c r="T2446" s="1">
        <v>13.13</v>
      </c>
      <c r="Y2446" s="1">
        <v>17.645</v>
      </c>
      <c r="Z2446" s="1">
        <v>12.429</v>
      </c>
      <c r="AA2446" s="1">
        <v>67.48</v>
      </c>
      <c r="AB2446" s="1">
        <v>7290.201</v>
      </c>
      <c r="AC2446" s="1">
        <v>74.41</v>
      </c>
      <c r="AD2446" s="1">
        <v>27.617</v>
      </c>
      <c r="AE2446" s="1">
        <v>-7.617</v>
      </c>
      <c r="AF2446" s="1">
        <v>-23.448</v>
      </c>
      <c r="AG2446" s="1">
        <v>30724.023</v>
      </c>
      <c r="AI2446" s="1">
        <v>-10.16</v>
      </c>
      <c r="AJ2446" s="1">
        <v>-29.499</v>
      </c>
      <c r="AK2446" s="1">
        <v>7194.049</v>
      </c>
      <c r="AL2446" s="1">
        <v>66.59</v>
      </c>
      <c r="AM2446" s="1">
        <v>28181.305</v>
      </c>
      <c r="AN2446" s="1">
        <v>260.854</v>
      </c>
      <c r="AO2446" s="1">
        <v>89.491</v>
      </c>
      <c r="AP2446" s="1">
        <v>92.17</v>
      </c>
      <c r="AQ2446" s="1">
        <v>-13.499</v>
      </c>
      <c r="AR2446" s="1">
        <v>-16.391</v>
      </c>
      <c r="AS2446" s="1">
        <v>105.032</v>
      </c>
      <c r="AT2446" s="1">
        <v>5738.818</v>
      </c>
      <c r="AU2446" s="1">
        <v>53.12</v>
      </c>
      <c r="AV2446" s="1">
        <v>11347.147</v>
      </c>
      <c r="AW2446" s="1">
        <v>-4.996</v>
      </c>
      <c r="AX2446" s="1">
        <v>-10.414</v>
      </c>
      <c r="AY2446" s="1">
        <v>21395.004</v>
      </c>
      <c r="AZ2446" s="1">
        <v>198.038</v>
      </c>
      <c r="BA2446" s="1">
        <v>71.388</v>
      </c>
      <c r="BB2446" s="1">
        <v>37.112</v>
      </c>
      <c r="BC2446" s="1">
        <v>42.21</v>
      </c>
      <c r="BD2446" s="1">
        <v>-1.002</v>
      </c>
      <c r="BE2446" s="1">
        <v>-0.001</v>
      </c>
      <c r="BF2446" s="1">
        <v>0.057</v>
      </c>
      <c r="BG2446" s="1">
        <v>0.0</v>
      </c>
      <c r="BH2446" s="1">
        <v>0.0</v>
      </c>
      <c r="BI2446" s="1">
        <v>6.125</v>
      </c>
      <c r="BJ2446" s="1">
        <v>0.0</v>
      </c>
      <c r="BK2446" s="1">
        <v>0.02</v>
      </c>
      <c r="BL2446" s="1">
        <v>33.454</v>
      </c>
      <c r="BM2446" s="1">
        <v>5.627</v>
      </c>
      <c r="BN2446" s="1">
        <v>22.16</v>
      </c>
      <c r="BO2446" s="1">
        <v>844.834</v>
      </c>
      <c r="BP2446" s="1">
        <v>7.82</v>
      </c>
      <c r="BQ2446" s="1">
        <v>2394.006</v>
      </c>
      <c r="BR2446" s="1">
        <v>10.509</v>
      </c>
      <c r="BS2446" s="1">
        <v>7.83</v>
      </c>
      <c r="BT2446" s="1">
        <v>-6.93</v>
      </c>
      <c r="BU2446" s="1">
        <v>-10.27</v>
      </c>
      <c r="BW2446" s="1">
        <v>0.0</v>
      </c>
      <c r="BX2446" s="1">
        <v>0.0</v>
      </c>
      <c r="BY2446" s="1">
        <v>0.0</v>
      </c>
      <c r="BZ2446" s="1">
        <v>0.0</v>
      </c>
      <c r="CA2446" s="1">
        <v>0.0</v>
      </c>
      <c r="CB2446" s="1">
        <v>0.0</v>
      </c>
      <c r="CC2446" s="1">
        <v>0.0</v>
      </c>
      <c r="CD2446" s="1">
        <v>-3.097</v>
      </c>
      <c r="CE2446" s="1">
        <v>-3.856</v>
      </c>
      <c r="CF2446" s="1">
        <v>120.645</v>
      </c>
      <c r="CG2446" s="1">
        <v>36.732</v>
      </c>
      <c r="CH2446" s="1">
        <v>0.34</v>
      </c>
      <c r="CI2446" s="1">
        <v>13033.908</v>
      </c>
      <c r="CN2446" s="1">
        <v>0.457</v>
      </c>
      <c r="CO2446" s="1">
        <v>42.629</v>
      </c>
      <c r="CP2446" s="1">
        <v>0.348</v>
      </c>
      <c r="CQ2446" s="1">
        <v>0.11</v>
      </c>
      <c r="CR2446" s="1">
        <v>0.0</v>
      </c>
      <c r="CS2446" s="1">
        <v>0.0</v>
      </c>
      <c r="CT2446" s="1">
        <v>0.0</v>
      </c>
      <c r="CU2446" s="1">
        <v>11.884</v>
      </c>
      <c r="CV2446" s="1">
        <v>0.0</v>
      </c>
      <c r="CW2446" s="1">
        <v>37.547</v>
      </c>
      <c r="CX2446" s="1">
        <v>0.148</v>
      </c>
      <c r="CY2446" s="1">
        <v>0.0</v>
      </c>
      <c r="CZ2446" s="1">
        <v>0.123</v>
      </c>
      <c r="DA2446" s="1">
        <v>8038.883</v>
      </c>
      <c r="DB2446" s="1">
        <v>284.39</v>
      </c>
      <c r="DC2446" s="1">
        <v>33.454</v>
      </c>
      <c r="DD2446" s="1">
        <v>5.627</v>
      </c>
      <c r="DE2446" s="1">
        <v>22.16</v>
      </c>
      <c r="DF2446" s="1">
        <v>844.834</v>
      </c>
      <c r="DG2446" s="1">
        <v>7.82</v>
      </c>
      <c r="DH2446" s="1">
        <v>2394.006</v>
      </c>
      <c r="DI2446" s="1">
        <v>10.509</v>
      </c>
      <c r="DJ2446" s="1">
        <v>7.83</v>
      </c>
      <c r="DK2446" s="1">
        <v>34.971</v>
      </c>
      <c r="DL2446" s="1">
        <v>5.08</v>
      </c>
      <c r="DM2446" s="1">
        <v>20.027</v>
      </c>
      <c r="DN2446" s="1">
        <v>753.004</v>
      </c>
      <c r="DO2446" s="1">
        <v>6.97</v>
      </c>
      <c r="DP2446" s="1">
        <v>2163.625</v>
      </c>
      <c r="DQ2446" s="1">
        <v>9.367</v>
      </c>
      <c r="DR2446" s="1">
        <v>7.076</v>
      </c>
      <c r="DS2446" s="1">
        <v>108.321</v>
      </c>
      <c r="DT2446" s="1">
        <v>0.498</v>
      </c>
      <c r="DU2446" s="1">
        <v>0.965</v>
      </c>
      <c r="DV2446" s="1">
        <v>79.946</v>
      </c>
      <c r="DW2446" s="1">
        <v>0.74</v>
      </c>
      <c r="DX2446" s="1">
        <v>104.278</v>
      </c>
      <c r="DY2446" s="1">
        <v>0.994</v>
      </c>
      <c r="DZ2446" s="1">
        <v>0.341</v>
      </c>
    </row>
    <row r="2447">
      <c r="A2447" s="1" t="s">
        <v>326</v>
      </c>
      <c r="B2447" s="1">
        <v>2024.0</v>
      </c>
      <c r="C2447" s="1" t="s">
        <v>327</v>
      </c>
      <c r="D2447" s="1">
        <v>9386964.0</v>
      </c>
      <c r="F2447" s="1">
        <v>23.006</v>
      </c>
      <c r="G2447" s="1">
        <v>0.176</v>
      </c>
      <c r="H2447" s="1">
        <v>99.984</v>
      </c>
      <c r="I2447" s="1">
        <v>0.939</v>
      </c>
      <c r="M2447" s="1">
        <v>0.34</v>
      </c>
      <c r="O2447" s="1">
        <v>-12.562</v>
      </c>
      <c r="P2447" s="1">
        <v>-4.419</v>
      </c>
      <c r="Q2447" s="1">
        <v>3276.58</v>
      </c>
      <c r="R2447" s="1">
        <v>30.757</v>
      </c>
      <c r="Z2447" s="1">
        <v>11.136</v>
      </c>
      <c r="AC2447" s="1">
        <v>80.569</v>
      </c>
      <c r="AD2447" s="1">
        <v>30.899</v>
      </c>
      <c r="AE2447" s="1">
        <v>-2.326</v>
      </c>
      <c r="AF2447" s="1">
        <v>-6.615</v>
      </c>
      <c r="AG2447" s="1">
        <v>29591.479</v>
      </c>
      <c r="AI2447" s="1">
        <v>-4.491</v>
      </c>
      <c r="AJ2447" s="1">
        <v>-11.716</v>
      </c>
      <c r="AM2447" s="1">
        <v>26540.826</v>
      </c>
      <c r="AN2447" s="1">
        <v>249.138</v>
      </c>
      <c r="AP2447" s="1">
        <v>90.205</v>
      </c>
      <c r="AQ2447" s="1">
        <v>-1.183</v>
      </c>
      <c r="AR2447" s="1">
        <v>-1.243</v>
      </c>
      <c r="AS2447" s="1">
        <v>103.789</v>
      </c>
      <c r="AV2447" s="1">
        <v>11056.747</v>
      </c>
      <c r="AW2447" s="1">
        <v>8.2</v>
      </c>
      <c r="AX2447" s="1">
        <v>16.239</v>
      </c>
      <c r="AY2447" s="1">
        <v>22827.064</v>
      </c>
      <c r="AZ2447" s="1">
        <v>214.277</v>
      </c>
      <c r="BB2447" s="1">
        <v>37.579</v>
      </c>
      <c r="BD2447" s="1">
        <v>0.221</v>
      </c>
      <c r="BE2447" s="1">
        <v>0.0</v>
      </c>
      <c r="BF2447" s="1">
        <v>0.057</v>
      </c>
      <c r="BG2447" s="1">
        <v>2.482</v>
      </c>
      <c r="BH2447" s="1">
        <v>0.023</v>
      </c>
      <c r="BI2447" s="1">
        <v>6.053</v>
      </c>
      <c r="BJ2447" s="1">
        <v>0.029</v>
      </c>
      <c r="BK2447" s="1">
        <v>0.021</v>
      </c>
      <c r="BL2447" s="1">
        <v>22.196</v>
      </c>
      <c r="BM2447" s="1">
        <v>4.893</v>
      </c>
      <c r="BN2447" s="1">
        <v>27.052</v>
      </c>
      <c r="BO2447" s="1">
        <v>1137.249</v>
      </c>
      <c r="BP2447" s="1">
        <v>10.675</v>
      </c>
      <c r="BQ2447" s="1">
        <v>2881.911</v>
      </c>
      <c r="BR2447" s="1">
        <v>13.25</v>
      </c>
      <c r="BS2447" s="1">
        <v>9.795</v>
      </c>
      <c r="BW2447" s="1">
        <v>0.0</v>
      </c>
      <c r="BX2447" s="1">
        <v>0.0</v>
      </c>
      <c r="BY2447" s="1">
        <v>0.0</v>
      </c>
      <c r="BZ2447" s="1">
        <v>0.0</v>
      </c>
      <c r="CA2447" s="1">
        <v>0.0</v>
      </c>
      <c r="CB2447" s="1">
        <v>0.0</v>
      </c>
      <c r="CC2447" s="1">
        <v>0.0</v>
      </c>
      <c r="CD2447" s="1">
        <v>-5.018</v>
      </c>
      <c r="CE2447" s="1">
        <v>-6.054</v>
      </c>
      <c r="CF2447" s="1">
        <v>114.591</v>
      </c>
      <c r="CI2447" s="1">
        <v>12207.5</v>
      </c>
      <c r="CO2447" s="1">
        <v>41.49</v>
      </c>
      <c r="CP2447" s="1">
        <v>0.348</v>
      </c>
      <c r="CQ2447" s="1">
        <v>0.112</v>
      </c>
      <c r="CS2447" s="1">
        <v>0.274</v>
      </c>
      <c r="CT2447" s="1">
        <v>0.001</v>
      </c>
      <c r="CU2447" s="1">
        <v>11.88</v>
      </c>
      <c r="CW2447" s="1">
        <v>37.126</v>
      </c>
      <c r="CX2447" s="1">
        <v>0.138</v>
      </c>
      <c r="CZ2447" s="1">
        <v>0.126</v>
      </c>
      <c r="DA2447" s="1">
        <v>8583.026</v>
      </c>
      <c r="DB2447" s="1">
        <v>277.774</v>
      </c>
      <c r="DC2447" s="1">
        <v>22.196</v>
      </c>
      <c r="DD2447" s="1">
        <v>4.893</v>
      </c>
      <c r="DE2447" s="1">
        <v>27.052</v>
      </c>
      <c r="DF2447" s="1">
        <v>1137.249</v>
      </c>
      <c r="DG2447" s="1">
        <v>10.675</v>
      </c>
      <c r="DH2447" s="1">
        <v>2881.911</v>
      </c>
      <c r="DI2447" s="1">
        <v>13.25</v>
      </c>
      <c r="DJ2447" s="1">
        <v>9.795</v>
      </c>
      <c r="DK2447" s="1">
        <v>23.536</v>
      </c>
      <c r="DL2447" s="1">
        <v>4.714</v>
      </c>
      <c r="DM2447" s="1">
        <v>24.741</v>
      </c>
      <c r="DN2447" s="1">
        <v>1080.613</v>
      </c>
      <c r="DO2447" s="1">
        <v>10.144</v>
      </c>
      <c r="DP2447" s="1">
        <v>2635.64</v>
      </c>
      <c r="DQ2447" s="1">
        <v>12.59</v>
      </c>
      <c r="DR2447" s="1">
        <v>8.958</v>
      </c>
      <c r="DS2447" s="1">
        <v>0.274</v>
      </c>
      <c r="DT2447" s="1">
        <v>0.003</v>
      </c>
      <c r="DU2447" s="1">
        <v>0.968</v>
      </c>
      <c r="DV2447" s="1">
        <v>42.274</v>
      </c>
      <c r="DW2447" s="1">
        <v>0.397</v>
      </c>
      <c r="DX2447" s="1">
        <v>103.107</v>
      </c>
      <c r="DY2447" s="1">
        <v>0.493</v>
      </c>
      <c r="DZ2447" s="1">
        <v>0.35</v>
      </c>
    </row>
    <row r="2448">
      <c r="A2448" s="1" t="s">
        <v>328</v>
      </c>
      <c r="B2448" s="1">
        <v>2000.0</v>
      </c>
      <c r="C2448" s="1" t="s">
        <v>329</v>
      </c>
      <c r="D2448" s="1">
        <v>5.7272155E7</v>
      </c>
      <c r="E2448" s="1">
        <v>1.863751565312E12</v>
      </c>
      <c r="G2448" s="1">
        <v>0.0</v>
      </c>
      <c r="H2448" s="1">
        <v>0.0</v>
      </c>
      <c r="I2448" s="1">
        <v>0.0</v>
      </c>
      <c r="J2448" s="1">
        <v>24.27</v>
      </c>
      <c r="K2448" s="1">
        <v>1.39</v>
      </c>
      <c r="L2448" s="1">
        <v>0.515</v>
      </c>
      <c r="M2448" s="1">
        <v>0.0</v>
      </c>
      <c r="N2448" s="1">
        <v>501.667</v>
      </c>
      <c r="O2448" s="1">
        <v>6.746</v>
      </c>
      <c r="P2448" s="1">
        <v>9.201</v>
      </c>
      <c r="Q2448" s="1">
        <v>2541.901</v>
      </c>
      <c r="R2448" s="1">
        <v>145.58</v>
      </c>
      <c r="S2448" s="1">
        <v>458.862</v>
      </c>
      <c r="T2448" s="1">
        <v>26.28</v>
      </c>
      <c r="U2448" s="1">
        <v>-87.826</v>
      </c>
      <c r="V2448" s="1">
        <v>-0.786</v>
      </c>
      <c r="W2448" s="1">
        <v>1.902</v>
      </c>
      <c r="X2448" s="1">
        <v>0.109</v>
      </c>
      <c r="Y2448" s="1">
        <v>9.735</v>
      </c>
      <c r="Z2448" s="1">
        <v>6.955</v>
      </c>
      <c r="AA2448" s="1">
        <v>314.29</v>
      </c>
      <c r="AB2448" s="1">
        <v>5487.658</v>
      </c>
      <c r="AC2448" s="1">
        <v>269.94</v>
      </c>
      <c r="AD2448" s="1">
        <v>13.492</v>
      </c>
      <c r="AE2448" s="1">
        <v>-5.184</v>
      </c>
      <c r="AF2448" s="1">
        <v>-114.809</v>
      </c>
      <c r="AG2448" s="1">
        <v>36668.434</v>
      </c>
      <c r="AH2448" s="1">
        <v>1.127</v>
      </c>
      <c r="AI2448" s="1">
        <v>-5.503</v>
      </c>
      <c r="AJ2448" s="1">
        <v>-113.549</v>
      </c>
      <c r="AK2448" s="1">
        <v>3825.07</v>
      </c>
      <c r="AL2448" s="1">
        <v>219.07</v>
      </c>
      <c r="AM2448" s="1">
        <v>34045.566</v>
      </c>
      <c r="AN2448" s="1">
        <v>1949.863</v>
      </c>
      <c r="AO2448" s="1">
        <v>81.155</v>
      </c>
      <c r="AP2448" s="1">
        <v>93.147</v>
      </c>
      <c r="AQ2448" s="1">
        <v>4.268</v>
      </c>
      <c r="AR2448" s="1">
        <v>27.784</v>
      </c>
      <c r="AS2448" s="1">
        <v>678.785</v>
      </c>
      <c r="AT2448" s="1">
        <v>1769.796</v>
      </c>
      <c r="AU2448" s="1">
        <v>101.36</v>
      </c>
      <c r="AV2448" s="1">
        <v>11851.92</v>
      </c>
      <c r="AW2448" s="1">
        <v>-4.827</v>
      </c>
      <c r="AX2448" s="1">
        <v>-8.094</v>
      </c>
      <c r="AY2448" s="1">
        <v>2786.465</v>
      </c>
      <c r="AZ2448" s="1">
        <v>159.587</v>
      </c>
      <c r="BA2448" s="1">
        <v>37.549</v>
      </c>
      <c r="BB2448" s="1">
        <v>32.426</v>
      </c>
      <c r="BC2448" s="1">
        <v>135.42</v>
      </c>
      <c r="BD2448" s="1">
        <v>-2.568</v>
      </c>
      <c r="BE2448" s="1">
        <v>-3.236</v>
      </c>
      <c r="BF2448" s="1">
        <v>122.778</v>
      </c>
      <c r="BG2448" s="1">
        <v>771.754</v>
      </c>
      <c r="BH2448" s="1">
        <v>44.2</v>
      </c>
      <c r="BI2448" s="1">
        <v>2143.76</v>
      </c>
      <c r="BJ2448" s="1">
        <v>16.374</v>
      </c>
      <c r="BK2448" s="1">
        <v>5.865</v>
      </c>
      <c r="BL2448" s="1">
        <v>-0.848</v>
      </c>
      <c r="BM2448" s="1">
        <v>-1.011</v>
      </c>
      <c r="BN2448" s="1">
        <v>143.451</v>
      </c>
      <c r="BO2448" s="1">
        <v>888.215</v>
      </c>
      <c r="BP2448" s="1">
        <v>50.87</v>
      </c>
      <c r="BQ2448" s="1">
        <v>2504.726</v>
      </c>
      <c r="BR2448" s="1">
        <v>18.845</v>
      </c>
      <c r="BS2448" s="1">
        <v>6.853</v>
      </c>
      <c r="BT2448" s="1">
        <v>44.35</v>
      </c>
      <c r="BU2448" s="1">
        <v>14.111</v>
      </c>
      <c r="BW2448" s="1">
        <v>0.0</v>
      </c>
      <c r="BX2448" s="1">
        <v>0.0</v>
      </c>
      <c r="BY2448" s="1">
        <v>0.0</v>
      </c>
      <c r="BZ2448" s="1">
        <v>0.0</v>
      </c>
      <c r="CA2448" s="1">
        <v>0.0</v>
      </c>
      <c r="CB2448" s="1">
        <v>0.0</v>
      </c>
      <c r="CC2448" s="1">
        <v>0.0</v>
      </c>
      <c r="CD2448" s="1">
        <v>-11.797</v>
      </c>
      <c r="CE2448" s="1">
        <v>-150.534</v>
      </c>
      <c r="CF2448" s="1">
        <v>1125.498</v>
      </c>
      <c r="CG2448" s="1">
        <v>1596.413</v>
      </c>
      <c r="CH2448" s="1">
        <v>91.43</v>
      </c>
      <c r="CI2448" s="1">
        <v>19651.748</v>
      </c>
      <c r="CJ2448" s="1">
        <v>-8.555</v>
      </c>
      <c r="CK2448" s="1">
        <v>-4.99</v>
      </c>
      <c r="CL2448" s="1">
        <v>931.25</v>
      </c>
      <c r="CM2448" s="1">
        <v>53.335</v>
      </c>
      <c r="CN2448" s="1">
        <v>33.87</v>
      </c>
      <c r="CO2448" s="1">
        <v>53.766</v>
      </c>
      <c r="CP2448" s="1">
        <v>19.059</v>
      </c>
      <c r="CQ2448" s="1">
        <v>6.09</v>
      </c>
      <c r="CR2448" s="1">
        <v>4.7</v>
      </c>
      <c r="CS2448" s="1">
        <v>10.289</v>
      </c>
      <c r="CT2448" s="1">
        <v>1.778</v>
      </c>
      <c r="CU2448" s="1">
        <v>106.334</v>
      </c>
      <c r="CV2448" s="1">
        <v>82.064</v>
      </c>
      <c r="CW2448" s="1">
        <v>332.786</v>
      </c>
      <c r="CX2448" s="1">
        <v>2.256</v>
      </c>
      <c r="CY2448" s="1">
        <v>1.741</v>
      </c>
      <c r="CZ2448" s="1">
        <v>0.91</v>
      </c>
      <c r="DA2448" s="1">
        <v>4713.285</v>
      </c>
      <c r="DB2448" s="1">
        <v>2100.08</v>
      </c>
      <c r="DC2448" s="1">
        <v>-0.848</v>
      </c>
      <c r="DD2448" s="1">
        <v>-1.011</v>
      </c>
      <c r="DE2448" s="1">
        <v>143.451</v>
      </c>
      <c r="DF2448" s="1">
        <v>888.215</v>
      </c>
      <c r="DG2448" s="1">
        <v>50.87</v>
      </c>
      <c r="DH2448" s="1">
        <v>2504.726</v>
      </c>
      <c r="DI2448" s="1">
        <v>18.845</v>
      </c>
      <c r="DJ2448" s="1">
        <v>6.853</v>
      </c>
      <c r="DK2448" s="1">
        <v>5.882</v>
      </c>
      <c r="DL2448" s="1">
        <v>0.003</v>
      </c>
      <c r="DM2448" s="1">
        <v>0.05</v>
      </c>
      <c r="DN2448" s="1">
        <v>0.349</v>
      </c>
      <c r="DO2448" s="1">
        <v>0.02</v>
      </c>
      <c r="DP2448" s="1">
        <v>0.873</v>
      </c>
      <c r="DQ2448" s="1">
        <v>0.007</v>
      </c>
      <c r="DR2448" s="1">
        <v>0.002</v>
      </c>
      <c r="DS2448" s="1">
        <v>39.702</v>
      </c>
      <c r="DT2448" s="1">
        <v>0.444</v>
      </c>
      <c r="DU2448" s="1">
        <v>1.564</v>
      </c>
      <c r="DV2448" s="1">
        <v>9.778</v>
      </c>
      <c r="DW2448" s="1">
        <v>0.56</v>
      </c>
      <c r="DX2448" s="1">
        <v>27.306</v>
      </c>
      <c r="DY2448" s="1">
        <v>0.207</v>
      </c>
      <c r="DZ2448" s="1">
        <v>0.075</v>
      </c>
    </row>
    <row r="2449">
      <c r="A2449" s="1" t="s">
        <v>328</v>
      </c>
      <c r="B2449" s="1">
        <v>2001.0</v>
      </c>
      <c r="C2449" s="1" t="s">
        <v>329</v>
      </c>
      <c r="D2449" s="1">
        <v>5.7305705E7</v>
      </c>
      <c r="E2449" s="1">
        <v>1.910271901696E12</v>
      </c>
      <c r="G2449" s="1">
        <v>0.0</v>
      </c>
      <c r="H2449" s="1">
        <v>0.0</v>
      </c>
      <c r="I2449" s="1">
        <v>0.0</v>
      </c>
      <c r="J2449" s="1">
        <v>31.934</v>
      </c>
      <c r="K2449" s="1">
        <v>1.83</v>
      </c>
      <c r="L2449" s="1">
        <v>0.673</v>
      </c>
      <c r="M2449" s="1">
        <v>0.0</v>
      </c>
      <c r="N2449" s="1">
        <v>498.676</v>
      </c>
      <c r="O2449" s="1">
        <v>6.262</v>
      </c>
      <c r="P2449" s="1">
        <v>9.116</v>
      </c>
      <c r="Q2449" s="1">
        <v>2699.496</v>
      </c>
      <c r="R2449" s="1">
        <v>154.697</v>
      </c>
      <c r="S2449" s="1">
        <v>553.697</v>
      </c>
      <c r="T2449" s="1">
        <v>31.73</v>
      </c>
      <c r="U2449" s="1">
        <v>892.858</v>
      </c>
      <c r="V2449" s="1">
        <v>0.973</v>
      </c>
      <c r="W2449" s="1">
        <v>18.873</v>
      </c>
      <c r="X2449" s="1">
        <v>1.082</v>
      </c>
      <c r="Y2449" s="1">
        <v>11.67</v>
      </c>
      <c r="Z2449" s="1">
        <v>7.404</v>
      </c>
      <c r="AA2449" s="1">
        <v>320.28</v>
      </c>
      <c r="AB2449" s="1">
        <v>5588.972</v>
      </c>
      <c r="AC2449" s="1">
        <v>271.9</v>
      </c>
      <c r="AD2449" s="1">
        <v>13.654</v>
      </c>
      <c r="AE2449" s="1">
        <v>-0.163</v>
      </c>
      <c r="AF2449" s="1">
        <v>-3.423</v>
      </c>
      <c r="AG2449" s="1">
        <v>36587.238</v>
      </c>
      <c r="AH2449" s="1">
        <v>1.098</v>
      </c>
      <c r="AI2449" s="1">
        <v>-0.656</v>
      </c>
      <c r="AJ2449" s="1">
        <v>-12.797</v>
      </c>
      <c r="AK2449" s="1">
        <v>3796.306</v>
      </c>
      <c r="AL2449" s="1">
        <v>217.55</v>
      </c>
      <c r="AM2449" s="1">
        <v>33802.328</v>
      </c>
      <c r="AN2449" s="1">
        <v>1937.066</v>
      </c>
      <c r="AO2449" s="1">
        <v>80.011</v>
      </c>
      <c r="AP2449" s="1">
        <v>92.705</v>
      </c>
      <c r="AQ2449" s="1">
        <v>0.274</v>
      </c>
      <c r="AR2449" s="1">
        <v>1.861</v>
      </c>
      <c r="AS2449" s="1">
        <v>680.646</v>
      </c>
      <c r="AT2449" s="1">
        <v>1818.144</v>
      </c>
      <c r="AU2449" s="1">
        <v>104.19</v>
      </c>
      <c r="AV2449" s="1">
        <v>11877.452</v>
      </c>
      <c r="AW2449" s="1">
        <v>-8.359</v>
      </c>
      <c r="AX2449" s="1">
        <v>-13.34</v>
      </c>
      <c r="AY2449" s="1">
        <v>2552.054</v>
      </c>
      <c r="AZ2449" s="1">
        <v>146.247</v>
      </c>
      <c r="BA2449" s="1">
        <v>38.319</v>
      </c>
      <c r="BB2449" s="1">
        <v>32.575</v>
      </c>
      <c r="BC2449" s="1">
        <v>135.59</v>
      </c>
      <c r="BD2449" s="1">
        <v>5.907</v>
      </c>
      <c r="BE2449" s="1">
        <v>6.534</v>
      </c>
      <c r="BF2449" s="1">
        <v>129.312</v>
      </c>
      <c r="BG2449" s="1">
        <v>816.847</v>
      </c>
      <c r="BH2449" s="1">
        <v>46.81</v>
      </c>
      <c r="BI2449" s="1">
        <v>2256.532</v>
      </c>
      <c r="BJ2449" s="1">
        <v>17.216</v>
      </c>
      <c r="BK2449" s="1">
        <v>6.189</v>
      </c>
      <c r="BL2449" s="1">
        <v>6.814</v>
      </c>
      <c r="BM2449" s="1">
        <v>8.977</v>
      </c>
      <c r="BN2449" s="1">
        <v>152.428</v>
      </c>
      <c r="BO2449" s="1">
        <v>948.422</v>
      </c>
      <c r="BP2449" s="1">
        <v>54.35</v>
      </c>
      <c r="BQ2449" s="1">
        <v>2659.906</v>
      </c>
      <c r="BR2449" s="1">
        <v>19.989</v>
      </c>
      <c r="BS2449" s="1">
        <v>7.295</v>
      </c>
      <c r="BT2449" s="1">
        <v>48.38</v>
      </c>
      <c r="BU2449" s="1">
        <v>15.106</v>
      </c>
      <c r="BW2449" s="1">
        <v>0.0</v>
      </c>
      <c r="BX2449" s="1">
        <v>0.0</v>
      </c>
      <c r="BY2449" s="1">
        <v>0.0</v>
      </c>
      <c r="BZ2449" s="1">
        <v>0.0</v>
      </c>
      <c r="CA2449" s="1">
        <v>0.0</v>
      </c>
      <c r="CB2449" s="1">
        <v>0.0</v>
      </c>
      <c r="CC2449" s="1">
        <v>0.0</v>
      </c>
      <c r="CD2449" s="1">
        <v>-2.112</v>
      </c>
      <c r="CE2449" s="1">
        <v>-23.774</v>
      </c>
      <c r="CF2449" s="1">
        <v>1101.724</v>
      </c>
      <c r="CG2449" s="1">
        <v>1424.465</v>
      </c>
      <c r="CH2449" s="1">
        <v>81.63</v>
      </c>
      <c r="CI2449" s="1">
        <v>19225.379</v>
      </c>
      <c r="CJ2449" s="1">
        <v>-10.672</v>
      </c>
      <c r="CK2449" s="1">
        <v>-5.692</v>
      </c>
      <c r="CL2449" s="1">
        <v>831.378</v>
      </c>
      <c r="CM2449" s="1">
        <v>47.643</v>
      </c>
      <c r="CN2449" s="1">
        <v>30.022</v>
      </c>
      <c r="CO2449" s="1">
        <v>52.727</v>
      </c>
      <c r="CP2449" s="1">
        <v>19.806</v>
      </c>
      <c r="CQ2449" s="1">
        <v>6.34</v>
      </c>
      <c r="CR2449" s="1">
        <v>4.51</v>
      </c>
      <c r="CS2449" s="1">
        <v>3.919</v>
      </c>
      <c r="CT2449" s="1">
        <v>0.747</v>
      </c>
      <c r="CU2449" s="1">
        <v>110.635</v>
      </c>
      <c r="CV2449" s="1">
        <v>78.701</v>
      </c>
      <c r="CW2449" s="1">
        <v>345.624</v>
      </c>
      <c r="CX2449" s="1">
        <v>2.332</v>
      </c>
      <c r="CY2449" s="1">
        <v>1.659</v>
      </c>
      <c r="CZ2449" s="1">
        <v>0.948</v>
      </c>
      <c r="DA2449" s="1">
        <v>4744.728</v>
      </c>
      <c r="DB2449" s="1">
        <v>2096.657</v>
      </c>
      <c r="DC2449" s="1">
        <v>6.814</v>
      </c>
      <c r="DD2449" s="1">
        <v>8.977</v>
      </c>
      <c r="DE2449" s="1">
        <v>152.428</v>
      </c>
      <c r="DF2449" s="1">
        <v>948.422</v>
      </c>
      <c r="DG2449" s="1">
        <v>54.35</v>
      </c>
      <c r="DH2449" s="1">
        <v>2659.906</v>
      </c>
      <c r="DI2449" s="1">
        <v>19.989</v>
      </c>
      <c r="DJ2449" s="1">
        <v>7.295</v>
      </c>
      <c r="DK2449" s="1">
        <v>5.556</v>
      </c>
      <c r="DL2449" s="1">
        <v>0.002</v>
      </c>
      <c r="DM2449" s="1">
        <v>0.052</v>
      </c>
      <c r="DN2449" s="1">
        <v>0.349</v>
      </c>
      <c r="DO2449" s="1">
        <v>0.02</v>
      </c>
      <c r="DP2449" s="1">
        <v>0.916</v>
      </c>
      <c r="DQ2449" s="1">
        <v>0.007</v>
      </c>
      <c r="DR2449" s="1">
        <v>0.003</v>
      </c>
      <c r="DS2449" s="1">
        <v>109.414</v>
      </c>
      <c r="DT2449" s="1">
        <v>1.693</v>
      </c>
      <c r="DU2449" s="1">
        <v>3.257</v>
      </c>
      <c r="DV2449" s="1">
        <v>20.591</v>
      </c>
      <c r="DW2449" s="1">
        <v>1.18</v>
      </c>
      <c r="DX2449" s="1">
        <v>56.834</v>
      </c>
      <c r="DY2449" s="1">
        <v>0.434</v>
      </c>
      <c r="DZ2449" s="1">
        <v>0.156</v>
      </c>
    </row>
    <row r="2450">
      <c r="A2450" s="1" t="s">
        <v>328</v>
      </c>
      <c r="B2450" s="1">
        <v>2002.0</v>
      </c>
      <c r="C2450" s="1" t="s">
        <v>329</v>
      </c>
      <c r="D2450" s="1">
        <v>5.7420578E7</v>
      </c>
      <c r="E2450" s="1">
        <v>1.92930185216E12</v>
      </c>
      <c r="G2450" s="1">
        <v>0.0</v>
      </c>
      <c r="H2450" s="1">
        <v>0.0</v>
      </c>
      <c r="I2450" s="1">
        <v>0.0</v>
      </c>
      <c r="J2450" s="1">
        <v>47.196</v>
      </c>
      <c r="K2450" s="1">
        <v>2.71</v>
      </c>
      <c r="L2450" s="1">
        <v>0.976</v>
      </c>
      <c r="M2450" s="1">
        <v>0.0</v>
      </c>
      <c r="N2450" s="1">
        <v>523.079</v>
      </c>
      <c r="O2450" s="1">
        <v>3.22</v>
      </c>
      <c r="P2450" s="1">
        <v>4.982</v>
      </c>
      <c r="Q2450" s="1">
        <v>2780.855</v>
      </c>
      <c r="R2450" s="1">
        <v>159.678</v>
      </c>
      <c r="S2450" s="1">
        <v>617.375</v>
      </c>
      <c r="T2450" s="1">
        <v>35.45</v>
      </c>
      <c r="U2450" s="1">
        <v>17.266</v>
      </c>
      <c r="V2450" s="1">
        <v>0.187</v>
      </c>
      <c r="W2450" s="1">
        <v>22.088</v>
      </c>
      <c r="X2450" s="1">
        <v>1.268</v>
      </c>
      <c r="Y2450" s="1">
        <v>12.773</v>
      </c>
      <c r="Z2450" s="1">
        <v>7.62</v>
      </c>
      <c r="AA2450" s="1">
        <v>328.13</v>
      </c>
      <c r="AB2450" s="1">
        <v>5714.502</v>
      </c>
      <c r="AC2450" s="1">
        <v>277.53</v>
      </c>
      <c r="AD2450" s="1">
        <v>13.817</v>
      </c>
      <c r="AE2450" s="1">
        <v>0.23</v>
      </c>
      <c r="AF2450" s="1">
        <v>4.828</v>
      </c>
      <c r="AG2450" s="1">
        <v>36598.133</v>
      </c>
      <c r="AH2450" s="1">
        <v>1.089</v>
      </c>
      <c r="AI2450" s="1">
        <v>1.198</v>
      </c>
      <c r="AJ2450" s="1">
        <v>23.202</v>
      </c>
      <c r="AK2450" s="1">
        <v>3991.949</v>
      </c>
      <c r="AL2450" s="1">
        <v>229.22</v>
      </c>
      <c r="AM2450" s="1">
        <v>34138.777</v>
      </c>
      <c r="AN2450" s="1">
        <v>1960.268</v>
      </c>
      <c r="AO2450" s="1">
        <v>82.593</v>
      </c>
      <c r="AP2450" s="1">
        <v>93.547</v>
      </c>
      <c r="AQ2450" s="1">
        <v>-0.678</v>
      </c>
      <c r="AR2450" s="1">
        <v>-4.617</v>
      </c>
      <c r="AS2450" s="1">
        <v>676.029</v>
      </c>
      <c r="AT2450" s="1">
        <v>1731.261</v>
      </c>
      <c r="AU2450" s="1">
        <v>99.41</v>
      </c>
      <c r="AV2450" s="1">
        <v>11773.282</v>
      </c>
      <c r="AW2450" s="1">
        <v>-4.064</v>
      </c>
      <c r="AX2450" s="1">
        <v>-5.943</v>
      </c>
      <c r="AY2450" s="1">
        <v>2443.45</v>
      </c>
      <c r="AZ2450" s="1">
        <v>140.304</v>
      </c>
      <c r="BA2450" s="1">
        <v>35.82</v>
      </c>
      <c r="BB2450" s="1">
        <v>32.261</v>
      </c>
      <c r="BC2450" s="1">
        <v>145.17</v>
      </c>
      <c r="BD2450" s="1">
        <v>-15.578</v>
      </c>
      <c r="BE2450" s="1">
        <v>-21.041</v>
      </c>
      <c r="BF2450" s="1">
        <v>108.271</v>
      </c>
      <c r="BG2450" s="1">
        <v>688.255</v>
      </c>
      <c r="BH2450" s="1">
        <v>39.52</v>
      </c>
      <c r="BI2450" s="1">
        <v>1885.582</v>
      </c>
      <c r="BJ2450" s="1">
        <v>14.24</v>
      </c>
      <c r="BK2450" s="1">
        <v>5.167</v>
      </c>
      <c r="BL2450" s="1">
        <v>-11.097</v>
      </c>
      <c r="BM2450" s="1">
        <v>-17.215</v>
      </c>
      <c r="BN2450" s="1">
        <v>135.213</v>
      </c>
      <c r="BO2450" s="1">
        <v>841.336</v>
      </c>
      <c r="BP2450" s="1">
        <v>48.31</v>
      </c>
      <c r="BQ2450" s="1">
        <v>2354.78</v>
      </c>
      <c r="BR2450" s="1">
        <v>17.407</v>
      </c>
      <c r="BS2450" s="1">
        <v>6.453</v>
      </c>
      <c r="BT2450" s="1">
        <v>50.6</v>
      </c>
      <c r="BU2450" s="1">
        <v>15.421</v>
      </c>
      <c r="BW2450" s="1">
        <v>0.0</v>
      </c>
      <c r="BX2450" s="1">
        <v>0.0</v>
      </c>
      <c r="BY2450" s="1">
        <v>0.0</v>
      </c>
      <c r="BZ2450" s="1">
        <v>0.0</v>
      </c>
      <c r="CA2450" s="1">
        <v>0.0</v>
      </c>
      <c r="CB2450" s="1">
        <v>0.0</v>
      </c>
      <c r="CC2450" s="1">
        <v>0.0</v>
      </c>
      <c r="CD2450" s="1">
        <v>2.073</v>
      </c>
      <c r="CE2450" s="1">
        <v>22.838</v>
      </c>
      <c r="CF2450" s="1">
        <v>1124.561</v>
      </c>
      <c r="CG2450" s="1">
        <v>1643.313</v>
      </c>
      <c r="CH2450" s="1">
        <v>94.36</v>
      </c>
      <c r="CI2450" s="1">
        <v>19584.641</v>
      </c>
      <c r="CJ2450" s="1">
        <v>35.023</v>
      </c>
      <c r="CK2450" s="1">
        <v>16.686</v>
      </c>
      <c r="CL2450" s="1">
        <v>1120.304</v>
      </c>
      <c r="CM2450" s="1">
        <v>64.328</v>
      </c>
      <c r="CN2450" s="1">
        <v>34.0</v>
      </c>
      <c r="CO2450" s="1">
        <v>53.666</v>
      </c>
      <c r="CP2450" s="1">
        <v>23.038</v>
      </c>
      <c r="CQ2450" s="1">
        <v>7.37</v>
      </c>
      <c r="CR2450" s="1">
        <v>4.66</v>
      </c>
      <c r="CS2450" s="1">
        <v>16.314</v>
      </c>
      <c r="CT2450" s="1">
        <v>3.231</v>
      </c>
      <c r="CU2450" s="1">
        <v>128.351</v>
      </c>
      <c r="CV2450" s="1">
        <v>81.156</v>
      </c>
      <c r="CW2450" s="1">
        <v>401.206</v>
      </c>
      <c r="CX2450" s="1">
        <v>2.656</v>
      </c>
      <c r="CY2450" s="1">
        <v>1.679</v>
      </c>
      <c r="CZ2450" s="1">
        <v>1.099</v>
      </c>
      <c r="DA2450" s="1">
        <v>4833.285</v>
      </c>
      <c r="DB2450" s="1">
        <v>2101.486</v>
      </c>
      <c r="DC2450" s="1">
        <v>-11.097</v>
      </c>
      <c r="DD2450" s="1">
        <v>-17.215</v>
      </c>
      <c r="DE2450" s="1">
        <v>135.213</v>
      </c>
      <c r="DF2450" s="1">
        <v>841.336</v>
      </c>
      <c r="DG2450" s="1">
        <v>48.31</v>
      </c>
      <c r="DH2450" s="1">
        <v>2354.78</v>
      </c>
      <c r="DI2450" s="1">
        <v>17.407</v>
      </c>
      <c r="DJ2450" s="1">
        <v>6.453</v>
      </c>
      <c r="DK2450" s="1">
        <v>10.526</v>
      </c>
      <c r="DL2450" s="1">
        <v>0.005</v>
      </c>
      <c r="DM2450" s="1">
        <v>0.058</v>
      </c>
      <c r="DN2450" s="1">
        <v>0.348</v>
      </c>
      <c r="DO2450" s="1">
        <v>0.02</v>
      </c>
      <c r="DP2450" s="1">
        <v>1.002</v>
      </c>
      <c r="DQ2450" s="1">
        <v>0.007</v>
      </c>
      <c r="DR2450" s="1">
        <v>0.003</v>
      </c>
      <c r="DS2450" s="1">
        <v>19.084</v>
      </c>
      <c r="DT2450" s="1">
        <v>0.59</v>
      </c>
      <c r="DU2450" s="1">
        <v>3.847</v>
      </c>
      <c r="DV2450" s="1">
        <v>24.382</v>
      </c>
      <c r="DW2450" s="1">
        <v>1.4</v>
      </c>
      <c r="DX2450" s="1">
        <v>66.989</v>
      </c>
      <c r="DY2450" s="1">
        <v>0.504</v>
      </c>
      <c r="DZ2450" s="1">
        <v>0.184</v>
      </c>
    </row>
    <row r="2451">
      <c r="A2451" s="1" t="s">
        <v>328</v>
      </c>
      <c r="B2451" s="1">
        <v>2003.0</v>
      </c>
      <c r="C2451" s="1" t="s">
        <v>329</v>
      </c>
      <c r="D2451" s="1">
        <v>5.7739646E7</v>
      </c>
      <c r="E2451" s="1">
        <v>1.9476676608E12</v>
      </c>
      <c r="G2451" s="1">
        <v>0.0</v>
      </c>
      <c r="H2451" s="1">
        <v>0.0</v>
      </c>
      <c r="I2451" s="1">
        <v>0.0</v>
      </c>
      <c r="J2451" s="1">
        <v>58.365</v>
      </c>
      <c r="K2451" s="1">
        <v>3.37</v>
      </c>
      <c r="L2451" s="1">
        <v>1.177</v>
      </c>
      <c r="M2451" s="1">
        <v>0.0</v>
      </c>
      <c r="N2451" s="1">
        <v>523.247</v>
      </c>
      <c r="O2451" s="1">
        <v>7.904</v>
      </c>
      <c r="P2451" s="1">
        <v>12.621</v>
      </c>
      <c r="Q2451" s="1">
        <v>2984.068</v>
      </c>
      <c r="R2451" s="1">
        <v>172.299</v>
      </c>
      <c r="S2451" s="1">
        <v>672.155</v>
      </c>
      <c r="T2451" s="1">
        <v>38.81</v>
      </c>
      <c r="U2451" s="1">
        <v>53.374</v>
      </c>
      <c r="V2451" s="1">
        <v>0.677</v>
      </c>
      <c r="W2451" s="1">
        <v>33.689</v>
      </c>
      <c r="X2451" s="1">
        <v>1.945</v>
      </c>
      <c r="Y2451" s="1">
        <v>13.557</v>
      </c>
      <c r="Z2451" s="1">
        <v>7.959</v>
      </c>
      <c r="AA2451" s="1">
        <v>337.24</v>
      </c>
      <c r="AB2451" s="1">
        <v>5840.701</v>
      </c>
      <c r="AC2451" s="1">
        <v>286.27</v>
      </c>
      <c r="AD2451" s="1">
        <v>13.759</v>
      </c>
      <c r="AE2451" s="1">
        <v>3.263</v>
      </c>
      <c r="AF2451" s="1">
        <v>68.566</v>
      </c>
      <c r="AG2451" s="1">
        <v>37583.391</v>
      </c>
      <c r="AH2451" s="1">
        <v>1.114</v>
      </c>
      <c r="AI2451" s="1">
        <v>3.75</v>
      </c>
      <c r="AJ2451" s="1">
        <v>73.507</v>
      </c>
      <c r="AK2451" s="1">
        <v>4146.371</v>
      </c>
      <c r="AL2451" s="1">
        <v>239.41</v>
      </c>
      <c r="AM2451" s="1">
        <v>35223.203</v>
      </c>
      <c r="AN2451" s="1">
        <v>2033.775</v>
      </c>
      <c r="AO2451" s="1">
        <v>83.631</v>
      </c>
      <c r="AP2451" s="1">
        <v>93.94</v>
      </c>
      <c r="AQ2451" s="1">
        <v>10.252</v>
      </c>
      <c r="AR2451" s="1">
        <v>69.303</v>
      </c>
      <c r="AS2451" s="1">
        <v>745.332</v>
      </c>
      <c r="AT2451" s="1">
        <v>2031.533</v>
      </c>
      <c r="AU2451" s="1">
        <v>117.3</v>
      </c>
      <c r="AV2451" s="1">
        <v>12908.492</v>
      </c>
      <c r="AW2451" s="1">
        <v>-5.048</v>
      </c>
      <c r="AX2451" s="1">
        <v>-7.083</v>
      </c>
      <c r="AY2451" s="1">
        <v>2307.282</v>
      </c>
      <c r="AZ2451" s="1">
        <v>133.222</v>
      </c>
      <c r="BA2451" s="1">
        <v>40.975</v>
      </c>
      <c r="BB2451" s="1">
        <v>34.427</v>
      </c>
      <c r="BC2451" s="1">
        <v>149.79</v>
      </c>
      <c r="BD2451" s="1">
        <v>-7.209</v>
      </c>
      <c r="BE2451" s="1">
        <v>-8.353</v>
      </c>
      <c r="BF2451" s="1">
        <v>99.918</v>
      </c>
      <c r="BG2451" s="1">
        <v>635.092</v>
      </c>
      <c r="BH2451" s="1">
        <v>36.67</v>
      </c>
      <c r="BI2451" s="1">
        <v>1730.496</v>
      </c>
      <c r="BJ2451" s="1">
        <v>12.81</v>
      </c>
      <c r="BK2451" s="1">
        <v>4.615</v>
      </c>
      <c r="BL2451" s="1">
        <v>-3.001</v>
      </c>
      <c r="BM2451" s="1">
        <v>-4.025</v>
      </c>
      <c r="BN2451" s="1">
        <v>131.188</v>
      </c>
      <c r="BO2451" s="1">
        <v>811.574</v>
      </c>
      <c r="BP2451" s="1">
        <v>46.86</v>
      </c>
      <c r="BQ2451" s="1">
        <v>2272.055</v>
      </c>
      <c r="BR2451" s="1">
        <v>16.369</v>
      </c>
      <c r="BS2451" s="1">
        <v>6.06</v>
      </c>
      <c r="BT2451" s="1">
        <v>50.97</v>
      </c>
      <c r="BU2451" s="1">
        <v>15.114</v>
      </c>
      <c r="BW2451" s="1">
        <v>0.0</v>
      </c>
      <c r="BX2451" s="1">
        <v>0.0</v>
      </c>
      <c r="BY2451" s="1">
        <v>0.0</v>
      </c>
      <c r="BZ2451" s="1">
        <v>0.0</v>
      </c>
      <c r="CA2451" s="1">
        <v>0.0</v>
      </c>
      <c r="CB2451" s="1">
        <v>0.0</v>
      </c>
      <c r="CC2451" s="1">
        <v>0.0</v>
      </c>
      <c r="CD2451" s="1">
        <v>-0.748</v>
      </c>
      <c r="CE2451" s="1">
        <v>-8.417</v>
      </c>
      <c r="CF2451" s="1">
        <v>1116.144</v>
      </c>
      <c r="CG2451" s="1">
        <v>1442.683</v>
      </c>
      <c r="CH2451" s="1">
        <v>83.3</v>
      </c>
      <c r="CI2451" s="1">
        <v>19330.643</v>
      </c>
      <c r="CJ2451" s="1">
        <v>0.703</v>
      </c>
      <c r="CK2451" s="1">
        <v>0.452</v>
      </c>
      <c r="CL2451" s="1">
        <v>1121.943</v>
      </c>
      <c r="CM2451" s="1">
        <v>64.781</v>
      </c>
      <c r="CN2451" s="1">
        <v>29.098</v>
      </c>
      <c r="CO2451" s="1">
        <v>51.555</v>
      </c>
      <c r="CP2451" s="1">
        <v>27.231</v>
      </c>
      <c r="CQ2451" s="1">
        <v>8.71</v>
      </c>
      <c r="CR2451" s="1">
        <v>5.34</v>
      </c>
      <c r="CS2451" s="1">
        <v>18.204</v>
      </c>
      <c r="CT2451" s="1">
        <v>4.194</v>
      </c>
      <c r="CU2451" s="1">
        <v>150.85</v>
      </c>
      <c r="CV2451" s="1">
        <v>92.484</v>
      </c>
      <c r="CW2451" s="1">
        <v>471.621</v>
      </c>
      <c r="CX2451" s="1">
        <v>3.043</v>
      </c>
      <c r="CY2451" s="1">
        <v>1.865</v>
      </c>
      <c r="CZ2451" s="1">
        <v>1.258</v>
      </c>
      <c r="DA2451" s="1">
        <v>4957.945</v>
      </c>
      <c r="DB2451" s="1">
        <v>2170.052</v>
      </c>
      <c r="DC2451" s="1">
        <v>-3.001</v>
      </c>
      <c r="DD2451" s="1">
        <v>-4.025</v>
      </c>
      <c r="DE2451" s="1">
        <v>131.188</v>
      </c>
      <c r="DF2451" s="1">
        <v>811.574</v>
      </c>
      <c r="DG2451" s="1">
        <v>46.86</v>
      </c>
      <c r="DH2451" s="1">
        <v>2272.055</v>
      </c>
      <c r="DI2451" s="1">
        <v>16.369</v>
      </c>
      <c r="DJ2451" s="1">
        <v>6.06</v>
      </c>
      <c r="DK2451" s="1">
        <v>14.286</v>
      </c>
      <c r="DL2451" s="1">
        <v>0.008</v>
      </c>
      <c r="DM2451" s="1">
        <v>0.065</v>
      </c>
      <c r="DN2451" s="1">
        <v>0.346</v>
      </c>
      <c r="DO2451" s="1">
        <v>0.02</v>
      </c>
      <c r="DP2451" s="1">
        <v>1.133</v>
      </c>
      <c r="DQ2451" s="1">
        <v>0.007</v>
      </c>
      <c r="DR2451" s="1">
        <v>0.003</v>
      </c>
      <c r="DS2451" s="1">
        <v>3.846</v>
      </c>
      <c r="DT2451" s="1">
        <v>0.126</v>
      </c>
      <c r="DU2451" s="1">
        <v>3.973</v>
      </c>
      <c r="DV2451" s="1">
        <v>25.286</v>
      </c>
      <c r="DW2451" s="1">
        <v>1.46</v>
      </c>
      <c r="DX2451" s="1">
        <v>68.805</v>
      </c>
      <c r="DY2451" s="1">
        <v>0.51</v>
      </c>
      <c r="DZ2451" s="1">
        <v>0.184</v>
      </c>
    </row>
    <row r="2452">
      <c r="A2452" s="1" t="s">
        <v>328</v>
      </c>
      <c r="B2452" s="1">
        <v>2004.0</v>
      </c>
      <c r="C2452" s="1" t="s">
        <v>329</v>
      </c>
      <c r="D2452" s="1">
        <v>5.8176688E7</v>
      </c>
      <c r="E2452" s="1">
        <v>1.994293772288E12</v>
      </c>
      <c r="G2452" s="1">
        <v>2.939</v>
      </c>
      <c r="H2452" s="1">
        <v>50.526</v>
      </c>
      <c r="I2452" s="1">
        <v>2.939</v>
      </c>
      <c r="J2452" s="1">
        <v>72.538</v>
      </c>
      <c r="K2452" s="1">
        <v>4.22</v>
      </c>
      <c r="L2452" s="1">
        <v>1.437</v>
      </c>
      <c r="M2452" s="1">
        <v>0.132</v>
      </c>
      <c r="N2452" s="1">
        <v>510.98</v>
      </c>
      <c r="O2452" s="1">
        <v>12.022</v>
      </c>
      <c r="P2452" s="1">
        <v>20.714</v>
      </c>
      <c r="Q2452" s="1">
        <v>3317.699</v>
      </c>
      <c r="R2452" s="1">
        <v>193.013</v>
      </c>
      <c r="S2452" s="1">
        <v>782.444</v>
      </c>
      <c r="T2452" s="1">
        <v>45.52</v>
      </c>
      <c r="U2452" s="1">
        <v>-60.8</v>
      </c>
      <c r="V2452" s="1">
        <v>-1.183</v>
      </c>
      <c r="W2452" s="1">
        <v>13.107</v>
      </c>
      <c r="X2452" s="1">
        <v>0.763</v>
      </c>
      <c r="Y2452" s="1">
        <v>15.498</v>
      </c>
      <c r="Z2452" s="1">
        <v>8.699</v>
      </c>
      <c r="AA2452" s="1">
        <v>339.34</v>
      </c>
      <c r="AB2452" s="1">
        <v>5832.92</v>
      </c>
      <c r="AC2452" s="1">
        <v>293.71</v>
      </c>
      <c r="AD2452" s="1">
        <v>13.837</v>
      </c>
      <c r="AE2452" s="1">
        <v>2.516</v>
      </c>
      <c r="AF2452" s="1">
        <v>54.604</v>
      </c>
      <c r="AG2452" s="1">
        <v>38239.648</v>
      </c>
      <c r="AH2452" s="1">
        <v>1.116</v>
      </c>
      <c r="AI2452" s="1">
        <v>1.575</v>
      </c>
      <c r="AJ2452" s="1">
        <v>32.026</v>
      </c>
      <c r="AK2452" s="1">
        <v>4122.613</v>
      </c>
      <c r="AL2452" s="1">
        <v>239.84</v>
      </c>
      <c r="AM2452" s="1">
        <v>35509.094</v>
      </c>
      <c r="AN2452" s="1">
        <v>2065.802</v>
      </c>
      <c r="AO2452" s="1">
        <v>81.659</v>
      </c>
      <c r="AP2452" s="1">
        <v>93.107</v>
      </c>
      <c r="AQ2452" s="1">
        <v>3.768</v>
      </c>
      <c r="AR2452" s="1">
        <v>28.086</v>
      </c>
      <c r="AS2452" s="1">
        <v>773.418</v>
      </c>
      <c r="AT2452" s="1">
        <v>2231.822</v>
      </c>
      <c r="AU2452" s="1">
        <v>129.84</v>
      </c>
      <c r="AV2452" s="1">
        <v>13294.299</v>
      </c>
      <c r="AW2452" s="1">
        <v>-6.652</v>
      </c>
      <c r="AX2452" s="1">
        <v>-8.862</v>
      </c>
      <c r="AY2452" s="1">
        <v>2137.619</v>
      </c>
      <c r="AZ2452" s="1">
        <v>124.36</v>
      </c>
      <c r="BA2452" s="1">
        <v>44.207</v>
      </c>
      <c r="BB2452" s="1">
        <v>34.858</v>
      </c>
      <c r="BC2452" s="1">
        <v>150.08</v>
      </c>
      <c r="BD2452" s="1">
        <v>15.457</v>
      </c>
      <c r="BE2452" s="1">
        <v>14.819</v>
      </c>
      <c r="BF2452" s="1">
        <v>114.737</v>
      </c>
      <c r="BG2452" s="1">
        <v>727.783</v>
      </c>
      <c r="BH2452" s="1">
        <v>42.34</v>
      </c>
      <c r="BI2452" s="1">
        <v>1972.218</v>
      </c>
      <c r="BJ2452" s="1">
        <v>14.416</v>
      </c>
      <c r="BK2452" s="1">
        <v>5.171</v>
      </c>
      <c r="BL2452" s="1">
        <v>21.219</v>
      </c>
      <c r="BM2452" s="1">
        <v>21.751</v>
      </c>
      <c r="BN2452" s="1">
        <v>152.939</v>
      </c>
      <c r="BO2452" s="1">
        <v>925.972</v>
      </c>
      <c r="BP2452" s="1">
        <v>53.87</v>
      </c>
      <c r="BQ2452" s="1">
        <v>2628.866</v>
      </c>
      <c r="BR2452" s="1">
        <v>18.341</v>
      </c>
      <c r="BS2452" s="1">
        <v>6.893</v>
      </c>
      <c r="BT2452" s="1">
        <v>45.63</v>
      </c>
      <c r="BU2452" s="1">
        <v>13.447</v>
      </c>
      <c r="BW2452" s="1">
        <v>0.0</v>
      </c>
      <c r="BX2452" s="1">
        <v>0.0</v>
      </c>
      <c r="BY2452" s="1">
        <v>0.0</v>
      </c>
      <c r="BZ2452" s="1">
        <v>0.0</v>
      </c>
      <c r="CA2452" s="1">
        <v>0.0</v>
      </c>
      <c r="CB2452" s="1">
        <v>0.0</v>
      </c>
      <c r="CC2452" s="1">
        <v>0.0</v>
      </c>
      <c r="CD2452" s="1">
        <v>-1.503</v>
      </c>
      <c r="CE2452" s="1">
        <v>-16.774</v>
      </c>
      <c r="CF2452" s="1">
        <v>1099.37</v>
      </c>
      <c r="CG2452" s="1">
        <v>1108.348</v>
      </c>
      <c r="CH2452" s="1">
        <v>64.48</v>
      </c>
      <c r="CI2452" s="1">
        <v>18897.096</v>
      </c>
      <c r="CJ2452" s="1">
        <v>-2.248</v>
      </c>
      <c r="CK2452" s="1">
        <v>-1.456</v>
      </c>
      <c r="CL2452" s="1">
        <v>1088.482</v>
      </c>
      <c r="CM2452" s="1">
        <v>63.324</v>
      </c>
      <c r="CN2452" s="1">
        <v>21.954</v>
      </c>
      <c r="CO2452" s="1">
        <v>49.549</v>
      </c>
      <c r="CP2452" s="1">
        <v>30.178</v>
      </c>
      <c r="CQ2452" s="1">
        <v>9.66</v>
      </c>
      <c r="CR2452" s="1">
        <v>5.44</v>
      </c>
      <c r="CS2452" s="1">
        <v>10.822</v>
      </c>
      <c r="CT2452" s="1">
        <v>2.947</v>
      </c>
      <c r="CU2452" s="1">
        <v>166.046</v>
      </c>
      <c r="CV2452" s="1">
        <v>93.508</v>
      </c>
      <c r="CW2452" s="1">
        <v>518.732</v>
      </c>
      <c r="CX2452" s="1">
        <v>3.289</v>
      </c>
      <c r="CY2452" s="1">
        <v>1.852</v>
      </c>
      <c r="CZ2452" s="1">
        <v>1.36</v>
      </c>
      <c r="DA2452" s="1">
        <v>5048.585</v>
      </c>
      <c r="DB2452" s="1">
        <v>2224.656</v>
      </c>
      <c r="DC2452" s="1">
        <v>21.219</v>
      </c>
      <c r="DD2452" s="1">
        <v>21.751</v>
      </c>
      <c r="DE2452" s="1">
        <v>152.939</v>
      </c>
      <c r="DF2452" s="1">
        <v>925.972</v>
      </c>
      <c r="DG2452" s="1">
        <v>53.87</v>
      </c>
      <c r="DH2452" s="1">
        <v>2628.866</v>
      </c>
      <c r="DI2452" s="1">
        <v>18.341</v>
      </c>
      <c r="DJ2452" s="1">
        <v>6.893</v>
      </c>
      <c r="DK2452" s="1">
        <v>20.833</v>
      </c>
      <c r="DL2452" s="1">
        <v>0.013</v>
      </c>
      <c r="DM2452" s="1">
        <v>0.079</v>
      </c>
      <c r="DN2452" s="1">
        <v>0.516</v>
      </c>
      <c r="DO2452" s="1">
        <v>0.03</v>
      </c>
      <c r="DP2452" s="1">
        <v>1.351</v>
      </c>
      <c r="DQ2452" s="1">
        <v>0.01</v>
      </c>
      <c r="DR2452" s="1">
        <v>0.004</v>
      </c>
      <c r="DS2452" s="1">
        <v>26.68</v>
      </c>
      <c r="DT2452" s="1">
        <v>1.033</v>
      </c>
      <c r="DU2452" s="1">
        <v>5.005</v>
      </c>
      <c r="DV2452" s="1">
        <v>31.628</v>
      </c>
      <c r="DW2452" s="1">
        <v>1.84</v>
      </c>
      <c r="DX2452" s="1">
        <v>86.038</v>
      </c>
      <c r="DY2452" s="1">
        <v>0.626</v>
      </c>
      <c r="DZ2452" s="1">
        <v>0.226</v>
      </c>
    </row>
    <row r="2453">
      <c r="A2453" s="1" t="s">
        <v>328</v>
      </c>
      <c r="B2453" s="1">
        <v>2005.0</v>
      </c>
      <c r="C2453" s="1" t="s">
        <v>329</v>
      </c>
      <c r="D2453" s="1">
        <v>5.8519638E7</v>
      </c>
      <c r="E2453" s="1">
        <v>2.029243465728E12</v>
      </c>
      <c r="F2453" s="1">
        <v>-30.07</v>
      </c>
      <c r="G2453" s="1">
        <v>-0.884</v>
      </c>
      <c r="H2453" s="1">
        <v>35.126</v>
      </c>
      <c r="I2453" s="1">
        <v>2.056</v>
      </c>
      <c r="J2453" s="1">
        <v>79.802</v>
      </c>
      <c r="K2453" s="1">
        <v>4.67</v>
      </c>
      <c r="L2453" s="1">
        <v>1.585</v>
      </c>
      <c r="M2453" s="1">
        <v>0.093</v>
      </c>
      <c r="N2453" s="1">
        <v>510.165</v>
      </c>
      <c r="O2453" s="1">
        <v>-0.766</v>
      </c>
      <c r="P2453" s="1">
        <v>-1.479</v>
      </c>
      <c r="Q2453" s="1">
        <v>3272.979</v>
      </c>
      <c r="R2453" s="1">
        <v>191.534</v>
      </c>
      <c r="S2453" s="1">
        <v>745.22</v>
      </c>
      <c r="T2453" s="1">
        <v>43.61</v>
      </c>
      <c r="U2453" s="1">
        <v>-3.061</v>
      </c>
      <c r="V2453" s="1">
        <v>-0.023</v>
      </c>
      <c r="W2453" s="1">
        <v>12.631</v>
      </c>
      <c r="X2453" s="1">
        <v>0.739</v>
      </c>
      <c r="Y2453" s="1">
        <v>14.802</v>
      </c>
      <c r="Z2453" s="1">
        <v>8.636</v>
      </c>
      <c r="AA2453" s="1">
        <v>343.78</v>
      </c>
      <c r="AB2453" s="1">
        <v>5874.609</v>
      </c>
      <c r="AC2453" s="1">
        <v>294.63</v>
      </c>
      <c r="AD2453" s="1">
        <v>13.821</v>
      </c>
      <c r="AE2453" s="1">
        <v>-0.078</v>
      </c>
      <c r="AF2453" s="1">
        <v>-1.726</v>
      </c>
      <c r="AG2453" s="1">
        <v>37986.055</v>
      </c>
      <c r="AH2453" s="1">
        <v>1.095</v>
      </c>
      <c r="AI2453" s="1">
        <v>0.748</v>
      </c>
      <c r="AJ2453" s="1">
        <v>15.452</v>
      </c>
      <c r="AK2453" s="1">
        <v>4207.135</v>
      </c>
      <c r="AL2453" s="1">
        <v>246.2</v>
      </c>
      <c r="AM2453" s="1">
        <v>35565.039</v>
      </c>
      <c r="AN2453" s="1">
        <v>2081.253</v>
      </c>
      <c r="AO2453" s="1">
        <v>83.562</v>
      </c>
      <c r="AP2453" s="1">
        <v>93.839</v>
      </c>
      <c r="AQ2453" s="1">
        <v>7.018</v>
      </c>
      <c r="AR2453" s="1">
        <v>54.277</v>
      </c>
      <c r="AS2453" s="1">
        <v>827.695</v>
      </c>
      <c r="AT2453" s="1">
        <v>2551.793</v>
      </c>
      <c r="AU2453" s="1">
        <v>149.33</v>
      </c>
      <c r="AV2453" s="1">
        <v>14143.892</v>
      </c>
      <c r="AW2453" s="1">
        <v>-6.864</v>
      </c>
      <c r="AX2453" s="1">
        <v>-8.536</v>
      </c>
      <c r="AY2453" s="1">
        <v>1979.219</v>
      </c>
      <c r="AZ2453" s="1">
        <v>115.823</v>
      </c>
      <c r="BA2453" s="1">
        <v>50.684</v>
      </c>
      <c r="BB2453" s="1">
        <v>37.319</v>
      </c>
      <c r="BC2453" s="1">
        <v>150.31</v>
      </c>
      <c r="BD2453" s="1">
        <v>-14.812</v>
      </c>
      <c r="BE2453" s="1">
        <v>-17.783</v>
      </c>
      <c r="BF2453" s="1">
        <v>96.954</v>
      </c>
      <c r="BG2453" s="1">
        <v>616.374</v>
      </c>
      <c r="BH2453" s="1">
        <v>36.07</v>
      </c>
      <c r="BI2453" s="1">
        <v>1656.782</v>
      </c>
      <c r="BJ2453" s="1">
        <v>12.242</v>
      </c>
      <c r="BK2453" s="1">
        <v>4.371</v>
      </c>
      <c r="BL2453" s="1">
        <v>-11.117</v>
      </c>
      <c r="BM2453" s="1">
        <v>-16.303</v>
      </c>
      <c r="BN2453" s="1">
        <v>136.635</v>
      </c>
      <c r="BO2453" s="1">
        <v>827.585</v>
      </c>
      <c r="BP2453" s="1">
        <v>48.43</v>
      </c>
      <c r="BQ2453" s="1">
        <v>2334.863</v>
      </c>
      <c r="BR2453" s="1">
        <v>16.438</v>
      </c>
      <c r="BS2453" s="1">
        <v>6.161</v>
      </c>
      <c r="BT2453" s="1">
        <v>49.15</v>
      </c>
      <c r="BU2453" s="1">
        <v>14.297</v>
      </c>
      <c r="BW2453" s="1">
        <v>0.0</v>
      </c>
      <c r="BX2453" s="1">
        <v>0.0</v>
      </c>
      <c r="BY2453" s="1">
        <v>0.0</v>
      </c>
      <c r="BZ2453" s="1">
        <v>0.0</v>
      </c>
      <c r="CA2453" s="1">
        <v>0.0</v>
      </c>
      <c r="CB2453" s="1">
        <v>0.0</v>
      </c>
      <c r="CC2453" s="1">
        <v>0.0</v>
      </c>
      <c r="CD2453" s="1">
        <v>-3.397</v>
      </c>
      <c r="CE2453" s="1">
        <v>-37.346</v>
      </c>
      <c r="CF2453" s="1">
        <v>1062.024</v>
      </c>
      <c r="CG2453" s="1">
        <v>910.122</v>
      </c>
      <c r="CH2453" s="1">
        <v>53.26</v>
      </c>
      <c r="CI2453" s="1">
        <v>18148.17</v>
      </c>
      <c r="CJ2453" s="1">
        <v>12.228</v>
      </c>
      <c r="CK2453" s="1">
        <v>7.743</v>
      </c>
      <c r="CL2453" s="1">
        <v>1214.421</v>
      </c>
      <c r="CM2453" s="1">
        <v>71.067</v>
      </c>
      <c r="CN2453" s="1">
        <v>18.077</v>
      </c>
      <c r="CO2453" s="1">
        <v>47.884</v>
      </c>
      <c r="CP2453" s="1">
        <v>31.244</v>
      </c>
      <c r="CQ2453" s="1">
        <v>9.99</v>
      </c>
      <c r="CR2453" s="1">
        <v>5.32</v>
      </c>
      <c r="CS2453" s="1">
        <v>3.531</v>
      </c>
      <c r="CT2453" s="1">
        <v>1.066</v>
      </c>
      <c r="CU2453" s="1">
        <v>170.712</v>
      </c>
      <c r="CV2453" s="1">
        <v>90.91</v>
      </c>
      <c r="CW2453" s="1">
        <v>533.902</v>
      </c>
      <c r="CX2453" s="1">
        <v>3.391</v>
      </c>
      <c r="CY2453" s="1">
        <v>1.806</v>
      </c>
      <c r="CZ2453" s="1">
        <v>1.409</v>
      </c>
      <c r="DA2453" s="1">
        <v>5034.72</v>
      </c>
      <c r="DB2453" s="1">
        <v>2222.93</v>
      </c>
      <c r="DC2453" s="1">
        <v>-11.117</v>
      </c>
      <c r="DD2453" s="1">
        <v>-16.303</v>
      </c>
      <c r="DE2453" s="1">
        <v>136.635</v>
      </c>
      <c r="DF2453" s="1">
        <v>827.585</v>
      </c>
      <c r="DG2453" s="1">
        <v>48.43</v>
      </c>
      <c r="DH2453" s="1">
        <v>2334.863</v>
      </c>
      <c r="DI2453" s="1">
        <v>16.438</v>
      </c>
      <c r="DJ2453" s="1">
        <v>6.161</v>
      </c>
      <c r="DK2453" s="1">
        <v>6.897</v>
      </c>
      <c r="DL2453" s="1">
        <v>0.005</v>
      </c>
      <c r="DM2453" s="1">
        <v>0.083</v>
      </c>
      <c r="DN2453" s="1">
        <v>0.513</v>
      </c>
      <c r="DO2453" s="1">
        <v>0.03</v>
      </c>
      <c r="DP2453" s="1">
        <v>1.424</v>
      </c>
      <c r="DQ2453" s="1">
        <v>0.01</v>
      </c>
      <c r="DR2453" s="1">
        <v>0.004</v>
      </c>
      <c r="DS2453" s="1">
        <v>26.854</v>
      </c>
      <c r="DT2453" s="1">
        <v>1.293</v>
      </c>
      <c r="DU2453" s="1">
        <v>6.298</v>
      </c>
      <c r="DV2453" s="1">
        <v>39.987</v>
      </c>
      <c r="DW2453" s="1">
        <v>2.34</v>
      </c>
      <c r="DX2453" s="1">
        <v>107.629</v>
      </c>
      <c r="DY2453" s="1">
        <v>0.794</v>
      </c>
      <c r="DZ2453" s="1">
        <v>0.284</v>
      </c>
    </row>
    <row r="2454">
      <c r="A2454" s="1" t="s">
        <v>328</v>
      </c>
      <c r="B2454" s="1">
        <v>2006.0</v>
      </c>
      <c r="C2454" s="1" t="s">
        <v>329</v>
      </c>
      <c r="D2454" s="1">
        <v>5.8754384E7</v>
      </c>
      <c r="E2454" s="1">
        <v>2.086553649152E12</v>
      </c>
      <c r="F2454" s="1">
        <v>11.5</v>
      </c>
      <c r="G2454" s="1">
        <v>0.236</v>
      </c>
      <c r="H2454" s="1">
        <v>39.009</v>
      </c>
      <c r="I2454" s="1">
        <v>2.292</v>
      </c>
      <c r="J2454" s="1">
        <v>86.972</v>
      </c>
      <c r="K2454" s="1">
        <v>5.11</v>
      </c>
      <c r="L2454" s="1">
        <v>1.672</v>
      </c>
      <c r="M2454" s="1">
        <v>0.103</v>
      </c>
      <c r="N2454" s="1">
        <v>506.757</v>
      </c>
      <c r="O2454" s="1">
        <v>1.241</v>
      </c>
      <c r="P2454" s="1">
        <v>2.378</v>
      </c>
      <c r="Q2454" s="1">
        <v>3300.37</v>
      </c>
      <c r="R2454" s="1">
        <v>193.911</v>
      </c>
      <c r="S2454" s="1">
        <v>752.454</v>
      </c>
      <c r="T2454" s="1">
        <v>44.21</v>
      </c>
      <c r="U2454" s="1">
        <v>-77.895</v>
      </c>
      <c r="V2454" s="1">
        <v>-0.576</v>
      </c>
      <c r="W2454" s="1">
        <v>2.781</v>
      </c>
      <c r="X2454" s="1">
        <v>0.163</v>
      </c>
      <c r="Y2454" s="1">
        <v>14.466</v>
      </c>
      <c r="Z2454" s="1">
        <v>8.747</v>
      </c>
      <c r="AA2454" s="1">
        <v>350.6</v>
      </c>
      <c r="AB2454" s="1">
        <v>5967.214</v>
      </c>
      <c r="AC2454" s="1">
        <v>305.61</v>
      </c>
      <c r="AD2454" s="1">
        <v>14.366</v>
      </c>
      <c r="AE2454" s="1">
        <v>-0.048</v>
      </c>
      <c r="AF2454" s="1">
        <v>-1.066</v>
      </c>
      <c r="AG2454" s="1">
        <v>37816.137</v>
      </c>
      <c r="AH2454" s="1">
        <v>1.065</v>
      </c>
      <c r="AI2454" s="1">
        <v>-0.331</v>
      </c>
      <c r="AJ2454" s="1">
        <v>-6.895</v>
      </c>
      <c r="AK2454" s="1">
        <v>4339.591</v>
      </c>
      <c r="AL2454" s="1">
        <v>254.97</v>
      </c>
      <c r="AM2454" s="1">
        <v>35305.598</v>
      </c>
      <c r="AN2454" s="1">
        <v>2074.359</v>
      </c>
      <c r="AO2454" s="1">
        <v>83.43</v>
      </c>
      <c r="AP2454" s="1">
        <v>93.573</v>
      </c>
      <c r="AQ2454" s="1">
        <v>-2.067</v>
      </c>
      <c r="AR2454" s="1">
        <v>-17.108</v>
      </c>
      <c r="AS2454" s="1">
        <v>810.588</v>
      </c>
      <c r="AT2454" s="1">
        <v>2691.544</v>
      </c>
      <c r="AU2454" s="1">
        <v>158.14</v>
      </c>
      <c r="AV2454" s="1">
        <v>13796.208</v>
      </c>
      <c r="AW2454" s="1">
        <v>-9.047</v>
      </c>
      <c r="AX2454" s="1">
        <v>-10.479</v>
      </c>
      <c r="AY2454" s="1">
        <v>1792.965</v>
      </c>
      <c r="AZ2454" s="1">
        <v>105.345</v>
      </c>
      <c r="BA2454" s="1">
        <v>51.746</v>
      </c>
      <c r="BB2454" s="1">
        <v>36.565</v>
      </c>
      <c r="BC2454" s="1">
        <v>154.87</v>
      </c>
      <c r="BD2454" s="1">
        <v>2.57</v>
      </c>
      <c r="BE2454" s="1">
        <v>1.96</v>
      </c>
      <c r="BF2454" s="1">
        <v>98.914</v>
      </c>
      <c r="BG2454" s="1">
        <v>629.57</v>
      </c>
      <c r="BH2454" s="1">
        <v>36.99</v>
      </c>
      <c r="BI2454" s="1">
        <v>1683.524</v>
      </c>
      <c r="BJ2454" s="1">
        <v>12.104</v>
      </c>
      <c r="BK2454" s="1">
        <v>4.462</v>
      </c>
      <c r="BL2454" s="1">
        <v>4.817</v>
      </c>
      <c r="BM2454" s="1">
        <v>5.843</v>
      </c>
      <c r="BN2454" s="1">
        <v>142.478</v>
      </c>
      <c r="BO2454" s="1">
        <v>861.893</v>
      </c>
      <c r="BP2454" s="1">
        <v>50.64</v>
      </c>
      <c r="BQ2454" s="1">
        <v>2424.98</v>
      </c>
      <c r="BR2454" s="1">
        <v>16.57</v>
      </c>
      <c r="BS2454" s="1">
        <v>6.427</v>
      </c>
      <c r="BT2454" s="1">
        <v>44.99</v>
      </c>
      <c r="BU2454" s="1">
        <v>12.832</v>
      </c>
      <c r="BW2454" s="1">
        <v>0.0</v>
      </c>
      <c r="BX2454" s="1">
        <v>0.0</v>
      </c>
      <c r="BY2454" s="1">
        <v>0.0</v>
      </c>
      <c r="BZ2454" s="1">
        <v>0.0</v>
      </c>
      <c r="CA2454" s="1">
        <v>0.0</v>
      </c>
      <c r="CB2454" s="1">
        <v>0.0</v>
      </c>
      <c r="CC2454" s="1">
        <v>0.0</v>
      </c>
      <c r="CD2454" s="1">
        <v>0.738</v>
      </c>
      <c r="CE2454" s="1">
        <v>7.835</v>
      </c>
      <c r="CF2454" s="1">
        <v>1069.86</v>
      </c>
      <c r="CG2454" s="1">
        <v>895.593</v>
      </c>
      <c r="CH2454" s="1">
        <v>52.62</v>
      </c>
      <c r="CI2454" s="1">
        <v>18209.02</v>
      </c>
      <c r="CJ2454" s="1">
        <v>-5.389</v>
      </c>
      <c r="CK2454" s="1">
        <v>-3.83</v>
      </c>
      <c r="CL2454" s="1">
        <v>1144.38</v>
      </c>
      <c r="CM2454" s="1">
        <v>67.237</v>
      </c>
      <c r="CN2454" s="1">
        <v>17.218</v>
      </c>
      <c r="CO2454" s="1">
        <v>48.261</v>
      </c>
      <c r="CP2454" s="1">
        <v>33.234</v>
      </c>
      <c r="CQ2454" s="1">
        <v>10.64</v>
      </c>
      <c r="CR2454" s="1">
        <v>5.53</v>
      </c>
      <c r="CS2454" s="1">
        <v>6.371</v>
      </c>
      <c r="CT2454" s="1">
        <v>1.991</v>
      </c>
      <c r="CU2454" s="1">
        <v>181.093</v>
      </c>
      <c r="CV2454" s="1">
        <v>94.121</v>
      </c>
      <c r="CW2454" s="1">
        <v>565.649</v>
      </c>
      <c r="CX2454" s="1">
        <v>3.482</v>
      </c>
      <c r="CY2454" s="1">
        <v>1.809</v>
      </c>
      <c r="CZ2454" s="1">
        <v>1.499</v>
      </c>
      <c r="DA2454" s="1">
        <v>5201.484</v>
      </c>
      <c r="DB2454" s="1">
        <v>2221.864</v>
      </c>
      <c r="DC2454" s="1">
        <v>4.817</v>
      </c>
      <c r="DD2454" s="1">
        <v>5.843</v>
      </c>
      <c r="DE2454" s="1">
        <v>142.478</v>
      </c>
      <c r="DF2454" s="1">
        <v>861.893</v>
      </c>
      <c r="DG2454" s="1">
        <v>50.64</v>
      </c>
      <c r="DH2454" s="1">
        <v>2424.98</v>
      </c>
      <c r="DI2454" s="1">
        <v>16.57</v>
      </c>
      <c r="DJ2454" s="1">
        <v>6.427</v>
      </c>
      <c r="DK2454" s="1">
        <v>12.903</v>
      </c>
      <c r="DL2454" s="1">
        <v>0.01</v>
      </c>
      <c r="DM2454" s="1">
        <v>0.094</v>
      </c>
      <c r="DN2454" s="1">
        <v>0.681</v>
      </c>
      <c r="DO2454" s="1">
        <v>0.04</v>
      </c>
      <c r="DP2454" s="1">
        <v>1.593</v>
      </c>
      <c r="DQ2454" s="1">
        <v>0.013</v>
      </c>
      <c r="DR2454" s="1">
        <v>0.004</v>
      </c>
      <c r="DS2454" s="1">
        <v>26.803</v>
      </c>
      <c r="DT2454" s="1">
        <v>1.645</v>
      </c>
      <c r="DU2454" s="1">
        <v>7.944</v>
      </c>
      <c r="DV2454" s="1">
        <v>50.549</v>
      </c>
      <c r="DW2454" s="1">
        <v>2.97</v>
      </c>
      <c r="DX2454" s="1">
        <v>135.204</v>
      </c>
      <c r="DY2454" s="1">
        <v>0.972</v>
      </c>
      <c r="DZ2454" s="1">
        <v>0.358</v>
      </c>
    </row>
    <row r="2455">
      <c r="A2455" s="1" t="s">
        <v>328</v>
      </c>
      <c r="B2455" s="1">
        <v>2007.0</v>
      </c>
      <c r="C2455" s="1" t="s">
        <v>329</v>
      </c>
      <c r="D2455" s="1">
        <v>5.9108674E7</v>
      </c>
      <c r="E2455" s="1">
        <v>2.13437186048E12</v>
      </c>
      <c r="F2455" s="1">
        <v>-9.417</v>
      </c>
      <c r="G2455" s="1">
        <v>-0.216</v>
      </c>
      <c r="H2455" s="1">
        <v>35.124</v>
      </c>
      <c r="I2455" s="1">
        <v>2.076</v>
      </c>
      <c r="J2455" s="1">
        <v>88.989</v>
      </c>
      <c r="K2455" s="1">
        <v>5.26</v>
      </c>
      <c r="L2455" s="1">
        <v>1.718</v>
      </c>
      <c r="M2455" s="1">
        <v>0.096</v>
      </c>
      <c r="N2455" s="1">
        <v>504.752</v>
      </c>
      <c r="O2455" s="1">
        <v>-2.095</v>
      </c>
      <c r="P2455" s="1">
        <v>-4.063</v>
      </c>
      <c r="Q2455" s="1">
        <v>3211.852</v>
      </c>
      <c r="R2455" s="1">
        <v>189.848</v>
      </c>
      <c r="S2455" s="1">
        <v>746.253</v>
      </c>
      <c r="T2455" s="1">
        <v>44.11</v>
      </c>
      <c r="U2455" s="1">
        <v>652.382</v>
      </c>
      <c r="V2455" s="1">
        <v>1.066</v>
      </c>
      <c r="W2455" s="1">
        <v>20.799</v>
      </c>
      <c r="X2455" s="1">
        <v>1.229</v>
      </c>
      <c r="Y2455" s="1">
        <v>14.407</v>
      </c>
      <c r="Z2455" s="1">
        <v>8.745</v>
      </c>
      <c r="AA2455" s="1">
        <v>352.45</v>
      </c>
      <c r="AB2455" s="1">
        <v>5962.746</v>
      </c>
      <c r="AC2455" s="1">
        <v>306.17</v>
      </c>
      <c r="AD2455" s="1">
        <v>14.672</v>
      </c>
      <c r="AE2455" s="1">
        <v>-2.097</v>
      </c>
      <c r="AF2455" s="1">
        <v>-46.584</v>
      </c>
      <c r="AG2455" s="1">
        <v>36801.367</v>
      </c>
      <c r="AH2455" s="1">
        <v>1.019</v>
      </c>
      <c r="AI2455" s="1">
        <v>-1.801</v>
      </c>
      <c r="AJ2455" s="1">
        <v>-37.355</v>
      </c>
      <c r="AK2455" s="1">
        <v>4372.455</v>
      </c>
      <c r="AL2455" s="1">
        <v>258.45</v>
      </c>
      <c r="AM2455" s="1">
        <v>34462.004</v>
      </c>
      <c r="AN2455" s="1">
        <v>2037.003</v>
      </c>
      <c r="AO2455" s="1">
        <v>84.414</v>
      </c>
      <c r="AP2455" s="1">
        <v>93.827</v>
      </c>
      <c r="AQ2455" s="1">
        <v>0.49</v>
      </c>
      <c r="AR2455" s="1">
        <v>3.974</v>
      </c>
      <c r="AS2455" s="1">
        <v>814.561</v>
      </c>
      <c r="AT2455" s="1">
        <v>2921.906</v>
      </c>
      <c r="AU2455" s="1">
        <v>172.71</v>
      </c>
      <c r="AV2455" s="1">
        <v>13780.739</v>
      </c>
      <c r="AW2455" s="1">
        <v>-11.598</v>
      </c>
      <c r="AX2455" s="1">
        <v>-12.218</v>
      </c>
      <c r="AY2455" s="1">
        <v>1575.517</v>
      </c>
      <c r="AZ2455" s="1">
        <v>93.127</v>
      </c>
      <c r="BA2455" s="1">
        <v>56.41</v>
      </c>
      <c r="BB2455" s="1">
        <v>37.52</v>
      </c>
      <c r="BC2455" s="1">
        <v>154.54</v>
      </c>
      <c r="BD2455" s="1">
        <v>-11.296</v>
      </c>
      <c r="BE2455" s="1">
        <v>-11.641</v>
      </c>
      <c r="BF2455" s="1">
        <v>87.274</v>
      </c>
      <c r="BG2455" s="1">
        <v>555.248</v>
      </c>
      <c r="BH2455" s="1">
        <v>32.82</v>
      </c>
      <c r="BI2455" s="1">
        <v>1476.5</v>
      </c>
      <c r="BJ2455" s="1">
        <v>10.72</v>
      </c>
      <c r="BK2455" s="1">
        <v>4.02</v>
      </c>
      <c r="BL2455" s="1">
        <v>-5.925</v>
      </c>
      <c r="BM2455" s="1">
        <v>-8.461</v>
      </c>
      <c r="BN2455" s="1">
        <v>134.017</v>
      </c>
      <c r="BO2455" s="1">
        <v>807.327</v>
      </c>
      <c r="BP2455" s="1">
        <v>47.72</v>
      </c>
      <c r="BQ2455" s="1">
        <v>2267.296</v>
      </c>
      <c r="BR2455" s="1">
        <v>15.586</v>
      </c>
      <c r="BS2455" s="1">
        <v>6.173</v>
      </c>
      <c r="BT2455" s="1">
        <v>46.28</v>
      </c>
      <c r="BU2455" s="1">
        <v>13.131</v>
      </c>
      <c r="BW2455" s="1">
        <v>0.0</v>
      </c>
      <c r="BX2455" s="1">
        <v>0.0</v>
      </c>
      <c r="BY2455" s="1">
        <v>0.0</v>
      </c>
      <c r="BZ2455" s="1">
        <v>0.0</v>
      </c>
      <c r="CA2455" s="1">
        <v>0.0</v>
      </c>
      <c r="CB2455" s="1">
        <v>0.0</v>
      </c>
      <c r="CC2455" s="1">
        <v>0.0</v>
      </c>
      <c r="CD2455" s="1">
        <v>-3.483</v>
      </c>
      <c r="CE2455" s="1">
        <v>-37.266</v>
      </c>
      <c r="CF2455" s="1">
        <v>1032.594</v>
      </c>
      <c r="CG2455" s="1">
        <v>704.296</v>
      </c>
      <c r="CH2455" s="1">
        <v>41.63</v>
      </c>
      <c r="CI2455" s="1">
        <v>17469.412</v>
      </c>
      <c r="CJ2455" s="1">
        <v>1.352</v>
      </c>
      <c r="CK2455" s="1">
        <v>0.909</v>
      </c>
      <c r="CL2455" s="1">
        <v>1152.901</v>
      </c>
      <c r="CM2455" s="1">
        <v>68.146</v>
      </c>
      <c r="CN2455" s="1">
        <v>13.597</v>
      </c>
      <c r="CO2455" s="1">
        <v>47.563</v>
      </c>
      <c r="CP2455" s="1">
        <v>33.834</v>
      </c>
      <c r="CQ2455" s="1">
        <v>10.83</v>
      </c>
      <c r="CR2455" s="1">
        <v>5.57</v>
      </c>
      <c r="CS2455" s="1">
        <v>1.805</v>
      </c>
      <c r="CT2455" s="1">
        <v>0.6</v>
      </c>
      <c r="CU2455" s="1">
        <v>183.222</v>
      </c>
      <c r="CV2455" s="1">
        <v>94.233</v>
      </c>
      <c r="CW2455" s="1">
        <v>572.41</v>
      </c>
      <c r="CX2455" s="1">
        <v>3.537</v>
      </c>
      <c r="CY2455" s="1">
        <v>1.819</v>
      </c>
      <c r="CZ2455" s="1">
        <v>1.558</v>
      </c>
      <c r="DA2455" s="1">
        <v>5179.781</v>
      </c>
      <c r="DB2455" s="1">
        <v>2175.28</v>
      </c>
      <c r="DC2455" s="1">
        <v>-5.925</v>
      </c>
      <c r="DD2455" s="1">
        <v>-8.461</v>
      </c>
      <c r="DE2455" s="1">
        <v>134.017</v>
      </c>
      <c r="DF2455" s="1">
        <v>807.327</v>
      </c>
      <c r="DG2455" s="1">
        <v>47.72</v>
      </c>
      <c r="DH2455" s="1">
        <v>2267.296</v>
      </c>
      <c r="DI2455" s="1">
        <v>15.586</v>
      </c>
      <c r="DJ2455" s="1">
        <v>6.173</v>
      </c>
      <c r="DK2455" s="1">
        <v>11.429</v>
      </c>
      <c r="DL2455" s="1">
        <v>0.01</v>
      </c>
      <c r="DM2455" s="1">
        <v>0.104</v>
      </c>
      <c r="DN2455" s="1">
        <v>0.677</v>
      </c>
      <c r="DO2455" s="1">
        <v>0.04</v>
      </c>
      <c r="DP2455" s="1">
        <v>1.755</v>
      </c>
      <c r="DQ2455" s="1">
        <v>0.013</v>
      </c>
      <c r="DR2455" s="1">
        <v>0.005</v>
      </c>
      <c r="DS2455" s="1">
        <v>35.779</v>
      </c>
      <c r="DT2455" s="1">
        <v>2.785</v>
      </c>
      <c r="DU2455" s="1">
        <v>10.729</v>
      </c>
      <c r="DV2455" s="1">
        <v>68.18</v>
      </c>
      <c r="DW2455" s="1">
        <v>4.03</v>
      </c>
      <c r="DX2455" s="1">
        <v>181.508</v>
      </c>
      <c r="DY2455" s="1">
        <v>1.316</v>
      </c>
      <c r="DZ2455" s="1">
        <v>0.494</v>
      </c>
    </row>
    <row r="2456">
      <c r="A2456" s="1" t="s">
        <v>328</v>
      </c>
      <c r="B2456" s="1">
        <v>2008.0</v>
      </c>
      <c r="C2456" s="1" t="s">
        <v>329</v>
      </c>
      <c r="D2456" s="1">
        <v>5.9561638E7</v>
      </c>
      <c r="E2456" s="1">
        <v>2.12911325184E12</v>
      </c>
      <c r="F2456" s="1">
        <v>297.113</v>
      </c>
      <c r="G2456" s="1">
        <v>6.168</v>
      </c>
      <c r="H2456" s="1">
        <v>138.42</v>
      </c>
      <c r="I2456" s="1">
        <v>8.245</v>
      </c>
      <c r="J2456" s="1">
        <v>100.232</v>
      </c>
      <c r="K2456" s="1">
        <v>5.97</v>
      </c>
      <c r="L2456" s="1">
        <v>1.916</v>
      </c>
      <c r="M2456" s="1">
        <v>0.385</v>
      </c>
      <c r="N2456" s="1">
        <v>485.509</v>
      </c>
      <c r="O2456" s="1">
        <v>-3.238</v>
      </c>
      <c r="P2456" s="1">
        <v>-6.147</v>
      </c>
      <c r="Q2456" s="1">
        <v>3084.215</v>
      </c>
      <c r="R2456" s="1">
        <v>183.701</v>
      </c>
      <c r="S2456" s="1">
        <v>723.116</v>
      </c>
      <c r="T2456" s="1">
        <v>43.07</v>
      </c>
      <c r="U2456" s="1">
        <v>-25.949</v>
      </c>
      <c r="V2456" s="1">
        <v>-0.319</v>
      </c>
      <c r="W2456" s="1">
        <v>15.284</v>
      </c>
      <c r="X2456" s="1">
        <v>0.91</v>
      </c>
      <c r="Y2456" s="1">
        <v>13.824</v>
      </c>
      <c r="Z2456" s="1">
        <v>8.568</v>
      </c>
      <c r="AA2456" s="1">
        <v>351.6</v>
      </c>
      <c r="AB2456" s="1">
        <v>5903.128</v>
      </c>
      <c r="AC2456" s="1">
        <v>311.57</v>
      </c>
      <c r="AD2456" s="1">
        <v>15.249</v>
      </c>
      <c r="AE2456" s="1">
        <v>-1.158</v>
      </c>
      <c r="AF2456" s="1">
        <v>-25.186</v>
      </c>
      <c r="AG2456" s="1">
        <v>36098.637</v>
      </c>
      <c r="AH2456" s="1">
        <v>1.01</v>
      </c>
      <c r="AI2456" s="1">
        <v>-2.958</v>
      </c>
      <c r="AJ2456" s="1">
        <v>-60.248</v>
      </c>
      <c r="AK2456" s="1">
        <v>4254.584</v>
      </c>
      <c r="AL2456" s="1">
        <v>253.41</v>
      </c>
      <c r="AM2456" s="1">
        <v>33188.395</v>
      </c>
      <c r="AN2456" s="1">
        <v>1976.755</v>
      </c>
      <c r="AO2456" s="1">
        <v>81.333</v>
      </c>
      <c r="AP2456" s="1">
        <v>92.197</v>
      </c>
      <c r="AQ2456" s="1">
        <v>-0.742</v>
      </c>
      <c r="AR2456" s="1">
        <v>-6.046</v>
      </c>
      <c r="AS2456" s="1">
        <v>808.515</v>
      </c>
      <c r="AT2456" s="1">
        <v>2900.693</v>
      </c>
      <c r="AU2456" s="1">
        <v>172.77</v>
      </c>
      <c r="AV2456" s="1">
        <v>13574.428</v>
      </c>
      <c r="AW2456" s="1">
        <v>-5.342</v>
      </c>
      <c r="AX2456" s="1">
        <v>-4.975</v>
      </c>
      <c r="AY2456" s="1">
        <v>1480.009</v>
      </c>
      <c r="AZ2456" s="1">
        <v>88.152</v>
      </c>
      <c r="BA2456" s="1">
        <v>55.451</v>
      </c>
      <c r="BB2456" s="1">
        <v>37.71</v>
      </c>
      <c r="BC2456" s="1">
        <v>151.27</v>
      </c>
      <c r="BD2456" s="1">
        <v>26.841</v>
      </c>
      <c r="BE2456" s="1">
        <v>22.549</v>
      </c>
      <c r="BF2456" s="1">
        <v>109.823</v>
      </c>
      <c r="BG2456" s="1">
        <v>698.772</v>
      </c>
      <c r="BH2456" s="1">
        <v>41.62</v>
      </c>
      <c r="BI2456" s="1">
        <v>1843.858</v>
      </c>
      <c r="BJ2456" s="1">
        <v>13.358</v>
      </c>
      <c r="BK2456" s="1">
        <v>5.122</v>
      </c>
      <c r="BL2456" s="1">
        <v>33.372</v>
      </c>
      <c r="BM2456" s="1">
        <v>33.28</v>
      </c>
      <c r="BN2456" s="1">
        <v>167.297</v>
      </c>
      <c r="BO2456" s="1">
        <v>976.467</v>
      </c>
      <c r="BP2456" s="1">
        <v>58.16</v>
      </c>
      <c r="BQ2456" s="1">
        <v>2808.797</v>
      </c>
      <c r="BR2456" s="1">
        <v>18.667</v>
      </c>
      <c r="BS2456" s="1">
        <v>7.803</v>
      </c>
      <c r="BT2456" s="1">
        <v>40.03</v>
      </c>
      <c r="BU2456" s="1">
        <v>11.385</v>
      </c>
      <c r="BW2456" s="1">
        <v>0.0</v>
      </c>
      <c r="BX2456" s="1">
        <v>0.0</v>
      </c>
      <c r="BY2456" s="1">
        <v>0.0</v>
      </c>
      <c r="BZ2456" s="1">
        <v>0.0</v>
      </c>
      <c r="CA2456" s="1">
        <v>0.0</v>
      </c>
      <c r="CB2456" s="1">
        <v>0.0</v>
      </c>
      <c r="CC2456" s="1">
        <v>0.0</v>
      </c>
      <c r="CD2456" s="1">
        <v>-4.654</v>
      </c>
      <c r="CE2456" s="1">
        <v>-48.055</v>
      </c>
      <c r="CF2456" s="1">
        <v>984.539</v>
      </c>
      <c r="CG2456" s="1">
        <v>630.775</v>
      </c>
      <c r="CH2456" s="1">
        <v>37.57</v>
      </c>
      <c r="CI2456" s="1">
        <v>16529.75</v>
      </c>
      <c r="CJ2456" s="1">
        <v>-10.526</v>
      </c>
      <c r="CK2456" s="1">
        <v>-7.173</v>
      </c>
      <c r="CL2456" s="1">
        <v>1023.696</v>
      </c>
      <c r="CM2456" s="1">
        <v>60.973</v>
      </c>
      <c r="CN2456" s="1">
        <v>12.058</v>
      </c>
      <c r="CO2456" s="1">
        <v>45.92</v>
      </c>
      <c r="CP2456" s="1">
        <v>35.894</v>
      </c>
      <c r="CQ2456" s="1">
        <v>11.49</v>
      </c>
      <c r="CR2456" s="1">
        <v>5.52</v>
      </c>
      <c r="CS2456" s="1">
        <v>6.087</v>
      </c>
      <c r="CT2456" s="1">
        <v>2.059</v>
      </c>
      <c r="CU2456" s="1">
        <v>192.909</v>
      </c>
      <c r="CV2456" s="1">
        <v>92.677</v>
      </c>
      <c r="CW2456" s="1">
        <v>602.632</v>
      </c>
      <c r="CX2456" s="1">
        <v>3.688</v>
      </c>
      <c r="CY2456" s="1">
        <v>1.772</v>
      </c>
      <c r="CZ2456" s="1">
        <v>1.674</v>
      </c>
      <c r="DA2456" s="1">
        <v>5231.052</v>
      </c>
      <c r="DB2456" s="1">
        <v>2150.094</v>
      </c>
      <c r="DC2456" s="1">
        <v>33.372</v>
      </c>
      <c r="DD2456" s="1">
        <v>33.28</v>
      </c>
      <c r="DE2456" s="1">
        <v>167.297</v>
      </c>
      <c r="DF2456" s="1">
        <v>976.467</v>
      </c>
      <c r="DG2456" s="1">
        <v>58.16</v>
      </c>
      <c r="DH2456" s="1">
        <v>2808.797</v>
      </c>
      <c r="DI2456" s="1">
        <v>18.667</v>
      </c>
      <c r="DJ2456" s="1">
        <v>7.803</v>
      </c>
      <c r="DK2456" s="1">
        <v>394.872</v>
      </c>
      <c r="DL2456" s="1">
        <v>0.406</v>
      </c>
      <c r="DM2456" s="1">
        <v>0.509</v>
      </c>
      <c r="DN2456" s="1">
        <v>3.19</v>
      </c>
      <c r="DO2456" s="1">
        <v>0.19</v>
      </c>
      <c r="DP2456" s="1">
        <v>8.55</v>
      </c>
      <c r="DQ2456" s="1">
        <v>0.061</v>
      </c>
      <c r="DR2456" s="1">
        <v>0.024</v>
      </c>
      <c r="DS2456" s="1">
        <v>20.501</v>
      </c>
      <c r="DT2456" s="1">
        <v>2.097</v>
      </c>
      <c r="DU2456" s="1">
        <v>12.826</v>
      </c>
      <c r="DV2456" s="1">
        <v>81.596</v>
      </c>
      <c r="DW2456" s="1">
        <v>4.86</v>
      </c>
      <c r="DX2456" s="1">
        <v>215.338</v>
      </c>
      <c r="DY2456" s="1">
        <v>1.56</v>
      </c>
      <c r="DZ2456" s="1">
        <v>0.598</v>
      </c>
    </row>
    <row r="2457">
      <c r="A2457" s="1" t="s">
        <v>328</v>
      </c>
      <c r="B2457" s="1">
        <v>2009.0</v>
      </c>
      <c r="C2457" s="1" t="s">
        <v>329</v>
      </c>
      <c r="D2457" s="1">
        <v>5.9903965E7</v>
      </c>
      <c r="E2457" s="1">
        <v>2.029023002624E12</v>
      </c>
      <c r="F2457" s="1">
        <v>57.772</v>
      </c>
      <c r="G2457" s="1">
        <v>4.763</v>
      </c>
      <c r="H2457" s="1">
        <v>217.14</v>
      </c>
      <c r="I2457" s="1">
        <v>13.008</v>
      </c>
      <c r="J2457" s="1">
        <v>126.202</v>
      </c>
      <c r="K2457" s="1">
        <v>7.56</v>
      </c>
      <c r="L2457" s="1">
        <v>2.64</v>
      </c>
      <c r="M2457" s="1">
        <v>0.655</v>
      </c>
      <c r="N2457" s="1">
        <v>458.584</v>
      </c>
      <c r="O2457" s="1">
        <v>-21.708</v>
      </c>
      <c r="P2457" s="1">
        <v>-39.877</v>
      </c>
      <c r="Q2457" s="1">
        <v>2400.9</v>
      </c>
      <c r="R2457" s="1">
        <v>143.823</v>
      </c>
      <c r="S2457" s="1">
        <v>663.395</v>
      </c>
      <c r="T2457" s="1">
        <v>39.74</v>
      </c>
      <c r="U2457" s="1">
        <v>-38.462</v>
      </c>
      <c r="V2457" s="1">
        <v>-0.35</v>
      </c>
      <c r="W2457" s="1">
        <v>9.352</v>
      </c>
      <c r="X2457" s="1">
        <v>0.56</v>
      </c>
      <c r="Y2457" s="1">
        <v>13.878</v>
      </c>
      <c r="Z2457" s="1">
        <v>7.237</v>
      </c>
      <c r="AA2457" s="1">
        <v>331.32</v>
      </c>
      <c r="AB2457" s="1">
        <v>5530.853</v>
      </c>
      <c r="AC2457" s="1">
        <v>286.36</v>
      </c>
      <c r="AD2457" s="1">
        <v>15.328</v>
      </c>
      <c r="AE2457" s="1">
        <v>-7.222</v>
      </c>
      <c r="AF2457" s="1">
        <v>-155.284</v>
      </c>
      <c r="AG2457" s="1">
        <v>33300.129</v>
      </c>
      <c r="AH2457" s="1">
        <v>0.983</v>
      </c>
      <c r="AI2457" s="1">
        <v>-9.651</v>
      </c>
      <c r="AJ2457" s="1">
        <v>-190.783</v>
      </c>
      <c r="AK2457" s="1">
        <v>3624.134</v>
      </c>
      <c r="AL2457" s="1">
        <v>217.1</v>
      </c>
      <c r="AM2457" s="1">
        <v>29813.924</v>
      </c>
      <c r="AN2457" s="1">
        <v>1785.972</v>
      </c>
      <c r="AO2457" s="1">
        <v>75.814</v>
      </c>
      <c r="AP2457" s="1">
        <v>89.873</v>
      </c>
      <c r="AQ2457" s="1">
        <v>-8.081</v>
      </c>
      <c r="AR2457" s="1">
        <v>-65.34</v>
      </c>
      <c r="AS2457" s="1">
        <v>743.176</v>
      </c>
      <c r="AT2457" s="1">
        <v>2459.937</v>
      </c>
      <c r="AU2457" s="1">
        <v>147.36</v>
      </c>
      <c r="AV2457" s="1">
        <v>12406.117</v>
      </c>
      <c r="AW2457" s="1">
        <v>-13.418</v>
      </c>
      <c r="AX2457" s="1">
        <v>-11.828</v>
      </c>
      <c r="AY2457" s="1">
        <v>1274.105</v>
      </c>
      <c r="AZ2457" s="1">
        <v>76.324</v>
      </c>
      <c r="BA2457" s="1">
        <v>51.46</v>
      </c>
      <c r="BB2457" s="1">
        <v>37.398</v>
      </c>
      <c r="BC2457" s="1">
        <v>131.32</v>
      </c>
      <c r="BD2457" s="1">
        <v>18.055</v>
      </c>
      <c r="BE2457" s="1">
        <v>19.148</v>
      </c>
      <c r="BF2457" s="1">
        <v>128.971</v>
      </c>
      <c r="BG2457" s="1">
        <v>820.313</v>
      </c>
      <c r="BH2457" s="1">
        <v>49.14</v>
      </c>
      <c r="BI2457" s="1">
        <v>2152.965</v>
      </c>
      <c r="BJ2457" s="1">
        <v>17.16</v>
      </c>
      <c r="BK2457" s="1">
        <v>6.49</v>
      </c>
      <c r="BL2457" s="1">
        <v>23.878</v>
      </c>
      <c r="BM2457" s="1">
        <v>33.941</v>
      </c>
      <c r="BN2457" s="1">
        <v>201.237</v>
      </c>
      <c r="BO2457" s="1">
        <v>1156.184</v>
      </c>
      <c r="BP2457" s="1">
        <v>69.26</v>
      </c>
      <c r="BQ2457" s="1">
        <v>3359.331</v>
      </c>
      <c r="BR2457" s="1">
        <v>24.186</v>
      </c>
      <c r="BS2457" s="1">
        <v>10.127</v>
      </c>
      <c r="BT2457" s="1">
        <v>44.96</v>
      </c>
      <c r="BU2457" s="1">
        <v>13.57</v>
      </c>
      <c r="BW2457" s="1">
        <v>0.0</v>
      </c>
      <c r="BX2457" s="1">
        <v>0.0</v>
      </c>
      <c r="BY2457" s="1">
        <v>0.0</v>
      </c>
      <c r="BZ2457" s="1">
        <v>0.0</v>
      </c>
      <c r="CA2457" s="1">
        <v>0.0</v>
      </c>
      <c r="CB2457" s="1">
        <v>0.0</v>
      </c>
      <c r="CC2457" s="1">
        <v>0.0</v>
      </c>
      <c r="CD2457" s="1">
        <v>-8.691</v>
      </c>
      <c r="CE2457" s="1">
        <v>-85.566</v>
      </c>
      <c r="CF2457" s="1">
        <v>898.973</v>
      </c>
      <c r="CG2457" s="1">
        <v>500.802</v>
      </c>
      <c r="CH2457" s="1">
        <v>30.0</v>
      </c>
      <c r="CI2457" s="1">
        <v>15006.906</v>
      </c>
      <c r="CJ2457" s="1">
        <v>-12.773</v>
      </c>
      <c r="CK2457" s="1">
        <v>-7.788</v>
      </c>
      <c r="CL2457" s="1">
        <v>887.836</v>
      </c>
      <c r="CM2457" s="1">
        <v>53.185</v>
      </c>
      <c r="CN2457" s="1">
        <v>10.476</v>
      </c>
      <c r="CO2457" s="1">
        <v>45.238</v>
      </c>
      <c r="CP2457" s="1">
        <v>40.308</v>
      </c>
      <c r="CQ2457" s="1">
        <v>12.9</v>
      </c>
      <c r="CR2457" s="1">
        <v>5.34</v>
      </c>
      <c r="CS2457" s="1">
        <v>12.299</v>
      </c>
      <c r="CT2457" s="1">
        <v>4.415</v>
      </c>
      <c r="CU2457" s="1">
        <v>215.345</v>
      </c>
      <c r="CV2457" s="1">
        <v>89.143</v>
      </c>
      <c r="CW2457" s="1">
        <v>672.884</v>
      </c>
      <c r="CX2457" s="1">
        <v>4.505</v>
      </c>
      <c r="CY2457" s="1">
        <v>1.865</v>
      </c>
      <c r="CZ2457" s="1">
        <v>2.028</v>
      </c>
      <c r="DA2457" s="1">
        <v>4780.318</v>
      </c>
      <c r="DB2457" s="1">
        <v>1994.81</v>
      </c>
      <c r="DC2457" s="1">
        <v>23.878</v>
      </c>
      <c r="DD2457" s="1">
        <v>33.941</v>
      </c>
      <c r="DE2457" s="1">
        <v>201.237</v>
      </c>
      <c r="DF2457" s="1">
        <v>1156.184</v>
      </c>
      <c r="DG2457" s="1">
        <v>69.26</v>
      </c>
      <c r="DH2457" s="1">
        <v>3359.331</v>
      </c>
      <c r="DI2457" s="1">
        <v>24.186</v>
      </c>
      <c r="DJ2457" s="1">
        <v>10.127</v>
      </c>
      <c r="DK2457" s="1">
        <v>250.777</v>
      </c>
      <c r="DL2457" s="1">
        <v>1.268</v>
      </c>
      <c r="DM2457" s="1">
        <v>1.777</v>
      </c>
      <c r="DN2457" s="1">
        <v>11.352</v>
      </c>
      <c r="DO2457" s="1">
        <v>0.68</v>
      </c>
      <c r="DP2457" s="1">
        <v>29.663</v>
      </c>
      <c r="DQ2457" s="1">
        <v>0.237</v>
      </c>
      <c r="DR2457" s="1">
        <v>0.089</v>
      </c>
      <c r="DS2457" s="1">
        <v>34.602</v>
      </c>
      <c r="DT2457" s="1">
        <v>4.347</v>
      </c>
      <c r="DU2457" s="1">
        <v>17.173</v>
      </c>
      <c r="DV2457" s="1">
        <v>109.175</v>
      </c>
      <c r="DW2457" s="1">
        <v>6.54</v>
      </c>
      <c r="DX2457" s="1">
        <v>286.679</v>
      </c>
      <c r="DY2457" s="1">
        <v>2.284</v>
      </c>
      <c r="DZ2457" s="1">
        <v>0.864</v>
      </c>
    </row>
    <row r="2458">
      <c r="A2458" s="1" t="s">
        <v>328</v>
      </c>
      <c r="B2458" s="1">
        <v>2010.0</v>
      </c>
      <c r="C2458" s="1" t="s">
        <v>329</v>
      </c>
      <c r="D2458" s="1">
        <v>6.016416E7</v>
      </c>
      <c r="E2458" s="1">
        <v>2.080545964032E12</v>
      </c>
      <c r="F2458" s="1">
        <v>23.837</v>
      </c>
      <c r="G2458" s="1">
        <v>3.101</v>
      </c>
      <c r="H2458" s="1">
        <v>267.736</v>
      </c>
      <c r="I2458" s="1">
        <v>16.108</v>
      </c>
      <c r="J2458" s="1">
        <v>156.904</v>
      </c>
      <c r="K2458" s="1">
        <v>9.44</v>
      </c>
      <c r="L2458" s="1">
        <v>3.182</v>
      </c>
      <c r="M2458" s="1">
        <v>0.784</v>
      </c>
      <c r="N2458" s="1">
        <v>446.415</v>
      </c>
      <c r="O2458" s="1">
        <v>10.571</v>
      </c>
      <c r="P2458" s="1">
        <v>15.204</v>
      </c>
      <c r="Q2458" s="1">
        <v>2643.227</v>
      </c>
      <c r="R2458" s="1">
        <v>159.028</v>
      </c>
      <c r="S2458" s="1">
        <v>660.36</v>
      </c>
      <c r="T2458" s="1">
        <v>39.73</v>
      </c>
      <c r="U2458" s="1">
        <v>40.278</v>
      </c>
      <c r="V2458" s="1">
        <v>0.226</v>
      </c>
      <c r="W2458" s="1">
        <v>13.062</v>
      </c>
      <c r="X2458" s="1">
        <v>0.786</v>
      </c>
      <c r="Y2458" s="1">
        <v>13.394</v>
      </c>
      <c r="Z2458" s="1">
        <v>7.744</v>
      </c>
      <c r="AA2458" s="1">
        <v>340.79</v>
      </c>
      <c r="AB2458" s="1">
        <v>5664.336</v>
      </c>
      <c r="AC2458" s="1">
        <v>296.63</v>
      </c>
      <c r="AD2458" s="1">
        <v>15.431</v>
      </c>
      <c r="AE2458" s="1">
        <v>3.382</v>
      </c>
      <c r="AF2458" s="1">
        <v>67.46</v>
      </c>
      <c r="AG2458" s="1">
        <v>34277.383</v>
      </c>
      <c r="AH2458" s="1">
        <v>0.991</v>
      </c>
      <c r="AI2458" s="1">
        <v>2.421</v>
      </c>
      <c r="AJ2458" s="1">
        <v>43.238</v>
      </c>
      <c r="AK2458" s="1">
        <v>3651.011</v>
      </c>
      <c r="AL2458" s="1">
        <v>219.66</v>
      </c>
      <c r="AM2458" s="1">
        <v>30403.656</v>
      </c>
      <c r="AN2458" s="1">
        <v>1829.21</v>
      </c>
      <c r="AO2458" s="1">
        <v>74.052</v>
      </c>
      <c r="AP2458" s="1">
        <v>89.079</v>
      </c>
      <c r="AQ2458" s="1">
        <v>6.502</v>
      </c>
      <c r="AR2458" s="1">
        <v>48.323</v>
      </c>
      <c r="AS2458" s="1">
        <v>791.499</v>
      </c>
      <c r="AT2458" s="1">
        <v>2539.884</v>
      </c>
      <c r="AU2458" s="1">
        <v>152.81</v>
      </c>
      <c r="AV2458" s="1">
        <v>13155.656</v>
      </c>
      <c r="AW2458" s="1">
        <v>4.902</v>
      </c>
      <c r="AX2458" s="1">
        <v>3.742</v>
      </c>
      <c r="AY2458" s="1">
        <v>1330.786</v>
      </c>
      <c r="AZ2458" s="1">
        <v>80.066</v>
      </c>
      <c r="BA2458" s="1">
        <v>51.515</v>
      </c>
      <c r="BB2458" s="1">
        <v>38.545</v>
      </c>
      <c r="BC2458" s="1">
        <v>132.42</v>
      </c>
      <c r="BD2458" s="1">
        <v>4.027</v>
      </c>
      <c r="BE2458" s="1">
        <v>4.146</v>
      </c>
      <c r="BF2458" s="1">
        <v>133.117</v>
      </c>
      <c r="BG2458" s="1">
        <v>849.675</v>
      </c>
      <c r="BH2458" s="1">
        <v>51.12</v>
      </c>
      <c r="BI2458" s="1">
        <v>2212.566</v>
      </c>
      <c r="BJ2458" s="1">
        <v>17.234</v>
      </c>
      <c r="BK2458" s="1">
        <v>6.483</v>
      </c>
      <c r="BL2458" s="1">
        <v>13.139</v>
      </c>
      <c r="BM2458" s="1">
        <v>23.016</v>
      </c>
      <c r="BN2458" s="1">
        <v>224.253</v>
      </c>
      <c r="BO2458" s="1">
        <v>1279.333</v>
      </c>
      <c r="BP2458" s="1">
        <v>76.97</v>
      </c>
      <c r="BQ2458" s="1">
        <v>3727.359</v>
      </c>
      <c r="BR2458" s="1">
        <v>25.948</v>
      </c>
      <c r="BS2458" s="1">
        <v>10.921</v>
      </c>
      <c r="BT2458" s="1">
        <v>44.16</v>
      </c>
      <c r="BU2458" s="1">
        <v>12.958</v>
      </c>
      <c r="BW2458" s="1">
        <v>0.0</v>
      </c>
      <c r="BX2458" s="1">
        <v>0.0</v>
      </c>
      <c r="BY2458" s="1">
        <v>0.0</v>
      </c>
      <c r="BZ2458" s="1">
        <v>0.0</v>
      </c>
      <c r="CA2458" s="1">
        <v>0.0</v>
      </c>
      <c r="CB2458" s="1">
        <v>0.0</v>
      </c>
      <c r="CC2458" s="1">
        <v>0.0</v>
      </c>
      <c r="CD2458" s="1">
        <v>-2.257</v>
      </c>
      <c r="CE2458" s="1">
        <v>-20.289</v>
      </c>
      <c r="CF2458" s="1">
        <v>878.684</v>
      </c>
      <c r="CG2458" s="1">
        <v>450.767</v>
      </c>
      <c r="CH2458" s="1">
        <v>27.12</v>
      </c>
      <c r="CI2458" s="1">
        <v>14604.773</v>
      </c>
      <c r="CJ2458" s="1">
        <v>11.647</v>
      </c>
      <c r="CK2458" s="1">
        <v>6.195</v>
      </c>
      <c r="CL2458" s="1">
        <v>986.959</v>
      </c>
      <c r="CM2458" s="1">
        <v>59.38</v>
      </c>
      <c r="CN2458" s="1">
        <v>9.143</v>
      </c>
      <c r="CO2458" s="1">
        <v>42.79</v>
      </c>
      <c r="CP2458" s="1">
        <v>46.3</v>
      </c>
      <c r="CQ2458" s="1">
        <v>14.82</v>
      </c>
      <c r="CR2458" s="1">
        <v>5.38</v>
      </c>
      <c r="CS2458" s="1">
        <v>14.864</v>
      </c>
      <c r="CT2458" s="1">
        <v>5.992</v>
      </c>
      <c r="CU2458" s="1">
        <v>246.326</v>
      </c>
      <c r="CV2458" s="1">
        <v>89.422</v>
      </c>
      <c r="CW2458" s="1">
        <v>769.561</v>
      </c>
      <c r="CX2458" s="1">
        <v>4.996</v>
      </c>
      <c r="CY2458" s="1">
        <v>1.814</v>
      </c>
      <c r="CZ2458" s="1">
        <v>2.255</v>
      </c>
      <c r="DA2458" s="1">
        <v>4930.344</v>
      </c>
      <c r="DB2458" s="1">
        <v>2062.27</v>
      </c>
      <c r="DC2458" s="1">
        <v>13.139</v>
      </c>
      <c r="DD2458" s="1">
        <v>23.016</v>
      </c>
      <c r="DE2458" s="1">
        <v>224.253</v>
      </c>
      <c r="DF2458" s="1">
        <v>1279.333</v>
      </c>
      <c r="DG2458" s="1">
        <v>76.97</v>
      </c>
      <c r="DH2458" s="1">
        <v>3727.359</v>
      </c>
      <c r="DI2458" s="1">
        <v>25.948</v>
      </c>
      <c r="DJ2458" s="1">
        <v>10.921</v>
      </c>
      <c r="DK2458" s="1">
        <v>181.492</v>
      </c>
      <c r="DL2458" s="1">
        <v>3.186</v>
      </c>
      <c r="DM2458" s="1">
        <v>4.963</v>
      </c>
      <c r="DN2458" s="1">
        <v>31.746</v>
      </c>
      <c r="DO2458" s="1">
        <v>1.91</v>
      </c>
      <c r="DP2458" s="1">
        <v>82.487</v>
      </c>
      <c r="DQ2458" s="1">
        <v>0.644</v>
      </c>
      <c r="DR2458" s="1">
        <v>0.242</v>
      </c>
      <c r="DS2458" s="1">
        <v>39.476</v>
      </c>
      <c r="DT2458" s="1">
        <v>6.592</v>
      </c>
      <c r="DU2458" s="1">
        <v>23.765</v>
      </c>
      <c r="DV2458" s="1">
        <v>151.585</v>
      </c>
      <c r="DW2458" s="1">
        <v>9.12</v>
      </c>
      <c r="DX2458" s="1">
        <v>395.009</v>
      </c>
      <c r="DY2458" s="1">
        <v>3.075</v>
      </c>
      <c r="DZ2458" s="1">
        <v>1.157</v>
      </c>
    </row>
    <row r="2459">
      <c r="A2459" s="1" t="s">
        <v>328</v>
      </c>
      <c r="B2459" s="1">
        <v>2011.0</v>
      </c>
      <c r="C2459" s="1" t="s">
        <v>329</v>
      </c>
      <c r="D2459" s="1">
        <v>6.0367832E7</v>
      </c>
      <c r="E2459" s="1">
        <v>2.110883364864E12</v>
      </c>
      <c r="F2459" s="1">
        <v>-1.628</v>
      </c>
      <c r="G2459" s="1">
        <v>-0.262</v>
      </c>
      <c r="H2459" s="1">
        <v>262.489</v>
      </c>
      <c r="I2459" s="1">
        <v>15.846</v>
      </c>
      <c r="J2459" s="1">
        <v>179.4</v>
      </c>
      <c r="K2459" s="1">
        <v>10.83</v>
      </c>
      <c r="L2459" s="1">
        <v>3.63</v>
      </c>
      <c r="M2459" s="1">
        <v>0.788</v>
      </c>
      <c r="N2459" s="1">
        <v>445.521</v>
      </c>
      <c r="O2459" s="1">
        <v>12.1</v>
      </c>
      <c r="P2459" s="1">
        <v>19.242</v>
      </c>
      <c r="Q2459" s="1">
        <v>2953.062</v>
      </c>
      <c r="R2459" s="1">
        <v>178.27</v>
      </c>
      <c r="S2459" s="1">
        <v>740.958</v>
      </c>
      <c r="T2459" s="1">
        <v>44.73</v>
      </c>
      <c r="U2459" s="1">
        <v>-8.911</v>
      </c>
      <c r="V2459" s="1">
        <v>-0.07</v>
      </c>
      <c r="W2459" s="1">
        <v>11.858</v>
      </c>
      <c r="X2459" s="1">
        <v>0.716</v>
      </c>
      <c r="Y2459" s="1">
        <v>14.991</v>
      </c>
      <c r="Z2459" s="1">
        <v>8.864</v>
      </c>
      <c r="AA2459" s="1">
        <v>344.1</v>
      </c>
      <c r="AB2459" s="1">
        <v>5700.056</v>
      </c>
      <c r="AC2459" s="1">
        <v>298.37</v>
      </c>
      <c r="AD2459" s="1">
        <v>15.952</v>
      </c>
      <c r="AE2459" s="1">
        <v>-2.031</v>
      </c>
      <c r="AF2459" s="1">
        <v>-41.879</v>
      </c>
      <c r="AG2459" s="1">
        <v>33468.004</v>
      </c>
      <c r="AH2459" s="1">
        <v>0.957</v>
      </c>
      <c r="AI2459" s="1">
        <v>-3.149</v>
      </c>
      <c r="AJ2459" s="1">
        <v>-57.595</v>
      </c>
      <c r="AK2459" s="1">
        <v>3568.457</v>
      </c>
      <c r="AL2459" s="1">
        <v>215.42</v>
      </c>
      <c r="AM2459" s="1">
        <v>29347.018</v>
      </c>
      <c r="AN2459" s="1">
        <v>1771.616</v>
      </c>
      <c r="AO2459" s="1">
        <v>72.199</v>
      </c>
      <c r="AP2459" s="1">
        <v>88.088</v>
      </c>
      <c r="AQ2459" s="1">
        <v>-6.234</v>
      </c>
      <c r="AR2459" s="1">
        <v>-49.338</v>
      </c>
      <c r="AS2459" s="1">
        <v>742.161</v>
      </c>
      <c r="AT2459" s="1">
        <v>2395.315</v>
      </c>
      <c r="AU2459" s="1">
        <v>144.6</v>
      </c>
      <c r="AV2459" s="1">
        <v>12293.977</v>
      </c>
      <c r="AW2459" s="1">
        <v>0.515</v>
      </c>
      <c r="AX2459" s="1">
        <v>0.413</v>
      </c>
      <c r="AY2459" s="1">
        <v>1333.132</v>
      </c>
      <c r="AZ2459" s="1">
        <v>80.478</v>
      </c>
      <c r="BA2459" s="1">
        <v>48.463</v>
      </c>
      <c r="BB2459" s="1">
        <v>36.901</v>
      </c>
      <c r="BC2459" s="1">
        <v>132.93</v>
      </c>
      <c r="BD2459" s="1">
        <v>-10.357</v>
      </c>
      <c r="BE2459" s="1">
        <v>-14.405</v>
      </c>
      <c r="BF2459" s="1">
        <v>118.712</v>
      </c>
      <c r="BG2459" s="1">
        <v>759.013</v>
      </c>
      <c r="BH2459" s="1">
        <v>45.82</v>
      </c>
      <c r="BI2459" s="1">
        <v>1966.485</v>
      </c>
      <c r="BJ2459" s="1">
        <v>15.357</v>
      </c>
      <c r="BK2459" s="1">
        <v>5.903</v>
      </c>
      <c r="BL2459" s="1">
        <v>6.162</v>
      </c>
      <c r="BM2459" s="1">
        <v>15.329</v>
      </c>
      <c r="BN2459" s="1">
        <v>239.582</v>
      </c>
      <c r="BO2459" s="1">
        <v>1374.076</v>
      </c>
      <c r="BP2459" s="1">
        <v>82.95</v>
      </c>
      <c r="BQ2459" s="1">
        <v>3968.705</v>
      </c>
      <c r="BR2459" s="1">
        <v>27.801</v>
      </c>
      <c r="BS2459" s="1">
        <v>11.912</v>
      </c>
      <c r="BT2459" s="1">
        <v>45.73</v>
      </c>
      <c r="BU2459" s="1">
        <v>13.29</v>
      </c>
      <c r="BW2459" s="1">
        <v>0.0</v>
      </c>
      <c r="BX2459" s="1">
        <v>0.0</v>
      </c>
      <c r="BY2459" s="1">
        <v>0.0</v>
      </c>
      <c r="BZ2459" s="1">
        <v>0.0</v>
      </c>
      <c r="CA2459" s="1">
        <v>0.0</v>
      </c>
      <c r="CB2459" s="1">
        <v>0.0</v>
      </c>
      <c r="CC2459" s="1">
        <v>0.0</v>
      </c>
      <c r="CD2459" s="1">
        <v>-3.13</v>
      </c>
      <c r="CE2459" s="1">
        <v>-27.499</v>
      </c>
      <c r="CF2459" s="1">
        <v>851.185</v>
      </c>
      <c r="CG2459" s="1">
        <v>432.184</v>
      </c>
      <c r="CH2459" s="1">
        <v>26.09</v>
      </c>
      <c r="CI2459" s="1">
        <v>14099.979</v>
      </c>
      <c r="CJ2459" s="1">
        <v>3.98</v>
      </c>
      <c r="CK2459" s="1">
        <v>2.363</v>
      </c>
      <c r="CL2459" s="1">
        <v>1022.775</v>
      </c>
      <c r="CM2459" s="1">
        <v>61.743</v>
      </c>
      <c r="CN2459" s="1">
        <v>8.744</v>
      </c>
      <c r="CO2459" s="1">
        <v>42.322</v>
      </c>
      <c r="CP2459" s="1">
        <v>51.521</v>
      </c>
      <c r="CQ2459" s="1">
        <v>16.48</v>
      </c>
      <c r="CR2459" s="1">
        <v>5.65</v>
      </c>
      <c r="CS2459" s="1">
        <v>11.276</v>
      </c>
      <c r="CT2459" s="1">
        <v>5.221</v>
      </c>
      <c r="CU2459" s="1">
        <v>272.993</v>
      </c>
      <c r="CV2459" s="1">
        <v>93.593</v>
      </c>
      <c r="CW2459" s="1">
        <v>853.45</v>
      </c>
      <c r="CX2459" s="1">
        <v>5.523</v>
      </c>
      <c r="CY2459" s="1">
        <v>1.894</v>
      </c>
      <c r="CZ2459" s="1">
        <v>2.562</v>
      </c>
      <c r="DA2459" s="1">
        <v>4942.533</v>
      </c>
      <c r="DB2459" s="1">
        <v>2020.391</v>
      </c>
      <c r="DC2459" s="1">
        <v>6.162</v>
      </c>
      <c r="DD2459" s="1">
        <v>15.329</v>
      </c>
      <c r="DE2459" s="1">
        <v>239.582</v>
      </c>
      <c r="DF2459" s="1">
        <v>1374.076</v>
      </c>
      <c r="DG2459" s="1">
        <v>82.95</v>
      </c>
      <c r="DH2459" s="1">
        <v>3968.705</v>
      </c>
      <c r="DI2459" s="1">
        <v>27.801</v>
      </c>
      <c r="DJ2459" s="1">
        <v>11.912</v>
      </c>
      <c r="DK2459" s="1">
        <v>466.495</v>
      </c>
      <c r="DL2459" s="1">
        <v>23.005</v>
      </c>
      <c r="DM2459" s="1">
        <v>27.968</v>
      </c>
      <c r="DN2459" s="1">
        <v>178.903</v>
      </c>
      <c r="DO2459" s="1">
        <v>10.8</v>
      </c>
      <c r="DP2459" s="1">
        <v>463.295</v>
      </c>
      <c r="DQ2459" s="1">
        <v>3.62</v>
      </c>
      <c r="DR2459" s="1">
        <v>1.391</v>
      </c>
      <c r="DS2459" s="1">
        <v>8.005</v>
      </c>
      <c r="DT2459" s="1">
        <v>1.769</v>
      </c>
      <c r="DU2459" s="1">
        <v>25.535</v>
      </c>
      <c r="DV2459" s="1">
        <v>163.166</v>
      </c>
      <c r="DW2459" s="1">
        <v>9.85</v>
      </c>
      <c r="DX2459" s="1">
        <v>422.985</v>
      </c>
      <c r="DY2459" s="1">
        <v>3.301</v>
      </c>
      <c r="DZ2459" s="1">
        <v>1.27</v>
      </c>
    </row>
    <row r="2460">
      <c r="A2460" s="1" t="s">
        <v>328</v>
      </c>
      <c r="B2460" s="1">
        <v>2012.0</v>
      </c>
      <c r="C2460" s="1" t="s">
        <v>329</v>
      </c>
      <c r="D2460" s="1">
        <v>6.053148E7</v>
      </c>
      <c r="E2460" s="1">
        <v>2.047959891968E12</v>
      </c>
      <c r="F2460" s="1">
        <v>-1.535</v>
      </c>
      <c r="G2460" s="1">
        <v>-0.243</v>
      </c>
      <c r="H2460" s="1">
        <v>257.76</v>
      </c>
      <c r="I2460" s="1">
        <v>15.603</v>
      </c>
      <c r="J2460" s="1">
        <v>206.339</v>
      </c>
      <c r="K2460" s="1">
        <v>12.49</v>
      </c>
      <c r="L2460" s="1">
        <v>4.23</v>
      </c>
      <c r="M2460" s="1">
        <v>0.8</v>
      </c>
      <c r="N2460" s="1">
        <v>438.103</v>
      </c>
      <c r="O2460" s="1">
        <v>2.504</v>
      </c>
      <c r="P2460" s="1">
        <v>4.463</v>
      </c>
      <c r="Q2460" s="1">
        <v>3018.814</v>
      </c>
      <c r="R2460" s="1">
        <v>182.733</v>
      </c>
      <c r="S2460" s="1">
        <v>811.809</v>
      </c>
      <c r="T2460" s="1">
        <v>49.14</v>
      </c>
      <c r="U2460" s="1">
        <v>-13.043</v>
      </c>
      <c r="V2460" s="1">
        <v>-0.093</v>
      </c>
      <c r="W2460" s="1">
        <v>10.283</v>
      </c>
      <c r="X2460" s="1">
        <v>0.622</v>
      </c>
      <c r="Y2460" s="1">
        <v>16.644</v>
      </c>
      <c r="Z2460" s="1">
        <v>9.372</v>
      </c>
      <c r="AA2460" s="1">
        <v>338.35</v>
      </c>
      <c r="AB2460" s="1">
        <v>5589.654</v>
      </c>
      <c r="AC2460" s="1">
        <v>295.25</v>
      </c>
      <c r="AD2460" s="1">
        <v>16.455</v>
      </c>
      <c r="AE2460" s="1">
        <v>-2.99</v>
      </c>
      <c r="AF2460" s="1">
        <v>-60.416</v>
      </c>
      <c r="AG2460" s="1">
        <v>32379.432</v>
      </c>
      <c r="AH2460" s="1">
        <v>0.957</v>
      </c>
      <c r="AI2460" s="1">
        <v>-4.804</v>
      </c>
      <c r="AJ2460" s="1">
        <v>-85.114</v>
      </c>
      <c r="AK2460" s="1">
        <v>3354.123</v>
      </c>
      <c r="AL2460" s="1">
        <v>203.03</v>
      </c>
      <c r="AM2460" s="1">
        <v>27861.562</v>
      </c>
      <c r="AN2460" s="1">
        <v>1686.502</v>
      </c>
      <c r="AO2460" s="1">
        <v>68.765</v>
      </c>
      <c r="AP2460" s="1">
        <v>86.501</v>
      </c>
      <c r="AQ2460" s="1">
        <v>-3.853</v>
      </c>
      <c r="AR2460" s="1">
        <v>-28.595</v>
      </c>
      <c r="AS2460" s="1">
        <v>713.566</v>
      </c>
      <c r="AT2460" s="1">
        <v>2133.435</v>
      </c>
      <c r="AU2460" s="1">
        <v>129.14</v>
      </c>
      <c r="AV2460" s="1">
        <v>11788.342</v>
      </c>
      <c r="AW2460" s="1">
        <v>1.839</v>
      </c>
      <c r="AX2460" s="1">
        <v>1.48</v>
      </c>
      <c r="AY2460" s="1">
        <v>1353.974</v>
      </c>
      <c r="AZ2460" s="1">
        <v>81.958</v>
      </c>
      <c r="BA2460" s="1">
        <v>43.739</v>
      </c>
      <c r="BB2460" s="1">
        <v>36.599</v>
      </c>
      <c r="BC2460" s="1">
        <v>129.35</v>
      </c>
      <c r="BD2460" s="1">
        <v>-8.616</v>
      </c>
      <c r="BE2460" s="1">
        <v>-10.787</v>
      </c>
      <c r="BF2460" s="1">
        <v>107.925</v>
      </c>
      <c r="BG2460" s="1">
        <v>691.706</v>
      </c>
      <c r="BH2460" s="1">
        <v>41.87</v>
      </c>
      <c r="BI2460" s="1">
        <v>1782.961</v>
      </c>
      <c r="BJ2460" s="1">
        <v>14.181</v>
      </c>
      <c r="BK2460" s="1">
        <v>5.536</v>
      </c>
      <c r="BL2460" s="1">
        <v>9.126</v>
      </c>
      <c r="BM2460" s="1">
        <v>23.608</v>
      </c>
      <c r="BN2460" s="1">
        <v>263.19</v>
      </c>
      <c r="BO2460" s="1">
        <v>1523.505</v>
      </c>
      <c r="BP2460" s="1">
        <v>92.22</v>
      </c>
      <c r="BQ2460" s="1">
        <v>4347.994</v>
      </c>
      <c r="BR2460" s="1">
        <v>31.235</v>
      </c>
      <c r="BS2460" s="1">
        <v>13.499</v>
      </c>
      <c r="BT2460" s="1">
        <v>43.1</v>
      </c>
      <c r="BU2460" s="1">
        <v>12.738</v>
      </c>
      <c r="BW2460" s="1">
        <v>0.0</v>
      </c>
      <c r="BX2460" s="1">
        <v>0.0</v>
      </c>
      <c r="BY2460" s="1">
        <v>0.0</v>
      </c>
      <c r="BZ2460" s="1">
        <v>0.0</v>
      </c>
      <c r="CA2460" s="1">
        <v>0.0</v>
      </c>
      <c r="CB2460" s="1">
        <v>0.0</v>
      </c>
      <c r="CC2460" s="1">
        <v>0.0</v>
      </c>
      <c r="CD2460" s="1">
        <v>-7.164</v>
      </c>
      <c r="CE2460" s="1">
        <v>-60.983</v>
      </c>
      <c r="CF2460" s="1">
        <v>790.203</v>
      </c>
      <c r="CG2460" s="1">
        <v>408.878</v>
      </c>
      <c r="CH2460" s="1">
        <v>24.75</v>
      </c>
      <c r="CI2460" s="1">
        <v>13054.406</v>
      </c>
      <c r="CJ2460" s="1">
        <v>1.648</v>
      </c>
      <c r="CK2460" s="1">
        <v>1.018</v>
      </c>
      <c r="CL2460" s="1">
        <v>1036.82</v>
      </c>
      <c r="CM2460" s="1">
        <v>62.76</v>
      </c>
      <c r="CN2460" s="1">
        <v>8.383</v>
      </c>
      <c r="CO2460" s="1">
        <v>40.53</v>
      </c>
      <c r="CP2460" s="1">
        <v>56.496</v>
      </c>
      <c r="CQ2460" s="1">
        <v>18.08</v>
      </c>
      <c r="CR2460" s="1">
        <v>5.59</v>
      </c>
      <c r="CS2460" s="1">
        <v>9.656</v>
      </c>
      <c r="CT2460" s="1">
        <v>4.975</v>
      </c>
      <c r="CU2460" s="1">
        <v>298.688</v>
      </c>
      <c r="CV2460" s="1">
        <v>92.349</v>
      </c>
      <c r="CW2460" s="1">
        <v>933.326</v>
      </c>
      <c r="CX2460" s="1">
        <v>6.124</v>
      </c>
      <c r="CY2460" s="1">
        <v>1.893</v>
      </c>
      <c r="CZ2460" s="1">
        <v>2.898</v>
      </c>
      <c r="DA2460" s="1">
        <v>4877.627</v>
      </c>
      <c r="DB2460" s="1">
        <v>1959.975</v>
      </c>
      <c r="DC2460" s="1">
        <v>9.126</v>
      </c>
      <c r="DD2460" s="1">
        <v>23.608</v>
      </c>
      <c r="DE2460" s="1">
        <v>263.19</v>
      </c>
      <c r="DF2460" s="1">
        <v>1523.505</v>
      </c>
      <c r="DG2460" s="1">
        <v>92.22</v>
      </c>
      <c r="DH2460" s="1">
        <v>4347.994</v>
      </c>
      <c r="DI2460" s="1">
        <v>31.235</v>
      </c>
      <c r="DJ2460" s="1">
        <v>13.499</v>
      </c>
      <c r="DK2460" s="1">
        <v>74.715</v>
      </c>
      <c r="DL2460" s="1">
        <v>20.644</v>
      </c>
      <c r="DM2460" s="1">
        <v>48.613</v>
      </c>
      <c r="DN2460" s="1">
        <v>311.573</v>
      </c>
      <c r="DO2460" s="1">
        <v>18.86</v>
      </c>
      <c r="DP2460" s="1">
        <v>803.097</v>
      </c>
      <c r="DQ2460" s="1">
        <v>6.388</v>
      </c>
      <c r="DR2460" s="1">
        <v>2.493</v>
      </c>
      <c r="DS2460" s="1">
        <v>36.024</v>
      </c>
      <c r="DT2460" s="1">
        <v>9.02</v>
      </c>
      <c r="DU2460" s="1">
        <v>34.554</v>
      </c>
      <c r="DV2460" s="1">
        <v>221.538</v>
      </c>
      <c r="DW2460" s="1">
        <v>13.41</v>
      </c>
      <c r="DX2460" s="1">
        <v>570.85</v>
      </c>
      <c r="DY2460" s="1">
        <v>4.542</v>
      </c>
      <c r="DZ2460" s="1">
        <v>1.772</v>
      </c>
    </row>
    <row r="2461">
      <c r="A2461" s="1" t="s">
        <v>328</v>
      </c>
      <c r="B2461" s="1">
        <v>2013.0</v>
      </c>
      <c r="C2461" s="1" t="s">
        <v>329</v>
      </c>
      <c r="D2461" s="1">
        <v>6.0653828E7</v>
      </c>
      <c r="E2461" s="1">
        <v>2.010255327232E12</v>
      </c>
      <c r="F2461" s="1">
        <v>-8.041</v>
      </c>
      <c r="G2461" s="1">
        <v>-1.255</v>
      </c>
      <c r="H2461" s="1">
        <v>236.555</v>
      </c>
      <c r="I2461" s="1">
        <v>14.348</v>
      </c>
      <c r="J2461" s="1">
        <v>281.598</v>
      </c>
      <c r="K2461" s="1">
        <v>17.08</v>
      </c>
      <c r="L2461" s="1">
        <v>5.972</v>
      </c>
      <c r="M2461" s="1">
        <v>0.776</v>
      </c>
      <c r="N2461" s="1">
        <v>398.853</v>
      </c>
      <c r="O2461" s="1">
        <v>-13.862</v>
      </c>
      <c r="P2461" s="1">
        <v>-25.33</v>
      </c>
      <c r="Q2461" s="1">
        <v>2595.106</v>
      </c>
      <c r="R2461" s="1">
        <v>157.403</v>
      </c>
      <c r="S2461" s="1">
        <v>743.564</v>
      </c>
      <c r="T2461" s="1">
        <v>45.1</v>
      </c>
      <c r="U2461" s="1">
        <v>-8.75</v>
      </c>
      <c r="V2461" s="1">
        <v>-0.054</v>
      </c>
      <c r="W2461" s="1">
        <v>9.365</v>
      </c>
      <c r="X2461" s="1">
        <v>0.568</v>
      </c>
      <c r="Y2461" s="1">
        <v>15.768</v>
      </c>
      <c r="Z2461" s="1">
        <v>8.509</v>
      </c>
      <c r="AA2461" s="1">
        <v>328.16</v>
      </c>
      <c r="AB2461" s="1">
        <v>5410.376</v>
      </c>
      <c r="AC2461" s="1">
        <v>286.02</v>
      </c>
      <c r="AD2461" s="1">
        <v>17.205</v>
      </c>
      <c r="AE2461" s="1">
        <v>-4.945</v>
      </c>
      <c r="AF2461" s="1">
        <v>-96.912</v>
      </c>
      <c r="AG2461" s="1">
        <v>30716.326</v>
      </c>
      <c r="AH2461" s="1">
        <v>0.927</v>
      </c>
      <c r="AI2461" s="1">
        <v>-8.919</v>
      </c>
      <c r="AJ2461" s="1">
        <v>-150.412</v>
      </c>
      <c r="AK2461" s="1">
        <v>2869.069</v>
      </c>
      <c r="AL2461" s="1">
        <v>174.02</v>
      </c>
      <c r="AM2461" s="1">
        <v>25325.516</v>
      </c>
      <c r="AN2461" s="1">
        <v>1536.089</v>
      </c>
      <c r="AO2461" s="1">
        <v>60.842</v>
      </c>
      <c r="AP2461" s="1">
        <v>83.04</v>
      </c>
      <c r="AQ2461" s="1">
        <v>-6.469</v>
      </c>
      <c r="AR2461" s="1">
        <v>-46.161</v>
      </c>
      <c r="AS2461" s="1">
        <v>667.404</v>
      </c>
      <c r="AT2461" s="1">
        <v>1795.6</v>
      </c>
      <c r="AU2461" s="1">
        <v>108.91</v>
      </c>
      <c r="AV2461" s="1">
        <v>11003.498</v>
      </c>
      <c r="AW2461" s="1">
        <v>-10.107</v>
      </c>
      <c r="AX2461" s="1">
        <v>-8.283</v>
      </c>
      <c r="AY2461" s="1">
        <v>1214.679</v>
      </c>
      <c r="AZ2461" s="1">
        <v>73.675</v>
      </c>
      <c r="BA2461" s="1">
        <v>38.078</v>
      </c>
      <c r="BB2461" s="1">
        <v>36.08</v>
      </c>
      <c r="BC2461" s="1">
        <v>114.08</v>
      </c>
      <c r="BD2461" s="1">
        <v>26.027</v>
      </c>
      <c r="BE2461" s="1">
        <v>27.047</v>
      </c>
      <c r="BF2461" s="1">
        <v>134.972</v>
      </c>
      <c r="BG2461" s="1">
        <v>870.019</v>
      </c>
      <c r="BH2461" s="1">
        <v>52.77</v>
      </c>
      <c r="BI2461" s="1">
        <v>2225.282</v>
      </c>
      <c r="BJ2461" s="1">
        <v>18.45</v>
      </c>
      <c r="BK2461" s="1">
        <v>7.297</v>
      </c>
      <c r="BL2461" s="1">
        <v>17.187</v>
      </c>
      <c r="BM2461" s="1">
        <v>50.534</v>
      </c>
      <c r="BN2461" s="1">
        <v>313.725</v>
      </c>
      <c r="BO2461" s="1">
        <v>1846.545</v>
      </c>
      <c r="BP2461" s="1">
        <v>112.0</v>
      </c>
      <c r="BQ2461" s="1">
        <v>5172.384</v>
      </c>
      <c r="BR2461" s="1">
        <v>39.158</v>
      </c>
      <c r="BS2461" s="1">
        <v>16.96</v>
      </c>
      <c r="BT2461" s="1">
        <v>42.14</v>
      </c>
      <c r="BU2461" s="1">
        <v>12.841</v>
      </c>
      <c r="BW2461" s="1">
        <v>0.0</v>
      </c>
      <c r="BX2461" s="1">
        <v>0.0</v>
      </c>
      <c r="BY2461" s="1">
        <v>0.0</v>
      </c>
      <c r="BZ2461" s="1">
        <v>0.0</v>
      </c>
      <c r="CA2461" s="1">
        <v>0.0</v>
      </c>
      <c r="CB2461" s="1">
        <v>0.0</v>
      </c>
      <c r="CC2461" s="1">
        <v>0.0</v>
      </c>
      <c r="CD2461" s="1">
        <v>-9.987</v>
      </c>
      <c r="CE2461" s="1">
        <v>-78.92</v>
      </c>
      <c r="CF2461" s="1">
        <v>711.282</v>
      </c>
      <c r="CG2461" s="1">
        <v>329.905</v>
      </c>
      <c r="CH2461" s="1">
        <v>20.01</v>
      </c>
      <c r="CI2461" s="1">
        <v>11726.912</v>
      </c>
      <c r="CJ2461" s="1">
        <v>1.948</v>
      </c>
      <c r="CK2461" s="1">
        <v>1.223</v>
      </c>
      <c r="CL2461" s="1">
        <v>1054.89</v>
      </c>
      <c r="CM2461" s="1">
        <v>63.983</v>
      </c>
      <c r="CN2461" s="1">
        <v>6.996</v>
      </c>
      <c r="CO2461" s="1">
        <v>38.452</v>
      </c>
      <c r="CP2461" s="1">
        <v>71.092</v>
      </c>
      <c r="CQ2461" s="1">
        <v>22.74</v>
      </c>
      <c r="CR2461" s="1">
        <v>5.66</v>
      </c>
      <c r="CS2461" s="1">
        <v>25.836</v>
      </c>
      <c r="CT2461" s="1">
        <v>14.596</v>
      </c>
      <c r="CU2461" s="1">
        <v>374.914</v>
      </c>
      <c r="CV2461" s="1">
        <v>93.316</v>
      </c>
      <c r="CW2461" s="1">
        <v>1172.087</v>
      </c>
      <c r="CX2461" s="1">
        <v>7.95</v>
      </c>
      <c r="CY2461" s="1">
        <v>1.979</v>
      </c>
      <c r="CZ2461" s="1">
        <v>3.843</v>
      </c>
      <c r="DA2461" s="1">
        <v>4715.613</v>
      </c>
      <c r="DB2461" s="1">
        <v>1863.063</v>
      </c>
      <c r="DC2461" s="1">
        <v>17.187</v>
      </c>
      <c r="DD2461" s="1">
        <v>50.534</v>
      </c>
      <c r="DE2461" s="1">
        <v>313.725</v>
      </c>
      <c r="DF2461" s="1">
        <v>1846.545</v>
      </c>
      <c r="DG2461" s="1">
        <v>112.0</v>
      </c>
      <c r="DH2461" s="1">
        <v>5172.384</v>
      </c>
      <c r="DI2461" s="1">
        <v>39.158</v>
      </c>
      <c r="DJ2461" s="1">
        <v>16.96</v>
      </c>
      <c r="DK2461" s="1">
        <v>14.457</v>
      </c>
      <c r="DL2461" s="1">
        <v>6.601</v>
      </c>
      <c r="DM2461" s="1">
        <v>55.214</v>
      </c>
      <c r="DN2461" s="1">
        <v>355.954</v>
      </c>
      <c r="DO2461" s="1">
        <v>21.59</v>
      </c>
      <c r="DP2461" s="1">
        <v>910.31</v>
      </c>
      <c r="DQ2461" s="1">
        <v>7.548</v>
      </c>
      <c r="DR2461" s="1">
        <v>2.985</v>
      </c>
      <c r="DS2461" s="1">
        <v>11.113</v>
      </c>
      <c r="DT2461" s="1">
        <v>3.545</v>
      </c>
      <c r="DU2461" s="1">
        <v>38.1</v>
      </c>
      <c r="DV2461" s="1">
        <v>245.656</v>
      </c>
      <c r="DW2461" s="1">
        <v>14.9</v>
      </c>
      <c r="DX2461" s="1">
        <v>628.151</v>
      </c>
      <c r="DY2461" s="1">
        <v>5.209</v>
      </c>
      <c r="DZ2461" s="1">
        <v>2.06</v>
      </c>
    </row>
    <row r="2462">
      <c r="A2462" s="1" t="s">
        <v>328</v>
      </c>
      <c r="B2462" s="1">
        <v>2014.0</v>
      </c>
      <c r="C2462" s="1" t="s">
        <v>329</v>
      </c>
      <c r="D2462" s="1">
        <v>6.0664127E7</v>
      </c>
      <c r="E2462" s="1">
        <v>2.01016410112E12</v>
      </c>
      <c r="F2462" s="1">
        <v>-13.848</v>
      </c>
      <c r="G2462" s="1">
        <v>-1.987</v>
      </c>
      <c r="H2462" s="1">
        <v>203.761</v>
      </c>
      <c r="I2462" s="1">
        <v>12.361</v>
      </c>
      <c r="J2462" s="1">
        <v>308.584</v>
      </c>
      <c r="K2462" s="1">
        <v>18.72</v>
      </c>
      <c r="L2462" s="1">
        <v>6.77</v>
      </c>
      <c r="M2462" s="1">
        <v>0.686</v>
      </c>
      <c r="N2462" s="1">
        <v>379.236</v>
      </c>
      <c r="O2462" s="1">
        <v>-2.513</v>
      </c>
      <c r="P2462" s="1">
        <v>-3.956</v>
      </c>
      <c r="Q2462" s="1">
        <v>2529.459</v>
      </c>
      <c r="R2462" s="1">
        <v>153.447</v>
      </c>
      <c r="S2462" s="1">
        <v>716.239</v>
      </c>
      <c r="T2462" s="1">
        <v>43.45</v>
      </c>
      <c r="U2462" s="1">
        <v>17.808</v>
      </c>
      <c r="V2462" s="1">
        <v>0.101</v>
      </c>
      <c r="W2462" s="1">
        <v>11.03</v>
      </c>
      <c r="X2462" s="1">
        <v>0.669</v>
      </c>
      <c r="Y2462" s="1">
        <v>15.713</v>
      </c>
      <c r="Z2462" s="1">
        <v>8.514</v>
      </c>
      <c r="AA2462" s="1">
        <v>320.25</v>
      </c>
      <c r="AB2462" s="1">
        <v>5279.067</v>
      </c>
      <c r="AC2462" s="1">
        <v>276.53</v>
      </c>
      <c r="AD2462" s="1">
        <v>17.265</v>
      </c>
      <c r="AE2462" s="1">
        <v>-2.509</v>
      </c>
      <c r="AF2462" s="1">
        <v>-46.747</v>
      </c>
      <c r="AG2462" s="1">
        <v>29940.529</v>
      </c>
      <c r="AH2462" s="1">
        <v>0.904</v>
      </c>
      <c r="AI2462" s="1">
        <v>-4.392</v>
      </c>
      <c r="AJ2462" s="1">
        <v>-67.466</v>
      </c>
      <c r="AK2462" s="1">
        <v>2569.064</v>
      </c>
      <c r="AL2462" s="1">
        <v>155.85</v>
      </c>
      <c r="AM2462" s="1">
        <v>24209.088</v>
      </c>
      <c r="AN2462" s="1">
        <v>1468.623</v>
      </c>
      <c r="AO2462" s="1">
        <v>56.359</v>
      </c>
      <c r="AP2462" s="1">
        <v>81.483</v>
      </c>
      <c r="AQ2462" s="1">
        <v>-11.64</v>
      </c>
      <c r="AR2462" s="1">
        <v>-77.688</v>
      </c>
      <c r="AS2462" s="1">
        <v>589.716</v>
      </c>
      <c r="AT2462" s="1">
        <v>1543.911</v>
      </c>
      <c r="AU2462" s="1">
        <v>93.66</v>
      </c>
      <c r="AV2462" s="1">
        <v>9720.998</v>
      </c>
      <c r="AW2462" s="1">
        <v>-7.573</v>
      </c>
      <c r="AX2462" s="1">
        <v>-5.579</v>
      </c>
      <c r="AY2462" s="1">
        <v>1122.501</v>
      </c>
      <c r="AZ2462" s="1">
        <v>68.096</v>
      </c>
      <c r="BA2462" s="1">
        <v>33.87</v>
      </c>
      <c r="BB2462" s="1">
        <v>32.719</v>
      </c>
      <c r="BC2462" s="1">
        <v>104.87</v>
      </c>
      <c r="BD2462" s="1">
        <v>10.935</v>
      </c>
      <c r="BE2462" s="1">
        <v>13.998</v>
      </c>
      <c r="BF2462" s="1">
        <v>148.969</v>
      </c>
      <c r="BG2462" s="1">
        <v>965.15</v>
      </c>
      <c r="BH2462" s="1">
        <v>58.55</v>
      </c>
      <c r="BI2462" s="1">
        <v>2455.643</v>
      </c>
      <c r="BJ2462" s="1">
        <v>21.173</v>
      </c>
      <c r="BK2462" s="1">
        <v>8.265</v>
      </c>
      <c r="BL2462" s="1">
        <v>5.289</v>
      </c>
      <c r="BM2462" s="1">
        <v>20.014</v>
      </c>
      <c r="BN2462" s="1">
        <v>333.739</v>
      </c>
      <c r="BO2462" s="1">
        <v>1989.314</v>
      </c>
      <c r="BP2462" s="1">
        <v>120.68</v>
      </c>
      <c r="BQ2462" s="1">
        <v>5501.416</v>
      </c>
      <c r="BR2462" s="1">
        <v>43.641</v>
      </c>
      <c r="BS2462" s="1">
        <v>18.517</v>
      </c>
      <c r="BT2462" s="1">
        <v>43.72</v>
      </c>
      <c r="BU2462" s="1">
        <v>13.652</v>
      </c>
      <c r="BW2462" s="1">
        <v>0.0</v>
      </c>
      <c r="BX2462" s="1">
        <v>0.0</v>
      </c>
      <c r="BY2462" s="1">
        <v>0.0</v>
      </c>
      <c r="BZ2462" s="1">
        <v>0.0</v>
      </c>
      <c r="CA2462" s="1">
        <v>0.0</v>
      </c>
      <c r="CB2462" s="1">
        <v>0.0</v>
      </c>
      <c r="CC2462" s="1">
        <v>0.0</v>
      </c>
      <c r="CD2462" s="1">
        <v>1.993</v>
      </c>
      <c r="CE2462" s="1">
        <v>14.178</v>
      </c>
      <c r="CF2462" s="1">
        <v>725.46</v>
      </c>
      <c r="CG2462" s="1">
        <v>308.914</v>
      </c>
      <c r="CH2462" s="1">
        <v>18.74</v>
      </c>
      <c r="CI2462" s="1">
        <v>11958.631</v>
      </c>
      <c r="CJ2462" s="1">
        <v>4.787</v>
      </c>
      <c r="CK2462" s="1">
        <v>3.063</v>
      </c>
      <c r="CL2462" s="1">
        <v>1105.203</v>
      </c>
      <c r="CM2462" s="1">
        <v>67.046</v>
      </c>
      <c r="CN2462" s="1">
        <v>6.777</v>
      </c>
      <c r="CO2462" s="1">
        <v>40.251</v>
      </c>
      <c r="CP2462" s="1">
        <v>77.027</v>
      </c>
      <c r="CQ2462" s="1">
        <v>24.64</v>
      </c>
      <c r="CR2462" s="1">
        <v>5.92</v>
      </c>
      <c r="CS2462" s="1">
        <v>8.349</v>
      </c>
      <c r="CT2462" s="1">
        <v>5.936</v>
      </c>
      <c r="CU2462" s="1">
        <v>406.171</v>
      </c>
      <c r="CV2462" s="1">
        <v>97.587</v>
      </c>
      <c r="CW2462" s="1">
        <v>1269.732</v>
      </c>
      <c r="CX2462" s="1">
        <v>8.91</v>
      </c>
      <c r="CY2462" s="1">
        <v>2.141</v>
      </c>
      <c r="CZ2462" s="1">
        <v>4.274</v>
      </c>
      <c r="DA2462" s="1">
        <v>4558.377</v>
      </c>
      <c r="DB2462" s="1">
        <v>1816.316</v>
      </c>
      <c r="DC2462" s="1">
        <v>5.289</v>
      </c>
      <c r="DD2462" s="1">
        <v>20.014</v>
      </c>
      <c r="DE2462" s="1">
        <v>333.739</v>
      </c>
      <c r="DF2462" s="1">
        <v>1989.314</v>
      </c>
      <c r="DG2462" s="1">
        <v>120.68</v>
      </c>
      <c r="DH2462" s="1">
        <v>5501.416</v>
      </c>
      <c r="DI2462" s="1">
        <v>43.641</v>
      </c>
      <c r="DJ2462" s="1">
        <v>18.517</v>
      </c>
      <c r="DK2462" s="1">
        <v>3.325</v>
      </c>
      <c r="DL2462" s="1">
        <v>1.545</v>
      </c>
      <c r="DM2462" s="1">
        <v>56.759</v>
      </c>
      <c r="DN2462" s="1">
        <v>367.763</v>
      </c>
      <c r="DO2462" s="1">
        <v>22.31</v>
      </c>
      <c r="DP2462" s="1">
        <v>935.632</v>
      </c>
      <c r="DQ2462" s="1">
        <v>8.068</v>
      </c>
      <c r="DR2462" s="1">
        <v>3.149</v>
      </c>
      <c r="DS2462" s="1">
        <v>1.888</v>
      </c>
      <c r="DT2462" s="1">
        <v>0.522</v>
      </c>
      <c r="DU2462" s="1">
        <v>38.622</v>
      </c>
      <c r="DV2462" s="1">
        <v>250.23</v>
      </c>
      <c r="DW2462" s="1">
        <v>15.18</v>
      </c>
      <c r="DX2462" s="1">
        <v>636.647</v>
      </c>
      <c r="DY2462" s="1">
        <v>5.489</v>
      </c>
      <c r="DZ2462" s="1">
        <v>2.143</v>
      </c>
    </row>
    <row r="2463">
      <c r="A2463" s="1" t="s">
        <v>328</v>
      </c>
      <c r="B2463" s="1">
        <v>2015.0</v>
      </c>
      <c r="C2463" s="1" t="s">
        <v>329</v>
      </c>
      <c r="D2463" s="1">
        <v>6.0575274E7</v>
      </c>
      <c r="E2463" s="1">
        <v>2.0258095104E12</v>
      </c>
      <c r="F2463" s="1">
        <v>9.232</v>
      </c>
      <c r="G2463" s="1">
        <v>1.141</v>
      </c>
      <c r="H2463" s="1">
        <v>222.9</v>
      </c>
      <c r="I2463" s="1">
        <v>13.502</v>
      </c>
      <c r="J2463" s="1">
        <v>320.098</v>
      </c>
      <c r="K2463" s="1">
        <v>19.39</v>
      </c>
      <c r="L2463" s="1">
        <v>6.932</v>
      </c>
      <c r="M2463" s="1">
        <v>0.739</v>
      </c>
      <c r="N2463" s="1">
        <v>398.606</v>
      </c>
      <c r="O2463" s="1">
        <v>-6.551</v>
      </c>
      <c r="P2463" s="1">
        <v>-10.052</v>
      </c>
      <c r="Q2463" s="1">
        <v>2367.228</v>
      </c>
      <c r="R2463" s="1">
        <v>143.395</v>
      </c>
      <c r="S2463" s="1">
        <v>713.162</v>
      </c>
      <c r="T2463" s="1">
        <v>43.2</v>
      </c>
      <c r="U2463" s="1">
        <v>-5.814</v>
      </c>
      <c r="V2463" s="1">
        <v>-0.039</v>
      </c>
      <c r="W2463" s="1">
        <v>10.404</v>
      </c>
      <c r="X2463" s="1">
        <v>0.63</v>
      </c>
      <c r="Y2463" s="1">
        <v>15.445</v>
      </c>
      <c r="Z2463" s="1">
        <v>7.848</v>
      </c>
      <c r="AA2463" s="1">
        <v>326.08</v>
      </c>
      <c r="AB2463" s="1">
        <v>5383.054</v>
      </c>
      <c r="AC2463" s="1">
        <v>279.7</v>
      </c>
      <c r="AD2463" s="1">
        <v>17.002</v>
      </c>
      <c r="AE2463" s="1">
        <v>1.219</v>
      </c>
      <c r="AF2463" s="1">
        <v>22.149</v>
      </c>
      <c r="AG2463" s="1">
        <v>30350.098</v>
      </c>
      <c r="AH2463" s="1">
        <v>0.908</v>
      </c>
      <c r="AI2463" s="1">
        <v>3.681</v>
      </c>
      <c r="AJ2463" s="1">
        <v>54.054</v>
      </c>
      <c r="AK2463" s="1">
        <v>2819.797</v>
      </c>
      <c r="AL2463" s="1">
        <v>170.81</v>
      </c>
      <c r="AM2463" s="1">
        <v>25136.938</v>
      </c>
      <c r="AN2463" s="1">
        <v>1522.677</v>
      </c>
      <c r="AO2463" s="1">
        <v>61.069</v>
      </c>
      <c r="AP2463" s="1">
        <v>83.34</v>
      </c>
      <c r="AQ2463" s="1">
        <v>9.062</v>
      </c>
      <c r="AR2463" s="1">
        <v>53.438</v>
      </c>
      <c r="AS2463" s="1">
        <v>643.154</v>
      </c>
      <c r="AT2463" s="1">
        <v>1830.45</v>
      </c>
      <c r="AU2463" s="1">
        <v>110.88</v>
      </c>
      <c r="AV2463" s="1">
        <v>10617.438</v>
      </c>
      <c r="AW2463" s="1">
        <v>-5.285</v>
      </c>
      <c r="AX2463" s="1">
        <v>-3.599</v>
      </c>
      <c r="AY2463" s="1">
        <v>1064.739</v>
      </c>
      <c r="AZ2463" s="1">
        <v>64.497</v>
      </c>
      <c r="BA2463" s="1">
        <v>39.642</v>
      </c>
      <c r="BB2463" s="1">
        <v>35.201</v>
      </c>
      <c r="BC2463" s="1">
        <v>111.49</v>
      </c>
      <c r="BD2463" s="1">
        <v>-22.218</v>
      </c>
      <c r="BE2463" s="1">
        <v>-33.685</v>
      </c>
      <c r="BF2463" s="1">
        <v>115.285</v>
      </c>
      <c r="BG2463" s="1">
        <v>751.792</v>
      </c>
      <c r="BH2463" s="1">
        <v>45.54</v>
      </c>
      <c r="BI2463" s="1">
        <v>1903.166</v>
      </c>
      <c r="BJ2463" s="1">
        <v>16.282</v>
      </c>
      <c r="BK2463" s="1">
        <v>6.31</v>
      </c>
      <c r="BL2463" s="1">
        <v>-7.992</v>
      </c>
      <c r="BM2463" s="1">
        <v>-29.351</v>
      </c>
      <c r="BN2463" s="1">
        <v>304.388</v>
      </c>
      <c r="BO2463" s="1">
        <v>1797.598</v>
      </c>
      <c r="BP2463" s="1">
        <v>108.89</v>
      </c>
      <c r="BQ2463" s="1">
        <v>5024.95</v>
      </c>
      <c r="BR2463" s="1">
        <v>38.931</v>
      </c>
      <c r="BS2463" s="1">
        <v>16.66</v>
      </c>
      <c r="BT2463" s="1">
        <v>46.38</v>
      </c>
      <c r="BU2463" s="1">
        <v>14.224</v>
      </c>
      <c r="BW2463" s="1">
        <v>0.0</v>
      </c>
      <c r="BX2463" s="1">
        <v>0.0</v>
      </c>
      <c r="BY2463" s="1">
        <v>0.0</v>
      </c>
      <c r="BZ2463" s="1">
        <v>0.0</v>
      </c>
      <c r="CA2463" s="1">
        <v>0.0</v>
      </c>
      <c r="CB2463" s="1">
        <v>0.0</v>
      </c>
      <c r="CC2463" s="1">
        <v>0.0</v>
      </c>
      <c r="CD2463" s="1">
        <v>1.47</v>
      </c>
      <c r="CE2463" s="1">
        <v>10.667</v>
      </c>
      <c r="CF2463" s="1">
        <v>736.127</v>
      </c>
      <c r="CG2463" s="1">
        <v>276.185</v>
      </c>
      <c r="CH2463" s="1">
        <v>16.73</v>
      </c>
      <c r="CI2463" s="1">
        <v>12152.272</v>
      </c>
      <c r="CJ2463" s="1">
        <v>-5.112</v>
      </c>
      <c r="CK2463" s="1">
        <v>-3.428</v>
      </c>
      <c r="CL2463" s="1">
        <v>1050.239</v>
      </c>
      <c r="CM2463" s="1">
        <v>63.618</v>
      </c>
      <c r="CN2463" s="1">
        <v>5.981</v>
      </c>
      <c r="CO2463" s="1">
        <v>40.29</v>
      </c>
      <c r="CP2463" s="1">
        <v>79.94</v>
      </c>
      <c r="CQ2463" s="1">
        <v>25.57</v>
      </c>
      <c r="CR2463" s="1">
        <v>6.18</v>
      </c>
      <c r="CS2463" s="1">
        <v>3.781</v>
      </c>
      <c r="CT2463" s="1">
        <v>2.912</v>
      </c>
      <c r="CU2463" s="1">
        <v>422.119</v>
      </c>
      <c r="CV2463" s="1">
        <v>102.022</v>
      </c>
      <c r="CW2463" s="1">
        <v>1319.675</v>
      </c>
      <c r="CX2463" s="1">
        <v>9.142</v>
      </c>
      <c r="CY2463" s="1">
        <v>2.21</v>
      </c>
      <c r="CZ2463" s="1">
        <v>4.375</v>
      </c>
      <c r="DA2463" s="1">
        <v>4617.396</v>
      </c>
      <c r="DB2463" s="1">
        <v>1838.465</v>
      </c>
      <c r="DC2463" s="1">
        <v>-7.992</v>
      </c>
      <c r="DD2463" s="1">
        <v>-29.351</v>
      </c>
      <c r="DE2463" s="1">
        <v>304.388</v>
      </c>
      <c r="DF2463" s="1">
        <v>1797.598</v>
      </c>
      <c r="DG2463" s="1">
        <v>108.89</v>
      </c>
      <c r="DH2463" s="1">
        <v>5024.95</v>
      </c>
      <c r="DI2463" s="1">
        <v>38.931</v>
      </c>
      <c r="DJ2463" s="1">
        <v>16.66</v>
      </c>
      <c r="DK2463" s="1">
        <v>2.85</v>
      </c>
      <c r="DL2463" s="1">
        <v>1.322</v>
      </c>
      <c r="DM2463" s="1">
        <v>58.082</v>
      </c>
      <c r="DN2463" s="1">
        <v>378.702</v>
      </c>
      <c r="DO2463" s="1">
        <v>22.94</v>
      </c>
      <c r="DP2463" s="1">
        <v>958.832</v>
      </c>
      <c r="DQ2463" s="1">
        <v>8.202</v>
      </c>
      <c r="DR2463" s="1">
        <v>3.179</v>
      </c>
      <c r="DS2463" s="1">
        <v>-2.203</v>
      </c>
      <c r="DT2463" s="1">
        <v>-1.042</v>
      </c>
      <c r="DU2463" s="1">
        <v>37.579</v>
      </c>
      <c r="DV2463" s="1">
        <v>244.984</v>
      </c>
      <c r="DW2463" s="1">
        <v>14.84</v>
      </c>
      <c r="DX2463" s="1">
        <v>620.377</v>
      </c>
      <c r="DY2463" s="1">
        <v>5.306</v>
      </c>
      <c r="DZ2463" s="1">
        <v>2.057</v>
      </c>
    </row>
    <row r="2464">
      <c r="A2464" s="1" t="s">
        <v>328</v>
      </c>
      <c r="B2464" s="1">
        <v>2016.0</v>
      </c>
      <c r="C2464" s="1" t="s">
        <v>329</v>
      </c>
      <c r="D2464" s="1">
        <v>6.0478047E7</v>
      </c>
      <c r="E2464" s="1">
        <v>2.052012376064E12</v>
      </c>
      <c r="F2464" s="1">
        <v>-11.053</v>
      </c>
      <c r="G2464" s="1">
        <v>-1.492</v>
      </c>
      <c r="H2464" s="1">
        <v>198.582</v>
      </c>
      <c r="I2464" s="1">
        <v>12.01</v>
      </c>
      <c r="J2464" s="1">
        <v>322.431</v>
      </c>
      <c r="K2464" s="1">
        <v>19.5</v>
      </c>
      <c r="L2464" s="1">
        <v>6.819</v>
      </c>
      <c r="M2464" s="1">
        <v>0.659</v>
      </c>
      <c r="N2464" s="1">
        <v>389.509</v>
      </c>
      <c r="O2464" s="1">
        <v>-11.451</v>
      </c>
      <c r="P2464" s="1">
        <v>-16.421</v>
      </c>
      <c r="Q2464" s="1">
        <v>2099.521</v>
      </c>
      <c r="R2464" s="1">
        <v>126.975</v>
      </c>
      <c r="S2464" s="1">
        <v>588.809</v>
      </c>
      <c r="T2464" s="1">
        <v>35.61</v>
      </c>
      <c r="U2464" s="1">
        <v>-100.0</v>
      </c>
      <c r="V2464" s="1">
        <v>-0.63</v>
      </c>
      <c r="W2464" s="1">
        <v>0.0</v>
      </c>
      <c r="X2464" s="1">
        <v>0.0</v>
      </c>
      <c r="Y2464" s="1">
        <v>12.453</v>
      </c>
      <c r="Z2464" s="1">
        <v>6.964</v>
      </c>
      <c r="AA2464" s="1">
        <v>322.98</v>
      </c>
      <c r="AB2464" s="1">
        <v>5340.45</v>
      </c>
      <c r="AC2464" s="1">
        <v>285.95</v>
      </c>
      <c r="AD2464" s="1">
        <v>17.394</v>
      </c>
      <c r="AE2464" s="1">
        <v>-0.214</v>
      </c>
      <c r="AF2464" s="1">
        <v>-3.927</v>
      </c>
      <c r="AG2464" s="1">
        <v>30333.949</v>
      </c>
      <c r="AH2464" s="1">
        <v>0.894</v>
      </c>
      <c r="AI2464" s="1">
        <v>0.085</v>
      </c>
      <c r="AJ2464" s="1">
        <v>1.302</v>
      </c>
      <c r="AK2464" s="1">
        <v>2942.225</v>
      </c>
      <c r="AL2464" s="1">
        <v>177.94</v>
      </c>
      <c r="AM2464" s="1">
        <v>25198.873</v>
      </c>
      <c r="AN2464" s="1">
        <v>1523.979</v>
      </c>
      <c r="AO2464" s="1">
        <v>62.228</v>
      </c>
      <c r="AP2464" s="1">
        <v>83.588</v>
      </c>
      <c r="AQ2464" s="1">
        <v>5.023</v>
      </c>
      <c r="AR2464" s="1">
        <v>32.304</v>
      </c>
      <c r="AS2464" s="1">
        <v>675.458</v>
      </c>
      <c r="AT2464" s="1">
        <v>2086.211</v>
      </c>
      <c r="AU2464" s="1">
        <v>126.17</v>
      </c>
      <c r="AV2464" s="1">
        <v>11168.654</v>
      </c>
      <c r="AW2464" s="1">
        <v>-14.573</v>
      </c>
      <c r="AX2464" s="1">
        <v>-9.399</v>
      </c>
      <c r="AY2464" s="1">
        <v>911.035</v>
      </c>
      <c r="AZ2464" s="1">
        <v>55.098</v>
      </c>
      <c r="BA2464" s="1">
        <v>44.123</v>
      </c>
      <c r="BB2464" s="1">
        <v>37.048</v>
      </c>
      <c r="BC2464" s="1">
        <v>111.38</v>
      </c>
      <c r="BD2464" s="1">
        <v>-6.82</v>
      </c>
      <c r="BE2464" s="1">
        <v>-8.672</v>
      </c>
      <c r="BF2464" s="1">
        <v>106.613</v>
      </c>
      <c r="BG2464" s="1">
        <v>701.577</v>
      </c>
      <c r="BH2464" s="1">
        <v>42.43</v>
      </c>
      <c r="BI2464" s="1">
        <v>1762.839</v>
      </c>
      <c r="BJ2464" s="1">
        <v>14.838</v>
      </c>
      <c r="BK2464" s="1">
        <v>5.848</v>
      </c>
      <c r="BL2464" s="1">
        <v>-1.94</v>
      </c>
      <c r="BM2464" s="1">
        <v>-5.166</v>
      </c>
      <c r="BN2464" s="1">
        <v>299.222</v>
      </c>
      <c r="BO2464" s="1">
        <v>1785.937</v>
      </c>
      <c r="BP2464" s="1">
        <v>108.01</v>
      </c>
      <c r="BQ2464" s="1">
        <v>4947.606</v>
      </c>
      <c r="BR2464" s="1">
        <v>37.772</v>
      </c>
      <c r="BS2464" s="1">
        <v>16.412</v>
      </c>
      <c r="BT2464" s="1">
        <v>37.03</v>
      </c>
      <c r="BU2464" s="1">
        <v>11.465</v>
      </c>
      <c r="BW2464" s="1">
        <v>0.0</v>
      </c>
      <c r="BX2464" s="1">
        <v>0.0</v>
      </c>
      <c r="BY2464" s="1">
        <v>0.0</v>
      </c>
      <c r="BZ2464" s="1">
        <v>0.0</v>
      </c>
      <c r="CA2464" s="1">
        <v>0.0</v>
      </c>
      <c r="CB2464" s="1">
        <v>0.0</v>
      </c>
      <c r="CC2464" s="1">
        <v>0.0</v>
      </c>
      <c r="CD2464" s="1">
        <v>-1.981</v>
      </c>
      <c r="CE2464" s="1">
        <v>-14.582</v>
      </c>
      <c r="CF2464" s="1">
        <v>721.545</v>
      </c>
      <c r="CG2464" s="1">
        <v>267.204</v>
      </c>
      <c r="CH2464" s="1">
        <v>16.16</v>
      </c>
      <c r="CI2464" s="1">
        <v>11930.698</v>
      </c>
      <c r="CJ2464" s="1">
        <v>-31.273</v>
      </c>
      <c r="CK2464" s="1">
        <v>-19.895</v>
      </c>
      <c r="CL2464" s="1">
        <v>722.96</v>
      </c>
      <c r="CM2464" s="1">
        <v>43.723</v>
      </c>
      <c r="CN2464" s="1">
        <v>5.651</v>
      </c>
      <c r="CO2464" s="1">
        <v>39.576</v>
      </c>
      <c r="CP2464" s="1">
        <v>80.616</v>
      </c>
      <c r="CQ2464" s="1">
        <v>25.79</v>
      </c>
      <c r="CR2464" s="1">
        <v>6.29</v>
      </c>
      <c r="CS2464" s="1">
        <v>0.846</v>
      </c>
      <c r="CT2464" s="1">
        <v>0.677</v>
      </c>
      <c r="CU2464" s="1">
        <v>426.436</v>
      </c>
      <c r="CV2464" s="1">
        <v>104.005</v>
      </c>
      <c r="CW2464" s="1">
        <v>1332.984</v>
      </c>
      <c r="CX2464" s="1">
        <v>9.019</v>
      </c>
      <c r="CY2464" s="1">
        <v>2.2</v>
      </c>
      <c r="CZ2464" s="1">
        <v>4.422</v>
      </c>
      <c r="DA2464" s="1">
        <v>4728.162</v>
      </c>
      <c r="DB2464" s="1">
        <v>1834.538</v>
      </c>
      <c r="DC2464" s="1">
        <v>-1.94</v>
      </c>
      <c r="DD2464" s="1">
        <v>-5.166</v>
      </c>
      <c r="DE2464" s="1">
        <v>299.222</v>
      </c>
      <c r="DF2464" s="1">
        <v>1785.937</v>
      </c>
      <c r="DG2464" s="1">
        <v>108.01</v>
      </c>
      <c r="DH2464" s="1">
        <v>4947.606</v>
      </c>
      <c r="DI2464" s="1">
        <v>37.772</v>
      </c>
      <c r="DJ2464" s="1">
        <v>16.412</v>
      </c>
      <c r="DK2464" s="1">
        <v>-3.652</v>
      </c>
      <c r="DL2464" s="1">
        <v>-2.543</v>
      </c>
      <c r="DM2464" s="1">
        <v>55.538</v>
      </c>
      <c r="DN2464" s="1">
        <v>365.422</v>
      </c>
      <c r="DO2464" s="1">
        <v>22.1</v>
      </c>
      <c r="DP2464" s="1">
        <v>918.324</v>
      </c>
      <c r="DQ2464" s="1">
        <v>7.729</v>
      </c>
      <c r="DR2464" s="1">
        <v>3.046</v>
      </c>
      <c r="DS2464" s="1">
        <v>19.165</v>
      </c>
      <c r="DT2464" s="1">
        <v>6.864</v>
      </c>
      <c r="DU2464" s="1">
        <v>44.444</v>
      </c>
      <c r="DV2464" s="1">
        <v>292.503</v>
      </c>
      <c r="DW2464" s="1">
        <v>17.69</v>
      </c>
      <c r="DX2464" s="1">
        <v>734.878</v>
      </c>
      <c r="DY2464" s="1">
        <v>6.186</v>
      </c>
      <c r="DZ2464" s="1">
        <v>2.438</v>
      </c>
    </row>
    <row r="2465">
      <c r="A2465" s="1" t="s">
        <v>328</v>
      </c>
      <c r="B2465" s="1">
        <v>2017.0</v>
      </c>
      <c r="C2465" s="1" t="s">
        <v>329</v>
      </c>
      <c r="D2465" s="1">
        <v>6.0390266E7</v>
      </c>
      <c r="E2465" s="1">
        <v>2.086237110272E12</v>
      </c>
      <c r="F2465" s="1">
        <v>1.999</v>
      </c>
      <c r="G2465" s="1">
        <v>0.24</v>
      </c>
      <c r="H2465" s="1">
        <v>202.845</v>
      </c>
      <c r="I2465" s="1">
        <v>12.25</v>
      </c>
      <c r="J2465" s="1">
        <v>320.747</v>
      </c>
      <c r="K2465" s="1">
        <v>19.37</v>
      </c>
      <c r="L2465" s="1">
        <v>6.632</v>
      </c>
      <c r="M2465" s="1">
        <v>0.667</v>
      </c>
      <c r="N2465" s="1">
        <v>392.756</v>
      </c>
      <c r="O2465" s="1">
        <v>-12.432</v>
      </c>
      <c r="P2465" s="1">
        <v>-15.785</v>
      </c>
      <c r="Q2465" s="1">
        <v>1841.184</v>
      </c>
      <c r="R2465" s="1">
        <v>111.19</v>
      </c>
      <c r="S2465" s="1">
        <v>540.319</v>
      </c>
      <c r="T2465" s="1">
        <v>32.63</v>
      </c>
      <c r="Y2465" s="1">
        <v>11.171</v>
      </c>
      <c r="Z2465" s="1">
        <v>6.052</v>
      </c>
      <c r="AA2465" s="1">
        <v>329.85</v>
      </c>
      <c r="AB2465" s="1">
        <v>5461.973</v>
      </c>
      <c r="AC2465" s="1">
        <v>292.09</v>
      </c>
      <c r="AD2465" s="1">
        <v>17.539</v>
      </c>
      <c r="AE2465" s="1">
        <v>0.713</v>
      </c>
      <c r="AF2465" s="1">
        <v>13.088</v>
      </c>
      <c r="AG2465" s="1">
        <v>30594.762</v>
      </c>
      <c r="AH2465" s="1">
        <v>0.886</v>
      </c>
      <c r="AI2465" s="1">
        <v>1.658</v>
      </c>
      <c r="AJ2465" s="1">
        <v>25.274</v>
      </c>
      <c r="AK2465" s="1">
        <v>3116.396</v>
      </c>
      <c r="AL2465" s="1">
        <v>188.2</v>
      </c>
      <c r="AM2465" s="1">
        <v>25654.012</v>
      </c>
      <c r="AN2465" s="1">
        <v>1549.253</v>
      </c>
      <c r="AO2465" s="1">
        <v>64.432</v>
      </c>
      <c r="AP2465" s="1">
        <v>84.325</v>
      </c>
      <c r="AQ2465" s="1">
        <v>5.971</v>
      </c>
      <c r="AR2465" s="1">
        <v>40.33</v>
      </c>
      <c r="AS2465" s="1">
        <v>715.788</v>
      </c>
      <c r="AT2465" s="1">
        <v>2324.216</v>
      </c>
      <c r="AU2465" s="1">
        <v>140.36</v>
      </c>
      <c r="AV2465" s="1">
        <v>11852.704</v>
      </c>
      <c r="AW2465" s="1">
        <v>-4.296</v>
      </c>
      <c r="AX2465" s="1">
        <v>-2.367</v>
      </c>
      <c r="AY2465" s="1">
        <v>873.164</v>
      </c>
      <c r="AZ2465" s="1">
        <v>52.731</v>
      </c>
      <c r="BA2465" s="1">
        <v>48.054</v>
      </c>
      <c r="BB2465" s="1">
        <v>38.96</v>
      </c>
      <c r="BC2465" s="1">
        <v>114.72</v>
      </c>
      <c r="BD2465" s="1">
        <v>-14.69</v>
      </c>
      <c r="BE2465" s="1">
        <v>-16.116</v>
      </c>
      <c r="BF2465" s="1">
        <v>90.497</v>
      </c>
      <c r="BG2465" s="1">
        <v>599.434</v>
      </c>
      <c r="BH2465" s="1">
        <v>36.2</v>
      </c>
      <c r="BI2465" s="1">
        <v>1498.534</v>
      </c>
      <c r="BJ2465" s="1">
        <v>12.393</v>
      </c>
      <c r="BK2465" s="1">
        <v>4.926</v>
      </c>
      <c r="BL2465" s="1">
        <v>-3.236</v>
      </c>
      <c r="BM2465" s="1">
        <v>-11.24</v>
      </c>
      <c r="BN2465" s="1">
        <v>287.981</v>
      </c>
      <c r="BO2465" s="1">
        <v>1720.31</v>
      </c>
      <c r="BP2465" s="1">
        <v>103.89</v>
      </c>
      <c r="BQ2465" s="1">
        <v>4768.671</v>
      </c>
      <c r="BR2465" s="1">
        <v>35.568</v>
      </c>
      <c r="BS2465" s="1">
        <v>15.675</v>
      </c>
      <c r="BT2465" s="1">
        <v>37.76</v>
      </c>
      <c r="BU2465" s="1">
        <v>11.448</v>
      </c>
      <c r="BW2465" s="1">
        <v>0.0</v>
      </c>
      <c r="BX2465" s="1">
        <v>0.0</v>
      </c>
      <c r="BY2465" s="1">
        <v>0.0</v>
      </c>
      <c r="BZ2465" s="1">
        <v>0.0</v>
      </c>
      <c r="CA2465" s="1">
        <v>0.0</v>
      </c>
      <c r="CB2465" s="1">
        <v>0.0</v>
      </c>
      <c r="CC2465" s="1">
        <v>0.0</v>
      </c>
      <c r="CD2465" s="1">
        <v>0.101</v>
      </c>
      <c r="CE2465" s="1">
        <v>0.73</v>
      </c>
      <c r="CF2465" s="1">
        <v>722.275</v>
      </c>
      <c r="CG2465" s="1">
        <v>251.862</v>
      </c>
      <c r="CH2465" s="1">
        <v>15.21</v>
      </c>
      <c r="CI2465" s="1">
        <v>11960.124</v>
      </c>
      <c r="CJ2465" s="1">
        <v>10.336</v>
      </c>
      <c r="CK2465" s="1">
        <v>4.519</v>
      </c>
      <c r="CL2465" s="1">
        <v>798.841</v>
      </c>
      <c r="CM2465" s="1">
        <v>48.242</v>
      </c>
      <c r="CN2465" s="1">
        <v>5.207</v>
      </c>
      <c r="CO2465" s="1">
        <v>39.313</v>
      </c>
      <c r="CP2465" s="1">
        <v>79.936</v>
      </c>
      <c r="CQ2465" s="1">
        <v>25.57</v>
      </c>
      <c r="CR2465" s="1">
        <v>6.2</v>
      </c>
      <c r="CS2465" s="1">
        <v>-0.844</v>
      </c>
      <c r="CT2465" s="1">
        <v>-0.681</v>
      </c>
      <c r="CU2465" s="1">
        <v>423.413</v>
      </c>
      <c r="CV2465" s="1">
        <v>102.666</v>
      </c>
      <c r="CW2465" s="1">
        <v>1323.651</v>
      </c>
      <c r="CX2465" s="1">
        <v>8.754</v>
      </c>
      <c r="CY2465" s="1">
        <v>2.123</v>
      </c>
      <c r="CZ2465" s="1">
        <v>4.351</v>
      </c>
      <c r="DA2465" s="1">
        <v>4836.707</v>
      </c>
      <c r="DB2465" s="1">
        <v>1847.626</v>
      </c>
      <c r="DC2465" s="1">
        <v>-3.236</v>
      </c>
      <c r="DD2465" s="1">
        <v>-11.24</v>
      </c>
      <c r="DE2465" s="1">
        <v>287.981</v>
      </c>
      <c r="DF2465" s="1">
        <v>1720.31</v>
      </c>
      <c r="DG2465" s="1">
        <v>103.89</v>
      </c>
      <c r="DH2465" s="1">
        <v>4768.671</v>
      </c>
      <c r="DI2465" s="1">
        <v>35.568</v>
      </c>
      <c r="DJ2465" s="1">
        <v>15.675</v>
      </c>
      <c r="DK2465" s="1">
        <v>10.285</v>
      </c>
      <c r="DL2465" s="1">
        <v>5.406</v>
      </c>
      <c r="DM2465" s="1">
        <v>60.944</v>
      </c>
      <c r="DN2465" s="1">
        <v>403.707</v>
      </c>
      <c r="DO2465" s="1">
        <v>24.38</v>
      </c>
      <c r="DP2465" s="1">
        <v>1009.173</v>
      </c>
      <c r="DQ2465" s="1">
        <v>8.347</v>
      </c>
      <c r="DR2465" s="1">
        <v>3.317</v>
      </c>
      <c r="DS2465" s="1">
        <v>0.301</v>
      </c>
      <c r="DT2465" s="1">
        <v>-0.089</v>
      </c>
      <c r="DU2465" s="1">
        <v>44.355</v>
      </c>
      <c r="DV2465" s="1">
        <v>293.756</v>
      </c>
      <c r="DW2465" s="1">
        <v>17.74</v>
      </c>
      <c r="DX2465" s="1">
        <v>734.469</v>
      </c>
      <c r="DY2465" s="1">
        <v>6.073</v>
      </c>
      <c r="DZ2465" s="1">
        <v>2.414</v>
      </c>
    </row>
    <row r="2466">
      <c r="A2466" s="1" t="s">
        <v>328</v>
      </c>
      <c r="B2466" s="1">
        <v>2018.0</v>
      </c>
      <c r="C2466" s="1" t="s">
        <v>329</v>
      </c>
      <c r="D2466" s="1">
        <v>6.0277446E7</v>
      </c>
      <c r="E2466" s="1">
        <v>2.10555174912E12</v>
      </c>
      <c r="F2466" s="1">
        <v>17.873</v>
      </c>
      <c r="G2466" s="1">
        <v>2.189</v>
      </c>
      <c r="H2466" s="1">
        <v>239.547</v>
      </c>
      <c r="I2466" s="1">
        <v>14.439</v>
      </c>
      <c r="J2466" s="1">
        <v>317.532</v>
      </c>
      <c r="K2466" s="1">
        <v>19.14</v>
      </c>
      <c r="L2466" s="1">
        <v>6.691</v>
      </c>
      <c r="M2466" s="1">
        <v>0.781</v>
      </c>
      <c r="N2466" s="1">
        <v>366.811</v>
      </c>
      <c r="O2466" s="1">
        <v>-8.269</v>
      </c>
      <c r="P2466" s="1">
        <v>-9.195</v>
      </c>
      <c r="Q2466" s="1">
        <v>1692.089</v>
      </c>
      <c r="R2466" s="1">
        <v>101.995</v>
      </c>
      <c r="S2466" s="1">
        <v>472.316</v>
      </c>
      <c r="T2466" s="1">
        <v>28.47</v>
      </c>
      <c r="Y2466" s="1">
        <v>9.952</v>
      </c>
      <c r="Z2466" s="1">
        <v>5.519</v>
      </c>
      <c r="AA2466" s="1">
        <v>329.96</v>
      </c>
      <c r="AB2466" s="1">
        <v>5474.021</v>
      </c>
      <c r="AC2466" s="1">
        <v>286.06</v>
      </c>
      <c r="AD2466" s="1">
        <v>17.216</v>
      </c>
      <c r="AE2466" s="1">
        <v>0.658</v>
      </c>
      <c r="AF2466" s="1">
        <v>12.156</v>
      </c>
      <c r="AG2466" s="1">
        <v>30853.689</v>
      </c>
      <c r="AH2466" s="1">
        <v>0.883</v>
      </c>
      <c r="AI2466" s="1">
        <v>-1.067</v>
      </c>
      <c r="AJ2466" s="1">
        <v>-16.535</v>
      </c>
      <c r="AK2466" s="1">
        <v>2847.665</v>
      </c>
      <c r="AL2466" s="1">
        <v>171.65</v>
      </c>
      <c r="AM2466" s="1">
        <v>25427.707</v>
      </c>
      <c r="AN2466" s="1">
        <v>1532.717</v>
      </c>
      <c r="AO2466" s="1">
        <v>60.005</v>
      </c>
      <c r="AP2466" s="1">
        <v>82.941</v>
      </c>
      <c r="AQ2466" s="1">
        <v>-3.304</v>
      </c>
      <c r="AR2466" s="1">
        <v>-23.647</v>
      </c>
      <c r="AS2466" s="1">
        <v>692.141</v>
      </c>
      <c r="AT2466" s="1">
        <v>2132.804</v>
      </c>
      <c r="AU2466" s="1">
        <v>128.56</v>
      </c>
      <c r="AV2466" s="1">
        <v>11482.585</v>
      </c>
      <c r="AW2466" s="1">
        <v>-1.59</v>
      </c>
      <c r="AX2466" s="1">
        <v>-0.839</v>
      </c>
      <c r="AY2466" s="1">
        <v>860.885</v>
      </c>
      <c r="AZ2466" s="1">
        <v>51.892</v>
      </c>
      <c r="BA2466" s="1">
        <v>44.942</v>
      </c>
      <c r="BB2466" s="1">
        <v>37.454</v>
      </c>
      <c r="BC2466" s="1">
        <v>104.93</v>
      </c>
      <c r="BD2466" s="1">
        <v>34.88</v>
      </c>
      <c r="BE2466" s="1">
        <v>30.958</v>
      </c>
      <c r="BF2466" s="1">
        <v>121.455</v>
      </c>
      <c r="BG2466" s="1">
        <v>809.424</v>
      </c>
      <c r="BH2466" s="1">
        <v>48.79</v>
      </c>
      <c r="BI2466" s="1">
        <v>2014.928</v>
      </c>
      <c r="BJ2466" s="1">
        <v>17.056</v>
      </c>
      <c r="BK2466" s="1">
        <v>6.572</v>
      </c>
      <c r="BL2466" s="1">
        <v>10.973</v>
      </c>
      <c r="BM2466" s="1">
        <v>27.267</v>
      </c>
      <c r="BN2466" s="1">
        <v>315.249</v>
      </c>
      <c r="BO2466" s="1">
        <v>1898.057</v>
      </c>
      <c r="BP2466" s="1">
        <v>114.41</v>
      </c>
      <c r="BQ2466" s="1">
        <v>5229.96</v>
      </c>
      <c r="BR2466" s="1">
        <v>39.995</v>
      </c>
      <c r="BS2466" s="1">
        <v>17.059</v>
      </c>
      <c r="BT2466" s="1">
        <v>43.9</v>
      </c>
      <c r="BU2466" s="1">
        <v>13.305</v>
      </c>
      <c r="BW2466" s="1">
        <v>0.0</v>
      </c>
      <c r="BX2466" s="1">
        <v>0.0</v>
      </c>
      <c r="BY2466" s="1">
        <v>0.0</v>
      </c>
      <c r="BZ2466" s="1">
        <v>0.0</v>
      </c>
      <c r="CA2466" s="1">
        <v>0.0</v>
      </c>
      <c r="CB2466" s="1">
        <v>0.0</v>
      </c>
      <c r="CC2466" s="1">
        <v>0.0</v>
      </c>
      <c r="CD2466" s="1">
        <v>2.258</v>
      </c>
      <c r="CE2466" s="1">
        <v>16.306</v>
      </c>
      <c r="CF2466" s="1">
        <v>738.582</v>
      </c>
      <c r="CG2466" s="1">
        <v>242.545</v>
      </c>
      <c r="CH2466" s="1">
        <v>14.62</v>
      </c>
      <c r="CI2466" s="1">
        <v>12253.033</v>
      </c>
      <c r="CJ2466" s="1">
        <v>13.207</v>
      </c>
      <c r="CK2466" s="1">
        <v>6.371</v>
      </c>
      <c r="CL2466" s="1">
        <v>906.037</v>
      </c>
      <c r="CM2466" s="1">
        <v>54.614</v>
      </c>
      <c r="CN2466" s="1">
        <v>5.111</v>
      </c>
      <c r="CO2466" s="1">
        <v>39.967</v>
      </c>
      <c r="CP2466" s="1">
        <v>78.931</v>
      </c>
      <c r="CQ2466" s="1">
        <v>25.25</v>
      </c>
      <c r="CR2466" s="1">
        <v>6.11</v>
      </c>
      <c r="CS2466" s="1">
        <v>-1.256</v>
      </c>
      <c r="CT2466" s="1">
        <v>-1.004</v>
      </c>
      <c r="CU2466" s="1">
        <v>418.896</v>
      </c>
      <c r="CV2466" s="1">
        <v>101.365</v>
      </c>
      <c r="CW2466" s="1">
        <v>1309.466</v>
      </c>
      <c r="CX2466" s="1">
        <v>8.827</v>
      </c>
      <c r="CY2466" s="1">
        <v>2.136</v>
      </c>
      <c r="CZ2466" s="1">
        <v>4.271</v>
      </c>
      <c r="DA2466" s="1">
        <v>4745.722</v>
      </c>
      <c r="DB2466" s="1">
        <v>1859.782</v>
      </c>
      <c r="DC2466" s="1">
        <v>10.973</v>
      </c>
      <c r="DD2466" s="1">
        <v>27.267</v>
      </c>
      <c r="DE2466" s="1">
        <v>315.249</v>
      </c>
      <c r="DF2466" s="1">
        <v>1898.057</v>
      </c>
      <c r="DG2466" s="1">
        <v>114.41</v>
      </c>
      <c r="DH2466" s="1">
        <v>5229.96</v>
      </c>
      <c r="DI2466" s="1">
        <v>39.995</v>
      </c>
      <c r="DJ2466" s="1">
        <v>17.059</v>
      </c>
      <c r="DK2466" s="1">
        <v>-7.072</v>
      </c>
      <c r="DL2466" s="1">
        <v>-4.592</v>
      </c>
      <c r="DM2466" s="1">
        <v>56.353</v>
      </c>
      <c r="DN2466" s="1">
        <v>375.762</v>
      </c>
      <c r="DO2466" s="1">
        <v>22.65</v>
      </c>
      <c r="DP2466" s="1">
        <v>934.889</v>
      </c>
      <c r="DQ2466" s="1">
        <v>7.918</v>
      </c>
      <c r="DR2466" s="1">
        <v>3.049</v>
      </c>
      <c r="DS2466" s="1">
        <v>-0.144</v>
      </c>
      <c r="DT2466" s="1">
        <v>-0.284</v>
      </c>
      <c r="DU2466" s="1">
        <v>44.071</v>
      </c>
      <c r="DV2466" s="1">
        <v>293.974</v>
      </c>
      <c r="DW2466" s="1">
        <v>17.72</v>
      </c>
      <c r="DX2466" s="1">
        <v>731.13</v>
      </c>
      <c r="DY2466" s="1">
        <v>6.195</v>
      </c>
      <c r="DZ2466" s="1">
        <v>2.385</v>
      </c>
    </row>
    <row r="2467">
      <c r="A2467" s="1" t="s">
        <v>328</v>
      </c>
      <c r="B2467" s="1">
        <v>2019.0</v>
      </c>
      <c r="C2467" s="1" t="s">
        <v>329</v>
      </c>
      <c r="D2467" s="1">
        <v>6.013008E7</v>
      </c>
      <c r="E2467" s="1">
        <v>2.115725819904E12</v>
      </c>
      <c r="F2467" s="1">
        <v>2.156</v>
      </c>
      <c r="G2467" s="1">
        <v>0.311</v>
      </c>
      <c r="H2467" s="1">
        <v>245.311</v>
      </c>
      <c r="I2467" s="1">
        <v>14.751</v>
      </c>
      <c r="J2467" s="1">
        <v>325.128</v>
      </c>
      <c r="K2467" s="1">
        <v>19.55</v>
      </c>
      <c r="L2467" s="1">
        <v>6.742</v>
      </c>
      <c r="M2467" s="1">
        <v>0.807</v>
      </c>
      <c r="N2467" s="1">
        <v>351.288</v>
      </c>
      <c r="O2467" s="1">
        <v>-24.453</v>
      </c>
      <c r="P2467" s="1">
        <v>-24.941</v>
      </c>
      <c r="Q2467" s="1">
        <v>1281.448</v>
      </c>
      <c r="R2467" s="1">
        <v>77.054</v>
      </c>
      <c r="S2467" s="1">
        <v>313.321</v>
      </c>
      <c r="T2467" s="1">
        <v>18.84</v>
      </c>
      <c r="Y2467" s="1">
        <v>6.497</v>
      </c>
      <c r="Z2467" s="1">
        <v>4.216</v>
      </c>
      <c r="AA2467" s="1">
        <v>328.13</v>
      </c>
      <c r="AB2467" s="1">
        <v>5457.002</v>
      </c>
      <c r="AC2467" s="1">
        <v>289.99</v>
      </c>
      <c r="AD2467" s="1">
        <v>17.681</v>
      </c>
      <c r="AE2467" s="1">
        <v>-1.066</v>
      </c>
      <c r="AF2467" s="1">
        <v>-19.829</v>
      </c>
      <c r="AG2467" s="1">
        <v>30599.537</v>
      </c>
      <c r="AH2467" s="1">
        <v>0.87</v>
      </c>
      <c r="AI2467" s="1">
        <v>-1.515</v>
      </c>
      <c r="AJ2467" s="1">
        <v>-23.219</v>
      </c>
      <c r="AK2467" s="1">
        <v>2896.387</v>
      </c>
      <c r="AL2467" s="1">
        <v>174.16</v>
      </c>
      <c r="AM2467" s="1">
        <v>25103.879</v>
      </c>
      <c r="AN2467" s="1">
        <v>1509.498</v>
      </c>
      <c r="AO2467" s="1">
        <v>60.057</v>
      </c>
      <c r="AP2467" s="1">
        <v>82.588</v>
      </c>
      <c r="AQ2467" s="1">
        <v>2.278</v>
      </c>
      <c r="AR2467" s="1">
        <v>15.765</v>
      </c>
      <c r="AS2467" s="1">
        <v>707.906</v>
      </c>
      <c r="AT2467" s="1">
        <v>2356.558</v>
      </c>
      <c r="AU2467" s="1">
        <v>141.7</v>
      </c>
      <c r="AV2467" s="1">
        <v>11772.912</v>
      </c>
      <c r="AW2467" s="1">
        <v>-10.945</v>
      </c>
      <c r="AX2467" s="1">
        <v>-5.679</v>
      </c>
      <c r="AY2467" s="1">
        <v>768.542</v>
      </c>
      <c r="AZ2467" s="1">
        <v>46.212</v>
      </c>
      <c r="BA2467" s="1">
        <v>48.864</v>
      </c>
      <c r="BB2467" s="1">
        <v>38.731</v>
      </c>
      <c r="BC2467" s="1">
        <v>101.87</v>
      </c>
      <c r="BD2467" s="1">
        <v>-5.055</v>
      </c>
      <c r="BE2467" s="1">
        <v>-6.711</v>
      </c>
      <c r="BF2467" s="1">
        <v>114.744</v>
      </c>
      <c r="BG2467" s="1">
        <v>770.33</v>
      </c>
      <c r="BH2467" s="1">
        <v>46.32</v>
      </c>
      <c r="BI2467" s="1">
        <v>1908.26</v>
      </c>
      <c r="BJ2467" s="1">
        <v>15.973</v>
      </c>
      <c r="BK2467" s="1">
        <v>6.278</v>
      </c>
      <c r="BL2467" s="1">
        <v>1.352</v>
      </c>
      <c r="BM2467" s="1">
        <v>3.004</v>
      </c>
      <c r="BN2467" s="1">
        <v>318.252</v>
      </c>
      <c r="BO2467" s="1">
        <v>1926.324</v>
      </c>
      <c r="BP2467" s="1">
        <v>115.83</v>
      </c>
      <c r="BQ2467" s="1">
        <v>5292.732</v>
      </c>
      <c r="BR2467" s="1">
        <v>39.943</v>
      </c>
      <c r="BS2467" s="1">
        <v>17.412</v>
      </c>
      <c r="BT2467" s="1">
        <v>38.14</v>
      </c>
      <c r="BU2467" s="1">
        <v>11.623</v>
      </c>
      <c r="BW2467" s="1">
        <v>0.0</v>
      </c>
      <c r="BX2467" s="1">
        <v>0.0</v>
      </c>
      <c r="BY2467" s="1">
        <v>0.0</v>
      </c>
      <c r="BZ2467" s="1">
        <v>0.0</v>
      </c>
      <c r="CA2467" s="1">
        <v>0.0</v>
      </c>
      <c r="CB2467" s="1">
        <v>0.0</v>
      </c>
      <c r="CC2467" s="1">
        <v>0.0</v>
      </c>
      <c r="CD2467" s="1">
        <v>-1.901</v>
      </c>
      <c r="CE2467" s="1">
        <v>-14.043</v>
      </c>
      <c r="CF2467" s="1">
        <v>724.539</v>
      </c>
      <c r="CG2467" s="1">
        <v>226.509</v>
      </c>
      <c r="CH2467" s="1">
        <v>13.62</v>
      </c>
      <c r="CI2467" s="1">
        <v>12049.519</v>
      </c>
      <c r="CJ2467" s="1">
        <v>-8.888</v>
      </c>
      <c r="CK2467" s="1">
        <v>-4.854</v>
      </c>
      <c r="CL2467" s="1">
        <v>827.535</v>
      </c>
      <c r="CM2467" s="1">
        <v>49.76</v>
      </c>
      <c r="CN2467" s="1">
        <v>4.697</v>
      </c>
      <c r="CO2467" s="1">
        <v>39.641</v>
      </c>
      <c r="CP2467" s="1">
        <v>80.117</v>
      </c>
      <c r="CQ2467" s="1">
        <v>25.62</v>
      </c>
      <c r="CR2467" s="1">
        <v>6.07</v>
      </c>
      <c r="CS2467" s="1">
        <v>1.502</v>
      </c>
      <c r="CT2467" s="1">
        <v>1.186</v>
      </c>
      <c r="CU2467" s="1">
        <v>426.076</v>
      </c>
      <c r="CV2467" s="1">
        <v>100.948</v>
      </c>
      <c r="CW2467" s="1">
        <v>1332.398</v>
      </c>
      <c r="CX2467" s="1">
        <v>8.835</v>
      </c>
      <c r="CY2467" s="1">
        <v>2.093</v>
      </c>
      <c r="CZ2467" s="1">
        <v>4.383</v>
      </c>
      <c r="DA2467" s="1">
        <v>4822.711</v>
      </c>
      <c r="DB2467" s="1">
        <v>1839.953</v>
      </c>
      <c r="DC2467" s="1">
        <v>1.352</v>
      </c>
      <c r="DD2467" s="1">
        <v>3.004</v>
      </c>
      <c r="DE2467" s="1">
        <v>318.252</v>
      </c>
      <c r="DF2467" s="1">
        <v>1926.324</v>
      </c>
      <c r="DG2467" s="1">
        <v>115.83</v>
      </c>
      <c r="DH2467" s="1">
        <v>5292.732</v>
      </c>
      <c r="DI2467" s="1">
        <v>39.943</v>
      </c>
      <c r="DJ2467" s="1">
        <v>17.412</v>
      </c>
      <c r="DK2467" s="1">
        <v>4.569</v>
      </c>
      <c r="DL2467" s="1">
        <v>2.283</v>
      </c>
      <c r="DM2467" s="1">
        <v>58.636</v>
      </c>
      <c r="DN2467" s="1">
        <v>393.979</v>
      </c>
      <c r="DO2467" s="1">
        <v>23.69</v>
      </c>
      <c r="DP2467" s="1">
        <v>975.151</v>
      </c>
      <c r="DQ2467" s="1">
        <v>8.169</v>
      </c>
      <c r="DR2467" s="1">
        <v>3.208</v>
      </c>
      <c r="DS2467" s="1">
        <v>14.03</v>
      </c>
      <c r="DT2467" s="1">
        <v>5.934</v>
      </c>
      <c r="DU2467" s="1">
        <v>50.005</v>
      </c>
      <c r="DV2467" s="1">
        <v>335.938</v>
      </c>
      <c r="DW2467" s="1">
        <v>20.2</v>
      </c>
      <c r="DX2467" s="1">
        <v>831.613</v>
      </c>
      <c r="DY2467" s="1">
        <v>6.966</v>
      </c>
      <c r="DZ2467" s="1">
        <v>2.736</v>
      </c>
    </row>
    <row r="2468">
      <c r="A2468" s="1" t="s">
        <v>328</v>
      </c>
      <c r="B2468" s="1">
        <v>2020.0</v>
      </c>
      <c r="C2468" s="1" t="s">
        <v>329</v>
      </c>
      <c r="D2468" s="1">
        <v>5.9912714E7</v>
      </c>
      <c r="E2468" s="1">
        <v>1.925752029184E12</v>
      </c>
      <c r="F2468" s="1">
        <v>-0.68</v>
      </c>
      <c r="G2468" s="1">
        <v>-0.1</v>
      </c>
      <c r="H2468" s="1">
        <v>244.527</v>
      </c>
      <c r="I2468" s="1">
        <v>14.65</v>
      </c>
      <c r="J2468" s="1">
        <v>327.476</v>
      </c>
      <c r="K2468" s="1">
        <v>19.62</v>
      </c>
      <c r="L2468" s="1">
        <v>7.088</v>
      </c>
      <c r="M2468" s="1">
        <v>0.887</v>
      </c>
      <c r="N2468" s="1">
        <v>334.273</v>
      </c>
      <c r="O2468" s="1">
        <v>-23.601</v>
      </c>
      <c r="P2468" s="1">
        <v>-18.185</v>
      </c>
      <c r="Q2468" s="1">
        <v>982.566</v>
      </c>
      <c r="R2468" s="1">
        <v>58.868</v>
      </c>
      <c r="S2468" s="1">
        <v>223.325</v>
      </c>
      <c r="T2468" s="1">
        <v>13.38</v>
      </c>
      <c r="Y2468" s="1">
        <v>4.834</v>
      </c>
      <c r="Z2468" s="1">
        <v>3.565</v>
      </c>
      <c r="AA2468" s="1">
        <v>309.01</v>
      </c>
      <c r="AB2468" s="1">
        <v>5157.67</v>
      </c>
      <c r="AC2468" s="1">
        <v>276.81</v>
      </c>
      <c r="AD2468" s="1">
        <v>18.926</v>
      </c>
      <c r="AE2468" s="1">
        <v>-9.594</v>
      </c>
      <c r="AF2468" s="1">
        <v>-176.53</v>
      </c>
      <c r="AG2468" s="1">
        <v>27764.1</v>
      </c>
      <c r="AH2468" s="1">
        <v>0.864</v>
      </c>
      <c r="AI2468" s="1">
        <v>-11.823</v>
      </c>
      <c r="AJ2468" s="1">
        <v>-178.465</v>
      </c>
      <c r="AK2468" s="1">
        <v>2669.05</v>
      </c>
      <c r="AL2468" s="1">
        <v>159.91</v>
      </c>
      <c r="AM2468" s="1">
        <v>22216.205</v>
      </c>
      <c r="AN2468" s="1">
        <v>1331.033</v>
      </c>
      <c r="AO2468" s="1">
        <v>57.769</v>
      </c>
      <c r="AP2468" s="1">
        <v>80.601</v>
      </c>
      <c r="AQ2468" s="1">
        <v>-4.472</v>
      </c>
      <c r="AR2468" s="1">
        <v>-31.655</v>
      </c>
      <c r="AS2468" s="1">
        <v>676.252</v>
      </c>
      <c r="AT2468" s="1">
        <v>2231.58</v>
      </c>
      <c r="AU2468" s="1">
        <v>133.7</v>
      </c>
      <c r="AV2468" s="1">
        <v>11287.28</v>
      </c>
      <c r="AW2468" s="1">
        <v>-15.346</v>
      </c>
      <c r="AX2468" s="1">
        <v>-7.092</v>
      </c>
      <c r="AY2468" s="1">
        <v>652.965</v>
      </c>
      <c r="AZ2468" s="1">
        <v>39.121</v>
      </c>
      <c r="BA2468" s="1">
        <v>48.3</v>
      </c>
      <c r="BB2468" s="1">
        <v>40.95</v>
      </c>
      <c r="BC2468" s="1">
        <v>92.53</v>
      </c>
      <c r="BD2468" s="1">
        <v>2.755</v>
      </c>
      <c r="BE2468" s="1">
        <v>2.871</v>
      </c>
      <c r="BF2468" s="1">
        <v>117.614</v>
      </c>
      <c r="BG2468" s="1">
        <v>793.655</v>
      </c>
      <c r="BH2468" s="1">
        <v>47.55</v>
      </c>
      <c r="BI2468" s="1">
        <v>1963.095</v>
      </c>
      <c r="BJ2468" s="1">
        <v>17.178</v>
      </c>
      <c r="BK2468" s="1">
        <v>7.122</v>
      </c>
      <c r="BL2468" s="1">
        <v>0.774</v>
      </c>
      <c r="BM2468" s="1">
        <v>2.108</v>
      </c>
      <c r="BN2468" s="1">
        <v>320.361</v>
      </c>
      <c r="BO2468" s="1">
        <v>1951.172</v>
      </c>
      <c r="BP2468" s="1">
        <v>116.9</v>
      </c>
      <c r="BQ2468" s="1">
        <v>5347.125</v>
      </c>
      <c r="BR2468" s="1">
        <v>42.231</v>
      </c>
      <c r="BS2468" s="1">
        <v>19.399</v>
      </c>
      <c r="BT2468" s="1">
        <v>32.2</v>
      </c>
      <c r="BU2468" s="1">
        <v>10.42</v>
      </c>
      <c r="BW2468" s="1">
        <v>0.0</v>
      </c>
      <c r="BX2468" s="1">
        <v>0.0</v>
      </c>
      <c r="BY2468" s="1">
        <v>0.0</v>
      </c>
      <c r="BZ2468" s="1">
        <v>0.0</v>
      </c>
      <c r="CA2468" s="1">
        <v>0.0</v>
      </c>
      <c r="CB2468" s="1">
        <v>0.0</v>
      </c>
      <c r="CC2468" s="1">
        <v>0.0</v>
      </c>
      <c r="CD2468" s="1">
        <v>-17.753</v>
      </c>
      <c r="CE2468" s="1">
        <v>-128.625</v>
      </c>
      <c r="CF2468" s="1">
        <v>595.913</v>
      </c>
      <c r="CG2468" s="1">
        <v>214.145</v>
      </c>
      <c r="CH2468" s="1">
        <v>12.83</v>
      </c>
      <c r="CI2468" s="1">
        <v>9946.359</v>
      </c>
      <c r="CJ2468" s="1">
        <v>26.761</v>
      </c>
      <c r="CK2468" s="1">
        <v>13.316</v>
      </c>
      <c r="CL2468" s="1">
        <v>1052.797</v>
      </c>
      <c r="CM2468" s="1">
        <v>63.076</v>
      </c>
      <c r="CN2468" s="1">
        <v>4.635</v>
      </c>
      <c r="CO2468" s="1">
        <v>36.085</v>
      </c>
      <c r="CP2468" s="1">
        <v>80.187</v>
      </c>
      <c r="CQ2468" s="1">
        <v>25.65</v>
      </c>
      <c r="CR2468" s="1">
        <v>6.03</v>
      </c>
      <c r="CS2468" s="1">
        <v>0.087</v>
      </c>
      <c r="CT2468" s="1">
        <v>0.07</v>
      </c>
      <c r="CU2468" s="1">
        <v>428.123</v>
      </c>
      <c r="CV2468" s="1">
        <v>100.646</v>
      </c>
      <c r="CW2468" s="1">
        <v>1338.4</v>
      </c>
      <c r="CX2468" s="1">
        <v>9.266</v>
      </c>
      <c r="CY2468" s="1">
        <v>2.178</v>
      </c>
      <c r="CZ2468" s="1">
        <v>4.856</v>
      </c>
      <c r="DA2468" s="1">
        <v>4620.221</v>
      </c>
      <c r="DB2468" s="1">
        <v>1663.423</v>
      </c>
      <c r="DC2468" s="1">
        <v>0.774</v>
      </c>
      <c r="DD2468" s="1">
        <v>2.108</v>
      </c>
      <c r="DE2468" s="1">
        <v>320.361</v>
      </c>
      <c r="DF2468" s="1">
        <v>1951.172</v>
      </c>
      <c r="DG2468" s="1">
        <v>116.9</v>
      </c>
      <c r="DH2468" s="1">
        <v>5347.125</v>
      </c>
      <c r="DI2468" s="1">
        <v>42.231</v>
      </c>
      <c r="DJ2468" s="1">
        <v>19.399</v>
      </c>
      <c r="DK2468" s="1">
        <v>5.288</v>
      </c>
      <c r="DL2468" s="1">
        <v>2.948</v>
      </c>
      <c r="DM2468" s="1">
        <v>61.584</v>
      </c>
      <c r="DN2468" s="1">
        <v>416.272</v>
      </c>
      <c r="DO2468" s="1">
        <v>24.94</v>
      </c>
      <c r="DP2468" s="1">
        <v>1027.895</v>
      </c>
      <c r="DQ2468" s="1">
        <v>9.01</v>
      </c>
      <c r="DR2468" s="1">
        <v>3.729</v>
      </c>
      <c r="DS2468" s="1">
        <v>-7.13</v>
      </c>
      <c r="DT2468" s="1">
        <v>-3.68</v>
      </c>
      <c r="DU2468" s="1">
        <v>46.325</v>
      </c>
      <c r="DV2468" s="1">
        <v>313.122</v>
      </c>
      <c r="DW2468" s="1">
        <v>18.76</v>
      </c>
      <c r="DX2468" s="1">
        <v>773.207</v>
      </c>
      <c r="DY2468" s="1">
        <v>6.777</v>
      </c>
      <c r="DZ2468" s="1">
        <v>2.805</v>
      </c>
    </row>
    <row r="2469">
      <c r="A2469" s="1" t="s">
        <v>328</v>
      </c>
      <c r="B2469" s="1">
        <v>2021.0</v>
      </c>
      <c r="C2469" s="1" t="s">
        <v>329</v>
      </c>
      <c r="D2469" s="1">
        <v>5.97293E7</v>
      </c>
      <c r="E2469" s="1">
        <v>2.060299927552E12</v>
      </c>
      <c r="F2469" s="1">
        <v>11.818</v>
      </c>
      <c r="G2469" s="1">
        <v>1.731</v>
      </c>
      <c r="H2469" s="1">
        <v>274.265</v>
      </c>
      <c r="I2469" s="1">
        <v>16.382</v>
      </c>
      <c r="J2469" s="1">
        <v>319.106</v>
      </c>
      <c r="K2469" s="1">
        <v>19.06</v>
      </c>
      <c r="L2469" s="1">
        <v>6.676</v>
      </c>
      <c r="M2469" s="1">
        <v>0.924</v>
      </c>
      <c r="N2469" s="1">
        <v>339.276</v>
      </c>
      <c r="O2469" s="1">
        <v>10.581</v>
      </c>
      <c r="P2469" s="1">
        <v>6.229</v>
      </c>
      <c r="Q2469" s="1">
        <v>1089.869</v>
      </c>
      <c r="R2469" s="1">
        <v>65.097</v>
      </c>
      <c r="S2469" s="1">
        <v>234.726</v>
      </c>
      <c r="T2469" s="1">
        <v>14.02</v>
      </c>
      <c r="Y2469" s="1">
        <v>4.911</v>
      </c>
      <c r="Z2469" s="1">
        <v>3.671</v>
      </c>
      <c r="AA2469" s="1">
        <v>328.28</v>
      </c>
      <c r="AB2469" s="1">
        <v>5496.13</v>
      </c>
      <c r="AC2469" s="1">
        <v>285.49</v>
      </c>
      <c r="AD2469" s="1">
        <v>17.993</v>
      </c>
      <c r="AE2469" s="1">
        <v>7.317</v>
      </c>
      <c r="AF2469" s="1">
        <v>121.719</v>
      </c>
      <c r="AG2469" s="1">
        <v>29887.201</v>
      </c>
      <c r="AH2469" s="1">
        <v>0.866</v>
      </c>
      <c r="AI2469" s="1">
        <v>9.238</v>
      </c>
      <c r="AJ2469" s="1">
        <v>122.954</v>
      </c>
      <c r="AK2469" s="1">
        <v>2832.111</v>
      </c>
      <c r="AL2469" s="1">
        <v>169.16</v>
      </c>
      <c r="AM2469" s="1">
        <v>24342.955</v>
      </c>
      <c r="AN2469" s="1">
        <v>1453.988</v>
      </c>
      <c r="AO2469" s="1">
        <v>59.253</v>
      </c>
      <c r="AP2469" s="1">
        <v>81.986</v>
      </c>
      <c r="AQ2469" s="1">
        <v>7.022</v>
      </c>
      <c r="AR2469" s="1">
        <v>47.485</v>
      </c>
      <c r="AS2469" s="1">
        <v>723.737</v>
      </c>
      <c r="AT2469" s="1">
        <v>2411.044</v>
      </c>
      <c r="AU2469" s="1">
        <v>144.01</v>
      </c>
      <c r="AV2469" s="1">
        <v>12116.947</v>
      </c>
      <c r="AW2469" s="1">
        <v>-18.608</v>
      </c>
      <c r="AX2469" s="1">
        <v>-7.28</v>
      </c>
      <c r="AY2469" s="1">
        <v>533.095</v>
      </c>
      <c r="AZ2469" s="1">
        <v>31.841</v>
      </c>
      <c r="BA2469" s="1">
        <v>50.443</v>
      </c>
      <c r="BB2469" s="1">
        <v>40.809</v>
      </c>
      <c r="BC2469" s="1">
        <v>96.86</v>
      </c>
      <c r="BD2469" s="1">
        <v>-4.714</v>
      </c>
      <c r="BE2469" s="1">
        <v>-5.821</v>
      </c>
      <c r="BF2469" s="1">
        <v>111.794</v>
      </c>
      <c r="BG2469" s="1">
        <v>759.929</v>
      </c>
      <c r="BH2469" s="1">
        <v>45.39</v>
      </c>
      <c r="BI2469" s="1">
        <v>1871.671</v>
      </c>
      <c r="BJ2469" s="1">
        <v>15.899</v>
      </c>
      <c r="BK2469" s="1">
        <v>6.304</v>
      </c>
      <c r="BL2469" s="1">
        <v>0.816</v>
      </c>
      <c r="BM2469" s="1">
        <v>-0.891</v>
      </c>
      <c r="BN2469" s="1">
        <v>319.47</v>
      </c>
      <c r="BO2469" s="1">
        <v>1947.62</v>
      </c>
      <c r="BP2469" s="1">
        <v>116.33</v>
      </c>
      <c r="BQ2469" s="1">
        <v>5348.625</v>
      </c>
      <c r="BR2469" s="1">
        <v>40.747</v>
      </c>
      <c r="BS2469" s="1">
        <v>18.014</v>
      </c>
      <c r="BT2469" s="1">
        <v>42.79</v>
      </c>
      <c r="BU2469" s="1">
        <v>13.035</v>
      </c>
      <c r="BW2469" s="1">
        <v>0.0</v>
      </c>
      <c r="BX2469" s="1">
        <v>0.0</v>
      </c>
      <c r="BY2469" s="1">
        <v>0.0</v>
      </c>
      <c r="BZ2469" s="1">
        <v>0.0</v>
      </c>
      <c r="CA2469" s="1">
        <v>0.0</v>
      </c>
      <c r="CB2469" s="1">
        <v>0.0</v>
      </c>
      <c r="CC2469" s="1">
        <v>0.0</v>
      </c>
      <c r="CD2469" s="1">
        <v>11.619</v>
      </c>
      <c r="CE2469" s="1">
        <v>69.24</v>
      </c>
      <c r="CF2469" s="1">
        <v>665.154</v>
      </c>
      <c r="CG2469" s="1">
        <v>186.341</v>
      </c>
      <c r="CH2469" s="1">
        <v>11.13</v>
      </c>
      <c r="CI2469" s="1">
        <v>11136.14</v>
      </c>
      <c r="CJ2469" s="1">
        <v>-9.392</v>
      </c>
      <c r="CK2469" s="1">
        <v>-5.924</v>
      </c>
      <c r="CL2469" s="1">
        <v>956.849</v>
      </c>
      <c r="CM2469" s="1">
        <v>57.152</v>
      </c>
      <c r="CN2469" s="1">
        <v>3.899</v>
      </c>
      <c r="CO2469" s="1">
        <v>37.506</v>
      </c>
      <c r="CP2469" s="1">
        <v>78.077</v>
      </c>
      <c r="CQ2469" s="1">
        <v>24.97</v>
      </c>
      <c r="CR2469" s="1">
        <v>5.91</v>
      </c>
      <c r="CS2469" s="1">
        <v>-2.632</v>
      </c>
      <c r="CT2469" s="1">
        <v>-2.11</v>
      </c>
      <c r="CU2469" s="1">
        <v>418.053</v>
      </c>
      <c r="CV2469" s="1">
        <v>98.946</v>
      </c>
      <c r="CW2469" s="1">
        <v>1307.179</v>
      </c>
      <c r="CX2469" s="1">
        <v>8.746</v>
      </c>
      <c r="CY2469" s="1">
        <v>2.07</v>
      </c>
      <c r="CZ2469" s="1">
        <v>4.403</v>
      </c>
      <c r="DA2469" s="1">
        <v>4779.731</v>
      </c>
      <c r="DB2469" s="1">
        <v>1785.142</v>
      </c>
      <c r="DC2469" s="1">
        <v>0.816</v>
      </c>
      <c r="DD2469" s="1">
        <v>-0.891</v>
      </c>
      <c r="DE2469" s="1">
        <v>319.47</v>
      </c>
      <c r="DF2469" s="1">
        <v>1947.62</v>
      </c>
      <c r="DG2469" s="1">
        <v>116.33</v>
      </c>
      <c r="DH2469" s="1">
        <v>5348.625</v>
      </c>
      <c r="DI2469" s="1">
        <v>40.747</v>
      </c>
      <c r="DJ2469" s="1">
        <v>18.014</v>
      </c>
      <c r="DK2469" s="1">
        <v>0.391</v>
      </c>
      <c r="DL2469" s="1">
        <v>0.088</v>
      </c>
      <c r="DM2469" s="1">
        <v>61.672</v>
      </c>
      <c r="DN2469" s="1">
        <v>419.225</v>
      </c>
      <c r="DO2469" s="1">
        <v>25.04</v>
      </c>
      <c r="DP2469" s="1">
        <v>1032.532</v>
      </c>
      <c r="DQ2469" s="1">
        <v>8.771</v>
      </c>
      <c r="DR2469" s="1">
        <v>3.478</v>
      </c>
      <c r="DS2469" s="1">
        <v>11.543</v>
      </c>
      <c r="DT2469" s="1">
        <v>5.22</v>
      </c>
      <c r="DU2469" s="1">
        <v>51.545</v>
      </c>
      <c r="DV2469" s="1">
        <v>350.414</v>
      </c>
      <c r="DW2469" s="1">
        <v>20.93</v>
      </c>
      <c r="DX2469" s="1">
        <v>862.978</v>
      </c>
      <c r="DY2469" s="1">
        <v>7.331</v>
      </c>
      <c r="DZ2469" s="1">
        <v>2.906</v>
      </c>
    </row>
    <row r="2470">
      <c r="A2470" s="1" t="s">
        <v>328</v>
      </c>
      <c r="B2470" s="1">
        <v>2022.0</v>
      </c>
      <c r="C2470" s="1" t="s">
        <v>329</v>
      </c>
      <c r="D2470" s="1">
        <v>5.9619058E7</v>
      </c>
      <c r="E2470" s="1">
        <v>2.136009342976E12</v>
      </c>
      <c r="F2470" s="1">
        <v>-2.018</v>
      </c>
      <c r="G2470" s="1">
        <v>-0.331</v>
      </c>
      <c r="H2470" s="1">
        <v>269.228</v>
      </c>
      <c r="I2470" s="1">
        <v>16.051</v>
      </c>
      <c r="J2470" s="1">
        <v>295.375</v>
      </c>
      <c r="K2470" s="1">
        <v>17.61</v>
      </c>
      <c r="L2470" s="1">
        <v>6.285</v>
      </c>
      <c r="M2470" s="1">
        <v>0.919</v>
      </c>
      <c r="N2470" s="1">
        <v>378.163</v>
      </c>
      <c r="O2470" s="1">
        <v>32.753</v>
      </c>
      <c r="P2470" s="1">
        <v>21.321</v>
      </c>
      <c r="Q2470" s="1">
        <v>1449.512</v>
      </c>
      <c r="R2470" s="1">
        <v>86.419</v>
      </c>
      <c r="S2470" s="1">
        <v>379.241</v>
      </c>
      <c r="T2470" s="1">
        <v>22.61</v>
      </c>
      <c r="Y2470" s="1">
        <v>8.07</v>
      </c>
      <c r="Z2470" s="1">
        <v>4.949</v>
      </c>
      <c r="AA2470" s="1">
        <v>323.16</v>
      </c>
      <c r="AB2470" s="1">
        <v>5420.415</v>
      </c>
      <c r="AC2470" s="1">
        <v>280.17</v>
      </c>
      <c r="AD2470" s="1">
        <v>17.684</v>
      </c>
      <c r="AE2470" s="1">
        <v>-1.662</v>
      </c>
      <c r="AF2470" s="1">
        <v>-29.677</v>
      </c>
      <c r="AG2470" s="1">
        <v>29444.693</v>
      </c>
      <c r="AH2470" s="1">
        <v>0.822</v>
      </c>
      <c r="AI2470" s="1">
        <v>0.95</v>
      </c>
      <c r="AJ2470" s="1">
        <v>13.806</v>
      </c>
      <c r="AK2470" s="1">
        <v>3014.305</v>
      </c>
      <c r="AL2470" s="1">
        <v>179.71</v>
      </c>
      <c r="AM2470" s="1">
        <v>24619.535</v>
      </c>
      <c r="AN2470" s="1">
        <v>1467.793</v>
      </c>
      <c r="AO2470" s="1">
        <v>64.143</v>
      </c>
      <c r="AP2470" s="1">
        <v>84.049</v>
      </c>
      <c r="AQ2470" s="1">
        <v>-9.913</v>
      </c>
      <c r="AR2470" s="1">
        <v>-71.747</v>
      </c>
      <c r="AS2470" s="1">
        <v>651.99</v>
      </c>
      <c r="AT2470" s="1">
        <v>2372.899</v>
      </c>
      <c r="AU2470" s="1">
        <v>141.47</v>
      </c>
      <c r="AV2470" s="1">
        <v>10935.936</v>
      </c>
      <c r="AW2470" s="1">
        <v>-0.818</v>
      </c>
      <c r="AX2470" s="1">
        <v>-0.26</v>
      </c>
      <c r="AY2470" s="1">
        <v>529.714</v>
      </c>
      <c r="AZ2470" s="1">
        <v>31.581</v>
      </c>
      <c r="BA2470" s="1">
        <v>50.494</v>
      </c>
      <c r="BB2470" s="1">
        <v>37.334</v>
      </c>
      <c r="BC2470" s="1">
        <v>105.95</v>
      </c>
      <c r="BD2470" s="1">
        <v>-37.434</v>
      </c>
      <c r="BE2470" s="1">
        <v>-42.021</v>
      </c>
      <c r="BF2470" s="1">
        <v>69.773</v>
      </c>
      <c r="BG2470" s="1">
        <v>476.358</v>
      </c>
      <c r="BH2470" s="1">
        <v>28.4</v>
      </c>
      <c r="BI2470" s="1">
        <v>1170.313</v>
      </c>
      <c r="BJ2470" s="1">
        <v>10.137</v>
      </c>
      <c r="BK2470" s="1">
        <v>3.995</v>
      </c>
      <c r="BL2470" s="1">
        <v>-12.209</v>
      </c>
      <c r="BM2470" s="1">
        <v>-40.907</v>
      </c>
      <c r="BN2470" s="1">
        <v>278.563</v>
      </c>
      <c r="BO2470" s="1">
        <v>1685.032</v>
      </c>
      <c r="BP2470" s="1">
        <v>100.46</v>
      </c>
      <c r="BQ2470" s="1">
        <v>4672.381</v>
      </c>
      <c r="BR2470" s="1">
        <v>35.857</v>
      </c>
      <c r="BS2470" s="1">
        <v>15.951</v>
      </c>
      <c r="BT2470" s="1">
        <v>42.99</v>
      </c>
      <c r="BU2470" s="1">
        <v>13.303</v>
      </c>
      <c r="BW2470" s="1">
        <v>0.0</v>
      </c>
      <c r="BX2470" s="1">
        <v>0.0</v>
      </c>
      <c r="BY2470" s="1">
        <v>0.0</v>
      </c>
      <c r="BZ2470" s="1">
        <v>0.0</v>
      </c>
      <c r="CA2470" s="1">
        <v>0.0</v>
      </c>
      <c r="CB2470" s="1">
        <v>0.0</v>
      </c>
      <c r="CC2470" s="1">
        <v>0.0</v>
      </c>
      <c r="CD2470" s="1">
        <v>9.657</v>
      </c>
      <c r="CE2470" s="1">
        <v>64.231</v>
      </c>
      <c r="CF2470" s="1">
        <v>729.385</v>
      </c>
      <c r="CG2470" s="1">
        <v>262.164</v>
      </c>
      <c r="CH2470" s="1">
        <v>15.63</v>
      </c>
      <c r="CI2470" s="1">
        <v>12234.087</v>
      </c>
      <c r="CJ2470" s="1">
        <v>-8.058</v>
      </c>
      <c r="CK2470" s="1">
        <v>-4.605</v>
      </c>
      <c r="CL2470" s="1">
        <v>881.374</v>
      </c>
      <c r="CM2470" s="1">
        <v>52.547</v>
      </c>
      <c r="CN2470" s="1">
        <v>5.579</v>
      </c>
      <c r="CO2470" s="1">
        <v>41.766</v>
      </c>
      <c r="CP2470" s="1">
        <v>73.29</v>
      </c>
      <c r="CQ2470" s="1">
        <v>23.45</v>
      </c>
      <c r="CR2470" s="1">
        <v>5.84</v>
      </c>
      <c r="CS2470" s="1">
        <v>-6.131</v>
      </c>
      <c r="CT2470" s="1">
        <v>-4.787</v>
      </c>
      <c r="CU2470" s="1">
        <v>393.331</v>
      </c>
      <c r="CV2470" s="1">
        <v>97.955</v>
      </c>
      <c r="CW2470" s="1">
        <v>1229.305</v>
      </c>
      <c r="CX2470" s="1">
        <v>8.37</v>
      </c>
      <c r="CY2470" s="1">
        <v>2.084</v>
      </c>
      <c r="CZ2470" s="1">
        <v>4.197</v>
      </c>
      <c r="DA2470" s="1">
        <v>4699.336</v>
      </c>
      <c r="DB2470" s="1">
        <v>1755.465</v>
      </c>
      <c r="DC2470" s="1">
        <v>-12.209</v>
      </c>
      <c r="DD2470" s="1">
        <v>-40.907</v>
      </c>
      <c r="DE2470" s="1">
        <v>278.563</v>
      </c>
      <c r="DF2470" s="1">
        <v>1685.032</v>
      </c>
      <c r="DG2470" s="1">
        <v>100.46</v>
      </c>
      <c r="DH2470" s="1">
        <v>4672.381</v>
      </c>
      <c r="DI2470" s="1">
        <v>35.857</v>
      </c>
      <c r="DJ2470" s="1">
        <v>15.951</v>
      </c>
      <c r="DK2470" s="1">
        <v>12.311</v>
      </c>
      <c r="DL2470" s="1">
        <v>7.422</v>
      </c>
      <c r="DM2470" s="1">
        <v>69.095</v>
      </c>
      <c r="DN2470" s="1">
        <v>471.661</v>
      </c>
      <c r="DO2470" s="1">
        <v>28.12</v>
      </c>
      <c r="DP2470" s="1">
        <v>1158.935</v>
      </c>
      <c r="DQ2470" s="1">
        <v>10.037</v>
      </c>
      <c r="DR2470" s="1">
        <v>3.957</v>
      </c>
      <c r="DS2470" s="1">
        <v>-2.07</v>
      </c>
      <c r="DT2470" s="1">
        <v>-1.191</v>
      </c>
      <c r="DU2470" s="1">
        <v>50.354</v>
      </c>
      <c r="DV2470" s="1">
        <v>343.682</v>
      </c>
      <c r="DW2470" s="1">
        <v>20.49</v>
      </c>
      <c r="DX2470" s="1">
        <v>844.601</v>
      </c>
      <c r="DY2470" s="1">
        <v>7.313</v>
      </c>
      <c r="DZ2470" s="1">
        <v>2.883</v>
      </c>
    </row>
    <row r="2471">
      <c r="A2471" s="1" t="s">
        <v>328</v>
      </c>
      <c r="B2471" s="1">
        <v>2023.0</v>
      </c>
      <c r="C2471" s="1" t="s">
        <v>329</v>
      </c>
      <c r="D2471" s="1">
        <v>5.9499408E7</v>
      </c>
      <c r="F2471" s="1">
        <v>-4.834</v>
      </c>
      <c r="G2471" s="1">
        <v>-0.776</v>
      </c>
      <c r="H2471" s="1">
        <v>256.729</v>
      </c>
      <c r="I2471" s="1">
        <v>15.275</v>
      </c>
      <c r="J2471" s="1">
        <v>269.078</v>
      </c>
      <c r="K2471" s="1">
        <v>16.01</v>
      </c>
      <c r="L2471" s="1">
        <v>6.118</v>
      </c>
      <c r="M2471" s="1">
        <v>0.916</v>
      </c>
      <c r="N2471" s="1">
        <v>323.448</v>
      </c>
      <c r="O2471" s="1">
        <v>-37.973</v>
      </c>
      <c r="P2471" s="1">
        <v>-32.816</v>
      </c>
      <c r="Q2471" s="1">
        <v>900.898</v>
      </c>
      <c r="R2471" s="1">
        <v>53.603</v>
      </c>
      <c r="S2471" s="1">
        <v>222.187</v>
      </c>
      <c r="T2471" s="1">
        <v>13.22</v>
      </c>
      <c r="Y2471" s="1">
        <v>5.052</v>
      </c>
      <c r="Z2471" s="1">
        <v>3.213</v>
      </c>
      <c r="AA2471" s="1">
        <v>312.93</v>
      </c>
      <c r="AB2471" s="1">
        <v>5259.38</v>
      </c>
      <c r="AC2471" s="1">
        <v>261.68</v>
      </c>
      <c r="AD2471" s="1">
        <v>17.615</v>
      </c>
      <c r="AE2471" s="1">
        <v>-4.262</v>
      </c>
      <c r="AF2471" s="1">
        <v>-74.81</v>
      </c>
      <c r="AG2471" s="1">
        <v>28246.574</v>
      </c>
      <c r="AI2471" s="1">
        <v>-7.778</v>
      </c>
      <c r="AJ2471" s="1">
        <v>-114.172</v>
      </c>
      <c r="AK2471" s="1">
        <v>2437.503</v>
      </c>
      <c r="AL2471" s="1">
        <v>145.03</v>
      </c>
      <c r="AM2471" s="1">
        <v>22750.166</v>
      </c>
      <c r="AN2471" s="1">
        <v>1353.621</v>
      </c>
      <c r="AO2471" s="1">
        <v>55.423</v>
      </c>
      <c r="AP2471" s="1">
        <v>81.146</v>
      </c>
      <c r="AQ2471" s="1">
        <v>-10.131</v>
      </c>
      <c r="AR2471" s="1">
        <v>-66.051</v>
      </c>
      <c r="AS2471" s="1">
        <v>585.939</v>
      </c>
      <c r="AT2471" s="1">
        <v>2000.356</v>
      </c>
      <c r="AU2471" s="1">
        <v>119.02</v>
      </c>
      <c r="AV2471" s="1">
        <v>9847.81</v>
      </c>
      <c r="AW2471" s="1">
        <v>-9.874</v>
      </c>
      <c r="AX2471" s="1">
        <v>-3.118</v>
      </c>
      <c r="AY2471" s="1">
        <v>478.369</v>
      </c>
      <c r="AZ2471" s="1">
        <v>28.463</v>
      </c>
      <c r="BA2471" s="1">
        <v>45.483</v>
      </c>
      <c r="BB2471" s="1">
        <v>35.126</v>
      </c>
      <c r="BC2471" s="1">
        <v>84.64</v>
      </c>
      <c r="BD2471" s="1">
        <v>42.679</v>
      </c>
      <c r="BE2471" s="1">
        <v>29.05</v>
      </c>
      <c r="BF2471" s="1">
        <v>98.823</v>
      </c>
      <c r="BG2471" s="1">
        <v>681.015</v>
      </c>
      <c r="BH2471" s="1">
        <v>40.52</v>
      </c>
      <c r="BI2471" s="1">
        <v>1660.902</v>
      </c>
      <c r="BJ2471" s="1">
        <v>15.485</v>
      </c>
      <c r="BK2471" s="1">
        <v>5.924</v>
      </c>
      <c r="BL2471" s="1">
        <v>13.163</v>
      </c>
      <c r="BM2471" s="1">
        <v>35.943</v>
      </c>
      <c r="BN2471" s="1">
        <v>314.506</v>
      </c>
      <c r="BO2471" s="1">
        <v>1960.524</v>
      </c>
      <c r="BP2471" s="1">
        <v>116.65</v>
      </c>
      <c r="BQ2471" s="1">
        <v>5285.866</v>
      </c>
      <c r="BR2471" s="1">
        <v>44.577</v>
      </c>
      <c r="BS2471" s="1">
        <v>18.854</v>
      </c>
      <c r="BT2471" s="1">
        <v>51.25</v>
      </c>
      <c r="BU2471" s="1">
        <v>16.377</v>
      </c>
      <c r="BW2471" s="1">
        <v>0.0</v>
      </c>
      <c r="BX2471" s="1">
        <v>0.0</v>
      </c>
      <c r="BY2471" s="1">
        <v>0.0</v>
      </c>
      <c r="BZ2471" s="1">
        <v>0.0</v>
      </c>
      <c r="CA2471" s="1">
        <v>0.0</v>
      </c>
      <c r="CB2471" s="1">
        <v>0.0</v>
      </c>
      <c r="CC2471" s="1">
        <v>0.0</v>
      </c>
      <c r="CD2471" s="1">
        <v>-2.098</v>
      </c>
      <c r="CE2471" s="1">
        <v>-15.305</v>
      </c>
      <c r="CF2471" s="1">
        <v>714.08</v>
      </c>
      <c r="CG2471" s="1">
        <v>214.96</v>
      </c>
      <c r="CH2471" s="1">
        <v>12.79</v>
      </c>
      <c r="CI2471" s="1">
        <v>12001.458</v>
      </c>
      <c r="CJ2471" s="1">
        <v>-4.542</v>
      </c>
      <c r="CK2471" s="1">
        <v>-2.387</v>
      </c>
      <c r="CL2471" s="1">
        <v>843.03</v>
      </c>
      <c r="CM2471" s="1">
        <v>50.16</v>
      </c>
      <c r="CN2471" s="1">
        <v>4.888</v>
      </c>
      <c r="CO2471" s="1">
        <v>42.807</v>
      </c>
      <c r="CP2471" s="1">
        <v>67.843</v>
      </c>
      <c r="CQ2471" s="1">
        <v>21.7</v>
      </c>
      <c r="CR2471" s="1">
        <v>5.69</v>
      </c>
      <c r="CS2471" s="1">
        <v>-7.432</v>
      </c>
      <c r="CT2471" s="1">
        <v>-5.447</v>
      </c>
      <c r="CU2471" s="1">
        <v>364.71</v>
      </c>
      <c r="CV2471" s="1">
        <v>95.631</v>
      </c>
      <c r="CW2471" s="1">
        <v>1140.232</v>
      </c>
      <c r="CX2471" s="1">
        <v>8.293</v>
      </c>
      <c r="CY2471" s="1">
        <v>2.174</v>
      </c>
      <c r="CZ2471" s="1">
        <v>4.067</v>
      </c>
      <c r="DA2471" s="1">
        <v>4398.027</v>
      </c>
      <c r="DB2471" s="1">
        <v>1680.654</v>
      </c>
      <c r="DC2471" s="1">
        <v>13.163</v>
      </c>
      <c r="DD2471" s="1">
        <v>35.943</v>
      </c>
      <c r="DE2471" s="1">
        <v>314.506</v>
      </c>
      <c r="DF2471" s="1">
        <v>1960.524</v>
      </c>
      <c r="DG2471" s="1">
        <v>116.65</v>
      </c>
      <c r="DH2471" s="1">
        <v>5285.866</v>
      </c>
      <c r="DI2471" s="1">
        <v>44.577</v>
      </c>
      <c r="DJ2471" s="1">
        <v>18.854</v>
      </c>
      <c r="DK2471" s="1">
        <v>9.209</v>
      </c>
      <c r="DL2471" s="1">
        <v>5.811</v>
      </c>
      <c r="DM2471" s="1">
        <v>74.905</v>
      </c>
      <c r="DN2471" s="1">
        <v>516.14</v>
      </c>
      <c r="DO2471" s="1">
        <v>30.71</v>
      </c>
      <c r="DP2471" s="1">
        <v>1258.922</v>
      </c>
      <c r="DQ2471" s="1">
        <v>11.736</v>
      </c>
      <c r="DR2471" s="1">
        <v>4.49</v>
      </c>
      <c r="DS2471" s="1">
        <v>15.352</v>
      </c>
      <c r="DT2471" s="1">
        <v>7.305</v>
      </c>
      <c r="DU2471" s="1">
        <v>57.66</v>
      </c>
      <c r="DV2471" s="1">
        <v>398.659</v>
      </c>
      <c r="DW2471" s="1">
        <v>23.72</v>
      </c>
      <c r="DX2471" s="1">
        <v>969.081</v>
      </c>
      <c r="DY2471" s="1">
        <v>9.065</v>
      </c>
      <c r="DZ2471" s="1">
        <v>3.457</v>
      </c>
    </row>
    <row r="2472">
      <c r="A2472" s="1" t="s">
        <v>328</v>
      </c>
      <c r="B2472" s="1">
        <v>2024.0</v>
      </c>
      <c r="C2472" s="1" t="s">
        <v>329</v>
      </c>
      <c r="D2472" s="1">
        <v>5.9342811E7</v>
      </c>
      <c r="F2472" s="1">
        <v>-11.341</v>
      </c>
      <c r="G2472" s="1">
        <v>-1.732</v>
      </c>
      <c r="H2472" s="1">
        <v>228.213</v>
      </c>
      <c r="I2472" s="1">
        <v>13.543</v>
      </c>
      <c r="J2472" s="1">
        <v>268.777</v>
      </c>
      <c r="K2472" s="1">
        <v>15.95</v>
      </c>
      <c r="L2472" s="1">
        <v>6.027</v>
      </c>
      <c r="M2472" s="1">
        <v>0.805</v>
      </c>
      <c r="N2472" s="1">
        <v>287.534</v>
      </c>
      <c r="O2472" s="1">
        <v>-47.88</v>
      </c>
      <c r="P2472" s="1">
        <v>-25.665</v>
      </c>
      <c r="Q2472" s="1">
        <v>470.786</v>
      </c>
      <c r="R2472" s="1">
        <v>27.938</v>
      </c>
      <c r="S2472" s="1">
        <v>78.19</v>
      </c>
      <c r="T2472" s="1">
        <v>4.64</v>
      </c>
      <c r="Y2472" s="1">
        <v>1.753</v>
      </c>
      <c r="Z2472" s="1">
        <v>1.661</v>
      </c>
      <c r="AA2472" s="1">
        <v>315.57</v>
      </c>
      <c r="AB2472" s="1">
        <v>5317.746</v>
      </c>
      <c r="AC2472" s="1">
        <v>264.63</v>
      </c>
      <c r="AD2472" s="1">
        <v>17.953</v>
      </c>
      <c r="AE2472" s="1">
        <v>0.93</v>
      </c>
      <c r="AF2472" s="1">
        <v>15.633</v>
      </c>
      <c r="AG2472" s="1">
        <v>28584.547</v>
      </c>
      <c r="AI2472" s="1">
        <v>-1.75</v>
      </c>
      <c r="AJ2472" s="1">
        <v>-23.694</v>
      </c>
      <c r="AK2472" s="1">
        <v>2260.088</v>
      </c>
      <c r="AL2472" s="1">
        <v>134.12</v>
      </c>
      <c r="AM2472" s="1">
        <v>22410.93</v>
      </c>
      <c r="AN2472" s="1">
        <v>1329.927</v>
      </c>
      <c r="AO2472" s="1">
        <v>50.682</v>
      </c>
      <c r="AP2472" s="1">
        <v>79.069</v>
      </c>
      <c r="AQ2472" s="1">
        <v>0.566</v>
      </c>
      <c r="AR2472" s="1">
        <v>3.319</v>
      </c>
      <c r="AS2472" s="1">
        <v>589.258</v>
      </c>
      <c r="AT2472" s="1">
        <v>1962.159</v>
      </c>
      <c r="AU2472" s="1">
        <v>116.44</v>
      </c>
      <c r="AV2472" s="1">
        <v>9929.728</v>
      </c>
      <c r="AW2472" s="1">
        <v>-1.623</v>
      </c>
      <c r="AX2472" s="1">
        <v>-0.462</v>
      </c>
      <c r="AY2472" s="1">
        <v>471.846</v>
      </c>
      <c r="AZ2472" s="1">
        <v>28.001</v>
      </c>
      <c r="BA2472" s="1">
        <v>44.001</v>
      </c>
      <c r="BB2472" s="1">
        <v>35.034</v>
      </c>
      <c r="BC2472" s="1">
        <v>76.09</v>
      </c>
      <c r="BD2472" s="1">
        <v>36.276</v>
      </c>
      <c r="BE2472" s="1">
        <v>35.849</v>
      </c>
      <c r="BF2472" s="1">
        <v>134.671</v>
      </c>
      <c r="BG2472" s="1">
        <v>855.706</v>
      </c>
      <c r="BH2472" s="1">
        <v>50.78</v>
      </c>
      <c r="BI2472" s="1">
        <v>2269.38</v>
      </c>
      <c r="BJ2472" s="1">
        <v>19.189</v>
      </c>
      <c r="BK2472" s="1">
        <v>8.007</v>
      </c>
      <c r="BL2472" s="1">
        <v>11.358</v>
      </c>
      <c r="BM2472" s="1">
        <v>37.541</v>
      </c>
      <c r="BN2472" s="1">
        <v>352.047</v>
      </c>
      <c r="BO2472" s="1">
        <v>2199.255</v>
      </c>
      <c r="BP2472" s="1">
        <v>130.51</v>
      </c>
      <c r="BQ2472" s="1">
        <v>5932.429</v>
      </c>
      <c r="BR2472" s="1">
        <v>49.318</v>
      </c>
      <c r="BS2472" s="1">
        <v>20.931</v>
      </c>
      <c r="BT2472" s="1">
        <v>50.94</v>
      </c>
      <c r="BU2472" s="1">
        <v>16.142</v>
      </c>
      <c r="BW2472" s="1">
        <v>0.0</v>
      </c>
      <c r="BX2472" s="1">
        <v>0.0</v>
      </c>
      <c r="BY2472" s="1">
        <v>0.0</v>
      </c>
      <c r="BZ2472" s="1">
        <v>0.0</v>
      </c>
      <c r="CA2472" s="1">
        <v>0.0</v>
      </c>
      <c r="CB2472" s="1">
        <v>0.0</v>
      </c>
      <c r="CC2472" s="1">
        <v>0.0</v>
      </c>
      <c r="CD2472" s="1">
        <v>-0.189</v>
      </c>
      <c r="CE2472" s="1">
        <v>-1.348</v>
      </c>
      <c r="CF2472" s="1">
        <v>712.732</v>
      </c>
      <c r="CG2472" s="1">
        <v>219.74</v>
      </c>
      <c r="CH2472" s="1">
        <v>13.04</v>
      </c>
      <c r="CI2472" s="1">
        <v>12010.415</v>
      </c>
      <c r="CJ2472" s="1">
        <v>3.3</v>
      </c>
      <c r="CK2472" s="1">
        <v>1.655</v>
      </c>
      <c r="CL2472" s="1">
        <v>873.149</v>
      </c>
      <c r="CM2472" s="1">
        <v>51.815</v>
      </c>
      <c r="CN2472" s="1">
        <v>4.928</v>
      </c>
      <c r="CO2472" s="1">
        <v>42.375</v>
      </c>
      <c r="CP2472" s="1">
        <v>61.1</v>
      </c>
      <c r="CQ2472" s="1">
        <v>21.55</v>
      </c>
      <c r="CR2472" s="1">
        <v>5.6</v>
      </c>
      <c r="CS2472" s="1">
        <v>-9.939</v>
      </c>
      <c r="CT2472" s="1">
        <v>-6.743</v>
      </c>
      <c r="CU2472" s="1">
        <v>363.144</v>
      </c>
      <c r="CV2472" s="1">
        <v>94.367</v>
      </c>
      <c r="CW2472" s="1">
        <v>1029.61</v>
      </c>
      <c r="CX2472" s="1">
        <v>8.143</v>
      </c>
      <c r="CY2472" s="1">
        <v>2.116</v>
      </c>
      <c r="CZ2472" s="1">
        <v>3.633</v>
      </c>
      <c r="DA2472" s="1">
        <v>4459.344</v>
      </c>
      <c r="DB2472" s="1">
        <v>1696.287</v>
      </c>
      <c r="DC2472" s="1">
        <v>11.358</v>
      </c>
      <c r="DD2472" s="1">
        <v>37.541</v>
      </c>
      <c r="DE2472" s="1">
        <v>352.047</v>
      </c>
      <c r="DF2472" s="1">
        <v>2199.255</v>
      </c>
      <c r="DG2472" s="1">
        <v>130.51</v>
      </c>
      <c r="DH2472" s="1">
        <v>5932.429</v>
      </c>
      <c r="DI2472" s="1">
        <v>49.318</v>
      </c>
      <c r="DJ2472" s="1">
        <v>20.931</v>
      </c>
      <c r="DK2472" s="1">
        <v>17.875</v>
      </c>
      <c r="DL2472" s="1">
        <v>13.39</v>
      </c>
      <c r="DM2472" s="1">
        <v>88.295</v>
      </c>
      <c r="DN2472" s="1">
        <v>603.443</v>
      </c>
      <c r="DO2472" s="1">
        <v>35.81</v>
      </c>
      <c r="DP2472" s="1">
        <v>1487.876</v>
      </c>
      <c r="DQ2472" s="1">
        <v>13.532</v>
      </c>
      <c r="DR2472" s="1">
        <v>5.249</v>
      </c>
      <c r="DS2472" s="1">
        <v>-5.587</v>
      </c>
      <c r="DT2472" s="1">
        <v>-3.222</v>
      </c>
      <c r="DU2472" s="1">
        <v>54.438</v>
      </c>
      <c r="DV2472" s="1">
        <v>376.962</v>
      </c>
      <c r="DW2472" s="1">
        <v>22.37</v>
      </c>
      <c r="DX2472" s="1">
        <v>917.349</v>
      </c>
      <c r="DY2472" s="1">
        <v>8.453</v>
      </c>
      <c r="DZ2472" s="1">
        <v>3.237</v>
      </c>
    </row>
    <row r="2473">
      <c r="A2473" s="1" t="s">
        <v>330</v>
      </c>
      <c r="B2473" s="1">
        <v>2000.0</v>
      </c>
      <c r="C2473" s="1" t="s">
        <v>331</v>
      </c>
      <c r="D2473" s="1">
        <v>2607780.0</v>
      </c>
      <c r="E2473" s="1">
        <v>1.7441468416E10</v>
      </c>
      <c r="J2473" s="1">
        <v>76.694</v>
      </c>
      <c r="K2473" s="1">
        <v>0.2</v>
      </c>
      <c r="L2473" s="1">
        <v>2.954</v>
      </c>
      <c r="N2473" s="1">
        <v>633.678</v>
      </c>
      <c r="S2473" s="1">
        <v>0.0</v>
      </c>
      <c r="T2473" s="1">
        <v>0.0</v>
      </c>
      <c r="V2473" s="1">
        <v>0.0</v>
      </c>
      <c r="W2473" s="1">
        <v>0.0</v>
      </c>
      <c r="X2473" s="1">
        <v>0.0</v>
      </c>
      <c r="Y2473" s="1">
        <v>0.0</v>
      </c>
      <c r="AA2473" s="1">
        <v>6.77</v>
      </c>
      <c r="AB2473" s="1">
        <v>2596.078</v>
      </c>
      <c r="AC2473" s="1">
        <v>6.77</v>
      </c>
      <c r="AE2473" s="1">
        <v>-1.93</v>
      </c>
      <c r="AF2473" s="1">
        <v>-0.852</v>
      </c>
      <c r="AG2473" s="1">
        <v>16600.162</v>
      </c>
      <c r="AH2473" s="1">
        <v>2.482</v>
      </c>
      <c r="AK2473" s="1">
        <v>2477.203</v>
      </c>
      <c r="AL2473" s="1">
        <v>6.46</v>
      </c>
      <c r="AO2473" s="1">
        <v>95.421</v>
      </c>
      <c r="AT2473" s="1">
        <v>0.0</v>
      </c>
      <c r="AU2473" s="1">
        <v>0.0</v>
      </c>
      <c r="AX2473" s="1">
        <v>0.0</v>
      </c>
      <c r="AY2473" s="1">
        <v>0.0</v>
      </c>
      <c r="AZ2473" s="1">
        <v>0.0</v>
      </c>
      <c r="BA2473" s="1">
        <v>0.0</v>
      </c>
      <c r="BC2473" s="1">
        <v>4.29</v>
      </c>
      <c r="BG2473" s="1">
        <v>42.181</v>
      </c>
      <c r="BH2473" s="1">
        <v>0.11</v>
      </c>
      <c r="BJ2473" s="1">
        <v>1.625</v>
      </c>
      <c r="BO2473" s="1">
        <v>118.875</v>
      </c>
      <c r="BP2473" s="1">
        <v>0.31</v>
      </c>
      <c r="BR2473" s="1">
        <v>4.579</v>
      </c>
      <c r="BT2473" s="1">
        <v>0.0</v>
      </c>
      <c r="BU2473" s="1">
        <v>0.0</v>
      </c>
      <c r="BY2473" s="1">
        <v>0.0</v>
      </c>
      <c r="BZ2473" s="1">
        <v>0.0</v>
      </c>
      <c r="CB2473" s="1">
        <v>0.0</v>
      </c>
      <c r="CG2473" s="1">
        <v>2477.203</v>
      </c>
      <c r="CH2473" s="1">
        <v>6.46</v>
      </c>
      <c r="CK2473" s="1">
        <v>0.0</v>
      </c>
      <c r="CL2473" s="1">
        <v>0.0</v>
      </c>
      <c r="CM2473" s="1">
        <v>0.0</v>
      </c>
      <c r="CN2473" s="1">
        <v>95.421</v>
      </c>
      <c r="CQ2473" s="1">
        <v>0.2</v>
      </c>
      <c r="CR2473" s="1">
        <v>0.0</v>
      </c>
      <c r="CU2473" s="1">
        <v>76.694</v>
      </c>
      <c r="CV2473" s="1">
        <v>0.0</v>
      </c>
      <c r="CX2473" s="1">
        <v>2.954</v>
      </c>
      <c r="CY2473" s="1">
        <v>0.0</v>
      </c>
      <c r="DA2473" s="1">
        <v>2596.078</v>
      </c>
      <c r="DB2473" s="1">
        <v>43.29</v>
      </c>
      <c r="DF2473" s="1">
        <v>118.875</v>
      </c>
      <c r="DG2473" s="1">
        <v>0.31</v>
      </c>
      <c r="DI2473" s="1">
        <v>4.579</v>
      </c>
      <c r="DN2473" s="1">
        <v>0.0</v>
      </c>
      <c r="DO2473" s="1">
        <v>0.0</v>
      </c>
      <c r="DQ2473" s="1">
        <v>0.0</v>
      </c>
      <c r="DV2473" s="1">
        <v>0.0</v>
      </c>
      <c r="DW2473" s="1">
        <v>0.0</v>
      </c>
      <c r="DY2473" s="1">
        <v>0.0</v>
      </c>
    </row>
    <row r="2474">
      <c r="A2474" s="1" t="s">
        <v>330</v>
      </c>
      <c r="B2474" s="1">
        <v>2001.0</v>
      </c>
      <c r="C2474" s="1" t="s">
        <v>331</v>
      </c>
      <c r="D2474" s="1">
        <v>2624359.0</v>
      </c>
      <c r="E2474" s="1">
        <v>1.7823909888E10</v>
      </c>
      <c r="J2474" s="1">
        <v>64.778</v>
      </c>
      <c r="K2474" s="1">
        <v>0.17</v>
      </c>
      <c r="L2474" s="1">
        <v>2.504</v>
      </c>
      <c r="N2474" s="1">
        <v>642.121</v>
      </c>
      <c r="S2474" s="1">
        <v>0.0</v>
      </c>
      <c r="T2474" s="1">
        <v>0.0</v>
      </c>
      <c r="V2474" s="1">
        <v>0.0</v>
      </c>
      <c r="W2474" s="1">
        <v>0.0</v>
      </c>
      <c r="X2474" s="1">
        <v>0.0</v>
      </c>
      <c r="Y2474" s="1">
        <v>0.0</v>
      </c>
      <c r="AA2474" s="1">
        <v>6.79</v>
      </c>
      <c r="AB2474" s="1">
        <v>2587.298</v>
      </c>
      <c r="AC2474" s="1">
        <v>6.79</v>
      </c>
      <c r="AE2474" s="1">
        <v>1.598</v>
      </c>
      <c r="AF2474" s="1">
        <v>0.692</v>
      </c>
      <c r="AG2474" s="1">
        <v>16758.963</v>
      </c>
      <c r="AH2474" s="1">
        <v>2.468</v>
      </c>
      <c r="AK2474" s="1">
        <v>2499.658</v>
      </c>
      <c r="AL2474" s="1">
        <v>6.56</v>
      </c>
      <c r="AO2474" s="1">
        <v>96.613</v>
      </c>
      <c r="AT2474" s="1">
        <v>0.0</v>
      </c>
      <c r="AU2474" s="1">
        <v>0.0</v>
      </c>
      <c r="AX2474" s="1">
        <v>0.0</v>
      </c>
      <c r="AY2474" s="1">
        <v>0.0</v>
      </c>
      <c r="AZ2474" s="1">
        <v>0.0</v>
      </c>
      <c r="BA2474" s="1">
        <v>0.0</v>
      </c>
      <c r="BC2474" s="1">
        <v>4.36</v>
      </c>
      <c r="BG2474" s="1">
        <v>22.863</v>
      </c>
      <c r="BH2474" s="1">
        <v>0.06</v>
      </c>
      <c r="BJ2474" s="1">
        <v>0.884</v>
      </c>
      <c r="BO2474" s="1">
        <v>87.64</v>
      </c>
      <c r="BP2474" s="1">
        <v>0.23</v>
      </c>
      <c r="BR2474" s="1">
        <v>3.387</v>
      </c>
      <c r="BT2474" s="1">
        <v>0.0</v>
      </c>
      <c r="BU2474" s="1">
        <v>0.0</v>
      </c>
      <c r="BY2474" s="1">
        <v>0.0</v>
      </c>
      <c r="BZ2474" s="1">
        <v>0.0</v>
      </c>
      <c r="CB2474" s="1">
        <v>0.0</v>
      </c>
      <c r="CG2474" s="1">
        <v>2499.658</v>
      </c>
      <c r="CH2474" s="1">
        <v>6.56</v>
      </c>
      <c r="CK2474" s="1">
        <v>0.0</v>
      </c>
      <c r="CL2474" s="1">
        <v>0.0</v>
      </c>
      <c r="CM2474" s="1">
        <v>0.0</v>
      </c>
      <c r="CN2474" s="1">
        <v>96.613</v>
      </c>
      <c r="CQ2474" s="1">
        <v>0.17</v>
      </c>
      <c r="CR2474" s="1">
        <v>0.0</v>
      </c>
      <c r="CU2474" s="1">
        <v>64.778</v>
      </c>
      <c r="CV2474" s="1">
        <v>0.0</v>
      </c>
      <c r="CX2474" s="1">
        <v>2.504</v>
      </c>
      <c r="CY2474" s="1">
        <v>0.0</v>
      </c>
      <c r="DA2474" s="1">
        <v>2587.298</v>
      </c>
      <c r="DB2474" s="1">
        <v>43.982</v>
      </c>
      <c r="DF2474" s="1">
        <v>87.64</v>
      </c>
      <c r="DG2474" s="1">
        <v>0.23</v>
      </c>
      <c r="DI2474" s="1">
        <v>3.387</v>
      </c>
      <c r="DN2474" s="1">
        <v>0.0</v>
      </c>
      <c r="DO2474" s="1">
        <v>0.0</v>
      </c>
      <c r="DQ2474" s="1">
        <v>0.0</v>
      </c>
      <c r="DV2474" s="1">
        <v>0.0</v>
      </c>
      <c r="DW2474" s="1">
        <v>0.0</v>
      </c>
      <c r="DY2474" s="1">
        <v>0.0</v>
      </c>
    </row>
    <row r="2475">
      <c r="A2475" s="1" t="s">
        <v>330</v>
      </c>
      <c r="B2475" s="1">
        <v>2002.0</v>
      </c>
      <c r="C2475" s="1" t="s">
        <v>331</v>
      </c>
      <c r="D2475" s="1">
        <v>2640532.0</v>
      </c>
      <c r="E2475" s="1">
        <v>1.8032750592E10</v>
      </c>
      <c r="J2475" s="1">
        <v>22.723</v>
      </c>
      <c r="K2475" s="1">
        <v>0.06</v>
      </c>
      <c r="L2475" s="1">
        <v>0.862</v>
      </c>
      <c r="N2475" s="1">
        <v>645.115</v>
      </c>
      <c r="S2475" s="1">
        <v>0.0</v>
      </c>
      <c r="T2475" s="1">
        <v>0.0</v>
      </c>
      <c r="V2475" s="1">
        <v>0.0</v>
      </c>
      <c r="W2475" s="1">
        <v>0.0</v>
      </c>
      <c r="X2475" s="1">
        <v>0.0</v>
      </c>
      <c r="Y2475" s="1">
        <v>0.0</v>
      </c>
      <c r="AA2475" s="1">
        <v>6.96</v>
      </c>
      <c r="AB2475" s="1">
        <v>2635.833</v>
      </c>
      <c r="AC2475" s="1">
        <v>6.96</v>
      </c>
      <c r="AE2475" s="1">
        <v>-0.965</v>
      </c>
      <c r="AF2475" s="1">
        <v>-0.425</v>
      </c>
      <c r="AG2475" s="1">
        <v>16495.531</v>
      </c>
      <c r="AH2475" s="1">
        <v>2.415</v>
      </c>
      <c r="AK2475" s="1">
        <v>2579.026</v>
      </c>
      <c r="AL2475" s="1">
        <v>6.81</v>
      </c>
      <c r="AO2475" s="1">
        <v>97.845</v>
      </c>
      <c r="AT2475" s="1">
        <v>0.0</v>
      </c>
      <c r="AU2475" s="1">
        <v>0.0</v>
      </c>
      <c r="AX2475" s="1">
        <v>0.0</v>
      </c>
      <c r="AY2475" s="1">
        <v>0.0</v>
      </c>
      <c r="AZ2475" s="1">
        <v>0.0</v>
      </c>
      <c r="BA2475" s="1">
        <v>0.0</v>
      </c>
      <c r="BC2475" s="1">
        <v>4.49</v>
      </c>
      <c r="BG2475" s="1">
        <v>34.084</v>
      </c>
      <c r="BH2475" s="1">
        <v>0.09</v>
      </c>
      <c r="BJ2475" s="1">
        <v>1.293</v>
      </c>
      <c r="BO2475" s="1">
        <v>56.807</v>
      </c>
      <c r="BP2475" s="1">
        <v>0.15</v>
      </c>
      <c r="BR2475" s="1">
        <v>2.155</v>
      </c>
      <c r="BT2475" s="1">
        <v>0.0</v>
      </c>
      <c r="BU2475" s="1">
        <v>0.0</v>
      </c>
      <c r="BY2475" s="1">
        <v>0.0</v>
      </c>
      <c r="BZ2475" s="1">
        <v>0.0</v>
      </c>
      <c r="CB2475" s="1">
        <v>0.0</v>
      </c>
      <c r="CG2475" s="1">
        <v>2579.026</v>
      </c>
      <c r="CH2475" s="1">
        <v>6.81</v>
      </c>
      <c r="CK2475" s="1">
        <v>0.0</v>
      </c>
      <c r="CL2475" s="1">
        <v>0.0</v>
      </c>
      <c r="CM2475" s="1">
        <v>0.0</v>
      </c>
      <c r="CN2475" s="1">
        <v>97.845</v>
      </c>
      <c r="CQ2475" s="1">
        <v>0.06</v>
      </c>
      <c r="CR2475" s="1">
        <v>0.0</v>
      </c>
      <c r="CU2475" s="1">
        <v>22.723</v>
      </c>
      <c r="CV2475" s="1">
        <v>0.0</v>
      </c>
      <c r="CX2475" s="1">
        <v>0.862</v>
      </c>
      <c r="CY2475" s="1">
        <v>0.0</v>
      </c>
      <c r="DA2475" s="1">
        <v>2635.833</v>
      </c>
      <c r="DB2475" s="1">
        <v>43.557</v>
      </c>
      <c r="DF2475" s="1">
        <v>56.807</v>
      </c>
      <c r="DG2475" s="1">
        <v>0.15</v>
      </c>
      <c r="DI2475" s="1">
        <v>2.155</v>
      </c>
      <c r="DN2475" s="1">
        <v>0.0</v>
      </c>
      <c r="DO2475" s="1">
        <v>0.0</v>
      </c>
      <c r="DQ2475" s="1">
        <v>0.0</v>
      </c>
      <c r="DV2475" s="1">
        <v>0.0</v>
      </c>
      <c r="DW2475" s="1">
        <v>0.0</v>
      </c>
      <c r="DY2475" s="1">
        <v>0.0</v>
      </c>
    </row>
    <row r="2476">
      <c r="A2476" s="1" t="s">
        <v>330</v>
      </c>
      <c r="B2476" s="1">
        <v>2003.0</v>
      </c>
      <c r="C2476" s="1" t="s">
        <v>331</v>
      </c>
      <c r="D2476" s="1">
        <v>2656569.0</v>
      </c>
      <c r="E2476" s="1">
        <v>1.8718066688E10</v>
      </c>
      <c r="J2476" s="1">
        <v>22.586</v>
      </c>
      <c r="K2476" s="1">
        <v>0.06</v>
      </c>
      <c r="L2476" s="1">
        <v>0.836</v>
      </c>
      <c r="N2476" s="1">
        <v>643.454</v>
      </c>
      <c r="S2476" s="1">
        <v>0.0</v>
      </c>
      <c r="T2476" s="1">
        <v>0.0</v>
      </c>
      <c r="V2476" s="1">
        <v>0.0</v>
      </c>
      <c r="W2476" s="1">
        <v>0.0</v>
      </c>
      <c r="X2476" s="1">
        <v>0.0</v>
      </c>
      <c r="Y2476" s="1">
        <v>0.0</v>
      </c>
      <c r="AA2476" s="1">
        <v>7.18</v>
      </c>
      <c r="AB2476" s="1">
        <v>2702.734</v>
      </c>
      <c r="AC2476" s="1">
        <v>7.18</v>
      </c>
      <c r="AE2476" s="1">
        <v>4.131</v>
      </c>
      <c r="AF2476" s="1">
        <v>1.799</v>
      </c>
      <c r="AG2476" s="1">
        <v>17073.246</v>
      </c>
      <c r="AH2476" s="1">
        <v>2.423</v>
      </c>
      <c r="AK2476" s="1">
        <v>2634.978</v>
      </c>
      <c r="AL2476" s="1">
        <v>7.0</v>
      </c>
      <c r="AO2476" s="1">
        <v>97.493</v>
      </c>
      <c r="AT2476" s="1">
        <v>0.0</v>
      </c>
      <c r="AU2476" s="1">
        <v>0.0</v>
      </c>
      <c r="AX2476" s="1">
        <v>0.0</v>
      </c>
      <c r="AY2476" s="1">
        <v>0.0</v>
      </c>
      <c r="AZ2476" s="1">
        <v>0.0</v>
      </c>
      <c r="BA2476" s="1">
        <v>0.0</v>
      </c>
      <c r="BC2476" s="1">
        <v>4.62</v>
      </c>
      <c r="BG2476" s="1">
        <v>45.171</v>
      </c>
      <c r="BH2476" s="1">
        <v>0.12</v>
      </c>
      <c r="BJ2476" s="1">
        <v>1.671</v>
      </c>
      <c r="BO2476" s="1">
        <v>67.757</v>
      </c>
      <c r="BP2476" s="1">
        <v>0.18</v>
      </c>
      <c r="BR2476" s="1">
        <v>2.507</v>
      </c>
      <c r="BT2476" s="1">
        <v>0.0</v>
      </c>
      <c r="BU2476" s="1">
        <v>0.0</v>
      </c>
      <c r="BY2476" s="1">
        <v>0.0</v>
      </c>
      <c r="BZ2476" s="1">
        <v>0.0</v>
      </c>
      <c r="CB2476" s="1">
        <v>0.0</v>
      </c>
      <c r="CG2476" s="1">
        <v>2634.978</v>
      </c>
      <c r="CH2476" s="1">
        <v>7.0</v>
      </c>
      <c r="CK2476" s="1">
        <v>0.0</v>
      </c>
      <c r="CL2476" s="1">
        <v>0.0</v>
      </c>
      <c r="CM2476" s="1">
        <v>0.0</v>
      </c>
      <c r="CN2476" s="1">
        <v>97.493</v>
      </c>
      <c r="CQ2476" s="1">
        <v>0.06</v>
      </c>
      <c r="CR2476" s="1">
        <v>0.0</v>
      </c>
      <c r="CU2476" s="1">
        <v>22.586</v>
      </c>
      <c r="CV2476" s="1">
        <v>0.0</v>
      </c>
      <c r="CX2476" s="1">
        <v>0.836</v>
      </c>
      <c r="CY2476" s="1">
        <v>0.0</v>
      </c>
      <c r="DA2476" s="1">
        <v>2702.734</v>
      </c>
      <c r="DB2476" s="1">
        <v>45.356</v>
      </c>
      <c r="DF2476" s="1">
        <v>67.757</v>
      </c>
      <c r="DG2476" s="1">
        <v>0.18</v>
      </c>
      <c r="DI2476" s="1">
        <v>2.507</v>
      </c>
      <c r="DN2476" s="1">
        <v>0.0</v>
      </c>
      <c r="DO2476" s="1">
        <v>0.0</v>
      </c>
      <c r="DQ2476" s="1">
        <v>0.0</v>
      </c>
      <c r="DV2476" s="1">
        <v>0.0</v>
      </c>
      <c r="DW2476" s="1">
        <v>0.0</v>
      </c>
      <c r="DY2476" s="1">
        <v>0.0</v>
      </c>
    </row>
    <row r="2477">
      <c r="A2477" s="1" t="s">
        <v>330</v>
      </c>
      <c r="B2477" s="1">
        <v>2004.0</v>
      </c>
      <c r="C2477" s="1" t="s">
        <v>331</v>
      </c>
      <c r="D2477" s="1">
        <v>2672182.0</v>
      </c>
      <c r="E2477" s="1">
        <v>1.898707968E10</v>
      </c>
      <c r="J2477" s="1">
        <v>26.196</v>
      </c>
      <c r="K2477" s="1">
        <v>0.07</v>
      </c>
      <c r="L2477" s="1">
        <v>0.966</v>
      </c>
      <c r="N2477" s="1">
        <v>640.0</v>
      </c>
      <c r="S2477" s="1">
        <v>0.0</v>
      </c>
      <c r="T2477" s="1">
        <v>0.0</v>
      </c>
      <c r="V2477" s="1">
        <v>0.0</v>
      </c>
      <c r="W2477" s="1">
        <v>0.0</v>
      </c>
      <c r="X2477" s="1">
        <v>0.0</v>
      </c>
      <c r="Y2477" s="1">
        <v>0.0</v>
      </c>
      <c r="AA2477" s="1">
        <v>7.25</v>
      </c>
      <c r="AB2477" s="1">
        <v>2713.139</v>
      </c>
      <c r="AC2477" s="1">
        <v>7.25</v>
      </c>
      <c r="AE2477" s="1">
        <v>-2.363</v>
      </c>
      <c r="AF2477" s="1">
        <v>-1.072</v>
      </c>
      <c r="AG2477" s="1">
        <v>16572.43</v>
      </c>
      <c r="AH2477" s="1">
        <v>2.332</v>
      </c>
      <c r="AK2477" s="1">
        <v>2627.067</v>
      </c>
      <c r="AL2477" s="1">
        <v>7.02</v>
      </c>
      <c r="AO2477" s="1">
        <v>96.828</v>
      </c>
      <c r="AT2477" s="1">
        <v>0.0</v>
      </c>
      <c r="AU2477" s="1">
        <v>0.0</v>
      </c>
      <c r="AX2477" s="1">
        <v>0.0</v>
      </c>
      <c r="AY2477" s="1">
        <v>0.0</v>
      </c>
      <c r="AZ2477" s="1">
        <v>0.0</v>
      </c>
      <c r="BA2477" s="1">
        <v>0.0</v>
      </c>
      <c r="BC2477" s="1">
        <v>4.64</v>
      </c>
      <c r="BG2477" s="1">
        <v>48.649</v>
      </c>
      <c r="BH2477" s="1">
        <v>0.13</v>
      </c>
      <c r="BJ2477" s="1">
        <v>1.793</v>
      </c>
      <c r="BO2477" s="1">
        <v>86.072</v>
      </c>
      <c r="BP2477" s="1">
        <v>0.23</v>
      </c>
      <c r="BR2477" s="1">
        <v>3.172</v>
      </c>
      <c r="BT2477" s="1">
        <v>0.0</v>
      </c>
      <c r="BU2477" s="1">
        <v>0.0</v>
      </c>
      <c r="BY2477" s="1">
        <v>0.0</v>
      </c>
      <c r="BZ2477" s="1">
        <v>0.0</v>
      </c>
      <c r="CB2477" s="1">
        <v>0.0</v>
      </c>
      <c r="CG2477" s="1">
        <v>2627.067</v>
      </c>
      <c r="CH2477" s="1">
        <v>7.02</v>
      </c>
      <c r="CK2477" s="1">
        <v>0.0</v>
      </c>
      <c r="CL2477" s="1">
        <v>0.0</v>
      </c>
      <c r="CM2477" s="1">
        <v>0.0</v>
      </c>
      <c r="CN2477" s="1">
        <v>96.828</v>
      </c>
      <c r="CQ2477" s="1">
        <v>0.07</v>
      </c>
      <c r="CR2477" s="1">
        <v>0.0</v>
      </c>
      <c r="CU2477" s="1">
        <v>26.196</v>
      </c>
      <c r="CV2477" s="1">
        <v>0.0</v>
      </c>
      <c r="CX2477" s="1">
        <v>0.966</v>
      </c>
      <c r="CY2477" s="1">
        <v>0.0</v>
      </c>
      <c r="DA2477" s="1">
        <v>2713.139</v>
      </c>
      <c r="DB2477" s="1">
        <v>44.285</v>
      </c>
      <c r="DF2477" s="1">
        <v>86.072</v>
      </c>
      <c r="DG2477" s="1">
        <v>0.23</v>
      </c>
      <c r="DI2477" s="1">
        <v>3.172</v>
      </c>
      <c r="DN2477" s="1">
        <v>0.0</v>
      </c>
      <c r="DO2477" s="1">
        <v>0.0</v>
      </c>
      <c r="DQ2477" s="1">
        <v>0.0</v>
      </c>
      <c r="DV2477" s="1">
        <v>11.227</v>
      </c>
      <c r="DW2477" s="1">
        <v>0.03</v>
      </c>
      <c r="DY2477" s="1">
        <v>0.414</v>
      </c>
    </row>
    <row r="2478">
      <c r="A2478" s="1" t="s">
        <v>330</v>
      </c>
      <c r="B2478" s="1">
        <v>2005.0</v>
      </c>
      <c r="C2478" s="1" t="s">
        <v>331</v>
      </c>
      <c r="D2478" s="1">
        <v>2687020.0</v>
      </c>
      <c r="E2478" s="1">
        <v>1.9174940672E10</v>
      </c>
      <c r="J2478" s="1">
        <v>26.051</v>
      </c>
      <c r="K2478" s="1">
        <v>0.07</v>
      </c>
      <c r="L2478" s="1">
        <v>0.937</v>
      </c>
      <c r="N2478" s="1">
        <v>637.216</v>
      </c>
      <c r="S2478" s="1">
        <v>0.0</v>
      </c>
      <c r="T2478" s="1">
        <v>0.0</v>
      </c>
      <c r="V2478" s="1">
        <v>0.0</v>
      </c>
      <c r="W2478" s="1">
        <v>0.0</v>
      </c>
      <c r="X2478" s="1">
        <v>0.0</v>
      </c>
      <c r="Y2478" s="1">
        <v>0.0</v>
      </c>
      <c r="AA2478" s="1">
        <v>7.47</v>
      </c>
      <c r="AB2478" s="1">
        <v>2780.031</v>
      </c>
      <c r="AC2478" s="1">
        <v>7.47</v>
      </c>
      <c r="AE2478" s="1">
        <v>2.984</v>
      </c>
      <c r="AF2478" s="1">
        <v>1.322</v>
      </c>
      <c r="AG2478" s="1">
        <v>16972.77</v>
      </c>
      <c r="AH2478" s="1">
        <v>2.378</v>
      </c>
      <c r="AK2478" s="1">
        <v>2679.548</v>
      </c>
      <c r="AL2478" s="1">
        <v>7.2</v>
      </c>
      <c r="AO2478" s="1">
        <v>96.386</v>
      </c>
      <c r="AT2478" s="1">
        <v>0.0</v>
      </c>
      <c r="AU2478" s="1">
        <v>0.0</v>
      </c>
      <c r="AX2478" s="1">
        <v>0.0</v>
      </c>
      <c r="AY2478" s="1">
        <v>0.0</v>
      </c>
      <c r="AZ2478" s="1">
        <v>0.0</v>
      </c>
      <c r="BA2478" s="1">
        <v>0.0</v>
      </c>
      <c r="BC2478" s="1">
        <v>4.76</v>
      </c>
      <c r="BG2478" s="1">
        <v>55.824</v>
      </c>
      <c r="BH2478" s="1">
        <v>0.15</v>
      </c>
      <c r="BJ2478" s="1">
        <v>2.008</v>
      </c>
      <c r="BO2478" s="1">
        <v>100.483</v>
      </c>
      <c r="BP2478" s="1">
        <v>0.27</v>
      </c>
      <c r="BR2478" s="1">
        <v>3.614</v>
      </c>
      <c r="BT2478" s="1">
        <v>0.0</v>
      </c>
      <c r="BU2478" s="1">
        <v>0.0</v>
      </c>
      <c r="BY2478" s="1">
        <v>0.0</v>
      </c>
      <c r="BZ2478" s="1">
        <v>0.0</v>
      </c>
      <c r="CB2478" s="1">
        <v>0.0</v>
      </c>
      <c r="CG2478" s="1">
        <v>2679.548</v>
      </c>
      <c r="CH2478" s="1">
        <v>7.2</v>
      </c>
      <c r="CK2478" s="1">
        <v>0.0</v>
      </c>
      <c r="CL2478" s="1">
        <v>0.0</v>
      </c>
      <c r="CM2478" s="1">
        <v>0.0</v>
      </c>
      <c r="CN2478" s="1">
        <v>96.386</v>
      </c>
      <c r="CQ2478" s="1">
        <v>0.07</v>
      </c>
      <c r="CR2478" s="1">
        <v>0.0</v>
      </c>
      <c r="CU2478" s="1">
        <v>26.051</v>
      </c>
      <c r="CV2478" s="1">
        <v>0.0</v>
      </c>
      <c r="CX2478" s="1">
        <v>0.937</v>
      </c>
      <c r="CY2478" s="1">
        <v>0.0</v>
      </c>
      <c r="DA2478" s="1">
        <v>2780.031</v>
      </c>
      <c r="DB2478" s="1">
        <v>45.606</v>
      </c>
      <c r="DF2478" s="1">
        <v>100.483</v>
      </c>
      <c r="DG2478" s="1">
        <v>0.27</v>
      </c>
      <c r="DI2478" s="1">
        <v>3.614</v>
      </c>
      <c r="DN2478" s="1">
        <v>0.0</v>
      </c>
      <c r="DO2478" s="1">
        <v>0.0</v>
      </c>
      <c r="DQ2478" s="1">
        <v>0.0</v>
      </c>
      <c r="DV2478" s="1">
        <v>18.608</v>
      </c>
      <c r="DW2478" s="1">
        <v>0.05</v>
      </c>
      <c r="DY2478" s="1">
        <v>0.669</v>
      </c>
    </row>
    <row r="2479">
      <c r="A2479" s="1" t="s">
        <v>330</v>
      </c>
      <c r="B2479" s="1">
        <v>2006.0</v>
      </c>
      <c r="C2479" s="1" t="s">
        <v>331</v>
      </c>
      <c r="D2479" s="1">
        <v>2700922.0</v>
      </c>
      <c r="E2479" s="1">
        <v>1.9747241984E10</v>
      </c>
      <c r="J2479" s="1">
        <v>25.917</v>
      </c>
      <c r="K2479" s="1">
        <v>0.07</v>
      </c>
      <c r="L2479" s="1">
        <v>0.933</v>
      </c>
      <c r="N2479" s="1">
        <v>636.0</v>
      </c>
      <c r="S2479" s="1">
        <v>0.0</v>
      </c>
      <c r="T2479" s="1">
        <v>0.0</v>
      </c>
      <c r="V2479" s="1">
        <v>0.0</v>
      </c>
      <c r="W2479" s="1">
        <v>0.0</v>
      </c>
      <c r="X2479" s="1">
        <v>0.0</v>
      </c>
      <c r="Y2479" s="1">
        <v>0.0</v>
      </c>
      <c r="AA2479" s="1">
        <v>7.5</v>
      </c>
      <c r="AB2479" s="1">
        <v>2776.83</v>
      </c>
      <c r="AC2479" s="1">
        <v>7.5</v>
      </c>
      <c r="AE2479" s="1">
        <v>14.26</v>
      </c>
      <c r="AF2479" s="1">
        <v>6.503</v>
      </c>
      <c r="AG2479" s="1">
        <v>19293.217</v>
      </c>
      <c r="AH2479" s="1">
        <v>2.639</v>
      </c>
      <c r="AK2479" s="1">
        <v>2673.161</v>
      </c>
      <c r="AL2479" s="1">
        <v>7.22</v>
      </c>
      <c r="AO2479" s="1">
        <v>96.267</v>
      </c>
      <c r="AT2479" s="1">
        <v>0.0</v>
      </c>
      <c r="AU2479" s="1">
        <v>0.0</v>
      </c>
      <c r="AX2479" s="1">
        <v>0.0</v>
      </c>
      <c r="AY2479" s="1">
        <v>0.0</v>
      </c>
      <c r="AZ2479" s="1">
        <v>0.0</v>
      </c>
      <c r="BA2479" s="1">
        <v>0.0</v>
      </c>
      <c r="BC2479" s="1">
        <v>4.77</v>
      </c>
      <c r="BG2479" s="1">
        <v>59.239</v>
      </c>
      <c r="BH2479" s="1">
        <v>0.16</v>
      </c>
      <c r="BJ2479" s="1">
        <v>2.133</v>
      </c>
      <c r="BO2479" s="1">
        <v>103.668</v>
      </c>
      <c r="BP2479" s="1">
        <v>0.28</v>
      </c>
      <c r="BR2479" s="1">
        <v>3.733</v>
      </c>
      <c r="BT2479" s="1">
        <v>0.0</v>
      </c>
      <c r="BU2479" s="1">
        <v>0.0</v>
      </c>
      <c r="BY2479" s="1">
        <v>0.0</v>
      </c>
      <c r="BZ2479" s="1">
        <v>0.0</v>
      </c>
      <c r="CB2479" s="1">
        <v>0.0</v>
      </c>
      <c r="CG2479" s="1">
        <v>2673.161</v>
      </c>
      <c r="CH2479" s="1">
        <v>7.22</v>
      </c>
      <c r="CK2479" s="1">
        <v>0.0</v>
      </c>
      <c r="CL2479" s="1">
        <v>0.0</v>
      </c>
      <c r="CM2479" s="1">
        <v>0.0</v>
      </c>
      <c r="CN2479" s="1">
        <v>96.267</v>
      </c>
      <c r="CQ2479" s="1">
        <v>0.07</v>
      </c>
      <c r="CR2479" s="1">
        <v>0.0</v>
      </c>
      <c r="CU2479" s="1">
        <v>25.917</v>
      </c>
      <c r="CV2479" s="1">
        <v>0.0</v>
      </c>
      <c r="CX2479" s="1">
        <v>0.933</v>
      </c>
      <c r="CY2479" s="1">
        <v>0.0</v>
      </c>
      <c r="DA2479" s="1">
        <v>2776.83</v>
      </c>
      <c r="DB2479" s="1">
        <v>52.109</v>
      </c>
      <c r="DF2479" s="1">
        <v>103.668</v>
      </c>
      <c r="DG2479" s="1">
        <v>0.28</v>
      </c>
      <c r="DI2479" s="1">
        <v>3.733</v>
      </c>
      <c r="DN2479" s="1">
        <v>0.0</v>
      </c>
      <c r="DO2479" s="1">
        <v>0.0</v>
      </c>
      <c r="DQ2479" s="1">
        <v>0.0</v>
      </c>
      <c r="DV2479" s="1">
        <v>18.512</v>
      </c>
      <c r="DW2479" s="1">
        <v>0.05</v>
      </c>
      <c r="DY2479" s="1">
        <v>0.667</v>
      </c>
    </row>
    <row r="2480">
      <c r="A2480" s="1" t="s">
        <v>330</v>
      </c>
      <c r="B2480" s="1">
        <v>2007.0</v>
      </c>
      <c r="C2480" s="1" t="s">
        <v>331</v>
      </c>
      <c r="D2480" s="1">
        <v>2713761.0</v>
      </c>
      <c r="E2480" s="1">
        <v>2.004635648E10</v>
      </c>
      <c r="J2480" s="1">
        <v>33.164</v>
      </c>
      <c r="K2480" s="1">
        <v>0.09</v>
      </c>
      <c r="L2480" s="1">
        <v>1.485</v>
      </c>
      <c r="N2480" s="1">
        <v>628.713</v>
      </c>
      <c r="S2480" s="1">
        <v>0.0</v>
      </c>
      <c r="T2480" s="1">
        <v>0.0</v>
      </c>
      <c r="V2480" s="1">
        <v>0.0</v>
      </c>
      <c r="W2480" s="1">
        <v>0.0</v>
      </c>
      <c r="X2480" s="1">
        <v>0.0</v>
      </c>
      <c r="Y2480" s="1">
        <v>0.0</v>
      </c>
      <c r="AA2480" s="1">
        <v>6.06</v>
      </c>
      <c r="AB2480" s="1">
        <v>2233.063</v>
      </c>
      <c r="AC2480" s="1">
        <v>6.06</v>
      </c>
      <c r="AE2480" s="1">
        <v>1.967</v>
      </c>
      <c r="AF2480" s="1">
        <v>1.025</v>
      </c>
      <c r="AG2480" s="1">
        <v>19579.564</v>
      </c>
      <c r="AH2480" s="1">
        <v>2.651</v>
      </c>
      <c r="AK2480" s="1">
        <v>2122.516</v>
      </c>
      <c r="AL2480" s="1">
        <v>5.76</v>
      </c>
      <c r="AO2480" s="1">
        <v>95.05</v>
      </c>
      <c r="AT2480" s="1">
        <v>0.0</v>
      </c>
      <c r="AU2480" s="1">
        <v>0.0</v>
      </c>
      <c r="AX2480" s="1">
        <v>0.0</v>
      </c>
      <c r="AY2480" s="1">
        <v>0.0</v>
      </c>
      <c r="AZ2480" s="1">
        <v>0.0</v>
      </c>
      <c r="BA2480" s="1">
        <v>0.0</v>
      </c>
      <c r="BC2480" s="1">
        <v>3.81</v>
      </c>
      <c r="BG2480" s="1">
        <v>58.959</v>
      </c>
      <c r="BH2480" s="1">
        <v>0.16</v>
      </c>
      <c r="BJ2480" s="1">
        <v>2.64</v>
      </c>
      <c r="BO2480" s="1">
        <v>110.548</v>
      </c>
      <c r="BP2480" s="1">
        <v>0.3</v>
      </c>
      <c r="BR2480" s="1">
        <v>4.95</v>
      </c>
      <c r="BT2480" s="1">
        <v>0.0</v>
      </c>
      <c r="BU2480" s="1">
        <v>0.0</v>
      </c>
      <c r="BY2480" s="1">
        <v>0.0</v>
      </c>
      <c r="BZ2480" s="1">
        <v>0.0</v>
      </c>
      <c r="CB2480" s="1">
        <v>0.0</v>
      </c>
      <c r="CG2480" s="1">
        <v>2122.516</v>
      </c>
      <c r="CH2480" s="1">
        <v>5.76</v>
      </c>
      <c r="CK2480" s="1">
        <v>0.0</v>
      </c>
      <c r="CL2480" s="1">
        <v>0.0</v>
      </c>
      <c r="CM2480" s="1">
        <v>0.0</v>
      </c>
      <c r="CN2480" s="1">
        <v>95.05</v>
      </c>
      <c r="CQ2480" s="1">
        <v>0.09</v>
      </c>
      <c r="CR2480" s="1">
        <v>0.0</v>
      </c>
      <c r="CU2480" s="1">
        <v>33.164</v>
      </c>
      <c r="CV2480" s="1">
        <v>0.0</v>
      </c>
      <c r="CX2480" s="1">
        <v>1.485</v>
      </c>
      <c r="CY2480" s="1">
        <v>0.0</v>
      </c>
      <c r="DA2480" s="1">
        <v>2233.063</v>
      </c>
      <c r="DB2480" s="1">
        <v>53.134</v>
      </c>
      <c r="DF2480" s="1">
        <v>110.548</v>
      </c>
      <c r="DG2480" s="1">
        <v>0.3</v>
      </c>
      <c r="DI2480" s="1">
        <v>4.95</v>
      </c>
      <c r="DN2480" s="1">
        <v>0.0</v>
      </c>
      <c r="DO2480" s="1">
        <v>0.0</v>
      </c>
      <c r="DQ2480" s="1">
        <v>0.0</v>
      </c>
      <c r="DV2480" s="1">
        <v>18.425</v>
      </c>
      <c r="DW2480" s="1">
        <v>0.05</v>
      </c>
      <c r="DY2480" s="1">
        <v>0.825</v>
      </c>
    </row>
    <row r="2481">
      <c r="A2481" s="1" t="s">
        <v>330</v>
      </c>
      <c r="B2481" s="1">
        <v>2008.0</v>
      </c>
      <c r="C2481" s="1" t="s">
        <v>331</v>
      </c>
      <c r="D2481" s="1">
        <v>2725585.0</v>
      </c>
      <c r="E2481" s="1">
        <v>1.9893168128E10</v>
      </c>
      <c r="J2481" s="1">
        <v>18.345</v>
      </c>
      <c r="K2481" s="1">
        <v>0.05</v>
      </c>
      <c r="L2481" s="1">
        <v>1.182</v>
      </c>
      <c r="N2481" s="1">
        <v>619.385</v>
      </c>
      <c r="S2481" s="1">
        <v>0.0</v>
      </c>
      <c r="T2481" s="1">
        <v>0.0</v>
      </c>
      <c r="V2481" s="1">
        <v>0.0</v>
      </c>
      <c r="W2481" s="1">
        <v>0.0</v>
      </c>
      <c r="X2481" s="1">
        <v>0.0</v>
      </c>
      <c r="Y2481" s="1">
        <v>0.0</v>
      </c>
      <c r="AA2481" s="1">
        <v>4.23</v>
      </c>
      <c r="AB2481" s="1">
        <v>1551.96</v>
      </c>
      <c r="AC2481" s="1">
        <v>4.23</v>
      </c>
      <c r="AE2481" s="1">
        <v>-15.274</v>
      </c>
      <c r="AF2481" s="1">
        <v>-8.116</v>
      </c>
      <c r="AG2481" s="1">
        <v>16516.928</v>
      </c>
      <c r="AH2481" s="1">
        <v>2.263</v>
      </c>
      <c r="AK2481" s="1">
        <v>1456.568</v>
      </c>
      <c r="AL2481" s="1">
        <v>3.97</v>
      </c>
      <c r="AO2481" s="1">
        <v>93.853</v>
      </c>
      <c r="AT2481" s="1">
        <v>0.0</v>
      </c>
      <c r="AU2481" s="1">
        <v>0.0</v>
      </c>
      <c r="AX2481" s="1">
        <v>0.0</v>
      </c>
      <c r="AY2481" s="1">
        <v>0.0</v>
      </c>
      <c r="AZ2481" s="1">
        <v>0.0</v>
      </c>
      <c r="BA2481" s="1">
        <v>0.0</v>
      </c>
      <c r="BC2481" s="1">
        <v>2.62</v>
      </c>
      <c r="BG2481" s="1">
        <v>58.703</v>
      </c>
      <c r="BH2481" s="1">
        <v>0.16</v>
      </c>
      <c r="BJ2481" s="1">
        <v>3.783</v>
      </c>
      <c r="BO2481" s="1">
        <v>95.392</v>
      </c>
      <c r="BP2481" s="1">
        <v>0.26</v>
      </c>
      <c r="BR2481" s="1">
        <v>6.147</v>
      </c>
      <c r="BT2481" s="1">
        <v>0.0</v>
      </c>
      <c r="BU2481" s="1">
        <v>0.0</v>
      </c>
      <c r="BY2481" s="1">
        <v>0.0</v>
      </c>
      <c r="BZ2481" s="1">
        <v>0.0</v>
      </c>
      <c r="CB2481" s="1">
        <v>0.0</v>
      </c>
      <c r="CG2481" s="1">
        <v>1456.568</v>
      </c>
      <c r="CH2481" s="1">
        <v>3.97</v>
      </c>
      <c r="CK2481" s="1">
        <v>0.0</v>
      </c>
      <c r="CL2481" s="1">
        <v>0.0</v>
      </c>
      <c r="CM2481" s="1">
        <v>0.0</v>
      </c>
      <c r="CN2481" s="1">
        <v>93.853</v>
      </c>
      <c r="CQ2481" s="1">
        <v>0.05</v>
      </c>
      <c r="CR2481" s="1">
        <v>0.0</v>
      </c>
      <c r="CU2481" s="1">
        <v>18.345</v>
      </c>
      <c r="CV2481" s="1">
        <v>0.0</v>
      </c>
      <c r="CX2481" s="1">
        <v>1.182</v>
      </c>
      <c r="CY2481" s="1">
        <v>0.0</v>
      </c>
      <c r="DA2481" s="1">
        <v>1551.96</v>
      </c>
      <c r="DB2481" s="1">
        <v>45.018</v>
      </c>
      <c r="DF2481" s="1">
        <v>95.392</v>
      </c>
      <c r="DG2481" s="1">
        <v>0.26</v>
      </c>
      <c r="DI2481" s="1">
        <v>6.147</v>
      </c>
      <c r="DN2481" s="1">
        <v>0.0</v>
      </c>
      <c r="DO2481" s="1">
        <v>0.0</v>
      </c>
      <c r="DQ2481" s="1">
        <v>0.0</v>
      </c>
      <c r="DV2481" s="1">
        <v>18.345</v>
      </c>
      <c r="DW2481" s="1">
        <v>0.05</v>
      </c>
      <c r="DY2481" s="1">
        <v>1.182</v>
      </c>
    </row>
    <row r="2482">
      <c r="A2482" s="1" t="s">
        <v>330</v>
      </c>
      <c r="B2482" s="1">
        <v>2009.0</v>
      </c>
      <c r="C2482" s="1" t="s">
        <v>331</v>
      </c>
      <c r="D2482" s="1">
        <v>2736953.0</v>
      </c>
      <c r="E2482" s="1">
        <v>1.9223461888E10</v>
      </c>
      <c r="J2482" s="1">
        <v>47.498</v>
      </c>
      <c r="K2482" s="1">
        <v>0.13</v>
      </c>
      <c r="L2482" s="1">
        <v>2.955</v>
      </c>
      <c r="N2482" s="1">
        <v>615.909</v>
      </c>
      <c r="S2482" s="1">
        <v>0.0</v>
      </c>
      <c r="T2482" s="1">
        <v>0.0</v>
      </c>
      <c r="V2482" s="1">
        <v>0.0</v>
      </c>
      <c r="W2482" s="1">
        <v>0.0</v>
      </c>
      <c r="X2482" s="1">
        <v>0.0</v>
      </c>
      <c r="Y2482" s="1">
        <v>0.0</v>
      </c>
      <c r="AA2482" s="1">
        <v>4.4</v>
      </c>
      <c r="AB2482" s="1">
        <v>1607.627</v>
      </c>
      <c r="AC2482" s="1">
        <v>4.4</v>
      </c>
      <c r="AE2482" s="1">
        <v>-20.886</v>
      </c>
      <c r="AF2482" s="1">
        <v>-9.403</v>
      </c>
      <c r="AG2482" s="1">
        <v>13012.931</v>
      </c>
      <c r="AH2482" s="1">
        <v>1.853</v>
      </c>
      <c r="AK2482" s="1">
        <v>1487.055</v>
      </c>
      <c r="AL2482" s="1">
        <v>4.07</v>
      </c>
      <c r="AO2482" s="1">
        <v>92.5</v>
      </c>
      <c r="AT2482" s="1">
        <v>0.0</v>
      </c>
      <c r="AU2482" s="1">
        <v>0.0</v>
      </c>
      <c r="AX2482" s="1">
        <v>0.0</v>
      </c>
      <c r="AY2482" s="1">
        <v>0.0</v>
      </c>
      <c r="AZ2482" s="1">
        <v>0.0</v>
      </c>
      <c r="BA2482" s="1">
        <v>0.0</v>
      </c>
      <c r="BC2482" s="1">
        <v>2.71</v>
      </c>
      <c r="BG2482" s="1">
        <v>51.152</v>
      </c>
      <c r="BH2482" s="1">
        <v>0.14</v>
      </c>
      <c r="BJ2482" s="1">
        <v>3.182</v>
      </c>
      <c r="BO2482" s="1">
        <v>120.572</v>
      </c>
      <c r="BP2482" s="1">
        <v>0.33</v>
      </c>
      <c r="BR2482" s="1">
        <v>7.5</v>
      </c>
      <c r="BT2482" s="1">
        <v>0.0</v>
      </c>
      <c r="BU2482" s="1">
        <v>0.0</v>
      </c>
      <c r="BY2482" s="1">
        <v>0.0</v>
      </c>
      <c r="BZ2482" s="1">
        <v>0.0</v>
      </c>
      <c r="CB2482" s="1">
        <v>0.0</v>
      </c>
      <c r="CG2482" s="1">
        <v>1487.055</v>
      </c>
      <c r="CH2482" s="1">
        <v>4.07</v>
      </c>
      <c r="CK2482" s="1">
        <v>0.0</v>
      </c>
      <c r="CL2482" s="1">
        <v>0.0</v>
      </c>
      <c r="CM2482" s="1">
        <v>0.0</v>
      </c>
      <c r="CN2482" s="1">
        <v>92.5</v>
      </c>
      <c r="CQ2482" s="1">
        <v>0.13</v>
      </c>
      <c r="CR2482" s="1">
        <v>0.0</v>
      </c>
      <c r="CU2482" s="1">
        <v>47.498</v>
      </c>
      <c r="CV2482" s="1">
        <v>0.0</v>
      </c>
      <c r="CX2482" s="1">
        <v>2.955</v>
      </c>
      <c r="CY2482" s="1">
        <v>0.0</v>
      </c>
      <c r="DA2482" s="1">
        <v>1607.627</v>
      </c>
      <c r="DB2482" s="1">
        <v>35.616</v>
      </c>
      <c r="DF2482" s="1">
        <v>120.572</v>
      </c>
      <c r="DG2482" s="1">
        <v>0.33</v>
      </c>
      <c r="DI2482" s="1">
        <v>7.5</v>
      </c>
      <c r="DN2482" s="1">
        <v>0.0</v>
      </c>
      <c r="DO2482" s="1">
        <v>0.0</v>
      </c>
      <c r="DQ2482" s="1">
        <v>0.0</v>
      </c>
      <c r="DV2482" s="1">
        <v>21.922</v>
      </c>
      <c r="DW2482" s="1">
        <v>0.06</v>
      </c>
      <c r="DY2482" s="1">
        <v>1.364</v>
      </c>
    </row>
    <row r="2483">
      <c r="A2483" s="1" t="s">
        <v>330</v>
      </c>
      <c r="B2483" s="1">
        <v>2010.0</v>
      </c>
      <c r="C2483" s="1" t="s">
        <v>331</v>
      </c>
      <c r="D2483" s="1">
        <v>2748526.0</v>
      </c>
      <c r="E2483" s="1">
        <v>1.8949003264E10</v>
      </c>
      <c r="J2483" s="1">
        <v>47.298</v>
      </c>
      <c r="K2483" s="1">
        <v>0.13</v>
      </c>
      <c r="L2483" s="1">
        <v>3.009</v>
      </c>
      <c r="N2483" s="1">
        <v>615.741</v>
      </c>
      <c r="S2483" s="1">
        <v>0.0</v>
      </c>
      <c r="T2483" s="1">
        <v>0.0</v>
      </c>
      <c r="V2483" s="1">
        <v>0.0</v>
      </c>
      <c r="W2483" s="1">
        <v>0.0</v>
      </c>
      <c r="X2483" s="1">
        <v>0.0</v>
      </c>
      <c r="Y2483" s="1">
        <v>0.0</v>
      </c>
      <c r="AA2483" s="1">
        <v>4.32</v>
      </c>
      <c r="AB2483" s="1">
        <v>1571.752</v>
      </c>
      <c r="AC2483" s="1">
        <v>4.32</v>
      </c>
      <c r="AE2483" s="1">
        <v>-8.117</v>
      </c>
      <c r="AF2483" s="1">
        <v>-2.891</v>
      </c>
      <c r="AG2483" s="1">
        <v>11906.298</v>
      </c>
      <c r="AH2483" s="1">
        <v>1.727</v>
      </c>
      <c r="AK2483" s="1">
        <v>1451.687</v>
      </c>
      <c r="AL2483" s="1">
        <v>3.99</v>
      </c>
      <c r="AO2483" s="1">
        <v>92.361</v>
      </c>
      <c r="AT2483" s="1">
        <v>0.0</v>
      </c>
      <c r="AU2483" s="1">
        <v>0.0</v>
      </c>
      <c r="AX2483" s="1">
        <v>0.0</v>
      </c>
      <c r="AY2483" s="1">
        <v>0.0</v>
      </c>
      <c r="AZ2483" s="1">
        <v>0.0</v>
      </c>
      <c r="BA2483" s="1">
        <v>0.0</v>
      </c>
      <c r="BC2483" s="1">
        <v>2.66</v>
      </c>
      <c r="BG2483" s="1">
        <v>54.575</v>
      </c>
      <c r="BH2483" s="1">
        <v>0.15</v>
      </c>
      <c r="BJ2483" s="1">
        <v>3.472</v>
      </c>
      <c r="BO2483" s="1">
        <v>120.064</v>
      </c>
      <c r="BP2483" s="1">
        <v>0.33</v>
      </c>
      <c r="BR2483" s="1">
        <v>7.639</v>
      </c>
      <c r="BT2483" s="1">
        <v>0.0</v>
      </c>
      <c r="BU2483" s="1">
        <v>0.0</v>
      </c>
      <c r="BY2483" s="1">
        <v>0.0</v>
      </c>
      <c r="BZ2483" s="1">
        <v>0.0</v>
      </c>
      <c r="CB2483" s="1">
        <v>0.0</v>
      </c>
      <c r="CG2483" s="1">
        <v>1451.687</v>
      </c>
      <c r="CH2483" s="1">
        <v>3.99</v>
      </c>
      <c r="CK2483" s="1">
        <v>0.0</v>
      </c>
      <c r="CL2483" s="1">
        <v>0.0</v>
      </c>
      <c r="CM2483" s="1">
        <v>0.0</v>
      </c>
      <c r="CN2483" s="1">
        <v>92.361</v>
      </c>
      <c r="CQ2483" s="1">
        <v>0.13</v>
      </c>
      <c r="CR2483" s="1">
        <v>0.0</v>
      </c>
      <c r="CU2483" s="1">
        <v>47.298</v>
      </c>
      <c r="CV2483" s="1">
        <v>0.0</v>
      </c>
      <c r="CX2483" s="1">
        <v>3.009</v>
      </c>
      <c r="CY2483" s="1">
        <v>0.0</v>
      </c>
      <c r="DA2483" s="1">
        <v>1571.752</v>
      </c>
      <c r="DB2483" s="1">
        <v>32.725</v>
      </c>
      <c r="DF2483" s="1">
        <v>120.064</v>
      </c>
      <c r="DG2483" s="1">
        <v>0.33</v>
      </c>
      <c r="DI2483" s="1">
        <v>7.639</v>
      </c>
      <c r="DN2483" s="1">
        <v>0.0</v>
      </c>
      <c r="DO2483" s="1">
        <v>0.0</v>
      </c>
      <c r="DQ2483" s="1">
        <v>0.0</v>
      </c>
      <c r="DV2483" s="1">
        <v>18.192</v>
      </c>
      <c r="DW2483" s="1">
        <v>0.05</v>
      </c>
      <c r="DY2483" s="1">
        <v>1.157</v>
      </c>
    </row>
    <row r="2484">
      <c r="A2484" s="1" t="s">
        <v>330</v>
      </c>
      <c r="B2484" s="1">
        <v>2011.0</v>
      </c>
      <c r="C2484" s="1" t="s">
        <v>331</v>
      </c>
      <c r="D2484" s="1">
        <v>2760444.0</v>
      </c>
      <c r="E2484" s="1">
        <v>1.9220287488E10</v>
      </c>
      <c r="J2484" s="1">
        <v>50.716</v>
      </c>
      <c r="K2484" s="1">
        <v>0.14</v>
      </c>
      <c r="L2484" s="1">
        <v>3.211</v>
      </c>
      <c r="N2484" s="1">
        <v>607.798</v>
      </c>
      <c r="S2484" s="1">
        <v>0.0</v>
      </c>
      <c r="T2484" s="1">
        <v>0.0</v>
      </c>
      <c r="V2484" s="1">
        <v>0.0</v>
      </c>
      <c r="W2484" s="1">
        <v>0.0</v>
      </c>
      <c r="X2484" s="1">
        <v>0.0</v>
      </c>
      <c r="Y2484" s="1">
        <v>0.0</v>
      </c>
      <c r="AA2484" s="1">
        <v>4.36</v>
      </c>
      <c r="AB2484" s="1">
        <v>1579.456</v>
      </c>
      <c r="AC2484" s="1">
        <v>4.36</v>
      </c>
      <c r="AE2484" s="1">
        <v>5.772</v>
      </c>
      <c r="AF2484" s="1">
        <v>1.889</v>
      </c>
      <c r="AG2484" s="1">
        <v>12539.104</v>
      </c>
      <c r="AH2484" s="1">
        <v>1.801</v>
      </c>
      <c r="AK2484" s="1">
        <v>1441.797</v>
      </c>
      <c r="AL2484" s="1">
        <v>3.98</v>
      </c>
      <c r="AO2484" s="1">
        <v>91.284</v>
      </c>
      <c r="AT2484" s="1">
        <v>0.0</v>
      </c>
      <c r="AU2484" s="1">
        <v>0.0</v>
      </c>
      <c r="AX2484" s="1">
        <v>0.0</v>
      </c>
      <c r="AY2484" s="1">
        <v>0.0</v>
      </c>
      <c r="AZ2484" s="1">
        <v>0.0</v>
      </c>
      <c r="BA2484" s="1">
        <v>0.0</v>
      </c>
      <c r="BC2484" s="1">
        <v>2.65</v>
      </c>
      <c r="BG2484" s="1">
        <v>54.339</v>
      </c>
      <c r="BH2484" s="1">
        <v>0.15</v>
      </c>
      <c r="BJ2484" s="1">
        <v>3.44</v>
      </c>
      <c r="BO2484" s="1">
        <v>137.659</v>
      </c>
      <c r="BP2484" s="1">
        <v>0.38</v>
      </c>
      <c r="BR2484" s="1">
        <v>8.716</v>
      </c>
      <c r="BT2484" s="1">
        <v>0.0</v>
      </c>
      <c r="BU2484" s="1">
        <v>0.0</v>
      </c>
      <c r="BY2484" s="1">
        <v>0.0</v>
      </c>
      <c r="BZ2484" s="1">
        <v>0.0</v>
      </c>
      <c r="CB2484" s="1">
        <v>0.0</v>
      </c>
      <c r="CG2484" s="1">
        <v>1441.797</v>
      </c>
      <c r="CH2484" s="1">
        <v>3.98</v>
      </c>
      <c r="CK2484" s="1">
        <v>0.0</v>
      </c>
      <c r="CL2484" s="1">
        <v>0.0</v>
      </c>
      <c r="CM2484" s="1">
        <v>0.0</v>
      </c>
      <c r="CN2484" s="1">
        <v>91.284</v>
      </c>
      <c r="CQ2484" s="1">
        <v>0.14</v>
      </c>
      <c r="CR2484" s="1">
        <v>0.0</v>
      </c>
      <c r="CU2484" s="1">
        <v>50.716</v>
      </c>
      <c r="CV2484" s="1">
        <v>0.0</v>
      </c>
      <c r="CX2484" s="1">
        <v>3.211</v>
      </c>
      <c r="CY2484" s="1">
        <v>0.0</v>
      </c>
      <c r="DA2484" s="1">
        <v>1579.456</v>
      </c>
      <c r="DB2484" s="1">
        <v>34.613</v>
      </c>
      <c r="DF2484" s="1">
        <v>137.659</v>
      </c>
      <c r="DG2484" s="1">
        <v>0.38</v>
      </c>
      <c r="DI2484" s="1">
        <v>8.716</v>
      </c>
      <c r="DN2484" s="1">
        <v>0.0</v>
      </c>
      <c r="DO2484" s="1">
        <v>0.0</v>
      </c>
      <c r="DQ2484" s="1">
        <v>0.0</v>
      </c>
      <c r="DV2484" s="1">
        <v>32.603</v>
      </c>
      <c r="DW2484" s="1">
        <v>0.09</v>
      </c>
      <c r="DY2484" s="1">
        <v>2.064</v>
      </c>
    </row>
    <row r="2485">
      <c r="A2485" s="1" t="s">
        <v>330</v>
      </c>
      <c r="B2485" s="1">
        <v>2012.0</v>
      </c>
      <c r="C2485" s="1" t="s">
        <v>331</v>
      </c>
      <c r="D2485" s="1">
        <v>2772387.0</v>
      </c>
      <c r="E2485" s="1">
        <v>1.912398848E10</v>
      </c>
      <c r="J2485" s="1">
        <v>64.926</v>
      </c>
      <c r="K2485" s="1">
        <v>0.18</v>
      </c>
      <c r="L2485" s="1">
        <v>4.176</v>
      </c>
      <c r="N2485" s="1">
        <v>600.928</v>
      </c>
      <c r="S2485" s="1">
        <v>0.0</v>
      </c>
      <c r="T2485" s="1">
        <v>0.0</v>
      </c>
      <c r="V2485" s="1">
        <v>0.0</v>
      </c>
      <c r="W2485" s="1">
        <v>0.0</v>
      </c>
      <c r="X2485" s="1">
        <v>0.0</v>
      </c>
      <c r="Y2485" s="1">
        <v>0.0</v>
      </c>
      <c r="AA2485" s="1">
        <v>4.31</v>
      </c>
      <c r="AB2485" s="1">
        <v>1554.617</v>
      </c>
      <c r="AC2485" s="1">
        <v>4.31</v>
      </c>
      <c r="AE2485" s="1">
        <v>-6.075</v>
      </c>
      <c r="AF2485" s="1">
        <v>-2.103</v>
      </c>
      <c r="AG2485" s="1">
        <v>11726.662</v>
      </c>
      <c r="AH2485" s="1">
        <v>1.7</v>
      </c>
      <c r="AK2485" s="1">
        <v>1395.909</v>
      </c>
      <c r="AL2485" s="1">
        <v>3.87</v>
      </c>
      <c r="AO2485" s="1">
        <v>89.791</v>
      </c>
      <c r="AT2485" s="1">
        <v>0.0</v>
      </c>
      <c r="AU2485" s="1">
        <v>0.0</v>
      </c>
      <c r="AX2485" s="1">
        <v>0.0</v>
      </c>
      <c r="AY2485" s="1">
        <v>0.0</v>
      </c>
      <c r="AZ2485" s="1">
        <v>0.0</v>
      </c>
      <c r="BA2485" s="1">
        <v>0.0</v>
      </c>
      <c r="BC2485" s="1">
        <v>2.59</v>
      </c>
      <c r="BG2485" s="1">
        <v>54.105</v>
      </c>
      <c r="BH2485" s="1">
        <v>0.15</v>
      </c>
      <c r="BJ2485" s="1">
        <v>3.48</v>
      </c>
      <c r="BO2485" s="1">
        <v>158.708</v>
      </c>
      <c r="BP2485" s="1">
        <v>0.44</v>
      </c>
      <c r="BR2485" s="1">
        <v>10.209</v>
      </c>
      <c r="BT2485" s="1">
        <v>0.0</v>
      </c>
      <c r="BU2485" s="1">
        <v>0.0</v>
      </c>
      <c r="BY2485" s="1">
        <v>0.0</v>
      </c>
      <c r="BZ2485" s="1">
        <v>0.0</v>
      </c>
      <c r="CB2485" s="1">
        <v>0.0</v>
      </c>
      <c r="CG2485" s="1">
        <v>1395.909</v>
      </c>
      <c r="CH2485" s="1">
        <v>3.87</v>
      </c>
      <c r="CK2485" s="1">
        <v>0.0</v>
      </c>
      <c r="CL2485" s="1">
        <v>0.0</v>
      </c>
      <c r="CM2485" s="1">
        <v>0.0</v>
      </c>
      <c r="CN2485" s="1">
        <v>89.791</v>
      </c>
      <c r="CQ2485" s="1">
        <v>0.18</v>
      </c>
      <c r="CR2485" s="1">
        <v>0.0</v>
      </c>
      <c r="CU2485" s="1">
        <v>64.926</v>
      </c>
      <c r="CV2485" s="1">
        <v>0.0</v>
      </c>
      <c r="CX2485" s="1">
        <v>4.176</v>
      </c>
      <c r="CY2485" s="1">
        <v>0.0</v>
      </c>
      <c r="DA2485" s="1">
        <v>1554.617</v>
      </c>
      <c r="DB2485" s="1">
        <v>32.511</v>
      </c>
      <c r="DF2485" s="1">
        <v>158.708</v>
      </c>
      <c r="DG2485" s="1">
        <v>0.44</v>
      </c>
      <c r="DI2485" s="1">
        <v>10.209</v>
      </c>
      <c r="DN2485" s="1">
        <v>0.0</v>
      </c>
      <c r="DO2485" s="1">
        <v>0.0</v>
      </c>
      <c r="DQ2485" s="1">
        <v>0.0</v>
      </c>
      <c r="DV2485" s="1">
        <v>39.677</v>
      </c>
      <c r="DW2485" s="1">
        <v>0.11</v>
      </c>
      <c r="DY2485" s="1">
        <v>2.552</v>
      </c>
    </row>
    <row r="2486">
      <c r="A2486" s="1" t="s">
        <v>330</v>
      </c>
      <c r="B2486" s="1">
        <v>2013.0</v>
      </c>
      <c r="C2486" s="1" t="s">
        <v>331</v>
      </c>
      <c r="D2486" s="1">
        <v>2783639.0</v>
      </c>
      <c r="E2486" s="1">
        <v>1.9166826496E10</v>
      </c>
      <c r="J2486" s="1">
        <v>57.479</v>
      </c>
      <c r="K2486" s="1">
        <v>0.16</v>
      </c>
      <c r="L2486" s="1">
        <v>3.73</v>
      </c>
      <c r="N2486" s="1">
        <v>603.73</v>
      </c>
      <c r="S2486" s="1">
        <v>0.0</v>
      </c>
      <c r="T2486" s="1">
        <v>0.0</v>
      </c>
      <c r="V2486" s="1">
        <v>0.0</v>
      </c>
      <c r="W2486" s="1">
        <v>0.0</v>
      </c>
      <c r="X2486" s="1">
        <v>0.0</v>
      </c>
      <c r="Y2486" s="1">
        <v>0.0</v>
      </c>
      <c r="AA2486" s="1">
        <v>4.29</v>
      </c>
      <c r="AB2486" s="1">
        <v>1541.148</v>
      </c>
      <c r="AC2486" s="1">
        <v>4.29</v>
      </c>
      <c r="AE2486" s="1">
        <v>8.792</v>
      </c>
      <c r="AF2486" s="1">
        <v>2.858</v>
      </c>
      <c r="AG2486" s="1">
        <v>12706.133</v>
      </c>
      <c r="AH2486" s="1">
        <v>1.845</v>
      </c>
      <c r="AK2486" s="1">
        <v>1397.451</v>
      </c>
      <c r="AL2486" s="1">
        <v>3.89</v>
      </c>
      <c r="AO2486" s="1">
        <v>90.676</v>
      </c>
      <c r="AT2486" s="1">
        <v>0.0</v>
      </c>
      <c r="AU2486" s="1">
        <v>0.0</v>
      </c>
      <c r="AX2486" s="1">
        <v>0.0</v>
      </c>
      <c r="AY2486" s="1">
        <v>0.0</v>
      </c>
      <c r="AZ2486" s="1">
        <v>0.0</v>
      </c>
      <c r="BA2486" s="1">
        <v>0.0</v>
      </c>
      <c r="BC2486" s="1">
        <v>2.59</v>
      </c>
      <c r="BG2486" s="1">
        <v>43.109</v>
      </c>
      <c r="BH2486" s="1">
        <v>0.12</v>
      </c>
      <c r="BJ2486" s="1">
        <v>2.797</v>
      </c>
      <c r="BO2486" s="1">
        <v>143.697</v>
      </c>
      <c r="BP2486" s="1">
        <v>0.4</v>
      </c>
      <c r="BR2486" s="1">
        <v>9.324</v>
      </c>
      <c r="BT2486" s="1">
        <v>0.0</v>
      </c>
      <c r="BU2486" s="1">
        <v>0.0</v>
      </c>
      <c r="BY2486" s="1">
        <v>0.0</v>
      </c>
      <c r="BZ2486" s="1">
        <v>0.0</v>
      </c>
      <c r="CB2486" s="1">
        <v>0.0</v>
      </c>
      <c r="CG2486" s="1">
        <v>1397.451</v>
      </c>
      <c r="CH2486" s="1">
        <v>3.89</v>
      </c>
      <c r="CK2486" s="1">
        <v>0.0</v>
      </c>
      <c r="CL2486" s="1">
        <v>0.0</v>
      </c>
      <c r="CM2486" s="1">
        <v>0.0</v>
      </c>
      <c r="CN2486" s="1">
        <v>90.676</v>
      </c>
      <c r="CQ2486" s="1">
        <v>0.16</v>
      </c>
      <c r="CR2486" s="1">
        <v>0.0</v>
      </c>
      <c r="CU2486" s="1">
        <v>57.479</v>
      </c>
      <c r="CV2486" s="1">
        <v>0.0</v>
      </c>
      <c r="CX2486" s="1">
        <v>3.73</v>
      </c>
      <c r="CY2486" s="1">
        <v>0.0</v>
      </c>
      <c r="DA2486" s="1">
        <v>1541.148</v>
      </c>
      <c r="DB2486" s="1">
        <v>35.369</v>
      </c>
      <c r="DF2486" s="1">
        <v>143.697</v>
      </c>
      <c r="DG2486" s="1">
        <v>0.4</v>
      </c>
      <c r="DI2486" s="1">
        <v>9.324</v>
      </c>
      <c r="DN2486" s="1">
        <v>0.0</v>
      </c>
      <c r="DO2486" s="1">
        <v>0.0</v>
      </c>
      <c r="DQ2486" s="1">
        <v>0.0</v>
      </c>
      <c r="DV2486" s="1">
        <v>43.109</v>
      </c>
      <c r="DW2486" s="1">
        <v>0.12</v>
      </c>
      <c r="DY2486" s="1">
        <v>2.797</v>
      </c>
    </row>
    <row r="2487">
      <c r="A2487" s="1" t="s">
        <v>330</v>
      </c>
      <c r="B2487" s="1">
        <v>2014.0</v>
      </c>
      <c r="C2487" s="1" t="s">
        <v>331</v>
      </c>
      <c r="D2487" s="1">
        <v>2793708.0</v>
      </c>
      <c r="E2487" s="1">
        <v>1.927703552E10</v>
      </c>
      <c r="J2487" s="1">
        <v>53.692</v>
      </c>
      <c r="K2487" s="1">
        <v>0.15</v>
      </c>
      <c r="L2487" s="1">
        <v>3.521</v>
      </c>
      <c r="N2487" s="1">
        <v>600.939</v>
      </c>
      <c r="S2487" s="1">
        <v>0.0</v>
      </c>
      <c r="T2487" s="1">
        <v>0.0</v>
      </c>
      <c r="V2487" s="1">
        <v>0.0</v>
      </c>
      <c r="W2487" s="1">
        <v>0.0</v>
      </c>
      <c r="X2487" s="1">
        <v>0.0</v>
      </c>
      <c r="Y2487" s="1">
        <v>0.0</v>
      </c>
      <c r="AA2487" s="1">
        <v>4.26</v>
      </c>
      <c r="AB2487" s="1">
        <v>1524.855</v>
      </c>
      <c r="AC2487" s="1">
        <v>4.26</v>
      </c>
      <c r="AE2487" s="1">
        <v>-1.728</v>
      </c>
      <c r="AF2487" s="1">
        <v>-0.611</v>
      </c>
      <c r="AG2487" s="1">
        <v>12441.611</v>
      </c>
      <c r="AH2487" s="1">
        <v>1.803</v>
      </c>
      <c r="AK2487" s="1">
        <v>1374.517</v>
      </c>
      <c r="AL2487" s="1">
        <v>3.84</v>
      </c>
      <c r="AO2487" s="1">
        <v>90.141</v>
      </c>
      <c r="AT2487" s="1">
        <v>0.0</v>
      </c>
      <c r="AU2487" s="1">
        <v>0.0</v>
      </c>
      <c r="AX2487" s="1">
        <v>0.0</v>
      </c>
      <c r="AY2487" s="1">
        <v>0.0</v>
      </c>
      <c r="AZ2487" s="1">
        <v>0.0</v>
      </c>
      <c r="BA2487" s="1">
        <v>0.0</v>
      </c>
      <c r="BC2487" s="1">
        <v>2.56</v>
      </c>
      <c r="BG2487" s="1">
        <v>50.113</v>
      </c>
      <c r="BH2487" s="1">
        <v>0.14</v>
      </c>
      <c r="BJ2487" s="1">
        <v>3.286</v>
      </c>
      <c r="BO2487" s="1">
        <v>150.338</v>
      </c>
      <c r="BP2487" s="1">
        <v>0.42</v>
      </c>
      <c r="BR2487" s="1">
        <v>9.859</v>
      </c>
      <c r="BT2487" s="1">
        <v>0.0</v>
      </c>
      <c r="BU2487" s="1">
        <v>0.0</v>
      </c>
      <c r="BY2487" s="1">
        <v>0.0</v>
      </c>
      <c r="BZ2487" s="1">
        <v>0.0</v>
      </c>
      <c r="CB2487" s="1">
        <v>0.0</v>
      </c>
      <c r="CG2487" s="1">
        <v>1374.517</v>
      </c>
      <c r="CH2487" s="1">
        <v>3.84</v>
      </c>
      <c r="CK2487" s="1">
        <v>0.0</v>
      </c>
      <c r="CL2487" s="1">
        <v>0.0</v>
      </c>
      <c r="CM2487" s="1">
        <v>0.0</v>
      </c>
      <c r="CN2487" s="1">
        <v>90.141</v>
      </c>
      <c r="CQ2487" s="1">
        <v>0.15</v>
      </c>
      <c r="CR2487" s="1">
        <v>0.0</v>
      </c>
      <c r="CU2487" s="1">
        <v>53.692</v>
      </c>
      <c r="CV2487" s="1">
        <v>0.0</v>
      </c>
      <c r="CX2487" s="1">
        <v>3.521</v>
      </c>
      <c r="CY2487" s="1">
        <v>0.0</v>
      </c>
      <c r="DA2487" s="1">
        <v>1524.855</v>
      </c>
      <c r="DB2487" s="1">
        <v>34.758</v>
      </c>
      <c r="DF2487" s="1">
        <v>150.338</v>
      </c>
      <c r="DG2487" s="1">
        <v>0.42</v>
      </c>
      <c r="DI2487" s="1">
        <v>9.859</v>
      </c>
      <c r="DN2487" s="1">
        <v>3.579</v>
      </c>
      <c r="DO2487" s="1">
        <v>0.01</v>
      </c>
      <c r="DQ2487" s="1">
        <v>0.235</v>
      </c>
      <c r="DV2487" s="1">
        <v>42.954</v>
      </c>
      <c r="DW2487" s="1">
        <v>0.12</v>
      </c>
      <c r="DY2487" s="1">
        <v>2.817</v>
      </c>
    </row>
    <row r="2488">
      <c r="A2488" s="1" t="s">
        <v>330</v>
      </c>
      <c r="B2488" s="1">
        <v>2015.0</v>
      </c>
      <c r="C2488" s="1" t="s">
        <v>331</v>
      </c>
      <c r="D2488" s="1">
        <v>2802491.0</v>
      </c>
      <c r="E2488" s="1">
        <v>1.9444553728E10</v>
      </c>
      <c r="J2488" s="1">
        <v>60.66</v>
      </c>
      <c r="K2488" s="1">
        <v>0.17</v>
      </c>
      <c r="L2488" s="1">
        <v>3.972</v>
      </c>
      <c r="N2488" s="1">
        <v>600.467</v>
      </c>
      <c r="S2488" s="1">
        <v>0.0</v>
      </c>
      <c r="T2488" s="1">
        <v>0.0</v>
      </c>
      <c r="V2488" s="1">
        <v>0.0</v>
      </c>
      <c r="W2488" s="1">
        <v>0.0</v>
      </c>
      <c r="X2488" s="1">
        <v>0.0</v>
      </c>
      <c r="Y2488" s="1">
        <v>0.0</v>
      </c>
      <c r="AA2488" s="1">
        <v>4.28</v>
      </c>
      <c r="AB2488" s="1">
        <v>1527.213</v>
      </c>
      <c r="AC2488" s="1">
        <v>4.28</v>
      </c>
      <c r="AE2488" s="1">
        <v>3.344</v>
      </c>
      <c r="AF2488" s="1">
        <v>1.162</v>
      </c>
      <c r="AG2488" s="1">
        <v>12817.319</v>
      </c>
      <c r="AH2488" s="1">
        <v>1.847</v>
      </c>
      <c r="AK2488" s="1">
        <v>1370.21</v>
      </c>
      <c r="AL2488" s="1">
        <v>3.84</v>
      </c>
      <c r="AO2488" s="1">
        <v>89.72</v>
      </c>
      <c r="AT2488" s="1">
        <v>0.0</v>
      </c>
      <c r="AU2488" s="1">
        <v>0.0</v>
      </c>
      <c r="AX2488" s="1">
        <v>0.0</v>
      </c>
      <c r="AY2488" s="1">
        <v>0.0</v>
      </c>
      <c r="AZ2488" s="1">
        <v>0.0</v>
      </c>
      <c r="BA2488" s="1">
        <v>0.0</v>
      </c>
      <c r="BC2488" s="1">
        <v>2.57</v>
      </c>
      <c r="BG2488" s="1">
        <v>46.387</v>
      </c>
      <c r="BH2488" s="1">
        <v>0.13</v>
      </c>
      <c r="BJ2488" s="1">
        <v>3.037</v>
      </c>
      <c r="BO2488" s="1">
        <v>157.003</v>
      </c>
      <c r="BP2488" s="1">
        <v>0.44</v>
      </c>
      <c r="BR2488" s="1">
        <v>10.28</v>
      </c>
      <c r="BT2488" s="1">
        <v>0.0</v>
      </c>
      <c r="BU2488" s="1">
        <v>0.0</v>
      </c>
      <c r="BY2488" s="1">
        <v>0.0</v>
      </c>
      <c r="BZ2488" s="1">
        <v>0.0</v>
      </c>
      <c r="CB2488" s="1">
        <v>0.0</v>
      </c>
      <c r="CG2488" s="1">
        <v>1370.21</v>
      </c>
      <c r="CH2488" s="1">
        <v>3.84</v>
      </c>
      <c r="CK2488" s="1">
        <v>0.0</v>
      </c>
      <c r="CL2488" s="1">
        <v>0.0</v>
      </c>
      <c r="CM2488" s="1">
        <v>0.0</v>
      </c>
      <c r="CN2488" s="1">
        <v>89.72</v>
      </c>
      <c r="CQ2488" s="1">
        <v>0.17</v>
      </c>
      <c r="CR2488" s="1">
        <v>0.0</v>
      </c>
      <c r="CU2488" s="1">
        <v>60.66</v>
      </c>
      <c r="CV2488" s="1">
        <v>0.0</v>
      </c>
      <c r="CX2488" s="1">
        <v>3.972</v>
      </c>
      <c r="CY2488" s="1">
        <v>0.0</v>
      </c>
      <c r="DA2488" s="1">
        <v>1527.213</v>
      </c>
      <c r="DB2488" s="1">
        <v>35.92</v>
      </c>
      <c r="DF2488" s="1">
        <v>157.003</v>
      </c>
      <c r="DG2488" s="1">
        <v>0.44</v>
      </c>
      <c r="DI2488" s="1">
        <v>10.28</v>
      </c>
      <c r="DN2488" s="1">
        <v>3.568</v>
      </c>
      <c r="DO2488" s="1">
        <v>0.01</v>
      </c>
      <c r="DQ2488" s="1">
        <v>0.234</v>
      </c>
      <c r="DV2488" s="1">
        <v>46.387</v>
      </c>
      <c r="DW2488" s="1">
        <v>0.13</v>
      </c>
      <c r="DY2488" s="1">
        <v>3.037</v>
      </c>
    </row>
    <row r="2489">
      <c r="A2489" s="1" t="s">
        <v>330</v>
      </c>
      <c r="B2489" s="1">
        <v>2016.0</v>
      </c>
      <c r="C2489" s="1" t="s">
        <v>331</v>
      </c>
      <c r="D2489" s="1">
        <v>2809867.0</v>
      </c>
      <c r="E2489" s="1">
        <v>1.973583872E10</v>
      </c>
      <c r="J2489" s="1">
        <v>74.737</v>
      </c>
      <c r="K2489" s="1">
        <v>0.21</v>
      </c>
      <c r="L2489" s="1">
        <v>4.677</v>
      </c>
      <c r="N2489" s="1">
        <v>587.973</v>
      </c>
      <c r="S2489" s="1">
        <v>0.0</v>
      </c>
      <c r="T2489" s="1">
        <v>0.0</v>
      </c>
      <c r="V2489" s="1">
        <v>0.0</v>
      </c>
      <c r="W2489" s="1">
        <v>0.0</v>
      </c>
      <c r="X2489" s="1">
        <v>0.0</v>
      </c>
      <c r="Y2489" s="1">
        <v>0.0</v>
      </c>
      <c r="AA2489" s="1">
        <v>4.49</v>
      </c>
      <c r="AB2489" s="1">
        <v>1597.94</v>
      </c>
      <c r="AC2489" s="1">
        <v>4.49</v>
      </c>
      <c r="AE2489" s="1">
        <v>3.568</v>
      </c>
      <c r="AF2489" s="1">
        <v>1.282</v>
      </c>
      <c r="AG2489" s="1">
        <v>13239.856</v>
      </c>
      <c r="AH2489" s="1">
        <v>1.885</v>
      </c>
      <c r="AK2489" s="1">
        <v>1402.202</v>
      </c>
      <c r="AL2489" s="1">
        <v>3.94</v>
      </c>
      <c r="AO2489" s="1">
        <v>87.751</v>
      </c>
      <c r="AT2489" s="1">
        <v>17.794</v>
      </c>
      <c r="AU2489" s="1">
        <v>0.05</v>
      </c>
      <c r="AX2489" s="1">
        <v>0.0</v>
      </c>
      <c r="AY2489" s="1">
        <v>0.0</v>
      </c>
      <c r="AZ2489" s="1">
        <v>0.0</v>
      </c>
      <c r="BA2489" s="1">
        <v>1.114</v>
      </c>
      <c r="BC2489" s="1">
        <v>2.64</v>
      </c>
      <c r="BG2489" s="1">
        <v>42.707</v>
      </c>
      <c r="BH2489" s="1">
        <v>0.12</v>
      </c>
      <c r="BJ2489" s="1">
        <v>2.673</v>
      </c>
      <c r="BO2489" s="1">
        <v>195.739</v>
      </c>
      <c r="BP2489" s="1">
        <v>0.55</v>
      </c>
      <c r="BR2489" s="1">
        <v>12.249</v>
      </c>
      <c r="BT2489" s="1">
        <v>0.0</v>
      </c>
      <c r="BU2489" s="1">
        <v>0.0</v>
      </c>
      <c r="BY2489" s="1">
        <v>0.0</v>
      </c>
      <c r="BZ2489" s="1">
        <v>0.0</v>
      </c>
      <c r="CB2489" s="1">
        <v>0.0</v>
      </c>
      <c r="CG2489" s="1">
        <v>1384.407</v>
      </c>
      <c r="CH2489" s="1">
        <v>3.89</v>
      </c>
      <c r="CK2489" s="1">
        <v>0.0</v>
      </c>
      <c r="CL2489" s="1">
        <v>0.0</v>
      </c>
      <c r="CM2489" s="1">
        <v>0.0</v>
      </c>
      <c r="CN2489" s="1">
        <v>86.637</v>
      </c>
      <c r="CQ2489" s="1">
        <v>0.21</v>
      </c>
      <c r="CR2489" s="1">
        <v>0.0</v>
      </c>
      <c r="CU2489" s="1">
        <v>74.737</v>
      </c>
      <c r="CV2489" s="1">
        <v>0.0</v>
      </c>
      <c r="CX2489" s="1">
        <v>4.677</v>
      </c>
      <c r="CY2489" s="1">
        <v>0.0</v>
      </c>
      <c r="DA2489" s="1">
        <v>1597.94</v>
      </c>
      <c r="DB2489" s="1">
        <v>37.202</v>
      </c>
      <c r="DF2489" s="1">
        <v>195.739</v>
      </c>
      <c r="DG2489" s="1">
        <v>0.55</v>
      </c>
      <c r="DI2489" s="1">
        <v>12.249</v>
      </c>
      <c r="DN2489" s="1">
        <v>3.559</v>
      </c>
      <c r="DO2489" s="1">
        <v>0.01</v>
      </c>
      <c r="DQ2489" s="1">
        <v>0.223</v>
      </c>
      <c r="DV2489" s="1">
        <v>74.737</v>
      </c>
      <c r="DW2489" s="1">
        <v>0.21</v>
      </c>
      <c r="DY2489" s="1">
        <v>4.677</v>
      </c>
    </row>
    <row r="2490">
      <c r="A2490" s="1" t="s">
        <v>330</v>
      </c>
      <c r="B2490" s="1">
        <v>2017.0</v>
      </c>
      <c r="C2490" s="1" t="s">
        <v>331</v>
      </c>
      <c r="D2490" s="1">
        <v>2815724.0</v>
      </c>
      <c r="E2490" s="1">
        <v>1.9869843456E10</v>
      </c>
      <c r="J2490" s="1">
        <v>24.86</v>
      </c>
      <c r="K2490" s="1">
        <v>0.07</v>
      </c>
      <c r="L2490" s="1">
        <v>1.598</v>
      </c>
      <c r="N2490" s="1">
        <v>579.909</v>
      </c>
      <c r="S2490" s="1">
        <v>0.0</v>
      </c>
      <c r="T2490" s="1">
        <v>0.0</v>
      </c>
      <c r="Y2490" s="1">
        <v>0.0</v>
      </c>
      <c r="AA2490" s="1">
        <v>4.38</v>
      </c>
      <c r="AB2490" s="1">
        <v>1555.55</v>
      </c>
      <c r="AC2490" s="1">
        <v>4.38</v>
      </c>
      <c r="AE2490" s="1">
        <v>-11.595</v>
      </c>
      <c r="AF2490" s="1">
        <v>-4.314</v>
      </c>
      <c r="AG2490" s="1">
        <v>11680.325</v>
      </c>
      <c r="AH2490" s="1">
        <v>1.655</v>
      </c>
      <c r="AK2490" s="1">
        <v>1374.424</v>
      </c>
      <c r="AL2490" s="1">
        <v>3.87</v>
      </c>
      <c r="AO2490" s="1">
        <v>88.356</v>
      </c>
      <c r="AT2490" s="1">
        <v>291.222</v>
      </c>
      <c r="AU2490" s="1">
        <v>0.82</v>
      </c>
      <c r="BA2490" s="1">
        <v>18.721</v>
      </c>
      <c r="BC2490" s="1">
        <v>2.54</v>
      </c>
      <c r="BG2490" s="1">
        <v>53.272</v>
      </c>
      <c r="BH2490" s="1">
        <v>0.15</v>
      </c>
      <c r="BJ2490" s="1">
        <v>3.425</v>
      </c>
      <c r="BO2490" s="1">
        <v>181.126</v>
      </c>
      <c r="BP2490" s="1">
        <v>0.51</v>
      </c>
      <c r="BR2490" s="1">
        <v>11.644</v>
      </c>
      <c r="BT2490" s="1">
        <v>0.0</v>
      </c>
      <c r="BU2490" s="1">
        <v>0.0</v>
      </c>
      <c r="BY2490" s="1">
        <v>0.0</v>
      </c>
      <c r="BZ2490" s="1">
        <v>0.0</v>
      </c>
      <c r="CB2490" s="1">
        <v>0.0</v>
      </c>
      <c r="CG2490" s="1">
        <v>1083.203</v>
      </c>
      <c r="CH2490" s="1">
        <v>3.05</v>
      </c>
      <c r="CN2490" s="1">
        <v>69.635</v>
      </c>
      <c r="CQ2490" s="1">
        <v>0.07</v>
      </c>
      <c r="CR2490" s="1">
        <v>0.0</v>
      </c>
      <c r="CU2490" s="1">
        <v>24.86</v>
      </c>
      <c r="CV2490" s="1">
        <v>0.0</v>
      </c>
      <c r="CX2490" s="1">
        <v>1.598</v>
      </c>
      <c r="CY2490" s="1">
        <v>0.0</v>
      </c>
      <c r="DA2490" s="1">
        <v>1555.55</v>
      </c>
      <c r="DB2490" s="1">
        <v>32.889</v>
      </c>
      <c r="DF2490" s="1">
        <v>181.126</v>
      </c>
      <c r="DG2490" s="1">
        <v>0.51</v>
      </c>
      <c r="DI2490" s="1">
        <v>11.644</v>
      </c>
      <c r="DN2490" s="1">
        <v>14.206</v>
      </c>
      <c r="DO2490" s="1">
        <v>0.04</v>
      </c>
      <c r="DQ2490" s="1">
        <v>0.913</v>
      </c>
      <c r="DV2490" s="1">
        <v>88.787</v>
      </c>
      <c r="DW2490" s="1">
        <v>0.25</v>
      </c>
      <c r="DY2490" s="1">
        <v>5.708</v>
      </c>
    </row>
    <row r="2491">
      <c r="A2491" s="1" t="s">
        <v>330</v>
      </c>
      <c r="B2491" s="1">
        <v>2018.0</v>
      </c>
      <c r="C2491" s="1" t="s">
        <v>331</v>
      </c>
      <c r="D2491" s="1">
        <v>2820051.0</v>
      </c>
      <c r="E2491" s="1">
        <v>2.0232861696E10</v>
      </c>
      <c r="J2491" s="1">
        <v>17.73</v>
      </c>
      <c r="K2491" s="1">
        <v>0.05</v>
      </c>
      <c r="L2491" s="1">
        <v>1.263</v>
      </c>
      <c r="N2491" s="1">
        <v>558.081</v>
      </c>
      <c r="S2491" s="1">
        <v>0.0</v>
      </c>
      <c r="T2491" s="1">
        <v>0.0</v>
      </c>
      <c r="Y2491" s="1">
        <v>0.0</v>
      </c>
      <c r="AA2491" s="1">
        <v>3.96</v>
      </c>
      <c r="AB2491" s="1">
        <v>1404.23</v>
      </c>
      <c r="AC2491" s="1">
        <v>3.96</v>
      </c>
      <c r="AE2491" s="1">
        <v>13.223</v>
      </c>
      <c r="AF2491" s="1">
        <v>4.349</v>
      </c>
      <c r="AG2491" s="1">
        <v>13204.55</v>
      </c>
      <c r="AH2491" s="1">
        <v>1.84</v>
      </c>
      <c r="AK2491" s="1">
        <v>1198.56</v>
      </c>
      <c r="AL2491" s="1">
        <v>3.38</v>
      </c>
      <c r="AO2491" s="1">
        <v>85.354</v>
      </c>
      <c r="AT2491" s="1">
        <v>166.664</v>
      </c>
      <c r="AU2491" s="1">
        <v>0.47</v>
      </c>
      <c r="BA2491" s="1">
        <v>11.869</v>
      </c>
      <c r="BC2491" s="1">
        <v>2.21</v>
      </c>
      <c r="BG2491" s="1">
        <v>63.829</v>
      </c>
      <c r="BH2491" s="1">
        <v>0.18</v>
      </c>
      <c r="BJ2491" s="1">
        <v>4.545</v>
      </c>
      <c r="BO2491" s="1">
        <v>205.67</v>
      </c>
      <c r="BP2491" s="1">
        <v>0.58</v>
      </c>
      <c r="BR2491" s="1">
        <v>14.646</v>
      </c>
      <c r="BT2491" s="1">
        <v>0.0</v>
      </c>
      <c r="BU2491" s="1">
        <v>0.0</v>
      </c>
      <c r="BY2491" s="1">
        <v>0.0</v>
      </c>
      <c r="BZ2491" s="1">
        <v>0.0</v>
      </c>
      <c r="CB2491" s="1">
        <v>0.0</v>
      </c>
      <c r="CG2491" s="1">
        <v>1031.896</v>
      </c>
      <c r="CH2491" s="1">
        <v>2.91</v>
      </c>
      <c r="CN2491" s="1">
        <v>73.485</v>
      </c>
      <c r="CQ2491" s="1">
        <v>0.05</v>
      </c>
      <c r="CR2491" s="1">
        <v>0.0</v>
      </c>
      <c r="CU2491" s="1">
        <v>17.73</v>
      </c>
      <c r="CV2491" s="1">
        <v>0.0</v>
      </c>
      <c r="CX2491" s="1">
        <v>1.263</v>
      </c>
      <c r="CY2491" s="1">
        <v>0.0</v>
      </c>
      <c r="DA2491" s="1">
        <v>1404.23</v>
      </c>
      <c r="DB2491" s="1">
        <v>37.238</v>
      </c>
      <c r="DF2491" s="1">
        <v>205.67</v>
      </c>
      <c r="DG2491" s="1">
        <v>0.58</v>
      </c>
      <c r="DI2491" s="1">
        <v>14.646</v>
      </c>
      <c r="DN2491" s="1">
        <v>17.73</v>
      </c>
      <c r="DO2491" s="1">
        <v>0.05</v>
      </c>
      <c r="DQ2491" s="1">
        <v>1.263</v>
      </c>
      <c r="DV2491" s="1">
        <v>106.381</v>
      </c>
      <c r="DW2491" s="1">
        <v>0.3</v>
      </c>
      <c r="DY2491" s="1">
        <v>7.576</v>
      </c>
    </row>
    <row r="2492">
      <c r="A2492" s="1" t="s">
        <v>330</v>
      </c>
      <c r="B2492" s="1">
        <v>2019.0</v>
      </c>
      <c r="C2492" s="1" t="s">
        <v>331</v>
      </c>
      <c r="D2492" s="1">
        <v>2823227.0</v>
      </c>
      <c r="E2492" s="1">
        <v>2.0429119488E10</v>
      </c>
      <c r="J2492" s="1">
        <v>24.794</v>
      </c>
      <c r="K2492" s="1">
        <v>0.07</v>
      </c>
      <c r="L2492" s="1">
        <v>1.509</v>
      </c>
      <c r="N2492" s="1">
        <v>571.121</v>
      </c>
      <c r="S2492" s="1">
        <v>0.0</v>
      </c>
      <c r="T2492" s="1">
        <v>0.0</v>
      </c>
      <c r="Y2492" s="1">
        <v>0.0</v>
      </c>
      <c r="AA2492" s="1">
        <v>4.64</v>
      </c>
      <c r="AB2492" s="1">
        <v>1643.509</v>
      </c>
      <c r="AC2492" s="1">
        <v>4.64</v>
      </c>
      <c r="AE2492" s="1">
        <v>10.737</v>
      </c>
      <c r="AF2492" s="1">
        <v>3.998</v>
      </c>
      <c r="AG2492" s="1">
        <v>14605.81</v>
      </c>
      <c r="AH2492" s="1">
        <v>2.018</v>
      </c>
      <c r="AK2492" s="1">
        <v>1434.529</v>
      </c>
      <c r="AL2492" s="1">
        <v>4.05</v>
      </c>
      <c r="AO2492" s="1">
        <v>87.284</v>
      </c>
      <c r="AT2492" s="1">
        <v>446.298</v>
      </c>
      <c r="AU2492" s="1">
        <v>1.26</v>
      </c>
      <c r="BA2492" s="1">
        <v>27.155</v>
      </c>
      <c r="BC2492" s="1">
        <v>2.65</v>
      </c>
      <c r="BG2492" s="1">
        <v>56.673</v>
      </c>
      <c r="BH2492" s="1">
        <v>0.16</v>
      </c>
      <c r="BJ2492" s="1">
        <v>3.448</v>
      </c>
      <c r="BO2492" s="1">
        <v>208.981</v>
      </c>
      <c r="BP2492" s="1">
        <v>0.59</v>
      </c>
      <c r="BR2492" s="1">
        <v>12.716</v>
      </c>
      <c r="BT2492" s="1">
        <v>0.0</v>
      </c>
      <c r="BU2492" s="1">
        <v>0.0</v>
      </c>
      <c r="BY2492" s="1">
        <v>0.0</v>
      </c>
      <c r="BZ2492" s="1">
        <v>0.0</v>
      </c>
      <c r="CB2492" s="1">
        <v>0.0</v>
      </c>
      <c r="CG2492" s="1">
        <v>988.231</v>
      </c>
      <c r="CH2492" s="1">
        <v>2.79</v>
      </c>
      <c r="CN2492" s="1">
        <v>60.129</v>
      </c>
      <c r="CQ2492" s="1">
        <v>0.07</v>
      </c>
      <c r="CR2492" s="1">
        <v>0.0</v>
      </c>
      <c r="CU2492" s="1">
        <v>24.794</v>
      </c>
      <c r="CV2492" s="1">
        <v>0.0</v>
      </c>
      <c r="CX2492" s="1">
        <v>1.509</v>
      </c>
      <c r="CY2492" s="1">
        <v>0.0</v>
      </c>
      <c r="DA2492" s="1">
        <v>1643.509</v>
      </c>
      <c r="DB2492" s="1">
        <v>41.236</v>
      </c>
      <c r="DF2492" s="1">
        <v>208.981</v>
      </c>
      <c r="DG2492" s="1">
        <v>0.59</v>
      </c>
      <c r="DI2492" s="1">
        <v>12.716</v>
      </c>
      <c r="DN2492" s="1">
        <v>31.878</v>
      </c>
      <c r="DO2492" s="1">
        <v>0.09</v>
      </c>
      <c r="DQ2492" s="1">
        <v>1.94</v>
      </c>
      <c r="DV2492" s="1">
        <v>95.635</v>
      </c>
      <c r="DW2492" s="1">
        <v>0.27</v>
      </c>
      <c r="DY2492" s="1">
        <v>5.819</v>
      </c>
    </row>
    <row r="2493">
      <c r="A2493" s="1" t="s">
        <v>330</v>
      </c>
      <c r="B2493" s="1">
        <v>2020.0</v>
      </c>
      <c r="C2493" s="1" t="s">
        <v>331</v>
      </c>
      <c r="D2493" s="1">
        <v>2830686.0</v>
      </c>
      <c r="E2493" s="1">
        <v>1.8402553856E10</v>
      </c>
      <c r="J2493" s="1">
        <v>17.664</v>
      </c>
      <c r="K2493" s="1">
        <v>0.05</v>
      </c>
      <c r="L2493" s="1">
        <v>1.168</v>
      </c>
      <c r="N2493" s="1">
        <v>553.738</v>
      </c>
      <c r="S2493" s="1">
        <v>0.0</v>
      </c>
      <c r="T2493" s="1">
        <v>0.0</v>
      </c>
      <c r="Y2493" s="1">
        <v>0.0</v>
      </c>
      <c r="AA2493" s="1">
        <v>4.28</v>
      </c>
      <c r="AB2493" s="1">
        <v>1512.001</v>
      </c>
      <c r="AC2493" s="1">
        <v>4.28</v>
      </c>
      <c r="AE2493" s="1">
        <v>-29.683</v>
      </c>
      <c r="AF2493" s="1">
        <v>-12.24</v>
      </c>
      <c r="AG2493" s="1">
        <v>10243.315</v>
      </c>
      <c r="AH2493" s="1">
        <v>1.576</v>
      </c>
      <c r="AK2493" s="1">
        <v>1303.571</v>
      </c>
      <c r="AL2493" s="1">
        <v>3.69</v>
      </c>
      <c r="AO2493" s="1">
        <v>86.215</v>
      </c>
      <c r="AT2493" s="1">
        <v>876.113</v>
      </c>
      <c r="AU2493" s="1">
        <v>2.48</v>
      </c>
      <c r="BA2493" s="1">
        <v>57.944</v>
      </c>
      <c r="BC2493" s="1">
        <v>2.37</v>
      </c>
      <c r="BG2493" s="1">
        <v>49.458</v>
      </c>
      <c r="BH2493" s="1">
        <v>0.14</v>
      </c>
      <c r="BJ2493" s="1">
        <v>3.271</v>
      </c>
      <c r="BO2493" s="1">
        <v>208.43</v>
      </c>
      <c r="BP2493" s="1">
        <v>0.59</v>
      </c>
      <c r="BR2493" s="1">
        <v>13.785</v>
      </c>
      <c r="BT2493" s="1">
        <v>0.0</v>
      </c>
      <c r="BU2493" s="1">
        <v>0.0</v>
      </c>
      <c r="BY2493" s="1">
        <v>0.0</v>
      </c>
      <c r="BZ2493" s="1">
        <v>0.0</v>
      </c>
      <c r="CB2493" s="1">
        <v>0.0</v>
      </c>
      <c r="CG2493" s="1">
        <v>427.458</v>
      </c>
      <c r="CH2493" s="1">
        <v>1.21</v>
      </c>
      <c r="CN2493" s="1">
        <v>28.271</v>
      </c>
      <c r="CQ2493" s="1">
        <v>0.05</v>
      </c>
      <c r="CR2493" s="1">
        <v>0.0</v>
      </c>
      <c r="CU2493" s="1">
        <v>17.664</v>
      </c>
      <c r="CV2493" s="1">
        <v>0.0</v>
      </c>
      <c r="CX2493" s="1">
        <v>1.168</v>
      </c>
      <c r="CY2493" s="1">
        <v>0.0</v>
      </c>
      <c r="DA2493" s="1">
        <v>1512.001</v>
      </c>
      <c r="DB2493" s="1">
        <v>28.996</v>
      </c>
      <c r="DF2493" s="1">
        <v>208.43</v>
      </c>
      <c r="DG2493" s="1">
        <v>0.59</v>
      </c>
      <c r="DI2493" s="1">
        <v>13.785</v>
      </c>
      <c r="DN2493" s="1">
        <v>42.393</v>
      </c>
      <c r="DO2493" s="1">
        <v>0.12</v>
      </c>
      <c r="DQ2493" s="1">
        <v>2.804</v>
      </c>
      <c r="DV2493" s="1">
        <v>98.916</v>
      </c>
      <c r="DW2493" s="1">
        <v>0.28</v>
      </c>
      <c r="DY2493" s="1">
        <v>6.542</v>
      </c>
    </row>
    <row r="2494">
      <c r="A2494" s="1" t="s">
        <v>330</v>
      </c>
      <c r="B2494" s="1">
        <v>2021.0</v>
      </c>
      <c r="C2494" s="1" t="s">
        <v>331</v>
      </c>
      <c r="D2494" s="1">
        <v>2837634.0</v>
      </c>
      <c r="E2494" s="1">
        <v>1.9249256448E10</v>
      </c>
      <c r="J2494" s="1">
        <v>17.62</v>
      </c>
      <c r="K2494" s="1">
        <v>0.05</v>
      </c>
      <c r="L2494" s="1">
        <v>1.149</v>
      </c>
      <c r="N2494" s="1">
        <v>556.322</v>
      </c>
      <c r="S2494" s="1">
        <v>0.0</v>
      </c>
      <c r="T2494" s="1">
        <v>0.0</v>
      </c>
      <c r="Y2494" s="1">
        <v>0.0</v>
      </c>
      <c r="AA2494" s="1">
        <v>4.35</v>
      </c>
      <c r="AB2494" s="1">
        <v>1532.967</v>
      </c>
      <c r="AC2494" s="1">
        <v>4.35</v>
      </c>
      <c r="AE2494" s="1">
        <v>9.876</v>
      </c>
      <c r="AF2494" s="1">
        <v>2.864</v>
      </c>
      <c r="AG2494" s="1">
        <v>11227.389</v>
      </c>
      <c r="AH2494" s="1">
        <v>1.655</v>
      </c>
      <c r="AK2494" s="1">
        <v>1328.572</v>
      </c>
      <c r="AL2494" s="1">
        <v>3.77</v>
      </c>
      <c r="AO2494" s="1">
        <v>86.667</v>
      </c>
      <c r="AT2494" s="1">
        <v>895.112</v>
      </c>
      <c r="AU2494" s="1">
        <v>2.54</v>
      </c>
      <c r="BA2494" s="1">
        <v>58.391</v>
      </c>
      <c r="BC2494" s="1">
        <v>2.42</v>
      </c>
      <c r="BG2494" s="1">
        <v>49.337</v>
      </c>
      <c r="BH2494" s="1">
        <v>0.14</v>
      </c>
      <c r="BJ2494" s="1">
        <v>3.218</v>
      </c>
      <c r="BO2494" s="1">
        <v>204.396</v>
      </c>
      <c r="BP2494" s="1">
        <v>0.58</v>
      </c>
      <c r="BR2494" s="1">
        <v>13.333</v>
      </c>
      <c r="BT2494" s="1">
        <v>0.0</v>
      </c>
      <c r="BU2494" s="1">
        <v>0.0</v>
      </c>
      <c r="BY2494" s="1">
        <v>0.0</v>
      </c>
      <c r="BZ2494" s="1">
        <v>0.0</v>
      </c>
      <c r="CB2494" s="1">
        <v>0.0</v>
      </c>
      <c r="CG2494" s="1">
        <v>433.46</v>
      </c>
      <c r="CH2494" s="1">
        <v>1.23</v>
      </c>
      <c r="CN2494" s="1">
        <v>28.276</v>
      </c>
      <c r="CQ2494" s="1">
        <v>0.05</v>
      </c>
      <c r="CR2494" s="1">
        <v>0.0</v>
      </c>
      <c r="CU2494" s="1">
        <v>17.62</v>
      </c>
      <c r="CV2494" s="1">
        <v>0.0</v>
      </c>
      <c r="CX2494" s="1">
        <v>1.149</v>
      </c>
      <c r="CY2494" s="1">
        <v>0.0</v>
      </c>
      <c r="DA2494" s="1">
        <v>1532.967</v>
      </c>
      <c r="DB2494" s="1">
        <v>31.859</v>
      </c>
      <c r="DF2494" s="1">
        <v>204.396</v>
      </c>
      <c r="DG2494" s="1">
        <v>0.58</v>
      </c>
      <c r="DI2494" s="1">
        <v>13.333</v>
      </c>
      <c r="DN2494" s="1">
        <v>45.813</v>
      </c>
      <c r="DO2494" s="1">
        <v>0.13</v>
      </c>
      <c r="DQ2494" s="1">
        <v>2.989</v>
      </c>
      <c r="DV2494" s="1">
        <v>91.626</v>
      </c>
      <c r="DW2494" s="1">
        <v>0.26</v>
      </c>
      <c r="DY2494" s="1">
        <v>5.977</v>
      </c>
    </row>
    <row r="2495">
      <c r="A2495" s="1" t="s">
        <v>330</v>
      </c>
      <c r="B2495" s="1">
        <v>2022.0</v>
      </c>
      <c r="C2495" s="1" t="s">
        <v>331</v>
      </c>
      <c r="D2495" s="1">
        <v>2839098.0</v>
      </c>
      <c r="E2495" s="1">
        <v>2.0019224576E10</v>
      </c>
      <c r="J2495" s="1">
        <v>21.133</v>
      </c>
      <c r="K2495" s="1">
        <v>0.06</v>
      </c>
      <c r="L2495" s="1">
        <v>1.336</v>
      </c>
      <c r="N2495" s="1">
        <v>561.247</v>
      </c>
      <c r="S2495" s="1">
        <v>0.0</v>
      </c>
      <c r="T2495" s="1">
        <v>0.0</v>
      </c>
      <c r="Y2495" s="1">
        <v>0.0</v>
      </c>
      <c r="AA2495" s="1">
        <v>4.49</v>
      </c>
      <c r="AB2495" s="1">
        <v>1581.488</v>
      </c>
      <c r="AC2495" s="1">
        <v>4.49</v>
      </c>
      <c r="AE2495" s="1">
        <v>4.924</v>
      </c>
      <c r="AF2495" s="1">
        <v>1.569</v>
      </c>
      <c r="AG2495" s="1">
        <v>11774.164</v>
      </c>
      <c r="AH2495" s="1">
        <v>1.67</v>
      </c>
      <c r="AK2495" s="1">
        <v>1377.198</v>
      </c>
      <c r="AL2495" s="1">
        <v>3.91</v>
      </c>
      <c r="AO2495" s="1">
        <v>87.082</v>
      </c>
      <c r="AT2495" s="1">
        <v>841.817</v>
      </c>
      <c r="AU2495" s="1">
        <v>2.39</v>
      </c>
      <c r="BA2495" s="1">
        <v>53.229</v>
      </c>
      <c r="BC2495" s="1">
        <v>2.52</v>
      </c>
      <c r="BG2495" s="1">
        <v>42.267</v>
      </c>
      <c r="BH2495" s="1">
        <v>0.12</v>
      </c>
      <c r="BJ2495" s="1">
        <v>2.673</v>
      </c>
      <c r="BO2495" s="1">
        <v>204.29</v>
      </c>
      <c r="BP2495" s="1">
        <v>0.58</v>
      </c>
      <c r="BR2495" s="1">
        <v>12.918</v>
      </c>
      <c r="BT2495" s="1">
        <v>0.0</v>
      </c>
      <c r="BU2495" s="1">
        <v>0.0</v>
      </c>
      <c r="BY2495" s="1">
        <v>0.0</v>
      </c>
      <c r="BZ2495" s="1">
        <v>0.0</v>
      </c>
      <c r="CB2495" s="1">
        <v>0.0</v>
      </c>
      <c r="CG2495" s="1">
        <v>535.381</v>
      </c>
      <c r="CH2495" s="1">
        <v>1.52</v>
      </c>
      <c r="CN2495" s="1">
        <v>33.853</v>
      </c>
      <c r="CQ2495" s="1">
        <v>0.06</v>
      </c>
      <c r="CR2495" s="1">
        <v>0.0</v>
      </c>
      <c r="CU2495" s="1">
        <v>21.133</v>
      </c>
      <c r="CV2495" s="1">
        <v>0.0</v>
      </c>
      <c r="CX2495" s="1">
        <v>1.336</v>
      </c>
      <c r="CY2495" s="1">
        <v>0.0</v>
      </c>
      <c r="DA2495" s="1">
        <v>1581.488</v>
      </c>
      <c r="DB2495" s="1">
        <v>33.428</v>
      </c>
      <c r="DF2495" s="1">
        <v>204.29</v>
      </c>
      <c r="DG2495" s="1">
        <v>0.58</v>
      </c>
      <c r="DI2495" s="1">
        <v>12.918</v>
      </c>
      <c r="DN2495" s="1">
        <v>45.789</v>
      </c>
      <c r="DO2495" s="1">
        <v>0.13</v>
      </c>
      <c r="DQ2495" s="1">
        <v>2.895</v>
      </c>
      <c r="DV2495" s="1">
        <v>95.101</v>
      </c>
      <c r="DW2495" s="1">
        <v>0.27</v>
      </c>
      <c r="DY2495" s="1">
        <v>6.013</v>
      </c>
    </row>
    <row r="2496">
      <c r="A2496" s="1" t="s">
        <v>330</v>
      </c>
      <c r="B2496" s="1">
        <v>2023.0</v>
      </c>
      <c r="C2496" s="1" t="s">
        <v>331</v>
      </c>
      <c r="D2496" s="1">
        <v>2839729.0</v>
      </c>
      <c r="AE2496" s="1">
        <v>4.803</v>
      </c>
      <c r="AF2496" s="1">
        <v>1.606</v>
      </c>
      <c r="AG2496" s="1">
        <v>12336.982</v>
      </c>
      <c r="DB2496" s="1">
        <v>35.034</v>
      </c>
    </row>
    <row r="2497">
      <c r="A2497" s="1" t="s">
        <v>332</v>
      </c>
      <c r="B2497" s="1">
        <v>2000.0</v>
      </c>
      <c r="C2497" s="1" t="s">
        <v>333</v>
      </c>
      <c r="D2497" s="1">
        <v>1.27027758E8</v>
      </c>
      <c r="E2497" s="1">
        <v>4.209652006912E12</v>
      </c>
      <c r="G2497" s="1">
        <v>0.0</v>
      </c>
      <c r="H2497" s="1">
        <v>0.0</v>
      </c>
      <c r="I2497" s="1">
        <v>0.0</v>
      </c>
      <c r="J2497" s="1">
        <v>126.823</v>
      </c>
      <c r="K2497" s="1">
        <v>16.11</v>
      </c>
      <c r="L2497" s="1">
        <v>1.465</v>
      </c>
      <c r="M2497" s="1">
        <v>0.0</v>
      </c>
      <c r="N2497" s="1">
        <v>424.427</v>
      </c>
      <c r="O2497" s="1">
        <v>7.203</v>
      </c>
      <c r="P2497" s="1">
        <v>74.626</v>
      </c>
      <c r="Q2497" s="1">
        <v>8742.998</v>
      </c>
      <c r="R2497" s="1">
        <v>1110.603</v>
      </c>
      <c r="S2497" s="1">
        <v>1875.496</v>
      </c>
      <c r="T2497" s="1">
        <v>238.24</v>
      </c>
      <c r="U2497" s="1">
        <v>-25.814</v>
      </c>
      <c r="V2497" s="1">
        <v>-6.569</v>
      </c>
      <c r="W2497" s="1">
        <v>148.613</v>
      </c>
      <c r="X2497" s="1">
        <v>18.878</v>
      </c>
      <c r="Y2497" s="1">
        <v>21.665</v>
      </c>
      <c r="Z2497" s="1">
        <v>17.858</v>
      </c>
      <c r="AA2497" s="1">
        <v>1099.67</v>
      </c>
      <c r="AB2497" s="1">
        <v>8656.927</v>
      </c>
      <c r="AC2497" s="1">
        <v>1099.67</v>
      </c>
      <c r="AD2497" s="1">
        <v>20.116</v>
      </c>
      <c r="AE2497" s="1">
        <v>1.779</v>
      </c>
      <c r="AF2497" s="1">
        <v>109.312</v>
      </c>
      <c r="AG2497" s="1">
        <v>49228.012</v>
      </c>
      <c r="AH2497" s="1">
        <v>1.485</v>
      </c>
      <c r="AI2497" s="1">
        <v>2.074</v>
      </c>
      <c r="AJ2497" s="1">
        <v>102.546</v>
      </c>
      <c r="AK2497" s="1">
        <v>5349.382</v>
      </c>
      <c r="AL2497" s="1">
        <v>679.52</v>
      </c>
      <c r="AM2497" s="1">
        <v>39727.215</v>
      </c>
      <c r="AN2497" s="1">
        <v>5046.459</v>
      </c>
      <c r="AO2497" s="1">
        <v>61.793</v>
      </c>
      <c r="AP2497" s="1">
        <v>81.144</v>
      </c>
      <c r="AQ2497" s="1">
        <v>4.162</v>
      </c>
      <c r="AR2497" s="1">
        <v>30.232</v>
      </c>
      <c r="AS2497" s="1">
        <v>756.65</v>
      </c>
      <c r="AT2497" s="1">
        <v>2034.988</v>
      </c>
      <c r="AU2497" s="1">
        <v>258.5</v>
      </c>
      <c r="AV2497" s="1">
        <v>5956.573</v>
      </c>
      <c r="AW2497" s="1">
        <v>7.844</v>
      </c>
      <c r="AX2497" s="1">
        <v>2.268</v>
      </c>
      <c r="AY2497" s="1">
        <v>245.488</v>
      </c>
      <c r="AZ2497" s="1">
        <v>31.184</v>
      </c>
      <c r="BA2497" s="1">
        <v>23.507</v>
      </c>
      <c r="BB2497" s="1">
        <v>12.166</v>
      </c>
      <c r="BC2497" s="1">
        <v>466.73</v>
      </c>
      <c r="BD2497" s="1">
        <v>0.807</v>
      </c>
      <c r="BE2497" s="1">
        <v>1.878</v>
      </c>
      <c r="BF2497" s="1">
        <v>234.633</v>
      </c>
      <c r="BG2497" s="1">
        <v>664.973</v>
      </c>
      <c r="BH2497" s="1">
        <v>84.47</v>
      </c>
      <c r="BI2497" s="1">
        <v>1847.103</v>
      </c>
      <c r="BJ2497" s="1">
        <v>7.681</v>
      </c>
      <c r="BK2497" s="1">
        <v>3.773</v>
      </c>
      <c r="BL2497" s="1">
        <v>0.571</v>
      </c>
      <c r="BM2497" s="1">
        <v>6.496</v>
      </c>
      <c r="BN2497" s="1">
        <v>1172.688</v>
      </c>
      <c r="BO2497" s="1">
        <v>3307.545</v>
      </c>
      <c r="BP2497" s="1">
        <v>420.15</v>
      </c>
      <c r="BQ2497" s="1">
        <v>9231.744</v>
      </c>
      <c r="BR2497" s="1">
        <v>38.207</v>
      </c>
      <c r="BS2497" s="1">
        <v>18.856</v>
      </c>
      <c r="BT2497" s="1">
        <v>0.0</v>
      </c>
      <c r="BU2497" s="1">
        <v>0.0</v>
      </c>
      <c r="BV2497" s="1">
        <v>0.595</v>
      </c>
      <c r="BW2497" s="1">
        <v>5.241</v>
      </c>
      <c r="BX2497" s="1">
        <v>886.449</v>
      </c>
      <c r="BY2497" s="1">
        <v>2512.207</v>
      </c>
      <c r="BZ2497" s="1">
        <v>319.12</v>
      </c>
      <c r="CA2497" s="1">
        <v>6978.387</v>
      </c>
      <c r="CB2497" s="1">
        <v>29.02</v>
      </c>
      <c r="CC2497" s="1">
        <v>14.254</v>
      </c>
      <c r="CD2497" s="1">
        <v>-0.073</v>
      </c>
      <c r="CE2497" s="1">
        <v>-2.312</v>
      </c>
      <c r="CF2497" s="1">
        <v>3179.205</v>
      </c>
      <c r="CG2497" s="1">
        <v>1438.898</v>
      </c>
      <c r="CH2497" s="1">
        <v>182.78</v>
      </c>
      <c r="CI2497" s="1">
        <v>25027.643</v>
      </c>
      <c r="CJ2497" s="1">
        <v>8.625</v>
      </c>
      <c r="CK2497" s="1">
        <v>0.647</v>
      </c>
      <c r="CL2497" s="1">
        <v>64.155</v>
      </c>
      <c r="CM2497" s="1">
        <v>8.15</v>
      </c>
      <c r="CN2497" s="1">
        <v>16.621</v>
      </c>
      <c r="CO2497" s="1">
        <v>51.12</v>
      </c>
      <c r="CP2497" s="1">
        <v>50.347</v>
      </c>
      <c r="CQ2497" s="1">
        <v>16.111</v>
      </c>
      <c r="CS2497" s="1">
        <v>-2.279</v>
      </c>
      <c r="CT2497" s="1">
        <v>-1.174</v>
      </c>
      <c r="CU2497" s="1">
        <v>126.831</v>
      </c>
      <c r="CW2497" s="1">
        <v>396.347</v>
      </c>
      <c r="CX2497" s="1">
        <v>1.465</v>
      </c>
      <c r="CZ2497" s="1">
        <v>0.81</v>
      </c>
      <c r="DA2497" s="1">
        <v>8656.927</v>
      </c>
      <c r="DB2497" s="1">
        <v>6253.324</v>
      </c>
      <c r="DC2497" s="1">
        <v>0.496</v>
      </c>
      <c r="DD2497" s="1">
        <v>1.256</v>
      </c>
      <c r="DE2497" s="1">
        <v>286.239</v>
      </c>
      <c r="DF2497" s="1">
        <v>795.338</v>
      </c>
      <c r="DG2497" s="1">
        <v>101.03</v>
      </c>
      <c r="DH2497" s="1">
        <v>2253.358</v>
      </c>
      <c r="DI2497" s="1">
        <v>9.187</v>
      </c>
      <c r="DJ2497" s="1">
        <v>4.603</v>
      </c>
      <c r="DK2497" s="1">
        <v>57.808</v>
      </c>
      <c r="DL2497" s="1">
        <v>0.35</v>
      </c>
      <c r="DM2497" s="1">
        <v>0.956</v>
      </c>
      <c r="DN2497" s="1">
        <v>2.677</v>
      </c>
      <c r="DO2497" s="1">
        <v>0.34</v>
      </c>
      <c r="DP2497" s="1">
        <v>7.524</v>
      </c>
      <c r="DQ2497" s="1">
        <v>0.031</v>
      </c>
      <c r="DR2497" s="1">
        <v>0.015</v>
      </c>
      <c r="DS2497" s="1">
        <v>199.75</v>
      </c>
      <c r="DT2497" s="1">
        <v>0.202</v>
      </c>
      <c r="DU2497" s="1">
        <v>0.303</v>
      </c>
      <c r="DV2497" s="1">
        <v>0.866</v>
      </c>
      <c r="DW2497" s="1">
        <v>0.11</v>
      </c>
      <c r="DX2497" s="1">
        <v>2.384</v>
      </c>
      <c r="DY2497" s="1">
        <v>0.01</v>
      </c>
      <c r="DZ2497" s="1">
        <v>0.005</v>
      </c>
    </row>
    <row r="2498">
      <c r="A2498" s="1" t="s">
        <v>332</v>
      </c>
      <c r="B2498" s="1">
        <v>2001.0</v>
      </c>
      <c r="C2498" s="1" t="s">
        <v>333</v>
      </c>
      <c r="D2498" s="1">
        <v>1.2726009E8</v>
      </c>
      <c r="E2498" s="1">
        <v>4.224163250176E12</v>
      </c>
      <c r="G2498" s="1">
        <v>0.0</v>
      </c>
      <c r="H2498" s="1">
        <v>0.0</v>
      </c>
      <c r="I2498" s="1">
        <v>0.0</v>
      </c>
      <c r="J2498" s="1">
        <v>125.963</v>
      </c>
      <c r="K2498" s="1">
        <v>16.03</v>
      </c>
      <c r="L2498" s="1">
        <v>1.48</v>
      </c>
      <c r="M2498" s="1">
        <v>0.0</v>
      </c>
      <c r="N2498" s="1">
        <v>424.017</v>
      </c>
      <c r="O2498" s="1">
        <v>2.391</v>
      </c>
      <c r="P2498" s="1">
        <v>26.551</v>
      </c>
      <c r="Q2498" s="1">
        <v>8935.674</v>
      </c>
      <c r="R2498" s="1">
        <v>1137.155</v>
      </c>
      <c r="S2498" s="1">
        <v>1995.205</v>
      </c>
      <c r="T2498" s="1">
        <v>253.91</v>
      </c>
      <c r="U2498" s="1">
        <v>2.236</v>
      </c>
      <c r="V2498" s="1">
        <v>0.422</v>
      </c>
      <c r="W2498" s="1">
        <v>151.66</v>
      </c>
      <c r="X2498" s="1">
        <v>19.3</v>
      </c>
      <c r="Y2498" s="1">
        <v>23.442</v>
      </c>
      <c r="Z2498" s="1">
        <v>18.48</v>
      </c>
      <c r="AA2498" s="1">
        <v>1083.14</v>
      </c>
      <c r="AB2498" s="1">
        <v>8511.23</v>
      </c>
      <c r="AC2498" s="1">
        <v>1083.14</v>
      </c>
      <c r="AD2498" s="1">
        <v>20.024</v>
      </c>
      <c r="AE2498" s="1">
        <v>-1.081</v>
      </c>
      <c r="AF2498" s="1">
        <v>-67.62</v>
      </c>
      <c r="AG2498" s="1">
        <v>48606.785</v>
      </c>
      <c r="AH2498" s="1">
        <v>1.464</v>
      </c>
      <c r="AI2498" s="1">
        <v>-1.11</v>
      </c>
      <c r="AJ2498" s="1">
        <v>-56.011</v>
      </c>
      <c r="AK2498" s="1">
        <v>5219.861</v>
      </c>
      <c r="AL2498" s="1">
        <v>664.28</v>
      </c>
      <c r="AM2498" s="1">
        <v>39214.559</v>
      </c>
      <c r="AN2498" s="1">
        <v>4990.448</v>
      </c>
      <c r="AO2498" s="1">
        <v>61.329</v>
      </c>
      <c r="AP2498" s="1">
        <v>81.102</v>
      </c>
      <c r="AQ2498" s="1">
        <v>2.727</v>
      </c>
      <c r="AR2498" s="1">
        <v>20.634</v>
      </c>
      <c r="AS2498" s="1">
        <v>777.284</v>
      </c>
      <c r="AT2498" s="1">
        <v>2015.714</v>
      </c>
      <c r="AU2498" s="1">
        <v>256.52</v>
      </c>
      <c r="AV2498" s="1">
        <v>6107.837</v>
      </c>
      <c r="AW2498" s="1">
        <v>-0.474</v>
      </c>
      <c r="AX2498" s="1">
        <v>-0.148</v>
      </c>
      <c r="AY2498" s="1">
        <v>243.879</v>
      </c>
      <c r="AZ2498" s="1">
        <v>31.036</v>
      </c>
      <c r="BA2498" s="1">
        <v>23.683</v>
      </c>
      <c r="BB2498" s="1">
        <v>12.632</v>
      </c>
      <c r="BC2498" s="1">
        <v>459.27</v>
      </c>
      <c r="BD2498" s="1">
        <v>-3.47</v>
      </c>
      <c r="BE2498" s="1">
        <v>-9.393</v>
      </c>
      <c r="BF2498" s="1">
        <v>225.24</v>
      </c>
      <c r="BG2498" s="1">
        <v>640.735</v>
      </c>
      <c r="BH2498" s="1">
        <v>81.54</v>
      </c>
      <c r="BI2498" s="1">
        <v>1769.921</v>
      </c>
      <c r="BJ2498" s="1">
        <v>7.528</v>
      </c>
      <c r="BK2498" s="1">
        <v>3.66</v>
      </c>
      <c r="BL2498" s="1">
        <v>-0.309</v>
      </c>
      <c r="BM2498" s="1">
        <v>-9.817</v>
      </c>
      <c r="BN2498" s="1">
        <v>1162.871</v>
      </c>
      <c r="BO2498" s="1">
        <v>3291.37</v>
      </c>
      <c r="BP2498" s="1">
        <v>418.86</v>
      </c>
      <c r="BQ2498" s="1">
        <v>9137.751</v>
      </c>
      <c r="BR2498" s="1">
        <v>38.671</v>
      </c>
      <c r="BS2498" s="1">
        <v>18.898</v>
      </c>
      <c r="BT2498" s="1">
        <v>0.0</v>
      </c>
      <c r="BU2498" s="1">
        <v>0.0</v>
      </c>
      <c r="BV2498" s="1">
        <v>0.444</v>
      </c>
      <c r="BW2498" s="1">
        <v>-0.985</v>
      </c>
      <c r="BX2498" s="1">
        <v>885.464</v>
      </c>
      <c r="BY2498" s="1">
        <v>2518.779</v>
      </c>
      <c r="BZ2498" s="1">
        <v>320.54</v>
      </c>
      <c r="CA2498" s="1">
        <v>6957.909</v>
      </c>
      <c r="CB2498" s="1">
        <v>29.594</v>
      </c>
      <c r="CC2498" s="1">
        <v>14.39</v>
      </c>
      <c r="CD2498" s="1">
        <v>-3.246</v>
      </c>
      <c r="CE2498" s="1">
        <v>-103.196</v>
      </c>
      <c r="CF2498" s="1">
        <v>3076.01</v>
      </c>
      <c r="CG2498" s="1">
        <v>1208.942</v>
      </c>
      <c r="CH2498" s="1">
        <v>153.85</v>
      </c>
      <c r="CI2498" s="1">
        <v>24171.047</v>
      </c>
      <c r="CJ2498" s="1">
        <v>0.252</v>
      </c>
      <c r="CK2498" s="1">
        <v>0.021</v>
      </c>
      <c r="CL2498" s="1">
        <v>64.2</v>
      </c>
      <c r="CM2498" s="1">
        <v>8.17</v>
      </c>
      <c r="CN2498" s="1">
        <v>14.204</v>
      </c>
      <c r="CO2498" s="1">
        <v>49.989</v>
      </c>
      <c r="CP2498" s="1">
        <v>50.09</v>
      </c>
      <c r="CQ2498" s="1">
        <v>16.029</v>
      </c>
      <c r="CS2498" s="1">
        <v>-0.511</v>
      </c>
      <c r="CT2498" s="1">
        <v>-0.257</v>
      </c>
      <c r="CU2498" s="1">
        <v>125.953</v>
      </c>
      <c r="CW2498" s="1">
        <v>393.602</v>
      </c>
      <c r="CX2498" s="1">
        <v>1.48</v>
      </c>
      <c r="CZ2498" s="1">
        <v>0.814</v>
      </c>
      <c r="DA2498" s="1">
        <v>8511.23</v>
      </c>
      <c r="DB2498" s="1">
        <v>6185.704</v>
      </c>
      <c r="DC2498" s="1">
        <v>-2.687</v>
      </c>
      <c r="DD2498" s="1">
        <v>-8.832</v>
      </c>
      <c r="DE2498" s="1">
        <v>277.407</v>
      </c>
      <c r="DF2498" s="1">
        <v>772.591</v>
      </c>
      <c r="DG2498" s="1">
        <v>98.32</v>
      </c>
      <c r="DH2498" s="1">
        <v>2179.841</v>
      </c>
      <c r="DI2498" s="1">
        <v>9.077</v>
      </c>
      <c r="DJ2498" s="1">
        <v>4.508</v>
      </c>
      <c r="DK2498" s="1">
        <v>45.247</v>
      </c>
      <c r="DL2498" s="1">
        <v>0.425</v>
      </c>
      <c r="DM2498" s="1">
        <v>1.38</v>
      </c>
      <c r="DN2498" s="1">
        <v>3.929</v>
      </c>
      <c r="DO2498" s="1">
        <v>0.5</v>
      </c>
      <c r="DP2498" s="1">
        <v>10.848</v>
      </c>
      <c r="DQ2498" s="1">
        <v>0.046</v>
      </c>
      <c r="DR2498" s="1">
        <v>0.022</v>
      </c>
      <c r="DS2498" s="1">
        <v>131.193</v>
      </c>
      <c r="DT2498" s="1">
        <v>0.393</v>
      </c>
      <c r="DU2498" s="1">
        <v>0.696</v>
      </c>
      <c r="DV2498" s="1">
        <v>1.964</v>
      </c>
      <c r="DW2498" s="1">
        <v>0.25</v>
      </c>
      <c r="DX2498" s="1">
        <v>5.47</v>
      </c>
      <c r="DY2498" s="1">
        <v>0.023</v>
      </c>
      <c r="DZ2498" s="1">
        <v>0.011</v>
      </c>
    </row>
    <row r="2499">
      <c r="A2499" s="1" t="s">
        <v>332</v>
      </c>
      <c r="B2499" s="1">
        <v>2002.0</v>
      </c>
      <c r="C2499" s="1" t="s">
        <v>333</v>
      </c>
      <c r="D2499" s="1">
        <v>1.27484547E8</v>
      </c>
      <c r="E2499" s="1">
        <v>4.226576285696E12</v>
      </c>
      <c r="G2499" s="1">
        <v>0.0</v>
      </c>
      <c r="H2499" s="1">
        <v>0.0</v>
      </c>
      <c r="I2499" s="1">
        <v>0.0</v>
      </c>
      <c r="J2499" s="1">
        <v>132.879</v>
      </c>
      <c r="K2499" s="1">
        <v>16.94</v>
      </c>
      <c r="L2499" s="1">
        <v>1.536</v>
      </c>
      <c r="M2499" s="1">
        <v>0.0</v>
      </c>
      <c r="N2499" s="1">
        <v>433.726</v>
      </c>
      <c r="O2499" s="1">
        <v>6.222</v>
      </c>
      <c r="P2499" s="1">
        <v>70.753</v>
      </c>
      <c r="Q2499" s="1">
        <v>9474.938</v>
      </c>
      <c r="R2499" s="1">
        <v>1207.908</v>
      </c>
      <c r="S2499" s="1">
        <v>2074.134</v>
      </c>
      <c r="T2499" s="1">
        <v>264.42</v>
      </c>
      <c r="U2499" s="1">
        <v>-57.205</v>
      </c>
      <c r="V2499" s="1">
        <v>-11.041</v>
      </c>
      <c r="W2499" s="1">
        <v>64.789</v>
      </c>
      <c r="X2499" s="1">
        <v>8.26</v>
      </c>
      <c r="Y2499" s="1">
        <v>23.971</v>
      </c>
      <c r="Z2499" s="1">
        <v>19.698</v>
      </c>
      <c r="AA2499" s="1">
        <v>1103.07</v>
      </c>
      <c r="AB2499" s="1">
        <v>8652.578</v>
      </c>
      <c r="AC2499" s="1">
        <v>1103.07</v>
      </c>
      <c r="AD2499" s="1">
        <v>20.399</v>
      </c>
      <c r="AE2499" s="1">
        <v>-0.32</v>
      </c>
      <c r="AF2499" s="1">
        <v>-19.807</v>
      </c>
      <c r="AG2499" s="1">
        <v>48365.836</v>
      </c>
      <c r="AH2499" s="1">
        <v>1.459</v>
      </c>
      <c r="AI2499" s="1">
        <v>0.081</v>
      </c>
      <c r="AJ2499" s="1">
        <v>4.033</v>
      </c>
      <c r="AK2499" s="1">
        <v>5413.754</v>
      </c>
      <c r="AL2499" s="1">
        <v>690.17</v>
      </c>
      <c r="AM2499" s="1">
        <v>39177.152</v>
      </c>
      <c r="AN2499" s="1">
        <v>4994.481</v>
      </c>
      <c r="AO2499" s="1">
        <v>62.568</v>
      </c>
      <c r="AP2499" s="1">
        <v>81.446</v>
      </c>
      <c r="AQ2499" s="1">
        <v>-2.164</v>
      </c>
      <c r="AR2499" s="1">
        <v>-16.824</v>
      </c>
      <c r="AS2499" s="1">
        <v>760.46</v>
      </c>
      <c r="AT2499" s="1">
        <v>1982.672</v>
      </c>
      <c r="AU2499" s="1">
        <v>252.76</v>
      </c>
      <c r="AV2499" s="1">
        <v>5965.118</v>
      </c>
      <c r="AW2499" s="1">
        <v>10.691</v>
      </c>
      <c r="AX2499" s="1">
        <v>3.318</v>
      </c>
      <c r="AY2499" s="1">
        <v>269.477</v>
      </c>
      <c r="AZ2499" s="1">
        <v>34.354</v>
      </c>
      <c r="BA2499" s="1">
        <v>22.914</v>
      </c>
      <c r="BB2499" s="1">
        <v>12.401</v>
      </c>
      <c r="BC2499" s="1">
        <v>478.43</v>
      </c>
      <c r="BD2499" s="1">
        <v>-1.149</v>
      </c>
      <c r="BE2499" s="1">
        <v>-4.418</v>
      </c>
      <c r="BF2499" s="1">
        <v>220.822</v>
      </c>
      <c r="BG2499" s="1">
        <v>632.233</v>
      </c>
      <c r="BH2499" s="1">
        <v>80.6</v>
      </c>
      <c r="BI2499" s="1">
        <v>1732.146</v>
      </c>
      <c r="BJ2499" s="1">
        <v>7.307</v>
      </c>
      <c r="BK2499" s="1">
        <v>3.601</v>
      </c>
      <c r="BL2499" s="1">
        <v>-1.421</v>
      </c>
      <c r="BM2499" s="1">
        <v>-25.097</v>
      </c>
      <c r="BN2499" s="1">
        <v>1137.774</v>
      </c>
      <c r="BO2499" s="1">
        <v>3238.824</v>
      </c>
      <c r="BP2499" s="1">
        <v>412.9</v>
      </c>
      <c r="BQ2499" s="1">
        <v>8924.797</v>
      </c>
      <c r="BR2499" s="1">
        <v>37.432</v>
      </c>
      <c r="BS2499" s="1">
        <v>18.554</v>
      </c>
      <c r="BT2499" s="1">
        <v>0.0</v>
      </c>
      <c r="BU2499" s="1">
        <v>0.0</v>
      </c>
      <c r="BV2499" s="1">
        <v>-1.959</v>
      </c>
      <c r="BW2499" s="1">
        <v>-24.482</v>
      </c>
      <c r="BX2499" s="1">
        <v>860.982</v>
      </c>
      <c r="BY2499" s="1">
        <v>2465.083</v>
      </c>
      <c r="BZ2499" s="1">
        <v>314.26</v>
      </c>
      <c r="CA2499" s="1">
        <v>6753.617</v>
      </c>
      <c r="CB2499" s="1">
        <v>28.49</v>
      </c>
      <c r="CC2499" s="1">
        <v>14.04</v>
      </c>
      <c r="CD2499" s="1">
        <v>-1.622</v>
      </c>
      <c r="CE2499" s="1">
        <v>-49.896</v>
      </c>
      <c r="CF2499" s="1">
        <v>3026.113</v>
      </c>
      <c r="CG2499" s="1">
        <v>1356.949</v>
      </c>
      <c r="CH2499" s="1">
        <v>172.99</v>
      </c>
      <c r="CI2499" s="1">
        <v>23737.098</v>
      </c>
      <c r="CJ2499" s="1">
        <v>-1.211</v>
      </c>
      <c r="CK2499" s="1">
        <v>-0.099</v>
      </c>
      <c r="CL2499" s="1">
        <v>63.31</v>
      </c>
      <c r="CM2499" s="1">
        <v>8.071</v>
      </c>
      <c r="CN2499" s="1">
        <v>15.683</v>
      </c>
      <c r="CO2499" s="1">
        <v>49.347</v>
      </c>
      <c r="CP2499" s="1">
        <v>52.935</v>
      </c>
      <c r="CQ2499" s="1">
        <v>16.939</v>
      </c>
      <c r="CS2499" s="1">
        <v>5.681</v>
      </c>
      <c r="CT2499" s="1">
        <v>2.846</v>
      </c>
      <c r="CU2499" s="1">
        <v>132.873</v>
      </c>
      <c r="CW2499" s="1">
        <v>415.229</v>
      </c>
      <c r="CX2499" s="1">
        <v>1.536</v>
      </c>
      <c r="CZ2499" s="1">
        <v>0.863</v>
      </c>
      <c r="DA2499" s="1">
        <v>8652.578</v>
      </c>
      <c r="DB2499" s="1">
        <v>6165.896</v>
      </c>
      <c r="DC2499" s="1">
        <v>0.335</v>
      </c>
      <c r="DD2499" s="1">
        <v>-0.615</v>
      </c>
      <c r="DE2499" s="1">
        <v>276.792</v>
      </c>
      <c r="DF2499" s="1">
        <v>773.741</v>
      </c>
      <c r="DG2499" s="1">
        <v>98.64</v>
      </c>
      <c r="DH2499" s="1">
        <v>2171.179</v>
      </c>
      <c r="DI2499" s="1">
        <v>8.942</v>
      </c>
      <c r="DJ2499" s="1">
        <v>4.514</v>
      </c>
      <c r="DK2499" s="1">
        <v>38.996</v>
      </c>
      <c r="DL2499" s="1">
        <v>0.523</v>
      </c>
      <c r="DM2499" s="1">
        <v>1.903</v>
      </c>
      <c r="DN2499" s="1">
        <v>5.412</v>
      </c>
      <c r="DO2499" s="1">
        <v>0.69</v>
      </c>
      <c r="DP2499" s="1">
        <v>14.928</v>
      </c>
      <c r="DQ2499" s="1">
        <v>0.063</v>
      </c>
      <c r="DR2499" s="1">
        <v>0.031</v>
      </c>
      <c r="DS2499" s="1">
        <v>63.889</v>
      </c>
      <c r="DT2499" s="1">
        <v>0.435</v>
      </c>
      <c r="DU2499" s="1">
        <v>1.132</v>
      </c>
      <c r="DV2499" s="1">
        <v>3.216</v>
      </c>
      <c r="DW2499" s="1">
        <v>0.41</v>
      </c>
      <c r="DX2499" s="1">
        <v>8.876</v>
      </c>
      <c r="DY2499" s="1">
        <v>0.037</v>
      </c>
      <c r="DZ2499" s="1">
        <v>0.018</v>
      </c>
    </row>
    <row r="2500">
      <c r="A2500" s="1" t="s">
        <v>332</v>
      </c>
      <c r="B2500" s="1">
        <v>2003.0</v>
      </c>
      <c r="C2500" s="1" t="s">
        <v>333</v>
      </c>
      <c r="D2500" s="1">
        <v>1.27671194E8</v>
      </c>
      <c r="E2500" s="1">
        <v>4.288493387776E12</v>
      </c>
      <c r="G2500" s="1">
        <v>0.0</v>
      </c>
      <c r="H2500" s="1">
        <v>0.0</v>
      </c>
      <c r="I2500" s="1">
        <v>0.0</v>
      </c>
      <c r="J2500" s="1">
        <v>140.047</v>
      </c>
      <c r="K2500" s="1">
        <v>17.88</v>
      </c>
      <c r="L2500" s="1">
        <v>1.636</v>
      </c>
      <c r="M2500" s="1">
        <v>0.0</v>
      </c>
      <c r="N2500" s="1">
        <v>476.318</v>
      </c>
      <c r="O2500" s="1">
        <v>2.761</v>
      </c>
      <c r="P2500" s="1">
        <v>33.351</v>
      </c>
      <c r="Q2500" s="1">
        <v>9722.313</v>
      </c>
      <c r="R2500" s="1">
        <v>1241.259</v>
      </c>
      <c r="S2500" s="1">
        <v>2287.595</v>
      </c>
      <c r="T2500" s="1">
        <v>292.06</v>
      </c>
      <c r="U2500" s="1">
        <v>-2.302</v>
      </c>
      <c r="V2500" s="1">
        <v>-0.19</v>
      </c>
      <c r="W2500" s="1">
        <v>63.205</v>
      </c>
      <c r="X2500" s="1">
        <v>8.069</v>
      </c>
      <c r="Y2500" s="1">
        <v>26.731</v>
      </c>
      <c r="Z2500" s="1">
        <v>20.238</v>
      </c>
      <c r="AA2500" s="1">
        <v>1092.59</v>
      </c>
      <c r="AB2500" s="1">
        <v>8557.843</v>
      </c>
      <c r="AC2500" s="1">
        <v>1092.59</v>
      </c>
      <c r="AD2500" s="1">
        <v>19.737</v>
      </c>
      <c r="AE2500" s="1">
        <v>-0.048</v>
      </c>
      <c r="AF2500" s="1">
        <v>-2.984</v>
      </c>
      <c r="AG2500" s="1">
        <v>48271.754</v>
      </c>
      <c r="AH2500" s="1">
        <v>1.437</v>
      </c>
      <c r="AI2500" s="1">
        <v>3.987</v>
      </c>
      <c r="AJ2500" s="1">
        <v>199.139</v>
      </c>
      <c r="AK2500" s="1">
        <v>5877.442</v>
      </c>
      <c r="AL2500" s="1">
        <v>750.38</v>
      </c>
      <c r="AM2500" s="1">
        <v>40679.656</v>
      </c>
      <c r="AN2500" s="1">
        <v>5193.62</v>
      </c>
      <c r="AO2500" s="1">
        <v>68.679</v>
      </c>
      <c r="AP2500" s="1">
        <v>84.68</v>
      </c>
      <c r="AQ2500" s="1">
        <v>9.8</v>
      </c>
      <c r="AR2500" s="1">
        <v>74.522</v>
      </c>
      <c r="AS2500" s="1">
        <v>834.982</v>
      </c>
      <c r="AT2500" s="1">
        <v>2139.089</v>
      </c>
      <c r="AU2500" s="1">
        <v>273.1</v>
      </c>
      <c r="AV2500" s="1">
        <v>6540.099</v>
      </c>
      <c r="AW2500" s="1">
        <v>3.134</v>
      </c>
      <c r="AX2500" s="1">
        <v>1.077</v>
      </c>
      <c r="AY2500" s="1">
        <v>277.515</v>
      </c>
      <c r="AZ2500" s="1">
        <v>35.431</v>
      </c>
      <c r="BA2500" s="1">
        <v>24.996</v>
      </c>
      <c r="BB2500" s="1">
        <v>13.614</v>
      </c>
      <c r="BC2500" s="1">
        <v>520.42</v>
      </c>
      <c r="BD2500" s="1">
        <v>14.73</v>
      </c>
      <c r="BE2500" s="1">
        <v>31.145</v>
      </c>
      <c r="BF2500" s="1">
        <v>251.967</v>
      </c>
      <c r="BG2500" s="1">
        <v>724.282</v>
      </c>
      <c r="BH2500" s="1">
        <v>92.47</v>
      </c>
      <c r="BI2500" s="1">
        <v>1973.564</v>
      </c>
      <c r="BJ2500" s="1">
        <v>8.463</v>
      </c>
      <c r="BK2500" s="1">
        <v>4.108</v>
      </c>
      <c r="BL2500" s="1">
        <v>-17.121</v>
      </c>
      <c r="BM2500" s="1">
        <v>-198.161</v>
      </c>
      <c r="BN2500" s="1">
        <v>939.612</v>
      </c>
      <c r="BO2500" s="1">
        <v>2680.401</v>
      </c>
      <c r="BP2500" s="1">
        <v>342.21</v>
      </c>
      <c r="BQ2500" s="1">
        <v>7359.626</v>
      </c>
      <c r="BR2500" s="1">
        <v>31.321</v>
      </c>
      <c r="BS2500" s="1">
        <v>15.32</v>
      </c>
      <c r="BT2500" s="1">
        <v>0.0</v>
      </c>
      <c r="BU2500" s="1">
        <v>0.0</v>
      </c>
      <c r="BV2500" s="1">
        <v>-26.787</v>
      </c>
      <c r="BW2500" s="1">
        <v>-234.067</v>
      </c>
      <c r="BX2500" s="1">
        <v>626.915</v>
      </c>
      <c r="BY2500" s="1">
        <v>1802.129</v>
      </c>
      <c r="BZ2500" s="1">
        <v>230.08</v>
      </c>
      <c r="CA2500" s="1">
        <v>4910.384</v>
      </c>
      <c r="CB2500" s="1">
        <v>21.058</v>
      </c>
      <c r="CC2500" s="1">
        <v>10.222</v>
      </c>
      <c r="CD2500" s="1">
        <v>3.016</v>
      </c>
      <c r="CE2500" s="1">
        <v>91.266</v>
      </c>
      <c r="CF2500" s="1">
        <v>3117.379</v>
      </c>
      <c r="CG2500" s="1">
        <v>1450.758</v>
      </c>
      <c r="CH2500" s="1">
        <v>185.22</v>
      </c>
      <c r="CI2500" s="1">
        <v>24417.244</v>
      </c>
      <c r="CJ2500" s="1">
        <v>2.265</v>
      </c>
      <c r="CK2500" s="1">
        <v>0.183</v>
      </c>
      <c r="CL2500" s="1">
        <v>64.65</v>
      </c>
      <c r="CM2500" s="1">
        <v>8.254</v>
      </c>
      <c r="CN2500" s="1">
        <v>16.952</v>
      </c>
      <c r="CO2500" s="1">
        <v>50.828</v>
      </c>
      <c r="CP2500" s="1">
        <v>55.864</v>
      </c>
      <c r="CQ2500" s="1">
        <v>17.876</v>
      </c>
      <c r="CS2500" s="1">
        <v>5.532</v>
      </c>
      <c r="CT2500" s="1">
        <v>2.929</v>
      </c>
      <c r="CU2500" s="1">
        <v>140.02</v>
      </c>
      <c r="CW2500" s="1">
        <v>437.561</v>
      </c>
      <c r="CX2500" s="1">
        <v>1.636</v>
      </c>
      <c r="CZ2500" s="1">
        <v>0.911</v>
      </c>
      <c r="DA2500" s="1">
        <v>8557.843</v>
      </c>
      <c r="DB2500" s="1">
        <v>6162.913</v>
      </c>
      <c r="DC2500" s="1">
        <v>13.672</v>
      </c>
      <c r="DD2500" s="1">
        <v>35.906</v>
      </c>
      <c r="DE2500" s="1">
        <v>312.698</v>
      </c>
      <c r="DF2500" s="1">
        <v>878.272</v>
      </c>
      <c r="DG2500" s="1">
        <v>112.13</v>
      </c>
      <c r="DH2500" s="1">
        <v>2449.242</v>
      </c>
      <c r="DI2500" s="1">
        <v>10.263</v>
      </c>
      <c r="DJ2500" s="1">
        <v>5.098</v>
      </c>
      <c r="DK2500" s="1">
        <v>37.335</v>
      </c>
      <c r="DL2500" s="1">
        <v>0.696</v>
      </c>
      <c r="DM2500" s="1">
        <v>2.599</v>
      </c>
      <c r="DN2500" s="1">
        <v>7.441</v>
      </c>
      <c r="DO2500" s="1">
        <v>0.95</v>
      </c>
      <c r="DP2500" s="1">
        <v>20.36</v>
      </c>
      <c r="DQ2500" s="1">
        <v>0.087</v>
      </c>
      <c r="DR2500" s="1">
        <v>0.042</v>
      </c>
      <c r="DS2500" s="1">
        <v>101.453</v>
      </c>
      <c r="DT2500" s="1">
        <v>1.136</v>
      </c>
      <c r="DU2500" s="1">
        <v>2.267</v>
      </c>
      <c r="DV2500" s="1">
        <v>6.501</v>
      </c>
      <c r="DW2500" s="1">
        <v>0.83</v>
      </c>
      <c r="DX2500" s="1">
        <v>17.757</v>
      </c>
      <c r="DY2500" s="1">
        <v>0.076</v>
      </c>
      <c r="DZ2500" s="1">
        <v>0.037</v>
      </c>
    </row>
    <row r="2501">
      <c r="A2501" s="1" t="s">
        <v>332</v>
      </c>
      <c r="B2501" s="1">
        <v>2004.0</v>
      </c>
      <c r="C2501" s="1" t="s">
        <v>333</v>
      </c>
      <c r="D2501" s="1">
        <v>1.27815728E8</v>
      </c>
      <c r="E2501" s="1">
        <v>4.380398190592E12</v>
      </c>
      <c r="G2501" s="1">
        <v>0.0</v>
      </c>
      <c r="H2501" s="1">
        <v>0.0</v>
      </c>
      <c r="I2501" s="1">
        <v>0.0</v>
      </c>
      <c r="J2501" s="1">
        <v>141.219</v>
      </c>
      <c r="K2501" s="1">
        <v>18.05</v>
      </c>
      <c r="L2501" s="1">
        <v>1.61</v>
      </c>
      <c r="M2501" s="1">
        <v>0.0</v>
      </c>
      <c r="N2501" s="1">
        <v>450.263</v>
      </c>
      <c r="O2501" s="1">
        <v>2.646</v>
      </c>
      <c r="P2501" s="1">
        <v>32.843</v>
      </c>
      <c r="Q2501" s="1">
        <v>9968.276</v>
      </c>
      <c r="R2501" s="1">
        <v>1274.103</v>
      </c>
      <c r="S2501" s="1">
        <v>2311.062</v>
      </c>
      <c r="T2501" s="1">
        <v>295.39</v>
      </c>
      <c r="U2501" s="1">
        <v>0.044</v>
      </c>
      <c r="V2501" s="1">
        <v>0.004</v>
      </c>
      <c r="W2501" s="1">
        <v>63.161</v>
      </c>
      <c r="X2501" s="1">
        <v>8.073</v>
      </c>
      <c r="Y2501" s="1">
        <v>26.346</v>
      </c>
      <c r="Z2501" s="1">
        <v>20.499</v>
      </c>
      <c r="AA2501" s="1">
        <v>1121.19</v>
      </c>
      <c r="AB2501" s="1">
        <v>8771.925</v>
      </c>
      <c r="AC2501" s="1">
        <v>1121.19</v>
      </c>
      <c r="AD2501" s="1">
        <v>20.287</v>
      </c>
      <c r="AE2501" s="1">
        <v>1.366</v>
      </c>
      <c r="AF2501" s="1">
        <v>84.194</v>
      </c>
      <c r="AG2501" s="1">
        <v>48875.883</v>
      </c>
      <c r="AH2501" s="1">
        <v>1.426</v>
      </c>
      <c r="AI2501" s="1">
        <v>-1.254</v>
      </c>
      <c r="AJ2501" s="1">
        <v>-65.153</v>
      </c>
      <c r="AK2501" s="1">
        <v>5655.72</v>
      </c>
      <c r="AL2501" s="1">
        <v>722.89</v>
      </c>
      <c r="AM2501" s="1">
        <v>40123.914</v>
      </c>
      <c r="AN2501" s="1">
        <v>5128.467</v>
      </c>
      <c r="AO2501" s="1">
        <v>64.475</v>
      </c>
      <c r="AP2501" s="1">
        <v>82.513</v>
      </c>
      <c r="AQ2501" s="1">
        <v>-3.466</v>
      </c>
      <c r="AR2501" s="1">
        <v>-28.942</v>
      </c>
      <c r="AS2501" s="1">
        <v>806.041</v>
      </c>
      <c r="AT2501" s="1">
        <v>2017.436</v>
      </c>
      <c r="AU2501" s="1">
        <v>257.86</v>
      </c>
      <c r="AV2501" s="1">
        <v>6306.271</v>
      </c>
      <c r="AW2501" s="1">
        <v>3.809</v>
      </c>
      <c r="AX2501" s="1">
        <v>1.349</v>
      </c>
      <c r="AY2501" s="1">
        <v>287.76</v>
      </c>
      <c r="AZ2501" s="1">
        <v>36.78</v>
      </c>
      <c r="BA2501" s="1">
        <v>22.999</v>
      </c>
      <c r="BB2501" s="1">
        <v>12.969</v>
      </c>
      <c r="BC2501" s="1">
        <v>504.83</v>
      </c>
      <c r="BD2501" s="1">
        <v>-0.871</v>
      </c>
      <c r="BE2501" s="1">
        <v>-3.547</v>
      </c>
      <c r="BF2501" s="1">
        <v>248.42</v>
      </c>
      <c r="BG2501" s="1">
        <v>717.204</v>
      </c>
      <c r="BH2501" s="1">
        <v>91.67</v>
      </c>
      <c r="BI2501" s="1">
        <v>1943.58</v>
      </c>
      <c r="BJ2501" s="1">
        <v>8.176</v>
      </c>
      <c r="BK2501" s="1">
        <v>3.997</v>
      </c>
      <c r="BL2501" s="1">
        <v>16.389</v>
      </c>
      <c r="BM2501" s="1">
        <v>147.277</v>
      </c>
      <c r="BN2501" s="1">
        <v>1086.889</v>
      </c>
      <c r="BO2501" s="1">
        <v>3116.205</v>
      </c>
      <c r="BP2501" s="1">
        <v>398.3</v>
      </c>
      <c r="BQ2501" s="1">
        <v>8503.563</v>
      </c>
      <c r="BR2501" s="1">
        <v>35.525</v>
      </c>
      <c r="BS2501" s="1">
        <v>17.487</v>
      </c>
      <c r="BT2501" s="1">
        <v>0.0</v>
      </c>
      <c r="BU2501" s="1">
        <v>0.0</v>
      </c>
      <c r="BV2501" s="1">
        <v>24.247</v>
      </c>
      <c r="BW2501" s="1">
        <v>147.789</v>
      </c>
      <c r="BX2501" s="1">
        <v>774.703</v>
      </c>
      <c r="BY2501" s="1">
        <v>2236.579</v>
      </c>
      <c r="BZ2501" s="1">
        <v>285.87</v>
      </c>
      <c r="CA2501" s="1">
        <v>6061.097</v>
      </c>
      <c r="CB2501" s="1">
        <v>25.497</v>
      </c>
      <c r="CC2501" s="1">
        <v>12.464</v>
      </c>
      <c r="CD2501" s="1">
        <v>-2.215</v>
      </c>
      <c r="CE2501" s="1">
        <v>-69.055</v>
      </c>
      <c r="CF2501" s="1">
        <v>3048.324</v>
      </c>
      <c r="CG2501" s="1">
        <v>1327.223</v>
      </c>
      <c r="CH2501" s="1">
        <v>169.64</v>
      </c>
      <c r="CI2501" s="1">
        <v>23849.365</v>
      </c>
      <c r="CJ2501" s="1">
        <v>7.947</v>
      </c>
      <c r="CK2501" s="1">
        <v>0.656</v>
      </c>
      <c r="CL2501" s="1">
        <v>69.708</v>
      </c>
      <c r="CM2501" s="1">
        <v>8.91</v>
      </c>
      <c r="CN2501" s="1">
        <v>15.13</v>
      </c>
      <c r="CO2501" s="1">
        <v>49.045</v>
      </c>
      <c r="CP2501" s="1">
        <v>56.417</v>
      </c>
      <c r="CQ2501" s="1">
        <v>18.053</v>
      </c>
      <c r="CS2501" s="1">
        <v>0.99</v>
      </c>
      <c r="CT2501" s="1">
        <v>0.553</v>
      </c>
      <c r="CU2501" s="1">
        <v>141.246</v>
      </c>
      <c r="CW2501" s="1">
        <v>441.394</v>
      </c>
      <c r="CX2501" s="1">
        <v>1.61</v>
      </c>
      <c r="CZ2501" s="1">
        <v>0.908</v>
      </c>
      <c r="DA2501" s="1">
        <v>8771.925</v>
      </c>
      <c r="DB2501" s="1">
        <v>6247.106</v>
      </c>
      <c r="DC2501" s="1">
        <v>0.265</v>
      </c>
      <c r="DD2501" s="1">
        <v>-0.512</v>
      </c>
      <c r="DE2501" s="1">
        <v>312.186</v>
      </c>
      <c r="DF2501" s="1">
        <v>879.626</v>
      </c>
      <c r="DG2501" s="1">
        <v>112.43</v>
      </c>
      <c r="DH2501" s="1">
        <v>2442.467</v>
      </c>
      <c r="DI2501" s="1">
        <v>10.028</v>
      </c>
      <c r="DJ2501" s="1">
        <v>5.023</v>
      </c>
      <c r="DK2501" s="1">
        <v>33.3</v>
      </c>
      <c r="DL2501" s="1">
        <v>0.847</v>
      </c>
      <c r="DM2501" s="1">
        <v>3.446</v>
      </c>
      <c r="DN2501" s="1">
        <v>9.936</v>
      </c>
      <c r="DO2501" s="1">
        <v>1.27</v>
      </c>
      <c r="DP2501" s="1">
        <v>26.962</v>
      </c>
      <c r="DQ2501" s="1">
        <v>0.113</v>
      </c>
      <c r="DR2501" s="1">
        <v>0.055</v>
      </c>
      <c r="DS2501" s="1">
        <v>73.077</v>
      </c>
      <c r="DT2501" s="1">
        <v>1.635</v>
      </c>
      <c r="DU2501" s="1">
        <v>3.902</v>
      </c>
      <c r="DV2501" s="1">
        <v>11.266</v>
      </c>
      <c r="DW2501" s="1">
        <v>1.44</v>
      </c>
      <c r="DX2501" s="1">
        <v>30.532</v>
      </c>
      <c r="DY2501" s="1">
        <v>0.128</v>
      </c>
      <c r="DZ2501" s="1">
        <v>0.063</v>
      </c>
    </row>
    <row r="2502">
      <c r="A2502" s="1" t="s">
        <v>332</v>
      </c>
      <c r="B2502" s="1">
        <v>2005.0</v>
      </c>
      <c r="C2502" s="1" t="s">
        <v>333</v>
      </c>
      <c r="D2502" s="1">
        <v>1.27913277E8</v>
      </c>
      <c r="E2502" s="1">
        <v>4.450600615936E12</v>
      </c>
      <c r="G2502" s="1">
        <v>0.0</v>
      </c>
      <c r="H2502" s="1">
        <v>0.0</v>
      </c>
      <c r="I2502" s="1">
        <v>0.0</v>
      </c>
      <c r="J2502" s="1">
        <v>169.568</v>
      </c>
      <c r="K2502" s="1">
        <v>21.69</v>
      </c>
      <c r="L2502" s="1">
        <v>1.881</v>
      </c>
      <c r="M2502" s="1">
        <v>0.0</v>
      </c>
      <c r="N2502" s="1">
        <v>461.802</v>
      </c>
      <c r="O2502" s="1">
        <v>4.765</v>
      </c>
      <c r="P2502" s="1">
        <v>60.712</v>
      </c>
      <c r="Q2502" s="1">
        <v>10435.307</v>
      </c>
      <c r="R2502" s="1">
        <v>1334.814</v>
      </c>
      <c r="S2502" s="1">
        <v>2495.441</v>
      </c>
      <c r="T2502" s="1">
        <v>319.2</v>
      </c>
      <c r="U2502" s="1">
        <v>-16.805</v>
      </c>
      <c r="V2502" s="1">
        <v>-1.357</v>
      </c>
      <c r="W2502" s="1">
        <v>52.507</v>
      </c>
      <c r="X2502" s="1">
        <v>6.716</v>
      </c>
      <c r="Y2502" s="1">
        <v>27.683</v>
      </c>
      <c r="Z2502" s="1">
        <v>21.113</v>
      </c>
      <c r="AA2502" s="1">
        <v>1153.07</v>
      </c>
      <c r="AB2502" s="1">
        <v>9014.467</v>
      </c>
      <c r="AC2502" s="1">
        <v>1153.07</v>
      </c>
      <c r="AD2502" s="1">
        <v>20.428</v>
      </c>
      <c r="AE2502" s="1">
        <v>1.71</v>
      </c>
      <c r="AF2502" s="1">
        <v>106.83</v>
      </c>
      <c r="AG2502" s="1">
        <v>49673.781</v>
      </c>
      <c r="AH2502" s="1">
        <v>1.428</v>
      </c>
      <c r="AI2502" s="1">
        <v>2.345</v>
      </c>
      <c r="AJ2502" s="1">
        <v>120.263</v>
      </c>
      <c r="AK2502" s="1">
        <v>5919.948</v>
      </c>
      <c r="AL2502" s="1">
        <v>757.24</v>
      </c>
      <c r="AM2502" s="1">
        <v>41033.5</v>
      </c>
      <c r="AN2502" s="1">
        <v>5248.729</v>
      </c>
      <c r="AO2502" s="1">
        <v>65.672</v>
      </c>
      <c r="AP2502" s="1">
        <v>83.02</v>
      </c>
      <c r="AQ2502" s="1">
        <v>2.635</v>
      </c>
      <c r="AR2502" s="1">
        <v>21.239</v>
      </c>
      <c r="AS2502" s="1">
        <v>827.28</v>
      </c>
      <c r="AT2502" s="1">
        <v>1978.606</v>
      </c>
      <c r="AU2502" s="1">
        <v>253.09</v>
      </c>
      <c r="AV2502" s="1">
        <v>6467.504</v>
      </c>
      <c r="AW2502" s="1">
        <v>7.366</v>
      </c>
      <c r="AX2502" s="1">
        <v>2.709</v>
      </c>
      <c r="AY2502" s="1">
        <v>308.722</v>
      </c>
      <c r="AZ2502" s="1">
        <v>39.49</v>
      </c>
      <c r="BA2502" s="1">
        <v>21.949</v>
      </c>
      <c r="BB2502" s="1">
        <v>13.085</v>
      </c>
      <c r="BC2502" s="1">
        <v>532.49</v>
      </c>
      <c r="BD2502" s="1">
        <v>-15.388</v>
      </c>
      <c r="BE2502" s="1">
        <v>-39.921</v>
      </c>
      <c r="BF2502" s="1">
        <v>208.499</v>
      </c>
      <c r="BG2502" s="1">
        <v>606.348</v>
      </c>
      <c r="BH2502" s="1">
        <v>77.56</v>
      </c>
      <c r="BI2502" s="1">
        <v>1630.0</v>
      </c>
      <c r="BJ2502" s="1">
        <v>6.726</v>
      </c>
      <c r="BK2502" s="1">
        <v>3.298</v>
      </c>
      <c r="BL2502" s="1">
        <v>-0.621</v>
      </c>
      <c r="BM2502" s="1">
        <v>-13.368</v>
      </c>
      <c r="BN2502" s="1">
        <v>1073.521</v>
      </c>
      <c r="BO2502" s="1">
        <v>3094.518</v>
      </c>
      <c r="BP2502" s="1">
        <v>395.83</v>
      </c>
      <c r="BQ2502" s="1">
        <v>8392.567</v>
      </c>
      <c r="BR2502" s="1">
        <v>34.328</v>
      </c>
      <c r="BS2502" s="1">
        <v>16.98</v>
      </c>
      <c r="BT2502" s="1">
        <v>0.0</v>
      </c>
      <c r="BU2502" s="1">
        <v>0.0</v>
      </c>
      <c r="BV2502" s="1">
        <v>2.509</v>
      </c>
      <c r="BW2502" s="1">
        <v>13.034</v>
      </c>
      <c r="BX2502" s="1">
        <v>787.737</v>
      </c>
      <c r="BY2502" s="1">
        <v>2290.927</v>
      </c>
      <c r="BZ2502" s="1">
        <v>293.04</v>
      </c>
      <c r="CA2502" s="1">
        <v>6158.368</v>
      </c>
      <c r="CB2502" s="1">
        <v>25.414</v>
      </c>
      <c r="CC2502" s="1">
        <v>12.46</v>
      </c>
      <c r="CD2502" s="1">
        <v>1.257</v>
      </c>
      <c r="CE2502" s="1">
        <v>38.312</v>
      </c>
      <c r="CF2502" s="1">
        <v>3086.636</v>
      </c>
      <c r="CG2502" s="1">
        <v>1445.901</v>
      </c>
      <c r="CH2502" s="1">
        <v>184.95</v>
      </c>
      <c r="CI2502" s="1">
        <v>24130.691</v>
      </c>
      <c r="CJ2502" s="1">
        <v>9.044</v>
      </c>
      <c r="CK2502" s="1">
        <v>0.806</v>
      </c>
      <c r="CL2502" s="1">
        <v>75.955</v>
      </c>
      <c r="CM2502" s="1">
        <v>9.716</v>
      </c>
      <c r="CN2502" s="1">
        <v>16.04</v>
      </c>
      <c r="CO2502" s="1">
        <v>48.822</v>
      </c>
      <c r="CP2502" s="1">
        <v>67.769</v>
      </c>
      <c r="CQ2502" s="1">
        <v>21.686</v>
      </c>
      <c r="CS2502" s="1">
        <v>20.121</v>
      </c>
      <c r="CT2502" s="1">
        <v>11.352</v>
      </c>
      <c r="CU2502" s="1">
        <v>169.537</v>
      </c>
      <c r="CW2502" s="1">
        <v>529.802</v>
      </c>
      <c r="CX2502" s="1">
        <v>1.881</v>
      </c>
      <c r="CZ2502" s="1">
        <v>1.072</v>
      </c>
      <c r="DA2502" s="1">
        <v>9014.467</v>
      </c>
      <c r="DB2502" s="1">
        <v>6353.936</v>
      </c>
      <c r="DC2502" s="1">
        <v>-8.578</v>
      </c>
      <c r="DD2502" s="1">
        <v>-26.402</v>
      </c>
      <c r="DE2502" s="1">
        <v>285.784</v>
      </c>
      <c r="DF2502" s="1">
        <v>803.591</v>
      </c>
      <c r="DG2502" s="1">
        <v>102.79</v>
      </c>
      <c r="DH2502" s="1">
        <v>2234.199</v>
      </c>
      <c r="DI2502" s="1">
        <v>8.914</v>
      </c>
      <c r="DJ2502" s="1">
        <v>4.52</v>
      </c>
      <c r="DK2502" s="1">
        <v>28.19</v>
      </c>
      <c r="DL2502" s="1">
        <v>0.936</v>
      </c>
      <c r="DM2502" s="1">
        <v>4.382</v>
      </c>
      <c r="DN2502" s="1">
        <v>12.743</v>
      </c>
      <c r="DO2502" s="1">
        <v>1.63</v>
      </c>
      <c r="DP2502" s="1">
        <v>34.257</v>
      </c>
      <c r="DQ2502" s="1">
        <v>0.141</v>
      </c>
      <c r="DR2502" s="1">
        <v>0.069</v>
      </c>
      <c r="DS2502" s="1">
        <v>32.639</v>
      </c>
      <c r="DT2502" s="1">
        <v>1.232</v>
      </c>
      <c r="DU2502" s="1">
        <v>5.134</v>
      </c>
      <c r="DV2502" s="1">
        <v>14.932</v>
      </c>
      <c r="DW2502" s="1">
        <v>1.91</v>
      </c>
      <c r="DX2502" s="1">
        <v>40.14</v>
      </c>
      <c r="DY2502" s="1">
        <v>0.166</v>
      </c>
      <c r="DZ2502" s="1">
        <v>0.081</v>
      </c>
    </row>
    <row r="2503">
      <c r="A2503" s="1" t="s">
        <v>332</v>
      </c>
      <c r="B2503" s="1">
        <v>2006.0</v>
      </c>
      <c r="C2503" s="1" t="s">
        <v>333</v>
      </c>
      <c r="D2503" s="1">
        <v>1.27997206E8</v>
      </c>
      <c r="E2503" s="1">
        <v>4.514225061888E12</v>
      </c>
      <c r="G2503" s="1">
        <v>0.043</v>
      </c>
      <c r="H2503" s="1">
        <v>0.337</v>
      </c>
      <c r="I2503" s="1">
        <v>0.043</v>
      </c>
      <c r="J2503" s="1">
        <v>168.207</v>
      </c>
      <c r="K2503" s="1">
        <v>21.53</v>
      </c>
      <c r="L2503" s="1">
        <v>1.849</v>
      </c>
      <c r="M2503" s="1">
        <v>0.001</v>
      </c>
      <c r="N2503" s="1">
        <v>447.245</v>
      </c>
      <c r="O2503" s="1">
        <v>-1.699</v>
      </c>
      <c r="P2503" s="1">
        <v>-22.672</v>
      </c>
      <c r="Q2503" s="1">
        <v>10251.332</v>
      </c>
      <c r="R2503" s="1">
        <v>1312.142</v>
      </c>
      <c r="S2503" s="1">
        <v>2432.397</v>
      </c>
      <c r="T2503" s="1">
        <v>311.34</v>
      </c>
      <c r="U2503" s="1">
        <v>22.118</v>
      </c>
      <c r="V2503" s="1">
        <v>1.486</v>
      </c>
      <c r="W2503" s="1">
        <v>64.078</v>
      </c>
      <c r="X2503" s="1">
        <v>8.202</v>
      </c>
      <c r="Y2503" s="1">
        <v>26.739</v>
      </c>
      <c r="Z2503" s="1">
        <v>20.818</v>
      </c>
      <c r="AA2503" s="1">
        <v>1164.35</v>
      </c>
      <c r="AB2503" s="1">
        <v>9096.683</v>
      </c>
      <c r="AC2503" s="1">
        <v>1164.35</v>
      </c>
      <c r="AD2503" s="1">
        <v>20.821</v>
      </c>
      <c r="AE2503" s="1">
        <v>-0.281</v>
      </c>
      <c r="AF2503" s="1">
        <v>-17.834</v>
      </c>
      <c r="AG2503" s="1">
        <v>49501.879</v>
      </c>
      <c r="AH2503" s="1">
        <v>1.404</v>
      </c>
      <c r="AI2503" s="1">
        <v>-1.434</v>
      </c>
      <c r="AJ2503" s="1">
        <v>-75.262</v>
      </c>
      <c r="AK2503" s="1">
        <v>5825.049</v>
      </c>
      <c r="AL2503" s="1">
        <v>745.59</v>
      </c>
      <c r="AM2503" s="1">
        <v>40418.598</v>
      </c>
      <c r="AN2503" s="1">
        <v>5173.467</v>
      </c>
      <c r="AO2503" s="1">
        <v>64.035</v>
      </c>
      <c r="AP2503" s="1">
        <v>82.081</v>
      </c>
      <c r="AQ2503" s="1">
        <v>7.038</v>
      </c>
      <c r="AR2503" s="1">
        <v>58.224</v>
      </c>
      <c r="AS2503" s="1">
        <v>885.503</v>
      </c>
      <c r="AT2503" s="1">
        <v>2187.86</v>
      </c>
      <c r="AU2503" s="1">
        <v>280.04</v>
      </c>
      <c r="AV2503" s="1">
        <v>6918.146</v>
      </c>
      <c r="AW2503" s="1">
        <v>10.242</v>
      </c>
      <c r="AX2503" s="1">
        <v>4.045</v>
      </c>
      <c r="AY2503" s="1">
        <v>340.118</v>
      </c>
      <c r="AZ2503" s="1">
        <v>43.534</v>
      </c>
      <c r="BA2503" s="1">
        <v>24.051</v>
      </c>
      <c r="BB2503" s="1">
        <v>14.049</v>
      </c>
      <c r="BC2503" s="1">
        <v>520.75</v>
      </c>
      <c r="BD2503" s="1">
        <v>14.499</v>
      </c>
      <c r="BE2503" s="1">
        <v>28.953</v>
      </c>
      <c r="BF2503" s="1">
        <v>237.452</v>
      </c>
      <c r="BG2503" s="1">
        <v>693.843</v>
      </c>
      <c r="BH2503" s="1">
        <v>88.81</v>
      </c>
      <c r="BI2503" s="1">
        <v>1855.133</v>
      </c>
      <c r="BJ2503" s="1">
        <v>7.627</v>
      </c>
      <c r="BK2503" s="1">
        <v>3.767</v>
      </c>
      <c r="BL2503" s="1">
        <v>5.804</v>
      </c>
      <c r="BM2503" s="1">
        <v>55.905</v>
      </c>
      <c r="BN2503" s="1">
        <v>1129.426</v>
      </c>
      <c r="BO2503" s="1">
        <v>3271.634</v>
      </c>
      <c r="BP2503" s="1">
        <v>418.76</v>
      </c>
      <c r="BQ2503" s="1">
        <v>8823.83</v>
      </c>
      <c r="BR2503" s="1">
        <v>35.965</v>
      </c>
      <c r="BS2503" s="1">
        <v>17.919</v>
      </c>
      <c r="BT2503" s="1">
        <v>0.0</v>
      </c>
      <c r="BU2503" s="1">
        <v>0.0</v>
      </c>
      <c r="BV2503" s="1">
        <v>3.84</v>
      </c>
      <c r="BW2503" s="1">
        <v>25.874</v>
      </c>
      <c r="BX2503" s="1">
        <v>813.611</v>
      </c>
      <c r="BY2503" s="1">
        <v>2377.318</v>
      </c>
      <c r="BZ2503" s="1">
        <v>304.29</v>
      </c>
      <c r="CA2503" s="1">
        <v>6356.476</v>
      </c>
      <c r="CB2503" s="1">
        <v>26.134</v>
      </c>
      <c r="CC2503" s="1">
        <v>12.909</v>
      </c>
      <c r="CD2503" s="1">
        <v>-3.59</v>
      </c>
      <c r="CE2503" s="1">
        <v>-110.813</v>
      </c>
      <c r="CF2503" s="1">
        <v>2975.822</v>
      </c>
      <c r="CG2503" s="1">
        <v>1204.792</v>
      </c>
      <c r="CH2503" s="1">
        <v>154.21</v>
      </c>
      <c r="CI2503" s="1">
        <v>23249.119</v>
      </c>
      <c r="CJ2503" s="1">
        <v>0.993</v>
      </c>
      <c r="CK2503" s="1">
        <v>0.096</v>
      </c>
      <c r="CL2503" s="1">
        <v>76.658</v>
      </c>
      <c r="CM2503" s="1">
        <v>9.812</v>
      </c>
      <c r="CN2503" s="1">
        <v>13.244</v>
      </c>
      <c r="CO2503" s="1">
        <v>47.214</v>
      </c>
      <c r="CP2503" s="1">
        <v>67.275</v>
      </c>
      <c r="CQ2503" s="1">
        <v>21.528</v>
      </c>
      <c r="CS2503" s="1">
        <v>-0.729</v>
      </c>
      <c r="CT2503" s="1">
        <v>-0.494</v>
      </c>
      <c r="CU2503" s="1">
        <v>168.191</v>
      </c>
      <c r="CW2503" s="1">
        <v>525.597</v>
      </c>
      <c r="CX2503" s="1">
        <v>1.849</v>
      </c>
      <c r="CZ2503" s="1">
        <v>1.067</v>
      </c>
      <c r="DA2503" s="1">
        <v>9096.683</v>
      </c>
      <c r="DB2503" s="1">
        <v>6336.102</v>
      </c>
      <c r="DC2503" s="1">
        <v>11.403</v>
      </c>
      <c r="DD2503" s="1">
        <v>30.031</v>
      </c>
      <c r="DE2503" s="1">
        <v>315.815</v>
      </c>
      <c r="DF2503" s="1">
        <v>894.316</v>
      </c>
      <c r="DG2503" s="1">
        <v>114.47</v>
      </c>
      <c r="DH2503" s="1">
        <v>2467.355</v>
      </c>
      <c r="DI2503" s="1">
        <v>9.831</v>
      </c>
      <c r="DJ2503" s="1">
        <v>5.011</v>
      </c>
      <c r="DK2503" s="1">
        <v>22.425</v>
      </c>
      <c r="DL2503" s="1">
        <v>0.954</v>
      </c>
      <c r="DM2503" s="1">
        <v>5.336</v>
      </c>
      <c r="DN2503" s="1">
        <v>15.625</v>
      </c>
      <c r="DO2503" s="1">
        <v>2.0</v>
      </c>
      <c r="DP2503" s="1">
        <v>41.688</v>
      </c>
      <c r="DQ2503" s="1">
        <v>0.172</v>
      </c>
      <c r="DR2503" s="1">
        <v>0.085</v>
      </c>
      <c r="DS2503" s="1">
        <v>11.78</v>
      </c>
      <c r="DT2503" s="1">
        <v>0.574</v>
      </c>
      <c r="DU2503" s="1">
        <v>5.709</v>
      </c>
      <c r="DV2503" s="1">
        <v>16.641</v>
      </c>
      <c r="DW2503" s="1">
        <v>2.13</v>
      </c>
      <c r="DX2503" s="1">
        <v>44.599</v>
      </c>
      <c r="DY2503" s="1">
        <v>0.183</v>
      </c>
      <c r="DZ2503" s="1">
        <v>0.091</v>
      </c>
    </row>
    <row r="2504">
      <c r="A2504" s="1" t="s">
        <v>332</v>
      </c>
      <c r="B2504" s="1">
        <v>2007.0</v>
      </c>
      <c r="C2504" s="1" t="s">
        <v>333</v>
      </c>
      <c r="D2504" s="1">
        <v>1.28087633E8</v>
      </c>
      <c r="E2504" s="1">
        <v>4.590814101504E12</v>
      </c>
      <c r="F2504" s="1">
        <v>80.527</v>
      </c>
      <c r="G2504" s="1">
        <v>0.035</v>
      </c>
      <c r="H2504" s="1">
        <v>0.608</v>
      </c>
      <c r="I2504" s="1">
        <v>0.078</v>
      </c>
      <c r="J2504" s="1">
        <v>173.319</v>
      </c>
      <c r="K2504" s="1">
        <v>22.2</v>
      </c>
      <c r="L2504" s="1">
        <v>1.881</v>
      </c>
      <c r="M2504" s="1">
        <v>0.001</v>
      </c>
      <c r="N2504" s="1">
        <v>470.193</v>
      </c>
      <c r="O2504" s="1">
        <v>4.974</v>
      </c>
      <c r="P2504" s="1">
        <v>65.262</v>
      </c>
      <c r="Q2504" s="1">
        <v>10753.604</v>
      </c>
      <c r="R2504" s="1">
        <v>1377.404</v>
      </c>
      <c r="S2504" s="1">
        <v>2477.288</v>
      </c>
      <c r="T2504" s="1">
        <v>317.31</v>
      </c>
      <c r="U2504" s="1">
        <v>4.667</v>
      </c>
      <c r="V2504" s="1">
        <v>0.383</v>
      </c>
      <c r="W2504" s="1">
        <v>67.021</v>
      </c>
      <c r="X2504" s="1">
        <v>8.585</v>
      </c>
      <c r="Y2504" s="1">
        <v>26.888</v>
      </c>
      <c r="Z2504" s="1">
        <v>22.049</v>
      </c>
      <c r="AA2504" s="1">
        <v>1180.11</v>
      </c>
      <c r="AB2504" s="1">
        <v>9213.302</v>
      </c>
      <c r="AC2504" s="1">
        <v>1180.11</v>
      </c>
      <c r="AD2504" s="1">
        <v>21.055</v>
      </c>
      <c r="AE2504" s="1">
        <v>-0.958</v>
      </c>
      <c r="AF2504" s="1">
        <v>-60.681</v>
      </c>
      <c r="AG2504" s="1">
        <v>48993.184</v>
      </c>
      <c r="AH2504" s="1">
        <v>1.367</v>
      </c>
      <c r="AI2504" s="1">
        <v>0.975</v>
      </c>
      <c r="AJ2504" s="1">
        <v>50.446</v>
      </c>
      <c r="AK2504" s="1">
        <v>6240.571</v>
      </c>
      <c r="AL2504" s="1">
        <v>799.34</v>
      </c>
      <c r="AM2504" s="1">
        <v>40783.902</v>
      </c>
      <c r="AN2504" s="1">
        <v>5223.913</v>
      </c>
      <c r="AO2504" s="1">
        <v>67.734</v>
      </c>
      <c r="AP2504" s="1">
        <v>83.623</v>
      </c>
      <c r="AQ2504" s="1">
        <v>7.724</v>
      </c>
      <c r="AR2504" s="1">
        <v>68.397</v>
      </c>
      <c r="AS2504" s="1">
        <v>953.901</v>
      </c>
      <c r="AT2504" s="1">
        <v>2317.554</v>
      </c>
      <c r="AU2504" s="1">
        <v>296.85</v>
      </c>
      <c r="AV2504" s="1">
        <v>7447.25</v>
      </c>
      <c r="AW2504" s="1">
        <v>6.247</v>
      </c>
      <c r="AX2504" s="1">
        <v>2.72</v>
      </c>
      <c r="AY2504" s="1">
        <v>361.111</v>
      </c>
      <c r="AZ2504" s="1">
        <v>46.254</v>
      </c>
      <c r="BA2504" s="1">
        <v>25.154</v>
      </c>
      <c r="BB2504" s="1">
        <v>15.27</v>
      </c>
      <c r="BC2504" s="1">
        <v>554.88</v>
      </c>
      <c r="BD2504" s="1">
        <v>-16.099</v>
      </c>
      <c r="BE2504" s="1">
        <v>-39.288</v>
      </c>
      <c r="BF2504" s="1">
        <v>198.164</v>
      </c>
      <c r="BG2504" s="1">
        <v>581.711</v>
      </c>
      <c r="BH2504" s="1">
        <v>74.51</v>
      </c>
      <c r="BI2504" s="1">
        <v>1547.099</v>
      </c>
      <c r="BJ2504" s="1">
        <v>6.314</v>
      </c>
      <c r="BK2504" s="1">
        <v>3.172</v>
      </c>
      <c r="BL2504" s="1">
        <v>-9.062</v>
      </c>
      <c r="BM2504" s="1">
        <v>-106.333</v>
      </c>
      <c r="BN2504" s="1">
        <v>1023.093</v>
      </c>
      <c r="BO2504" s="1">
        <v>2972.73</v>
      </c>
      <c r="BP2504" s="1">
        <v>380.77</v>
      </c>
      <c r="BQ2504" s="1">
        <v>7987.442</v>
      </c>
      <c r="BR2504" s="1">
        <v>32.266</v>
      </c>
      <c r="BS2504" s="1">
        <v>16.377</v>
      </c>
      <c r="BT2504" s="1">
        <v>0.0</v>
      </c>
      <c r="BU2504" s="1">
        <v>0.0</v>
      </c>
      <c r="BV2504" s="1">
        <v>-8.308</v>
      </c>
      <c r="BW2504" s="1">
        <v>-71.567</v>
      </c>
      <c r="BX2504" s="1">
        <v>742.044</v>
      </c>
      <c r="BY2504" s="1">
        <v>2178.274</v>
      </c>
      <c r="BZ2504" s="1">
        <v>279.01</v>
      </c>
      <c r="CA2504" s="1">
        <v>5793.254</v>
      </c>
      <c r="CB2504" s="1">
        <v>23.643</v>
      </c>
      <c r="CC2504" s="1">
        <v>11.878</v>
      </c>
      <c r="CD2504" s="1">
        <v>-2.796</v>
      </c>
      <c r="CE2504" s="1">
        <v>-83.213</v>
      </c>
      <c r="CF2504" s="1">
        <v>2892.609</v>
      </c>
      <c r="CG2504" s="1">
        <v>1445.729</v>
      </c>
      <c r="CH2504" s="1">
        <v>185.18</v>
      </c>
      <c r="CI2504" s="1">
        <v>22583.047</v>
      </c>
      <c r="CJ2504" s="1">
        <v>3.708</v>
      </c>
      <c r="CK2504" s="1">
        <v>0.364</v>
      </c>
      <c r="CL2504" s="1">
        <v>79.445</v>
      </c>
      <c r="CM2504" s="1">
        <v>10.176</v>
      </c>
      <c r="CN2504" s="1">
        <v>15.692</v>
      </c>
      <c r="CO2504" s="1">
        <v>46.304</v>
      </c>
      <c r="CP2504" s="1">
        <v>69.369</v>
      </c>
      <c r="CQ2504" s="1">
        <v>22.198</v>
      </c>
      <c r="CS2504" s="1">
        <v>3.112</v>
      </c>
      <c r="CT2504" s="1">
        <v>2.094</v>
      </c>
      <c r="CU2504" s="1">
        <v>173.303</v>
      </c>
      <c r="CW2504" s="1">
        <v>541.573</v>
      </c>
      <c r="CX2504" s="1">
        <v>1.881</v>
      </c>
      <c r="CZ2504" s="1">
        <v>1.11</v>
      </c>
      <c r="DA2504" s="1">
        <v>9213.302</v>
      </c>
      <c r="DB2504" s="1">
        <v>6275.421</v>
      </c>
      <c r="DC2504" s="1">
        <v>-11.065</v>
      </c>
      <c r="DD2504" s="1">
        <v>-34.766</v>
      </c>
      <c r="DE2504" s="1">
        <v>281.048</v>
      </c>
      <c r="DF2504" s="1">
        <v>794.456</v>
      </c>
      <c r="DG2504" s="1">
        <v>101.76</v>
      </c>
      <c r="DH2504" s="1">
        <v>2194.188</v>
      </c>
      <c r="DI2504" s="1">
        <v>8.623</v>
      </c>
      <c r="DJ2504" s="1">
        <v>4.499</v>
      </c>
      <c r="DK2504" s="1">
        <v>15.877</v>
      </c>
      <c r="DL2504" s="1">
        <v>0.814</v>
      </c>
      <c r="DM2504" s="1">
        <v>6.15</v>
      </c>
      <c r="DN2504" s="1">
        <v>18.035</v>
      </c>
      <c r="DO2504" s="1">
        <v>2.31</v>
      </c>
      <c r="DP2504" s="1">
        <v>48.015</v>
      </c>
      <c r="DQ2504" s="1">
        <v>0.196</v>
      </c>
      <c r="DR2504" s="1">
        <v>0.098</v>
      </c>
      <c r="DS2504" s="1">
        <v>28.337</v>
      </c>
      <c r="DT2504" s="1">
        <v>1.579</v>
      </c>
      <c r="DU2504" s="1">
        <v>7.287</v>
      </c>
      <c r="DV2504" s="1">
        <v>21.392</v>
      </c>
      <c r="DW2504" s="1">
        <v>2.74</v>
      </c>
      <c r="DX2504" s="1">
        <v>56.893</v>
      </c>
      <c r="DY2504" s="1">
        <v>0.232</v>
      </c>
      <c r="DZ2504" s="1">
        <v>0.117</v>
      </c>
    </row>
    <row r="2505">
      <c r="A2505" s="1" t="s">
        <v>332</v>
      </c>
      <c r="B2505" s="1">
        <v>2008.0</v>
      </c>
      <c r="C2505" s="1" t="s">
        <v>333</v>
      </c>
      <c r="D2505" s="1">
        <v>1.28155949E8</v>
      </c>
      <c r="E2505" s="1">
        <v>4.542408163328E12</v>
      </c>
      <c r="F2505" s="1">
        <v>5.517</v>
      </c>
      <c r="G2505" s="1">
        <v>0.004</v>
      </c>
      <c r="H2505" s="1">
        <v>0.641</v>
      </c>
      <c r="I2505" s="1">
        <v>0.082</v>
      </c>
      <c r="J2505" s="1">
        <v>166.126</v>
      </c>
      <c r="K2505" s="1">
        <v>21.29</v>
      </c>
      <c r="L2505" s="1">
        <v>1.799</v>
      </c>
      <c r="M2505" s="1">
        <v>0.001</v>
      </c>
      <c r="N2505" s="1">
        <v>485.224</v>
      </c>
      <c r="O2505" s="1">
        <v>2.714</v>
      </c>
      <c r="P2505" s="1">
        <v>37.377</v>
      </c>
      <c r="Q2505" s="1">
        <v>11039.525</v>
      </c>
      <c r="R2505" s="1">
        <v>1414.781</v>
      </c>
      <c r="S2505" s="1">
        <v>2603.859</v>
      </c>
      <c r="T2505" s="1">
        <v>333.7</v>
      </c>
      <c r="U2505" s="1">
        <v>-13.741</v>
      </c>
      <c r="V2505" s="1">
        <v>-1.18</v>
      </c>
      <c r="W2505" s="1">
        <v>57.781</v>
      </c>
      <c r="X2505" s="1">
        <v>7.405</v>
      </c>
      <c r="Y2505" s="1">
        <v>28.191</v>
      </c>
      <c r="Z2505" s="1">
        <v>23.081</v>
      </c>
      <c r="AA2505" s="1">
        <v>1183.7</v>
      </c>
      <c r="AB2505" s="1">
        <v>9236.402</v>
      </c>
      <c r="AC2505" s="1">
        <v>1183.7</v>
      </c>
      <c r="AD2505" s="1">
        <v>21.368</v>
      </c>
      <c r="AE2505" s="1">
        <v>-1.87</v>
      </c>
      <c r="AF2505" s="1">
        <v>-117.336</v>
      </c>
      <c r="AG2505" s="1">
        <v>48051.492</v>
      </c>
      <c r="AH2505" s="1">
        <v>1.356</v>
      </c>
      <c r="AI2505" s="1">
        <v>-0.73</v>
      </c>
      <c r="AJ2505" s="1">
        <v>-38.134</v>
      </c>
      <c r="AK2505" s="1">
        <v>6476.328</v>
      </c>
      <c r="AL2505" s="1">
        <v>829.98</v>
      </c>
      <c r="AM2505" s="1">
        <v>40464.598</v>
      </c>
      <c r="AN2505" s="1">
        <v>5185.779</v>
      </c>
      <c r="AO2505" s="1">
        <v>70.117</v>
      </c>
      <c r="AP2505" s="1">
        <v>84.603</v>
      </c>
      <c r="AQ2505" s="1">
        <v>3.889</v>
      </c>
      <c r="AR2505" s="1">
        <v>37.094</v>
      </c>
      <c r="AS2505" s="1">
        <v>990.995</v>
      </c>
      <c r="AT2505" s="1">
        <v>2534.646</v>
      </c>
      <c r="AU2505" s="1">
        <v>324.83</v>
      </c>
      <c r="AV2505" s="1">
        <v>7732.727</v>
      </c>
      <c r="AW2505" s="1">
        <v>-0.46</v>
      </c>
      <c r="AX2505" s="1">
        <v>-0.213</v>
      </c>
      <c r="AY2505" s="1">
        <v>359.256</v>
      </c>
      <c r="AZ2505" s="1">
        <v>46.041</v>
      </c>
      <c r="BA2505" s="1">
        <v>27.442</v>
      </c>
      <c r="BB2505" s="1">
        <v>16.167</v>
      </c>
      <c r="BC2505" s="1">
        <v>574.36</v>
      </c>
      <c r="BD2505" s="1">
        <v>0.879</v>
      </c>
      <c r="BE2505" s="1">
        <v>0.159</v>
      </c>
      <c r="BF2505" s="1">
        <v>198.323</v>
      </c>
      <c r="BG2505" s="1">
        <v>586.473</v>
      </c>
      <c r="BH2505" s="1">
        <v>75.16</v>
      </c>
      <c r="BI2505" s="1">
        <v>1547.512</v>
      </c>
      <c r="BJ2505" s="1">
        <v>6.35</v>
      </c>
      <c r="BK2505" s="1">
        <v>3.236</v>
      </c>
      <c r="BL2505" s="1">
        <v>-7.096</v>
      </c>
      <c r="BM2505" s="1">
        <v>-79.3</v>
      </c>
      <c r="BN2505" s="1">
        <v>943.793</v>
      </c>
      <c r="BO2505" s="1">
        <v>2760.075</v>
      </c>
      <c r="BP2505" s="1">
        <v>353.72</v>
      </c>
      <c r="BQ2505" s="1">
        <v>7364.411</v>
      </c>
      <c r="BR2505" s="1">
        <v>29.883</v>
      </c>
      <c r="BS2505" s="1">
        <v>15.397</v>
      </c>
      <c r="BT2505" s="1">
        <v>0.0</v>
      </c>
      <c r="BU2505" s="1">
        <v>0.0</v>
      </c>
      <c r="BV2505" s="1">
        <v>-9.772</v>
      </c>
      <c r="BW2505" s="1">
        <v>-77.812</v>
      </c>
      <c r="BX2505" s="1">
        <v>664.233</v>
      </c>
      <c r="BY2505" s="1">
        <v>1964.326</v>
      </c>
      <c r="BZ2505" s="1">
        <v>251.74</v>
      </c>
      <c r="CA2505" s="1">
        <v>5183.002</v>
      </c>
      <c r="CB2505" s="1">
        <v>21.267</v>
      </c>
      <c r="CC2505" s="1">
        <v>10.837</v>
      </c>
      <c r="CD2505" s="1">
        <v>-3.893</v>
      </c>
      <c r="CE2505" s="1">
        <v>-112.606</v>
      </c>
      <c r="CF2505" s="1">
        <v>2780.003</v>
      </c>
      <c r="CG2505" s="1">
        <v>1337.823</v>
      </c>
      <c r="CH2505" s="1">
        <v>171.45</v>
      </c>
      <c r="CI2505" s="1">
        <v>21692.346</v>
      </c>
      <c r="CJ2505" s="1">
        <v>3.86</v>
      </c>
      <c r="CK2505" s="1">
        <v>0.393</v>
      </c>
      <c r="CL2505" s="1">
        <v>82.468</v>
      </c>
      <c r="CM2505" s="1">
        <v>10.569</v>
      </c>
      <c r="CN2505" s="1">
        <v>14.484</v>
      </c>
      <c r="CO2505" s="1">
        <v>45.354</v>
      </c>
      <c r="CP2505" s="1">
        <v>66.541</v>
      </c>
      <c r="CQ2505" s="1">
        <v>21.293</v>
      </c>
      <c r="CS2505" s="1">
        <v>-4.077</v>
      </c>
      <c r="CT2505" s="1">
        <v>-2.828</v>
      </c>
      <c r="CU2505" s="1">
        <v>166.149</v>
      </c>
      <c r="CW2505" s="1">
        <v>519.216</v>
      </c>
      <c r="CX2505" s="1">
        <v>1.799</v>
      </c>
      <c r="CZ2505" s="1">
        <v>1.086</v>
      </c>
      <c r="DA2505" s="1">
        <v>9236.402</v>
      </c>
      <c r="DB2505" s="1">
        <v>6158.084</v>
      </c>
      <c r="DC2505" s="1">
        <v>0.236</v>
      </c>
      <c r="DD2505" s="1">
        <v>-1.488</v>
      </c>
      <c r="DE2505" s="1">
        <v>279.56</v>
      </c>
      <c r="DF2505" s="1">
        <v>795.749</v>
      </c>
      <c r="DG2505" s="1">
        <v>101.98</v>
      </c>
      <c r="DH2505" s="1">
        <v>2181.408</v>
      </c>
      <c r="DI2505" s="1">
        <v>8.615</v>
      </c>
      <c r="DJ2505" s="1">
        <v>4.561</v>
      </c>
      <c r="DK2505" s="1">
        <v>12.173</v>
      </c>
      <c r="DL2505" s="1">
        <v>0.694</v>
      </c>
      <c r="DM2505" s="1">
        <v>6.844</v>
      </c>
      <c r="DN2505" s="1">
        <v>20.21</v>
      </c>
      <c r="DO2505" s="1">
        <v>2.59</v>
      </c>
      <c r="DP2505" s="1">
        <v>53.406</v>
      </c>
      <c r="DQ2505" s="1">
        <v>0.219</v>
      </c>
      <c r="DR2505" s="1">
        <v>0.112</v>
      </c>
      <c r="DS2505" s="1">
        <v>7.482</v>
      </c>
      <c r="DT2505" s="1">
        <v>0.483</v>
      </c>
      <c r="DU2505" s="1">
        <v>7.77</v>
      </c>
      <c r="DV2505" s="1">
        <v>22.941</v>
      </c>
      <c r="DW2505" s="1">
        <v>2.94</v>
      </c>
      <c r="DX2505" s="1">
        <v>60.633</v>
      </c>
      <c r="DY2505" s="1">
        <v>0.248</v>
      </c>
      <c r="DZ2505" s="1">
        <v>0.127</v>
      </c>
    </row>
    <row r="2506">
      <c r="A2506" s="1" t="s">
        <v>332</v>
      </c>
      <c r="B2506" s="1">
        <v>2009.0</v>
      </c>
      <c r="C2506" s="1" t="s">
        <v>333</v>
      </c>
      <c r="D2506" s="1">
        <v>1.28192428E8</v>
      </c>
      <c r="E2506" s="1">
        <v>4.298103324672E12</v>
      </c>
      <c r="F2506" s="1">
        <v>612.66</v>
      </c>
      <c r="G2506" s="1">
        <v>0.504</v>
      </c>
      <c r="H2506" s="1">
        <v>4.57</v>
      </c>
      <c r="I2506" s="1">
        <v>0.586</v>
      </c>
      <c r="J2506" s="1">
        <v>158.59</v>
      </c>
      <c r="K2506" s="1">
        <v>20.33</v>
      </c>
      <c r="L2506" s="1">
        <v>1.825</v>
      </c>
      <c r="M2506" s="1">
        <v>0.01</v>
      </c>
      <c r="N2506" s="1">
        <v>460.207</v>
      </c>
      <c r="O2506" s="1">
        <v>-16.104</v>
      </c>
      <c r="P2506" s="1">
        <v>-227.833</v>
      </c>
      <c r="Q2506" s="1">
        <v>9259.106</v>
      </c>
      <c r="R2506" s="1">
        <v>1186.947</v>
      </c>
      <c r="S2506" s="1">
        <v>2434.465</v>
      </c>
      <c r="T2506" s="1">
        <v>312.08</v>
      </c>
      <c r="U2506" s="1">
        <v>4.31</v>
      </c>
      <c r="V2506" s="1">
        <v>0.319</v>
      </c>
      <c r="W2506" s="1">
        <v>60.254</v>
      </c>
      <c r="X2506" s="1">
        <v>7.724</v>
      </c>
      <c r="Y2506" s="1">
        <v>28.014</v>
      </c>
      <c r="Z2506" s="1">
        <v>21.217</v>
      </c>
      <c r="AA2506" s="1">
        <v>1114.02</v>
      </c>
      <c r="AB2506" s="1">
        <v>8690.217</v>
      </c>
      <c r="AC2506" s="1">
        <v>1114.02</v>
      </c>
      <c r="AD2506" s="1">
        <v>22.37</v>
      </c>
      <c r="AE2506" s="1">
        <v>-8.7</v>
      </c>
      <c r="AF2506" s="1">
        <v>-535.752</v>
      </c>
      <c r="AG2506" s="1">
        <v>43858.535</v>
      </c>
      <c r="AH2506" s="1">
        <v>1.308</v>
      </c>
      <c r="AI2506" s="1">
        <v>-11.152</v>
      </c>
      <c r="AJ2506" s="1">
        <v>-578.328</v>
      </c>
      <c r="AK2506" s="1">
        <v>5788.875</v>
      </c>
      <c r="AL2506" s="1">
        <v>742.09</v>
      </c>
      <c r="AM2506" s="1">
        <v>35941.676</v>
      </c>
      <c r="AN2506" s="1">
        <v>4607.451</v>
      </c>
      <c r="AO2506" s="1">
        <v>66.614</v>
      </c>
      <c r="AP2506" s="1">
        <v>82.359</v>
      </c>
      <c r="AQ2506" s="1">
        <v>-6.682</v>
      </c>
      <c r="AR2506" s="1">
        <v>-66.215</v>
      </c>
      <c r="AS2506" s="1">
        <v>924.78</v>
      </c>
      <c r="AT2506" s="1">
        <v>2533.067</v>
      </c>
      <c r="AU2506" s="1">
        <v>324.72</v>
      </c>
      <c r="AV2506" s="1">
        <v>7214.0</v>
      </c>
      <c r="AW2506" s="1">
        <v>-3.704</v>
      </c>
      <c r="AX2506" s="1">
        <v>-1.706</v>
      </c>
      <c r="AY2506" s="1">
        <v>345.85</v>
      </c>
      <c r="AZ2506" s="1">
        <v>44.335</v>
      </c>
      <c r="BA2506" s="1">
        <v>29.148</v>
      </c>
      <c r="BB2506" s="1">
        <v>16.531</v>
      </c>
      <c r="BC2506" s="1">
        <v>512.68</v>
      </c>
      <c r="BD2506" s="1">
        <v>-6.251</v>
      </c>
      <c r="BE2506" s="1">
        <v>-13.372</v>
      </c>
      <c r="BF2506" s="1">
        <v>184.951</v>
      </c>
      <c r="BG2506" s="1">
        <v>549.72</v>
      </c>
      <c r="BH2506" s="1">
        <v>70.47</v>
      </c>
      <c r="BI2506" s="1">
        <v>1442.758</v>
      </c>
      <c r="BJ2506" s="1">
        <v>6.326</v>
      </c>
      <c r="BK2506" s="1">
        <v>3.306</v>
      </c>
      <c r="BL2506" s="1">
        <v>5.279</v>
      </c>
      <c r="BM2506" s="1">
        <v>43.118</v>
      </c>
      <c r="BN2506" s="1">
        <v>986.911</v>
      </c>
      <c r="BO2506" s="1">
        <v>2901.341</v>
      </c>
      <c r="BP2506" s="1">
        <v>371.93</v>
      </c>
      <c r="BQ2506" s="1">
        <v>7698.668</v>
      </c>
      <c r="BR2506" s="1">
        <v>33.386</v>
      </c>
      <c r="BS2506" s="1">
        <v>17.641</v>
      </c>
      <c r="BT2506" s="1">
        <v>0.0</v>
      </c>
      <c r="BU2506" s="1">
        <v>0.0</v>
      </c>
      <c r="BV2506" s="1">
        <v>9.099</v>
      </c>
      <c r="BW2506" s="1">
        <v>56.635</v>
      </c>
      <c r="BX2506" s="1">
        <v>720.867</v>
      </c>
      <c r="BY2506" s="1">
        <v>2142.482</v>
      </c>
      <c r="BZ2506" s="1">
        <v>274.65</v>
      </c>
      <c r="CA2506" s="1">
        <v>5623.324</v>
      </c>
      <c r="CB2506" s="1">
        <v>24.654</v>
      </c>
      <c r="CC2506" s="1">
        <v>12.886</v>
      </c>
      <c r="CD2506" s="1">
        <v>-10.226</v>
      </c>
      <c r="CE2506" s="1">
        <v>-284.28</v>
      </c>
      <c r="CF2506" s="1">
        <v>2495.723</v>
      </c>
      <c r="CG2506" s="1">
        <v>821.343</v>
      </c>
      <c r="CH2506" s="1">
        <v>105.29</v>
      </c>
      <c r="CI2506" s="1">
        <v>19468.568</v>
      </c>
      <c r="CJ2506" s="1">
        <v>-7.604</v>
      </c>
      <c r="CK2506" s="1">
        <v>-0.804</v>
      </c>
      <c r="CL2506" s="1">
        <v>76.175</v>
      </c>
      <c r="CM2506" s="1">
        <v>9.765</v>
      </c>
      <c r="CN2506" s="1">
        <v>9.451</v>
      </c>
      <c r="CO2506" s="1">
        <v>44.611</v>
      </c>
      <c r="CP2506" s="1">
        <v>63.518</v>
      </c>
      <c r="CQ2506" s="1">
        <v>20.326</v>
      </c>
      <c r="CS2506" s="1">
        <v>-4.543</v>
      </c>
      <c r="CT2506" s="1">
        <v>-3.023</v>
      </c>
      <c r="CU2506" s="1">
        <v>158.557</v>
      </c>
      <c r="CW2506" s="1">
        <v>495.489</v>
      </c>
      <c r="CX2506" s="1">
        <v>1.825</v>
      </c>
      <c r="CZ2506" s="1">
        <v>1.135</v>
      </c>
      <c r="DA2506" s="1">
        <v>8690.217</v>
      </c>
      <c r="DB2506" s="1">
        <v>5622.332</v>
      </c>
      <c r="DC2506" s="1">
        <v>-4.142</v>
      </c>
      <c r="DD2506" s="1">
        <v>-13.517</v>
      </c>
      <c r="DE2506" s="1">
        <v>266.043</v>
      </c>
      <c r="DF2506" s="1">
        <v>758.859</v>
      </c>
      <c r="DG2506" s="1">
        <v>97.28</v>
      </c>
      <c r="DH2506" s="1">
        <v>2075.345</v>
      </c>
      <c r="DI2506" s="1">
        <v>8.732</v>
      </c>
      <c r="DJ2506" s="1">
        <v>4.756</v>
      </c>
      <c r="DK2506" s="1">
        <v>17.407</v>
      </c>
      <c r="DL2506" s="1">
        <v>1.149</v>
      </c>
      <c r="DM2506" s="1">
        <v>7.993</v>
      </c>
      <c r="DN2506" s="1">
        <v>23.792</v>
      </c>
      <c r="DO2506" s="1">
        <v>3.05</v>
      </c>
      <c r="DP2506" s="1">
        <v>62.355</v>
      </c>
      <c r="DQ2506" s="1">
        <v>0.274</v>
      </c>
      <c r="DR2506" s="1">
        <v>0.143</v>
      </c>
      <c r="DS2506" s="1">
        <v>16.377</v>
      </c>
      <c r="DT2506" s="1">
        <v>1.225</v>
      </c>
      <c r="DU2506" s="1">
        <v>8.996</v>
      </c>
      <c r="DV2506" s="1">
        <v>26.757</v>
      </c>
      <c r="DW2506" s="1">
        <v>3.43</v>
      </c>
      <c r="DX2506" s="1">
        <v>70.172</v>
      </c>
      <c r="DY2506" s="1">
        <v>0.308</v>
      </c>
      <c r="DZ2506" s="1">
        <v>0.161</v>
      </c>
    </row>
    <row r="2507">
      <c r="A2507" s="1" t="s">
        <v>332</v>
      </c>
      <c r="B2507" s="1">
        <v>2010.0</v>
      </c>
      <c r="C2507" s="1" t="s">
        <v>333</v>
      </c>
      <c r="D2507" s="1">
        <v>1.28185219E8</v>
      </c>
      <c r="E2507" s="1">
        <v>4.480295763968E12</v>
      </c>
      <c r="F2507" s="1">
        <v>282.328</v>
      </c>
      <c r="G2507" s="1">
        <v>1.654</v>
      </c>
      <c r="H2507" s="1">
        <v>17.472</v>
      </c>
      <c r="I2507" s="1">
        <v>2.24</v>
      </c>
      <c r="J2507" s="1">
        <v>170.3</v>
      </c>
      <c r="K2507" s="1">
        <v>21.83</v>
      </c>
      <c r="L2507" s="1">
        <v>1.888</v>
      </c>
      <c r="M2507" s="1">
        <v>0.038</v>
      </c>
      <c r="N2507" s="1">
        <v>446.663</v>
      </c>
      <c r="O2507" s="1">
        <v>13.968</v>
      </c>
      <c r="P2507" s="1">
        <v>165.787</v>
      </c>
      <c r="Q2507" s="1">
        <v>10552.969</v>
      </c>
      <c r="R2507" s="1">
        <v>1352.735</v>
      </c>
      <c r="S2507" s="1">
        <v>2471.814</v>
      </c>
      <c r="T2507" s="1">
        <v>316.85</v>
      </c>
      <c r="U2507" s="1">
        <v>-28.396</v>
      </c>
      <c r="V2507" s="1">
        <v>-2.193</v>
      </c>
      <c r="W2507" s="1">
        <v>43.147</v>
      </c>
      <c r="X2507" s="1">
        <v>5.531</v>
      </c>
      <c r="Y2507" s="1">
        <v>27.408</v>
      </c>
      <c r="Z2507" s="1">
        <v>22.738</v>
      </c>
      <c r="AA2507" s="1">
        <v>1156.04</v>
      </c>
      <c r="AB2507" s="1">
        <v>9018.513</v>
      </c>
      <c r="AC2507" s="1">
        <v>1156.04</v>
      </c>
      <c r="AD2507" s="1">
        <v>21.898</v>
      </c>
      <c r="AE2507" s="1">
        <v>6.418</v>
      </c>
      <c r="AF2507" s="1">
        <v>360.837</v>
      </c>
      <c r="AG2507" s="1">
        <v>46675.965</v>
      </c>
      <c r="AH2507" s="1">
        <v>1.335</v>
      </c>
      <c r="AI2507" s="1">
        <v>5.621</v>
      </c>
      <c r="AJ2507" s="1">
        <v>258.972</v>
      </c>
      <c r="AK2507" s="1">
        <v>5815.335</v>
      </c>
      <c r="AL2507" s="1">
        <v>745.44</v>
      </c>
      <c r="AM2507" s="1">
        <v>37963.992</v>
      </c>
      <c r="AN2507" s="1">
        <v>4866.423</v>
      </c>
      <c r="AO2507" s="1">
        <v>64.482</v>
      </c>
      <c r="AP2507" s="1">
        <v>81.799</v>
      </c>
      <c r="AQ2507" s="1">
        <v>8.065</v>
      </c>
      <c r="AR2507" s="1">
        <v>74.587</v>
      </c>
      <c r="AS2507" s="1">
        <v>999.367</v>
      </c>
      <c r="AT2507" s="1">
        <v>2543.897</v>
      </c>
      <c r="AU2507" s="1">
        <v>326.09</v>
      </c>
      <c r="AV2507" s="1">
        <v>7796.275</v>
      </c>
      <c r="AW2507" s="1">
        <v>-7.89</v>
      </c>
      <c r="AX2507" s="1">
        <v>-3.498</v>
      </c>
      <c r="AY2507" s="1">
        <v>318.579</v>
      </c>
      <c r="AZ2507" s="1">
        <v>40.837</v>
      </c>
      <c r="BA2507" s="1">
        <v>28.208</v>
      </c>
      <c r="BB2507" s="1">
        <v>16.798</v>
      </c>
      <c r="BC2507" s="1">
        <v>516.36</v>
      </c>
      <c r="BD2507" s="1">
        <v>25.596</v>
      </c>
      <c r="BE2507" s="1">
        <v>45.525</v>
      </c>
      <c r="BF2507" s="1">
        <v>230.476</v>
      </c>
      <c r="BG2507" s="1">
        <v>690.407</v>
      </c>
      <c r="BH2507" s="1">
        <v>88.5</v>
      </c>
      <c r="BI2507" s="1">
        <v>1797.991</v>
      </c>
      <c r="BJ2507" s="1">
        <v>7.655</v>
      </c>
      <c r="BK2507" s="1">
        <v>3.874</v>
      </c>
      <c r="BL2507" s="1">
        <v>10.827</v>
      </c>
      <c r="BM2507" s="1">
        <v>95.946</v>
      </c>
      <c r="BN2507" s="1">
        <v>1082.857</v>
      </c>
      <c r="BO2507" s="1">
        <v>3203.177</v>
      </c>
      <c r="BP2507" s="1">
        <v>410.6</v>
      </c>
      <c r="BQ2507" s="1">
        <v>8447.599</v>
      </c>
      <c r="BR2507" s="1">
        <v>35.518</v>
      </c>
      <c r="BS2507" s="1">
        <v>18.201</v>
      </c>
      <c r="BT2507" s="1">
        <v>0.0</v>
      </c>
      <c r="BU2507" s="1">
        <v>0.0</v>
      </c>
      <c r="BV2507" s="1">
        <v>6.446</v>
      </c>
      <c r="BW2507" s="1">
        <v>40.473</v>
      </c>
      <c r="BX2507" s="1">
        <v>761.341</v>
      </c>
      <c r="BY2507" s="1">
        <v>2280.762</v>
      </c>
      <c r="BZ2507" s="1">
        <v>292.36</v>
      </c>
      <c r="CA2507" s="1">
        <v>5939.38</v>
      </c>
      <c r="CB2507" s="1">
        <v>25.29</v>
      </c>
      <c r="CC2507" s="1">
        <v>12.797</v>
      </c>
      <c r="CD2507" s="1">
        <v>0.745</v>
      </c>
      <c r="CE2507" s="1">
        <v>18.598</v>
      </c>
      <c r="CF2507" s="1">
        <v>2514.321</v>
      </c>
      <c r="CG2507" s="1">
        <v>799.624</v>
      </c>
      <c r="CH2507" s="1">
        <v>102.5</v>
      </c>
      <c r="CI2507" s="1">
        <v>19614.748</v>
      </c>
      <c r="CJ2507" s="1">
        <v>-4.551</v>
      </c>
      <c r="CK2507" s="1">
        <v>-0.444</v>
      </c>
      <c r="CL2507" s="1">
        <v>72.712</v>
      </c>
      <c r="CM2507" s="1">
        <v>9.321</v>
      </c>
      <c r="CN2507" s="1">
        <v>8.866</v>
      </c>
      <c r="CO2507" s="1">
        <v>42.263</v>
      </c>
      <c r="CP2507" s="1">
        <v>68.21</v>
      </c>
      <c r="CQ2507" s="1">
        <v>21.827</v>
      </c>
      <c r="CS2507" s="1">
        <v>7.386</v>
      </c>
      <c r="CT2507" s="1">
        <v>4.692</v>
      </c>
      <c r="CU2507" s="1">
        <v>170.278</v>
      </c>
      <c r="CW2507" s="1">
        <v>532.118</v>
      </c>
      <c r="CX2507" s="1">
        <v>1.888</v>
      </c>
      <c r="CZ2507" s="1">
        <v>1.147</v>
      </c>
      <c r="DA2507" s="1">
        <v>9018.513</v>
      </c>
      <c r="DB2507" s="1">
        <v>5983.169</v>
      </c>
      <c r="DC2507" s="1">
        <v>23.123</v>
      </c>
      <c r="DD2507" s="1">
        <v>55.473</v>
      </c>
      <c r="DE2507" s="1">
        <v>321.517</v>
      </c>
      <c r="DF2507" s="1">
        <v>922.415</v>
      </c>
      <c r="DG2507" s="1">
        <v>118.24</v>
      </c>
      <c r="DH2507" s="1">
        <v>2508.219</v>
      </c>
      <c r="DI2507" s="1">
        <v>10.228</v>
      </c>
      <c r="DJ2507" s="1">
        <v>5.404</v>
      </c>
      <c r="DK2507" s="1">
        <v>30.729</v>
      </c>
      <c r="DL2507" s="1">
        <v>2.375</v>
      </c>
      <c r="DM2507" s="1">
        <v>10.368</v>
      </c>
      <c r="DN2507" s="1">
        <v>31.049</v>
      </c>
      <c r="DO2507" s="1">
        <v>3.98</v>
      </c>
      <c r="DP2507" s="1">
        <v>80.884</v>
      </c>
      <c r="DQ2507" s="1">
        <v>0.344</v>
      </c>
      <c r="DR2507" s="1">
        <v>0.174</v>
      </c>
      <c r="DS2507" s="1">
        <v>14.543</v>
      </c>
      <c r="DT2507" s="1">
        <v>1.228</v>
      </c>
      <c r="DU2507" s="1">
        <v>10.223</v>
      </c>
      <c r="DV2507" s="1">
        <v>30.659</v>
      </c>
      <c r="DW2507" s="1">
        <v>3.93</v>
      </c>
      <c r="DX2507" s="1">
        <v>79.754</v>
      </c>
      <c r="DY2507" s="1">
        <v>0.34</v>
      </c>
      <c r="DZ2507" s="1">
        <v>0.172</v>
      </c>
    </row>
    <row r="2508">
      <c r="A2508" s="1" t="s">
        <v>332</v>
      </c>
      <c r="B2508" s="1">
        <v>2011.0</v>
      </c>
      <c r="C2508" s="1" t="s">
        <v>333</v>
      </c>
      <c r="D2508" s="1">
        <v>1.28096387E8</v>
      </c>
      <c r="E2508" s="1">
        <v>4.468738359296E12</v>
      </c>
      <c r="F2508" s="1">
        <v>-2.64</v>
      </c>
      <c r="G2508" s="1">
        <v>-0.059</v>
      </c>
      <c r="H2508" s="1">
        <v>17.023</v>
      </c>
      <c r="I2508" s="1">
        <v>2.181</v>
      </c>
      <c r="J2508" s="1">
        <v>164.798</v>
      </c>
      <c r="K2508" s="1">
        <v>21.11</v>
      </c>
      <c r="L2508" s="1">
        <v>1.912</v>
      </c>
      <c r="M2508" s="1">
        <v>0.039</v>
      </c>
      <c r="N2508" s="1">
        <v>505.343</v>
      </c>
      <c r="O2508" s="1">
        <v>-5.181</v>
      </c>
      <c r="P2508" s="1">
        <v>-70.085</v>
      </c>
      <c r="Q2508" s="1">
        <v>10013.16</v>
      </c>
      <c r="R2508" s="1">
        <v>1282.65</v>
      </c>
      <c r="S2508" s="1">
        <v>2225.434</v>
      </c>
      <c r="T2508" s="1">
        <v>285.07</v>
      </c>
      <c r="U2508" s="1">
        <v>38.659</v>
      </c>
      <c r="V2508" s="1">
        <v>2.138</v>
      </c>
      <c r="W2508" s="1">
        <v>59.869</v>
      </c>
      <c r="X2508" s="1">
        <v>7.669</v>
      </c>
      <c r="Y2508" s="1">
        <v>25.817</v>
      </c>
      <c r="Z2508" s="1">
        <v>22.722</v>
      </c>
      <c r="AA2508" s="1">
        <v>1104.2</v>
      </c>
      <c r="AB2508" s="1">
        <v>8620.071</v>
      </c>
      <c r="AC2508" s="1">
        <v>1104.2</v>
      </c>
      <c r="AD2508" s="1">
        <v>21.259</v>
      </c>
      <c r="AE2508" s="1">
        <v>-5.241</v>
      </c>
      <c r="AF2508" s="1">
        <v>-313.575</v>
      </c>
      <c r="AG2508" s="1">
        <v>44260.375</v>
      </c>
      <c r="AH2508" s="1">
        <v>1.269</v>
      </c>
      <c r="AI2508" s="1">
        <v>1.005</v>
      </c>
      <c r="AJ2508" s="1">
        <v>48.888</v>
      </c>
      <c r="AK2508" s="1">
        <v>6462.087</v>
      </c>
      <c r="AL2508" s="1">
        <v>827.77</v>
      </c>
      <c r="AM2508" s="1">
        <v>38371.965</v>
      </c>
      <c r="AN2508" s="1">
        <v>4915.311</v>
      </c>
      <c r="AO2508" s="1">
        <v>74.966</v>
      </c>
      <c r="AP2508" s="1">
        <v>87.076</v>
      </c>
      <c r="AQ2508" s="1">
        <v>12.096</v>
      </c>
      <c r="AR2508" s="1">
        <v>120.885</v>
      </c>
      <c r="AS2508" s="1">
        <v>1120.252</v>
      </c>
      <c r="AT2508" s="1">
        <v>2965.189</v>
      </c>
      <c r="AU2508" s="1">
        <v>379.83</v>
      </c>
      <c r="AV2508" s="1">
        <v>8745.387</v>
      </c>
      <c r="AW2508" s="1">
        <v>-0.109</v>
      </c>
      <c r="AX2508" s="1">
        <v>-0.045</v>
      </c>
      <c r="AY2508" s="1">
        <v>318.452</v>
      </c>
      <c r="AZ2508" s="1">
        <v>40.793</v>
      </c>
      <c r="BA2508" s="1">
        <v>34.399</v>
      </c>
      <c r="BB2508" s="1">
        <v>19.845</v>
      </c>
      <c r="BC2508" s="1">
        <v>558.0</v>
      </c>
      <c r="BD2508" s="1">
        <v>-6.797</v>
      </c>
      <c r="BE2508" s="1">
        <v>-16.78</v>
      </c>
      <c r="BF2508" s="1">
        <v>213.696</v>
      </c>
      <c r="BG2508" s="1">
        <v>643.968</v>
      </c>
      <c r="BH2508" s="1">
        <v>82.49</v>
      </c>
      <c r="BI2508" s="1">
        <v>1668.246</v>
      </c>
      <c r="BJ2508" s="1">
        <v>7.471</v>
      </c>
      <c r="BK2508" s="1">
        <v>3.786</v>
      </c>
      <c r="BL2508" s="1">
        <v>-32.515</v>
      </c>
      <c r="BM2508" s="1">
        <v>-353.292</v>
      </c>
      <c r="BN2508" s="1">
        <v>729.565</v>
      </c>
      <c r="BO2508" s="1">
        <v>2157.984</v>
      </c>
      <c r="BP2508" s="1">
        <v>276.43</v>
      </c>
      <c r="BQ2508" s="1">
        <v>5695.438</v>
      </c>
      <c r="BR2508" s="1">
        <v>25.034</v>
      </c>
      <c r="BS2508" s="1">
        <v>12.924</v>
      </c>
      <c r="BT2508" s="1">
        <v>0.0</v>
      </c>
      <c r="BU2508" s="1">
        <v>0.0</v>
      </c>
      <c r="BV2508" s="1">
        <v>-44.271</v>
      </c>
      <c r="BW2508" s="1">
        <v>-339.249</v>
      </c>
      <c r="BX2508" s="1">
        <v>422.091</v>
      </c>
      <c r="BY2508" s="1">
        <v>1271.933</v>
      </c>
      <c r="BZ2508" s="1">
        <v>162.93</v>
      </c>
      <c r="CA2508" s="1">
        <v>3295.108</v>
      </c>
      <c r="CB2508" s="1">
        <v>14.755</v>
      </c>
      <c r="CC2508" s="1">
        <v>7.477</v>
      </c>
      <c r="CD2508" s="1">
        <v>-0.076</v>
      </c>
      <c r="CE2508" s="1">
        <v>-1.913</v>
      </c>
      <c r="CF2508" s="1">
        <v>2512.408</v>
      </c>
      <c r="CG2508" s="1">
        <v>1271.464</v>
      </c>
      <c r="CH2508" s="1">
        <v>162.87</v>
      </c>
      <c r="CI2508" s="1">
        <v>19613.42</v>
      </c>
      <c r="CJ2508" s="1">
        <v>-4.062</v>
      </c>
      <c r="CK2508" s="1">
        <v>-0.379</v>
      </c>
      <c r="CL2508" s="1">
        <v>69.807</v>
      </c>
      <c r="CM2508" s="1">
        <v>8.942</v>
      </c>
      <c r="CN2508" s="1">
        <v>14.75</v>
      </c>
      <c r="CO2508" s="1">
        <v>44.508</v>
      </c>
      <c r="CP2508" s="1">
        <v>65.954</v>
      </c>
      <c r="CQ2508" s="1">
        <v>21.105</v>
      </c>
      <c r="CS2508" s="1">
        <v>-3.307</v>
      </c>
      <c r="CT2508" s="1">
        <v>-2.256</v>
      </c>
      <c r="CU2508" s="1">
        <v>164.76</v>
      </c>
      <c r="CW2508" s="1">
        <v>514.876</v>
      </c>
      <c r="CX2508" s="1">
        <v>1.911</v>
      </c>
      <c r="CZ2508" s="1">
        <v>1.168</v>
      </c>
      <c r="DA2508" s="1">
        <v>8620.071</v>
      </c>
      <c r="DB2508" s="1">
        <v>5669.594</v>
      </c>
      <c r="DC2508" s="1">
        <v>-3.989</v>
      </c>
      <c r="DD2508" s="1">
        <v>-14.043</v>
      </c>
      <c r="DE2508" s="1">
        <v>307.474</v>
      </c>
      <c r="DF2508" s="1">
        <v>886.052</v>
      </c>
      <c r="DG2508" s="1">
        <v>113.5</v>
      </c>
      <c r="DH2508" s="1">
        <v>2400.33</v>
      </c>
      <c r="DI2508" s="1">
        <v>10.279</v>
      </c>
      <c r="DJ2508" s="1">
        <v>5.447</v>
      </c>
      <c r="DK2508" s="1">
        <v>36.615</v>
      </c>
      <c r="DL2508" s="1">
        <v>3.723</v>
      </c>
      <c r="DM2508" s="1">
        <v>14.091</v>
      </c>
      <c r="DN2508" s="1">
        <v>42.468</v>
      </c>
      <c r="DO2508" s="1">
        <v>5.44</v>
      </c>
      <c r="DP2508" s="1">
        <v>110.004</v>
      </c>
      <c r="DQ2508" s="1">
        <v>0.493</v>
      </c>
      <c r="DR2508" s="1">
        <v>0.25</v>
      </c>
      <c r="DS2508" s="1">
        <v>13.585</v>
      </c>
      <c r="DT2508" s="1">
        <v>1.329</v>
      </c>
      <c r="DU2508" s="1">
        <v>11.552</v>
      </c>
      <c r="DV2508" s="1">
        <v>34.818</v>
      </c>
      <c r="DW2508" s="1">
        <v>4.46</v>
      </c>
      <c r="DX2508" s="1">
        <v>90.181</v>
      </c>
      <c r="DY2508" s="1">
        <v>0.404</v>
      </c>
      <c r="DZ2508" s="1">
        <v>0.205</v>
      </c>
    </row>
    <row r="2509">
      <c r="A2509" s="1" t="s">
        <v>332</v>
      </c>
      <c r="B2509" s="1">
        <v>2012.0</v>
      </c>
      <c r="C2509" s="1" t="s">
        <v>333</v>
      </c>
      <c r="D2509" s="1">
        <v>1.27928244E8</v>
      </c>
      <c r="E2509" s="1">
        <v>4.530172329984E12</v>
      </c>
      <c r="F2509" s="1">
        <v>-0.839</v>
      </c>
      <c r="G2509" s="1">
        <v>-0.018</v>
      </c>
      <c r="H2509" s="1">
        <v>16.902</v>
      </c>
      <c r="I2509" s="1">
        <v>2.162</v>
      </c>
      <c r="J2509" s="1">
        <v>172.988</v>
      </c>
      <c r="K2509" s="1">
        <v>22.13</v>
      </c>
      <c r="L2509" s="1">
        <v>1.999</v>
      </c>
      <c r="M2509" s="1">
        <v>0.039</v>
      </c>
      <c r="N2509" s="1">
        <v>594.527</v>
      </c>
      <c r="O2509" s="1">
        <v>5.578</v>
      </c>
      <c r="P2509" s="1">
        <v>71.549</v>
      </c>
      <c r="Q2509" s="1">
        <v>10585.614</v>
      </c>
      <c r="R2509" s="1">
        <v>1354.199</v>
      </c>
      <c r="S2509" s="1">
        <v>2613.184</v>
      </c>
      <c r="T2509" s="1">
        <v>334.3</v>
      </c>
      <c r="U2509" s="1">
        <v>3.896</v>
      </c>
      <c r="V2509" s="1">
        <v>0.299</v>
      </c>
      <c r="W2509" s="1">
        <v>62.283</v>
      </c>
      <c r="X2509" s="1">
        <v>7.968</v>
      </c>
      <c r="Y2509" s="1">
        <v>30.202</v>
      </c>
      <c r="Z2509" s="1">
        <v>24.184</v>
      </c>
      <c r="AA2509" s="1">
        <v>1106.88</v>
      </c>
      <c r="AB2509" s="1">
        <v>8652.351</v>
      </c>
      <c r="AC2509" s="1">
        <v>1106.88</v>
      </c>
      <c r="AD2509" s="1">
        <v>20.56</v>
      </c>
      <c r="AE2509" s="1">
        <v>-0.958</v>
      </c>
      <c r="AF2509" s="1">
        <v>-54.31</v>
      </c>
      <c r="AG2509" s="1">
        <v>43894.02</v>
      </c>
      <c r="AH2509" s="1">
        <v>1.24</v>
      </c>
      <c r="AI2509" s="1">
        <v>6.851</v>
      </c>
      <c r="AJ2509" s="1">
        <v>336.744</v>
      </c>
      <c r="AK2509" s="1">
        <v>7641.471</v>
      </c>
      <c r="AL2509" s="1">
        <v>977.56</v>
      </c>
      <c r="AM2509" s="1">
        <v>41054.691</v>
      </c>
      <c r="AN2509" s="1">
        <v>5252.055</v>
      </c>
      <c r="AO2509" s="1">
        <v>88.317</v>
      </c>
      <c r="AP2509" s="1">
        <v>93.793</v>
      </c>
      <c r="AQ2509" s="1">
        <v>9.989</v>
      </c>
      <c r="AR2509" s="1">
        <v>111.898</v>
      </c>
      <c r="AS2509" s="1">
        <v>1232.151</v>
      </c>
      <c r="AT2509" s="1">
        <v>3404.174</v>
      </c>
      <c r="AU2509" s="1">
        <v>435.49</v>
      </c>
      <c r="AV2509" s="1">
        <v>9631.577</v>
      </c>
      <c r="AW2509" s="1">
        <v>-4.651</v>
      </c>
      <c r="AX2509" s="1">
        <v>-1.897</v>
      </c>
      <c r="AY2509" s="1">
        <v>304.039</v>
      </c>
      <c r="AZ2509" s="1">
        <v>38.895</v>
      </c>
      <c r="BA2509" s="1">
        <v>39.344</v>
      </c>
      <c r="BB2509" s="1">
        <v>22.004</v>
      </c>
      <c r="BC2509" s="1">
        <v>658.07</v>
      </c>
      <c r="BD2509" s="1">
        <v>-6.53</v>
      </c>
      <c r="BE2509" s="1">
        <v>-14.985</v>
      </c>
      <c r="BF2509" s="1">
        <v>198.711</v>
      </c>
      <c r="BG2509" s="1">
        <v>602.682</v>
      </c>
      <c r="BH2509" s="1">
        <v>77.1</v>
      </c>
      <c r="BI2509" s="1">
        <v>1553.303</v>
      </c>
      <c r="BJ2509" s="1">
        <v>6.966</v>
      </c>
      <c r="BK2509" s="1">
        <v>3.549</v>
      </c>
      <c r="BL2509" s="1">
        <v>-52.805</v>
      </c>
      <c r="BM2509" s="1">
        <v>-381.982</v>
      </c>
      <c r="BN2509" s="1">
        <v>347.583</v>
      </c>
      <c r="BO2509" s="1">
        <v>1010.879</v>
      </c>
      <c r="BP2509" s="1">
        <v>129.32</v>
      </c>
      <c r="BQ2509" s="1">
        <v>2717.017</v>
      </c>
      <c r="BR2509" s="1">
        <v>11.683</v>
      </c>
      <c r="BS2509" s="1">
        <v>6.207</v>
      </c>
      <c r="BT2509" s="1">
        <v>0.0</v>
      </c>
      <c r="BU2509" s="1">
        <v>0.0</v>
      </c>
      <c r="BV2509" s="1">
        <v>-88.957</v>
      </c>
      <c r="BW2509" s="1">
        <v>-375.722</v>
      </c>
      <c r="BX2509" s="1">
        <v>46.37</v>
      </c>
      <c r="BY2509" s="1">
        <v>140.626</v>
      </c>
      <c r="BZ2509" s="1">
        <v>17.99</v>
      </c>
      <c r="CA2509" s="1">
        <v>362.466</v>
      </c>
      <c r="CB2509" s="1">
        <v>1.625</v>
      </c>
      <c r="CC2509" s="1">
        <v>0.828</v>
      </c>
      <c r="CD2509" s="1">
        <v>6.102</v>
      </c>
      <c r="CE2509" s="1">
        <v>153.296</v>
      </c>
      <c r="CF2509" s="1">
        <v>2665.705</v>
      </c>
      <c r="CG2509" s="1">
        <v>1624.114</v>
      </c>
      <c r="CH2509" s="1">
        <v>207.77</v>
      </c>
      <c r="CI2509" s="1">
        <v>20837.498</v>
      </c>
      <c r="CJ2509" s="1">
        <v>-3.594</v>
      </c>
      <c r="CK2509" s="1">
        <v>-0.321</v>
      </c>
      <c r="CL2509" s="1">
        <v>67.387</v>
      </c>
      <c r="CM2509" s="1">
        <v>8.621</v>
      </c>
      <c r="CN2509" s="1">
        <v>18.771</v>
      </c>
      <c r="CO2509" s="1">
        <v>47.605</v>
      </c>
      <c r="CP2509" s="1">
        <v>69.156</v>
      </c>
      <c r="CQ2509" s="1">
        <v>22.13</v>
      </c>
      <c r="CS2509" s="1">
        <v>4.856</v>
      </c>
      <c r="CT2509" s="1">
        <v>3.202</v>
      </c>
      <c r="CU2509" s="1">
        <v>172.987</v>
      </c>
      <c r="CW2509" s="1">
        <v>540.586</v>
      </c>
      <c r="CX2509" s="1">
        <v>1.999</v>
      </c>
      <c r="CZ2509" s="1">
        <v>1.235</v>
      </c>
      <c r="DA2509" s="1">
        <v>8652.351</v>
      </c>
      <c r="DB2509" s="1">
        <v>5615.285</v>
      </c>
      <c r="DC2509" s="1">
        <v>-1.884</v>
      </c>
      <c r="DD2509" s="1">
        <v>-6.26</v>
      </c>
      <c r="DE2509" s="1">
        <v>301.214</v>
      </c>
      <c r="DF2509" s="1">
        <v>870.253</v>
      </c>
      <c r="DG2509" s="1">
        <v>111.33</v>
      </c>
      <c r="DH2509" s="1">
        <v>2354.551</v>
      </c>
      <c r="DI2509" s="1">
        <v>10.058</v>
      </c>
      <c r="DJ2509" s="1">
        <v>5.379</v>
      </c>
      <c r="DK2509" s="1">
        <v>35.534</v>
      </c>
      <c r="DL2509" s="1">
        <v>4.909</v>
      </c>
      <c r="DM2509" s="1">
        <v>19.0</v>
      </c>
      <c r="DN2509" s="1">
        <v>57.61</v>
      </c>
      <c r="DO2509" s="1">
        <v>7.37</v>
      </c>
      <c r="DP2509" s="1">
        <v>148.519</v>
      </c>
      <c r="DQ2509" s="1">
        <v>0.666</v>
      </c>
      <c r="DR2509" s="1">
        <v>0.339</v>
      </c>
      <c r="DS2509" s="1">
        <v>6.019</v>
      </c>
      <c r="DT2509" s="1">
        <v>0.632</v>
      </c>
      <c r="DU2509" s="1">
        <v>12.184</v>
      </c>
      <c r="DV2509" s="1">
        <v>36.974</v>
      </c>
      <c r="DW2509" s="1">
        <v>4.73</v>
      </c>
      <c r="DX2509" s="1">
        <v>95.241</v>
      </c>
      <c r="DY2509" s="1">
        <v>0.427</v>
      </c>
      <c r="DZ2509" s="1">
        <v>0.218</v>
      </c>
    </row>
    <row r="2510">
      <c r="A2510" s="1" t="s">
        <v>332</v>
      </c>
      <c r="B2510" s="1">
        <v>2013.0</v>
      </c>
      <c r="C2510" s="1" t="s">
        <v>333</v>
      </c>
      <c r="D2510" s="1">
        <v>1.27723595E8</v>
      </c>
      <c r="E2510" s="1">
        <v>4.621006798848E12</v>
      </c>
      <c r="F2510" s="1">
        <v>18.604</v>
      </c>
      <c r="G2510" s="1">
        <v>0.402</v>
      </c>
      <c r="H2510" s="1">
        <v>20.079</v>
      </c>
      <c r="I2510" s="1">
        <v>2.565</v>
      </c>
      <c r="J2510" s="1">
        <v>181.486</v>
      </c>
      <c r="K2510" s="1">
        <v>23.18</v>
      </c>
      <c r="L2510" s="1">
        <v>2.131</v>
      </c>
      <c r="M2510" s="1">
        <v>0.046</v>
      </c>
      <c r="N2510" s="1">
        <v>595.904</v>
      </c>
      <c r="O2510" s="1">
        <v>4.079</v>
      </c>
      <c r="P2510" s="1">
        <v>55.239</v>
      </c>
      <c r="Q2510" s="1">
        <v>11035.064</v>
      </c>
      <c r="R2510" s="1">
        <v>1409.438</v>
      </c>
      <c r="S2510" s="1">
        <v>2838.551</v>
      </c>
      <c r="T2510" s="1">
        <v>362.55</v>
      </c>
      <c r="U2510" s="1">
        <v>2.39</v>
      </c>
      <c r="V2510" s="1">
        <v>0.19</v>
      </c>
      <c r="W2510" s="1">
        <v>63.874</v>
      </c>
      <c r="X2510" s="1">
        <v>8.158</v>
      </c>
      <c r="Y2510" s="1">
        <v>33.33</v>
      </c>
      <c r="Z2510" s="1">
        <v>25.354</v>
      </c>
      <c r="AA2510" s="1">
        <v>1087.76</v>
      </c>
      <c r="AB2510" s="1">
        <v>8516.516</v>
      </c>
      <c r="AC2510" s="1">
        <v>1087.76</v>
      </c>
      <c r="AD2510" s="1">
        <v>20.388</v>
      </c>
      <c r="AE2510" s="1">
        <v>-0.696</v>
      </c>
      <c r="AF2510" s="1">
        <v>-39.064</v>
      </c>
      <c r="AG2510" s="1">
        <v>43658.5</v>
      </c>
      <c r="AH2510" s="1">
        <v>1.207</v>
      </c>
      <c r="AI2510" s="1">
        <v>-1.037</v>
      </c>
      <c r="AJ2510" s="1">
        <v>-54.478</v>
      </c>
      <c r="AK2510" s="1">
        <v>7458.371</v>
      </c>
      <c r="AL2510" s="1">
        <v>952.61</v>
      </c>
      <c r="AM2510" s="1">
        <v>40693.941</v>
      </c>
      <c r="AN2510" s="1">
        <v>5197.576</v>
      </c>
      <c r="AO2510" s="1">
        <v>87.575</v>
      </c>
      <c r="AP2510" s="1">
        <v>93.499</v>
      </c>
      <c r="AQ2510" s="1">
        <v>0.261</v>
      </c>
      <c r="AR2510" s="1">
        <v>3.218</v>
      </c>
      <c r="AS2510" s="1">
        <v>1235.369</v>
      </c>
      <c r="AT2510" s="1">
        <v>3316.38</v>
      </c>
      <c r="AU2510" s="1">
        <v>423.58</v>
      </c>
      <c r="AV2510" s="1">
        <v>9672.205</v>
      </c>
      <c r="AW2510" s="1">
        <v>-8.665</v>
      </c>
      <c r="AX2510" s="1">
        <v>-3.37</v>
      </c>
      <c r="AY2510" s="1">
        <v>278.138</v>
      </c>
      <c r="AZ2510" s="1">
        <v>35.525</v>
      </c>
      <c r="BA2510" s="1">
        <v>38.941</v>
      </c>
      <c r="BB2510" s="1">
        <v>22.223</v>
      </c>
      <c r="BC2510" s="1">
        <v>648.2</v>
      </c>
      <c r="BD2510" s="1">
        <v>2.894</v>
      </c>
      <c r="BE2510" s="1">
        <v>4.183</v>
      </c>
      <c r="BF2510" s="1">
        <v>202.894</v>
      </c>
      <c r="BG2510" s="1">
        <v>621.107</v>
      </c>
      <c r="BH2510" s="1">
        <v>79.33</v>
      </c>
      <c r="BI2510" s="1">
        <v>1588.54</v>
      </c>
      <c r="BJ2510" s="1">
        <v>7.293</v>
      </c>
      <c r="BK2510" s="1">
        <v>3.65</v>
      </c>
      <c r="BL2510" s="1">
        <v>4.742</v>
      </c>
      <c r="BM2510" s="1">
        <v>13.793</v>
      </c>
      <c r="BN2510" s="1">
        <v>361.376</v>
      </c>
      <c r="BO2510" s="1">
        <v>1058.144</v>
      </c>
      <c r="BP2510" s="1">
        <v>135.15</v>
      </c>
      <c r="BQ2510" s="1">
        <v>2829.363</v>
      </c>
      <c r="BR2510" s="1">
        <v>12.425</v>
      </c>
      <c r="BS2510" s="1">
        <v>6.501</v>
      </c>
      <c r="BT2510" s="1">
        <v>0.0</v>
      </c>
      <c r="BU2510" s="1">
        <v>0.0</v>
      </c>
      <c r="BV2510" s="1">
        <v>-18.834</v>
      </c>
      <c r="BW2510" s="1">
        <v>-9.022</v>
      </c>
      <c r="BX2510" s="1">
        <v>37.348</v>
      </c>
      <c r="BY2510" s="1">
        <v>114.309</v>
      </c>
      <c r="BZ2510" s="1">
        <v>14.6</v>
      </c>
      <c r="CA2510" s="1">
        <v>292.409</v>
      </c>
      <c r="CB2510" s="1">
        <v>1.342</v>
      </c>
      <c r="CC2510" s="1">
        <v>0.672</v>
      </c>
      <c r="CD2510" s="1">
        <v>-4.237</v>
      </c>
      <c r="CE2510" s="1">
        <v>-112.935</v>
      </c>
      <c r="CF2510" s="1">
        <v>2552.77</v>
      </c>
      <c r="CG2510" s="1">
        <v>1303.44</v>
      </c>
      <c r="CH2510" s="1">
        <v>166.48</v>
      </c>
      <c r="CI2510" s="1">
        <v>19986.672</v>
      </c>
      <c r="CJ2510" s="1">
        <v>-1.327</v>
      </c>
      <c r="CK2510" s="1">
        <v>-0.114</v>
      </c>
      <c r="CL2510" s="1">
        <v>66.599</v>
      </c>
      <c r="CM2510" s="1">
        <v>8.506</v>
      </c>
      <c r="CN2510" s="1">
        <v>15.305</v>
      </c>
      <c r="CO2510" s="1">
        <v>45.922</v>
      </c>
      <c r="CP2510" s="1">
        <v>72.427</v>
      </c>
      <c r="CQ2510" s="1">
        <v>23.177</v>
      </c>
      <c r="CS2510" s="1">
        <v>4.73</v>
      </c>
      <c r="CT2510" s="1">
        <v>3.271</v>
      </c>
      <c r="CU2510" s="1">
        <v>181.46</v>
      </c>
      <c r="CW2510" s="1">
        <v>567.062</v>
      </c>
      <c r="CX2510" s="1">
        <v>2.131</v>
      </c>
      <c r="CZ2510" s="1">
        <v>1.303</v>
      </c>
      <c r="DA2510" s="1">
        <v>8516.516</v>
      </c>
      <c r="DB2510" s="1">
        <v>5576.221</v>
      </c>
      <c r="DC2510" s="1">
        <v>8.479</v>
      </c>
      <c r="DD2510" s="1">
        <v>22.815</v>
      </c>
      <c r="DE2510" s="1">
        <v>324.029</v>
      </c>
      <c r="DF2510" s="1">
        <v>943.835</v>
      </c>
      <c r="DG2510" s="1">
        <v>120.55</v>
      </c>
      <c r="DH2510" s="1">
        <v>2536.954</v>
      </c>
      <c r="DI2510" s="1">
        <v>11.082</v>
      </c>
      <c r="DJ2510" s="1">
        <v>5.829</v>
      </c>
      <c r="DK2510" s="1">
        <v>75.108</v>
      </c>
      <c r="DL2510" s="1">
        <v>14.015</v>
      </c>
      <c r="DM2510" s="1">
        <v>33.015</v>
      </c>
      <c r="DN2510" s="1">
        <v>101.078</v>
      </c>
      <c r="DO2510" s="1">
        <v>12.91</v>
      </c>
      <c r="DP2510" s="1">
        <v>258.486</v>
      </c>
      <c r="DQ2510" s="1">
        <v>1.187</v>
      </c>
      <c r="DR2510" s="1">
        <v>0.594</v>
      </c>
      <c r="DS2510" s="1">
        <v>8.583</v>
      </c>
      <c r="DT2510" s="1">
        <v>0.944</v>
      </c>
      <c r="DU2510" s="1">
        <v>13.128</v>
      </c>
      <c r="DV2510" s="1">
        <v>40.165</v>
      </c>
      <c r="DW2510" s="1">
        <v>5.13</v>
      </c>
      <c r="DX2510" s="1">
        <v>102.787</v>
      </c>
      <c r="DY2510" s="1">
        <v>0.472</v>
      </c>
      <c r="DZ2510" s="1">
        <v>0.236</v>
      </c>
    </row>
    <row r="2511">
      <c r="A2511" s="1" t="s">
        <v>332</v>
      </c>
      <c r="B2511" s="1">
        <v>2014.0</v>
      </c>
      <c r="C2511" s="1" t="s">
        <v>333</v>
      </c>
      <c r="D2511" s="1">
        <v>1.27486555E8</v>
      </c>
      <c r="E2511" s="1">
        <v>4.634693337088E12</v>
      </c>
      <c r="F2511" s="1">
        <v>21.485</v>
      </c>
      <c r="G2511" s="1">
        <v>0.551</v>
      </c>
      <c r="H2511" s="1">
        <v>24.438</v>
      </c>
      <c r="I2511" s="1">
        <v>3.116</v>
      </c>
      <c r="J2511" s="1">
        <v>185.353</v>
      </c>
      <c r="K2511" s="1">
        <v>23.63</v>
      </c>
      <c r="L2511" s="1">
        <v>2.224</v>
      </c>
      <c r="M2511" s="1">
        <v>0.058</v>
      </c>
      <c r="N2511" s="1">
        <v>591.529</v>
      </c>
      <c r="O2511" s="1">
        <v>-1.682</v>
      </c>
      <c r="P2511" s="1">
        <v>-23.703</v>
      </c>
      <c r="Q2511" s="1">
        <v>10869.661</v>
      </c>
      <c r="R2511" s="1">
        <v>1385.736</v>
      </c>
      <c r="S2511" s="1">
        <v>2789.314</v>
      </c>
      <c r="T2511" s="1">
        <v>355.6</v>
      </c>
      <c r="U2511" s="1">
        <v>8.631</v>
      </c>
      <c r="V2511" s="1">
        <v>0.704</v>
      </c>
      <c r="W2511" s="1">
        <v>69.515</v>
      </c>
      <c r="X2511" s="1">
        <v>8.862</v>
      </c>
      <c r="Y2511" s="1">
        <v>33.461</v>
      </c>
      <c r="Z2511" s="1">
        <v>25.597</v>
      </c>
      <c r="AA2511" s="1">
        <v>1062.72</v>
      </c>
      <c r="AB2511" s="1">
        <v>8335.938</v>
      </c>
      <c r="AC2511" s="1">
        <v>1062.72</v>
      </c>
      <c r="AD2511" s="1">
        <v>20.464</v>
      </c>
      <c r="AE2511" s="1">
        <v>-2.59</v>
      </c>
      <c r="AF2511" s="1">
        <v>-144.426</v>
      </c>
      <c r="AG2511" s="1">
        <v>42606.805</v>
      </c>
      <c r="AH2511" s="1">
        <v>1.172</v>
      </c>
      <c r="AI2511" s="1">
        <v>-2.723</v>
      </c>
      <c r="AJ2511" s="1">
        <v>-141.54</v>
      </c>
      <c r="AK2511" s="1">
        <v>7285.631</v>
      </c>
      <c r="AL2511" s="1">
        <v>928.82</v>
      </c>
      <c r="AM2511" s="1">
        <v>39659.375</v>
      </c>
      <c r="AN2511" s="1">
        <v>5056.037</v>
      </c>
      <c r="AO2511" s="1">
        <v>87.4</v>
      </c>
      <c r="AP2511" s="1">
        <v>93.396</v>
      </c>
      <c r="AQ2511" s="1">
        <v>0.984</v>
      </c>
      <c r="AR2511" s="1">
        <v>12.152</v>
      </c>
      <c r="AS2511" s="1">
        <v>1247.521</v>
      </c>
      <c r="AT2511" s="1">
        <v>3536.687</v>
      </c>
      <c r="AU2511" s="1">
        <v>450.88</v>
      </c>
      <c r="AV2511" s="1">
        <v>9785.513</v>
      </c>
      <c r="AW2511" s="1">
        <v>-6.669</v>
      </c>
      <c r="AX2511" s="1">
        <v>-2.369</v>
      </c>
      <c r="AY2511" s="1">
        <v>260.071</v>
      </c>
      <c r="AZ2511" s="1">
        <v>33.156</v>
      </c>
      <c r="BA2511" s="1">
        <v>42.427</v>
      </c>
      <c r="BB2511" s="1">
        <v>23.044</v>
      </c>
      <c r="BC2511" s="1">
        <v>628.63</v>
      </c>
      <c r="BD2511" s="1">
        <v>2.996</v>
      </c>
      <c r="BE2511" s="1">
        <v>5.016</v>
      </c>
      <c r="BF2511" s="1">
        <v>207.91</v>
      </c>
      <c r="BG2511" s="1">
        <v>640.93</v>
      </c>
      <c r="BH2511" s="1">
        <v>81.71</v>
      </c>
      <c r="BI2511" s="1">
        <v>1630.838</v>
      </c>
      <c r="BJ2511" s="1">
        <v>7.689</v>
      </c>
      <c r="BK2511" s="1">
        <v>3.841</v>
      </c>
      <c r="BL2511" s="1">
        <v>-0.511</v>
      </c>
      <c r="BM2511" s="1">
        <v>-3.837</v>
      </c>
      <c r="BN2511" s="1">
        <v>357.539</v>
      </c>
      <c r="BO2511" s="1">
        <v>1050.307</v>
      </c>
      <c r="BP2511" s="1">
        <v>133.9</v>
      </c>
      <c r="BQ2511" s="1">
        <v>2804.524</v>
      </c>
      <c r="BR2511" s="1">
        <v>12.6</v>
      </c>
      <c r="BS2511" s="1">
        <v>6.604</v>
      </c>
      <c r="BT2511" s="1">
        <v>0.0</v>
      </c>
      <c r="BU2511" s="1">
        <v>0.0</v>
      </c>
      <c r="BV2511" s="1">
        <v>-100.0</v>
      </c>
      <c r="BW2511" s="1">
        <v>-37.348</v>
      </c>
      <c r="BX2511" s="1">
        <v>0.0</v>
      </c>
      <c r="BY2511" s="1">
        <v>0.0</v>
      </c>
      <c r="BZ2511" s="1">
        <v>0.0</v>
      </c>
      <c r="CA2511" s="1">
        <v>0.0</v>
      </c>
      <c r="CB2511" s="1">
        <v>0.0</v>
      </c>
      <c r="CC2511" s="1">
        <v>0.0</v>
      </c>
      <c r="CD2511" s="1">
        <v>-5.092</v>
      </c>
      <c r="CE2511" s="1">
        <v>-129.99</v>
      </c>
      <c r="CF2511" s="1">
        <v>2422.78</v>
      </c>
      <c r="CG2511" s="1">
        <v>959.631</v>
      </c>
      <c r="CH2511" s="1">
        <v>122.34</v>
      </c>
      <c r="CI2511" s="1">
        <v>19004.201</v>
      </c>
      <c r="CJ2511" s="1">
        <v>-4.816</v>
      </c>
      <c r="CK2511" s="1">
        <v>-0.41</v>
      </c>
      <c r="CL2511" s="1">
        <v>63.51</v>
      </c>
      <c r="CM2511" s="1">
        <v>8.097</v>
      </c>
      <c r="CN2511" s="1">
        <v>11.512</v>
      </c>
      <c r="CO2511" s="1">
        <v>44.754</v>
      </c>
      <c r="CP2511" s="1">
        <v>73.837</v>
      </c>
      <c r="CQ2511" s="1">
        <v>23.628</v>
      </c>
      <c r="CS2511" s="1">
        <v>1.946</v>
      </c>
      <c r="CT2511" s="1">
        <v>1.409</v>
      </c>
      <c r="CU2511" s="1">
        <v>185.335</v>
      </c>
      <c r="CW2511" s="1">
        <v>579.171</v>
      </c>
      <c r="CX2511" s="1">
        <v>2.223</v>
      </c>
      <c r="CZ2511" s="1">
        <v>1.364</v>
      </c>
      <c r="DA2511" s="1">
        <v>8335.938</v>
      </c>
      <c r="DB2511" s="1">
        <v>5431.795</v>
      </c>
      <c r="DC2511" s="1">
        <v>11.29</v>
      </c>
      <c r="DD2511" s="1">
        <v>33.51</v>
      </c>
      <c r="DE2511" s="1">
        <v>357.539</v>
      </c>
      <c r="DF2511" s="1">
        <v>1050.307</v>
      </c>
      <c r="DG2511" s="1">
        <v>133.9</v>
      </c>
      <c r="DH2511" s="1">
        <v>2804.524</v>
      </c>
      <c r="DI2511" s="1">
        <v>12.6</v>
      </c>
      <c r="DJ2511" s="1">
        <v>6.604</v>
      </c>
      <c r="DK2511" s="1">
        <v>82.42</v>
      </c>
      <c r="DL2511" s="1">
        <v>26.904</v>
      </c>
      <c r="DM2511" s="1">
        <v>59.919</v>
      </c>
      <c r="DN2511" s="1">
        <v>184.725</v>
      </c>
      <c r="DO2511" s="1">
        <v>23.55</v>
      </c>
      <c r="DP2511" s="1">
        <v>470.003</v>
      </c>
      <c r="DQ2511" s="1">
        <v>2.216</v>
      </c>
      <c r="DR2511" s="1">
        <v>1.107</v>
      </c>
      <c r="DS2511" s="1">
        <v>-2.322</v>
      </c>
      <c r="DT2511" s="1">
        <v>-0.37</v>
      </c>
      <c r="DU2511" s="1">
        <v>12.758</v>
      </c>
      <c r="DV2511" s="1">
        <v>39.298</v>
      </c>
      <c r="DW2511" s="1">
        <v>5.01</v>
      </c>
      <c r="DX2511" s="1">
        <v>100.075</v>
      </c>
      <c r="DY2511" s="1">
        <v>0.471</v>
      </c>
      <c r="DZ2511" s="1">
        <v>0.236</v>
      </c>
    </row>
    <row r="2512">
      <c r="A2512" s="1" t="s">
        <v>332</v>
      </c>
      <c r="B2512" s="1">
        <v>2015.0</v>
      </c>
      <c r="C2512" s="1" t="s">
        <v>333</v>
      </c>
      <c r="D2512" s="1">
        <v>1.27275819E8</v>
      </c>
      <c r="E2512" s="1">
        <v>4.707025158144E12</v>
      </c>
      <c r="F2512" s="1">
        <v>21.066</v>
      </c>
      <c r="G2512" s="1">
        <v>0.656</v>
      </c>
      <c r="H2512" s="1">
        <v>29.635</v>
      </c>
      <c r="I2512" s="1">
        <v>3.772</v>
      </c>
      <c r="J2512" s="1">
        <v>223.845</v>
      </c>
      <c r="K2512" s="1">
        <v>28.49</v>
      </c>
      <c r="L2512" s="1">
        <v>2.766</v>
      </c>
      <c r="M2512" s="1">
        <v>0.071</v>
      </c>
      <c r="N2512" s="1">
        <v>578.049</v>
      </c>
      <c r="O2512" s="1">
        <v>0.884</v>
      </c>
      <c r="P2512" s="1">
        <v>12.245</v>
      </c>
      <c r="Q2512" s="1">
        <v>10983.869</v>
      </c>
      <c r="R2512" s="1">
        <v>1397.981</v>
      </c>
      <c r="S2512" s="1">
        <v>2747.105</v>
      </c>
      <c r="T2512" s="1">
        <v>349.64</v>
      </c>
      <c r="U2512" s="1">
        <v>-10.455</v>
      </c>
      <c r="V2512" s="1">
        <v>-0.927</v>
      </c>
      <c r="W2512" s="1">
        <v>62.351</v>
      </c>
      <c r="X2512" s="1">
        <v>7.936</v>
      </c>
      <c r="Y2512" s="1">
        <v>33.942</v>
      </c>
      <c r="Z2512" s="1">
        <v>26.167</v>
      </c>
      <c r="AA2512" s="1">
        <v>1030.12</v>
      </c>
      <c r="AB2512" s="1">
        <v>8093.604</v>
      </c>
      <c r="AC2512" s="1">
        <v>1030.12</v>
      </c>
      <c r="AD2512" s="1">
        <v>20.267</v>
      </c>
      <c r="AE2512" s="1">
        <v>-1.262</v>
      </c>
      <c r="AF2512" s="1">
        <v>-68.534</v>
      </c>
      <c r="AG2512" s="1">
        <v>42138.883</v>
      </c>
      <c r="AH2512" s="1">
        <v>1.139</v>
      </c>
      <c r="AI2512" s="1">
        <v>-2.682</v>
      </c>
      <c r="AJ2512" s="1">
        <v>-135.606</v>
      </c>
      <c r="AK2512" s="1">
        <v>6847.962</v>
      </c>
      <c r="AL2512" s="1">
        <v>871.58</v>
      </c>
      <c r="AM2512" s="1">
        <v>38659.594</v>
      </c>
      <c r="AN2512" s="1">
        <v>4920.431</v>
      </c>
      <c r="AO2512" s="1">
        <v>84.61</v>
      </c>
      <c r="AP2512" s="1">
        <v>92.1</v>
      </c>
      <c r="AQ2512" s="1">
        <v>-4.837</v>
      </c>
      <c r="AR2512" s="1">
        <v>-60.345</v>
      </c>
      <c r="AS2512" s="1">
        <v>1187.176</v>
      </c>
      <c r="AT2512" s="1">
        <v>3280.277</v>
      </c>
      <c r="AU2512" s="1">
        <v>417.5</v>
      </c>
      <c r="AV2512" s="1">
        <v>9327.588</v>
      </c>
      <c r="AW2512" s="1">
        <v>-1.118</v>
      </c>
      <c r="AX2512" s="1">
        <v>-0.371</v>
      </c>
      <c r="AY2512" s="1">
        <v>257.588</v>
      </c>
      <c r="AZ2512" s="1">
        <v>32.785</v>
      </c>
      <c r="BA2512" s="1">
        <v>40.529</v>
      </c>
      <c r="BB2512" s="1">
        <v>22.222</v>
      </c>
      <c r="BC2512" s="1">
        <v>595.46</v>
      </c>
      <c r="BD2512" s="1">
        <v>4.965</v>
      </c>
      <c r="BE2512" s="1">
        <v>9.217</v>
      </c>
      <c r="BF2512" s="1">
        <v>217.127</v>
      </c>
      <c r="BG2512" s="1">
        <v>673.891</v>
      </c>
      <c r="BH2512" s="1">
        <v>85.77</v>
      </c>
      <c r="BI2512" s="1">
        <v>1705.955</v>
      </c>
      <c r="BJ2512" s="1">
        <v>8.326</v>
      </c>
      <c r="BK2512" s="1">
        <v>4.064</v>
      </c>
      <c r="BL2512" s="1">
        <v>18.462</v>
      </c>
      <c r="BM2512" s="1">
        <v>64.496</v>
      </c>
      <c r="BN2512" s="1">
        <v>422.035</v>
      </c>
      <c r="BO2512" s="1">
        <v>1245.641</v>
      </c>
      <c r="BP2512" s="1">
        <v>158.54</v>
      </c>
      <c r="BQ2512" s="1">
        <v>3315.907</v>
      </c>
      <c r="BR2512" s="1">
        <v>15.39</v>
      </c>
      <c r="BS2512" s="1">
        <v>7.9</v>
      </c>
      <c r="BT2512" s="1">
        <v>0.0</v>
      </c>
      <c r="BU2512" s="1">
        <v>0.0</v>
      </c>
      <c r="BW2512" s="1">
        <v>11.454</v>
      </c>
      <c r="BX2512" s="1">
        <v>11.454</v>
      </c>
      <c r="BY2512" s="1">
        <v>35.513</v>
      </c>
      <c r="BZ2512" s="1">
        <v>4.52</v>
      </c>
      <c r="CA2512" s="1">
        <v>89.995</v>
      </c>
      <c r="CB2512" s="1">
        <v>0.439</v>
      </c>
      <c r="CC2512" s="1">
        <v>0.214</v>
      </c>
      <c r="CD2512" s="1">
        <v>-3.612</v>
      </c>
      <c r="CE2512" s="1">
        <v>-87.506</v>
      </c>
      <c r="CF2512" s="1">
        <v>2335.274</v>
      </c>
      <c r="CG2512" s="1">
        <v>820.58</v>
      </c>
      <c r="CH2512" s="1">
        <v>104.44</v>
      </c>
      <c r="CI2512" s="1">
        <v>18348.135</v>
      </c>
      <c r="CJ2512" s="1">
        <v>-3.933</v>
      </c>
      <c r="CK2512" s="1">
        <v>-0.318</v>
      </c>
      <c r="CL2512" s="1">
        <v>61.113</v>
      </c>
      <c r="CM2512" s="1">
        <v>7.778</v>
      </c>
      <c r="CN2512" s="1">
        <v>10.139</v>
      </c>
      <c r="CO2512" s="1">
        <v>43.712</v>
      </c>
      <c r="CP2512" s="1">
        <v>89.016</v>
      </c>
      <c r="CQ2512" s="1">
        <v>28.485</v>
      </c>
      <c r="CS2512" s="1">
        <v>20.558</v>
      </c>
      <c r="CT2512" s="1">
        <v>15.18</v>
      </c>
      <c r="CU2512" s="1">
        <v>223.807</v>
      </c>
      <c r="CW2512" s="1">
        <v>699.396</v>
      </c>
      <c r="CX2512" s="1">
        <v>2.765</v>
      </c>
      <c r="CZ2512" s="1">
        <v>1.666</v>
      </c>
      <c r="DA2512" s="1">
        <v>8093.604</v>
      </c>
      <c r="DB2512" s="1">
        <v>5363.261</v>
      </c>
      <c r="DC2512" s="1">
        <v>15.16</v>
      </c>
      <c r="DD2512" s="1">
        <v>53.042</v>
      </c>
      <c r="DE2512" s="1">
        <v>410.581</v>
      </c>
      <c r="DF2512" s="1">
        <v>1210.128</v>
      </c>
      <c r="DG2512" s="1">
        <v>154.02</v>
      </c>
      <c r="DH2512" s="1">
        <v>3225.912</v>
      </c>
      <c r="DI2512" s="1">
        <v>14.952</v>
      </c>
      <c r="DJ2512" s="1">
        <v>7.685</v>
      </c>
      <c r="DK2512" s="1">
        <v>46.679</v>
      </c>
      <c r="DL2512" s="1">
        <v>27.524</v>
      </c>
      <c r="DM2512" s="1">
        <v>87.443</v>
      </c>
      <c r="DN2512" s="1">
        <v>271.379</v>
      </c>
      <c r="DO2512" s="1">
        <v>34.54</v>
      </c>
      <c r="DP2512" s="1">
        <v>687.039</v>
      </c>
      <c r="DQ2512" s="1">
        <v>3.353</v>
      </c>
      <c r="DR2512" s="1">
        <v>1.637</v>
      </c>
      <c r="DS2512" s="1">
        <v>4.165</v>
      </c>
      <c r="DT2512" s="1">
        <v>0.464</v>
      </c>
      <c r="DU2512" s="1">
        <v>13.222</v>
      </c>
      <c r="DV2512" s="1">
        <v>41.013</v>
      </c>
      <c r="DW2512" s="1">
        <v>5.22</v>
      </c>
      <c r="DX2512" s="1">
        <v>103.887</v>
      </c>
      <c r="DY2512" s="1">
        <v>0.507</v>
      </c>
      <c r="DZ2512" s="1">
        <v>0.247</v>
      </c>
    </row>
    <row r="2513">
      <c r="A2513" s="1" t="s">
        <v>332</v>
      </c>
      <c r="B2513" s="1">
        <v>2016.0</v>
      </c>
      <c r="C2513" s="1" t="s">
        <v>333</v>
      </c>
      <c r="D2513" s="1">
        <v>1.271599E8</v>
      </c>
      <c r="E2513" s="1">
        <v>4.742508969984E12</v>
      </c>
      <c r="F2513" s="1">
        <v>22.316</v>
      </c>
      <c r="G2513" s="1">
        <v>0.842</v>
      </c>
      <c r="H2513" s="1">
        <v>36.282</v>
      </c>
      <c r="I2513" s="1">
        <v>4.614</v>
      </c>
      <c r="J2513" s="1">
        <v>186.144</v>
      </c>
      <c r="K2513" s="1">
        <v>23.67</v>
      </c>
      <c r="L2513" s="1">
        <v>2.225</v>
      </c>
      <c r="M2513" s="1">
        <v>0.087</v>
      </c>
      <c r="N2513" s="1">
        <v>567.04</v>
      </c>
      <c r="O2513" s="1">
        <v>-0.186</v>
      </c>
      <c r="P2513" s="1">
        <v>-2.595</v>
      </c>
      <c r="Q2513" s="1">
        <v>10973.471</v>
      </c>
      <c r="R2513" s="1">
        <v>1395.385</v>
      </c>
      <c r="S2513" s="1">
        <v>2662.71</v>
      </c>
      <c r="T2513" s="1">
        <v>338.59</v>
      </c>
      <c r="U2513" s="1">
        <v>14.486</v>
      </c>
      <c r="V2513" s="1">
        <v>1.15</v>
      </c>
      <c r="W2513" s="1">
        <v>71.448</v>
      </c>
      <c r="X2513" s="1">
        <v>9.085</v>
      </c>
      <c r="Y2513" s="1">
        <v>31.831</v>
      </c>
      <c r="Z2513" s="1">
        <v>26.46</v>
      </c>
      <c r="AA2513" s="1">
        <v>1063.7</v>
      </c>
      <c r="AB2513" s="1">
        <v>8365.058</v>
      </c>
      <c r="AC2513" s="1">
        <v>1063.7</v>
      </c>
      <c r="AD2513" s="1">
        <v>21.262</v>
      </c>
      <c r="AE2513" s="1">
        <v>-1.257</v>
      </c>
      <c r="AF2513" s="1">
        <v>-67.441</v>
      </c>
      <c r="AG2513" s="1">
        <v>41646.93</v>
      </c>
      <c r="AH2513" s="1">
        <v>1.117</v>
      </c>
      <c r="AI2513" s="1">
        <v>-1.863</v>
      </c>
      <c r="AJ2513" s="1">
        <v>-91.667</v>
      </c>
      <c r="AK2513" s="1">
        <v>7032.484</v>
      </c>
      <c r="AL2513" s="1">
        <v>894.25</v>
      </c>
      <c r="AM2513" s="1">
        <v>37973.949</v>
      </c>
      <c r="AN2513" s="1">
        <v>4828.764</v>
      </c>
      <c r="AO2513" s="1">
        <v>84.07</v>
      </c>
      <c r="AP2513" s="1">
        <v>91.565</v>
      </c>
      <c r="AQ2513" s="1">
        <v>-1.938</v>
      </c>
      <c r="AR2513" s="1">
        <v>-23.002</v>
      </c>
      <c r="AS2513" s="1">
        <v>1164.174</v>
      </c>
      <c r="AT2513" s="1">
        <v>3605.146</v>
      </c>
      <c r="AU2513" s="1">
        <v>458.43</v>
      </c>
      <c r="AV2513" s="1">
        <v>9155.201</v>
      </c>
      <c r="AW2513" s="1">
        <v>3.007</v>
      </c>
      <c r="AX2513" s="1">
        <v>0.986</v>
      </c>
      <c r="AY2513" s="1">
        <v>265.575</v>
      </c>
      <c r="AZ2513" s="1">
        <v>33.77</v>
      </c>
      <c r="BA2513" s="1">
        <v>43.098</v>
      </c>
      <c r="BB2513" s="1">
        <v>22.075</v>
      </c>
      <c r="BC2513" s="1">
        <v>603.16</v>
      </c>
      <c r="BD2513" s="1">
        <v>-7.391</v>
      </c>
      <c r="BE2513" s="1">
        <v>-17.564</v>
      </c>
      <c r="BF2513" s="1">
        <v>199.562</v>
      </c>
      <c r="BG2513" s="1">
        <v>624.647</v>
      </c>
      <c r="BH2513" s="1">
        <v>79.43</v>
      </c>
      <c r="BI2513" s="1">
        <v>1569.382</v>
      </c>
      <c r="BJ2513" s="1">
        <v>7.467</v>
      </c>
      <c r="BK2513" s="1">
        <v>3.784</v>
      </c>
      <c r="BL2513" s="1">
        <v>7.237</v>
      </c>
      <c r="BM2513" s="1">
        <v>22.808</v>
      </c>
      <c r="BN2513" s="1">
        <v>444.843</v>
      </c>
      <c r="BO2513" s="1">
        <v>1332.574</v>
      </c>
      <c r="BP2513" s="1">
        <v>169.45</v>
      </c>
      <c r="BQ2513" s="1">
        <v>3498.296</v>
      </c>
      <c r="BR2513" s="1">
        <v>15.93</v>
      </c>
      <c r="BS2513" s="1">
        <v>8.435</v>
      </c>
      <c r="BT2513" s="1">
        <v>0.0</v>
      </c>
      <c r="BU2513" s="1">
        <v>0.0</v>
      </c>
      <c r="BV2513" s="1">
        <v>290.733</v>
      </c>
      <c r="BW2513" s="1">
        <v>32.964</v>
      </c>
      <c r="BX2513" s="1">
        <v>44.418</v>
      </c>
      <c r="BY2513" s="1">
        <v>139.038</v>
      </c>
      <c r="BZ2513" s="1">
        <v>17.68</v>
      </c>
      <c r="CA2513" s="1">
        <v>349.308</v>
      </c>
      <c r="CB2513" s="1">
        <v>1.662</v>
      </c>
      <c r="CC2513" s="1">
        <v>0.842</v>
      </c>
      <c r="CD2513" s="1">
        <v>-2.829</v>
      </c>
      <c r="CE2513" s="1">
        <v>-66.07</v>
      </c>
      <c r="CF2513" s="1">
        <v>2269.204</v>
      </c>
      <c r="CG2513" s="1">
        <v>764.628</v>
      </c>
      <c r="CH2513" s="1">
        <v>97.23</v>
      </c>
      <c r="CI2513" s="1">
        <v>17845.279</v>
      </c>
      <c r="CJ2513" s="1">
        <v>-20.318</v>
      </c>
      <c r="CK2513" s="1">
        <v>-1.58</v>
      </c>
      <c r="CL2513" s="1">
        <v>48.74</v>
      </c>
      <c r="CM2513" s="1">
        <v>6.198</v>
      </c>
      <c r="CN2513" s="1">
        <v>9.141</v>
      </c>
      <c r="CO2513" s="1">
        <v>43.029</v>
      </c>
      <c r="CP2513" s="1">
        <v>73.971</v>
      </c>
      <c r="CQ2513" s="1">
        <v>23.671</v>
      </c>
      <c r="CS2513" s="1">
        <v>-16.901</v>
      </c>
      <c r="CT2513" s="1">
        <v>-15.045</v>
      </c>
      <c r="CU2513" s="1">
        <v>186.15</v>
      </c>
      <c r="CW2513" s="1">
        <v>581.72</v>
      </c>
      <c r="CX2513" s="1">
        <v>2.225</v>
      </c>
      <c r="CZ2513" s="1">
        <v>1.403</v>
      </c>
      <c r="DA2513" s="1">
        <v>8365.058</v>
      </c>
      <c r="DB2513" s="1">
        <v>5295.819</v>
      </c>
      <c r="DC2513" s="1">
        <v>-0.893</v>
      </c>
      <c r="DD2513" s="1">
        <v>-10.156</v>
      </c>
      <c r="DE2513" s="1">
        <v>400.425</v>
      </c>
      <c r="DF2513" s="1">
        <v>1193.537</v>
      </c>
      <c r="DG2513" s="1">
        <v>151.77</v>
      </c>
      <c r="DH2513" s="1">
        <v>3148.988</v>
      </c>
      <c r="DI2513" s="1">
        <v>14.268</v>
      </c>
      <c r="DJ2513" s="1">
        <v>7.593</v>
      </c>
      <c r="DK2513" s="1">
        <v>25.436</v>
      </c>
      <c r="DL2513" s="1">
        <v>21.415</v>
      </c>
      <c r="DM2513" s="1">
        <v>108.859</v>
      </c>
      <c r="DN2513" s="1">
        <v>340.752</v>
      </c>
      <c r="DO2513" s="1">
        <v>43.33</v>
      </c>
      <c r="DP2513" s="1">
        <v>856.076</v>
      </c>
      <c r="DQ2513" s="1">
        <v>4.074</v>
      </c>
      <c r="DR2513" s="1">
        <v>2.064</v>
      </c>
      <c r="DS2513" s="1">
        <v>2.259</v>
      </c>
      <c r="DT2513" s="1">
        <v>0.197</v>
      </c>
      <c r="DU2513" s="1">
        <v>13.419</v>
      </c>
      <c r="DV2513" s="1">
        <v>41.994</v>
      </c>
      <c r="DW2513" s="1">
        <v>5.34</v>
      </c>
      <c r="DX2513" s="1">
        <v>105.529</v>
      </c>
      <c r="DY2513" s="1">
        <v>0.502</v>
      </c>
      <c r="DZ2513" s="1">
        <v>0.254</v>
      </c>
    </row>
    <row r="2514">
      <c r="A2514" s="1" t="s">
        <v>332</v>
      </c>
      <c r="B2514" s="1">
        <v>2017.0</v>
      </c>
      <c r="C2514" s="1" t="s">
        <v>333</v>
      </c>
      <c r="D2514" s="1">
        <v>1.27064637E8</v>
      </c>
      <c r="E2514" s="1">
        <v>4.821960097792E12</v>
      </c>
      <c r="F2514" s="1">
        <v>3.42</v>
      </c>
      <c r="G2514" s="1">
        <v>0.158</v>
      </c>
      <c r="H2514" s="1">
        <v>37.551</v>
      </c>
      <c r="I2514" s="1">
        <v>4.771</v>
      </c>
      <c r="J2514" s="1">
        <v>187.306</v>
      </c>
      <c r="K2514" s="1">
        <v>23.8</v>
      </c>
      <c r="L2514" s="1">
        <v>2.21</v>
      </c>
      <c r="M2514" s="1">
        <v>0.09</v>
      </c>
      <c r="N2514" s="1">
        <v>558.03</v>
      </c>
      <c r="O2514" s="1">
        <v>1.475</v>
      </c>
      <c r="P2514" s="1">
        <v>20.578</v>
      </c>
      <c r="Q2514" s="1">
        <v>11143.646</v>
      </c>
      <c r="R2514" s="1">
        <v>1415.963</v>
      </c>
      <c r="S2514" s="1">
        <v>2860.513</v>
      </c>
      <c r="T2514" s="1">
        <v>363.47</v>
      </c>
      <c r="U2514" s="1">
        <v>3.588</v>
      </c>
      <c r="V2514" s="1">
        <v>0.326</v>
      </c>
      <c r="W2514" s="1">
        <v>74.067</v>
      </c>
      <c r="X2514" s="1">
        <v>9.411</v>
      </c>
      <c r="Y2514" s="1">
        <v>33.753</v>
      </c>
      <c r="Z2514" s="1">
        <v>26.566</v>
      </c>
      <c r="AA2514" s="1">
        <v>1076.86</v>
      </c>
      <c r="AB2514" s="1">
        <v>8474.899</v>
      </c>
      <c r="AC2514" s="1">
        <v>1076.86</v>
      </c>
      <c r="AD2514" s="1">
        <v>21.423</v>
      </c>
      <c r="AE2514" s="1">
        <v>1.102</v>
      </c>
      <c r="AF2514" s="1">
        <v>58.377</v>
      </c>
      <c r="AG2514" s="1">
        <v>42137.578</v>
      </c>
      <c r="AH2514" s="1">
        <v>1.11</v>
      </c>
      <c r="AI2514" s="1">
        <v>0.015</v>
      </c>
      <c r="AJ2514" s="1">
        <v>0.709</v>
      </c>
      <c r="AK2514" s="1">
        <v>6960.945</v>
      </c>
      <c r="AL2514" s="1">
        <v>884.49</v>
      </c>
      <c r="AM2514" s="1">
        <v>38008.004</v>
      </c>
      <c r="AN2514" s="1">
        <v>4829.473</v>
      </c>
      <c r="AO2514" s="1">
        <v>82.136</v>
      </c>
      <c r="AP2514" s="1">
        <v>90.608</v>
      </c>
      <c r="AQ2514" s="1">
        <v>0.489</v>
      </c>
      <c r="AR2514" s="1">
        <v>5.69</v>
      </c>
      <c r="AS2514" s="1">
        <v>1169.865</v>
      </c>
      <c r="AT2514" s="1">
        <v>3652.708</v>
      </c>
      <c r="AU2514" s="1">
        <v>464.13</v>
      </c>
      <c r="AV2514" s="1">
        <v>9206.849</v>
      </c>
      <c r="BA2514" s="1">
        <v>43.1</v>
      </c>
      <c r="BB2514" s="1">
        <v>21.948</v>
      </c>
      <c r="BC2514" s="1">
        <v>600.92</v>
      </c>
      <c r="BD2514" s="1">
        <v>-0.23</v>
      </c>
      <c r="BE2514" s="1">
        <v>-1.454</v>
      </c>
      <c r="BF2514" s="1">
        <v>198.109</v>
      </c>
      <c r="BG2514" s="1">
        <v>623.62</v>
      </c>
      <c r="BH2514" s="1">
        <v>79.24</v>
      </c>
      <c r="BI2514" s="1">
        <v>1559.117</v>
      </c>
      <c r="BJ2514" s="1">
        <v>7.358</v>
      </c>
      <c r="BK2514" s="1">
        <v>3.717</v>
      </c>
      <c r="BL2514" s="1">
        <v>13.272</v>
      </c>
      <c r="BM2514" s="1">
        <v>55.766</v>
      </c>
      <c r="BN2514" s="1">
        <v>500.609</v>
      </c>
      <c r="BO2514" s="1">
        <v>1513.954</v>
      </c>
      <c r="BP2514" s="1">
        <v>192.37</v>
      </c>
      <c r="BQ2514" s="1">
        <v>3939.801</v>
      </c>
      <c r="BR2514" s="1">
        <v>17.864</v>
      </c>
      <c r="BS2514" s="1">
        <v>9.392</v>
      </c>
      <c r="BT2514" s="1">
        <v>0.0</v>
      </c>
      <c r="BU2514" s="1">
        <v>0.0</v>
      </c>
      <c r="BV2514" s="1">
        <v>64.458</v>
      </c>
      <c r="BW2514" s="1">
        <v>28.266</v>
      </c>
      <c r="BX2514" s="1">
        <v>72.684</v>
      </c>
      <c r="BY2514" s="1">
        <v>228.781</v>
      </c>
      <c r="BZ2514" s="1">
        <v>29.07</v>
      </c>
      <c r="CA2514" s="1">
        <v>572.02</v>
      </c>
      <c r="CB2514" s="1">
        <v>2.7</v>
      </c>
      <c r="CC2514" s="1">
        <v>1.364</v>
      </c>
      <c r="CD2514" s="1">
        <v>-1.126</v>
      </c>
      <c r="CE2514" s="1">
        <v>-25.559</v>
      </c>
      <c r="CF2514" s="1">
        <v>2243.645</v>
      </c>
      <c r="CG2514" s="1">
        <v>447.725</v>
      </c>
      <c r="CH2514" s="1">
        <v>56.89</v>
      </c>
      <c r="CI2514" s="1">
        <v>17657.51</v>
      </c>
      <c r="CN2514" s="1">
        <v>5.283</v>
      </c>
      <c r="CO2514" s="1">
        <v>42.094</v>
      </c>
      <c r="CP2514" s="1">
        <v>74.39</v>
      </c>
      <c r="CQ2514" s="1">
        <v>23.805</v>
      </c>
      <c r="CS2514" s="1">
        <v>0.566</v>
      </c>
      <c r="CT2514" s="1">
        <v>0.418</v>
      </c>
      <c r="CU2514" s="1">
        <v>187.344</v>
      </c>
      <c r="CW2514" s="1">
        <v>585.449</v>
      </c>
      <c r="CX2514" s="1">
        <v>2.211</v>
      </c>
      <c r="CZ2514" s="1">
        <v>1.396</v>
      </c>
      <c r="DA2514" s="1">
        <v>8474.899</v>
      </c>
      <c r="DB2514" s="1">
        <v>5354.196</v>
      </c>
      <c r="DC2514" s="1">
        <v>7.485</v>
      </c>
      <c r="DD2514" s="1">
        <v>27.501</v>
      </c>
      <c r="DE2514" s="1">
        <v>427.926</v>
      </c>
      <c r="DF2514" s="1">
        <v>1285.173</v>
      </c>
      <c r="DG2514" s="1">
        <v>163.3</v>
      </c>
      <c r="DH2514" s="1">
        <v>3367.78</v>
      </c>
      <c r="DI2514" s="1">
        <v>15.164</v>
      </c>
      <c r="DJ2514" s="1">
        <v>8.029</v>
      </c>
      <c r="DK2514" s="1">
        <v>24.732</v>
      </c>
      <c r="DL2514" s="1">
        <v>26.244</v>
      </c>
      <c r="DM2514" s="1">
        <v>135.102</v>
      </c>
      <c r="DN2514" s="1">
        <v>425.295</v>
      </c>
      <c r="DO2514" s="1">
        <v>54.04</v>
      </c>
      <c r="DP2514" s="1">
        <v>1063.255</v>
      </c>
      <c r="DQ2514" s="1">
        <v>5.018</v>
      </c>
      <c r="DR2514" s="1">
        <v>2.535</v>
      </c>
      <c r="DS2514" s="1">
        <v>16.492</v>
      </c>
      <c r="DT2514" s="1">
        <v>2.135</v>
      </c>
      <c r="DU2514" s="1">
        <v>15.554</v>
      </c>
      <c r="DV2514" s="1">
        <v>48.951</v>
      </c>
      <c r="DW2514" s="1">
        <v>6.22</v>
      </c>
      <c r="DX2514" s="1">
        <v>122.409</v>
      </c>
      <c r="DY2514" s="1">
        <v>0.578</v>
      </c>
      <c r="DZ2514" s="1">
        <v>0.292</v>
      </c>
    </row>
    <row r="2515">
      <c r="A2515" s="1" t="s">
        <v>332</v>
      </c>
      <c r="B2515" s="1">
        <v>2018.0</v>
      </c>
      <c r="C2515" s="1" t="s">
        <v>333</v>
      </c>
      <c r="D2515" s="1">
        <v>1.26913388E8</v>
      </c>
      <c r="E2515" s="1">
        <v>4.85298536448E12</v>
      </c>
      <c r="F2515" s="1">
        <v>7.653</v>
      </c>
      <c r="G2515" s="1">
        <v>0.365</v>
      </c>
      <c r="H2515" s="1">
        <v>40.473</v>
      </c>
      <c r="I2515" s="1">
        <v>5.137</v>
      </c>
      <c r="J2515" s="1">
        <v>202.894</v>
      </c>
      <c r="K2515" s="1">
        <v>25.75</v>
      </c>
      <c r="L2515" s="1">
        <v>2.378</v>
      </c>
      <c r="M2515" s="1">
        <v>0.097</v>
      </c>
      <c r="N2515" s="1">
        <v>541.466</v>
      </c>
      <c r="O2515" s="1">
        <v>-2.074</v>
      </c>
      <c r="P2515" s="1">
        <v>-29.366</v>
      </c>
      <c r="Q2515" s="1">
        <v>10925.54</v>
      </c>
      <c r="R2515" s="1">
        <v>1386.597</v>
      </c>
      <c r="S2515" s="1">
        <v>2841.781</v>
      </c>
      <c r="T2515" s="1">
        <v>360.66</v>
      </c>
      <c r="U2515" s="1">
        <v>-28.65</v>
      </c>
      <c r="V2515" s="1">
        <v>-2.696</v>
      </c>
      <c r="W2515" s="1">
        <v>52.91</v>
      </c>
      <c r="X2515" s="1">
        <v>6.715</v>
      </c>
      <c r="Y2515" s="1">
        <v>33.304</v>
      </c>
      <c r="Z2515" s="1">
        <v>26.204</v>
      </c>
      <c r="AA2515" s="1">
        <v>1082.93</v>
      </c>
      <c r="AB2515" s="1">
        <v>8532.827</v>
      </c>
      <c r="AC2515" s="1">
        <v>1082.93</v>
      </c>
      <c r="AD2515" s="1">
        <v>21.916</v>
      </c>
      <c r="AE2515" s="1">
        <v>-0.682</v>
      </c>
      <c r="AF2515" s="1">
        <v>-36.526</v>
      </c>
      <c r="AG2515" s="1">
        <v>41899.996</v>
      </c>
      <c r="AH2515" s="1">
        <v>1.096</v>
      </c>
      <c r="AI2515" s="1">
        <v>-2.441</v>
      </c>
      <c r="AJ2515" s="1">
        <v>-117.881</v>
      </c>
      <c r="AK2515" s="1">
        <v>6764.298</v>
      </c>
      <c r="AL2515" s="1">
        <v>858.48</v>
      </c>
      <c r="AM2515" s="1">
        <v>37124.469</v>
      </c>
      <c r="AN2515" s="1">
        <v>4711.592</v>
      </c>
      <c r="AO2515" s="1">
        <v>79.274</v>
      </c>
      <c r="AP2515" s="1">
        <v>89.042</v>
      </c>
      <c r="AQ2515" s="1">
        <v>-1.093</v>
      </c>
      <c r="AR2515" s="1">
        <v>-12.783</v>
      </c>
      <c r="AS2515" s="1">
        <v>1157.082</v>
      </c>
      <c r="AT2515" s="1">
        <v>3511.135</v>
      </c>
      <c r="AU2515" s="1">
        <v>445.61</v>
      </c>
      <c r="AV2515" s="1">
        <v>9117.096</v>
      </c>
      <c r="BA2515" s="1">
        <v>41.149</v>
      </c>
      <c r="BB2515" s="1">
        <v>21.867</v>
      </c>
      <c r="BC2515" s="1">
        <v>586.37</v>
      </c>
      <c r="BD2515" s="1">
        <v>2.213</v>
      </c>
      <c r="BE2515" s="1">
        <v>3.378</v>
      </c>
      <c r="BF2515" s="1">
        <v>201.486</v>
      </c>
      <c r="BG2515" s="1">
        <v>638.231</v>
      </c>
      <c r="BH2515" s="1">
        <v>81.0</v>
      </c>
      <c r="BI2515" s="1">
        <v>1587.587</v>
      </c>
      <c r="BJ2515" s="1">
        <v>7.48</v>
      </c>
      <c r="BK2515" s="1">
        <v>3.808</v>
      </c>
      <c r="BL2515" s="1">
        <v>16.445</v>
      </c>
      <c r="BM2515" s="1">
        <v>79.25</v>
      </c>
      <c r="BN2515" s="1">
        <v>579.86</v>
      </c>
      <c r="BO2515" s="1">
        <v>1768.529</v>
      </c>
      <c r="BP2515" s="1">
        <v>224.45</v>
      </c>
      <c r="BQ2515" s="1">
        <v>4568.94</v>
      </c>
      <c r="BR2515" s="1">
        <v>20.726</v>
      </c>
      <c r="BS2515" s="1">
        <v>10.958</v>
      </c>
      <c r="BT2515" s="1">
        <v>0.0</v>
      </c>
      <c r="BU2515" s="1">
        <v>0.0</v>
      </c>
      <c r="BV2515" s="1">
        <v>68.904</v>
      </c>
      <c r="BW2515" s="1">
        <v>49.471</v>
      </c>
      <c r="BX2515" s="1">
        <v>122.155</v>
      </c>
      <c r="BY2515" s="1">
        <v>386.957</v>
      </c>
      <c r="BZ2515" s="1">
        <v>49.11</v>
      </c>
      <c r="CA2515" s="1">
        <v>962.506</v>
      </c>
      <c r="CB2515" s="1">
        <v>4.535</v>
      </c>
      <c r="CC2515" s="1">
        <v>2.309</v>
      </c>
      <c r="CD2515" s="1">
        <v>-3.375</v>
      </c>
      <c r="CE2515" s="1">
        <v>-75.732</v>
      </c>
      <c r="CF2515" s="1">
        <v>2167.913</v>
      </c>
      <c r="CG2515" s="1">
        <v>411.383</v>
      </c>
      <c r="CH2515" s="1">
        <v>52.21</v>
      </c>
      <c r="CI2515" s="1">
        <v>17081.832</v>
      </c>
      <c r="CN2515" s="1">
        <v>4.821</v>
      </c>
      <c r="CO2515" s="1">
        <v>40.97</v>
      </c>
      <c r="CP2515" s="1">
        <v>80.461</v>
      </c>
      <c r="CQ2515" s="1">
        <v>25.748</v>
      </c>
      <c r="CS2515" s="1">
        <v>8.162</v>
      </c>
      <c r="CT2515" s="1">
        <v>6.071</v>
      </c>
      <c r="CU2515" s="1">
        <v>202.875</v>
      </c>
      <c r="CW2515" s="1">
        <v>633.986</v>
      </c>
      <c r="CX2515" s="1">
        <v>2.378</v>
      </c>
      <c r="CZ2515" s="1">
        <v>1.521</v>
      </c>
      <c r="DA2515" s="1">
        <v>8532.827</v>
      </c>
      <c r="DB2515" s="1">
        <v>5317.67</v>
      </c>
      <c r="DC2515" s="1">
        <v>7.371</v>
      </c>
      <c r="DD2515" s="1">
        <v>29.779</v>
      </c>
      <c r="DE2515" s="1">
        <v>457.705</v>
      </c>
      <c r="DF2515" s="1">
        <v>1381.572</v>
      </c>
      <c r="DG2515" s="1">
        <v>175.34</v>
      </c>
      <c r="DH2515" s="1">
        <v>3606.434</v>
      </c>
      <c r="DI2515" s="1">
        <v>16.191</v>
      </c>
      <c r="DJ2515" s="1">
        <v>8.65</v>
      </c>
      <c r="DK2515" s="1">
        <v>13.289</v>
      </c>
      <c r="DL2515" s="1">
        <v>17.192</v>
      </c>
      <c r="DM2515" s="1">
        <v>152.294</v>
      </c>
      <c r="DN2515" s="1">
        <v>482.376</v>
      </c>
      <c r="DO2515" s="1">
        <v>61.22</v>
      </c>
      <c r="DP2515" s="1">
        <v>1199.984</v>
      </c>
      <c r="DQ2515" s="1">
        <v>5.653</v>
      </c>
      <c r="DR2515" s="1">
        <v>2.878</v>
      </c>
      <c r="DS2515" s="1">
        <v>18.417</v>
      </c>
      <c r="DT2515" s="1">
        <v>2.773</v>
      </c>
      <c r="DU2515" s="1">
        <v>18.327</v>
      </c>
      <c r="DV2515" s="1">
        <v>58.071</v>
      </c>
      <c r="DW2515" s="1">
        <v>7.37</v>
      </c>
      <c r="DX2515" s="1">
        <v>144.404</v>
      </c>
      <c r="DY2515" s="1">
        <v>0.681</v>
      </c>
      <c r="DZ2515" s="1">
        <v>0.346</v>
      </c>
    </row>
    <row r="2516">
      <c r="A2516" s="1" t="s">
        <v>332</v>
      </c>
      <c r="B2516" s="1">
        <v>2019.0</v>
      </c>
      <c r="C2516" s="1" t="s">
        <v>333</v>
      </c>
      <c r="D2516" s="1">
        <v>1.26699371E8</v>
      </c>
      <c r="E2516" s="1">
        <v>4.833468219392E12</v>
      </c>
      <c r="F2516" s="1">
        <v>-6.931</v>
      </c>
      <c r="G2516" s="1">
        <v>-0.356</v>
      </c>
      <c r="H2516" s="1">
        <v>37.731</v>
      </c>
      <c r="I2516" s="1">
        <v>4.781</v>
      </c>
      <c r="J2516" s="1">
        <v>217.839</v>
      </c>
      <c r="K2516" s="1">
        <v>27.6</v>
      </c>
      <c r="L2516" s="1">
        <v>2.635</v>
      </c>
      <c r="M2516" s="1">
        <v>0.092</v>
      </c>
      <c r="N2516" s="1">
        <v>528.49</v>
      </c>
      <c r="O2516" s="1">
        <v>-1.731</v>
      </c>
      <c r="P2516" s="1">
        <v>-24.003</v>
      </c>
      <c r="Q2516" s="1">
        <v>10754.543</v>
      </c>
      <c r="R2516" s="1">
        <v>1362.594</v>
      </c>
      <c r="S2516" s="1">
        <v>2768.522</v>
      </c>
      <c r="T2516" s="1">
        <v>350.77</v>
      </c>
      <c r="U2516" s="1">
        <v>-27.131</v>
      </c>
      <c r="V2516" s="1">
        <v>-1.822</v>
      </c>
      <c r="W2516" s="1">
        <v>38.62</v>
      </c>
      <c r="X2516" s="1">
        <v>4.893</v>
      </c>
      <c r="Y2516" s="1">
        <v>33.49</v>
      </c>
      <c r="Z2516" s="1">
        <v>26.315</v>
      </c>
      <c r="AA2516" s="1">
        <v>1047.4</v>
      </c>
      <c r="AB2516" s="1">
        <v>8266.813</v>
      </c>
      <c r="AC2516" s="1">
        <v>1047.4</v>
      </c>
      <c r="AD2516" s="1">
        <v>21.807</v>
      </c>
      <c r="AE2516" s="1">
        <v>-2.108</v>
      </c>
      <c r="AF2516" s="1">
        <v>-112.07</v>
      </c>
      <c r="AG2516" s="1">
        <v>41086.234</v>
      </c>
      <c r="AH2516" s="1">
        <v>1.077</v>
      </c>
      <c r="AI2516" s="1">
        <v>-3.296</v>
      </c>
      <c r="AJ2516" s="1">
        <v>-155.308</v>
      </c>
      <c r="AK2516" s="1">
        <v>6356.385</v>
      </c>
      <c r="AL2516" s="1">
        <v>805.35</v>
      </c>
      <c r="AM2516" s="1">
        <v>35961.379</v>
      </c>
      <c r="AN2516" s="1">
        <v>4556.284</v>
      </c>
      <c r="AO2516" s="1">
        <v>76.89</v>
      </c>
      <c r="AP2516" s="1">
        <v>87.991</v>
      </c>
      <c r="AQ2516" s="1">
        <v>-6.555</v>
      </c>
      <c r="AR2516" s="1">
        <v>-75.849</v>
      </c>
      <c r="AS2516" s="1">
        <v>1081.233</v>
      </c>
      <c r="AT2516" s="1">
        <v>3290.861</v>
      </c>
      <c r="AU2516" s="1">
        <v>416.95</v>
      </c>
      <c r="AV2516" s="1">
        <v>8533.845</v>
      </c>
      <c r="BA2516" s="1">
        <v>39.808</v>
      </c>
      <c r="BB2516" s="1">
        <v>20.881</v>
      </c>
      <c r="BC2516" s="1">
        <v>553.54</v>
      </c>
      <c r="BD2516" s="1">
        <v>-8.739</v>
      </c>
      <c r="BE2516" s="1">
        <v>-18.517</v>
      </c>
      <c r="BF2516" s="1">
        <v>182.969</v>
      </c>
      <c r="BG2516" s="1">
        <v>583.428</v>
      </c>
      <c r="BH2516" s="1">
        <v>73.92</v>
      </c>
      <c r="BI2516" s="1">
        <v>1444.117</v>
      </c>
      <c r="BJ2516" s="1">
        <v>7.057</v>
      </c>
      <c r="BK2516" s="1">
        <v>3.534</v>
      </c>
      <c r="BL2516" s="1">
        <v>7.51</v>
      </c>
      <c r="BM2516" s="1">
        <v>41.954</v>
      </c>
      <c r="BN2516" s="1">
        <v>621.813</v>
      </c>
      <c r="BO2516" s="1">
        <v>1910.428</v>
      </c>
      <c r="BP2516" s="1">
        <v>242.05</v>
      </c>
      <c r="BQ2516" s="1">
        <v>4907.786</v>
      </c>
      <c r="BR2516" s="1">
        <v>23.11</v>
      </c>
      <c r="BS2516" s="1">
        <v>12.009</v>
      </c>
      <c r="BT2516" s="1">
        <v>0.0</v>
      </c>
      <c r="BU2516" s="1">
        <v>0.0</v>
      </c>
      <c r="BV2516" s="1">
        <v>33.661</v>
      </c>
      <c r="BW2516" s="1">
        <v>40.311</v>
      </c>
      <c r="BX2516" s="1">
        <v>162.466</v>
      </c>
      <c r="BY2516" s="1">
        <v>518.077</v>
      </c>
      <c r="BZ2516" s="1">
        <v>65.64</v>
      </c>
      <c r="CA2516" s="1">
        <v>1282.293</v>
      </c>
      <c r="CB2516" s="1">
        <v>6.267</v>
      </c>
      <c r="CC2516" s="1">
        <v>3.138</v>
      </c>
      <c r="CD2516" s="1">
        <v>-2.558</v>
      </c>
      <c r="CE2516" s="1">
        <v>-55.456</v>
      </c>
      <c r="CF2516" s="1">
        <v>2112.457</v>
      </c>
      <c r="CG2516" s="1">
        <v>297.002</v>
      </c>
      <c r="CH2516" s="1">
        <v>37.63</v>
      </c>
      <c r="CI2516" s="1">
        <v>16672.99</v>
      </c>
      <c r="CN2516" s="1">
        <v>3.593</v>
      </c>
      <c r="CO2516" s="1">
        <v>40.796</v>
      </c>
      <c r="CP2516" s="1">
        <v>86.241</v>
      </c>
      <c r="CQ2516" s="1">
        <v>27.597</v>
      </c>
      <c r="CS2516" s="1">
        <v>7.183</v>
      </c>
      <c r="CT2516" s="1">
        <v>5.78</v>
      </c>
      <c r="CU2516" s="1">
        <v>217.816</v>
      </c>
      <c r="CW2516" s="1">
        <v>680.674</v>
      </c>
      <c r="CX2516" s="1">
        <v>2.635</v>
      </c>
      <c r="CZ2516" s="1">
        <v>1.665</v>
      </c>
      <c r="DA2516" s="1">
        <v>8266.813</v>
      </c>
      <c r="DB2516" s="1">
        <v>5205.6</v>
      </c>
      <c r="DC2516" s="1">
        <v>0.394</v>
      </c>
      <c r="DD2516" s="1">
        <v>1.643</v>
      </c>
      <c r="DE2516" s="1">
        <v>459.348</v>
      </c>
      <c r="DF2516" s="1">
        <v>1392.351</v>
      </c>
      <c r="DG2516" s="1">
        <v>176.41</v>
      </c>
      <c r="DH2516" s="1">
        <v>3625.493</v>
      </c>
      <c r="DI2516" s="1">
        <v>16.843</v>
      </c>
      <c r="DJ2516" s="1">
        <v>8.871</v>
      </c>
      <c r="DK2516" s="1">
        <v>10.139</v>
      </c>
      <c r="DL2516" s="1">
        <v>14.61</v>
      </c>
      <c r="DM2516" s="1">
        <v>166.904</v>
      </c>
      <c r="DN2516" s="1">
        <v>532.205</v>
      </c>
      <c r="DO2516" s="1">
        <v>67.43</v>
      </c>
      <c r="DP2516" s="1">
        <v>1317.325</v>
      </c>
      <c r="DQ2516" s="1">
        <v>6.438</v>
      </c>
      <c r="DR2516" s="1">
        <v>3.223</v>
      </c>
      <c r="DS2516" s="1">
        <v>1.191</v>
      </c>
      <c r="DT2516" s="1">
        <v>0.126</v>
      </c>
      <c r="DU2516" s="1">
        <v>18.453</v>
      </c>
      <c r="DV2516" s="1">
        <v>58.88</v>
      </c>
      <c r="DW2516" s="1">
        <v>7.46</v>
      </c>
      <c r="DX2516" s="1">
        <v>145.646</v>
      </c>
      <c r="DY2516" s="1">
        <v>0.712</v>
      </c>
      <c r="DZ2516" s="1">
        <v>0.356</v>
      </c>
    </row>
    <row r="2517">
      <c r="A2517" s="1" t="s">
        <v>332</v>
      </c>
      <c r="B2517" s="1">
        <v>2020.0</v>
      </c>
      <c r="C2517" s="1" t="s">
        <v>333</v>
      </c>
      <c r="D2517" s="1">
        <v>1.26304487E8</v>
      </c>
      <c r="E2517" s="1">
        <v>4.626661244928E12</v>
      </c>
      <c r="F2517" s="1">
        <v>7.684</v>
      </c>
      <c r="G2517" s="1">
        <v>0.367</v>
      </c>
      <c r="H2517" s="1">
        <v>40.757</v>
      </c>
      <c r="I2517" s="1">
        <v>5.148</v>
      </c>
      <c r="J2517" s="1">
        <v>240.451</v>
      </c>
      <c r="K2517" s="1">
        <v>30.37</v>
      </c>
      <c r="L2517" s="1">
        <v>3.004</v>
      </c>
      <c r="M2517" s="1">
        <v>0.107</v>
      </c>
      <c r="N2517" s="1">
        <v>527.749</v>
      </c>
      <c r="O2517" s="1">
        <v>-6.74</v>
      </c>
      <c r="P2517" s="1">
        <v>-91.842</v>
      </c>
      <c r="Q2517" s="1">
        <v>10061.019</v>
      </c>
      <c r="R2517" s="1">
        <v>1270.752</v>
      </c>
      <c r="S2517" s="1">
        <v>2693.887</v>
      </c>
      <c r="T2517" s="1">
        <v>340.25</v>
      </c>
      <c r="U2517" s="1">
        <v>1.802</v>
      </c>
      <c r="V2517" s="1">
        <v>0.088</v>
      </c>
      <c r="W2517" s="1">
        <v>39.439</v>
      </c>
      <c r="X2517" s="1">
        <v>4.981</v>
      </c>
      <c r="Y2517" s="1">
        <v>33.654</v>
      </c>
      <c r="Z2517" s="1">
        <v>26.488</v>
      </c>
      <c r="AA2517" s="1">
        <v>1011.03</v>
      </c>
      <c r="AB2517" s="1">
        <v>8004.704</v>
      </c>
      <c r="AC2517" s="1">
        <v>1011.03</v>
      </c>
      <c r="AD2517" s="1">
        <v>22.819</v>
      </c>
      <c r="AE2517" s="1">
        <v>-7.307</v>
      </c>
      <c r="AF2517" s="1">
        <v>-380.36</v>
      </c>
      <c r="AG2517" s="1">
        <v>38203.234</v>
      </c>
      <c r="AH2517" s="1">
        <v>1.043</v>
      </c>
      <c r="AI2517" s="1">
        <v>-8.049</v>
      </c>
      <c r="AJ2517" s="1">
        <v>-366.74</v>
      </c>
      <c r="AK2517" s="1">
        <v>6135.966</v>
      </c>
      <c r="AL2517" s="1">
        <v>775.0</v>
      </c>
      <c r="AM2517" s="1">
        <v>33170.195</v>
      </c>
      <c r="AN2517" s="1">
        <v>4189.544</v>
      </c>
      <c r="AO2517" s="1">
        <v>76.654</v>
      </c>
      <c r="AP2517" s="1">
        <v>87.329</v>
      </c>
      <c r="AQ2517" s="1">
        <v>-3.696</v>
      </c>
      <c r="AR2517" s="1">
        <v>-39.958</v>
      </c>
      <c r="AS2517" s="1">
        <v>1041.275</v>
      </c>
      <c r="AT2517" s="1">
        <v>3241.69</v>
      </c>
      <c r="AU2517" s="1">
        <v>409.44</v>
      </c>
      <c r="AV2517" s="1">
        <v>8244.165</v>
      </c>
      <c r="BA2517" s="1">
        <v>40.497</v>
      </c>
      <c r="BB2517" s="1">
        <v>21.705</v>
      </c>
      <c r="BC2517" s="1">
        <v>533.57</v>
      </c>
      <c r="BD2517" s="1">
        <v>5.97</v>
      </c>
      <c r="BE2517" s="1">
        <v>10.444</v>
      </c>
      <c r="BF2517" s="1">
        <v>193.413</v>
      </c>
      <c r="BG2517" s="1">
        <v>620.168</v>
      </c>
      <c r="BH2517" s="1">
        <v>78.33</v>
      </c>
      <c r="BI2517" s="1">
        <v>1531.322</v>
      </c>
      <c r="BJ2517" s="1">
        <v>7.748</v>
      </c>
      <c r="BK2517" s="1">
        <v>4.032</v>
      </c>
      <c r="BL2517" s="1">
        <v>-2.285</v>
      </c>
      <c r="BM2517" s="1">
        <v>-13.953</v>
      </c>
      <c r="BN2517" s="1">
        <v>607.86</v>
      </c>
      <c r="BO2517" s="1">
        <v>1868.738</v>
      </c>
      <c r="BP2517" s="1">
        <v>236.03</v>
      </c>
      <c r="BQ2517" s="1">
        <v>4812.657</v>
      </c>
      <c r="BR2517" s="1">
        <v>23.345</v>
      </c>
      <c r="BS2517" s="1">
        <v>12.671</v>
      </c>
      <c r="BT2517" s="1">
        <v>0.0</v>
      </c>
      <c r="BU2517" s="1">
        <v>0.0</v>
      </c>
      <c r="BV2517" s="1">
        <v>-34.488</v>
      </c>
      <c r="BW2517" s="1">
        <v>-56.294</v>
      </c>
      <c r="BX2517" s="1">
        <v>106.172</v>
      </c>
      <c r="BY2517" s="1">
        <v>340.447</v>
      </c>
      <c r="BZ2517" s="1">
        <v>43.0</v>
      </c>
      <c r="CA2517" s="1">
        <v>840.601</v>
      </c>
      <c r="CB2517" s="1">
        <v>4.253</v>
      </c>
      <c r="CC2517" s="1">
        <v>2.213</v>
      </c>
      <c r="CD2517" s="1">
        <v>-11.122</v>
      </c>
      <c r="CE2517" s="1">
        <v>-234.94</v>
      </c>
      <c r="CF2517" s="1">
        <v>1877.518</v>
      </c>
      <c r="CG2517" s="1">
        <v>200.389</v>
      </c>
      <c r="CH2517" s="1">
        <v>25.31</v>
      </c>
      <c r="CI2517" s="1">
        <v>14865.011</v>
      </c>
      <c r="CN2517" s="1">
        <v>2.503</v>
      </c>
      <c r="CO2517" s="1">
        <v>39.136</v>
      </c>
      <c r="CP2517" s="1">
        <v>94.916</v>
      </c>
      <c r="CQ2517" s="1">
        <v>30.373</v>
      </c>
      <c r="CS2517" s="1">
        <v>10.059</v>
      </c>
      <c r="CT2517" s="1">
        <v>8.675</v>
      </c>
      <c r="CU2517" s="1">
        <v>240.475</v>
      </c>
      <c r="CW2517" s="1">
        <v>751.484</v>
      </c>
      <c r="CX2517" s="1">
        <v>3.004</v>
      </c>
      <c r="CZ2517" s="1">
        <v>1.978</v>
      </c>
      <c r="DA2517" s="1">
        <v>8004.704</v>
      </c>
      <c r="DB2517" s="1">
        <v>4825.24</v>
      </c>
      <c r="DC2517" s="1">
        <v>9.382</v>
      </c>
      <c r="DD2517" s="1">
        <v>42.341</v>
      </c>
      <c r="DE2517" s="1">
        <v>501.689</v>
      </c>
      <c r="DF2517" s="1">
        <v>1528.291</v>
      </c>
      <c r="DG2517" s="1">
        <v>193.03</v>
      </c>
      <c r="DH2517" s="1">
        <v>3972.056</v>
      </c>
      <c r="DI2517" s="1">
        <v>19.092</v>
      </c>
      <c r="DJ2517" s="1">
        <v>10.457</v>
      </c>
      <c r="DK2517" s="1">
        <v>12.593</v>
      </c>
      <c r="DL2517" s="1">
        <v>20.554</v>
      </c>
      <c r="DM2517" s="1">
        <v>187.459</v>
      </c>
      <c r="DN2517" s="1">
        <v>601.087</v>
      </c>
      <c r="DO2517" s="1">
        <v>75.92</v>
      </c>
      <c r="DP2517" s="1">
        <v>1484.181</v>
      </c>
      <c r="DQ2517" s="1">
        <v>7.509</v>
      </c>
      <c r="DR2517" s="1">
        <v>3.908</v>
      </c>
      <c r="DS2517" s="1">
        <v>12.743</v>
      </c>
      <c r="DT2517" s="1">
        <v>2.3</v>
      </c>
      <c r="DU2517" s="1">
        <v>20.753</v>
      </c>
      <c r="DV2517" s="1">
        <v>66.585</v>
      </c>
      <c r="DW2517" s="1">
        <v>8.41</v>
      </c>
      <c r="DX2517" s="1">
        <v>164.313</v>
      </c>
      <c r="DY2517" s="1">
        <v>0.832</v>
      </c>
      <c r="DZ2517" s="1">
        <v>0.433</v>
      </c>
    </row>
    <row r="2518">
      <c r="A2518" s="1" t="s">
        <v>332</v>
      </c>
      <c r="B2518" s="1">
        <v>2021.0</v>
      </c>
      <c r="C2518" s="1" t="s">
        <v>333</v>
      </c>
      <c r="D2518" s="1">
        <v>1.25679288E8</v>
      </c>
      <c r="E2518" s="1">
        <v>4.725883797504E12</v>
      </c>
      <c r="F2518" s="1">
        <v>-2.865</v>
      </c>
      <c r="G2518" s="1">
        <v>-0.148</v>
      </c>
      <c r="H2518" s="1">
        <v>39.787</v>
      </c>
      <c r="I2518" s="1">
        <v>5.0</v>
      </c>
      <c r="J2518" s="1">
        <v>276.816</v>
      </c>
      <c r="K2518" s="1">
        <v>34.79</v>
      </c>
      <c r="L2518" s="1">
        <v>3.362</v>
      </c>
      <c r="M2518" s="1">
        <v>0.1</v>
      </c>
      <c r="N2518" s="1">
        <v>514.493</v>
      </c>
      <c r="O2518" s="1">
        <v>7.768</v>
      </c>
      <c r="P2518" s="1">
        <v>98.716</v>
      </c>
      <c r="Q2518" s="1">
        <v>10896.524</v>
      </c>
      <c r="R2518" s="1">
        <v>1369.467</v>
      </c>
      <c r="S2518" s="1">
        <v>2771.021</v>
      </c>
      <c r="T2518" s="1">
        <v>348.26</v>
      </c>
      <c r="U2518" s="1">
        <v>-8.711</v>
      </c>
      <c r="V2518" s="1">
        <v>-0.434</v>
      </c>
      <c r="W2518" s="1">
        <v>36.182</v>
      </c>
      <c r="X2518" s="1">
        <v>4.547</v>
      </c>
      <c r="Y2518" s="1">
        <v>33.659</v>
      </c>
      <c r="Z2518" s="1">
        <v>27.39</v>
      </c>
      <c r="AA2518" s="1">
        <v>1034.67</v>
      </c>
      <c r="AB2518" s="1">
        <v>8232.622</v>
      </c>
      <c r="AC2518" s="1">
        <v>1034.67</v>
      </c>
      <c r="AD2518" s="1">
        <v>22.578</v>
      </c>
      <c r="AE2518" s="1">
        <v>4.237</v>
      </c>
      <c r="AF2518" s="1">
        <v>204.468</v>
      </c>
      <c r="AG2518" s="1">
        <v>40020.184</v>
      </c>
      <c r="AH2518" s="1">
        <v>1.064</v>
      </c>
      <c r="AI2518" s="1">
        <v>2.836</v>
      </c>
      <c r="AJ2518" s="1">
        <v>118.806</v>
      </c>
      <c r="AK2518" s="1">
        <v>6089.388</v>
      </c>
      <c r="AL2518" s="1">
        <v>765.31</v>
      </c>
      <c r="AM2518" s="1">
        <v>34280.516</v>
      </c>
      <c r="AN2518" s="1">
        <v>4308.351</v>
      </c>
      <c r="AO2518" s="1">
        <v>73.967</v>
      </c>
      <c r="AP2518" s="1">
        <v>86.17</v>
      </c>
      <c r="AQ2518" s="1">
        <v>-1.342</v>
      </c>
      <c r="AR2518" s="1">
        <v>-13.977</v>
      </c>
      <c r="AS2518" s="1">
        <v>1027.298</v>
      </c>
      <c r="AT2518" s="1">
        <v>3069.559</v>
      </c>
      <c r="AU2518" s="1">
        <v>385.78</v>
      </c>
      <c r="AV2518" s="1">
        <v>8173.967</v>
      </c>
      <c r="BA2518" s="1">
        <v>37.285</v>
      </c>
      <c r="BB2518" s="1">
        <v>20.547</v>
      </c>
      <c r="BC2518" s="1">
        <v>532.33</v>
      </c>
      <c r="BD2518" s="1">
        <v>1.652</v>
      </c>
      <c r="BE2518" s="1">
        <v>2.711</v>
      </c>
      <c r="BF2518" s="1">
        <v>196.124</v>
      </c>
      <c r="BG2518" s="1">
        <v>633.597</v>
      </c>
      <c r="BH2518" s="1">
        <v>79.63</v>
      </c>
      <c r="BI2518" s="1">
        <v>1560.51</v>
      </c>
      <c r="BJ2518" s="1">
        <v>7.696</v>
      </c>
      <c r="BK2518" s="1">
        <v>3.923</v>
      </c>
      <c r="BL2518" s="1">
        <v>13.759</v>
      </c>
      <c r="BM2518" s="1">
        <v>83.622</v>
      </c>
      <c r="BN2518" s="1">
        <v>691.482</v>
      </c>
      <c r="BO2518" s="1">
        <v>2143.233</v>
      </c>
      <c r="BP2518" s="1">
        <v>269.36</v>
      </c>
      <c r="BQ2518" s="1">
        <v>5501.96</v>
      </c>
      <c r="BR2518" s="1">
        <v>26.033</v>
      </c>
      <c r="BS2518" s="1">
        <v>13.83</v>
      </c>
      <c r="BT2518" s="1">
        <v>0.0</v>
      </c>
      <c r="BU2518" s="1">
        <v>0.0</v>
      </c>
      <c r="BV2518" s="1">
        <v>42.38</v>
      </c>
      <c r="BW2518" s="1">
        <v>44.623</v>
      </c>
      <c r="BX2518" s="1">
        <v>150.795</v>
      </c>
      <c r="BY2518" s="1">
        <v>487.113</v>
      </c>
      <c r="BZ2518" s="1">
        <v>61.22</v>
      </c>
      <c r="CA2518" s="1">
        <v>1199.837</v>
      </c>
      <c r="CB2518" s="1">
        <v>5.917</v>
      </c>
      <c r="CC2518" s="1">
        <v>3.016</v>
      </c>
      <c r="CD2518" s="1">
        <v>1.814</v>
      </c>
      <c r="CE2518" s="1">
        <v>34.067</v>
      </c>
      <c r="CF2518" s="1">
        <v>1911.585</v>
      </c>
      <c r="CG2518" s="1">
        <v>248.808</v>
      </c>
      <c r="CH2518" s="1">
        <v>31.27</v>
      </c>
      <c r="CI2518" s="1">
        <v>15210.023</v>
      </c>
      <c r="CN2518" s="1">
        <v>3.022</v>
      </c>
      <c r="CO2518" s="1">
        <v>38.233</v>
      </c>
      <c r="CP2518" s="1">
        <v>108.731</v>
      </c>
      <c r="CQ2518" s="1">
        <v>34.794</v>
      </c>
      <c r="CS2518" s="1">
        <v>14.556</v>
      </c>
      <c r="CT2518" s="1">
        <v>13.816</v>
      </c>
      <c r="CU2518" s="1">
        <v>276.848</v>
      </c>
      <c r="CW2518" s="1">
        <v>865.149</v>
      </c>
      <c r="CX2518" s="1">
        <v>3.363</v>
      </c>
      <c r="CZ2518" s="1">
        <v>2.175</v>
      </c>
      <c r="DA2518" s="1">
        <v>8232.622</v>
      </c>
      <c r="DB2518" s="1">
        <v>5029.708</v>
      </c>
      <c r="DC2518" s="1">
        <v>7.549</v>
      </c>
      <c r="DD2518" s="1">
        <v>38.999</v>
      </c>
      <c r="DE2518" s="1">
        <v>540.688</v>
      </c>
      <c r="DF2518" s="1">
        <v>1656.12</v>
      </c>
      <c r="DG2518" s="1">
        <v>208.14</v>
      </c>
      <c r="DH2518" s="1">
        <v>4302.124</v>
      </c>
      <c r="DI2518" s="1">
        <v>20.117</v>
      </c>
      <c r="DJ2518" s="1">
        <v>10.814</v>
      </c>
      <c r="DK2518" s="1">
        <v>10.881</v>
      </c>
      <c r="DL2518" s="1">
        <v>19.885</v>
      </c>
      <c r="DM2518" s="1">
        <v>207.344</v>
      </c>
      <c r="DN2518" s="1">
        <v>669.8</v>
      </c>
      <c r="DO2518" s="1">
        <v>84.18</v>
      </c>
      <c r="DP2518" s="1">
        <v>1649.788</v>
      </c>
      <c r="DQ2518" s="1">
        <v>8.136</v>
      </c>
      <c r="DR2518" s="1">
        <v>4.147</v>
      </c>
      <c r="DS2518" s="1">
        <v>13.457</v>
      </c>
      <c r="DT2518" s="1">
        <v>2.735</v>
      </c>
      <c r="DU2518" s="1">
        <v>23.488</v>
      </c>
      <c r="DV2518" s="1">
        <v>75.907</v>
      </c>
      <c r="DW2518" s="1">
        <v>9.54</v>
      </c>
      <c r="DX2518" s="1">
        <v>186.89</v>
      </c>
      <c r="DY2518" s="1">
        <v>0.922</v>
      </c>
      <c r="DZ2518" s="1">
        <v>0.47</v>
      </c>
    </row>
    <row r="2519">
      <c r="A2519" s="1" t="s">
        <v>332</v>
      </c>
      <c r="B2519" s="1">
        <v>2022.0</v>
      </c>
      <c r="C2519" s="1" t="s">
        <v>333</v>
      </c>
      <c r="D2519" s="1">
        <v>1.24997534E8</v>
      </c>
      <c r="E2519" s="1">
        <v>4.774494732288E12</v>
      </c>
      <c r="F2519" s="1">
        <v>0.828</v>
      </c>
      <c r="G2519" s="1">
        <v>0.041</v>
      </c>
      <c r="H2519" s="1">
        <v>40.335</v>
      </c>
      <c r="I2519" s="1">
        <v>5.042</v>
      </c>
      <c r="J2519" s="1">
        <v>302.646</v>
      </c>
      <c r="K2519" s="1">
        <v>37.83</v>
      </c>
      <c r="L2519" s="1">
        <v>3.636</v>
      </c>
      <c r="M2519" s="1">
        <v>0.101</v>
      </c>
      <c r="N2519" s="1">
        <v>519.619</v>
      </c>
      <c r="O2519" s="1">
        <v>-0.288</v>
      </c>
      <c r="P2519" s="1">
        <v>-3.943</v>
      </c>
      <c r="Q2519" s="1">
        <v>10924.414</v>
      </c>
      <c r="R2519" s="1">
        <v>1365.525</v>
      </c>
      <c r="S2519" s="1">
        <v>2807.975</v>
      </c>
      <c r="T2519" s="1">
        <v>350.99</v>
      </c>
      <c r="U2519" s="1">
        <v>3.325</v>
      </c>
      <c r="V2519" s="1">
        <v>0.151</v>
      </c>
      <c r="W2519" s="1">
        <v>37.589</v>
      </c>
      <c r="X2519" s="1">
        <v>4.699</v>
      </c>
      <c r="Y2519" s="1">
        <v>33.731</v>
      </c>
      <c r="Z2519" s="1">
        <v>27.488</v>
      </c>
      <c r="AA2519" s="1">
        <v>1040.57</v>
      </c>
      <c r="AB2519" s="1">
        <v>8324.724</v>
      </c>
      <c r="AC2519" s="1">
        <v>1040.57</v>
      </c>
      <c r="AD2519" s="1">
        <v>22.838</v>
      </c>
      <c r="AE2519" s="1">
        <v>-0.655</v>
      </c>
      <c r="AF2519" s="1">
        <v>-32.937</v>
      </c>
      <c r="AG2519" s="1">
        <v>39974.961</v>
      </c>
      <c r="AH2519" s="1">
        <v>1.047</v>
      </c>
      <c r="AI2519" s="1">
        <v>-0.51</v>
      </c>
      <c r="AJ2519" s="1">
        <v>-21.99</v>
      </c>
      <c r="AK2519" s="1">
        <v>6205.002</v>
      </c>
      <c r="AL2519" s="1">
        <v>775.61</v>
      </c>
      <c r="AM2519" s="1">
        <v>34291.566</v>
      </c>
      <c r="AN2519" s="1">
        <v>4286.361</v>
      </c>
      <c r="AO2519" s="1">
        <v>74.537</v>
      </c>
      <c r="AP2519" s="1">
        <v>86.285</v>
      </c>
      <c r="AQ2519" s="1">
        <v>-3.109</v>
      </c>
      <c r="AR2519" s="1">
        <v>-31.94</v>
      </c>
      <c r="AS2519" s="1">
        <v>995.358</v>
      </c>
      <c r="AT2519" s="1">
        <v>3030.78</v>
      </c>
      <c r="AU2519" s="1">
        <v>378.84</v>
      </c>
      <c r="AV2519" s="1">
        <v>7963.024</v>
      </c>
      <c r="BA2519" s="1">
        <v>36.407</v>
      </c>
      <c r="BB2519" s="1">
        <v>20.037</v>
      </c>
      <c r="BC2519" s="1">
        <v>540.7</v>
      </c>
      <c r="BD2519" s="1">
        <v>-5.975</v>
      </c>
      <c r="BE2519" s="1">
        <v>-12.172</v>
      </c>
      <c r="BF2519" s="1">
        <v>183.952</v>
      </c>
      <c r="BG2519" s="1">
        <v>598.972</v>
      </c>
      <c r="BH2519" s="1">
        <v>74.87</v>
      </c>
      <c r="BI2519" s="1">
        <v>1471.642</v>
      </c>
      <c r="BJ2519" s="1">
        <v>7.195</v>
      </c>
      <c r="BK2519" s="1">
        <v>3.703</v>
      </c>
      <c r="BL2519" s="1">
        <v>-1.589</v>
      </c>
      <c r="BM2519" s="1">
        <v>-10.166</v>
      </c>
      <c r="BN2519" s="1">
        <v>681.316</v>
      </c>
      <c r="BO2519" s="1">
        <v>2119.722</v>
      </c>
      <c r="BP2519" s="1">
        <v>264.96</v>
      </c>
      <c r="BQ2519" s="1">
        <v>5450.636</v>
      </c>
      <c r="BR2519" s="1">
        <v>25.463</v>
      </c>
      <c r="BS2519" s="1">
        <v>13.715</v>
      </c>
      <c r="BT2519" s="1">
        <v>0.0</v>
      </c>
      <c r="BU2519" s="1">
        <v>0.0</v>
      </c>
      <c r="BV2519" s="1">
        <v>-15.433</v>
      </c>
      <c r="BW2519" s="1">
        <v>-23.586</v>
      </c>
      <c r="BX2519" s="1">
        <v>127.209</v>
      </c>
      <c r="BY2519" s="1">
        <v>414.168</v>
      </c>
      <c r="BZ2519" s="1">
        <v>51.77</v>
      </c>
      <c r="CA2519" s="1">
        <v>1017.693</v>
      </c>
      <c r="CB2519" s="1">
        <v>4.975</v>
      </c>
      <c r="CC2519" s="1">
        <v>2.561</v>
      </c>
      <c r="CD2519" s="1">
        <v>0.727</v>
      </c>
      <c r="CE2519" s="1">
        <v>13.893</v>
      </c>
      <c r="CF2519" s="1">
        <v>1925.478</v>
      </c>
      <c r="CG2519" s="1">
        <v>366.247</v>
      </c>
      <c r="CH2519" s="1">
        <v>45.78</v>
      </c>
      <c r="CI2519" s="1">
        <v>15404.128</v>
      </c>
      <c r="CN2519" s="1">
        <v>4.4</v>
      </c>
      <c r="CO2519" s="1">
        <v>38.76</v>
      </c>
      <c r="CP2519" s="1">
        <v>118.218</v>
      </c>
      <c r="CQ2519" s="1">
        <v>37.83</v>
      </c>
      <c r="CS2519" s="1">
        <v>8.725</v>
      </c>
      <c r="CT2519" s="1">
        <v>9.487</v>
      </c>
      <c r="CU2519" s="1">
        <v>302.645</v>
      </c>
      <c r="CW2519" s="1">
        <v>945.766</v>
      </c>
      <c r="CX2519" s="1">
        <v>3.635</v>
      </c>
      <c r="CZ2519" s="1">
        <v>2.38</v>
      </c>
      <c r="DA2519" s="1">
        <v>8324.724</v>
      </c>
      <c r="DB2519" s="1">
        <v>4996.771</v>
      </c>
      <c r="DC2519" s="1">
        <v>2.387</v>
      </c>
      <c r="DD2519" s="1">
        <v>13.419</v>
      </c>
      <c r="DE2519" s="1">
        <v>554.107</v>
      </c>
      <c r="DF2519" s="1">
        <v>1705.554</v>
      </c>
      <c r="DG2519" s="1">
        <v>213.19</v>
      </c>
      <c r="DH2519" s="1">
        <v>4432.942</v>
      </c>
      <c r="DI2519" s="1">
        <v>20.488</v>
      </c>
      <c r="DJ2519" s="1">
        <v>11.154</v>
      </c>
      <c r="DK2519" s="1">
        <v>8.184</v>
      </c>
      <c r="DL2519" s="1">
        <v>16.417</v>
      </c>
      <c r="DM2519" s="1">
        <v>223.761</v>
      </c>
      <c r="DN2519" s="1">
        <v>728.574</v>
      </c>
      <c r="DO2519" s="1">
        <v>91.07</v>
      </c>
      <c r="DP2519" s="1">
        <v>1790.125</v>
      </c>
      <c r="DQ2519" s="1">
        <v>8.752</v>
      </c>
      <c r="DR2519" s="1">
        <v>4.504</v>
      </c>
      <c r="DS2519" s="1">
        <v>-1.266</v>
      </c>
      <c r="DT2519" s="1">
        <v>-0.354</v>
      </c>
      <c r="DU2519" s="1">
        <v>23.134</v>
      </c>
      <c r="DV2519" s="1">
        <v>75.361</v>
      </c>
      <c r="DW2519" s="1">
        <v>9.42</v>
      </c>
      <c r="DX2519" s="1">
        <v>185.075</v>
      </c>
      <c r="DY2519" s="1">
        <v>0.905</v>
      </c>
      <c r="DZ2519" s="1">
        <v>0.466</v>
      </c>
    </row>
    <row r="2520">
      <c r="A2520" s="1" t="s">
        <v>332</v>
      </c>
      <c r="B2520" s="1">
        <v>2023.0</v>
      </c>
      <c r="C2520" s="1" t="s">
        <v>333</v>
      </c>
      <c r="D2520" s="1">
        <v>1.24370893E8</v>
      </c>
      <c r="F2520" s="1">
        <v>-1.921</v>
      </c>
      <c r="G2520" s="1">
        <v>-0.097</v>
      </c>
      <c r="H2520" s="1">
        <v>39.759</v>
      </c>
      <c r="I2520" s="1">
        <v>4.945</v>
      </c>
      <c r="J2520" s="1">
        <v>338.102</v>
      </c>
      <c r="K2520" s="1">
        <v>42.05</v>
      </c>
      <c r="L2520" s="1">
        <v>4.15</v>
      </c>
      <c r="M2520" s="1">
        <v>0.102</v>
      </c>
      <c r="N2520" s="1">
        <v>493.585</v>
      </c>
      <c r="O2520" s="1">
        <v>-7.72</v>
      </c>
      <c r="P2520" s="1">
        <v>-105.414</v>
      </c>
      <c r="Q2520" s="1">
        <v>10131.877</v>
      </c>
      <c r="R2520" s="1">
        <v>1260.111</v>
      </c>
      <c r="S2520" s="1">
        <v>2646.118</v>
      </c>
      <c r="T2520" s="1">
        <v>329.1</v>
      </c>
      <c r="U2520" s="1">
        <v>-4.95</v>
      </c>
      <c r="V2520" s="1">
        <v>-0.233</v>
      </c>
      <c r="W2520" s="1">
        <v>35.908</v>
      </c>
      <c r="X2520" s="1">
        <v>4.466</v>
      </c>
      <c r="Y2520" s="1">
        <v>32.479</v>
      </c>
      <c r="Z2520" s="1">
        <v>26.116</v>
      </c>
      <c r="AA2520" s="1">
        <v>1013.26</v>
      </c>
      <c r="AB2520" s="1">
        <v>8147.083</v>
      </c>
      <c r="AC2520" s="1">
        <v>1013.26</v>
      </c>
      <c r="AD2520" s="1">
        <v>23.214</v>
      </c>
      <c r="AE2520" s="1">
        <v>-2.767</v>
      </c>
      <c r="AF2520" s="1">
        <v>-138.241</v>
      </c>
      <c r="AG2520" s="1">
        <v>39064.852</v>
      </c>
      <c r="AI2520" s="1">
        <v>-5.307</v>
      </c>
      <c r="AJ2520" s="1">
        <v>-227.479</v>
      </c>
      <c r="AK2520" s="1">
        <v>5726.822</v>
      </c>
      <c r="AL2520" s="1">
        <v>712.25</v>
      </c>
      <c r="AM2520" s="1">
        <v>32635.309</v>
      </c>
      <c r="AN2520" s="1">
        <v>4058.882</v>
      </c>
      <c r="AO2520" s="1">
        <v>70.293</v>
      </c>
      <c r="AP2520" s="1">
        <v>84.119</v>
      </c>
      <c r="AQ2520" s="1">
        <v>-7.962</v>
      </c>
      <c r="AR2520" s="1">
        <v>-79.247</v>
      </c>
      <c r="AS2520" s="1">
        <v>916.112</v>
      </c>
      <c r="AT2520" s="1">
        <v>2790.203</v>
      </c>
      <c r="AU2520" s="1">
        <v>347.02</v>
      </c>
      <c r="AV2520" s="1">
        <v>7365.965</v>
      </c>
      <c r="BA2520" s="1">
        <v>34.248</v>
      </c>
      <c r="BB2520" s="1">
        <v>18.986</v>
      </c>
      <c r="BC2520" s="1">
        <v>500.13</v>
      </c>
      <c r="BD2520" s="1">
        <v>-0.45</v>
      </c>
      <c r="BE2520" s="1">
        <v>-2.168</v>
      </c>
      <c r="BF2520" s="1">
        <v>181.783</v>
      </c>
      <c r="BG2520" s="1">
        <v>599.015</v>
      </c>
      <c r="BH2520" s="1">
        <v>74.5</v>
      </c>
      <c r="BI2520" s="1">
        <v>1461.624</v>
      </c>
      <c r="BJ2520" s="1">
        <v>7.353</v>
      </c>
      <c r="BK2520" s="1">
        <v>3.767</v>
      </c>
      <c r="BL2520" s="1">
        <v>13.062</v>
      </c>
      <c r="BM2520" s="1">
        <v>84.943</v>
      </c>
      <c r="BN2520" s="1">
        <v>766.259</v>
      </c>
      <c r="BO2520" s="1">
        <v>2420.261</v>
      </c>
      <c r="BP2520" s="1">
        <v>301.01</v>
      </c>
      <c r="BQ2520" s="1">
        <v>6161.083</v>
      </c>
      <c r="BR2520" s="1">
        <v>29.707</v>
      </c>
      <c r="BS2520" s="1">
        <v>15.881</v>
      </c>
      <c r="BT2520" s="1">
        <v>0.0</v>
      </c>
      <c r="BU2520" s="1">
        <v>0.0</v>
      </c>
      <c r="BV2520" s="1">
        <v>49.613</v>
      </c>
      <c r="BW2520" s="1">
        <v>61.719</v>
      </c>
      <c r="BX2520" s="1">
        <v>188.928</v>
      </c>
      <c r="BY2520" s="1">
        <v>622.815</v>
      </c>
      <c r="BZ2520" s="1">
        <v>77.46</v>
      </c>
      <c r="CA2520" s="1">
        <v>1519.072</v>
      </c>
      <c r="CB2520" s="1">
        <v>7.645</v>
      </c>
      <c r="CC2520" s="1">
        <v>3.915</v>
      </c>
      <c r="CD2520" s="1">
        <v>-2.224</v>
      </c>
      <c r="CE2520" s="1">
        <v>-42.818</v>
      </c>
      <c r="CF2520" s="1">
        <v>1882.66</v>
      </c>
      <c r="CG2520" s="1">
        <v>290.502</v>
      </c>
      <c r="CH2520" s="1">
        <v>36.13</v>
      </c>
      <c r="CI2520" s="1">
        <v>15137.466</v>
      </c>
      <c r="CN2520" s="1">
        <v>3.566</v>
      </c>
      <c r="CO2520" s="1">
        <v>39.018</v>
      </c>
      <c r="CP2520" s="1">
        <v>131.292</v>
      </c>
      <c r="CQ2520" s="1">
        <v>42.013</v>
      </c>
      <c r="CS2520" s="1">
        <v>11.059</v>
      </c>
      <c r="CT2520" s="1">
        <v>13.073</v>
      </c>
      <c r="CU2520" s="1">
        <v>337.807</v>
      </c>
      <c r="CW2520" s="1">
        <v>1055.647</v>
      </c>
      <c r="CX2520" s="1">
        <v>4.146</v>
      </c>
      <c r="CZ2520" s="1">
        <v>2.721</v>
      </c>
      <c r="DA2520" s="1">
        <v>8147.083</v>
      </c>
      <c r="DB2520" s="1">
        <v>4858.53</v>
      </c>
      <c r="DC2520" s="1">
        <v>4.39</v>
      </c>
      <c r="DD2520" s="1">
        <v>23.224</v>
      </c>
      <c r="DE2520" s="1">
        <v>577.331</v>
      </c>
      <c r="DF2520" s="1">
        <v>1797.446</v>
      </c>
      <c r="DG2520" s="1">
        <v>223.55</v>
      </c>
      <c r="DH2520" s="1">
        <v>4642.011</v>
      </c>
      <c r="DI2520" s="1">
        <v>22.062</v>
      </c>
      <c r="DJ2520" s="1">
        <v>11.965</v>
      </c>
      <c r="DK2520" s="1">
        <v>5.809</v>
      </c>
      <c r="DL2520" s="1">
        <v>11.265</v>
      </c>
      <c r="DM2520" s="1">
        <v>235.026</v>
      </c>
      <c r="DN2520" s="1">
        <v>779.845</v>
      </c>
      <c r="DO2520" s="1">
        <v>96.99</v>
      </c>
      <c r="DP2520" s="1">
        <v>1889.72</v>
      </c>
      <c r="DQ2520" s="1">
        <v>9.572</v>
      </c>
      <c r="DR2520" s="1">
        <v>4.871</v>
      </c>
      <c r="DS2520" s="1">
        <v>5.749</v>
      </c>
      <c r="DT2520" s="1">
        <v>1.151</v>
      </c>
      <c r="DU2520" s="1">
        <v>24.285</v>
      </c>
      <c r="DV2520" s="1">
        <v>80.485</v>
      </c>
      <c r="DW2520" s="1">
        <v>10.01</v>
      </c>
      <c r="DX2520" s="1">
        <v>195.261</v>
      </c>
      <c r="DY2520" s="1">
        <v>0.988</v>
      </c>
      <c r="DZ2520" s="1">
        <v>0.503</v>
      </c>
    </row>
    <row r="2521">
      <c r="A2521" s="1" t="s">
        <v>332</v>
      </c>
      <c r="B2521" s="1">
        <v>2024.0</v>
      </c>
      <c r="C2521" s="1" t="s">
        <v>333</v>
      </c>
      <c r="D2521" s="1">
        <v>1.23752991E8</v>
      </c>
      <c r="F2521" s="1">
        <v>1.204</v>
      </c>
      <c r="G2521" s="1">
        <v>0.06</v>
      </c>
      <c r="H2521" s="1">
        <v>40.439</v>
      </c>
      <c r="I2521" s="1">
        <v>5.004</v>
      </c>
      <c r="J2521" s="1">
        <v>375.668</v>
      </c>
      <c r="K2521" s="1">
        <v>46.49</v>
      </c>
      <c r="L2521" s="1">
        <v>4.548</v>
      </c>
      <c r="M2521" s="1">
        <v>0.105</v>
      </c>
      <c r="N2521" s="1">
        <v>482.324</v>
      </c>
      <c r="O2521" s="1">
        <v>-0.124</v>
      </c>
      <c r="P2521" s="1">
        <v>-1.558</v>
      </c>
      <c r="Q2521" s="1">
        <v>10169.872</v>
      </c>
      <c r="R2521" s="1">
        <v>1258.552</v>
      </c>
      <c r="S2521" s="1">
        <v>2632.744</v>
      </c>
      <c r="T2521" s="1">
        <v>325.81</v>
      </c>
      <c r="U2521" s="1">
        <v>-18.229</v>
      </c>
      <c r="V2521" s="1">
        <v>-0.814</v>
      </c>
      <c r="W2521" s="1">
        <v>29.509</v>
      </c>
      <c r="X2521" s="1">
        <v>3.652</v>
      </c>
      <c r="Y2521" s="1">
        <v>31.87</v>
      </c>
      <c r="Z2521" s="1">
        <v>26.425</v>
      </c>
      <c r="AA2521" s="1">
        <v>1022.3</v>
      </c>
      <c r="AB2521" s="1">
        <v>8260.811</v>
      </c>
      <c r="AC2521" s="1">
        <v>1022.3</v>
      </c>
      <c r="AD2521" s="1">
        <v>23.897</v>
      </c>
      <c r="AE2521" s="1">
        <v>-1.311</v>
      </c>
      <c r="AF2521" s="1">
        <v>-63.714</v>
      </c>
      <c r="AG2521" s="1">
        <v>38745.055</v>
      </c>
      <c r="AI2521" s="1">
        <v>-2.661</v>
      </c>
      <c r="AJ2521" s="1">
        <v>-108.002</v>
      </c>
      <c r="AK2521" s="1">
        <v>5658.611</v>
      </c>
      <c r="AL2521" s="1">
        <v>700.27</v>
      </c>
      <c r="AM2521" s="1">
        <v>31925.539</v>
      </c>
      <c r="AN2521" s="1">
        <v>3950.881</v>
      </c>
      <c r="AO2521" s="1">
        <v>68.499</v>
      </c>
      <c r="AP2521" s="1">
        <v>82.955</v>
      </c>
      <c r="AQ2521" s="1">
        <v>-0.728</v>
      </c>
      <c r="AR2521" s="1">
        <v>-6.673</v>
      </c>
      <c r="AS2521" s="1">
        <v>909.438</v>
      </c>
      <c r="AT2521" s="1">
        <v>2800.66</v>
      </c>
      <c r="AU2521" s="1">
        <v>346.59</v>
      </c>
      <c r="AV2521" s="1">
        <v>7348.82</v>
      </c>
      <c r="BA2521" s="1">
        <v>33.903</v>
      </c>
      <c r="BB2521" s="1">
        <v>19.095</v>
      </c>
      <c r="BC2521" s="1">
        <v>493.08</v>
      </c>
      <c r="BD2521" s="1">
        <v>6.599</v>
      </c>
      <c r="BE2521" s="1">
        <v>11.995</v>
      </c>
      <c r="BF2521" s="1">
        <v>193.778</v>
      </c>
      <c r="BG2521" s="1">
        <v>630.449</v>
      </c>
      <c r="BH2521" s="1">
        <v>78.02</v>
      </c>
      <c r="BI2521" s="1">
        <v>1565.849</v>
      </c>
      <c r="BJ2521" s="1">
        <v>7.632</v>
      </c>
      <c r="BK2521" s="1">
        <v>4.069</v>
      </c>
      <c r="BL2521" s="1">
        <v>5.815</v>
      </c>
      <c r="BM2521" s="1">
        <v>45.548</v>
      </c>
      <c r="BN2521" s="1">
        <v>811.808</v>
      </c>
      <c r="BO2521" s="1">
        <v>2602.2</v>
      </c>
      <c r="BP2521" s="1">
        <v>322.03</v>
      </c>
      <c r="BQ2521" s="1">
        <v>6559.904</v>
      </c>
      <c r="BR2521" s="1">
        <v>31.501</v>
      </c>
      <c r="BS2521" s="1">
        <v>17.045</v>
      </c>
      <c r="BT2521" s="1">
        <v>0.0</v>
      </c>
      <c r="BU2521" s="1">
        <v>0.0</v>
      </c>
      <c r="BV2521" s="1">
        <v>9.611</v>
      </c>
      <c r="BW2521" s="1">
        <v>18.159</v>
      </c>
      <c r="BX2521" s="1">
        <v>207.087</v>
      </c>
      <c r="BY2521" s="1">
        <v>686.125</v>
      </c>
      <c r="BZ2521" s="1">
        <v>84.91</v>
      </c>
      <c r="CA2521" s="1">
        <v>1673.389</v>
      </c>
      <c r="CB2521" s="1">
        <v>8.306</v>
      </c>
      <c r="CC2521" s="1">
        <v>4.348</v>
      </c>
      <c r="CD2521" s="1">
        <v>-5.299</v>
      </c>
      <c r="CE2521" s="1">
        <v>-99.77</v>
      </c>
      <c r="CF2521" s="1">
        <v>1782.89</v>
      </c>
      <c r="CG2521" s="1">
        <v>225.207</v>
      </c>
      <c r="CH2521" s="1">
        <v>27.87</v>
      </c>
      <c r="CI2521" s="1">
        <v>14406.847</v>
      </c>
      <c r="CN2521" s="1">
        <v>2.726</v>
      </c>
      <c r="CO2521" s="1">
        <v>37.435</v>
      </c>
      <c r="CP2521" s="1">
        <v>141.931</v>
      </c>
      <c r="CQ2521" s="1">
        <v>45.418</v>
      </c>
      <c r="CS2521" s="1">
        <v>8.103</v>
      </c>
      <c r="CT2521" s="1">
        <v>10.639</v>
      </c>
      <c r="CU2521" s="1">
        <v>367.004</v>
      </c>
      <c r="CW2521" s="1">
        <v>1146.889</v>
      </c>
      <c r="CX2521" s="1">
        <v>4.443</v>
      </c>
      <c r="CZ2521" s="1">
        <v>2.98</v>
      </c>
      <c r="DA2521" s="1">
        <v>8260.811</v>
      </c>
      <c r="DB2521" s="1">
        <v>4794.816</v>
      </c>
      <c r="DC2521" s="1">
        <v>4.525</v>
      </c>
      <c r="DD2521" s="1">
        <v>27.39</v>
      </c>
      <c r="DE2521" s="1">
        <v>604.721</v>
      </c>
      <c r="DF2521" s="1">
        <v>1916.075</v>
      </c>
      <c r="DG2521" s="1">
        <v>237.12</v>
      </c>
      <c r="DH2521" s="1">
        <v>4886.515</v>
      </c>
      <c r="DI2521" s="1">
        <v>23.195</v>
      </c>
      <c r="DJ2521" s="1">
        <v>12.697</v>
      </c>
      <c r="DK2521" s="1">
        <v>0.355</v>
      </c>
      <c r="DL2521" s="1">
        <v>0.835</v>
      </c>
      <c r="DM2521" s="1">
        <v>235.861</v>
      </c>
      <c r="DN2521" s="1">
        <v>824.384</v>
      </c>
      <c r="DO2521" s="1">
        <v>102.02</v>
      </c>
      <c r="DP2521" s="1">
        <v>1905.902</v>
      </c>
      <c r="DQ2521" s="1">
        <v>9.979</v>
      </c>
      <c r="DR2521" s="1">
        <v>4.952</v>
      </c>
      <c r="DS2521" s="1">
        <v>15.9</v>
      </c>
      <c r="DT2521" s="1">
        <v>3.861</v>
      </c>
      <c r="DU2521" s="1">
        <v>28.146</v>
      </c>
      <c r="DV2521" s="1">
        <v>85.574</v>
      </c>
      <c r="DW2521" s="1">
        <v>10.59</v>
      </c>
      <c r="DX2521" s="1">
        <v>227.437</v>
      </c>
      <c r="DY2521" s="1">
        <v>1.036</v>
      </c>
      <c r="DZ2521" s="1">
        <v>0.591</v>
      </c>
    </row>
    <row r="2522">
      <c r="A2522" s="1" t="s">
        <v>334</v>
      </c>
      <c r="B2522" s="1">
        <v>1980.0</v>
      </c>
      <c r="C2522" s="1" t="s">
        <v>335</v>
      </c>
      <c r="D2522" s="1">
        <v>2234142.0</v>
      </c>
      <c r="E2522" s="1">
        <v>1.5444604928E10</v>
      </c>
      <c r="W2522" s="1">
        <v>0.0</v>
      </c>
      <c r="X2522" s="1">
        <v>0.0</v>
      </c>
      <c r="AG2522" s="1">
        <v>10208.896</v>
      </c>
      <c r="AH2522" s="1">
        <v>1.477</v>
      </c>
      <c r="AY2522" s="1">
        <v>0.0</v>
      </c>
      <c r="AZ2522" s="1">
        <v>0.0</v>
      </c>
      <c r="CL2522" s="1">
        <v>0.0</v>
      </c>
      <c r="CM2522" s="1">
        <v>0.0</v>
      </c>
      <c r="DB2522" s="1">
        <v>22.808</v>
      </c>
    </row>
    <row r="2523">
      <c r="A2523" s="1" t="s">
        <v>334</v>
      </c>
      <c r="B2523" s="1">
        <v>1981.0</v>
      </c>
      <c r="C2523" s="1" t="s">
        <v>335</v>
      </c>
      <c r="D2523" s="1">
        <v>2325475.0</v>
      </c>
      <c r="E2523" s="1">
        <v>1.6171682816E10</v>
      </c>
      <c r="V2523" s="1">
        <v>0.0</v>
      </c>
      <c r="W2523" s="1">
        <v>0.0</v>
      </c>
      <c r="X2523" s="1">
        <v>0.0</v>
      </c>
      <c r="AE2523" s="1">
        <v>18.594</v>
      </c>
      <c r="AF2523" s="1">
        <v>4.241</v>
      </c>
      <c r="AG2523" s="1">
        <v>11631.63</v>
      </c>
      <c r="AH2523" s="1">
        <v>1.673</v>
      </c>
      <c r="AX2523" s="1">
        <v>0.0</v>
      </c>
      <c r="AY2523" s="1">
        <v>0.0</v>
      </c>
      <c r="AZ2523" s="1">
        <v>0.0</v>
      </c>
      <c r="CK2523" s="1">
        <v>0.0</v>
      </c>
      <c r="CL2523" s="1">
        <v>0.0</v>
      </c>
      <c r="CM2523" s="1">
        <v>0.0</v>
      </c>
      <c r="DB2523" s="1">
        <v>27.049</v>
      </c>
    </row>
    <row r="2524">
      <c r="A2524" s="1" t="s">
        <v>334</v>
      </c>
      <c r="B2524" s="1">
        <v>1982.0</v>
      </c>
      <c r="C2524" s="1" t="s">
        <v>335</v>
      </c>
      <c r="D2524" s="1">
        <v>2426886.0</v>
      </c>
      <c r="E2524" s="1">
        <v>1.7370376192E10</v>
      </c>
      <c r="V2524" s="1">
        <v>0.0</v>
      </c>
      <c r="W2524" s="1">
        <v>0.0</v>
      </c>
      <c r="X2524" s="1">
        <v>0.0</v>
      </c>
      <c r="AE2524" s="1">
        <v>13.636</v>
      </c>
      <c r="AF2524" s="1">
        <v>3.689</v>
      </c>
      <c r="AG2524" s="1">
        <v>12665.438</v>
      </c>
      <c r="AH2524" s="1">
        <v>1.77</v>
      </c>
      <c r="AX2524" s="1">
        <v>0.0</v>
      </c>
      <c r="AY2524" s="1">
        <v>0.0</v>
      </c>
      <c r="AZ2524" s="1">
        <v>0.0</v>
      </c>
      <c r="CK2524" s="1">
        <v>0.0</v>
      </c>
      <c r="CL2524" s="1">
        <v>0.0</v>
      </c>
      <c r="CM2524" s="1">
        <v>0.0</v>
      </c>
      <c r="DB2524" s="1">
        <v>30.738</v>
      </c>
    </row>
    <row r="2525">
      <c r="A2525" s="1" t="s">
        <v>334</v>
      </c>
      <c r="B2525" s="1">
        <v>1983.0</v>
      </c>
      <c r="C2525" s="1" t="s">
        <v>335</v>
      </c>
      <c r="D2525" s="1">
        <v>2537257.0</v>
      </c>
      <c r="E2525" s="1">
        <v>1.7715677184E10</v>
      </c>
      <c r="V2525" s="1">
        <v>0.0</v>
      </c>
      <c r="W2525" s="1">
        <v>0.0</v>
      </c>
      <c r="X2525" s="1">
        <v>0.0</v>
      </c>
      <c r="AE2525" s="1">
        <v>6.0</v>
      </c>
      <c r="AF2525" s="1">
        <v>1.844</v>
      </c>
      <c r="AG2525" s="1">
        <v>12841.359</v>
      </c>
      <c r="AH2525" s="1">
        <v>1.839</v>
      </c>
      <c r="AX2525" s="1">
        <v>0.0</v>
      </c>
      <c r="AY2525" s="1">
        <v>0.0</v>
      </c>
      <c r="AZ2525" s="1">
        <v>0.0</v>
      </c>
      <c r="CK2525" s="1">
        <v>0.0</v>
      </c>
      <c r="CL2525" s="1">
        <v>0.0</v>
      </c>
      <c r="CM2525" s="1">
        <v>0.0</v>
      </c>
      <c r="DB2525" s="1">
        <v>32.582</v>
      </c>
    </row>
    <row r="2526">
      <c r="A2526" s="1" t="s">
        <v>334</v>
      </c>
      <c r="B2526" s="1">
        <v>1984.0</v>
      </c>
      <c r="C2526" s="1" t="s">
        <v>335</v>
      </c>
      <c r="D2526" s="1">
        <v>2654644.0</v>
      </c>
      <c r="E2526" s="1">
        <v>1.9244550144E10</v>
      </c>
      <c r="V2526" s="1">
        <v>0.0</v>
      </c>
      <c r="W2526" s="1">
        <v>0.0</v>
      </c>
      <c r="X2526" s="1">
        <v>0.0</v>
      </c>
      <c r="AE2526" s="1">
        <v>5.95</v>
      </c>
      <c r="AF2526" s="1">
        <v>1.939</v>
      </c>
      <c r="AG2526" s="1">
        <v>13003.778</v>
      </c>
      <c r="AH2526" s="1">
        <v>1.794</v>
      </c>
      <c r="AX2526" s="1">
        <v>0.0</v>
      </c>
      <c r="AY2526" s="1">
        <v>0.0</v>
      </c>
      <c r="AZ2526" s="1">
        <v>0.0</v>
      </c>
      <c r="CK2526" s="1">
        <v>0.0</v>
      </c>
      <c r="CL2526" s="1">
        <v>0.0</v>
      </c>
      <c r="CM2526" s="1">
        <v>0.0</v>
      </c>
      <c r="DB2526" s="1">
        <v>34.52</v>
      </c>
    </row>
    <row r="2527">
      <c r="A2527" s="1" t="s">
        <v>334</v>
      </c>
      <c r="B2527" s="1">
        <v>1985.0</v>
      </c>
      <c r="C2527" s="1" t="s">
        <v>335</v>
      </c>
      <c r="D2527" s="1">
        <v>2778765.0</v>
      </c>
      <c r="E2527" s="1">
        <v>1.9913089024E10</v>
      </c>
      <c r="V2527" s="1">
        <v>0.0</v>
      </c>
      <c r="W2527" s="1">
        <v>0.0</v>
      </c>
      <c r="X2527" s="1">
        <v>0.0</v>
      </c>
      <c r="AE2527" s="1">
        <v>3.225</v>
      </c>
      <c r="AF2527" s="1">
        <v>1.113</v>
      </c>
      <c r="AG2527" s="1">
        <v>12823.534</v>
      </c>
      <c r="AH2527" s="1">
        <v>1.789</v>
      </c>
      <c r="AX2527" s="1">
        <v>0.0</v>
      </c>
      <c r="AY2527" s="1">
        <v>0.0</v>
      </c>
      <c r="AZ2527" s="1">
        <v>0.0</v>
      </c>
      <c r="CK2527" s="1">
        <v>0.0</v>
      </c>
      <c r="CL2527" s="1">
        <v>0.0</v>
      </c>
      <c r="CM2527" s="1">
        <v>0.0</v>
      </c>
      <c r="DB2527" s="1">
        <v>35.634</v>
      </c>
    </row>
    <row r="2528">
      <c r="A2528" s="1" t="s">
        <v>334</v>
      </c>
      <c r="B2528" s="1">
        <v>1986.0</v>
      </c>
      <c r="C2528" s="1" t="s">
        <v>335</v>
      </c>
      <c r="D2528" s="1">
        <v>2909846.0</v>
      </c>
      <c r="E2528" s="1">
        <v>2.1720213504E10</v>
      </c>
      <c r="V2528" s="1">
        <v>0.0</v>
      </c>
      <c r="W2528" s="1">
        <v>0.0</v>
      </c>
      <c r="X2528" s="1">
        <v>0.0</v>
      </c>
      <c r="AE2528" s="1">
        <v>6.543</v>
      </c>
      <c r="AF2528" s="1">
        <v>2.331</v>
      </c>
      <c r="AG2528" s="1">
        <v>13047.108</v>
      </c>
      <c r="AH2528" s="1">
        <v>1.748</v>
      </c>
      <c r="AX2528" s="1">
        <v>0.0</v>
      </c>
      <c r="AY2528" s="1">
        <v>0.0</v>
      </c>
      <c r="AZ2528" s="1">
        <v>0.0</v>
      </c>
      <c r="CK2528" s="1">
        <v>0.64</v>
      </c>
      <c r="CL2528" s="1">
        <v>219.772</v>
      </c>
      <c r="CM2528" s="1">
        <v>0.64</v>
      </c>
      <c r="DB2528" s="1">
        <v>37.965</v>
      </c>
    </row>
    <row r="2529">
      <c r="A2529" s="1" t="s">
        <v>334</v>
      </c>
      <c r="B2529" s="1">
        <v>1987.0</v>
      </c>
      <c r="C2529" s="1" t="s">
        <v>335</v>
      </c>
      <c r="D2529" s="1">
        <v>3047580.0</v>
      </c>
      <c r="E2529" s="1">
        <v>2.2309351424E10</v>
      </c>
      <c r="V2529" s="1">
        <v>0.0</v>
      </c>
      <c r="W2529" s="1">
        <v>0.0</v>
      </c>
      <c r="X2529" s="1">
        <v>0.0</v>
      </c>
      <c r="AE2529" s="1">
        <v>7.59</v>
      </c>
      <c r="AF2529" s="1">
        <v>2.881</v>
      </c>
      <c r="AG2529" s="1">
        <v>13402.941</v>
      </c>
      <c r="AH2529" s="1">
        <v>1.831</v>
      </c>
      <c r="AX2529" s="1">
        <v>0.0</v>
      </c>
      <c r="AY2529" s="1">
        <v>0.0</v>
      </c>
      <c r="AZ2529" s="1">
        <v>0.0</v>
      </c>
      <c r="CJ2529" s="1">
        <v>-50.0</v>
      </c>
      <c r="CK2529" s="1">
        <v>-0.32</v>
      </c>
      <c r="CL2529" s="1">
        <v>104.92</v>
      </c>
      <c r="CM2529" s="1">
        <v>0.32</v>
      </c>
      <c r="DB2529" s="1">
        <v>40.847</v>
      </c>
    </row>
    <row r="2530">
      <c r="A2530" s="1" t="s">
        <v>334</v>
      </c>
      <c r="B2530" s="1">
        <v>1988.0</v>
      </c>
      <c r="C2530" s="1" t="s">
        <v>335</v>
      </c>
      <c r="D2530" s="1">
        <v>3192988.0</v>
      </c>
      <c r="E2530" s="1">
        <v>2.208086016E10</v>
      </c>
      <c r="V2530" s="1">
        <v>0.0</v>
      </c>
      <c r="W2530" s="1">
        <v>0.0</v>
      </c>
      <c r="X2530" s="1">
        <v>0.0</v>
      </c>
      <c r="AE2530" s="1">
        <v>-6.21</v>
      </c>
      <c r="AF2530" s="1">
        <v>-2.537</v>
      </c>
      <c r="AG2530" s="1">
        <v>11998.107</v>
      </c>
      <c r="AH2530" s="1">
        <v>1.735</v>
      </c>
      <c r="AX2530" s="1">
        <v>0.0</v>
      </c>
      <c r="AY2530" s="1">
        <v>0.0</v>
      </c>
      <c r="AZ2530" s="1">
        <v>0.0</v>
      </c>
      <c r="CJ2530" s="1">
        <v>-0.011</v>
      </c>
      <c r="CK2530" s="1">
        <v>0.0</v>
      </c>
      <c r="CL2530" s="1">
        <v>100.131</v>
      </c>
      <c r="CM2530" s="1">
        <v>0.32</v>
      </c>
      <c r="DB2530" s="1">
        <v>38.31</v>
      </c>
    </row>
    <row r="2531">
      <c r="A2531" s="1" t="s">
        <v>334</v>
      </c>
      <c r="B2531" s="1">
        <v>1989.0</v>
      </c>
      <c r="C2531" s="1" t="s">
        <v>335</v>
      </c>
      <c r="D2531" s="1">
        <v>3349582.0</v>
      </c>
      <c r="E2531" s="1">
        <v>1.974419456E10</v>
      </c>
      <c r="V2531" s="1">
        <v>0.0</v>
      </c>
      <c r="W2531" s="1">
        <v>0.0</v>
      </c>
      <c r="X2531" s="1">
        <v>0.0</v>
      </c>
      <c r="AE2531" s="1">
        <v>3.055</v>
      </c>
      <c r="AF2531" s="1">
        <v>1.17</v>
      </c>
      <c r="AG2531" s="1">
        <v>11786.604</v>
      </c>
      <c r="AH2531" s="1">
        <v>2.0</v>
      </c>
      <c r="AX2531" s="1">
        <v>0.86</v>
      </c>
      <c r="AY2531" s="1">
        <v>256.727</v>
      </c>
      <c r="AZ2531" s="1">
        <v>0.86</v>
      </c>
      <c r="CJ2531" s="1">
        <v>-60.109</v>
      </c>
      <c r="CK2531" s="1">
        <v>-0.192</v>
      </c>
      <c r="CL2531" s="1">
        <v>38.075</v>
      </c>
      <c r="CM2531" s="1">
        <v>0.128</v>
      </c>
      <c r="DB2531" s="1">
        <v>39.48</v>
      </c>
    </row>
    <row r="2532">
      <c r="A2532" s="1" t="s">
        <v>334</v>
      </c>
      <c r="B2532" s="1">
        <v>1990.0</v>
      </c>
      <c r="C2532" s="1" t="s">
        <v>335</v>
      </c>
      <c r="D2532" s="1">
        <v>3621870.0</v>
      </c>
      <c r="E2532" s="1">
        <v>1.9715854336E10</v>
      </c>
      <c r="V2532" s="1">
        <v>0.0</v>
      </c>
      <c r="W2532" s="1">
        <v>0.0</v>
      </c>
      <c r="X2532" s="1">
        <v>0.0</v>
      </c>
      <c r="AE2532" s="1">
        <v>6.679</v>
      </c>
      <c r="AF2532" s="1">
        <v>2.637</v>
      </c>
      <c r="AG2532" s="1">
        <v>11628.537</v>
      </c>
      <c r="AH2532" s="1">
        <v>2.136</v>
      </c>
      <c r="AW2532" s="1">
        <v>63.929</v>
      </c>
      <c r="AX2532" s="1">
        <v>0.55</v>
      </c>
      <c r="AY2532" s="1">
        <v>389.21</v>
      </c>
      <c r="AZ2532" s="1">
        <v>1.41</v>
      </c>
      <c r="CJ2532" s="1">
        <v>50.0</v>
      </c>
      <c r="CK2532" s="1">
        <v>0.064</v>
      </c>
      <c r="CL2532" s="1">
        <v>52.819</v>
      </c>
      <c r="CM2532" s="1">
        <v>0.191</v>
      </c>
      <c r="DB2532" s="1">
        <v>42.117</v>
      </c>
    </row>
    <row r="2533">
      <c r="A2533" s="1" t="s">
        <v>334</v>
      </c>
      <c r="B2533" s="1">
        <v>1991.0</v>
      </c>
      <c r="C2533" s="1" t="s">
        <v>335</v>
      </c>
      <c r="D2533" s="1">
        <v>3915102.0</v>
      </c>
      <c r="E2533" s="1">
        <v>2.1426577408E10</v>
      </c>
      <c r="V2533" s="1">
        <v>0.0</v>
      </c>
      <c r="W2533" s="1">
        <v>0.0</v>
      </c>
      <c r="X2533" s="1">
        <v>0.0</v>
      </c>
      <c r="AE2533" s="1">
        <v>-5.147</v>
      </c>
      <c r="AF2533" s="1">
        <v>-2.168</v>
      </c>
      <c r="AG2533" s="1">
        <v>10203.938</v>
      </c>
      <c r="AH2533" s="1">
        <v>1.864</v>
      </c>
      <c r="AW2533" s="1">
        <v>0.0</v>
      </c>
      <c r="AX2533" s="1">
        <v>0.0</v>
      </c>
      <c r="AY2533" s="1">
        <v>360.059</v>
      </c>
      <c r="AZ2533" s="1">
        <v>1.41</v>
      </c>
      <c r="CJ2533" s="1">
        <v>0.0</v>
      </c>
      <c r="CK2533" s="1">
        <v>0.0</v>
      </c>
      <c r="CL2533" s="1">
        <v>48.863</v>
      </c>
      <c r="CM2533" s="1">
        <v>0.191</v>
      </c>
      <c r="DB2533" s="1">
        <v>39.949</v>
      </c>
    </row>
    <row r="2534">
      <c r="A2534" s="1" t="s">
        <v>334</v>
      </c>
      <c r="B2534" s="1">
        <v>1992.0</v>
      </c>
      <c r="C2534" s="1" t="s">
        <v>335</v>
      </c>
      <c r="D2534" s="1">
        <v>4127648.0</v>
      </c>
      <c r="E2534" s="1">
        <v>2.4977190912E10</v>
      </c>
      <c r="V2534" s="1">
        <v>0.0</v>
      </c>
      <c r="W2534" s="1">
        <v>0.0</v>
      </c>
      <c r="X2534" s="1">
        <v>0.0</v>
      </c>
      <c r="AE2534" s="1">
        <v>17.826</v>
      </c>
      <c r="AF2534" s="1">
        <v>7.121</v>
      </c>
      <c r="AG2534" s="1">
        <v>11403.817</v>
      </c>
      <c r="AH2534" s="1">
        <v>1.885</v>
      </c>
      <c r="AW2534" s="1">
        <v>15.468</v>
      </c>
      <c r="AX2534" s="1">
        <v>0.218</v>
      </c>
      <c r="AY2534" s="1">
        <v>394.346</v>
      </c>
      <c r="AZ2534" s="1">
        <v>1.628</v>
      </c>
      <c r="CJ2534" s="1">
        <v>-100.0</v>
      </c>
      <c r="CK2534" s="1">
        <v>-0.191</v>
      </c>
      <c r="CL2534" s="1">
        <v>0.0</v>
      </c>
      <c r="CM2534" s="1">
        <v>0.0</v>
      </c>
      <c r="DB2534" s="1">
        <v>47.071</v>
      </c>
    </row>
    <row r="2535">
      <c r="A2535" s="1" t="s">
        <v>334</v>
      </c>
      <c r="B2535" s="1">
        <v>1993.0</v>
      </c>
      <c r="C2535" s="1" t="s">
        <v>335</v>
      </c>
      <c r="D2535" s="1">
        <v>4347964.0</v>
      </c>
      <c r="E2535" s="1">
        <v>2.5755430912E10</v>
      </c>
      <c r="V2535" s="1">
        <v>0.0</v>
      </c>
      <c r="W2535" s="1">
        <v>0.0</v>
      </c>
      <c r="X2535" s="1">
        <v>0.0</v>
      </c>
      <c r="AE2535" s="1">
        <v>-1.104</v>
      </c>
      <c r="AF2535" s="1">
        <v>-0.52</v>
      </c>
      <c r="AG2535" s="1">
        <v>10706.468</v>
      </c>
      <c r="AH2535" s="1">
        <v>1.807</v>
      </c>
      <c r="AW2535" s="1">
        <v>33.264</v>
      </c>
      <c r="AX2535" s="1">
        <v>0.541</v>
      </c>
      <c r="AY2535" s="1">
        <v>498.894</v>
      </c>
      <c r="AZ2535" s="1">
        <v>2.169</v>
      </c>
      <c r="CK2535" s="1">
        <v>0.0</v>
      </c>
      <c r="CL2535" s="1">
        <v>0.0</v>
      </c>
      <c r="CM2535" s="1">
        <v>0.0</v>
      </c>
      <c r="DB2535" s="1">
        <v>46.551</v>
      </c>
    </row>
    <row r="2536">
      <c r="A2536" s="1" t="s">
        <v>334</v>
      </c>
      <c r="B2536" s="1">
        <v>1994.0</v>
      </c>
      <c r="C2536" s="1" t="s">
        <v>335</v>
      </c>
      <c r="D2536" s="1">
        <v>4561358.0</v>
      </c>
      <c r="E2536" s="1">
        <v>2.6713864192E10</v>
      </c>
      <c r="V2536" s="1">
        <v>0.0</v>
      </c>
      <c r="W2536" s="1">
        <v>0.0</v>
      </c>
      <c r="X2536" s="1">
        <v>0.0</v>
      </c>
      <c r="AE2536" s="1">
        <v>14.968</v>
      </c>
      <c r="AF2536" s="1">
        <v>6.968</v>
      </c>
      <c r="AG2536" s="1">
        <v>11733.167</v>
      </c>
      <c r="AH2536" s="1">
        <v>2.003</v>
      </c>
      <c r="AW2536" s="1">
        <v>40.025</v>
      </c>
      <c r="AX2536" s="1">
        <v>0.868</v>
      </c>
      <c r="AY2536" s="1">
        <v>665.897</v>
      </c>
      <c r="AZ2536" s="1">
        <v>3.037</v>
      </c>
      <c r="CK2536" s="1">
        <v>0.0</v>
      </c>
      <c r="CL2536" s="1">
        <v>0.0</v>
      </c>
      <c r="CM2536" s="1">
        <v>0.0</v>
      </c>
      <c r="DB2536" s="1">
        <v>53.519</v>
      </c>
    </row>
    <row r="2537">
      <c r="A2537" s="1" t="s">
        <v>334</v>
      </c>
      <c r="B2537" s="1">
        <v>1995.0</v>
      </c>
      <c r="C2537" s="1" t="s">
        <v>335</v>
      </c>
      <c r="D2537" s="1">
        <v>4752048.0</v>
      </c>
      <c r="E2537" s="1">
        <v>2.8214800384E10</v>
      </c>
      <c r="V2537" s="1">
        <v>0.0</v>
      </c>
      <c r="W2537" s="1">
        <v>0.0</v>
      </c>
      <c r="X2537" s="1">
        <v>0.0</v>
      </c>
      <c r="AE2537" s="1">
        <v>4.81</v>
      </c>
      <c r="AF2537" s="1">
        <v>2.574</v>
      </c>
      <c r="AG2537" s="1">
        <v>11804.025</v>
      </c>
      <c r="AH2537" s="1">
        <v>1.988</v>
      </c>
      <c r="AW2537" s="1">
        <v>3.539</v>
      </c>
      <c r="AX2537" s="1">
        <v>0.107</v>
      </c>
      <c r="AY2537" s="1">
        <v>661.795</v>
      </c>
      <c r="AZ2537" s="1">
        <v>3.145</v>
      </c>
      <c r="CK2537" s="1">
        <v>0.0</v>
      </c>
      <c r="CL2537" s="1">
        <v>0.0</v>
      </c>
      <c r="CM2537" s="1">
        <v>0.0</v>
      </c>
      <c r="DB2537" s="1">
        <v>56.093</v>
      </c>
    </row>
    <row r="2538">
      <c r="A2538" s="1" t="s">
        <v>334</v>
      </c>
      <c r="B2538" s="1">
        <v>1996.0</v>
      </c>
      <c r="C2538" s="1" t="s">
        <v>335</v>
      </c>
      <c r="D2538" s="1">
        <v>4912465.0</v>
      </c>
      <c r="E2538" s="1">
        <v>2.900529152E10</v>
      </c>
      <c r="V2538" s="1">
        <v>0.0</v>
      </c>
      <c r="W2538" s="1">
        <v>0.0</v>
      </c>
      <c r="X2538" s="1">
        <v>0.0</v>
      </c>
      <c r="AE2538" s="1">
        <v>7.462</v>
      </c>
      <c r="AF2538" s="1">
        <v>4.186</v>
      </c>
      <c r="AG2538" s="1">
        <v>12270.649</v>
      </c>
      <c r="AH2538" s="1">
        <v>2.078</v>
      </c>
      <c r="AW2538" s="1">
        <v>-6.884</v>
      </c>
      <c r="AX2538" s="1">
        <v>-0.217</v>
      </c>
      <c r="AY2538" s="1">
        <v>596.112</v>
      </c>
      <c r="AZ2538" s="1">
        <v>2.928</v>
      </c>
      <c r="CK2538" s="1">
        <v>0.0</v>
      </c>
      <c r="CL2538" s="1">
        <v>0.0</v>
      </c>
      <c r="CM2538" s="1">
        <v>0.0</v>
      </c>
      <c r="DB2538" s="1">
        <v>60.279</v>
      </c>
    </row>
    <row r="2539">
      <c r="A2539" s="1" t="s">
        <v>334</v>
      </c>
      <c r="B2539" s="1">
        <v>1997.0</v>
      </c>
      <c r="C2539" s="1" t="s">
        <v>335</v>
      </c>
      <c r="D2539" s="1">
        <v>5046238.0</v>
      </c>
      <c r="E2539" s="1">
        <v>3.0403319808E10</v>
      </c>
      <c r="V2539" s="1">
        <v>0.0</v>
      </c>
      <c r="W2539" s="1">
        <v>0.0</v>
      </c>
      <c r="X2539" s="1">
        <v>0.0</v>
      </c>
      <c r="AE2539" s="1">
        <v>-3.345</v>
      </c>
      <c r="AF2539" s="1">
        <v>-2.016</v>
      </c>
      <c r="AG2539" s="1">
        <v>11545.845</v>
      </c>
      <c r="AH2539" s="1">
        <v>1.916</v>
      </c>
      <c r="AW2539" s="1">
        <v>7.407</v>
      </c>
      <c r="AX2539" s="1">
        <v>0.217</v>
      </c>
      <c r="AY2539" s="1">
        <v>623.296</v>
      </c>
      <c r="AZ2539" s="1">
        <v>3.145</v>
      </c>
      <c r="CK2539" s="1">
        <v>0.0</v>
      </c>
      <c r="CL2539" s="1">
        <v>0.0</v>
      </c>
      <c r="CM2539" s="1">
        <v>0.0</v>
      </c>
      <c r="DB2539" s="1">
        <v>58.263</v>
      </c>
    </row>
    <row r="2540">
      <c r="A2540" s="1" t="s">
        <v>334</v>
      </c>
      <c r="B2540" s="1">
        <v>1998.0</v>
      </c>
      <c r="C2540" s="1" t="s">
        <v>335</v>
      </c>
      <c r="D2540" s="1">
        <v>5164238.0</v>
      </c>
      <c r="E2540" s="1">
        <v>3.1929860096E10</v>
      </c>
      <c r="V2540" s="1">
        <v>0.0</v>
      </c>
      <c r="W2540" s="1">
        <v>0.0</v>
      </c>
      <c r="X2540" s="1">
        <v>0.0</v>
      </c>
      <c r="AE2540" s="1">
        <v>6.968</v>
      </c>
      <c r="AF2540" s="1">
        <v>4.06</v>
      </c>
      <c r="AG2540" s="1">
        <v>12068.121</v>
      </c>
      <c r="AH2540" s="1">
        <v>1.952</v>
      </c>
      <c r="AW2540" s="1">
        <v>-3.448</v>
      </c>
      <c r="AX2540" s="1">
        <v>-0.108</v>
      </c>
      <c r="AY2540" s="1">
        <v>588.052</v>
      </c>
      <c r="AZ2540" s="1">
        <v>3.037</v>
      </c>
      <c r="CK2540" s="1">
        <v>0.0</v>
      </c>
      <c r="CL2540" s="1">
        <v>0.0</v>
      </c>
      <c r="CM2540" s="1">
        <v>0.0</v>
      </c>
      <c r="DB2540" s="1">
        <v>62.323</v>
      </c>
    </row>
    <row r="2541">
      <c r="A2541" s="1" t="s">
        <v>334</v>
      </c>
      <c r="B2541" s="1">
        <v>1999.0</v>
      </c>
      <c r="C2541" s="1" t="s">
        <v>335</v>
      </c>
      <c r="D2541" s="1">
        <v>5276398.0</v>
      </c>
      <c r="E2541" s="1">
        <v>3.3702408192E10</v>
      </c>
      <c r="V2541" s="1">
        <v>0.0</v>
      </c>
      <c r="W2541" s="1">
        <v>0.0</v>
      </c>
      <c r="X2541" s="1">
        <v>0.0</v>
      </c>
      <c r="AE2541" s="1">
        <v>1.029</v>
      </c>
      <c r="AF2541" s="1">
        <v>0.642</v>
      </c>
      <c r="AG2541" s="1">
        <v>11933.186</v>
      </c>
      <c r="AH2541" s="1">
        <v>1.868</v>
      </c>
      <c r="AW2541" s="1">
        <v>0.0</v>
      </c>
      <c r="AX2541" s="1">
        <v>0.0</v>
      </c>
      <c r="AY2541" s="1">
        <v>575.552</v>
      </c>
      <c r="AZ2541" s="1">
        <v>3.037</v>
      </c>
      <c r="CK2541" s="1">
        <v>0.0</v>
      </c>
      <c r="CL2541" s="1">
        <v>0.0</v>
      </c>
      <c r="CM2541" s="1">
        <v>0.0</v>
      </c>
      <c r="DB2541" s="1">
        <v>62.964</v>
      </c>
    </row>
    <row r="2542">
      <c r="A2542" s="1" t="s">
        <v>334</v>
      </c>
      <c r="B2542" s="1">
        <v>2000.0</v>
      </c>
      <c r="C2542" s="1" t="s">
        <v>335</v>
      </c>
      <c r="D2542" s="1">
        <v>5386890.0</v>
      </c>
      <c r="E2542" s="1">
        <v>3.5825242112E10</v>
      </c>
      <c r="J2542" s="1">
        <v>0.0</v>
      </c>
      <c r="K2542" s="1">
        <v>0.0</v>
      </c>
      <c r="L2542" s="1">
        <v>0.0</v>
      </c>
      <c r="N2542" s="1">
        <v>658.073</v>
      </c>
      <c r="S2542" s="1">
        <v>0.0</v>
      </c>
      <c r="T2542" s="1">
        <v>0.0</v>
      </c>
      <c r="V2542" s="1">
        <v>0.0</v>
      </c>
      <c r="W2542" s="1">
        <v>0.0</v>
      </c>
      <c r="X2542" s="1">
        <v>0.0</v>
      </c>
      <c r="Y2542" s="1">
        <v>0.0</v>
      </c>
      <c r="AA2542" s="1">
        <v>7.79</v>
      </c>
      <c r="AB2542" s="1">
        <v>1446.103</v>
      </c>
      <c r="AC2542" s="1">
        <v>7.37</v>
      </c>
      <c r="AE2542" s="1">
        <v>5.228</v>
      </c>
      <c r="AF2542" s="1">
        <v>3.292</v>
      </c>
      <c r="AG2542" s="1">
        <v>12299.545</v>
      </c>
      <c r="AH2542" s="1">
        <v>1.849</v>
      </c>
      <c r="AK2542" s="1">
        <v>1360.711</v>
      </c>
      <c r="AL2542" s="1">
        <v>7.33</v>
      </c>
      <c r="AO2542" s="1">
        <v>99.457</v>
      </c>
      <c r="AT2542" s="1">
        <v>137.371</v>
      </c>
      <c r="AU2542" s="1">
        <v>0.74</v>
      </c>
      <c r="AW2542" s="1">
        <v>3.571</v>
      </c>
      <c r="AX2542" s="1">
        <v>0.108</v>
      </c>
      <c r="AY2542" s="1">
        <v>583.88</v>
      </c>
      <c r="AZ2542" s="1">
        <v>3.145</v>
      </c>
      <c r="BA2542" s="1">
        <v>10.041</v>
      </c>
      <c r="BC2542" s="1">
        <v>4.85</v>
      </c>
      <c r="BG2542" s="1">
        <v>7.425</v>
      </c>
      <c r="BH2542" s="1">
        <v>0.04</v>
      </c>
      <c r="BJ2542" s="1">
        <v>0.543</v>
      </c>
      <c r="BO2542" s="1">
        <v>7.425</v>
      </c>
      <c r="BP2542" s="1">
        <v>0.04</v>
      </c>
      <c r="BR2542" s="1">
        <v>0.543</v>
      </c>
      <c r="BT2542" s="1">
        <v>0.42</v>
      </c>
      <c r="BU2542" s="1">
        <v>5.392</v>
      </c>
      <c r="BY2542" s="1">
        <v>0.0</v>
      </c>
      <c r="BZ2542" s="1">
        <v>0.0</v>
      </c>
      <c r="CB2542" s="1">
        <v>0.0</v>
      </c>
      <c r="CG2542" s="1">
        <v>1223.34</v>
      </c>
      <c r="CH2542" s="1">
        <v>6.59</v>
      </c>
      <c r="CK2542" s="1">
        <v>0.026</v>
      </c>
      <c r="CL2542" s="1">
        <v>4.748</v>
      </c>
      <c r="CM2542" s="1">
        <v>0.026</v>
      </c>
      <c r="CN2542" s="1">
        <v>89.417</v>
      </c>
      <c r="CQ2542" s="1">
        <v>0.0</v>
      </c>
      <c r="CR2542" s="1">
        <v>0.0</v>
      </c>
      <c r="CU2542" s="1">
        <v>0.0</v>
      </c>
      <c r="CV2542" s="1">
        <v>0.0</v>
      </c>
      <c r="CX2542" s="1">
        <v>0.0</v>
      </c>
      <c r="CY2542" s="1">
        <v>0.0</v>
      </c>
      <c r="DA2542" s="1">
        <v>1368.136</v>
      </c>
      <c r="DB2542" s="1">
        <v>66.256</v>
      </c>
      <c r="DF2542" s="1">
        <v>7.425</v>
      </c>
      <c r="DG2542" s="1">
        <v>0.04</v>
      </c>
      <c r="DI2542" s="1">
        <v>0.543</v>
      </c>
      <c r="DN2542" s="1">
        <v>0.0</v>
      </c>
      <c r="DO2542" s="1">
        <v>0.0</v>
      </c>
      <c r="DQ2542" s="1">
        <v>0.0</v>
      </c>
      <c r="DV2542" s="1">
        <v>0.0</v>
      </c>
      <c r="DW2542" s="1">
        <v>0.0</v>
      </c>
      <c r="DY2542" s="1">
        <v>0.0</v>
      </c>
    </row>
    <row r="2543">
      <c r="A2543" s="1" t="s">
        <v>334</v>
      </c>
      <c r="B2543" s="1">
        <v>2001.0</v>
      </c>
      <c r="C2543" s="1" t="s">
        <v>335</v>
      </c>
      <c r="D2543" s="1">
        <v>5498858.0</v>
      </c>
      <c r="E2543" s="1">
        <v>3.8405922816E10</v>
      </c>
      <c r="J2543" s="1">
        <v>0.0</v>
      </c>
      <c r="K2543" s="1">
        <v>0.0</v>
      </c>
      <c r="L2543" s="1">
        <v>0.0</v>
      </c>
      <c r="N2543" s="1">
        <v>657.825</v>
      </c>
      <c r="S2543" s="1">
        <v>0.0</v>
      </c>
      <c r="T2543" s="1">
        <v>0.0</v>
      </c>
      <c r="V2543" s="1">
        <v>0.0</v>
      </c>
      <c r="W2543" s="1">
        <v>0.0</v>
      </c>
      <c r="X2543" s="1">
        <v>0.0</v>
      </c>
      <c r="Y2543" s="1">
        <v>0.0</v>
      </c>
      <c r="AA2543" s="1">
        <v>7.8</v>
      </c>
      <c r="AB2543" s="1">
        <v>1418.476</v>
      </c>
      <c r="AC2543" s="1">
        <v>7.54</v>
      </c>
      <c r="AE2543" s="1">
        <v>-3.998</v>
      </c>
      <c r="AF2543" s="1">
        <v>-2.649</v>
      </c>
      <c r="AG2543" s="1">
        <v>11567.317</v>
      </c>
      <c r="AH2543" s="1">
        <v>1.656</v>
      </c>
      <c r="AK2543" s="1">
        <v>1363.92</v>
      </c>
      <c r="AL2543" s="1">
        <v>7.5</v>
      </c>
      <c r="AO2543" s="1">
        <v>99.469</v>
      </c>
      <c r="AT2543" s="1">
        <v>140.029</v>
      </c>
      <c r="AU2543" s="1">
        <v>0.77</v>
      </c>
      <c r="AW2543" s="1">
        <v>0.0</v>
      </c>
      <c r="AX2543" s="1">
        <v>0.0</v>
      </c>
      <c r="AY2543" s="1">
        <v>571.991</v>
      </c>
      <c r="AZ2543" s="1">
        <v>3.145</v>
      </c>
      <c r="BA2543" s="1">
        <v>10.212</v>
      </c>
      <c r="BC2543" s="1">
        <v>4.96</v>
      </c>
      <c r="BG2543" s="1">
        <v>7.274</v>
      </c>
      <c r="BH2543" s="1">
        <v>0.04</v>
      </c>
      <c r="BJ2543" s="1">
        <v>0.531</v>
      </c>
      <c r="BO2543" s="1">
        <v>7.274</v>
      </c>
      <c r="BP2543" s="1">
        <v>0.04</v>
      </c>
      <c r="BR2543" s="1">
        <v>0.531</v>
      </c>
      <c r="BT2543" s="1">
        <v>0.26</v>
      </c>
      <c r="BU2543" s="1">
        <v>3.333</v>
      </c>
      <c r="BY2543" s="1">
        <v>0.0</v>
      </c>
      <c r="BZ2543" s="1">
        <v>0.0</v>
      </c>
      <c r="CB2543" s="1">
        <v>0.0</v>
      </c>
      <c r="CG2543" s="1">
        <v>1223.891</v>
      </c>
      <c r="CH2543" s="1">
        <v>6.73</v>
      </c>
      <c r="CJ2543" s="1">
        <v>-0.229</v>
      </c>
      <c r="CK2543" s="1">
        <v>0.0</v>
      </c>
      <c r="CL2543" s="1">
        <v>4.641</v>
      </c>
      <c r="CM2543" s="1">
        <v>0.026</v>
      </c>
      <c r="CN2543" s="1">
        <v>89.257</v>
      </c>
      <c r="CQ2543" s="1">
        <v>0.0</v>
      </c>
      <c r="CR2543" s="1">
        <v>0.0</v>
      </c>
      <c r="CU2543" s="1">
        <v>0.0</v>
      </c>
      <c r="CV2543" s="1">
        <v>0.0</v>
      </c>
      <c r="CX2543" s="1">
        <v>0.0</v>
      </c>
      <c r="CY2543" s="1">
        <v>0.0</v>
      </c>
      <c r="DA2543" s="1">
        <v>1371.194</v>
      </c>
      <c r="DB2543" s="1">
        <v>63.607</v>
      </c>
      <c r="DF2543" s="1">
        <v>7.274</v>
      </c>
      <c r="DG2543" s="1">
        <v>0.04</v>
      </c>
      <c r="DI2543" s="1">
        <v>0.531</v>
      </c>
      <c r="DN2543" s="1">
        <v>0.0</v>
      </c>
      <c r="DO2543" s="1">
        <v>0.0</v>
      </c>
      <c r="DQ2543" s="1">
        <v>0.0</v>
      </c>
      <c r="DV2543" s="1">
        <v>0.0</v>
      </c>
      <c r="DW2543" s="1">
        <v>0.0</v>
      </c>
      <c r="DY2543" s="1">
        <v>0.0</v>
      </c>
    </row>
    <row r="2544">
      <c r="A2544" s="1" t="s">
        <v>334</v>
      </c>
      <c r="B2544" s="1">
        <v>2002.0</v>
      </c>
      <c r="C2544" s="1" t="s">
        <v>335</v>
      </c>
      <c r="D2544" s="1">
        <v>5616024.0</v>
      </c>
      <c r="E2544" s="1">
        <v>4.1327374336E10</v>
      </c>
      <c r="J2544" s="1">
        <v>0.0</v>
      </c>
      <c r="K2544" s="1">
        <v>0.0</v>
      </c>
      <c r="L2544" s="1">
        <v>0.0</v>
      </c>
      <c r="N2544" s="1">
        <v>656.404</v>
      </c>
      <c r="S2544" s="1">
        <v>0.0</v>
      </c>
      <c r="T2544" s="1">
        <v>0.0</v>
      </c>
      <c r="V2544" s="1">
        <v>0.0</v>
      </c>
      <c r="W2544" s="1">
        <v>0.0</v>
      </c>
      <c r="X2544" s="1">
        <v>0.0</v>
      </c>
      <c r="Y2544" s="1">
        <v>0.0</v>
      </c>
      <c r="AA2544" s="1">
        <v>8.44</v>
      </c>
      <c r="AB2544" s="1">
        <v>1502.843</v>
      </c>
      <c r="AC2544" s="1">
        <v>8.12</v>
      </c>
      <c r="AE2544" s="1">
        <v>4.888</v>
      </c>
      <c r="AF2544" s="1">
        <v>3.109</v>
      </c>
      <c r="AG2544" s="1">
        <v>11879.616</v>
      </c>
      <c r="AH2544" s="1">
        <v>1.614</v>
      </c>
      <c r="AK2544" s="1">
        <v>1436.96</v>
      </c>
      <c r="AL2544" s="1">
        <v>8.07</v>
      </c>
      <c r="AO2544" s="1">
        <v>99.384</v>
      </c>
      <c r="AT2544" s="1">
        <v>121.082</v>
      </c>
      <c r="AU2544" s="1">
        <v>0.68</v>
      </c>
      <c r="AW2544" s="1">
        <v>6.897</v>
      </c>
      <c r="AX2544" s="1">
        <v>0.217</v>
      </c>
      <c r="AY2544" s="1">
        <v>598.682</v>
      </c>
      <c r="AZ2544" s="1">
        <v>3.362</v>
      </c>
      <c r="BA2544" s="1">
        <v>8.374</v>
      </c>
      <c r="BC2544" s="1">
        <v>5.33</v>
      </c>
      <c r="BG2544" s="1">
        <v>8.903</v>
      </c>
      <c r="BH2544" s="1">
        <v>0.05</v>
      </c>
      <c r="BJ2544" s="1">
        <v>0.616</v>
      </c>
      <c r="BO2544" s="1">
        <v>8.903</v>
      </c>
      <c r="BP2544" s="1">
        <v>0.05</v>
      </c>
      <c r="BR2544" s="1">
        <v>0.616</v>
      </c>
      <c r="BT2544" s="1">
        <v>0.32</v>
      </c>
      <c r="BU2544" s="1">
        <v>3.791</v>
      </c>
      <c r="BY2544" s="1">
        <v>0.0</v>
      </c>
      <c r="BZ2544" s="1">
        <v>0.0</v>
      </c>
      <c r="CB2544" s="1">
        <v>0.0</v>
      </c>
      <c r="CG2544" s="1">
        <v>1315.878</v>
      </c>
      <c r="CH2544" s="1">
        <v>7.39</v>
      </c>
      <c r="CJ2544" s="1">
        <v>-50.0</v>
      </c>
      <c r="CK2544" s="1">
        <v>-0.013</v>
      </c>
      <c r="CL2544" s="1">
        <v>2.272</v>
      </c>
      <c r="CM2544" s="1">
        <v>0.013</v>
      </c>
      <c r="CN2544" s="1">
        <v>91.01</v>
      </c>
      <c r="CQ2544" s="1">
        <v>0.0</v>
      </c>
      <c r="CR2544" s="1">
        <v>0.0</v>
      </c>
      <c r="CU2544" s="1">
        <v>0.0</v>
      </c>
      <c r="CV2544" s="1">
        <v>0.0</v>
      </c>
      <c r="CX2544" s="1">
        <v>0.0</v>
      </c>
      <c r="CY2544" s="1">
        <v>0.0</v>
      </c>
      <c r="DA2544" s="1">
        <v>1445.863</v>
      </c>
      <c r="DB2544" s="1">
        <v>66.716</v>
      </c>
      <c r="DF2544" s="1">
        <v>8.903</v>
      </c>
      <c r="DG2544" s="1">
        <v>0.05</v>
      </c>
      <c r="DI2544" s="1">
        <v>0.616</v>
      </c>
      <c r="DN2544" s="1">
        <v>0.0</v>
      </c>
      <c r="DO2544" s="1">
        <v>0.0</v>
      </c>
      <c r="DQ2544" s="1">
        <v>0.0</v>
      </c>
      <c r="DV2544" s="1">
        <v>0.0</v>
      </c>
      <c r="DW2544" s="1">
        <v>0.0</v>
      </c>
      <c r="DY2544" s="1">
        <v>0.0</v>
      </c>
    </row>
    <row r="2545">
      <c r="A2545" s="1" t="s">
        <v>334</v>
      </c>
      <c r="B2545" s="1">
        <v>2003.0</v>
      </c>
      <c r="C2545" s="1" t="s">
        <v>335</v>
      </c>
      <c r="D2545" s="1">
        <v>5741786.0</v>
      </c>
      <c r="E2545" s="1">
        <v>4.3669159936E10</v>
      </c>
      <c r="J2545" s="1">
        <v>1.742</v>
      </c>
      <c r="K2545" s="1">
        <v>0.01</v>
      </c>
      <c r="L2545" s="1">
        <v>0.125</v>
      </c>
      <c r="N2545" s="1">
        <v>657.534</v>
      </c>
      <c r="S2545" s="1">
        <v>0.0</v>
      </c>
      <c r="T2545" s="1">
        <v>0.0</v>
      </c>
      <c r="V2545" s="1">
        <v>0.0</v>
      </c>
      <c r="W2545" s="1">
        <v>0.0</v>
      </c>
      <c r="X2545" s="1">
        <v>0.0</v>
      </c>
      <c r="Y2545" s="1">
        <v>0.0</v>
      </c>
      <c r="AA2545" s="1">
        <v>9.0</v>
      </c>
      <c r="AB2545" s="1">
        <v>1567.457</v>
      </c>
      <c r="AC2545" s="1">
        <v>8.03</v>
      </c>
      <c r="AE2545" s="1">
        <v>9.246</v>
      </c>
      <c r="AF2545" s="1">
        <v>6.169</v>
      </c>
      <c r="AG2545" s="1">
        <v>12693.806</v>
      </c>
      <c r="AH2545" s="1">
        <v>1.669</v>
      </c>
      <c r="AK2545" s="1">
        <v>1389.812</v>
      </c>
      <c r="AL2545" s="1">
        <v>7.98</v>
      </c>
      <c r="AO2545" s="1">
        <v>99.377</v>
      </c>
      <c r="AT2545" s="1">
        <v>130.621</v>
      </c>
      <c r="AU2545" s="1">
        <v>0.75</v>
      </c>
      <c r="AW2545" s="1">
        <v>0.0</v>
      </c>
      <c r="AX2545" s="1">
        <v>0.0</v>
      </c>
      <c r="AY2545" s="1">
        <v>585.57</v>
      </c>
      <c r="AZ2545" s="1">
        <v>3.362</v>
      </c>
      <c r="BA2545" s="1">
        <v>9.34</v>
      </c>
      <c r="BC2545" s="1">
        <v>5.28</v>
      </c>
      <c r="BG2545" s="1">
        <v>6.966</v>
      </c>
      <c r="BH2545" s="1">
        <v>0.04</v>
      </c>
      <c r="BJ2545" s="1">
        <v>0.498</v>
      </c>
      <c r="BO2545" s="1">
        <v>8.708</v>
      </c>
      <c r="BP2545" s="1">
        <v>0.05</v>
      </c>
      <c r="BR2545" s="1">
        <v>0.623</v>
      </c>
      <c r="BT2545" s="1">
        <v>0.97</v>
      </c>
      <c r="BU2545" s="1">
        <v>10.778</v>
      </c>
      <c r="BY2545" s="1">
        <v>0.0</v>
      </c>
      <c r="BZ2545" s="1">
        <v>0.0</v>
      </c>
      <c r="CB2545" s="1">
        <v>0.0</v>
      </c>
      <c r="CG2545" s="1">
        <v>1259.19</v>
      </c>
      <c r="CH2545" s="1">
        <v>7.23</v>
      </c>
      <c r="CJ2545" s="1">
        <v>0.0</v>
      </c>
      <c r="CK2545" s="1">
        <v>0.0</v>
      </c>
      <c r="CL2545" s="1">
        <v>2.222</v>
      </c>
      <c r="CM2545" s="1">
        <v>0.013</v>
      </c>
      <c r="CN2545" s="1">
        <v>90.037</v>
      </c>
      <c r="CQ2545" s="1">
        <v>0.01</v>
      </c>
      <c r="CR2545" s="1">
        <v>0.0</v>
      </c>
      <c r="CU2545" s="1">
        <v>1.742</v>
      </c>
      <c r="CV2545" s="1">
        <v>0.0</v>
      </c>
      <c r="CX2545" s="1">
        <v>0.125</v>
      </c>
      <c r="CY2545" s="1">
        <v>0.0</v>
      </c>
      <c r="DA2545" s="1">
        <v>1398.52</v>
      </c>
      <c r="DB2545" s="1">
        <v>72.885</v>
      </c>
      <c r="DF2545" s="1">
        <v>8.708</v>
      </c>
      <c r="DG2545" s="1">
        <v>0.05</v>
      </c>
      <c r="DI2545" s="1">
        <v>0.623</v>
      </c>
      <c r="DN2545" s="1">
        <v>0.0</v>
      </c>
      <c r="DO2545" s="1">
        <v>0.0</v>
      </c>
      <c r="DQ2545" s="1">
        <v>0.0</v>
      </c>
      <c r="DV2545" s="1">
        <v>0.0</v>
      </c>
      <c r="DW2545" s="1">
        <v>0.0</v>
      </c>
      <c r="DY2545" s="1">
        <v>0.0</v>
      </c>
    </row>
    <row r="2546">
      <c r="A2546" s="1" t="s">
        <v>334</v>
      </c>
      <c r="B2546" s="1">
        <v>2004.0</v>
      </c>
      <c r="C2546" s="1" t="s">
        <v>335</v>
      </c>
      <c r="D2546" s="1">
        <v>5882015.0</v>
      </c>
      <c r="E2546" s="1">
        <v>4.7936970752E10</v>
      </c>
      <c r="J2546" s="1">
        <v>1.7</v>
      </c>
      <c r="K2546" s="1">
        <v>0.01</v>
      </c>
      <c r="L2546" s="1">
        <v>0.112</v>
      </c>
      <c r="N2546" s="1">
        <v>670.759</v>
      </c>
      <c r="S2546" s="1">
        <v>0.0</v>
      </c>
      <c r="T2546" s="1">
        <v>0.0</v>
      </c>
      <c r="V2546" s="1">
        <v>0.0</v>
      </c>
      <c r="W2546" s="1">
        <v>0.0</v>
      </c>
      <c r="X2546" s="1">
        <v>0.0</v>
      </c>
      <c r="Y2546" s="1">
        <v>0.0</v>
      </c>
      <c r="AA2546" s="1">
        <v>9.75</v>
      </c>
      <c r="AB2546" s="1">
        <v>1657.595</v>
      </c>
      <c r="AC2546" s="1">
        <v>8.96</v>
      </c>
      <c r="AE2546" s="1">
        <v>8.623</v>
      </c>
      <c r="AF2546" s="1">
        <v>6.285</v>
      </c>
      <c r="AG2546" s="1">
        <v>13459.728</v>
      </c>
      <c r="AH2546" s="1">
        <v>1.652</v>
      </c>
      <c r="AK2546" s="1">
        <v>1513.087</v>
      </c>
      <c r="AL2546" s="1">
        <v>8.9</v>
      </c>
      <c r="AO2546" s="1">
        <v>99.33</v>
      </c>
      <c r="AT2546" s="1">
        <v>763.344</v>
      </c>
      <c r="AU2546" s="1">
        <v>4.49</v>
      </c>
      <c r="AW2546" s="1">
        <v>0.0</v>
      </c>
      <c r="AX2546" s="1">
        <v>0.0</v>
      </c>
      <c r="AY2546" s="1">
        <v>571.609</v>
      </c>
      <c r="AZ2546" s="1">
        <v>3.362</v>
      </c>
      <c r="BA2546" s="1">
        <v>50.112</v>
      </c>
      <c r="BC2546" s="1">
        <v>6.01</v>
      </c>
      <c r="BG2546" s="1">
        <v>8.5</v>
      </c>
      <c r="BH2546" s="1">
        <v>0.05</v>
      </c>
      <c r="BJ2546" s="1">
        <v>0.558</v>
      </c>
      <c r="BO2546" s="1">
        <v>10.201</v>
      </c>
      <c r="BP2546" s="1">
        <v>0.06</v>
      </c>
      <c r="BR2546" s="1">
        <v>0.67</v>
      </c>
      <c r="BT2546" s="1">
        <v>0.79</v>
      </c>
      <c r="BU2546" s="1">
        <v>8.103</v>
      </c>
      <c r="BY2546" s="1">
        <v>0.0</v>
      </c>
      <c r="BZ2546" s="1">
        <v>0.0</v>
      </c>
      <c r="CB2546" s="1">
        <v>0.0</v>
      </c>
      <c r="CG2546" s="1">
        <v>749.743</v>
      </c>
      <c r="CH2546" s="1">
        <v>4.41</v>
      </c>
      <c r="CJ2546" s="1">
        <v>0.23</v>
      </c>
      <c r="CK2546" s="1">
        <v>0.0</v>
      </c>
      <c r="CL2546" s="1">
        <v>2.174</v>
      </c>
      <c r="CM2546" s="1">
        <v>0.013</v>
      </c>
      <c r="CN2546" s="1">
        <v>49.219</v>
      </c>
      <c r="CQ2546" s="1">
        <v>0.01</v>
      </c>
      <c r="CR2546" s="1">
        <v>0.0</v>
      </c>
      <c r="CU2546" s="1">
        <v>1.7</v>
      </c>
      <c r="CV2546" s="1">
        <v>0.0</v>
      </c>
      <c r="CX2546" s="1">
        <v>0.112</v>
      </c>
      <c r="CY2546" s="1">
        <v>0.0</v>
      </c>
      <c r="DA2546" s="1">
        <v>1523.287</v>
      </c>
      <c r="DB2546" s="1">
        <v>79.17</v>
      </c>
      <c r="DF2546" s="1">
        <v>10.201</v>
      </c>
      <c r="DG2546" s="1">
        <v>0.06</v>
      </c>
      <c r="DI2546" s="1">
        <v>0.67</v>
      </c>
      <c r="DN2546" s="1">
        <v>0.0</v>
      </c>
      <c r="DO2546" s="1">
        <v>0.0</v>
      </c>
      <c r="DQ2546" s="1">
        <v>0.0</v>
      </c>
      <c r="DV2546" s="1">
        <v>0.0</v>
      </c>
      <c r="DW2546" s="1">
        <v>0.0</v>
      </c>
      <c r="DY2546" s="1">
        <v>0.0</v>
      </c>
    </row>
    <row r="2547">
      <c r="A2547" s="1" t="s">
        <v>334</v>
      </c>
      <c r="B2547" s="1">
        <v>2005.0</v>
      </c>
      <c r="C2547" s="1" t="s">
        <v>335</v>
      </c>
      <c r="D2547" s="1">
        <v>6029554.0</v>
      </c>
      <c r="E2547" s="1">
        <v>5.2217614336E10</v>
      </c>
      <c r="J2547" s="1">
        <v>0.0</v>
      </c>
      <c r="K2547" s="1">
        <v>0.0</v>
      </c>
      <c r="L2547" s="1">
        <v>0.0</v>
      </c>
      <c r="N2547" s="1">
        <v>672.539</v>
      </c>
      <c r="S2547" s="1">
        <v>0.0</v>
      </c>
      <c r="T2547" s="1">
        <v>0.0</v>
      </c>
      <c r="V2547" s="1">
        <v>0.0</v>
      </c>
      <c r="W2547" s="1">
        <v>0.0</v>
      </c>
      <c r="X2547" s="1">
        <v>0.0</v>
      </c>
      <c r="Y2547" s="1">
        <v>0.0</v>
      </c>
      <c r="AA2547" s="1">
        <v>10.39</v>
      </c>
      <c r="AB2547" s="1">
        <v>1723.179</v>
      </c>
      <c r="AC2547" s="1">
        <v>9.65</v>
      </c>
      <c r="AE2547" s="1">
        <v>8.573</v>
      </c>
      <c r="AF2547" s="1">
        <v>6.787</v>
      </c>
      <c r="AG2547" s="1">
        <v>14256.021</v>
      </c>
      <c r="AH2547" s="1">
        <v>1.646</v>
      </c>
      <c r="AK2547" s="1">
        <v>1590.499</v>
      </c>
      <c r="AL2547" s="1">
        <v>9.59</v>
      </c>
      <c r="AO2547" s="1">
        <v>99.378</v>
      </c>
      <c r="AT2547" s="1">
        <v>879.004</v>
      </c>
      <c r="AU2547" s="1">
        <v>5.3</v>
      </c>
      <c r="AW2547" s="1">
        <v>-9.677</v>
      </c>
      <c r="AX2547" s="1">
        <v>-0.325</v>
      </c>
      <c r="AY2547" s="1">
        <v>503.659</v>
      </c>
      <c r="AZ2547" s="1">
        <v>3.037</v>
      </c>
      <c r="BA2547" s="1">
        <v>54.922</v>
      </c>
      <c r="BC2547" s="1">
        <v>6.49</v>
      </c>
      <c r="BG2547" s="1">
        <v>9.951</v>
      </c>
      <c r="BH2547" s="1">
        <v>0.06</v>
      </c>
      <c r="BJ2547" s="1">
        <v>0.622</v>
      </c>
      <c r="BO2547" s="1">
        <v>9.951</v>
      </c>
      <c r="BP2547" s="1">
        <v>0.06</v>
      </c>
      <c r="BR2547" s="1">
        <v>0.622</v>
      </c>
      <c r="BT2547" s="1">
        <v>0.74</v>
      </c>
      <c r="BU2547" s="1">
        <v>7.122</v>
      </c>
      <c r="BY2547" s="1">
        <v>0.0</v>
      </c>
      <c r="BZ2547" s="1">
        <v>0.0</v>
      </c>
      <c r="CB2547" s="1">
        <v>0.0</v>
      </c>
      <c r="CG2547" s="1">
        <v>711.495</v>
      </c>
      <c r="CH2547" s="1">
        <v>4.29</v>
      </c>
      <c r="CJ2547" s="1">
        <v>-0.229</v>
      </c>
      <c r="CK2547" s="1">
        <v>0.0</v>
      </c>
      <c r="CL2547" s="1">
        <v>2.116</v>
      </c>
      <c r="CM2547" s="1">
        <v>0.013</v>
      </c>
      <c r="CN2547" s="1">
        <v>44.456</v>
      </c>
      <c r="CQ2547" s="1">
        <v>0.0</v>
      </c>
      <c r="CR2547" s="1">
        <v>0.0</v>
      </c>
      <c r="CU2547" s="1">
        <v>0.0</v>
      </c>
      <c r="CV2547" s="1">
        <v>0.0</v>
      </c>
      <c r="CX2547" s="1">
        <v>0.0</v>
      </c>
      <c r="CY2547" s="1">
        <v>0.0</v>
      </c>
      <c r="DA2547" s="1">
        <v>1600.45</v>
      </c>
      <c r="DB2547" s="1">
        <v>85.957</v>
      </c>
      <c r="DF2547" s="1">
        <v>9.951</v>
      </c>
      <c r="DG2547" s="1">
        <v>0.06</v>
      </c>
      <c r="DI2547" s="1">
        <v>0.622</v>
      </c>
      <c r="DN2547" s="1">
        <v>0.0</v>
      </c>
      <c r="DO2547" s="1">
        <v>0.0</v>
      </c>
      <c r="DQ2547" s="1">
        <v>0.0</v>
      </c>
      <c r="DV2547" s="1">
        <v>0.0</v>
      </c>
      <c r="DW2547" s="1">
        <v>0.0</v>
      </c>
      <c r="DY2547" s="1">
        <v>0.0</v>
      </c>
    </row>
    <row r="2548">
      <c r="A2548" s="1" t="s">
        <v>334</v>
      </c>
      <c r="B2548" s="1">
        <v>2006.0</v>
      </c>
      <c r="C2548" s="1" t="s">
        <v>335</v>
      </c>
      <c r="D2548" s="1">
        <v>6427322.0</v>
      </c>
      <c r="E2548" s="1">
        <v>5.9977822208E10</v>
      </c>
      <c r="J2548" s="1">
        <v>1.556</v>
      </c>
      <c r="K2548" s="1">
        <v>0.01</v>
      </c>
      <c r="L2548" s="1">
        <v>0.09</v>
      </c>
      <c r="N2548" s="1">
        <v>678.957</v>
      </c>
      <c r="S2548" s="1">
        <v>0.0</v>
      </c>
      <c r="T2548" s="1">
        <v>0.0</v>
      </c>
      <c r="V2548" s="1">
        <v>0.0</v>
      </c>
      <c r="W2548" s="1">
        <v>0.0</v>
      </c>
      <c r="X2548" s="1">
        <v>0.0</v>
      </c>
      <c r="Y2548" s="1">
        <v>0.0</v>
      </c>
      <c r="AA2548" s="1">
        <v>11.58</v>
      </c>
      <c r="AB2548" s="1">
        <v>1801.683</v>
      </c>
      <c r="AC2548" s="1">
        <v>11.12</v>
      </c>
      <c r="AE2548" s="1">
        <v>3.415</v>
      </c>
      <c r="AF2548" s="1">
        <v>2.935</v>
      </c>
      <c r="AG2548" s="1">
        <v>13830.458</v>
      </c>
      <c r="AH2548" s="1">
        <v>1.482</v>
      </c>
      <c r="AK2548" s="1">
        <v>1720.779</v>
      </c>
      <c r="AL2548" s="1">
        <v>11.06</v>
      </c>
      <c r="AO2548" s="1">
        <v>99.46</v>
      </c>
      <c r="AT2548" s="1">
        <v>1215.125</v>
      </c>
      <c r="AU2548" s="1">
        <v>7.81</v>
      </c>
      <c r="AW2548" s="1">
        <v>14.286</v>
      </c>
      <c r="AX2548" s="1">
        <v>0.434</v>
      </c>
      <c r="AY2548" s="1">
        <v>539.988</v>
      </c>
      <c r="AZ2548" s="1">
        <v>3.471</v>
      </c>
      <c r="BA2548" s="1">
        <v>70.234</v>
      </c>
      <c r="BC2548" s="1">
        <v>7.55</v>
      </c>
      <c r="BG2548" s="1">
        <v>7.779</v>
      </c>
      <c r="BH2548" s="1">
        <v>0.05</v>
      </c>
      <c r="BJ2548" s="1">
        <v>0.45</v>
      </c>
      <c r="BO2548" s="1">
        <v>9.335</v>
      </c>
      <c r="BP2548" s="1">
        <v>0.06</v>
      </c>
      <c r="BR2548" s="1">
        <v>0.54</v>
      </c>
      <c r="BT2548" s="1">
        <v>0.46</v>
      </c>
      <c r="BU2548" s="1">
        <v>3.972</v>
      </c>
      <c r="BY2548" s="1">
        <v>0.0</v>
      </c>
      <c r="BZ2548" s="1">
        <v>0.0</v>
      </c>
      <c r="CB2548" s="1">
        <v>0.0</v>
      </c>
      <c r="CG2548" s="1">
        <v>505.654</v>
      </c>
      <c r="CH2548" s="1">
        <v>3.25</v>
      </c>
      <c r="CJ2548" s="1">
        <v>0.0</v>
      </c>
      <c r="CK2548" s="1">
        <v>0.0</v>
      </c>
      <c r="CL2548" s="1">
        <v>1.985</v>
      </c>
      <c r="CM2548" s="1">
        <v>0.013</v>
      </c>
      <c r="CN2548" s="1">
        <v>29.227</v>
      </c>
      <c r="CQ2548" s="1">
        <v>0.01</v>
      </c>
      <c r="CR2548" s="1">
        <v>0.0</v>
      </c>
      <c r="CU2548" s="1">
        <v>1.556</v>
      </c>
      <c r="CV2548" s="1">
        <v>0.0</v>
      </c>
      <c r="CX2548" s="1">
        <v>0.09</v>
      </c>
      <c r="CY2548" s="1">
        <v>0.0</v>
      </c>
      <c r="DA2548" s="1">
        <v>1730.114</v>
      </c>
      <c r="DB2548" s="1">
        <v>88.893</v>
      </c>
      <c r="DF2548" s="1">
        <v>9.335</v>
      </c>
      <c r="DG2548" s="1">
        <v>0.06</v>
      </c>
      <c r="DI2548" s="1">
        <v>0.54</v>
      </c>
      <c r="DN2548" s="1">
        <v>0.0</v>
      </c>
      <c r="DO2548" s="1">
        <v>0.0</v>
      </c>
      <c r="DQ2548" s="1">
        <v>0.0</v>
      </c>
      <c r="DV2548" s="1">
        <v>0.0</v>
      </c>
      <c r="DW2548" s="1">
        <v>0.0</v>
      </c>
      <c r="DY2548" s="1">
        <v>0.0</v>
      </c>
    </row>
    <row r="2549">
      <c r="A2549" s="1" t="s">
        <v>334</v>
      </c>
      <c r="B2549" s="1">
        <v>2007.0</v>
      </c>
      <c r="C2549" s="1" t="s">
        <v>335</v>
      </c>
      <c r="D2549" s="1">
        <v>6827191.0</v>
      </c>
      <c r="E2549" s="1">
        <v>6.8285595648E10</v>
      </c>
      <c r="J2549" s="1">
        <v>1.465</v>
      </c>
      <c r="K2549" s="1">
        <v>0.01</v>
      </c>
      <c r="L2549" s="1">
        <v>0.078</v>
      </c>
      <c r="N2549" s="1">
        <v>682.775</v>
      </c>
      <c r="S2549" s="1">
        <v>0.0</v>
      </c>
      <c r="T2549" s="1">
        <v>0.0</v>
      </c>
      <c r="V2549" s="1">
        <v>0.0</v>
      </c>
      <c r="W2549" s="1">
        <v>0.0</v>
      </c>
      <c r="X2549" s="1">
        <v>0.0</v>
      </c>
      <c r="Y2549" s="1">
        <v>0.0</v>
      </c>
      <c r="AA2549" s="1">
        <v>12.86</v>
      </c>
      <c r="AB2549" s="1">
        <v>1883.644</v>
      </c>
      <c r="AC2549" s="1">
        <v>12.83</v>
      </c>
      <c r="AE2549" s="1">
        <v>-3.85</v>
      </c>
      <c r="AF2549" s="1">
        <v>-3.423</v>
      </c>
      <c r="AG2549" s="1">
        <v>12519.085</v>
      </c>
      <c r="AH2549" s="1">
        <v>1.252</v>
      </c>
      <c r="AK2549" s="1">
        <v>1868.997</v>
      </c>
      <c r="AL2549" s="1">
        <v>12.76</v>
      </c>
      <c r="AO2549" s="1">
        <v>99.454</v>
      </c>
      <c r="AT2549" s="1">
        <v>1549.686</v>
      </c>
      <c r="AU2549" s="1">
        <v>10.58</v>
      </c>
      <c r="AW2549" s="1">
        <v>-37.47</v>
      </c>
      <c r="AX2549" s="1">
        <v>-1.3</v>
      </c>
      <c r="AY2549" s="1">
        <v>317.877</v>
      </c>
      <c r="AZ2549" s="1">
        <v>2.17</v>
      </c>
      <c r="BA2549" s="1">
        <v>82.463</v>
      </c>
      <c r="BC2549" s="1">
        <v>8.76</v>
      </c>
      <c r="BG2549" s="1">
        <v>8.788</v>
      </c>
      <c r="BH2549" s="1">
        <v>0.06</v>
      </c>
      <c r="BJ2549" s="1">
        <v>0.468</v>
      </c>
      <c r="BO2549" s="1">
        <v>10.253</v>
      </c>
      <c r="BP2549" s="1">
        <v>0.07</v>
      </c>
      <c r="BR2549" s="1">
        <v>0.546</v>
      </c>
      <c r="BT2549" s="1">
        <v>0.03</v>
      </c>
      <c r="BU2549" s="1">
        <v>0.233</v>
      </c>
      <c r="BY2549" s="1">
        <v>0.0</v>
      </c>
      <c r="BZ2549" s="1">
        <v>0.0</v>
      </c>
      <c r="CB2549" s="1">
        <v>0.0</v>
      </c>
      <c r="CG2549" s="1">
        <v>319.311</v>
      </c>
      <c r="CH2549" s="1">
        <v>2.18</v>
      </c>
      <c r="CJ2549" s="1">
        <v>0.0</v>
      </c>
      <c r="CK2549" s="1">
        <v>0.0</v>
      </c>
      <c r="CL2549" s="1">
        <v>1.869</v>
      </c>
      <c r="CM2549" s="1">
        <v>0.013</v>
      </c>
      <c r="CN2549" s="1">
        <v>16.991</v>
      </c>
      <c r="CQ2549" s="1">
        <v>0.01</v>
      </c>
      <c r="CR2549" s="1">
        <v>0.0</v>
      </c>
      <c r="CU2549" s="1">
        <v>1.465</v>
      </c>
      <c r="CV2549" s="1">
        <v>0.0</v>
      </c>
      <c r="CX2549" s="1">
        <v>0.078</v>
      </c>
      <c r="CY2549" s="1">
        <v>0.0</v>
      </c>
      <c r="DA2549" s="1">
        <v>1879.25</v>
      </c>
      <c r="DB2549" s="1">
        <v>85.47</v>
      </c>
      <c r="DF2549" s="1">
        <v>10.253</v>
      </c>
      <c r="DG2549" s="1">
        <v>0.07</v>
      </c>
      <c r="DI2549" s="1">
        <v>0.546</v>
      </c>
      <c r="DN2549" s="1">
        <v>0.0</v>
      </c>
      <c r="DO2549" s="1">
        <v>0.0</v>
      </c>
      <c r="DQ2549" s="1">
        <v>0.0</v>
      </c>
      <c r="DV2549" s="1">
        <v>0.0</v>
      </c>
      <c r="DW2549" s="1">
        <v>0.0</v>
      </c>
      <c r="DY2549" s="1">
        <v>0.0</v>
      </c>
    </row>
    <row r="2550">
      <c r="A2550" s="1" t="s">
        <v>334</v>
      </c>
      <c r="B2550" s="1">
        <v>2008.0</v>
      </c>
      <c r="C2550" s="1" t="s">
        <v>335</v>
      </c>
      <c r="D2550" s="1">
        <v>6989821.0</v>
      </c>
      <c r="E2550" s="1">
        <v>7.2788639744E10</v>
      </c>
      <c r="J2550" s="1">
        <v>1.431</v>
      </c>
      <c r="K2550" s="1">
        <v>0.01</v>
      </c>
      <c r="L2550" s="1">
        <v>0.071</v>
      </c>
      <c r="N2550" s="1">
        <v>684.099</v>
      </c>
      <c r="S2550" s="1">
        <v>0.0</v>
      </c>
      <c r="T2550" s="1">
        <v>0.0</v>
      </c>
      <c r="V2550" s="1">
        <v>0.0</v>
      </c>
      <c r="W2550" s="1">
        <v>0.0</v>
      </c>
      <c r="X2550" s="1">
        <v>0.0</v>
      </c>
      <c r="Y2550" s="1">
        <v>0.0</v>
      </c>
      <c r="AA2550" s="1">
        <v>14.37</v>
      </c>
      <c r="AB2550" s="1">
        <v>2055.847</v>
      </c>
      <c r="AC2550" s="1">
        <v>14.15</v>
      </c>
      <c r="AE2550" s="1">
        <v>-3.676</v>
      </c>
      <c r="AF2550" s="1">
        <v>-3.142</v>
      </c>
      <c r="AG2550" s="1">
        <v>11778.32</v>
      </c>
      <c r="AH2550" s="1">
        <v>1.131</v>
      </c>
      <c r="AK2550" s="1">
        <v>2014.358</v>
      </c>
      <c r="AL2550" s="1">
        <v>14.08</v>
      </c>
      <c r="AO2550" s="1">
        <v>99.505</v>
      </c>
      <c r="AT2550" s="1">
        <v>1696.753</v>
      </c>
      <c r="AU2550" s="1">
        <v>11.86</v>
      </c>
      <c r="AW2550" s="1">
        <v>-16.0</v>
      </c>
      <c r="AX2550" s="1">
        <v>-0.347</v>
      </c>
      <c r="AY2550" s="1">
        <v>260.804</v>
      </c>
      <c r="AZ2550" s="1">
        <v>1.823</v>
      </c>
      <c r="BA2550" s="1">
        <v>83.816</v>
      </c>
      <c r="BC2550" s="1">
        <v>9.68</v>
      </c>
      <c r="BG2550" s="1">
        <v>8.584</v>
      </c>
      <c r="BH2550" s="1">
        <v>0.06</v>
      </c>
      <c r="BJ2550" s="1">
        <v>0.424</v>
      </c>
      <c r="BO2550" s="1">
        <v>10.015</v>
      </c>
      <c r="BP2550" s="1">
        <v>0.07</v>
      </c>
      <c r="BR2550" s="1">
        <v>0.495</v>
      </c>
      <c r="BT2550" s="1">
        <v>0.22</v>
      </c>
      <c r="BU2550" s="1">
        <v>1.531</v>
      </c>
      <c r="BY2550" s="1">
        <v>0.0</v>
      </c>
      <c r="BZ2550" s="1">
        <v>0.0</v>
      </c>
      <c r="CB2550" s="1">
        <v>0.0</v>
      </c>
      <c r="CG2550" s="1">
        <v>317.605</v>
      </c>
      <c r="CH2550" s="1">
        <v>2.22</v>
      </c>
      <c r="CJ2550" s="1">
        <v>0.23</v>
      </c>
      <c r="CK2550" s="1">
        <v>0.0</v>
      </c>
      <c r="CL2550" s="1">
        <v>1.83</v>
      </c>
      <c r="CM2550" s="1">
        <v>0.013</v>
      </c>
      <c r="CN2550" s="1">
        <v>15.689</v>
      </c>
      <c r="CQ2550" s="1">
        <v>0.01</v>
      </c>
      <c r="CR2550" s="1">
        <v>0.0</v>
      </c>
      <c r="CU2550" s="1">
        <v>1.431</v>
      </c>
      <c r="CV2550" s="1">
        <v>0.0</v>
      </c>
      <c r="CX2550" s="1">
        <v>0.071</v>
      </c>
      <c r="CY2550" s="1">
        <v>0.0</v>
      </c>
      <c r="DA2550" s="1">
        <v>2024.372</v>
      </c>
      <c r="DB2550" s="1">
        <v>82.328</v>
      </c>
      <c r="DF2550" s="1">
        <v>10.015</v>
      </c>
      <c r="DG2550" s="1">
        <v>0.07</v>
      </c>
      <c r="DI2550" s="1">
        <v>0.495</v>
      </c>
      <c r="DN2550" s="1">
        <v>0.0</v>
      </c>
      <c r="DO2550" s="1">
        <v>0.0</v>
      </c>
      <c r="DQ2550" s="1">
        <v>0.0</v>
      </c>
      <c r="DV2550" s="1">
        <v>0.0</v>
      </c>
      <c r="DW2550" s="1">
        <v>0.0</v>
      </c>
      <c r="DY2550" s="1">
        <v>0.0</v>
      </c>
    </row>
    <row r="2551">
      <c r="A2551" s="1" t="s">
        <v>334</v>
      </c>
      <c r="B2551" s="1">
        <v>2009.0</v>
      </c>
      <c r="C2551" s="1" t="s">
        <v>335</v>
      </c>
      <c r="D2551" s="1">
        <v>7141705.0</v>
      </c>
      <c r="E2551" s="1">
        <v>7.61724928E10</v>
      </c>
      <c r="J2551" s="1">
        <v>1.4</v>
      </c>
      <c r="K2551" s="1">
        <v>0.01</v>
      </c>
      <c r="L2551" s="1">
        <v>0.07</v>
      </c>
      <c r="N2551" s="1">
        <v>686.275</v>
      </c>
      <c r="S2551" s="1">
        <v>0.0</v>
      </c>
      <c r="T2551" s="1">
        <v>0.0</v>
      </c>
      <c r="V2551" s="1">
        <v>0.0</v>
      </c>
      <c r="W2551" s="1">
        <v>0.0</v>
      </c>
      <c r="X2551" s="1">
        <v>0.0</v>
      </c>
      <c r="Y2551" s="1">
        <v>0.0</v>
      </c>
      <c r="AA2551" s="1">
        <v>14.52</v>
      </c>
      <c r="AB2551" s="1">
        <v>2033.128</v>
      </c>
      <c r="AC2551" s="1">
        <v>14.28</v>
      </c>
      <c r="AE2551" s="1">
        <v>4.01</v>
      </c>
      <c r="AF2551" s="1">
        <v>3.302</v>
      </c>
      <c r="AG2551" s="1">
        <v>11990.144</v>
      </c>
      <c r="AH2551" s="1">
        <v>1.124</v>
      </c>
      <c r="AK2551" s="1">
        <v>1989.721</v>
      </c>
      <c r="AL2551" s="1">
        <v>14.21</v>
      </c>
      <c r="AO2551" s="1">
        <v>99.51</v>
      </c>
      <c r="AT2551" s="1">
        <v>1818.893</v>
      </c>
      <c r="AU2551" s="1">
        <v>12.99</v>
      </c>
      <c r="AW2551" s="1">
        <v>4.762</v>
      </c>
      <c r="AX2551" s="1">
        <v>0.087</v>
      </c>
      <c r="AY2551" s="1">
        <v>267.413</v>
      </c>
      <c r="AZ2551" s="1">
        <v>1.91</v>
      </c>
      <c r="BA2551" s="1">
        <v>90.966</v>
      </c>
      <c r="BC2551" s="1">
        <v>9.8</v>
      </c>
      <c r="BG2551" s="1">
        <v>8.401</v>
      </c>
      <c r="BH2551" s="1">
        <v>0.06</v>
      </c>
      <c r="BJ2551" s="1">
        <v>0.42</v>
      </c>
      <c r="BO2551" s="1">
        <v>9.802</v>
      </c>
      <c r="BP2551" s="1">
        <v>0.07</v>
      </c>
      <c r="BR2551" s="1">
        <v>0.49</v>
      </c>
      <c r="BT2551" s="1">
        <v>0.24</v>
      </c>
      <c r="BU2551" s="1">
        <v>1.653</v>
      </c>
      <c r="BY2551" s="1">
        <v>0.0</v>
      </c>
      <c r="BZ2551" s="1">
        <v>0.0</v>
      </c>
      <c r="CB2551" s="1">
        <v>0.0</v>
      </c>
      <c r="CG2551" s="1">
        <v>170.828</v>
      </c>
      <c r="CH2551" s="1">
        <v>1.22</v>
      </c>
      <c r="CJ2551" s="1">
        <v>-0.229</v>
      </c>
      <c r="CK2551" s="1">
        <v>0.0</v>
      </c>
      <c r="CL2551" s="1">
        <v>1.787</v>
      </c>
      <c r="CM2551" s="1">
        <v>0.013</v>
      </c>
      <c r="CN2551" s="1">
        <v>8.543</v>
      </c>
      <c r="CQ2551" s="1">
        <v>0.01</v>
      </c>
      <c r="CR2551" s="1">
        <v>0.0</v>
      </c>
      <c r="CU2551" s="1">
        <v>1.4</v>
      </c>
      <c r="CV2551" s="1">
        <v>0.0</v>
      </c>
      <c r="CX2551" s="1">
        <v>0.07</v>
      </c>
      <c r="CY2551" s="1">
        <v>0.0</v>
      </c>
      <c r="DA2551" s="1">
        <v>1999.522</v>
      </c>
      <c r="DB2551" s="1">
        <v>85.63</v>
      </c>
      <c r="DF2551" s="1">
        <v>9.802</v>
      </c>
      <c r="DG2551" s="1">
        <v>0.07</v>
      </c>
      <c r="DI2551" s="1">
        <v>0.49</v>
      </c>
      <c r="DN2551" s="1">
        <v>0.0</v>
      </c>
      <c r="DO2551" s="1">
        <v>0.0</v>
      </c>
      <c r="DQ2551" s="1">
        <v>0.0</v>
      </c>
      <c r="DV2551" s="1">
        <v>0.0</v>
      </c>
      <c r="DW2551" s="1">
        <v>0.0</v>
      </c>
      <c r="DY2551" s="1">
        <v>0.0</v>
      </c>
    </row>
    <row r="2552">
      <c r="A2552" s="1" t="s">
        <v>334</v>
      </c>
      <c r="B2552" s="1">
        <v>2010.0</v>
      </c>
      <c r="C2552" s="1" t="s">
        <v>335</v>
      </c>
      <c r="D2552" s="1">
        <v>7296994.0</v>
      </c>
      <c r="E2552" s="1">
        <v>7.7493878784E10</v>
      </c>
      <c r="J2552" s="1">
        <v>1.37</v>
      </c>
      <c r="K2552" s="1">
        <v>0.01</v>
      </c>
      <c r="L2552" s="1">
        <v>0.068</v>
      </c>
      <c r="N2552" s="1">
        <v>679.973</v>
      </c>
      <c r="S2552" s="1">
        <v>0.0</v>
      </c>
      <c r="T2552" s="1">
        <v>0.0</v>
      </c>
      <c r="V2552" s="1">
        <v>0.0</v>
      </c>
      <c r="W2552" s="1">
        <v>0.0</v>
      </c>
      <c r="X2552" s="1">
        <v>0.0</v>
      </c>
      <c r="Y2552" s="1">
        <v>0.0</v>
      </c>
      <c r="AA2552" s="1">
        <v>15.39</v>
      </c>
      <c r="AB2552" s="1">
        <v>2109.088</v>
      </c>
      <c r="AC2552" s="1">
        <v>14.78</v>
      </c>
      <c r="AE2552" s="1">
        <v>4.086</v>
      </c>
      <c r="AF2552" s="1">
        <v>3.499</v>
      </c>
      <c r="AG2552" s="1">
        <v>12214.424</v>
      </c>
      <c r="AH2552" s="1">
        <v>1.15</v>
      </c>
      <c r="AK2552" s="1">
        <v>2015.899</v>
      </c>
      <c r="AL2552" s="1">
        <v>14.71</v>
      </c>
      <c r="AO2552" s="1">
        <v>99.526</v>
      </c>
      <c r="AT2552" s="1">
        <v>1441.69</v>
      </c>
      <c r="AU2552" s="1">
        <v>10.52</v>
      </c>
      <c r="AW2552" s="1">
        <v>0.0</v>
      </c>
      <c r="AX2552" s="1">
        <v>0.0</v>
      </c>
      <c r="AY2552" s="1">
        <v>261.722</v>
      </c>
      <c r="AZ2552" s="1">
        <v>1.91</v>
      </c>
      <c r="BA2552" s="1">
        <v>71.177</v>
      </c>
      <c r="BC2552" s="1">
        <v>10.05</v>
      </c>
      <c r="BG2552" s="1">
        <v>8.223</v>
      </c>
      <c r="BH2552" s="1">
        <v>0.06</v>
      </c>
      <c r="BJ2552" s="1">
        <v>0.406</v>
      </c>
      <c r="BO2552" s="1">
        <v>9.593</v>
      </c>
      <c r="BP2552" s="1">
        <v>0.07</v>
      </c>
      <c r="BR2552" s="1">
        <v>0.474</v>
      </c>
      <c r="BT2552" s="1">
        <v>0.61</v>
      </c>
      <c r="BU2552" s="1">
        <v>3.964</v>
      </c>
      <c r="BY2552" s="1">
        <v>0.0</v>
      </c>
      <c r="BZ2552" s="1">
        <v>0.0</v>
      </c>
      <c r="CB2552" s="1">
        <v>0.0</v>
      </c>
      <c r="CG2552" s="1">
        <v>574.209</v>
      </c>
      <c r="CH2552" s="1">
        <v>4.19</v>
      </c>
      <c r="CJ2552" s="1">
        <v>0.0</v>
      </c>
      <c r="CK2552" s="1">
        <v>0.0</v>
      </c>
      <c r="CL2552" s="1">
        <v>1.749</v>
      </c>
      <c r="CM2552" s="1">
        <v>0.013</v>
      </c>
      <c r="CN2552" s="1">
        <v>28.349</v>
      </c>
      <c r="CQ2552" s="1">
        <v>0.01</v>
      </c>
      <c r="CR2552" s="1">
        <v>0.0</v>
      </c>
      <c r="CU2552" s="1">
        <v>1.37</v>
      </c>
      <c r="CV2552" s="1">
        <v>0.0</v>
      </c>
      <c r="CX2552" s="1">
        <v>0.068</v>
      </c>
      <c r="CY2552" s="1">
        <v>0.0</v>
      </c>
      <c r="DA2552" s="1">
        <v>2025.492</v>
      </c>
      <c r="DB2552" s="1">
        <v>89.129</v>
      </c>
      <c r="DF2552" s="1">
        <v>9.593</v>
      </c>
      <c r="DG2552" s="1">
        <v>0.07</v>
      </c>
      <c r="DI2552" s="1">
        <v>0.474</v>
      </c>
      <c r="DN2552" s="1">
        <v>0.0</v>
      </c>
      <c r="DO2552" s="1">
        <v>0.0</v>
      </c>
      <c r="DQ2552" s="1">
        <v>0.0</v>
      </c>
      <c r="DV2552" s="1">
        <v>0.0</v>
      </c>
      <c r="DW2552" s="1">
        <v>0.0</v>
      </c>
      <c r="DY2552" s="1">
        <v>0.0</v>
      </c>
    </row>
    <row r="2553">
      <c r="A2553" s="1" t="s">
        <v>334</v>
      </c>
      <c r="B2553" s="1">
        <v>2011.0</v>
      </c>
      <c r="C2553" s="1" t="s">
        <v>335</v>
      </c>
      <c r="D2553" s="1">
        <v>7480382.0</v>
      </c>
      <c r="E2553" s="1">
        <v>7.9441952768E10</v>
      </c>
      <c r="J2553" s="1">
        <v>1.337</v>
      </c>
      <c r="K2553" s="1">
        <v>0.01</v>
      </c>
      <c r="L2553" s="1">
        <v>0.068</v>
      </c>
      <c r="N2553" s="1">
        <v>664.617</v>
      </c>
      <c r="S2553" s="1">
        <v>0.0</v>
      </c>
      <c r="T2553" s="1">
        <v>0.0</v>
      </c>
      <c r="V2553" s="1">
        <v>0.0</v>
      </c>
      <c r="W2553" s="1">
        <v>0.0</v>
      </c>
      <c r="X2553" s="1">
        <v>0.0</v>
      </c>
      <c r="Y2553" s="1">
        <v>0.0</v>
      </c>
      <c r="AA2553" s="1">
        <v>16.29</v>
      </c>
      <c r="AB2553" s="1">
        <v>2177.696</v>
      </c>
      <c r="AC2553" s="1">
        <v>14.64</v>
      </c>
      <c r="AE2553" s="1">
        <v>4.735</v>
      </c>
      <c r="AF2553" s="1">
        <v>4.22</v>
      </c>
      <c r="AG2553" s="1">
        <v>12479.103</v>
      </c>
      <c r="AH2553" s="1">
        <v>1.175</v>
      </c>
      <c r="AK2553" s="1">
        <v>1949.098</v>
      </c>
      <c r="AL2553" s="1">
        <v>14.58</v>
      </c>
      <c r="AO2553" s="1">
        <v>99.59</v>
      </c>
      <c r="AT2553" s="1">
        <v>529.385</v>
      </c>
      <c r="AU2553" s="1">
        <v>3.96</v>
      </c>
      <c r="AW2553" s="1">
        <v>-9.545</v>
      </c>
      <c r="AX2553" s="1">
        <v>-0.182</v>
      </c>
      <c r="AY2553" s="1">
        <v>230.935</v>
      </c>
      <c r="AZ2553" s="1">
        <v>1.727</v>
      </c>
      <c r="BA2553" s="1">
        <v>27.049</v>
      </c>
      <c r="BC2553" s="1">
        <v>9.73</v>
      </c>
      <c r="BG2553" s="1">
        <v>6.684</v>
      </c>
      <c r="BH2553" s="1">
        <v>0.05</v>
      </c>
      <c r="BJ2553" s="1">
        <v>0.342</v>
      </c>
      <c r="BO2553" s="1">
        <v>8.021</v>
      </c>
      <c r="BP2553" s="1">
        <v>0.06</v>
      </c>
      <c r="BR2553" s="1">
        <v>0.41</v>
      </c>
      <c r="BT2553" s="1">
        <v>1.65</v>
      </c>
      <c r="BU2553" s="1">
        <v>10.129</v>
      </c>
      <c r="BY2553" s="1">
        <v>0.0</v>
      </c>
      <c r="BZ2553" s="1">
        <v>0.0</v>
      </c>
      <c r="CB2553" s="1">
        <v>0.0</v>
      </c>
      <c r="CG2553" s="1">
        <v>1419.714</v>
      </c>
      <c r="CH2553" s="1">
        <v>10.62</v>
      </c>
      <c r="CJ2553" s="1">
        <v>-10.115</v>
      </c>
      <c r="CK2553" s="1">
        <v>-0.001</v>
      </c>
      <c r="CL2553" s="1">
        <v>1.533</v>
      </c>
      <c r="CM2553" s="1">
        <v>0.011</v>
      </c>
      <c r="CN2553" s="1">
        <v>72.541</v>
      </c>
      <c r="CQ2553" s="1">
        <v>0.01</v>
      </c>
      <c r="CR2553" s="1">
        <v>0.0</v>
      </c>
      <c r="CU2553" s="1">
        <v>1.337</v>
      </c>
      <c r="CV2553" s="1">
        <v>0.0</v>
      </c>
      <c r="CX2553" s="1">
        <v>0.068</v>
      </c>
      <c r="CY2553" s="1">
        <v>0.0</v>
      </c>
      <c r="DA2553" s="1">
        <v>1957.119</v>
      </c>
      <c r="DB2553" s="1">
        <v>93.348</v>
      </c>
      <c r="DF2553" s="1">
        <v>8.021</v>
      </c>
      <c r="DG2553" s="1">
        <v>0.06</v>
      </c>
      <c r="DI2553" s="1">
        <v>0.41</v>
      </c>
      <c r="DN2553" s="1">
        <v>0.0</v>
      </c>
      <c r="DO2553" s="1">
        <v>0.0</v>
      </c>
      <c r="DQ2553" s="1">
        <v>0.0</v>
      </c>
      <c r="DV2553" s="1">
        <v>0.0</v>
      </c>
      <c r="DW2553" s="1">
        <v>0.0</v>
      </c>
      <c r="DY2553" s="1">
        <v>0.0</v>
      </c>
    </row>
    <row r="2554">
      <c r="A2554" s="1" t="s">
        <v>334</v>
      </c>
      <c r="B2554" s="1">
        <v>2012.0</v>
      </c>
      <c r="C2554" s="1" t="s">
        <v>335</v>
      </c>
      <c r="D2554" s="1">
        <v>7587082.0</v>
      </c>
      <c r="E2554" s="1">
        <v>8.1371594752E10</v>
      </c>
      <c r="J2554" s="1">
        <v>1.318</v>
      </c>
      <c r="K2554" s="1">
        <v>0.01</v>
      </c>
      <c r="L2554" s="1">
        <v>0.06</v>
      </c>
      <c r="N2554" s="1">
        <v>661.242</v>
      </c>
      <c r="S2554" s="1">
        <v>0.0</v>
      </c>
      <c r="T2554" s="1">
        <v>0.0</v>
      </c>
      <c r="V2554" s="1">
        <v>0.0</v>
      </c>
      <c r="W2554" s="1">
        <v>0.0</v>
      </c>
      <c r="X2554" s="1">
        <v>0.0</v>
      </c>
      <c r="Y2554" s="1">
        <v>0.0</v>
      </c>
      <c r="AA2554" s="1">
        <v>17.27</v>
      </c>
      <c r="AB2554" s="1">
        <v>2276.238</v>
      </c>
      <c r="AC2554" s="1">
        <v>16.59</v>
      </c>
      <c r="AE2554" s="1">
        <v>6.115</v>
      </c>
      <c r="AF2554" s="1">
        <v>5.709</v>
      </c>
      <c r="AG2554" s="1">
        <v>13056.013</v>
      </c>
      <c r="AH2554" s="1">
        <v>1.217</v>
      </c>
      <c r="AK2554" s="1">
        <v>2177.385</v>
      </c>
      <c r="AL2554" s="1">
        <v>16.52</v>
      </c>
      <c r="AO2554" s="1">
        <v>99.578</v>
      </c>
      <c r="AT2554" s="1">
        <v>405.953</v>
      </c>
      <c r="AU2554" s="1">
        <v>3.08</v>
      </c>
      <c r="AW2554" s="1">
        <v>-9.548</v>
      </c>
      <c r="AX2554" s="1">
        <v>-0.165</v>
      </c>
      <c r="AY2554" s="1">
        <v>205.949</v>
      </c>
      <c r="AZ2554" s="1">
        <v>1.563</v>
      </c>
      <c r="BA2554" s="1">
        <v>18.565</v>
      </c>
      <c r="BC2554" s="1">
        <v>10.97</v>
      </c>
      <c r="BG2554" s="1">
        <v>7.908</v>
      </c>
      <c r="BH2554" s="1">
        <v>0.06</v>
      </c>
      <c r="BJ2554" s="1">
        <v>0.362</v>
      </c>
      <c r="BO2554" s="1">
        <v>9.226</v>
      </c>
      <c r="BP2554" s="1">
        <v>0.07</v>
      </c>
      <c r="BR2554" s="1">
        <v>0.422</v>
      </c>
      <c r="BT2554" s="1">
        <v>0.68</v>
      </c>
      <c r="BU2554" s="1">
        <v>3.937</v>
      </c>
      <c r="BY2554" s="1">
        <v>0.0</v>
      </c>
      <c r="BZ2554" s="1">
        <v>0.0</v>
      </c>
      <c r="CB2554" s="1">
        <v>0.0</v>
      </c>
      <c r="CG2554" s="1">
        <v>1771.432</v>
      </c>
      <c r="CH2554" s="1">
        <v>13.44</v>
      </c>
      <c r="CJ2554" s="1">
        <v>22.762</v>
      </c>
      <c r="CK2554" s="1">
        <v>0.003</v>
      </c>
      <c r="CL2554" s="1">
        <v>1.856</v>
      </c>
      <c r="CM2554" s="1">
        <v>0.014</v>
      </c>
      <c r="CN2554" s="1">
        <v>81.013</v>
      </c>
      <c r="CQ2554" s="1">
        <v>0.01</v>
      </c>
      <c r="CR2554" s="1">
        <v>0.0</v>
      </c>
      <c r="CU2554" s="1">
        <v>1.318</v>
      </c>
      <c r="CV2554" s="1">
        <v>0.0</v>
      </c>
      <c r="CX2554" s="1">
        <v>0.06</v>
      </c>
      <c r="CY2554" s="1">
        <v>0.0</v>
      </c>
      <c r="DA2554" s="1">
        <v>2186.611</v>
      </c>
      <c r="DB2554" s="1">
        <v>99.057</v>
      </c>
      <c r="DF2554" s="1">
        <v>9.226</v>
      </c>
      <c r="DG2554" s="1">
        <v>0.07</v>
      </c>
      <c r="DI2554" s="1">
        <v>0.422</v>
      </c>
      <c r="DN2554" s="1">
        <v>0.0</v>
      </c>
      <c r="DO2554" s="1">
        <v>0.0</v>
      </c>
      <c r="DQ2554" s="1">
        <v>0.0</v>
      </c>
      <c r="DV2554" s="1">
        <v>0.0</v>
      </c>
      <c r="DW2554" s="1">
        <v>0.0</v>
      </c>
      <c r="DY2554" s="1">
        <v>0.0</v>
      </c>
    </row>
    <row r="2555">
      <c r="A2555" s="1" t="s">
        <v>334</v>
      </c>
      <c r="B2555" s="1">
        <v>2013.0</v>
      </c>
      <c r="C2555" s="1" t="s">
        <v>335</v>
      </c>
      <c r="D2555" s="1">
        <v>7991751.0</v>
      </c>
      <c r="E2555" s="1">
        <v>8.3495395328E10</v>
      </c>
      <c r="J2555" s="1">
        <v>1.251</v>
      </c>
      <c r="K2555" s="1">
        <v>0.01</v>
      </c>
      <c r="L2555" s="1">
        <v>0.058</v>
      </c>
      <c r="N2555" s="1">
        <v>664.542</v>
      </c>
      <c r="S2555" s="1">
        <v>0.0</v>
      </c>
      <c r="T2555" s="1">
        <v>0.0</v>
      </c>
      <c r="V2555" s="1">
        <v>0.0</v>
      </c>
      <c r="W2555" s="1">
        <v>0.0</v>
      </c>
      <c r="X2555" s="1">
        <v>0.0</v>
      </c>
      <c r="Y2555" s="1">
        <v>0.0</v>
      </c>
      <c r="AA2555" s="1">
        <v>17.58</v>
      </c>
      <c r="AB2555" s="1">
        <v>2199.768</v>
      </c>
      <c r="AC2555" s="1">
        <v>17.26</v>
      </c>
      <c r="AE2555" s="1">
        <v>-0.693</v>
      </c>
      <c r="AF2555" s="1">
        <v>-0.686</v>
      </c>
      <c r="AG2555" s="1">
        <v>12309.065</v>
      </c>
      <c r="AH2555" s="1">
        <v>1.178</v>
      </c>
      <c r="AK2555" s="1">
        <v>2152.219</v>
      </c>
      <c r="AL2555" s="1">
        <v>17.2</v>
      </c>
      <c r="AO2555" s="1">
        <v>99.652</v>
      </c>
      <c r="AT2555" s="1">
        <v>543.06</v>
      </c>
      <c r="AU2555" s="1">
        <v>4.34</v>
      </c>
      <c r="AW2555" s="1">
        <v>-7.778</v>
      </c>
      <c r="AX2555" s="1">
        <v>-0.122</v>
      </c>
      <c r="AY2555" s="1">
        <v>180.313</v>
      </c>
      <c r="AZ2555" s="1">
        <v>1.441</v>
      </c>
      <c r="BA2555" s="1">
        <v>25.145</v>
      </c>
      <c r="BC2555" s="1">
        <v>11.47</v>
      </c>
      <c r="BG2555" s="1">
        <v>6.256</v>
      </c>
      <c r="BH2555" s="1">
        <v>0.05</v>
      </c>
      <c r="BJ2555" s="1">
        <v>0.29</v>
      </c>
      <c r="BO2555" s="1">
        <v>7.508</v>
      </c>
      <c r="BP2555" s="1">
        <v>0.06</v>
      </c>
      <c r="BR2555" s="1">
        <v>0.348</v>
      </c>
      <c r="BT2555" s="1">
        <v>0.32</v>
      </c>
      <c r="BU2555" s="1">
        <v>1.82</v>
      </c>
      <c r="BY2555" s="1">
        <v>0.0</v>
      </c>
      <c r="BZ2555" s="1">
        <v>0.0</v>
      </c>
      <c r="CB2555" s="1">
        <v>0.0</v>
      </c>
      <c r="CG2555" s="1">
        <v>1609.159</v>
      </c>
      <c r="CH2555" s="1">
        <v>12.86</v>
      </c>
      <c r="CJ2555" s="1">
        <v>-0.417</v>
      </c>
      <c r="CK2555" s="1">
        <v>0.0</v>
      </c>
      <c r="CL2555" s="1">
        <v>1.754</v>
      </c>
      <c r="CM2555" s="1">
        <v>0.014</v>
      </c>
      <c r="CN2555" s="1">
        <v>74.508</v>
      </c>
      <c r="CQ2555" s="1">
        <v>0.01</v>
      </c>
      <c r="CR2555" s="1">
        <v>0.0</v>
      </c>
      <c r="CU2555" s="1">
        <v>1.251</v>
      </c>
      <c r="CV2555" s="1">
        <v>0.0</v>
      </c>
      <c r="CX2555" s="1">
        <v>0.058</v>
      </c>
      <c r="CY2555" s="1">
        <v>0.0</v>
      </c>
      <c r="DA2555" s="1">
        <v>2159.727</v>
      </c>
      <c r="DB2555" s="1">
        <v>98.371</v>
      </c>
      <c r="DF2555" s="1">
        <v>7.508</v>
      </c>
      <c r="DG2555" s="1">
        <v>0.06</v>
      </c>
      <c r="DI2555" s="1">
        <v>0.348</v>
      </c>
      <c r="DN2555" s="1">
        <v>0.0</v>
      </c>
      <c r="DO2555" s="1">
        <v>0.0</v>
      </c>
      <c r="DQ2555" s="1">
        <v>0.0</v>
      </c>
      <c r="DV2555" s="1">
        <v>0.0</v>
      </c>
      <c r="DW2555" s="1">
        <v>0.0</v>
      </c>
      <c r="DY2555" s="1">
        <v>0.0</v>
      </c>
    </row>
    <row r="2556">
      <c r="A2556" s="1" t="s">
        <v>334</v>
      </c>
      <c r="B2556" s="1">
        <v>2014.0</v>
      </c>
      <c r="C2556" s="1" t="s">
        <v>335</v>
      </c>
      <c r="D2556" s="1">
        <v>8791661.0</v>
      </c>
      <c r="E2556" s="1">
        <v>8.6320881664E10</v>
      </c>
      <c r="J2556" s="1">
        <v>1.137</v>
      </c>
      <c r="K2556" s="1">
        <v>0.01</v>
      </c>
      <c r="L2556" s="1">
        <v>0.055</v>
      </c>
      <c r="N2556" s="1">
        <v>657.909</v>
      </c>
      <c r="S2556" s="1">
        <v>0.0</v>
      </c>
      <c r="T2556" s="1">
        <v>0.0</v>
      </c>
      <c r="V2556" s="1">
        <v>0.0</v>
      </c>
      <c r="W2556" s="1">
        <v>0.0</v>
      </c>
      <c r="X2556" s="1">
        <v>0.0</v>
      </c>
      <c r="Y2556" s="1">
        <v>0.0</v>
      </c>
      <c r="AA2556" s="1">
        <v>18.64</v>
      </c>
      <c r="AB2556" s="1">
        <v>2120.191</v>
      </c>
      <c r="AC2556" s="1">
        <v>18.27</v>
      </c>
      <c r="AE2556" s="1">
        <v>2.605</v>
      </c>
      <c r="AF2556" s="1">
        <v>2.563</v>
      </c>
      <c r="AG2556" s="1">
        <v>11480.643</v>
      </c>
      <c r="AH2556" s="1">
        <v>1.169</v>
      </c>
      <c r="AK2556" s="1">
        <v>2070.144</v>
      </c>
      <c r="AL2556" s="1">
        <v>18.2</v>
      </c>
      <c r="AO2556" s="1">
        <v>99.617</v>
      </c>
      <c r="AT2556" s="1">
        <v>147.867</v>
      </c>
      <c r="AU2556" s="1">
        <v>1.3</v>
      </c>
      <c r="AW2556" s="1">
        <v>-12.651</v>
      </c>
      <c r="AX2556" s="1">
        <v>-0.182</v>
      </c>
      <c r="AY2556" s="1">
        <v>143.172</v>
      </c>
      <c r="AZ2556" s="1">
        <v>1.259</v>
      </c>
      <c r="BA2556" s="1">
        <v>7.115</v>
      </c>
      <c r="BC2556" s="1">
        <v>12.02</v>
      </c>
      <c r="BG2556" s="1">
        <v>6.825</v>
      </c>
      <c r="BH2556" s="1">
        <v>0.06</v>
      </c>
      <c r="BJ2556" s="1">
        <v>0.328</v>
      </c>
      <c r="BO2556" s="1">
        <v>7.962</v>
      </c>
      <c r="BP2556" s="1">
        <v>0.07</v>
      </c>
      <c r="BR2556" s="1">
        <v>0.383</v>
      </c>
      <c r="BT2556" s="1">
        <v>0.37</v>
      </c>
      <c r="BU2556" s="1">
        <v>1.985</v>
      </c>
      <c r="BY2556" s="1">
        <v>0.0</v>
      </c>
      <c r="BZ2556" s="1">
        <v>0.0</v>
      </c>
      <c r="CB2556" s="1">
        <v>0.0</v>
      </c>
      <c r="CG2556" s="1">
        <v>1922.276</v>
      </c>
      <c r="CH2556" s="1">
        <v>16.9</v>
      </c>
      <c r="CJ2556" s="1">
        <v>0.0</v>
      </c>
      <c r="CK2556" s="1">
        <v>0.0</v>
      </c>
      <c r="CL2556" s="1">
        <v>1.595</v>
      </c>
      <c r="CM2556" s="1">
        <v>0.014</v>
      </c>
      <c r="CN2556" s="1">
        <v>92.501</v>
      </c>
      <c r="CQ2556" s="1">
        <v>0.01</v>
      </c>
      <c r="CR2556" s="1">
        <v>0.0</v>
      </c>
      <c r="CU2556" s="1">
        <v>1.137</v>
      </c>
      <c r="CV2556" s="1">
        <v>0.0</v>
      </c>
      <c r="CX2556" s="1">
        <v>0.055</v>
      </c>
      <c r="CY2556" s="1">
        <v>0.0</v>
      </c>
      <c r="DA2556" s="1">
        <v>2078.106</v>
      </c>
      <c r="DB2556" s="1">
        <v>100.934</v>
      </c>
      <c r="DF2556" s="1">
        <v>7.962</v>
      </c>
      <c r="DG2556" s="1">
        <v>0.07</v>
      </c>
      <c r="DI2556" s="1">
        <v>0.383</v>
      </c>
      <c r="DN2556" s="1">
        <v>0.0</v>
      </c>
      <c r="DO2556" s="1">
        <v>0.0</v>
      </c>
      <c r="DQ2556" s="1">
        <v>0.0</v>
      </c>
      <c r="DV2556" s="1">
        <v>0.0</v>
      </c>
      <c r="DW2556" s="1">
        <v>0.0</v>
      </c>
      <c r="DY2556" s="1">
        <v>0.0</v>
      </c>
    </row>
    <row r="2557">
      <c r="A2557" s="1" t="s">
        <v>334</v>
      </c>
      <c r="B2557" s="1">
        <v>2015.0</v>
      </c>
      <c r="C2557" s="1" t="s">
        <v>335</v>
      </c>
      <c r="D2557" s="1">
        <v>9544673.0</v>
      </c>
      <c r="E2557" s="1">
        <v>8.84754432E10</v>
      </c>
      <c r="J2557" s="1">
        <v>1.048</v>
      </c>
      <c r="K2557" s="1">
        <v>0.01</v>
      </c>
      <c r="L2557" s="1">
        <v>0.052</v>
      </c>
      <c r="N2557" s="1">
        <v>666.842</v>
      </c>
      <c r="S2557" s="1">
        <v>0.0</v>
      </c>
      <c r="T2557" s="1">
        <v>0.0</v>
      </c>
      <c r="V2557" s="1">
        <v>0.0</v>
      </c>
      <c r="W2557" s="1">
        <v>0.0</v>
      </c>
      <c r="X2557" s="1">
        <v>0.0</v>
      </c>
      <c r="Y2557" s="1">
        <v>0.0</v>
      </c>
      <c r="AA2557" s="1">
        <v>19.61</v>
      </c>
      <c r="AB2557" s="1">
        <v>2054.549</v>
      </c>
      <c r="AC2557" s="1">
        <v>19.06</v>
      </c>
      <c r="AE2557" s="1">
        <v>7.763</v>
      </c>
      <c r="AF2557" s="1">
        <v>7.835</v>
      </c>
      <c r="AG2557" s="1">
        <v>11395.772</v>
      </c>
      <c r="AH2557" s="1">
        <v>1.229</v>
      </c>
      <c r="AK2557" s="1">
        <v>1972.828</v>
      </c>
      <c r="AL2557" s="1">
        <v>18.83</v>
      </c>
      <c r="AO2557" s="1">
        <v>98.793</v>
      </c>
      <c r="AT2557" s="1">
        <v>964.936</v>
      </c>
      <c r="AU2557" s="1">
        <v>9.21</v>
      </c>
      <c r="AW2557" s="1">
        <v>4.138</v>
      </c>
      <c r="AX2557" s="1">
        <v>0.052</v>
      </c>
      <c r="AY2557" s="1">
        <v>137.334</v>
      </c>
      <c r="AZ2557" s="1">
        <v>1.311</v>
      </c>
      <c r="BA2557" s="1">
        <v>48.321</v>
      </c>
      <c r="BC2557" s="1">
        <v>12.71</v>
      </c>
      <c r="BG2557" s="1">
        <v>5.239</v>
      </c>
      <c r="BH2557" s="1">
        <v>0.05</v>
      </c>
      <c r="BJ2557" s="1">
        <v>0.262</v>
      </c>
      <c r="BO2557" s="1">
        <v>24.097</v>
      </c>
      <c r="BP2557" s="1">
        <v>0.23</v>
      </c>
      <c r="BR2557" s="1">
        <v>1.207</v>
      </c>
      <c r="BT2557" s="1">
        <v>0.55</v>
      </c>
      <c r="BU2557" s="1">
        <v>2.805</v>
      </c>
      <c r="BY2557" s="1">
        <v>0.0</v>
      </c>
      <c r="BZ2557" s="1">
        <v>0.0</v>
      </c>
      <c r="CB2557" s="1">
        <v>0.0</v>
      </c>
      <c r="CG2557" s="1">
        <v>1007.892</v>
      </c>
      <c r="CH2557" s="1">
        <v>9.62</v>
      </c>
      <c r="CJ2557" s="1">
        <v>0.0</v>
      </c>
      <c r="CK2557" s="1">
        <v>0.0</v>
      </c>
      <c r="CL2557" s="1">
        <v>1.469</v>
      </c>
      <c r="CM2557" s="1">
        <v>0.014</v>
      </c>
      <c r="CN2557" s="1">
        <v>50.472</v>
      </c>
      <c r="CQ2557" s="1">
        <v>0.01</v>
      </c>
      <c r="CR2557" s="1">
        <v>0.0</v>
      </c>
      <c r="CU2557" s="1">
        <v>1.048</v>
      </c>
      <c r="CV2557" s="1">
        <v>0.0</v>
      </c>
      <c r="CX2557" s="1">
        <v>0.052</v>
      </c>
      <c r="CY2557" s="1">
        <v>0.0</v>
      </c>
      <c r="DA2557" s="1">
        <v>1996.925</v>
      </c>
      <c r="DB2557" s="1">
        <v>108.769</v>
      </c>
      <c r="DF2557" s="1">
        <v>24.097</v>
      </c>
      <c r="DG2557" s="1">
        <v>0.23</v>
      </c>
      <c r="DI2557" s="1">
        <v>1.207</v>
      </c>
      <c r="DN2557" s="1">
        <v>5.239</v>
      </c>
      <c r="DO2557" s="1">
        <v>0.05</v>
      </c>
      <c r="DQ2557" s="1">
        <v>0.262</v>
      </c>
      <c r="DV2557" s="1">
        <v>12.572</v>
      </c>
      <c r="DW2557" s="1">
        <v>0.12</v>
      </c>
      <c r="DY2557" s="1">
        <v>0.63</v>
      </c>
    </row>
    <row r="2558">
      <c r="A2558" s="1" t="s">
        <v>334</v>
      </c>
      <c r="B2558" s="1">
        <v>2016.0</v>
      </c>
      <c r="C2558" s="1" t="s">
        <v>335</v>
      </c>
      <c r="D2558" s="1">
        <v>1.0006321E7</v>
      </c>
      <c r="E2558" s="1">
        <v>9.0239647744E10</v>
      </c>
      <c r="J2558" s="1">
        <v>0.0</v>
      </c>
      <c r="K2558" s="1">
        <v>0.0</v>
      </c>
      <c r="L2558" s="1">
        <v>0.0</v>
      </c>
      <c r="N2558" s="1">
        <v>659.888</v>
      </c>
      <c r="S2558" s="1">
        <v>0.0</v>
      </c>
      <c r="T2558" s="1">
        <v>0.0</v>
      </c>
      <c r="V2558" s="1">
        <v>0.0</v>
      </c>
      <c r="W2558" s="1">
        <v>0.0</v>
      </c>
      <c r="X2558" s="1">
        <v>0.0</v>
      </c>
      <c r="Y2558" s="1">
        <v>0.0</v>
      </c>
      <c r="AA2558" s="1">
        <v>19.96</v>
      </c>
      <c r="AB2558" s="1">
        <v>1994.739</v>
      </c>
      <c r="AC2558" s="1">
        <v>19.67</v>
      </c>
      <c r="AE2558" s="1">
        <v>5.616</v>
      </c>
      <c r="AF2558" s="1">
        <v>6.109</v>
      </c>
      <c r="AG2558" s="1">
        <v>11480.514</v>
      </c>
      <c r="AH2558" s="1">
        <v>1.273</v>
      </c>
      <c r="AK2558" s="1">
        <v>1879.812</v>
      </c>
      <c r="AL2558" s="1">
        <v>18.81</v>
      </c>
      <c r="AO2558" s="1">
        <v>95.628</v>
      </c>
      <c r="AT2558" s="1">
        <v>1662.949</v>
      </c>
      <c r="AU2558" s="1">
        <v>16.64</v>
      </c>
      <c r="AW2558" s="1">
        <v>-15.232</v>
      </c>
      <c r="AX2558" s="1">
        <v>-0.2</v>
      </c>
      <c r="AY2558" s="1">
        <v>111.045</v>
      </c>
      <c r="AZ2558" s="1">
        <v>1.111</v>
      </c>
      <c r="BA2558" s="1">
        <v>84.596</v>
      </c>
      <c r="BC2558" s="1">
        <v>12.98</v>
      </c>
      <c r="BG2558" s="1">
        <v>3.997</v>
      </c>
      <c r="BH2558" s="1">
        <v>0.04</v>
      </c>
      <c r="BJ2558" s="1">
        <v>0.203</v>
      </c>
      <c r="BO2558" s="1">
        <v>85.946</v>
      </c>
      <c r="BP2558" s="1">
        <v>0.86</v>
      </c>
      <c r="BR2558" s="1">
        <v>4.372</v>
      </c>
      <c r="BT2558" s="1">
        <v>0.29</v>
      </c>
      <c r="BU2558" s="1">
        <v>1.453</v>
      </c>
      <c r="BY2558" s="1">
        <v>0.0</v>
      </c>
      <c r="BZ2558" s="1">
        <v>0.0</v>
      </c>
      <c r="CB2558" s="1">
        <v>0.0</v>
      </c>
      <c r="CG2558" s="1">
        <v>216.863</v>
      </c>
      <c r="CH2558" s="1">
        <v>2.17</v>
      </c>
      <c r="CJ2558" s="1">
        <v>0.418</v>
      </c>
      <c r="CK2558" s="1">
        <v>0.0</v>
      </c>
      <c r="CL2558" s="1">
        <v>1.407</v>
      </c>
      <c r="CM2558" s="1">
        <v>0.014</v>
      </c>
      <c r="CN2558" s="1">
        <v>11.032</v>
      </c>
      <c r="CQ2558" s="1">
        <v>0.0</v>
      </c>
      <c r="CR2558" s="1">
        <v>0.0</v>
      </c>
      <c r="CU2558" s="1">
        <v>0.0</v>
      </c>
      <c r="CV2558" s="1">
        <v>0.0</v>
      </c>
      <c r="CX2558" s="1">
        <v>0.0</v>
      </c>
      <c r="CY2558" s="1">
        <v>0.0</v>
      </c>
      <c r="DA2558" s="1">
        <v>1965.757</v>
      </c>
      <c r="DB2558" s="1">
        <v>114.878</v>
      </c>
      <c r="DF2558" s="1">
        <v>85.946</v>
      </c>
      <c r="DG2558" s="1">
        <v>0.86</v>
      </c>
      <c r="DI2558" s="1">
        <v>4.372</v>
      </c>
      <c r="DN2558" s="1">
        <v>42.973</v>
      </c>
      <c r="DO2558" s="1">
        <v>0.43</v>
      </c>
      <c r="DQ2558" s="1">
        <v>2.186</v>
      </c>
      <c r="DV2558" s="1">
        <v>38.975</v>
      </c>
      <c r="DW2558" s="1">
        <v>0.39</v>
      </c>
      <c r="DY2558" s="1">
        <v>1.983</v>
      </c>
    </row>
    <row r="2559">
      <c r="A2559" s="1" t="s">
        <v>334</v>
      </c>
      <c r="B2559" s="1">
        <v>2017.0</v>
      </c>
      <c r="C2559" s="1" t="s">
        <v>335</v>
      </c>
      <c r="D2559" s="1">
        <v>1.0234177E7</v>
      </c>
      <c r="E2559" s="1">
        <v>9.2472172544E10</v>
      </c>
      <c r="J2559" s="1">
        <v>0.0</v>
      </c>
      <c r="K2559" s="1">
        <v>0.0</v>
      </c>
      <c r="L2559" s="1">
        <v>0.0</v>
      </c>
      <c r="N2559" s="1">
        <v>643.407</v>
      </c>
      <c r="S2559" s="1">
        <v>0.0</v>
      </c>
      <c r="T2559" s="1">
        <v>0.0</v>
      </c>
      <c r="Y2559" s="1">
        <v>0.0</v>
      </c>
      <c r="AA2559" s="1">
        <v>20.77</v>
      </c>
      <c r="AB2559" s="1">
        <v>2029.474</v>
      </c>
      <c r="AC2559" s="1">
        <v>20.78</v>
      </c>
      <c r="AE2559" s="1">
        <v>2.718</v>
      </c>
      <c r="AF2559" s="1">
        <v>3.122</v>
      </c>
      <c r="AG2559" s="1">
        <v>11529.982</v>
      </c>
      <c r="AH2559" s="1">
        <v>1.276</v>
      </c>
      <c r="AK2559" s="1">
        <v>1893.655</v>
      </c>
      <c r="AL2559" s="1">
        <v>19.38</v>
      </c>
      <c r="AO2559" s="1">
        <v>93.263</v>
      </c>
      <c r="AT2559" s="1">
        <v>1618.108</v>
      </c>
      <c r="AU2559" s="1">
        <v>16.56</v>
      </c>
      <c r="BA2559" s="1">
        <v>79.692</v>
      </c>
      <c r="BC2559" s="1">
        <v>13.37</v>
      </c>
      <c r="BG2559" s="1">
        <v>3.908</v>
      </c>
      <c r="BH2559" s="1">
        <v>0.04</v>
      </c>
      <c r="BJ2559" s="1">
        <v>0.192</v>
      </c>
      <c r="BO2559" s="1">
        <v>136.797</v>
      </c>
      <c r="BP2559" s="1">
        <v>1.4</v>
      </c>
      <c r="BR2559" s="1">
        <v>6.737</v>
      </c>
      <c r="BT2559" s="1">
        <v>-0.01</v>
      </c>
      <c r="BU2559" s="1">
        <v>-0.048</v>
      </c>
      <c r="BY2559" s="1">
        <v>0.0</v>
      </c>
      <c r="BZ2559" s="1">
        <v>0.0</v>
      </c>
      <c r="CB2559" s="1">
        <v>0.0</v>
      </c>
      <c r="CG2559" s="1">
        <v>275.547</v>
      </c>
      <c r="CH2559" s="1">
        <v>2.82</v>
      </c>
      <c r="CN2559" s="1">
        <v>13.571</v>
      </c>
      <c r="CQ2559" s="1">
        <v>0.0</v>
      </c>
      <c r="CR2559" s="1">
        <v>0.0</v>
      </c>
      <c r="CU2559" s="1">
        <v>0.0</v>
      </c>
      <c r="CV2559" s="1">
        <v>0.0</v>
      </c>
      <c r="CX2559" s="1">
        <v>0.0</v>
      </c>
      <c r="CY2559" s="1">
        <v>0.0</v>
      </c>
      <c r="DA2559" s="1">
        <v>2030.452</v>
      </c>
      <c r="DB2559" s="1">
        <v>118.0</v>
      </c>
      <c r="DF2559" s="1">
        <v>136.797</v>
      </c>
      <c r="DG2559" s="1">
        <v>1.4</v>
      </c>
      <c r="DI2559" s="1">
        <v>6.737</v>
      </c>
      <c r="DN2559" s="1">
        <v>88.918</v>
      </c>
      <c r="DO2559" s="1">
        <v>0.91</v>
      </c>
      <c r="DQ2559" s="1">
        <v>4.379</v>
      </c>
      <c r="DV2559" s="1">
        <v>43.97</v>
      </c>
      <c r="DW2559" s="1">
        <v>0.45</v>
      </c>
      <c r="DY2559" s="1">
        <v>2.166</v>
      </c>
    </row>
    <row r="2560">
      <c r="A2560" s="1" t="s">
        <v>334</v>
      </c>
      <c r="B2560" s="1">
        <v>2018.0</v>
      </c>
      <c r="C2560" s="1" t="s">
        <v>335</v>
      </c>
      <c r="D2560" s="1">
        <v>1.0462255E7</v>
      </c>
      <c r="E2560" s="1">
        <v>9.4246715392E10</v>
      </c>
      <c r="J2560" s="1">
        <v>0.0</v>
      </c>
      <c r="K2560" s="1">
        <v>0.0</v>
      </c>
      <c r="L2560" s="1">
        <v>0.0</v>
      </c>
      <c r="N2560" s="1">
        <v>621.011</v>
      </c>
      <c r="S2560" s="1">
        <v>0.0</v>
      </c>
      <c r="T2560" s="1">
        <v>0.0</v>
      </c>
      <c r="Y2560" s="1">
        <v>0.0</v>
      </c>
      <c r="AA2560" s="1">
        <v>20.46</v>
      </c>
      <c r="AB2560" s="1">
        <v>1955.601</v>
      </c>
      <c r="AC2560" s="1">
        <v>20.37</v>
      </c>
      <c r="AE2560" s="1">
        <v>-4.248</v>
      </c>
      <c r="AF2560" s="1">
        <v>-5.013</v>
      </c>
      <c r="AG2560" s="1">
        <v>10799.475</v>
      </c>
      <c r="AH2560" s="1">
        <v>1.199</v>
      </c>
      <c r="AK2560" s="1">
        <v>1740.542</v>
      </c>
      <c r="AL2560" s="1">
        <v>18.21</v>
      </c>
      <c r="AO2560" s="1">
        <v>89.396</v>
      </c>
      <c r="AT2560" s="1">
        <v>1620.11</v>
      </c>
      <c r="AU2560" s="1">
        <v>16.95</v>
      </c>
      <c r="BA2560" s="1">
        <v>83.211</v>
      </c>
      <c r="BC2560" s="1">
        <v>12.65</v>
      </c>
      <c r="BG2560" s="1">
        <v>1.912</v>
      </c>
      <c r="BH2560" s="1">
        <v>0.02</v>
      </c>
      <c r="BJ2560" s="1">
        <v>0.098</v>
      </c>
      <c r="BO2560" s="1">
        <v>206.456</v>
      </c>
      <c r="BP2560" s="1">
        <v>2.16</v>
      </c>
      <c r="BR2560" s="1">
        <v>10.604</v>
      </c>
      <c r="BT2560" s="1">
        <v>0.09</v>
      </c>
      <c r="BU2560" s="1">
        <v>0.44</v>
      </c>
      <c r="BY2560" s="1">
        <v>0.0</v>
      </c>
      <c r="BZ2560" s="1">
        <v>0.0</v>
      </c>
      <c r="CB2560" s="1">
        <v>0.0</v>
      </c>
      <c r="CG2560" s="1">
        <v>120.433</v>
      </c>
      <c r="CH2560" s="1">
        <v>1.26</v>
      </c>
      <c r="CN2560" s="1">
        <v>6.186</v>
      </c>
      <c r="CQ2560" s="1">
        <v>0.0</v>
      </c>
      <c r="CR2560" s="1">
        <v>0.0</v>
      </c>
      <c r="CU2560" s="1">
        <v>0.0</v>
      </c>
      <c r="CV2560" s="1">
        <v>0.0</v>
      </c>
      <c r="CX2560" s="1">
        <v>0.0</v>
      </c>
      <c r="CY2560" s="1">
        <v>0.0</v>
      </c>
      <c r="DA2560" s="1">
        <v>1946.999</v>
      </c>
      <c r="DB2560" s="1">
        <v>112.987</v>
      </c>
      <c r="DF2560" s="1">
        <v>206.456</v>
      </c>
      <c r="DG2560" s="1">
        <v>2.16</v>
      </c>
      <c r="DI2560" s="1">
        <v>10.604</v>
      </c>
      <c r="DN2560" s="1">
        <v>136.682</v>
      </c>
      <c r="DO2560" s="1">
        <v>1.43</v>
      </c>
      <c r="DQ2560" s="1">
        <v>7.02</v>
      </c>
      <c r="DV2560" s="1">
        <v>67.863</v>
      </c>
      <c r="DW2560" s="1">
        <v>0.71</v>
      </c>
      <c r="DY2560" s="1">
        <v>3.486</v>
      </c>
    </row>
    <row r="2561">
      <c r="A2561" s="1" t="s">
        <v>334</v>
      </c>
      <c r="B2561" s="1">
        <v>2019.0</v>
      </c>
      <c r="C2561" s="1" t="s">
        <v>335</v>
      </c>
      <c r="D2561" s="1">
        <v>1.0671837E7</v>
      </c>
      <c r="E2561" s="1">
        <v>9.6062849024E10</v>
      </c>
      <c r="J2561" s="1">
        <v>0.0</v>
      </c>
      <c r="K2561" s="1">
        <v>0.0</v>
      </c>
      <c r="L2561" s="1">
        <v>0.0</v>
      </c>
      <c r="N2561" s="1">
        <v>596.688</v>
      </c>
      <c r="S2561" s="1">
        <v>0.0</v>
      </c>
      <c r="T2561" s="1">
        <v>0.0</v>
      </c>
      <c r="Y2561" s="1">
        <v>0.0</v>
      </c>
      <c r="AA2561" s="1">
        <v>20.67</v>
      </c>
      <c r="AB2561" s="1">
        <v>1936.874</v>
      </c>
      <c r="AC2561" s="1">
        <v>20.53</v>
      </c>
      <c r="AE2561" s="1">
        <v>-2.016</v>
      </c>
      <c r="AF2561" s="1">
        <v>-2.278</v>
      </c>
      <c r="AG2561" s="1">
        <v>10373.896</v>
      </c>
      <c r="AH2561" s="1">
        <v>1.152</v>
      </c>
      <c r="AK2561" s="1">
        <v>1646.389</v>
      </c>
      <c r="AL2561" s="1">
        <v>17.57</v>
      </c>
      <c r="AO2561" s="1">
        <v>85.582</v>
      </c>
      <c r="AT2561" s="1">
        <v>1561.118</v>
      </c>
      <c r="AU2561" s="1">
        <v>16.66</v>
      </c>
      <c r="BA2561" s="1">
        <v>81.15</v>
      </c>
      <c r="BC2561" s="1">
        <v>12.25</v>
      </c>
      <c r="BG2561" s="1">
        <v>1.874</v>
      </c>
      <c r="BH2561" s="1">
        <v>0.02</v>
      </c>
      <c r="BJ2561" s="1">
        <v>0.097</v>
      </c>
      <c r="BO2561" s="1">
        <v>277.366</v>
      </c>
      <c r="BP2561" s="1">
        <v>2.96</v>
      </c>
      <c r="BR2561" s="1">
        <v>14.418</v>
      </c>
      <c r="BT2561" s="1">
        <v>0.14</v>
      </c>
      <c r="BU2561" s="1">
        <v>0.677</v>
      </c>
      <c r="BY2561" s="1">
        <v>0.0</v>
      </c>
      <c r="BZ2561" s="1">
        <v>0.0</v>
      </c>
      <c r="CB2561" s="1">
        <v>0.0</v>
      </c>
      <c r="CG2561" s="1">
        <v>85.271</v>
      </c>
      <c r="CH2561" s="1">
        <v>0.91</v>
      </c>
      <c r="CN2561" s="1">
        <v>4.433</v>
      </c>
      <c r="CQ2561" s="1">
        <v>0.0</v>
      </c>
      <c r="CR2561" s="1">
        <v>0.0</v>
      </c>
      <c r="CU2561" s="1">
        <v>0.0</v>
      </c>
      <c r="CV2561" s="1">
        <v>0.0</v>
      </c>
      <c r="CX2561" s="1">
        <v>0.0</v>
      </c>
      <c r="CY2561" s="1">
        <v>0.0</v>
      </c>
      <c r="DA2561" s="1">
        <v>1923.755</v>
      </c>
      <c r="DB2561" s="1">
        <v>110.709</v>
      </c>
      <c r="DF2561" s="1">
        <v>277.366</v>
      </c>
      <c r="DG2561" s="1">
        <v>2.96</v>
      </c>
      <c r="DI2561" s="1">
        <v>14.418</v>
      </c>
      <c r="DN2561" s="1">
        <v>193.031</v>
      </c>
      <c r="DO2561" s="1">
        <v>2.06</v>
      </c>
      <c r="DQ2561" s="1">
        <v>10.034</v>
      </c>
      <c r="DV2561" s="1">
        <v>82.46</v>
      </c>
      <c r="DW2561" s="1">
        <v>0.88</v>
      </c>
      <c r="DY2561" s="1">
        <v>4.286</v>
      </c>
    </row>
    <row r="2562">
      <c r="A2562" s="1" t="s">
        <v>334</v>
      </c>
      <c r="B2562" s="1">
        <v>2020.0</v>
      </c>
      <c r="C2562" s="1" t="s">
        <v>335</v>
      </c>
      <c r="D2562" s="1">
        <v>1.0865183E7</v>
      </c>
      <c r="E2562" s="1">
        <v>9.4554669056E10</v>
      </c>
      <c r="J2562" s="1">
        <v>0.0</v>
      </c>
      <c r="K2562" s="1">
        <v>0.0</v>
      </c>
      <c r="L2562" s="1">
        <v>0.0</v>
      </c>
      <c r="N2562" s="1">
        <v>566.667</v>
      </c>
      <c r="S2562" s="1">
        <v>0.0</v>
      </c>
      <c r="T2562" s="1">
        <v>0.0</v>
      </c>
      <c r="Y2562" s="1">
        <v>0.0</v>
      </c>
      <c r="AA2562" s="1">
        <v>20.89</v>
      </c>
      <c r="AB2562" s="1">
        <v>1922.655</v>
      </c>
      <c r="AC2562" s="1">
        <v>20.7</v>
      </c>
      <c r="AE2562" s="1">
        <v>-10.763</v>
      </c>
      <c r="AF2562" s="1">
        <v>-11.916</v>
      </c>
      <c r="AG2562" s="1">
        <v>9092.58</v>
      </c>
      <c r="AH2562" s="1">
        <v>1.045</v>
      </c>
      <c r="AK2562" s="1">
        <v>1544.383</v>
      </c>
      <c r="AL2562" s="1">
        <v>16.78</v>
      </c>
      <c r="AO2562" s="1">
        <v>81.063</v>
      </c>
      <c r="AT2562" s="1">
        <v>1467.992</v>
      </c>
      <c r="AU2562" s="1">
        <v>15.95</v>
      </c>
      <c r="BA2562" s="1">
        <v>77.053</v>
      </c>
      <c r="BC2562" s="1">
        <v>11.73</v>
      </c>
      <c r="BG2562" s="1">
        <v>1.841</v>
      </c>
      <c r="BH2562" s="1">
        <v>0.02</v>
      </c>
      <c r="BJ2562" s="1">
        <v>0.097</v>
      </c>
      <c r="BO2562" s="1">
        <v>360.785</v>
      </c>
      <c r="BP2562" s="1">
        <v>3.92</v>
      </c>
      <c r="BR2562" s="1">
        <v>18.937</v>
      </c>
      <c r="BT2562" s="1">
        <v>0.19</v>
      </c>
      <c r="BU2562" s="1">
        <v>0.91</v>
      </c>
      <c r="BY2562" s="1">
        <v>0.0</v>
      </c>
      <c r="BZ2562" s="1">
        <v>0.0</v>
      </c>
      <c r="CB2562" s="1">
        <v>0.0</v>
      </c>
      <c r="CG2562" s="1">
        <v>76.391</v>
      </c>
      <c r="CH2562" s="1">
        <v>0.83</v>
      </c>
      <c r="CN2562" s="1">
        <v>4.01</v>
      </c>
      <c r="CQ2562" s="1">
        <v>0.0</v>
      </c>
      <c r="CR2562" s="1">
        <v>0.0</v>
      </c>
      <c r="CU2562" s="1">
        <v>0.0</v>
      </c>
      <c r="CV2562" s="1">
        <v>0.0</v>
      </c>
      <c r="CX2562" s="1">
        <v>0.0</v>
      </c>
      <c r="CY2562" s="1">
        <v>0.0</v>
      </c>
      <c r="DA2562" s="1">
        <v>1905.168</v>
      </c>
      <c r="DB2562" s="1">
        <v>98.793</v>
      </c>
      <c r="DF2562" s="1">
        <v>360.785</v>
      </c>
      <c r="DG2562" s="1">
        <v>3.92</v>
      </c>
      <c r="DI2562" s="1">
        <v>18.937</v>
      </c>
      <c r="DN2562" s="1">
        <v>231.934</v>
      </c>
      <c r="DO2562" s="1">
        <v>2.52</v>
      </c>
      <c r="DQ2562" s="1">
        <v>12.174</v>
      </c>
      <c r="DV2562" s="1">
        <v>127.011</v>
      </c>
      <c r="DW2562" s="1">
        <v>1.38</v>
      </c>
      <c r="DY2562" s="1">
        <v>6.667</v>
      </c>
    </row>
    <row r="2563">
      <c r="A2563" s="1" t="s">
        <v>334</v>
      </c>
      <c r="B2563" s="1">
        <v>2021.0</v>
      </c>
      <c r="C2563" s="1" t="s">
        <v>335</v>
      </c>
      <c r="D2563" s="1">
        <v>1.106631E7</v>
      </c>
      <c r="E2563" s="1">
        <v>9.666134016E10</v>
      </c>
      <c r="J2563" s="1">
        <v>0.0</v>
      </c>
      <c r="K2563" s="1">
        <v>0.0</v>
      </c>
      <c r="L2563" s="1">
        <v>0.0</v>
      </c>
      <c r="N2563" s="1">
        <v>540.262</v>
      </c>
      <c r="S2563" s="1">
        <v>0.0</v>
      </c>
      <c r="T2563" s="1">
        <v>0.0</v>
      </c>
      <c r="Y2563" s="1">
        <v>0.0</v>
      </c>
      <c r="AA2563" s="1">
        <v>21.58</v>
      </c>
      <c r="AB2563" s="1">
        <v>1950.063</v>
      </c>
      <c r="AC2563" s="1">
        <v>21.36</v>
      </c>
      <c r="AE2563" s="1">
        <v>3.002</v>
      </c>
      <c r="AF2563" s="1">
        <v>2.966</v>
      </c>
      <c r="AG2563" s="1">
        <v>9195.361</v>
      </c>
      <c r="AH2563" s="1">
        <v>1.053</v>
      </c>
      <c r="AK2563" s="1">
        <v>1486.494</v>
      </c>
      <c r="AL2563" s="1">
        <v>16.45</v>
      </c>
      <c r="AO2563" s="1">
        <v>77.013</v>
      </c>
      <c r="AT2563" s="1">
        <v>1402.455</v>
      </c>
      <c r="AU2563" s="1">
        <v>15.52</v>
      </c>
      <c r="BA2563" s="1">
        <v>72.659</v>
      </c>
      <c r="BC2563" s="1">
        <v>11.54</v>
      </c>
      <c r="BG2563" s="1">
        <v>1.807</v>
      </c>
      <c r="BH2563" s="1">
        <v>0.02</v>
      </c>
      <c r="BJ2563" s="1">
        <v>0.094</v>
      </c>
      <c r="BO2563" s="1">
        <v>443.689</v>
      </c>
      <c r="BP2563" s="1">
        <v>4.91</v>
      </c>
      <c r="BR2563" s="1">
        <v>22.987</v>
      </c>
      <c r="BT2563" s="1">
        <v>0.22</v>
      </c>
      <c r="BU2563" s="1">
        <v>1.019</v>
      </c>
      <c r="BY2563" s="1">
        <v>0.0</v>
      </c>
      <c r="BZ2563" s="1">
        <v>0.0</v>
      </c>
      <c r="CB2563" s="1">
        <v>0.0</v>
      </c>
      <c r="CG2563" s="1">
        <v>84.039</v>
      </c>
      <c r="CH2563" s="1">
        <v>0.93</v>
      </c>
      <c r="CN2563" s="1">
        <v>4.354</v>
      </c>
      <c r="CQ2563" s="1">
        <v>0.0</v>
      </c>
      <c r="CR2563" s="1">
        <v>0.0</v>
      </c>
      <c r="CU2563" s="1">
        <v>0.0</v>
      </c>
      <c r="CV2563" s="1">
        <v>0.0</v>
      </c>
      <c r="CX2563" s="1">
        <v>0.0</v>
      </c>
      <c r="CY2563" s="1">
        <v>0.0</v>
      </c>
      <c r="DA2563" s="1">
        <v>1930.183</v>
      </c>
      <c r="DB2563" s="1">
        <v>101.759</v>
      </c>
      <c r="DF2563" s="1">
        <v>443.689</v>
      </c>
      <c r="DG2563" s="1">
        <v>4.91</v>
      </c>
      <c r="DI2563" s="1">
        <v>22.987</v>
      </c>
      <c r="DN2563" s="1">
        <v>297.299</v>
      </c>
      <c r="DO2563" s="1">
        <v>3.29</v>
      </c>
      <c r="DQ2563" s="1">
        <v>15.403</v>
      </c>
      <c r="DV2563" s="1">
        <v>144.583</v>
      </c>
      <c r="DW2563" s="1">
        <v>1.6</v>
      </c>
      <c r="DY2563" s="1">
        <v>7.491</v>
      </c>
    </row>
    <row r="2564">
      <c r="A2564" s="1" t="s">
        <v>334</v>
      </c>
      <c r="B2564" s="1">
        <v>2022.0</v>
      </c>
      <c r="C2564" s="1" t="s">
        <v>335</v>
      </c>
      <c r="D2564" s="1">
        <v>1.1256215E7</v>
      </c>
      <c r="E2564" s="1">
        <v>9.9281829888E10</v>
      </c>
      <c r="J2564" s="1">
        <v>0.0</v>
      </c>
      <c r="K2564" s="1">
        <v>0.0</v>
      </c>
      <c r="L2564" s="1">
        <v>0.0</v>
      </c>
      <c r="N2564" s="1">
        <v>539.211</v>
      </c>
      <c r="S2564" s="1">
        <v>0.0</v>
      </c>
      <c r="T2564" s="1">
        <v>0.0</v>
      </c>
      <c r="Y2564" s="1">
        <v>0.0</v>
      </c>
      <c r="AA2564" s="1">
        <v>22.64</v>
      </c>
      <c r="AB2564" s="1">
        <v>2011.333</v>
      </c>
      <c r="AC2564" s="1">
        <v>22.57</v>
      </c>
      <c r="AE2564" s="1">
        <v>9.333</v>
      </c>
      <c r="AF2564" s="1">
        <v>9.497</v>
      </c>
      <c r="AG2564" s="1">
        <v>9883.918</v>
      </c>
      <c r="AH2564" s="1">
        <v>1.121</v>
      </c>
      <c r="AK2564" s="1">
        <v>1541.371</v>
      </c>
      <c r="AL2564" s="1">
        <v>17.35</v>
      </c>
      <c r="AO2564" s="1">
        <v>76.872</v>
      </c>
      <c r="AT2564" s="1">
        <v>1464.968</v>
      </c>
      <c r="AU2564" s="1">
        <v>16.49</v>
      </c>
      <c r="BA2564" s="1">
        <v>73.062</v>
      </c>
      <c r="BC2564" s="1">
        <v>12.17</v>
      </c>
      <c r="BG2564" s="1">
        <v>1.777</v>
      </c>
      <c r="BH2564" s="1">
        <v>0.02</v>
      </c>
      <c r="BJ2564" s="1">
        <v>0.089</v>
      </c>
      <c r="BO2564" s="1">
        <v>463.744</v>
      </c>
      <c r="BP2564" s="1">
        <v>5.22</v>
      </c>
      <c r="BR2564" s="1">
        <v>23.128</v>
      </c>
      <c r="BT2564" s="1">
        <v>0.07</v>
      </c>
      <c r="BU2564" s="1">
        <v>0.309</v>
      </c>
      <c r="BY2564" s="1">
        <v>0.0</v>
      </c>
      <c r="BZ2564" s="1">
        <v>0.0</v>
      </c>
      <c r="CB2564" s="1">
        <v>0.0</v>
      </c>
      <c r="CG2564" s="1">
        <v>76.402</v>
      </c>
      <c r="CH2564" s="1">
        <v>0.86</v>
      </c>
      <c r="CN2564" s="1">
        <v>3.81</v>
      </c>
      <c r="CQ2564" s="1">
        <v>0.0</v>
      </c>
      <c r="CR2564" s="1">
        <v>0.0</v>
      </c>
      <c r="CU2564" s="1">
        <v>0.0</v>
      </c>
      <c r="CV2564" s="1">
        <v>0.0</v>
      </c>
      <c r="CX2564" s="1">
        <v>0.0</v>
      </c>
      <c r="CY2564" s="1">
        <v>0.0</v>
      </c>
      <c r="DA2564" s="1">
        <v>2005.115</v>
      </c>
      <c r="DB2564" s="1">
        <v>111.256</v>
      </c>
      <c r="DF2564" s="1">
        <v>463.744</v>
      </c>
      <c r="DG2564" s="1">
        <v>5.22</v>
      </c>
      <c r="DI2564" s="1">
        <v>23.128</v>
      </c>
      <c r="DN2564" s="1">
        <v>306.497</v>
      </c>
      <c r="DO2564" s="1">
        <v>3.45</v>
      </c>
      <c r="DQ2564" s="1">
        <v>15.286</v>
      </c>
      <c r="DV2564" s="1">
        <v>155.47</v>
      </c>
      <c r="DW2564" s="1">
        <v>1.75</v>
      </c>
      <c r="DY2564" s="1">
        <v>7.754</v>
      </c>
    </row>
    <row r="2565">
      <c r="A2565" s="1" t="s">
        <v>334</v>
      </c>
      <c r="B2565" s="1">
        <v>2023.0</v>
      </c>
      <c r="C2565" s="1" t="s">
        <v>335</v>
      </c>
      <c r="D2565" s="1">
        <v>1.1439171E7</v>
      </c>
      <c r="AE2565" s="1">
        <v>-0.835</v>
      </c>
      <c r="AF2565" s="1">
        <v>-0.929</v>
      </c>
      <c r="AG2565" s="1">
        <v>9644.667</v>
      </c>
      <c r="DB2565" s="1">
        <v>110.327</v>
      </c>
    </row>
    <row r="2566">
      <c r="A2566" s="1" t="s">
        <v>336</v>
      </c>
      <c r="B2566" s="1">
        <v>2000.0</v>
      </c>
      <c r="C2566" s="1" t="s">
        <v>337</v>
      </c>
      <c r="D2566" s="1">
        <v>1.550106E7</v>
      </c>
      <c r="E2566" s="1">
        <v>1.42758084608E11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781.177</v>
      </c>
      <c r="O2566" s="1">
        <v>-6.583</v>
      </c>
      <c r="P2566" s="1">
        <v>-14.62</v>
      </c>
      <c r="Q2566" s="1">
        <v>13383.862</v>
      </c>
      <c r="R2566" s="1">
        <v>207.464</v>
      </c>
      <c r="S2566" s="1">
        <v>2315.971</v>
      </c>
      <c r="T2566" s="1">
        <v>35.9</v>
      </c>
      <c r="U2566" s="1">
        <v>28.142</v>
      </c>
      <c r="V2566" s="1">
        <v>82.846</v>
      </c>
      <c r="W2566" s="1">
        <v>24335.879</v>
      </c>
      <c r="X2566" s="1">
        <v>377.232</v>
      </c>
      <c r="Y2566" s="1">
        <v>69.52</v>
      </c>
      <c r="Z2566" s="1">
        <v>56.315</v>
      </c>
      <c r="AA2566" s="1">
        <v>54.66</v>
      </c>
      <c r="AB2566" s="1">
        <v>3526.21</v>
      </c>
      <c r="AC2566" s="1">
        <v>51.64</v>
      </c>
      <c r="AD2566" s="1">
        <v>14.546</v>
      </c>
      <c r="AE2566" s="1">
        <v>-9.144</v>
      </c>
      <c r="AF2566" s="1">
        <v>-37.213</v>
      </c>
      <c r="AG2566" s="1">
        <v>23853.039</v>
      </c>
      <c r="AH2566" s="1">
        <v>2.59</v>
      </c>
      <c r="AI2566" s="1">
        <v>-10.635</v>
      </c>
      <c r="AJ2566" s="1">
        <v>-41.35</v>
      </c>
      <c r="AK2566" s="1">
        <v>2845.612</v>
      </c>
      <c r="AL2566" s="1">
        <v>44.11</v>
      </c>
      <c r="AM2566" s="1">
        <v>22416.412</v>
      </c>
      <c r="AN2566" s="1">
        <v>347.478</v>
      </c>
      <c r="AO2566" s="1">
        <v>85.418</v>
      </c>
      <c r="AP2566" s="1">
        <v>94.321</v>
      </c>
      <c r="AQ2566" s="1">
        <v>-42.663</v>
      </c>
      <c r="AR2566" s="1">
        <v>-35.567</v>
      </c>
      <c r="AS2566" s="1">
        <v>47.8</v>
      </c>
      <c r="AT2566" s="1">
        <v>356.105</v>
      </c>
      <c r="AU2566" s="1">
        <v>5.52</v>
      </c>
      <c r="AV2566" s="1">
        <v>3083.628</v>
      </c>
      <c r="AW2566" s="1">
        <v>16.047</v>
      </c>
      <c r="AX2566" s="1">
        <v>11.314</v>
      </c>
      <c r="AY2566" s="1">
        <v>5278.545</v>
      </c>
      <c r="AZ2566" s="1">
        <v>81.823</v>
      </c>
      <c r="BA2566" s="1">
        <v>10.689</v>
      </c>
      <c r="BB2566" s="1">
        <v>12.975</v>
      </c>
      <c r="BC2566" s="1">
        <v>40.34</v>
      </c>
      <c r="BD2566" s="1">
        <v>22.816</v>
      </c>
      <c r="BE2566" s="1">
        <v>3.886</v>
      </c>
      <c r="BF2566" s="1">
        <v>20.92</v>
      </c>
      <c r="BG2566" s="1">
        <v>485.773</v>
      </c>
      <c r="BH2566" s="1">
        <v>7.53</v>
      </c>
      <c r="BI2566" s="1">
        <v>1349.558</v>
      </c>
      <c r="BJ2566" s="1">
        <v>14.582</v>
      </c>
      <c r="BK2566" s="1">
        <v>5.679</v>
      </c>
      <c r="BL2566" s="1">
        <v>22.816</v>
      </c>
      <c r="BM2566" s="1">
        <v>3.886</v>
      </c>
      <c r="BN2566" s="1">
        <v>20.92</v>
      </c>
      <c r="BO2566" s="1">
        <v>485.773</v>
      </c>
      <c r="BP2566" s="1">
        <v>7.53</v>
      </c>
      <c r="BQ2566" s="1">
        <v>1349.558</v>
      </c>
      <c r="BR2566" s="1">
        <v>14.582</v>
      </c>
      <c r="BS2566" s="1">
        <v>5.679</v>
      </c>
      <c r="BT2566" s="1">
        <v>3.02</v>
      </c>
      <c r="BU2566" s="1">
        <v>5.525</v>
      </c>
      <c r="BW2566" s="1">
        <v>0.0</v>
      </c>
      <c r="BX2566" s="1">
        <v>0.0</v>
      </c>
      <c r="BY2566" s="1">
        <v>0.0</v>
      </c>
      <c r="BZ2566" s="1">
        <v>0.0</v>
      </c>
      <c r="CA2566" s="1">
        <v>0.0</v>
      </c>
      <c r="CB2566" s="1">
        <v>0.0</v>
      </c>
      <c r="CC2566" s="1">
        <v>0.0</v>
      </c>
      <c r="CD2566" s="1">
        <v>10.597</v>
      </c>
      <c r="CE2566" s="1">
        <v>8.836</v>
      </c>
      <c r="CF2566" s="1">
        <v>92.215</v>
      </c>
      <c r="CG2566" s="1">
        <v>173.537</v>
      </c>
      <c r="CH2566" s="1">
        <v>2.69</v>
      </c>
      <c r="CI2566" s="1">
        <v>5948.922</v>
      </c>
      <c r="CJ2566" s="1">
        <v>17.212</v>
      </c>
      <c r="CK2566" s="1">
        <v>60.313</v>
      </c>
      <c r="CL2566" s="1">
        <v>26497.332</v>
      </c>
      <c r="CM2566" s="1">
        <v>410.737</v>
      </c>
      <c r="CN2566" s="1">
        <v>5.209</v>
      </c>
      <c r="CO2566" s="1">
        <v>25.031</v>
      </c>
      <c r="CP2566" s="1">
        <v>0.0</v>
      </c>
      <c r="CQ2566" s="1">
        <v>0.0</v>
      </c>
      <c r="CT2566" s="1">
        <v>0.0</v>
      </c>
      <c r="CU2566" s="1">
        <v>0.0</v>
      </c>
      <c r="CW2566" s="1">
        <v>0.0</v>
      </c>
      <c r="CX2566" s="1">
        <v>0.0</v>
      </c>
      <c r="CZ2566" s="1">
        <v>0.0</v>
      </c>
      <c r="DA2566" s="1">
        <v>3331.385</v>
      </c>
      <c r="DB2566" s="1">
        <v>369.747</v>
      </c>
      <c r="DC2566" s="1">
        <v>22.816</v>
      </c>
      <c r="DD2566" s="1">
        <v>3.886</v>
      </c>
      <c r="DE2566" s="1">
        <v>20.92</v>
      </c>
      <c r="DF2566" s="1">
        <v>485.773</v>
      </c>
      <c r="DG2566" s="1">
        <v>7.53</v>
      </c>
      <c r="DH2566" s="1">
        <v>1349.558</v>
      </c>
      <c r="DI2566" s="1">
        <v>14.582</v>
      </c>
      <c r="DJ2566" s="1">
        <v>5.679</v>
      </c>
      <c r="DL2566" s="1">
        <v>0.0</v>
      </c>
      <c r="DM2566" s="1">
        <v>0.0</v>
      </c>
      <c r="DN2566" s="1">
        <v>0.0</v>
      </c>
      <c r="DO2566" s="1">
        <v>0.0</v>
      </c>
      <c r="DP2566" s="1">
        <v>0.0</v>
      </c>
      <c r="DQ2566" s="1">
        <v>0.0</v>
      </c>
      <c r="DR2566" s="1">
        <v>0.0</v>
      </c>
      <c r="DT2566" s="1">
        <v>0.0</v>
      </c>
      <c r="DU2566" s="1">
        <v>0.0</v>
      </c>
      <c r="DV2566" s="1">
        <v>0.0</v>
      </c>
      <c r="DW2566" s="1">
        <v>0.0</v>
      </c>
      <c r="DX2566" s="1">
        <v>0.0</v>
      </c>
      <c r="DY2566" s="1">
        <v>0.0</v>
      </c>
      <c r="DZ2566" s="1">
        <v>0.0</v>
      </c>
    </row>
    <row r="2567">
      <c r="A2567" s="1" t="s">
        <v>336</v>
      </c>
      <c r="B2567" s="1">
        <v>2001.0</v>
      </c>
      <c r="C2567" s="1" t="s">
        <v>337</v>
      </c>
      <c r="D2567" s="1">
        <v>1.5575502E7</v>
      </c>
      <c r="E2567" s="1">
        <v>1.62896084992E11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783.496</v>
      </c>
      <c r="O2567" s="1">
        <v>25.009</v>
      </c>
      <c r="P2567" s="1">
        <v>51.884</v>
      </c>
      <c r="Q2567" s="1">
        <v>16651.01</v>
      </c>
      <c r="R2567" s="1">
        <v>259.348</v>
      </c>
      <c r="S2567" s="1">
        <v>2509.069</v>
      </c>
      <c r="T2567" s="1">
        <v>39.08</v>
      </c>
      <c r="U2567" s="1">
        <v>5.569</v>
      </c>
      <c r="V2567" s="1">
        <v>21.007</v>
      </c>
      <c r="W2567" s="1">
        <v>25568.285</v>
      </c>
      <c r="X2567" s="1">
        <v>398.239</v>
      </c>
      <c r="Y2567" s="1">
        <v>70.567</v>
      </c>
      <c r="Z2567" s="1">
        <v>62.527</v>
      </c>
      <c r="AA2567" s="1">
        <v>57.18</v>
      </c>
      <c r="AB2567" s="1">
        <v>3671.15</v>
      </c>
      <c r="AC2567" s="1">
        <v>55.38</v>
      </c>
      <c r="AD2567" s="1">
        <v>13.827</v>
      </c>
      <c r="AE2567" s="1">
        <v>12.561</v>
      </c>
      <c r="AF2567" s="1">
        <v>46.444</v>
      </c>
      <c r="AG2567" s="1">
        <v>26720.916</v>
      </c>
      <c r="AH2567" s="1">
        <v>2.555</v>
      </c>
      <c r="AI2567" s="1">
        <v>12.943</v>
      </c>
      <c r="AJ2567" s="1">
        <v>44.973</v>
      </c>
      <c r="AK2567" s="1">
        <v>3036.82</v>
      </c>
      <c r="AL2567" s="1">
        <v>47.3</v>
      </c>
      <c r="AM2567" s="1">
        <v>25196.684</v>
      </c>
      <c r="AN2567" s="1">
        <v>392.451</v>
      </c>
      <c r="AO2567" s="1">
        <v>85.41</v>
      </c>
      <c r="AP2567" s="1">
        <v>94.618</v>
      </c>
      <c r="AQ2567" s="1">
        <v>-14.367</v>
      </c>
      <c r="AR2567" s="1">
        <v>-6.868</v>
      </c>
      <c r="AS2567" s="1">
        <v>40.932</v>
      </c>
      <c r="AT2567" s="1">
        <v>378.158</v>
      </c>
      <c r="AU2567" s="1">
        <v>5.89</v>
      </c>
      <c r="AV2567" s="1">
        <v>2627.972</v>
      </c>
      <c r="AW2567" s="1">
        <v>0.588</v>
      </c>
      <c r="AX2567" s="1">
        <v>0.481</v>
      </c>
      <c r="AY2567" s="1">
        <v>5284.222</v>
      </c>
      <c r="AZ2567" s="1">
        <v>82.304</v>
      </c>
      <c r="BA2567" s="1">
        <v>10.636</v>
      </c>
      <c r="BB2567" s="1">
        <v>9.868</v>
      </c>
      <c r="BC2567" s="1">
        <v>43.39</v>
      </c>
      <c r="BD2567" s="1">
        <v>7.304</v>
      </c>
      <c r="BE2567" s="1">
        <v>1.404</v>
      </c>
      <c r="BF2567" s="1">
        <v>22.324</v>
      </c>
      <c r="BG2567" s="1">
        <v>518.763</v>
      </c>
      <c r="BH2567" s="1">
        <v>8.08</v>
      </c>
      <c r="BI2567" s="1">
        <v>1433.25</v>
      </c>
      <c r="BJ2567" s="1">
        <v>14.59</v>
      </c>
      <c r="BK2567" s="1">
        <v>5.382</v>
      </c>
      <c r="BL2567" s="1">
        <v>7.304</v>
      </c>
      <c r="BM2567" s="1">
        <v>1.404</v>
      </c>
      <c r="BN2567" s="1">
        <v>22.324</v>
      </c>
      <c r="BO2567" s="1">
        <v>518.763</v>
      </c>
      <c r="BP2567" s="1">
        <v>8.08</v>
      </c>
      <c r="BQ2567" s="1">
        <v>1433.25</v>
      </c>
      <c r="BR2567" s="1">
        <v>14.59</v>
      </c>
      <c r="BS2567" s="1">
        <v>5.382</v>
      </c>
      <c r="BT2567" s="1">
        <v>1.8</v>
      </c>
      <c r="BU2567" s="1">
        <v>3.148</v>
      </c>
      <c r="BW2567" s="1">
        <v>0.0</v>
      </c>
      <c r="BX2567" s="1">
        <v>0.0</v>
      </c>
      <c r="BY2567" s="1">
        <v>0.0</v>
      </c>
      <c r="BZ2567" s="1">
        <v>0.0</v>
      </c>
      <c r="CA2567" s="1">
        <v>0.0</v>
      </c>
      <c r="CB2567" s="1">
        <v>0.0</v>
      </c>
      <c r="CC2567" s="1">
        <v>0.0</v>
      </c>
      <c r="CD2567" s="1">
        <v>-0.047</v>
      </c>
      <c r="CE2567" s="1">
        <v>-0.043</v>
      </c>
      <c r="CF2567" s="1">
        <v>92.171</v>
      </c>
      <c r="CG2567" s="1">
        <v>149.594</v>
      </c>
      <c r="CH2567" s="1">
        <v>2.33</v>
      </c>
      <c r="CI2567" s="1">
        <v>5917.702</v>
      </c>
      <c r="CJ2567" s="1">
        <v>13.518</v>
      </c>
      <c r="CK2567" s="1">
        <v>55.522</v>
      </c>
      <c r="CL2567" s="1">
        <v>29935.365</v>
      </c>
      <c r="CM2567" s="1">
        <v>466.258</v>
      </c>
      <c r="CN2567" s="1">
        <v>4.207</v>
      </c>
      <c r="CO2567" s="1">
        <v>22.222</v>
      </c>
      <c r="CP2567" s="1">
        <v>0.0</v>
      </c>
      <c r="CQ2567" s="1">
        <v>0.0</v>
      </c>
      <c r="CT2567" s="1">
        <v>0.0</v>
      </c>
      <c r="CU2567" s="1">
        <v>0.0</v>
      </c>
      <c r="CW2567" s="1">
        <v>0.0</v>
      </c>
      <c r="CX2567" s="1">
        <v>0.0</v>
      </c>
      <c r="CZ2567" s="1">
        <v>0.0</v>
      </c>
      <c r="DA2567" s="1">
        <v>3555.584</v>
      </c>
      <c r="DB2567" s="1">
        <v>416.192</v>
      </c>
      <c r="DC2567" s="1">
        <v>7.304</v>
      </c>
      <c r="DD2567" s="1">
        <v>1.404</v>
      </c>
      <c r="DE2567" s="1">
        <v>22.324</v>
      </c>
      <c r="DF2567" s="1">
        <v>518.763</v>
      </c>
      <c r="DG2567" s="1">
        <v>8.08</v>
      </c>
      <c r="DH2567" s="1">
        <v>1433.25</v>
      </c>
      <c r="DI2567" s="1">
        <v>14.59</v>
      </c>
      <c r="DJ2567" s="1">
        <v>5.382</v>
      </c>
      <c r="DL2567" s="1">
        <v>0.0</v>
      </c>
      <c r="DM2567" s="1">
        <v>0.0</v>
      </c>
      <c r="DN2567" s="1">
        <v>0.0</v>
      </c>
      <c r="DO2567" s="1">
        <v>0.0</v>
      </c>
      <c r="DP2567" s="1">
        <v>0.0</v>
      </c>
      <c r="DQ2567" s="1">
        <v>0.0</v>
      </c>
      <c r="DR2567" s="1">
        <v>0.0</v>
      </c>
      <c r="DT2567" s="1">
        <v>0.0</v>
      </c>
      <c r="DU2567" s="1">
        <v>0.0</v>
      </c>
      <c r="DV2567" s="1">
        <v>0.0</v>
      </c>
      <c r="DW2567" s="1">
        <v>0.0</v>
      </c>
      <c r="DX2567" s="1">
        <v>0.0</v>
      </c>
      <c r="DY2567" s="1">
        <v>0.0</v>
      </c>
      <c r="DZ2567" s="1">
        <v>0.0</v>
      </c>
    </row>
    <row r="2568">
      <c r="A2568" s="1" t="s">
        <v>336</v>
      </c>
      <c r="B2568" s="1">
        <v>2002.0</v>
      </c>
      <c r="C2568" s="1" t="s">
        <v>337</v>
      </c>
      <c r="D2568" s="1">
        <v>1.565663E7</v>
      </c>
      <c r="E2568" s="1">
        <v>1.798070272E11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775.244</v>
      </c>
      <c r="O2568" s="1">
        <v>1.312</v>
      </c>
      <c r="P2568" s="1">
        <v>3.403</v>
      </c>
      <c r="Q2568" s="1">
        <v>16782.076</v>
      </c>
      <c r="R2568" s="1">
        <v>262.751</v>
      </c>
      <c r="S2568" s="1">
        <v>2563.77</v>
      </c>
      <c r="T2568" s="1">
        <v>40.14</v>
      </c>
      <c r="U2568" s="1">
        <v>-6.982</v>
      </c>
      <c r="V2568" s="1">
        <v>-27.807</v>
      </c>
      <c r="W2568" s="1">
        <v>23659.771</v>
      </c>
      <c r="X2568" s="1">
        <v>370.432</v>
      </c>
      <c r="Y2568" s="1">
        <v>68.815</v>
      </c>
      <c r="Z2568" s="1">
        <v>62.211</v>
      </c>
      <c r="AA2568" s="1">
        <v>58.72</v>
      </c>
      <c r="AB2568" s="1">
        <v>3750.488</v>
      </c>
      <c r="AC2568" s="1">
        <v>58.33</v>
      </c>
      <c r="AD2568" s="1">
        <v>14.336</v>
      </c>
      <c r="AE2568" s="1">
        <v>1.863</v>
      </c>
      <c r="AF2568" s="1">
        <v>7.752</v>
      </c>
      <c r="AG2568" s="1">
        <v>27077.578</v>
      </c>
      <c r="AH2568" s="1">
        <v>2.358</v>
      </c>
      <c r="AI2568" s="1">
        <v>1.413</v>
      </c>
      <c r="AJ2568" s="1">
        <v>5.546</v>
      </c>
      <c r="AK2568" s="1">
        <v>3157.768</v>
      </c>
      <c r="AL2568" s="1">
        <v>49.44</v>
      </c>
      <c r="AM2568" s="1">
        <v>25420.318</v>
      </c>
      <c r="AN2568" s="1">
        <v>397.997</v>
      </c>
      <c r="AO2568" s="1">
        <v>84.759</v>
      </c>
      <c r="AP2568" s="1">
        <v>94.233</v>
      </c>
      <c r="AQ2568" s="1">
        <v>0.357</v>
      </c>
      <c r="AR2568" s="1">
        <v>0.146</v>
      </c>
      <c r="AS2568" s="1">
        <v>41.078</v>
      </c>
      <c r="AT2568" s="1">
        <v>397.914</v>
      </c>
      <c r="AU2568" s="1">
        <v>6.23</v>
      </c>
      <c r="AV2568" s="1">
        <v>2623.7</v>
      </c>
      <c r="AW2568" s="1">
        <v>21.527</v>
      </c>
      <c r="AX2568" s="1">
        <v>17.718</v>
      </c>
      <c r="AY2568" s="1">
        <v>6388.507</v>
      </c>
      <c r="AZ2568" s="1">
        <v>100.022</v>
      </c>
      <c r="BA2568" s="1">
        <v>10.681</v>
      </c>
      <c r="BB2568" s="1">
        <v>9.726</v>
      </c>
      <c r="BC2568" s="1">
        <v>45.22</v>
      </c>
      <c r="BD2568" s="1">
        <v>10.004</v>
      </c>
      <c r="BE2568" s="1">
        <v>2.031</v>
      </c>
      <c r="BF2568" s="1">
        <v>24.355</v>
      </c>
      <c r="BG2568" s="1">
        <v>567.811</v>
      </c>
      <c r="BH2568" s="1">
        <v>8.89</v>
      </c>
      <c r="BI2568" s="1">
        <v>1555.565</v>
      </c>
      <c r="BJ2568" s="1">
        <v>15.241</v>
      </c>
      <c r="BK2568" s="1">
        <v>5.767</v>
      </c>
      <c r="BL2568" s="1">
        <v>10.004</v>
      </c>
      <c r="BM2568" s="1">
        <v>2.031</v>
      </c>
      <c r="BN2568" s="1">
        <v>24.355</v>
      </c>
      <c r="BO2568" s="1">
        <v>567.811</v>
      </c>
      <c r="BP2568" s="1">
        <v>8.89</v>
      </c>
      <c r="BQ2568" s="1">
        <v>1555.565</v>
      </c>
      <c r="BR2568" s="1">
        <v>15.241</v>
      </c>
      <c r="BS2568" s="1">
        <v>5.767</v>
      </c>
      <c r="BT2568" s="1">
        <v>0.39</v>
      </c>
      <c r="BU2568" s="1">
        <v>0.664</v>
      </c>
      <c r="BW2568" s="1">
        <v>0.0</v>
      </c>
      <c r="BX2568" s="1">
        <v>0.0</v>
      </c>
      <c r="BY2568" s="1">
        <v>0.0</v>
      </c>
      <c r="BZ2568" s="1">
        <v>0.0</v>
      </c>
      <c r="CA2568" s="1">
        <v>0.0</v>
      </c>
      <c r="CB2568" s="1">
        <v>0.0</v>
      </c>
      <c r="CC2568" s="1">
        <v>0.0</v>
      </c>
      <c r="CD2568" s="1">
        <v>2.166</v>
      </c>
      <c r="CE2568" s="1">
        <v>1.996</v>
      </c>
      <c r="CF2568" s="1">
        <v>94.167</v>
      </c>
      <c r="CG2568" s="1">
        <v>196.083</v>
      </c>
      <c r="CH2568" s="1">
        <v>3.07</v>
      </c>
      <c r="CI2568" s="1">
        <v>6014.542</v>
      </c>
      <c r="CJ2568" s="1">
        <v>17.909</v>
      </c>
      <c r="CK2568" s="1">
        <v>83.503</v>
      </c>
      <c r="CL2568" s="1">
        <v>35113.668</v>
      </c>
      <c r="CM2568" s="1">
        <v>549.762</v>
      </c>
      <c r="CN2568" s="1">
        <v>5.263</v>
      </c>
      <c r="CO2568" s="1">
        <v>22.296</v>
      </c>
      <c r="CP2568" s="1">
        <v>0.0</v>
      </c>
      <c r="CQ2568" s="1">
        <v>0.0</v>
      </c>
      <c r="CT2568" s="1">
        <v>0.0</v>
      </c>
      <c r="CU2568" s="1">
        <v>0.0</v>
      </c>
      <c r="CW2568" s="1">
        <v>0.0</v>
      </c>
      <c r="CX2568" s="1">
        <v>0.0</v>
      </c>
      <c r="CZ2568" s="1">
        <v>0.0</v>
      </c>
      <c r="DA2568" s="1">
        <v>3725.578</v>
      </c>
      <c r="DB2568" s="1">
        <v>423.944</v>
      </c>
      <c r="DC2568" s="1">
        <v>10.004</v>
      </c>
      <c r="DD2568" s="1">
        <v>2.031</v>
      </c>
      <c r="DE2568" s="1">
        <v>24.355</v>
      </c>
      <c r="DF2568" s="1">
        <v>567.811</v>
      </c>
      <c r="DG2568" s="1">
        <v>8.89</v>
      </c>
      <c r="DH2568" s="1">
        <v>1555.565</v>
      </c>
      <c r="DI2568" s="1">
        <v>15.241</v>
      </c>
      <c r="DJ2568" s="1">
        <v>5.767</v>
      </c>
      <c r="DL2568" s="1">
        <v>0.0</v>
      </c>
      <c r="DM2568" s="1">
        <v>0.0</v>
      </c>
      <c r="DN2568" s="1">
        <v>0.0</v>
      </c>
      <c r="DO2568" s="1">
        <v>0.0</v>
      </c>
      <c r="DP2568" s="1">
        <v>0.0</v>
      </c>
      <c r="DQ2568" s="1">
        <v>0.0</v>
      </c>
      <c r="DR2568" s="1">
        <v>0.0</v>
      </c>
      <c r="DT2568" s="1">
        <v>0.0</v>
      </c>
      <c r="DU2568" s="1">
        <v>0.0</v>
      </c>
      <c r="DV2568" s="1">
        <v>0.0</v>
      </c>
      <c r="DW2568" s="1">
        <v>0.0</v>
      </c>
      <c r="DX2568" s="1">
        <v>0.0</v>
      </c>
      <c r="DY2568" s="1">
        <v>0.0</v>
      </c>
      <c r="DZ2568" s="1">
        <v>0.0</v>
      </c>
    </row>
    <row r="2569">
      <c r="A2569" s="1" t="s">
        <v>336</v>
      </c>
      <c r="B2569" s="1">
        <v>2003.0</v>
      </c>
      <c r="C2569" s="1" t="s">
        <v>337</v>
      </c>
      <c r="D2569" s="1">
        <v>1.5747335E7</v>
      </c>
      <c r="E2569" s="1">
        <v>1.97584125952E11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793.768</v>
      </c>
      <c r="O2569" s="1">
        <v>10.414</v>
      </c>
      <c r="P2569" s="1">
        <v>27.362</v>
      </c>
      <c r="Q2569" s="1">
        <v>18422.969</v>
      </c>
      <c r="R2569" s="1">
        <v>290.113</v>
      </c>
      <c r="S2569" s="1">
        <v>2910.334</v>
      </c>
      <c r="T2569" s="1">
        <v>45.83</v>
      </c>
      <c r="U2569" s="1">
        <v>14.748</v>
      </c>
      <c r="V2569" s="1">
        <v>54.632</v>
      </c>
      <c r="W2569" s="1">
        <v>26992.779</v>
      </c>
      <c r="X2569" s="1">
        <v>425.064</v>
      </c>
      <c r="Y2569" s="1">
        <v>71.766</v>
      </c>
      <c r="Z2569" s="1">
        <v>62.635</v>
      </c>
      <c r="AA2569" s="1">
        <v>62.39</v>
      </c>
      <c r="AB2569" s="1">
        <v>3961.94</v>
      </c>
      <c r="AC2569" s="1">
        <v>63.86</v>
      </c>
      <c r="AD2569" s="1">
        <v>14.245</v>
      </c>
      <c r="AE2569" s="1">
        <v>9.611</v>
      </c>
      <c r="AF2569" s="1">
        <v>40.747</v>
      </c>
      <c r="AG2569" s="1">
        <v>29509.166</v>
      </c>
      <c r="AH2569" s="1">
        <v>2.352</v>
      </c>
      <c r="AI2569" s="1">
        <v>10.473</v>
      </c>
      <c r="AJ2569" s="1">
        <v>41.682</v>
      </c>
      <c r="AK2569" s="1">
        <v>3507.895</v>
      </c>
      <c r="AL2569" s="1">
        <v>55.24</v>
      </c>
      <c r="AM2569" s="1">
        <v>27920.82</v>
      </c>
      <c r="AN2569" s="1">
        <v>439.679</v>
      </c>
      <c r="AO2569" s="1">
        <v>86.502</v>
      </c>
      <c r="AP2569" s="1">
        <v>94.926</v>
      </c>
      <c r="AQ2569" s="1">
        <v>14.011</v>
      </c>
      <c r="AR2569" s="1">
        <v>5.755</v>
      </c>
      <c r="AS2569" s="1">
        <v>46.834</v>
      </c>
      <c r="AT2569" s="1">
        <v>433.089</v>
      </c>
      <c r="AU2569" s="1">
        <v>6.82</v>
      </c>
      <c r="AV2569" s="1">
        <v>2974.075</v>
      </c>
      <c r="AW2569" s="1">
        <v>17.633</v>
      </c>
      <c r="AX2569" s="1">
        <v>17.637</v>
      </c>
      <c r="AY2569" s="1">
        <v>7471.68</v>
      </c>
      <c r="AZ2569" s="1">
        <v>117.659</v>
      </c>
      <c r="BA2569" s="1">
        <v>10.68</v>
      </c>
      <c r="BB2569" s="1">
        <v>10.111</v>
      </c>
      <c r="BC2569" s="1">
        <v>50.69</v>
      </c>
      <c r="BD2569" s="1">
        <v>-2.981</v>
      </c>
      <c r="BE2569" s="1">
        <v>-0.855</v>
      </c>
      <c r="BF2569" s="1">
        <v>23.5</v>
      </c>
      <c r="BG2569" s="1">
        <v>547.394</v>
      </c>
      <c r="BH2569" s="1">
        <v>8.62</v>
      </c>
      <c r="BI2569" s="1">
        <v>1492.323</v>
      </c>
      <c r="BJ2569" s="1">
        <v>13.498</v>
      </c>
      <c r="BK2569" s="1">
        <v>5.074</v>
      </c>
      <c r="BL2569" s="1">
        <v>-2.981</v>
      </c>
      <c r="BM2569" s="1">
        <v>-0.855</v>
      </c>
      <c r="BN2569" s="1">
        <v>23.5</v>
      </c>
      <c r="BO2569" s="1">
        <v>547.394</v>
      </c>
      <c r="BP2569" s="1">
        <v>8.62</v>
      </c>
      <c r="BQ2569" s="1">
        <v>1492.323</v>
      </c>
      <c r="BR2569" s="1">
        <v>13.498</v>
      </c>
      <c r="BS2569" s="1">
        <v>5.074</v>
      </c>
      <c r="BT2569" s="1">
        <v>-1.47</v>
      </c>
      <c r="BU2569" s="1">
        <v>-2.356</v>
      </c>
      <c r="BW2569" s="1">
        <v>0.0</v>
      </c>
      <c r="BX2569" s="1">
        <v>0.0</v>
      </c>
      <c r="BY2569" s="1">
        <v>0.0</v>
      </c>
      <c r="BZ2569" s="1">
        <v>0.0</v>
      </c>
      <c r="CA2569" s="1">
        <v>0.0</v>
      </c>
      <c r="CB2569" s="1">
        <v>0.0</v>
      </c>
      <c r="CC2569" s="1">
        <v>0.0</v>
      </c>
      <c r="CD2569" s="1">
        <v>9.095</v>
      </c>
      <c r="CE2569" s="1">
        <v>8.565</v>
      </c>
      <c r="CF2569" s="1">
        <v>102.732</v>
      </c>
      <c r="CG2569" s="1">
        <v>164.472</v>
      </c>
      <c r="CH2569" s="1">
        <v>2.59</v>
      </c>
      <c r="CI2569" s="1">
        <v>6523.776</v>
      </c>
      <c r="CJ2569" s="1">
        <v>8.837</v>
      </c>
      <c r="CK2569" s="1">
        <v>48.582</v>
      </c>
      <c r="CL2569" s="1">
        <v>37996.508</v>
      </c>
      <c r="CM2569" s="1">
        <v>598.344</v>
      </c>
      <c r="CN2569" s="1">
        <v>4.056</v>
      </c>
      <c r="CO2569" s="1">
        <v>22.18</v>
      </c>
      <c r="CP2569" s="1">
        <v>0.0</v>
      </c>
      <c r="CQ2569" s="1">
        <v>0.0</v>
      </c>
      <c r="CT2569" s="1">
        <v>0.0</v>
      </c>
      <c r="CU2569" s="1">
        <v>0.0</v>
      </c>
      <c r="CW2569" s="1">
        <v>0.0</v>
      </c>
      <c r="CX2569" s="1">
        <v>0.0</v>
      </c>
      <c r="CZ2569" s="1">
        <v>0.0</v>
      </c>
      <c r="DA2569" s="1">
        <v>4055.289</v>
      </c>
      <c r="DB2569" s="1">
        <v>464.691</v>
      </c>
      <c r="DC2569" s="1">
        <v>-2.981</v>
      </c>
      <c r="DD2569" s="1">
        <v>-0.855</v>
      </c>
      <c r="DE2569" s="1">
        <v>23.5</v>
      </c>
      <c r="DF2569" s="1">
        <v>547.394</v>
      </c>
      <c r="DG2569" s="1">
        <v>8.62</v>
      </c>
      <c r="DH2569" s="1">
        <v>1492.323</v>
      </c>
      <c r="DI2569" s="1">
        <v>13.498</v>
      </c>
      <c r="DJ2569" s="1">
        <v>5.074</v>
      </c>
      <c r="DL2569" s="1">
        <v>0.0</v>
      </c>
      <c r="DM2569" s="1">
        <v>0.0</v>
      </c>
      <c r="DN2569" s="1">
        <v>0.0</v>
      </c>
      <c r="DO2569" s="1">
        <v>0.0</v>
      </c>
      <c r="DP2569" s="1">
        <v>0.0</v>
      </c>
      <c r="DQ2569" s="1">
        <v>0.0</v>
      </c>
      <c r="DR2569" s="1">
        <v>0.0</v>
      </c>
      <c r="DT2569" s="1">
        <v>0.0</v>
      </c>
      <c r="DU2569" s="1">
        <v>0.0</v>
      </c>
      <c r="DV2569" s="1">
        <v>0.0</v>
      </c>
      <c r="DW2569" s="1">
        <v>0.0</v>
      </c>
      <c r="DX2569" s="1">
        <v>0.0</v>
      </c>
      <c r="DY2569" s="1">
        <v>0.0</v>
      </c>
      <c r="DZ2569" s="1">
        <v>0.0</v>
      </c>
    </row>
    <row r="2570">
      <c r="A2570" s="1" t="s">
        <v>336</v>
      </c>
      <c r="B2570" s="1">
        <v>2004.0</v>
      </c>
      <c r="C2570" s="1" t="s">
        <v>337</v>
      </c>
      <c r="D2570" s="1">
        <v>1.5850121E7</v>
      </c>
      <c r="E2570" s="1">
        <v>2.17713180672E11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812.845</v>
      </c>
      <c r="O2570" s="1">
        <v>6.597</v>
      </c>
      <c r="P2570" s="1">
        <v>19.139</v>
      </c>
      <c r="Q2570" s="1">
        <v>19511.029</v>
      </c>
      <c r="R2570" s="1">
        <v>309.252</v>
      </c>
      <c r="S2570" s="1">
        <v>3189.881</v>
      </c>
      <c r="T2570" s="1">
        <v>50.56</v>
      </c>
      <c r="U2570" s="1">
        <v>2.51</v>
      </c>
      <c r="V2570" s="1">
        <v>10.669</v>
      </c>
      <c r="W2570" s="1">
        <v>27490.883</v>
      </c>
      <c r="X2570" s="1">
        <v>435.734</v>
      </c>
      <c r="Y2570" s="1">
        <v>75.519</v>
      </c>
      <c r="Z2570" s="1">
        <v>63.211</v>
      </c>
      <c r="AA2570" s="1">
        <v>64.78</v>
      </c>
      <c r="AB2570" s="1">
        <v>4087.035</v>
      </c>
      <c r="AC2570" s="1">
        <v>66.95</v>
      </c>
      <c r="AD2570" s="1">
        <v>14.081</v>
      </c>
      <c r="AE2570" s="1">
        <v>5.58</v>
      </c>
      <c r="AF2570" s="1">
        <v>25.932</v>
      </c>
      <c r="AG2570" s="1">
        <v>30953.879</v>
      </c>
      <c r="AH2570" s="1">
        <v>2.254</v>
      </c>
      <c r="AI2570" s="1">
        <v>6.306</v>
      </c>
      <c r="AJ2570" s="1">
        <v>27.728</v>
      </c>
      <c r="AK2570" s="1">
        <v>3715.429</v>
      </c>
      <c r="AL2570" s="1">
        <v>58.89</v>
      </c>
      <c r="AM2570" s="1">
        <v>29489.125</v>
      </c>
      <c r="AN2570" s="1">
        <v>467.406</v>
      </c>
      <c r="AO2570" s="1">
        <v>87.961</v>
      </c>
      <c r="AP2570" s="1">
        <v>95.537</v>
      </c>
      <c r="AQ2570" s="1">
        <v>11.788</v>
      </c>
      <c r="AR2570" s="1">
        <v>5.521</v>
      </c>
      <c r="AS2570" s="1">
        <v>52.354</v>
      </c>
      <c r="AT2570" s="1">
        <v>451.101</v>
      </c>
      <c r="AU2570" s="1">
        <v>7.15</v>
      </c>
      <c r="AV2570" s="1">
        <v>3303.093</v>
      </c>
      <c r="AW2570" s="1">
        <v>39.402</v>
      </c>
      <c r="AX2570" s="1">
        <v>46.36</v>
      </c>
      <c r="AY2570" s="1">
        <v>10348.135</v>
      </c>
      <c r="AZ2570" s="1">
        <v>164.019</v>
      </c>
      <c r="BA2570" s="1">
        <v>10.68</v>
      </c>
      <c r="BB2570" s="1">
        <v>10.701</v>
      </c>
      <c r="BC2570" s="1">
        <v>54.42</v>
      </c>
      <c r="BD2570" s="1">
        <v>-6.584</v>
      </c>
      <c r="BE2570" s="1">
        <v>-1.666</v>
      </c>
      <c r="BF2570" s="1">
        <v>21.834</v>
      </c>
      <c r="BG2570" s="1">
        <v>508.513</v>
      </c>
      <c r="BH2570" s="1">
        <v>8.06</v>
      </c>
      <c r="BI2570" s="1">
        <v>1377.515</v>
      </c>
      <c r="BJ2570" s="1">
        <v>12.039</v>
      </c>
      <c r="BK2570" s="1">
        <v>4.463</v>
      </c>
      <c r="BL2570" s="1">
        <v>-6.584</v>
      </c>
      <c r="BM2570" s="1">
        <v>-1.666</v>
      </c>
      <c r="BN2570" s="1">
        <v>21.834</v>
      </c>
      <c r="BO2570" s="1">
        <v>508.513</v>
      </c>
      <c r="BP2570" s="1">
        <v>8.06</v>
      </c>
      <c r="BQ2570" s="1">
        <v>1377.515</v>
      </c>
      <c r="BR2570" s="1">
        <v>12.039</v>
      </c>
      <c r="BS2570" s="1">
        <v>4.463</v>
      </c>
      <c r="BT2570" s="1">
        <v>-2.17</v>
      </c>
      <c r="BU2570" s="1">
        <v>-3.35</v>
      </c>
      <c r="BW2570" s="1">
        <v>0.0</v>
      </c>
      <c r="BX2570" s="1">
        <v>0.0</v>
      </c>
      <c r="BY2570" s="1">
        <v>0.0</v>
      </c>
      <c r="BZ2570" s="1">
        <v>0.0</v>
      </c>
      <c r="CA2570" s="1">
        <v>0.0</v>
      </c>
      <c r="CB2570" s="1">
        <v>0.0</v>
      </c>
      <c r="CC2570" s="1">
        <v>0.0</v>
      </c>
      <c r="CD2570" s="1">
        <v>2.986</v>
      </c>
      <c r="CE2570" s="1">
        <v>3.068</v>
      </c>
      <c r="CF2570" s="1">
        <v>105.8</v>
      </c>
      <c r="CG2570" s="1">
        <v>74.447</v>
      </c>
      <c r="CH2570" s="1">
        <v>1.18</v>
      </c>
      <c r="CI2570" s="1">
        <v>6675.002</v>
      </c>
      <c r="CJ2570" s="1">
        <v>15.645</v>
      </c>
      <c r="CK2570" s="1">
        <v>93.612</v>
      </c>
      <c r="CL2570" s="1">
        <v>43656.191</v>
      </c>
      <c r="CM2570" s="1">
        <v>691.956</v>
      </c>
      <c r="CN2570" s="1">
        <v>1.763</v>
      </c>
      <c r="CO2570" s="1">
        <v>21.625</v>
      </c>
      <c r="CP2570" s="1">
        <v>0.0</v>
      </c>
      <c r="CQ2570" s="1">
        <v>0.0</v>
      </c>
      <c r="CT2570" s="1">
        <v>0.0</v>
      </c>
      <c r="CU2570" s="1">
        <v>0.0</v>
      </c>
      <c r="CW2570" s="1">
        <v>0.0</v>
      </c>
      <c r="CX2570" s="1">
        <v>0.0</v>
      </c>
      <c r="CZ2570" s="1">
        <v>0.0</v>
      </c>
      <c r="DA2570" s="1">
        <v>4223.942</v>
      </c>
      <c r="DB2570" s="1">
        <v>490.623</v>
      </c>
      <c r="DC2570" s="1">
        <v>-6.584</v>
      </c>
      <c r="DD2570" s="1">
        <v>-1.666</v>
      </c>
      <c r="DE2570" s="1">
        <v>21.834</v>
      </c>
      <c r="DF2570" s="1">
        <v>508.513</v>
      </c>
      <c r="DG2570" s="1">
        <v>8.06</v>
      </c>
      <c r="DH2570" s="1">
        <v>1377.515</v>
      </c>
      <c r="DI2570" s="1">
        <v>12.039</v>
      </c>
      <c r="DJ2570" s="1">
        <v>4.463</v>
      </c>
      <c r="DL2570" s="1">
        <v>0.0</v>
      </c>
      <c r="DM2570" s="1">
        <v>0.0</v>
      </c>
      <c r="DN2570" s="1">
        <v>0.0</v>
      </c>
      <c r="DO2570" s="1">
        <v>0.0</v>
      </c>
      <c r="DP2570" s="1">
        <v>0.0</v>
      </c>
      <c r="DQ2570" s="1">
        <v>0.0</v>
      </c>
      <c r="DR2570" s="1">
        <v>0.0</v>
      </c>
      <c r="DT2570" s="1">
        <v>0.0</v>
      </c>
      <c r="DU2570" s="1">
        <v>0.0</v>
      </c>
      <c r="DV2570" s="1">
        <v>0.0</v>
      </c>
      <c r="DW2570" s="1">
        <v>0.0</v>
      </c>
      <c r="DX2570" s="1">
        <v>0.0</v>
      </c>
      <c r="DY2570" s="1">
        <v>0.0</v>
      </c>
      <c r="DZ2570" s="1">
        <v>0.0</v>
      </c>
    </row>
    <row r="2571">
      <c r="A2571" s="1" t="s">
        <v>336</v>
      </c>
      <c r="B2571" s="1">
        <v>2005.0</v>
      </c>
      <c r="C2571" s="1" t="s">
        <v>337</v>
      </c>
      <c r="D2571" s="1">
        <v>1.5968071E7</v>
      </c>
      <c r="E2571" s="1">
        <v>2.40059744256E11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811.543</v>
      </c>
      <c r="O2571" s="1">
        <v>1.106</v>
      </c>
      <c r="P2571" s="1">
        <v>3.419</v>
      </c>
      <c r="Q2571" s="1">
        <v>19581.037</v>
      </c>
      <c r="R2571" s="1">
        <v>312.671</v>
      </c>
      <c r="S2571" s="1">
        <v>3141.895</v>
      </c>
      <c r="T2571" s="1">
        <v>50.17</v>
      </c>
      <c r="U2571" s="1">
        <v>-0.563</v>
      </c>
      <c r="V2571" s="1">
        <v>-2.453</v>
      </c>
      <c r="W2571" s="1">
        <v>27134.186</v>
      </c>
      <c r="X2571" s="1">
        <v>433.281</v>
      </c>
      <c r="Y2571" s="1">
        <v>73.866</v>
      </c>
      <c r="Z2571" s="1">
        <v>62.131</v>
      </c>
      <c r="AA2571" s="1">
        <v>67.79</v>
      </c>
      <c r="AB2571" s="1">
        <v>4245.347</v>
      </c>
      <c r="AC2571" s="1">
        <v>67.92</v>
      </c>
      <c r="AD2571" s="1">
        <v>13.861</v>
      </c>
      <c r="AE2571" s="1">
        <v>2.854</v>
      </c>
      <c r="AF2571" s="1">
        <v>14.003</v>
      </c>
      <c r="AG2571" s="1">
        <v>31602.148</v>
      </c>
      <c r="AH2571" s="1">
        <v>2.102</v>
      </c>
      <c r="AI2571" s="1">
        <v>3.15</v>
      </c>
      <c r="AJ2571" s="1">
        <v>14.724</v>
      </c>
      <c r="AK2571" s="1">
        <v>3761.256</v>
      </c>
      <c r="AL2571" s="1">
        <v>60.06</v>
      </c>
      <c r="AM2571" s="1">
        <v>30193.404</v>
      </c>
      <c r="AN2571" s="1">
        <v>482.13</v>
      </c>
      <c r="AO2571" s="1">
        <v>88.428</v>
      </c>
      <c r="AP2571" s="1">
        <v>95.804</v>
      </c>
      <c r="AQ2571" s="1">
        <v>15.729</v>
      </c>
      <c r="AR2571" s="1">
        <v>8.235</v>
      </c>
      <c r="AS2571" s="1">
        <v>60.589</v>
      </c>
      <c r="AT2571" s="1">
        <v>454.657</v>
      </c>
      <c r="AU2571" s="1">
        <v>7.26</v>
      </c>
      <c r="AV2571" s="1">
        <v>3794.405</v>
      </c>
      <c r="AW2571" s="1">
        <v>15.738</v>
      </c>
      <c r="AX2571" s="1">
        <v>25.813</v>
      </c>
      <c r="AY2571" s="1">
        <v>11888.258</v>
      </c>
      <c r="AZ2571" s="1">
        <v>189.833</v>
      </c>
      <c r="BA2571" s="1">
        <v>10.689</v>
      </c>
      <c r="BB2571" s="1">
        <v>12.04</v>
      </c>
      <c r="BC2571" s="1">
        <v>55.12</v>
      </c>
      <c r="BD2571" s="1">
        <v>-2.491</v>
      </c>
      <c r="BE2571" s="1">
        <v>-0.716</v>
      </c>
      <c r="BF2571" s="1">
        <v>21.118</v>
      </c>
      <c r="BG2571" s="1">
        <v>492.232</v>
      </c>
      <c r="BH2571" s="1">
        <v>7.86</v>
      </c>
      <c r="BI2571" s="1">
        <v>1322.527</v>
      </c>
      <c r="BJ2571" s="1">
        <v>11.572</v>
      </c>
      <c r="BK2571" s="1">
        <v>4.196</v>
      </c>
      <c r="BL2571" s="1">
        <v>-2.491</v>
      </c>
      <c r="BM2571" s="1">
        <v>-0.716</v>
      </c>
      <c r="BN2571" s="1">
        <v>21.118</v>
      </c>
      <c r="BO2571" s="1">
        <v>492.232</v>
      </c>
      <c r="BP2571" s="1">
        <v>7.86</v>
      </c>
      <c r="BQ2571" s="1">
        <v>1322.527</v>
      </c>
      <c r="BR2571" s="1">
        <v>11.572</v>
      </c>
      <c r="BS2571" s="1">
        <v>4.196</v>
      </c>
      <c r="BT2571" s="1">
        <v>-0.13</v>
      </c>
      <c r="BU2571" s="1">
        <v>-0.192</v>
      </c>
      <c r="BW2571" s="1">
        <v>0.0</v>
      </c>
      <c r="BX2571" s="1">
        <v>0.0</v>
      </c>
      <c r="BY2571" s="1">
        <v>0.0</v>
      </c>
      <c r="BZ2571" s="1">
        <v>0.0</v>
      </c>
      <c r="CA2571" s="1">
        <v>0.0</v>
      </c>
      <c r="CB2571" s="1">
        <v>0.0</v>
      </c>
      <c r="CC2571" s="1">
        <v>0.0</v>
      </c>
      <c r="CD2571" s="1">
        <v>2.902</v>
      </c>
      <c r="CE2571" s="1">
        <v>3.07</v>
      </c>
      <c r="CF2571" s="1">
        <v>108.87</v>
      </c>
      <c r="CG2571" s="1">
        <v>164.704</v>
      </c>
      <c r="CH2571" s="1">
        <v>2.63</v>
      </c>
      <c r="CI2571" s="1">
        <v>6817.963</v>
      </c>
      <c r="CJ2571" s="1">
        <v>3.342</v>
      </c>
      <c r="CK2571" s="1">
        <v>23.127</v>
      </c>
      <c r="CL2571" s="1">
        <v>44782.074</v>
      </c>
      <c r="CM2571" s="1">
        <v>715.083</v>
      </c>
      <c r="CN2571" s="1">
        <v>3.872</v>
      </c>
      <c r="CO2571" s="1">
        <v>21.633</v>
      </c>
      <c r="CP2571" s="1">
        <v>0.0</v>
      </c>
      <c r="CQ2571" s="1">
        <v>0.0</v>
      </c>
      <c r="CT2571" s="1">
        <v>0.0</v>
      </c>
      <c r="CU2571" s="1">
        <v>0.0</v>
      </c>
      <c r="CW2571" s="1">
        <v>0.0</v>
      </c>
      <c r="CX2571" s="1">
        <v>0.0</v>
      </c>
      <c r="CZ2571" s="1">
        <v>0.0</v>
      </c>
      <c r="DA2571" s="1">
        <v>4253.488</v>
      </c>
      <c r="DB2571" s="1">
        <v>504.625</v>
      </c>
      <c r="DC2571" s="1">
        <v>-2.491</v>
      </c>
      <c r="DD2571" s="1">
        <v>-0.716</v>
      </c>
      <c r="DE2571" s="1">
        <v>21.118</v>
      </c>
      <c r="DF2571" s="1">
        <v>492.232</v>
      </c>
      <c r="DG2571" s="1">
        <v>7.86</v>
      </c>
      <c r="DH2571" s="1">
        <v>1322.527</v>
      </c>
      <c r="DI2571" s="1">
        <v>11.572</v>
      </c>
      <c r="DJ2571" s="1">
        <v>4.196</v>
      </c>
      <c r="DL2571" s="1">
        <v>0.0</v>
      </c>
      <c r="DM2571" s="1">
        <v>0.0</v>
      </c>
      <c r="DN2571" s="1">
        <v>0.0</v>
      </c>
      <c r="DO2571" s="1">
        <v>0.0</v>
      </c>
      <c r="DP2571" s="1">
        <v>0.0</v>
      </c>
      <c r="DQ2571" s="1">
        <v>0.0</v>
      </c>
      <c r="DR2571" s="1">
        <v>0.0</v>
      </c>
      <c r="DT2571" s="1">
        <v>0.0</v>
      </c>
      <c r="DU2571" s="1">
        <v>0.0</v>
      </c>
      <c r="DV2571" s="1">
        <v>0.0</v>
      </c>
      <c r="DW2571" s="1">
        <v>0.0</v>
      </c>
      <c r="DX2571" s="1">
        <v>0.0</v>
      </c>
      <c r="DY2571" s="1">
        <v>0.0</v>
      </c>
      <c r="DZ2571" s="1">
        <v>0.0</v>
      </c>
    </row>
    <row r="2572">
      <c r="A2572" s="1" t="s">
        <v>336</v>
      </c>
      <c r="B2572" s="1">
        <v>2006.0</v>
      </c>
      <c r="C2572" s="1" t="s">
        <v>337</v>
      </c>
      <c r="D2572" s="1">
        <v>1.610367E7</v>
      </c>
      <c r="E2572" s="1">
        <v>2.67135188992E11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804.633</v>
      </c>
      <c r="O2572" s="1">
        <v>5.403</v>
      </c>
      <c r="P2572" s="1">
        <v>16.893</v>
      </c>
      <c r="Q2572" s="1">
        <v>20465.145</v>
      </c>
      <c r="R2572" s="1">
        <v>329.564</v>
      </c>
      <c r="S2572" s="1">
        <v>3062.656</v>
      </c>
      <c r="T2572" s="1">
        <v>49.32</v>
      </c>
      <c r="U2572" s="1">
        <v>11.196</v>
      </c>
      <c r="V2572" s="1">
        <v>48.51</v>
      </c>
      <c r="W2572" s="1">
        <v>29918.072</v>
      </c>
      <c r="X2572" s="1">
        <v>481.791</v>
      </c>
      <c r="Y2572" s="1">
        <v>68.825</v>
      </c>
      <c r="Z2572" s="1">
        <v>60.799</v>
      </c>
      <c r="AA2572" s="1">
        <v>71.88</v>
      </c>
      <c r="AB2572" s="1">
        <v>4463.579</v>
      </c>
      <c r="AC2572" s="1">
        <v>71.66</v>
      </c>
      <c r="AD2572" s="1">
        <v>13.545</v>
      </c>
      <c r="AE2572" s="1">
        <v>7.682</v>
      </c>
      <c r="AF2572" s="1">
        <v>38.765</v>
      </c>
      <c r="AG2572" s="1">
        <v>33743.27</v>
      </c>
      <c r="AH2572" s="1">
        <v>2.034</v>
      </c>
      <c r="AI2572" s="1">
        <v>8.122</v>
      </c>
      <c r="AJ2572" s="1">
        <v>39.157</v>
      </c>
      <c r="AK2572" s="1">
        <v>3967.418</v>
      </c>
      <c r="AL2572" s="1">
        <v>63.89</v>
      </c>
      <c r="AM2572" s="1">
        <v>32370.709</v>
      </c>
      <c r="AN2572" s="1">
        <v>521.287</v>
      </c>
      <c r="AO2572" s="1">
        <v>89.157</v>
      </c>
      <c r="AP2572" s="1">
        <v>96.168</v>
      </c>
      <c r="AQ2572" s="1">
        <v>9.792</v>
      </c>
      <c r="AR2572" s="1">
        <v>5.933</v>
      </c>
      <c r="AS2572" s="1">
        <v>66.522</v>
      </c>
      <c r="AT2572" s="1">
        <v>496.781</v>
      </c>
      <c r="AU2572" s="1">
        <v>8.0</v>
      </c>
      <c r="AV2572" s="1">
        <v>4130.872</v>
      </c>
      <c r="AW2572" s="1">
        <v>4.574</v>
      </c>
      <c r="AX2572" s="1">
        <v>8.682</v>
      </c>
      <c r="AY2572" s="1">
        <v>12327.286</v>
      </c>
      <c r="AZ2572" s="1">
        <v>198.515</v>
      </c>
      <c r="BA2572" s="1">
        <v>11.164</v>
      </c>
      <c r="BB2572" s="1">
        <v>12.272</v>
      </c>
      <c r="BC2572" s="1">
        <v>57.66</v>
      </c>
      <c r="BD2572" s="1">
        <v>-1.119</v>
      </c>
      <c r="BE2572" s="1">
        <v>-0.348</v>
      </c>
      <c r="BF2572" s="1">
        <v>20.77</v>
      </c>
      <c r="BG2572" s="1">
        <v>482.499</v>
      </c>
      <c r="BH2572" s="1">
        <v>7.77</v>
      </c>
      <c r="BI2572" s="1">
        <v>1289.783</v>
      </c>
      <c r="BJ2572" s="1">
        <v>10.843</v>
      </c>
      <c r="BK2572" s="1">
        <v>3.832</v>
      </c>
      <c r="BL2572" s="1">
        <v>-1.119</v>
      </c>
      <c r="BM2572" s="1">
        <v>-0.348</v>
      </c>
      <c r="BN2572" s="1">
        <v>20.77</v>
      </c>
      <c r="BO2572" s="1">
        <v>482.499</v>
      </c>
      <c r="BP2572" s="1">
        <v>7.77</v>
      </c>
      <c r="BQ2572" s="1">
        <v>1289.783</v>
      </c>
      <c r="BR2572" s="1">
        <v>10.843</v>
      </c>
      <c r="BS2572" s="1">
        <v>3.832</v>
      </c>
      <c r="BT2572" s="1">
        <v>0.22</v>
      </c>
      <c r="BU2572" s="1">
        <v>0.306</v>
      </c>
      <c r="BW2572" s="1">
        <v>0.0</v>
      </c>
      <c r="BX2572" s="1">
        <v>0.0</v>
      </c>
      <c r="BY2572" s="1">
        <v>0.0</v>
      </c>
      <c r="BZ2572" s="1">
        <v>0.0</v>
      </c>
      <c r="CA2572" s="1">
        <v>0.0</v>
      </c>
      <c r="CB2572" s="1">
        <v>0.0</v>
      </c>
      <c r="CC2572" s="1">
        <v>0.0</v>
      </c>
      <c r="CD2572" s="1">
        <v>15.001</v>
      </c>
      <c r="CE2572" s="1">
        <v>16.331</v>
      </c>
      <c r="CF2572" s="1">
        <v>125.201</v>
      </c>
      <c r="CG2572" s="1">
        <v>407.982</v>
      </c>
      <c r="CH2572" s="1">
        <v>6.57</v>
      </c>
      <c r="CI2572" s="1">
        <v>7774.692</v>
      </c>
      <c r="CJ2572" s="1">
        <v>5.72</v>
      </c>
      <c r="CK2572" s="1">
        <v>40.904</v>
      </c>
      <c r="CL2572" s="1">
        <v>46945.023</v>
      </c>
      <c r="CM2572" s="1">
        <v>755.987</v>
      </c>
      <c r="CN2572" s="1">
        <v>9.168</v>
      </c>
      <c r="CO2572" s="1">
        <v>23.097</v>
      </c>
      <c r="CP2572" s="1">
        <v>0.0</v>
      </c>
      <c r="CQ2572" s="1">
        <v>0.0</v>
      </c>
      <c r="CT2572" s="1">
        <v>0.0</v>
      </c>
      <c r="CU2572" s="1">
        <v>0.0</v>
      </c>
      <c r="CW2572" s="1">
        <v>0.0</v>
      </c>
      <c r="CX2572" s="1">
        <v>0.0</v>
      </c>
      <c r="CZ2572" s="1">
        <v>0.0</v>
      </c>
      <c r="DA2572" s="1">
        <v>4449.917</v>
      </c>
      <c r="DB2572" s="1">
        <v>543.391</v>
      </c>
      <c r="DC2572" s="1">
        <v>-1.119</v>
      </c>
      <c r="DD2572" s="1">
        <v>-0.348</v>
      </c>
      <c r="DE2572" s="1">
        <v>20.77</v>
      </c>
      <c r="DF2572" s="1">
        <v>482.499</v>
      </c>
      <c r="DG2572" s="1">
        <v>7.77</v>
      </c>
      <c r="DH2572" s="1">
        <v>1289.783</v>
      </c>
      <c r="DI2572" s="1">
        <v>10.843</v>
      </c>
      <c r="DJ2572" s="1">
        <v>3.832</v>
      </c>
      <c r="DL2572" s="1">
        <v>0.0</v>
      </c>
      <c r="DM2572" s="1">
        <v>0.0</v>
      </c>
      <c r="DN2572" s="1">
        <v>0.0</v>
      </c>
      <c r="DO2572" s="1">
        <v>0.0</v>
      </c>
      <c r="DP2572" s="1">
        <v>0.0</v>
      </c>
      <c r="DQ2572" s="1">
        <v>0.0</v>
      </c>
      <c r="DR2572" s="1">
        <v>0.0</v>
      </c>
      <c r="DT2572" s="1">
        <v>0.0</v>
      </c>
      <c r="DU2572" s="1">
        <v>0.0</v>
      </c>
      <c r="DV2572" s="1">
        <v>0.0</v>
      </c>
      <c r="DW2572" s="1">
        <v>0.0</v>
      </c>
      <c r="DX2572" s="1">
        <v>0.0</v>
      </c>
      <c r="DY2572" s="1">
        <v>0.0</v>
      </c>
      <c r="DZ2572" s="1">
        <v>0.0</v>
      </c>
    </row>
    <row r="2573">
      <c r="A2573" s="1" t="s">
        <v>336</v>
      </c>
      <c r="B2573" s="1">
        <v>2007.0</v>
      </c>
      <c r="C2573" s="1" t="s">
        <v>337</v>
      </c>
      <c r="D2573" s="1">
        <v>1.6257169E7</v>
      </c>
      <c r="E2573" s="1">
        <v>2.92456726528E11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802.532</v>
      </c>
      <c r="O2573" s="1">
        <v>9.886</v>
      </c>
      <c r="P2573" s="1">
        <v>32.58</v>
      </c>
      <c r="Q2573" s="1">
        <v>22275.973</v>
      </c>
      <c r="R2573" s="1">
        <v>362.144</v>
      </c>
      <c r="S2573" s="1">
        <v>3460.012</v>
      </c>
      <c r="T2573" s="1">
        <v>56.25</v>
      </c>
      <c r="U2573" s="1">
        <v>1.871</v>
      </c>
      <c r="V2573" s="1">
        <v>9.014</v>
      </c>
      <c r="W2573" s="1">
        <v>30190.074</v>
      </c>
      <c r="X2573" s="1">
        <v>490.805</v>
      </c>
      <c r="Y2573" s="1">
        <v>73.414</v>
      </c>
      <c r="Z2573" s="1">
        <v>60.205</v>
      </c>
      <c r="AA2573" s="1">
        <v>76.7</v>
      </c>
      <c r="AB2573" s="1">
        <v>4717.918</v>
      </c>
      <c r="AC2573" s="1">
        <v>76.62</v>
      </c>
      <c r="AD2573" s="1">
        <v>13.032</v>
      </c>
      <c r="AE2573" s="1">
        <v>10.949</v>
      </c>
      <c r="AF2573" s="1">
        <v>59.497</v>
      </c>
      <c r="AG2573" s="1">
        <v>37084.43</v>
      </c>
      <c r="AH2573" s="1">
        <v>2.061</v>
      </c>
      <c r="AI2573" s="1">
        <v>11.221</v>
      </c>
      <c r="AJ2573" s="1">
        <v>58.495</v>
      </c>
      <c r="AK2573" s="1">
        <v>4210.45</v>
      </c>
      <c r="AL2573" s="1">
        <v>68.45</v>
      </c>
      <c r="AM2573" s="1">
        <v>35663.172</v>
      </c>
      <c r="AN2573" s="1">
        <v>579.782</v>
      </c>
      <c r="AO2573" s="1">
        <v>89.337</v>
      </c>
      <c r="AP2573" s="1">
        <v>96.387</v>
      </c>
      <c r="AQ2573" s="1">
        <v>22.013</v>
      </c>
      <c r="AR2573" s="1">
        <v>14.644</v>
      </c>
      <c r="AS2573" s="1">
        <v>81.166</v>
      </c>
      <c r="AT2573" s="1">
        <v>310.632</v>
      </c>
      <c r="AU2573" s="1">
        <v>5.05</v>
      </c>
      <c r="AV2573" s="1">
        <v>4992.63</v>
      </c>
      <c r="AW2573" s="1">
        <v>13.391</v>
      </c>
      <c r="AX2573" s="1">
        <v>26.582</v>
      </c>
      <c r="AY2573" s="1">
        <v>13846.004</v>
      </c>
      <c r="AZ2573" s="1">
        <v>225.097</v>
      </c>
      <c r="BA2573" s="1">
        <v>6.591</v>
      </c>
      <c r="BB2573" s="1">
        <v>13.494</v>
      </c>
      <c r="BC2573" s="1">
        <v>61.49</v>
      </c>
      <c r="BD2573" s="1">
        <v>5.192</v>
      </c>
      <c r="BE2573" s="1">
        <v>0.962</v>
      </c>
      <c r="BF2573" s="1">
        <v>21.732</v>
      </c>
      <c r="BG2573" s="1">
        <v>502.548</v>
      </c>
      <c r="BH2573" s="1">
        <v>8.17</v>
      </c>
      <c r="BI2573" s="1">
        <v>1336.793</v>
      </c>
      <c r="BJ2573" s="1">
        <v>10.663</v>
      </c>
      <c r="BK2573" s="1">
        <v>3.613</v>
      </c>
      <c r="BL2573" s="1">
        <v>5.192</v>
      </c>
      <c r="BM2573" s="1">
        <v>0.962</v>
      </c>
      <c r="BN2573" s="1">
        <v>21.732</v>
      </c>
      <c r="BO2573" s="1">
        <v>502.548</v>
      </c>
      <c r="BP2573" s="1">
        <v>8.17</v>
      </c>
      <c r="BQ2573" s="1">
        <v>1336.793</v>
      </c>
      <c r="BR2573" s="1">
        <v>10.663</v>
      </c>
      <c r="BS2573" s="1">
        <v>3.613</v>
      </c>
      <c r="BT2573" s="1">
        <v>0.08</v>
      </c>
      <c r="BU2573" s="1">
        <v>0.104</v>
      </c>
      <c r="BW2573" s="1">
        <v>0.0</v>
      </c>
      <c r="BX2573" s="1">
        <v>0.0</v>
      </c>
      <c r="BY2573" s="1">
        <v>0.0</v>
      </c>
      <c r="BZ2573" s="1">
        <v>0.0</v>
      </c>
      <c r="CA2573" s="1">
        <v>0.0</v>
      </c>
      <c r="CB2573" s="1">
        <v>0.0</v>
      </c>
      <c r="CC2573" s="1">
        <v>0.0</v>
      </c>
      <c r="CD2573" s="1">
        <v>9.002</v>
      </c>
      <c r="CE2573" s="1">
        <v>11.271</v>
      </c>
      <c r="CF2573" s="1">
        <v>136.472</v>
      </c>
      <c r="CG2573" s="1">
        <v>439.806</v>
      </c>
      <c r="CH2573" s="1">
        <v>7.15</v>
      </c>
      <c r="CI2573" s="1">
        <v>8394.568</v>
      </c>
      <c r="CJ2573" s="1">
        <v>3.265</v>
      </c>
      <c r="CK2573" s="1">
        <v>24.686</v>
      </c>
      <c r="CL2573" s="1">
        <v>48020.234</v>
      </c>
      <c r="CM2573" s="1">
        <v>780.673</v>
      </c>
      <c r="CN2573" s="1">
        <v>9.332</v>
      </c>
      <c r="CO2573" s="1">
        <v>22.688</v>
      </c>
      <c r="CP2573" s="1">
        <v>0.0</v>
      </c>
      <c r="CQ2573" s="1">
        <v>0.0</v>
      </c>
      <c r="CT2573" s="1">
        <v>0.0</v>
      </c>
      <c r="CU2573" s="1">
        <v>0.0</v>
      </c>
      <c r="CW2573" s="1">
        <v>0.0</v>
      </c>
      <c r="CX2573" s="1">
        <v>0.0</v>
      </c>
      <c r="CZ2573" s="1">
        <v>0.0</v>
      </c>
      <c r="DA2573" s="1">
        <v>4712.998</v>
      </c>
      <c r="DB2573" s="1">
        <v>602.888</v>
      </c>
      <c r="DC2573" s="1">
        <v>5.192</v>
      </c>
      <c r="DD2573" s="1">
        <v>0.962</v>
      </c>
      <c r="DE2573" s="1">
        <v>21.732</v>
      </c>
      <c r="DF2573" s="1">
        <v>502.548</v>
      </c>
      <c r="DG2573" s="1">
        <v>8.17</v>
      </c>
      <c r="DH2573" s="1">
        <v>1336.793</v>
      </c>
      <c r="DI2573" s="1">
        <v>10.663</v>
      </c>
      <c r="DJ2573" s="1">
        <v>3.613</v>
      </c>
      <c r="DL2573" s="1">
        <v>0.0</v>
      </c>
      <c r="DM2573" s="1">
        <v>0.0</v>
      </c>
      <c r="DN2573" s="1">
        <v>0.0</v>
      </c>
      <c r="DO2573" s="1">
        <v>0.0</v>
      </c>
      <c r="DP2573" s="1">
        <v>0.0</v>
      </c>
      <c r="DQ2573" s="1">
        <v>0.0</v>
      </c>
      <c r="DR2573" s="1">
        <v>0.0</v>
      </c>
      <c r="DT2573" s="1">
        <v>0.0</v>
      </c>
      <c r="DU2573" s="1">
        <v>0.0</v>
      </c>
      <c r="DV2573" s="1">
        <v>0.0</v>
      </c>
      <c r="DW2573" s="1">
        <v>0.0</v>
      </c>
      <c r="DX2573" s="1">
        <v>0.0</v>
      </c>
      <c r="DY2573" s="1">
        <v>0.0</v>
      </c>
      <c r="DZ2573" s="1">
        <v>0.0</v>
      </c>
    </row>
    <row r="2574">
      <c r="A2574" s="1" t="s">
        <v>336</v>
      </c>
      <c r="B2574" s="1">
        <v>2008.0</v>
      </c>
      <c r="C2574" s="1" t="s">
        <v>337</v>
      </c>
      <c r="D2574" s="1">
        <v>1.642648E7</v>
      </c>
      <c r="E2574" s="1">
        <v>3.03717023744E11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832.11</v>
      </c>
      <c r="O2574" s="1">
        <v>8.507</v>
      </c>
      <c r="P2574" s="1">
        <v>30.806</v>
      </c>
      <c r="Q2574" s="1">
        <v>23921.779</v>
      </c>
      <c r="R2574" s="1">
        <v>392.951</v>
      </c>
      <c r="S2574" s="1">
        <v>3750.042</v>
      </c>
      <c r="T2574" s="1">
        <v>61.6</v>
      </c>
      <c r="U2574" s="1">
        <v>13.604</v>
      </c>
      <c r="V2574" s="1">
        <v>66.77</v>
      </c>
      <c r="W2574" s="1">
        <v>33943.676</v>
      </c>
      <c r="X2574" s="1">
        <v>557.575</v>
      </c>
      <c r="Y2574" s="1">
        <v>76.665</v>
      </c>
      <c r="Z2574" s="1">
        <v>61.965</v>
      </c>
      <c r="AA2574" s="1">
        <v>80.64</v>
      </c>
      <c r="AB2574" s="1">
        <v>4909.146</v>
      </c>
      <c r="AC2574" s="1">
        <v>80.35</v>
      </c>
      <c r="AD2574" s="1">
        <v>12.919</v>
      </c>
      <c r="AE2574" s="1">
        <v>5.398</v>
      </c>
      <c r="AF2574" s="1">
        <v>32.545</v>
      </c>
      <c r="AG2574" s="1">
        <v>38683.426</v>
      </c>
      <c r="AH2574" s="1">
        <v>2.092</v>
      </c>
      <c r="AI2574" s="1">
        <v>5.983</v>
      </c>
      <c r="AJ2574" s="1">
        <v>34.688</v>
      </c>
      <c r="AK2574" s="1">
        <v>4437.348</v>
      </c>
      <c r="AL2574" s="1">
        <v>72.89</v>
      </c>
      <c r="AM2574" s="1">
        <v>37407.281</v>
      </c>
      <c r="AN2574" s="1">
        <v>614.47</v>
      </c>
      <c r="AO2574" s="1">
        <v>90.716</v>
      </c>
      <c r="AP2574" s="1">
        <v>96.896</v>
      </c>
      <c r="AQ2574" s="1">
        <v>5.411</v>
      </c>
      <c r="AR2574" s="1">
        <v>4.392</v>
      </c>
      <c r="AS2574" s="1">
        <v>85.558</v>
      </c>
      <c r="AT2574" s="1">
        <v>499.803</v>
      </c>
      <c r="AU2574" s="1">
        <v>8.21</v>
      </c>
      <c r="AV2574" s="1">
        <v>5208.521</v>
      </c>
      <c r="AW2574" s="1">
        <v>11.592</v>
      </c>
      <c r="AX2574" s="1">
        <v>26.094</v>
      </c>
      <c r="AY2574" s="1">
        <v>15291.825</v>
      </c>
      <c r="AZ2574" s="1">
        <v>251.191</v>
      </c>
      <c r="BA2574" s="1">
        <v>10.218</v>
      </c>
      <c r="BB2574" s="1">
        <v>13.492</v>
      </c>
      <c r="BC2574" s="1">
        <v>66.86</v>
      </c>
      <c r="BD2574" s="1">
        <v>-8.708</v>
      </c>
      <c r="BE2574" s="1">
        <v>-2.05</v>
      </c>
      <c r="BF2574" s="1">
        <v>19.683</v>
      </c>
      <c r="BG2574" s="1">
        <v>454.145</v>
      </c>
      <c r="BH2574" s="1">
        <v>7.46</v>
      </c>
      <c r="BI2574" s="1">
        <v>1198.244</v>
      </c>
      <c r="BJ2574" s="1">
        <v>9.284</v>
      </c>
      <c r="BK2574" s="1">
        <v>3.104</v>
      </c>
      <c r="BL2574" s="1">
        <v>-8.708</v>
      </c>
      <c r="BM2574" s="1">
        <v>-2.05</v>
      </c>
      <c r="BN2574" s="1">
        <v>19.683</v>
      </c>
      <c r="BO2574" s="1">
        <v>454.145</v>
      </c>
      <c r="BP2574" s="1">
        <v>7.46</v>
      </c>
      <c r="BQ2574" s="1">
        <v>1198.244</v>
      </c>
      <c r="BR2574" s="1">
        <v>9.284</v>
      </c>
      <c r="BS2574" s="1">
        <v>3.104</v>
      </c>
      <c r="BT2574" s="1">
        <v>0.29</v>
      </c>
      <c r="BU2574" s="1">
        <v>0.36</v>
      </c>
      <c r="BW2574" s="1">
        <v>0.0</v>
      </c>
      <c r="BX2574" s="1">
        <v>0.0</v>
      </c>
      <c r="BY2574" s="1">
        <v>0.0</v>
      </c>
      <c r="BZ2574" s="1">
        <v>0.0</v>
      </c>
      <c r="CA2574" s="1">
        <v>0.0</v>
      </c>
      <c r="CB2574" s="1">
        <v>0.0</v>
      </c>
      <c r="CC2574" s="1">
        <v>0.0</v>
      </c>
      <c r="CD2574" s="1">
        <v>-0.374</v>
      </c>
      <c r="CE2574" s="1">
        <v>-0.51</v>
      </c>
      <c r="CF2574" s="1">
        <v>135.962</v>
      </c>
      <c r="CG2574" s="1">
        <v>187.502</v>
      </c>
      <c r="CH2574" s="1">
        <v>3.08</v>
      </c>
      <c r="CI2574" s="1">
        <v>8276.981</v>
      </c>
      <c r="CJ2574" s="1">
        <v>5.282</v>
      </c>
      <c r="CK2574" s="1">
        <v>41.233</v>
      </c>
      <c r="CL2574" s="1">
        <v>50035.438</v>
      </c>
      <c r="CM2574" s="1">
        <v>821.906</v>
      </c>
      <c r="CN2574" s="1">
        <v>3.833</v>
      </c>
      <c r="CO2574" s="1">
        <v>21.44</v>
      </c>
      <c r="CP2574" s="1">
        <v>0.0</v>
      </c>
      <c r="CQ2574" s="1">
        <v>0.0</v>
      </c>
      <c r="CT2574" s="1">
        <v>0.0</v>
      </c>
      <c r="CU2574" s="1">
        <v>0.0</v>
      </c>
      <c r="CW2574" s="1">
        <v>0.0</v>
      </c>
      <c r="CX2574" s="1">
        <v>0.0</v>
      </c>
      <c r="CZ2574" s="1">
        <v>0.0</v>
      </c>
      <c r="DA2574" s="1">
        <v>4891.492</v>
      </c>
      <c r="DB2574" s="1">
        <v>635.432</v>
      </c>
      <c r="DC2574" s="1">
        <v>-8.708</v>
      </c>
      <c r="DD2574" s="1">
        <v>-2.05</v>
      </c>
      <c r="DE2574" s="1">
        <v>19.683</v>
      </c>
      <c r="DF2574" s="1">
        <v>454.145</v>
      </c>
      <c r="DG2574" s="1">
        <v>7.46</v>
      </c>
      <c r="DH2574" s="1">
        <v>1198.244</v>
      </c>
      <c r="DI2574" s="1">
        <v>9.284</v>
      </c>
      <c r="DJ2574" s="1">
        <v>3.104</v>
      </c>
      <c r="DL2574" s="1">
        <v>0.0</v>
      </c>
      <c r="DM2574" s="1">
        <v>0.0</v>
      </c>
      <c r="DN2574" s="1">
        <v>0.0</v>
      </c>
      <c r="DO2574" s="1">
        <v>0.0</v>
      </c>
      <c r="DP2574" s="1">
        <v>0.0</v>
      </c>
      <c r="DQ2574" s="1">
        <v>0.0</v>
      </c>
      <c r="DR2574" s="1">
        <v>0.0</v>
      </c>
      <c r="DT2574" s="1">
        <v>0.0</v>
      </c>
      <c r="DU2574" s="1">
        <v>0.0</v>
      </c>
      <c r="DV2574" s="1">
        <v>0.0</v>
      </c>
      <c r="DW2574" s="1">
        <v>0.0</v>
      </c>
      <c r="DX2574" s="1">
        <v>0.0</v>
      </c>
      <c r="DY2574" s="1">
        <v>0.0</v>
      </c>
      <c r="DZ2574" s="1">
        <v>0.0</v>
      </c>
    </row>
    <row r="2575">
      <c r="A2575" s="1" t="s">
        <v>336</v>
      </c>
      <c r="B2575" s="1">
        <v>2009.0</v>
      </c>
      <c r="C2575" s="1" t="s">
        <v>337</v>
      </c>
      <c r="D2575" s="1">
        <v>1.6619799E7</v>
      </c>
      <c r="E2575" s="1">
        <v>3.09012299776E11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848.596</v>
      </c>
      <c r="O2575" s="1">
        <v>-8.438</v>
      </c>
      <c r="P2575" s="1">
        <v>-33.158</v>
      </c>
      <c r="Q2575" s="1">
        <v>21648.465</v>
      </c>
      <c r="R2575" s="1">
        <v>359.793</v>
      </c>
      <c r="S2575" s="1">
        <v>3496.432</v>
      </c>
      <c r="T2575" s="1">
        <v>58.11</v>
      </c>
      <c r="U2575" s="1">
        <v>-9.437</v>
      </c>
      <c r="V2575" s="1">
        <v>-52.618</v>
      </c>
      <c r="W2575" s="1">
        <v>30382.852</v>
      </c>
      <c r="X2575" s="1">
        <v>504.957</v>
      </c>
      <c r="Y2575" s="1">
        <v>73.809</v>
      </c>
      <c r="Z2575" s="1">
        <v>63.361</v>
      </c>
      <c r="AA2575" s="1">
        <v>78.06</v>
      </c>
      <c r="AB2575" s="1">
        <v>4696.808</v>
      </c>
      <c r="AC2575" s="1">
        <v>78.73</v>
      </c>
      <c r="AD2575" s="1">
        <v>14.143</v>
      </c>
      <c r="AE2575" s="1">
        <v>-10.454</v>
      </c>
      <c r="AF2575" s="1">
        <v>-66.427</v>
      </c>
      <c r="AG2575" s="1">
        <v>34236.633</v>
      </c>
      <c r="AH2575" s="1">
        <v>1.841</v>
      </c>
      <c r="AI2575" s="1">
        <v>-10.525</v>
      </c>
      <c r="AJ2575" s="1">
        <v>-64.675</v>
      </c>
      <c r="AK2575" s="1">
        <v>4323.157</v>
      </c>
      <c r="AL2575" s="1">
        <v>71.85</v>
      </c>
      <c r="AM2575" s="1">
        <v>33080.703</v>
      </c>
      <c r="AN2575" s="1">
        <v>549.795</v>
      </c>
      <c r="AO2575" s="1">
        <v>91.261</v>
      </c>
      <c r="AP2575" s="1">
        <v>96.82</v>
      </c>
      <c r="AQ2575" s="1">
        <v>-5.404</v>
      </c>
      <c r="AR2575" s="1">
        <v>-4.624</v>
      </c>
      <c r="AS2575" s="1">
        <v>80.934</v>
      </c>
      <c r="AT2575" s="1">
        <v>773.776</v>
      </c>
      <c r="AU2575" s="1">
        <v>12.86</v>
      </c>
      <c r="AV2575" s="1">
        <v>4869.727</v>
      </c>
      <c r="AW2575" s="1">
        <v>3.562</v>
      </c>
      <c r="AX2575" s="1">
        <v>8.946</v>
      </c>
      <c r="AY2575" s="1">
        <v>15652.24</v>
      </c>
      <c r="AZ2575" s="1">
        <v>260.137</v>
      </c>
      <c r="BA2575" s="1">
        <v>16.334</v>
      </c>
      <c r="BB2575" s="1">
        <v>14.253</v>
      </c>
      <c r="BC2575" s="1">
        <v>66.81</v>
      </c>
      <c r="BD2575" s="1">
        <v>-7.785</v>
      </c>
      <c r="BE2575" s="1">
        <v>-1.628</v>
      </c>
      <c r="BF2575" s="1">
        <v>18.055</v>
      </c>
      <c r="BG2575" s="1">
        <v>413.964</v>
      </c>
      <c r="BH2575" s="1">
        <v>6.88</v>
      </c>
      <c r="BI2575" s="1">
        <v>1086.378</v>
      </c>
      <c r="BJ2575" s="1">
        <v>8.739</v>
      </c>
      <c r="BK2575" s="1">
        <v>3.18</v>
      </c>
      <c r="BL2575" s="1">
        <v>-7.785</v>
      </c>
      <c r="BM2575" s="1">
        <v>-1.628</v>
      </c>
      <c r="BN2575" s="1">
        <v>18.055</v>
      </c>
      <c r="BO2575" s="1">
        <v>413.964</v>
      </c>
      <c r="BP2575" s="1">
        <v>6.88</v>
      </c>
      <c r="BQ2575" s="1">
        <v>1086.378</v>
      </c>
      <c r="BR2575" s="1">
        <v>8.739</v>
      </c>
      <c r="BS2575" s="1">
        <v>3.18</v>
      </c>
      <c r="BT2575" s="1">
        <v>-0.67</v>
      </c>
      <c r="BU2575" s="1">
        <v>-0.858</v>
      </c>
      <c r="BW2575" s="1">
        <v>0.0</v>
      </c>
      <c r="BX2575" s="1">
        <v>0.0</v>
      </c>
      <c r="BY2575" s="1">
        <v>0.0</v>
      </c>
      <c r="BZ2575" s="1">
        <v>0.0</v>
      </c>
      <c r="CA2575" s="1">
        <v>0.0</v>
      </c>
      <c r="CB2575" s="1">
        <v>0.0</v>
      </c>
      <c r="CC2575" s="1">
        <v>0.0</v>
      </c>
      <c r="CD2575" s="1">
        <v>-19.781</v>
      </c>
      <c r="CE2575" s="1">
        <v>-26.894</v>
      </c>
      <c r="CF2575" s="1">
        <v>109.068</v>
      </c>
      <c r="CG2575" s="1">
        <v>52.949</v>
      </c>
      <c r="CH2575" s="1">
        <v>0.88</v>
      </c>
      <c r="CI2575" s="1">
        <v>6562.513</v>
      </c>
      <c r="CJ2575" s="1">
        <v>8.223</v>
      </c>
      <c r="CK2575" s="1">
        <v>67.589</v>
      </c>
      <c r="CL2575" s="1">
        <v>53520.203</v>
      </c>
      <c r="CM2575" s="1">
        <v>889.495</v>
      </c>
      <c r="CN2575" s="1">
        <v>1.118</v>
      </c>
      <c r="CO2575" s="1">
        <v>19.207</v>
      </c>
      <c r="CP2575" s="1">
        <v>0.0</v>
      </c>
      <c r="CQ2575" s="1">
        <v>0.0</v>
      </c>
      <c r="CT2575" s="1">
        <v>0.0</v>
      </c>
      <c r="CU2575" s="1">
        <v>0.0</v>
      </c>
      <c r="CW2575" s="1">
        <v>0.0</v>
      </c>
      <c r="CX2575" s="1">
        <v>0.0</v>
      </c>
      <c r="CZ2575" s="1">
        <v>0.0</v>
      </c>
      <c r="DA2575" s="1">
        <v>4737.121</v>
      </c>
      <c r="DB2575" s="1">
        <v>569.006</v>
      </c>
      <c r="DC2575" s="1">
        <v>-7.785</v>
      </c>
      <c r="DD2575" s="1">
        <v>-1.628</v>
      </c>
      <c r="DE2575" s="1">
        <v>18.055</v>
      </c>
      <c r="DF2575" s="1">
        <v>413.964</v>
      </c>
      <c r="DG2575" s="1">
        <v>6.88</v>
      </c>
      <c r="DH2575" s="1">
        <v>1086.378</v>
      </c>
      <c r="DI2575" s="1">
        <v>8.739</v>
      </c>
      <c r="DJ2575" s="1">
        <v>3.18</v>
      </c>
      <c r="DL2575" s="1">
        <v>0.0</v>
      </c>
      <c r="DM2575" s="1">
        <v>0.0</v>
      </c>
      <c r="DN2575" s="1">
        <v>0.0</v>
      </c>
      <c r="DO2575" s="1">
        <v>0.0</v>
      </c>
      <c r="DP2575" s="1">
        <v>0.0</v>
      </c>
      <c r="DQ2575" s="1">
        <v>0.0</v>
      </c>
      <c r="DR2575" s="1">
        <v>0.0</v>
      </c>
      <c r="DT2575" s="1">
        <v>0.0</v>
      </c>
      <c r="DU2575" s="1">
        <v>0.0</v>
      </c>
      <c r="DV2575" s="1">
        <v>0.0</v>
      </c>
      <c r="DW2575" s="1">
        <v>0.0</v>
      </c>
      <c r="DX2575" s="1">
        <v>0.0</v>
      </c>
      <c r="DY2575" s="1">
        <v>0.0</v>
      </c>
      <c r="DZ2575" s="1">
        <v>0.0</v>
      </c>
    </row>
    <row r="2576">
      <c r="A2576" s="1" t="s">
        <v>336</v>
      </c>
      <c r="B2576" s="1">
        <v>2010.0</v>
      </c>
      <c r="C2576" s="1" t="s">
        <v>337</v>
      </c>
      <c r="D2576" s="1">
        <v>1.6836755E7</v>
      </c>
      <c r="E2576" s="1">
        <v>3.33341720576E11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835.451</v>
      </c>
      <c r="O2576" s="1">
        <v>7.911</v>
      </c>
      <c r="P2576" s="1">
        <v>28.463</v>
      </c>
      <c r="Q2576" s="1">
        <v>23060.006</v>
      </c>
      <c r="R2576" s="1">
        <v>388.256</v>
      </c>
      <c r="S2576" s="1">
        <v>3959.196</v>
      </c>
      <c r="T2576" s="1">
        <v>66.66</v>
      </c>
      <c r="U2576" s="1">
        <v>9.396</v>
      </c>
      <c r="V2576" s="1">
        <v>47.444</v>
      </c>
      <c r="W2576" s="1">
        <v>32809.215</v>
      </c>
      <c r="X2576" s="1">
        <v>552.401</v>
      </c>
      <c r="Y2576" s="1">
        <v>80.653</v>
      </c>
      <c r="Z2576" s="1">
        <v>63.667</v>
      </c>
      <c r="AA2576" s="1">
        <v>83.81</v>
      </c>
      <c r="AB2576" s="1">
        <v>4977.8</v>
      </c>
      <c r="AC2576" s="1">
        <v>82.65</v>
      </c>
      <c r="AD2576" s="1">
        <v>13.845</v>
      </c>
      <c r="AE2576" s="1">
        <v>7.415</v>
      </c>
      <c r="AF2576" s="1">
        <v>42.189</v>
      </c>
      <c r="AG2576" s="1">
        <v>36301.25</v>
      </c>
      <c r="AH2576" s="1">
        <v>1.834</v>
      </c>
      <c r="AI2576" s="1">
        <v>7.118</v>
      </c>
      <c r="AJ2576" s="1">
        <v>39.135</v>
      </c>
      <c r="AK2576" s="1">
        <v>4432.564</v>
      </c>
      <c r="AL2576" s="1">
        <v>74.63</v>
      </c>
      <c r="AM2576" s="1">
        <v>34978.801</v>
      </c>
      <c r="AN2576" s="1">
        <v>588.93</v>
      </c>
      <c r="AO2576" s="1">
        <v>90.296</v>
      </c>
      <c r="AP2576" s="1">
        <v>96.574</v>
      </c>
      <c r="AQ2576" s="1">
        <v>8.197</v>
      </c>
      <c r="AR2576" s="1">
        <v>6.634</v>
      </c>
      <c r="AS2576" s="1">
        <v>87.568</v>
      </c>
      <c r="AT2576" s="1">
        <v>436.545</v>
      </c>
      <c r="AU2576" s="1">
        <v>7.35</v>
      </c>
      <c r="AV2576" s="1">
        <v>5200.995</v>
      </c>
      <c r="AW2576" s="1">
        <v>4.74</v>
      </c>
      <c r="AX2576" s="1">
        <v>12.331</v>
      </c>
      <c r="AY2576" s="1">
        <v>16182.96</v>
      </c>
      <c r="AZ2576" s="1">
        <v>272.469</v>
      </c>
      <c r="BA2576" s="1">
        <v>8.893</v>
      </c>
      <c r="BB2576" s="1">
        <v>14.36</v>
      </c>
      <c r="BC2576" s="1">
        <v>69.05</v>
      </c>
      <c r="BD2576" s="1">
        <v>16.614</v>
      </c>
      <c r="BE2576" s="1">
        <v>2.835</v>
      </c>
      <c r="BF2576" s="1">
        <v>20.891</v>
      </c>
      <c r="BG2576" s="1">
        <v>476.339</v>
      </c>
      <c r="BH2576" s="1">
        <v>8.02</v>
      </c>
      <c r="BI2576" s="1">
        <v>1240.779</v>
      </c>
      <c r="BJ2576" s="1">
        <v>9.704</v>
      </c>
      <c r="BK2576" s="1">
        <v>3.426</v>
      </c>
      <c r="BL2576" s="1">
        <v>16.614</v>
      </c>
      <c r="BM2576" s="1">
        <v>2.835</v>
      </c>
      <c r="BN2576" s="1">
        <v>20.891</v>
      </c>
      <c r="BO2576" s="1">
        <v>476.339</v>
      </c>
      <c r="BP2576" s="1">
        <v>8.02</v>
      </c>
      <c r="BQ2576" s="1">
        <v>1240.779</v>
      </c>
      <c r="BR2576" s="1">
        <v>9.704</v>
      </c>
      <c r="BS2576" s="1">
        <v>3.426</v>
      </c>
      <c r="BT2576" s="1">
        <v>1.16</v>
      </c>
      <c r="BU2576" s="1">
        <v>1.384</v>
      </c>
      <c r="BW2576" s="1">
        <v>0.0</v>
      </c>
      <c r="BX2576" s="1">
        <v>0.0</v>
      </c>
      <c r="BY2576" s="1">
        <v>0.0</v>
      </c>
      <c r="BZ2576" s="1">
        <v>0.0</v>
      </c>
      <c r="CA2576" s="1">
        <v>0.0</v>
      </c>
      <c r="CB2576" s="1">
        <v>0.0</v>
      </c>
      <c r="CC2576" s="1">
        <v>0.0</v>
      </c>
      <c r="CD2576" s="1">
        <v>3.703</v>
      </c>
      <c r="CE2576" s="1">
        <v>4.038</v>
      </c>
      <c r="CF2576" s="1">
        <v>113.106</v>
      </c>
      <c r="CG2576" s="1">
        <v>36.824</v>
      </c>
      <c r="CH2576" s="1">
        <v>0.62</v>
      </c>
      <c r="CI2576" s="1">
        <v>6717.799</v>
      </c>
      <c r="CJ2576" s="1">
        <v>4.186</v>
      </c>
      <c r="CK2576" s="1">
        <v>37.238</v>
      </c>
      <c r="CL2576" s="1">
        <v>55042.258</v>
      </c>
      <c r="CM2576" s="1">
        <v>926.733</v>
      </c>
      <c r="CN2576" s="1">
        <v>0.75</v>
      </c>
      <c r="CO2576" s="1">
        <v>18.547</v>
      </c>
      <c r="CP2576" s="1">
        <v>0.0</v>
      </c>
      <c r="CQ2576" s="1">
        <v>0.0</v>
      </c>
      <c r="CT2576" s="1">
        <v>0.0</v>
      </c>
      <c r="CU2576" s="1">
        <v>0.0</v>
      </c>
      <c r="CW2576" s="1">
        <v>0.0</v>
      </c>
      <c r="CX2576" s="1">
        <v>0.0</v>
      </c>
      <c r="CZ2576" s="1">
        <v>0.0</v>
      </c>
      <c r="DA2576" s="1">
        <v>4908.903</v>
      </c>
      <c r="DB2576" s="1">
        <v>611.195</v>
      </c>
      <c r="DC2576" s="1">
        <v>16.614</v>
      </c>
      <c r="DD2576" s="1">
        <v>2.835</v>
      </c>
      <c r="DE2576" s="1">
        <v>20.891</v>
      </c>
      <c r="DF2576" s="1">
        <v>476.339</v>
      </c>
      <c r="DG2576" s="1">
        <v>8.02</v>
      </c>
      <c r="DH2576" s="1">
        <v>1240.779</v>
      </c>
      <c r="DI2576" s="1">
        <v>9.704</v>
      </c>
      <c r="DJ2576" s="1">
        <v>3.426</v>
      </c>
      <c r="DL2576" s="1">
        <v>0.0</v>
      </c>
      <c r="DM2576" s="1">
        <v>0.0</v>
      </c>
      <c r="DN2576" s="1">
        <v>0.0</v>
      </c>
      <c r="DO2576" s="1">
        <v>0.0</v>
      </c>
      <c r="DP2576" s="1">
        <v>0.0</v>
      </c>
      <c r="DQ2576" s="1">
        <v>0.0</v>
      </c>
      <c r="DR2576" s="1">
        <v>0.0</v>
      </c>
      <c r="DT2576" s="1">
        <v>0.0</v>
      </c>
      <c r="DU2576" s="1">
        <v>0.0</v>
      </c>
      <c r="DV2576" s="1">
        <v>0.0</v>
      </c>
      <c r="DW2576" s="1">
        <v>0.0</v>
      </c>
      <c r="DX2576" s="1">
        <v>0.0</v>
      </c>
      <c r="DY2576" s="1">
        <v>0.0</v>
      </c>
      <c r="DZ2576" s="1">
        <v>0.0</v>
      </c>
    </row>
    <row r="2577">
      <c r="A2577" s="1" t="s">
        <v>336</v>
      </c>
      <c r="B2577" s="1">
        <v>2011.0</v>
      </c>
      <c r="C2577" s="1" t="s">
        <v>337</v>
      </c>
      <c r="D2577" s="1">
        <v>1.7065944E7</v>
      </c>
      <c r="E2577" s="1">
        <v>3.60244936704E11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841.418</v>
      </c>
      <c r="O2577" s="1">
        <v>8.856</v>
      </c>
      <c r="P2577" s="1">
        <v>34.384</v>
      </c>
      <c r="Q2577" s="1">
        <v>24765.111</v>
      </c>
      <c r="R2577" s="1">
        <v>422.64</v>
      </c>
      <c r="S2577" s="1">
        <v>4114.627</v>
      </c>
      <c r="T2577" s="1">
        <v>70.22</v>
      </c>
      <c r="U2577" s="1">
        <v>4.744</v>
      </c>
      <c r="V2577" s="1">
        <v>26.206</v>
      </c>
      <c r="W2577" s="1">
        <v>33904.18</v>
      </c>
      <c r="X2577" s="1">
        <v>578.607</v>
      </c>
      <c r="Y2577" s="1">
        <v>81.104</v>
      </c>
      <c r="Z2577" s="1">
        <v>61.014</v>
      </c>
      <c r="AA2577" s="1">
        <v>87.37</v>
      </c>
      <c r="AB2577" s="1">
        <v>5119.553</v>
      </c>
      <c r="AC2577" s="1">
        <v>86.58</v>
      </c>
      <c r="AD2577" s="1">
        <v>12.73</v>
      </c>
      <c r="AE2577" s="1">
        <v>13.551</v>
      </c>
      <c r="AF2577" s="1">
        <v>82.82</v>
      </c>
      <c r="AG2577" s="1">
        <v>40666.699</v>
      </c>
      <c r="AH2577" s="1">
        <v>1.927</v>
      </c>
      <c r="AI2577" s="1">
        <v>14.151</v>
      </c>
      <c r="AJ2577" s="1">
        <v>83.338</v>
      </c>
      <c r="AK2577" s="1">
        <v>4611.523</v>
      </c>
      <c r="AL2577" s="1">
        <v>78.7</v>
      </c>
      <c r="AM2577" s="1">
        <v>39392.359</v>
      </c>
      <c r="AN2577" s="1">
        <v>672.268</v>
      </c>
      <c r="AO2577" s="1">
        <v>90.899</v>
      </c>
      <c r="AP2577" s="1">
        <v>97.052</v>
      </c>
      <c r="AQ2577" s="1">
        <v>12.754</v>
      </c>
      <c r="AR2577" s="1">
        <v>11.169</v>
      </c>
      <c r="AS2577" s="1">
        <v>98.737</v>
      </c>
      <c r="AT2577" s="1">
        <v>465.254</v>
      </c>
      <c r="AU2577" s="1">
        <v>7.94</v>
      </c>
      <c r="AV2577" s="1">
        <v>5785.599</v>
      </c>
      <c r="AW2577" s="1">
        <v>5.237</v>
      </c>
      <c r="AX2577" s="1">
        <v>14.269</v>
      </c>
      <c r="AY2577" s="1">
        <v>16801.746</v>
      </c>
      <c r="AZ2577" s="1">
        <v>286.738</v>
      </c>
      <c r="BA2577" s="1">
        <v>9.171</v>
      </c>
      <c r="BB2577" s="1">
        <v>14.254</v>
      </c>
      <c r="BC2577" s="1">
        <v>72.85</v>
      </c>
      <c r="BD2577" s="1">
        <v>-1.729</v>
      </c>
      <c r="BE2577" s="1">
        <v>-0.468</v>
      </c>
      <c r="BF2577" s="1">
        <v>20.423</v>
      </c>
      <c r="BG2577" s="1">
        <v>461.738</v>
      </c>
      <c r="BH2577" s="1">
        <v>7.88</v>
      </c>
      <c r="BI2577" s="1">
        <v>1196.718</v>
      </c>
      <c r="BJ2577" s="1">
        <v>9.101</v>
      </c>
      <c r="BK2577" s="1">
        <v>2.948</v>
      </c>
      <c r="BL2577" s="1">
        <v>-1.727</v>
      </c>
      <c r="BM2577" s="1">
        <v>-0.467</v>
      </c>
      <c r="BN2577" s="1">
        <v>20.423</v>
      </c>
      <c r="BO2577" s="1">
        <v>461.738</v>
      </c>
      <c r="BP2577" s="1">
        <v>7.88</v>
      </c>
      <c r="BQ2577" s="1">
        <v>1196.74</v>
      </c>
      <c r="BR2577" s="1">
        <v>9.101</v>
      </c>
      <c r="BS2577" s="1">
        <v>2.948</v>
      </c>
      <c r="BT2577" s="1">
        <v>0.79</v>
      </c>
      <c r="BU2577" s="1">
        <v>0.904</v>
      </c>
      <c r="BW2577" s="1">
        <v>0.0</v>
      </c>
      <c r="BX2577" s="1">
        <v>0.0</v>
      </c>
      <c r="BY2577" s="1">
        <v>0.0</v>
      </c>
      <c r="BZ2577" s="1">
        <v>0.0</v>
      </c>
      <c r="CA2577" s="1">
        <v>0.0</v>
      </c>
      <c r="CB2577" s="1">
        <v>0.0</v>
      </c>
      <c r="CC2577" s="1">
        <v>0.0</v>
      </c>
      <c r="CD2577" s="1">
        <v>33.407</v>
      </c>
      <c r="CE2577" s="1">
        <v>37.785</v>
      </c>
      <c r="CF2577" s="1">
        <v>150.891</v>
      </c>
      <c r="CG2577" s="1">
        <v>31.642</v>
      </c>
      <c r="CH2577" s="1">
        <v>0.54</v>
      </c>
      <c r="CI2577" s="1">
        <v>8841.65</v>
      </c>
      <c r="CJ2577" s="1">
        <v>0.472</v>
      </c>
      <c r="CK2577" s="1">
        <v>4.375</v>
      </c>
      <c r="CL2577" s="1">
        <v>54559.434</v>
      </c>
      <c r="CM2577" s="1">
        <v>931.108</v>
      </c>
      <c r="CN2577" s="1">
        <v>0.624</v>
      </c>
      <c r="CO2577" s="1">
        <v>21.783</v>
      </c>
      <c r="CP2577" s="1">
        <v>0.0</v>
      </c>
      <c r="CQ2577" s="1">
        <v>0.0</v>
      </c>
      <c r="CT2577" s="1">
        <v>0.0</v>
      </c>
      <c r="CU2577" s="1">
        <v>0.0</v>
      </c>
      <c r="CW2577" s="1">
        <v>0.0</v>
      </c>
      <c r="CX2577" s="1">
        <v>0.0</v>
      </c>
      <c r="CZ2577" s="1">
        <v>0.0</v>
      </c>
      <c r="DA2577" s="1">
        <v>5073.262</v>
      </c>
      <c r="DB2577" s="1">
        <v>694.016</v>
      </c>
      <c r="DC2577" s="1">
        <v>-1.727</v>
      </c>
      <c r="DD2577" s="1">
        <v>-0.467</v>
      </c>
      <c r="DE2577" s="1">
        <v>20.423</v>
      </c>
      <c r="DF2577" s="1">
        <v>461.738</v>
      </c>
      <c r="DG2577" s="1">
        <v>7.88</v>
      </c>
      <c r="DH2577" s="1">
        <v>1196.74</v>
      </c>
      <c r="DI2577" s="1">
        <v>9.101</v>
      </c>
      <c r="DJ2577" s="1">
        <v>2.948</v>
      </c>
      <c r="DL2577" s="1">
        <v>0.0</v>
      </c>
      <c r="DM2577" s="1">
        <v>0.0</v>
      </c>
      <c r="DN2577" s="1">
        <v>0.0</v>
      </c>
      <c r="DO2577" s="1">
        <v>0.0</v>
      </c>
      <c r="DP2577" s="1">
        <v>0.0</v>
      </c>
      <c r="DQ2577" s="1">
        <v>0.0</v>
      </c>
      <c r="DR2577" s="1">
        <v>0.0</v>
      </c>
      <c r="DT2577" s="1">
        <v>0.0</v>
      </c>
      <c r="DU2577" s="1">
        <v>0.0</v>
      </c>
      <c r="DV2577" s="1">
        <v>0.0</v>
      </c>
      <c r="DW2577" s="1">
        <v>0.0</v>
      </c>
      <c r="DX2577" s="1">
        <v>0.022</v>
      </c>
      <c r="DY2577" s="1">
        <v>0.0</v>
      </c>
      <c r="DZ2577" s="1">
        <v>0.0</v>
      </c>
    </row>
    <row r="2578">
      <c r="A2578" s="1" t="s">
        <v>336</v>
      </c>
      <c r="B2578" s="1">
        <v>2012.0</v>
      </c>
      <c r="C2578" s="1" t="s">
        <v>337</v>
      </c>
      <c r="D2578" s="1">
        <v>1.7306063E7</v>
      </c>
      <c r="E2578" s="1">
        <v>3.78260783104E11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852.35</v>
      </c>
      <c r="O2578" s="1">
        <v>4.17</v>
      </c>
      <c r="P2578" s="1">
        <v>17.625</v>
      </c>
      <c r="Q2578" s="1">
        <v>25439.943</v>
      </c>
      <c r="R2578" s="1">
        <v>440.265</v>
      </c>
      <c r="S2578" s="1">
        <v>3907.879</v>
      </c>
      <c r="T2578" s="1">
        <v>67.63</v>
      </c>
      <c r="U2578" s="1">
        <v>3.782</v>
      </c>
      <c r="V2578" s="1">
        <v>21.882</v>
      </c>
      <c r="W2578" s="1">
        <v>34698.168</v>
      </c>
      <c r="X2578" s="1">
        <v>600.489</v>
      </c>
      <c r="Y2578" s="1">
        <v>74.63</v>
      </c>
      <c r="Z2578" s="1">
        <v>60.427</v>
      </c>
      <c r="AA2578" s="1">
        <v>91.94</v>
      </c>
      <c r="AB2578" s="1">
        <v>5312.589</v>
      </c>
      <c r="AC2578" s="1">
        <v>90.62</v>
      </c>
      <c r="AD2578" s="1">
        <v>12.647</v>
      </c>
      <c r="AE2578" s="1">
        <v>5.164</v>
      </c>
      <c r="AF2578" s="1">
        <v>35.838</v>
      </c>
      <c r="AG2578" s="1">
        <v>42173.277</v>
      </c>
      <c r="AH2578" s="1">
        <v>1.929</v>
      </c>
      <c r="AI2578" s="1">
        <v>5.45</v>
      </c>
      <c r="AJ2578" s="1">
        <v>36.637</v>
      </c>
      <c r="AK2578" s="1">
        <v>4794.852</v>
      </c>
      <c r="AL2578" s="1">
        <v>82.98</v>
      </c>
      <c r="AM2578" s="1">
        <v>40962.816</v>
      </c>
      <c r="AN2578" s="1">
        <v>708.905</v>
      </c>
      <c r="AO2578" s="1">
        <v>91.569</v>
      </c>
      <c r="AP2578" s="1">
        <v>97.297</v>
      </c>
      <c r="AQ2578" s="1">
        <v>8.709</v>
      </c>
      <c r="AR2578" s="1">
        <v>8.599</v>
      </c>
      <c r="AS2578" s="1">
        <v>107.336</v>
      </c>
      <c r="AT2578" s="1">
        <v>845.368</v>
      </c>
      <c r="AU2578" s="1">
        <v>14.63</v>
      </c>
      <c r="AV2578" s="1">
        <v>6202.204</v>
      </c>
      <c r="AW2578" s="1">
        <v>1.205</v>
      </c>
      <c r="AX2578" s="1">
        <v>3.457</v>
      </c>
      <c r="AY2578" s="1">
        <v>16768.357</v>
      </c>
      <c r="AZ2578" s="1">
        <v>290.194</v>
      </c>
      <c r="BA2578" s="1">
        <v>16.144</v>
      </c>
      <c r="BB2578" s="1">
        <v>14.732</v>
      </c>
      <c r="BC2578" s="1">
        <v>77.24</v>
      </c>
      <c r="BD2578" s="1">
        <v>-3.121</v>
      </c>
      <c r="BE2578" s="1">
        <v>-0.739</v>
      </c>
      <c r="BF2578" s="1">
        <v>19.684</v>
      </c>
      <c r="BG2578" s="1">
        <v>441.464</v>
      </c>
      <c r="BH2578" s="1">
        <v>7.64</v>
      </c>
      <c r="BI2578" s="1">
        <v>1137.386</v>
      </c>
      <c r="BJ2578" s="1">
        <v>8.431</v>
      </c>
      <c r="BK2578" s="1">
        <v>2.702</v>
      </c>
      <c r="BL2578" s="1">
        <v>-3.089</v>
      </c>
      <c r="BM2578" s="1">
        <v>-0.733</v>
      </c>
      <c r="BN2578" s="1">
        <v>19.691</v>
      </c>
      <c r="BO2578" s="1">
        <v>441.464</v>
      </c>
      <c r="BP2578" s="1">
        <v>7.64</v>
      </c>
      <c r="BQ2578" s="1">
        <v>1137.786</v>
      </c>
      <c r="BR2578" s="1">
        <v>8.431</v>
      </c>
      <c r="BS2578" s="1">
        <v>2.703</v>
      </c>
      <c r="BT2578" s="1">
        <v>1.32</v>
      </c>
      <c r="BU2578" s="1">
        <v>1.436</v>
      </c>
      <c r="BW2578" s="1">
        <v>0.0</v>
      </c>
      <c r="BX2578" s="1">
        <v>0.0</v>
      </c>
      <c r="BY2578" s="1">
        <v>0.0</v>
      </c>
      <c r="BZ2578" s="1">
        <v>0.0</v>
      </c>
      <c r="CA2578" s="1">
        <v>0.0</v>
      </c>
      <c r="CB2578" s="1">
        <v>0.0</v>
      </c>
      <c r="CC2578" s="1">
        <v>0.0</v>
      </c>
      <c r="CD2578" s="1">
        <v>6.901</v>
      </c>
      <c r="CE2578" s="1">
        <v>10.413</v>
      </c>
      <c r="CF2578" s="1">
        <v>161.304</v>
      </c>
      <c r="CG2578" s="1">
        <v>41.604</v>
      </c>
      <c r="CH2578" s="1">
        <v>0.72</v>
      </c>
      <c r="CI2578" s="1">
        <v>9320.67</v>
      </c>
      <c r="CJ2578" s="1">
        <v>-1.045</v>
      </c>
      <c r="CK2578" s="1">
        <v>-9.727</v>
      </c>
      <c r="CL2578" s="1">
        <v>53240.359</v>
      </c>
      <c r="CM2578" s="1">
        <v>921.381</v>
      </c>
      <c r="CN2578" s="1">
        <v>0.795</v>
      </c>
      <c r="CO2578" s="1">
        <v>22.139</v>
      </c>
      <c r="CP2578" s="1">
        <v>0.0</v>
      </c>
      <c r="CQ2578" s="1">
        <v>0.0</v>
      </c>
      <c r="CT2578" s="1">
        <v>0.0</v>
      </c>
      <c r="CU2578" s="1">
        <v>0.0</v>
      </c>
      <c r="CW2578" s="1">
        <v>0.0</v>
      </c>
      <c r="CX2578" s="1">
        <v>0.0</v>
      </c>
      <c r="CZ2578" s="1">
        <v>0.0</v>
      </c>
      <c r="DA2578" s="1">
        <v>5236.315</v>
      </c>
      <c r="DB2578" s="1">
        <v>729.853</v>
      </c>
      <c r="DC2578" s="1">
        <v>-3.089</v>
      </c>
      <c r="DD2578" s="1">
        <v>-0.733</v>
      </c>
      <c r="DE2578" s="1">
        <v>19.691</v>
      </c>
      <c r="DF2578" s="1">
        <v>441.464</v>
      </c>
      <c r="DG2578" s="1">
        <v>7.64</v>
      </c>
      <c r="DH2578" s="1">
        <v>1137.786</v>
      </c>
      <c r="DI2578" s="1">
        <v>8.431</v>
      </c>
      <c r="DJ2578" s="1">
        <v>2.703</v>
      </c>
      <c r="DL2578" s="1">
        <v>0.0</v>
      </c>
      <c r="DM2578" s="1">
        <v>0.0</v>
      </c>
      <c r="DN2578" s="1">
        <v>0.0</v>
      </c>
      <c r="DO2578" s="1">
        <v>0.0</v>
      </c>
      <c r="DP2578" s="1">
        <v>0.003</v>
      </c>
      <c r="DQ2578" s="1">
        <v>0.0</v>
      </c>
      <c r="DR2578" s="1">
        <v>0.0</v>
      </c>
      <c r="DS2578" s="1">
        <v>1712.925</v>
      </c>
      <c r="DT2578" s="1">
        <v>0.006</v>
      </c>
      <c r="DU2578" s="1">
        <v>0.007</v>
      </c>
      <c r="DV2578" s="1">
        <v>0.0</v>
      </c>
      <c r="DW2578" s="1">
        <v>0.0</v>
      </c>
      <c r="DX2578" s="1">
        <v>0.397</v>
      </c>
      <c r="DY2578" s="1">
        <v>0.0</v>
      </c>
      <c r="DZ2578" s="1">
        <v>0.001</v>
      </c>
    </row>
    <row r="2579">
      <c r="A2579" s="1" t="s">
        <v>336</v>
      </c>
      <c r="B2579" s="1">
        <v>2013.0</v>
      </c>
      <c r="C2579" s="1" t="s">
        <v>337</v>
      </c>
      <c r="D2579" s="1">
        <v>1.7556454E7</v>
      </c>
      <c r="E2579" s="1">
        <v>4.0057438208E11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854.551</v>
      </c>
      <c r="O2579" s="1">
        <v>-0.996</v>
      </c>
      <c r="P2579" s="1">
        <v>-4.384</v>
      </c>
      <c r="Q2579" s="1">
        <v>24827.381</v>
      </c>
      <c r="R2579" s="1">
        <v>435.881</v>
      </c>
      <c r="S2579" s="1">
        <v>3930.179</v>
      </c>
      <c r="T2579" s="1">
        <v>69.0</v>
      </c>
      <c r="U2579" s="1">
        <v>-0.497</v>
      </c>
      <c r="V2579" s="1">
        <v>-2.983</v>
      </c>
      <c r="W2579" s="1">
        <v>34033.414</v>
      </c>
      <c r="X2579" s="1">
        <v>597.506</v>
      </c>
      <c r="Y2579" s="1">
        <v>74.506</v>
      </c>
      <c r="Z2579" s="1">
        <v>59.685</v>
      </c>
      <c r="AA2579" s="1">
        <v>91.76</v>
      </c>
      <c r="AB2579" s="1">
        <v>5226.568</v>
      </c>
      <c r="AC2579" s="1">
        <v>92.61</v>
      </c>
      <c r="AD2579" s="1">
        <v>12.894</v>
      </c>
      <c r="AE2579" s="1">
        <v>0.24</v>
      </c>
      <c r="AF2579" s="1">
        <v>1.752</v>
      </c>
      <c r="AG2579" s="1">
        <v>41671.598</v>
      </c>
      <c r="AH2579" s="1">
        <v>1.826</v>
      </c>
      <c r="AI2579" s="1">
        <v>0.228</v>
      </c>
      <c r="AJ2579" s="1">
        <v>1.616</v>
      </c>
      <c r="AK2579" s="1">
        <v>4834.689</v>
      </c>
      <c r="AL2579" s="1">
        <v>84.88</v>
      </c>
      <c r="AM2579" s="1">
        <v>40470.668</v>
      </c>
      <c r="AN2579" s="1">
        <v>710.521</v>
      </c>
      <c r="AO2579" s="1">
        <v>91.653</v>
      </c>
      <c r="AP2579" s="1">
        <v>97.291</v>
      </c>
      <c r="AQ2579" s="1">
        <v>4.184</v>
      </c>
      <c r="AR2579" s="1">
        <v>4.49</v>
      </c>
      <c r="AS2579" s="1">
        <v>111.826</v>
      </c>
      <c r="AT2579" s="1">
        <v>873.753</v>
      </c>
      <c r="AU2579" s="1">
        <v>15.34</v>
      </c>
      <c r="AV2579" s="1">
        <v>6369.52</v>
      </c>
      <c r="AW2579" s="1">
        <v>4.914</v>
      </c>
      <c r="AX2579" s="1">
        <v>14.261</v>
      </c>
      <c r="AY2579" s="1">
        <v>17341.523</v>
      </c>
      <c r="AZ2579" s="1">
        <v>304.456</v>
      </c>
      <c r="BA2579" s="1">
        <v>16.564</v>
      </c>
      <c r="BB2579" s="1">
        <v>15.312</v>
      </c>
      <c r="BC2579" s="1">
        <v>79.14</v>
      </c>
      <c r="BD2579" s="1">
        <v>1.224</v>
      </c>
      <c r="BE2579" s="1">
        <v>0.088</v>
      </c>
      <c r="BF2579" s="1">
        <v>19.772</v>
      </c>
      <c r="BG2579" s="1">
        <v>440.294</v>
      </c>
      <c r="BH2579" s="1">
        <v>7.73</v>
      </c>
      <c r="BI2579" s="1">
        <v>1126.183</v>
      </c>
      <c r="BJ2579" s="1">
        <v>8.347</v>
      </c>
      <c r="BK2579" s="1">
        <v>2.707</v>
      </c>
      <c r="BL2579" s="1">
        <v>1.258</v>
      </c>
      <c r="BM2579" s="1">
        <v>0.095</v>
      </c>
      <c r="BN2579" s="1">
        <v>19.785</v>
      </c>
      <c r="BO2579" s="1">
        <v>440.294</v>
      </c>
      <c r="BP2579" s="1">
        <v>7.73</v>
      </c>
      <c r="BQ2579" s="1">
        <v>1126.96</v>
      </c>
      <c r="BR2579" s="1">
        <v>8.347</v>
      </c>
      <c r="BS2579" s="1">
        <v>2.709</v>
      </c>
      <c r="BT2579" s="1">
        <v>-0.85</v>
      </c>
      <c r="BU2579" s="1">
        <v>-0.926</v>
      </c>
      <c r="BW2579" s="1">
        <v>0.0</v>
      </c>
      <c r="BX2579" s="1">
        <v>0.0</v>
      </c>
      <c r="BY2579" s="1">
        <v>0.0</v>
      </c>
      <c r="BZ2579" s="1">
        <v>0.0</v>
      </c>
      <c r="CA2579" s="1">
        <v>0.0</v>
      </c>
      <c r="CB2579" s="1">
        <v>0.0</v>
      </c>
      <c r="CC2579" s="1">
        <v>0.0</v>
      </c>
      <c r="CD2579" s="1">
        <v>0.936</v>
      </c>
      <c r="CE2579" s="1">
        <v>1.51</v>
      </c>
      <c r="CF2579" s="1">
        <v>162.814</v>
      </c>
      <c r="CG2579" s="1">
        <v>30.758</v>
      </c>
      <c r="CH2579" s="1">
        <v>0.54</v>
      </c>
      <c r="CI2579" s="1">
        <v>9273.766</v>
      </c>
      <c r="CJ2579" s="1">
        <v>3.234</v>
      </c>
      <c r="CK2579" s="1">
        <v>29.802</v>
      </c>
      <c r="CL2579" s="1">
        <v>54178.531</v>
      </c>
      <c r="CM2579" s="1">
        <v>951.183</v>
      </c>
      <c r="CN2579" s="1">
        <v>0.583</v>
      </c>
      <c r="CO2579" s="1">
        <v>22.294</v>
      </c>
      <c r="CP2579" s="1">
        <v>0.0</v>
      </c>
      <c r="CQ2579" s="1">
        <v>0.0</v>
      </c>
      <c r="CT2579" s="1">
        <v>0.0</v>
      </c>
      <c r="CU2579" s="1">
        <v>0.0</v>
      </c>
      <c r="CW2579" s="1">
        <v>0.0</v>
      </c>
      <c r="CX2579" s="1">
        <v>0.0</v>
      </c>
      <c r="CZ2579" s="1">
        <v>0.0</v>
      </c>
      <c r="DA2579" s="1">
        <v>5274.983</v>
      </c>
      <c r="DB2579" s="1">
        <v>731.605</v>
      </c>
      <c r="DC2579" s="1">
        <v>1.258</v>
      </c>
      <c r="DD2579" s="1">
        <v>0.095</v>
      </c>
      <c r="DE2579" s="1">
        <v>19.785</v>
      </c>
      <c r="DF2579" s="1">
        <v>440.294</v>
      </c>
      <c r="DG2579" s="1">
        <v>7.73</v>
      </c>
      <c r="DH2579" s="1">
        <v>1126.96</v>
      </c>
      <c r="DI2579" s="1">
        <v>8.347</v>
      </c>
      <c r="DJ2579" s="1">
        <v>2.709</v>
      </c>
      <c r="DK2579" s="1">
        <v>3649.524</v>
      </c>
      <c r="DL2579" s="1">
        <v>0.002</v>
      </c>
      <c r="DM2579" s="1">
        <v>0.002</v>
      </c>
      <c r="DN2579" s="1">
        <v>0.0</v>
      </c>
      <c r="DO2579" s="1">
        <v>0.0</v>
      </c>
      <c r="DP2579" s="1">
        <v>0.115</v>
      </c>
      <c r="DQ2579" s="1">
        <v>0.0</v>
      </c>
      <c r="DR2579" s="1">
        <v>0.0</v>
      </c>
      <c r="DS2579" s="1">
        <v>70.683</v>
      </c>
      <c r="DT2579" s="1">
        <v>0.005</v>
      </c>
      <c r="DU2579" s="1">
        <v>0.012</v>
      </c>
      <c r="DV2579" s="1">
        <v>0.0</v>
      </c>
      <c r="DW2579" s="1">
        <v>0.0</v>
      </c>
      <c r="DX2579" s="1">
        <v>0.663</v>
      </c>
      <c r="DY2579" s="1">
        <v>0.0</v>
      </c>
      <c r="DZ2579" s="1">
        <v>0.002</v>
      </c>
    </row>
    <row r="2580">
      <c r="A2580" s="1" t="s">
        <v>336</v>
      </c>
      <c r="B2580" s="1">
        <v>2014.0</v>
      </c>
      <c r="C2580" s="1" t="s">
        <v>337</v>
      </c>
      <c r="D2580" s="1">
        <v>1.781624E7</v>
      </c>
      <c r="E2580" s="1">
        <v>4.17799110656E11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852.478</v>
      </c>
      <c r="O2580" s="1">
        <v>-1.184</v>
      </c>
      <c r="P2580" s="1">
        <v>-5.162</v>
      </c>
      <c r="Q2580" s="1">
        <v>24175.648</v>
      </c>
      <c r="R2580" s="1">
        <v>430.719</v>
      </c>
      <c r="S2580" s="1">
        <v>3631.518</v>
      </c>
      <c r="T2580" s="1">
        <v>64.7</v>
      </c>
      <c r="U2580" s="1">
        <v>-2.796</v>
      </c>
      <c r="V2580" s="1">
        <v>-16.705</v>
      </c>
      <c r="W2580" s="1">
        <v>32599.512</v>
      </c>
      <c r="X2580" s="1">
        <v>580.801</v>
      </c>
      <c r="Y2580" s="1">
        <v>68.372</v>
      </c>
      <c r="Z2580" s="1">
        <v>56.102</v>
      </c>
      <c r="AA2580" s="1">
        <v>93.46</v>
      </c>
      <c r="AB2580" s="1">
        <v>5245.776</v>
      </c>
      <c r="AC2580" s="1">
        <v>94.63</v>
      </c>
      <c r="AD2580" s="1">
        <v>12.534</v>
      </c>
      <c r="AE2580" s="1">
        <v>5.126</v>
      </c>
      <c r="AF2580" s="1">
        <v>37.505</v>
      </c>
      <c r="AG2580" s="1">
        <v>43169.094</v>
      </c>
      <c r="AH2580" s="1">
        <v>1.841</v>
      </c>
      <c r="AI2580" s="1">
        <v>5.09</v>
      </c>
      <c r="AJ2580" s="1">
        <v>36.165</v>
      </c>
      <c r="AK2580" s="1">
        <v>4847.263</v>
      </c>
      <c r="AL2580" s="1">
        <v>86.36</v>
      </c>
      <c r="AM2580" s="1">
        <v>41910.457</v>
      </c>
      <c r="AN2580" s="1">
        <v>746.687</v>
      </c>
      <c r="AO2580" s="1">
        <v>91.261</v>
      </c>
      <c r="AP2580" s="1">
        <v>97.257</v>
      </c>
      <c r="AQ2580" s="1">
        <v>32.613</v>
      </c>
      <c r="AR2580" s="1">
        <v>36.47</v>
      </c>
      <c r="AS2580" s="1">
        <v>148.296</v>
      </c>
      <c r="AT2580" s="1">
        <v>1136.042</v>
      </c>
      <c r="AU2580" s="1">
        <v>20.24</v>
      </c>
      <c r="AV2580" s="1">
        <v>8323.625</v>
      </c>
      <c r="AW2580" s="1">
        <v>7.647</v>
      </c>
      <c r="AX2580" s="1">
        <v>23.28</v>
      </c>
      <c r="AY2580" s="1">
        <v>18395.355</v>
      </c>
      <c r="AZ2580" s="1">
        <v>327.736</v>
      </c>
      <c r="BA2580" s="1">
        <v>21.389</v>
      </c>
      <c r="BB2580" s="1">
        <v>19.316</v>
      </c>
      <c r="BC2580" s="1">
        <v>80.67</v>
      </c>
      <c r="BD2580" s="1">
        <v>6.882</v>
      </c>
      <c r="BE2580" s="1">
        <v>1.253</v>
      </c>
      <c r="BF2580" s="1">
        <v>21.025</v>
      </c>
      <c r="BG2580" s="1">
        <v>463.622</v>
      </c>
      <c r="BH2580" s="1">
        <v>8.26</v>
      </c>
      <c r="BI2580" s="1">
        <v>1180.104</v>
      </c>
      <c r="BJ2580" s="1">
        <v>8.729</v>
      </c>
      <c r="BK2580" s="1">
        <v>2.739</v>
      </c>
      <c r="BL2580" s="1">
        <v>6.996</v>
      </c>
      <c r="BM2580" s="1">
        <v>1.277</v>
      </c>
      <c r="BN2580" s="1">
        <v>21.062</v>
      </c>
      <c r="BO2580" s="1">
        <v>464.183</v>
      </c>
      <c r="BP2580" s="1">
        <v>8.27</v>
      </c>
      <c r="BQ2580" s="1">
        <v>1182.175</v>
      </c>
      <c r="BR2580" s="1">
        <v>8.739</v>
      </c>
      <c r="BS2580" s="1">
        <v>2.743</v>
      </c>
      <c r="BT2580" s="1">
        <v>-1.17</v>
      </c>
      <c r="BU2580" s="1">
        <v>-1.252</v>
      </c>
      <c r="BW2580" s="1">
        <v>0.0</v>
      </c>
      <c r="BX2580" s="1">
        <v>0.0</v>
      </c>
      <c r="BY2580" s="1">
        <v>0.0</v>
      </c>
      <c r="BZ2580" s="1">
        <v>0.0</v>
      </c>
      <c r="CA2580" s="1">
        <v>0.0</v>
      </c>
      <c r="CB2580" s="1">
        <v>0.0</v>
      </c>
      <c r="CC2580" s="1">
        <v>0.0</v>
      </c>
      <c r="CD2580" s="1">
        <v>2.983</v>
      </c>
      <c r="CE2580" s="1">
        <v>4.857</v>
      </c>
      <c r="CF2580" s="1">
        <v>167.672</v>
      </c>
      <c r="CG2580" s="1">
        <v>79.703</v>
      </c>
      <c r="CH2580" s="1">
        <v>1.42</v>
      </c>
      <c r="CI2580" s="1">
        <v>9411.186</v>
      </c>
      <c r="CJ2580" s="1">
        <v>-1.175</v>
      </c>
      <c r="CK2580" s="1">
        <v>-11.179</v>
      </c>
      <c r="CL2580" s="1">
        <v>52761.078</v>
      </c>
      <c r="CM2580" s="1">
        <v>940.004</v>
      </c>
      <c r="CN2580" s="1">
        <v>1.501</v>
      </c>
      <c r="CO2580" s="1">
        <v>21.839</v>
      </c>
      <c r="CP2580" s="1">
        <v>0.0</v>
      </c>
      <c r="CQ2580" s="1">
        <v>0.0</v>
      </c>
      <c r="CT2580" s="1">
        <v>0.0</v>
      </c>
      <c r="CU2580" s="1">
        <v>0.0</v>
      </c>
      <c r="CW2580" s="1">
        <v>0.0</v>
      </c>
      <c r="CX2580" s="1">
        <v>0.0</v>
      </c>
      <c r="CZ2580" s="1">
        <v>0.0</v>
      </c>
      <c r="DA2580" s="1">
        <v>5311.446</v>
      </c>
      <c r="DB2580" s="1">
        <v>769.111</v>
      </c>
      <c r="DC2580" s="1">
        <v>6.996</v>
      </c>
      <c r="DD2580" s="1">
        <v>1.277</v>
      </c>
      <c r="DE2580" s="1">
        <v>21.062</v>
      </c>
      <c r="DF2580" s="1">
        <v>464.183</v>
      </c>
      <c r="DG2580" s="1">
        <v>8.27</v>
      </c>
      <c r="DH2580" s="1">
        <v>1182.175</v>
      </c>
      <c r="DI2580" s="1">
        <v>8.739</v>
      </c>
      <c r="DJ2580" s="1">
        <v>2.743</v>
      </c>
      <c r="DK2580" s="1">
        <v>57.353</v>
      </c>
      <c r="DL2580" s="1">
        <v>0.001</v>
      </c>
      <c r="DM2580" s="1">
        <v>0.003</v>
      </c>
      <c r="DN2580" s="1">
        <v>0.0</v>
      </c>
      <c r="DO2580" s="1">
        <v>0.0</v>
      </c>
      <c r="DP2580" s="1">
        <v>0.177</v>
      </c>
      <c r="DQ2580" s="1">
        <v>0.0</v>
      </c>
      <c r="DR2580" s="1">
        <v>0.0</v>
      </c>
      <c r="DS2580" s="1">
        <v>191.626</v>
      </c>
      <c r="DT2580" s="1">
        <v>0.022</v>
      </c>
      <c r="DU2580" s="1">
        <v>0.034</v>
      </c>
      <c r="DV2580" s="1">
        <v>0.561</v>
      </c>
      <c r="DW2580" s="1">
        <v>0.01</v>
      </c>
      <c r="DX2580" s="1">
        <v>1.895</v>
      </c>
      <c r="DY2580" s="1">
        <v>0.011</v>
      </c>
      <c r="DZ2580" s="1">
        <v>0.004</v>
      </c>
    </row>
    <row r="2581">
      <c r="A2581" s="1" t="s">
        <v>336</v>
      </c>
      <c r="B2581" s="1">
        <v>2015.0</v>
      </c>
      <c r="C2581" s="1" t="s">
        <v>337</v>
      </c>
      <c r="D2581" s="1">
        <v>1.8084126E7</v>
      </c>
      <c r="E2581" s="1">
        <v>4.21977096192E11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837.08</v>
      </c>
      <c r="O2581" s="1">
        <v>-26.169</v>
      </c>
      <c r="P2581" s="1">
        <v>-112.713</v>
      </c>
      <c r="Q2581" s="1">
        <v>17584.812</v>
      </c>
      <c r="R2581" s="1">
        <v>318.006</v>
      </c>
      <c r="S2581" s="1">
        <v>3386.396</v>
      </c>
      <c r="T2581" s="1">
        <v>61.24</v>
      </c>
      <c r="U2581" s="1">
        <v>-20.747</v>
      </c>
      <c r="V2581" s="1">
        <v>-120.497</v>
      </c>
      <c r="W2581" s="1">
        <v>25453.484</v>
      </c>
      <c r="X2581" s="1">
        <v>460.304</v>
      </c>
      <c r="Y2581" s="1">
        <v>66.827</v>
      </c>
      <c r="Z2581" s="1">
        <v>50.128</v>
      </c>
      <c r="AA2581" s="1">
        <v>91.64</v>
      </c>
      <c r="AB2581" s="1">
        <v>5067.428</v>
      </c>
      <c r="AC2581" s="1">
        <v>91.64</v>
      </c>
      <c r="AD2581" s="1">
        <v>14.783</v>
      </c>
      <c r="AE2581" s="1">
        <v>-17.319</v>
      </c>
      <c r="AF2581" s="1">
        <v>-133.201</v>
      </c>
      <c r="AG2581" s="1">
        <v>35163.98</v>
      </c>
      <c r="AH2581" s="1">
        <v>1.507</v>
      </c>
      <c r="AI2581" s="1">
        <v>-18.243</v>
      </c>
      <c r="AJ2581" s="1">
        <v>-136.219</v>
      </c>
      <c r="AK2581" s="1">
        <v>4544.87</v>
      </c>
      <c r="AL2581" s="1">
        <v>82.19</v>
      </c>
      <c r="AM2581" s="1">
        <v>33757.098</v>
      </c>
      <c r="AN2581" s="1">
        <v>610.468</v>
      </c>
      <c r="AO2581" s="1">
        <v>89.688</v>
      </c>
      <c r="AP2581" s="1">
        <v>96.23</v>
      </c>
      <c r="AQ2581" s="1">
        <v>-6.925</v>
      </c>
      <c r="AR2581" s="1">
        <v>-10.27</v>
      </c>
      <c r="AS2581" s="1">
        <v>138.026</v>
      </c>
      <c r="AT2581" s="1">
        <v>1051.751</v>
      </c>
      <c r="AU2581" s="1">
        <v>19.02</v>
      </c>
      <c r="AV2581" s="1">
        <v>7632.451</v>
      </c>
      <c r="AW2581" s="1">
        <v>-17.18</v>
      </c>
      <c r="AX2581" s="1">
        <v>-56.304</v>
      </c>
      <c r="AY2581" s="1">
        <v>15009.426</v>
      </c>
      <c r="AZ2581" s="1">
        <v>271.432</v>
      </c>
      <c r="BA2581" s="1">
        <v>20.755</v>
      </c>
      <c r="BB2581" s="1">
        <v>21.757</v>
      </c>
      <c r="BC2581" s="1">
        <v>76.71</v>
      </c>
      <c r="BD2581" s="1">
        <v>12.179</v>
      </c>
      <c r="BE2581" s="1">
        <v>2.441</v>
      </c>
      <c r="BF2581" s="1">
        <v>23.466</v>
      </c>
      <c r="BG2581" s="1">
        <v>512.604</v>
      </c>
      <c r="BH2581" s="1">
        <v>9.27</v>
      </c>
      <c r="BI2581" s="1">
        <v>1297.619</v>
      </c>
      <c r="BJ2581" s="1">
        <v>10.116</v>
      </c>
      <c r="BK2581" s="1">
        <v>3.699</v>
      </c>
      <c r="BL2581" s="1">
        <v>14.138</v>
      </c>
      <c r="BM2581" s="1">
        <v>2.856</v>
      </c>
      <c r="BN2581" s="1">
        <v>23.918</v>
      </c>
      <c r="BO2581" s="1">
        <v>522.558</v>
      </c>
      <c r="BP2581" s="1">
        <v>9.45</v>
      </c>
      <c r="BQ2581" s="1">
        <v>1322.605</v>
      </c>
      <c r="BR2581" s="1">
        <v>10.312</v>
      </c>
      <c r="BS2581" s="1">
        <v>3.77</v>
      </c>
      <c r="BT2581" s="1">
        <v>0.0</v>
      </c>
      <c r="BU2581" s="1">
        <v>0.0</v>
      </c>
      <c r="BW2581" s="1">
        <v>0.0</v>
      </c>
      <c r="BX2581" s="1">
        <v>0.0</v>
      </c>
      <c r="BY2581" s="1">
        <v>0.0</v>
      </c>
      <c r="BZ2581" s="1">
        <v>0.0</v>
      </c>
      <c r="CA2581" s="1">
        <v>0.0</v>
      </c>
      <c r="CB2581" s="1">
        <v>0.0</v>
      </c>
      <c r="CC2581" s="1">
        <v>0.0</v>
      </c>
      <c r="CD2581" s="1">
        <v>-7.894</v>
      </c>
      <c r="CE2581" s="1">
        <v>-13.236</v>
      </c>
      <c r="CF2581" s="1">
        <v>154.435</v>
      </c>
      <c r="CG2581" s="1">
        <v>106.723</v>
      </c>
      <c r="CH2581" s="1">
        <v>1.93</v>
      </c>
      <c r="CI2581" s="1">
        <v>8539.836</v>
      </c>
      <c r="CJ2581" s="1">
        <v>-1.694</v>
      </c>
      <c r="CK2581" s="1">
        <v>-15.926</v>
      </c>
      <c r="CL2581" s="1">
        <v>51098.84</v>
      </c>
      <c r="CM2581" s="1">
        <v>924.078</v>
      </c>
      <c r="CN2581" s="1">
        <v>2.106</v>
      </c>
      <c r="CO2581" s="1">
        <v>24.344</v>
      </c>
      <c r="CP2581" s="1">
        <v>0.001</v>
      </c>
      <c r="CQ2581" s="1">
        <v>0.0</v>
      </c>
      <c r="CT2581" s="1">
        <v>0.001</v>
      </c>
      <c r="CU2581" s="1">
        <v>0.026</v>
      </c>
      <c r="CW2581" s="1">
        <v>0.082</v>
      </c>
      <c r="CX2581" s="1">
        <v>0.001</v>
      </c>
      <c r="CZ2581" s="1">
        <v>0.0</v>
      </c>
      <c r="DA2581" s="1">
        <v>5067.428</v>
      </c>
      <c r="DB2581" s="1">
        <v>635.91</v>
      </c>
      <c r="DC2581" s="1">
        <v>14.138</v>
      </c>
      <c r="DD2581" s="1">
        <v>2.856</v>
      </c>
      <c r="DE2581" s="1">
        <v>23.918</v>
      </c>
      <c r="DF2581" s="1">
        <v>522.558</v>
      </c>
      <c r="DG2581" s="1">
        <v>9.45</v>
      </c>
      <c r="DH2581" s="1">
        <v>1322.605</v>
      </c>
      <c r="DI2581" s="1">
        <v>10.312</v>
      </c>
      <c r="DJ2581" s="1">
        <v>3.77</v>
      </c>
      <c r="DK2581" s="1">
        <v>3626.473</v>
      </c>
      <c r="DL2581" s="1">
        <v>0.114</v>
      </c>
      <c r="DM2581" s="1">
        <v>0.117</v>
      </c>
      <c r="DN2581" s="1">
        <v>2.765</v>
      </c>
      <c r="DO2581" s="1">
        <v>0.05</v>
      </c>
      <c r="DP2581" s="1">
        <v>6.464</v>
      </c>
      <c r="DQ2581" s="1">
        <v>0.055</v>
      </c>
      <c r="DR2581" s="1">
        <v>0.018</v>
      </c>
      <c r="DS2581" s="1">
        <v>892.991</v>
      </c>
      <c r="DT2581" s="1">
        <v>0.3</v>
      </c>
      <c r="DU2581" s="1">
        <v>0.333</v>
      </c>
      <c r="DV2581" s="1">
        <v>7.189</v>
      </c>
      <c r="DW2581" s="1">
        <v>0.13</v>
      </c>
      <c r="DX2581" s="1">
        <v>18.44</v>
      </c>
      <c r="DY2581" s="1">
        <v>0.142</v>
      </c>
      <c r="DZ2581" s="1">
        <v>0.053</v>
      </c>
    </row>
    <row r="2582">
      <c r="A2582" s="1" t="s">
        <v>336</v>
      </c>
      <c r="B2582" s="1">
        <v>2016.0</v>
      </c>
      <c r="C2582" s="1" t="s">
        <v>337</v>
      </c>
      <c r="D2582" s="1">
        <v>1.8363551E7</v>
      </c>
      <c r="E2582" s="1">
        <v>4.25774874624E11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815.511</v>
      </c>
      <c r="O2582" s="1">
        <v>16.737</v>
      </c>
      <c r="P2582" s="1">
        <v>53.224</v>
      </c>
      <c r="Q2582" s="1">
        <v>20215.605</v>
      </c>
      <c r="R2582" s="1">
        <v>371.23</v>
      </c>
      <c r="S2582" s="1">
        <v>3221.599</v>
      </c>
      <c r="T2582" s="1">
        <v>59.16</v>
      </c>
      <c r="U2582" s="1">
        <v>5.845</v>
      </c>
      <c r="V2582" s="1">
        <v>26.906</v>
      </c>
      <c r="W2582" s="1">
        <v>26531.354</v>
      </c>
      <c r="X2582" s="1">
        <v>487.21</v>
      </c>
      <c r="Y2582" s="1">
        <v>62.511</v>
      </c>
      <c r="Z2582" s="1">
        <v>52.333</v>
      </c>
      <c r="AA2582" s="1">
        <v>93.39</v>
      </c>
      <c r="AB2582" s="1">
        <v>5085.618</v>
      </c>
      <c r="AC2582" s="1">
        <v>94.64</v>
      </c>
      <c r="AD2582" s="1">
        <v>13.692</v>
      </c>
      <c r="AE2582" s="1">
        <v>11.86</v>
      </c>
      <c r="AF2582" s="1">
        <v>75.417</v>
      </c>
      <c r="AG2582" s="1">
        <v>38735.785</v>
      </c>
      <c r="AH2582" s="1">
        <v>1.671</v>
      </c>
      <c r="AI2582" s="1">
        <v>11.265</v>
      </c>
      <c r="AJ2582" s="1">
        <v>68.771</v>
      </c>
      <c r="AK2582" s="1">
        <v>4501.308</v>
      </c>
      <c r="AL2582" s="1">
        <v>82.66</v>
      </c>
      <c r="AM2582" s="1">
        <v>36988.414</v>
      </c>
      <c r="AN2582" s="1">
        <v>679.239</v>
      </c>
      <c r="AO2582" s="1">
        <v>87.342</v>
      </c>
      <c r="AP2582" s="1">
        <v>95.754</v>
      </c>
      <c r="AQ2582" s="1">
        <v>8.78</v>
      </c>
      <c r="AR2582" s="1">
        <v>12.119</v>
      </c>
      <c r="AS2582" s="1">
        <v>150.145</v>
      </c>
      <c r="AT2582" s="1">
        <v>1130.5</v>
      </c>
      <c r="AU2582" s="1">
        <v>20.76</v>
      </c>
      <c r="AV2582" s="1">
        <v>8176.256</v>
      </c>
      <c r="AW2582" s="1">
        <v>13.948</v>
      </c>
      <c r="AX2582" s="1">
        <v>37.86</v>
      </c>
      <c r="AY2582" s="1">
        <v>16842.729</v>
      </c>
      <c r="AZ2582" s="1">
        <v>309.292</v>
      </c>
      <c r="BA2582" s="1">
        <v>21.936</v>
      </c>
      <c r="BB2582" s="1">
        <v>21.166</v>
      </c>
      <c r="BC2582" s="1">
        <v>77.18</v>
      </c>
      <c r="BD2582" s="1">
        <v>25.37</v>
      </c>
      <c r="BE2582" s="1">
        <v>5.732</v>
      </c>
      <c r="BF2582" s="1">
        <v>29.198</v>
      </c>
      <c r="BG2582" s="1">
        <v>632.775</v>
      </c>
      <c r="BH2582" s="1">
        <v>11.62</v>
      </c>
      <c r="BI2582" s="1">
        <v>1589.992</v>
      </c>
      <c r="BJ2582" s="1">
        <v>12.278</v>
      </c>
      <c r="BK2582" s="1">
        <v>4.116</v>
      </c>
      <c r="BL2582" s="1">
        <v>26.869</v>
      </c>
      <c r="BM2582" s="1">
        <v>6.199</v>
      </c>
      <c r="BN2582" s="1">
        <v>30.117</v>
      </c>
      <c r="BO2582" s="1">
        <v>652.379</v>
      </c>
      <c r="BP2582" s="1">
        <v>11.98</v>
      </c>
      <c r="BQ2582" s="1">
        <v>1640.028</v>
      </c>
      <c r="BR2582" s="1">
        <v>12.658</v>
      </c>
      <c r="BS2582" s="1">
        <v>4.246</v>
      </c>
      <c r="BT2582" s="1">
        <v>-1.25</v>
      </c>
      <c r="BU2582" s="1">
        <v>-1.338</v>
      </c>
      <c r="BW2582" s="1">
        <v>0.0</v>
      </c>
      <c r="BX2582" s="1">
        <v>0.0</v>
      </c>
      <c r="BY2582" s="1">
        <v>0.0</v>
      </c>
      <c r="BZ2582" s="1">
        <v>0.0</v>
      </c>
      <c r="CA2582" s="1">
        <v>0.0</v>
      </c>
      <c r="CB2582" s="1">
        <v>0.0</v>
      </c>
      <c r="CC2582" s="1">
        <v>0.0</v>
      </c>
      <c r="CD2582" s="1">
        <v>2.22</v>
      </c>
      <c r="CE2582" s="1">
        <v>3.428</v>
      </c>
      <c r="CF2582" s="1">
        <v>157.863</v>
      </c>
      <c r="CG2582" s="1">
        <v>149.209</v>
      </c>
      <c r="CH2582" s="1">
        <v>2.74</v>
      </c>
      <c r="CI2582" s="1">
        <v>8596.552</v>
      </c>
      <c r="CJ2582" s="1">
        <v>-1.793</v>
      </c>
      <c r="CK2582" s="1">
        <v>-16.569</v>
      </c>
      <c r="CL2582" s="1">
        <v>49419.02</v>
      </c>
      <c r="CM2582" s="1">
        <v>907.509</v>
      </c>
      <c r="CN2582" s="1">
        <v>2.895</v>
      </c>
      <c r="CO2582" s="1">
        <v>22.254</v>
      </c>
      <c r="CP2582" s="1">
        <v>0.006</v>
      </c>
      <c r="CQ2582" s="1">
        <v>0.002</v>
      </c>
      <c r="CS2582" s="1">
        <v>290.756</v>
      </c>
      <c r="CT2582" s="1">
        <v>0.004</v>
      </c>
      <c r="CU2582" s="1">
        <v>0.101</v>
      </c>
      <c r="CW2582" s="1">
        <v>0.317</v>
      </c>
      <c r="CX2582" s="1">
        <v>0.002</v>
      </c>
      <c r="CZ2582" s="1">
        <v>0.001</v>
      </c>
      <c r="DA2582" s="1">
        <v>5153.688</v>
      </c>
      <c r="DB2582" s="1">
        <v>711.327</v>
      </c>
      <c r="DC2582" s="1">
        <v>26.869</v>
      </c>
      <c r="DD2582" s="1">
        <v>6.199</v>
      </c>
      <c r="DE2582" s="1">
        <v>30.117</v>
      </c>
      <c r="DF2582" s="1">
        <v>652.379</v>
      </c>
      <c r="DG2582" s="1">
        <v>11.98</v>
      </c>
      <c r="DH2582" s="1">
        <v>1640.028</v>
      </c>
      <c r="DI2582" s="1">
        <v>12.658</v>
      </c>
      <c r="DJ2582" s="1">
        <v>4.246</v>
      </c>
      <c r="DK2582" s="1">
        <v>91.469</v>
      </c>
      <c r="DL2582" s="1">
        <v>0.105</v>
      </c>
      <c r="DM2582" s="1">
        <v>0.222</v>
      </c>
      <c r="DN2582" s="1">
        <v>4.901</v>
      </c>
      <c r="DO2582" s="1">
        <v>0.09</v>
      </c>
      <c r="DP2582" s="1">
        <v>12.096</v>
      </c>
      <c r="DQ2582" s="1">
        <v>0.095</v>
      </c>
      <c r="DR2582" s="1">
        <v>0.031</v>
      </c>
      <c r="DS2582" s="1">
        <v>108.759</v>
      </c>
      <c r="DT2582" s="1">
        <v>0.357</v>
      </c>
      <c r="DU2582" s="1">
        <v>0.691</v>
      </c>
      <c r="DV2582" s="1">
        <v>14.703</v>
      </c>
      <c r="DW2582" s="1">
        <v>0.27</v>
      </c>
      <c r="DX2582" s="1">
        <v>37.624</v>
      </c>
      <c r="DY2582" s="1">
        <v>0.285</v>
      </c>
      <c r="DZ2582" s="1">
        <v>0.097</v>
      </c>
    </row>
    <row r="2583">
      <c r="A2583" s="1" t="s">
        <v>336</v>
      </c>
      <c r="B2583" s="1">
        <v>2017.0</v>
      </c>
      <c r="C2583" s="1" t="s">
        <v>337</v>
      </c>
      <c r="D2583" s="1">
        <v>1.8651876E7</v>
      </c>
      <c r="E2583" s="1">
        <v>4.42384351232E11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833.689</v>
      </c>
      <c r="O2583" s="1">
        <v>9.668</v>
      </c>
      <c r="P2583" s="1">
        <v>35.889</v>
      </c>
      <c r="Q2583" s="1">
        <v>21827.271</v>
      </c>
      <c r="R2583" s="1">
        <v>407.12</v>
      </c>
      <c r="S2583" s="1">
        <v>3567.47</v>
      </c>
      <c r="T2583" s="1">
        <v>66.54</v>
      </c>
      <c r="U2583" s="1">
        <v>9.644</v>
      </c>
      <c r="V2583" s="1">
        <v>46.984</v>
      </c>
      <c r="W2583" s="1">
        <v>28640.23</v>
      </c>
      <c r="X2583" s="1">
        <v>534.194</v>
      </c>
      <c r="Y2583" s="1">
        <v>64.527</v>
      </c>
      <c r="Z2583" s="1">
        <v>53.354</v>
      </c>
      <c r="AA2583" s="1">
        <v>98.76</v>
      </c>
      <c r="AB2583" s="1">
        <v>5294.91</v>
      </c>
      <c r="AC2583" s="1">
        <v>103.12</v>
      </c>
      <c r="AD2583" s="1">
        <v>13.831</v>
      </c>
      <c r="AE2583" s="1">
        <v>7.535</v>
      </c>
      <c r="AF2583" s="1">
        <v>53.599</v>
      </c>
      <c r="AG2583" s="1">
        <v>41010.668</v>
      </c>
      <c r="AH2583" s="1">
        <v>1.729</v>
      </c>
      <c r="AI2583" s="1">
        <v>8.053</v>
      </c>
      <c r="AJ2583" s="1">
        <v>54.696</v>
      </c>
      <c r="AK2583" s="1">
        <v>4904.601</v>
      </c>
      <c r="AL2583" s="1">
        <v>91.48</v>
      </c>
      <c r="AM2583" s="1">
        <v>39349.109</v>
      </c>
      <c r="AN2583" s="1">
        <v>733.935</v>
      </c>
      <c r="AO2583" s="1">
        <v>88.712</v>
      </c>
      <c r="AP2583" s="1">
        <v>96.185</v>
      </c>
      <c r="AQ2583" s="1">
        <v>11.397</v>
      </c>
      <c r="AR2583" s="1">
        <v>17.111</v>
      </c>
      <c r="AS2583" s="1">
        <v>167.256</v>
      </c>
      <c r="AT2583" s="1">
        <v>1280.3</v>
      </c>
      <c r="AU2583" s="1">
        <v>23.88</v>
      </c>
      <c r="AV2583" s="1">
        <v>8967.271</v>
      </c>
      <c r="AW2583" s="1">
        <v>17.617</v>
      </c>
      <c r="AX2583" s="1">
        <v>54.489</v>
      </c>
      <c r="AY2583" s="1">
        <v>19503.75</v>
      </c>
      <c r="AZ2583" s="1">
        <v>363.782</v>
      </c>
      <c r="BA2583" s="1">
        <v>23.157</v>
      </c>
      <c r="BB2583" s="1">
        <v>21.92</v>
      </c>
      <c r="BC2583" s="1">
        <v>85.97</v>
      </c>
      <c r="BD2583" s="1">
        <v>-3.533</v>
      </c>
      <c r="BE2583" s="1">
        <v>-1.172</v>
      </c>
      <c r="BF2583" s="1">
        <v>28.025</v>
      </c>
      <c r="BG2583" s="1">
        <v>601.012</v>
      </c>
      <c r="BH2583" s="1">
        <v>11.21</v>
      </c>
      <c r="BI2583" s="1">
        <v>1502.555</v>
      </c>
      <c r="BJ2583" s="1">
        <v>10.871</v>
      </c>
      <c r="BK2583" s="1">
        <v>3.673</v>
      </c>
      <c r="BL2583" s="1">
        <v>-2.847</v>
      </c>
      <c r="BM2583" s="1">
        <v>-1.004</v>
      </c>
      <c r="BN2583" s="1">
        <v>29.113</v>
      </c>
      <c r="BO2583" s="1">
        <v>624.066</v>
      </c>
      <c r="BP2583" s="1">
        <v>11.64</v>
      </c>
      <c r="BQ2583" s="1">
        <v>1560.872</v>
      </c>
      <c r="BR2583" s="1">
        <v>11.288</v>
      </c>
      <c r="BS2583" s="1">
        <v>3.815</v>
      </c>
      <c r="BT2583" s="1">
        <v>-4.36</v>
      </c>
      <c r="BU2583" s="1">
        <v>-4.415</v>
      </c>
      <c r="BW2583" s="1">
        <v>0.0</v>
      </c>
      <c r="BX2583" s="1">
        <v>0.0</v>
      </c>
      <c r="BY2583" s="1">
        <v>0.0</v>
      </c>
      <c r="BZ2583" s="1">
        <v>0.0</v>
      </c>
      <c r="CA2583" s="1">
        <v>0.0</v>
      </c>
      <c r="CB2583" s="1">
        <v>0.0</v>
      </c>
      <c r="CC2583" s="1">
        <v>0.0</v>
      </c>
      <c r="CD2583" s="1">
        <v>1.074</v>
      </c>
      <c r="CE2583" s="1">
        <v>1.695</v>
      </c>
      <c r="CF2583" s="1">
        <v>159.559</v>
      </c>
      <c r="CG2583" s="1">
        <v>56.831</v>
      </c>
      <c r="CH2583" s="1">
        <v>1.06</v>
      </c>
      <c r="CI2583" s="1">
        <v>8554.565</v>
      </c>
      <c r="CJ2583" s="1">
        <v>10.461</v>
      </c>
      <c r="CK2583" s="1">
        <v>94.935</v>
      </c>
      <c r="CL2583" s="1">
        <v>53744.902</v>
      </c>
      <c r="CM2583" s="1">
        <v>1002.443</v>
      </c>
      <c r="CN2583" s="1">
        <v>1.028</v>
      </c>
      <c r="CO2583" s="1">
        <v>20.911</v>
      </c>
      <c r="CP2583" s="1">
        <v>0.007</v>
      </c>
      <c r="CQ2583" s="1">
        <v>0.002</v>
      </c>
      <c r="CS2583" s="1">
        <v>15.28</v>
      </c>
      <c r="CT2583" s="1">
        <v>0.001</v>
      </c>
      <c r="CU2583" s="1">
        <v>0.115</v>
      </c>
      <c r="CW2583" s="1">
        <v>0.359</v>
      </c>
      <c r="CX2583" s="1">
        <v>0.002</v>
      </c>
      <c r="CZ2583" s="1">
        <v>0.001</v>
      </c>
      <c r="DA2583" s="1">
        <v>5528.667</v>
      </c>
      <c r="DB2583" s="1">
        <v>764.926</v>
      </c>
      <c r="DC2583" s="1">
        <v>-2.847</v>
      </c>
      <c r="DD2583" s="1">
        <v>-1.004</v>
      </c>
      <c r="DE2583" s="1">
        <v>29.113</v>
      </c>
      <c r="DF2583" s="1">
        <v>624.066</v>
      </c>
      <c r="DG2583" s="1">
        <v>11.64</v>
      </c>
      <c r="DH2583" s="1">
        <v>1560.872</v>
      </c>
      <c r="DI2583" s="1">
        <v>11.288</v>
      </c>
      <c r="DJ2583" s="1">
        <v>3.815</v>
      </c>
      <c r="DK2583" s="1">
        <v>4.799</v>
      </c>
      <c r="DL2583" s="1">
        <v>0.009</v>
      </c>
      <c r="DM2583" s="1">
        <v>0.232</v>
      </c>
      <c r="DN2583" s="1">
        <v>4.825</v>
      </c>
      <c r="DO2583" s="1">
        <v>0.09</v>
      </c>
      <c r="DP2583" s="1">
        <v>12.418</v>
      </c>
      <c r="DQ2583" s="1">
        <v>0.087</v>
      </c>
      <c r="DR2583" s="1">
        <v>0.03</v>
      </c>
      <c r="DS2583" s="1">
        <v>23.558</v>
      </c>
      <c r="DT2583" s="1">
        <v>0.158</v>
      </c>
      <c r="DU2583" s="1">
        <v>0.849</v>
      </c>
      <c r="DV2583" s="1">
        <v>18.229</v>
      </c>
      <c r="DW2583" s="1">
        <v>0.34</v>
      </c>
      <c r="DX2583" s="1">
        <v>45.54</v>
      </c>
      <c r="DY2583" s="1">
        <v>0.33</v>
      </c>
      <c r="DZ2583" s="1">
        <v>0.111</v>
      </c>
    </row>
    <row r="2584">
      <c r="A2584" s="1" t="s">
        <v>336</v>
      </c>
      <c r="B2584" s="1">
        <v>2018.0</v>
      </c>
      <c r="C2584" s="1" t="s">
        <v>337</v>
      </c>
      <c r="D2584" s="1">
        <v>1.8932674E7</v>
      </c>
      <c r="E2584" s="1">
        <v>4.6052212736E11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842.92</v>
      </c>
      <c r="O2584" s="1">
        <v>4.004</v>
      </c>
      <c r="P2584" s="1">
        <v>16.302</v>
      </c>
      <c r="Q2584" s="1">
        <v>22364.604</v>
      </c>
      <c r="R2584" s="1">
        <v>423.422</v>
      </c>
      <c r="S2584" s="1">
        <v>3791.857</v>
      </c>
      <c r="T2584" s="1">
        <v>71.79</v>
      </c>
      <c r="U2584" s="1">
        <v>2.78</v>
      </c>
      <c r="V2584" s="1">
        <v>14.851</v>
      </c>
      <c r="W2584" s="1">
        <v>28999.857</v>
      </c>
      <c r="X2584" s="1">
        <v>549.045</v>
      </c>
      <c r="Y2584" s="1">
        <v>66.925</v>
      </c>
      <c r="Z2584" s="1">
        <v>53.77</v>
      </c>
      <c r="AA2584" s="1">
        <v>103.79</v>
      </c>
      <c r="AB2584" s="1">
        <v>5482.057</v>
      </c>
      <c r="AC2584" s="1">
        <v>107.27</v>
      </c>
      <c r="AD2584" s="1">
        <v>13.909</v>
      </c>
      <c r="AE2584" s="1">
        <v>3.173</v>
      </c>
      <c r="AF2584" s="1">
        <v>24.272</v>
      </c>
      <c r="AG2584" s="1">
        <v>41684.418</v>
      </c>
      <c r="AH2584" s="1">
        <v>1.714</v>
      </c>
      <c r="AI2584" s="1">
        <v>3.598</v>
      </c>
      <c r="AJ2584" s="1">
        <v>26.409</v>
      </c>
      <c r="AK2584" s="1">
        <v>5089.614</v>
      </c>
      <c r="AL2584" s="1">
        <v>96.36</v>
      </c>
      <c r="AM2584" s="1">
        <v>40160.391</v>
      </c>
      <c r="AN2584" s="1">
        <v>760.344</v>
      </c>
      <c r="AO2584" s="1">
        <v>89.829</v>
      </c>
      <c r="AP2584" s="1">
        <v>96.555</v>
      </c>
      <c r="AQ2584" s="1">
        <v>-0.328</v>
      </c>
      <c r="AR2584" s="1">
        <v>-0.548</v>
      </c>
      <c r="AS2584" s="1">
        <v>166.708</v>
      </c>
      <c r="AT2584" s="1">
        <v>1243.881</v>
      </c>
      <c r="AU2584" s="1">
        <v>23.55</v>
      </c>
      <c r="AV2584" s="1">
        <v>8805.312</v>
      </c>
      <c r="AW2584" s="1">
        <v>7.698</v>
      </c>
      <c r="AX2584" s="1">
        <v>28.002</v>
      </c>
      <c r="AY2584" s="1">
        <v>20693.525</v>
      </c>
      <c r="AZ2584" s="1">
        <v>391.784</v>
      </c>
      <c r="BA2584" s="1">
        <v>21.954</v>
      </c>
      <c r="BB2584" s="1">
        <v>21.17</v>
      </c>
      <c r="BC2584" s="1">
        <v>90.42</v>
      </c>
      <c r="BD2584" s="1">
        <v>-7.438</v>
      </c>
      <c r="BE2584" s="1">
        <v>-2.214</v>
      </c>
      <c r="BF2584" s="1">
        <v>25.812</v>
      </c>
      <c r="BG2584" s="1">
        <v>548.259</v>
      </c>
      <c r="BH2584" s="1">
        <v>10.38</v>
      </c>
      <c r="BI2584" s="1">
        <v>1363.346</v>
      </c>
      <c r="BJ2584" s="1">
        <v>9.677</v>
      </c>
      <c r="BK2584" s="1">
        <v>3.278</v>
      </c>
      <c r="BL2584" s="1">
        <v>-6.35</v>
      </c>
      <c r="BM2584" s="1">
        <v>-1.984</v>
      </c>
      <c r="BN2584" s="1">
        <v>27.129</v>
      </c>
      <c r="BO2584" s="1">
        <v>576.252</v>
      </c>
      <c r="BP2584" s="1">
        <v>10.91</v>
      </c>
      <c r="BQ2584" s="1">
        <v>1432.934</v>
      </c>
      <c r="BR2584" s="1">
        <v>10.171</v>
      </c>
      <c r="BS2584" s="1">
        <v>3.445</v>
      </c>
      <c r="BT2584" s="1">
        <v>-3.48</v>
      </c>
      <c r="BU2584" s="1">
        <v>-3.353</v>
      </c>
      <c r="BW2584" s="1">
        <v>0.0</v>
      </c>
      <c r="BX2584" s="1">
        <v>0.0</v>
      </c>
      <c r="BY2584" s="1">
        <v>0.0</v>
      </c>
      <c r="BZ2584" s="1">
        <v>0.0</v>
      </c>
      <c r="CA2584" s="1">
        <v>0.0</v>
      </c>
      <c r="CB2584" s="1">
        <v>0.0</v>
      </c>
      <c r="CC2584" s="1">
        <v>0.0</v>
      </c>
      <c r="CD2584" s="1">
        <v>6.678</v>
      </c>
      <c r="CE2584" s="1">
        <v>10.655</v>
      </c>
      <c r="CF2584" s="1">
        <v>170.214</v>
      </c>
      <c r="CG2584" s="1">
        <v>53.875</v>
      </c>
      <c r="CH2584" s="1">
        <v>1.02</v>
      </c>
      <c r="CI2584" s="1">
        <v>8990.478</v>
      </c>
      <c r="CJ2584" s="1">
        <v>4.832</v>
      </c>
      <c r="CK2584" s="1">
        <v>48.438</v>
      </c>
      <c r="CL2584" s="1">
        <v>55506.211</v>
      </c>
      <c r="CM2584" s="1">
        <v>1050.881</v>
      </c>
      <c r="CN2584" s="1">
        <v>0.951</v>
      </c>
      <c r="CO2584" s="1">
        <v>21.615</v>
      </c>
      <c r="CP2584" s="1">
        <v>0.008</v>
      </c>
      <c r="CQ2584" s="1">
        <v>0.002</v>
      </c>
      <c r="CS2584" s="1">
        <v>13.254</v>
      </c>
      <c r="CT2584" s="1">
        <v>0.001</v>
      </c>
      <c r="CU2584" s="1">
        <v>0.128</v>
      </c>
      <c r="CW2584" s="1">
        <v>0.401</v>
      </c>
      <c r="CX2584" s="1">
        <v>0.002</v>
      </c>
      <c r="CZ2584" s="1">
        <v>0.001</v>
      </c>
      <c r="DA2584" s="1">
        <v>5665.866</v>
      </c>
      <c r="DB2584" s="1">
        <v>789.198</v>
      </c>
      <c r="DC2584" s="1">
        <v>-6.35</v>
      </c>
      <c r="DD2584" s="1">
        <v>-1.984</v>
      </c>
      <c r="DE2584" s="1">
        <v>27.129</v>
      </c>
      <c r="DF2584" s="1">
        <v>576.252</v>
      </c>
      <c r="DG2584" s="1">
        <v>10.91</v>
      </c>
      <c r="DH2584" s="1">
        <v>1432.934</v>
      </c>
      <c r="DI2584" s="1">
        <v>10.171</v>
      </c>
      <c r="DJ2584" s="1">
        <v>3.445</v>
      </c>
      <c r="DK2584" s="1">
        <v>52.478</v>
      </c>
      <c r="DL2584" s="1">
        <v>0.12</v>
      </c>
      <c r="DM2584" s="1">
        <v>0.351</v>
      </c>
      <c r="DN2584" s="1">
        <v>7.395</v>
      </c>
      <c r="DO2584" s="1">
        <v>0.14</v>
      </c>
      <c r="DP2584" s="1">
        <v>18.561</v>
      </c>
      <c r="DQ2584" s="1">
        <v>0.131</v>
      </c>
      <c r="DR2584" s="1">
        <v>0.045</v>
      </c>
      <c r="DS2584" s="1">
        <v>13.407</v>
      </c>
      <c r="DT2584" s="1">
        <v>0.109</v>
      </c>
      <c r="DU2584" s="1">
        <v>0.958</v>
      </c>
      <c r="DV2584" s="1">
        <v>20.599</v>
      </c>
      <c r="DW2584" s="1">
        <v>0.39</v>
      </c>
      <c r="DX2584" s="1">
        <v>50.627</v>
      </c>
      <c r="DY2584" s="1">
        <v>0.364</v>
      </c>
      <c r="DZ2584" s="1">
        <v>0.122</v>
      </c>
    </row>
    <row r="2585">
      <c r="A2585" s="1" t="s">
        <v>336</v>
      </c>
      <c r="B2585" s="1">
        <v>2019.0</v>
      </c>
      <c r="C2585" s="1" t="s">
        <v>337</v>
      </c>
      <c r="D2585" s="1">
        <v>1.9209498E7</v>
      </c>
      <c r="E2585" s="1">
        <v>4.81245626368E11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841.27</v>
      </c>
      <c r="O2585" s="1">
        <v>-5.314</v>
      </c>
      <c r="P2585" s="1">
        <v>-22.502</v>
      </c>
      <c r="Q2585" s="1">
        <v>20870.904</v>
      </c>
      <c r="R2585" s="1">
        <v>400.92</v>
      </c>
      <c r="S2585" s="1">
        <v>3698.691</v>
      </c>
      <c r="T2585" s="1">
        <v>71.05</v>
      </c>
      <c r="U2585" s="1">
        <v>-4.856</v>
      </c>
      <c r="V2585" s="1">
        <v>-26.659</v>
      </c>
      <c r="W2585" s="1">
        <v>27194.129</v>
      </c>
      <c r="X2585" s="1">
        <v>522.386</v>
      </c>
      <c r="Y2585" s="1">
        <v>66.732</v>
      </c>
      <c r="Z2585" s="1">
        <v>50.308</v>
      </c>
      <c r="AA2585" s="1">
        <v>103.41</v>
      </c>
      <c r="AB2585" s="1">
        <v>5383.274</v>
      </c>
      <c r="AC2585" s="1">
        <v>106.47</v>
      </c>
      <c r="AD2585" s="1">
        <v>13.64</v>
      </c>
      <c r="AE2585" s="1">
        <v>1.206</v>
      </c>
      <c r="AF2585" s="1">
        <v>9.515</v>
      </c>
      <c r="AG2585" s="1">
        <v>41579.016</v>
      </c>
      <c r="AH2585" s="1">
        <v>1.66</v>
      </c>
      <c r="AI2585" s="1">
        <v>1.199</v>
      </c>
      <c r="AJ2585" s="1">
        <v>9.114</v>
      </c>
      <c r="AK2585" s="1">
        <v>4965.252</v>
      </c>
      <c r="AL2585" s="1">
        <v>95.38</v>
      </c>
      <c r="AM2585" s="1">
        <v>40056.121</v>
      </c>
      <c r="AN2585" s="1">
        <v>769.458</v>
      </c>
      <c r="AO2585" s="1">
        <v>89.584</v>
      </c>
      <c r="AP2585" s="1">
        <v>96.553</v>
      </c>
      <c r="AQ2585" s="1">
        <v>18.195</v>
      </c>
      <c r="AR2585" s="1">
        <v>30.333</v>
      </c>
      <c r="AS2585" s="1">
        <v>197.041</v>
      </c>
      <c r="AT2585" s="1">
        <v>1221.271</v>
      </c>
      <c r="AU2585" s="1">
        <v>23.46</v>
      </c>
      <c r="AV2585" s="1">
        <v>10257.483</v>
      </c>
      <c r="AW2585" s="1">
        <v>-14.504</v>
      </c>
      <c r="AX2585" s="1">
        <v>-56.824</v>
      </c>
      <c r="AY2585" s="1">
        <v>17437.195</v>
      </c>
      <c r="AZ2585" s="1">
        <v>334.96</v>
      </c>
      <c r="BA2585" s="1">
        <v>22.034</v>
      </c>
      <c r="BB2585" s="1">
        <v>24.725</v>
      </c>
      <c r="BC2585" s="1">
        <v>89.57</v>
      </c>
      <c r="BD2585" s="1">
        <v>-3.688</v>
      </c>
      <c r="BE2585" s="1">
        <v>-1.075</v>
      </c>
      <c r="BF2585" s="1">
        <v>24.737</v>
      </c>
      <c r="BG2585" s="1">
        <v>520.055</v>
      </c>
      <c r="BH2585" s="1">
        <v>9.99</v>
      </c>
      <c r="BI2585" s="1">
        <v>1287.737</v>
      </c>
      <c r="BJ2585" s="1">
        <v>9.383</v>
      </c>
      <c r="BK2585" s="1">
        <v>3.104</v>
      </c>
      <c r="BL2585" s="1">
        <v>1.757</v>
      </c>
      <c r="BM2585" s="1">
        <v>0.342</v>
      </c>
      <c r="BN2585" s="1">
        <v>27.471</v>
      </c>
      <c r="BO2585" s="1">
        <v>577.319</v>
      </c>
      <c r="BP2585" s="1">
        <v>11.09</v>
      </c>
      <c r="BQ2585" s="1">
        <v>1430.074</v>
      </c>
      <c r="BR2585" s="1">
        <v>10.416</v>
      </c>
      <c r="BS2585" s="1">
        <v>3.447</v>
      </c>
      <c r="BT2585" s="1">
        <v>-3.06</v>
      </c>
      <c r="BU2585" s="1">
        <v>-2.959</v>
      </c>
      <c r="BW2585" s="1">
        <v>0.0</v>
      </c>
      <c r="BX2585" s="1">
        <v>0.0</v>
      </c>
      <c r="BY2585" s="1">
        <v>0.0</v>
      </c>
      <c r="BZ2585" s="1">
        <v>0.0</v>
      </c>
      <c r="CA2585" s="1">
        <v>0.0</v>
      </c>
      <c r="CB2585" s="1">
        <v>0.0</v>
      </c>
      <c r="CC2585" s="1">
        <v>0.0</v>
      </c>
      <c r="CD2585" s="1">
        <v>0.754</v>
      </c>
      <c r="CE2585" s="1">
        <v>1.283</v>
      </c>
      <c r="CF2585" s="1">
        <v>171.497</v>
      </c>
      <c r="CG2585" s="1">
        <v>45.29</v>
      </c>
      <c r="CH2585" s="1">
        <v>0.87</v>
      </c>
      <c r="CI2585" s="1">
        <v>8927.732</v>
      </c>
      <c r="CJ2585" s="1">
        <v>0.217</v>
      </c>
      <c r="CK2585" s="1">
        <v>2.279</v>
      </c>
      <c r="CL2585" s="1">
        <v>54824.984</v>
      </c>
      <c r="CM2585" s="1">
        <v>1053.16</v>
      </c>
      <c r="CN2585" s="1">
        <v>0.817</v>
      </c>
      <c r="CO2585" s="1">
        <v>21.52</v>
      </c>
      <c r="CP2585" s="1">
        <v>0.016</v>
      </c>
      <c r="CQ2585" s="1">
        <v>0.005</v>
      </c>
      <c r="CS2585" s="1">
        <v>104.542</v>
      </c>
      <c r="CT2585" s="1">
        <v>0.008</v>
      </c>
      <c r="CU2585" s="1">
        <v>0.259</v>
      </c>
      <c r="CW2585" s="1">
        <v>0.808</v>
      </c>
      <c r="CX2585" s="1">
        <v>0.005</v>
      </c>
      <c r="CZ2585" s="1">
        <v>0.002</v>
      </c>
      <c r="DA2585" s="1">
        <v>5542.571</v>
      </c>
      <c r="DB2585" s="1">
        <v>798.712</v>
      </c>
      <c r="DC2585" s="1">
        <v>1.757</v>
      </c>
      <c r="DD2585" s="1">
        <v>0.342</v>
      </c>
      <c r="DE2585" s="1">
        <v>27.471</v>
      </c>
      <c r="DF2585" s="1">
        <v>577.319</v>
      </c>
      <c r="DG2585" s="1">
        <v>11.09</v>
      </c>
      <c r="DH2585" s="1">
        <v>1430.074</v>
      </c>
      <c r="DI2585" s="1">
        <v>10.416</v>
      </c>
      <c r="DJ2585" s="1">
        <v>3.447</v>
      </c>
      <c r="DK2585" s="1">
        <v>176.944</v>
      </c>
      <c r="DL2585" s="1">
        <v>0.617</v>
      </c>
      <c r="DM2585" s="1">
        <v>0.968</v>
      </c>
      <c r="DN2585" s="1">
        <v>20.302</v>
      </c>
      <c r="DO2585" s="1">
        <v>0.39</v>
      </c>
      <c r="DP2585" s="1">
        <v>50.411</v>
      </c>
      <c r="DQ2585" s="1">
        <v>0.366</v>
      </c>
      <c r="DR2585" s="1">
        <v>0.122</v>
      </c>
      <c r="DS2585" s="1">
        <v>83.521</v>
      </c>
      <c r="DT2585" s="1">
        <v>0.792</v>
      </c>
      <c r="DU2585" s="1">
        <v>1.75</v>
      </c>
      <c r="DV2585" s="1">
        <v>36.961</v>
      </c>
      <c r="DW2585" s="1">
        <v>0.71</v>
      </c>
      <c r="DX2585" s="1">
        <v>91.118</v>
      </c>
      <c r="DY2585" s="1">
        <v>0.667</v>
      </c>
      <c r="DZ2585" s="1">
        <v>0.22</v>
      </c>
    </row>
    <row r="2586">
      <c r="A2586" s="1" t="s">
        <v>336</v>
      </c>
      <c r="B2586" s="1">
        <v>2020.0</v>
      </c>
      <c r="C2586" s="1" t="s">
        <v>337</v>
      </c>
      <c r="D2586" s="1">
        <v>1.9482065E7</v>
      </c>
      <c r="E2586" s="1">
        <v>4.68733231104E11</v>
      </c>
      <c r="G2586" s="1">
        <v>0.0</v>
      </c>
      <c r="H2586" s="1">
        <v>0.0</v>
      </c>
      <c r="I2586" s="1">
        <v>0.0</v>
      </c>
      <c r="J2586" s="1">
        <v>0.513</v>
      </c>
      <c r="K2586" s="1">
        <v>0.01</v>
      </c>
      <c r="L2586" s="1">
        <v>0.009</v>
      </c>
      <c r="M2586" s="1">
        <v>0.0</v>
      </c>
      <c r="N2586" s="1">
        <v>838.166</v>
      </c>
      <c r="O2586" s="1">
        <v>-5.396</v>
      </c>
      <c r="P2586" s="1">
        <v>-21.633</v>
      </c>
      <c r="Q2586" s="1">
        <v>19468.498</v>
      </c>
      <c r="R2586" s="1">
        <v>379.287</v>
      </c>
      <c r="S2586" s="1">
        <v>3550.958</v>
      </c>
      <c r="T2586" s="1">
        <v>69.18</v>
      </c>
      <c r="U2586" s="1">
        <v>-1.341</v>
      </c>
      <c r="V2586" s="1">
        <v>-7.008</v>
      </c>
      <c r="W2586" s="1">
        <v>26453.965</v>
      </c>
      <c r="X2586" s="1">
        <v>515.378</v>
      </c>
      <c r="Y2586" s="1">
        <v>63.684</v>
      </c>
      <c r="Z2586" s="1">
        <v>51.67</v>
      </c>
      <c r="AA2586" s="1">
        <v>107.89</v>
      </c>
      <c r="AB2586" s="1">
        <v>5537.914</v>
      </c>
      <c r="AC2586" s="1">
        <v>108.63</v>
      </c>
      <c r="AD2586" s="1">
        <v>15.16</v>
      </c>
      <c r="AE2586" s="1">
        <v>-7.86</v>
      </c>
      <c r="AF2586" s="1">
        <v>-62.775</v>
      </c>
      <c r="AG2586" s="1">
        <v>37775.098</v>
      </c>
      <c r="AH2586" s="1">
        <v>1.57</v>
      </c>
      <c r="AI2586" s="1">
        <v>-8.43</v>
      </c>
      <c r="AJ2586" s="1">
        <v>-64.862</v>
      </c>
      <c r="AK2586" s="1">
        <v>4963.026</v>
      </c>
      <c r="AL2586" s="1">
        <v>96.69</v>
      </c>
      <c r="AM2586" s="1">
        <v>36166.367</v>
      </c>
      <c r="AN2586" s="1">
        <v>704.596</v>
      </c>
      <c r="AO2586" s="1">
        <v>89.009</v>
      </c>
      <c r="AP2586" s="1">
        <v>95.986</v>
      </c>
      <c r="AQ2586" s="1">
        <v>-10.393</v>
      </c>
      <c r="AR2586" s="1">
        <v>-20.479</v>
      </c>
      <c r="AS2586" s="1">
        <v>176.562</v>
      </c>
      <c r="AT2586" s="1">
        <v>1366.385</v>
      </c>
      <c r="AU2586" s="1">
        <v>26.62</v>
      </c>
      <c r="AV2586" s="1">
        <v>9062.778</v>
      </c>
      <c r="AW2586" s="1">
        <v>-8.603</v>
      </c>
      <c r="AX2586" s="1">
        <v>-28.818</v>
      </c>
      <c r="AY2586" s="1">
        <v>15714.047</v>
      </c>
      <c r="AZ2586" s="1">
        <v>306.142</v>
      </c>
      <c r="BA2586" s="1">
        <v>24.505</v>
      </c>
      <c r="BB2586" s="1">
        <v>24.053</v>
      </c>
      <c r="BC2586" s="1">
        <v>91.05</v>
      </c>
      <c r="BD2586" s="1">
        <v>-3.342</v>
      </c>
      <c r="BE2586" s="1">
        <v>-0.886</v>
      </c>
      <c r="BF2586" s="1">
        <v>23.851</v>
      </c>
      <c r="BG2586" s="1">
        <v>495.841</v>
      </c>
      <c r="BH2586" s="1">
        <v>9.66</v>
      </c>
      <c r="BI2586" s="1">
        <v>1224.253</v>
      </c>
      <c r="BJ2586" s="1">
        <v>8.893</v>
      </c>
      <c r="BK2586" s="1">
        <v>3.249</v>
      </c>
      <c r="BL2586" s="1">
        <v>7.527</v>
      </c>
      <c r="BM2586" s="1">
        <v>1.996</v>
      </c>
      <c r="BN2586" s="1">
        <v>29.467</v>
      </c>
      <c r="BO2586" s="1">
        <v>612.871</v>
      </c>
      <c r="BP2586" s="1">
        <v>11.94</v>
      </c>
      <c r="BQ2586" s="1">
        <v>1512.507</v>
      </c>
      <c r="BR2586" s="1">
        <v>10.991</v>
      </c>
      <c r="BS2586" s="1">
        <v>4.014</v>
      </c>
      <c r="BT2586" s="1">
        <v>-0.74</v>
      </c>
      <c r="BU2586" s="1">
        <v>-0.686</v>
      </c>
      <c r="BW2586" s="1">
        <v>0.0</v>
      </c>
      <c r="BX2586" s="1">
        <v>0.0</v>
      </c>
      <c r="BY2586" s="1">
        <v>0.0</v>
      </c>
      <c r="BZ2586" s="1">
        <v>0.0</v>
      </c>
      <c r="CA2586" s="1">
        <v>0.0</v>
      </c>
      <c r="CB2586" s="1">
        <v>0.0</v>
      </c>
      <c r="CC2586" s="1">
        <v>0.0</v>
      </c>
      <c r="CD2586" s="1">
        <v>-13.265</v>
      </c>
      <c r="CE2586" s="1">
        <v>-22.75</v>
      </c>
      <c r="CF2586" s="1">
        <v>148.747</v>
      </c>
      <c r="CG2586" s="1">
        <v>45.683</v>
      </c>
      <c r="CH2586" s="1">
        <v>0.89</v>
      </c>
      <c r="CI2586" s="1">
        <v>7635.09</v>
      </c>
      <c r="CJ2586" s="1">
        <v>-5.41</v>
      </c>
      <c r="CK2586" s="1">
        <v>-56.974</v>
      </c>
      <c r="CL2586" s="1">
        <v>51133.504</v>
      </c>
      <c r="CM2586" s="1">
        <v>996.186</v>
      </c>
      <c r="CN2586" s="1">
        <v>0.819</v>
      </c>
      <c r="CO2586" s="1">
        <v>20.264</v>
      </c>
      <c r="CP2586" s="1">
        <v>0.02</v>
      </c>
      <c r="CQ2586" s="1">
        <v>0.007</v>
      </c>
      <c r="CS2586" s="1">
        <v>31.401</v>
      </c>
      <c r="CT2586" s="1">
        <v>0.005</v>
      </c>
      <c r="CU2586" s="1">
        <v>0.335</v>
      </c>
      <c r="CW2586" s="1">
        <v>1.047</v>
      </c>
      <c r="CX2586" s="1">
        <v>0.006</v>
      </c>
      <c r="CZ2586" s="1">
        <v>0.003</v>
      </c>
      <c r="DA2586" s="1">
        <v>5575.897</v>
      </c>
      <c r="DB2586" s="1">
        <v>735.937</v>
      </c>
      <c r="DC2586" s="1">
        <v>7.527</v>
      </c>
      <c r="DD2586" s="1">
        <v>1.996</v>
      </c>
      <c r="DE2586" s="1">
        <v>29.467</v>
      </c>
      <c r="DF2586" s="1">
        <v>612.871</v>
      </c>
      <c r="DG2586" s="1">
        <v>11.94</v>
      </c>
      <c r="DH2586" s="1">
        <v>1512.507</v>
      </c>
      <c r="DI2586" s="1">
        <v>10.991</v>
      </c>
      <c r="DJ2586" s="1">
        <v>4.014</v>
      </c>
      <c r="DK2586" s="1">
        <v>216.31</v>
      </c>
      <c r="DL2586" s="1">
        <v>2.087</v>
      </c>
      <c r="DM2586" s="1">
        <v>3.055</v>
      </c>
      <c r="DN2586" s="1">
        <v>63.648</v>
      </c>
      <c r="DO2586" s="1">
        <v>1.24</v>
      </c>
      <c r="DP2586" s="1">
        <v>156.836</v>
      </c>
      <c r="DQ2586" s="1">
        <v>1.141</v>
      </c>
      <c r="DR2586" s="1">
        <v>0.416</v>
      </c>
      <c r="DS2586" s="1">
        <v>45.469</v>
      </c>
      <c r="DT2586" s="1">
        <v>0.79</v>
      </c>
      <c r="DU2586" s="1">
        <v>2.54</v>
      </c>
      <c r="DV2586" s="1">
        <v>52.869</v>
      </c>
      <c r="DW2586" s="1">
        <v>1.03</v>
      </c>
      <c r="DX2586" s="1">
        <v>130.371</v>
      </c>
      <c r="DY2586" s="1">
        <v>0.948</v>
      </c>
      <c r="DZ2586" s="1">
        <v>0.346</v>
      </c>
    </row>
    <row r="2587">
      <c r="A2587" s="1" t="s">
        <v>336</v>
      </c>
      <c r="B2587" s="1">
        <v>2021.0</v>
      </c>
      <c r="C2587" s="1" t="s">
        <v>337</v>
      </c>
      <c r="D2587" s="1">
        <v>1.9743565E7</v>
      </c>
      <c r="E2587" s="1">
        <v>4.87951269888E11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833.855</v>
      </c>
      <c r="O2587" s="1">
        <v>2.822</v>
      </c>
      <c r="P2587" s="1">
        <v>10.702</v>
      </c>
      <c r="Q2587" s="1">
        <v>19752.705</v>
      </c>
      <c r="R2587" s="1">
        <v>389.989</v>
      </c>
      <c r="S2587" s="1">
        <v>3443.147</v>
      </c>
      <c r="T2587" s="1">
        <v>67.98</v>
      </c>
      <c r="U2587" s="1">
        <v>3.485</v>
      </c>
      <c r="V2587" s="1">
        <v>17.962</v>
      </c>
      <c r="W2587" s="1">
        <v>27013.365</v>
      </c>
      <c r="X2587" s="1">
        <v>533.34</v>
      </c>
      <c r="Y2587" s="1">
        <v>59.072</v>
      </c>
      <c r="Z2587" s="1">
        <v>47.544</v>
      </c>
      <c r="AA2587" s="1">
        <v>114.52</v>
      </c>
      <c r="AB2587" s="1">
        <v>5800.371</v>
      </c>
      <c r="AC2587" s="1">
        <v>115.08</v>
      </c>
      <c r="AD2587" s="1">
        <v>14.352</v>
      </c>
      <c r="AE2587" s="1">
        <v>11.722</v>
      </c>
      <c r="AF2587" s="1">
        <v>86.268</v>
      </c>
      <c r="AG2587" s="1">
        <v>41644.219</v>
      </c>
      <c r="AH2587" s="1">
        <v>1.685</v>
      </c>
      <c r="AI2587" s="1">
        <v>12.017</v>
      </c>
      <c r="AJ2587" s="1">
        <v>84.673</v>
      </c>
      <c r="AK2587" s="1">
        <v>5191.058</v>
      </c>
      <c r="AL2587" s="1">
        <v>102.49</v>
      </c>
      <c r="AM2587" s="1">
        <v>39975.98</v>
      </c>
      <c r="AN2587" s="1">
        <v>789.268</v>
      </c>
      <c r="AO2587" s="1">
        <v>89.06</v>
      </c>
      <c r="AP2587" s="1">
        <v>96.22</v>
      </c>
      <c r="AQ2587" s="1">
        <v>22.431</v>
      </c>
      <c r="AR2587" s="1">
        <v>39.605</v>
      </c>
      <c r="AS2587" s="1">
        <v>216.167</v>
      </c>
      <c r="AT2587" s="1">
        <v>1557.976</v>
      </c>
      <c r="AU2587" s="1">
        <v>30.76</v>
      </c>
      <c r="AV2587" s="1">
        <v>10948.723</v>
      </c>
      <c r="AW2587" s="1">
        <v>-12.8</v>
      </c>
      <c r="AX2587" s="1">
        <v>-39.187</v>
      </c>
      <c r="AY2587" s="1">
        <v>13521.115</v>
      </c>
      <c r="AZ2587" s="1">
        <v>266.955</v>
      </c>
      <c r="BA2587" s="1">
        <v>26.729</v>
      </c>
      <c r="BB2587" s="1">
        <v>26.353</v>
      </c>
      <c r="BC2587" s="1">
        <v>95.96</v>
      </c>
      <c r="BD2587" s="1">
        <v>-4.671</v>
      </c>
      <c r="BE2587" s="1">
        <v>-1.17</v>
      </c>
      <c r="BF2587" s="1">
        <v>22.681</v>
      </c>
      <c r="BG2587" s="1">
        <v>466.481</v>
      </c>
      <c r="BH2587" s="1">
        <v>9.21</v>
      </c>
      <c r="BI2587" s="1">
        <v>1148.777</v>
      </c>
      <c r="BJ2587" s="1">
        <v>8.003</v>
      </c>
      <c r="BK2587" s="1">
        <v>2.765</v>
      </c>
      <c r="BL2587" s="1">
        <v>5.485</v>
      </c>
      <c r="BM2587" s="1">
        <v>1.537</v>
      </c>
      <c r="BN2587" s="1">
        <v>31.004</v>
      </c>
      <c r="BO2587" s="1">
        <v>637.676</v>
      </c>
      <c r="BP2587" s="1">
        <v>12.59</v>
      </c>
      <c r="BQ2587" s="1">
        <v>1570.314</v>
      </c>
      <c r="BR2587" s="1">
        <v>10.94</v>
      </c>
      <c r="BS2587" s="1">
        <v>3.78</v>
      </c>
      <c r="BT2587" s="1">
        <v>-0.56</v>
      </c>
      <c r="BU2587" s="1">
        <v>-0.489</v>
      </c>
      <c r="BW2587" s="1">
        <v>0.0</v>
      </c>
      <c r="BX2587" s="1">
        <v>0.0</v>
      </c>
      <c r="BY2587" s="1">
        <v>0.0</v>
      </c>
      <c r="BZ2587" s="1">
        <v>0.0</v>
      </c>
      <c r="CA2587" s="1">
        <v>0.0</v>
      </c>
      <c r="CB2587" s="1">
        <v>0.0</v>
      </c>
      <c r="CC2587" s="1">
        <v>0.0</v>
      </c>
      <c r="CD2587" s="1">
        <v>23.103</v>
      </c>
      <c r="CE2587" s="1">
        <v>34.365</v>
      </c>
      <c r="CF2587" s="1">
        <v>183.113</v>
      </c>
      <c r="CG2587" s="1">
        <v>189.935</v>
      </c>
      <c r="CH2587" s="1">
        <v>3.75</v>
      </c>
      <c r="CI2587" s="1">
        <v>9274.554</v>
      </c>
      <c r="CJ2587" s="1">
        <v>0.258</v>
      </c>
      <c r="CK2587" s="1">
        <v>2.573</v>
      </c>
      <c r="CL2587" s="1">
        <v>50586.547</v>
      </c>
      <c r="CM2587" s="1">
        <v>998.759</v>
      </c>
      <c r="CN2587" s="1">
        <v>3.259</v>
      </c>
      <c r="CO2587" s="1">
        <v>22.323</v>
      </c>
      <c r="CP2587" s="1">
        <v>0.008</v>
      </c>
      <c r="CQ2587" s="1">
        <v>0.003</v>
      </c>
      <c r="CS2587" s="1">
        <v>-60.711</v>
      </c>
      <c r="CT2587" s="1">
        <v>-0.012</v>
      </c>
      <c r="CU2587" s="1">
        <v>0.13</v>
      </c>
      <c r="CW2587" s="1">
        <v>0.406</v>
      </c>
      <c r="CX2587" s="1">
        <v>0.002</v>
      </c>
      <c r="CZ2587" s="1">
        <v>0.001</v>
      </c>
      <c r="DA2587" s="1">
        <v>5828.735</v>
      </c>
      <c r="DB2587" s="1">
        <v>822.205</v>
      </c>
      <c r="DC2587" s="1">
        <v>5.485</v>
      </c>
      <c r="DD2587" s="1">
        <v>1.537</v>
      </c>
      <c r="DE2587" s="1">
        <v>31.004</v>
      </c>
      <c r="DF2587" s="1">
        <v>637.676</v>
      </c>
      <c r="DG2587" s="1">
        <v>12.59</v>
      </c>
      <c r="DH2587" s="1">
        <v>1570.314</v>
      </c>
      <c r="DI2587" s="1">
        <v>10.94</v>
      </c>
      <c r="DJ2587" s="1">
        <v>3.78</v>
      </c>
      <c r="DK2587" s="1">
        <v>31.645</v>
      </c>
      <c r="DL2587" s="1">
        <v>0.957</v>
      </c>
      <c r="DM2587" s="1">
        <v>4.012</v>
      </c>
      <c r="DN2587" s="1">
        <v>82.559</v>
      </c>
      <c r="DO2587" s="1">
        <v>1.63</v>
      </c>
      <c r="DP2587" s="1">
        <v>203.23</v>
      </c>
      <c r="DQ2587" s="1">
        <v>1.416</v>
      </c>
      <c r="DR2587" s="1">
        <v>0.489</v>
      </c>
      <c r="DS2587" s="1">
        <v>69.8</v>
      </c>
      <c r="DT2587" s="1">
        <v>1.762</v>
      </c>
      <c r="DU2587" s="1">
        <v>4.302</v>
      </c>
      <c r="DV2587" s="1">
        <v>88.636</v>
      </c>
      <c r="DW2587" s="1">
        <v>1.75</v>
      </c>
      <c r="DX2587" s="1">
        <v>217.9</v>
      </c>
      <c r="DY2587" s="1">
        <v>1.521</v>
      </c>
      <c r="DZ2587" s="1">
        <v>0.524</v>
      </c>
    </row>
    <row r="2588">
      <c r="A2588" s="1" t="s">
        <v>336</v>
      </c>
      <c r="B2588" s="1">
        <v>2022.0</v>
      </c>
      <c r="C2588" s="1" t="s">
        <v>337</v>
      </c>
      <c r="D2588" s="1">
        <v>2.0034569E7</v>
      </c>
      <c r="E2588" s="1">
        <v>5.03634067456E11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831.556</v>
      </c>
      <c r="O2588" s="1">
        <v>0.446</v>
      </c>
      <c r="P2588" s="1">
        <v>1.74</v>
      </c>
      <c r="Q2588" s="1">
        <v>19552.637</v>
      </c>
      <c r="R2588" s="1">
        <v>391.729</v>
      </c>
      <c r="S2588" s="1">
        <v>3244.891</v>
      </c>
      <c r="T2588" s="1">
        <v>65.01</v>
      </c>
      <c r="U2588" s="1">
        <v>1.433</v>
      </c>
      <c r="V2588" s="1">
        <v>7.644</v>
      </c>
      <c r="W2588" s="1">
        <v>27002.553</v>
      </c>
      <c r="X2588" s="1">
        <v>540.984</v>
      </c>
      <c r="Y2588" s="1">
        <v>57.303</v>
      </c>
      <c r="Z2588" s="1">
        <v>47.93</v>
      </c>
      <c r="AA2588" s="1">
        <v>114.9</v>
      </c>
      <c r="AB2588" s="1">
        <v>5735.087</v>
      </c>
      <c r="AC2588" s="1">
        <v>113.45</v>
      </c>
      <c r="AD2588" s="1">
        <v>14.218</v>
      </c>
      <c r="AE2588" s="1">
        <v>-0.355</v>
      </c>
      <c r="AF2588" s="1">
        <v>-2.923</v>
      </c>
      <c r="AG2588" s="1">
        <v>40893.457</v>
      </c>
      <c r="AH2588" s="1">
        <v>1.627</v>
      </c>
      <c r="AI2588" s="1">
        <v>-0.587</v>
      </c>
      <c r="AJ2588" s="1">
        <v>-4.632</v>
      </c>
      <c r="AK2588" s="1">
        <v>4999.858</v>
      </c>
      <c r="AL2588" s="1">
        <v>100.17</v>
      </c>
      <c r="AM2588" s="1">
        <v>39164.121</v>
      </c>
      <c r="AN2588" s="1">
        <v>784.636</v>
      </c>
      <c r="AO2588" s="1">
        <v>88.294</v>
      </c>
      <c r="AP2588" s="1">
        <v>96.005</v>
      </c>
      <c r="AQ2588" s="1">
        <v>-1.549</v>
      </c>
      <c r="AR2588" s="1">
        <v>-3.349</v>
      </c>
      <c r="AS2588" s="1">
        <v>212.817</v>
      </c>
      <c r="AT2588" s="1">
        <v>1633.177</v>
      </c>
      <c r="AU2588" s="1">
        <v>32.72</v>
      </c>
      <c r="AV2588" s="1">
        <v>10622.508</v>
      </c>
      <c r="AW2588" s="1">
        <v>3.391</v>
      </c>
      <c r="AX2588" s="1">
        <v>9.052</v>
      </c>
      <c r="AY2588" s="1">
        <v>13776.521</v>
      </c>
      <c r="AZ2588" s="1">
        <v>276.007</v>
      </c>
      <c r="BA2588" s="1">
        <v>28.841</v>
      </c>
      <c r="BB2588" s="1">
        <v>26.039</v>
      </c>
      <c r="BC2588" s="1">
        <v>94.34</v>
      </c>
      <c r="BD2588" s="1">
        <v>-0.079</v>
      </c>
      <c r="BE2588" s="1">
        <v>-0.074</v>
      </c>
      <c r="BF2588" s="1">
        <v>22.607</v>
      </c>
      <c r="BG2588" s="1">
        <v>459.206</v>
      </c>
      <c r="BH2588" s="1">
        <v>9.2</v>
      </c>
      <c r="BI2588" s="1">
        <v>1128.417</v>
      </c>
      <c r="BJ2588" s="1">
        <v>8.109</v>
      </c>
      <c r="BK2588" s="1">
        <v>2.766</v>
      </c>
      <c r="BL2588" s="1">
        <v>5.575</v>
      </c>
      <c r="BM2588" s="1">
        <v>1.648</v>
      </c>
      <c r="BN2588" s="1">
        <v>32.652</v>
      </c>
      <c r="BO2588" s="1">
        <v>662.854</v>
      </c>
      <c r="BP2588" s="1">
        <v>13.28</v>
      </c>
      <c r="BQ2588" s="1">
        <v>1629.768</v>
      </c>
      <c r="BR2588" s="1">
        <v>11.706</v>
      </c>
      <c r="BS2588" s="1">
        <v>3.995</v>
      </c>
      <c r="BT2588" s="1">
        <v>1.45</v>
      </c>
      <c r="BU2588" s="1">
        <v>1.262</v>
      </c>
      <c r="BW2588" s="1">
        <v>0.0</v>
      </c>
      <c r="BX2588" s="1">
        <v>0.0</v>
      </c>
      <c r="BY2588" s="1">
        <v>0.0</v>
      </c>
      <c r="BZ2588" s="1">
        <v>0.0</v>
      </c>
      <c r="CA2588" s="1">
        <v>0.0</v>
      </c>
      <c r="CB2588" s="1">
        <v>0.0</v>
      </c>
      <c r="CC2588" s="1">
        <v>0.0</v>
      </c>
      <c r="CD2588" s="1">
        <v>-1.651</v>
      </c>
      <c r="CE2588" s="1">
        <v>-3.022</v>
      </c>
      <c r="CF2588" s="1">
        <v>180.09</v>
      </c>
      <c r="CG2588" s="1">
        <v>121.789</v>
      </c>
      <c r="CH2588" s="1">
        <v>2.44</v>
      </c>
      <c r="CI2588" s="1">
        <v>8988.979</v>
      </c>
      <c r="CJ2588" s="1">
        <v>-1.912</v>
      </c>
      <c r="CK2588" s="1">
        <v>-19.095</v>
      </c>
      <c r="CL2588" s="1">
        <v>48898.656</v>
      </c>
      <c r="CM2588" s="1">
        <v>979.664</v>
      </c>
      <c r="CN2588" s="1">
        <v>2.151</v>
      </c>
      <c r="CO2588" s="1">
        <v>22.035</v>
      </c>
      <c r="CP2588" s="1">
        <v>0.009</v>
      </c>
      <c r="CQ2588" s="1">
        <v>0.003</v>
      </c>
      <c r="CS2588" s="1">
        <v>15.029</v>
      </c>
      <c r="CT2588" s="1">
        <v>0.001</v>
      </c>
      <c r="CU2588" s="1">
        <v>0.147</v>
      </c>
      <c r="CW2588" s="1">
        <v>0.46</v>
      </c>
      <c r="CX2588" s="1">
        <v>0.003</v>
      </c>
      <c r="CZ2588" s="1">
        <v>0.001</v>
      </c>
      <c r="DA2588" s="1">
        <v>5662.712</v>
      </c>
      <c r="DB2588" s="1">
        <v>819.283</v>
      </c>
      <c r="DC2588" s="1">
        <v>5.575</v>
      </c>
      <c r="DD2588" s="1">
        <v>1.648</v>
      </c>
      <c r="DE2588" s="1">
        <v>32.652</v>
      </c>
      <c r="DF2588" s="1">
        <v>662.854</v>
      </c>
      <c r="DG2588" s="1">
        <v>13.28</v>
      </c>
      <c r="DH2588" s="1">
        <v>1629.768</v>
      </c>
      <c r="DI2588" s="1">
        <v>11.706</v>
      </c>
      <c r="DJ2588" s="1">
        <v>3.995</v>
      </c>
      <c r="DK2588" s="1">
        <v>8.802</v>
      </c>
      <c r="DL2588" s="1">
        <v>0.342</v>
      </c>
      <c r="DM2588" s="1">
        <v>4.355</v>
      </c>
      <c r="DN2588" s="1">
        <v>88.347</v>
      </c>
      <c r="DO2588" s="1">
        <v>1.77</v>
      </c>
      <c r="DP2588" s="1">
        <v>217.371</v>
      </c>
      <c r="DQ2588" s="1">
        <v>1.56</v>
      </c>
      <c r="DR2588" s="1">
        <v>0.533</v>
      </c>
      <c r="DS2588" s="1">
        <v>32.357</v>
      </c>
      <c r="DT2588" s="1">
        <v>1.378</v>
      </c>
      <c r="DU2588" s="1">
        <v>5.68</v>
      </c>
      <c r="DV2588" s="1">
        <v>115.301</v>
      </c>
      <c r="DW2588" s="1">
        <v>2.31</v>
      </c>
      <c r="DX2588" s="1">
        <v>283.52</v>
      </c>
      <c r="DY2588" s="1">
        <v>2.036</v>
      </c>
      <c r="DZ2588" s="1">
        <v>0.695</v>
      </c>
    </row>
    <row r="2589">
      <c r="A2589" s="1" t="s">
        <v>336</v>
      </c>
      <c r="B2589" s="1">
        <v>2023.0</v>
      </c>
      <c r="C2589" s="1" t="s">
        <v>337</v>
      </c>
      <c r="D2589" s="1">
        <v>2.0330063E7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821.9</v>
      </c>
      <c r="O2589" s="1">
        <v>8.115</v>
      </c>
      <c r="P2589" s="1">
        <v>31.789</v>
      </c>
      <c r="Q2589" s="1">
        <v>20832.109</v>
      </c>
      <c r="R2589" s="1">
        <v>423.518</v>
      </c>
      <c r="S2589" s="1">
        <v>3143.129</v>
      </c>
      <c r="T2589" s="1">
        <v>63.9</v>
      </c>
      <c r="U2589" s="1">
        <v>3.226</v>
      </c>
      <c r="V2589" s="1">
        <v>17.451</v>
      </c>
      <c r="W2589" s="1">
        <v>27468.449</v>
      </c>
      <c r="X2589" s="1">
        <v>558.435</v>
      </c>
      <c r="Y2589" s="1">
        <v>56.564</v>
      </c>
      <c r="Z2589" s="1">
        <v>50.183</v>
      </c>
      <c r="AA2589" s="1">
        <v>114.42</v>
      </c>
      <c r="AB2589" s="1">
        <v>5628.118</v>
      </c>
      <c r="AC2589" s="1">
        <v>112.97</v>
      </c>
      <c r="AD2589" s="1">
        <v>13.725</v>
      </c>
      <c r="AE2589" s="1">
        <v>3.29</v>
      </c>
      <c r="AF2589" s="1">
        <v>26.956</v>
      </c>
      <c r="AG2589" s="1">
        <v>41624.977</v>
      </c>
      <c r="AI2589" s="1">
        <v>3.064</v>
      </c>
      <c r="AJ2589" s="1">
        <v>24.044</v>
      </c>
      <c r="AK2589" s="1">
        <v>4848.485</v>
      </c>
      <c r="AL2589" s="1">
        <v>98.57</v>
      </c>
      <c r="AM2589" s="1">
        <v>39777.539</v>
      </c>
      <c r="AN2589" s="1">
        <v>808.68</v>
      </c>
      <c r="AO2589" s="1">
        <v>87.253</v>
      </c>
      <c r="AP2589" s="1">
        <v>95.821</v>
      </c>
      <c r="AQ2589" s="1">
        <v>-6.248</v>
      </c>
      <c r="AR2589" s="1">
        <v>-13.297</v>
      </c>
      <c r="AS2589" s="1">
        <v>199.52</v>
      </c>
      <c r="AT2589" s="1">
        <v>1587.304</v>
      </c>
      <c r="AU2589" s="1">
        <v>32.27</v>
      </c>
      <c r="AV2589" s="1">
        <v>9814.036</v>
      </c>
      <c r="AW2589" s="1">
        <v>7.012</v>
      </c>
      <c r="AX2589" s="1">
        <v>19.354</v>
      </c>
      <c r="AY2589" s="1">
        <v>14528.293</v>
      </c>
      <c r="AZ2589" s="1">
        <v>295.361</v>
      </c>
      <c r="BA2589" s="1">
        <v>28.565</v>
      </c>
      <c r="BB2589" s="1">
        <v>23.641</v>
      </c>
      <c r="BC2589" s="1">
        <v>92.85</v>
      </c>
      <c r="BD2589" s="1">
        <v>-4.355</v>
      </c>
      <c r="BE2589" s="1">
        <v>-1.143</v>
      </c>
      <c r="BF2589" s="1">
        <v>21.465</v>
      </c>
      <c r="BG2589" s="1">
        <v>432.365</v>
      </c>
      <c r="BH2589" s="1">
        <v>8.79</v>
      </c>
      <c r="BI2589" s="1">
        <v>1055.807</v>
      </c>
      <c r="BJ2589" s="1">
        <v>7.781</v>
      </c>
      <c r="BK2589" s="1">
        <v>2.543</v>
      </c>
      <c r="BL2589" s="1">
        <v>8.797</v>
      </c>
      <c r="BM2589" s="1">
        <v>2.614</v>
      </c>
      <c r="BN2589" s="1">
        <v>35.266</v>
      </c>
      <c r="BO2589" s="1">
        <v>708.311</v>
      </c>
      <c r="BP2589" s="1">
        <v>14.4</v>
      </c>
      <c r="BQ2589" s="1">
        <v>1734.649</v>
      </c>
      <c r="BR2589" s="1">
        <v>12.747</v>
      </c>
      <c r="BS2589" s="1">
        <v>4.179</v>
      </c>
      <c r="BT2589" s="1">
        <v>1.45</v>
      </c>
      <c r="BU2589" s="1">
        <v>1.267</v>
      </c>
      <c r="BW2589" s="1">
        <v>0.0</v>
      </c>
      <c r="BX2589" s="1">
        <v>0.0</v>
      </c>
      <c r="BY2589" s="1">
        <v>0.0</v>
      </c>
      <c r="BZ2589" s="1">
        <v>0.0</v>
      </c>
      <c r="CA2589" s="1">
        <v>0.0</v>
      </c>
      <c r="CB2589" s="1">
        <v>0.0</v>
      </c>
      <c r="CC2589" s="1">
        <v>0.0</v>
      </c>
      <c r="CD2589" s="1">
        <v>3.083</v>
      </c>
      <c r="CE2589" s="1">
        <v>5.551</v>
      </c>
      <c r="CF2589" s="1">
        <v>185.642</v>
      </c>
      <c r="CG2589" s="1">
        <v>118.052</v>
      </c>
      <c r="CH2589" s="1">
        <v>2.4</v>
      </c>
      <c r="CI2589" s="1">
        <v>9131.393</v>
      </c>
      <c r="CJ2589" s="1">
        <v>6.815</v>
      </c>
      <c r="CK2589" s="1">
        <v>66.766</v>
      </c>
      <c r="CL2589" s="1">
        <v>51472.004</v>
      </c>
      <c r="CM2589" s="1">
        <v>1046.429</v>
      </c>
      <c r="CN2589" s="1">
        <v>2.124</v>
      </c>
      <c r="CO2589" s="1">
        <v>21.997</v>
      </c>
      <c r="CP2589" s="1">
        <v>0.016</v>
      </c>
      <c r="CQ2589" s="1">
        <v>0.005</v>
      </c>
      <c r="CS2589" s="1">
        <v>74.536</v>
      </c>
      <c r="CT2589" s="1">
        <v>0.007</v>
      </c>
      <c r="CU2589" s="1">
        <v>0.253</v>
      </c>
      <c r="CW2589" s="1">
        <v>0.791</v>
      </c>
      <c r="CX2589" s="1">
        <v>0.005</v>
      </c>
      <c r="CZ2589" s="1">
        <v>0.002</v>
      </c>
      <c r="DA2589" s="1">
        <v>5556.795</v>
      </c>
      <c r="DB2589" s="1">
        <v>846.238</v>
      </c>
      <c r="DC2589" s="1">
        <v>8.797</v>
      </c>
      <c r="DD2589" s="1">
        <v>2.614</v>
      </c>
      <c r="DE2589" s="1">
        <v>35.266</v>
      </c>
      <c r="DF2589" s="1">
        <v>708.311</v>
      </c>
      <c r="DG2589" s="1">
        <v>14.4</v>
      </c>
      <c r="DH2589" s="1">
        <v>1734.649</v>
      </c>
      <c r="DI2589" s="1">
        <v>12.747</v>
      </c>
      <c r="DJ2589" s="1">
        <v>4.179</v>
      </c>
      <c r="DK2589" s="1">
        <v>5.628</v>
      </c>
      <c r="DL2589" s="1">
        <v>0.211</v>
      </c>
      <c r="DM2589" s="1">
        <v>4.566</v>
      </c>
      <c r="DN2589" s="1">
        <v>96.409</v>
      </c>
      <c r="DO2589" s="1">
        <v>1.96</v>
      </c>
      <c r="DP2589" s="1">
        <v>224.612</v>
      </c>
      <c r="DQ2589" s="1">
        <v>1.735</v>
      </c>
      <c r="DR2589" s="1">
        <v>0.541</v>
      </c>
      <c r="DS2589" s="1">
        <v>63.487</v>
      </c>
      <c r="DT2589" s="1">
        <v>3.538</v>
      </c>
      <c r="DU2589" s="1">
        <v>9.218</v>
      </c>
      <c r="DV2589" s="1">
        <v>179.537</v>
      </c>
      <c r="DW2589" s="1">
        <v>3.65</v>
      </c>
      <c r="DX2589" s="1">
        <v>453.439</v>
      </c>
      <c r="DY2589" s="1">
        <v>3.231</v>
      </c>
      <c r="DZ2589" s="1">
        <v>1.092</v>
      </c>
    </row>
    <row r="2590">
      <c r="A2590" s="1" t="s">
        <v>336</v>
      </c>
      <c r="B2590" s="1">
        <v>2024.0</v>
      </c>
      <c r="C2590" s="1" t="s">
        <v>337</v>
      </c>
      <c r="D2590" s="1">
        <v>2.0592521E7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801.948</v>
      </c>
      <c r="O2590" s="1">
        <v>-1.869</v>
      </c>
      <c r="P2590" s="1">
        <v>-7.916</v>
      </c>
      <c r="Q2590" s="1">
        <v>20182.176</v>
      </c>
      <c r="R2590" s="1">
        <v>415.602</v>
      </c>
      <c r="S2590" s="1">
        <v>3162.799</v>
      </c>
      <c r="T2590" s="1">
        <v>65.13</v>
      </c>
      <c r="U2590" s="1">
        <v>-3.298</v>
      </c>
      <c r="V2590" s="1">
        <v>-18.42</v>
      </c>
      <c r="W2590" s="1">
        <v>26223.857</v>
      </c>
      <c r="X2590" s="1">
        <v>540.015</v>
      </c>
      <c r="Y2590" s="1">
        <v>55.172</v>
      </c>
      <c r="Z2590" s="1">
        <v>48.358</v>
      </c>
      <c r="AA2590" s="1">
        <v>119.5</v>
      </c>
      <c r="AB2590" s="1">
        <v>5803.078</v>
      </c>
      <c r="AC2590" s="1">
        <v>118.05</v>
      </c>
      <c r="AD2590" s="1">
        <v>14.171</v>
      </c>
      <c r="AE2590" s="1">
        <v>1.876</v>
      </c>
      <c r="AF2590" s="1">
        <v>15.874</v>
      </c>
      <c r="AG2590" s="1">
        <v>41865.301</v>
      </c>
      <c r="AI2590" s="1">
        <v>0.833</v>
      </c>
      <c r="AJ2590" s="1">
        <v>6.739</v>
      </c>
      <c r="AK2590" s="1">
        <v>4877.013</v>
      </c>
      <c r="AL2590" s="1">
        <v>100.43</v>
      </c>
      <c r="AM2590" s="1">
        <v>39597.82</v>
      </c>
      <c r="AN2590" s="1">
        <v>815.419</v>
      </c>
      <c r="AO2590" s="1">
        <v>85.074</v>
      </c>
      <c r="AP2590" s="1">
        <v>94.88</v>
      </c>
      <c r="AQ2590" s="1">
        <v>3.948</v>
      </c>
      <c r="AR2590" s="1">
        <v>7.878</v>
      </c>
      <c r="AS2590" s="1">
        <v>207.398</v>
      </c>
      <c r="AT2590" s="1">
        <v>1596.211</v>
      </c>
      <c r="AU2590" s="1">
        <v>32.87</v>
      </c>
      <c r="AV2590" s="1">
        <v>10071.515</v>
      </c>
      <c r="AW2590" s="1">
        <v>0.655</v>
      </c>
      <c r="AX2590" s="1">
        <v>1.934</v>
      </c>
      <c r="AY2590" s="1">
        <v>14437.028</v>
      </c>
      <c r="AZ2590" s="1">
        <v>297.295</v>
      </c>
      <c r="BA2590" s="1">
        <v>27.844</v>
      </c>
      <c r="BB2590" s="1">
        <v>24.132</v>
      </c>
      <c r="BC2590" s="1">
        <v>94.67</v>
      </c>
      <c r="BD2590" s="1">
        <v>27.878</v>
      </c>
      <c r="BE2590" s="1">
        <v>5.984</v>
      </c>
      <c r="BF2590" s="1">
        <v>27.449</v>
      </c>
      <c r="BG2590" s="1">
        <v>547.772</v>
      </c>
      <c r="BH2590" s="1">
        <v>11.28</v>
      </c>
      <c r="BI2590" s="1">
        <v>1332.94</v>
      </c>
      <c r="BJ2590" s="1">
        <v>9.555</v>
      </c>
      <c r="BK2590" s="1">
        <v>3.194</v>
      </c>
      <c r="BL2590" s="1">
        <v>24.78</v>
      </c>
      <c r="BM2590" s="1">
        <v>8.736</v>
      </c>
      <c r="BN2590" s="1">
        <v>44.001</v>
      </c>
      <c r="BO2590" s="1">
        <v>855.651</v>
      </c>
      <c r="BP2590" s="1">
        <v>17.62</v>
      </c>
      <c r="BQ2590" s="1">
        <v>2136.755</v>
      </c>
      <c r="BR2590" s="1">
        <v>14.926</v>
      </c>
      <c r="BS2590" s="1">
        <v>5.12</v>
      </c>
      <c r="BT2590" s="1">
        <v>1.45</v>
      </c>
      <c r="BU2590" s="1">
        <v>1.213</v>
      </c>
      <c r="BW2590" s="1">
        <v>0.0</v>
      </c>
      <c r="BX2590" s="1">
        <v>0.0</v>
      </c>
      <c r="BY2590" s="1">
        <v>0.0</v>
      </c>
      <c r="BZ2590" s="1">
        <v>0.0</v>
      </c>
      <c r="CA2590" s="1">
        <v>0.0</v>
      </c>
      <c r="CB2590" s="1">
        <v>0.0</v>
      </c>
      <c r="CC2590" s="1">
        <v>0.0</v>
      </c>
      <c r="CD2590" s="1">
        <v>3.651</v>
      </c>
      <c r="CE2590" s="1">
        <v>6.777</v>
      </c>
      <c r="CF2590" s="1">
        <v>192.419</v>
      </c>
      <c r="CG2590" s="1">
        <v>118.004</v>
      </c>
      <c r="CH2590" s="1">
        <v>2.43</v>
      </c>
      <c r="CI2590" s="1">
        <v>9344.131</v>
      </c>
      <c r="CJ2590" s="1">
        <v>-2.688</v>
      </c>
      <c r="CK2590" s="1">
        <v>-28.124</v>
      </c>
      <c r="CL2590" s="1">
        <v>49450.254</v>
      </c>
      <c r="CM2590" s="1">
        <v>1018.305</v>
      </c>
      <c r="CN2590" s="1">
        <v>2.058</v>
      </c>
      <c r="CO2590" s="1">
        <v>22.389</v>
      </c>
      <c r="CP2590" s="1">
        <v>0.005</v>
      </c>
      <c r="CQ2590" s="1">
        <v>0.002</v>
      </c>
      <c r="CS2590" s="1">
        <v>-66.289</v>
      </c>
      <c r="CT2590" s="1">
        <v>-0.011</v>
      </c>
      <c r="CU2590" s="1">
        <v>0.084</v>
      </c>
      <c r="CW2590" s="1">
        <v>0.263</v>
      </c>
      <c r="CX2590" s="1">
        <v>0.001</v>
      </c>
      <c r="CZ2590" s="1">
        <v>0.001</v>
      </c>
      <c r="DA2590" s="1">
        <v>5732.664</v>
      </c>
      <c r="DB2590" s="1">
        <v>862.112</v>
      </c>
      <c r="DC2590" s="1">
        <v>24.78</v>
      </c>
      <c r="DD2590" s="1">
        <v>8.736</v>
      </c>
      <c r="DE2590" s="1">
        <v>44.001</v>
      </c>
      <c r="DF2590" s="1">
        <v>855.651</v>
      </c>
      <c r="DG2590" s="1">
        <v>17.62</v>
      </c>
      <c r="DH2590" s="1">
        <v>2136.755</v>
      </c>
      <c r="DI2590" s="1">
        <v>14.926</v>
      </c>
      <c r="DJ2590" s="1">
        <v>5.12</v>
      </c>
      <c r="DK2590" s="1">
        <v>-0.014</v>
      </c>
      <c r="DL2590" s="1">
        <v>-0.001</v>
      </c>
      <c r="DM2590" s="1">
        <v>4.566</v>
      </c>
      <c r="DN2590" s="1">
        <v>97.123</v>
      </c>
      <c r="DO2590" s="1">
        <v>2.0</v>
      </c>
      <c r="DP2590" s="1">
        <v>221.718</v>
      </c>
      <c r="DQ2590" s="1">
        <v>1.694</v>
      </c>
      <c r="DR2590" s="1">
        <v>0.531</v>
      </c>
      <c r="DS2590" s="1">
        <v>29.972</v>
      </c>
      <c r="DT2590" s="1">
        <v>2.763</v>
      </c>
      <c r="DU2590" s="1">
        <v>11.981</v>
      </c>
      <c r="DV2590" s="1">
        <v>210.756</v>
      </c>
      <c r="DW2590" s="1">
        <v>4.34</v>
      </c>
      <c r="DX2590" s="1">
        <v>581.833</v>
      </c>
      <c r="DY2590" s="1">
        <v>3.676</v>
      </c>
      <c r="DZ2590" s="1">
        <v>1.394</v>
      </c>
    </row>
    <row r="2591">
      <c r="A2591" s="1" t="s">
        <v>338</v>
      </c>
      <c r="B2591" s="1">
        <v>2000.0</v>
      </c>
      <c r="C2591" s="1" t="s">
        <v>339</v>
      </c>
      <c r="D2591" s="1">
        <v>3.0642843E7</v>
      </c>
      <c r="E2591" s="1">
        <v>5.9408908288E10</v>
      </c>
      <c r="J2591" s="1">
        <v>0.0</v>
      </c>
      <c r="K2591" s="1">
        <v>0.0</v>
      </c>
      <c r="L2591" s="1">
        <v>0.0</v>
      </c>
      <c r="N2591" s="1">
        <v>403.712</v>
      </c>
      <c r="S2591" s="1">
        <v>0.0</v>
      </c>
      <c r="T2591" s="1">
        <v>0.0</v>
      </c>
      <c r="V2591" s="1">
        <v>0.0</v>
      </c>
      <c r="W2591" s="1">
        <v>0.0</v>
      </c>
      <c r="X2591" s="1">
        <v>0.0</v>
      </c>
      <c r="Y2591" s="1">
        <v>0.0</v>
      </c>
      <c r="AA2591" s="1">
        <v>4.51</v>
      </c>
      <c r="AB2591" s="1">
        <v>147.18</v>
      </c>
      <c r="AC2591" s="1">
        <v>4.31</v>
      </c>
      <c r="AE2591" s="1">
        <v>15.894</v>
      </c>
      <c r="AF2591" s="1">
        <v>5.677</v>
      </c>
      <c r="AG2591" s="1">
        <v>1350.819</v>
      </c>
      <c r="AH2591" s="1">
        <v>0.697</v>
      </c>
      <c r="AK2591" s="1">
        <v>83.869</v>
      </c>
      <c r="AL2591" s="1">
        <v>2.57</v>
      </c>
      <c r="AO2591" s="1">
        <v>59.629</v>
      </c>
      <c r="AT2591" s="1">
        <v>0.0</v>
      </c>
      <c r="AU2591" s="1">
        <v>0.0</v>
      </c>
      <c r="AX2591" s="1">
        <v>0.0</v>
      </c>
      <c r="AY2591" s="1">
        <v>0.0</v>
      </c>
      <c r="AZ2591" s="1">
        <v>0.0</v>
      </c>
      <c r="BA2591" s="1">
        <v>0.0</v>
      </c>
      <c r="BC2591" s="1">
        <v>1.74</v>
      </c>
      <c r="BG2591" s="1">
        <v>42.751</v>
      </c>
      <c r="BH2591" s="1">
        <v>1.31</v>
      </c>
      <c r="BJ2591" s="1">
        <v>30.394</v>
      </c>
      <c r="BO2591" s="1">
        <v>56.783</v>
      </c>
      <c r="BP2591" s="1">
        <v>1.74</v>
      </c>
      <c r="BR2591" s="1">
        <v>40.371</v>
      </c>
      <c r="BT2591" s="1">
        <v>0.2</v>
      </c>
      <c r="BU2591" s="1">
        <v>4.435</v>
      </c>
      <c r="BY2591" s="1">
        <v>0.0</v>
      </c>
      <c r="BZ2591" s="1">
        <v>0.0</v>
      </c>
      <c r="CB2591" s="1">
        <v>0.0</v>
      </c>
      <c r="CG2591" s="1">
        <v>83.869</v>
      </c>
      <c r="CH2591" s="1">
        <v>2.57</v>
      </c>
      <c r="CK2591" s="1">
        <v>0.0</v>
      </c>
      <c r="CL2591" s="1">
        <v>0.0</v>
      </c>
      <c r="CM2591" s="1">
        <v>0.0</v>
      </c>
      <c r="CN2591" s="1">
        <v>59.629</v>
      </c>
      <c r="CQ2591" s="1">
        <v>0.43</v>
      </c>
      <c r="CR2591" s="1">
        <v>0.43</v>
      </c>
      <c r="CU2591" s="1">
        <v>14.033</v>
      </c>
      <c r="CV2591" s="1">
        <v>14.033</v>
      </c>
      <c r="CX2591" s="1">
        <v>9.977</v>
      </c>
      <c r="CY2591" s="1">
        <v>9.977</v>
      </c>
      <c r="DA2591" s="1">
        <v>140.653</v>
      </c>
      <c r="DB2591" s="1">
        <v>41.393</v>
      </c>
      <c r="DF2591" s="1">
        <v>56.783</v>
      </c>
      <c r="DG2591" s="1">
        <v>1.74</v>
      </c>
      <c r="DI2591" s="1">
        <v>40.371</v>
      </c>
      <c r="DN2591" s="1">
        <v>0.0</v>
      </c>
      <c r="DO2591" s="1">
        <v>0.0</v>
      </c>
      <c r="DQ2591" s="1">
        <v>0.0</v>
      </c>
      <c r="DV2591" s="1">
        <v>0.0</v>
      </c>
      <c r="DW2591" s="1">
        <v>0.0</v>
      </c>
      <c r="DY2591" s="1">
        <v>0.0</v>
      </c>
    </row>
    <row r="2592">
      <c r="A2592" s="1" t="s">
        <v>338</v>
      </c>
      <c r="B2592" s="1">
        <v>2001.0</v>
      </c>
      <c r="C2592" s="1" t="s">
        <v>339</v>
      </c>
      <c r="D2592" s="1">
        <v>3.161913E7</v>
      </c>
      <c r="E2592" s="1">
        <v>6.2956470272E10</v>
      </c>
      <c r="J2592" s="1">
        <v>0.0</v>
      </c>
      <c r="K2592" s="1">
        <v>0.0</v>
      </c>
      <c r="L2592" s="1">
        <v>0.0</v>
      </c>
      <c r="N2592" s="1">
        <v>282.744</v>
      </c>
      <c r="S2592" s="1">
        <v>0.0</v>
      </c>
      <c r="T2592" s="1">
        <v>0.0</v>
      </c>
      <c r="V2592" s="1">
        <v>0.0</v>
      </c>
      <c r="W2592" s="1">
        <v>0.0</v>
      </c>
      <c r="X2592" s="1">
        <v>0.0</v>
      </c>
      <c r="Y2592" s="1">
        <v>0.0</v>
      </c>
      <c r="AA2592" s="1">
        <v>4.98</v>
      </c>
      <c r="AB2592" s="1">
        <v>157.5</v>
      </c>
      <c r="AC2592" s="1">
        <v>4.81</v>
      </c>
      <c r="AE2592" s="1">
        <v>-3.711</v>
      </c>
      <c r="AF2592" s="1">
        <v>-1.536</v>
      </c>
      <c r="AG2592" s="1">
        <v>1260.536</v>
      </c>
      <c r="AH2592" s="1">
        <v>0.633</v>
      </c>
      <c r="AK2592" s="1">
        <v>61.672</v>
      </c>
      <c r="AL2592" s="1">
        <v>1.95</v>
      </c>
      <c r="AO2592" s="1">
        <v>40.541</v>
      </c>
      <c r="AT2592" s="1">
        <v>0.0</v>
      </c>
      <c r="AU2592" s="1">
        <v>0.0</v>
      </c>
      <c r="AX2592" s="1">
        <v>0.0</v>
      </c>
      <c r="AY2592" s="1">
        <v>0.0</v>
      </c>
      <c r="AZ2592" s="1">
        <v>0.0</v>
      </c>
      <c r="BA2592" s="1">
        <v>0.0</v>
      </c>
      <c r="BC2592" s="1">
        <v>1.36</v>
      </c>
      <c r="BG2592" s="1">
        <v>75.271</v>
      </c>
      <c r="BH2592" s="1">
        <v>2.38</v>
      </c>
      <c r="BJ2592" s="1">
        <v>49.48</v>
      </c>
      <c r="BO2592" s="1">
        <v>90.452</v>
      </c>
      <c r="BP2592" s="1">
        <v>2.86</v>
      </c>
      <c r="BR2592" s="1">
        <v>59.459</v>
      </c>
      <c r="BT2592" s="1">
        <v>0.17</v>
      </c>
      <c r="BU2592" s="1">
        <v>3.414</v>
      </c>
      <c r="BY2592" s="1">
        <v>0.0</v>
      </c>
      <c r="BZ2592" s="1">
        <v>0.0</v>
      </c>
      <c r="CB2592" s="1">
        <v>0.0</v>
      </c>
      <c r="CG2592" s="1">
        <v>61.672</v>
      </c>
      <c r="CH2592" s="1">
        <v>1.95</v>
      </c>
      <c r="CK2592" s="1">
        <v>0.0</v>
      </c>
      <c r="CL2592" s="1">
        <v>0.0</v>
      </c>
      <c r="CM2592" s="1">
        <v>0.0</v>
      </c>
      <c r="CN2592" s="1">
        <v>40.541</v>
      </c>
      <c r="CQ2592" s="1">
        <v>0.48</v>
      </c>
      <c r="CR2592" s="1">
        <v>0.48</v>
      </c>
      <c r="CU2592" s="1">
        <v>15.181</v>
      </c>
      <c r="CV2592" s="1">
        <v>15.181</v>
      </c>
      <c r="CX2592" s="1">
        <v>9.979</v>
      </c>
      <c r="CY2592" s="1">
        <v>9.979</v>
      </c>
      <c r="DA2592" s="1">
        <v>152.123</v>
      </c>
      <c r="DB2592" s="1">
        <v>39.857</v>
      </c>
      <c r="DF2592" s="1">
        <v>90.452</v>
      </c>
      <c r="DG2592" s="1">
        <v>2.86</v>
      </c>
      <c r="DI2592" s="1">
        <v>59.459</v>
      </c>
      <c r="DN2592" s="1">
        <v>0.0</v>
      </c>
      <c r="DO2592" s="1">
        <v>0.0</v>
      </c>
      <c r="DQ2592" s="1">
        <v>0.0</v>
      </c>
      <c r="DV2592" s="1">
        <v>0.0</v>
      </c>
      <c r="DW2592" s="1">
        <v>0.0</v>
      </c>
      <c r="DY2592" s="1">
        <v>0.0</v>
      </c>
    </row>
    <row r="2593">
      <c r="A2593" s="1" t="s">
        <v>338</v>
      </c>
      <c r="B2593" s="1">
        <v>2002.0</v>
      </c>
      <c r="C2593" s="1" t="s">
        <v>339</v>
      </c>
      <c r="D2593" s="1">
        <v>3.2629759E7</v>
      </c>
      <c r="E2593" s="1">
        <v>6.447812608E10</v>
      </c>
      <c r="J2593" s="1">
        <v>14.404</v>
      </c>
      <c r="K2593" s="1">
        <v>0.47</v>
      </c>
      <c r="L2593" s="1">
        <v>9.126</v>
      </c>
      <c r="N2593" s="1">
        <v>188.35</v>
      </c>
      <c r="S2593" s="1">
        <v>0.0</v>
      </c>
      <c r="T2593" s="1">
        <v>0.0</v>
      </c>
      <c r="V2593" s="1">
        <v>0.0</v>
      </c>
      <c r="W2593" s="1">
        <v>0.0</v>
      </c>
      <c r="X2593" s="1">
        <v>0.0</v>
      </c>
      <c r="Y2593" s="1">
        <v>0.0</v>
      </c>
      <c r="AA2593" s="1">
        <v>5.37</v>
      </c>
      <c r="AB2593" s="1">
        <v>164.574</v>
      </c>
      <c r="AC2593" s="1">
        <v>5.15</v>
      </c>
      <c r="AE2593" s="1">
        <v>2.097</v>
      </c>
      <c r="AF2593" s="1">
        <v>0.836</v>
      </c>
      <c r="AG2593" s="1">
        <v>1247.105</v>
      </c>
      <c r="AH2593" s="1">
        <v>0.631</v>
      </c>
      <c r="AK2593" s="1">
        <v>36.776</v>
      </c>
      <c r="AL2593" s="1">
        <v>1.2</v>
      </c>
      <c r="AO2593" s="1">
        <v>23.301</v>
      </c>
      <c r="AT2593" s="1">
        <v>0.0</v>
      </c>
      <c r="AU2593" s="1">
        <v>0.0</v>
      </c>
      <c r="AX2593" s="1">
        <v>0.0</v>
      </c>
      <c r="AY2593" s="1">
        <v>0.0</v>
      </c>
      <c r="AZ2593" s="1">
        <v>0.0</v>
      </c>
      <c r="BA2593" s="1">
        <v>0.0</v>
      </c>
      <c r="BC2593" s="1">
        <v>0.97</v>
      </c>
      <c r="BG2593" s="1">
        <v>94.699</v>
      </c>
      <c r="BH2593" s="1">
        <v>3.09</v>
      </c>
      <c r="BJ2593" s="1">
        <v>60.0</v>
      </c>
      <c r="BO2593" s="1">
        <v>121.055</v>
      </c>
      <c r="BP2593" s="1">
        <v>3.95</v>
      </c>
      <c r="BR2593" s="1">
        <v>76.699</v>
      </c>
      <c r="BT2593" s="1">
        <v>0.22</v>
      </c>
      <c r="BU2593" s="1">
        <v>4.097</v>
      </c>
      <c r="BY2593" s="1">
        <v>0.0</v>
      </c>
      <c r="BZ2593" s="1">
        <v>0.0</v>
      </c>
      <c r="CB2593" s="1">
        <v>0.0</v>
      </c>
      <c r="CG2593" s="1">
        <v>36.776</v>
      </c>
      <c r="CH2593" s="1">
        <v>1.2</v>
      </c>
      <c r="CK2593" s="1">
        <v>0.0</v>
      </c>
      <c r="CL2593" s="1">
        <v>0.0</v>
      </c>
      <c r="CM2593" s="1">
        <v>0.0</v>
      </c>
      <c r="CN2593" s="1">
        <v>23.301</v>
      </c>
      <c r="CQ2593" s="1">
        <v>0.86</v>
      </c>
      <c r="CR2593" s="1">
        <v>0.39</v>
      </c>
      <c r="CU2593" s="1">
        <v>26.356</v>
      </c>
      <c r="CV2593" s="1">
        <v>11.952</v>
      </c>
      <c r="CX2593" s="1">
        <v>16.699</v>
      </c>
      <c r="CY2593" s="1">
        <v>7.573</v>
      </c>
      <c r="DA2593" s="1">
        <v>157.831</v>
      </c>
      <c r="DB2593" s="1">
        <v>40.693</v>
      </c>
      <c r="DF2593" s="1">
        <v>121.055</v>
      </c>
      <c r="DG2593" s="1">
        <v>3.95</v>
      </c>
      <c r="DI2593" s="1">
        <v>76.699</v>
      </c>
      <c r="DN2593" s="1">
        <v>0.0</v>
      </c>
      <c r="DO2593" s="1">
        <v>0.0</v>
      </c>
      <c r="DQ2593" s="1">
        <v>0.0</v>
      </c>
      <c r="DV2593" s="1">
        <v>0.0</v>
      </c>
      <c r="DW2593" s="1">
        <v>0.0</v>
      </c>
      <c r="DY2593" s="1">
        <v>0.0</v>
      </c>
    </row>
    <row r="2594">
      <c r="A2594" s="1" t="s">
        <v>338</v>
      </c>
      <c r="B2594" s="1">
        <v>2003.0</v>
      </c>
      <c r="C2594" s="1" t="s">
        <v>339</v>
      </c>
      <c r="D2594" s="1">
        <v>3.3652182E7</v>
      </c>
      <c r="E2594" s="1">
        <v>6.76170752E10</v>
      </c>
      <c r="J2594" s="1">
        <v>13.966</v>
      </c>
      <c r="K2594" s="1">
        <v>0.47</v>
      </c>
      <c r="L2594" s="1">
        <v>8.577</v>
      </c>
      <c r="N2594" s="1">
        <v>156.934</v>
      </c>
      <c r="S2594" s="1">
        <v>0.0</v>
      </c>
      <c r="T2594" s="1">
        <v>0.0</v>
      </c>
      <c r="V2594" s="1">
        <v>0.0</v>
      </c>
      <c r="W2594" s="1">
        <v>0.0</v>
      </c>
      <c r="X2594" s="1">
        <v>0.0</v>
      </c>
      <c r="Y2594" s="1">
        <v>0.0</v>
      </c>
      <c r="AA2594" s="1">
        <v>5.67</v>
      </c>
      <c r="AB2594" s="1">
        <v>168.488</v>
      </c>
      <c r="AC2594" s="1">
        <v>5.48</v>
      </c>
      <c r="AE2594" s="1">
        <v>-8.057</v>
      </c>
      <c r="AF2594" s="1">
        <v>-3.279</v>
      </c>
      <c r="AG2594" s="1">
        <v>1111.786</v>
      </c>
      <c r="AH2594" s="1">
        <v>0.553</v>
      </c>
      <c r="AK2594" s="1">
        <v>29.419</v>
      </c>
      <c r="AL2594" s="1">
        <v>0.99</v>
      </c>
      <c r="AO2594" s="1">
        <v>18.066</v>
      </c>
      <c r="AT2594" s="1">
        <v>0.0</v>
      </c>
      <c r="AU2594" s="1">
        <v>0.0</v>
      </c>
      <c r="AX2594" s="1">
        <v>0.0</v>
      </c>
      <c r="AY2594" s="1">
        <v>0.0</v>
      </c>
      <c r="AZ2594" s="1">
        <v>0.0</v>
      </c>
      <c r="BA2594" s="1">
        <v>0.0</v>
      </c>
      <c r="BC2594" s="1">
        <v>0.86</v>
      </c>
      <c r="BG2594" s="1">
        <v>95.982</v>
      </c>
      <c r="BH2594" s="1">
        <v>3.23</v>
      </c>
      <c r="BJ2594" s="1">
        <v>58.942</v>
      </c>
      <c r="BO2594" s="1">
        <v>133.424</v>
      </c>
      <c r="BP2594" s="1">
        <v>4.49</v>
      </c>
      <c r="BR2594" s="1">
        <v>81.934</v>
      </c>
      <c r="BT2594" s="1">
        <v>0.19</v>
      </c>
      <c r="BU2594" s="1">
        <v>3.351</v>
      </c>
      <c r="BY2594" s="1">
        <v>0.0</v>
      </c>
      <c r="BZ2594" s="1">
        <v>0.0</v>
      </c>
      <c r="CB2594" s="1">
        <v>0.0</v>
      </c>
      <c r="CG2594" s="1">
        <v>29.419</v>
      </c>
      <c r="CH2594" s="1">
        <v>0.99</v>
      </c>
      <c r="CK2594" s="1">
        <v>0.0</v>
      </c>
      <c r="CL2594" s="1">
        <v>0.0</v>
      </c>
      <c r="CM2594" s="1">
        <v>0.0</v>
      </c>
      <c r="CN2594" s="1">
        <v>18.066</v>
      </c>
      <c r="CQ2594" s="1">
        <v>1.26</v>
      </c>
      <c r="CR2594" s="1">
        <v>0.79</v>
      </c>
      <c r="CU2594" s="1">
        <v>37.442</v>
      </c>
      <c r="CV2594" s="1">
        <v>23.475</v>
      </c>
      <c r="CX2594" s="1">
        <v>22.993</v>
      </c>
      <c r="CY2594" s="1">
        <v>14.416</v>
      </c>
      <c r="DA2594" s="1">
        <v>162.842</v>
      </c>
      <c r="DB2594" s="1">
        <v>37.414</v>
      </c>
      <c r="DF2594" s="1">
        <v>133.424</v>
      </c>
      <c r="DG2594" s="1">
        <v>4.49</v>
      </c>
      <c r="DI2594" s="1">
        <v>81.934</v>
      </c>
      <c r="DN2594" s="1">
        <v>0.0</v>
      </c>
      <c r="DO2594" s="1">
        <v>0.0</v>
      </c>
      <c r="DQ2594" s="1">
        <v>0.0</v>
      </c>
      <c r="DV2594" s="1">
        <v>0.0</v>
      </c>
      <c r="DW2594" s="1">
        <v>0.0</v>
      </c>
      <c r="DY2594" s="1">
        <v>0.0</v>
      </c>
    </row>
    <row r="2595">
      <c r="A2595" s="1" t="s">
        <v>338</v>
      </c>
      <c r="B2595" s="1">
        <v>2004.0</v>
      </c>
      <c r="C2595" s="1" t="s">
        <v>339</v>
      </c>
      <c r="D2595" s="1">
        <v>3.4713403E7</v>
      </c>
      <c r="E2595" s="1">
        <v>7.2070029312E10</v>
      </c>
      <c r="J2595" s="1">
        <v>13.539</v>
      </c>
      <c r="K2595" s="1">
        <v>0.47</v>
      </c>
      <c r="L2595" s="1">
        <v>7.63</v>
      </c>
      <c r="N2595" s="1">
        <v>228.896</v>
      </c>
      <c r="S2595" s="1">
        <v>0.0</v>
      </c>
      <c r="T2595" s="1">
        <v>0.0</v>
      </c>
      <c r="V2595" s="1">
        <v>0.0</v>
      </c>
      <c r="W2595" s="1">
        <v>0.0</v>
      </c>
      <c r="X2595" s="1">
        <v>0.0</v>
      </c>
      <c r="Y2595" s="1">
        <v>0.0</v>
      </c>
      <c r="AA2595" s="1">
        <v>6.32</v>
      </c>
      <c r="AB2595" s="1">
        <v>182.062</v>
      </c>
      <c r="AC2595" s="1">
        <v>6.16</v>
      </c>
      <c r="AE2595" s="1">
        <v>10.269</v>
      </c>
      <c r="AF2595" s="1">
        <v>3.842</v>
      </c>
      <c r="AG2595" s="1">
        <v>1188.481</v>
      </c>
      <c r="AH2595" s="1">
        <v>0.572</v>
      </c>
      <c r="AK2595" s="1">
        <v>52.429</v>
      </c>
      <c r="AL2595" s="1">
        <v>1.82</v>
      </c>
      <c r="AO2595" s="1">
        <v>29.545</v>
      </c>
      <c r="AT2595" s="1">
        <v>0.0</v>
      </c>
      <c r="AU2595" s="1">
        <v>0.0</v>
      </c>
      <c r="AX2595" s="1">
        <v>0.0</v>
      </c>
      <c r="AY2595" s="1">
        <v>0.0</v>
      </c>
      <c r="AZ2595" s="1">
        <v>0.0</v>
      </c>
      <c r="BA2595" s="1">
        <v>0.0</v>
      </c>
      <c r="BC2595" s="1">
        <v>1.41</v>
      </c>
      <c r="BG2595" s="1">
        <v>81.813</v>
      </c>
      <c r="BH2595" s="1">
        <v>2.84</v>
      </c>
      <c r="BJ2595" s="1">
        <v>46.104</v>
      </c>
      <c r="BO2595" s="1">
        <v>125.024</v>
      </c>
      <c r="BP2595" s="1">
        <v>4.34</v>
      </c>
      <c r="BR2595" s="1">
        <v>70.455</v>
      </c>
      <c r="BT2595" s="1">
        <v>0.16</v>
      </c>
      <c r="BU2595" s="1">
        <v>2.532</v>
      </c>
      <c r="BY2595" s="1">
        <v>0.0</v>
      </c>
      <c r="BZ2595" s="1">
        <v>0.0</v>
      </c>
      <c r="CB2595" s="1">
        <v>0.0</v>
      </c>
      <c r="CG2595" s="1">
        <v>52.429</v>
      </c>
      <c r="CH2595" s="1">
        <v>1.82</v>
      </c>
      <c r="CK2595" s="1">
        <v>0.0</v>
      </c>
      <c r="CL2595" s="1">
        <v>0.0</v>
      </c>
      <c r="CM2595" s="1">
        <v>0.0</v>
      </c>
      <c r="CN2595" s="1">
        <v>29.545</v>
      </c>
      <c r="CQ2595" s="1">
        <v>1.5</v>
      </c>
      <c r="CR2595" s="1">
        <v>1.03</v>
      </c>
      <c r="CU2595" s="1">
        <v>43.211</v>
      </c>
      <c r="CV2595" s="1">
        <v>29.672</v>
      </c>
      <c r="CX2595" s="1">
        <v>24.351</v>
      </c>
      <c r="CY2595" s="1">
        <v>16.721</v>
      </c>
      <c r="DA2595" s="1">
        <v>177.453</v>
      </c>
      <c r="DB2595" s="1">
        <v>41.256</v>
      </c>
      <c r="DF2595" s="1">
        <v>125.024</v>
      </c>
      <c r="DG2595" s="1">
        <v>4.34</v>
      </c>
      <c r="DI2595" s="1">
        <v>70.455</v>
      </c>
      <c r="DN2595" s="1">
        <v>0.0</v>
      </c>
      <c r="DO2595" s="1">
        <v>0.0</v>
      </c>
      <c r="DQ2595" s="1">
        <v>0.0</v>
      </c>
      <c r="DV2595" s="1">
        <v>0.0</v>
      </c>
      <c r="DW2595" s="1">
        <v>0.0</v>
      </c>
      <c r="DY2595" s="1">
        <v>0.0</v>
      </c>
    </row>
    <row r="2596">
      <c r="A2596" s="1" t="s">
        <v>338</v>
      </c>
      <c r="B2596" s="1">
        <v>2005.0</v>
      </c>
      <c r="C2596" s="1" t="s">
        <v>339</v>
      </c>
      <c r="D2596" s="1">
        <v>3.5796433E7</v>
      </c>
      <c r="E2596" s="1">
        <v>7.7598826496E10</v>
      </c>
      <c r="J2596" s="1">
        <v>13.13</v>
      </c>
      <c r="K2596" s="1">
        <v>0.47</v>
      </c>
      <c r="L2596" s="1">
        <v>7.015</v>
      </c>
      <c r="N2596" s="1">
        <v>250.746</v>
      </c>
      <c r="S2596" s="1">
        <v>0.0</v>
      </c>
      <c r="T2596" s="1">
        <v>0.0</v>
      </c>
      <c r="V2596" s="1">
        <v>0.0</v>
      </c>
      <c r="W2596" s="1">
        <v>0.0</v>
      </c>
      <c r="X2596" s="1">
        <v>0.0</v>
      </c>
      <c r="Y2596" s="1">
        <v>0.0</v>
      </c>
      <c r="AA2596" s="1">
        <v>6.7</v>
      </c>
      <c r="AB2596" s="1">
        <v>187.169</v>
      </c>
      <c r="AC2596" s="1">
        <v>6.7</v>
      </c>
      <c r="AE2596" s="1">
        <v>9.288</v>
      </c>
      <c r="AF2596" s="1">
        <v>3.832</v>
      </c>
      <c r="AG2596" s="1">
        <v>1259.571</v>
      </c>
      <c r="AH2596" s="1">
        <v>0.581</v>
      </c>
      <c r="AK2596" s="1">
        <v>62.297</v>
      </c>
      <c r="AL2596" s="1">
        <v>2.23</v>
      </c>
      <c r="AO2596" s="1">
        <v>33.284</v>
      </c>
      <c r="AT2596" s="1">
        <v>0.0</v>
      </c>
      <c r="AU2596" s="1">
        <v>0.0</v>
      </c>
      <c r="AX2596" s="1">
        <v>0.0</v>
      </c>
      <c r="AY2596" s="1">
        <v>0.0</v>
      </c>
      <c r="AZ2596" s="1">
        <v>0.0</v>
      </c>
      <c r="BA2596" s="1">
        <v>0.0</v>
      </c>
      <c r="BC2596" s="1">
        <v>1.68</v>
      </c>
      <c r="BG2596" s="1">
        <v>83.807</v>
      </c>
      <c r="BH2596" s="1">
        <v>3.0</v>
      </c>
      <c r="BJ2596" s="1">
        <v>44.776</v>
      </c>
      <c r="BO2596" s="1">
        <v>124.873</v>
      </c>
      <c r="BP2596" s="1">
        <v>4.47</v>
      </c>
      <c r="BR2596" s="1">
        <v>66.716</v>
      </c>
      <c r="BT2596" s="1">
        <v>0.0</v>
      </c>
      <c r="BU2596" s="1">
        <v>0.0</v>
      </c>
      <c r="BY2596" s="1">
        <v>0.0</v>
      </c>
      <c r="BZ2596" s="1">
        <v>0.0</v>
      </c>
      <c r="CB2596" s="1">
        <v>0.0</v>
      </c>
      <c r="CG2596" s="1">
        <v>62.297</v>
      </c>
      <c r="CH2596" s="1">
        <v>2.23</v>
      </c>
      <c r="CK2596" s="1">
        <v>0.0</v>
      </c>
      <c r="CL2596" s="1">
        <v>0.0</v>
      </c>
      <c r="CM2596" s="1">
        <v>0.0</v>
      </c>
      <c r="CN2596" s="1">
        <v>33.284</v>
      </c>
      <c r="CQ2596" s="1">
        <v>1.47</v>
      </c>
      <c r="CR2596" s="1">
        <v>1.0</v>
      </c>
      <c r="CU2596" s="1">
        <v>41.066</v>
      </c>
      <c r="CV2596" s="1">
        <v>27.936</v>
      </c>
      <c r="CX2596" s="1">
        <v>21.94</v>
      </c>
      <c r="CY2596" s="1">
        <v>14.925</v>
      </c>
      <c r="DA2596" s="1">
        <v>187.169</v>
      </c>
      <c r="DB2596" s="1">
        <v>45.088</v>
      </c>
      <c r="DF2596" s="1">
        <v>124.873</v>
      </c>
      <c r="DG2596" s="1">
        <v>4.47</v>
      </c>
      <c r="DI2596" s="1">
        <v>66.716</v>
      </c>
      <c r="DN2596" s="1">
        <v>0.0</v>
      </c>
      <c r="DO2596" s="1">
        <v>0.0</v>
      </c>
      <c r="DQ2596" s="1">
        <v>0.0</v>
      </c>
      <c r="DV2596" s="1">
        <v>0.0</v>
      </c>
      <c r="DW2596" s="1">
        <v>0.0</v>
      </c>
      <c r="DY2596" s="1">
        <v>0.0</v>
      </c>
    </row>
    <row r="2597">
      <c r="A2597" s="1" t="s">
        <v>338</v>
      </c>
      <c r="B2597" s="1">
        <v>2006.0</v>
      </c>
      <c r="C2597" s="1" t="s">
        <v>339</v>
      </c>
      <c r="D2597" s="1">
        <v>3.6903955E7</v>
      </c>
      <c r="E2597" s="1">
        <v>8.3653246976E10</v>
      </c>
      <c r="J2597" s="1">
        <v>12.736</v>
      </c>
      <c r="K2597" s="1">
        <v>0.47</v>
      </c>
      <c r="L2597" s="1">
        <v>6.258</v>
      </c>
      <c r="N2597" s="1">
        <v>274.301</v>
      </c>
      <c r="S2597" s="1">
        <v>0.0</v>
      </c>
      <c r="T2597" s="1">
        <v>0.0</v>
      </c>
      <c r="V2597" s="1">
        <v>0.0</v>
      </c>
      <c r="W2597" s="1">
        <v>0.0</v>
      </c>
      <c r="X2597" s="1">
        <v>0.0</v>
      </c>
      <c r="Y2597" s="1">
        <v>0.0</v>
      </c>
      <c r="AA2597" s="1">
        <v>7.47</v>
      </c>
      <c r="AB2597" s="1">
        <v>202.417</v>
      </c>
      <c r="AC2597" s="1">
        <v>7.51</v>
      </c>
      <c r="AE2597" s="1">
        <v>10.522</v>
      </c>
      <c r="AF2597" s="1">
        <v>4.744</v>
      </c>
      <c r="AG2597" s="1">
        <v>1350.321</v>
      </c>
      <c r="AH2597" s="1">
        <v>0.596</v>
      </c>
      <c r="AK2597" s="1">
        <v>75.602</v>
      </c>
      <c r="AL2597" s="1">
        <v>2.79</v>
      </c>
      <c r="AO2597" s="1">
        <v>37.15</v>
      </c>
      <c r="AT2597" s="1">
        <v>0.0</v>
      </c>
      <c r="AU2597" s="1">
        <v>0.0</v>
      </c>
      <c r="AX2597" s="1">
        <v>0.0</v>
      </c>
      <c r="AY2597" s="1">
        <v>0.0</v>
      </c>
      <c r="AZ2597" s="1">
        <v>0.0</v>
      </c>
      <c r="BA2597" s="1">
        <v>0.0</v>
      </c>
      <c r="BC2597" s="1">
        <v>2.06</v>
      </c>
      <c r="BG2597" s="1">
        <v>87.795</v>
      </c>
      <c r="BH2597" s="1">
        <v>3.24</v>
      </c>
      <c r="BJ2597" s="1">
        <v>43.142</v>
      </c>
      <c r="BO2597" s="1">
        <v>127.9</v>
      </c>
      <c r="BP2597" s="1">
        <v>4.72</v>
      </c>
      <c r="BR2597" s="1">
        <v>62.85</v>
      </c>
      <c r="BT2597" s="1">
        <v>-0.04</v>
      </c>
      <c r="BU2597" s="1">
        <v>-0.535</v>
      </c>
      <c r="BY2597" s="1">
        <v>0.0</v>
      </c>
      <c r="BZ2597" s="1">
        <v>0.0</v>
      </c>
      <c r="CB2597" s="1">
        <v>0.0</v>
      </c>
      <c r="CG2597" s="1">
        <v>75.602</v>
      </c>
      <c r="CH2597" s="1">
        <v>2.79</v>
      </c>
      <c r="CK2597" s="1">
        <v>0.0</v>
      </c>
      <c r="CL2597" s="1">
        <v>0.0</v>
      </c>
      <c r="CM2597" s="1">
        <v>0.0</v>
      </c>
      <c r="CN2597" s="1">
        <v>37.15</v>
      </c>
      <c r="CQ2597" s="1">
        <v>1.48</v>
      </c>
      <c r="CR2597" s="1">
        <v>1.01</v>
      </c>
      <c r="CU2597" s="1">
        <v>40.104</v>
      </c>
      <c r="CV2597" s="1">
        <v>27.368</v>
      </c>
      <c r="CX2597" s="1">
        <v>19.707</v>
      </c>
      <c r="CY2597" s="1">
        <v>13.449</v>
      </c>
      <c r="DA2597" s="1">
        <v>203.501</v>
      </c>
      <c r="DB2597" s="1">
        <v>49.832</v>
      </c>
      <c r="DF2597" s="1">
        <v>127.9</v>
      </c>
      <c r="DG2597" s="1">
        <v>4.72</v>
      </c>
      <c r="DI2597" s="1">
        <v>62.85</v>
      </c>
      <c r="DN2597" s="1">
        <v>0.0</v>
      </c>
      <c r="DO2597" s="1">
        <v>0.0</v>
      </c>
      <c r="DQ2597" s="1">
        <v>0.0</v>
      </c>
      <c r="DV2597" s="1">
        <v>0.0</v>
      </c>
      <c r="DW2597" s="1">
        <v>0.0</v>
      </c>
      <c r="DY2597" s="1">
        <v>0.0</v>
      </c>
    </row>
    <row r="2598">
      <c r="A2598" s="1" t="s">
        <v>338</v>
      </c>
      <c r="B2598" s="1">
        <v>2007.0</v>
      </c>
      <c r="C2598" s="1" t="s">
        <v>339</v>
      </c>
      <c r="D2598" s="1">
        <v>3.8036301E7</v>
      </c>
      <c r="E2598" s="1">
        <v>9.106034688E10</v>
      </c>
      <c r="J2598" s="1">
        <v>12.357</v>
      </c>
      <c r="K2598" s="1">
        <v>0.47</v>
      </c>
      <c r="L2598" s="1">
        <v>7.046</v>
      </c>
      <c r="N2598" s="1">
        <v>203.898</v>
      </c>
      <c r="S2598" s="1">
        <v>0.0</v>
      </c>
      <c r="T2598" s="1">
        <v>0.0</v>
      </c>
      <c r="V2598" s="1">
        <v>0.0</v>
      </c>
      <c r="W2598" s="1">
        <v>0.0</v>
      </c>
      <c r="X2598" s="1">
        <v>0.0</v>
      </c>
      <c r="Y2598" s="1">
        <v>0.0</v>
      </c>
      <c r="AA2598" s="1">
        <v>6.63</v>
      </c>
      <c r="AB2598" s="1">
        <v>174.307</v>
      </c>
      <c r="AC2598" s="1">
        <v>6.67</v>
      </c>
      <c r="AE2598" s="1">
        <v>-0.084</v>
      </c>
      <c r="AF2598" s="1">
        <v>-0.042</v>
      </c>
      <c r="AG2598" s="1">
        <v>1309.023</v>
      </c>
      <c r="AH2598" s="1">
        <v>0.547</v>
      </c>
      <c r="AK2598" s="1">
        <v>45.483</v>
      </c>
      <c r="AL2598" s="1">
        <v>1.73</v>
      </c>
      <c r="AO2598" s="1">
        <v>25.937</v>
      </c>
      <c r="AT2598" s="1">
        <v>0.0</v>
      </c>
      <c r="AU2598" s="1">
        <v>0.0</v>
      </c>
      <c r="AX2598" s="1">
        <v>0.0</v>
      </c>
      <c r="AY2598" s="1">
        <v>0.0</v>
      </c>
      <c r="AZ2598" s="1">
        <v>0.0</v>
      </c>
      <c r="BA2598" s="1">
        <v>0.0</v>
      </c>
      <c r="BC2598" s="1">
        <v>1.36</v>
      </c>
      <c r="BG2598" s="1">
        <v>90.703</v>
      </c>
      <c r="BH2598" s="1">
        <v>3.45</v>
      </c>
      <c r="BJ2598" s="1">
        <v>51.724</v>
      </c>
      <c r="BO2598" s="1">
        <v>129.876</v>
      </c>
      <c r="BP2598" s="1">
        <v>4.94</v>
      </c>
      <c r="BR2598" s="1">
        <v>74.063</v>
      </c>
      <c r="BT2598" s="1">
        <v>-0.04</v>
      </c>
      <c r="BU2598" s="1">
        <v>-0.603</v>
      </c>
      <c r="BY2598" s="1">
        <v>0.0</v>
      </c>
      <c r="BZ2598" s="1">
        <v>0.0</v>
      </c>
      <c r="CB2598" s="1">
        <v>0.0</v>
      </c>
      <c r="CG2598" s="1">
        <v>45.483</v>
      </c>
      <c r="CH2598" s="1">
        <v>1.73</v>
      </c>
      <c r="CK2598" s="1">
        <v>0.0</v>
      </c>
      <c r="CL2598" s="1">
        <v>0.0</v>
      </c>
      <c r="CM2598" s="1">
        <v>0.0</v>
      </c>
      <c r="CN2598" s="1">
        <v>25.937</v>
      </c>
      <c r="CQ2598" s="1">
        <v>1.49</v>
      </c>
      <c r="CR2598" s="1">
        <v>1.02</v>
      </c>
      <c r="CU2598" s="1">
        <v>39.173</v>
      </c>
      <c r="CV2598" s="1">
        <v>26.816</v>
      </c>
      <c r="CX2598" s="1">
        <v>22.339</v>
      </c>
      <c r="CY2598" s="1">
        <v>15.292</v>
      </c>
      <c r="DA2598" s="1">
        <v>175.359</v>
      </c>
      <c r="DB2598" s="1">
        <v>49.79</v>
      </c>
      <c r="DF2598" s="1">
        <v>129.876</v>
      </c>
      <c r="DG2598" s="1">
        <v>4.94</v>
      </c>
      <c r="DI2598" s="1">
        <v>74.063</v>
      </c>
      <c r="DN2598" s="1">
        <v>0.0</v>
      </c>
      <c r="DO2598" s="1">
        <v>0.0</v>
      </c>
      <c r="DQ2598" s="1">
        <v>0.0</v>
      </c>
      <c r="DV2598" s="1">
        <v>0.0</v>
      </c>
      <c r="DW2598" s="1">
        <v>0.0</v>
      </c>
      <c r="DY2598" s="1">
        <v>0.0</v>
      </c>
    </row>
    <row r="2599">
      <c r="A2599" s="1" t="s">
        <v>338</v>
      </c>
      <c r="B2599" s="1">
        <v>2008.0</v>
      </c>
      <c r="C2599" s="1" t="s">
        <v>339</v>
      </c>
      <c r="D2599" s="1">
        <v>3.9206299E7</v>
      </c>
      <c r="E2599" s="1">
        <v>9.2971180032E10</v>
      </c>
      <c r="J2599" s="1">
        <v>11.988</v>
      </c>
      <c r="K2599" s="1">
        <v>0.47</v>
      </c>
      <c r="L2599" s="1">
        <v>7.642</v>
      </c>
      <c r="N2599" s="1">
        <v>214.634</v>
      </c>
      <c r="S2599" s="1">
        <v>0.0</v>
      </c>
      <c r="T2599" s="1">
        <v>0.0</v>
      </c>
      <c r="V2599" s="1">
        <v>0.0</v>
      </c>
      <c r="W2599" s="1">
        <v>0.0</v>
      </c>
      <c r="X2599" s="1">
        <v>0.0</v>
      </c>
      <c r="Y2599" s="1">
        <v>0.0</v>
      </c>
      <c r="AA2599" s="1">
        <v>6.13</v>
      </c>
      <c r="AB2599" s="1">
        <v>156.352</v>
      </c>
      <c r="AC2599" s="1">
        <v>6.15</v>
      </c>
      <c r="AE2599" s="1">
        <v>1.464</v>
      </c>
      <c r="AF2599" s="1">
        <v>0.729</v>
      </c>
      <c r="AG2599" s="1">
        <v>1288.545</v>
      </c>
      <c r="AH2599" s="1">
        <v>0.543</v>
      </c>
      <c r="AK2599" s="1">
        <v>42.85</v>
      </c>
      <c r="AL2599" s="1">
        <v>1.68</v>
      </c>
      <c r="AO2599" s="1">
        <v>27.317</v>
      </c>
      <c r="AT2599" s="1">
        <v>0.0</v>
      </c>
      <c r="AU2599" s="1">
        <v>0.0</v>
      </c>
      <c r="AX2599" s="1">
        <v>0.0</v>
      </c>
      <c r="AY2599" s="1">
        <v>0.0</v>
      </c>
      <c r="AZ2599" s="1">
        <v>0.0</v>
      </c>
      <c r="BA2599" s="1">
        <v>0.0</v>
      </c>
      <c r="BC2599" s="1">
        <v>1.32</v>
      </c>
      <c r="BG2599" s="1">
        <v>71.927</v>
      </c>
      <c r="BH2599" s="1">
        <v>2.82</v>
      </c>
      <c r="BJ2599" s="1">
        <v>45.854</v>
      </c>
      <c r="BO2599" s="1">
        <v>114.012</v>
      </c>
      <c r="BP2599" s="1">
        <v>4.47</v>
      </c>
      <c r="BR2599" s="1">
        <v>72.683</v>
      </c>
      <c r="BT2599" s="1">
        <v>-0.02</v>
      </c>
      <c r="BU2599" s="1">
        <v>-0.326</v>
      </c>
      <c r="BY2599" s="1">
        <v>0.0</v>
      </c>
      <c r="BZ2599" s="1">
        <v>0.0</v>
      </c>
      <c r="CB2599" s="1">
        <v>0.0</v>
      </c>
      <c r="CG2599" s="1">
        <v>42.85</v>
      </c>
      <c r="CH2599" s="1">
        <v>1.68</v>
      </c>
      <c r="CK2599" s="1">
        <v>0.0</v>
      </c>
      <c r="CL2599" s="1">
        <v>0.0</v>
      </c>
      <c r="CM2599" s="1">
        <v>0.0</v>
      </c>
      <c r="CN2599" s="1">
        <v>27.317</v>
      </c>
      <c r="CQ2599" s="1">
        <v>1.65</v>
      </c>
      <c r="CR2599" s="1">
        <v>1.18</v>
      </c>
      <c r="CU2599" s="1">
        <v>42.085</v>
      </c>
      <c r="CV2599" s="1">
        <v>30.097</v>
      </c>
      <c r="CX2599" s="1">
        <v>26.829</v>
      </c>
      <c r="CY2599" s="1">
        <v>19.187</v>
      </c>
      <c r="DA2599" s="1">
        <v>156.863</v>
      </c>
      <c r="DB2599" s="1">
        <v>50.519</v>
      </c>
      <c r="DF2599" s="1">
        <v>114.012</v>
      </c>
      <c r="DG2599" s="1">
        <v>4.47</v>
      </c>
      <c r="DI2599" s="1">
        <v>72.683</v>
      </c>
      <c r="DN2599" s="1">
        <v>0.0</v>
      </c>
      <c r="DO2599" s="1">
        <v>0.0</v>
      </c>
      <c r="DQ2599" s="1">
        <v>0.0</v>
      </c>
      <c r="DV2599" s="1">
        <v>0.0</v>
      </c>
      <c r="DW2599" s="1">
        <v>0.0</v>
      </c>
      <c r="DY2599" s="1">
        <v>0.0</v>
      </c>
    </row>
    <row r="2600">
      <c r="A2600" s="1" t="s">
        <v>338</v>
      </c>
      <c r="B2600" s="1">
        <v>2009.0</v>
      </c>
      <c r="C2600" s="1" t="s">
        <v>339</v>
      </c>
      <c r="D2600" s="1">
        <v>4.0408838E7</v>
      </c>
      <c r="E2600" s="1">
        <v>9.779249152E10</v>
      </c>
      <c r="J2600" s="1">
        <v>11.631</v>
      </c>
      <c r="K2600" s="1">
        <v>0.47</v>
      </c>
      <c r="L2600" s="1">
        <v>7.176</v>
      </c>
      <c r="N2600" s="1">
        <v>290.076</v>
      </c>
      <c r="S2600" s="1">
        <v>0.0</v>
      </c>
      <c r="T2600" s="1">
        <v>0.0</v>
      </c>
      <c r="V2600" s="1">
        <v>0.0</v>
      </c>
      <c r="W2600" s="1">
        <v>0.0</v>
      </c>
      <c r="X2600" s="1">
        <v>0.0</v>
      </c>
      <c r="Y2600" s="1">
        <v>0.0</v>
      </c>
      <c r="AA2600" s="1">
        <v>6.56</v>
      </c>
      <c r="AB2600" s="1">
        <v>162.341</v>
      </c>
      <c r="AC2600" s="1">
        <v>6.55</v>
      </c>
      <c r="AE2600" s="1">
        <v>11.832</v>
      </c>
      <c r="AF2600" s="1">
        <v>5.978</v>
      </c>
      <c r="AG2600" s="1">
        <v>1398.127</v>
      </c>
      <c r="AH2600" s="1">
        <v>0.578</v>
      </c>
      <c r="AK2600" s="1">
        <v>63.847</v>
      </c>
      <c r="AL2600" s="1">
        <v>2.58</v>
      </c>
      <c r="AO2600" s="1">
        <v>39.389</v>
      </c>
      <c r="AT2600" s="1">
        <v>0.0</v>
      </c>
      <c r="AU2600" s="1">
        <v>0.0</v>
      </c>
      <c r="AX2600" s="1">
        <v>0.0</v>
      </c>
      <c r="AY2600" s="1">
        <v>0.0</v>
      </c>
      <c r="AZ2600" s="1">
        <v>0.0</v>
      </c>
      <c r="BA2600" s="1">
        <v>0.0</v>
      </c>
      <c r="BC2600" s="1">
        <v>1.9</v>
      </c>
      <c r="BG2600" s="1">
        <v>53.206</v>
      </c>
      <c r="BH2600" s="1">
        <v>2.15</v>
      </c>
      <c r="BJ2600" s="1">
        <v>32.824</v>
      </c>
      <c r="BO2600" s="1">
        <v>98.246</v>
      </c>
      <c r="BP2600" s="1">
        <v>3.97</v>
      </c>
      <c r="BR2600" s="1">
        <v>60.611</v>
      </c>
      <c r="BT2600" s="1">
        <v>0.01</v>
      </c>
      <c r="BU2600" s="1">
        <v>0.152</v>
      </c>
      <c r="BY2600" s="1">
        <v>0.0</v>
      </c>
      <c r="BZ2600" s="1">
        <v>0.0</v>
      </c>
      <c r="CB2600" s="1">
        <v>0.0</v>
      </c>
      <c r="CG2600" s="1">
        <v>63.847</v>
      </c>
      <c r="CH2600" s="1">
        <v>2.58</v>
      </c>
      <c r="CK2600" s="1">
        <v>0.0</v>
      </c>
      <c r="CL2600" s="1">
        <v>0.0</v>
      </c>
      <c r="CM2600" s="1">
        <v>0.0</v>
      </c>
      <c r="CN2600" s="1">
        <v>39.389</v>
      </c>
      <c r="CQ2600" s="1">
        <v>1.81</v>
      </c>
      <c r="CR2600" s="1">
        <v>1.34</v>
      </c>
      <c r="CU2600" s="1">
        <v>44.792</v>
      </c>
      <c r="CV2600" s="1">
        <v>33.161</v>
      </c>
      <c r="CX2600" s="1">
        <v>27.634</v>
      </c>
      <c r="CY2600" s="1">
        <v>20.458</v>
      </c>
      <c r="DA2600" s="1">
        <v>162.093</v>
      </c>
      <c r="DB2600" s="1">
        <v>56.497</v>
      </c>
      <c r="DF2600" s="1">
        <v>98.246</v>
      </c>
      <c r="DG2600" s="1">
        <v>3.97</v>
      </c>
      <c r="DI2600" s="1">
        <v>60.611</v>
      </c>
      <c r="DN2600" s="1">
        <v>0.0</v>
      </c>
      <c r="DO2600" s="1">
        <v>0.0</v>
      </c>
      <c r="DQ2600" s="1">
        <v>0.0</v>
      </c>
      <c r="DV2600" s="1">
        <v>0.247</v>
      </c>
      <c r="DW2600" s="1">
        <v>0.01</v>
      </c>
      <c r="DY2600" s="1">
        <v>0.153</v>
      </c>
    </row>
    <row r="2601">
      <c r="A2601" s="1" t="s">
        <v>338</v>
      </c>
      <c r="B2601" s="1">
        <v>2010.0</v>
      </c>
      <c r="C2601" s="1" t="s">
        <v>339</v>
      </c>
      <c r="D2601" s="1">
        <v>4.1598524E7</v>
      </c>
      <c r="E2601" s="1">
        <v>1.08082159616E11</v>
      </c>
      <c r="J2601" s="1">
        <v>11.298</v>
      </c>
      <c r="K2601" s="1">
        <v>0.47</v>
      </c>
      <c r="L2601" s="1">
        <v>6.564</v>
      </c>
      <c r="N2601" s="1">
        <v>199.721</v>
      </c>
      <c r="S2601" s="1">
        <v>0.0</v>
      </c>
      <c r="T2601" s="1">
        <v>0.0</v>
      </c>
      <c r="V2601" s="1">
        <v>0.0</v>
      </c>
      <c r="W2601" s="1">
        <v>0.0</v>
      </c>
      <c r="X2601" s="1">
        <v>0.0</v>
      </c>
      <c r="Y2601" s="1">
        <v>0.0</v>
      </c>
      <c r="AA2601" s="1">
        <v>7.16</v>
      </c>
      <c r="AB2601" s="1">
        <v>172.121</v>
      </c>
      <c r="AC2601" s="1">
        <v>7.16</v>
      </c>
      <c r="AE2601" s="1">
        <v>6.547</v>
      </c>
      <c r="AF2601" s="1">
        <v>3.699</v>
      </c>
      <c r="AG2601" s="1">
        <v>1447.066</v>
      </c>
      <c r="AH2601" s="1">
        <v>0.557</v>
      </c>
      <c r="AK2601" s="1">
        <v>43.992</v>
      </c>
      <c r="AL2601" s="1">
        <v>1.83</v>
      </c>
      <c r="AO2601" s="1">
        <v>25.559</v>
      </c>
      <c r="AT2601" s="1">
        <v>0.0</v>
      </c>
      <c r="AU2601" s="1">
        <v>0.0</v>
      </c>
      <c r="AX2601" s="1">
        <v>0.0</v>
      </c>
      <c r="AY2601" s="1">
        <v>0.0</v>
      </c>
      <c r="AZ2601" s="1">
        <v>0.0</v>
      </c>
      <c r="BA2601" s="1">
        <v>0.0</v>
      </c>
      <c r="BC2601" s="1">
        <v>1.43</v>
      </c>
      <c r="BG2601" s="1">
        <v>81.493</v>
      </c>
      <c r="BH2601" s="1">
        <v>3.39</v>
      </c>
      <c r="BJ2601" s="1">
        <v>47.346</v>
      </c>
      <c r="BO2601" s="1">
        <v>128.13</v>
      </c>
      <c r="BP2601" s="1">
        <v>5.33</v>
      </c>
      <c r="BR2601" s="1">
        <v>74.441</v>
      </c>
      <c r="BT2601" s="1">
        <v>0.0</v>
      </c>
      <c r="BU2601" s="1">
        <v>0.0</v>
      </c>
      <c r="BY2601" s="1">
        <v>0.0</v>
      </c>
      <c r="BZ2601" s="1">
        <v>0.0</v>
      </c>
      <c r="CB2601" s="1">
        <v>0.0</v>
      </c>
      <c r="CG2601" s="1">
        <v>43.992</v>
      </c>
      <c r="CH2601" s="1">
        <v>1.83</v>
      </c>
      <c r="CK2601" s="1">
        <v>0.0</v>
      </c>
      <c r="CL2601" s="1">
        <v>0.0</v>
      </c>
      <c r="CM2601" s="1">
        <v>0.0</v>
      </c>
      <c r="CN2601" s="1">
        <v>25.559</v>
      </c>
      <c r="CQ2601" s="1">
        <v>1.92</v>
      </c>
      <c r="CR2601" s="1">
        <v>1.45</v>
      </c>
      <c r="CU2601" s="1">
        <v>46.155</v>
      </c>
      <c r="CV2601" s="1">
        <v>34.857</v>
      </c>
      <c r="CX2601" s="1">
        <v>26.816</v>
      </c>
      <c r="CY2601" s="1">
        <v>20.251</v>
      </c>
      <c r="DA2601" s="1">
        <v>172.121</v>
      </c>
      <c r="DB2601" s="1">
        <v>60.196</v>
      </c>
      <c r="DF2601" s="1">
        <v>128.13</v>
      </c>
      <c r="DG2601" s="1">
        <v>5.33</v>
      </c>
      <c r="DI2601" s="1">
        <v>74.441</v>
      </c>
      <c r="DN2601" s="1">
        <v>0.0</v>
      </c>
      <c r="DO2601" s="1">
        <v>0.0</v>
      </c>
      <c r="DQ2601" s="1">
        <v>0.0</v>
      </c>
      <c r="DV2601" s="1">
        <v>0.481</v>
      </c>
      <c r="DW2601" s="1">
        <v>0.02</v>
      </c>
      <c r="DY2601" s="1">
        <v>0.279</v>
      </c>
    </row>
    <row r="2602">
      <c r="A2602" s="1" t="s">
        <v>338</v>
      </c>
      <c r="B2602" s="1">
        <v>2011.0</v>
      </c>
      <c r="C2602" s="1" t="s">
        <v>339</v>
      </c>
      <c r="D2602" s="1">
        <v>4.2758431E7</v>
      </c>
      <c r="E2602" s="1">
        <v>1.17152104448E11</v>
      </c>
      <c r="J2602" s="1">
        <v>10.992</v>
      </c>
      <c r="K2602" s="1">
        <v>0.47</v>
      </c>
      <c r="L2602" s="1">
        <v>6.003</v>
      </c>
      <c r="N2602" s="1">
        <v>233.716</v>
      </c>
      <c r="S2602" s="1">
        <v>0.0</v>
      </c>
      <c r="T2602" s="1">
        <v>0.0</v>
      </c>
      <c r="V2602" s="1">
        <v>0.0</v>
      </c>
      <c r="W2602" s="1">
        <v>0.0</v>
      </c>
      <c r="X2602" s="1">
        <v>0.0</v>
      </c>
      <c r="Y2602" s="1">
        <v>0.0</v>
      </c>
      <c r="AA2602" s="1">
        <v>7.83</v>
      </c>
      <c r="AB2602" s="1">
        <v>183.122</v>
      </c>
      <c r="AC2602" s="1">
        <v>7.83</v>
      </c>
      <c r="AE2602" s="1">
        <v>4.072</v>
      </c>
      <c r="AF2602" s="1">
        <v>2.451</v>
      </c>
      <c r="AG2602" s="1">
        <v>1465.13</v>
      </c>
      <c r="AH2602" s="1">
        <v>0.535</v>
      </c>
      <c r="AK2602" s="1">
        <v>56.363</v>
      </c>
      <c r="AL2602" s="1">
        <v>2.41</v>
      </c>
      <c r="AO2602" s="1">
        <v>30.779</v>
      </c>
      <c r="AT2602" s="1">
        <v>0.0</v>
      </c>
      <c r="AU2602" s="1">
        <v>0.0</v>
      </c>
      <c r="AX2602" s="1">
        <v>0.0</v>
      </c>
      <c r="AY2602" s="1">
        <v>0.0</v>
      </c>
      <c r="AZ2602" s="1">
        <v>0.0</v>
      </c>
      <c r="BA2602" s="1">
        <v>0.0</v>
      </c>
      <c r="BC2602" s="1">
        <v>1.83</v>
      </c>
      <c r="BG2602" s="1">
        <v>79.984</v>
      </c>
      <c r="BH2602" s="1">
        <v>3.42</v>
      </c>
      <c r="BJ2602" s="1">
        <v>43.678</v>
      </c>
      <c r="BO2602" s="1">
        <v>126.759</v>
      </c>
      <c r="BP2602" s="1">
        <v>5.42</v>
      </c>
      <c r="BR2602" s="1">
        <v>69.221</v>
      </c>
      <c r="BT2602" s="1">
        <v>0.0</v>
      </c>
      <c r="BU2602" s="1">
        <v>0.0</v>
      </c>
      <c r="BY2602" s="1">
        <v>0.0</v>
      </c>
      <c r="BZ2602" s="1">
        <v>0.0</v>
      </c>
      <c r="CB2602" s="1">
        <v>0.0</v>
      </c>
      <c r="CG2602" s="1">
        <v>56.363</v>
      </c>
      <c r="CH2602" s="1">
        <v>2.41</v>
      </c>
      <c r="CK2602" s="1">
        <v>0.0</v>
      </c>
      <c r="CL2602" s="1">
        <v>0.0</v>
      </c>
      <c r="CM2602" s="1">
        <v>0.0</v>
      </c>
      <c r="CN2602" s="1">
        <v>30.779</v>
      </c>
      <c r="CQ2602" s="1">
        <v>1.97</v>
      </c>
      <c r="CR2602" s="1">
        <v>1.5</v>
      </c>
      <c r="CU2602" s="1">
        <v>46.073</v>
      </c>
      <c r="CV2602" s="1">
        <v>35.081</v>
      </c>
      <c r="CX2602" s="1">
        <v>25.16</v>
      </c>
      <c r="CY2602" s="1">
        <v>19.157</v>
      </c>
      <c r="DA2602" s="1">
        <v>183.122</v>
      </c>
      <c r="DB2602" s="1">
        <v>62.647</v>
      </c>
      <c r="DF2602" s="1">
        <v>126.759</v>
      </c>
      <c r="DG2602" s="1">
        <v>5.42</v>
      </c>
      <c r="DI2602" s="1">
        <v>69.221</v>
      </c>
      <c r="DN2602" s="1">
        <v>0.234</v>
      </c>
      <c r="DO2602" s="1">
        <v>0.01</v>
      </c>
      <c r="DQ2602" s="1">
        <v>0.128</v>
      </c>
      <c r="DV2602" s="1">
        <v>0.468</v>
      </c>
      <c r="DW2602" s="1">
        <v>0.02</v>
      </c>
      <c r="DY2602" s="1">
        <v>0.255</v>
      </c>
    </row>
    <row r="2603">
      <c r="A2603" s="1" t="s">
        <v>338</v>
      </c>
      <c r="B2603" s="1">
        <v>2012.0</v>
      </c>
      <c r="C2603" s="1" t="s">
        <v>339</v>
      </c>
      <c r="D2603" s="1">
        <v>4.388826E7</v>
      </c>
      <c r="E2603" s="1">
        <v>1.22504790016E11</v>
      </c>
      <c r="J2603" s="1">
        <v>10.709</v>
      </c>
      <c r="K2603" s="1">
        <v>0.47</v>
      </c>
      <c r="L2603" s="1">
        <v>5.753</v>
      </c>
      <c r="N2603" s="1">
        <v>179.927</v>
      </c>
      <c r="S2603" s="1">
        <v>0.0</v>
      </c>
      <c r="T2603" s="1">
        <v>0.0</v>
      </c>
      <c r="V2603" s="1">
        <v>0.0</v>
      </c>
      <c r="W2603" s="1">
        <v>0.0</v>
      </c>
      <c r="X2603" s="1">
        <v>0.0</v>
      </c>
      <c r="Y2603" s="1">
        <v>0.0</v>
      </c>
      <c r="AA2603" s="1">
        <v>8.18</v>
      </c>
      <c r="AB2603" s="1">
        <v>186.382</v>
      </c>
      <c r="AC2603" s="1">
        <v>8.17</v>
      </c>
      <c r="AE2603" s="1">
        <v>-5.12</v>
      </c>
      <c r="AF2603" s="1">
        <v>-3.207</v>
      </c>
      <c r="AG2603" s="1">
        <v>1354.333</v>
      </c>
      <c r="AH2603" s="1">
        <v>0.485</v>
      </c>
      <c r="AK2603" s="1">
        <v>41.925</v>
      </c>
      <c r="AL2603" s="1">
        <v>1.84</v>
      </c>
      <c r="AO2603" s="1">
        <v>22.521</v>
      </c>
      <c r="AT2603" s="1">
        <v>0.0</v>
      </c>
      <c r="AU2603" s="1">
        <v>0.0</v>
      </c>
      <c r="AX2603" s="1">
        <v>0.0</v>
      </c>
      <c r="AY2603" s="1">
        <v>0.0</v>
      </c>
      <c r="AZ2603" s="1">
        <v>0.0</v>
      </c>
      <c r="BA2603" s="1">
        <v>0.0</v>
      </c>
      <c r="BC2603" s="1">
        <v>1.47</v>
      </c>
      <c r="BG2603" s="1">
        <v>97.065</v>
      </c>
      <c r="BH2603" s="1">
        <v>4.26</v>
      </c>
      <c r="BJ2603" s="1">
        <v>52.142</v>
      </c>
      <c r="BO2603" s="1">
        <v>144.23</v>
      </c>
      <c r="BP2603" s="1">
        <v>6.33</v>
      </c>
      <c r="BR2603" s="1">
        <v>77.479</v>
      </c>
      <c r="BT2603" s="1">
        <v>0.01</v>
      </c>
      <c r="BU2603" s="1">
        <v>0.122</v>
      </c>
      <c r="BY2603" s="1">
        <v>0.0</v>
      </c>
      <c r="BZ2603" s="1">
        <v>0.0</v>
      </c>
      <c r="CB2603" s="1">
        <v>0.0</v>
      </c>
      <c r="CG2603" s="1">
        <v>41.925</v>
      </c>
      <c r="CH2603" s="1">
        <v>1.84</v>
      </c>
      <c r="CK2603" s="1">
        <v>0.0</v>
      </c>
      <c r="CL2603" s="1">
        <v>0.0</v>
      </c>
      <c r="CM2603" s="1">
        <v>0.0</v>
      </c>
      <c r="CN2603" s="1">
        <v>22.521</v>
      </c>
      <c r="CQ2603" s="1">
        <v>2.05</v>
      </c>
      <c r="CR2603" s="1">
        <v>1.58</v>
      </c>
      <c r="CU2603" s="1">
        <v>46.71</v>
      </c>
      <c r="CV2603" s="1">
        <v>36.001</v>
      </c>
      <c r="CX2603" s="1">
        <v>25.092</v>
      </c>
      <c r="CY2603" s="1">
        <v>19.339</v>
      </c>
      <c r="DA2603" s="1">
        <v>186.155</v>
      </c>
      <c r="DB2603" s="1">
        <v>59.439</v>
      </c>
      <c r="DF2603" s="1">
        <v>144.23</v>
      </c>
      <c r="DG2603" s="1">
        <v>6.33</v>
      </c>
      <c r="DI2603" s="1">
        <v>77.479</v>
      </c>
      <c r="DN2603" s="1">
        <v>0.228</v>
      </c>
      <c r="DO2603" s="1">
        <v>0.01</v>
      </c>
      <c r="DQ2603" s="1">
        <v>0.122</v>
      </c>
      <c r="DV2603" s="1">
        <v>0.228</v>
      </c>
      <c r="DW2603" s="1">
        <v>0.01</v>
      </c>
      <c r="DY2603" s="1">
        <v>0.122</v>
      </c>
    </row>
    <row r="2604">
      <c r="A2604" s="1" t="s">
        <v>338</v>
      </c>
      <c r="B2604" s="1">
        <v>2013.0</v>
      </c>
      <c r="C2604" s="1" t="s">
        <v>339</v>
      </c>
      <c r="D2604" s="1">
        <v>4.4986744E7</v>
      </c>
      <c r="E2604" s="1">
        <v>1.27157518336E11</v>
      </c>
      <c r="J2604" s="1">
        <v>10.448</v>
      </c>
      <c r="K2604" s="1">
        <v>0.47</v>
      </c>
      <c r="L2604" s="1">
        <v>5.817</v>
      </c>
      <c r="N2604" s="1">
        <v>174.505</v>
      </c>
      <c r="S2604" s="1">
        <v>0.0</v>
      </c>
      <c r="T2604" s="1">
        <v>0.0</v>
      </c>
      <c r="V2604" s="1">
        <v>0.0</v>
      </c>
      <c r="W2604" s="1">
        <v>0.0</v>
      </c>
      <c r="X2604" s="1">
        <v>0.0</v>
      </c>
      <c r="Y2604" s="1">
        <v>0.0</v>
      </c>
      <c r="AA2604" s="1">
        <v>8.08</v>
      </c>
      <c r="AB2604" s="1">
        <v>179.608</v>
      </c>
      <c r="AC2604" s="1">
        <v>8.08</v>
      </c>
      <c r="AE2604" s="1">
        <v>7.764</v>
      </c>
      <c r="AF2604" s="1">
        <v>4.615</v>
      </c>
      <c r="AG2604" s="1">
        <v>1423.848</v>
      </c>
      <c r="AH2604" s="1">
        <v>0.504</v>
      </c>
      <c r="AK2604" s="1">
        <v>38.9</v>
      </c>
      <c r="AL2604" s="1">
        <v>1.75</v>
      </c>
      <c r="AO2604" s="1">
        <v>21.658</v>
      </c>
      <c r="AT2604" s="1">
        <v>0.0</v>
      </c>
      <c r="AU2604" s="1">
        <v>0.0</v>
      </c>
      <c r="AX2604" s="1">
        <v>0.0</v>
      </c>
      <c r="AY2604" s="1">
        <v>0.0</v>
      </c>
      <c r="AZ2604" s="1">
        <v>0.0</v>
      </c>
      <c r="BA2604" s="1">
        <v>0.0</v>
      </c>
      <c r="BC2604" s="1">
        <v>1.41</v>
      </c>
      <c r="BG2604" s="1">
        <v>86.914</v>
      </c>
      <c r="BH2604" s="1">
        <v>3.91</v>
      </c>
      <c r="BJ2604" s="1">
        <v>48.391</v>
      </c>
      <c r="BO2604" s="1">
        <v>140.708</v>
      </c>
      <c r="BP2604" s="1">
        <v>6.33</v>
      </c>
      <c r="BR2604" s="1">
        <v>78.342</v>
      </c>
      <c r="BT2604" s="1">
        <v>0.0</v>
      </c>
      <c r="BU2604" s="1">
        <v>0.0</v>
      </c>
      <c r="BY2604" s="1">
        <v>0.0</v>
      </c>
      <c r="BZ2604" s="1">
        <v>0.0</v>
      </c>
      <c r="CB2604" s="1">
        <v>0.0</v>
      </c>
      <c r="CG2604" s="1">
        <v>38.9</v>
      </c>
      <c r="CH2604" s="1">
        <v>1.75</v>
      </c>
      <c r="CK2604" s="1">
        <v>0.0</v>
      </c>
      <c r="CL2604" s="1">
        <v>0.0</v>
      </c>
      <c r="CM2604" s="1">
        <v>0.0</v>
      </c>
      <c r="CN2604" s="1">
        <v>21.658</v>
      </c>
      <c r="CQ2604" s="1">
        <v>2.38</v>
      </c>
      <c r="CR2604" s="1">
        <v>1.91</v>
      </c>
      <c r="CU2604" s="1">
        <v>52.904</v>
      </c>
      <c r="CV2604" s="1">
        <v>42.457</v>
      </c>
      <c r="CX2604" s="1">
        <v>29.455</v>
      </c>
      <c r="CY2604" s="1">
        <v>23.639</v>
      </c>
      <c r="DA2604" s="1">
        <v>179.608</v>
      </c>
      <c r="DB2604" s="1">
        <v>64.054</v>
      </c>
      <c r="DF2604" s="1">
        <v>140.708</v>
      </c>
      <c r="DG2604" s="1">
        <v>6.33</v>
      </c>
      <c r="DI2604" s="1">
        <v>78.342</v>
      </c>
      <c r="DN2604" s="1">
        <v>0.667</v>
      </c>
      <c r="DO2604" s="1">
        <v>0.03</v>
      </c>
      <c r="DQ2604" s="1">
        <v>0.371</v>
      </c>
      <c r="DV2604" s="1">
        <v>0.222</v>
      </c>
      <c r="DW2604" s="1">
        <v>0.01</v>
      </c>
      <c r="DY2604" s="1">
        <v>0.124</v>
      </c>
    </row>
    <row r="2605">
      <c r="A2605" s="1" t="s">
        <v>338</v>
      </c>
      <c r="B2605" s="1">
        <v>2014.0</v>
      </c>
      <c r="C2605" s="1" t="s">
        <v>339</v>
      </c>
      <c r="D2605" s="1">
        <v>4.6051395E7</v>
      </c>
      <c r="E2605" s="1">
        <v>1.33540831232E11</v>
      </c>
      <c r="J2605" s="1">
        <v>10.206</v>
      </c>
      <c r="K2605" s="1">
        <v>0.47</v>
      </c>
      <c r="L2605" s="1">
        <v>5.109</v>
      </c>
      <c r="N2605" s="1">
        <v>188.043</v>
      </c>
      <c r="S2605" s="1">
        <v>0.0</v>
      </c>
      <c r="T2605" s="1">
        <v>0.0</v>
      </c>
      <c r="V2605" s="1">
        <v>0.0</v>
      </c>
      <c r="W2605" s="1">
        <v>0.0</v>
      </c>
      <c r="X2605" s="1">
        <v>0.0</v>
      </c>
      <c r="Y2605" s="1">
        <v>0.0</v>
      </c>
      <c r="AA2605" s="1">
        <v>9.33</v>
      </c>
      <c r="AB2605" s="1">
        <v>202.6</v>
      </c>
      <c r="AC2605" s="1">
        <v>9.2</v>
      </c>
      <c r="AE2605" s="1">
        <v>5.686</v>
      </c>
      <c r="AF2605" s="1">
        <v>3.642</v>
      </c>
      <c r="AG2605" s="1">
        <v>1470.021</v>
      </c>
      <c r="AH2605" s="1">
        <v>0.507</v>
      </c>
      <c r="AK2605" s="1">
        <v>47.121</v>
      </c>
      <c r="AL2605" s="1">
        <v>2.17</v>
      </c>
      <c r="AO2605" s="1">
        <v>23.587</v>
      </c>
      <c r="AT2605" s="1">
        <v>0.0</v>
      </c>
      <c r="AU2605" s="1">
        <v>0.0</v>
      </c>
      <c r="AX2605" s="1">
        <v>0.0</v>
      </c>
      <c r="AY2605" s="1">
        <v>0.0</v>
      </c>
      <c r="AZ2605" s="1">
        <v>0.0</v>
      </c>
      <c r="BA2605" s="1">
        <v>0.0</v>
      </c>
      <c r="BC2605" s="1">
        <v>1.73</v>
      </c>
      <c r="BG2605" s="1">
        <v>71.225</v>
      </c>
      <c r="BH2605" s="1">
        <v>3.28</v>
      </c>
      <c r="BJ2605" s="1">
        <v>35.652</v>
      </c>
      <c r="BO2605" s="1">
        <v>152.656</v>
      </c>
      <c r="BP2605" s="1">
        <v>7.03</v>
      </c>
      <c r="BR2605" s="1">
        <v>76.413</v>
      </c>
      <c r="BT2605" s="1">
        <v>0.13</v>
      </c>
      <c r="BU2605" s="1">
        <v>1.393</v>
      </c>
      <c r="BY2605" s="1">
        <v>0.0</v>
      </c>
      <c r="BZ2605" s="1">
        <v>0.0</v>
      </c>
      <c r="CB2605" s="1">
        <v>0.0</v>
      </c>
      <c r="CG2605" s="1">
        <v>47.121</v>
      </c>
      <c r="CH2605" s="1">
        <v>2.17</v>
      </c>
      <c r="CK2605" s="1">
        <v>0.0</v>
      </c>
      <c r="CL2605" s="1">
        <v>0.0</v>
      </c>
      <c r="CM2605" s="1">
        <v>0.0</v>
      </c>
      <c r="CN2605" s="1">
        <v>23.587</v>
      </c>
      <c r="CQ2605" s="1">
        <v>3.68</v>
      </c>
      <c r="CR2605" s="1">
        <v>3.21</v>
      </c>
      <c r="CU2605" s="1">
        <v>79.911</v>
      </c>
      <c r="CV2605" s="1">
        <v>69.705</v>
      </c>
      <c r="CX2605" s="1">
        <v>40.0</v>
      </c>
      <c r="CY2605" s="1">
        <v>34.891</v>
      </c>
      <c r="DA2605" s="1">
        <v>199.777</v>
      </c>
      <c r="DB2605" s="1">
        <v>67.697</v>
      </c>
      <c r="DF2605" s="1">
        <v>152.656</v>
      </c>
      <c r="DG2605" s="1">
        <v>7.03</v>
      </c>
      <c r="DI2605" s="1">
        <v>76.413</v>
      </c>
      <c r="DN2605" s="1">
        <v>1.086</v>
      </c>
      <c r="DO2605" s="1">
        <v>0.05</v>
      </c>
      <c r="DQ2605" s="1">
        <v>0.543</v>
      </c>
      <c r="DV2605" s="1">
        <v>0.434</v>
      </c>
      <c r="DW2605" s="1">
        <v>0.02</v>
      </c>
      <c r="DY2605" s="1">
        <v>0.217</v>
      </c>
    </row>
    <row r="2606">
      <c r="A2606" s="1" t="s">
        <v>338</v>
      </c>
      <c r="B2606" s="1">
        <v>2015.0</v>
      </c>
      <c r="C2606" s="1" t="s">
        <v>339</v>
      </c>
      <c r="D2606" s="1">
        <v>4.7088485E7</v>
      </c>
      <c r="E2606" s="1">
        <v>1.40175147008E11</v>
      </c>
      <c r="J2606" s="1">
        <v>9.981</v>
      </c>
      <c r="K2606" s="1">
        <v>0.47</v>
      </c>
      <c r="L2606" s="1">
        <v>4.791</v>
      </c>
      <c r="N2606" s="1">
        <v>103.976</v>
      </c>
      <c r="S2606" s="1">
        <v>0.0</v>
      </c>
      <c r="T2606" s="1">
        <v>0.0</v>
      </c>
      <c r="V2606" s="1">
        <v>0.0</v>
      </c>
      <c r="W2606" s="1">
        <v>0.0</v>
      </c>
      <c r="X2606" s="1">
        <v>0.0</v>
      </c>
      <c r="Y2606" s="1">
        <v>0.0</v>
      </c>
      <c r="AA2606" s="1">
        <v>9.82</v>
      </c>
      <c r="AB2606" s="1">
        <v>208.544</v>
      </c>
      <c r="AC2606" s="1">
        <v>9.81</v>
      </c>
      <c r="AE2606" s="1">
        <v>16.29</v>
      </c>
      <c r="AF2606" s="1">
        <v>11.028</v>
      </c>
      <c r="AG2606" s="1">
        <v>1671.834</v>
      </c>
      <c r="AH2606" s="1">
        <v>0.562</v>
      </c>
      <c r="AK2606" s="1">
        <v>21.237</v>
      </c>
      <c r="AL2606" s="1">
        <v>1.0</v>
      </c>
      <c r="AO2606" s="1">
        <v>10.194</v>
      </c>
      <c r="AT2606" s="1">
        <v>0.0</v>
      </c>
      <c r="AU2606" s="1">
        <v>0.0</v>
      </c>
      <c r="AX2606" s="1">
        <v>0.0</v>
      </c>
      <c r="AY2606" s="1">
        <v>0.0</v>
      </c>
      <c r="AZ2606" s="1">
        <v>0.0</v>
      </c>
      <c r="BA2606" s="1">
        <v>0.0</v>
      </c>
      <c r="BC2606" s="1">
        <v>1.02</v>
      </c>
      <c r="BG2606" s="1">
        <v>79.637</v>
      </c>
      <c r="BH2606" s="1">
        <v>3.75</v>
      </c>
      <c r="BJ2606" s="1">
        <v>38.226</v>
      </c>
      <c r="BO2606" s="1">
        <v>187.095</v>
      </c>
      <c r="BP2606" s="1">
        <v>8.81</v>
      </c>
      <c r="BR2606" s="1">
        <v>89.806</v>
      </c>
      <c r="BT2606" s="1">
        <v>0.01</v>
      </c>
      <c r="BU2606" s="1">
        <v>0.102</v>
      </c>
      <c r="BY2606" s="1">
        <v>0.0</v>
      </c>
      <c r="BZ2606" s="1">
        <v>0.0</v>
      </c>
      <c r="CB2606" s="1">
        <v>0.0</v>
      </c>
      <c r="CG2606" s="1">
        <v>21.237</v>
      </c>
      <c r="CH2606" s="1">
        <v>1.0</v>
      </c>
      <c r="CK2606" s="1">
        <v>0.0</v>
      </c>
      <c r="CL2606" s="1">
        <v>0.0</v>
      </c>
      <c r="CM2606" s="1">
        <v>0.0</v>
      </c>
      <c r="CN2606" s="1">
        <v>10.194</v>
      </c>
      <c r="CQ2606" s="1">
        <v>4.95</v>
      </c>
      <c r="CR2606" s="1">
        <v>4.48</v>
      </c>
      <c r="CU2606" s="1">
        <v>105.121</v>
      </c>
      <c r="CV2606" s="1">
        <v>95.14</v>
      </c>
      <c r="CX2606" s="1">
        <v>50.459</v>
      </c>
      <c r="CY2606" s="1">
        <v>45.668</v>
      </c>
      <c r="DA2606" s="1">
        <v>208.331</v>
      </c>
      <c r="DB2606" s="1">
        <v>78.724</v>
      </c>
      <c r="DF2606" s="1">
        <v>187.095</v>
      </c>
      <c r="DG2606" s="1">
        <v>8.81</v>
      </c>
      <c r="DI2606" s="1">
        <v>89.806</v>
      </c>
      <c r="DN2606" s="1">
        <v>1.062</v>
      </c>
      <c r="DO2606" s="1">
        <v>0.05</v>
      </c>
      <c r="DQ2606" s="1">
        <v>0.51</v>
      </c>
      <c r="DV2606" s="1">
        <v>1.274</v>
      </c>
      <c r="DW2606" s="1">
        <v>0.06</v>
      </c>
      <c r="DY2606" s="1">
        <v>0.612</v>
      </c>
    </row>
    <row r="2607">
      <c r="A2607" s="1" t="s">
        <v>338</v>
      </c>
      <c r="B2607" s="1">
        <v>2016.0</v>
      </c>
      <c r="C2607" s="1" t="s">
        <v>339</v>
      </c>
      <c r="D2607" s="1">
        <v>4.8139632E7</v>
      </c>
      <c r="E2607" s="1">
        <v>1.4608211968E11</v>
      </c>
      <c r="J2607" s="1">
        <v>10.802</v>
      </c>
      <c r="K2607" s="1">
        <v>0.52</v>
      </c>
      <c r="L2607" s="1">
        <v>5.372</v>
      </c>
      <c r="N2607" s="1">
        <v>108.471</v>
      </c>
      <c r="S2607" s="1">
        <v>0.0</v>
      </c>
      <c r="T2607" s="1">
        <v>0.0</v>
      </c>
      <c r="V2607" s="1">
        <v>0.0</v>
      </c>
      <c r="W2607" s="1">
        <v>0.0</v>
      </c>
      <c r="X2607" s="1">
        <v>0.0</v>
      </c>
      <c r="Y2607" s="1">
        <v>0.0</v>
      </c>
      <c r="AA2607" s="1">
        <v>9.73</v>
      </c>
      <c r="AB2607" s="1">
        <v>202.12</v>
      </c>
      <c r="AC2607" s="1">
        <v>9.68</v>
      </c>
      <c r="AE2607" s="1">
        <v>6.601</v>
      </c>
      <c r="AF2607" s="1">
        <v>5.197</v>
      </c>
      <c r="AG2607" s="1">
        <v>1743.278</v>
      </c>
      <c r="AH2607" s="1">
        <v>0.574</v>
      </c>
      <c r="AK2607" s="1">
        <v>21.604</v>
      </c>
      <c r="AL2607" s="1">
        <v>1.04</v>
      </c>
      <c r="AO2607" s="1">
        <v>10.744</v>
      </c>
      <c r="AT2607" s="1">
        <v>0.0</v>
      </c>
      <c r="AU2607" s="1">
        <v>0.0</v>
      </c>
      <c r="AX2607" s="1">
        <v>0.0</v>
      </c>
      <c r="AY2607" s="1">
        <v>0.0</v>
      </c>
      <c r="AZ2607" s="1">
        <v>0.0</v>
      </c>
      <c r="BA2607" s="1">
        <v>0.0</v>
      </c>
      <c r="BC2607" s="1">
        <v>1.05</v>
      </c>
      <c r="BG2607" s="1">
        <v>68.758</v>
      </c>
      <c r="BH2607" s="1">
        <v>3.31</v>
      </c>
      <c r="BJ2607" s="1">
        <v>34.194</v>
      </c>
      <c r="BO2607" s="1">
        <v>179.478</v>
      </c>
      <c r="BP2607" s="1">
        <v>8.64</v>
      </c>
      <c r="BR2607" s="1">
        <v>89.256</v>
      </c>
      <c r="BT2607" s="1">
        <v>0.05</v>
      </c>
      <c r="BU2607" s="1">
        <v>0.514</v>
      </c>
      <c r="BY2607" s="1">
        <v>0.0</v>
      </c>
      <c r="BZ2607" s="1">
        <v>0.0</v>
      </c>
      <c r="CB2607" s="1">
        <v>0.0</v>
      </c>
      <c r="CG2607" s="1">
        <v>21.604</v>
      </c>
      <c r="CH2607" s="1">
        <v>1.04</v>
      </c>
      <c r="CK2607" s="1">
        <v>0.0</v>
      </c>
      <c r="CL2607" s="1">
        <v>0.0</v>
      </c>
      <c r="CM2607" s="1">
        <v>0.0</v>
      </c>
      <c r="CN2607" s="1">
        <v>10.744</v>
      </c>
      <c r="CQ2607" s="1">
        <v>5.21</v>
      </c>
      <c r="CR2607" s="1">
        <v>4.69</v>
      </c>
      <c r="CU2607" s="1">
        <v>108.227</v>
      </c>
      <c r="CV2607" s="1">
        <v>97.425</v>
      </c>
      <c r="CX2607" s="1">
        <v>53.822</v>
      </c>
      <c r="CY2607" s="1">
        <v>48.45</v>
      </c>
      <c r="DA2607" s="1">
        <v>201.082</v>
      </c>
      <c r="DB2607" s="1">
        <v>83.921</v>
      </c>
      <c r="DF2607" s="1">
        <v>179.478</v>
      </c>
      <c r="DG2607" s="1">
        <v>8.64</v>
      </c>
      <c r="DI2607" s="1">
        <v>89.256</v>
      </c>
      <c r="DN2607" s="1">
        <v>1.246</v>
      </c>
      <c r="DO2607" s="1">
        <v>0.06</v>
      </c>
      <c r="DQ2607" s="1">
        <v>0.62</v>
      </c>
      <c r="DV2607" s="1">
        <v>1.246</v>
      </c>
      <c r="DW2607" s="1">
        <v>0.06</v>
      </c>
      <c r="DY2607" s="1">
        <v>0.62</v>
      </c>
    </row>
    <row r="2608">
      <c r="A2608" s="1" t="s">
        <v>338</v>
      </c>
      <c r="B2608" s="1">
        <v>2017.0</v>
      </c>
      <c r="C2608" s="1" t="s">
        <v>339</v>
      </c>
      <c r="D2608" s="1">
        <v>4.9197713E7</v>
      </c>
      <c r="E2608" s="1">
        <v>1.5165661184E11</v>
      </c>
      <c r="J2608" s="1">
        <v>14.228</v>
      </c>
      <c r="K2608" s="1">
        <v>0.7</v>
      </c>
      <c r="L2608" s="1">
        <v>6.464</v>
      </c>
      <c r="N2608" s="1">
        <v>163.435</v>
      </c>
      <c r="S2608" s="1">
        <v>0.0</v>
      </c>
      <c r="T2608" s="1">
        <v>0.0</v>
      </c>
      <c r="Y2608" s="1">
        <v>0.0</v>
      </c>
      <c r="AA2608" s="1">
        <v>11.05</v>
      </c>
      <c r="AB2608" s="1">
        <v>224.604</v>
      </c>
      <c r="AC2608" s="1">
        <v>10.83</v>
      </c>
      <c r="AE2608" s="1">
        <v>1.273</v>
      </c>
      <c r="AF2608" s="1">
        <v>1.068</v>
      </c>
      <c r="AG2608" s="1">
        <v>1727.495</v>
      </c>
      <c r="AH2608" s="1">
        <v>0.56</v>
      </c>
      <c r="AK2608" s="1">
        <v>42.075</v>
      </c>
      <c r="AL2608" s="1">
        <v>2.07</v>
      </c>
      <c r="AO2608" s="1">
        <v>19.114</v>
      </c>
      <c r="AT2608" s="1">
        <v>0.0</v>
      </c>
      <c r="AU2608" s="1">
        <v>0.0</v>
      </c>
      <c r="BA2608" s="1">
        <v>0.0</v>
      </c>
      <c r="BC2608" s="1">
        <v>1.77</v>
      </c>
      <c r="BG2608" s="1">
        <v>64.434</v>
      </c>
      <c r="BH2608" s="1">
        <v>3.17</v>
      </c>
      <c r="BJ2608" s="1">
        <v>29.271</v>
      </c>
      <c r="BO2608" s="1">
        <v>178.057</v>
      </c>
      <c r="BP2608" s="1">
        <v>8.76</v>
      </c>
      <c r="BR2608" s="1">
        <v>80.886</v>
      </c>
      <c r="BT2608" s="1">
        <v>0.22</v>
      </c>
      <c r="BU2608" s="1">
        <v>1.991</v>
      </c>
      <c r="BY2608" s="1">
        <v>0.0</v>
      </c>
      <c r="BZ2608" s="1">
        <v>0.0</v>
      </c>
      <c r="CB2608" s="1">
        <v>0.0</v>
      </c>
      <c r="CG2608" s="1">
        <v>42.075</v>
      </c>
      <c r="CH2608" s="1">
        <v>2.07</v>
      </c>
      <c r="CN2608" s="1">
        <v>19.114</v>
      </c>
      <c r="CQ2608" s="1">
        <v>5.46</v>
      </c>
      <c r="CR2608" s="1">
        <v>4.76</v>
      </c>
      <c r="CU2608" s="1">
        <v>110.981</v>
      </c>
      <c r="CV2608" s="1">
        <v>96.752</v>
      </c>
      <c r="CX2608" s="1">
        <v>50.416</v>
      </c>
      <c r="CY2608" s="1">
        <v>43.952</v>
      </c>
      <c r="DA2608" s="1">
        <v>220.132</v>
      </c>
      <c r="DB2608" s="1">
        <v>84.989</v>
      </c>
      <c r="DF2608" s="1">
        <v>178.057</v>
      </c>
      <c r="DG2608" s="1">
        <v>8.76</v>
      </c>
      <c r="DI2608" s="1">
        <v>80.886</v>
      </c>
      <c r="DN2608" s="1">
        <v>1.423</v>
      </c>
      <c r="DO2608" s="1">
        <v>0.07</v>
      </c>
      <c r="DQ2608" s="1">
        <v>0.646</v>
      </c>
      <c r="DV2608" s="1">
        <v>1.22</v>
      </c>
      <c r="DW2608" s="1">
        <v>0.06</v>
      </c>
      <c r="DY2608" s="1">
        <v>0.554</v>
      </c>
    </row>
    <row r="2609">
      <c r="A2609" s="1" t="s">
        <v>338</v>
      </c>
      <c r="B2609" s="1">
        <v>2018.0</v>
      </c>
      <c r="C2609" s="1" t="s">
        <v>339</v>
      </c>
      <c r="D2609" s="1">
        <v>5.0207065E7</v>
      </c>
      <c r="E2609" s="1">
        <v>1.60257048576E11</v>
      </c>
      <c r="J2609" s="1">
        <v>3.187</v>
      </c>
      <c r="K2609" s="1">
        <v>0.16</v>
      </c>
      <c r="L2609" s="1">
        <v>1.416</v>
      </c>
      <c r="N2609" s="1">
        <v>117.699</v>
      </c>
      <c r="S2609" s="1">
        <v>0.0</v>
      </c>
      <c r="T2609" s="1">
        <v>0.0</v>
      </c>
      <c r="Y2609" s="1">
        <v>0.0</v>
      </c>
      <c r="AA2609" s="1">
        <v>11.39</v>
      </c>
      <c r="AB2609" s="1">
        <v>226.861</v>
      </c>
      <c r="AC2609" s="1">
        <v>11.3</v>
      </c>
      <c r="AE2609" s="1">
        <v>-2.841</v>
      </c>
      <c r="AF2609" s="1">
        <v>-2.414</v>
      </c>
      <c r="AG2609" s="1">
        <v>1644.682</v>
      </c>
      <c r="AH2609" s="1">
        <v>0.515</v>
      </c>
      <c r="AK2609" s="1">
        <v>30.872</v>
      </c>
      <c r="AL2609" s="1">
        <v>1.55</v>
      </c>
      <c r="AO2609" s="1">
        <v>13.717</v>
      </c>
      <c r="AT2609" s="1">
        <v>0.0</v>
      </c>
      <c r="AU2609" s="1">
        <v>0.0</v>
      </c>
      <c r="BA2609" s="1">
        <v>0.0</v>
      </c>
      <c r="BC2609" s="1">
        <v>1.33</v>
      </c>
      <c r="BG2609" s="1">
        <v>79.471</v>
      </c>
      <c r="BH2609" s="1">
        <v>3.99</v>
      </c>
      <c r="BJ2609" s="1">
        <v>35.31</v>
      </c>
      <c r="BO2609" s="1">
        <v>194.196</v>
      </c>
      <c r="BP2609" s="1">
        <v>9.75</v>
      </c>
      <c r="BR2609" s="1">
        <v>86.283</v>
      </c>
      <c r="BT2609" s="1">
        <v>0.09</v>
      </c>
      <c r="BU2609" s="1">
        <v>0.79</v>
      </c>
      <c r="BY2609" s="1">
        <v>0.0</v>
      </c>
      <c r="BZ2609" s="1">
        <v>0.0</v>
      </c>
      <c r="CB2609" s="1">
        <v>0.0</v>
      </c>
      <c r="CG2609" s="1">
        <v>30.872</v>
      </c>
      <c r="CH2609" s="1">
        <v>1.55</v>
      </c>
      <c r="CN2609" s="1">
        <v>13.717</v>
      </c>
      <c r="CQ2609" s="1">
        <v>5.29</v>
      </c>
      <c r="CR2609" s="1">
        <v>5.13</v>
      </c>
      <c r="CU2609" s="1">
        <v>105.364</v>
      </c>
      <c r="CV2609" s="1">
        <v>102.177</v>
      </c>
      <c r="CX2609" s="1">
        <v>46.814</v>
      </c>
      <c r="CY2609" s="1">
        <v>45.398</v>
      </c>
      <c r="DA2609" s="1">
        <v>225.068</v>
      </c>
      <c r="DB2609" s="1">
        <v>82.575</v>
      </c>
      <c r="DF2609" s="1">
        <v>194.196</v>
      </c>
      <c r="DG2609" s="1">
        <v>9.75</v>
      </c>
      <c r="DI2609" s="1">
        <v>86.283</v>
      </c>
      <c r="DN2609" s="1">
        <v>1.793</v>
      </c>
      <c r="DO2609" s="1">
        <v>0.09</v>
      </c>
      <c r="DQ2609" s="1">
        <v>0.796</v>
      </c>
      <c r="DV2609" s="1">
        <v>7.569</v>
      </c>
      <c r="DW2609" s="1">
        <v>0.38</v>
      </c>
      <c r="DY2609" s="1">
        <v>3.363</v>
      </c>
    </row>
    <row r="2610">
      <c r="A2610" s="1" t="s">
        <v>338</v>
      </c>
      <c r="B2610" s="1">
        <v>2019.0</v>
      </c>
      <c r="C2610" s="1" t="s">
        <v>339</v>
      </c>
      <c r="D2610" s="1">
        <v>5.1202787E7</v>
      </c>
      <c r="E2610" s="1">
        <v>1.6845258752E11</v>
      </c>
      <c r="J2610" s="1">
        <v>2.93</v>
      </c>
      <c r="K2610" s="1">
        <v>0.15</v>
      </c>
      <c r="L2610" s="1">
        <v>1.298</v>
      </c>
      <c r="N2610" s="1">
        <v>102.941</v>
      </c>
      <c r="S2610" s="1">
        <v>0.0</v>
      </c>
      <c r="T2610" s="1">
        <v>0.0</v>
      </c>
      <c r="Y2610" s="1">
        <v>0.0</v>
      </c>
      <c r="AA2610" s="1">
        <v>11.76</v>
      </c>
      <c r="AB2610" s="1">
        <v>229.675</v>
      </c>
      <c r="AC2610" s="1">
        <v>11.56</v>
      </c>
      <c r="AE2610" s="1">
        <v>4.087</v>
      </c>
      <c r="AF2610" s="1">
        <v>3.375</v>
      </c>
      <c r="AG2610" s="1">
        <v>1678.615</v>
      </c>
      <c r="AH2610" s="1">
        <v>0.51</v>
      </c>
      <c r="AK2610" s="1">
        <v>25.585</v>
      </c>
      <c r="AL2610" s="1">
        <v>1.31</v>
      </c>
      <c r="AO2610" s="1">
        <v>11.332</v>
      </c>
      <c r="AT2610" s="1">
        <v>0.0</v>
      </c>
      <c r="AU2610" s="1">
        <v>0.0</v>
      </c>
      <c r="BA2610" s="1">
        <v>0.0</v>
      </c>
      <c r="BC2610" s="1">
        <v>1.19</v>
      </c>
      <c r="BG2610" s="1">
        <v>62.692</v>
      </c>
      <c r="BH2610" s="1">
        <v>3.21</v>
      </c>
      <c r="BJ2610" s="1">
        <v>27.768</v>
      </c>
      <c r="BO2610" s="1">
        <v>200.184</v>
      </c>
      <c r="BP2610" s="1">
        <v>10.25</v>
      </c>
      <c r="BR2610" s="1">
        <v>88.668</v>
      </c>
      <c r="BT2610" s="1">
        <v>0.2</v>
      </c>
      <c r="BU2610" s="1">
        <v>1.701</v>
      </c>
      <c r="BY2610" s="1">
        <v>0.0</v>
      </c>
      <c r="BZ2610" s="1">
        <v>0.0</v>
      </c>
      <c r="CB2610" s="1">
        <v>0.0</v>
      </c>
      <c r="CG2610" s="1">
        <v>25.585</v>
      </c>
      <c r="CH2610" s="1">
        <v>1.31</v>
      </c>
      <c r="CN2610" s="1">
        <v>11.332</v>
      </c>
      <c r="CQ2610" s="1">
        <v>5.39</v>
      </c>
      <c r="CR2610" s="1">
        <v>5.24</v>
      </c>
      <c r="CU2610" s="1">
        <v>105.268</v>
      </c>
      <c r="CV2610" s="1">
        <v>102.338</v>
      </c>
      <c r="CX2610" s="1">
        <v>46.626</v>
      </c>
      <c r="CY2610" s="1">
        <v>45.329</v>
      </c>
      <c r="DA2610" s="1">
        <v>225.769</v>
      </c>
      <c r="DB2610" s="1">
        <v>85.95</v>
      </c>
      <c r="DF2610" s="1">
        <v>200.184</v>
      </c>
      <c r="DG2610" s="1">
        <v>10.25</v>
      </c>
      <c r="DI2610" s="1">
        <v>88.668</v>
      </c>
      <c r="DN2610" s="1">
        <v>1.758</v>
      </c>
      <c r="DO2610" s="1">
        <v>0.09</v>
      </c>
      <c r="DQ2610" s="1">
        <v>0.779</v>
      </c>
      <c r="DV2610" s="1">
        <v>30.467</v>
      </c>
      <c r="DW2610" s="1">
        <v>1.56</v>
      </c>
      <c r="DY2610" s="1">
        <v>13.495</v>
      </c>
    </row>
    <row r="2611">
      <c r="A2611" s="1" t="s">
        <v>338</v>
      </c>
      <c r="B2611" s="1">
        <v>2020.0</v>
      </c>
      <c r="C2611" s="1" t="s">
        <v>339</v>
      </c>
      <c r="D2611" s="1">
        <v>5.2217277E7</v>
      </c>
      <c r="E2611" s="1">
        <v>1.68031453184E11</v>
      </c>
      <c r="J2611" s="1">
        <v>4.213</v>
      </c>
      <c r="K2611" s="1">
        <v>0.22</v>
      </c>
      <c r="L2611" s="1">
        <v>1.884</v>
      </c>
      <c r="N2611" s="1">
        <v>71.918</v>
      </c>
      <c r="S2611" s="1">
        <v>0.0</v>
      </c>
      <c r="T2611" s="1">
        <v>0.0</v>
      </c>
      <c r="Y2611" s="1">
        <v>0.0</v>
      </c>
      <c r="AA2611" s="1">
        <v>11.8</v>
      </c>
      <c r="AB2611" s="1">
        <v>225.979</v>
      </c>
      <c r="AC2611" s="1">
        <v>11.68</v>
      </c>
      <c r="AE2611" s="1">
        <v>-4.906</v>
      </c>
      <c r="AF2611" s="1">
        <v>-4.217</v>
      </c>
      <c r="AG2611" s="1">
        <v>1565.244</v>
      </c>
      <c r="AH2611" s="1">
        <v>0.486</v>
      </c>
      <c r="AK2611" s="1">
        <v>14.363</v>
      </c>
      <c r="AL2611" s="1">
        <v>0.75</v>
      </c>
      <c r="AO2611" s="1">
        <v>6.421</v>
      </c>
      <c r="AT2611" s="1">
        <v>0.0</v>
      </c>
      <c r="AU2611" s="1">
        <v>0.0</v>
      </c>
      <c r="BA2611" s="1">
        <v>0.0</v>
      </c>
      <c r="BC2611" s="1">
        <v>0.84</v>
      </c>
      <c r="BG2611" s="1">
        <v>81.008</v>
      </c>
      <c r="BH2611" s="1">
        <v>4.23</v>
      </c>
      <c r="BJ2611" s="1">
        <v>36.216</v>
      </c>
      <c r="BO2611" s="1">
        <v>209.318</v>
      </c>
      <c r="BP2611" s="1">
        <v>10.93</v>
      </c>
      <c r="BR2611" s="1">
        <v>93.579</v>
      </c>
      <c r="BT2611" s="1">
        <v>0.12</v>
      </c>
      <c r="BU2611" s="1">
        <v>1.017</v>
      </c>
      <c r="BY2611" s="1">
        <v>0.0</v>
      </c>
      <c r="BZ2611" s="1">
        <v>0.0</v>
      </c>
      <c r="CB2611" s="1">
        <v>0.0</v>
      </c>
      <c r="CG2611" s="1">
        <v>14.363</v>
      </c>
      <c r="CH2611" s="1">
        <v>0.75</v>
      </c>
      <c r="CN2611" s="1">
        <v>6.421</v>
      </c>
      <c r="CQ2611" s="1">
        <v>5.28</v>
      </c>
      <c r="CR2611" s="1">
        <v>5.06</v>
      </c>
      <c r="CU2611" s="1">
        <v>101.116</v>
      </c>
      <c r="CV2611" s="1">
        <v>96.903</v>
      </c>
      <c r="CX2611" s="1">
        <v>45.205</v>
      </c>
      <c r="CY2611" s="1">
        <v>43.322</v>
      </c>
      <c r="DA2611" s="1">
        <v>223.681</v>
      </c>
      <c r="DB2611" s="1">
        <v>81.733</v>
      </c>
      <c r="DF2611" s="1">
        <v>209.318</v>
      </c>
      <c r="DG2611" s="1">
        <v>10.93</v>
      </c>
      <c r="DI2611" s="1">
        <v>93.579</v>
      </c>
      <c r="DN2611" s="1">
        <v>1.724</v>
      </c>
      <c r="DO2611" s="1">
        <v>0.09</v>
      </c>
      <c r="DQ2611" s="1">
        <v>0.771</v>
      </c>
      <c r="DV2611" s="1">
        <v>25.47</v>
      </c>
      <c r="DW2611" s="1">
        <v>1.33</v>
      </c>
      <c r="DY2611" s="1">
        <v>11.387</v>
      </c>
    </row>
    <row r="2612">
      <c r="A2612" s="1" t="s">
        <v>338</v>
      </c>
      <c r="B2612" s="1">
        <v>2021.0</v>
      </c>
      <c r="C2612" s="1" t="s">
        <v>339</v>
      </c>
      <c r="D2612" s="1">
        <v>5.3219122E7</v>
      </c>
      <c r="E2612" s="1">
        <v>1.80662403072E11</v>
      </c>
      <c r="J2612" s="1">
        <v>4.698</v>
      </c>
      <c r="K2612" s="1">
        <v>0.25</v>
      </c>
      <c r="L2612" s="1">
        <v>2.019</v>
      </c>
      <c r="N2612" s="1">
        <v>96.123</v>
      </c>
      <c r="S2612" s="1">
        <v>0.0</v>
      </c>
      <c r="T2612" s="1">
        <v>0.0</v>
      </c>
      <c r="Y2612" s="1">
        <v>0.0</v>
      </c>
      <c r="AA2612" s="1">
        <v>12.65</v>
      </c>
      <c r="AB2612" s="1">
        <v>237.697</v>
      </c>
      <c r="AC2612" s="1">
        <v>12.38</v>
      </c>
      <c r="AE2612" s="1">
        <v>6.453</v>
      </c>
      <c r="AF2612" s="1">
        <v>5.274</v>
      </c>
      <c r="AG2612" s="1">
        <v>1634.882</v>
      </c>
      <c r="AH2612" s="1">
        <v>0.482</v>
      </c>
      <c r="AK2612" s="1">
        <v>23.676</v>
      </c>
      <c r="AL2612" s="1">
        <v>1.26</v>
      </c>
      <c r="AO2612" s="1">
        <v>10.178</v>
      </c>
      <c r="AT2612" s="1">
        <v>0.0</v>
      </c>
      <c r="AU2612" s="1">
        <v>0.0</v>
      </c>
      <c r="BA2612" s="1">
        <v>0.0</v>
      </c>
      <c r="BC2612" s="1">
        <v>1.19</v>
      </c>
      <c r="BG2612" s="1">
        <v>68.96</v>
      </c>
      <c r="BH2612" s="1">
        <v>3.67</v>
      </c>
      <c r="BJ2612" s="1">
        <v>29.645</v>
      </c>
      <c r="BO2612" s="1">
        <v>208.947</v>
      </c>
      <c r="BP2612" s="1">
        <v>11.12</v>
      </c>
      <c r="BR2612" s="1">
        <v>89.822</v>
      </c>
      <c r="BT2612" s="1">
        <v>0.27</v>
      </c>
      <c r="BU2612" s="1">
        <v>2.134</v>
      </c>
      <c r="BY2612" s="1">
        <v>0.0</v>
      </c>
      <c r="BZ2612" s="1">
        <v>0.0</v>
      </c>
      <c r="CB2612" s="1">
        <v>0.0</v>
      </c>
      <c r="CG2612" s="1">
        <v>23.676</v>
      </c>
      <c r="CH2612" s="1">
        <v>1.26</v>
      </c>
      <c r="CN2612" s="1">
        <v>10.178</v>
      </c>
      <c r="CQ2612" s="1">
        <v>5.29</v>
      </c>
      <c r="CR2612" s="1">
        <v>5.04</v>
      </c>
      <c r="CU2612" s="1">
        <v>99.4</v>
      </c>
      <c r="CV2612" s="1">
        <v>94.703</v>
      </c>
      <c r="CX2612" s="1">
        <v>42.73</v>
      </c>
      <c r="CY2612" s="1">
        <v>40.711</v>
      </c>
      <c r="DA2612" s="1">
        <v>232.623</v>
      </c>
      <c r="DB2612" s="1">
        <v>87.007</v>
      </c>
      <c r="DF2612" s="1">
        <v>208.947</v>
      </c>
      <c r="DG2612" s="1">
        <v>11.12</v>
      </c>
      <c r="DI2612" s="1">
        <v>89.822</v>
      </c>
      <c r="DN2612" s="1">
        <v>3.194</v>
      </c>
      <c r="DO2612" s="1">
        <v>0.17</v>
      </c>
      <c r="DQ2612" s="1">
        <v>1.373</v>
      </c>
      <c r="DV2612" s="1">
        <v>37.393</v>
      </c>
      <c r="DW2612" s="1">
        <v>1.99</v>
      </c>
      <c r="DY2612" s="1">
        <v>16.074</v>
      </c>
    </row>
    <row r="2613">
      <c r="A2613" s="1" t="s">
        <v>338</v>
      </c>
      <c r="B2613" s="1">
        <v>2022.0</v>
      </c>
      <c r="C2613" s="1" t="s">
        <v>339</v>
      </c>
      <c r="D2613" s="1">
        <v>5.4252404E7</v>
      </c>
      <c r="E2613" s="1">
        <v>1.90362157056E11</v>
      </c>
      <c r="J2613" s="1">
        <v>4.792</v>
      </c>
      <c r="K2613" s="1">
        <v>0.26</v>
      </c>
      <c r="L2613" s="1">
        <v>2.006</v>
      </c>
      <c r="N2613" s="1">
        <v>109.568</v>
      </c>
      <c r="S2613" s="1">
        <v>0.0</v>
      </c>
      <c r="T2613" s="1">
        <v>0.0</v>
      </c>
      <c r="Y2613" s="1">
        <v>0.0</v>
      </c>
      <c r="AA2613" s="1">
        <v>13.26</v>
      </c>
      <c r="AB2613" s="1">
        <v>244.413</v>
      </c>
      <c r="AC2613" s="1">
        <v>12.96</v>
      </c>
      <c r="AE2613" s="1">
        <v>0.387</v>
      </c>
      <c r="AF2613" s="1">
        <v>0.337</v>
      </c>
      <c r="AG2613" s="1">
        <v>1609.948</v>
      </c>
      <c r="AH2613" s="1">
        <v>0.459</v>
      </c>
      <c r="AK2613" s="1">
        <v>29.123</v>
      </c>
      <c r="AL2613" s="1">
        <v>1.58</v>
      </c>
      <c r="AO2613" s="1">
        <v>12.191</v>
      </c>
      <c r="AT2613" s="1">
        <v>0.0</v>
      </c>
      <c r="AU2613" s="1">
        <v>0.0</v>
      </c>
      <c r="BA2613" s="1">
        <v>0.0</v>
      </c>
      <c r="BC2613" s="1">
        <v>1.42</v>
      </c>
      <c r="BG2613" s="1">
        <v>56.034</v>
      </c>
      <c r="BH2613" s="1">
        <v>3.04</v>
      </c>
      <c r="BJ2613" s="1">
        <v>23.457</v>
      </c>
      <c r="BO2613" s="1">
        <v>209.76</v>
      </c>
      <c r="BP2613" s="1">
        <v>11.38</v>
      </c>
      <c r="BR2613" s="1">
        <v>87.809</v>
      </c>
      <c r="BT2613" s="1">
        <v>0.3</v>
      </c>
      <c r="BU2613" s="1">
        <v>2.262</v>
      </c>
      <c r="BY2613" s="1">
        <v>0.0</v>
      </c>
      <c r="BZ2613" s="1">
        <v>0.0</v>
      </c>
      <c r="CB2613" s="1">
        <v>0.0</v>
      </c>
      <c r="CG2613" s="1">
        <v>29.123</v>
      </c>
      <c r="CH2613" s="1">
        <v>1.58</v>
      </c>
      <c r="CN2613" s="1">
        <v>12.191</v>
      </c>
      <c r="CQ2613" s="1">
        <v>5.78</v>
      </c>
      <c r="CR2613" s="1">
        <v>5.52</v>
      </c>
      <c r="CU2613" s="1">
        <v>106.539</v>
      </c>
      <c r="CV2613" s="1">
        <v>101.747</v>
      </c>
      <c r="CX2613" s="1">
        <v>44.599</v>
      </c>
      <c r="CY2613" s="1">
        <v>42.593</v>
      </c>
      <c r="DA2613" s="1">
        <v>238.883</v>
      </c>
      <c r="DB2613" s="1">
        <v>87.344</v>
      </c>
      <c r="DF2613" s="1">
        <v>209.76</v>
      </c>
      <c r="DG2613" s="1">
        <v>11.38</v>
      </c>
      <c r="DI2613" s="1">
        <v>87.809</v>
      </c>
      <c r="DN2613" s="1">
        <v>7.742</v>
      </c>
      <c r="DO2613" s="1">
        <v>0.42</v>
      </c>
      <c r="DQ2613" s="1">
        <v>3.241</v>
      </c>
      <c r="DV2613" s="1">
        <v>39.445</v>
      </c>
      <c r="DW2613" s="1">
        <v>2.14</v>
      </c>
      <c r="DY2613" s="1">
        <v>16.512</v>
      </c>
    </row>
    <row r="2614">
      <c r="A2614" s="1" t="s">
        <v>338</v>
      </c>
      <c r="B2614" s="1">
        <v>2023.0</v>
      </c>
      <c r="C2614" s="1" t="s">
        <v>339</v>
      </c>
      <c r="D2614" s="1">
        <v>5.5338953E7</v>
      </c>
      <c r="J2614" s="1">
        <v>3.614</v>
      </c>
      <c r="K2614" s="1">
        <v>0.2</v>
      </c>
      <c r="L2614" s="1">
        <v>1.564</v>
      </c>
      <c r="N2614" s="1">
        <v>96.951</v>
      </c>
      <c r="S2614" s="1">
        <v>0.0</v>
      </c>
      <c r="T2614" s="1">
        <v>0.0</v>
      </c>
      <c r="Y2614" s="1">
        <v>0.0</v>
      </c>
      <c r="AA2614" s="1">
        <v>13.07</v>
      </c>
      <c r="AB2614" s="1">
        <v>236.181</v>
      </c>
      <c r="AC2614" s="1">
        <v>12.79</v>
      </c>
      <c r="AE2614" s="1">
        <v>1.874</v>
      </c>
      <c r="AF2614" s="1">
        <v>1.637</v>
      </c>
      <c r="AG2614" s="1">
        <v>1607.915</v>
      </c>
      <c r="AK2614" s="1">
        <v>23.492</v>
      </c>
      <c r="AL2614" s="1">
        <v>1.3</v>
      </c>
      <c r="AO2614" s="1">
        <v>10.164</v>
      </c>
      <c r="AT2614" s="1">
        <v>0.0</v>
      </c>
      <c r="AU2614" s="1">
        <v>0.0</v>
      </c>
      <c r="BA2614" s="1">
        <v>0.0</v>
      </c>
      <c r="BC2614" s="1">
        <v>1.24</v>
      </c>
      <c r="BG2614" s="1">
        <v>48.248</v>
      </c>
      <c r="BH2614" s="1">
        <v>2.67</v>
      </c>
      <c r="BJ2614" s="1">
        <v>20.876</v>
      </c>
      <c r="BO2614" s="1">
        <v>207.63</v>
      </c>
      <c r="BP2614" s="1">
        <v>11.49</v>
      </c>
      <c r="BR2614" s="1">
        <v>89.836</v>
      </c>
      <c r="BT2614" s="1">
        <v>0.28</v>
      </c>
      <c r="BU2614" s="1">
        <v>2.142</v>
      </c>
      <c r="BY2614" s="1">
        <v>0.0</v>
      </c>
      <c r="BZ2614" s="1">
        <v>0.0</v>
      </c>
      <c r="CB2614" s="1">
        <v>0.0</v>
      </c>
      <c r="CG2614" s="1">
        <v>23.492</v>
      </c>
      <c r="CH2614" s="1">
        <v>1.3</v>
      </c>
      <c r="CN2614" s="1">
        <v>10.164</v>
      </c>
      <c r="CQ2614" s="1">
        <v>6.23</v>
      </c>
      <c r="CR2614" s="1">
        <v>6.03</v>
      </c>
      <c r="CU2614" s="1">
        <v>112.579</v>
      </c>
      <c r="CV2614" s="1">
        <v>108.965</v>
      </c>
      <c r="CX2614" s="1">
        <v>48.71</v>
      </c>
      <c r="CY2614" s="1">
        <v>47.146</v>
      </c>
      <c r="DA2614" s="1">
        <v>231.121</v>
      </c>
      <c r="DB2614" s="1">
        <v>88.98</v>
      </c>
      <c r="DF2614" s="1">
        <v>207.63</v>
      </c>
      <c r="DG2614" s="1">
        <v>11.49</v>
      </c>
      <c r="DI2614" s="1">
        <v>89.836</v>
      </c>
      <c r="DN2614" s="1">
        <v>10.481</v>
      </c>
      <c r="DO2614" s="1">
        <v>0.58</v>
      </c>
      <c r="DQ2614" s="1">
        <v>4.535</v>
      </c>
      <c r="DV2614" s="1">
        <v>36.322</v>
      </c>
      <c r="DW2614" s="1">
        <v>2.01</v>
      </c>
      <c r="DY2614" s="1">
        <v>15.715</v>
      </c>
    </row>
    <row r="2615">
      <c r="A2615" s="1" t="s">
        <v>338</v>
      </c>
      <c r="B2615" s="1">
        <v>2024.0</v>
      </c>
      <c r="C2615" s="1" t="s">
        <v>339</v>
      </c>
      <c r="D2615" s="1">
        <v>5.6432901E7</v>
      </c>
      <c r="J2615" s="1">
        <v>4.962</v>
      </c>
      <c r="K2615" s="1">
        <v>0.28</v>
      </c>
      <c r="L2615" s="1">
        <v>2.179</v>
      </c>
      <c r="N2615" s="1">
        <v>84.825</v>
      </c>
      <c r="S2615" s="1">
        <v>0.0</v>
      </c>
      <c r="T2615" s="1">
        <v>0.0</v>
      </c>
      <c r="Y2615" s="1">
        <v>0.0</v>
      </c>
      <c r="AA2615" s="1">
        <v>13.73</v>
      </c>
      <c r="AB2615" s="1">
        <v>243.298</v>
      </c>
      <c r="AC2615" s="1">
        <v>12.85</v>
      </c>
      <c r="AK2615" s="1">
        <v>18.429</v>
      </c>
      <c r="AL2615" s="1">
        <v>1.04</v>
      </c>
      <c r="AO2615" s="1">
        <v>8.093</v>
      </c>
      <c r="AT2615" s="1">
        <v>0.0</v>
      </c>
      <c r="AU2615" s="1">
        <v>0.0</v>
      </c>
      <c r="BA2615" s="1">
        <v>0.0</v>
      </c>
      <c r="BC2615" s="1">
        <v>1.09</v>
      </c>
      <c r="BG2615" s="1">
        <v>63.97</v>
      </c>
      <c r="BH2615" s="1">
        <v>3.61</v>
      </c>
      <c r="BJ2615" s="1">
        <v>28.093</v>
      </c>
      <c r="BO2615" s="1">
        <v>209.275</v>
      </c>
      <c r="BP2615" s="1">
        <v>11.81</v>
      </c>
      <c r="BR2615" s="1">
        <v>91.907</v>
      </c>
      <c r="BT2615" s="1">
        <v>0.88</v>
      </c>
      <c r="BU2615" s="1">
        <v>6.409</v>
      </c>
      <c r="BY2615" s="1">
        <v>0.0</v>
      </c>
      <c r="BZ2615" s="1">
        <v>0.0</v>
      </c>
      <c r="CB2615" s="1">
        <v>0.0</v>
      </c>
      <c r="CG2615" s="1">
        <v>18.429</v>
      </c>
      <c r="CH2615" s="1">
        <v>1.04</v>
      </c>
      <c r="CN2615" s="1">
        <v>8.093</v>
      </c>
      <c r="CQ2615" s="1">
        <v>5.84</v>
      </c>
      <c r="CR2615" s="1">
        <v>5.56</v>
      </c>
      <c r="CU2615" s="1">
        <v>103.486</v>
      </c>
      <c r="CV2615" s="1">
        <v>98.524</v>
      </c>
      <c r="CX2615" s="1">
        <v>45.447</v>
      </c>
      <c r="CY2615" s="1">
        <v>43.268</v>
      </c>
      <c r="DA2615" s="1">
        <v>227.704</v>
      </c>
      <c r="DF2615" s="1">
        <v>209.275</v>
      </c>
      <c r="DG2615" s="1">
        <v>11.81</v>
      </c>
      <c r="DI2615" s="1">
        <v>91.907</v>
      </c>
      <c r="DN2615" s="1">
        <v>9.746</v>
      </c>
      <c r="DO2615" s="1">
        <v>0.55</v>
      </c>
      <c r="DQ2615" s="1">
        <v>4.28</v>
      </c>
      <c r="DV2615" s="1">
        <v>32.073</v>
      </c>
      <c r="DW2615" s="1">
        <v>1.81</v>
      </c>
      <c r="DY2615" s="1">
        <v>14.086</v>
      </c>
    </row>
    <row r="2616">
      <c r="A2616" s="1" t="s">
        <v>340</v>
      </c>
      <c r="B2616" s="1">
        <v>2000.0</v>
      </c>
      <c r="C2616" s="1" t="s">
        <v>341</v>
      </c>
      <c r="D2616" s="1">
        <v>88578.0</v>
      </c>
      <c r="J2616" s="1">
        <v>0.0</v>
      </c>
      <c r="K2616" s="1">
        <v>0.0</v>
      </c>
      <c r="L2616" s="1">
        <v>0.0</v>
      </c>
      <c r="N2616" s="1">
        <v>1000.0</v>
      </c>
      <c r="S2616" s="1">
        <v>0.0</v>
      </c>
      <c r="T2616" s="1">
        <v>0.0</v>
      </c>
      <c r="V2616" s="1">
        <v>0.0</v>
      </c>
      <c r="W2616" s="1">
        <v>0.0</v>
      </c>
      <c r="X2616" s="1">
        <v>0.0</v>
      </c>
      <c r="Y2616" s="1">
        <v>0.0</v>
      </c>
      <c r="AA2616" s="1">
        <v>0.01</v>
      </c>
      <c r="AB2616" s="1">
        <v>112.895</v>
      </c>
      <c r="AC2616" s="1">
        <v>0.01</v>
      </c>
      <c r="AE2616" s="1">
        <v>92.652</v>
      </c>
      <c r="AF2616" s="1">
        <v>0.07</v>
      </c>
      <c r="AG2616" s="1">
        <v>1641.823</v>
      </c>
      <c r="AK2616" s="1">
        <v>112.895</v>
      </c>
      <c r="AL2616" s="1">
        <v>0.01</v>
      </c>
      <c r="AO2616" s="1">
        <v>100.0</v>
      </c>
      <c r="AT2616" s="1">
        <v>0.0</v>
      </c>
      <c r="AU2616" s="1">
        <v>0.0</v>
      </c>
      <c r="AX2616" s="1">
        <v>0.0</v>
      </c>
      <c r="AY2616" s="1">
        <v>0.0</v>
      </c>
      <c r="AZ2616" s="1">
        <v>0.0</v>
      </c>
      <c r="BA2616" s="1">
        <v>0.0</v>
      </c>
      <c r="BC2616" s="1">
        <v>0.01</v>
      </c>
      <c r="BG2616" s="1">
        <v>0.0</v>
      </c>
      <c r="BH2616" s="1">
        <v>0.0</v>
      </c>
      <c r="BJ2616" s="1">
        <v>0.0</v>
      </c>
      <c r="BO2616" s="1">
        <v>0.0</v>
      </c>
      <c r="BP2616" s="1">
        <v>0.0</v>
      </c>
      <c r="BR2616" s="1">
        <v>0.0</v>
      </c>
      <c r="BT2616" s="1">
        <v>0.0</v>
      </c>
      <c r="BU2616" s="1">
        <v>0.0</v>
      </c>
      <c r="BY2616" s="1">
        <v>0.0</v>
      </c>
      <c r="BZ2616" s="1">
        <v>0.0</v>
      </c>
      <c r="CB2616" s="1">
        <v>0.0</v>
      </c>
      <c r="CG2616" s="1">
        <v>112.895</v>
      </c>
      <c r="CH2616" s="1">
        <v>0.01</v>
      </c>
      <c r="CK2616" s="1">
        <v>0.0</v>
      </c>
      <c r="CL2616" s="1">
        <v>0.0</v>
      </c>
      <c r="CM2616" s="1">
        <v>0.0</v>
      </c>
      <c r="CN2616" s="1">
        <v>100.0</v>
      </c>
      <c r="CQ2616" s="1">
        <v>0.0</v>
      </c>
      <c r="CR2616" s="1">
        <v>0.0</v>
      </c>
      <c r="CU2616" s="1">
        <v>0.0</v>
      </c>
      <c r="CV2616" s="1">
        <v>0.0</v>
      </c>
      <c r="CX2616" s="1">
        <v>0.0</v>
      </c>
      <c r="CY2616" s="1">
        <v>0.0</v>
      </c>
      <c r="DA2616" s="1">
        <v>112.895</v>
      </c>
      <c r="DB2616" s="1">
        <v>0.145</v>
      </c>
      <c r="DF2616" s="1">
        <v>0.0</v>
      </c>
      <c r="DG2616" s="1">
        <v>0.0</v>
      </c>
      <c r="DI2616" s="1">
        <v>0.0</v>
      </c>
      <c r="DN2616" s="1">
        <v>0.0</v>
      </c>
      <c r="DO2616" s="1">
        <v>0.0</v>
      </c>
      <c r="DQ2616" s="1">
        <v>0.0</v>
      </c>
      <c r="DV2616" s="1">
        <v>0.0</v>
      </c>
      <c r="DW2616" s="1">
        <v>0.0</v>
      </c>
      <c r="DY2616" s="1">
        <v>0.0</v>
      </c>
    </row>
    <row r="2617">
      <c r="A2617" s="1" t="s">
        <v>340</v>
      </c>
      <c r="B2617" s="1">
        <v>2001.0</v>
      </c>
      <c r="C2617" s="1" t="s">
        <v>341</v>
      </c>
      <c r="D2617" s="1">
        <v>90308.0</v>
      </c>
      <c r="J2617" s="1">
        <v>0.0</v>
      </c>
      <c r="K2617" s="1">
        <v>0.0</v>
      </c>
      <c r="L2617" s="1">
        <v>0.0</v>
      </c>
      <c r="N2617" s="1">
        <v>500.0</v>
      </c>
      <c r="S2617" s="1">
        <v>0.0</v>
      </c>
      <c r="T2617" s="1">
        <v>0.0</v>
      </c>
      <c r="V2617" s="1">
        <v>0.0</v>
      </c>
      <c r="W2617" s="1">
        <v>0.0</v>
      </c>
      <c r="X2617" s="1">
        <v>0.0</v>
      </c>
      <c r="Y2617" s="1">
        <v>0.0</v>
      </c>
      <c r="AA2617" s="1">
        <v>0.02</v>
      </c>
      <c r="AB2617" s="1">
        <v>221.464</v>
      </c>
      <c r="AC2617" s="1">
        <v>0.02</v>
      </c>
      <c r="AE2617" s="1">
        <v>-14.671</v>
      </c>
      <c r="AF2617" s="1">
        <v>-0.021</v>
      </c>
      <c r="AG2617" s="1">
        <v>1374.108</v>
      </c>
      <c r="AK2617" s="1">
        <v>221.464</v>
      </c>
      <c r="AL2617" s="1">
        <v>0.02</v>
      </c>
      <c r="AO2617" s="1">
        <v>100.0</v>
      </c>
      <c r="AT2617" s="1">
        <v>0.0</v>
      </c>
      <c r="AU2617" s="1">
        <v>0.0</v>
      </c>
      <c r="AX2617" s="1">
        <v>0.0</v>
      </c>
      <c r="AY2617" s="1">
        <v>0.0</v>
      </c>
      <c r="AZ2617" s="1">
        <v>0.0</v>
      </c>
      <c r="BA2617" s="1">
        <v>0.0</v>
      </c>
      <c r="BC2617" s="1">
        <v>0.01</v>
      </c>
      <c r="BG2617" s="1">
        <v>0.0</v>
      </c>
      <c r="BH2617" s="1">
        <v>0.0</v>
      </c>
      <c r="BJ2617" s="1">
        <v>0.0</v>
      </c>
      <c r="BO2617" s="1">
        <v>0.0</v>
      </c>
      <c r="BP2617" s="1">
        <v>0.0</v>
      </c>
      <c r="BR2617" s="1">
        <v>0.0</v>
      </c>
      <c r="BT2617" s="1">
        <v>0.0</v>
      </c>
      <c r="BU2617" s="1">
        <v>0.0</v>
      </c>
      <c r="BY2617" s="1">
        <v>0.0</v>
      </c>
      <c r="BZ2617" s="1">
        <v>0.0</v>
      </c>
      <c r="CB2617" s="1">
        <v>0.0</v>
      </c>
      <c r="CG2617" s="1">
        <v>221.464</v>
      </c>
      <c r="CH2617" s="1">
        <v>0.02</v>
      </c>
      <c r="CK2617" s="1">
        <v>0.0</v>
      </c>
      <c r="CL2617" s="1">
        <v>0.0</v>
      </c>
      <c r="CM2617" s="1">
        <v>0.0</v>
      </c>
      <c r="CN2617" s="1">
        <v>100.0</v>
      </c>
      <c r="CQ2617" s="1">
        <v>0.0</v>
      </c>
      <c r="CR2617" s="1">
        <v>0.0</v>
      </c>
      <c r="CU2617" s="1">
        <v>0.0</v>
      </c>
      <c r="CV2617" s="1">
        <v>0.0</v>
      </c>
      <c r="CX2617" s="1">
        <v>0.0</v>
      </c>
      <c r="CY2617" s="1">
        <v>0.0</v>
      </c>
      <c r="DA2617" s="1">
        <v>221.464</v>
      </c>
      <c r="DB2617" s="1">
        <v>0.124</v>
      </c>
      <c r="DF2617" s="1">
        <v>0.0</v>
      </c>
      <c r="DG2617" s="1">
        <v>0.0</v>
      </c>
      <c r="DI2617" s="1">
        <v>0.0</v>
      </c>
      <c r="DN2617" s="1">
        <v>0.0</v>
      </c>
      <c r="DO2617" s="1">
        <v>0.0</v>
      </c>
      <c r="DQ2617" s="1">
        <v>0.0</v>
      </c>
      <c r="DV2617" s="1">
        <v>0.0</v>
      </c>
      <c r="DW2617" s="1">
        <v>0.0</v>
      </c>
      <c r="DY2617" s="1">
        <v>0.0</v>
      </c>
    </row>
    <row r="2618">
      <c r="A2618" s="1" t="s">
        <v>340</v>
      </c>
      <c r="B2618" s="1">
        <v>2002.0</v>
      </c>
      <c r="C2618" s="1" t="s">
        <v>341</v>
      </c>
      <c r="D2618" s="1">
        <v>92233.0</v>
      </c>
      <c r="J2618" s="1">
        <v>0.0</v>
      </c>
      <c r="K2618" s="1">
        <v>0.0</v>
      </c>
      <c r="L2618" s="1">
        <v>0.0</v>
      </c>
      <c r="N2618" s="1">
        <v>500.0</v>
      </c>
      <c r="S2618" s="1">
        <v>0.0</v>
      </c>
      <c r="T2618" s="1">
        <v>0.0</v>
      </c>
      <c r="V2618" s="1">
        <v>0.0</v>
      </c>
      <c r="W2618" s="1">
        <v>0.0</v>
      </c>
      <c r="X2618" s="1">
        <v>0.0</v>
      </c>
      <c r="Y2618" s="1">
        <v>0.0</v>
      </c>
      <c r="AA2618" s="1">
        <v>0.02</v>
      </c>
      <c r="AB2618" s="1">
        <v>216.842</v>
      </c>
      <c r="AC2618" s="1">
        <v>0.02</v>
      </c>
      <c r="AE2618" s="1">
        <v>46.562</v>
      </c>
      <c r="AF2618" s="1">
        <v>0.058</v>
      </c>
      <c r="AG2618" s="1">
        <v>1971.882</v>
      </c>
      <c r="AK2618" s="1">
        <v>216.842</v>
      </c>
      <c r="AL2618" s="1">
        <v>0.02</v>
      </c>
      <c r="AO2618" s="1">
        <v>100.0</v>
      </c>
      <c r="AT2618" s="1">
        <v>0.0</v>
      </c>
      <c r="AU2618" s="1">
        <v>0.0</v>
      </c>
      <c r="AX2618" s="1">
        <v>0.0</v>
      </c>
      <c r="AY2618" s="1">
        <v>0.0</v>
      </c>
      <c r="AZ2618" s="1">
        <v>0.0</v>
      </c>
      <c r="BA2618" s="1">
        <v>0.0</v>
      </c>
      <c r="BC2618" s="1">
        <v>0.01</v>
      </c>
      <c r="BG2618" s="1">
        <v>0.0</v>
      </c>
      <c r="BH2618" s="1">
        <v>0.0</v>
      </c>
      <c r="BJ2618" s="1">
        <v>0.0</v>
      </c>
      <c r="BO2618" s="1">
        <v>0.0</v>
      </c>
      <c r="BP2618" s="1">
        <v>0.0</v>
      </c>
      <c r="BR2618" s="1">
        <v>0.0</v>
      </c>
      <c r="BT2618" s="1">
        <v>0.0</v>
      </c>
      <c r="BU2618" s="1">
        <v>0.0</v>
      </c>
      <c r="BY2618" s="1">
        <v>0.0</v>
      </c>
      <c r="BZ2618" s="1">
        <v>0.0</v>
      </c>
      <c r="CB2618" s="1">
        <v>0.0</v>
      </c>
      <c r="CG2618" s="1">
        <v>216.842</v>
      </c>
      <c r="CH2618" s="1">
        <v>0.02</v>
      </c>
      <c r="CK2618" s="1">
        <v>0.0</v>
      </c>
      <c r="CL2618" s="1">
        <v>0.0</v>
      </c>
      <c r="CM2618" s="1">
        <v>0.0</v>
      </c>
      <c r="CN2618" s="1">
        <v>100.0</v>
      </c>
      <c r="CQ2618" s="1">
        <v>0.0</v>
      </c>
      <c r="CR2618" s="1">
        <v>0.0</v>
      </c>
      <c r="CU2618" s="1">
        <v>0.0</v>
      </c>
      <c r="CV2618" s="1">
        <v>0.0</v>
      </c>
      <c r="CX2618" s="1">
        <v>0.0</v>
      </c>
      <c r="CY2618" s="1">
        <v>0.0</v>
      </c>
      <c r="DA2618" s="1">
        <v>216.842</v>
      </c>
      <c r="DB2618" s="1">
        <v>0.182</v>
      </c>
      <c r="DF2618" s="1">
        <v>0.0</v>
      </c>
      <c r="DG2618" s="1">
        <v>0.0</v>
      </c>
      <c r="DI2618" s="1">
        <v>0.0</v>
      </c>
      <c r="DN2618" s="1">
        <v>0.0</v>
      </c>
      <c r="DO2618" s="1">
        <v>0.0</v>
      </c>
      <c r="DQ2618" s="1">
        <v>0.0</v>
      </c>
      <c r="DV2618" s="1">
        <v>0.0</v>
      </c>
      <c r="DW2618" s="1">
        <v>0.0</v>
      </c>
      <c r="DY2618" s="1">
        <v>0.0</v>
      </c>
    </row>
    <row r="2619">
      <c r="A2619" s="1" t="s">
        <v>340</v>
      </c>
      <c r="B2619" s="1">
        <v>2003.0</v>
      </c>
      <c r="C2619" s="1" t="s">
        <v>341</v>
      </c>
      <c r="D2619" s="1">
        <v>94145.0</v>
      </c>
      <c r="J2619" s="1">
        <v>0.0</v>
      </c>
      <c r="K2619" s="1">
        <v>0.0</v>
      </c>
      <c r="L2619" s="1">
        <v>0.0</v>
      </c>
      <c r="N2619" s="1">
        <v>500.0</v>
      </c>
      <c r="S2619" s="1">
        <v>0.0</v>
      </c>
      <c r="T2619" s="1">
        <v>0.0</v>
      </c>
      <c r="V2619" s="1">
        <v>0.0</v>
      </c>
      <c r="W2619" s="1">
        <v>0.0</v>
      </c>
      <c r="X2619" s="1">
        <v>0.0</v>
      </c>
      <c r="Y2619" s="1">
        <v>0.0</v>
      </c>
      <c r="AA2619" s="1">
        <v>0.02</v>
      </c>
      <c r="AB2619" s="1">
        <v>212.438</v>
      </c>
      <c r="AC2619" s="1">
        <v>0.02</v>
      </c>
      <c r="AE2619" s="1">
        <v>3.965</v>
      </c>
      <c r="AF2619" s="1">
        <v>0.007</v>
      </c>
      <c r="AG2619" s="1">
        <v>2008.439</v>
      </c>
      <c r="AK2619" s="1">
        <v>212.438</v>
      </c>
      <c r="AL2619" s="1">
        <v>0.02</v>
      </c>
      <c r="AO2619" s="1">
        <v>100.0</v>
      </c>
      <c r="AT2619" s="1">
        <v>0.0</v>
      </c>
      <c r="AU2619" s="1">
        <v>0.0</v>
      </c>
      <c r="AX2619" s="1">
        <v>0.0</v>
      </c>
      <c r="AY2619" s="1">
        <v>0.0</v>
      </c>
      <c r="AZ2619" s="1">
        <v>0.0</v>
      </c>
      <c r="BA2619" s="1">
        <v>0.0</v>
      </c>
      <c r="BC2619" s="1">
        <v>0.01</v>
      </c>
      <c r="BG2619" s="1">
        <v>0.0</v>
      </c>
      <c r="BH2619" s="1">
        <v>0.0</v>
      </c>
      <c r="BJ2619" s="1">
        <v>0.0</v>
      </c>
      <c r="BO2619" s="1">
        <v>0.0</v>
      </c>
      <c r="BP2619" s="1">
        <v>0.0</v>
      </c>
      <c r="BR2619" s="1">
        <v>0.0</v>
      </c>
      <c r="BT2619" s="1">
        <v>0.0</v>
      </c>
      <c r="BU2619" s="1">
        <v>0.0</v>
      </c>
      <c r="BY2619" s="1">
        <v>0.0</v>
      </c>
      <c r="BZ2619" s="1">
        <v>0.0</v>
      </c>
      <c r="CB2619" s="1">
        <v>0.0</v>
      </c>
      <c r="CG2619" s="1">
        <v>212.438</v>
      </c>
      <c r="CH2619" s="1">
        <v>0.02</v>
      </c>
      <c r="CK2619" s="1">
        <v>0.0</v>
      </c>
      <c r="CL2619" s="1">
        <v>0.0</v>
      </c>
      <c r="CM2619" s="1">
        <v>0.0</v>
      </c>
      <c r="CN2619" s="1">
        <v>100.0</v>
      </c>
      <c r="CQ2619" s="1">
        <v>0.0</v>
      </c>
      <c r="CR2619" s="1">
        <v>0.0</v>
      </c>
      <c r="CU2619" s="1">
        <v>0.0</v>
      </c>
      <c r="CV2619" s="1">
        <v>0.0</v>
      </c>
      <c r="CX2619" s="1">
        <v>0.0</v>
      </c>
      <c r="CY2619" s="1">
        <v>0.0</v>
      </c>
      <c r="DA2619" s="1">
        <v>212.438</v>
      </c>
      <c r="DB2619" s="1">
        <v>0.189</v>
      </c>
      <c r="DF2619" s="1">
        <v>0.0</v>
      </c>
      <c r="DG2619" s="1">
        <v>0.0</v>
      </c>
      <c r="DI2619" s="1">
        <v>0.0</v>
      </c>
      <c r="DN2619" s="1">
        <v>0.0</v>
      </c>
      <c r="DO2619" s="1">
        <v>0.0</v>
      </c>
      <c r="DQ2619" s="1">
        <v>0.0</v>
      </c>
      <c r="DV2619" s="1">
        <v>0.0</v>
      </c>
      <c r="DW2619" s="1">
        <v>0.0</v>
      </c>
      <c r="DY2619" s="1">
        <v>0.0</v>
      </c>
    </row>
    <row r="2620">
      <c r="A2620" s="1" t="s">
        <v>340</v>
      </c>
      <c r="B2620" s="1">
        <v>2004.0</v>
      </c>
      <c r="C2620" s="1" t="s">
        <v>341</v>
      </c>
      <c r="D2620" s="1">
        <v>96048.0</v>
      </c>
      <c r="J2620" s="1">
        <v>0.0</v>
      </c>
      <c r="K2620" s="1">
        <v>0.0</v>
      </c>
      <c r="L2620" s="1">
        <v>0.0</v>
      </c>
      <c r="N2620" s="1">
        <v>500.0</v>
      </c>
      <c r="S2620" s="1">
        <v>0.0</v>
      </c>
      <c r="T2620" s="1">
        <v>0.0</v>
      </c>
      <c r="V2620" s="1">
        <v>0.0</v>
      </c>
      <c r="W2620" s="1">
        <v>0.0</v>
      </c>
      <c r="X2620" s="1">
        <v>0.0</v>
      </c>
      <c r="Y2620" s="1">
        <v>0.0</v>
      </c>
      <c r="AA2620" s="1">
        <v>0.02</v>
      </c>
      <c r="AB2620" s="1">
        <v>208.229</v>
      </c>
      <c r="AC2620" s="1">
        <v>0.02</v>
      </c>
      <c r="AE2620" s="1">
        <v>7.109</v>
      </c>
      <c r="AF2620" s="1">
        <v>0.013</v>
      </c>
      <c r="AG2620" s="1">
        <v>2108.602</v>
      </c>
      <c r="AK2620" s="1">
        <v>208.229</v>
      </c>
      <c r="AL2620" s="1">
        <v>0.02</v>
      </c>
      <c r="AO2620" s="1">
        <v>100.0</v>
      </c>
      <c r="AT2620" s="1">
        <v>0.0</v>
      </c>
      <c r="AU2620" s="1">
        <v>0.0</v>
      </c>
      <c r="AX2620" s="1">
        <v>0.0</v>
      </c>
      <c r="AY2620" s="1">
        <v>0.0</v>
      </c>
      <c r="AZ2620" s="1">
        <v>0.0</v>
      </c>
      <c r="BA2620" s="1">
        <v>0.0</v>
      </c>
      <c r="BC2620" s="1">
        <v>0.01</v>
      </c>
      <c r="BG2620" s="1">
        <v>0.0</v>
      </c>
      <c r="BH2620" s="1">
        <v>0.0</v>
      </c>
      <c r="BJ2620" s="1">
        <v>0.0</v>
      </c>
      <c r="BO2620" s="1">
        <v>0.0</v>
      </c>
      <c r="BP2620" s="1">
        <v>0.0</v>
      </c>
      <c r="BR2620" s="1">
        <v>0.0</v>
      </c>
      <c r="BT2620" s="1">
        <v>0.0</v>
      </c>
      <c r="BU2620" s="1">
        <v>0.0</v>
      </c>
      <c r="BY2620" s="1">
        <v>0.0</v>
      </c>
      <c r="BZ2620" s="1">
        <v>0.0</v>
      </c>
      <c r="CB2620" s="1">
        <v>0.0</v>
      </c>
      <c r="CG2620" s="1">
        <v>208.229</v>
      </c>
      <c r="CH2620" s="1">
        <v>0.02</v>
      </c>
      <c r="CK2620" s="1">
        <v>0.0</v>
      </c>
      <c r="CL2620" s="1">
        <v>0.0</v>
      </c>
      <c r="CM2620" s="1">
        <v>0.0</v>
      </c>
      <c r="CN2620" s="1">
        <v>100.0</v>
      </c>
      <c r="CQ2620" s="1">
        <v>0.0</v>
      </c>
      <c r="CR2620" s="1">
        <v>0.0</v>
      </c>
      <c r="CU2620" s="1">
        <v>0.0</v>
      </c>
      <c r="CV2620" s="1">
        <v>0.0</v>
      </c>
      <c r="CX2620" s="1">
        <v>0.0</v>
      </c>
      <c r="CY2620" s="1">
        <v>0.0</v>
      </c>
      <c r="DA2620" s="1">
        <v>208.229</v>
      </c>
      <c r="DB2620" s="1">
        <v>0.203</v>
      </c>
      <c r="DF2620" s="1">
        <v>0.0</v>
      </c>
      <c r="DG2620" s="1">
        <v>0.0</v>
      </c>
      <c r="DI2620" s="1">
        <v>0.0</v>
      </c>
      <c r="DN2620" s="1">
        <v>0.0</v>
      </c>
      <c r="DO2620" s="1">
        <v>0.0</v>
      </c>
      <c r="DQ2620" s="1">
        <v>0.0</v>
      </c>
      <c r="DV2620" s="1">
        <v>0.0</v>
      </c>
      <c r="DW2620" s="1">
        <v>0.0</v>
      </c>
      <c r="DY2620" s="1">
        <v>0.0</v>
      </c>
    </row>
    <row r="2621">
      <c r="A2621" s="1" t="s">
        <v>340</v>
      </c>
      <c r="B2621" s="1">
        <v>2005.0</v>
      </c>
      <c r="C2621" s="1" t="s">
        <v>341</v>
      </c>
      <c r="D2621" s="1">
        <v>98007.0</v>
      </c>
      <c r="J2621" s="1">
        <v>0.0</v>
      </c>
      <c r="K2621" s="1">
        <v>0.0</v>
      </c>
      <c r="L2621" s="1">
        <v>0.0</v>
      </c>
      <c r="N2621" s="1">
        <v>500.0</v>
      </c>
      <c r="S2621" s="1">
        <v>0.0</v>
      </c>
      <c r="T2621" s="1">
        <v>0.0</v>
      </c>
      <c r="V2621" s="1">
        <v>0.0</v>
      </c>
      <c r="W2621" s="1">
        <v>0.0</v>
      </c>
      <c r="X2621" s="1">
        <v>0.0</v>
      </c>
      <c r="Y2621" s="1">
        <v>0.0</v>
      </c>
      <c r="AA2621" s="1">
        <v>0.02</v>
      </c>
      <c r="AB2621" s="1">
        <v>204.067</v>
      </c>
      <c r="AC2621" s="1">
        <v>0.02</v>
      </c>
      <c r="AE2621" s="1">
        <v>30.653</v>
      </c>
      <c r="AF2621" s="1">
        <v>0.062</v>
      </c>
      <c r="AG2621" s="1">
        <v>2699.894</v>
      </c>
      <c r="AK2621" s="1">
        <v>204.067</v>
      </c>
      <c r="AL2621" s="1">
        <v>0.02</v>
      </c>
      <c r="AO2621" s="1">
        <v>100.0</v>
      </c>
      <c r="AT2621" s="1">
        <v>0.0</v>
      </c>
      <c r="AU2621" s="1">
        <v>0.0</v>
      </c>
      <c r="AX2621" s="1">
        <v>0.0</v>
      </c>
      <c r="AY2621" s="1">
        <v>0.0</v>
      </c>
      <c r="AZ2621" s="1">
        <v>0.0</v>
      </c>
      <c r="BA2621" s="1">
        <v>0.0</v>
      </c>
      <c r="BC2621" s="1">
        <v>0.01</v>
      </c>
      <c r="BG2621" s="1">
        <v>0.0</v>
      </c>
      <c r="BH2621" s="1">
        <v>0.0</v>
      </c>
      <c r="BJ2621" s="1">
        <v>0.0</v>
      </c>
      <c r="BO2621" s="1">
        <v>0.0</v>
      </c>
      <c r="BP2621" s="1">
        <v>0.0</v>
      </c>
      <c r="BR2621" s="1">
        <v>0.0</v>
      </c>
      <c r="BT2621" s="1">
        <v>0.0</v>
      </c>
      <c r="BU2621" s="1">
        <v>0.0</v>
      </c>
      <c r="BY2621" s="1">
        <v>0.0</v>
      </c>
      <c r="BZ2621" s="1">
        <v>0.0</v>
      </c>
      <c r="CB2621" s="1">
        <v>0.0</v>
      </c>
      <c r="CG2621" s="1">
        <v>204.067</v>
      </c>
      <c r="CH2621" s="1">
        <v>0.02</v>
      </c>
      <c r="CK2621" s="1">
        <v>0.0</v>
      </c>
      <c r="CL2621" s="1">
        <v>0.0</v>
      </c>
      <c r="CM2621" s="1">
        <v>0.0</v>
      </c>
      <c r="CN2621" s="1">
        <v>100.0</v>
      </c>
      <c r="CQ2621" s="1">
        <v>0.0</v>
      </c>
      <c r="CR2621" s="1">
        <v>0.0</v>
      </c>
      <c r="CU2621" s="1">
        <v>0.0</v>
      </c>
      <c r="CV2621" s="1">
        <v>0.0</v>
      </c>
      <c r="CX2621" s="1">
        <v>0.0</v>
      </c>
      <c r="CY2621" s="1">
        <v>0.0</v>
      </c>
      <c r="DA2621" s="1">
        <v>204.067</v>
      </c>
      <c r="DB2621" s="1">
        <v>0.265</v>
      </c>
      <c r="DF2621" s="1">
        <v>0.0</v>
      </c>
      <c r="DG2621" s="1">
        <v>0.0</v>
      </c>
      <c r="DI2621" s="1">
        <v>0.0</v>
      </c>
      <c r="DN2621" s="1">
        <v>0.0</v>
      </c>
      <c r="DO2621" s="1">
        <v>0.0</v>
      </c>
      <c r="DQ2621" s="1">
        <v>0.0</v>
      </c>
      <c r="DV2621" s="1">
        <v>0.0</v>
      </c>
      <c r="DW2621" s="1">
        <v>0.0</v>
      </c>
      <c r="DY2621" s="1">
        <v>0.0</v>
      </c>
    </row>
    <row r="2622">
      <c r="A2622" s="1" t="s">
        <v>340</v>
      </c>
      <c r="B2622" s="1">
        <v>2006.0</v>
      </c>
      <c r="C2622" s="1" t="s">
        <v>341</v>
      </c>
      <c r="D2622" s="1">
        <v>99980.0</v>
      </c>
      <c r="J2622" s="1">
        <v>0.0</v>
      </c>
      <c r="K2622" s="1">
        <v>0.0</v>
      </c>
      <c r="L2622" s="1">
        <v>0.0</v>
      </c>
      <c r="N2622" s="1">
        <v>666.667</v>
      </c>
      <c r="S2622" s="1">
        <v>0.0</v>
      </c>
      <c r="T2622" s="1">
        <v>0.0</v>
      </c>
      <c r="V2622" s="1">
        <v>0.0</v>
      </c>
      <c r="W2622" s="1">
        <v>0.0</v>
      </c>
      <c r="X2622" s="1">
        <v>0.0</v>
      </c>
      <c r="Y2622" s="1">
        <v>0.0</v>
      </c>
      <c r="AA2622" s="1">
        <v>0.03</v>
      </c>
      <c r="AB2622" s="1">
        <v>300.06</v>
      </c>
      <c r="AC2622" s="1">
        <v>0.03</v>
      </c>
      <c r="AE2622" s="1">
        <v>11.273</v>
      </c>
      <c r="AF2622" s="1">
        <v>0.03</v>
      </c>
      <c r="AG2622" s="1">
        <v>2944.977</v>
      </c>
      <c r="AK2622" s="1">
        <v>300.06</v>
      </c>
      <c r="AL2622" s="1">
        <v>0.03</v>
      </c>
      <c r="AO2622" s="1">
        <v>100.0</v>
      </c>
      <c r="AT2622" s="1">
        <v>0.0</v>
      </c>
      <c r="AU2622" s="1">
        <v>0.0</v>
      </c>
      <c r="AX2622" s="1">
        <v>0.0</v>
      </c>
      <c r="AY2622" s="1">
        <v>0.0</v>
      </c>
      <c r="AZ2622" s="1">
        <v>0.0</v>
      </c>
      <c r="BA2622" s="1">
        <v>0.0</v>
      </c>
      <c r="BC2622" s="1">
        <v>0.02</v>
      </c>
      <c r="BG2622" s="1">
        <v>0.0</v>
      </c>
      <c r="BH2622" s="1">
        <v>0.0</v>
      </c>
      <c r="BJ2622" s="1">
        <v>0.0</v>
      </c>
      <c r="BO2622" s="1">
        <v>0.0</v>
      </c>
      <c r="BP2622" s="1">
        <v>0.0</v>
      </c>
      <c r="BR2622" s="1">
        <v>0.0</v>
      </c>
      <c r="BT2622" s="1">
        <v>0.0</v>
      </c>
      <c r="BU2622" s="1">
        <v>0.0</v>
      </c>
      <c r="BY2622" s="1">
        <v>0.0</v>
      </c>
      <c r="BZ2622" s="1">
        <v>0.0</v>
      </c>
      <c r="CB2622" s="1">
        <v>0.0</v>
      </c>
      <c r="CG2622" s="1">
        <v>300.06</v>
      </c>
      <c r="CH2622" s="1">
        <v>0.03</v>
      </c>
      <c r="CK2622" s="1">
        <v>0.0</v>
      </c>
      <c r="CL2622" s="1">
        <v>0.0</v>
      </c>
      <c r="CM2622" s="1">
        <v>0.0</v>
      </c>
      <c r="CN2622" s="1">
        <v>100.0</v>
      </c>
      <c r="CQ2622" s="1">
        <v>0.0</v>
      </c>
      <c r="CR2622" s="1">
        <v>0.0</v>
      </c>
      <c r="CU2622" s="1">
        <v>0.0</v>
      </c>
      <c r="CV2622" s="1">
        <v>0.0</v>
      </c>
      <c r="CX2622" s="1">
        <v>0.0</v>
      </c>
      <c r="CY2622" s="1">
        <v>0.0</v>
      </c>
      <c r="DA2622" s="1">
        <v>300.06</v>
      </c>
      <c r="DB2622" s="1">
        <v>0.294</v>
      </c>
      <c r="DF2622" s="1">
        <v>0.0</v>
      </c>
      <c r="DG2622" s="1">
        <v>0.0</v>
      </c>
      <c r="DI2622" s="1">
        <v>0.0</v>
      </c>
      <c r="DN2622" s="1">
        <v>0.0</v>
      </c>
      <c r="DO2622" s="1">
        <v>0.0</v>
      </c>
      <c r="DQ2622" s="1">
        <v>0.0</v>
      </c>
      <c r="DV2622" s="1">
        <v>0.0</v>
      </c>
      <c r="DW2622" s="1">
        <v>0.0</v>
      </c>
      <c r="DY2622" s="1">
        <v>0.0</v>
      </c>
    </row>
    <row r="2623">
      <c r="A2623" s="1" t="s">
        <v>340</v>
      </c>
      <c r="B2623" s="1">
        <v>2007.0</v>
      </c>
      <c r="C2623" s="1" t="s">
        <v>341</v>
      </c>
      <c r="D2623" s="1">
        <v>102039.0</v>
      </c>
      <c r="J2623" s="1">
        <v>0.0</v>
      </c>
      <c r="K2623" s="1">
        <v>0.0</v>
      </c>
      <c r="L2623" s="1">
        <v>0.0</v>
      </c>
      <c r="N2623" s="1">
        <v>666.667</v>
      </c>
      <c r="S2623" s="1">
        <v>0.0</v>
      </c>
      <c r="T2623" s="1">
        <v>0.0</v>
      </c>
      <c r="V2623" s="1">
        <v>0.0</v>
      </c>
      <c r="W2623" s="1">
        <v>0.0</v>
      </c>
      <c r="X2623" s="1">
        <v>0.0</v>
      </c>
      <c r="Y2623" s="1">
        <v>0.0</v>
      </c>
      <c r="AA2623" s="1">
        <v>0.03</v>
      </c>
      <c r="AB2623" s="1">
        <v>294.005</v>
      </c>
      <c r="AC2623" s="1">
        <v>0.03</v>
      </c>
      <c r="AE2623" s="1">
        <v>-8.724</v>
      </c>
      <c r="AF2623" s="1">
        <v>-0.026</v>
      </c>
      <c r="AG2623" s="1">
        <v>2633.805</v>
      </c>
      <c r="AK2623" s="1">
        <v>294.005</v>
      </c>
      <c r="AL2623" s="1">
        <v>0.03</v>
      </c>
      <c r="AO2623" s="1">
        <v>100.0</v>
      </c>
      <c r="AT2623" s="1">
        <v>0.0</v>
      </c>
      <c r="AU2623" s="1">
        <v>0.0</v>
      </c>
      <c r="AX2623" s="1">
        <v>0.0</v>
      </c>
      <c r="AY2623" s="1">
        <v>0.0</v>
      </c>
      <c r="AZ2623" s="1">
        <v>0.0</v>
      </c>
      <c r="BA2623" s="1">
        <v>0.0</v>
      </c>
      <c r="BC2623" s="1">
        <v>0.02</v>
      </c>
      <c r="BG2623" s="1">
        <v>0.0</v>
      </c>
      <c r="BH2623" s="1">
        <v>0.0</v>
      </c>
      <c r="BJ2623" s="1">
        <v>0.0</v>
      </c>
      <c r="BO2623" s="1">
        <v>0.0</v>
      </c>
      <c r="BP2623" s="1">
        <v>0.0</v>
      </c>
      <c r="BR2623" s="1">
        <v>0.0</v>
      </c>
      <c r="BT2623" s="1">
        <v>0.0</v>
      </c>
      <c r="BU2623" s="1">
        <v>0.0</v>
      </c>
      <c r="BY2623" s="1">
        <v>0.0</v>
      </c>
      <c r="BZ2623" s="1">
        <v>0.0</v>
      </c>
      <c r="CB2623" s="1">
        <v>0.0</v>
      </c>
      <c r="CG2623" s="1">
        <v>294.005</v>
      </c>
      <c r="CH2623" s="1">
        <v>0.03</v>
      </c>
      <c r="CK2623" s="1">
        <v>0.0</v>
      </c>
      <c r="CL2623" s="1">
        <v>0.0</v>
      </c>
      <c r="CM2623" s="1">
        <v>0.0</v>
      </c>
      <c r="CN2623" s="1">
        <v>100.0</v>
      </c>
      <c r="CQ2623" s="1">
        <v>0.0</v>
      </c>
      <c r="CR2623" s="1">
        <v>0.0</v>
      </c>
      <c r="CU2623" s="1">
        <v>0.0</v>
      </c>
      <c r="CV2623" s="1">
        <v>0.0</v>
      </c>
      <c r="CX2623" s="1">
        <v>0.0</v>
      </c>
      <c r="CY2623" s="1">
        <v>0.0</v>
      </c>
      <c r="DA2623" s="1">
        <v>294.005</v>
      </c>
      <c r="DB2623" s="1">
        <v>0.269</v>
      </c>
      <c r="DF2623" s="1">
        <v>0.0</v>
      </c>
      <c r="DG2623" s="1">
        <v>0.0</v>
      </c>
      <c r="DI2623" s="1">
        <v>0.0</v>
      </c>
      <c r="DN2623" s="1">
        <v>0.0</v>
      </c>
      <c r="DO2623" s="1">
        <v>0.0</v>
      </c>
      <c r="DQ2623" s="1">
        <v>0.0</v>
      </c>
      <c r="DV2623" s="1">
        <v>0.0</v>
      </c>
      <c r="DW2623" s="1">
        <v>0.0</v>
      </c>
      <c r="DY2623" s="1">
        <v>0.0</v>
      </c>
    </row>
    <row r="2624">
      <c r="A2624" s="1" t="s">
        <v>340</v>
      </c>
      <c r="B2624" s="1">
        <v>2008.0</v>
      </c>
      <c r="C2624" s="1" t="s">
        <v>341</v>
      </c>
      <c r="D2624" s="1">
        <v>104186.0</v>
      </c>
      <c r="J2624" s="1">
        <v>0.0</v>
      </c>
      <c r="K2624" s="1">
        <v>0.0</v>
      </c>
      <c r="L2624" s="1">
        <v>0.0</v>
      </c>
      <c r="N2624" s="1">
        <v>500.0</v>
      </c>
      <c r="S2624" s="1">
        <v>0.0</v>
      </c>
      <c r="T2624" s="1">
        <v>0.0</v>
      </c>
      <c r="V2624" s="1">
        <v>0.0</v>
      </c>
      <c r="W2624" s="1">
        <v>0.0</v>
      </c>
      <c r="X2624" s="1">
        <v>0.0</v>
      </c>
      <c r="Y2624" s="1">
        <v>0.0</v>
      </c>
      <c r="AA2624" s="1">
        <v>0.02</v>
      </c>
      <c r="AB2624" s="1">
        <v>191.964</v>
      </c>
      <c r="AC2624" s="1">
        <v>0.02</v>
      </c>
      <c r="AE2624" s="1">
        <v>11.973</v>
      </c>
      <c r="AF2624" s="1">
        <v>0.032</v>
      </c>
      <c r="AG2624" s="1">
        <v>2888.388</v>
      </c>
      <c r="AK2624" s="1">
        <v>191.964</v>
      </c>
      <c r="AL2624" s="1">
        <v>0.02</v>
      </c>
      <c r="AO2624" s="1">
        <v>100.0</v>
      </c>
      <c r="AT2624" s="1">
        <v>0.0</v>
      </c>
      <c r="AU2624" s="1">
        <v>0.0</v>
      </c>
      <c r="AX2624" s="1">
        <v>0.0</v>
      </c>
      <c r="AY2624" s="1">
        <v>0.0</v>
      </c>
      <c r="AZ2624" s="1">
        <v>0.0</v>
      </c>
      <c r="BA2624" s="1">
        <v>0.0</v>
      </c>
      <c r="BC2624" s="1">
        <v>0.01</v>
      </c>
      <c r="BG2624" s="1">
        <v>0.0</v>
      </c>
      <c r="BH2624" s="1">
        <v>0.0</v>
      </c>
      <c r="BJ2624" s="1">
        <v>0.0</v>
      </c>
      <c r="BO2624" s="1">
        <v>0.0</v>
      </c>
      <c r="BP2624" s="1">
        <v>0.0</v>
      </c>
      <c r="BR2624" s="1">
        <v>0.0</v>
      </c>
      <c r="BT2624" s="1">
        <v>0.0</v>
      </c>
      <c r="BU2624" s="1">
        <v>0.0</v>
      </c>
      <c r="BY2624" s="1">
        <v>0.0</v>
      </c>
      <c r="BZ2624" s="1">
        <v>0.0</v>
      </c>
      <c r="CB2624" s="1">
        <v>0.0</v>
      </c>
      <c r="CG2624" s="1">
        <v>191.964</v>
      </c>
      <c r="CH2624" s="1">
        <v>0.02</v>
      </c>
      <c r="CK2624" s="1">
        <v>0.0</v>
      </c>
      <c r="CL2624" s="1">
        <v>0.0</v>
      </c>
      <c r="CM2624" s="1">
        <v>0.0</v>
      </c>
      <c r="CN2624" s="1">
        <v>100.0</v>
      </c>
      <c r="CQ2624" s="1">
        <v>0.0</v>
      </c>
      <c r="CR2624" s="1">
        <v>0.0</v>
      </c>
      <c r="CU2624" s="1">
        <v>0.0</v>
      </c>
      <c r="CV2624" s="1">
        <v>0.0</v>
      </c>
      <c r="CX2624" s="1">
        <v>0.0</v>
      </c>
      <c r="CY2624" s="1">
        <v>0.0</v>
      </c>
      <c r="DA2624" s="1">
        <v>191.964</v>
      </c>
      <c r="DB2624" s="1">
        <v>0.301</v>
      </c>
      <c r="DF2624" s="1">
        <v>0.0</v>
      </c>
      <c r="DG2624" s="1">
        <v>0.0</v>
      </c>
      <c r="DI2624" s="1">
        <v>0.0</v>
      </c>
      <c r="DN2624" s="1">
        <v>0.0</v>
      </c>
      <c r="DO2624" s="1">
        <v>0.0</v>
      </c>
      <c r="DQ2624" s="1">
        <v>0.0</v>
      </c>
      <c r="DV2624" s="1">
        <v>0.0</v>
      </c>
      <c r="DW2624" s="1">
        <v>0.0</v>
      </c>
      <c r="DY2624" s="1">
        <v>0.0</v>
      </c>
    </row>
    <row r="2625">
      <c r="A2625" s="1" t="s">
        <v>340</v>
      </c>
      <c r="B2625" s="1">
        <v>2009.0</v>
      </c>
      <c r="C2625" s="1" t="s">
        <v>341</v>
      </c>
      <c r="D2625" s="1">
        <v>106426.0</v>
      </c>
      <c r="J2625" s="1">
        <v>0.0</v>
      </c>
      <c r="K2625" s="1">
        <v>0.0</v>
      </c>
      <c r="L2625" s="1">
        <v>0.0</v>
      </c>
      <c r="N2625" s="1">
        <v>500.0</v>
      </c>
      <c r="S2625" s="1">
        <v>0.0</v>
      </c>
      <c r="T2625" s="1">
        <v>0.0</v>
      </c>
      <c r="V2625" s="1">
        <v>0.0</v>
      </c>
      <c r="W2625" s="1">
        <v>0.0</v>
      </c>
      <c r="X2625" s="1">
        <v>0.0</v>
      </c>
      <c r="Y2625" s="1">
        <v>0.0</v>
      </c>
      <c r="AA2625" s="1">
        <v>0.02</v>
      </c>
      <c r="AB2625" s="1">
        <v>187.924</v>
      </c>
      <c r="AC2625" s="1">
        <v>0.02</v>
      </c>
      <c r="AE2625" s="1">
        <v>-12.737</v>
      </c>
      <c r="AF2625" s="1">
        <v>-0.038</v>
      </c>
      <c r="AG2625" s="1">
        <v>2467.436</v>
      </c>
      <c r="AK2625" s="1">
        <v>187.924</v>
      </c>
      <c r="AL2625" s="1">
        <v>0.02</v>
      </c>
      <c r="AO2625" s="1">
        <v>100.0</v>
      </c>
      <c r="AT2625" s="1">
        <v>0.0</v>
      </c>
      <c r="AU2625" s="1">
        <v>0.0</v>
      </c>
      <c r="AX2625" s="1">
        <v>0.0</v>
      </c>
      <c r="AY2625" s="1">
        <v>0.0</v>
      </c>
      <c r="AZ2625" s="1">
        <v>0.0</v>
      </c>
      <c r="BA2625" s="1">
        <v>0.0</v>
      </c>
      <c r="BC2625" s="1">
        <v>0.01</v>
      </c>
      <c r="BG2625" s="1">
        <v>0.0</v>
      </c>
      <c r="BH2625" s="1">
        <v>0.0</v>
      </c>
      <c r="BJ2625" s="1">
        <v>0.0</v>
      </c>
      <c r="BO2625" s="1">
        <v>0.0</v>
      </c>
      <c r="BP2625" s="1">
        <v>0.0</v>
      </c>
      <c r="BR2625" s="1">
        <v>0.0</v>
      </c>
      <c r="BT2625" s="1">
        <v>0.0</v>
      </c>
      <c r="BU2625" s="1">
        <v>0.0</v>
      </c>
      <c r="BY2625" s="1">
        <v>0.0</v>
      </c>
      <c r="BZ2625" s="1">
        <v>0.0</v>
      </c>
      <c r="CB2625" s="1">
        <v>0.0</v>
      </c>
      <c r="CG2625" s="1">
        <v>187.924</v>
      </c>
      <c r="CH2625" s="1">
        <v>0.02</v>
      </c>
      <c r="CK2625" s="1">
        <v>0.0</v>
      </c>
      <c r="CL2625" s="1">
        <v>0.0</v>
      </c>
      <c r="CM2625" s="1">
        <v>0.0</v>
      </c>
      <c r="CN2625" s="1">
        <v>100.0</v>
      </c>
      <c r="CQ2625" s="1">
        <v>0.0</v>
      </c>
      <c r="CR2625" s="1">
        <v>0.0</v>
      </c>
      <c r="CU2625" s="1">
        <v>0.0</v>
      </c>
      <c r="CV2625" s="1">
        <v>0.0</v>
      </c>
      <c r="CX2625" s="1">
        <v>0.0</v>
      </c>
      <c r="CY2625" s="1">
        <v>0.0</v>
      </c>
      <c r="DA2625" s="1">
        <v>187.924</v>
      </c>
      <c r="DB2625" s="1">
        <v>0.263</v>
      </c>
      <c r="DF2625" s="1">
        <v>0.0</v>
      </c>
      <c r="DG2625" s="1">
        <v>0.0</v>
      </c>
      <c r="DI2625" s="1">
        <v>0.0</v>
      </c>
      <c r="DN2625" s="1">
        <v>0.0</v>
      </c>
      <c r="DO2625" s="1">
        <v>0.0</v>
      </c>
      <c r="DQ2625" s="1">
        <v>0.0</v>
      </c>
      <c r="DV2625" s="1">
        <v>0.0</v>
      </c>
      <c r="DW2625" s="1">
        <v>0.0</v>
      </c>
      <c r="DY2625" s="1">
        <v>0.0</v>
      </c>
    </row>
    <row r="2626">
      <c r="A2626" s="1" t="s">
        <v>340</v>
      </c>
      <c r="B2626" s="1">
        <v>2010.0</v>
      </c>
      <c r="C2626" s="1" t="s">
        <v>341</v>
      </c>
      <c r="D2626" s="1">
        <v>108675.0</v>
      </c>
      <c r="J2626" s="1">
        <v>0.0</v>
      </c>
      <c r="K2626" s="1">
        <v>0.0</v>
      </c>
      <c r="L2626" s="1">
        <v>0.0</v>
      </c>
      <c r="N2626" s="1">
        <v>500.0</v>
      </c>
      <c r="S2626" s="1">
        <v>0.0</v>
      </c>
      <c r="T2626" s="1">
        <v>0.0</v>
      </c>
      <c r="V2626" s="1">
        <v>0.0</v>
      </c>
      <c r="W2626" s="1">
        <v>0.0</v>
      </c>
      <c r="X2626" s="1">
        <v>0.0</v>
      </c>
      <c r="Y2626" s="1">
        <v>0.0</v>
      </c>
      <c r="AA2626" s="1">
        <v>0.02</v>
      </c>
      <c r="AB2626" s="1">
        <v>184.035</v>
      </c>
      <c r="AC2626" s="1">
        <v>0.02</v>
      </c>
      <c r="AE2626" s="1">
        <v>-0.551</v>
      </c>
      <c r="AF2626" s="1">
        <v>-0.001</v>
      </c>
      <c r="AG2626" s="1">
        <v>2403.071</v>
      </c>
      <c r="AK2626" s="1">
        <v>184.035</v>
      </c>
      <c r="AL2626" s="1">
        <v>0.02</v>
      </c>
      <c r="AO2626" s="1">
        <v>100.0</v>
      </c>
      <c r="AT2626" s="1">
        <v>0.0</v>
      </c>
      <c r="AU2626" s="1">
        <v>0.0</v>
      </c>
      <c r="AX2626" s="1">
        <v>0.0</v>
      </c>
      <c r="AY2626" s="1">
        <v>0.0</v>
      </c>
      <c r="AZ2626" s="1">
        <v>0.0</v>
      </c>
      <c r="BA2626" s="1">
        <v>0.0</v>
      </c>
      <c r="BC2626" s="1">
        <v>0.01</v>
      </c>
      <c r="BG2626" s="1">
        <v>0.0</v>
      </c>
      <c r="BH2626" s="1">
        <v>0.0</v>
      </c>
      <c r="BJ2626" s="1">
        <v>0.0</v>
      </c>
      <c r="BO2626" s="1">
        <v>0.0</v>
      </c>
      <c r="BP2626" s="1">
        <v>0.0</v>
      </c>
      <c r="BR2626" s="1">
        <v>0.0</v>
      </c>
      <c r="BT2626" s="1">
        <v>0.0</v>
      </c>
      <c r="BU2626" s="1">
        <v>0.0</v>
      </c>
      <c r="BY2626" s="1">
        <v>0.0</v>
      </c>
      <c r="BZ2626" s="1">
        <v>0.0</v>
      </c>
      <c r="CB2626" s="1">
        <v>0.0</v>
      </c>
      <c r="CG2626" s="1">
        <v>184.035</v>
      </c>
      <c r="CH2626" s="1">
        <v>0.02</v>
      </c>
      <c r="CK2626" s="1">
        <v>0.0</v>
      </c>
      <c r="CL2626" s="1">
        <v>0.0</v>
      </c>
      <c r="CM2626" s="1">
        <v>0.0</v>
      </c>
      <c r="CN2626" s="1">
        <v>100.0</v>
      </c>
      <c r="CQ2626" s="1">
        <v>0.0</v>
      </c>
      <c r="CR2626" s="1">
        <v>0.0</v>
      </c>
      <c r="CU2626" s="1">
        <v>0.0</v>
      </c>
      <c r="CV2626" s="1">
        <v>0.0</v>
      </c>
      <c r="CX2626" s="1">
        <v>0.0</v>
      </c>
      <c r="CY2626" s="1">
        <v>0.0</v>
      </c>
      <c r="DA2626" s="1">
        <v>184.035</v>
      </c>
      <c r="DB2626" s="1">
        <v>0.261</v>
      </c>
      <c r="DF2626" s="1">
        <v>0.0</v>
      </c>
      <c r="DG2626" s="1">
        <v>0.0</v>
      </c>
      <c r="DI2626" s="1">
        <v>0.0</v>
      </c>
      <c r="DN2626" s="1">
        <v>0.0</v>
      </c>
      <c r="DO2626" s="1">
        <v>0.0</v>
      </c>
      <c r="DQ2626" s="1">
        <v>0.0</v>
      </c>
      <c r="DV2626" s="1">
        <v>0.0</v>
      </c>
      <c r="DW2626" s="1">
        <v>0.0</v>
      </c>
      <c r="DY2626" s="1">
        <v>0.0</v>
      </c>
    </row>
    <row r="2627">
      <c r="A2627" s="1" t="s">
        <v>340</v>
      </c>
      <c r="B2627" s="1">
        <v>2011.0</v>
      </c>
      <c r="C2627" s="1" t="s">
        <v>341</v>
      </c>
      <c r="D2627" s="1">
        <v>110622.0</v>
      </c>
      <c r="J2627" s="1">
        <v>0.0</v>
      </c>
      <c r="K2627" s="1">
        <v>0.0</v>
      </c>
      <c r="L2627" s="1">
        <v>0.0</v>
      </c>
      <c r="N2627" s="1">
        <v>500.0</v>
      </c>
      <c r="S2627" s="1">
        <v>0.0</v>
      </c>
      <c r="T2627" s="1">
        <v>0.0</v>
      </c>
      <c r="V2627" s="1">
        <v>0.0</v>
      </c>
      <c r="W2627" s="1">
        <v>0.0</v>
      </c>
      <c r="X2627" s="1">
        <v>0.0</v>
      </c>
      <c r="Y2627" s="1">
        <v>0.0</v>
      </c>
      <c r="AA2627" s="1">
        <v>0.02</v>
      </c>
      <c r="AB2627" s="1">
        <v>180.796</v>
      </c>
      <c r="AC2627" s="1">
        <v>0.02</v>
      </c>
      <c r="AE2627" s="1">
        <v>-7.688</v>
      </c>
      <c r="AF2627" s="1">
        <v>-0.02</v>
      </c>
      <c r="AG2627" s="1">
        <v>2179.288</v>
      </c>
      <c r="AK2627" s="1">
        <v>180.796</v>
      </c>
      <c r="AL2627" s="1">
        <v>0.02</v>
      </c>
      <c r="AO2627" s="1">
        <v>100.0</v>
      </c>
      <c r="AT2627" s="1">
        <v>0.0</v>
      </c>
      <c r="AU2627" s="1">
        <v>0.0</v>
      </c>
      <c r="AX2627" s="1">
        <v>0.0</v>
      </c>
      <c r="AY2627" s="1">
        <v>0.0</v>
      </c>
      <c r="AZ2627" s="1">
        <v>0.0</v>
      </c>
      <c r="BA2627" s="1">
        <v>0.0</v>
      </c>
      <c r="BC2627" s="1">
        <v>0.01</v>
      </c>
      <c r="BG2627" s="1">
        <v>0.0</v>
      </c>
      <c r="BH2627" s="1">
        <v>0.0</v>
      </c>
      <c r="BJ2627" s="1">
        <v>0.0</v>
      </c>
      <c r="BO2627" s="1">
        <v>0.0</v>
      </c>
      <c r="BP2627" s="1">
        <v>0.0</v>
      </c>
      <c r="BR2627" s="1">
        <v>0.0</v>
      </c>
      <c r="BT2627" s="1">
        <v>0.0</v>
      </c>
      <c r="BU2627" s="1">
        <v>0.0</v>
      </c>
      <c r="BY2627" s="1">
        <v>0.0</v>
      </c>
      <c r="BZ2627" s="1">
        <v>0.0</v>
      </c>
      <c r="CB2627" s="1">
        <v>0.0</v>
      </c>
      <c r="CG2627" s="1">
        <v>180.796</v>
      </c>
      <c r="CH2627" s="1">
        <v>0.02</v>
      </c>
      <c r="CK2627" s="1">
        <v>0.0</v>
      </c>
      <c r="CL2627" s="1">
        <v>0.0</v>
      </c>
      <c r="CM2627" s="1">
        <v>0.0</v>
      </c>
      <c r="CN2627" s="1">
        <v>100.0</v>
      </c>
      <c r="CQ2627" s="1">
        <v>0.0</v>
      </c>
      <c r="CR2627" s="1">
        <v>0.0</v>
      </c>
      <c r="CU2627" s="1">
        <v>0.0</v>
      </c>
      <c r="CV2627" s="1">
        <v>0.0</v>
      </c>
      <c r="CX2627" s="1">
        <v>0.0</v>
      </c>
      <c r="CY2627" s="1">
        <v>0.0</v>
      </c>
      <c r="DA2627" s="1">
        <v>180.796</v>
      </c>
      <c r="DB2627" s="1">
        <v>0.241</v>
      </c>
      <c r="DF2627" s="1">
        <v>0.0</v>
      </c>
      <c r="DG2627" s="1">
        <v>0.0</v>
      </c>
      <c r="DI2627" s="1">
        <v>0.0</v>
      </c>
      <c r="DN2627" s="1">
        <v>0.0</v>
      </c>
      <c r="DO2627" s="1">
        <v>0.0</v>
      </c>
      <c r="DQ2627" s="1">
        <v>0.0</v>
      </c>
      <c r="DV2627" s="1">
        <v>0.0</v>
      </c>
      <c r="DW2627" s="1">
        <v>0.0</v>
      </c>
      <c r="DY2627" s="1">
        <v>0.0</v>
      </c>
    </row>
    <row r="2628">
      <c r="A2628" s="1" t="s">
        <v>340</v>
      </c>
      <c r="B2628" s="1">
        <v>2012.0</v>
      </c>
      <c r="C2628" s="1" t="s">
        <v>341</v>
      </c>
      <c r="D2628" s="1">
        <v>112248.0</v>
      </c>
      <c r="J2628" s="1">
        <v>0.0</v>
      </c>
      <c r="K2628" s="1">
        <v>0.0</v>
      </c>
      <c r="L2628" s="1">
        <v>0.0</v>
      </c>
      <c r="N2628" s="1">
        <v>500.0</v>
      </c>
      <c r="S2628" s="1">
        <v>0.0</v>
      </c>
      <c r="T2628" s="1">
        <v>0.0</v>
      </c>
      <c r="V2628" s="1">
        <v>0.0</v>
      </c>
      <c r="W2628" s="1">
        <v>0.0</v>
      </c>
      <c r="X2628" s="1">
        <v>0.0</v>
      </c>
      <c r="Y2628" s="1">
        <v>0.0</v>
      </c>
      <c r="AA2628" s="1">
        <v>0.02</v>
      </c>
      <c r="AB2628" s="1">
        <v>178.177</v>
      </c>
      <c r="AC2628" s="1">
        <v>0.02</v>
      </c>
      <c r="AE2628" s="1">
        <v>-1.281</v>
      </c>
      <c r="AF2628" s="1">
        <v>-0.003</v>
      </c>
      <c r="AG2628" s="1">
        <v>2120.213</v>
      </c>
      <c r="AK2628" s="1">
        <v>178.177</v>
      </c>
      <c r="AL2628" s="1">
        <v>0.02</v>
      </c>
      <c r="AO2628" s="1">
        <v>100.0</v>
      </c>
      <c r="AT2628" s="1">
        <v>0.0</v>
      </c>
      <c r="AU2628" s="1">
        <v>0.0</v>
      </c>
      <c r="AX2628" s="1">
        <v>0.0</v>
      </c>
      <c r="AY2628" s="1">
        <v>0.0</v>
      </c>
      <c r="AZ2628" s="1">
        <v>0.0</v>
      </c>
      <c r="BA2628" s="1">
        <v>0.0</v>
      </c>
      <c r="BC2628" s="1">
        <v>0.01</v>
      </c>
      <c r="BG2628" s="1">
        <v>0.0</v>
      </c>
      <c r="BH2628" s="1">
        <v>0.0</v>
      </c>
      <c r="BJ2628" s="1">
        <v>0.0</v>
      </c>
      <c r="BO2628" s="1">
        <v>0.0</v>
      </c>
      <c r="BP2628" s="1">
        <v>0.0</v>
      </c>
      <c r="BR2628" s="1">
        <v>0.0</v>
      </c>
      <c r="BT2628" s="1">
        <v>0.0</v>
      </c>
      <c r="BU2628" s="1">
        <v>0.0</v>
      </c>
      <c r="BY2628" s="1">
        <v>0.0</v>
      </c>
      <c r="BZ2628" s="1">
        <v>0.0</v>
      </c>
      <c r="CB2628" s="1">
        <v>0.0</v>
      </c>
      <c r="CG2628" s="1">
        <v>178.177</v>
      </c>
      <c r="CH2628" s="1">
        <v>0.02</v>
      </c>
      <c r="CK2628" s="1">
        <v>0.0</v>
      </c>
      <c r="CL2628" s="1">
        <v>0.0</v>
      </c>
      <c r="CM2628" s="1">
        <v>0.0</v>
      </c>
      <c r="CN2628" s="1">
        <v>100.0</v>
      </c>
      <c r="CQ2628" s="1">
        <v>0.0</v>
      </c>
      <c r="CR2628" s="1">
        <v>0.0</v>
      </c>
      <c r="CU2628" s="1">
        <v>0.0</v>
      </c>
      <c r="CV2628" s="1">
        <v>0.0</v>
      </c>
      <c r="CX2628" s="1">
        <v>0.0</v>
      </c>
      <c r="CY2628" s="1">
        <v>0.0</v>
      </c>
      <c r="DA2628" s="1">
        <v>178.177</v>
      </c>
      <c r="DB2628" s="1">
        <v>0.238</v>
      </c>
      <c r="DF2628" s="1">
        <v>0.0</v>
      </c>
      <c r="DG2628" s="1">
        <v>0.0</v>
      </c>
      <c r="DI2628" s="1">
        <v>0.0</v>
      </c>
      <c r="DN2628" s="1">
        <v>0.0</v>
      </c>
      <c r="DO2628" s="1">
        <v>0.0</v>
      </c>
      <c r="DQ2628" s="1">
        <v>0.0</v>
      </c>
      <c r="DV2628" s="1">
        <v>0.0</v>
      </c>
      <c r="DW2628" s="1">
        <v>0.0</v>
      </c>
      <c r="DY2628" s="1">
        <v>0.0</v>
      </c>
    </row>
    <row r="2629">
      <c r="A2629" s="1" t="s">
        <v>340</v>
      </c>
      <c r="B2629" s="1">
        <v>2013.0</v>
      </c>
      <c r="C2629" s="1" t="s">
        <v>341</v>
      </c>
      <c r="D2629" s="1">
        <v>113804.0</v>
      </c>
      <c r="J2629" s="1">
        <v>0.0</v>
      </c>
      <c r="K2629" s="1">
        <v>0.0</v>
      </c>
      <c r="L2629" s="1">
        <v>0.0</v>
      </c>
      <c r="N2629" s="1">
        <v>666.667</v>
      </c>
      <c r="S2629" s="1">
        <v>0.0</v>
      </c>
      <c r="T2629" s="1">
        <v>0.0</v>
      </c>
      <c r="V2629" s="1">
        <v>0.0</v>
      </c>
      <c r="W2629" s="1">
        <v>0.0</v>
      </c>
      <c r="X2629" s="1">
        <v>0.0</v>
      </c>
      <c r="Y2629" s="1">
        <v>0.0</v>
      </c>
      <c r="AA2629" s="1">
        <v>0.03</v>
      </c>
      <c r="AB2629" s="1">
        <v>263.611</v>
      </c>
      <c r="AC2629" s="1">
        <v>0.03</v>
      </c>
      <c r="AE2629" s="1">
        <v>1.154</v>
      </c>
      <c r="AF2629" s="1">
        <v>0.003</v>
      </c>
      <c r="AG2629" s="1">
        <v>2115.366</v>
      </c>
      <c r="AK2629" s="1">
        <v>263.611</v>
      </c>
      <c r="AL2629" s="1">
        <v>0.03</v>
      </c>
      <c r="AO2629" s="1">
        <v>100.0</v>
      </c>
      <c r="AT2629" s="1">
        <v>0.0</v>
      </c>
      <c r="AU2629" s="1">
        <v>0.0</v>
      </c>
      <c r="AX2629" s="1">
        <v>0.0</v>
      </c>
      <c r="AY2629" s="1">
        <v>0.0</v>
      </c>
      <c r="AZ2629" s="1">
        <v>0.0</v>
      </c>
      <c r="BA2629" s="1">
        <v>0.0</v>
      </c>
      <c r="BC2629" s="1">
        <v>0.02</v>
      </c>
      <c r="BG2629" s="1">
        <v>0.0</v>
      </c>
      <c r="BH2629" s="1">
        <v>0.0</v>
      </c>
      <c r="BJ2629" s="1">
        <v>0.0</v>
      </c>
      <c r="BO2629" s="1">
        <v>0.0</v>
      </c>
      <c r="BP2629" s="1">
        <v>0.0</v>
      </c>
      <c r="BR2629" s="1">
        <v>0.0</v>
      </c>
      <c r="BT2629" s="1">
        <v>0.0</v>
      </c>
      <c r="BU2629" s="1">
        <v>0.0</v>
      </c>
      <c r="BY2629" s="1">
        <v>0.0</v>
      </c>
      <c r="BZ2629" s="1">
        <v>0.0</v>
      </c>
      <c r="CB2629" s="1">
        <v>0.0</v>
      </c>
      <c r="CG2629" s="1">
        <v>263.611</v>
      </c>
      <c r="CH2629" s="1">
        <v>0.03</v>
      </c>
      <c r="CK2629" s="1">
        <v>0.0</v>
      </c>
      <c r="CL2629" s="1">
        <v>0.0</v>
      </c>
      <c r="CM2629" s="1">
        <v>0.0</v>
      </c>
      <c r="CN2629" s="1">
        <v>100.0</v>
      </c>
      <c r="CQ2629" s="1">
        <v>0.0</v>
      </c>
      <c r="CR2629" s="1">
        <v>0.0</v>
      </c>
      <c r="CU2629" s="1">
        <v>0.0</v>
      </c>
      <c r="CV2629" s="1">
        <v>0.0</v>
      </c>
      <c r="CX2629" s="1">
        <v>0.0</v>
      </c>
      <c r="CY2629" s="1">
        <v>0.0</v>
      </c>
      <c r="DA2629" s="1">
        <v>263.611</v>
      </c>
      <c r="DB2629" s="1">
        <v>0.241</v>
      </c>
      <c r="DF2629" s="1">
        <v>0.0</v>
      </c>
      <c r="DG2629" s="1">
        <v>0.0</v>
      </c>
      <c r="DI2629" s="1">
        <v>0.0</v>
      </c>
      <c r="DN2629" s="1">
        <v>0.0</v>
      </c>
      <c r="DO2629" s="1">
        <v>0.0</v>
      </c>
      <c r="DQ2629" s="1">
        <v>0.0</v>
      </c>
      <c r="DV2629" s="1">
        <v>0.0</v>
      </c>
      <c r="DW2629" s="1">
        <v>0.0</v>
      </c>
      <c r="DY2629" s="1">
        <v>0.0</v>
      </c>
    </row>
    <row r="2630">
      <c r="A2630" s="1" t="s">
        <v>340</v>
      </c>
      <c r="B2630" s="1">
        <v>2014.0</v>
      </c>
      <c r="C2630" s="1" t="s">
        <v>341</v>
      </c>
      <c r="D2630" s="1">
        <v>115296.0</v>
      </c>
      <c r="J2630" s="1">
        <v>0.0</v>
      </c>
      <c r="K2630" s="1">
        <v>0.0</v>
      </c>
      <c r="L2630" s="1">
        <v>0.0</v>
      </c>
      <c r="N2630" s="1">
        <v>666.667</v>
      </c>
      <c r="S2630" s="1">
        <v>0.0</v>
      </c>
      <c r="T2630" s="1">
        <v>0.0</v>
      </c>
      <c r="V2630" s="1">
        <v>0.0</v>
      </c>
      <c r="W2630" s="1">
        <v>0.0</v>
      </c>
      <c r="X2630" s="1">
        <v>0.0</v>
      </c>
      <c r="Y2630" s="1">
        <v>0.0</v>
      </c>
      <c r="AA2630" s="1">
        <v>0.03</v>
      </c>
      <c r="AB2630" s="1">
        <v>260.2</v>
      </c>
      <c r="AC2630" s="1">
        <v>0.03</v>
      </c>
      <c r="AE2630" s="1">
        <v>0.355</v>
      </c>
      <c r="AF2630" s="1">
        <v>0.001</v>
      </c>
      <c r="AG2630" s="1">
        <v>2095.414</v>
      </c>
      <c r="AK2630" s="1">
        <v>260.2</v>
      </c>
      <c r="AL2630" s="1">
        <v>0.03</v>
      </c>
      <c r="AO2630" s="1">
        <v>100.0</v>
      </c>
      <c r="AT2630" s="1">
        <v>0.0</v>
      </c>
      <c r="AU2630" s="1">
        <v>0.0</v>
      </c>
      <c r="AX2630" s="1">
        <v>0.0</v>
      </c>
      <c r="AY2630" s="1">
        <v>0.0</v>
      </c>
      <c r="AZ2630" s="1">
        <v>0.0</v>
      </c>
      <c r="BA2630" s="1">
        <v>0.0</v>
      </c>
      <c r="BC2630" s="1">
        <v>0.02</v>
      </c>
      <c r="BG2630" s="1">
        <v>0.0</v>
      </c>
      <c r="BH2630" s="1">
        <v>0.0</v>
      </c>
      <c r="BJ2630" s="1">
        <v>0.0</v>
      </c>
      <c r="BO2630" s="1">
        <v>0.0</v>
      </c>
      <c r="BP2630" s="1">
        <v>0.0</v>
      </c>
      <c r="BR2630" s="1">
        <v>0.0</v>
      </c>
      <c r="BT2630" s="1">
        <v>0.0</v>
      </c>
      <c r="BU2630" s="1">
        <v>0.0</v>
      </c>
      <c r="BY2630" s="1">
        <v>0.0</v>
      </c>
      <c r="BZ2630" s="1">
        <v>0.0</v>
      </c>
      <c r="CB2630" s="1">
        <v>0.0</v>
      </c>
      <c r="CG2630" s="1">
        <v>260.2</v>
      </c>
      <c r="CH2630" s="1">
        <v>0.03</v>
      </c>
      <c r="CK2630" s="1">
        <v>0.0</v>
      </c>
      <c r="CL2630" s="1">
        <v>0.0</v>
      </c>
      <c r="CM2630" s="1">
        <v>0.0</v>
      </c>
      <c r="CN2630" s="1">
        <v>100.0</v>
      </c>
      <c r="CQ2630" s="1">
        <v>0.0</v>
      </c>
      <c r="CR2630" s="1">
        <v>0.0</v>
      </c>
      <c r="CU2630" s="1">
        <v>0.0</v>
      </c>
      <c r="CV2630" s="1">
        <v>0.0</v>
      </c>
      <c r="CX2630" s="1">
        <v>0.0</v>
      </c>
      <c r="CY2630" s="1">
        <v>0.0</v>
      </c>
      <c r="DA2630" s="1">
        <v>260.2</v>
      </c>
      <c r="DB2630" s="1">
        <v>0.242</v>
      </c>
      <c r="DF2630" s="1">
        <v>0.0</v>
      </c>
      <c r="DG2630" s="1">
        <v>0.0</v>
      </c>
      <c r="DI2630" s="1">
        <v>0.0</v>
      </c>
      <c r="DN2630" s="1">
        <v>0.0</v>
      </c>
      <c r="DO2630" s="1">
        <v>0.0</v>
      </c>
      <c r="DQ2630" s="1">
        <v>0.0</v>
      </c>
      <c r="DV2630" s="1">
        <v>0.0</v>
      </c>
      <c r="DW2630" s="1">
        <v>0.0</v>
      </c>
      <c r="DY2630" s="1">
        <v>0.0</v>
      </c>
    </row>
    <row r="2631">
      <c r="A2631" s="1" t="s">
        <v>340</v>
      </c>
      <c r="B2631" s="1">
        <v>2015.0</v>
      </c>
      <c r="C2631" s="1" t="s">
        <v>341</v>
      </c>
      <c r="D2631" s="1">
        <v>116787.0</v>
      </c>
      <c r="J2631" s="1">
        <v>0.0</v>
      </c>
      <c r="K2631" s="1">
        <v>0.0</v>
      </c>
      <c r="L2631" s="1">
        <v>0.0</v>
      </c>
      <c r="N2631" s="1">
        <v>666.667</v>
      </c>
      <c r="S2631" s="1">
        <v>0.0</v>
      </c>
      <c r="T2631" s="1">
        <v>0.0</v>
      </c>
      <c r="V2631" s="1">
        <v>0.0</v>
      </c>
      <c r="W2631" s="1">
        <v>0.0</v>
      </c>
      <c r="X2631" s="1">
        <v>0.0</v>
      </c>
      <c r="Y2631" s="1">
        <v>0.0</v>
      </c>
      <c r="AA2631" s="1">
        <v>0.03</v>
      </c>
      <c r="AB2631" s="1">
        <v>256.878</v>
      </c>
      <c r="AC2631" s="1">
        <v>0.03</v>
      </c>
      <c r="AE2631" s="1">
        <v>6.075</v>
      </c>
      <c r="AF2631" s="1">
        <v>0.015</v>
      </c>
      <c r="AG2631" s="1">
        <v>2194.337</v>
      </c>
      <c r="AK2631" s="1">
        <v>256.878</v>
      </c>
      <c r="AL2631" s="1">
        <v>0.03</v>
      </c>
      <c r="AO2631" s="1">
        <v>100.0</v>
      </c>
      <c r="AT2631" s="1">
        <v>0.0</v>
      </c>
      <c r="AU2631" s="1">
        <v>0.0</v>
      </c>
      <c r="AX2631" s="1">
        <v>0.0</v>
      </c>
      <c r="AY2631" s="1">
        <v>0.0</v>
      </c>
      <c r="AZ2631" s="1">
        <v>0.0</v>
      </c>
      <c r="BA2631" s="1">
        <v>0.0</v>
      </c>
      <c r="BC2631" s="1">
        <v>0.02</v>
      </c>
      <c r="BG2631" s="1">
        <v>0.0</v>
      </c>
      <c r="BH2631" s="1">
        <v>0.0</v>
      </c>
      <c r="BJ2631" s="1">
        <v>0.0</v>
      </c>
      <c r="BO2631" s="1">
        <v>0.0</v>
      </c>
      <c r="BP2631" s="1">
        <v>0.0</v>
      </c>
      <c r="BR2631" s="1">
        <v>0.0</v>
      </c>
      <c r="BT2631" s="1">
        <v>0.0</v>
      </c>
      <c r="BU2631" s="1">
        <v>0.0</v>
      </c>
      <c r="BY2631" s="1">
        <v>0.0</v>
      </c>
      <c r="BZ2631" s="1">
        <v>0.0</v>
      </c>
      <c r="CB2631" s="1">
        <v>0.0</v>
      </c>
      <c r="CG2631" s="1">
        <v>256.878</v>
      </c>
      <c r="CH2631" s="1">
        <v>0.03</v>
      </c>
      <c r="CK2631" s="1">
        <v>0.0</v>
      </c>
      <c r="CL2631" s="1">
        <v>0.0</v>
      </c>
      <c r="CM2631" s="1">
        <v>0.0</v>
      </c>
      <c r="CN2631" s="1">
        <v>100.0</v>
      </c>
      <c r="CQ2631" s="1">
        <v>0.0</v>
      </c>
      <c r="CR2631" s="1">
        <v>0.0</v>
      </c>
      <c r="CU2631" s="1">
        <v>0.0</v>
      </c>
      <c r="CV2631" s="1">
        <v>0.0</v>
      </c>
      <c r="CX2631" s="1">
        <v>0.0</v>
      </c>
      <c r="CY2631" s="1">
        <v>0.0</v>
      </c>
      <c r="DA2631" s="1">
        <v>256.878</v>
      </c>
      <c r="DB2631" s="1">
        <v>0.256</v>
      </c>
      <c r="DF2631" s="1">
        <v>0.0</v>
      </c>
      <c r="DG2631" s="1">
        <v>0.0</v>
      </c>
      <c r="DI2631" s="1">
        <v>0.0</v>
      </c>
      <c r="DN2631" s="1">
        <v>0.0</v>
      </c>
      <c r="DO2631" s="1">
        <v>0.0</v>
      </c>
      <c r="DQ2631" s="1">
        <v>0.0</v>
      </c>
      <c r="DV2631" s="1">
        <v>0.0</v>
      </c>
      <c r="DW2631" s="1">
        <v>0.0</v>
      </c>
      <c r="DY2631" s="1">
        <v>0.0</v>
      </c>
    </row>
    <row r="2632">
      <c r="A2632" s="1" t="s">
        <v>340</v>
      </c>
      <c r="B2632" s="1">
        <v>2016.0</v>
      </c>
      <c r="C2632" s="1" t="s">
        <v>341</v>
      </c>
      <c r="D2632" s="1">
        <v>118435.0</v>
      </c>
      <c r="J2632" s="1">
        <v>0.0</v>
      </c>
      <c r="K2632" s="1">
        <v>0.0</v>
      </c>
      <c r="L2632" s="1">
        <v>0.0</v>
      </c>
      <c r="N2632" s="1">
        <v>666.667</v>
      </c>
      <c r="S2632" s="1">
        <v>0.0</v>
      </c>
      <c r="T2632" s="1">
        <v>0.0</v>
      </c>
      <c r="V2632" s="1">
        <v>0.0</v>
      </c>
      <c r="W2632" s="1">
        <v>0.0</v>
      </c>
      <c r="X2632" s="1">
        <v>0.0</v>
      </c>
      <c r="Y2632" s="1">
        <v>0.0</v>
      </c>
      <c r="AA2632" s="1">
        <v>0.03</v>
      </c>
      <c r="AB2632" s="1">
        <v>253.303</v>
      </c>
      <c r="AC2632" s="1">
        <v>0.03</v>
      </c>
      <c r="AE2632" s="1">
        <v>6.898</v>
      </c>
      <c r="AF2632" s="1">
        <v>0.018</v>
      </c>
      <c r="AG2632" s="1">
        <v>2313.06</v>
      </c>
      <c r="AK2632" s="1">
        <v>253.303</v>
      </c>
      <c r="AL2632" s="1">
        <v>0.03</v>
      </c>
      <c r="AO2632" s="1">
        <v>100.0</v>
      </c>
      <c r="AT2632" s="1">
        <v>0.0</v>
      </c>
      <c r="AU2632" s="1">
        <v>0.0</v>
      </c>
      <c r="AX2632" s="1">
        <v>0.0</v>
      </c>
      <c r="AY2632" s="1">
        <v>0.0</v>
      </c>
      <c r="AZ2632" s="1">
        <v>0.0</v>
      </c>
      <c r="BA2632" s="1">
        <v>0.0</v>
      </c>
      <c r="BC2632" s="1">
        <v>0.02</v>
      </c>
      <c r="BG2632" s="1">
        <v>0.0</v>
      </c>
      <c r="BH2632" s="1">
        <v>0.0</v>
      </c>
      <c r="BJ2632" s="1">
        <v>0.0</v>
      </c>
      <c r="BO2632" s="1">
        <v>0.0</v>
      </c>
      <c r="BP2632" s="1">
        <v>0.0</v>
      </c>
      <c r="BR2632" s="1">
        <v>0.0</v>
      </c>
      <c r="BT2632" s="1">
        <v>0.0</v>
      </c>
      <c r="BU2632" s="1">
        <v>0.0</v>
      </c>
      <c r="BY2632" s="1">
        <v>0.0</v>
      </c>
      <c r="BZ2632" s="1">
        <v>0.0</v>
      </c>
      <c r="CB2632" s="1">
        <v>0.0</v>
      </c>
      <c r="CG2632" s="1">
        <v>253.303</v>
      </c>
      <c r="CH2632" s="1">
        <v>0.03</v>
      </c>
      <c r="CK2632" s="1">
        <v>0.0</v>
      </c>
      <c r="CL2632" s="1">
        <v>0.0</v>
      </c>
      <c r="CM2632" s="1">
        <v>0.0</v>
      </c>
      <c r="CN2632" s="1">
        <v>100.0</v>
      </c>
      <c r="CQ2632" s="1">
        <v>0.0</v>
      </c>
      <c r="CR2632" s="1">
        <v>0.0</v>
      </c>
      <c r="CU2632" s="1">
        <v>0.0</v>
      </c>
      <c r="CV2632" s="1">
        <v>0.0</v>
      </c>
      <c r="CX2632" s="1">
        <v>0.0</v>
      </c>
      <c r="CY2632" s="1">
        <v>0.0</v>
      </c>
      <c r="DA2632" s="1">
        <v>253.303</v>
      </c>
      <c r="DB2632" s="1">
        <v>0.274</v>
      </c>
      <c r="DF2632" s="1">
        <v>0.0</v>
      </c>
      <c r="DG2632" s="1">
        <v>0.0</v>
      </c>
      <c r="DI2632" s="1">
        <v>0.0</v>
      </c>
      <c r="DN2632" s="1">
        <v>0.0</v>
      </c>
      <c r="DO2632" s="1">
        <v>0.0</v>
      </c>
      <c r="DQ2632" s="1">
        <v>0.0</v>
      </c>
      <c r="DV2632" s="1">
        <v>0.0</v>
      </c>
      <c r="DW2632" s="1">
        <v>0.0</v>
      </c>
      <c r="DY2632" s="1">
        <v>0.0</v>
      </c>
    </row>
    <row r="2633">
      <c r="A2633" s="1" t="s">
        <v>340</v>
      </c>
      <c r="B2633" s="1">
        <v>2017.0</v>
      </c>
      <c r="C2633" s="1" t="s">
        <v>341</v>
      </c>
      <c r="D2633" s="1">
        <v>120237.0</v>
      </c>
      <c r="J2633" s="1">
        <v>0.0</v>
      </c>
      <c r="K2633" s="1">
        <v>0.0</v>
      </c>
      <c r="L2633" s="1">
        <v>0.0</v>
      </c>
      <c r="N2633" s="1">
        <v>666.667</v>
      </c>
      <c r="S2633" s="1">
        <v>0.0</v>
      </c>
      <c r="T2633" s="1">
        <v>0.0</v>
      </c>
      <c r="Y2633" s="1">
        <v>0.0</v>
      </c>
      <c r="AA2633" s="1">
        <v>0.03</v>
      </c>
      <c r="AB2633" s="1">
        <v>249.507</v>
      </c>
      <c r="AC2633" s="1">
        <v>0.03</v>
      </c>
      <c r="AE2633" s="1">
        <v>13.181</v>
      </c>
      <c r="AF2633" s="1">
        <v>0.036</v>
      </c>
      <c r="AG2633" s="1">
        <v>2578.718</v>
      </c>
      <c r="AK2633" s="1">
        <v>249.507</v>
      </c>
      <c r="AL2633" s="1">
        <v>0.03</v>
      </c>
      <c r="AO2633" s="1">
        <v>100.0</v>
      </c>
      <c r="AT2633" s="1">
        <v>0.0</v>
      </c>
      <c r="AU2633" s="1">
        <v>0.0</v>
      </c>
      <c r="BA2633" s="1">
        <v>0.0</v>
      </c>
      <c r="BC2633" s="1">
        <v>0.02</v>
      </c>
      <c r="BG2633" s="1">
        <v>0.0</v>
      </c>
      <c r="BH2633" s="1">
        <v>0.0</v>
      </c>
      <c r="BJ2633" s="1">
        <v>0.0</v>
      </c>
      <c r="BO2633" s="1">
        <v>0.0</v>
      </c>
      <c r="BP2633" s="1">
        <v>0.0</v>
      </c>
      <c r="BR2633" s="1">
        <v>0.0</v>
      </c>
      <c r="BT2633" s="1">
        <v>0.0</v>
      </c>
      <c r="BU2633" s="1">
        <v>0.0</v>
      </c>
      <c r="BY2633" s="1">
        <v>0.0</v>
      </c>
      <c r="BZ2633" s="1">
        <v>0.0</v>
      </c>
      <c r="CB2633" s="1">
        <v>0.0</v>
      </c>
      <c r="CG2633" s="1">
        <v>249.507</v>
      </c>
      <c r="CH2633" s="1">
        <v>0.03</v>
      </c>
      <c r="CN2633" s="1">
        <v>100.0</v>
      </c>
      <c r="CQ2633" s="1">
        <v>0.0</v>
      </c>
      <c r="CR2633" s="1">
        <v>0.0</v>
      </c>
      <c r="CU2633" s="1">
        <v>0.0</v>
      </c>
      <c r="CV2633" s="1">
        <v>0.0</v>
      </c>
      <c r="CX2633" s="1">
        <v>0.0</v>
      </c>
      <c r="CY2633" s="1">
        <v>0.0</v>
      </c>
      <c r="DA2633" s="1">
        <v>249.507</v>
      </c>
      <c r="DB2633" s="1">
        <v>0.31</v>
      </c>
      <c r="DF2633" s="1">
        <v>0.0</v>
      </c>
      <c r="DG2633" s="1">
        <v>0.0</v>
      </c>
      <c r="DI2633" s="1">
        <v>0.0</v>
      </c>
      <c r="DN2633" s="1">
        <v>0.0</v>
      </c>
      <c r="DO2633" s="1">
        <v>0.0</v>
      </c>
      <c r="DQ2633" s="1">
        <v>0.0</v>
      </c>
      <c r="DV2633" s="1">
        <v>0.0</v>
      </c>
      <c r="DW2633" s="1">
        <v>0.0</v>
      </c>
      <c r="DY2633" s="1">
        <v>0.0</v>
      </c>
    </row>
    <row r="2634">
      <c r="A2634" s="1" t="s">
        <v>340</v>
      </c>
      <c r="B2634" s="1">
        <v>2018.0</v>
      </c>
      <c r="C2634" s="1" t="s">
        <v>341</v>
      </c>
      <c r="D2634" s="1">
        <v>122054.0</v>
      </c>
      <c r="J2634" s="1">
        <v>0.0</v>
      </c>
      <c r="K2634" s="1">
        <v>0.0</v>
      </c>
      <c r="L2634" s="1">
        <v>0.0</v>
      </c>
      <c r="N2634" s="1">
        <v>666.667</v>
      </c>
      <c r="S2634" s="1">
        <v>0.0</v>
      </c>
      <c r="T2634" s="1">
        <v>0.0</v>
      </c>
      <c r="Y2634" s="1">
        <v>0.0</v>
      </c>
      <c r="AA2634" s="1">
        <v>0.03</v>
      </c>
      <c r="AB2634" s="1">
        <v>245.793</v>
      </c>
      <c r="AC2634" s="1">
        <v>0.03</v>
      </c>
      <c r="AE2634" s="1">
        <v>1.192</v>
      </c>
      <c r="AF2634" s="1">
        <v>0.004</v>
      </c>
      <c r="AG2634" s="1">
        <v>2570.605</v>
      </c>
      <c r="AK2634" s="1">
        <v>245.793</v>
      </c>
      <c r="AL2634" s="1">
        <v>0.03</v>
      </c>
      <c r="AO2634" s="1">
        <v>100.0</v>
      </c>
      <c r="AT2634" s="1">
        <v>0.0</v>
      </c>
      <c r="AU2634" s="1">
        <v>0.0</v>
      </c>
      <c r="BA2634" s="1">
        <v>0.0</v>
      </c>
      <c r="BC2634" s="1">
        <v>0.02</v>
      </c>
      <c r="BG2634" s="1">
        <v>0.0</v>
      </c>
      <c r="BH2634" s="1">
        <v>0.0</v>
      </c>
      <c r="BJ2634" s="1">
        <v>0.0</v>
      </c>
      <c r="BO2634" s="1">
        <v>0.0</v>
      </c>
      <c r="BP2634" s="1">
        <v>0.0</v>
      </c>
      <c r="BR2634" s="1">
        <v>0.0</v>
      </c>
      <c r="BT2634" s="1">
        <v>0.0</v>
      </c>
      <c r="BU2634" s="1">
        <v>0.0</v>
      </c>
      <c r="BY2634" s="1">
        <v>0.0</v>
      </c>
      <c r="BZ2634" s="1">
        <v>0.0</v>
      </c>
      <c r="CB2634" s="1">
        <v>0.0</v>
      </c>
      <c r="CG2634" s="1">
        <v>245.793</v>
      </c>
      <c r="CH2634" s="1">
        <v>0.03</v>
      </c>
      <c r="CN2634" s="1">
        <v>100.0</v>
      </c>
      <c r="CQ2634" s="1">
        <v>0.0</v>
      </c>
      <c r="CR2634" s="1">
        <v>0.0</v>
      </c>
      <c r="CU2634" s="1">
        <v>0.0</v>
      </c>
      <c r="CV2634" s="1">
        <v>0.0</v>
      </c>
      <c r="CX2634" s="1">
        <v>0.0</v>
      </c>
      <c r="CY2634" s="1">
        <v>0.0</v>
      </c>
      <c r="DA2634" s="1">
        <v>245.793</v>
      </c>
      <c r="DB2634" s="1">
        <v>0.314</v>
      </c>
      <c r="DF2634" s="1">
        <v>0.0</v>
      </c>
      <c r="DG2634" s="1">
        <v>0.0</v>
      </c>
      <c r="DI2634" s="1">
        <v>0.0</v>
      </c>
      <c r="DN2634" s="1">
        <v>0.0</v>
      </c>
      <c r="DO2634" s="1">
        <v>0.0</v>
      </c>
      <c r="DQ2634" s="1">
        <v>0.0</v>
      </c>
      <c r="DV2634" s="1">
        <v>0.0</v>
      </c>
      <c r="DW2634" s="1">
        <v>0.0</v>
      </c>
      <c r="DY2634" s="1">
        <v>0.0</v>
      </c>
    </row>
    <row r="2635">
      <c r="A2635" s="1" t="s">
        <v>340</v>
      </c>
      <c r="B2635" s="1">
        <v>2019.0</v>
      </c>
      <c r="C2635" s="1" t="s">
        <v>341</v>
      </c>
      <c r="D2635" s="1">
        <v>123881.0</v>
      </c>
      <c r="J2635" s="1">
        <v>0.0</v>
      </c>
      <c r="K2635" s="1">
        <v>0.0</v>
      </c>
      <c r="L2635" s="1">
        <v>0.0</v>
      </c>
      <c r="N2635" s="1">
        <v>500.0</v>
      </c>
      <c r="S2635" s="1">
        <v>0.0</v>
      </c>
      <c r="T2635" s="1">
        <v>0.0</v>
      </c>
      <c r="Y2635" s="1">
        <v>0.0</v>
      </c>
      <c r="AA2635" s="1">
        <v>0.04</v>
      </c>
      <c r="AB2635" s="1">
        <v>322.891</v>
      </c>
      <c r="AC2635" s="1">
        <v>0.04</v>
      </c>
      <c r="AE2635" s="1">
        <v>0.741</v>
      </c>
      <c r="AF2635" s="1">
        <v>0.002</v>
      </c>
      <c r="AG2635" s="1">
        <v>2551.465</v>
      </c>
      <c r="AK2635" s="1">
        <v>242.168</v>
      </c>
      <c r="AL2635" s="1">
        <v>0.03</v>
      </c>
      <c r="AO2635" s="1">
        <v>75.0</v>
      </c>
      <c r="AT2635" s="1">
        <v>0.0</v>
      </c>
      <c r="AU2635" s="1">
        <v>0.0</v>
      </c>
      <c r="BA2635" s="1">
        <v>0.0</v>
      </c>
      <c r="BC2635" s="1">
        <v>0.02</v>
      </c>
      <c r="BG2635" s="1">
        <v>0.0</v>
      </c>
      <c r="BH2635" s="1">
        <v>0.0</v>
      </c>
      <c r="BJ2635" s="1">
        <v>0.0</v>
      </c>
      <c r="BO2635" s="1">
        <v>80.723</v>
      </c>
      <c r="BP2635" s="1">
        <v>0.01</v>
      </c>
      <c r="BR2635" s="1">
        <v>25.0</v>
      </c>
      <c r="BT2635" s="1">
        <v>0.0</v>
      </c>
      <c r="BU2635" s="1">
        <v>0.0</v>
      </c>
      <c r="BY2635" s="1">
        <v>0.0</v>
      </c>
      <c r="BZ2635" s="1">
        <v>0.0</v>
      </c>
      <c r="CB2635" s="1">
        <v>0.0</v>
      </c>
      <c r="CG2635" s="1">
        <v>242.168</v>
      </c>
      <c r="CH2635" s="1">
        <v>0.03</v>
      </c>
      <c r="CN2635" s="1">
        <v>75.0</v>
      </c>
      <c r="CQ2635" s="1">
        <v>0.0</v>
      </c>
      <c r="CR2635" s="1">
        <v>0.0</v>
      </c>
      <c r="CU2635" s="1">
        <v>0.0</v>
      </c>
      <c r="CV2635" s="1">
        <v>0.0</v>
      </c>
      <c r="CX2635" s="1">
        <v>0.0</v>
      </c>
      <c r="CY2635" s="1">
        <v>0.0</v>
      </c>
      <c r="DA2635" s="1">
        <v>322.891</v>
      </c>
      <c r="DB2635" s="1">
        <v>0.316</v>
      </c>
      <c r="DF2635" s="1">
        <v>80.723</v>
      </c>
      <c r="DG2635" s="1">
        <v>0.01</v>
      </c>
      <c r="DI2635" s="1">
        <v>25.0</v>
      </c>
      <c r="DN2635" s="1">
        <v>80.723</v>
      </c>
      <c r="DO2635" s="1">
        <v>0.01</v>
      </c>
      <c r="DQ2635" s="1">
        <v>25.0</v>
      </c>
      <c r="DV2635" s="1">
        <v>0.0</v>
      </c>
      <c r="DW2635" s="1">
        <v>0.0</v>
      </c>
      <c r="DY2635" s="1">
        <v>0.0</v>
      </c>
    </row>
    <row r="2636">
      <c r="A2636" s="1" t="s">
        <v>340</v>
      </c>
      <c r="B2636" s="1">
        <v>2020.0</v>
      </c>
      <c r="C2636" s="1" t="s">
        <v>341</v>
      </c>
      <c r="D2636" s="1">
        <v>126064.0</v>
      </c>
      <c r="J2636" s="1">
        <v>0.0</v>
      </c>
      <c r="K2636" s="1">
        <v>0.0</v>
      </c>
      <c r="L2636" s="1">
        <v>0.0</v>
      </c>
      <c r="N2636" s="1">
        <v>500.0</v>
      </c>
      <c r="S2636" s="1">
        <v>0.0</v>
      </c>
      <c r="T2636" s="1">
        <v>0.0</v>
      </c>
      <c r="Y2636" s="1">
        <v>0.0</v>
      </c>
      <c r="AA2636" s="1">
        <v>0.04</v>
      </c>
      <c r="AB2636" s="1">
        <v>317.299</v>
      </c>
      <c r="AC2636" s="1">
        <v>0.04</v>
      </c>
      <c r="AE2636" s="1">
        <v>-1.516</v>
      </c>
      <c r="AF2636" s="1">
        <v>-0.005</v>
      </c>
      <c r="AG2636" s="1">
        <v>2469.272</v>
      </c>
      <c r="AK2636" s="1">
        <v>237.974</v>
      </c>
      <c r="AL2636" s="1">
        <v>0.03</v>
      </c>
      <c r="AO2636" s="1">
        <v>75.0</v>
      </c>
      <c r="AT2636" s="1">
        <v>0.0</v>
      </c>
      <c r="AU2636" s="1">
        <v>0.0</v>
      </c>
      <c r="BA2636" s="1">
        <v>0.0</v>
      </c>
      <c r="BC2636" s="1">
        <v>0.02</v>
      </c>
      <c r="BG2636" s="1">
        <v>0.0</v>
      </c>
      <c r="BH2636" s="1">
        <v>0.0</v>
      </c>
      <c r="BJ2636" s="1">
        <v>0.0</v>
      </c>
      <c r="BO2636" s="1">
        <v>79.325</v>
      </c>
      <c r="BP2636" s="1">
        <v>0.01</v>
      </c>
      <c r="BR2636" s="1">
        <v>25.0</v>
      </c>
      <c r="BT2636" s="1">
        <v>0.0</v>
      </c>
      <c r="BU2636" s="1">
        <v>0.0</v>
      </c>
      <c r="BY2636" s="1">
        <v>0.0</v>
      </c>
      <c r="BZ2636" s="1">
        <v>0.0</v>
      </c>
      <c r="CB2636" s="1">
        <v>0.0</v>
      </c>
      <c r="CG2636" s="1">
        <v>237.974</v>
      </c>
      <c r="CH2636" s="1">
        <v>0.03</v>
      </c>
      <c r="CN2636" s="1">
        <v>75.0</v>
      </c>
      <c r="CQ2636" s="1">
        <v>0.0</v>
      </c>
      <c r="CR2636" s="1">
        <v>0.0</v>
      </c>
      <c r="CU2636" s="1">
        <v>0.0</v>
      </c>
      <c r="CV2636" s="1">
        <v>0.0</v>
      </c>
      <c r="CX2636" s="1">
        <v>0.0</v>
      </c>
      <c r="CY2636" s="1">
        <v>0.0</v>
      </c>
      <c r="DA2636" s="1">
        <v>317.299</v>
      </c>
      <c r="DB2636" s="1">
        <v>0.311</v>
      </c>
      <c r="DF2636" s="1">
        <v>79.325</v>
      </c>
      <c r="DG2636" s="1">
        <v>0.01</v>
      </c>
      <c r="DI2636" s="1">
        <v>25.0</v>
      </c>
      <c r="DN2636" s="1">
        <v>79.325</v>
      </c>
      <c r="DO2636" s="1">
        <v>0.01</v>
      </c>
      <c r="DQ2636" s="1">
        <v>25.0</v>
      </c>
      <c r="DV2636" s="1">
        <v>0.0</v>
      </c>
      <c r="DW2636" s="1">
        <v>0.0</v>
      </c>
      <c r="DY2636" s="1">
        <v>0.0</v>
      </c>
    </row>
    <row r="2637">
      <c r="A2637" s="1" t="s">
        <v>340</v>
      </c>
      <c r="B2637" s="1">
        <v>2021.0</v>
      </c>
      <c r="C2637" s="1" t="s">
        <v>341</v>
      </c>
      <c r="D2637" s="1">
        <v>128346.0</v>
      </c>
      <c r="J2637" s="1">
        <v>0.0</v>
      </c>
      <c r="K2637" s="1">
        <v>0.0</v>
      </c>
      <c r="L2637" s="1">
        <v>0.0</v>
      </c>
      <c r="N2637" s="1">
        <v>500.0</v>
      </c>
      <c r="S2637" s="1">
        <v>0.0</v>
      </c>
      <c r="T2637" s="1">
        <v>0.0</v>
      </c>
      <c r="Y2637" s="1">
        <v>0.0</v>
      </c>
      <c r="AA2637" s="1">
        <v>0.04</v>
      </c>
      <c r="AB2637" s="1">
        <v>311.658</v>
      </c>
      <c r="AC2637" s="1">
        <v>0.04</v>
      </c>
      <c r="AE2637" s="1">
        <v>0.0</v>
      </c>
      <c r="AF2637" s="1">
        <v>0.0</v>
      </c>
      <c r="AG2637" s="1">
        <v>2425.368</v>
      </c>
      <c r="AK2637" s="1">
        <v>233.743</v>
      </c>
      <c r="AL2637" s="1">
        <v>0.03</v>
      </c>
      <c r="AO2637" s="1">
        <v>75.0</v>
      </c>
      <c r="AT2637" s="1">
        <v>0.0</v>
      </c>
      <c r="AU2637" s="1">
        <v>0.0</v>
      </c>
      <c r="BA2637" s="1">
        <v>0.0</v>
      </c>
      <c r="BC2637" s="1">
        <v>0.02</v>
      </c>
      <c r="BG2637" s="1">
        <v>0.0</v>
      </c>
      <c r="BH2637" s="1">
        <v>0.0</v>
      </c>
      <c r="BJ2637" s="1">
        <v>0.0</v>
      </c>
      <c r="BO2637" s="1">
        <v>77.914</v>
      </c>
      <c r="BP2637" s="1">
        <v>0.01</v>
      </c>
      <c r="BR2637" s="1">
        <v>25.0</v>
      </c>
      <c r="BT2637" s="1">
        <v>0.0</v>
      </c>
      <c r="BU2637" s="1">
        <v>0.0</v>
      </c>
      <c r="BY2637" s="1">
        <v>0.0</v>
      </c>
      <c r="BZ2637" s="1">
        <v>0.0</v>
      </c>
      <c r="CB2637" s="1">
        <v>0.0</v>
      </c>
      <c r="CG2637" s="1">
        <v>233.743</v>
      </c>
      <c r="CH2637" s="1">
        <v>0.03</v>
      </c>
      <c r="CN2637" s="1">
        <v>75.0</v>
      </c>
      <c r="CQ2637" s="1">
        <v>0.0</v>
      </c>
      <c r="CR2637" s="1">
        <v>0.0</v>
      </c>
      <c r="CU2637" s="1">
        <v>0.0</v>
      </c>
      <c r="CV2637" s="1">
        <v>0.0</v>
      </c>
      <c r="CX2637" s="1">
        <v>0.0</v>
      </c>
      <c r="CY2637" s="1">
        <v>0.0</v>
      </c>
      <c r="DA2637" s="1">
        <v>311.658</v>
      </c>
      <c r="DB2637" s="1">
        <v>0.311</v>
      </c>
      <c r="DF2637" s="1">
        <v>77.914</v>
      </c>
      <c r="DG2637" s="1">
        <v>0.01</v>
      </c>
      <c r="DI2637" s="1">
        <v>25.0</v>
      </c>
      <c r="DN2637" s="1">
        <v>77.914</v>
      </c>
      <c r="DO2637" s="1">
        <v>0.01</v>
      </c>
      <c r="DQ2637" s="1">
        <v>25.0</v>
      </c>
      <c r="DV2637" s="1">
        <v>0.0</v>
      </c>
      <c r="DW2637" s="1">
        <v>0.0</v>
      </c>
      <c r="DY2637" s="1">
        <v>0.0</v>
      </c>
    </row>
    <row r="2638">
      <c r="A2638" s="1" t="s">
        <v>340</v>
      </c>
      <c r="B2638" s="1">
        <v>2022.0</v>
      </c>
      <c r="C2638" s="1" t="s">
        <v>341</v>
      </c>
      <c r="D2638" s="1">
        <v>130435.0</v>
      </c>
      <c r="J2638" s="1">
        <v>0.0</v>
      </c>
      <c r="K2638" s="1">
        <v>0.0</v>
      </c>
      <c r="L2638" s="1">
        <v>0.0</v>
      </c>
      <c r="N2638" s="1">
        <v>500.0</v>
      </c>
      <c r="S2638" s="1">
        <v>0.0</v>
      </c>
      <c r="T2638" s="1">
        <v>0.0</v>
      </c>
      <c r="Y2638" s="1">
        <v>0.0</v>
      </c>
      <c r="AA2638" s="1">
        <v>0.04</v>
      </c>
      <c r="AB2638" s="1">
        <v>306.666</v>
      </c>
      <c r="AC2638" s="1">
        <v>0.04</v>
      </c>
      <c r="AE2638" s="1">
        <v>1.225</v>
      </c>
      <c r="AF2638" s="1">
        <v>0.004</v>
      </c>
      <c r="AG2638" s="1">
        <v>2415.756</v>
      </c>
      <c r="AK2638" s="1">
        <v>230.0</v>
      </c>
      <c r="AL2638" s="1">
        <v>0.03</v>
      </c>
      <c r="AO2638" s="1">
        <v>75.0</v>
      </c>
      <c r="AT2638" s="1">
        <v>0.0</v>
      </c>
      <c r="AU2638" s="1">
        <v>0.0</v>
      </c>
      <c r="BA2638" s="1">
        <v>0.0</v>
      </c>
      <c r="BC2638" s="1">
        <v>0.02</v>
      </c>
      <c r="BG2638" s="1">
        <v>0.0</v>
      </c>
      <c r="BH2638" s="1">
        <v>0.0</v>
      </c>
      <c r="BJ2638" s="1">
        <v>0.0</v>
      </c>
      <c r="BO2638" s="1">
        <v>76.667</v>
      </c>
      <c r="BP2638" s="1">
        <v>0.01</v>
      </c>
      <c r="BR2638" s="1">
        <v>25.0</v>
      </c>
      <c r="BT2638" s="1">
        <v>0.0</v>
      </c>
      <c r="BU2638" s="1">
        <v>0.0</v>
      </c>
      <c r="BY2638" s="1">
        <v>0.0</v>
      </c>
      <c r="BZ2638" s="1">
        <v>0.0</v>
      </c>
      <c r="CB2638" s="1">
        <v>0.0</v>
      </c>
      <c r="CG2638" s="1">
        <v>230.0</v>
      </c>
      <c r="CH2638" s="1">
        <v>0.03</v>
      </c>
      <c r="CN2638" s="1">
        <v>75.0</v>
      </c>
      <c r="CQ2638" s="1">
        <v>0.0</v>
      </c>
      <c r="CR2638" s="1">
        <v>0.0</v>
      </c>
      <c r="CU2638" s="1">
        <v>0.0</v>
      </c>
      <c r="CV2638" s="1">
        <v>0.0</v>
      </c>
      <c r="CX2638" s="1">
        <v>0.0</v>
      </c>
      <c r="CY2638" s="1">
        <v>0.0</v>
      </c>
      <c r="DA2638" s="1">
        <v>306.666</v>
      </c>
      <c r="DB2638" s="1">
        <v>0.315</v>
      </c>
      <c r="DF2638" s="1">
        <v>76.667</v>
      </c>
      <c r="DG2638" s="1">
        <v>0.01</v>
      </c>
      <c r="DI2638" s="1">
        <v>25.0</v>
      </c>
      <c r="DN2638" s="1">
        <v>76.667</v>
      </c>
      <c r="DO2638" s="1">
        <v>0.01</v>
      </c>
      <c r="DQ2638" s="1">
        <v>25.0</v>
      </c>
      <c r="DV2638" s="1">
        <v>0.0</v>
      </c>
      <c r="DW2638" s="1">
        <v>0.0</v>
      </c>
      <c r="DY2638" s="1">
        <v>0.0</v>
      </c>
    </row>
    <row r="2639">
      <c r="A2639" s="1" t="s">
        <v>340</v>
      </c>
      <c r="B2639" s="1">
        <v>2023.0</v>
      </c>
      <c r="C2639" s="1" t="s">
        <v>341</v>
      </c>
      <c r="D2639" s="1">
        <v>132494.0</v>
      </c>
      <c r="AE2639" s="1">
        <v>5.74</v>
      </c>
      <c r="AF2639" s="1">
        <v>0.018</v>
      </c>
      <c r="AG2639" s="1">
        <v>2514.714</v>
      </c>
      <c r="DB2639" s="1">
        <v>0.333</v>
      </c>
    </row>
    <row r="2640">
      <c r="A2640" s="1" t="s">
        <v>342</v>
      </c>
      <c r="B2640" s="1">
        <v>2000.0</v>
      </c>
      <c r="D2640" s="1">
        <v>1802435.0</v>
      </c>
      <c r="J2640" s="1">
        <v>0.0</v>
      </c>
      <c r="K2640" s="1">
        <v>0.0</v>
      </c>
      <c r="L2640" s="1">
        <v>0.0</v>
      </c>
      <c r="N2640" s="1">
        <v>989.865</v>
      </c>
      <c r="S2640" s="1">
        <v>1603.387</v>
      </c>
      <c r="T2640" s="1">
        <v>2.89</v>
      </c>
      <c r="Y2640" s="1">
        <v>97.635</v>
      </c>
      <c r="AA2640" s="1">
        <v>3.33</v>
      </c>
      <c r="AB2640" s="1">
        <v>1847.501</v>
      </c>
      <c r="AC2640" s="1">
        <v>2.96</v>
      </c>
      <c r="AK2640" s="1">
        <v>1614.483</v>
      </c>
      <c r="AL2640" s="1">
        <v>2.91</v>
      </c>
      <c r="AO2640" s="1">
        <v>98.311</v>
      </c>
      <c r="AT2640" s="1">
        <v>0.0</v>
      </c>
      <c r="AU2640" s="1">
        <v>0.0</v>
      </c>
      <c r="BA2640" s="1">
        <v>0.0</v>
      </c>
      <c r="BC2640" s="1">
        <v>2.93</v>
      </c>
      <c r="BG2640" s="1">
        <v>27.74</v>
      </c>
      <c r="BH2640" s="1">
        <v>0.05</v>
      </c>
      <c r="BJ2640" s="1">
        <v>1.689</v>
      </c>
      <c r="BO2640" s="1">
        <v>27.74</v>
      </c>
      <c r="BP2640" s="1">
        <v>0.05</v>
      </c>
      <c r="BR2640" s="1">
        <v>1.689</v>
      </c>
      <c r="BT2640" s="1">
        <v>0.37</v>
      </c>
      <c r="BU2640" s="1">
        <v>11.111</v>
      </c>
      <c r="BY2640" s="1">
        <v>0.0</v>
      </c>
      <c r="BZ2640" s="1">
        <v>0.0</v>
      </c>
      <c r="CB2640" s="1">
        <v>0.0</v>
      </c>
      <c r="CG2640" s="1">
        <v>11.096</v>
      </c>
      <c r="CH2640" s="1">
        <v>0.02</v>
      </c>
      <c r="CN2640" s="1">
        <v>0.676</v>
      </c>
      <c r="CQ2640" s="1">
        <v>0.0</v>
      </c>
      <c r="CR2640" s="1">
        <v>0.0</v>
      </c>
      <c r="CU2640" s="1">
        <v>0.0</v>
      </c>
      <c r="CV2640" s="1">
        <v>0.0</v>
      </c>
      <c r="CX2640" s="1">
        <v>0.0</v>
      </c>
      <c r="CY2640" s="1">
        <v>0.0</v>
      </c>
      <c r="DA2640" s="1">
        <v>1642.223</v>
      </c>
      <c r="DF2640" s="1">
        <v>27.74</v>
      </c>
      <c r="DG2640" s="1">
        <v>0.05</v>
      </c>
      <c r="DI2640" s="1">
        <v>1.689</v>
      </c>
      <c r="DN2640" s="1">
        <v>0.0</v>
      </c>
      <c r="DO2640" s="1">
        <v>0.0</v>
      </c>
      <c r="DQ2640" s="1">
        <v>0.0</v>
      </c>
    </row>
    <row r="2641">
      <c r="A2641" s="1" t="s">
        <v>342</v>
      </c>
      <c r="B2641" s="1">
        <v>2001.0</v>
      </c>
      <c r="D2641" s="1">
        <v>1819968.0</v>
      </c>
      <c r="J2641" s="1">
        <v>0.0</v>
      </c>
      <c r="K2641" s="1">
        <v>0.0</v>
      </c>
      <c r="L2641" s="1">
        <v>0.0</v>
      </c>
      <c r="N2641" s="1">
        <v>994.638</v>
      </c>
      <c r="S2641" s="1">
        <v>2011.024</v>
      </c>
      <c r="T2641" s="1">
        <v>3.66</v>
      </c>
      <c r="Y2641" s="1">
        <v>98.123</v>
      </c>
      <c r="AA2641" s="1">
        <v>4.2</v>
      </c>
      <c r="AB2641" s="1">
        <v>2307.733</v>
      </c>
      <c r="AC2641" s="1">
        <v>3.73</v>
      </c>
      <c r="AK2641" s="1">
        <v>2022.014</v>
      </c>
      <c r="AL2641" s="1">
        <v>3.68</v>
      </c>
      <c r="AO2641" s="1">
        <v>98.66</v>
      </c>
      <c r="AT2641" s="1">
        <v>0.0</v>
      </c>
      <c r="AU2641" s="1">
        <v>0.0</v>
      </c>
      <c r="BA2641" s="1">
        <v>0.0</v>
      </c>
      <c r="BC2641" s="1">
        <v>3.71</v>
      </c>
      <c r="BG2641" s="1">
        <v>27.473</v>
      </c>
      <c r="BH2641" s="1">
        <v>0.05</v>
      </c>
      <c r="BJ2641" s="1">
        <v>1.34</v>
      </c>
      <c r="BO2641" s="1">
        <v>27.473</v>
      </c>
      <c r="BP2641" s="1">
        <v>0.05</v>
      </c>
      <c r="BR2641" s="1">
        <v>1.34</v>
      </c>
      <c r="BT2641" s="1">
        <v>0.47</v>
      </c>
      <c r="BU2641" s="1">
        <v>11.19</v>
      </c>
      <c r="BY2641" s="1">
        <v>0.0</v>
      </c>
      <c r="BZ2641" s="1">
        <v>0.0</v>
      </c>
      <c r="CB2641" s="1">
        <v>0.0</v>
      </c>
      <c r="CG2641" s="1">
        <v>10.989</v>
      </c>
      <c r="CH2641" s="1">
        <v>0.02</v>
      </c>
      <c r="CN2641" s="1">
        <v>0.536</v>
      </c>
      <c r="CQ2641" s="1">
        <v>0.0</v>
      </c>
      <c r="CR2641" s="1">
        <v>0.0</v>
      </c>
      <c r="CU2641" s="1">
        <v>0.0</v>
      </c>
      <c r="CV2641" s="1">
        <v>0.0</v>
      </c>
      <c r="CX2641" s="1">
        <v>0.0</v>
      </c>
      <c r="CY2641" s="1">
        <v>0.0</v>
      </c>
      <c r="DA2641" s="1">
        <v>2049.487</v>
      </c>
      <c r="DF2641" s="1">
        <v>27.473</v>
      </c>
      <c r="DG2641" s="1">
        <v>0.05</v>
      </c>
      <c r="DI2641" s="1">
        <v>1.34</v>
      </c>
      <c r="DN2641" s="1">
        <v>0.0</v>
      </c>
      <c r="DO2641" s="1">
        <v>0.0</v>
      </c>
      <c r="DQ2641" s="1">
        <v>0.0</v>
      </c>
    </row>
    <row r="2642">
      <c r="A2642" s="1" t="s">
        <v>342</v>
      </c>
      <c r="B2642" s="1">
        <v>2002.0</v>
      </c>
      <c r="D2642" s="1">
        <v>1829415.0</v>
      </c>
      <c r="J2642" s="1">
        <v>0.0</v>
      </c>
      <c r="K2642" s="1">
        <v>0.0</v>
      </c>
      <c r="L2642" s="1">
        <v>0.0</v>
      </c>
      <c r="N2642" s="1">
        <v>994.609</v>
      </c>
      <c r="S2642" s="1">
        <v>1989.707</v>
      </c>
      <c r="T2642" s="1">
        <v>3.64</v>
      </c>
      <c r="Y2642" s="1">
        <v>98.113</v>
      </c>
      <c r="AA2642" s="1">
        <v>4.18</v>
      </c>
      <c r="AB2642" s="1">
        <v>2284.883</v>
      </c>
      <c r="AC2642" s="1">
        <v>3.71</v>
      </c>
      <c r="AK2642" s="1">
        <v>2000.64</v>
      </c>
      <c r="AL2642" s="1">
        <v>3.66</v>
      </c>
      <c r="AO2642" s="1">
        <v>98.652</v>
      </c>
      <c r="AT2642" s="1">
        <v>0.0</v>
      </c>
      <c r="AU2642" s="1">
        <v>0.0</v>
      </c>
      <c r="BA2642" s="1">
        <v>0.0</v>
      </c>
      <c r="BC2642" s="1">
        <v>3.69</v>
      </c>
      <c r="BG2642" s="1">
        <v>27.331</v>
      </c>
      <c r="BH2642" s="1">
        <v>0.05</v>
      </c>
      <c r="BJ2642" s="1">
        <v>1.348</v>
      </c>
      <c r="BO2642" s="1">
        <v>27.331</v>
      </c>
      <c r="BP2642" s="1">
        <v>0.05</v>
      </c>
      <c r="BR2642" s="1">
        <v>1.348</v>
      </c>
      <c r="BT2642" s="1">
        <v>0.47</v>
      </c>
      <c r="BU2642" s="1">
        <v>11.244</v>
      </c>
      <c r="BY2642" s="1">
        <v>0.0</v>
      </c>
      <c r="BZ2642" s="1">
        <v>0.0</v>
      </c>
      <c r="CB2642" s="1">
        <v>0.0</v>
      </c>
      <c r="CG2642" s="1">
        <v>10.932</v>
      </c>
      <c r="CH2642" s="1">
        <v>0.02</v>
      </c>
      <c r="CN2642" s="1">
        <v>0.539</v>
      </c>
      <c r="CQ2642" s="1">
        <v>0.0</v>
      </c>
      <c r="CR2642" s="1">
        <v>0.0</v>
      </c>
      <c r="CU2642" s="1">
        <v>0.0</v>
      </c>
      <c r="CV2642" s="1">
        <v>0.0</v>
      </c>
      <c r="CX2642" s="1">
        <v>0.0</v>
      </c>
      <c r="CY2642" s="1">
        <v>0.0</v>
      </c>
      <c r="DA2642" s="1">
        <v>2027.971</v>
      </c>
      <c r="DF2642" s="1">
        <v>27.331</v>
      </c>
      <c r="DG2642" s="1">
        <v>0.05</v>
      </c>
      <c r="DI2642" s="1">
        <v>1.348</v>
      </c>
      <c r="DN2642" s="1">
        <v>0.0</v>
      </c>
      <c r="DO2642" s="1">
        <v>0.0</v>
      </c>
      <c r="DQ2642" s="1">
        <v>0.0</v>
      </c>
    </row>
    <row r="2643">
      <c r="A2643" s="1" t="s">
        <v>342</v>
      </c>
      <c r="B2643" s="1">
        <v>2003.0</v>
      </c>
      <c r="D2643" s="1">
        <v>1826391.0</v>
      </c>
      <c r="J2643" s="1">
        <v>0.0</v>
      </c>
      <c r="K2643" s="1">
        <v>0.0</v>
      </c>
      <c r="L2643" s="1">
        <v>0.0</v>
      </c>
      <c r="N2643" s="1">
        <v>994.49</v>
      </c>
      <c r="S2643" s="1">
        <v>1943.724</v>
      </c>
      <c r="T2643" s="1">
        <v>3.55</v>
      </c>
      <c r="Y2643" s="1">
        <v>97.796</v>
      </c>
      <c r="AA2643" s="1">
        <v>4.09</v>
      </c>
      <c r="AB2643" s="1">
        <v>2239.389</v>
      </c>
      <c r="AC2643" s="1">
        <v>3.63</v>
      </c>
      <c r="AK2643" s="1">
        <v>1960.15</v>
      </c>
      <c r="AL2643" s="1">
        <v>3.58</v>
      </c>
      <c r="AO2643" s="1">
        <v>98.623</v>
      </c>
      <c r="AT2643" s="1">
        <v>0.0</v>
      </c>
      <c r="AU2643" s="1">
        <v>0.0</v>
      </c>
      <c r="BA2643" s="1">
        <v>0.0</v>
      </c>
      <c r="BC2643" s="1">
        <v>3.61</v>
      </c>
      <c r="BG2643" s="1">
        <v>27.376</v>
      </c>
      <c r="BH2643" s="1">
        <v>0.05</v>
      </c>
      <c r="BJ2643" s="1">
        <v>1.377</v>
      </c>
      <c r="BO2643" s="1">
        <v>27.376</v>
      </c>
      <c r="BP2643" s="1">
        <v>0.05</v>
      </c>
      <c r="BR2643" s="1">
        <v>1.377</v>
      </c>
      <c r="BT2643" s="1">
        <v>0.46</v>
      </c>
      <c r="BU2643" s="1">
        <v>11.247</v>
      </c>
      <c r="BY2643" s="1">
        <v>0.0</v>
      </c>
      <c r="BZ2643" s="1">
        <v>0.0</v>
      </c>
      <c r="CB2643" s="1">
        <v>0.0</v>
      </c>
      <c r="CG2643" s="1">
        <v>16.426</v>
      </c>
      <c r="CH2643" s="1">
        <v>0.03</v>
      </c>
      <c r="CN2643" s="1">
        <v>0.826</v>
      </c>
      <c r="CQ2643" s="1">
        <v>0.0</v>
      </c>
      <c r="CR2643" s="1">
        <v>0.0</v>
      </c>
      <c r="CU2643" s="1">
        <v>0.0</v>
      </c>
      <c r="CV2643" s="1">
        <v>0.0</v>
      </c>
      <c r="CX2643" s="1">
        <v>0.0</v>
      </c>
      <c r="CY2643" s="1">
        <v>0.0</v>
      </c>
      <c r="DA2643" s="1">
        <v>1987.526</v>
      </c>
      <c r="DF2643" s="1">
        <v>27.376</v>
      </c>
      <c r="DG2643" s="1">
        <v>0.05</v>
      </c>
      <c r="DI2643" s="1">
        <v>1.377</v>
      </c>
      <c r="DN2643" s="1">
        <v>0.0</v>
      </c>
      <c r="DO2643" s="1">
        <v>0.0</v>
      </c>
      <c r="DQ2643" s="1">
        <v>0.0</v>
      </c>
    </row>
    <row r="2644">
      <c r="A2644" s="1" t="s">
        <v>342</v>
      </c>
      <c r="B2644" s="1">
        <v>2004.0</v>
      </c>
      <c r="D2644" s="1">
        <v>1822729.0</v>
      </c>
      <c r="J2644" s="1">
        <v>0.0</v>
      </c>
      <c r="K2644" s="1">
        <v>0.0</v>
      </c>
      <c r="L2644" s="1">
        <v>0.0</v>
      </c>
      <c r="N2644" s="1">
        <v>980.392</v>
      </c>
      <c r="S2644" s="1">
        <v>2161.594</v>
      </c>
      <c r="T2644" s="1">
        <v>3.94</v>
      </c>
      <c r="Y2644" s="1">
        <v>96.569</v>
      </c>
      <c r="AA2644" s="1">
        <v>4.54</v>
      </c>
      <c r="AB2644" s="1">
        <v>2490.771</v>
      </c>
      <c r="AC2644" s="1">
        <v>4.08</v>
      </c>
      <c r="AK2644" s="1">
        <v>2178.053</v>
      </c>
      <c r="AL2644" s="1">
        <v>3.97</v>
      </c>
      <c r="AO2644" s="1">
        <v>97.304</v>
      </c>
      <c r="AT2644" s="1">
        <v>0.0</v>
      </c>
      <c r="AU2644" s="1">
        <v>0.0</v>
      </c>
      <c r="BA2644" s="1">
        <v>0.0</v>
      </c>
      <c r="BC2644" s="1">
        <v>4.0</v>
      </c>
      <c r="BG2644" s="1">
        <v>60.349</v>
      </c>
      <c r="BH2644" s="1">
        <v>0.11</v>
      </c>
      <c r="BJ2644" s="1">
        <v>2.696</v>
      </c>
      <c r="BO2644" s="1">
        <v>60.349</v>
      </c>
      <c r="BP2644" s="1">
        <v>0.11</v>
      </c>
      <c r="BR2644" s="1">
        <v>2.696</v>
      </c>
      <c r="BT2644" s="1">
        <v>0.46</v>
      </c>
      <c r="BU2644" s="1">
        <v>10.132</v>
      </c>
      <c r="BY2644" s="1">
        <v>0.0</v>
      </c>
      <c r="BZ2644" s="1">
        <v>0.0</v>
      </c>
      <c r="CB2644" s="1">
        <v>0.0</v>
      </c>
      <c r="CG2644" s="1">
        <v>16.459</v>
      </c>
      <c r="CH2644" s="1">
        <v>0.03</v>
      </c>
      <c r="CN2644" s="1">
        <v>0.735</v>
      </c>
      <c r="CQ2644" s="1">
        <v>0.0</v>
      </c>
      <c r="CR2644" s="1">
        <v>0.0</v>
      </c>
      <c r="CU2644" s="1">
        <v>0.0</v>
      </c>
      <c r="CV2644" s="1">
        <v>0.0</v>
      </c>
      <c r="CX2644" s="1">
        <v>0.0</v>
      </c>
      <c r="CY2644" s="1">
        <v>0.0</v>
      </c>
      <c r="DA2644" s="1">
        <v>2238.402</v>
      </c>
      <c r="DF2644" s="1">
        <v>60.349</v>
      </c>
      <c r="DG2644" s="1">
        <v>0.11</v>
      </c>
      <c r="DI2644" s="1">
        <v>2.696</v>
      </c>
      <c r="DN2644" s="1">
        <v>0.0</v>
      </c>
      <c r="DO2644" s="1">
        <v>0.0</v>
      </c>
      <c r="DQ2644" s="1">
        <v>0.0</v>
      </c>
    </row>
    <row r="2645">
      <c r="A2645" s="1" t="s">
        <v>342</v>
      </c>
      <c r="B2645" s="1">
        <v>2005.0</v>
      </c>
      <c r="D2645" s="1">
        <v>1818304.0</v>
      </c>
      <c r="J2645" s="1">
        <v>0.0</v>
      </c>
      <c r="K2645" s="1">
        <v>0.0</v>
      </c>
      <c r="L2645" s="1">
        <v>0.0</v>
      </c>
      <c r="N2645" s="1">
        <v>984.305</v>
      </c>
      <c r="S2645" s="1">
        <v>2375.84</v>
      </c>
      <c r="T2645" s="1">
        <v>4.32</v>
      </c>
      <c r="Y2645" s="1">
        <v>96.861</v>
      </c>
      <c r="AA2645" s="1">
        <v>4.73</v>
      </c>
      <c r="AB2645" s="1">
        <v>2601.325</v>
      </c>
      <c r="AC2645" s="1">
        <v>4.46</v>
      </c>
      <c r="AK2645" s="1">
        <v>2392.339</v>
      </c>
      <c r="AL2645" s="1">
        <v>4.35</v>
      </c>
      <c r="AO2645" s="1">
        <v>97.534</v>
      </c>
      <c r="AT2645" s="1">
        <v>0.0</v>
      </c>
      <c r="AU2645" s="1">
        <v>0.0</v>
      </c>
      <c r="BA2645" s="1">
        <v>0.0</v>
      </c>
      <c r="BC2645" s="1">
        <v>4.39</v>
      </c>
      <c r="BG2645" s="1">
        <v>60.496</v>
      </c>
      <c r="BH2645" s="1">
        <v>0.11</v>
      </c>
      <c r="BJ2645" s="1">
        <v>2.466</v>
      </c>
      <c r="BO2645" s="1">
        <v>60.496</v>
      </c>
      <c r="BP2645" s="1">
        <v>0.11</v>
      </c>
      <c r="BR2645" s="1">
        <v>2.466</v>
      </c>
      <c r="BT2645" s="1">
        <v>0.27</v>
      </c>
      <c r="BU2645" s="1">
        <v>5.708</v>
      </c>
      <c r="BY2645" s="1">
        <v>0.0</v>
      </c>
      <c r="BZ2645" s="1">
        <v>0.0</v>
      </c>
      <c r="CB2645" s="1">
        <v>0.0</v>
      </c>
      <c r="CG2645" s="1">
        <v>16.499</v>
      </c>
      <c r="CH2645" s="1">
        <v>0.03</v>
      </c>
      <c r="CN2645" s="1">
        <v>0.673</v>
      </c>
      <c r="CQ2645" s="1">
        <v>0.0</v>
      </c>
      <c r="CR2645" s="1">
        <v>0.0</v>
      </c>
      <c r="CU2645" s="1">
        <v>0.0</v>
      </c>
      <c r="CV2645" s="1">
        <v>0.0</v>
      </c>
      <c r="CX2645" s="1">
        <v>0.0</v>
      </c>
      <c r="CY2645" s="1">
        <v>0.0</v>
      </c>
      <c r="DA2645" s="1">
        <v>2452.835</v>
      </c>
      <c r="DF2645" s="1">
        <v>60.496</v>
      </c>
      <c r="DG2645" s="1">
        <v>0.11</v>
      </c>
      <c r="DI2645" s="1">
        <v>2.466</v>
      </c>
      <c r="DN2645" s="1">
        <v>0.0</v>
      </c>
      <c r="DO2645" s="1">
        <v>0.0</v>
      </c>
      <c r="DQ2645" s="1">
        <v>0.0</v>
      </c>
    </row>
    <row r="2646">
      <c r="A2646" s="1" t="s">
        <v>342</v>
      </c>
      <c r="B2646" s="1">
        <v>2006.0</v>
      </c>
      <c r="D2646" s="1">
        <v>1813030.0</v>
      </c>
      <c r="J2646" s="1">
        <v>0.0</v>
      </c>
      <c r="K2646" s="1">
        <v>0.0</v>
      </c>
      <c r="L2646" s="1">
        <v>0.0</v>
      </c>
      <c r="N2646" s="1">
        <v>986.456</v>
      </c>
      <c r="S2646" s="1">
        <v>2371.72</v>
      </c>
      <c r="T2646" s="1">
        <v>4.3</v>
      </c>
      <c r="Y2646" s="1">
        <v>97.065</v>
      </c>
      <c r="AA2646" s="1">
        <v>4.71</v>
      </c>
      <c r="AB2646" s="1">
        <v>2597.861</v>
      </c>
      <c r="AC2646" s="1">
        <v>4.43</v>
      </c>
      <c r="AK2646" s="1">
        <v>2388.267</v>
      </c>
      <c r="AL2646" s="1">
        <v>4.33</v>
      </c>
      <c r="AO2646" s="1">
        <v>97.743</v>
      </c>
      <c r="AT2646" s="1">
        <v>0.0</v>
      </c>
      <c r="AU2646" s="1">
        <v>0.0</v>
      </c>
      <c r="BA2646" s="1">
        <v>0.0</v>
      </c>
      <c r="BC2646" s="1">
        <v>4.37</v>
      </c>
      <c r="BG2646" s="1">
        <v>55.156</v>
      </c>
      <c r="BH2646" s="1">
        <v>0.1</v>
      </c>
      <c r="BJ2646" s="1">
        <v>2.257</v>
      </c>
      <c r="BO2646" s="1">
        <v>55.156</v>
      </c>
      <c r="BP2646" s="1">
        <v>0.1</v>
      </c>
      <c r="BR2646" s="1">
        <v>2.257</v>
      </c>
      <c r="BT2646" s="1">
        <v>0.28</v>
      </c>
      <c r="BU2646" s="1">
        <v>5.945</v>
      </c>
      <c r="BY2646" s="1">
        <v>0.0</v>
      </c>
      <c r="BZ2646" s="1">
        <v>0.0</v>
      </c>
      <c r="CB2646" s="1">
        <v>0.0</v>
      </c>
      <c r="CG2646" s="1">
        <v>16.547</v>
      </c>
      <c r="CH2646" s="1">
        <v>0.03</v>
      </c>
      <c r="CN2646" s="1">
        <v>0.677</v>
      </c>
      <c r="CQ2646" s="1">
        <v>0.0</v>
      </c>
      <c r="CR2646" s="1">
        <v>0.0</v>
      </c>
      <c r="CU2646" s="1">
        <v>0.0</v>
      </c>
      <c r="CV2646" s="1">
        <v>0.0</v>
      </c>
      <c r="CX2646" s="1">
        <v>0.0</v>
      </c>
      <c r="CY2646" s="1">
        <v>0.0</v>
      </c>
      <c r="DA2646" s="1">
        <v>2443.423</v>
      </c>
      <c r="DF2646" s="1">
        <v>55.156</v>
      </c>
      <c r="DG2646" s="1">
        <v>0.1</v>
      </c>
      <c r="DI2646" s="1">
        <v>2.257</v>
      </c>
      <c r="DN2646" s="1">
        <v>0.0</v>
      </c>
      <c r="DO2646" s="1">
        <v>0.0</v>
      </c>
      <c r="DQ2646" s="1">
        <v>0.0</v>
      </c>
    </row>
    <row r="2647">
      <c r="A2647" s="1" t="s">
        <v>342</v>
      </c>
      <c r="B2647" s="1">
        <v>2007.0</v>
      </c>
      <c r="D2647" s="1">
        <v>1807050.0</v>
      </c>
      <c r="J2647" s="1">
        <v>0.0</v>
      </c>
      <c r="K2647" s="1">
        <v>0.0</v>
      </c>
      <c r="L2647" s="1">
        <v>0.0</v>
      </c>
      <c r="N2647" s="1">
        <v>989.648</v>
      </c>
      <c r="S2647" s="1">
        <v>2606.458</v>
      </c>
      <c r="T2647" s="1">
        <v>4.71</v>
      </c>
      <c r="Y2647" s="1">
        <v>97.516</v>
      </c>
      <c r="AA2647" s="1">
        <v>5.05</v>
      </c>
      <c r="AB2647" s="1">
        <v>2794.61</v>
      </c>
      <c r="AC2647" s="1">
        <v>4.83</v>
      </c>
      <c r="AK2647" s="1">
        <v>2623.06</v>
      </c>
      <c r="AL2647" s="1">
        <v>4.74</v>
      </c>
      <c r="AO2647" s="1">
        <v>98.137</v>
      </c>
      <c r="AT2647" s="1">
        <v>0.0</v>
      </c>
      <c r="AU2647" s="1">
        <v>0.0</v>
      </c>
      <c r="BA2647" s="1">
        <v>0.0</v>
      </c>
      <c r="BC2647" s="1">
        <v>4.78</v>
      </c>
      <c r="BG2647" s="1">
        <v>49.805</v>
      </c>
      <c r="BH2647" s="1">
        <v>0.09</v>
      </c>
      <c r="BJ2647" s="1">
        <v>1.863</v>
      </c>
      <c r="BO2647" s="1">
        <v>49.805</v>
      </c>
      <c r="BP2647" s="1">
        <v>0.09</v>
      </c>
      <c r="BR2647" s="1">
        <v>1.863</v>
      </c>
      <c r="BT2647" s="1">
        <v>0.22</v>
      </c>
      <c r="BU2647" s="1">
        <v>4.356</v>
      </c>
      <c r="BY2647" s="1">
        <v>0.0</v>
      </c>
      <c r="BZ2647" s="1">
        <v>0.0</v>
      </c>
      <c r="CB2647" s="1">
        <v>0.0</v>
      </c>
      <c r="CG2647" s="1">
        <v>16.602</v>
      </c>
      <c r="CH2647" s="1">
        <v>0.03</v>
      </c>
      <c r="CN2647" s="1">
        <v>0.621</v>
      </c>
      <c r="CQ2647" s="1">
        <v>0.0</v>
      </c>
      <c r="CR2647" s="1">
        <v>0.0</v>
      </c>
      <c r="CU2647" s="1">
        <v>0.0</v>
      </c>
      <c r="CV2647" s="1">
        <v>0.0</v>
      </c>
      <c r="CX2647" s="1">
        <v>0.0</v>
      </c>
      <c r="CY2647" s="1">
        <v>0.0</v>
      </c>
      <c r="DA2647" s="1">
        <v>2672.865</v>
      </c>
      <c r="DF2647" s="1">
        <v>49.805</v>
      </c>
      <c r="DG2647" s="1">
        <v>0.09</v>
      </c>
      <c r="DI2647" s="1">
        <v>1.863</v>
      </c>
      <c r="DN2647" s="1">
        <v>0.0</v>
      </c>
      <c r="DO2647" s="1">
        <v>0.0</v>
      </c>
      <c r="DQ2647" s="1">
        <v>0.0</v>
      </c>
    </row>
    <row r="2648">
      <c r="A2648" s="1" t="s">
        <v>342</v>
      </c>
      <c r="B2648" s="1">
        <v>2008.0</v>
      </c>
      <c r="D2648" s="1">
        <v>1800813.0</v>
      </c>
      <c r="J2648" s="1">
        <v>0.0</v>
      </c>
      <c r="K2648" s="1">
        <v>0.0</v>
      </c>
      <c r="L2648" s="1">
        <v>0.0</v>
      </c>
      <c r="N2648" s="1">
        <v>994.186</v>
      </c>
      <c r="S2648" s="1">
        <v>2804.289</v>
      </c>
      <c r="T2648" s="1">
        <v>5.05</v>
      </c>
      <c r="W2648" s="1">
        <v>9786.32</v>
      </c>
      <c r="X2648" s="1">
        <v>17.623</v>
      </c>
      <c r="Y2648" s="1">
        <v>97.868</v>
      </c>
      <c r="AA2648" s="1">
        <v>5.57</v>
      </c>
      <c r="AB2648" s="1">
        <v>3093.048</v>
      </c>
      <c r="AC2648" s="1">
        <v>5.16</v>
      </c>
      <c r="AG2648" s="1">
        <v>13496.252</v>
      </c>
      <c r="AK2648" s="1">
        <v>2820.948</v>
      </c>
      <c r="AL2648" s="1">
        <v>5.08</v>
      </c>
      <c r="AO2648" s="1">
        <v>98.45</v>
      </c>
      <c r="AT2648" s="1">
        <v>0.0</v>
      </c>
      <c r="AU2648" s="1">
        <v>0.0</v>
      </c>
      <c r="AY2648" s="1">
        <v>0.0</v>
      </c>
      <c r="AZ2648" s="1">
        <v>0.0</v>
      </c>
      <c r="BA2648" s="1">
        <v>0.0</v>
      </c>
      <c r="BC2648" s="1">
        <v>5.13</v>
      </c>
      <c r="BG2648" s="1">
        <v>44.424</v>
      </c>
      <c r="BH2648" s="1">
        <v>0.08</v>
      </c>
      <c r="BJ2648" s="1">
        <v>1.55</v>
      </c>
      <c r="BO2648" s="1">
        <v>44.424</v>
      </c>
      <c r="BP2648" s="1">
        <v>0.08</v>
      </c>
      <c r="BR2648" s="1">
        <v>1.55</v>
      </c>
      <c r="BT2648" s="1">
        <v>0.41</v>
      </c>
      <c r="BU2648" s="1">
        <v>7.361</v>
      </c>
      <c r="BY2648" s="1">
        <v>0.0</v>
      </c>
      <c r="BZ2648" s="1">
        <v>0.0</v>
      </c>
      <c r="CB2648" s="1">
        <v>0.0</v>
      </c>
      <c r="CG2648" s="1">
        <v>16.659</v>
      </c>
      <c r="CH2648" s="1">
        <v>0.03</v>
      </c>
      <c r="CL2648" s="1">
        <v>0.0</v>
      </c>
      <c r="CM2648" s="1">
        <v>0.0</v>
      </c>
      <c r="CN2648" s="1">
        <v>0.581</v>
      </c>
      <c r="CQ2648" s="1">
        <v>0.0</v>
      </c>
      <c r="CR2648" s="1">
        <v>0.0</v>
      </c>
      <c r="CU2648" s="1">
        <v>0.0</v>
      </c>
      <c r="CV2648" s="1">
        <v>0.0</v>
      </c>
      <c r="CX2648" s="1">
        <v>0.0</v>
      </c>
      <c r="CY2648" s="1">
        <v>0.0</v>
      </c>
      <c r="DA2648" s="1">
        <v>2865.372</v>
      </c>
      <c r="DB2648" s="1">
        <v>24.304</v>
      </c>
      <c r="DF2648" s="1">
        <v>44.424</v>
      </c>
      <c r="DG2648" s="1">
        <v>0.08</v>
      </c>
      <c r="DI2648" s="1">
        <v>1.55</v>
      </c>
      <c r="DN2648" s="1">
        <v>0.0</v>
      </c>
      <c r="DO2648" s="1">
        <v>0.0</v>
      </c>
      <c r="DQ2648" s="1">
        <v>0.0</v>
      </c>
    </row>
    <row r="2649">
      <c r="A2649" s="1" t="s">
        <v>342</v>
      </c>
      <c r="B2649" s="1">
        <v>2009.0</v>
      </c>
      <c r="D2649" s="1">
        <v>1794637.0</v>
      </c>
      <c r="J2649" s="1">
        <v>0.0</v>
      </c>
      <c r="K2649" s="1">
        <v>0.0</v>
      </c>
      <c r="L2649" s="1">
        <v>0.0</v>
      </c>
      <c r="N2649" s="1">
        <v>985.916</v>
      </c>
      <c r="S2649" s="1">
        <v>2696.924</v>
      </c>
      <c r="T2649" s="1">
        <v>4.84</v>
      </c>
      <c r="U2649" s="1">
        <v>11.307</v>
      </c>
      <c r="V2649" s="1">
        <v>1.993</v>
      </c>
      <c r="W2649" s="1">
        <v>10930.346</v>
      </c>
      <c r="X2649" s="1">
        <v>19.616</v>
      </c>
      <c r="Y2649" s="1">
        <v>97.384</v>
      </c>
      <c r="AA2649" s="1">
        <v>5.46</v>
      </c>
      <c r="AB2649" s="1">
        <v>3042.398</v>
      </c>
      <c r="AC2649" s="1">
        <v>4.97</v>
      </c>
      <c r="AE2649" s="1">
        <v>12.237</v>
      </c>
      <c r="AF2649" s="1">
        <v>2.974</v>
      </c>
      <c r="AG2649" s="1">
        <v>15199.974</v>
      </c>
      <c r="AK2649" s="1">
        <v>2702.496</v>
      </c>
      <c r="AL2649" s="1">
        <v>4.85</v>
      </c>
      <c r="AO2649" s="1">
        <v>97.586</v>
      </c>
      <c r="AT2649" s="1">
        <v>0.0</v>
      </c>
      <c r="AU2649" s="1">
        <v>0.0</v>
      </c>
      <c r="AX2649" s="1">
        <v>0.0</v>
      </c>
      <c r="AY2649" s="1">
        <v>0.0</v>
      </c>
      <c r="AZ2649" s="1">
        <v>0.0</v>
      </c>
      <c r="BA2649" s="1">
        <v>0.0</v>
      </c>
      <c r="BC2649" s="1">
        <v>4.9</v>
      </c>
      <c r="BG2649" s="1">
        <v>66.866</v>
      </c>
      <c r="BH2649" s="1">
        <v>0.12</v>
      </c>
      <c r="BJ2649" s="1">
        <v>2.414</v>
      </c>
      <c r="BO2649" s="1">
        <v>66.866</v>
      </c>
      <c r="BP2649" s="1">
        <v>0.12</v>
      </c>
      <c r="BR2649" s="1">
        <v>2.414</v>
      </c>
      <c r="BT2649" s="1">
        <v>0.49</v>
      </c>
      <c r="BU2649" s="1">
        <v>8.974</v>
      </c>
      <c r="BY2649" s="1">
        <v>0.0</v>
      </c>
      <c r="BZ2649" s="1">
        <v>0.0</v>
      </c>
      <c r="CB2649" s="1">
        <v>0.0</v>
      </c>
      <c r="CG2649" s="1">
        <v>5.572</v>
      </c>
      <c r="CH2649" s="1">
        <v>0.01</v>
      </c>
      <c r="CK2649" s="1">
        <v>0.0</v>
      </c>
      <c r="CL2649" s="1">
        <v>0.0</v>
      </c>
      <c r="CM2649" s="1">
        <v>0.0</v>
      </c>
      <c r="CN2649" s="1">
        <v>0.201</v>
      </c>
      <c r="CQ2649" s="1">
        <v>0.0</v>
      </c>
      <c r="CR2649" s="1">
        <v>0.0</v>
      </c>
      <c r="CU2649" s="1">
        <v>0.0</v>
      </c>
      <c r="CV2649" s="1">
        <v>0.0</v>
      </c>
      <c r="CX2649" s="1">
        <v>0.0</v>
      </c>
      <c r="CY2649" s="1">
        <v>0.0</v>
      </c>
      <c r="DA2649" s="1">
        <v>2769.362</v>
      </c>
      <c r="DB2649" s="1">
        <v>27.278</v>
      </c>
      <c r="DF2649" s="1">
        <v>66.866</v>
      </c>
      <c r="DG2649" s="1">
        <v>0.12</v>
      </c>
      <c r="DI2649" s="1">
        <v>2.414</v>
      </c>
      <c r="DN2649" s="1">
        <v>0.0</v>
      </c>
      <c r="DO2649" s="1">
        <v>0.0</v>
      </c>
      <c r="DQ2649" s="1">
        <v>0.0</v>
      </c>
    </row>
    <row r="2650">
      <c r="A2650" s="1" t="s">
        <v>342</v>
      </c>
      <c r="B2650" s="1">
        <v>2010.0</v>
      </c>
      <c r="D2650" s="1">
        <v>1788708.0</v>
      </c>
      <c r="J2650" s="1">
        <v>0.0</v>
      </c>
      <c r="K2650" s="1">
        <v>0.0</v>
      </c>
      <c r="L2650" s="1">
        <v>0.0</v>
      </c>
      <c r="N2650" s="1">
        <v>976.789</v>
      </c>
      <c r="S2650" s="1">
        <v>2789.723</v>
      </c>
      <c r="T2650" s="1">
        <v>4.99</v>
      </c>
      <c r="U2650" s="1">
        <v>0.676</v>
      </c>
      <c r="V2650" s="1">
        <v>0.133</v>
      </c>
      <c r="W2650" s="1">
        <v>11040.691</v>
      </c>
      <c r="X2650" s="1">
        <v>19.749</v>
      </c>
      <c r="Y2650" s="1">
        <v>96.518</v>
      </c>
      <c r="AA2650" s="1">
        <v>5.64</v>
      </c>
      <c r="AB2650" s="1">
        <v>3153.114</v>
      </c>
      <c r="AC2650" s="1">
        <v>5.17</v>
      </c>
      <c r="AE2650" s="1">
        <v>-1.128</v>
      </c>
      <c r="AF2650" s="1">
        <v>-0.308</v>
      </c>
      <c r="AG2650" s="1">
        <v>15078.292</v>
      </c>
      <c r="AK2650" s="1">
        <v>2800.905</v>
      </c>
      <c r="AL2650" s="1">
        <v>5.01</v>
      </c>
      <c r="AO2650" s="1">
        <v>96.905</v>
      </c>
      <c r="AT2650" s="1">
        <v>0.0</v>
      </c>
      <c r="AU2650" s="1">
        <v>0.0</v>
      </c>
      <c r="AX2650" s="1">
        <v>0.0</v>
      </c>
      <c r="AY2650" s="1">
        <v>0.0</v>
      </c>
      <c r="AZ2650" s="1">
        <v>0.0</v>
      </c>
      <c r="BA2650" s="1">
        <v>0.0</v>
      </c>
      <c r="BC2650" s="1">
        <v>5.05</v>
      </c>
      <c r="BG2650" s="1">
        <v>89.45</v>
      </c>
      <c r="BH2650" s="1">
        <v>0.16</v>
      </c>
      <c r="BJ2650" s="1">
        <v>3.095</v>
      </c>
      <c r="BO2650" s="1">
        <v>89.45</v>
      </c>
      <c r="BP2650" s="1">
        <v>0.16</v>
      </c>
      <c r="BR2650" s="1">
        <v>3.095</v>
      </c>
      <c r="BT2650" s="1">
        <v>0.47</v>
      </c>
      <c r="BU2650" s="1">
        <v>8.333</v>
      </c>
      <c r="BY2650" s="1">
        <v>0.0</v>
      </c>
      <c r="BZ2650" s="1">
        <v>0.0</v>
      </c>
      <c r="CB2650" s="1">
        <v>0.0</v>
      </c>
      <c r="CG2650" s="1">
        <v>11.181</v>
      </c>
      <c r="CH2650" s="1">
        <v>0.02</v>
      </c>
      <c r="CK2650" s="1">
        <v>0.0</v>
      </c>
      <c r="CL2650" s="1">
        <v>0.0</v>
      </c>
      <c r="CM2650" s="1">
        <v>0.0</v>
      </c>
      <c r="CN2650" s="1">
        <v>0.387</v>
      </c>
      <c r="CQ2650" s="1">
        <v>0.0</v>
      </c>
      <c r="CR2650" s="1">
        <v>0.0</v>
      </c>
      <c r="CU2650" s="1">
        <v>0.0</v>
      </c>
      <c r="CV2650" s="1">
        <v>0.0</v>
      </c>
      <c r="CX2650" s="1">
        <v>0.0</v>
      </c>
      <c r="CY2650" s="1">
        <v>0.0</v>
      </c>
      <c r="DA2650" s="1">
        <v>2890.354</v>
      </c>
      <c r="DB2650" s="1">
        <v>26.971</v>
      </c>
      <c r="DF2650" s="1">
        <v>89.45</v>
      </c>
      <c r="DG2650" s="1">
        <v>0.16</v>
      </c>
      <c r="DI2650" s="1">
        <v>3.095</v>
      </c>
      <c r="DN2650" s="1">
        <v>0.0</v>
      </c>
      <c r="DO2650" s="1">
        <v>0.0</v>
      </c>
      <c r="DQ2650" s="1">
        <v>0.0</v>
      </c>
      <c r="DV2650" s="1">
        <v>0.0</v>
      </c>
      <c r="DW2650" s="1">
        <v>0.0</v>
      </c>
      <c r="DY2650" s="1">
        <v>0.0</v>
      </c>
    </row>
    <row r="2651">
      <c r="A2651" s="1" t="s">
        <v>342</v>
      </c>
      <c r="B2651" s="1">
        <v>2011.0</v>
      </c>
      <c r="D2651" s="1">
        <v>1791911.0</v>
      </c>
      <c r="J2651" s="1">
        <v>0.0</v>
      </c>
      <c r="K2651" s="1">
        <v>0.0</v>
      </c>
      <c r="L2651" s="1">
        <v>0.0</v>
      </c>
      <c r="N2651" s="1">
        <v>991.379</v>
      </c>
      <c r="S2651" s="1">
        <v>3169.8</v>
      </c>
      <c r="T2651" s="1">
        <v>5.68</v>
      </c>
      <c r="U2651" s="1">
        <v>-4.122</v>
      </c>
      <c r="V2651" s="1">
        <v>-0.814</v>
      </c>
      <c r="W2651" s="1">
        <v>10566.662</v>
      </c>
      <c r="X2651" s="1">
        <v>18.935</v>
      </c>
      <c r="Y2651" s="1">
        <v>97.931</v>
      </c>
      <c r="AA2651" s="1">
        <v>6.22</v>
      </c>
      <c r="AB2651" s="1">
        <v>3471.155</v>
      </c>
      <c r="AC2651" s="1">
        <v>5.8</v>
      </c>
      <c r="AE2651" s="1">
        <v>0.897</v>
      </c>
      <c r="AF2651" s="1">
        <v>0.242</v>
      </c>
      <c r="AG2651" s="1">
        <v>15186.391</v>
      </c>
      <c r="AK2651" s="1">
        <v>3180.961</v>
      </c>
      <c r="AL2651" s="1">
        <v>5.7</v>
      </c>
      <c r="AO2651" s="1">
        <v>98.276</v>
      </c>
      <c r="AT2651" s="1">
        <v>0.0</v>
      </c>
      <c r="AU2651" s="1">
        <v>0.0</v>
      </c>
      <c r="AX2651" s="1">
        <v>0.0</v>
      </c>
      <c r="AY2651" s="1">
        <v>0.0</v>
      </c>
      <c r="AZ2651" s="1">
        <v>0.0</v>
      </c>
      <c r="BA2651" s="1">
        <v>0.0</v>
      </c>
      <c r="BC2651" s="1">
        <v>5.75</v>
      </c>
      <c r="BG2651" s="1">
        <v>55.806</v>
      </c>
      <c r="BH2651" s="1">
        <v>0.1</v>
      </c>
      <c r="BJ2651" s="1">
        <v>1.724</v>
      </c>
      <c r="BO2651" s="1">
        <v>55.806</v>
      </c>
      <c r="BP2651" s="1">
        <v>0.1</v>
      </c>
      <c r="BR2651" s="1">
        <v>1.724</v>
      </c>
      <c r="BT2651" s="1">
        <v>0.42</v>
      </c>
      <c r="BU2651" s="1">
        <v>6.752</v>
      </c>
      <c r="BY2651" s="1">
        <v>0.0</v>
      </c>
      <c r="BZ2651" s="1">
        <v>0.0</v>
      </c>
      <c r="CB2651" s="1">
        <v>0.0</v>
      </c>
      <c r="CG2651" s="1">
        <v>11.161</v>
      </c>
      <c r="CH2651" s="1">
        <v>0.02</v>
      </c>
      <c r="CK2651" s="1">
        <v>0.0</v>
      </c>
      <c r="CL2651" s="1">
        <v>0.0</v>
      </c>
      <c r="CM2651" s="1">
        <v>0.0</v>
      </c>
      <c r="CN2651" s="1">
        <v>0.345</v>
      </c>
      <c r="CQ2651" s="1">
        <v>0.0</v>
      </c>
      <c r="CR2651" s="1">
        <v>0.0</v>
      </c>
      <c r="CU2651" s="1">
        <v>0.0</v>
      </c>
      <c r="CV2651" s="1">
        <v>0.0</v>
      </c>
      <c r="CX2651" s="1">
        <v>0.0</v>
      </c>
      <c r="CY2651" s="1">
        <v>0.0</v>
      </c>
      <c r="DA2651" s="1">
        <v>3236.768</v>
      </c>
      <c r="DB2651" s="1">
        <v>27.213</v>
      </c>
      <c r="DF2651" s="1">
        <v>55.806</v>
      </c>
      <c r="DG2651" s="1">
        <v>0.1</v>
      </c>
      <c r="DI2651" s="1">
        <v>1.724</v>
      </c>
      <c r="DN2651" s="1">
        <v>0.0</v>
      </c>
      <c r="DO2651" s="1">
        <v>0.0</v>
      </c>
      <c r="DQ2651" s="1">
        <v>0.0</v>
      </c>
      <c r="DV2651" s="1">
        <v>0.0</v>
      </c>
      <c r="DW2651" s="1">
        <v>0.0</v>
      </c>
      <c r="DY2651" s="1">
        <v>0.0</v>
      </c>
    </row>
    <row r="2652">
      <c r="A2652" s="1" t="s">
        <v>342</v>
      </c>
      <c r="B2652" s="1">
        <v>2012.0</v>
      </c>
      <c r="D2652" s="1">
        <v>1806483.0</v>
      </c>
      <c r="J2652" s="1">
        <v>0.0</v>
      </c>
      <c r="K2652" s="1">
        <v>0.0</v>
      </c>
      <c r="L2652" s="1">
        <v>0.0</v>
      </c>
      <c r="N2652" s="1">
        <v>993.266</v>
      </c>
      <c r="S2652" s="1">
        <v>3227.265</v>
      </c>
      <c r="T2652" s="1">
        <v>5.83</v>
      </c>
      <c r="U2652" s="1">
        <v>4.715</v>
      </c>
      <c r="V2652" s="1">
        <v>0.893</v>
      </c>
      <c r="W2652" s="1">
        <v>10975.627</v>
      </c>
      <c r="X2652" s="1">
        <v>19.827</v>
      </c>
      <c r="Y2652" s="1">
        <v>98.148</v>
      </c>
      <c r="AA2652" s="1">
        <v>6.09</v>
      </c>
      <c r="AB2652" s="1">
        <v>3371.191</v>
      </c>
      <c r="AC2652" s="1">
        <v>5.94</v>
      </c>
      <c r="AE2652" s="1">
        <v>-0.426</v>
      </c>
      <c r="AF2652" s="1">
        <v>-0.116</v>
      </c>
      <c r="AG2652" s="1">
        <v>14999.71</v>
      </c>
      <c r="AK2652" s="1">
        <v>3232.801</v>
      </c>
      <c r="AL2652" s="1">
        <v>5.84</v>
      </c>
      <c r="AO2652" s="1">
        <v>98.316</v>
      </c>
      <c r="AT2652" s="1">
        <v>0.0</v>
      </c>
      <c r="AU2652" s="1">
        <v>0.0</v>
      </c>
      <c r="AX2652" s="1">
        <v>0.0</v>
      </c>
      <c r="AY2652" s="1">
        <v>0.0</v>
      </c>
      <c r="AZ2652" s="1">
        <v>0.0</v>
      </c>
      <c r="BA2652" s="1">
        <v>0.0</v>
      </c>
      <c r="BC2652" s="1">
        <v>5.9</v>
      </c>
      <c r="BG2652" s="1">
        <v>55.356</v>
      </c>
      <c r="BH2652" s="1">
        <v>0.1</v>
      </c>
      <c r="BJ2652" s="1">
        <v>1.684</v>
      </c>
      <c r="BO2652" s="1">
        <v>55.356</v>
      </c>
      <c r="BP2652" s="1">
        <v>0.1</v>
      </c>
      <c r="BR2652" s="1">
        <v>1.684</v>
      </c>
      <c r="BT2652" s="1">
        <v>0.15</v>
      </c>
      <c r="BU2652" s="1">
        <v>2.463</v>
      </c>
      <c r="BY2652" s="1">
        <v>0.0</v>
      </c>
      <c r="BZ2652" s="1">
        <v>0.0</v>
      </c>
      <c r="CB2652" s="1">
        <v>0.0</v>
      </c>
      <c r="CG2652" s="1">
        <v>5.536</v>
      </c>
      <c r="CH2652" s="1">
        <v>0.01</v>
      </c>
      <c r="CK2652" s="1">
        <v>0.0</v>
      </c>
      <c r="CL2652" s="1">
        <v>0.0</v>
      </c>
      <c r="CM2652" s="1">
        <v>0.0</v>
      </c>
      <c r="CN2652" s="1">
        <v>0.168</v>
      </c>
      <c r="CQ2652" s="1">
        <v>0.0</v>
      </c>
      <c r="CR2652" s="1">
        <v>0.0</v>
      </c>
      <c r="CU2652" s="1">
        <v>0.0</v>
      </c>
      <c r="CV2652" s="1">
        <v>0.0</v>
      </c>
      <c r="CX2652" s="1">
        <v>0.0</v>
      </c>
      <c r="CY2652" s="1">
        <v>0.0</v>
      </c>
      <c r="DA2652" s="1">
        <v>3288.157</v>
      </c>
      <c r="DB2652" s="1">
        <v>27.097</v>
      </c>
      <c r="DF2652" s="1">
        <v>55.356</v>
      </c>
      <c r="DG2652" s="1">
        <v>0.1</v>
      </c>
      <c r="DI2652" s="1">
        <v>1.684</v>
      </c>
      <c r="DN2652" s="1">
        <v>0.0</v>
      </c>
      <c r="DO2652" s="1">
        <v>0.0</v>
      </c>
      <c r="DQ2652" s="1">
        <v>0.0</v>
      </c>
    </row>
    <row r="2653">
      <c r="A2653" s="1" t="s">
        <v>342</v>
      </c>
      <c r="B2653" s="1">
        <v>2013.0</v>
      </c>
      <c r="D2653" s="1">
        <v>1817114.0</v>
      </c>
      <c r="J2653" s="1">
        <v>0.0</v>
      </c>
      <c r="K2653" s="1">
        <v>0.0</v>
      </c>
      <c r="L2653" s="1">
        <v>0.0</v>
      </c>
      <c r="N2653" s="1">
        <v>989.264</v>
      </c>
      <c r="S2653" s="1">
        <v>3505.559</v>
      </c>
      <c r="T2653" s="1">
        <v>6.37</v>
      </c>
      <c r="U2653" s="1">
        <v>-5.35</v>
      </c>
      <c r="V2653" s="1">
        <v>-1.061</v>
      </c>
      <c r="W2653" s="1">
        <v>10327.64</v>
      </c>
      <c r="X2653" s="1">
        <v>18.766</v>
      </c>
      <c r="Y2653" s="1">
        <v>97.699</v>
      </c>
      <c r="AA2653" s="1">
        <v>6.18</v>
      </c>
      <c r="AB2653" s="1">
        <v>3400.997</v>
      </c>
      <c r="AC2653" s="1">
        <v>6.52</v>
      </c>
      <c r="AE2653" s="1">
        <v>-4.658</v>
      </c>
      <c r="AF2653" s="1">
        <v>-1.262</v>
      </c>
      <c r="AG2653" s="1">
        <v>14217.304</v>
      </c>
      <c r="AK2653" s="1">
        <v>3511.062</v>
      </c>
      <c r="AL2653" s="1">
        <v>6.38</v>
      </c>
      <c r="AO2653" s="1">
        <v>97.853</v>
      </c>
      <c r="AT2653" s="1">
        <v>0.0</v>
      </c>
      <c r="AU2653" s="1">
        <v>0.0</v>
      </c>
      <c r="AX2653" s="1">
        <v>0.0</v>
      </c>
      <c r="AY2653" s="1">
        <v>0.0</v>
      </c>
      <c r="AZ2653" s="1">
        <v>0.0</v>
      </c>
      <c r="BA2653" s="1">
        <v>0.0</v>
      </c>
      <c r="BC2653" s="1">
        <v>6.45</v>
      </c>
      <c r="BG2653" s="1">
        <v>77.045</v>
      </c>
      <c r="BH2653" s="1">
        <v>0.14</v>
      </c>
      <c r="BJ2653" s="1">
        <v>2.147</v>
      </c>
      <c r="BO2653" s="1">
        <v>77.045</v>
      </c>
      <c r="BP2653" s="1">
        <v>0.14</v>
      </c>
      <c r="BR2653" s="1">
        <v>2.147</v>
      </c>
      <c r="BT2653" s="1">
        <v>-0.34</v>
      </c>
      <c r="BU2653" s="1">
        <v>-5.502</v>
      </c>
      <c r="BY2653" s="1">
        <v>0.0</v>
      </c>
      <c r="BZ2653" s="1">
        <v>0.0</v>
      </c>
      <c r="CB2653" s="1">
        <v>0.0</v>
      </c>
      <c r="CG2653" s="1">
        <v>5.503</v>
      </c>
      <c r="CH2653" s="1">
        <v>0.01</v>
      </c>
      <c r="CK2653" s="1">
        <v>0.0</v>
      </c>
      <c r="CL2653" s="1">
        <v>0.0</v>
      </c>
      <c r="CM2653" s="1">
        <v>0.0</v>
      </c>
      <c r="CN2653" s="1">
        <v>0.153</v>
      </c>
      <c r="CQ2653" s="1">
        <v>0.0</v>
      </c>
      <c r="CR2653" s="1">
        <v>0.0</v>
      </c>
      <c r="CU2653" s="1">
        <v>0.0</v>
      </c>
      <c r="CV2653" s="1">
        <v>0.0</v>
      </c>
      <c r="CX2653" s="1">
        <v>0.0</v>
      </c>
      <c r="CY2653" s="1">
        <v>0.0</v>
      </c>
      <c r="DA2653" s="1">
        <v>3588.107</v>
      </c>
      <c r="DB2653" s="1">
        <v>25.834</v>
      </c>
      <c r="DF2653" s="1">
        <v>77.045</v>
      </c>
      <c r="DG2653" s="1">
        <v>0.14</v>
      </c>
      <c r="DI2653" s="1">
        <v>2.147</v>
      </c>
      <c r="DN2653" s="1">
        <v>0.0</v>
      </c>
      <c r="DO2653" s="1">
        <v>0.0</v>
      </c>
      <c r="DQ2653" s="1">
        <v>0.0</v>
      </c>
    </row>
    <row r="2654">
      <c r="A2654" s="1" t="s">
        <v>342</v>
      </c>
      <c r="B2654" s="1">
        <v>2014.0</v>
      </c>
      <c r="D2654" s="1">
        <v>1808931.0</v>
      </c>
      <c r="J2654" s="1">
        <v>0.0</v>
      </c>
      <c r="K2654" s="1">
        <v>0.0</v>
      </c>
      <c r="L2654" s="1">
        <v>0.0</v>
      </c>
      <c r="N2654" s="1">
        <v>983.425</v>
      </c>
      <c r="S2654" s="1">
        <v>2913.323</v>
      </c>
      <c r="T2654" s="1">
        <v>5.27</v>
      </c>
      <c r="U2654" s="1">
        <v>-12.349</v>
      </c>
      <c r="V2654" s="1">
        <v>-2.318</v>
      </c>
      <c r="W2654" s="1">
        <v>9093.185</v>
      </c>
      <c r="X2654" s="1">
        <v>16.449</v>
      </c>
      <c r="Y2654" s="1">
        <v>97.053</v>
      </c>
      <c r="AA2654" s="1">
        <v>5.92</v>
      </c>
      <c r="AB2654" s="1">
        <v>3272.651</v>
      </c>
      <c r="AC2654" s="1">
        <v>5.43</v>
      </c>
      <c r="AE2654" s="1">
        <v>-7.472</v>
      </c>
      <c r="AF2654" s="1">
        <v>-1.93</v>
      </c>
      <c r="AG2654" s="1">
        <v>13214.427</v>
      </c>
      <c r="AK2654" s="1">
        <v>2918.851</v>
      </c>
      <c r="AL2654" s="1">
        <v>5.28</v>
      </c>
      <c r="AO2654" s="1">
        <v>97.238</v>
      </c>
      <c r="AT2654" s="1">
        <v>0.0</v>
      </c>
      <c r="AU2654" s="1">
        <v>0.0</v>
      </c>
      <c r="AX2654" s="1">
        <v>0.0</v>
      </c>
      <c r="AY2654" s="1">
        <v>0.0</v>
      </c>
      <c r="AZ2654" s="1">
        <v>0.0</v>
      </c>
      <c r="BA2654" s="1">
        <v>0.0</v>
      </c>
      <c r="BC2654" s="1">
        <v>5.34</v>
      </c>
      <c r="BG2654" s="1">
        <v>82.922</v>
      </c>
      <c r="BH2654" s="1">
        <v>0.15</v>
      </c>
      <c r="BJ2654" s="1">
        <v>2.762</v>
      </c>
      <c r="BO2654" s="1">
        <v>82.922</v>
      </c>
      <c r="BP2654" s="1">
        <v>0.15</v>
      </c>
      <c r="BR2654" s="1">
        <v>2.762</v>
      </c>
      <c r="BT2654" s="1">
        <v>0.49</v>
      </c>
      <c r="BU2654" s="1">
        <v>8.277</v>
      </c>
      <c r="BY2654" s="1">
        <v>0.0</v>
      </c>
      <c r="BZ2654" s="1">
        <v>0.0</v>
      </c>
      <c r="CB2654" s="1">
        <v>0.0</v>
      </c>
      <c r="CG2654" s="1">
        <v>5.528</v>
      </c>
      <c r="CH2654" s="1">
        <v>0.01</v>
      </c>
      <c r="CK2654" s="1">
        <v>0.0</v>
      </c>
      <c r="CL2654" s="1">
        <v>0.0</v>
      </c>
      <c r="CM2654" s="1">
        <v>0.0</v>
      </c>
      <c r="CN2654" s="1">
        <v>0.184</v>
      </c>
      <c r="CQ2654" s="1">
        <v>0.0</v>
      </c>
      <c r="CR2654" s="1">
        <v>0.0</v>
      </c>
      <c r="CU2654" s="1">
        <v>0.0</v>
      </c>
      <c r="CV2654" s="1">
        <v>0.0</v>
      </c>
      <c r="CX2654" s="1">
        <v>0.0</v>
      </c>
      <c r="CY2654" s="1">
        <v>0.0</v>
      </c>
      <c r="DA2654" s="1">
        <v>3001.773</v>
      </c>
      <c r="DB2654" s="1">
        <v>23.904</v>
      </c>
      <c r="DF2654" s="1">
        <v>82.922</v>
      </c>
      <c r="DG2654" s="1">
        <v>0.15</v>
      </c>
      <c r="DI2654" s="1">
        <v>2.762</v>
      </c>
      <c r="DN2654" s="1">
        <v>0.0</v>
      </c>
      <c r="DO2654" s="1">
        <v>0.0</v>
      </c>
      <c r="DQ2654" s="1">
        <v>0.0</v>
      </c>
      <c r="DV2654" s="1">
        <v>0.0</v>
      </c>
      <c r="DW2654" s="1">
        <v>0.0</v>
      </c>
      <c r="DY2654" s="1">
        <v>0.0</v>
      </c>
    </row>
    <row r="2655">
      <c r="A2655" s="1" t="s">
        <v>342</v>
      </c>
      <c r="B2655" s="1">
        <v>2015.0</v>
      </c>
      <c r="D2655" s="1">
        <v>1778978.0</v>
      </c>
      <c r="J2655" s="1">
        <v>0.0</v>
      </c>
      <c r="K2655" s="1">
        <v>0.0</v>
      </c>
      <c r="L2655" s="1">
        <v>0.0</v>
      </c>
      <c r="N2655" s="1">
        <v>988.543</v>
      </c>
      <c r="S2655" s="1">
        <v>3350.238</v>
      </c>
      <c r="T2655" s="1">
        <v>5.96</v>
      </c>
      <c r="U2655" s="1">
        <v>14.395</v>
      </c>
      <c r="V2655" s="1">
        <v>2.368</v>
      </c>
      <c r="W2655" s="1">
        <v>10577.271</v>
      </c>
      <c r="X2655" s="1">
        <v>18.817</v>
      </c>
      <c r="Y2655" s="1">
        <v>97.545</v>
      </c>
      <c r="AA2655" s="1">
        <v>6.24</v>
      </c>
      <c r="AB2655" s="1">
        <v>3507.632</v>
      </c>
      <c r="AC2655" s="1">
        <v>6.11</v>
      </c>
      <c r="AE2655" s="1">
        <v>14.673</v>
      </c>
      <c r="AF2655" s="1">
        <v>3.507</v>
      </c>
      <c r="AG2655" s="1">
        <v>15408.54</v>
      </c>
      <c r="AK2655" s="1">
        <v>3355.859</v>
      </c>
      <c r="AL2655" s="1">
        <v>5.97</v>
      </c>
      <c r="AO2655" s="1">
        <v>97.709</v>
      </c>
      <c r="AT2655" s="1">
        <v>0.0</v>
      </c>
      <c r="AU2655" s="1">
        <v>0.0</v>
      </c>
      <c r="AX2655" s="1">
        <v>0.0</v>
      </c>
      <c r="AY2655" s="1">
        <v>0.0</v>
      </c>
      <c r="AZ2655" s="1">
        <v>0.0</v>
      </c>
      <c r="BA2655" s="1">
        <v>0.0</v>
      </c>
      <c r="BC2655" s="1">
        <v>6.04</v>
      </c>
      <c r="BG2655" s="1">
        <v>78.697</v>
      </c>
      <c r="BH2655" s="1">
        <v>0.14</v>
      </c>
      <c r="BJ2655" s="1">
        <v>2.291</v>
      </c>
      <c r="BO2655" s="1">
        <v>78.697</v>
      </c>
      <c r="BP2655" s="1">
        <v>0.14</v>
      </c>
      <c r="BR2655" s="1">
        <v>2.291</v>
      </c>
      <c r="BT2655" s="1">
        <v>0.13</v>
      </c>
      <c r="BU2655" s="1">
        <v>2.083</v>
      </c>
      <c r="BY2655" s="1">
        <v>0.0</v>
      </c>
      <c r="BZ2655" s="1">
        <v>0.0</v>
      </c>
      <c r="CB2655" s="1">
        <v>0.0</v>
      </c>
      <c r="CG2655" s="1">
        <v>5.621</v>
      </c>
      <c r="CH2655" s="1">
        <v>0.01</v>
      </c>
      <c r="CK2655" s="1">
        <v>0.0</v>
      </c>
      <c r="CL2655" s="1">
        <v>0.0</v>
      </c>
      <c r="CM2655" s="1">
        <v>0.0</v>
      </c>
      <c r="CN2655" s="1">
        <v>0.164</v>
      </c>
      <c r="CQ2655" s="1">
        <v>0.0</v>
      </c>
      <c r="CR2655" s="1">
        <v>0.0</v>
      </c>
      <c r="CU2655" s="1">
        <v>0.0</v>
      </c>
      <c r="CV2655" s="1">
        <v>0.0</v>
      </c>
      <c r="CX2655" s="1">
        <v>0.0</v>
      </c>
      <c r="CY2655" s="1">
        <v>0.0</v>
      </c>
      <c r="DA2655" s="1">
        <v>3434.556</v>
      </c>
      <c r="DB2655" s="1">
        <v>27.411</v>
      </c>
      <c r="DF2655" s="1">
        <v>78.697</v>
      </c>
      <c r="DG2655" s="1">
        <v>0.14</v>
      </c>
      <c r="DI2655" s="1">
        <v>2.291</v>
      </c>
      <c r="DN2655" s="1">
        <v>0.0</v>
      </c>
      <c r="DO2655" s="1">
        <v>0.0</v>
      </c>
      <c r="DQ2655" s="1">
        <v>0.0</v>
      </c>
      <c r="DV2655" s="1">
        <v>0.0</v>
      </c>
      <c r="DW2655" s="1">
        <v>0.0</v>
      </c>
      <c r="DY2655" s="1">
        <v>0.0</v>
      </c>
    </row>
    <row r="2656">
      <c r="A2656" s="1" t="s">
        <v>342</v>
      </c>
      <c r="B2656" s="1">
        <v>2016.0</v>
      </c>
      <c r="D2656" s="1">
        <v>1761711.0</v>
      </c>
      <c r="J2656" s="1">
        <v>0.0</v>
      </c>
      <c r="K2656" s="1">
        <v>0.0</v>
      </c>
      <c r="L2656" s="1">
        <v>0.0</v>
      </c>
      <c r="N2656" s="1">
        <v>969.9</v>
      </c>
      <c r="S2656" s="1">
        <v>3246.844</v>
      </c>
      <c r="T2656" s="1">
        <v>5.72</v>
      </c>
      <c r="U2656" s="1">
        <v>6.795</v>
      </c>
      <c r="V2656" s="1">
        <v>1.279</v>
      </c>
      <c r="W2656" s="1">
        <v>11406.743</v>
      </c>
      <c r="X2656" s="1">
        <v>20.095</v>
      </c>
      <c r="Y2656" s="1">
        <v>95.652</v>
      </c>
      <c r="AA2656" s="1">
        <v>5.47</v>
      </c>
      <c r="AB2656" s="1">
        <v>3104.936</v>
      </c>
      <c r="AC2656" s="1">
        <v>5.98</v>
      </c>
      <c r="AE2656" s="1">
        <v>3.194</v>
      </c>
      <c r="AF2656" s="1">
        <v>0.875</v>
      </c>
      <c r="AG2656" s="1">
        <v>16056.493</v>
      </c>
      <c r="AK2656" s="1">
        <v>3252.52</v>
      </c>
      <c r="AL2656" s="1">
        <v>5.73</v>
      </c>
      <c r="AO2656" s="1">
        <v>95.819</v>
      </c>
      <c r="AT2656" s="1">
        <v>0.0</v>
      </c>
      <c r="AU2656" s="1">
        <v>0.0</v>
      </c>
      <c r="AX2656" s="1">
        <v>0.0</v>
      </c>
      <c r="AY2656" s="1">
        <v>0.0</v>
      </c>
      <c r="AZ2656" s="1">
        <v>0.0</v>
      </c>
      <c r="BA2656" s="1">
        <v>0.0</v>
      </c>
      <c r="BC2656" s="1">
        <v>5.8</v>
      </c>
      <c r="BG2656" s="1">
        <v>141.908</v>
      </c>
      <c r="BH2656" s="1">
        <v>0.25</v>
      </c>
      <c r="BJ2656" s="1">
        <v>4.181</v>
      </c>
      <c r="BO2656" s="1">
        <v>141.908</v>
      </c>
      <c r="BP2656" s="1">
        <v>0.25</v>
      </c>
      <c r="BR2656" s="1">
        <v>4.181</v>
      </c>
      <c r="BT2656" s="1">
        <v>-0.51</v>
      </c>
      <c r="BU2656" s="1">
        <v>-9.324</v>
      </c>
      <c r="BY2656" s="1">
        <v>0.0</v>
      </c>
      <c r="BZ2656" s="1">
        <v>0.0</v>
      </c>
      <c r="CB2656" s="1">
        <v>0.0</v>
      </c>
      <c r="CG2656" s="1">
        <v>5.676</v>
      </c>
      <c r="CH2656" s="1">
        <v>0.01</v>
      </c>
      <c r="CK2656" s="1">
        <v>0.0</v>
      </c>
      <c r="CL2656" s="1">
        <v>0.0</v>
      </c>
      <c r="CM2656" s="1">
        <v>0.0</v>
      </c>
      <c r="CN2656" s="1">
        <v>0.167</v>
      </c>
      <c r="CQ2656" s="1">
        <v>0.0</v>
      </c>
      <c r="CR2656" s="1">
        <v>0.0</v>
      </c>
      <c r="CU2656" s="1">
        <v>0.0</v>
      </c>
      <c r="CV2656" s="1">
        <v>0.0</v>
      </c>
      <c r="CX2656" s="1">
        <v>0.0</v>
      </c>
      <c r="CY2656" s="1">
        <v>0.0</v>
      </c>
      <c r="DA2656" s="1">
        <v>3394.427</v>
      </c>
      <c r="DB2656" s="1">
        <v>28.287</v>
      </c>
      <c r="DF2656" s="1">
        <v>141.908</v>
      </c>
      <c r="DG2656" s="1">
        <v>0.25</v>
      </c>
      <c r="DI2656" s="1">
        <v>4.181</v>
      </c>
      <c r="DN2656" s="1">
        <v>0.0</v>
      </c>
      <c r="DO2656" s="1">
        <v>0.0</v>
      </c>
      <c r="DQ2656" s="1">
        <v>0.0</v>
      </c>
      <c r="DV2656" s="1">
        <v>0.0</v>
      </c>
      <c r="DW2656" s="1">
        <v>0.0</v>
      </c>
      <c r="DY2656" s="1">
        <v>0.0</v>
      </c>
    </row>
    <row r="2657">
      <c r="A2657" s="1" t="s">
        <v>342</v>
      </c>
      <c r="B2657" s="1">
        <v>2017.0</v>
      </c>
      <c r="D2657" s="1">
        <v>1768084.0</v>
      </c>
      <c r="J2657" s="1">
        <v>0.0</v>
      </c>
      <c r="K2657" s="1">
        <v>0.0</v>
      </c>
      <c r="L2657" s="1">
        <v>0.0</v>
      </c>
      <c r="N2657" s="1">
        <v>979.73</v>
      </c>
      <c r="S2657" s="1">
        <v>3240.796</v>
      </c>
      <c r="T2657" s="1">
        <v>5.73</v>
      </c>
      <c r="Y2657" s="1">
        <v>96.791</v>
      </c>
      <c r="AA2657" s="1">
        <v>6.28</v>
      </c>
      <c r="AB2657" s="1">
        <v>3551.868</v>
      </c>
      <c r="AC2657" s="1">
        <v>5.92</v>
      </c>
      <c r="AE2657" s="1">
        <v>-10.213</v>
      </c>
      <c r="AF2657" s="1">
        <v>-2.889</v>
      </c>
      <c r="AG2657" s="1">
        <v>14364.648</v>
      </c>
      <c r="AK2657" s="1">
        <v>3246.452</v>
      </c>
      <c r="AL2657" s="1">
        <v>5.74</v>
      </c>
      <c r="AO2657" s="1">
        <v>96.959</v>
      </c>
      <c r="AT2657" s="1">
        <v>0.0</v>
      </c>
      <c r="AU2657" s="1">
        <v>0.0</v>
      </c>
      <c r="BA2657" s="1">
        <v>0.0</v>
      </c>
      <c r="BC2657" s="1">
        <v>5.8</v>
      </c>
      <c r="BG2657" s="1">
        <v>101.805</v>
      </c>
      <c r="BH2657" s="1">
        <v>0.18</v>
      </c>
      <c r="BJ2657" s="1">
        <v>3.041</v>
      </c>
      <c r="BO2657" s="1">
        <v>101.805</v>
      </c>
      <c r="BP2657" s="1">
        <v>0.18</v>
      </c>
      <c r="BR2657" s="1">
        <v>3.041</v>
      </c>
      <c r="BT2657" s="1">
        <v>0.36</v>
      </c>
      <c r="BU2657" s="1">
        <v>5.732</v>
      </c>
      <c r="BY2657" s="1">
        <v>0.0</v>
      </c>
      <c r="BZ2657" s="1">
        <v>0.0</v>
      </c>
      <c r="CB2657" s="1">
        <v>0.0</v>
      </c>
      <c r="CG2657" s="1">
        <v>5.656</v>
      </c>
      <c r="CH2657" s="1">
        <v>0.01</v>
      </c>
      <c r="CN2657" s="1">
        <v>0.169</v>
      </c>
      <c r="CQ2657" s="1">
        <v>0.0</v>
      </c>
      <c r="CR2657" s="1">
        <v>0.0</v>
      </c>
      <c r="CU2657" s="1">
        <v>0.0</v>
      </c>
      <c r="CV2657" s="1">
        <v>0.0</v>
      </c>
      <c r="CX2657" s="1">
        <v>0.0</v>
      </c>
      <c r="CY2657" s="1">
        <v>0.0</v>
      </c>
      <c r="DA2657" s="1">
        <v>3348.257</v>
      </c>
      <c r="DB2657" s="1">
        <v>25.398</v>
      </c>
      <c r="DF2657" s="1">
        <v>101.805</v>
      </c>
      <c r="DG2657" s="1">
        <v>0.18</v>
      </c>
      <c r="DI2657" s="1">
        <v>3.041</v>
      </c>
      <c r="DN2657" s="1">
        <v>0.0</v>
      </c>
      <c r="DO2657" s="1">
        <v>0.0</v>
      </c>
      <c r="DQ2657" s="1">
        <v>0.0</v>
      </c>
      <c r="DV2657" s="1">
        <v>0.0</v>
      </c>
      <c r="DW2657" s="1">
        <v>0.0</v>
      </c>
      <c r="DY2657" s="1">
        <v>0.0</v>
      </c>
    </row>
    <row r="2658">
      <c r="A2658" s="1" t="s">
        <v>342</v>
      </c>
      <c r="B2658" s="1">
        <v>2018.0</v>
      </c>
      <c r="D2658" s="1">
        <v>1767699.0</v>
      </c>
      <c r="J2658" s="1">
        <v>0.0</v>
      </c>
      <c r="K2658" s="1">
        <v>0.0</v>
      </c>
      <c r="L2658" s="1">
        <v>0.0</v>
      </c>
      <c r="N2658" s="1">
        <v>961.083</v>
      </c>
      <c r="S2658" s="1">
        <v>3167.96</v>
      </c>
      <c r="T2658" s="1">
        <v>5.6</v>
      </c>
      <c r="Y2658" s="1">
        <v>94.755</v>
      </c>
      <c r="AA2658" s="1">
        <v>6.06</v>
      </c>
      <c r="AB2658" s="1">
        <v>3428.185</v>
      </c>
      <c r="AC2658" s="1">
        <v>5.91</v>
      </c>
      <c r="AE2658" s="1">
        <v>1.421</v>
      </c>
      <c r="AF2658" s="1">
        <v>0.361</v>
      </c>
      <c r="AG2658" s="1">
        <v>14571.985</v>
      </c>
      <c r="AK2658" s="1">
        <v>3173.617</v>
      </c>
      <c r="AL2658" s="1">
        <v>5.61</v>
      </c>
      <c r="AO2658" s="1">
        <v>94.924</v>
      </c>
      <c r="AT2658" s="1">
        <v>0.0</v>
      </c>
      <c r="AU2658" s="1">
        <v>0.0</v>
      </c>
      <c r="BA2658" s="1">
        <v>0.0</v>
      </c>
      <c r="BC2658" s="1">
        <v>5.68</v>
      </c>
      <c r="BG2658" s="1">
        <v>152.741</v>
      </c>
      <c r="BH2658" s="1">
        <v>0.27</v>
      </c>
      <c r="BJ2658" s="1">
        <v>4.569</v>
      </c>
      <c r="BO2658" s="1">
        <v>169.712</v>
      </c>
      <c r="BP2658" s="1">
        <v>0.3</v>
      </c>
      <c r="BR2658" s="1">
        <v>5.076</v>
      </c>
      <c r="BT2658" s="1">
        <v>0.15</v>
      </c>
      <c r="BU2658" s="1">
        <v>2.475</v>
      </c>
      <c r="BY2658" s="1">
        <v>0.0</v>
      </c>
      <c r="BZ2658" s="1">
        <v>0.0</v>
      </c>
      <c r="CB2658" s="1">
        <v>0.0</v>
      </c>
      <c r="CG2658" s="1">
        <v>5.657</v>
      </c>
      <c r="CH2658" s="1">
        <v>0.01</v>
      </c>
      <c r="CN2658" s="1">
        <v>0.169</v>
      </c>
      <c r="CQ2658" s="1">
        <v>0.0</v>
      </c>
      <c r="CR2658" s="1">
        <v>0.0</v>
      </c>
      <c r="CU2658" s="1">
        <v>0.0</v>
      </c>
      <c r="CV2658" s="1">
        <v>0.0</v>
      </c>
      <c r="CX2658" s="1">
        <v>0.0</v>
      </c>
      <c r="CY2658" s="1">
        <v>0.0</v>
      </c>
      <c r="DA2658" s="1">
        <v>3343.329</v>
      </c>
      <c r="DB2658" s="1">
        <v>25.759</v>
      </c>
      <c r="DF2658" s="1">
        <v>169.712</v>
      </c>
      <c r="DG2658" s="1">
        <v>0.3</v>
      </c>
      <c r="DI2658" s="1">
        <v>5.076</v>
      </c>
      <c r="DN2658" s="1">
        <v>0.0</v>
      </c>
      <c r="DO2658" s="1">
        <v>0.0</v>
      </c>
      <c r="DQ2658" s="1">
        <v>0.0</v>
      </c>
      <c r="DV2658" s="1">
        <v>16.971</v>
      </c>
      <c r="DW2658" s="1">
        <v>0.03</v>
      </c>
      <c r="DY2658" s="1">
        <v>0.508</v>
      </c>
    </row>
    <row r="2659">
      <c r="A2659" s="1" t="s">
        <v>342</v>
      </c>
      <c r="B2659" s="1">
        <v>2019.0</v>
      </c>
      <c r="D2659" s="1">
        <v>1754998.0</v>
      </c>
      <c r="J2659" s="1">
        <v>0.0</v>
      </c>
      <c r="K2659" s="1">
        <v>0.0</v>
      </c>
      <c r="L2659" s="1">
        <v>0.0</v>
      </c>
      <c r="N2659" s="1">
        <v>960.63</v>
      </c>
      <c r="S2659" s="1">
        <v>3430.203</v>
      </c>
      <c r="T2659" s="1">
        <v>6.02</v>
      </c>
      <c r="Y2659" s="1">
        <v>94.803</v>
      </c>
      <c r="AA2659" s="1">
        <v>6.37</v>
      </c>
      <c r="AB2659" s="1">
        <v>3629.634</v>
      </c>
      <c r="AC2659" s="1">
        <v>6.35</v>
      </c>
      <c r="AE2659" s="1">
        <v>9.963</v>
      </c>
      <c r="AF2659" s="1">
        <v>2.566</v>
      </c>
      <c r="AG2659" s="1">
        <v>16139.711</v>
      </c>
      <c r="AK2659" s="1">
        <v>3441.599</v>
      </c>
      <c r="AL2659" s="1">
        <v>6.04</v>
      </c>
      <c r="AO2659" s="1">
        <v>95.118</v>
      </c>
      <c r="AT2659" s="1">
        <v>0.0</v>
      </c>
      <c r="AU2659" s="1">
        <v>0.0</v>
      </c>
      <c r="BA2659" s="1">
        <v>0.0</v>
      </c>
      <c r="BC2659" s="1">
        <v>6.1</v>
      </c>
      <c r="BG2659" s="1">
        <v>119.658</v>
      </c>
      <c r="BH2659" s="1">
        <v>0.21</v>
      </c>
      <c r="BJ2659" s="1">
        <v>3.307</v>
      </c>
      <c r="BO2659" s="1">
        <v>176.638</v>
      </c>
      <c r="BP2659" s="1">
        <v>0.31</v>
      </c>
      <c r="BR2659" s="1">
        <v>4.882</v>
      </c>
      <c r="BT2659" s="1">
        <v>0.02</v>
      </c>
      <c r="BU2659" s="1">
        <v>0.314</v>
      </c>
      <c r="BY2659" s="1">
        <v>0.0</v>
      </c>
      <c r="BZ2659" s="1">
        <v>0.0</v>
      </c>
      <c r="CB2659" s="1">
        <v>0.0</v>
      </c>
      <c r="CG2659" s="1">
        <v>11.396</v>
      </c>
      <c r="CH2659" s="1">
        <v>0.02</v>
      </c>
      <c r="CN2659" s="1">
        <v>0.315</v>
      </c>
      <c r="CQ2659" s="1">
        <v>0.0</v>
      </c>
      <c r="CR2659" s="1">
        <v>0.0</v>
      </c>
      <c r="CU2659" s="1">
        <v>0.0</v>
      </c>
      <c r="CV2659" s="1">
        <v>0.0</v>
      </c>
      <c r="CX2659" s="1">
        <v>0.0</v>
      </c>
      <c r="CY2659" s="1">
        <v>0.0</v>
      </c>
      <c r="DA2659" s="1">
        <v>3618.238</v>
      </c>
      <c r="DB2659" s="1">
        <v>28.325</v>
      </c>
      <c r="DF2659" s="1">
        <v>176.638</v>
      </c>
      <c r="DG2659" s="1">
        <v>0.31</v>
      </c>
      <c r="DI2659" s="1">
        <v>4.882</v>
      </c>
      <c r="DN2659" s="1">
        <v>5.698</v>
      </c>
      <c r="DO2659" s="1">
        <v>0.01</v>
      </c>
      <c r="DQ2659" s="1">
        <v>0.157</v>
      </c>
      <c r="DV2659" s="1">
        <v>51.282</v>
      </c>
      <c r="DW2659" s="1">
        <v>0.09</v>
      </c>
      <c r="DY2659" s="1">
        <v>1.417</v>
      </c>
    </row>
    <row r="2660">
      <c r="A2660" s="1" t="s">
        <v>342</v>
      </c>
      <c r="B2660" s="1">
        <v>2020.0</v>
      </c>
      <c r="D2660" s="1">
        <v>1751372.0</v>
      </c>
      <c r="J2660" s="1">
        <v>0.0</v>
      </c>
      <c r="K2660" s="1">
        <v>0.0</v>
      </c>
      <c r="L2660" s="1">
        <v>0.0</v>
      </c>
      <c r="N2660" s="1">
        <v>958.209</v>
      </c>
      <c r="S2660" s="1">
        <v>3614.309</v>
      </c>
      <c r="T2660" s="1">
        <v>6.33</v>
      </c>
      <c r="Y2660" s="1">
        <v>94.478</v>
      </c>
      <c r="AA2660" s="1">
        <v>6.38</v>
      </c>
      <c r="AB2660" s="1">
        <v>3642.858</v>
      </c>
      <c r="AC2660" s="1">
        <v>6.7</v>
      </c>
      <c r="AE2660" s="1">
        <v>0.163</v>
      </c>
      <c r="AF2660" s="1">
        <v>0.046</v>
      </c>
      <c r="AG2660" s="1">
        <v>16199.444</v>
      </c>
      <c r="AK2660" s="1">
        <v>3620.019</v>
      </c>
      <c r="AL2660" s="1">
        <v>6.34</v>
      </c>
      <c r="AO2660" s="1">
        <v>94.627</v>
      </c>
      <c r="AT2660" s="1">
        <v>0.0</v>
      </c>
      <c r="AU2660" s="1">
        <v>0.0</v>
      </c>
      <c r="BA2660" s="1">
        <v>0.0</v>
      </c>
      <c r="BC2660" s="1">
        <v>6.42</v>
      </c>
      <c r="BG2660" s="1">
        <v>148.455</v>
      </c>
      <c r="BH2660" s="1">
        <v>0.26</v>
      </c>
      <c r="BJ2660" s="1">
        <v>3.881</v>
      </c>
      <c r="BO2660" s="1">
        <v>205.553</v>
      </c>
      <c r="BP2660" s="1">
        <v>0.36</v>
      </c>
      <c r="BR2660" s="1">
        <v>5.373</v>
      </c>
      <c r="BT2660" s="1">
        <v>-0.32</v>
      </c>
      <c r="BU2660" s="1">
        <v>-5.016</v>
      </c>
      <c r="BY2660" s="1">
        <v>0.0</v>
      </c>
      <c r="BZ2660" s="1">
        <v>0.0</v>
      </c>
      <c r="CB2660" s="1">
        <v>0.0</v>
      </c>
      <c r="CG2660" s="1">
        <v>5.71</v>
      </c>
      <c r="CH2660" s="1">
        <v>0.01</v>
      </c>
      <c r="CN2660" s="1">
        <v>0.149</v>
      </c>
      <c r="CQ2660" s="1">
        <v>0.0</v>
      </c>
      <c r="CR2660" s="1">
        <v>0.0</v>
      </c>
      <c r="CU2660" s="1">
        <v>0.0</v>
      </c>
      <c r="CV2660" s="1">
        <v>0.0</v>
      </c>
      <c r="CX2660" s="1">
        <v>0.0</v>
      </c>
      <c r="CY2660" s="1">
        <v>0.0</v>
      </c>
      <c r="DA2660" s="1">
        <v>3825.572</v>
      </c>
      <c r="DB2660" s="1">
        <v>28.371</v>
      </c>
      <c r="DF2660" s="1">
        <v>205.553</v>
      </c>
      <c r="DG2660" s="1">
        <v>0.36</v>
      </c>
      <c r="DI2660" s="1">
        <v>5.373</v>
      </c>
      <c r="DN2660" s="1">
        <v>5.71</v>
      </c>
      <c r="DO2660" s="1">
        <v>0.01</v>
      </c>
      <c r="DQ2660" s="1">
        <v>0.149</v>
      </c>
      <c r="DV2660" s="1">
        <v>51.388</v>
      </c>
      <c r="DW2660" s="1">
        <v>0.09</v>
      </c>
      <c r="DY2660" s="1">
        <v>1.343</v>
      </c>
    </row>
    <row r="2661">
      <c r="A2661" s="1" t="s">
        <v>342</v>
      </c>
      <c r="B2661" s="1">
        <v>2021.0</v>
      </c>
      <c r="D2661" s="1">
        <v>1741407.0</v>
      </c>
      <c r="J2661" s="1">
        <v>0.0</v>
      </c>
      <c r="K2661" s="1">
        <v>0.0</v>
      </c>
      <c r="L2661" s="1">
        <v>0.0</v>
      </c>
      <c r="N2661" s="1">
        <v>945.007</v>
      </c>
      <c r="S2661" s="1">
        <v>3698.159</v>
      </c>
      <c r="T2661" s="1">
        <v>6.44</v>
      </c>
      <c r="Y2661" s="1">
        <v>93.198</v>
      </c>
      <c r="AA2661" s="1">
        <v>7.6</v>
      </c>
      <c r="AB2661" s="1">
        <v>4364.287</v>
      </c>
      <c r="AC2661" s="1">
        <v>6.91</v>
      </c>
      <c r="AE2661" s="1">
        <v>9.085</v>
      </c>
      <c r="AF2661" s="1">
        <v>2.578</v>
      </c>
      <c r="AG2661" s="1">
        <v>17772.287</v>
      </c>
      <c r="AK2661" s="1">
        <v>3709.644</v>
      </c>
      <c r="AL2661" s="1">
        <v>6.46</v>
      </c>
      <c r="AO2661" s="1">
        <v>93.488</v>
      </c>
      <c r="AT2661" s="1">
        <v>0.0</v>
      </c>
      <c r="AU2661" s="1">
        <v>0.0</v>
      </c>
      <c r="BA2661" s="1">
        <v>0.0</v>
      </c>
      <c r="BC2661" s="1">
        <v>6.53</v>
      </c>
      <c r="BG2661" s="1">
        <v>172.274</v>
      </c>
      <c r="BH2661" s="1">
        <v>0.3</v>
      </c>
      <c r="BJ2661" s="1">
        <v>4.342</v>
      </c>
      <c r="BO2661" s="1">
        <v>258.412</v>
      </c>
      <c r="BP2661" s="1">
        <v>0.45</v>
      </c>
      <c r="BR2661" s="1">
        <v>6.512</v>
      </c>
      <c r="BT2661" s="1">
        <v>0.69</v>
      </c>
      <c r="BU2661" s="1">
        <v>9.079</v>
      </c>
      <c r="BY2661" s="1">
        <v>0.0</v>
      </c>
      <c r="BZ2661" s="1">
        <v>0.0</v>
      </c>
      <c r="CB2661" s="1">
        <v>0.0</v>
      </c>
      <c r="CG2661" s="1">
        <v>11.485</v>
      </c>
      <c r="CH2661" s="1">
        <v>0.02</v>
      </c>
      <c r="CN2661" s="1">
        <v>0.289</v>
      </c>
      <c r="CQ2661" s="1">
        <v>0.0</v>
      </c>
      <c r="CR2661" s="1">
        <v>0.0</v>
      </c>
      <c r="CU2661" s="1">
        <v>0.0</v>
      </c>
      <c r="CV2661" s="1">
        <v>0.0</v>
      </c>
      <c r="CX2661" s="1">
        <v>0.0</v>
      </c>
      <c r="CY2661" s="1">
        <v>0.0</v>
      </c>
      <c r="DA2661" s="1">
        <v>3968.056</v>
      </c>
      <c r="DB2661" s="1">
        <v>30.949</v>
      </c>
      <c r="DF2661" s="1">
        <v>258.412</v>
      </c>
      <c r="DG2661" s="1">
        <v>0.45</v>
      </c>
      <c r="DI2661" s="1">
        <v>6.512</v>
      </c>
      <c r="DN2661" s="1">
        <v>11.485</v>
      </c>
      <c r="DO2661" s="1">
        <v>0.02</v>
      </c>
      <c r="DQ2661" s="1">
        <v>0.289</v>
      </c>
      <c r="DV2661" s="1">
        <v>74.652</v>
      </c>
      <c r="DW2661" s="1">
        <v>0.13</v>
      </c>
      <c r="DY2661" s="1">
        <v>1.881</v>
      </c>
    </row>
    <row r="2662">
      <c r="A2662" s="1" t="s">
        <v>342</v>
      </c>
      <c r="B2662" s="1">
        <v>2022.0</v>
      </c>
      <c r="D2662" s="1">
        <v>1717900.0</v>
      </c>
      <c r="J2662" s="1">
        <v>0.0</v>
      </c>
      <c r="K2662" s="1">
        <v>0.0</v>
      </c>
      <c r="L2662" s="1">
        <v>0.0</v>
      </c>
      <c r="N2662" s="1">
        <v>945.007</v>
      </c>
      <c r="S2662" s="1">
        <v>3748.763</v>
      </c>
      <c r="T2662" s="1">
        <v>6.44</v>
      </c>
      <c r="Y2662" s="1">
        <v>93.198</v>
      </c>
      <c r="AA2662" s="1">
        <v>7.46</v>
      </c>
      <c r="AB2662" s="1">
        <v>4342.511</v>
      </c>
      <c r="AC2662" s="1">
        <v>6.91</v>
      </c>
      <c r="AE2662" s="1">
        <v>-2.089</v>
      </c>
      <c r="AF2662" s="1">
        <v>-0.646</v>
      </c>
      <c r="AG2662" s="1">
        <v>17639.213</v>
      </c>
      <c r="AK2662" s="1">
        <v>3760.405</v>
      </c>
      <c r="AL2662" s="1">
        <v>6.46</v>
      </c>
      <c r="AO2662" s="1">
        <v>93.488</v>
      </c>
      <c r="AT2662" s="1">
        <v>0.0</v>
      </c>
      <c r="AU2662" s="1">
        <v>0.0</v>
      </c>
      <c r="BA2662" s="1">
        <v>0.0</v>
      </c>
      <c r="BC2662" s="1">
        <v>6.53</v>
      </c>
      <c r="BG2662" s="1">
        <v>174.632</v>
      </c>
      <c r="BH2662" s="1">
        <v>0.3</v>
      </c>
      <c r="BJ2662" s="1">
        <v>4.342</v>
      </c>
      <c r="BO2662" s="1">
        <v>261.948</v>
      </c>
      <c r="BP2662" s="1">
        <v>0.45</v>
      </c>
      <c r="BR2662" s="1">
        <v>6.512</v>
      </c>
      <c r="BT2662" s="1">
        <v>0.55</v>
      </c>
      <c r="BU2662" s="1">
        <v>7.373</v>
      </c>
      <c r="BY2662" s="1">
        <v>0.0</v>
      </c>
      <c r="BZ2662" s="1">
        <v>0.0</v>
      </c>
      <c r="CB2662" s="1">
        <v>0.0</v>
      </c>
      <c r="CG2662" s="1">
        <v>11.642</v>
      </c>
      <c r="CH2662" s="1">
        <v>0.02</v>
      </c>
      <c r="CN2662" s="1">
        <v>0.289</v>
      </c>
      <c r="CQ2662" s="1">
        <v>0.0</v>
      </c>
      <c r="CR2662" s="1">
        <v>0.0</v>
      </c>
      <c r="CU2662" s="1">
        <v>0.0</v>
      </c>
      <c r="CV2662" s="1">
        <v>0.0</v>
      </c>
      <c r="CX2662" s="1">
        <v>0.0</v>
      </c>
      <c r="CY2662" s="1">
        <v>0.0</v>
      </c>
      <c r="DA2662" s="1">
        <v>4022.353</v>
      </c>
      <c r="DB2662" s="1">
        <v>30.302</v>
      </c>
      <c r="DF2662" s="1">
        <v>261.948</v>
      </c>
      <c r="DG2662" s="1">
        <v>0.45</v>
      </c>
      <c r="DI2662" s="1">
        <v>6.512</v>
      </c>
      <c r="DN2662" s="1">
        <v>11.642</v>
      </c>
      <c r="DO2662" s="1">
        <v>0.02</v>
      </c>
      <c r="DQ2662" s="1">
        <v>0.289</v>
      </c>
      <c r="DV2662" s="1">
        <v>75.674</v>
      </c>
      <c r="DW2662" s="1">
        <v>0.13</v>
      </c>
      <c r="DY2662" s="1">
        <v>1.881</v>
      </c>
    </row>
    <row r="2663">
      <c r="A2663" s="1" t="s">
        <v>342</v>
      </c>
      <c r="B2663" s="1">
        <v>2023.0</v>
      </c>
      <c r="D2663" s="1">
        <v>1699985.0</v>
      </c>
      <c r="J2663" s="1">
        <v>0.0</v>
      </c>
      <c r="K2663" s="1">
        <v>0.0</v>
      </c>
      <c r="L2663" s="1">
        <v>0.0</v>
      </c>
      <c r="N2663" s="1">
        <v>918.167</v>
      </c>
      <c r="S2663" s="1">
        <v>3252.97</v>
      </c>
      <c r="T2663" s="1">
        <v>5.53</v>
      </c>
      <c r="Y2663" s="1">
        <v>90.507</v>
      </c>
      <c r="AA2663" s="1">
        <v>7.12</v>
      </c>
      <c r="AB2663" s="1">
        <v>4188.272</v>
      </c>
      <c r="AC2663" s="1">
        <v>6.11</v>
      </c>
      <c r="AE2663" s="1">
        <v>-11.523</v>
      </c>
      <c r="AF2663" s="1">
        <v>-3.492</v>
      </c>
      <c r="AG2663" s="1">
        <v>15771.083</v>
      </c>
      <c r="AK2663" s="1">
        <v>3258.852</v>
      </c>
      <c r="AL2663" s="1">
        <v>5.54</v>
      </c>
      <c r="AO2663" s="1">
        <v>90.671</v>
      </c>
      <c r="AT2663" s="1">
        <v>0.0</v>
      </c>
      <c r="AU2663" s="1">
        <v>0.0</v>
      </c>
      <c r="BA2663" s="1">
        <v>0.0</v>
      </c>
      <c r="BC2663" s="1">
        <v>5.61</v>
      </c>
      <c r="BG2663" s="1">
        <v>229.414</v>
      </c>
      <c r="BH2663" s="1">
        <v>0.39</v>
      </c>
      <c r="BJ2663" s="1">
        <v>6.383</v>
      </c>
      <c r="BO2663" s="1">
        <v>335.297</v>
      </c>
      <c r="BP2663" s="1">
        <v>0.57</v>
      </c>
      <c r="BR2663" s="1">
        <v>9.329</v>
      </c>
      <c r="BT2663" s="1">
        <v>1.01</v>
      </c>
      <c r="BU2663" s="1">
        <v>14.185</v>
      </c>
      <c r="BY2663" s="1">
        <v>0.0</v>
      </c>
      <c r="BZ2663" s="1">
        <v>0.0</v>
      </c>
      <c r="CB2663" s="1">
        <v>0.0</v>
      </c>
      <c r="CG2663" s="1">
        <v>5.882</v>
      </c>
      <c r="CH2663" s="1">
        <v>0.01</v>
      </c>
      <c r="CN2663" s="1">
        <v>0.164</v>
      </c>
      <c r="CQ2663" s="1">
        <v>0.0</v>
      </c>
      <c r="CR2663" s="1">
        <v>0.0</v>
      </c>
      <c r="CU2663" s="1">
        <v>0.0</v>
      </c>
      <c r="CV2663" s="1">
        <v>0.0</v>
      </c>
      <c r="CX2663" s="1">
        <v>0.0</v>
      </c>
      <c r="CY2663" s="1">
        <v>0.0</v>
      </c>
      <c r="DA2663" s="1">
        <v>3594.149</v>
      </c>
      <c r="DB2663" s="1">
        <v>26.811</v>
      </c>
      <c r="DF2663" s="1">
        <v>335.297</v>
      </c>
      <c r="DG2663" s="1">
        <v>0.57</v>
      </c>
      <c r="DI2663" s="1">
        <v>9.329</v>
      </c>
      <c r="DN2663" s="1">
        <v>5.882</v>
      </c>
      <c r="DO2663" s="1">
        <v>0.01</v>
      </c>
      <c r="DQ2663" s="1">
        <v>0.164</v>
      </c>
      <c r="DV2663" s="1">
        <v>100.001</v>
      </c>
      <c r="DW2663" s="1">
        <v>0.17</v>
      </c>
      <c r="DY2663" s="1">
        <v>2.782</v>
      </c>
    </row>
    <row r="2664">
      <c r="A2664" s="1" t="s">
        <v>342</v>
      </c>
      <c r="B2664" s="1">
        <v>2024.0</v>
      </c>
      <c r="D2664" s="1">
        <v>1684754.0</v>
      </c>
      <c r="J2664" s="1">
        <v>0.0</v>
      </c>
      <c r="K2664" s="1">
        <v>0.0</v>
      </c>
      <c r="L2664" s="1">
        <v>0.0</v>
      </c>
      <c r="N2664" s="1">
        <v>958.716</v>
      </c>
      <c r="S2664" s="1">
        <v>3668.191</v>
      </c>
      <c r="T2664" s="1">
        <v>6.18</v>
      </c>
      <c r="Y2664" s="1">
        <v>94.495</v>
      </c>
      <c r="AA2664" s="1">
        <v>7.16</v>
      </c>
      <c r="AB2664" s="1">
        <v>4249.878</v>
      </c>
      <c r="AC2664" s="1">
        <v>6.54</v>
      </c>
      <c r="AK2664" s="1">
        <v>3674.127</v>
      </c>
      <c r="AL2664" s="1">
        <v>6.19</v>
      </c>
      <c r="AO2664" s="1">
        <v>94.648</v>
      </c>
      <c r="AT2664" s="1">
        <v>0.0</v>
      </c>
      <c r="AU2664" s="1">
        <v>0.0</v>
      </c>
      <c r="BA2664" s="1">
        <v>0.0</v>
      </c>
      <c r="BC2664" s="1">
        <v>6.27</v>
      </c>
      <c r="BG2664" s="1">
        <v>130.583</v>
      </c>
      <c r="BH2664" s="1">
        <v>0.22</v>
      </c>
      <c r="BJ2664" s="1">
        <v>3.364</v>
      </c>
      <c r="BO2664" s="1">
        <v>207.745</v>
      </c>
      <c r="BP2664" s="1">
        <v>0.35</v>
      </c>
      <c r="BR2664" s="1">
        <v>5.352</v>
      </c>
      <c r="BT2664" s="1">
        <v>0.62</v>
      </c>
      <c r="BU2664" s="1">
        <v>8.659</v>
      </c>
      <c r="BY2664" s="1">
        <v>0.0</v>
      </c>
      <c r="BZ2664" s="1">
        <v>0.0</v>
      </c>
      <c r="CB2664" s="1">
        <v>0.0</v>
      </c>
      <c r="CG2664" s="1">
        <v>5.936</v>
      </c>
      <c r="CH2664" s="1">
        <v>0.01</v>
      </c>
      <c r="CN2664" s="1">
        <v>0.153</v>
      </c>
      <c r="CQ2664" s="1">
        <v>0.0</v>
      </c>
      <c r="CR2664" s="1">
        <v>0.0</v>
      </c>
      <c r="CU2664" s="1">
        <v>0.0</v>
      </c>
      <c r="CV2664" s="1">
        <v>0.0</v>
      </c>
      <c r="CX2664" s="1">
        <v>0.0</v>
      </c>
      <c r="CY2664" s="1">
        <v>0.0</v>
      </c>
      <c r="DA2664" s="1">
        <v>3881.872</v>
      </c>
      <c r="DF2664" s="1">
        <v>207.745</v>
      </c>
      <c r="DG2664" s="1">
        <v>0.35</v>
      </c>
      <c r="DI2664" s="1">
        <v>5.352</v>
      </c>
      <c r="DN2664" s="1">
        <v>5.936</v>
      </c>
      <c r="DO2664" s="1">
        <v>0.01</v>
      </c>
      <c r="DQ2664" s="1">
        <v>0.153</v>
      </c>
      <c r="DV2664" s="1">
        <v>71.227</v>
      </c>
      <c r="DW2664" s="1">
        <v>0.12</v>
      </c>
      <c r="DY2664" s="1">
        <v>1.835</v>
      </c>
    </row>
    <row r="2665">
      <c r="A2665" s="1" t="s">
        <v>343</v>
      </c>
      <c r="B2665" s="1">
        <v>2000.0</v>
      </c>
      <c r="C2665" s="1" t="s">
        <v>344</v>
      </c>
      <c r="D2665" s="1">
        <v>1954668.0</v>
      </c>
      <c r="E2665" s="1">
        <v>7.105396736E10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653.882</v>
      </c>
      <c r="P2665" s="1">
        <v>0.0</v>
      </c>
      <c r="Q2665" s="1">
        <v>0.148</v>
      </c>
      <c r="R2665" s="1">
        <v>0.0</v>
      </c>
      <c r="S2665" s="1">
        <v>0.0</v>
      </c>
      <c r="T2665" s="1">
        <v>0.0</v>
      </c>
      <c r="V2665" s="1">
        <v>0.0</v>
      </c>
      <c r="W2665" s="1">
        <v>0.0</v>
      </c>
      <c r="X2665" s="1">
        <v>0.0</v>
      </c>
      <c r="Y2665" s="1">
        <v>0.0</v>
      </c>
      <c r="Z2665" s="1">
        <v>0.0</v>
      </c>
      <c r="AA2665" s="1">
        <v>32.33</v>
      </c>
      <c r="AB2665" s="1">
        <v>16539.895</v>
      </c>
      <c r="AC2665" s="1">
        <v>32.33</v>
      </c>
      <c r="AD2665" s="1">
        <v>14.819</v>
      </c>
      <c r="AE2665" s="1">
        <v>10.035</v>
      </c>
      <c r="AF2665" s="1">
        <v>19.897</v>
      </c>
      <c r="AG2665" s="1">
        <v>111610.719</v>
      </c>
      <c r="AH2665" s="1">
        <v>3.07</v>
      </c>
      <c r="AI2665" s="1">
        <v>10.035</v>
      </c>
      <c r="AJ2665" s="1">
        <v>19.897</v>
      </c>
      <c r="AK2665" s="1">
        <v>16539.895</v>
      </c>
      <c r="AL2665" s="1">
        <v>32.33</v>
      </c>
      <c r="AM2665" s="1">
        <v>111610.711</v>
      </c>
      <c r="AN2665" s="1">
        <v>218.162</v>
      </c>
      <c r="AO2665" s="1">
        <v>100.0</v>
      </c>
      <c r="AP2665" s="1">
        <v>100.0</v>
      </c>
      <c r="AQ2665" s="1">
        <v>10.497</v>
      </c>
      <c r="AR2665" s="1">
        <v>8.664</v>
      </c>
      <c r="AS2665" s="1">
        <v>91.2</v>
      </c>
      <c r="AT2665" s="1">
        <v>5448.496</v>
      </c>
      <c r="AU2665" s="1">
        <v>10.65</v>
      </c>
      <c r="AV2665" s="1">
        <v>46657.539</v>
      </c>
      <c r="AW2665" s="1">
        <v>10.497</v>
      </c>
      <c r="AX2665" s="1">
        <v>8.664</v>
      </c>
      <c r="AY2665" s="1">
        <v>46657.539</v>
      </c>
      <c r="AZ2665" s="1">
        <v>91.2</v>
      </c>
      <c r="BA2665" s="1">
        <v>32.942</v>
      </c>
      <c r="BB2665" s="1">
        <v>41.804</v>
      </c>
      <c r="BC2665" s="1">
        <v>21.14</v>
      </c>
      <c r="BE2665" s="1">
        <v>0.0</v>
      </c>
      <c r="BF2665" s="1">
        <v>0.0</v>
      </c>
      <c r="BG2665" s="1">
        <v>0.0</v>
      </c>
      <c r="BH2665" s="1">
        <v>0.0</v>
      </c>
      <c r="BI2665" s="1">
        <v>0.0</v>
      </c>
      <c r="BJ2665" s="1">
        <v>0.0</v>
      </c>
      <c r="BK2665" s="1">
        <v>0.0</v>
      </c>
      <c r="BM2665" s="1">
        <v>0.0</v>
      </c>
      <c r="BN2665" s="1">
        <v>0.0</v>
      </c>
      <c r="BO2665" s="1">
        <v>0.0</v>
      </c>
      <c r="BP2665" s="1">
        <v>0.0</v>
      </c>
      <c r="BQ2665" s="1">
        <v>0.0</v>
      </c>
      <c r="BR2665" s="1">
        <v>0.0</v>
      </c>
      <c r="BS2665" s="1">
        <v>0.0</v>
      </c>
      <c r="BT2665" s="1">
        <v>0.0</v>
      </c>
      <c r="BU2665" s="1">
        <v>0.0</v>
      </c>
      <c r="BW2665" s="1">
        <v>0.0</v>
      </c>
      <c r="BX2665" s="1">
        <v>0.0</v>
      </c>
      <c r="BY2665" s="1">
        <v>0.0</v>
      </c>
      <c r="BZ2665" s="1">
        <v>0.0</v>
      </c>
      <c r="CA2665" s="1">
        <v>0.0</v>
      </c>
      <c r="CB2665" s="1">
        <v>0.0</v>
      </c>
      <c r="CC2665" s="1">
        <v>0.0</v>
      </c>
      <c r="CD2665" s="1">
        <v>9.706</v>
      </c>
      <c r="CE2665" s="1">
        <v>11.232</v>
      </c>
      <c r="CF2665" s="1">
        <v>126.962</v>
      </c>
      <c r="CG2665" s="1">
        <v>11091.397</v>
      </c>
      <c r="CH2665" s="1">
        <v>21.68</v>
      </c>
      <c r="CI2665" s="1">
        <v>64953.027</v>
      </c>
      <c r="CJ2665" s="1">
        <v>7.149</v>
      </c>
      <c r="CK2665" s="1">
        <v>85.272</v>
      </c>
      <c r="CL2665" s="1">
        <v>653820.812</v>
      </c>
      <c r="CM2665" s="1">
        <v>1278.003</v>
      </c>
      <c r="CN2665" s="1">
        <v>67.058</v>
      </c>
      <c r="CO2665" s="1">
        <v>58.196</v>
      </c>
      <c r="CP2665" s="1">
        <v>0.0</v>
      </c>
      <c r="CQ2665" s="1">
        <v>0.0</v>
      </c>
      <c r="CR2665" s="1">
        <v>0.0</v>
      </c>
      <c r="CT2665" s="1">
        <v>0.0</v>
      </c>
      <c r="CU2665" s="1">
        <v>0.0</v>
      </c>
      <c r="CV2665" s="1">
        <v>0.0</v>
      </c>
      <c r="CW2665" s="1">
        <v>0.0</v>
      </c>
      <c r="CX2665" s="1">
        <v>0.0</v>
      </c>
      <c r="CY2665" s="1">
        <v>0.0</v>
      </c>
      <c r="CZ2665" s="1">
        <v>0.0</v>
      </c>
      <c r="DA2665" s="1">
        <v>16539.895</v>
      </c>
      <c r="DB2665" s="1">
        <v>218.162</v>
      </c>
      <c r="DD2665" s="1">
        <v>0.0</v>
      </c>
      <c r="DE2665" s="1">
        <v>0.0</v>
      </c>
      <c r="DF2665" s="1">
        <v>0.0</v>
      </c>
      <c r="DG2665" s="1">
        <v>0.0</v>
      </c>
      <c r="DH2665" s="1">
        <v>0.0</v>
      </c>
      <c r="DI2665" s="1">
        <v>0.0</v>
      </c>
      <c r="DJ2665" s="1">
        <v>0.0</v>
      </c>
      <c r="DL2665" s="1">
        <v>0.0</v>
      </c>
      <c r="DM2665" s="1">
        <v>0.0</v>
      </c>
      <c r="DN2665" s="1">
        <v>0.0</v>
      </c>
      <c r="DO2665" s="1">
        <v>0.0</v>
      </c>
      <c r="DP2665" s="1">
        <v>0.0</v>
      </c>
      <c r="DQ2665" s="1">
        <v>0.0</v>
      </c>
      <c r="DR2665" s="1">
        <v>0.0</v>
      </c>
      <c r="DT2665" s="1">
        <v>0.0</v>
      </c>
      <c r="DU2665" s="1">
        <v>0.0</v>
      </c>
      <c r="DV2665" s="1">
        <v>0.0</v>
      </c>
      <c r="DW2665" s="1">
        <v>0.0</v>
      </c>
      <c r="DX2665" s="1">
        <v>0.0</v>
      </c>
      <c r="DY2665" s="1">
        <v>0.0</v>
      </c>
      <c r="DZ2665" s="1">
        <v>0.0</v>
      </c>
    </row>
    <row r="2666">
      <c r="A2666" s="1" t="s">
        <v>343</v>
      </c>
      <c r="B2666" s="1">
        <v>2001.0</v>
      </c>
      <c r="C2666" s="1" t="s">
        <v>344</v>
      </c>
      <c r="D2666" s="1">
        <v>2008081.0</v>
      </c>
      <c r="E2666" s="1">
        <v>7.5867439104E10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653.936</v>
      </c>
      <c r="O2666" s="1">
        <v>160.892</v>
      </c>
      <c r="P2666" s="1">
        <v>0.0</v>
      </c>
      <c r="Q2666" s="1">
        <v>0.377</v>
      </c>
      <c r="R2666" s="1">
        <v>0.001</v>
      </c>
      <c r="S2666" s="1">
        <v>0.0</v>
      </c>
      <c r="T2666" s="1">
        <v>0.0</v>
      </c>
      <c r="V2666" s="1">
        <v>0.0</v>
      </c>
      <c r="W2666" s="1">
        <v>0.0</v>
      </c>
      <c r="X2666" s="1">
        <v>0.0</v>
      </c>
      <c r="Y2666" s="1">
        <v>0.0</v>
      </c>
      <c r="Z2666" s="1">
        <v>0.0</v>
      </c>
      <c r="AA2666" s="1">
        <v>34.3</v>
      </c>
      <c r="AB2666" s="1">
        <v>17080.984</v>
      </c>
      <c r="AC2666" s="1">
        <v>34.3</v>
      </c>
      <c r="AD2666" s="1">
        <v>15.604</v>
      </c>
      <c r="AE2666" s="1">
        <v>0.76</v>
      </c>
      <c r="AF2666" s="1">
        <v>1.659</v>
      </c>
      <c r="AG2666" s="1">
        <v>109468.047</v>
      </c>
      <c r="AH2666" s="1">
        <v>2.897</v>
      </c>
      <c r="AI2666" s="1">
        <v>0.76</v>
      </c>
      <c r="AJ2666" s="1">
        <v>1.659</v>
      </c>
      <c r="AK2666" s="1">
        <v>17080.984</v>
      </c>
      <c r="AL2666" s="1">
        <v>34.3</v>
      </c>
      <c r="AM2666" s="1">
        <v>109468.047</v>
      </c>
      <c r="AN2666" s="1">
        <v>219.821</v>
      </c>
      <c r="AO2666" s="1">
        <v>100.0</v>
      </c>
      <c r="AP2666" s="1">
        <v>100.0</v>
      </c>
      <c r="AQ2666" s="1">
        <v>-1.042</v>
      </c>
      <c r="AR2666" s="1">
        <v>-0.95</v>
      </c>
      <c r="AS2666" s="1">
        <v>90.25</v>
      </c>
      <c r="AT2666" s="1">
        <v>5243.812</v>
      </c>
      <c r="AU2666" s="1">
        <v>10.53</v>
      </c>
      <c r="AV2666" s="1">
        <v>44943.406</v>
      </c>
      <c r="AW2666" s="1">
        <v>-1.042</v>
      </c>
      <c r="AX2666" s="1">
        <v>-0.95</v>
      </c>
      <c r="AY2666" s="1">
        <v>44943.406</v>
      </c>
      <c r="AZ2666" s="1">
        <v>90.25</v>
      </c>
      <c r="BA2666" s="1">
        <v>30.7</v>
      </c>
      <c r="BB2666" s="1">
        <v>41.056</v>
      </c>
      <c r="BC2666" s="1">
        <v>22.43</v>
      </c>
      <c r="BE2666" s="1">
        <v>0.0</v>
      </c>
      <c r="BF2666" s="1">
        <v>0.0</v>
      </c>
      <c r="BG2666" s="1">
        <v>0.0</v>
      </c>
      <c r="BH2666" s="1">
        <v>0.0</v>
      </c>
      <c r="BI2666" s="1">
        <v>0.0</v>
      </c>
      <c r="BJ2666" s="1">
        <v>0.0</v>
      </c>
      <c r="BK2666" s="1">
        <v>0.0</v>
      </c>
      <c r="BM2666" s="1">
        <v>0.0</v>
      </c>
      <c r="BN2666" s="1">
        <v>0.0</v>
      </c>
      <c r="BO2666" s="1">
        <v>0.0</v>
      </c>
      <c r="BP2666" s="1">
        <v>0.0</v>
      </c>
      <c r="BQ2666" s="1">
        <v>0.0</v>
      </c>
      <c r="BR2666" s="1">
        <v>0.0</v>
      </c>
      <c r="BS2666" s="1">
        <v>0.0</v>
      </c>
      <c r="BT2666" s="1">
        <v>0.0</v>
      </c>
      <c r="BU2666" s="1">
        <v>0.0</v>
      </c>
      <c r="BW2666" s="1">
        <v>0.0</v>
      </c>
      <c r="BX2666" s="1">
        <v>0.0</v>
      </c>
      <c r="BY2666" s="1">
        <v>0.0</v>
      </c>
      <c r="BZ2666" s="1">
        <v>0.0</v>
      </c>
      <c r="CA2666" s="1">
        <v>0.0</v>
      </c>
      <c r="CB2666" s="1">
        <v>0.0</v>
      </c>
      <c r="CC2666" s="1">
        <v>0.0</v>
      </c>
      <c r="CD2666" s="1">
        <v>2.054</v>
      </c>
      <c r="CE2666" s="1">
        <v>2.608</v>
      </c>
      <c r="CF2666" s="1">
        <v>129.57</v>
      </c>
      <c r="CG2666" s="1">
        <v>11837.172</v>
      </c>
      <c r="CH2666" s="1">
        <v>23.77</v>
      </c>
      <c r="CI2666" s="1">
        <v>64524.262</v>
      </c>
      <c r="CJ2666" s="1">
        <v>-3.053</v>
      </c>
      <c r="CK2666" s="1">
        <v>-39.018</v>
      </c>
      <c r="CL2666" s="1">
        <v>616999.438</v>
      </c>
      <c r="CM2666" s="1">
        <v>1238.985</v>
      </c>
      <c r="CN2666" s="1">
        <v>69.3</v>
      </c>
      <c r="CO2666" s="1">
        <v>58.943</v>
      </c>
      <c r="CP2666" s="1">
        <v>0.0</v>
      </c>
      <c r="CQ2666" s="1">
        <v>0.0</v>
      </c>
      <c r="CR2666" s="1">
        <v>0.0</v>
      </c>
      <c r="CT2666" s="1">
        <v>0.0</v>
      </c>
      <c r="CU2666" s="1">
        <v>0.0</v>
      </c>
      <c r="CV2666" s="1">
        <v>0.0</v>
      </c>
      <c r="CW2666" s="1">
        <v>0.0</v>
      </c>
      <c r="CX2666" s="1">
        <v>0.0</v>
      </c>
      <c r="CY2666" s="1">
        <v>0.0</v>
      </c>
      <c r="CZ2666" s="1">
        <v>0.0</v>
      </c>
      <c r="DA2666" s="1">
        <v>17080.984</v>
      </c>
      <c r="DB2666" s="1">
        <v>219.821</v>
      </c>
      <c r="DD2666" s="1">
        <v>0.0</v>
      </c>
      <c r="DE2666" s="1">
        <v>0.0</v>
      </c>
      <c r="DF2666" s="1">
        <v>0.0</v>
      </c>
      <c r="DG2666" s="1">
        <v>0.0</v>
      </c>
      <c r="DH2666" s="1">
        <v>0.0</v>
      </c>
      <c r="DI2666" s="1">
        <v>0.0</v>
      </c>
      <c r="DJ2666" s="1">
        <v>0.0</v>
      </c>
      <c r="DL2666" s="1">
        <v>0.0</v>
      </c>
      <c r="DM2666" s="1">
        <v>0.0</v>
      </c>
      <c r="DN2666" s="1">
        <v>0.0</v>
      </c>
      <c r="DO2666" s="1">
        <v>0.0</v>
      </c>
      <c r="DP2666" s="1">
        <v>0.0</v>
      </c>
      <c r="DQ2666" s="1">
        <v>0.0</v>
      </c>
      <c r="DR2666" s="1">
        <v>0.0</v>
      </c>
      <c r="DT2666" s="1">
        <v>0.0</v>
      </c>
      <c r="DU2666" s="1">
        <v>0.0</v>
      </c>
      <c r="DV2666" s="1">
        <v>0.0</v>
      </c>
      <c r="DW2666" s="1">
        <v>0.0</v>
      </c>
      <c r="DX2666" s="1">
        <v>0.0</v>
      </c>
      <c r="DY2666" s="1">
        <v>0.0</v>
      </c>
      <c r="DZ2666" s="1">
        <v>0.0</v>
      </c>
    </row>
    <row r="2667">
      <c r="A2667" s="1" t="s">
        <v>343</v>
      </c>
      <c r="B2667" s="1">
        <v>2002.0</v>
      </c>
      <c r="C2667" s="1" t="s">
        <v>344</v>
      </c>
      <c r="D2667" s="1">
        <v>2059936.0</v>
      </c>
      <c r="E2667" s="1">
        <v>8.3636158464E10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0.0</v>
      </c>
      <c r="N2667" s="1">
        <v>655.21</v>
      </c>
      <c r="O2667" s="1">
        <v>333.628</v>
      </c>
      <c r="P2667" s="1">
        <v>0.003</v>
      </c>
      <c r="Q2667" s="1">
        <v>1.592</v>
      </c>
      <c r="R2667" s="1">
        <v>0.003</v>
      </c>
      <c r="S2667" s="1">
        <v>0.0</v>
      </c>
      <c r="T2667" s="1">
        <v>0.0</v>
      </c>
      <c r="V2667" s="1">
        <v>0.0</v>
      </c>
      <c r="W2667" s="1">
        <v>0.0</v>
      </c>
      <c r="X2667" s="1">
        <v>0.0</v>
      </c>
      <c r="Y2667" s="1">
        <v>0.0</v>
      </c>
      <c r="Z2667" s="1">
        <v>0.001</v>
      </c>
      <c r="AA2667" s="1">
        <v>36.37</v>
      </c>
      <c r="AB2667" s="1">
        <v>17655.889</v>
      </c>
      <c r="AC2667" s="1">
        <v>36.37</v>
      </c>
      <c r="AD2667" s="1">
        <v>15.618</v>
      </c>
      <c r="AE2667" s="1">
        <v>5.936</v>
      </c>
      <c r="AF2667" s="1">
        <v>13.049</v>
      </c>
      <c r="AG2667" s="1">
        <v>113047.141</v>
      </c>
      <c r="AH2667" s="1">
        <v>2.784</v>
      </c>
      <c r="AI2667" s="1">
        <v>5.936</v>
      </c>
      <c r="AJ2667" s="1">
        <v>13.049</v>
      </c>
      <c r="AK2667" s="1">
        <v>17655.889</v>
      </c>
      <c r="AL2667" s="1">
        <v>36.37</v>
      </c>
      <c r="AM2667" s="1">
        <v>113047.133</v>
      </c>
      <c r="AN2667" s="1">
        <v>232.87</v>
      </c>
      <c r="AO2667" s="1">
        <v>100.0</v>
      </c>
      <c r="AP2667" s="1">
        <v>100.0</v>
      </c>
      <c r="AQ2667" s="1">
        <v>-8.316</v>
      </c>
      <c r="AR2667" s="1">
        <v>-7.505</v>
      </c>
      <c r="AS2667" s="1">
        <v>82.745</v>
      </c>
      <c r="AT2667" s="1">
        <v>3883.616</v>
      </c>
      <c r="AU2667" s="1">
        <v>8.0</v>
      </c>
      <c r="AV2667" s="1">
        <v>40168.723</v>
      </c>
      <c r="AW2667" s="1">
        <v>-8.316</v>
      </c>
      <c r="AX2667" s="1">
        <v>-7.505</v>
      </c>
      <c r="AY2667" s="1">
        <v>40168.723</v>
      </c>
      <c r="AZ2667" s="1">
        <v>82.745</v>
      </c>
      <c r="BA2667" s="1">
        <v>21.996</v>
      </c>
      <c r="BB2667" s="1">
        <v>35.533</v>
      </c>
      <c r="BC2667" s="1">
        <v>23.83</v>
      </c>
      <c r="BE2667" s="1">
        <v>0.0</v>
      </c>
      <c r="BF2667" s="1">
        <v>0.0</v>
      </c>
      <c r="BG2667" s="1">
        <v>0.0</v>
      </c>
      <c r="BH2667" s="1">
        <v>0.0</v>
      </c>
      <c r="BI2667" s="1">
        <v>0.0</v>
      </c>
      <c r="BJ2667" s="1">
        <v>0.0</v>
      </c>
      <c r="BK2667" s="1">
        <v>0.0</v>
      </c>
      <c r="BM2667" s="1">
        <v>0.0</v>
      </c>
      <c r="BN2667" s="1">
        <v>0.0</v>
      </c>
      <c r="BO2667" s="1">
        <v>0.0</v>
      </c>
      <c r="BP2667" s="1">
        <v>0.0</v>
      </c>
      <c r="BQ2667" s="1">
        <v>0.0</v>
      </c>
      <c r="BR2667" s="1">
        <v>0.0</v>
      </c>
      <c r="BS2667" s="1">
        <v>0.0</v>
      </c>
      <c r="BT2667" s="1">
        <v>0.0</v>
      </c>
      <c r="BU2667" s="1">
        <v>0.0</v>
      </c>
      <c r="BW2667" s="1">
        <v>0.0</v>
      </c>
      <c r="BX2667" s="1">
        <v>0.0</v>
      </c>
      <c r="BY2667" s="1">
        <v>0.0</v>
      </c>
      <c r="BZ2667" s="1">
        <v>0.0</v>
      </c>
      <c r="CA2667" s="1">
        <v>0.0</v>
      </c>
      <c r="CB2667" s="1">
        <v>0.0</v>
      </c>
      <c r="CC2667" s="1">
        <v>0.0</v>
      </c>
      <c r="CD2667" s="1">
        <v>15.861</v>
      </c>
      <c r="CE2667" s="1">
        <v>20.552</v>
      </c>
      <c r="CF2667" s="1">
        <v>150.122</v>
      </c>
      <c r="CG2667" s="1">
        <v>13772.272</v>
      </c>
      <c r="CH2667" s="1">
        <v>28.37</v>
      </c>
      <c r="CI2667" s="1">
        <v>72876.82</v>
      </c>
      <c r="CJ2667" s="1">
        <v>-7.297</v>
      </c>
      <c r="CK2667" s="1">
        <v>-90.407</v>
      </c>
      <c r="CL2667" s="1">
        <v>557579.188</v>
      </c>
      <c r="CM2667" s="1">
        <v>1148.577</v>
      </c>
      <c r="CN2667" s="1">
        <v>78.004</v>
      </c>
      <c r="CO2667" s="1">
        <v>64.466</v>
      </c>
      <c r="CP2667" s="1">
        <v>0.0</v>
      </c>
      <c r="CQ2667" s="1">
        <v>0.0</v>
      </c>
      <c r="CR2667" s="1">
        <v>0.0</v>
      </c>
      <c r="CT2667" s="1">
        <v>0.0</v>
      </c>
      <c r="CU2667" s="1">
        <v>0.0</v>
      </c>
      <c r="CV2667" s="1">
        <v>0.0</v>
      </c>
      <c r="CW2667" s="1">
        <v>0.0</v>
      </c>
      <c r="CX2667" s="1">
        <v>0.0</v>
      </c>
      <c r="CY2667" s="1">
        <v>0.0</v>
      </c>
      <c r="CZ2667" s="1">
        <v>0.0</v>
      </c>
      <c r="DA2667" s="1">
        <v>17655.889</v>
      </c>
      <c r="DB2667" s="1">
        <v>232.87</v>
      </c>
      <c r="DD2667" s="1">
        <v>0.0</v>
      </c>
      <c r="DE2667" s="1">
        <v>0.0</v>
      </c>
      <c r="DF2667" s="1">
        <v>0.0</v>
      </c>
      <c r="DG2667" s="1">
        <v>0.0</v>
      </c>
      <c r="DH2667" s="1">
        <v>0.0</v>
      </c>
      <c r="DI2667" s="1">
        <v>0.0</v>
      </c>
      <c r="DJ2667" s="1">
        <v>0.0</v>
      </c>
      <c r="DL2667" s="1">
        <v>0.0</v>
      </c>
      <c r="DM2667" s="1">
        <v>0.0</v>
      </c>
      <c r="DN2667" s="1">
        <v>0.0</v>
      </c>
      <c r="DO2667" s="1">
        <v>0.0</v>
      </c>
      <c r="DP2667" s="1">
        <v>0.0</v>
      </c>
      <c r="DQ2667" s="1">
        <v>0.0</v>
      </c>
      <c r="DR2667" s="1">
        <v>0.0</v>
      </c>
      <c r="DT2667" s="1">
        <v>0.0</v>
      </c>
      <c r="DU2667" s="1">
        <v>0.0</v>
      </c>
      <c r="DV2667" s="1">
        <v>0.0</v>
      </c>
      <c r="DW2667" s="1">
        <v>0.0</v>
      </c>
      <c r="DX2667" s="1">
        <v>0.0</v>
      </c>
      <c r="DY2667" s="1">
        <v>0.0</v>
      </c>
      <c r="DZ2667" s="1">
        <v>0.0</v>
      </c>
    </row>
    <row r="2668">
      <c r="A2668" s="1" t="s">
        <v>343</v>
      </c>
      <c r="B2668" s="1">
        <v>2003.0</v>
      </c>
      <c r="C2668" s="1" t="s">
        <v>344</v>
      </c>
      <c r="D2668" s="1">
        <v>2109842.0</v>
      </c>
      <c r="E2668" s="1">
        <v>1.04974065664E11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654.774</v>
      </c>
      <c r="O2668" s="1">
        <v>-66.765</v>
      </c>
      <c r="P2668" s="1">
        <v>-0.002</v>
      </c>
      <c r="Q2668" s="1">
        <v>0.517</v>
      </c>
      <c r="R2668" s="1">
        <v>0.001</v>
      </c>
      <c r="S2668" s="1">
        <v>0.0</v>
      </c>
      <c r="T2668" s="1">
        <v>0.0</v>
      </c>
      <c r="V2668" s="1">
        <v>0.0</v>
      </c>
      <c r="W2668" s="1">
        <v>0.0</v>
      </c>
      <c r="X2668" s="1">
        <v>0.0</v>
      </c>
      <c r="Y2668" s="1">
        <v>0.0</v>
      </c>
      <c r="Z2668" s="1">
        <v>0.0</v>
      </c>
      <c r="AA2668" s="1">
        <v>39.8</v>
      </c>
      <c r="AB2668" s="1">
        <v>18863.971</v>
      </c>
      <c r="AC2668" s="1">
        <v>39.8</v>
      </c>
      <c r="AD2668" s="1">
        <v>14.311</v>
      </c>
      <c r="AE2668" s="1">
        <v>19.429</v>
      </c>
      <c r="AF2668" s="1">
        <v>45.243</v>
      </c>
      <c r="AG2668" s="1">
        <v>131817.094</v>
      </c>
      <c r="AH2668" s="1">
        <v>2.649</v>
      </c>
      <c r="AI2668" s="1">
        <v>19.429</v>
      </c>
      <c r="AJ2668" s="1">
        <v>45.243</v>
      </c>
      <c r="AK2668" s="1">
        <v>18863.971</v>
      </c>
      <c r="AL2668" s="1">
        <v>39.8</v>
      </c>
      <c r="AM2668" s="1">
        <v>131817.109</v>
      </c>
      <c r="AN2668" s="1">
        <v>278.113</v>
      </c>
      <c r="AO2668" s="1">
        <v>100.0</v>
      </c>
      <c r="AP2668" s="1">
        <v>100.0</v>
      </c>
      <c r="AQ2668" s="1">
        <v>14.811</v>
      </c>
      <c r="AR2668" s="1">
        <v>12.255</v>
      </c>
      <c r="AS2668" s="1">
        <v>95.0</v>
      </c>
      <c r="AT2668" s="1">
        <v>4644.897</v>
      </c>
      <c r="AU2668" s="1">
        <v>9.8</v>
      </c>
      <c r="AV2668" s="1">
        <v>45027.07</v>
      </c>
      <c r="AW2668" s="1">
        <v>14.811</v>
      </c>
      <c r="AX2668" s="1">
        <v>12.255</v>
      </c>
      <c r="AY2668" s="1">
        <v>45027.07</v>
      </c>
      <c r="AZ2668" s="1">
        <v>95.0</v>
      </c>
      <c r="BA2668" s="1">
        <v>24.623</v>
      </c>
      <c r="BB2668" s="1">
        <v>34.159</v>
      </c>
      <c r="BC2668" s="1">
        <v>26.06</v>
      </c>
      <c r="BE2668" s="1">
        <v>0.0</v>
      </c>
      <c r="BF2668" s="1">
        <v>0.0</v>
      </c>
      <c r="BG2668" s="1">
        <v>0.0</v>
      </c>
      <c r="BH2668" s="1">
        <v>0.0</v>
      </c>
      <c r="BI2668" s="1">
        <v>0.0</v>
      </c>
      <c r="BJ2668" s="1">
        <v>0.0</v>
      </c>
      <c r="BK2668" s="1">
        <v>0.0</v>
      </c>
      <c r="BM2668" s="1">
        <v>0.0</v>
      </c>
      <c r="BN2668" s="1">
        <v>0.0</v>
      </c>
      <c r="BO2668" s="1">
        <v>0.0</v>
      </c>
      <c r="BP2668" s="1">
        <v>0.0</v>
      </c>
      <c r="BQ2668" s="1">
        <v>0.0</v>
      </c>
      <c r="BR2668" s="1">
        <v>0.0</v>
      </c>
      <c r="BS2668" s="1">
        <v>0.0</v>
      </c>
      <c r="BT2668" s="1">
        <v>0.0</v>
      </c>
      <c r="BU2668" s="1">
        <v>0.0</v>
      </c>
      <c r="BW2668" s="1">
        <v>0.0</v>
      </c>
      <c r="BX2668" s="1">
        <v>0.0</v>
      </c>
      <c r="BY2668" s="1">
        <v>0.0</v>
      </c>
      <c r="BZ2668" s="1">
        <v>0.0</v>
      </c>
      <c r="CA2668" s="1">
        <v>0.0</v>
      </c>
      <c r="CB2668" s="1">
        <v>0.0</v>
      </c>
      <c r="CC2668" s="1">
        <v>0.0</v>
      </c>
      <c r="CD2668" s="1">
        <v>21.976</v>
      </c>
      <c r="CE2668" s="1">
        <v>32.991</v>
      </c>
      <c r="CF2668" s="1">
        <v>183.112</v>
      </c>
      <c r="CG2668" s="1">
        <v>14219.074</v>
      </c>
      <c r="CH2668" s="1">
        <v>30.0</v>
      </c>
      <c r="CI2668" s="1">
        <v>86789.516</v>
      </c>
      <c r="CJ2668" s="1">
        <v>17.056</v>
      </c>
      <c r="CK2668" s="1">
        <v>195.897</v>
      </c>
      <c r="CL2668" s="1">
        <v>637239.188</v>
      </c>
      <c r="CM2668" s="1">
        <v>1344.474</v>
      </c>
      <c r="CN2668" s="1">
        <v>75.377</v>
      </c>
      <c r="CO2668" s="1">
        <v>65.841</v>
      </c>
      <c r="CP2668" s="1">
        <v>0.0</v>
      </c>
      <c r="CQ2668" s="1">
        <v>0.0</v>
      </c>
      <c r="CR2668" s="1">
        <v>0.0</v>
      </c>
      <c r="CT2668" s="1">
        <v>0.0</v>
      </c>
      <c r="CU2668" s="1">
        <v>0.0</v>
      </c>
      <c r="CV2668" s="1">
        <v>0.0</v>
      </c>
      <c r="CW2668" s="1">
        <v>0.0</v>
      </c>
      <c r="CX2668" s="1">
        <v>0.0</v>
      </c>
      <c r="CY2668" s="1">
        <v>0.0</v>
      </c>
      <c r="CZ2668" s="1">
        <v>0.0</v>
      </c>
      <c r="DA2668" s="1">
        <v>18863.971</v>
      </c>
      <c r="DB2668" s="1">
        <v>278.113</v>
      </c>
      <c r="DD2668" s="1">
        <v>0.0</v>
      </c>
      <c r="DE2668" s="1">
        <v>0.0</v>
      </c>
      <c r="DF2668" s="1">
        <v>0.0</v>
      </c>
      <c r="DG2668" s="1">
        <v>0.0</v>
      </c>
      <c r="DH2668" s="1">
        <v>0.0</v>
      </c>
      <c r="DI2668" s="1">
        <v>0.0</v>
      </c>
      <c r="DJ2668" s="1">
        <v>0.0</v>
      </c>
      <c r="DL2668" s="1">
        <v>0.0</v>
      </c>
      <c r="DM2668" s="1">
        <v>0.0</v>
      </c>
      <c r="DN2668" s="1">
        <v>0.0</v>
      </c>
      <c r="DO2668" s="1">
        <v>0.0</v>
      </c>
      <c r="DP2668" s="1">
        <v>0.0</v>
      </c>
      <c r="DQ2668" s="1">
        <v>0.0</v>
      </c>
      <c r="DR2668" s="1">
        <v>0.0</v>
      </c>
      <c r="DT2668" s="1">
        <v>0.0</v>
      </c>
      <c r="DU2668" s="1">
        <v>0.0</v>
      </c>
      <c r="DV2668" s="1">
        <v>0.0</v>
      </c>
      <c r="DW2668" s="1">
        <v>0.0</v>
      </c>
      <c r="DX2668" s="1">
        <v>0.0</v>
      </c>
      <c r="DY2668" s="1">
        <v>0.0</v>
      </c>
      <c r="DZ2668" s="1">
        <v>0.0</v>
      </c>
    </row>
    <row r="2669">
      <c r="A2669" s="1" t="s">
        <v>343</v>
      </c>
      <c r="B2669" s="1">
        <v>2004.0</v>
      </c>
      <c r="C2669" s="1" t="s">
        <v>344</v>
      </c>
      <c r="D2669" s="1">
        <v>2157272.0</v>
      </c>
      <c r="E2669" s="1">
        <v>1.23477843968E11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0.0</v>
      </c>
      <c r="N2669" s="1">
        <v>654.387</v>
      </c>
      <c r="O2669" s="1">
        <v>-9.614</v>
      </c>
      <c r="P2669" s="1">
        <v>0.0</v>
      </c>
      <c r="Q2669" s="1">
        <v>0.457</v>
      </c>
      <c r="R2669" s="1">
        <v>0.001</v>
      </c>
      <c r="S2669" s="1">
        <v>0.0</v>
      </c>
      <c r="T2669" s="1">
        <v>0.0</v>
      </c>
      <c r="V2669" s="1">
        <v>0.0</v>
      </c>
      <c r="W2669" s="1">
        <v>0.0</v>
      </c>
      <c r="X2669" s="1">
        <v>0.0</v>
      </c>
      <c r="Y2669" s="1">
        <v>0.0</v>
      </c>
      <c r="Z2669" s="1">
        <v>0.0</v>
      </c>
      <c r="AA2669" s="1">
        <v>41.26</v>
      </c>
      <c r="AB2669" s="1">
        <v>19126.006</v>
      </c>
      <c r="AC2669" s="1">
        <v>41.26</v>
      </c>
      <c r="AD2669" s="1">
        <v>13.314</v>
      </c>
      <c r="AE2669" s="1">
        <v>11.428</v>
      </c>
      <c r="AF2669" s="1">
        <v>31.782</v>
      </c>
      <c r="AG2669" s="1">
        <v>143651.25</v>
      </c>
      <c r="AH2669" s="1">
        <v>2.51</v>
      </c>
      <c r="AI2669" s="1">
        <v>11.428</v>
      </c>
      <c r="AJ2669" s="1">
        <v>31.782</v>
      </c>
      <c r="AK2669" s="1">
        <v>19126.006</v>
      </c>
      <c r="AL2669" s="1">
        <v>41.26</v>
      </c>
      <c r="AM2669" s="1">
        <v>143651.25</v>
      </c>
      <c r="AN2669" s="1">
        <v>309.895</v>
      </c>
      <c r="AO2669" s="1">
        <v>100.0</v>
      </c>
      <c r="AP2669" s="1">
        <v>100.0</v>
      </c>
      <c r="AQ2669" s="1">
        <v>9.0</v>
      </c>
      <c r="AR2669" s="1">
        <v>8.55</v>
      </c>
      <c r="AS2669" s="1">
        <v>103.55</v>
      </c>
      <c r="AT2669" s="1">
        <v>5298.358</v>
      </c>
      <c r="AU2669" s="1">
        <v>11.43</v>
      </c>
      <c r="AV2669" s="1">
        <v>48000.434</v>
      </c>
      <c r="AW2669" s="1">
        <v>9.0</v>
      </c>
      <c r="AX2669" s="1">
        <v>8.55</v>
      </c>
      <c r="AY2669" s="1">
        <v>48000.434</v>
      </c>
      <c r="AZ2669" s="1">
        <v>103.55</v>
      </c>
      <c r="BA2669" s="1">
        <v>27.702</v>
      </c>
      <c r="BB2669" s="1">
        <v>33.415</v>
      </c>
      <c r="BC2669" s="1">
        <v>27.0</v>
      </c>
      <c r="BE2669" s="1">
        <v>0.0</v>
      </c>
      <c r="BF2669" s="1">
        <v>0.0</v>
      </c>
      <c r="BG2669" s="1">
        <v>0.0</v>
      </c>
      <c r="BH2669" s="1">
        <v>0.0</v>
      </c>
      <c r="BI2669" s="1">
        <v>0.0</v>
      </c>
      <c r="BJ2669" s="1">
        <v>0.0</v>
      </c>
      <c r="BK2669" s="1">
        <v>0.0</v>
      </c>
      <c r="BM2669" s="1">
        <v>0.0</v>
      </c>
      <c r="BN2669" s="1">
        <v>0.0</v>
      </c>
      <c r="BO2669" s="1">
        <v>0.0</v>
      </c>
      <c r="BP2669" s="1">
        <v>0.0</v>
      </c>
      <c r="BQ2669" s="1">
        <v>0.0</v>
      </c>
      <c r="BR2669" s="1">
        <v>0.0</v>
      </c>
      <c r="BS2669" s="1">
        <v>0.0</v>
      </c>
      <c r="BT2669" s="1">
        <v>0.0</v>
      </c>
      <c r="BU2669" s="1">
        <v>0.0</v>
      </c>
      <c r="BW2669" s="1">
        <v>0.0</v>
      </c>
      <c r="BX2669" s="1">
        <v>0.0</v>
      </c>
      <c r="BY2669" s="1">
        <v>0.0</v>
      </c>
      <c r="BZ2669" s="1">
        <v>0.0</v>
      </c>
      <c r="CA2669" s="1">
        <v>0.0</v>
      </c>
      <c r="CB2669" s="1">
        <v>0.0</v>
      </c>
      <c r="CC2669" s="1">
        <v>0.0</v>
      </c>
      <c r="CD2669" s="1">
        <v>12.687</v>
      </c>
      <c r="CE2669" s="1">
        <v>23.232</v>
      </c>
      <c r="CF2669" s="1">
        <v>206.344</v>
      </c>
      <c r="CG2669" s="1">
        <v>13827.649</v>
      </c>
      <c r="CH2669" s="1">
        <v>29.83</v>
      </c>
      <c r="CI2669" s="1">
        <v>95650.359</v>
      </c>
      <c r="CJ2669" s="1">
        <v>6.646</v>
      </c>
      <c r="CK2669" s="1">
        <v>89.352</v>
      </c>
      <c r="CL2669" s="1">
        <v>664647.562</v>
      </c>
      <c r="CM2669" s="1">
        <v>1433.826</v>
      </c>
      <c r="CN2669" s="1">
        <v>72.298</v>
      </c>
      <c r="CO2669" s="1">
        <v>66.585</v>
      </c>
      <c r="CP2669" s="1">
        <v>0.0</v>
      </c>
      <c r="CQ2669" s="1">
        <v>0.0</v>
      </c>
      <c r="CR2669" s="1">
        <v>0.0</v>
      </c>
      <c r="CT2669" s="1">
        <v>0.0</v>
      </c>
      <c r="CU2669" s="1">
        <v>0.0</v>
      </c>
      <c r="CV2669" s="1">
        <v>0.0</v>
      </c>
      <c r="CW2669" s="1">
        <v>0.0</v>
      </c>
      <c r="CX2669" s="1">
        <v>0.0</v>
      </c>
      <c r="CY2669" s="1">
        <v>0.0</v>
      </c>
      <c r="CZ2669" s="1">
        <v>0.0</v>
      </c>
      <c r="DA2669" s="1">
        <v>19126.006</v>
      </c>
      <c r="DB2669" s="1">
        <v>309.895</v>
      </c>
      <c r="DD2669" s="1">
        <v>0.0</v>
      </c>
      <c r="DE2669" s="1">
        <v>0.0</v>
      </c>
      <c r="DF2669" s="1">
        <v>0.0</v>
      </c>
      <c r="DG2669" s="1">
        <v>0.0</v>
      </c>
      <c r="DH2669" s="1">
        <v>0.0</v>
      </c>
      <c r="DI2669" s="1">
        <v>0.0</v>
      </c>
      <c r="DJ2669" s="1">
        <v>0.0</v>
      </c>
      <c r="DL2669" s="1">
        <v>0.0</v>
      </c>
      <c r="DM2669" s="1">
        <v>0.0</v>
      </c>
      <c r="DN2669" s="1">
        <v>0.0</v>
      </c>
      <c r="DO2669" s="1">
        <v>0.0</v>
      </c>
      <c r="DP2669" s="1">
        <v>0.0</v>
      </c>
      <c r="DQ2669" s="1">
        <v>0.0</v>
      </c>
      <c r="DR2669" s="1">
        <v>0.0</v>
      </c>
      <c r="DT2669" s="1">
        <v>0.0</v>
      </c>
      <c r="DU2669" s="1">
        <v>0.0</v>
      </c>
      <c r="DV2669" s="1">
        <v>0.0</v>
      </c>
      <c r="DW2669" s="1">
        <v>0.0</v>
      </c>
      <c r="DX2669" s="1">
        <v>0.0</v>
      </c>
      <c r="DY2669" s="1">
        <v>0.0</v>
      </c>
      <c r="DZ2669" s="1">
        <v>0.0</v>
      </c>
    </row>
    <row r="2670">
      <c r="A2670" s="1" t="s">
        <v>343</v>
      </c>
      <c r="B2670" s="1">
        <v>2005.0</v>
      </c>
      <c r="C2670" s="1" t="s">
        <v>344</v>
      </c>
      <c r="D2670" s="1">
        <v>2236749.0</v>
      </c>
      <c r="E2670" s="1">
        <v>1.42799929344E11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654.699</v>
      </c>
      <c r="O2670" s="1">
        <v>-100.0</v>
      </c>
      <c r="P2670" s="1">
        <v>-0.001</v>
      </c>
      <c r="Q2670" s="1">
        <v>0.0</v>
      </c>
      <c r="R2670" s="1">
        <v>0.0</v>
      </c>
      <c r="S2670" s="1">
        <v>0.0</v>
      </c>
      <c r="T2670" s="1">
        <v>0.0</v>
      </c>
      <c r="V2670" s="1">
        <v>0.0</v>
      </c>
      <c r="W2670" s="1">
        <v>0.0</v>
      </c>
      <c r="X2670" s="1">
        <v>0.0</v>
      </c>
      <c r="Y2670" s="1">
        <v>0.0</v>
      </c>
      <c r="Z2670" s="1">
        <v>0.0</v>
      </c>
      <c r="AA2670" s="1">
        <v>43.73</v>
      </c>
      <c r="AB2670" s="1">
        <v>19550.695</v>
      </c>
      <c r="AC2670" s="1">
        <v>43.73</v>
      </c>
      <c r="AD2670" s="1">
        <v>12.81</v>
      </c>
      <c r="AE2670" s="1">
        <v>10.154</v>
      </c>
      <c r="AF2670" s="1">
        <v>31.467</v>
      </c>
      <c r="AG2670" s="1">
        <v>152614.953</v>
      </c>
      <c r="AH2670" s="1">
        <v>2.39</v>
      </c>
      <c r="AI2670" s="1">
        <v>10.154</v>
      </c>
      <c r="AJ2670" s="1">
        <v>31.466</v>
      </c>
      <c r="AK2670" s="1">
        <v>19550.695</v>
      </c>
      <c r="AL2670" s="1">
        <v>43.73</v>
      </c>
      <c r="AM2670" s="1">
        <v>152614.938</v>
      </c>
      <c r="AN2670" s="1">
        <v>341.361</v>
      </c>
      <c r="AO2670" s="1">
        <v>100.0</v>
      </c>
      <c r="AP2670" s="1">
        <v>100.0</v>
      </c>
      <c r="AQ2670" s="1">
        <v>12.844</v>
      </c>
      <c r="AR2670" s="1">
        <v>13.3</v>
      </c>
      <c r="AS2670" s="1">
        <v>116.85</v>
      </c>
      <c r="AT2670" s="1">
        <v>4904.439</v>
      </c>
      <c r="AU2670" s="1">
        <v>10.97</v>
      </c>
      <c r="AV2670" s="1">
        <v>52240.996</v>
      </c>
      <c r="AW2670" s="1">
        <v>12.844</v>
      </c>
      <c r="AX2670" s="1">
        <v>13.3</v>
      </c>
      <c r="AY2670" s="1">
        <v>52240.996</v>
      </c>
      <c r="AZ2670" s="1">
        <v>116.85</v>
      </c>
      <c r="BA2670" s="1">
        <v>25.086</v>
      </c>
      <c r="BB2670" s="1">
        <v>34.231</v>
      </c>
      <c r="BC2670" s="1">
        <v>28.63</v>
      </c>
      <c r="BE2670" s="1">
        <v>0.0</v>
      </c>
      <c r="BF2670" s="1">
        <v>0.0</v>
      </c>
      <c r="BG2670" s="1">
        <v>0.0</v>
      </c>
      <c r="BH2670" s="1">
        <v>0.0</v>
      </c>
      <c r="BI2670" s="1">
        <v>0.0</v>
      </c>
      <c r="BJ2670" s="1">
        <v>0.0</v>
      </c>
      <c r="BK2670" s="1">
        <v>0.0</v>
      </c>
      <c r="BM2670" s="1">
        <v>0.0</v>
      </c>
      <c r="BN2670" s="1">
        <v>0.0</v>
      </c>
      <c r="BO2670" s="1">
        <v>0.0</v>
      </c>
      <c r="BP2670" s="1">
        <v>0.0</v>
      </c>
      <c r="BQ2670" s="1">
        <v>0.0</v>
      </c>
      <c r="BR2670" s="1">
        <v>0.0</v>
      </c>
      <c r="BS2670" s="1">
        <v>0.0</v>
      </c>
      <c r="BT2670" s="1">
        <v>0.0</v>
      </c>
      <c r="BU2670" s="1">
        <v>0.0</v>
      </c>
      <c r="BW2670" s="1">
        <v>0.0</v>
      </c>
      <c r="BX2670" s="1">
        <v>0.0</v>
      </c>
      <c r="BY2670" s="1">
        <v>0.0</v>
      </c>
      <c r="BZ2670" s="1">
        <v>0.0</v>
      </c>
      <c r="CA2670" s="1">
        <v>0.0</v>
      </c>
      <c r="CB2670" s="1">
        <v>0.0</v>
      </c>
      <c r="CC2670" s="1">
        <v>0.0</v>
      </c>
      <c r="CD2670" s="1">
        <v>8.804</v>
      </c>
      <c r="CE2670" s="1">
        <v>18.167</v>
      </c>
      <c r="CF2670" s="1">
        <v>224.511</v>
      </c>
      <c r="CG2670" s="1">
        <v>14646.256</v>
      </c>
      <c r="CH2670" s="1">
        <v>32.76</v>
      </c>
      <c r="CI2670" s="1">
        <v>100373.945</v>
      </c>
      <c r="CJ2670" s="1">
        <v>5.779</v>
      </c>
      <c r="CK2670" s="1">
        <v>82.855</v>
      </c>
      <c r="CL2670" s="1">
        <v>678073.75</v>
      </c>
      <c r="CM2670" s="1">
        <v>1516.681</v>
      </c>
      <c r="CN2670" s="1">
        <v>74.914</v>
      </c>
      <c r="CO2670" s="1">
        <v>65.769</v>
      </c>
      <c r="CP2670" s="1">
        <v>0.0</v>
      </c>
      <c r="CQ2670" s="1">
        <v>0.0</v>
      </c>
      <c r="CR2670" s="1">
        <v>0.0</v>
      </c>
      <c r="CT2670" s="1">
        <v>0.0</v>
      </c>
      <c r="CU2670" s="1">
        <v>0.0</v>
      </c>
      <c r="CV2670" s="1">
        <v>0.0</v>
      </c>
      <c r="CW2670" s="1">
        <v>0.0</v>
      </c>
      <c r="CX2670" s="1">
        <v>0.0</v>
      </c>
      <c r="CY2670" s="1">
        <v>0.0</v>
      </c>
      <c r="CZ2670" s="1">
        <v>0.0</v>
      </c>
      <c r="DA2670" s="1">
        <v>19550.695</v>
      </c>
      <c r="DB2670" s="1">
        <v>341.361</v>
      </c>
      <c r="DD2670" s="1">
        <v>0.0</v>
      </c>
      <c r="DE2670" s="1">
        <v>0.0</v>
      </c>
      <c r="DF2670" s="1">
        <v>0.0</v>
      </c>
      <c r="DG2670" s="1">
        <v>0.0</v>
      </c>
      <c r="DH2670" s="1">
        <v>0.0</v>
      </c>
      <c r="DI2670" s="1">
        <v>0.0</v>
      </c>
      <c r="DJ2670" s="1">
        <v>0.0</v>
      </c>
      <c r="DL2670" s="1">
        <v>0.0</v>
      </c>
      <c r="DM2670" s="1">
        <v>0.0</v>
      </c>
      <c r="DN2670" s="1">
        <v>0.0</v>
      </c>
      <c r="DO2670" s="1">
        <v>0.0</v>
      </c>
      <c r="DP2670" s="1">
        <v>0.0</v>
      </c>
      <c r="DQ2670" s="1">
        <v>0.0</v>
      </c>
      <c r="DR2670" s="1">
        <v>0.0</v>
      </c>
      <c r="DT2670" s="1">
        <v>0.0</v>
      </c>
      <c r="DU2670" s="1">
        <v>0.0</v>
      </c>
      <c r="DV2670" s="1">
        <v>0.0</v>
      </c>
      <c r="DW2670" s="1">
        <v>0.0</v>
      </c>
      <c r="DX2670" s="1">
        <v>0.0</v>
      </c>
      <c r="DY2670" s="1">
        <v>0.0</v>
      </c>
      <c r="DZ2670" s="1">
        <v>0.0</v>
      </c>
    </row>
    <row r="2671">
      <c r="A2671" s="1" t="s">
        <v>343</v>
      </c>
      <c r="B2671" s="1">
        <v>2006.0</v>
      </c>
      <c r="C2671" s="1" t="s">
        <v>344</v>
      </c>
      <c r="D2671" s="1">
        <v>2364699.0</v>
      </c>
      <c r="E2671" s="1">
        <v>1.5961997312E11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v>0.0</v>
      </c>
      <c r="N2671" s="1">
        <v>653.782</v>
      </c>
      <c r="P2671" s="1">
        <v>0.027</v>
      </c>
      <c r="Q2671" s="1">
        <v>11.48</v>
      </c>
      <c r="R2671" s="1">
        <v>0.027</v>
      </c>
      <c r="S2671" s="1">
        <v>0.0</v>
      </c>
      <c r="T2671" s="1">
        <v>0.0</v>
      </c>
      <c r="V2671" s="1">
        <v>0.0</v>
      </c>
      <c r="W2671" s="1">
        <v>0.0</v>
      </c>
      <c r="X2671" s="1">
        <v>0.0</v>
      </c>
      <c r="Y2671" s="1">
        <v>0.0</v>
      </c>
      <c r="Z2671" s="1">
        <v>0.008</v>
      </c>
      <c r="AA2671" s="1">
        <v>47.6</v>
      </c>
      <c r="AB2671" s="1">
        <v>20129.412</v>
      </c>
      <c r="AC2671" s="1">
        <v>47.6</v>
      </c>
      <c r="AD2671" s="1">
        <v>14.484</v>
      </c>
      <c r="AE2671" s="1">
        <v>-3.729</v>
      </c>
      <c r="AF2671" s="1">
        <v>-12.728</v>
      </c>
      <c r="AG2671" s="1">
        <v>138974.672</v>
      </c>
      <c r="AH2671" s="1">
        <v>2.059</v>
      </c>
      <c r="AI2671" s="1">
        <v>-3.729</v>
      </c>
      <c r="AJ2671" s="1">
        <v>-12.728</v>
      </c>
      <c r="AK2671" s="1">
        <v>20129.412</v>
      </c>
      <c r="AL2671" s="1">
        <v>47.6</v>
      </c>
      <c r="AM2671" s="1">
        <v>138974.672</v>
      </c>
      <c r="AN2671" s="1">
        <v>328.633</v>
      </c>
      <c r="AO2671" s="1">
        <v>100.0</v>
      </c>
      <c r="AP2671" s="1">
        <v>100.0</v>
      </c>
      <c r="AQ2671" s="1">
        <v>0.894</v>
      </c>
      <c r="AR2671" s="1">
        <v>1.045</v>
      </c>
      <c r="AS2671" s="1">
        <v>117.895</v>
      </c>
      <c r="AT2671" s="1">
        <v>6322.158</v>
      </c>
      <c r="AU2671" s="1">
        <v>14.95</v>
      </c>
      <c r="AV2671" s="1">
        <v>49856.238</v>
      </c>
      <c r="AW2671" s="1">
        <v>0.894</v>
      </c>
      <c r="AX2671" s="1">
        <v>1.045</v>
      </c>
      <c r="AY2671" s="1">
        <v>49856.238</v>
      </c>
      <c r="AZ2671" s="1">
        <v>117.895</v>
      </c>
      <c r="BA2671" s="1">
        <v>31.408</v>
      </c>
      <c r="BB2671" s="1">
        <v>35.874</v>
      </c>
      <c r="BC2671" s="1">
        <v>31.12</v>
      </c>
      <c r="BE2671" s="1">
        <v>0.0</v>
      </c>
      <c r="BF2671" s="1">
        <v>0.0</v>
      </c>
      <c r="BG2671" s="1">
        <v>0.0</v>
      </c>
      <c r="BH2671" s="1">
        <v>0.0</v>
      </c>
      <c r="BI2671" s="1">
        <v>0.0</v>
      </c>
      <c r="BJ2671" s="1">
        <v>0.0</v>
      </c>
      <c r="BK2671" s="1">
        <v>0.0</v>
      </c>
      <c r="BM2671" s="1">
        <v>0.0</v>
      </c>
      <c r="BN2671" s="1">
        <v>0.0</v>
      </c>
      <c r="BO2671" s="1">
        <v>0.0</v>
      </c>
      <c r="BP2671" s="1">
        <v>0.0</v>
      </c>
      <c r="BQ2671" s="1">
        <v>0.0</v>
      </c>
      <c r="BR2671" s="1">
        <v>0.0</v>
      </c>
      <c r="BS2671" s="1">
        <v>0.0</v>
      </c>
      <c r="BT2671" s="1">
        <v>0.0</v>
      </c>
      <c r="BU2671" s="1">
        <v>0.0</v>
      </c>
      <c r="BW2671" s="1">
        <v>0.0</v>
      </c>
      <c r="BX2671" s="1">
        <v>0.0</v>
      </c>
      <c r="BY2671" s="1">
        <v>0.0</v>
      </c>
      <c r="BZ2671" s="1">
        <v>0.0</v>
      </c>
      <c r="CA2671" s="1">
        <v>0.0</v>
      </c>
      <c r="CB2671" s="1">
        <v>0.0</v>
      </c>
      <c r="CC2671" s="1">
        <v>0.0</v>
      </c>
      <c r="CD2671" s="1">
        <v>-6.147</v>
      </c>
      <c r="CE2671" s="1">
        <v>-13.8</v>
      </c>
      <c r="CF2671" s="1">
        <v>210.711</v>
      </c>
      <c r="CG2671" s="1">
        <v>13807.255</v>
      </c>
      <c r="CH2671" s="1">
        <v>32.65</v>
      </c>
      <c r="CI2671" s="1">
        <v>89106.945</v>
      </c>
      <c r="CJ2671" s="1">
        <v>2.565</v>
      </c>
      <c r="CK2671" s="1">
        <v>38.909</v>
      </c>
      <c r="CL2671" s="1">
        <v>657838.562</v>
      </c>
      <c r="CM2671" s="1">
        <v>1555.59</v>
      </c>
      <c r="CN2671" s="1">
        <v>68.592</v>
      </c>
      <c r="CO2671" s="1">
        <v>64.117</v>
      </c>
      <c r="CP2671" s="1">
        <v>0.0</v>
      </c>
      <c r="CQ2671" s="1">
        <v>0.0</v>
      </c>
      <c r="CR2671" s="1">
        <v>0.0</v>
      </c>
      <c r="CT2671" s="1">
        <v>0.0</v>
      </c>
      <c r="CU2671" s="1">
        <v>0.0</v>
      </c>
      <c r="CV2671" s="1">
        <v>0.0</v>
      </c>
      <c r="CW2671" s="1">
        <v>0.0</v>
      </c>
      <c r="CX2671" s="1">
        <v>0.0</v>
      </c>
      <c r="CY2671" s="1">
        <v>0.0</v>
      </c>
      <c r="CZ2671" s="1">
        <v>0.0</v>
      </c>
      <c r="DA2671" s="1">
        <v>20129.412</v>
      </c>
      <c r="DB2671" s="1">
        <v>328.633</v>
      </c>
      <c r="DD2671" s="1">
        <v>0.0</v>
      </c>
      <c r="DE2671" s="1">
        <v>0.0</v>
      </c>
      <c r="DF2671" s="1">
        <v>0.0</v>
      </c>
      <c r="DG2671" s="1">
        <v>0.0</v>
      </c>
      <c r="DH2671" s="1">
        <v>0.0</v>
      </c>
      <c r="DI2671" s="1">
        <v>0.0</v>
      </c>
      <c r="DJ2671" s="1">
        <v>0.0</v>
      </c>
      <c r="DL2671" s="1">
        <v>0.0</v>
      </c>
      <c r="DM2671" s="1">
        <v>0.0</v>
      </c>
      <c r="DN2671" s="1">
        <v>0.0</v>
      </c>
      <c r="DO2671" s="1">
        <v>0.0</v>
      </c>
      <c r="DP2671" s="1">
        <v>0.0</v>
      </c>
      <c r="DQ2671" s="1">
        <v>0.0</v>
      </c>
      <c r="DR2671" s="1">
        <v>0.0</v>
      </c>
      <c r="DT2671" s="1">
        <v>0.0</v>
      </c>
      <c r="DU2671" s="1">
        <v>0.0</v>
      </c>
      <c r="DV2671" s="1">
        <v>0.0</v>
      </c>
      <c r="DW2671" s="1">
        <v>0.0</v>
      </c>
      <c r="DX2671" s="1">
        <v>0.0</v>
      </c>
      <c r="DY2671" s="1">
        <v>0.0</v>
      </c>
      <c r="DZ2671" s="1">
        <v>0.0</v>
      </c>
    </row>
    <row r="2672">
      <c r="A2672" s="1" t="s">
        <v>343</v>
      </c>
      <c r="B2672" s="1">
        <v>2007.0</v>
      </c>
      <c r="C2672" s="1" t="s">
        <v>344</v>
      </c>
      <c r="D2672" s="1">
        <v>2507842.0</v>
      </c>
      <c r="E2672" s="1">
        <v>1.74545813504E11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653.744</v>
      </c>
      <c r="O2672" s="1">
        <v>-82.981</v>
      </c>
      <c r="P2672" s="1">
        <v>-0.023</v>
      </c>
      <c r="Q2672" s="1">
        <v>1.842</v>
      </c>
      <c r="R2672" s="1">
        <v>0.005</v>
      </c>
      <c r="S2672" s="1">
        <v>0.0</v>
      </c>
      <c r="T2672" s="1">
        <v>0.0</v>
      </c>
      <c r="V2672" s="1">
        <v>0.0</v>
      </c>
      <c r="W2672" s="1">
        <v>0.0</v>
      </c>
      <c r="X2672" s="1">
        <v>0.0</v>
      </c>
      <c r="Y2672" s="1">
        <v>0.0</v>
      </c>
      <c r="Z2672" s="1">
        <v>0.001</v>
      </c>
      <c r="AA2672" s="1">
        <v>48.75</v>
      </c>
      <c r="AB2672" s="1">
        <v>19439.023</v>
      </c>
      <c r="AC2672" s="1">
        <v>48.75</v>
      </c>
      <c r="AD2672" s="1">
        <v>15.25</v>
      </c>
      <c r="AE2672" s="1">
        <v>-2.729</v>
      </c>
      <c r="AF2672" s="1">
        <v>-8.969</v>
      </c>
      <c r="AG2672" s="1">
        <v>127465.914</v>
      </c>
      <c r="AH2672" s="1">
        <v>1.831</v>
      </c>
      <c r="AI2672" s="1">
        <v>-2.729</v>
      </c>
      <c r="AJ2672" s="1">
        <v>-8.969</v>
      </c>
      <c r="AK2672" s="1">
        <v>19439.023</v>
      </c>
      <c r="AL2672" s="1">
        <v>48.75</v>
      </c>
      <c r="AM2672" s="1">
        <v>127465.922</v>
      </c>
      <c r="AN2672" s="1">
        <v>319.664</v>
      </c>
      <c r="AO2672" s="1">
        <v>100.0</v>
      </c>
      <c r="AP2672" s="1">
        <v>100.0</v>
      </c>
      <c r="AQ2672" s="1">
        <v>-9.267</v>
      </c>
      <c r="AR2672" s="1">
        <v>-10.925</v>
      </c>
      <c r="AS2672" s="1">
        <v>106.97</v>
      </c>
      <c r="AT2672" s="1">
        <v>6200.55</v>
      </c>
      <c r="AU2672" s="1">
        <v>15.55</v>
      </c>
      <c r="AV2672" s="1">
        <v>42654.199</v>
      </c>
      <c r="AW2672" s="1">
        <v>-9.267</v>
      </c>
      <c r="AX2672" s="1">
        <v>-10.925</v>
      </c>
      <c r="AY2672" s="1">
        <v>42654.199</v>
      </c>
      <c r="AZ2672" s="1">
        <v>106.97</v>
      </c>
      <c r="BA2672" s="1">
        <v>31.897</v>
      </c>
      <c r="BB2672" s="1">
        <v>33.463</v>
      </c>
      <c r="BC2672" s="1">
        <v>31.87</v>
      </c>
      <c r="BE2672" s="1">
        <v>0.0</v>
      </c>
      <c r="BF2672" s="1">
        <v>0.0</v>
      </c>
      <c r="BG2672" s="1">
        <v>0.0</v>
      </c>
      <c r="BH2672" s="1">
        <v>0.0</v>
      </c>
      <c r="BI2672" s="1">
        <v>0.0</v>
      </c>
      <c r="BJ2672" s="1">
        <v>0.0</v>
      </c>
      <c r="BK2672" s="1">
        <v>0.0</v>
      </c>
      <c r="BM2672" s="1">
        <v>0.0</v>
      </c>
      <c r="BN2672" s="1">
        <v>0.0</v>
      </c>
      <c r="BO2672" s="1">
        <v>0.0</v>
      </c>
      <c r="BP2672" s="1">
        <v>0.0</v>
      </c>
      <c r="BQ2672" s="1">
        <v>0.0</v>
      </c>
      <c r="BR2672" s="1">
        <v>0.0</v>
      </c>
      <c r="BS2672" s="1">
        <v>0.0</v>
      </c>
      <c r="BT2672" s="1">
        <v>0.0</v>
      </c>
      <c r="BU2672" s="1">
        <v>0.0</v>
      </c>
      <c r="BW2672" s="1">
        <v>0.0</v>
      </c>
      <c r="BX2672" s="1">
        <v>0.0</v>
      </c>
      <c r="BY2672" s="1">
        <v>0.0</v>
      </c>
      <c r="BZ2672" s="1">
        <v>0.0</v>
      </c>
      <c r="CA2672" s="1">
        <v>0.0</v>
      </c>
      <c r="CB2672" s="1">
        <v>0.0</v>
      </c>
      <c r="CC2672" s="1">
        <v>0.0</v>
      </c>
      <c r="CD2672" s="1">
        <v>0.939</v>
      </c>
      <c r="CE2672" s="1">
        <v>1.979</v>
      </c>
      <c r="CF2672" s="1">
        <v>212.69</v>
      </c>
      <c r="CG2672" s="1">
        <v>13238.474</v>
      </c>
      <c r="CH2672" s="1">
        <v>33.2</v>
      </c>
      <c r="CI2672" s="1">
        <v>84809.875</v>
      </c>
      <c r="CJ2672" s="1">
        <v>-2.786</v>
      </c>
      <c r="CK2672" s="1">
        <v>-43.343</v>
      </c>
      <c r="CL2672" s="1">
        <v>603007.438</v>
      </c>
      <c r="CM2672" s="1">
        <v>1512.247</v>
      </c>
      <c r="CN2672" s="1">
        <v>68.103</v>
      </c>
      <c r="CO2672" s="1">
        <v>66.535</v>
      </c>
      <c r="CP2672" s="1">
        <v>0.0</v>
      </c>
      <c r="CQ2672" s="1">
        <v>0.0</v>
      </c>
      <c r="CR2672" s="1">
        <v>0.0</v>
      </c>
      <c r="CT2672" s="1">
        <v>0.0</v>
      </c>
      <c r="CU2672" s="1">
        <v>0.0</v>
      </c>
      <c r="CV2672" s="1">
        <v>0.0</v>
      </c>
      <c r="CW2672" s="1">
        <v>0.0</v>
      </c>
      <c r="CX2672" s="1">
        <v>0.0</v>
      </c>
      <c r="CY2672" s="1">
        <v>0.0</v>
      </c>
      <c r="CZ2672" s="1">
        <v>0.0</v>
      </c>
      <c r="DA2672" s="1">
        <v>19439.023</v>
      </c>
      <c r="DB2672" s="1">
        <v>319.664</v>
      </c>
      <c r="DD2672" s="1">
        <v>0.0</v>
      </c>
      <c r="DE2672" s="1">
        <v>0.0</v>
      </c>
      <c r="DF2672" s="1">
        <v>0.0</v>
      </c>
      <c r="DG2672" s="1">
        <v>0.0</v>
      </c>
      <c r="DH2672" s="1">
        <v>0.0</v>
      </c>
      <c r="DI2672" s="1">
        <v>0.0</v>
      </c>
      <c r="DJ2672" s="1">
        <v>0.0</v>
      </c>
      <c r="DL2672" s="1">
        <v>0.0</v>
      </c>
      <c r="DM2672" s="1">
        <v>0.0</v>
      </c>
      <c r="DN2672" s="1">
        <v>0.0</v>
      </c>
      <c r="DO2672" s="1">
        <v>0.0</v>
      </c>
      <c r="DP2672" s="1">
        <v>0.0</v>
      </c>
      <c r="DQ2672" s="1">
        <v>0.0</v>
      </c>
      <c r="DR2672" s="1">
        <v>0.0</v>
      </c>
      <c r="DT2672" s="1">
        <v>0.0</v>
      </c>
      <c r="DU2672" s="1">
        <v>0.0</v>
      </c>
      <c r="DV2672" s="1">
        <v>0.0</v>
      </c>
      <c r="DW2672" s="1">
        <v>0.0</v>
      </c>
      <c r="DX2672" s="1">
        <v>0.0</v>
      </c>
      <c r="DY2672" s="1">
        <v>0.0</v>
      </c>
      <c r="DZ2672" s="1">
        <v>0.0</v>
      </c>
    </row>
    <row r="2673">
      <c r="A2673" s="1" t="s">
        <v>343</v>
      </c>
      <c r="B2673" s="1">
        <v>2008.0</v>
      </c>
      <c r="C2673" s="1" t="s">
        <v>344</v>
      </c>
      <c r="D2673" s="1">
        <v>2651390.0</v>
      </c>
      <c r="E2673" s="1">
        <v>1.83755522048E11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1">
        <v>0.0</v>
      </c>
      <c r="N2673" s="1">
        <v>653.14</v>
      </c>
      <c r="O2673" s="1">
        <v>69.147</v>
      </c>
      <c r="P2673" s="1">
        <v>0.003</v>
      </c>
      <c r="Q2673" s="1">
        <v>2.948</v>
      </c>
      <c r="R2673" s="1">
        <v>0.008</v>
      </c>
      <c r="S2673" s="1">
        <v>0.0</v>
      </c>
      <c r="T2673" s="1">
        <v>0.0</v>
      </c>
      <c r="V2673" s="1">
        <v>0.0</v>
      </c>
      <c r="W2673" s="1">
        <v>0.0</v>
      </c>
      <c r="X2673" s="1">
        <v>0.0</v>
      </c>
      <c r="Y2673" s="1">
        <v>0.0</v>
      </c>
      <c r="Z2673" s="1">
        <v>0.002</v>
      </c>
      <c r="AA2673" s="1">
        <v>51.75</v>
      </c>
      <c r="AB2673" s="1">
        <v>19518.064</v>
      </c>
      <c r="AC2673" s="1">
        <v>51.75</v>
      </c>
      <c r="AD2673" s="1">
        <v>14.987</v>
      </c>
      <c r="AE2673" s="1">
        <v>8.021</v>
      </c>
      <c r="AF2673" s="1">
        <v>25.642</v>
      </c>
      <c r="AG2673" s="1">
        <v>130235.875</v>
      </c>
      <c r="AH2673" s="1">
        <v>1.879</v>
      </c>
      <c r="AI2673" s="1">
        <v>8.021</v>
      </c>
      <c r="AJ2673" s="1">
        <v>25.642</v>
      </c>
      <c r="AK2673" s="1">
        <v>19518.064</v>
      </c>
      <c r="AL2673" s="1">
        <v>51.75</v>
      </c>
      <c r="AM2673" s="1">
        <v>130235.875</v>
      </c>
      <c r="AN2673" s="1">
        <v>345.306</v>
      </c>
      <c r="AO2673" s="1">
        <v>100.0</v>
      </c>
      <c r="AP2673" s="1">
        <v>100.0</v>
      </c>
      <c r="AQ2673" s="1">
        <v>12.789</v>
      </c>
      <c r="AR2673" s="1">
        <v>13.68</v>
      </c>
      <c r="AS2673" s="1">
        <v>120.65</v>
      </c>
      <c r="AT2673" s="1">
        <v>6962.385</v>
      </c>
      <c r="AU2673" s="1">
        <v>18.46</v>
      </c>
      <c r="AV2673" s="1">
        <v>45504.434</v>
      </c>
      <c r="AW2673" s="1">
        <v>12.789</v>
      </c>
      <c r="AX2673" s="1">
        <v>13.68</v>
      </c>
      <c r="AY2673" s="1">
        <v>45504.434</v>
      </c>
      <c r="AZ2673" s="1">
        <v>120.65</v>
      </c>
      <c r="BA2673" s="1">
        <v>35.671</v>
      </c>
      <c r="BB2673" s="1">
        <v>34.94</v>
      </c>
      <c r="BC2673" s="1">
        <v>33.8</v>
      </c>
      <c r="BE2673" s="1">
        <v>0.0</v>
      </c>
      <c r="BF2673" s="1">
        <v>0.0</v>
      </c>
      <c r="BG2673" s="1">
        <v>0.0</v>
      </c>
      <c r="BH2673" s="1">
        <v>0.0</v>
      </c>
      <c r="BI2673" s="1">
        <v>0.0</v>
      </c>
      <c r="BJ2673" s="1">
        <v>0.0</v>
      </c>
      <c r="BK2673" s="1">
        <v>0.0</v>
      </c>
      <c r="BM2673" s="1">
        <v>0.0</v>
      </c>
      <c r="BN2673" s="1">
        <v>0.0</v>
      </c>
      <c r="BO2673" s="1">
        <v>0.0</v>
      </c>
      <c r="BP2673" s="1">
        <v>0.0</v>
      </c>
      <c r="BQ2673" s="1">
        <v>0.0</v>
      </c>
      <c r="BR2673" s="1">
        <v>0.0</v>
      </c>
      <c r="BS2673" s="1">
        <v>0.0</v>
      </c>
      <c r="BT2673" s="1">
        <v>0.0</v>
      </c>
      <c r="BU2673" s="1">
        <v>0.0</v>
      </c>
      <c r="BW2673" s="1">
        <v>0.0</v>
      </c>
      <c r="BX2673" s="1">
        <v>0.0</v>
      </c>
      <c r="BY2673" s="1">
        <v>0.0</v>
      </c>
      <c r="BZ2673" s="1">
        <v>0.0</v>
      </c>
      <c r="CA2673" s="1">
        <v>0.0</v>
      </c>
      <c r="CB2673" s="1">
        <v>0.0</v>
      </c>
      <c r="CC2673" s="1">
        <v>0.0</v>
      </c>
      <c r="CD2673" s="1">
        <v>5.623</v>
      </c>
      <c r="CE2673" s="1">
        <v>11.959</v>
      </c>
      <c r="CF2673" s="1">
        <v>224.648</v>
      </c>
      <c r="CG2673" s="1">
        <v>12555.679</v>
      </c>
      <c r="CH2673" s="1">
        <v>33.29</v>
      </c>
      <c r="CI2673" s="1">
        <v>84728.492</v>
      </c>
      <c r="CJ2673" s="1">
        <v>4.763</v>
      </c>
      <c r="CK2673" s="1">
        <v>72.021</v>
      </c>
      <c r="CL2673" s="1">
        <v>597523.75</v>
      </c>
      <c r="CM2673" s="1">
        <v>1584.268</v>
      </c>
      <c r="CN2673" s="1">
        <v>64.329</v>
      </c>
      <c r="CO2673" s="1">
        <v>65.058</v>
      </c>
      <c r="CP2673" s="1">
        <v>0.0</v>
      </c>
      <c r="CQ2673" s="1">
        <v>0.0</v>
      </c>
      <c r="CR2673" s="1">
        <v>0.0</v>
      </c>
      <c r="CT2673" s="1">
        <v>0.0</v>
      </c>
      <c r="CU2673" s="1">
        <v>0.0</v>
      </c>
      <c r="CV2673" s="1">
        <v>0.0</v>
      </c>
      <c r="CW2673" s="1">
        <v>0.0</v>
      </c>
      <c r="CX2673" s="1">
        <v>0.0</v>
      </c>
      <c r="CY2673" s="1">
        <v>0.0</v>
      </c>
      <c r="CZ2673" s="1">
        <v>0.0</v>
      </c>
      <c r="DA2673" s="1">
        <v>19518.064</v>
      </c>
      <c r="DB2673" s="1">
        <v>345.306</v>
      </c>
      <c r="DD2673" s="1">
        <v>0.0</v>
      </c>
      <c r="DE2673" s="1">
        <v>0.0</v>
      </c>
      <c r="DF2673" s="1">
        <v>0.0</v>
      </c>
      <c r="DG2673" s="1">
        <v>0.0</v>
      </c>
      <c r="DH2673" s="1">
        <v>0.0</v>
      </c>
      <c r="DI2673" s="1">
        <v>0.0</v>
      </c>
      <c r="DJ2673" s="1">
        <v>0.0</v>
      </c>
      <c r="DL2673" s="1">
        <v>0.0</v>
      </c>
      <c r="DM2673" s="1">
        <v>0.0</v>
      </c>
      <c r="DN2673" s="1">
        <v>0.0</v>
      </c>
      <c r="DO2673" s="1">
        <v>0.0</v>
      </c>
      <c r="DP2673" s="1">
        <v>0.0</v>
      </c>
      <c r="DQ2673" s="1">
        <v>0.0</v>
      </c>
      <c r="DR2673" s="1">
        <v>0.0</v>
      </c>
      <c r="DT2673" s="1">
        <v>0.0</v>
      </c>
      <c r="DU2673" s="1">
        <v>0.0</v>
      </c>
      <c r="DV2673" s="1">
        <v>0.0</v>
      </c>
      <c r="DW2673" s="1">
        <v>0.0</v>
      </c>
      <c r="DX2673" s="1">
        <v>0.0</v>
      </c>
      <c r="DY2673" s="1">
        <v>0.0</v>
      </c>
      <c r="DZ2673" s="1">
        <v>0.0</v>
      </c>
    </row>
    <row r="2674">
      <c r="A2674" s="1" t="s">
        <v>343</v>
      </c>
      <c r="B2674" s="1">
        <v>2009.0</v>
      </c>
      <c r="C2674" s="1" t="s">
        <v>344</v>
      </c>
      <c r="D2674" s="1">
        <v>2795444.0</v>
      </c>
      <c r="E2674" s="1">
        <v>1.75302344704E11</v>
      </c>
      <c r="G2674" s="1">
        <v>0.0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0.0</v>
      </c>
      <c r="N2674" s="1">
        <v>654.265</v>
      </c>
      <c r="O2674" s="1">
        <v>-100.0</v>
      </c>
      <c r="P2674" s="1">
        <v>-0.008</v>
      </c>
      <c r="Q2674" s="1">
        <v>0.0</v>
      </c>
      <c r="R2674" s="1">
        <v>0.0</v>
      </c>
      <c r="S2674" s="1">
        <v>0.0</v>
      </c>
      <c r="T2674" s="1">
        <v>0.0</v>
      </c>
      <c r="V2674" s="1">
        <v>0.0</v>
      </c>
      <c r="W2674" s="1">
        <v>0.0</v>
      </c>
      <c r="X2674" s="1">
        <v>0.0</v>
      </c>
      <c r="Y2674" s="1">
        <v>0.0</v>
      </c>
      <c r="Z2674" s="1">
        <v>0.0</v>
      </c>
      <c r="AA2674" s="1">
        <v>53.22</v>
      </c>
      <c r="AB2674" s="1">
        <v>19038.121</v>
      </c>
      <c r="AC2674" s="1">
        <v>53.22</v>
      </c>
      <c r="AD2674" s="1">
        <v>15.199</v>
      </c>
      <c r="AE2674" s="1">
        <v>1.406</v>
      </c>
      <c r="AF2674" s="1">
        <v>4.855</v>
      </c>
      <c r="AG2674" s="1">
        <v>125261.406</v>
      </c>
      <c r="AH2674" s="1">
        <v>1.997</v>
      </c>
      <c r="AI2674" s="1">
        <v>1.406</v>
      </c>
      <c r="AJ2674" s="1">
        <v>4.855</v>
      </c>
      <c r="AK2674" s="1">
        <v>19038.121</v>
      </c>
      <c r="AL2674" s="1">
        <v>53.22</v>
      </c>
      <c r="AM2674" s="1">
        <v>125261.414</v>
      </c>
      <c r="AN2674" s="1">
        <v>350.161</v>
      </c>
      <c r="AO2674" s="1">
        <v>100.0</v>
      </c>
      <c r="AP2674" s="1">
        <v>100.0</v>
      </c>
      <c r="AQ2674" s="1">
        <v>-1.814</v>
      </c>
      <c r="AR2674" s="1">
        <v>-2.189</v>
      </c>
      <c r="AS2674" s="1">
        <v>118.461</v>
      </c>
      <c r="AT2674" s="1">
        <v>5491.078</v>
      </c>
      <c r="AU2674" s="1">
        <v>15.35</v>
      </c>
      <c r="AV2674" s="1">
        <v>42376.5</v>
      </c>
      <c r="AW2674" s="1">
        <v>-9.535</v>
      </c>
      <c r="AX2674" s="1">
        <v>-11.505</v>
      </c>
      <c r="AY2674" s="1">
        <v>39044.066</v>
      </c>
      <c r="AZ2674" s="1">
        <v>109.146</v>
      </c>
      <c r="BA2674" s="1">
        <v>28.843</v>
      </c>
      <c r="BB2674" s="1">
        <v>33.83</v>
      </c>
      <c r="BC2674" s="1">
        <v>34.82</v>
      </c>
      <c r="BE2674" s="1">
        <v>0.0</v>
      </c>
      <c r="BF2674" s="1">
        <v>0.0</v>
      </c>
      <c r="BG2674" s="1">
        <v>0.0</v>
      </c>
      <c r="BH2674" s="1">
        <v>0.0</v>
      </c>
      <c r="BI2674" s="1">
        <v>0.0</v>
      </c>
      <c r="BJ2674" s="1">
        <v>0.0</v>
      </c>
      <c r="BK2674" s="1">
        <v>0.0</v>
      </c>
      <c r="BM2674" s="1">
        <v>0.0</v>
      </c>
      <c r="BN2674" s="1">
        <v>0.0</v>
      </c>
      <c r="BO2674" s="1">
        <v>0.0</v>
      </c>
      <c r="BP2674" s="1">
        <v>0.0</v>
      </c>
      <c r="BQ2674" s="1">
        <v>0.0</v>
      </c>
      <c r="BR2674" s="1">
        <v>0.0</v>
      </c>
      <c r="BS2674" s="1">
        <v>0.0</v>
      </c>
      <c r="BT2674" s="1">
        <v>0.0</v>
      </c>
      <c r="BU2674" s="1">
        <v>0.0</v>
      </c>
      <c r="BW2674" s="1">
        <v>0.0</v>
      </c>
      <c r="BX2674" s="1">
        <v>0.0</v>
      </c>
      <c r="BY2674" s="1">
        <v>0.0</v>
      </c>
      <c r="BZ2674" s="1">
        <v>0.0</v>
      </c>
      <c r="CA2674" s="1">
        <v>0.0</v>
      </c>
      <c r="CB2674" s="1">
        <v>0.0</v>
      </c>
      <c r="CC2674" s="1">
        <v>0.0</v>
      </c>
      <c r="CD2674" s="1">
        <v>3.139</v>
      </c>
      <c r="CE2674" s="1">
        <v>7.052</v>
      </c>
      <c r="CF2674" s="1">
        <v>231.7</v>
      </c>
      <c r="CG2674" s="1">
        <v>13547.043</v>
      </c>
      <c r="CH2674" s="1">
        <v>37.87</v>
      </c>
      <c r="CI2674" s="1">
        <v>82884.922</v>
      </c>
      <c r="CJ2674" s="1">
        <v>-11.154</v>
      </c>
      <c r="CK2674" s="1">
        <v>-176.702</v>
      </c>
      <c r="CL2674" s="1">
        <v>503521.594</v>
      </c>
      <c r="CM2674" s="1">
        <v>1407.566</v>
      </c>
      <c r="CN2674" s="1">
        <v>71.157</v>
      </c>
      <c r="CO2674" s="1">
        <v>66.17</v>
      </c>
      <c r="CP2674" s="1">
        <v>0.0</v>
      </c>
      <c r="CQ2674" s="1">
        <v>0.0</v>
      </c>
      <c r="CR2674" s="1">
        <v>0.0</v>
      </c>
      <c r="CT2674" s="1">
        <v>0.0</v>
      </c>
      <c r="CU2674" s="1">
        <v>0.0</v>
      </c>
      <c r="CV2674" s="1">
        <v>0.0</v>
      </c>
      <c r="CW2674" s="1">
        <v>0.0</v>
      </c>
      <c r="CX2674" s="1">
        <v>0.0</v>
      </c>
      <c r="CY2674" s="1">
        <v>0.0</v>
      </c>
      <c r="CZ2674" s="1">
        <v>0.0</v>
      </c>
      <c r="DA2674" s="1">
        <v>19038.121</v>
      </c>
      <c r="DB2674" s="1">
        <v>350.161</v>
      </c>
      <c r="DD2674" s="1">
        <v>0.0</v>
      </c>
      <c r="DE2674" s="1">
        <v>0.0</v>
      </c>
      <c r="DF2674" s="1">
        <v>0.0</v>
      </c>
      <c r="DG2674" s="1">
        <v>0.0</v>
      </c>
      <c r="DH2674" s="1">
        <v>0.0</v>
      </c>
      <c r="DI2674" s="1">
        <v>0.0</v>
      </c>
      <c r="DJ2674" s="1">
        <v>0.0</v>
      </c>
      <c r="DL2674" s="1">
        <v>0.0</v>
      </c>
      <c r="DM2674" s="1">
        <v>0.0</v>
      </c>
      <c r="DN2674" s="1">
        <v>0.0</v>
      </c>
      <c r="DO2674" s="1">
        <v>0.0</v>
      </c>
      <c r="DP2674" s="1">
        <v>0.0</v>
      </c>
      <c r="DQ2674" s="1">
        <v>0.0</v>
      </c>
      <c r="DR2674" s="1">
        <v>0.0</v>
      </c>
      <c r="DT2674" s="1">
        <v>0.0</v>
      </c>
      <c r="DU2674" s="1">
        <v>0.0</v>
      </c>
      <c r="DV2674" s="1">
        <v>0.0</v>
      </c>
      <c r="DW2674" s="1">
        <v>0.0</v>
      </c>
      <c r="DX2674" s="1">
        <v>0.0</v>
      </c>
      <c r="DY2674" s="1">
        <v>0.0</v>
      </c>
      <c r="DZ2674" s="1">
        <v>0.0</v>
      </c>
    </row>
    <row r="2675">
      <c r="A2675" s="1" t="s">
        <v>343</v>
      </c>
      <c r="B2675" s="1">
        <v>2010.0</v>
      </c>
      <c r="C2675" s="1" t="s">
        <v>344</v>
      </c>
      <c r="D2675" s="1">
        <v>2943329.0</v>
      </c>
      <c r="E2675" s="1">
        <v>1.76036954112E11</v>
      </c>
      <c r="G2675" s="1">
        <v>0.0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1">
        <v>0.0</v>
      </c>
      <c r="N2675" s="1">
        <v>653.34</v>
      </c>
      <c r="P2675" s="1">
        <v>0.045</v>
      </c>
      <c r="Q2675" s="1">
        <v>15.19</v>
      </c>
      <c r="R2675" s="1">
        <v>0.045</v>
      </c>
      <c r="S2675" s="1">
        <v>0.0</v>
      </c>
      <c r="T2675" s="1">
        <v>0.0</v>
      </c>
      <c r="V2675" s="1">
        <v>0.0</v>
      </c>
      <c r="W2675" s="1">
        <v>0.0</v>
      </c>
      <c r="X2675" s="1">
        <v>0.0</v>
      </c>
      <c r="Y2675" s="1">
        <v>0.0</v>
      </c>
      <c r="Z2675" s="1">
        <v>0.011</v>
      </c>
      <c r="AA2675" s="1">
        <v>57.03</v>
      </c>
      <c r="AB2675" s="1">
        <v>19376.02</v>
      </c>
      <c r="AC2675" s="1">
        <v>57.03</v>
      </c>
      <c r="AD2675" s="1">
        <v>14.081</v>
      </c>
      <c r="AE2675" s="1">
        <v>15.666</v>
      </c>
      <c r="AF2675" s="1">
        <v>54.858</v>
      </c>
      <c r="AG2675" s="1">
        <v>137605.688</v>
      </c>
      <c r="AH2675" s="1">
        <v>2.301</v>
      </c>
      <c r="AI2675" s="1">
        <v>15.666</v>
      </c>
      <c r="AJ2675" s="1">
        <v>54.857</v>
      </c>
      <c r="AK2675" s="1">
        <v>19376.02</v>
      </c>
      <c r="AL2675" s="1">
        <v>57.03</v>
      </c>
      <c r="AM2675" s="1">
        <v>137605.672</v>
      </c>
      <c r="AN2675" s="1">
        <v>405.019</v>
      </c>
      <c r="AO2675" s="1">
        <v>100.0</v>
      </c>
      <c r="AP2675" s="1">
        <v>100.0</v>
      </c>
      <c r="AQ2675" s="1">
        <v>17.976</v>
      </c>
      <c r="AR2675" s="1">
        <v>21.294</v>
      </c>
      <c r="AS2675" s="1">
        <v>139.755</v>
      </c>
      <c r="AT2675" s="1">
        <v>6710.089</v>
      </c>
      <c r="AU2675" s="1">
        <v>19.75</v>
      </c>
      <c r="AV2675" s="1">
        <v>47482.074</v>
      </c>
      <c r="AW2675" s="1">
        <v>2.124</v>
      </c>
      <c r="AX2675" s="1">
        <v>2.318</v>
      </c>
      <c r="AY2675" s="1">
        <v>37869.875</v>
      </c>
      <c r="AZ2675" s="1">
        <v>111.464</v>
      </c>
      <c r="BA2675" s="1">
        <v>34.631</v>
      </c>
      <c r="BB2675" s="1">
        <v>34.506</v>
      </c>
      <c r="BC2675" s="1">
        <v>37.26</v>
      </c>
      <c r="BE2675" s="1">
        <v>0.0</v>
      </c>
      <c r="BF2675" s="1">
        <v>0.0</v>
      </c>
      <c r="BG2675" s="1">
        <v>0.0</v>
      </c>
      <c r="BH2675" s="1">
        <v>0.0</v>
      </c>
      <c r="BI2675" s="1">
        <v>0.0</v>
      </c>
      <c r="BJ2675" s="1">
        <v>0.0</v>
      </c>
      <c r="BK2675" s="1">
        <v>0.0</v>
      </c>
      <c r="BM2675" s="1">
        <v>0.0</v>
      </c>
      <c r="BN2675" s="1">
        <v>0.0</v>
      </c>
      <c r="BO2675" s="1">
        <v>0.0</v>
      </c>
      <c r="BP2675" s="1">
        <v>0.0</v>
      </c>
      <c r="BQ2675" s="1">
        <v>0.0</v>
      </c>
      <c r="BR2675" s="1">
        <v>0.0</v>
      </c>
      <c r="BS2675" s="1">
        <v>0.0</v>
      </c>
      <c r="BT2675" s="1">
        <v>0.0</v>
      </c>
      <c r="BU2675" s="1">
        <v>0.0</v>
      </c>
      <c r="BW2675" s="1">
        <v>0.0</v>
      </c>
      <c r="BX2675" s="1">
        <v>0.0</v>
      </c>
      <c r="BY2675" s="1">
        <v>0.0</v>
      </c>
      <c r="BZ2675" s="1">
        <v>0.0</v>
      </c>
      <c r="CA2675" s="1">
        <v>0.0</v>
      </c>
      <c r="CB2675" s="1">
        <v>0.0</v>
      </c>
      <c r="CC2675" s="1">
        <v>0.0</v>
      </c>
      <c r="CD2675" s="1">
        <v>14.466</v>
      </c>
      <c r="CE2675" s="1">
        <v>33.519</v>
      </c>
      <c r="CF2675" s="1">
        <v>265.219</v>
      </c>
      <c r="CG2675" s="1">
        <v>12665.93</v>
      </c>
      <c r="CH2675" s="1">
        <v>37.28</v>
      </c>
      <c r="CI2675" s="1">
        <v>90108.406</v>
      </c>
      <c r="CJ2675" s="1">
        <v>1.955</v>
      </c>
      <c r="CK2675" s="1">
        <v>27.524</v>
      </c>
      <c r="CL2675" s="1">
        <v>487574.0</v>
      </c>
      <c r="CM2675" s="1">
        <v>1435.091</v>
      </c>
      <c r="CN2675" s="1">
        <v>65.369</v>
      </c>
      <c r="CO2675" s="1">
        <v>65.483</v>
      </c>
      <c r="CP2675" s="1">
        <v>0.0</v>
      </c>
      <c r="CQ2675" s="1">
        <v>0.0</v>
      </c>
      <c r="CR2675" s="1">
        <v>0.0</v>
      </c>
      <c r="CT2675" s="1">
        <v>0.0</v>
      </c>
      <c r="CU2675" s="1">
        <v>0.0</v>
      </c>
      <c r="CV2675" s="1">
        <v>0.0</v>
      </c>
      <c r="CW2675" s="1">
        <v>0.0</v>
      </c>
      <c r="CX2675" s="1">
        <v>0.0</v>
      </c>
      <c r="CY2675" s="1">
        <v>0.0</v>
      </c>
      <c r="CZ2675" s="1">
        <v>0.0</v>
      </c>
      <c r="DA2675" s="1">
        <v>19376.02</v>
      </c>
      <c r="DB2675" s="1">
        <v>405.019</v>
      </c>
      <c r="DD2675" s="1">
        <v>0.0</v>
      </c>
      <c r="DE2675" s="1">
        <v>0.0</v>
      </c>
      <c r="DF2675" s="1">
        <v>0.0</v>
      </c>
      <c r="DG2675" s="1">
        <v>0.0</v>
      </c>
      <c r="DH2675" s="1">
        <v>0.0</v>
      </c>
      <c r="DI2675" s="1">
        <v>0.0</v>
      </c>
      <c r="DJ2675" s="1">
        <v>0.0</v>
      </c>
      <c r="DL2675" s="1">
        <v>0.0</v>
      </c>
      <c r="DM2675" s="1">
        <v>0.0</v>
      </c>
      <c r="DN2675" s="1">
        <v>0.0</v>
      </c>
      <c r="DO2675" s="1">
        <v>0.0</v>
      </c>
      <c r="DP2675" s="1">
        <v>0.0</v>
      </c>
      <c r="DQ2675" s="1">
        <v>0.0</v>
      </c>
      <c r="DR2675" s="1">
        <v>0.0</v>
      </c>
      <c r="DT2675" s="1">
        <v>0.0</v>
      </c>
      <c r="DU2675" s="1">
        <v>0.0</v>
      </c>
      <c r="DV2675" s="1">
        <v>0.0</v>
      </c>
      <c r="DW2675" s="1">
        <v>0.0</v>
      </c>
      <c r="DX2675" s="1">
        <v>0.0</v>
      </c>
      <c r="DY2675" s="1">
        <v>0.0</v>
      </c>
      <c r="DZ2675" s="1">
        <v>0.0</v>
      </c>
    </row>
    <row r="2676">
      <c r="A2676" s="1" t="s">
        <v>343</v>
      </c>
      <c r="B2676" s="1">
        <v>2011.0</v>
      </c>
      <c r="C2676" s="1" t="s">
        <v>344</v>
      </c>
      <c r="D2676" s="1">
        <v>3132776.0</v>
      </c>
      <c r="E2676" s="1">
        <v>2.01228681216E11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0.0</v>
      </c>
      <c r="N2676" s="1">
        <v>652.628</v>
      </c>
      <c r="O2676" s="1">
        <v>252.19</v>
      </c>
      <c r="P2676" s="1">
        <v>0.113</v>
      </c>
      <c r="Q2676" s="1">
        <v>50.262</v>
      </c>
      <c r="R2676" s="1">
        <v>0.157</v>
      </c>
      <c r="S2676" s="1">
        <v>0.0</v>
      </c>
      <c r="T2676" s="1">
        <v>0.0</v>
      </c>
      <c r="V2676" s="1">
        <v>0.0</v>
      </c>
      <c r="W2676" s="1">
        <v>0.0</v>
      </c>
      <c r="X2676" s="1">
        <v>0.0</v>
      </c>
      <c r="Y2676" s="1">
        <v>0.0</v>
      </c>
      <c r="Z2676" s="1">
        <v>0.038</v>
      </c>
      <c r="AA2676" s="1">
        <v>57.46</v>
      </c>
      <c r="AB2676" s="1">
        <v>18341.561</v>
      </c>
      <c r="AC2676" s="1">
        <v>57.46</v>
      </c>
      <c r="AD2676" s="1">
        <v>14.018</v>
      </c>
      <c r="AE2676" s="1">
        <v>1.208</v>
      </c>
      <c r="AF2676" s="1">
        <v>4.892</v>
      </c>
      <c r="AG2676" s="1">
        <v>130845.953</v>
      </c>
      <c r="AH2676" s="1">
        <v>2.037</v>
      </c>
      <c r="AI2676" s="1">
        <v>1.208</v>
      </c>
      <c r="AJ2676" s="1">
        <v>4.892</v>
      </c>
      <c r="AK2676" s="1">
        <v>18341.561</v>
      </c>
      <c r="AL2676" s="1">
        <v>57.46</v>
      </c>
      <c r="AM2676" s="1">
        <v>130845.953</v>
      </c>
      <c r="AN2676" s="1">
        <v>409.911</v>
      </c>
      <c r="AO2676" s="1">
        <v>100.0</v>
      </c>
      <c r="AP2676" s="1">
        <v>100.0</v>
      </c>
      <c r="AQ2676" s="1">
        <v>13.469</v>
      </c>
      <c r="AR2676" s="1">
        <v>18.824</v>
      </c>
      <c r="AS2676" s="1">
        <v>158.579</v>
      </c>
      <c r="AT2676" s="1">
        <v>7182.128</v>
      </c>
      <c r="AU2676" s="1">
        <v>22.5</v>
      </c>
      <c r="AV2676" s="1">
        <v>50619.402</v>
      </c>
      <c r="AW2676" s="1">
        <v>15.341</v>
      </c>
      <c r="AX2676" s="1">
        <v>17.1</v>
      </c>
      <c r="AY2676" s="1">
        <v>41038.207</v>
      </c>
      <c r="AZ2676" s="1">
        <v>128.564</v>
      </c>
      <c r="BA2676" s="1">
        <v>39.158</v>
      </c>
      <c r="BB2676" s="1">
        <v>38.686</v>
      </c>
      <c r="BC2676" s="1">
        <v>37.5</v>
      </c>
      <c r="BE2676" s="1">
        <v>0.0</v>
      </c>
      <c r="BF2676" s="1">
        <v>0.0</v>
      </c>
      <c r="BG2676" s="1">
        <v>0.0</v>
      </c>
      <c r="BH2676" s="1">
        <v>0.0</v>
      </c>
      <c r="BI2676" s="1">
        <v>0.0</v>
      </c>
      <c r="BJ2676" s="1">
        <v>0.0</v>
      </c>
      <c r="BK2676" s="1">
        <v>0.0</v>
      </c>
      <c r="BM2676" s="1">
        <v>0.0</v>
      </c>
      <c r="BN2676" s="1">
        <v>0.0</v>
      </c>
      <c r="BO2676" s="1">
        <v>0.0</v>
      </c>
      <c r="BP2676" s="1">
        <v>0.0</v>
      </c>
      <c r="BQ2676" s="1">
        <v>0.0</v>
      </c>
      <c r="BR2676" s="1">
        <v>0.0</v>
      </c>
      <c r="BS2676" s="1">
        <v>0.0</v>
      </c>
      <c r="BT2676" s="1">
        <v>0.0</v>
      </c>
      <c r="BU2676" s="1">
        <v>0.0</v>
      </c>
      <c r="BW2676" s="1">
        <v>0.0</v>
      </c>
      <c r="BX2676" s="1">
        <v>0.0</v>
      </c>
      <c r="BY2676" s="1">
        <v>0.0</v>
      </c>
      <c r="BZ2676" s="1">
        <v>0.0</v>
      </c>
      <c r="CA2676" s="1">
        <v>0.0</v>
      </c>
      <c r="CB2676" s="1">
        <v>0.0</v>
      </c>
      <c r="CC2676" s="1">
        <v>0.0</v>
      </c>
      <c r="CD2676" s="1">
        <v>-5.295</v>
      </c>
      <c r="CE2676" s="1">
        <v>-14.044</v>
      </c>
      <c r="CF2676" s="1">
        <v>251.174</v>
      </c>
      <c r="CG2676" s="1">
        <v>11159.432</v>
      </c>
      <c r="CH2676" s="1">
        <v>34.96</v>
      </c>
      <c r="CI2676" s="1">
        <v>80176.289</v>
      </c>
      <c r="CJ2676" s="1">
        <v>14.178</v>
      </c>
      <c r="CK2676" s="1">
        <v>203.465</v>
      </c>
      <c r="CL2676" s="1">
        <v>523036.281</v>
      </c>
      <c r="CM2676" s="1">
        <v>1638.556</v>
      </c>
      <c r="CN2676" s="1">
        <v>60.842</v>
      </c>
      <c r="CO2676" s="1">
        <v>61.275</v>
      </c>
      <c r="CP2676" s="1">
        <v>0.0</v>
      </c>
      <c r="CQ2676" s="1">
        <v>0.0</v>
      </c>
      <c r="CR2676" s="1">
        <v>0.0</v>
      </c>
      <c r="CT2676" s="1">
        <v>0.0</v>
      </c>
      <c r="CU2676" s="1">
        <v>0.0</v>
      </c>
      <c r="CV2676" s="1">
        <v>0.0</v>
      </c>
      <c r="CW2676" s="1">
        <v>0.0</v>
      </c>
      <c r="CX2676" s="1">
        <v>0.0</v>
      </c>
      <c r="CY2676" s="1">
        <v>0.0</v>
      </c>
      <c r="CZ2676" s="1">
        <v>0.0</v>
      </c>
      <c r="DA2676" s="1">
        <v>18341.561</v>
      </c>
      <c r="DB2676" s="1">
        <v>409.911</v>
      </c>
      <c r="DD2676" s="1">
        <v>0.0</v>
      </c>
      <c r="DE2676" s="1">
        <v>0.0</v>
      </c>
      <c r="DF2676" s="1">
        <v>0.0</v>
      </c>
      <c r="DG2676" s="1">
        <v>0.0</v>
      </c>
      <c r="DH2676" s="1">
        <v>0.0</v>
      </c>
      <c r="DI2676" s="1">
        <v>0.0</v>
      </c>
      <c r="DJ2676" s="1">
        <v>0.0</v>
      </c>
      <c r="DL2676" s="1">
        <v>0.0</v>
      </c>
      <c r="DM2676" s="1">
        <v>0.0</v>
      </c>
      <c r="DN2676" s="1">
        <v>0.0</v>
      </c>
      <c r="DO2676" s="1">
        <v>0.0</v>
      </c>
      <c r="DP2676" s="1">
        <v>0.0</v>
      </c>
      <c r="DQ2676" s="1">
        <v>0.0</v>
      </c>
      <c r="DR2676" s="1">
        <v>0.0</v>
      </c>
      <c r="DT2676" s="1">
        <v>0.0</v>
      </c>
      <c r="DU2676" s="1">
        <v>0.0</v>
      </c>
      <c r="DV2676" s="1">
        <v>0.0</v>
      </c>
      <c r="DW2676" s="1">
        <v>0.0</v>
      </c>
      <c r="DX2676" s="1">
        <v>0.0</v>
      </c>
      <c r="DY2676" s="1">
        <v>0.0</v>
      </c>
      <c r="DZ2676" s="1">
        <v>0.0</v>
      </c>
    </row>
    <row r="2677">
      <c r="A2677" s="1" t="s">
        <v>343</v>
      </c>
      <c r="B2677" s="1">
        <v>2012.0</v>
      </c>
      <c r="C2677" s="1" t="s">
        <v>344</v>
      </c>
      <c r="D2677" s="1">
        <v>3336980.0</v>
      </c>
      <c r="E2677" s="1">
        <v>2.14560079872E11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651.014</v>
      </c>
      <c r="O2677" s="1">
        <v>380.1</v>
      </c>
      <c r="P2677" s="1">
        <v>0.599</v>
      </c>
      <c r="Q2677" s="1">
        <v>226.543</v>
      </c>
      <c r="R2677" s="1">
        <v>0.756</v>
      </c>
      <c r="S2677" s="1">
        <v>0.0</v>
      </c>
      <c r="T2677" s="1">
        <v>0.0</v>
      </c>
      <c r="V2677" s="1">
        <v>0.0</v>
      </c>
      <c r="W2677" s="1">
        <v>0.0</v>
      </c>
      <c r="X2677" s="1">
        <v>0.0</v>
      </c>
      <c r="Y2677" s="1">
        <v>0.0</v>
      </c>
      <c r="Z2677" s="1">
        <v>0.179</v>
      </c>
      <c r="AA2677" s="1">
        <v>61.12</v>
      </c>
      <c r="AB2677" s="1">
        <v>18315.963</v>
      </c>
      <c r="AC2677" s="1">
        <v>61.12</v>
      </c>
      <c r="AD2677" s="1">
        <v>14.456</v>
      </c>
      <c r="AE2677" s="1">
        <v>3.144</v>
      </c>
      <c r="AF2677" s="1">
        <v>12.889</v>
      </c>
      <c r="AG2677" s="1">
        <v>126701.422</v>
      </c>
      <c r="AH2677" s="1">
        <v>1.971</v>
      </c>
      <c r="AI2677" s="1">
        <v>3.144</v>
      </c>
      <c r="AJ2677" s="1">
        <v>12.889</v>
      </c>
      <c r="AK2677" s="1">
        <v>18315.963</v>
      </c>
      <c r="AL2677" s="1">
        <v>61.12</v>
      </c>
      <c r="AM2677" s="1">
        <v>126701.422</v>
      </c>
      <c r="AN2677" s="1">
        <v>422.8</v>
      </c>
      <c r="AO2677" s="1">
        <v>100.0</v>
      </c>
      <c r="AP2677" s="1">
        <v>100.0</v>
      </c>
      <c r="AQ2677" s="1">
        <v>10.556</v>
      </c>
      <c r="AR2677" s="1">
        <v>16.739</v>
      </c>
      <c r="AS2677" s="1">
        <v>175.318</v>
      </c>
      <c r="AT2677" s="1">
        <v>9382.735</v>
      </c>
      <c r="AU2677" s="1">
        <v>31.31</v>
      </c>
      <c r="AV2677" s="1">
        <v>52538.051</v>
      </c>
      <c r="AW2677" s="1">
        <v>14.646</v>
      </c>
      <c r="AX2677" s="1">
        <v>18.829</v>
      </c>
      <c r="AY2677" s="1">
        <v>44169.43</v>
      </c>
      <c r="AZ2677" s="1">
        <v>147.393</v>
      </c>
      <c r="BA2677" s="1">
        <v>51.227</v>
      </c>
      <c r="BB2677" s="1">
        <v>41.466</v>
      </c>
      <c r="BC2677" s="1">
        <v>39.79</v>
      </c>
      <c r="BE2677" s="1">
        <v>0.0</v>
      </c>
      <c r="BF2677" s="1">
        <v>0.0</v>
      </c>
      <c r="BG2677" s="1">
        <v>0.0</v>
      </c>
      <c r="BH2677" s="1">
        <v>0.0</v>
      </c>
      <c r="BI2677" s="1">
        <v>0.0</v>
      </c>
      <c r="BJ2677" s="1">
        <v>0.0</v>
      </c>
      <c r="BK2677" s="1">
        <v>0.0</v>
      </c>
      <c r="BM2677" s="1">
        <v>0.0</v>
      </c>
      <c r="BN2677" s="1">
        <v>0.0</v>
      </c>
      <c r="BO2677" s="1">
        <v>0.0</v>
      </c>
      <c r="BP2677" s="1">
        <v>0.0</v>
      </c>
      <c r="BQ2677" s="1">
        <v>0.0</v>
      </c>
      <c r="BR2677" s="1">
        <v>0.0</v>
      </c>
      <c r="BS2677" s="1">
        <v>0.0</v>
      </c>
      <c r="BT2677" s="1">
        <v>0.0</v>
      </c>
      <c r="BU2677" s="1">
        <v>0.0</v>
      </c>
      <c r="BW2677" s="1">
        <v>0.0</v>
      </c>
      <c r="BX2677" s="1">
        <v>0.0</v>
      </c>
      <c r="BY2677" s="1">
        <v>0.0</v>
      </c>
      <c r="BZ2677" s="1">
        <v>0.0</v>
      </c>
      <c r="CA2677" s="1">
        <v>0.0</v>
      </c>
      <c r="CB2677" s="1">
        <v>0.0</v>
      </c>
      <c r="CC2677" s="1">
        <v>0.0</v>
      </c>
      <c r="CD2677" s="1">
        <v>-1.771</v>
      </c>
      <c r="CE2677" s="1">
        <v>-4.449</v>
      </c>
      <c r="CF2677" s="1">
        <v>246.726</v>
      </c>
      <c r="CG2677" s="1">
        <v>8933.227</v>
      </c>
      <c r="CH2677" s="1">
        <v>29.81</v>
      </c>
      <c r="CI2677" s="1">
        <v>73936.828</v>
      </c>
      <c r="CJ2677" s="1">
        <v>9.282</v>
      </c>
      <c r="CK2677" s="1">
        <v>152.093</v>
      </c>
      <c r="CL2677" s="1">
        <v>536607.625</v>
      </c>
      <c r="CM2677" s="1">
        <v>1790.649</v>
      </c>
      <c r="CN2677" s="1">
        <v>48.773</v>
      </c>
      <c r="CO2677" s="1">
        <v>58.355</v>
      </c>
      <c r="CP2677" s="1">
        <v>0.0</v>
      </c>
      <c r="CQ2677" s="1">
        <v>0.0</v>
      </c>
      <c r="CR2677" s="1">
        <v>0.0</v>
      </c>
      <c r="CT2677" s="1">
        <v>0.0</v>
      </c>
      <c r="CU2677" s="1">
        <v>0.0</v>
      </c>
      <c r="CV2677" s="1">
        <v>0.0</v>
      </c>
      <c r="CW2677" s="1">
        <v>0.0</v>
      </c>
      <c r="CX2677" s="1">
        <v>0.0</v>
      </c>
      <c r="CY2677" s="1">
        <v>0.0</v>
      </c>
      <c r="CZ2677" s="1">
        <v>0.0</v>
      </c>
      <c r="DA2677" s="1">
        <v>18315.963</v>
      </c>
      <c r="DB2677" s="1">
        <v>422.8</v>
      </c>
      <c r="DD2677" s="1">
        <v>0.0</v>
      </c>
      <c r="DE2677" s="1">
        <v>0.0</v>
      </c>
      <c r="DF2677" s="1">
        <v>0.0</v>
      </c>
      <c r="DG2677" s="1">
        <v>0.0</v>
      </c>
      <c r="DH2677" s="1">
        <v>0.0</v>
      </c>
      <c r="DI2677" s="1">
        <v>0.0</v>
      </c>
      <c r="DJ2677" s="1">
        <v>0.0</v>
      </c>
      <c r="DL2677" s="1">
        <v>0.0</v>
      </c>
      <c r="DM2677" s="1">
        <v>0.0</v>
      </c>
      <c r="DN2677" s="1">
        <v>0.0</v>
      </c>
      <c r="DO2677" s="1">
        <v>0.0</v>
      </c>
      <c r="DP2677" s="1">
        <v>0.0</v>
      </c>
      <c r="DQ2677" s="1">
        <v>0.0</v>
      </c>
      <c r="DR2677" s="1">
        <v>0.0</v>
      </c>
      <c r="DT2677" s="1">
        <v>0.0</v>
      </c>
      <c r="DU2677" s="1">
        <v>0.0</v>
      </c>
      <c r="DV2677" s="1">
        <v>0.0</v>
      </c>
      <c r="DW2677" s="1">
        <v>0.0</v>
      </c>
      <c r="DX2677" s="1">
        <v>0.0</v>
      </c>
      <c r="DY2677" s="1">
        <v>0.0</v>
      </c>
      <c r="DZ2677" s="1">
        <v>0.0</v>
      </c>
    </row>
    <row r="2678">
      <c r="A2678" s="1" t="s">
        <v>343</v>
      </c>
      <c r="B2678" s="1">
        <v>2013.0</v>
      </c>
      <c r="C2678" s="1" t="s">
        <v>344</v>
      </c>
      <c r="D2678" s="1">
        <v>3507709.0</v>
      </c>
      <c r="E2678" s="1">
        <v>2.1702967296E11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0.0</v>
      </c>
      <c r="N2678" s="1">
        <v>651.91</v>
      </c>
      <c r="O2678" s="1">
        <v>321.489</v>
      </c>
      <c r="P2678" s="1">
        <v>2.43</v>
      </c>
      <c r="Q2678" s="1">
        <v>908.379</v>
      </c>
      <c r="R2678" s="1">
        <v>3.186</v>
      </c>
      <c r="S2678" s="1">
        <v>0.0</v>
      </c>
      <c r="T2678" s="1">
        <v>0.0</v>
      </c>
      <c r="V2678" s="1">
        <v>0.0</v>
      </c>
      <c r="W2678" s="1">
        <v>0.0</v>
      </c>
      <c r="X2678" s="1">
        <v>0.0</v>
      </c>
      <c r="Y2678" s="1">
        <v>0.0</v>
      </c>
      <c r="Z2678" s="1">
        <v>0.71</v>
      </c>
      <c r="AA2678" s="1">
        <v>60.99</v>
      </c>
      <c r="AB2678" s="1">
        <v>17387.418</v>
      </c>
      <c r="AC2678" s="1">
        <v>60.99</v>
      </c>
      <c r="AD2678" s="1">
        <v>13.596</v>
      </c>
      <c r="AE2678" s="1">
        <v>6.099</v>
      </c>
      <c r="AF2678" s="1">
        <v>25.785</v>
      </c>
      <c r="AG2678" s="1">
        <v>127885.523</v>
      </c>
      <c r="AH2678" s="1">
        <v>2.067</v>
      </c>
      <c r="AI2678" s="1">
        <v>6.099</v>
      </c>
      <c r="AJ2678" s="1">
        <v>25.785</v>
      </c>
      <c r="AK2678" s="1">
        <v>17384.566</v>
      </c>
      <c r="AL2678" s="1">
        <v>60.98</v>
      </c>
      <c r="AM2678" s="1">
        <v>127885.398</v>
      </c>
      <c r="AN2678" s="1">
        <v>448.585</v>
      </c>
      <c r="AO2678" s="1">
        <v>99.984</v>
      </c>
      <c r="AP2678" s="1">
        <v>100.0</v>
      </c>
      <c r="AQ2678" s="1">
        <v>1.361</v>
      </c>
      <c r="AR2678" s="1">
        <v>2.385</v>
      </c>
      <c r="AS2678" s="1">
        <v>177.704</v>
      </c>
      <c r="AT2678" s="1">
        <v>7774.305</v>
      </c>
      <c r="AU2678" s="1">
        <v>27.27</v>
      </c>
      <c r="AV2678" s="1">
        <v>50660.961</v>
      </c>
      <c r="AW2678" s="1">
        <v>5.132</v>
      </c>
      <c r="AX2678" s="1">
        <v>7.564</v>
      </c>
      <c r="AY2678" s="1">
        <v>44175.949</v>
      </c>
      <c r="AZ2678" s="1">
        <v>154.956</v>
      </c>
      <c r="BA2678" s="1">
        <v>44.712</v>
      </c>
      <c r="BB2678" s="1">
        <v>39.614</v>
      </c>
      <c r="BC2678" s="1">
        <v>39.76</v>
      </c>
      <c r="BE2678" s="1">
        <v>0.0</v>
      </c>
      <c r="BF2678" s="1">
        <v>0.0</v>
      </c>
      <c r="BG2678" s="1">
        <v>0.0</v>
      </c>
      <c r="BH2678" s="1">
        <v>0.0</v>
      </c>
      <c r="BI2678" s="1">
        <v>0.0</v>
      </c>
      <c r="BJ2678" s="1">
        <v>0.0</v>
      </c>
      <c r="BK2678" s="1">
        <v>0.0</v>
      </c>
      <c r="BM2678" s="1">
        <v>0.0</v>
      </c>
      <c r="BN2678" s="1">
        <v>0.0</v>
      </c>
      <c r="BO2678" s="1">
        <v>2.851</v>
      </c>
      <c r="BP2678" s="1">
        <v>0.01</v>
      </c>
      <c r="BQ2678" s="1">
        <v>0.133</v>
      </c>
      <c r="BR2678" s="1">
        <v>0.016</v>
      </c>
      <c r="BS2678" s="1">
        <v>0.0</v>
      </c>
      <c r="BT2678" s="1">
        <v>0.0</v>
      </c>
      <c r="BU2678" s="1">
        <v>0.0</v>
      </c>
      <c r="BW2678" s="1">
        <v>0.0</v>
      </c>
      <c r="BX2678" s="1">
        <v>0.0</v>
      </c>
      <c r="BY2678" s="1">
        <v>0.0</v>
      </c>
      <c r="BZ2678" s="1">
        <v>0.0</v>
      </c>
      <c r="CA2678" s="1">
        <v>0.0</v>
      </c>
      <c r="CB2678" s="1">
        <v>0.0</v>
      </c>
      <c r="CC2678" s="1">
        <v>0.0</v>
      </c>
      <c r="CD2678" s="1">
        <v>8.499</v>
      </c>
      <c r="CE2678" s="1">
        <v>20.969</v>
      </c>
      <c r="CF2678" s="1">
        <v>267.695</v>
      </c>
      <c r="CG2678" s="1">
        <v>9610.261</v>
      </c>
      <c r="CH2678" s="1">
        <v>33.71</v>
      </c>
      <c r="CI2678" s="1">
        <v>76316.055</v>
      </c>
      <c r="CJ2678" s="1">
        <v>-1.648</v>
      </c>
      <c r="CK2678" s="1">
        <v>-29.514</v>
      </c>
      <c r="CL2678" s="1">
        <v>502075.5</v>
      </c>
      <c r="CM2678" s="1">
        <v>1761.135</v>
      </c>
      <c r="CN2678" s="1">
        <v>55.271</v>
      </c>
      <c r="CO2678" s="1">
        <v>59.675</v>
      </c>
      <c r="CP2678" s="1">
        <v>0.0</v>
      </c>
      <c r="CQ2678" s="1">
        <v>0.0</v>
      </c>
      <c r="CR2678" s="1">
        <v>0.0</v>
      </c>
      <c r="CT2678" s="1">
        <v>0.0</v>
      </c>
      <c r="CU2678" s="1">
        <v>0.0</v>
      </c>
      <c r="CV2678" s="1">
        <v>0.0</v>
      </c>
      <c r="CW2678" s="1">
        <v>0.0</v>
      </c>
      <c r="CX2678" s="1">
        <v>0.0</v>
      </c>
      <c r="CY2678" s="1">
        <v>0.0</v>
      </c>
      <c r="CZ2678" s="1">
        <v>0.0</v>
      </c>
      <c r="DA2678" s="1">
        <v>17387.418</v>
      </c>
      <c r="DB2678" s="1">
        <v>448.585</v>
      </c>
      <c r="DD2678" s="1">
        <v>0.0</v>
      </c>
      <c r="DE2678" s="1">
        <v>0.0</v>
      </c>
      <c r="DF2678" s="1">
        <v>2.851</v>
      </c>
      <c r="DG2678" s="1">
        <v>0.01</v>
      </c>
      <c r="DH2678" s="1">
        <v>0.133</v>
      </c>
      <c r="DI2678" s="1">
        <v>0.016</v>
      </c>
      <c r="DJ2678" s="1">
        <v>0.0</v>
      </c>
      <c r="DL2678" s="1">
        <v>0.0</v>
      </c>
      <c r="DM2678" s="1">
        <v>0.0</v>
      </c>
      <c r="DN2678" s="1">
        <v>0.0</v>
      </c>
      <c r="DO2678" s="1">
        <v>0.0</v>
      </c>
      <c r="DP2678" s="1">
        <v>0.133</v>
      </c>
      <c r="DQ2678" s="1">
        <v>0.0</v>
      </c>
      <c r="DR2678" s="1">
        <v>0.0</v>
      </c>
      <c r="DT2678" s="1">
        <v>0.0</v>
      </c>
      <c r="DU2678" s="1">
        <v>0.0</v>
      </c>
      <c r="DV2678" s="1">
        <v>2.851</v>
      </c>
      <c r="DW2678" s="1">
        <v>0.01</v>
      </c>
      <c r="DX2678" s="1">
        <v>0.0</v>
      </c>
      <c r="DY2678" s="1">
        <v>0.016</v>
      </c>
      <c r="DZ2678" s="1">
        <v>0.0</v>
      </c>
    </row>
    <row r="2679">
      <c r="A2679" s="1" t="s">
        <v>343</v>
      </c>
      <c r="B2679" s="1">
        <v>2014.0</v>
      </c>
      <c r="C2679" s="1" t="s">
        <v>344</v>
      </c>
      <c r="D2679" s="1">
        <v>3665719.0</v>
      </c>
      <c r="E2679" s="1">
        <v>2.18112638976E11</v>
      </c>
      <c r="G2679" s="1">
        <v>0.0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1">
        <v>0.0</v>
      </c>
      <c r="N2679" s="1">
        <v>650.959</v>
      </c>
      <c r="O2679" s="1">
        <v>-20.506</v>
      </c>
      <c r="P2679" s="1">
        <v>-0.653</v>
      </c>
      <c r="Q2679" s="1">
        <v>690.982</v>
      </c>
      <c r="R2679" s="1">
        <v>2.533</v>
      </c>
      <c r="S2679" s="1">
        <v>0.0</v>
      </c>
      <c r="T2679" s="1">
        <v>0.0</v>
      </c>
      <c r="V2679" s="1">
        <v>0.0</v>
      </c>
      <c r="W2679" s="1">
        <v>0.0</v>
      </c>
      <c r="X2679" s="1">
        <v>0.0</v>
      </c>
      <c r="Y2679" s="1">
        <v>0.0</v>
      </c>
      <c r="Z2679" s="1">
        <v>0.579</v>
      </c>
      <c r="AA2679" s="1">
        <v>65.15</v>
      </c>
      <c r="AB2679" s="1">
        <v>17772.775</v>
      </c>
      <c r="AC2679" s="1">
        <v>65.15</v>
      </c>
      <c r="AD2679" s="1">
        <v>14.9</v>
      </c>
      <c r="AE2679" s="1">
        <v>-2.53</v>
      </c>
      <c r="AF2679" s="1">
        <v>-11.35</v>
      </c>
      <c r="AG2679" s="1">
        <v>119276.656</v>
      </c>
      <c r="AH2679" s="1">
        <v>2.005</v>
      </c>
      <c r="AI2679" s="1">
        <v>-2.532</v>
      </c>
      <c r="AJ2679" s="1">
        <v>-11.359</v>
      </c>
      <c r="AK2679" s="1">
        <v>17770.047</v>
      </c>
      <c r="AL2679" s="1">
        <v>65.14</v>
      </c>
      <c r="AM2679" s="1">
        <v>119274.234</v>
      </c>
      <c r="AN2679" s="1">
        <v>437.226</v>
      </c>
      <c r="AO2679" s="1">
        <v>99.985</v>
      </c>
      <c r="AP2679" s="1">
        <v>99.998</v>
      </c>
      <c r="AQ2679" s="1">
        <v>0.567</v>
      </c>
      <c r="AR2679" s="1">
        <v>1.008</v>
      </c>
      <c r="AS2679" s="1">
        <v>178.711</v>
      </c>
      <c r="AT2679" s="1">
        <v>9215.108</v>
      </c>
      <c r="AU2679" s="1">
        <v>33.78</v>
      </c>
      <c r="AV2679" s="1">
        <v>48752.078</v>
      </c>
      <c r="AW2679" s="1">
        <v>-7.862</v>
      </c>
      <c r="AX2679" s="1">
        <v>-12.183</v>
      </c>
      <c r="AY2679" s="1">
        <v>38948.262</v>
      </c>
      <c r="AZ2679" s="1">
        <v>142.773</v>
      </c>
      <c r="BA2679" s="1">
        <v>51.85</v>
      </c>
      <c r="BB2679" s="1">
        <v>40.873</v>
      </c>
      <c r="BC2679" s="1">
        <v>42.41</v>
      </c>
      <c r="BE2679" s="1">
        <v>0.0</v>
      </c>
      <c r="BF2679" s="1">
        <v>0.0</v>
      </c>
      <c r="BG2679" s="1">
        <v>0.0</v>
      </c>
      <c r="BH2679" s="1">
        <v>0.0</v>
      </c>
      <c r="BI2679" s="1">
        <v>0.0</v>
      </c>
      <c r="BJ2679" s="1">
        <v>0.0</v>
      </c>
      <c r="BK2679" s="1">
        <v>0.0</v>
      </c>
      <c r="BL2679" s="1">
        <v>1701.099</v>
      </c>
      <c r="BM2679" s="1">
        <v>0.008</v>
      </c>
      <c r="BN2679" s="1">
        <v>0.008</v>
      </c>
      <c r="BO2679" s="1">
        <v>2.728</v>
      </c>
      <c r="BP2679" s="1">
        <v>0.01</v>
      </c>
      <c r="BQ2679" s="1">
        <v>2.275</v>
      </c>
      <c r="BR2679" s="1">
        <v>0.015</v>
      </c>
      <c r="BS2679" s="1">
        <v>0.002</v>
      </c>
      <c r="BT2679" s="1">
        <v>0.0</v>
      </c>
      <c r="BU2679" s="1">
        <v>0.0</v>
      </c>
      <c r="BW2679" s="1">
        <v>0.0</v>
      </c>
      <c r="BX2679" s="1">
        <v>0.0</v>
      </c>
      <c r="BY2679" s="1">
        <v>0.0</v>
      </c>
      <c r="BZ2679" s="1">
        <v>0.0</v>
      </c>
      <c r="CA2679" s="1">
        <v>0.0</v>
      </c>
      <c r="CB2679" s="1">
        <v>0.0</v>
      </c>
      <c r="CC2679" s="1">
        <v>0.0</v>
      </c>
      <c r="CD2679" s="1">
        <v>-4.376</v>
      </c>
      <c r="CE2679" s="1">
        <v>-11.713</v>
      </c>
      <c r="CF2679" s="1">
        <v>255.981</v>
      </c>
      <c r="CG2679" s="1">
        <v>8554.938</v>
      </c>
      <c r="CH2679" s="1">
        <v>31.36</v>
      </c>
      <c r="CI2679" s="1">
        <v>69831.172</v>
      </c>
      <c r="CJ2679" s="1">
        <v>-0.796</v>
      </c>
      <c r="CK2679" s="1">
        <v>-14.018</v>
      </c>
      <c r="CL2679" s="1">
        <v>476609.625</v>
      </c>
      <c r="CM2679" s="1">
        <v>1747.117</v>
      </c>
      <c r="CN2679" s="1">
        <v>48.135</v>
      </c>
      <c r="CO2679" s="1">
        <v>58.546</v>
      </c>
      <c r="CP2679" s="1">
        <v>0.0</v>
      </c>
      <c r="CQ2679" s="1">
        <v>0.0</v>
      </c>
      <c r="CR2679" s="1">
        <v>0.0</v>
      </c>
      <c r="CT2679" s="1">
        <v>0.0</v>
      </c>
      <c r="CU2679" s="1">
        <v>0.0</v>
      </c>
      <c r="CV2679" s="1">
        <v>0.0</v>
      </c>
      <c r="CW2679" s="1">
        <v>0.0</v>
      </c>
      <c r="CX2679" s="1">
        <v>0.0</v>
      </c>
      <c r="CY2679" s="1">
        <v>0.0</v>
      </c>
      <c r="CZ2679" s="1">
        <v>0.0</v>
      </c>
      <c r="DA2679" s="1">
        <v>17772.775</v>
      </c>
      <c r="DB2679" s="1">
        <v>437.235</v>
      </c>
      <c r="DC2679" s="1">
        <v>1701.099</v>
      </c>
      <c r="DD2679" s="1">
        <v>0.008</v>
      </c>
      <c r="DE2679" s="1">
        <v>0.008</v>
      </c>
      <c r="DF2679" s="1">
        <v>2.728</v>
      </c>
      <c r="DG2679" s="1">
        <v>0.01</v>
      </c>
      <c r="DH2679" s="1">
        <v>2.275</v>
      </c>
      <c r="DI2679" s="1">
        <v>0.015</v>
      </c>
      <c r="DJ2679" s="1">
        <v>0.002</v>
      </c>
      <c r="DK2679" s="1">
        <v>1701.099</v>
      </c>
      <c r="DL2679" s="1">
        <v>0.008</v>
      </c>
      <c r="DM2679" s="1">
        <v>0.008</v>
      </c>
      <c r="DN2679" s="1">
        <v>0.0</v>
      </c>
      <c r="DO2679" s="1">
        <v>0.0</v>
      </c>
      <c r="DP2679" s="1">
        <v>2.275</v>
      </c>
      <c r="DQ2679" s="1">
        <v>0.0</v>
      </c>
      <c r="DR2679" s="1">
        <v>0.002</v>
      </c>
      <c r="DT2679" s="1">
        <v>0.0</v>
      </c>
      <c r="DU2679" s="1">
        <v>0.0</v>
      </c>
      <c r="DV2679" s="1">
        <v>2.728</v>
      </c>
      <c r="DW2679" s="1">
        <v>0.01</v>
      </c>
      <c r="DX2679" s="1">
        <v>0.0</v>
      </c>
      <c r="DY2679" s="1">
        <v>0.015</v>
      </c>
      <c r="DZ2679" s="1">
        <v>0.0</v>
      </c>
    </row>
    <row r="2680">
      <c r="A2680" s="1" t="s">
        <v>343</v>
      </c>
      <c r="B2680" s="1">
        <v>2015.0</v>
      </c>
      <c r="C2680" s="1" t="s">
        <v>344</v>
      </c>
      <c r="D2680" s="1">
        <v>3834416.0</v>
      </c>
      <c r="E2680" s="1">
        <v>2.19406041088E11</v>
      </c>
      <c r="G2680" s="1">
        <v>0.0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1">
        <v>0.0</v>
      </c>
      <c r="N2680" s="1">
        <v>650.512</v>
      </c>
      <c r="O2680" s="1">
        <v>-17.105</v>
      </c>
      <c r="P2680" s="1">
        <v>-0.433</v>
      </c>
      <c r="Q2680" s="1">
        <v>547.588</v>
      </c>
      <c r="R2680" s="1">
        <v>2.1</v>
      </c>
      <c r="S2680" s="1">
        <v>0.0</v>
      </c>
      <c r="T2680" s="1">
        <v>0.0</v>
      </c>
      <c r="V2680" s="1">
        <v>0.0</v>
      </c>
      <c r="W2680" s="1">
        <v>0.0</v>
      </c>
      <c r="X2680" s="1">
        <v>0.0</v>
      </c>
      <c r="Y2680" s="1">
        <v>0.0</v>
      </c>
      <c r="Z2680" s="1">
        <v>0.448</v>
      </c>
      <c r="AA2680" s="1">
        <v>68.3</v>
      </c>
      <c r="AB2680" s="1">
        <v>17812.361</v>
      </c>
      <c r="AC2680" s="1">
        <v>68.3</v>
      </c>
      <c r="AD2680" s="1">
        <v>14.573</v>
      </c>
      <c r="AE2680" s="1">
        <v>7.189</v>
      </c>
      <c r="AF2680" s="1">
        <v>31.434</v>
      </c>
      <c r="AG2680" s="1">
        <v>122226.82</v>
      </c>
      <c r="AH2680" s="1">
        <v>2.136</v>
      </c>
      <c r="AI2680" s="1">
        <v>7.188</v>
      </c>
      <c r="AJ2680" s="1">
        <v>31.429</v>
      </c>
      <c r="AK2680" s="1">
        <v>17809.752</v>
      </c>
      <c r="AL2680" s="1">
        <v>68.29</v>
      </c>
      <c r="AM2680" s="1">
        <v>122223.242</v>
      </c>
      <c r="AN2680" s="1">
        <v>468.655</v>
      </c>
      <c r="AO2680" s="1">
        <v>99.985</v>
      </c>
      <c r="AP2680" s="1">
        <v>99.997</v>
      </c>
      <c r="AQ2680" s="1">
        <v>13.718</v>
      </c>
      <c r="AR2680" s="1">
        <v>24.516</v>
      </c>
      <c r="AS2680" s="1">
        <v>203.227</v>
      </c>
      <c r="AT2680" s="1">
        <v>9850.262</v>
      </c>
      <c r="AU2680" s="1">
        <v>37.77</v>
      </c>
      <c r="AV2680" s="1">
        <v>53000.785</v>
      </c>
      <c r="AW2680" s="1">
        <v>12.511</v>
      </c>
      <c r="AX2680" s="1">
        <v>17.862</v>
      </c>
      <c r="AY2680" s="1">
        <v>41893.082</v>
      </c>
      <c r="AZ2680" s="1">
        <v>160.635</v>
      </c>
      <c r="BA2680" s="1">
        <v>55.3</v>
      </c>
      <c r="BB2680" s="1">
        <v>43.363</v>
      </c>
      <c r="BC2680" s="1">
        <v>44.43</v>
      </c>
      <c r="BE2680" s="1">
        <v>0.0</v>
      </c>
      <c r="BF2680" s="1">
        <v>0.0</v>
      </c>
      <c r="BG2680" s="1">
        <v>0.0</v>
      </c>
      <c r="BH2680" s="1">
        <v>0.0</v>
      </c>
      <c r="BI2680" s="1">
        <v>0.0</v>
      </c>
      <c r="BJ2680" s="1">
        <v>0.0</v>
      </c>
      <c r="BK2680" s="1">
        <v>0.0</v>
      </c>
      <c r="BL2680" s="1">
        <v>55.278</v>
      </c>
      <c r="BM2680" s="1">
        <v>0.005</v>
      </c>
      <c r="BN2680" s="1">
        <v>0.013</v>
      </c>
      <c r="BO2680" s="1">
        <v>2.608</v>
      </c>
      <c r="BP2680" s="1">
        <v>0.01</v>
      </c>
      <c r="BQ2680" s="1">
        <v>3.361</v>
      </c>
      <c r="BR2680" s="1">
        <v>0.015</v>
      </c>
      <c r="BS2680" s="1">
        <v>0.003</v>
      </c>
      <c r="BT2680" s="1">
        <v>0.0</v>
      </c>
      <c r="BU2680" s="1">
        <v>0.0</v>
      </c>
      <c r="BW2680" s="1">
        <v>0.0</v>
      </c>
      <c r="BX2680" s="1">
        <v>0.0</v>
      </c>
      <c r="BY2680" s="1">
        <v>0.0</v>
      </c>
      <c r="BZ2680" s="1">
        <v>0.0</v>
      </c>
      <c r="CA2680" s="1">
        <v>0.0</v>
      </c>
      <c r="CB2680" s="1">
        <v>0.0</v>
      </c>
      <c r="CC2680" s="1">
        <v>0.0</v>
      </c>
      <c r="CD2680" s="1">
        <v>2.87</v>
      </c>
      <c r="CE2680" s="1">
        <v>7.347</v>
      </c>
      <c r="CF2680" s="1">
        <v>263.328</v>
      </c>
      <c r="CG2680" s="1">
        <v>7959.491</v>
      </c>
      <c r="CH2680" s="1">
        <v>30.52</v>
      </c>
      <c r="CI2680" s="1">
        <v>68674.867</v>
      </c>
      <c r="CJ2680" s="1">
        <v>-1.317</v>
      </c>
      <c r="CK2680" s="1">
        <v>-23.005</v>
      </c>
      <c r="CL2680" s="1">
        <v>449641.438</v>
      </c>
      <c r="CM2680" s="1">
        <v>1724.112</v>
      </c>
      <c r="CN2680" s="1">
        <v>44.685</v>
      </c>
      <c r="CO2680" s="1">
        <v>56.187</v>
      </c>
      <c r="CP2680" s="1">
        <v>0.0</v>
      </c>
      <c r="CQ2680" s="1">
        <v>0.0</v>
      </c>
      <c r="CR2680" s="1">
        <v>0.0</v>
      </c>
      <c r="CT2680" s="1">
        <v>0.0</v>
      </c>
      <c r="CU2680" s="1">
        <v>0.0</v>
      </c>
      <c r="CV2680" s="1">
        <v>0.0</v>
      </c>
      <c r="CW2680" s="1">
        <v>0.0</v>
      </c>
      <c r="CX2680" s="1">
        <v>0.0</v>
      </c>
      <c r="CY2680" s="1">
        <v>0.0</v>
      </c>
      <c r="CZ2680" s="1">
        <v>0.0</v>
      </c>
      <c r="DA2680" s="1">
        <v>17812.361</v>
      </c>
      <c r="DB2680" s="1">
        <v>468.668</v>
      </c>
      <c r="DC2680" s="1">
        <v>55.278</v>
      </c>
      <c r="DD2680" s="1">
        <v>0.005</v>
      </c>
      <c r="DE2680" s="1">
        <v>0.013</v>
      </c>
      <c r="DF2680" s="1">
        <v>2.608</v>
      </c>
      <c r="DG2680" s="1">
        <v>0.01</v>
      </c>
      <c r="DH2680" s="1">
        <v>3.361</v>
      </c>
      <c r="DI2680" s="1">
        <v>0.015</v>
      </c>
      <c r="DJ2680" s="1">
        <v>0.003</v>
      </c>
      <c r="DK2680" s="1">
        <v>55.278</v>
      </c>
      <c r="DL2680" s="1">
        <v>0.005</v>
      </c>
      <c r="DM2680" s="1">
        <v>0.013</v>
      </c>
      <c r="DN2680" s="1">
        <v>0.0</v>
      </c>
      <c r="DO2680" s="1">
        <v>0.0</v>
      </c>
      <c r="DP2680" s="1">
        <v>3.361</v>
      </c>
      <c r="DQ2680" s="1">
        <v>0.0</v>
      </c>
      <c r="DR2680" s="1">
        <v>0.003</v>
      </c>
      <c r="DT2680" s="1">
        <v>0.0</v>
      </c>
      <c r="DU2680" s="1">
        <v>0.0</v>
      </c>
      <c r="DV2680" s="1">
        <v>2.608</v>
      </c>
      <c r="DW2680" s="1">
        <v>0.01</v>
      </c>
      <c r="DX2680" s="1">
        <v>0.0</v>
      </c>
      <c r="DY2680" s="1">
        <v>0.015</v>
      </c>
      <c r="DZ2680" s="1">
        <v>0.0</v>
      </c>
    </row>
    <row r="2681">
      <c r="A2681" s="1" t="s">
        <v>343</v>
      </c>
      <c r="B2681" s="1">
        <v>2016.0</v>
      </c>
      <c r="C2681" s="1" t="s">
        <v>344</v>
      </c>
      <c r="D2681" s="1">
        <v>4003921.0</v>
      </c>
      <c r="E2681" s="1">
        <v>2.25825865728E11</v>
      </c>
      <c r="G2681" s="1">
        <v>0.0</v>
      </c>
      <c r="H2681" s="1">
        <v>0.0</v>
      </c>
      <c r="I2681" s="1">
        <v>0.0</v>
      </c>
      <c r="J2681" s="1">
        <v>0.0</v>
      </c>
      <c r="K2681" s="1">
        <v>0.0</v>
      </c>
      <c r="L2681" s="1">
        <v>0.0</v>
      </c>
      <c r="M2681" s="1">
        <v>0.0</v>
      </c>
      <c r="N2681" s="1">
        <v>650.071</v>
      </c>
      <c r="O2681" s="1">
        <v>23.293</v>
      </c>
      <c r="P2681" s="1">
        <v>0.489</v>
      </c>
      <c r="Q2681" s="1">
        <v>646.554</v>
      </c>
      <c r="R2681" s="1">
        <v>2.589</v>
      </c>
      <c r="S2681" s="1">
        <v>0.0</v>
      </c>
      <c r="T2681" s="1">
        <v>0.0</v>
      </c>
      <c r="V2681" s="1">
        <v>0.0</v>
      </c>
      <c r="W2681" s="1">
        <v>0.0</v>
      </c>
      <c r="X2681" s="1">
        <v>0.0</v>
      </c>
      <c r="Y2681" s="1">
        <v>0.0</v>
      </c>
      <c r="Z2681" s="1">
        <v>0.556</v>
      </c>
      <c r="AA2681" s="1">
        <v>70.1</v>
      </c>
      <c r="AB2681" s="1">
        <v>17507.838</v>
      </c>
      <c r="AC2681" s="1">
        <v>70.1</v>
      </c>
      <c r="AD2681" s="1">
        <v>15.048</v>
      </c>
      <c r="AE2681" s="1">
        <v>-0.579</v>
      </c>
      <c r="AF2681" s="1">
        <v>-2.714</v>
      </c>
      <c r="AG2681" s="1">
        <v>116374.617</v>
      </c>
      <c r="AH2681" s="1">
        <v>2.063</v>
      </c>
      <c r="AI2681" s="1">
        <v>-0.604</v>
      </c>
      <c r="AJ2681" s="1">
        <v>-2.831</v>
      </c>
      <c r="AK2681" s="1">
        <v>17502.844</v>
      </c>
      <c r="AL2681" s="1">
        <v>70.08</v>
      </c>
      <c r="AM2681" s="1">
        <v>116341.977</v>
      </c>
      <c r="AN2681" s="1">
        <v>465.824</v>
      </c>
      <c r="AO2681" s="1">
        <v>99.971</v>
      </c>
      <c r="AP2681" s="1">
        <v>99.974</v>
      </c>
      <c r="AQ2681" s="1">
        <v>4.07</v>
      </c>
      <c r="AR2681" s="1">
        <v>8.272</v>
      </c>
      <c r="AS2681" s="1">
        <v>211.499</v>
      </c>
      <c r="AT2681" s="1">
        <v>10172.528</v>
      </c>
      <c r="AU2681" s="1">
        <v>40.73</v>
      </c>
      <c r="AV2681" s="1">
        <v>52823.004</v>
      </c>
      <c r="AW2681" s="1">
        <v>2.259</v>
      </c>
      <c r="AX2681" s="1">
        <v>3.629</v>
      </c>
      <c r="AY2681" s="1">
        <v>41025.914</v>
      </c>
      <c r="AZ2681" s="1">
        <v>164.265</v>
      </c>
      <c r="BA2681" s="1">
        <v>58.103</v>
      </c>
      <c r="BB2681" s="1">
        <v>45.391</v>
      </c>
      <c r="BC2681" s="1">
        <v>45.57</v>
      </c>
      <c r="BE2681" s="1">
        <v>0.0</v>
      </c>
      <c r="BF2681" s="1">
        <v>0.0</v>
      </c>
      <c r="BG2681" s="1">
        <v>0.0</v>
      </c>
      <c r="BH2681" s="1">
        <v>0.0</v>
      </c>
      <c r="BI2681" s="1">
        <v>0.0</v>
      </c>
      <c r="BJ2681" s="1">
        <v>0.0</v>
      </c>
      <c r="BK2681" s="1">
        <v>0.0</v>
      </c>
      <c r="BL2681" s="1">
        <v>859.018</v>
      </c>
      <c r="BM2681" s="1">
        <v>0.11</v>
      </c>
      <c r="BN2681" s="1">
        <v>0.123</v>
      </c>
      <c r="BO2681" s="1">
        <v>4.995</v>
      </c>
      <c r="BP2681" s="1">
        <v>0.02</v>
      </c>
      <c r="BQ2681" s="1">
        <v>30.632</v>
      </c>
      <c r="BR2681" s="1">
        <v>0.029</v>
      </c>
      <c r="BS2681" s="1">
        <v>0.026</v>
      </c>
      <c r="BT2681" s="1">
        <v>0.0</v>
      </c>
      <c r="BU2681" s="1">
        <v>0.0</v>
      </c>
      <c r="BW2681" s="1">
        <v>0.0</v>
      </c>
      <c r="BX2681" s="1">
        <v>0.0</v>
      </c>
      <c r="BY2681" s="1">
        <v>0.0</v>
      </c>
      <c r="BZ2681" s="1">
        <v>0.0</v>
      </c>
      <c r="CA2681" s="1">
        <v>0.0</v>
      </c>
      <c r="CB2681" s="1">
        <v>0.0</v>
      </c>
      <c r="CC2681" s="1">
        <v>0.0</v>
      </c>
      <c r="CD2681" s="1">
        <v>-4.402</v>
      </c>
      <c r="CE2681" s="1">
        <v>-11.592</v>
      </c>
      <c r="CF2681" s="1">
        <v>251.736</v>
      </c>
      <c r="CG2681" s="1">
        <v>7330.314</v>
      </c>
      <c r="CH2681" s="1">
        <v>29.35</v>
      </c>
      <c r="CI2681" s="1">
        <v>62872.422</v>
      </c>
      <c r="CJ2681" s="1">
        <v>3.027</v>
      </c>
      <c r="CK2681" s="1">
        <v>52.188</v>
      </c>
      <c r="CL2681" s="1">
        <v>443640.188</v>
      </c>
      <c r="CM2681" s="1">
        <v>1776.3</v>
      </c>
      <c r="CN2681" s="1">
        <v>41.869</v>
      </c>
      <c r="CO2681" s="1">
        <v>54.027</v>
      </c>
      <c r="CP2681" s="1">
        <v>0.0</v>
      </c>
      <c r="CQ2681" s="1">
        <v>0.0</v>
      </c>
      <c r="CR2681" s="1">
        <v>0.0</v>
      </c>
      <c r="CT2681" s="1">
        <v>0.0</v>
      </c>
      <c r="CU2681" s="1">
        <v>0.0</v>
      </c>
      <c r="CV2681" s="1">
        <v>0.0</v>
      </c>
      <c r="CW2681" s="1">
        <v>0.0</v>
      </c>
      <c r="CX2681" s="1">
        <v>0.0</v>
      </c>
      <c r="CY2681" s="1">
        <v>0.0</v>
      </c>
      <c r="CZ2681" s="1">
        <v>0.0</v>
      </c>
      <c r="DA2681" s="1">
        <v>17507.838</v>
      </c>
      <c r="DB2681" s="1">
        <v>465.955</v>
      </c>
      <c r="DC2681" s="1">
        <v>859.018</v>
      </c>
      <c r="DD2681" s="1">
        <v>0.11</v>
      </c>
      <c r="DE2681" s="1">
        <v>0.123</v>
      </c>
      <c r="DF2681" s="1">
        <v>4.995</v>
      </c>
      <c r="DG2681" s="1">
        <v>0.02</v>
      </c>
      <c r="DH2681" s="1">
        <v>30.632</v>
      </c>
      <c r="DI2681" s="1">
        <v>0.029</v>
      </c>
      <c r="DJ2681" s="1">
        <v>0.026</v>
      </c>
      <c r="DK2681" s="1">
        <v>859.018</v>
      </c>
      <c r="DL2681" s="1">
        <v>0.11</v>
      </c>
      <c r="DM2681" s="1">
        <v>0.123</v>
      </c>
      <c r="DN2681" s="1">
        <v>2.498</v>
      </c>
      <c r="DO2681" s="1">
        <v>0.01</v>
      </c>
      <c r="DP2681" s="1">
        <v>30.632</v>
      </c>
      <c r="DQ2681" s="1">
        <v>0.014</v>
      </c>
      <c r="DR2681" s="1">
        <v>0.026</v>
      </c>
      <c r="DT2681" s="1">
        <v>0.0</v>
      </c>
      <c r="DU2681" s="1">
        <v>0.0</v>
      </c>
      <c r="DV2681" s="1">
        <v>2.498</v>
      </c>
      <c r="DW2681" s="1">
        <v>0.01</v>
      </c>
      <c r="DX2681" s="1">
        <v>0.0</v>
      </c>
      <c r="DY2681" s="1">
        <v>0.014</v>
      </c>
      <c r="DZ2681" s="1">
        <v>0.0</v>
      </c>
    </row>
    <row r="2682">
      <c r="A2682" s="1" t="s">
        <v>343</v>
      </c>
      <c r="B2682" s="1">
        <v>2017.0</v>
      </c>
      <c r="C2682" s="1" t="s">
        <v>344</v>
      </c>
      <c r="D2682" s="1">
        <v>4154633.0</v>
      </c>
      <c r="E2682" s="1">
        <v>2.15180427264E11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650.602</v>
      </c>
      <c r="O2682" s="1">
        <v>-24.308</v>
      </c>
      <c r="P2682" s="1">
        <v>-0.629</v>
      </c>
      <c r="Q2682" s="1">
        <v>471.634</v>
      </c>
      <c r="R2682" s="1">
        <v>1.959</v>
      </c>
      <c r="S2682" s="1">
        <v>0.0</v>
      </c>
      <c r="T2682" s="1">
        <v>0.0</v>
      </c>
      <c r="Y2682" s="1">
        <v>0.0</v>
      </c>
      <c r="Z2682" s="1">
        <v>0.42</v>
      </c>
      <c r="AA2682" s="1">
        <v>68.89</v>
      </c>
      <c r="AB2682" s="1">
        <v>16581.488</v>
      </c>
      <c r="AC2682" s="1">
        <v>68.89</v>
      </c>
      <c r="AD2682" s="1">
        <v>14.755</v>
      </c>
      <c r="AE2682" s="1">
        <v>0.222</v>
      </c>
      <c r="AF2682" s="1">
        <v>1.036</v>
      </c>
      <c r="AG2682" s="1">
        <v>112402.477</v>
      </c>
      <c r="AH2682" s="1">
        <v>2.17</v>
      </c>
      <c r="AI2682" s="1">
        <v>0.22</v>
      </c>
      <c r="AJ2682" s="1">
        <v>1.025</v>
      </c>
      <c r="AK2682" s="1">
        <v>16571.861</v>
      </c>
      <c r="AL2682" s="1">
        <v>68.85</v>
      </c>
      <c r="AM2682" s="1">
        <v>112368.391</v>
      </c>
      <c r="AN2682" s="1">
        <v>466.849</v>
      </c>
      <c r="AO2682" s="1">
        <v>99.942</v>
      </c>
      <c r="AP2682" s="1">
        <v>99.972</v>
      </c>
      <c r="AQ2682" s="1">
        <v>-0.579</v>
      </c>
      <c r="AR2682" s="1">
        <v>-1.224</v>
      </c>
      <c r="AS2682" s="1">
        <v>210.275</v>
      </c>
      <c r="AT2682" s="1">
        <v>8763.71</v>
      </c>
      <c r="AU2682" s="1">
        <v>36.41</v>
      </c>
      <c r="AV2682" s="1">
        <v>50612.207</v>
      </c>
      <c r="AW2682" s="1">
        <v>-1.095</v>
      </c>
      <c r="AX2682" s="1">
        <v>-1.798</v>
      </c>
      <c r="AY2682" s="1">
        <v>39104.875</v>
      </c>
      <c r="AZ2682" s="1">
        <v>162.466</v>
      </c>
      <c r="BA2682" s="1">
        <v>52.852</v>
      </c>
      <c r="BB2682" s="1">
        <v>45.028</v>
      </c>
      <c r="BC2682" s="1">
        <v>44.82</v>
      </c>
      <c r="BE2682" s="1">
        <v>0.0</v>
      </c>
      <c r="BF2682" s="1">
        <v>0.0</v>
      </c>
      <c r="BG2682" s="1">
        <v>0.0</v>
      </c>
      <c r="BH2682" s="1">
        <v>0.0</v>
      </c>
      <c r="BI2682" s="1">
        <v>0.0</v>
      </c>
      <c r="BJ2682" s="1">
        <v>0.0</v>
      </c>
      <c r="BK2682" s="1">
        <v>0.0</v>
      </c>
      <c r="BL2682" s="1">
        <v>9.014</v>
      </c>
      <c r="BM2682" s="1">
        <v>0.01</v>
      </c>
      <c r="BN2682" s="1">
        <v>0.133</v>
      </c>
      <c r="BO2682" s="1">
        <v>9.628</v>
      </c>
      <c r="BP2682" s="1">
        <v>0.04</v>
      </c>
      <c r="BQ2682" s="1">
        <v>32.021</v>
      </c>
      <c r="BR2682" s="1">
        <v>0.058</v>
      </c>
      <c r="BS2682" s="1">
        <v>0.028</v>
      </c>
      <c r="BT2682" s="1">
        <v>0.0</v>
      </c>
      <c r="BU2682" s="1">
        <v>0.0</v>
      </c>
      <c r="BW2682" s="1">
        <v>0.0</v>
      </c>
      <c r="BX2682" s="1">
        <v>0.0</v>
      </c>
      <c r="BY2682" s="1">
        <v>0.0</v>
      </c>
      <c r="BZ2682" s="1">
        <v>0.0</v>
      </c>
      <c r="CA2682" s="1">
        <v>0.0</v>
      </c>
      <c r="CB2682" s="1">
        <v>0.0</v>
      </c>
      <c r="CC2682" s="1">
        <v>0.0</v>
      </c>
      <c r="CD2682" s="1">
        <v>1.143</v>
      </c>
      <c r="CE2682" s="1">
        <v>2.879</v>
      </c>
      <c r="CF2682" s="1">
        <v>254.615</v>
      </c>
      <c r="CG2682" s="1">
        <v>7808.15</v>
      </c>
      <c r="CH2682" s="1">
        <v>32.44</v>
      </c>
      <c r="CI2682" s="1">
        <v>61284.547</v>
      </c>
      <c r="CJ2682" s="1">
        <v>-5.084</v>
      </c>
      <c r="CK2682" s="1">
        <v>-90.314</v>
      </c>
      <c r="CL2682" s="1">
        <v>405808.812</v>
      </c>
      <c r="CM2682" s="1">
        <v>1685.987</v>
      </c>
      <c r="CN2682" s="1">
        <v>47.09</v>
      </c>
      <c r="CO2682" s="1">
        <v>54.523</v>
      </c>
      <c r="CP2682" s="1">
        <v>0.0</v>
      </c>
      <c r="CQ2682" s="1">
        <v>0.0</v>
      </c>
      <c r="CR2682" s="1">
        <v>0.0</v>
      </c>
      <c r="CT2682" s="1">
        <v>0.0</v>
      </c>
      <c r="CU2682" s="1">
        <v>0.0</v>
      </c>
      <c r="CV2682" s="1">
        <v>0.0</v>
      </c>
      <c r="CW2682" s="1">
        <v>0.0</v>
      </c>
      <c r="CX2682" s="1">
        <v>0.0</v>
      </c>
      <c r="CY2682" s="1">
        <v>0.0</v>
      </c>
      <c r="CZ2682" s="1">
        <v>0.0</v>
      </c>
      <c r="DA2682" s="1">
        <v>16581.488</v>
      </c>
      <c r="DB2682" s="1">
        <v>466.991</v>
      </c>
      <c r="DC2682" s="1">
        <v>9.014</v>
      </c>
      <c r="DD2682" s="1">
        <v>0.01</v>
      </c>
      <c r="DE2682" s="1">
        <v>0.133</v>
      </c>
      <c r="DF2682" s="1">
        <v>9.628</v>
      </c>
      <c r="DG2682" s="1">
        <v>0.04</v>
      </c>
      <c r="DH2682" s="1">
        <v>32.021</v>
      </c>
      <c r="DI2682" s="1">
        <v>0.058</v>
      </c>
      <c r="DJ2682" s="1">
        <v>0.028</v>
      </c>
      <c r="DK2682" s="1">
        <v>4.999</v>
      </c>
      <c r="DL2682" s="1">
        <v>0.005</v>
      </c>
      <c r="DM2682" s="1">
        <v>0.128</v>
      </c>
      <c r="DN2682" s="1">
        <v>2.407</v>
      </c>
      <c r="DO2682" s="1">
        <v>0.01</v>
      </c>
      <c r="DP2682" s="1">
        <v>30.841</v>
      </c>
      <c r="DQ2682" s="1">
        <v>0.015</v>
      </c>
      <c r="DR2682" s="1">
        <v>0.027</v>
      </c>
      <c r="DT2682" s="1">
        <v>0.005</v>
      </c>
      <c r="DU2682" s="1">
        <v>0.005</v>
      </c>
      <c r="DV2682" s="1">
        <v>7.221</v>
      </c>
      <c r="DW2682" s="1">
        <v>0.03</v>
      </c>
      <c r="DX2682" s="1">
        <v>1.179</v>
      </c>
      <c r="DY2682" s="1">
        <v>0.044</v>
      </c>
      <c r="DZ2682" s="1">
        <v>0.001</v>
      </c>
    </row>
    <row r="2683">
      <c r="A2683" s="1" t="s">
        <v>343</v>
      </c>
      <c r="B2683" s="1">
        <v>2018.0</v>
      </c>
      <c r="C2683" s="1" t="s">
        <v>344</v>
      </c>
      <c r="D2683" s="1">
        <v>4323333.0</v>
      </c>
      <c r="E2683" s="1">
        <v>2.20424404992E11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v>0.0</v>
      </c>
      <c r="N2683" s="1">
        <v>650.074</v>
      </c>
      <c r="O2683" s="1">
        <v>39.431</v>
      </c>
      <c r="P2683" s="1">
        <v>0.773</v>
      </c>
      <c r="Q2683" s="1">
        <v>631.945</v>
      </c>
      <c r="R2683" s="1">
        <v>2.732</v>
      </c>
      <c r="S2683" s="1">
        <v>0.0</v>
      </c>
      <c r="T2683" s="1">
        <v>0.0</v>
      </c>
      <c r="Y2683" s="1">
        <v>0.0</v>
      </c>
      <c r="Z2683" s="1">
        <v>0.566</v>
      </c>
      <c r="AA2683" s="1">
        <v>74.13</v>
      </c>
      <c r="AB2683" s="1">
        <v>17146.492</v>
      </c>
      <c r="AC2683" s="1">
        <v>74.13</v>
      </c>
      <c r="AD2683" s="1">
        <v>15.369</v>
      </c>
      <c r="AE2683" s="1">
        <v>3.296</v>
      </c>
      <c r="AF2683" s="1">
        <v>15.391</v>
      </c>
      <c r="AG2683" s="1">
        <v>111576.445</v>
      </c>
      <c r="AH2683" s="1">
        <v>2.188</v>
      </c>
      <c r="AI2683" s="1">
        <v>3.296</v>
      </c>
      <c r="AJ2683" s="1">
        <v>15.387</v>
      </c>
      <c r="AK2683" s="1">
        <v>17125.676</v>
      </c>
      <c r="AL2683" s="1">
        <v>74.04</v>
      </c>
      <c r="AM2683" s="1">
        <v>111542.688</v>
      </c>
      <c r="AN2683" s="1">
        <v>482.236</v>
      </c>
      <c r="AO2683" s="1">
        <v>99.879</v>
      </c>
      <c r="AP2683" s="1">
        <v>99.972</v>
      </c>
      <c r="AQ2683" s="1">
        <v>0.593</v>
      </c>
      <c r="AR2683" s="1">
        <v>1.247</v>
      </c>
      <c r="AS2683" s="1">
        <v>211.522</v>
      </c>
      <c r="AT2683" s="1">
        <v>9122.591</v>
      </c>
      <c r="AU2683" s="1">
        <v>39.44</v>
      </c>
      <c r="AV2683" s="1">
        <v>48925.766</v>
      </c>
      <c r="AW2683" s="1">
        <v>3.719</v>
      </c>
      <c r="AX2683" s="1">
        <v>6.043</v>
      </c>
      <c r="AY2683" s="1">
        <v>38976.625</v>
      </c>
      <c r="AZ2683" s="1">
        <v>168.509</v>
      </c>
      <c r="BA2683" s="1">
        <v>53.204</v>
      </c>
      <c r="BB2683" s="1">
        <v>43.85</v>
      </c>
      <c r="BC2683" s="1">
        <v>48.19</v>
      </c>
      <c r="BE2683" s="1">
        <v>0.0</v>
      </c>
      <c r="BF2683" s="1">
        <v>0.0</v>
      </c>
      <c r="BG2683" s="1">
        <v>0.0</v>
      </c>
      <c r="BH2683" s="1">
        <v>0.0</v>
      </c>
      <c r="BI2683" s="1">
        <v>0.0</v>
      </c>
      <c r="BJ2683" s="1">
        <v>0.0</v>
      </c>
      <c r="BK2683" s="1">
        <v>0.0</v>
      </c>
      <c r="BL2683" s="1">
        <v>3.683</v>
      </c>
      <c r="BM2683" s="1">
        <v>0.004</v>
      </c>
      <c r="BN2683" s="1">
        <v>0.137</v>
      </c>
      <c r="BO2683" s="1">
        <v>20.817</v>
      </c>
      <c r="BP2683" s="1">
        <v>0.09</v>
      </c>
      <c r="BQ2683" s="1">
        <v>31.746</v>
      </c>
      <c r="BR2683" s="1">
        <v>0.121</v>
      </c>
      <c r="BS2683" s="1">
        <v>0.028</v>
      </c>
      <c r="BT2683" s="1">
        <v>0.0</v>
      </c>
      <c r="BU2683" s="1">
        <v>0.0</v>
      </c>
      <c r="BW2683" s="1">
        <v>0.0</v>
      </c>
      <c r="BX2683" s="1">
        <v>0.0</v>
      </c>
      <c r="BY2683" s="1">
        <v>0.0</v>
      </c>
      <c r="BZ2683" s="1">
        <v>0.0</v>
      </c>
      <c r="CA2683" s="1">
        <v>0.0</v>
      </c>
      <c r="CB2683" s="1">
        <v>0.0</v>
      </c>
      <c r="CC2683" s="1">
        <v>0.0</v>
      </c>
      <c r="CD2683" s="1">
        <v>5.25</v>
      </c>
      <c r="CE2683" s="1">
        <v>13.367</v>
      </c>
      <c r="CF2683" s="1">
        <v>267.982</v>
      </c>
      <c r="CG2683" s="1">
        <v>8003.084</v>
      </c>
      <c r="CH2683" s="1">
        <v>34.6</v>
      </c>
      <c r="CI2683" s="1">
        <v>61984.977</v>
      </c>
      <c r="CJ2683" s="1">
        <v>1.297</v>
      </c>
      <c r="CK2683" s="1">
        <v>21.868</v>
      </c>
      <c r="CL2683" s="1">
        <v>395031.844</v>
      </c>
      <c r="CM2683" s="1">
        <v>1707.854</v>
      </c>
      <c r="CN2683" s="1">
        <v>46.675</v>
      </c>
      <c r="CO2683" s="1">
        <v>55.555</v>
      </c>
      <c r="CP2683" s="1">
        <v>0.0</v>
      </c>
      <c r="CQ2683" s="1">
        <v>0.0</v>
      </c>
      <c r="CR2683" s="1">
        <v>0.0</v>
      </c>
      <c r="CT2683" s="1">
        <v>0.0</v>
      </c>
      <c r="CU2683" s="1">
        <v>0.0</v>
      </c>
      <c r="CV2683" s="1">
        <v>0.0</v>
      </c>
      <c r="CW2683" s="1">
        <v>0.0</v>
      </c>
      <c r="CX2683" s="1">
        <v>0.0</v>
      </c>
      <c r="CY2683" s="1">
        <v>0.0</v>
      </c>
      <c r="CZ2683" s="1">
        <v>0.0</v>
      </c>
      <c r="DA2683" s="1">
        <v>17146.492</v>
      </c>
      <c r="DB2683" s="1">
        <v>482.382</v>
      </c>
      <c r="DC2683" s="1">
        <v>3.683</v>
      </c>
      <c r="DD2683" s="1">
        <v>0.004</v>
      </c>
      <c r="DE2683" s="1">
        <v>0.137</v>
      </c>
      <c r="DF2683" s="1">
        <v>20.817</v>
      </c>
      <c r="DG2683" s="1">
        <v>0.09</v>
      </c>
      <c r="DH2683" s="1">
        <v>31.746</v>
      </c>
      <c r="DI2683" s="1">
        <v>0.121</v>
      </c>
      <c r="DJ2683" s="1">
        <v>0.028</v>
      </c>
      <c r="DK2683" s="1">
        <v>3.824</v>
      </c>
      <c r="DL2683" s="1">
        <v>0.004</v>
      </c>
      <c r="DM2683" s="1">
        <v>0.132</v>
      </c>
      <c r="DN2683" s="1">
        <v>11.565</v>
      </c>
      <c r="DO2683" s="1">
        <v>0.05</v>
      </c>
      <c r="DP2683" s="1">
        <v>30.618</v>
      </c>
      <c r="DQ2683" s="1">
        <v>0.067</v>
      </c>
      <c r="DR2683" s="1">
        <v>0.027</v>
      </c>
      <c r="DS2683" s="1">
        <v>0.0</v>
      </c>
      <c r="DT2683" s="1">
        <v>0.0</v>
      </c>
      <c r="DU2683" s="1">
        <v>0.005</v>
      </c>
      <c r="DV2683" s="1">
        <v>9.252</v>
      </c>
      <c r="DW2683" s="1">
        <v>0.04</v>
      </c>
      <c r="DX2683" s="1">
        <v>1.128</v>
      </c>
      <c r="DY2683" s="1">
        <v>0.054</v>
      </c>
      <c r="DZ2683" s="1">
        <v>0.001</v>
      </c>
    </row>
    <row r="2684">
      <c r="A2684" s="1" t="s">
        <v>343</v>
      </c>
      <c r="B2684" s="1">
        <v>2019.0</v>
      </c>
      <c r="C2684" s="1" t="s">
        <v>344</v>
      </c>
      <c r="D2684" s="1">
        <v>4442153.0</v>
      </c>
      <c r="E2684" s="1">
        <v>2.19207647232E11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0.0</v>
      </c>
      <c r="N2684" s="1">
        <v>649.52</v>
      </c>
      <c r="O2684" s="1">
        <v>-19.202</v>
      </c>
      <c r="P2684" s="1">
        <v>-0.525</v>
      </c>
      <c r="Q2684" s="1">
        <v>496.94</v>
      </c>
      <c r="R2684" s="1">
        <v>2.207</v>
      </c>
      <c r="S2684" s="1">
        <v>0.0</v>
      </c>
      <c r="T2684" s="1">
        <v>0.0</v>
      </c>
      <c r="Y2684" s="1">
        <v>0.0</v>
      </c>
      <c r="Z2684" s="1">
        <v>0.498</v>
      </c>
      <c r="AA2684" s="1">
        <v>75.04</v>
      </c>
      <c r="AB2684" s="1">
        <v>16892.709</v>
      </c>
      <c r="AC2684" s="1">
        <v>75.04</v>
      </c>
      <c r="AD2684" s="1">
        <v>16.947</v>
      </c>
      <c r="AE2684" s="1">
        <v>-8.194</v>
      </c>
      <c r="AF2684" s="1">
        <v>-39.526</v>
      </c>
      <c r="AG2684" s="1">
        <v>99693.961</v>
      </c>
      <c r="AH2684" s="1">
        <v>2.02</v>
      </c>
      <c r="AI2684" s="1">
        <v>-8.2</v>
      </c>
      <c r="AJ2684" s="1">
        <v>-39.544</v>
      </c>
      <c r="AK2684" s="1">
        <v>16870.199</v>
      </c>
      <c r="AL2684" s="1">
        <v>74.94</v>
      </c>
      <c r="AM2684" s="1">
        <v>99657.062</v>
      </c>
      <c r="AN2684" s="1">
        <v>442.692</v>
      </c>
      <c r="AO2684" s="1">
        <v>99.867</v>
      </c>
      <c r="AP2684" s="1">
        <v>99.965</v>
      </c>
      <c r="AQ2684" s="1">
        <v>-13.138</v>
      </c>
      <c r="AR2684" s="1">
        <v>-27.79</v>
      </c>
      <c r="AS2684" s="1">
        <v>183.732</v>
      </c>
      <c r="AT2684" s="1">
        <v>9544.922</v>
      </c>
      <c r="AU2684" s="1">
        <v>42.4</v>
      </c>
      <c r="AV2684" s="1">
        <v>41361.133</v>
      </c>
      <c r="AW2684" s="1">
        <v>-21.343</v>
      </c>
      <c r="AX2684" s="1">
        <v>-35.965</v>
      </c>
      <c r="AY2684" s="1">
        <v>29837.785</v>
      </c>
      <c r="AZ2684" s="1">
        <v>132.544</v>
      </c>
      <c r="BA2684" s="1">
        <v>56.503</v>
      </c>
      <c r="BB2684" s="1">
        <v>41.489</v>
      </c>
      <c r="BC2684" s="1">
        <v>48.74</v>
      </c>
      <c r="BE2684" s="1">
        <v>0.0</v>
      </c>
      <c r="BF2684" s="1">
        <v>0.0</v>
      </c>
      <c r="BG2684" s="1">
        <v>0.0</v>
      </c>
      <c r="BH2684" s="1">
        <v>0.0</v>
      </c>
      <c r="BI2684" s="1">
        <v>0.0</v>
      </c>
      <c r="BJ2684" s="1">
        <v>0.0</v>
      </c>
      <c r="BK2684" s="1">
        <v>0.0</v>
      </c>
      <c r="BL2684" s="1">
        <v>12.698</v>
      </c>
      <c r="BM2684" s="1">
        <v>0.017</v>
      </c>
      <c r="BN2684" s="1">
        <v>0.154</v>
      </c>
      <c r="BO2684" s="1">
        <v>22.512</v>
      </c>
      <c r="BP2684" s="1">
        <v>0.1</v>
      </c>
      <c r="BQ2684" s="1">
        <v>34.648</v>
      </c>
      <c r="BR2684" s="1">
        <v>0.133</v>
      </c>
      <c r="BS2684" s="1">
        <v>0.035</v>
      </c>
      <c r="BT2684" s="1">
        <v>0.0</v>
      </c>
      <c r="BU2684" s="1">
        <v>0.0</v>
      </c>
      <c r="BW2684" s="1">
        <v>0.0</v>
      </c>
      <c r="BX2684" s="1">
        <v>0.0</v>
      </c>
      <c r="BY2684" s="1">
        <v>0.0</v>
      </c>
      <c r="BZ2684" s="1">
        <v>0.0</v>
      </c>
      <c r="CA2684" s="1">
        <v>0.0</v>
      </c>
      <c r="CB2684" s="1">
        <v>0.0</v>
      </c>
      <c r="CC2684" s="1">
        <v>0.0</v>
      </c>
      <c r="CD2684" s="1">
        <v>-4.19</v>
      </c>
      <c r="CE2684" s="1">
        <v>-11.23</v>
      </c>
      <c r="CF2684" s="1">
        <v>256.752</v>
      </c>
      <c r="CG2684" s="1">
        <v>7325.277</v>
      </c>
      <c r="CH2684" s="1">
        <v>32.54</v>
      </c>
      <c r="CI2684" s="1">
        <v>57798.988</v>
      </c>
      <c r="CJ2684" s="1">
        <v>-2.361</v>
      </c>
      <c r="CK2684" s="1">
        <v>-40.323</v>
      </c>
      <c r="CL2684" s="1">
        <v>375388.125</v>
      </c>
      <c r="CM2684" s="1">
        <v>1667.531</v>
      </c>
      <c r="CN2684" s="1">
        <v>43.364</v>
      </c>
      <c r="CO2684" s="1">
        <v>57.978</v>
      </c>
      <c r="CP2684" s="1">
        <v>0.0</v>
      </c>
      <c r="CQ2684" s="1">
        <v>0.0</v>
      </c>
      <c r="CR2684" s="1">
        <v>0.0</v>
      </c>
      <c r="CT2684" s="1">
        <v>0.0</v>
      </c>
      <c r="CU2684" s="1">
        <v>0.0</v>
      </c>
      <c r="CV2684" s="1">
        <v>0.0</v>
      </c>
      <c r="CW2684" s="1">
        <v>0.0</v>
      </c>
      <c r="CX2684" s="1">
        <v>0.0</v>
      </c>
      <c r="CY2684" s="1">
        <v>0.0</v>
      </c>
      <c r="CZ2684" s="1">
        <v>0.0</v>
      </c>
      <c r="DA2684" s="1">
        <v>16892.709</v>
      </c>
      <c r="DB2684" s="1">
        <v>442.856</v>
      </c>
      <c r="DC2684" s="1">
        <v>12.698</v>
      </c>
      <c r="DD2684" s="1">
        <v>0.017</v>
      </c>
      <c r="DE2684" s="1">
        <v>0.154</v>
      </c>
      <c r="DF2684" s="1">
        <v>22.512</v>
      </c>
      <c r="DG2684" s="1">
        <v>0.1</v>
      </c>
      <c r="DH2684" s="1">
        <v>34.648</v>
      </c>
      <c r="DI2684" s="1">
        <v>0.133</v>
      </c>
      <c r="DJ2684" s="1">
        <v>0.035</v>
      </c>
      <c r="DK2684" s="1">
        <v>10.005</v>
      </c>
      <c r="DL2684" s="1">
        <v>0.013</v>
      </c>
      <c r="DM2684" s="1">
        <v>0.145</v>
      </c>
      <c r="DN2684" s="1">
        <v>13.507</v>
      </c>
      <c r="DO2684" s="1">
        <v>0.06</v>
      </c>
      <c r="DP2684" s="1">
        <v>32.618</v>
      </c>
      <c r="DQ2684" s="1">
        <v>0.08</v>
      </c>
      <c r="DR2684" s="1">
        <v>0.033</v>
      </c>
      <c r="DS2684" s="1">
        <v>85.816</v>
      </c>
      <c r="DT2684" s="1">
        <v>0.004</v>
      </c>
      <c r="DU2684" s="1">
        <v>0.009</v>
      </c>
      <c r="DV2684" s="1">
        <v>9.005</v>
      </c>
      <c r="DW2684" s="1">
        <v>0.04</v>
      </c>
      <c r="DX2684" s="1">
        <v>2.029</v>
      </c>
      <c r="DY2684" s="1">
        <v>0.053</v>
      </c>
      <c r="DZ2684" s="1">
        <v>0.002</v>
      </c>
    </row>
    <row r="2685">
      <c r="A2685" s="1" t="s">
        <v>343</v>
      </c>
      <c r="B2685" s="1">
        <v>2020.0</v>
      </c>
      <c r="C2685" s="1" t="s">
        <v>344</v>
      </c>
      <c r="D2685" s="1">
        <v>4400103.0</v>
      </c>
      <c r="E2685" s="1">
        <v>1.9979681792E11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650.188</v>
      </c>
      <c r="O2685" s="1">
        <v>-74.815</v>
      </c>
      <c r="P2685" s="1">
        <v>-1.652</v>
      </c>
      <c r="Q2685" s="1">
        <v>126.348</v>
      </c>
      <c r="R2685" s="1">
        <v>0.556</v>
      </c>
      <c r="S2685" s="1">
        <v>0.0</v>
      </c>
      <c r="T2685" s="1">
        <v>0.0</v>
      </c>
      <c r="Y2685" s="1">
        <v>0.0</v>
      </c>
      <c r="Z2685" s="1">
        <v>0.132</v>
      </c>
      <c r="AA2685" s="1">
        <v>74.64</v>
      </c>
      <c r="AB2685" s="1">
        <v>16963.238</v>
      </c>
      <c r="AC2685" s="1">
        <v>74.64</v>
      </c>
      <c r="AD2685" s="1">
        <v>17.788</v>
      </c>
      <c r="AE2685" s="1">
        <v>-5.234</v>
      </c>
      <c r="AF2685" s="1">
        <v>-23.177</v>
      </c>
      <c r="AG2685" s="1">
        <v>95379.328</v>
      </c>
      <c r="AH2685" s="1">
        <v>2.101</v>
      </c>
      <c r="AI2685" s="1">
        <v>-5.236</v>
      </c>
      <c r="AJ2685" s="1">
        <v>-23.18</v>
      </c>
      <c r="AK2685" s="1">
        <v>16942.785</v>
      </c>
      <c r="AL2685" s="1">
        <v>74.55</v>
      </c>
      <c r="AM2685" s="1">
        <v>95341.445</v>
      </c>
      <c r="AN2685" s="1">
        <v>419.512</v>
      </c>
      <c r="AO2685" s="1">
        <v>99.879</v>
      </c>
      <c r="AP2685" s="1">
        <v>99.963</v>
      </c>
      <c r="AQ2685" s="1">
        <v>-2.502</v>
      </c>
      <c r="AR2685" s="1">
        <v>-4.597</v>
      </c>
      <c r="AS2685" s="1">
        <v>179.136</v>
      </c>
      <c r="AT2685" s="1">
        <v>8917.974</v>
      </c>
      <c r="AU2685" s="1">
        <v>39.24</v>
      </c>
      <c r="AV2685" s="1">
        <v>40711.738</v>
      </c>
      <c r="AW2685" s="1">
        <v>-7.662</v>
      </c>
      <c r="AX2685" s="1">
        <v>-10.156</v>
      </c>
      <c r="AY2685" s="1">
        <v>27814.918</v>
      </c>
      <c r="AZ2685" s="1">
        <v>122.389</v>
      </c>
      <c r="BA2685" s="1">
        <v>52.572</v>
      </c>
      <c r="BB2685" s="1">
        <v>42.685</v>
      </c>
      <c r="BC2685" s="1">
        <v>48.53</v>
      </c>
      <c r="BE2685" s="1">
        <v>0.0</v>
      </c>
      <c r="BF2685" s="1">
        <v>0.0</v>
      </c>
      <c r="BG2685" s="1">
        <v>0.0</v>
      </c>
      <c r="BH2685" s="1">
        <v>0.0</v>
      </c>
      <c r="BI2685" s="1">
        <v>0.0</v>
      </c>
      <c r="BJ2685" s="1">
        <v>0.0</v>
      </c>
      <c r="BK2685" s="1">
        <v>0.0</v>
      </c>
      <c r="BL2685" s="1">
        <v>2.067</v>
      </c>
      <c r="BM2685" s="1">
        <v>0.003</v>
      </c>
      <c r="BN2685" s="1">
        <v>0.157</v>
      </c>
      <c r="BO2685" s="1">
        <v>20.454</v>
      </c>
      <c r="BP2685" s="1">
        <v>0.09</v>
      </c>
      <c r="BQ2685" s="1">
        <v>35.614</v>
      </c>
      <c r="BR2685" s="1">
        <v>0.121</v>
      </c>
      <c r="BS2685" s="1">
        <v>0.037</v>
      </c>
      <c r="BT2685" s="1">
        <v>0.0</v>
      </c>
      <c r="BU2685" s="1">
        <v>0.0</v>
      </c>
      <c r="BW2685" s="1">
        <v>0.0</v>
      </c>
      <c r="BX2685" s="1">
        <v>0.0</v>
      </c>
      <c r="BY2685" s="1">
        <v>0.0</v>
      </c>
      <c r="BZ2685" s="1">
        <v>0.0</v>
      </c>
      <c r="CA2685" s="1">
        <v>0.0</v>
      </c>
      <c r="CB2685" s="1">
        <v>0.0</v>
      </c>
      <c r="CC2685" s="1">
        <v>0.0</v>
      </c>
      <c r="CD2685" s="1">
        <v>-6.595</v>
      </c>
      <c r="CE2685" s="1">
        <v>-16.932</v>
      </c>
      <c r="CF2685" s="1">
        <v>239.82</v>
      </c>
      <c r="CG2685" s="1">
        <v>8024.812</v>
      </c>
      <c r="CH2685" s="1">
        <v>35.31</v>
      </c>
      <c r="CI2685" s="1">
        <v>54503.363</v>
      </c>
      <c r="CJ2685" s="1">
        <v>-8.501</v>
      </c>
      <c r="CK2685" s="1">
        <v>-141.762</v>
      </c>
      <c r="CL2685" s="1">
        <v>346757.781</v>
      </c>
      <c r="CM2685" s="1">
        <v>1525.77</v>
      </c>
      <c r="CN2685" s="1">
        <v>47.307</v>
      </c>
      <c r="CO2685" s="1">
        <v>57.145</v>
      </c>
      <c r="CP2685" s="1">
        <v>0.0</v>
      </c>
      <c r="CQ2685" s="1">
        <v>0.0</v>
      </c>
      <c r="CR2685" s="1">
        <v>0.0</v>
      </c>
      <c r="CT2685" s="1">
        <v>0.0</v>
      </c>
      <c r="CU2685" s="1">
        <v>0.0</v>
      </c>
      <c r="CV2685" s="1">
        <v>0.0</v>
      </c>
      <c r="CW2685" s="1">
        <v>0.0</v>
      </c>
      <c r="CX2685" s="1">
        <v>0.0</v>
      </c>
      <c r="CY2685" s="1">
        <v>0.0</v>
      </c>
      <c r="CZ2685" s="1">
        <v>0.0</v>
      </c>
      <c r="DA2685" s="1">
        <v>16963.238</v>
      </c>
      <c r="DB2685" s="1">
        <v>419.679</v>
      </c>
      <c r="DC2685" s="1">
        <v>2.067</v>
      </c>
      <c r="DD2685" s="1">
        <v>0.003</v>
      </c>
      <c r="DE2685" s="1">
        <v>0.157</v>
      </c>
      <c r="DF2685" s="1">
        <v>20.454</v>
      </c>
      <c r="DG2685" s="1">
        <v>0.09</v>
      </c>
      <c r="DH2685" s="1">
        <v>35.614</v>
      </c>
      <c r="DI2685" s="1">
        <v>0.121</v>
      </c>
      <c r="DJ2685" s="1">
        <v>0.037</v>
      </c>
      <c r="DK2685" s="1">
        <v>0.274</v>
      </c>
      <c r="DL2685" s="1">
        <v>0.0</v>
      </c>
      <c r="DM2685" s="1">
        <v>0.145</v>
      </c>
      <c r="DN2685" s="1">
        <v>13.636</v>
      </c>
      <c r="DO2685" s="1">
        <v>0.06</v>
      </c>
      <c r="DP2685" s="1">
        <v>32.939</v>
      </c>
      <c r="DQ2685" s="1">
        <v>0.08</v>
      </c>
      <c r="DR2685" s="1">
        <v>0.035</v>
      </c>
      <c r="DS2685" s="1">
        <v>30.89</v>
      </c>
      <c r="DT2685" s="1">
        <v>0.003</v>
      </c>
      <c r="DU2685" s="1">
        <v>0.012</v>
      </c>
      <c r="DV2685" s="1">
        <v>6.818</v>
      </c>
      <c r="DW2685" s="1">
        <v>0.03</v>
      </c>
      <c r="DX2685" s="1">
        <v>2.675</v>
      </c>
      <c r="DY2685" s="1">
        <v>0.04</v>
      </c>
      <c r="DZ2685" s="1">
        <v>0.003</v>
      </c>
    </row>
    <row r="2686">
      <c r="A2686" s="1" t="s">
        <v>343</v>
      </c>
      <c r="B2686" s="1">
        <v>2021.0</v>
      </c>
      <c r="C2686" s="1" t="s">
        <v>344</v>
      </c>
      <c r="D2686" s="1">
        <v>4360703.0</v>
      </c>
      <c r="E2686" s="1">
        <v>2.02410131456E11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0.0</v>
      </c>
      <c r="N2686" s="1">
        <v>649.629</v>
      </c>
      <c r="O2686" s="1">
        <v>93.242</v>
      </c>
      <c r="P2686" s="1">
        <v>0.518</v>
      </c>
      <c r="Q2686" s="1">
        <v>246.364</v>
      </c>
      <c r="R2686" s="1">
        <v>1.074</v>
      </c>
      <c r="S2686" s="1">
        <v>0.0</v>
      </c>
      <c r="T2686" s="1">
        <v>0.0</v>
      </c>
      <c r="Y2686" s="1">
        <v>0.0</v>
      </c>
      <c r="Z2686" s="1">
        <v>0.229</v>
      </c>
      <c r="AA2686" s="1">
        <v>80.8</v>
      </c>
      <c r="AB2686" s="1">
        <v>18529.123</v>
      </c>
      <c r="AC2686" s="1">
        <v>80.8</v>
      </c>
      <c r="AD2686" s="1">
        <v>17.236</v>
      </c>
      <c r="AE2686" s="1">
        <v>11.784</v>
      </c>
      <c r="AF2686" s="1">
        <v>49.457</v>
      </c>
      <c r="AG2686" s="1">
        <v>107582.508</v>
      </c>
      <c r="AH2686" s="1">
        <v>2.318</v>
      </c>
      <c r="AI2686" s="1">
        <v>11.697</v>
      </c>
      <c r="AJ2686" s="1">
        <v>49.068</v>
      </c>
      <c r="AK2686" s="1">
        <v>18480.965</v>
      </c>
      <c r="AL2686" s="1">
        <v>80.59</v>
      </c>
      <c r="AM2686" s="1">
        <v>107455.297</v>
      </c>
      <c r="AN2686" s="1">
        <v>468.581</v>
      </c>
      <c r="AO2686" s="1">
        <v>99.74</v>
      </c>
      <c r="AP2686" s="1">
        <v>99.889</v>
      </c>
      <c r="AQ2686" s="1">
        <v>10.298</v>
      </c>
      <c r="AR2686" s="1">
        <v>18.448</v>
      </c>
      <c r="AS2686" s="1">
        <v>197.584</v>
      </c>
      <c r="AT2686" s="1">
        <v>9420.5</v>
      </c>
      <c r="AU2686" s="1">
        <v>41.08</v>
      </c>
      <c r="AV2686" s="1">
        <v>45310.141</v>
      </c>
      <c r="AW2686" s="1">
        <v>-1.203</v>
      </c>
      <c r="AX2686" s="1">
        <v>-1.472</v>
      </c>
      <c r="AY2686" s="1">
        <v>27728.576</v>
      </c>
      <c r="AZ2686" s="1">
        <v>120.916</v>
      </c>
      <c r="BA2686" s="1">
        <v>50.842</v>
      </c>
      <c r="BB2686" s="1">
        <v>42.12</v>
      </c>
      <c r="BC2686" s="1">
        <v>52.49</v>
      </c>
      <c r="BE2686" s="1">
        <v>0.0</v>
      </c>
      <c r="BF2686" s="1">
        <v>0.0</v>
      </c>
      <c r="BG2686" s="1">
        <v>0.0</v>
      </c>
      <c r="BH2686" s="1">
        <v>0.0</v>
      </c>
      <c r="BI2686" s="1">
        <v>0.0</v>
      </c>
      <c r="BJ2686" s="1">
        <v>0.0</v>
      </c>
      <c r="BK2686" s="1">
        <v>0.0</v>
      </c>
      <c r="BL2686" s="1">
        <v>234.04</v>
      </c>
      <c r="BM2686" s="1">
        <v>0.365</v>
      </c>
      <c r="BN2686" s="1">
        <v>0.522</v>
      </c>
      <c r="BO2686" s="1">
        <v>48.157</v>
      </c>
      <c r="BP2686" s="1">
        <v>0.21</v>
      </c>
      <c r="BQ2686" s="1">
        <v>119.744</v>
      </c>
      <c r="BR2686" s="1">
        <v>0.26</v>
      </c>
      <c r="BS2686" s="1">
        <v>0.111</v>
      </c>
      <c r="BT2686" s="1">
        <v>0.0</v>
      </c>
      <c r="BU2686" s="1">
        <v>0.0</v>
      </c>
      <c r="BW2686" s="1">
        <v>0.0</v>
      </c>
      <c r="BX2686" s="1">
        <v>0.0</v>
      </c>
      <c r="BY2686" s="1">
        <v>0.0</v>
      </c>
      <c r="BZ2686" s="1">
        <v>0.0</v>
      </c>
      <c r="CA2686" s="1">
        <v>0.0</v>
      </c>
      <c r="CB2686" s="1">
        <v>0.0</v>
      </c>
      <c r="CC2686" s="1">
        <v>0.0</v>
      </c>
      <c r="CD2686" s="1">
        <v>12.552</v>
      </c>
      <c r="CE2686" s="1">
        <v>30.102</v>
      </c>
      <c r="CF2686" s="1">
        <v>269.922</v>
      </c>
      <c r="CG2686" s="1">
        <v>9060.465</v>
      </c>
      <c r="CH2686" s="1">
        <v>39.51</v>
      </c>
      <c r="CI2686" s="1">
        <v>61898.789</v>
      </c>
      <c r="CJ2686" s="1">
        <v>-0.914</v>
      </c>
      <c r="CK2686" s="1">
        <v>-13.939</v>
      </c>
      <c r="CL2686" s="1">
        <v>346694.375</v>
      </c>
      <c r="CM2686" s="1">
        <v>1511.831</v>
      </c>
      <c r="CN2686" s="1">
        <v>48.899</v>
      </c>
      <c r="CO2686" s="1">
        <v>57.54</v>
      </c>
      <c r="CP2686" s="1">
        <v>0.0</v>
      </c>
      <c r="CQ2686" s="1">
        <v>0.0</v>
      </c>
      <c r="CR2686" s="1">
        <v>0.0</v>
      </c>
      <c r="CT2686" s="1">
        <v>0.0</v>
      </c>
      <c r="CU2686" s="1">
        <v>0.0</v>
      </c>
      <c r="CV2686" s="1">
        <v>0.0</v>
      </c>
      <c r="CW2686" s="1">
        <v>0.0</v>
      </c>
      <c r="CX2686" s="1">
        <v>0.0</v>
      </c>
      <c r="CY2686" s="1">
        <v>0.0</v>
      </c>
      <c r="CZ2686" s="1">
        <v>0.0</v>
      </c>
      <c r="DA2686" s="1">
        <v>18529.123</v>
      </c>
      <c r="DB2686" s="1">
        <v>469.135</v>
      </c>
      <c r="DC2686" s="1">
        <v>234.04</v>
      </c>
      <c r="DD2686" s="1">
        <v>0.365</v>
      </c>
      <c r="DE2686" s="1">
        <v>0.522</v>
      </c>
      <c r="DF2686" s="1">
        <v>48.157</v>
      </c>
      <c r="DG2686" s="1">
        <v>0.21</v>
      </c>
      <c r="DH2686" s="1">
        <v>119.744</v>
      </c>
      <c r="DI2686" s="1">
        <v>0.26</v>
      </c>
      <c r="DJ2686" s="1">
        <v>0.111</v>
      </c>
      <c r="DK2686" s="1">
        <v>201.473</v>
      </c>
      <c r="DL2686" s="1">
        <v>0.291</v>
      </c>
      <c r="DM2686" s="1">
        <v>0.436</v>
      </c>
      <c r="DN2686" s="1">
        <v>32.105</v>
      </c>
      <c r="DO2686" s="1">
        <v>0.14</v>
      </c>
      <c r="DP2686" s="1">
        <v>99.952</v>
      </c>
      <c r="DQ2686" s="1">
        <v>0.173</v>
      </c>
      <c r="DR2686" s="1">
        <v>0.093</v>
      </c>
      <c r="DS2686" s="1">
        <v>635.053</v>
      </c>
      <c r="DT2686" s="1">
        <v>0.075</v>
      </c>
      <c r="DU2686" s="1">
        <v>0.086</v>
      </c>
      <c r="DV2686" s="1">
        <v>16.052</v>
      </c>
      <c r="DW2686" s="1">
        <v>0.07</v>
      </c>
      <c r="DX2686" s="1">
        <v>19.792</v>
      </c>
      <c r="DY2686" s="1">
        <v>0.087</v>
      </c>
      <c r="DZ2686" s="1">
        <v>0.018</v>
      </c>
    </row>
    <row r="2687">
      <c r="A2687" s="1" t="s">
        <v>343</v>
      </c>
      <c r="B2687" s="1">
        <v>2022.0</v>
      </c>
      <c r="C2687" s="1" t="s">
        <v>344</v>
      </c>
      <c r="D2687" s="1">
        <v>4589467.0</v>
      </c>
      <c r="E2687" s="1">
        <v>2.18961231872E11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0.0</v>
      </c>
      <c r="N2687" s="1">
        <v>636.886</v>
      </c>
      <c r="O2687" s="1">
        <v>-45.249</v>
      </c>
      <c r="P2687" s="1">
        <v>-0.486</v>
      </c>
      <c r="Q2687" s="1">
        <v>128.162</v>
      </c>
      <c r="R2687" s="1">
        <v>0.588</v>
      </c>
      <c r="S2687" s="1">
        <v>0.0</v>
      </c>
      <c r="T2687" s="1">
        <v>0.0</v>
      </c>
      <c r="Y2687" s="1">
        <v>0.0</v>
      </c>
      <c r="Z2687" s="1">
        <v>0.126</v>
      </c>
      <c r="AA2687" s="1">
        <v>85.29</v>
      </c>
      <c r="AB2687" s="1">
        <v>18583.857</v>
      </c>
      <c r="AC2687" s="1">
        <v>85.29</v>
      </c>
      <c r="AD2687" s="1">
        <v>18.144</v>
      </c>
      <c r="AE2687" s="1">
        <v>-0.105</v>
      </c>
      <c r="AF2687" s="1">
        <v>-0.494</v>
      </c>
      <c r="AG2687" s="1">
        <v>102112.367</v>
      </c>
      <c r="AH2687" s="1">
        <v>2.14</v>
      </c>
      <c r="AI2687" s="1">
        <v>-0.086</v>
      </c>
      <c r="AJ2687" s="1">
        <v>-0.401</v>
      </c>
      <c r="AK2687" s="1">
        <v>18169.865</v>
      </c>
      <c r="AL2687" s="1">
        <v>83.39</v>
      </c>
      <c r="AM2687" s="1">
        <v>102011.82</v>
      </c>
      <c r="AN2687" s="1">
        <v>468.18</v>
      </c>
      <c r="AO2687" s="1">
        <v>97.772</v>
      </c>
      <c r="AP2687" s="1">
        <v>99.907</v>
      </c>
      <c r="AQ2687" s="1">
        <v>9.625</v>
      </c>
      <c r="AR2687" s="1">
        <v>19.017</v>
      </c>
      <c r="AS2687" s="1">
        <v>216.601</v>
      </c>
      <c r="AT2687" s="1">
        <v>9480.403</v>
      </c>
      <c r="AU2687" s="1">
        <v>43.51</v>
      </c>
      <c r="AV2687" s="1">
        <v>47195.211</v>
      </c>
      <c r="AW2687" s="1">
        <v>9.074</v>
      </c>
      <c r="AX2687" s="1">
        <v>10.972</v>
      </c>
      <c r="AY2687" s="1">
        <v>28737.217</v>
      </c>
      <c r="AZ2687" s="1">
        <v>131.889</v>
      </c>
      <c r="BA2687" s="1">
        <v>51.014</v>
      </c>
      <c r="BB2687" s="1">
        <v>46.222</v>
      </c>
      <c r="BC2687" s="1">
        <v>54.32</v>
      </c>
      <c r="BE2687" s="1">
        <v>0.0</v>
      </c>
      <c r="BF2687" s="1">
        <v>0.0</v>
      </c>
      <c r="BG2687" s="1">
        <v>0.0</v>
      </c>
      <c r="BH2687" s="1">
        <v>0.0</v>
      </c>
      <c r="BI2687" s="1">
        <v>0.0</v>
      </c>
      <c r="BJ2687" s="1">
        <v>0.0</v>
      </c>
      <c r="BK2687" s="1">
        <v>0.0</v>
      </c>
      <c r="BL2687" s="1">
        <v>-16.509</v>
      </c>
      <c r="BM2687" s="1">
        <v>-0.087</v>
      </c>
      <c r="BN2687" s="1">
        <v>0.435</v>
      </c>
      <c r="BO2687" s="1">
        <v>413.991</v>
      </c>
      <c r="BP2687" s="1">
        <v>1.9</v>
      </c>
      <c r="BQ2687" s="1">
        <v>94.758</v>
      </c>
      <c r="BR2687" s="1">
        <v>2.228</v>
      </c>
      <c r="BS2687" s="1">
        <v>0.093</v>
      </c>
      <c r="BT2687" s="1">
        <v>0.0</v>
      </c>
      <c r="BU2687" s="1">
        <v>0.0</v>
      </c>
      <c r="BW2687" s="1">
        <v>0.0</v>
      </c>
      <c r="BX2687" s="1">
        <v>0.0</v>
      </c>
      <c r="BY2687" s="1">
        <v>0.0</v>
      </c>
      <c r="BZ2687" s="1">
        <v>0.0</v>
      </c>
      <c r="CA2687" s="1">
        <v>0.0</v>
      </c>
      <c r="CB2687" s="1">
        <v>0.0</v>
      </c>
      <c r="CC2687" s="1">
        <v>0.0</v>
      </c>
      <c r="CD2687" s="1">
        <v>-7.014</v>
      </c>
      <c r="CE2687" s="1">
        <v>-18.931</v>
      </c>
      <c r="CF2687" s="1">
        <v>250.991</v>
      </c>
      <c r="CG2687" s="1">
        <v>8689.463</v>
      </c>
      <c r="CH2687" s="1">
        <v>39.88</v>
      </c>
      <c r="CI2687" s="1">
        <v>54688.445</v>
      </c>
      <c r="CJ2687" s="1">
        <v>11.91</v>
      </c>
      <c r="CK2687" s="1">
        <v>180.062</v>
      </c>
      <c r="CL2687" s="1">
        <v>368647.0</v>
      </c>
      <c r="CM2687" s="1">
        <v>1691.893</v>
      </c>
      <c r="CN2687" s="1">
        <v>46.758</v>
      </c>
      <c r="CO2687" s="1">
        <v>53.56</v>
      </c>
      <c r="CP2687" s="1">
        <v>0.0</v>
      </c>
      <c r="CQ2687" s="1">
        <v>0.0</v>
      </c>
      <c r="CR2687" s="1">
        <v>0.0</v>
      </c>
      <c r="CT2687" s="1">
        <v>0.0</v>
      </c>
      <c r="CU2687" s="1">
        <v>0.0</v>
      </c>
      <c r="CV2687" s="1">
        <v>0.0</v>
      </c>
      <c r="CW2687" s="1">
        <v>0.0</v>
      </c>
      <c r="CX2687" s="1">
        <v>0.0</v>
      </c>
      <c r="CY2687" s="1">
        <v>0.0</v>
      </c>
      <c r="CZ2687" s="1">
        <v>0.0</v>
      </c>
      <c r="DA2687" s="1">
        <v>18583.857</v>
      </c>
      <c r="DB2687" s="1">
        <v>468.641</v>
      </c>
      <c r="DC2687" s="1">
        <v>-16.509</v>
      </c>
      <c r="DD2687" s="1">
        <v>-0.087</v>
      </c>
      <c r="DE2687" s="1">
        <v>0.435</v>
      </c>
      <c r="DF2687" s="1">
        <v>413.991</v>
      </c>
      <c r="DG2687" s="1">
        <v>1.9</v>
      </c>
      <c r="DH2687" s="1">
        <v>94.758</v>
      </c>
      <c r="DI2687" s="1">
        <v>2.228</v>
      </c>
      <c r="DJ2687" s="1">
        <v>0.093</v>
      </c>
      <c r="DK2687" s="1">
        <v>-19.778</v>
      </c>
      <c r="DL2687" s="1">
        <v>-0.087</v>
      </c>
      <c r="DM2687" s="1">
        <v>0.349</v>
      </c>
      <c r="DN2687" s="1">
        <v>39.22</v>
      </c>
      <c r="DO2687" s="1">
        <v>0.18</v>
      </c>
      <c r="DP2687" s="1">
        <v>75.999</v>
      </c>
      <c r="DQ2687" s="1">
        <v>0.211</v>
      </c>
      <c r="DR2687" s="1">
        <v>0.074</v>
      </c>
      <c r="DS2687" s="1">
        <v>0.0</v>
      </c>
      <c r="DT2687" s="1">
        <v>0.0</v>
      </c>
      <c r="DU2687" s="1">
        <v>0.086</v>
      </c>
      <c r="DV2687" s="1">
        <v>374.771</v>
      </c>
      <c r="DW2687" s="1">
        <v>1.72</v>
      </c>
      <c r="DX2687" s="1">
        <v>18.759</v>
      </c>
      <c r="DY2687" s="1">
        <v>2.017</v>
      </c>
      <c r="DZ2687" s="1">
        <v>0.018</v>
      </c>
    </row>
    <row r="2688">
      <c r="A2688" s="1" t="s">
        <v>343</v>
      </c>
      <c r="B2688" s="1">
        <v>2023.0</v>
      </c>
      <c r="C2688" s="1" t="s">
        <v>344</v>
      </c>
      <c r="D2688" s="1">
        <v>4838724.0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0.0</v>
      </c>
      <c r="N2688" s="1">
        <v>636.905</v>
      </c>
      <c r="O2688" s="1">
        <v>84.321</v>
      </c>
      <c r="P2688" s="1">
        <v>0.496</v>
      </c>
      <c r="Q2688" s="1">
        <v>224.062</v>
      </c>
      <c r="R2688" s="1">
        <v>1.084</v>
      </c>
      <c r="S2688" s="1">
        <v>0.0</v>
      </c>
      <c r="T2688" s="1">
        <v>0.0</v>
      </c>
      <c r="Y2688" s="1">
        <v>0.0</v>
      </c>
      <c r="Z2688" s="1">
        <v>0.217</v>
      </c>
      <c r="AA2688" s="1">
        <v>85.57</v>
      </c>
      <c r="AB2688" s="1">
        <v>17684.414</v>
      </c>
      <c r="AC2688" s="1">
        <v>85.57</v>
      </c>
      <c r="AD2688" s="1">
        <v>17.104</v>
      </c>
      <c r="AE2688" s="1">
        <v>6.442</v>
      </c>
      <c r="AF2688" s="1">
        <v>30.188</v>
      </c>
      <c r="AG2688" s="1">
        <v>103091.047</v>
      </c>
      <c r="AI2688" s="1">
        <v>6.451</v>
      </c>
      <c r="AJ2688" s="1">
        <v>30.204</v>
      </c>
      <c r="AK2688" s="1">
        <v>17289.684</v>
      </c>
      <c r="AL2688" s="1">
        <v>83.66</v>
      </c>
      <c r="AM2688" s="1">
        <v>102998.961</v>
      </c>
      <c r="AN2688" s="1">
        <v>498.384</v>
      </c>
      <c r="AO2688" s="1">
        <v>97.768</v>
      </c>
      <c r="AP2688" s="1">
        <v>99.916</v>
      </c>
      <c r="AQ2688" s="1">
        <v>9.397</v>
      </c>
      <c r="AR2688" s="1">
        <v>20.353</v>
      </c>
      <c r="AS2688" s="1">
        <v>236.954</v>
      </c>
      <c r="AT2688" s="1">
        <v>9004.44</v>
      </c>
      <c r="AU2688" s="1">
        <v>43.57</v>
      </c>
      <c r="AV2688" s="1">
        <v>48970.387</v>
      </c>
      <c r="AW2688" s="1">
        <v>11.985</v>
      </c>
      <c r="AX2688" s="1">
        <v>15.806</v>
      </c>
      <c r="AY2688" s="1">
        <v>30523.5</v>
      </c>
      <c r="AZ2688" s="1">
        <v>147.695</v>
      </c>
      <c r="BA2688" s="1">
        <v>50.917</v>
      </c>
      <c r="BB2688" s="1">
        <v>47.505</v>
      </c>
      <c r="BC2688" s="1">
        <v>54.5</v>
      </c>
      <c r="BE2688" s="1">
        <v>0.0</v>
      </c>
      <c r="BF2688" s="1">
        <v>0.0</v>
      </c>
      <c r="BG2688" s="1">
        <v>0.0</v>
      </c>
      <c r="BH2688" s="1">
        <v>0.0</v>
      </c>
      <c r="BI2688" s="1">
        <v>0.0</v>
      </c>
      <c r="BJ2688" s="1">
        <v>0.0</v>
      </c>
      <c r="BK2688" s="1">
        <v>0.0</v>
      </c>
      <c r="BL2688" s="1">
        <v>-3.095</v>
      </c>
      <c r="BM2688" s="1">
        <v>-0.017</v>
      </c>
      <c r="BN2688" s="1">
        <v>0.418</v>
      </c>
      <c r="BO2688" s="1">
        <v>394.732</v>
      </c>
      <c r="BP2688" s="1">
        <v>1.91</v>
      </c>
      <c r="BQ2688" s="1">
        <v>86.457</v>
      </c>
      <c r="BR2688" s="1">
        <v>2.232</v>
      </c>
      <c r="BS2688" s="1">
        <v>0.084</v>
      </c>
      <c r="BT2688" s="1">
        <v>0.0</v>
      </c>
      <c r="BU2688" s="1">
        <v>0.0</v>
      </c>
      <c r="BW2688" s="1">
        <v>0.0</v>
      </c>
      <c r="BX2688" s="1">
        <v>0.0</v>
      </c>
      <c r="BY2688" s="1">
        <v>0.0</v>
      </c>
      <c r="BZ2688" s="1">
        <v>0.0</v>
      </c>
      <c r="CA2688" s="1">
        <v>0.0</v>
      </c>
      <c r="CB2688" s="1">
        <v>0.0</v>
      </c>
      <c r="CC2688" s="1">
        <v>0.0</v>
      </c>
      <c r="CD2688" s="1">
        <v>3.727</v>
      </c>
      <c r="CE2688" s="1">
        <v>9.354</v>
      </c>
      <c r="CF2688" s="1">
        <v>260.345</v>
      </c>
      <c r="CG2688" s="1">
        <v>8285.242</v>
      </c>
      <c r="CH2688" s="1">
        <v>40.09</v>
      </c>
      <c r="CI2688" s="1">
        <v>53804.512</v>
      </c>
      <c r="CJ2688" s="1">
        <v>-4.104</v>
      </c>
      <c r="CK2688" s="1">
        <v>-69.431</v>
      </c>
      <c r="CL2688" s="1">
        <v>335307.844</v>
      </c>
      <c r="CM2688" s="1">
        <v>1622.462</v>
      </c>
      <c r="CN2688" s="1">
        <v>46.851</v>
      </c>
      <c r="CO2688" s="1">
        <v>52.194</v>
      </c>
      <c r="CP2688" s="1">
        <v>0.0</v>
      </c>
      <c r="CQ2688" s="1">
        <v>0.0</v>
      </c>
      <c r="CR2688" s="1">
        <v>0.0</v>
      </c>
      <c r="CT2688" s="1">
        <v>0.0</v>
      </c>
      <c r="CU2688" s="1">
        <v>0.0</v>
      </c>
      <c r="CV2688" s="1">
        <v>0.0</v>
      </c>
      <c r="CW2688" s="1">
        <v>0.0</v>
      </c>
      <c r="CX2688" s="1">
        <v>0.0</v>
      </c>
      <c r="CY2688" s="1">
        <v>0.0</v>
      </c>
      <c r="CZ2688" s="1">
        <v>0.0</v>
      </c>
      <c r="DA2688" s="1">
        <v>17684.414</v>
      </c>
      <c r="DB2688" s="1">
        <v>498.829</v>
      </c>
      <c r="DC2688" s="1">
        <v>-3.095</v>
      </c>
      <c r="DD2688" s="1">
        <v>-0.017</v>
      </c>
      <c r="DE2688" s="1">
        <v>0.418</v>
      </c>
      <c r="DF2688" s="1">
        <v>394.732</v>
      </c>
      <c r="DG2688" s="1">
        <v>1.91</v>
      </c>
      <c r="DH2688" s="1">
        <v>86.457</v>
      </c>
      <c r="DI2688" s="1">
        <v>2.232</v>
      </c>
      <c r="DJ2688" s="1">
        <v>0.084</v>
      </c>
      <c r="DK2688" s="1">
        <v>-3.86</v>
      </c>
      <c r="DL2688" s="1">
        <v>-0.016</v>
      </c>
      <c r="DM2688" s="1">
        <v>0.333</v>
      </c>
      <c r="DN2688" s="1">
        <v>39.267</v>
      </c>
      <c r="DO2688" s="1">
        <v>0.19</v>
      </c>
      <c r="DP2688" s="1">
        <v>68.795</v>
      </c>
      <c r="DQ2688" s="1">
        <v>0.222</v>
      </c>
      <c r="DR2688" s="1">
        <v>0.067</v>
      </c>
      <c r="DS2688" s="1">
        <v>0.0</v>
      </c>
      <c r="DT2688" s="1">
        <v>-0.001</v>
      </c>
      <c r="DU2688" s="1">
        <v>0.085</v>
      </c>
      <c r="DV2688" s="1">
        <v>355.466</v>
      </c>
      <c r="DW2688" s="1">
        <v>1.72</v>
      </c>
      <c r="DX2688" s="1">
        <v>17.662</v>
      </c>
      <c r="DY2688" s="1">
        <v>2.01</v>
      </c>
      <c r="DZ2688" s="1">
        <v>0.017</v>
      </c>
    </row>
    <row r="2689">
      <c r="A2689" s="1" t="s">
        <v>343</v>
      </c>
      <c r="B2689" s="1">
        <v>2024.0</v>
      </c>
      <c r="C2689" s="1" t="s">
        <v>344</v>
      </c>
      <c r="D2689" s="1">
        <v>4934462.0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0.0</v>
      </c>
      <c r="N2689" s="1">
        <v>637.235</v>
      </c>
      <c r="O2689" s="1">
        <v>0.274</v>
      </c>
      <c r="P2689" s="1">
        <v>0.003</v>
      </c>
      <c r="Q2689" s="1">
        <v>220.316</v>
      </c>
      <c r="R2689" s="1">
        <v>1.087</v>
      </c>
      <c r="S2689" s="1">
        <v>0.0</v>
      </c>
      <c r="T2689" s="1">
        <v>0.0</v>
      </c>
      <c r="Y2689" s="1">
        <v>0.0</v>
      </c>
      <c r="Z2689" s="1">
        <v>0.207</v>
      </c>
      <c r="AA2689" s="1">
        <v>87.66</v>
      </c>
      <c r="AB2689" s="1">
        <v>17764.855</v>
      </c>
      <c r="AC2689" s="1">
        <v>87.66</v>
      </c>
      <c r="AD2689" s="1">
        <v>16.649</v>
      </c>
      <c r="AE2689" s="1">
        <v>5.251</v>
      </c>
      <c r="AF2689" s="1">
        <v>26.196</v>
      </c>
      <c r="AG2689" s="1">
        <v>106399.586</v>
      </c>
      <c r="AI2689" s="1">
        <v>5.261</v>
      </c>
      <c r="AJ2689" s="1">
        <v>26.22</v>
      </c>
      <c r="AK2689" s="1">
        <v>17377.781</v>
      </c>
      <c r="AL2689" s="1">
        <v>85.75</v>
      </c>
      <c r="AM2689" s="1">
        <v>106314.203</v>
      </c>
      <c r="AN2689" s="1">
        <v>524.603</v>
      </c>
      <c r="AO2689" s="1">
        <v>97.821</v>
      </c>
      <c r="AP2689" s="1">
        <v>99.924</v>
      </c>
      <c r="AQ2689" s="1">
        <v>4.008</v>
      </c>
      <c r="AR2689" s="1">
        <v>9.496</v>
      </c>
      <c r="AS2689" s="1">
        <v>246.45</v>
      </c>
      <c r="AT2689" s="1">
        <v>9074.95</v>
      </c>
      <c r="AU2689" s="1">
        <v>44.78</v>
      </c>
      <c r="AV2689" s="1">
        <v>49944.73</v>
      </c>
      <c r="AW2689" s="1">
        <v>1.007</v>
      </c>
      <c r="AX2689" s="1">
        <v>1.487</v>
      </c>
      <c r="AY2689" s="1">
        <v>30232.711</v>
      </c>
      <c r="AZ2689" s="1">
        <v>149.182</v>
      </c>
      <c r="BA2689" s="1">
        <v>51.084</v>
      </c>
      <c r="BB2689" s="1">
        <v>46.943</v>
      </c>
      <c r="BC2689" s="1">
        <v>55.86</v>
      </c>
      <c r="BE2689" s="1">
        <v>0.0</v>
      </c>
      <c r="BF2689" s="1">
        <v>0.0</v>
      </c>
      <c r="BG2689" s="1">
        <v>0.0</v>
      </c>
      <c r="BH2689" s="1">
        <v>0.0</v>
      </c>
      <c r="BI2689" s="1">
        <v>0.0</v>
      </c>
      <c r="BJ2689" s="1">
        <v>0.0</v>
      </c>
      <c r="BK2689" s="1">
        <v>0.0</v>
      </c>
      <c r="BL2689" s="1">
        <v>-5.089</v>
      </c>
      <c r="BM2689" s="1">
        <v>-0.021</v>
      </c>
      <c r="BN2689" s="1">
        <v>0.397</v>
      </c>
      <c r="BO2689" s="1">
        <v>387.074</v>
      </c>
      <c r="BP2689" s="1">
        <v>1.91</v>
      </c>
      <c r="BQ2689" s="1">
        <v>80.466</v>
      </c>
      <c r="BR2689" s="1">
        <v>2.179</v>
      </c>
      <c r="BS2689" s="1">
        <v>0.076</v>
      </c>
      <c r="BT2689" s="1">
        <v>0.0</v>
      </c>
      <c r="BU2689" s="1">
        <v>0.0</v>
      </c>
      <c r="BW2689" s="1">
        <v>0.0</v>
      </c>
      <c r="BX2689" s="1">
        <v>0.0</v>
      </c>
      <c r="BY2689" s="1">
        <v>0.0</v>
      </c>
      <c r="BZ2689" s="1">
        <v>0.0</v>
      </c>
      <c r="CA2689" s="1">
        <v>0.0</v>
      </c>
      <c r="CB2689" s="1">
        <v>0.0</v>
      </c>
      <c r="CC2689" s="1">
        <v>0.0</v>
      </c>
      <c r="CD2689" s="1">
        <v>6.423</v>
      </c>
      <c r="CE2689" s="1">
        <v>16.721</v>
      </c>
      <c r="CF2689" s="1">
        <v>277.066</v>
      </c>
      <c r="CG2689" s="1">
        <v>8302.83</v>
      </c>
      <c r="CH2689" s="1">
        <v>40.97</v>
      </c>
      <c r="CI2689" s="1">
        <v>56149.152</v>
      </c>
      <c r="CJ2689" s="1">
        <v>-6.271</v>
      </c>
      <c r="CK2689" s="1">
        <v>-101.748</v>
      </c>
      <c r="CL2689" s="1">
        <v>308182.375</v>
      </c>
      <c r="CM2689" s="1">
        <v>1520.714</v>
      </c>
      <c r="CN2689" s="1">
        <v>46.737</v>
      </c>
      <c r="CO2689" s="1">
        <v>52.774</v>
      </c>
      <c r="CP2689" s="1">
        <v>0.0</v>
      </c>
      <c r="CQ2689" s="1">
        <v>0.0</v>
      </c>
      <c r="CR2689" s="1">
        <v>0.0</v>
      </c>
      <c r="CT2689" s="1">
        <v>0.0</v>
      </c>
      <c r="CU2689" s="1">
        <v>0.0</v>
      </c>
      <c r="CV2689" s="1">
        <v>0.0</v>
      </c>
      <c r="CW2689" s="1">
        <v>0.0</v>
      </c>
      <c r="CX2689" s="1">
        <v>0.0</v>
      </c>
      <c r="CY2689" s="1">
        <v>0.0</v>
      </c>
      <c r="CZ2689" s="1">
        <v>0.0</v>
      </c>
      <c r="DA2689" s="1">
        <v>17764.855</v>
      </c>
      <c r="DB2689" s="1">
        <v>525.025</v>
      </c>
      <c r="DC2689" s="1">
        <v>-5.089</v>
      </c>
      <c r="DD2689" s="1">
        <v>-0.021</v>
      </c>
      <c r="DE2689" s="1">
        <v>0.397</v>
      </c>
      <c r="DF2689" s="1">
        <v>387.074</v>
      </c>
      <c r="DG2689" s="1">
        <v>1.91</v>
      </c>
      <c r="DH2689" s="1">
        <v>80.466</v>
      </c>
      <c r="DI2689" s="1">
        <v>2.179</v>
      </c>
      <c r="DJ2689" s="1">
        <v>0.076</v>
      </c>
      <c r="DK2689" s="1">
        <v>-6.465</v>
      </c>
      <c r="DL2689" s="1">
        <v>-0.022</v>
      </c>
      <c r="DM2689" s="1">
        <v>0.311</v>
      </c>
      <c r="DN2689" s="1">
        <v>38.505</v>
      </c>
      <c r="DO2689" s="1">
        <v>0.19</v>
      </c>
      <c r="DP2689" s="1">
        <v>63.099</v>
      </c>
      <c r="DQ2689" s="1">
        <v>0.217</v>
      </c>
      <c r="DR2689" s="1">
        <v>0.059</v>
      </c>
      <c r="DS2689" s="1">
        <v>0.274</v>
      </c>
      <c r="DT2689" s="1">
        <v>0.0</v>
      </c>
      <c r="DU2689" s="1">
        <v>0.086</v>
      </c>
      <c r="DV2689" s="1">
        <v>348.569</v>
      </c>
      <c r="DW2689" s="1">
        <v>1.72</v>
      </c>
      <c r="DX2689" s="1">
        <v>17.367</v>
      </c>
      <c r="DY2689" s="1">
        <v>1.962</v>
      </c>
      <c r="DZ2689" s="1">
        <v>0.016</v>
      </c>
    </row>
    <row r="2690">
      <c r="A2690" s="1" t="s">
        <v>345</v>
      </c>
      <c r="B2690" s="1">
        <v>2000.0</v>
      </c>
      <c r="C2690" s="1" t="s">
        <v>346</v>
      </c>
      <c r="D2690" s="1">
        <v>5025098.0</v>
      </c>
      <c r="E2690" s="1">
        <v>1.5667564544E10</v>
      </c>
      <c r="J2690" s="1">
        <v>0.0</v>
      </c>
      <c r="K2690" s="1">
        <v>0.0</v>
      </c>
      <c r="L2690" s="1">
        <v>0.0</v>
      </c>
      <c r="N2690" s="1">
        <v>101.577</v>
      </c>
      <c r="S2690" s="1">
        <v>165.171</v>
      </c>
      <c r="T2690" s="1">
        <v>0.83</v>
      </c>
      <c r="U2690" s="1">
        <v>1.918</v>
      </c>
      <c r="V2690" s="1">
        <v>0.037</v>
      </c>
      <c r="W2690" s="1">
        <v>389.718</v>
      </c>
      <c r="X2690" s="1">
        <v>1.958</v>
      </c>
      <c r="Y2690" s="1">
        <v>5.237</v>
      </c>
      <c r="AA2690" s="1">
        <v>13.02</v>
      </c>
      <c r="AB2690" s="1">
        <v>2590.994</v>
      </c>
      <c r="AC2690" s="1">
        <v>15.85</v>
      </c>
      <c r="AE2690" s="1">
        <v>-4.942</v>
      </c>
      <c r="AF2690" s="1">
        <v>-2.235</v>
      </c>
      <c r="AG2690" s="1">
        <v>8554.241</v>
      </c>
      <c r="AH2690" s="1">
        <v>2.744</v>
      </c>
      <c r="AK2690" s="1">
        <v>457.703</v>
      </c>
      <c r="AL2690" s="1">
        <v>2.3</v>
      </c>
      <c r="AO2690" s="1">
        <v>14.511</v>
      </c>
      <c r="AT2690" s="1">
        <v>292.532</v>
      </c>
      <c r="AU2690" s="1">
        <v>1.47</v>
      </c>
      <c r="AW2690" s="1">
        <v>30.0</v>
      </c>
      <c r="AX2690" s="1">
        <v>0.033</v>
      </c>
      <c r="AY2690" s="1">
        <v>28.058</v>
      </c>
      <c r="AZ2690" s="1">
        <v>0.141</v>
      </c>
      <c r="BA2690" s="1">
        <v>9.274</v>
      </c>
      <c r="BC2690" s="1">
        <v>1.61</v>
      </c>
      <c r="BG2690" s="1">
        <v>2696.465</v>
      </c>
      <c r="BH2690" s="1">
        <v>13.55</v>
      </c>
      <c r="BJ2690" s="1">
        <v>85.489</v>
      </c>
      <c r="BO2690" s="1">
        <v>2696.465</v>
      </c>
      <c r="BP2690" s="1">
        <v>13.55</v>
      </c>
      <c r="BR2690" s="1">
        <v>85.489</v>
      </c>
      <c r="BT2690" s="1">
        <v>-2.83</v>
      </c>
      <c r="BU2690" s="1">
        <v>-21.736</v>
      </c>
      <c r="BY2690" s="1">
        <v>0.0</v>
      </c>
      <c r="BZ2690" s="1">
        <v>0.0</v>
      </c>
      <c r="CB2690" s="1">
        <v>0.0</v>
      </c>
      <c r="CG2690" s="1">
        <v>0.0</v>
      </c>
      <c r="CH2690" s="1">
        <v>0.0</v>
      </c>
      <c r="CJ2690" s="1">
        <v>27.004</v>
      </c>
      <c r="CK2690" s="1">
        <v>0.268</v>
      </c>
      <c r="CL2690" s="1">
        <v>251.248</v>
      </c>
      <c r="CM2690" s="1">
        <v>1.263</v>
      </c>
      <c r="CN2690" s="1">
        <v>0.0</v>
      </c>
      <c r="CQ2690" s="1">
        <v>0.0</v>
      </c>
      <c r="CR2690" s="1">
        <v>0.0</v>
      </c>
      <c r="CU2690" s="1">
        <v>0.0</v>
      </c>
      <c r="CV2690" s="1">
        <v>0.0</v>
      </c>
      <c r="CX2690" s="1">
        <v>0.0</v>
      </c>
      <c r="CY2690" s="1">
        <v>0.0</v>
      </c>
      <c r="DA2690" s="1">
        <v>3154.167</v>
      </c>
      <c r="DB2690" s="1">
        <v>42.986</v>
      </c>
      <c r="DF2690" s="1">
        <v>2696.465</v>
      </c>
      <c r="DG2690" s="1">
        <v>13.55</v>
      </c>
      <c r="DI2690" s="1">
        <v>85.489</v>
      </c>
      <c r="DN2690" s="1">
        <v>0.0</v>
      </c>
      <c r="DO2690" s="1">
        <v>0.0</v>
      </c>
      <c r="DQ2690" s="1">
        <v>0.0</v>
      </c>
      <c r="DV2690" s="1">
        <v>0.0</v>
      </c>
      <c r="DW2690" s="1">
        <v>0.0</v>
      </c>
      <c r="DY2690" s="1">
        <v>0.0</v>
      </c>
    </row>
    <row r="2691">
      <c r="A2691" s="1" t="s">
        <v>345</v>
      </c>
      <c r="B2691" s="1">
        <v>2001.0</v>
      </c>
      <c r="C2691" s="1" t="s">
        <v>346</v>
      </c>
      <c r="D2691" s="1">
        <v>5071909.0</v>
      </c>
      <c r="E2691" s="1">
        <v>1.6336534528E10</v>
      </c>
      <c r="J2691" s="1">
        <v>0.0</v>
      </c>
      <c r="K2691" s="1">
        <v>0.0</v>
      </c>
      <c r="L2691" s="1">
        <v>0.0</v>
      </c>
      <c r="N2691" s="1">
        <v>110.736</v>
      </c>
      <c r="S2691" s="1">
        <v>161.675</v>
      </c>
      <c r="T2691" s="1">
        <v>0.82</v>
      </c>
      <c r="U2691" s="1">
        <v>12.0</v>
      </c>
      <c r="V2691" s="1">
        <v>0.235</v>
      </c>
      <c r="W2691" s="1">
        <v>432.455</v>
      </c>
      <c r="X2691" s="1">
        <v>2.193</v>
      </c>
      <c r="Y2691" s="1">
        <v>5.537</v>
      </c>
      <c r="AA2691" s="1">
        <v>12.97</v>
      </c>
      <c r="AB2691" s="1">
        <v>2557.223</v>
      </c>
      <c r="AC2691" s="1">
        <v>14.81</v>
      </c>
      <c r="AE2691" s="1">
        <v>-3.625</v>
      </c>
      <c r="AF2691" s="1">
        <v>-1.558</v>
      </c>
      <c r="AG2691" s="1">
        <v>8168.094</v>
      </c>
      <c r="AH2691" s="1">
        <v>2.536</v>
      </c>
      <c r="AK2691" s="1">
        <v>492.911</v>
      </c>
      <c r="AL2691" s="1">
        <v>2.5</v>
      </c>
      <c r="AO2691" s="1">
        <v>16.88</v>
      </c>
      <c r="AT2691" s="1">
        <v>331.236</v>
      </c>
      <c r="AU2691" s="1">
        <v>1.68</v>
      </c>
      <c r="AW2691" s="1">
        <v>23.077</v>
      </c>
      <c r="AX2691" s="1">
        <v>0.033</v>
      </c>
      <c r="AY2691" s="1">
        <v>34.215</v>
      </c>
      <c r="AZ2691" s="1">
        <v>0.174</v>
      </c>
      <c r="BA2691" s="1">
        <v>11.344</v>
      </c>
      <c r="BC2691" s="1">
        <v>1.64</v>
      </c>
      <c r="BG2691" s="1">
        <v>2427.094</v>
      </c>
      <c r="BH2691" s="1">
        <v>12.31</v>
      </c>
      <c r="BJ2691" s="1">
        <v>83.12</v>
      </c>
      <c r="BO2691" s="1">
        <v>2427.094</v>
      </c>
      <c r="BP2691" s="1">
        <v>12.31</v>
      </c>
      <c r="BR2691" s="1">
        <v>83.12</v>
      </c>
      <c r="BT2691" s="1">
        <v>-1.84</v>
      </c>
      <c r="BU2691" s="1">
        <v>-14.187</v>
      </c>
      <c r="BY2691" s="1">
        <v>0.0</v>
      </c>
      <c r="BZ2691" s="1">
        <v>0.0</v>
      </c>
      <c r="CB2691" s="1">
        <v>0.0</v>
      </c>
      <c r="CG2691" s="1">
        <v>0.0</v>
      </c>
      <c r="CH2691" s="1">
        <v>0.0</v>
      </c>
      <c r="CJ2691" s="1">
        <v>-0.273</v>
      </c>
      <c r="CK2691" s="1">
        <v>-0.003</v>
      </c>
      <c r="CL2691" s="1">
        <v>248.248</v>
      </c>
      <c r="CM2691" s="1">
        <v>1.259</v>
      </c>
      <c r="CN2691" s="1">
        <v>0.0</v>
      </c>
      <c r="CQ2691" s="1">
        <v>0.0</v>
      </c>
      <c r="CR2691" s="1">
        <v>0.0</v>
      </c>
      <c r="CU2691" s="1">
        <v>0.0</v>
      </c>
      <c r="CV2691" s="1">
        <v>0.0</v>
      </c>
      <c r="CX2691" s="1">
        <v>0.0</v>
      </c>
      <c r="CY2691" s="1">
        <v>0.0</v>
      </c>
      <c r="DA2691" s="1">
        <v>2920.005</v>
      </c>
      <c r="DB2691" s="1">
        <v>41.428</v>
      </c>
      <c r="DF2691" s="1">
        <v>2427.094</v>
      </c>
      <c r="DG2691" s="1">
        <v>12.31</v>
      </c>
      <c r="DI2691" s="1">
        <v>83.12</v>
      </c>
      <c r="DN2691" s="1">
        <v>0.0</v>
      </c>
      <c r="DO2691" s="1">
        <v>0.0</v>
      </c>
      <c r="DQ2691" s="1">
        <v>0.0</v>
      </c>
      <c r="DV2691" s="1">
        <v>0.0</v>
      </c>
      <c r="DW2691" s="1">
        <v>0.0</v>
      </c>
      <c r="DY2691" s="1">
        <v>0.0</v>
      </c>
    </row>
    <row r="2692">
      <c r="A2692" s="1" t="s">
        <v>345</v>
      </c>
      <c r="B2692" s="1">
        <v>2002.0</v>
      </c>
      <c r="C2692" s="1" t="s">
        <v>346</v>
      </c>
      <c r="D2692" s="1">
        <v>5116204.0</v>
      </c>
      <c r="E2692" s="1">
        <v>1.6170496E10</v>
      </c>
      <c r="J2692" s="1">
        <v>0.0</v>
      </c>
      <c r="K2692" s="1">
        <v>0.0</v>
      </c>
      <c r="L2692" s="1">
        <v>0.0</v>
      </c>
      <c r="N2692" s="1">
        <v>107.088</v>
      </c>
      <c r="S2692" s="1">
        <v>111.411</v>
      </c>
      <c r="T2692" s="1">
        <v>0.57</v>
      </c>
      <c r="U2692" s="1">
        <v>-3.571</v>
      </c>
      <c r="V2692" s="1">
        <v>-0.078</v>
      </c>
      <c r="W2692" s="1">
        <v>413.4</v>
      </c>
      <c r="X2692" s="1">
        <v>2.115</v>
      </c>
      <c r="Y2692" s="1">
        <v>4.391</v>
      </c>
      <c r="AA2692" s="1">
        <v>12.3</v>
      </c>
      <c r="AB2692" s="1">
        <v>2404.126</v>
      </c>
      <c r="AC2692" s="1">
        <v>12.98</v>
      </c>
      <c r="AE2692" s="1">
        <v>-14.241</v>
      </c>
      <c r="AF2692" s="1">
        <v>-5.9</v>
      </c>
      <c r="AG2692" s="1">
        <v>6944.197</v>
      </c>
      <c r="AH2692" s="1">
        <v>2.197</v>
      </c>
      <c r="AK2692" s="1">
        <v>449.552</v>
      </c>
      <c r="AL2692" s="1">
        <v>2.3</v>
      </c>
      <c r="AO2692" s="1">
        <v>17.72</v>
      </c>
      <c r="AT2692" s="1">
        <v>338.141</v>
      </c>
      <c r="AU2692" s="1">
        <v>1.73</v>
      </c>
      <c r="AW2692" s="1">
        <v>-37.5</v>
      </c>
      <c r="AX2692" s="1">
        <v>-0.065</v>
      </c>
      <c r="AY2692" s="1">
        <v>21.199</v>
      </c>
      <c r="AZ2692" s="1">
        <v>0.108</v>
      </c>
      <c r="BA2692" s="1">
        <v>13.328</v>
      </c>
      <c r="BC2692" s="1">
        <v>1.39</v>
      </c>
      <c r="BG2692" s="1">
        <v>2087.485</v>
      </c>
      <c r="BH2692" s="1">
        <v>10.68</v>
      </c>
      <c r="BJ2692" s="1">
        <v>82.28</v>
      </c>
      <c r="BO2692" s="1">
        <v>2087.485</v>
      </c>
      <c r="BP2692" s="1">
        <v>10.68</v>
      </c>
      <c r="BR2692" s="1">
        <v>82.28</v>
      </c>
      <c r="BT2692" s="1">
        <v>-0.68</v>
      </c>
      <c r="BU2692" s="1">
        <v>-5.528</v>
      </c>
      <c r="BY2692" s="1">
        <v>0.0</v>
      </c>
      <c r="BZ2692" s="1">
        <v>0.0</v>
      </c>
      <c r="CB2692" s="1">
        <v>0.0</v>
      </c>
      <c r="CG2692" s="1">
        <v>0.0</v>
      </c>
      <c r="CH2692" s="1">
        <v>0.0</v>
      </c>
      <c r="CJ2692" s="1">
        <v>-24.0</v>
      </c>
      <c r="CK2692" s="1">
        <v>-0.302</v>
      </c>
      <c r="CL2692" s="1">
        <v>187.035</v>
      </c>
      <c r="CM2692" s="1">
        <v>0.957</v>
      </c>
      <c r="CN2692" s="1">
        <v>0.0</v>
      </c>
      <c r="CQ2692" s="1">
        <v>0.0</v>
      </c>
      <c r="CR2692" s="1">
        <v>0.0</v>
      </c>
      <c r="CU2692" s="1">
        <v>0.0</v>
      </c>
      <c r="CV2692" s="1">
        <v>0.0</v>
      </c>
      <c r="CX2692" s="1">
        <v>0.0</v>
      </c>
      <c r="CY2692" s="1">
        <v>0.0</v>
      </c>
      <c r="DA2692" s="1">
        <v>2537.037</v>
      </c>
      <c r="DB2692" s="1">
        <v>35.528</v>
      </c>
      <c r="DF2692" s="1">
        <v>2087.485</v>
      </c>
      <c r="DG2692" s="1">
        <v>10.68</v>
      </c>
      <c r="DI2692" s="1">
        <v>82.28</v>
      </c>
      <c r="DN2692" s="1">
        <v>0.0</v>
      </c>
      <c r="DO2692" s="1">
        <v>0.0</v>
      </c>
      <c r="DQ2692" s="1">
        <v>0.0</v>
      </c>
      <c r="DV2692" s="1">
        <v>0.0</v>
      </c>
      <c r="DW2692" s="1">
        <v>0.0</v>
      </c>
      <c r="DY2692" s="1">
        <v>0.0</v>
      </c>
    </row>
    <row r="2693">
      <c r="A2693" s="1" t="s">
        <v>345</v>
      </c>
      <c r="B2693" s="1">
        <v>2003.0</v>
      </c>
      <c r="C2693" s="1" t="s">
        <v>346</v>
      </c>
      <c r="D2693" s="1">
        <v>5159387.0</v>
      </c>
      <c r="E2693" s="1">
        <v>1.7135753216E10</v>
      </c>
      <c r="J2693" s="1">
        <v>0.0</v>
      </c>
      <c r="K2693" s="1">
        <v>0.0</v>
      </c>
      <c r="L2693" s="1">
        <v>0.0</v>
      </c>
      <c r="N2693" s="1">
        <v>89.378</v>
      </c>
      <c r="S2693" s="1">
        <v>114.355</v>
      </c>
      <c r="T2693" s="1">
        <v>0.59</v>
      </c>
      <c r="U2693" s="1">
        <v>-9.368</v>
      </c>
      <c r="V2693" s="1">
        <v>-0.198</v>
      </c>
      <c r="W2693" s="1">
        <v>371.536</v>
      </c>
      <c r="X2693" s="1">
        <v>1.917</v>
      </c>
      <c r="Y2693" s="1">
        <v>3.821</v>
      </c>
      <c r="AA2693" s="1">
        <v>13.83</v>
      </c>
      <c r="AB2693" s="1">
        <v>2680.551</v>
      </c>
      <c r="AC2693" s="1">
        <v>15.44</v>
      </c>
      <c r="AE2693" s="1">
        <v>-5.481</v>
      </c>
      <c r="AF2693" s="1">
        <v>-1.947</v>
      </c>
      <c r="AG2693" s="1">
        <v>6508.678</v>
      </c>
      <c r="AH2693" s="1">
        <v>1.96</v>
      </c>
      <c r="AK2693" s="1">
        <v>399.272</v>
      </c>
      <c r="AL2693" s="1">
        <v>2.06</v>
      </c>
      <c r="AO2693" s="1">
        <v>13.342</v>
      </c>
      <c r="AT2693" s="1">
        <v>284.918</v>
      </c>
      <c r="AU2693" s="1">
        <v>1.47</v>
      </c>
      <c r="AW2693" s="1">
        <v>170.0</v>
      </c>
      <c r="AX2693" s="1">
        <v>0.184</v>
      </c>
      <c r="AY2693" s="1">
        <v>56.758</v>
      </c>
      <c r="AZ2693" s="1">
        <v>0.293</v>
      </c>
      <c r="BA2693" s="1">
        <v>9.521</v>
      </c>
      <c r="BC2693" s="1">
        <v>1.38</v>
      </c>
      <c r="BG2693" s="1">
        <v>2593.331</v>
      </c>
      <c r="BH2693" s="1">
        <v>13.38</v>
      </c>
      <c r="BJ2693" s="1">
        <v>86.658</v>
      </c>
      <c r="BO2693" s="1">
        <v>2593.331</v>
      </c>
      <c r="BP2693" s="1">
        <v>13.38</v>
      </c>
      <c r="BR2693" s="1">
        <v>86.658</v>
      </c>
      <c r="BT2693" s="1">
        <v>-1.61</v>
      </c>
      <c r="BU2693" s="1">
        <v>-11.641</v>
      </c>
      <c r="BY2693" s="1">
        <v>0.0</v>
      </c>
      <c r="BZ2693" s="1">
        <v>0.0</v>
      </c>
      <c r="CB2693" s="1">
        <v>0.0</v>
      </c>
      <c r="CG2693" s="1">
        <v>0.0</v>
      </c>
      <c r="CH2693" s="1">
        <v>0.0</v>
      </c>
      <c r="CJ2693" s="1">
        <v>-9.211</v>
      </c>
      <c r="CK2693" s="1">
        <v>-0.088</v>
      </c>
      <c r="CL2693" s="1">
        <v>168.387</v>
      </c>
      <c r="CM2693" s="1">
        <v>0.869</v>
      </c>
      <c r="CN2693" s="1">
        <v>0.0</v>
      </c>
      <c r="CQ2693" s="1">
        <v>0.0</v>
      </c>
      <c r="CR2693" s="1">
        <v>0.0</v>
      </c>
      <c r="CU2693" s="1">
        <v>0.0</v>
      </c>
      <c r="CV2693" s="1">
        <v>0.0</v>
      </c>
      <c r="CX2693" s="1">
        <v>0.0</v>
      </c>
      <c r="CY2693" s="1">
        <v>0.0</v>
      </c>
      <c r="DA2693" s="1">
        <v>2992.604</v>
      </c>
      <c r="DB2693" s="1">
        <v>33.581</v>
      </c>
      <c r="DF2693" s="1">
        <v>2593.331</v>
      </c>
      <c r="DG2693" s="1">
        <v>13.38</v>
      </c>
      <c r="DI2693" s="1">
        <v>86.658</v>
      </c>
      <c r="DN2693" s="1">
        <v>0.0</v>
      </c>
      <c r="DO2693" s="1">
        <v>0.0</v>
      </c>
      <c r="DQ2693" s="1">
        <v>0.0</v>
      </c>
      <c r="DV2693" s="1">
        <v>0.0</v>
      </c>
      <c r="DW2693" s="1">
        <v>0.0</v>
      </c>
      <c r="DY2693" s="1">
        <v>0.0</v>
      </c>
    </row>
    <row r="2694">
      <c r="A2694" s="1" t="s">
        <v>345</v>
      </c>
      <c r="B2694" s="1">
        <v>2004.0</v>
      </c>
      <c r="C2694" s="1" t="s">
        <v>346</v>
      </c>
      <c r="D2694" s="1">
        <v>5202994.0</v>
      </c>
      <c r="E2694" s="1">
        <v>1.8155687936E10</v>
      </c>
      <c r="J2694" s="1">
        <v>0.0</v>
      </c>
      <c r="K2694" s="1">
        <v>0.0</v>
      </c>
      <c r="L2694" s="1">
        <v>0.0</v>
      </c>
      <c r="N2694" s="1">
        <v>89.728</v>
      </c>
      <c r="S2694" s="1">
        <v>115.318</v>
      </c>
      <c r="T2694" s="1">
        <v>0.6</v>
      </c>
      <c r="U2694" s="1">
        <v>10.817</v>
      </c>
      <c r="V2694" s="1">
        <v>0.207</v>
      </c>
      <c r="W2694" s="1">
        <v>408.276</v>
      </c>
      <c r="X2694" s="1">
        <v>2.124</v>
      </c>
      <c r="Y2694" s="1">
        <v>3.713</v>
      </c>
      <c r="AA2694" s="1">
        <v>12.83</v>
      </c>
      <c r="AB2694" s="1">
        <v>2465.888</v>
      </c>
      <c r="AC2694" s="1">
        <v>16.16</v>
      </c>
      <c r="AE2694" s="1">
        <v>1.662</v>
      </c>
      <c r="AF2694" s="1">
        <v>0.558</v>
      </c>
      <c r="AG2694" s="1">
        <v>6561.405</v>
      </c>
      <c r="AH2694" s="1">
        <v>1.88</v>
      </c>
      <c r="AK2694" s="1">
        <v>424.755</v>
      </c>
      <c r="AL2694" s="1">
        <v>2.21</v>
      </c>
      <c r="AO2694" s="1">
        <v>13.676</v>
      </c>
      <c r="AT2694" s="1">
        <v>309.437</v>
      </c>
      <c r="AU2694" s="1">
        <v>1.61</v>
      </c>
      <c r="AW2694" s="1">
        <v>7.407</v>
      </c>
      <c r="AX2694" s="1">
        <v>0.022</v>
      </c>
      <c r="AY2694" s="1">
        <v>60.452</v>
      </c>
      <c r="AZ2694" s="1">
        <v>0.315</v>
      </c>
      <c r="BA2694" s="1">
        <v>9.963</v>
      </c>
      <c r="BC2694" s="1">
        <v>1.45</v>
      </c>
      <c r="BG2694" s="1">
        <v>2681.148</v>
      </c>
      <c r="BH2694" s="1">
        <v>13.95</v>
      </c>
      <c r="BJ2694" s="1">
        <v>86.324</v>
      </c>
      <c r="BO2694" s="1">
        <v>2681.148</v>
      </c>
      <c r="BP2694" s="1">
        <v>13.95</v>
      </c>
      <c r="BR2694" s="1">
        <v>86.324</v>
      </c>
      <c r="BT2694" s="1">
        <v>-3.33</v>
      </c>
      <c r="BU2694" s="1">
        <v>-25.955</v>
      </c>
      <c r="BY2694" s="1">
        <v>0.0</v>
      </c>
      <c r="BZ2694" s="1">
        <v>0.0</v>
      </c>
      <c r="CB2694" s="1">
        <v>0.0</v>
      </c>
      <c r="CG2694" s="1">
        <v>0.0</v>
      </c>
      <c r="CH2694" s="1">
        <v>0.0</v>
      </c>
      <c r="CJ2694" s="1">
        <v>1.727</v>
      </c>
      <c r="CK2694" s="1">
        <v>0.015</v>
      </c>
      <c r="CL2694" s="1">
        <v>169.86</v>
      </c>
      <c r="CM2694" s="1">
        <v>0.884</v>
      </c>
      <c r="CN2694" s="1">
        <v>0.0</v>
      </c>
      <c r="CQ2694" s="1">
        <v>0.0</v>
      </c>
      <c r="CR2694" s="1">
        <v>0.0</v>
      </c>
      <c r="CU2694" s="1">
        <v>0.0</v>
      </c>
      <c r="CV2694" s="1">
        <v>0.0</v>
      </c>
      <c r="CX2694" s="1">
        <v>0.0</v>
      </c>
      <c r="CY2694" s="1">
        <v>0.0</v>
      </c>
      <c r="DA2694" s="1">
        <v>3105.904</v>
      </c>
      <c r="DB2694" s="1">
        <v>34.139</v>
      </c>
      <c r="DF2694" s="1">
        <v>2681.148</v>
      </c>
      <c r="DG2694" s="1">
        <v>13.95</v>
      </c>
      <c r="DI2694" s="1">
        <v>86.324</v>
      </c>
      <c r="DN2694" s="1">
        <v>0.0</v>
      </c>
      <c r="DO2694" s="1">
        <v>0.0</v>
      </c>
      <c r="DQ2694" s="1">
        <v>0.0</v>
      </c>
      <c r="DV2694" s="1">
        <v>0.0</v>
      </c>
      <c r="DW2694" s="1">
        <v>0.0</v>
      </c>
      <c r="DY2694" s="1">
        <v>0.0</v>
      </c>
    </row>
    <row r="2695">
      <c r="A2695" s="1" t="s">
        <v>345</v>
      </c>
      <c r="B2695" s="1">
        <v>2005.0</v>
      </c>
      <c r="C2695" s="1" t="s">
        <v>346</v>
      </c>
      <c r="D2695" s="1">
        <v>5246288.0</v>
      </c>
      <c r="E2695" s="1">
        <v>1.7942167552E10</v>
      </c>
      <c r="J2695" s="1">
        <v>0.0</v>
      </c>
      <c r="K2695" s="1">
        <v>0.0</v>
      </c>
      <c r="L2695" s="1">
        <v>0.0</v>
      </c>
      <c r="N2695" s="1">
        <v>132.343</v>
      </c>
      <c r="S2695" s="1">
        <v>285.916</v>
      </c>
      <c r="T2695" s="1">
        <v>1.5</v>
      </c>
      <c r="U2695" s="1">
        <v>-27.332</v>
      </c>
      <c r="V2695" s="1">
        <v>-0.581</v>
      </c>
      <c r="W2695" s="1">
        <v>294.238</v>
      </c>
      <c r="X2695" s="1">
        <v>1.544</v>
      </c>
      <c r="Y2695" s="1">
        <v>10.128</v>
      </c>
      <c r="AA2695" s="1">
        <v>12.13</v>
      </c>
      <c r="AB2695" s="1">
        <v>2312.111</v>
      </c>
      <c r="AC2695" s="1">
        <v>14.81</v>
      </c>
      <c r="AE2695" s="1">
        <v>-2.952</v>
      </c>
      <c r="AF2695" s="1">
        <v>-1.008</v>
      </c>
      <c r="AG2695" s="1">
        <v>6315.175</v>
      </c>
      <c r="AH2695" s="1">
        <v>1.847</v>
      </c>
      <c r="AK2695" s="1">
        <v>409.814</v>
      </c>
      <c r="AL2695" s="1">
        <v>2.15</v>
      </c>
      <c r="AO2695" s="1">
        <v>14.517</v>
      </c>
      <c r="AT2695" s="1">
        <v>123.897</v>
      </c>
      <c r="AU2695" s="1">
        <v>0.65</v>
      </c>
      <c r="AW2695" s="1">
        <v>3.448</v>
      </c>
      <c r="AX2695" s="1">
        <v>0.011</v>
      </c>
      <c r="AY2695" s="1">
        <v>62.02</v>
      </c>
      <c r="AZ2695" s="1">
        <v>0.325</v>
      </c>
      <c r="BA2695" s="1">
        <v>4.389</v>
      </c>
      <c r="BC2695" s="1">
        <v>1.96</v>
      </c>
      <c r="BG2695" s="1">
        <v>2413.135</v>
      </c>
      <c r="BH2695" s="1">
        <v>12.66</v>
      </c>
      <c r="BJ2695" s="1">
        <v>85.483</v>
      </c>
      <c r="BO2695" s="1">
        <v>2413.135</v>
      </c>
      <c r="BP2695" s="1">
        <v>12.66</v>
      </c>
      <c r="BR2695" s="1">
        <v>85.483</v>
      </c>
      <c r="BT2695" s="1">
        <v>-2.68</v>
      </c>
      <c r="BU2695" s="1">
        <v>-22.094</v>
      </c>
      <c r="BY2695" s="1">
        <v>0.0</v>
      </c>
      <c r="BZ2695" s="1">
        <v>0.0</v>
      </c>
      <c r="CB2695" s="1">
        <v>0.0</v>
      </c>
      <c r="CG2695" s="1">
        <v>0.0</v>
      </c>
      <c r="CH2695" s="1">
        <v>0.0</v>
      </c>
      <c r="CJ2695" s="1">
        <v>42.467</v>
      </c>
      <c r="CK2695" s="1">
        <v>0.375</v>
      </c>
      <c r="CL2695" s="1">
        <v>239.997</v>
      </c>
      <c r="CM2695" s="1">
        <v>1.259</v>
      </c>
      <c r="CN2695" s="1">
        <v>0.0</v>
      </c>
      <c r="CQ2695" s="1">
        <v>0.0</v>
      </c>
      <c r="CR2695" s="1">
        <v>0.0</v>
      </c>
      <c r="CU2695" s="1">
        <v>0.0</v>
      </c>
      <c r="CV2695" s="1">
        <v>0.0</v>
      </c>
      <c r="CX2695" s="1">
        <v>0.0</v>
      </c>
      <c r="CY2695" s="1">
        <v>0.0</v>
      </c>
      <c r="DA2695" s="1">
        <v>2822.948</v>
      </c>
      <c r="DB2695" s="1">
        <v>33.131</v>
      </c>
      <c r="DF2695" s="1">
        <v>2413.135</v>
      </c>
      <c r="DG2695" s="1">
        <v>12.66</v>
      </c>
      <c r="DI2695" s="1">
        <v>85.483</v>
      </c>
      <c r="DN2695" s="1">
        <v>0.0</v>
      </c>
      <c r="DO2695" s="1">
        <v>0.0</v>
      </c>
      <c r="DQ2695" s="1">
        <v>0.0</v>
      </c>
      <c r="DV2695" s="1">
        <v>0.0</v>
      </c>
      <c r="DW2695" s="1">
        <v>0.0</v>
      </c>
      <c r="DY2695" s="1">
        <v>0.0</v>
      </c>
    </row>
    <row r="2696">
      <c r="A2696" s="1" t="s">
        <v>345</v>
      </c>
      <c r="B2696" s="1">
        <v>2006.0</v>
      </c>
      <c r="C2696" s="1" t="s">
        <v>346</v>
      </c>
      <c r="D2696" s="1">
        <v>5282401.0</v>
      </c>
      <c r="E2696" s="1">
        <v>1.8316466176E10</v>
      </c>
      <c r="J2696" s="1">
        <v>0.0</v>
      </c>
      <c r="K2696" s="1">
        <v>0.0</v>
      </c>
      <c r="L2696" s="1">
        <v>0.0</v>
      </c>
      <c r="N2696" s="1">
        <v>135.395</v>
      </c>
      <c r="S2696" s="1">
        <v>283.962</v>
      </c>
      <c r="T2696" s="1">
        <v>1.5</v>
      </c>
      <c r="U2696" s="1">
        <v>-4.179</v>
      </c>
      <c r="V2696" s="1">
        <v>-0.065</v>
      </c>
      <c r="W2696" s="1">
        <v>280.014</v>
      </c>
      <c r="X2696" s="1">
        <v>1.479</v>
      </c>
      <c r="Y2696" s="1">
        <v>10.309</v>
      </c>
      <c r="AA2696" s="1">
        <v>12.04</v>
      </c>
      <c r="AB2696" s="1">
        <v>2279.267</v>
      </c>
      <c r="AC2696" s="1">
        <v>14.55</v>
      </c>
      <c r="AE2696" s="1">
        <v>6.013</v>
      </c>
      <c r="AF2696" s="1">
        <v>1.992</v>
      </c>
      <c r="AG2696" s="1">
        <v>6649.149</v>
      </c>
      <c r="AH2696" s="1">
        <v>1.918</v>
      </c>
      <c r="AK2696" s="1">
        <v>416.477</v>
      </c>
      <c r="AL2696" s="1">
        <v>2.2</v>
      </c>
      <c r="AO2696" s="1">
        <v>15.12</v>
      </c>
      <c r="AT2696" s="1">
        <v>132.516</v>
      </c>
      <c r="AU2696" s="1">
        <v>0.7</v>
      </c>
      <c r="AW2696" s="1">
        <v>-13.333</v>
      </c>
      <c r="AX2696" s="1">
        <v>-0.043</v>
      </c>
      <c r="AY2696" s="1">
        <v>53.383</v>
      </c>
      <c r="AZ2696" s="1">
        <v>0.282</v>
      </c>
      <c r="BA2696" s="1">
        <v>4.811</v>
      </c>
      <c r="BC2696" s="1">
        <v>1.97</v>
      </c>
      <c r="BG2696" s="1">
        <v>2337.952</v>
      </c>
      <c r="BH2696" s="1">
        <v>12.35</v>
      </c>
      <c r="BJ2696" s="1">
        <v>84.88</v>
      </c>
      <c r="BO2696" s="1">
        <v>2337.952</v>
      </c>
      <c r="BP2696" s="1">
        <v>12.35</v>
      </c>
      <c r="BR2696" s="1">
        <v>84.88</v>
      </c>
      <c r="BT2696" s="1">
        <v>-2.51</v>
      </c>
      <c r="BU2696" s="1">
        <v>-20.847</v>
      </c>
      <c r="BY2696" s="1">
        <v>0.0</v>
      </c>
      <c r="BZ2696" s="1">
        <v>0.0</v>
      </c>
      <c r="CB2696" s="1">
        <v>0.0</v>
      </c>
      <c r="CG2696" s="1">
        <v>0.0</v>
      </c>
      <c r="CH2696" s="1">
        <v>0.0</v>
      </c>
      <c r="CJ2696" s="1">
        <v>0.0</v>
      </c>
      <c r="CK2696" s="1">
        <v>0.0</v>
      </c>
      <c r="CL2696" s="1">
        <v>238.356</v>
      </c>
      <c r="CM2696" s="1">
        <v>1.259</v>
      </c>
      <c r="CN2696" s="1">
        <v>0.0</v>
      </c>
      <c r="CQ2696" s="1">
        <v>0.0</v>
      </c>
      <c r="CR2696" s="1">
        <v>0.0</v>
      </c>
      <c r="CU2696" s="1">
        <v>0.0</v>
      </c>
      <c r="CV2696" s="1">
        <v>0.0</v>
      </c>
      <c r="CX2696" s="1">
        <v>0.0</v>
      </c>
      <c r="CY2696" s="1">
        <v>0.0</v>
      </c>
      <c r="DA2696" s="1">
        <v>2754.429</v>
      </c>
      <c r="DB2696" s="1">
        <v>35.123</v>
      </c>
      <c r="DF2696" s="1">
        <v>2337.952</v>
      </c>
      <c r="DG2696" s="1">
        <v>12.35</v>
      </c>
      <c r="DI2696" s="1">
        <v>84.88</v>
      </c>
      <c r="DN2696" s="1">
        <v>0.0</v>
      </c>
      <c r="DO2696" s="1">
        <v>0.0</v>
      </c>
      <c r="DQ2696" s="1">
        <v>0.0</v>
      </c>
      <c r="DV2696" s="1">
        <v>0.0</v>
      </c>
      <c r="DW2696" s="1">
        <v>0.0</v>
      </c>
      <c r="DY2696" s="1">
        <v>0.0</v>
      </c>
    </row>
    <row r="2697">
      <c r="A2697" s="1" t="s">
        <v>345</v>
      </c>
      <c r="B2697" s="1">
        <v>2007.0</v>
      </c>
      <c r="C2697" s="1" t="s">
        <v>346</v>
      </c>
      <c r="D2697" s="1">
        <v>5313329.0</v>
      </c>
      <c r="E2697" s="1">
        <v>1.968407552E10</v>
      </c>
      <c r="J2697" s="1">
        <v>0.0</v>
      </c>
      <c r="K2697" s="1">
        <v>0.0</v>
      </c>
      <c r="L2697" s="1">
        <v>0.0</v>
      </c>
      <c r="N2697" s="1">
        <v>138.095</v>
      </c>
      <c r="S2697" s="1">
        <v>301.129</v>
      </c>
      <c r="T2697" s="1">
        <v>1.6</v>
      </c>
      <c r="U2697" s="1">
        <v>23.053</v>
      </c>
      <c r="V2697" s="1">
        <v>0.341</v>
      </c>
      <c r="W2697" s="1">
        <v>342.56</v>
      </c>
      <c r="X2697" s="1">
        <v>1.82</v>
      </c>
      <c r="Y2697" s="1">
        <v>10.884</v>
      </c>
      <c r="AA2697" s="1">
        <v>12.32</v>
      </c>
      <c r="AB2697" s="1">
        <v>2318.697</v>
      </c>
      <c r="AC2697" s="1">
        <v>14.7</v>
      </c>
      <c r="AE2697" s="1">
        <v>15.223</v>
      </c>
      <c r="AF2697" s="1">
        <v>5.347</v>
      </c>
      <c r="AG2697" s="1">
        <v>7616.744</v>
      </c>
      <c r="AH2697" s="1">
        <v>2.056</v>
      </c>
      <c r="AK2697" s="1">
        <v>393.35</v>
      </c>
      <c r="AL2697" s="1">
        <v>2.09</v>
      </c>
      <c r="AO2697" s="1">
        <v>14.218</v>
      </c>
      <c r="AT2697" s="1">
        <v>71.518</v>
      </c>
      <c r="AU2697" s="1">
        <v>0.38</v>
      </c>
      <c r="AW2697" s="1">
        <v>-29.231</v>
      </c>
      <c r="AX2697" s="1">
        <v>-0.082</v>
      </c>
      <c r="AY2697" s="1">
        <v>37.559</v>
      </c>
      <c r="AZ2697" s="1">
        <v>0.2</v>
      </c>
      <c r="BA2697" s="1">
        <v>2.585</v>
      </c>
      <c r="BC2697" s="1">
        <v>2.03</v>
      </c>
      <c r="BG2697" s="1">
        <v>2373.277</v>
      </c>
      <c r="BH2697" s="1">
        <v>12.61</v>
      </c>
      <c r="BJ2697" s="1">
        <v>85.782</v>
      </c>
      <c r="BO2697" s="1">
        <v>2373.277</v>
      </c>
      <c r="BP2697" s="1">
        <v>12.61</v>
      </c>
      <c r="BR2697" s="1">
        <v>85.782</v>
      </c>
      <c r="BT2697" s="1">
        <v>-2.38</v>
      </c>
      <c r="BU2697" s="1">
        <v>-19.318</v>
      </c>
      <c r="BY2697" s="1">
        <v>0.0</v>
      </c>
      <c r="BZ2697" s="1">
        <v>0.0</v>
      </c>
      <c r="CB2697" s="1">
        <v>0.0</v>
      </c>
      <c r="CG2697" s="1">
        <v>20.703</v>
      </c>
      <c r="CH2697" s="1">
        <v>0.11</v>
      </c>
      <c r="CJ2697" s="1">
        <v>-50.0</v>
      </c>
      <c r="CK2697" s="1">
        <v>-0.63</v>
      </c>
      <c r="CL2697" s="1">
        <v>118.484</v>
      </c>
      <c r="CM2697" s="1">
        <v>0.63</v>
      </c>
      <c r="CN2697" s="1">
        <v>0.748</v>
      </c>
      <c r="CQ2697" s="1">
        <v>0.0</v>
      </c>
      <c r="CR2697" s="1">
        <v>0.0</v>
      </c>
      <c r="CU2697" s="1">
        <v>0.0</v>
      </c>
      <c r="CV2697" s="1">
        <v>0.0</v>
      </c>
      <c r="CX2697" s="1">
        <v>0.0</v>
      </c>
      <c r="CY2697" s="1">
        <v>0.0</v>
      </c>
      <c r="DA2697" s="1">
        <v>2766.627</v>
      </c>
      <c r="DB2697" s="1">
        <v>40.47</v>
      </c>
      <c r="DF2697" s="1">
        <v>2373.277</v>
      </c>
      <c r="DG2697" s="1">
        <v>12.61</v>
      </c>
      <c r="DI2697" s="1">
        <v>85.782</v>
      </c>
      <c r="DN2697" s="1">
        <v>0.0</v>
      </c>
      <c r="DO2697" s="1">
        <v>0.0</v>
      </c>
      <c r="DQ2697" s="1">
        <v>0.0</v>
      </c>
      <c r="DV2697" s="1">
        <v>0.0</v>
      </c>
      <c r="DW2697" s="1">
        <v>0.0</v>
      </c>
      <c r="DY2697" s="1">
        <v>0.0</v>
      </c>
    </row>
    <row r="2698">
      <c r="A2698" s="1" t="s">
        <v>345</v>
      </c>
      <c r="B2698" s="1">
        <v>2008.0</v>
      </c>
      <c r="C2698" s="1" t="s">
        <v>346</v>
      </c>
      <c r="D2698" s="1">
        <v>5342481.0</v>
      </c>
      <c r="E2698" s="1">
        <v>2.0960395264E10</v>
      </c>
      <c r="J2698" s="1">
        <v>0.0</v>
      </c>
      <c r="K2698" s="1">
        <v>0.0</v>
      </c>
      <c r="L2698" s="1">
        <v>0.0</v>
      </c>
      <c r="N2698" s="1">
        <v>142.002</v>
      </c>
      <c r="S2698" s="1">
        <v>250.82</v>
      </c>
      <c r="T2698" s="1">
        <v>1.34</v>
      </c>
      <c r="U2698" s="1">
        <v>22.785</v>
      </c>
      <c r="V2698" s="1">
        <v>0.415</v>
      </c>
      <c r="W2698" s="1">
        <v>418.316</v>
      </c>
      <c r="X2698" s="1">
        <v>2.235</v>
      </c>
      <c r="Y2698" s="1">
        <v>11.463</v>
      </c>
      <c r="AA2698" s="1">
        <v>10.92</v>
      </c>
      <c r="AB2698" s="1">
        <v>2043.994</v>
      </c>
      <c r="AC2698" s="1">
        <v>11.69</v>
      </c>
      <c r="AE2698" s="1">
        <v>5.141</v>
      </c>
      <c r="AF2698" s="1">
        <v>2.081</v>
      </c>
      <c r="AG2698" s="1">
        <v>7964.625</v>
      </c>
      <c r="AH2698" s="1">
        <v>2.03</v>
      </c>
      <c r="AK2698" s="1">
        <v>312.589</v>
      </c>
      <c r="AL2698" s="1">
        <v>1.67</v>
      </c>
      <c r="AO2698" s="1">
        <v>14.286</v>
      </c>
      <c r="AT2698" s="1">
        <v>41.179</v>
      </c>
      <c r="AU2698" s="1">
        <v>0.22</v>
      </c>
      <c r="AW2698" s="1">
        <v>63.044</v>
      </c>
      <c r="AX2698" s="1">
        <v>0.126</v>
      </c>
      <c r="AY2698" s="1">
        <v>60.903</v>
      </c>
      <c r="AZ2698" s="1">
        <v>0.325</v>
      </c>
      <c r="BA2698" s="1">
        <v>1.882</v>
      </c>
      <c r="BC2698" s="1">
        <v>1.66</v>
      </c>
      <c r="BG2698" s="1">
        <v>1875.533</v>
      </c>
      <c r="BH2698" s="1">
        <v>10.02</v>
      </c>
      <c r="BJ2698" s="1">
        <v>85.714</v>
      </c>
      <c r="BO2698" s="1">
        <v>1875.533</v>
      </c>
      <c r="BP2698" s="1">
        <v>10.02</v>
      </c>
      <c r="BR2698" s="1">
        <v>85.714</v>
      </c>
      <c r="BT2698" s="1">
        <v>-0.77</v>
      </c>
      <c r="BU2698" s="1">
        <v>-7.051</v>
      </c>
      <c r="BY2698" s="1">
        <v>0.0</v>
      </c>
      <c r="BZ2698" s="1">
        <v>0.0</v>
      </c>
      <c r="CB2698" s="1">
        <v>0.0</v>
      </c>
      <c r="CG2698" s="1">
        <v>20.59</v>
      </c>
      <c r="CH2698" s="1">
        <v>0.11</v>
      </c>
      <c r="CJ2698" s="1">
        <v>0.274</v>
      </c>
      <c r="CK2698" s="1">
        <v>0.002</v>
      </c>
      <c r="CL2698" s="1">
        <v>118.161</v>
      </c>
      <c r="CM2698" s="1">
        <v>0.631</v>
      </c>
      <c r="CN2698" s="1">
        <v>0.941</v>
      </c>
      <c r="CQ2698" s="1">
        <v>0.0</v>
      </c>
      <c r="CR2698" s="1">
        <v>0.0</v>
      </c>
      <c r="CU2698" s="1">
        <v>0.0</v>
      </c>
      <c r="CV2698" s="1">
        <v>0.0</v>
      </c>
      <c r="CX2698" s="1">
        <v>0.0</v>
      </c>
      <c r="CY2698" s="1">
        <v>0.0</v>
      </c>
      <c r="DA2698" s="1">
        <v>2188.122</v>
      </c>
      <c r="DB2698" s="1">
        <v>42.551</v>
      </c>
      <c r="DF2698" s="1">
        <v>1875.533</v>
      </c>
      <c r="DG2698" s="1">
        <v>10.02</v>
      </c>
      <c r="DI2698" s="1">
        <v>85.714</v>
      </c>
      <c r="DN2698" s="1">
        <v>0.0</v>
      </c>
      <c r="DO2698" s="1">
        <v>0.0</v>
      </c>
      <c r="DQ2698" s="1">
        <v>0.0</v>
      </c>
      <c r="DV2698" s="1">
        <v>0.0</v>
      </c>
      <c r="DW2698" s="1">
        <v>0.0</v>
      </c>
      <c r="DY2698" s="1">
        <v>0.0</v>
      </c>
    </row>
    <row r="2699">
      <c r="A2699" s="1" t="s">
        <v>345</v>
      </c>
      <c r="B2699" s="1">
        <v>2009.0</v>
      </c>
      <c r="C2699" s="1" t="s">
        <v>346</v>
      </c>
      <c r="D2699" s="1">
        <v>5397958.0</v>
      </c>
      <c r="E2699" s="1">
        <v>2.1348200448E10</v>
      </c>
      <c r="J2699" s="1">
        <v>0.0</v>
      </c>
      <c r="K2699" s="1">
        <v>0.0</v>
      </c>
      <c r="L2699" s="1">
        <v>0.0</v>
      </c>
      <c r="N2699" s="1">
        <v>81.967</v>
      </c>
      <c r="S2699" s="1">
        <v>72.25</v>
      </c>
      <c r="T2699" s="1">
        <v>0.39</v>
      </c>
      <c r="U2699" s="1">
        <v>25.155</v>
      </c>
      <c r="V2699" s="1">
        <v>0.562</v>
      </c>
      <c r="W2699" s="1">
        <v>518.161</v>
      </c>
      <c r="X2699" s="1">
        <v>2.797</v>
      </c>
      <c r="Y2699" s="1">
        <v>3.552</v>
      </c>
      <c r="AA2699" s="1">
        <v>9.78</v>
      </c>
      <c r="AB2699" s="1">
        <v>1811.796</v>
      </c>
      <c r="AC2699" s="1">
        <v>10.98</v>
      </c>
      <c r="AE2699" s="1">
        <v>1.641</v>
      </c>
      <c r="AF2699" s="1">
        <v>0.698</v>
      </c>
      <c r="AG2699" s="1">
        <v>8012.129</v>
      </c>
      <c r="AH2699" s="1">
        <v>2.026</v>
      </c>
      <c r="AK2699" s="1">
        <v>161.172</v>
      </c>
      <c r="AL2699" s="1">
        <v>0.87</v>
      </c>
      <c r="AO2699" s="1">
        <v>7.923</v>
      </c>
      <c r="AT2699" s="1">
        <v>14.82</v>
      </c>
      <c r="AU2699" s="1">
        <v>0.08</v>
      </c>
      <c r="AW2699" s="1">
        <v>-48.667</v>
      </c>
      <c r="AX2699" s="1">
        <v>-0.158</v>
      </c>
      <c r="AY2699" s="1">
        <v>30.942</v>
      </c>
      <c r="AZ2699" s="1">
        <v>0.167</v>
      </c>
      <c r="BA2699" s="1">
        <v>0.729</v>
      </c>
      <c r="BC2699" s="1">
        <v>0.9</v>
      </c>
      <c r="BG2699" s="1">
        <v>1872.93</v>
      </c>
      <c r="BH2699" s="1">
        <v>10.11</v>
      </c>
      <c r="BJ2699" s="1">
        <v>92.076</v>
      </c>
      <c r="BO2699" s="1">
        <v>1872.93</v>
      </c>
      <c r="BP2699" s="1">
        <v>10.11</v>
      </c>
      <c r="BR2699" s="1">
        <v>92.076</v>
      </c>
      <c r="BT2699" s="1">
        <v>-1.2</v>
      </c>
      <c r="BU2699" s="1">
        <v>-12.27</v>
      </c>
      <c r="BY2699" s="1">
        <v>0.0</v>
      </c>
      <c r="BZ2699" s="1">
        <v>0.0</v>
      </c>
      <c r="CB2699" s="1">
        <v>0.0</v>
      </c>
      <c r="CG2699" s="1">
        <v>74.102</v>
      </c>
      <c r="CH2699" s="1">
        <v>0.4</v>
      </c>
      <c r="CJ2699" s="1">
        <v>-0.273</v>
      </c>
      <c r="CK2699" s="1">
        <v>-0.002</v>
      </c>
      <c r="CL2699" s="1">
        <v>116.627</v>
      </c>
      <c r="CM2699" s="1">
        <v>0.63</v>
      </c>
      <c r="CN2699" s="1">
        <v>3.643</v>
      </c>
      <c r="CQ2699" s="1">
        <v>0.0</v>
      </c>
      <c r="CR2699" s="1">
        <v>0.0</v>
      </c>
      <c r="CU2699" s="1">
        <v>0.0</v>
      </c>
      <c r="CV2699" s="1">
        <v>0.0</v>
      </c>
      <c r="CX2699" s="1">
        <v>0.0</v>
      </c>
      <c r="CY2699" s="1">
        <v>0.0</v>
      </c>
      <c r="DA2699" s="1">
        <v>2034.102</v>
      </c>
      <c r="DB2699" s="1">
        <v>43.249</v>
      </c>
      <c r="DF2699" s="1">
        <v>1872.93</v>
      </c>
      <c r="DG2699" s="1">
        <v>10.11</v>
      </c>
      <c r="DI2699" s="1">
        <v>92.076</v>
      </c>
      <c r="DN2699" s="1">
        <v>0.0</v>
      </c>
      <c r="DO2699" s="1">
        <v>0.0</v>
      </c>
      <c r="DQ2699" s="1">
        <v>0.0</v>
      </c>
      <c r="DV2699" s="1">
        <v>0.0</v>
      </c>
      <c r="DW2699" s="1">
        <v>0.0</v>
      </c>
      <c r="DY2699" s="1">
        <v>0.0</v>
      </c>
    </row>
    <row r="2700">
      <c r="A2700" s="1" t="s">
        <v>345</v>
      </c>
      <c r="B2700" s="1">
        <v>2010.0</v>
      </c>
      <c r="C2700" s="1" t="s">
        <v>346</v>
      </c>
      <c r="D2700" s="1">
        <v>5491717.0</v>
      </c>
      <c r="E2700" s="1">
        <v>2.103714816E10</v>
      </c>
      <c r="J2700" s="1">
        <v>0.0</v>
      </c>
      <c r="K2700" s="1">
        <v>0.0</v>
      </c>
      <c r="L2700" s="1">
        <v>0.0</v>
      </c>
      <c r="N2700" s="1">
        <v>85.905</v>
      </c>
      <c r="S2700" s="1">
        <v>109.255</v>
      </c>
      <c r="T2700" s="1">
        <v>0.6</v>
      </c>
      <c r="U2700" s="1">
        <v>-5.272</v>
      </c>
      <c r="V2700" s="1">
        <v>-0.147</v>
      </c>
      <c r="W2700" s="1">
        <v>482.465</v>
      </c>
      <c r="X2700" s="1">
        <v>2.65</v>
      </c>
      <c r="Y2700" s="1">
        <v>5.004</v>
      </c>
      <c r="AA2700" s="1">
        <v>10.28</v>
      </c>
      <c r="AB2700" s="1">
        <v>1871.91</v>
      </c>
      <c r="AC2700" s="1">
        <v>11.99</v>
      </c>
      <c r="AE2700" s="1">
        <v>-9.876</v>
      </c>
      <c r="AF2700" s="1">
        <v>-4.271</v>
      </c>
      <c r="AG2700" s="1">
        <v>7097.605</v>
      </c>
      <c r="AH2700" s="1">
        <v>1.853</v>
      </c>
      <c r="AK2700" s="1">
        <v>180.271</v>
      </c>
      <c r="AL2700" s="1">
        <v>0.99</v>
      </c>
      <c r="AO2700" s="1">
        <v>8.257</v>
      </c>
      <c r="AT2700" s="1">
        <v>32.777</v>
      </c>
      <c r="AU2700" s="1">
        <v>0.18</v>
      </c>
      <c r="AW2700" s="1">
        <v>-22.078</v>
      </c>
      <c r="AX2700" s="1">
        <v>-0.037</v>
      </c>
      <c r="AY2700" s="1">
        <v>23.699</v>
      </c>
      <c r="AZ2700" s="1">
        <v>0.13</v>
      </c>
      <c r="BA2700" s="1">
        <v>1.501</v>
      </c>
      <c r="BC2700" s="1">
        <v>1.03</v>
      </c>
      <c r="BG2700" s="1">
        <v>2003.017</v>
      </c>
      <c r="BH2700" s="1">
        <v>11.0</v>
      </c>
      <c r="BJ2700" s="1">
        <v>91.743</v>
      </c>
      <c r="BO2700" s="1">
        <v>2003.017</v>
      </c>
      <c r="BP2700" s="1">
        <v>11.0</v>
      </c>
      <c r="BR2700" s="1">
        <v>91.743</v>
      </c>
      <c r="BT2700" s="1">
        <v>-1.71</v>
      </c>
      <c r="BU2700" s="1">
        <v>-16.634</v>
      </c>
      <c r="BY2700" s="1">
        <v>0.0</v>
      </c>
      <c r="BZ2700" s="1">
        <v>0.0</v>
      </c>
      <c r="CB2700" s="1">
        <v>0.0</v>
      </c>
      <c r="CG2700" s="1">
        <v>38.239</v>
      </c>
      <c r="CH2700" s="1">
        <v>0.21</v>
      </c>
      <c r="CJ2700" s="1">
        <v>0.0</v>
      </c>
      <c r="CK2700" s="1">
        <v>0.0</v>
      </c>
      <c r="CL2700" s="1">
        <v>114.636</v>
      </c>
      <c r="CM2700" s="1">
        <v>0.63</v>
      </c>
      <c r="CN2700" s="1">
        <v>1.751</v>
      </c>
      <c r="CQ2700" s="1">
        <v>0.0</v>
      </c>
      <c r="CR2700" s="1">
        <v>0.0</v>
      </c>
      <c r="CU2700" s="1">
        <v>0.0</v>
      </c>
      <c r="CV2700" s="1">
        <v>0.0</v>
      </c>
      <c r="CX2700" s="1">
        <v>0.0</v>
      </c>
      <c r="CY2700" s="1">
        <v>0.0</v>
      </c>
      <c r="DA2700" s="1">
        <v>2183.288</v>
      </c>
      <c r="DB2700" s="1">
        <v>38.978</v>
      </c>
      <c r="DF2700" s="1">
        <v>2003.017</v>
      </c>
      <c r="DG2700" s="1">
        <v>11.0</v>
      </c>
      <c r="DI2700" s="1">
        <v>91.743</v>
      </c>
      <c r="DN2700" s="1">
        <v>0.0</v>
      </c>
      <c r="DO2700" s="1">
        <v>0.0</v>
      </c>
      <c r="DQ2700" s="1">
        <v>0.0</v>
      </c>
      <c r="DV2700" s="1">
        <v>0.0</v>
      </c>
      <c r="DW2700" s="1">
        <v>0.0</v>
      </c>
      <c r="DY2700" s="1">
        <v>0.0</v>
      </c>
    </row>
    <row r="2701">
      <c r="A2701" s="1" t="s">
        <v>345</v>
      </c>
      <c r="B2701" s="1">
        <v>2011.0</v>
      </c>
      <c r="C2701" s="1" t="s">
        <v>346</v>
      </c>
      <c r="D2701" s="1">
        <v>5594489.0</v>
      </c>
      <c r="E2701" s="1">
        <v>2.2069321728E10</v>
      </c>
      <c r="J2701" s="1">
        <v>0.0</v>
      </c>
      <c r="K2701" s="1">
        <v>0.0</v>
      </c>
      <c r="L2701" s="1">
        <v>0.0</v>
      </c>
      <c r="N2701" s="1">
        <v>75.283</v>
      </c>
      <c r="S2701" s="1">
        <v>112.611</v>
      </c>
      <c r="T2701" s="1">
        <v>0.63</v>
      </c>
      <c r="U2701" s="1">
        <v>44.522</v>
      </c>
      <c r="V2701" s="1">
        <v>1.18</v>
      </c>
      <c r="W2701" s="1">
        <v>684.457</v>
      </c>
      <c r="X2701" s="1">
        <v>3.829</v>
      </c>
      <c r="Y2701" s="1">
        <v>4.197</v>
      </c>
      <c r="AA2701" s="1">
        <v>12.34</v>
      </c>
      <c r="AB2701" s="1">
        <v>2205.742</v>
      </c>
      <c r="AC2701" s="1">
        <v>15.01</v>
      </c>
      <c r="AE2701" s="1">
        <v>7.208</v>
      </c>
      <c r="AF2701" s="1">
        <v>2.809</v>
      </c>
      <c r="AG2701" s="1">
        <v>7469.395</v>
      </c>
      <c r="AH2701" s="1">
        <v>1.893</v>
      </c>
      <c r="AK2701" s="1">
        <v>180.535</v>
      </c>
      <c r="AL2701" s="1">
        <v>1.01</v>
      </c>
      <c r="AO2701" s="1">
        <v>6.729</v>
      </c>
      <c r="AT2701" s="1">
        <v>26.812</v>
      </c>
      <c r="AU2701" s="1">
        <v>0.15</v>
      </c>
      <c r="AW2701" s="1">
        <v>-16.667</v>
      </c>
      <c r="AX2701" s="1">
        <v>-0.022</v>
      </c>
      <c r="AY2701" s="1">
        <v>19.387</v>
      </c>
      <c r="AZ2701" s="1">
        <v>0.108</v>
      </c>
      <c r="BA2701" s="1">
        <v>0.999</v>
      </c>
      <c r="BC2701" s="1">
        <v>1.13</v>
      </c>
      <c r="BG2701" s="1">
        <v>2502.463</v>
      </c>
      <c r="BH2701" s="1">
        <v>14.0</v>
      </c>
      <c r="BJ2701" s="1">
        <v>93.271</v>
      </c>
      <c r="BO2701" s="1">
        <v>2502.463</v>
      </c>
      <c r="BP2701" s="1">
        <v>14.0</v>
      </c>
      <c r="BR2701" s="1">
        <v>93.271</v>
      </c>
      <c r="BT2701" s="1">
        <v>-2.67</v>
      </c>
      <c r="BU2701" s="1">
        <v>-21.637</v>
      </c>
      <c r="BY2701" s="1">
        <v>0.0</v>
      </c>
      <c r="BZ2701" s="1">
        <v>0.0</v>
      </c>
      <c r="CB2701" s="1">
        <v>0.0</v>
      </c>
      <c r="CG2701" s="1">
        <v>41.112</v>
      </c>
      <c r="CH2701" s="1">
        <v>0.23</v>
      </c>
      <c r="CJ2701" s="1">
        <v>0.0</v>
      </c>
      <c r="CK2701" s="1">
        <v>0.0</v>
      </c>
      <c r="CL2701" s="1">
        <v>112.53</v>
      </c>
      <c r="CM2701" s="1">
        <v>0.63</v>
      </c>
      <c r="CN2701" s="1">
        <v>1.532</v>
      </c>
      <c r="CQ2701" s="1">
        <v>0.0</v>
      </c>
      <c r="CR2701" s="1">
        <v>0.0</v>
      </c>
      <c r="CU2701" s="1">
        <v>0.0</v>
      </c>
      <c r="CV2701" s="1">
        <v>0.0</v>
      </c>
      <c r="CX2701" s="1">
        <v>0.0</v>
      </c>
      <c r="CY2701" s="1">
        <v>0.0</v>
      </c>
      <c r="DA2701" s="1">
        <v>2682.998</v>
      </c>
      <c r="DB2701" s="1">
        <v>41.787</v>
      </c>
      <c r="DF2701" s="1">
        <v>2502.463</v>
      </c>
      <c r="DG2701" s="1">
        <v>14.0</v>
      </c>
      <c r="DI2701" s="1">
        <v>93.271</v>
      </c>
      <c r="DN2701" s="1">
        <v>0.0</v>
      </c>
      <c r="DO2701" s="1">
        <v>0.0</v>
      </c>
      <c r="DQ2701" s="1">
        <v>0.0</v>
      </c>
      <c r="DV2701" s="1">
        <v>0.0</v>
      </c>
      <c r="DW2701" s="1">
        <v>0.0</v>
      </c>
      <c r="DY2701" s="1">
        <v>0.0</v>
      </c>
    </row>
    <row r="2702">
      <c r="A2702" s="1" t="s">
        <v>345</v>
      </c>
      <c r="B2702" s="1">
        <v>2012.0</v>
      </c>
      <c r="C2702" s="1" t="s">
        <v>346</v>
      </c>
      <c r="D2702" s="1">
        <v>5696470.0</v>
      </c>
      <c r="E2702" s="1">
        <v>2.2049906688E10</v>
      </c>
      <c r="J2702" s="1">
        <v>0.0</v>
      </c>
      <c r="K2702" s="1">
        <v>0.0</v>
      </c>
      <c r="L2702" s="1">
        <v>0.0</v>
      </c>
      <c r="N2702" s="1">
        <v>78.51</v>
      </c>
      <c r="S2702" s="1">
        <v>128.15</v>
      </c>
      <c r="T2702" s="1">
        <v>0.73</v>
      </c>
      <c r="U2702" s="1">
        <v>40.072</v>
      </c>
      <c r="V2702" s="1">
        <v>1.534</v>
      </c>
      <c r="W2702" s="1">
        <v>941.571</v>
      </c>
      <c r="X2702" s="1">
        <v>5.364</v>
      </c>
      <c r="Y2702" s="1">
        <v>4.857</v>
      </c>
      <c r="AA2702" s="1">
        <v>13.37</v>
      </c>
      <c r="AB2702" s="1">
        <v>2347.068</v>
      </c>
      <c r="AC2702" s="1">
        <v>15.03</v>
      </c>
      <c r="AE2702" s="1">
        <v>23.049</v>
      </c>
      <c r="AF2702" s="1">
        <v>9.631</v>
      </c>
      <c r="AG2702" s="1">
        <v>9026.443</v>
      </c>
      <c r="AH2702" s="1">
        <v>2.332</v>
      </c>
      <c r="AK2702" s="1">
        <v>173.792</v>
      </c>
      <c r="AL2702" s="1">
        <v>0.99</v>
      </c>
      <c r="AO2702" s="1">
        <v>6.587</v>
      </c>
      <c r="AT2702" s="1">
        <v>14.044</v>
      </c>
      <c r="AU2702" s="1">
        <v>0.08</v>
      </c>
      <c r="AW2702" s="1">
        <v>-40.0</v>
      </c>
      <c r="AX2702" s="1">
        <v>-0.043</v>
      </c>
      <c r="AY2702" s="1">
        <v>11.424</v>
      </c>
      <c r="AZ2702" s="1">
        <v>0.065</v>
      </c>
      <c r="BA2702" s="1">
        <v>0.532</v>
      </c>
      <c r="BC2702" s="1">
        <v>1.18</v>
      </c>
      <c r="BG2702" s="1">
        <v>2464.684</v>
      </c>
      <c r="BH2702" s="1">
        <v>14.04</v>
      </c>
      <c r="BJ2702" s="1">
        <v>93.413</v>
      </c>
      <c r="BO2702" s="1">
        <v>2464.684</v>
      </c>
      <c r="BP2702" s="1">
        <v>14.04</v>
      </c>
      <c r="BR2702" s="1">
        <v>93.413</v>
      </c>
      <c r="BT2702" s="1">
        <v>-1.66</v>
      </c>
      <c r="BU2702" s="1">
        <v>-12.416</v>
      </c>
      <c r="BY2702" s="1">
        <v>0.0</v>
      </c>
      <c r="BZ2702" s="1">
        <v>0.0</v>
      </c>
      <c r="CB2702" s="1">
        <v>0.0</v>
      </c>
      <c r="CG2702" s="1">
        <v>31.599</v>
      </c>
      <c r="CH2702" s="1">
        <v>0.18</v>
      </c>
      <c r="CJ2702" s="1">
        <v>0.274</v>
      </c>
      <c r="CK2702" s="1">
        <v>0.002</v>
      </c>
      <c r="CL2702" s="1">
        <v>110.818</v>
      </c>
      <c r="CM2702" s="1">
        <v>0.631</v>
      </c>
      <c r="CN2702" s="1">
        <v>1.198</v>
      </c>
      <c r="CQ2702" s="1">
        <v>0.0</v>
      </c>
      <c r="CR2702" s="1">
        <v>0.0</v>
      </c>
      <c r="CU2702" s="1">
        <v>0.0</v>
      </c>
      <c r="CV2702" s="1">
        <v>0.0</v>
      </c>
      <c r="CX2702" s="1">
        <v>0.0</v>
      </c>
      <c r="CY2702" s="1">
        <v>0.0</v>
      </c>
      <c r="DA2702" s="1">
        <v>2638.476</v>
      </c>
      <c r="DB2702" s="1">
        <v>51.419</v>
      </c>
      <c r="DF2702" s="1">
        <v>2464.684</v>
      </c>
      <c r="DG2702" s="1">
        <v>14.04</v>
      </c>
      <c r="DI2702" s="1">
        <v>93.413</v>
      </c>
      <c r="DN2702" s="1">
        <v>0.0</v>
      </c>
      <c r="DO2702" s="1">
        <v>0.0</v>
      </c>
      <c r="DQ2702" s="1">
        <v>0.0</v>
      </c>
      <c r="DV2702" s="1">
        <v>0.0</v>
      </c>
      <c r="DW2702" s="1">
        <v>0.0</v>
      </c>
      <c r="DY2702" s="1">
        <v>0.0</v>
      </c>
    </row>
    <row r="2703">
      <c r="A2703" s="1" t="s">
        <v>345</v>
      </c>
      <c r="B2703" s="1">
        <v>2013.0</v>
      </c>
      <c r="C2703" s="1" t="s">
        <v>346</v>
      </c>
      <c r="D2703" s="1">
        <v>5797248.0</v>
      </c>
      <c r="E2703" s="1">
        <v>2.44566528E10</v>
      </c>
      <c r="J2703" s="1">
        <v>0.0</v>
      </c>
      <c r="K2703" s="1">
        <v>0.0</v>
      </c>
      <c r="L2703" s="1">
        <v>0.0</v>
      </c>
      <c r="N2703" s="1">
        <v>82.615</v>
      </c>
      <c r="S2703" s="1">
        <v>136.272</v>
      </c>
      <c r="T2703" s="1">
        <v>0.79</v>
      </c>
      <c r="U2703" s="1">
        <v>20.962</v>
      </c>
      <c r="V2703" s="1">
        <v>1.124</v>
      </c>
      <c r="W2703" s="1">
        <v>1119.146</v>
      </c>
      <c r="X2703" s="1">
        <v>6.488</v>
      </c>
      <c r="Y2703" s="1">
        <v>5.675</v>
      </c>
      <c r="AA2703" s="1">
        <v>13.77</v>
      </c>
      <c r="AB2703" s="1">
        <v>2375.265</v>
      </c>
      <c r="AC2703" s="1">
        <v>13.92</v>
      </c>
      <c r="AE2703" s="1">
        <v>-5.632</v>
      </c>
      <c r="AF2703" s="1">
        <v>-2.896</v>
      </c>
      <c r="AG2703" s="1">
        <v>8369.97</v>
      </c>
      <c r="AH2703" s="1">
        <v>1.984</v>
      </c>
      <c r="AK2703" s="1">
        <v>158.696</v>
      </c>
      <c r="AL2703" s="1">
        <v>0.92</v>
      </c>
      <c r="AO2703" s="1">
        <v>6.609</v>
      </c>
      <c r="AT2703" s="1">
        <v>5.175</v>
      </c>
      <c r="AU2703" s="1">
        <v>0.03</v>
      </c>
      <c r="AW2703" s="1">
        <v>433.333</v>
      </c>
      <c r="AX2703" s="1">
        <v>0.282</v>
      </c>
      <c r="AY2703" s="1">
        <v>59.868</v>
      </c>
      <c r="AZ2703" s="1">
        <v>0.347</v>
      </c>
      <c r="BA2703" s="1">
        <v>0.216</v>
      </c>
      <c r="BC2703" s="1">
        <v>1.15</v>
      </c>
      <c r="BG2703" s="1">
        <v>2242.443</v>
      </c>
      <c r="BH2703" s="1">
        <v>13.0</v>
      </c>
      <c r="BJ2703" s="1">
        <v>93.391</v>
      </c>
      <c r="BO2703" s="1">
        <v>2242.443</v>
      </c>
      <c r="BP2703" s="1">
        <v>13.0</v>
      </c>
      <c r="BR2703" s="1">
        <v>93.391</v>
      </c>
      <c r="BT2703" s="1">
        <v>-0.15</v>
      </c>
      <c r="BU2703" s="1">
        <v>-1.089</v>
      </c>
      <c r="BY2703" s="1">
        <v>0.0</v>
      </c>
      <c r="BZ2703" s="1">
        <v>0.0</v>
      </c>
      <c r="CB2703" s="1">
        <v>0.0</v>
      </c>
      <c r="CG2703" s="1">
        <v>17.25</v>
      </c>
      <c r="CH2703" s="1">
        <v>0.1</v>
      </c>
      <c r="CJ2703" s="1">
        <v>-0.273</v>
      </c>
      <c r="CK2703" s="1">
        <v>-0.002</v>
      </c>
      <c r="CL2703" s="1">
        <v>108.594</v>
      </c>
      <c r="CM2703" s="1">
        <v>0.63</v>
      </c>
      <c r="CN2703" s="1">
        <v>0.718</v>
      </c>
      <c r="CQ2703" s="1">
        <v>0.0</v>
      </c>
      <c r="CR2703" s="1">
        <v>0.0</v>
      </c>
      <c r="CU2703" s="1">
        <v>0.0</v>
      </c>
      <c r="CV2703" s="1">
        <v>0.0</v>
      </c>
      <c r="CX2703" s="1">
        <v>0.0</v>
      </c>
      <c r="CY2703" s="1">
        <v>0.0</v>
      </c>
      <c r="DA2703" s="1">
        <v>2401.139</v>
      </c>
      <c r="DB2703" s="1">
        <v>48.523</v>
      </c>
      <c r="DF2703" s="1">
        <v>2242.443</v>
      </c>
      <c r="DG2703" s="1">
        <v>13.0</v>
      </c>
      <c r="DI2703" s="1">
        <v>93.391</v>
      </c>
      <c r="DN2703" s="1">
        <v>0.0</v>
      </c>
      <c r="DO2703" s="1">
        <v>0.0</v>
      </c>
      <c r="DQ2703" s="1">
        <v>0.0</v>
      </c>
      <c r="DV2703" s="1">
        <v>0.0</v>
      </c>
      <c r="DW2703" s="1">
        <v>0.0</v>
      </c>
      <c r="DY2703" s="1">
        <v>0.0</v>
      </c>
    </row>
    <row r="2704">
      <c r="A2704" s="1" t="s">
        <v>345</v>
      </c>
      <c r="B2704" s="1">
        <v>2014.0</v>
      </c>
      <c r="C2704" s="1" t="s">
        <v>346</v>
      </c>
      <c r="D2704" s="1">
        <v>5898279.0</v>
      </c>
      <c r="E2704" s="1">
        <v>2.5440782336E10</v>
      </c>
      <c r="J2704" s="1">
        <v>0.0</v>
      </c>
      <c r="K2704" s="1">
        <v>0.0</v>
      </c>
      <c r="L2704" s="1">
        <v>0.0</v>
      </c>
      <c r="N2704" s="1">
        <v>98.406</v>
      </c>
      <c r="S2704" s="1">
        <v>181.409</v>
      </c>
      <c r="T2704" s="1">
        <v>1.07</v>
      </c>
      <c r="U2704" s="1">
        <v>27.407</v>
      </c>
      <c r="V2704" s="1">
        <v>1.778</v>
      </c>
      <c r="W2704" s="1">
        <v>1401.451</v>
      </c>
      <c r="X2704" s="1">
        <v>8.266</v>
      </c>
      <c r="Y2704" s="1">
        <v>7.415</v>
      </c>
      <c r="AA2704" s="1">
        <v>14.64</v>
      </c>
      <c r="AB2704" s="1">
        <v>2482.08</v>
      </c>
      <c r="AC2704" s="1">
        <v>14.43</v>
      </c>
      <c r="AE2704" s="1">
        <v>2.221</v>
      </c>
      <c r="AF2704" s="1">
        <v>1.078</v>
      </c>
      <c r="AG2704" s="1">
        <v>8409.333</v>
      </c>
      <c r="AH2704" s="1">
        <v>1.95</v>
      </c>
      <c r="AK2704" s="1">
        <v>215.317</v>
      </c>
      <c r="AL2704" s="1">
        <v>1.27</v>
      </c>
      <c r="AO2704" s="1">
        <v>8.801</v>
      </c>
      <c r="AT2704" s="1">
        <v>20.345</v>
      </c>
      <c r="AU2704" s="1">
        <v>0.12</v>
      </c>
      <c r="AW2704" s="1">
        <v>6.25</v>
      </c>
      <c r="AX2704" s="1">
        <v>0.022</v>
      </c>
      <c r="AY2704" s="1">
        <v>62.52</v>
      </c>
      <c r="AZ2704" s="1">
        <v>0.369</v>
      </c>
      <c r="BA2704" s="1">
        <v>0.832</v>
      </c>
      <c r="BC2704" s="1">
        <v>1.42</v>
      </c>
      <c r="BG2704" s="1">
        <v>2231.159</v>
      </c>
      <c r="BH2704" s="1">
        <v>13.16</v>
      </c>
      <c r="BJ2704" s="1">
        <v>91.199</v>
      </c>
      <c r="BO2704" s="1">
        <v>2231.159</v>
      </c>
      <c r="BP2704" s="1">
        <v>13.16</v>
      </c>
      <c r="BR2704" s="1">
        <v>91.199</v>
      </c>
      <c r="BT2704" s="1">
        <v>0.21</v>
      </c>
      <c r="BU2704" s="1">
        <v>1.434</v>
      </c>
      <c r="BY2704" s="1">
        <v>0.0</v>
      </c>
      <c r="BZ2704" s="1">
        <v>0.0</v>
      </c>
      <c r="CB2704" s="1">
        <v>0.0</v>
      </c>
      <c r="CG2704" s="1">
        <v>13.563</v>
      </c>
      <c r="CH2704" s="1">
        <v>0.08</v>
      </c>
      <c r="CJ2704" s="1">
        <v>0.0</v>
      </c>
      <c r="CK2704" s="1">
        <v>0.0</v>
      </c>
      <c r="CL2704" s="1">
        <v>106.734</v>
      </c>
      <c r="CM2704" s="1">
        <v>0.63</v>
      </c>
      <c r="CN2704" s="1">
        <v>0.554</v>
      </c>
      <c r="CQ2704" s="1">
        <v>0.0</v>
      </c>
      <c r="CR2704" s="1">
        <v>0.0</v>
      </c>
      <c r="CU2704" s="1">
        <v>0.0</v>
      </c>
      <c r="CV2704" s="1">
        <v>0.0</v>
      </c>
      <c r="CX2704" s="1">
        <v>0.0</v>
      </c>
      <c r="CY2704" s="1">
        <v>0.0</v>
      </c>
      <c r="DA2704" s="1">
        <v>2446.476</v>
      </c>
      <c r="DB2704" s="1">
        <v>49.601</v>
      </c>
      <c r="DF2704" s="1">
        <v>2231.159</v>
      </c>
      <c r="DG2704" s="1">
        <v>13.16</v>
      </c>
      <c r="DI2704" s="1">
        <v>91.199</v>
      </c>
      <c r="DN2704" s="1">
        <v>0.0</v>
      </c>
      <c r="DO2704" s="1">
        <v>0.0</v>
      </c>
      <c r="DQ2704" s="1">
        <v>0.0</v>
      </c>
      <c r="DV2704" s="1">
        <v>0.0</v>
      </c>
      <c r="DW2704" s="1">
        <v>0.0</v>
      </c>
      <c r="DY2704" s="1">
        <v>0.0</v>
      </c>
    </row>
    <row r="2705">
      <c r="A2705" s="1" t="s">
        <v>345</v>
      </c>
      <c r="B2705" s="1">
        <v>2015.0</v>
      </c>
      <c r="C2705" s="1" t="s">
        <v>346</v>
      </c>
      <c r="D2705" s="1">
        <v>6001819.0</v>
      </c>
      <c r="E2705" s="1">
        <v>2.6426865664E10</v>
      </c>
      <c r="J2705" s="1">
        <v>0.0</v>
      </c>
      <c r="K2705" s="1">
        <v>0.0</v>
      </c>
      <c r="L2705" s="1">
        <v>0.0</v>
      </c>
      <c r="N2705" s="1">
        <v>154.799</v>
      </c>
      <c r="S2705" s="1">
        <v>286.58</v>
      </c>
      <c r="T2705" s="1">
        <v>1.72</v>
      </c>
      <c r="U2705" s="1">
        <v>1.23</v>
      </c>
      <c r="V2705" s="1">
        <v>0.102</v>
      </c>
      <c r="W2705" s="1">
        <v>1394.216</v>
      </c>
      <c r="X2705" s="1">
        <v>8.368</v>
      </c>
      <c r="Y2705" s="1">
        <v>13.313</v>
      </c>
      <c r="AA2705" s="1">
        <v>13.47</v>
      </c>
      <c r="AB2705" s="1">
        <v>2244.32</v>
      </c>
      <c r="AC2705" s="1">
        <v>12.92</v>
      </c>
      <c r="AE2705" s="1">
        <v>-6.017</v>
      </c>
      <c r="AF2705" s="1">
        <v>-2.984</v>
      </c>
      <c r="AG2705" s="1">
        <v>7767.007</v>
      </c>
      <c r="AH2705" s="1">
        <v>1.764</v>
      </c>
      <c r="AK2705" s="1">
        <v>321.569</v>
      </c>
      <c r="AL2705" s="1">
        <v>1.93</v>
      </c>
      <c r="AO2705" s="1">
        <v>14.938</v>
      </c>
      <c r="AT2705" s="1">
        <v>28.325</v>
      </c>
      <c r="AU2705" s="1">
        <v>0.17</v>
      </c>
      <c r="AW2705" s="1">
        <v>-11.765</v>
      </c>
      <c r="AX2705" s="1">
        <v>-0.043</v>
      </c>
      <c r="AY2705" s="1">
        <v>54.213</v>
      </c>
      <c r="AZ2705" s="1">
        <v>0.325</v>
      </c>
      <c r="BA2705" s="1">
        <v>1.316</v>
      </c>
      <c r="BC2705" s="1">
        <v>2.0</v>
      </c>
      <c r="BG2705" s="1">
        <v>1831.111</v>
      </c>
      <c r="BH2705" s="1">
        <v>10.99</v>
      </c>
      <c r="BJ2705" s="1">
        <v>85.062</v>
      </c>
      <c r="BO2705" s="1">
        <v>1831.111</v>
      </c>
      <c r="BP2705" s="1">
        <v>10.99</v>
      </c>
      <c r="BR2705" s="1">
        <v>85.062</v>
      </c>
      <c r="BT2705" s="1">
        <v>0.55</v>
      </c>
      <c r="BU2705" s="1">
        <v>4.083</v>
      </c>
      <c r="BY2705" s="1">
        <v>0.0</v>
      </c>
      <c r="BZ2705" s="1">
        <v>0.0</v>
      </c>
      <c r="CB2705" s="1">
        <v>0.0</v>
      </c>
      <c r="CG2705" s="1">
        <v>6.665</v>
      </c>
      <c r="CH2705" s="1">
        <v>0.04</v>
      </c>
      <c r="CJ2705" s="1">
        <v>0.0</v>
      </c>
      <c r="CK2705" s="1">
        <v>0.0</v>
      </c>
      <c r="CL2705" s="1">
        <v>104.893</v>
      </c>
      <c r="CM2705" s="1">
        <v>0.63</v>
      </c>
      <c r="CN2705" s="1">
        <v>0.31</v>
      </c>
      <c r="CQ2705" s="1">
        <v>0.0</v>
      </c>
      <c r="CR2705" s="1">
        <v>0.0</v>
      </c>
      <c r="CU2705" s="1">
        <v>0.0</v>
      </c>
      <c r="CV2705" s="1">
        <v>0.0</v>
      </c>
      <c r="CX2705" s="1">
        <v>0.0</v>
      </c>
      <c r="CY2705" s="1">
        <v>0.0</v>
      </c>
      <c r="DA2705" s="1">
        <v>2152.681</v>
      </c>
      <c r="DB2705" s="1">
        <v>46.616</v>
      </c>
      <c r="DF2705" s="1">
        <v>1831.111</v>
      </c>
      <c r="DG2705" s="1">
        <v>10.99</v>
      </c>
      <c r="DI2705" s="1">
        <v>85.062</v>
      </c>
      <c r="DN2705" s="1">
        <v>0.0</v>
      </c>
      <c r="DO2705" s="1">
        <v>0.0</v>
      </c>
      <c r="DQ2705" s="1">
        <v>0.0</v>
      </c>
      <c r="DV2705" s="1">
        <v>0.0</v>
      </c>
      <c r="DW2705" s="1">
        <v>0.0</v>
      </c>
      <c r="DY2705" s="1">
        <v>0.0</v>
      </c>
    </row>
    <row r="2706">
      <c r="A2706" s="1" t="s">
        <v>345</v>
      </c>
      <c r="B2706" s="1">
        <v>2016.0</v>
      </c>
      <c r="C2706" s="1" t="s">
        <v>346</v>
      </c>
      <c r="D2706" s="1">
        <v>6108412.0</v>
      </c>
      <c r="E2706" s="1">
        <v>2.7572738048E10</v>
      </c>
      <c r="J2706" s="1">
        <v>0.0</v>
      </c>
      <c r="K2706" s="1">
        <v>0.0</v>
      </c>
      <c r="L2706" s="1">
        <v>0.0</v>
      </c>
      <c r="N2706" s="1">
        <v>139.163</v>
      </c>
      <c r="S2706" s="1">
        <v>255.386</v>
      </c>
      <c r="T2706" s="1">
        <v>1.56</v>
      </c>
      <c r="U2706" s="1">
        <v>0.175</v>
      </c>
      <c r="V2706" s="1">
        <v>0.015</v>
      </c>
      <c r="W2706" s="1">
        <v>1372.277</v>
      </c>
      <c r="X2706" s="1">
        <v>8.382</v>
      </c>
      <c r="Y2706" s="1">
        <v>11.863</v>
      </c>
      <c r="AA2706" s="1">
        <v>13.28</v>
      </c>
      <c r="AB2706" s="1">
        <v>2174.051</v>
      </c>
      <c r="AC2706" s="1">
        <v>13.15</v>
      </c>
      <c r="AE2706" s="1">
        <v>2.079</v>
      </c>
      <c r="AF2706" s="1">
        <v>0.969</v>
      </c>
      <c r="AG2706" s="1">
        <v>7790.127</v>
      </c>
      <c r="AH2706" s="1">
        <v>1.726</v>
      </c>
      <c r="AK2706" s="1">
        <v>289.764</v>
      </c>
      <c r="AL2706" s="1">
        <v>1.77</v>
      </c>
      <c r="AO2706" s="1">
        <v>13.46</v>
      </c>
      <c r="AT2706" s="1">
        <v>31.105</v>
      </c>
      <c r="AU2706" s="1">
        <v>0.19</v>
      </c>
      <c r="AW2706" s="1">
        <v>-9.375</v>
      </c>
      <c r="AX2706" s="1">
        <v>-0.031</v>
      </c>
      <c r="AY2706" s="1">
        <v>48.273</v>
      </c>
      <c r="AZ2706" s="1">
        <v>0.295</v>
      </c>
      <c r="BA2706" s="1">
        <v>1.445</v>
      </c>
      <c r="BC2706" s="1">
        <v>1.83</v>
      </c>
      <c r="BG2706" s="1">
        <v>1863.005</v>
      </c>
      <c r="BH2706" s="1">
        <v>11.38</v>
      </c>
      <c r="BJ2706" s="1">
        <v>86.54</v>
      </c>
      <c r="BO2706" s="1">
        <v>1863.005</v>
      </c>
      <c r="BP2706" s="1">
        <v>11.38</v>
      </c>
      <c r="BR2706" s="1">
        <v>86.54</v>
      </c>
      <c r="BT2706" s="1">
        <v>0.13</v>
      </c>
      <c r="BU2706" s="1">
        <v>0.979</v>
      </c>
      <c r="BY2706" s="1">
        <v>0.0</v>
      </c>
      <c r="BZ2706" s="1">
        <v>0.0</v>
      </c>
      <c r="CB2706" s="1">
        <v>0.0</v>
      </c>
      <c r="CG2706" s="1">
        <v>3.274</v>
      </c>
      <c r="CH2706" s="1">
        <v>0.02</v>
      </c>
      <c r="CJ2706" s="1">
        <v>0.274</v>
      </c>
      <c r="CK2706" s="1">
        <v>0.002</v>
      </c>
      <c r="CL2706" s="1">
        <v>103.345</v>
      </c>
      <c r="CM2706" s="1">
        <v>0.631</v>
      </c>
      <c r="CN2706" s="1">
        <v>0.152</v>
      </c>
      <c r="CQ2706" s="1">
        <v>0.0</v>
      </c>
      <c r="CR2706" s="1">
        <v>0.0</v>
      </c>
      <c r="CU2706" s="1">
        <v>0.0</v>
      </c>
      <c r="CV2706" s="1">
        <v>0.0</v>
      </c>
      <c r="CX2706" s="1">
        <v>0.0</v>
      </c>
      <c r="CY2706" s="1">
        <v>0.0</v>
      </c>
      <c r="DA2706" s="1">
        <v>2152.769</v>
      </c>
      <c r="DB2706" s="1">
        <v>47.585</v>
      </c>
      <c r="DF2706" s="1">
        <v>1863.005</v>
      </c>
      <c r="DG2706" s="1">
        <v>11.38</v>
      </c>
      <c r="DI2706" s="1">
        <v>86.54</v>
      </c>
      <c r="DN2706" s="1">
        <v>0.0</v>
      </c>
      <c r="DO2706" s="1">
        <v>0.0</v>
      </c>
      <c r="DQ2706" s="1">
        <v>0.0</v>
      </c>
      <c r="DV2706" s="1">
        <v>0.0</v>
      </c>
      <c r="DW2706" s="1">
        <v>0.0</v>
      </c>
      <c r="DY2706" s="1">
        <v>0.0</v>
      </c>
    </row>
    <row r="2707">
      <c r="A2707" s="1" t="s">
        <v>345</v>
      </c>
      <c r="B2707" s="1">
        <v>2017.0</v>
      </c>
      <c r="C2707" s="1" t="s">
        <v>346</v>
      </c>
      <c r="D2707" s="1">
        <v>6220098.0</v>
      </c>
      <c r="E2707" s="1">
        <v>2.8879683584E10</v>
      </c>
      <c r="J2707" s="1">
        <v>0.0</v>
      </c>
      <c r="K2707" s="1">
        <v>0.0</v>
      </c>
      <c r="L2707" s="1">
        <v>0.0</v>
      </c>
      <c r="N2707" s="1">
        <v>97.593</v>
      </c>
      <c r="S2707" s="1">
        <v>186.492</v>
      </c>
      <c r="T2707" s="1">
        <v>1.16</v>
      </c>
      <c r="Y2707" s="1">
        <v>7.547</v>
      </c>
      <c r="AA2707" s="1">
        <v>14.15</v>
      </c>
      <c r="AB2707" s="1">
        <v>2274.884</v>
      </c>
      <c r="AC2707" s="1">
        <v>15.37</v>
      </c>
      <c r="AE2707" s="1">
        <v>-1.913</v>
      </c>
      <c r="AF2707" s="1">
        <v>-0.91</v>
      </c>
      <c r="AG2707" s="1">
        <v>7503.874</v>
      </c>
      <c r="AH2707" s="1">
        <v>1.616</v>
      </c>
      <c r="AK2707" s="1">
        <v>210.608</v>
      </c>
      <c r="AL2707" s="1">
        <v>1.31</v>
      </c>
      <c r="AO2707" s="1">
        <v>8.523</v>
      </c>
      <c r="AT2707" s="1">
        <v>19.292</v>
      </c>
      <c r="AU2707" s="1">
        <v>0.12</v>
      </c>
      <c r="BA2707" s="1">
        <v>0.781</v>
      </c>
      <c r="BC2707" s="1">
        <v>1.5</v>
      </c>
      <c r="BG2707" s="1">
        <v>2260.415</v>
      </c>
      <c r="BH2707" s="1">
        <v>14.06</v>
      </c>
      <c r="BJ2707" s="1">
        <v>91.477</v>
      </c>
      <c r="BO2707" s="1">
        <v>2260.415</v>
      </c>
      <c r="BP2707" s="1">
        <v>14.06</v>
      </c>
      <c r="BR2707" s="1">
        <v>91.477</v>
      </c>
      <c r="BT2707" s="1">
        <v>-1.22</v>
      </c>
      <c r="BU2707" s="1">
        <v>-8.622</v>
      </c>
      <c r="BY2707" s="1">
        <v>0.0</v>
      </c>
      <c r="BZ2707" s="1">
        <v>0.0</v>
      </c>
      <c r="CB2707" s="1">
        <v>0.0</v>
      </c>
      <c r="CG2707" s="1">
        <v>4.823</v>
      </c>
      <c r="CH2707" s="1">
        <v>0.03</v>
      </c>
      <c r="CN2707" s="1">
        <v>0.195</v>
      </c>
      <c r="CQ2707" s="1">
        <v>0.0</v>
      </c>
      <c r="CR2707" s="1">
        <v>0.0</v>
      </c>
      <c r="CU2707" s="1">
        <v>0.0</v>
      </c>
      <c r="CV2707" s="1">
        <v>0.0</v>
      </c>
      <c r="CX2707" s="1">
        <v>0.0</v>
      </c>
      <c r="CY2707" s="1">
        <v>0.0</v>
      </c>
      <c r="DA2707" s="1">
        <v>2471.022</v>
      </c>
      <c r="DB2707" s="1">
        <v>46.675</v>
      </c>
      <c r="DF2707" s="1">
        <v>2260.415</v>
      </c>
      <c r="DG2707" s="1">
        <v>14.06</v>
      </c>
      <c r="DI2707" s="1">
        <v>91.477</v>
      </c>
      <c r="DN2707" s="1">
        <v>0.0</v>
      </c>
      <c r="DO2707" s="1">
        <v>0.0</v>
      </c>
      <c r="DQ2707" s="1">
        <v>0.0</v>
      </c>
      <c r="DV2707" s="1">
        <v>0.0</v>
      </c>
      <c r="DW2707" s="1">
        <v>0.0</v>
      </c>
      <c r="DY2707" s="1">
        <v>0.0</v>
      </c>
    </row>
    <row r="2708">
      <c r="A2708" s="1" t="s">
        <v>345</v>
      </c>
      <c r="B2708" s="1">
        <v>2018.0</v>
      </c>
      <c r="C2708" s="1" t="s">
        <v>346</v>
      </c>
      <c r="D2708" s="1">
        <v>6341684.0</v>
      </c>
      <c r="E2708" s="1">
        <v>2.9878638592E10</v>
      </c>
      <c r="J2708" s="1">
        <v>0.0</v>
      </c>
      <c r="K2708" s="1">
        <v>0.0</v>
      </c>
      <c r="L2708" s="1">
        <v>0.0</v>
      </c>
      <c r="N2708" s="1">
        <v>95.269</v>
      </c>
      <c r="S2708" s="1">
        <v>171.879</v>
      </c>
      <c r="T2708" s="1">
        <v>1.09</v>
      </c>
      <c r="Y2708" s="1">
        <v>7.064</v>
      </c>
      <c r="AA2708" s="1">
        <v>14.68</v>
      </c>
      <c r="AB2708" s="1">
        <v>2314.843</v>
      </c>
      <c r="AC2708" s="1">
        <v>15.43</v>
      </c>
      <c r="AE2708" s="1">
        <v>8.955</v>
      </c>
      <c r="AF2708" s="1">
        <v>4.18</v>
      </c>
      <c r="AG2708" s="1">
        <v>8019.127</v>
      </c>
      <c r="AH2708" s="1">
        <v>1.702</v>
      </c>
      <c r="AK2708" s="1">
        <v>198.685</v>
      </c>
      <c r="AL2708" s="1">
        <v>1.26</v>
      </c>
      <c r="AO2708" s="1">
        <v>8.166</v>
      </c>
      <c r="AT2708" s="1">
        <v>12.615</v>
      </c>
      <c r="AU2708" s="1">
        <v>0.08</v>
      </c>
      <c r="BA2708" s="1">
        <v>0.518</v>
      </c>
      <c r="BC2708" s="1">
        <v>1.47</v>
      </c>
      <c r="BG2708" s="1">
        <v>2234.422</v>
      </c>
      <c r="BH2708" s="1">
        <v>14.17</v>
      </c>
      <c r="BJ2708" s="1">
        <v>91.834</v>
      </c>
      <c r="BO2708" s="1">
        <v>2234.422</v>
      </c>
      <c r="BP2708" s="1">
        <v>14.17</v>
      </c>
      <c r="BR2708" s="1">
        <v>91.834</v>
      </c>
      <c r="BT2708" s="1">
        <v>-0.75</v>
      </c>
      <c r="BU2708" s="1">
        <v>-5.109</v>
      </c>
      <c r="BY2708" s="1">
        <v>0.0</v>
      </c>
      <c r="BZ2708" s="1">
        <v>0.0</v>
      </c>
      <c r="CB2708" s="1">
        <v>0.0</v>
      </c>
      <c r="CG2708" s="1">
        <v>14.192</v>
      </c>
      <c r="CH2708" s="1">
        <v>0.09</v>
      </c>
      <c r="CN2708" s="1">
        <v>0.583</v>
      </c>
      <c r="CQ2708" s="1">
        <v>0.0</v>
      </c>
      <c r="CR2708" s="1">
        <v>0.0</v>
      </c>
      <c r="CU2708" s="1">
        <v>0.0</v>
      </c>
      <c r="CV2708" s="1">
        <v>0.0</v>
      </c>
      <c r="CX2708" s="1">
        <v>0.0</v>
      </c>
      <c r="CY2708" s="1">
        <v>0.0</v>
      </c>
      <c r="DA2708" s="1">
        <v>2433.108</v>
      </c>
      <c r="DB2708" s="1">
        <v>50.855</v>
      </c>
      <c r="DF2708" s="1">
        <v>2234.422</v>
      </c>
      <c r="DG2708" s="1">
        <v>14.17</v>
      </c>
      <c r="DI2708" s="1">
        <v>91.834</v>
      </c>
      <c r="DN2708" s="1">
        <v>0.0</v>
      </c>
      <c r="DO2708" s="1">
        <v>0.0</v>
      </c>
      <c r="DQ2708" s="1">
        <v>0.0</v>
      </c>
      <c r="DV2708" s="1">
        <v>0.0</v>
      </c>
      <c r="DW2708" s="1">
        <v>0.0</v>
      </c>
      <c r="DY2708" s="1">
        <v>0.0</v>
      </c>
    </row>
    <row r="2709">
      <c r="A2709" s="1" t="s">
        <v>345</v>
      </c>
      <c r="B2709" s="1">
        <v>2019.0</v>
      </c>
      <c r="C2709" s="1" t="s">
        <v>346</v>
      </c>
      <c r="D2709" s="1">
        <v>6493984.0</v>
      </c>
      <c r="E2709" s="1">
        <v>3.1253354496E10</v>
      </c>
      <c r="J2709" s="1">
        <v>0.0</v>
      </c>
      <c r="K2709" s="1">
        <v>0.0</v>
      </c>
      <c r="L2709" s="1">
        <v>0.0</v>
      </c>
      <c r="N2709" s="1">
        <v>98.196</v>
      </c>
      <c r="S2709" s="1">
        <v>174.007</v>
      </c>
      <c r="T2709" s="1">
        <v>1.13</v>
      </c>
      <c r="Y2709" s="1">
        <v>7.548</v>
      </c>
      <c r="AA2709" s="1">
        <v>14.97</v>
      </c>
      <c r="AB2709" s="1">
        <v>2305.21</v>
      </c>
      <c r="AC2709" s="1">
        <v>14.97</v>
      </c>
      <c r="AE2709" s="1">
        <v>-9.546</v>
      </c>
      <c r="AF2709" s="1">
        <v>-4.855</v>
      </c>
      <c r="AG2709" s="1">
        <v>7083.471</v>
      </c>
      <c r="AH2709" s="1">
        <v>1.472</v>
      </c>
      <c r="AK2709" s="1">
        <v>194.026</v>
      </c>
      <c r="AL2709" s="1">
        <v>1.26</v>
      </c>
      <c r="AO2709" s="1">
        <v>8.417</v>
      </c>
      <c r="AT2709" s="1">
        <v>13.859</v>
      </c>
      <c r="AU2709" s="1">
        <v>0.09</v>
      </c>
      <c r="BA2709" s="1">
        <v>0.601</v>
      </c>
      <c r="BC2709" s="1">
        <v>1.47</v>
      </c>
      <c r="BG2709" s="1">
        <v>2111.185</v>
      </c>
      <c r="BH2709" s="1">
        <v>13.71</v>
      </c>
      <c r="BJ2709" s="1">
        <v>91.583</v>
      </c>
      <c r="BO2709" s="1">
        <v>2111.185</v>
      </c>
      <c r="BP2709" s="1">
        <v>13.71</v>
      </c>
      <c r="BR2709" s="1">
        <v>91.583</v>
      </c>
      <c r="BT2709" s="1">
        <v>0.0</v>
      </c>
      <c r="BU2709" s="1">
        <v>0.0</v>
      </c>
      <c r="BY2709" s="1">
        <v>0.0</v>
      </c>
      <c r="BZ2709" s="1">
        <v>0.0</v>
      </c>
      <c r="CB2709" s="1">
        <v>0.0</v>
      </c>
      <c r="CG2709" s="1">
        <v>6.16</v>
      </c>
      <c r="CH2709" s="1">
        <v>0.04</v>
      </c>
      <c r="CN2709" s="1">
        <v>0.267</v>
      </c>
      <c r="CQ2709" s="1">
        <v>0.0</v>
      </c>
      <c r="CR2709" s="1">
        <v>0.0</v>
      </c>
      <c r="CU2709" s="1">
        <v>0.0</v>
      </c>
      <c r="CV2709" s="1">
        <v>0.0</v>
      </c>
      <c r="CX2709" s="1">
        <v>0.0</v>
      </c>
      <c r="CY2709" s="1">
        <v>0.0</v>
      </c>
      <c r="DA2709" s="1">
        <v>2305.21</v>
      </c>
      <c r="DB2709" s="1">
        <v>46.0</v>
      </c>
      <c r="DF2709" s="1">
        <v>2111.185</v>
      </c>
      <c r="DG2709" s="1">
        <v>13.71</v>
      </c>
      <c r="DI2709" s="1">
        <v>91.583</v>
      </c>
      <c r="DN2709" s="1">
        <v>0.0</v>
      </c>
      <c r="DO2709" s="1">
        <v>0.0</v>
      </c>
      <c r="DQ2709" s="1">
        <v>0.0</v>
      </c>
      <c r="DV2709" s="1">
        <v>0.0</v>
      </c>
      <c r="DW2709" s="1">
        <v>0.0</v>
      </c>
      <c r="DY2709" s="1">
        <v>0.0</v>
      </c>
    </row>
    <row r="2710">
      <c r="A2710" s="1" t="s">
        <v>345</v>
      </c>
      <c r="B2710" s="1">
        <v>2020.0</v>
      </c>
      <c r="C2710" s="1" t="s">
        <v>346</v>
      </c>
      <c r="D2710" s="1">
        <v>6664099.0</v>
      </c>
      <c r="E2710" s="1">
        <v>2.8560252928E10</v>
      </c>
      <c r="J2710" s="1">
        <v>0.0</v>
      </c>
      <c r="K2710" s="1">
        <v>0.0</v>
      </c>
      <c r="L2710" s="1">
        <v>0.0</v>
      </c>
      <c r="N2710" s="1">
        <v>105.195</v>
      </c>
      <c r="S2710" s="1">
        <v>193.575</v>
      </c>
      <c r="T2710" s="1">
        <v>1.29</v>
      </c>
      <c r="Y2710" s="1">
        <v>8.377</v>
      </c>
      <c r="AA2710" s="1">
        <v>15.45</v>
      </c>
      <c r="AB2710" s="1">
        <v>2318.393</v>
      </c>
      <c r="AC2710" s="1">
        <v>15.4</v>
      </c>
      <c r="AE2710" s="1">
        <v>-8.682</v>
      </c>
      <c r="AF2710" s="1">
        <v>-3.994</v>
      </c>
      <c r="AG2710" s="1">
        <v>6303.331</v>
      </c>
      <c r="AH2710" s="1">
        <v>1.471</v>
      </c>
      <c r="AK2710" s="1">
        <v>213.082</v>
      </c>
      <c r="AL2710" s="1">
        <v>1.42</v>
      </c>
      <c r="AO2710" s="1">
        <v>9.221</v>
      </c>
      <c r="AT2710" s="1">
        <v>12.005</v>
      </c>
      <c r="AU2710" s="1">
        <v>0.08</v>
      </c>
      <c r="BA2710" s="1">
        <v>0.519</v>
      </c>
      <c r="BC2710" s="1">
        <v>1.62</v>
      </c>
      <c r="BG2710" s="1">
        <v>2097.808</v>
      </c>
      <c r="BH2710" s="1">
        <v>13.98</v>
      </c>
      <c r="BJ2710" s="1">
        <v>90.779</v>
      </c>
      <c r="BO2710" s="1">
        <v>2097.808</v>
      </c>
      <c r="BP2710" s="1">
        <v>13.98</v>
      </c>
      <c r="BR2710" s="1">
        <v>90.779</v>
      </c>
      <c r="BT2710" s="1">
        <v>0.05</v>
      </c>
      <c r="BU2710" s="1">
        <v>0.324</v>
      </c>
      <c r="BY2710" s="1">
        <v>0.0</v>
      </c>
      <c r="BZ2710" s="1">
        <v>0.0</v>
      </c>
      <c r="CB2710" s="1">
        <v>0.0</v>
      </c>
      <c r="CG2710" s="1">
        <v>7.503</v>
      </c>
      <c r="CH2710" s="1">
        <v>0.05</v>
      </c>
      <c r="CN2710" s="1">
        <v>0.325</v>
      </c>
      <c r="CQ2710" s="1">
        <v>0.0</v>
      </c>
      <c r="CR2710" s="1">
        <v>0.0</v>
      </c>
      <c r="CU2710" s="1">
        <v>0.0</v>
      </c>
      <c r="CV2710" s="1">
        <v>0.0</v>
      </c>
      <c r="CX2710" s="1">
        <v>0.0</v>
      </c>
      <c r="CY2710" s="1">
        <v>0.0</v>
      </c>
      <c r="DA2710" s="1">
        <v>2310.89</v>
      </c>
      <c r="DB2710" s="1">
        <v>42.006</v>
      </c>
      <c r="DF2710" s="1">
        <v>2097.808</v>
      </c>
      <c r="DG2710" s="1">
        <v>13.98</v>
      </c>
      <c r="DI2710" s="1">
        <v>90.779</v>
      </c>
      <c r="DN2710" s="1">
        <v>0.0</v>
      </c>
      <c r="DO2710" s="1">
        <v>0.0</v>
      </c>
      <c r="DQ2710" s="1">
        <v>0.0</v>
      </c>
      <c r="DV2710" s="1">
        <v>0.0</v>
      </c>
      <c r="DW2710" s="1">
        <v>0.0</v>
      </c>
      <c r="DY2710" s="1">
        <v>0.0</v>
      </c>
    </row>
    <row r="2711">
      <c r="A2711" s="1" t="s">
        <v>345</v>
      </c>
      <c r="B2711" s="1">
        <v>2021.0</v>
      </c>
      <c r="C2711" s="1" t="s">
        <v>346</v>
      </c>
      <c r="D2711" s="1">
        <v>6820433.0</v>
      </c>
      <c r="E2711" s="1">
        <v>2.96289792E10</v>
      </c>
      <c r="J2711" s="1">
        <v>0.0</v>
      </c>
      <c r="K2711" s="1">
        <v>0.0</v>
      </c>
      <c r="L2711" s="1">
        <v>0.0</v>
      </c>
      <c r="N2711" s="1">
        <v>151.255</v>
      </c>
      <c r="S2711" s="1">
        <v>288.838</v>
      </c>
      <c r="T2711" s="1">
        <v>1.97</v>
      </c>
      <c r="Y2711" s="1">
        <v>13.012</v>
      </c>
      <c r="AA2711" s="1">
        <v>16.27</v>
      </c>
      <c r="AB2711" s="1">
        <v>2385.479</v>
      </c>
      <c r="AC2711" s="1">
        <v>15.14</v>
      </c>
      <c r="AE2711" s="1">
        <v>3.484</v>
      </c>
      <c r="AF2711" s="1">
        <v>1.463</v>
      </c>
      <c r="AG2711" s="1">
        <v>6373.399</v>
      </c>
      <c r="AH2711" s="1">
        <v>1.467</v>
      </c>
      <c r="AK2711" s="1">
        <v>319.628</v>
      </c>
      <c r="AL2711" s="1">
        <v>2.18</v>
      </c>
      <c r="AO2711" s="1">
        <v>14.399</v>
      </c>
      <c r="AT2711" s="1">
        <v>24.925</v>
      </c>
      <c r="AU2711" s="1">
        <v>0.17</v>
      </c>
      <c r="BA2711" s="1">
        <v>1.123</v>
      </c>
      <c r="BC2711" s="1">
        <v>2.29</v>
      </c>
      <c r="BG2711" s="1">
        <v>1900.173</v>
      </c>
      <c r="BH2711" s="1">
        <v>12.96</v>
      </c>
      <c r="BJ2711" s="1">
        <v>85.601</v>
      </c>
      <c r="BO2711" s="1">
        <v>1900.173</v>
      </c>
      <c r="BP2711" s="1">
        <v>12.96</v>
      </c>
      <c r="BR2711" s="1">
        <v>85.601</v>
      </c>
      <c r="BT2711" s="1">
        <v>1.13</v>
      </c>
      <c r="BU2711" s="1">
        <v>6.945</v>
      </c>
      <c r="BY2711" s="1">
        <v>0.0</v>
      </c>
      <c r="BZ2711" s="1">
        <v>0.0</v>
      </c>
      <c r="CB2711" s="1">
        <v>0.0</v>
      </c>
      <c r="CG2711" s="1">
        <v>5.865</v>
      </c>
      <c r="CH2711" s="1">
        <v>0.04</v>
      </c>
      <c r="CN2711" s="1">
        <v>0.264</v>
      </c>
      <c r="CQ2711" s="1">
        <v>0.0</v>
      </c>
      <c r="CR2711" s="1">
        <v>0.0</v>
      </c>
      <c r="CU2711" s="1">
        <v>0.0</v>
      </c>
      <c r="CV2711" s="1">
        <v>0.0</v>
      </c>
      <c r="CX2711" s="1">
        <v>0.0</v>
      </c>
      <c r="CY2711" s="1">
        <v>0.0</v>
      </c>
      <c r="DA2711" s="1">
        <v>2219.801</v>
      </c>
      <c r="DB2711" s="1">
        <v>43.469</v>
      </c>
      <c r="DF2711" s="1">
        <v>1900.173</v>
      </c>
      <c r="DG2711" s="1">
        <v>12.96</v>
      </c>
      <c r="DI2711" s="1">
        <v>85.601</v>
      </c>
      <c r="DN2711" s="1">
        <v>0.0</v>
      </c>
      <c r="DO2711" s="1">
        <v>0.0</v>
      </c>
      <c r="DQ2711" s="1">
        <v>0.0</v>
      </c>
      <c r="DV2711" s="1">
        <v>0.0</v>
      </c>
      <c r="DW2711" s="1">
        <v>0.0</v>
      </c>
      <c r="DY2711" s="1">
        <v>0.0</v>
      </c>
    </row>
    <row r="2712">
      <c r="A2712" s="1" t="s">
        <v>345</v>
      </c>
      <c r="B2712" s="1">
        <v>2022.0</v>
      </c>
      <c r="C2712" s="1" t="s">
        <v>346</v>
      </c>
      <c r="D2712" s="1">
        <v>6955746.0</v>
      </c>
      <c r="E2712" s="1">
        <v>3.1703001088E10</v>
      </c>
      <c r="J2712" s="1">
        <v>0.0</v>
      </c>
      <c r="K2712" s="1">
        <v>0.0</v>
      </c>
      <c r="L2712" s="1">
        <v>0.0</v>
      </c>
      <c r="N2712" s="1">
        <v>146.889</v>
      </c>
      <c r="S2712" s="1">
        <v>253.028</v>
      </c>
      <c r="T2712" s="1">
        <v>1.76</v>
      </c>
      <c r="Y2712" s="1">
        <v>12.735</v>
      </c>
      <c r="AA2712" s="1">
        <v>16.17</v>
      </c>
      <c r="AB2712" s="1">
        <v>2324.697</v>
      </c>
      <c r="AC2712" s="1">
        <v>13.82</v>
      </c>
      <c r="AE2712" s="1">
        <v>21.125</v>
      </c>
      <c r="AF2712" s="1">
        <v>9.183</v>
      </c>
      <c r="AG2712" s="1">
        <v>7569.619</v>
      </c>
      <c r="AH2712" s="1">
        <v>1.661</v>
      </c>
      <c r="AK2712" s="1">
        <v>276.031</v>
      </c>
      <c r="AL2712" s="1">
        <v>1.92</v>
      </c>
      <c r="AO2712" s="1">
        <v>13.893</v>
      </c>
      <c r="AT2712" s="1">
        <v>17.252</v>
      </c>
      <c r="AU2712" s="1">
        <v>0.12</v>
      </c>
      <c r="BA2712" s="1">
        <v>0.868</v>
      </c>
      <c r="BC2712" s="1">
        <v>2.03</v>
      </c>
      <c r="BG2712" s="1">
        <v>1710.816</v>
      </c>
      <c r="BH2712" s="1">
        <v>11.9</v>
      </c>
      <c r="BJ2712" s="1">
        <v>86.107</v>
      </c>
      <c r="BO2712" s="1">
        <v>1710.816</v>
      </c>
      <c r="BP2712" s="1">
        <v>11.9</v>
      </c>
      <c r="BR2712" s="1">
        <v>86.107</v>
      </c>
      <c r="BT2712" s="1">
        <v>2.35</v>
      </c>
      <c r="BU2712" s="1">
        <v>14.533</v>
      </c>
      <c r="BY2712" s="1">
        <v>0.0</v>
      </c>
      <c r="BZ2712" s="1">
        <v>0.0</v>
      </c>
      <c r="CB2712" s="1">
        <v>0.0</v>
      </c>
      <c r="CG2712" s="1">
        <v>5.751</v>
      </c>
      <c r="CH2712" s="1">
        <v>0.04</v>
      </c>
      <c r="CN2712" s="1">
        <v>0.289</v>
      </c>
      <c r="CQ2712" s="1">
        <v>0.0</v>
      </c>
      <c r="CR2712" s="1">
        <v>0.0</v>
      </c>
      <c r="CU2712" s="1">
        <v>0.0</v>
      </c>
      <c r="CV2712" s="1">
        <v>0.0</v>
      </c>
      <c r="CX2712" s="1">
        <v>0.0</v>
      </c>
      <c r="CY2712" s="1">
        <v>0.0</v>
      </c>
      <c r="DA2712" s="1">
        <v>1986.847</v>
      </c>
      <c r="DB2712" s="1">
        <v>52.652</v>
      </c>
      <c r="DF2712" s="1">
        <v>1710.816</v>
      </c>
      <c r="DG2712" s="1">
        <v>11.9</v>
      </c>
      <c r="DI2712" s="1">
        <v>86.107</v>
      </c>
      <c r="DN2712" s="1">
        <v>0.0</v>
      </c>
      <c r="DO2712" s="1">
        <v>0.0</v>
      </c>
      <c r="DQ2712" s="1">
        <v>0.0</v>
      </c>
      <c r="DV2712" s="1">
        <v>0.0</v>
      </c>
      <c r="DW2712" s="1">
        <v>0.0</v>
      </c>
      <c r="DY2712" s="1">
        <v>0.0</v>
      </c>
    </row>
    <row r="2713">
      <c r="A2713" s="1" t="s">
        <v>345</v>
      </c>
      <c r="B2713" s="1">
        <v>2023.0</v>
      </c>
      <c r="C2713" s="1" t="s">
        <v>346</v>
      </c>
      <c r="D2713" s="1">
        <v>7073476.0</v>
      </c>
      <c r="J2713" s="1">
        <v>0.0</v>
      </c>
      <c r="K2713" s="1">
        <v>0.0</v>
      </c>
      <c r="L2713" s="1">
        <v>0.0</v>
      </c>
      <c r="N2713" s="1">
        <v>150.765</v>
      </c>
      <c r="S2713" s="1">
        <v>254.472</v>
      </c>
      <c r="T2713" s="1">
        <v>1.8</v>
      </c>
      <c r="Y2713" s="1">
        <v>13.11</v>
      </c>
      <c r="AA2713" s="1">
        <v>17.23</v>
      </c>
      <c r="AB2713" s="1">
        <v>2435.86</v>
      </c>
      <c r="AC2713" s="1">
        <v>13.73</v>
      </c>
      <c r="AE2713" s="1">
        <v>8.588</v>
      </c>
      <c r="AF2713" s="1">
        <v>4.522</v>
      </c>
      <c r="AG2713" s="1">
        <v>8082.919</v>
      </c>
      <c r="AK2713" s="1">
        <v>278.505</v>
      </c>
      <c r="AL2713" s="1">
        <v>1.97</v>
      </c>
      <c r="AO2713" s="1">
        <v>14.348</v>
      </c>
      <c r="AT2713" s="1">
        <v>18.379</v>
      </c>
      <c r="AU2713" s="1">
        <v>0.13</v>
      </c>
      <c r="BA2713" s="1">
        <v>0.947</v>
      </c>
      <c r="BC2713" s="1">
        <v>2.07</v>
      </c>
      <c r="BG2713" s="1">
        <v>1662.549</v>
      </c>
      <c r="BH2713" s="1">
        <v>11.76</v>
      </c>
      <c r="BJ2713" s="1">
        <v>85.652</v>
      </c>
      <c r="BO2713" s="1">
        <v>1662.549</v>
      </c>
      <c r="BP2713" s="1">
        <v>11.76</v>
      </c>
      <c r="BR2713" s="1">
        <v>85.652</v>
      </c>
      <c r="BT2713" s="1">
        <v>3.5</v>
      </c>
      <c r="BU2713" s="1">
        <v>20.313</v>
      </c>
      <c r="BY2713" s="1">
        <v>0.0</v>
      </c>
      <c r="BZ2713" s="1">
        <v>0.0</v>
      </c>
      <c r="CB2713" s="1">
        <v>0.0</v>
      </c>
      <c r="CG2713" s="1">
        <v>5.655</v>
      </c>
      <c r="CH2713" s="1">
        <v>0.04</v>
      </c>
      <c r="CN2713" s="1">
        <v>0.291</v>
      </c>
      <c r="CQ2713" s="1">
        <v>0.0</v>
      </c>
      <c r="CR2713" s="1">
        <v>0.0</v>
      </c>
      <c r="CU2713" s="1">
        <v>0.0</v>
      </c>
      <c r="CV2713" s="1">
        <v>0.0</v>
      </c>
      <c r="CX2713" s="1">
        <v>0.0</v>
      </c>
      <c r="CY2713" s="1">
        <v>0.0</v>
      </c>
      <c r="DA2713" s="1">
        <v>1941.054</v>
      </c>
      <c r="DB2713" s="1">
        <v>57.174</v>
      </c>
      <c r="DF2713" s="1">
        <v>1662.549</v>
      </c>
      <c r="DG2713" s="1">
        <v>11.76</v>
      </c>
      <c r="DI2713" s="1">
        <v>85.652</v>
      </c>
      <c r="DN2713" s="1">
        <v>0.0</v>
      </c>
      <c r="DO2713" s="1">
        <v>0.0</v>
      </c>
      <c r="DQ2713" s="1">
        <v>0.0</v>
      </c>
      <c r="DV2713" s="1">
        <v>0.0</v>
      </c>
      <c r="DW2713" s="1">
        <v>0.0</v>
      </c>
      <c r="DY2713" s="1">
        <v>0.0</v>
      </c>
    </row>
    <row r="2714">
      <c r="A2714" s="1" t="s">
        <v>345</v>
      </c>
      <c r="B2714" s="1">
        <v>2024.0</v>
      </c>
      <c r="C2714" s="1" t="s">
        <v>346</v>
      </c>
      <c r="D2714" s="1">
        <v>7185962.0</v>
      </c>
      <c r="J2714" s="1">
        <v>0.0</v>
      </c>
      <c r="K2714" s="1">
        <v>0.0</v>
      </c>
      <c r="L2714" s="1">
        <v>0.0</v>
      </c>
      <c r="N2714" s="1">
        <v>163.701</v>
      </c>
      <c r="S2714" s="1">
        <v>329.81</v>
      </c>
      <c r="T2714" s="1">
        <v>2.37</v>
      </c>
      <c r="Y2714" s="1">
        <v>14.057</v>
      </c>
      <c r="AA2714" s="1">
        <v>21.01</v>
      </c>
      <c r="AB2714" s="1">
        <v>2923.756</v>
      </c>
      <c r="AC2714" s="1">
        <v>16.86</v>
      </c>
      <c r="AK2714" s="1">
        <v>374.341</v>
      </c>
      <c r="AL2714" s="1">
        <v>2.69</v>
      </c>
      <c r="AO2714" s="1">
        <v>15.955</v>
      </c>
      <c r="AT2714" s="1">
        <v>27.832</v>
      </c>
      <c r="AU2714" s="1">
        <v>0.2</v>
      </c>
      <c r="BA2714" s="1">
        <v>1.186</v>
      </c>
      <c r="BC2714" s="1">
        <v>2.76</v>
      </c>
      <c r="BG2714" s="1">
        <v>1971.9</v>
      </c>
      <c r="BH2714" s="1">
        <v>14.17</v>
      </c>
      <c r="BJ2714" s="1">
        <v>84.045</v>
      </c>
      <c r="BO2714" s="1">
        <v>1971.9</v>
      </c>
      <c r="BP2714" s="1">
        <v>14.17</v>
      </c>
      <c r="BR2714" s="1">
        <v>84.045</v>
      </c>
      <c r="BT2714" s="1">
        <v>4.15</v>
      </c>
      <c r="BU2714" s="1">
        <v>19.752</v>
      </c>
      <c r="BY2714" s="1">
        <v>0.0</v>
      </c>
      <c r="BZ2714" s="1">
        <v>0.0</v>
      </c>
      <c r="CB2714" s="1">
        <v>0.0</v>
      </c>
      <c r="CG2714" s="1">
        <v>16.699</v>
      </c>
      <c r="CH2714" s="1">
        <v>0.12</v>
      </c>
      <c r="CN2714" s="1">
        <v>0.712</v>
      </c>
      <c r="CQ2714" s="1">
        <v>0.0</v>
      </c>
      <c r="CR2714" s="1">
        <v>0.0</v>
      </c>
      <c r="CU2714" s="1">
        <v>0.0</v>
      </c>
      <c r="CV2714" s="1">
        <v>0.0</v>
      </c>
      <c r="CX2714" s="1">
        <v>0.0</v>
      </c>
      <c r="CY2714" s="1">
        <v>0.0</v>
      </c>
      <c r="DA2714" s="1">
        <v>2346.241</v>
      </c>
      <c r="DF2714" s="1">
        <v>1971.9</v>
      </c>
      <c r="DG2714" s="1">
        <v>14.17</v>
      </c>
      <c r="DI2714" s="1">
        <v>84.045</v>
      </c>
      <c r="DN2714" s="1">
        <v>0.0</v>
      </c>
      <c r="DO2714" s="1">
        <v>0.0</v>
      </c>
      <c r="DQ2714" s="1">
        <v>0.0</v>
      </c>
      <c r="DV2714" s="1">
        <v>0.0</v>
      </c>
      <c r="DW2714" s="1">
        <v>0.0</v>
      </c>
      <c r="DY2714" s="1">
        <v>0.0</v>
      </c>
    </row>
    <row r="2715">
      <c r="A2715" s="1" t="s">
        <v>347</v>
      </c>
      <c r="B2715" s="1">
        <v>2000.0</v>
      </c>
      <c r="C2715" s="1" t="s">
        <v>348</v>
      </c>
      <c r="D2715" s="1">
        <v>5431174.0</v>
      </c>
      <c r="E2715" s="1">
        <v>1.220928512E10</v>
      </c>
      <c r="J2715" s="1">
        <v>0.0</v>
      </c>
      <c r="K2715" s="1">
        <v>0.0</v>
      </c>
      <c r="L2715" s="1">
        <v>0.0</v>
      </c>
      <c r="N2715" s="1">
        <v>87.671</v>
      </c>
      <c r="S2715" s="1">
        <v>0.0</v>
      </c>
      <c r="T2715" s="1">
        <v>0.0</v>
      </c>
      <c r="U2715" s="1">
        <v>190.999</v>
      </c>
      <c r="V2715" s="1">
        <v>0.733</v>
      </c>
      <c r="W2715" s="1">
        <v>205.721</v>
      </c>
      <c r="X2715" s="1">
        <v>1.117</v>
      </c>
      <c r="Y2715" s="1">
        <v>0.0</v>
      </c>
      <c r="AA2715" s="1">
        <v>1.04</v>
      </c>
      <c r="AB2715" s="1">
        <v>191.487</v>
      </c>
      <c r="AC2715" s="1">
        <v>3.65</v>
      </c>
      <c r="AE2715" s="1">
        <v>130.864</v>
      </c>
      <c r="AF2715" s="1">
        <v>2.855</v>
      </c>
      <c r="AG2715" s="1">
        <v>927.392</v>
      </c>
      <c r="AH2715" s="1">
        <v>0.413</v>
      </c>
      <c r="AK2715" s="1">
        <v>68.125</v>
      </c>
      <c r="AL2715" s="1">
        <v>0.37</v>
      </c>
      <c r="AO2715" s="1">
        <v>10.137</v>
      </c>
      <c r="AT2715" s="1">
        <v>0.0</v>
      </c>
      <c r="AU2715" s="1">
        <v>0.0</v>
      </c>
      <c r="AX2715" s="1">
        <v>0.0</v>
      </c>
      <c r="AY2715" s="1">
        <v>0.0</v>
      </c>
      <c r="AZ2715" s="1">
        <v>0.0</v>
      </c>
      <c r="BA2715" s="1">
        <v>0.0</v>
      </c>
      <c r="BC2715" s="1">
        <v>0.32</v>
      </c>
      <c r="BG2715" s="1">
        <v>603.921</v>
      </c>
      <c r="BH2715" s="1">
        <v>3.28</v>
      </c>
      <c r="BJ2715" s="1">
        <v>89.863</v>
      </c>
      <c r="BO2715" s="1">
        <v>603.921</v>
      </c>
      <c r="BP2715" s="1">
        <v>3.28</v>
      </c>
      <c r="BR2715" s="1">
        <v>89.863</v>
      </c>
      <c r="BT2715" s="1">
        <v>-2.61</v>
      </c>
      <c r="BU2715" s="1">
        <v>-250.962</v>
      </c>
      <c r="BY2715" s="1">
        <v>0.0</v>
      </c>
      <c r="BZ2715" s="1">
        <v>0.0</v>
      </c>
      <c r="CB2715" s="1">
        <v>0.0</v>
      </c>
      <c r="CG2715" s="1">
        <v>68.125</v>
      </c>
      <c r="CH2715" s="1">
        <v>0.37</v>
      </c>
      <c r="CK2715" s="1">
        <v>0.0</v>
      </c>
      <c r="CL2715" s="1">
        <v>0.0</v>
      </c>
      <c r="CM2715" s="1">
        <v>0.0</v>
      </c>
      <c r="CN2715" s="1">
        <v>10.137</v>
      </c>
      <c r="CQ2715" s="1">
        <v>0.0</v>
      </c>
      <c r="CR2715" s="1">
        <v>0.0</v>
      </c>
      <c r="CU2715" s="1">
        <v>0.0</v>
      </c>
      <c r="CV2715" s="1">
        <v>0.0</v>
      </c>
      <c r="CX2715" s="1">
        <v>0.0</v>
      </c>
      <c r="CY2715" s="1">
        <v>0.0</v>
      </c>
      <c r="DA2715" s="1">
        <v>672.046</v>
      </c>
      <c r="DB2715" s="1">
        <v>5.037</v>
      </c>
      <c r="DF2715" s="1">
        <v>603.921</v>
      </c>
      <c r="DG2715" s="1">
        <v>3.28</v>
      </c>
      <c r="DI2715" s="1">
        <v>89.863</v>
      </c>
      <c r="DN2715" s="1">
        <v>0.0</v>
      </c>
      <c r="DO2715" s="1">
        <v>0.0</v>
      </c>
      <c r="DQ2715" s="1">
        <v>0.0</v>
      </c>
      <c r="DV2715" s="1">
        <v>0.0</v>
      </c>
      <c r="DW2715" s="1">
        <v>0.0</v>
      </c>
      <c r="DY2715" s="1">
        <v>0.0</v>
      </c>
    </row>
    <row r="2716">
      <c r="A2716" s="1" t="s">
        <v>347</v>
      </c>
      <c r="B2716" s="1">
        <v>2001.0</v>
      </c>
      <c r="C2716" s="1" t="s">
        <v>348</v>
      </c>
      <c r="D2716" s="1">
        <v>5521433.0</v>
      </c>
      <c r="E2716" s="1">
        <v>1.3005703168E10</v>
      </c>
      <c r="J2716" s="1">
        <v>0.0</v>
      </c>
      <c r="K2716" s="1">
        <v>0.0</v>
      </c>
      <c r="L2716" s="1">
        <v>0.0</v>
      </c>
      <c r="N2716" s="1">
        <v>87.193</v>
      </c>
      <c r="S2716" s="1">
        <v>0.0</v>
      </c>
      <c r="T2716" s="1">
        <v>0.0</v>
      </c>
      <c r="U2716" s="1">
        <v>7.664</v>
      </c>
      <c r="V2716" s="1">
        <v>0.086</v>
      </c>
      <c r="W2716" s="1">
        <v>217.867</v>
      </c>
      <c r="X2716" s="1">
        <v>1.203</v>
      </c>
      <c r="Y2716" s="1">
        <v>0.0</v>
      </c>
      <c r="AA2716" s="1">
        <v>0.99</v>
      </c>
      <c r="AB2716" s="1">
        <v>179.301</v>
      </c>
      <c r="AC2716" s="1">
        <v>3.67</v>
      </c>
      <c r="AE2716" s="1">
        <v>6.65</v>
      </c>
      <c r="AF2716" s="1">
        <v>0.335</v>
      </c>
      <c r="AG2716" s="1">
        <v>972.894</v>
      </c>
      <c r="AH2716" s="1">
        <v>0.413</v>
      </c>
      <c r="AK2716" s="1">
        <v>67.012</v>
      </c>
      <c r="AL2716" s="1">
        <v>0.37</v>
      </c>
      <c r="AO2716" s="1">
        <v>10.082</v>
      </c>
      <c r="AT2716" s="1">
        <v>0.0</v>
      </c>
      <c r="AU2716" s="1">
        <v>0.0</v>
      </c>
      <c r="AX2716" s="1">
        <v>0.0</v>
      </c>
      <c r="AY2716" s="1">
        <v>0.0</v>
      </c>
      <c r="AZ2716" s="1">
        <v>0.0</v>
      </c>
      <c r="BA2716" s="1">
        <v>0.0</v>
      </c>
      <c r="BC2716" s="1">
        <v>0.32</v>
      </c>
      <c r="BG2716" s="1">
        <v>597.671</v>
      </c>
      <c r="BH2716" s="1">
        <v>3.3</v>
      </c>
      <c r="BJ2716" s="1">
        <v>89.918</v>
      </c>
      <c r="BO2716" s="1">
        <v>597.671</v>
      </c>
      <c r="BP2716" s="1">
        <v>3.3</v>
      </c>
      <c r="BR2716" s="1">
        <v>89.918</v>
      </c>
      <c r="BT2716" s="1">
        <v>-2.68</v>
      </c>
      <c r="BU2716" s="1">
        <v>-270.707</v>
      </c>
      <c r="BY2716" s="1">
        <v>0.0</v>
      </c>
      <c r="BZ2716" s="1">
        <v>0.0</v>
      </c>
      <c r="CB2716" s="1">
        <v>0.0</v>
      </c>
      <c r="CG2716" s="1">
        <v>67.012</v>
      </c>
      <c r="CH2716" s="1">
        <v>0.37</v>
      </c>
      <c r="CK2716" s="1">
        <v>0.0</v>
      </c>
      <c r="CL2716" s="1">
        <v>0.0</v>
      </c>
      <c r="CM2716" s="1">
        <v>0.0</v>
      </c>
      <c r="CN2716" s="1">
        <v>10.082</v>
      </c>
      <c r="CQ2716" s="1">
        <v>0.0</v>
      </c>
      <c r="CR2716" s="1">
        <v>0.0</v>
      </c>
      <c r="CU2716" s="1">
        <v>0.0</v>
      </c>
      <c r="CV2716" s="1">
        <v>0.0</v>
      </c>
      <c r="CX2716" s="1">
        <v>0.0</v>
      </c>
      <c r="CY2716" s="1">
        <v>0.0</v>
      </c>
      <c r="DA2716" s="1">
        <v>664.683</v>
      </c>
      <c r="DB2716" s="1">
        <v>5.372</v>
      </c>
      <c r="DF2716" s="1">
        <v>597.671</v>
      </c>
      <c r="DG2716" s="1">
        <v>3.3</v>
      </c>
      <c r="DI2716" s="1">
        <v>89.918</v>
      </c>
      <c r="DN2716" s="1">
        <v>0.0</v>
      </c>
      <c r="DO2716" s="1">
        <v>0.0</v>
      </c>
      <c r="DQ2716" s="1">
        <v>0.0</v>
      </c>
      <c r="DV2716" s="1">
        <v>0.0</v>
      </c>
      <c r="DW2716" s="1">
        <v>0.0</v>
      </c>
      <c r="DY2716" s="1">
        <v>0.0</v>
      </c>
    </row>
    <row r="2717">
      <c r="A2717" s="1" t="s">
        <v>347</v>
      </c>
      <c r="B2717" s="1">
        <v>2002.0</v>
      </c>
      <c r="C2717" s="1" t="s">
        <v>348</v>
      </c>
      <c r="D2717" s="1">
        <v>5610839.0</v>
      </c>
      <c r="E2717" s="1">
        <v>1.3872425984E10</v>
      </c>
      <c r="J2717" s="1">
        <v>0.0</v>
      </c>
      <c r="K2717" s="1">
        <v>0.0</v>
      </c>
      <c r="L2717" s="1">
        <v>0.0</v>
      </c>
      <c r="N2717" s="1">
        <v>89.636</v>
      </c>
      <c r="S2717" s="1">
        <v>0.0</v>
      </c>
      <c r="T2717" s="1">
        <v>0.0</v>
      </c>
      <c r="U2717" s="1">
        <v>7.443</v>
      </c>
      <c r="V2717" s="1">
        <v>0.09</v>
      </c>
      <c r="W2717" s="1">
        <v>230.352</v>
      </c>
      <c r="X2717" s="1">
        <v>1.292</v>
      </c>
      <c r="Y2717" s="1">
        <v>0.0</v>
      </c>
      <c r="AA2717" s="1">
        <v>1.03</v>
      </c>
      <c r="AB2717" s="1">
        <v>183.573</v>
      </c>
      <c r="AC2717" s="1">
        <v>3.57</v>
      </c>
      <c r="AE2717" s="1">
        <v>4.817</v>
      </c>
      <c r="AF2717" s="1">
        <v>0.259</v>
      </c>
      <c r="AG2717" s="1">
        <v>1003.507</v>
      </c>
      <c r="AH2717" s="1">
        <v>0.406</v>
      </c>
      <c r="AK2717" s="1">
        <v>64.162</v>
      </c>
      <c r="AL2717" s="1">
        <v>0.36</v>
      </c>
      <c r="AO2717" s="1">
        <v>10.084</v>
      </c>
      <c r="AT2717" s="1">
        <v>0.0</v>
      </c>
      <c r="AU2717" s="1">
        <v>0.0</v>
      </c>
      <c r="AX2717" s="1">
        <v>0.0</v>
      </c>
      <c r="AY2717" s="1">
        <v>0.0</v>
      </c>
      <c r="AZ2717" s="1">
        <v>0.0</v>
      </c>
      <c r="BA2717" s="1">
        <v>0.0</v>
      </c>
      <c r="BC2717" s="1">
        <v>0.32</v>
      </c>
      <c r="BG2717" s="1">
        <v>572.107</v>
      </c>
      <c r="BH2717" s="1">
        <v>3.21</v>
      </c>
      <c r="BJ2717" s="1">
        <v>89.916</v>
      </c>
      <c r="BO2717" s="1">
        <v>572.107</v>
      </c>
      <c r="BP2717" s="1">
        <v>3.21</v>
      </c>
      <c r="BR2717" s="1">
        <v>89.916</v>
      </c>
      <c r="BT2717" s="1">
        <v>-2.54</v>
      </c>
      <c r="BU2717" s="1">
        <v>-246.602</v>
      </c>
      <c r="BY2717" s="1">
        <v>0.0</v>
      </c>
      <c r="BZ2717" s="1">
        <v>0.0</v>
      </c>
      <c r="CB2717" s="1">
        <v>0.0</v>
      </c>
      <c r="CG2717" s="1">
        <v>64.162</v>
      </c>
      <c r="CH2717" s="1">
        <v>0.36</v>
      </c>
      <c r="CK2717" s="1">
        <v>0.0</v>
      </c>
      <c r="CL2717" s="1">
        <v>0.0</v>
      </c>
      <c r="CM2717" s="1">
        <v>0.0</v>
      </c>
      <c r="CN2717" s="1">
        <v>10.084</v>
      </c>
      <c r="CQ2717" s="1">
        <v>0.0</v>
      </c>
      <c r="CR2717" s="1">
        <v>0.0</v>
      </c>
      <c r="CU2717" s="1">
        <v>0.0</v>
      </c>
      <c r="CV2717" s="1">
        <v>0.0</v>
      </c>
      <c r="CX2717" s="1">
        <v>0.0</v>
      </c>
      <c r="CY2717" s="1">
        <v>0.0</v>
      </c>
      <c r="DA2717" s="1">
        <v>636.268</v>
      </c>
      <c r="DB2717" s="1">
        <v>5.631</v>
      </c>
      <c r="DF2717" s="1">
        <v>572.107</v>
      </c>
      <c r="DG2717" s="1">
        <v>3.21</v>
      </c>
      <c r="DI2717" s="1">
        <v>89.916</v>
      </c>
      <c r="DN2717" s="1">
        <v>0.0</v>
      </c>
      <c r="DO2717" s="1">
        <v>0.0</v>
      </c>
      <c r="DQ2717" s="1">
        <v>0.0</v>
      </c>
      <c r="DV2717" s="1">
        <v>0.0</v>
      </c>
      <c r="DW2717" s="1">
        <v>0.0</v>
      </c>
      <c r="DY2717" s="1">
        <v>0.0</v>
      </c>
    </row>
    <row r="2718">
      <c r="A2718" s="1" t="s">
        <v>347</v>
      </c>
      <c r="B2718" s="1">
        <v>2003.0</v>
      </c>
      <c r="C2718" s="1" t="s">
        <v>348</v>
      </c>
      <c r="D2718" s="1">
        <v>5697899.0</v>
      </c>
      <c r="E2718" s="1">
        <v>1.4843718656E10</v>
      </c>
      <c r="J2718" s="1">
        <v>0.0</v>
      </c>
      <c r="K2718" s="1">
        <v>0.0</v>
      </c>
      <c r="L2718" s="1">
        <v>0.0</v>
      </c>
      <c r="N2718" s="1">
        <v>88.889</v>
      </c>
      <c r="S2718" s="1">
        <v>0.0</v>
      </c>
      <c r="T2718" s="1">
        <v>0.0</v>
      </c>
      <c r="U2718" s="1">
        <v>9.72</v>
      </c>
      <c r="V2718" s="1">
        <v>0.126</v>
      </c>
      <c r="W2718" s="1">
        <v>248.88</v>
      </c>
      <c r="X2718" s="1">
        <v>1.418</v>
      </c>
      <c r="Y2718" s="1">
        <v>0.0</v>
      </c>
      <c r="AA2718" s="1">
        <v>1.12</v>
      </c>
      <c r="AB2718" s="1">
        <v>196.564</v>
      </c>
      <c r="AC2718" s="1">
        <v>3.15</v>
      </c>
      <c r="AE2718" s="1">
        <v>8.855</v>
      </c>
      <c r="AF2718" s="1">
        <v>0.499</v>
      </c>
      <c r="AG2718" s="1">
        <v>1075.676</v>
      </c>
      <c r="AH2718" s="1">
        <v>0.413</v>
      </c>
      <c r="AK2718" s="1">
        <v>56.161</v>
      </c>
      <c r="AL2718" s="1">
        <v>0.32</v>
      </c>
      <c r="AO2718" s="1">
        <v>10.159</v>
      </c>
      <c r="AT2718" s="1">
        <v>0.0</v>
      </c>
      <c r="AU2718" s="1">
        <v>0.0</v>
      </c>
      <c r="AX2718" s="1">
        <v>0.0</v>
      </c>
      <c r="AY2718" s="1">
        <v>0.0</v>
      </c>
      <c r="AZ2718" s="1">
        <v>0.0</v>
      </c>
      <c r="BA2718" s="1">
        <v>0.0</v>
      </c>
      <c r="BC2718" s="1">
        <v>0.28</v>
      </c>
      <c r="BG2718" s="1">
        <v>496.674</v>
      </c>
      <c r="BH2718" s="1">
        <v>2.83</v>
      </c>
      <c r="BJ2718" s="1">
        <v>89.841</v>
      </c>
      <c r="BO2718" s="1">
        <v>496.674</v>
      </c>
      <c r="BP2718" s="1">
        <v>2.83</v>
      </c>
      <c r="BR2718" s="1">
        <v>89.841</v>
      </c>
      <c r="BT2718" s="1">
        <v>-2.03</v>
      </c>
      <c r="BU2718" s="1">
        <v>-181.25</v>
      </c>
      <c r="BY2718" s="1">
        <v>0.0</v>
      </c>
      <c r="BZ2718" s="1">
        <v>0.0</v>
      </c>
      <c r="CB2718" s="1">
        <v>0.0</v>
      </c>
      <c r="CG2718" s="1">
        <v>56.161</v>
      </c>
      <c r="CH2718" s="1">
        <v>0.32</v>
      </c>
      <c r="CK2718" s="1">
        <v>0.0</v>
      </c>
      <c r="CL2718" s="1">
        <v>0.0</v>
      </c>
      <c r="CM2718" s="1">
        <v>0.0</v>
      </c>
      <c r="CN2718" s="1">
        <v>10.159</v>
      </c>
      <c r="CQ2718" s="1">
        <v>0.0</v>
      </c>
      <c r="CR2718" s="1">
        <v>0.0</v>
      </c>
      <c r="CU2718" s="1">
        <v>0.0</v>
      </c>
      <c r="CV2718" s="1">
        <v>0.0</v>
      </c>
      <c r="CX2718" s="1">
        <v>0.0</v>
      </c>
      <c r="CY2718" s="1">
        <v>0.0</v>
      </c>
      <c r="DA2718" s="1">
        <v>552.835</v>
      </c>
      <c r="DB2718" s="1">
        <v>6.129</v>
      </c>
      <c r="DF2718" s="1">
        <v>496.674</v>
      </c>
      <c r="DG2718" s="1">
        <v>2.83</v>
      </c>
      <c r="DI2718" s="1">
        <v>89.841</v>
      </c>
      <c r="DN2718" s="1">
        <v>0.0</v>
      </c>
      <c r="DO2718" s="1">
        <v>0.0</v>
      </c>
      <c r="DQ2718" s="1">
        <v>0.0</v>
      </c>
      <c r="DV2718" s="1">
        <v>0.0</v>
      </c>
      <c r="DW2718" s="1">
        <v>0.0</v>
      </c>
      <c r="DY2718" s="1">
        <v>0.0</v>
      </c>
    </row>
    <row r="2719">
      <c r="A2719" s="1" t="s">
        <v>347</v>
      </c>
      <c r="B2719" s="1">
        <v>2004.0</v>
      </c>
      <c r="C2719" s="1" t="s">
        <v>348</v>
      </c>
      <c r="D2719" s="1">
        <v>5781583.0</v>
      </c>
      <c r="E2719" s="1">
        <v>1.6000772096E10</v>
      </c>
      <c r="J2719" s="1">
        <v>0.0</v>
      </c>
      <c r="K2719" s="1">
        <v>0.0</v>
      </c>
      <c r="L2719" s="1">
        <v>0.0</v>
      </c>
      <c r="N2719" s="1">
        <v>23.333</v>
      </c>
      <c r="S2719" s="1">
        <v>0.0</v>
      </c>
      <c r="T2719" s="1">
        <v>0.0</v>
      </c>
      <c r="U2719" s="1">
        <v>19.009</v>
      </c>
      <c r="V2719" s="1">
        <v>0.27</v>
      </c>
      <c r="W2719" s="1">
        <v>291.901</v>
      </c>
      <c r="X2719" s="1">
        <v>1.688</v>
      </c>
      <c r="Y2719" s="1">
        <v>0.0</v>
      </c>
      <c r="AA2719" s="1">
        <v>0.83</v>
      </c>
      <c r="AB2719" s="1">
        <v>143.559</v>
      </c>
      <c r="AC2719" s="1">
        <v>3.0</v>
      </c>
      <c r="AE2719" s="1">
        <v>3.402</v>
      </c>
      <c r="AF2719" s="1">
        <v>0.209</v>
      </c>
      <c r="AG2719" s="1">
        <v>1096.172</v>
      </c>
      <c r="AH2719" s="1">
        <v>0.396</v>
      </c>
      <c r="AK2719" s="1">
        <v>0.0</v>
      </c>
      <c r="AL2719" s="1">
        <v>0.0</v>
      </c>
      <c r="AO2719" s="1">
        <v>0.0</v>
      </c>
      <c r="AT2719" s="1">
        <v>0.0</v>
      </c>
      <c r="AU2719" s="1">
        <v>0.0</v>
      </c>
      <c r="AX2719" s="1">
        <v>0.0</v>
      </c>
      <c r="AY2719" s="1">
        <v>0.0</v>
      </c>
      <c r="AZ2719" s="1">
        <v>0.0</v>
      </c>
      <c r="BA2719" s="1">
        <v>0.0</v>
      </c>
      <c r="BC2719" s="1">
        <v>0.07</v>
      </c>
      <c r="BG2719" s="1">
        <v>518.889</v>
      </c>
      <c r="BH2719" s="1">
        <v>3.0</v>
      </c>
      <c r="BJ2719" s="1">
        <v>100.0</v>
      </c>
      <c r="BO2719" s="1">
        <v>518.889</v>
      </c>
      <c r="BP2719" s="1">
        <v>3.0</v>
      </c>
      <c r="BR2719" s="1">
        <v>100.0</v>
      </c>
      <c r="BT2719" s="1">
        <v>-2.17</v>
      </c>
      <c r="BU2719" s="1">
        <v>-261.446</v>
      </c>
      <c r="BY2719" s="1">
        <v>0.0</v>
      </c>
      <c r="BZ2719" s="1">
        <v>0.0</v>
      </c>
      <c r="CB2719" s="1">
        <v>0.0</v>
      </c>
      <c r="CG2719" s="1">
        <v>0.0</v>
      </c>
      <c r="CH2719" s="1">
        <v>0.0</v>
      </c>
      <c r="CK2719" s="1">
        <v>0.0</v>
      </c>
      <c r="CL2719" s="1">
        <v>0.0</v>
      </c>
      <c r="CM2719" s="1">
        <v>0.0</v>
      </c>
      <c r="CN2719" s="1">
        <v>0.0</v>
      </c>
      <c r="CQ2719" s="1">
        <v>0.0</v>
      </c>
      <c r="CR2719" s="1">
        <v>0.0</v>
      </c>
      <c r="CU2719" s="1">
        <v>0.0</v>
      </c>
      <c r="CV2719" s="1">
        <v>0.0</v>
      </c>
      <c r="CX2719" s="1">
        <v>0.0</v>
      </c>
      <c r="CY2719" s="1">
        <v>0.0</v>
      </c>
      <c r="DA2719" s="1">
        <v>518.889</v>
      </c>
      <c r="DB2719" s="1">
        <v>6.338</v>
      </c>
      <c r="DF2719" s="1">
        <v>518.889</v>
      </c>
      <c r="DG2719" s="1">
        <v>3.0</v>
      </c>
      <c r="DI2719" s="1">
        <v>100.0</v>
      </c>
      <c r="DN2719" s="1">
        <v>0.0</v>
      </c>
      <c r="DO2719" s="1">
        <v>0.0</v>
      </c>
      <c r="DQ2719" s="1">
        <v>0.0</v>
      </c>
      <c r="DV2719" s="1">
        <v>0.0</v>
      </c>
      <c r="DW2719" s="1">
        <v>0.0</v>
      </c>
      <c r="DY2719" s="1">
        <v>0.0</v>
      </c>
    </row>
    <row r="2720">
      <c r="A2720" s="1" t="s">
        <v>347</v>
      </c>
      <c r="B2720" s="1">
        <v>2005.0</v>
      </c>
      <c r="C2720" s="1" t="s">
        <v>348</v>
      </c>
      <c r="D2720" s="1">
        <v>5869478.0</v>
      </c>
      <c r="E2720" s="1">
        <v>1.7208610816E10</v>
      </c>
      <c r="J2720" s="1">
        <v>0.0</v>
      </c>
      <c r="K2720" s="1">
        <v>0.0</v>
      </c>
      <c r="L2720" s="1">
        <v>0.0</v>
      </c>
      <c r="N2720" s="1">
        <v>22.792</v>
      </c>
      <c r="S2720" s="1">
        <v>0.0</v>
      </c>
      <c r="T2720" s="1">
        <v>0.0</v>
      </c>
      <c r="U2720" s="1">
        <v>6.936</v>
      </c>
      <c r="V2720" s="1">
        <v>0.117</v>
      </c>
      <c r="W2720" s="1">
        <v>307.472</v>
      </c>
      <c r="X2720" s="1">
        <v>1.805</v>
      </c>
      <c r="Y2720" s="1">
        <v>0.0</v>
      </c>
      <c r="AA2720" s="1">
        <v>1.34</v>
      </c>
      <c r="AB2720" s="1">
        <v>228.3</v>
      </c>
      <c r="AC2720" s="1">
        <v>3.51</v>
      </c>
      <c r="AE2720" s="1">
        <v>15.148</v>
      </c>
      <c r="AF2720" s="1">
        <v>0.96</v>
      </c>
      <c r="AG2720" s="1">
        <v>1243.317</v>
      </c>
      <c r="AH2720" s="1">
        <v>0.424</v>
      </c>
      <c r="AK2720" s="1">
        <v>0.0</v>
      </c>
      <c r="AL2720" s="1">
        <v>0.0</v>
      </c>
      <c r="AO2720" s="1">
        <v>0.0</v>
      </c>
      <c r="AT2720" s="1">
        <v>0.0</v>
      </c>
      <c r="AU2720" s="1">
        <v>0.0</v>
      </c>
      <c r="AX2720" s="1">
        <v>0.0</v>
      </c>
      <c r="AY2720" s="1">
        <v>0.0</v>
      </c>
      <c r="AZ2720" s="1">
        <v>0.0</v>
      </c>
      <c r="BA2720" s="1">
        <v>0.0</v>
      </c>
      <c r="BC2720" s="1">
        <v>0.08</v>
      </c>
      <c r="BG2720" s="1">
        <v>598.009</v>
      </c>
      <c r="BH2720" s="1">
        <v>3.51</v>
      </c>
      <c r="BJ2720" s="1">
        <v>100.0</v>
      </c>
      <c r="BO2720" s="1">
        <v>598.009</v>
      </c>
      <c r="BP2720" s="1">
        <v>3.51</v>
      </c>
      <c r="BR2720" s="1">
        <v>100.0</v>
      </c>
      <c r="BT2720" s="1">
        <v>-2.17</v>
      </c>
      <c r="BU2720" s="1">
        <v>-161.94</v>
      </c>
      <c r="BY2720" s="1">
        <v>0.0</v>
      </c>
      <c r="BZ2720" s="1">
        <v>0.0</v>
      </c>
      <c r="CB2720" s="1">
        <v>0.0</v>
      </c>
      <c r="CG2720" s="1">
        <v>0.0</v>
      </c>
      <c r="CH2720" s="1">
        <v>0.0</v>
      </c>
      <c r="CK2720" s="1">
        <v>0.0</v>
      </c>
      <c r="CL2720" s="1">
        <v>0.0</v>
      </c>
      <c r="CM2720" s="1">
        <v>0.0</v>
      </c>
      <c r="CN2720" s="1">
        <v>0.0</v>
      </c>
      <c r="CQ2720" s="1">
        <v>0.0</v>
      </c>
      <c r="CR2720" s="1">
        <v>0.0</v>
      </c>
      <c r="CU2720" s="1">
        <v>0.0</v>
      </c>
      <c r="CV2720" s="1">
        <v>0.0</v>
      </c>
      <c r="CX2720" s="1">
        <v>0.0</v>
      </c>
      <c r="CY2720" s="1">
        <v>0.0</v>
      </c>
      <c r="DA2720" s="1">
        <v>598.009</v>
      </c>
      <c r="DB2720" s="1">
        <v>7.298</v>
      </c>
      <c r="DF2720" s="1">
        <v>598.009</v>
      </c>
      <c r="DG2720" s="1">
        <v>3.51</v>
      </c>
      <c r="DI2720" s="1">
        <v>100.0</v>
      </c>
      <c r="DN2720" s="1">
        <v>0.0</v>
      </c>
      <c r="DO2720" s="1">
        <v>0.0</v>
      </c>
      <c r="DQ2720" s="1">
        <v>0.0</v>
      </c>
      <c r="DV2720" s="1">
        <v>0.0</v>
      </c>
      <c r="DW2720" s="1">
        <v>0.0</v>
      </c>
      <c r="DY2720" s="1">
        <v>0.0</v>
      </c>
    </row>
    <row r="2721">
      <c r="A2721" s="1" t="s">
        <v>347</v>
      </c>
      <c r="B2721" s="1">
        <v>2006.0</v>
      </c>
      <c r="C2721" s="1" t="s">
        <v>348</v>
      </c>
      <c r="D2721" s="1">
        <v>5963146.0</v>
      </c>
      <c r="E2721" s="1">
        <v>1.7176979456E10</v>
      </c>
      <c r="J2721" s="1">
        <v>0.0</v>
      </c>
      <c r="K2721" s="1">
        <v>0.0</v>
      </c>
      <c r="L2721" s="1">
        <v>0.0</v>
      </c>
      <c r="N2721" s="1">
        <v>25.0</v>
      </c>
      <c r="S2721" s="1">
        <v>0.0</v>
      </c>
      <c r="T2721" s="1">
        <v>0.0</v>
      </c>
      <c r="U2721" s="1">
        <v>9.155</v>
      </c>
      <c r="V2721" s="1">
        <v>0.165</v>
      </c>
      <c r="W2721" s="1">
        <v>330.35</v>
      </c>
      <c r="X2721" s="1">
        <v>1.97</v>
      </c>
      <c r="Y2721" s="1">
        <v>0.0</v>
      </c>
      <c r="AA2721" s="1">
        <v>1.74</v>
      </c>
      <c r="AB2721" s="1">
        <v>291.792</v>
      </c>
      <c r="AC2721" s="1">
        <v>3.6</v>
      </c>
      <c r="AE2721" s="1">
        <v>23.862</v>
      </c>
      <c r="AF2721" s="1">
        <v>1.741</v>
      </c>
      <c r="AG2721" s="1">
        <v>1515.81</v>
      </c>
      <c r="AH2721" s="1">
        <v>0.526</v>
      </c>
      <c r="AK2721" s="1">
        <v>0.0</v>
      </c>
      <c r="AL2721" s="1">
        <v>0.0</v>
      </c>
      <c r="AO2721" s="1">
        <v>0.0</v>
      </c>
      <c r="AT2721" s="1">
        <v>0.0</v>
      </c>
      <c r="AU2721" s="1">
        <v>0.0</v>
      </c>
      <c r="AX2721" s="1">
        <v>0.0</v>
      </c>
      <c r="AY2721" s="1">
        <v>0.0</v>
      </c>
      <c r="AZ2721" s="1">
        <v>0.0</v>
      </c>
      <c r="BA2721" s="1">
        <v>0.0</v>
      </c>
      <c r="BC2721" s="1">
        <v>0.09</v>
      </c>
      <c r="BG2721" s="1">
        <v>603.708</v>
      </c>
      <c r="BH2721" s="1">
        <v>3.6</v>
      </c>
      <c r="BJ2721" s="1">
        <v>100.0</v>
      </c>
      <c r="BO2721" s="1">
        <v>603.708</v>
      </c>
      <c r="BP2721" s="1">
        <v>3.6</v>
      </c>
      <c r="BR2721" s="1">
        <v>100.0</v>
      </c>
      <c r="BT2721" s="1">
        <v>-1.86</v>
      </c>
      <c r="BU2721" s="1">
        <v>-106.897</v>
      </c>
      <c r="BY2721" s="1">
        <v>0.0</v>
      </c>
      <c r="BZ2721" s="1">
        <v>0.0</v>
      </c>
      <c r="CB2721" s="1">
        <v>0.0</v>
      </c>
      <c r="CG2721" s="1">
        <v>0.0</v>
      </c>
      <c r="CH2721" s="1">
        <v>0.0</v>
      </c>
      <c r="CK2721" s="1">
        <v>0.0</v>
      </c>
      <c r="CL2721" s="1">
        <v>0.0</v>
      </c>
      <c r="CM2721" s="1">
        <v>0.0</v>
      </c>
      <c r="CN2721" s="1">
        <v>0.0</v>
      </c>
      <c r="CQ2721" s="1">
        <v>0.0</v>
      </c>
      <c r="CR2721" s="1">
        <v>0.0</v>
      </c>
      <c r="CU2721" s="1">
        <v>0.0</v>
      </c>
      <c r="CV2721" s="1">
        <v>0.0</v>
      </c>
      <c r="CX2721" s="1">
        <v>0.0</v>
      </c>
      <c r="CY2721" s="1">
        <v>0.0</v>
      </c>
      <c r="DA2721" s="1">
        <v>603.708</v>
      </c>
      <c r="DB2721" s="1">
        <v>9.039</v>
      </c>
      <c r="DF2721" s="1">
        <v>603.708</v>
      </c>
      <c r="DG2721" s="1">
        <v>3.6</v>
      </c>
      <c r="DI2721" s="1">
        <v>100.0</v>
      </c>
      <c r="DN2721" s="1">
        <v>0.0</v>
      </c>
      <c r="DO2721" s="1">
        <v>0.0</v>
      </c>
      <c r="DQ2721" s="1">
        <v>0.0</v>
      </c>
      <c r="DV2721" s="1">
        <v>0.0</v>
      </c>
      <c r="DW2721" s="1">
        <v>0.0</v>
      </c>
      <c r="DY2721" s="1">
        <v>0.0</v>
      </c>
    </row>
    <row r="2722">
      <c r="A2722" s="1" t="s">
        <v>347</v>
      </c>
      <c r="B2722" s="1">
        <v>2007.0</v>
      </c>
      <c r="C2722" s="1" t="s">
        <v>348</v>
      </c>
      <c r="D2722" s="1">
        <v>6056193.0</v>
      </c>
      <c r="E2722" s="1">
        <v>2.0454811648E10</v>
      </c>
      <c r="J2722" s="1">
        <v>0.0</v>
      </c>
      <c r="K2722" s="1">
        <v>0.0</v>
      </c>
      <c r="L2722" s="1">
        <v>0.0</v>
      </c>
      <c r="N2722" s="1">
        <v>23.739</v>
      </c>
      <c r="S2722" s="1">
        <v>0.0</v>
      </c>
      <c r="T2722" s="1">
        <v>0.0</v>
      </c>
      <c r="U2722" s="1">
        <v>12.932</v>
      </c>
      <c r="V2722" s="1">
        <v>0.255</v>
      </c>
      <c r="W2722" s="1">
        <v>367.338</v>
      </c>
      <c r="X2722" s="1">
        <v>2.225</v>
      </c>
      <c r="Y2722" s="1">
        <v>0.0</v>
      </c>
      <c r="AA2722" s="1">
        <v>2.42</v>
      </c>
      <c r="AB2722" s="1">
        <v>399.591</v>
      </c>
      <c r="AC2722" s="1">
        <v>3.37</v>
      </c>
      <c r="AE2722" s="1">
        <v>5.833</v>
      </c>
      <c r="AF2722" s="1">
        <v>0.527</v>
      </c>
      <c r="AG2722" s="1">
        <v>1579.583</v>
      </c>
      <c r="AH2722" s="1">
        <v>0.468</v>
      </c>
      <c r="AK2722" s="1">
        <v>0.0</v>
      </c>
      <c r="AL2722" s="1">
        <v>0.0</v>
      </c>
      <c r="AO2722" s="1">
        <v>0.0</v>
      </c>
      <c r="AT2722" s="1">
        <v>0.0</v>
      </c>
      <c r="AU2722" s="1">
        <v>0.0</v>
      </c>
      <c r="AX2722" s="1">
        <v>0.0</v>
      </c>
      <c r="AY2722" s="1">
        <v>0.0</v>
      </c>
      <c r="AZ2722" s="1">
        <v>0.0</v>
      </c>
      <c r="BA2722" s="1">
        <v>0.0</v>
      </c>
      <c r="BC2722" s="1">
        <v>0.08</v>
      </c>
      <c r="BG2722" s="1">
        <v>556.455</v>
      </c>
      <c r="BH2722" s="1">
        <v>3.37</v>
      </c>
      <c r="BJ2722" s="1">
        <v>100.0</v>
      </c>
      <c r="BO2722" s="1">
        <v>556.455</v>
      </c>
      <c r="BP2722" s="1">
        <v>3.37</v>
      </c>
      <c r="BR2722" s="1">
        <v>100.0</v>
      </c>
      <c r="BT2722" s="1">
        <v>-0.95</v>
      </c>
      <c r="BU2722" s="1">
        <v>-39.256</v>
      </c>
      <c r="BY2722" s="1">
        <v>0.0</v>
      </c>
      <c r="BZ2722" s="1">
        <v>0.0</v>
      </c>
      <c r="CB2722" s="1">
        <v>0.0</v>
      </c>
      <c r="CG2722" s="1">
        <v>0.0</v>
      </c>
      <c r="CH2722" s="1">
        <v>0.0</v>
      </c>
      <c r="CK2722" s="1">
        <v>0.0</v>
      </c>
      <c r="CL2722" s="1">
        <v>0.0</v>
      </c>
      <c r="CM2722" s="1">
        <v>0.0</v>
      </c>
      <c r="CN2722" s="1">
        <v>0.0</v>
      </c>
      <c r="CQ2722" s="1">
        <v>0.0</v>
      </c>
      <c r="CR2722" s="1">
        <v>0.0</v>
      </c>
      <c r="CU2722" s="1">
        <v>0.0</v>
      </c>
      <c r="CV2722" s="1">
        <v>0.0</v>
      </c>
      <c r="CX2722" s="1">
        <v>0.0</v>
      </c>
      <c r="CY2722" s="1">
        <v>0.0</v>
      </c>
      <c r="DA2722" s="1">
        <v>556.455</v>
      </c>
      <c r="DB2722" s="1">
        <v>9.566</v>
      </c>
      <c r="DF2722" s="1">
        <v>556.455</v>
      </c>
      <c r="DG2722" s="1">
        <v>3.37</v>
      </c>
      <c r="DI2722" s="1">
        <v>100.0</v>
      </c>
      <c r="DN2722" s="1">
        <v>0.0</v>
      </c>
      <c r="DO2722" s="1">
        <v>0.0</v>
      </c>
      <c r="DQ2722" s="1">
        <v>0.0</v>
      </c>
      <c r="DV2722" s="1">
        <v>0.0</v>
      </c>
      <c r="DW2722" s="1">
        <v>0.0</v>
      </c>
      <c r="DY2722" s="1">
        <v>0.0</v>
      </c>
    </row>
    <row r="2723">
      <c r="A2723" s="1" t="s">
        <v>347</v>
      </c>
      <c r="B2723" s="1">
        <v>2008.0</v>
      </c>
      <c r="C2723" s="1" t="s">
        <v>348</v>
      </c>
      <c r="D2723" s="1">
        <v>6148930.0</v>
      </c>
      <c r="E2723" s="1">
        <v>2.221095936E10</v>
      </c>
      <c r="J2723" s="1">
        <v>0.0</v>
      </c>
      <c r="K2723" s="1">
        <v>0.0</v>
      </c>
      <c r="L2723" s="1">
        <v>0.0</v>
      </c>
      <c r="N2723" s="1">
        <v>24.194</v>
      </c>
      <c r="S2723" s="1">
        <v>0.0</v>
      </c>
      <c r="T2723" s="1">
        <v>0.0</v>
      </c>
      <c r="U2723" s="1">
        <v>10.364</v>
      </c>
      <c r="V2723" s="1">
        <v>0.231</v>
      </c>
      <c r="W2723" s="1">
        <v>399.295</v>
      </c>
      <c r="X2723" s="1">
        <v>2.455</v>
      </c>
      <c r="Y2723" s="1">
        <v>0.0</v>
      </c>
      <c r="AA2723" s="1">
        <v>2.25</v>
      </c>
      <c r="AB2723" s="1">
        <v>365.917</v>
      </c>
      <c r="AC2723" s="1">
        <v>3.72</v>
      </c>
      <c r="AE2723" s="1">
        <v>11.132</v>
      </c>
      <c r="AF2723" s="1">
        <v>1.065</v>
      </c>
      <c r="AG2723" s="1">
        <v>1728.942</v>
      </c>
      <c r="AH2723" s="1">
        <v>0.479</v>
      </c>
      <c r="AK2723" s="1">
        <v>0.0</v>
      </c>
      <c r="AL2723" s="1">
        <v>0.0</v>
      </c>
      <c r="AO2723" s="1">
        <v>0.0</v>
      </c>
      <c r="AT2723" s="1">
        <v>0.0</v>
      </c>
      <c r="AU2723" s="1">
        <v>0.0</v>
      </c>
      <c r="AX2723" s="1">
        <v>0.0</v>
      </c>
      <c r="AY2723" s="1">
        <v>0.0</v>
      </c>
      <c r="AZ2723" s="1">
        <v>0.0</v>
      </c>
      <c r="BA2723" s="1">
        <v>0.0</v>
      </c>
      <c r="BC2723" s="1">
        <v>0.09</v>
      </c>
      <c r="BG2723" s="1">
        <v>604.983</v>
      </c>
      <c r="BH2723" s="1">
        <v>3.72</v>
      </c>
      <c r="BJ2723" s="1">
        <v>100.0</v>
      </c>
      <c r="BO2723" s="1">
        <v>604.983</v>
      </c>
      <c r="BP2723" s="1">
        <v>3.72</v>
      </c>
      <c r="BR2723" s="1">
        <v>100.0</v>
      </c>
      <c r="BT2723" s="1">
        <v>-1.47</v>
      </c>
      <c r="BU2723" s="1">
        <v>-65.333</v>
      </c>
      <c r="BY2723" s="1">
        <v>0.0</v>
      </c>
      <c r="BZ2723" s="1">
        <v>0.0</v>
      </c>
      <c r="CB2723" s="1">
        <v>0.0</v>
      </c>
      <c r="CG2723" s="1">
        <v>0.0</v>
      </c>
      <c r="CH2723" s="1">
        <v>0.0</v>
      </c>
      <c r="CK2723" s="1">
        <v>0.0</v>
      </c>
      <c r="CL2723" s="1">
        <v>0.0</v>
      </c>
      <c r="CM2723" s="1">
        <v>0.0</v>
      </c>
      <c r="CN2723" s="1">
        <v>0.0</v>
      </c>
      <c r="CQ2723" s="1">
        <v>0.0</v>
      </c>
      <c r="CR2723" s="1">
        <v>0.0</v>
      </c>
      <c r="CU2723" s="1">
        <v>0.0</v>
      </c>
      <c r="CV2723" s="1">
        <v>0.0</v>
      </c>
      <c r="CX2723" s="1">
        <v>0.0</v>
      </c>
      <c r="CY2723" s="1">
        <v>0.0</v>
      </c>
      <c r="DA2723" s="1">
        <v>604.983</v>
      </c>
      <c r="DB2723" s="1">
        <v>10.631</v>
      </c>
      <c r="DF2723" s="1">
        <v>604.983</v>
      </c>
      <c r="DG2723" s="1">
        <v>3.72</v>
      </c>
      <c r="DI2723" s="1">
        <v>100.0</v>
      </c>
      <c r="DN2723" s="1">
        <v>0.0</v>
      </c>
      <c r="DO2723" s="1">
        <v>0.0</v>
      </c>
      <c r="DQ2723" s="1">
        <v>0.0</v>
      </c>
      <c r="DV2723" s="1">
        <v>0.0</v>
      </c>
      <c r="DW2723" s="1">
        <v>0.0</v>
      </c>
      <c r="DY2723" s="1">
        <v>0.0</v>
      </c>
    </row>
    <row r="2724">
      <c r="A2724" s="1" t="s">
        <v>347</v>
      </c>
      <c r="B2724" s="1">
        <v>2009.0</v>
      </c>
      <c r="C2724" s="1" t="s">
        <v>348</v>
      </c>
      <c r="D2724" s="1">
        <v>6241592.0</v>
      </c>
      <c r="E2724" s="1">
        <v>2.4050843648E10</v>
      </c>
      <c r="J2724" s="1">
        <v>0.0</v>
      </c>
      <c r="K2724" s="1">
        <v>0.0</v>
      </c>
      <c r="L2724" s="1">
        <v>0.0</v>
      </c>
      <c r="N2724" s="1">
        <v>23.739</v>
      </c>
      <c r="S2724" s="1">
        <v>0.0</v>
      </c>
      <c r="T2724" s="1">
        <v>0.0</v>
      </c>
      <c r="U2724" s="1">
        <v>12.692</v>
      </c>
      <c r="V2724" s="1">
        <v>0.312</v>
      </c>
      <c r="W2724" s="1">
        <v>443.294</v>
      </c>
      <c r="X2724" s="1">
        <v>2.767</v>
      </c>
      <c r="Y2724" s="1">
        <v>0.0</v>
      </c>
      <c r="AA2724" s="1">
        <v>2.62</v>
      </c>
      <c r="AB2724" s="1">
        <v>419.765</v>
      </c>
      <c r="AC2724" s="1">
        <v>3.37</v>
      </c>
      <c r="AE2724" s="1">
        <v>14.661</v>
      </c>
      <c r="AF2724" s="1">
        <v>1.559</v>
      </c>
      <c r="AG2724" s="1">
        <v>1952.986</v>
      </c>
      <c r="AH2724" s="1">
        <v>0.507</v>
      </c>
      <c r="AK2724" s="1">
        <v>0.0</v>
      </c>
      <c r="AL2724" s="1">
        <v>0.0</v>
      </c>
      <c r="AO2724" s="1">
        <v>0.0</v>
      </c>
      <c r="AT2724" s="1">
        <v>0.0</v>
      </c>
      <c r="AU2724" s="1">
        <v>0.0</v>
      </c>
      <c r="AX2724" s="1">
        <v>0.0</v>
      </c>
      <c r="AY2724" s="1">
        <v>0.0</v>
      </c>
      <c r="AZ2724" s="1">
        <v>0.0</v>
      </c>
      <c r="BA2724" s="1">
        <v>0.0</v>
      </c>
      <c r="BC2724" s="1">
        <v>0.08</v>
      </c>
      <c r="BG2724" s="1">
        <v>539.926</v>
      </c>
      <c r="BH2724" s="1">
        <v>3.37</v>
      </c>
      <c r="BJ2724" s="1">
        <v>100.0</v>
      </c>
      <c r="BO2724" s="1">
        <v>539.926</v>
      </c>
      <c r="BP2724" s="1">
        <v>3.37</v>
      </c>
      <c r="BR2724" s="1">
        <v>100.0</v>
      </c>
      <c r="BT2724" s="1">
        <v>-0.75</v>
      </c>
      <c r="BU2724" s="1">
        <v>-28.626</v>
      </c>
      <c r="BY2724" s="1">
        <v>0.0</v>
      </c>
      <c r="BZ2724" s="1">
        <v>0.0</v>
      </c>
      <c r="CB2724" s="1">
        <v>0.0</v>
      </c>
      <c r="CG2724" s="1">
        <v>0.0</v>
      </c>
      <c r="CH2724" s="1">
        <v>0.0</v>
      </c>
      <c r="CK2724" s="1">
        <v>0.0</v>
      </c>
      <c r="CL2724" s="1">
        <v>0.0</v>
      </c>
      <c r="CM2724" s="1">
        <v>0.0</v>
      </c>
      <c r="CN2724" s="1">
        <v>0.0</v>
      </c>
      <c r="CQ2724" s="1">
        <v>0.0</v>
      </c>
      <c r="CR2724" s="1">
        <v>0.0</v>
      </c>
      <c r="CU2724" s="1">
        <v>0.0</v>
      </c>
      <c r="CV2724" s="1">
        <v>0.0</v>
      </c>
      <c r="CX2724" s="1">
        <v>0.0</v>
      </c>
      <c r="CY2724" s="1">
        <v>0.0</v>
      </c>
      <c r="DA2724" s="1">
        <v>539.926</v>
      </c>
      <c r="DB2724" s="1">
        <v>12.19</v>
      </c>
      <c r="DF2724" s="1">
        <v>539.926</v>
      </c>
      <c r="DG2724" s="1">
        <v>3.37</v>
      </c>
      <c r="DI2724" s="1">
        <v>100.0</v>
      </c>
      <c r="DN2724" s="1">
        <v>0.0</v>
      </c>
      <c r="DO2724" s="1">
        <v>0.0</v>
      </c>
      <c r="DQ2724" s="1">
        <v>0.0</v>
      </c>
      <c r="DV2724" s="1">
        <v>0.0</v>
      </c>
      <c r="DW2724" s="1">
        <v>0.0</v>
      </c>
      <c r="DY2724" s="1">
        <v>0.0</v>
      </c>
    </row>
    <row r="2725">
      <c r="A2725" s="1" t="s">
        <v>347</v>
      </c>
      <c r="B2725" s="1">
        <v>2010.0</v>
      </c>
      <c r="C2725" s="1" t="s">
        <v>348</v>
      </c>
      <c r="D2725" s="1">
        <v>6334146.0</v>
      </c>
      <c r="E2725" s="1">
        <v>2.6198018048E10</v>
      </c>
      <c r="J2725" s="1">
        <v>0.0</v>
      </c>
      <c r="K2725" s="1">
        <v>0.0</v>
      </c>
      <c r="L2725" s="1">
        <v>0.0</v>
      </c>
      <c r="N2725" s="1">
        <v>23.923</v>
      </c>
      <c r="S2725" s="1">
        <v>0.0</v>
      </c>
      <c r="T2725" s="1">
        <v>0.0</v>
      </c>
      <c r="U2725" s="1">
        <v>29.103</v>
      </c>
      <c r="V2725" s="1">
        <v>0.805</v>
      </c>
      <c r="W2725" s="1">
        <v>563.944</v>
      </c>
      <c r="X2725" s="1">
        <v>3.572</v>
      </c>
      <c r="Y2725" s="1">
        <v>0.0</v>
      </c>
      <c r="AA2725" s="1">
        <v>2.92</v>
      </c>
      <c r="AB2725" s="1">
        <v>460.993</v>
      </c>
      <c r="AC2725" s="1">
        <v>8.36</v>
      </c>
      <c r="AE2725" s="1">
        <v>12.277</v>
      </c>
      <c r="AF2725" s="1">
        <v>1.497</v>
      </c>
      <c r="AG2725" s="1">
        <v>2160.722</v>
      </c>
      <c r="AH2725" s="1">
        <v>0.522</v>
      </c>
      <c r="AK2725" s="1">
        <v>0.0</v>
      </c>
      <c r="AL2725" s="1">
        <v>0.0</v>
      </c>
      <c r="AO2725" s="1">
        <v>0.0</v>
      </c>
      <c r="AT2725" s="1">
        <v>0.0</v>
      </c>
      <c r="AU2725" s="1">
        <v>0.0</v>
      </c>
      <c r="AX2725" s="1">
        <v>0.0</v>
      </c>
      <c r="AY2725" s="1">
        <v>0.0</v>
      </c>
      <c r="AZ2725" s="1">
        <v>0.0</v>
      </c>
      <c r="BA2725" s="1">
        <v>0.0</v>
      </c>
      <c r="BC2725" s="1">
        <v>0.2</v>
      </c>
      <c r="BG2725" s="1">
        <v>1319.831</v>
      </c>
      <c r="BH2725" s="1">
        <v>8.36</v>
      </c>
      <c r="BJ2725" s="1">
        <v>100.0</v>
      </c>
      <c r="BO2725" s="1">
        <v>1319.831</v>
      </c>
      <c r="BP2725" s="1">
        <v>8.36</v>
      </c>
      <c r="BR2725" s="1">
        <v>100.0</v>
      </c>
      <c r="BT2725" s="1">
        <v>-5.44</v>
      </c>
      <c r="BU2725" s="1">
        <v>-186.301</v>
      </c>
      <c r="BY2725" s="1">
        <v>0.0</v>
      </c>
      <c r="BZ2725" s="1">
        <v>0.0</v>
      </c>
      <c r="CB2725" s="1">
        <v>0.0</v>
      </c>
      <c r="CG2725" s="1">
        <v>0.0</v>
      </c>
      <c r="CH2725" s="1">
        <v>0.0</v>
      </c>
      <c r="CK2725" s="1">
        <v>0.0</v>
      </c>
      <c r="CL2725" s="1">
        <v>0.0</v>
      </c>
      <c r="CM2725" s="1">
        <v>0.0</v>
      </c>
      <c r="CN2725" s="1">
        <v>0.0</v>
      </c>
      <c r="CQ2725" s="1">
        <v>0.0</v>
      </c>
      <c r="CR2725" s="1">
        <v>0.0</v>
      </c>
      <c r="CU2725" s="1">
        <v>0.0</v>
      </c>
      <c r="CV2725" s="1">
        <v>0.0</v>
      </c>
      <c r="CX2725" s="1">
        <v>0.0</v>
      </c>
      <c r="CY2725" s="1">
        <v>0.0</v>
      </c>
      <c r="DA2725" s="1">
        <v>1319.831</v>
      </c>
      <c r="DB2725" s="1">
        <v>13.686</v>
      </c>
      <c r="DF2725" s="1">
        <v>1319.831</v>
      </c>
      <c r="DG2725" s="1">
        <v>8.36</v>
      </c>
      <c r="DI2725" s="1">
        <v>100.0</v>
      </c>
      <c r="DN2725" s="1">
        <v>0.0</v>
      </c>
      <c r="DO2725" s="1">
        <v>0.0</v>
      </c>
      <c r="DQ2725" s="1">
        <v>0.0</v>
      </c>
      <c r="DV2725" s="1">
        <v>0.0</v>
      </c>
      <c r="DW2725" s="1">
        <v>0.0</v>
      </c>
      <c r="DY2725" s="1">
        <v>0.0</v>
      </c>
    </row>
    <row r="2726">
      <c r="A2726" s="1" t="s">
        <v>347</v>
      </c>
      <c r="B2726" s="1">
        <v>2011.0</v>
      </c>
      <c r="C2726" s="1" t="s">
        <v>348</v>
      </c>
      <c r="D2726" s="1">
        <v>6426537.0</v>
      </c>
      <c r="E2726" s="1">
        <v>2.8505276416E10</v>
      </c>
      <c r="J2726" s="1">
        <v>0.0</v>
      </c>
      <c r="K2726" s="1">
        <v>0.0</v>
      </c>
      <c r="L2726" s="1">
        <v>0.0</v>
      </c>
      <c r="N2726" s="1">
        <v>24.143</v>
      </c>
      <c r="S2726" s="1">
        <v>0.0</v>
      </c>
      <c r="T2726" s="1">
        <v>0.0</v>
      </c>
      <c r="U2726" s="1">
        <v>15.301</v>
      </c>
      <c r="V2726" s="1">
        <v>0.547</v>
      </c>
      <c r="W2726" s="1">
        <v>640.886</v>
      </c>
      <c r="X2726" s="1">
        <v>4.119</v>
      </c>
      <c r="Y2726" s="1">
        <v>0.0</v>
      </c>
      <c r="AA2726" s="1">
        <v>3.07</v>
      </c>
      <c r="AB2726" s="1">
        <v>477.707</v>
      </c>
      <c r="AC2726" s="1">
        <v>12.84</v>
      </c>
      <c r="AE2726" s="1">
        <v>6.27</v>
      </c>
      <c r="AF2726" s="1">
        <v>0.858</v>
      </c>
      <c r="AG2726" s="1">
        <v>2263.183</v>
      </c>
      <c r="AH2726" s="1">
        <v>0.51</v>
      </c>
      <c r="AK2726" s="1">
        <v>0.0</v>
      </c>
      <c r="AL2726" s="1">
        <v>0.0</v>
      </c>
      <c r="AO2726" s="1">
        <v>0.0</v>
      </c>
      <c r="AT2726" s="1">
        <v>0.0</v>
      </c>
      <c r="AU2726" s="1">
        <v>0.0</v>
      </c>
      <c r="AX2726" s="1">
        <v>0.0</v>
      </c>
      <c r="AY2726" s="1">
        <v>0.0</v>
      </c>
      <c r="AZ2726" s="1">
        <v>0.0</v>
      </c>
      <c r="BA2726" s="1">
        <v>0.0</v>
      </c>
      <c r="BC2726" s="1">
        <v>0.31</v>
      </c>
      <c r="BG2726" s="1">
        <v>1997.966</v>
      </c>
      <c r="BH2726" s="1">
        <v>12.84</v>
      </c>
      <c r="BJ2726" s="1">
        <v>100.0</v>
      </c>
      <c r="BO2726" s="1">
        <v>1997.966</v>
      </c>
      <c r="BP2726" s="1">
        <v>12.84</v>
      </c>
      <c r="BR2726" s="1">
        <v>100.0</v>
      </c>
      <c r="BT2726" s="1">
        <v>-9.77</v>
      </c>
      <c r="BU2726" s="1">
        <v>-318.241</v>
      </c>
      <c r="BY2726" s="1">
        <v>0.0</v>
      </c>
      <c r="BZ2726" s="1">
        <v>0.0</v>
      </c>
      <c r="CB2726" s="1">
        <v>0.0</v>
      </c>
      <c r="CG2726" s="1">
        <v>0.0</v>
      </c>
      <c r="CH2726" s="1">
        <v>0.0</v>
      </c>
      <c r="CK2726" s="1">
        <v>0.0</v>
      </c>
      <c r="CL2726" s="1">
        <v>0.0</v>
      </c>
      <c r="CM2726" s="1">
        <v>0.0</v>
      </c>
      <c r="CN2726" s="1">
        <v>0.0</v>
      </c>
      <c r="CQ2726" s="1">
        <v>0.0</v>
      </c>
      <c r="CR2726" s="1">
        <v>0.0</v>
      </c>
      <c r="CU2726" s="1">
        <v>0.0</v>
      </c>
      <c r="CV2726" s="1">
        <v>0.0</v>
      </c>
      <c r="CX2726" s="1">
        <v>0.0</v>
      </c>
      <c r="CY2726" s="1">
        <v>0.0</v>
      </c>
      <c r="DA2726" s="1">
        <v>1997.966</v>
      </c>
      <c r="DB2726" s="1">
        <v>14.544</v>
      </c>
      <c r="DF2726" s="1">
        <v>1997.966</v>
      </c>
      <c r="DG2726" s="1">
        <v>12.84</v>
      </c>
      <c r="DI2726" s="1">
        <v>100.0</v>
      </c>
      <c r="DN2726" s="1">
        <v>0.0</v>
      </c>
      <c r="DO2726" s="1">
        <v>0.0</v>
      </c>
      <c r="DQ2726" s="1">
        <v>0.0</v>
      </c>
      <c r="DV2726" s="1">
        <v>0.0</v>
      </c>
      <c r="DW2726" s="1">
        <v>0.0</v>
      </c>
      <c r="DY2726" s="1">
        <v>0.0</v>
      </c>
    </row>
    <row r="2727">
      <c r="A2727" s="1" t="s">
        <v>347</v>
      </c>
      <c r="B2727" s="1">
        <v>2012.0</v>
      </c>
      <c r="C2727" s="1" t="s">
        <v>348</v>
      </c>
      <c r="D2727" s="1">
        <v>6518933.0</v>
      </c>
      <c r="E2727" s="1">
        <v>3.0756620288E10</v>
      </c>
      <c r="J2727" s="1">
        <v>0.0</v>
      </c>
      <c r="K2727" s="1">
        <v>0.0</v>
      </c>
      <c r="L2727" s="1">
        <v>0.0</v>
      </c>
      <c r="N2727" s="1">
        <v>23.975</v>
      </c>
      <c r="S2727" s="1">
        <v>0.0</v>
      </c>
      <c r="T2727" s="1">
        <v>0.0</v>
      </c>
      <c r="U2727" s="1">
        <v>11.329</v>
      </c>
      <c r="V2727" s="1">
        <v>0.467</v>
      </c>
      <c r="W2727" s="1">
        <v>703.378</v>
      </c>
      <c r="X2727" s="1">
        <v>4.585</v>
      </c>
      <c r="Y2727" s="1">
        <v>0.0</v>
      </c>
      <c r="AA2727" s="1">
        <v>3.9</v>
      </c>
      <c r="AB2727" s="1">
        <v>598.257</v>
      </c>
      <c r="AC2727" s="1">
        <v>12.93</v>
      </c>
      <c r="AE2727" s="1">
        <v>14.217</v>
      </c>
      <c r="AF2727" s="1">
        <v>2.068</v>
      </c>
      <c r="AG2727" s="1">
        <v>2548.308</v>
      </c>
      <c r="AH2727" s="1">
        <v>0.54</v>
      </c>
      <c r="AK2727" s="1">
        <v>0.0</v>
      </c>
      <c r="AL2727" s="1">
        <v>0.0</v>
      </c>
      <c r="AO2727" s="1">
        <v>0.0</v>
      </c>
      <c r="AT2727" s="1">
        <v>0.0</v>
      </c>
      <c r="AU2727" s="1">
        <v>0.0</v>
      </c>
      <c r="AX2727" s="1">
        <v>0.0</v>
      </c>
      <c r="AY2727" s="1">
        <v>0.0</v>
      </c>
      <c r="AZ2727" s="1">
        <v>0.0</v>
      </c>
      <c r="BA2727" s="1">
        <v>0.0</v>
      </c>
      <c r="BC2727" s="1">
        <v>0.31</v>
      </c>
      <c r="BG2727" s="1">
        <v>1983.453</v>
      </c>
      <c r="BH2727" s="1">
        <v>12.93</v>
      </c>
      <c r="BJ2727" s="1">
        <v>100.0</v>
      </c>
      <c r="BO2727" s="1">
        <v>1983.453</v>
      </c>
      <c r="BP2727" s="1">
        <v>12.93</v>
      </c>
      <c r="BR2727" s="1">
        <v>100.0</v>
      </c>
      <c r="BT2727" s="1">
        <v>-9.03</v>
      </c>
      <c r="BU2727" s="1">
        <v>-231.538</v>
      </c>
      <c r="BY2727" s="1">
        <v>0.0</v>
      </c>
      <c r="BZ2727" s="1">
        <v>0.0</v>
      </c>
      <c r="CB2727" s="1">
        <v>0.0</v>
      </c>
      <c r="CG2727" s="1">
        <v>0.0</v>
      </c>
      <c r="CH2727" s="1">
        <v>0.0</v>
      </c>
      <c r="CK2727" s="1">
        <v>0.0</v>
      </c>
      <c r="CL2727" s="1">
        <v>0.0</v>
      </c>
      <c r="CM2727" s="1">
        <v>0.0</v>
      </c>
      <c r="CN2727" s="1">
        <v>0.0</v>
      </c>
      <c r="CQ2727" s="1">
        <v>0.0</v>
      </c>
      <c r="CR2727" s="1">
        <v>0.0</v>
      </c>
      <c r="CU2727" s="1">
        <v>0.0</v>
      </c>
      <c r="CV2727" s="1">
        <v>0.0</v>
      </c>
      <c r="CX2727" s="1">
        <v>0.0</v>
      </c>
      <c r="CY2727" s="1">
        <v>0.0</v>
      </c>
      <c r="DA2727" s="1">
        <v>1983.453</v>
      </c>
      <c r="DB2727" s="1">
        <v>16.612</v>
      </c>
      <c r="DF2727" s="1">
        <v>1983.453</v>
      </c>
      <c r="DG2727" s="1">
        <v>12.93</v>
      </c>
      <c r="DI2727" s="1">
        <v>100.0</v>
      </c>
      <c r="DN2727" s="1">
        <v>0.0</v>
      </c>
      <c r="DO2727" s="1">
        <v>0.0</v>
      </c>
      <c r="DQ2727" s="1">
        <v>0.0</v>
      </c>
      <c r="DV2727" s="1">
        <v>0.0</v>
      </c>
      <c r="DW2727" s="1">
        <v>0.0</v>
      </c>
      <c r="DY2727" s="1">
        <v>0.0</v>
      </c>
    </row>
    <row r="2728">
      <c r="A2728" s="1" t="s">
        <v>347</v>
      </c>
      <c r="B2728" s="1">
        <v>2013.0</v>
      </c>
      <c r="C2728" s="1" t="s">
        <v>348</v>
      </c>
      <c r="D2728" s="1">
        <v>6611342.0</v>
      </c>
      <c r="E2728" s="1">
        <v>3.3213894656E10</v>
      </c>
      <c r="J2728" s="1">
        <v>1.513</v>
      </c>
      <c r="K2728" s="1">
        <v>0.01</v>
      </c>
      <c r="L2728" s="1">
        <v>0.065</v>
      </c>
      <c r="N2728" s="1">
        <v>23.438</v>
      </c>
      <c r="S2728" s="1">
        <v>0.0</v>
      </c>
      <c r="T2728" s="1">
        <v>0.0</v>
      </c>
      <c r="U2728" s="1">
        <v>12.074</v>
      </c>
      <c r="V2728" s="1">
        <v>0.554</v>
      </c>
      <c r="W2728" s="1">
        <v>777.285</v>
      </c>
      <c r="X2728" s="1">
        <v>5.139</v>
      </c>
      <c r="Y2728" s="1">
        <v>0.0</v>
      </c>
      <c r="AA2728" s="1">
        <v>4.14</v>
      </c>
      <c r="AB2728" s="1">
        <v>626.197</v>
      </c>
      <c r="AC2728" s="1">
        <v>15.36</v>
      </c>
      <c r="AE2728" s="1">
        <v>12.065</v>
      </c>
      <c r="AF2728" s="1">
        <v>2.004</v>
      </c>
      <c r="AG2728" s="1">
        <v>2815.839</v>
      </c>
      <c r="AH2728" s="1">
        <v>0.561</v>
      </c>
      <c r="AK2728" s="1">
        <v>0.0</v>
      </c>
      <c r="AL2728" s="1">
        <v>0.0</v>
      </c>
      <c r="AO2728" s="1">
        <v>0.0</v>
      </c>
      <c r="AT2728" s="1">
        <v>0.0</v>
      </c>
      <c r="AU2728" s="1">
        <v>0.0</v>
      </c>
      <c r="AX2728" s="1">
        <v>0.0</v>
      </c>
      <c r="AY2728" s="1">
        <v>0.0</v>
      </c>
      <c r="AZ2728" s="1">
        <v>0.0</v>
      </c>
      <c r="BA2728" s="1">
        <v>0.0</v>
      </c>
      <c r="BC2728" s="1">
        <v>0.36</v>
      </c>
      <c r="BG2728" s="1">
        <v>2321.768</v>
      </c>
      <c r="BH2728" s="1">
        <v>15.35</v>
      </c>
      <c r="BJ2728" s="1">
        <v>99.935</v>
      </c>
      <c r="BO2728" s="1">
        <v>2323.28</v>
      </c>
      <c r="BP2728" s="1">
        <v>15.36</v>
      </c>
      <c r="BR2728" s="1">
        <v>100.0</v>
      </c>
      <c r="BT2728" s="1">
        <v>-11.22</v>
      </c>
      <c r="BU2728" s="1">
        <v>-271.014</v>
      </c>
      <c r="BY2728" s="1">
        <v>0.0</v>
      </c>
      <c r="BZ2728" s="1">
        <v>0.0</v>
      </c>
      <c r="CB2728" s="1">
        <v>0.0</v>
      </c>
      <c r="CG2728" s="1">
        <v>0.0</v>
      </c>
      <c r="CH2728" s="1">
        <v>0.0</v>
      </c>
      <c r="CK2728" s="1">
        <v>0.0</v>
      </c>
      <c r="CL2728" s="1">
        <v>0.0</v>
      </c>
      <c r="CM2728" s="1">
        <v>0.0</v>
      </c>
      <c r="CN2728" s="1">
        <v>0.0</v>
      </c>
      <c r="CQ2728" s="1">
        <v>0.01</v>
      </c>
      <c r="CR2728" s="1">
        <v>0.0</v>
      </c>
      <c r="CU2728" s="1">
        <v>1.513</v>
      </c>
      <c r="CV2728" s="1">
        <v>0.0</v>
      </c>
      <c r="CX2728" s="1">
        <v>0.065</v>
      </c>
      <c r="CY2728" s="1">
        <v>0.0</v>
      </c>
      <c r="DA2728" s="1">
        <v>2323.28</v>
      </c>
      <c r="DB2728" s="1">
        <v>18.616</v>
      </c>
      <c r="DF2728" s="1">
        <v>2323.28</v>
      </c>
      <c r="DG2728" s="1">
        <v>15.36</v>
      </c>
      <c r="DI2728" s="1">
        <v>100.0</v>
      </c>
      <c r="DN2728" s="1">
        <v>0.0</v>
      </c>
      <c r="DO2728" s="1">
        <v>0.0</v>
      </c>
      <c r="DQ2728" s="1">
        <v>0.0</v>
      </c>
      <c r="DV2728" s="1">
        <v>0.0</v>
      </c>
      <c r="DW2728" s="1">
        <v>0.0</v>
      </c>
      <c r="DY2728" s="1">
        <v>0.0</v>
      </c>
    </row>
    <row r="2729">
      <c r="A2729" s="1" t="s">
        <v>347</v>
      </c>
      <c r="B2729" s="1">
        <v>2014.0</v>
      </c>
      <c r="C2729" s="1" t="s">
        <v>348</v>
      </c>
      <c r="D2729" s="1">
        <v>6703118.0</v>
      </c>
      <c r="E2729" s="1">
        <v>3.5727802368E10</v>
      </c>
      <c r="J2729" s="1">
        <v>0.0</v>
      </c>
      <c r="K2729" s="1">
        <v>0.0</v>
      </c>
      <c r="L2729" s="1">
        <v>0.0</v>
      </c>
      <c r="N2729" s="1">
        <v>23.81</v>
      </c>
      <c r="S2729" s="1">
        <v>0.0</v>
      </c>
      <c r="T2729" s="1">
        <v>0.0</v>
      </c>
      <c r="U2729" s="1">
        <v>10.03</v>
      </c>
      <c r="V2729" s="1">
        <v>0.515</v>
      </c>
      <c r="W2729" s="1">
        <v>843.54</v>
      </c>
      <c r="X2729" s="1">
        <v>5.654</v>
      </c>
      <c r="Y2729" s="1">
        <v>0.0</v>
      </c>
      <c r="AA2729" s="1">
        <v>4.74</v>
      </c>
      <c r="AB2729" s="1">
        <v>707.134</v>
      </c>
      <c r="AC2729" s="1">
        <v>15.12</v>
      </c>
      <c r="AE2729" s="1">
        <v>6.54</v>
      </c>
      <c r="AF2729" s="1">
        <v>1.218</v>
      </c>
      <c r="AG2729" s="1">
        <v>2958.931</v>
      </c>
      <c r="AH2729" s="1">
        <v>0.555</v>
      </c>
      <c r="AK2729" s="1">
        <v>0.0</v>
      </c>
      <c r="AL2729" s="1">
        <v>0.0</v>
      </c>
      <c r="AO2729" s="1">
        <v>0.0</v>
      </c>
      <c r="AT2729" s="1">
        <v>0.0</v>
      </c>
      <c r="AU2729" s="1">
        <v>0.0</v>
      </c>
      <c r="AX2729" s="1">
        <v>0.0</v>
      </c>
      <c r="AY2729" s="1">
        <v>0.0</v>
      </c>
      <c r="AZ2729" s="1">
        <v>0.0</v>
      </c>
      <c r="BA2729" s="1">
        <v>0.0</v>
      </c>
      <c r="BC2729" s="1">
        <v>0.36</v>
      </c>
      <c r="BG2729" s="1">
        <v>2255.667</v>
      </c>
      <c r="BH2729" s="1">
        <v>15.12</v>
      </c>
      <c r="BJ2729" s="1">
        <v>100.0</v>
      </c>
      <c r="BO2729" s="1">
        <v>2255.667</v>
      </c>
      <c r="BP2729" s="1">
        <v>15.12</v>
      </c>
      <c r="BR2729" s="1">
        <v>100.0</v>
      </c>
      <c r="BT2729" s="1">
        <v>-10.38</v>
      </c>
      <c r="BU2729" s="1">
        <v>-218.987</v>
      </c>
      <c r="BY2729" s="1">
        <v>0.0</v>
      </c>
      <c r="BZ2729" s="1">
        <v>0.0</v>
      </c>
      <c r="CB2729" s="1">
        <v>0.0</v>
      </c>
      <c r="CG2729" s="1">
        <v>0.0</v>
      </c>
      <c r="CH2729" s="1">
        <v>0.0</v>
      </c>
      <c r="CK2729" s="1">
        <v>0.0</v>
      </c>
      <c r="CL2729" s="1">
        <v>0.0</v>
      </c>
      <c r="CM2729" s="1">
        <v>0.0</v>
      </c>
      <c r="CN2729" s="1">
        <v>0.0</v>
      </c>
      <c r="CQ2729" s="1">
        <v>0.0</v>
      </c>
      <c r="CR2729" s="1">
        <v>0.0</v>
      </c>
      <c r="CU2729" s="1">
        <v>0.0</v>
      </c>
      <c r="CV2729" s="1">
        <v>0.0</v>
      </c>
      <c r="CX2729" s="1">
        <v>0.0</v>
      </c>
      <c r="CY2729" s="1">
        <v>0.0</v>
      </c>
      <c r="DA2729" s="1">
        <v>2255.667</v>
      </c>
      <c r="DB2729" s="1">
        <v>19.834</v>
      </c>
      <c r="DF2729" s="1">
        <v>2255.667</v>
      </c>
      <c r="DG2729" s="1">
        <v>15.12</v>
      </c>
      <c r="DI2729" s="1">
        <v>100.0</v>
      </c>
      <c r="DN2729" s="1">
        <v>0.0</v>
      </c>
      <c r="DO2729" s="1">
        <v>0.0</v>
      </c>
      <c r="DQ2729" s="1">
        <v>0.0</v>
      </c>
      <c r="DV2729" s="1">
        <v>0.0</v>
      </c>
      <c r="DW2729" s="1">
        <v>0.0</v>
      </c>
      <c r="DY2729" s="1">
        <v>0.0</v>
      </c>
    </row>
    <row r="2730">
      <c r="A2730" s="1" t="s">
        <v>347</v>
      </c>
      <c r="B2730" s="1">
        <v>2015.0</v>
      </c>
      <c r="C2730" s="1" t="s">
        <v>348</v>
      </c>
      <c r="D2730" s="1">
        <v>6801606.0</v>
      </c>
      <c r="E2730" s="1">
        <v>3.8423805952E10</v>
      </c>
      <c r="J2730" s="1">
        <v>0.0</v>
      </c>
      <c r="K2730" s="1">
        <v>0.0</v>
      </c>
      <c r="L2730" s="1">
        <v>0.0</v>
      </c>
      <c r="N2730" s="1">
        <v>148.515</v>
      </c>
      <c r="S2730" s="1">
        <v>332.274</v>
      </c>
      <c r="T2730" s="1">
        <v>2.26</v>
      </c>
      <c r="U2730" s="1">
        <v>258.178</v>
      </c>
      <c r="V2730" s="1">
        <v>14.598</v>
      </c>
      <c r="W2730" s="1">
        <v>2977.622</v>
      </c>
      <c r="X2730" s="1">
        <v>20.253</v>
      </c>
      <c r="Y2730" s="1">
        <v>13.985</v>
      </c>
      <c r="AA2730" s="1">
        <v>6.66</v>
      </c>
      <c r="AB2730" s="1">
        <v>979.18</v>
      </c>
      <c r="AC2730" s="1">
        <v>16.16</v>
      </c>
      <c r="AE2730" s="1">
        <v>87.999</v>
      </c>
      <c r="AF2730" s="1">
        <v>17.454</v>
      </c>
      <c r="AG2730" s="1">
        <v>5482.204</v>
      </c>
      <c r="AH2730" s="1">
        <v>0.97</v>
      </c>
      <c r="AK2730" s="1">
        <v>332.274</v>
      </c>
      <c r="AL2730" s="1">
        <v>2.26</v>
      </c>
      <c r="AO2730" s="1">
        <v>13.985</v>
      </c>
      <c r="AT2730" s="1">
        <v>0.0</v>
      </c>
      <c r="AU2730" s="1">
        <v>0.0</v>
      </c>
      <c r="AX2730" s="1">
        <v>0.0</v>
      </c>
      <c r="AY2730" s="1">
        <v>0.0</v>
      </c>
      <c r="AZ2730" s="1">
        <v>0.0</v>
      </c>
      <c r="BA2730" s="1">
        <v>0.0</v>
      </c>
      <c r="BC2730" s="1">
        <v>2.4</v>
      </c>
      <c r="BG2730" s="1">
        <v>2043.635</v>
      </c>
      <c r="BH2730" s="1">
        <v>13.9</v>
      </c>
      <c r="BJ2730" s="1">
        <v>86.015</v>
      </c>
      <c r="BO2730" s="1">
        <v>2043.635</v>
      </c>
      <c r="BP2730" s="1">
        <v>13.9</v>
      </c>
      <c r="BR2730" s="1">
        <v>86.015</v>
      </c>
      <c r="BT2730" s="1">
        <v>-9.5</v>
      </c>
      <c r="BU2730" s="1">
        <v>-142.643</v>
      </c>
      <c r="BY2730" s="1">
        <v>0.0</v>
      </c>
      <c r="BZ2730" s="1">
        <v>0.0</v>
      </c>
      <c r="CB2730" s="1">
        <v>0.0</v>
      </c>
      <c r="CG2730" s="1">
        <v>0.0</v>
      </c>
      <c r="CH2730" s="1">
        <v>0.0</v>
      </c>
      <c r="CK2730" s="1">
        <v>0.0</v>
      </c>
      <c r="CL2730" s="1">
        <v>0.0</v>
      </c>
      <c r="CM2730" s="1">
        <v>0.0</v>
      </c>
      <c r="CN2730" s="1">
        <v>0.0</v>
      </c>
      <c r="CQ2730" s="1">
        <v>0.0</v>
      </c>
      <c r="CR2730" s="1">
        <v>0.0</v>
      </c>
      <c r="CU2730" s="1">
        <v>0.0</v>
      </c>
      <c r="CV2730" s="1">
        <v>0.0</v>
      </c>
      <c r="CX2730" s="1">
        <v>0.0</v>
      </c>
      <c r="CY2730" s="1">
        <v>0.0</v>
      </c>
      <c r="DA2730" s="1">
        <v>2375.909</v>
      </c>
      <c r="DB2730" s="1">
        <v>37.288</v>
      </c>
      <c r="DF2730" s="1">
        <v>2043.635</v>
      </c>
      <c r="DG2730" s="1">
        <v>13.9</v>
      </c>
      <c r="DI2730" s="1">
        <v>86.015</v>
      </c>
      <c r="DN2730" s="1">
        <v>0.0</v>
      </c>
      <c r="DO2730" s="1">
        <v>0.0</v>
      </c>
      <c r="DQ2730" s="1">
        <v>0.0</v>
      </c>
      <c r="DV2730" s="1">
        <v>0.0</v>
      </c>
      <c r="DW2730" s="1">
        <v>0.0</v>
      </c>
      <c r="DY2730" s="1">
        <v>0.0</v>
      </c>
    </row>
    <row r="2731">
      <c r="A2731" s="1" t="s">
        <v>347</v>
      </c>
      <c r="B2731" s="1">
        <v>2016.0</v>
      </c>
      <c r="C2731" s="1" t="s">
        <v>348</v>
      </c>
      <c r="D2731" s="1">
        <v>6908756.0</v>
      </c>
      <c r="E2731" s="1">
        <v>4.1128976384E10</v>
      </c>
      <c r="J2731" s="1">
        <v>0.0</v>
      </c>
      <c r="K2731" s="1">
        <v>0.0</v>
      </c>
      <c r="L2731" s="1">
        <v>0.0</v>
      </c>
      <c r="N2731" s="1">
        <v>302.864</v>
      </c>
      <c r="S2731" s="1">
        <v>1152.161</v>
      </c>
      <c r="T2731" s="1">
        <v>7.96</v>
      </c>
      <c r="U2731" s="1">
        <v>-0.719</v>
      </c>
      <c r="V2731" s="1">
        <v>-0.146</v>
      </c>
      <c r="W2731" s="1">
        <v>2910.371</v>
      </c>
      <c r="X2731" s="1">
        <v>20.107</v>
      </c>
      <c r="Y2731" s="1">
        <v>31.228</v>
      </c>
      <c r="AA2731" s="1">
        <v>6.7</v>
      </c>
      <c r="AB2731" s="1">
        <v>969.784</v>
      </c>
      <c r="AC2731" s="1">
        <v>25.49</v>
      </c>
      <c r="AE2731" s="1">
        <v>57.621</v>
      </c>
      <c r="AF2731" s="1">
        <v>21.486</v>
      </c>
      <c r="AG2731" s="1">
        <v>8507.103</v>
      </c>
      <c r="AH2731" s="1">
        <v>1.429</v>
      </c>
      <c r="AK2731" s="1">
        <v>1152.161</v>
      </c>
      <c r="AL2731" s="1">
        <v>7.96</v>
      </c>
      <c r="AO2731" s="1">
        <v>31.228</v>
      </c>
      <c r="AT2731" s="1">
        <v>0.0</v>
      </c>
      <c r="AU2731" s="1">
        <v>0.0</v>
      </c>
      <c r="AX2731" s="1">
        <v>0.0</v>
      </c>
      <c r="AY2731" s="1">
        <v>0.0</v>
      </c>
      <c r="AZ2731" s="1">
        <v>0.0</v>
      </c>
      <c r="BA2731" s="1">
        <v>0.0</v>
      </c>
      <c r="BC2731" s="1">
        <v>7.72</v>
      </c>
      <c r="BG2731" s="1">
        <v>2537.36</v>
      </c>
      <c r="BH2731" s="1">
        <v>17.53</v>
      </c>
      <c r="BJ2731" s="1">
        <v>68.772</v>
      </c>
      <c r="BO2731" s="1">
        <v>2537.36</v>
      </c>
      <c r="BP2731" s="1">
        <v>17.53</v>
      </c>
      <c r="BR2731" s="1">
        <v>68.772</v>
      </c>
      <c r="BT2731" s="1">
        <v>-18.79</v>
      </c>
      <c r="BU2731" s="1">
        <v>-280.448</v>
      </c>
      <c r="BY2731" s="1">
        <v>0.0</v>
      </c>
      <c r="BZ2731" s="1">
        <v>0.0</v>
      </c>
      <c r="CB2731" s="1">
        <v>0.0</v>
      </c>
      <c r="CG2731" s="1">
        <v>0.0</v>
      </c>
      <c r="CH2731" s="1">
        <v>0.0</v>
      </c>
      <c r="CK2731" s="1">
        <v>0.0</v>
      </c>
      <c r="CL2731" s="1">
        <v>0.0</v>
      </c>
      <c r="CM2731" s="1">
        <v>0.0</v>
      </c>
      <c r="CN2731" s="1">
        <v>0.0</v>
      </c>
      <c r="CQ2731" s="1">
        <v>0.0</v>
      </c>
      <c r="CR2731" s="1">
        <v>0.0</v>
      </c>
      <c r="CU2731" s="1">
        <v>0.0</v>
      </c>
      <c r="CV2731" s="1">
        <v>0.0</v>
      </c>
      <c r="CX2731" s="1">
        <v>0.0</v>
      </c>
      <c r="CY2731" s="1">
        <v>0.0</v>
      </c>
      <c r="DA2731" s="1">
        <v>3689.521</v>
      </c>
      <c r="DB2731" s="1">
        <v>58.773</v>
      </c>
      <c r="DF2731" s="1">
        <v>2537.36</v>
      </c>
      <c r="DG2731" s="1">
        <v>17.53</v>
      </c>
      <c r="DI2731" s="1">
        <v>68.772</v>
      </c>
      <c r="DN2731" s="1">
        <v>0.0</v>
      </c>
      <c r="DO2731" s="1">
        <v>0.0</v>
      </c>
      <c r="DQ2731" s="1">
        <v>0.0</v>
      </c>
      <c r="DV2731" s="1">
        <v>0.0</v>
      </c>
      <c r="DW2731" s="1">
        <v>0.0</v>
      </c>
      <c r="DY2731" s="1">
        <v>0.0</v>
      </c>
    </row>
    <row r="2732">
      <c r="A2732" s="1" t="s">
        <v>347</v>
      </c>
      <c r="B2732" s="1">
        <v>2017.0</v>
      </c>
      <c r="C2732" s="1" t="s">
        <v>348</v>
      </c>
      <c r="D2732" s="1">
        <v>7018100.0</v>
      </c>
      <c r="E2732" s="1">
        <v>4.3958738944E10</v>
      </c>
      <c r="J2732" s="1">
        <v>4.275</v>
      </c>
      <c r="K2732" s="1">
        <v>0.03</v>
      </c>
      <c r="L2732" s="1">
        <v>0.097</v>
      </c>
      <c r="N2732" s="1">
        <v>338.59</v>
      </c>
      <c r="S2732" s="1">
        <v>1557.402</v>
      </c>
      <c r="T2732" s="1">
        <v>10.93</v>
      </c>
      <c r="Y2732" s="1">
        <v>35.179</v>
      </c>
      <c r="AA2732" s="1">
        <v>6.67</v>
      </c>
      <c r="AB2732" s="1">
        <v>950.4</v>
      </c>
      <c r="AC2732" s="1">
        <v>31.07</v>
      </c>
      <c r="AE2732" s="1">
        <v>17.874</v>
      </c>
      <c r="AF2732" s="1">
        <v>10.505</v>
      </c>
      <c r="AG2732" s="1">
        <v>9871.417</v>
      </c>
      <c r="AH2732" s="1">
        <v>1.576</v>
      </c>
      <c r="AK2732" s="1">
        <v>1557.402</v>
      </c>
      <c r="AL2732" s="1">
        <v>10.93</v>
      </c>
      <c r="AO2732" s="1">
        <v>35.179</v>
      </c>
      <c r="AT2732" s="1">
        <v>0.0</v>
      </c>
      <c r="AU2732" s="1">
        <v>0.0</v>
      </c>
      <c r="BA2732" s="1">
        <v>0.0</v>
      </c>
      <c r="BC2732" s="1">
        <v>10.52</v>
      </c>
      <c r="BG2732" s="1">
        <v>2864.023</v>
      </c>
      <c r="BH2732" s="1">
        <v>20.1</v>
      </c>
      <c r="BJ2732" s="1">
        <v>64.693</v>
      </c>
      <c r="BO2732" s="1">
        <v>2869.722</v>
      </c>
      <c r="BP2732" s="1">
        <v>20.14</v>
      </c>
      <c r="BR2732" s="1">
        <v>64.821</v>
      </c>
      <c r="BT2732" s="1">
        <v>-24.4</v>
      </c>
      <c r="BU2732" s="1">
        <v>-365.817</v>
      </c>
      <c r="BY2732" s="1">
        <v>0.0</v>
      </c>
      <c r="BZ2732" s="1">
        <v>0.0</v>
      </c>
      <c r="CB2732" s="1">
        <v>0.0</v>
      </c>
      <c r="CG2732" s="1">
        <v>0.0</v>
      </c>
      <c r="CH2732" s="1">
        <v>0.0</v>
      </c>
      <c r="CN2732" s="1">
        <v>0.0</v>
      </c>
      <c r="CQ2732" s="1">
        <v>0.03</v>
      </c>
      <c r="CR2732" s="1">
        <v>0.0</v>
      </c>
      <c r="CU2732" s="1">
        <v>4.275</v>
      </c>
      <c r="CV2732" s="1">
        <v>0.0</v>
      </c>
      <c r="CX2732" s="1">
        <v>0.097</v>
      </c>
      <c r="CY2732" s="1">
        <v>0.0</v>
      </c>
      <c r="DA2732" s="1">
        <v>4427.124</v>
      </c>
      <c r="DB2732" s="1">
        <v>69.279</v>
      </c>
      <c r="DF2732" s="1">
        <v>2869.722</v>
      </c>
      <c r="DG2732" s="1">
        <v>20.14</v>
      </c>
      <c r="DI2732" s="1">
        <v>64.821</v>
      </c>
      <c r="DN2732" s="1">
        <v>1.425</v>
      </c>
      <c r="DO2732" s="1">
        <v>0.01</v>
      </c>
      <c r="DQ2732" s="1">
        <v>0.032</v>
      </c>
      <c r="DV2732" s="1">
        <v>0.0</v>
      </c>
      <c r="DW2732" s="1">
        <v>0.0</v>
      </c>
      <c r="DY2732" s="1">
        <v>0.0</v>
      </c>
    </row>
    <row r="2733">
      <c r="A2733" s="1" t="s">
        <v>347</v>
      </c>
      <c r="B2733" s="1">
        <v>2018.0</v>
      </c>
      <c r="C2733" s="1" t="s">
        <v>348</v>
      </c>
      <c r="D2733" s="1">
        <v>7127997.0</v>
      </c>
      <c r="E2733" s="1">
        <v>4.6694965248E10</v>
      </c>
      <c r="J2733" s="1">
        <v>7.015</v>
      </c>
      <c r="K2733" s="1">
        <v>0.05</v>
      </c>
      <c r="L2733" s="1">
        <v>0.145</v>
      </c>
      <c r="N2733" s="1">
        <v>336.142</v>
      </c>
      <c r="S2733" s="1">
        <v>1686.308</v>
      </c>
      <c r="T2733" s="1">
        <v>12.02</v>
      </c>
      <c r="Y2733" s="1">
        <v>34.922</v>
      </c>
      <c r="AA2733" s="1">
        <v>7.51</v>
      </c>
      <c r="AB2733" s="1">
        <v>1053.592</v>
      </c>
      <c r="AC2733" s="1">
        <v>34.42</v>
      </c>
      <c r="AE2733" s="1">
        <v>3.19</v>
      </c>
      <c r="AF2733" s="1">
        <v>2.21</v>
      </c>
      <c r="AG2733" s="1">
        <v>10029.265</v>
      </c>
      <c r="AH2733" s="1">
        <v>1.531</v>
      </c>
      <c r="AK2733" s="1">
        <v>1686.308</v>
      </c>
      <c r="AL2733" s="1">
        <v>12.02</v>
      </c>
      <c r="AO2733" s="1">
        <v>34.922</v>
      </c>
      <c r="AT2733" s="1">
        <v>0.0</v>
      </c>
      <c r="AU2733" s="1">
        <v>0.0</v>
      </c>
      <c r="BA2733" s="1">
        <v>0.0</v>
      </c>
      <c r="BC2733" s="1">
        <v>11.57</v>
      </c>
      <c r="BG2733" s="1">
        <v>3132.717</v>
      </c>
      <c r="BH2733" s="1">
        <v>22.33</v>
      </c>
      <c r="BJ2733" s="1">
        <v>64.875</v>
      </c>
      <c r="BO2733" s="1">
        <v>3142.538</v>
      </c>
      <c r="BP2733" s="1">
        <v>22.4</v>
      </c>
      <c r="BR2733" s="1">
        <v>65.078</v>
      </c>
      <c r="BT2733" s="1">
        <v>-26.91</v>
      </c>
      <c r="BU2733" s="1">
        <v>-358.322</v>
      </c>
      <c r="BY2733" s="1">
        <v>0.0</v>
      </c>
      <c r="BZ2733" s="1">
        <v>0.0</v>
      </c>
      <c r="CB2733" s="1">
        <v>0.0</v>
      </c>
      <c r="CG2733" s="1">
        <v>0.0</v>
      </c>
      <c r="CH2733" s="1">
        <v>0.0</v>
      </c>
      <c r="CN2733" s="1">
        <v>0.0</v>
      </c>
      <c r="CQ2733" s="1">
        <v>0.05</v>
      </c>
      <c r="CR2733" s="1">
        <v>0.0</v>
      </c>
      <c r="CU2733" s="1">
        <v>7.015</v>
      </c>
      <c r="CV2733" s="1">
        <v>0.0</v>
      </c>
      <c r="CX2733" s="1">
        <v>0.145</v>
      </c>
      <c r="CY2733" s="1">
        <v>0.0</v>
      </c>
      <c r="DA2733" s="1">
        <v>4828.846</v>
      </c>
      <c r="DB2733" s="1">
        <v>71.489</v>
      </c>
      <c r="DF2733" s="1">
        <v>3142.538</v>
      </c>
      <c r="DG2733" s="1">
        <v>22.4</v>
      </c>
      <c r="DI2733" s="1">
        <v>65.078</v>
      </c>
      <c r="DN2733" s="1">
        <v>2.806</v>
      </c>
      <c r="DO2733" s="1">
        <v>0.02</v>
      </c>
      <c r="DQ2733" s="1">
        <v>0.058</v>
      </c>
      <c r="DV2733" s="1">
        <v>0.0</v>
      </c>
      <c r="DW2733" s="1">
        <v>0.0</v>
      </c>
      <c r="DY2733" s="1">
        <v>0.0</v>
      </c>
    </row>
    <row r="2734">
      <c r="A2734" s="1" t="s">
        <v>347</v>
      </c>
      <c r="B2734" s="1">
        <v>2019.0</v>
      </c>
      <c r="C2734" s="1" t="s">
        <v>348</v>
      </c>
      <c r="D2734" s="1">
        <v>7237589.0</v>
      </c>
      <c r="E2734" s="1">
        <v>4.9243303936E10</v>
      </c>
      <c r="J2734" s="1">
        <v>6.908</v>
      </c>
      <c r="K2734" s="1">
        <v>0.05</v>
      </c>
      <c r="L2734" s="1">
        <v>0.16</v>
      </c>
      <c r="N2734" s="1">
        <v>350.512</v>
      </c>
      <c r="S2734" s="1">
        <v>1576.492</v>
      </c>
      <c r="T2734" s="1">
        <v>11.41</v>
      </c>
      <c r="Y2734" s="1">
        <v>36.524</v>
      </c>
      <c r="AA2734" s="1">
        <v>8.47</v>
      </c>
      <c r="AB2734" s="1">
        <v>1170.279</v>
      </c>
      <c r="AC2734" s="1">
        <v>31.24</v>
      </c>
      <c r="AE2734" s="1">
        <v>2.226</v>
      </c>
      <c r="AF2734" s="1">
        <v>1.591</v>
      </c>
      <c r="AG2734" s="1">
        <v>10097.228</v>
      </c>
      <c r="AH2734" s="1">
        <v>1.484</v>
      </c>
      <c r="AK2734" s="1">
        <v>1576.492</v>
      </c>
      <c r="AL2734" s="1">
        <v>11.41</v>
      </c>
      <c r="AO2734" s="1">
        <v>36.524</v>
      </c>
      <c r="AT2734" s="1">
        <v>0.0</v>
      </c>
      <c r="AU2734" s="1">
        <v>0.0</v>
      </c>
      <c r="BA2734" s="1">
        <v>0.0</v>
      </c>
      <c r="BC2734" s="1">
        <v>10.95</v>
      </c>
      <c r="BG2734" s="1">
        <v>2727.427</v>
      </c>
      <c r="BH2734" s="1">
        <v>19.74</v>
      </c>
      <c r="BJ2734" s="1">
        <v>63.188</v>
      </c>
      <c r="BO2734" s="1">
        <v>2739.863</v>
      </c>
      <c r="BP2734" s="1">
        <v>19.83</v>
      </c>
      <c r="BR2734" s="1">
        <v>63.476</v>
      </c>
      <c r="BT2734" s="1">
        <v>-22.77</v>
      </c>
      <c r="BU2734" s="1">
        <v>-268.831</v>
      </c>
      <c r="BY2734" s="1">
        <v>0.0</v>
      </c>
      <c r="BZ2734" s="1">
        <v>0.0</v>
      </c>
      <c r="CB2734" s="1">
        <v>0.0</v>
      </c>
      <c r="CG2734" s="1">
        <v>0.0</v>
      </c>
      <c r="CH2734" s="1">
        <v>0.0</v>
      </c>
      <c r="CN2734" s="1">
        <v>0.0</v>
      </c>
      <c r="CQ2734" s="1">
        <v>0.05</v>
      </c>
      <c r="CR2734" s="1">
        <v>0.0</v>
      </c>
      <c r="CU2734" s="1">
        <v>6.908</v>
      </c>
      <c r="CV2734" s="1">
        <v>0.0</v>
      </c>
      <c r="CX2734" s="1">
        <v>0.16</v>
      </c>
      <c r="CY2734" s="1">
        <v>0.0</v>
      </c>
      <c r="DA2734" s="1">
        <v>4316.354</v>
      </c>
      <c r="DB2734" s="1">
        <v>73.08</v>
      </c>
      <c r="DF2734" s="1">
        <v>2739.863</v>
      </c>
      <c r="DG2734" s="1">
        <v>19.83</v>
      </c>
      <c r="DI2734" s="1">
        <v>63.476</v>
      </c>
      <c r="DN2734" s="1">
        <v>5.527</v>
      </c>
      <c r="DO2734" s="1">
        <v>0.04</v>
      </c>
      <c r="DQ2734" s="1">
        <v>0.128</v>
      </c>
      <c r="DV2734" s="1">
        <v>0.0</v>
      </c>
      <c r="DW2734" s="1">
        <v>0.0</v>
      </c>
      <c r="DY2734" s="1">
        <v>0.0</v>
      </c>
    </row>
    <row r="2735">
      <c r="A2735" s="1" t="s">
        <v>347</v>
      </c>
      <c r="B2735" s="1">
        <v>2020.0</v>
      </c>
      <c r="C2735" s="1" t="s">
        <v>348</v>
      </c>
      <c r="D2735" s="1">
        <v>7346484.0</v>
      </c>
      <c r="E2735" s="1">
        <v>5.0856669184E10</v>
      </c>
      <c r="J2735" s="1">
        <v>8.167</v>
      </c>
      <c r="K2735" s="1">
        <v>0.06</v>
      </c>
      <c r="L2735" s="1">
        <v>0.15</v>
      </c>
      <c r="N2735" s="1">
        <v>278.028</v>
      </c>
      <c r="S2735" s="1">
        <v>1544.957</v>
      </c>
      <c r="T2735" s="1">
        <v>11.35</v>
      </c>
      <c r="Y2735" s="1">
        <v>28.403</v>
      </c>
      <c r="AA2735" s="1">
        <v>10.59</v>
      </c>
      <c r="AB2735" s="1">
        <v>1441.506</v>
      </c>
      <c r="AC2735" s="1">
        <v>39.96</v>
      </c>
      <c r="AE2735" s="1">
        <v>-8.576</v>
      </c>
      <c r="AF2735" s="1">
        <v>-6.268</v>
      </c>
      <c r="AG2735" s="1">
        <v>9094.416</v>
      </c>
      <c r="AH2735" s="1">
        <v>1.314</v>
      </c>
      <c r="AK2735" s="1">
        <v>1544.957</v>
      </c>
      <c r="AL2735" s="1">
        <v>11.35</v>
      </c>
      <c r="AO2735" s="1">
        <v>28.403</v>
      </c>
      <c r="AT2735" s="1">
        <v>0.0</v>
      </c>
      <c r="AU2735" s="1">
        <v>0.0</v>
      </c>
      <c r="BA2735" s="1">
        <v>0.0</v>
      </c>
      <c r="BC2735" s="1">
        <v>11.11</v>
      </c>
      <c r="BG2735" s="1">
        <v>3880.768</v>
      </c>
      <c r="BH2735" s="1">
        <v>28.51</v>
      </c>
      <c r="BJ2735" s="1">
        <v>71.346</v>
      </c>
      <c r="BO2735" s="1">
        <v>3894.38</v>
      </c>
      <c r="BP2735" s="1">
        <v>28.61</v>
      </c>
      <c r="BR2735" s="1">
        <v>71.597</v>
      </c>
      <c r="BT2735" s="1">
        <v>-29.37</v>
      </c>
      <c r="BU2735" s="1">
        <v>-277.337</v>
      </c>
      <c r="BY2735" s="1">
        <v>0.0</v>
      </c>
      <c r="BZ2735" s="1">
        <v>0.0</v>
      </c>
      <c r="CB2735" s="1">
        <v>0.0</v>
      </c>
      <c r="CG2735" s="1">
        <v>0.0</v>
      </c>
      <c r="CH2735" s="1">
        <v>0.0</v>
      </c>
      <c r="CN2735" s="1">
        <v>0.0</v>
      </c>
      <c r="CQ2735" s="1">
        <v>0.06</v>
      </c>
      <c r="CR2735" s="1">
        <v>0.0</v>
      </c>
      <c r="CU2735" s="1">
        <v>8.167</v>
      </c>
      <c r="CV2735" s="1">
        <v>0.0</v>
      </c>
      <c r="CX2735" s="1">
        <v>0.15</v>
      </c>
      <c r="CY2735" s="1">
        <v>0.0</v>
      </c>
      <c r="DA2735" s="1">
        <v>5439.336</v>
      </c>
      <c r="DB2735" s="1">
        <v>66.812</v>
      </c>
      <c r="DF2735" s="1">
        <v>3894.38</v>
      </c>
      <c r="DG2735" s="1">
        <v>28.61</v>
      </c>
      <c r="DI2735" s="1">
        <v>71.597</v>
      </c>
      <c r="DN2735" s="1">
        <v>5.445</v>
      </c>
      <c r="DO2735" s="1">
        <v>0.04</v>
      </c>
      <c r="DQ2735" s="1">
        <v>0.1</v>
      </c>
      <c r="DV2735" s="1">
        <v>0.0</v>
      </c>
      <c r="DW2735" s="1">
        <v>0.0</v>
      </c>
      <c r="DY2735" s="1">
        <v>0.0</v>
      </c>
    </row>
    <row r="2736">
      <c r="A2736" s="1" t="s">
        <v>347</v>
      </c>
      <c r="B2736" s="1">
        <v>2021.0</v>
      </c>
      <c r="C2736" s="1" t="s">
        <v>348</v>
      </c>
      <c r="D2736" s="1">
        <v>7453143.0</v>
      </c>
      <c r="E2736" s="1">
        <v>5.2626362368E10</v>
      </c>
      <c r="J2736" s="1">
        <v>6.709</v>
      </c>
      <c r="K2736" s="1">
        <v>0.05</v>
      </c>
      <c r="L2736" s="1">
        <v>0.111</v>
      </c>
      <c r="N2736" s="1">
        <v>260.356</v>
      </c>
      <c r="S2736" s="1">
        <v>1593.958</v>
      </c>
      <c r="T2736" s="1">
        <v>11.88</v>
      </c>
      <c r="Y2736" s="1">
        <v>26.459</v>
      </c>
      <c r="AA2736" s="1">
        <v>11.53</v>
      </c>
      <c r="AB2736" s="1">
        <v>1546.998</v>
      </c>
      <c r="AC2736" s="1">
        <v>44.9</v>
      </c>
      <c r="AE2736" s="1">
        <v>4.636</v>
      </c>
      <c r="AF2736" s="1">
        <v>3.097</v>
      </c>
      <c r="AG2736" s="1">
        <v>9379.848</v>
      </c>
      <c r="AH2736" s="1">
        <v>1.328</v>
      </c>
      <c r="AK2736" s="1">
        <v>1593.958</v>
      </c>
      <c r="AL2736" s="1">
        <v>11.88</v>
      </c>
      <c r="AO2736" s="1">
        <v>26.459</v>
      </c>
      <c r="AT2736" s="1">
        <v>0.0</v>
      </c>
      <c r="AU2736" s="1">
        <v>0.0</v>
      </c>
      <c r="BA2736" s="1">
        <v>0.0</v>
      </c>
      <c r="BC2736" s="1">
        <v>11.69</v>
      </c>
      <c r="BG2736" s="1">
        <v>4414.245</v>
      </c>
      <c r="BH2736" s="1">
        <v>32.9</v>
      </c>
      <c r="BJ2736" s="1">
        <v>73.274</v>
      </c>
      <c r="BO2736" s="1">
        <v>4430.346</v>
      </c>
      <c r="BP2736" s="1">
        <v>33.02</v>
      </c>
      <c r="BR2736" s="1">
        <v>73.541</v>
      </c>
      <c r="BT2736" s="1">
        <v>-33.37</v>
      </c>
      <c r="BU2736" s="1">
        <v>-289.419</v>
      </c>
      <c r="BY2736" s="1">
        <v>0.0</v>
      </c>
      <c r="BZ2736" s="1">
        <v>0.0</v>
      </c>
      <c r="CB2736" s="1">
        <v>0.0</v>
      </c>
      <c r="CG2736" s="1">
        <v>0.0</v>
      </c>
      <c r="CH2736" s="1">
        <v>0.0</v>
      </c>
      <c r="CN2736" s="1">
        <v>0.0</v>
      </c>
      <c r="CQ2736" s="1">
        <v>0.05</v>
      </c>
      <c r="CR2736" s="1">
        <v>0.0</v>
      </c>
      <c r="CU2736" s="1">
        <v>6.709</v>
      </c>
      <c r="CV2736" s="1">
        <v>0.0</v>
      </c>
      <c r="CX2736" s="1">
        <v>0.111</v>
      </c>
      <c r="CY2736" s="1">
        <v>0.0</v>
      </c>
      <c r="DA2736" s="1">
        <v>6024.304</v>
      </c>
      <c r="DB2736" s="1">
        <v>69.909</v>
      </c>
      <c r="DF2736" s="1">
        <v>4430.346</v>
      </c>
      <c r="DG2736" s="1">
        <v>33.02</v>
      </c>
      <c r="DI2736" s="1">
        <v>73.541</v>
      </c>
      <c r="DN2736" s="1">
        <v>9.392</v>
      </c>
      <c r="DO2736" s="1">
        <v>0.07</v>
      </c>
      <c r="DQ2736" s="1">
        <v>0.156</v>
      </c>
      <c r="DV2736" s="1">
        <v>0.0</v>
      </c>
      <c r="DW2736" s="1">
        <v>0.0</v>
      </c>
      <c r="DY2736" s="1">
        <v>0.0</v>
      </c>
    </row>
    <row r="2737">
      <c r="A2737" s="1" t="s">
        <v>347</v>
      </c>
      <c r="B2737" s="1">
        <v>2022.0</v>
      </c>
      <c r="C2737" s="1" t="s">
        <v>348</v>
      </c>
      <c r="D2737" s="1">
        <v>7558961.0</v>
      </c>
      <c r="E2737" s="1">
        <v>5.495390208E10</v>
      </c>
      <c r="J2737" s="1">
        <v>5.292</v>
      </c>
      <c r="K2737" s="1">
        <v>0.04</v>
      </c>
      <c r="L2737" s="1">
        <v>0.078</v>
      </c>
      <c r="N2737" s="1">
        <v>237.265</v>
      </c>
      <c r="S2737" s="1">
        <v>1611.333</v>
      </c>
      <c r="T2737" s="1">
        <v>12.18</v>
      </c>
      <c r="Y2737" s="1">
        <v>23.864</v>
      </c>
      <c r="AA2737" s="1">
        <v>11.95</v>
      </c>
      <c r="AB2737" s="1">
        <v>1580.905</v>
      </c>
      <c r="AC2737" s="1">
        <v>51.04</v>
      </c>
      <c r="AE2737" s="1">
        <v>-7.526</v>
      </c>
      <c r="AF2737" s="1">
        <v>-5.262</v>
      </c>
      <c r="AG2737" s="1">
        <v>8552.465</v>
      </c>
      <c r="AH2737" s="1">
        <v>1.176</v>
      </c>
      <c r="AK2737" s="1">
        <v>1611.333</v>
      </c>
      <c r="AL2737" s="1">
        <v>12.18</v>
      </c>
      <c r="AO2737" s="1">
        <v>23.864</v>
      </c>
      <c r="AT2737" s="1">
        <v>0.0</v>
      </c>
      <c r="AU2737" s="1">
        <v>0.0</v>
      </c>
      <c r="BA2737" s="1">
        <v>0.0</v>
      </c>
      <c r="BC2737" s="1">
        <v>12.11</v>
      </c>
      <c r="BG2737" s="1">
        <v>5125.043</v>
      </c>
      <c r="BH2737" s="1">
        <v>38.74</v>
      </c>
      <c r="BJ2737" s="1">
        <v>75.901</v>
      </c>
      <c r="BO2737" s="1">
        <v>5140.918</v>
      </c>
      <c r="BP2737" s="1">
        <v>38.86</v>
      </c>
      <c r="BR2737" s="1">
        <v>76.136</v>
      </c>
      <c r="BT2737" s="1">
        <v>-39.09</v>
      </c>
      <c r="BU2737" s="1">
        <v>-327.113</v>
      </c>
      <c r="BY2737" s="1">
        <v>0.0</v>
      </c>
      <c r="BZ2737" s="1">
        <v>0.0</v>
      </c>
      <c r="CB2737" s="1">
        <v>0.0</v>
      </c>
      <c r="CG2737" s="1">
        <v>0.0</v>
      </c>
      <c r="CH2737" s="1">
        <v>0.0</v>
      </c>
      <c r="CN2737" s="1">
        <v>0.0</v>
      </c>
      <c r="CQ2737" s="1">
        <v>0.04</v>
      </c>
      <c r="CR2737" s="1">
        <v>0.0</v>
      </c>
      <c r="CU2737" s="1">
        <v>5.292</v>
      </c>
      <c r="CV2737" s="1">
        <v>0.0</v>
      </c>
      <c r="CX2737" s="1">
        <v>0.078</v>
      </c>
      <c r="CY2737" s="1">
        <v>0.0</v>
      </c>
      <c r="DA2737" s="1">
        <v>6752.251</v>
      </c>
      <c r="DB2737" s="1">
        <v>64.648</v>
      </c>
      <c r="DF2737" s="1">
        <v>5140.918</v>
      </c>
      <c r="DG2737" s="1">
        <v>38.86</v>
      </c>
      <c r="DI2737" s="1">
        <v>76.136</v>
      </c>
      <c r="DN2737" s="1">
        <v>10.583</v>
      </c>
      <c r="DO2737" s="1">
        <v>0.08</v>
      </c>
      <c r="DQ2737" s="1">
        <v>0.157</v>
      </c>
      <c r="DV2737" s="1">
        <v>0.0</v>
      </c>
      <c r="DW2737" s="1">
        <v>0.0</v>
      </c>
      <c r="DY2737" s="1">
        <v>0.0</v>
      </c>
    </row>
    <row r="2738">
      <c r="A2738" s="1" t="s">
        <v>347</v>
      </c>
      <c r="B2738" s="1">
        <v>2023.0</v>
      </c>
      <c r="C2738" s="1" t="s">
        <v>348</v>
      </c>
      <c r="D2738" s="1">
        <v>7664955.0</v>
      </c>
      <c r="J2738" s="1">
        <v>5.219</v>
      </c>
      <c r="K2738" s="1">
        <v>0.04</v>
      </c>
      <c r="L2738" s="1">
        <v>0.076</v>
      </c>
      <c r="N2738" s="1">
        <v>232.122</v>
      </c>
      <c r="S2738" s="1">
        <v>1589.05</v>
      </c>
      <c r="T2738" s="1">
        <v>12.18</v>
      </c>
      <c r="Y2738" s="1">
        <v>23.289</v>
      </c>
      <c r="AA2738" s="1">
        <v>15.26</v>
      </c>
      <c r="AB2738" s="1">
        <v>1990.879</v>
      </c>
      <c r="AC2738" s="1">
        <v>52.3</v>
      </c>
      <c r="AE2738" s="1">
        <v>19.753</v>
      </c>
      <c r="AF2738" s="1">
        <v>12.77</v>
      </c>
      <c r="AG2738" s="1">
        <v>10100.2</v>
      </c>
      <c r="AK2738" s="1">
        <v>1589.05</v>
      </c>
      <c r="AL2738" s="1">
        <v>12.18</v>
      </c>
      <c r="AO2738" s="1">
        <v>23.289</v>
      </c>
      <c r="AT2738" s="1">
        <v>0.0</v>
      </c>
      <c r="AU2738" s="1">
        <v>0.0</v>
      </c>
      <c r="BA2738" s="1">
        <v>0.0</v>
      </c>
      <c r="BC2738" s="1">
        <v>12.14</v>
      </c>
      <c r="BG2738" s="1">
        <v>5218.557</v>
      </c>
      <c r="BH2738" s="1">
        <v>40.0</v>
      </c>
      <c r="BJ2738" s="1">
        <v>76.482</v>
      </c>
      <c r="BO2738" s="1">
        <v>5234.212</v>
      </c>
      <c r="BP2738" s="1">
        <v>40.12</v>
      </c>
      <c r="BR2738" s="1">
        <v>76.711</v>
      </c>
      <c r="BT2738" s="1">
        <v>-37.04</v>
      </c>
      <c r="BU2738" s="1">
        <v>-242.726</v>
      </c>
      <c r="BY2738" s="1">
        <v>0.0</v>
      </c>
      <c r="BZ2738" s="1">
        <v>0.0</v>
      </c>
      <c r="CB2738" s="1">
        <v>0.0</v>
      </c>
      <c r="CG2738" s="1">
        <v>0.0</v>
      </c>
      <c r="CH2738" s="1">
        <v>0.0</v>
      </c>
      <c r="CN2738" s="1">
        <v>0.0</v>
      </c>
      <c r="CQ2738" s="1">
        <v>0.04</v>
      </c>
      <c r="CR2738" s="1">
        <v>0.0</v>
      </c>
      <c r="CU2738" s="1">
        <v>5.219</v>
      </c>
      <c r="CV2738" s="1">
        <v>0.0</v>
      </c>
      <c r="CX2738" s="1">
        <v>0.076</v>
      </c>
      <c r="CY2738" s="1">
        <v>0.0</v>
      </c>
      <c r="DA2738" s="1">
        <v>6823.262</v>
      </c>
      <c r="DB2738" s="1">
        <v>77.418</v>
      </c>
      <c r="DF2738" s="1">
        <v>5234.212</v>
      </c>
      <c r="DG2738" s="1">
        <v>40.12</v>
      </c>
      <c r="DI2738" s="1">
        <v>76.711</v>
      </c>
      <c r="DN2738" s="1">
        <v>10.437</v>
      </c>
      <c r="DO2738" s="1">
        <v>0.08</v>
      </c>
      <c r="DQ2738" s="1">
        <v>0.153</v>
      </c>
      <c r="DV2738" s="1">
        <v>0.0</v>
      </c>
      <c r="DW2738" s="1">
        <v>0.0</v>
      </c>
      <c r="DY2738" s="1">
        <v>0.0</v>
      </c>
    </row>
    <row r="2739">
      <c r="A2739" s="1" t="s">
        <v>349</v>
      </c>
      <c r="B2739" s="1">
        <v>2000.0</v>
      </c>
      <c r="C2739" s="1" t="s">
        <v>350</v>
      </c>
      <c r="D2739" s="1">
        <v>2368275.0</v>
      </c>
      <c r="E2739" s="1">
        <v>2.672729088E10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147.343</v>
      </c>
      <c r="O2739" s="1">
        <v>3.135</v>
      </c>
      <c r="P2739" s="1">
        <v>0.047</v>
      </c>
      <c r="Q2739" s="1">
        <v>646.254</v>
      </c>
      <c r="R2739" s="1">
        <v>1.531</v>
      </c>
      <c r="S2739" s="1">
        <v>0.0</v>
      </c>
      <c r="T2739" s="1">
        <v>0.0</v>
      </c>
      <c r="V2739" s="1">
        <v>0.0</v>
      </c>
      <c r="W2739" s="1">
        <v>0.0</v>
      </c>
      <c r="X2739" s="1">
        <v>0.0</v>
      </c>
      <c r="Y2739" s="1">
        <v>0.0</v>
      </c>
      <c r="Z2739" s="1">
        <v>4.076</v>
      </c>
      <c r="AA2739" s="1">
        <v>5.93</v>
      </c>
      <c r="AB2739" s="1">
        <v>2503.932</v>
      </c>
      <c r="AC2739" s="1">
        <v>4.14</v>
      </c>
      <c r="AD2739" s="1">
        <v>12.729</v>
      </c>
      <c r="AE2739" s="1">
        <v>-2.132</v>
      </c>
      <c r="AF2739" s="1">
        <v>-0.829</v>
      </c>
      <c r="AG2739" s="1">
        <v>16068.924</v>
      </c>
      <c r="AH2739" s="1">
        <v>1.424</v>
      </c>
      <c r="AI2739" s="1">
        <v>-3.323</v>
      </c>
      <c r="AJ2739" s="1">
        <v>-1.021</v>
      </c>
      <c r="AK2739" s="1">
        <v>557.368</v>
      </c>
      <c r="AL2739" s="1">
        <v>1.32</v>
      </c>
      <c r="AM2739" s="1">
        <v>12542.923</v>
      </c>
      <c r="AN2739" s="1">
        <v>29.705</v>
      </c>
      <c r="AO2739" s="1">
        <v>31.884</v>
      </c>
      <c r="AP2739" s="1">
        <v>79.109</v>
      </c>
      <c r="AQ2739" s="1">
        <v>21.107</v>
      </c>
      <c r="AR2739" s="1">
        <v>2.219</v>
      </c>
      <c r="AS2739" s="1">
        <v>12.734</v>
      </c>
      <c r="AT2739" s="1">
        <v>477.141</v>
      </c>
      <c r="AU2739" s="1">
        <v>1.13</v>
      </c>
      <c r="AV2739" s="1">
        <v>5376.893</v>
      </c>
      <c r="AX2739" s="1">
        <v>0.0</v>
      </c>
      <c r="AY2739" s="1">
        <v>0.0</v>
      </c>
      <c r="AZ2739" s="1">
        <v>0.0</v>
      </c>
      <c r="BA2739" s="1">
        <v>27.295</v>
      </c>
      <c r="BB2739" s="1">
        <v>33.912</v>
      </c>
      <c r="BC2739" s="1">
        <v>0.61</v>
      </c>
      <c r="BD2739" s="1">
        <v>2.249</v>
      </c>
      <c r="BE2739" s="1">
        <v>0.172</v>
      </c>
      <c r="BF2739" s="1">
        <v>7.831</v>
      </c>
      <c r="BG2739" s="1">
        <v>1190.74</v>
      </c>
      <c r="BH2739" s="1">
        <v>2.82</v>
      </c>
      <c r="BI2739" s="1">
        <v>3306.438</v>
      </c>
      <c r="BJ2739" s="1">
        <v>68.116</v>
      </c>
      <c r="BK2739" s="1">
        <v>20.854</v>
      </c>
      <c r="BL2739" s="1">
        <v>2.356</v>
      </c>
      <c r="BM2739" s="1">
        <v>0.181</v>
      </c>
      <c r="BN2739" s="1">
        <v>7.844</v>
      </c>
      <c r="BO2739" s="1">
        <v>1190.74</v>
      </c>
      <c r="BP2739" s="1">
        <v>2.82</v>
      </c>
      <c r="BQ2739" s="1">
        <v>3312.303</v>
      </c>
      <c r="BR2739" s="1">
        <v>68.116</v>
      </c>
      <c r="BS2739" s="1">
        <v>20.891</v>
      </c>
      <c r="BT2739" s="1">
        <v>1.79</v>
      </c>
      <c r="BU2739" s="1">
        <v>30.185</v>
      </c>
      <c r="BW2739" s="1">
        <v>0.0</v>
      </c>
      <c r="BX2739" s="1">
        <v>0.0</v>
      </c>
      <c r="BY2739" s="1">
        <v>0.0</v>
      </c>
      <c r="BZ2739" s="1">
        <v>0.0</v>
      </c>
      <c r="CA2739" s="1">
        <v>0.0</v>
      </c>
      <c r="CB2739" s="1">
        <v>0.0</v>
      </c>
      <c r="CC2739" s="1">
        <v>0.0</v>
      </c>
      <c r="CD2739" s="1">
        <v>-17.552</v>
      </c>
      <c r="CE2739" s="1">
        <v>-3.287</v>
      </c>
      <c r="CF2739" s="1">
        <v>15.441</v>
      </c>
      <c r="CG2739" s="1">
        <v>80.227</v>
      </c>
      <c r="CH2739" s="1">
        <v>0.19</v>
      </c>
      <c r="CI2739" s="1">
        <v>6519.776</v>
      </c>
      <c r="CK2739" s="1">
        <v>0.0</v>
      </c>
      <c r="CL2739" s="1">
        <v>0.0</v>
      </c>
      <c r="CM2739" s="1">
        <v>0.0</v>
      </c>
      <c r="CN2739" s="1">
        <v>4.589</v>
      </c>
      <c r="CO2739" s="1">
        <v>41.121</v>
      </c>
      <c r="CP2739" s="1">
        <v>0.0</v>
      </c>
      <c r="CQ2739" s="1">
        <v>0.0</v>
      </c>
      <c r="CR2739" s="1">
        <v>0.0</v>
      </c>
      <c r="CT2739" s="1">
        <v>0.0</v>
      </c>
      <c r="CU2739" s="1">
        <v>0.0</v>
      </c>
      <c r="CV2739" s="1">
        <v>0.0</v>
      </c>
      <c r="CW2739" s="1">
        <v>0.0</v>
      </c>
      <c r="CX2739" s="1">
        <v>0.0</v>
      </c>
      <c r="CY2739" s="1">
        <v>0.0</v>
      </c>
      <c r="CZ2739" s="1">
        <v>0.0</v>
      </c>
      <c r="DA2739" s="1">
        <v>1748.108</v>
      </c>
      <c r="DB2739" s="1">
        <v>38.056</v>
      </c>
      <c r="DC2739" s="1">
        <v>2.356</v>
      </c>
      <c r="DD2739" s="1">
        <v>0.181</v>
      </c>
      <c r="DE2739" s="1">
        <v>7.844</v>
      </c>
      <c r="DF2739" s="1">
        <v>1190.74</v>
      </c>
      <c r="DG2739" s="1">
        <v>2.82</v>
      </c>
      <c r="DH2739" s="1">
        <v>3312.303</v>
      </c>
      <c r="DI2739" s="1">
        <v>68.116</v>
      </c>
      <c r="DJ2739" s="1">
        <v>20.891</v>
      </c>
      <c r="DL2739" s="1">
        <v>0.0</v>
      </c>
      <c r="DM2739" s="1">
        <v>0.0</v>
      </c>
      <c r="DN2739" s="1">
        <v>0.0</v>
      </c>
      <c r="DO2739" s="1">
        <v>0.0</v>
      </c>
      <c r="DP2739" s="1">
        <v>0.0</v>
      </c>
      <c r="DQ2739" s="1">
        <v>0.0</v>
      </c>
      <c r="DR2739" s="1">
        <v>0.0</v>
      </c>
      <c r="DS2739" s="1">
        <v>150.0</v>
      </c>
      <c r="DT2739" s="1">
        <v>0.008</v>
      </c>
      <c r="DU2739" s="1">
        <v>0.014</v>
      </c>
      <c r="DV2739" s="1">
        <v>0.0</v>
      </c>
      <c r="DW2739" s="1">
        <v>0.0</v>
      </c>
      <c r="DX2739" s="1">
        <v>5.865</v>
      </c>
      <c r="DY2739" s="1">
        <v>0.0</v>
      </c>
      <c r="DZ2739" s="1">
        <v>0.037</v>
      </c>
    </row>
    <row r="2740">
      <c r="A2740" s="1" t="s">
        <v>349</v>
      </c>
      <c r="B2740" s="1">
        <v>2001.0</v>
      </c>
      <c r="C2740" s="1" t="s">
        <v>350</v>
      </c>
      <c r="D2740" s="1">
        <v>2338248.0</v>
      </c>
      <c r="E2740" s="1">
        <v>2.8242587648E10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147.541</v>
      </c>
      <c r="O2740" s="1">
        <v>-6.687</v>
      </c>
      <c r="P2740" s="1">
        <v>-0.102</v>
      </c>
      <c r="Q2740" s="1">
        <v>610.784</v>
      </c>
      <c r="R2740" s="1">
        <v>1.428</v>
      </c>
      <c r="S2740" s="1">
        <v>0.0</v>
      </c>
      <c r="T2740" s="1">
        <v>0.0</v>
      </c>
      <c r="V2740" s="1">
        <v>0.0</v>
      </c>
      <c r="W2740" s="1">
        <v>0.0</v>
      </c>
      <c r="X2740" s="1">
        <v>0.0</v>
      </c>
      <c r="Y2740" s="1">
        <v>0.0</v>
      </c>
      <c r="Z2740" s="1">
        <v>3.529</v>
      </c>
      <c r="AA2740" s="1">
        <v>6.15</v>
      </c>
      <c r="AB2740" s="1">
        <v>2630.174</v>
      </c>
      <c r="AC2740" s="1">
        <v>4.27</v>
      </c>
      <c r="AD2740" s="1">
        <v>12.044</v>
      </c>
      <c r="AE2740" s="1">
        <v>7.647</v>
      </c>
      <c r="AF2740" s="1">
        <v>2.91</v>
      </c>
      <c r="AG2740" s="1">
        <v>17519.91</v>
      </c>
      <c r="AH2740" s="1">
        <v>1.451</v>
      </c>
      <c r="AI2740" s="1">
        <v>9.829</v>
      </c>
      <c r="AJ2740" s="1">
        <v>2.92</v>
      </c>
      <c r="AK2740" s="1">
        <v>615.846</v>
      </c>
      <c r="AL2740" s="1">
        <v>1.44</v>
      </c>
      <c r="AM2740" s="1">
        <v>13952.647</v>
      </c>
      <c r="AN2740" s="1">
        <v>32.625</v>
      </c>
      <c r="AO2740" s="1">
        <v>33.724</v>
      </c>
      <c r="AP2740" s="1">
        <v>80.618</v>
      </c>
      <c r="AQ2740" s="1">
        <v>3.976</v>
      </c>
      <c r="AR2740" s="1">
        <v>0.506</v>
      </c>
      <c r="AS2740" s="1">
        <v>13.24</v>
      </c>
      <c r="AT2740" s="1">
        <v>555.972</v>
      </c>
      <c r="AU2740" s="1">
        <v>1.3</v>
      </c>
      <c r="AV2740" s="1">
        <v>5662.483</v>
      </c>
      <c r="AX2740" s="1">
        <v>0.0</v>
      </c>
      <c r="AY2740" s="1">
        <v>0.0</v>
      </c>
      <c r="AZ2740" s="1">
        <v>0.0</v>
      </c>
      <c r="BA2740" s="1">
        <v>30.445</v>
      </c>
      <c r="BB2740" s="1">
        <v>32.718</v>
      </c>
      <c r="BC2740" s="1">
        <v>0.63</v>
      </c>
      <c r="BD2740" s="1">
        <v>0.497</v>
      </c>
      <c r="BE2740" s="1">
        <v>-0.005</v>
      </c>
      <c r="BF2740" s="1">
        <v>7.826</v>
      </c>
      <c r="BG2740" s="1">
        <v>1210.308</v>
      </c>
      <c r="BH2740" s="1">
        <v>2.83</v>
      </c>
      <c r="BI2740" s="1">
        <v>3346.936</v>
      </c>
      <c r="BJ2740" s="1">
        <v>66.276</v>
      </c>
      <c r="BK2740" s="1">
        <v>19.338</v>
      </c>
      <c r="BL2740" s="1">
        <v>0.531</v>
      </c>
      <c r="BM2740" s="1">
        <v>-0.001</v>
      </c>
      <c r="BN2740" s="1">
        <v>7.844</v>
      </c>
      <c r="BO2740" s="1">
        <v>1210.308</v>
      </c>
      <c r="BP2740" s="1">
        <v>2.83</v>
      </c>
      <c r="BQ2740" s="1">
        <v>3354.49</v>
      </c>
      <c r="BR2740" s="1">
        <v>66.276</v>
      </c>
      <c r="BS2740" s="1">
        <v>19.382</v>
      </c>
      <c r="BT2740" s="1">
        <v>1.88</v>
      </c>
      <c r="BU2740" s="1">
        <v>30.569</v>
      </c>
      <c r="BW2740" s="1">
        <v>0.0</v>
      </c>
      <c r="BX2740" s="1">
        <v>0.0</v>
      </c>
      <c r="BY2740" s="1">
        <v>0.0</v>
      </c>
      <c r="BZ2740" s="1">
        <v>0.0</v>
      </c>
      <c r="CA2740" s="1">
        <v>0.0</v>
      </c>
      <c r="CB2740" s="1">
        <v>0.0</v>
      </c>
      <c r="CC2740" s="1">
        <v>0.0</v>
      </c>
      <c r="CD2740" s="1">
        <v>16.293</v>
      </c>
      <c r="CE2740" s="1">
        <v>2.516</v>
      </c>
      <c r="CF2740" s="1">
        <v>17.956</v>
      </c>
      <c r="CG2740" s="1">
        <v>59.874</v>
      </c>
      <c r="CH2740" s="1">
        <v>0.14</v>
      </c>
      <c r="CI2740" s="1">
        <v>7679.38</v>
      </c>
      <c r="CK2740" s="1">
        <v>0.0</v>
      </c>
      <c r="CL2740" s="1">
        <v>0.0</v>
      </c>
      <c r="CM2740" s="1">
        <v>0.0</v>
      </c>
      <c r="CN2740" s="1">
        <v>3.279</v>
      </c>
      <c r="CO2740" s="1">
        <v>44.371</v>
      </c>
      <c r="CP2740" s="1">
        <v>0.009</v>
      </c>
      <c r="CQ2740" s="1">
        <v>0.0</v>
      </c>
      <c r="CR2740" s="1">
        <v>0.0</v>
      </c>
      <c r="CT2740" s="1">
        <v>0.009</v>
      </c>
      <c r="CU2740" s="1">
        <v>0.0</v>
      </c>
      <c r="CV2740" s="1">
        <v>0.0</v>
      </c>
      <c r="CW2740" s="1">
        <v>4.009</v>
      </c>
      <c r="CX2740" s="1">
        <v>0.0</v>
      </c>
      <c r="CY2740" s="1">
        <v>0.0</v>
      </c>
      <c r="CZ2740" s="1">
        <v>0.023</v>
      </c>
      <c r="DA2740" s="1">
        <v>1826.154</v>
      </c>
      <c r="DB2740" s="1">
        <v>40.966</v>
      </c>
      <c r="DC2740" s="1">
        <v>0.531</v>
      </c>
      <c r="DD2740" s="1">
        <v>-0.001</v>
      </c>
      <c r="DE2740" s="1">
        <v>7.844</v>
      </c>
      <c r="DF2740" s="1">
        <v>1210.308</v>
      </c>
      <c r="DG2740" s="1">
        <v>2.83</v>
      </c>
      <c r="DH2740" s="1">
        <v>3354.49</v>
      </c>
      <c r="DI2740" s="1">
        <v>66.276</v>
      </c>
      <c r="DJ2740" s="1">
        <v>19.382</v>
      </c>
      <c r="DL2740" s="1">
        <v>0.0</v>
      </c>
      <c r="DM2740" s="1">
        <v>0.0</v>
      </c>
      <c r="DN2740" s="1">
        <v>0.0</v>
      </c>
      <c r="DO2740" s="1">
        <v>0.0</v>
      </c>
      <c r="DP2740" s="1">
        <v>0.0</v>
      </c>
      <c r="DQ2740" s="1">
        <v>0.0</v>
      </c>
      <c r="DR2740" s="1">
        <v>0.0</v>
      </c>
      <c r="DS2740" s="1">
        <v>-40.0</v>
      </c>
      <c r="DT2740" s="1">
        <v>-0.006</v>
      </c>
      <c r="DU2740" s="1">
        <v>0.008</v>
      </c>
      <c r="DV2740" s="1">
        <v>0.0</v>
      </c>
      <c r="DW2740" s="1">
        <v>0.0</v>
      </c>
      <c r="DX2740" s="1">
        <v>3.544</v>
      </c>
      <c r="DY2740" s="1">
        <v>0.0</v>
      </c>
      <c r="DZ2740" s="1">
        <v>0.02</v>
      </c>
    </row>
    <row r="2741">
      <c r="A2741" s="1" t="s">
        <v>349</v>
      </c>
      <c r="B2741" s="1">
        <v>2002.0</v>
      </c>
      <c r="C2741" s="1" t="s">
        <v>350</v>
      </c>
      <c r="D2741" s="1">
        <v>2311303.0</v>
      </c>
      <c r="E2741" s="1">
        <v>3.0014855168E10</v>
      </c>
      <c r="G2741" s="1">
        <v>0.0</v>
      </c>
      <c r="H2741" s="1">
        <v>0.0</v>
      </c>
      <c r="I2741" s="1">
        <v>0.0</v>
      </c>
      <c r="J2741" s="1">
        <v>4.327</v>
      </c>
      <c r="K2741" s="1">
        <v>0.01</v>
      </c>
      <c r="L2741" s="1">
        <v>0.252</v>
      </c>
      <c r="M2741" s="1">
        <v>0.0</v>
      </c>
      <c r="N2741" s="1">
        <v>166.247</v>
      </c>
      <c r="O2741" s="1">
        <v>-19.381</v>
      </c>
      <c r="P2741" s="1">
        <v>-0.277</v>
      </c>
      <c r="Q2741" s="1">
        <v>498.148</v>
      </c>
      <c r="R2741" s="1">
        <v>1.151</v>
      </c>
      <c r="S2741" s="1">
        <v>0.0</v>
      </c>
      <c r="T2741" s="1">
        <v>0.0</v>
      </c>
      <c r="V2741" s="1">
        <v>0.0</v>
      </c>
      <c r="W2741" s="1">
        <v>0.0</v>
      </c>
      <c r="X2741" s="1">
        <v>0.0</v>
      </c>
      <c r="Y2741" s="1">
        <v>0.0</v>
      </c>
      <c r="Z2741" s="1">
        <v>2.817</v>
      </c>
      <c r="AA2741" s="1">
        <v>6.32</v>
      </c>
      <c r="AB2741" s="1">
        <v>2734.388</v>
      </c>
      <c r="AC2741" s="1">
        <v>3.97</v>
      </c>
      <c r="AD2741" s="1">
        <v>10.866</v>
      </c>
      <c r="AE2741" s="1">
        <v>0.847</v>
      </c>
      <c r="AF2741" s="1">
        <v>0.347</v>
      </c>
      <c r="AG2741" s="1">
        <v>17874.213</v>
      </c>
      <c r="AH2741" s="1">
        <v>1.376</v>
      </c>
      <c r="AI2741" s="1">
        <v>4.389</v>
      </c>
      <c r="AJ2741" s="1">
        <v>1.432</v>
      </c>
      <c r="AK2741" s="1">
        <v>644.658</v>
      </c>
      <c r="AL2741" s="1">
        <v>1.49</v>
      </c>
      <c r="AM2741" s="1">
        <v>14734.842</v>
      </c>
      <c r="AN2741" s="1">
        <v>34.057</v>
      </c>
      <c r="AO2741" s="1">
        <v>37.531</v>
      </c>
      <c r="AP2741" s="1">
        <v>83.332</v>
      </c>
      <c r="AQ2741" s="1">
        <v>13.939</v>
      </c>
      <c r="AR2741" s="1">
        <v>1.846</v>
      </c>
      <c r="AS2741" s="1">
        <v>15.086</v>
      </c>
      <c r="AT2741" s="1">
        <v>566.78</v>
      </c>
      <c r="AU2741" s="1">
        <v>1.31</v>
      </c>
      <c r="AV2741" s="1">
        <v>6526.964</v>
      </c>
      <c r="AX2741" s="1">
        <v>0.0</v>
      </c>
      <c r="AY2741" s="1">
        <v>0.0</v>
      </c>
      <c r="AZ2741" s="1">
        <v>0.0</v>
      </c>
      <c r="BA2741" s="1">
        <v>32.997</v>
      </c>
      <c r="BB2741" s="1">
        <v>36.913</v>
      </c>
      <c r="BC2741" s="1">
        <v>0.66</v>
      </c>
      <c r="BD2741" s="1">
        <v>-13.025</v>
      </c>
      <c r="BE2741" s="1">
        <v>-1.075</v>
      </c>
      <c r="BF2741" s="1">
        <v>6.751</v>
      </c>
      <c r="BG2741" s="1">
        <v>1064.335</v>
      </c>
      <c r="BH2741" s="1">
        <v>2.46</v>
      </c>
      <c r="BI2741" s="1">
        <v>2920.727</v>
      </c>
      <c r="BJ2741" s="1">
        <v>61.965</v>
      </c>
      <c r="BK2741" s="1">
        <v>16.518</v>
      </c>
      <c r="BL2741" s="1">
        <v>-12.469</v>
      </c>
      <c r="BM2741" s="1">
        <v>-1.032</v>
      </c>
      <c r="BN2741" s="1">
        <v>6.812</v>
      </c>
      <c r="BO2741" s="1">
        <v>1072.988</v>
      </c>
      <c r="BP2741" s="1">
        <v>2.48</v>
      </c>
      <c r="BQ2741" s="1">
        <v>2947.286</v>
      </c>
      <c r="BR2741" s="1">
        <v>62.469</v>
      </c>
      <c r="BS2741" s="1">
        <v>16.668</v>
      </c>
      <c r="BT2741" s="1">
        <v>2.35</v>
      </c>
      <c r="BU2741" s="1">
        <v>37.184</v>
      </c>
      <c r="BW2741" s="1">
        <v>0.0</v>
      </c>
      <c r="BX2741" s="1">
        <v>0.0</v>
      </c>
      <c r="BY2741" s="1">
        <v>0.0</v>
      </c>
      <c r="BZ2741" s="1">
        <v>0.0</v>
      </c>
      <c r="CA2741" s="1">
        <v>0.0</v>
      </c>
      <c r="CB2741" s="1">
        <v>0.0</v>
      </c>
      <c r="CC2741" s="1">
        <v>0.0</v>
      </c>
      <c r="CD2741" s="1">
        <v>-0.762</v>
      </c>
      <c r="CE2741" s="1">
        <v>-0.137</v>
      </c>
      <c r="CF2741" s="1">
        <v>17.82</v>
      </c>
      <c r="CG2741" s="1">
        <v>77.878</v>
      </c>
      <c r="CH2741" s="1">
        <v>0.18</v>
      </c>
      <c r="CI2741" s="1">
        <v>7709.73</v>
      </c>
      <c r="CK2741" s="1">
        <v>0.0</v>
      </c>
      <c r="CL2741" s="1">
        <v>0.0</v>
      </c>
      <c r="CM2741" s="1">
        <v>0.0</v>
      </c>
      <c r="CN2741" s="1">
        <v>4.534</v>
      </c>
      <c r="CO2741" s="1">
        <v>43.602</v>
      </c>
      <c r="CP2741" s="1">
        <v>0.031</v>
      </c>
      <c r="CQ2741" s="1">
        <v>0.01</v>
      </c>
      <c r="CR2741" s="1">
        <v>0.0</v>
      </c>
      <c r="CS2741" s="1">
        <v>233.333</v>
      </c>
      <c r="CT2741" s="1">
        <v>0.022</v>
      </c>
      <c r="CU2741" s="1">
        <v>4.327</v>
      </c>
      <c r="CV2741" s="1">
        <v>0.0</v>
      </c>
      <c r="CW2741" s="1">
        <v>13.521</v>
      </c>
      <c r="CX2741" s="1">
        <v>0.252</v>
      </c>
      <c r="CY2741" s="1">
        <v>0.0</v>
      </c>
      <c r="CZ2741" s="1">
        <v>0.076</v>
      </c>
      <c r="DA2741" s="1">
        <v>1717.646</v>
      </c>
      <c r="DB2741" s="1">
        <v>41.313</v>
      </c>
      <c r="DC2741" s="1">
        <v>-12.469</v>
      </c>
      <c r="DD2741" s="1">
        <v>-1.032</v>
      </c>
      <c r="DE2741" s="1">
        <v>6.812</v>
      </c>
      <c r="DF2741" s="1">
        <v>1072.988</v>
      </c>
      <c r="DG2741" s="1">
        <v>2.48</v>
      </c>
      <c r="DH2741" s="1">
        <v>2947.286</v>
      </c>
      <c r="DI2741" s="1">
        <v>62.469</v>
      </c>
      <c r="DJ2741" s="1">
        <v>16.668</v>
      </c>
      <c r="DL2741" s="1">
        <v>0.0</v>
      </c>
      <c r="DM2741" s="1">
        <v>0.0</v>
      </c>
      <c r="DN2741" s="1">
        <v>0.0</v>
      </c>
      <c r="DO2741" s="1">
        <v>0.0</v>
      </c>
      <c r="DP2741" s="1">
        <v>0.0</v>
      </c>
      <c r="DQ2741" s="1">
        <v>0.0</v>
      </c>
      <c r="DR2741" s="1">
        <v>0.0</v>
      </c>
      <c r="DS2741" s="1">
        <v>266.667</v>
      </c>
      <c r="DT2741" s="1">
        <v>0.022</v>
      </c>
      <c r="DU2741" s="1">
        <v>0.03</v>
      </c>
      <c r="DV2741" s="1">
        <v>4.327</v>
      </c>
      <c r="DW2741" s="1">
        <v>0.01</v>
      </c>
      <c r="DX2741" s="1">
        <v>13.039</v>
      </c>
      <c r="DY2741" s="1">
        <v>0.252</v>
      </c>
      <c r="DZ2741" s="1">
        <v>0.074</v>
      </c>
    </row>
    <row r="2742">
      <c r="A2742" s="1" t="s">
        <v>349</v>
      </c>
      <c r="B2742" s="1">
        <v>2003.0</v>
      </c>
      <c r="C2742" s="1" t="s">
        <v>350</v>
      </c>
      <c r="D2742" s="1">
        <v>2288934.0</v>
      </c>
      <c r="E2742" s="1">
        <v>3.2298350592E10</v>
      </c>
      <c r="G2742" s="1">
        <v>0.0</v>
      </c>
      <c r="H2742" s="1">
        <v>0.0</v>
      </c>
      <c r="I2742" s="1">
        <v>0.0</v>
      </c>
      <c r="J2742" s="1">
        <v>8.738</v>
      </c>
      <c r="K2742" s="1">
        <v>0.02</v>
      </c>
      <c r="L2742" s="1">
        <v>0.504</v>
      </c>
      <c r="M2742" s="1">
        <v>0.0</v>
      </c>
      <c r="N2742" s="1">
        <v>171.285</v>
      </c>
      <c r="O2742" s="1">
        <v>-10.303</v>
      </c>
      <c r="P2742" s="1">
        <v>-0.119</v>
      </c>
      <c r="Q2742" s="1">
        <v>451.19</v>
      </c>
      <c r="R2742" s="1">
        <v>1.033</v>
      </c>
      <c r="S2742" s="1">
        <v>0.0</v>
      </c>
      <c r="T2742" s="1">
        <v>0.0</v>
      </c>
      <c r="V2742" s="1">
        <v>0.0</v>
      </c>
      <c r="W2742" s="1">
        <v>0.0</v>
      </c>
      <c r="X2742" s="1">
        <v>0.0</v>
      </c>
      <c r="Y2742" s="1">
        <v>0.0</v>
      </c>
      <c r="Z2742" s="1">
        <v>2.555</v>
      </c>
      <c r="AA2742" s="1">
        <v>6.6</v>
      </c>
      <c r="AB2742" s="1">
        <v>2883.438</v>
      </c>
      <c r="AC2742" s="1">
        <v>3.97</v>
      </c>
      <c r="AD2742" s="1">
        <v>10.911</v>
      </c>
      <c r="AE2742" s="1">
        <v>-1.165</v>
      </c>
      <c r="AF2742" s="1">
        <v>-0.481</v>
      </c>
      <c r="AG2742" s="1">
        <v>17838.621</v>
      </c>
      <c r="AH2742" s="1">
        <v>1.264</v>
      </c>
      <c r="AI2742" s="1">
        <v>-0.037</v>
      </c>
      <c r="AJ2742" s="1">
        <v>-0.013</v>
      </c>
      <c r="AK2742" s="1">
        <v>712.122</v>
      </c>
      <c r="AL2742" s="1">
        <v>1.63</v>
      </c>
      <c r="AM2742" s="1">
        <v>14873.268</v>
      </c>
      <c r="AN2742" s="1">
        <v>34.044</v>
      </c>
      <c r="AO2742" s="1">
        <v>41.058</v>
      </c>
      <c r="AP2742" s="1">
        <v>84.217</v>
      </c>
      <c r="AQ2742" s="1">
        <v>-0.533</v>
      </c>
      <c r="AR2742" s="1">
        <v>-0.08</v>
      </c>
      <c r="AS2742" s="1">
        <v>15.005</v>
      </c>
      <c r="AT2742" s="1">
        <v>668.433</v>
      </c>
      <c r="AU2742" s="1">
        <v>1.53</v>
      </c>
      <c r="AV2742" s="1">
        <v>6555.604</v>
      </c>
      <c r="AX2742" s="1">
        <v>0.0</v>
      </c>
      <c r="AY2742" s="1">
        <v>0.0</v>
      </c>
      <c r="AZ2742" s="1">
        <v>0.0</v>
      </c>
      <c r="BA2742" s="1">
        <v>38.539</v>
      </c>
      <c r="BB2742" s="1">
        <v>37.12</v>
      </c>
      <c r="BC2742" s="1">
        <v>0.68</v>
      </c>
      <c r="BD2742" s="1">
        <v>-8.036</v>
      </c>
      <c r="BE2742" s="1">
        <v>-0.576</v>
      </c>
      <c r="BF2742" s="1">
        <v>6.174</v>
      </c>
      <c r="BG2742" s="1">
        <v>991.728</v>
      </c>
      <c r="BH2742" s="1">
        <v>2.27</v>
      </c>
      <c r="BI2742" s="1">
        <v>2697.495</v>
      </c>
      <c r="BJ2742" s="1">
        <v>57.179</v>
      </c>
      <c r="BK2742" s="1">
        <v>15.274</v>
      </c>
      <c r="BL2742" s="1">
        <v>-5.915</v>
      </c>
      <c r="BM2742" s="1">
        <v>-0.432</v>
      </c>
      <c r="BN2742" s="1">
        <v>6.38</v>
      </c>
      <c r="BO2742" s="1">
        <v>1022.31</v>
      </c>
      <c r="BP2742" s="1">
        <v>2.34</v>
      </c>
      <c r="BQ2742" s="1">
        <v>2787.401</v>
      </c>
      <c r="BR2742" s="1">
        <v>58.942</v>
      </c>
      <c r="BS2742" s="1">
        <v>15.783</v>
      </c>
      <c r="BT2742" s="1">
        <v>2.63</v>
      </c>
      <c r="BU2742" s="1">
        <v>39.848</v>
      </c>
      <c r="BW2742" s="1">
        <v>0.0</v>
      </c>
      <c r="BX2742" s="1">
        <v>0.0</v>
      </c>
      <c r="BY2742" s="1">
        <v>0.0</v>
      </c>
      <c r="BZ2742" s="1">
        <v>0.0</v>
      </c>
      <c r="CA2742" s="1">
        <v>0.0</v>
      </c>
      <c r="CB2742" s="1">
        <v>0.0</v>
      </c>
      <c r="CC2742" s="1">
        <v>0.0</v>
      </c>
      <c r="CD2742" s="1">
        <v>1.046</v>
      </c>
      <c r="CE2742" s="1">
        <v>0.186</v>
      </c>
      <c r="CF2742" s="1">
        <v>18.006</v>
      </c>
      <c r="CG2742" s="1">
        <v>43.688</v>
      </c>
      <c r="CH2742" s="1">
        <v>0.1</v>
      </c>
      <c r="CI2742" s="1">
        <v>7866.473</v>
      </c>
      <c r="CK2742" s="1">
        <v>0.0</v>
      </c>
      <c r="CL2742" s="1">
        <v>0.0</v>
      </c>
      <c r="CM2742" s="1">
        <v>0.0</v>
      </c>
      <c r="CN2742" s="1">
        <v>2.519</v>
      </c>
      <c r="CO2742" s="1">
        <v>44.542</v>
      </c>
      <c r="CP2742" s="1">
        <v>0.075</v>
      </c>
      <c r="CQ2742" s="1">
        <v>0.02</v>
      </c>
      <c r="CR2742" s="1">
        <v>0.0</v>
      </c>
      <c r="CS2742" s="1">
        <v>140.0</v>
      </c>
      <c r="CT2742" s="1">
        <v>0.044</v>
      </c>
      <c r="CU2742" s="1">
        <v>8.738</v>
      </c>
      <c r="CV2742" s="1">
        <v>0.0</v>
      </c>
      <c r="CW2742" s="1">
        <v>32.766</v>
      </c>
      <c r="CX2742" s="1">
        <v>0.504</v>
      </c>
      <c r="CY2742" s="1">
        <v>0.0</v>
      </c>
      <c r="CZ2742" s="1">
        <v>0.186</v>
      </c>
      <c r="DA2742" s="1">
        <v>1734.432</v>
      </c>
      <c r="DB2742" s="1">
        <v>40.831</v>
      </c>
      <c r="DC2742" s="1">
        <v>-5.915</v>
      </c>
      <c r="DD2742" s="1">
        <v>-0.432</v>
      </c>
      <c r="DE2742" s="1">
        <v>6.38</v>
      </c>
      <c r="DF2742" s="1">
        <v>1022.31</v>
      </c>
      <c r="DG2742" s="1">
        <v>2.34</v>
      </c>
      <c r="DH2742" s="1">
        <v>2787.401</v>
      </c>
      <c r="DI2742" s="1">
        <v>58.942</v>
      </c>
      <c r="DJ2742" s="1">
        <v>15.783</v>
      </c>
      <c r="DL2742" s="1">
        <v>0.0</v>
      </c>
      <c r="DM2742" s="1">
        <v>0.0</v>
      </c>
      <c r="DN2742" s="1">
        <v>0.0</v>
      </c>
      <c r="DO2742" s="1">
        <v>0.0</v>
      </c>
      <c r="DP2742" s="1">
        <v>0.0</v>
      </c>
      <c r="DQ2742" s="1">
        <v>0.0</v>
      </c>
      <c r="DR2742" s="1">
        <v>0.0</v>
      </c>
      <c r="DS2742" s="1">
        <v>336.364</v>
      </c>
      <c r="DT2742" s="1">
        <v>0.101</v>
      </c>
      <c r="DU2742" s="1">
        <v>0.131</v>
      </c>
      <c r="DV2742" s="1">
        <v>21.844</v>
      </c>
      <c r="DW2742" s="1">
        <v>0.05</v>
      </c>
      <c r="DX2742" s="1">
        <v>57.14</v>
      </c>
      <c r="DY2742" s="1">
        <v>1.259</v>
      </c>
      <c r="DZ2742" s="1">
        <v>0.324</v>
      </c>
    </row>
    <row r="2743">
      <c r="A2743" s="1" t="s">
        <v>349</v>
      </c>
      <c r="B2743" s="1">
        <v>2004.0</v>
      </c>
      <c r="C2743" s="1" t="s">
        <v>350</v>
      </c>
      <c r="D2743" s="1">
        <v>2264130.0</v>
      </c>
      <c r="E2743" s="1">
        <v>3.4720423936E10</v>
      </c>
      <c r="G2743" s="1">
        <v>0.0</v>
      </c>
      <c r="H2743" s="1">
        <v>0.0</v>
      </c>
      <c r="I2743" s="1">
        <v>0.0</v>
      </c>
      <c r="J2743" s="1">
        <v>17.667</v>
      </c>
      <c r="K2743" s="1">
        <v>0.04</v>
      </c>
      <c r="L2743" s="1">
        <v>0.853</v>
      </c>
      <c r="M2743" s="1">
        <v>0.0</v>
      </c>
      <c r="N2743" s="1">
        <v>136.461</v>
      </c>
      <c r="O2743" s="1">
        <v>-24.324</v>
      </c>
      <c r="P2743" s="1">
        <v>-0.251</v>
      </c>
      <c r="Q2743" s="1">
        <v>345.182</v>
      </c>
      <c r="R2743" s="1">
        <v>0.782</v>
      </c>
      <c r="S2743" s="1">
        <v>0.0</v>
      </c>
      <c r="T2743" s="1">
        <v>0.0</v>
      </c>
      <c r="V2743" s="1">
        <v>0.0</v>
      </c>
      <c r="W2743" s="1">
        <v>0.0</v>
      </c>
      <c r="X2743" s="1">
        <v>0.0</v>
      </c>
      <c r="Y2743" s="1">
        <v>0.0</v>
      </c>
      <c r="Z2743" s="1">
        <v>1.722</v>
      </c>
      <c r="AA2743" s="1">
        <v>6.79</v>
      </c>
      <c r="AB2743" s="1">
        <v>2998.944</v>
      </c>
      <c r="AC2743" s="1">
        <v>4.69</v>
      </c>
      <c r="AD2743" s="1">
        <v>11.754</v>
      </c>
      <c r="AE2743" s="1">
        <v>12.472</v>
      </c>
      <c r="AF2743" s="1">
        <v>5.093</v>
      </c>
      <c r="AG2743" s="1">
        <v>20283.32</v>
      </c>
      <c r="AH2743" s="1">
        <v>1.323</v>
      </c>
      <c r="AI2743" s="1">
        <v>7.809</v>
      </c>
      <c r="AJ2743" s="1">
        <v>2.659</v>
      </c>
      <c r="AK2743" s="1">
        <v>658.089</v>
      </c>
      <c r="AL2743" s="1">
        <v>1.49</v>
      </c>
      <c r="AM2743" s="1">
        <v>16210.427</v>
      </c>
      <c r="AN2743" s="1">
        <v>36.703</v>
      </c>
      <c r="AO2743" s="1">
        <v>31.77</v>
      </c>
      <c r="AP2743" s="1">
        <v>80.879</v>
      </c>
      <c r="AQ2743" s="1">
        <v>10.375</v>
      </c>
      <c r="AR2743" s="1">
        <v>1.557</v>
      </c>
      <c r="AS2743" s="1">
        <v>16.562</v>
      </c>
      <c r="AT2743" s="1">
        <v>631.589</v>
      </c>
      <c r="AU2743" s="1">
        <v>1.43</v>
      </c>
      <c r="AV2743" s="1">
        <v>7315.036</v>
      </c>
      <c r="AX2743" s="1">
        <v>0.0</v>
      </c>
      <c r="AY2743" s="1">
        <v>0.0</v>
      </c>
      <c r="AZ2743" s="1">
        <v>0.0</v>
      </c>
      <c r="BA2743" s="1">
        <v>30.49</v>
      </c>
      <c r="BB2743" s="1">
        <v>36.497</v>
      </c>
      <c r="BC2743" s="1">
        <v>0.64</v>
      </c>
      <c r="BD2743" s="1">
        <v>37.202</v>
      </c>
      <c r="BE2743" s="1">
        <v>2.251</v>
      </c>
      <c r="BF2743" s="1">
        <v>8.425</v>
      </c>
      <c r="BG2743" s="1">
        <v>1373.596</v>
      </c>
      <c r="BH2743" s="1">
        <v>3.11</v>
      </c>
      <c r="BI2743" s="1">
        <v>3721.285</v>
      </c>
      <c r="BJ2743" s="1">
        <v>66.311</v>
      </c>
      <c r="BK2743" s="1">
        <v>18.567</v>
      </c>
      <c r="BL2743" s="1">
        <v>36.698</v>
      </c>
      <c r="BM2743" s="1">
        <v>2.297</v>
      </c>
      <c r="BN2743" s="1">
        <v>8.677</v>
      </c>
      <c r="BO2743" s="1">
        <v>1413.346</v>
      </c>
      <c r="BP2743" s="1">
        <v>3.2</v>
      </c>
      <c r="BQ2743" s="1">
        <v>3832.384</v>
      </c>
      <c r="BR2743" s="1">
        <v>68.23</v>
      </c>
      <c r="BS2743" s="1">
        <v>19.121</v>
      </c>
      <c r="BT2743" s="1">
        <v>2.1</v>
      </c>
      <c r="BU2743" s="1">
        <v>30.928</v>
      </c>
      <c r="BW2743" s="1">
        <v>0.0</v>
      </c>
      <c r="BX2743" s="1">
        <v>0.0</v>
      </c>
      <c r="BY2743" s="1">
        <v>0.0</v>
      </c>
      <c r="BZ2743" s="1">
        <v>0.0</v>
      </c>
      <c r="CA2743" s="1">
        <v>0.0</v>
      </c>
      <c r="CB2743" s="1">
        <v>0.0</v>
      </c>
      <c r="CC2743" s="1">
        <v>0.0</v>
      </c>
      <c r="CD2743" s="1">
        <v>7.514</v>
      </c>
      <c r="CE2743" s="1">
        <v>1.353</v>
      </c>
      <c r="CF2743" s="1">
        <v>19.359</v>
      </c>
      <c r="CG2743" s="1">
        <v>26.5</v>
      </c>
      <c r="CH2743" s="1">
        <v>0.06</v>
      </c>
      <c r="CI2743" s="1">
        <v>8550.209</v>
      </c>
      <c r="CK2743" s="1">
        <v>0.0</v>
      </c>
      <c r="CL2743" s="1">
        <v>0.0</v>
      </c>
      <c r="CM2743" s="1">
        <v>0.0</v>
      </c>
      <c r="CN2743" s="1">
        <v>1.279</v>
      </c>
      <c r="CO2743" s="1">
        <v>42.66</v>
      </c>
      <c r="CP2743" s="1">
        <v>0.119</v>
      </c>
      <c r="CQ2743" s="1">
        <v>0.04</v>
      </c>
      <c r="CR2743" s="1">
        <v>0.0</v>
      </c>
      <c r="CS2743" s="1">
        <v>58.333</v>
      </c>
      <c r="CT2743" s="1">
        <v>0.044</v>
      </c>
      <c r="CU2743" s="1">
        <v>17.667</v>
      </c>
      <c r="CV2743" s="1">
        <v>0.0</v>
      </c>
      <c r="CW2743" s="1">
        <v>52.448</v>
      </c>
      <c r="CX2743" s="1">
        <v>0.853</v>
      </c>
      <c r="CY2743" s="1">
        <v>0.0</v>
      </c>
      <c r="CZ2743" s="1">
        <v>0.262</v>
      </c>
      <c r="DA2743" s="1">
        <v>2071.436</v>
      </c>
      <c r="DB2743" s="1">
        <v>45.924</v>
      </c>
      <c r="DC2743" s="1">
        <v>36.698</v>
      </c>
      <c r="DD2743" s="1">
        <v>2.297</v>
      </c>
      <c r="DE2743" s="1">
        <v>8.677</v>
      </c>
      <c r="DF2743" s="1">
        <v>1413.346</v>
      </c>
      <c r="DG2743" s="1">
        <v>3.2</v>
      </c>
      <c r="DH2743" s="1">
        <v>3832.384</v>
      </c>
      <c r="DI2743" s="1">
        <v>68.23</v>
      </c>
      <c r="DJ2743" s="1">
        <v>19.121</v>
      </c>
      <c r="DL2743" s="1">
        <v>0.0</v>
      </c>
      <c r="DM2743" s="1">
        <v>0.0</v>
      </c>
      <c r="DN2743" s="1">
        <v>0.0</v>
      </c>
      <c r="DO2743" s="1">
        <v>0.0</v>
      </c>
      <c r="DP2743" s="1">
        <v>0.0</v>
      </c>
      <c r="DQ2743" s="1">
        <v>0.0</v>
      </c>
      <c r="DR2743" s="1">
        <v>0.0</v>
      </c>
      <c r="DS2743" s="1">
        <v>2.083</v>
      </c>
      <c r="DT2743" s="1">
        <v>0.002</v>
      </c>
      <c r="DU2743" s="1">
        <v>0.133</v>
      </c>
      <c r="DV2743" s="1">
        <v>22.084</v>
      </c>
      <c r="DW2743" s="1">
        <v>0.05</v>
      </c>
      <c r="DX2743" s="1">
        <v>58.65</v>
      </c>
      <c r="DY2743" s="1">
        <v>1.066</v>
      </c>
      <c r="DZ2743" s="1">
        <v>0.293</v>
      </c>
    </row>
    <row r="2744">
      <c r="A2744" s="1" t="s">
        <v>349</v>
      </c>
      <c r="B2744" s="1">
        <v>2005.0</v>
      </c>
      <c r="C2744" s="1" t="s">
        <v>350</v>
      </c>
      <c r="D2744" s="1">
        <v>2239738.0</v>
      </c>
      <c r="E2744" s="1">
        <v>3.8143684608E10</v>
      </c>
      <c r="G2744" s="1">
        <v>0.031</v>
      </c>
      <c r="H2744" s="1">
        <v>13.766</v>
      </c>
      <c r="I2744" s="1">
        <v>0.031</v>
      </c>
      <c r="J2744" s="1">
        <v>17.859</v>
      </c>
      <c r="K2744" s="1">
        <v>0.04</v>
      </c>
      <c r="L2744" s="1">
        <v>0.813</v>
      </c>
      <c r="M2744" s="1">
        <v>0.066</v>
      </c>
      <c r="N2744" s="1">
        <v>130.081</v>
      </c>
      <c r="O2744" s="1">
        <v>20.387</v>
      </c>
      <c r="P2744" s="1">
        <v>0.159</v>
      </c>
      <c r="Q2744" s="1">
        <v>420.079</v>
      </c>
      <c r="R2744" s="1">
        <v>0.941</v>
      </c>
      <c r="S2744" s="1">
        <v>0.0</v>
      </c>
      <c r="T2744" s="1">
        <v>0.0</v>
      </c>
      <c r="V2744" s="1">
        <v>0.0</v>
      </c>
      <c r="W2744" s="1">
        <v>0.0</v>
      </c>
      <c r="X2744" s="1">
        <v>0.0</v>
      </c>
      <c r="Y2744" s="1">
        <v>0.0</v>
      </c>
      <c r="Z2744" s="1">
        <v>2.011</v>
      </c>
      <c r="AA2744" s="1">
        <v>7.07</v>
      </c>
      <c r="AB2744" s="1">
        <v>3156.619</v>
      </c>
      <c r="AC2744" s="1">
        <v>4.92</v>
      </c>
      <c r="AD2744" s="1">
        <v>12.0</v>
      </c>
      <c r="AE2744" s="1">
        <v>3.15</v>
      </c>
      <c r="AF2744" s="1">
        <v>1.447</v>
      </c>
      <c r="AG2744" s="1">
        <v>21150.156</v>
      </c>
      <c r="AH2744" s="1">
        <v>1.242</v>
      </c>
      <c r="AI2744" s="1">
        <v>2.303</v>
      </c>
      <c r="AJ2744" s="1">
        <v>0.845</v>
      </c>
      <c r="AK2744" s="1">
        <v>669.721</v>
      </c>
      <c r="AL2744" s="1">
        <v>1.5</v>
      </c>
      <c r="AM2744" s="1">
        <v>16764.285</v>
      </c>
      <c r="AN2744" s="1">
        <v>37.548</v>
      </c>
      <c r="AO2744" s="1">
        <v>30.488</v>
      </c>
      <c r="AP2744" s="1">
        <v>80.27</v>
      </c>
      <c r="AQ2744" s="1">
        <v>-2.857</v>
      </c>
      <c r="AR2744" s="1">
        <v>-0.473</v>
      </c>
      <c r="AS2744" s="1">
        <v>16.089</v>
      </c>
      <c r="AT2744" s="1">
        <v>665.256</v>
      </c>
      <c r="AU2744" s="1">
        <v>1.49</v>
      </c>
      <c r="AV2744" s="1">
        <v>7183.424</v>
      </c>
      <c r="AX2744" s="1">
        <v>0.0</v>
      </c>
      <c r="AY2744" s="1">
        <v>0.0</v>
      </c>
      <c r="AZ2744" s="1">
        <v>0.0</v>
      </c>
      <c r="BA2744" s="1">
        <v>30.285</v>
      </c>
      <c r="BB2744" s="1">
        <v>34.395</v>
      </c>
      <c r="BC2744" s="1">
        <v>0.64</v>
      </c>
      <c r="BD2744" s="1">
        <v>6.98</v>
      </c>
      <c r="BE2744" s="1">
        <v>0.515</v>
      </c>
      <c r="BF2744" s="1">
        <v>8.941</v>
      </c>
      <c r="BG2744" s="1">
        <v>1486.781</v>
      </c>
      <c r="BH2744" s="1">
        <v>3.33</v>
      </c>
      <c r="BI2744" s="1">
        <v>3991.922</v>
      </c>
      <c r="BJ2744" s="1">
        <v>67.683</v>
      </c>
      <c r="BK2744" s="1">
        <v>19.114</v>
      </c>
      <c r="BL2744" s="1">
        <v>7.817</v>
      </c>
      <c r="BM2744" s="1">
        <v>0.552</v>
      </c>
      <c r="BN2744" s="1">
        <v>9.229</v>
      </c>
      <c r="BO2744" s="1">
        <v>1526.964</v>
      </c>
      <c r="BP2744" s="1">
        <v>3.42</v>
      </c>
      <c r="BQ2744" s="1">
        <v>4120.7</v>
      </c>
      <c r="BR2744" s="1">
        <v>69.512</v>
      </c>
      <c r="BS2744" s="1">
        <v>19.73</v>
      </c>
      <c r="BT2744" s="1">
        <v>2.15</v>
      </c>
      <c r="BU2744" s="1">
        <v>30.41</v>
      </c>
      <c r="BW2744" s="1">
        <v>0.0</v>
      </c>
      <c r="BX2744" s="1">
        <v>0.0</v>
      </c>
      <c r="BY2744" s="1">
        <v>0.0</v>
      </c>
      <c r="BZ2744" s="1">
        <v>0.0</v>
      </c>
      <c r="CA2744" s="1">
        <v>0.0</v>
      </c>
      <c r="CB2744" s="1">
        <v>0.0</v>
      </c>
      <c r="CC2744" s="1">
        <v>0.0</v>
      </c>
      <c r="CD2744" s="1">
        <v>5.987</v>
      </c>
      <c r="CE2744" s="1">
        <v>1.159</v>
      </c>
      <c r="CF2744" s="1">
        <v>20.518</v>
      </c>
      <c r="CG2744" s="1">
        <v>4.465</v>
      </c>
      <c r="CH2744" s="1">
        <v>0.01</v>
      </c>
      <c r="CI2744" s="1">
        <v>9160.783</v>
      </c>
      <c r="CK2744" s="1">
        <v>0.0</v>
      </c>
      <c r="CL2744" s="1">
        <v>0.0</v>
      </c>
      <c r="CM2744" s="1">
        <v>0.0</v>
      </c>
      <c r="CN2744" s="1">
        <v>0.203</v>
      </c>
      <c r="CO2744" s="1">
        <v>43.863</v>
      </c>
      <c r="CP2744" s="1">
        <v>0.131</v>
      </c>
      <c r="CQ2744" s="1">
        <v>0.04</v>
      </c>
      <c r="CR2744" s="1">
        <v>0.0</v>
      </c>
      <c r="CS2744" s="1">
        <v>10.526</v>
      </c>
      <c r="CT2744" s="1">
        <v>0.012</v>
      </c>
      <c r="CU2744" s="1">
        <v>17.859</v>
      </c>
      <c r="CV2744" s="1">
        <v>0.0</v>
      </c>
      <c r="CW2744" s="1">
        <v>58.601</v>
      </c>
      <c r="CX2744" s="1">
        <v>0.813</v>
      </c>
      <c r="CY2744" s="1">
        <v>0.0</v>
      </c>
      <c r="CZ2744" s="1">
        <v>0.281</v>
      </c>
      <c r="DA2744" s="1">
        <v>2196.686</v>
      </c>
      <c r="DB2744" s="1">
        <v>47.371</v>
      </c>
      <c r="DC2744" s="1">
        <v>7.817</v>
      </c>
      <c r="DD2744" s="1">
        <v>0.552</v>
      </c>
      <c r="DE2744" s="1">
        <v>9.229</v>
      </c>
      <c r="DF2744" s="1">
        <v>1526.964</v>
      </c>
      <c r="DG2744" s="1">
        <v>3.42</v>
      </c>
      <c r="DH2744" s="1">
        <v>4120.7</v>
      </c>
      <c r="DI2744" s="1">
        <v>69.512</v>
      </c>
      <c r="DJ2744" s="1">
        <v>19.73</v>
      </c>
      <c r="DL2744" s="1">
        <v>0.0</v>
      </c>
      <c r="DM2744" s="1">
        <v>0.0</v>
      </c>
      <c r="DN2744" s="1">
        <v>0.0</v>
      </c>
      <c r="DO2744" s="1">
        <v>0.0</v>
      </c>
      <c r="DP2744" s="1">
        <v>0.0</v>
      </c>
      <c r="DQ2744" s="1">
        <v>0.0</v>
      </c>
      <c r="DR2744" s="1">
        <v>0.0</v>
      </c>
      <c r="DS2744" s="1">
        <v>-4.082</v>
      </c>
      <c r="DT2744" s="1">
        <v>-0.006</v>
      </c>
      <c r="DU2744" s="1">
        <v>0.126</v>
      </c>
      <c r="DV2744" s="1">
        <v>22.324</v>
      </c>
      <c r="DW2744" s="1">
        <v>0.05</v>
      </c>
      <c r="DX2744" s="1">
        <v>56.41</v>
      </c>
      <c r="DY2744" s="1">
        <v>1.016</v>
      </c>
      <c r="DZ2744" s="1">
        <v>0.27</v>
      </c>
    </row>
    <row r="2745">
      <c r="A2745" s="1" t="s">
        <v>349</v>
      </c>
      <c r="B2745" s="1">
        <v>2006.0</v>
      </c>
      <c r="C2745" s="1" t="s">
        <v>350</v>
      </c>
      <c r="D2745" s="1">
        <v>2218989.0</v>
      </c>
      <c r="E2745" s="1">
        <v>4.2361249792E10</v>
      </c>
      <c r="F2745" s="1">
        <v>14.947</v>
      </c>
      <c r="G2745" s="1">
        <v>0.005</v>
      </c>
      <c r="H2745" s="1">
        <v>15.972</v>
      </c>
      <c r="I2745" s="1">
        <v>0.035</v>
      </c>
      <c r="J2745" s="1">
        <v>18.026</v>
      </c>
      <c r="K2745" s="1">
        <v>0.04</v>
      </c>
      <c r="L2745" s="1">
        <v>0.818</v>
      </c>
      <c r="M2745" s="1">
        <v>0.08</v>
      </c>
      <c r="N2745" s="1">
        <v>171.779</v>
      </c>
      <c r="O2745" s="1">
        <v>7.169</v>
      </c>
      <c r="P2745" s="1">
        <v>0.067</v>
      </c>
      <c r="Q2745" s="1">
        <v>454.406</v>
      </c>
      <c r="R2745" s="1">
        <v>1.008</v>
      </c>
      <c r="S2745" s="1">
        <v>0.0</v>
      </c>
      <c r="T2745" s="1">
        <v>0.0</v>
      </c>
      <c r="V2745" s="1">
        <v>0.0</v>
      </c>
      <c r="W2745" s="1">
        <v>0.0</v>
      </c>
      <c r="X2745" s="1">
        <v>0.0</v>
      </c>
      <c r="Y2745" s="1">
        <v>0.0</v>
      </c>
      <c r="Z2745" s="1">
        <v>2.268</v>
      </c>
      <c r="AA2745" s="1">
        <v>7.4</v>
      </c>
      <c r="AB2745" s="1">
        <v>3334.852</v>
      </c>
      <c r="AC2745" s="1">
        <v>4.89</v>
      </c>
      <c r="AD2745" s="1">
        <v>12.293</v>
      </c>
      <c r="AE2745" s="1">
        <v>-5.144</v>
      </c>
      <c r="AF2745" s="1">
        <v>-2.437</v>
      </c>
      <c r="AG2745" s="1">
        <v>20249.84</v>
      </c>
      <c r="AH2745" s="1">
        <v>1.061</v>
      </c>
      <c r="AI2745" s="1">
        <v>-1.582</v>
      </c>
      <c r="AJ2745" s="1">
        <v>-0.594</v>
      </c>
      <c r="AK2745" s="1">
        <v>946.377</v>
      </c>
      <c r="AL2745" s="1">
        <v>2.1</v>
      </c>
      <c r="AM2745" s="1">
        <v>16653.385</v>
      </c>
      <c r="AN2745" s="1">
        <v>36.954</v>
      </c>
      <c r="AO2745" s="1">
        <v>42.945</v>
      </c>
      <c r="AP2745" s="1">
        <v>83.116</v>
      </c>
      <c r="AQ2745" s="1">
        <v>3.353</v>
      </c>
      <c r="AR2745" s="1">
        <v>0.539</v>
      </c>
      <c r="AS2745" s="1">
        <v>16.628</v>
      </c>
      <c r="AT2745" s="1">
        <v>946.377</v>
      </c>
      <c r="AU2745" s="1">
        <v>2.1</v>
      </c>
      <c r="AV2745" s="1">
        <v>7493.701</v>
      </c>
      <c r="AX2745" s="1">
        <v>0.0</v>
      </c>
      <c r="AY2745" s="1">
        <v>0.0</v>
      </c>
      <c r="AZ2745" s="1">
        <v>0.0</v>
      </c>
      <c r="BA2745" s="1">
        <v>42.945</v>
      </c>
      <c r="BB2745" s="1">
        <v>37.401</v>
      </c>
      <c r="BC2745" s="1">
        <v>0.84</v>
      </c>
      <c r="BD2745" s="1">
        <v>-18.882</v>
      </c>
      <c r="BE2745" s="1">
        <v>-1.727</v>
      </c>
      <c r="BF2745" s="1">
        <v>7.214</v>
      </c>
      <c r="BG2745" s="1">
        <v>1216.77</v>
      </c>
      <c r="BH2745" s="1">
        <v>2.7</v>
      </c>
      <c r="BI2745" s="1">
        <v>3250.987</v>
      </c>
      <c r="BJ2745" s="1">
        <v>55.215</v>
      </c>
      <c r="BK2745" s="1">
        <v>16.225</v>
      </c>
      <c r="BL2745" s="1">
        <v>-18.091</v>
      </c>
      <c r="BM2745" s="1">
        <v>-1.723</v>
      </c>
      <c r="BN2745" s="1">
        <v>7.507</v>
      </c>
      <c r="BO2745" s="1">
        <v>1257.329</v>
      </c>
      <c r="BP2745" s="1">
        <v>2.79</v>
      </c>
      <c r="BQ2745" s="1">
        <v>3382.944</v>
      </c>
      <c r="BR2745" s="1">
        <v>57.055</v>
      </c>
      <c r="BS2745" s="1">
        <v>16.884</v>
      </c>
      <c r="BT2745" s="1">
        <v>2.51</v>
      </c>
      <c r="BU2745" s="1">
        <v>33.919</v>
      </c>
      <c r="BW2745" s="1">
        <v>0.0</v>
      </c>
      <c r="BX2745" s="1">
        <v>0.0</v>
      </c>
      <c r="BY2745" s="1">
        <v>0.0</v>
      </c>
      <c r="BZ2745" s="1">
        <v>0.0</v>
      </c>
      <c r="CA2745" s="1">
        <v>0.0</v>
      </c>
      <c r="CB2745" s="1">
        <v>0.0</v>
      </c>
      <c r="CC2745" s="1">
        <v>0.0</v>
      </c>
      <c r="CD2745" s="1">
        <v>-5.853</v>
      </c>
      <c r="CE2745" s="1">
        <v>-1.201</v>
      </c>
      <c r="CF2745" s="1">
        <v>19.317</v>
      </c>
      <c r="CG2745" s="1">
        <v>0.0</v>
      </c>
      <c r="CH2745" s="1">
        <v>0.0</v>
      </c>
      <c r="CI2745" s="1">
        <v>8705.277</v>
      </c>
      <c r="CK2745" s="1">
        <v>0.0</v>
      </c>
      <c r="CL2745" s="1">
        <v>0.0</v>
      </c>
      <c r="CM2745" s="1">
        <v>0.0</v>
      </c>
      <c r="CN2745" s="1">
        <v>0.0</v>
      </c>
      <c r="CO2745" s="1">
        <v>43.447</v>
      </c>
      <c r="CP2745" s="1">
        <v>0.134</v>
      </c>
      <c r="CQ2745" s="1">
        <v>0.04</v>
      </c>
      <c r="CR2745" s="1">
        <v>0.0</v>
      </c>
      <c r="CS2745" s="1">
        <v>2.381</v>
      </c>
      <c r="CT2745" s="1">
        <v>0.003</v>
      </c>
      <c r="CU2745" s="1">
        <v>18.026</v>
      </c>
      <c r="CV2745" s="1">
        <v>0.0</v>
      </c>
      <c r="CW2745" s="1">
        <v>60.557</v>
      </c>
      <c r="CX2745" s="1">
        <v>0.818</v>
      </c>
      <c r="CY2745" s="1">
        <v>0.0</v>
      </c>
      <c r="CZ2745" s="1">
        <v>0.302</v>
      </c>
      <c r="DA2745" s="1">
        <v>2203.706</v>
      </c>
      <c r="DB2745" s="1">
        <v>44.934</v>
      </c>
      <c r="DC2745" s="1">
        <v>-18.091</v>
      </c>
      <c r="DD2745" s="1">
        <v>-1.723</v>
      </c>
      <c r="DE2745" s="1">
        <v>7.507</v>
      </c>
      <c r="DF2745" s="1">
        <v>1257.329</v>
      </c>
      <c r="DG2745" s="1">
        <v>2.79</v>
      </c>
      <c r="DH2745" s="1">
        <v>3382.944</v>
      </c>
      <c r="DI2745" s="1">
        <v>57.055</v>
      </c>
      <c r="DJ2745" s="1">
        <v>16.884</v>
      </c>
      <c r="DL2745" s="1">
        <v>0.0</v>
      </c>
      <c r="DM2745" s="1">
        <v>0.0</v>
      </c>
      <c r="DN2745" s="1">
        <v>0.0</v>
      </c>
      <c r="DO2745" s="1">
        <v>0.0</v>
      </c>
      <c r="DP2745" s="1">
        <v>0.0</v>
      </c>
      <c r="DQ2745" s="1">
        <v>0.0</v>
      </c>
      <c r="DR2745" s="1">
        <v>0.0</v>
      </c>
      <c r="DS2745" s="1">
        <v>-2.128</v>
      </c>
      <c r="DT2745" s="1">
        <v>-0.003</v>
      </c>
      <c r="DU2745" s="1">
        <v>0.123</v>
      </c>
      <c r="DV2745" s="1">
        <v>22.533</v>
      </c>
      <c r="DW2745" s="1">
        <v>0.05</v>
      </c>
      <c r="DX2745" s="1">
        <v>55.428</v>
      </c>
      <c r="DY2745" s="1">
        <v>1.022</v>
      </c>
      <c r="DZ2745" s="1">
        <v>0.277</v>
      </c>
    </row>
    <row r="2746">
      <c r="A2746" s="1" t="s">
        <v>349</v>
      </c>
      <c r="B2746" s="1">
        <v>2007.0</v>
      </c>
      <c r="C2746" s="1" t="s">
        <v>350</v>
      </c>
      <c r="D2746" s="1">
        <v>2200711.0</v>
      </c>
      <c r="E2746" s="1">
        <v>4.6228819968E10</v>
      </c>
      <c r="F2746" s="1">
        <v>-42.002</v>
      </c>
      <c r="G2746" s="1">
        <v>-0.015</v>
      </c>
      <c r="H2746" s="1">
        <v>9.34</v>
      </c>
      <c r="I2746" s="1">
        <v>0.021</v>
      </c>
      <c r="J2746" s="1">
        <v>18.176</v>
      </c>
      <c r="K2746" s="1">
        <v>0.04</v>
      </c>
      <c r="L2746" s="1">
        <v>0.84</v>
      </c>
      <c r="M2746" s="1">
        <v>0.045</v>
      </c>
      <c r="N2746" s="1">
        <v>163.866</v>
      </c>
      <c r="O2746" s="1">
        <v>23.645</v>
      </c>
      <c r="P2746" s="1">
        <v>0.238</v>
      </c>
      <c r="Q2746" s="1">
        <v>566.515</v>
      </c>
      <c r="R2746" s="1">
        <v>1.247</v>
      </c>
      <c r="S2746" s="1">
        <v>0.0</v>
      </c>
      <c r="T2746" s="1">
        <v>0.0</v>
      </c>
      <c r="V2746" s="1">
        <v>0.0</v>
      </c>
      <c r="W2746" s="1">
        <v>0.0</v>
      </c>
      <c r="X2746" s="1">
        <v>0.0</v>
      </c>
      <c r="Y2746" s="1">
        <v>0.0</v>
      </c>
      <c r="Z2746" s="1">
        <v>2.72</v>
      </c>
      <c r="AA2746" s="1">
        <v>7.76</v>
      </c>
      <c r="AB2746" s="1">
        <v>3526.133</v>
      </c>
      <c r="AC2746" s="1">
        <v>4.76</v>
      </c>
      <c r="AD2746" s="1">
        <v>11.578</v>
      </c>
      <c r="AE2746" s="1">
        <v>3.052</v>
      </c>
      <c r="AF2746" s="1">
        <v>1.372</v>
      </c>
      <c r="AG2746" s="1">
        <v>21041.271</v>
      </c>
      <c r="AH2746" s="1">
        <v>1.002</v>
      </c>
      <c r="AI2746" s="1">
        <v>3.571</v>
      </c>
      <c r="AJ2746" s="1">
        <v>1.32</v>
      </c>
      <c r="AK2746" s="1">
        <v>881.533</v>
      </c>
      <c r="AL2746" s="1">
        <v>1.94</v>
      </c>
      <c r="AM2746" s="1">
        <v>17391.371</v>
      </c>
      <c r="AN2746" s="1">
        <v>38.273</v>
      </c>
      <c r="AO2746" s="1">
        <v>40.756</v>
      </c>
      <c r="AP2746" s="1">
        <v>83.503</v>
      </c>
      <c r="AQ2746" s="1">
        <v>-3.244</v>
      </c>
      <c r="AR2746" s="1">
        <v>-0.539</v>
      </c>
      <c r="AS2746" s="1">
        <v>16.089</v>
      </c>
      <c r="AT2746" s="1">
        <v>872.445</v>
      </c>
      <c r="AU2746" s="1">
        <v>1.92</v>
      </c>
      <c r="AV2746" s="1">
        <v>7310.813</v>
      </c>
      <c r="AX2746" s="1">
        <v>0.0</v>
      </c>
      <c r="AY2746" s="1">
        <v>0.0</v>
      </c>
      <c r="AZ2746" s="1">
        <v>0.0</v>
      </c>
      <c r="BA2746" s="1">
        <v>40.336</v>
      </c>
      <c r="BB2746" s="1">
        <v>35.102</v>
      </c>
      <c r="BC2746" s="1">
        <v>0.78</v>
      </c>
      <c r="BD2746" s="1">
        <v>1.297</v>
      </c>
      <c r="BE2746" s="1">
        <v>0.055</v>
      </c>
      <c r="BF2746" s="1">
        <v>7.269</v>
      </c>
      <c r="BG2746" s="1">
        <v>1240.508</v>
      </c>
      <c r="BH2746" s="1">
        <v>2.73</v>
      </c>
      <c r="BI2746" s="1">
        <v>3302.849</v>
      </c>
      <c r="BJ2746" s="1">
        <v>57.353</v>
      </c>
      <c r="BK2746" s="1">
        <v>15.858</v>
      </c>
      <c r="BL2746" s="1">
        <v>0.925</v>
      </c>
      <c r="BM2746" s="1">
        <v>0.055</v>
      </c>
      <c r="BN2746" s="1">
        <v>7.561</v>
      </c>
      <c r="BO2746" s="1">
        <v>1281.404</v>
      </c>
      <c r="BP2746" s="1">
        <v>2.82</v>
      </c>
      <c r="BQ2746" s="1">
        <v>3435.881</v>
      </c>
      <c r="BR2746" s="1">
        <v>59.244</v>
      </c>
      <c r="BS2746" s="1">
        <v>16.497</v>
      </c>
      <c r="BT2746" s="1">
        <v>3.0</v>
      </c>
      <c r="BU2746" s="1">
        <v>38.66</v>
      </c>
      <c r="BW2746" s="1">
        <v>0.0</v>
      </c>
      <c r="BX2746" s="1">
        <v>0.0</v>
      </c>
      <c r="BY2746" s="1">
        <v>0.0</v>
      </c>
      <c r="BZ2746" s="1">
        <v>0.0</v>
      </c>
      <c r="CA2746" s="1">
        <v>0.0</v>
      </c>
      <c r="CB2746" s="1">
        <v>0.0</v>
      </c>
      <c r="CC2746" s="1">
        <v>0.0</v>
      </c>
      <c r="CD2746" s="1">
        <v>8.39</v>
      </c>
      <c r="CE2746" s="1">
        <v>1.621</v>
      </c>
      <c r="CF2746" s="1">
        <v>20.938</v>
      </c>
      <c r="CG2746" s="1">
        <v>9.088</v>
      </c>
      <c r="CH2746" s="1">
        <v>0.02</v>
      </c>
      <c r="CI2746" s="1">
        <v>9514.042</v>
      </c>
      <c r="CK2746" s="1">
        <v>0.0</v>
      </c>
      <c r="CL2746" s="1">
        <v>0.0</v>
      </c>
      <c r="CM2746" s="1">
        <v>0.0</v>
      </c>
      <c r="CN2746" s="1">
        <v>0.42</v>
      </c>
      <c r="CO2746" s="1">
        <v>45.681</v>
      </c>
      <c r="CP2746" s="1">
        <v>0.131</v>
      </c>
      <c r="CQ2746" s="1">
        <v>0.04</v>
      </c>
      <c r="CR2746" s="1">
        <v>0.0</v>
      </c>
      <c r="CS2746" s="1">
        <v>-2.326</v>
      </c>
      <c r="CT2746" s="1">
        <v>-0.003</v>
      </c>
      <c r="CU2746" s="1">
        <v>18.176</v>
      </c>
      <c r="CV2746" s="1">
        <v>0.0</v>
      </c>
      <c r="CW2746" s="1">
        <v>59.64</v>
      </c>
      <c r="CX2746" s="1">
        <v>0.84</v>
      </c>
      <c r="CY2746" s="1">
        <v>0.0</v>
      </c>
      <c r="CZ2746" s="1">
        <v>0.286</v>
      </c>
      <c r="DA2746" s="1">
        <v>2162.938</v>
      </c>
      <c r="DB2746" s="1">
        <v>46.306</v>
      </c>
      <c r="DC2746" s="1">
        <v>0.925</v>
      </c>
      <c r="DD2746" s="1">
        <v>0.055</v>
      </c>
      <c r="DE2746" s="1">
        <v>7.561</v>
      </c>
      <c r="DF2746" s="1">
        <v>1281.404</v>
      </c>
      <c r="DG2746" s="1">
        <v>2.82</v>
      </c>
      <c r="DH2746" s="1">
        <v>3435.881</v>
      </c>
      <c r="DI2746" s="1">
        <v>59.244</v>
      </c>
      <c r="DJ2746" s="1">
        <v>16.497</v>
      </c>
      <c r="DL2746" s="1">
        <v>0.0</v>
      </c>
      <c r="DM2746" s="1">
        <v>0.0</v>
      </c>
      <c r="DN2746" s="1">
        <v>0.0</v>
      </c>
      <c r="DO2746" s="1">
        <v>0.0</v>
      </c>
      <c r="DP2746" s="1">
        <v>0.0</v>
      </c>
      <c r="DQ2746" s="1">
        <v>0.0</v>
      </c>
      <c r="DR2746" s="1">
        <v>0.0</v>
      </c>
      <c r="DS2746" s="1">
        <v>15.217</v>
      </c>
      <c r="DT2746" s="1">
        <v>0.018</v>
      </c>
      <c r="DU2746" s="1">
        <v>0.141</v>
      </c>
      <c r="DV2746" s="1">
        <v>22.72</v>
      </c>
      <c r="DW2746" s="1">
        <v>0.05</v>
      </c>
      <c r="DX2746" s="1">
        <v>64.051</v>
      </c>
      <c r="DY2746" s="1">
        <v>1.05</v>
      </c>
      <c r="DZ2746" s="1">
        <v>0.308</v>
      </c>
    </row>
    <row r="2747">
      <c r="A2747" s="1" t="s">
        <v>349</v>
      </c>
      <c r="B2747" s="1">
        <v>2008.0</v>
      </c>
      <c r="C2747" s="1" t="s">
        <v>350</v>
      </c>
      <c r="D2747" s="1">
        <v>2177658.0</v>
      </c>
      <c r="E2747" s="1">
        <v>4.4217430016E10</v>
      </c>
      <c r="F2747" s="1">
        <v>0.0</v>
      </c>
      <c r="G2747" s="1">
        <v>0.0</v>
      </c>
      <c r="H2747" s="1">
        <v>9.439</v>
      </c>
      <c r="I2747" s="1">
        <v>0.021</v>
      </c>
      <c r="J2747" s="1">
        <v>18.368</v>
      </c>
      <c r="K2747" s="1">
        <v>0.04</v>
      </c>
      <c r="L2747" s="1">
        <v>0.759</v>
      </c>
      <c r="M2747" s="1">
        <v>0.045</v>
      </c>
      <c r="N2747" s="1">
        <v>157.495</v>
      </c>
      <c r="O2747" s="1">
        <v>-0.34</v>
      </c>
      <c r="P2747" s="1">
        <v>-0.004</v>
      </c>
      <c r="Q2747" s="1">
        <v>570.567</v>
      </c>
      <c r="R2747" s="1">
        <v>1.242</v>
      </c>
      <c r="S2747" s="1">
        <v>0.0</v>
      </c>
      <c r="T2747" s="1">
        <v>0.0</v>
      </c>
      <c r="V2747" s="1">
        <v>0.0</v>
      </c>
      <c r="W2747" s="1">
        <v>0.0</v>
      </c>
      <c r="X2747" s="1">
        <v>0.0</v>
      </c>
      <c r="Y2747" s="1">
        <v>0.0</v>
      </c>
      <c r="Z2747" s="1">
        <v>2.698</v>
      </c>
      <c r="AA2747" s="1">
        <v>7.79</v>
      </c>
      <c r="AB2747" s="1">
        <v>3577.238</v>
      </c>
      <c r="AC2747" s="1">
        <v>5.27</v>
      </c>
      <c r="AD2747" s="1">
        <v>12.927</v>
      </c>
      <c r="AE2747" s="1">
        <v>0.636</v>
      </c>
      <c r="AF2747" s="1">
        <v>0.294</v>
      </c>
      <c r="AG2747" s="1">
        <v>21399.195</v>
      </c>
      <c r="AH2747" s="1">
        <v>1.054</v>
      </c>
      <c r="AI2747" s="1">
        <v>-1.925</v>
      </c>
      <c r="AJ2747" s="1">
        <v>-0.737</v>
      </c>
      <c r="AK2747" s="1">
        <v>945.97</v>
      </c>
      <c r="AL2747" s="1">
        <v>2.06</v>
      </c>
      <c r="AM2747" s="1">
        <v>17237.082</v>
      </c>
      <c r="AN2747" s="1">
        <v>37.536</v>
      </c>
      <c r="AO2747" s="1">
        <v>39.089</v>
      </c>
      <c r="AP2747" s="1">
        <v>81.506</v>
      </c>
      <c r="AQ2747" s="1">
        <v>-2.059</v>
      </c>
      <c r="AR2747" s="1">
        <v>-0.331</v>
      </c>
      <c r="AS2747" s="1">
        <v>15.758</v>
      </c>
      <c r="AT2747" s="1">
        <v>945.97</v>
      </c>
      <c r="AU2747" s="1">
        <v>2.06</v>
      </c>
      <c r="AV2747" s="1">
        <v>7236.096</v>
      </c>
      <c r="AX2747" s="1">
        <v>0.0</v>
      </c>
      <c r="AY2747" s="1">
        <v>0.0</v>
      </c>
      <c r="AZ2747" s="1">
        <v>0.0</v>
      </c>
      <c r="BA2747" s="1">
        <v>39.089</v>
      </c>
      <c r="BB2747" s="1">
        <v>34.216</v>
      </c>
      <c r="BC2747" s="1">
        <v>0.83</v>
      </c>
      <c r="BD2747" s="1">
        <v>13.758</v>
      </c>
      <c r="BE2747" s="1">
        <v>0.935</v>
      </c>
      <c r="BF2747" s="1">
        <v>8.203</v>
      </c>
      <c r="BG2747" s="1">
        <v>1428.14</v>
      </c>
      <c r="BH2747" s="1">
        <v>3.11</v>
      </c>
      <c r="BI2747" s="1">
        <v>3766.967</v>
      </c>
      <c r="BJ2747" s="1">
        <v>59.013</v>
      </c>
      <c r="BK2747" s="1">
        <v>17.812</v>
      </c>
      <c r="BL2747" s="1">
        <v>13.481</v>
      </c>
      <c r="BM2747" s="1">
        <v>0.956</v>
      </c>
      <c r="BN2747" s="1">
        <v>8.517</v>
      </c>
      <c r="BO2747" s="1">
        <v>1474.061</v>
      </c>
      <c r="BP2747" s="1">
        <v>3.21</v>
      </c>
      <c r="BQ2747" s="1">
        <v>3911.257</v>
      </c>
      <c r="BR2747" s="1">
        <v>60.911</v>
      </c>
      <c r="BS2747" s="1">
        <v>18.494</v>
      </c>
      <c r="BT2747" s="1">
        <v>2.52</v>
      </c>
      <c r="BU2747" s="1">
        <v>32.349</v>
      </c>
      <c r="BW2747" s="1">
        <v>0.0</v>
      </c>
      <c r="BX2747" s="1">
        <v>0.0</v>
      </c>
      <c r="BY2747" s="1">
        <v>0.0</v>
      </c>
      <c r="BZ2747" s="1">
        <v>0.0</v>
      </c>
      <c r="CA2747" s="1">
        <v>0.0</v>
      </c>
      <c r="CB2747" s="1">
        <v>0.0</v>
      </c>
      <c r="CC2747" s="1">
        <v>0.0</v>
      </c>
      <c r="CD2747" s="1">
        <v>-1.917</v>
      </c>
      <c r="CE2747" s="1">
        <v>-0.401</v>
      </c>
      <c r="CF2747" s="1">
        <v>20.536</v>
      </c>
      <c r="CG2747" s="1">
        <v>0.0</v>
      </c>
      <c r="CH2747" s="1">
        <v>0.0</v>
      </c>
      <c r="CI2747" s="1">
        <v>9430.419</v>
      </c>
      <c r="CK2747" s="1">
        <v>0.0</v>
      </c>
      <c r="CL2747" s="1">
        <v>0.0</v>
      </c>
      <c r="CM2747" s="1">
        <v>0.0</v>
      </c>
      <c r="CN2747" s="1">
        <v>0.0</v>
      </c>
      <c r="CO2747" s="1">
        <v>44.592</v>
      </c>
      <c r="CP2747" s="1">
        <v>0.141</v>
      </c>
      <c r="CQ2747" s="1">
        <v>0.04</v>
      </c>
      <c r="CR2747" s="1">
        <v>0.0</v>
      </c>
      <c r="CS2747" s="1">
        <v>7.143</v>
      </c>
      <c r="CT2747" s="1">
        <v>0.009</v>
      </c>
      <c r="CU2747" s="1">
        <v>18.368</v>
      </c>
      <c r="CV2747" s="1">
        <v>0.0</v>
      </c>
      <c r="CW2747" s="1">
        <v>64.576</v>
      </c>
      <c r="CX2747" s="1">
        <v>0.759</v>
      </c>
      <c r="CY2747" s="1">
        <v>0.0</v>
      </c>
      <c r="CZ2747" s="1">
        <v>0.305</v>
      </c>
      <c r="DA2747" s="1">
        <v>2420.031</v>
      </c>
      <c r="DB2747" s="1">
        <v>46.6</v>
      </c>
      <c r="DC2747" s="1">
        <v>13.481</v>
      </c>
      <c r="DD2747" s="1">
        <v>0.956</v>
      </c>
      <c r="DE2747" s="1">
        <v>8.517</v>
      </c>
      <c r="DF2747" s="1">
        <v>1474.061</v>
      </c>
      <c r="DG2747" s="1">
        <v>3.21</v>
      </c>
      <c r="DH2747" s="1">
        <v>3911.257</v>
      </c>
      <c r="DI2747" s="1">
        <v>60.911</v>
      </c>
      <c r="DJ2747" s="1">
        <v>18.494</v>
      </c>
      <c r="DL2747" s="1">
        <v>0.0</v>
      </c>
      <c r="DM2747" s="1">
        <v>0.0</v>
      </c>
      <c r="DN2747" s="1">
        <v>0.0</v>
      </c>
      <c r="DO2747" s="1">
        <v>0.0</v>
      </c>
      <c r="DP2747" s="1">
        <v>0.0</v>
      </c>
      <c r="DQ2747" s="1">
        <v>0.0</v>
      </c>
      <c r="DR2747" s="1">
        <v>0.0</v>
      </c>
      <c r="DS2747" s="1">
        <v>9.434</v>
      </c>
      <c r="DT2747" s="1">
        <v>0.012</v>
      </c>
      <c r="DU2747" s="1">
        <v>0.153</v>
      </c>
      <c r="DV2747" s="1">
        <v>27.553</v>
      </c>
      <c r="DW2747" s="1">
        <v>0.06</v>
      </c>
      <c r="DX2747" s="1">
        <v>70.275</v>
      </c>
      <c r="DY2747" s="1">
        <v>1.139</v>
      </c>
      <c r="DZ2747" s="1">
        <v>0.332</v>
      </c>
    </row>
    <row r="2748">
      <c r="A2748" s="1" t="s">
        <v>349</v>
      </c>
      <c r="B2748" s="1">
        <v>2009.0</v>
      </c>
      <c r="C2748" s="1" t="s">
        <v>350</v>
      </c>
      <c r="D2748" s="1">
        <v>2141988.0</v>
      </c>
      <c r="E2748" s="1">
        <v>3.7590728704E10</v>
      </c>
      <c r="F2748" s="1">
        <v>144.841</v>
      </c>
      <c r="G2748" s="1">
        <v>0.03</v>
      </c>
      <c r="H2748" s="1">
        <v>23.496</v>
      </c>
      <c r="I2748" s="1">
        <v>0.05</v>
      </c>
      <c r="J2748" s="1">
        <v>23.343</v>
      </c>
      <c r="K2748" s="1">
        <v>0.05</v>
      </c>
      <c r="L2748" s="1">
        <v>0.898</v>
      </c>
      <c r="M2748" s="1">
        <v>0.116</v>
      </c>
      <c r="N2748" s="1">
        <v>147.217</v>
      </c>
      <c r="O2748" s="1">
        <v>-19.987</v>
      </c>
      <c r="P2748" s="1">
        <v>-0.248</v>
      </c>
      <c r="Q2748" s="1">
        <v>464.133</v>
      </c>
      <c r="R2748" s="1">
        <v>0.994</v>
      </c>
      <c r="S2748" s="1">
        <v>0.0</v>
      </c>
      <c r="T2748" s="1">
        <v>0.0</v>
      </c>
      <c r="V2748" s="1">
        <v>0.0</v>
      </c>
      <c r="W2748" s="1">
        <v>0.0</v>
      </c>
      <c r="X2748" s="1">
        <v>0.0</v>
      </c>
      <c r="Y2748" s="1">
        <v>0.0</v>
      </c>
      <c r="Z2748" s="1">
        <v>2.286</v>
      </c>
      <c r="AA2748" s="1">
        <v>7.22</v>
      </c>
      <c r="AB2748" s="1">
        <v>3370.7</v>
      </c>
      <c r="AC2748" s="1">
        <v>5.57</v>
      </c>
      <c r="AD2748" s="1">
        <v>14.776</v>
      </c>
      <c r="AE2748" s="1">
        <v>-5.413</v>
      </c>
      <c r="AF2748" s="1">
        <v>-2.523</v>
      </c>
      <c r="AG2748" s="1">
        <v>20577.875</v>
      </c>
      <c r="AH2748" s="1">
        <v>1.173</v>
      </c>
      <c r="AI2748" s="1">
        <v>-9.194</v>
      </c>
      <c r="AJ2748" s="1">
        <v>-3.451</v>
      </c>
      <c r="AK2748" s="1">
        <v>938.381</v>
      </c>
      <c r="AL2748" s="1">
        <v>2.01</v>
      </c>
      <c r="AM2748" s="1">
        <v>15913.045</v>
      </c>
      <c r="AN2748" s="1">
        <v>34.086</v>
      </c>
      <c r="AO2748" s="1">
        <v>36.086</v>
      </c>
      <c r="AP2748" s="1">
        <v>78.384</v>
      </c>
      <c r="AQ2748" s="1">
        <v>-8.288</v>
      </c>
      <c r="AR2748" s="1">
        <v>-1.306</v>
      </c>
      <c r="AS2748" s="1">
        <v>14.452</v>
      </c>
      <c r="AT2748" s="1">
        <v>938.381</v>
      </c>
      <c r="AU2748" s="1">
        <v>2.01</v>
      </c>
      <c r="AV2748" s="1">
        <v>6746.861</v>
      </c>
      <c r="AX2748" s="1">
        <v>0.0</v>
      </c>
      <c r="AY2748" s="1">
        <v>0.0</v>
      </c>
      <c r="AZ2748" s="1">
        <v>0.0</v>
      </c>
      <c r="BA2748" s="1">
        <v>36.086</v>
      </c>
      <c r="BB2748" s="1">
        <v>33.233</v>
      </c>
      <c r="BC2748" s="1">
        <v>0.82</v>
      </c>
      <c r="BD2748" s="1">
        <v>11.193</v>
      </c>
      <c r="BE2748" s="1">
        <v>0.87</v>
      </c>
      <c r="BF2748" s="1">
        <v>9.073</v>
      </c>
      <c r="BG2748" s="1">
        <v>1615.322</v>
      </c>
      <c r="BH2748" s="1">
        <v>3.46</v>
      </c>
      <c r="BI2748" s="1">
        <v>4236.014</v>
      </c>
      <c r="BJ2748" s="1">
        <v>62.118</v>
      </c>
      <c r="BK2748" s="1">
        <v>20.866</v>
      </c>
      <c r="BL2748" s="1">
        <v>11.47</v>
      </c>
      <c r="BM2748" s="1">
        <v>0.882</v>
      </c>
      <c r="BN2748" s="1">
        <v>9.4</v>
      </c>
      <c r="BO2748" s="1">
        <v>1662.007</v>
      </c>
      <c r="BP2748" s="1">
        <v>3.56</v>
      </c>
      <c r="BQ2748" s="1">
        <v>4388.354</v>
      </c>
      <c r="BR2748" s="1">
        <v>63.914</v>
      </c>
      <c r="BS2748" s="1">
        <v>21.616</v>
      </c>
      <c r="BT2748" s="1">
        <v>1.65</v>
      </c>
      <c r="BU2748" s="1">
        <v>22.853</v>
      </c>
      <c r="BW2748" s="1">
        <v>0.0</v>
      </c>
      <c r="BX2748" s="1">
        <v>0.0</v>
      </c>
      <c r="BY2748" s="1">
        <v>0.0</v>
      </c>
      <c r="BZ2748" s="1">
        <v>0.0</v>
      </c>
      <c r="CA2748" s="1">
        <v>0.0</v>
      </c>
      <c r="CB2748" s="1">
        <v>0.0</v>
      </c>
      <c r="CC2748" s="1">
        <v>0.0</v>
      </c>
      <c r="CD2748" s="1">
        <v>-9.235</v>
      </c>
      <c r="CE2748" s="1">
        <v>-1.897</v>
      </c>
      <c r="CF2748" s="1">
        <v>18.64</v>
      </c>
      <c r="CG2748" s="1">
        <v>0.0</v>
      </c>
      <c r="CH2748" s="1">
        <v>0.0</v>
      </c>
      <c r="CI2748" s="1">
        <v>8702.051</v>
      </c>
      <c r="CK2748" s="1">
        <v>0.0</v>
      </c>
      <c r="CL2748" s="1">
        <v>0.0</v>
      </c>
      <c r="CM2748" s="1">
        <v>0.0</v>
      </c>
      <c r="CN2748" s="1">
        <v>0.0</v>
      </c>
      <c r="CO2748" s="1">
        <v>42.864</v>
      </c>
      <c r="CP2748" s="1">
        <v>0.15</v>
      </c>
      <c r="CQ2748" s="1">
        <v>0.05</v>
      </c>
      <c r="CR2748" s="1">
        <v>0.0</v>
      </c>
      <c r="CS2748" s="1">
        <v>6.667</v>
      </c>
      <c r="CT2748" s="1">
        <v>0.009</v>
      </c>
      <c r="CU2748" s="1">
        <v>23.343</v>
      </c>
      <c r="CV2748" s="1">
        <v>0.0</v>
      </c>
      <c r="CW2748" s="1">
        <v>70.028</v>
      </c>
      <c r="CX2748" s="1">
        <v>0.898</v>
      </c>
      <c r="CY2748" s="1">
        <v>0.0</v>
      </c>
      <c r="CZ2748" s="1">
        <v>0.345</v>
      </c>
      <c r="DA2748" s="1">
        <v>2600.388</v>
      </c>
      <c r="DB2748" s="1">
        <v>44.078</v>
      </c>
      <c r="DC2748" s="1">
        <v>11.47</v>
      </c>
      <c r="DD2748" s="1">
        <v>0.882</v>
      </c>
      <c r="DE2748" s="1">
        <v>9.4</v>
      </c>
      <c r="DF2748" s="1">
        <v>1662.007</v>
      </c>
      <c r="DG2748" s="1">
        <v>3.56</v>
      </c>
      <c r="DH2748" s="1">
        <v>4388.354</v>
      </c>
      <c r="DI2748" s="1">
        <v>63.914</v>
      </c>
      <c r="DJ2748" s="1">
        <v>21.616</v>
      </c>
      <c r="DL2748" s="1">
        <v>0.0</v>
      </c>
      <c r="DM2748" s="1">
        <v>0.0</v>
      </c>
      <c r="DN2748" s="1">
        <v>0.0</v>
      </c>
      <c r="DO2748" s="1">
        <v>0.0</v>
      </c>
      <c r="DP2748" s="1">
        <v>0.0</v>
      </c>
      <c r="DQ2748" s="1">
        <v>0.0</v>
      </c>
      <c r="DR2748" s="1">
        <v>0.0</v>
      </c>
      <c r="DS2748" s="1">
        <v>-17.241</v>
      </c>
      <c r="DT2748" s="1">
        <v>-0.027</v>
      </c>
      <c r="DU2748" s="1">
        <v>0.126</v>
      </c>
      <c r="DV2748" s="1">
        <v>23.343</v>
      </c>
      <c r="DW2748" s="1">
        <v>0.05</v>
      </c>
      <c r="DX2748" s="1">
        <v>58.817</v>
      </c>
      <c r="DY2748" s="1">
        <v>0.898</v>
      </c>
      <c r="DZ2748" s="1">
        <v>0.29</v>
      </c>
    </row>
    <row r="2749">
      <c r="A2749" s="1" t="s">
        <v>349</v>
      </c>
      <c r="B2749" s="1">
        <v>2010.0</v>
      </c>
      <c r="C2749" s="1" t="s">
        <v>350</v>
      </c>
      <c r="D2749" s="1">
        <v>2097787.0</v>
      </c>
      <c r="E2749" s="1">
        <v>3.5881177088E10</v>
      </c>
      <c r="F2749" s="1">
        <v>521.135</v>
      </c>
      <c r="G2749" s="1">
        <v>0.262</v>
      </c>
      <c r="H2749" s="1">
        <v>149.017</v>
      </c>
      <c r="I2749" s="1">
        <v>0.313</v>
      </c>
      <c r="J2749" s="1">
        <v>33.368</v>
      </c>
      <c r="K2749" s="1">
        <v>0.07</v>
      </c>
      <c r="L2749" s="1">
        <v>1.056</v>
      </c>
      <c r="M2749" s="1">
        <v>0.634</v>
      </c>
      <c r="N2749" s="1">
        <v>179.487</v>
      </c>
      <c r="O2749" s="1">
        <v>27.522</v>
      </c>
      <c r="P2749" s="1">
        <v>0.274</v>
      </c>
      <c r="Q2749" s="1">
        <v>604.341</v>
      </c>
      <c r="R2749" s="1">
        <v>1.268</v>
      </c>
      <c r="S2749" s="1">
        <v>0.0</v>
      </c>
      <c r="T2749" s="1">
        <v>0.0</v>
      </c>
      <c r="V2749" s="1">
        <v>0.0</v>
      </c>
      <c r="W2749" s="1">
        <v>0.0</v>
      </c>
      <c r="X2749" s="1">
        <v>0.0</v>
      </c>
      <c r="Y2749" s="1">
        <v>0.0</v>
      </c>
      <c r="Z2749" s="1">
        <v>2.569</v>
      </c>
      <c r="AA2749" s="1">
        <v>7.5</v>
      </c>
      <c r="AB2749" s="1">
        <v>3575.196</v>
      </c>
      <c r="AC2749" s="1">
        <v>6.63</v>
      </c>
      <c r="AD2749" s="1">
        <v>15.247</v>
      </c>
      <c r="AE2749" s="1">
        <v>13.346</v>
      </c>
      <c r="AF2749" s="1">
        <v>5.883</v>
      </c>
      <c r="AG2749" s="1">
        <v>23815.682</v>
      </c>
      <c r="AH2749" s="1">
        <v>1.392</v>
      </c>
      <c r="AI2749" s="1">
        <v>15.976</v>
      </c>
      <c r="AJ2749" s="1">
        <v>5.445</v>
      </c>
      <c r="AK2749" s="1">
        <v>1425.312</v>
      </c>
      <c r="AL2749" s="1">
        <v>2.99</v>
      </c>
      <c r="AM2749" s="1">
        <v>18844.094</v>
      </c>
      <c r="AN2749" s="1">
        <v>39.531</v>
      </c>
      <c r="AO2749" s="1">
        <v>45.098</v>
      </c>
      <c r="AP2749" s="1">
        <v>80.113</v>
      </c>
      <c r="AQ2749" s="1">
        <v>19.253</v>
      </c>
      <c r="AR2749" s="1">
        <v>2.782</v>
      </c>
      <c r="AS2749" s="1">
        <v>17.234</v>
      </c>
      <c r="AT2749" s="1">
        <v>1425.312</v>
      </c>
      <c r="AU2749" s="1">
        <v>2.99</v>
      </c>
      <c r="AV2749" s="1">
        <v>8215.393</v>
      </c>
      <c r="AX2749" s="1">
        <v>0.0</v>
      </c>
      <c r="AY2749" s="1">
        <v>0.0</v>
      </c>
      <c r="AZ2749" s="1">
        <v>0.0</v>
      </c>
      <c r="BA2749" s="1">
        <v>45.098</v>
      </c>
      <c r="BB2749" s="1">
        <v>34.927</v>
      </c>
      <c r="BC2749" s="1">
        <v>1.19</v>
      </c>
      <c r="BD2749" s="1">
        <v>1.822</v>
      </c>
      <c r="BE2749" s="1">
        <v>0.093</v>
      </c>
      <c r="BF2749" s="1">
        <v>9.167</v>
      </c>
      <c r="BG2749" s="1">
        <v>1677.959</v>
      </c>
      <c r="BH2749" s="1">
        <v>3.52</v>
      </c>
      <c r="BI2749" s="1">
        <v>4369.685</v>
      </c>
      <c r="BJ2749" s="1">
        <v>53.092</v>
      </c>
      <c r="BK2749" s="1">
        <v>18.577</v>
      </c>
      <c r="BL2749" s="1">
        <v>9.554</v>
      </c>
      <c r="BM2749" s="1">
        <v>0.413</v>
      </c>
      <c r="BN2749" s="1">
        <v>9.813</v>
      </c>
      <c r="BO2749" s="1">
        <v>1735.162</v>
      </c>
      <c r="BP2749" s="1">
        <v>3.64</v>
      </c>
      <c r="BQ2749" s="1">
        <v>4677.848</v>
      </c>
      <c r="BR2749" s="1">
        <v>54.902</v>
      </c>
      <c r="BS2749" s="1">
        <v>19.887</v>
      </c>
      <c r="BT2749" s="1">
        <v>0.87</v>
      </c>
      <c r="BU2749" s="1">
        <v>11.6</v>
      </c>
      <c r="BW2749" s="1">
        <v>0.0</v>
      </c>
      <c r="BX2749" s="1">
        <v>0.0</v>
      </c>
      <c r="BY2749" s="1">
        <v>0.0</v>
      </c>
      <c r="BZ2749" s="1">
        <v>0.0</v>
      </c>
      <c r="CA2749" s="1">
        <v>0.0</v>
      </c>
      <c r="CB2749" s="1">
        <v>0.0</v>
      </c>
      <c r="CC2749" s="1">
        <v>0.0</v>
      </c>
      <c r="CD2749" s="1">
        <v>12.818</v>
      </c>
      <c r="CE2749" s="1">
        <v>2.389</v>
      </c>
      <c r="CF2749" s="1">
        <v>21.029</v>
      </c>
      <c r="CG2749" s="1">
        <v>0.0</v>
      </c>
      <c r="CH2749" s="1">
        <v>0.0</v>
      </c>
      <c r="CI2749" s="1">
        <v>10024.36</v>
      </c>
      <c r="CK2749" s="1">
        <v>0.0</v>
      </c>
      <c r="CL2749" s="1">
        <v>0.0</v>
      </c>
      <c r="CM2749" s="1">
        <v>0.0</v>
      </c>
      <c r="CN2749" s="1">
        <v>0.0</v>
      </c>
      <c r="CO2749" s="1">
        <v>42.617</v>
      </c>
      <c r="CP2749" s="1">
        <v>0.206</v>
      </c>
      <c r="CQ2749" s="1">
        <v>0.07</v>
      </c>
      <c r="CR2749" s="1">
        <v>0.0</v>
      </c>
      <c r="CS2749" s="1">
        <v>37.5</v>
      </c>
      <c r="CT2749" s="1">
        <v>0.056</v>
      </c>
      <c r="CU2749" s="1">
        <v>33.368</v>
      </c>
      <c r="CV2749" s="1">
        <v>0.0</v>
      </c>
      <c r="CW2749" s="1">
        <v>98.318</v>
      </c>
      <c r="CX2749" s="1">
        <v>1.056</v>
      </c>
      <c r="CY2749" s="1">
        <v>0.0</v>
      </c>
      <c r="CZ2749" s="1">
        <v>0.418</v>
      </c>
      <c r="DA2749" s="1">
        <v>3160.473</v>
      </c>
      <c r="DB2749" s="1">
        <v>49.96</v>
      </c>
      <c r="DC2749" s="1">
        <v>9.554</v>
      </c>
      <c r="DD2749" s="1">
        <v>0.413</v>
      </c>
      <c r="DE2749" s="1">
        <v>9.813</v>
      </c>
      <c r="DF2749" s="1">
        <v>1735.162</v>
      </c>
      <c r="DG2749" s="1">
        <v>3.64</v>
      </c>
      <c r="DH2749" s="1">
        <v>4677.848</v>
      </c>
      <c r="DI2749" s="1">
        <v>54.902</v>
      </c>
      <c r="DJ2749" s="1">
        <v>19.887</v>
      </c>
      <c r="DL2749" s="1">
        <v>0.0</v>
      </c>
      <c r="DM2749" s="1">
        <v>0.0</v>
      </c>
      <c r="DN2749" s="1">
        <v>0.0</v>
      </c>
      <c r="DO2749" s="1">
        <v>0.0</v>
      </c>
      <c r="DP2749" s="1">
        <v>0.0</v>
      </c>
      <c r="DQ2749" s="1">
        <v>0.0</v>
      </c>
      <c r="DR2749" s="1">
        <v>0.0</v>
      </c>
      <c r="DS2749" s="1">
        <v>2.083</v>
      </c>
      <c r="DT2749" s="1">
        <v>0.002</v>
      </c>
      <c r="DU2749" s="1">
        <v>0.128</v>
      </c>
      <c r="DV2749" s="1">
        <v>23.835</v>
      </c>
      <c r="DW2749" s="1">
        <v>0.05</v>
      </c>
      <c r="DX2749" s="1">
        <v>60.828</v>
      </c>
      <c r="DY2749" s="1">
        <v>0.754</v>
      </c>
      <c r="DZ2749" s="1">
        <v>0.259</v>
      </c>
    </row>
    <row r="2750">
      <c r="A2750" s="1" t="s">
        <v>349</v>
      </c>
      <c r="B2750" s="1">
        <v>2011.0</v>
      </c>
      <c r="C2750" s="1" t="s">
        <v>350</v>
      </c>
      <c r="D2750" s="1">
        <v>2059892.0</v>
      </c>
      <c r="E2750" s="1">
        <v>3.7869723648E10</v>
      </c>
      <c r="F2750" s="1">
        <v>-8.957</v>
      </c>
      <c r="G2750" s="1">
        <v>-0.028</v>
      </c>
      <c r="H2750" s="1">
        <v>138.166</v>
      </c>
      <c r="I2750" s="1">
        <v>0.285</v>
      </c>
      <c r="J2750" s="1">
        <v>58.255</v>
      </c>
      <c r="K2750" s="1">
        <v>0.12</v>
      </c>
      <c r="L2750" s="1">
        <v>1.97</v>
      </c>
      <c r="M2750" s="1">
        <v>0.645</v>
      </c>
      <c r="N2750" s="1">
        <v>197.044</v>
      </c>
      <c r="O2750" s="1">
        <v>1.49</v>
      </c>
      <c r="P2750" s="1">
        <v>0.019</v>
      </c>
      <c r="Q2750" s="1">
        <v>624.628</v>
      </c>
      <c r="R2750" s="1">
        <v>1.287</v>
      </c>
      <c r="S2750" s="1">
        <v>0.0</v>
      </c>
      <c r="T2750" s="1">
        <v>0.0</v>
      </c>
      <c r="V2750" s="1">
        <v>0.0</v>
      </c>
      <c r="W2750" s="1">
        <v>0.0</v>
      </c>
      <c r="X2750" s="1">
        <v>0.0</v>
      </c>
      <c r="Y2750" s="1">
        <v>0.0</v>
      </c>
      <c r="Z2750" s="1">
        <v>2.915</v>
      </c>
      <c r="AA2750" s="1">
        <v>7.33</v>
      </c>
      <c r="AB2750" s="1">
        <v>3558.439</v>
      </c>
      <c r="AC2750" s="1">
        <v>6.09</v>
      </c>
      <c r="AD2750" s="1">
        <v>15.546</v>
      </c>
      <c r="AE2750" s="1">
        <v>-10.654</v>
      </c>
      <c r="AF2750" s="1">
        <v>-5.323</v>
      </c>
      <c r="AG2750" s="1">
        <v>21669.824</v>
      </c>
      <c r="AH2750" s="1">
        <v>1.179</v>
      </c>
      <c r="AI2750" s="1">
        <v>-9.415</v>
      </c>
      <c r="AJ2750" s="1">
        <v>-3.722</v>
      </c>
      <c r="AK2750" s="1">
        <v>1461.242</v>
      </c>
      <c r="AL2750" s="1">
        <v>3.01</v>
      </c>
      <c r="AM2750" s="1">
        <v>17384.004</v>
      </c>
      <c r="AN2750" s="1">
        <v>35.809</v>
      </c>
      <c r="AO2750" s="1">
        <v>49.425</v>
      </c>
      <c r="AP2750" s="1">
        <v>81.14</v>
      </c>
      <c r="AQ2750" s="1">
        <v>-11.917</v>
      </c>
      <c r="AR2750" s="1">
        <v>-2.054</v>
      </c>
      <c r="AS2750" s="1">
        <v>15.18</v>
      </c>
      <c r="AT2750" s="1">
        <v>1461.242</v>
      </c>
      <c r="AU2750" s="1">
        <v>3.01</v>
      </c>
      <c r="AV2750" s="1">
        <v>7369.528</v>
      </c>
      <c r="AX2750" s="1">
        <v>0.0</v>
      </c>
      <c r="AY2750" s="1">
        <v>0.0</v>
      </c>
      <c r="AZ2750" s="1">
        <v>0.0</v>
      </c>
      <c r="BA2750" s="1">
        <v>49.425</v>
      </c>
      <c r="BB2750" s="1">
        <v>34.397</v>
      </c>
      <c r="BC2750" s="1">
        <v>1.2</v>
      </c>
      <c r="BD2750" s="1">
        <v>-17.983</v>
      </c>
      <c r="BE2750" s="1">
        <v>-1.687</v>
      </c>
      <c r="BF2750" s="1">
        <v>7.479</v>
      </c>
      <c r="BG2750" s="1">
        <v>1402.986</v>
      </c>
      <c r="BH2750" s="1">
        <v>2.89</v>
      </c>
      <c r="BI2750" s="1">
        <v>3630.906</v>
      </c>
      <c r="BJ2750" s="1">
        <v>47.455</v>
      </c>
      <c r="BK2750" s="1">
        <v>16.947</v>
      </c>
      <c r="BL2750" s="1">
        <v>-14.814</v>
      </c>
      <c r="BM2750" s="1">
        <v>-1.49</v>
      </c>
      <c r="BN2750" s="1">
        <v>8.323</v>
      </c>
      <c r="BO2750" s="1">
        <v>1495.224</v>
      </c>
      <c r="BP2750" s="1">
        <v>3.08</v>
      </c>
      <c r="BQ2750" s="1">
        <v>4040.667</v>
      </c>
      <c r="BR2750" s="1">
        <v>50.575</v>
      </c>
      <c r="BS2750" s="1">
        <v>18.86</v>
      </c>
      <c r="BT2750" s="1">
        <v>1.24</v>
      </c>
      <c r="BU2750" s="1">
        <v>16.917</v>
      </c>
      <c r="BW2750" s="1">
        <v>0.0</v>
      </c>
      <c r="BX2750" s="1">
        <v>0.0</v>
      </c>
      <c r="BY2750" s="1">
        <v>0.0</v>
      </c>
      <c r="BZ2750" s="1">
        <v>0.0</v>
      </c>
      <c r="CA2750" s="1">
        <v>0.0</v>
      </c>
      <c r="CB2750" s="1">
        <v>0.0</v>
      </c>
      <c r="CC2750" s="1">
        <v>0.0</v>
      </c>
      <c r="CD2750" s="1">
        <v>-8.022</v>
      </c>
      <c r="CE2750" s="1">
        <v>-1.687</v>
      </c>
      <c r="CF2750" s="1">
        <v>19.342</v>
      </c>
      <c r="CG2750" s="1">
        <v>0.0</v>
      </c>
      <c r="CH2750" s="1">
        <v>0.0</v>
      </c>
      <c r="CI2750" s="1">
        <v>9389.849</v>
      </c>
      <c r="CK2750" s="1">
        <v>0.0</v>
      </c>
      <c r="CL2750" s="1">
        <v>0.0</v>
      </c>
      <c r="CM2750" s="1">
        <v>0.0</v>
      </c>
      <c r="CN2750" s="1">
        <v>0.0</v>
      </c>
      <c r="CO2750" s="1">
        <v>43.827</v>
      </c>
      <c r="CP2750" s="1">
        <v>0.375</v>
      </c>
      <c r="CQ2750" s="1">
        <v>0.12</v>
      </c>
      <c r="CR2750" s="1">
        <v>0.0</v>
      </c>
      <c r="CS2750" s="1">
        <v>81.818</v>
      </c>
      <c r="CT2750" s="1">
        <v>0.169</v>
      </c>
      <c r="CU2750" s="1">
        <v>58.255</v>
      </c>
      <c r="CV2750" s="1">
        <v>0.0</v>
      </c>
      <c r="CW2750" s="1">
        <v>182.048</v>
      </c>
      <c r="CX2750" s="1">
        <v>1.97</v>
      </c>
      <c r="CY2750" s="1">
        <v>0.0</v>
      </c>
      <c r="CZ2750" s="1">
        <v>0.85</v>
      </c>
      <c r="DA2750" s="1">
        <v>2956.466</v>
      </c>
      <c r="DB2750" s="1">
        <v>44.637</v>
      </c>
      <c r="DC2750" s="1">
        <v>-14.814</v>
      </c>
      <c r="DD2750" s="1">
        <v>-1.49</v>
      </c>
      <c r="DE2750" s="1">
        <v>8.323</v>
      </c>
      <c r="DF2750" s="1">
        <v>1495.224</v>
      </c>
      <c r="DG2750" s="1">
        <v>3.08</v>
      </c>
      <c r="DH2750" s="1">
        <v>4040.667</v>
      </c>
      <c r="DI2750" s="1">
        <v>50.575</v>
      </c>
      <c r="DJ2750" s="1">
        <v>18.86</v>
      </c>
      <c r="DL2750" s="1">
        <v>0.001</v>
      </c>
      <c r="DM2750" s="1">
        <v>0.001</v>
      </c>
      <c r="DN2750" s="1">
        <v>0.0</v>
      </c>
      <c r="DO2750" s="1">
        <v>0.0</v>
      </c>
      <c r="DP2750" s="1">
        <v>0.252</v>
      </c>
      <c r="DQ2750" s="1">
        <v>0.0</v>
      </c>
      <c r="DR2750" s="1">
        <v>0.001</v>
      </c>
      <c r="DS2750" s="1">
        <v>44.898</v>
      </c>
      <c r="DT2750" s="1">
        <v>0.056</v>
      </c>
      <c r="DU2750" s="1">
        <v>0.184</v>
      </c>
      <c r="DV2750" s="1">
        <v>33.982</v>
      </c>
      <c r="DW2750" s="1">
        <v>0.07</v>
      </c>
      <c r="DX2750" s="1">
        <v>89.295</v>
      </c>
      <c r="DY2750" s="1">
        <v>1.149</v>
      </c>
      <c r="DZ2750" s="1">
        <v>0.417</v>
      </c>
    </row>
    <row r="2751">
      <c r="A2751" s="1" t="s">
        <v>349</v>
      </c>
      <c r="B2751" s="1">
        <v>2012.0</v>
      </c>
      <c r="C2751" s="1" t="s">
        <v>350</v>
      </c>
      <c r="D2751" s="1">
        <v>2034577.0</v>
      </c>
      <c r="E2751" s="1">
        <v>4.0536567808E10</v>
      </c>
      <c r="F2751" s="1">
        <v>-12.453</v>
      </c>
      <c r="G2751" s="1">
        <v>-0.035</v>
      </c>
      <c r="H2751" s="1">
        <v>122.466</v>
      </c>
      <c r="I2751" s="1">
        <v>0.249</v>
      </c>
      <c r="J2751" s="1">
        <v>142.536</v>
      </c>
      <c r="K2751" s="1">
        <v>0.29</v>
      </c>
      <c r="L2751" s="1">
        <v>4.7</v>
      </c>
      <c r="M2751" s="1">
        <v>0.546</v>
      </c>
      <c r="N2751" s="1">
        <v>145.867</v>
      </c>
      <c r="O2751" s="1">
        <v>-17.098</v>
      </c>
      <c r="P2751" s="1">
        <v>-0.22</v>
      </c>
      <c r="Q2751" s="1">
        <v>524.269</v>
      </c>
      <c r="R2751" s="1">
        <v>1.067</v>
      </c>
      <c r="S2751" s="1">
        <v>0.0</v>
      </c>
      <c r="T2751" s="1">
        <v>0.0</v>
      </c>
      <c r="V2751" s="1">
        <v>0.0</v>
      </c>
      <c r="W2751" s="1">
        <v>0.0</v>
      </c>
      <c r="X2751" s="1">
        <v>0.0</v>
      </c>
      <c r="Y2751" s="1">
        <v>0.0</v>
      </c>
      <c r="Z2751" s="1">
        <v>2.337</v>
      </c>
      <c r="AA2751" s="1">
        <v>7.86</v>
      </c>
      <c r="AB2751" s="1">
        <v>3863.211</v>
      </c>
      <c r="AC2751" s="1">
        <v>6.17</v>
      </c>
      <c r="AD2751" s="1">
        <v>15.806</v>
      </c>
      <c r="AE2751" s="1">
        <v>3.694</v>
      </c>
      <c r="AF2751" s="1">
        <v>1.649</v>
      </c>
      <c r="AG2751" s="1">
        <v>22749.947</v>
      </c>
      <c r="AH2751" s="1">
        <v>1.142</v>
      </c>
      <c r="AI2751" s="1">
        <v>-3.164</v>
      </c>
      <c r="AJ2751" s="1">
        <v>-1.133</v>
      </c>
      <c r="AK2751" s="1">
        <v>1012.495</v>
      </c>
      <c r="AL2751" s="1">
        <v>2.06</v>
      </c>
      <c r="AM2751" s="1">
        <v>17043.424</v>
      </c>
      <c r="AN2751" s="1">
        <v>34.676</v>
      </c>
      <c r="AO2751" s="1">
        <v>33.387</v>
      </c>
      <c r="AP2751" s="1">
        <v>75.977</v>
      </c>
      <c r="AQ2751" s="1">
        <v>-5.985</v>
      </c>
      <c r="AR2751" s="1">
        <v>-0.909</v>
      </c>
      <c r="AS2751" s="1">
        <v>14.272</v>
      </c>
      <c r="AT2751" s="1">
        <v>1012.495</v>
      </c>
      <c r="AU2751" s="1">
        <v>2.06</v>
      </c>
      <c r="AV2751" s="1">
        <v>7014.666</v>
      </c>
      <c r="AX2751" s="1">
        <v>0.0</v>
      </c>
      <c r="AY2751" s="1">
        <v>0.0</v>
      </c>
      <c r="AZ2751" s="1">
        <v>0.0</v>
      </c>
      <c r="BA2751" s="1">
        <v>33.387</v>
      </c>
      <c r="BB2751" s="1">
        <v>31.27</v>
      </c>
      <c r="BC2751" s="1">
        <v>0.9</v>
      </c>
      <c r="BD2751" s="1">
        <v>28.161</v>
      </c>
      <c r="BE2751" s="1">
        <v>2.057</v>
      </c>
      <c r="BF2751" s="1">
        <v>9.536</v>
      </c>
      <c r="BG2751" s="1">
        <v>1823.475</v>
      </c>
      <c r="BH2751" s="1">
        <v>3.71</v>
      </c>
      <c r="BI2751" s="1">
        <v>4687.01</v>
      </c>
      <c r="BJ2751" s="1">
        <v>60.13</v>
      </c>
      <c r="BK2751" s="1">
        <v>20.894</v>
      </c>
      <c r="BL2751" s="1">
        <v>29.218</v>
      </c>
      <c r="BM2751" s="1">
        <v>2.641</v>
      </c>
      <c r="BN2751" s="1">
        <v>10.964</v>
      </c>
      <c r="BO2751" s="1">
        <v>2020.076</v>
      </c>
      <c r="BP2751" s="1">
        <v>4.11</v>
      </c>
      <c r="BQ2751" s="1">
        <v>5388.891</v>
      </c>
      <c r="BR2751" s="1">
        <v>66.613</v>
      </c>
      <c r="BS2751" s="1">
        <v>24.023</v>
      </c>
      <c r="BT2751" s="1">
        <v>1.69</v>
      </c>
      <c r="BU2751" s="1">
        <v>21.501</v>
      </c>
      <c r="BW2751" s="1">
        <v>0.0</v>
      </c>
      <c r="BX2751" s="1">
        <v>0.0</v>
      </c>
      <c r="BY2751" s="1">
        <v>0.0</v>
      </c>
      <c r="BZ2751" s="1">
        <v>0.0</v>
      </c>
      <c r="CA2751" s="1">
        <v>0.0</v>
      </c>
      <c r="CB2751" s="1">
        <v>0.0</v>
      </c>
      <c r="CC2751" s="1">
        <v>0.0</v>
      </c>
      <c r="CD2751" s="1">
        <v>-0.023</v>
      </c>
      <c r="CE2751" s="1">
        <v>-0.004</v>
      </c>
      <c r="CF2751" s="1">
        <v>19.338</v>
      </c>
      <c r="CG2751" s="1">
        <v>0.0</v>
      </c>
      <c r="CH2751" s="1">
        <v>0.0</v>
      </c>
      <c r="CI2751" s="1">
        <v>9504.487</v>
      </c>
      <c r="CK2751" s="1">
        <v>0.0</v>
      </c>
      <c r="CL2751" s="1">
        <v>0.0</v>
      </c>
      <c r="CM2751" s="1">
        <v>0.0</v>
      </c>
      <c r="CN2751" s="1">
        <v>0.0</v>
      </c>
      <c r="CO2751" s="1">
        <v>42.37</v>
      </c>
      <c r="CP2751" s="1">
        <v>0.9</v>
      </c>
      <c r="CQ2751" s="1">
        <v>0.29</v>
      </c>
      <c r="CR2751" s="1">
        <v>0.0</v>
      </c>
      <c r="CS2751" s="1">
        <v>140.0</v>
      </c>
      <c r="CT2751" s="1">
        <v>0.525</v>
      </c>
      <c r="CU2751" s="1">
        <v>142.536</v>
      </c>
      <c r="CV2751" s="1">
        <v>0.0</v>
      </c>
      <c r="CW2751" s="1">
        <v>442.352</v>
      </c>
      <c r="CX2751" s="1">
        <v>4.7</v>
      </c>
      <c r="CY2751" s="1">
        <v>0.0</v>
      </c>
      <c r="CZ2751" s="1">
        <v>1.972</v>
      </c>
      <c r="DA2751" s="1">
        <v>3032.572</v>
      </c>
      <c r="DB2751" s="1">
        <v>46.287</v>
      </c>
      <c r="DC2751" s="1">
        <v>29.218</v>
      </c>
      <c r="DD2751" s="1">
        <v>2.641</v>
      </c>
      <c r="DE2751" s="1">
        <v>10.964</v>
      </c>
      <c r="DF2751" s="1">
        <v>2020.076</v>
      </c>
      <c r="DG2751" s="1">
        <v>4.11</v>
      </c>
      <c r="DH2751" s="1">
        <v>5388.891</v>
      </c>
      <c r="DI2751" s="1">
        <v>66.613</v>
      </c>
      <c r="DJ2751" s="1">
        <v>24.023</v>
      </c>
      <c r="DK2751" s="1">
        <v>0.0</v>
      </c>
      <c r="DL2751" s="1">
        <v>0.0</v>
      </c>
      <c r="DM2751" s="1">
        <v>0.001</v>
      </c>
      <c r="DN2751" s="1">
        <v>0.0</v>
      </c>
      <c r="DO2751" s="1">
        <v>0.0</v>
      </c>
      <c r="DP2751" s="1">
        <v>0.253</v>
      </c>
      <c r="DQ2751" s="1">
        <v>0.0</v>
      </c>
      <c r="DR2751" s="1">
        <v>0.001</v>
      </c>
      <c r="DS2751" s="1">
        <v>52.113</v>
      </c>
      <c r="DT2751" s="1">
        <v>0.094</v>
      </c>
      <c r="DU2751" s="1">
        <v>0.278</v>
      </c>
      <c r="DV2751" s="1">
        <v>54.065</v>
      </c>
      <c r="DW2751" s="1">
        <v>0.11</v>
      </c>
      <c r="DX2751" s="1">
        <v>136.81</v>
      </c>
      <c r="DY2751" s="1">
        <v>1.783</v>
      </c>
      <c r="DZ2751" s="1">
        <v>0.61</v>
      </c>
    </row>
    <row r="2752">
      <c r="A2752" s="1" t="s">
        <v>349</v>
      </c>
      <c r="B2752" s="1">
        <v>2013.0</v>
      </c>
      <c r="C2752" s="1" t="s">
        <v>350</v>
      </c>
      <c r="D2752" s="1">
        <v>2012960.0</v>
      </c>
      <c r="E2752" s="1">
        <v>4.135051264E10</v>
      </c>
      <c r="F2752" s="1">
        <v>0.0</v>
      </c>
      <c r="G2752" s="1">
        <v>0.0</v>
      </c>
      <c r="H2752" s="1">
        <v>123.781</v>
      </c>
      <c r="I2752" s="1">
        <v>0.249</v>
      </c>
      <c r="J2752" s="1">
        <v>248.39</v>
      </c>
      <c r="K2752" s="1">
        <v>0.5</v>
      </c>
      <c r="L2752" s="1">
        <v>8.065</v>
      </c>
      <c r="M2752" s="1">
        <v>0.566</v>
      </c>
      <c r="N2752" s="1">
        <v>187.097</v>
      </c>
      <c r="O2752" s="1">
        <v>-20.781</v>
      </c>
      <c r="P2752" s="1">
        <v>-0.222</v>
      </c>
      <c r="Q2752" s="1">
        <v>419.78</v>
      </c>
      <c r="R2752" s="1">
        <v>0.845</v>
      </c>
      <c r="S2752" s="1">
        <v>0.0</v>
      </c>
      <c r="T2752" s="1">
        <v>0.0</v>
      </c>
      <c r="V2752" s="1">
        <v>0.0</v>
      </c>
      <c r="W2752" s="1">
        <v>0.0</v>
      </c>
      <c r="X2752" s="1">
        <v>0.0</v>
      </c>
      <c r="Y2752" s="1">
        <v>0.0</v>
      </c>
      <c r="Z2752" s="1">
        <v>1.919</v>
      </c>
      <c r="AA2752" s="1">
        <v>7.56</v>
      </c>
      <c r="AB2752" s="1">
        <v>3755.663</v>
      </c>
      <c r="AC2752" s="1">
        <v>6.2</v>
      </c>
      <c r="AD2752" s="1">
        <v>16.21</v>
      </c>
      <c r="AE2752" s="1">
        <v>-3.681</v>
      </c>
      <c r="AF2752" s="1">
        <v>-1.704</v>
      </c>
      <c r="AG2752" s="1">
        <v>22147.869</v>
      </c>
      <c r="AH2752" s="1">
        <v>1.078</v>
      </c>
      <c r="AI2752" s="1">
        <v>-0.595</v>
      </c>
      <c r="AJ2752" s="1">
        <v>-0.206</v>
      </c>
      <c r="AK2752" s="1">
        <v>1326.405</v>
      </c>
      <c r="AL2752" s="1">
        <v>2.67</v>
      </c>
      <c r="AM2752" s="1">
        <v>17123.955</v>
      </c>
      <c r="AN2752" s="1">
        <v>34.47</v>
      </c>
      <c r="AO2752" s="1">
        <v>43.065</v>
      </c>
      <c r="AP2752" s="1">
        <v>78.269</v>
      </c>
      <c r="AQ2752" s="1">
        <v>-1.47</v>
      </c>
      <c r="AR2752" s="1">
        <v>-0.21</v>
      </c>
      <c r="AS2752" s="1">
        <v>14.062</v>
      </c>
      <c r="AT2752" s="1">
        <v>1326.405</v>
      </c>
      <c r="AU2752" s="1">
        <v>2.67</v>
      </c>
      <c r="AV2752" s="1">
        <v>6985.794</v>
      </c>
      <c r="AX2752" s="1">
        <v>0.0</v>
      </c>
      <c r="AY2752" s="1">
        <v>0.0</v>
      </c>
      <c r="AZ2752" s="1">
        <v>0.0</v>
      </c>
      <c r="BA2752" s="1">
        <v>43.065</v>
      </c>
      <c r="BB2752" s="1">
        <v>31.93</v>
      </c>
      <c r="BC2752" s="1">
        <v>1.16</v>
      </c>
      <c r="BD2752" s="1">
        <v>-21.297</v>
      </c>
      <c r="BE2752" s="1">
        <v>-2.089</v>
      </c>
      <c r="BF2752" s="1">
        <v>7.448</v>
      </c>
      <c r="BG2752" s="1">
        <v>1445.632</v>
      </c>
      <c r="BH2752" s="1">
        <v>2.91</v>
      </c>
      <c r="BI2752" s="1">
        <v>3699.81</v>
      </c>
      <c r="BJ2752" s="1">
        <v>46.935</v>
      </c>
      <c r="BK2752" s="1">
        <v>16.911</v>
      </c>
      <c r="BL2752" s="1">
        <v>-12.956</v>
      </c>
      <c r="BM2752" s="1">
        <v>-1.394</v>
      </c>
      <c r="BN2752" s="1">
        <v>9.57</v>
      </c>
      <c r="BO2752" s="1">
        <v>1753.636</v>
      </c>
      <c r="BP2752" s="1">
        <v>3.53</v>
      </c>
      <c r="BQ2752" s="1">
        <v>4754.364</v>
      </c>
      <c r="BR2752" s="1">
        <v>56.935</v>
      </c>
      <c r="BS2752" s="1">
        <v>21.731</v>
      </c>
      <c r="BT2752" s="1">
        <v>1.36</v>
      </c>
      <c r="BU2752" s="1">
        <v>17.989</v>
      </c>
      <c r="BW2752" s="1">
        <v>0.0</v>
      </c>
      <c r="BX2752" s="1">
        <v>0.0</v>
      </c>
      <c r="BY2752" s="1">
        <v>0.0</v>
      </c>
      <c r="BZ2752" s="1">
        <v>0.0</v>
      </c>
      <c r="CA2752" s="1">
        <v>0.0</v>
      </c>
      <c r="CB2752" s="1">
        <v>0.0</v>
      </c>
      <c r="CC2752" s="1">
        <v>0.0</v>
      </c>
      <c r="CD2752" s="1">
        <v>1.164</v>
      </c>
      <c r="CE2752" s="1">
        <v>0.225</v>
      </c>
      <c r="CF2752" s="1">
        <v>19.563</v>
      </c>
      <c r="CG2752" s="1">
        <v>0.0</v>
      </c>
      <c r="CH2752" s="1">
        <v>0.0</v>
      </c>
      <c r="CI2752" s="1">
        <v>9718.381</v>
      </c>
      <c r="CK2752" s="1">
        <v>0.0</v>
      </c>
      <c r="CL2752" s="1">
        <v>0.0</v>
      </c>
      <c r="CM2752" s="1">
        <v>0.0</v>
      </c>
      <c r="CN2752" s="1">
        <v>0.0</v>
      </c>
      <c r="CO2752" s="1">
        <v>44.42</v>
      </c>
      <c r="CP2752" s="1">
        <v>1.569</v>
      </c>
      <c r="CQ2752" s="1">
        <v>0.5</v>
      </c>
      <c r="CR2752" s="1">
        <v>0.0</v>
      </c>
      <c r="CS2752" s="1">
        <v>74.306</v>
      </c>
      <c r="CT2752" s="1">
        <v>0.669</v>
      </c>
      <c r="CU2752" s="1">
        <v>248.39</v>
      </c>
      <c r="CV2752" s="1">
        <v>0.0</v>
      </c>
      <c r="CW2752" s="1">
        <v>779.325</v>
      </c>
      <c r="CX2752" s="1">
        <v>8.065</v>
      </c>
      <c r="CY2752" s="1">
        <v>0.0</v>
      </c>
      <c r="CZ2752" s="1">
        <v>3.562</v>
      </c>
      <c r="DA2752" s="1">
        <v>3080.041</v>
      </c>
      <c r="DB2752" s="1">
        <v>44.583</v>
      </c>
      <c r="DC2752" s="1">
        <v>-12.956</v>
      </c>
      <c r="DD2752" s="1">
        <v>-1.394</v>
      </c>
      <c r="DE2752" s="1">
        <v>9.57</v>
      </c>
      <c r="DF2752" s="1">
        <v>1753.636</v>
      </c>
      <c r="DG2752" s="1">
        <v>3.53</v>
      </c>
      <c r="DH2752" s="1">
        <v>4754.364</v>
      </c>
      <c r="DI2752" s="1">
        <v>56.935</v>
      </c>
      <c r="DJ2752" s="1">
        <v>21.731</v>
      </c>
      <c r="DK2752" s="1">
        <v>0.0</v>
      </c>
      <c r="DL2752" s="1">
        <v>0.0</v>
      </c>
      <c r="DM2752" s="1">
        <v>0.001</v>
      </c>
      <c r="DN2752" s="1">
        <v>0.0</v>
      </c>
      <c r="DO2752" s="1">
        <v>0.0</v>
      </c>
      <c r="DP2752" s="1">
        <v>0.254</v>
      </c>
      <c r="DQ2752" s="1">
        <v>0.0</v>
      </c>
      <c r="DR2752" s="1">
        <v>0.001</v>
      </c>
      <c r="DS2752" s="1">
        <v>10.185</v>
      </c>
      <c r="DT2752" s="1">
        <v>0.026</v>
      </c>
      <c r="DU2752" s="1">
        <v>0.304</v>
      </c>
      <c r="DV2752" s="1">
        <v>59.614</v>
      </c>
      <c r="DW2752" s="1">
        <v>0.12</v>
      </c>
      <c r="DX2752" s="1">
        <v>151.194</v>
      </c>
      <c r="DY2752" s="1">
        <v>1.935</v>
      </c>
      <c r="DZ2752" s="1">
        <v>0.691</v>
      </c>
    </row>
    <row r="2753">
      <c r="A2753" s="1" t="s">
        <v>349</v>
      </c>
      <c r="B2753" s="1">
        <v>2014.0</v>
      </c>
      <c r="C2753" s="1" t="s">
        <v>350</v>
      </c>
      <c r="D2753" s="1">
        <v>1994096.0</v>
      </c>
      <c r="E2753" s="1">
        <v>4.213702656E10</v>
      </c>
      <c r="F2753" s="1">
        <v>12.375</v>
      </c>
      <c r="G2753" s="1">
        <v>0.031</v>
      </c>
      <c r="H2753" s="1">
        <v>140.414</v>
      </c>
      <c r="I2753" s="1">
        <v>0.28</v>
      </c>
      <c r="J2753" s="1">
        <v>335.992</v>
      </c>
      <c r="K2753" s="1">
        <v>0.67</v>
      </c>
      <c r="L2753" s="1">
        <v>13.035</v>
      </c>
      <c r="M2753" s="1">
        <v>0.689</v>
      </c>
      <c r="N2753" s="1">
        <v>202.335</v>
      </c>
      <c r="O2753" s="1">
        <v>-17.554</v>
      </c>
      <c r="P2753" s="1">
        <v>-0.148</v>
      </c>
      <c r="Q2753" s="1">
        <v>349.365</v>
      </c>
      <c r="R2753" s="1">
        <v>0.697</v>
      </c>
      <c r="S2753" s="1">
        <v>0.0</v>
      </c>
      <c r="T2753" s="1">
        <v>0.0</v>
      </c>
      <c r="V2753" s="1">
        <v>0.0</v>
      </c>
      <c r="W2753" s="1">
        <v>0.0</v>
      </c>
      <c r="X2753" s="1">
        <v>0.0</v>
      </c>
      <c r="Y2753" s="1">
        <v>0.0</v>
      </c>
      <c r="Z2753" s="1">
        <v>1.715</v>
      </c>
      <c r="AA2753" s="1">
        <v>7.46</v>
      </c>
      <c r="AB2753" s="1">
        <v>3741.044</v>
      </c>
      <c r="AC2753" s="1">
        <v>5.14</v>
      </c>
      <c r="AD2753" s="1">
        <v>14.276</v>
      </c>
      <c r="AE2753" s="1">
        <v>-8.002</v>
      </c>
      <c r="AF2753" s="1">
        <v>-3.567</v>
      </c>
      <c r="AG2753" s="1">
        <v>20568.439</v>
      </c>
      <c r="AH2753" s="1">
        <v>0.973</v>
      </c>
      <c r="AI2753" s="1">
        <v>-4.485</v>
      </c>
      <c r="AJ2753" s="1">
        <v>-1.546</v>
      </c>
      <c r="AK2753" s="1">
        <v>1173.464</v>
      </c>
      <c r="AL2753" s="1">
        <v>2.34</v>
      </c>
      <c r="AM2753" s="1">
        <v>16510.617</v>
      </c>
      <c r="AN2753" s="1">
        <v>32.924</v>
      </c>
      <c r="AO2753" s="1">
        <v>45.525</v>
      </c>
      <c r="AP2753" s="1">
        <v>81.042</v>
      </c>
      <c r="AQ2753" s="1">
        <v>-10.13</v>
      </c>
      <c r="AR2753" s="1">
        <v>-1.425</v>
      </c>
      <c r="AS2753" s="1">
        <v>12.638</v>
      </c>
      <c r="AT2753" s="1">
        <v>1173.464</v>
      </c>
      <c r="AU2753" s="1">
        <v>2.34</v>
      </c>
      <c r="AV2753" s="1">
        <v>6337.521</v>
      </c>
      <c r="AX2753" s="1">
        <v>0.0</v>
      </c>
      <c r="AY2753" s="1">
        <v>0.0</v>
      </c>
      <c r="AZ2753" s="1">
        <v>0.0</v>
      </c>
      <c r="BA2753" s="1">
        <v>45.525</v>
      </c>
      <c r="BB2753" s="1">
        <v>31.107</v>
      </c>
      <c r="BC2753" s="1">
        <v>1.04</v>
      </c>
      <c r="BD2753" s="1">
        <v>-31.525</v>
      </c>
      <c r="BE2753" s="1">
        <v>-2.374</v>
      </c>
      <c r="BF2753" s="1">
        <v>5.074</v>
      </c>
      <c r="BG2753" s="1">
        <v>997.946</v>
      </c>
      <c r="BH2753" s="1">
        <v>1.99</v>
      </c>
      <c r="BI2753" s="1">
        <v>2544.406</v>
      </c>
      <c r="BJ2753" s="1">
        <v>38.716</v>
      </c>
      <c r="BK2753" s="1">
        <v>12.489</v>
      </c>
      <c r="BL2753" s="1">
        <v>-19.516</v>
      </c>
      <c r="BM2753" s="1">
        <v>-1.868</v>
      </c>
      <c r="BN2753" s="1">
        <v>7.702</v>
      </c>
      <c r="BO2753" s="1">
        <v>1404.145</v>
      </c>
      <c r="BP2753" s="1">
        <v>2.8</v>
      </c>
      <c r="BQ2753" s="1">
        <v>3862.363</v>
      </c>
      <c r="BR2753" s="1">
        <v>54.475</v>
      </c>
      <c r="BS2753" s="1">
        <v>18.958</v>
      </c>
      <c r="BT2753" s="1">
        <v>2.32</v>
      </c>
      <c r="BU2753" s="1">
        <v>31.099</v>
      </c>
      <c r="BW2753" s="1">
        <v>0.0</v>
      </c>
      <c r="BX2753" s="1">
        <v>0.0</v>
      </c>
      <c r="BY2753" s="1">
        <v>0.0</v>
      </c>
      <c r="BZ2753" s="1">
        <v>0.0</v>
      </c>
      <c r="CA2753" s="1">
        <v>0.0</v>
      </c>
      <c r="CB2753" s="1">
        <v>0.0</v>
      </c>
      <c r="CC2753" s="1">
        <v>0.0</v>
      </c>
      <c r="CD2753" s="1">
        <v>0.137</v>
      </c>
      <c r="CE2753" s="1">
        <v>0.027</v>
      </c>
      <c r="CF2753" s="1">
        <v>19.589</v>
      </c>
      <c r="CG2753" s="1">
        <v>0.0</v>
      </c>
      <c r="CH2753" s="1">
        <v>0.0</v>
      </c>
      <c r="CI2753" s="1">
        <v>9823.731</v>
      </c>
      <c r="CK2753" s="1">
        <v>0.0</v>
      </c>
      <c r="CL2753" s="1">
        <v>0.0</v>
      </c>
      <c r="CM2753" s="1">
        <v>0.0</v>
      </c>
      <c r="CN2753" s="1">
        <v>0.0</v>
      </c>
      <c r="CO2753" s="1">
        <v>48.219</v>
      </c>
      <c r="CP2753" s="1">
        <v>2.091</v>
      </c>
      <c r="CQ2753" s="1">
        <v>0.67</v>
      </c>
      <c r="CR2753" s="1">
        <v>0.0</v>
      </c>
      <c r="CS2753" s="1">
        <v>33.267</v>
      </c>
      <c r="CT2753" s="1">
        <v>0.522</v>
      </c>
      <c r="CU2753" s="1">
        <v>335.992</v>
      </c>
      <c r="CV2753" s="1">
        <v>0.0</v>
      </c>
      <c r="CW2753" s="1">
        <v>1048.407</v>
      </c>
      <c r="CX2753" s="1">
        <v>13.035</v>
      </c>
      <c r="CY2753" s="1">
        <v>0.0</v>
      </c>
      <c r="CZ2753" s="1">
        <v>5.146</v>
      </c>
      <c r="DA2753" s="1">
        <v>2577.609</v>
      </c>
      <c r="DB2753" s="1">
        <v>41.015</v>
      </c>
      <c r="DC2753" s="1">
        <v>-19.516</v>
      </c>
      <c r="DD2753" s="1">
        <v>-1.868</v>
      </c>
      <c r="DE2753" s="1">
        <v>7.702</v>
      </c>
      <c r="DF2753" s="1">
        <v>1404.145</v>
      </c>
      <c r="DG2753" s="1">
        <v>2.8</v>
      </c>
      <c r="DH2753" s="1">
        <v>3862.363</v>
      </c>
      <c r="DI2753" s="1">
        <v>54.475</v>
      </c>
      <c r="DJ2753" s="1">
        <v>18.958</v>
      </c>
      <c r="DK2753" s="1">
        <v>0.0</v>
      </c>
      <c r="DL2753" s="1">
        <v>0.0</v>
      </c>
      <c r="DM2753" s="1">
        <v>0.001</v>
      </c>
      <c r="DN2753" s="1">
        <v>0.0</v>
      </c>
      <c r="DO2753" s="1">
        <v>0.0</v>
      </c>
      <c r="DP2753" s="1">
        <v>0.255</v>
      </c>
      <c r="DQ2753" s="1">
        <v>0.0</v>
      </c>
      <c r="DR2753" s="1">
        <v>0.001</v>
      </c>
      <c r="DS2753" s="1">
        <v>-15.126</v>
      </c>
      <c r="DT2753" s="1">
        <v>-0.047</v>
      </c>
      <c r="DU2753" s="1">
        <v>0.257</v>
      </c>
      <c r="DV2753" s="1">
        <v>70.207</v>
      </c>
      <c r="DW2753" s="1">
        <v>0.14</v>
      </c>
      <c r="DX2753" s="1">
        <v>128.879</v>
      </c>
      <c r="DY2753" s="1">
        <v>2.724</v>
      </c>
      <c r="DZ2753" s="1">
        <v>0.633</v>
      </c>
    </row>
    <row r="2754">
      <c r="A2754" s="1" t="s">
        <v>349</v>
      </c>
      <c r="B2754" s="1">
        <v>2015.0</v>
      </c>
      <c r="C2754" s="1" t="s">
        <v>350</v>
      </c>
      <c r="D2754" s="1">
        <v>1977815.0</v>
      </c>
      <c r="E2754" s="1">
        <v>4.3774189568E10</v>
      </c>
      <c r="F2754" s="1">
        <v>1.646</v>
      </c>
      <c r="G2754" s="1">
        <v>0.005</v>
      </c>
      <c r="H2754" s="1">
        <v>143.9</v>
      </c>
      <c r="I2754" s="1">
        <v>0.285</v>
      </c>
      <c r="J2754" s="1">
        <v>389.319</v>
      </c>
      <c r="K2754" s="1">
        <v>0.77</v>
      </c>
      <c r="L2754" s="1">
        <v>13.899</v>
      </c>
      <c r="M2754" s="1">
        <v>0.682</v>
      </c>
      <c r="N2754" s="1">
        <v>220.217</v>
      </c>
      <c r="O2754" s="1">
        <v>-21.81</v>
      </c>
      <c r="P2754" s="1">
        <v>-0.152</v>
      </c>
      <c r="Q2754" s="1">
        <v>275.416</v>
      </c>
      <c r="R2754" s="1">
        <v>0.545</v>
      </c>
      <c r="S2754" s="1">
        <v>0.0</v>
      </c>
      <c r="T2754" s="1">
        <v>0.0</v>
      </c>
      <c r="V2754" s="1">
        <v>0.0</v>
      </c>
      <c r="W2754" s="1">
        <v>0.0</v>
      </c>
      <c r="X2754" s="1">
        <v>0.0</v>
      </c>
      <c r="Y2754" s="1">
        <v>0.0</v>
      </c>
      <c r="Z2754" s="1">
        <v>1.305</v>
      </c>
      <c r="AA2754" s="1">
        <v>7.36</v>
      </c>
      <c r="AB2754" s="1">
        <v>3721.278</v>
      </c>
      <c r="AC2754" s="1">
        <v>5.54</v>
      </c>
      <c r="AD2754" s="1">
        <v>14.968</v>
      </c>
      <c r="AE2754" s="1">
        <v>2.679</v>
      </c>
      <c r="AF2754" s="1">
        <v>1.099</v>
      </c>
      <c r="AG2754" s="1">
        <v>21293.232</v>
      </c>
      <c r="AH2754" s="1">
        <v>0.962</v>
      </c>
      <c r="AI2754" s="1">
        <v>3.11</v>
      </c>
      <c r="AJ2754" s="1">
        <v>1.024</v>
      </c>
      <c r="AK2754" s="1">
        <v>1395.479</v>
      </c>
      <c r="AL2754" s="1">
        <v>2.76</v>
      </c>
      <c r="AM2754" s="1">
        <v>17164.287</v>
      </c>
      <c r="AN2754" s="1">
        <v>33.948</v>
      </c>
      <c r="AO2754" s="1">
        <v>49.819</v>
      </c>
      <c r="AP2754" s="1">
        <v>81.337</v>
      </c>
      <c r="AQ2754" s="1">
        <v>0.838</v>
      </c>
      <c r="AR2754" s="1">
        <v>0.106</v>
      </c>
      <c r="AS2754" s="1">
        <v>12.743</v>
      </c>
      <c r="AT2754" s="1">
        <v>1395.479</v>
      </c>
      <c r="AU2754" s="1">
        <v>2.76</v>
      </c>
      <c r="AV2754" s="1">
        <v>6443.221</v>
      </c>
      <c r="AX2754" s="1">
        <v>0.0</v>
      </c>
      <c r="AY2754" s="1">
        <v>0.0</v>
      </c>
      <c r="AZ2754" s="1">
        <v>0.0</v>
      </c>
      <c r="BA2754" s="1">
        <v>49.819</v>
      </c>
      <c r="BB2754" s="1">
        <v>30.533</v>
      </c>
      <c r="BC2754" s="1">
        <v>1.22</v>
      </c>
      <c r="BD2754" s="1">
        <v>-6.319</v>
      </c>
      <c r="BE2754" s="1">
        <v>-0.345</v>
      </c>
      <c r="BF2754" s="1">
        <v>4.729</v>
      </c>
      <c r="BG2754" s="1">
        <v>940.432</v>
      </c>
      <c r="BH2754" s="1">
        <v>1.86</v>
      </c>
      <c r="BI2754" s="1">
        <v>2391.08</v>
      </c>
      <c r="BJ2754" s="1">
        <v>33.574</v>
      </c>
      <c r="BK2754" s="1">
        <v>11.331</v>
      </c>
      <c r="BL2754" s="1">
        <v>0.808</v>
      </c>
      <c r="BM2754" s="1">
        <v>0.088</v>
      </c>
      <c r="BN2754" s="1">
        <v>7.79</v>
      </c>
      <c r="BO2754" s="1">
        <v>1405.592</v>
      </c>
      <c r="BP2754" s="1">
        <v>2.78</v>
      </c>
      <c r="BQ2754" s="1">
        <v>3938.44</v>
      </c>
      <c r="BR2754" s="1">
        <v>50.181</v>
      </c>
      <c r="BS2754" s="1">
        <v>18.663</v>
      </c>
      <c r="BT2754" s="1">
        <v>1.82</v>
      </c>
      <c r="BU2754" s="1">
        <v>24.728</v>
      </c>
      <c r="BW2754" s="1">
        <v>0.0</v>
      </c>
      <c r="BX2754" s="1">
        <v>0.0</v>
      </c>
      <c r="BY2754" s="1">
        <v>0.0</v>
      </c>
      <c r="BZ2754" s="1">
        <v>0.0</v>
      </c>
      <c r="CA2754" s="1">
        <v>0.0</v>
      </c>
      <c r="CB2754" s="1">
        <v>0.0</v>
      </c>
      <c r="CC2754" s="1">
        <v>0.0</v>
      </c>
      <c r="CD2754" s="1">
        <v>5.463</v>
      </c>
      <c r="CE2754" s="1">
        <v>1.07</v>
      </c>
      <c r="CF2754" s="1">
        <v>20.66</v>
      </c>
      <c r="CG2754" s="1">
        <v>0.0</v>
      </c>
      <c r="CH2754" s="1">
        <v>0.0</v>
      </c>
      <c r="CI2754" s="1">
        <v>10445.649</v>
      </c>
      <c r="CK2754" s="1">
        <v>0.0</v>
      </c>
      <c r="CL2754" s="1">
        <v>0.0</v>
      </c>
      <c r="CM2754" s="1">
        <v>0.0</v>
      </c>
      <c r="CN2754" s="1">
        <v>0.0</v>
      </c>
      <c r="CO2754" s="1">
        <v>49.499</v>
      </c>
      <c r="CP2754" s="1">
        <v>2.403</v>
      </c>
      <c r="CQ2754" s="1">
        <v>0.77</v>
      </c>
      <c r="CR2754" s="1">
        <v>0.0</v>
      </c>
      <c r="CS2754" s="1">
        <v>14.948</v>
      </c>
      <c r="CT2754" s="1">
        <v>0.312</v>
      </c>
      <c r="CU2754" s="1">
        <v>389.319</v>
      </c>
      <c r="CV2754" s="1">
        <v>0.0</v>
      </c>
      <c r="CW2754" s="1">
        <v>1215.04</v>
      </c>
      <c r="CX2754" s="1">
        <v>13.899</v>
      </c>
      <c r="CY2754" s="1">
        <v>0.0</v>
      </c>
      <c r="CZ2754" s="1">
        <v>5.758</v>
      </c>
      <c r="DA2754" s="1">
        <v>2801.071</v>
      </c>
      <c r="DB2754" s="1">
        <v>42.114</v>
      </c>
      <c r="DC2754" s="1">
        <v>0.808</v>
      </c>
      <c r="DD2754" s="1">
        <v>0.088</v>
      </c>
      <c r="DE2754" s="1">
        <v>7.79</v>
      </c>
      <c r="DF2754" s="1">
        <v>1405.592</v>
      </c>
      <c r="DG2754" s="1">
        <v>2.78</v>
      </c>
      <c r="DH2754" s="1">
        <v>3938.44</v>
      </c>
      <c r="DI2754" s="1">
        <v>50.181</v>
      </c>
      <c r="DJ2754" s="1">
        <v>18.663</v>
      </c>
      <c r="DK2754" s="1">
        <v>0.0</v>
      </c>
      <c r="DL2754" s="1">
        <v>0.0</v>
      </c>
      <c r="DM2754" s="1">
        <v>0.001</v>
      </c>
      <c r="DN2754" s="1">
        <v>0.0</v>
      </c>
      <c r="DO2754" s="1">
        <v>0.0</v>
      </c>
      <c r="DP2754" s="1">
        <v>0.256</v>
      </c>
      <c r="DQ2754" s="1">
        <v>0.0</v>
      </c>
      <c r="DR2754" s="1">
        <v>0.001</v>
      </c>
      <c r="DS2754" s="1">
        <v>45.545</v>
      </c>
      <c r="DT2754" s="1">
        <v>0.115</v>
      </c>
      <c r="DU2754" s="1">
        <v>0.372</v>
      </c>
      <c r="DV2754" s="1">
        <v>75.841</v>
      </c>
      <c r="DW2754" s="1">
        <v>0.15</v>
      </c>
      <c r="DX2754" s="1">
        <v>188.163</v>
      </c>
      <c r="DY2754" s="1">
        <v>2.708</v>
      </c>
      <c r="DZ2754" s="1">
        <v>0.892</v>
      </c>
    </row>
    <row r="2755">
      <c r="A2755" s="1" t="s">
        <v>349</v>
      </c>
      <c r="B2755" s="1">
        <v>2016.0</v>
      </c>
      <c r="C2755" s="1" t="s">
        <v>350</v>
      </c>
      <c r="D2755" s="1">
        <v>1959817.0</v>
      </c>
      <c r="E2755" s="1">
        <v>4.4811001856E10</v>
      </c>
      <c r="F2755" s="1">
        <v>-47.942</v>
      </c>
      <c r="G2755" s="1">
        <v>-0.136</v>
      </c>
      <c r="H2755" s="1">
        <v>75.6</v>
      </c>
      <c r="I2755" s="1">
        <v>0.148</v>
      </c>
      <c r="J2755" s="1">
        <v>418.406</v>
      </c>
      <c r="K2755" s="1">
        <v>0.82</v>
      </c>
      <c r="L2755" s="1">
        <v>12.773</v>
      </c>
      <c r="M2755" s="1">
        <v>0.333</v>
      </c>
      <c r="N2755" s="1">
        <v>204.05</v>
      </c>
      <c r="O2755" s="1">
        <v>-12.647</v>
      </c>
      <c r="P2755" s="1">
        <v>-0.069</v>
      </c>
      <c r="Q2755" s="1">
        <v>242.795</v>
      </c>
      <c r="R2755" s="1">
        <v>0.476</v>
      </c>
      <c r="S2755" s="1">
        <v>0.0</v>
      </c>
      <c r="T2755" s="1">
        <v>0.0</v>
      </c>
      <c r="V2755" s="1">
        <v>0.0</v>
      </c>
      <c r="W2755" s="1">
        <v>0.0</v>
      </c>
      <c r="X2755" s="1">
        <v>0.0</v>
      </c>
      <c r="Y2755" s="1">
        <v>0.0</v>
      </c>
      <c r="Z2755" s="1">
        <v>1.07</v>
      </c>
      <c r="AA2755" s="1">
        <v>7.45</v>
      </c>
      <c r="AB2755" s="1">
        <v>3801.375</v>
      </c>
      <c r="AC2755" s="1">
        <v>6.42</v>
      </c>
      <c r="AD2755" s="1">
        <v>16.584</v>
      </c>
      <c r="AE2755" s="1">
        <v>6.803</v>
      </c>
      <c r="AF2755" s="1">
        <v>2.865</v>
      </c>
      <c r="AG2755" s="1">
        <v>22950.73</v>
      </c>
      <c r="AH2755" s="1">
        <v>1.004</v>
      </c>
      <c r="AI2755" s="1">
        <v>3.349</v>
      </c>
      <c r="AJ2755" s="1">
        <v>1.137</v>
      </c>
      <c r="AK2755" s="1">
        <v>1500.14</v>
      </c>
      <c r="AL2755" s="1">
        <v>2.94</v>
      </c>
      <c r="AM2755" s="1">
        <v>17901.988</v>
      </c>
      <c r="AN2755" s="1">
        <v>35.085</v>
      </c>
      <c r="AO2755" s="1">
        <v>45.794</v>
      </c>
      <c r="AP2755" s="1">
        <v>78.866</v>
      </c>
      <c r="AQ2755" s="1">
        <v>3.55</v>
      </c>
      <c r="AR2755" s="1">
        <v>0.452</v>
      </c>
      <c r="AS2755" s="1">
        <v>13.196</v>
      </c>
      <c r="AT2755" s="1">
        <v>1500.14</v>
      </c>
      <c r="AU2755" s="1">
        <v>2.94</v>
      </c>
      <c r="AV2755" s="1">
        <v>6733.218</v>
      </c>
      <c r="AX2755" s="1">
        <v>0.0</v>
      </c>
      <c r="AY2755" s="1">
        <v>0.0</v>
      </c>
      <c r="AZ2755" s="1">
        <v>0.0</v>
      </c>
      <c r="BA2755" s="1">
        <v>45.794</v>
      </c>
      <c r="BB2755" s="1">
        <v>29.663</v>
      </c>
      <c r="BC2755" s="1">
        <v>1.31</v>
      </c>
      <c r="BD2755" s="1">
        <v>35.385</v>
      </c>
      <c r="BE2755" s="1">
        <v>1.625</v>
      </c>
      <c r="BF2755" s="1">
        <v>6.354</v>
      </c>
      <c r="BG2755" s="1">
        <v>1290.937</v>
      </c>
      <c r="BH2755" s="1">
        <v>2.53</v>
      </c>
      <c r="BI2755" s="1">
        <v>3242.278</v>
      </c>
      <c r="BJ2755" s="1">
        <v>39.408</v>
      </c>
      <c r="BK2755" s="1">
        <v>14.284</v>
      </c>
      <c r="BL2755" s="1">
        <v>18.305</v>
      </c>
      <c r="BM2755" s="1">
        <v>1.612</v>
      </c>
      <c r="BN2755" s="1">
        <v>9.402</v>
      </c>
      <c r="BO2755" s="1">
        <v>1775.676</v>
      </c>
      <c r="BP2755" s="1">
        <v>3.48</v>
      </c>
      <c r="BQ2755" s="1">
        <v>4797.336</v>
      </c>
      <c r="BR2755" s="1">
        <v>54.206</v>
      </c>
      <c r="BS2755" s="1">
        <v>21.134</v>
      </c>
      <c r="BT2755" s="1">
        <v>1.03</v>
      </c>
      <c r="BU2755" s="1">
        <v>13.826</v>
      </c>
      <c r="BW2755" s="1">
        <v>0.0</v>
      </c>
      <c r="BX2755" s="1">
        <v>0.0</v>
      </c>
      <c r="BY2755" s="1">
        <v>0.0</v>
      </c>
      <c r="BZ2755" s="1">
        <v>0.0</v>
      </c>
      <c r="CA2755" s="1">
        <v>0.0</v>
      </c>
      <c r="CB2755" s="1">
        <v>0.0</v>
      </c>
      <c r="CC2755" s="1">
        <v>0.0</v>
      </c>
      <c r="CD2755" s="1">
        <v>3.647</v>
      </c>
      <c r="CE2755" s="1">
        <v>0.753</v>
      </c>
      <c r="CF2755" s="1">
        <v>21.413</v>
      </c>
      <c r="CG2755" s="1">
        <v>0.0</v>
      </c>
      <c r="CH2755" s="1">
        <v>0.0</v>
      </c>
      <c r="CI2755" s="1">
        <v>10925.977</v>
      </c>
      <c r="CK2755" s="1">
        <v>0.0</v>
      </c>
      <c r="CL2755" s="1">
        <v>0.0</v>
      </c>
      <c r="CM2755" s="1">
        <v>0.0</v>
      </c>
      <c r="CN2755" s="1">
        <v>0.0</v>
      </c>
      <c r="CO2755" s="1">
        <v>48.133</v>
      </c>
      <c r="CP2755" s="1">
        <v>2.572</v>
      </c>
      <c r="CQ2755" s="1">
        <v>0.82</v>
      </c>
      <c r="CR2755" s="1">
        <v>0.0</v>
      </c>
      <c r="CS2755" s="1">
        <v>7.022</v>
      </c>
      <c r="CT2755" s="1">
        <v>0.169</v>
      </c>
      <c r="CU2755" s="1">
        <v>418.406</v>
      </c>
      <c r="CV2755" s="1">
        <v>0.0</v>
      </c>
      <c r="CW2755" s="1">
        <v>1312.304</v>
      </c>
      <c r="CX2755" s="1">
        <v>12.773</v>
      </c>
      <c r="CY2755" s="1">
        <v>0.0</v>
      </c>
      <c r="CZ2755" s="1">
        <v>5.781</v>
      </c>
      <c r="DA2755" s="1">
        <v>3275.816</v>
      </c>
      <c r="DB2755" s="1">
        <v>44.979</v>
      </c>
      <c r="DC2755" s="1">
        <v>18.305</v>
      </c>
      <c r="DD2755" s="1">
        <v>1.612</v>
      </c>
      <c r="DE2755" s="1">
        <v>9.402</v>
      </c>
      <c r="DF2755" s="1">
        <v>1775.676</v>
      </c>
      <c r="DG2755" s="1">
        <v>3.48</v>
      </c>
      <c r="DH2755" s="1">
        <v>4797.336</v>
      </c>
      <c r="DI2755" s="1">
        <v>54.206</v>
      </c>
      <c r="DJ2755" s="1">
        <v>21.134</v>
      </c>
      <c r="DK2755" s="1">
        <v>91.0</v>
      </c>
      <c r="DL2755" s="1">
        <v>0.0</v>
      </c>
      <c r="DM2755" s="1">
        <v>0.001</v>
      </c>
      <c r="DN2755" s="1">
        <v>0.0</v>
      </c>
      <c r="DO2755" s="1">
        <v>0.0</v>
      </c>
      <c r="DP2755" s="1">
        <v>0.49</v>
      </c>
      <c r="DQ2755" s="1">
        <v>0.0</v>
      </c>
      <c r="DR2755" s="1">
        <v>0.002</v>
      </c>
      <c r="DS2755" s="1">
        <v>-11.565</v>
      </c>
      <c r="DT2755" s="1">
        <v>-0.046</v>
      </c>
      <c r="DU2755" s="1">
        <v>0.327</v>
      </c>
      <c r="DV2755" s="1">
        <v>66.333</v>
      </c>
      <c r="DW2755" s="1">
        <v>0.13</v>
      </c>
      <c r="DX2755" s="1">
        <v>166.665</v>
      </c>
      <c r="DY2755" s="1">
        <v>2.025</v>
      </c>
      <c r="DZ2755" s="1">
        <v>0.734</v>
      </c>
    </row>
    <row r="2756">
      <c r="A2756" s="1" t="s">
        <v>349</v>
      </c>
      <c r="B2756" s="1">
        <v>2017.0</v>
      </c>
      <c r="C2756" s="1" t="s">
        <v>350</v>
      </c>
      <c r="D2756" s="1">
        <v>1942550.0</v>
      </c>
      <c r="E2756" s="1">
        <v>4.6295494656E10</v>
      </c>
      <c r="F2756" s="1">
        <v>-15.17</v>
      </c>
      <c r="G2756" s="1">
        <v>-0.022</v>
      </c>
      <c r="H2756" s="1">
        <v>64.702</v>
      </c>
      <c r="I2756" s="1">
        <v>0.126</v>
      </c>
      <c r="J2756" s="1">
        <v>478.752</v>
      </c>
      <c r="K2756" s="1">
        <v>0.93</v>
      </c>
      <c r="L2756" s="1">
        <v>12.351</v>
      </c>
      <c r="M2756" s="1">
        <v>0.259</v>
      </c>
      <c r="N2756" s="1">
        <v>140.77</v>
      </c>
      <c r="O2756" s="1">
        <v>0.934</v>
      </c>
      <c r="P2756" s="1">
        <v>0.004</v>
      </c>
      <c r="Q2756" s="1">
        <v>247.241</v>
      </c>
      <c r="R2756" s="1">
        <v>0.48</v>
      </c>
      <c r="S2756" s="1">
        <v>0.0</v>
      </c>
      <c r="T2756" s="1">
        <v>0.0</v>
      </c>
      <c r="Y2756" s="1">
        <v>0.0</v>
      </c>
      <c r="Z2756" s="1">
        <v>0.99</v>
      </c>
      <c r="AA2756" s="1">
        <v>7.47</v>
      </c>
      <c r="AB2756" s="1">
        <v>3845.461</v>
      </c>
      <c r="AC2756" s="1">
        <v>7.53</v>
      </c>
      <c r="AD2756" s="1">
        <v>18.952</v>
      </c>
      <c r="AE2756" s="1">
        <v>9.608</v>
      </c>
      <c r="AF2756" s="1">
        <v>4.322</v>
      </c>
      <c r="AG2756" s="1">
        <v>25379.521</v>
      </c>
      <c r="AH2756" s="1">
        <v>1.065</v>
      </c>
      <c r="AI2756" s="1">
        <v>-2.675</v>
      </c>
      <c r="AJ2756" s="1">
        <v>-0.939</v>
      </c>
      <c r="AK2756" s="1">
        <v>1065.61</v>
      </c>
      <c r="AL2756" s="1">
        <v>2.07</v>
      </c>
      <c r="AM2756" s="1">
        <v>17577.951</v>
      </c>
      <c r="AN2756" s="1">
        <v>34.146</v>
      </c>
      <c r="AO2756" s="1">
        <v>27.49</v>
      </c>
      <c r="AP2756" s="1">
        <v>70.393</v>
      </c>
      <c r="AQ2756" s="1">
        <v>-9.336</v>
      </c>
      <c r="AR2756" s="1">
        <v>-1.232</v>
      </c>
      <c r="AS2756" s="1">
        <v>11.964</v>
      </c>
      <c r="AT2756" s="1">
        <v>1065.61</v>
      </c>
      <c r="AU2756" s="1">
        <v>2.07</v>
      </c>
      <c r="AV2756" s="1">
        <v>6158.851</v>
      </c>
      <c r="BA2756" s="1">
        <v>27.49</v>
      </c>
      <c r="BB2756" s="1">
        <v>24.664</v>
      </c>
      <c r="BC2756" s="1">
        <v>1.06</v>
      </c>
      <c r="BD2756" s="1">
        <v>73.215</v>
      </c>
      <c r="BE2756" s="1">
        <v>4.597</v>
      </c>
      <c r="BF2756" s="1">
        <v>10.952</v>
      </c>
      <c r="BG2756" s="1">
        <v>2254.768</v>
      </c>
      <c r="BH2756" s="1">
        <v>4.38</v>
      </c>
      <c r="BI2756" s="1">
        <v>5637.718</v>
      </c>
      <c r="BJ2756" s="1">
        <v>58.167</v>
      </c>
      <c r="BK2756" s="1">
        <v>22.577</v>
      </c>
      <c r="BL2756" s="1">
        <v>53.899</v>
      </c>
      <c r="BM2756" s="1">
        <v>4.96</v>
      </c>
      <c r="BN2756" s="1">
        <v>14.362</v>
      </c>
      <c r="BO2756" s="1">
        <v>2810.739</v>
      </c>
      <c r="BP2756" s="1">
        <v>5.46</v>
      </c>
      <c r="BQ2756" s="1">
        <v>7393.162</v>
      </c>
      <c r="BR2756" s="1">
        <v>72.51</v>
      </c>
      <c r="BS2756" s="1">
        <v>29.607</v>
      </c>
      <c r="BT2756" s="1">
        <v>-0.06</v>
      </c>
      <c r="BU2756" s="1">
        <v>-0.803</v>
      </c>
      <c r="BW2756" s="1">
        <v>0.0</v>
      </c>
      <c r="BX2756" s="1">
        <v>0.0</v>
      </c>
      <c r="BY2756" s="1">
        <v>0.0</v>
      </c>
      <c r="BZ2756" s="1">
        <v>0.0</v>
      </c>
      <c r="CA2756" s="1">
        <v>0.0</v>
      </c>
      <c r="CB2756" s="1">
        <v>0.0</v>
      </c>
      <c r="CC2756" s="1">
        <v>0.0</v>
      </c>
      <c r="CD2756" s="1">
        <v>1.35</v>
      </c>
      <c r="CE2756" s="1">
        <v>0.289</v>
      </c>
      <c r="CF2756" s="1">
        <v>21.702</v>
      </c>
      <c r="CG2756" s="1">
        <v>0.0</v>
      </c>
      <c r="CH2756" s="1">
        <v>0.0</v>
      </c>
      <c r="CI2756" s="1">
        <v>11171.859</v>
      </c>
      <c r="CN2756" s="1">
        <v>0.0</v>
      </c>
      <c r="CO2756" s="1">
        <v>44.739</v>
      </c>
      <c r="CP2756" s="1">
        <v>2.908</v>
      </c>
      <c r="CQ2756" s="1">
        <v>0.93</v>
      </c>
      <c r="CR2756" s="1">
        <v>0.0</v>
      </c>
      <c r="CS2756" s="1">
        <v>13.079</v>
      </c>
      <c r="CT2756" s="1">
        <v>0.336</v>
      </c>
      <c r="CU2756" s="1">
        <v>478.752</v>
      </c>
      <c r="CV2756" s="1">
        <v>0.0</v>
      </c>
      <c r="CW2756" s="1">
        <v>1497.13</v>
      </c>
      <c r="CX2756" s="1">
        <v>12.351</v>
      </c>
      <c r="CY2756" s="1">
        <v>0.0</v>
      </c>
      <c r="CZ2756" s="1">
        <v>5.995</v>
      </c>
      <c r="DA2756" s="1">
        <v>3876.348</v>
      </c>
      <c r="DB2756" s="1">
        <v>49.301</v>
      </c>
      <c r="DC2756" s="1">
        <v>53.899</v>
      </c>
      <c r="DD2756" s="1">
        <v>4.96</v>
      </c>
      <c r="DE2756" s="1">
        <v>14.362</v>
      </c>
      <c r="DF2756" s="1">
        <v>2810.739</v>
      </c>
      <c r="DG2756" s="1">
        <v>5.46</v>
      </c>
      <c r="DH2756" s="1">
        <v>7393.162</v>
      </c>
      <c r="DI2756" s="1">
        <v>72.51</v>
      </c>
      <c r="DJ2756" s="1">
        <v>29.607</v>
      </c>
      <c r="DK2756" s="1">
        <v>15.183</v>
      </c>
      <c r="DL2756" s="1">
        <v>0.0</v>
      </c>
      <c r="DM2756" s="1">
        <v>0.001</v>
      </c>
      <c r="DN2756" s="1">
        <v>0.0</v>
      </c>
      <c r="DO2756" s="1">
        <v>0.0</v>
      </c>
      <c r="DP2756" s="1">
        <v>0.566</v>
      </c>
      <c r="DQ2756" s="1">
        <v>0.0</v>
      </c>
      <c r="DR2756" s="1">
        <v>0.002</v>
      </c>
      <c r="DS2756" s="1">
        <v>15.385</v>
      </c>
      <c r="DT2756" s="1">
        <v>0.048</v>
      </c>
      <c r="DU2756" s="1">
        <v>0.375</v>
      </c>
      <c r="DV2756" s="1">
        <v>77.218</v>
      </c>
      <c r="DW2756" s="1">
        <v>0.15</v>
      </c>
      <c r="DX2756" s="1">
        <v>193.045</v>
      </c>
      <c r="DY2756" s="1">
        <v>1.992</v>
      </c>
      <c r="DZ2756" s="1">
        <v>0.773</v>
      </c>
    </row>
    <row r="2757">
      <c r="A2757" s="1" t="s">
        <v>349</v>
      </c>
      <c r="B2757" s="1">
        <v>2018.0</v>
      </c>
      <c r="C2757" s="1" t="s">
        <v>350</v>
      </c>
      <c r="D2757" s="1">
        <v>1927526.0</v>
      </c>
      <c r="E2757" s="1">
        <v>4.8143396864E10</v>
      </c>
      <c r="F2757" s="1">
        <v>250.61</v>
      </c>
      <c r="G2757" s="1">
        <v>0.315</v>
      </c>
      <c r="H2757" s="1">
        <v>228.62</v>
      </c>
      <c r="I2757" s="1">
        <v>0.441</v>
      </c>
      <c r="J2757" s="1">
        <v>487.672</v>
      </c>
      <c r="K2757" s="1">
        <v>0.94</v>
      </c>
      <c r="L2757" s="1">
        <v>13.988</v>
      </c>
      <c r="M2757" s="1">
        <v>1.012</v>
      </c>
      <c r="N2757" s="1">
        <v>215.774</v>
      </c>
      <c r="O2757" s="1">
        <v>17.351</v>
      </c>
      <c r="P2757" s="1">
        <v>0.083</v>
      </c>
      <c r="Q2757" s="1">
        <v>292.401</v>
      </c>
      <c r="R2757" s="1">
        <v>0.564</v>
      </c>
      <c r="S2757" s="1">
        <v>0.0</v>
      </c>
      <c r="T2757" s="1">
        <v>0.0</v>
      </c>
      <c r="Y2757" s="1">
        <v>0.0</v>
      </c>
      <c r="Z2757" s="1">
        <v>1.295</v>
      </c>
      <c r="AA2757" s="1">
        <v>7.63</v>
      </c>
      <c r="AB2757" s="1">
        <v>3958.442</v>
      </c>
      <c r="AC2757" s="1">
        <v>6.72</v>
      </c>
      <c r="AD2757" s="1">
        <v>17.817</v>
      </c>
      <c r="AE2757" s="1">
        <v>-10.755</v>
      </c>
      <c r="AF2757" s="1">
        <v>-5.302</v>
      </c>
      <c r="AG2757" s="1">
        <v>22826.5</v>
      </c>
      <c r="AH2757" s="1">
        <v>0.914</v>
      </c>
      <c r="AI2757" s="1">
        <v>-1.055</v>
      </c>
      <c r="AJ2757" s="1">
        <v>-0.36</v>
      </c>
      <c r="AK2757" s="1">
        <v>1675.723</v>
      </c>
      <c r="AL2757" s="1">
        <v>3.23</v>
      </c>
      <c r="AM2757" s="1">
        <v>17528.145</v>
      </c>
      <c r="AN2757" s="1">
        <v>33.786</v>
      </c>
      <c r="AO2757" s="1">
        <v>48.065</v>
      </c>
      <c r="AP2757" s="1">
        <v>77.613</v>
      </c>
      <c r="AQ2757" s="1">
        <v>14.642</v>
      </c>
      <c r="AR2757" s="1">
        <v>1.752</v>
      </c>
      <c r="AS2757" s="1">
        <v>13.716</v>
      </c>
      <c r="AT2757" s="1">
        <v>1670.535</v>
      </c>
      <c r="AU2757" s="1">
        <v>3.22</v>
      </c>
      <c r="AV2757" s="1">
        <v>7115.663</v>
      </c>
      <c r="BA2757" s="1">
        <v>47.917</v>
      </c>
      <c r="BB2757" s="1">
        <v>31.508</v>
      </c>
      <c r="BC2757" s="1">
        <v>1.45</v>
      </c>
      <c r="BD2757" s="1">
        <v>-44.493</v>
      </c>
      <c r="BE2757" s="1">
        <v>-4.903</v>
      </c>
      <c r="BF2757" s="1">
        <v>6.049</v>
      </c>
      <c r="BG2757" s="1">
        <v>1260.683</v>
      </c>
      <c r="BH2757" s="1">
        <v>2.43</v>
      </c>
      <c r="BI2757" s="1">
        <v>3138.053</v>
      </c>
      <c r="BJ2757" s="1">
        <v>36.161</v>
      </c>
      <c r="BK2757" s="1">
        <v>13.895</v>
      </c>
      <c r="BL2757" s="1">
        <v>-29.497</v>
      </c>
      <c r="BM2757" s="1">
        <v>-4.616</v>
      </c>
      <c r="BN2757" s="1">
        <v>9.745</v>
      </c>
      <c r="BO2757" s="1">
        <v>1810.611</v>
      </c>
      <c r="BP2757" s="1">
        <v>3.49</v>
      </c>
      <c r="BQ2757" s="1">
        <v>5055.809</v>
      </c>
      <c r="BR2757" s="1">
        <v>51.935</v>
      </c>
      <c r="BS2757" s="1">
        <v>22.387</v>
      </c>
      <c r="BT2757" s="1">
        <v>0.91</v>
      </c>
      <c r="BU2757" s="1">
        <v>11.927</v>
      </c>
      <c r="BW2757" s="1">
        <v>0.0</v>
      </c>
      <c r="BX2757" s="1">
        <v>0.0</v>
      </c>
      <c r="BY2757" s="1">
        <v>0.0</v>
      </c>
      <c r="BZ2757" s="1">
        <v>0.0</v>
      </c>
      <c r="CA2757" s="1">
        <v>0.0</v>
      </c>
      <c r="CB2757" s="1">
        <v>0.0</v>
      </c>
      <c r="CC2757" s="1">
        <v>0.0</v>
      </c>
      <c r="CD2757" s="1">
        <v>-10.115</v>
      </c>
      <c r="CE2757" s="1">
        <v>-2.195</v>
      </c>
      <c r="CF2757" s="1">
        <v>19.507</v>
      </c>
      <c r="CG2757" s="1">
        <v>5.188</v>
      </c>
      <c r="CH2757" s="1">
        <v>0.01</v>
      </c>
      <c r="CI2757" s="1">
        <v>10120.08</v>
      </c>
      <c r="CN2757" s="1">
        <v>0.149</v>
      </c>
      <c r="CO2757" s="1">
        <v>44.811</v>
      </c>
      <c r="CP2757" s="1">
        <v>2.949</v>
      </c>
      <c r="CQ2757" s="1">
        <v>0.94</v>
      </c>
      <c r="CR2757" s="1">
        <v>0.0</v>
      </c>
      <c r="CS2757" s="1">
        <v>1.405</v>
      </c>
      <c r="CT2757" s="1">
        <v>0.041</v>
      </c>
      <c r="CU2757" s="1">
        <v>487.672</v>
      </c>
      <c r="CV2757" s="1">
        <v>0.0</v>
      </c>
      <c r="CW2757" s="1">
        <v>1529.997</v>
      </c>
      <c r="CX2757" s="1">
        <v>13.988</v>
      </c>
      <c r="CY2757" s="1">
        <v>0.0</v>
      </c>
      <c r="CZ2757" s="1">
        <v>6.775</v>
      </c>
      <c r="DA2757" s="1">
        <v>3486.334</v>
      </c>
      <c r="DB2757" s="1">
        <v>43.999</v>
      </c>
      <c r="DC2757" s="1">
        <v>-29.497</v>
      </c>
      <c r="DD2757" s="1">
        <v>-4.616</v>
      </c>
      <c r="DE2757" s="1">
        <v>9.745</v>
      </c>
      <c r="DF2757" s="1">
        <v>1810.611</v>
      </c>
      <c r="DG2757" s="1">
        <v>3.49</v>
      </c>
      <c r="DH2757" s="1">
        <v>5055.809</v>
      </c>
      <c r="DI2757" s="1">
        <v>51.935</v>
      </c>
      <c r="DJ2757" s="1">
        <v>22.387</v>
      </c>
      <c r="DK2757" s="1">
        <v>189.318</v>
      </c>
      <c r="DL2757" s="1">
        <v>0.002</v>
      </c>
      <c r="DM2757" s="1">
        <v>0.003</v>
      </c>
      <c r="DN2757" s="1">
        <v>0.0</v>
      </c>
      <c r="DO2757" s="1">
        <v>0.0</v>
      </c>
      <c r="DP2757" s="1">
        <v>1.643</v>
      </c>
      <c r="DQ2757" s="1">
        <v>0.0</v>
      </c>
      <c r="DR2757" s="1">
        <v>0.007</v>
      </c>
      <c r="DS2757" s="1">
        <v>-18.641</v>
      </c>
      <c r="DT2757" s="1">
        <v>-0.071</v>
      </c>
      <c r="DU2757" s="1">
        <v>0.304</v>
      </c>
      <c r="DV2757" s="1">
        <v>62.256</v>
      </c>
      <c r="DW2757" s="1">
        <v>0.12</v>
      </c>
      <c r="DX2757" s="1">
        <v>157.496</v>
      </c>
      <c r="DY2757" s="1">
        <v>1.786</v>
      </c>
      <c r="DZ2757" s="1">
        <v>0.697</v>
      </c>
    </row>
    <row r="2758">
      <c r="A2758" s="1" t="s">
        <v>349</v>
      </c>
      <c r="B2758" s="1">
        <v>2019.0</v>
      </c>
      <c r="C2758" s="1" t="s">
        <v>350</v>
      </c>
      <c r="D2758" s="1">
        <v>1914220.0</v>
      </c>
      <c r="E2758" s="1">
        <v>4.938061824E10</v>
      </c>
      <c r="F2758" s="1">
        <v>-5.6</v>
      </c>
      <c r="G2758" s="1">
        <v>-0.025</v>
      </c>
      <c r="H2758" s="1">
        <v>217.318</v>
      </c>
      <c r="I2758" s="1">
        <v>0.416</v>
      </c>
      <c r="J2758" s="1">
        <v>485.838</v>
      </c>
      <c r="K2758" s="1">
        <v>0.93</v>
      </c>
      <c r="L2758" s="1">
        <v>14.441</v>
      </c>
      <c r="M2758" s="1">
        <v>0.928</v>
      </c>
      <c r="N2758" s="1">
        <v>223.602</v>
      </c>
      <c r="O2758" s="1">
        <v>-15.426</v>
      </c>
      <c r="P2758" s="1">
        <v>-0.087</v>
      </c>
      <c r="Q2758" s="1">
        <v>249.014</v>
      </c>
      <c r="R2758" s="1">
        <v>0.477</v>
      </c>
      <c r="S2758" s="1">
        <v>0.0</v>
      </c>
      <c r="T2758" s="1">
        <v>0.0</v>
      </c>
      <c r="Y2758" s="1">
        <v>0.0</v>
      </c>
      <c r="Z2758" s="1">
        <v>1.063</v>
      </c>
      <c r="AA2758" s="1">
        <v>7.56</v>
      </c>
      <c r="AB2758" s="1">
        <v>3949.389</v>
      </c>
      <c r="AC2758" s="1">
        <v>6.44</v>
      </c>
      <c r="AD2758" s="1">
        <v>16.294</v>
      </c>
      <c r="AE2758" s="1">
        <v>2.874</v>
      </c>
      <c r="AF2758" s="1">
        <v>1.264</v>
      </c>
      <c r="AG2758" s="1">
        <v>23645.684</v>
      </c>
      <c r="AH2758" s="1">
        <v>0.917</v>
      </c>
      <c r="AI2758" s="1">
        <v>6.307</v>
      </c>
      <c r="AJ2758" s="1">
        <v>2.131</v>
      </c>
      <c r="AK2758" s="1">
        <v>1697.819</v>
      </c>
      <c r="AL2758" s="1">
        <v>3.25</v>
      </c>
      <c r="AM2758" s="1">
        <v>18763.188</v>
      </c>
      <c r="AN2758" s="1">
        <v>35.917</v>
      </c>
      <c r="AO2758" s="1">
        <v>50.466</v>
      </c>
      <c r="AP2758" s="1">
        <v>80.106</v>
      </c>
      <c r="AQ2758" s="1">
        <v>-4.351</v>
      </c>
      <c r="AR2758" s="1">
        <v>-0.597</v>
      </c>
      <c r="AS2758" s="1">
        <v>13.119</v>
      </c>
      <c r="AT2758" s="1">
        <v>1697.819</v>
      </c>
      <c r="AU2758" s="1">
        <v>3.25</v>
      </c>
      <c r="AV2758" s="1">
        <v>6853.379</v>
      </c>
      <c r="BA2758" s="1">
        <v>50.466</v>
      </c>
      <c r="BB2758" s="1">
        <v>29.259</v>
      </c>
      <c r="BC2758" s="1">
        <v>1.44</v>
      </c>
      <c r="BD2758" s="1">
        <v>-13.325</v>
      </c>
      <c r="BE2758" s="1">
        <v>-0.832</v>
      </c>
      <c r="BF2758" s="1">
        <v>5.217</v>
      </c>
      <c r="BG2758" s="1">
        <v>1102.277</v>
      </c>
      <c r="BH2758" s="1">
        <v>2.11</v>
      </c>
      <c r="BI2758" s="1">
        <v>2725.245</v>
      </c>
      <c r="BJ2758" s="1">
        <v>32.764</v>
      </c>
      <c r="BK2758" s="1">
        <v>11.635</v>
      </c>
      <c r="BL2758" s="1">
        <v>-8.407</v>
      </c>
      <c r="BM2758" s="1">
        <v>-0.825</v>
      </c>
      <c r="BN2758" s="1">
        <v>8.92</v>
      </c>
      <c r="BO2758" s="1">
        <v>1666.475</v>
      </c>
      <c r="BP2758" s="1">
        <v>3.19</v>
      </c>
      <c r="BQ2758" s="1">
        <v>4659.783</v>
      </c>
      <c r="BR2758" s="1">
        <v>49.534</v>
      </c>
      <c r="BS2758" s="1">
        <v>19.894</v>
      </c>
      <c r="BT2758" s="1">
        <v>1.12</v>
      </c>
      <c r="BU2758" s="1">
        <v>14.815</v>
      </c>
      <c r="BW2758" s="1">
        <v>0.0</v>
      </c>
      <c r="BX2758" s="1">
        <v>0.0</v>
      </c>
      <c r="BY2758" s="1">
        <v>0.0</v>
      </c>
      <c r="BZ2758" s="1">
        <v>0.0</v>
      </c>
      <c r="CA2758" s="1">
        <v>0.0</v>
      </c>
      <c r="CB2758" s="1">
        <v>0.0</v>
      </c>
      <c r="CC2758" s="1">
        <v>0.0</v>
      </c>
      <c r="CD2758" s="1">
        <v>14.429</v>
      </c>
      <c r="CE2758" s="1">
        <v>2.815</v>
      </c>
      <c r="CF2758" s="1">
        <v>22.321</v>
      </c>
      <c r="CG2758" s="1">
        <v>0.0</v>
      </c>
      <c r="CH2758" s="1">
        <v>0.0</v>
      </c>
      <c r="CI2758" s="1">
        <v>11660.795</v>
      </c>
      <c r="CN2758" s="1">
        <v>0.0</v>
      </c>
      <c r="CO2758" s="1">
        <v>49.784</v>
      </c>
      <c r="CP2758" s="1">
        <v>2.898</v>
      </c>
      <c r="CQ2758" s="1">
        <v>0.93</v>
      </c>
      <c r="CR2758" s="1">
        <v>0.0</v>
      </c>
      <c r="CS2758" s="1">
        <v>-1.727</v>
      </c>
      <c r="CT2758" s="1">
        <v>-0.051</v>
      </c>
      <c r="CU2758" s="1">
        <v>485.838</v>
      </c>
      <c r="CV2758" s="1">
        <v>0.0</v>
      </c>
      <c r="CW2758" s="1">
        <v>1514.031</v>
      </c>
      <c r="CX2758" s="1">
        <v>14.441</v>
      </c>
      <c r="CY2758" s="1">
        <v>0.0</v>
      </c>
      <c r="CZ2758" s="1">
        <v>6.464</v>
      </c>
      <c r="DA2758" s="1">
        <v>3364.295</v>
      </c>
      <c r="DB2758" s="1">
        <v>45.263</v>
      </c>
      <c r="DC2758" s="1">
        <v>-8.407</v>
      </c>
      <c r="DD2758" s="1">
        <v>-0.825</v>
      </c>
      <c r="DE2758" s="1">
        <v>8.92</v>
      </c>
      <c r="DF2758" s="1">
        <v>1666.475</v>
      </c>
      <c r="DG2758" s="1">
        <v>3.19</v>
      </c>
      <c r="DH2758" s="1">
        <v>4659.783</v>
      </c>
      <c r="DI2758" s="1">
        <v>49.534</v>
      </c>
      <c r="DJ2758" s="1">
        <v>19.894</v>
      </c>
      <c r="DK2758" s="1">
        <v>146.426</v>
      </c>
      <c r="DL2758" s="1">
        <v>0.005</v>
      </c>
      <c r="DM2758" s="1">
        <v>0.008</v>
      </c>
      <c r="DN2758" s="1">
        <v>0.0</v>
      </c>
      <c r="DO2758" s="1">
        <v>0.0</v>
      </c>
      <c r="DP2758" s="1">
        <v>4.056</v>
      </c>
      <c r="DQ2758" s="1">
        <v>0.0</v>
      </c>
      <c r="DR2758" s="1">
        <v>0.017</v>
      </c>
      <c r="DS2758" s="1">
        <v>26.189</v>
      </c>
      <c r="DT2758" s="1">
        <v>0.078</v>
      </c>
      <c r="DU2758" s="1">
        <v>0.381</v>
      </c>
      <c r="DV2758" s="1">
        <v>78.361</v>
      </c>
      <c r="DW2758" s="1">
        <v>0.15</v>
      </c>
      <c r="DX2758" s="1">
        <v>199.134</v>
      </c>
      <c r="DY2758" s="1">
        <v>2.329</v>
      </c>
      <c r="DZ2758" s="1">
        <v>0.85</v>
      </c>
    </row>
    <row r="2759">
      <c r="A2759" s="1" t="s">
        <v>349</v>
      </c>
      <c r="B2759" s="1">
        <v>2020.0</v>
      </c>
      <c r="C2759" s="1" t="s">
        <v>350</v>
      </c>
      <c r="D2759" s="1">
        <v>1901069.0</v>
      </c>
      <c r="E2759" s="1">
        <v>4.8292864E10</v>
      </c>
      <c r="F2759" s="1">
        <v>34.514</v>
      </c>
      <c r="G2759" s="1">
        <v>0.144</v>
      </c>
      <c r="H2759" s="1">
        <v>294.346</v>
      </c>
      <c r="I2759" s="1">
        <v>0.56</v>
      </c>
      <c r="J2759" s="1">
        <v>452.377</v>
      </c>
      <c r="K2759" s="1">
        <v>0.86</v>
      </c>
      <c r="L2759" s="1">
        <v>15.035</v>
      </c>
      <c r="M2759" s="1">
        <v>1.374</v>
      </c>
      <c r="N2759" s="1">
        <v>176.573</v>
      </c>
      <c r="O2759" s="1">
        <v>-39.977</v>
      </c>
      <c r="P2759" s="1">
        <v>-0.191</v>
      </c>
      <c r="Q2759" s="1">
        <v>150.5</v>
      </c>
      <c r="R2759" s="1">
        <v>0.286</v>
      </c>
      <c r="S2759" s="1">
        <v>0.0</v>
      </c>
      <c r="T2759" s="1">
        <v>0.0</v>
      </c>
      <c r="Y2759" s="1">
        <v>0.0</v>
      </c>
      <c r="Z2759" s="1">
        <v>0.703</v>
      </c>
      <c r="AA2759" s="1">
        <v>7.35</v>
      </c>
      <c r="AB2759" s="1">
        <v>3866.246</v>
      </c>
      <c r="AC2759" s="1">
        <v>5.72</v>
      </c>
      <c r="AD2759" s="1">
        <v>16.443</v>
      </c>
      <c r="AE2759" s="1">
        <v>-8.931</v>
      </c>
      <c r="AF2759" s="1">
        <v>-4.042</v>
      </c>
      <c r="AG2759" s="1">
        <v>21682.938</v>
      </c>
      <c r="AH2759" s="1">
        <v>0.854</v>
      </c>
      <c r="AI2759" s="1">
        <v>-14.839</v>
      </c>
      <c r="AJ2759" s="1">
        <v>-5.33</v>
      </c>
      <c r="AK2759" s="1">
        <v>1094.121</v>
      </c>
      <c r="AL2759" s="1">
        <v>2.08</v>
      </c>
      <c r="AM2759" s="1">
        <v>16089.403</v>
      </c>
      <c r="AN2759" s="1">
        <v>30.587</v>
      </c>
      <c r="AO2759" s="1">
        <v>36.364</v>
      </c>
      <c r="AP2759" s="1">
        <v>75.106</v>
      </c>
      <c r="AQ2759" s="1">
        <v>-18.195</v>
      </c>
      <c r="AR2759" s="1">
        <v>-2.387</v>
      </c>
      <c r="AS2759" s="1">
        <v>10.732</v>
      </c>
      <c r="AT2759" s="1">
        <v>1094.121</v>
      </c>
      <c r="AU2759" s="1">
        <v>2.08</v>
      </c>
      <c r="AV2759" s="1">
        <v>5645.179</v>
      </c>
      <c r="BA2759" s="1">
        <v>36.364</v>
      </c>
      <c r="BB2759" s="1">
        <v>26.352</v>
      </c>
      <c r="BC2759" s="1">
        <v>1.01</v>
      </c>
      <c r="BD2759" s="1">
        <v>23.51</v>
      </c>
      <c r="BE2759" s="1">
        <v>1.211</v>
      </c>
      <c r="BF2759" s="1">
        <v>6.427</v>
      </c>
      <c r="BG2759" s="1">
        <v>1367.651</v>
      </c>
      <c r="BH2759" s="1">
        <v>2.6</v>
      </c>
      <c r="BI2759" s="1">
        <v>3380.868</v>
      </c>
      <c r="BJ2759" s="1">
        <v>45.455</v>
      </c>
      <c r="BK2759" s="1">
        <v>15.782</v>
      </c>
      <c r="BL2759" s="1">
        <v>16.657</v>
      </c>
      <c r="BM2759" s="1">
        <v>1.218</v>
      </c>
      <c r="BN2759" s="1">
        <v>10.138</v>
      </c>
      <c r="BO2759" s="1">
        <v>1914.712</v>
      </c>
      <c r="BP2759" s="1">
        <v>3.64</v>
      </c>
      <c r="BQ2759" s="1">
        <v>5332.76</v>
      </c>
      <c r="BR2759" s="1">
        <v>63.636</v>
      </c>
      <c r="BS2759" s="1">
        <v>24.894</v>
      </c>
      <c r="BT2759" s="1">
        <v>1.63</v>
      </c>
      <c r="BU2759" s="1">
        <v>22.177</v>
      </c>
      <c r="BW2759" s="1">
        <v>0.0</v>
      </c>
      <c r="BX2759" s="1">
        <v>0.0</v>
      </c>
      <c r="BY2759" s="1">
        <v>0.0</v>
      </c>
      <c r="BZ2759" s="1">
        <v>0.0</v>
      </c>
      <c r="CA2759" s="1">
        <v>0.0</v>
      </c>
      <c r="CB2759" s="1">
        <v>0.0</v>
      </c>
      <c r="CC2759" s="1">
        <v>0.0</v>
      </c>
      <c r="CD2759" s="1">
        <v>-12.33</v>
      </c>
      <c r="CE2759" s="1">
        <v>-2.752</v>
      </c>
      <c r="CF2759" s="1">
        <v>19.569</v>
      </c>
      <c r="CG2759" s="1">
        <v>0.0</v>
      </c>
      <c r="CH2759" s="1">
        <v>0.0</v>
      </c>
      <c r="CI2759" s="1">
        <v>10293.724</v>
      </c>
      <c r="CN2759" s="1">
        <v>0.0</v>
      </c>
      <c r="CO2759" s="1">
        <v>48.052</v>
      </c>
      <c r="CP2759" s="1">
        <v>2.702</v>
      </c>
      <c r="CQ2759" s="1">
        <v>0.86</v>
      </c>
      <c r="CR2759" s="1">
        <v>0.0</v>
      </c>
      <c r="CS2759" s="1">
        <v>-6.752</v>
      </c>
      <c r="CT2759" s="1">
        <v>-0.196</v>
      </c>
      <c r="CU2759" s="1">
        <v>452.377</v>
      </c>
      <c r="CV2759" s="1">
        <v>0.0</v>
      </c>
      <c r="CW2759" s="1">
        <v>1421.565</v>
      </c>
      <c r="CX2759" s="1">
        <v>15.035</v>
      </c>
      <c r="CY2759" s="1">
        <v>0.0</v>
      </c>
      <c r="CZ2759" s="1">
        <v>6.636</v>
      </c>
      <c r="DA2759" s="1">
        <v>3008.833</v>
      </c>
      <c r="DB2759" s="1">
        <v>41.221</v>
      </c>
      <c r="DC2759" s="1">
        <v>16.657</v>
      </c>
      <c r="DD2759" s="1">
        <v>1.218</v>
      </c>
      <c r="DE2759" s="1">
        <v>10.138</v>
      </c>
      <c r="DF2759" s="1">
        <v>1914.712</v>
      </c>
      <c r="DG2759" s="1">
        <v>3.64</v>
      </c>
      <c r="DH2759" s="1">
        <v>5332.76</v>
      </c>
      <c r="DI2759" s="1">
        <v>63.636</v>
      </c>
      <c r="DJ2759" s="1">
        <v>24.894</v>
      </c>
      <c r="DK2759" s="1">
        <v>54.511</v>
      </c>
      <c r="DL2759" s="1">
        <v>0.004</v>
      </c>
      <c r="DM2759" s="1">
        <v>0.012</v>
      </c>
      <c r="DN2759" s="1">
        <v>0.0</v>
      </c>
      <c r="DO2759" s="1">
        <v>0.0</v>
      </c>
      <c r="DP2759" s="1">
        <v>6.295</v>
      </c>
      <c r="DQ2759" s="1">
        <v>0.0</v>
      </c>
      <c r="DR2759" s="1">
        <v>0.029</v>
      </c>
      <c r="DS2759" s="1">
        <v>14.833</v>
      </c>
      <c r="DT2759" s="1">
        <v>0.055</v>
      </c>
      <c r="DU2759" s="1">
        <v>0.437</v>
      </c>
      <c r="DV2759" s="1">
        <v>94.684</v>
      </c>
      <c r="DW2759" s="1">
        <v>0.18</v>
      </c>
      <c r="DX2759" s="1">
        <v>229.685</v>
      </c>
      <c r="DY2759" s="1">
        <v>3.147</v>
      </c>
      <c r="DZ2759" s="1">
        <v>1.072</v>
      </c>
    </row>
    <row r="2760">
      <c r="A2760" s="1" t="s">
        <v>349</v>
      </c>
      <c r="B2760" s="1">
        <v>2021.0</v>
      </c>
      <c r="C2760" s="1" t="s">
        <v>350</v>
      </c>
      <c r="D2760" s="1">
        <v>1885546.0</v>
      </c>
      <c r="E2760" s="1">
        <v>5.0255495168E10</v>
      </c>
      <c r="F2760" s="1">
        <v>0.415</v>
      </c>
      <c r="G2760" s="1">
        <v>0.002</v>
      </c>
      <c r="H2760" s="1">
        <v>298.0</v>
      </c>
      <c r="I2760" s="1">
        <v>0.562</v>
      </c>
      <c r="J2760" s="1">
        <v>456.101</v>
      </c>
      <c r="K2760" s="1">
        <v>0.86</v>
      </c>
      <c r="L2760" s="1">
        <v>14.701</v>
      </c>
      <c r="M2760" s="1">
        <v>1.32</v>
      </c>
      <c r="N2760" s="1">
        <v>176.068</v>
      </c>
      <c r="O2760" s="1">
        <v>-21.748</v>
      </c>
      <c r="P2760" s="1">
        <v>-0.062</v>
      </c>
      <c r="Q2760" s="1">
        <v>118.74</v>
      </c>
      <c r="R2760" s="1">
        <v>0.224</v>
      </c>
      <c r="S2760" s="1">
        <v>0.0</v>
      </c>
      <c r="T2760" s="1">
        <v>0.0</v>
      </c>
      <c r="Y2760" s="1">
        <v>0.0</v>
      </c>
      <c r="Z2760" s="1">
        <v>0.526</v>
      </c>
      <c r="AA2760" s="1">
        <v>7.62</v>
      </c>
      <c r="AB2760" s="1">
        <v>4041.27</v>
      </c>
      <c r="AC2760" s="1">
        <v>5.85</v>
      </c>
      <c r="AD2760" s="1">
        <v>15.996</v>
      </c>
      <c r="AE2760" s="1">
        <v>4.503</v>
      </c>
      <c r="AF2760" s="1">
        <v>1.856</v>
      </c>
      <c r="AG2760" s="1">
        <v>22845.902</v>
      </c>
      <c r="AH2760" s="1">
        <v>0.857</v>
      </c>
      <c r="AI2760" s="1">
        <v>5.57</v>
      </c>
      <c r="AJ2760" s="1">
        <v>1.704</v>
      </c>
      <c r="AK2760" s="1">
        <v>1129.646</v>
      </c>
      <c r="AL2760" s="1">
        <v>2.13</v>
      </c>
      <c r="AM2760" s="1">
        <v>17125.426</v>
      </c>
      <c r="AN2760" s="1">
        <v>32.291</v>
      </c>
      <c r="AO2760" s="1">
        <v>36.41</v>
      </c>
      <c r="AP2760" s="1">
        <v>75.835</v>
      </c>
      <c r="AQ2760" s="1">
        <v>7.982</v>
      </c>
      <c r="AR2760" s="1">
        <v>0.857</v>
      </c>
      <c r="AS2760" s="1">
        <v>11.589</v>
      </c>
      <c r="AT2760" s="1">
        <v>1129.646</v>
      </c>
      <c r="AU2760" s="1">
        <v>2.13</v>
      </c>
      <c r="AV2760" s="1">
        <v>6145.965</v>
      </c>
      <c r="BA2760" s="1">
        <v>36.41</v>
      </c>
      <c r="BB2760" s="1">
        <v>27.216</v>
      </c>
      <c r="BC2760" s="1">
        <v>1.03</v>
      </c>
      <c r="BD2760" s="1">
        <v>4.024</v>
      </c>
      <c r="BE2760" s="1">
        <v>0.242</v>
      </c>
      <c r="BF2760" s="1">
        <v>6.669</v>
      </c>
      <c r="BG2760" s="1">
        <v>1437.25</v>
      </c>
      <c r="BH2760" s="1">
        <v>2.71</v>
      </c>
      <c r="BI2760" s="1">
        <v>3537.145</v>
      </c>
      <c r="BJ2760" s="1">
        <v>46.325</v>
      </c>
      <c r="BK2760" s="1">
        <v>15.663</v>
      </c>
      <c r="BL2760" s="1">
        <v>1.678</v>
      </c>
      <c r="BM2760" s="1">
        <v>0.152</v>
      </c>
      <c r="BN2760" s="1">
        <v>10.29</v>
      </c>
      <c r="BO2760" s="1">
        <v>1972.903</v>
      </c>
      <c r="BP2760" s="1">
        <v>3.72</v>
      </c>
      <c r="BQ2760" s="1">
        <v>5457.069</v>
      </c>
      <c r="BR2760" s="1">
        <v>63.59</v>
      </c>
      <c r="BS2760" s="1">
        <v>24.165</v>
      </c>
      <c r="BT2760" s="1">
        <v>1.77</v>
      </c>
      <c r="BU2760" s="1">
        <v>23.228</v>
      </c>
      <c r="BW2760" s="1">
        <v>0.0</v>
      </c>
      <c r="BX2760" s="1">
        <v>0.0</v>
      </c>
      <c r="BY2760" s="1">
        <v>0.0</v>
      </c>
      <c r="BZ2760" s="1">
        <v>0.0</v>
      </c>
      <c r="CA2760" s="1">
        <v>0.0</v>
      </c>
      <c r="CB2760" s="1">
        <v>0.0</v>
      </c>
      <c r="CC2760" s="1">
        <v>0.0</v>
      </c>
      <c r="CD2760" s="1">
        <v>4.647</v>
      </c>
      <c r="CE2760" s="1">
        <v>0.909</v>
      </c>
      <c r="CF2760" s="1">
        <v>20.478</v>
      </c>
      <c r="CG2760" s="1">
        <v>0.0</v>
      </c>
      <c r="CH2760" s="1">
        <v>0.0</v>
      </c>
      <c r="CI2760" s="1">
        <v>10860.722</v>
      </c>
      <c r="CN2760" s="1">
        <v>0.0</v>
      </c>
      <c r="CO2760" s="1">
        <v>48.094</v>
      </c>
      <c r="CP2760" s="1">
        <v>2.693</v>
      </c>
      <c r="CQ2760" s="1">
        <v>0.86</v>
      </c>
      <c r="CR2760" s="1">
        <v>0.0</v>
      </c>
      <c r="CS2760" s="1">
        <v>-0.347</v>
      </c>
      <c r="CT2760" s="1">
        <v>-0.009</v>
      </c>
      <c r="CU2760" s="1">
        <v>456.101</v>
      </c>
      <c r="CV2760" s="1">
        <v>0.0</v>
      </c>
      <c r="CW2760" s="1">
        <v>1428.29</v>
      </c>
      <c r="CX2760" s="1">
        <v>14.701</v>
      </c>
      <c r="CY2760" s="1">
        <v>0.0</v>
      </c>
      <c r="CZ2760" s="1">
        <v>6.325</v>
      </c>
      <c r="DA2760" s="1">
        <v>3102.55</v>
      </c>
      <c r="DB2760" s="1">
        <v>43.077</v>
      </c>
      <c r="DC2760" s="1">
        <v>1.678</v>
      </c>
      <c r="DD2760" s="1">
        <v>0.152</v>
      </c>
      <c r="DE2760" s="1">
        <v>10.29</v>
      </c>
      <c r="DF2760" s="1">
        <v>1972.903</v>
      </c>
      <c r="DG2760" s="1">
        <v>3.72</v>
      </c>
      <c r="DH2760" s="1">
        <v>5457.069</v>
      </c>
      <c r="DI2760" s="1">
        <v>63.59</v>
      </c>
      <c r="DJ2760" s="1">
        <v>24.165</v>
      </c>
      <c r="DK2760" s="1">
        <v>40.231</v>
      </c>
      <c r="DL2760" s="1">
        <v>0.005</v>
      </c>
      <c r="DM2760" s="1">
        <v>0.017</v>
      </c>
      <c r="DN2760" s="1">
        <v>5.304</v>
      </c>
      <c r="DO2760" s="1">
        <v>0.01</v>
      </c>
      <c r="DP2760" s="1">
        <v>8.879</v>
      </c>
      <c r="DQ2760" s="1">
        <v>0.171</v>
      </c>
      <c r="DR2760" s="1">
        <v>0.039</v>
      </c>
      <c r="DS2760" s="1">
        <v>-20.021</v>
      </c>
      <c r="DT2760" s="1">
        <v>-0.088</v>
      </c>
      <c r="DU2760" s="1">
        <v>0.348</v>
      </c>
      <c r="DV2760" s="1">
        <v>74.249</v>
      </c>
      <c r="DW2760" s="1">
        <v>0.14</v>
      </c>
      <c r="DX2760" s="1">
        <v>184.755</v>
      </c>
      <c r="DY2760" s="1">
        <v>2.393</v>
      </c>
      <c r="DZ2760" s="1">
        <v>0.818</v>
      </c>
    </row>
    <row r="2761">
      <c r="A2761" s="1" t="s">
        <v>349</v>
      </c>
      <c r="B2761" s="1">
        <v>2022.0</v>
      </c>
      <c r="C2761" s="1" t="s">
        <v>350</v>
      </c>
      <c r="D2761" s="1">
        <v>1881016.0</v>
      </c>
      <c r="E2761" s="1">
        <v>5.1248480256E10</v>
      </c>
      <c r="F2761" s="1">
        <v>-61.777</v>
      </c>
      <c r="G2761" s="1">
        <v>-0.347</v>
      </c>
      <c r="H2761" s="1">
        <v>114.179</v>
      </c>
      <c r="I2761" s="1">
        <v>0.215</v>
      </c>
      <c r="J2761" s="1">
        <v>425.302</v>
      </c>
      <c r="K2761" s="1">
        <v>0.8</v>
      </c>
      <c r="L2761" s="1">
        <v>15.905</v>
      </c>
      <c r="M2761" s="1">
        <v>0.565</v>
      </c>
      <c r="N2761" s="1">
        <v>135.189</v>
      </c>
      <c r="O2761" s="1">
        <v>-26.551</v>
      </c>
      <c r="P2761" s="1">
        <v>-0.059</v>
      </c>
      <c r="Q2761" s="1">
        <v>87.423</v>
      </c>
      <c r="R2761" s="1">
        <v>0.164</v>
      </c>
      <c r="S2761" s="1">
        <v>0.0</v>
      </c>
      <c r="T2761" s="1">
        <v>0.0</v>
      </c>
      <c r="Y2761" s="1">
        <v>0.0</v>
      </c>
      <c r="Z2761" s="1">
        <v>0.433</v>
      </c>
      <c r="AA2761" s="1">
        <v>7.34</v>
      </c>
      <c r="AB2761" s="1">
        <v>3902.146</v>
      </c>
      <c r="AC2761" s="1">
        <v>5.03</v>
      </c>
      <c r="AD2761" s="1">
        <v>15.761</v>
      </c>
      <c r="AE2761" s="1">
        <v>-10.594</v>
      </c>
      <c r="AF2761" s="1">
        <v>-4.564</v>
      </c>
      <c r="AG2761" s="1">
        <v>20474.74</v>
      </c>
      <c r="AH2761" s="1">
        <v>0.752</v>
      </c>
      <c r="AI2761" s="1">
        <v>-13.661</v>
      </c>
      <c r="AJ2761" s="1">
        <v>-4.411</v>
      </c>
      <c r="AK2761" s="1">
        <v>643.269</v>
      </c>
      <c r="AL2761" s="1">
        <v>1.21</v>
      </c>
      <c r="AM2761" s="1">
        <v>14821.523</v>
      </c>
      <c r="AN2761" s="1">
        <v>27.88</v>
      </c>
      <c r="AO2761" s="1">
        <v>24.056</v>
      </c>
      <c r="AP2761" s="1">
        <v>73.354</v>
      </c>
      <c r="AQ2761" s="1">
        <v>-30.066</v>
      </c>
      <c r="AR2761" s="1">
        <v>-3.484</v>
      </c>
      <c r="AS2761" s="1">
        <v>8.104</v>
      </c>
      <c r="AT2761" s="1">
        <v>643.269</v>
      </c>
      <c r="AU2761" s="1">
        <v>1.21</v>
      </c>
      <c r="AV2761" s="1">
        <v>4308.443</v>
      </c>
      <c r="BA2761" s="1">
        <v>24.056</v>
      </c>
      <c r="BB2761" s="1">
        <v>21.323</v>
      </c>
      <c r="BC2761" s="1">
        <v>0.68</v>
      </c>
      <c r="BD2761" s="1">
        <v>1.552</v>
      </c>
      <c r="BE2761" s="1">
        <v>0.087</v>
      </c>
      <c r="BF2761" s="1">
        <v>6.756</v>
      </c>
      <c r="BG2761" s="1">
        <v>1461.976</v>
      </c>
      <c r="BH2761" s="1">
        <v>2.75</v>
      </c>
      <c r="BI2761" s="1">
        <v>3591.847</v>
      </c>
      <c r="BJ2761" s="1">
        <v>54.672</v>
      </c>
      <c r="BK2761" s="1">
        <v>17.777</v>
      </c>
      <c r="BL2761" s="1">
        <v>-5.805</v>
      </c>
      <c r="BM2761" s="1">
        <v>-0.162</v>
      </c>
      <c r="BN2761" s="1">
        <v>10.127</v>
      </c>
      <c r="BO2761" s="1">
        <v>2030.817</v>
      </c>
      <c r="BP2761" s="1">
        <v>3.82</v>
      </c>
      <c r="BQ2761" s="1">
        <v>5383.932</v>
      </c>
      <c r="BR2761" s="1">
        <v>75.944</v>
      </c>
      <c r="BS2761" s="1">
        <v>26.646</v>
      </c>
      <c r="BT2761" s="1">
        <v>2.31</v>
      </c>
      <c r="BU2761" s="1">
        <v>31.471</v>
      </c>
      <c r="BW2761" s="1">
        <v>0.0</v>
      </c>
      <c r="BX2761" s="1">
        <v>0.0</v>
      </c>
      <c r="BY2761" s="1">
        <v>0.0</v>
      </c>
      <c r="BZ2761" s="1">
        <v>0.0</v>
      </c>
      <c r="CA2761" s="1">
        <v>0.0</v>
      </c>
      <c r="CB2761" s="1">
        <v>0.0</v>
      </c>
      <c r="CC2761" s="1">
        <v>0.0</v>
      </c>
      <c r="CD2761" s="1">
        <v>-4.236</v>
      </c>
      <c r="CE2761" s="1">
        <v>-0.868</v>
      </c>
      <c r="CF2761" s="1">
        <v>19.611</v>
      </c>
      <c r="CG2761" s="1">
        <v>0.0</v>
      </c>
      <c r="CH2761" s="1">
        <v>0.0</v>
      </c>
      <c r="CI2761" s="1">
        <v>10425.657</v>
      </c>
      <c r="CN2761" s="1">
        <v>0.0</v>
      </c>
      <c r="CO2761" s="1">
        <v>51.598</v>
      </c>
      <c r="CP2761" s="1">
        <v>2.504</v>
      </c>
      <c r="CQ2761" s="1">
        <v>0.8</v>
      </c>
      <c r="CR2761" s="1">
        <v>0.0</v>
      </c>
      <c r="CS2761" s="1">
        <v>-7.014</v>
      </c>
      <c r="CT2761" s="1">
        <v>-0.189</v>
      </c>
      <c r="CU2761" s="1">
        <v>425.302</v>
      </c>
      <c r="CV2761" s="1">
        <v>0.0</v>
      </c>
      <c r="CW2761" s="1">
        <v>1331.308</v>
      </c>
      <c r="CX2761" s="1">
        <v>15.905</v>
      </c>
      <c r="CY2761" s="1">
        <v>0.0</v>
      </c>
      <c r="CZ2761" s="1">
        <v>6.589</v>
      </c>
      <c r="DA2761" s="1">
        <v>2674.087</v>
      </c>
      <c r="DB2761" s="1">
        <v>38.513</v>
      </c>
      <c r="DC2761" s="1">
        <v>-5.805</v>
      </c>
      <c r="DD2761" s="1">
        <v>-0.162</v>
      </c>
      <c r="DE2761" s="1">
        <v>10.127</v>
      </c>
      <c r="DF2761" s="1">
        <v>2030.817</v>
      </c>
      <c r="DG2761" s="1">
        <v>3.82</v>
      </c>
      <c r="DH2761" s="1">
        <v>5383.932</v>
      </c>
      <c r="DI2761" s="1">
        <v>75.944</v>
      </c>
      <c r="DJ2761" s="1">
        <v>26.646</v>
      </c>
      <c r="DK2761" s="1">
        <v>1005.826</v>
      </c>
      <c r="DL2761" s="1">
        <v>0.168</v>
      </c>
      <c r="DM2761" s="1">
        <v>0.185</v>
      </c>
      <c r="DN2761" s="1">
        <v>42.53</v>
      </c>
      <c r="DO2761" s="1">
        <v>0.08</v>
      </c>
      <c r="DP2761" s="1">
        <v>98.179</v>
      </c>
      <c r="DQ2761" s="1">
        <v>1.59</v>
      </c>
      <c r="DR2761" s="1">
        <v>0.486</v>
      </c>
      <c r="DS2761" s="1">
        <v>34.466</v>
      </c>
      <c r="DT2761" s="1">
        <v>0.119</v>
      </c>
      <c r="DU2761" s="1">
        <v>0.467</v>
      </c>
      <c r="DV2761" s="1">
        <v>101.009</v>
      </c>
      <c r="DW2761" s="1">
        <v>0.19</v>
      </c>
      <c r="DX2761" s="1">
        <v>248.419</v>
      </c>
      <c r="DY2761" s="1">
        <v>3.777</v>
      </c>
      <c r="DZ2761" s="1">
        <v>1.229</v>
      </c>
    </row>
    <row r="2762">
      <c r="A2762" s="1" t="s">
        <v>349</v>
      </c>
      <c r="B2762" s="1">
        <v>2023.0</v>
      </c>
      <c r="C2762" s="1" t="s">
        <v>350</v>
      </c>
      <c r="D2762" s="1">
        <v>1882336.0</v>
      </c>
      <c r="F2762" s="1">
        <v>-23.551</v>
      </c>
      <c r="G2762" s="1">
        <v>-0.051</v>
      </c>
      <c r="H2762" s="1">
        <v>87.227</v>
      </c>
      <c r="I2762" s="1">
        <v>0.164</v>
      </c>
      <c r="J2762" s="1">
        <v>350.628</v>
      </c>
      <c r="K2762" s="1">
        <v>0.66</v>
      </c>
      <c r="L2762" s="1">
        <v>10.361</v>
      </c>
      <c r="M2762" s="1">
        <v>0.41</v>
      </c>
      <c r="N2762" s="1">
        <v>119.309</v>
      </c>
      <c r="O2762" s="1">
        <v>6.081</v>
      </c>
      <c r="P2762" s="1">
        <v>0.01</v>
      </c>
      <c r="Q2762" s="1">
        <v>92.674</v>
      </c>
      <c r="R2762" s="1">
        <v>0.174</v>
      </c>
      <c r="S2762" s="1">
        <v>0.0</v>
      </c>
      <c r="T2762" s="1">
        <v>0.0</v>
      </c>
      <c r="Y2762" s="1">
        <v>0.0</v>
      </c>
      <c r="Z2762" s="1">
        <v>0.436</v>
      </c>
      <c r="AA2762" s="1">
        <v>7.17</v>
      </c>
      <c r="AB2762" s="1">
        <v>3809.097</v>
      </c>
      <c r="AC2762" s="1">
        <v>6.37</v>
      </c>
      <c r="AD2762" s="1">
        <v>19.643</v>
      </c>
      <c r="AE2762" s="1">
        <v>5.842</v>
      </c>
      <c r="AF2762" s="1">
        <v>2.25</v>
      </c>
      <c r="AG2762" s="1">
        <v>21655.676</v>
      </c>
      <c r="AI2762" s="1">
        <v>-2.028</v>
      </c>
      <c r="AJ2762" s="1">
        <v>-0.565</v>
      </c>
      <c r="AK2762" s="1">
        <v>754.382</v>
      </c>
      <c r="AL2762" s="1">
        <v>1.42</v>
      </c>
      <c r="AM2762" s="1">
        <v>14510.744</v>
      </c>
      <c r="AN2762" s="1">
        <v>27.314</v>
      </c>
      <c r="AO2762" s="1">
        <v>22.292</v>
      </c>
      <c r="AP2762" s="1">
        <v>68.224</v>
      </c>
      <c r="AQ2762" s="1">
        <v>-5.344</v>
      </c>
      <c r="AR2762" s="1">
        <v>-0.433</v>
      </c>
      <c r="AS2762" s="1">
        <v>7.671</v>
      </c>
      <c r="AT2762" s="1">
        <v>754.382</v>
      </c>
      <c r="AU2762" s="1">
        <v>1.42</v>
      </c>
      <c r="AV2762" s="1">
        <v>4075.322</v>
      </c>
      <c r="BA2762" s="1">
        <v>22.292</v>
      </c>
      <c r="BB2762" s="1">
        <v>19.16</v>
      </c>
      <c r="BC2762" s="1">
        <v>0.76</v>
      </c>
      <c r="BD2762" s="1">
        <v>37.989</v>
      </c>
      <c r="BE2762" s="1">
        <v>2.498</v>
      </c>
      <c r="BF2762" s="1">
        <v>9.255</v>
      </c>
      <c r="BG2762" s="1">
        <v>2013.456</v>
      </c>
      <c r="BH2762" s="1">
        <v>3.79</v>
      </c>
      <c r="BI2762" s="1">
        <v>4916.642</v>
      </c>
      <c r="BJ2762" s="1">
        <v>59.498</v>
      </c>
      <c r="BK2762" s="1">
        <v>23.116</v>
      </c>
      <c r="BL2762" s="1">
        <v>27.194</v>
      </c>
      <c r="BM2762" s="1">
        <v>2.595</v>
      </c>
      <c r="BN2762" s="1">
        <v>12.722</v>
      </c>
      <c r="BO2762" s="1">
        <v>2629.711</v>
      </c>
      <c r="BP2762" s="1">
        <v>4.95</v>
      </c>
      <c r="BQ2762" s="1">
        <v>6758.651</v>
      </c>
      <c r="BR2762" s="1">
        <v>77.708</v>
      </c>
      <c r="BS2762" s="1">
        <v>31.776</v>
      </c>
      <c r="BT2762" s="1">
        <v>0.8</v>
      </c>
      <c r="BU2762" s="1">
        <v>11.158</v>
      </c>
      <c r="BW2762" s="1">
        <v>0.0</v>
      </c>
      <c r="BX2762" s="1">
        <v>0.0</v>
      </c>
      <c r="BY2762" s="1">
        <v>0.0</v>
      </c>
      <c r="BZ2762" s="1">
        <v>0.0</v>
      </c>
      <c r="CA2762" s="1">
        <v>0.0</v>
      </c>
      <c r="CB2762" s="1">
        <v>0.0</v>
      </c>
      <c r="CC2762" s="1">
        <v>0.0</v>
      </c>
      <c r="CD2762" s="1">
        <v>-0.726</v>
      </c>
      <c r="CE2762" s="1">
        <v>-0.142</v>
      </c>
      <c r="CF2762" s="1">
        <v>19.469</v>
      </c>
      <c r="CG2762" s="1">
        <v>0.0</v>
      </c>
      <c r="CH2762" s="1">
        <v>0.0</v>
      </c>
      <c r="CI2762" s="1">
        <v>10342.748</v>
      </c>
      <c r="CN2762" s="1">
        <v>0.0</v>
      </c>
      <c r="CO2762" s="1">
        <v>48.627</v>
      </c>
      <c r="CP2762" s="1">
        <v>2.06</v>
      </c>
      <c r="CQ2762" s="1">
        <v>0.66</v>
      </c>
      <c r="CR2762" s="1">
        <v>0.0</v>
      </c>
      <c r="CS2762" s="1">
        <v>-17.754</v>
      </c>
      <c r="CT2762" s="1">
        <v>-0.445</v>
      </c>
      <c r="CU2762" s="1">
        <v>350.628</v>
      </c>
      <c r="CV2762" s="1">
        <v>0.0</v>
      </c>
      <c r="CW2762" s="1">
        <v>1094.181</v>
      </c>
      <c r="CX2762" s="1">
        <v>10.361</v>
      </c>
      <c r="CY2762" s="1">
        <v>0.0</v>
      </c>
      <c r="CZ2762" s="1">
        <v>5.144</v>
      </c>
      <c r="DA2762" s="1">
        <v>3384.093</v>
      </c>
      <c r="DB2762" s="1">
        <v>40.763</v>
      </c>
      <c r="DC2762" s="1">
        <v>27.194</v>
      </c>
      <c r="DD2762" s="1">
        <v>2.595</v>
      </c>
      <c r="DE2762" s="1">
        <v>12.722</v>
      </c>
      <c r="DF2762" s="1">
        <v>2629.711</v>
      </c>
      <c r="DG2762" s="1">
        <v>4.95</v>
      </c>
      <c r="DH2762" s="1">
        <v>6758.651</v>
      </c>
      <c r="DI2762" s="1">
        <v>77.708</v>
      </c>
      <c r="DJ2762" s="1">
        <v>31.776</v>
      </c>
      <c r="DK2762" s="1">
        <v>218.066</v>
      </c>
      <c r="DL2762" s="1">
        <v>0.398</v>
      </c>
      <c r="DM2762" s="1">
        <v>0.583</v>
      </c>
      <c r="DN2762" s="1">
        <v>127.501</v>
      </c>
      <c r="DO2762" s="1">
        <v>0.24</v>
      </c>
      <c r="DP2762" s="1">
        <v>309.771</v>
      </c>
      <c r="DQ2762" s="1">
        <v>3.768</v>
      </c>
      <c r="DR2762" s="1">
        <v>1.456</v>
      </c>
      <c r="DS2762" s="1">
        <v>42.367</v>
      </c>
      <c r="DT2762" s="1">
        <v>0.193</v>
      </c>
      <c r="DU2762" s="1">
        <v>0.66</v>
      </c>
      <c r="DV2762" s="1">
        <v>138.126</v>
      </c>
      <c r="DW2762" s="1">
        <v>0.26</v>
      </c>
      <c r="DX2762" s="1">
        <v>350.832</v>
      </c>
      <c r="DY2762" s="1">
        <v>4.082</v>
      </c>
      <c r="DZ2762" s="1">
        <v>1.649</v>
      </c>
    </row>
    <row r="2763">
      <c r="A2763" s="1" t="s">
        <v>349</v>
      </c>
      <c r="B2763" s="1">
        <v>2024.0</v>
      </c>
      <c r="C2763" s="1" t="s">
        <v>350</v>
      </c>
      <c r="D2763" s="1">
        <v>1871821.0</v>
      </c>
      <c r="F2763" s="1">
        <v>5.074</v>
      </c>
      <c r="G2763" s="1">
        <v>0.008</v>
      </c>
      <c r="H2763" s="1">
        <v>92.168</v>
      </c>
      <c r="I2763" s="1">
        <v>0.173</v>
      </c>
      <c r="J2763" s="1">
        <v>416.706</v>
      </c>
      <c r="K2763" s="1">
        <v>0.78</v>
      </c>
      <c r="L2763" s="1">
        <v>12.074</v>
      </c>
      <c r="M2763" s="1">
        <v>0.452</v>
      </c>
      <c r="N2763" s="1">
        <v>136.223</v>
      </c>
      <c r="O2763" s="1">
        <v>-19.803</v>
      </c>
      <c r="P2763" s="1">
        <v>-0.035</v>
      </c>
      <c r="Q2763" s="1">
        <v>74.74</v>
      </c>
      <c r="R2763" s="1">
        <v>0.14</v>
      </c>
      <c r="S2763" s="1">
        <v>0.0</v>
      </c>
      <c r="T2763" s="1">
        <v>0.0</v>
      </c>
      <c r="Y2763" s="1">
        <v>0.0</v>
      </c>
      <c r="Z2763" s="1">
        <v>0.366</v>
      </c>
      <c r="AA2763" s="1">
        <v>7.58</v>
      </c>
      <c r="AB2763" s="1">
        <v>4049.532</v>
      </c>
      <c r="AC2763" s="1">
        <v>6.46</v>
      </c>
      <c r="AD2763" s="1">
        <v>20.301</v>
      </c>
      <c r="AE2763" s="1">
        <v>-4.842</v>
      </c>
      <c r="AF2763" s="1">
        <v>-1.974</v>
      </c>
      <c r="AG2763" s="1">
        <v>20722.951</v>
      </c>
      <c r="AI2763" s="1">
        <v>-1.707</v>
      </c>
      <c r="AJ2763" s="1">
        <v>-0.466</v>
      </c>
      <c r="AK2763" s="1">
        <v>886.837</v>
      </c>
      <c r="AL2763" s="1">
        <v>1.66</v>
      </c>
      <c r="AM2763" s="1">
        <v>14343.224</v>
      </c>
      <c r="AN2763" s="1">
        <v>26.848</v>
      </c>
      <c r="AO2763" s="1">
        <v>25.697</v>
      </c>
      <c r="AP2763" s="1">
        <v>70.331</v>
      </c>
      <c r="AQ2763" s="1">
        <v>6.524</v>
      </c>
      <c r="AR2763" s="1">
        <v>0.501</v>
      </c>
      <c r="AS2763" s="1">
        <v>8.172</v>
      </c>
      <c r="AT2763" s="1">
        <v>886.837</v>
      </c>
      <c r="AU2763" s="1">
        <v>1.66</v>
      </c>
      <c r="AV2763" s="1">
        <v>4365.602</v>
      </c>
      <c r="BA2763" s="1">
        <v>25.697</v>
      </c>
      <c r="BB2763" s="1">
        <v>21.406</v>
      </c>
      <c r="BC2763" s="1">
        <v>0.88</v>
      </c>
      <c r="BD2763" s="1">
        <v>-15.537</v>
      </c>
      <c r="BE2763" s="1">
        <v>-1.438</v>
      </c>
      <c r="BF2763" s="1">
        <v>7.817</v>
      </c>
      <c r="BG2763" s="1">
        <v>1730.935</v>
      </c>
      <c r="BH2763" s="1">
        <v>3.24</v>
      </c>
      <c r="BI2763" s="1">
        <v>4176.055</v>
      </c>
      <c r="BJ2763" s="1">
        <v>50.155</v>
      </c>
      <c r="BK2763" s="1">
        <v>20.477</v>
      </c>
      <c r="BL2763" s="1">
        <v>-10.395</v>
      </c>
      <c r="BM2763" s="1">
        <v>-1.396</v>
      </c>
      <c r="BN2763" s="1">
        <v>11.326</v>
      </c>
      <c r="BO2763" s="1">
        <v>2564.348</v>
      </c>
      <c r="BP2763" s="1">
        <v>4.8</v>
      </c>
      <c r="BQ2763" s="1">
        <v>6050.677</v>
      </c>
      <c r="BR2763" s="1">
        <v>74.303</v>
      </c>
      <c r="BS2763" s="1">
        <v>29.669</v>
      </c>
      <c r="BT2763" s="1">
        <v>1.12</v>
      </c>
      <c r="BU2763" s="1">
        <v>14.776</v>
      </c>
      <c r="BW2763" s="1">
        <v>0.0</v>
      </c>
      <c r="BX2763" s="1">
        <v>0.0</v>
      </c>
      <c r="BY2763" s="1">
        <v>0.0</v>
      </c>
      <c r="BZ2763" s="1">
        <v>0.0</v>
      </c>
      <c r="CA2763" s="1">
        <v>0.0</v>
      </c>
      <c r="CB2763" s="1">
        <v>0.0</v>
      </c>
      <c r="CC2763" s="1">
        <v>0.0</v>
      </c>
      <c r="CD2763" s="1">
        <v>-4.788</v>
      </c>
      <c r="CE2763" s="1">
        <v>-0.932</v>
      </c>
      <c r="CF2763" s="1">
        <v>18.536</v>
      </c>
      <c r="CG2763" s="1">
        <v>0.0</v>
      </c>
      <c r="CH2763" s="1">
        <v>0.0</v>
      </c>
      <c r="CI2763" s="1">
        <v>9902.882</v>
      </c>
      <c r="CN2763" s="1">
        <v>0.0</v>
      </c>
      <c r="CO2763" s="1">
        <v>48.558</v>
      </c>
      <c r="CP2763" s="1">
        <v>1.676</v>
      </c>
      <c r="CQ2763" s="1">
        <v>0.78</v>
      </c>
      <c r="CR2763" s="1">
        <v>0.0</v>
      </c>
      <c r="CS2763" s="1">
        <v>-18.635</v>
      </c>
      <c r="CT2763" s="1">
        <v>-0.384</v>
      </c>
      <c r="CU2763" s="1">
        <v>416.706</v>
      </c>
      <c r="CV2763" s="1">
        <v>0.0</v>
      </c>
      <c r="CW2763" s="1">
        <v>895.285</v>
      </c>
      <c r="CX2763" s="1">
        <v>12.074</v>
      </c>
      <c r="CY2763" s="1">
        <v>0.0</v>
      </c>
      <c r="CZ2763" s="1">
        <v>4.39</v>
      </c>
      <c r="DA2763" s="1">
        <v>3451.185</v>
      </c>
      <c r="DB2763" s="1">
        <v>38.79</v>
      </c>
      <c r="DC2763" s="1">
        <v>-10.395</v>
      </c>
      <c r="DD2763" s="1">
        <v>-1.396</v>
      </c>
      <c r="DE2763" s="1">
        <v>11.326</v>
      </c>
      <c r="DF2763" s="1">
        <v>2564.348</v>
      </c>
      <c r="DG2763" s="1">
        <v>4.8</v>
      </c>
      <c r="DH2763" s="1">
        <v>6050.677</v>
      </c>
      <c r="DI2763" s="1">
        <v>74.303</v>
      </c>
      <c r="DJ2763" s="1">
        <v>29.669</v>
      </c>
      <c r="DK2763" s="1">
        <v>68.571</v>
      </c>
      <c r="DL2763" s="1">
        <v>0.4</v>
      </c>
      <c r="DM2763" s="1">
        <v>0.983</v>
      </c>
      <c r="DN2763" s="1">
        <v>272.462</v>
      </c>
      <c r="DO2763" s="1">
        <v>0.51</v>
      </c>
      <c r="DP2763" s="1">
        <v>525.118</v>
      </c>
      <c r="DQ2763" s="1">
        <v>7.895</v>
      </c>
      <c r="DR2763" s="1">
        <v>2.575</v>
      </c>
      <c r="DS2763" s="1">
        <v>2.622</v>
      </c>
      <c r="DT2763" s="1">
        <v>0.017</v>
      </c>
      <c r="DU2763" s="1">
        <v>0.678</v>
      </c>
      <c r="DV2763" s="1">
        <v>144.245</v>
      </c>
      <c r="DW2763" s="1">
        <v>0.27</v>
      </c>
      <c r="DX2763" s="1">
        <v>362.052</v>
      </c>
      <c r="DY2763" s="1">
        <v>4.18</v>
      </c>
      <c r="DZ2763" s="1">
        <v>1.775</v>
      </c>
    </row>
    <row r="2764">
      <c r="A2764" s="1" t="s">
        <v>351</v>
      </c>
      <c r="B2764" s="1">
        <v>2000.0</v>
      </c>
      <c r="C2764" s="1" t="s">
        <v>352</v>
      </c>
      <c r="D2764" s="1">
        <v>4329297.0</v>
      </c>
      <c r="E2764" s="1">
        <v>2.591597568E10</v>
      </c>
      <c r="J2764" s="1">
        <v>0.0</v>
      </c>
      <c r="K2764" s="1">
        <v>0.0</v>
      </c>
      <c r="L2764" s="1">
        <v>0.0</v>
      </c>
      <c r="N2764" s="1">
        <v>630.151</v>
      </c>
      <c r="S2764" s="1">
        <v>0.0</v>
      </c>
      <c r="T2764" s="1">
        <v>0.0</v>
      </c>
      <c r="V2764" s="1">
        <v>0.0</v>
      </c>
      <c r="W2764" s="1">
        <v>0.0</v>
      </c>
      <c r="X2764" s="1">
        <v>0.0</v>
      </c>
      <c r="Y2764" s="1">
        <v>0.0</v>
      </c>
      <c r="AA2764" s="1">
        <v>11.35</v>
      </c>
      <c r="AB2764" s="1">
        <v>2621.673</v>
      </c>
      <c r="AC2764" s="1">
        <v>9.95</v>
      </c>
      <c r="AE2764" s="1">
        <v>-10.04</v>
      </c>
      <c r="AF2764" s="1">
        <v>-6.665</v>
      </c>
      <c r="AG2764" s="1">
        <v>13793.851</v>
      </c>
      <c r="AH2764" s="1">
        <v>2.304</v>
      </c>
      <c r="AK2764" s="1">
        <v>2196.662</v>
      </c>
      <c r="AL2764" s="1">
        <v>9.51</v>
      </c>
      <c r="AO2764" s="1">
        <v>95.578</v>
      </c>
      <c r="AT2764" s="1">
        <v>0.0</v>
      </c>
      <c r="AU2764" s="1">
        <v>0.0</v>
      </c>
      <c r="AX2764" s="1">
        <v>0.0</v>
      </c>
      <c r="AY2764" s="1">
        <v>0.0</v>
      </c>
      <c r="AZ2764" s="1">
        <v>0.0</v>
      </c>
      <c r="BA2764" s="1">
        <v>0.0</v>
      </c>
      <c r="BC2764" s="1">
        <v>6.27</v>
      </c>
      <c r="BG2764" s="1">
        <v>101.633</v>
      </c>
      <c r="BH2764" s="1">
        <v>0.44</v>
      </c>
      <c r="BJ2764" s="1">
        <v>4.422</v>
      </c>
      <c r="BO2764" s="1">
        <v>101.633</v>
      </c>
      <c r="BP2764" s="1">
        <v>0.44</v>
      </c>
      <c r="BR2764" s="1">
        <v>4.422</v>
      </c>
      <c r="BT2764" s="1">
        <v>1.4</v>
      </c>
      <c r="BU2764" s="1">
        <v>12.335</v>
      </c>
      <c r="BY2764" s="1">
        <v>0.0</v>
      </c>
      <c r="BZ2764" s="1">
        <v>0.0</v>
      </c>
      <c r="CB2764" s="1">
        <v>0.0</v>
      </c>
      <c r="CG2764" s="1">
        <v>2196.662</v>
      </c>
      <c r="CH2764" s="1">
        <v>9.51</v>
      </c>
      <c r="CK2764" s="1">
        <v>0.0</v>
      </c>
      <c r="CL2764" s="1">
        <v>0.0</v>
      </c>
      <c r="CM2764" s="1">
        <v>0.0</v>
      </c>
      <c r="CN2764" s="1">
        <v>95.578</v>
      </c>
      <c r="CQ2764" s="1">
        <v>0.0</v>
      </c>
      <c r="CR2764" s="1">
        <v>0.0</v>
      </c>
      <c r="CU2764" s="1">
        <v>0.0</v>
      </c>
      <c r="CV2764" s="1">
        <v>0.0</v>
      </c>
      <c r="CX2764" s="1">
        <v>0.0</v>
      </c>
      <c r="CY2764" s="1">
        <v>0.0</v>
      </c>
      <c r="DA2764" s="1">
        <v>2298.295</v>
      </c>
      <c r="DB2764" s="1">
        <v>59.718</v>
      </c>
      <c r="DF2764" s="1">
        <v>101.633</v>
      </c>
      <c r="DG2764" s="1">
        <v>0.44</v>
      </c>
      <c r="DI2764" s="1">
        <v>4.422</v>
      </c>
      <c r="DN2764" s="1">
        <v>0.0</v>
      </c>
      <c r="DO2764" s="1">
        <v>0.0</v>
      </c>
      <c r="DQ2764" s="1">
        <v>0.0</v>
      </c>
      <c r="DV2764" s="1">
        <v>0.0</v>
      </c>
      <c r="DW2764" s="1">
        <v>0.0</v>
      </c>
      <c r="DY2764" s="1">
        <v>0.0</v>
      </c>
    </row>
    <row r="2765">
      <c r="A2765" s="1" t="s">
        <v>351</v>
      </c>
      <c r="B2765" s="1">
        <v>2001.0</v>
      </c>
      <c r="C2765" s="1" t="s">
        <v>352</v>
      </c>
      <c r="D2765" s="1">
        <v>4401866.0</v>
      </c>
      <c r="E2765" s="1">
        <v>2.7854825472E10</v>
      </c>
      <c r="J2765" s="1">
        <v>0.0</v>
      </c>
      <c r="K2765" s="1">
        <v>0.0</v>
      </c>
      <c r="L2765" s="1">
        <v>0.0</v>
      </c>
      <c r="N2765" s="1">
        <v>637.186</v>
      </c>
      <c r="S2765" s="1">
        <v>0.0</v>
      </c>
      <c r="T2765" s="1">
        <v>0.0</v>
      </c>
      <c r="V2765" s="1">
        <v>0.0</v>
      </c>
      <c r="W2765" s="1">
        <v>0.0</v>
      </c>
      <c r="X2765" s="1">
        <v>0.0</v>
      </c>
      <c r="Y2765" s="1">
        <v>0.0</v>
      </c>
      <c r="AA2765" s="1">
        <v>11.21</v>
      </c>
      <c r="AB2765" s="1">
        <v>2546.647</v>
      </c>
      <c r="AC2765" s="1">
        <v>9.95</v>
      </c>
      <c r="AE2765" s="1">
        <v>7.149</v>
      </c>
      <c r="AF2765" s="1">
        <v>4.269</v>
      </c>
      <c r="AG2765" s="1">
        <v>14536.341</v>
      </c>
      <c r="AH2765" s="1">
        <v>2.297</v>
      </c>
      <c r="AK2765" s="1">
        <v>2185.437</v>
      </c>
      <c r="AL2765" s="1">
        <v>9.62</v>
      </c>
      <c r="AO2765" s="1">
        <v>96.683</v>
      </c>
      <c r="AT2765" s="1">
        <v>0.0</v>
      </c>
      <c r="AU2765" s="1">
        <v>0.0</v>
      </c>
      <c r="AX2765" s="1">
        <v>0.0</v>
      </c>
      <c r="AY2765" s="1">
        <v>0.0</v>
      </c>
      <c r="AZ2765" s="1">
        <v>0.0</v>
      </c>
      <c r="BA2765" s="1">
        <v>0.0</v>
      </c>
      <c r="BC2765" s="1">
        <v>6.34</v>
      </c>
      <c r="BG2765" s="1">
        <v>74.968</v>
      </c>
      <c r="BH2765" s="1">
        <v>0.33</v>
      </c>
      <c r="BJ2765" s="1">
        <v>3.317</v>
      </c>
      <c r="BO2765" s="1">
        <v>74.968</v>
      </c>
      <c r="BP2765" s="1">
        <v>0.33</v>
      </c>
      <c r="BR2765" s="1">
        <v>3.317</v>
      </c>
      <c r="BT2765" s="1">
        <v>1.26</v>
      </c>
      <c r="BU2765" s="1">
        <v>11.24</v>
      </c>
      <c r="BY2765" s="1">
        <v>0.0</v>
      </c>
      <c r="BZ2765" s="1">
        <v>0.0</v>
      </c>
      <c r="CB2765" s="1">
        <v>0.0</v>
      </c>
      <c r="CG2765" s="1">
        <v>2185.437</v>
      </c>
      <c r="CH2765" s="1">
        <v>9.62</v>
      </c>
      <c r="CK2765" s="1">
        <v>0.0</v>
      </c>
      <c r="CL2765" s="1">
        <v>0.0</v>
      </c>
      <c r="CM2765" s="1">
        <v>0.0</v>
      </c>
      <c r="CN2765" s="1">
        <v>96.683</v>
      </c>
      <c r="CQ2765" s="1">
        <v>0.0</v>
      </c>
      <c r="CR2765" s="1">
        <v>0.0</v>
      </c>
      <c r="CU2765" s="1">
        <v>0.0</v>
      </c>
      <c r="CV2765" s="1">
        <v>0.0</v>
      </c>
      <c r="CX2765" s="1">
        <v>0.0</v>
      </c>
      <c r="CY2765" s="1">
        <v>0.0</v>
      </c>
      <c r="DA2765" s="1">
        <v>2260.405</v>
      </c>
      <c r="DB2765" s="1">
        <v>63.987</v>
      </c>
      <c r="DF2765" s="1">
        <v>74.968</v>
      </c>
      <c r="DG2765" s="1">
        <v>0.33</v>
      </c>
      <c r="DI2765" s="1">
        <v>3.317</v>
      </c>
      <c r="DN2765" s="1">
        <v>0.0</v>
      </c>
      <c r="DO2765" s="1">
        <v>0.0</v>
      </c>
      <c r="DQ2765" s="1">
        <v>0.0</v>
      </c>
      <c r="DV2765" s="1">
        <v>0.0</v>
      </c>
      <c r="DW2765" s="1">
        <v>0.0</v>
      </c>
      <c r="DY2765" s="1">
        <v>0.0</v>
      </c>
    </row>
    <row r="2766">
      <c r="A2766" s="1" t="s">
        <v>351</v>
      </c>
      <c r="B2766" s="1">
        <v>2002.0</v>
      </c>
      <c r="C2766" s="1" t="s">
        <v>352</v>
      </c>
      <c r="D2766" s="1">
        <v>4463453.0</v>
      </c>
      <c r="E2766" s="1">
        <v>2.977168384E10</v>
      </c>
      <c r="J2766" s="1">
        <v>0.0</v>
      </c>
      <c r="K2766" s="1">
        <v>0.0</v>
      </c>
      <c r="L2766" s="1">
        <v>0.0</v>
      </c>
      <c r="N2766" s="1">
        <v>621.645</v>
      </c>
      <c r="S2766" s="1">
        <v>0.0</v>
      </c>
      <c r="T2766" s="1">
        <v>0.0</v>
      </c>
      <c r="V2766" s="1">
        <v>0.0</v>
      </c>
      <c r="W2766" s="1">
        <v>0.0</v>
      </c>
      <c r="X2766" s="1">
        <v>0.0</v>
      </c>
      <c r="Y2766" s="1">
        <v>0.0</v>
      </c>
      <c r="AA2766" s="1">
        <v>12.08</v>
      </c>
      <c r="AB2766" s="1">
        <v>2706.425</v>
      </c>
      <c r="AC2766" s="1">
        <v>11.55</v>
      </c>
      <c r="AE2766" s="1">
        <v>-1.068</v>
      </c>
      <c r="AF2766" s="1">
        <v>-0.684</v>
      </c>
      <c r="AG2766" s="1">
        <v>14182.605</v>
      </c>
      <c r="AH2766" s="1">
        <v>2.126</v>
      </c>
      <c r="AK2766" s="1">
        <v>2437.575</v>
      </c>
      <c r="AL2766" s="1">
        <v>10.88</v>
      </c>
      <c r="AO2766" s="1">
        <v>94.199</v>
      </c>
      <c r="AT2766" s="1">
        <v>0.0</v>
      </c>
      <c r="AU2766" s="1">
        <v>0.0</v>
      </c>
      <c r="AX2766" s="1">
        <v>0.0</v>
      </c>
      <c r="AY2766" s="1">
        <v>0.0</v>
      </c>
      <c r="AZ2766" s="1">
        <v>0.0</v>
      </c>
      <c r="BA2766" s="1">
        <v>0.0</v>
      </c>
      <c r="BC2766" s="1">
        <v>7.18</v>
      </c>
      <c r="BG2766" s="1">
        <v>150.108</v>
      </c>
      <c r="BH2766" s="1">
        <v>0.67</v>
      </c>
      <c r="BJ2766" s="1">
        <v>5.801</v>
      </c>
      <c r="BO2766" s="1">
        <v>150.108</v>
      </c>
      <c r="BP2766" s="1">
        <v>0.67</v>
      </c>
      <c r="BR2766" s="1">
        <v>5.801</v>
      </c>
      <c r="BT2766" s="1">
        <v>0.53</v>
      </c>
      <c r="BU2766" s="1">
        <v>4.387</v>
      </c>
      <c r="BY2766" s="1">
        <v>0.0</v>
      </c>
      <c r="BZ2766" s="1">
        <v>0.0</v>
      </c>
      <c r="CB2766" s="1">
        <v>0.0</v>
      </c>
      <c r="CG2766" s="1">
        <v>2437.575</v>
      </c>
      <c r="CH2766" s="1">
        <v>10.88</v>
      </c>
      <c r="CK2766" s="1">
        <v>0.0</v>
      </c>
      <c r="CL2766" s="1">
        <v>0.0</v>
      </c>
      <c r="CM2766" s="1">
        <v>0.0</v>
      </c>
      <c r="CN2766" s="1">
        <v>94.199</v>
      </c>
      <c r="CQ2766" s="1">
        <v>0.0</v>
      </c>
      <c r="CR2766" s="1">
        <v>0.0</v>
      </c>
      <c r="CU2766" s="1">
        <v>0.0</v>
      </c>
      <c r="CV2766" s="1">
        <v>0.0</v>
      </c>
      <c r="CX2766" s="1">
        <v>0.0</v>
      </c>
      <c r="CY2766" s="1">
        <v>0.0</v>
      </c>
      <c r="DA2766" s="1">
        <v>2587.683</v>
      </c>
      <c r="DB2766" s="1">
        <v>63.303</v>
      </c>
      <c r="DF2766" s="1">
        <v>150.108</v>
      </c>
      <c r="DG2766" s="1">
        <v>0.67</v>
      </c>
      <c r="DI2766" s="1">
        <v>5.801</v>
      </c>
      <c r="DN2766" s="1">
        <v>0.0</v>
      </c>
      <c r="DO2766" s="1">
        <v>0.0</v>
      </c>
      <c r="DQ2766" s="1">
        <v>0.0</v>
      </c>
      <c r="DV2766" s="1">
        <v>0.0</v>
      </c>
      <c r="DW2766" s="1">
        <v>0.0</v>
      </c>
      <c r="DY2766" s="1">
        <v>0.0</v>
      </c>
    </row>
    <row r="2767">
      <c r="A2767" s="1" t="s">
        <v>351</v>
      </c>
      <c r="B2767" s="1">
        <v>2003.0</v>
      </c>
      <c r="C2767" s="1" t="s">
        <v>352</v>
      </c>
      <c r="D2767" s="1">
        <v>4525463.0</v>
      </c>
      <c r="E2767" s="1">
        <v>3.1778514944E10</v>
      </c>
      <c r="J2767" s="1">
        <v>0.0</v>
      </c>
      <c r="K2767" s="1">
        <v>0.0</v>
      </c>
      <c r="L2767" s="1">
        <v>0.0</v>
      </c>
      <c r="N2767" s="1">
        <v>591.647</v>
      </c>
      <c r="S2767" s="1">
        <v>0.0</v>
      </c>
      <c r="T2767" s="1">
        <v>0.0</v>
      </c>
      <c r="V2767" s="1">
        <v>0.0</v>
      </c>
      <c r="W2767" s="1">
        <v>0.0</v>
      </c>
      <c r="X2767" s="1">
        <v>0.0</v>
      </c>
      <c r="Y2767" s="1">
        <v>0.0</v>
      </c>
      <c r="AA2767" s="1">
        <v>12.93</v>
      </c>
      <c r="AB2767" s="1">
        <v>2857.166</v>
      </c>
      <c r="AC2767" s="1">
        <v>12.93</v>
      </c>
      <c r="AE2767" s="1">
        <v>-1.142</v>
      </c>
      <c r="AF2767" s="1">
        <v>-0.723</v>
      </c>
      <c r="AG2767" s="1">
        <v>13828.464</v>
      </c>
      <c r="AH2767" s="1">
        <v>1.969</v>
      </c>
      <c r="AK2767" s="1">
        <v>2558.854</v>
      </c>
      <c r="AL2767" s="1">
        <v>11.58</v>
      </c>
      <c r="AO2767" s="1">
        <v>89.559</v>
      </c>
      <c r="AT2767" s="1">
        <v>0.0</v>
      </c>
      <c r="AU2767" s="1">
        <v>0.0</v>
      </c>
      <c r="AX2767" s="1">
        <v>0.0</v>
      </c>
      <c r="AY2767" s="1">
        <v>0.0</v>
      </c>
      <c r="AZ2767" s="1">
        <v>0.0</v>
      </c>
      <c r="BA2767" s="1">
        <v>0.0</v>
      </c>
      <c r="BC2767" s="1">
        <v>7.65</v>
      </c>
      <c r="BG2767" s="1">
        <v>298.312</v>
      </c>
      <c r="BH2767" s="1">
        <v>1.35</v>
      </c>
      <c r="BJ2767" s="1">
        <v>10.441</v>
      </c>
      <c r="BO2767" s="1">
        <v>298.312</v>
      </c>
      <c r="BP2767" s="1">
        <v>1.35</v>
      </c>
      <c r="BR2767" s="1">
        <v>10.441</v>
      </c>
      <c r="BT2767" s="1">
        <v>0.0</v>
      </c>
      <c r="BU2767" s="1">
        <v>0.0</v>
      </c>
      <c r="BY2767" s="1">
        <v>0.0</v>
      </c>
      <c r="BZ2767" s="1">
        <v>0.0</v>
      </c>
      <c r="CB2767" s="1">
        <v>0.0</v>
      </c>
      <c r="CG2767" s="1">
        <v>2558.854</v>
      </c>
      <c r="CH2767" s="1">
        <v>11.58</v>
      </c>
      <c r="CK2767" s="1">
        <v>0.0</v>
      </c>
      <c r="CL2767" s="1">
        <v>0.0</v>
      </c>
      <c r="CM2767" s="1">
        <v>0.0</v>
      </c>
      <c r="CN2767" s="1">
        <v>89.559</v>
      </c>
      <c r="CQ2767" s="1">
        <v>0.0</v>
      </c>
      <c r="CR2767" s="1">
        <v>0.0</v>
      </c>
      <c r="CU2767" s="1">
        <v>0.0</v>
      </c>
      <c r="CV2767" s="1">
        <v>0.0</v>
      </c>
      <c r="CX2767" s="1">
        <v>0.0</v>
      </c>
      <c r="CY2767" s="1">
        <v>0.0</v>
      </c>
      <c r="DA2767" s="1">
        <v>2857.166</v>
      </c>
      <c r="DB2767" s="1">
        <v>62.58</v>
      </c>
      <c r="DF2767" s="1">
        <v>298.312</v>
      </c>
      <c r="DG2767" s="1">
        <v>1.35</v>
      </c>
      <c r="DI2767" s="1">
        <v>10.441</v>
      </c>
      <c r="DN2767" s="1">
        <v>0.0</v>
      </c>
      <c r="DO2767" s="1">
        <v>0.0</v>
      </c>
      <c r="DQ2767" s="1">
        <v>0.0</v>
      </c>
      <c r="DV2767" s="1">
        <v>0.0</v>
      </c>
      <c r="DW2767" s="1">
        <v>0.0</v>
      </c>
      <c r="DY2767" s="1">
        <v>0.0</v>
      </c>
    </row>
    <row r="2768">
      <c r="A2768" s="1" t="s">
        <v>351</v>
      </c>
      <c r="B2768" s="1">
        <v>2004.0</v>
      </c>
      <c r="C2768" s="1" t="s">
        <v>352</v>
      </c>
      <c r="D2768" s="1">
        <v>4599237.0</v>
      </c>
      <c r="E2768" s="1">
        <v>3.531401216E10</v>
      </c>
      <c r="J2768" s="1">
        <v>0.0</v>
      </c>
      <c r="K2768" s="1">
        <v>0.0</v>
      </c>
      <c r="L2768" s="1">
        <v>0.0</v>
      </c>
      <c r="N2768" s="1">
        <v>597.028</v>
      </c>
      <c r="S2768" s="1">
        <v>0.0</v>
      </c>
      <c r="T2768" s="1">
        <v>0.0</v>
      </c>
      <c r="V2768" s="1">
        <v>0.0</v>
      </c>
      <c r="W2768" s="1">
        <v>0.0</v>
      </c>
      <c r="X2768" s="1">
        <v>0.0</v>
      </c>
      <c r="Y2768" s="1">
        <v>0.0</v>
      </c>
      <c r="AA2768" s="1">
        <v>11.66</v>
      </c>
      <c r="AB2768" s="1">
        <v>2535.203</v>
      </c>
      <c r="AC2768" s="1">
        <v>11.44</v>
      </c>
      <c r="AE2768" s="1">
        <v>1.157</v>
      </c>
      <c r="AF2768" s="1">
        <v>0.724</v>
      </c>
      <c r="AG2768" s="1">
        <v>13764.14</v>
      </c>
      <c r="AH2768" s="1">
        <v>1.793</v>
      </c>
      <c r="AK2768" s="1">
        <v>2246.025</v>
      </c>
      <c r="AL2768" s="1">
        <v>10.33</v>
      </c>
      <c r="AO2768" s="1">
        <v>90.297</v>
      </c>
      <c r="AT2768" s="1">
        <v>0.0</v>
      </c>
      <c r="AU2768" s="1">
        <v>0.0</v>
      </c>
      <c r="AX2768" s="1">
        <v>0.0</v>
      </c>
      <c r="AY2768" s="1">
        <v>0.0</v>
      </c>
      <c r="AZ2768" s="1">
        <v>0.0</v>
      </c>
      <c r="BA2768" s="1">
        <v>0.0</v>
      </c>
      <c r="BC2768" s="1">
        <v>6.83</v>
      </c>
      <c r="BG2768" s="1">
        <v>241.344</v>
      </c>
      <c r="BH2768" s="1">
        <v>1.11</v>
      </c>
      <c r="BJ2768" s="1">
        <v>9.703</v>
      </c>
      <c r="BO2768" s="1">
        <v>241.344</v>
      </c>
      <c r="BP2768" s="1">
        <v>1.11</v>
      </c>
      <c r="BR2768" s="1">
        <v>9.703</v>
      </c>
      <c r="BT2768" s="1">
        <v>0.22</v>
      </c>
      <c r="BU2768" s="1">
        <v>1.887</v>
      </c>
      <c r="BY2768" s="1">
        <v>0.0</v>
      </c>
      <c r="BZ2768" s="1">
        <v>0.0</v>
      </c>
      <c r="CB2768" s="1">
        <v>0.0</v>
      </c>
      <c r="CG2768" s="1">
        <v>2246.025</v>
      </c>
      <c r="CH2768" s="1">
        <v>10.33</v>
      </c>
      <c r="CK2768" s="1">
        <v>0.0</v>
      </c>
      <c r="CL2768" s="1">
        <v>0.0</v>
      </c>
      <c r="CM2768" s="1">
        <v>0.0</v>
      </c>
      <c r="CN2768" s="1">
        <v>90.297</v>
      </c>
      <c r="CQ2768" s="1">
        <v>0.0</v>
      </c>
      <c r="CR2768" s="1">
        <v>0.0</v>
      </c>
      <c r="CU2768" s="1">
        <v>0.0</v>
      </c>
      <c r="CV2768" s="1">
        <v>0.0</v>
      </c>
      <c r="CX2768" s="1">
        <v>0.0</v>
      </c>
      <c r="CY2768" s="1">
        <v>0.0</v>
      </c>
      <c r="DA2768" s="1">
        <v>2487.369</v>
      </c>
      <c r="DB2768" s="1">
        <v>63.305</v>
      </c>
      <c r="DF2768" s="1">
        <v>241.344</v>
      </c>
      <c r="DG2768" s="1">
        <v>1.11</v>
      </c>
      <c r="DI2768" s="1">
        <v>9.703</v>
      </c>
      <c r="DN2768" s="1">
        <v>0.0</v>
      </c>
      <c r="DO2768" s="1">
        <v>0.0</v>
      </c>
      <c r="DQ2768" s="1">
        <v>0.0</v>
      </c>
      <c r="DV2768" s="1">
        <v>0.0</v>
      </c>
      <c r="DW2768" s="1">
        <v>0.0</v>
      </c>
      <c r="DY2768" s="1">
        <v>0.0</v>
      </c>
    </row>
    <row r="2769">
      <c r="A2769" s="1" t="s">
        <v>351</v>
      </c>
      <c r="B2769" s="1">
        <v>2005.0</v>
      </c>
      <c r="C2769" s="1" t="s">
        <v>352</v>
      </c>
      <c r="D2769" s="1">
        <v>4671056.0</v>
      </c>
      <c r="E2769" s="1">
        <v>3.7512384512E10</v>
      </c>
      <c r="J2769" s="1">
        <v>0.0</v>
      </c>
      <c r="K2769" s="1">
        <v>0.0</v>
      </c>
      <c r="L2769" s="1">
        <v>0.0</v>
      </c>
      <c r="N2769" s="1">
        <v>601.023</v>
      </c>
      <c r="S2769" s="1">
        <v>0.0</v>
      </c>
      <c r="T2769" s="1">
        <v>0.0</v>
      </c>
      <c r="V2769" s="1">
        <v>0.0</v>
      </c>
      <c r="W2769" s="1">
        <v>0.0</v>
      </c>
      <c r="X2769" s="1">
        <v>0.0</v>
      </c>
      <c r="Y2769" s="1">
        <v>0.0</v>
      </c>
      <c r="AA2769" s="1">
        <v>12.19</v>
      </c>
      <c r="AB2769" s="1">
        <v>2609.688</v>
      </c>
      <c r="AC2769" s="1">
        <v>11.73</v>
      </c>
      <c r="AE2769" s="1">
        <v>-4.311</v>
      </c>
      <c r="AF2769" s="1">
        <v>-2.729</v>
      </c>
      <c r="AG2769" s="1">
        <v>12968.24</v>
      </c>
      <c r="AH2769" s="1">
        <v>1.615</v>
      </c>
      <c r="AK2769" s="1">
        <v>2288.562</v>
      </c>
      <c r="AL2769" s="1">
        <v>10.69</v>
      </c>
      <c r="AO2769" s="1">
        <v>91.134</v>
      </c>
      <c r="AT2769" s="1">
        <v>0.0</v>
      </c>
      <c r="AU2769" s="1">
        <v>0.0</v>
      </c>
      <c r="AX2769" s="1">
        <v>0.0</v>
      </c>
      <c r="AY2769" s="1">
        <v>0.0</v>
      </c>
      <c r="AZ2769" s="1">
        <v>0.0</v>
      </c>
      <c r="BA2769" s="1">
        <v>0.0</v>
      </c>
      <c r="BC2769" s="1">
        <v>7.05</v>
      </c>
      <c r="BG2769" s="1">
        <v>222.648</v>
      </c>
      <c r="BH2769" s="1">
        <v>1.04</v>
      </c>
      <c r="BJ2769" s="1">
        <v>8.866</v>
      </c>
      <c r="BO2769" s="1">
        <v>222.648</v>
      </c>
      <c r="BP2769" s="1">
        <v>1.04</v>
      </c>
      <c r="BR2769" s="1">
        <v>8.866</v>
      </c>
      <c r="BT2769" s="1">
        <v>0.46</v>
      </c>
      <c r="BU2769" s="1">
        <v>3.774</v>
      </c>
      <c r="BY2769" s="1">
        <v>0.0</v>
      </c>
      <c r="BZ2769" s="1">
        <v>0.0</v>
      </c>
      <c r="CB2769" s="1">
        <v>0.0</v>
      </c>
      <c r="CG2769" s="1">
        <v>2288.562</v>
      </c>
      <c r="CH2769" s="1">
        <v>10.69</v>
      </c>
      <c r="CK2769" s="1">
        <v>0.0</v>
      </c>
      <c r="CL2769" s="1">
        <v>0.0</v>
      </c>
      <c r="CM2769" s="1">
        <v>0.0</v>
      </c>
      <c r="CN2769" s="1">
        <v>91.134</v>
      </c>
      <c r="CQ2769" s="1">
        <v>0.0</v>
      </c>
      <c r="CR2769" s="1">
        <v>0.0</v>
      </c>
      <c r="CU2769" s="1">
        <v>0.0</v>
      </c>
      <c r="CV2769" s="1">
        <v>0.0</v>
      </c>
      <c r="CX2769" s="1">
        <v>0.0</v>
      </c>
      <c r="CY2769" s="1">
        <v>0.0</v>
      </c>
      <c r="DA2769" s="1">
        <v>2511.209</v>
      </c>
      <c r="DB2769" s="1">
        <v>60.575</v>
      </c>
      <c r="DF2769" s="1">
        <v>222.648</v>
      </c>
      <c r="DG2769" s="1">
        <v>1.04</v>
      </c>
      <c r="DI2769" s="1">
        <v>8.866</v>
      </c>
      <c r="DN2769" s="1">
        <v>0.0</v>
      </c>
      <c r="DO2769" s="1">
        <v>0.0</v>
      </c>
      <c r="DQ2769" s="1">
        <v>0.0</v>
      </c>
      <c r="DV2769" s="1">
        <v>0.0</v>
      </c>
      <c r="DW2769" s="1">
        <v>0.0</v>
      </c>
      <c r="DY2769" s="1">
        <v>0.0</v>
      </c>
    </row>
    <row r="2770">
      <c r="A2770" s="1" t="s">
        <v>351</v>
      </c>
      <c r="B2770" s="1">
        <v>2006.0</v>
      </c>
      <c r="C2770" s="1" t="s">
        <v>352</v>
      </c>
      <c r="D2770" s="1">
        <v>4751095.0</v>
      </c>
      <c r="E2770" s="1">
        <v>3.9442141184E10</v>
      </c>
      <c r="J2770" s="1">
        <v>0.0</v>
      </c>
      <c r="K2770" s="1">
        <v>0.0</v>
      </c>
      <c r="L2770" s="1">
        <v>0.0</v>
      </c>
      <c r="N2770" s="1">
        <v>619.594</v>
      </c>
      <c r="S2770" s="1">
        <v>0.0</v>
      </c>
      <c r="T2770" s="1">
        <v>0.0</v>
      </c>
      <c r="V2770" s="1">
        <v>0.0</v>
      </c>
      <c r="W2770" s="1">
        <v>0.0</v>
      </c>
      <c r="X2770" s="1">
        <v>0.0</v>
      </c>
      <c r="Y2770" s="1">
        <v>0.0</v>
      </c>
      <c r="AA2770" s="1">
        <v>12.26</v>
      </c>
      <c r="AB2770" s="1">
        <v>2580.458</v>
      </c>
      <c r="AC2770" s="1">
        <v>11.33</v>
      </c>
      <c r="AE2770" s="1">
        <v>-6.404</v>
      </c>
      <c r="AF2770" s="1">
        <v>-3.879</v>
      </c>
      <c r="AG2770" s="1">
        <v>11933.336</v>
      </c>
      <c r="AH2770" s="1">
        <v>1.437</v>
      </c>
      <c r="AK2770" s="1">
        <v>2239.484</v>
      </c>
      <c r="AL2770" s="1">
        <v>10.64</v>
      </c>
      <c r="AO2770" s="1">
        <v>93.91</v>
      </c>
      <c r="AT2770" s="1">
        <v>0.0</v>
      </c>
      <c r="AU2770" s="1">
        <v>0.0</v>
      </c>
      <c r="AX2770" s="1">
        <v>0.0</v>
      </c>
      <c r="AY2770" s="1">
        <v>0.0</v>
      </c>
      <c r="AZ2770" s="1">
        <v>0.0</v>
      </c>
      <c r="BA2770" s="1">
        <v>0.0</v>
      </c>
      <c r="BC2770" s="1">
        <v>7.02</v>
      </c>
      <c r="BG2770" s="1">
        <v>145.23</v>
      </c>
      <c r="BH2770" s="1">
        <v>0.69</v>
      </c>
      <c r="BJ2770" s="1">
        <v>6.09</v>
      </c>
      <c r="BO2770" s="1">
        <v>145.23</v>
      </c>
      <c r="BP2770" s="1">
        <v>0.69</v>
      </c>
      <c r="BR2770" s="1">
        <v>6.09</v>
      </c>
      <c r="BT2770" s="1">
        <v>0.93</v>
      </c>
      <c r="BU2770" s="1">
        <v>7.586</v>
      </c>
      <c r="BY2770" s="1">
        <v>0.0</v>
      </c>
      <c r="BZ2770" s="1">
        <v>0.0</v>
      </c>
      <c r="CB2770" s="1">
        <v>0.0</v>
      </c>
      <c r="CG2770" s="1">
        <v>2239.484</v>
      </c>
      <c r="CH2770" s="1">
        <v>10.64</v>
      </c>
      <c r="CK2770" s="1">
        <v>0.0</v>
      </c>
      <c r="CL2770" s="1">
        <v>0.0</v>
      </c>
      <c r="CM2770" s="1">
        <v>0.0</v>
      </c>
      <c r="CN2770" s="1">
        <v>93.91</v>
      </c>
      <c r="CQ2770" s="1">
        <v>0.0</v>
      </c>
      <c r="CR2770" s="1">
        <v>0.0</v>
      </c>
      <c r="CU2770" s="1">
        <v>0.0</v>
      </c>
      <c r="CV2770" s="1">
        <v>0.0</v>
      </c>
      <c r="CX2770" s="1">
        <v>0.0</v>
      </c>
      <c r="CY2770" s="1">
        <v>0.0</v>
      </c>
      <c r="DA2770" s="1">
        <v>2384.713</v>
      </c>
      <c r="DB2770" s="1">
        <v>56.696</v>
      </c>
      <c r="DF2770" s="1">
        <v>145.23</v>
      </c>
      <c r="DG2770" s="1">
        <v>0.69</v>
      </c>
      <c r="DI2770" s="1">
        <v>6.09</v>
      </c>
      <c r="DN2770" s="1">
        <v>0.0</v>
      </c>
      <c r="DO2770" s="1">
        <v>0.0</v>
      </c>
      <c r="DQ2770" s="1">
        <v>0.0</v>
      </c>
      <c r="DV2770" s="1">
        <v>0.0</v>
      </c>
      <c r="DW2770" s="1">
        <v>0.0</v>
      </c>
      <c r="DY2770" s="1">
        <v>0.0</v>
      </c>
    </row>
    <row r="2771">
      <c r="A2771" s="1" t="s">
        <v>351</v>
      </c>
      <c r="B2771" s="1">
        <v>2007.0</v>
      </c>
      <c r="C2771" s="1" t="s">
        <v>352</v>
      </c>
      <c r="D2771" s="1">
        <v>4844067.0</v>
      </c>
      <c r="E2771" s="1">
        <v>4.4589674496E10</v>
      </c>
      <c r="J2771" s="1">
        <v>0.0</v>
      </c>
      <c r="K2771" s="1">
        <v>0.0</v>
      </c>
      <c r="L2771" s="1">
        <v>0.0</v>
      </c>
      <c r="N2771" s="1">
        <v>622.517</v>
      </c>
      <c r="S2771" s="1">
        <v>0.0</v>
      </c>
      <c r="T2771" s="1">
        <v>0.0</v>
      </c>
      <c r="V2771" s="1">
        <v>0.0</v>
      </c>
      <c r="W2771" s="1">
        <v>0.0</v>
      </c>
      <c r="X2771" s="1">
        <v>0.0</v>
      </c>
      <c r="Y2771" s="1">
        <v>0.0</v>
      </c>
      <c r="AA2771" s="1">
        <v>11.54</v>
      </c>
      <c r="AB2771" s="1">
        <v>2382.296</v>
      </c>
      <c r="AC2771" s="1">
        <v>10.57</v>
      </c>
      <c r="AE2771" s="1">
        <v>-11.378</v>
      </c>
      <c r="AF2771" s="1">
        <v>-6.451</v>
      </c>
      <c r="AG2771" s="1">
        <v>10372.541</v>
      </c>
      <c r="AH2771" s="1">
        <v>1.127</v>
      </c>
      <c r="AK2771" s="1">
        <v>2062.317</v>
      </c>
      <c r="AL2771" s="1">
        <v>9.99</v>
      </c>
      <c r="AO2771" s="1">
        <v>94.513</v>
      </c>
      <c r="AT2771" s="1">
        <v>0.0</v>
      </c>
      <c r="AU2771" s="1">
        <v>0.0</v>
      </c>
      <c r="AX2771" s="1">
        <v>0.0</v>
      </c>
      <c r="AY2771" s="1">
        <v>0.0</v>
      </c>
      <c r="AZ2771" s="1">
        <v>0.0</v>
      </c>
      <c r="BA2771" s="1">
        <v>0.0</v>
      </c>
      <c r="BC2771" s="1">
        <v>6.58</v>
      </c>
      <c r="BG2771" s="1">
        <v>119.734</v>
      </c>
      <c r="BH2771" s="1">
        <v>0.58</v>
      </c>
      <c r="BJ2771" s="1">
        <v>5.487</v>
      </c>
      <c r="BO2771" s="1">
        <v>119.734</v>
      </c>
      <c r="BP2771" s="1">
        <v>0.58</v>
      </c>
      <c r="BR2771" s="1">
        <v>5.487</v>
      </c>
      <c r="BT2771" s="1">
        <v>0.97</v>
      </c>
      <c r="BU2771" s="1">
        <v>8.406</v>
      </c>
      <c r="BY2771" s="1">
        <v>0.0</v>
      </c>
      <c r="BZ2771" s="1">
        <v>0.0</v>
      </c>
      <c r="CB2771" s="1">
        <v>0.0</v>
      </c>
      <c r="CG2771" s="1">
        <v>2062.317</v>
      </c>
      <c r="CH2771" s="1">
        <v>9.99</v>
      </c>
      <c r="CK2771" s="1">
        <v>0.0</v>
      </c>
      <c r="CL2771" s="1">
        <v>0.0</v>
      </c>
      <c r="CM2771" s="1">
        <v>0.0</v>
      </c>
      <c r="CN2771" s="1">
        <v>94.513</v>
      </c>
      <c r="CQ2771" s="1">
        <v>0.0</v>
      </c>
      <c r="CR2771" s="1">
        <v>0.0</v>
      </c>
      <c r="CU2771" s="1">
        <v>0.0</v>
      </c>
      <c r="CV2771" s="1">
        <v>0.0</v>
      </c>
      <c r="CX2771" s="1">
        <v>0.0</v>
      </c>
      <c r="CY2771" s="1">
        <v>0.0</v>
      </c>
      <c r="DA2771" s="1">
        <v>2182.051</v>
      </c>
      <c r="DB2771" s="1">
        <v>50.245</v>
      </c>
      <c r="DF2771" s="1">
        <v>119.734</v>
      </c>
      <c r="DG2771" s="1">
        <v>0.58</v>
      </c>
      <c r="DI2771" s="1">
        <v>5.487</v>
      </c>
      <c r="DN2771" s="1">
        <v>0.0</v>
      </c>
      <c r="DO2771" s="1">
        <v>0.0</v>
      </c>
      <c r="DQ2771" s="1">
        <v>0.0</v>
      </c>
      <c r="DV2771" s="1">
        <v>0.0</v>
      </c>
      <c r="DW2771" s="1">
        <v>0.0</v>
      </c>
      <c r="DY2771" s="1">
        <v>0.0</v>
      </c>
    </row>
    <row r="2772">
      <c r="A2772" s="1" t="s">
        <v>351</v>
      </c>
      <c r="B2772" s="1">
        <v>2008.0</v>
      </c>
      <c r="C2772" s="1" t="s">
        <v>352</v>
      </c>
      <c r="D2772" s="1">
        <v>4925314.0</v>
      </c>
      <c r="E2772" s="1">
        <v>5.0361561088E10</v>
      </c>
      <c r="J2772" s="1">
        <v>0.0</v>
      </c>
      <c r="K2772" s="1">
        <v>0.0</v>
      </c>
      <c r="L2772" s="1">
        <v>0.0</v>
      </c>
      <c r="N2772" s="1">
        <v>639.357</v>
      </c>
      <c r="S2772" s="1">
        <v>0.0</v>
      </c>
      <c r="T2772" s="1">
        <v>0.0</v>
      </c>
      <c r="V2772" s="1">
        <v>0.0</v>
      </c>
      <c r="W2772" s="1">
        <v>0.0</v>
      </c>
      <c r="X2772" s="1">
        <v>0.0</v>
      </c>
      <c r="Y2772" s="1">
        <v>0.0</v>
      </c>
      <c r="AA2772" s="1">
        <v>13.01</v>
      </c>
      <c r="AB2772" s="1">
        <v>2641.456</v>
      </c>
      <c r="AC2772" s="1">
        <v>12.45</v>
      </c>
      <c r="AE2772" s="1">
        <v>30.54</v>
      </c>
      <c r="AF2772" s="1">
        <v>15.345</v>
      </c>
      <c r="AG2772" s="1">
        <v>13316.973</v>
      </c>
      <c r="AH2772" s="1">
        <v>1.302</v>
      </c>
      <c r="AK2772" s="1">
        <v>2452.635</v>
      </c>
      <c r="AL2772" s="1">
        <v>12.08</v>
      </c>
      <c r="AO2772" s="1">
        <v>97.028</v>
      </c>
      <c r="AT2772" s="1">
        <v>0.0</v>
      </c>
      <c r="AU2772" s="1">
        <v>0.0</v>
      </c>
      <c r="AX2772" s="1">
        <v>0.0</v>
      </c>
      <c r="AY2772" s="1">
        <v>0.0</v>
      </c>
      <c r="AZ2772" s="1">
        <v>0.0</v>
      </c>
      <c r="BA2772" s="1">
        <v>0.0</v>
      </c>
      <c r="BC2772" s="1">
        <v>7.96</v>
      </c>
      <c r="BG2772" s="1">
        <v>75.122</v>
      </c>
      <c r="BH2772" s="1">
        <v>0.37</v>
      </c>
      <c r="BJ2772" s="1">
        <v>2.972</v>
      </c>
      <c r="BO2772" s="1">
        <v>75.122</v>
      </c>
      <c r="BP2772" s="1">
        <v>0.37</v>
      </c>
      <c r="BR2772" s="1">
        <v>2.972</v>
      </c>
      <c r="BT2772" s="1">
        <v>0.56</v>
      </c>
      <c r="BU2772" s="1">
        <v>4.304</v>
      </c>
      <c r="BY2772" s="1">
        <v>0.0</v>
      </c>
      <c r="BZ2772" s="1">
        <v>0.0</v>
      </c>
      <c r="CB2772" s="1">
        <v>0.0</v>
      </c>
      <c r="CG2772" s="1">
        <v>2452.635</v>
      </c>
      <c r="CH2772" s="1">
        <v>12.08</v>
      </c>
      <c r="CK2772" s="1">
        <v>0.0</v>
      </c>
      <c r="CL2772" s="1">
        <v>0.0</v>
      </c>
      <c r="CM2772" s="1">
        <v>0.0</v>
      </c>
      <c r="CN2772" s="1">
        <v>97.028</v>
      </c>
      <c r="CQ2772" s="1">
        <v>0.0</v>
      </c>
      <c r="CR2772" s="1">
        <v>0.0</v>
      </c>
      <c r="CU2772" s="1">
        <v>0.0</v>
      </c>
      <c r="CV2772" s="1">
        <v>0.0</v>
      </c>
      <c r="CX2772" s="1">
        <v>0.0</v>
      </c>
      <c r="CY2772" s="1">
        <v>0.0</v>
      </c>
      <c r="DA2772" s="1">
        <v>2527.758</v>
      </c>
      <c r="DB2772" s="1">
        <v>65.59</v>
      </c>
      <c r="DF2772" s="1">
        <v>75.122</v>
      </c>
      <c r="DG2772" s="1">
        <v>0.37</v>
      </c>
      <c r="DI2772" s="1">
        <v>2.972</v>
      </c>
      <c r="DN2772" s="1">
        <v>0.0</v>
      </c>
      <c r="DO2772" s="1">
        <v>0.0</v>
      </c>
      <c r="DQ2772" s="1">
        <v>0.0</v>
      </c>
      <c r="DV2772" s="1">
        <v>0.0</v>
      </c>
      <c r="DW2772" s="1">
        <v>0.0</v>
      </c>
      <c r="DY2772" s="1">
        <v>0.0</v>
      </c>
    </row>
    <row r="2773">
      <c r="A2773" s="1" t="s">
        <v>351</v>
      </c>
      <c r="B2773" s="1">
        <v>2009.0</v>
      </c>
      <c r="C2773" s="1" t="s">
        <v>352</v>
      </c>
      <c r="D2773" s="1">
        <v>4992245.0</v>
      </c>
      <c r="E2773" s="1">
        <v>5.73046784E10</v>
      </c>
      <c r="J2773" s="1">
        <v>0.0</v>
      </c>
      <c r="K2773" s="1">
        <v>0.0</v>
      </c>
      <c r="L2773" s="1">
        <v>0.0</v>
      </c>
      <c r="N2773" s="1">
        <v>626.348</v>
      </c>
      <c r="S2773" s="1">
        <v>0.0</v>
      </c>
      <c r="T2773" s="1">
        <v>0.0</v>
      </c>
      <c r="V2773" s="1">
        <v>0.0</v>
      </c>
      <c r="W2773" s="1">
        <v>0.0</v>
      </c>
      <c r="X2773" s="1">
        <v>0.0</v>
      </c>
      <c r="Y2773" s="1">
        <v>0.0</v>
      </c>
      <c r="AA2773" s="1">
        <v>14.13</v>
      </c>
      <c r="AB2773" s="1">
        <v>2830.39</v>
      </c>
      <c r="AC2773" s="1">
        <v>12.98</v>
      </c>
      <c r="AE2773" s="1">
        <v>23.228</v>
      </c>
      <c r="AF2773" s="1">
        <v>15.235</v>
      </c>
      <c r="AG2773" s="1">
        <v>16190.257</v>
      </c>
      <c r="AH2773" s="1">
        <v>1.41</v>
      </c>
      <c r="AK2773" s="1">
        <v>2475.84</v>
      </c>
      <c r="AL2773" s="1">
        <v>12.36</v>
      </c>
      <c r="AO2773" s="1">
        <v>95.223</v>
      </c>
      <c r="AT2773" s="1">
        <v>38.059</v>
      </c>
      <c r="AU2773" s="1">
        <v>0.19</v>
      </c>
      <c r="AX2773" s="1">
        <v>0.0</v>
      </c>
      <c r="AY2773" s="1">
        <v>0.0</v>
      </c>
      <c r="AZ2773" s="1">
        <v>0.0</v>
      </c>
      <c r="BA2773" s="1">
        <v>1.464</v>
      </c>
      <c r="BC2773" s="1">
        <v>8.13</v>
      </c>
      <c r="BG2773" s="1">
        <v>124.193</v>
      </c>
      <c r="BH2773" s="1">
        <v>0.62</v>
      </c>
      <c r="BJ2773" s="1">
        <v>4.777</v>
      </c>
      <c r="BO2773" s="1">
        <v>124.193</v>
      </c>
      <c r="BP2773" s="1">
        <v>0.62</v>
      </c>
      <c r="BR2773" s="1">
        <v>4.777</v>
      </c>
      <c r="BT2773" s="1">
        <v>1.15</v>
      </c>
      <c r="BU2773" s="1">
        <v>8.139</v>
      </c>
      <c r="BY2773" s="1">
        <v>0.0</v>
      </c>
      <c r="BZ2773" s="1">
        <v>0.0</v>
      </c>
      <c r="CB2773" s="1">
        <v>0.0</v>
      </c>
      <c r="CG2773" s="1">
        <v>2437.781</v>
      </c>
      <c r="CH2773" s="1">
        <v>12.17</v>
      </c>
      <c r="CK2773" s="1">
        <v>0.0</v>
      </c>
      <c r="CL2773" s="1">
        <v>0.0</v>
      </c>
      <c r="CM2773" s="1">
        <v>0.0</v>
      </c>
      <c r="CN2773" s="1">
        <v>93.76</v>
      </c>
      <c r="CQ2773" s="1">
        <v>0.0</v>
      </c>
      <c r="CR2773" s="1">
        <v>0.0</v>
      </c>
      <c r="CU2773" s="1">
        <v>0.0</v>
      </c>
      <c r="CV2773" s="1">
        <v>0.0</v>
      </c>
      <c r="CX2773" s="1">
        <v>0.0</v>
      </c>
      <c r="CY2773" s="1">
        <v>0.0</v>
      </c>
      <c r="DA2773" s="1">
        <v>2600.032</v>
      </c>
      <c r="DB2773" s="1">
        <v>80.826</v>
      </c>
      <c r="DF2773" s="1">
        <v>124.193</v>
      </c>
      <c r="DG2773" s="1">
        <v>0.62</v>
      </c>
      <c r="DI2773" s="1">
        <v>4.777</v>
      </c>
      <c r="DN2773" s="1">
        <v>0.0</v>
      </c>
      <c r="DO2773" s="1">
        <v>0.0</v>
      </c>
      <c r="DQ2773" s="1">
        <v>0.0</v>
      </c>
      <c r="DV2773" s="1">
        <v>0.0</v>
      </c>
      <c r="DW2773" s="1">
        <v>0.0</v>
      </c>
      <c r="DY2773" s="1">
        <v>0.0</v>
      </c>
    </row>
    <row r="2774">
      <c r="A2774" s="1" t="s">
        <v>351</v>
      </c>
      <c r="B2774" s="1">
        <v>2010.0</v>
      </c>
      <c r="C2774" s="1" t="s">
        <v>352</v>
      </c>
      <c r="D2774" s="1">
        <v>5041242.0</v>
      </c>
      <c r="E2774" s="1">
        <v>6.4006242304E10</v>
      </c>
      <c r="J2774" s="1">
        <v>0.0</v>
      </c>
      <c r="K2774" s="1">
        <v>0.0</v>
      </c>
      <c r="L2774" s="1">
        <v>0.0</v>
      </c>
      <c r="N2774" s="1">
        <v>619.987</v>
      </c>
      <c r="S2774" s="1">
        <v>0.0</v>
      </c>
      <c r="T2774" s="1">
        <v>0.0</v>
      </c>
      <c r="V2774" s="1">
        <v>0.0</v>
      </c>
      <c r="W2774" s="1">
        <v>0.0</v>
      </c>
      <c r="X2774" s="1">
        <v>0.0</v>
      </c>
      <c r="Y2774" s="1">
        <v>0.0</v>
      </c>
      <c r="AA2774" s="1">
        <v>16.96</v>
      </c>
      <c r="AB2774" s="1">
        <v>3364.25</v>
      </c>
      <c r="AC2774" s="1">
        <v>15.71</v>
      </c>
      <c r="AE2774" s="1">
        <v>-3.934</v>
      </c>
      <c r="AF2774" s="1">
        <v>-3.18</v>
      </c>
      <c r="AG2774" s="1">
        <v>15402.093</v>
      </c>
      <c r="AH2774" s="1">
        <v>1.213</v>
      </c>
      <c r="AK2774" s="1">
        <v>2951.654</v>
      </c>
      <c r="AL2774" s="1">
        <v>14.88</v>
      </c>
      <c r="AO2774" s="1">
        <v>94.717</v>
      </c>
      <c r="AT2774" s="1">
        <v>196.38</v>
      </c>
      <c r="AU2774" s="1">
        <v>0.99</v>
      </c>
      <c r="AX2774" s="1">
        <v>0.0</v>
      </c>
      <c r="AY2774" s="1">
        <v>0.0</v>
      </c>
      <c r="AZ2774" s="1">
        <v>0.0</v>
      </c>
      <c r="BA2774" s="1">
        <v>6.302</v>
      </c>
      <c r="BC2774" s="1">
        <v>9.74</v>
      </c>
      <c r="BG2774" s="1">
        <v>164.642</v>
      </c>
      <c r="BH2774" s="1">
        <v>0.83</v>
      </c>
      <c r="BJ2774" s="1">
        <v>5.283</v>
      </c>
      <c r="BO2774" s="1">
        <v>164.642</v>
      </c>
      <c r="BP2774" s="1">
        <v>0.83</v>
      </c>
      <c r="BR2774" s="1">
        <v>5.283</v>
      </c>
      <c r="BT2774" s="1">
        <v>1.25</v>
      </c>
      <c r="BU2774" s="1">
        <v>7.37</v>
      </c>
      <c r="BY2774" s="1">
        <v>0.0</v>
      </c>
      <c r="BZ2774" s="1">
        <v>0.0</v>
      </c>
      <c r="CB2774" s="1">
        <v>0.0</v>
      </c>
      <c r="CG2774" s="1">
        <v>2755.273</v>
      </c>
      <c r="CH2774" s="1">
        <v>13.89</v>
      </c>
      <c r="CK2774" s="1">
        <v>0.0</v>
      </c>
      <c r="CL2774" s="1">
        <v>0.0</v>
      </c>
      <c r="CM2774" s="1">
        <v>0.0</v>
      </c>
      <c r="CN2774" s="1">
        <v>88.415</v>
      </c>
      <c r="CQ2774" s="1">
        <v>0.0</v>
      </c>
      <c r="CR2774" s="1">
        <v>0.0</v>
      </c>
      <c r="CU2774" s="1">
        <v>0.0</v>
      </c>
      <c r="CV2774" s="1">
        <v>0.0</v>
      </c>
      <c r="CX2774" s="1">
        <v>0.0</v>
      </c>
      <c r="CY2774" s="1">
        <v>0.0</v>
      </c>
      <c r="DA2774" s="1">
        <v>3116.296</v>
      </c>
      <c r="DB2774" s="1">
        <v>77.646</v>
      </c>
      <c r="DF2774" s="1">
        <v>164.642</v>
      </c>
      <c r="DG2774" s="1">
        <v>0.83</v>
      </c>
      <c r="DI2774" s="1">
        <v>5.283</v>
      </c>
      <c r="DN2774" s="1">
        <v>0.0</v>
      </c>
      <c r="DO2774" s="1">
        <v>0.0</v>
      </c>
      <c r="DQ2774" s="1">
        <v>0.0</v>
      </c>
      <c r="DV2774" s="1">
        <v>0.0</v>
      </c>
      <c r="DW2774" s="1">
        <v>0.0</v>
      </c>
      <c r="DY2774" s="1">
        <v>0.0</v>
      </c>
    </row>
    <row r="2775">
      <c r="A2775" s="1" t="s">
        <v>351</v>
      </c>
      <c r="B2775" s="1">
        <v>2011.0</v>
      </c>
      <c r="C2775" s="1" t="s">
        <v>352</v>
      </c>
      <c r="D2775" s="1">
        <v>5095962.0</v>
      </c>
      <c r="E2775" s="1">
        <v>6.6782068736E10</v>
      </c>
      <c r="J2775" s="1">
        <v>0.0</v>
      </c>
      <c r="K2775" s="1">
        <v>0.0</v>
      </c>
      <c r="L2775" s="1">
        <v>0.0</v>
      </c>
      <c r="N2775" s="1">
        <v>626.994</v>
      </c>
      <c r="S2775" s="1">
        <v>0.0</v>
      </c>
      <c r="T2775" s="1">
        <v>0.0</v>
      </c>
      <c r="V2775" s="1">
        <v>0.0</v>
      </c>
      <c r="W2775" s="1">
        <v>0.0</v>
      </c>
      <c r="X2775" s="1">
        <v>0.0</v>
      </c>
      <c r="Y2775" s="1">
        <v>0.0</v>
      </c>
      <c r="AA2775" s="1">
        <v>17.14</v>
      </c>
      <c r="AB2775" s="1">
        <v>3363.447</v>
      </c>
      <c r="AC2775" s="1">
        <v>16.3</v>
      </c>
      <c r="AE2775" s="1">
        <v>1.106</v>
      </c>
      <c r="AF2775" s="1">
        <v>0.859</v>
      </c>
      <c r="AG2775" s="1">
        <v>15405.227</v>
      </c>
      <c r="AH2775" s="1">
        <v>1.176</v>
      </c>
      <c r="AK2775" s="1">
        <v>3041.624</v>
      </c>
      <c r="AL2775" s="1">
        <v>15.5</v>
      </c>
      <c r="AO2775" s="1">
        <v>95.092</v>
      </c>
      <c r="AT2775" s="1">
        <v>0.0</v>
      </c>
      <c r="AU2775" s="1">
        <v>0.0</v>
      </c>
      <c r="AX2775" s="1">
        <v>0.0</v>
      </c>
      <c r="AY2775" s="1">
        <v>0.0</v>
      </c>
      <c r="AZ2775" s="1">
        <v>0.0</v>
      </c>
      <c r="BA2775" s="1">
        <v>0.0</v>
      </c>
      <c r="BC2775" s="1">
        <v>10.22</v>
      </c>
      <c r="BG2775" s="1">
        <v>156.987</v>
      </c>
      <c r="BH2775" s="1">
        <v>0.8</v>
      </c>
      <c r="BJ2775" s="1">
        <v>4.908</v>
      </c>
      <c r="BO2775" s="1">
        <v>156.987</v>
      </c>
      <c r="BP2775" s="1">
        <v>0.8</v>
      </c>
      <c r="BR2775" s="1">
        <v>4.908</v>
      </c>
      <c r="BT2775" s="1">
        <v>0.84</v>
      </c>
      <c r="BU2775" s="1">
        <v>4.901</v>
      </c>
      <c r="BY2775" s="1">
        <v>0.0</v>
      </c>
      <c r="BZ2775" s="1">
        <v>0.0</v>
      </c>
      <c r="CB2775" s="1">
        <v>0.0</v>
      </c>
      <c r="CG2775" s="1">
        <v>3041.624</v>
      </c>
      <c r="CH2775" s="1">
        <v>15.5</v>
      </c>
      <c r="CK2775" s="1">
        <v>0.0</v>
      </c>
      <c r="CL2775" s="1">
        <v>0.0</v>
      </c>
      <c r="CM2775" s="1">
        <v>0.0</v>
      </c>
      <c r="CN2775" s="1">
        <v>95.092</v>
      </c>
      <c r="CQ2775" s="1">
        <v>0.0</v>
      </c>
      <c r="CR2775" s="1">
        <v>0.0</v>
      </c>
      <c r="CU2775" s="1">
        <v>0.0</v>
      </c>
      <c r="CV2775" s="1">
        <v>0.0</v>
      </c>
      <c r="CX2775" s="1">
        <v>0.0</v>
      </c>
      <c r="CY2775" s="1">
        <v>0.0</v>
      </c>
      <c r="DA2775" s="1">
        <v>3198.611</v>
      </c>
      <c r="DB2775" s="1">
        <v>78.504</v>
      </c>
      <c r="DF2775" s="1">
        <v>156.987</v>
      </c>
      <c r="DG2775" s="1">
        <v>0.8</v>
      </c>
      <c r="DI2775" s="1">
        <v>4.908</v>
      </c>
      <c r="DN2775" s="1">
        <v>0.0</v>
      </c>
      <c r="DO2775" s="1">
        <v>0.0</v>
      </c>
      <c r="DQ2775" s="1">
        <v>0.0</v>
      </c>
      <c r="DV2775" s="1">
        <v>0.0</v>
      </c>
      <c r="DW2775" s="1">
        <v>0.0</v>
      </c>
      <c r="DY2775" s="1">
        <v>0.0</v>
      </c>
    </row>
    <row r="2776">
      <c r="A2776" s="1" t="s">
        <v>351</v>
      </c>
      <c r="B2776" s="1">
        <v>2012.0</v>
      </c>
      <c r="C2776" s="1" t="s">
        <v>352</v>
      </c>
      <c r="D2776" s="1">
        <v>5235690.0</v>
      </c>
      <c r="E2776" s="1">
        <v>6.8494364672E10</v>
      </c>
      <c r="J2776" s="1">
        <v>0.0</v>
      </c>
      <c r="K2776" s="1">
        <v>0.0</v>
      </c>
      <c r="L2776" s="1">
        <v>0.0</v>
      </c>
      <c r="N2776" s="1">
        <v>619.077</v>
      </c>
      <c r="S2776" s="1">
        <v>0.0</v>
      </c>
      <c r="T2776" s="1">
        <v>0.0</v>
      </c>
      <c r="V2776" s="1">
        <v>0.0</v>
      </c>
      <c r="W2776" s="1">
        <v>0.0</v>
      </c>
      <c r="X2776" s="1">
        <v>0.0</v>
      </c>
      <c r="Y2776" s="1">
        <v>0.0</v>
      </c>
      <c r="AA2776" s="1">
        <v>16.78</v>
      </c>
      <c r="AB2776" s="1">
        <v>3204.926</v>
      </c>
      <c r="AC2776" s="1">
        <v>16.46</v>
      </c>
      <c r="AE2776" s="1">
        <v>11.747</v>
      </c>
      <c r="AF2776" s="1">
        <v>9.222</v>
      </c>
      <c r="AG2776" s="1">
        <v>16755.432</v>
      </c>
      <c r="AH2776" s="1">
        <v>1.281</v>
      </c>
      <c r="AK2776" s="1">
        <v>2952.811</v>
      </c>
      <c r="AL2776" s="1">
        <v>15.46</v>
      </c>
      <c r="AO2776" s="1">
        <v>93.925</v>
      </c>
      <c r="AT2776" s="1">
        <v>0.0</v>
      </c>
      <c r="AU2776" s="1">
        <v>0.0</v>
      </c>
      <c r="AX2776" s="1">
        <v>0.0</v>
      </c>
      <c r="AY2776" s="1">
        <v>0.0</v>
      </c>
      <c r="AZ2776" s="1">
        <v>0.0</v>
      </c>
      <c r="BA2776" s="1">
        <v>0.0</v>
      </c>
      <c r="BC2776" s="1">
        <v>10.19</v>
      </c>
      <c r="BG2776" s="1">
        <v>190.997</v>
      </c>
      <c r="BH2776" s="1">
        <v>1.0</v>
      </c>
      <c r="BJ2776" s="1">
        <v>6.075</v>
      </c>
      <c r="BO2776" s="1">
        <v>190.997</v>
      </c>
      <c r="BP2776" s="1">
        <v>1.0</v>
      </c>
      <c r="BR2776" s="1">
        <v>6.075</v>
      </c>
      <c r="BT2776" s="1">
        <v>0.32</v>
      </c>
      <c r="BU2776" s="1">
        <v>1.907</v>
      </c>
      <c r="BY2776" s="1">
        <v>0.0</v>
      </c>
      <c r="BZ2776" s="1">
        <v>0.0</v>
      </c>
      <c r="CB2776" s="1">
        <v>0.0</v>
      </c>
      <c r="CG2776" s="1">
        <v>2952.811</v>
      </c>
      <c r="CH2776" s="1">
        <v>15.46</v>
      </c>
      <c r="CK2776" s="1">
        <v>0.0</v>
      </c>
      <c r="CL2776" s="1">
        <v>0.0</v>
      </c>
      <c r="CM2776" s="1">
        <v>0.0</v>
      </c>
      <c r="CN2776" s="1">
        <v>93.925</v>
      </c>
      <c r="CQ2776" s="1">
        <v>0.0</v>
      </c>
      <c r="CR2776" s="1">
        <v>0.0</v>
      </c>
      <c r="CU2776" s="1">
        <v>0.0</v>
      </c>
      <c r="CV2776" s="1">
        <v>0.0</v>
      </c>
      <c r="CX2776" s="1">
        <v>0.0</v>
      </c>
      <c r="CY2776" s="1">
        <v>0.0</v>
      </c>
      <c r="DA2776" s="1">
        <v>3143.807</v>
      </c>
      <c r="DB2776" s="1">
        <v>87.726</v>
      </c>
      <c r="DF2776" s="1">
        <v>190.997</v>
      </c>
      <c r="DG2776" s="1">
        <v>1.0</v>
      </c>
      <c r="DI2776" s="1">
        <v>6.075</v>
      </c>
      <c r="DN2776" s="1">
        <v>0.0</v>
      </c>
      <c r="DO2776" s="1">
        <v>0.0</v>
      </c>
      <c r="DQ2776" s="1">
        <v>0.0</v>
      </c>
      <c r="DV2776" s="1">
        <v>0.0</v>
      </c>
      <c r="DW2776" s="1">
        <v>0.0</v>
      </c>
      <c r="DY2776" s="1">
        <v>0.0</v>
      </c>
    </row>
    <row r="2777">
      <c r="A2777" s="1" t="s">
        <v>351</v>
      </c>
      <c r="B2777" s="1">
        <v>2013.0</v>
      </c>
      <c r="C2777" s="1" t="s">
        <v>352</v>
      </c>
      <c r="D2777" s="1">
        <v>5743385.0</v>
      </c>
      <c r="E2777" s="1">
        <v>7.1116324864E10</v>
      </c>
      <c r="J2777" s="1">
        <v>0.0</v>
      </c>
      <c r="K2777" s="1">
        <v>0.0</v>
      </c>
      <c r="L2777" s="1">
        <v>0.0</v>
      </c>
      <c r="N2777" s="1">
        <v>615.426</v>
      </c>
      <c r="S2777" s="1">
        <v>0.0</v>
      </c>
      <c r="T2777" s="1">
        <v>0.0</v>
      </c>
      <c r="V2777" s="1">
        <v>0.0</v>
      </c>
      <c r="W2777" s="1">
        <v>0.0</v>
      </c>
      <c r="X2777" s="1">
        <v>0.0</v>
      </c>
      <c r="Y2777" s="1">
        <v>0.0</v>
      </c>
      <c r="AA2777" s="1">
        <v>19.32</v>
      </c>
      <c r="AB2777" s="1">
        <v>3363.87</v>
      </c>
      <c r="AC2777" s="1">
        <v>18.8</v>
      </c>
      <c r="AE2777" s="1">
        <v>-0.854</v>
      </c>
      <c r="AF2777" s="1">
        <v>-0.749</v>
      </c>
      <c r="AG2777" s="1">
        <v>15143.831</v>
      </c>
      <c r="AH2777" s="1">
        <v>1.223</v>
      </c>
      <c r="AK2777" s="1">
        <v>3053.948</v>
      </c>
      <c r="AL2777" s="1">
        <v>17.54</v>
      </c>
      <c r="AO2777" s="1">
        <v>93.298</v>
      </c>
      <c r="AT2777" s="1">
        <v>0.0</v>
      </c>
      <c r="AU2777" s="1">
        <v>0.0</v>
      </c>
      <c r="AX2777" s="1">
        <v>0.0</v>
      </c>
      <c r="AY2777" s="1">
        <v>0.0</v>
      </c>
      <c r="AZ2777" s="1">
        <v>0.0</v>
      </c>
      <c r="BA2777" s="1">
        <v>0.0</v>
      </c>
      <c r="BC2777" s="1">
        <v>11.57</v>
      </c>
      <c r="BG2777" s="1">
        <v>219.383</v>
      </c>
      <c r="BH2777" s="1">
        <v>1.26</v>
      </c>
      <c r="BJ2777" s="1">
        <v>6.702</v>
      </c>
      <c r="BO2777" s="1">
        <v>219.383</v>
      </c>
      <c r="BP2777" s="1">
        <v>1.26</v>
      </c>
      <c r="BR2777" s="1">
        <v>6.702</v>
      </c>
      <c r="BT2777" s="1">
        <v>0.52</v>
      </c>
      <c r="BU2777" s="1">
        <v>2.692</v>
      </c>
      <c r="BY2777" s="1">
        <v>0.0</v>
      </c>
      <c r="BZ2777" s="1">
        <v>0.0</v>
      </c>
      <c r="CB2777" s="1">
        <v>0.0</v>
      </c>
      <c r="CG2777" s="1">
        <v>3053.948</v>
      </c>
      <c r="CH2777" s="1">
        <v>17.54</v>
      </c>
      <c r="CK2777" s="1">
        <v>0.0</v>
      </c>
      <c r="CL2777" s="1">
        <v>0.0</v>
      </c>
      <c r="CM2777" s="1">
        <v>0.0</v>
      </c>
      <c r="CN2777" s="1">
        <v>93.298</v>
      </c>
      <c r="CQ2777" s="1">
        <v>0.0</v>
      </c>
      <c r="CR2777" s="1">
        <v>0.0</v>
      </c>
      <c r="CU2777" s="1">
        <v>0.0</v>
      </c>
      <c r="CV2777" s="1">
        <v>0.0</v>
      </c>
      <c r="CX2777" s="1">
        <v>0.0</v>
      </c>
      <c r="CY2777" s="1">
        <v>0.0</v>
      </c>
      <c r="DA2777" s="1">
        <v>3273.331</v>
      </c>
      <c r="DB2777" s="1">
        <v>86.977</v>
      </c>
      <c r="DF2777" s="1">
        <v>219.383</v>
      </c>
      <c r="DG2777" s="1">
        <v>1.26</v>
      </c>
      <c r="DI2777" s="1">
        <v>6.702</v>
      </c>
      <c r="DN2777" s="1">
        <v>0.0</v>
      </c>
      <c r="DO2777" s="1">
        <v>0.0</v>
      </c>
      <c r="DQ2777" s="1">
        <v>0.0</v>
      </c>
      <c r="DV2777" s="1">
        <v>0.0</v>
      </c>
      <c r="DW2777" s="1">
        <v>0.0</v>
      </c>
      <c r="DY2777" s="1">
        <v>0.0</v>
      </c>
    </row>
    <row r="2778">
      <c r="A2778" s="1" t="s">
        <v>351</v>
      </c>
      <c r="B2778" s="1">
        <v>2014.0</v>
      </c>
      <c r="C2778" s="1" t="s">
        <v>352</v>
      </c>
      <c r="D2778" s="1">
        <v>6346950.0</v>
      </c>
      <c r="E2778" s="1">
        <v>7.2883560448E10</v>
      </c>
      <c r="J2778" s="1">
        <v>0.0</v>
      </c>
      <c r="K2778" s="1">
        <v>0.0</v>
      </c>
      <c r="L2778" s="1">
        <v>0.0</v>
      </c>
      <c r="N2778" s="1">
        <v>650.529</v>
      </c>
      <c r="S2778" s="1">
        <v>0.0</v>
      </c>
      <c r="T2778" s="1">
        <v>0.0</v>
      </c>
      <c r="V2778" s="1">
        <v>0.0</v>
      </c>
      <c r="W2778" s="1">
        <v>0.0</v>
      </c>
      <c r="X2778" s="1">
        <v>0.0</v>
      </c>
      <c r="Y2778" s="1">
        <v>0.0</v>
      </c>
      <c r="AA2778" s="1">
        <v>18.11</v>
      </c>
      <c r="AB2778" s="1">
        <v>2853.339</v>
      </c>
      <c r="AC2778" s="1">
        <v>17.97</v>
      </c>
      <c r="AE2778" s="1">
        <v>5.323</v>
      </c>
      <c r="AF2778" s="1">
        <v>4.63</v>
      </c>
      <c r="AG2778" s="1">
        <v>14433.178</v>
      </c>
      <c r="AH2778" s="1">
        <v>1.257</v>
      </c>
      <c r="AK2778" s="1">
        <v>2798.194</v>
      </c>
      <c r="AL2778" s="1">
        <v>17.76</v>
      </c>
      <c r="AO2778" s="1">
        <v>98.831</v>
      </c>
      <c r="AT2778" s="1">
        <v>0.0</v>
      </c>
      <c r="AU2778" s="1">
        <v>0.0</v>
      </c>
      <c r="AX2778" s="1">
        <v>0.0</v>
      </c>
      <c r="AY2778" s="1">
        <v>0.0</v>
      </c>
      <c r="AZ2778" s="1">
        <v>0.0</v>
      </c>
      <c r="BA2778" s="1">
        <v>0.0</v>
      </c>
      <c r="BC2778" s="1">
        <v>11.69</v>
      </c>
      <c r="BG2778" s="1">
        <v>29.936</v>
      </c>
      <c r="BH2778" s="1">
        <v>0.19</v>
      </c>
      <c r="BJ2778" s="1">
        <v>1.057</v>
      </c>
      <c r="BO2778" s="1">
        <v>33.087</v>
      </c>
      <c r="BP2778" s="1">
        <v>0.21</v>
      </c>
      <c r="BR2778" s="1">
        <v>1.169</v>
      </c>
      <c r="BT2778" s="1">
        <v>0.14</v>
      </c>
      <c r="BU2778" s="1">
        <v>0.773</v>
      </c>
      <c r="BY2778" s="1">
        <v>0.0</v>
      </c>
      <c r="BZ2778" s="1">
        <v>0.0</v>
      </c>
      <c r="CB2778" s="1">
        <v>0.0</v>
      </c>
      <c r="CG2778" s="1">
        <v>2798.194</v>
      </c>
      <c r="CH2778" s="1">
        <v>17.76</v>
      </c>
      <c r="CK2778" s="1">
        <v>0.0</v>
      </c>
      <c r="CL2778" s="1">
        <v>0.0</v>
      </c>
      <c r="CM2778" s="1">
        <v>0.0</v>
      </c>
      <c r="CN2778" s="1">
        <v>98.831</v>
      </c>
      <c r="CQ2778" s="1">
        <v>0.0</v>
      </c>
      <c r="CR2778" s="1">
        <v>0.0</v>
      </c>
      <c r="CU2778" s="1">
        <v>0.0</v>
      </c>
      <c r="CV2778" s="1">
        <v>0.0</v>
      </c>
      <c r="CX2778" s="1">
        <v>0.0</v>
      </c>
      <c r="CY2778" s="1">
        <v>0.0</v>
      </c>
      <c r="DA2778" s="1">
        <v>2831.281</v>
      </c>
      <c r="DB2778" s="1">
        <v>91.607</v>
      </c>
      <c r="DF2778" s="1">
        <v>33.087</v>
      </c>
      <c r="DG2778" s="1">
        <v>0.21</v>
      </c>
      <c r="DI2778" s="1">
        <v>1.169</v>
      </c>
      <c r="DN2778" s="1">
        <v>1.576</v>
      </c>
      <c r="DO2778" s="1">
        <v>0.01</v>
      </c>
      <c r="DQ2778" s="1">
        <v>0.056</v>
      </c>
      <c r="DV2778" s="1">
        <v>1.576</v>
      </c>
      <c r="DW2778" s="1">
        <v>0.01</v>
      </c>
      <c r="DY2778" s="1">
        <v>0.056</v>
      </c>
    </row>
    <row r="2779">
      <c r="A2779" s="1" t="s">
        <v>351</v>
      </c>
      <c r="B2779" s="1">
        <v>2015.0</v>
      </c>
      <c r="C2779" s="1" t="s">
        <v>352</v>
      </c>
      <c r="D2779" s="1">
        <v>6472422.0</v>
      </c>
      <c r="E2779" s="1">
        <v>7.3219555328E10</v>
      </c>
      <c r="J2779" s="1">
        <v>0.0</v>
      </c>
      <c r="K2779" s="1">
        <v>0.0</v>
      </c>
      <c r="L2779" s="1">
        <v>0.0</v>
      </c>
      <c r="N2779" s="1">
        <v>641.094</v>
      </c>
      <c r="S2779" s="1">
        <v>0.0</v>
      </c>
      <c r="T2779" s="1">
        <v>0.0</v>
      </c>
      <c r="V2779" s="1">
        <v>0.0</v>
      </c>
      <c r="W2779" s="1">
        <v>0.0</v>
      </c>
      <c r="X2779" s="1">
        <v>0.0</v>
      </c>
      <c r="Y2779" s="1">
        <v>0.0</v>
      </c>
      <c r="AA2779" s="1">
        <v>18.91</v>
      </c>
      <c r="AB2779" s="1">
        <v>2921.626</v>
      </c>
      <c r="AC2779" s="1">
        <v>18.64</v>
      </c>
      <c r="AE2779" s="1">
        <v>9.85</v>
      </c>
      <c r="AF2779" s="1">
        <v>9.023</v>
      </c>
      <c r="AG2779" s="1">
        <v>15547.524</v>
      </c>
      <c r="AH2779" s="1">
        <v>1.374</v>
      </c>
      <c r="AK2779" s="1">
        <v>2802.66</v>
      </c>
      <c r="AL2779" s="1">
        <v>18.14</v>
      </c>
      <c r="AO2779" s="1">
        <v>97.318</v>
      </c>
      <c r="AT2779" s="1">
        <v>0.0</v>
      </c>
      <c r="AU2779" s="1">
        <v>0.0</v>
      </c>
      <c r="AX2779" s="1">
        <v>0.0</v>
      </c>
      <c r="AY2779" s="1">
        <v>0.0</v>
      </c>
      <c r="AZ2779" s="1">
        <v>0.0</v>
      </c>
      <c r="BA2779" s="1">
        <v>0.0</v>
      </c>
      <c r="BC2779" s="1">
        <v>11.95</v>
      </c>
      <c r="BG2779" s="1">
        <v>72.616</v>
      </c>
      <c r="BH2779" s="1">
        <v>0.47</v>
      </c>
      <c r="BJ2779" s="1">
        <v>2.521</v>
      </c>
      <c r="BO2779" s="1">
        <v>77.251</v>
      </c>
      <c r="BP2779" s="1">
        <v>0.5</v>
      </c>
      <c r="BR2779" s="1">
        <v>2.682</v>
      </c>
      <c r="BT2779" s="1">
        <v>0.27</v>
      </c>
      <c r="BU2779" s="1">
        <v>1.428</v>
      </c>
      <c r="BY2779" s="1">
        <v>0.0</v>
      </c>
      <c r="BZ2779" s="1">
        <v>0.0</v>
      </c>
      <c r="CB2779" s="1">
        <v>0.0</v>
      </c>
      <c r="CG2779" s="1">
        <v>2802.66</v>
      </c>
      <c r="CH2779" s="1">
        <v>18.14</v>
      </c>
      <c r="CK2779" s="1">
        <v>0.0</v>
      </c>
      <c r="CL2779" s="1">
        <v>0.0</v>
      </c>
      <c r="CM2779" s="1">
        <v>0.0</v>
      </c>
      <c r="CN2779" s="1">
        <v>97.318</v>
      </c>
      <c r="CQ2779" s="1">
        <v>0.0</v>
      </c>
      <c r="CR2779" s="1">
        <v>0.0</v>
      </c>
      <c r="CU2779" s="1">
        <v>0.0</v>
      </c>
      <c r="CV2779" s="1">
        <v>0.0</v>
      </c>
      <c r="CX2779" s="1">
        <v>0.0</v>
      </c>
      <c r="CY2779" s="1">
        <v>0.0</v>
      </c>
      <c r="DA2779" s="1">
        <v>2879.911</v>
      </c>
      <c r="DB2779" s="1">
        <v>100.63</v>
      </c>
      <c r="DF2779" s="1">
        <v>77.251</v>
      </c>
      <c r="DG2779" s="1">
        <v>0.5</v>
      </c>
      <c r="DI2779" s="1">
        <v>2.682</v>
      </c>
      <c r="DN2779" s="1">
        <v>3.09</v>
      </c>
      <c r="DO2779" s="1">
        <v>0.02</v>
      </c>
      <c r="DQ2779" s="1">
        <v>0.107</v>
      </c>
      <c r="DV2779" s="1">
        <v>1.545</v>
      </c>
      <c r="DW2779" s="1">
        <v>0.01</v>
      </c>
      <c r="DY2779" s="1">
        <v>0.054</v>
      </c>
    </row>
    <row r="2780">
      <c r="A2780" s="1" t="s">
        <v>351</v>
      </c>
      <c r="B2780" s="1">
        <v>2016.0</v>
      </c>
      <c r="C2780" s="1" t="s">
        <v>352</v>
      </c>
      <c r="D2780" s="1">
        <v>6323015.0</v>
      </c>
      <c r="E2780" s="1">
        <v>7.4358857728E10</v>
      </c>
      <c r="J2780" s="1">
        <v>0.0</v>
      </c>
      <c r="K2780" s="1">
        <v>0.0</v>
      </c>
      <c r="L2780" s="1">
        <v>0.0</v>
      </c>
      <c r="N2780" s="1">
        <v>643.998</v>
      </c>
      <c r="S2780" s="1">
        <v>0.0</v>
      </c>
      <c r="T2780" s="1">
        <v>0.0</v>
      </c>
      <c r="V2780" s="1">
        <v>0.0</v>
      </c>
      <c r="W2780" s="1">
        <v>0.0</v>
      </c>
      <c r="X2780" s="1">
        <v>0.0</v>
      </c>
      <c r="Y2780" s="1">
        <v>0.0</v>
      </c>
      <c r="AA2780" s="1">
        <v>19.48</v>
      </c>
      <c r="AB2780" s="1">
        <v>3080.809</v>
      </c>
      <c r="AC2780" s="1">
        <v>19.41</v>
      </c>
      <c r="AE2780" s="1">
        <v>3.03</v>
      </c>
      <c r="AF2780" s="1">
        <v>3.049</v>
      </c>
      <c r="AG2780" s="1">
        <v>16397.102</v>
      </c>
      <c r="AH2780" s="1">
        <v>1.394</v>
      </c>
      <c r="AK2780" s="1">
        <v>3001.732</v>
      </c>
      <c r="AL2780" s="1">
        <v>18.98</v>
      </c>
      <c r="AO2780" s="1">
        <v>97.785</v>
      </c>
      <c r="AT2780" s="1">
        <v>0.0</v>
      </c>
      <c r="AU2780" s="1">
        <v>0.0</v>
      </c>
      <c r="AX2780" s="1">
        <v>0.0</v>
      </c>
      <c r="AY2780" s="1">
        <v>0.0</v>
      </c>
      <c r="AZ2780" s="1">
        <v>0.0</v>
      </c>
      <c r="BA2780" s="1">
        <v>0.0</v>
      </c>
      <c r="BC2780" s="1">
        <v>12.5</v>
      </c>
      <c r="BG2780" s="1">
        <v>60.098</v>
      </c>
      <c r="BH2780" s="1">
        <v>0.38</v>
      </c>
      <c r="BJ2780" s="1">
        <v>1.958</v>
      </c>
      <c r="BO2780" s="1">
        <v>68.006</v>
      </c>
      <c r="BP2780" s="1">
        <v>0.43</v>
      </c>
      <c r="BR2780" s="1">
        <v>2.215</v>
      </c>
      <c r="BT2780" s="1">
        <v>0.07</v>
      </c>
      <c r="BU2780" s="1">
        <v>0.359</v>
      </c>
      <c r="BY2780" s="1">
        <v>0.0</v>
      </c>
      <c r="BZ2780" s="1">
        <v>0.0</v>
      </c>
      <c r="CB2780" s="1">
        <v>0.0</v>
      </c>
      <c r="CG2780" s="1">
        <v>3001.732</v>
      </c>
      <c r="CH2780" s="1">
        <v>18.98</v>
      </c>
      <c r="CK2780" s="1">
        <v>0.0</v>
      </c>
      <c r="CL2780" s="1">
        <v>0.0</v>
      </c>
      <c r="CM2780" s="1">
        <v>0.0</v>
      </c>
      <c r="CN2780" s="1">
        <v>97.785</v>
      </c>
      <c r="CQ2780" s="1">
        <v>0.0</v>
      </c>
      <c r="CR2780" s="1">
        <v>0.0</v>
      </c>
      <c r="CU2780" s="1">
        <v>0.0</v>
      </c>
      <c r="CV2780" s="1">
        <v>0.0</v>
      </c>
      <c r="CX2780" s="1">
        <v>0.0</v>
      </c>
      <c r="CY2780" s="1">
        <v>0.0</v>
      </c>
      <c r="DA2780" s="1">
        <v>3069.738</v>
      </c>
      <c r="DB2780" s="1">
        <v>103.679</v>
      </c>
      <c r="DF2780" s="1">
        <v>68.006</v>
      </c>
      <c r="DG2780" s="1">
        <v>0.43</v>
      </c>
      <c r="DI2780" s="1">
        <v>2.215</v>
      </c>
      <c r="DN2780" s="1">
        <v>6.326</v>
      </c>
      <c r="DO2780" s="1">
        <v>0.04</v>
      </c>
      <c r="DQ2780" s="1">
        <v>0.206</v>
      </c>
      <c r="DV2780" s="1">
        <v>1.582</v>
      </c>
      <c r="DW2780" s="1">
        <v>0.01</v>
      </c>
      <c r="DY2780" s="1">
        <v>0.052</v>
      </c>
    </row>
    <row r="2781">
      <c r="A2781" s="1" t="s">
        <v>351</v>
      </c>
      <c r="B2781" s="1">
        <v>2017.0</v>
      </c>
      <c r="C2781" s="1" t="s">
        <v>352</v>
      </c>
      <c r="D2781" s="1">
        <v>6160085.0</v>
      </c>
      <c r="E2781" s="1">
        <v>7.50303232E10</v>
      </c>
      <c r="J2781" s="1">
        <v>0.0</v>
      </c>
      <c r="K2781" s="1">
        <v>0.0</v>
      </c>
      <c r="L2781" s="1">
        <v>0.0</v>
      </c>
      <c r="N2781" s="1">
        <v>643.765</v>
      </c>
      <c r="S2781" s="1">
        <v>0.0</v>
      </c>
      <c r="T2781" s="1">
        <v>0.0</v>
      </c>
      <c r="Y2781" s="1">
        <v>0.0</v>
      </c>
      <c r="AA2781" s="1">
        <v>21.78</v>
      </c>
      <c r="AB2781" s="1">
        <v>3535.666</v>
      </c>
      <c r="AC2781" s="1">
        <v>21.25</v>
      </c>
      <c r="AE2781" s="1">
        <v>6.72</v>
      </c>
      <c r="AF2781" s="1">
        <v>6.967</v>
      </c>
      <c r="AG2781" s="1">
        <v>17961.805</v>
      </c>
      <c r="AH2781" s="1">
        <v>1.475</v>
      </c>
      <c r="AK2781" s="1">
        <v>3371.707</v>
      </c>
      <c r="AL2781" s="1">
        <v>20.77</v>
      </c>
      <c r="AO2781" s="1">
        <v>97.741</v>
      </c>
      <c r="AT2781" s="1">
        <v>0.0</v>
      </c>
      <c r="AU2781" s="1">
        <v>0.0</v>
      </c>
      <c r="BA2781" s="1">
        <v>0.0</v>
      </c>
      <c r="BC2781" s="1">
        <v>13.68</v>
      </c>
      <c r="BG2781" s="1">
        <v>66.558</v>
      </c>
      <c r="BH2781" s="1">
        <v>0.41</v>
      </c>
      <c r="BJ2781" s="1">
        <v>1.929</v>
      </c>
      <c r="BO2781" s="1">
        <v>77.921</v>
      </c>
      <c r="BP2781" s="1">
        <v>0.48</v>
      </c>
      <c r="BR2781" s="1">
        <v>2.259</v>
      </c>
      <c r="BT2781" s="1">
        <v>0.53</v>
      </c>
      <c r="BU2781" s="1">
        <v>2.433</v>
      </c>
      <c r="BY2781" s="1">
        <v>0.0</v>
      </c>
      <c r="BZ2781" s="1">
        <v>0.0</v>
      </c>
      <c r="CB2781" s="1">
        <v>0.0</v>
      </c>
      <c r="CG2781" s="1">
        <v>3371.707</v>
      </c>
      <c r="CH2781" s="1">
        <v>20.77</v>
      </c>
      <c r="CN2781" s="1">
        <v>97.741</v>
      </c>
      <c r="CQ2781" s="1">
        <v>0.0</v>
      </c>
      <c r="CR2781" s="1">
        <v>0.0</v>
      </c>
      <c r="CU2781" s="1">
        <v>0.0</v>
      </c>
      <c r="CV2781" s="1">
        <v>0.0</v>
      </c>
      <c r="CX2781" s="1">
        <v>0.0</v>
      </c>
      <c r="CY2781" s="1">
        <v>0.0</v>
      </c>
      <c r="DA2781" s="1">
        <v>3449.628</v>
      </c>
      <c r="DB2781" s="1">
        <v>110.646</v>
      </c>
      <c r="DF2781" s="1">
        <v>77.921</v>
      </c>
      <c r="DG2781" s="1">
        <v>0.48</v>
      </c>
      <c r="DI2781" s="1">
        <v>2.259</v>
      </c>
      <c r="DN2781" s="1">
        <v>9.74</v>
      </c>
      <c r="DO2781" s="1">
        <v>0.06</v>
      </c>
      <c r="DQ2781" s="1">
        <v>0.282</v>
      </c>
      <c r="DV2781" s="1">
        <v>1.623</v>
      </c>
      <c r="DW2781" s="1">
        <v>0.01</v>
      </c>
      <c r="DY2781" s="1">
        <v>0.047</v>
      </c>
    </row>
    <row r="2782">
      <c r="A2782" s="1" t="s">
        <v>351</v>
      </c>
      <c r="B2782" s="1">
        <v>2018.0</v>
      </c>
      <c r="C2782" s="1" t="s">
        <v>352</v>
      </c>
      <c r="D2782" s="1">
        <v>5984064.0</v>
      </c>
      <c r="E2782" s="1">
        <v>7.3615990784E10</v>
      </c>
      <c r="J2782" s="1">
        <v>5.013</v>
      </c>
      <c r="K2782" s="1">
        <v>0.03</v>
      </c>
      <c r="L2782" s="1">
        <v>0.141</v>
      </c>
      <c r="N2782" s="1">
        <v>644.267</v>
      </c>
      <c r="S2782" s="1">
        <v>0.0</v>
      </c>
      <c r="T2782" s="1">
        <v>0.0</v>
      </c>
      <c r="Y2782" s="1">
        <v>0.0</v>
      </c>
      <c r="AA2782" s="1">
        <v>21.29</v>
      </c>
      <c r="AB2782" s="1">
        <v>3557.783</v>
      </c>
      <c r="AC2782" s="1">
        <v>21.28</v>
      </c>
      <c r="AE2782" s="1">
        <v>-5.911</v>
      </c>
      <c r="AF2782" s="1">
        <v>-6.54</v>
      </c>
      <c r="AG2782" s="1">
        <v>17397.195</v>
      </c>
      <c r="AH2782" s="1">
        <v>1.414</v>
      </c>
      <c r="AK2782" s="1">
        <v>3477.57</v>
      </c>
      <c r="AL2782" s="1">
        <v>20.81</v>
      </c>
      <c r="AO2782" s="1">
        <v>97.791</v>
      </c>
      <c r="AT2782" s="1">
        <v>0.0</v>
      </c>
      <c r="AU2782" s="1">
        <v>0.0</v>
      </c>
      <c r="BA2782" s="1">
        <v>0.0</v>
      </c>
      <c r="BC2782" s="1">
        <v>13.71</v>
      </c>
      <c r="BG2782" s="1">
        <v>56.818</v>
      </c>
      <c r="BH2782" s="1">
        <v>0.34</v>
      </c>
      <c r="BJ2782" s="1">
        <v>1.598</v>
      </c>
      <c r="BO2782" s="1">
        <v>78.542</v>
      </c>
      <c r="BP2782" s="1">
        <v>0.47</v>
      </c>
      <c r="BR2782" s="1">
        <v>2.209</v>
      </c>
      <c r="BT2782" s="1">
        <v>0.01</v>
      </c>
      <c r="BU2782" s="1">
        <v>0.047</v>
      </c>
      <c r="BY2782" s="1">
        <v>0.0</v>
      </c>
      <c r="BZ2782" s="1">
        <v>0.0</v>
      </c>
      <c r="CB2782" s="1">
        <v>0.0</v>
      </c>
      <c r="CG2782" s="1">
        <v>3477.57</v>
      </c>
      <c r="CH2782" s="1">
        <v>20.81</v>
      </c>
      <c r="CN2782" s="1">
        <v>97.791</v>
      </c>
      <c r="CQ2782" s="1">
        <v>0.03</v>
      </c>
      <c r="CR2782" s="1">
        <v>0.0</v>
      </c>
      <c r="CU2782" s="1">
        <v>5.013</v>
      </c>
      <c r="CV2782" s="1">
        <v>0.0</v>
      </c>
      <c r="CX2782" s="1">
        <v>0.141</v>
      </c>
      <c r="CY2782" s="1">
        <v>0.0</v>
      </c>
      <c r="DA2782" s="1">
        <v>3556.112</v>
      </c>
      <c r="DB2782" s="1">
        <v>104.106</v>
      </c>
      <c r="DF2782" s="1">
        <v>78.542</v>
      </c>
      <c r="DG2782" s="1">
        <v>0.47</v>
      </c>
      <c r="DI2782" s="1">
        <v>2.209</v>
      </c>
      <c r="DN2782" s="1">
        <v>15.04</v>
      </c>
      <c r="DO2782" s="1">
        <v>0.09</v>
      </c>
      <c r="DQ2782" s="1">
        <v>0.423</v>
      </c>
      <c r="DV2782" s="1">
        <v>1.671</v>
      </c>
      <c r="DW2782" s="1">
        <v>0.01</v>
      </c>
      <c r="DY2782" s="1">
        <v>0.047</v>
      </c>
    </row>
    <row r="2783">
      <c r="A2783" s="1" t="s">
        <v>351</v>
      </c>
      <c r="B2783" s="1">
        <v>2019.0</v>
      </c>
      <c r="C2783" s="1" t="s">
        <v>352</v>
      </c>
      <c r="D2783" s="1">
        <v>5794550.0</v>
      </c>
      <c r="E2783" s="1">
        <v>6.8525453312E10</v>
      </c>
      <c r="J2783" s="1">
        <v>5.177</v>
      </c>
      <c r="K2783" s="1">
        <v>0.03</v>
      </c>
      <c r="L2783" s="1">
        <v>0.139</v>
      </c>
      <c r="N2783" s="1">
        <v>625.753</v>
      </c>
      <c r="S2783" s="1">
        <v>0.0</v>
      </c>
      <c r="T2783" s="1">
        <v>0.0</v>
      </c>
      <c r="Y2783" s="1">
        <v>0.0</v>
      </c>
      <c r="AA2783" s="1">
        <v>21.68</v>
      </c>
      <c r="AB2783" s="1">
        <v>3741.447</v>
      </c>
      <c r="AC2783" s="1">
        <v>21.59</v>
      </c>
      <c r="AE2783" s="1">
        <v>0.927</v>
      </c>
      <c r="AF2783" s="1">
        <v>0.965</v>
      </c>
      <c r="AG2783" s="1">
        <v>18132.723</v>
      </c>
      <c r="AH2783" s="1">
        <v>1.533</v>
      </c>
      <c r="AK2783" s="1">
        <v>3532.63</v>
      </c>
      <c r="AL2783" s="1">
        <v>20.47</v>
      </c>
      <c r="AO2783" s="1">
        <v>94.812</v>
      </c>
      <c r="AT2783" s="1">
        <v>0.0</v>
      </c>
      <c r="AU2783" s="1">
        <v>0.0</v>
      </c>
      <c r="BA2783" s="1">
        <v>0.0</v>
      </c>
      <c r="BC2783" s="1">
        <v>13.51</v>
      </c>
      <c r="BG2783" s="1">
        <v>165.673</v>
      </c>
      <c r="BH2783" s="1">
        <v>0.96</v>
      </c>
      <c r="BJ2783" s="1">
        <v>4.447</v>
      </c>
      <c r="BO2783" s="1">
        <v>193.285</v>
      </c>
      <c r="BP2783" s="1">
        <v>1.12</v>
      </c>
      <c r="BR2783" s="1">
        <v>5.188</v>
      </c>
      <c r="BT2783" s="1">
        <v>0.09</v>
      </c>
      <c r="BU2783" s="1">
        <v>0.415</v>
      </c>
      <c r="BY2783" s="1">
        <v>0.0</v>
      </c>
      <c r="BZ2783" s="1">
        <v>0.0</v>
      </c>
      <c r="CB2783" s="1">
        <v>0.0</v>
      </c>
      <c r="CG2783" s="1">
        <v>3532.63</v>
      </c>
      <c r="CH2783" s="1">
        <v>20.47</v>
      </c>
      <c r="CN2783" s="1">
        <v>94.812</v>
      </c>
      <c r="CQ2783" s="1">
        <v>0.03</v>
      </c>
      <c r="CR2783" s="1">
        <v>0.0</v>
      </c>
      <c r="CU2783" s="1">
        <v>5.177</v>
      </c>
      <c r="CV2783" s="1">
        <v>0.0</v>
      </c>
      <c r="CX2783" s="1">
        <v>0.139</v>
      </c>
      <c r="CY2783" s="1">
        <v>0.0</v>
      </c>
      <c r="DA2783" s="1">
        <v>3725.915</v>
      </c>
      <c r="DB2783" s="1">
        <v>105.071</v>
      </c>
      <c r="DF2783" s="1">
        <v>193.285</v>
      </c>
      <c r="DG2783" s="1">
        <v>1.12</v>
      </c>
      <c r="DI2783" s="1">
        <v>5.188</v>
      </c>
      <c r="DN2783" s="1">
        <v>20.709</v>
      </c>
      <c r="DO2783" s="1">
        <v>0.12</v>
      </c>
      <c r="DQ2783" s="1">
        <v>0.556</v>
      </c>
      <c r="DV2783" s="1">
        <v>1.726</v>
      </c>
      <c r="DW2783" s="1">
        <v>0.01</v>
      </c>
      <c r="DY2783" s="1">
        <v>0.046</v>
      </c>
    </row>
    <row r="2784">
      <c r="A2784" s="1" t="s">
        <v>351</v>
      </c>
      <c r="B2784" s="1">
        <v>2020.0</v>
      </c>
      <c r="C2784" s="1" t="s">
        <v>352</v>
      </c>
      <c r="D2784" s="1">
        <v>5702353.0</v>
      </c>
      <c r="E2784" s="1">
        <v>5.077256192E10</v>
      </c>
      <c r="J2784" s="1">
        <v>5.261</v>
      </c>
      <c r="K2784" s="1">
        <v>0.03</v>
      </c>
      <c r="L2784" s="1">
        <v>0.164</v>
      </c>
      <c r="N2784" s="1">
        <v>615.89</v>
      </c>
      <c r="S2784" s="1">
        <v>0.0</v>
      </c>
      <c r="T2784" s="1">
        <v>0.0</v>
      </c>
      <c r="Y2784" s="1">
        <v>0.0</v>
      </c>
      <c r="AA2784" s="1">
        <v>18.25</v>
      </c>
      <c r="AB2784" s="1">
        <v>3200.433</v>
      </c>
      <c r="AC2784" s="1">
        <v>18.25</v>
      </c>
      <c r="AE2784" s="1">
        <v>-6.744</v>
      </c>
      <c r="AF2784" s="1">
        <v>-7.086</v>
      </c>
      <c r="AG2784" s="1">
        <v>17183.244</v>
      </c>
      <c r="AH2784" s="1">
        <v>1.93</v>
      </c>
      <c r="AK2784" s="1">
        <v>2984.733</v>
      </c>
      <c r="AL2784" s="1">
        <v>17.02</v>
      </c>
      <c r="AO2784" s="1">
        <v>93.26</v>
      </c>
      <c r="AT2784" s="1">
        <v>0.0</v>
      </c>
      <c r="AU2784" s="1">
        <v>0.0</v>
      </c>
      <c r="BA2784" s="1">
        <v>0.0</v>
      </c>
      <c r="BC2784" s="1">
        <v>11.24</v>
      </c>
      <c r="BG2784" s="1">
        <v>184.135</v>
      </c>
      <c r="BH2784" s="1">
        <v>1.05</v>
      </c>
      <c r="BJ2784" s="1">
        <v>5.753</v>
      </c>
      <c r="BO2784" s="1">
        <v>215.7</v>
      </c>
      <c r="BP2784" s="1">
        <v>1.23</v>
      </c>
      <c r="BR2784" s="1">
        <v>6.74</v>
      </c>
      <c r="BT2784" s="1">
        <v>0.0</v>
      </c>
      <c r="BU2784" s="1">
        <v>0.0</v>
      </c>
      <c r="BY2784" s="1">
        <v>0.0</v>
      </c>
      <c r="BZ2784" s="1">
        <v>0.0</v>
      </c>
      <c r="CB2784" s="1">
        <v>0.0</v>
      </c>
      <c r="CG2784" s="1">
        <v>2984.733</v>
      </c>
      <c r="CH2784" s="1">
        <v>17.02</v>
      </c>
      <c r="CN2784" s="1">
        <v>93.26</v>
      </c>
      <c r="CQ2784" s="1">
        <v>0.03</v>
      </c>
      <c r="CR2784" s="1">
        <v>0.0</v>
      </c>
      <c r="CU2784" s="1">
        <v>5.261</v>
      </c>
      <c r="CV2784" s="1">
        <v>0.0</v>
      </c>
      <c r="CX2784" s="1">
        <v>0.164</v>
      </c>
      <c r="CY2784" s="1">
        <v>0.0</v>
      </c>
      <c r="DA2784" s="1">
        <v>3200.433</v>
      </c>
      <c r="DB2784" s="1">
        <v>97.985</v>
      </c>
      <c r="DF2784" s="1">
        <v>215.7</v>
      </c>
      <c r="DG2784" s="1">
        <v>1.23</v>
      </c>
      <c r="DI2784" s="1">
        <v>6.74</v>
      </c>
      <c r="DN2784" s="1">
        <v>24.551</v>
      </c>
      <c r="DO2784" s="1">
        <v>0.14</v>
      </c>
      <c r="DQ2784" s="1">
        <v>0.767</v>
      </c>
      <c r="DV2784" s="1">
        <v>1.754</v>
      </c>
      <c r="DW2784" s="1">
        <v>0.01</v>
      </c>
      <c r="DY2784" s="1">
        <v>0.055</v>
      </c>
    </row>
    <row r="2785">
      <c r="A2785" s="1" t="s">
        <v>351</v>
      </c>
      <c r="B2785" s="1">
        <v>2021.0</v>
      </c>
      <c r="C2785" s="1" t="s">
        <v>352</v>
      </c>
      <c r="D2785" s="1">
        <v>5718083.0</v>
      </c>
      <c r="E2785" s="1">
        <v>5.0772615168E10</v>
      </c>
      <c r="J2785" s="1">
        <v>5.247</v>
      </c>
      <c r="K2785" s="1">
        <v>0.03</v>
      </c>
      <c r="L2785" s="1">
        <v>0.29</v>
      </c>
      <c r="N2785" s="1">
        <v>599.613</v>
      </c>
      <c r="S2785" s="1">
        <v>0.0</v>
      </c>
      <c r="T2785" s="1">
        <v>0.0</v>
      </c>
      <c r="Y2785" s="1">
        <v>0.0</v>
      </c>
      <c r="AA2785" s="1">
        <v>11.14</v>
      </c>
      <c r="AB2785" s="1">
        <v>1948.205</v>
      </c>
      <c r="AC2785" s="1">
        <v>10.34</v>
      </c>
      <c r="AE2785" s="1">
        <v>-14.273</v>
      </c>
      <c r="AF2785" s="1">
        <v>-13.986</v>
      </c>
      <c r="AG2785" s="1">
        <v>14690.097</v>
      </c>
      <c r="AH2785" s="1">
        <v>1.654</v>
      </c>
      <c r="AK2785" s="1">
        <v>1640.41</v>
      </c>
      <c r="AL2785" s="1">
        <v>9.38</v>
      </c>
      <c r="AO2785" s="1">
        <v>90.716</v>
      </c>
      <c r="AT2785" s="1">
        <v>0.0</v>
      </c>
      <c r="AU2785" s="1">
        <v>0.0</v>
      </c>
      <c r="BA2785" s="1">
        <v>0.0</v>
      </c>
      <c r="BC2785" s="1">
        <v>6.2</v>
      </c>
      <c r="BG2785" s="1">
        <v>106.679</v>
      </c>
      <c r="BH2785" s="1">
        <v>0.61</v>
      </c>
      <c r="BJ2785" s="1">
        <v>5.899</v>
      </c>
      <c r="BO2785" s="1">
        <v>167.888</v>
      </c>
      <c r="BP2785" s="1">
        <v>0.96</v>
      </c>
      <c r="BR2785" s="1">
        <v>9.284</v>
      </c>
      <c r="BT2785" s="1">
        <v>0.8</v>
      </c>
      <c r="BU2785" s="1">
        <v>7.181</v>
      </c>
      <c r="BY2785" s="1">
        <v>0.0</v>
      </c>
      <c r="BZ2785" s="1">
        <v>0.0</v>
      </c>
      <c r="CB2785" s="1">
        <v>0.0</v>
      </c>
      <c r="CG2785" s="1">
        <v>1640.41</v>
      </c>
      <c r="CH2785" s="1">
        <v>9.38</v>
      </c>
      <c r="CN2785" s="1">
        <v>90.716</v>
      </c>
      <c r="CQ2785" s="1">
        <v>0.03</v>
      </c>
      <c r="CR2785" s="1">
        <v>0.0</v>
      </c>
      <c r="CU2785" s="1">
        <v>5.247</v>
      </c>
      <c r="CV2785" s="1">
        <v>0.0</v>
      </c>
      <c r="CX2785" s="1">
        <v>0.29</v>
      </c>
      <c r="CY2785" s="1">
        <v>0.0</v>
      </c>
      <c r="DA2785" s="1">
        <v>1808.298</v>
      </c>
      <c r="DB2785" s="1">
        <v>83.999</v>
      </c>
      <c r="DF2785" s="1">
        <v>167.888</v>
      </c>
      <c r="DG2785" s="1">
        <v>0.96</v>
      </c>
      <c r="DI2785" s="1">
        <v>9.284</v>
      </c>
      <c r="DN2785" s="1">
        <v>54.214</v>
      </c>
      <c r="DO2785" s="1">
        <v>0.31</v>
      </c>
      <c r="DQ2785" s="1">
        <v>2.998</v>
      </c>
      <c r="DV2785" s="1">
        <v>1.749</v>
      </c>
      <c r="DW2785" s="1">
        <v>0.01</v>
      </c>
      <c r="DY2785" s="1">
        <v>0.097</v>
      </c>
    </row>
    <row r="2786">
      <c r="A2786" s="1" t="s">
        <v>351</v>
      </c>
      <c r="B2786" s="1">
        <v>2022.0</v>
      </c>
      <c r="C2786" s="1" t="s">
        <v>352</v>
      </c>
      <c r="D2786" s="1">
        <v>5744441.0</v>
      </c>
      <c r="E2786" s="1">
        <v>4.8741707776E10</v>
      </c>
      <c r="J2786" s="1">
        <v>5.222</v>
      </c>
      <c r="K2786" s="1">
        <v>0.03</v>
      </c>
      <c r="L2786" s="1">
        <v>0.686</v>
      </c>
      <c r="N2786" s="1">
        <v>379.863</v>
      </c>
      <c r="S2786" s="1">
        <v>0.0</v>
      </c>
      <c r="T2786" s="1">
        <v>0.0</v>
      </c>
      <c r="Y2786" s="1">
        <v>0.0</v>
      </c>
      <c r="AA2786" s="1">
        <v>4.37</v>
      </c>
      <c r="AB2786" s="1">
        <v>760.735</v>
      </c>
      <c r="AC2786" s="1">
        <v>4.37</v>
      </c>
      <c r="AE2786" s="1">
        <v>-14.699</v>
      </c>
      <c r="AF2786" s="1">
        <v>-12.347</v>
      </c>
      <c r="AG2786" s="1">
        <v>12473.277</v>
      </c>
      <c r="AH2786" s="1">
        <v>1.47</v>
      </c>
      <c r="AK2786" s="1">
        <v>414.314</v>
      </c>
      <c r="AL2786" s="1">
        <v>2.38</v>
      </c>
      <c r="AO2786" s="1">
        <v>54.462</v>
      </c>
      <c r="AT2786" s="1">
        <v>0.0</v>
      </c>
      <c r="AU2786" s="1">
        <v>0.0</v>
      </c>
      <c r="BA2786" s="1">
        <v>0.0</v>
      </c>
      <c r="BC2786" s="1">
        <v>1.66</v>
      </c>
      <c r="BG2786" s="1">
        <v>120.116</v>
      </c>
      <c r="BH2786" s="1">
        <v>0.69</v>
      </c>
      <c r="BJ2786" s="1">
        <v>15.789</v>
      </c>
      <c r="BO2786" s="1">
        <v>346.422</v>
      </c>
      <c r="BP2786" s="1">
        <v>1.99</v>
      </c>
      <c r="BR2786" s="1">
        <v>45.538</v>
      </c>
      <c r="BT2786" s="1">
        <v>0.0</v>
      </c>
      <c r="BU2786" s="1">
        <v>0.0</v>
      </c>
      <c r="BY2786" s="1">
        <v>0.0</v>
      </c>
      <c r="BZ2786" s="1">
        <v>0.0</v>
      </c>
      <c r="CB2786" s="1">
        <v>0.0</v>
      </c>
      <c r="CG2786" s="1">
        <v>414.314</v>
      </c>
      <c r="CH2786" s="1">
        <v>2.38</v>
      </c>
      <c r="CN2786" s="1">
        <v>54.462</v>
      </c>
      <c r="CQ2786" s="1">
        <v>0.03</v>
      </c>
      <c r="CR2786" s="1">
        <v>0.0</v>
      </c>
      <c r="CU2786" s="1">
        <v>5.222</v>
      </c>
      <c r="CV2786" s="1">
        <v>0.0</v>
      </c>
      <c r="CX2786" s="1">
        <v>0.686</v>
      </c>
      <c r="CY2786" s="1">
        <v>0.0</v>
      </c>
      <c r="DA2786" s="1">
        <v>760.735</v>
      </c>
      <c r="DB2786" s="1">
        <v>71.652</v>
      </c>
      <c r="DF2786" s="1">
        <v>346.422</v>
      </c>
      <c r="DG2786" s="1">
        <v>1.99</v>
      </c>
      <c r="DI2786" s="1">
        <v>45.538</v>
      </c>
      <c r="DN2786" s="1">
        <v>219.342</v>
      </c>
      <c r="DO2786" s="1">
        <v>1.26</v>
      </c>
      <c r="DQ2786" s="1">
        <v>28.833</v>
      </c>
      <c r="DV2786" s="1">
        <v>1.741</v>
      </c>
      <c r="DW2786" s="1">
        <v>0.01</v>
      </c>
      <c r="DY2786" s="1">
        <v>0.229</v>
      </c>
    </row>
    <row r="2787">
      <c r="A2787" s="1" t="s">
        <v>351</v>
      </c>
      <c r="B2787" s="1">
        <v>2023.0</v>
      </c>
      <c r="C2787" s="1" t="s">
        <v>352</v>
      </c>
      <c r="D2787" s="1">
        <v>5773446.0</v>
      </c>
      <c r="J2787" s="1">
        <v>5.196</v>
      </c>
      <c r="K2787" s="1">
        <v>0.03</v>
      </c>
      <c r="L2787" s="1">
        <v>0.664</v>
      </c>
      <c r="N2787" s="1">
        <v>369.469</v>
      </c>
      <c r="S2787" s="1">
        <v>0.0</v>
      </c>
      <c r="T2787" s="1">
        <v>0.0</v>
      </c>
      <c r="Y2787" s="1">
        <v>0.0</v>
      </c>
      <c r="AA2787" s="1">
        <v>4.52</v>
      </c>
      <c r="AB2787" s="1">
        <v>782.895</v>
      </c>
      <c r="AC2787" s="1">
        <v>4.52</v>
      </c>
      <c r="AE2787" s="1">
        <v>1.79</v>
      </c>
      <c r="AF2787" s="1">
        <v>1.283</v>
      </c>
      <c r="AG2787" s="1">
        <v>12632.807</v>
      </c>
      <c r="AK2787" s="1">
        <v>412.232</v>
      </c>
      <c r="AL2787" s="1">
        <v>2.38</v>
      </c>
      <c r="AO2787" s="1">
        <v>52.655</v>
      </c>
      <c r="AT2787" s="1">
        <v>0.0</v>
      </c>
      <c r="AU2787" s="1">
        <v>0.0</v>
      </c>
      <c r="BA2787" s="1">
        <v>0.0</v>
      </c>
      <c r="BC2787" s="1">
        <v>1.67</v>
      </c>
      <c r="BG2787" s="1">
        <v>121.245</v>
      </c>
      <c r="BH2787" s="1">
        <v>0.7</v>
      </c>
      <c r="BJ2787" s="1">
        <v>15.487</v>
      </c>
      <c r="BO2787" s="1">
        <v>370.663</v>
      </c>
      <c r="BP2787" s="1">
        <v>2.14</v>
      </c>
      <c r="BR2787" s="1">
        <v>47.345</v>
      </c>
      <c r="BT2787" s="1">
        <v>0.0</v>
      </c>
      <c r="BU2787" s="1">
        <v>0.0</v>
      </c>
      <c r="BY2787" s="1">
        <v>0.0</v>
      </c>
      <c r="BZ2787" s="1">
        <v>0.0</v>
      </c>
      <c r="CB2787" s="1">
        <v>0.0</v>
      </c>
      <c r="CG2787" s="1">
        <v>412.232</v>
      </c>
      <c r="CH2787" s="1">
        <v>2.38</v>
      </c>
      <c r="CN2787" s="1">
        <v>52.655</v>
      </c>
      <c r="CQ2787" s="1">
        <v>0.03</v>
      </c>
      <c r="CR2787" s="1">
        <v>0.0</v>
      </c>
      <c r="CU2787" s="1">
        <v>5.196</v>
      </c>
      <c r="CV2787" s="1">
        <v>0.0</v>
      </c>
      <c r="CX2787" s="1">
        <v>0.664</v>
      </c>
      <c r="CY2787" s="1">
        <v>0.0</v>
      </c>
      <c r="DA2787" s="1">
        <v>782.895</v>
      </c>
      <c r="DB2787" s="1">
        <v>72.935</v>
      </c>
      <c r="DF2787" s="1">
        <v>370.663</v>
      </c>
      <c r="DG2787" s="1">
        <v>2.14</v>
      </c>
      <c r="DI2787" s="1">
        <v>47.345</v>
      </c>
      <c r="DN2787" s="1">
        <v>242.489</v>
      </c>
      <c r="DO2787" s="1">
        <v>1.4</v>
      </c>
      <c r="DQ2787" s="1">
        <v>30.973</v>
      </c>
      <c r="DV2787" s="1">
        <v>1.732</v>
      </c>
      <c r="DW2787" s="1">
        <v>0.01</v>
      </c>
      <c r="DY2787" s="1">
        <v>0.221</v>
      </c>
    </row>
    <row r="2788">
      <c r="A2788" s="1" t="s">
        <v>353</v>
      </c>
      <c r="B2788" s="1">
        <v>2000.0</v>
      </c>
      <c r="C2788" s="1" t="s">
        <v>354</v>
      </c>
      <c r="D2788" s="1">
        <v>2003862.0</v>
      </c>
      <c r="E2788" s="1">
        <v>3.769602048E9</v>
      </c>
      <c r="J2788" s="1">
        <v>0.0</v>
      </c>
      <c r="K2788" s="1">
        <v>0.0</v>
      </c>
      <c r="L2788" s="1">
        <v>0.0</v>
      </c>
      <c r="N2788" s="1">
        <v>34.483</v>
      </c>
      <c r="S2788" s="1">
        <v>0.0</v>
      </c>
      <c r="T2788" s="1">
        <v>0.0</v>
      </c>
      <c r="V2788" s="1">
        <v>0.0</v>
      </c>
      <c r="W2788" s="1">
        <v>0.0</v>
      </c>
      <c r="X2788" s="1">
        <v>0.0</v>
      </c>
      <c r="Y2788" s="1">
        <v>0.0</v>
      </c>
      <c r="AA2788" s="1">
        <v>0.29</v>
      </c>
      <c r="AB2788" s="1">
        <v>144.721</v>
      </c>
      <c r="AC2788" s="1">
        <v>0.29</v>
      </c>
      <c r="AE2788" s="1">
        <v>93.867</v>
      </c>
      <c r="AF2788" s="1">
        <v>0.918</v>
      </c>
      <c r="AG2788" s="1">
        <v>946.339</v>
      </c>
      <c r="AH2788" s="1">
        <v>0.503</v>
      </c>
      <c r="AK2788" s="1">
        <v>0.0</v>
      </c>
      <c r="AL2788" s="1">
        <v>0.0</v>
      </c>
      <c r="AO2788" s="1">
        <v>0.0</v>
      </c>
      <c r="AT2788" s="1">
        <v>0.0</v>
      </c>
      <c r="AU2788" s="1">
        <v>0.0</v>
      </c>
      <c r="AX2788" s="1">
        <v>0.0</v>
      </c>
      <c r="AY2788" s="1">
        <v>0.0</v>
      </c>
      <c r="AZ2788" s="1">
        <v>0.0</v>
      </c>
      <c r="BA2788" s="1">
        <v>0.0</v>
      </c>
      <c r="BC2788" s="1">
        <v>0.01</v>
      </c>
      <c r="BG2788" s="1">
        <v>144.721</v>
      </c>
      <c r="BH2788" s="1">
        <v>0.29</v>
      </c>
      <c r="BJ2788" s="1">
        <v>100.0</v>
      </c>
      <c r="BO2788" s="1">
        <v>144.721</v>
      </c>
      <c r="BP2788" s="1">
        <v>0.29</v>
      </c>
      <c r="BR2788" s="1">
        <v>100.0</v>
      </c>
      <c r="BT2788" s="1">
        <v>0.0</v>
      </c>
      <c r="BU2788" s="1">
        <v>0.0</v>
      </c>
      <c r="BY2788" s="1">
        <v>0.0</v>
      </c>
      <c r="BZ2788" s="1">
        <v>0.0</v>
      </c>
      <c r="CB2788" s="1">
        <v>0.0</v>
      </c>
      <c r="CG2788" s="1">
        <v>0.0</v>
      </c>
      <c r="CH2788" s="1">
        <v>0.0</v>
      </c>
      <c r="CK2788" s="1">
        <v>0.0</v>
      </c>
      <c r="CL2788" s="1">
        <v>0.0</v>
      </c>
      <c r="CM2788" s="1">
        <v>0.0</v>
      </c>
      <c r="CN2788" s="1">
        <v>0.0</v>
      </c>
      <c r="CQ2788" s="1">
        <v>0.0</v>
      </c>
      <c r="CR2788" s="1">
        <v>0.0</v>
      </c>
      <c r="CU2788" s="1">
        <v>0.0</v>
      </c>
      <c r="CV2788" s="1">
        <v>0.0</v>
      </c>
      <c r="CX2788" s="1">
        <v>0.0</v>
      </c>
      <c r="CY2788" s="1">
        <v>0.0</v>
      </c>
      <c r="DA2788" s="1">
        <v>144.721</v>
      </c>
      <c r="DB2788" s="1">
        <v>1.896</v>
      </c>
      <c r="DF2788" s="1">
        <v>144.721</v>
      </c>
      <c r="DG2788" s="1">
        <v>0.29</v>
      </c>
      <c r="DI2788" s="1">
        <v>100.0</v>
      </c>
      <c r="DN2788" s="1">
        <v>0.0</v>
      </c>
      <c r="DO2788" s="1">
        <v>0.0</v>
      </c>
      <c r="DQ2788" s="1">
        <v>0.0</v>
      </c>
      <c r="DV2788" s="1">
        <v>0.0</v>
      </c>
      <c r="DW2788" s="1">
        <v>0.0</v>
      </c>
      <c r="DY2788" s="1">
        <v>0.0</v>
      </c>
    </row>
    <row r="2789">
      <c r="A2789" s="1" t="s">
        <v>353</v>
      </c>
      <c r="B2789" s="1">
        <v>2001.0</v>
      </c>
      <c r="C2789" s="1" t="s">
        <v>354</v>
      </c>
      <c r="D2789" s="1">
        <v>2000816.0</v>
      </c>
      <c r="E2789" s="1">
        <v>3.838921472E9</v>
      </c>
      <c r="J2789" s="1">
        <v>0.0</v>
      </c>
      <c r="K2789" s="1">
        <v>0.0</v>
      </c>
      <c r="L2789" s="1">
        <v>0.0</v>
      </c>
      <c r="N2789" s="1">
        <v>35.714</v>
      </c>
      <c r="S2789" s="1">
        <v>0.0</v>
      </c>
      <c r="T2789" s="1">
        <v>0.0</v>
      </c>
      <c r="V2789" s="1">
        <v>0.0</v>
      </c>
      <c r="W2789" s="1">
        <v>0.0</v>
      </c>
      <c r="X2789" s="1">
        <v>0.0</v>
      </c>
      <c r="Y2789" s="1">
        <v>0.0</v>
      </c>
      <c r="AA2789" s="1">
        <v>0.3</v>
      </c>
      <c r="AB2789" s="1">
        <v>149.939</v>
      </c>
      <c r="AC2789" s="1">
        <v>0.28</v>
      </c>
      <c r="AE2789" s="1">
        <v>1.437</v>
      </c>
      <c r="AF2789" s="1">
        <v>0.027</v>
      </c>
      <c r="AG2789" s="1">
        <v>961.396</v>
      </c>
      <c r="AH2789" s="1">
        <v>0.501</v>
      </c>
      <c r="AK2789" s="1">
        <v>0.0</v>
      </c>
      <c r="AL2789" s="1">
        <v>0.0</v>
      </c>
      <c r="AO2789" s="1">
        <v>0.0</v>
      </c>
      <c r="AT2789" s="1">
        <v>0.0</v>
      </c>
      <c r="AU2789" s="1">
        <v>0.0</v>
      </c>
      <c r="AX2789" s="1">
        <v>0.0</v>
      </c>
      <c r="AY2789" s="1">
        <v>0.0</v>
      </c>
      <c r="AZ2789" s="1">
        <v>0.0</v>
      </c>
      <c r="BA2789" s="1">
        <v>0.0</v>
      </c>
      <c r="BC2789" s="1">
        <v>0.01</v>
      </c>
      <c r="BG2789" s="1">
        <v>139.943</v>
      </c>
      <c r="BH2789" s="1">
        <v>0.28</v>
      </c>
      <c r="BJ2789" s="1">
        <v>100.0</v>
      </c>
      <c r="BO2789" s="1">
        <v>139.943</v>
      </c>
      <c r="BP2789" s="1">
        <v>0.28</v>
      </c>
      <c r="BR2789" s="1">
        <v>100.0</v>
      </c>
      <c r="BT2789" s="1">
        <v>0.02</v>
      </c>
      <c r="BU2789" s="1">
        <v>6.667</v>
      </c>
      <c r="BY2789" s="1">
        <v>0.0</v>
      </c>
      <c r="BZ2789" s="1">
        <v>0.0</v>
      </c>
      <c r="CB2789" s="1">
        <v>0.0</v>
      </c>
      <c r="CG2789" s="1">
        <v>0.0</v>
      </c>
      <c r="CH2789" s="1">
        <v>0.0</v>
      </c>
      <c r="CK2789" s="1">
        <v>0.0</v>
      </c>
      <c r="CL2789" s="1">
        <v>0.0</v>
      </c>
      <c r="CM2789" s="1">
        <v>0.0</v>
      </c>
      <c r="CN2789" s="1">
        <v>0.0</v>
      </c>
      <c r="CQ2789" s="1">
        <v>0.0</v>
      </c>
      <c r="CR2789" s="1">
        <v>0.0</v>
      </c>
      <c r="CU2789" s="1">
        <v>0.0</v>
      </c>
      <c r="CV2789" s="1">
        <v>0.0</v>
      </c>
      <c r="CX2789" s="1">
        <v>0.0</v>
      </c>
      <c r="CY2789" s="1">
        <v>0.0</v>
      </c>
      <c r="DA2789" s="1">
        <v>139.943</v>
      </c>
      <c r="DB2789" s="1">
        <v>1.924</v>
      </c>
      <c r="DF2789" s="1">
        <v>139.943</v>
      </c>
      <c r="DG2789" s="1">
        <v>0.28</v>
      </c>
      <c r="DI2789" s="1">
        <v>100.0</v>
      </c>
      <c r="DN2789" s="1">
        <v>0.0</v>
      </c>
      <c r="DO2789" s="1">
        <v>0.0</v>
      </c>
      <c r="DQ2789" s="1">
        <v>0.0</v>
      </c>
      <c r="DV2789" s="1">
        <v>0.0</v>
      </c>
      <c r="DW2789" s="1">
        <v>0.0</v>
      </c>
      <c r="DY2789" s="1">
        <v>0.0</v>
      </c>
    </row>
    <row r="2790">
      <c r="A2790" s="1" t="s">
        <v>353</v>
      </c>
      <c r="B2790" s="1">
        <v>2002.0</v>
      </c>
      <c r="C2790" s="1" t="s">
        <v>354</v>
      </c>
      <c r="D2790" s="1">
        <v>1994629.0</v>
      </c>
      <c r="E2790" s="1">
        <v>3.773087744E9</v>
      </c>
      <c r="J2790" s="1">
        <v>0.0</v>
      </c>
      <c r="K2790" s="1">
        <v>0.0</v>
      </c>
      <c r="L2790" s="1">
        <v>0.0</v>
      </c>
      <c r="N2790" s="1">
        <v>32.258</v>
      </c>
      <c r="S2790" s="1">
        <v>0.0</v>
      </c>
      <c r="T2790" s="1">
        <v>0.0</v>
      </c>
      <c r="V2790" s="1">
        <v>0.0</v>
      </c>
      <c r="W2790" s="1">
        <v>0.0</v>
      </c>
      <c r="X2790" s="1">
        <v>0.0</v>
      </c>
      <c r="Y2790" s="1">
        <v>0.0</v>
      </c>
      <c r="AA2790" s="1">
        <v>0.29</v>
      </c>
      <c r="AB2790" s="1">
        <v>145.39</v>
      </c>
      <c r="AC2790" s="1">
        <v>0.31</v>
      </c>
      <c r="AE2790" s="1">
        <v>1.341</v>
      </c>
      <c r="AF2790" s="1">
        <v>0.026</v>
      </c>
      <c r="AG2790" s="1">
        <v>977.308</v>
      </c>
      <c r="AH2790" s="1">
        <v>0.517</v>
      </c>
      <c r="AK2790" s="1">
        <v>0.0</v>
      </c>
      <c r="AL2790" s="1">
        <v>0.0</v>
      </c>
      <c r="AO2790" s="1">
        <v>0.0</v>
      </c>
      <c r="AT2790" s="1">
        <v>0.0</v>
      </c>
      <c r="AU2790" s="1">
        <v>0.0</v>
      </c>
      <c r="AX2790" s="1">
        <v>0.0</v>
      </c>
      <c r="AY2790" s="1">
        <v>0.0</v>
      </c>
      <c r="AZ2790" s="1">
        <v>0.0</v>
      </c>
      <c r="BA2790" s="1">
        <v>0.0</v>
      </c>
      <c r="BC2790" s="1">
        <v>0.01</v>
      </c>
      <c r="BG2790" s="1">
        <v>155.417</v>
      </c>
      <c r="BH2790" s="1">
        <v>0.31</v>
      </c>
      <c r="BJ2790" s="1">
        <v>100.0</v>
      </c>
      <c r="BO2790" s="1">
        <v>155.417</v>
      </c>
      <c r="BP2790" s="1">
        <v>0.31</v>
      </c>
      <c r="BR2790" s="1">
        <v>100.0</v>
      </c>
      <c r="BT2790" s="1">
        <v>-0.02</v>
      </c>
      <c r="BU2790" s="1">
        <v>-6.897</v>
      </c>
      <c r="BY2790" s="1">
        <v>0.0</v>
      </c>
      <c r="BZ2790" s="1">
        <v>0.0</v>
      </c>
      <c r="CB2790" s="1">
        <v>0.0</v>
      </c>
      <c r="CG2790" s="1">
        <v>0.0</v>
      </c>
      <c r="CH2790" s="1">
        <v>0.0</v>
      </c>
      <c r="CK2790" s="1">
        <v>0.0</v>
      </c>
      <c r="CL2790" s="1">
        <v>0.0</v>
      </c>
      <c r="CM2790" s="1">
        <v>0.0</v>
      </c>
      <c r="CN2790" s="1">
        <v>0.0</v>
      </c>
      <c r="CQ2790" s="1">
        <v>0.0</v>
      </c>
      <c r="CR2790" s="1">
        <v>0.0</v>
      </c>
      <c r="CU2790" s="1">
        <v>0.0</v>
      </c>
      <c r="CV2790" s="1">
        <v>0.0</v>
      </c>
      <c r="CX2790" s="1">
        <v>0.0</v>
      </c>
      <c r="CY2790" s="1">
        <v>0.0</v>
      </c>
      <c r="DA2790" s="1">
        <v>155.417</v>
      </c>
      <c r="DB2790" s="1">
        <v>1.949</v>
      </c>
      <c r="DF2790" s="1">
        <v>155.417</v>
      </c>
      <c r="DG2790" s="1">
        <v>0.31</v>
      </c>
      <c r="DI2790" s="1">
        <v>100.0</v>
      </c>
      <c r="DN2790" s="1">
        <v>0.0</v>
      </c>
      <c r="DO2790" s="1">
        <v>0.0</v>
      </c>
      <c r="DQ2790" s="1">
        <v>0.0</v>
      </c>
      <c r="DV2790" s="1">
        <v>0.0</v>
      </c>
      <c r="DW2790" s="1">
        <v>0.0</v>
      </c>
      <c r="DY2790" s="1">
        <v>0.0</v>
      </c>
    </row>
    <row r="2791">
      <c r="A2791" s="1" t="s">
        <v>353</v>
      </c>
      <c r="B2791" s="1">
        <v>2003.0</v>
      </c>
      <c r="C2791" s="1" t="s">
        <v>354</v>
      </c>
      <c r="D2791" s="1">
        <v>1985004.0</v>
      </c>
      <c r="E2791" s="1">
        <v>3.857951232E9</v>
      </c>
      <c r="J2791" s="1">
        <v>0.0</v>
      </c>
      <c r="K2791" s="1">
        <v>0.0</v>
      </c>
      <c r="L2791" s="1">
        <v>0.0</v>
      </c>
      <c r="N2791" s="1">
        <v>31.25</v>
      </c>
      <c r="S2791" s="1">
        <v>0.0</v>
      </c>
      <c r="T2791" s="1">
        <v>0.0</v>
      </c>
      <c r="V2791" s="1">
        <v>0.0</v>
      </c>
      <c r="W2791" s="1">
        <v>0.0</v>
      </c>
      <c r="X2791" s="1">
        <v>0.0</v>
      </c>
      <c r="Y2791" s="1">
        <v>0.0</v>
      </c>
      <c r="AA2791" s="1">
        <v>0.32</v>
      </c>
      <c r="AB2791" s="1">
        <v>161.209</v>
      </c>
      <c r="AC2791" s="1">
        <v>0.32</v>
      </c>
      <c r="AE2791" s="1">
        <v>1.389</v>
      </c>
      <c r="AF2791" s="1">
        <v>0.027</v>
      </c>
      <c r="AG2791" s="1">
        <v>995.688</v>
      </c>
      <c r="AH2791" s="1">
        <v>0.512</v>
      </c>
      <c r="AK2791" s="1">
        <v>0.0</v>
      </c>
      <c r="AL2791" s="1">
        <v>0.0</v>
      </c>
      <c r="AO2791" s="1">
        <v>0.0</v>
      </c>
      <c r="AT2791" s="1">
        <v>0.0</v>
      </c>
      <c r="AU2791" s="1">
        <v>0.0</v>
      </c>
      <c r="AX2791" s="1">
        <v>0.0</v>
      </c>
      <c r="AY2791" s="1">
        <v>0.0</v>
      </c>
      <c r="AZ2791" s="1">
        <v>0.0</v>
      </c>
      <c r="BA2791" s="1">
        <v>0.0</v>
      </c>
      <c r="BC2791" s="1">
        <v>0.01</v>
      </c>
      <c r="BG2791" s="1">
        <v>161.209</v>
      </c>
      <c r="BH2791" s="1">
        <v>0.32</v>
      </c>
      <c r="BJ2791" s="1">
        <v>100.0</v>
      </c>
      <c r="BO2791" s="1">
        <v>161.209</v>
      </c>
      <c r="BP2791" s="1">
        <v>0.32</v>
      </c>
      <c r="BR2791" s="1">
        <v>100.0</v>
      </c>
      <c r="BT2791" s="1">
        <v>0.0</v>
      </c>
      <c r="BU2791" s="1">
        <v>0.0</v>
      </c>
      <c r="BY2791" s="1">
        <v>0.0</v>
      </c>
      <c r="BZ2791" s="1">
        <v>0.0</v>
      </c>
      <c r="CB2791" s="1">
        <v>0.0</v>
      </c>
      <c r="CG2791" s="1">
        <v>0.0</v>
      </c>
      <c r="CH2791" s="1">
        <v>0.0</v>
      </c>
      <c r="CK2791" s="1">
        <v>0.0</v>
      </c>
      <c r="CL2791" s="1">
        <v>0.0</v>
      </c>
      <c r="CM2791" s="1">
        <v>0.0</v>
      </c>
      <c r="CN2791" s="1">
        <v>0.0</v>
      </c>
      <c r="CQ2791" s="1">
        <v>0.0</v>
      </c>
      <c r="CR2791" s="1">
        <v>0.0</v>
      </c>
      <c r="CU2791" s="1">
        <v>0.0</v>
      </c>
      <c r="CV2791" s="1">
        <v>0.0</v>
      </c>
      <c r="CX2791" s="1">
        <v>0.0</v>
      </c>
      <c r="CY2791" s="1">
        <v>0.0</v>
      </c>
      <c r="DA2791" s="1">
        <v>161.209</v>
      </c>
      <c r="DB2791" s="1">
        <v>1.976</v>
      </c>
      <c r="DF2791" s="1">
        <v>161.209</v>
      </c>
      <c r="DG2791" s="1">
        <v>0.32</v>
      </c>
      <c r="DI2791" s="1">
        <v>100.0</v>
      </c>
      <c r="DN2791" s="1">
        <v>0.0</v>
      </c>
      <c r="DO2791" s="1">
        <v>0.0</v>
      </c>
      <c r="DQ2791" s="1">
        <v>0.0</v>
      </c>
      <c r="DV2791" s="1">
        <v>0.0</v>
      </c>
      <c r="DW2791" s="1">
        <v>0.0</v>
      </c>
      <c r="DY2791" s="1">
        <v>0.0</v>
      </c>
    </row>
    <row r="2792">
      <c r="A2792" s="1" t="s">
        <v>353</v>
      </c>
      <c r="B2792" s="1">
        <v>2004.0</v>
      </c>
      <c r="C2792" s="1" t="s">
        <v>354</v>
      </c>
      <c r="D2792" s="1">
        <v>1971085.0</v>
      </c>
      <c r="E2792" s="1">
        <v>3.857815808E9</v>
      </c>
      <c r="J2792" s="1">
        <v>0.0</v>
      </c>
      <c r="K2792" s="1">
        <v>0.0</v>
      </c>
      <c r="L2792" s="1">
        <v>0.0</v>
      </c>
      <c r="N2792" s="1">
        <v>33.333</v>
      </c>
      <c r="S2792" s="1">
        <v>0.0</v>
      </c>
      <c r="T2792" s="1">
        <v>0.0</v>
      </c>
      <c r="V2792" s="1">
        <v>0.0</v>
      </c>
      <c r="W2792" s="1">
        <v>0.0</v>
      </c>
      <c r="X2792" s="1">
        <v>0.0</v>
      </c>
      <c r="Y2792" s="1">
        <v>0.0</v>
      </c>
      <c r="AA2792" s="1">
        <v>0.32</v>
      </c>
      <c r="AB2792" s="1">
        <v>162.347</v>
      </c>
      <c r="AC2792" s="1">
        <v>0.3</v>
      </c>
      <c r="AE2792" s="1">
        <v>3.751</v>
      </c>
      <c r="AF2792" s="1">
        <v>0.074</v>
      </c>
      <c r="AG2792" s="1">
        <v>1040.328</v>
      </c>
      <c r="AH2792" s="1">
        <v>0.532</v>
      </c>
      <c r="AK2792" s="1">
        <v>0.0</v>
      </c>
      <c r="AL2792" s="1">
        <v>0.0</v>
      </c>
      <c r="AO2792" s="1">
        <v>0.0</v>
      </c>
      <c r="AT2792" s="1">
        <v>0.0</v>
      </c>
      <c r="AU2792" s="1">
        <v>0.0</v>
      </c>
      <c r="AX2792" s="1">
        <v>0.0</v>
      </c>
      <c r="AY2792" s="1">
        <v>0.0</v>
      </c>
      <c r="AZ2792" s="1">
        <v>0.0</v>
      </c>
      <c r="BA2792" s="1">
        <v>0.0</v>
      </c>
      <c r="BC2792" s="1">
        <v>0.01</v>
      </c>
      <c r="BG2792" s="1">
        <v>152.2</v>
      </c>
      <c r="BH2792" s="1">
        <v>0.3</v>
      </c>
      <c r="BJ2792" s="1">
        <v>100.0</v>
      </c>
      <c r="BO2792" s="1">
        <v>152.2</v>
      </c>
      <c r="BP2792" s="1">
        <v>0.3</v>
      </c>
      <c r="BR2792" s="1">
        <v>100.0</v>
      </c>
      <c r="BT2792" s="1">
        <v>0.02</v>
      </c>
      <c r="BU2792" s="1">
        <v>6.25</v>
      </c>
      <c r="BY2792" s="1">
        <v>0.0</v>
      </c>
      <c r="BZ2792" s="1">
        <v>0.0</v>
      </c>
      <c r="CB2792" s="1">
        <v>0.0</v>
      </c>
      <c r="CG2792" s="1">
        <v>0.0</v>
      </c>
      <c r="CH2792" s="1">
        <v>0.0</v>
      </c>
      <c r="CK2792" s="1">
        <v>0.0</v>
      </c>
      <c r="CL2792" s="1">
        <v>0.0</v>
      </c>
      <c r="CM2792" s="1">
        <v>0.0</v>
      </c>
      <c r="CN2792" s="1">
        <v>0.0</v>
      </c>
      <c r="CQ2792" s="1">
        <v>0.0</v>
      </c>
      <c r="CR2792" s="1">
        <v>0.0</v>
      </c>
      <c r="CU2792" s="1">
        <v>0.0</v>
      </c>
      <c r="CV2792" s="1">
        <v>0.0</v>
      </c>
      <c r="CX2792" s="1">
        <v>0.0</v>
      </c>
      <c r="CY2792" s="1">
        <v>0.0</v>
      </c>
      <c r="DA2792" s="1">
        <v>152.2</v>
      </c>
      <c r="DB2792" s="1">
        <v>2.051</v>
      </c>
      <c r="DF2792" s="1">
        <v>152.2</v>
      </c>
      <c r="DG2792" s="1">
        <v>0.3</v>
      </c>
      <c r="DI2792" s="1">
        <v>100.0</v>
      </c>
      <c r="DN2792" s="1">
        <v>0.0</v>
      </c>
      <c r="DO2792" s="1">
        <v>0.0</v>
      </c>
      <c r="DQ2792" s="1">
        <v>0.0</v>
      </c>
      <c r="DV2792" s="1">
        <v>0.0</v>
      </c>
      <c r="DW2792" s="1">
        <v>0.0</v>
      </c>
      <c r="DY2792" s="1">
        <v>0.0</v>
      </c>
    </row>
    <row r="2793">
      <c r="A2793" s="1" t="s">
        <v>353</v>
      </c>
      <c r="B2793" s="1">
        <v>2005.0</v>
      </c>
      <c r="C2793" s="1" t="s">
        <v>354</v>
      </c>
      <c r="D2793" s="1">
        <v>1953032.0</v>
      </c>
      <c r="E2793" s="1">
        <v>3.870538496E9</v>
      </c>
      <c r="J2793" s="1">
        <v>0.0</v>
      </c>
      <c r="K2793" s="1">
        <v>0.0</v>
      </c>
      <c r="L2793" s="1">
        <v>0.0</v>
      </c>
      <c r="N2793" s="1">
        <v>21.739</v>
      </c>
      <c r="S2793" s="1">
        <v>0.0</v>
      </c>
      <c r="T2793" s="1">
        <v>0.0</v>
      </c>
      <c r="V2793" s="1">
        <v>0.0</v>
      </c>
      <c r="W2793" s="1">
        <v>0.0</v>
      </c>
      <c r="X2793" s="1">
        <v>0.0</v>
      </c>
      <c r="Y2793" s="1">
        <v>0.0</v>
      </c>
      <c r="AA2793" s="1">
        <v>0.45</v>
      </c>
      <c r="AB2793" s="1">
        <v>230.411</v>
      </c>
      <c r="AC2793" s="1">
        <v>0.46</v>
      </c>
      <c r="AE2793" s="1">
        <v>7.626</v>
      </c>
      <c r="AF2793" s="1">
        <v>0.156</v>
      </c>
      <c r="AG2793" s="1">
        <v>1130.01</v>
      </c>
      <c r="AH2793" s="1">
        <v>0.57</v>
      </c>
      <c r="AK2793" s="1">
        <v>0.0</v>
      </c>
      <c r="AL2793" s="1">
        <v>0.0</v>
      </c>
      <c r="AO2793" s="1">
        <v>0.0</v>
      </c>
      <c r="AT2793" s="1">
        <v>0.0</v>
      </c>
      <c r="AU2793" s="1">
        <v>0.0</v>
      </c>
      <c r="AX2793" s="1">
        <v>0.0</v>
      </c>
      <c r="AY2793" s="1">
        <v>0.0</v>
      </c>
      <c r="AZ2793" s="1">
        <v>0.0</v>
      </c>
      <c r="BA2793" s="1">
        <v>0.0</v>
      </c>
      <c r="BC2793" s="1">
        <v>0.01</v>
      </c>
      <c r="BG2793" s="1">
        <v>235.531</v>
      </c>
      <c r="BH2793" s="1">
        <v>0.46</v>
      </c>
      <c r="BJ2793" s="1">
        <v>100.0</v>
      </c>
      <c r="BO2793" s="1">
        <v>235.531</v>
      </c>
      <c r="BP2793" s="1">
        <v>0.46</v>
      </c>
      <c r="BR2793" s="1">
        <v>100.0</v>
      </c>
      <c r="BT2793" s="1">
        <v>-0.01</v>
      </c>
      <c r="BU2793" s="1">
        <v>-2.222</v>
      </c>
      <c r="BY2793" s="1">
        <v>0.0</v>
      </c>
      <c r="BZ2793" s="1">
        <v>0.0</v>
      </c>
      <c r="CB2793" s="1">
        <v>0.0</v>
      </c>
      <c r="CG2793" s="1">
        <v>0.0</v>
      </c>
      <c r="CH2793" s="1">
        <v>0.0</v>
      </c>
      <c r="CK2793" s="1">
        <v>0.0</v>
      </c>
      <c r="CL2793" s="1">
        <v>0.0</v>
      </c>
      <c r="CM2793" s="1">
        <v>0.0</v>
      </c>
      <c r="CN2793" s="1">
        <v>0.0</v>
      </c>
      <c r="CQ2793" s="1">
        <v>0.0</v>
      </c>
      <c r="CR2793" s="1">
        <v>0.0</v>
      </c>
      <c r="CU2793" s="1">
        <v>0.0</v>
      </c>
      <c r="CV2793" s="1">
        <v>0.0</v>
      </c>
      <c r="CX2793" s="1">
        <v>0.0</v>
      </c>
      <c r="CY2793" s="1">
        <v>0.0</v>
      </c>
      <c r="DA2793" s="1">
        <v>235.531</v>
      </c>
      <c r="DB2793" s="1">
        <v>2.207</v>
      </c>
      <c r="DF2793" s="1">
        <v>235.531</v>
      </c>
      <c r="DG2793" s="1">
        <v>0.46</v>
      </c>
      <c r="DI2793" s="1">
        <v>100.0</v>
      </c>
      <c r="DN2793" s="1">
        <v>0.0</v>
      </c>
      <c r="DO2793" s="1">
        <v>0.0</v>
      </c>
      <c r="DQ2793" s="1">
        <v>0.0</v>
      </c>
      <c r="DV2793" s="1">
        <v>0.0</v>
      </c>
      <c r="DW2793" s="1">
        <v>0.0</v>
      </c>
      <c r="DY2793" s="1">
        <v>0.0</v>
      </c>
    </row>
    <row r="2794">
      <c r="A2794" s="1" t="s">
        <v>353</v>
      </c>
      <c r="B2794" s="1">
        <v>2006.0</v>
      </c>
      <c r="C2794" s="1" t="s">
        <v>354</v>
      </c>
      <c r="D2794" s="1">
        <v>1945025.0</v>
      </c>
      <c r="E2794" s="1">
        <v>3.946096384E9</v>
      </c>
      <c r="J2794" s="1">
        <v>0.0</v>
      </c>
      <c r="K2794" s="1">
        <v>0.0</v>
      </c>
      <c r="L2794" s="1">
        <v>0.0</v>
      </c>
      <c r="N2794" s="1">
        <v>19.231</v>
      </c>
      <c r="S2794" s="1">
        <v>0.0</v>
      </c>
      <c r="T2794" s="1">
        <v>0.0</v>
      </c>
      <c r="V2794" s="1">
        <v>0.0</v>
      </c>
      <c r="W2794" s="1">
        <v>0.0</v>
      </c>
      <c r="X2794" s="1">
        <v>0.0</v>
      </c>
      <c r="Y2794" s="1">
        <v>0.0</v>
      </c>
      <c r="AA2794" s="1">
        <v>0.55</v>
      </c>
      <c r="AB2794" s="1">
        <v>282.773</v>
      </c>
      <c r="AC2794" s="1">
        <v>0.52</v>
      </c>
      <c r="AE2794" s="1">
        <v>3.567</v>
      </c>
      <c r="AF2794" s="1">
        <v>0.079</v>
      </c>
      <c r="AG2794" s="1">
        <v>1175.138</v>
      </c>
      <c r="AH2794" s="1">
        <v>0.579</v>
      </c>
      <c r="AK2794" s="1">
        <v>0.0</v>
      </c>
      <c r="AL2794" s="1">
        <v>0.0</v>
      </c>
      <c r="AO2794" s="1">
        <v>0.0</v>
      </c>
      <c r="AT2794" s="1">
        <v>0.0</v>
      </c>
      <c r="AU2794" s="1">
        <v>0.0</v>
      </c>
      <c r="AX2794" s="1">
        <v>0.0</v>
      </c>
      <c r="AY2794" s="1">
        <v>0.0</v>
      </c>
      <c r="AZ2794" s="1">
        <v>0.0</v>
      </c>
      <c r="BA2794" s="1">
        <v>0.0</v>
      </c>
      <c r="BC2794" s="1">
        <v>0.01</v>
      </c>
      <c r="BG2794" s="1">
        <v>267.349</v>
      </c>
      <c r="BH2794" s="1">
        <v>0.52</v>
      </c>
      <c r="BJ2794" s="1">
        <v>100.0</v>
      </c>
      <c r="BO2794" s="1">
        <v>267.349</v>
      </c>
      <c r="BP2794" s="1">
        <v>0.52</v>
      </c>
      <c r="BR2794" s="1">
        <v>100.0</v>
      </c>
      <c r="BT2794" s="1">
        <v>0.03</v>
      </c>
      <c r="BU2794" s="1">
        <v>5.455</v>
      </c>
      <c r="BY2794" s="1">
        <v>0.0</v>
      </c>
      <c r="BZ2794" s="1">
        <v>0.0</v>
      </c>
      <c r="CB2794" s="1">
        <v>0.0</v>
      </c>
      <c r="CG2794" s="1">
        <v>0.0</v>
      </c>
      <c r="CH2794" s="1">
        <v>0.0</v>
      </c>
      <c r="CK2794" s="1">
        <v>0.0</v>
      </c>
      <c r="CL2794" s="1">
        <v>0.0</v>
      </c>
      <c r="CM2794" s="1">
        <v>0.0</v>
      </c>
      <c r="CN2794" s="1">
        <v>0.0</v>
      </c>
      <c r="CQ2794" s="1">
        <v>0.0</v>
      </c>
      <c r="CR2794" s="1">
        <v>0.0</v>
      </c>
      <c r="CU2794" s="1">
        <v>0.0</v>
      </c>
      <c r="CV2794" s="1">
        <v>0.0</v>
      </c>
      <c r="CX2794" s="1">
        <v>0.0</v>
      </c>
      <c r="CY2794" s="1">
        <v>0.0</v>
      </c>
      <c r="DA2794" s="1">
        <v>267.349</v>
      </c>
      <c r="DB2794" s="1">
        <v>2.286</v>
      </c>
      <c r="DF2794" s="1">
        <v>267.349</v>
      </c>
      <c r="DG2794" s="1">
        <v>0.52</v>
      </c>
      <c r="DI2794" s="1">
        <v>100.0</v>
      </c>
      <c r="DN2794" s="1">
        <v>0.0</v>
      </c>
      <c r="DO2794" s="1">
        <v>0.0</v>
      </c>
      <c r="DQ2794" s="1">
        <v>0.0</v>
      </c>
      <c r="DV2794" s="1">
        <v>0.0</v>
      </c>
      <c r="DW2794" s="1">
        <v>0.0</v>
      </c>
      <c r="DY2794" s="1">
        <v>0.0</v>
      </c>
    </row>
    <row r="2795">
      <c r="A2795" s="1" t="s">
        <v>353</v>
      </c>
      <c r="B2795" s="1">
        <v>2007.0</v>
      </c>
      <c r="C2795" s="1" t="s">
        <v>354</v>
      </c>
      <c r="D2795" s="1">
        <v>1953221.0</v>
      </c>
      <c r="E2795" s="1">
        <v>4.038812416E9</v>
      </c>
      <c r="J2795" s="1">
        <v>0.0</v>
      </c>
      <c r="K2795" s="1">
        <v>0.0</v>
      </c>
      <c r="L2795" s="1">
        <v>0.0</v>
      </c>
      <c r="N2795" s="1">
        <v>18.182</v>
      </c>
      <c r="S2795" s="1">
        <v>0.0</v>
      </c>
      <c r="T2795" s="1">
        <v>0.0</v>
      </c>
      <c r="V2795" s="1">
        <v>0.0</v>
      </c>
      <c r="W2795" s="1">
        <v>0.0</v>
      </c>
      <c r="X2795" s="1">
        <v>0.0</v>
      </c>
      <c r="Y2795" s="1">
        <v>0.0</v>
      </c>
      <c r="AA2795" s="1">
        <v>0.59</v>
      </c>
      <c r="AB2795" s="1">
        <v>302.065</v>
      </c>
      <c r="AC2795" s="1">
        <v>0.55</v>
      </c>
      <c r="AE2795" s="1">
        <v>27.787</v>
      </c>
      <c r="AF2795" s="1">
        <v>0.635</v>
      </c>
      <c r="AG2795" s="1">
        <v>1495.377</v>
      </c>
      <c r="AH2795" s="1">
        <v>0.723</v>
      </c>
      <c r="AK2795" s="1">
        <v>0.0</v>
      </c>
      <c r="AL2795" s="1">
        <v>0.0</v>
      </c>
      <c r="AO2795" s="1">
        <v>0.0</v>
      </c>
      <c r="AT2795" s="1">
        <v>0.0</v>
      </c>
      <c r="AU2795" s="1">
        <v>0.0</v>
      </c>
      <c r="AX2795" s="1">
        <v>0.0</v>
      </c>
      <c r="AY2795" s="1">
        <v>0.0</v>
      </c>
      <c r="AZ2795" s="1">
        <v>0.0</v>
      </c>
      <c r="BA2795" s="1">
        <v>0.0</v>
      </c>
      <c r="BC2795" s="1">
        <v>0.01</v>
      </c>
      <c r="BG2795" s="1">
        <v>281.586</v>
      </c>
      <c r="BH2795" s="1">
        <v>0.55</v>
      </c>
      <c r="BJ2795" s="1">
        <v>100.0</v>
      </c>
      <c r="BO2795" s="1">
        <v>281.586</v>
      </c>
      <c r="BP2795" s="1">
        <v>0.55</v>
      </c>
      <c r="BR2795" s="1">
        <v>100.0</v>
      </c>
      <c r="BT2795" s="1">
        <v>0.04</v>
      </c>
      <c r="BU2795" s="1">
        <v>6.78</v>
      </c>
      <c r="BY2795" s="1">
        <v>0.0</v>
      </c>
      <c r="BZ2795" s="1">
        <v>0.0</v>
      </c>
      <c r="CB2795" s="1">
        <v>0.0</v>
      </c>
      <c r="CG2795" s="1">
        <v>0.0</v>
      </c>
      <c r="CH2795" s="1">
        <v>0.0</v>
      </c>
      <c r="CK2795" s="1">
        <v>0.0</v>
      </c>
      <c r="CL2795" s="1">
        <v>0.0</v>
      </c>
      <c r="CM2795" s="1">
        <v>0.0</v>
      </c>
      <c r="CN2795" s="1">
        <v>0.0</v>
      </c>
      <c r="CQ2795" s="1">
        <v>0.0</v>
      </c>
      <c r="CR2795" s="1">
        <v>0.0</v>
      </c>
      <c r="CU2795" s="1">
        <v>0.0</v>
      </c>
      <c r="CV2795" s="1">
        <v>0.0</v>
      </c>
      <c r="CX2795" s="1">
        <v>0.0</v>
      </c>
      <c r="CY2795" s="1">
        <v>0.0</v>
      </c>
      <c r="DA2795" s="1">
        <v>281.586</v>
      </c>
      <c r="DB2795" s="1">
        <v>2.921</v>
      </c>
      <c r="DF2795" s="1">
        <v>281.586</v>
      </c>
      <c r="DG2795" s="1">
        <v>0.55</v>
      </c>
      <c r="DI2795" s="1">
        <v>100.0</v>
      </c>
      <c r="DN2795" s="1">
        <v>0.0</v>
      </c>
      <c r="DO2795" s="1">
        <v>0.0</v>
      </c>
      <c r="DQ2795" s="1">
        <v>0.0</v>
      </c>
      <c r="DV2795" s="1">
        <v>0.0</v>
      </c>
      <c r="DW2795" s="1">
        <v>0.0</v>
      </c>
      <c r="DY2795" s="1">
        <v>0.0</v>
      </c>
    </row>
    <row r="2796">
      <c r="A2796" s="1" t="s">
        <v>353</v>
      </c>
      <c r="B2796" s="1">
        <v>2008.0</v>
      </c>
      <c r="C2796" s="1" t="s">
        <v>354</v>
      </c>
      <c r="D2796" s="1">
        <v>1966490.0</v>
      </c>
      <c r="E2796" s="1">
        <v>4.170596864E9</v>
      </c>
      <c r="J2796" s="1">
        <v>0.0</v>
      </c>
      <c r="K2796" s="1">
        <v>0.0</v>
      </c>
      <c r="L2796" s="1">
        <v>0.0</v>
      </c>
      <c r="N2796" s="1">
        <v>17.241</v>
      </c>
      <c r="S2796" s="1">
        <v>0.0</v>
      </c>
      <c r="T2796" s="1">
        <v>0.0</v>
      </c>
      <c r="V2796" s="1">
        <v>0.0</v>
      </c>
      <c r="W2796" s="1">
        <v>0.0</v>
      </c>
      <c r="X2796" s="1">
        <v>0.0</v>
      </c>
      <c r="Y2796" s="1">
        <v>0.0</v>
      </c>
      <c r="AA2796" s="1">
        <v>0.63</v>
      </c>
      <c r="AB2796" s="1">
        <v>320.368</v>
      </c>
      <c r="AC2796" s="1">
        <v>0.58</v>
      </c>
      <c r="AE2796" s="1">
        <v>-14.435</v>
      </c>
      <c r="AF2796" s="1">
        <v>-0.422</v>
      </c>
      <c r="AG2796" s="1">
        <v>1270.882</v>
      </c>
      <c r="AH2796" s="1">
        <v>0.599</v>
      </c>
      <c r="AK2796" s="1">
        <v>0.0</v>
      </c>
      <c r="AL2796" s="1">
        <v>0.0</v>
      </c>
      <c r="AO2796" s="1">
        <v>0.0</v>
      </c>
      <c r="AT2796" s="1">
        <v>0.0</v>
      </c>
      <c r="AU2796" s="1">
        <v>0.0</v>
      </c>
      <c r="AX2796" s="1">
        <v>0.0</v>
      </c>
      <c r="AY2796" s="1">
        <v>0.0</v>
      </c>
      <c r="AZ2796" s="1">
        <v>0.0</v>
      </c>
      <c r="BA2796" s="1">
        <v>0.0</v>
      </c>
      <c r="BC2796" s="1">
        <v>0.01</v>
      </c>
      <c r="BG2796" s="1">
        <v>294.942</v>
      </c>
      <c r="BH2796" s="1">
        <v>0.58</v>
      </c>
      <c r="BJ2796" s="1">
        <v>100.0</v>
      </c>
      <c r="BO2796" s="1">
        <v>294.942</v>
      </c>
      <c r="BP2796" s="1">
        <v>0.58</v>
      </c>
      <c r="BR2796" s="1">
        <v>100.0</v>
      </c>
      <c r="BT2796" s="1">
        <v>0.05</v>
      </c>
      <c r="BU2796" s="1">
        <v>7.937</v>
      </c>
      <c r="BY2796" s="1">
        <v>0.0</v>
      </c>
      <c r="BZ2796" s="1">
        <v>0.0</v>
      </c>
      <c r="CB2796" s="1">
        <v>0.0</v>
      </c>
      <c r="CG2796" s="1">
        <v>0.0</v>
      </c>
      <c r="CH2796" s="1">
        <v>0.0</v>
      </c>
      <c r="CK2796" s="1">
        <v>0.0</v>
      </c>
      <c r="CL2796" s="1">
        <v>0.0</v>
      </c>
      <c r="CM2796" s="1">
        <v>0.0</v>
      </c>
      <c r="CN2796" s="1">
        <v>0.0</v>
      </c>
      <c r="CQ2796" s="1">
        <v>0.0</v>
      </c>
      <c r="CR2796" s="1">
        <v>0.0</v>
      </c>
      <c r="CU2796" s="1">
        <v>0.0</v>
      </c>
      <c r="CV2796" s="1">
        <v>0.0</v>
      </c>
      <c r="CX2796" s="1">
        <v>0.0</v>
      </c>
      <c r="CY2796" s="1">
        <v>0.0</v>
      </c>
      <c r="DA2796" s="1">
        <v>294.942</v>
      </c>
      <c r="DB2796" s="1">
        <v>2.499</v>
      </c>
      <c r="DF2796" s="1">
        <v>294.942</v>
      </c>
      <c r="DG2796" s="1">
        <v>0.58</v>
      </c>
      <c r="DI2796" s="1">
        <v>100.0</v>
      </c>
      <c r="DN2796" s="1">
        <v>0.0</v>
      </c>
      <c r="DO2796" s="1">
        <v>0.0</v>
      </c>
      <c r="DQ2796" s="1">
        <v>0.0</v>
      </c>
      <c r="DV2796" s="1">
        <v>0.0</v>
      </c>
      <c r="DW2796" s="1">
        <v>0.0</v>
      </c>
      <c r="DY2796" s="1">
        <v>0.0</v>
      </c>
    </row>
    <row r="2797">
      <c r="A2797" s="1" t="s">
        <v>353</v>
      </c>
      <c r="B2797" s="1">
        <v>2009.0</v>
      </c>
      <c r="C2797" s="1" t="s">
        <v>354</v>
      </c>
      <c r="D2797" s="1">
        <v>1980846.0</v>
      </c>
      <c r="E2797" s="1">
        <v>4.21404032E9</v>
      </c>
      <c r="J2797" s="1">
        <v>0.0</v>
      </c>
      <c r="K2797" s="1">
        <v>0.0</v>
      </c>
      <c r="L2797" s="1">
        <v>0.0</v>
      </c>
      <c r="N2797" s="1">
        <v>30.769</v>
      </c>
      <c r="S2797" s="1">
        <v>0.0</v>
      </c>
      <c r="T2797" s="1">
        <v>0.0</v>
      </c>
      <c r="V2797" s="1">
        <v>0.0</v>
      </c>
      <c r="W2797" s="1">
        <v>0.0</v>
      </c>
      <c r="X2797" s="1">
        <v>0.0</v>
      </c>
      <c r="Y2797" s="1">
        <v>0.0</v>
      </c>
      <c r="AA2797" s="1">
        <v>0.77</v>
      </c>
      <c r="AB2797" s="1">
        <v>388.723</v>
      </c>
      <c r="AC2797" s="1">
        <v>0.65</v>
      </c>
      <c r="AE2797" s="1">
        <v>16.474</v>
      </c>
      <c r="AF2797" s="1">
        <v>0.412</v>
      </c>
      <c r="AG2797" s="1">
        <v>1469.52</v>
      </c>
      <c r="AH2797" s="1">
        <v>0.691</v>
      </c>
      <c r="AK2797" s="1">
        <v>0.0</v>
      </c>
      <c r="AL2797" s="1">
        <v>0.0</v>
      </c>
      <c r="AO2797" s="1">
        <v>0.0</v>
      </c>
      <c r="AT2797" s="1">
        <v>0.0</v>
      </c>
      <c r="AU2797" s="1">
        <v>0.0</v>
      </c>
      <c r="AX2797" s="1">
        <v>0.0</v>
      </c>
      <c r="AY2797" s="1">
        <v>0.0</v>
      </c>
      <c r="AZ2797" s="1">
        <v>0.0</v>
      </c>
      <c r="BA2797" s="1">
        <v>0.0</v>
      </c>
      <c r="BC2797" s="1">
        <v>0.02</v>
      </c>
      <c r="BG2797" s="1">
        <v>328.143</v>
      </c>
      <c r="BH2797" s="1">
        <v>0.65</v>
      </c>
      <c r="BJ2797" s="1">
        <v>100.0</v>
      </c>
      <c r="BO2797" s="1">
        <v>328.143</v>
      </c>
      <c r="BP2797" s="1">
        <v>0.65</v>
      </c>
      <c r="BR2797" s="1">
        <v>100.0</v>
      </c>
      <c r="BT2797" s="1">
        <v>0.12</v>
      </c>
      <c r="BU2797" s="1">
        <v>15.584</v>
      </c>
      <c r="BY2797" s="1">
        <v>0.0</v>
      </c>
      <c r="BZ2797" s="1">
        <v>0.0</v>
      </c>
      <c r="CB2797" s="1">
        <v>0.0</v>
      </c>
      <c r="CG2797" s="1">
        <v>0.0</v>
      </c>
      <c r="CH2797" s="1">
        <v>0.0</v>
      </c>
      <c r="CK2797" s="1">
        <v>0.0</v>
      </c>
      <c r="CL2797" s="1">
        <v>0.0</v>
      </c>
      <c r="CM2797" s="1">
        <v>0.0</v>
      </c>
      <c r="CN2797" s="1">
        <v>0.0</v>
      </c>
      <c r="CQ2797" s="1">
        <v>0.0</v>
      </c>
      <c r="CR2797" s="1">
        <v>0.0</v>
      </c>
      <c r="CU2797" s="1">
        <v>0.0</v>
      </c>
      <c r="CV2797" s="1">
        <v>0.0</v>
      </c>
      <c r="CX2797" s="1">
        <v>0.0</v>
      </c>
      <c r="CY2797" s="1">
        <v>0.0</v>
      </c>
      <c r="DA2797" s="1">
        <v>328.143</v>
      </c>
      <c r="DB2797" s="1">
        <v>2.911</v>
      </c>
      <c r="DF2797" s="1">
        <v>328.143</v>
      </c>
      <c r="DG2797" s="1">
        <v>0.65</v>
      </c>
      <c r="DI2797" s="1">
        <v>100.0</v>
      </c>
      <c r="DN2797" s="1">
        <v>0.0</v>
      </c>
      <c r="DO2797" s="1">
        <v>0.0</v>
      </c>
      <c r="DQ2797" s="1">
        <v>0.0</v>
      </c>
      <c r="DV2797" s="1">
        <v>0.0</v>
      </c>
      <c r="DW2797" s="1">
        <v>0.0</v>
      </c>
      <c r="DY2797" s="1">
        <v>0.0</v>
      </c>
    </row>
    <row r="2798">
      <c r="A2798" s="1" t="s">
        <v>353</v>
      </c>
      <c r="B2798" s="1">
        <v>2010.0</v>
      </c>
      <c r="C2798" s="1" t="s">
        <v>354</v>
      </c>
      <c r="D2798" s="1">
        <v>1996200.0</v>
      </c>
      <c r="E2798" s="1">
        <v>4.442653696E9</v>
      </c>
      <c r="J2798" s="1">
        <v>0.0</v>
      </c>
      <c r="K2798" s="1">
        <v>0.0</v>
      </c>
      <c r="L2798" s="1">
        <v>0.0</v>
      </c>
      <c r="N2798" s="1">
        <v>28.986</v>
      </c>
      <c r="S2798" s="1">
        <v>0.0</v>
      </c>
      <c r="T2798" s="1">
        <v>0.0</v>
      </c>
      <c r="V2798" s="1">
        <v>0.0</v>
      </c>
      <c r="W2798" s="1">
        <v>0.0</v>
      </c>
      <c r="X2798" s="1">
        <v>0.0</v>
      </c>
      <c r="Y2798" s="1">
        <v>0.0</v>
      </c>
      <c r="AA2798" s="1">
        <v>0.89</v>
      </c>
      <c r="AB2798" s="1">
        <v>445.847</v>
      </c>
      <c r="AC2798" s="1">
        <v>0.69</v>
      </c>
      <c r="AE2798" s="1">
        <v>6.817</v>
      </c>
      <c r="AF2798" s="1">
        <v>0.198</v>
      </c>
      <c r="AG2798" s="1">
        <v>1557.621</v>
      </c>
      <c r="AH2798" s="1">
        <v>0.7</v>
      </c>
      <c r="AK2798" s="1">
        <v>0.0</v>
      </c>
      <c r="AL2798" s="1">
        <v>0.0</v>
      </c>
      <c r="AO2798" s="1">
        <v>0.0</v>
      </c>
      <c r="AT2798" s="1">
        <v>0.0</v>
      </c>
      <c r="AU2798" s="1">
        <v>0.0</v>
      </c>
      <c r="AX2798" s="1">
        <v>0.0</v>
      </c>
      <c r="AY2798" s="1">
        <v>0.0</v>
      </c>
      <c r="AZ2798" s="1">
        <v>0.0</v>
      </c>
      <c r="BA2798" s="1">
        <v>0.0</v>
      </c>
      <c r="BC2798" s="1">
        <v>0.02</v>
      </c>
      <c r="BG2798" s="1">
        <v>345.657</v>
      </c>
      <c r="BH2798" s="1">
        <v>0.69</v>
      </c>
      <c r="BJ2798" s="1">
        <v>100.0</v>
      </c>
      <c r="BO2798" s="1">
        <v>345.657</v>
      </c>
      <c r="BP2798" s="1">
        <v>0.69</v>
      </c>
      <c r="BR2798" s="1">
        <v>100.0</v>
      </c>
      <c r="BT2798" s="1">
        <v>0.2</v>
      </c>
      <c r="BU2798" s="1">
        <v>22.472</v>
      </c>
      <c r="BY2798" s="1">
        <v>0.0</v>
      </c>
      <c r="BZ2798" s="1">
        <v>0.0</v>
      </c>
      <c r="CB2798" s="1">
        <v>0.0</v>
      </c>
      <c r="CG2798" s="1">
        <v>0.0</v>
      </c>
      <c r="CH2798" s="1">
        <v>0.0</v>
      </c>
      <c r="CK2798" s="1">
        <v>0.0</v>
      </c>
      <c r="CL2798" s="1">
        <v>0.0</v>
      </c>
      <c r="CM2798" s="1">
        <v>0.0</v>
      </c>
      <c r="CN2798" s="1">
        <v>0.0</v>
      </c>
      <c r="CQ2798" s="1">
        <v>0.0</v>
      </c>
      <c r="CR2798" s="1">
        <v>0.0</v>
      </c>
      <c r="CU2798" s="1">
        <v>0.0</v>
      </c>
      <c r="CV2798" s="1">
        <v>0.0</v>
      </c>
      <c r="CX2798" s="1">
        <v>0.0</v>
      </c>
      <c r="CY2798" s="1">
        <v>0.0</v>
      </c>
      <c r="DA2798" s="1">
        <v>345.657</v>
      </c>
      <c r="DB2798" s="1">
        <v>3.109</v>
      </c>
      <c r="DF2798" s="1">
        <v>345.657</v>
      </c>
      <c r="DG2798" s="1">
        <v>0.69</v>
      </c>
      <c r="DI2798" s="1">
        <v>100.0</v>
      </c>
      <c r="DN2798" s="1">
        <v>0.0</v>
      </c>
      <c r="DO2798" s="1">
        <v>0.0</v>
      </c>
      <c r="DQ2798" s="1">
        <v>0.0</v>
      </c>
      <c r="DV2798" s="1">
        <v>0.0</v>
      </c>
      <c r="DW2798" s="1">
        <v>0.0</v>
      </c>
      <c r="DY2798" s="1">
        <v>0.0</v>
      </c>
    </row>
    <row r="2799">
      <c r="A2799" s="1" t="s">
        <v>353</v>
      </c>
      <c r="B2799" s="1">
        <v>2011.0</v>
      </c>
      <c r="C2799" s="1" t="s">
        <v>354</v>
      </c>
      <c r="D2799" s="1">
        <v>2013964.0</v>
      </c>
      <c r="E2799" s="1">
        <v>4.51604992E9</v>
      </c>
      <c r="J2799" s="1">
        <v>0.0</v>
      </c>
      <c r="K2799" s="1">
        <v>0.0</v>
      </c>
      <c r="L2799" s="1">
        <v>0.0</v>
      </c>
      <c r="N2799" s="1">
        <v>20.408</v>
      </c>
      <c r="S2799" s="1">
        <v>0.0</v>
      </c>
      <c r="T2799" s="1">
        <v>0.0</v>
      </c>
      <c r="V2799" s="1">
        <v>0.0</v>
      </c>
      <c r="W2799" s="1">
        <v>0.0</v>
      </c>
      <c r="X2799" s="1">
        <v>0.0</v>
      </c>
      <c r="Y2799" s="1">
        <v>0.0</v>
      </c>
      <c r="AA2799" s="1">
        <v>0.71</v>
      </c>
      <c r="AB2799" s="1">
        <v>352.539</v>
      </c>
      <c r="AC2799" s="1">
        <v>0.49</v>
      </c>
      <c r="AE2799" s="1">
        <v>-2.46</v>
      </c>
      <c r="AF2799" s="1">
        <v>-0.076</v>
      </c>
      <c r="AG2799" s="1">
        <v>1505.904</v>
      </c>
      <c r="AH2799" s="1">
        <v>0.672</v>
      </c>
      <c r="AK2799" s="1">
        <v>0.0</v>
      </c>
      <c r="AL2799" s="1">
        <v>0.0</v>
      </c>
      <c r="AO2799" s="1">
        <v>0.0</v>
      </c>
      <c r="AT2799" s="1">
        <v>0.0</v>
      </c>
      <c r="AU2799" s="1">
        <v>0.0</v>
      </c>
      <c r="AX2799" s="1">
        <v>0.0</v>
      </c>
      <c r="AY2799" s="1">
        <v>0.0</v>
      </c>
      <c r="AZ2799" s="1">
        <v>0.0</v>
      </c>
      <c r="BA2799" s="1">
        <v>0.0</v>
      </c>
      <c r="BC2799" s="1">
        <v>0.01</v>
      </c>
      <c r="BG2799" s="1">
        <v>243.301</v>
      </c>
      <c r="BH2799" s="1">
        <v>0.49</v>
      </c>
      <c r="BJ2799" s="1">
        <v>100.0</v>
      </c>
      <c r="BO2799" s="1">
        <v>243.301</v>
      </c>
      <c r="BP2799" s="1">
        <v>0.49</v>
      </c>
      <c r="BR2799" s="1">
        <v>100.0</v>
      </c>
      <c r="BT2799" s="1">
        <v>0.22</v>
      </c>
      <c r="BU2799" s="1">
        <v>30.986</v>
      </c>
      <c r="BY2799" s="1">
        <v>0.0</v>
      </c>
      <c r="BZ2799" s="1">
        <v>0.0</v>
      </c>
      <c r="CB2799" s="1">
        <v>0.0</v>
      </c>
      <c r="CG2799" s="1">
        <v>0.0</v>
      </c>
      <c r="CH2799" s="1">
        <v>0.0</v>
      </c>
      <c r="CK2799" s="1">
        <v>0.0</v>
      </c>
      <c r="CL2799" s="1">
        <v>0.0</v>
      </c>
      <c r="CM2799" s="1">
        <v>0.0</v>
      </c>
      <c r="CN2799" s="1">
        <v>0.0</v>
      </c>
      <c r="CQ2799" s="1">
        <v>0.0</v>
      </c>
      <c r="CR2799" s="1">
        <v>0.0</v>
      </c>
      <c r="CU2799" s="1">
        <v>0.0</v>
      </c>
      <c r="CV2799" s="1">
        <v>0.0</v>
      </c>
      <c r="CX2799" s="1">
        <v>0.0</v>
      </c>
      <c r="CY2799" s="1">
        <v>0.0</v>
      </c>
      <c r="DA2799" s="1">
        <v>243.301</v>
      </c>
      <c r="DB2799" s="1">
        <v>3.033</v>
      </c>
      <c r="DF2799" s="1">
        <v>243.301</v>
      </c>
      <c r="DG2799" s="1">
        <v>0.49</v>
      </c>
      <c r="DI2799" s="1">
        <v>100.0</v>
      </c>
      <c r="DN2799" s="1">
        <v>0.0</v>
      </c>
      <c r="DO2799" s="1">
        <v>0.0</v>
      </c>
      <c r="DQ2799" s="1">
        <v>0.0</v>
      </c>
      <c r="DV2799" s="1">
        <v>0.0</v>
      </c>
      <c r="DW2799" s="1">
        <v>0.0</v>
      </c>
      <c r="DY2799" s="1">
        <v>0.0</v>
      </c>
    </row>
    <row r="2800">
      <c r="A2800" s="1" t="s">
        <v>353</v>
      </c>
      <c r="B2800" s="1">
        <v>2012.0</v>
      </c>
      <c r="C2800" s="1" t="s">
        <v>354</v>
      </c>
      <c r="D2800" s="1">
        <v>2034316.0</v>
      </c>
      <c r="E2800" s="1">
        <v>4.740080128E9</v>
      </c>
      <c r="J2800" s="1">
        <v>0.0</v>
      </c>
      <c r="K2800" s="1">
        <v>0.0</v>
      </c>
      <c r="L2800" s="1">
        <v>0.0</v>
      </c>
      <c r="N2800" s="1">
        <v>20.408</v>
      </c>
      <c r="S2800" s="1">
        <v>0.0</v>
      </c>
      <c r="T2800" s="1">
        <v>0.0</v>
      </c>
      <c r="V2800" s="1">
        <v>0.0</v>
      </c>
      <c r="W2800" s="1">
        <v>0.0</v>
      </c>
      <c r="X2800" s="1">
        <v>0.0</v>
      </c>
      <c r="Y2800" s="1">
        <v>0.0</v>
      </c>
      <c r="AA2800" s="1">
        <v>0.78</v>
      </c>
      <c r="AB2800" s="1">
        <v>383.421</v>
      </c>
      <c r="AC2800" s="1">
        <v>0.49</v>
      </c>
      <c r="AE2800" s="1">
        <v>8.258</v>
      </c>
      <c r="AF2800" s="1">
        <v>0.25</v>
      </c>
      <c r="AG2800" s="1">
        <v>1613.948</v>
      </c>
      <c r="AH2800" s="1">
        <v>0.693</v>
      </c>
      <c r="AK2800" s="1">
        <v>0.0</v>
      </c>
      <c r="AL2800" s="1">
        <v>0.0</v>
      </c>
      <c r="AO2800" s="1">
        <v>0.0</v>
      </c>
      <c r="AT2800" s="1">
        <v>0.0</v>
      </c>
      <c r="AU2800" s="1">
        <v>0.0</v>
      </c>
      <c r="AX2800" s="1">
        <v>0.0</v>
      </c>
      <c r="AY2800" s="1">
        <v>0.0</v>
      </c>
      <c r="AZ2800" s="1">
        <v>0.0</v>
      </c>
      <c r="BA2800" s="1">
        <v>0.0</v>
      </c>
      <c r="BC2800" s="1">
        <v>0.01</v>
      </c>
      <c r="BG2800" s="1">
        <v>240.867</v>
      </c>
      <c r="BH2800" s="1">
        <v>0.49</v>
      </c>
      <c r="BJ2800" s="1">
        <v>100.0</v>
      </c>
      <c r="BO2800" s="1">
        <v>240.867</v>
      </c>
      <c r="BP2800" s="1">
        <v>0.49</v>
      </c>
      <c r="BR2800" s="1">
        <v>100.0</v>
      </c>
      <c r="BT2800" s="1">
        <v>0.29</v>
      </c>
      <c r="BU2800" s="1">
        <v>37.179</v>
      </c>
      <c r="BY2800" s="1">
        <v>0.0</v>
      </c>
      <c r="BZ2800" s="1">
        <v>0.0</v>
      </c>
      <c r="CB2800" s="1">
        <v>0.0</v>
      </c>
      <c r="CG2800" s="1">
        <v>0.0</v>
      </c>
      <c r="CH2800" s="1">
        <v>0.0</v>
      </c>
      <c r="CK2800" s="1">
        <v>0.0</v>
      </c>
      <c r="CL2800" s="1">
        <v>0.0</v>
      </c>
      <c r="CM2800" s="1">
        <v>0.0</v>
      </c>
      <c r="CN2800" s="1">
        <v>0.0</v>
      </c>
      <c r="CQ2800" s="1">
        <v>0.0</v>
      </c>
      <c r="CR2800" s="1">
        <v>0.0</v>
      </c>
      <c r="CU2800" s="1">
        <v>0.0</v>
      </c>
      <c r="CV2800" s="1">
        <v>0.0</v>
      </c>
      <c r="CX2800" s="1">
        <v>0.0</v>
      </c>
      <c r="CY2800" s="1">
        <v>0.0</v>
      </c>
      <c r="DA2800" s="1">
        <v>240.867</v>
      </c>
      <c r="DB2800" s="1">
        <v>3.283</v>
      </c>
      <c r="DF2800" s="1">
        <v>240.867</v>
      </c>
      <c r="DG2800" s="1">
        <v>0.49</v>
      </c>
      <c r="DI2800" s="1">
        <v>100.0</v>
      </c>
      <c r="DN2800" s="1">
        <v>0.0</v>
      </c>
      <c r="DO2800" s="1">
        <v>0.0</v>
      </c>
      <c r="DQ2800" s="1">
        <v>0.0</v>
      </c>
      <c r="DV2800" s="1">
        <v>0.0</v>
      </c>
      <c r="DW2800" s="1">
        <v>0.0</v>
      </c>
      <c r="DY2800" s="1">
        <v>0.0</v>
      </c>
    </row>
    <row r="2801">
      <c r="A2801" s="1" t="s">
        <v>353</v>
      </c>
      <c r="B2801" s="1">
        <v>2013.0</v>
      </c>
      <c r="C2801" s="1" t="s">
        <v>354</v>
      </c>
      <c r="D2801" s="1">
        <v>2056448.0</v>
      </c>
      <c r="E2801" s="1">
        <v>4.954224128E9</v>
      </c>
      <c r="J2801" s="1">
        <v>0.0</v>
      </c>
      <c r="K2801" s="1">
        <v>0.0</v>
      </c>
      <c r="L2801" s="1">
        <v>0.0</v>
      </c>
      <c r="N2801" s="1">
        <v>19.608</v>
      </c>
      <c r="S2801" s="1">
        <v>0.0</v>
      </c>
      <c r="T2801" s="1">
        <v>0.0</v>
      </c>
      <c r="V2801" s="1">
        <v>0.0</v>
      </c>
      <c r="W2801" s="1">
        <v>0.0</v>
      </c>
      <c r="X2801" s="1">
        <v>0.0</v>
      </c>
      <c r="Y2801" s="1">
        <v>0.0</v>
      </c>
      <c r="AA2801" s="1">
        <v>0.79</v>
      </c>
      <c r="AB2801" s="1">
        <v>384.158</v>
      </c>
      <c r="AC2801" s="1">
        <v>0.51</v>
      </c>
      <c r="AE2801" s="1">
        <v>0.884</v>
      </c>
      <c r="AF2801" s="1">
        <v>0.029</v>
      </c>
      <c r="AG2801" s="1">
        <v>1610.69</v>
      </c>
      <c r="AH2801" s="1">
        <v>0.669</v>
      </c>
      <c r="AK2801" s="1">
        <v>0.0</v>
      </c>
      <c r="AL2801" s="1">
        <v>0.0</v>
      </c>
      <c r="AO2801" s="1">
        <v>0.0</v>
      </c>
      <c r="AT2801" s="1">
        <v>0.0</v>
      </c>
      <c r="AU2801" s="1">
        <v>0.0</v>
      </c>
      <c r="AX2801" s="1">
        <v>0.0</v>
      </c>
      <c r="AY2801" s="1">
        <v>0.0</v>
      </c>
      <c r="AZ2801" s="1">
        <v>0.0</v>
      </c>
      <c r="BA2801" s="1">
        <v>0.0</v>
      </c>
      <c r="BC2801" s="1">
        <v>0.01</v>
      </c>
      <c r="BG2801" s="1">
        <v>248.0</v>
      </c>
      <c r="BH2801" s="1">
        <v>0.51</v>
      </c>
      <c r="BJ2801" s="1">
        <v>100.0</v>
      </c>
      <c r="BO2801" s="1">
        <v>248.0</v>
      </c>
      <c r="BP2801" s="1">
        <v>0.51</v>
      </c>
      <c r="BR2801" s="1">
        <v>100.0</v>
      </c>
      <c r="BT2801" s="1">
        <v>0.28</v>
      </c>
      <c r="BU2801" s="1">
        <v>35.443</v>
      </c>
      <c r="BY2801" s="1">
        <v>0.0</v>
      </c>
      <c r="BZ2801" s="1">
        <v>0.0</v>
      </c>
      <c r="CB2801" s="1">
        <v>0.0</v>
      </c>
      <c r="CG2801" s="1">
        <v>0.0</v>
      </c>
      <c r="CH2801" s="1">
        <v>0.0</v>
      </c>
      <c r="CK2801" s="1">
        <v>0.0</v>
      </c>
      <c r="CL2801" s="1">
        <v>0.0</v>
      </c>
      <c r="CM2801" s="1">
        <v>0.0</v>
      </c>
      <c r="CN2801" s="1">
        <v>0.0</v>
      </c>
      <c r="CQ2801" s="1">
        <v>0.0</v>
      </c>
      <c r="CR2801" s="1">
        <v>0.0</v>
      </c>
      <c r="CU2801" s="1">
        <v>0.0</v>
      </c>
      <c r="CV2801" s="1">
        <v>0.0</v>
      </c>
      <c r="CX2801" s="1">
        <v>0.0</v>
      </c>
      <c r="CY2801" s="1">
        <v>0.0</v>
      </c>
      <c r="DA2801" s="1">
        <v>248.0</v>
      </c>
      <c r="DB2801" s="1">
        <v>3.312</v>
      </c>
      <c r="DF2801" s="1">
        <v>248.0</v>
      </c>
      <c r="DG2801" s="1">
        <v>0.51</v>
      </c>
      <c r="DI2801" s="1">
        <v>100.0</v>
      </c>
      <c r="DN2801" s="1">
        <v>0.0</v>
      </c>
      <c r="DO2801" s="1">
        <v>0.0</v>
      </c>
      <c r="DQ2801" s="1">
        <v>0.0</v>
      </c>
      <c r="DV2801" s="1">
        <v>0.0</v>
      </c>
      <c r="DW2801" s="1">
        <v>0.0</v>
      </c>
      <c r="DY2801" s="1">
        <v>0.0</v>
      </c>
    </row>
    <row r="2802">
      <c r="A2802" s="1" t="s">
        <v>353</v>
      </c>
      <c r="B2802" s="1">
        <v>2014.0</v>
      </c>
      <c r="C2802" s="1" t="s">
        <v>354</v>
      </c>
      <c r="D2802" s="1">
        <v>2080036.0</v>
      </c>
      <c r="E2802" s="1">
        <v>5.134647808E9</v>
      </c>
      <c r="J2802" s="1">
        <v>0.0</v>
      </c>
      <c r="K2802" s="1">
        <v>0.0</v>
      </c>
      <c r="L2802" s="1">
        <v>0.0</v>
      </c>
      <c r="N2802" s="1">
        <v>19.231</v>
      </c>
      <c r="S2802" s="1">
        <v>0.0</v>
      </c>
      <c r="T2802" s="1">
        <v>0.0</v>
      </c>
      <c r="V2802" s="1">
        <v>0.0</v>
      </c>
      <c r="W2802" s="1">
        <v>0.0</v>
      </c>
      <c r="X2802" s="1">
        <v>0.0</v>
      </c>
      <c r="Y2802" s="1">
        <v>0.0</v>
      </c>
      <c r="AA2802" s="1">
        <v>0.79</v>
      </c>
      <c r="AB2802" s="1">
        <v>379.801</v>
      </c>
      <c r="AC2802" s="1">
        <v>0.52</v>
      </c>
      <c r="AE2802" s="1">
        <v>3.089</v>
      </c>
      <c r="AF2802" s="1">
        <v>0.102</v>
      </c>
      <c r="AG2802" s="1">
        <v>1641.616</v>
      </c>
      <c r="AH2802" s="1">
        <v>0.665</v>
      </c>
      <c r="AK2802" s="1">
        <v>0.0</v>
      </c>
      <c r="AL2802" s="1">
        <v>0.0</v>
      </c>
      <c r="AO2802" s="1">
        <v>0.0</v>
      </c>
      <c r="AT2802" s="1">
        <v>0.0</v>
      </c>
      <c r="AU2802" s="1">
        <v>0.0</v>
      </c>
      <c r="AX2802" s="1">
        <v>0.0</v>
      </c>
      <c r="AY2802" s="1">
        <v>0.0</v>
      </c>
      <c r="AZ2802" s="1">
        <v>0.0</v>
      </c>
      <c r="BA2802" s="1">
        <v>0.0</v>
      </c>
      <c r="BC2802" s="1">
        <v>0.01</v>
      </c>
      <c r="BG2802" s="1">
        <v>249.996</v>
      </c>
      <c r="BH2802" s="1">
        <v>0.52</v>
      </c>
      <c r="BJ2802" s="1">
        <v>100.0</v>
      </c>
      <c r="BO2802" s="1">
        <v>249.996</v>
      </c>
      <c r="BP2802" s="1">
        <v>0.52</v>
      </c>
      <c r="BR2802" s="1">
        <v>100.0</v>
      </c>
      <c r="BT2802" s="1">
        <v>0.27</v>
      </c>
      <c r="BU2802" s="1">
        <v>34.177</v>
      </c>
      <c r="BY2802" s="1">
        <v>0.0</v>
      </c>
      <c r="BZ2802" s="1">
        <v>0.0</v>
      </c>
      <c r="CB2802" s="1">
        <v>0.0</v>
      </c>
      <c r="CG2802" s="1">
        <v>0.0</v>
      </c>
      <c r="CH2802" s="1">
        <v>0.0</v>
      </c>
      <c r="CK2802" s="1">
        <v>0.0</v>
      </c>
      <c r="CL2802" s="1">
        <v>0.0</v>
      </c>
      <c r="CM2802" s="1">
        <v>0.0</v>
      </c>
      <c r="CN2802" s="1">
        <v>0.0</v>
      </c>
      <c r="CQ2802" s="1">
        <v>0.0</v>
      </c>
      <c r="CR2802" s="1">
        <v>0.0</v>
      </c>
      <c r="CU2802" s="1">
        <v>0.0</v>
      </c>
      <c r="CV2802" s="1">
        <v>0.0</v>
      </c>
      <c r="CX2802" s="1">
        <v>0.0</v>
      </c>
      <c r="CY2802" s="1">
        <v>0.0</v>
      </c>
      <c r="DA2802" s="1">
        <v>249.996</v>
      </c>
      <c r="DB2802" s="1">
        <v>3.415</v>
      </c>
      <c r="DF2802" s="1">
        <v>249.996</v>
      </c>
      <c r="DG2802" s="1">
        <v>0.52</v>
      </c>
      <c r="DI2802" s="1">
        <v>100.0</v>
      </c>
      <c r="DN2802" s="1">
        <v>0.0</v>
      </c>
      <c r="DO2802" s="1">
        <v>0.0</v>
      </c>
      <c r="DQ2802" s="1">
        <v>0.0</v>
      </c>
      <c r="DV2802" s="1">
        <v>0.0</v>
      </c>
      <c r="DW2802" s="1">
        <v>0.0</v>
      </c>
      <c r="DY2802" s="1">
        <v>0.0</v>
      </c>
    </row>
    <row r="2803">
      <c r="A2803" s="1" t="s">
        <v>353</v>
      </c>
      <c r="B2803" s="1">
        <v>2015.0</v>
      </c>
      <c r="C2803" s="1" t="s">
        <v>354</v>
      </c>
      <c r="D2803" s="1">
        <v>2104564.0</v>
      </c>
      <c r="E2803" s="1">
        <v>5.279079936E9</v>
      </c>
      <c r="J2803" s="1">
        <v>0.0</v>
      </c>
      <c r="K2803" s="1">
        <v>0.0</v>
      </c>
      <c r="L2803" s="1">
        <v>0.0</v>
      </c>
      <c r="N2803" s="1">
        <v>18.868</v>
      </c>
      <c r="S2803" s="1">
        <v>0.0</v>
      </c>
      <c r="T2803" s="1">
        <v>0.0</v>
      </c>
      <c r="V2803" s="1">
        <v>0.0</v>
      </c>
      <c r="W2803" s="1">
        <v>0.0</v>
      </c>
      <c r="X2803" s="1">
        <v>0.0</v>
      </c>
      <c r="Y2803" s="1">
        <v>0.0</v>
      </c>
      <c r="AA2803" s="1">
        <v>0.79</v>
      </c>
      <c r="AB2803" s="1">
        <v>375.375</v>
      </c>
      <c r="AC2803" s="1">
        <v>0.53</v>
      </c>
      <c r="AE2803" s="1">
        <v>-2.781</v>
      </c>
      <c r="AF2803" s="1">
        <v>-0.095</v>
      </c>
      <c r="AG2803" s="1">
        <v>1577.367</v>
      </c>
      <c r="AH2803" s="1">
        <v>0.629</v>
      </c>
      <c r="AK2803" s="1">
        <v>0.0</v>
      </c>
      <c r="AL2803" s="1">
        <v>0.0</v>
      </c>
      <c r="AO2803" s="1">
        <v>0.0</v>
      </c>
      <c r="AT2803" s="1">
        <v>0.0</v>
      </c>
      <c r="AU2803" s="1">
        <v>0.0</v>
      </c>
      <c r="AX2803" s="1">
        <v>0.0</v>
      </c>
      <c r="AY2803" s="1">
        <v>0.0</v>
      </c>
      <c r="AZ2803" s="1">
        <v>0.0</v>
      </c>
      <c r="BA2803" s="1">
        <v>0.0</v>
      </c>
      <c r="BC2803" s="1">
        <v>0.01</v>
      </c>
      <c r="BG2803" s="1">
        <v>251.834</v>
      </c>
      <c r="BH2803" s="1">
        <v>0.53</v>
      </c>
      <c r="BJ2803" s="1">
        <v>100.0</v>
      </c>
      <c r="BO2803" s="1">
        <v>251.834</v>
      </c>
      <c r="BP2803" s="1">
        <v>0.53</v>
      </c>
      <c r="BR2803" s="1">
        <v>100.0</v>
      </c>
      <c r="BT2803" s="1">
        <v>0.26</v>
      </c>
      <c r="BU2803" s="1">
        <v>32.911</v>
      </c>
      <c r="BY2803" s="1">
        <v>0.0</v>
      </c>
      <c r="BZ2803" s="1">
        <v>0.0</v>
      </c>
      <c r="CB2803" s="1">
        <v>0.0</v>
      </c>
      <c r="CG2803" s="1">
        <v>0.0</v>
      </c>
      <c r="CH2803" s="1">
        <v>0.0</v>
      </c>
      <c r="CK2803" s="1">
        <v>0.0</v>
      </c>
      <c r="CL2803" s="1">
        <v>0.0</v>
      </c>
      <c r="CM2803" s="1">
        <v>0.0</v>
      </c>
      <c r="CN2803" s="1">
        <v>0.0</v>
      </c>
      <c r="CQ2803" s="1">
        <v>0.0</v>
      </c>
      <c r="CR2803" s="1">
        <v>0.0</v>
      </c>
      <c r="CU2803" s="1">
        <v>0.0</v>
      </c>
      <c r="CV2803" s="1">
        <v>0.0</v>
      </c>
      <c r="CX2803" s="1">
        <v>0.0</v>
      </c>
      <c r="CY2803" s="1">
        <v>0.0</v>
      </c>
      <c r="DA2803" s="1">
        <v>251.834</v>
      </c>
      <c r="DB2803" s="1">
        <v>3.32</v>
      </c>
      <c r="DF2803" s="1">
        <v>251.834</v>
      </c>
      <c r="DG2803" s="1">
        <v>0.53</v>
      </c>
      <c r="DI2803" s="1">
        <v>100.0</v>
      </c>
      <c r="DN2803" s="1">
        <v>0.0</v>
      </c>
      <c r="DO2803" s="1">
        <v>0.0</v>
      </c>
      <c r="DQ2803" s="1">
        <v>0.0</v>
      </c>
      <c r="DV2803" s="1">
        <v>0.0</v>
      </c>
      <c r="DW2803" s="1">
        <v>0.0</v>
      </c>
      <c r="DY2803" s="1">
        <v>0.0</v>
      </c>
    </row>
    <row r="2804">
      <c r="A2804" s="1" t="s">
        <v>353</v>
      </c>
      <c r="B2804" s="1">
        <v>2016.0</v>
      </c>
      <c r="C2804" s="1" t="s">
        <v>354</v>
      </c>
      <c r="D2804" s="1">
        <v>2130371.0</v>
      </c>
      <c r="E2804" s="1">
        <v>5.41879296E9</v>
      </c>
      <c r="J2804" s="1">
        <v>0.0</v>
      </c>
      <c r="K2804" s="1">
        <v>0.0</v>
      </c>
      <c r="L2804" s="1">
        <v>0.0</v>
      </c>
      <c r="N2804" s="1">
        <v>19.231</v>
      </c>
      <c r="S2804" s="1">
        <v>0.0</v>
      </c>
      <c r="T2804" s="1">
        <v>0.0</v>
      </c>
      <c r="V2804" s="1">
        <v>0.0</v>
      </c>
      <c r="W2804" s="1">
        <v>0.0</v>
      </c>
      <c r="X2804" s="1">
        <v>0.0</v>
      </c>
      <c r="Y2804" s="1">
        <v>0.0</v>
      </c>
      <c r="AA2804" s="1">
        <v>0.89</v>
      </c>
      <c r="AB2804" s="1">
        <v>417.768</v>
      </c>
      <c r="AC2804" s="1">
        <v>0.52</v>
      </c>
      <c r="AE2804" s="1">
        <v>11.476</v>
      </c>
      <c r="AF2804" s="1">
        <v>0.381</v>
      </c>
      <c r="AG2804" s="1">
        <v>1737.09</v>
      </c>
      <c r="AH2804" s="1">
        <v>0.683</v>
      </c>
      <c r="AK2804" s="1">
        <v>0.0</v>
      </c>
      <c r="AL2804" s="1">
        <v>0.0</v>
      </c>
      <c r="AO2804" s="1">
        <v>0.0</v>
      </c>
      <c r="AT2804" s="1">
        <v>0.0</v>
      </c>
      <c r="AU2804" s="1">
        <v>0.0</v>
      </c>
      <c r="AX2804" s="1">
        <v>0.0</v>
      </c>
      <c r="AY2804" s="1">
        <v>0.0</v>
      </c>
      <c r="AZ2804" s="1">
        <v>0.0</v>
      </c>
      <c r="BA2804" s="1">
        <v>0.0</v>
      </c>
      <c r="BC2804" s="1">
        <v>0.01</v>
      </c>
      <c r="BG2804" s="1">
        <v>244.089</v>
      </c>
      <c r="BH2804" s="1">
        <v>0.52</v>
      </c>
      <c r="BJ2804" s="1">
        <v>100.0</v>
      </c>
      <c r="BO2804" s="1">
        <v>244.089</v>
      </c>
      <c r="BP2804" s="1">
        <v>0.52</v>
      </c>
      <c r="BR2804" s="1">
        <v>100.0</v>
      </c>
      <c r="BT2804" s="1">
        <v>0.37</v>
      </c>
      <c r="BU2804" s="1">
        <v>41.573</v>
      </c>
      <c r="BY2804" s="1">
        <v>0.0</v>
      </c>
      <c r="BZ2804" s="1">
        <v>0.0</v>
      </c>
      <c r="CB2804" s="1">
        <v>0.0</v>
      </c>
      <c r="CG2804" s="1">
        <v>0.0</v>
      </c>
      <c r="CH2804" s="1">
        <v>0.0</v>
      </c>
      <c r="CK2804" s="1">
        <v>0.0</v>
      </c>
      <c r="CL2804" s="1">
        <v>0.0</v>
      </c>
      <c r="CM2804" s="1">
        <v>0.0</v>
      </c>
      <c r="CN2804" s="1">
        <v>0.0</v>
      </c>
      <c r="CQ2804" s="1">
        <v>0.0</v>
      </c>
      <c r="CR2804" s="1">
        <v>0.0</v>
      </c>
      <c r="CU2804" s="1">
        <v>0.0</v>
      </c>
      <c r="CV2804" s="1">
        <v>0.0</v>
      </c>
      <c r="CX2804" s="1">
        <v>0.0</v>
      </c>
      <c r="CY2804" s="1">
        <v>0.0</v>
      </c>
      <c r="DA2804" s="1">
        <v>244.089</v>
      </c>
      <c r="DB2804" s="1">
        <v>3.701</v>
      </c>
      <c r="DF2804" s="1">
        <v>244.089</v>
      </c>
      <c r="DG2804" s="1">
        <v>0.52</v>
      </c>
      <c r="DI2804" s="1">
        <v>100.0</v>
      </c>
      <c r="DN2804" s="1">
        <v>0.0</v>
      </c>
      <c r="DO2804" s="1">
        <v>0.0</v>
      </c>
      <c r="DQ2804" s="1">
        <v>0.0</v>
      </c>
      <c r="DV2804" s="1">
        <v>0.0</v>
      </c>
      <c r="DW2804" s="1">
        <v>0.0</v>
      </c>
      <c r="DY2804" s="1">
        <v>0.0</v>
      </c>
    </row>
    <row r="2805">
      <c r="A2805" s="1" t="s">
        <v>353</v>
      </c>
      <c r="B2805" s="1">
        <v>2017.0</v>
      </c>
      <c r="C2805" s="1" t="s">
        <v>354</v>
      </c>
      <c r="D2805" s="1">
        <v>2157068.0</v>
      </c>
      <c r="E2805" s="1">
        <v>5.197453312E9</v>
      </c>
      <c r="J2805" s="1">
        <v>0.0</v>
      </c>
      <c r="K2805" s="1">
        <v>0.0</v>
      </c>
      <c r="L2805" s="1">
        <v>0.0</v>
      </c>
      <c r="N2805" s="1">
        <v>18.519</v>
      </c>
      <c r="S2805" s="1">
        <v>0.0</v>
      </c>
      <c r="T2805" s="1">
        <v>0.0</v>
      </c>
      <c r="Y2805" s="1">
        <v>0.0</v>
      </c>
      <c r="AA2805" s="1">
        <v>0.93</v>
      </c>
      <c r="AB2805" s="1">
        <v>431.141</v>
      </c>
      <c r="AC2805" s="1">
        <v>0.54</v>
      </c>
      <c r="AE2805" s="1">
        <v>7.392</v>
      </c>
      <c r="AF2805" s="1">
        <v>0.274</v>
      </c>
      <c r="AG2805" s="1">
        <v>1842.406</v>
      </c>
      <c r="AH2805" s="1">
        <v>0.765</v>
      </c>
      <c r="AK2805" s="1">
        <v>0.0</v>
      </c>
      <c r="AL2805" s="1">
        <v>0.0</v>
      </c>
      <c r="AO2805" s="1">
        <v>0.0</v>
      </c>
      <c r="AT2805" s="1">
        <v>0.0</v>
      </c>
      <c r="AU2805" s="1">
        <v>0.0</v>
      </c>
      <c r="BA2805" s="1">
        <v>0.0</v>
      </c>
      <c r="BC2805" s="1">
        <v>0.01</v>
      </c>
      <c r="BG2805" s="1">
        <v>250.34</v>
      </c>
      <c r="BH2805" s="1">
        <v>0.54</v>
      </c>
      <c r="BJ2805" s="1">
        <v>100.0</v>
      </c>
      <c r="BO2805" s="1">
        <v>250.34</v>
      </c>
      <c r="BP2805" s="1">
        <v>0.54</v>
      </c>
      <c r="BR2805" s="1">
        <v>100.0</v>
      </c>
      <c r="BT2805" s="1">
        <v>0.39</v>
      </c>
      <c r="BU2805" s="1">
        <v>41.935</v>
      </c>
      <c r="BY2805" s="1">
        <v>0.0</v>
      </c>
      <c r="BZ2805" s="1">
        <v>0.0</v>
      </c>
      <c r="CB2805" s="1">
        <v>0.0</v>
      </c>
      <c r="CG2805" s="1">
        <v>0.0</v>
      </c>
      <c r="CH2805" s="1">
        <v>0.0</v>
      </c>
      <c r="CN2805" s="1">
        <v>0.0</v>
      </c>
      <c r="CQ2805" s="1">
        <v>0.0</v>
      </c>
      <c r="CR2805" s="1">
        <v>0.0</v>
      </c>
      <c r="CU2805" s="1">
        <v>0.0</v>
      </c>
      <c r="CV2805" s="1">
        <v>0.0</v>
      </c>
      <c r="CX2805" s="1">
        <v>0.0</v>
      </c>
      <c r="CY2805" s="1">
        <v>0.0</v>
      </c>
      <c r="DA2805" s="1">
        <v>250.34</v>
      </c>
      <c r="DB2805" s="1">
        <v>3.974</v>
      </c>
      <c r="DF2805" s="1">
        <v>250.34</v>
      </c>
      <c r="DG2805" s="1">
        <v>0.54</v>
      </c>
      <c r="DI2805" s="1">
        <v>100.0</v>
      </c>
      <c r="DN2805" s="1">
        <v>0.0</v>
      </c>
      <c r="DO2805" s="1">
        <v>0.0</v>
      </c>
      <c r="DQ2805" s="1">
        <v>0.0</v>
      </c>
      <c r="DV2805" s="1">
        <v>0.0</v>
      </c>
      <c r="DW2805" s="1">
        <v>0.0</v>
      </c>
      <c r="DY2805" s="1">
        <v>0.0</v>
      </c>
    </row>
    <row r="2806">
      <c r="A2806" s="1" t="s">
        <v>353</v>
      </c>
      <c r="B2806" s="1">
        <v>2018.0</v>
      </c>
      <c r="C2806" s="1" t="s">
        <v>354</v>
      </c>
      <c r="D2806" s="1">
        <v>2183564.0</v>
      </c>
      <c r="E2806" s="1">
        <v>5.068079104E9</v>
      </c>
      <c r="J2806" s="1">
        <v>0.0</v>
      </c>
      <c r="K2806" s="1">
        <v>0.0</v>
      </c>
      <c r="L2806" s="1">
        <v>0.0</v>
      </c>
      <c r="N2806" s="1">
        <v>19.231</v>
      </c>
      <c r="S2806" s="1">
        <v>0.0</v>
      </c>
      <c r="T2806" s="1">
        <v>0.0</v>
      </c>
      <c r="Y2806" s="1">
        <v>0.0</v>
      </c>
      <c r="AA2806" s="1">
        <v>0.91</v>
      </c>
      <c r="AB2806" s="1">
        <v>416.75</v>
      </c>
      <c r="AC2806" s="1">
        <v>0.52</v>
      </c>
      <c r="AE2806" s="1">
        <v>-2.674</v>
      </c>
      <c r="AF2806" s="1">
        <v>-0.106</v>
      </c>
      <c r="AG2806" s="1">
        <v>1771.379</v>
      </c>
      <c r="AH2806" s="1">
        <v>0.763</v>
      </c>
      <c r="AK2806" s="1">
        <v>0.0</v>
      </c>
      <c r="AL2806" s="1">
        <v>0.0</v>
      </c>
      <c r="AO2806" s="1">
        <v>0.0</v>
      </c>
      <c r="AT2806" s="1">
        <v>0.0</v>
      </c>
      <c r="AU2806" s="1">
        <v>0.0</v>
      </c>
      <c r="BA2806" s="1">
        <v>0.0</v>
      </c>
      <c r="BC2806" s="1">
        <v>0.01</v>
      </c>
      <c r="BG2806" s="1">
        <v>238.143</v>
      </c>
      <c r="BH2806" s="1">
        <v>0.52</v>
      </c>
      <c r="BJ2806" s="1">
        <v>100.0</v>
      </c>
      <c r="BO2806" s="1">
        <v>238.143</v>
      </c>
      <c r="BP2806" s="1">
        <v>0.52</v>
      </c>
      <c r="BR2806" s="1">
        <v>100.0</v>
      </c>
      <c r="BT2806" s="1">
        <v>0.39</v>
      </c>
      <c r="BU2806" s="1">
        <v>42.857</v>
      </c>
      <c r="BY2806" s="1">
        <v>0.0</v>
      </c>
      <c r="BZ2806" s="1">
        <v>0.0</v>
      </c>
      <c r="CB2806" s="1">
        <v>0.0</v>
      </c>
      <c r="CG2806" s="1">
        <v>0.0</v>
      </c>
      <c r="CH2806" s="1">
        <v>0.0</v>
      </c>
      <c r="CN2806" s="1">
        <v>0.0</v>
      </c>
      <c r="CQ2806" s="1">
        <v>0.0</v>
      </c>
      <c r="CR2806" s="1">
        <v>0.0</v>
      </c>
      <c r="CU2806" s="1">
        <v>0.0</v>
      </c>
      <c r="CV2806" s="1">
        <v>0.0</v>
      </c>
      <c r="CX2806" s="1">
        <v>0.0</v>
      </c>
      <c r="CY2806" s="1">
        <v>0.0</v>
      </c>
      <c r="DA2806" s="1">
        <v>238.143</v>
      </c>
      <c r="DB2806" s="1">
        <v>3.868</v>
      </c>
      <c r="DF2806" s="1">
        <v>238.143</v>
      </c>
      <c r="DG2806" s="1">
        <v>0.52</v>
      </c>
      <c r="DI2806" s="1">
        <v>100.0</v>
      </c>
      <c r="DN2806" s="1">
        <v>0.0</v>
      </c>
      <c r="DO2806" s="1">
        <v>0.0</v>
      </c>
      <c r="DQ2806" s="1">
        <v>0.0</v>
      </c>
      <c r="DV2806" s="1">
        <v>0.0</v>
      </c>
      <c r="DW2806" s="1">
        <v>0.0</v>
      </c>
      <c r="DY2806" s="1">
        <v>0.0</v>
      </c>
    </row>
    <row r="2807">
      <c r="A2807" s="1" t="s">
        <v>353</v>
      </c>
      <c r="B2807" s="1">
        <v>2019.0</v>
      </c>
      <c r="C2807" s="1" t="s">
        <v>354</v>
      </c>
      <c r="D2807" s="1">
        <v>2209365.0</v>
      </c>
      <c r="E2807" s="1">
        <v>4.996214272E9</v>
      </c>
      <c r="J2807" s="1">
        <v>0.0</v>
      </c>
      <c r="K2807" s="1">
        <v>0.0</v>
      </c>
      <c r="L2807" s="1">
        <v>0.0</v>
      </c>
      <c r="N2807" s="1">
        <v>25.641</v>
      </c>
      <c r="S2807" s="1">
        <v>0.0</v>
      </c>
      <c r="T2807" s="1">
        <v>0.0</v>
      </c>
      <c r="Y2807" s="1">
        <v>0.0</v>
      </c>
      <c r="AA2807" s="1">
        <v>0.93</v>
      </c>
      <c r="AB2807" s="1">
        <v>420.935</v>
      </c>
      <c r="AC2807" s="1">
        <v>0.39</v>
      </c>
      <c r="AE2807" s="1">
        <v>4.024</v>
      </c>
      <c r="AF2807" s="1">
        <v>0.156</v>
      </c>
      <c r="AG2807" s="1">
        <v>1821.143</v>
      </c>
      <c r="AH2807" s="1">
        <v>0.805</v>
      </c>
      <c r="AK2807" s="1">
        <v>0.0</v>
      </c>
      <c r="AL2807" s="1">
        <v>0.0</v>
      </c>
      <c r="AO2807" s="1">
        <v>0.0</v>
      </c>
      <c r="AT2807" s="1">
        <v>0.0</v>
      </c>
      <c r="AU2807" s="1">
        <v>0.0</v>
      </c>
      <c r="BA2807" s="1">
        <v>0.0</v>
      </c>
      <c r="BC2807" s="1">
        <v>0.01</v>
      </c>
      <c r="BG2807" s="1">
        <v>176.521</v>
      </c>
      <c r="BH2807" s="1">
        <v>0.39</v>
      </c>
      <c r="BJ2807" s="1">
        <v>100.0</v>
      </c>
      <c r="BO2807" s="1">
        <v>176.521</v>
      </c>
      <c r="BP2807" s="1">
        <v>0.39</v>
      </c>
      <c r="BR2807" s="1">
        <v>100.0</v>
      </c>
      <c r="BT2807" s="1">
        <v>0.54</v>
      </c>
      <c r="BU2807" s="1">
        <v>58.065</v>
      </c>
      <c r="BY2807" s="1">
        <v>0.0</v>
      </c>
      <c r="BZ2807" s="1">
        <v>0.0</v>
      </c>
      <c r="CB2807" s="1">
        <v>0.0</v>
      </c>
      <c r="CG2807" s="1">
        <v>0.0</v>
      </c>
      <c r="CH2807" s="1">
        <v>0.0</v>
      </c>
      <c r="CN2807" s="1">
        <v>0.0</v>
      </c>
      <c r="CQ2807" s="1">
        <v>0.0</v>
      </c>
      <c r="CR2807" s="1">
        <v>0.0</v>
      </c>
      <c r="CU2807" s="1">
        <v>0.0</v>
      </c>
      <c r="CV2807" s="1">
        <v>0.0</v>
      </c>
      <c r="CX2807" s="1">
        <v>0.0</v>
      </c>
      <c r="CY2807" s="1">
        <v>0.0</v>
      </c>
      <c r="DA2807" s="1">
        <v>176.521</v>
      </c>
      <c r="DB2807" s="1">
        <v>4.024</v>
      </c>
      <c r="DF2807" s="1">
        <v>176.521</v>
      </c>
      <c r="DG2807" s="1">
        <v>0.39</v>
      </c>
      <c r="DI2807" s="1">
        <v>100.0</v>
      </c>
      <c r="DN2807" s="1">
        <v>0.0</v>
      </c>
      <c r="DO2807" s="1">
        <v>0.0</v>
      </c>
      <c r="DQ2807" s="1">
        <v>0.0</v>
      </c>
      <c r="DV2807" s="1">
        <v>0.0</v>
      </c>
      <c r="DW2807" s="1">
        <v>0.0</v>
      </c>
      <c r="DY2807" s="1">
        <v>0.0</v>
      </c>
    </row>
    <row r="2808">
      <c r="A2808" s="1" t="s">
        <v>353</v>
      </c>
      <c r="B2808" s="1">
        <v>2020.0</v>
      </c>
      <c r="C2808" s="1" t="s">
        <v>354</v>
      </c>
      <c r="D2808" s="1">
        <v>2235679.0</v>
      </c>
      <c r="E2808" s="1">
        <v>4.623560704E9</v>
      </c>
      <c r="J2808" s="1">
        <v>0.0</v>
      </c>
      <c r="K2808" s="1">
        <v>0.0</v>
      </c>
      <c r="L2808" s="1">
        <v>0.0</v>
      </c>
      <c r="N2808" s="1">
        <v>23.256</v>
      </c>
      <c r="S2808" s="1">
        <v>0.0</v>
      </c>
      <c r="T2808" s="1">
        <v>0.0</v>
      </c>
      <c r="Y2808" s="1">
        <v>0.0</v>
      </c>
      <c r="AA2808" s="1">
        <v>0.87</v>
      </c>
      <c r="AB2808" s="1">
        <v>389.144</v>
      </c>
      <c r="AC2808" s="1">
        <v>0.43</v>
      </c>
      <c r="AE2808" s="1">
        <v>-10.361</v>
      </c>
      <c r="AF2808" s="1">
        <v>-0.417</v>
      </c>
      <c r="AG2808" s="1">
        <v>1613.233</v>
      </c>
      <c r="AH2808" s="1">
        <v>0.78</v>
      </c>
      <c r="AK2808" s="1">
        <v>0.0</v>
      </c>
      <c r="AL2808" s="1">
        <v>0.0</v>
      </c>
      <c r="AO2808" s="1">
        <v>0.0</v>
      </c>
      <c r="AT2808" s="1">
        <v>0.0</v>
      </c>
      <c r="AU2808" s="1">
        <v>0.0</v>
      </c>
      <c r="BA2808" s="1">
        <v>0.0</v>
      </c>
      <c r="BC2808" s="1">
        <v>0.01</v>
      </c>
      <c r="BG2808" s="1">
        <v>192.335</v>
      </c>
      <c r="BH2808" s="1">
        <v>0.43</v>
      </c>
      <c r="BJ2808" s="1">
        <v>100.0</v>
      </c>
      <c r="BO2808" s="1">
        <v>192.335</v>
      </c>
      <c r="BP2808" s="1">
        <v>0.43</v>
      </c>
      <c r="BR2808" s="1">
        <v>100.0</v>
      </c>
      <c r="BT2808" s="1">
        <v>0.44</v>
      </c>
      <c r="BU2808" s="1">
        <v>50.575</v>
      </c>
      <c r="BY2808" s="1">
        <v>0.0</v>
      </c>
      <c r="BZ2808" s="1">
        <v>0.0</v>
      </c>
      <c r="CB2808" s="1">
        <v>0.0</v>
      </c>
      <c r="CG2808" s="1">
        <v>0.0</v>
      </c>
      <c r="CH2808" s="1">
        <v>0.0</v>
      </c>
      <c r="CN2808" s="1">
        <v>0.0</v>
      </c>
      <c r="CQ2808" s="1">
        <v>0.0</v>
      </c>
      <c r="CR2808" s="1">
        <v>0.0</v>
      </c>
      <c r="CU2808" s="1">
        <v>0.0</v>
      </c>
      <c r="CV2808" s="1">
        <v>0.0</v>
      </c>
      <c r="CX2808" s="1">
        <v>0.0</v>
      </c>
      <c r="CY2808" s="1">
        <v>0.0</v>
      </c>
      <c r="DA2808" s="1">
        <v>192.335</v>
      </c>
      <c r="DB2808" s="1">
        <v>3.607</v>
      </c>
      <c r="DF2808" s="1">
        <v>192.335</v>
      </c>
      <c r="DG2808" s="1">
        <v>0.43</v>
      </c>
      <c r="DI2808" s="1">
        <v>100.0</v>
      </c>
      <c r="DN2808" s="1">
        <v>0.0</v>
      </c>
      <c r="DO2808" s="1">
        <v>0.0</v>
      </c>
      <c r="DQ2808" s="1">
        <v>0.0</v>
      </c>
      <c r="DV2808" s="1">
        <v>0.0</v>
      </c>
      <c r="DW2808" s="1">
        <v>0.0</v>
      </c>
      <c r="DY2808" s="1">
        <v>0.0</v>
      </c>
    </row>
    <row r="2809">
      <c r="A2809" s="1" t="s">
        <v>353</v>
      </c>
      <c r="B2809" s="1">
        <v>2021.0</v>
      </c>
      <c r="C2809" s="1" t="s">
        <v>354</v>
      </c>
      <c r="D2809" s="1">
        <v>2261496.0</v>
      </c>
      <c r="E2809" s="1">
        <v>4.709220352E9</v>
      </c>
      <c r="J2809" s="1">
        <v>0.0</v>
      </c>
      <c r="K2809" s="1">
        <v>0.0</v>
      </c>
      <c r="L2809" s="1">
        <v>0.0</v>
      </c>
      <c r="N2809" s="1">
        <v>18.868</v>
      </c>
      <c r="S2809" s="1">
        <v>0.0</v>
      </c>
      <c r="T2809" s="1">
        <v>0.0</v>
      </c>
      <c r="Y2809" s="1">
        <v>0.0</v>
      </c>
      <c r="AA2809" s="1">
        <v>0.96</v>
      </c>
      <c r="AB2809" s="1">
        <v>424.498</v>
      </c>
      <c r="AC2809" s="1">
        <v>0.53</v>
      </c>
      <c r="AE2809" s="1">
        <v>10.103</v>
      </c>
      <c r="AF2809" s="1">
        <v>0.364</v>
      </c>
      <c r="AG2809" s="1">
        <v>1755.946</v>
      </c>
      <c r="AH2809" s="1">
        <v>0.843</v>
      </c>
      <c r="AK2809" s="1">
        <v>0.0</v>
      </c>
      <c r="AL2809" s="1">
        <v>0.0</v>
      </c>
      <c r="AO2809" s="1">
        <v>0.0</v>
      </c>
      <c r="AT2809" s="1">
        <v>0.0</v>
      </c>
      <c r="AU2809" s="1">
        <v>0.0</v>
      </c>
      <c r="BA2809" s="1">
        <v>0.0</v>
      </c>
      <c r="BC2809" s="1">
        <v>0.01</v>
      </c>
      <c r="BG2809" s="1">
        <v>234.358</v>
      </c>
      <c r="BH2809" s="1">
        <v>0.53</v>
      </c>
      <c r="BJ2809" s="1">
        <v>100.0</v>
      </c>
      <c r="BO2809" s="1">
        <v>234.358</v>
      </c>
      <c r="BP2809" s="1">
        <v>0.53</v>
      </c>
      <c r="BR2809" s="1">
        <v>100.0</v>
      </c>
      <c r="BT2809" s="1">
        <v>0.43</v>
      </c>
      <c r="BU2809" s="1">
        <v>44.792</v>
      </c>
      <c r="BY2809" s="1">
        <v>0.0</v>
      </c>
      <c r="BZ2809" s="1">
        <v>0.0</v>
      </c>
      <c r="CB2809" s="1">
        <v>0.0</v>
      </c>
      <c r="CG2809" s="1">
        <v>0.0</v>
      </c>
      <c r="CH2809" s="1">
        <v>0.0</v>
      </c>
      <c r="CN2809" s="1">
        <v>0.0</v>
      </c>
      <c r="CQ2809" s="1">
        <v>0.0</v>
      </c>
      <c r="CR2809" s="1">
        <v>0.0</v>
      </c>
      <c r="CU2809" s="1">
        <v>0.0</v>
      </c>
      <c r="CV2809" s="1">
        <v>0.0</v>
      </c>
      <c r="CX2809" s="1">
        <v>0.0</v>
      </c>
      <c r="CY2809" s="1">
        <v>0.0</v>
      </c>
      <c r="DA2809" s="1">
        <v>234.358</v>
      </c>
      <c r="DB2809" s="1">
        <v>3.971</v>
      </c>
      <c r="DF2809" s="1">
        <v>234.358</v>
      </c>
      <c r="DG2809" s="1">
        <v>0.53</v>
      </c>
      <c r="DI2809" s="1">
        <v>100.0</v>
      </c>
      <c r="DN2809" s="1">
        <v>0.0</v>
      </c>
      <c r="DO2809" s="1">
        <v>0.0</v>
      </c>
      <c r="DQ2809" s="1">
        <v>0.0</v>
      </c>
      <c r="DV2809" s="1">
        <v>0.0</v>
      </c>
      <c r="DW2809" s="1">
        <v>0.0</v>
      </c>
      <c r="DY2809" s="1">
        <v>0.0</v>
      </c>
    </row>
    <row r="2810">
      <c r="A2810" s="1" t="s">
        <v>353</v>
      </c>
      <c r="B2810" s="1">
        <v>2022.0</v>
      </c>
      <c r="C2810" s="1" t="s">
        <v>354</v>
      </c>
      <c r="D2810" s="1">
        <v>2286067.0</v>
      </c>
      <c r="E2810" s="1">
        <v>4.761723392E9</v>
      </c>
      <c r="J2810" s="1">
        <v>0.0</v>
      </c>
      <c r="K2810" s="1">
        <v>0.0</v>
      </c>
      <c r="L2810" s="1">
        <v>0.0</v>
      </c>
      <c r="N2810" s="1">
        <v>20.833</v>
      </c>
      <c r="S2810" s="1">
        <v>0.0</v>
      </c>
      <c r="T2810" s="1">
        <v>0.0</v>
      </c>
      <c r="Y2810" s="1">
        <v>0.0</v>
      </c>
      <c r="AA2810" s="1">
        <v>0.91</v>
      </c>
      <c r="AB2810" s="1">
        <v>398.064</v>
      </c>
      <c r="AC2810" s="1">
        <v>0.48</v>
      </c>
      <c r="AE2810" s="1">
        <v>21.384</v>
      </c>
      <c r="AF2810" s="1">
        <v>0.849</v>
      </c>
      <c r="AG2810" s="1">
        <v>2108.522</v>
      </c>
      <c r="AH2810" s="1">
        <v>1.012</v>
      </c>
      <c r="AK2810" s="1">
        <v>0.0</v>
      </c>
      <c r="AL2810" s="1">
        <v>0.0</v>
      </c>
      <c r="AO2810" s="1">
        <v>0.0</v>
      </c>
      <c r="AT2810" s="1">
        <v>0.0</v>
      </c>
      <c r="AU2810" s="1">
        <v>0.0</v>
      </c>
      <c r="BA2810" s="1">
        <v>0.0</v>
      </c>
      <c r="BC2810" s="1">
        <v>0.01</v>
      </c>
      <c r="BG2810" s="1">
        <v>209.968</v>
      </c>
      <c r="BH2810" s="1">
        <v>0.48</v>
      </c>
      <c r="BJ2810" s="1">
        <v>100.0</v>
      </c>
      <c r="BO2810" s="1">
        <v>209.968</v>
      </c>
      <c r="BP2810" s="1">
        <v>0.48</v>
      </c>
      <c r="BR2810" s="1">
        <v>100.0</v>
      </c>
      <c r="BT2810" s="1">
        <v>0.43</v>
      </c>
      <c r="BU2810" s="1">
        <v>47.253</v>
      </c>
      <c r="BY2810" s="1">
        <v>0.0</v>
      </c>
      <c r="BZ2810" s="1">
        <v>0.0</v>
      </c>
      <c r="CB2810" s="1">
        <v>0.0</v>
      </c>
      <c r="CG2810" s="1">
        <v>0.0</v>
      </c>
      <c r="CH2810" s="1">
        <v>0.0</v>
      </c>
      <c r="CN2810" s="1">
        <v>0.0</v>
      </c>
      <c r="CQ2810" s="1">
        <v>0.0</v>
      </c>
      <c r="CR2810" s="1">
        <v>0.0</v>
      </c>
      <c r="CU2810" s="1">
        <v>0.0</v>
      </c>
      <c r="CV2810" s="1">
        <v>0.0</v>
      </c>
      <c r="CX2810" s="1">
        <v>0.0</v>
      </c>
      <c r="CY2810" s="1">
        <v>0.0</v>
      </c>
      <c r="DA2810" s="1">
        <v>209.968</v>
      </c>
      <c r="DB2810" s="1">
        <v>4.82</v>
      </c>
      <c r="DF2810" s="1">
        <v>209.968</v>
      </c>
      <c r="DG2810" s="1">
        <v>0.48</v>
      </c>
      <c r="DI2810" s="1">
        <v>100.0</v>
      </c>
      <c r="DN2810" s="1">
        <v>0.0</v>
      </c>
      <c r="DO2810" s="1">
        <v>0.0</v>
      </c>
      <c r="DQ2810" s="1">
        <v>0.0</v>
      </c>
      <c r="DV2810" s="1">
        <v>0.0</v>
      </c>
      <c r="DW2810" s="1">
        <v>0.0</v>
      </c>
      <c r="DY2810" s="1">
        <v>0.0</v>
      </c>
    </row>
    <row r="2811">
      <c r="A2811" s="1" t="s">
        <v>353</v>
      </c>
      <c r="B2811" s="1">
        <v>2023.0</v>
      </c>
      <c r="C2811" s="1" t="s">
        <v>354</v>
      </c>
      <c r="D2811" s="1">
        <v>2311429.0</v>
      </c>
      <c r="AE2811" s="1">
        <v>14.073</v>
      </c>
      <c r="AF2811" s="1">
        <v>0.678</v>
      </c>
      <c r="AG2811" s="1">
        <v>2378.86</v>
      </c>
      <c r="DB2811" s="1">
        <v>5.499</v>
      </c>
    </row>
    <row r="2812">
      <c r="A2812" s="1" t="s">
        <v>355</v>
      </c>
      <c r="B2812" s="1">
        <v>2000.0</v>
      </c>
      <c r="C2812" s="1" t="s">
        <v>356</v>
      </c>
      <c r="D2812" s="1">
        <v>2928076.0</v>
      </c>
      <c r="E2812" s="1">
        <v>2.767093504E9</v>
      </c>
      <c r="J2812" s="1">
        <v>0.0</v>
      </c>
      <c r="K2812" s="1">
        <v>0.0</v>
      </c>
      <c r="L2812" s="1">
        <v>0.0</v>
      </c>
      <c r="N2812" s="1">
        <v>650.0</v>
      </c>
      <c r="S2812" s="1">
        <v>0.0</v>
      </c>
      <c r="T2812" s="1">
        <v>0.0</v>
      </c>
      <c r="V2812" s="1">
        <v>0.0</v>
      </c>
      <c r="W2812" s="1">
        <v>0.0</v>
      </c>
      <c r="X2812" s="1">
        <v>0.0</v>
      </c>
      <c r="Y2812" s="1">
        <v>0.0</v>
      </c>
      <c r="AA2812" s="1">
        <v>0.2</v>
      </c>
      <c r="AB2812" s="1">
        <v>68.304</v>
      </c>
      <c r="AC2812" s="1">
        <v>0.2</v>
      </c>
      <c r="AE2812" s="1">
        <v>12.675</v>
      </c>
      <c r="AF2812" s="1">
        <v>0.213</v>
      </c>
      <c r="AG2812" s="1">
        <v>645.794</v>
      </c>
      <c r="AH2812" s="1">
        <v>0.683</v>
      </c>
      <c r="AK2812" s="1">
        <v>68.304</v>
      </c>
      <c r="AL2812" s="1">
        <v>0.2</v>
      </c>
      <c r="AO2812" s="1">
        <v>100.0</v>
      </c>
      <c r="AT2812" s="1">
        <v>0.0</v>
      </c>
      <c r="AU2812" s="1">
        <v>0.0</v>
      </c>
      <c r="AX2812" s="1">
        <v>0.0</v>
      </c>
      <c r="AY2812" s="1">
        <v>0.0</v>
      </c>
      <c r="AZ2812" s="1">
        <v>0.0</v>
      </c>
      <c r="BA2812" s="1">
        <v>0.0</v>
      </c>
      <c r="BC2812" s="1">
        <v>0.13</v>
      </c>
      <c r="BG2812" s="1">
        <v>0.0</v>
      </c>
      <c r="BH2812" s="1">
        <v>0.0</v>
      </c>
      <c r="BJ2812" s="1">
        <v>0.0</v>
      </c>
      <c r="BO2812" s="1">
        <v>0.0</v>
      </c>
      <c r="BP2812" s="1">
        <v>0.0</v>
      </c>
      <c r="BR2812" s="1">
        <v>0.0</v>
      </c>
      <c r="BT2812" s="1">
        <v>0.0</v>
      </c>
      <c r="BU2812" s="1">
        <v>0.0</v>
      </c>
      <c r="BY2812" s="1">
        <v>0.0</v>
      </c>
      <c r="BZ2812" s="1">
        <v>0.0</v>
      </c>
      <c r="CB2812" s="1">
        <v>0.0</v>
      </c>
      <c r="CG2812" s="1">
        <v>68.304</v>
      </c>
      <c r="CH2812" s="1">
        <v>0.2</v>
      </c>
      <c r="CK2812" s="1">
        <v>0.0</v>
      </c>
      <c r="CL2812" s="1">
        <v>0.0</v>
      </c>
      <c r="CM2812" s="1">
        <v>0.0</v>
      </c>
      <c r="CN2812" s="1">
        <v>100.0</v>
      </c>
      <c r="CQ2812" s="1">
        <v>0.0</v>
      </c>
      <c r="CR2812" s="1">
        <v>0.0</v>
      </c>
      <c r="CU2812" s="1">
        <v>0.0</v>
      </c>
      <c r="CV2812" s="1">
        <v>0.0</v>
      </c>
      <c r="CX2812" s="1">
        <v>0.0</v>
      </c>
      <c r="CY2812" s="1">
        <v>0.0</v>
      </c>
      <c r="DA2812" s="1">
        <v>68.304</v>
      </c>
      <c r="DB2812" s="1">
        <v>1.891</v>
      </c>
      <c r="DF2812" s="1">
        <v>0.0</v>
      </c>
      <c r="DG2812" s="1">
        <v>0.0</v>
      </c>
      <c r="DI2812" s="1">
        <v>0.0</v>
      </c>
      <c r="DN2812" s="1">
        <v>0.0</v>
      </c>
      <c r="DO2812" s="1">
        <v>0.0</v>
      </c>
      <c r="DQ2812" s="1">
        <v>0.0</v>
      </c>
      <c r="DV2812" s="1">
        <v>0.0</v>
      </c>
      <c r="DW2812" s="1">
        <v>0.0</v>
      </c>
      <c r="DY2812" s="1">
        <v>0.0</v>
      </c>
    </row>
    <row r="2813">
      <c r="A2813" s="1" t="s">
        <v>355</v>
      </c>
      <c r="B2813" s="1">
        <v>2001.0</v>
      </c>
      <c r="C2813" s="1" t="s">
        <v>356</v>
      </c>
      <c r="D2813" s="1">
        <v>3015303.0</v>
      </c>
      <c r="E2813" s="1">
        <v>3.20067712E9</v>
      </c>
      <c r="J2813" s="1">
        <v>0.0</v>
      </c>
      <c r="K2813" s="1">
        <v>0.0</v>
      </c>
      <c r="L2813" s="1">
        <v>0.0</v>
      </c>
      <c r="N2813" s="1">
        <v>650.0</v>
      </c>
      <c r="S2813" s="1">
        <v>0.0</v>
      </c>
      <c r="T2813" s="1">
        <v>0.0</v>
      </c>
      <c r="V2813" s="1">
        <v>0.0</v>
      </c>
      <c r="W2813" s="1">
        <v>0.0</v>
      </c>
      <c r="X2813" s="1">
        <v>0.0</v>
      </c>
      <c r="Y2813" s="1">
        <v>0.0</v>
      </c>
      <c r="AA2813" s="1">
        <v>0.2</v>
      </c>
      <c r="AB2813" s="1">
        <v>66.328</v>
      </c>
      <c r="AC2813" s="1">
        <v>0.2</v>
      </c>
      <c r="AE2813" s="1">
        <v>6.656</v>
      </c>
      <c r="AF2813" s="1">
        <v>0.126</v>
      </c>
      <c r="AG2813" s="1">
        <v>668.85</v>
      </c>
      <c r="AH2813" s="1">
        <v>0.63</v>
      </c>
      <c r="AK2813" s="1">
        <v>66.328</v>
      </c>
      <c r="AL2813" s="1">
        <v>0.2</v>
      </c>
      <c r="AO2813" s="1">
        <v>100.0</v>
      </c>
      <c r="AT2813" s="1">
        <v>0.0</v>
      </c>
      <c r="AU2813" s="1">
        <v>0.0</v>
      </c>
      <c r="AX2813" s="1">
        <v>0.0</v>
      </c>
      <c r="AY2813" s="1">
        <v>0.0</v>
      </c>
      <c r="AZ2813" s="1">
        <v>0.0</v>
      </c>
      <c r="BA2813" s="1">
        <v>0.0</v>
      </c>
      <c r="BC2813" s="1">
        <v>0.13</v>
      </c>
      <c r="BG2813" s="1">
        <v>0.0</v>
      </c>
      <c r="BH2813" s="1">
        <v>0.0</v>
      </c>
      <c r="BJ2813" s="1">
        <v>0.0</v>
      </c>
      <c r="BO2813" s="1">
        <v>0.0</v>
      </c>
      <c r="BP2813" s="1">
        <v>0.0</v>
      </c>
      <c r="BR2813" s="1">
        <v>0.0</v>
      </c>
      <c r="BT2813" s="1">
        <v>0.0</v>
      </c>
      <c r="BU2813" s="1">
        <v>0.0</v>
      </c>
      <c r="BY2813" s="1">
        <v>0.0</v>
      </c>
      <c r="BZ2813" s="1">
        <v>0.0</v>
      </c>
      <c r="CB2813" s="1">
        <v>0.0</v>
      </c>
      <c r="CG2813" s="1">
        <v>66.328</v>
      </c>
      <c r="CH2813" s="1">
        <v>0.2</v>
      </c>
      <c r="CK2813" s="1">
        <v>0.0</v>
      </c>
      <c r="CL2813" s="1">
        <v>0.0</v>
      </c>
      <c r="CM2813" s="1">
        <v>0.0</v>
      </c>
      <c r="CN2813" s="1">
        <v>100.0</v>
      </c>
      <c r="CQ2813" s="1">
        <v>0.0</v>
      </c>
      <c r="CR2813" s="1">
        <v>0.0</v>
      </c>
      <c r="CU2813" s="1">
        <v>0.0</v>
      </c>
      <c r="CV2813" s="1">
        <v>0.0</v>
      </c>
      <c r="CX2813" s="1">
        <v>0.0</v>
      </c>
      <c r="CY2813" s="1">
        <v>0.0</v>
      </c>
      <c r="DA2813" s="1">
        <v>66.328</v>
      </c>
      <c r="DB2813" s="1">
        <v>2.017</v>
      </c>
      <c r="DF2813" s="1">
        <v>0.0</v>
      </c>
      <c r="DG2813" s="1">
        <v>0.0</v>
      </c>
      <c r="DI2813" s="1">
        <v>0.0</v>
      </c>
      <c r="DN2813" s="1">
        <v>0.0</v>
      </c>
      <c r="DO2813" s="1">
        <v>0.0</v>
      </c>
      <c r="DQ2813" s="1">
        <v>0.0</v>
      </c>
      <c r="DV2813" s="1">
        <v>0.0</v>
      </c>
      <c r="DW2813" s="1">
        <v>0.0</v>
      </c>
      <c r="DY2813" s="1">
        <v>0.0</v>
      </c>
    </row>
    <row r="2814">
      <c r="A2814" s="1" t="s">
        <v>355</v>
      </c>
      <c r="B2814" s="1">
        <v>2002.0</v>
      </c>
      <c r="C2814" s="1" t="s">
        <v>356</v>
      </c>
      <c r="D2814" s="1">
        <v>3094739.0</v>
      </c>
      <c r="E2814" s="1">
        <v>3.998735616E9</v>
      </c>
      <c r="J2814" s="1">
        <v>0.0</v>
      </c>
      <c r="K2814" s="1">
        <v>0.0</v>
      </c>
      <c r="L2814" s="1">
        <v>0.0</v>
      </c>
      <c r="N2814" s="1">
        <v>650.0</v>
      </c>
      <c r="S2814" s="1">
        <v>0.0</v>
      </c>
      <c r="T2814" s="1">
        <v>0.0</v>
      </c>
      <c r="V2814" s="1">
        <v>0.0</v>
      </c>
      <c r="W2814" s="1">
        <v>0.0</v>
      </c>
      <c r="X2814" s="1">
        <v>0.0</v>
      </c>
      <c r="Y2814" s="1">
        <v>0.0</v>
      </c>
      <c r="AA2814" s="1">
        <v>0.2</v>
      </c>
      <c r="AB2814" s="1">
        <v>64.626</v>
      </c>
      <c r="AC2814" s="1">
        <v>0.2</v>
      </c>
      <c r="AE2814" s="1">
        <v>-1.354</v>
      </c>
      <c r="AF2814" s="1">
        <v>-0.027</v>
      </c>
      <c r="AG2814" s="1">
        <v>642.856</v>
      </c>
      <c r="AH2814" s="1">
        <v>0.498</v>
      </c>
      <c r="AK2814" s="1">
        <v>64.626</v>
      </c>
      <c r="AL2814" s="1">
        <v>0.2</v>
      </c>
      <c r="AO2814" s="1">
        <v>100.0</v>
      </c>
      <c r="AT2814" s="1">
        <v>0.0</v>
      </c>
      <c r="AU2814" s="1">
        <v>0.0</v>
      </c>
      <c r="AX2814" s="1">
        <v>0.0</v>
      </c>
      <c r="AY2814" s="1">
        <v>0.0</v>
      </c>
      <c r="AZ2814" s="1">
        <v>0.0</v>
      </c>
      <c r="BA2814" s="1">
        <v>0.0</v>
      </c>
      <c r="BC2814" s="1">
        <v>0.13</v>
      </c>
      <c r="BG2814" s="1">
        <v>0.0</v>
      </c>
      <c r="BH2814" s="1">
        <v>0.0</v>
      </c>
      <c r="BJ2814" s="1">
        <v>0.0</v>
      </c>
      <c r="BO2814" s="1">
        <v>0.0</v>
      </c>
      <c r="BP2814" s="1">
        <v>0.0</v>
      </c>
      <c r="BR2814" s="1">
        <v>0.0</v>
      </c>
      <c r="BT2814" s="1">
        <v>0.0</v>
      </c>
      <c r="BU2814" s="1">
        <v>0.0</v>
      </c>
      <c r="BY2814" s="1">
        <v>0.0</v>
      </c>
      <c r="BZ2814" s="1">
        <v>0.0</v>
      </c>
      <c r="CB2814" s="1">
        <v>0.0</v>
      </c>
      <c r="CG2814" s="1">
        <v>64.626</v>
      </c>
      <c r="CH2814" s="1">
        <v>0.2</v>
      </c>
      <c r="CK2814" s="1">
        <v>0.0</v>
      </c>
      <c r="CL2814" s="1">
        <v>0.0</v>
      </c>
      <c r="CM2814" s="1">
        <v>0.0</v>
      </c>
      <c r="CN2814" s="1">
        <v>100.0</v>
      </c>
      <c r="CQ2814" s="1">
        <v>0.0</v>
      </c>
      <c r="CR2814" s="1">
        <v>0.0</v>
      </c>
      <c r="CU2814" s="1">
        <v>0.0</v>
      </c>
      <c r="CV2814" s="1">
        <v>0.0</v>
      </c>
      <c r="CX2814" s="1">
        <v>0.0</v>
      </c>
      <c r="CY2814" s="1">
        <v>0.0</v>
      </c>
      <c r="DA2814" s="1">
        <v>64.626</v>
      </c>
      <c r="DB2814" s="1">
        <v>1.989</v>
      </c>
      <c r="DF2814" s="1">
        <v>0.0</v>
      </c>
      <c r="DG2814" s="1">
        <v>0.0</v>
      </c>
      <c r="DI2814" s="1">
        <v>0.0</v>
      </c>
      <c r="DN2814" s="1">
        <v>0.0</v>
      </c>
      <c r="DO2814" s="1">
        <v>0.0</v>
      </c>
      <c r="DQ2814" s="1">
        <v>0.0</v>
      </c>
      <c r="DV2814" s="1">
        <v>0.0</v>
      </c>
      <c r="DW2814" s="1">
        <v>0.0</v>
      </c>
      <c r="DY2814" s="1">
        <v>0.0</v>
      </c>
    </row>
    <row r="2815">
      <c r="A2815" s="1" t="s">
        <v>355</v>
      </c>
      <c r="B2815" s="1">
        <v>2003.0</v>
      </c>
      <c r="C2815" s="1" t="s">
        <v>356</v>
      </c>
      <c r="D2815" s="1">
        <v>3119476.0</v>
      </c>
      <c r="E2815" s="1">
        <v>2.541250304E9</v>
      </c>
      <c r="J2815" s="1">
        <v>0.0</v>
      </c>
      <c r="K2815" s="1">
        <v>0.0</v>
      </c>
      <c r="L2815" s="1">
        <v>0.0</v>
      </c>
      <c r="N2815" s="1">
        <v>650.0</v>
      </c>
      <c r="S2815" s="1">
        <v>0.0</v>
      </c>
      <c r="T2815" s="1">
        <v>0.0</v>
      </c>
      <c r="V2815" s="1">
        <v>0.0</v>
      </c>
      <c r="W2815" s="1">
        <v>0.0</v>
      </c>
      <c r="X2815" s="1">
        <v>0.0</v>
      </c>
      <c r="Y2815" s="1">
        <v>0.0</v>
      </c>
      <c r="AA2815" s="1">
        <v>0.2</v>
      </c>
      <c r="AB2815" s="1">
        <v>64.113</v>
      </c>
      <c r="AC2815" s="1">
        <v>0.2</v>
      </c>
      <c r="AE2815" s="1">
        <v>9.516</v>
      </c>
      <c r="AF2815" s="1">
        <v>0.189</v>
      </c>
      <c r="AG2815" s="1">
        <v>698.447</v>
      </c>
      <c r="AH2815" s="1">
        <v>0.857</v>
      </c>
      <c r="AK2815" s="1">
        <v>64.113</v>
      </c>
      <c r="AL2815" s="1">
        <v>0.2</v>
      </c>
      <c r="AO2815" s="1">
        <v>100.0</v>
      </c>
      <c r="AT2815" s="1">
        <v>0.0</v>
      </c>
      <c r="AU2815" s="1">
        <v>0.0</v>
      </c>
      <c r="AX2815" s="1">
        <v>0.0</v>
      </c>
      <c r="AY2815" s="1">
        <v>0.0</v>
      </c>
      <c r="AZ2815" s="1">
        <v>0.0</v>
      </c>
      <c r="BA2815" s="1">
        <v>0.0</v>
      </c>
      <c r="BC2815" s="1">
        <v>0.13</v>
      </c>
      <c r="BG2815" s="1">
        <v>0.0</v>
      </c>
      <c r="BH2815" s="1">
        <v>0.0</v>
      </c>
      <c r="BJ2815" s="1">
        <v>0.0</v>
      </c>
      <c r="BO2815" s="1">
        <v>0.0</v>
      </c>
      <c r="BP2815" s="1">
        <v>0.0</v>
      </c>
      <c r="BR2815" s="1">
        <v>0.0</v>
      </c>
      <c r="BT2815" s="1">
        <v>0.0</v>
      </c>
      <c r="BU2815" s="1">
        <v>0.0</v>
      </c>
      <c r="BY2815" s="1">
        <v>0.0</v>
      </c>
      <c r="BZ2815" s="1">
        <v>0.0</v>
      </c>
      <c r="CB2815" s="1">
        <v>0.0</v>
      </c>
      <c r="CG2815" s="1">
        <v>64.113</v>
      </c>
      <c r="CH2815" s="1">
        <v>0.2</v>
      </c>
      <c r="CK2815" s="1">
        <v>0.0</v>
      </c>
      <c r="CL2815" s="1">
        <v>0.0</v>
      </c>
      <c r="CM2815" s="1">
        <v>0.0</v>
      </c>
      <c r="CN2815" s="1">
        <v>100.0</v>
      </c>
      <c r="CQ2815" s="1">
        <v>0.0</v>
      </c>
      <c r="CR2815" s="1">
        <v>0.0</v>
      </c>
      <c r="CU2815" s="1">
        <v>0.0</v>
      </c>
      <c r="CV2815" s="1">
        <v>0.0</v>
      </c>
      <c r="CX2815" s="1">
        <v>0.0</v>
      </c>
      <c r="CY2815" s="1">
        <v>0.0</v>
      </c>
      <c r="DA2815" s="1">
        <v>64.113</v>
      </c>
      <c r="DB2815" s="1">
        <v>2.179</v>
      </c>
      <c r="DF2815" s="1">
        <v>0.0</v>
      </c>
      <c r="DG2815" s="1">
        <v>0.0</v>
      </c>
      <c r="DI2815" s="1">
        <v>0.0</v>
      </c>
      <c r="DN2815" s="1">
        <v>0.0</v>
      </c>
      <c r="DO2815" s="1">
        <v>0.0</v>
      </c>
      <c r="DQ2815" s="1">
        <v>0.0</v>
      </c>
      <c r="DV2815" s="1">
        <v>0.0</v>
      </c>
      <c r="DW2815" s="1">
        <v>0.0</v>
      </c>
      <c r="DY2815" s="1">
        <v>0.0</v>
      </c>
    </row>
    <row r="2816">
      <c r="A2816" s="1" t="s">
        <v>355</v>
      </c>
      <c r="B2816" s="1">
        <v>2004.0</v>
      </c>
      <c r="C2816" s="1" t="s">
        <v>356</v>
      </c>
      <c r="D2816" s="1">
        <v>3156848.0</v>
      </c>
      <c r="E2816" s="1">
        <v>2.286431744E9</v>
      </c>
      <c r="J2816" s="1">
        <v>0.0</v>
      </c>
      <c r="K2816" s="1">
        <v>0.0</v>
      </c>
      <c r="L2816" s="1">
        <v>0.0</v>
      </c>
      <c r="N2816" s="1">
        <v>650.0</v>
      </c>
      <c r="S2816" s="1">
        <v>0.0</v>
      </c>
      <c r="T2816" s="1">
        <v>0.0</v>
      </c>
      <c r="V2816" s="1">
        <v>0.0</v>
      </c>
      <c r="W2816" s="1">
        <v>0.0</v>
      </c>
      <c r="X2816" s="1">
        <v>0.0</v>
      </c>
      <c r="Y2816" s="1">
        <v>0.0</v>
      </c>
      <c r="AA2816" s="1">
        <v>0.2</v>
      </c>
      <c r="AB2816" s="1">
        <v>63.354</v>
      </c>
      <c r="AC2816" s="1">
        <v>0.2</v>
      </c>
      <c r="AE2816" s="1">
        <v>8.477</v>
      </c>
      <c r="AF2816" s="1">
        <v>0.185</v>
      </c>
      <c r="AG2816" s="1">
        <v>748.684</v>
      </c>
      <c r="AH2816" s="1">
        <v>1.034</v>
      </c>
      <c r="AK2816" s="1">
        <v>63.354</v>
      </c>
      <c r="AL2816" s="1">
        <v>0.2</v>
      </c>
      <c r="AO2816" s="1">
        <v>100.0</v>
      </c>
      <c r="AT2816" s="1">
        <v>0.0</v>
      </c>
      <c r="AU2816" s="1">
        <v>0.0</v>
      </c>
      <c r="AX2816" s="1">
        <v>0.0</v>
      </c>
      <c r="AY2816" s="1">
        <v>0.0</v>
      </c>
      <c r="AZ2816" s="1">
        <v>0.0</v>
      </c>
      <c r="BA2816" s="1">
        <v>0.0</v>
      </c>
      <c r="BC2816" s="1">
        <v>0.13</v>
      </c>
      <c r="BG2816" s="1">
        <v>0.0</v>
      </c>
      <c r="BH2816" s="1">
        <v>0.0</v>
      </c>
      <c r="BJ2816" s="1">
        <v>0.0</v>
      </c>
      <c r="BO2816" s="1">
        <v>0.0</v>
      </c>
      <c r="BP2816" s="1">
        <v>0.0</v>
      </c>
      <c r="BR2816" s="1">
        <v>0.0</v>
      </c>
      <c r="BT2816" s="1">
        <v>0.0</v>
      </c>
      <c r="BU2816" s="1">
        <v>0.0</v>
      </c>
      <c r="BY2816" s="1">
        <v>0.0</v>
      </c>
      <c r="BZ2816" s="1">
        <v>0.0</v>
      </c>
      <c r="CB2816" s="1">
        <v>0.0</v>
      </c>
      <c r="CG2816" s="1">
        <v>63.354</v>
      </c>
      <c r="CH2816" s="1">
        <v>0.2</v>
      </c>
      <c r="CK2816" s="1">
        <v>0.0</v>
      </c>
      <c r="CL2816" s="1">
        <v>0.0</v>
      </c>
      <c r="CM2816" s="1">
        <v>0.0</v>
      </c>
      <c r="CN2816" s="1">
        <v>100.0</v>
      </c>
      <c r="CQ2816" s="1">
        <v>0.0</v>
      </c>
      <c r="CR2816" s="1">
        <v>0.0</v>
      </c>
      <c r="CU2816" s="1">
        <v>0.0</v>
      </c>
      <c r="CV2816" s="1">
        <v>0.0</v>
      </c>
      <c r="CX2816" s="1">
        <v>0.0</v>
      </c>
      <c r="CY2816" s="1">
        <v>0.0</v>
      </c>
      <c r="DA2816" s="1">
        <v>63.354</v>
      </c>
      <c r="DB2816" s="1">
        <v>2.363</v>
      </c>
      <c r="DF2816" s="1">
        <v>0.0</v>
      </c>
      <c r="DG2816" s="1">
        <v>0.0</v>
      </c>
      <c r="DI2816" s="1">
        <v>0.0</v>
      </c>
      <c r="DN2816" s="1">
        <v>0.0</v>
      </c>
      <c r="DO2816" s="1">
        <v>0.0</v>
      </c>
      <c r="DQ2816" s="1">
        <v>0.0</v>
      </c>
      <c r="DV2816" s="1">
        <v>0.0</v>
      </c>
      <c r="DW2816" s="1">
        <v>0.0</v>
      </c>
      <c r="DY2816" s="1">
        <v>0.0</v>
      </c>
    </row>
    <row r="2817">
      <c r="A2817" s="1" t="s">
        <v>355</v>
      </c>
      <c r="B2817" s="1">
        <v>2005.0</v>
      </c>
      <c r="C2817" s="1" t="s">
        <v>356</v>
      </c>
      <c r="D2817" s="1">
        <v>3300982.0</v>
      </c>
      <c r="E2817" s="1">
        <v>2.369891584E9</v>
      </c>
      <c r="J2817" s="1">
        <v>0.0</v>
      </c>
      <c r="K2817" s="1">
        <v>0.0</v>
      </c>
      <c r="L2817" s="1">
        <v>0.0</v>
      </c>
      <c r="N2817" s="1">
        <v>650.0</v>
      </c>
      <c r="S2817" s="1">
        <v>0.0</v>
      </c>
      <c r="T2817" s="1">
        <v>0.0</v>
      </c>
      <c r="V2817" s="1">
        <v>0.0</v>
      </c>
      <c r="W2817" s="1">
        <v>0.0</v>
      </c>
      <c r="X2817" s="1">
        <v>0.0</v>
      </c>
      <c r="Y2817" s="1">
        <v>0.0</v>
      </c>
      <c r="AA2817" s="1">
        <v>0.2</v>
      </c>
      <c r="AB2817" s="1">
        <v>60.588</v>
      </c>
      <c r="AC2817" s="1">
        <v>0.2</v>
      </c>
      <c r="AE2817" s="1">
        <v>17.054</v>
      </c>
      <c r="AF2817" s="1">
        <v>0.403</v>
      </c>
      <c r="AG2817" s="1">
        <v>838.1</v>
      </c>
      <c r="AH2817" s="1">
        <v>1.167</v>
      </c>
      <c r="AK2817" s="1">
        <v>60.588</v>
      </c>
      <c r="AL2817" s="1">
        <v>0.2</v>
      </c>
      <c r="AO2817" s="1">
        <v>100.0</v>
      </c>
      <c r="AT2817" s="1">
        <v>0.0</v>
      </c>
      <c r="AU2817" s="1">
        <v>0.0</v>
      </c>
      <c r="AX2817" s="1">
        <v>0.0</v>
      </c>
      <c r="AY2817" s="1">
        <v>0.0</v>
      </c>
      <c r="AZ2817" s="1">
        <v>0.0</v>
      </c>
      <c r="BA2817" s="1">
        <v>0.0</v>
      </c>
      <c r="BC2817" s="1">
        <v>0.13</v>
      </c>
      <c r="BG2817" s="1">
        <v>0.0</v>
      </c>
      <c r="BH2817" s="1">
        <v>0.0</v>
      </c>
      <c r="BJ2817" s="1">
        <v>0.0</v>
      </c>
      <c r="BO2817" s="1">
        <v>0.0</v>
      </c>
      <c r="BP2817" s="1">
        <v>0.0</v>
      </c>
      <c r="BR2817" s="1">
        <v>0.0</v>
      </c>
      <c r="BT2817" s="1">
        <v>0.0</v>
      </c>
      <c r="BU2817" s="1">
        <v>0.0</v>
      </c>
      <c r="BY2817" s="1">
        <v>0.0</v>
      </c>
      <c r="BZ2817" s="1">
        <v>0.0</v>
      </c>
      <c r="CB2817" s="1">
        <v>0.0</v>
      </c>
      <c r="CG2817" s="1">
        <v>60.588</v>
      </c>
      <c r="CH2817" s="1">
        <v>0.2</v>
      </c>
      <c r="CK2817" s="1">
        <v>0.0</v>
      </c>
      <c r="CL2817" s="1">
        <v>0.0</v>
      </c>
      <c r="CM2817" s="1">
        <v>0.0</v>
      </c>
      <c r="CN2817" s="1">
        <v>100.0</v>
      </c>
      <c r="CQ2817" s="1">
        <v>0.0</v>
      </c>
      <c r="CR2817" s="1">
        <v>0.0</v>
      </c>
      <c r="CU2817" s="1">
        <v>0.0</v>
      </c>
      <c r="CV2817" s="1">
        <v>0.0</v>
      </c>
      <c r="CX2817" s="1">
        <v>0.0</v>
      </c>
      <c r="CY2817" s="1">
        <v>0.0</v>
      </c>
      <c r="DA2817" s="1">
        <v>60.588</v>
      </c>
      <c r="DB2817" s="1">
        <v>2.767</v>
      </c>
      <c r="DF2817" s="1">
        <v>0.0</v>
      </c>
      <c r="DG2817" s="1">
        <v>0.0</v>
      </c>
      <c r="DI2817" s="1">
        <v>0.0</v>
      </c>
      <c r="DN2817" s="1">
        <v>0.0</v>
      </c>
      <c r="DO2817" s="1">
        <v>0.0</v>
      </c>
      <c r="DQ2817" s="1">
        <v>0.0</v>
      </c>
      <c r="DV2817" s="1">
        <v>0.0</v>
      </c>
      <c r="DW2817" s="1">
        <v>0.0</v>
      </c>
      <c r="DY2817" s="1">
        <v>0.0</v>
      </c>
    </row>
    <row r="2818">
      <c r="A2818" s="1" t="s">
        <v>355</v>
      </c>
      <c r="B2818" s="1">
        <v>2006.0</v>
      </c>
      <c r="C2818" s="1" t="s">
        <v>356</v>
      </c>
      <c r="D2818" s="1">
        <v>3490739.0</v>
      </c>
      <c r="E2818" s="1">
        <v>2.547129088E9</v>
      </c>
      <c r="J2818" s="1">
        <v>0.0</v>
      </c>
      <c r="K2818" s="1">
        <v>0.0</v>
      </c>
      <c r="L2818" s="1">
        <v>0.0</v>
      </c>
      <c r="N2818" s="1">
        <v>650.0</v>
      </c>
      <c r="S2818" s="1">
        <v>0.0</v>
      </c>
      <c r="T2818" s="1">
        <v>0.0</v>
      </c>
      <c r="V2818" s="1">
        <v>0.0</v>
      </c>
      <c r="W2818" s="1">
        <v>0.0</v>
      </c>
      <c r="X2818" s="1">
        <v>0.0</v>
      </c>
      <c r="Y2818" s="1">
        <v>0.0</v>
      </c>
      <c r="AA2818" s="1">
        <v>0.2</v>
      </c>
      <c r="AB2818" s="1">
        <v>57.294</v>
      </c>
      <c r="AC2818" s="1">
        <v>0.2</v>
      </c>
      <c r="AE2818" s="1">
        <v>2.43</v>
      </c>
      <c r="AF2818" s="1">
        <v>0.067</v>
      </c>
      <c r="AG2818" s="1">
        <v>811.797</v>
      </c>
      <c r="AH2818" s="1">
        <v>1.113</v>
      </c>
      <c r="AK2818" s="1">
        <v>57.294</v>
      </c>
      <c r="AL2818" s="1">
        <v>0.2</v>
      </c>
      <c r="AO2818" s="1">
        <v>100.0</v>
      </c>
      <c r="AT2818" s="1">
        <v>0.0</v>
      </c>
      <c r="AU2818" s="1">
        <v>0.0</v>
      </c>
      <c r="AX2818" s="1">
        <v>0.0</v>
      </c>
      <c r="AY2818" s="1">
        <v>0.0</v>
      </c>
      <c r="AZ2818" s="1">
        <v>0.0</v>
      </c>
      <c r="BA2818" s="1">
        <v>0.0</v>
      </c>
      <c r="BC2818" s="1">
        <v>0.13</v>
      </c>
      <c r="BG2818" s="1">
        <v>0.0</v>
      </c>
      <c r="BH2818" s="1">
        <v>0.0</v>
      </c>
      <c r="BJ2818" s="1">
        <v>0.0</v>
      </c>
      <c r="BO2818" s="1">
        <v>0.0</v>
      </c>
      <c r="BP2818" s="1">
        <v>0.0</v>
      </c>
      <c r="BR2818" s="1">
        <v>0.0</v>
      </c>
      <c r="BT2818" s="1">
        <v>0.0</v>
      </c>
      <c r="BU2818" s="1">
        <v>0.0</v>
      </c>
      <c r="BY2818" s="1">
        <v>0.0</v>
      </c>
      <c r="BZ2818" s="1">
        <v>0.0</v>
      </c>
      <c r="CB2818" s="1">
        <v>0.0</v>
      </c>
      <c r="CG2818" s="1">
        <v>57.294</v>
      </c>
      <c r="CH2818" s="1">
        <v>0.2</v>
      </c>
      <c r="CK2818" s="1">
        <v>0.0</v>
      </c>
      <c r="CL2818" s="1">
        <v>0.0</v>
      </c>
      <c r="CM2818" s="1">
        <v>0.0</v>
      </c>
      <c r="CN2818" s="1">
        <v>100.0</v>
      </c>
      <c r="CQ2818" s="1">
        <v>0.0</v>
      </c>
      <c r="CR2818" s="1">
        <v>0.0</v>
      </c>
      <c r="CU2818" s="1">
        <v>0.0</v>
      </c>
      <c r="CV2818" s="1">
        <v>0.0</v>
      </c>
      <c r="CX2818" s="1">
        <v>0.0</v>
      </c>
      <c r="CY2818" s="1">
        <v>0.0</v>
      </c>
      <c r="DA2818" s="1">
        <v>57.294</v>
      </c>
      <c r="DB2818" s="1">
        <v>2.834</v>
      </c>
      <c r="DF2818" s="1">
        <v>0.0</v>
      </c>
      <c r="DG2818" s="1">
        <v>0.0</v>
      </c>
      <c r="DI2818" s="1">
        <v>0.0</v>
      </c>
      <c r="DN2818" s="1">
        <v>0.0</v>
      </c>
      <c r="DO2818" s="1">
        <v>0.0</v>
      </c>
      <c r="DQ2818" s="1">
        <v>0.0</v>
      </c>
      <c r="DV2818" s="1">
        <v>0.0</v>
      </c>
      <c r="DW2818" s="1">
        <v>0.0</v>
      </c>
      <c r="DY2818" s="1">
        <v>0.0</v>
      </c>
    </row>
    <row r="2819">
      <c r="A2819" s="1" t="s">
        <v>355</v>
      </c>
      <c r="B2819" s="1">
        <v>2007.0</v>
      </c>
      <c r="C2819" s="1" t="s">
        <v>356</v>
      </c>
      <c r="D2819" s="1">
        <v>3669008.0</v>
      </c>
      <c r="E2819" s="1">
        <v>2.66491008E9</v>
      </c>
      <c r="J2819" s="1">
        <v>0.0</v>
      </c>
      <c r="K2819" s="1">
        <v>0.0</v>
      </c>
      <c r="L2819" s="1">
        <v>0.0</v>
      </c>
      <c r="N2819" s="1">
        <v>640.0</v>
      </c>
      <c r="S2819" s="1">
        <v>0.0</v>
      </c>
      <c r="T2819" s="1">
        <v>0.0</v>
      </c>
      <c r="V2819" s="1">
        <v>0.0</v>
      </c>
      <c r="W2819" s="1">
        <v>0.0</v>
      </c>
      <c r="X2819" s="1">
        <v>0.0</v>
      </c>
      <c r="Y2819" s="1">
        <v>0.0</v>
      </c>
      <c r="AA2819" s="1">
        <v>0.25</v>
      </c>
      <c r="AB2819" s="1">
        <v>68.138</v>
      </c>
      <c r="AC2819" s="1">
        <v>0.25</v>
      </c>
      <c r="AE2819" s="1">
        <v>-6.664</v>
      </c>
      <c r="AF2819" s="1">
        <v>-0.189</v>
      </c>
      <c r="AG2819" s="1">
        <v>720.884</v>
      </c>
      <c r="AH2819" s="1">
        <v>0.993</v>
      </c>
      <c r="AK2819" s="1">
        <v>68.138</v>
      </c>
      <c r="AL2819" s="1">
        <v>0.25</v>
      </c>
      <c r="AO2819" s="1">
        <v>100.0</v>
      </c>
      <c r="AT2819" s="1">
        <v>0.0</v>
      </c>
      <c r="AU2819" s="1">
        <v>0.0</v>
      </c>
      <c r="AX2819" s="1">
        <v>0.0</v>
      </c>
      <c r="AY2819" s="1">
        <v>0.0</v>
      </c>
      <c r="AZ2819" s="1">
        <v>0.0</v>
      </c>
      <c r="BA2819" s="1">
        <v>0.0</v>
      </c>
      <c r="BC2819" s="1">
        <v>0.16</v>
      </c>
      <c r="BG2819" s="1">
        <v>0.0</v>
      </c>
      <c r="BH2819" s="1">
        <v>0.0</v>
      </c>
      <c r="BJ2819" s="1">
        <v>0.0</v>
      </c>
      <c r="BO2819" s="1">
        <v>0.0</v>
      </c>
      <c r="BP2819" s="1">
        <v>0.0</v>
      </c>
      <c r="BR2819" s="1">
        <v>0.0</v>
      </c>
      <c r="BT2819" s="1">
        <v>0.0</v>
      </c>
      <c r="BU2819" s="1">
        <v>0.0</v>
      </c>
      <c r="BY2819" s="1">
        <v>0.0</v>
      </c>
      <c r="BZ2819" s="1">
        <v>0.0</v>
      </c>
      <c r="CB2819" s="1">
        <v>0.0</v>
      </c>
      <c r="CG2819" s="1">
        <v>68.138</v>
      </c>
      <c r="CH2819" s="1">
        <v>0.25</v>
      </c>
      <c r="CK2819" s="1">
        <v>0.0</v>
      </c>
      <c r="CL2819" s="1">
        <v>0.0</v>
      </c>
      <c r="CM2819" s="1">
        <v>0.0</v>
      </c>
      <c r="CN2819" s="1">
        <v>100.0</v>
      </c>
      <c r="CQ2819" s="1">
        <v>0.0</v>
      </c>
      <c r="CR2819" s="1">
        <v>0.0</v>
      </c>
      <c r="CU2819" s="1">
        <v>0.0</v>
      </c>
      <c r="CV2819" s="1">
        <v>0.0</v>
      </c>
      <c r="CX2819" s="1">
        <v>0.0</v>
      </c>
      <c r="CY2819" s="1">
        <v>0.0</v>
      </c>
      <c r="DA2819" s="1">
        <v>68.138</v>
      </c>
      <c r="DB2819" s="1">
        <v>2.645</v>
      </c>
      <c r="DF2819" s="1">
        <v>0.0</v>
      </c>
      <c r="DG2819" s="1">
        <v>0.0</v>
      </c>
      <c r="DI2819" s="1">
        <v>0.0</v>
      </c>
      <c r="DN2819" s="1">
        <v>0.0</v>
      </c>
      <c r="DO2819" s="1">
        <v>0.0</v>
      </c>
      <c r="DQ2819" s="1">
        <v>0.0</v>
      </c>
      <c r="DV2819" s="1">
        <v>0.0</v>
      </c>
      <c r="DW2819" s="1">
        <v>0.0</v>
      </c>
      <c r="DY2819" s="1">
        <v>0.0</v>
      </c>
    </row>
    <row r="2820">
      <c r="A2820" s="1" t="s">
        <v>355</v>
      </c>
      <c r="B2820" s="1">
        <v>2008.0</v>
      </c>
      <c r="C2820" s="1" t="s">
        <v>356</v>
      </c>
      <c r="D2820" s="1">
        <v>3820959.0</v>
      </c>
      <c r="E2820" s="1">
        <v>2.92260224E9</v>
      </c>
      <c r="J2820" s="1">
        <v>0.0</v>
      </c>
      <c r="K2820" s="1">
        <v>0.0</v>
      </c>
      <c r="L2820" s="1">
        <v>0.0</v>
      </c>
      <c r="N2820" s="1">
        <v>640.0</v>
      </c>
      <c r="S2820" s="1">
        <v>0.0</v>
      </c>
      <c r="T2820" s="1">
        <v>0.0</v>
      </c>
      <c r="V2820" s="1">
        <v>0.0</v>
      </c>
      <c r="W2820" s="1">
        <v>0.0</v>
      </c>
      <c r="X2820" s="1">
        <v>0.0</v>
      </c>
      <c r="Y2820" s="1">
        <v>0.0</v>
      </c>
      <c r="AA2820" s="1">
        <v>0.25</v>
      </c>
      <c r="AB2820" s="1">
        <v>65.429</v>
      </c>
      <c r="AC2820" s="1">
        <v>0.25</v>
      </c>
      <c r="AE2820" s="1">
        <v>-11.403</v>
      </c>
      <c r="AF2820" s="1">
        <v>-0.302</v>
      </c>
      <c r="AG2820" s="1">
        <v>613.279</v>
      </c>
      <c r="AH2820" s="1">
        <v>0.802</v>
      </c>
      <c r="AK2820" s="1">
        <v>65.429</v>
      </c>
      <c r="AL2820" s="1">
        <v>0.25</v>
      </c>
      <c r="AO2820" s="1">
        <v>100.0</v>
      </c>
      <c r="AT2820" s="1">
        <v>0.0</v>
      </c>
      <c r="AU2820" s="1">
        <v>0.0</v>
      </c>
      <c r="AX2820" s="1">
        <v>0.0</v>
      </c>
      <c r="AY2820" s="1">
        <v>0.0</v>
      </c>
      <c r="AZ2820" s="1">
        <v>0.0</v>
      </c>
      <c r="BA2820" s="1">
        <v>0.0</v>
      </c>
      <c r="BC2820" s="1">
        <v>0.16</v>
      </c>
      <c r="BG2820" s="1">
        <v>0.0</v>
      </c>
      <c r="BH2820" s="1">
        <v>0.0</v>
      </c>
      <c r="BJ2820" s="1">
        <v>0.0</v>
      </c>
      <c r="BO2820" s="1">
        <v>0.0</v>
      </c>
      <c r="BP2820" s="1">
        <v>0.0</v>
      </c>
      <c r="BR2820" s="1">
        <v>0.0</v>
      </c>
      <c r="BT2820" s="1">
        <v>0.0</v>
      </c>
      <c r="BU2820" s="1">
        <v>0.0</v>
      </c>
      <c r="BY2820" s="1">
        <v>0.0</v>
      </c>
      <c r="BZ2820" s="1">
        <v>0.0</v>
      </c>
      <c r="CB2820" s="1">
        <v>0.0</v>
      </c>
      <c r="CG2820" s="1">
        <v>65.429</v>
      </c>
      <c r="CH2820" s="1">
        <v>0.25</v>
      </c>
      <c r="CK2820" s="1">
        <v>0.0</v>
      </c>
      <c r="CL2820" s="1">
        <v>0.0</v>
      </c>
      <c r="CM2820" s="1">
        <v>0.0</v>
      </c>
      <c r="CN2820" s="1">
        <v>100.0</v>
      </c>
      <c r="CQ2820" s="1">
        <v>0.0</v>
      </c>
      <c r="CR2820" s="1">
        <v>0.0</v>
      </c>
      <c r="CU2820" s="1">
        <v>0.0</v>
      </c>
      <c r="CV2820" s="1">
        <v>0.0</v>
      </c>
      <c r="CX2820" s="1">
        <v>0.0</v>
      </c>
      <c r="CY2820" s="1">
        <v>0.0</v>
      </c>
      <c r="DA2820" s="1">
        <v>65.429</v>
      </c>
      <c r="DB2820" s="1">
        <v>2.343</v>
      </c>
      <c r="DF2820" s="1">
        <v>0.0</v>
      </c>
      <c r="DG2820" s="1">
        <v>0.0</v>
      </c>
      <c r="DI2820" s="1">
        <v>0.0</v>
      </c>
      <c r="DN2820" s="1">
        <v>0.0</v>
      </c>
      <c r="DO2820" s="1">
        <v>0.0</v>
      </c>
      <c r="DQ2820" s="1">
        <v>0.0</v>
      </c>
      <c r="DV2820" s="1">
        <v>0.0</v>
      </c>
      <c r="DW2820" s="1">
        <v>0.0</v>
      </c>
      <c r="DY2820" s="1">
        <v>0.0</v>
      </c>
    </row>
    <row r="2821">
      <c r="A2821" s="1" t="s">
        <v>355</v>
      </c>
      <c r="B2821" s="1">
        <v>2009.0</v>
      </c>
      <c r="C2821" s="1" t="s">
        <v>356</v>
      </c>
      <c r="D2821" s="1">
        <v>3942987.0</v>
      </c>
      <c r="E2821" s="1">
        <v>3.108980224E9</v>
      </c>
      <c r="J2821" s="1">
        <v>0.0</v>
      </c>
      <c r="K2821" s="1">
        <v>0.0</v>
      </c>
      <c r="L2821" s="1">
        <v>0.0</v>
      </c>
      <c r="N2821" s="1">
        <v>640.0</v>
      </c>
      <c r="S2821" s="1">
        <v>0.0</v>
      </c>
      <c r="T2821" s="1">
        <v>0.0</v>
      </c>
      <c r="V2821" s="1">
        <v>0.0</v>
      </c>
      <c r="W2821" s="1">
        <v>0.0</v>
      </c>
      <c r="X2821" s="1">
        <v>0.0</v>
      </c>
      <c r="Y2821" s="1">
        <v>0.0</v>
      </c>
      <c r="AA2821" s="1">
        <v>0.25</v>
      </c>
      <c r="AB2821" s="1">
        <v>63.404</v>
      </c>
      <c r="AC2821" s="1">
        <v>0.25</v>
      </c>
      <c r="AE2821" s="1">
        <v>-8.72</v>
      </c>
      <c r="AF2821" s="1">
        <v>-0.204</v>
      </c>
      <c r="AG2821" s="1">
        <v>542.478</v>
      </c>
      <c r="AH2821" s="1">
        <v>0.688</v>
      </c>
      <c r="AK2821" s="1">
        <v>63.404</v>
      </c>
      <c r="AL2821" s="1">
        <v>0.25</v>
      </c>
      <c r="AO2821" s="1">
        <v>100.0</v>
      </c>
      <c r="AT2821" s="1">
        <v>0.0</v>
      </c>
      <c r="AU2821" s="1">
        <v>0.0</v>
      </c>
      <c r="AX2821" s="1">
        <v>0.0</v>
      </c>
      <c r="AY2821" s="1">
        <v>0.0</v>
      </c>
      <c r="AZ2821" s="1">
        <v>0.0</v>
      </c>
      <c r="BA2821" s="1">
        <v>0.0</v>
      </c>
      <c r="BC2821" s="1">
        <v>0.16</v>
      </c>
      <c r="BG2821" s="1">
        <v>0.0</v>
      </c>
      <c r="BH2821" s="1">
        <v>0.0</v>
      </c>
      <c r="BJ2821" s="1">
        <v>0.0</v>
      </c>
      <c r="BO2821" s="1">
        <v>0.0</v>
      </c>
      <c r="BP2821" s="1">
        <v>0.0</v>
      </c>
      <c r="BR2821" s="1">
        <v>0.0</v>
      </c>
      <c r="BT2821" s="1">
        <v>0.0</v>
      </c>
      <c r="BU2821" s="1">
        <v>0.0</v>
      </c>
      <c r="BY2821" s="1">
        <v>0.0</v>
      </c>
      <c r="BZ2821" s="1">
        <v>0.0</v>
      </c>
      <c r="CB2821" s="1">
        <v>0.0</v>
      </c>
      <c r="CG2821" s="1">
        <v>63.404</v>
      </c>
      <c r="CH2821" s="1">
        <v>0.25</v>
      </c>
      <c r="CK2821" s="1">
        <v>0.0</v>
      </c>
      <c r="CL2821" s="1">
        <v>0.0</v>
      </c>
      <c r="CM2821" s="1">
        <v>0.0</v>
      </c>
      <c r="CN2821" s="1">
        <v>100.0</v>
      </c>
      <c r="CQ2821" s="1">
        <v>0.0</v>
      </c>
      <c r="CR2821" s="1">
        <v>0.0</v>
      </c>
      <c r="CU2821" s="1">
        <v>0.0</v>
      </c>
      <c r="CV2821" s="1">
        <v>0.0</v>
      </c>
      <c r="CX2821" s="1">
        <v>0.0</v>
      </c>
      <c r="CY2821" s="1">
        <v>0.0</v>
      </c>
      <c r="DA2821" s="1">
        <v>63.404</v>
      </c>
      <c r="DB2821" s="1">
        <v>2.139</v>
      </c>
      <c r="DF2821" s="1">
        <v>0.0</v>
      </c>
      <c r="DG2821" s="1">
        <v>0.0</v>
      </c>
      <c r="DI2821" s="1">
        <v>0.0</v>
      </c>
      <c r="DN2821" s="1">
        <v>0.0</v>
      </c>
      <c r="DO2821" s="1">
        <v>0.0</v>
      </c>
      <c r="DQ2821" s="1">
        <v>0.0</v>
      </c>
      <c r="DV2821" s="1">
        <v>0.0</v>
      </c>
      <c r="DW2821" s="1">
        <v>0.0</v>
      </c>
      <c r="DY2821" s="1">
        <v>0.0</v>
      </c>
    </row>
    <row r="2822">
      <c r="A2822" s="1" t="s">
        <v>355</v>
      </c>
      <c r="B2822" s="1">
        <v>2010.0</v>
      </c>
      <c r="C2822" s="1" t="s">
        <v>356</v>
      </c>
      <c r="D2822" s="1">
        <v>4058844.0</v>
      </c>
      <c r="E2822" s="1">
        <v>3.260614912E9</v>
      </c>
      <c r="J2822" s="1">
        <v>0.0</v>
      </c>
      <c r="K2822" s="1">
        <v>0.0</v>
      </c>
      <c r="L2822" s="1">
        <v>0.0</v>
      </c>
      <c r="N2822" s="1">
        <v>640.0</v>
      </c>
      <c r="S2822" s="1">
        <v>0.0</v>
      </c>
      <c r="T2822" s="1">
        <v>0.0</v>
      </c>
      <c r="V2822" s="1">
        <v>0.0</v>
      </c>
      <c r="W2822" s="1">
        <v>0.0</v>
      </c>
      <c r="X2822" s="1">
        <v>0.0</v>
      </c>
      <c r="Y2822" s="1">
        <v>0.0</v>
      </c>
      <c r="AA2822" s="1">
        <v>0.25</v>
      </c>
      <c r="AB2822" s="1">
        <v>61.594</v>
      </c>
      <c r="AC2822" s="1">
        <v>0.25</v>
      </c>
      <c r="AE2822" s="1">
        <v>57.445</v>
      </c>
      <c r="AF2822" s="1">
        <v>1.229</v>
      </c>
      <c r="AG2822" s="1">
        <v>829.724</v>
      </c>
      <c r="AH2822" s="1">
        <v>1.033</v>
      </c>
      <c r="AK2822" s="1">
        <v>61.594</v>
      </c>
      <c r="AL2822" s="1">
        <v>0.25</v>
      </c>
      <c r="AO2822" s="1">
        <v>100.0</v>
      </c>
      <c r="AT2822" s="1">
        <v>0.0</v>
      </c>
      <c r="AU2822" s="1">
        <v>0.0</v>
      </c>
      <c r="AX2822" s="1">
        <v>0.0</v>
      </c>
      <c r="AY2822" s="1">
        <v>0.0</v>
      </c>
      <c r="AZ2822" s="1">
        <v>0.0</v>
      </c>
      <c r="BA2822" s="1">
        <v>0.0</v>
      </c>
      <c r="BC2822" s="1">
        <v>0.16</v>
      </c>
      <c r="BG2822" s="1">
        <v>0.0</v>
      </c>
      <c r="BH2822" s="1">
        <v>0.0</v>
      </c>
      <c r="BJ2822" s="1">
        <v>0.0</v>
      </c>
      <c r="BO2822" s="1">
        <v>0.0</v>
      </c>
      <c r="BP2822" s="1">
        <v>0.0</v>
      </c>
      <c r="BR2822" s="1">
        <v>0.0</v>
      </c>
      <c r="BT2822" s="1">
        <v>0.0</v>
      </c>
      <c r="BU2822" s="1">
        <v>0.0</v>
      </c>
      <c r="BY2822" s="1">
        <v>0.0</v>
      </c>
      <c r="BZ2822" s="1">
        <v>0.0</v>
      </c>
      <c r="CB2822" s="1">
        <v>0.0</v>
      </c>
      <c r="CG2822" s="1">
        <v>61.594</v>
      </c>
      <c r="CH2822" s="1">
        <v>0.25</v>
      </c>
      <c r="CK2822" s="1">
        <v>0.0</v>
      </c>
      <c r="CL2822" s="1">
        <v>0.0</v>
      </c>
      <c r="CM2822" s="1">
        <v>0.0</v>
      </c>
      <c r="CN2822" s="1">
        <v>100.0</v>
      </c>
      <c r="CQ2822" s="1">
        <v>0.0</v>
      </c>
      <c r="CR2822" s="1">
        <v>0.0</v>
      </c>
      <c r="CU2822" s="1">
        <v>0.0</v>
      </c>
      <c r="CV2822" s="1">
        <v>0.0</v>
      </c>
      <c r="CX2822" s="1">
        <v>0.0</v>
      </c>
      <c r="CY2822" s="1">
        <v>0.0</v>
      </c>
      <c r="DA2822" s="1">
        <v>61.594</v>
      </c>
      <c r="DB2822" s="1">
        <v>3.368</v>
      </c>
      <c r="DF2822" s="1">
        <v>0.0</v>
      </c>
      <c r="DG2822" s="1">
        <v>0.0</v>
      </c>
      <c r="DI2822" s="1">
        <v>0.0</v>
      </c>
      <c r="DN2822" s="1">
        <v>0.0</v>
      </c>
      <c r="DO2822" s="1">
        <v>0.0</v>
      </c>
      <c r="DQ2822" s="1">
        <v>0.0</v>
      </c>
      <c r="DV2822" s="1">
        <v>0.0</v>
      </c>
      <c r="DW2822" s="1">
        <v>0.0</v>
      </c>
      <c r="DY2822" s="1">
        <v>0.0</v>
      </c>
    </row>
    <row r="2823">
      <c r="A2823" s="1" t="s">
        <v>355</v>
      </c>
      <c r="B2823" s="1">
        <v>2011.0</v>
      </c>
      <c r="C2823" s="1" t="s">
        <v>356</v>
      </c>
      <c r="D2823" s="1">
        <v>4221132.0</v>
      </c>
      <c r="E2823" s="1">
        <v>3.26688E9</v>
      </c>
      <c r="J2823" s="1">
        <v>0.0</v>
      </c>
      <c r="K2823" s="1">
        <v>0.0</v>
      </c>
      <c r="L2823" s="1">
        <v>0.0</v>
      </c>
      <c r="N2823" s="1">
        <v>666.667</v>
      </c>
      <c r="S2823" s="1">
        <v>0.0</v>
      </c>
      <c r="T2823" s="1">
        <v>0.0</v>
      </c>
      <c r="V2823" s="1">
        <v>0.0</v>
      </c>
      <c r="W2823" s="1">
        <v>0.0</v>
      </c>
      <c r="X2823" s="1">
        <v>0.0</v>
      </c>
      <c r="Y2823" s="1">
        <v>0.0</v>
      </c>
      <c r="AA2823" s="1">
        <v>0.3</v>
      </c>
      <c r="AB2823" s="1">
        <v>71.071</v>
      </c>
      <c r="AC2823" s="1">
        <v>0.3</v>
      </c>
      <c r="AE2823" s="1">
        <v>11.344</v>
      </c>
      <c r="AF2823" s="1">
        <v>0.382</v>
      </c>
      <c r="AG2823" s="1">
        <v>888.333</v>
      </c>
      <c r="AH2823" s="1">
        <v>1.148</v>
      </c>
      <c r="AK2823" s="1">
        <v>71.071</v>
      </c>
      <c r="AL2823" s="1">
        <v>0.3</v>
      </c>
      <c r="AO2823" s="1">
        <v>100.0</v>
      </c>
      <c r="AT2823" s="1">
        <v>0.0</v>
      </c>
      <c r="AU2823" s="1">
        <v>0.0</v>
      </c>
      <c r="AX2823" s="1">
        <v>0.0</v>
      </c>
      <c r="AY2823" s="1">
        <v>0.0</v>
      </c>
      <c r="AZ2823" s="1">
        <v>0.0</v>
      </c>
      <c r="BA2823" s="1">
        <v>0.0</v>
      </c>
      <c r="BC2823" s="1">
        <v>0.2</v>
      </c>
      <c r="BG2823" s="1">
        <v>0.0</v>
      </c>
      <c r="BH2823" s="1">
        <v>0.0</v>
      </c>
      <c r="BJ2823" s="1">
        <v>0.0</v>
      </c>
      <c r="BO2823" s="1">
        <v>0.0</v>
      </c>
      <c r="BP2823" s="1">
        <v>0.0</v>
      </c>
      <c r="BR2823" s="1">
        <v>0.0</v>
      </c>
      <c r="BT2823" s="1">
        <v>0.0</v>
      </c>
      <c r="BU2823" s="1">
        <v>0.0</v>
      </c>
      <c r="BY2823" s="1">
        <v>0.0</v>
      </c>
      <c r="BZ2823" s="1">
        <v>0.0</v>
      </c>
      <c r="CB2823" s="1">
        <v>0.0</v>
      </c>
      <c r="CG2823" s="1">
        <v>71.071</v>
      </c>
      <c r="CH2823" s="1">
        <v>0.3</v>
      </c>
      <c r="CK2823" s="1">
        <v>0.0</v>
      </c>
      <c r="CL2823" s="1">
        <v>0.0</v>
      </c>
      <c r="CM2823" s="1">
        <v>0.0</v>
      </c>
      <c r="CN2823" s="1">
        <v>100.0</v>
      </c>
      <c r="CQ2823" s="1">
        <v>0.0</v>
      </c>
      <c r="CR2823" s="1">
        <v>0.0</v>
      </c>
      <c r="CU2823" s="1">
        <v>0.0</v>
      </c>
      <c r="CV2823" s="1">
        <v>0.0</v>
      </c>
      <c r="CX2823" s="1">
        <v>0.0</v>
      </c>
      <c r="CY2823" s="1">
        <v>0.0</v>
      </c>
      <c r="DA2823" s="1">
        <v>71.071</v>
      </c>
      <c r="DB2823" s="1">
        <v>3.75</v>
      </c>
      <c r="DF2823" s="1">
        <v>0.0</v>
      </c>
      <c r="DG2823" s="1">
        <v>0.0</v>
      </c>
      <c r="DI2823" s="1">
        <v>0.0</v>
      </c>
      <c r="DN2823" s="1">
        <v>0.0</v>
      </c>
      <c r="DO2823" s="1">
        <v>0.0</v>
      </c>
      <c r="DQ2823" s="1">
        <v>0.0</v>
      </c>
      <c r="DV2823" s="1">
        <v>0.0</v>
      </c>
      <c r="DW2823" s="1">
        <v>0.0</v>
      </c>
      <c r="DY2823" s="1">
        <v>0.0</v>
      </c>
    </row>
    <row r="2824">
      <c r="A2824" s="1" t="s">
        <v>355</v>
      </c>
      <c r="B2824" s="1">
        <v>2012.0</v>
      </c>
      <c r="C2824" s="1" t="s">
        <v>356</v>
      </c>
      <c r="D2824" s="1">
        <v>4373007.0</v>
      </c>
      <c r="E2824" s="1">
        <v>3.532272896E9</v>
      </c>
      <c r="J2824" s="1">
        <v>0.0</v>
      </c>
      <c r="K2824" s="1">
        <v>0.0</v>
      </c>
      <c r="L2824" s="1">
        <v>0.0</v>
      </c>
      <c r="N2824" s="1">
        <v>666.667</v>
      </c>
      <c r="S2824" s="1">
        <v>0.0</v>
      </c>
      <c r="T2824" s="1">
        <v>0.0</v>
      </c>
      <c r="V2824" s="1">
        <v>0.0</v>
      </c>
      <c r="W2824" s="1">
        <v>0.0</v>
      </c>
      <c r="X2824" s="1">
        <v>0.0</v>
      </c>
      <c r="Y2824" s="1">
        <v>0.0</v>
      </c>
      <c r="AA2824" s="1">
        <v>0.3</v>
      </c>
      <c r="AB2824" s="1">
        <v>68.603</v>
      </c>
      <c r="AC2824" s="1">
        <v>0.3</v>
      </c>
      <c r="AE2824" s="1">
        <v>10.912</v>
      </c>
      <c r="AF2824" s="1">
        <v>0.409</v>
      </c>
      <c r="AG2824" s="1">
        <v>951.053</v>
      </c>
      <c r="AH2824" s="1">
        <v>1.177</v>
      </c>
      <c r="AK2824" s="1">
        <v>68.603</v>
      </c>
      <c r="AL2824" s="1">
        <v>0.3</v>
      </c>
      <c r="AO2824" s="1">
        <v>100.0</v>
      </c>
      <c r="AT2824" s="1">
        <v>0.0</v>
      </c>
      <c r="AU2824" s="1">
        <v>0.0</v>
      </c>
      <c r="AX2824" s="1">
        <v>0.0</v>
      </c>
      <c r="AY2824" s="1">
        <v>0.0</v>
      </c>
      <c r="AZ2824" s="1">
        <v>0.0</v>
      </c>
      <c r="BA2824" s="1">
        <v>0.0</v>
      </c>
      <c r="BC2824" s="1">
        <v>0.2</v>
      </c>
      <c r="BG2824" s="1">
        <v>0.0</v>
      </c>
      <c r="BH2824" s="1">
        <v>0.0</v>
      </c>
      <c r="BJ2824" s="1">
        <v>0.0</v>
      </c>
      <c r="BO2824" s="1">
        <v>0.0</v>
      </c>
      <c r="BP2824" s="1">
        <v>0.0</v>
      </c>
      <c r="BR2824" s="1">
        <v>0.0</v>
      </c>
      <c r="BT2824" s="1">
        <v>0.0</v>
      </c>
      <c r="BU2824" s="1">
        <v>0.0</v>
      </c>
      <c r="BY2824" s="1">
        <v>0.0</v>
      </c>
      <c r="BZ2824" s="1">
        <v>0.0</v>
      </c>
      <c r="CB2824" s="1">
        <v>0.0</v>
      </c>
      <c r="CG2824" s="1">
        <v>68.603</v>
      </c>
      <c r="CH2824" s="1">
        <v>0.3</v>
      </c>
      <c r="CK2824" s="1">
        <v>0.0</v>
      </c>
      <c r="CL2824" s="1">
        <v>0.0</v>
      </c>
      <c r="CM2824" s="1">
        <v>0.0</v>
      </c>
      <c r="CN2824" s="1">
        <v>100.0</v>
      </c>
      <c r="CQ2824" s="1">
        <v>0.0</v>
      </c>
      <c r="CR2824" s="1">
        <v>0.0</v>
      </c>
      <c r="CU2824" s="1">
        <v>0.0</v>
      </c>
      <c r="CV2824" s="1">
        <v>0.0</v>
      </c>
      <c r="CX2824" s="1">
        <v>0.0</v>
      </c>
      <c r="CY2824" s="1">
        <v>0.0</v>
      </c>
      <c r="DA2824" s="1">
        <v>68.603</v>
      </c>
      <c r="DB2824" s="1">
        <v>4.159</v>
      </c>
      <c r="DF2824" s="1">
        <v>0.0</v>
      </c>
      <c r="DG2824" s="1">
        <v>0.0</v>
      </c>
      <c r="DI2824" s="1">
        <v>0.0</v>
      </c>
      <c r="DN2824" s="1">
        <v>0.0</v>
      </c>
      <c r="DO2824" s="1">
        <v>0.0</v>
      </c>
      <c r="DQ2824" s="1">
        <v>0.0</v>
      </c>
      <c r="DV2824" s="1">
        <v>0.0</v>
      </c>
      <c r="DW2824" s="1">
        <v>0.0</v>
      </c>
      <c r="DY2824" s="1">
        <v>0.0</v>
      </c>
    </row>
    <row r="2825">
      <c r="A2825" s="1" t="s">
        <v>355</v>
      </c>
      <c r="B2825" s="1">
        <v>2013.0</v>
      </c>
      <c r="C2825" s="1" t="s">
        <v>356</v>
      </c>
      <c r="D2825" s="1">
        <v>4470187.0</v>
      </c>
      <c r="E2825" s="1">
        <v>3.819599872E9</v>
      </c>
      <c r="J2825" s="1">
        <v>0.0</v>
      </c>
      <c r="K2825" s="1">
        <v>0.0</v>
      </c>
      <c r="L2825" s="1">
        <v>0.0</v>
      </c>
      <c r="N2825" s="1">
        <v>666.667</v>
      </c>
      <c r="S2825" s="1">
        <v>0.0</v>
      </c>
      <c r="T2825" s="1">
        <v>0.0</v>
      </c>
      <c r="V2825" s="1">
        <v>0.0</v>
      </c>
      <c r="W2825" s="1">
        <v>0.0</v>
      </c>
      <c r="X2825" s="1">
        <v>0.0</v>
      </c>
      <c r="Y2825" s="1">
        <v>0.0</v>
      </c>
      <c r="AA2825" s="1">
        <v>0.3</v>
      </c>
      <c r="AB2825" s="1">
        <v>67.111</v>
      </c>
      <c r="AC2825" s="1">
        <v>0.3</v>
      </c>
      <c r="AE2825" s="1">
        <v>-11.543</v>
      </c>
      <c r="AF2825" s="1">
        <v>-0.48</v>
      </c>
      <c r="AG2825" s="1">
        <v>822.983</v>
      </c>
      <c r="AH2825" s="1">
        <v>0.963</v>
      </c>
      <c r="AK2825" s="1">
        <v>67.111</v>
      </c>
      <c r="AL2825" s="1">
        <v>0.3</v>
      </c>
      <c r="AO2825" s="1">
        <v>100.0</v>
      </c>
      <c r="AT2825" s="1">
        <v>0.0</v>
      </c>
      <c r="AU2825" s="1">
        <v>0.0</v>
      </c>
      <c r="AX2825" s="1">
        <v>0.0</v>
      </c>
      <c r="AY2825" s="1">
        <v>0.0</v>
      </c>
      <c r="AZ2825" s="1">
        <v>0.0</v>
      </c>
      <c r="BA2825" s="1">
        <v>0.0</v>
      </c>
      <c r="BC2825" s="1">
        <v>0.2</v>
      </c>
      <c r="BG2825" s="1">
        <v>0.0</v>
      </c>
      <c r="BH2825" s="1">
        <v>0.0</v>
      </c>
      <c r="BJ2825" s="1">
        <v>0.0</v>
      </c>
      <c r="BO2825" s="1">
        <v>0.0</v>
      </c>
      <c r="BP2825" s="1">
        <v>0.0</v>
      </c>
      <c r="BR2825" s="1">
        <v>0.0</v>
      </c>
      <c r="BT2825" s="1">
        <v>0.0</v>
      </c>
      <c r="BU2825" s="1">
        <v>0.0</v>
      </c>
      <c r="BY2825" s="1">
        <v>0.0</v>
      </c>
      <c r="BZ2825" s="1">
        <v>0.0</v>
      </c>
      <c r="CB2825" s="1">
        <v>0.0</v>
      </c>
      <c r="CG2825" s="1">
        <v>67.111</v>
      </c>
      <c r="CH2825" s="1">
        <v>0.3</v>
      </c>
      <c r="CK2825" s="1">
        <v>0.0</v>
      </c>
      <c r="CL2825" s="1">
        <v>0.0</v>
      </c>
      <c r="CM2825" s="1">
        <v>0.0</v>
      </c>
      <c r="CN2825" s="1">
        <v>100.0</v>
      </c>
      <c r="CQ2825" s="1">
        <v>0.0</v>
      </c>
      <c r="CR2825" s="1">
        <v>0.0</v>
      </c>
      <c r="CU2825" s="1">
        <v>0.0</v>
      </c>
      <c r="CV2825" s="1">
        <v>0.0</v>
      </c>
      <c r="CX2825" s="1">
        <v>0.0</v>
      </c>
      <c r="CY2825" s="1">
        <v>0.0</v>
      </c>
      <c r="DA2825" s="1">
        <v>67.111</v>
      </c>
      <c r="DB2825" s="1">
        <v>3.679</v>
      </c>
      <c r="DF2825" s="1">
        <v>0.0</v>
      </c>
      <c r="DG2825" s="1">
        <v>0.0</v>
      </c>
      <c r="DI2825" s="1">
        <v>0.0</v>
      </c>
      <c r="DN2825" s="1">
        <v>0.0</v>
      </c>
      <c r="DO2825" s="1">
        <v>0.0</v>
      </c>
      <c r="DQ2825" s="1">
        <v>0.0</v>
      </c>
      <c r="DV2825" s="1">
        <v>0.0</v>
      </c>
      <c r="DW2825" s="1">
        <v>0.0</v>
      </c>
      <c r="DY2825" s="1">
        <v>0.0</v>
      </c>
    </row>
    <row r="2826">
      <c r="A2826" s="1" t="s">
        <v>355</v>
      </c>
      <c r="B2826" s="1">
        <v>2014.0</v>
      </c>
      <c r="C2826" s="1" t="s">
        <v>356</v>
      </c>
      <c r="D2826" s="1">
        <v>4564257.0</v>
      </c>
      <c r="E2826" s="1">
        <v>3.843632128E9</v>
      </c>
      <c r="J2826" s="1">
        <v>0.0</v>
      </c>
      <c r="K2826" s="1">
        <v>0.0</v>
      </c>
      <c r="L2826" s="1">
        <v>0.0</v>
      </c>
      <c r="N2826" s="1">
        <v>666.667</v>
      </c>
      <c r="S2826" s="1">
        <v>0.0</v>
      </c>
      <c r="T2826" s="1">
        <v>0.0</v>
      </c>
      <c r="V2826" s="1">
        <v>0.0</v>
      </c>
      <c r="W2826" s="1">
        <v>0.0</v>
      </c>
      <c r="X2826" s="1">
        <v>0.0</v>
      </c>
      <c r="Y2826" s="1">
        <v>0.0</v>
      </c>
      <c r="AA2826" s="1">
        <v>0.3</v>
      </c>
      <c r="AB2826" s="1">
        <v>65.728</v>
      </c>
      <c r="AC2826" s="1">
        <v>0.3</v>
      </c>
      <c r="AE2826" s="1">
        <v>31.683</v>
      </c>
      <c r="AF2826" s="1">
        <v>1.166</v>
      </c>
      <c r="AG2826" s="1">
        <v>1061.396</v>
      </c>
      <c r="AH2826" s="1">
        <v>1.26</v>
      </c>
      <c r="AK2826" s="1">
        <v>65.728</v>
      </c>
      <c r="AL2826" s="1">
        <v>0.3</v>
      </c>
      <c r="AO2826" s="1">
        <v>100.0</v>
      </c>
      <c r="AT2826" s="1">
        <v>0.0</v>
      </c>
      <c r="AU2826" s="1">
        <v>0.0</v>
      </c>
      <c r="AX2826" s="1">
        <v>0.0</v>
      </c>
      <c r="AY2826" s="1">
        <v>0.0</v>
      </c>
      <c r="AZ2826" s="1">
        <v>0.0</v>
      </c>
      <c r="BA2826" s="1">
        <v>0.0</v>
      </c>
      <c r="BC2826" s="1">
        <v>0.2</v>
      </c>
      <c r="BG2826" s="1">
        <v>0.0</v>
      </c>
      <c r="BH2826" s="1">
        <v>0.0</v>
      </c>
      <c r="BJ2826" s="1">
        <v>0.0</v>
      </c>
      <c r="BO2826" s="1">
        <v>0.0</v>
      </c>
      <c r="BP2826" s="1">
        <v>0.0</v>
      </c>
      <c r="BR2826" s="1">
        <v>0.0</v>
      </c>
      <c r="BT2826" s="1">
        <v>0.0</v>
      </c>
      <c r="BU2826" s="1">
        <v>0.0</v>
      </c>
      <c r="BY2826" s="1">
        <v>0.0</v>
      </c>
      <c r="BZ2826" s="1">
        <v>0.0</v>
      </c>
      <c r="CB2826" s="1">
        <v>0.0</v>
      </c>
      <c r="CG2826" s="1">
        <v>65.728</v>
      </c>
      <c r="CH2826" s="1">
        <v>0.3</v>
      </c>
      <c r="CK2826" s="1">
        <v>0.0</v>
      </c>
      <c r="CL2826" s="1">
        <v>0.0</v>
      </c>
      <c r="CM2826" s="1">
        <v>0.0</v>
      </c>
      <c r="CN2826" s="1">
        <v>100.0</v>
      </c>
      <c r="CQ2826" s="1">
        <v>0.0</v>
      </c>
      <c r="CR2826" s="1">
        <v>0.0</v>
      </c>
      <c r="CU2826" s="1">
        <v>0.0</v>
      </c>
      <c r="CV2826" s="1">
        <v>0.0</v>
      </c>
      <c r="CX2826" s="1">
        <v>0.0</v>
      </c>
      <c r="CY2826" s="1">
        <v>0.0</v>
      </c>
      <c r="DA2826" s="1">
        <v>65.728</v>
      </c>
      <c r="DB2826" s="1">
        <v>4.844</v>
      </c>
      <c r="DF2826" s="1">
        <v>0.0</v>
      </c>
      <c r="DG2826" s="1">
        <v>0.0</v>
      </c>
      <c r="DI2826" s="1">
        <v>0.0</v>
      </c>
      <c r="DN2826" s="1">
        <v>0.0</v>
      </c>
      <c r="DO2826" s="1">
        <v>0.0</v>
      </c>
      <c r="DQ2826" s="1">
        <v>0.0</v>
      </c>
      <c r="DV2826" s="1">
        <v>0.0</v>
      </c>
      <c r="DW2826" s="1">
        <v>0.0</v>
      </c>
      <c r="DY2826" s="1">
        <v>0.0</v>
      </c>
    </row>
    <row r="2827">
      <c r="A2827" s="1" t="s">
        <v>355</v>
      </c>
      <c r="B2827" s="1">
        <v>2015.0</v>
      </c>
      <c r="C2827" s="1" t="s">
        <v>356</v>
      </c>
      <c r="D2827" s="1">
        <v>4659399.0</v>
      </c>
      <c r="E2827" s="1">
        <v>3.857900032E9</v>
      </c>
      <c r="J2827" s="1">
        <v>0.0</v>
      </c>
      <c r="K2827" s="1">
        <v>0.0</v>
      </c>
      <c r="L2827" s="1">
        <v>0.0</v>
      </c>
      <c r="N2827" s="1">
        <v>645.161</v>
      </c>
      <c r="S2827" s="1">
        <v>0.0</v>
      </c>
      <c r="T2827" s="1">
        <v>0.0</v>
      </c>
      <c r="V2827" s="1">
        <v>0.0</v>
      </c>
      <c r="W2827" s="1">
        <v>0.0</v>
      </c>
      <c r="X2827" s="1">
        <v>0.0</v>
      </c>
      <c r="Y2827" s="1">
        <v>0.0</v>
      </c>
      <c r="AA2827" s="1">
        <v>0.31</v>
      </c>
      <c r="AB2827" s="1">
        <v>66.532</v>
      </c>
      <c r="AC2827" s="1">
        <v>0.31</v>
      </c>
      <c r="AE2827" s="1">
        <v>0.367</v>
      </c>
      <c r="AF2827" s="1">
        <v>0.018</v>
      </c>
      <c r="AG2827" s="1">
        <v>1043.535</v>
      </c>
      <c r="AH2827" s="1">
        <v>1.26</v>
      </c>
      <c r="AK2827" s="1">
        <v>66.532</v>
      </c>
      <c r="AL2827" s="1">
        <v>0.31</v>
      </c>
      <c r="AO2827" s="1">
        <v>100.0</v>
      </c>
      <c r="AT2827" s="1">
        <v>0.0</v>
      </c>
      <c r="AU2827" s="1">
        <v>0.0</v>
      </c>
      <c r="AX2827" s="1">
        <v>0.0</v>
      </c>
      <c r="AY2827" s="1">
        <v>0.0</v>
      </c>
      <c r="AZ2827" s="1">
        <v>0.0</v>
      </c>
      <c r="BA2827" s="1">
        <v>0.0</v>
      </c>
      <c r="BC2827" s="1">
        <v>0.2</v>
      </c>
      <c r="BG2827" s="1">
        <v>0.0</v>
      </c>
      <c r="BH2827" s="1">
        <v>0.0</v>
      </c>
      <c r="BJ2827" s="1">
        <v>0.0</v>
      </c>
      <c r="BO2827" s="1">
        <v>0.0</v>
      </c>
      <c r="BP2827" s="1">
        <v>0.0</v>
      </c>
      <c r="BR2827" s="1">
        <v>0.0</v>
      </c>
      <c r="BT2827" s="1">
        <v>0.0</v>
      </c>
      <c r="BU2827" s="1">
        <v>0.0</v>
      </c>
      <c r="BY2827" s="1">
        <v>0.0</v>
      </c>
      <c r="BZ2827" s="1">
        <v>0.0</v>
      </c>
      <c r="CB2827" s="1">
        <v>0.0</v>
      </c>
      <c r="CG2827" s="1">
        <v>66.532</v>
      </c>
      <c r="CH2827" s="1">
        <v>0.31</v>
      </c>
      <c r="CK2827" s="1">
        <v>0.0</v>
      </c>
      <c r="CL2827" s="1">
        <v>0.0</v>
      </c>
      <c r="CM2827" s="1">
        <v>0.0</v>
      </c>
      <c r="CN2827" s="1">
        <v>100.0</v>
      </c>
      <c r="CQ2827" s="1">
        <v>0.0</v>
      </c>
      <c r="CR2827" s="1">
        <v>0.0</v>
      </c>
      <c r="CU2827" s="1">
        <v>0.0</v>
      </c>
      <c r="CV2827" s="1">
        <v>0.0</v>
      </c>
      <c r="CX2827" s="1">
        <v>0.0</v>
      </c>
      <c r="CY2827" s="1">
        <v>0.0</v>
      </c>
      <c r="DA2827" s="1">
        <v>66.532</v>
      </c>
      <c r="DB2827" s="1">
        <v>4.862</v>
      </c>
      <c r="DF2827" s="1">
        <v>0.0</v>
      </c>
      <c r="DG2827" s="1">
        <v>0.0</v>
      </c>
      <c r="DI2827" s="1">
        <v>0.0</v>
      </c>
      <c r="DN2827" s="1">
        <v>0.0</v>
      </c>
      <c r="DO2827" s="1">
        <v>0.0</v>
      </c>
      <c r="DQ2827" s="1">
        <v>0.0</v>
      </c>
      <c r="DV2827" s="1">
        <v>0.0</v>
      </c>
      <c r="DW2827" s="1">
        <v>0.0</v>
      </c>
      <c r="DY2827" s="1">
        <v>0.0</v>
      </c>
    </row>
    <row r="2828">
      <c r="A2828" s="1" t="s">
        <v>355</v>
      </c>
      <c r="B2828" s="1">
        <v>2016.0</v>
      </c>
      <c r="C2828" s="1" t="s">
        <v>356</v>
      </c>
      <c r="D2828" s="1">
        <v>4755560.0</v>
      </c>
      <c r="E2828" s="1">
        <v>3.859976192E9</v>
      </c>
      <c r="J2828" s="1">
        <v>0.0</v>
      </c>
      <c r="K2828" s="1">
        <v>0.0</v>
      </c>
      <c r="L2828" s="1">
        <v>0.0</v>
      </c>
      <c r="N2828" s="1">
        <v>666.667</v>
      </c>
      <c r="S2828" s="1">
        <v>0.0</v>
      </c>
      <c r="T2828" s="1">
        <v>0.0</v>
      </c>
      <c r="V2828" s="1">
        <v>0.0</v>
      </c>
      <c r="W2828" s="1">
        <v>0.0</v>
      </c>
      <c r="X2828" s="1">
        <v>0.0</v>
      </c>
      <c r="Y2828" s="1">
        <v>0.0</v>
      </c>
      <c r="AA2828" s="1">
        <v>0.3</v>
      </c>
      <c r="AB2828" s="1">
        <v>63.084</v>
      </c>
      <c r="AC2828" s="1">
        <v>0.3</v>
      </c>
      <c r="AE2828" s="1">
        <v>14.97</v>
      </c>
      <c r="AF2828" s="1">
        <v>0.728</v>
      </c>
      <c r="AG2828" s="1">
        <v>1175.492</v>
      </c>
      <c r="AH2828" s="1">
        <v>1.448</v>
      </c>
      <c r="AK2828" s="1">
        <v>63.084</v>
      </c>
      <c r="AL2828" s="1">
        <v>0.3</v>
      </c>
      <c r="AO2828" s="1">
        <v>100.0</v>
      </c>
      <c r="AT2828" s="1">
        <v>0.0</v>
      </c>
      <c r="AU2828" s="1">
        <v>0.0</v>
      </c>
      <c r="AX2828" s="1">
        <v>0.0</v>
      </c>
      <c r="AY2828" s="1">
        <v>0.0</v>
      </c>
      <c r="AZ2828" s="1">
        <v>0.0</v>
      </c>
      <c r="BA2828" s="1">
        <v>0.0</v>
      </c>
      <c r="BC2828" s="1">
        <v>0.2</v>
      </c>
      <c r="BG2828" s="1">
        <v>0.0</v>
      </c>
      <c r="BH2828" s="1">
        <v>0.0</v>
      </c>
      <c r="BJ2828" s="1">
        <v>0.0</v>
      </c>
      <c r="BO2828" s="1">
        <v>0.0</v>
      </c>
      <c r="BP2828" s="1">
        <v>0.0</v>
      </c>
      <c r="BR2828" s="1">
        <v>0.0</v>
      </c>
      <c r="BT2828" s="1">
        <v>0.0</v>
      </c>
      <c r="BU2828" s="1">
        <v>0.0</v>
      </c>
      <c r="BY2828" s="1">
        <v>0.0</v>
      </c>
      <c r="BZ2828" s="1">
        <v>0.0</v>
      </c>
      <c r="CB2828" s="1">
        <v>0.0</v>
      </c>
      <c r="CG2828" s="1">
        <v>63.084</v>
      </c>
      <c r="CH2828" s="1">
        <v>0.3</v>
      </c>
      <c r="CK2828" s="1">
        <v>0.0</v>
      </c>
      <c r="CL2828" s="1">
        <v>0.0</v>
      </c>
      <c r="CM2828" s="1">
        <v>0.0</v>
      </c>
      <c r="CN2828" s="1">
        <v>100.0</v>
      </c>
      <c r="CQ2828" s="1">
        <v>0.0</v>
      </c>
      <c r="CR2828" s="1">
        <v>0.0</v>
      </c>
      <c r="CU2828" s="1">
        <v>0.0</v>
      </c>
      <c r="CV2828" s="1">
        <v>0.0</v>
      </c>
      <c r="CX2828" s="1">
        <v>0.0</v>
      </c>
      <c r="CY2828" s="1">
        <v>0.0</v>
      </c>
      <c r="DA2828" s="1">
        <v>63.084</v>
      </c>
      <c r="DB2828" s="1">
        <v>5.59</v>
      </c>
      <c r="DF2828" s="1">
        <v>0.0</v>
      </c>
      <c r="DG2828" s="1">
        <v>0.0</v>
      </c>
      <c r="DI2828" s="1">
        <v>0.0</v>
      </c>
      <c r="DN2828" s="1">
        <v>0.0</v>
      </c>
      <c r="DO2828" s="1">
        <v>0.0</v>
      </c>
      <c r="DQ2828" s="1">
        <v>0.0</v>
      </c>
      <c r="DV2828" s="1">
        <v>0.0</v>
      </c>
      <c r="DW2828" s="1">
        <v>0.0</v>
      </c>
      <c r="DY2828" s="1">
        <v>0.0</v>
      </c>
    </row>
    <row r="2829">
      <c r="A2829" s="1" t="s">
        <v>355</v>
      </c>
      <c r="B2829" s="1">
        <v>2017.0</v>
      </c>
      <c r="C2829" s="1" t="s">
        <v>356</v>
      </c>
      <c r="D2829" s="1">
        <v>4848875.0</v>
      </c>
      <c r="E2829" s="1">
        <v>3.97767424E9</v>
      </c>
      <c r="J2829" s="1">
        <v>0.0</v>
      </c>
      <c r="K2829" s="1">
        <v>0.0</v>
      </c>
      <c r="L2829" s="1">
        <v>0.0</v>
      </c>
      <c r="N2829" s="1">
        <v>657.143</v>
      </c>
      <c r="S2829" s="1">
        <v>0.0</v>
      </c>
      <c r="T2829" s="1">
        <v>0.0</v>
      </c>
      <c r="Y2829" s="1">
        <v>0.0</v>
      </c>
      <c r="AA2829" s="1">
        <v>0.35</v>
      </c>
      <c r="AB2829" s="1">
        <v>72.182</v>
      </c>
      <c r="AC2829" s="1">
        <v>0.35</v>
      </c>
      <c r="AE2829" s="1">
        <v>-13.663</v>
      </c>
      <c r="AF2829" s="1">
        <v>-0.764</v>
      </c>
      <c r="AG2829" s="1">
        <v>995.352</v>
      </c>
      <c r="AH2829" s="1">
        <v>1.213</v>
      </c>
      <c r="AK2829" s="1">
        <v>72.182</v>
      </c>
      <c r="AL2829" s="1">
        <v>0.35</v>
      </c>
      <c r="AO2829" s="1">
        <v>100.0</v>
      </c>
      <c r="AT2829" s="1">
        <v>0.0</v>
      </c>
      <c r="AU2829" s="1">
        <v>0.0</v>
      </c>
      <c r="BA2829" s="1">
        <v>0.0</v>
      </c>
      <c r="BC2829" s="1">
        <v>0.23</v>
      </c>
      <c r="BG2829" s="1">
        <v>0.0</v>
      </c>
      <c r="BH2829" s="1">
        <v>0.0</v>
      </c>
      <c r="BJ2829" s="1">
        <v>0.0</v>
      </c>
      <c r="BO2829" s="1">
        <v>0.0</v>
      </c>
      <c r="BP2829" s="1">
        <v>0.0</v>
      </c>
      <c r="BR2829" s="1">
        <v>0.0</v>
      </c>
      <c r="BT2829" s="1">
        <v>0.0</v>
      </c>
      <c r="BU2829" s="1">
        <v>0.0</v>
      </c>
      <c r="BY2829" s="1">
        <v>0.0</v>
      </c>
      <c r="BZ2829" s="1">
        <v>0.0</v>
      </c>
      <c r="CB2829" s="1">
        <v>0.0</v>
      </c>
      <c r="CG2829" s="1">
        <v>72.182</v>
      </c>
      <c r="CH2829" s="1">
        <v>0.35</v>
      </c>
      <c r="CN2829" s="1">
        <v>100.0</v>
      </c>
      <c r="CQ2829" s="1">
        <v>0.0</v>
      </c>
      <c r="CR2829" s="1">
        <v>0.0</v>
      </c>
      <c r="CU2829" s="1">
        <v>0.0</v>
      </c>
      <c r="CV2829" s="1">
        <v>0.0</v>
      </c>
      <c r="CX2829" s="1">
        <v>0.0</v>
      </c>
      <c r="CY2829" s="1">
        <v>0.0</v>
      </c>
      <c r="DA2829" s="1">
        <v>72.182</v>
      </c>
      <c r="DB2829" s="1">
        <v>4.826</v>
      </c>
      <c r="DF2829" s="1">
        <v>0.0</v>
      </c>
      <c r="DG2829" s="1">
        <v>0.0</v>
      </c>
      <c r="DI2829" s="1">
        <v>0.0</v>
      </c>
      <c r="DN2829" s="1">
        <v>0.0</v>
      </c>
      <c r="DO2829" s="1">
        <v>0.0</v>
      </c>
      <c r="DQ2829" s="1">
        <v>0.0</v>
      </c>
      <c r="DV2829" s="1">
        <v>0.0</v>
      </c>
      <c r="DW2829" s="1">
        <v>0.0</v>
      </c>
      <c r="DY2829" s="1">
        <v>0.0</v>
      </c>
    </row>
    <row r="2830">
      <c r="A2830" s="1" t="s">
        <v>355</v>
      </c>
      <c r="B2830" s="1">
        <v>2018.0</v>
      </c>
      <c r="C2830" s="1" t="s">
        <v>356</v>
      </c>
      <c r="D2830" s="1">
        <v>4944685.0</v>
      </c>
      <c r="E2830" s="1">
        <v>4.051631872E9</v>
      </c>
      <c r="J2830" s="1">
        <v>0.0</v>
      </c>
      <c r="K2830" s="1">
        <v>0.0</v>
      </c>
      <c r="L2830" s="1">
        <v>0.0</v>
      </c>
      <c r="N2830" s="1">
        <v>439.024</v>
      </c>
      <c r="S2830" s="1">
        <v>0.0</v>
      </c>
      <c r="T2830" s="1">
        <v>0.0</v>
      </c>
      <c r="Y2830" s="1">
        <v>0.0</v>
      </c>
      <c r="AA2830" s="1">
        <v>0.41</v>
      </c>
      <c r="AB2830" s="1">
        <v>82.917</v>
      </c>
      <c r="AC2830" s="1">
        <v>0.41</v>
      </c>
      <c r="AE2830" s="1">
        <v>-54.836</v>
      </c>
      <c r="AF2830" s="1">
        <v>-2.647</v>
      </c>
      <c r="AG2830" s="1">
        <v>440.829</v>
      </c>
      <c r="AH2830" s="1">
        <v>0.538</v>
      </c>
      <c r="AK2830" s="1">
        <v>56.626</v>
      </c>
      <c r="AL2830" s="1">
        <v>0.28</v>
      </c>
      <c r="AO2830" s="1">
        <v>68.293</v>
      </c>
      <c r="AT2830" s="1">
        <v>0.0</v>
      </c>
      <c r="AU2830" s="1">
        <v>0.0</v>
      </c>
      <c r="BA2830" s="1">
        <v>0.0</v>
      </c>
      <c r="BC2830" s="1">
        <v>0.18</v>
      </c>
      <c r="BG2830" s="1">
        <v>26.291</v>
      </c>
      <c r="BH2830" s="1">
        <v>0.13</v>
      </c>
      <c r="BJ2830" s="1">
        <v>31.707</v>
      </c>
      <c r="BO2830" s="1">
        <v>26.291</v>
      </c>
      <c r="BP2830" s="1">
        <v>0.13</v>
      </c>
      <c r="BR2830" s="1">
        <v>31.707</v>
      </c>
      <c r="BT2830" s="1">
        <v>0.0</v>
      </c>
      <c r="BU2830" s="1">
        <v>0.0</v>
      </c>
      <c r="BY2830" s="1">
        <v>0.0</v>
      </c>
      <c r="BZ2830" s="1">
        <v>0.0</v>
      </c>
      <c r="CB2830" s="1">
        <v>0.0</v>
      </c>
      <c r="CG2830" s="1">
        <v>56.626</v>
      </c>
      <c r="CH2830" s="1">
        <v>0.28</v>
      </c>
      <c r="CN2830" s="1">
        <v>68.293</v>
      </c>
      <c r="CQ2830" s="1">
        <v>0.0</v>
      </c>
      <c r="CR2830" s="1">
        <v>0.0</v>
      </c>
      <c r="CU2830" s="1">
        <v>0.0</v>
      </c>
      <c r="CV2830" s="1">
        <v>0.0</v>
      </c>
      <c r="CX2830" s="1">
        <v>0.0</v>
      </c>
      <c r="CY2830" s="1">
        <v>0.0</v>
      </c>
      <c r="DA2830" s="1">
        <v>82.917</v>
      </c>
      <c r="DB2830" s="1">
        <v>2.18</v>
      </c>
      <c r="DF2830" s="1">
        <v>26.291</v>
      </c>
      <c r="DG2830" s="1">
        <v>0.13</v>
      </c>
      <c r="DI2830" s="1">
        <v>31.707</v>
      </c>
      <c r="DN2830" s="1">
        <v>0.0</v>
      </c>
      <c r="DO2830" s="1">
        <v>0.0</v>
      </c>
      <c r="DQ2830" s="1">
        <v>0.0</v>
      </c>
      <c r="DV2830" s="1">
        <v>0.0</v>
      </c>
      <c r="DW2830" s="1">
        <v>0.0</v>
      </c>
      <c r="DY2830" s="1">
        <v>0.0</v>
      </c>
    </row>
    <row r="2831">
      <c r="A2831" s="1" t="s">
        <v>355</v>
      </c>
      <c r="B2831" s="1">
        <v>2019.0</v>
      </c>
      <c r="C2831" s="1" t="s">
        <v>356</v>
      </c>
      <c r="D2831" s="1">
        <v>5043670.0</v>
      </c>
      <c r="E2831" s="1">
        <v>3.959325952E9</v>
      </c>
      <c r="J2831" s="1">
        <v>0.0</v>
      </c>
      <c r="K2831" s="1">
        <v>0.0</v>
      </c>
      <c r="L2831" s="1">
        <v>0.0</v>
      </c>
      <c r="N2831" s="1">
        <v>452.381</v>
      </c>
      <c r="S2831" s="1">
        <v>0.0</v>
      </c>
      <c r="T2831" s="1">
        <v>0.0</v>
      </c>
      <c r="Y2831" s="1">
        <v>0.0</v>
      </c>
      <c r="AA2831" s="1">
        <v>0.42</v>
      </c>
      <c r="AB2831" s="1">
        <v>83.273</v>
      </c>
      <c r="AC2831" s="1">
        <v>0.42</v>
      </c>
      <c r="AE2831" s="1">
        <v>66.206</v>
      </c>
      <c r="AF2831" s="1">
        <v>1.443</v>
      </c>
      <c r="AG2831" s="1">
        <v>718.306</v>
      </c>
      <c r="AH2831" s="1">
        <v>0.915</v>
      </c>
      <c r="AK2831" s="1">
        <v>57.498</v>
      </c>
      <c r="AL2831" s="1">
        <v>0.29</v>
      </c>
      <c r="AO2831" s="1">
        <v>69.048</v>
      </c>
      <c r="AT2831" s="1">
        <v>0.0</v>
      </c>
      <c r="AU2831" s="1">
        <v>0.0</v>
      </c>
      <c r="BA2831" s="1">
        <v>0.0</v>
      </c>
      <c r="BC2831" s="1">
        <v>0.19</v>
      </c>
      <c r="BG2831" s="1">
        <v>25.775</v>
      </c>
      <c r="BH2831" s="1">
        <v>0.13</v>
      </c>
      <c r="BJ2831" s="1">
        <v>30.952</v>
      </c>
      <c r="BO2831" s="1">
        <v>25.775</v>
      </c>
      <c r="BP2831" s="1">
        <v>0.13</v>
      </c>
      <c r="BR2831" s="1">
        <v>30.952</v>
      </c>
      <c r="BT2831" s="1">
        <v>0.0</v>
      </c>
      <c r="BU2831" s="1">
        <v>0.0</v>
      </c>
      <c r="BY2831" s="1">
        <v>0.0</v>
      </c>
      <c r="BZ2831" s="1">
        <v>0.0</v>
      </c>
      <c r="CB2831" s="1">
        <v>0.0</v>
      </c>
      <c r="CG2831" s="1">
        <v>57.498</v>
      </c>
      <c r="CH2831" s="1">
        <v>0.29</v>
      </c>
      <c r="CN2831" s="1">
        <v>69.048</v>
      </c>
      <c r="CQ2831" s="1">
        <v>0.0</v>
      </c>
      <c r="CR2831" s="1">
        <v>0.0</v>
      </c>
      <c r="CU2831" s="1">
        <v>0.0</v>
      </c>
      <c r="CV2831" s="1">
        <v>0.0</v>
      </c>
      <c r="CX2831" s="1">
        <v>0.0</v>
      </c>
      <c r="CY2831" s="1">
        <v>0.0</v>
      </c>
      <c r="DA2831" s="1">
        <v>83.273</v>
      </c>
      <c r="DB2831" s="1">
        <v>3.623</v>
      </c>
      <c r="DF2831" s="1">
        <v>25.775</v>
      </c>
      <c r="DG2831" s="1">
        <v>0.13</v>
      </c>
      <c r="DI2831" s="1">
        <v>30.952</v>
      </c>
      <c r="DN2831" s="1">
        <v>0.0</v>
      </c>
      <c r="DO2831" s="1">
        <v>0.0</v>
      </c>
      <c r="DQ2831" s="1">
        <v>0.0</v>
      </c>
      <c r="DV2831" s="1">
        <v>0.0</v>
      </c>
      <c r="DW2831" s="1">
        <v>0.0</v>
      </c>
      <c r="DY2831" s="1">
        <v>0.0</v>
      </c>
    </row>
    <row r="2832">
      <c r="A2832" s="1" t="s">
        <v>355</v>
      </c>
      <c r="B2832" s="1">
        <v>2020.0</v>
      </c>
      <c r="C2832" s="1" t="s">
        <v>356</v>
      </c>
      <c r="D2832" s="1">
        <v>5149439.0</v>
      </c>
      <c r="E2832" s="1">
        <v>3.845664512E9</v>
      </c>
      <c r="J2832" s="1">
        <v>0.0</v>
      </c>
      <c r="K2832" s="1">
        <v>0.0</v>
      </c>
      <c r="L2832" s="1">
        <v>0.0</v>
      </c>
      <c r="N2832" s="1">
        <v>466.667</v>
      </c>
      <c r="S2832" s="1">
        <v>0.0</v>
      </c>
      <c r="T2832" s="1">
        <v>0.0</v>
      </c>
      <c r="Y2832" s="1">
        <v>0.0</v>
      </c>
      <c r="AA2832" s="1">
        <v>0.45</v>
      </c>
      <c r="AB2832" s="1">
        <v>87.388</v>
      </c>
      <c r="AC2832" s="1">
        <v>0.45</v>
      </c>
      <c r="AE2832" s="1">
        <v>-22.048</v>
      </c>
      <c r="AF2832" s="1">
        <v>-0.799</v>
      </c>
      <c r="AG2832" s="1">
        <v>548.43</v>
      </c>
      <c r="AH2832" s="1">
        <v>0.734</v>
      </c>
      <c r="AK2832" s="1">
        <v>62.143</v>
      </c>
      <c r="AL2832" s="1">
        <v>0.32</v>
      </c>
      <c r="AO2832" s="1">
        <v>71.111</v>
      </c>
      <c r="AT2832" s="1">
        <v>0.0</v>
      </c>
      <c r="AU2832" s="1">
        <v>0.0</v>
      </c>
      <c r="BA2832" s="1">
        <v>0.0</v>
      </c>
      <c r="BC2832" s="1">
        <v>0.21</v>
      </c>
      <c r="BG2832" s="1">
        <v>25.245</v>
      </c>
      <c r="BH2832" s="1">
        <v>0.13</v>
      </c>
      <c r="BJ2832" s="1">
        <v>28.889</v>
      </c>
      <c r="BO2832" s="1">
        <v>25.245</v>
      </c>
      <c r="BP2832" s="1">
        <v>0.13</v>
      </c>
      <c r="BR2832" s="1">
        <v>28.889</v>
      </c>
      <c r="BT2832" s="1">
        <v>0.0</v>
      </c>
      <c r="BU2832" s="1">
        <v>0.0</v>
      </c>
      <c r="BY2832" s="1">
        <v>0.0</v>
      </c>
      <c r="BZ2832" s="1">
        <v>0.0</v>
      </c>
      <c r="CB2832" s="1">
        <v>0.0</v>
      </c>
      <c r="CG2832" s="1">
        <v>62.143</v>
      </c>
      <c r="CH2832" s="1">
        <v>0.32</v>
      </c>
      <c r="CN2832" s="1">
        <v>71.111</v>
      </c>
      <c r="CQ2832" s="1">
        <v>0.0</v>
      </c>
      <c r="CR2832" s="1">
        <v>0.0</v>
      </c>
      <c r="CU2832" s="1">
        <v>0.0</v>
      </c>
      <c r="CV2832" s="1">
        <v>0.0</v>
      </c>
      <c r="CX2832" s="1">
        <v>0.0</v>
      </c>
      <c r="CY2832" s="1">
        <v>0.0</v>
      </c>
      <c r="DA2832" s="1">
        <v>87.388</v>
      </c>
      <c r="DB2832" s="1">
        <v>2.824</v>
      </c>
      <c r="DF2832" s="1">
        <v>25.245</v>
      </c>
      <c r="DG2832" s="1">
        <v>0.13</v>
      </c>
      <c r="DI2832" s="1">
        <v>28.889</v>
      </c>
      <c r="DN2832" s="1">
        <v>0.0</v>
      </c>
      <c r="DO2832" s="1">
        <v>0.0</v>
      </c>
      <c r="DQ2832" s="1">
        <v>0.0</v>
      </c>
      <c r="DV2832" s="1">
        <v>0.0</v>
      </c>
      <c r="DW2832" s="1">
        <v>0.0</v>
      </c>
      <c r="DY2832" s="1">
        <v>0.0</v>
      </c>
    </row>
    <row r="2833">
      <c r="A2833" s="1" t="s">
        <v>355</v>
      </c>
      <c r="B2833" s="1">
        <v>2021.0</v>
      </c>
      <c r="C2833" s="1" t="s">
        <v>356</v>
      </c>
      <c r="D2833" s="1">
        <v>5259278.0</v>
      </c>
      <c r="E2833" s="1">
        <v>4.037436672E9</v>
      </c>
      <c r="J2833" s="1">
        <v>0.0</v>
      </c>
      <c r="K2833" s="1">
        <v>0.0</v>
      </c>
      <c r="L2833" s="1">
        <v>0.0</v>
      </c>
      <c r="N2833" s="1">
        <v>421.053</v>
      </c>
      <c r="S2833" s="1">
        <v>0.0</v>
      </c>
      <c r="T2833" s="1">
        <v>0.0</v>
      </c>
      <c r="Y2833" s="1">
        <v>0.0</v>
      </c>
      <c r="AA2833" s="1">
        <v>0.38</v>
      </c>
      <c r="AB2833" s="1">
        <v>72.253</v>
      </c>
      <c r="AC2833" s="1">
        <v>0.38</v>
      </c>
      <c r="AE2833" s="1">
        <v>-5.296</v>
      </c>
      <c r="AF2833" s="1">
        <v>-0.15</v>
      </c>
      <c r="AG2833" s="1">
        <v>508.536</v>
      </c>
      <c r="AH2833" s="1">
        <v>0.662</v>
      </c>
      <c r="AK2833" s="1">
        <v>47.535</v>
      </c>
      <c r="AL2833" s="1">
        <v>0.25</v>
      </c>
      <c r="AO2833" s="1">
        <v>65.789</v>
      </c>
      <c r="AT2833" s="1">
        <v>0.0</v>
      </c>
      <c r="AU2833" s="1">
        <v>0.0</v>
      </c>
      <c r="BA2833" s="1">
        <v>0.0</v>
      </c>
      <c r="BC2833" s="1">
        <v>0.16</v>
      </c>
      <c r="BG2833" s="1">
        <v>24.718</v>
      </c>
      <c r="BH2833" s="1">
        <v>0.13</v>
      </c>
      <c r="BJ2833" s="1">
        <v>34.211</v>
      </c>
      <c r="BO2833" s="1">
        <v>24.718</v>
      </c>
      <c r="BP2833" s="1">
        <v>0.13</v>
      </c>
      <c r="BR2833" s="1">
        <v>34.211</v>
      </c>
      <c r="BT2833" s="1">
        <v>0.0</v>
      </c>
      <c r="BU2833" s="1">
        <v>0.0</v>
      </c>
      <c r="BY2833" s="1">
        <v>0.0</v>
      </c>
      <c r="BZ2833" s="1">
        <v>0.0</v>
      </c>
      <c r="CB2833" s="1">
        <v>0.0</v>
      </c>
      <c r="CG2833" s="1">
        <v>47.535</v>
      </c>
      <c r="CH2833" s="1">
        <v>0.25</v>
      </c>
      <c r="CN2833" s="1">
        <v>65.789</v>
      </c>
      <c r="CQ2833" s="1">
        <v>0.0</v>
      </c>
      <c r="CR2833" s="1">
        <v>0.0</v>
      </c>
      <c r="CU2833" s="1">
        <v>0.0</v>
      </c>
      <c r="CV2833" s="1">
        <v>0.0</v>
      </c>
      <c r="CX2833" s="1">
        <v>0.0</v>
      </c>
      <c r="CY2833" s="1">
        <v>0.0</v>
      </c>
      <c r="DA2833" s="1">
        <v>72.253</v>
      </c>
      <c r="DB2833" s="1">
        <v>2.675</v>
      </c>
      <c r="DF2833" s="1">
        <v>24.718</v>
      </c>
      <c r="DG2833" s="1">
        <v>0.13</v>
      </c>
      <c r="DI2833" s="1">
        <v>34.211</v>
      </c>
      <c r="DN2833" s="1">
        <v>0.0</v>
      </c>
      <c r="DO2833" s="1">
        <v>0.0</v>
      </c>
      <c r="DQ2833" s="1">
        <v>0.0</v>
      </c>
      <c r="DV2833" s="1">
        <v>0.0</v>
      </c>
      <c r="DW2833" s="1">
        <v>0.0</v>
      </c>
      <c r="DY2833" s="1">
        <v>0.0</v>
      </c>
    </row>
    <row r="2834">
      <c r="A2834" s="1" t="s">
        <v>355</v>
      </c>
      <c r="B2834" s="1">
        <v>2022.0</v>
      </c>
      <c r="C2834" s="1" t="s">
        <v>356</v>
      </c>
      <c r="D2834" s="1">
        <v>5373250.0</v>
      </c>
      <c r="E2834" s="1">
        <v>4.23156096E9</v>
      </c>
      <c r="J2834" s="1">
        <v>0.0</v>
      </c>
      <c r="K2834" s="1">
        <v>0.0</v>
      </c>
      <c r="L2834" s="1">
        <v>0.0</v>
      </c>
      <c r="N2834" s="1">
        <v>435.897</v>
      </c>
      <c r="S2834" s="1">
        <v>0.0</v>
      </c>
      <c r="T2834" s="1">
        <v>0.0</v>
      </c>
      <c r="Y2834" s="1">
        <v>0.0</v>
      </c>
      <c r="AA2834" s="1">
        <v>0.39</v>
      </c>
      <c r="AB2834" s="1">
        <v>72.582</v>
      </c>
      <c r="AC2834" s="1">
        <v>0.39</v>
      </c>
      <c r="AE2834" s="1">
        <v>6.714</v>
      </c>
      <c r="AF2834" s="1">
        <v>0.18</v>
      </c>
      <c r="AG2834" s="1">
        <v>531.166</v>
      </c>
      <c r="AH2834" s="1">
        <v>0.674</v>
      </c>
      <c r="AK2834" s="1">
        <v>48.388</v>
      </c>
      <c r="AL2834" s="1">
        <v>0.26</v>
      </c>
      <c r="AO2834" s="1">
        <v>66.667</v>
      </c>
      <c r="AT2834" s="1">
        <v>0.0</v>
      </c>
      <c r="AU2834" s="1">
        <v>0.0</v>
      </c>
      <c r="BA2834" s="1">
        <v>0.0</v>
      </c>
      <c r="BC2834" s="1">
        <v>0.17</v>
      </c>
      <c r="BG2834" s="1">
        <v>24.194</v>
      </c>
      <c r="BH2834" s="1">
        <v>0.13</v>
      </c>
      <c r="BJ2834" s="1">
        <v>33.333</v>
      </c>
      <c r="BO2834" s="1">
        <v>24.194</v>
      </c>
      <c r="BP2834" s="1">
        <v>0.13</v>
      </c>
      <c r="BR2834" s="1">
        <v>33.333</v>
      </c>
      <c r="BT2834" s="1">
        <v>0.0</v>
      </c>
      <c r="BU2834" s="1">
        <v>0.0</v>
      </c>
      <c r="BY2834" s="1">
        <v>0.0</v>
      </c>
      <c r="BZ2834" s="1">
        <v>0.0</v>
      </c>
      <c r="CB2834" s="1">
        <v>0.0</v>
      </c>
      <c r="CG2834" s="1">
        <v>48.388</v>
      </c>
      <c r="CH2834" s="1">
        <v>0.26</v>
      </c>
      <c r="CN2834" s="1">
        <v>66.667</v>
      </c>
      <c r="CQ2834" s="1">
        <v>0.0</v>
      </c>
      <c r="CR2834" s="1">
        <v>0.0</v>
      </c>
      <c r="CU2834" s="1">
        <v>0.0</v>
      </c>
      <c r="CV2834" s="1">
        <v>0.0</v>
      </c>
      <c r="CX2834" s="1">
        <v>0.0</v>
      </c>
      <c r="CY2834" s="1">
        <v>0.0</v>
      </c>
      <c r="DA2834" s="1">
        <v>72.582</v>
      </c>
      <c r="DB2834" s="1">
        <v>2.854</v>
      </c>
      <c r="DF2834" s="1">
        <v>24.194</v>
      </c>
      <c r="DG2834" s="1">
        <v>0.13</v>
      </c>
      <c r="DI2834" s="1">
        <v>33.333</v>
      </c>
      <c r="DN2834" s="1">
        <v>0.0</v>
      </c>
      <c r="DO2834" s="1">
        <v>0.0</v>
      </c>
      <c r="DQ2834" s="1">
        <v>0.0</v>
      </c>
      <c r="DV2834" s="1">
        <v>0.0</v>
      </c>
      <c r="DW2834" s="1">
        <v>0.0</v>
      </c>
      <c r="DY2834" s="1">
        <v>0.0</v>
      </c>
    </row>
    <row r="2835">
      <c r="A2835" s="1" t="s">
        <v>355</v>
      </c>
      <c r="B2835" s="1">
        <v>2023.0</v>
      </c>
      <c r="C2835" s="1" t="s">
        <v>356</v>
      </c>
      <c r="D2835" s="1">
        <v>5492981.0</v>
      </c>
      <c r="J2835" s="1">
        <v>0.0</v>
      </c>
      <c r="K2835" s="1">
        <v>0.0</v>
      </c>
      <c r="L2835" s="1">
        <v>0.0</v>
      </c>
      <c r="N2835" s="1">
        <v>435.897</v>
      </c>
      <c r="S2835" s="1">
        <v>0.0</v>
      </c>
      <c r="T2835" s="1">
        <v>0.0</v>
      </c>
      <c r="Y2835" s="1">
        <v>0.0</v>
      </c>
      <c r="AA2835" s="1">
        <v>0.39</v>
      </c>
      <c r="AB2835" s="1">
        <v>71.0</v>
      </c>
      <c r="AC2835" s="1">
        <v>0.39</v>
      </c>
      <c r="AE2835" s="1">
        <v>2.767</v>
      </c>
      <c r="AF2835" s="1">
        <v>0.079</v>
      </c>
      <c r="AG2835" s="1">
        <v>533.966</v>
      </c>
      <c r="AK2835" s="1">
        <v>47.333</v>
      </c>
      <c r="AL2835" s="1">
        <v>0.26</v>
      </c>
      <c r="AO2835" s="1">
        <v>66.667</v>
      </c>
      <c r="AT2835" s="1">
        <v>0.0</v>
      </c>
      <c r="AU2835" s="1">
        <v>0.0</v>
      </c>
      <c r="BA2835" s="1">
        <v>0.0</v>
      </c>
      <c r="BC2835" s="1">
        <v>0.17</v>
      </c>
      <c r="BG2835" s="1">
        <v>23.667</v>
      </c>
      <c r="BH2835" s="1">
        <v>0.13</v>
      </c>
      <c r="BJ2835" s="1">
        <v>33.333</v>
      </c>
      <c r="BO2835" s="1">
        <v>23.667</v>
      </c>
      <c r="BP2835" s="1">
        <v>0.13</v>
      </c>
      <c r="BR2835" s="1">
        <v>33.333</v>
      </c>
      <c r="BT2835" s="1">
        <v>0.0</v>
      </c>
      <c r="BU2835" s="1">
        <v>0.0</v>
      </c>
      <c r="BY2835" s="1">
        <v>0.0</v>
      </c>
      <c r="BZ2835" s="1">
        <v>0.0</v>
      </c>
      <c r="CB2835" s="1">
        <v>0.0</v>
      </c>
      <c r="CG2835" s="1">
        <v>47.333</v>
      </c>
      <c r="CH2835" s="1">
        <v>0.26</v>
      </c>
      <c r="CN2835" s="1">
        <v>66.667</v>
      </c>
      <c r="CQ2835" s="1">
        <v>0.0</v>
      </c>
      <c r="CR2835" s="1">
        <v>0.0</v>
      </c>
      <c r="CU2835" s="1">
        <v>0.0</v>
      </c>
      <c r="CV2835" s="1">
        <v>0.0</v>
      </c>
      <c r="CX2835" s="1">
        <v>0.0</v>
      </c>
      <c r="CY2835" s="1">
        <v>0.0</v>
      </c>
      <c r="DA2835" s="1">
        <v>71.0</v>
      </c>
      <c r="DB2835" s="1">
        <v>2.933</v>
      </c>
      <c r="DF2835" s="1">
        <v>23.667</v>
      </c>
      <c r="DG2835" s="1">
        <v>0.13</v>
      </c>
      <c r="DI2835" s="1">
        <v>33.333</v>
      </c>
      <c r="DN2835" s="1">
        <v>0.0</v>
      </c>
      <c r="DO2835" s="1">
        <v>0.0</v>
      </c>
      <c r="DQ2835" s="1">
        <v>0.0</v>
      </c>
      <c r="DV2835" s="1">
        <v>0.0</v>
      </c>
      <c r="DW2835" s="1">
        <v>0.0</v>
      </c>
      <c r="DY2835" s="1">
        <v>0.0</v>
      </c>
    </row>
    <row r="2836">
      <c r="A2836" s="1" t="s">
        <v>357</v>
      </c>
      <c r="B2836" s="1">
        <v>2000.0</v>
      </c>
      <c r="C2836" s="1" t="s">
        <v>358</v>
      </c>
      <c r="D2836" s="1">
        <v>5304966.0</v>
      </c>
      <c r="E2836" s="1">
        <v>4.9983451136E10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N2836" s="1">
        <v>707.742</v>
      </c>
      <c r="S2836" s="1">
        <v>0.0</v>
      </c>
      <c r="T2836" s="1">
        <v>0.0</v>
      </c>
      <c r="V2836" s="1">
        <v>0.0</v>
      </c>
      <c r="W2836" s="1">
        <v>0.0</v>
      </c>
      <c r="X2836" s="1">
        <v>0.0</v>
      </c>
      <c r="Y2836" s="1">
        <v>0.0</v>
      </c>
      <c r="AA2836" s="1">
        <v>15.5</v>
      </c>
      <c r="AB2836" s="1">
        <v>2921.791</v>
      </c>
      <c r="AC2836" s="1">
        <v>15.5</v>
      </c>
      <c r="AE2836" s="1">
        <v>35.771</v>
      </c>
      <c r="AF2836" s="1">
        <v>56.105</v>
      </c>
      <c r="AG2836" s="1">
        <v>40140.93</v>
      </c>
      <c r="AH2836" s="1">
        <v>4.26</v>
      </c>
      <c r="AK2836" s="1">
        <v>2921.791</v>
      </c>
      <c r="AL2836" s="1">
        <v>15.5</v>
      </c>
      <c r="AO2836" s="1">
        <v>100.0</v>
      </c>
      <c r="AT2836" s="1">
        <v>640.909</v>
      </c>
      <c r="AU2836" s="1">
        <v>3.4</v>
      </c>
      <c r="AW2836" s="1">
        <v>13.077</v>
      </c>
      <c r="AX2836" s="1">
        <v>6.46</v>
      </c>
      <c r="AY2836" s="1">
        <v>10529.757</v>
      </c>
      <c r="AZ2836" s="1">
        <v>55.86</v>
      </c>
      <c r="BA2836" s="1">
        <v>21.935</v>
      </c>
      <c r="BC2836" s="1">
        <v>10.97</v>
      </c>
      <c r="BG2836" s="1">
        <v>0.0</v>
      </c>
      <c r="BH2836" s="1">
        <v>0.0</v>
      </c>
      <c r="BJ2836" s="1">
        <v>0.0</v>
      </c>
      <c r="BO2836" s="1">
        <v>0.0</v>
      </c>
      <c r="BP2836" s="1">
        <v>0.0</v>
      </c>
      <c r="BR2836" s="1">
        <v>0.0</v>
      </c>
      <c r="BT2836" s="1">
        <v>0.0</v>
      </c>
      <c r="BU2836" s="1">
        <v>0.0</v>
      </c>
      <c r="BW2836" s="1">
        <v>0.0</v>
      </c>
      <c r="BX2836" s="1">
        <v>0.0</v>
      </c>
      <c r="BY2836" s="1">
        <v>0.0</v>
      </c>
      <c r="BZ2836" s="1">
        <v>0.0</v>
      </c>
      <c r="CA2836" s="1">
        <v>0.0</v>
      </c>
      <c r="CB2836" s="1">
        <v>0.0</v>
      </c>
      <c r="CG2836" s="1">
        <v>2280.882</v>
      </c>
      <c r="CH2836" s="1">
        <v>12.1</v>
      </c>
      <c r="CJ2836" s="1">
        <v>3.762</v>
      </c>
      <c r="CK2836" s="1">
        <v>29.305</v>
      </c>
      <c r="CL2836" s="1">
        <v>152360.781</v>
      </c>
      <c r="CM2836" s="1">
        <v>808.269</v>
      </c>
      <c r="CN2836" s="1">
        <v>78.065</v>
      </c>
      <c r="CQ2836" s="1">
        <v>0.0</v>
      </c>
      <c r="CR2836" s="1">
        <v>0.0</v>
      </c>
      <c r="CU2836" s="1">
        <v>0.0</v>
      </c>
      <c r="CV2836" s="1">
        <v>0.0</v>
      </c>
      <c r="CX2836" s="1">
        <v>0.0</v>
      </c>
      <c r="CY2836" s="1">
        <v>0.0</v>
      </c>
      <c r="DA2836" s="1">
        <v>2921.791</v>
      </c>
      <c r="DB2836" s="1">
        <v>212.946</v>
      </c>
      <c r="DF2836" s="1">
        <v>0.0</v>
      </c>
      <c r="DG2836" s="1">
        <v>0.0</v>
      </c>
      <c r="DI2836" s="1">
        <v>0.0</v>
      </c>
      <c r="DN2836" s="1">
        <v>0.0</v>
      </c>
      <c r="DO2836" s="1">
        <v>0.0</v>
      </c>
      <c r="DQ2836" s="1">
        <v>0.0</v>
      </c>
      <c r="DV2836" s="1">
        <v>0.0</v>
      </c>
      <c r="DW2836" s="1">
        <v>0.0</v>
      </c>
      <c r="DY2836" s="1">
        <v>0.0</v>
      </c>
    </row>
    <row r="2837">
      <c r="A2837" s="1" t="s">
        <v>357</v>
      </c>
      <c r="B2837" s="1">
        <v>2001.0</v>
      </c>
      <c r="C2837" s="1" t="s">
        <v>358</v>
      </c>
      <c r="D2837" s="1">
        <v>5403582.0</v>
      </c>
      <c r="E2837" s="1">
        <v>5.4225698816E10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N2837" s="1">
        <v>707.635</v>
      </c>
      <c r="S2837" s="1">
        <v>0.0</v>
      </c>
      <c r="T2837" s="1">
        <v>0.0</v>
      </c>
      <c r="V2837" s="1">
        <v>0.0</v>
      </c>
      <c r="W2837" s="1">
        <v>0.0</v>
      </c>
      <c r="X2837" s="1">
        <v>0.0</v>
      </c>
      <c r="Y2837" s="1">
        <v>0.0</v>
      </c>
      <c r="AA2837" s="1">
        <v>16.11</v>
      </c>
      <c r="AB2837" s="1">
        <v>2981.356</v>
      </c>
      <c r="AC2837" s="1">
        <v>16.11</v>
      </c>
      <c r="AE2837" s="1">
        <v>0.805</v>
      </c>
      <c r="AF2837" s="1">
        <v>1.714</v>
      </c>
      <c r="AG2837" s="1">
        <v>39725.582</v>
      </c>
      <c r="AH2837" s="1">
        <v>3.959</v>
      </c>
      <c r="AK2837" s="1">
        <v>2981.356</v>
      </c>
      <c r="AL2837" s="1">
        <v>16.11</v>
      </c>
      <c r="AO2837" s="1">
        <v>100.0</v>
      </c>
      <c r="AT2837" s="1">
        <v>656.972</v>
      </c>
      <c r="AU2837" s="1">
        <v>3.55</v>
      </c>
      <c r="AW2837" s="1">
        <v>5.102</v>
      </c>
      <c r="AX2837" s="1">
        <v>2.85</v>
      </c>
      <c r="AY2837" s="1">
        <v>10865.015</v>
      </c>
      <c r="AZ2837" s="1">
        <v>58.71</v>
      </c>
      <c r="BA2837" s="1">
        <v>22.036</v>
      </c>
      <c r="BC2837" s="1">
        <v>11.4</v>
      </c>
      <c r="BG2837" s="1">
        <v>0.0</v>
      </c>
      <c r="BH2837" s="1">
        <v>0.0</v>
      </c>
      <c r="BJ2837" s="1">
        <v>0.0</v>
      </c>
      <c r="BO2837" s="1">
        <v>0.0</v>
      </c>
      <c r="BP2837" s="1">
        <v>0.0</v>
      </c>
      <c r="BR2837" s="1">
        <v>0.0</v>
      </c>
      <c r="BT2837" s="1">
        <v>0.0</v>
      </c>
      <c r="BU2837" s="1">
        <v>0.0</v>
      </c>
      <c r="BW2837" s="1">
        <v>0.0</v>
      </c>
      <c r="BX2837" s="1">
        <v>0.0</v>
      </c>
      <c r="BY2837" s="1">
        <v>0.0</v>
      </c>
      <c r="BZ2837" s="1">
        <v>0.0</v>
      </c>
      <c r="CA2837" s="1">
        <v>0.0</v>
      </c>
      <c r="CB2837" s="1">
        <v>0.0</v>
      </c>
      <c r="CG2837" s="1">
        <v>2324.384</v>
      </c>
      <c r="CH2837" s="1">
        <v>12.56</v>
      </c>
      <c r="CJ2837" s="1">
        <v>-3.522</v>
      </c>
      <c r="CK2837" s="1">
        <v>-28.468</v>
      </c>
      <c r="CL2837" s="1">
        <v>144311.906</v>
      </c>
      <c r="CM2837" s="1">
        <v>779.801</v>
      </c>
      <c r="CN2837" s="1">
        <v>77.964</v>
      </c>
      <c r="CQ2837" s="1">
        <v>0.0</v>
      </c>
      <c r="CR2837" s="1">
        <v>0.0</v>
      </c>
      <c r="CU2837" s="1">
        <v>0.0</v>
      </c>
      <c r="CV2837" s="1">
        <v>0.0</v>
      </c>
      <c r="CX2837" s="1">
        <v>0.0</v>
      </c>
      <c r="CY2837" s="1">
        <v>0.0</v>
      </c>
      <c r="DA2837" s="1">
        <v>2981.356</v>
      </c>
      <c r="DB2837" s="1">
        <v>214.66</v>
      </c>
      <c r="DF2837" s="1">
        <v>0.0</v>
      </c>
      <c r="DG2837" s="1">
        <v>0.0</v>
      </c>
      <c r="DI2837" s="1">
        <v>0.0</v>
      </c>
      <c r="DN2837" s="1">
        <v>0.0</v>
      </c>
      <c r="DO2837" s="1">
        <v>0.0</v>
      </c>
      <c r="DQ2837" s="1">
        <v>0.0</v>
      </c>
      <c r="DV2837" s="1">
        <v>0.0</v>
      </c>
      <c r="DW2837" s="1">
        <v>0.0</v>
      </c>
      <c r="DY2837" s="1">
        <v>0.0</v>
      </c>
    </row>
    <row r="2838">
      <c r="A2838" s="1" t="s">
        <v>357</v>
      </c>
      <c r="B2838" s="1">
        <v>2002.0</v>
      </c>
      <c r="C2838" s="1" t="s">
        <v>358</v>
      </c>
      <c r="D2838" s="1">
        <v>5508364.0</v>
      </c>
      <c r="E2838" s="1">
        <v>5.7785798656E10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N2838" s="1">
        <v>705.647</v>
      </c>
      <c r="S2838" s="1">
        <v>0.0</v>
      </c>
      <c r="T2838" s="1">
        <v>0.0</v>
      </c>
      <c r="V2838" s="1">
        <v>0.0</v>
      </c>
      <c r="W2838" s="1">
        <v>0.0</v>
      </c>
      <c r="X2838" s="1">
        <v>0.0</v>
      </c>
      <c r="Y2838" s="1">
        <v>0.0</v>
      </c>
      <c r="AA2838" s="1">
        <v>17.53</v>
      </c>
      <c r="AB2838" s="1">
        <v>3182.433</v>
      </c>
      <c r="AC2838" s="1">
        <v>17.53</v>
      </c>
      <c r="AE2838" s="1">
        <v>3.085</v>
      </c>
      <c r="AF2838" s="1">
        <v>6.623</v>
      </c>
      <c r="AG2838" s="1">
        <v>40172.211</v>
      </c>
      <c r="AH2838" s="1">
        <v>3.829</v>
      </c>
      <c r="AK2838" s="1">
        <v>3182.433</v>
      </c>
      <c r="AL2838" s="1">
        <v>17.53</v>
      </c>
      <c r="AO2838" s="1">
        <v>100.0</v>
      </c>
      <c r="AT2838" s="1">
        <v>671.706</v>
      </c>
      <c r="AU2838" s="1">
        <v>3.7</v>
      </c>
      <c r="AW2838" s="1">
        <v>-4.531</v>
      </c>
      <c r="AX2838" s="1">
        <v>-2.66</v>
      </c>
      <c r="AY2838" s="1">
        <v>10175.436</v>
      </c>
      <c r="AZ2838" s="1">
        <v>56.05</v>
      </c>
      <c r="BA2838" s="1">
        <v>21.107</v>
      </c>
      <c r="BC2838" s="1">
        <v>12.37</v>
      </c>
      <c r="BG2838" s="1">
        <v>0.0</v>
      </c>
      <c r="BH2838" s="1">
        <v>0.0</v>
      </c>
      <c r="BJ2838" s="1">
        <v>0.0</v>
      </c>
      <c r="BO2838" s="1">
        <v>0.0</v>
      </c>
      <c r="BP2838" s="1">
        <v>0.0</v>
      </c>
      <c r="BR2838" s="1">
        <v>0.0</v>
      </c>
      <c r="BT2838" s="1">
        <v>0.0</v>
      </c>
      <c r="BU2838" s="1">
        <v>0.0</v>
      </c>
      <c r="BW2838" s="1">
        <v>0.0</v>
      </c>
      <c r="BX2838" s="1">
        <v>0.0</v>
      </c>
      <c r="BY2838" s="1">
        <v>0.0</v>
      </c>
      <c r="BZ2838" s="1">
        <v>0.0</v>
      </c>
      <c r="CA2838" s="1">
        <v>0.0</v>
      </c>
      <c r="CB2838" s="1">
        <v>0.0</v>
      </c>
      <c r="CG2838" s="1">
        <v>2510.727</v>
      </c>
      <c r="CH2838" s="1">
        <v>13.83</v>
      </c>
      <c r="CJ2838" s="1">
        <v>-3.724</v>
      </c>
      <c r="CK2838" s="1">
        <v>-29.039</v>
      </c>
      <c r="CL2838" s="1">
        <v>136294.969</v>
      </c>
      <c r="CM2838" s="1">
        <v>750.762</v>
      </c>
      <c r="CN2838" s="1">
        <v>78.893</v>
      </c>
      <c r="CQ2838" s="1">
        <v>0.0</v>
      </c>
      <c r="CR2838" s="1">
        <v>0.0</v>
      </c>
      <c r="CU2838" s="1">
        <v>0.0</v>
      </c>
      <c r="CV2838" s="1">
        <v>0.0</v>
      </c>
      <c r="CX2838" s="1">
        <v>0.0</v>
      </c>
      <c r="CY2838" s="1">
        <v>0.0</v>
      </c>
      <c r="DA2838" s="1">
        <v>3182.433</v>
      </c>
      <c r="DB2838" s="1">
        <v>221.283</v>
      </c>
      <c r="DF2838" s="1">
        <v>0.0</v>
      </c>
      <c r="DG2838" s="1">
        <v>0.0</v>
      </c>
      <c r="DI2838" s="1">
        <v>0.0</v>
      </c>
      <c r="DN2838" s="1">
        <v>0.0</v>
      </c>
      <c r="DO2838" s="1">
        <v>0.0</v>
      </c>
      <c r="DQ2838" s="1">
        <v>0.0</v>
      </c>
      <c r="DV2838" s="1">
        <v>0.0</v>
      </c>
      <c r="DW2838" s="1">
        <v>0.0</v>
      </c>
      <c r="DY2838" s="1">
        <v>0.0</v>
      </c>
    </row>
    <row r="2839">
      <c r="A2839" s="1" t="s">
        <v>357</v>
      </c>
      <c r="B2839" s="1">
        <v>2003.0</v>
      </c>
      <c r="C2839" s="1" t="s">
        <v>358</v>
      </c>
      <c r="D2839" s="1">
        <v>5619351.0</v>
      </c>
      <c r="E2839" s="1">
        <v>7.0475276288E10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N2839" s="1">
        <v>704.485</v>
      </c>
      <c r="S2839" s="1">
        <v>0.0</v>
      </c>
      <c r="T2839" s="1">
        <v>0.0</v>
      </c>
      <c r="V2839" s="1">
        <v>0.0</v>
      </c>
      <c r="W2839" s="1">
        <v>0.0</v>
      </c>
      <c r="X2839" s="1">
        <v>0.0</v>
      </c>
      <c r="Y2839" s="1">
        <v>0.0</v>
      </c>
      <c r="AA2839" s="1">
        <v>18.95</v>
      </c>
      <c r="AB2839" s="1">
        <v>3372.276</v>
      </c>
      <c r="AC2839" s="1">
        <v>18.95</v>
      </c>
      <c r="AE2839" s="1">
        <v>-1.476</v>
      </c>
      <c r="AF2839" s="1">
        <v>-3.267</v>
      </c>
      <c r="AG2839" s="1">
        <v>38797.414</v>
      </c>
      <c r="AH2839" s="1">
        <v>3.094</v>
      </c>
      <c r="AK2839" s="1">
        <v>3372.276</v>
      </c>
      <c r="AL2839" s="1">
        <v>18.95</v>
      </c>
      <c r="AO2839" s="1">
        <v>100.0</v>
      </c>
      <c r="AT2839" s="1">
        <v>686.912</v>
      </c>
      <c r="AU2839" s="1">
        <v>3.86</v>
      </c>
      <c r="AW2839" s="1">
        <v>-6.78</v>
      </c>
      <c r="AX2839" s="1">
        <v>-3.8</v>
      </c>
      <c r="AY2839" s="1">
        <v>9298.227</v>
      </c>
      <c r="AZ2839" s="1">
        <v>52.25</v>
      </c>
      <c r="BA2839" s="1">
        <v>20.369</v>
      </c>
      <c r="BC2839" s="1">
        <v>13.35</v>
      </c>
      <c r="BG2839" s="1">
        <v>0.0</v>
      </c>
      <c r="BH2839" s="1">
        <v>0.0</v>
      </c>
      <c r="BJ2839" s="1">
        <v>0.0</v>
      </c>
      <c r="BO2839" s="1">
        <v>0.0</v>
      </c>
      <c r="BP2839" s="1">
        <v>0.0</v>
      </c>
      <c r="BR2839" s="1">
        <v>0.0</v>
      </c>
      <c r="BT2839" s="1">
        <v>0.0</v>
      </c>
      <c r="BU2839" s="1">
        <v>0.0</v>
      </c>
      <c r="BW2839" s="1">
        <v>0.0</v>
      </c>
      <c r="BX2839" s="1">
        <v>0.0</v>
      </c>
      <c r="BY2839" s="1">
        <v>0.0</v>
      </c>
      <c r="BZ2839" s="1">
        <v>0.0</v>
      </c>
      <c r="CA2839" s="1">
        <v>0.0</v>
      </c>
      <c r="CB2839" s="1">
        <v>0.0</v>
      </c>
      <c r="CG2839" s="1">
        <v>2685.364</v>
      </c>
      <c r="CH2839" s="1">
        <v>15.09</v>
      </c>
      <c r="CJ2839" s="1">
        <v>8.095</v>
      </c>
      <c r="CK2839" s="1">
        <v>60.774</v>
      </c>
      <c r="CL2839" s="1">
        <v>144418.219</v>
      </c>
      <c r="CM2839" s="1">
        <v>811.537</v>
      </c>
      <c r="CN2839" s="1">
        <v>79.631</v>
      </c>
      <c r="CQ2839" s="1">
        <v>0.0</v>
      </c>
      <c r="CR2839" s="1">
        <v>0.0</v>
      </c>
      <c r="CU2839" s="1">
        <v>0.0</v>
      </c>
      <c r="CV2839" s="1">
        <v>0.0</v>
      </c>
      <c r="CX2839" s="1">
        <v>0.0</v>
      </c>
      <c r="CY2839" s="1">
        <v>0.0</v>
      </c>
      <c r="DA2839" s="1">
        <v>3372.276</v>
      </c>
      <c r="DB2839" s="1">
        <v>218.016</v>
      </c>
      <c r="DF2839" s="1">
        <v>0.0</v>
      </c>
      <c r="DG2839" s="1">
        <v>0.0</v>
      </c>
      <c r="DI2839" s="1">
        <v>0.0</v>
      </c>
      <c r="DN2839" s="1">
        <v>0.0</v>
      </c>
      <c r="DO2839" s="1">
        <v>0.0</v>
      </c>
      <c r="DQ2839" s="1">
        <v>0.0</v>
      </c>
      <c r="DV2839" s="1">
        <v>0.0</v>
      </c>
      <c r="DW2839" s="1">
        <v>0.0</v>
      </c>
      <c r="DY2839" s="1">
        <v>0.0</v>
      </c>
    </row>
    <row r="2840">
      <c r="A2840" s="1" t="s">
        <v>357</v>
      </c>
      <c r="B2840" s="1">
        <v>2004.0</v>
      </c>
      <c r="C2840" s="1" t="s">
        <v>358</v>
      </c>
      <c r="D2840" s="1">
        <v>5736648.0</v>
      </c>
      <c r="E2840" s="1">
        <v>7.941554176E10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N2840" s="1">
        <v>700.99</v>
      </c>
      <c r="S2840" s="1">
        <v>0.0</v>
      </c>
      <c r="T2840" s="1">
        <v>0.0</v>
      </c>
      <c r="V2840" s="1">
        <v>0.0</v>
      </c>
      <c r="W2840" s="1">
        <v>0.0</v>
      </c>
      <c r="X2840" s="1">
        <v>0.0</v>
      </c>
      <c r="Y2840" s="1">
        <v>0.0</v>
      </c>
      <c r="AA2840" s="1">
        <v>20.2</v>
      </c>
      <c r="AB2840" s="1">
        <v>3521.22</v>
      </c>
      <c r="AC2840" s="1">
        <v>20.2</v>
      </c>
      <c r="AE2840" s="1">
        <v>2.445</v>
      </c>
      <c r="AF2840" s="1">
        <v>5.331</v>
      </c>
      <c r="AG2840" s="1">
        <v>38933.418</v>
      </c>
      <c r="AH2840" s="1">
        <v>2.812</v>
      </c>
      <c r="AK2840" s="1">
        <v>3521.22</v>
      </c>
      <c r="AL2840" s="1">
        <v>20.2</v>
      </c>
      <c r="AO2840" s="1">
        <v>100.0</v>
      </c>
      <c r="AT2840" s="1">
        <v>667.637</v>
      </c>
      <c r="AU2840" s="1">
        <v>3.83</v>
      </c>
      <c r="AW2840" s="1">
        <v>46.545</v>
      </c>
      <c r="AX2840" s="1">
        <v>24.32</v>
      </c>
      <c r="AY2840" s="1">
        <v>13347.516</v>
      </c>
      <c r="AZ2840" s="1">
        <v>76.57</v>
      </c>
      <c r="BA2840" s="1">
        <v>18.96</v>
      </c>
      <c r="BC2840" s="1">
        <v>14.16</v>
      </c>
      <c r="BG2840" s="1">
        <v>0.0</v>
      </c>
      <c r="BH2840" s="1">
        <v>0.0</v>
      </c>
      <c r="BJ2840" s="1">
        <v>0.0</v>
      </c>
      <c r="BO2840" s="1">
        <v>0.0</v>
      </c>
      <c r="BP2840" s="1">
        <v>0.0</v>
      </c>
      <c r="BR2840" s="1">
        <v>0.0</v>
      </c>
      <c r="BT2840" s="1">
        <v>0.0</v>
      </c>
      <c r="BU2840" s="1">
        <v>0.0</v>
      </c>
      <c r="BW2840" s="1">
        <v>0.0</v>
      </c>
      <c r="BX2840" s="1">
        <v>0.0</v>
      </c>
      <c r="BY2840" s="1">
        <v>0.0</v>
      </c>
      <c r="BZ2840" s="1">
        <v>0.0</v>
      </c>
      <c r="CA2840" s="1">
        <v>0.0</v>
      </c>
      <c r="CB2840" s="1">
        <v>0.0</v>
      </c>
      <c r="CG2840" s="1">
        <v>2853.583</v>
      </c>
      <c r="CH2840" s="1">
        <v>16.37</v>
      </c>
      <c r="CJ2840" s="1">
        <v>9.668</v>
      </c>
      <c r="CK2840" s="1">
        <v>78.461</v>
      </c>
      <c r="CL2840" s="1">
        <v>155142.391</v>
      </c>
      <c r="CM2840" s="1">
        <v>889.997</v>
      </c>
      <c r="CN2840" s="1">
        <v>81.04</v>
      </c>
      <c r="CQ2840" s="1">
        <v>0.0</v>
      </c>
      <c r="CR2840" s="1">
        <v>0.0</v>
      </c>
      <c r="CU2840" s="1">
        <v>0.0</v>
      </c>
      <c r="CV2840" s="1">
        <v>0.0</v>
      </c>
      <c r="CX2840" s="1">
        <v>0.0</v>
      </c>
      <c r="CY2840" s="1">
        <v>0.0</v>
      </c>
      <c r="DA2840" s="1">
        <v>3521.22</v>
      </c>
      <c r="DB2840" s="1">
        <v>223.347</v>
      </c>
      <c r="DF2840" s="1">
        <v>0.0</v>
      </c>
      <c r="DG2840" s="1">
        <v>0.0</v>
      </c>
      <c r="DI2840" s="1">
        <v>0.0</v>
      </c>
      <c r="DN2840" s="1">
        <v>0.0</v>
      </c>
      <c r="DO2840" s="1">
        <v>0.0</v>
      </c>
      <c r="DQ2840" s="1">
        <v>0.0</v>
      </c>
      <c r="DV2840" s="1">
        <v>0.0</v>
      </c>
      <c r="DW2840" s="1">
        <v>0.0</v>
      </c>
      <c r="DY2840" s="1">
        <v>0.0</v>
      </c>
    </row>
    <row r="2841">
      <c r="A2841" s="1" t="s">
        <v>357</v>
      </c>
      <c r="B2841" s="1">
        <v>2005.0</v>
      </c>
      <c r="C2841" s="1" t="s">
        <v>358</v>
      </c>
      <c r="D2841" s="1">
        <v>5858740.0</v>
      </c>
      <c r="E2841" s="1">
        <v>9.452314624E10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N2841" s="1">
        <v>718.638</v>
      </c>
      <c r="S2841" s="1">
        <v>0.0</v>
      </c>
      <c r="T2841" s="1">
        <v>0.0</v>
      </c>
      <c r="V2841" s="1">
        <v>0.0</v>
      </c>
      <c r="W2841" s="1">
        <v>0.0</v>
      </c>
      <c r="X2841" s="1">
        <v>0.0</v>
      </c>
      <c r="Y2841" s="1">
        <v>0.0</v>
      </c>
      <c r="AA2841" s="1">
        <v>22.37</v>
      </c>
      <c r="AB2841" s="1">
        <v>3818.227</v>
      </c>
      <c r="AC2841" s="1">
        <v>22.32</v>
      </c>
      <c r="AE2841" s="1">
        <v>3.418</v>
      </c>
      <c r="AF2841" s="1">
        <v>7.634</v>
      </c>
      <c r="AG2841" s="1">
        <v>39425.07</v>
      </c>
      <c r="AH2841" s="1">
        <v>2.444</v>
      </c>
      <c r="AK2841" s="1">
        <v>3809.693</v>
      </c>
      <c r="AL2841" s="1">
        <v>22.32</v>
      </c>
      <c r="AO2841" s="1">
        <v>100.0</v>
      </c>
      <c r="AT2841" s="1">
        <v>1020.697</v>
      </c>
      <c r="AU2841" s="1">
        <v>5.98</v>
      </c>
      <c r="AW2841" s="1">
        <v>40.199</v>
      </c>
      <c r="AX2841" s="1">
        <v>30.78</v>
      </c>
      <c r="AY2841" s="1">
        <v>18323.053</v>
      </c>
      <c r="AZ2841" s="1">
        <v>107.35</v>
      </c>
      <c r="BA2841" s="1">
        <v>26.792</v>
      </c>
      <c r="BC2841" s="1">
        <v>16.04</v>
      </c>
      <c r="BG2841" s="1">
        <v>0.0</v>
      </c>
      <c r="BH2841" s="1">
        <v>0.0</v>
      </c>
      <c r="BJ2841" s="1">
        <v>0.0</v>
      </c>
      <c r="BO2841" s="1">
        <v>0.0</v>
      </c>
      <c r="BP2841" s="1">
        <v>0.0</v>
      </c>
      <c r="BR2841" s="1">
        <v>0.0</v>
      </c>
      <c r="BT2841" s="1">
        <v>0.05</v>
      </c>
      <c r="BU2841" s="1">
        <v>0.224</v>
      </c>
      <c r="BW2841" s="1">
        <v>0.0</v>
      </c>
      <c r="BX2841" s="1">
        <v>0.0</v>
      </c>
      <c r="BY2841" s="1">
        <v>0.0</v>
      </c>
      <c r="BZ2841" s="1">
        <v>0.0</v>
      </c>
      <c r="CA2841" s="1">
        <v>0.0</v>
      </c>
      <c r="CB2841" s="1">
        <v>0.0</v>
      </c>
      <c r="CG2841" s="1">
        <v>2788.996</v>
      </c>
      <c r="CH2841" s="1">
        <v>16.34</v>
      </c>
      <c r="CJ2841" s="1">
        <v>7.109</v>
      </c>
      <c r="CK2841" s="1">
        <v>63.271</v>
      </c>
      <c r="CL2841" s="1">
        <v>162708.828</v>
      </c>
      <c r="CM2841" s="1">
        <v>953.269</v>
      </c>
      <c r="CN2841" s="1">
        <v>73.208</v>
      </c>
      <c r="CQ2841" s="1">
        <v>0.0</v>
      </c>
      <c r="CR2841" s="1">
        <v>0.0</v>
      </c>
      <c r="CU2841" s="1">
        <v>0.0</v>
      </c>
      <c r="CV2841" s="1">
        <v>0.0</v>
      </c>
      <c r="CX2841" s="1">
        <v>0.0</v>
      </c>
      <c r="CY2841" s="1">
        <v>0.0</v>
      </c>
      <c r="DA2841" s="1">
        <v>3809.693</v>
      </c>
      <c r="DB2841" s="1">
        <v>230.981</v>
      </c>
      <c r="DF2841" s="1">
        <v>0.0</v>
      </c>
      <c r="DG2841" s="1">
        <v>0.0</v>
      </c>
      <c r="DI2841" s="1">
        <v>0.0</v>
      </c>
      <c r="DN2841" s="1">
        <v>0.0</v>
      </c>
      <c r="DO2841" s="1">
        <v>0.0</v>
      </c>
      <c r="DQ2841" s="1">
        <v>0.0</v>
      </c>
      <c r="DV2841" s="1">
        <v>0.0</v>
      </c>
      <c r="DW2841" s="1">
        <v>0.0</v>
      </c>
      <c r="DY2841" s="1">
        <v>0.0</v>
      </c>
    </row>
    <row r="2842">
      <c r="A2842" s="1" t="s">
        <v>357</v>
      </c>
      <c r="B2842" s="1">
        <v>2006.0</v>
      </c>
      <c r="C2842" s="1" t="s">
        <v>358</v>
      </c>
      <c r="D2842" s="1">
        <v>5980165.0</v>
      </c>
      <c r="E2842" s="1">
        <v>1.08872916992E11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N2842" s="1">
        <v>747.879</v>
      </c>
      <c r="S2842" s="1">
        <v>0.0</v>
      </c>
      <c r="T2842" s="1">
        <v>0.0</v>
      </c>
      <c r="V2842" s="1">
        <v>0.0</v>
      </c>
      <c r="W2842" s="1">
        <v>0.0</v>
      </c>
      <c r="X2842" s="1">
        <v>0.0</v>
      </c>
      <c r="Y2842" s="1">
        <v>0.0</v>
      </c>
      <c r="AA2842" s="1">
        <v>24.78</v>
      </c>
      <c r="AB2842" s="1">
        <v>4143.699</v>
      </c>
      <c r="AC2842" s="1">
        <v>24.75</v>
      </c>
      <c r="AE2842" s="1">
        <v>-8.305</v>
      </c>
      <c r="AF2842" s="1">
        <v>-19.184</v>
      </c>
      <c r="AG2842" s="1">
        <v>35416.648</v>
      </c>
      <c r="AH2842" s="1">
        <v>1.945</v>
      </c>
      <c r="AK2842" s="1">
        <v>4138.682</v>
      </c>
      <c r="AL2842" s="1">
        <v>24.75</v>
      </c>
      <c r="AO2842" s="1">
        <v>100.0</v>
      </c>
      <c r="AT2842" s="1">
        <v>1638.751</v>
      </c>
      <c r="AU2842" s="1">
        <v>9.8</v>
      </c>
      <c r="AW2842" s="1">
        <v>16.77</v>
      </c>
      <c r="AX2842" s="1">
        <v>18.003</v>
      </c>
      <c r="AY2842" s="1">
        <v>20961.379</v>
      </c>
      <c r="AZ2842" s="1">
        <v>125.353</v>
      </c>
      <c r="BA2842" s="1">
        <v>39.596</v>
      </c>
      <c r="BC2842" s="1">
        <v>18.51</v>
      </c>
      <c r="BG2842" s="1">
        <v>0.0</v>
      </c>
      <c r="BH2842" s="1">
        <v>0.0</v>
      </c>
      <c r="BJ2842" s="1">
        <v>0.0</v>
      </c>
      <c r="BO2842" s="1">
        <v>0.0</v>
      </c>
      <c r="BP2842" s="1">
        <v>0.0</v>
      </c>
      <c r="BR2842" s="1">
        <v>0.0</v>
      </c>
      <c r="BT2842" s="1">
        <v>0.03</v>
      </c>
      <c r="BU2842" s="1">
        <v>0.121</v>
      </c>
      <c r="BW2842" s="1">
        <v>0.0</v>
      </c>
      <c r="BX2842" s="1">
        <v>0.0</v>
      </c>
      <c r="BY2842" s="1">
        <v>0.0</v>
      </c>
      <c r="BZ2842" s="1">
        <v>0.0</v>
      </c>
      <c r="CA2842" s="1">
        <v>0.0</v>
      </c>
      <c r="CB2842" s="1">
        <v>0.0</v>
      </c>
      <c r="CG2842" s="1">
        <v>2499.931</v>
      </c>
      <c r="CH2842" s="1">
        <v>14.95</v>
      </c>
      <c r="CJ2842" s="1">
        <v>3.175</v>
      </c>
      <c r="CK2842" s="1">
        <v>30.268</v>
      </c>
      <c r="CL2842" s="1">
        <v>164466.516</v>
      </c>
      <c r="CM2842" s="1">
        <v>983.537</v>
      </c>
      <c r="CN2842" s="1">
        <v>60.404</v>
      </c>
      <c r="CQ2842" s="1">
        <v>0.0</v>
      </c>
      <c r="CR2842" s="1">
        <v>0.0</v>
      </c>
      <c r="CU2842" s="1">
        <v>0.0</v>
      </c>
      <c r="CV2842" s="1">
        <v>0.0</v>
      </c>
      <c r="CX2842" s="1">
        <v>0.0</v>
      </c>
      <c r="CY2842" s="1">
        <v>0.0</v>
      </c>
      <c r="DA2842" s="1">
        <v>4138.682</v>
      </c>
      <c r="DB2842" s="1">
        <v>211.797</v>
      </c>
      <c r="DF2842" s="1">
        <v>0.0</v>
      </c>
      <c r="DG2842" s="1">
        <v>0.0</v>
      </c>
      <c r="DI2842" s="1">
        <v>0.0</v>
      </c>
      <c r="DN2842" s="1">
        <v>0.0</v>
      </c>
      <c r="DO2842" s="1">
        <v>0.0</v>
      </c>
      <c r="DQ2842" s="1">
        <v>0.0</v>
      </c>
      <c r="DV2842" s="1">
        <v>0.0</v>
      </c>
      <c r="DW2842" s="1">
        <v>0.0</v>
      </c>
      <c r="DY2842" s="1">
        <v>0.0</v>
      </c>
    </row>
    <row r="2843">
      <c r="A2843" s="1" t="s">
        <v>357</v>
      </c>
      <c r="B2843" s="1">
        <v>2007.0</v>
      </c>
      <c r="C2843" s="1" t="s">
        <v>358</v>
      </c>
      <c r="D2843" s="1">
        <v>6104333.0</v>
      </c>
      <c r="E2843" s="1">
        <v>1.2371632128E11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N2843" s="1">
        <v>757.911</v>
      </c>
      <c r="S2843" s="1">
        <v>0.0</v>
      </c>
      <c r="T2843" s="1">
        <v>0.0</v>
      </c>
      <c r="V2843" s="1">
        <v>0.0</v>
      </c>
      <c r="W2843" s="1">
        <v>0.0</v>
      </c>
      <c r="X2843" s="1">
        <v>0.0</v>
      </c>
      <c r="Y2843" s="1">
        <v>0.0</v>
      </c>
      <c r="AA2843" s="1">
        <v>26.2</v>
      </c>
      <c r="AB2843" s="1">
        <v>4292.033</v>
      </c>
      <c r="AC2843" s="1">
        <v>26.23</v>
      </c>
      <c r="AE2843" s="1">
        <v>-0.661</v>
      </c>
      <c r="AF2843" s="1">
        <v>-1.399</v>
      </c>
      <c r="AG2843" s="1">
        <v>34467.062</v>
      </c>
      <c r="AH2843" s="1">
        <v>1.701</v>
      </c>
      <c r="AK2843" s="1">
        <v>4296.948</v>
      </c>
      <c r="AL2843" s="1">
        <v>26.23</v>
      </c>
      <c r="AO2843" s="1">
        <v>100.0</v>
      </c>
      <c r="AT2843" s="1">
        <v>1890.46</v>
      </c>
      <c r="AU2843" s="1">
        <v>11.54</v>
      </c>
      <c r="AW2843" s="1">
        <v>15.801</v>
      </c>
      <c r="AX2843" s="1">
        <v>19.807</v>
      </c>
      <c r="AY2843" s="1">
        <v>23779.828</v>
      </c>
      <c r="AZ2843" s="1">
        <v>145.16</v>
      </c>
      <c r="BA2843" s="1">
        <v>43.995</v>
      </c>
      <c r="BC2843" s="1">
        <v>19.88</v>
      </c>
      <c r="BG2843" s="1">
        <v>0.0</v>
      </c>
      <c r="BH2843" s="1">
        <v>0.0</v>
      </c>
      <c r="BJ2843" s="1">
        <v>0.0</v>
      </c>
      <c r="BO2843" s="1">
        <v>0.0</v>
      </c>
      <c r="BP2843" s="1">
        <v>0.0</v>
      </c>
      <c r="BR2843" s="1">
        <v>0.0</v>
      </c>
      <c r="BT2843" s="1">
        <v>-0.03</v>
      </c>
      <c r="BU2843" s="1">
        <v>-0.115</v>
      </c>
      <c r="BW2843" s="1">
        <v>0.0</v>
      </c>
      <c r="BX2843" s="1">
        <v>0.0</v>
      </c>
      <c r="BY2843" s="1">
        <v>0.0</v>
      </c>
      <c r="BZ2843" s="1">
        <v>0.0</v>
      </c>
      <c r="CA2843" s="1">
        <v>0.0</v>
      </c>
      <c r="CB2843" s="1">
        <v>0.0</v>
      </c>
      <c r="CG2843" s="1">
        <v>2406.487</v>
      </c>
      <c r="CH2843" s="1">
        <v>14.69</v>
      </c>
      <c r="CJ2843" s="1">
        <v>2.203</v>
      </c>
      <c r="CK2843" s="1">
        <v>21.671</v>
      </c>
      <c r="CL2843" s="1">
        <v>164671.234</v>
      </c>
      <c r="CM2843" s="1">
        <v>1005.208</v>
      </c>
      <c r="CN2843" s="1">
        <v>56.005</v>
      </c>
      <c r="CQ2843" s="1">
        <v>0.0</v>
      </c>
      <c r="CR2843" s="1">
        <v>0.0</v>
      </c>
      <c r="CU2843" s="1">
        <v>0.0</v>
      </c>
      <c r="CV2843" s="1">
        <v>0.0</v>
      </c>
      <c r="CX2843" s="1">
        <v>0.0</v>
      </c>
      <c r="CY2843" s="1">
        <v>0.0</v>
      </c>
      <c r="DA2843" s="1">
        <v>4296.948</v>
      </c>
      <c r="DB2843" s="1">
        <v>210.398</v>
      </c>
      <c r="DF2843" s="1">
        <v>0.0</v>
      </c>
      <c r="DG2843" s="1">
        <v>0.0</v>
      </c>
      <c r="DI2843" s="1">
        <v>0.0</v>
      </c>
      <c r="DN2843" s="1">
        <v>0.0</v>
      </c>
      <c r="DO2843" s="1">
        <v>0.0</v>
      </c>
      <c r="DQ2843" s="1">
        <v>0.0</v>
      </c>
      <c r="DV2843" s="1">
        <v>0.0</v>
      </c>
      <c r="DW2843" s="1">
        <v>0.0</v>
      </c>
      <c r="DY2843" s="1">
        <v>0.0</v>
      </c>
    </row>
    <row r="2844">
      <c r="A2844" s="1" t="s">
        <v>357</v>
      </c>
      <c r="B2844" s="1">
        <v>2008.0</v>
      </c>
      <c r="C2844" s="1" t="s">
        <v>358</v>
      </c>
      <c r="D2844" s="1">
        <v>6235390.0</v>
      </c>
      <c r="E2844" s="1">
        <v>1.53726713856E11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N2844" s="1">
        <v>750.959</v>
      </c>
      <c r="S2844" s="1">
        <v>0.0</v>
      </c>
      <c r="T2844" s="1">
        <v>0.0</v>
      </c>
      <c r="V2844" s="1">
        <v>0.0</v>
      </c>
      <c r="W2844" s="1">
        <v>0.0</v>
      </c>
      <c r="X2844" s="1">
        <v>0.0</v>
      </c>
      <c r="Y2844" s="1">
        <v>0.0</v>
      </c>
      <c r="AA2844" s="1">
        <v>28.62</v>
      </c>
      <c r="AB2844" s="1">
        <v>4589.93</v>
      </c>
      <c r="AC2844" s="1">
        <v>28.67</v>
      </c>
      <c r="AE2844" s="1">
        <v>3.818</v>
      </c>
      <c r="AF2844" s="1">
        <v>8.033</v>
      </c>
      <c r="AG2844" s="1">
        <v>35030.969</v>
      </c>
      <c r="AH2844" s="1">
        <v>1.421</v>
      </c>
      <c r="AK2844" s="1">
        <v>4597.948</v>
      </c>
      <c r="AL2844" s="1">
        <v>28.67</v>
      </c>
      <c r="AO2844" s="1">
        <v>100.0</v>
      </c>
      <c r="AT2844" s="1">
        <v>1884.405</v>
      </c>
      <c r="AU2844" s="1">
        <v>11.75</v>
      </c>
      <c r="AW2844" s="1">
        <v>4.058</v>
      </c>
      <c r="AX2844" s="1">
        <v>5.89</v>
      </c>
      <c r="AY2844" s="1">
        <v>24224.629</v>
      </c>
      <c r="AZ2844" s="1">
        <v>151.05</v>
      </c>
      <c r="BA2844" s="1">
        <v>40.984</v>
      </c>
      <c r="BC2844" s="1">
        <v>21.53</v>
      </c>
      <c r="BG2844" s="1">
        <v>0.0</v>
      </c>
      <c r="BH2844" s="1">
        <v>0.0</v>
      </c>
      <c r="BJ2844" s="1">
        <v>0.0</v>
      </c>
      <c r="BO2844" s="1">
        <v>0.0</v>
      </c>
      <c r="BP2844" s="1">
        <v>0.0</v>
      </c>
      <c r="BR2844" s="1">
        <v>0.0</v>
      </c>
      <c r="BT2844" s="1">
        <v>-0.05</v>
      </c>
      <c r="BU2844" s="1">
        <v>-0.175</v>
      </c>
      <c r="BW2844" s="1">
        <v>0.0</v>
      </c>
      <c r="BX2844" s="1">
        <v>0.0</v>
      </c>
      <c r="BY2844" s="1">
        <v>0.0</v>
      </c>
      <c r="BZ2844" s="1">
        <v>0.0</v>
      </c>
      <c r="CA2844" s="1">
        <v>0.0</v>
      </c>
      <c r="CB2844" s="1">
        <v>0.0</v>
      </c>
      <c r="CG2844" s="1">
        <v>2713.543</v>
      </c>
      <c r="CH2844" s="1">
        <v>16.92</v>
      </c>
      <c r="CJ2844" s="1">
        <v>-1.422</v>
      </c>
      <c r="CK2844" s="1">
        <v>-14.291</v>
      </c>
      <c r="CL2844" s="1">
        <v>158918.219</v>
      </c>
      <c r="CM2844" s="1">
        <v>990.917</v>
      </c>
      <c r="CN2844" s="1">
        <v>59.016</v>
      </c>
      <c r="CQ2844" s="1">
        <v>0.0</v>
      </c>
      <c r="CR2844" s="1">
        <v>0.0</v>
      </c>
      <c r="CU2844" s="1">
        <v>0.0</v>
      </c>
      <c r="CV2844" s="1">
        <v>0.0</v>
      </c>
      <c r="CX2844" s="1">
        <v>0.0</v>
      </c>
      <c r="CY2844" s="1">
        <v>0.0</v>
      </c>
      <c r="DA2844" s="1">
        <v>4597.948</v>
      </c>
      <c r="DB2844" s="1">
        <v>218.432</v>
      </c>
      <c r="DF2844" s="1">
        <v>0.0</v>
      </c>
      <c r="DG2844" s="1">
        <v>0.0</v>
      </c>
      <c r="DI2844" s="1">
        <v>0.0</v>
      </c>
      <c r="DN2844" s="1">
        <v>0.0</v>
      </c>
      <c r="DO2844" s="1">
        <v>0.0</v>
      </c>
      <c r="DQ2844" s="1">
        <v>0.0</v>
      </c>
      <c r="DV2844" s="1">
        <v>0.0</v>
      </c>
      <c r="DW2844" s="1">
        <v>0.0</v>
      </c>
      <c r="DY2844" s="1">
        <v>0.0</v>
      </c>
    </row>
    <row r="2845">
      <c r="A2845" s="1" t="s">
        <v>357</v>
      </c>
      <c r="B2845" s="1">
        <v>2009.0</v>
      </c>
      <c r="C2845" s="1" t="s">
        <v>358</v>
      </c>
      <c r="D2845" s="1">
        <v>6366647.0</v>
      </c>
      <c r="E2845" s="1">
        <v>1.6555966464E11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N2845" s="1">
        <v>746.873</v>
      </c>
      <c r="S2845" s="1">
        <v>0.0</v>
      </c>
      <c r="T2845" s="1">
        <v>0.0</v>
      </c>
      <c r="V2845" s="1">
        <v>0.0</v>
      </c>
      <c r="W2845" s="1">
        <v>0.0</v>
      </c>
      <c r="X2845" s="1">
        <v>0.0</v>
      </c>
      <c r="Y2845" s="1">
        <v>0.0</v>
      </c>
      <c r="AA2845" s="1">
        <v>30.35</v>
      </c>
      <c r="AB2845" s="1">
        <v>4767.03</v>
      </c>
      <c r="AC2845" s="1">
        <v>30.38</v>
      </c>
      <c r="AE2845" s="1">
        <v>14.446</v>
      </c>
      <c r="AF2845" s="1">
        <v>31.555</v>
      </c>
      <c r="AG2845" s="1">
        <v>39265.098</v>
      </c>
      <c r="AH2845" s="1">
        <v>1.51</v>
      </c>
      <c r="AK2845" s="1">
        <v>4771.742</v>
      </c>
      <c r="AL2845" s="1">
        <v>30.38</v>
      </c>
      <c r="AO2845" s="1">
        <v>100.0</v>
      </c>
      <c r="AT2845" s="1">
        <v>1870.686</v>
      </c>
      <c r="AU2845" s="1">
        <v>11.91</v>
      </c>
      <c r="AW2845" s="1">
        <v>0.0</v>
      </c>
      <c r="AX2845" s="1">
        <v>0.0</v>
      </c>
      <c r="AY2845" s="1">
        <v>23725.205</v>
      </c>
      <c r="AZ2845" s="1">
        <v>151.05</v>
      </c>
      <c r="BA2845" s="1">
        <v>39.203</v>
      </c>
      <c r="BC2845" s="1">
        <v>22.69</v>
      </c>
      <c r="BG2845" s="1">
        <v>0.0</v>
      </c>
      <c r="BH2845" s="1">
        <v>0.0</v>
      </c>
      <c r="BJ2845" s="1">
        <v>0.0</v>
      </c>
      <c r="BO2845" s="1">
        <v>0.0</v>
      </c>
      <c r="BP2845" s="1">
        <v>0.0</v>
      </c>
      <c r="BR2845" s="1">
        <v>0.0</v>
      </c>
      <c r="BT2845" s="1">
        <v>-0.03</v>
      </c>
      <c r="BU2845" s="1">
        <v>-0.099</v>
      </c>
      <c r="BW2845" s="1">
        <v>0.0</v>
      </c>
      <c r="BX2845" s="1">
        <v>0.0</v>
      </c>
      <c r="BY2845" s="1">
        <v>0.0</v>
      </c>
      <c r="BZ2845" s="1">
        <v>0.0</v>
      </c>
      <c r="CA2845" s="1">
        <v>0.0</v>
      </c>
      <c r="CB2845" s="1">
        <v>0.0</v>
      </c>
      <c r="CG2845" s="1">
        <v>2901.056</v>
      </c>
      <c r="CH2845" s="1">
        <v>18.47</v>
      </c>
      <c r="CJ2845" s="1">
        <v>-7.804</v>
      </c>
      <c r="CK2845" s="1">
        <v>-77.329</v>
      </c>
      <c r="CL2845" s="1">
        <v>143495.891</v>
      </c>
      <c r="CM2845" s="1">
        <v>913.588</v>
      </c>
      <c r="CN2845" s="1">
        <v>60.797</v>
      </c>
      <c r="CQ2845" s="1">
        <v>0.0</v>
      </c>
      <c r="CR2845" s="1">
        <v>0.0</v>
      </c>
      <c r="CU2845" s="1">
        <v>0.0</v>
      </c>
      <c r="CV2845" s="1">
        <v>0.0</v>
      </c>
      <c r="CX2845" s="1">
        <v>0.0</v>
      </c>
      <c r="CY2845" s="1">
        <v>0.0</v>
      </c>
      <c r="DA2845" s="1">
        <v>4771.742</v>
      </c>
      <c r="DB2845" s="1">
        <v>249.987</v>
      </c>
      <c r="DF2845" s="1">
        <v>0.0</v>
      </c>
      <c r="DG2845" s="1">
        <v>0.0</v>
      </c>
      <c r="DI2845" s="1">
        <v>0.0</v>
      </c>
      <c r="DN2845" s="1">
        <v>0.0</v>
      </c>
      <c r="DO2845" s="1">
        <v>0.0</v>
      </c>
      <c r="DQ2845" s="1">
        <v>0.0</v>
      </c>
      <c r="DV2845" s="1">
        <v>0.0</v>
      </c>
      <c r="DW2845" s="1">
        <v>0.0</v>
      </c>
      <c r="DY2845" s="1">
        <v>0.0</v>
      </c>
    </row>
    <row r="2846">
      <c r="A2846" s="1" t="s">
        <v>357</v>
      </c>
      <c r="B2846" s="1">
        <v>2010.0</v>
      </c>
      <c r="C2846" s="1" t="s">
        <v>358</v>
      </c>
      <c r="D2846" s="1">
        <v>6497778.0</v>
      </c>
      <c r="E2846" s="1">
        <v>1.87528527872E11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N2846" s="1">
        <v>764.435</v>
      </c>
      <c r="S2846" s="1">
        <v>0.0</v>
      </c>
      <c r="T2846" s="1">
        <v>0.0</v>
      </c>
      <c r="V2846" s="1">
        <v>0.0</v>
      </c>
      <c r="W2846" s="1">
        <v>0.0</v>
      </c>
      <c r="X2846" s="1">
        <v>0.0</v>
      </c>
      <c r="Y2846" s="1">
        <v>0.0</v>
      </c>
      <c r="AA2846" s="1">
        <v>32.48</v>
      </c>
      <c r="AB2846" s="1">
        <v>4998.632</v>
      </c>
      <c r="AC2846" s="1">
        <v>32.56</v>
      </c>
      <c r="AE2846" s="1">
        <v>5.45</v>
      </c>
      <c r="AF2846" s="1">
        <v>13.624</v>
      </c>
      <c r="AG2846" s="1">
        <v>40569.418</v>
      </c>
      <c r="AH2846" s="1">
        <v>1.406</v>
      </c>
      <c r="AK2846" s="1">
        <v>5009.405</v>
      </c>
      <c r="AL2846" s="1">
        <v>32.55</v>
      </c>
      <c r="AO2846" s="1">
        <v>99.969</v>
      </c>
      <c r="AT2846" s="1">
        <v>2360.807</v>
      </c>
      <c r="AU2846" s="1">
        <v>15.34</v>
      </c>
      <c r="AW2846" s="1">
        <v>5.748</v>
      </c>
      <c r="AX2846" s="1">
        <v>8.683</v>
      </c>
      <c r="AY2846" s="1">
        <v>24582.711</v>
      </c>
      <c r="AZ2846" s="1">
        <v>159.733</v>
      </c>
      <c r="BA2846" s="1">
        <v>47.113</v>
      </c>
      <c r="BC2846" s="1">
        <v>24.89</v>
      </c>
      <c r="BG2846" s="1">
        <v>0.0</v>
      </c>
      <c r="BH2846" s="1">
        <v>0.0</v>
      </c>
      <c r="BJ2846" s="1">
        <v>0.0</v>
      </c>
      <c r="BO2846" s="1">
        <v>1.539</v>
      </c>
      <c r="BP2846" s="1">
        <v>0.01</v>
      </c>
      <c r="BR2846" s="1">
        <v>0.031</v>
      </c>
      <c r="BT2846" s="1">
        <v>-0.08</v>
      </c>
      <c r="BU2846" s="1">
        <v>-0.246</v>
      </c>
      <c r="BW2846" s="1">
        <v>0.0</v>
      </c>
      <c r="BX2846" s="1">
        <v>0.0</v>
      </c>
      <c r="BY2846" s="1">
        <v>0.0</v>
      </c>
      <c r="BZ2846" s="1">
        <v>0.0</v>
      </c>
      <c r="CA2846" s="1">
        <v>0.0</v>
      </c>
      <c r="CB2846" s="1">
        <v>0.0</v>
      </c>
      <c r="CG2846" s="1">
        <v>2648.598</v>
      </c>
      <c r="CH2846" s="1">
        <v>17.21</v>
      </c>
      <c r="CJ2846" s="1">
        <v>3.911</v>
      </c>
      <c r="CK2846" s="1">
        <v>35.729</v>
      </c>
      <c r="CL2846" s="1">
        <v>146098.594</v>
      </c>
      <c r="CM2846" s="1">
        <v>949.316</v>
      </c>
      <c r="CN2846" s="1">
        <v>52.856</v>
      </c>
      <c r="CQ2846" s="1">
        <v>0.0</v>
      </c>
      <c r="CR2846" s="1">
        <v>0.0</v>
      </c>
      <c r="CU2846" s="1">
        <v>0.0</v>
      </c>
      <c r="CV2846" s="1">
        <v>0.0</v>
      </c>
      <c r="CX2846" s="1">
        <v>0.0</v>
      </c>
      <c r="CY2846" s="1">
        <v>0.0</v>
      </c>
      <c r="DA2846" s="1">
        <v>5010.944</v>
      </c>
      <c r="DB2846" s="1">
        <v>263.611</v>
      </c>
      <c r="DF2846" s="1">
        <v>1.539</v>
      </c>
      <c r="DG2846" s="1">
        <v>0.01</v>
      </c>
      <c r="DI2846" s="1">
        <v>0.031</v>
      </c>
      <c r="DN2846" s="1">
        <v>1.539</v>
      </c>
      <c r="DO2846" s="1">
        <v>0.01</v>
      </c>
      <c r="DQ2846" s="1">
        <v>0.031</v>
      </c>
      <c r="DV2846" s="1">
        <v>0.0</v>
      </c>
      <c r="DW2846" s="1">
        <v>0.0</v>
      </c>
      <c r="DY2846" s="1">
        <v>0.0</v>
      </c>
    </row>
    <row r="2847">
      <c r="A2847" s="1" t="s">
        <v>357</v>
      </c>
      <c r="B2847" s="1">
        <v>2011.0</v>
      </c>
      <c r="C2847" s="1" t="s">
        <v>358</v>
      </c>
      <c r="D2847" s="1">
        <v>6343162.0</v>
      </c>
      <c r="E2847" s="1">
        <v>7.9210078208E10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N2847" s="1">
        <v>793.541</v>
      </c>
      <c r="S2847" s="1">
        <v>0.0</v>
      </c>
      <c r="T2847" s="1">
        <v>0.0</v>
      </c>
      <c r="V2847" s="1">
        <v>0.0</v>
      </c>
      <c r="W2847" s="1">
        <v>0.0</v>
      </c>
      <c r="X2847" s="1">
        <v>0.0</v>
      </c>
      <c r="Y2847" s="1">
        <v>0.0</v>
      </c>
      <c r="AA2847" s="1">
        <v>25.95</v>
      </c>
      <c r="AB2847" s="1">
        <v>4091.02</v>
      </c>
      <c r="AC2847" s="1">
        <v>26.01</v>
      </c>
      <c r="AE2847" s="1">
        <v>-34.37</v>
      </c>
      <c r="AF2847" s="1">
        <v>-90.602</v>
      </c>
      <c r="AG2847" s="1">
        <v>27274.877</v>
      </c>
      <c r="AH2847" s="1">
        <v>2.184</v>
      </c>
      <c r="AK2847" s="1">
        <v>4098.902</v>
      </c>
      <c r="AL2847" s="1">
        <v>26.0</v>
      </c>
      <c r="AO2847" s="1">
        <v>99.962</v>
      </c>
      <c r="AT2847" s="1">
        <v>2451.459</v>
      </c>
      <c r="AU2847" s="1">
        <v>15.55</v>
      </c>
      <c r="AW2847" s="1">
        <v>-53.283</v>
      </c>
      <c r="AX2847" s="1">
        <v>-85.111</v>
      </c>
      <c r="AY2847" s="1">
        <v>11764.243</v>
      </c>
      <c r="AZ2847" s="1">
        <v>74.622</v>
      </c>
      <c r="BA2847" s="1">
        <v>59.785</v>
      </c>
      <c r="BC2847" s="1">
        <v>20.64</v>
      </c>
      <c r="BG2847" s="1">
        <v>0.0</v>
      </c>
      <c r="BH2847" s="1">
        <v>0.0</v>
      </c>
      <c r="BJ2847" s="1">
        <v>0.0</v>
      </c>
      <c r="BO2847" s="1">
        <v>1.577</v>
      </c>
      <c r="BP2847" s="1">
        <v>0.01</v>
      </c>
      <c r="BR2847" s="1">
        <v>0.038</v>
      </c>
      <c r="BT2847" s="1">
        <v>-0.06</v>
      </c>
      <c r="BU2847" s="1">
        <v>-0.231</v>
      </c>
      <c r="BW2847" s="1">
        <v>0.0</v>
      </c>
      <c r="BX2847" s="1">
        <v>0.0</v>
      </c>
      <c r="BY2847" s="1">
        <v>0.0</v>
      </c>
      <c r="BZ2847" s="1">
        <v>0.0</v>
      </c>
      <c r="CA2847" s="1">
        <v>0.0</v>
      </c>
      <c r="CB2847" s="1">
        <v>0.0</v>
      </c>
      <c r="CG2847" s="1">
        <v>1647.443</v>
      </c>
      <c r="CH2847" s="1">
        <v>10.45</v>
      </c>
      <c r="CJ2847" s="1">
        <v>-70.677</v>
      </c>
      <c r="CK2847" s="1">
        <v>-670.944</v>
      </c>
      <c r="CL2847" s="1">
        <v>43885.418</v>
      </c>
      <c r="CM2847" s="1">
        <v>278.372</v>
      </c>
      <c r="CN2847" s="1">
        <v>40.177</v>
      </c>
      <c r="CQ2847" s="1">
        <v>0.0</v>
      </c>
      <c r="CR2847" s="1">
        <v>0.0</v>
      </c>
      <c r="CU2847" s="1">
        <v>0.0</v>
      </c>
      <c r="CV2847" s="1">
        <v>0.0</v>
      </c>
      <c r="CX2847" s="1">
        <v>0.0</v>
      </c>
      <c r="CY2847" s="1">
        <v>0.0</v>
      </c>
      <c r="DA2847" s="1">
        <v>4100.479</v>
      </c>
      <c r="DB2847" s="1">
        <v>173.009</v>
      </c>
      <c r="DF2847" s="1">
        <v>1.577</v>
      </c>
      <c r="DG2847" s="1">
        <v>0.01</v>
      </c>
      <c r="DI2847" s="1">
        <v>0.038</v>
      </c>
      <c r="DN2847" s="1">
        <v>1.577</v>
      </c>
      <c r="DO2847" s="1">
        <v>0.01</v>
      </c>
      <c r="DQ2847" s="1">
        <v>0.038</v>
      </c>
      <c r="DV2847" s="1">
        <v>0.0</v>
      </c>
      <c r="DW2847" s="1">
        <v>0.0</v>
      </c>
      <c r="DY2847" s="1">
        <v>0.0</v>
      </c>
    </row>
    <row r="2848">
      <c r="A2848" s="1" t="s">
        <v>357</v>
      </c>
      <c r="B2848" s="1">
        <v>2012.0</v>
      </c>
      <c r="C2848" s="1" t="s">
        <v>358</v>
      </c>
      <c r="D2848" s="1">
        <v>6179281.0</v>
      </c>
      <c r="E2848" s="1">
        <v>1.47985809408E11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N2848" s="1">
        <v>794.984</v>
      </c>
      <c r="S2848" s="1">
        <v>0.0</v>
      </c>
      <c r="T2848" s="1">
        <v>0.0</v>
      </c>
      <c r="V2848" s="1">
        <v>0.0</v>
      </c>
      <c r="W2848" s="1">
        <v>0.0</v>
      </c>
      <c r="X2848" s="1">
        <v>0.0</v>
      </c>
      <c r="Y2848" s="1">
        <v>0.0</v>
      </c>
      <c r="AA2848" s="1">
        <v>34.34</v>
      </c>
      <c r="AB2848" s="1">
        <v>5557.281</v>
      </c>
      <c r="AC2848" s="1">
        <v>34.29</v>
      </c>
      <c r="AE2848" s="1">
        <v>24.601</v>
      </c>
      <c r="AF2848" s="1">
        <v>42.562</v>
      </c>
      <c r="AG2848" s="1">
        <v>34886.066</v>
      </c>
      <c r="AH2848" s="1">
        <v>1.457</v>
      </c>
      <c r="AK2848" s="1">
        <v>5547.571</v>
      </c>
      <c r="AL2848" s="1">
        <v>34.28</v>
      </c>
      <c r="AO2848" s="1">
        <v>99.971</v>
      </c>
      <c r="AT2848" s="1">
        <v>3354.759</v>
      </c>
      <c r="AU2848" s="1">
        <v>20.73</v>
      </c>
      <c r="AW2848" s="1">
        <v>55.315</v>
      </c>
      <c r="AX2848" s="1">
        <v>41.278</v>
      </c>
      <c r="AY2848" s="1">
        <v>18756.229</v>
      </c>
      <c r="AZ2848" s="1">
        <v>115.9</v>
      </c>
      <c r="BA2848" s="1">
        <v>60.455</v>
      </c>
      <c r="BC2848" s="1">
        <v>27.26</v>
      </c>
      <c r="BG2848" s="1">
        <v>0.0</v>
      </c>
      <c r="BH2848" s="1">
        <v>0.0</v>
      </c>
      <c r="BJ2848" s="1">
        <v>0.0</v>
      </c>
      <c r="BO2848" s="1">
        <v>1.618</v>
      </c>
      <c r="BP2848" s="1">
        <v>0.01</v>
      </c>
      <c r="BR2848" s="1">
        <v>0.029</v>
      </c>
      <c r="BT2848" s="1">
        <v>0.05</v>
      </c>
      <c r="BU2848" s="1">
        <v>0.146</v>
      </c>
      <c r="BW2848" s="1">
        <v>0.0</v>
      </c>
      <c r="BX2848" s="1">
        <v>0.0</v>
      </c>
      <c r="BY2848" s="1">
        <v>0.0</v>
      </c>
      <c r="BZ2848" s="1">
        <v>0.0</v>
      </c>
      <c r="CA2848" s="1">
        <v>0.0</v>
      </c>
      <c r="CB2848" s="1">
        <v>0.0</v>
      </c>
      <c r="CG2848" s="1">
        <v>2192.812</v>
      </c>
      <c r="CH2848" s="1">
        <v>13.55</v>
      </c>
      <c r="CJ2848" s="1">
        <v>191.055</v>
      </c>
      <c r="CK2848" s="1">
        <v>531.843</v>
      </c>
      <c r="CL2848" s="1">
        <v>131118.062</v>
      </c>
      <c r="CM2848" s="1">
        <v>810.215</v>
      </c>
      <c r="CN2848" s="1">
        <v>39.516</v>
      </c>
      <c r="CQ2848" s="1">
        <v>0.0</v>
      </c>
      <c r="CR2848" s="1">
        <v>0.0</v>
      </c>
      <c r="CU2848" s="1">
        <v>0.0</v>
      </c>
      <c r="CV2848" s="1">
        <v>0.0</v>
      </c>
      <c r="CX2848" s="1">
        <v>0.0</v>
      </c>
      <c r="CY2848" s="1">
        <v>0.0</v>
      </c>
      <c r="DA2848" s="1">
        <v>5549.189</v>
      </c>
      <c r="DB2848" s="1">
        <v>215.571</v>
      </c>
      <c r="DF2848" s="1">
        <v>1.618</v>
      </c>
      <c r="DG2848" s="1">
        <v>0.01</v>
      </c>
      <c r="DI2848" s="1">
        <v>0.029</v>
      </c>
      <c r="DN2848" s="1">
        <v>1.618</v>
      </c>
      <c r="DO2848" s="1">
        <v>0.01</v>
      </c>
      <c r="DQ2848" s="1">
        <v>0.029</v>
      </c>
      <c r="DV2848" s="1">
        <v>0.0</v>
      </c>
      <c r="DW2848" s="1">
        <v>0.0</v>
      </c>
      <c r="DY2848" s="1">
        <v>0.0</v>
      </c>
    </row>
    <row r="2849">
      <c r="A2849" s="1" t="s">
        <v>357</v>
      </c>
      <c r="B2849" s="1">
        <v>2013.0</v>
      </c>
      <c r="C2849" s="1" t="s">
        <v>358</v>
      </c>
      <c r="D2849" s="1">
        <v>6304591.0</v>
      </c>
      <c r="E2849" s="1">
        <v>1.21351323648E11</v>
      </c>
      <c r="G2849" s="1">
        <v>0.0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N2849" s="1">
        <v>790.14</v>
      </c>
      <c r="S2849" s="1">
        <v>0.0</v>
      </c>
      <c r="T2849" s="1">
        <v>0.0</v>
      </c>
      <c r="V2849" s="1">
        <v>0.0</v>
      </c>
      <c r="W2849" s="1">
        <v>0.0</v>
      </c>
      <c r="X2849" s="1">
        <v>0.0</v>
      </c>
      <c r="Y2849" s="1">
        <v>0.0</v>
      </c>
      <c r="AA2849" s="1">
        <v>37.99</v>
      </c>
      <c r="AB2849" s="1">
        <v>6025.768</v>
      </c>
      <c r="AC2849" s="1">
        <v>37.93</v>
      </c>
      <c r="AE2849" s="1">
        <v>7.555</v>
      </c>
      <c r="AF2849" s="1">
        <v>16.286</v>
      </c>
      <c r="AG2849" s="1">
        <v>36775.832</v>
      </c>
      <c r="AH2849" s="1">
        <v>1.911</v>
      </c>
      <c r="AK2849" s="1">
        <v>6014.664</v>
      </c>
      <c r="AL2849" s="1">
        <v>37.92</v>
      </c>
      <c r="AO2849" s="1">
        <v>99.974</v>
      </c>
      <c r="AT2849" s="1">
        <v>3511.727</v>
      </c>
      <c r="AU2849" s="1">
        <v>22.14</v>
      </c>
      <c r="AW2849" s="1">
        <v>4.918</v>
      </c>
      <c r="AX2849" s="1">
        <v>5.7</v>
      </c>
      <c r="AY2849" s="1">
        <v>19287.531</v>
      </c>
      <c r="AZ2849" s="1">
        <v>121.6</v>
      </c>
      <c r="BA2849" s="1">
        <v>58.371</v>
      </c>
      <c r="BC2849" s="1">
        <v>29.97</v>
      </c>
      <c r="BG2849" s="1">
        <v>0.0</v>
      </c>
      <c r="BH2849" s="1">
        <v>0.0</v>
      </c>
      <c r="BJ2849" s="1">
        <v>0.0</v>
      </c>
      <c r="BO2849" s="1">
        <v>1.586</v>
      </c>
      <c r="BP2849" s="1">
        <v>0.01</v>
      </c>
      <c r="BR2849" s="1">
        <v>0.026</v>
      </c>
      <c r="BT2849" s="1">
        <v>0.06</v>
      </c>
      <c r="BU2849" s="1">
        <v>0.158</v>
      </c>
      <c r="BW2849" s="1">
        <v>0.0</v>
      </c>
      <c r="BX2849" s="1">
        <v>0.0</v>
      </c>
      <c r="BY2849" s="1">
        <v>0.0</v>
      </c>
      <c r="BZ2849" s="1">
        <v>0.0</v>
      </c>
      <c r="CA2849" s="1">
        <v>0.0</v>
      </c>
      <c r="CB2849" s="1">
        <v>0.0</v>
      </c>
      <c r="CG2849" s="1">
        <v>2502.938</v>
      </c>
      <c r="CH2849" s="1">
        <v>15.78</v>
      </c>
      <c r="CJ2849" s="1">
        <v>-31.543</v>
      </c>
      <c r="CK2849" s="1">
        <v>-255.565</v>
      </c>
      <c r="CL2849" s="1">
        <v>87975.547</v>
      </c>
      <c r="CM2849" s="1">
        <v>554.65</v>
      </c>
      <c r="CN2849" s="1">
        <v>41.603</v>
      </c>
      <c r="CQ2849" s="1">
        <v>0.0</v>
      </c>
      <c r="CR2849" s="1">
        <v>0.0</v>
      </c>
      <c r="CU2849" s="1">
        <v>0.0</v>
      </c>
      <c r="CV2849" s="1">
        <v>0.0</v>
      </c>
      <c r="CX2849" s="1">
        <v>0.0</v>
      </c>
      <c r="CY2849" s="1">
        <v>0.0</v>
      </c>
      <c r="DA2849" s="1">
        <v>6016.251</v>
      </c>
      <c r="DB2849" s="1">
        <v>231.857</v>
      </c>
      <c r="DF2849" s="1">
        <v>1.586</v>
      </c>
      <c r="DG2849" s="1">
        <v>0.01</v>
      </c>
      <c r="DI2849" s="1">
        <v>0.026</v>
      </c>
      <c r="DN2849" s="1">
        <v>1.586</v>
      </c>
      <c r="DO2849" s="1">
        <v>0.01</v>
      </c>
      <c r="DQ2849" s="1">
        <v>0.026</v>
      </c>
      <c r="DV2849" s="1">
        <v>0.0</v>
      </c>
      <c r="DW2849" s="1">
        <v>0.0</v>
      </c>
      <c r="DY2849" s="1">
        <v>0.0</v>
      </c>
    </row>
    <row r="2850">
      <c r="A2850" s="1" t="s">
        <v>357</v>
      </c>
      <c r="B2850" s="1">
        <v>2014.0</v>
      </c>
      <c r="C2850" s="1" t="s">
        <v>358</v>
      </c>
      <c r="D2850" s="1">
        <v>6427214.0</v>
      </c>
      <c r="E2850" s="1">
        <v>9.3388341248E10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N2850" s="1">
        <v>779.751</v>
      </c>
      <c r="S2850" s="1">
        <v>0.0</v>
      </c>
      <c r="T2850" s="1">
        <v>0.0</v>
      </c>
      <c r="V2850" s="1">
        <v>0.0</v>
      </c>
      <c r="W2850" s="1">
        <v>0.0</v>
      </c>
      <c r="X2850" s="1">
        <v>0.0</v>
      </c>
      <c r="Y2850" s="1">
        <v>0.0</v>
      </c>
      <c r="AA2850" s="1">
        <v>37.82</v>
      </c>
      <c r="AB2850" s="1">
        <v>5884.354</v>
      </c>
      <c r="AC2850" s="1">
        <v>37.73</v>
      </c>
      <c r="AE2850" s="1">
        <v>-2.337</v>
      </c>
      <c r="AF2850" s="1">
        <v>-5.418</v>
      </c>
      <c r="AG2850" s="1">
        <v>35231.258</v>
      </c>
      <c r="AH2850" s="1">
        <v>2.425</v>
      </c>
      <c r="AK2850" s="1">
        <v>5868.795</v>
      </c>
      <c r="AL2850" s="1">
        <v>37.72</v>
      </c>
      <c r="AO2850" s="1">
        <v>99.974</v>
      </c>
      <c r="AT2850" s="1">
        <v>3152.221</v>
      </c>
      <c r="AU2850" s="1">
        <v>20.26</v>
      </c>
      <c r="AW2850" s="1">
        <v>-2.734</v>
      </c>
      <c r="AX2850" s="1">
        <v>-3.325</v>
      </c>
      <c r="AY2850" s="1">
        <v>18402.219</v>
      </c>
      <c r="AZ2850" s="1">
        <v>118.275</v>
      </c>
      <c r="BA2850" s="1">
        <v>53.697</v>
      </c>
      <c r="BC2850" s="1">
        <v>29.42</v>
      </c>
      <c r="BG2850" s="1">
        <v>0.0</v>
      </c>
      <c r="BH2850" s="1">
        <v>0.0</v>
      </c>
      <c r="BJ2850" s="1">
        <v>0.0</v>
      </c>
      <c r="BO2850" s="1">
        <v>1.556</v>
      </c>
      <c r="BP2850" s="1">
        <v>0.01</v>
      </c>
      <c r="BR2850" s="1">
        <v>0.027</v>
      </c>
      <c r="BT2850" s="1">
        <v>0.09</v>
      </c>
      <c r="BU2850" s="1">
        <v>0.238</v>
      </c>
      <c r="BW2850" s="1">
        <v>0.0</v>
      </c>
      <c r="BX2850" s="1">
        <v>0.0</v>
      </c>
      <c r="BY2850" s="1">
        <v>0.0</v>
      </c>
      <c r="BZ2850" s="1">
        <v>0.0</v>
      </c>
      <c r="CA2850" s="1">
        <v>0.0</v>
      </c>
      <c r="CB2850" s="1">
        <v>0.0</v>
      </c>
      <c r="CG2850" s="1">
        <v>2716.573</v>
      </c>
      <c r="CH2850" s="1">
        <v>17.46</v>
      </c>
      <c r="CJ2850" s="1">
        <v>-51.359</v>
      </c>
      <c r="CK2850" s="1">
        <v>-284.865</v>
      </c>
      <c r="CL2850" s="1">
        <v>41975.473</v>
      </c>
      <c r="CM2850" s="1">
        <v>269.785</v>
      </c>
      <c r="CN2850" s="1">
        <v>46.276</v>
      </c>
      <c r="CQ2850" s="1">
        <v>0.0</v>
      </c>
      <c r="CR2850" s="1">
        <v>0.0</v>
      </c>
      <c r="CU2850" s="1">
        <v>0.0</v>
      </c>
      <c r="CV2850" s="1">
        <v>0.0</v>
      </c>
      <c r="CX2850" s="1">
        <v>0.0</v>
      </c>
      <c r="CY2850" s="1">
        <v>0.0</v>
      </c>
      <c r="DA2850" s="1">
        <v>5870.351</v>
      </c>
      <c r="DB2850" s="1">
        <v>226.439</v>
      </c>
      <c r="DF2850" s="1">
        <v>1.556</v>
      </c>
      <c r="DG2850" s="1">
        <v>0.01</v>
      </c>
      <c r="DI2850" s="1">
        <v>0.027</v>
      </c>
      <c r="DN2850" s="1">
        <v>1.556</v>
      </c>
      <c r="DO2850" s="1">
        <v>0.01</v>
      </c>
      <c r="DQ2850" s="1">
        <v>0.027</v>
      </c>
      <c r="DV2850" s="1">
        <v>0.0</v>
      </c>
      <c r="DW2850" s="1">
        <v>0.0</v>
      </c>
      <c r="DY2850" s="1">
        <v>0.0</v>
      </c>
    </row>
    <row r="2851">
      <c r="A2851" s="1" t="s">
        <v>357</v>
      </c>
      <c r="B2851" s="1">
        <v>2015.0</v>
      </c>
      <c r="C2851" s="1" t="s">
        <v>358</v>
      </c>
      <c r="D2851" s="1">
        <v>6531779.0</v>
      </c>
      <c r="E2851" s="1">
        <v>9.2601081856E10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N2851" s="1">
        <v>780.325</v>
      </c>
      <c r="S2851" s="1">
        <v>0.0</v>
      </c>
      <c r="T2851" s="1">
        <v>0.0</v>
      </c>
      <c r="V2851" s="1">
        <v>0.0</v>
      </c>
      <c r="W2851" s="1">
        <v>0.0</v>
      </c>
      <c r="X2851" s="1">
        <v>0.0</v>
      </c>
      <c r="Y2851" s="1">
        <v>0.0</v>
      </c>
      <c r="AA2851" s="1">
        <v>37.51</v>
      </c>
      <c r="AB2851" s="1">
        <v>5742.692</v>
      </c>
      <c r="AC2851" s="1">
        <v>37.51</v>
      </c>
      <c r="AE2851" s="1">
        <v>-20.422</v>
      </c>
      <c r="AF2851" s="1">
        <v>-46.243</v>
      </c>
      <c r="AG2851" s="1">
        <v>27587.535</v>
      </c>
      <c r="AH2851" s="1">
        <v>1.946</v>
      </c>
      <c r="AK2851" s="1">
        <v>5741.162</v>
      </c>
      <c r="AL2851" s="1">
        <v>37.5</v>
      </c>
      <c r="AO2851" s="1">
        <v>99.973</v>
      </c>
      <c r="AT2851" s="1">
        <v>3101.758</v>
      </c>
      <c r="AU2851" s="1">
        <v>20.26</v>
      </c>
      <c r="AW2851" s="1">
        <v>9.106</v>
      </c>
      <c r="AX2851" s="1">
        <v>10.77</v>
      </c>
      <c r="AY2851" s="1">
        <v>19756.557</v>
      </c>
      <c r="AZ2851" s="1">
        <v>129.045</v>
      </c>
      <c r="BA2851" s="1">
        <v>54.012</v>
      </c>
      <c r="BC2851" s="1">
        <v>29.27</v>
      </c>
      <c r="BG2851" s="1">
        <v>0.0</v>
      </c>
      <c r="BH2851" s="1">
        <v>0.0</v>
      </c>
      <c r="BJ2851" s="1">
        <v>0.0</v>
      </c>
      <c r="BO2851" s="1">
        <v>1.531</v>
      </c>
      <c r="BP2851" s="1">
        <v>0.01</v>
      </c>
      <c r="BR2851" s="1">
        <v>0.027</v>
      </c>
      <c r="BT2851" s="1">
        <v>0.0</v>
      </c>
      <c r="BU2851" s="1">
        <v>0.0</v>
      </c>
      <c r="BW2851" s="1">
        <v>0.0</v>
      </c>
      <c r="BX2851" s="1">
        <v>0.0</v>
      </c>
      <c r="BY2851" s="1">
        <v>0.0</v>
      </c>
      <c r="BZ2851" s="1">
        <v>0.0</v>
      </c>
      <c r="CA2851" s="1">
        <v>0.0</v>
      </c>
      <c r="CB2851" s="1">
        <v>0.0</v>
      </c>
      <c r="CG2851" s="1">
        <v>2639.403</v>
      </c>
      <c r="CH2851" s="1">
        <v>17.24</v>
      </c>
      <c r="CJ2851" s="1">
        <v>-16.532</v>
      </c>
      <c r="CK2851" s="1">
        <v>-44.602</v>
      </c>
      <c r="CL2851" s="1">
        <v>34475.023</v>
      </c>
      <c r="CM2851" s="1">
        <v>225.183</v>
      </c>
      <c r="CN2851" s="1">
        <v>45.961</v>
      </c>
      <c r="CQ2851" s="1">
        <v>0.0</v>
      </c>
      <c r="CR2851" s="1">
        <v>0.0</v>
      </c>
      <c r="CU2851" s="1">
        <v>0.0</v>
      </c>
      <c r="CV2851" s="1">
        <v>0.0</v>
      </c>
      <c r="CX2851" s="1">
        <v>0.0</v>
      </c>
      <c r="CY2851" s="1">
        <v>0.0</v>
      </c>
      <c r="DA2851" s="1">
        <v>5742.692</v>
      </c>
      <c r="DB2851" s="1">
        <v>180.196</v>
      </c>
      <c r="DF2851" s="1">
        <v>1.531</v>
      </c>
      <c r="DG2851" s="1">
        <v>0.01</v>
      </c>
      <c r="DI2851" s="1">
        <v>0.027</v>
      </c>
      <c r="DN2851" s="1">
        <v>1.531</v>
      </c>
      <c r="DO2851" s="1">
        <v>0.01</v>
      </c>
      <c r="DQ2851" s="1">
        <v>0.027</v>
      </c>
      <c r="DV2851" s="1">
        <v>0.0</v>
      </c>
      <c r="DW2851" s="1">
        <v>0.0</v>
      </c>
      <c r="DY2851" s="1">
        <v>0.0</v>
      </c>
    </row>
    <row r="2852">
      <c r="A2852" s="1" t="s">
        <v>357</v>
      </c>
      <c r="B2852" s="1">
        <v>2016.0</v>
      </c>
      <c r="C2852" s="1" t="s">
        <v>358</v>
      </c>
      <c r="D2852" s="1">
        <v>6632080.0</v>
      </c>
      <c r="E2852" s="1">
        <v>9.1220393984E10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N2852" s="1">
        <v>822.724</v>
      </c>
      <c r="S2852" s="1">
        <v>0.0</v>
      </c>
      <c r="T2852" s="1">
        <v>0.0</v>
      </c>
      <c r="V2852" s="1">
        <v>0.0</v>
      </c>
      <c r="W2852" s="1">
        <v>0.0</v>
      </c>
      <c r="X2852" s="1">
        <v>0.0</v>
      </c>
      <c r="Y2852" s="1">
        <v>0.0</v>
      </c>
      <c r="AA2852" s="1">
        <v>31.8</v>
      </c>
      <c r="AB2852" s="1">
        <v>4794.875</v>
      </c>
      <c r="AC2852" s="1">
        <v>31.42</v>
      </c>
      <c r="AE2852" s="1">
        <v>-2.12</v>
      </c>
      <c r="AF2852" s="1">
        <v>-3.82</v>
      </c>
      <c r="AG2852" s="1">
        <v>26594.32</v>
      </c>
      <c r="AH2852" s="1">
        <v>1.934</v>
      </c>
      <c r="AK2852" s="1">
        <v>4736.071</v>
      </c>
      <c r="AL2852" s="1">
        <v>31.41</v>
      </c>
      <c r="AO2852" s="1">
        <v>99.968</v>
      </c>
      <c r="AT2852" s="1">
        <v>3437.835</v>
      </c>
      <c r="AU2852" s="1">
        <v>22.8</v>
      </c>
      <c r="AW2852" s="1">
        <v>-1.473</v>
      </c>
      <c r="AX2852" s="1">
        <v>-1.901</v>
      </c>
      <c r="AY2852" s="1">
        <v>19171.15</v>
      </c>
      <c r="AZ2852" s="1">
        <v>127.145</v>
      </c>
      <c r="BA2852" s="1">
        <v>72.565</v>
      </c>
      <c r="BC2852" s="1">
        <v>25.85</v>
      </c>
      <c r="BG2852" s="1">
        <v>0.0</v>
      </c>
      <c r="BH2852" s="1">
        <v>0.0</v>
      </c>
      <c r="BJ2852" s="1">
        <v>0.0</v>
      </c>
      <c r="BO2852" s="1">
        <v>1.508</v>
      </c>
      <c r="BP2852" s="1">
        <v>0.01</v>
      </c>
      <c r="BR2852" s="1">
        <v>0.032</v>
      </c>
      <c r="BT2852" s="1">
        <v>0.38</v>
      </c>
      <c r="BU2852" s="1">
        <v>1.195</v>
      </c>
      <c r="BW2852" s="1">
        <v>0.0</v>
      </c>
      <c r="BX2852" s="1">
        <v>0.0</v>
      </c>
      <c r="BY2852" s="1">
        <v>0.0</v>
      </c>
      <c r="BZ2852" s="1">
        <v>0.0</v>
      </c>
      <c r="CA2852" s="1">
        <v>0.0</v>
      </c>
      <c r="CB2852" s="1">
        <v>0.0</v>
      </c>
      <c r="CG2852" s="1">
        <v>1298.235</v>
      </c>
      <c r="CH2852" s="1">
        <v>8.61</v>
      </c>
      <c r="CJ2852" s="1">
        <v>-5.852</v>
      </c>
      <c r="CK2852" s="1">
        <v>-13.177</v>
      </c>
      <c r="CL2852" s="1">
        <v>31966.771</v>
      </c>
      <c r="CM2852" s="1">
        <v>212.006</v>
      </c>
      <c r="CN2852" s="1">
        <v>27.403</v>
      </c>
      <c r="CQ2852" s="1">
        <v>0.0</v>
      </c>
      <c r="CR2852" s="1">
        <v>0.0</v>
      </c>
      <c r="CU2852" s="1">
        <v>0.0</v>
      </c>
      <c r="CV2852" s="1">
        <v>0.0</v>
      </c>
      <c r="CX2852" s="1">
        <v>0.0</v>
      </c>
      <c r="CY2852" s="1">
        <v>0.0</v>
      </c>
      <c r="DA2852" s="1">
        <v>4737.579</v>
      </c>
      <c r="DB2852" s="1">
        <v>176.376</v>
      </c>
      <c r="DF2852" s="1">
        <v>1.508</v>
      </c>
      <c r="DG2852" s="1">
        <v>0.01</v>
      </c>
      <c r="DI2852" s="1">
        <v>0.032</v>
      </c>
      <c r="DN2852" s="1">
        <v>1.508</v>
      </c>
      <c r="DO2852" s="1">
        <v>0.01</v>
      </c>
      <c r="DQ2852" s="1">
        <v>0.032</v>
      </c>
      <c r="DV2852" s="1">
        <v>0.0</v>
      </c>
      <c r="DW2852" s="1">
        <v>0.0</v>
      </c>
      <c r="DY2852" s="1">
        <v>0.0</v>
      </c>
    </row>
    <row r="2853">
      <c r="A2853" s="1" t="s">
        <v>357</v>
      </c>
      <c r="B2853" s="1">
        <v>2017.0</v>
      </c>
      <c r="C2853" s="1" t="s">
        <v>358</v>
      </c>
      <c r="D2853" s="1">
        <v>6738721.0</v>
      </c>
      <c r="E2853" s="1">
        <v>1.2085972992E11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N2853" s="1">
        <v>813.401</v>
      </c>
      <c r="S2853" s="1">
        <v>0.0</v>
      </c>
      <c r="T2853" s="1">
        <v>0.0</v>
      </c>
      <c r="Y2853" s="1">
        <v>0.0</v>
      </c>
      <c r="AA2853" s="1">
        <v>33.58</v>
      </c>
      <c r="AB2853" s="1">
        <v>4983.142</v>
      </c>
      <c r="AC2853" s="1">
        <v>33.28</v>
      </c>
      <c r="AE2853" s="1">
        <v>57.279</v>
      </c>
      <c r="AF2853" s="1">
        <v>101.027</v>
      </c>
      <c r="AG2853" s="1">
        <v>41165.422</v>
      </c>
      <c r="AH2853" s="1">
        <v>2.295</v>
      </c>
      <c r="AK2853" s="1">
        <v>4937.139</v>
      </c>
      <c r="AL2853" s="1">
        <v>33.27</v>
      </c>
      <c r="AO2853" s="1">
        <v>99.97</v>
      </c>
      <c r="AT2853" s="1">
        <v>3387.883</v>
      </c>
      <c r="AU2853" s="1">
        <v>22.83</v>
      </c>
      <c r="AW2853" s="1">
        <v>11.522</v>
      </c>
      <c r="AX2853" s="1">
        <v>14.65</v>
      </c>
      <c r="AY2853" s="1">
        <v>21041.727</v>
      </c>
      <c r="AZ2853" s="1">
        <v>141.794</v>
      </c>
      <c r="BA2853" s="1">
        <v>68.6</v>
      </c>
      <c r="BC2853" s="1">
        <v>27.07</v>
      </c>
      <c r="BG2853" s="1">
        <v>0.0</v>
      </c>
      <c r="BH2853" s="1">
        <v>0.0</v>
      </c>
      <c r="BJ2853" s="1">
        <v>0.0</v>
      </c>
      <c r="BO2853" s="1">
        <v>1.484</v>
      </c>
      <c r="BP2853" s="1">
        <v>0.01</v>
      </c>
      <c r="BR2853" s="1">
        <v>0.03</v>
      </c>
      <c r="BT2853" s="1">
        <v>0.3</v>
      </c>
      <c r="BU2853" s="1">
        <v>0.893</v>
      </c>
      <c r="BW2853" s="1">
        <v>0.0</v>
      </c>
      <c r="BX2853" s="1">
        <v>0.0</v>
      </c>
      <c r="BY2853" s="1">
        <v>0.0</v>
      </c>
      <c r="BZ2853" s="1">
        <v>0.0</v>
      </c>
      <c r="CA2853" s="1">
        <v>0.0</v>
      </c>
      <c r="CB2853" s="1">
        <v>0.0</v>
      </c>
      <c r="CG2853" s="1">
        <v>1549.255</v>
      </c>
      <c r="CH2853" s="1">
        <v>10.44</v>
      </c>
      <c r="CJ2853" s="1">
        <v>130.983</v>
      </c>
      <c r="CK2853" s="1">
        <v>277.692</v>
      </c>
      <c r="CL2853" s="1">
        <v>72669.25</v>
      </c>
      <c r="CM2853" s="1">
        <v>489.698</v>
      </c>
      <c r="CN2853" s="1">
        <v>31.37</v>
      </c>
      <c r="CQ2853" s="1">
        <v>0.0</v>
      </c>
      <c r="CR2853" s="1">
        <v>0.0</v>
      </c>
      <c r="CU2853" s="1">
        <v>0.0</v>
      </c>
      <c r="CV2853" s="1">
        <v>0.0</v>
      </c>
      <c r="CX2853" s="1">
        <v>0.0</v>
      </c>
      <c r="CY2853" s="1">
        <v>0.0</v>
      </c>
      <c r="DA2853" s="1">
        <v>4938.623</v>
      </c>
      <c r="DB2853" s="1">
        <v>277.402</v>
      </c>
      <c r="DF2853" s="1">
        <v>1.484</v>
      </c>
      <c r="DG2853" s="1">
        <v>0.01</v>
      </c>
      <c r="DI2853" s="1">
        <v>0.03</v>
      </c>
      <c r="DN2853" s="1">
        <v>1.484</v>
      </c>
      <c r="DO2853" s="1">
        <v>0.01</v>
      </c>
      <c r="DQ2853" s="1">
        <v>0.03</v>
      </c>
      <c r="DV2853" s="1">
        <v>0.0</v>
      </c>
      <c r="DW2853" s="1">
        <v>0.0</v>
      </c>
      <c r="DY2853" s="1">
        <v>0.0</v>
      </c>
    </row>
    <row r="2854">
      <c r="A2854" s="1" t="s">
        <v>357</v>
      </c>
      <c r="B2854" s="1">
        <v>2018.0</v>
      </c>
      <c r="C2854" s="1" t="s">
        <v>358</v>
      </c>
      <c r="D2854" s="1">
        <v>6849014.0</v>
      </c>
      <c r="E2854" s="1">
        <v>1.304571904E11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N2854" s="1">
        <v>806.612</v>
      </c>
      <c r="S2854" s="1">
        <v>0.0</v>
      </c>
      <c r="T2854" s="1">
        <v>0.0</v>
      </c>
      <c r="Y2854" s="1">
        <v>0.0</v>
      </c>
      <c r="AA2854" s="1">
        <v>34.65</v>
      </c>
      <c r="AB2854" s="1">
        <v>5059.123</v>
      </c>
      <c r="AC2854" s="1">
        <v>34.18</v>
      </c>
      <c r="AE2854" s="1">
        <v>-5.067</v>
      </c>
      <c r="AF2854" s="1">
        <v>-14.055</v>
      </c>
      <c r="AG2854" s="1">
        <v>38450.363</v>
      </c>
      <c r="AH2854" s="1">
        <v>2.019</v>
      </c>
      <c r="AK2854" s="1">
        <v>4989.039</v>
      </c>
      <c r="AL2854" s="1">
        <v>34.17</v>
      </c>
      <c r="AO2854" s="1">
        <v>99.971</v>
      </c>
      <c r="AT2854" s="1">
        <v>3272.004</v>
      </c>
      <c r="AU2854" s="1">
        <v>22.41</v>
      </c>
      <c r="AW2854" s="1">
        <v>-1.41</v>
      </c>
      <c r="AX2854" s="1">
        <v>-1.999</v>
      </c>
      <c r="AY2854" s="1">
        <v>20410.992</v>
      </c>
      <c r="AZ2854" s="1">
        <v>139.795</v>
      </c>
      <c r="BA2854" s="1">
        <v>65.565</v>
      </c>
      <c r="BC2854" s="1">
        <v>27.57</v>
      </c>
      <c r="BG2854" s="1">
        <v>0.0</v>
      </c>
      <c r="BH2854" s="1">
        <v>0.0</v>
      </c>
      <c r="BJ2854" s="1">
        <v>0.0</v>
      </c>
      <c r="BO2854" s="1">
        <v>1.46</v>
      </c>
      <c r="BP2854" s="1">
        <v>0.01</v>
      </c>
      <c r="BR2854" s="1">
        <v>0.029</v>
      </c>
      <c r="BT2854" s="1">
        <v>0.47</v>
      </c>
      <c r="BU2854" s="1">
        <v>1.356</v>
      </c>
      <c r="BW2854" s="1">
        <v>0.0</v>
      </c>
      <c r="BX2854" s="1">
        <v>0.0</v>
      </c>
      <c r="BY2854" s="1">
        <v>0.0</v>
      </c>
      <c r="BZ2854" s="1">
        <v>0.0</v>
      </c>
      <c r="CA2854" s="1">
        <v>0.0</v>
      </c>
      <c r="CB2854" s="1">
        <v>0.0</v>
      </c>
      <c r="CG2854" s="1">
        <v>1717.036</v>
      </c>
      <c r="CH2854" s="1">
        <v>11.76</v>
      </c>
      <c r="CJ2854" s="1">
        <v>26.833</v>
      </c>
      <c r="CK2854" s="1">
        <v>131.4</v>
      </c>
      <c r="CL2854" s="1">
        <v>90684.266</v>
      </c>
      <c r="CM2854" s="1">
        <v>621.098</v>
      </c>
      <c r="CN2854" s="1">
        <v>34.406</v>
      </c>
      <c r="CQ2854" s="1">
        <v>0.0</v>
      </c>
      <c r="CR2854" s="1">
        <v>0.0</v>
      </c>
      <c r="CU2854" s="1">
        <v>0.0</v>
      </c>
      <c r="CV2854" s="1">
        <v>0.0</v>
      </c>
      <c r="CX2854" s="1">
        <v>0.0</v>
      </c>
      <c r="CY2854" s="1">
        <v>0.0</v>
      </c>
      <c r="DA2854" s="1">
        <v>4990.5</v>
      </c>
      <c r="DB2854" s="1">
        <v>263.347</v>
      </c>
      <c r="DF2854" s="1">
        <v>1.46</v>
      </c>
      <c r="DG2854" s="1">
        <v>0.01</v>
      </c>
      <c r="DI2854" s="1">
        <v>0.029</v>
      </c>
      <c r="DN2854" s="1">
        <v>1.46</v>
      </c>
      <c r="DO2854" s="1">
        <v>0.01</v>
      </c>
      <c r="DQ2854" s="1">
        <v>0.029</v>
      </c>
      <c r="DV2854" s="1">
        <v>0.0</v>
      </c>
      <c r="DW2854" s="1">
        <v>0.0</v>
      </c>
      <c r="DY2854" s="1">
        <v>0.0</v>
      </c>
    </row>
    <row r="2855">
      <c r="A2855" s="1" t="s">
        <v>357</v>
      </c>
      <c r="B2855" s="1">
        <v>2019.0</v>
      </c>
      <c r="C2855" s="1" t="s">
        <v>358</v>
      </c>
      <c r="D2855" s="1">
        <v>6950993.0</v>
      </c>
      <c r="E2855" s="1">
        <v>1.15851206656E11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N2855" s="1">
        <v>809.991</v>
      </c>
      <c r="S2855" s="1">
        <v>0.0</v>
      </c>
      <c r="T2855" s="1">
        <v>0.0</v>
      </c>
      <c r="Y2855" s="1">
        <v>0.0</v>
      </c>
      <c r="AA2855" s="1">
        <v>35.41</v>
      </c>
      <c r="AB2855" s="1">
        <v>5094.236</v>
      </c>
      <c r="AC2855" s="1">
        <v>34.63</v>
      </c>
      <c r="AE2855" s="1">
        <v>-14.664</v>
      </c>
      <c r="AF2855" s="1">
        <v>-38.618</v>
      </c>
      <c r="AG2855" s="1">
        <v>32330.451</v>
      </c>
      <c r="AH2855" s="1">
        <v>1.94</v>
      </c>
      <c r="AK2855" s="1">
        <v>4980.583</v>
      </c>
      <c r="AL2855" s="1">
        <v>34.62</v>
      </c>
      <c r="AO2855" s="1">
        <v>99.971</v>
      </c>
      <c r="AT2855" s="1">
        <v>3344.846</v>
      </c>
      <c r="AU2855" s="1">
        <v>23.25</v>
      </c>
      <c r="AW2855" s="1">
        <v>14.793</v>
      </c>
      <c r="AX2855" s="1">
        <v>20.68</v>
      </c>
      <c r="AY2855" s="1">
        <v>23086.658</v>
      </c>
      <c r="AZ2855" s="1">
        <v>160.475</v>
      </c>
      <c r="BA2855" s="1">
        <v>67.138</v>
      </c>
      <c r="BC2855" s="1">
        <v>28.05</v>
      </c>
      <c r="BG2855" s="1">
        <v>0.0</v>
      </c>
      <c r="BH2855" s="1">
        <v>0.0</v>
      </c>
      <c r="BJ2855" s="1">
        <v>0.0</v>
      </c>
      <c r="BO2855" s="1">
        <v>1.439</v>
      </c>
      <c r="BP2855" s="1">
        <v>0.01</v>
      </c>
      <c r="BR2855" s="1">
        <v>0.029</v>
      </c>
      <c r="BT2855" s="1">
        <v>0.78</v>
      </c>
      <c r="BU2855" s="1">
        <v>2.203</v>
      </c>
      <c r="BW2855" s="1">
        <v>0.0</v>
      </c>
      <c r="BX2855" s="1">
        <v>0.0</v>
      </c>
      <c r="BY2855" s="1">
        <v>0.0</v>
      </c>
      <c r="BZ2855" s="1">
        <v>0.0</v>
      </c>
      <c r="CA2855" s="1">
        <v>0.0</v>
      </c>
      <c r="CB2855" s="1">
        <v>0.0</v>
      </c>
      <c r="CG2855" s="1">
        <v>1635.738</v>
      </c>
      <c r="CH2855" s="1">
        <v>11.37</v>
      </c>
      <c r="CJ2855" s="1">
        <v>5.132</v>
      </c>
      <c r="CK2855" s="1">
        <v>31.875</v>
      </c>
      <c r="CL2855" s="1">
        <v>93939.539</v>
      </c>
      <c r="CM2855" s="1">
        <v>652.973</v>
      </c>
      <c r="CN2855" s="1">
        <v>32.833</v>
      </c>
      <c r="CQ2855" s="1">
        <v>0.0</v>
      </c>
      <c r="CR2855" s="1">
        <v>0.0</v>
      </c>
      <c r="CU2855" s="1">
        <v>0.0</v>
      </c>
      <c r="CV2855" s="1">
        <v>0.0</v>
      </c>
      <c r="CX2855" s="1">
        <v>0.0</v>
      </c>
      <c r="CY2855" s="1">
        <v>0.0</v>
      </c>
      <c r="DA2855" s="1">
        <v>4982.022</v>
      </c>
      <c r="DB2855" s="1">
        <v>224.729</v>
      </c>
      <c r="DF2855" s="1">
        <v>1.439</v>
      </c>
      <c r="DG2855" s="1">
        <v>0.01</v>
      </c>
      <c r="DI2855" s="1">
        <v>0.029</v>
      </c>
      <c r="DN2855" s="1">
        <v>1.439</v>
      </c>
      <c r="DO2855" s="1">
        <v>0.01</v>
      </c>
      <c r="DQ2855" s="1">
        <v>0.029</v>
      </c>
      <c r="DV2855" s="1">
        <v>0.0</v>
      </c>
      <c r="DW2855" s="1">
        <v>0.0</v>
      </c>
      <c r="DY2855" s="1">
        <v>0.0</v>
      </c>
    </row>
    <row r="2856">
      <c r="A2856" s="1" t="s">
        <v>357</v>
      </c>
      <c r="B2856" s="1">
        <v>2020.0</v>
      </c>
      <c r="C2856" s="1" t="s">
        <v>358</v>
      </c>
      <c r="D2856" s="1">
        <v>7045359.0</v>
      </c>
      <c r="E2856" s="1">
        <v>8.1726078976E10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N2856" s="1">
        <v>824.068</v>
      </c>
      <c r="S2856" s="1">
        <v>0.0</v>
      </c>
      <c r="T2856" s="1">
        <v>0.0</v>
      </c>
      <c r="Y2856" s="1">
        <v>0.0</v>
      </c>
      <c r="AA2856" s="1">
        <v>30.76</v>
      </c>
      <c r="AB2856" s="1">
        <v>4365.995</v>
      </c>
      <c r="AC2856" s="1">
        <v>29.5</v>
      </c>
      <c r="AE2856" s="1">
        <v>-20.243</v>
      </c>
      <c r="AF2856" s="1">
        <v>-45.491</v>
      </c>
      <c r="AG2856" s="1">
        <v>25440.494</v>
      </c>
      <c r="AH2856" s="1">
        <v>2.193</v>
      </c>
      <c r="AK2856" s="1">
        <v>4185.734</v>
      </c>
      <c r="AL2856" s="1">
        <v>29.49</v>
      </c>
      <c r="AO2856" s="1">
        <v>99.966</v>
      </c>
      <c r="AT2856" s="1">
        <v>3070.106</v>
      </c>
      <c r="AU2856" s="1">
        <v>21.63</v>
      </c>
      <c r="AW2856" s="1">
        <v>-20.862</v>
      </c>
      <c r="AX2856" s="1">
        <v>-33.478</v>
      </c>
      <c r="AY2856" s="1">
        <v>18025.643</v>
      </c>
      <c r="AZ2856" s="1">
        <v>126.997</v>
      </c>
      <c r="BA2856" s="1">
        <v>73.322</v>
      </c>
      <c r="BC2856" s="1">
        <v>24.31</v>
      </c>
      <c r="BG2856" s="1">
        <v>0.0</v>
      </c>
      <c r="BH2856" s="1">
        <v>0.0</v>
      </c>
      <c r="BJ2856" s="1">
        <v>0.0</v>
      </c>
      <c r="BO2856" s="1">
        <v>1.419</v>
      </c>
      <c r="BP2856" s="1">
        <v>0.01</v>
      </c>
      <c r="BR2856" s="1">
        <v>0.034</v>
      </c>
      <c r="BT2856" s="1">
        <v>1.26</v>
      </c>
      <c r="BU2856" s="1">
        <v>4.096</v>
      </c>
      <c r="BW2856" s="1">
        <v>0.0</v>
      </c>
      <c r="BX2856" s="1">
        <v>0.0</v>
      </c>
      <c r="BY2856" s="1">
        <v>0.0</v>
      </c>
      <c r="BZ2856" s="1">
        <v>0.0</v>
      </c>
      <c r="CA2856" s="1">
        <v>0.0</v>
      </c>
      <c r="CB2856" s="1">
        <v>0.0</v>
      </c>
      <c r="CG2856" s="1">
        <v>1115.628</v>
      </c>
      <c r="CH2856" s="1">
        <v>7.86</v>
      </c>
      <c r="CJ2856" s="1">
        <v>-65.097</v>
      </c>
      <c r="CK2856" s="1">
        <v>-425.066</v>
      </c>
      <c r="CL2856" s="1">
        <v>32348.578</v>
      </c>
      <c r="CM2856" s="1">
        <v>227.907</v>
      </c>
      <c r="CN2856" s="1">
        <v>26.644</v>
      </c>
      <c r="CQ2856" s="1">
        <v>0.0</v>
      </c>
      <c r="CR2856" s="1">
        <v>0.0</v>
      </c>
      <c r="CU2856" s="1">
        <v>0.0</v>
      </c>
      <c r="CV2856" s="1">
        <v>0.0</v>
      </c>
      <c r="CX2856" s="1">
        <v>0.0</v>
      </c>
      <c r="CY2856" s="1">
        <v>0.0</v>
      </c>
      <c r="DA2856" s="1">
        <v>4187.153</v>
      </c>
      <c r="DB2856" s="1">
        <v>179.237</v>
      </c>
      <c r="DF2856" s="1">
        <v>1.419</v>
      </c>
      <c r="DG2856" s="1">
        <v>0.01</v>
      </c>
      <c r="DI2856" s="1">
        <v>0.034</v>
      </c>
      <c r="DN2856" s="1">
        <v>1.419</v>
      </c>
      <c r="DO2856" s="1">
        <v>0.01</v>
      </c>
      <c r="DQ2856" s="1">
        <v>0.034</v>
      </c>
      <c r="DV2856" s="1">
        <v>0.0</v>
      </c>
      <c r="DW2856" s="1">
        <v>0.0</v>
      </c>
      <c r="DY2856" s="1">
        <v>0.0</v>
      </c>
    </row>
    <row r="2857">
      <c r="A2857" s="1" t="s">
        <v>357</v>
      </c>
      <c r="B2857" s="1">
        <v>2021.0</v>
      </c>
      <c r="C2857" s="1" t="s">
        <v>358</v>
      </c>
      <c r="D2857" s="1">
        <v>7135138.0</v>
      </c>
      <c r="E2857" s="1">
        <v>1.0488315904E11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N2857" s="1">
        <v>831.561</v>
      </c>
      <c r="S2857" s="1">
        <v>0.0</v>
      </c>
      <c r="T2857" s="1">
        <v>0.0</v>
      </c>
      <c r="Y2857" s="1">
        <v>0.0</v>
      </c>
      <c r="AA2857" s="1">
        <v>35.57</v>
      </c>
      <c r="AB2857" s="1">
        <v>4985.188</v>
      </c>
      <c r="AC2857" s="1">
        <v>34.79</v>
      </c>
      <c r="AE2857" s="1">
        <v>14.616</v>
      </c>
      <c r="AF2857" s="1">
        <v>26.197</v>
      </c>
      <c r="AG2857" s="1">
        <v>28791.898</v>
      </c>
      <c r="AH2857" s="1">
        <v>1.959</v>
      </c>
      <c r="AK2857" s="1">
        <v>4874.468</v>
      </c>
      <c r="AL2857" s="1">
        <v>34.78</v>
      </c>
      <c r="AO2857" s="1">
        <v>99.971</v>
      </c>
      <c r="AT2857" s="1">
        <v>3729.43</v>
      </c>
      <c r="AU2857" s="1">
        <v>26.61</v>
      </c>
      <c r="AW2857" s="1">
        <v>20.168</v>
      </c>
      <c r="AX2857" s="1">
        <v>25.612</v>
      </c>
      <c r="AY2857" s="1">
        <v>21388.455</v>
      </c>
      <c r="AZ2857" s="1">
        <v>152.61</v>
      </c>
      <c r="BA2857" s="1">
        <v>76.487</v>
      </c>
      <c r="BC2857" s="1">
        <v>28.93</v>
      </c>
      <c r="BG2857" s="1">
        <v>0.0</v>
      </c>
      <c r="BH2857" s="1">
        <v>0.0</v>
      </c>
      <c r="BJ2857" s="1">
        <v>0.0</v>
      </c>
      <c r="BO2857" s="1">
        <v>1.402</v>
      </c>
      <c r="BP2857" s="1">
        <v>0.01</v>
      </c>
      <c r="BR2857" s="1">
        <v>0.029</v>
      </c>
      <c r="BT2857" s="1">
        <v>0.78</v>
      </c>
      <c r="BU2857" s="1">
        <v>2.193</v>
      </c>
      <c r="BW2857" s="1">
        <v>0.0</v>
      </c>
      <c r="BX2857" s="1">
        <v>0.0</v>
      </c>
      <c r="BY2857" s="1">
        <v>0.0</v>
      </c>
      <c r="BZ2857" s="1">
        <v>0.0</v>
      </c>
      <c r="CA2857" s="1">
        <v>0.0</v>
      </c>
      <c r="CB2857" s="1">
        <v>0.0</v>
      </c>
      <c r="CG2857" s="1">
        <v>1145.037</v>
      </c>
      <c r="CH2857" s="1">
        <v>8.17</v>
      </c>
      <c r="CJ2857" s="1">
        <v>199.828</v>
      </c>
      <c r="CK2857" s="1">
        <v>455.423</v>
      </c>
      <c r="CL2857" s="1">
        <v>95769.773</v>
      </c>
      <c r="CM2857" s="1">
        <v>683.331</v>
      </c>
      <c r="CN2857" s="1">
        <v>23.484</v>
      </c>
      <c r="CQ2857" s="1">
        <v>0.0</v>
      </c>
      <c r="CR2857" s="1">
        <v>0.0</v>
      </c>
      <c r="CU2857" s="1">
        <v>0.0</v>
      </c>
      <c r="CV2857" s="1">
        <v>0.0</v>
      </c>
      <c r="CX2857" s="1">
        <v>0.0</v>
      </c>
      <c r="CY2857" s="1">
        <v>0.0</v>
      </c>
      <c r="DA2857" s="1">
        <v>4875.869</v>
      </c>
      <c r="DB2857" s="1">
        <v>205.434</v>
      </c>
      <c r="DF2857" s="1">
        <v>1.402</v>
      </c>
      <c r="DG2857" s="1">
        <v>0.01</v>
      </c>
      <c r="DI2857" s="1">
        <v>0.029</v>
      </c>
      <c r="DN2857" s="1">
        <v>1.402</v>
      </c>
      <c r="DO2857" s="1">
        <v>0.01</v>
      </c>
      <c r="DQ2857" s="1">
        <v>0.029</v>
      </c>
      <c r="DV2857" s="1">
        <v>0.0</v>
      </c>
      <c r="DW2857" s="1">
        <v>0.0</v>
      </c>
      <c r="DY2857" s="1">
        <v>0.0</v>
      </c>
    </row>
    <row r="2858">
      <c r="A2858" s="1" t="s">
        <v>357</v>
      </c>
      <c r="B2858" s="1">
        <v>2022.0</v>
      </c>
      <c r="C2858" s="1" t="s">
        <v>358</v>
      </c>
      <c r="D2858" s="1">
        <v>7223757.0</v>
      </c>
      <c r="E2858" s="1">
        <v>9.1444477952E10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N2858" s="1">
        <v>830.533</v>
      </c>
      <c r="S2858" s="1">
        <v>0.0</v>
      </c>
      <c r="T2858" s="1">
        <v>0.0</v>
      </c>
      <c r="Y2858" s="1">
        <v>0.0</v>
      </c>
      <c r="AA2858" s="1">
        <v>35.83</v>
      </c>
      <c r="AB2858" s="1">
        <v>4960.023</v>
      </c>
      <c r="AC2858" s="1">
        <v>35.11</v>
      </c>
      <c r="AE2858" s="1">
        <v>6.756</v>
      </c>
      <c r="AF2858" s="1">
        <v>13.879</v>
      </c>
      <c r="AG2858" s="1">
        <v>30359.932</v>
      </c>
      <c r="AH2858" s="1">
        <v>2.398</v>
      </c>
      <c r="AK2858" s="1">
        <v>4858.967</v>
      </c>
      <c r="AL2858" s="1">
        <v>35.1</v>
      </c>
      <c r="AO2858" s="1">
        <v>99.972</v>
      </c>
      <c r="AT2858" s="1">
        <v>3696.138</v>
      </c>
      <c r="AU2858" s="1">
        <v>26.7</v>
      </c>
      <c r="AW2858" s="1">
        <v>-4.596</v>
      </c>
      <c r="AX2858" s="1">
        <v>-7.014</v>
      </c>
      <c r="AY2858" s="1">
        <v>20155.17</v>
      </c>
      <c r="AZ2858" s="1">
        <v>145.596</v>
      </c>
      <c r="BA2858" s="1">
        <v>76.047</v>
      </c>
      <c r="BC2858" s="1">
        <v>29.16</v>
      </c>
      <c r="BG2858" s="1">
        <v>0.0</v>
      </c>
      <c r="BH2858" s="1">
        <v>0.0</v>
      </c>
      <c r="BJ2858" s="1">
        <v>0.0</v>
      </c>
      <c r="BO2858" s="1">
        <v>1.384</v>
      </c>
      <c r="BP2858" s="1">
        <v>0.01</v>
      </c>
      <c r="BR2858" s="1">
        <v>0.028</v>
      </c>
      <c r="BT2858" s="1">
        <v>0.72</v>
      </c>
      <c r="BU2858" s="1">
        <v>2.009</v>
      </c>
      <c r="BW2858" s="1">
        <v>0.0</v>
      </c>
      <c r="BX2858" s="1">
        <v>0.0</v>
      </c>
      <c r="BY2858" s="1">
        <v>0.0</v>
      </c>
      <c r="BZ2858" s="1">
        <v>0.0</v>
      </c>
      <c r="CA2858" s="1">
        <v>0.0</v>
      </c>
      <c r="CB2858" s="1">
        <v>0.0</v>
      </c>
      <c r="CG2858" s="1">
        <v>1162.83</v>
      </c>
      <c r="CH2858" s="1">
        <v>8.4</v>
      </c>
      <c r="CJ2858" s="1">
        <v>-11.752</v>
      </c>
      <c r="CK2858" s="1">
        <v>-80.304</v>
      </c>
      <c r="CL2858" s="1">
        <v>83478.211</v>
      </c>
      <c r="CM2858" s="1">
        <v>603.026</v>
      </c>
      <c r="CN2858" s="1">
        <v>23.925</v>
      </c>
      <c r="CQ2858" s="1">
        <v>0.0</v>
      </c>
      <c r="CR2858" s="1">
        <v>0.0</v>
      </c>
      <c r="CU2858" s="1">
        <v>0.0</v>
      </c>
      <c r="CV2858" s="1">
        <v>0.0</v>
      </c>
      <c r="CX2858" s="1">
        <v>0.0</v>
      </c>
      <c r="CY2858" s="1">
        <v>0.0</v>
      </c>
      <c r="DA2858" s="1">
        <v>4860.352</v>
      </c>
      <c r="DB2858" s="1">
        <v>219.313</v>
      </c>
      <c r="DF2858" s="1">
        <v>1.384</v>
      </c>
      <c r="DG2858" s="1">
        <v>0.01</v>
      </c>
      <c r="DI2858" s="1">
        <v>0.028</v>
      </c>
      <c r="DN2858" s="1">
        <v>1.384</v>
      </c>
      <c r="DO2858" s="1">
        <v>0.01</v>
      </c>
      <c r="DQ2858" s="1">
        <v>0.028</v>
      </c>
      <c r="DV2858" s="1">
        <v>0.0</v>
      </c>
      <c r="DW2858" s="1">
        <v>0.0</v>
      </c>
      <c r="DY2858" s="1">
        <v>0.0</v>
      </c>
    </row>
    <row r="2859">
      <c r="A2859" s="1" t="s">
        <v>357</v>
      </c>
      <c r="B2859" s="1">
        <v>2023.0</v>
      </c>
      <c r="C2859" s="1" t="s">
        <v>358</v>
      </c>
      <c r="D2859" s="1">
        <v>7305611.0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N2859" s="1">
        <v>830.533</v>
      </c>
      <c r="S2859" s="1">
        <v>0.0</v>
      </c>
      <c r="T2859" s="1">
        <v>0.0</v>
      </c>
      <c r="Y2859" s="1">
        <v>0.0</v>
      </c>
      <c r="AA2859" s="1">
        <v>35.91</v>
      </c>
      <c r="AB2859" s="1">
        <v>4915.4</v>
      </c>
      <c r="AC2859" s="1">
        <v>35.11</v>
      </c>
      <c r="AE2859" s="1">
        <v>-1.55</v>
      </c>
      <c r="AF2859" s="1">
        <v>-3.399</v>
      </c>
      <c r="AG2859" s="1">
        <v>29554.557</v>
      </c>
      <c r="AK2859" s="1">
        <v>4804.526</v>
      </c>
      <c r="AL2859" s="1">
        <v>35.1</v>
      </c>
      <c r="AO2859" s="1">
        <v>99.972</v>
      </c>
      <c r="AT2859" s="1">
        <v>3654.725</v>
      </c>
      <c r="AU2859" s="1">
        <v>26.7</v>
      </c>
      <c r="AW2859" s="1">
        <v>1.875</v>
      </c>
      <c r="AX2859" s="1">
        <v>2.729</v>
      </c>
      <c r="AY2859" s="1">
        <v>20302.945</v>
      </c>
      <c r="AZ2859" s="1">
        <v>148.325</v>
      </c>
      <c r="BA2859" s="1">
        <v>76.047</v>
      </c>
      <c r="BC2859" s="1">
        <v>29.16</v>
      </c>
      <c r="BG2859" s="1">
        <v>0.0</v>
      </c>
      <c r="BH2859" s="1">
        <v>0.0</v>
      </c>
      <c r="BJ2859" s="1">
        <v>0.0</v>
      </c>
      <c r="BO2859" s="1">
        <v>1.369</v>
      </c>
      <c r="BP2859" s="1">
        <v>0.01</v>
      </c>
      <c r="BR2859" s="1">
        <v>0.028</v>
      </c>
      <c r="BT2859" s="1">
        <v>0.8</v>
      </c>
      <c r="BU2859" s="1">
        <v>2.228</v>
      </c>
      <c r="BW2859" s="1">
        <v>0.0</v>
      </c>
      <c r="BX2859" s="1">
        <v>0.0</v>
      </c>
      <c r="BY2859" s="1">
        <v>0.0</v>
      </c>
      <c r="BZ2859" s="1">
        <v>0.0</v>
      </c>
      <c r="CA2859" s="1">
        <v>0.0</v>
      </c>
      <c r="CB2859" s="1">
        <v>0.0</v>
      </c>
      <c r="CG2859" s="1">
        <v>1149.801</v>
      </c>
      <c r="CH2859" s="1">
        <v>8.4</v>
      </c>
      <c r="CJ2859" s="1">
        <v>11.727</v>
      </c>
      <c r="CK2859" s="1">
        <v>70.715</v>
      </c>
      <c r="CL2859" s="1">
        <v>92222.453</v>
      </c>
      <c r="CM2859" s="1">
        <v>673.741</v>
      </c>
      <c r="CN2859" s="1">
        <v>23.925</v>
      </c>
      <c r="CQ2859" s="1">
        <v>0.0</v>
      </c>
      <c r="CR2859" s="1">
        <v>0.0</v>
      </c>
      <c r="CU2859" s="1">
        <v>0.0</v>
      </c>
      <c r="CV2859" s="1">
        <v>0.0</v>
      </c>
      <c r="CX2859" s="1">
        <v>0.0</v>
      </c>
      <c r="CY2859" s="1">
        <v>0.0</v>
      </c>
      <c r="DA2859" s="1">
        <v>4805.895</v>
      </c>
      <c r="DB2859" s="1">
        <v>215.914</v>
      </c>
      <c r="DF2859" s="1">
        <v>1.369</v>
      </c>
      <c r="DG2859" s="1">
        <v>0.01</v>
      </c>
      <c r="DI2859" s="1">
        <v>0.028</v>
      </c>
      <c r="DN2859" s="1">
        <v>1.369</v>
      </c>
      <c r="DO2859" s="1">
        <v>0.01</v>
      </c>
      <c r="DQ2859" s="1">
        <v>0.028</v>
      </c>
      <c r="DV2859" s="1">
        <v>0.0</v>
      </c>
      <c r="DW2859" s="1">
        <v>0.0</v>
      </c>
      <c r="DY2859" s="1">
        <v>0.0</v>
      </c>
    </row>
    <row r="2860">
      <c r="A2860" s="1" t="s">
        <v>357</v>
      </c>
      <c r="B2860" s="1">
        <v>2024.0</v>
      </c>
      <c r="C2860" s="1" t="s">
        <v>358</v>
      </c>
      <c r="D2860" s="1">
        <v>7380976.0</v>
      </c>
      <c r="G2860" s="1">
        <v>0.0</v>
      </c>
      <c r="H2860" s="1">
        <v>0.0</v>
      </c>
      <c r="I2860" s="1">
        <v>0.0</v>
      </c>
      <c r="AW2860" s="1">
        <v>-3.865</v>
      </c>
      <c r="AX2860" s="1">
        <v>-5.733</v>
      </c>
      <c r="AY2860" s="1">
        <v>19318.951</v>
      </c>
      <c r="AZ2860" s="1">
        <v>142.593</v>
      </c>
      <c r="BW2860" s="1">
        <v>0.0</v>
      </c>
      <c r="BX2860" s="1">
        <v>0.0</v>
      </c>
      <c r="BY2860" s="1">
        <v>0.0</v>
      </c>
      <c r="BZ2860" s="1">
        <v>0.0</v>
      </c>
      <c r="CA2860" s="1">
        <v>0.0</v>
      </c>
      <c r="CJ2860" s="1">
        <v>-3.812</v>
      </c>
      <c r="CK2860" s="1">
        <v>-25.681</v>
      </c>
      <c r="CL2860" s="1">
        <v>87801.469</v>
      </c>
      <c r="CM2860" s="1">
        <v>648.061</v>
      </c>
    </row>
    <row r="2861">
      <c r="A2861" s="1" t="s">
        <v>359</v>
      </c>
      <c r="B2861" s="1">
        <v>1985.0</v>
      </c>
      <c r="C2861" s="1" t="s">
        <v>360</v>
      </c>
      <c r="D2861" s="1">
        <v>3562346.0</v>
      </c>
      <c r="E2861" s="1">
        <v>4.766089216E10</v>
      </c>
      <c r="H2861" s="1">
        <v>0.0</v>
      </c>
      <c r="I2861" s="1">
        <v>0.0</v>
      </c>
      <c r="M2861" s="1">
        <v>0.0</v>
      </c>
      <c r="Q2861" s="1">
        <v>2654.908</v>
      </c>
      <c r="R2861" s="1">
        <v>9.458</v>
      </c>
      <c r="Z2861" s="1">
        <v>5.253</v>
      </c>
      <c r="AC2861" s="1">
        <v>20.962</v>
      </c>
      <c r="AD2861" s="1">
        <v>12.899</v>
      </c>
      <c r="AG2861" s="1">
        <v>50723.07</v>
      </c>
      <c r="AH2861" s="1">
        <v>3.791</v>
      </c>
      <c r="AM2861" s="1">
        <v>42845.789</v>
      </c>
      <c r="AN2861" s="1">
        <v>152.632</v>
      </c>
      <c r="AP2861" s="1">
        <v>84.769</v>
      </c>
      <c r="AS2861" s="1">
        <v>40.792</v>
      </c>
      <c r="AV2861" s="1">
        <v>11450.854</v>
      </c>
      <c r="BB2861" s="1">
        <v>22.655</v>
      </c>
      <c r="BF2861" s="1">
        <v>1.093</v>
      </c>
      <c r="BG2861" s="1">
        <v>110.412</v>
      </c>
      <c r="BH2861" s="1">
        <v>0.393</v>
      </c>
      <c r="BI2861" s="1">
        <v>306.701</v>
      </c>
      <c r="BJ2861" s="1">
        <v>1.876</v>
      </c>
      <c r="BK2861" s="1">
        <v>0.607</v>
      </c>
      <c r="BN2861" s="1">
        <v>27.425</v>
      </c>
      <c r="BO2861" s="1">
        <v>2771.471</v>
      </c>
      <c r="BP2861" s="1">
        <v>9.873</v>
      </c>
      <c r="BQ2861" s="1">
        <v>7698.531</v>
      </c>
      <c r="BR2861" s="1">
        <v>47.099</v>
      </c>
      <c r="BS2861" s="1">
        <v>15.231</v>
      </c>
      <c r="BX2861" s="1">
        <v>26.332</v>
      </c>
      <c r="BY2861" s="1">
        <v>2661.059</v>
      </c>
      <c r="BZ2861" s="1">
        <v>9.48</v>
      </c>
      <c r="CA2861" s="1">
        <v>7391.831</v>
      </c>
      <c r="CB2861" s="1">
        <v>45.223</v>
      </c>
      <c r="CC2861" s="1">
        <v>14.624</v>
      </c>
      <c r="CF2861" s="1">
        <v>102.382</v>
      </c>
      <c r="CI2861" s="1">
        <v>28740.029</v>
      </c>
      <c r="CO2861" s="1">
        <v>56.861</v>
      </c>
      <c r="CP2861" s="1">
        <v>0.0</v>
      </c>
      <c r="CQ2861" s="1">
        <v>0.0</v>
      </c>
      <c r="CU2861" s="1">
        <v>0.0</v>
      </c>
      <c r="CW2861" s="1">
        <v>0.0</v>
      </c>
      <c r="CX2861" s="1">
        <v>0.0</v>
      </c>
      <c r="CZ2861" s="1">
        <v>0.0</v>
      </c>
      <c r="DA2861" s="1">
        <v>5884.325</v>
      </c>
      <c r="DB2861" s="1">
        <v>180.693</v>
      </c>
      <c r="DE2861" s="1">
        <v>1.093</v>
      </c>
      <c r="DF2861" s="1">
        <v>110.412</v>
      </c>
      <c r="DG2861" s="1">
        <v>0.393</v>
      </c>
      <c r="DH2861" s="1">
        <v>306.701</v>
      </c>
      <c r="DI2861" s="1">
        <v>1.876</v>
      </c>
      <c r="DJ2861" s="1">
        <v>0.607</v>
      </c>
      <c r="DM2861" s="1">
        <v>0.0</v>
      </c>
      <c r="DN2861" s="1">
        <v>0.0</v>
      </c>
      <c r="DO2861" s="1">
        <v>0.0</v>
      </c>
      <c r="DP2861" s="1">
        <v>0.0</v>
      </c>
      <c r="DQ2861" s="1">
        <v>0.0</v>
      </c>
      <c r="DR2861" s="1">
        <v>0.0</v>
      </c>
      <c r="DU2861" s="1">
        <v>0.0</v>
      </c>
      <c r="DV2861" s="1">
        <v>0.0</v>
      </c>
      <c r="DW2861" s="1">
        <v>0.0</v>
      </c>
      <c r="DX2861" s="1">
        <v>0.0</v>
      </c>
      <c r="DY2861" s="1">
        <v>0.0</v>
      </c>
      <c r="DZ2861" s="1">
        <v>0.0</v>
      </c>
    </row>
    <row r="2862">
      <c r="A2862" s="1" t="s">
        <v>359</v>
      </c>
      <c r="B2862" s="1">
        <v>1986.0</v>
      </c>
      <c r="C2862" s="1" t="s">
        <v>360</v>
      </c>
      <c r="D2862" s="1">
        <v>3593726.0</v>
      </c>
      <c r="E2862" s="1">
        <v>4.9468977152E10</v>
      </c>
      <c r="G2862" s="1">
        <v>0.0</v>
      </c>
      <c r="H2862" s="1">
        <v>0.0</v>
      </c>
      <c r="I2862" s="1">
        <v>0.0</v>
      </c>
      <c r="M2862" s="1">
        <v>0.0</v>
      </c>
      <c r="O2862" s="1">
        <v>16.384</v>
      </c>
      <c r="P2862" s="1">
        <v>1.55</v>
      </c>
      <c r="Q2862" s="1">
        <v>3062.904</v>
      </c>
      <c r="R2862" s="1">
        <v>11.007</v>
      </c>
      <c r="Z2862" s="1">
        <v>6.628</v>
      </c>
      <c r="AC2862" s="1">
        <v>22.416</v>
      </c>
      <c r="AD2862" s="1">
        <v>15.165</v>
      </c>
      <c r="AE2862" s="1">
        <v>-7.728</v>
      </c>
      <c r="AF2862" s="1">
        <v>-13.964</v>
      </c>
      <c r="AG2862" s="1">
        <v>46394.469</v>
      </c>
      <c r="AH2862" s="1">
        <v>3.37</v>
      </c>
      <c r="AI2862" s="1">
        <v>-9.879</v>
      </c>
      <c r="AJ2862" s="1">
        <v>-15.079</v>
      </c>
      <c r="AM2862" s="1">
        <v>38275.703</v>
      </c>
      <c r="AN2862" s="1">
        <v>137.552</v>
      </c>
      <c r="AP2862" s="1">
        <v>82.828</v>
      </c>
      <c r="AQ2862" s="1">
        <v>0.212</v>
      </c>
      <c r="AR2862" s="1">
        <v>0.087</v>
      </c>
      <c r="AS2862" s="1">
        <v>40.878</v>
      </c>
      <c r="AV2862" s="1">
        <v>11374.952</v>
      </c>
      <c r="BB2862" s="1">
        <v>24.615</v>
      </c>
      <c r="BD2862" s="1">
        <v>-2.247</v>
      </c>
      <c r="BE2862" s="1">
        <v>-0.025</v>
      </c>
      <c r="BF2862" s="1">
        <v>1.068</v>
      </c>
      <c r="BG2862" s="1">
        <v>106.989</v>
      </c>
      <c r="BH2862" s="1">
        <v>0.384</v>
      </c>
      <c r="BI2862" s="1">
        <v>297.191</v>
      </c>
      <c r="BJ2862" s="1">
        <v>1.715</v>
      </c>
      <c r="BK2862" s="1">
        <v>0.643</v>
      </c>
      <c r="BL2862" s="1">
        <v>3.984</v>
      </c>
      <c r="BM2862" s="1">
        <v>1.093</v>
      </c>
      <c r="BN2862" s="1">
        <v>28.517</v>
      </c>
      <c r="BO2862" s="1">
        <v>2856.719</v>
      </c>
      <c r="BP2862" s="1">
        <v>10.266</v>
      </c>
      <c r="BQ2862" s="1">
        <v>7935.331</v>
      </c>
      <c r="BR2862" s="1">
        <v>45.799</v>
      </c>
      <c r="BS2862" s="1">
        <v>17.172</v>
      </c>
      <c r="BV2862" s="1">
        <v>4.242</v>
      </c>
      <c r="BW2862" s="1">
        <v>1.117</v>
      </c>
      <c r="BX2862" s="1">
        <v>27.449</v>
      </c>
      <c r="BY2862" s="1">
        <v>2749.731</v>
      </c>
      <c r="BZ2862" s="1">
        <v>9.882</v>
      </c>
      <c r="CA2862" s="1">
        <v>7638.141</v>
      </c>
      <c r="CB2862" s="1">
        <v>44.084</v>
      </c>
      <c r="CC2862" s="1">
        <v>16.529</v>
      </c>
      <c r="CD2862" s="1">
        <v>-16.326</v>
      </c>
      <c r="CE2862" s="1">
        <v>-16.715</v>
      </c>
      <c r="CF2862" s="1">
        <v>85.667</v>
      </c>
      <c r="CI2862" s="1">
        <v>23837.848</v>
      </c>
      <c r="CO2862" s="1">
        <v>51.585</v>
      </c>
      <c r="CP2862" s="1">
        <v>0.0</v>
      </c>
      <c r="CQ2862" s="1">
        <v>0.0</v>
      </c>
      <c r="CT2862" s="1">
        <v>0.0</v>
      </c>
      <c r="CU2862" s="1">
        <v>0.0</v>
      </c>
      <c r="CW2862" s="1">
        <v>0.0</v>
      </c>
      <c r="CX2862" s="1">
        <v>0.0</v>
      </c>
      <c r="CZ2862" s="1">
        <v>0.0</v>
      </c>
      <c r="DA2862" s="1">
        <v>6237.538</v>
      </c>
      <c r="DB2862" s="1">
        <v>166.729</v>
      </c>
      <c r="DC2862" s="1">
        <v>-2.247</v>
      </c>
      <c r="DD2862" s="1">
        <v>-0.025</v>
      </c>
      <c r="DE2862" s="1">
        <v>1.068</v>
      </c>
      <c r="DF2862" s="1">
        <v>106.989</v>
      </c>
      <c r="DG2862" s="1">
        <v>0.384</v>
      </c>
      <c r="DH2862" s="1">
        <v>297.191</v>
      </c>
      <c r="DI2862" s="1">
        <v>1.715</v>
      </c>
      <c r="DJ2862" s="1">
        <v>0.643</v>
      </c>
      <c r="DL2862" s="1">
        <v>0.0</v>
      </c>
      <c r="DM2862" s="1">
        <v>0.0</v>
      </c>
      <c r="DN2862" s="1">
        <v>0.0</v>
      </c>
      <c r="DO2862" s="1">
        <v>0.0</v>
      </c>
      <c r="DP2862" s="1">
        <v>0.0</v>
      </c>
      <c r="DQ2862" s="1">
        <v>0.0</v>
      </c>
      <c r="DR2862" s="1">
        <v>0.0</v>
      </c>
      <c r="DT2862" s="1">
        <v>0.0</v>
      </c>
      <c r="DU2862" s="1">
        <v>0.0</v>
      </c>
      <c r="DV2862" s="1">
        <v>0.0</v>
      </c>
      <c r="DW2862" s="1">
        <v>0.0</v>
      </c>
      <c r="DX2862" s="1">
        <v>0.0</v>
      </c>
      <c r="DY2862" s="1">
        <v>0.0</v>
      </c>
      <c r="DZ2862" s="1">
        <v>0.0</v>
      </c>
    </row>
    <row r="2863">
      <c r="A2863" s="1" t="s">
        <v>359</v>
      </c>
      <c r="B2863" s="1">
        <v>1987.0</v>
      </c>
      <c r="C2863" s="1" t="s">
        <v>360</v>
      </c>
      <c r="D2863" s="1">
        <v>3627319.0</v>
      </c>
      <c r="E2863" s="1">
        <v>5.0529333248E10</v>
      </c>
      <c r="G2863" s="1">
        <v>0.0</v>
      </c>
      <c r="H2863" s="1">
        <v>0.0</v>
      </c>
      <c r="I2863" s="1">
        <v>0.0</v>
      </c>
      <c r="M2863" s="1">
        <v>0.0</v>
      </c>
      <c r="O2863" s="1">
        <v>-1.562</v>
      </c>
      <c r="P2863" s="1">
        <v>-0.172</v>
      </c>
      <c r="Q2863" s="1">
        <v>2987.137</v>
      </c>
      <c r="R2863" s="1">
        <v>10.835</v>
      </c>
      <c r="Z2863" s="1">
        <v>6.225</v>
      </c>
      <c r="AC2863" s="1">
        <v>22.755</v>
      </c>
      <c r="AD2863" s="1">
        <v>14.486</v>
      </c>
      <c r="AE2863" s="1">
        <v>4.762</v>
      </c>
      <c r="AF2863" s="1">
        <v>7.939</v>
      </c>
      <c r="AG2863" s="1">
        <v>48153.48</v>
      </c>
      <c r="AH2863" s="1">
        <v>3.457</v>
      </c>
      <c r="AI2863" s="1">
        <v>7.26</v>
      </c>
      <c r="AJ2863" s="1">
        <v>9.986</v>
      </c>
      <c r="AM2863" s="1">
        <v>40674.145</v>
      </c>
      <c r="AN2863" s="1">
        <v>147.538</v>
      </c>
      <c r="AP2863" s="1">
        <v>84.765</v>
      </c>
      <c r="AQ2863" s="1">
        <v>4.447</v>
      </c>
      <c r="AR2863" s="1">
        <v>1.818</v>
      </c>
      <c r="AS2863" s="1">
        <v>42.696</v>
      </c>
      <c r="AV2863" s="1">
        <v>11770.743</v>
      </c>
      <c r="BB2863" s="1">
        <v>24.53</v>
      </c>
      <c r="BD2863" s="1">
        <v>-5.747</v>
      </c>
      <c r="BE2863" s="1">
        <v>-0.061</v>
      </c>
      <c r="BF2863" s="1">
        <v>1.007</v>
      </c>
      <c r="BG2863" s="1">
        <v>99.906</v>
      </c>
      <c r="BH2863" s="1">
        <v>0.362</v>
      </c>
      <c r="BI2863" s="1">
        <v>277.517</v>
      </c>
      <c r="BJ2863" s="1">
        <v>1.593</v>
      </c>
      <c r="BK2863" s="1">
        <v>0.578</v>
      </c>
      <c r="BL2863" s="1">
        <v>-7.017</v>
      </c>
      <c r="BM2863" s="1">
        <v>-2.001</v>
      </c>
      <c r="BN2863" s="1">
        <v>26.516</v>
      </c>
      <c r="BO2863" s="1">
        <v>2631.669</v>
      </c>
      <c r="BP2863" s="1">
        <v>9.546</v>
      </c>
      <c r="BQ2863" s="1">
        <v>7310.193</v>
      </c>
      <c r="BR2863" s="1">
        <v>41.951</v>
      </c>
      <c r="BS2863" s="1">
        <v>15.235</v>
      </c>
      <c r="BV2863" s="1">
        <v>-7.066</v>
      </c>
      <c r="BW2863" s="1">
        <v>-1.94</v>
      </c>
      <c r="BX2863" s="1">
        <v>25.51</v>
      </c>
      <c r="BY2863" s="1">
        <v>2531.763</v>
      </c>
      <c r="BZ2863" s="1">
        <v>9.184</v>
      </c>
      <c r="CA2863" s="1">
        <v>7032.676</v>
      </c>
      <c r="CB2863" s="1">
        <v>40.358</v>
      </c>
      <c r="CC2863" s="1">
        <v>14.656</v>
      </c>
      <c r="CD2863" s="1">
        <v>9.735</v>
      </c>
      <c r="CE2863" s="1">
        <v>8.34</v>
      </c>
      <c r="CF2863" s="1">
        <v>94.007</v>
      </c>
      <c r="CI2863" s="1">
        <v>25916.266</v>
      </c>
      <c r="CO2863" s="1">
        <v>54.01</v>
      </c>
      <c r="CP2863" s="1">
        <v>0.0</v>
      </c>
      <c r="CQ2863" s="1">
        <v>0.0</v>
      </c>
      <c r="CT2863" s="1">
        <v>0.0</v>
      </c>
      <c r="CU2863" s="1">
        <v>0.0</v>
      </c>
      <c r="CW2863" s="1">
        <v>0.0</v>
      </c>
      <c r="CX2863" s="1">
        <v>0.0</v>
      </c>
      <c r="CZ2863" s="1">
        <v>0.0</v>
      </c>
      <c r="DA2863" s="1">
        <v>6273.228</v>
      </c>
      <c r="DB2863" s="1">
        <v>174.668</v>
      </c>
      <c r="DC2863" s="1">
        <v>-5.747</v>
      </c>
      <c r="DD2863" s="1">
        <v>-0.061</v>
      </c>
      <c r="DE2863" s="1">
        <v>1.007</v>
      </c>
      <c r="DF2863" s="1">
        <v>99.906</v>
      </c>
      <c r="DG2863" s="1">
        <v>0.362</v>
      </c>
      <c r="DH2863" s="1">
        <v>277.517</v>
      </c>
      <c r="DI2863" s="1">
        <v>1.593</v>
      </c>
      <c r="DJ2863" s="1">
        <v>0.578</v>
      </c>
      <c r="DL2863" s="1">
        <v>0.0</v>
      </c>
      <c r="DM2863" s="1">
        <v>0.0</v>
      </c>
      <c r="DN2863" s="1">
        <v>0.0</v>
      </c>
      <c r="DO2863" s="1">
        <v>0.0</v>
      </c>
      <c r="DP2863" s="1">
        <v>0.0</v>
      </c>
      <c r="DQ2863" s="1">
        <v>0.0</v>
      </c>
      <c r="DR2863" s="1">
        <v>0.0</v>
      </c>
      <c r="DT2863" s="1">
        <v>0.0</v>
      </c>
      <c r="DU2863" s="1">
        <v>0.0</v>
      </c>
      <c r="DV2863" s="1">
        <v>0.0</v>
      </c>
      <c r="DW2863" s="1">
        <v>0.0</v>
      </c>
      <c r="DX2863" s="1">
        <v>0.0</v>
      </c>
      <c r="DY2863" s="1">
        <v>0.0</v>
      </c>
      <c r="DZ2863" s="1">
        <v>0.0</v>
      </c>
    </row>
    <row r="2864">
      <c r="A2864" s="1" t="s">
        <v>359</v>
      </c>
      <c r="B2864" s="1">
        <v>1988.0</v>
      </c>
      <c r="C2864" s="1" t="s">
        <v>360</v>
      </c>
      <c r="D2864" s="1">
        <v>3672594.0</v>
      </c>
      <c r="E2864" s="1">
        <v>5.456183296E10</v>
      </c>
      <c r="G2864" s="1">
        <v>0.0</v>
      </c>
      <c r="H2864" s="1">
        <v>0.0</v>
      </c>
      <c r="I2864" s="1">
        <v>0.0</v>
      </c>
      <c r="M2864" s="1">
        <v>0.0</v>
      </c>
      <c r="O2864" s="1">
        <v>0.81</v>
      </c>
      <c r="P2864" s="1">
        <v>0.088</v>
      </c>
      <c r="Q2864" s="1">
        <v>2974.216</v>
      </c>
      <c r="R2864" s="1">
        <v>10.923</v>
      </c>
      <c r="Z2864" s="1">
        <v>5.986</v>
      </c>
      <c r="AC2864" s="1">
        <v>26.0</v>
      </c>
      <c r="AD2864" s="1">
        <v>16.35</v>
      </c>
      <c r="AE2864" s="1">
        <v>4.953</v>
      </c>
      <c r="AF2864" s="1">
        <v>8.652</v>
      </c>
      <c r="AG2864" s="1">
        <v>49915.566</v>
      </c>
      <c r="AH2864" s="1">
        <v>3.36</v>
      </c>
      <c r="AI2864" s="1">
        <v>-1.158</v>
      </c>
      <c r="AJ2864" s="1">
        <v>-1.709</v>
      </c>
      <c r="AM2864" s="1">
        <v>39707.328</v>
      </c>
      <c r="AN2864" s="1">
        <v>145.829</v>
      </c>
      <c r="AP2864" s="1">
        <v>79.913</v>
      </c>
      <c r="AQ2864" s="1">
        <v>4.257</v>
      </c>
      <c r="AR2864" s="1">
        <v>1.818</v>
      </c>
      <c r="AS2864" s="1">
        <v>44.514</v>
      </c>
      <c r="AV2864" s="1">
        <v>12120.595</v>
      </c>
      <c r="BB2864" s="1">
        <v>24.393</v>
      </c>
      <c r="BD2864" s="1">
        <v>6.098</v>
      </c>
      <c r="BE2864" s="1">
        <v>0.061</v>
      </c>
      <c r="BF2864" s="1">
        <v>1.068</v>
      </c>
      <c r="BG2864" s="1">
        <v>104.691</v>
      </c>
      <c r="BH2864" s="1">
        <v>0.384</v>
      </c>
      <c r="BI2864" s="1">
        <v>290.809</v>
      </c>
      <c r="BJ2864" s="1">
        <v>1.479</v>
      </c>
      <c r="BK2864" s="1">
        <v>0.585</v>
      </c>
      <c r="BL2864" s="1">
        <v>38.241</v>
      </c>
      <c r="BM2864" s="1">
        <v>10.14</v>
      </c>
      <c r="BN2864" s="1">
        <v>36.656</v>
      </c>
      <c r="BO2864" s="1">
        <v>3593.19</v>
      </c>
      <c r="BP2864" s="1">
        <v>13.196</v>
      </c>
      <c r="BQ2864" s="1">
        <v>9981.084</v>
      </c>
      <c r="BR2864" s="1">
        <v>50.755</v>
      </c>
      <c r="BS2864" s="1">
        <v>20.087</v>
      </c>
      <c r="BV2864" s="1">
        <v>39.509</v>
      </c>
      <c r="BW2864" s="1">
        <v>10.079</v>
      </c>
      <c r="BX2864" s="1">
        <v>35.588</v>
      </c>
      <c r="BY2864" s="1">
        <v>3488.499</v>
      </c>
      <c r="BZ2864" s="1">
        <v>12.812</v>
      </c>
      <c r="CA2864" s="1">
        <v>9690.275</v>
      </c>
      <c r="CB2864" s="1">
        <v>49.276</v>
      </c>
      <c r="CC2864" s="1">
        <v>19.502</v>
      </c>
      <c r="CD2864" s="1">
        <v>-3.845</v>
      </c>
      <c r="CE2864" s="1">
        <v>-3.615</v>
      </c>
      <c r="CF2864" s="1">
        <v>90.392</v>
      </c>
      <c r="CI2864" s="1">
        <v>24612.518</v>
      </c>
      <c r="CO2864" s="1">
        <v>49.534</v>
      </c>
      <c r="CP2864" s="1">
        <v>0.0</v>
      </c>
      <c r="CQ2864" s="1">
        <v>0.0</v>
      </c>
      <c r="CT2864" s="1">
        <v>0.0</v>
      </c>
      <c r="CU2864" s="1">
        <v>0.0</v>
      </c>
      <c r="CW2864" s="1">
        <v>0.0</v>
      </c>
      <c r="CX2864" s="1">
        <v>0.0</v>
      </c>
      <c r="CZ2864" s="1">
        <v>0.0</v>
      </c>
      <c r="DA2864" s="1">
        <v>7079.465</v>
      </c>
      <c r="DB2864" s="1">
        <v>183.32</v>
      </c>
      <c r="DC2864" s="1">
        <v>6.098</v>
      </c>
      <c r="DD2864" s="1">
        <v>0.061</v>
      </c>
      <c r="DE2864" s="1">
        <v>1.068</v>
      </c>
      <c r="DF2864" s="1">
        <v>104.691</v>
      </c>
      <c r="DG2864" s="1">
        <v>0.384</v>
      </c>
      <c r="DH2864" s="1">
        <v>290.809</v>
      </c>
      <c r="DI2864" s="1">
        <v>1.479</v>
      </c>
      <c r="DJ2864" s="1">
        <v>0.585</v>
      </c>
      <c r="DL2864" s="1">
        <v>0.0</v>
      </c>
      <c r="DM2864" s="1">
        <v>0.0</v>
      </c>
      <c r="DN2864" s="1">
        <v>0.0</v>
      </c>
      <c r="DO2864" s="1">
        <v>0.0</v>
      </c>
      <c r="DP2864" s="1">
        <v>0.0</v>
      </c>
      <c r="DQ2864" s="1">
        <v>0.0</v>
      </c>
      <c r="DR2864" s="1">
        <v>0.0</v>
      </c>
      <c r="DT2864" s="1">
        <v>0.0</v>
      </c>
      <c r="DU2864" s="1">
        <v>0.0</v>
      </c>
      <c r="DV2864" s="1">
        <v>0.0</v>
      </c>
      <c r="DW2864" s="1">
        <v>0.0</v>
      </c>
      <c r="DX2864" s="1">
        <v>0.0</v>
      </c>
      <c r="DY2864" s="1">
        <v>0.0</v>
      </c>
      <c r="DZ2864" s="1">
        <v>0.0</v>
      </c>
    </row>
    <row r="2865">
      <c r="A2865" s="1" t="s">
        <v>359</v>
      </c>
      <c r="B2865" s="1">
        <v>1989.0</v>
      </c>
      <c r="C2865" s="1" t="s">
        <v>360</v>
      </c>
      <c r="D2865" s="1">
        <v>3696048.0</v>
      </c>
      <c r="E2865" s="1">
        <v>5.4088605696E10</v>
      </c>
      <c r="G2865" s="1">
        <v>0.0</v>
      </c>
      <c r="H2865" s="1">
        <v>0.0</v>
      </c>
      <c r="I2865" s="1">
        <v>0.0</v>
      </c>
      <c r="M2865" s="1">
        <v>0.0</v>
      </c>
      <c r="O2865" s="1">
        <v>-6.568</v>
      </c>
      <c r="P2865" s="1">
        <v>-0.717</v>
      </c>
      <c r="Q2865" s="1">
        <v>2761.245</v>
      </c>
      <c r="R2865" s="1">
        <v>10.206</v>
      </c>
      <c r="Z2865" s="1">
        <v>5.167</v>
      </c>
      <c r="AC2865" s="1">
        <v>29.158</v>
      </c>
      <c r="AD2865" s="1">
        <v>17.437</v>
      </c>
      <c r="AE2865" s="1">
        <v>8.32</v>
      </c>
      <c r="AF2865" s="1">
        <v>15.253</v>
      </c>
      <c r="AG2865" s="1">
        <v>53725.629</v>
      </c>
      <c r="AH2865" s="1">
        <v>3.671</v>
      </c>
      <c r="AI2865" s="1">
        <v>2.987</v>
      </c>
      <c r="AJ2865" s="1">
        <v>4.356</v>
      </c>
      <c r="AM2865" s="1">
        <v>40633.789</v>
      </c>
      <c r="AN2865" s="1">
        <v>150.184</v>
      </c>
      <c r="AP2865" s="1">
        <v>76.039</v>
      </c>
      <c r="AQ2865" s="1">
        <v>6.125</v>
      </c>
      <c r="AR2865" s="1">
        <v>2.727</v>
      </c>
      <c r="AS2865" s="1">
        <v>47.241</v>
      </c>
      <c r="AV2865" s="1">
        <v>12781.407</v>
      </c>
      <c r="BB2865" s="1">
        <v>23.918</v>
      </c>
      <c r="BD2865" s="1">
        <v>0.0</v>
      </c>
      <c r="BE2865" s="1">
        <v>0.0</v>
      </c>
      <c r="BF2865" s="1">
        <v>1.068</v>
      </c>
      <c r="BG2865" s="1">
        <v>104.027</v>
      </c>
      <c r="BH2865" s="1">
        <v>0.384</v>
      </c>
      <c r="BI2865" s="1">
        <v>288.963</v>
      </c>
      <c r="BJ2865" s="1">
        <v>1.319</v>
      </c>
      <c r="BK2865" s="1">
        <v>0.541</v>
      </c>
      <c r="BL2865" s="1">
        <v>29.102</v>
      </c>
      <c r="BM2865" s="1">
        <v>10.668</v>
      </c>
      <c r="BN2865" s="1">
        <v>47.324</v>
      </c>
      <c r="BO2865" s="1">
        <v>4609.46</v>
      </c>
      <c r="BP2865" s="1">
        <v>17.037</v>
      </c>
      <c r="BQ2865" s="1">
        <v>12804.057</v>
      </c>
      <c r="BR2865" s="1">
        <v>58.429</v>
      </c>
      <c r="BS2865" s="1">
        <v>23.961</v>
      </c>
      <c r="BV2865" s="1">
        <v>29.976</v>
      </c>
      <c r="BW2865" s="1">
        <v>10.668</v>
      </c>
      <c r="BX2865" s="1">
        <v>46.256</v>
      </c>
      <c r="BY2865" s="1">
        <v>4505.434</v>
      </c>
      <c r="BZ2865" s="1">
        <v>16.652</v>
      </c>
      <c r="CA2865" s="1">
        <v>12515.094</v>
      </c>
      <c r="CB2865" s="1">
        <v>57.111</v>
      </c>
      <c r="CC2865" s="1">
        <v>23.42</v>
      </c>
      <c r="CD2865" s="1">
        <v>2.596</v>
      </c>
      <c r="CE2865" s="1">
        <v>2.346</v>
      </c>
      <c r="CF2865" s="1">
        <v>92.738</v>
      </c>
      <c r="CI2865" s="1">
        <v>25091.137</v>
      </c>
      <c r="CO2865" s="1">
        <v>46.954</v>
      </c>
      <c r="CP2865" s="1">
        <v>0.0</v>
      </c>
      <c r="CQ2865" s="1">
        <v>0.0</v>
      </c>
      <c r="CT2865" s="1">
        <v>0.0</v>
      </c>
      <c r="CU2865" s="1">
        <v>0.0</v>
      </c>
      <c r="CW2865" s="1">
        <v>0.0</v>
      </c>
      <c r="CX2865" s="1">
        <v>0.0</v>
      </c>
      <c r="CZ2865" s="1">
        <v>0.0</v>
      </c>
      <c r="DA2865" s="1">
        <v>7888.967</v>
      </c>
      <c r="DB2865" s="1">
        <v>198.573</v>
      </c>
      <c r="DC2865" s="1">
        <v>0.0</v>
      </c>
      <c r="DD2865" s="1">
        <v>0.0</v>
      </c>
      <c r="DE2865" s="1">
        <v>1.068</v>
      </c>
      <c r="DF2865" s="1">
        <v>104.027</v>
      </c>
      <c r="DG2865" s="1">
        <v>0.384</v>
      </c>
      <c r="DH2865" s="1">
        <v>288.963</v>
      </c>
      <c r="DI2865" s="1">
        <v>1.319</v>
      </c>
      <c r="DJ2865" s="1">
        <v>0.541</v>
      </c>
      <c r="DL2865" s="1">
        <v>0.0</v>
      </c>
      <c r="DM2865" s="1">
        <v>0.0</v>
      </c>
      <c r="DN2865" s="1">
        <v>0.0</v>
      </c>
      <c r="DO2865" s="1">
        <v>0.0</v>
      </c>
      <c r="DP2865" s="1">
        <v>0.0</v>
      </c>
      <c r="DQ2865" s="1">
        <v>0.0</v>
      </c>
      <c r="DR2865" s="1">
        <v>0.0</v>
      </c>
      <c r="DT2865" s="1">
        <v>0.0</v>
      </c>
      <c r="DU2865" s="1">
        <v>0.0</v>
      </c>
      <c r="DV2865" s="1">
        <v>0.0</v>
      </c>
      <c r="DW2865" s="1">
        <v>0.0</v>
      </c>
      <c r="DX2865" s="1">
        <v>0.0</v>
      </c>
      <c r="DY2865" s="1">
        <v>0.0</v>
      </c>
      <c r="DZ2865" s="1">
        <v>0.0</v>
      </c>
    </row>
    <row r="2866">
      <c r="A2866" s="1" t="s">
        <v>359</v>
      </c>
      <c r="B2866" s="1">
        <v>1990.0</v>
      </c>
      <c r="C2866" s="1" t="s">
        <v>360</v>
      </c>
      <c r="D2866" s="1">
        <v>3694967.0</v>
      </c>
      <c r="E2866" s="1">
        <v>5.1021991936E10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O2866" s="1">
        <v>-9.154</v>
      </c>
      <c r="P2866" s="1">
        <v>-0.934</v>
      </c>
      <c r="Q2866" s="1">
        <v>2509.207</v>
      </c>
      <c r="R2866" s="1">
        <v>9.271</v>
      </c>
      <c r="S2866" s="1">
        <v>0.0</v>
      </c>
      <c r="T2866" s="1">
        <v>0.0</v>
      </c>
      <c r="Y2866" s="1">
        <v>0.0</v>
      </c>
      <c r="Z2866" s="1">
        <v>4.755</v>
      </c>
      <c r="AA2866" s="1">
        <v>16.42</v>
      </c>
      <c r="AB2866" s="1">
        <v>4443.883</v>
      </c>
      <c r="AC2866" s="1">
        <v>28.4</v>
      </c>
      <c r="AD2866" s="1">
        <v>17.322</v>
      </c>
      <c r="AE2866" s="1">
        <v>-1.262</v>
      </c>
      <c r="AF2866" s="1">
        <v>-2.507</v>
      </c>
      <c r="AG2866" s="1">
        <v>53062.891</v>
      </c>
      <c r="AH2866" s="1">
        <v>3.843</v>
      </c>
      <c r="AI2866" s="1">
        <v>-2.447</v>
      </c>
      <c r="AJ2866" s="1">
        <v>-3.674</v>
      </c>
      <c r="AK2866" s="1">
        <v>2966.197</v>
      </c>
      <c r="AL2866" s="1">
        <v>10.96</v>
      </c>
      <c r="AM2866" s="1">
        <v>39651.246</v>
      </c>
      <c r="AN2866" s="1">
        <v>146.51</v>
      </c>
      <c r="AO2866" s="1">
        <v>38.592</v>
      </c>
      <c r="AP2866" s="1">
        <v>75.143</v>
      </c>
      <c r="AQ2866" s="1">
        <v>15.186</v>
      </c>
      <c r="AR2866" s="1">
        <v>7.174</v>
      </c>
      <c r="AS2866" s="1">
        <v>54.414</v>
      </c>
      <c r="AT2866" s="1">
        <v>1832.222</v>
      </c>
      <c r="AU2866" s="1">
        <v>6.77</v>
      </c>
      <c r="AV2866" s="1">
        <v>14726.638</v>
      </c>
      <c r="BA2866" s="1">
        <v>23.838</v>
      </c>
      <c r="BB2866" s="1">
        <v>27.909</v>
      </c>
      <c r="BD2866" s="1">
        <v>7.676</v>
      </c>
      <c r="BE2866" s="1">
        <v>0.082</v>
      </c>
      <c r="BF2866" s="1">
        <v>1.15</v>
      </c>
      <c r="BG2866" s="1">
        <v>110.962</v>
      </c>
      <c r="BH2866" s="1">
        <v>0.41</v>
      </c>
      <c r="BI2866" s="1">
        <v>311.234</v>
      </c>
      <c r="BJ2866" s="1">
        <v>1.444</v>
      </c>
      <c r="BK2866" s="1">
        <v>0.59</v>
      </c>
      <c r="BL2866" s="1">
        <v>2.408</v>
      </c>
      <c r="BM2866" s="1">
        <v>1.139</v>
      </c>
      <c r="BN2866" s="1">
        <v>48.464</v>
      </c>
      <c r="BO2866" s="1">
        <v>4719.934</v>
      </c>
      <c r="BP2866" s="1">
        <v>17.44</v>
      </c>
      <c r="BQ2866" s="1">
        <v>13116.189</v>
      </c>
      <c r="BR2866" s="1">
        <v>61.408</v>
      </c>
      <c r="BS2866" s="1">
        <v>24.857</v>
      </c>
      <c r="BT2866" s="1">
        <v>-11.98</v>
      </c>
      <c r="BU2866" s="1">
        <v>-72.96</v>
      </c>
      <c r="BV2866" s="1">
        <v>2.286</v>
      </c>
      <c r="BW2866" s="1">
        <v>1.058</v>
      </c>
      <c r="BX2866" s="1">
        <v>47.314</v>
      </c>
      <c r="BY2866" s="1">
        <v>4608.972</v>
      </c>
      <c r="BZ2866" s="1">
        <v>17.03</v>
      </c>
      <c r="CA2866" s="1">
        <v>12804.956</v>
      </c>
      <c r="CB2866" s="1">
        <v>59.965</v>
      </c>
      <c r="CC2866" s="1">
        <v>24.267</v>
      </c>
      <c r="CD2866" s="1">
        <v>-10.69</v>
      </c>
      <c r="CE2866" s="1">
        <v>-9.914</v>
      </c>
      <c r="CF2866" s="1">
        <v>82.824</v>
      </c>
      <c r="CG2866" s="1">
        <v>1133.975</v>
      </c>
      <c r="CH2866" s="1">
        <v>4.19</v>
      </c>
      <c r="CI2866" s="1">
        <v>22415.4</v>
      </c>
      <c r="CN2866" s="1">
        <v>14.754</v>
      </c>
      <c r="CO2866" s="1">
        <v>42.48</v>
      </c>
      <c r="CP2866" s="1">
        <v>0.0</v>
      </c>
      <c r="CQ2866" s="1">
        <v>0.0</v>
      </c>
      <c r="CR2866" s="1">
        <v>0.0</v>
      </c>
      <c r="CT2866" s="1">
        <v>0.0</v>
      </c>
      <c r="CU2866" s="1">
        <v>0.0</v>
      </c>
      <c r="CV2866" s="1">
        <v>0.0</v>
      </c>
      <c r="CW2866" s="1">
        <v>0.0</v>
      </c>
      <c r="CX2866" s="1">
        <v>0.0</v>
      </c>
      <c r="CY2866" s="1">
        <v>0.0</v>
      </c>
      <c r="CZ2866" s="1">
        <v>0.0</v>
      </c>
      <c r="DA2866" s="1">
        <v>7686.131</v>
      </c>
      <c r="DB2866" s="1">
        <v>196.066</v>
      </c>
      <c r="DC2866" s="1">
        <v>7.676</v>
      </c>
      <c r="DD2866" s="1">
        <v>0.082</v>
      </c>
      <c r="DE2866" s="1">
        <v>1.15</v>
      </c>
      <c r="DF2866" s="1">
        <v>110.962</v>
      </c>
      <c r="DG2866" s="1">
        <v>0.41</v>
      </c>
      <c r="DH2866" s="1">
        <v>311.234</v>
      </c>
      <c r="DI2866" s="1">
        <v>1.444</v>
      </c>
      <c r="DJ2866" s="1">
        <v>0.59</v>
      </c>
      <c r="DL2866" s="1">
        <v>0.0</v>
      </c>
      <c r="DM2866" s="1">
        <v>0.0</v>
      </c>
      <c r="DN2866" s="1">
        <v>0.0</v>
      </c>
      <c r="DO2866" s="1">
        <v>0.0</v>
      </c>
      <c r="DP2866" s="1">
        <v>0.0</v>
      </c>
      <c r="DQ2866" s="1">
        <v>0.0</v>
      </c>
      <c r="DR2866" s="1">
        <v>0.0</v>
      </c>
      <c r="DT2866" s="1">
        <v>0.0</v>
      </c>
      <c r="DU2866" s="1">
        <v>0.0</v>
      </c>
      <c r="DV2866" s="1">
        <v>0.0</v>
      </c>
      <c r="DW2866" s="1">
        <v>0.0</v>
      </c>
      <c r="DX2866" s="1">
        <v>0.0</v>
      </c>
      <c r="DY2866" s="1">
        <v>0.0</v>
      </c>
      <c r="DZ2866" s="1">
        <v>0.0</v>
      </c>
    </row>
    <row r="2867">
      <c r="A2867" s="1" t="s">
        <v>359</v>
      </c>
      <c r="B2867" s="1">
        <v>1991.0</v>
      </c>
      <c r="C2867" s="1" t="s">
        <v>360</v>
      </c>
      <c r="D2867" s="1">
        <v>3701357.0</v>
      </c>
      <c r="E2867" s="1">
        <v>4.7786758144E10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1">
        <v>0.0</v>
      </c>
      <c r="O2867" s="1">
        <v>11.691</v>
      </c>
      <c r="P2867" s="1">
        <v>1.084</v>
      </c>
      <c r="Q2867" s="1">
        <v>2797.718</v>
      </c>
      <c r="R2867" s="1">
        <v>10.355</v>
      </c>
      <c r="S2867" s="1">
        <v>0.0</v>
      </c>
      <c r="T2867" s="1">
        <v>0.0</v>
      </c>
      <c r="Y2867" s="1">
        <v>0.0</v>
      </c>
      <c r="Z2867" s="1">
        <v>5.04</v>
      </c>
      <c r="AA2867" s="1">
        <v>16.62</v>
      </c>
      <c r="AB2867" s="1">
        <v>4490.245</v>
      </c>
      <c r="AC2867" s="1">
        <v>29.37</v>
      </c>
      <c r="AD2867" s="1">
        <v>16.815</v>
      </c>
      <c r="AE2867" s="1">
        <v>5.352</v>
      </c>
      <c r="AF2867" s="1">
        <v>10.493</v>
      </c>
      <c r="AG2867" s="1">
        <v>55806.121</v>
      </c>
      <c r="AH2867" s="1">
        <v>4.323</v>
      </c>
      <c r="AI2867" s="1">
        <v>7.379</v>
      </c>
      <c r="AJ2867" s="1">
        <v>10.811</v>
      </c>
      <c r="AK2867" s="1">
        <v>3250.159</v>
      </c>
      <c r="AL2867" s="1">
        <v>12.03</v>
      </c>
      <c r="AM2867" s="1">
        <v>42503.641</v>
      </c>
      <c r="AN2867" s="1">
        <v>157.321</v>
      </c>
      <c r="AO2867" s="1">
        <v>40.96</v>
      </c>
      <c r="AP2867" s="1">
        <v>76.562</v>
      </c>
      <c r="AQ2867" s="1">
        <v>3.518</v>
      </c>
      <c r="AR2867" s="1">
        <v>1.914</v>
      </c>
      <c r="AS2867" s="1">
        <v>56.329</v>
      </c>
      <c r="AT2867" s="1">
        <v>1699.377</v>
      </c>
      <c r="AU2867" s="1">
        <v>6.29</v>
      </c>
      <c r="AV2867" s="1">
        <v>15218.402</v>
      </c>
      <c r="BA2867" s="1">
        <v>21.416</v>
      </c>
      <c r="BB2867" s="1">
        <v>27.413</v>
      </c>
      <c r="BD2867" s="1">
        <v>-18.357</v>
      </c>
      <c r="BE2867" s="1">
        <v>-0.211</v>
      </c>
      <c r="BF2867" s="1">
        <v>0.939</v>
      </c>
      <c r="BG2867" s="1">
        <v>91.858</v>
      </c>
      <c r="BH2867" s="1">
        <v>0.34</v>
      </c>
      <c r="BI2867" s="1">
        <v>253.661</v>
      </c>
      <c r="BJ2867" s="1">
        <v>1.158</v>
      </c>
      <c r="BK2867" s="1">
        <v>0.457</v>
      </c>
      <c r="BL2867" s="1">
        <v>-0.625</v>
      </c>
      <c r="BM2867" s="1">
        <v>-0.303</v>
      </c>
      <c r="BN2867" s="1">
        <v>48.161</v>
      </c>
      <c r="BO2867" s="1">
        <v>4684.769</v>
      </c>
      <c r="BP2867" s="1">
        <v>17.34</v>
      </c>
      <c r="BQ2867" s="1">
        <v>13011.744</v>
      </c>
      <c r="BR2867" s="1">
        <v>59.04</v>
      </c>
      <c r="BS2867" s="1">
        <v>23.438</v>
      </c>
      <c r="BT2867" s="1">
        <v>-12.75</v>
      </c>
      <c r="BU2867" s="1">
        <v>-76.715</v>
      </c>
      <c r="BV2867" s="1">
        <v>-0.194</v>
      </c>
      <c r="BW2867" s="1">
        <v>-0.092</v>
      </c>
      <c r="BX2867" s="1">
        <v>47.222</v>
      </c>
      <c r="BY2867" s="1">
        <v>4592.91</v>
      </c>
      <c r="BZ2867" s="1">
        <v>17.0</v>
      </c>
      <c r="CA2867" s="1">
        <v>12758.083</v>
      </c>
      <c r="CB2867" s="1">
        <v>57.882</v>
      </c>
      <c r="CC2867" s="1">
        <v>22.981</v>
      </c>
      <c r="CD2867" s="1">
        <v>9.433</v>
      </c>
      <c r="CE2867" s="1">
        <v>7.813</v>
      </c>
      <c r="CF2867" s="1">
        <v>90.637</v>
      </c>
      <c r="CG2867" s="1">
        <v>1550.782</v>
      </c>
      <c r="CH2867" s="1">
        <v>5.74</v>
      </c>
      <c r="CI2867" s="1">
        <v>24487.52</v>
      </c>
      <c r="CN2867" s="1">
        <v>19.544</v>
      </c>
      <c r="CO2867" s="1">
        <v>44.109</v>
      </c>
      <c r="CP2867" s="1">
        <v>0.0</v>
      </c>
      <c r="CQ2867" s="1">
        <v>0.0</v>
      </c>
      <c r="CR2867" s="1">
        <v>0.0</v>
      </c>
      <c r="CT2867" s="1">
        <v>0.0</v>
      </c>
      <c r="CU2867" s="1">
        <v>0.0</v>
      </c>
      <c r="CV2867" s="1">
        <v>0.0</v>
      </c>
      <c r="CW2867" s="1">
        <v>0.0</v>
      </c>
      <c r="CX2867" s="1">
        <v>0.0</v>
      </c>
      <c r="CY2867" s="1">
        <v>0.0</v>
      </c>
      <c r="CZ2867" s="1">
        <v>0.0</v>
      </c>
      <c r="DA2867" s="1">
        <v>7934.928</v>
      </c>
      <c r="DB2867" s="1">
        <v>206.558</v>
      </c>
      <c r="DC2867" s="1">
        <v>-18.357</v>
      </c>
      <c r="DD2867" s="1">
        <v>-0.211</v>
      </c>
      <c r="DE2867" s="1">
        <v>0.939</v>
      </c>
      <c r="DF2867" s="1">
        <v>91.858</v>
      </c>
      <c r="DG2867" s="1">
        <v>0.34</v>
      </c>
      <c r="DH2867" s="1">
        <v>253.661</v>
      </c>
      <c r="DI2867" s="1">
        <v>1.158</v>
      </c>
      <c r="DJ2867" s="1">
        <v>0.457</v>
      </c>
      <c r="DL2867" s="1">
        <v>0.0</v>
      </c>
      <c r="DM2867" s="1">
        <v>0.0</v>
      </c>
      <c r="DN2867" s="1">
        <v>0.0</v>
      </c>
      <c r="DO2867" s="1">
        <v>0.0</v>
      </c>
      <c r="DP2867" s="1">
        <v>0.0</v>
      </c>
      <c r="DQ2867" s="1">
        <v>0.0</v>
      </c>
      <c r="DR2867" s="1">
        <v>0.0</v>
      </c>
      <c r="DT2867" s="1">
        <v>0.0</v>
      </c>
      <c r="DU2867" s="1">
        <v>0.0</v>
      </c>
      <c r="DV2867" s="1">
        <v>0.0</v>
      </c>
      <c r="DW2867" s="1">
        <v>0.0</v>
      </c>
      <c r="DX2867" s="1">
        <v>0.0</v>
      </c>
      <c r="DY2867" s="1">
        <v>0.0</v>
      </c>
      <c r="DZ2867" s="1">
        <v>0.0</v>
      </c>
    </row>
    <row r="2868">
      <c r="A2868" s="1" t="s">
        <v>359</v>
      </c>
      <c r="B2868" s="1">
        <v>1992.0</v>
      </c>
      <c r="C2868" s="1" t="s">
        <v>360</v>
      </c>
      <c r="D2868" s="1">
        <v>3697504.0</v>
      </c>
      <c r="E2868" s="1">
        <v>3.7159350272E10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O2868" s="1">
        <v>-53.133</v>
      </c>
      <c r="P2868" s="1">
        <v>-5.502</v>
      </c>
      <c r="Q2868" s="1">
        <v>1312.561</v>
      </c>
      <c r="R2868" s="1">
        <v>4.853</v>
      </c>
      <c r="S2868" s="1">
        <v>0.0</v>
      </c>
      <c r="T2868" s="1">
        <v>0.0</v>
      </c>
      <c r="W2868" s="1">
        <v>0.0</v>
      </c>
      <c r="X2868" s="1">
        <v>0.0</v>
      </c>
      <c r="Y2868" s="1">
        <v>0.0</v>
      </c>
      <c r="Z2868" s="1">
        <v>3.721</v>
      </c>
      <c r="AA2868" s="1">
        <v>13.25</v>
      </c>
      <c r="AB2868" s="1">
        <v>3583.499</v>
      </c>
      <c r="AC2868" s="1">
        <v>18.55</v>
      </c>
      <c r="AD2868" s="1">
        <v>17.862</v>
      </c>
      <c r="AE2868" s="1">
        <v>-36.408</v>
      </c>
      <c r="AF2868" s="1">
        <v>-75.204</v>
      </c>
      <c r="AG2868" s="1">
        <v>35525.25</v>
      </c>
      <c r="AH2868" s="1">
        <v>3.535</v>
      </c>
      <c r="AI2868" s="1">
        <v>-43.492</v>
      </c>
      <c r="AJ2868" s="1">
        <v>-68.422</v>
      </c>
      <c r="AK2868" s="1">
        <v>973.63</v>
      </c>
      <c r="AL2868" s="1">
        <v>3.6</v>
      </c>
      <c r="AM2868" s="1">
        <v>24043.133</v>
      </c>
      <c r="AN2868" s="1">
        <v>88.9</v>
      </c>
      <c r="AO2868" s="1">
        <v>19.407</v>
      </c>
      <c r="AP2868" s="1">
        <v>68.162</v>
      </c>
      <c r="AQ2868" s="1">
        <v>-42.871</v>
      </c>
      <c r="AR2868" s="1">
        <v>-24.149</v>
      </c>
      <c r="AS2868" s="1">
        <v>32.18</v>
      </c>
      <c r="AT2868" s="1">
        <v>340.77</v>
      </c>
      <c r="AU2868" s="1">
        <v>1.26</v>
      </c>
      <c r="AV2868" s="1">
        <v>8703.226</v>
      </c>
      <c r="AY2868" s="1">
        <v>0.0</v>
      </c>
      <c r="AZ2868" s="1">
        <v>0.0</v>
      </c>
      <c r="BA2868" s="1">
        <v>6.792</v>
      </c>
      <c r="BB2868" s="1">
        <v>24.673</v>
      </c>
      <c r="BD2868" s="1">
        <v>-7.988</v>
      </c>
      <c r="BE2868" s="1">
        <v>-0.075</v>
      </c>
      <c r="BF2868" s="1">
        <v>0.864</v>
      </c>
      <c r="BG2868" s="1">
        <v>83.84</v>
      </c>
      <c r="BH2868" s="1">
        <v>0.31</v>
      </c>
      <c r="BI2868" s="1">
        <v>233.641</v>
      </c>
      <c r="BJ2868" s="1">
        <v>1.671</v>
      </c>
      <c r="BK2868" s="1">
        <v>0.662</v>
      </c>
      <c r="BL2868" s="1">
        <v>-13.779</v>
      </c>
      <c r="BM2868" s="1">
        <v>-6.636</v>
      </c>
      <c r="BN2868" s="1">
        <v>41.525</v>
      </c>
      <c r="BO2868" s="1">
        <v>4043.268</v>
      </c>
      <c r="BP2868" s="1">
        <v>14.95</v>
      </c>
      <c r="BQ2868" s="1">
        <v>11230.549</v>
      </c>
      <c r="BR2868" s="1">
        <v>80.593</v>
      </c>
      <c r="BS2868" s="1">
        <v>31.838</v>
      </c>
      <c r="BT2868" s="1">
        <v>-5.3</v>
      </c>
      <c r="BU2868" s="1">
        <v>-40.0</v>
      </c>
      <c r="BV2868" s="1">
        <v>-13.894</v>
      </c>
      <c r="BW2868" s="1">
        <v>-6.561</v>
      </c>
      <c r="BX2868" s="1">
        <v>40.661</v>
      </c>
      <c r="BY2868" s="1">
        <v>3959.428</v>
      </c>
      <c r="BZ2868" s="1">
        <v>14.64</v>
      </c>
      <c r="CA2868" s="1">
        <v>10996.907</v>
      </c>
      <c r="CB2868" s="1">
        <v>78.922</v>
      </c>
      <c r="CC2868" s="1">
        <v>31.176</v>
      </c>
      <c r="CD2868" s="1">
        <v>-42.776</v>
      </c>
      <c r="CE2868" s="1">
        <v>-38.771</v>
      </c>
      <c r="CF2868" s="1">
        <v>51.866</v>
      </c>
      <c r="CG2868" s="1">
        <v>632.859</v>
      </c>
      <c r="CH2868" s="1">
        <v>2.34</v>
      </c>
      <c r="CI2868" s="1">
        <v>14027.347</v>
      </c>
      <c r="CL2868" s="1">
        <v>0.0</v>
      </c>
      <c r="CM2868" s="1">
        <v>0.0</v>
      </c>
      <c r="CN2868" s="1">
        <v>12.615</v>
      </c>
      <c r="CO2868" s="1">
        <v>39.767</v>
      </c>
      <c r="CP2868" s="1">
        <v>0.0</v>
      </c>
      <c r="CQ2868" s="1">
        <v>0.0</v>
      </c>
      <c r="CR2868" s="1">
        <v>0.0</v>
      </c>
      <c r="CT2868" s="1">
        <v>0.0</v>
      </c>
      <c r="CU2868" s="1">
        <v>0.0</v>
      </c>
      <c r="CV2868" s="1">
        <v>0.0</v>
      </c>
      <c r="CW2868" s="1">
        <v>0.0</v>
      </c>
      <c r="CX2868" s="1">
        <v>0.0</v>
      </c>
      <c r="CY2868" s="1">
        <v>0.0</v>
      </c>
      <c r="CZ2868" s="1">
        <v>0.0</v>
      </c>
      <c r="DA2868" s="1">
        <v>5016.897</v>
      </c>
      <c r="DB2868" s="1">
        <v>131.355</v>
      </c>
      <c r="DC2868" s="1">
        <v>-7.988</v>
      </c>
      <c r="DD2868" s="1">
        <v>-0.075</v>
      </c>
      <c r="DE2868" s="1">
        <v>0.864</v>
      </c>
      <c r="DF2868" s="1">
        <v>83.84</v>
      </c>
      <c r="DG2868" s="1">
        <v>0.31</v>
      </c>
      <c r="DH2868" s="1">
        <v>233.641</v>
      </c>
      <c r="DI2868" s="1">
        <v>1.671</v>
      </c>
      <c r="DJ2868" s="1">
        <v>0.662</v>
      </c>
      <c r="DL2868" s="1">
        <v>0.0</v>
      </c>
      <c r="DM2868" s="1">
        <v>0.0</v>
      </c>
      <c r="DN2868" s="1">
        <v>0.0</v>
      </c>
      <c r="DO2868" s="1">
        <v>0.0</v>
      </c>
      <c r="DP2868" s="1">
        <v>0.0</v>
      </c>
      <c r="DQ2868" s="1">
        <v>0.0</v>
      </c>
      <c r="DR2868" s="1">
        <v>0.0</v>
      </c>
      <c r="DT2868" s="1">
        <v>0.0</v>
      </c>
      <c r="DU2868" s="1">
        <v>0.0</v>
      </c>
      <c r="DV2868" s="1">
        <v>0.0</v>
      </c>
      <c r="DW2868" s="1">
        <v>0.0</v>
      </c>
      <c r="DX2868" s="1">
        <v>0.0</v>
      </c>
      <c r="DY2868" s="1">
        <v>0.0</v>
      </c>
      <c r="DZ2868" s="1">
        <v>0.0</v>
      </c>
    </row>
    <row r="2869">
      <c r="A2869" s="1" t="s">
        <v>359</v>
      </c>
      <c r="B2869" s="1">
        <v>1993.0</v>
      </c>
      <c r="C2869" s="1" t="s">
        <v>360</v>
      </c>
      <c r="D2869" s="1">
        <v>3680148.0</v>
      </c>
      <c r="E2869" s="1">
        <v>3.0736279552E10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0.0</v>
      </c>
      <c r="O2869" s="1">
        <v>-11.335</v>
      </c>
      <c r="P2869" s="1">
        <v>-0.55</v>
      </c>
      <c r="Q2869" s="1">
        <v>1169.274</v>
      </c>
      <c r="R2869" s="1">
        <v>4.303</v>
      </c>
      <c r="S2869" s="1">
        <v>0.0</v>
      </c>
      <c r="T2869" s="1">
        <v>0.0</v>
      </c>
      <c r="V2869" s="1">
        <v>0.0</v>
      </c>
      <c r="W2869" s="1">
        <v>0.0</v>
      </c>
      <c r="X2869" s="1">
        <v>0.0</v>
      </c>
      <c r="Y2869" s="1">
        <v>0.0</v>
      </c>
      <c r="Z2869" s="1">
        <v>4.194</v>
      </c>
      <c r="AA2869" s="1">
        <v>11.2</v>
      </c>
      <c r="AB2869" s="1">
        <v>3043.356</v>
      </c>
      <c r="AC2869" s="1">
        <v>13.93</v>
      </c>
      <c r="AD2869" s="1">
        <v>17.387</v>
      </c>
      <c r="AE2869" s="1">
        <v>-21.27</v>
      </c>
      <c r="AF2869" s="1">
        <v>-27.939</v>
      </c>
      <c r="AG2869" s="1">
        <v>28101.068</v>
      </c>
      <c r="AH2869" s="1">
        <v>3.365</v>
      </c>
      <c r="AI2869" s="1">
        <v>-24.11</v>
      </c>
      <c r="AJ2869" s="1">
        <v>-21.434</v>
      </c>
      <c r="AK2869" s="1">
        <v>347.812</v>
      </c>
      <c r="AL2869" s="1">
        <v>1.28</v>
      </c>
      <c r="AM2869" s="1">
        <v>18332.434</v>
      </c>
      <c r="AN2869" s="1">
        <v>67.466</v>
      </c>
      <c r="AO2869" s="1">
        <v>9.189</v>
      </c>
      <c r="AP2869" s="1">
        <v>65.748</v>
      </c>
      <c r="AQ2869" s="1">
        <v>-45.916</v>
      </c>
      <c r="AR2869" s="1">
        <v>-14.776</v>
      </c>
      <c r="AS2869" s="1">
        <v>17.404</v>
      </c>
      <c r="AT2869" s="1">
        <v>70.649</v>
      </c>
      <c r="AU2869" s="1">
        <v>0.26</v>
      </c>
      <c r="AV2869" s="1">
        <v>4729.238</v>
      </c>
      <c r="AX2869" s="1">
        <v>0.0</v>
      </c>
      <c r="AY2869" s="1">
        <v>0.0</v>
      </c>
      <c r="AZ2869" s="1">
        <v>0.0</v>
      </c>
      <c r="BA2869" s="1">
        <v>1.866</v>
      </c>
      <c r="BB2869" s="1">
        <v>16.961</v>
      </c>
      <c r="BD2869" s="1">
        <v>26.367</v>
      </c>
      <c r="BE2869" s="1">
        <v>0.228</v>
      </c>
      <c r="BF2869" s="1">
        <v>1.092</v>
      </c>
      <c r="BG2869" s="1">
        <v>105.974</v>
      </c>
      <c r="BH2869" s="1">
        <v>0.39</v>
      </c>
      <c r="BI2869" s="1">
        <v>296.637</v>
      </c>
      <c r="BJ2869" s="1">
        <v>2.8</v>
      </c>
      <c r="BK2869" s="1">
        <v>1.064</v>
      </c>
      <c r="BL2869" s="1">
        <v>-15.359</v>
      </c>
      <c r="BM2869" s="1">
        <v>-6.378</v>
      </c>
      <c r="BN2869" s="1">
        <v>35.147</v>
      </c>
      <c r="BO2869" s="1">
        <v>3437.362</v>
      </c>
      <c r="BP2869" s="1">
        <v>12.65</v>
      </c>
      <c r="BQ2869" s="1">
        <v>9550.491</v>
      </c>
      <c r="BR2869" s="1">
        <v>90.811</v>
      </c>
      <c r="BS2869" s="1">
        <v>34.252</v>
      </c>
      <c r="BT2869" s="1">
        <v>-2.73</v>
      </c>
      <c r="BU2869" s="1">
        <v>-24.375</v>
      </c>
      <c r="BV2869" s="1">
        <v>-16.245</v>
      </c>
      <c r="BW2869" s="1">
        <v>-6.606</v>
      </c>
      <c r="BX2869" s="1">
        <v>34.056</v>
      </c>
      <c r="BY2869" s="1">
        <v>3331.388</v>
      </c>
      <c r="BZ2869" s="1">
        <v>12.26</v>
      </c>
      <c r="CA2869" s="1">
        <v>9253.854</v>
      </c>
      <c r="CB2869" s="1">
        <v>88.011</v>
      </c>
      <c r="CC2869" s="1">
        <v>33.188</v>
      </c>
      <c r="CD2869" s="1">
        <v>-11.775</v>
      </c>
      <c r="CE2869" s="1">
        <v>-6.107</v>
      </c>
      <c r="CF2869" s="1">
        <v>45.759</v>
      </c>
      <c r="CG2869" s="1">
        <v>277.163</v>
      </c>
      <c r="CH2869" s="1">
        <v>1.02</v>
      </c>
      <c r="CI2869" s="1">
        <v>12433.921</v>
      </c>
      <c r="CK2869" s="1">
        <v>1.007</v>
      </c>
      <c r="CL2869" s="1">
        <v>273.705</v>
      </c>
      <c r="CM2869" s="1">
        <v>1.007</v>
      </c>
      <c r="CN2869" s="1">
        <v>7.322</v>
      </c>
      <c r="CO2869" s="1">
        <v>44.593</v>
      </c>
      <c r="CP2869" s="1">
        <v>0.0</v>
      </c>
      <c r="CQ2869" s="1">
        <v>0.0</v>
      </c>
      <c r="CR2869" s="1">
        <v>0.0</v>
      </c>
      <c r="CT2869" s="1">
        <v>0.0</v>
      </c>
      <c r="CU2869" s="1">
        <v>0.0</v>
      </c>
      <c r="CV2869" s="1">
        <v>0.0</v>
      </c>
      <c r="CW2869" s="1">
        <v>0.0</v>
      </c>
      <c r="CX2869" s="1">
        <v>0.0</v>
      </c>
      <c r="CY2869" s="1">
        <v>0.0</v>
      </c>
      <c r="CZ2869" s="1">
        <v>0.0</v>
      </c>
      <c r="DA2869" s="1">
        <v>3785.174</v>
      </c>
      <c r="DB2869" s="1">
        <v>103.416</v>
      </c>
      <c r="DC2869" s="1">
        <v>26.367</v>
      </c>
      <c r="DD2869" s="1">
        <v>0.228</v>
      </c>
      <c r="DE2869" s="1">
        <v>1.092</v>
      </c>
      <c r="DF2869" s="1">
        <v>105.974</v>
      </c>
      <c r="DG2869" s="1">
        <v>0.39</v>
      </c>
      <c r="DH2869" s="1">
        <v>296.637</v>
      </c>
      <c r="DI2869" s="1">
        <v>2.8</v>
      </c>
      <c r="DJ2869" s="1">
        <v>1.064</v>
      </c>
      <c r="DL2869" s="1">
        <v>0.0</v>
      </c>
      <c r="DM2869" s="1">
        <v>0.0</v>
      </c>
      <c r="DN2869" s="1">
        <v>0.0</v>
      </c>
      <c r="DO2869" s="1">
        <v>0.0</v>
      </c>
      <c r="DP2869" s="1">
        <v>0.0</v>
      </c>
      <c r="DQ2869" s="1">
        <v>0.0</v>
      </c>
      <c r="DR2869" s="1">
        <v>0.0</v>
      </c>
      <c r="DT2869" s="1">
        <v>0.0</v>
      </c>
      <c r="DU2869" s="1">
        <v>0.0</v>
      </c>
      <c r="DV2869" s="1">
        <v>0.0</v>
      </c>
      <c r="DW2869" s="1">
        <v>0.0</v>
      </c>
      <c r="DX2869" s="1">
        <v>0.0</v>
      </c>
      <c r="DY2869" s="1">
        <v>0.0</v>
      </c>
      <c r="DZ2869" s="1">
        <v>0.0</v>
      </c>
    </row>
    <row r="2870">
      <c r="A2870" s="1" t="s">
        <v>359</v>
      </c>
      <c r="B2870" s="1">
        <v>1994.0</v>
      </c>
      <c r="C2870" s="1" t="s">
        <v>360</v>
      </c>
      <c r="D2870" s="1">
        <v>3654839.0</v>
      </c>
      <c r="E2870" s="1">
        <v>2.7661451264E10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O2870" s="1">
        <v>-16.973</v>
      </c>
      <c r="P2870" s="1">
        <v>-0.73</v>
      </c>
      <c r="Q2870" s="1">
        <v>977.536</v>
      </c>
      <c r="R2870" s="1">
        <v>3.573</v>
      </c>
      <c r="S2870" s="1">
        <v>0.0</v>
      </c>
      <c r="T2870" s="1">
        <v>0.0</v>
      </c>
      <c r="V2870" s="1">
        <v>0.0</v>
      </c>
      <c r="W2870" s="1">
        <v>0.0</v>
      </c>
      <c r="X2870" s="1">
        <v>0.0</v>
      </c>
      <c r="Y2870" s="1">
        <v>0.0</v>
      </c>
      <c r="Z2870" s="1">
        <v>4.034</v>
      </c>
      <c r="AA2870" s="1">
        <v>10.86</v>
      </c>
      <c r="AB2870" s="1">
        <v>2971.403</v>
      </c>
      <c r="AC2870" s="1">
        <v>9.76</v>
      </c>
      <c r="AD2870" s="1">
        <v>13.179</v>
      </c>
      <c r="AE2870" s="1">
        <v>-13.842</v>
      </c>
      <c r="AF2870" s="1">
        <v>-14.315</v>
      </c>
      <c r="AG2870" s="1">
        <v>24378.934</v>
      </c>
      <c r="AH2870" s="1">
        <v>3.221</v>
      </c>
      <c r="AI2870" s="1">
        <v>-2.323</v>
      </c>
      <c r="AJ2870" s="1">
        <v>-1.567</v>
      </c>
      <c r="AK2870" s="1">
        <v>437.776</v>
      </c>
      <c r="AL2870" s="1">
        <v>1.6</v>
      </c>
      <c r="AM2870" s="1">
        <v>18030.512</v>
      </c>
      <c r="AN2870" s="1">
        <v>65.899</v>
      </c>
      <c r="AO2870" s="1">
        <v>16.393</v>
      </c>
      <c r="AP2870" s="1">
        <v>74.411</v>
      </c>
      <c r="AQ2870" s="1">
        <v>15.69</v>
      </c>
      <c r="AR2870" s="1">
        <v>2.731</v>
      </c>
      <c r="AS2870" s="1">
        <v>20.135</v>
      </c>
      <c r="AT2870" s="1">
        <v>90.291</v>
      </c>
      <c r="AU2870" s="1">
        <v>0.33</v>
      </c>
      <c r="AV2870" s="1">
        <v>5509.139</v>
      </c>
      <c r="AX2870" s="1">
        <v>0.0</v>
      </c>
      <c r="AY2870" s="1">
        <v>0.0</v>
      </c>
      <c r="AZ2870" s="1">
        <v>0.0</v>
      </c>
      <c r="BA2870" s="1">
        <v>3.381</v>
      </c>
      <c r="BB2870" s="1">
        <v>22.736</v>
      </c>
      <c r="BD2870" s="1">
        <v>15.013</v>
      </c>
      <c r="BE2870" s="1">
        <v>0.164</v>
      </c>
      <c r="BF2870" s="1">
        <v>1.256</v>
      </c>
      <c r="BG2870" s="1">
        <v>123.124</v>
      </c>
      <c r="BH2870" s="1">
        <v>0.45</v>
      </c>
      <c r="BI2870" s="1">
        <v>343.532</v>
      </c>
      <c r="BJ2870" s="1">
        <v>4.611</v>
      </c>
      <c r="BK2870" s="1">
        <v>1.418</v>
      </c>
      <c r="BL2870" s="1">
        <v>-35.525</v>
      </c>
      <c r="BM2870" s="1">
        <v>-12.486</v>
      </c>
      <c r="BN2870" s="1">
        <v>22.661</v>
      </c>
      <c r="BO2870" s="1">
        <v>2232.656</v>
      </c>
      <c r="BP2870" s="1">
        <v>8.16</v>
      </c>
      <c r="BQ2870" s="1">
        <v>6200.303</v>
      </c>
      <c r="BR2870" s="1">
        <v>83.607</v>
      </c>
      <c r="BS2870" s="1">
        <v>25.589</v>
      </c>
      <c r="BT2870" s="1">
        <v>1.1</v>
      </c>
      <c r="BU2870" s="1">
        <v>10.129</v>
      </c>
      <c r="BV2870" s="1">
        <v>-37.145</v>
      </c>
      <c r="BW2870" s="1">
        <v>-12.65</v>
      </c>
      <c r="BX2870" s="1">
        <v>21.406</v>
      </c>
      <c r="BY2870" s="1">
        <v>2109.532</v>
      </c>
      <c r="BZ2870" s="1">
        <v>7.71</v>
      </c>
      <c r="CA2870" s="1">
        <v>5856.771</v>
      </c>
      <c r="CB2870" s="1">
        <v>78.996</v>
      </c>
      <c r="CC2870" s="1">
        <v>24.171</v>
      </c>
      <c r="CD2870" s="1">
        <v>-7.797</v>
      </c>
      <c r="CE2870" s="1">
        <v>-3.568</v>
      </c>
      <c r="CF2870" s="1">
        <v>42.191</v>
      </c>
      <c r="CG2870" s="1">
        <v>347.485</v>
      </c>
      <c r="CH2870" s="1">
        <v>1.27</v>
      </c>
      <c r="CI2870" s="1">
        <v>11543.837</v>
      </c>
      <c r="CJ2870" s="1">
        <v>81.25</v>
      </c>
      <c r="CK2870" s="1">
        <v>0.818</v>
      </c>
      <c r="CL2870" s="1">
        <v>499.526</v>
      </c>
      <c r="CM2870" s="1">
        <v>1.826</v>
      </c>
      <c r="CN2870" s="1">
        <v>13.012</v>
      </c>
      <c r="CO2870" s="1">
        <v>47.641</v>
      </c>
      <c r="CP2870" s="1">
        <v>0.0</v>
      </c>
      <c r="CQ2870" s="1">
        <v>0.0</v>
      </c>
      <c r="CR2870" s="1">
        <v>0.0</v>
      </c>
      <c r="CT2870" s="1">
        <v>0.0</v>
      </c>
      <c r="CU2870" s="1">
        <v>0.0</v>
      </c>
      <c r="CV2870" s="1">
        <v>0.0</v>
      </c>
      <c r="CW2870" s="1">
        <v>0.0</v>
      </c>
      <c r="CX2870" s="1">
        <v>0.0</v>
      </c>
      <c r="CY2870" s="1">
        <v>0.0</v>
      </c>
      <c r="CZ2870" s="1">
        <v>0.0</v>
      </c>
      <c r="DA2870" s="1">
        <v>2670.432</v>
      </c>
      <c r="DB2870" s="1">
        <v>89.101</v>
      </c>
      <c r="DC2870" s="1">
        <v>15.013</v>
      </c>
      <c r="DD2870" s="1">
        <v>0.164</v>
      </c>
      <c r="DE2870" s="1">
        <v>1.256</v>
      </c>
      <c r="DF2870" s="1">
        <v>123.124</v>
      </c>
      <c r="DG2870" s="1">
        <v>0.45</v>
      </c>
      <c r="DH2870" s="1">
        <v>343.532</v>
      </c>
      <c r="DI2870" s="1">
        <v>4.611</v>
      </c>
      <c r="DJ2870" s="1">
        <v>1.418</v>
      </c>
      <c r="DL2870" s="1">
        <v>0.0</v>
      </c>
      <c r="DM2870" s="1">
        <v>0.0</v>
      </c>
      <c r="DN2870" s="1">
        <v>0.0</v>
      </c>
      <c r="DO2870" s="1">
        <v>0.0</v>
      </c>
      <c r="DP2870" s="1">
        <v>0.0</v>
      </c>
      <c r="DQ2870" s="1">
        <v>0.0</v>
      </c>
      <c r="DR2870" s="1">
        <v>0.0</v>
      </c>
      <c r="DT2870" s="1">
        <v>0.0</v>
      </c>
      <c r="DU2870" s="1">
        <v>0.0</v>
      </c>
      <c r="DV2870" s="1">
        <v>0.0</v>
      </c>
      <c r="DW2870" s="1">
        <v>0.0</v>
      </c>
      <c r="DX2870" s="1">
        <v>0.0</v>
      </c>
      <c r="DY2870" s="1">
        <v>0.0</v>
      </c>
      <c r="DZ2870" s="1">
        <v>0.0</v>
      </c>
    </row>
    <row r="2871">
      <c r="A2871" s="1" t="s">
        <v>359</v>
      </c>
      <c r="B2871" s="1">
        <v>1995.0</v>
      </c>
      <c r="C2871" s="1" t="s">
        <v>360</v>
      </c>
      <c r="D2871" s="1">
        <v>3626997.0</v>
      </c>
      <c r="E2871" s="1">
        <v>2.9216540672E10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O2871" s="1">
        <v>-20.117</v>
      </c>
      <c r="P2871" s="1">
        <v>-0.719</v>
      </c>
      <c r="Q2871" s="1">
        <v>786.877</v>
      </c>
      <c r="R2871" s="1">
        <v>2.854</v>
      </c>
      <c r="S2871" s="1">
        <v>0.0</v>
      </c>
      <c r="T2871" s="1">
        <v>0.0</v>
      </c>
      <c r="V2871" s="1">
        <v>0.0</v>
      </c>
      <c r="W2871" s="1">
        <v>0.0</v>
      </c>
      <c r="X2871" s="1">
        <v>0.0</v>
      </c>
      <c r="Y2871" s="1">
        <v>0.0</v>
      </c>
      <c r="Z2871" s="1">
        <v>2.895</v>
      </c>
      <c r="AA2871" s="1">
        <v>10.84</v>
      </c>
      <c r="AB2871" s="1">
        <v>2988.698</v>
      </c>
      <c r="AC2871" s="1">
        <v>13.52</v>
      </c>
      <c r="AD2871" s="1">
        <v>17.579</v>
      </c>
      <c r="AE2871" s="1">
        <v>11.524</v>
      </c>
      <c r="AF2871" s="1">
        <v>10.268</v>
      </c>
      <c r="AG2871" s="1">
        <v>27397.102</v>
      </c>
      <c r="AH2871" s="1">
        <v>3.401</v>
      </c>
      <c r="AI2871" s="1">
        <v>-1.787</v>
      </c>
      <c r="AJ2871" s="1">
        <v>-1.177</v>
      </c>
      <c r="AK2871" s="1">
        <v>366.695</v>
      </c>
      <c r="AL2871" s="1">
        <v>1.33</v>
      </c>
      <c r="AM2871" s="1">
        <v>17844.279</v>
      </c>
      <c r="AN2871" s="1">
        <v>64.721</v>
      </c>
      <c r="AO2871" s="1">
        <v>9.837</v>
      </c>
      <c r="AP2871" s="1">
        <v>65.643</v>
      </c>
      <c r="AQ2871" s="1">
        <v>17.189</v>
      </c>
      <c r="AR2871" s="1">
        <v>3.461</v>
      </c>
      <c r="AS2871" s="1">
        <v>23.596</v>
      </c>
      <c r="AT2871" s="1">
        <v>63.413</v>
      </c>
      <c r="AU2871" s="1">
        <v>0.23</v>
      </c>
      <c r="AV2871" s="1">
        <v>6505.687</v>
      </c>
      <c r="AX2871" s="1">
        <v>0.0</v>
      </c>
      <c r="AY2871" s="1">
        <v>0.0</v>
      </c>
      <c r="AZ2871" s="1">
        <v>0.0</v>
      </c>
      <c r="BA2871" s="1">
        <v>1.701</v>
      </c>
      <c r="BB2871" s="1">
        <v>23.932</v>
      </c>
      <c r="BD2871" s="1">
        <v>-17.478</v>
      </c>
      <c r="BE2871" s="1">
        <v>-0.219</v>
      </c>
      <c r="BF2871" s="1">
        <v>1.036</v>
      </c>
      <c r="BG2871" s="1">
        <v>102.013</v>
      </c>
      <c r="BH2871" s="1">
        <v>0.37</v>
      </c>
      <c r="BI2871" s="1">
        <v>285.666</v>
      </c>
      <c r="BJ2871" s="1">
        <v>2.737</v>
      </c>
      <c r="BK2871" s="1">
        <v>1.051</v>
      </c>
      <c r="BL2871" s="1">
        <v>49.485</v>
      </c>
      <c r="BM2871" s="1">
        <v>11.214</v>
      </c>
      <c r="BN2871" s="1">
        <v>33.875</v>
      </c>
      <c r="BO2871" s="1">
        <v>3360.907</v>
      </c>
      <c r="BP2871" s="1">
        <v>12.19</v>
      </c>
      <c r="BQ2871" s="1">
        <v>9339.682</v>
      </c>
      <c r="BR2871" s="1">
        <v>90.163</v>
      </c>
      <c r="BS2871" s="1">
        <v>34.357</v>
      </c>
      <c r="BT2871" s="1">
        <v>-2.68</v>
      </c>
      <c r="BU2871" s="1">
        <v>-24.723</v>
      </c>
      <c r="BV2871" s="1">
        <v>53.413</v>
      </c>
      <c r="BW2871" s="1">
        <v>11.433</v>
      </c>
      <c r="BX2871" s="1">
        <v>32.839</v>
      </c>
      <c r="BY2871" s="1">
        <v>3258.894</v>
      </c>
      <c r="BZ2871" s="1">
        <v>11.82</v>
      </c>
      <c r="CA2871" s="1">
        <v>9054.016</v>
      </c>
      <c r="CB2871" s="1">
        <v>87.426</v>
      </c>
      <c r="CC2871" s="1">
        <v>33.306</v>
      </c>
      <c r="CD2871" s="1">
        <v>-9.291</v>
      </c>
      <c r="CE2871" s="1">
        <v>-3.92</v>
      </c>
      <c r="CF2871" s="1">
        <v>38.271</v>
      </c>
      <c r="CG2871" s="1">
        <v>303.281</v>
      </c>
      <c r="CH2871" s="1">
        <v>1.1</v>
      </c>
      <c r="CI2871" s="1">
        <v>10551.715</v>
      </c>
      <c r="CJ2871" s="1">
        <v>10.345</v>
      </c>
      <c r="CK2871" s="1">
        <v>0.189</v>
      </c>
      <c r="CL2871" s="1">
        <v>555.432</v>
      </c>
      <c r="CM2871" s="1">
        <v>2.015</v>
      </c>
      <c r="CN2871" s="1">
        <v>8.136</v>
      </c>
      <c r="CO2871" s="1">
        <v>38.816</v>
      </c>
      <c r="CP2871" s="1">
        <v>0.0</v>
      </c>
      <c r="CQ2871" s="1">
        <v>0.0</v>
      </c>
      <c r="CR2871" s="1">
        <v>0.0</v>
      </c>
      <c r="CT2871" s="1">
        <v>0.0</v>
      </c>
      <c r="CU2871" s="1">
        <v>0.0</v>
      </c>
      <c r="CV2871" s="1">
        <v>0.0</v>
      </c>
      <c r="CW2871" s="1">
        <v>0.0</v>
      </c>
      <c r="CX2871" s="1">
        <v>0.0</v>
      </c>
      <c r="CY2871" s="1">
        <v>0.0</v>
      </c>
      <c r="CZ2871" s="1">
        <v>0.0</v>
      </c>
      <c r="DA2871" s="1">
        <v>3727.602</v>
      </c>
      <c r="DB2871" s="1">
        <v>99.369</v>
      </c>
      <c r="DC2871" s="1">
        <v>-17.478</v>
      </c>
      <c r="DD2871" s="1">
        <v>-0.219</v>
      </c>
      <c r="DE2871" s="1">
        <v>1.036</v>
      </c>
      <c r="DF2871" s="1">
        <v>102.013</v>
      </c>
      <c r="DG2871" s="1">
        <v>0.37</v>
      </c>
      <c r="DH2871" s="1">
        <v>285.666</v>
      </c>
      <c r="DI2871" s="1">
        <v>2.737</v>
      </c>
      <c r="DJ2871" s="1">
        <v>1.051</v>
      </c>
      <c r="DL2871" s="1">
        <v>0.0</v>
      </c>
      <c r="DM2871" s="1">
        <v>0.0</v>
      </c>
      <c r="DN2871" s="1">
        <v>0.0</v>
      </c>
      <c r="DO2871" s="1">
        <v>0.0</v>
      </c>
      <c r="DP2871" s="1">
        <v>0.0</v>
      </c>
      <c r="DQ2871" s="1">
        <v>0.0</v>
      </c>
      <c r="DR2871" s="1">
        <v>0.0</v>
      </c>
      <c r="DT2871" s="1">
        <v>0.0</v>
      </c>
      <c r="DU2871" s="1">
        <v>0.0</v>
      </c>
      <c r="DV2871" s="1">
        <v>0.0</v>
      </c>
      <c r="DW2871" s="1">
        <v>0.0</v>
      </c>
      <c r="DX2871" s="1">
        <v>0.0</v>
      </c>
      <c r="DY2871" s="1">
        <v>0.0</v>
      </c>
      <c r="DZ2871" s="1">
        <v>0.0</v>
      </c>
    </row>
    <row r="2872">
      <c r="A2872" s="1" t="s">
        <v>359</v>
      </c>
      <c r="B2872" s="1">
        <v>1996.0</v>
      </c>
      <c r="C2872" s="1" t="s">
        <v>360</v>
      </c>
      <c r="D2872" s="1">
        <v>3599662.0</v>
      </c>
      <c r="E2872" s="1">
        <v>3.0721763328E10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O2872" s="1">
        <v>-8.109</v>
      </c>
      <c r="P2872" s="1">
        <v>-0.231</v>
      </c>
      <c r="Q2872" s="1">
        <v>728.559</v>
      </c>
      <c r="R2872" s="1">
        <v>2.623</v>
      </c>
      <c r="S2872" s="1">
        <v>0.0</v>
      </c>
      <c r="T2872" s="1">
        <v>0.0</v>
      </c>
      <c r="V2872" s="1">
        <v>0.0</v>
      </c>
      <c r="W2872" s="1">
        <v>0.0</v>
      </c>
      <c r="X2872" s="1">
        <v>0.0</v>
      </c>
      <c r="Y2872" s="1">
        <v>0.0</v>
      </c>
      <c r="Z2872" s="1">
        <v>2.442</v>
      </c>
      <c r="AA2872" s="1">
        <v>11.08</v>
      </c>
      <c r="AB2872" s="1">
        <v>3078.067</v>
      </c>
      <c r="AC2872" s="1">
        <v>16.24</v>
      </c>
      <c r="AD2872" s="1">
        <v>19.794</v>
      </c>
      <c r="AE2872" s="1">
        <v>8.989</v>
      </c>
      <c r="AF2872" s="1">
        <v>8.932</v>
      </c>
      <c r="AG2872" s="1">
        <v>30086.438</v>
      </c>
      <c r="AH2872" s="1">
        <v>3.525</v>
      </c>
      <c r="AI2872" s="1">
        <v>4.721</v>
      </c>
      <c r="AJ2872" s="1">
        <v>3.055</v>
      </c>
      <c r="AK2872" s="1">
        <v>547.274</v>
      </c>
      <c r="AL2872" s="1">
        <v>1.97</v>
      </c>
      <c r="AM2872" s="1">
        <v>18828.543</v>
      </c>
      <c r="AN2872" s="1">
        <v>67.776</v>
      </c>
      <c r="AO2872" s="1">
        <v>12.131</v>
      </c>
      <c r="AP2872" s="1">
        <v>63.101</v>
      </c>
      <c r="AQ2872" s="1">
        <v>6.91</v>
      </c>
      <c r="AR2872" s="1">
        <v>1.631</v>
      </c>
      <c r="AS2872" s="1">
        <v>25.227</v>
      </c>
      <c r="AT2872" s="1">
        <v>180.573</v>
      </c>
      <c r="AU2872" s="1">
        <v>0.65</v>
      </c>
      <c r="AV2872" s="1">
        <v>7008.056</v>
      </c>
      <c r="AX2872" s="1">
        <v>0.0</v>
      </c>
      <c r="AY2872" s="1">
        <v>0.0</v>
      </c>
      <c r="AZ2872" s="1">
        <v>0.0</v>
      </c>
      <c r="BA2872" s="1">
        <v>4.002</v>
      </c>
      <c r="BB2872" s="1">
        <v>23.486</v>
      </c>
      <c r="BD2872" s="1">
        <v>-12.601</v>
      </c>
      <c r="BE2872" s="1">
        <v>-0.131</v>
      </c>
      <c r="BF2872" s="1">
        <v>0.906</v>
      </c>
      <c r="BG2872" s="1">
        <v>91.675</v>
      </c>
      <c r="BH2872" s="1">
        <v>0.33</v>
      </c>
      <c r="BI2872" s="1">
        <v>251.567</v>
      </c>
      <c r="BJ2872" s="1">
        <v>2.032</v>
      </c>
      <c r="BK2872" s="1">
        <v>0.843</v>
      </c>
      <c r="BL2872" s="1">
        <v>16.999</v>
      </c>
      <c r="BM2872" s="1">
        <v>5.758</v>
      </c>
      <c r="BN2872" s="1">
        <v>39.633</v>
      </c>
      <c r="BO2872" s="1">
        <v>3964.261</v>
      </c>
      <c r="BP2872" s="1">
        <v>14.27</v>
      </c>
      <c r="BQ2872" s="1">
        <v>11010.292</v>
      </c>
      <c r="BR2872" s="1">
        <v>87.869</v>
      </c>
      <c r="BS2872" s="1">
        <v>36.899</v>
      </c>
      <c r="BT2872" s="1">
        <v>-5.16</v>
      </c>
      <c r="BU2872" s="1">
        <v>-46.57</v>
      </c>
      <c r="BV2872" s="1">
        <v>17.933</v>
      </c>
      <c r="BW2872" s="1">
        <v>5.889</v>
      </c>
      <c r="BX2872" s="1">
        <v>38.728</v>
      </c>
      <c r="BY2872" s="1">
        <v>3872.586</v>
      </c>
      <c r="BZ2872" s="1">
        <v>13.94</v>
      </c>
      <c r="CA2872" s="1">
        <v>10758.726</v>
      </c>
      <c r="CB2872" s="1">
        <v>85.837</v>
      </c>
      <c r="CC2872" s="1">
        <v>36.056</v>
      </c>
      <c r="CD2872" s="1">
        <v>4.327</v>
      </c>
      <c r="CE2872" s="1">
        <v>1.656</v>
      </c>
      <c r="CF2872" s="1">
        <v>39.927</v>
      </c>
      <c r="CG2872" s="1">
        <v>366.701</v>
      </c>
      <c r="CH2872" s="1">
        <v>1.32</v>
      </c>
      <c r="CI2872" s="1">
        <v>11091.929</v>
      </c>
      <c r="CJ2872" s="1">
        <v>-5.745</v>
      </c>
      <c r="CK2872" s="1">
        <v>-0.116</v>
      </c>
      <c r="CL2872" s="1">
        <v>527.499</v>
      </c>
      <c r="CM2872" s="1">
        <v>1.899</v>
      </c>
      <c r="CN2872" s="1">
        <v>8.128</v>
      </c>
      <c r="CO2872" s="1">
        <v>37.173</v>
      </c>
      <c r="CP2872" s="1">
        <v>0.0</v>
      </c>
      <c r="CQ2872" s="1">
        <v>0.0</v>
      </c>
      <c r="CR2872" s="1">
        <v>0.0</v>
      </c>
      <c r="CT2872" s="1">
        <v>0.0</v>
      </c>
      <c r="CU2872" s="1">
        <v>0.0</v>
      </c>
      <c r="CV2872" s="1">
        <v>0.0</v>
      </c>
      <c r="CW2872" s="1">
        <v>0.0</v>
      </c>
      <c r="CX2872" s="1">
        <v>0.0</v>
      </c>
      <c r="CY2872" s="1">
        <v>0.0</v>
      </c>
      <c r="CZ2872" s="1">
        <v>0.0</v>
      </c>
      <c r="DA2872" s="1">
        <v>4511.535</v>
      </c>
      <c r="DB2872" s="1">
        <v>108.301</v>
      </c>
      <c r="DC2872" s="1">
        <v>-12.601</v>
      </c>
      <c r="DD2872" s="1">
        <v>-0.131</v>
      </c>
      <c r="DE2872" s="1">
        <v>0.906</v>
      </c>
      <c r="DF2872" s="1">
        <v>91.675</v>
      </c>
      <c r="DG2872" s="1">
        <v>0.33</v>
      </c>
      <c r="DH2872" s="1">
        <v>251.567</v>
      </c>
      <c r="DI2872" s="1">
        <v>2.032</v>
      </c>
      <c r="DJ2872" s="1">
        <v>0.843</v>
      </c>
      <c r="DL2872" s="1">
        <v>0.0</v>
      </c>
      <c r="DM2872" s="1">
        <v>0.0</v>
      </c>
      <c r="DN2872" s="1">
        <v>0.0</v>
      </c>
      <c r="DO2872" s="1">
        <v>0.0</v>
      </c>
      <c r="DP2872" s="1">
        <v>0.0</v>
      </c>
      <c r="DQ2872" s="1">
        <v>0.0</v>
      </c>
      <c r="DR2872" s="1">
        <v>0.0</v>
      </c>
      <c r="DT2872" s="1">
        <v>0.0</v>
      </c>
      <c r="DU2872" s="1">
        <v>0.0</v>
      </c>
      <c r="DV2872" s="1">
        <v>0.0</v>
      </c>
      <c r="DW2872" s="1">
        <v>0.0</v>
      </c>
      <c r="DX2872" s="1">
        <v>0.0</v>
      </c>
      <c r="DY2872" s="1">
        <v>0.0</v>
      </c>
      <c r="DZ2872" s="1">
        <v>0.0</v>
      </c>
    </row>
    <row r="2873">
      <c r="A2873" s="1" t="s">
        <v>359</v>
      </c>
      <c r="B2873" s="1">
        <v>1997.0</v>
      </c>
      <c r="C2873" s="1" t="s">
        <v>360</v>
      </c>
      <c r="D2873" s="1">
        <v>3573364.0</v>
      </c>
      <c r="E2873" s="1">
        <v>3.3267369984E10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0.0</v>
      </c>
      <c r="O2873" s="1">
        <v>-19.157</v>
      </c>
      <c r="P2873" s="1">
        <v>-0.502</v>
      </c>
      <c r="Q2873" s="1">
        <v>593.32</v>
      </c>
      <c r="R2873" s="1">
        <v>2.12</v>
      </c>
      <c r="S2873" s="1">
        <v>0.0</v>
      </c>
      <c r="T2873" s="1">
        <v>0.0</v>
      </c>
      <c r="V2873" s="1">
        <v>0.0</v>
      </c>
      <c r="W2873" s="1">
        <v>0.0</v>
      </c>
      <c r="X2873" s="1">
        <v>0.0</v>
      </c>
      <c r="Y2873" s="1">
        <v>0.0</v>
      </c>
      <c r="Z2873" s="1">
        <v>2.127</v>
      </c>
      <c r="AA2873" s="1">
        <v>10.87</v>
      </c>
      <c r="AB2873" s="1">
        <v>3041.951</v>
      </c>
      <c r="AC2873" s="1">
        <v>14.39</v>
      </c>
      <c r="AD2873" s="1">
        <v>18.505</v>
      </c>
      <c r="AE2873" s="1">
        <v>-7.263</v>
      </c>
      <c r="AF2873" s="1">
        <v>-7.866</v>
      </c>
      <c r="AG2873" s="1">
        <v>28106.525</v>
      </c>
      <c r="AH2873" s="1">
        <v>3.019</v>
      </c>
      <c r="AI2873" s="1">
        <v>-3.441</v>
      </c>
      <c r="AJ2873" s="1">
        <v>-2.332</v>
      </c>
      <c r="AK2873" s="1">
        <v>579.286</v>
      </c>
      <c r="AL2873" s="1">
        <v>2.07</v>
      </c>
      <c r="AM2873" s="1">
        <v>18314.465</v>
      </c>
      <c r="AN2873" s="1">
        <v>65.444</v>
      </c>
      <c r="AO2873" s="1">
        <v>14.385</v>
      </c>
      <c r="AP2873" s="1">
        <v>65.665</v>
      </c>
      <c r="AQ2873" s="1">
        <v>-7.685</v>
      </c>
      <c r="AR2873" s="1">
        <v>-1.939</v>
      </c>
      <c r="AS2873" s="1">
        <v>23.288</v>
      </c>
      <c r="AT2873" s="1">
        <v>137.126</v>
      </c>
      <c r="AU2873" s="1">
        <v>0.49</v>
      </c>
      <c r="AV2873" s="1">
        <v>6517.083</v>
      </c>
      <c r="AX2873" s="1">
        <v>0.0</v>
      </c>
      <c r="AY2873" s="1">
        <v>0.0</v>
      </c>
      <c r="AZ2873" s="1">
        <v>0.0</v>
      </c>
      <c r="BA2873" s="1">
        <v>3.405</v>
      </c>
      <c r="BB2873" s="1">
        <v>23.366</v>
      </c>
      <c r="BD2873" s="1">
        <v>-9.509</v>
      </c>
      <c r="BE2873" s="1">
        <v>-0.086</v>
      </c>
      <c r="BF2873" s="1">
        <v>0.819</v>
      </c>
      <c r="BG2873" s="1">
        <v>83.955</v>
      </c>
      <c r="BH2873" s="1">
        <v>0.3</v>
      </c>
      <c r="BI2873" s="1">
        <v>229.32</v>
      </c>
      <c r="BJ2873" s="1">
        <v>2.085</v>
      </c>
      <c r="BK2873" s="1">
        <v>0.822</v>
      </c>
      <c r="BL2873" s="1">
        <v>-13.66</v>
      </c>
      <c r="BM2873" s="1">
        <v>-5.414</v>
      </c>
      <c r="BN2873" s="1">
        <v>34.219</v>
      </c>
      <c r="BO2873" s="1">
        <v>3447.731</v>
      </c>
      <c r="BP2873" s="1">
        <v>12.32</v>
      </c>
      <c r="BQ2873" s="1">
        <v>9576.254</v>
      </c>
      <c r="BR2873" s="1">
        <v>85.615</v>
      </c>
      <c r="BS2873" s="1">
        <v>34.335</v>
      </c>
      <c r="BT2873" s="1">
        <v>-3.52</v>
      </c>
      <c r="BU2873" s="1">
        <v>-32.383</v>
      </c>
      <c r="BV2873" s="1">
        <v>-13.757</v>
      </c>
      <c r="BW2873" s="1">
        <v>-5.328</v>
      </c>
      <c r="BX2873" s="1">
        <v>33.4</v>
      </c>
      <c r="BY2873" s="1">
        <v>3363.777</v>
      </c>
      <c r="BZ2873" s="1">
        <v>12.02</v>
      </c>
      <c r="CA2873" s="1">
        <v>9346.934</v>
      </c>
      <c r="CB2873" s="1">
        <v>83.53</v>
      </c>
      <c r="CC2873" s="1">
        <v>33.513</v>
      </c>
      <c r="CD2873" s="1">
        <v>0.273</v>
      </c>
      <c r="CE2873" s="1">
        <v>0.109</v>
      </c>
      <c r="CF2873" s="1">
        <v>40.036</v>
      </c>
      <c r="CG2873" s="1">
        <v>442.16</v>
      </c>
      <c r="CH2873" s="1">
        <v>1.58</v>
      </c>
      <c r="CI2873" s="1">
        <v>11204.062</v>
      </c>
      <c r="CJ2873" s="1">
        <v>27.123</v>
      </c>
      <c r="CK2873" s="1">
        <v>0.515</v>
      </c>
      <c r="CL2873" s="1">
        <v>675.509</v>
      </c>
      <c r="CM2873" s="1">
        <v>2.414</v>
      </c>
      <c r="CN2873" s="1">
        <v>10.98</v>
      </c>
      <c r="CO2873" s="1">
        <v>40.171</v>
      </c>
      <c r="CP2873" s="1">
        <v>0.0</v>
      </c>
      <c r="CQ2873" s="1">
        <v>0.0</v>
      </c>
      <c r="CR2873" s="1">
        <v>0.0</v>
      </c>
      <c r="CT2873" s="1">
        <v>0.0</v>
      </c>
      <c r="CU2873" s="1">
        <v>0.0</v>
      </c>
      <c r="CV2873" s="1">
        <v>0.0</v>
      </c>
      <c r="CW2873" s="1">
        <v>0.0</v>
      </c>
      <c r="CX2873" s="1">
        <v>0.0</v>
      </c>
      <c r="CY2873" s="1">
        <v>0.0</v>
      </c>
      <c r="CZ2873" s="1">
        <v>0.0</v>
      </c>
      <c r="DA2873" s="1">
        <v>4027.018</v>
      </c>
      <c r="DB2873" s="1">
        <v>100.435</v>
      </c>
      <c r="DC2873" s="1">
        <v>-9.509</v>
      </c>
      <c r="DD2873" s="1">
        <v>-0.086</v>
      </c>
      <c r="DE2873" s="1">
        <v>0.819</v>
      </c>
      <c r="DF2873" s="1">
        <v>83.955</v>
      </c>
      <c r="DG2873" s="1">
        <v>0.3</v>
      </c>
      <c r="DH2873" s="1">
        <v>229.32</v>
      </c>
      <c r="DI2873" s="1">
        <v>2.085</v>
      </c>
      <c r="DJ2873" s="1">
        <v>0.822</v>
      </c>
      <c r="DL2873" s="1">
        <v>0.0</v>
      </c>
      <c r="DM2873" s="1">
        <v>0.0</v>
      </c>
      <c r="DN2873" s="1">
        <v>0.0</v>
      </c>
      <c r="DO2873" s="1">
        <v>0.0</v>
      </c>
      <c r="DP2873" s="1">
        <v>0.0</v>
      </c>
      <c r="DQ2873" s="1">
        <v>0.0</v>
      </c>
      <c r="DR2873" s="1">
        <v>0.0</v>
      </c>
      <c r="DT2873" s="1">
        <v>0.0</v>
      </c>
      <c r="DU2873" s="1">
        <v>0.0</v>
      </c>
      <c r="DV2873" s="1">
        <v>0.0</v>
      </c>
      <c r="DW2873" s="1">
        <v>0.0</v>
      </c>
      <c r="DX2873" s="1">
        <v>0.0</v>
      </c>
      <c r="DY2873" s="1">
        <v>0.0</v>
      </c>
      <c r="DZ2873" s="1">
        <v>0.0</v>
      </c>
    </row>
    <row r="2874">
      <c r="A2874" s="1" t="s">
        <v>359</v>
      </c>
      <c r="B2874" s="1">
        <v>1998.0</v>
      </c>
      <c r="C2874" s="1" t="s">
        <v>360</v>
      </c>
      <c r="D2874" s="1">
        <v>3547722.0</v>
      </c>
      <c r="E2874" s="1">
        <v>3.5744382976E10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O2874" s="1">
        <v>-12.781</v>
      </c>
      <c r="P2874" s="1">
        <v>-0.271</v>
      </c>
      <c r="Q2874" s="1">
        <v>521.227</v>
      </c>
      <c r="R2874" s="1">
        <v>1.849</v>
      </c>
      <c r="S2874" s="1">
        <v>0.0</v>
      </c>
      <c r="T2874" s="1">
        <v>0.0</v>
      </c>
      <c r="V2874" s="1">
        <v>0.0</v>
      </c>
      <c r="W2874" s="1">
        <v>0.0</v>
      </c>
      <c r="X2874" s="1">
        <v>0.0</v>
      </c>
      <c r="Y2874" s="1">
        <v>0.0</v>
      </c>
      <c r="Z2874" s="1">
        <v>1.729</v>
      </c>
      <c r="AA2874" s="1">
        <v>11.07</v>
      </c>
      <c r="AB2874" s="1">
        <v>3120.312</v>
      </c>
      <c r="AC2874" s="1">
        <v>17.15</v>
      </c>
      <c r="AD2874" s="1">
        <v>20.885</v>
      </c>
      <c r="AE2874" s="1">
        <v>7.373</v>
      </c>
      <c r="AF2874" s="1">
        <v>7.405</v>
      </c>
      <c r="AG2874" s="1">
        <v>30396.936</v>
      </c>
      <c r="AH2874" s="1">
        <v>3.017</v>
      </c>
      <c r="AI2874" s="1">
        <v>4.13</v>
      </c>
      <c r="AJ2874" s="1">
        <v>2.703</v>
      </c>
      <c r="AK2874" s="1">
        <v>896.35</v>
      </c>
      <c r="AL2874" s="1">
        <v>3.18</v>
      </c>
      <c r="AM2874" s="1">
        <v>19208.701</v>
      </c>
      <c r="AN2874" s="1">
        <v>68.147</v>
      </c>
      <c r="AO2874" s="1">
        <v>18.542</v>
      </c>
      <c r="AP2874" s="1">
        <v>63.715</v>
      </c>
      <c r="AQ2874" s="1">
        <v>-12.41</v>
      </c>
      <c r="AR2874" s="1">
        <v>-2.89</v>
      </c>
      <c r="AS2874" s="1">
        <v>20.398</v>
      </c>
      <c r="AT2874" s="1">
        <v>78.924</v>
      </c>
      <c r="AU2874" s="1">
        <v>0.28</v>
      </c>
      <c r="AV2874" s="1">
        <v>5749.564</v>
      </c>
      <c r="AX2874" s="1">
        <v>0.0</v>
      </c>
      <c r="AY2874" s="1">
        <v>0.0</v>
      </c>
      <c r="AZ2874" s="1">
        <v>0.0</v>
      </c>
      <c r="BA2874" s="1">
        <v>1.633</v>
      </c>
      <c r="BB2874" s="1">
        <v>19.071</v>
      </c>
      <c r="BD2874" s="1">
        <v>41.356</v>
      </c>
      <c r="BE2874" s="1">
        <v>0.339</v>
      </c>
      <c r="BF2874" s="1">
        <v>1.158</v>
      </c>
      <c r="BG2874" s="1">
        <v>118.386</v>
      </c>
      <c r="BH2874" s="1">
        <v>0.42</v>
      </c>
      <c r="BI2874" s="1">
        <v>326.501</v>
      </c>
      <c r="BJ2874" s="1">
        <v>2.449</v>
      </c>
      <c r="BK2874" s="1">
        <v>1.083</v>
      </c>
      <c r="BL2874" s="1">
        <v>13.41</v>
      </c>
      <c r="BM2874" s="1">
        <v>4.589</v>
      </c>
      <c r="BN2874" s="1">
        <v>38.808</v>
      </c>
      <c r="BO2874" s="1">
        <v>3937.738</v>
      </c>
      <c r="BP2874" s="1">
        <v>13.97</v>
      </c>
      <c r="BQ2874" s="1">
        <v>10938.943</v>
      </c>
      <c r="BR2874" s="1">
        <v>81.458</v>
      </c>
      <c r="BS2874" s="1">
        <v>36.285</v>
      </c>
      <c r="BT2874" s="1">
        <v>-6.08</v>
      </c>
      <c r="BU2874" s="1">
        <v>-54.923</v>
      </c>
      <c r="BV2874" s="1">
        <v>12.725</v>
      </c>
      <c r="BW2874" s="1">
        <v>4.25</v>
      </c>
      <c r="BX2874" s="1">
        <v>37.65</v>
      </c>
      <c r="BY2874" s="1">
        <v>3819.352</v>
      </c>
      <c r="BZ2874" s="1">
        <v>13.55</v>
      </c>
      <c r="CA2874" s="1">
        <v>10612.443</v>
      </c>
      <c r="CB2874" s="1">
        <v>79.009</v>
      </c>
      <c r="CC2874" s="1">
        <v>35.202</v>
      </c>
      <c r="CD2874" s="1">
        <v>14.647</v>
      </c>
      <c r="CE2874" s="1">
        <v>5.864</v>
      </c>
      <c r="CF2874" s="1">
        <v>45.9</v>
      </c>
      <c r="CG2874" s="1">
        <v>817.426</v>
      </c>
      <c r="CH2874" s="1">
        <v>2.9</v>
      </c>
      <c r="CI2874" s="1">
        <v>12937.91</v>
      </c>
      <c r="CJ2874" s="1">
        <v>42.787</v>
      </c>
      <c r="CK2874" s="1">
        <v>1.033</v>
      </c>
      <c r="CL2874" s="1">
        <v>971.508</v>
      </c>
      <c r="CM2874" s="1">
        <v>3.447</v>
      </c>
      <c r="CN2874" s="1">
        <v>16.91</v>
      </c>
      <c r="CO2874" s="1">
        <v>42.915</v>
      </c>
      <c r="CP2874" s="1">
        <v>0.0</v>
      </c>
      <c r="CQ2874" s="1">
        <v>0.0</v>
      </c>
      <c r="CR2874" s="1">
        <v>0.0</v>
      </c>
      <c r="CT2874" s="1">
        <v>0.0</v>
      </c>
      <c r="CU2874" s="1">
        <v>0.0</v>
      </c>
      <c r="CV2874" s="1">
        <v>0.0</v>
      </c>
      <c r="CW2874" s="1">
        <v>0.0</v>
      </c>
      <c r="CX2874" s="1">
        <v>0.0</v>
      </c>
      <c r="CY2874" s="1">
        <v>0.0</v>
      </c>
      <c r="CZ2874" s="1">
        <v>0.0</v>
      </c>
      <c r="DA2874" s="1">
        <v>4834.088</v>
      </c>
      <c r="DB2874" s="1">
        <v>107.84</v>
      </c>
      <c r="DC2874" s="1">
        <v>41.356</v>
      </c>
      <c r="DD2874" s="1">
        <v>0.339</v>
      </c>
      <c r="DE2874" s="1">
        <v>1.158</v>
      </c>
      <c r="DF2874" s="1">
        <v>118.386</v>
      </c>
      <c r="DG2874" s="1">
        <v>0.42</v>
      </c>
      <c r="DH2874" s="1">
        <v>326.501</v>
      </c>
      <c r="DI2874" s="1">
        <v>2.449</v>
      </c>
      <c r="DJ2874" s="1">
        <v>1.083</v>
      </c>
      <c r="DL2874" s="1">
        <v>0.0</v>
      </c>
      <c r="DM2874" s="1">
        <v>0.0</v>
      </c>
      <c r="DN2874" s="1">
        <v>0.0</v>
      </c>
      <c r="DO2874" s="1">
        <v>0.0</v>
      </c>
      <c r="DP2874" s="1">
        <v>0.0</v>
      </c>
      <c r="DQ2874" s="1">
        <v>0.0</v>
      </c>
      <c r="DR2874" s="1">
        <v>0.0</v>
      </c>
      <c r="DT2874" s="1">
        <v>0.0</v>
      </c>
      <c r="DU2874" s="1">
        <v>0.0</v>
      </c>
      <c r="DV2874" s="1">
        <v>0.0</v>
      </c>
      <c r="DW2874" s="1">
        <v>0.0</v>
      </c>
      <c r="DX2874" s="1">
        <v>0.0</v>
      </c>
      <c r="DY2874" s="1">
        <v>0.0</v>
      </c>
      <c r="DZ2874" s="1">
        <v>0.0</v>
      </c>
    </row>
    <row r="2875">
      <c r="A2875" s="1" t="s">
        <v>359</v>
      </c>
      <c r="B2875" s="1">
        <v>1999.0</v>
      </c>
      <c r="C2875" s="1" t="s">
        <v>360</v>
      </c>
      <c r="D2875" s="1">
        <v>3522856.0</v>
      </c>
      <c r="E2875" s="1">
        <v>3.5335380992E10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0.0</v>
      </c>
      <c r="O2875" s="1">
        <v>-14.654</v>
      </c>
      <c r="P2875" s="1">
        <v>-0.271</v>
      </c>
      <c r="Q2875" s="1">
        <v>447.986</v>
      </c>
      <c r="R2875" s="1">
        <v>1.578</v>
      </c>
      <c r="S2875" s="1">
        <v>0.0</v>
      </c>
      <c r="T2875" s="1">
        <v>0.0</v>
      </c>
      <c r="V2875" s="1">
        <v>0.0</v>
      </c>
      <c r="W2875" s="1">
        <v>0.0</v>
      </c>
      <c r="X2875" s="1">
        <v>0.0</v>
      </c>
      <c r="Y2875" s="1">
        <v>0.0</v>
      </c>
      <c r="Z2875" s="1">
        <v>1.803</v>
      </c>
      <c r="AA2875" s="1">
        <v>10.4</v>
      </c>
      <c r="AB2875" s="1">
        <v>2952.15</v>
      </c>
      <c r="AC2875" s="1">
        <v>13.08</v>
      </c>
      <c r="AD2875" s="1">
        <v>18.892</v>
      </c>
      <c r="AE2875" s="1">
        <v>-18.236</v>
      </c>
      <c r="AF2875" s="1">
        <v>-19.665</v>
      </c>
      <c r="AG2875" s="1">
        <v>25029.285</v>
      </c>
      <c r="AH2875" s="1">
        <v>2.495</v>
      </c>
      <c r="AI2875" s="1">
        <v>-13.471</v>
      </c>
      <c r="AJ2875" s="1">
        <v>-9.18</v>
      </c>
      <c r="AK2875" s="1">
        <v>797.648</v>
      </c>
      <c r="AL2875" s="1">
        <v>2.81</v>
      </c>
      <c r="AM2875" s="1">
        <v>16738.352</v>
      </c>
      <c r="AN2875" s="1">
        <v>58.967</v>
      </c>
      <c r="AO2875" s="1">
        <v>21.483</v>
      </c>
      <c r="AP2875" s="1">
        <v>67.382</v>
      </c>
      <c r="AQ2875" s="1">
        <v>3.364</v>
      </c>
      <c r="AR2875" s="1">
        <v>0.686</v>
      </c>
      <c r="AS2875" s="1">
        <v>21.084</v>
      </c>
      <c r="AT2875" s="1">
        <v>283.861</v>
      </c>
      <c r="AU2875" s="1">
        <v>1.0</v>
      </c>
      <c r="AV2875" s="1">
        <v>5984.925</v>
      </c>
      <c r="AX2875" s="1">
        <v>0.0</v>
      </c>
      <c r="AY2875" s="1">
        <v>0.0</v>
      </c>
      <c r="AZ2875" s="1">
        <v>0.0</v>
      </c>
      <c r="BA2875" s="1">
        <v>7.645</v>
      </c>
      <c r="BB2875" s="1">
        <v>24.093</v>
      </c>
      <c r="BD2875" s="1">
        <v>-0.719</v>
      </c>
      <c r="BE2875" s="1">
        <v>-0.008</v>
      </c>
      <c r="BF2875" s="1">
        <v>1.15</v>
      </c>
      <c r="BG2875" s="1">
        <v>116.383</v>
      </c>
      <c r="BH2875" s="1">
        <v>0.41</v>
      </c>
      <c r="BI2875" s="1">
        <v>326.44</v>
      </c>
      <c r="BJ2875" s="1">
        <v>3.135</v>
      </c>
      <c r="BK2875" s="1">
        <v>1.314</v>
      </c>
      <c r="BL2875" s="1">
        <v>-26.448</v>
      </c>
      <c r="BM2875" s="1">
        <v>-10.264</v>
      </c>
      <c r="BN2875" s="1">
        <v>28.544</v>
      </c>
      <c r="BO2875" s="1">
        <v>2915.249</v>
      </c>
      <c r="BP2875" s="1">
        <v>10.27</v>
      </c>
      <c r="BQ2875" s="1">
        <v>8102.643</v>
      </c>
      <c r="BR2875" s="1">
        <v>78.517</v>
      </c>
      <c r="BS2875" s="1">
        <v>32.618</v>
      </c>
      <c r="BT2875" s="1">
        <v>-2.68</v>
      </c>
      <c r="BU2875" s="1">
        <v>-25.769</v>
      </c>
      <c r="BV2875" s="1">
        <v>-27.239</v>
      </c>
      <c r="BW2875" s="1">
        <v>-10.256</v>
      </c>
      <c r="BX2875" s="1">
        <v>27.394</v>
      </c>
      <c r="BY2875" s="1">
        <v>2798.865</v>
      </c>
      <c r="BZ2875" s="1">
        <v>9.86</v>
      </c>
      <c r="CA2875" s="1">
        <v>7776.204</v>
      </c>
      <c r="CB2875" s="1">
        <v>75.382</v>
      </c>
      <c r="CC2875" s="1">
        <v>31.304</v>
      </c>
      <c r="CD2875" s="1">
        <v>-20.905</v>
      </c>
      <c r="CE2875" s="1">
        <v>-9.596</v>
      </c>
      <c r="CF2875" s="1">
        <v>36.305</v>
      </c>
      <c r="CG2875" s="1">
        <v>513.788</v>
      </c>
      <c r="CH2875" s="1">
        <v>1.81</v>
      </c>
      <c r="CI2875" s="1">
        <v>10305.439</v>
      </c>
      <c r="CJ2875" s="1">
        <v>-15.043</v>
      </c>
      <c r="CK2875" s="1">
        <v>-0.518</v>
      </c>
      <c r="CL2875" s="1">
        <v>831.192</v>
      </c>
      <c r="CM2875" s="1">
        <v>2.928</v>
      </c>
      <c r="CN2875" s="1">
        <v>13.838</v>
      </c>
      <c r="CO2875" s="1">
        <v>41.486</v>
      </c>
      <c r="CP2875" s="1">
        <v>0.0</v>
      </c>
      <c r="CQ2875" s="1">
        <v>0.0</v>
      </c>
      <c r="CR2875" s="1">
        <v>0.0</v>
      </c>
      <c r="CT2875" s="1">
        <v>0.0</v>
      </c>
      <c r="CU2875" s="1">
        <v>0.0</v>
      </c>
      <c r="CV2875" s="1">
        <v>0.0</v>
      </c>
      <c r="CW2875" s="1">
        <v>0.0</v>
      </c>
      <c r="CX2875" s="1">
        <v>0.0</v>
      </c>
      <c r="CY2875" s="1">
        <v>0.0</v>
      </c>
      <c r="CZ2875" s="1">
        <v>0.0</v>
      </c>
      <c r="DA2875" s="1">
        <v>3712.896</v>
      </c>
      <c r="DB2875" s="1">
        <v>88.175</v>
      </c>
      <c r="DC2875" s="1">
        <v>-0.719</v>
      </c>
      <c r="DD2875" s="1">
        <v>-0.008</v>
      </c>
      <c r="DE2875" s="1">
        <v>1.15</v>
      </c>
      <c r="DF2875" s="1">
        <v>116.383</v>
      </c>
      <c r="DG2875" s="1">
        <v>0.41</v>
      </c>
      <c r="DH2875" s="1">
        <v>326.44</v>
      </c>
      <c r="DI2875" s="1">
        <v>3.135</v>
      </c>
      <c r="DJ2875" s="1">
        <v>1.314</v>
      </c>
      <c r="DL2875" s="1">
        <v>0.0</v>
      </c>
      <c r="DM2875" s="1">
        <v>0.0</v>
      </c>
      <c r="DN2875" s="1">
        <v>0.0</v>
      </c>
      <c r="DO2875" s="1">
        <v>0.0</v>
      </c>
      <c r="DP2875" s="1">
        <v>0.0</v>
      </c>
      <c r="DQ2875" s="1">
        <v>0.0</v>
      </c>
      <c r="DR2875" s="1">
        <v>0.0</v>
      </c>
      <c r="DT2875" s="1">
        <v>0.0</v>
      </c>
      <c r="DU2875" s="1">
        <v>0.0</v>
      </c>
      <c r="DV2875" s="1">
        <v>0.0</v>
      </c>
      <c r="DW2875" s="1">
        <v>0.0</v>
      </c>
      <c r="DX2875" s="1">
        <v>0.0</v>
      </c>
      <c r="DY2875" s="1">
        <v>0.0</v>
      </c>
      <c r="DZ2875" s="1">
        <v>0.0</v>
      </c>
    </row>
    <row r="2876">
      <c r="A2876" s="1" t="s">
        <v>359</v>
      </c>
      <c r="B2876" s="1">
        <v>2000.0</v>
      </c>
      <c r="C2876" s="1" t="s">
        <v>360</v>
      </c>
      <c r="D2876" s="1">
        <v>3500358.0</v>
      </c>
      <c r="E2876" s="1">
        <v>3.66848E10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103.324</v>
      </c>
      <c r="O2876" s="1">
        <v>-31.982</v>
      </c>
      <c r="P2876" s="1">
        <v>-0.505</v>
      </c>
      <c r="Q2876" s="1">
        <v>306.668</v>
      </c>
      <c r="R2876" s="1">
        <v>1.073</v>
      </c>
      <c r="S2876" s="1">
        <v>0.0</v>
      </c>
      <c r="T2876" s="1">
        <v>0.0</v>
      </c>
      <c r="V2876" s="1">
        <v>0.0</v>
      </c>
      <c r="W2876" s="1">
        <v>0.0</v>
      </c>
      <c r="X2876" s="1">
        <v>0.0</v>
      </c>
      <c r="Y2876" s="1">
        <v>0.0</v>
      </c>
      <c r="Z2876" s="1">
        <v>1.377</v>
      </c>
      <c r="AA2876" s="1">
        <v>9.79</v>
      </c>
      <c r="AB2876" s="1">
        <v>2796.857</v>
      </c>
      <c r="AC2876" s="1">
        <v>11.13</v>
      </c>
      <c r="AD2876" s="1">
        <v>17.846</v>
      </c>
      <c r="AE2876" s="1">
        <v>-10.974</v>
      </c>
      <c r="AF2876" s="1">
        <v>-9.676</v>
      </c>
      <c r="AG2876" s="1">
        <v>22425.881</v>
      </c>
      <c r="AH2876" s="1">
        <v>2.14</v>
      </c>
      <c r="AI2876" s="1">
        <v>-9.091</v>
      </c>
      <c r="AJ2876" s="1">
        <v>-5.361</v>
      </c>
      <c r="AK2876" s="1">
        <v>677.074</v>
      </c>
      <c r="AL2876" s="1">
        <v>2.37</v>
      </c>
      <c r="AM2876" s="1">
        <v>15314.511</v>
      </c>
      <c r="AN2876" s="1">
        <v>53.606</v>
      </c>
      <c r="AO2876" s="1">
        <v>21.294</v>
      </c>
      <c r="AP2876" s="1">
        <v>68.783</v>
      </c>
      <c r="AQ2876" s="1">
        <v>13.867</v>
      </c>
      <c r="AR2876" s="1">
        <v>2.924</v>
      </c>
      <c r="AS2876" s="1">
        <v>24.008</v>
      </c>
      <c r="AT2876" s="1">
        <v>462.81</v>
      </c>
      <c r="AU2876" s="1">
        <v>1.62</v>
      </c>
      <c r="AV2876" s="1">
        <v>6858.672</v>
      </c>
      <c r="AX2876" s="1">
        <v>0.0</v>
      </c>
      <c r="AY2876" s="1">
        <v>0.0</v>
      </c>
      <c r="AZ2876" s="1">
        <v>0.0</v>
      </c>
      <c r="BA2876" s="1">
        <v>14.555</v>
      </c>
      <c r="BB2876" s="1">
        <v>30.805</v>
      </c>
      <c r="BC2876" s="1">
        <v>1.15</v>
      </c>
      <c r="BD2876" s="1">
        <v>-18.043</v>
      </c>
      <c r="BE2876" s="1">
        <v>-0.207</v>
      </c>
      <c r="BF2876" s="1">
        <v>0.942</v>
      </c>
      <c r="BG2876" s="1">
        <v>97.133</v>
      </c>
      <c r="BH2876" s="1">
        <v>0.34</v>
      </c>
      <c r="BI2876" s="1">
        <v>269.258</v>
      </c>
      <c r="BJ2876" s="1">
        <v>3.055</v>
      </c>
      <c r="BK2876" s="1">
        <v>1.209</v>
      </c>
      <c r="BL2876" s="1">
        <v>-14.769</v>
      </c>
      <c r="BM2876" s="1">
        <v>-4.216</v>
      </c>
      <c r="BN2876" s="1">
        <v>24.329</v>
      </c>
      <c r="BO2876" s="1">
        <v>2502.601</v>
      </c>
      <c r="BP2876" s="1">
        <v>8.76</v>
      </c>
      <c r="BQ2876" s="1">
        <v>6950.32</v>
      </c>
      <c r="BR2876" s="1">
        <v>78.706</v>
      </c>
      <c r="BS2876" s="1">
        <v>31.217</v>
      </c>
      <c r="BT2876" s="1">
        <v>-1.34</v>
      </c>
      <c r="BU2876" s="1">
        <v>-13.687</v>
      </c>
      <c r="BV2876" s="1">
        <v>-14.632</v>
      </c>
      <c r="BW2876" s="1">
        <v>-4.008</v>
      </c>
      <c r="BX2876" s="1">
        <v>23.386</v>
      </c>
      <c r="BY2876" s="1">
        <v>2405.468</v>
      </c>
      <c r="BZ2876" s="1">
        <v>8.42</v>
      </c>
      <c r="CA2876" s="1">
        <v>6681.062</v>
      </c>
      <c r="CB2876" s="1">
        <v>75.651</v>
      </c>
      <c r="CC2876" s="1">
        <v>30.007</v>
      </c>
      <c r="CD2876" s="1">
        <v>-21.429</v>
      </c>
      <c r="CE2876" s="1">
        <v>-7.78</v>
      </c>
      <c r="CF2876" s="1">
        <v>28.525</v>
      </c>
      <c r="CG2876" s="1">
        <v>214.264</v>
      </c>
      <c r="CH2876" s="1">
        <v>0.75</v>
      </c>
      <c r="CI2876" s="1">
        <v>8149.17</v>
      </c>
      <c r="CJ2876" s="1">
        <v>29.007</v>
      </c>
      <c r="CK2876" s="1">
        <v>0.849</v>
      </c>
      <c r="CL2876" s="1">
        <v>1079.184</v>
      </c>
      <c r="CM2876" s="1">
        <v>3.778</v>
      </c>
      <c r="CN2876" s="1">
        <v>6.739</v>
      </c>
      <c r="CO2876" s="1">
        <v>36.601</v>
      </c>
      <c r="CP2876" s="1">
        <v>0.0</v>
      </c>
      <c r="CQ2876" s="1">
        <v>0.0</v>
      </c>
      <c r="CR2876" s="1">
        <v>0.0</v>
      </c>
      <c r="CT2876" s="1">
        <v>0.0</v>
      </c>
      <c r="CU2876" s="1">
        <v>0.0</v>
      </c>
      <c r="CV2876" s="1">
        <v>0.0</v>
      </c>
      <c r="CW2876" s="1">
        <v>0.0</v>
      </c>
      <c r="CX2876" s="1">
        <v>0.0</v>
      </c>
      <c r="CY2876" s="1">
        <v>0.0</v>
      </c>
      <c r="CZ2876" s="1">
        <v>0.0</v>
      </c>
      <c r="DA2876" s="1">
        <v>3179.675</v>
      </c>
      <c r="DB2876" s="1">
        <v>78.499</v>
      </c>
      <c r="DC2876" s="1">
        <v>-18.043</v>
      </c>
      <c r="DD2876" s="1">
        <v>-0.207</v>
      </c>
      <c r="DE2876" s="1">
        <v>0.942</v>
      </c>
      <c r="DF2876" s="1">
        <v>97.133</v>
      </c>
      <c r="DG2876" s="1">
        <v>0.34</v>
      </c>
      <c r="DH2876" s="1">
        <v>269.258</v>
      </c>
      <c r="DI2876" s="1">
        <v>3.055</v>
      </c>
      <c r="DJ2876" s="1">
        <v>1.209</v>
      </c>
      <c r="DL2876" s="1">
        <v>0.0</v>
      </c>
      <c r="DM2876" s="1">
        <v>0.0</v>
      </c>
      <c r="DN2876" s="1">
        <v>0.0</v>
      </c>
      <c r="DO2876" s="1">
        <v>0.0</v>
      </c>
      <c r="DP2876" s="1">
        <v>0.0</v>
      </c>
      <c r="DQ2876" s="1">
        <v>0.0</v>
      </c>
      <c r="DR2876" s="1">
        <v>0.0</v>
      </c>
      <c r="DT2876" s="1">
        <v>0.0</v>
      </c>
      <c r="DU2876" s="1">
        <v>0.0</v>
      </c>
      <c r="DV2876" s="1">
        <v>0.0</v>
      </c>
      <c r="DW2876" s="1">
        <v>0.0</v>
      </c>
      <c r="DX2876" s="1">
        <v>0.0</v>
      </c>
      <c r="DY2876" s="1">
        <v>0.0</v>
      </c>
      <c r="DZ2876" s="1">
        <v>0.0</v>
      </c>
    </row>
    <row r="2877">
      <c r="A2877" s="1" t="s">
        <v>359</v>
      </c>
      <c r="B2877" s="1">
        <v>2001.0</v>
      </c>
      <c r="C2877" s="1" t="s">
        <v>360</v>
      </c>
      <c r="D2877" s="1">
        <v>3472957.0</v>
      </c>
      <c r="E2877" s="1">
        <v>3.90770688E10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89.833</v>
      </c>
      <c r="O2877" s="1">
        <v>-9.209</v>
      </c>
      <c r="P2877" s="1">
        <v>-0.099</v>
      </c>
      <c r="Q2877" s="1">
        <v>280.624</v>
      </c>
      <c r="R2877" s="1">
        <v>0.975</v>
      </c>
      <c r="S2877" s="1">
        <v>0.0</v>
      </c>
      <c r="T2877" s="1">
        <v>0.0</v>
      </c>
      <c r="V2877" s="1">
        <v>0.0</v>
      </c>
      <c r="W2877" s="1">
        <v>0.0</v>
      </c>
      <c r="X2877" s="1">
        <v>0.0</v>
      </c>
      <c r="Y2877" s="1">
        <v>0.0</v>
      </c>
      <c r="Z2877" s="1">
        <v>1.087</v>
      </c>
      <c r="AA2877" s="1">
        <v>10.4</v>
      </c>
      <c r="AB2877" s="1">
        <v>2994.566</v>
      </c>
      <c r="AC2877" s="1">
        <v>14.36</v>
      </c>
      <c r="AD2877" s="1">
        <v>20.798</v>
      </c>
      <c r="AE2877" s="1">
        <v>15.095</v>
      </c>
      <c r="AF2877" s="1">
        <v>11.85</v>
      </c>
      <c r="AG2877" s="1">
        <v>26014.791</v>
      </c>
      <c r="AH2877" s="1">
        <v>2.312</v>
      </c>
      <c r="AI2877" s="1">
        <v>6.993</v>
      </c>
      <c r="AJ2877" s="1">
        <v>3.749</v>
      </c>
      <c r="AK2877" s="1">
        <v>768.797</v>
      </c>
      <c r="AL2877" s="1">
        <v>2.67</v>
      </c>
      <c r="AM2877" s="1">
        <v>16514.779</v>
      </c>
      <c r="AN2877" s="1">
        <v>57.355</v>
      </c>
      <c r="AO2877" s="1">
        <v>18.593</v>
      </c>
      <c r="AP2877" s="1">
        <v>63.979</v>
      </c>
      <c r="AQ2877" s="1">
        <v>3.992</v>
      </c>
      <c r="AR2877" s="1">
        <v>0.958</v>
      </c>
      <c r="AS2877" s="1">
        <v>24.966</v>
      </c>
      <c r="AT2877" s="1">
        <v>541.325</v>
      </c>
      <c r="AU2877" s="1">
        <v>1.88</v>
      </c>
      <c r="AV2877" s="1">
        <v>7188.722</v>
      </c>
      <c r="AX2877" s="1">
        <v>0.0</v>
      </c>
      <c r="AY2877" s="1">
        <v>0.0</v>
      </c>
      <c r="AZ2877" s="1">
        <v>0.0</v>
      </c>
      <c r="BA2877" s="1">
        <v>13.092</v>
      </c>
      <c r="BB2877" s="1">
        <v>27.849</v>
      </c>
      <c r="BC2877" s="1">
        <v>1.29</v>
      </c>
      <c r="BD2877" s="1">
        <v>-4.067</v>
      </c>
      <c r="BE2877" s="1">
        <v>-0.043</v>
      </c>
      <c r="BF2877" s="1">
        <v>0.899</v>
      </c>
      <c r="BG2877" s="1">
        <v>95.02</v>
      </c>
      <c r="BH2877" s="1">
        <v>0.33</v>
      </c>
      <c r="BI2877" s="1">
        <v>258.907</v>
      </c>
      <c r="BJ2877" s="1">
        <v>2.298</v>
      </c>
      <c r="BK2877" s="1">
        <v>1.003</v>
      </c>
      <c r="BL2877" s="1">
        <v>33.468</v>
      </c>
      <c r="BM2877" s="1">
        <v>7.964</v>
      </c>
      <c r="BN2877" s="1">
        <v>32.292</v>
      </c>
      <c r="BO2877" s="1">
        <v>3366.008</v>
      </c>
      <c r="BP2877" s="1">
        <v>11.69</v>
      </c>
      <c r="BQ2877" s="1">
        <v>9298.176</v>
      </c>
      <c r="BR2877" s="1">
        <v>81.407</v>
      </c>
      <c r="BS2877" s="1">
        <v>36.021</v>
      </c>
      <c r="BT2877" s="1">
        <v>-3.96</v>
      </c>
      <c r="BU2877" s="1">
        <v>-38.077</v>
      </c>
      <c r="BV2877" s="1">
        <v>34.957</v>
      </c>
      <c r="BW2877" s="1">
        <v>8.001</v>
      </c>
      <c r="BX2877" s="1">
        <v>31.387</v>
      </c>
      <c r="BY2877" s="1">
        <v>3270.988</v>
      </c>
      <c r="BZ2877" s="1">
        <v>11.36</v>
      </c>
      <c r="CA2877" s="1">
        <v>9037.47</v>
      </c>
      <c r="CB2877" s="1">
        <v>79.109</v>
      </c>
      <c r="CC2877" s="1">
        <v>35.011</v>
      </c>
      <c r="CD2877" s="1">
        <v>10.129</v>
      </c>
      <c r="CE2877" s="1">
        <v>2.889</v>
      </c>
      <c r="CF2877" s="1">
        <v>31.414</v>
      </c>
      <c r="CG2877" s="1">
        <v>227.472</v>
      </c>
      <c r="CH2877" s="1">
        <v>0.79</v>
      </c>
      <c r="CI2877" s="1">
        <v>9045.435</v>
      </c>
      <c r="CJ2877" s="1">
        <v>59.24</v>
      </c>
      <c r="CK2877" s="1">
        <v>2.238</v>
      </c>
      <c r="CL2877" s="1">
        <v>1732.046</v>
      </c>
      <c r="CM2877" s="1">
        <v>6.015</v>
      </c>
      <c r="CN2877" s="1">
        <v>5.501</v>
      </c>
      <c r="CO2877" s="1">
        <v>35.042</v>
      </c>
      <c r="CP2877" s="1">
        <v>0.006</v>
      </c>
      <c r="CQ2877" s="1">
        <v>0.0</v>
      </c>
      <c r="CR2877" s="1">
        <v>0.0</v>
      </c>
      <c r="CT2877" s="1">
        <v>0.006</v>
      </c>
      <c r="CU2877" s="1">
        <v>0.0</v>
      </c>
      <c r="CV2877" s="1">
        <v>0.0</v>
      </c>
      <c r="CW2877" s="1">
        <v>1.8</v>
      </c>
      <c r="CX2877" s="1">
        <v>0.0</v>
      </c>
      <c r="CY2877" s="1">
        <v>0.0</v>
      </c>
      <c r="CZ2877" s="1">
        <v>0.007</v>
      </c>
      <c r="DA2877" s="1">
        <v>4134.805</v>
      </c>
      <c r="DB2877" s="1">
        <v>90.348</v>
      </c>
      <c r="DC2877" s="1">
        <v>-3.478</v>
      </c>
      <c r="DD2877" s="1">
        <v>-0.037</v>
      </c>
      <c r="DE2877" s="1">
        <v>0.905</v>
      </c>
      <c r="DF2877" s="1">
        <v>95.02</v>
      </c>
      <c r="DG2877" s="1">
        <v>0.33</v>
      </c>
      <c r="DH2877" s="1">
        <v>260.706</v>
      </c>
      <c r="DI2877" s="1">
        <v>2.298</v>
      </c>
      <c r="DJ2877" s="1">
        <v>1.01</v>
      </c>
      <c r="DL2877" s="1">
        <v>0.0</v>
      </c>
      <c r="DM2877" s="1">
        <v>0.0</v>
      </c>
      <c r="DN2877" s="1">
        <v>0.0</v>
      </c>
      <c r="DO2877" s="1">
        <v>0.0</v>
      </c>
      <c r="DP2877" s="1">
        <v>0.0</v>
      </c>
      <c r="DQ2877" s="1">
        <v>0.0</v>
      </c>
      <c r="DR2877" s="1">
        <v>0.0</v>
      </c>
      <c r="DT2877" s="1">
        <v>0.0</v>
      </c>
      <c r="DU2877" s="1">
        <v>0.0</v>
      </c>
      <c r="DV2877" s="1">
        <v>0.0</v>
      </c>
      <c r="DW2877" s="1">
        <v>0.0</v>
      </c>
      <c r="DX2877" s="1">
        <v>0.0</v>
      </c>
      <c r="DY2877" s="1">
        <v>0.0</v>
      </c>
      <c r="DZ2877" s="1">
        <v>0.0</v>
      </c>
    </row>
    <row r="2878">
      <c r="A2878" s="1" t="s">
        <v>359</v>
      </c>
      <c r="B2878" s="1">
        <v>2002.0</v>
      </c>
      <c r="C2878" s="1" t="s">
        <v>360</v>
      </c>
      <c r="D2878" s="1">
        <v>3444001.0</v>
      </c>
      <c r="E2878" s="1">
        <v>4.171667456E10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76.923</v>
      </c>
      <c r="O2878" s="1">
        <v>61.217</v>
      </c>
      <c r="P2878" s="1">
        <v>0.597</v>
      </c>
      <c r="Q2878" s="1">
        <v>456.217</v>
      </c>
      <c r="R2878" s="1">
        <v>1.571</v>
      </c>
      <c r="S2878" s="1">
        <v>0.0</v>
      </c>
      <c r="T2878" s="1">
        <v>0.0</v>
      </c>
      <c r="V2878" s="1">
        <v>0.0</v>
      </c>
      <c r="W2878" s="1">
        <v>0.0</v>
      </c>
      <c r="X2878" s="1">
        <v>0.0</v>
      </c>
      <c r="Y2878" s="1">
        <v>0.0</v>
      </c>
      <c r="Z2878" s="1">
        <v>1.619</v>
      </c>
      <c r="AA2878" s="1">
        <v>10.8</v>
      </c>
      <c r="AB2878" s="1">
        <v>3135.888</v>
      </c>
      <c r="AC2878" s="1">
        <v>17.29</v>
      </c>
      <c r="AD2878" s="1">
        <v>24.077</v>
      </c>
      <c r="AE2878" s="1">
        <v>8.443</v>
      </c>
      <c r="AF2878" s="1">
        <v>7.628</v>
      </c>
      <c r="AG2878" s="1">
        <v>28448.436</v>
      </c>
      <c r="AH2878" s="1">
        <v>2.349</v>
      </c>
      <c r="AI2878" s="1">
        <v>-0.057</v>
      </c>
      <c r="AJ2878" s="1">
        <v>-0.033</v>
      </c>
      <c r="AK2878" s="1">
        <v>813.008</v>
      </c>
      <c r="AL2878" s="1">
        <v>2.8</v>
      </c>
      <c r="AM2878" s="1">
        <v>16644.125</v>
      </c>
      <c r="AN2878" s="1">
        <v>57.322</v>
      </c>
      <c r="AO2878" s="1">
        <v>16.194</v>
      </c>
      <c r="AP2878" s="1">
        <v>59.066</v>
      </c>
      <c r="AQ2878" s="1">
        <v>1.104</v>
      </c>
      <c r="AR2878" s="1">
        <v>0.276</v>
      </c>
      <c r="AS2878" s="1">
        <v>25.242</v>
      </c>
      <c r="AT2878" s="1">
        <v>612.659</v>
      </c>
      <c r="AU2878" s="1">
        <v>2.11</v>
      </c>
      <c r="AV2878" s="1">
        <v>7329.194</v>
      </c>
      <c r="AX2878" s="1">
        <v>0.0</v>
      </c>
      <c r="AY2878" s="1">
        <v>0.0</v>
      </c>
      <c r="AZ2878" s="1">
        <v>0.0</v>
      </c>
      <c r="BA2878" s="1">
        <v>12.204</v>
      </c>
      <c r="BB2878" s="1">
        <v>26.01</v>
      </c>
      <c r="BC2878" s="1">
        <v>1.33</v>
      </c>
      <c r="BD2878" s="1">
        <v>8.51</v>
      </c>
      <c r="BE2878" s="1">
        <v>0.068</v>
      </c>
      <c r="BF2878" s="1">
        <v>0.968</v>
      </c>
      <c r="BG2878" s="1">
        <v>101.626</v>
      </c>
      <c r="BH2878" s="1">
        <v>0.35</v>
      </c>
      <c r="BI2878" s="1">
        <v>280.973</v>
      </c>
      <c r="BJ2878" s="1">
        <v>2.024</v>
      </c>
      <c r="BK2878" s="1">
        <v>0.997</v>
      </c>
      <c r="BL2878" s="1">
        <v>24.036</v>
      </c>
      <c r="BM2878" s="1">
        <v>7.433</v>
      </c>
      <c r="BN2878" s="1">
        <v>39.725</v>
      </c>
      <c r="BO2878" s="1">
        <v>4207.316</v>
      </c>
      <c r="BP2878" s="1">
        <v>14.49</v>
      </c>
      <c r="BQ2878" s="1">
        <v>11534.659</v>
      </c>
      <c r="BR2878" s="1">
        <v>83.806</v>
      </c>
      <c r="BS2878" s="1">
        <v>40.934</v>
      </c>
      <c r="BT2878" s="1">
        <v>-6.49</v>
      </c>
      <c r="BU2878" s="1">
        <v>-60.093</v>
      </c>
      <c r="BV2878" s="1">
        <v>24.468</v>
      </c>
      <c r="BW2878" s="1">
        <v>7.358</v>
      </c>
      <c r="BX2878" s="1">
        <v>38.745</v>
      </c>
      <c r="BY2878" s="1">
        <v>4105.69</v>
      </c>
      <c r="BZ2878" s="1">
        <v>14.14</v>
      </c>
      <c r="CA2878" s="1">
        <v>11250.057</v>
      </c>
      <c r="CB2878" s="1">
        <v>81.781</v>
      </c>
      <c r="CC2878" s="1">
        <v>39.924</v>
      </c>
      <c r="CD2878" s="1">
        <v>-2.881</v>
      </c>
      <c r="CE2878" s="1">
        <v>-0.905</v>
      </c>
      <c r="CF2878" s="1">
        <v>30.509</v>
      </c>
      <c r="CG2878" s="1">
        <v>200.348</v>
      </c>
      <c r="CH2878" s="1">
        <v>0.69</v>
      </c>
      <c r="CI2878" s="1">
        <v>8858.715</v>
      </c>
      <c r="CJ2878" s="1">
        <v>-7.483</v>
      </c>
      <c r="CK2878" s="1">
        <v>-0.45</v>
      </c>
      <c r="CL2878" s="1">
        <v>1615.91</v>
      </c>
      <c r="CM2878" s="1">
        <v>5.565</v>
      </c>
      <c r="CN2878" s="1">
        <v>3.991</v>
      </c>
      <c r="CO2878" s="1">
        <v>31.438</v>
      </c>
      <c r="CP2878" s="1">
        <v>0.013</v>
      </c>
      <c r="CQ2878" s="1">
        <v>0.0</v>
      </c>
      <c r="CR2878" s="1">
        <v>0.0</v>
      </c>
      <c r="CS2878" s="1">
        <v>100.0</v>
      </c>
      <c r="CT2878" s="1">
        <v>0.006</v>
      </c>
      <c r="CU2878" s="1">
        <v>0.0</v>
      </c>
      <c r="CV2878" s="1">
        <v>0.0</v>
      </c>
      <c r="CW2878" s="1">
        <v>3.629</v>
      </c>
      <c r="CX2878" s="1">
        <v>0.0</v>
      </c>
      <c r="CY2878" s="1">
        <v>0.0</v>
      </c>
      <c r="CZ2878" s="1">
        <v>0.013</v>
      </c>
      <c r="DA2878" s="1">
        <v>5020.324</v>
      </c>
      <c r="DB2878" s="1">
        <v>97.976</v>
      </c>
      <c r="DC2878" s="1">
        <v>9.069</v>
      </c>
      <c r="DD2878" s="1">
        <v>0.075</v>
      </c>
      <c r="DE2878" s="1">
        <v>0.98</v>
      </c>
      <c r="DF2878" s="1">
        <v>101.626</v>
      </c>
      <c r="DG2878" s="1">
        <v>0.35</v>
      </c>
      <c r="DH2878" s="1">
        <v>284.602</v>
      </c>
      <c r="DI2878" s="1">
        <v>2.024</v>
      </c>
      <c r="DJ2878" s="1">
        <v>1.01</v>
      </c>
      <c r="DL2878" s="1">
        <v>0.0</v>
      </c>
      <c r="DM2878" s="1">
        <v>0.0</v>
      </c>
      <c r="DN2878" s="1">
        <v>0.0</v>
      </c>
      <c r="DO2878" s="1">
        <v>0.0</v>
      </c>
      <c r="DP2878" s="1">
        <v>0.0</v>
      </c>
      <c r="DQ2878" s="1">
        <v>0.0</v>
      </c>
      <c r="DR2878" s="1">
        <v>0.0</v>
      </c>
      <c r="DT2878" s="1">
        <v>0.0</v>
      </c>
      <c r="DU2878" s="1">
        <v>0.0</v>
      </c>
      <c r="DV2878" s="1">
        <v>0.0</v>
      </c>
      <c r="DW2878" s="1">
        <v>0.0</v>
      </c>
      <c r="DX2878" s="1">
        <v>0.0</v>
      </c>
      <c r="DY2878" s="1">
        <v>0.0</v>
      </c>
      <c r="DZ2878" s="1">
        <v>0.0</v>
      </c>
    </row>
    <row r="2879">
      <c r="A2879" s="1" t="s">
        <v>359</v>
      </c>
      <c r="B2879" s="1">
        <v>2003.0</v>
      </c>
      <c r="C2879" s="1" t="s">
        <v>360</v>
      </c>
      <c r="D2879" s="1">
        <v>3415225.0</v>
      </c>
      <c r="E2879" s="1">
        <v>4.6106058752E10</v>
      </c>
      <c r="G2879" s="1">
        <v>0.0</v>
      </c>
      <c r="H2879" s="1">
        <v>0.0</v>
      </c>
      <c r="I2879" s="1">
        <v>0.0</v>
      </c>
      <c r="J2879" s="1">
        <v>2.928</v>
      </c>
      <c r="K2879" s="1">
        <v>0.01</v>
      </c>
      <c r="L2879" s="1">
        <v>0.053</v>
      </c>
      <c r="M2879" s="1">
        <v>0.0</v>
      </c>
      <c r="N2879" s="1">
        <v>71.732</v>
      </c>
      <c r="O2879" s="1">
        <v>29.164</v>
      </c>
      <c r="P2879" s="1">
        <v>0.458</v>
      </c>
      <c r="Q2879" s="1">
        <v>594.232</v>
      </c>
      <c r="R2879" s="1">
        <v>2.029</v>
      </c>
      <c r="S2879" s="1">
        <v>0.0</v>
      </c>
      <c r="T2879" s="1">
        <v>0.0</v>
      </c>
      <c r="V2879" s="1">
        <v>0.0</v>
      </c>
      <c r="W2879" s="1">
        <v>0.0</v>
      </c>
      <c r="X2879" s="1">
        <v>0.0</v>
      </c>
      <c r="Y2879" s="1">
        <v>0.0</v>
      </c>
      <c r="Z2879" s="1">
        <v>2.004</v>
      </c>
      <c r="AA2879" s="1">
        <v>11.29</v>
      </c>
      <c r="AB2879" s="1">
        <v>3305.785</v>
      </c>
      <c r="AC2879" s="1">
        <v>18.82</v>
      </c>
      <c r="AD2879" s="1">
        <v>25.438</v>
      </c>
      <c r="AE2879" s="1">
        <v>4.342</v>
      </c>
      <c r="AF2879" s="1">
        <v>4.254</v>
      </c>
      <c r="AG2879" s="1">
        <v>29933.715</v>
      </c>
      <c r="AH2879" s="1">
        <v>2.217</v>
      </c>
      <c r="AI2879" s="1">
        <v>1.486</v>
      </c>
      <c r="AJ2879" s="1">
        <v>0.852</v>
      </c>
      <c r="AK2879" s="1">
        <v>881.347</v>
      </c>
      <c r="AL2879" s="1">
        <v>3.01</v>
      </c>
      <c r="AM2879" s="1">
        <v>17033.734</v>
      </c>
      <c r="AN2879" s="1">
        <v>58.174</v>
      </c>
      <c r="AO2879" s="1">
        <v>15.994</v>
      </c>
      <c r="AP2879" s="1">
        <v>57.443</v>
      </c>
      <c r="AQ2879" s="1">
        <v>8.473</v>
      </c>
      <c r="AR2879" s="1">
        <v>2.139</v>
      </c>
      <c r="AS2879" s="1">
        <v>27.381</v>
      </c>
      <c r="AT2879" s="1">
        <v>737.872</v>
      </c>
      <c r="AU2879" s="1">
        <v>2.52</v>
      </c>
      <c r="AV2879" s="1">
        <v>8017.19</v>
      </c>
      <c r="AX2879" s="1">
        <v>0.0</v>
      </c>
      <c r="AY2879" s="1">
        <v>0.0</v>
      </c>
      <c r="AZ2879" s="1">
        <v>0.0</v>
      </c>
      <c r="BA2879" s="1">
        <v>13.39</v>
      </c>
      <c r="BB2879" s="1">
        <v>27.036</v>
      </c>
      <c r="BC2879" s="1">
        <v>1.35</v>
      </c>
      <c r="BD2879" s="1">
        <v>-7.956</v>
      </c>
      <c r="BE2879" s="1">
        <v>-0.082</v>
      </c>
      <c r="BF2879" s="1">
        <v>0.886</v>
      </c>
      <c r="BG2879" s="1">
        <v>93.698</v>
      </c>
      <c r="BH2879" s="1">
        <v>0.32</v>
      </c>
      <c r="BI2879" s="1">
        <v>259.377</v>
      </c>
      <c r="BJ2879" s="1">
        <v>1.7</v>
      </c>
      <c r="BK2879" s="1">
        <v>0.875</v>
      </c>
      <c r="BL2879" s="1">
        <v>9.083</v>
      </c>
      <c r="BM2879" s="1">
        <v>3.373</v>
      </c>
      <c r="BN2879" s="1">
        <v>43.098</v>
      </c>
      <c r="BO2879" s="1">
        <v>4629.271</v>
      </c>
      <c r="BP2879" s="1">
        <v>15.81</v>
      </c>
      <c r="BQ2879" s="1">
        <v>12619.503</v>
      </c>
      <c r="BR2879" s="1">
        <v>84.006</v>
      </c>
      <c r="BS2879" s="1">
        <v>42.557</v>
      </c>
      <c r="BT2879" s="1">
        <v>-7.53</v>
      </c>
      <c r="BU2879" s="1">
        <v>-66.696</v>
      </c>
      <c r="BV2879" s="1">
        <v>9.489</v>
      </c>
      <c r="BW2879" s="1">
        <v>3.446</v>
      </c>
      <c r="BX2879" s="1">
        <v>42.191</v>
      </c>
      <c r="BY2879" s="1">
        <v>4532.644</v>
      </c>
      <c r="BZ2879" s="1">
        <v>15.48</v>
      </c>
      <c r="CA2879" s="1">
        <v>12353.721</v>
      </c>
      <c r="CB2879" s="1">
        <v>82.253</v>
      </c>
      <c r="CC2879" s="1">
        <v>41.661</v>
      </c>
      <c r="CD2879" s="1">
        <v>-5.721</v>
      </c>
      <c r="CE2879" s="1">
        <v>-1.745</v>
      </c>
      <c r="CF2879" s="1">
        <v>28.764</v>
      </c>
      <c r="CG2879" s="1">
        <v>143.475</v>
      </c>
      <c r="CH2879" s="1">
        <v>0.49</v>
      </c>
      <c r="CI2879" s="1">
        <v>8422.312</v>
      </c>
      <c r="CJ2879" s="1">
        <v>-12.24</v>
      </c>
      <c r="CK2879" s="1">
        <v>-0.681</v>
      </c>
      <c r="CL2879" s="1">
        <v>1430.074</v>
      </c>
      <c r="CM2879" s="1">
        <v>4.884</v>
      </c>
      <c r="CN2879" s="1">
        <v>2.604</v>
      </c>
      <c r="CO2879" s="1">
        <v>28.403</v>
      </c>
      <c r="CP2879" s="1">
        <v>0.022</v>
      </c>
      <c r="CQ2879" s="1">
        <v>0.01</v>
      </c>
      <c r="CR2879" s="1">
        <v>0.0</v>
      </c>
      <c r="CS2879" s="1">
        <v>75.0</v>
      </c>
      <c r="CT2879" s="1">
        <v>0.009</v>
      </c>
      <c r="CU2879" s="1">
        <v>2.928</v>
      </c>
      <c r="CV2879" s="1">
        <v>0.0</v>
      </c>
      <c r="CW2879" s="1">
        <v>6.405</v>
      </c>
      <c r="CX2879" s="1">
        <v>0.053</v>
      </c>
      <c r="CY2879" s="1">
        <v>0.0</v>
      </c>
      <c r="CZ2879" s="1">
        <v>0.022</v>
      </c>
      <c r="DA2879" s="1">
        <v>5510.618</v>
      </c>
      <c r="DB2879" s="1">
        <v>102.23</v>
      </c>
      <c r="DC2879" s="1">
        <v>-7.027</v>
      </c>
      <c r="DD2879" s="1">
        <v>-0.072</v>
      </c>
      <c r="DE2879" s="1">
        <v>0.908</v>
      </c>
      <c r="DF2879" s="1">
        <v>96.626</v>
      </c>
      <c r="DG2879" s="1">
        <v>0.33</v>
      </c>
      <c r="DH2879" s="1">
        <v>265.782</v>
      </c>
      <c r="DI2879" s="1">
        <v>1.753</v>
      </c>
      <c r="DJ2879" s="1">
        <v>0.896</v>
      </c>
      <c r="DL2879" s="1">
        <v>0.0</v>
      </c>
      <c r="DM2879" s="1">
        <v>0.0</v>
      </c>
      <c r="DN2879" s="1">
        <v>0.0</v>
      </c>
      <c r="DO2879" s="1">
        <v>0.0</v>
      </c>
      <c r="DP2879" s="1">
        <v>0.0</v>
      </c>
      <c r="DQ2879" s="1">
        <v>0.0</v>
      </c>
      <c r="DR2879" s="1">
        <v>0.0</v>
      </c>
      <c r="DT2879" s="1">
        <v>0.0</v>
      </c>
      <c r="DU2879" s="1">
        <v>0.0</v>
      </c>
      <c r="DV2879" s="1">
        <v>0.0</v>
      </c>
      <c r="DW2879" s="1">
        <v>0.0</v>
      </c>
      <c r="DX2879" s="1">
        <v>0.0</v>
      </c>
      <c r="DY2879" s="1">
        <v>0.0</v>
      </c>
      <c r="DZ2879" s="1">
        <v>0.0</v>
      </c>
    </row>
    <row r="2880">
      <c r="A2880" s="1" t="s">
        <v>359</v>
      </c>
      <c r="B2880" s="1">
        <v>2004.0</v>
      </c>
      <c r="C2880" s="1" t="s">
        <v>360</v>
      </c>
      <c r="D2880" s="1">
        <v>3376654.0</v>
      </c>
      <c r="E2880" s="1">
        <v>4.9123581952E10</v>
      </c>
      <c r="G2880" s="1">
        <v>0.01</v>
      </c>
      <c r="H2880" s="1">
        <v>3.044</v>
      </c>
      <c r="I2880" s="1">
        <v>0.01</v>
      </c>
      <c r="J2880" s="1">
        <v>2.962</v>
      </c>
      <c r="K2880" s="1">
        <v>0.01</v>
      </c>
      <c r="L2880" s="1">
        <v>0.053</v>
      </c>
      <c r="M2880" s="1">
        <v>0.01</v>
      </c>
      <c r="N2880" s="1">
        <v>77.333</v>
      </c>
      <c r="O2880" s="1">
        <v>-3.324</v>
      </c>
      <c r="P2880" s="1">
        <v>-0.067</v>
      </c>
      <c r="Q2880" s="1">
        <v>581.043</v>
      </c>
      <c r="R2880" s="1">
        <v>1.962</v>
      </c>
      <c r="S2880" s="1">
        <v>0.0</v>
      </c>
      <c r="T2880" s="1">
        <v>0.0</v>
      </c>
      <c r="V2880" s="1">
        <v>0.0</v>
      </c>
      <c r="W2880" s="1">
        <v>0.0</v>
      </c>
      <c r="X2880" s="1">
        <v>0.0</v>
      </c>
      <c r="Y2880" s="1">
        <v>0.0</v>
      </c>
      <c r="Z2880" s="1">
        <v>1.915</v>
      </c>
      <c r="AA2880" s="1">
        <v>11.56</v>
      </c>
      <c r="AB2880" s="1">
        <v>3423.508</v>
      </c>
      <c r="AC2880" s="1">
        <v>18.75</v>
      </c>
      <c r="AD2880" s="1">
        <v>24.703</v>
      </c>
      <c r="AE2880" s="1">
        <v>1.111</v>
      </c>
      <c r="AF2880" s="1">
        <v>1.136</v>
      </c>
      <c r="AG2880" s="1">
        <v>30612.145</v>
      </c>
      <c r="AH2880" s="1">
        <v>2.104</v>
      </c>
      <c r="AI2880" s="1">
        <v>3.762</v>
      </c>
      <c r="AJ2880" s="1">
        <v>2.189</v>
      </c>
      <c r="AK2880" s="1">
        <v>953.607</v>
      </c>
      <c r="AL2880" s="1">
        <v>3.22</v>
      </c>
      <c r="AM2880" s="1">
        <v>17876.492</v>
      </c>
      <c r="AN2880" s="1">
        <v>60.363</v>
      </c>
      <c r="AO2880" s="1">
        <v>17.173</v>
      </c>
      <c r="AP2880" s="1">
        <v>58.913</v>
      </c>
      <c r="AQ2880" s="1">
        <v>-0.251</v>
      </c>
      <c r="AR2880" s="1">
        <v>-0.069</v>
      </c>
      <c r="AS2880" s="1">
        <v>27.312</v>
      </c>
      <c r="AT2880" s="1">
        <v>796.647</v>
      </c>
      <c r="AU2880" s="1">
        <v>2.69</v>
      </c>
      <c r="AV2880" s="1">
        <v>8088.448</v>
      </c>
      <c r="AX2880" s="1">
        <v>0.0</v>
      </c>
      <c r="AY2880" s="1">
        <v>0.0</v>
      </c>
      <c r="AZ2880" s="1">
        <v>0.0</v>
      </c>
      <c r="BA2880" s="1">
        <v>14.347</v>
      </c>
      <c r="BB2880" s="1">
        <v>26.656</v>
      </c>
      <c r="BC2880" s="1">
        <v>1.45</v>
      </c>
      <c r="BD2880" s="1">
        <v>29.345</v>
      </c>
      <c r="BE2880" s="1">
        <v>0.254</v>
      </c>
      <c r="BF2880" s="1">
        <v>1.14</v>
      </c>
      <c r="BG2880" s="1">
        <v>124.383</v>
      </c>
      <c r="BH2880" s="1">
        <v>0.42</v>
      </c>
      <c r="BI2880" s="1">
        <v>337.484</v>
      </c>
      <c r="BJ2880" s="1">
        <v>2.24</v>
      </c>
      <c r="BK2880" s="1">
        <v>1.112</v>
      </c>
      <c r="BL2880" s="1">
        <v>-1.748</v>
      </c>
      <c r="BM2880" s="1">
        <v>-1.001</v>
      </c>
      <c r="BN2880" s="1">
        <v>42.098</v>
      </c>
      <c r="BO2880" s="1">
        <v>4599.228</v>
      </c>
      <c r="BP2880" s="1">
        <v>15.53</v>
      </c>
      <c r="BQ2880" s="1">
        <v>12467.251</v>
      </c>
      <c r="BR2880" s="1">
        <v>82.827</v>
      </c>
      <c r="BS2880" s="1">
        <v>41.087</v>
      </c>
      <c r="BT2880" s="1">
        <v>-7.19</v>
      </c>
      <c r="BU2880" s="1">
        <v>-62.197</v>
      </c>
      <c r="BV2880" s="1">
        <v>-2.47</v>
      </c>
      <c r="BW2880" s="1">
        <v>-1.265</v>
      </c>
      <c r="BX2880" s="1">
        <v>40.926</v>
      </c>
      <c r="BY2880" s="1">
        <v>4471.883</v>
      </c>
      <c r="BZ2880" s="1">
        <v>15.1</v>
      </c>
      <c r="CA2880" s="1">
        <v>12120.207</v>
      </c>
      <c r="CB2880" s="1">
        <v>80.533</v>
      </c>
      <c r="CC2880" s="1">
        <v>39.943</v>
      </c>
      <c r="CD2880" s="1">
        <v>8.082</v>
      </c>
      <c r="CE2880" s="1">
        <v>2.325</v>
      </c>
      <c r="CF2880" s="1">
        <v>31.089</v>
      </c>
      <c r="CG2880" s="1">
        <v>156.96</v>
      </c>
      <c r="CH2880" s="1">
        <v>0.53</v>
      </c>
      <c r="CI2880" s="1">
        <v>9207.0</v>
      </c>
      <c r="CJ2880" s="1">
        <v>-21.053</v>
      </c>
      <c r="CK2880" s="1">
        <v>-1.028</v>
      </c>
      <c r="CL2880" s="1">
        <v>1141.902</v>
      </c>
      <c r="CM2880" s="1">
        <v>3.856</v>
      </c>
      <c r="CN2880" s="1">
        <v>2.827</v>
      </c>
      <c r="CO2880" s="1">
        <v>30.342</v>
      </c>
      <c r="CP2880" s="1">
        <v>0.019</v>
      </c>
      <c r="CQ2880" s="1">
        <v>0.01</v>
      </c>
      <c r="CR2880" s="1">
        <v>0.0</v>
      </c>
      <c r="CS2880" s="1">
        <v>-14.286</v>
      </c>
      <c r="CT2880" s="1">
        <v>-0.003</v>
      </c>
      <c r="CU2880" s="1">
        <v>2.962</v>
      </c>
      <c r="CV2880" s="1">
        <v>0.0</v>
      </c>
      <c r="CW2880" s="1">
        <v>5.553</v>
      </c>
      <c r="CX2880" s="1">
        <v>0.053</v>
      </c>
      <c r="CY2880" s="1">
        <v>0.0</v>
      </c>
      <c r="CZ2880" s="1">
        <v>0.018</v>
      </c>
      <c r="DA2880" s="1">
        <v>5552.834</v>
      </c>
      <c r="DB2880" s="1">
        <v>103.367</v>
      </c>
      <c r="DC2880" s="1">
        <v>31.881</v>
      </c>
      <c r="DD2880" s="1">
        <v>0.264</v>
      </c>
      <c r="DE2880" s="1">
        <v>1.172</v>
      </c>
      <c r="DF2880" s="1">
        <v>127.345</v>
      </c>
      <c r="DG2880" s="1">
        <v>0.43</v>
      </c>
      <c r="DH2880" s="1">
        <v>347.044</v>
      </c>
      <c r="DI2880" s="1">
        <v>2.293</v>
      </c>
      <c r="DJ2880" s="1">
        <v>1.144</v>
      </c>
      <c r="DL2880" s="1">
        <v>0.0</v>
      </c>
      <c r="DM2880" s="1">
        <v>0.0</v>
      </c>
      <c r="DN2880" s="1">
        <v>0.0</v>
      </c>
      <c r="DO2880" s="1">
        <v>0.0</v>
      </c>
      <c r="DP2880" s="1">
        <v>0.0</v>
      </c>
      <c r="DQ2880" s="1">
        <v>0.0</v>
      </c>
      <c r="DR2880" s="1">
        <v>0.0</v>
      </c>
      <c r="DT2880" s="1">
        <v>0.003</v>
      </c>
      <c r="DU2880" s="1">
        <v>0.003</v>
      </c>
      <c r="DV2880" s="1">
        <v>0.0</v>
      </c>
      <c r="DW2880" s="1">
        <v>0.0</v>
      </c>
      <c r="DX2880" s="1">
        <v>0.963</v>
      </c>
      <c r="DY2880" s="1">
        <v>0.0</v>
      </c>
      <c r="DZ2880" s="1">
        <v>0.003</v>
      </c>
    </row>
    <row r="2881">
      <c r="A2881" s="1" t="s">
        <v>359</v>
      </c>
      <c r="B2881" s="1">
        <v>2005.0</v>
      </c>
      <c r="C2881" s="1" t="s">
        <v>360</v>
      </c>
      <c r="D2881" s="1">
        <v>3322225.0</v>
      </c>
      <c r="E2881" s="1">
        <v>5.2913078272E10</v>
      </c>
      <c r="F2881" s="1">
        <v>272.432</v>
      </c>
      <c r="G2881" s="1">
        <v>0.028</v>
      </c>
      <c r="H2881" s="1">
        <v>11.522</v>
      </c>
      <c r="I2881" s="1">
        <v>0.038</v>
      </c>
      <c r="J2881" s="1">
        <v>3.01</v>
      </c>
      <c r="K2881" s="1">
        <v>0.01</v>
      </c>
      <c r="L2881" s="1">
        <v>0.069</v>
      </c>
      <c r="M2881" s="1">
        <v>0.041</v>
      </c>
      <c r="N2881" s="1">
        <v>110.264</v>
      </c>
      <c r="O2881" s="1">
        <v>9.544</v>
      </c>
      <c r="P2881" s="1">
        <v>0.187</v>
      </c>
      <c r="Q2881" s="1">
        <v>646.923</v>
      </c>
      <c r="R2881" s="1">
        <v>2.149</v>
      </c>
      <c r="S2881" s="1">
        <v>0.0</v>
      </c>
      <c r="T2881" s="1">
        <v>0.0</v>
      </c>
      <c r="V2881" s="1">
        <v>0.0</v>
      </c>
      <c r="W2881" s="1">
        <v>0.0</v>
      </c>
      <c r="X2881" s="1">
        <v>0.0</v>
      </c>
      <c r="Y2881" s="1">
        <v>0.0</v>
      </c>
      <c r="Z2881" s="1">
        <v>2.295</v>
      </c>
      <c r="AA2881" s="1">
        <v>11.45</v>
      </c>
      <c r="AB2881" s="1">
        <v>3446.485</v>
      </c>
      <c r="AC2881" s="1">
        <v>14.42</v>
      </c>
      <c r="AD2881" s="1">
        <v>19.121</v>
      </c>
      <c r="AE2881" s="1">
        <v>-8.734</v>
      </c>
      <c r="AF2881" s="1">
        <v>-9.028</v>
      </c>
      <c r="AG2881" s="1">
        <v>28396.092</v>
      </c>
      <c r="AH2881" s="1">
        <v>1.783</v>
      </c>
      <c r="AI2881" s="1">
        <v>6.982</v>
      </c>
      <c r="AJ2881" s="1">
        <v>4.214</v>
      </c>
      <c r="AK2881" s="1">
        <v>1089.631</v>
      </c>
      <c r="AL2881" s="1">
        <v>3.62</v>
      </c>
      <c r="AM2881" s="1">
        <v>19437.893</v>
      </c>
      <c r="AN2881" s="1">
        <v>64.577</v>
      </c>
      <c r="AO2881" s="1">
        <v>25.104</v>
      </c>
      <c r="AP2881" s="1">
        <v>68.961</v>
      </c>
      <c r="AQ2881" s="1">
        <v>5.472</v>
      </c>
      <c r="AR2881" s="1">
        <v>1.494</v>
      </c>
      <c r="AS2881" s="1">
        <v>28.806</v>
      </c>
      <c r="AT2881" s="1">
        <v>909.029</v>
      </c>
      <c r="AU2881" s="1">
        <v>3.02</v>
      </c>
      <c r="AV2881" s="1">
        <v>8670.8</v>
      </c>
      <c r="AX2881" s="1">
        <v>0.0</v>
      </c>
      <c r="AY2881" s="1">
        <v>0.0</v>
      </c>
      <c r="AZ2881" s="1">
        <v>0.0</v>
      </c>
      <c r="BA2881" s="1">
        <v>20.943</v>
      </c>
      <c r="BB2881" s="1">
        <v>30.762</v>
      </c>
      <c r="BC2881" s="1">
        <v>1.59</v>
      </c>
      <c r="BD2881" s="1">
        <v>7.182</v>
      </c>
      <c r="BE2881" s="1">
        <v>0.072</v>
      </c>
      <c r="BF2881" s="1">
        <v>1.212</v>
      </c>
      <c r="BG2881" s="1">
        <v>135.451</v>
      </c>
      <c r="BH2881" s="1">
        <v>0.45</v>
      </c>
      <c r="BI2881" s="1">
        <v>364.683</v>
      </c>
      <c r="BJ2881" s="1">
        <v>3.121</v>
      </c>
      <c r="BK2881" s="1">
        <v>1.294</v>
      </c>
      <c r="BL2881" s="1">
        <v>-30.272</v>
      </c>
      <c r="BM2881" s="1">
        <v>-13.032</v>
      </c>
      <c r="BN2881" s="1">
        <v>29.066</v>
      </c>
      <c r="BO2881" s="1">
        <v>3250.833</v>
      </c>
      <c r="BP2881" s="1">
        <v>10.8</v>
      </c>
      <c r="BQ2881" s="1">
        <v>8748.895</v>
      </c>
      <c r="BR2881" s="1">
        <v>74.896</v>
      </c>
      <c r="BS2881" s="1">
        <v>31.039</v>
      </c>
      <c r="BT2881" s="1">
        <v>-2.97</v>
      </c>
      <c r="BU2881" s="1">
        <v>-25.939</v>
      </c>
      <c r="BV2881" s="1">
        <v>-31.546</v>
      </c>
      <c r="BW2881" s="1">
        <v>-13.137</v>
      </c>
      <c r="BX2881" s="1">
        <v>27.789</v>
      </c>
      <c r="BY2881" s="1">
        <v>3112.372</v>
      </c>
      <c r="BZ2881" s="1">
        <v>10.34</v>
      </c>
      <c r="CA2881" s="1">
        <v>8364.648</v>
      </c>
      <c r="CB2881" s="1">
        <v>71.706</v>
      </c>
      <c r="CC2881" s="1">
        <v>29.676</v>
      </c>
      <c r="CD2881" s="1">
        <v>8.146</v>
      </c>
      <c r="CE2881" s="1">
        <v>2.533</v>
      </c>
      <c r="CF2881" s="1">
        <v>33.621</v>
      </c>
      <c r="CG2881" s="1">
        <v>180.602</v>
      </c>
      <c r="CH2881" s="1">
        <v>0.6</v>
      </c>
      <c r="CI2881" s="1">
        <v>10120.17</v>
      </c>
      <c r="CJ2881" s="1">
        <v>-28.389</v>
      </c>
      <c r="CK2881" s="1">
        <v>-1.095</v>
      </c>
      <c r="CL2881" s="1">
        <v>831.128</v>
      </c>
      <c r="CM2881" s="1">
        <v>2.761</v>
      </c>
      <c r="CN2881" s="1">
        <v>4.161</v>
      </c>
      <c r="CO2881" s="1">
        <v>35.904</v>
      </c>
      <c r="CP2881" s="1">
        <v>0.022</v>
      </c>
      <c r="CQ2881" s="1">
        <v>0.01</v>
      </c>
      <c r="CR2881" s="1">
        <v>0.0</v>
      </c>
      <c r="CS2881" s="1">
        <v>16.667</v>
      </c>
      <c r="CT2881" s="1">
        <v>0.003</v>
      </c>
      <c r="CU2881" s="1">
        <v>3.01</v>
      </c>
      <c r="CV2881" s="1">
        <v>0.0</v>
      </c>
      <c r="CW2881" s="1">
        <v>6.584</v>
      </c>
      <c r="CX2881" s="1">
        <v>0.069</v>
      </c>
      <c r="CY2881" s="1">
        <v>0.0</v>
      </c>
      <c r="CZ2881" s="1">
        <v>0.023</v>
      </c>
      <c r="DA2881" s="1">
        <v>4340.465</v>
      </c>
      <c r="DB2881" s="1">
        <v>94.338</v>
      </c>
      <c r="DC2881" s="1">
        <v>13.654</v>
      </c>
      <c r="DD2881" s="1">
        <v>0.105</v>
      </c>
      <c r="DE2881" s="1">
        <v>1.277</v>
      </c>
      <c r="DF2881" s="1">
        <v>138.461</v>
      </c>
      <c r="DG2881" s="1">
        <v>0.46</v>
      </c>
      <c r="DH2881" s="1">
        <v>384.246</v>
      </c>
      <c r="DI2881" s="1">
        <v>3.19</v>
      </c>
      <c r="DJ2881" s="1">
        <v>1.363</v>
      </c>
      <c r="DL2881" s="1">
        <v>0.0</v>
      </c>
      <c r="DM2881" s="1">
        <v>0.0</v>
      </c>
      <c r="DN2881" s="1">
        <v>0.0</v>
      </c>
      <c r="DO2881" s="1">
        <v>0.0</v>
      </c>
      <c r="DP2881" s="1">
        <v>0.0</v>
      </c>
      <c r="DQ2881" s="1">
        <v>0.0</v>
      </c>
      <c r="DR2881" s="1">
        <v>0.0</v>
      </c>
      <c r="DS2881" s="1">
        <v>50.0</v>
      </c>
      <c r="DT2881" s="1">
        <v>0.002</v>
      </c>
      <c r="DU2881" s="1">
        <v>0.005</v>
      </c>
      <c r="DV2881" s="1">
        <v>0.0</v>
      </c>
      <c r="DW2881" s="1">
        <v>0.0</v>
      </c>
      <c r="DX2881" s="1">
        <v>1.456</v>
      </c>
      <c r="DY2881" s="1">
        <v>0.0</v>
      </c>
      <c r="DZ2881" s="1">
        <v>0.005</v>
      </c>
    </row>
    <row r="2882">
      <c r="A2882" s="1" t="s">
        <v>359</v>
      </c>
      <c r="B2882" s="1">
        <v>2006.0</v>
      </c>
      <c r="C2882" s="1" t="s">
        <v>360</v>
      </c>
      <c r="D2882" s="1">
        <v>3269761.0</v>
      </c>
      <c r="E2882" s="1">
        <v>5.6827408384E10</v>
      </c>
      <c r="F2882" s="1">
        <v>485.196</v>
      </c>
      <c r="G2882" s="1">
        <v>0.186</v>
      </c>
      <c r="H2882" s="1">
        <v>68.507</v>
      </c>
      <c r="I2882" s="1">
        <v>0.224</v>
      </c>
      <c r="J2882" s="1">
        <v>6.117</v>
      </c>
      <c r="K2882" s="1">
        <v>0.02</v>
      </c>
      <c r="L2882" s="1">
        <v>0.166</v>
      </c>
      <c r="M2882" s="1">
        <v>0.251</v>
      </c>
      <c r="N2882" s="1">
        <v>110.191</v>
      </c>
      <c r="O2882" s="1">
        <v>35.823</v>
      </c>
      <c r="P2882" s="1">
        <v>0.77</v>
      </c>
      <c r="Q2882" s="1">
        <v>892.766</v>
      </c>
      <c r="R2882" s="1">
        <v>2.919</v>
      </c>
      <c r="S2882" s="1">
        <v>0.0</v>
      </c>
      <c r="T2882" s="1">
        <v>0.0</v>
      </c>
      <c r="V2882" s="1">
        <v>0.0</v>
      </c>
      <c r="W2882" s="1">
        <v>0.0</v>
      </c>
      <c r="X2882" s="1">
        <v>0.0</v>
      </c>
      <c r="Y2882" s="1">
        <v>0.0</v>
      </c>
      <c r="Z2882" s="1">
        <v>3.275</v>
      </c>
      <c r="AA2882" s="1">
        <v>11.64</v>
      </c>
      <c r="AB2882" s="1">
        <v>3559.893</v>
      </c>
      <c r="AC2882" s="1">
        <v>12.07</v>
      </c>
      <c r="AD2882" s="1">
        <v>16.33</v>
      </c>
      <c r="AE2882" s="1">
        <v>-4.911</v>
      </c>
      <c r="AF2882" s="1">
        <v>-4.633</v>
      </c>
      <c r="AG2882" s="1">
        <v>27434.684</v>
      </c>
      <c r="AH2882" s="1">
        <v>1.579</v>
      </c>
      <c r="AI2882" s="1">
        <v>0.052</v>
      </c>
      <c r="AJ2882" s="1">
        <v>0.034</v>
      </c>
      <c r="AK2882" s="1">
        <v>914.44</v>
      </c>
      <c r="AL2882" s="1">
        <v>2.99</v>
      </c>
      <c r="AM2882" s="1">
        <v>19760.033</v>
      </c>
      <c r="AN2882" s="1">
        <v>64.611</v>
      </c>
      <c r="AO2882" s="1">
        <v>24.772</v>
      </c>
      <c r="AP2882" s="1">
        <v>72.48</v>
      </c>
      <c r="AQ2882" s="1">
        <v>-0.904</v>
      </c>
      <c r="AR2882" s="1">
        <v>-0.261</v>
      </c>
      <c r="AS2882" s="1">
        <v>28.546</v>
      </c>
      <c r="AT2882" s="1">
        <v>752.349</v>
      </c>
      <c r="AU2882" s="1">
        <v>2.46</v>
      </c>
      <c r="AV2882" s="1">
        <v>8730.251</v>
      </c>
      <c r="AX2882" s="1">
        <v>0.0</v>
      </c>
      <c r="AY2882" s="1">
        <v>0.0</v>
      </c>
      <c r="AZ2882" s="1">
        <v>0.0</v>
      </c>
      <c r="BA2882" s="1">
        <v>20.381</v>
      </c>
      <c r="BB2882" s="1">
        <v>32.023</v>
      </c>
      <c r="BC2882" s="1">
        <v>1.33</v>
      </c>
      <c r="BD2882" s="1">
        <v>-11.893</v>
      </c>
      <c r="BE2882" s="1">
        <v>-0.15</v>
      </c>
      <c r="BF2882" s="1">
        <v>1.062</v>
      </c>
      <c r="BG2882" s="1">
        <v>122.333</v>
      </c>
      <c r="BH2882" s="1">
        <v>0.4</v>
      </c>
      <c r="BI2882" s="1">
        <v>324.722</v>
      </c>
      <c r="BJ2882" s="1">
        <v>3.314</v>
      </c>
      <c r="BK2882" s="1">
        <v>1.191</v>
      </c>
      <c r="BL2882" s="1">
        <v>-14.069</v>
      </c>
      <c r="BM2882" s="1">
        <v>-4.534</v>
      </c>
      <c r="BN2882" s="1">
        <v>24.532</v>
      </c>
      <c r="BO2882" s="1">
        <v>2776.961</v>
      </c>
      <c r="BP2882" s="1">
        <v>9.08</v>
      </c>
      <c r="BQ2882" s="1">
        <v>7502.711</v>
      </c>
      <c r="BR2882" s="1">
        <v>75.228</v>
      </c>
      <c r="BS2882" s="1">
        <v>27.52</v>
      </c>
      <c r="BT2882" s="1">
        <v>-0.43</v>
      </c>
      <c r="BU2882" s="1">
        <v>-3.694</v>
      </c>
      <c r="BV2882" s="1">
        <v>-16.313</v>
      </c>
      <c r="BW2882" s="1">
        <v>-4.658</v>
      </c>
      <c r="BX2882" s="1">
        <v>23.132</v>
      </c>
      <c r="BY2882" s="1">
        <v>2645.453</v>
      </c>
      <c r="BZ2882" s="1">
        <v>8.65</v>
      </c>
      <c r="CA2882" s="1">
        <v>7074.386</v>
      </c>
      <c r="CB2882" s="1">
        <v>71.665</v>
      </c>
      <c r="CC2882" s="1">
        <v>25.949</v>
      </c>
      <c r="CD2882" s="1">
        <v>-1.415</v>
      </c>
      <c r="CE2882" s="1">
        <v>-0.476</v>
      </c>
      <c r="CF2882" s="1">
        <v>33.146</v>
      </c>
      <c r="CG2882" s="1">
        <v>162.091</v>
      </c>
      <c r="CH2882" s="1">
        <v>0.53</v>
      </c>
      <c r="CI2882" s="1">
        <v>10137.017</v>
      </c>
      <c r="CJ2882" s="1">
        <v>-16.256</v>
      </c>
      <c r="CK2882" s="1">
        <v>-0.449</v>
      </c>
      <c r="CL2882" s="1">
        <v>707.185</v>
      </c>
      <c r="CM2882" s="1">
        <v>2.312</v>
      </c>
      <c r="CN2882" s="1">
        <v>4.391</v>
      </c>
      <c r="CO2882" s="1">
        <v>37.183</v>
      </c>
      <c r="CP2882" s="1">
        <v>0.078</v>
      </c>
      <c r="CQ2882" s="1">
        <v>0.02</v>
      </c>
      <c r="CR2882" s="1">
        <v>0.0</v>
      </c>
      <c r="CS2882" s="1">
        <v>257.143</v>
      </c>
      <c r="CT2882" s="1">
        <v>0.056</v>
      </c>
      <c r="CU2882" s="1">
        <v>6.117</v>
      </c>
      <c r="CV2882" s="1">
        <v>0.0</v>
      </c>
      <c r="CW2882" s="1">
        <v>23.893</v>
      </c>
      <c r="CX2882" s="1">
        <v>0.166</v>
      </c>
      <c r="CY2882" s="1">
        <v>0.0</v>
      </c>
      <c r="CZ2882" s="1">
        <v>0.088</v>
      </c>
      <c r="DA2882" s="1">
        <v>3691.401</v>
      </c>
      <c r="DB2882" s="1">
        <v>89.705</v>
      </c>
      <c r="DC2882" s="1">
        <v>32.549</v>
      </c>
      <c r="DD2882" s="1">
        <v>0.124</v>
      </c>
      <c r="DE2882" s="1">
        <v>1.401</v>
      </c>
      <c r="DF2882" s="1">
        <v>131.508</v>
      </c>
      <c r="DG2882" s="1">
        <v>0.43</v>
      </c>
      <c r="DH2882" s="1">
        <v>428.325</v>
      </c>
      <c r="DI2882" s="1">
        <v>3.563</v>
      </c>
      <c r="DJ2882" s="1">
        <v>1.571</v>
      </c>
      <c r="DL2882" s="1">
        <v>0.0</v>
      </c>
      <c r="DM2882" s="1">
        <v>0.0</v>
      </c>
      <c r="DN2882" s="1">
        <v>0.0</v>
      </c>
      <c r="DO2882" s="1">
        <v>0.0</v>
      </c>
      <c r="DP2882" s="1">
        <v>0.0</v>
      </c>
      <c r="DQ2882" s="1">
        <v>0.0</v>
      </c>
      <c r="DR2882" s="1">
        <v>0.0</v>
      </c>
      <c r="DS2882" s="1">
        <v>661.111</v>
      </c>
      <c r="DT2882" s="1">
        <v>0.032</v>
      </c>
      <c r="DU2882" s="1">
        <v>0.037</v>
      </c>
      <c r="DV2882" s="1">
        <v>3.058</v>
      </c>
      <c r="DW2882" s="1">
        <v>0.01</v>
      </c>
      <c r="DX2882" s="1">
        <v>11.203</v>
      </c>
      <c r="DY2882" s="1">
        <v>0.083</v>
      </c>
      <c r="DZ2882" s="1">
        <v>0.041</v>
      </c>
    </row>
    <row r="2883">
      <c r="A2883" s="1" t="s">
        <v>359</v>
      </c>
      <c r="B2883" s="1">
        <v>2007.0</v>
      </c>
      <c r="C2883" s="1" t="s">
        <v>360</v>
      </c>
      <c r="D2883" s="1">
        <v>3231322.0</v>
      </c>
      <c r="E2883" s="1">
        <v>6.3122231296E10</v>
      </c>
      <c r="F2883" s="1">
        <v>175.471</v>
      </c>
      <c r="G2883" s="1">
        <v>0.393</v>
      </c>
      <c r="H2883" s="1">
        <v>190.961</v>
      </c>
      <c r="I2883" s="1">
        <v>0.617</v>
      </c>
      <c r="J2883" s="1">
        <v>15.474</v>
      </c>
      <c r="K2883" s="1">
        <v>0.05</v>
      </c>
      <c r="L2883" s="1">
        <v>0.371</v>
      </c>
      <c r="M2883" s="1">
        <v>0.627</v>
      </c>
      <c r="N2883" s="1">
        <v>104.755</v>
      </c>
      <c r="O2883" s="1">
        <v>-0.598</v>
      </c>
      <c r="P2883" s="1">
        <v>-0.017</v>
      </c>
      <c r="Q2883" s="1">
        <v>897.987</v>
      </c>
      <c r="R2883" s="1">
        <v>2.902</v>
      </c>
      <c r="S2883" s="1">
        <v>0.0</v>
      </c>
      <c r="T2883" s="1">
        <v>0.0</v>
      </c>
      <c r="V2883" s="1">
        <v>0.0</v>
      </c>
      <c r="W2883" s="1">
        <v>0.0</v>
      </c>
      <c r="X2883" s="1">
        <v>0.0</v>
      </c>
      <c r="Y2883" s="1">
        <v>0.0</v>
      </c>
      <c r="Z2883" s="1">
        <v>2.947</v>
      </c>
      <c r="AA2883" s="1">
        <v>12.09</v>
      </c>
      <c r="AB2883" s="1">
        <v>3741.503</v>
      </c>
      <c r="AC2883" s="1">
        <v>13.46</v>
      </c>
      <c r="AD2883" s="1">
        <v>16.585</v>
      </c>
      <c r="AE2883" s="1">
        <v>10.464</v>
      </c>
      <c r="AF2883" s="1">
        <v>9.387</v>
      </c>
      <c r="AG2883" s="1">
        <v>30665.963</v>
      </c>
      <c r="AH2883" s="1">
        <v>1.57</v>
      </c>
      <c r="AI2883" s="1">
        <v>8.546</v>
      </c>
      <c r="AJ2883" s="1">
        <v>5.522</v>
      </c>
      <c r="AK2883" s="1">
        <v>943.886</v>
      </c>
      <c r="AL2883" s="1">
        <v>3.05</v>
      </c>
      <c r="AM2883" s="1">
        <v>21703.971</v>
      </c>
      <c r="AN2883" s="1">
        <v>70.133</v>
      </c>
      <c r="AO2883" s="1">
        <v>22.66</v>
      </c>
      <c r="AP2883" s="1">
        <v>71.222</v>
      </c>
      <c r="AQ2883" s="1">
        <v>17.828</v>
      </c>
      <c r="AR2883" s="1">
        <v>5.089</v>
      </c>
      <c r="AS2883" s="1">
        <v>33.635</v>
      </c>
      <c r="AT2883" s="1">
        <v>742.73</v>
      </c>
      <c r="AU2883" s="1">
        <v>2.4</v>
      </c>
      <c r="AV2883" s="1">
        <v>10409.091</v>
      </c>
      <c r="AX2883" s="1">
        <v>0.0</v>
      </c>
      <c r="AY2883" s="1">
        <v>0.0</v>
      </c>
      <c r="AZ2883" s="1">
        <v>0.0</v>
      </c>
      <c r="BA2883" s="1">
        <v>17.831</v>
      </c>
      <c r="BB2883" s="1">
        <v>34.158</v>
      </c>
      <c r="BC2883" s="1">
        <v>1.41</v>
      </c>
      <c r="BD2883" s="1">
        <v>5.918</v>
      </c>
      <c r="BE2883" s="1">
        <v>0.057</v>
      </c>
      <c r="BF2883" s="1">
        <v>1.119</v>
      </c>
      <c r="BG2883" s="1">
        <v>129.978</v>
      </c>
      <c r="BH2883" s="1">
        <v>0.42</v>
      </c>
      <c r="BI2883" s="1">
        <v>346.179</v>
      </c>
      <c r="BJ2883" s="1">
        <v>3.12</v>
      </c>
      <c r="BK2883" s="1">
        <v>1.136</v>
      </c>
      <c r="BL2883" s="1">
        <v>18.469</v>
      </c>
      <c r="BM2883" s="1">
        <v>3.806</v>
      </c>
      <c r="BN2883" s="1">
        <v>28.338</v>
      </c>
      <c r="BO2883" s="1">
        <v>3221.592</v>
      </c>
      <c r="BP2883" s="1">
        <v>10.41</v>
      </c>
      <c r="BQ2883" s="1">
        <v>8769.765</v>
      </c>
      <c r="BR2883" s="1">
        <v>77.34</v>
      </c>
      <c r="BS2883" s="1">
        <v>28.778</v>
      </c>
      <c r="BT2883" s="1">
        <v>-1.37</v>
      </c>
      <c r="BU2883" s="1">
        <v>-11.332</v>
      </c>
      <c r="BV2883" s="1">
        <v>13.659</v>
      </c>
      <c r="BW2883" s="1">
        <v>3.02</v>
      </c>
      <c r="BX2883" s="1">
        <v>26.151</v>
      </c>
      <c r="BY2883" s="1">
        <v>3042.099</v>
      </c>
      <c r="BZ2883" s="1">
        <v>9.83</v>
      </c>
      <c r="CA2883" s="1">
        <v>8093.075</v>
      </c>
      <c r="CB2883" s="1">
        <v>73.031</v>
      </c>
      <c r="CC2883" s="1">
        <v>26.558</v>
      </c>
      <c r="CD2883" s="1">
        <v>1.358</v>
      </c>
      <c r="CE2883" s="1">
        <v>0.45</v>
      </c>
      <c r="CF2883" s="1">
        <v>33.596</v>
      </c>
      <c r="CG2883" s="1">
        <v>201.156</v>
      </c>
      <c r="CH2883" s="1">
        <v>0.65</v>
      </c>
      <c r="CI2883" s="1">
        <v>10396.894</v>
      </c>
      <c r="CJ2883" s="1">
        <v>-15.954</v>
      </c>
      <c r="CK2883" s="1">
        <v>-0.369</v>
      </c>
      <c r="CL2883" s="1">
        <v>601.429</v>
      </c>
      <c r="CM2883" s="1">
        <v>1.943</v>
      </c>
      <c r="CN2883" s="1">
        <v>4.829</v>
      </c>
      <c r="CO2883" s="1">
        <v>34.118</v>
      </c>
      <c r="CP2883" s="1">
        <v>0.169</v>
      </c>
      <c r="CQ2883" s="1">
        <v>0.05</v>
      </c>
      <c r="CR2883" s="1">
        <v>0.0</v>
      </c>
      <c r="CS2883" s="1">
        <v>116.0</v>
      </c>
      <c r="CT2883" s="1">
        <v>0.091</v>
      </c>
      <c r="CU2883" s="1">
        <v>15.474</v>
      </c>
      <c r="CV2883" s="1">
        <v>0.0</v>
      </c>
      <c r="CW2883" s="1">
        <v>52.223</v>
      </c>
      <c r="CX2883" s="1">
        <v>0.371</v>
      </c>
      <c r="CY2883" s="1">
        <v>0.0</v>
      </c>
      <c r="CZ2883" s="1">
        <v>0.171</v>
      </c>
      <c r="DA2883" s="1">
        <v>4165.478</v>
      </c>
      <c r="DB2883" s="1">
        <v>99.092</v>
      </c>
      <c r="DC2883" s="1">
        <v>81.533</v>
      </c>
      <c r="DD2883" s="1">
        <v>0.786</v>
      </c>
      <c r="DE2883" s="1">
        <v>2.187</v>
      </c>
      <c r="DF2883" s="1">
        <v>179.493</v>
      </c>
      <c r="DG2883" s="1">
        <v>0.58</v>
      </c>
      <c r="DH2883" s="1">
        <v>676.69</v>
      </c>
      <c r="DI2883" s="1">
        <v>4.309</v>
      </c>
      <c r="DJ2883" s="1">
        <v>2.221</v>
      </c>
      <c r="DL2883" s="1">
        <v>0.0</v>
      </c>
      <c r="DM2883" s="1">
        <v>0.0</v>
      </c>
      <c r="DN2883" s="1">
        <v>0.0</v>
      </c>
      <c r="DO2883" s="1">
        <v>0.0</v>
      </c>
      <c r="DP2883" s="1">
        <v>0.0</v>
      </c>
      <c r="DQ2883" s="1">
        <v>0.0</v>
      </c>
      <c r="DR2883" s="1">
        <v>0.0</v>
      </c>
      <c r="DS2883" s="1">
        <v>674.453</v>
      </c>
      <c r="DT2883" s="1">
        <v>0.246</v>
      </c>
      <c r="DU2883" s="1">
        <v>0.282</v>
      </c>
      <c r="DV2883" s="1">
        <v>34.042</v>
      </c>
      <c r="DW2883" s="1">
        <v>0.11</v>
      </c>
      <c r="DX2883" s="1">
        <v>87.327</v>
      </c>
      <c r="DY2883" s="1">
        <v>0.817</v>
      </c>
      <c r="DZ2883" s="1">
        <v>0.287</v>
      </c>
    </row>
    <row r="2884">
      <c r="A2884" s="1" t="s">
        <v>359</v>
      </c>
      <c r="B2884" s="1">
        <v>2008.0</v>
      </c>
      <c r="C2884" s="1" t="s">
        <v>360</v>
      </c>
      <c r="D2884" s="1">
        <v>3198432.0</v>
      </c>
      <c r="E2884" s="1">
        <v>6.4776245248E10</v>
      </c>
      <c r="F2884" s="1">
        <v>15.567</v>
      </c>
      <c r="G2884" s="1">
        <v>0.096</v>
      </c>
      <c r="H2884" s="1">
        <v>222.956</v>
      </c>
      <c r="I2884" s="1">
        <v>0.713</v>
      </c>
      <c r="J2884" s="1">
        <v>21.886</v>
      </c>
      <c r="K2884" s="1">
        <v>0.07</v>
      </c>
      <c r="L2884" s="1">
        <v>0.525</v>
      </c>
      <c r="M2884" s="1">
        <v>0.734</v>
      </c>
      <c r="N2884" s="1">
        <v>103.526</v>
      </c>
      <c r="O2884" s="1">
        <v>-15.15</v>
      </c>
      <c r="P2884" s="1">
        <v>-0.44</v>
      </c>
      <c r="Q2884" s="1">
        <v>769.774</v>
      </c>
      <c r="R2884" s="1">
        <v>2.462</v>
      </c>
      <c r="S2884" s="1">
        <v>0.0</v>
      </c>
      <c r="T2884" s="1">
        <v>0.0</v>
      </c>
      <c r="V2884" s="1">
        <v>0.0</v>
      </c>
      <c r="W2884" s="1">
        <v>0.0</v>
      </c>
      <c r="X2884" s="1">
        <v>0.0</v>
      </c>
      <c r="Y2884" s="1">
        <v>0.0</v>
      </c>
      <c r="Z2884" s="1">
        <v>2.534</v>
      </c>
      <c r="AA2884" s="1">
        <v>12.37</v>
      </c>
      <c r="AB2884" s="1">
        <v>3867.52</v>
      </c>
      <c r="AC2884" s="1">
        <v>13.33</v>
      </c>
      <c r="AD2884" s="1">
        <v>16.679</v>
      </c>
      <c r="AE2884" s="1">
        <v>-1.277</v>
      </c>
      <c r="AF2884" s="1">
        <v>-1.265</v>
      </c>
      <c r="AG2884" s="1">
        <v>30585.723</v>
      </c>
      <c r="AH2884" s="1">
        <v>1.51</v>
      </c>
      <c r="AI2884" s="1">
        <v>-2.019</v>
      </c>
      <c r="AJ2884" s="1">
        <v>-1.416</v>
      </c>
      <c r="AK2884" s="1">
        <v>887.935</v>
      </c>
      <c r="AL2884" s="1">
        <v>2.84</v>
      </c>
      <c r="AM2884" s="1">
        <v>21484.482</v>
      </c>
      <c r="AN2884" s="1">
        <v>68.717</v>
      </c>
      <c r="AO2884" s="1">
        <v>21.305</v>
      </c>
      <c r="AP2884" s="1">
        <v>70.728</v>
      </c>
      <c r="AQ2884" s="1">
        <v>-10.238</v>
      </c>
      <c r="AR2884" s="1">
        <v>-3.444</v>
      </c>
      <c r="AS2884" s="1">
        <v>30.191</v>
      </c>
      <c r="AT2884" s="1">
        <v>634.686</v>
      </c>
      <c r="AU2884" s="1">
        <v>2.03</v>
      </c>
      <c r="AV2884" s="1">
        <v>9439.463</v>
      </c>
      <c r="AX2884" s="1">
        <v>0.0</v>
      </c>
      <c r="AY2884" s="1">
        <v>0.0</v>
      </c>
      <c r="AZ2884" s="1">
        <v>0.0</v>
      </c>
      <c r="BA2884" s="1">
        <v>15.229</v>
      </c>
      <c r="BB2884" s="1">
        <v>31.075</v>
      </c>
      <c r="BC2884" s="1">
        <v>1.38</v>
      </c>
      <c r="BD2884" s="1">
        <v>-4.446</v>
      </c>
      <c r="BE2884" s="1">
        <v>-0.058</v>
      </c>
      <c r="BF2884" s="1">
        <v>1.06</v>
      </c>
      <c r="BG2884" s="1">
        <v>125.061</v>
      </c>
      <c r="BH2884" s="1">
        <v>0.4</v>
      </c>
      <c r="BI2884" s="1">
        <v>331.544</v>
      </c>
      <c r="BJ2884" s="1">
        <v>3.001</v>
      </c>
      <c r="BK2884" s="1">
        <v>1.091</v>
      </c>
      <c r="BL2884" s="1">
        <v>1.615</v>
      </c>
      <c r="BM2884" s="1">
        <v>0.102</v>
      </c>
      <c r="BN2884" s="1">
        <v>28.44</v>
      </c>
      <c r="BO2884" s="1">
        <v>3279.732</v>
      </c>
      <c r="BP2884" s="1">
        <v>10.49</v>
      </c>
      <c r="BQ2884" s="1">
        <v>8891.8</v>
      </c>
      <c r="BR2884" s="1">
        <v>78.695</v>
      </c>
      <c r="BS2884" s="1">
        <v>29.272</v>
      </c>
      <c r="BT2884" s="1">
        <v>-0.96</v>
      </c>
      <c r="BU2884" s="1">
        <v>-7.761</v>
      </c>
      <c r="BV2884" s="1">
        <v>0.618</v>
      </c>
      <c r="BW2884" s="1">
        <v>-0.047</v>
      </c>
      <c r="BX2884" s="1">
        <v>26.105</v>
      </c>
      <c r="BY2884" s="1">
        <v>3092.14</v>
      </c>
      <c r="BZ2884" s="1">
        <v>9.89</v>
      </c>
      <c r="CA2884" s="1">
        <v>8161.733</v>
      </c>
      <c r="CB2884" s="1">
        <v>74.194</v>
      </c>
      <c r="CC2884" s="1">
        <v>26.869</v>
      </c>
      <c r="CD2884" s="1">
        <v>7.344</v>
      </c>
      <c r="CE2884" s="1">
        <v>2.467</v>
      </c>
      <c r="CF2884" s="1">
        <v>36.063</v>
      </c>
      <c r="CG2884" s="1">
        <v>253.249</v>
      </c>
      <c r="CH2884" s="1">
        <v>0.81</v>
      </c>
      <c r="CI2884" s="1">
        <v>11275.244</v>
      </c>
      <c r="CJ2884" s="1">
        <v>-2.552</v>
      </c>
      <c r="CK2884" s="1">
        <v>-0.05</v>
      </c>
      <c r="CL2884" s="1">
        <v>592.107</v>
      </c>
      <c r="CM2884" s="1">
        <v>1.894</v>
      </c>
      <c r="CN2884" s="1">
        <v>6.077</v>
      </c>
      <c r="CO2884" s="1">
        <v>37.119</v>
      </c>
      <c r="CP2884" s="1">
        <v>0.216</v>
      </c>
      <c r="CQ2884" s="1">
        <v>0.07</v>
      </c>
      <c r="CR2884" s="1">
        <v>0.0</v>
      </c>
      <c r="CS2884" s="1">
        <v>27.778</v>
      </c>
      <c r="CT2884" s="1">
        <v>0.047</v>
      </c>
      <c r="CU2884" s="1">
        <v>21.886</v>
      </c>
      <c r="CV2884" s="1">
        <v>0.0</v>
      </c>
      <c r="CW2884" s="1">
        <v>67.416</v>
      </c>
      <c r="CX2884" s="1">
        <v>0.525</v>
      </c>
      <c r="CY2884" s="1">
        <v>0.0</v>
      </c>
      <c r="CZ2884" s="1">
        <v>0.222</v>
      </c>
      <c r="DA2884" s="1">
        <v>4167.667</v>
      </c>
      <c r="DB2884" s="1">
        <v>97.826</v>
      </c>
      <c r="DC2884" s="1">
        <v>9.798</v>
      </c>
      <c r="DD2884" s="1">
        <v>0.148</v>
      </c>
      <c r="DE2884" s="1">
        <v>2.335</v>
      </c>
      <c r="DF2884" s="1">
        <v>187.592</v>
      </c>
      <c r="DG2884" s="1">
        <v>0.6</v>
      </c>
      <c r="DH2884" s="1">
        <v>730.067</v>
      </c>
      <c r="DI2884" s="1">
        <v>4.501</v>
      </c>
      <c r="DJ2884" s="1">
        <v>2.403</v>
      </c>
      <c r="DL2884" s="1">
        <v>0.0</v>
      </c>
      <c r="DM2884" s="1">
        <v>0.0</v>
      </c>
      <c r="DN2884" s="1">
        <v>0.0</v>
      </c>
      <c r="DO2884" s="1">
        <v>0.0</v>
      </c>
      <c r="DP2884" s="1">
        <v>0.0</v>
      </c>
      <c r="DQ2884" s="1">
        <v>0.0</v>
      </c>
      <c r="DR2884" s="1">
        <v>0.0</v>
      </c>
      <c r="DS2884" s="1">
        <v>23.563</v>
      </c>
      <c r="DT2884" s="1">
        <v>0.064</v>
      </c>
      <c r="DU2884" s="1">
        <v>0.346</v>
      </c>
      <c r="DV2884" s="1">
        <v>40.645</v>
      </c>
      <c r="DW2884" s="1">
        <v>0.13</v>
      </c>
      <c r="DX2884" s="1">
        <v>108.15</v>
      </c>
      <c r="DY2884" s="1">
        <v>0.975</v>
      </c>
      <c r="DZ2884" s="1">
        <v>0.356</v>
      </c>
    </row>
    <row r="2885">
      <c r="A2885" s="1" t="s">
        <v>359</v>
      </c>
      <c r="B2885" s="1">
        <v>2009.0</v>
      </c>
      <c r="C2885" s="1" t="s">
        <v>360</v>
      </c>
      <c r="D2885" s="1">
        <v>3163204.0</v>
      </c>
      <c r="E2885" s="1">
        <v>5.517453312E10</v>
      </c>
      <c r="F2885" s="1">
        <v>-16.103</v>
      </c>
      <c r="G2885" s="1">
        <v>-0.115</v>
      </c>
      <c r="H2885" s="1">
        <v>189.137</v>
      </c>
      <c r="I2885" s="1">
        <v>0.598</v>
      </c>
      <c r="J2885" s="1">
        <v>31.614</v>
      </c>
      <c r="K2885" s="1">
        <v>0.1</v>
      </c>
      <c r="L2885" s="1">
        <v>0.683</v>
      </c>
      <c r="M2885" s="1">
        <v>0.67</v>
      </c>
      <c r="N2885" s="1">
        <v>104.508</v>
      </c>
      <c r="O2885" s="1">
        <v>-20.501</v>
      </c>
      <c r="P2885" s="1">
        <v>-0.505</v>
      </c>
      <c r="Q2885" s="1">
        <v>618.781</v>
      </c>
      <c r="R2885" s="1">
        <v>1.957</v>
      </c>
      <c r="S2885" s="1">
        <v>0.0</v>
      </c>
      <c r="T2885" s="1">
        <v>0.0</v>
      </c>
      <c r="V2885" s="1">
        <v>0.0</v>
      </c>
      <c r="W2885" s="1">
        <v>0.0</v>
      </c>
      <c r="X2885" s="1">
        <v>0.0</v>
      </c>
      <c r="Y2885" s="1">
        <v>0.0</v>
      </c>
      <c r="Z2885" s="1">
        <v>2.191</v>
      </c>
      <c r="AA2885" s="1">
        <v>11.71</v>
      </c>
      <c r="AB2885" s="1">
        <v>3701.943</v>
      </c>
      <c r="AC2885" s="1">
        <v>14.64</v>
      </c>
      <c r="AD2885" s="1">
        <v>20.759</v>
      </c>
      <c r="AE2885" s="1">
        <v>-7.972</v>
      </c>
      <c r="AF2885" s="1">
        <v>-7.799</v>
      </c>
      <c r="AG2885" s="1">
        <v>28460.75</v>
      </c>
      <c r="AH2885" s="1">
        <v>1.632</v>
      </c>
      <c r="AI2885" s="1">
        <v>-15.022</v>
      </c>
      <c r="AJ2885" s="1">
        <v>-10.322</v>
      </c>
      <c r="AK2885" s="1">
        <v>983.18</v>
      </c>
      <c r="AL2885" s="1">
        <v>3.11</v>
      </c>
      <c r="AM2885" s="1">
        <v>18460.494</v>
      </c>
      <c r="AN2885" s="1">
        <v>58.394</v>
      </c>
      <c r="AO2885" s="1">
        <v>21.243</v>
      </c>
      <c r="AP2885" s="1">
        <v>65.374</v>
      </c>
      <c r="AQ2885" s="1">
        <v>-15.963</v>
      </c>
      <c r="AR2885" s="1">
        <v>-4.819</v>
      </c>
      <c r="AS2885" s="1">
        <v>25.372</v>
      </c>
      <c r="AT2885" s="1">
        <v>663.884</v>
      </c>
      <c r="AU2885" s="1">
        <v>2.1</v>
      </c>
      <c r="AV2885" s="1">
        <v>8020.984</v>
      </c>
      <c r="AX2885" s="1">
        <v>0.0</v>
      </c>
      <c r="AY2885" s="1">
        <v>0.0</v>
      </c>
      <c r="AZ2885" s="1">
        <v>0.0</v>
      </c>
      <c r="BA2885" s="1">
        <v>14.344</v>
      </c>
      <c r="BB2885" s="1">
        <v>28.405</v>
      </c>
      <c r="BC2885" s="1">
        <v>1.53</v>
      </c>
      <c r="BD2885" s="1">
        <v>5.574</v>
      </c>
      <c r="BE2885" s="1">
        <v>0.053</v>
      </c>
      <c r="BF2885" s="1">
        <v>1.114</v>
      </c>
      <c r="BG2885" s="1">
        <v>132.777</v>
      </c>
      <c r="BH2885" s="1">
        <v>0.42</v>
      </c>
      <c r="BI2885" s="1">
        <v>352.063</v>
      </c>
      <c r="BJ2885" s="1">
        <v>2.869</v>
      </c>
      <c r="BK2885" s="1">
        <v>1.247</v>
      </c>
      <c r="BL2885" s="1">
        <v>8.262</v>
      </c>
      <c r="BM2885" s="1">
        <v>2.489</v>
      </c>
      <c r="BN2885" s="1">
        <v>30.929</v>
      </c>
      <c r="BO2885" s="1">
        <v>3645.038</v>
      </c>
      <c r="BP2885" s="1">
        <v>11.53</v>
      </c>
      <c r="BQ2885" s="1">
        <v>9777.776</v>
      </c>
      <c r="BR2885" s="1">
        <v>78.757</v>
      </c>
      <c r="BS2885" s="1">
        <v>34.626</v>
      </c>
      <c r="BT2885" s="1">
        <v>-2.93</v>
      </c>
      <c r="BU2885" s="1">
        <v>-25.021</v>
      </c>
      <c r="BV2885" s="1">
        <v>9.692</v>
      </c>
      <c r="BW2885" s="1">
        <v>2.38</v>
      </c>
      <c r="BX2885" s="1">
        <v>28.485</v>
      </c>
      <c r="BY2885" s="1">
        <v>3430.067</v>
      </c>
      <c r="BZ2885" s="1">
        <v>10.85</v>
      </c>
      <c r="CA2885" s="1">
        <v>9004.956</v>
      </c>
      <c r="CB2885" s="1">
        <v>74.112</v>
      </c>
      <c r="CC2885" s="1">
        <v>31.889</v>
      </c>
      <c r="CD2885" s="1">
        <v>-13.859</v>
      </c>
      <c r="CE2885" s="1">
        <v>-4.998</v>
      </c>
      <c r="CF2885" s="1">
        <v>31.065</v>
      </c>
      <c r="CG2885" s="1">
        <v>319.297</v>
      </c>
      <c r="CH2885" s="1">
        <v>1.01</v>
      </c>
      <c r="CI2885" s="1">
        <v>9820.729</v>
      </c>
      <c r="CJ2885" s="1">
        <v>-33.515</v>
      </c>
      <c r="CK2885" s="1">
        <v>-0.635</v>
      </c>
      <c r="CL2885" s="1">
        <v>398.044</v>
      </c>
      <c r="CM2885" s="1">
        <v>1.259</v>
      </c>
      <c r="CN2885" s="1">
        <v>6.899</v>
      </c>
      <c r="CO2885" s="1">
        <v>34.778</v>
      </c>
      <c r="CP2885" s="1">
        <v>0.319</v>
      </c>
      <c r="CQ2885" s="1">
        <v>0.1</v>
      </c>
      <c r="CR2885" s="1">
        <v>0.0</v>
      </c>
      <c r="CS2885" s="1">
        <v>47.826</v>
      </c>
      <c r="CT2885" s="1">
        <v>0.103</v>
      </c>
      <c r="CU2885" s="1">
        <v>31.614</v>
      </c>
      <c r="CV2885" s="1">
        <v>0.0</v>
      </c>
      <c r="CW2885" s="1">
        <v>100.768</v>
      </c>
      <c r="CX2885" s="1">
        <v>0.683</v>
      </c>
      <c r="CY2885" s="1">
        <v>0.0</v>
      </c>
      <c r="CZ2885" s="1">
        <v>0.357</v>
      </c>
      <c r="DA2885" s="1">
        <v>4628.219</v>
      </c>
      <c r="DB2885" s="1">
        <v>90.027</v>
      </c>
      <c r="DC2885" s="1">
        <v>-2.497</v>
      </c>
      <c r="DD2885" s="1">
        <v>0.11</v>
      </c>
      <c r="DE2885" s="1">
        <v>2.445</v>
      </c>
      <c r="DF2885" s="1">
        <v>214.972</v>
      </c>
      <c r="DG2885" s="1">
        <v>0.68</v>
      </c>
      <c r="DH2885" s="1">
        <v>772.82</v>
      </c>
      <c r="DI2885" s="1">
        <v>4.645</v>
      </c>
      <c r="DJ2885" s="1">
        <v>2.737</v>
      </c>
      <c r="DL2885" s="1">
        <v>0.0</v>
      </c>
      <c r="DM2885" s="1">
        <v>0.0</v>
      </c>
      <c r="DN2885" s="1">
        <v>0.0</v>
      </c>
      <c r="DO2885" s="1">
        <v>0.0</v>
      </c>
      <c r="DP2885" s="1">
        <v>0.0</v>
      </c>
      <c r="DQ2885" s="1">
        <v>0.0</v>
      </c>
      <c r="DR2885" s="1">
        <v>0.0</v>
      </c>
      <c r="DS2885" s="1">
        <v>20.29</v>
      </c>
      <c r="DT2885" s="1">
        <v>0.068</v>
      </c>
      <c r="DU2885" s="1">
        <v>0.414</v>
      </c>
      <c r="DV2885" s="1">
        <v>50.582</v>
      </c>
      <c r="DW2885" s="1">
        <v>0.16</v>
      </c>
      <c r="DX2885" s="1">
        <v>130.852</v>
      </c>
      <c r="DY2885" s="1">
        <v>1.093</v>
      </c>
      <c r="DZ2885" s="1">
        <v>0.463</v>
      </c>
    </row>
    <row r="2886">
      <c r="A2886" s="1" t="s">
        <v>359</v>
      </c>
      <c r="B2886" s="1">
        <v>2010.0</v>
      </c>
      <c r="C2886" s="1" t="s">
        <v>360</v>
      </c>
      <c r="D2886" s="1">
        <v>3097660.0</v>
      </c>
      <c r="E2886" s="1">
        <v>5.6073777152E10</v>
      </c>
      <c r="F2886" s="1">
        <v>-13.093</v>
      </c>
      <c r="G2886" s="1">
        <v>-0.078</v>
      </c>
      <c r="H2886" s="1">
        <v>167.851</v>
      </c>
      <c r="I2886" s="1">
        <v>0.52</v>
      </c>
      <c r="J2886" s="1">
        <v>48.424</v>
      </c>
      <c r="K2886" s="1">
        <v>0.15</v>
      </c>
      <c r="L2886" s="1">
        <v>3.0</v>
      </c>
      <c r="M2886" s="1">
        <v>0.787</v>
      </c>
      <c r="N2886" s="1">
        <v>368.0</v>
      </c>
      <c r="O2886" s="1">
        <v>22.995</v>
      </c>
      <c r="P2886" s="1">
        <v>0.45</v>
      </c>
      <c r="Q2886" s="1">
        <v>777.17</v>
      </c>
      <c r="R2886" s="1">
        <v>2.407</v>
      </c>
      <c r="S2886" s="1">
        <v>0.0</v>
      </c>
      <c r="T2886" s="1">
        <v>0.0</v>
      </c>
      <c r="V2886" s="1">
        <v>0.0</v>
      </c>
      <c r="W2886" s="1">
        <v>0.0</v>
      </c>
      <c r="X2886" s="1">
        <v>0.0</v>
      </c>
      <c r="Y2886" s="1">
        <v>0.0</v>
      </c>
      <c r="Z2886" s="1">
        <v>3.644</v>
      </c>
      <c r="AA2886" s="1">
        <v>10.99</v>
      </c>
      <c r="AB2886" s="1">
        <v>3547.839</v>
      </c>
      <c r="AC2886" s="1">
        <v>5.0</v>
      </c>
      <c r="AD2886" s="1">
        <v>7.75</v>
      </c>
      <c r="AE2886" s="1">
        <v>-26.469</v>
      </c>
      <c r="AF2886" s="1">
        <v>-23.829</v>
      </c>
      <c r="AG2886" s="1">
        <v>21370.361</v>
      </c>
      <c r="AH2886" s="1">
        <v>1.181</v>
      </c>
      <c r="AI2886" s="1">
        <v>8.039</v>
      </c>
      <c r="AJ2886" s="1">
        <v>4.694</v>
      </c>
      <c r="AK2886" s="1">
        <v>1320.352</v>
      </c>
      <c r="AL2886" s="1">
        <v>4.09</v>
      </c>
      <c r="AM2886" s="1">
        <v>20366.463</v>
      </c>
      <c r="AN2886" s="1">
        <v>63.088</v>
      </c>
      <c r="AO2886" s="1">
        <v>81.8</v>
      </c>
      <c r="AP2886" s="1">
        <v>95.506</v>
      </c>
      <c r="AQ2886" s="1">
        <v>14.228</v>
      </c>
      <c r="AR2886" s="1">
        <v>3.61</v>
      </c>
      <c r="AS2886" s="1">
        <v>28.982</v>
      </c>
      <c r="AT2886" s="1">
        <v>1029.81</v>
      </c>
      <c r="AU2886" s="1">
        <v>3.19</v>
      </c>
      <c r="AV2886" s="1">
        <v>9356.082</v>
      </c>
      <c r="AX2886" s="1">
        <v>0.0</v>
      </c>
      <c r="AY2886" s="1">
        <v>0.0</v>
      </c>
      <c r="AZ2886" s="1">
        <v>0.0</v>
      </c>
      <c r="BA2886" s="1">
        <v>63.8</v>
      </c>
      <c r="BB2886" s="1">
        <v>43.874</v>
      </c>
      <c r="BC2886" s="1">
        <v>1.84</v>
      </c>
      <c r="BD2886" s="1">
        <v>27.268</v>
      </c>
      <c r="BE2886" s="1">
        <v>0.293</v>
      </c>
      <c r="BF2886" s="1">
        <v>1.406</v>
      </c>
      <c r="BG2886" s="1">
        <v>174.325</v>
      </c>
      <c r="BH2886" s="1">
        <v>0.54</v>
      </c>
      <c r="BI2886" s="1">
        <v>453.972</v>
      </c>
      <c r="BJ2886" s="1">
        <v>10.8</v>
      </c>
      <c r="BK2886" s="1">
        <v>2.129</v>
      </c>
      <c r="BL2886" s="1">
        <v>-88.208</v>
      </c>
      <c r="BM2886" s="1">
        <v>-27.96</v>
      </c>
      <c r="BN2886" s="1">
        <v>2.969</v>
      </c>
      <c r="BO2886" s="1">
        <v>293.77</v>
      </c>
      <c r="BP2886" s="1">
        <v>0.91</v>
      </c>
      <c r="BQ2886" s="1">
        <v>958.434</v>
      </c>
      <c r="BR2886" s="1">
        <v>18.2</v>
      </c>
      <c r="BS2886" s="1">
        <v>4.494</v>
      </c>
      <c r="BT2886" s="1">
        <v>5.99</v>
      </c>
      <c r="BU2886" s="1">
        <v>54.504</v>
      </c>
      <c r="BV2886" s="1">
        <v>-100.0</v>
      </c>
      <c r="BW2886" s="1">
        <v>-28.485</v>
      </c>
      <c r="BX2886" s="1">
        <v>0.0</v>
      </c>
      <c r="BY2886" s="1">
        <v>0.0</v>
      </c>
      <c r="BZ2886" s="1">
        <v>0.0</v>
      </c>
      <c r="CA2886" s="1">
        <v>0.0</v>
      </c>
      <c r="CB2886" s="1">
        <v>0.0</v>
      </c>
      <c r="CC2886" s="1">
        <v>0.0</v>
      </c>
      <c r="CD2886" s="1">
        <v>2.041</v>
      </c>
      <c r="CE2886" s="1">
        <v>0.634</v>
      </c>
      <c r="CF2886" s="1">
        <v>31.699</v>
      </c>
      <c r="CG2886" s="1">
        <v>290.542</v>
      </c>
      <c r="CH2886" s="1">
        <v>0.9</v>
      </c>
      <c r="CI2886" s="1">
        <v>10233.21</v>
      </c>
      <c r="CJ2886" s="1">
        <v>0.0</v>
      </c>
      <c r="CK2886" s="1">
        <v>0.0</v>
      </c>
      <c r="CL2886" s="1">
        <v>406.466</v>
      </c>
      <c r="CM2886" s="1">
        <v>1.259</v>
      </c>
      <c r="CN2886" s="1">
        <v>18.0</v>
      </c>
      <c r="CO2886" s="1">
        <v>47.987</v>
      </c>
      <c r="CP2886" s="1">
        <v>0.459</v>
      </c>
      <c r="CQ2886" s="1">
        <v>0.15</v>
      </c>
      <c r="CR2886" s="1">
        <v>0.0</v>
      </c>
      <c r="CS2886" s="1">
        <v>44.118</v>
      </c>
      <c r="CT2886" s="1">
        <v>0.141</v>
      </c>
      <c r="CU2886" s="1">
        <v>48.424</v>
      </c>
      <c r="CV2886" s="1">
        <v>0.0</v>
      </c>
      <c r="CW2886" s="1">
        <v>148.297</v>
      </c>
      <c r="CX2886" s="1">
        <v>3.0</v>
      </c>
      <c r="CY2886" s="1">
        <v>0.0</v>
      </c>
      <c r="CZ2886" s="1">
        <v>0.695</v>
      </c>
      <c r="DA2886" s="1">
        <v>1614.122</v>
      </c>
      <c r="DB2886" s="1">
        <v>66.198</v>
      </c>
      <c r="DC2886" s="1">
        <v>11.594</v>
      </c>
      <c r="DD2886" s="1">
        <v>0.524</v>
      </c>
      <c r="DE2886" s="1">
        <v>2.969</v>
      </c>
      <c r="DF2886" s="1">
        <v>293.77</v>
      </c>
      <c r="DG2886" s="1">
        <v>0.91</v>
      </c>
      <c r="DH2886" s="1">
        <v>958.434</v>
      </c>
      <c r="DI2886" s="1">
        <v>18.2</v>
      </c>
      <c r="DJ2886" s="1">
        <v>4.494</v>
      </c>
      <c r="DL2886" s="1">
        <v>0.0</v>
      </c>
      <c r="DM2886" s="1">
        <v>0.0</v>
      </c>
      <c r="DN2886" s="1">
        <v>0.0</v>
      </c>
      <c r="DO2886" s="1">
        <v>0.0</v>
      </c>
      <c r="DP2886" s="1">
        <v>0.0</v>
      </c>
      <c r="DQ2886" s="1">
        <v>0.0</v>
      </c>
      <c r="DR2886" s="1">
        <v>0.0</v>
      </c>
      <c r="DS2886" s="1">
        <v>42.042</v>
      </c>
      <c r="DT2886" s="1">
        <v>0.169</v>
      </c>
      <c r="DU2886" s="1">
        <v>0.583</v>
      </c>
      <c r="DV2886" s="1">
        <v>71.021</v>
      </c>
      <c r="DW2886" s="1">
        <v>0.22</v>
      </c>
      <c r="DX2886" s="1">
        <v>188.314</v>
      </c>
      <c r="DY2886" s="1">
        <v>4.4</v>
      </c>
      <c r="DZ2886" s="1">
        <v>0.883</v>
      </c>
    </row>
    <row r="2887">
      <c r="A2887" s="1" t="s">
        <v>359</v>
      </c>
      <c r="B2887" s="1">
        <v>2011.0</v>
      </c>
      <c r="C2887" s="1" t="s">
        <v>360</v>
      </c>
      <c r="D2887" s="1">
        <v>3028588.0</v>
      </c>
      <c r="E2887" s="1">
        <v>5.9460370432E10</v>
      </c>
      <c r="F2887" s="1">
        <v>0.545</v>
      </c>
      <c r="G2887" s="1">
        <v>0.003</v>
      </c>
      <c r="H2887" s="1">
        <v>172.614</v>
      </c>
      <c r="I2887" s="1">
        <v>0.523</v>
      </c>
      <c r="J2887" s="1">
        <v>52.83</v>
      </c>
      <c r="K2887" s="1">
        <v>0.16</v>
      </c>
      <c r="L2887" s="1">
        <v>3.765</v>
      </c>
      <c r="M2887" s="1">
        <v>0.763</v>
      </c>
      <c r="N2887" s="1">
        <v>322.353</v>
      </c>
      <c r="O2887" s="1">
        <v>15.797</v>
      </c>
      <c r="P2887" s="1">
        <v>0.38</v>
      </c>
      <c r="Q2887" s="1">
        <v>920.466</v>
      </c>
      <c r="R2887" s="1">
        <v>2.788</v>
      </c>
      <c r="S2887" s="1">
        <v>0.0</v>
      </c>
      <c r="T2887" s="1">
        <v>0.0</v>
      </c>
      <c r="V2887" s="1">
        <v>0.0</v>
      </c>
      <c r="W2887" s="1">
        <v>0.0</v>
      </c>
      <c r="X2887" s="1">
        <v>0.0</v>
      </c>
      <c r="Y2887" s="1">
        <v>0.0</v>
      </c>
      <c r="Z2887" s="1">
        <v>4.068</v>
      </c>
      <c r="AA2887" s="1">
        <v>10.99</v>
      </c>
      <c r="AB2887" s="1">
        <v>3628.754</v>
      </c>
      <c r="AC2887" s="1">
        <v>4.25</v>
      </c>
      <c r="AD2887" s="1">
        <v>6.375</v>
      </c>
      <c r="AE2887" s="1">
        <v>3.775</v>
      </c>
      <c r="AF2887" s="1">
        <v>2.499</v>
      </c>
      <c r="AG2887" s="1">
        <v>22682.814</v>
      </c>
      <c r="AH2887" s="1">
        <v>1.155</v>
      </c>
      <c r="AI2887" s="1">
        <v>3.091</v>
      </c>
      <c r="AJ2887" s="1">
        <v>1.95</v>
      </c>
      <c r="AK2887" s="1">
        <v>1036.787</v>
      </c>
      <c r="AL2887" s="1">
        <v>3.14</v>
      </c>
      <c r="AM2887" s="1">
        <v>21474.836</v>
      </c>
      <c r="AN2887" s="1">
        <v>65.038</v>
      </c>
      <c r="AO2887" s="1">
        <v>73.882</v>
      </c>
      <c r="AP2887" s="1">
        <v>94.911</v>
      </c>
      <c r="AQ2887" s="1">
        <v>9.101</v>
      </c>
      <c r="AR2887" s="1">
        <v>2.638</v>
      </c>
      <c r="AS2887" s="1">
        <v>31.62</v>
      </c>
      <c r="AT2887" s="1">
        <v>881.599</v>
      </c>
      <c r="AU2887" s="1">
        <v>2.67</v>
      </c>
      <c r="AV2887" s="1">
        <v>10440.391</v>
      </c>
      <c r="AX2887" s="1">
        <v>0.0</v>
      </c>
      <c r="AY2887" s="1">
        <v>0.0</v>
      </c>
      <c r="AZ2887" s="1">
        <v>0.0</v>
      </c>
      <c r="BA2887" s="1">
        <v>62.824</v>
      </c>
      <c r="BB2887" s="1">
        <v>46.143</v>
      </c>
      <c r="BC2887" s="1">
        <v>1.37</v>
      </c>
      <c r="BD2887" s="1">
        <v>-11.13</v>
      </c>
      <c r="BE2887" s="1">
        <v>-0.163</v>
      </c>
      <c r="BF2887" s="1">
        <v>1.243</v>
      </c>
      <c r="BG2887" s="1">
        <v>158.49</v>
      </c>
      <c r="BH2887" s="1">
        <v>0.48</v>
      </c>
      <c r="BI2887" s="1">
        <v>410.51</v>
      </c>
      <c r="BJ2887" s="1">
        <v>11.294</v>
      </c>
      <c r="BK2887" s="1">
        <v>1.814</v>
      </c>
      <c r="BL2887" s="1">
        <v>14.245</v>
      </c>
      <c r="BM2887" s="1">
        <v>0.519</v>
      </c>
      <c r="BN2887" s="1">
        <v>3.487</v>
      </c>
      <c r="BO2887" s="1">
        <v>366.507</v>
      </c>
      <c r="BP2887" s="1">
        <v>1.11</v>
      </c>
      <c r="BQ2887" s="1">
        <v>1151.525</v>
      </c>
      <c r="BR2887" s="1">
        <v>26.118</v>
      </c>
      <c r="BS2887" s="1">
        <v>5.089</v>
      </c>
      <c r="BT2887" s="1">
        <v>6.74</v>
      </c>
      <c r="BU2887" s="1">
        <v>61.328</v>
      </c>
      <c r="BW2887" s="1">
        <v>0.0</v>
      </c>
      <c r="BX2887" s="1">
        <v>0.0</v>
      </c>
      <c r="BY2887" s="1">
        <v>0.0</v>
      </c>
      <c r="BZ2887" s="1">
        <v>0.0</v>
      </c>
      <c r="CA2887" s="1">
        <v>0.0</v>
      </c>
      <c r="CB2887" s="1">
        <v>0.0</v>
      </c>
      <c r="CC2887" s="1">
        <v>0.0</v>
      </c>
      <c r="CD2887" s="1">
        <v>-3.369</v>
      </c>
      <c r="CE2887" s="1">
        <v>-1.068</v>
      </c>
      <c r="CF2887" s="1">
        <v>30.631</v>
      </c>
      <c r="CG2887" s="1">
        <v>155.188</v>
      </c>
      <c r="CH2887" s="1">
        <v>0.47</v>
      </c>
      <c r="CI2887" s="1">
        <v>10113.979</v>
      </c>
      <c r="CJ2887" s="1">
        <v>0.0</v>
      </c>
      <c r="CK2887" s="1">
        <v>0.0</v>
      </c>
      <c r="CL2887" s="1">
        <v>415.736</v>
      </c>
      <c r="CM2887" s="1">
        <v>1.259</v>
      </c>
      <c r="CN2887" s="1">
        <v>11.059</v>
      </c>
      <c r="CO2887" s="1">
        <v>44.7</v>
      </c>
      <c r="CP2887" s="1">
        <v>0.491</v>
      </c>
      <c r="CQ2887" s="1">
        <v>0.16</v>
      </c>
      <c r="CR2887" s="1">
        <v>0.0</v>
      </c>
      <c r="CS2887" s="1">
        <v>6.803</v>
      </c>
      <c r="CT2887" s="1">
        <v>0.031</v>
      </c>
      <c r="CU2887" s="1">
        <v>52.83</v>
      </c>
      <c r="CV2887" s="1">
        <v>0.0</v>
      </c>
      <c r="CW2887" s="1">
        <v>161.998</v>
      </c>
      <c r="CX2887" s="1">
        <v>3.765</v>
      </c>
      <c r="CY2887" s="1">
        <v>0.0</v>
      </c>
      <c r="CZ2887" s="1">
        <v>0.716</v>
      </c>
      <c r="DA2887" s="1">
        <v>1403.294</v>
      </c>
      <c r="DB2887" s="1">
        <v>68.697</v>
      </c>
      <c r="DC2887" s="1">
        <v>14.245</v>
      </c>
      <c r="DD2887" s="1">
        <v>0.519</v>
      </c>
      <c r="DE2887" s="1">
        <v>3.487</v>
      </c>
      <c r="DF2887" s="1">
        <v>366.507</v>
      </c>
      <c r="DG2887" s="1">
        <v>1.11</v>
      </c>
      <c r="DH2887" s="1">
        <v>1151.525</v>
      </c>
      <c r="DI2887" s="1">
        <v>26.118</v>
      </c>
      <c r="DJ2887" s="1">
        <v>5.089</v>
      </c>
      <c r="DL2887" s="1">
        <v>0.0</v>
      </c>
      <c r="DM2887" s="1">
        <v>0.0</v>
      </c>
      <c r="DN2887" s="1">
        <v>0.0</v>
      </c>
      <c r="DO2887" s="1">
        <v>0.0</v>
      </c>
      <c r="DP2887" s="1">
        <v>0.086</v>
      </c>
      <c r="DQ2887" s="1">
        <v>0.0</v>
      </c>
      <c r="DR2887" s="1">
        <v>0.0</v>
      </c>
      <c r="DS2887" s="1">
        <v>112.054</v>
      </c>
      <c r="DT2887" s="1">
        <v>0.647</v>
      </c>
      <c r="DU2887" s="1">
        <v>1.231</v>
      </c>
      <c r="DV2887" s="1">
        <v>155.188</v>
      </c>
      <c r="DW2887" s="1">
        <v>0.47</v>
      </c>
      <c r="DX2887" s="1">
        <v>406.318</v>
      </c>
      <c r="DY2887" s="1">
        <v>11.059</v>
      </c>
      <c r="DZ2887" s="1">
        <v>1.796</v>
      </c>
    </row>
    <row r="2888">
      <c r="A2888" s="1" t="s">
        <v>359</v>
      </c>
      <c r="B2888" s="1">
        <v>2012.0</v>
      </c>
      <c r="C2888" s="1" t="s">
        <v>360</v>
      </c>
      <c r="D2888" s="1">
        <v>2988281.0</v>
      </c>
      <c r="E2888" s="1">
        <v>6.174595072E10</v>
      </c>
      <c r="F2888" s="1">
        <v>34.506</v>
      </c>
      <c r="G2888" s="1">
        <v>0.18</v>
      </c>
      <c r="H2888" s="1">
        <v>235.308</v>
      </c>
      <c r="I2888" s="1">
        <v>0.703</v>
      </c>
      <c r="J2888" s="1">
        <v>73.621</v>
      </c>
      <c r="K2888" s="1">
        <v>0.22</v>
      </c>
      <c r="L2888" s="1">
        <v>4.889</v>
      </c>
      <c r="M2888" s="1">
        <v>1.027</v>
      </c>
      <c r="N2888" s="1">
        <v>322.222</v>
      </c>
      <c r="O2888" s="1">
        <v>-2.503</v>
      </c>
      <c r="P2888" s="1">
        <v>-0.07</v>
      </c>
      <c r="Q2888" s="1">
        <v>909.53</v>
      </c>
      <c r="R2888" s="1">
        <v>2.718</v>
      </c>
      <c r="S2888" s="1">
        <v>0.0</v>
      </c>
      <c r="T2888" s="1">
        <v>0.0</v>
      </c>
      <c r="V2888" s="1">
        <v>0.0</v>
      </c>
      <c r="W2888" s="1">
        <v>0.0</v>
      </c>
      <c r="X2888" s="1">
        <v>0.0</v>
      </c>
      <c r="Y2888" s="1">
        <v>0.0</v>
      </c>
      <c r="Z2888" s="1">
        <v>3.97</v>
      </c>
      <c r="AA2888" s="1">
        <v>11.12</v>
      </c>
      <c r="AB2888" s="1">
        <v>3721.203</v>
      </c>
      <c r="AC2888" s="1">
        <v>4.5</v>
      </c>
      <c r="AD2888" s="1">
        <v>6.77</v>
      </c>
      <c r="AE2888" s="1">
        <v>-0.095</v>
      </c>
      <c r="AF2888" s="1">
        <v>-0.065</v>
      </c>
      <c r="AG2888" s="1">
        <v>22966.906</v>
      </c>
      <c r="AH2888" s="1">
        <v>1.112</v>
      </c>
      <c r="AI2888" s="1">
        <v>-0.694</v>
      </c>
      <c r="AJ2888" s="1">
        <v>-0.451</v>
      </c>
      <c r="AK2888" s="1">
        <v>1111.007</v>
      </c>
      <c r="AL2888" s="1">
        <v>3.32</v>
      </c>
      <c r="AM2888" s="1">
        <v>21613.547</v>
      </c>
      <c r="AN2888" s="1">
        <v>64.587</v>
      </c>
      <c r="AO2888" s="1">
        <v>73.778</v>
      </c>
      <c r="AP2888" s="1">
        <v>94.346</v>
      </c>
      <c r="AQ2888" s="1">
        <v>-2.358</v>
      </c>
      <c r="AR2888" s="1">
        <v>-0.745</v>
      </c>
      <c r="AS2888" s="1">
        <v>30.874</v>
      </c>
      <c r="AT2888" s="1">
        <v>963.765</v>
      </c>
      <c r="AU2888" s="1">
        <v>2.88</v>
      </c>
      <c r="AV2888" s="1">
        <v>10331.746</v>
      </c>
      <c r="AX2888" s="1">
        <v>0.0</v>
      </c>
      <c r="AY2888" s="1">
        <v>0.0</v>
      </c>
      <c r="AZ2888" s="1">
        <v>0.0</v>
      </c>
      <c r="BA2888" s="1">
        <v>64.0</v>
      </c>
      <c r="BB2888" s="1">
        <v>45.099</v>
      </c>
      <c r="BC2888" s="1">
        <v>1.45</v>
      </c>
      <c r="BD2888" s="1">
        <v>-12.002</v>
      </c>
      <c r="BE2888" s="1">
        <v>-0.155</v>
      </c>
      <c r="BF2888" s="1">
        <v>1.088</v>
      </c>
      <c r="BG2888" s="1">
        <v>140.549</v>
      </c>
      <c r="BH2888" s="1">
        <v>0.42</v>
      </c>
      <c r="BI2888" s="1">
        <v>364.223</v>
      </c>
      <c r="BJ2888" s="1">
        <v>9.333</v>
      </c>
      <c r="BK2888" s="1">
        <v>1.59</v>
      </c>
      <c r="BL2888" s="1">
        <v>15.359</v>
      </c>
      <c r="BM2888" s="1">
        <v>0.383</v>
      </c>
      <c r="BN2888" s="1">
        <v>3.871</v>
      </c>
      <c r="BO2888" s="1">
        <v>394.876</v>
      </c>
      <c r="BP2888" s="1">
        <v>1.18</v>
      </c>
      <c r="BQ2888" s="1">
        <v>1295.312</v>
      </c>
      <c r="BR2888" s="1">
        <v>26.222</v>
      </c>
      <c r="BS2888" s="1">
        <v>5.654</v>
      </c>
      <c r="BT2888" s="1">
        <v>6.62</v>
      </c>
      <c r="BU2888" s="1">
        <v>59.532</v>
      </c>
      <c r="BW2888" s="1">
        <v>0.0</v>
      </c>
      <c r="BX2888" s="1">
        <v>0.0</v>
      </c>
      <c r="BY2888" s="1">
        <v>0.0</v>
      </c>
      <c r="BZ2888" s="1">
        <v>0.0</v>
      </c>
      <c r="CA2888" s="1">
        <v>0.0</v>
      </c>
      <c r="CB2888" s="1">
        <v>0.0</v>
      </c>
      <c r="CC2888" s="1">
        <v>0.0</v>
      </c>
      <c r="CD2888" s="1">
        <v>1.189</v>
      </c>
      <c r="CE2888" s="1">
        <v>0.364</v>
      </c>
      <c r="CF2888" s="1">
        <v>30.995</v>
      </c>
      <c r="CG2888" s="1">
        <v>147.242</v>
      </c>
      <c r="CH2888" s="1">
        <v>0.44</v>
      </c>
      <c r="CI2888" s="1">
        <v>10372.271</v>
      </c>
      <c r="CJ2888" s="1">
        <v>0.274</v>
      </c>
      <c r="CK2888" s="1">
        <v>0.003</v>
      </c>
      <c r="CL2888" s="1">
        <v>422.498</v>
      </c>
      <c r="CM2888" s="1">
        <v>1.263</v>
      </c>
      <c r="CN2888" s="1">
        <v>9.778</v>
      </c>
      <c r="CO2888" s="1">
        <v>45.276</v>
      </c>
      <c r="CP2888" s="1">
        <v>0.681</v>
      </c>
      <c r="CQ2888" s="1">
        <v>0.22</v>
      </c>
      <c r="CR2888" s="1">
        <v>0.0</v>
      </c>
      <c r="CS2888" s="1">
        <v>38.853</v>
      </c>
      <c r="CT2888" s="1">
        <v>0.191</v>
      </c>
      <c r="CU2888" s="1">
        <v>73.621</v>
      </c>
      <c r="CV2888" s="1">
        <v>0.0</v>
      </c>
      <c r="CW2888" s="1">
        <v>227.974</v>
      </c>
      <c r="CX2888" s="1">
        <v>4.889</v>
      </c>
      <c r="CY2888" s="1">
        <v>0.0</v>
      </c>
      <c r="CZ2888" s="1">
        <v>0.995</v>
      </c>
      <c r="DA2888" s="1">
        <v>1505.882</v>
      </c>
      <c r="DB2888" s="1">
        <v>68.632</v>
      </c>
      <c r="DC2888" s="1">
        <v>15.359</v>
      </c>
      <c r="DD2888" s="1">
        <v>0.383</v>
      </c>
      <c r="DE2888" s="1">
        <v>3.871</v>
      </c>
      <c r="DF2888" s="1">
        <v>394.876</v>
      </c>
      <c r="DG2888" s="1">
        <v>1.18</v>
      </c>
      <c r="DH2888" s="1">
        <v>1295.312</v>
      </c>
      <c r="DI2888" s="1">
        <v>26.222</v>
      </c>
      <c r="DJ2888" s="1">
        <v>5.654</v>
      </c>
      <c r="DK2888" s="1">
        <v>2200.0</v>
      </c>
      <c r="DL2888" s="1">
        <v>0.006</v>
      </c>
      <c r="DM2888" s="1">
        <v>0.006</v>
      </c>
      <c r="DN2888" s="1">
        <v>0.0</v>
      </c>
      <c r="DO2888" s="1">
        <v>0.0</v>
      </c>
      <c r="DP2888" s="1">
        <v>1.984</v>
      </c>
      <c r="DQ2888" s="1">
        <v>0.0</v>
      </c>
      <c r="DR2888" s="1">
        <v>0.009</v>
      </c>
      <c r="DS2888" s="1">
        <v>13.705</v>
      </c>
      <c r="DT2888" s="1">
        <v>0.161</v>
      </c>
      <c r="DU2888" s="1">
        <v>1.392</v>
      </c>
      <c r="DV2888" s="1">
        <v>180.706</v>
      </c>
      <c r="DW2888" s="1">
        <v>0.54</v>
      </c>
      <c r="DX2888" s="1">
        <v>465.823</v>
      </c>
      <c r="DY2888" s="1">
        <v>12.0</v>
      </c>
      <c r="DZ2888" s="1">
        <v>2.033</v>
      </c>
    </row>
    <row r="2889">
      <c r="A2889" s="1" t="s">
        <v>359</v>
      </c>
      <c r="B2889" s="1">
        <v>2013.0</v>
      </c>
      <c r="C2889" s="1" t="s">
        <v>360</v>
      </c>
      <c r="D2889" s="1">
        <v>2958306.0</v>
      </c>
      <c r="E2889" s="1">
        <v>6.3937847296E10</v>
      </c>
      <c r="F2889" s="1">
        <v>-4.638</v>
      </c>
      <c r="G2889" s="1">
        <v>-0.033</v>
      </c>
      <c r="H2889" s="1">
        <v>226.669</v>
      </c>
      <c r="I2889" s="1">
        <v>0.671</v>
      </c>
      <c r="J2889" s="1">
        <v>121.691</v>
      </c>
      <c r="K2889" s="1">
        <v>0.36</v>
      </c>
      <c r="L2889" s="1">
        <v>8.592</v>
      </c>
      <c r="M2889" s="1">
        <v>1.061</v>
      </c>
      <c r="N2889" s="1">
        <v>293.556</v>
      </c>
      <c r="O2889" s="1">
        <v>15.062</v>
      </c>
      <c r="P2889" s="1">
        <v>0.409</v>
      </c>
      <c r="Q2889" s="1">
        <v>1057.128</v>
      </c>
      <c r="R2889" s="1">
        <v>3.127</v>
      </c>
      <c r="S2889" s="1">
        <v>0.0</v>
      </c>
      <c r="T2889" s="1">
        <v>0.0</v>
      </c>
      <c r="V2889" s="1">
        <v>0.0</v>
      </c>
      <c r="W2889" s="1">
        <v>0.0</v>
      </c>
      <c r="X2889" s="1">
        <v>0.0</v>
      </c>
      <c r="Y2889" s="1">
        <v>0.0</v>
      </c>
      <c r="Z2889" s="1">
        <v>4.949</v>
      </c>
      <c r="AA2889" s="1">
        <v>11.14</v>
      </c>
      <c r="AB2889" s="1">
        <v>3765.669</v>
      </c>
      <c r="AC2889" s="1">
        <v>4.19</v>
      </c>
      <c r="AD2889" s="1">
        <v>6.912</v>
      </c>
      <c r="AE2889" s="1">
        <v>-7.6</v>
      </c>
      <c r="AF2889" s="1">
        <v>-5.216</v>
      </c>
      <c r="AG2889" s="1">
        <v>21436.428</v>
      </c>
      <c r="AH2889" s="1">
        <v>0.992</v>
      </c>
      <c r="AI2889" s="1">
        <v>-9.549</v>
      </c>
      <c r="AJ2889" s="1">
        <v>-6.167</v>
      </c>
      <c r="AK2889" s="1">
        <v>899.163</v>
      </c>
      <c r="AL2889" s="1">
        <v>2.66</v>
      </c>
      <c r="AM2889" s="1">
        <v>19747.836</v>
      </c>
      <c r="AN2889" s="1">
        <v>58.42</v>
      </c>
      <c r="AO2889" s="1">
        <v>63.484</v>
      </c>
      <c r="AP2889" s="1">
        <v>92.444</v>
      </c>
      <c r="AQ2889" s="1">
        <v>-18.469</v>
      </c>
      <c r="AR2889" s="1">
        <v>-5.702</v>
      </c>
      <c r="AS2889" s="1">
        <v>25.172</v>
      </c>
      <c r="AT2889" s="1">
        <v>750.43</v>
      </c>
      <c r="AU2889" s="1">
        <v>2.22</v>
      </c>
      <c r="AV2889" s="1">
        <v>8508.914</v>
      </c>
      <c r="AX2889" s="1">
        <v>0.0</v>
      </c>
      <c r="AY2889" s="1">
        <v>0.0</v>
      </c>
      <c r="AZ2889" s="1">
        <v>0.0</v>
      </c>
      <c r="BA2889" s="1">
        <v>52.983</v>
      </c>
      <c r="BB2889" s="1">
        <v>39.832</v>
      </c>
      <c r="BC2889" s="1">
        <v>1.23</v>
      </c>
      <c r="BD2889" s="1">
        <v>23.419</v>
      </c>
      <c r="BE2889" s="1">
        <v>0.245</v>
      </c>
      <c r="BF2889" s="1">
        <v>1.333</v>
      </c>
      <c r="BG2889" s="1">
        <v>175.776</v>
      </c>
      <c r="BH2889" s="1">
        <v>0.52</v>
      </c>
      <c r="BI2889" s="1">
        <v>450.593</v>
      </c>
      <c r="BJ2889" s="1">
        <v>12.411</v>
      </c>
      <c r="BK2889" s="1">
        <v>2.109</v>
      </c>
      <c r="BL2889" s="1">
        <v>16.459</v>
      </c>
      <c r="BM2889" s="1">
        <v>0.904</v>
      </c>
      <c r="BN2889" s="1">
        <v>4.775</v>
      </c>
      <c r="BO2889" s="1">
        <v>517.188</v>
      </c>
      <c r="BP2889" s="1">
        <v>1.53</v>
      </c>
      <c r="BQ2889" s="1">
        <v>1614.161</v>
      </c>
      <c r="BR2889" s="1">
        <v>36.516</v>
      </c>
      <c r="BS2889" s="1">
        <v>7.556</v>
      </c>
      <c r="BT2889" s="1">
        <v>6.95</v>
      </c>
      <c r="BU2889" s="1">
        <v>62.388</v>
      </c>
      <c r="BW2889" s="1">
        <v>0.0</v>
      </c>
      <c r="BX2889" s="1">
        <v>0.0</v>
      </c>
      <c r="BY2889" s="1">
        <v>0.0</v>
      </c>
      <c r="BZ2889" s="1">
        <v>0.0</v>
      </c>
      <c r="CA2889" s="1">
        <v>0.0</v>
      </c>
      <c r="CB2889" s="1">
        <v>0.0</v>
      </c>
      <c r="CC2889" s="1">
        <v>0.0</v>
      </c>
      <c r="CD2889" s="1">
        <v>-2.821</v>
      </c>
      <c r="CE2889" s="1">
        <v>-0.874</v>
      </c>
      <c r="CF2889" s="1">
        <v>30.121</v>
      </c>
      <c r="CG2889" s="1">
        <v>148.734</v>
      </c>
      <c r="CH2889" s="1">
        <v>0.44</v>
      </c>
      <c r="CI2889" s="1">
        <v>10181.794</v>
      </c>
      <c r="CJ2889" s="1">
        <v>-0.273</v>
      </c>
      <c r="CK2889" s="1">
        <v>-0.003</v>
      </c>
      <c r="CL2889" s="1">
        <v>425.613</v>
      </c>
      <c r="CM2889" s="1">
        <v>1.259</v>
      </c>
      <c r="CN2889" s="1">
        <v>10.501</v>
      </c>
      <c r="CO2889" s="1">
        <v>47.663</v>
      </c>
      <c r="CP2889" s="1">
        <v>1.116</v>
      </c>
      <c r="CQ2889" s="1">
        <v>0.36</v>
      </c>
      <c r="CR2889" s="1">
        <v>0.0</v>
      </c>
      <c r="CS2889" s="1">
        <v>63.761</v>
      </c>
      <c r="CT2889" s="1">
        <v>0.434</v>
      </c>
      <c r="CU2889" s="1">
        <v>121.691</v>
      </c>
      <c r="CV2889" s="1">
        <v>0.0</v>
      </c>
      <c r="CW2889" s="1">
        <v>377.116</v>
      </c>
      <c r="CX2889" s="1">
        <v>8.592</v>
      </c>
      <c r="CY2889" s="1">
        <v>0.0</v>
      </c>
      <c r="CZ2889" s="1">
        <v>1.765</v>
      </c>
      <c r="DA2889" s="1">
        <v>1416.351</v>
      </c>
      <c r="DB2889" s="1">
        <v>63.416</v>
      </c>
      <c r="DC2889" s="1">
        <v>16.459</v>
      </c>
      <c r="DD2889" s="1">
        <v>0.904</v>
      </c>
      <c r="DE2889" s="1">
        <v>4.775</v>
      </c>
      <c r="DF2889" s="1">
        <v>517.188</v>
      </c>
      <c r="DG2889" s="1">
        <v>1.53</v>
      </c>
      <c r="DH2889" s="1">
        <v>1614.161</v>
      </c>
      <c r="DI2889" s="1">
        <v>36.516</v>
      </c>
      <c r="DJ2889" s="1">
        <v>7.556</v>
      </c>
      <c r="DK2889" s="1">
        <v>1847.826</v>
      </c>
      <c r="DL2889" s="1">
        <v>0.109</v>
      </c>
      <c r="DM2889" s="1">
        <v>0.115</v>
      </c>
      <c r="DN2889" s="1">
        <v>16.902</v>
      </c>
      <c r="DO2889" s="1">
        <v>0.05</v>
      </c>
      <c r="DP2889" s="1">
        <v>38.731</v>
      </c>
      <c r="DQ2889" s="1">
        <v>1.193</v>
      </c>
      <c r="DR2889" s="1">
        <v>0.181</v>
      </c>
      <c r="DS2889" s="1">
        <v>11.59</v>
      </c>
      <c r="DT2889" s="1">
        <v>0.149</v>
      </c>
      <c r="DU2889" s="1">
        <v>1.541</v>
      </c>
      <c r="DV2889" s="1">
        <v>202.819</v>
      </c>
      <c r="DW2889" s="1">
        <v>0.6</v>
      </c>
      <c r="DX2889" s="1">
        <v>521.052</v>
      </c>
      <c r="DY2889" s="1">
        <v>14.32</v>
      </c>
      <c r="DZ2889" s="1">
        <v>2.439</v>
      </c>
    </row>
    <row r="2890">
      <c r="A2890" s="1" t="s">
        <v>359</v>
      </c>
      <c r="B2890" s="1">
        <v>2014.0</v>
      </c>
      <c r="C2890" s="1" t="s">
        <v>360</v>
      </c>
      <c r="D2890" s="1">
        <v>2933118.0</v>
      </c>
      <c r="E2890" s="1">
        <v>6.6199371776E10</v>
      </c>
      <c r="F2890" s="1">
        <v>9.619</v>
      </c>
      <c r="G2890" s="1">
        <v>0.064</v>
      </c>
      <c r="H2890" s="1">
        <v>250.605</v>
      </c>
      <c r="I2890" s="1">
        <v>0.735</v>
      </c>
      <c r="J2890" s="1">
        <v>136.374</v>
      </c>
      <c r="K2890" s="1">
        <v>0.4</v>
      </c>
      <c r="L2890" s="1">
        <v>10.84</v>
      </c>
      <c r="M2890" s="1">
        <v>1.205</v>
      </c>
      <c r="N2890" s="1">
        <v>284.553</v>
      </c>
      <c r="O2890" s="1">
        <v>-15.396</v>
      </c>
      <c r="P2890" s="1">
        <v>-0.481</v>
      </c>
      <c r="Q2890" s="1">
        <v>902.052</v>
      </c>
      <c r="R2890" s="1">
        <v>2.646</v>
      </c>
      <c r="S2890" s="1">
        <v>0.0</v>
      </c>
      <c r="T2890" s="1">
        <v>0.0</v>
      </c>
      <c r="V2890" s="1">
        <v>0.0</v>
      </c>
      <c r="W2890" s="1">
        <v>0.0</v>
      </c>
      <c r="X2890" s="1">
        <v>0.0</v>
      </c>
      <c r="Y2890" s="1">
        <v>0.0</v>
      </c>
      <c r="Z2890" s="1">
        <v>4.338</v>
      </c>
      <c r="AA2890" s="1">
        <v>11.31</v>
      </c>
      <c r="AB2890" s="1">
        <v>3855.965</v>
      </c>
      <c r="AC2890" s="1">
        <v>3.69</v>
      </c>
      <c r="AD2890" s="1">
        <v>6.315</v>
      </c>
      <c r="AE2890" s="1">
        <v>-3.486</v>
      </c>
      <c r="AF2890" s="1">
        <v>-2.211</v>
      </c>
      <c r="AG2890" s="1">
        <v>20866.729</v>
      </c>
      <c r="AH2890" s="1">
        <v>0.925</v>
      </c>
      <c r="AI2890" s="1">
        <v>-3.825</v>
      </c>
      <c r="AJ2890" s="1">
        <v>-2.235</v>
      </c>
      <c r="AK2890" s="1">
        <v>743.236</v>
      </c>
      <c r="AL2890" s="1">
        <v>2.18</v>
      </c>
      <c r="AM2890" s="1">
        <v>19155.508</v>
      </c>
      <c r="AN2890" s="1">
        <v>56.185</v>
      </c>
      <c r="AO2890" s="1">
        <v>59.079</v>
      </c>
      <c r="AP2890" s="1">
        <v>92.115</v>
      </c>
      <c r="AQ2890" s="1">
        <v>-4.588</v>
      </c>
      <c r="AR2890" s="1">
        <v>-1.155</v>
      </c>
      <c r="AS2890" s="1">
        <v>24.017</v>
      </c>
      <c r="AT2890" s="1">
        <v>596.635</v>
      </c>
      <c r="AU2890" s="1">
        <v>1.75</v>
      </c>
      <c r="AV2890" s="1">
        <v>8188.253</v>
      </c>
      <c r="AX2890" s="1">
        <v>0.0</v>
      </c>
      <c r="AY2890" s="1">
        <v>0.0</v>
      </c>
      <c r="AZ2890" s="1">
        <v>0.0</v>
      </c>
      <c r="BA2890" s="1">
        <v>47.425</v>
      </c>
      <c r="BB2890" s="1">
        <v>39.376</v>
      </c>
      <c r="BC2890" s="1">
        <v>1.05</v>
      </c>
      <c r="BD2890" s="1">
        <v>-23.599</v>
      </c>
      <c r="BE2890" s="1">
        <v>-0.32</v>
      </c>
      <c r="BF2890" s="1">
        <v>1.013</v>
      </c>
      <c r="BG2890" s="1">
        <v>136.374</v>
      </c>
      <c r="BH2890" s="1">
        <v>0.4</v>
      </c>
      <c r="BI2890" s="1">
        <v>345.445</v>
      </c>
      <c r="BJ2890" s="1">
        <v>10.84</v>
      </c>
      <c r="BK2890" s="1">
        <v>1.661</v>
      </c>
      <c r="BL2890" s="1">
        <v>2.227</v>
      </c>
      <c r="BM2890" s="1">
        <v>0.034</v>
      </c>
      <c r="BN2890" s="1">
        <v>4.81</v>
      </c>
      <c r="BO2890" s="1">
        <v>514.81</v>
      </c>
      <c r="BP2890" s="1">
        <v>1.51</v>
      </c>
      <c r="BQ2890" s="1">
        <v>1639.764</v>
      </c>
      <c r="BR2890" s="1">
        <v>40.921</v>
      </c>
      <c r="BS2890" s="1">
        <v>7.885</v>
      </c>
      <c r="BT2890" s="1">
        <v>7.62</v>
      </c>
      <c r="BU2890" s="1">
        <v>67.374</v>
      </c>
      <c r="BW2890" s="1">
        <v>0.0</v>
      </c>
      <c r="BX2890" s="1">
        <v>0.0</v>
      </c>
      <c r="BY2890" s="1">
        <v>0.0</v>
      </c>
      <c r="BZ2890" s="1">
        <v>0.0</v>
      </c>
      <c r="CA2890" s="1">
        <v>0.0</v>
      </c>
      <c r="CB2890" s="1">
        <v>0.0</v>
      </c>
      <c r="CC2890" s="1">
        <v>0.0</v>
      </c>
      <c r="CD2890" s="1">
        <v>-1.987</v>
      </c>
      <c r="CE2890" s="1">
        <v>-0.598</v>
      </c>
      <c r="CF2890" s="1">
        <v>29.522</v>
      </c>
      <c r="CG2890" s="1">
        <v>146.602</v>
      </c>
      <c r="CH2890" s="1">
        <v>0.43</v>
      </c>
      <c r="CI2890" s="1">
        <v>10065.203</v>
      </c>
      <c r="CJ2890" s="1">
        <v>0.0</v>
      </c>
      <c r="CK2890" s="1">
        <v>0.0</v>
      </c>
      <c r="CL2890" s="1">
        <v>429.268</v>
      </c>
      <c r="CM2890" s="1">
        <v>1.259</v>
      </c>
      <c r="CN2890" s="1">
        <v>11.653</v>
      </c>
      <c r="CO2890" s="1">
        <v>48.401</v>
      </c>
      <c r="CP2890" s="1">
        <v>1.249</v>
      </c>
      <c r="CQ2890" s="1">
        <v>0.4</v>
      </c>
      <c r="CR2890" s="1">
        <v>0.0</v>
      </c>
      <c r="CS2890" s="1">
        <v>11.989</v>
      </c>
      <c r="CT2890" s="1">
        <v>0.134</v>
      </c>
      <c r="CU2890" s="1">
        <v>136.374</v>
      </c>
      <c r="CV2890" s="1">
        <v>0.0</v>
      </c>
      <c r="CW2890" s="1">
        <v>425.955</v>
      </c>
      <c r="CX2890" s="1">
        <v>10.84</v>
      </c>
      <c r="CY2890" s="1">
        <v>0.0</v>
      </c>
      <c r="CZ2890" s="1">
        <v>2.048</v>
      </c>
      <c r="DA2890" s="1">
        <v>1258.047</v>
      </c>
      <c r="DB2890" s="1">
        <v>61.205</v>
      </c>
      <c r="DC2890" s="1">
        <v>2.227</v>
      </c>
      <c r="DD2890" s="1">
        <v>0.034</v>
      </c>
      <c r="DE2890" s="1">
        <v>4.81</v>
      </c>
      <c r="DF2890" s="1">
        <v>514.81</v>
      </c>
      <c r="DG2890" s="1">
        <v>1.51</v>
      </c>
      <c r="DH2890" s="1">
        <v>1639.764</v>
      </c>
      <c r="DI2890" s="1">
        <v>40.921</v>
      </c>
      <c r="DJ2890" s="1">
        <v>7.885</v>
      </c>
      <c r="DK2890" s="1">
        <v>62.946</v>
      </c>
      <c r="DL2890" s="1">
        <v>0.071</v>
      </c>
      <c r="DM2890" s="1">
        <v>0.186</v>
      </c>
      <c r="DN2890" s="1">
        <v>23.865</v>
      </c>
      <c r="DO2890" s="1">
        <v>0.07</v>
      </c>
      <c r="DP2890" s="1">
        <v>63.329</v>
      </c>
      <c r="DQ2890" s="1">
        <v>1.897</v>
      </c>
      <c r="DR2890" s="1">
        <v>0.305</v>
      </c>
      <c r="DS2890" s="1">
        <v>6.039</v>
      </c>
      <c r="DT2890" s="1">
        <v>0.085</v>
      </c>
      <c r="DU2890" s="1">
        <v>1.626</v>
      </c>
      <c r="DV2890" s="1">
        <v>218.198</v>
      </c>
      <c r="DW2890" s="1">
        <v>0.64</v>
      </c>
      <c r="DX2890" s="1">
        <v>554.43</v>
      </c>
      <c r="DY2890" s="1">
        <v>17.344</v>
      </c>
      <c r="DZ2890" s="1">
        <v>2.666</v>
      </c>
    </row>
    <row r="2891">
      <c r="A2891" s="1" t="s">
        <v>359</v>
      </c>
      <c r="B2891" s="1">
        <v>2015.0</v>
      </c>
      <c r="C2891" s="1" t="s">
        <v>360</v>
      </c>
      <c r="D2891" s="1">
        <v>2905726.0</v>
      </c>
      <c r="E2891" s="1">
        <v>6.7539656704E10</v>
      </c>
      <c r="F2891" s="1">
        <v>7.475</v>
      </c>
      <c r="G2891" s="1">
        <v>0.055</v>
      </c>
      <c r="H2891" s="1">
        <v>271.877</v>
      </c>
      <c r="I2891" s="1">
        <v>0.79</v>
      </c>
      <c r="J2891" s="1">
        <v>154.867</v>
      </c>
      <c r="K2891" s="1">
        <v>0.45</v>
      </c>
      <c r="L2891" s="1">
        <v>10.638</v>
      </c>
      <c r="M2891" s="1">
        <v>1.237</v>
      </c>
      <c r="N2891" s="1">
        <v>295.508</v>
      </c>
      <c r="O2891" s="1">
        <v>-19.824</v>
      </c>
      <c r="P2891" s="1">
        <v>-0.525</v>
      </c>
      <c r="Q2891" s="1">
        <v>730.045</v>
      </c>
      <c r="R2891" s="1">
        <v>2.121</v>
      </c>
      <c r="S2891" s="1">
        <v>0.0</v>
      </c>
      <c r="T2891" s="1">
        <v>0.0</v>
      </c>
      <c r="V2891" s="1">
        <v>0.0</v>
      </c>
      <c r="W2891" s="1">
        <v>0.0</v>
      </c>
      <c r="X2891" s="1">
        <v>0.0</v>
      </c>
      <c r="Y2891" s="1">
        <v>0.0</v>
      </c>
      <c r="Z2891" s="1">
        <v>3.321</v>
      </c>
      <c r="AA2891" s="1">
        <v>11.44</v>
      </c>
      <c r="AB2891" s="1">
        <v>3937.054</v>
      </c>
      <c r="AC2891" s="1">
        <v>4.23</v>
      </c>
      <c r="AD2891" s="1">
        <v>6.929</v>
      </c>
      <c r="AE2891" s="1">
        <v>4.751</v>
      </c>
      <c r="AF2891" s="1">
        <v>2.908</v>
      </c>
      <c r="AG2891" s="1">
        <v>22064.121</v>
      </c>
      <c r="AH2891" s="1">
        <v>0.949</v>
      </c>
      <c r="AI2891" s="1">
        <v>4.255</v>
      </c>
      <c r="AJ2891" s="1">
        <v>2.391</v>
      </c>
      <c r="AK2891" s="1">
        <v>877.578</v>
      </c>
      <c r="AL2891" s="1">
        <v>2.55</v>
      </c>
      <c r="AM2891" s="1">
        <v>20158.814</v>
      </c>
      <c r="AN2891" s="1">
        <v>58.576</v>
      </c>
      <c r="AO2891" s="1">
        <v>60.284</v>
      </c>
      <c r="AP2891" s="1">
        <v>91.692</v>
      </c>
      <c r="AQ2891" s="1">
        <v>0.086</v>
      </c>
      <c r="AR2891" s="1">
        <v>0.021</v>
      </c>
      <c r="AS2891" s="1">
        <v>24.038</v>
      </c>
      <c r="AT2891" s="1">
        <v>681.413</v>
      </c>
      <c r="AU2891" s="1">
        <v>1.98</v>
      </c>
      <c r="AV2891" s="1">
        <v>8272.512</v>
      </c>
      <c r="AX2891" s="1">
        <v>0.0</v>
      </c>
      <c r="AY2891" s="1">
        <v>0.0</v>
      </c>
      <c r="AZ2891" s="1">
        <v>0.0</v>
      </c>
      <c r="BA2891" s="1">
        <v>46.809</v>
      </c>
      <c r="BB2891" s="1">
        <v>37.627</v>
      </c>
      <c r="BC2891" s="1">
        <v>1.25</v>
      </c>
      <c r="BD2891" s="1">
        <v>-12.205</v>
      </c>
      <c r="BE2891" s="1">
        <v>-0.128</v>
      </c>
      <c r="BF2891" s="1">
        <v>0.885</v>
      </c>
      <c r="BG2891" s="1">
        <v>120.452</v>
      </c>
      <c r="BH2891" s="1">
        <v>0.35</v>
      </c>
      <c r="BI2891" s="1">
        <v>304.593</v>
      </c>
      <c r="BJ2891" s="1">
        <v>8.274</v>
      </c>
      <c r="BK2891" s="1">
        <v>1.385</v>
      </c>
      <c r="BL2891" s="1">
        <v>10.001</v>
      </c>
      <c r="BM2891" s="1">
        <v>0.498</v>
      </c>
      <c r="BN2891" s="1">
        <v>5.307</v>
      </c>
      <c r="BO2891" s="1">
        <v>578.169</v>
      </c>
      <c r="BP2891" s="1">
        <v>1.68</v>
      </c>
      <c r="BQ2891" s="1">
        <v>1826.51</v>
      </c>
      <c r="BR2891" s="1">
        <v>39.716</v>
      </c>
      <c r="BS2891" s="1">
        <v>8.308</v>
      </c>
      <c r="BT2891" s="1">
        <v>7.21</v>
      </c>
      <c r="BU2891" s="1">
        <v>63.024</v>
      </c>
      <c r="BW2891" s="1">
        <v>0.0</v>
      </c>
      <c r="BX2891" s="1">
        <v>0.0</v>
      </c>
      <c r="BY2891" s="1">
        <v>0.0</v>
      </c>
      <c r="BZ2891" s="1">
        <v>0.0</v>
      </c>
      <c r="CA2891" s="1">
        <v>0.0</v>
      </c>
      <c r="CB2891" s="1">
        <v>0.0</v>
      </c>
      <c r="CC2891" s="1">
        <v>0.0</v>
      </c>
      <c r="CD2891" s="1">
        <v>9.805</v>
      </c>
      <c r="CE2891" s="1">
        <v>2.895</v>
      </c>
      <c r="CF2891" s="1">
        <v>32.417</v>
      </c>
      <c r="CG2891" s="1">
        <v>196.164</v>
      </c>
      <c r="CH2891" s="1">
        <v>0.57</v>
      </c>
      <c r="CI2891" s="1">
        <v>11156.259</v>
      </c>
      <c r="CJ2891" s="1">
        <v>0.0</v>
      </c>
      <c r="CK2891" s="1">
        <v>0.0</v>
      </c>
      <c r="CL2891" s="1">
        <v>433.314</v>
      </c>
      <c r="CM2891" s="1">
        <v>1.259</v>
      </c>
      <c r="CN2891" s="1">
        <v>13.475</v>
      </c>
      <c r="CO2891" s="1">
        <v>50.744</v>
      </c>
      <c r="CP2891" s="1">
        <v>1.395</v>
      </c>
      <c r="CQ2891" s="1">
        <v>0.45</v>
      </c>
      <c r="CR2891" s="1">
        <v>0.0</v>
      </c>
      <c r="CS2891" s="1">
        <v>11.681</v>
      </c>
      <c r="CT2891" s="1">
        <v>0.146</v>
      </c>
      <c r="CU2891" s="1">
        <v>154.867</v>
      </c>
      <c r="CV2891" s="1">
        <v>0.0</v>
      </c>
      <c r="CW2891" s="1">
        <v>480.194</v>
      </c>
      <c r="CX2891" s="1">
        <v>10.638</v>
      </c>
      <c r="CY2891" s="1">
        <v>0.0</v>
      </c>
      <c r="CZ2891" s="1">
        <v>2.184</v>
      </c>
      <c r="DA2891" s="1">
        <v>1455.746</v>
      </c>
      <c r="DB2891" s="1">
        <v>64.112</v>
      </c>
      <c r="DC2891" s="1">
        <v>10.001</v>
      </c>
      <c r="DD2891" s="1">
        <v>0.498</v>
      </c>
      <c r="DE2891" s="1">
        <v>5.307</v>
      </c>
      <c r="DF2891" s="1">
        <v>578.169</v>
      </c>
      <c r="DG2891" s="1">
        <v>1.68</v>
      </c>
      <c r="DH2891" s="1">
        <v>1826.51</v>
      </c>
      <c r="DI2891" s="1">
        <v>39.716</v>
      </c>
      <c r="DJ2891" s="1">
        <v>8.308</v>
      </c>
      <c r="DK2891" s="1">
        <v>0.411</v>
      </c>
      <c r="DL2891" s="1">
        <v>0.0</v>
      </c>
      <c r="DM2891" s="1">
        <v>0.186</v>
      </c>
      <c r="DN2891" s="1">
        <v>24.09</v>
      </c>
      <c r="DO2891" s="1">
        <v>0.07</v>
      </c>
      <c r="DP2891" s="1">
        <v>63.863</v>
      </c>
      <c r="DQ2891" s="1">
        <v>1.655</v>
      </c>
      <c r="DR2891" s="1">
        <v>0.29</v>
      </c>
      <c r="DS2891" s="1">
        <v>26.788</v>
      </c>
      <c r="DT2891" s="1">
        <v>0.425</v>
      </c>
      <c r="DU2891" s="1">
        <v>2.051</v>
      </c>
      <c r="DV2891" s="1">
        <v>278.76</v>
      </c>
      <c r="DW2891" s="1">
        <v>0.81</v>
      </c>
      <c r="DX2891" s="1">
        <v>705.983</v>
      </c>
      <c r="DY2891" s="1">
        <v>19.149</v>
      </c>
      <c r="DZ2891" s="1">
        <v>3.211</v>
      </c>
    </row>
    <row r="2892">
      <c r="A2892" s="1" t="s">
        <v>359</v>
      </c>
      <c r="B2892" s="1">
        <v>2016.0</v>
      </c>
      <c r="C2892" s="1" t="s">
        <v>360</v>
      </c>
      <c r="D2892" s="1">
        <v>2869051.0</v>
      </c>
      <c r="E2892" s="1">
        <v>6.924091392E10</v>
      </c>
      <c r="F2892" s="1">
        <v>-16.421</v>
      </c>
      <c r="G2892" s="1">
        <v>-0.13</v>
      </c>
      <c r="H2892" s="1">
        <v>230.138</v>
      </c>
      <c r="I2892" s="1">
        <v>0.66</v>
      </c>
      <c r="J2892" s="1">
        <v>153.361</v>
      </c>
      <c r="K2892" s="1">
        <v>0.44</v>
      </c>
      <c r="L2892" s="1">
        <v>12.121</v>
      </c>
      <c r="M2892" s="1">
        <v>1.009</v>
      </c>
      <c r="N2892" s="1">
        <v>234.16</v>
      </c>
      <c r="O2892" s="1">
        <v>1.316</v>
      </c>
      <c r="P2892" s="1">
        <v>0.028</v>
      </c>
      <c r="Q2892" s="1">
        <v>749.106</v>
      </c>
      <c r="R2892" s="1">
        <v>2.149</v>
      </c>
      <c r="S2892" s="1">
        <v>0.0</v>
      </c>
      <c r="T2892" s="1">
        <v>0.0</v>
      </c>
      <c r="V2892" s="1">
        <v>0.0</v>
      </c>
      <c r="W2892" s="1">
        <v>0.0</v>
      </c>
      <c r="X2892" s="1">
        <v>0.0</v>
      </c>
      <c r="Y2892" s="1">
        <v>0.0</v>
      </c>
      <c r="Z2892" s="1">
        <v>3.285</v>
      </c>
      <c r="AA2892" s="1">
        <v>11.9</v>
      </c>
      <c r="AB2892" s="1">
        <v>4147.713</v>
      </c>
      <c r="AC2892" s="1">
        <v>3.63</v>
      </c>
      <c r="AD2892" s="1">
        <v>5.856</v>
      </c>
      <c r="AE2892" s="1">
        <v>2.518</v>
      </c>
      <c r="AF2892" s="1">
        <v>1.614</v>
      </c>
      <c r="AG2892" s="1">
        <v>22908.758</v>
      </c>
      <c r="AH2892" s="1">
        <v>0.949</v>
      </c>
      <c r="AI2892" s="1">
        <v>1.116</v>
      </c>
      <c r="AJ2892" s="1">
        <v>0.654</v>
      </c>
      <c r="AK2892" s="1">
        <v>533.277</v>
      </c>
      <c r="AL2892" s="1">
        <v>1.53</v>
      </c>
      <c r="AM2892" s="1">
        <v>20644.391</v>
      </c>
      <c r="AN2892" s="1">
        <v>59.23</v>
      </c>
      <c r="AO2892" s="1">
        <v>42.149</v>
      </c>
      <c r="AP2892" s="1">
        <v>90.532</v>
      </c>
      <c r="AQ2892" s="1">
        <v>-10.895</v>
      </c>
      <c r="AR2892" s="1">
        <v>-2.619</v>
      </c>
      <c r="AS2892" s="1">
        <v>21.419</v>
      </c>
      <c r="AT2892" s="1">
        <v>345.062</v>
      </c>
      <c r="AU2892" s="1">
        <v>0.99</v>
      </c>
      <c r="AV2892" s="1">
        <v>7465.413</v>
      </c>
      <c r="AX2892" s="1">
        <v>0.0</v>
      </c>
      <c r="AY2892" s="1">
        <v>0.0</v>
      </c>
      <c r="AZ2892" s="1">
        <v>0.0</v>
      </c>
      <c r="BA2892" s="1">
        <v>27.273</v>
      </c>
      <c r="BB2892" s="1">
        <v>32.738</v>
      </c>
      <c r="BC2892" s="1">
        <v>0.85</v>
      </c>
      <c r="BD2892" s="1">
        <v>29.834</v>
      </c>
      <c r="BE2892" s="1">
        <v>0.255</v>
      </c>
      <c r="BF2892" s="1">
        <v>1.14</v>
      </c>
      <c r="BG2892" s="1">
        <v>156.846</v>
      </c>
      <c r="BH2892" s="1">
        <v>0.45</v>
      </c>
      <c r="BI2892" s="1">
        <v>397.502</v>
      </c>
      <c r="BJ2892" s="1">
        <v>12.397</v>
      </c>
      <c r="BK2892" s="1">
        <v>1.743</v>
      </c>
      <c r="BL2892" s="1">
        <v>11.588</v>
      </c>
      <c r="BM2892" s="1">
        <v>0.887</v>
      </c>
      <c r="BN2892" s="1">
        <v>6.195</v>
      </c>
      <c r="BO2892" s="1">
        <v>731.949</v>
      </c>
      <c r="BP2892" s="1">
        <v>2.1</v>
      </c>
      <c r="BQ2892" s="1">
        <v>2159.128</v>
      </c>
      <c r="BR2892" s="1">
        <v>57.851</v>
      </c>
      <c r="BS2892" s="1">
        <v>9.468</v>
      </c>
      <c r="BT2892" s="1">
        <v>8.27</v>
      </c>
      <c r="BU2892" s="1">
        <v>69.496</v>
      </c>
      <c r="BW2892" s="1">
        <v>0.0</v>
      </c>
      <c r="BX2892" s="1">
        <v>0.0</v>
      </c>
      <c r="BY2892" s="1">
        <v>0.0</v>
      </c>
      <c r="BZ2892" s="1">
        <v>0.0</v>
      </c>
      <c r="CA2892" s="1">
        <v>0.0</v>
      </c>
      <c r="CB2892" s="1">
        <v>0.0</v>
      </c>
      <c r="CC2892" s="1">
        <v>0.0</v>
      </c>
      <c r="CD2892" s="1">
        <v>10.01</v>
      </c>
      <c r="CE2892" s="1">
        <v>3.245</v>
      </c>
      <c r="CF2892" s="1">
        <v>35.662</v>
      </c>
      <c r="CG2892" s="1">
        <v>188.216</v>
      </c>
      <c r="CH2892" s="1">
        <v>0.54</v>
      </c>
      <c r="CI2892" s="1">
        <v>12429.871</v>
      </c>
      <c r="CJ2892" s="1">
        <v>0.274</v>
      </c>
      <c r="CK2892" s="1">
        <v>0.003</v>
      </c>
      <c r="CL2892" s="1">
        <v>440.056</v>
      </c>
      <c r="CM2892" s="1">
        <v>1.263</v>
      </c>
      <c r="CN2892" s="1">
        <v>14.876</v>
      </c>
      <c r="CO2892" s="1">
        <v>54.509</v>
      </c>
      <c r="CP2892" s="1">
        <v>1.373</v>
      </c>
      <c r="CQ2892" s="1">
        <v>0.44</v>
      </c>
      <c r="CR2892" s="1">
        <v>0.0</v>
      </c>
      <c r="CS2892" s="1">
        <v>-1.613</v>
      </c>
      <c r="CT2892" s="1">
        <v>-0.023</v>
      </c>
      <c r="CU2892" s="1">
        <v>153.361</v>
      </c>
      <c r="CV2892" s="1">
        <v>0.0</v>
      </c>
      <c r="CW2892" s="1">
        <v>478.49</v>
      </c>
      <c r="CX2892" s="1">
        <v>12.121</v>
      </c>
      <c r="CY2892" s="1">
        <v>0.0</v>
      </c>
      <c r="CZ2892" s="1">
        <v>2.098</v>
      </c>
      <c r="DA2892" s="1">
        <v>1265.227</v>
      </c>
      <c r="DB2892" s="1">
        <v>65.726</v>
      </c>
      <c r="DC2892" s="1">
        <v>11.588</v>
      </c>
      <c r="DD2892" s="1">
        <v>0.887</v>
      </c>
      <c r="DE2892" s="1">
        <v>6.195</v>
      </c>
      <c r="DF2892" s="1">
        <v>731.949</v>
      </c>
      <c r="DG2892" s="1">
        <v>2.1</v>
      </c>
      <c r="DH2892" s="1">
        <v>2159.128</v>
      </c>
      <c r="DI2892" s="1">
        <v>57.851</v>
      </c>
      <c r="DJ2892" s="1">
        <v>9.468</v>
      </c>
      <c r="DK2892" s="1">
        <v>-9.277</v>
      </c>
      <c r="DL2892" s="1">
        <v>-0.018</v>
      </c>
      <c r="DM2892" s="1">
        <v>0.167</v>
      </c>
      <c r="DN2892" s="1">
        <v>24.398</v>
      </c>
      <c r="DO2892" s="1">
        <v>0.07</v>
      </c>
      <c r="DP2892" s="1">
        <v>58.237</v>
      </c>
      <c r="DQ2892" s="1">
        <v>1.928</v>
      </c>
      <c r="DR2892" s="1">
        <v>0.255</v>
      </c>
      <c r="DS2892" s="1">
        <v>40.183</v>
      </c>
      <c r="DT2892" s="1">
        <v>0.803</v>
      </c>
      <c r="DU2892" s="1">
        <v>2.854</v>
      </c>
      <c r="DV2892" s="1">
        <v>397.344</v>
      </c>
      <c r="DW2892" s="1">
        <v>1.14</v>
      </c>
      <c r="DX2892" s="1">
        <v>994.761</v>
      </c>
      <c r="DY2892" s="1">
        <v>31.405</v>
      </c>
      <c r="DZ2892" s="1">
        <v>4.362</v>
      </c>
    </row>
    <row r="2893">
      <c r="A2893" s="1" t="s">
        <v>359</v>
      </c>
      <c r="B2893" s="1">
        <v>2017.0</v>
      </c>
      <c r="C2893" s="1" t="s">
        <v>360</v>
      </c>
      <c r="D2893" s="1">
        <v>2829273.0</v>
      </c>
      <c r="E2893" s="1">
        <v>7.22061312E10</v>
      </c>
      <c r="F2893" s="1">
        <v>26.194</v>
      </c>
      <c r="G2893" s="1">
        <v>0.173</v>
      </c>
      <c r="H2893" s="1">
        <v>294.504</v>
      </c>
      <c r="I2893" s="1">
        <v>0.833</v>
      </c>
      <c r="J2893" s="1">
        <v>176.724</v>
      </c>
      <c r="K2893" s="1">
        <v>0.5</v>
      </c>
      <c r="L2893" s="1">
        <v>14.045</v>
      </c>
      <c r="M2893" s="1">
        <v>1.211</v>
      </c>
      <c r="N2893" s="1">
        <v>182.584</v>
      </c>
      <c r="O2893" s="1">
        <v>7.197</v>
      </c>
      <c r="P2893" s="1">
        <v>0.155</v>
      </c>
      <c r="Q2893" s="1">
        <v>814.309</v>
      </c>
      <c r="R2893" s="1">
        <v>2.304</v>
      </c>
      <c r="S2893" s="1">
        <v>0.0</v>
      </c>
      <c r="T2893" s="1">
        <v>0.0</v>
      </c>
      <c r="Y2893" s="1">
        <v>0.0</v>
      </c>
      <c r="Z2893" s="1">
        <v>3.349</v>
      </c>
      <c r="AA2893" s="1">
        <v>12.24</v>
      </c>
      <c r="AB2893" s="1">
        <v>4326.2</v>
      </c>
      <c r="AC2893" s="1">
        <v>3.56</v>
      </c>
      <c r="AD2893" s="1">
        <v>5.506</v>
      </c>
      <c r="AE2893" s="1">
        <v>5.209</v>
      </c>
      <c r="AF2893" s="1">
        <v>3.424</v>
      </c>
      <c r="AG2893" s="1">
        <v>24440.992</v>
      </c>
      <c r="AH2893" s="1">
        <v>0.958</v>
      </c>
      <c r="AI2893" s="1">
        <v>3.488</v>
      </c>
      <c r="AJ2893" s="1">
        <v>2.066</v>
      </c>
      <c r="AK2893" s="1">
        <v>364.051</v>
      </c>
      <c r="AL2893" s="1">
        <v>1.03</v>
      </c>
      <c r="AM2893" s="1">
        <v>21664.863</v>
      </c>
      <c r="AN2893" s="1">
        <v>61.296</v>
      </c>
      <c r="AO2893" s="1">
        <v>28.933</v>
      </c>
      <c r="AP2893" s="1">
        <v>89.108</v>
      </c>
      <c r="AQ2893" s="1">
        <v>4.063</v>
      </c>
      <c r="AR2893" s="1">
        <v>0.87</v>
      </c>
      <c r="AS2893" s="1">
        <v>22.289</v>
      </c>
      <c r="AT2893" s="1">
        <v>212.069</v>
      </c>
      <c r="AU2893" s="1">
        <v>0.6</v>
      </c>
      <c r="AV2893" s="1">
        <v>7877.946</v>
      </c>
      <c r="BA2893" s="1">
        <v>16.854</v>
      </c>
      <c r="BB2893" s="1">
        <v>32.402</v>
      </c>
      <c r="BC2893" s="1">
        <v>0.65</v>
      </c>
      <c r="BD2893" s="1">
        <v>32.716</v>
      </c>
      <c r="BE2893" s="1">
        <v>0.366</v>
      </c>
      <c r="BF2893" s="1">
        <v>1.506</v>
      </c>
      <c r="BG2893" s="1">
        <v>212.069</v>
      </c>
      <c r="BH2893" s="1">
        <v>0.6</v>
      </c>
      <c r="BI2893" s="1">
        <v>532.292</v>
      </c>
      <c r="BJ2893" s="1">
        <v>16.854</v>
      </c>
      <c r="BK2893" s="1">
        <v>2.189</v>
      </c>
      <c r="BL2893" s="1">
        <v>22.322</v>
      </c>
      <c r="BM2893" s="1">
        <v>1.298</v>
      </c>
      <c r="BN2893" s="1">
        <v>7.492</v>
      </c>
      <c r="BO2893" s="1">
        <v>894.223</v>
      </c>
      <c r="BP2893" s="1">
        <v>2.53</v>
      </c>
      <c r="BQ2893" s="1">
        <v>2648.201</v>
      </c>
      <c r="BR2893" s="1">
        <v>71.067</v>
      </c>
      <c r="BS2893" s="1">
        <v>10.892</v>
      </c>
      <c r="BT2893" s="1">
        <v>8.68</v>
      </c>
      <c r="BU2893" s="1">
        <v>70.915</v>
      </c>
      <c r="BW2893" s="1">
        <v>0.0</v>
      </c>
      <c r="BX2893" s="1">
        <v>0.0</v>
      </c>
      <c r="BY2893" s="1">
        <v>0.0</v>
      </c>
      <c r="BZ2893" s="1">
        <v>0.0</v>
      </c>
      <c r="CA2893" s="1">
        <v>0.0</v>
      </c>
      <c r="CB2893" s="1">
        <v>0.0</v>
      </c>
      <c r="CC2893" s="1">
        <v>0.0</v>
      </c>
      <c r="CD2893" s="1">
        <v>2.919</v>
      </c>
      <c r="CE2893" s="1">
        <v>1.041</v>
      </c>
      <c r="CF2893" s="1">
        <v>36.703</v>
      </c>
      <c r="CG2893" s="1">
        <v>151.983</v>
      </c>
      <c r="CH2893" s="1">
        <v>0.43</v>
      </c>
      <c r="CI2893" s="1">
        <v>12972.607</v>
      </c>
      <c r="CN2893" s="1">
        <v>12.079</v>
      </c>
      <c r="CO2893" s="1">
        <v>53.357</v>
      </c>
      <c r="CP2893" s="1">
        <v>1.574</v>
      </c>
      <c r="CQ2893" s="1">
        <v>0.5</v>
      </c>
      <c r="CR2893" s="1">
        <v>0.0</v>
      </c>
      <c r="CS2893" s="1">
        <v>14.637</v>
      </c>
      <c r="CT2893" s="1">
        <v>0.201</v>
      </c>
      <c r="CU2893" s="1">
        <v>176.724</v>
      </c>
      <c r="CV2893" s="1">
        <v>0.0</v>
      </c>
      <c r="CW2893" s="1">
        <v>556.238</v>
      </c>
      <c r="CX2893" s="1">
        <v>14.045</v>
      </c>
      <c r="CY2893" s="1">
        <v>0.0</v>
      </c>
      <c r="CZ2893" s="1">
        <v>2.288</v>
      </c>
      <c r="DA2893" s="1">
        <v>1258.274</v>
      </c>
      <c r="DB2893" s="1">
        <v>69.15</v>
      </c>
      <c r="DC2893" s="1">
        <v>22.322</v>
      </c>
      <c r="DD2893" s="1">
        <v>1.298</v>
      </c>
      <c r="DE2893" s="1">
        <v>7.492</v>
      </c>
      <c r="DF2893" s="1">
        <v>894.223</v>
      </c>
      <c r="DG2893" s="1">
        <v>2.53</v>
      </c>
      <c r="DH2893" s="1">
        <v>2648.201</v>
      </c>
      <c r="DI2893" s="1">
        <v>71.067</v>
      </c>
      <c r="DJ2893" s="1">
        <v>10.892</v>
      </c>
      <c r="DK2893" s="1">
        <v>2.256</v>
      </c>
      <c r="DL2893" s="1">
        <v>0.003</v>
      </c>
      <c r="DM2893" s="1">
        <v>0.17</v>
      </c>
      <c r="DN2893" s="1">
        <v>24.741</v>
      </c>
      <c r="DO2893" s="1">
        <v>0.07</v>
      </c>
      <c r="DP2893" s="1">
        <v>60.086</v>
      </c>
      <c r="DQ2893" s="1">
        <v>1.966</v>
      </c>
      <c r="DR2893" s="1">
        <v>0.247</v>
      </c>
      <c r="DS2893" s="1">
        <v>20.063</v>
      </c>
      <c r="DT2893" s="1">
        <v>0.555</v>
      </c>
      <c r="DU2893" s="1">
        <v>3.41</v>
      </c>
      <c r="DV2893" s="1">
        <v>480.689</v>
      </c>
      <c r="DW2893" s="1">
        <v>1.36</v>
      </c>
      <c r="DX2893" s="1">
        <v>1205.08</v>
      </c>
      <c r="DY2893" s="1">
        <v>38.202</v>
      </c>
      <c r="DZ2893" s="1">
        <v>4.957</v>
      </c>
    </row>
    <row r="2894">
      <c r="A2894" s="1" t="s">
        <v>359</v>
      </c>
      <c r="B2894" s="1">
        <v>2018.0</v>
      </c>
      <c r="C2894" s="1" t="s">
        <v>360</v>
      </c>
      <c r="D2894" s="1">
        <v>2802430.0</v>
      </c>
      <c r="E2894" s="1">
        <v>7.5089600512E10</v>
      </c>
      <c r="F2894" s="1">
        <v>8.524</v>
      </c>
      <c r="G2894" s="1">
        <v>0.071</v>
      </c>
      <c r="H2894" s="1">
        <v>322.668</v>
      </c>
      <c r="I2894" s="1">
        <v>0.904</v>
      </c>
      <c r="J2894" s="1">
        <v>192.69</v>
      </c>
      <c r="K2894" s="1">
        <v>0.54</v>
      </c>
      <c r="L2894" s="1">
        <v>18.493</v>
      </c>
      <c r="M2894" s="1">
        <v>1.28</v>
      </c>
      <c r="N2894" s="1">
        <v>178.082</v>
      </c>
      <c r="O2894" s="1">
        <v>6.714</v>
      </c>
      <c r="P2894" s="1">
        <v>0.155</v>
      </c>
      <c r="Q2894" s="1">
        <v>877.304</v>
      </c>
      <c r="R2894" s="1">
        <v>2.459</v>
      </c>
      <c r="S2894" s="1">
        <v>0.0</v>
      </c>
      <c r="T2894" s="1">
        <v>0.0</v>
      </c>
      <c r="Y2894" s="1">
        <v>0.0</v>
      </c>
      <c r="Z2894" s="1">
        <v>3.479</v>
      </c>
      <c r="AA2894" s="1">
        <v>12.55</v>
      </c>
      <c r="AB2894" s="1">
        <v>4478.256</v>
      </c>
      <c r="AC2894" s="1">
        <v>2.92</v>
      </c>
      <c r="AD2894" s="1">
        <v>4.356</v>
      </c>
      <c r="AE2894" s="1">
        <v>2.631</v>
      </c>
      <c r="AF2894" s="1">
        <v>1.819</v>
      </c>
      <c r="AG2894" s="1">
        <v>25324.252</v>
      </c>
      <c r="AH2894" s="1">
        <v>0.945</v>
      </c>
      <c r="AI2894" s="1">
        <v>4.302</v>
      </c>
      <c r="AJ2894" s="1">
        <v>2.637</v>
      </c>
      <c r="AK2894" s="1">
        <v>256.92</v>
      </c>
      <c r="AL2894" s="1">
        <v>0.72</v>
      </c>
      <c r="AM2894" s="1">
        <v>22813.428</v>
      </c>
      <c r="AN2894" s="1">
        <v>63.933</v>
      </c>
      <c r="AO2894" s="1">
        <v>24.658</v>
      </c>
      <c r="AP2894" s="1">
        <v>90.467</v>
      </c>
      <c r="AQ2894" s="1">
        <v>0.44</v>
      </c>
      <c r="AR2894" s="1">
        <v>0.098</v>
      </c>
      <c r="AS2894" s="1">
        <v>22.387</v>
      </c>
      <c r="AT2894" s="1">
        <v>117.755</v>
      </c>
      <c r="AU2894" s="1">
        <v>0.33</v>
      </c>
      <c r="AV2894" s="1">
        <v>7988.378</v>
      </c>
      <c r="BA2894" s="1">
        <v>11.301</v>
      </c>
      <c r="BB2894" s="1">
        <v>31.678</v>
      </c>
      <c r="BC2894" s="1">
        <v>0.52</v>
      </c>
      <c r="BD2894" s="1">
        <v>-28.453</v>
      </c>
      <c r="BE2894" s="1">
        <v>-0.434</v>
      </c>
      <c r="BF2894" s="1">
        <v>1.072</v>
      </c>
      <c r="BG2894" s="1">
        <v>153.438</v>
      </c>
      <c r="BH2894" s="1">
        <v>0.43</v>
      </c>
      <c r="BI2894" s="1">
        <v>382.575</v>
      </c>
      <c r="BJ2894" s="1">
        <v>14.726</v>
      </c>
      <c r="BK2894" s="1">
        <v>1.517</v>
      </c>
      <c r="BL2894" s="1">
        <v>-7.748</v>
      </c>
      <c r="BM2894" s="1">
        <v>-0.756</v>
      </c>
      <c r="BN2894" s="1">
        <v>6.737</v>
      </c>
      <c r="BO2894" s="1">
        <v>785.033</v>
      </c>
      <c r="BP2894" s="1">
        <v>2.2</v>
      </c>
      <c r="BQ2894" s="1">
        <v>2403.968</v>
      </c>
      <c r="BR2894" s="1">
        <v>75.342</v>
      </c>
      <c r="BS2894" s="1">
        <v>9.533</v>
      </c>
      <c r="BT2894" s="1">
        <v>9.63</v>
      </c>
      <c r="BU2894" s="1">
        <v>76.733</v>
      </c>
      <c r="BW2894" s="1">
        <v>0.0</v>
      </c>
      <c r="BX2894" s="1">
        <v>0.0</v>
      </c>
      <c r="BY2894" s="1">
        <v>0.0</v>
      </c>
      <c r="BZ2894" s="1">
        <v>0.0</v>
      </c>
      <c r="CA2894" s="1">
        <v>0.0</v>
      </c>
      <c r="CB2894" s="1">
        <v>0.0</v>
      </c>
      <c r="CC2894" s="1">
        <v>0.0</v>
      </c>
      <c r="CD2894" s="1">
        <v>6.497</v>
      </c>
      <c r="CE2894" s="1">
        <v>2.385</v>
      </c>
      <c r="CF2894" s="1">
        <v>39.088</v>
      </c>
      <c r="CG2894" s="1">
        <v>139.165</v>
      </c>
      <c r="CH2894" s="1">
        <v>0.39</v>
      </c>
      <c r="CI2894" s="1">
        <v>13947.747</v>
      </c>
      <c r="CN2894" s="1">
        <v>13.356</v>
      </c>
      <c r="CO2894" s="1">
        <v>55.31</v>
      </c>
      <c r="CP2894" s="1">
        <v>1.697</v>
      </c>
      <c r="CQ2894" s="1">
        <v>0.54</v>
      </c>
      <c r="CR2894" s="1">
        <v>0.0</v>
      </c>
      <c r="CS2894" s="1">
        <v>7.824</v>
      </c>
      <c r="CT2894" s="1">
        <v>0.123</v>
      </c>
      <c r="CU2894" s="1">
        <v>192.69</v>
      </c>
      <c r="CV2894" s="1">
        <v>0.0</v>
      </c>
      <c r="CW2894" s="1">
        <v>605.501</v>
      </c>
      <c r="CX2894" s="1">
        <v>18.493</v>
      </c>
      <c r="CY2894" s="1">
        <v>0.0</v>
      </c>
      <c r="CZ2894" s="1">
        <v>2.401</v>
      </c>
      <c r="DA2894" s="1">
        <v>1041.953</v>
      </c>
      <c r="DB2894" s="1">
        <v>70.969</v>
      </c>
      <c r="DC2894" s="1">
        <v>-7.748</v>
      </c>
      <c r="DD2894" s="1">
        <v>-0.756</v>
      </c>
      <c r="DE2894" s="1">
        <v>6.737</v>
      </c>
      <c r="DF2894" s="1">
        <v>785.033</v>
      </c>
      <c r="DG2894" s="1">
        <v>2.2</v>
      </c>
      <c r="DH2894" s="1">
        <v>2403.968</v>
      </c>
      <c r="DI2894" s="1">
        <v>75.342</v>
      </c>
      <c r="DJ2894" s="1">
        <v>9.533</v>
      </c>
      <c r="DK2894" s="1">
        <v>27.353</v>
      </c>
      <c r="DL2894" s="1">
        <v>0.045</v>
      </c>
      <c r="DM2894" s="1">
        <v>0.215</v>
      </c>
      <c r="DN2894" s="1">
        <v>32.115</v>
      </c>
      <c r="DO2894" s="1">
        <v>0.09</v>
      </c>
      <c r="DP2894" s="1">
        <v>76.87</v>
      </c>
      <c r="DQ2894" s="1">
        <v>3.082</v>
      </c>
      <c r="DR2894" s="1">
        <v>0.305</v>
      </c>
      <c r="DS2894" s="1">
        <v>-16.043</v>
      </c>
      <c r="DT2894" s="1">
        <v>-0.561</v>
      </c>
      <c r="DU2894" s="1">
        <v>2.848</v>
      </c>
      <c r="DV2894" s="1">
        <v>406.79</v>
      </c>
      <c r="DW2894" s="1">
        <v>1.14</v>
      </c>
      <c r="DX2894" s="1">
        <v>1016.353</v>
      </c>
      <c r="DY2894" s="1">
        <v>39.041</v>
      </c>
      <c r="DZ2894" s="1">
        <v>4.03</v>
      </c>
    </row>
    <row r="2895">
      <c r="A2895" s="1" t="s">
        <v>359</v>
      </c>
      <c r="B2895" s="1">
        <v>2019.0</v>
      </c>
      <c r="C2895" s="1" t="s">
        <v>360</v>
      </c>
      <c r="D2895" s="1">
        <v>2795011.0</v>
      </c>
      <c r="E2895" s="1">
        <v>7.8562639872E10</v>
      </c>
      <c r="F2895" s="1">
        <v>-3.46</v>
      </c>
      <c r="G2895" s="1">
        <v>-0.031</v>
      </c>
      <c r="H2895" s="1">
        <v>312.33</v>
      </c>
      <c r="I2895" s="1">
        <v>0.873</v>
      </c>
      <c r="J2895" s="1">
        <v>189.624</v>
      </c>
      <c r="K2895" s="1">
        <v>0.53</v>
      </c>
      <c r="L2895" s="1">
        <v>15.868</v>
      </c>
      <c r="M2895" s="1">
        <v>1.243</v>
      </c>
      <c r="N2895" s="1">
        <v>170.659</v>
      </c>
      <c r="O2895" s="1">
        <v>-6.102</v>
      </c>
      <c r="P2895" s="1">
        <v>-0.15</v>
      </c>
      <c r="Q2895" s="1">
        <v>825.956</v>
      </c>
      <c r="R2895" s="1">
        <v>2.309</v>
      </c>
      <c r="S2895" s="1">
        <v>0.0</v>
      </c>
      <c r="T2895" s="1">
        <v>0.0</v>
      </c>
      <c r="Y2895" s="1">
        <v>0.0</v>
      </c>
      <c r="Z2895" s="1">
        <v>3.286</v>
      </c>
      <c r="AA2895" s="1">
        <v>12.68</v>
      </c>
      <c r="AB2895" s="1">
        <v>4536.655</v>
      </c>
      <c r="AC2895" s="1">
        <v>3.34</v>
      </c>
      <c r="AD2895" s="1">
        <v>5.041</v>
      </c>
      <c r="AE2895" s="1">
        <v>-0.525</v>
      </c>
      <c r="AF2895" s="1">
        <v>-0.372</v>
      </c>
      <c r="AG2895" s="1">
        <v>25258.264</v>
      </c>
      <c r="AH2895" s="1">
        <v>0.899</v>
      </c>
      <c r="AI2895" s="1">
        <v>-1.586</v>
      </c>
      <c r="AJ2895" s="1">
        <v>-1.014</v>
      </c>
      <c r="AK2895" s="1">
        <v>311.269</v>
      </c>
      <c r="AL2895" s="1">
        <v>0.87</v>
      </c>
      <c r="AM2895" s="1">
        <v>22511.217</v>
      </c>
      <c r="AN2895" s="1">
        <v>62.919</v>
      </c>
      <c r="AO2895" s="1">
        <v>26.048</v>
      </c>
      <c r="AP2895" s="1">
        <v>89.564</v>
      </c>
      <c r="AQ2895" s="1">
        <v>-3.642</v>
      </c>
      <c r="AR2895" s="1">
        <v>-0.815</v>
      </c>
      <c r="AS2895" s="1">
        <v>21.572</v>
      </c>
      <c r="AT2895" s="1">
        <v>186.046</v>
      </c>
      <c r="AU2895" s="1">
        <v>0.52</v>
      </c>
      <c r="AV2895" s="1">
        <v>7717.88</v>
      </c>
      <c r="BA2895" s="1">
        <v>15.569</v>
      </c>
      <c r="BB2895" s="1">
        <v>30.707</v>
      </c>
      <c r="BC2895" s="1">
        <v>0.57</v>
      </c>
      <c r="BD2895" s="1">
        <v>-19.861</v>
      </c>
      <c r="BE2895" s="1">
        <v>-0.217</v>
      </c>
      <c r="BF2895" s="1">
        <v>0.855</v>
      </c>
      <c r="BG2895" s="1">
        <v>125.223</v>
      </c>
      <c r="BH2895" s="1">
        <v>0.35</v>
      </c>
      <c r="BI2895" s="1">
        <v>305.884</v>
      </c>
      <c r="BJ2895" s="1">
        <v>10.479</v>
      </c>
      <c r="BK2895" s="1">
        <v>1.217</v>
      </c>
      <c r="BL2895" s="1">
        <v>7.467</v>
      </c>
      <c r="BM2895" s="1">
        <v>0.594</v>
      </c>
      <c r="BN2895" s="1">
        <v>7.331</v>
      </c>
      <c r="BO2895" s="1">
        <v>883.717</v>
      </c>
      <c r="BP2895" s="1">
        <v>2.47</v>
      </c>
      <c r="BQ2895" s="1">
        <v>2622.905</v>
      </c>
      <c r="BR2895" s="1">
        <v>73.952</v>
      </c>
      <c r="BS2895" s="1">
        <v>10.436</v>
      </c>
      <c r="BT2895" s="1">
        <v>9.34</v>
      </c>
      <c r="BU2895" s="1">
        <v>73.659</v>
      </c>
      <c r="BW2895" s="1">
        <v>0.0</v>
      </c>
      <c r="BX2895" s="1">
        <v>0.0</v>
      </c>
      <c r="BY2895" s="1">
        <v>0.0</v>
      </c>
      <c r="BZ2895" s="1">
        <v>0.0</v>
      </c>
      <c r="CA2895" s="1">
        <v>0.0</v>
      </c>
      <c r="CB2895" s="1">
        <v>0.0</v>
      </c>
      <c r="CC2895" s="1">
        <v>0.0</v>
      </c>
      <c r="CD2895" s="1">
        <v>-0.124</v>
      </c>
      <c r="CE2895" s="1">
        <v>-0.049</v>
      </c>
      <c r="CF2895" s="1">
        <v>39.039</v>
      </c>
      <c r="CG2895" s="1">
        <v>125.223</v>
      </c>
      <c r="CH2895" s="1">
        <v>0.35</v>
      </c>
      <c r="CI2895" s="1">
        <v>13967.381</v>
      </c>
      <c r="CN2895" s="1">
        <v>10.479</v>
      </c>
      <c r="CO2895" s="1">
        <v>55.571</v>
      </c>
      <c r="CP2895" s="1">
        <v>1.666</v>
      </c>
      <c r="CQ2895" s="1">
        <v>0.53</v>
      </c>
      <c r="CR2895" s="1">
        <v>0.0</v>
      </c>
      <c r="CS2895" s="1">
        <v>-1.805</v>
      </c>
      <c r="CT2895" s="1">
        <v>-0.031</v>
      </c>
      <c r="CU2895" s="1">
        <v>189.624</v>
      </c>
      <c r="CV2895" s="1">
        <v>0.0</v>
      </c>
      <c r="CW2895" s="1">
        <v>596.152</v>
      </c>
      <c r="CX2895" s="1">
        <v>15.868</v>
      </c>
      <c r="CY2895" s="1">
        <v>0.0</v>
      </c>
      <c r="CZ2895" s="1">
        <v>2.372</v>
      </c>
      <c r="DA2895" s="1">
        <v>1194.986</v>
      </c>
      <c r="DB2895" s="1">
        <v>70.597</v>
      </c>
      <c r="DC2895" s="1">
        <v>7.467</v>
      </c>
      <c r="DD2895" s="1">
        <v>0.594</v>
      </c>
      <c r="DE2895" s="1">
        <v>7.331</v>
      </c>
      <c r="DF2895" s="1">
        <v>883.717</v>
      </c>
      <c r="DG2895" s="1">
        <v>2.47</v>
      </c>
      <c r="DH2895" s="1">
        <v>2622.905</v>
      </c>
      <c r="DI2895" s="1">
        <v>73.952</v>
      </c>
      <c r="DJ2895" s="1">
        <v>10.436</v>
      </c>
      <c r="DK2895" s="1">
        <v>5.196</v>
      </c>
      <c r="DL2895" s="1">
        <v>0.01</v>
      </c>
      <c r="DM2895" s="1">
        <v>0.225</v>
      </c>
      <c r="DN2895" s="1">
        <v>32.2</v>
      </c>
      <c r="DO2895" s="1">
        <v>0.09</v>
      </c>
      <c r="DP2895" s="1">
        <v>80.678</v>
      </c>
      <c r="DQ2895" s="1">
        <v>2.695</v>
      </c>
      <c r="DR2895" s="1">
        <v>0.321</v>
      </c>
      <c r="DS2895" s="1">
        <v>30.952</v>
      </c>
      <c r="DT2895" s="1">
        <v>0.863</v>
      </c>
      <c r="DU2895" s="1">
        <v>3.711</v>
      </c>
      <c r="DV2895" s="1">
        <v>536.671</v>
      </c>
      <c r="DW2895" s="1">
        <v>1.5</v>
      </c>
      <c r="DX2895" s="1">
        <v>1327.861</v>
      </c>
      <c r="DY2895" s="1">
        <v>44.91</v>
      </c>
      <c r="DZ2895" s="1">
        <v>5.283</v>
      </c>
    </row>
    <row r="2896">
      <c r="A2896" s="1" t="s">
        <v>359</v>
      </c>
      <c r="B2896" s="1">
        <v>2020.0</v>
      </c>
      <c r="C2896" s="1" t="s">
        <v>360</v>
      </c>
      <c r="D2896" s="1">
        <v>2795711.0</v>
      </c>
      <c r="E2896" s="1">
        <v>7.8545272832E10</v>
      </c>
      <c r="F2896" s="1">
        <v>36.893</v>
      </c>
      <c r="G2896" s="1">
        <v>0.322</v>
      </c>
      <c r="H2896" s="1">
        <v>427.452</v>
      </c>
      <c r="I2896" s="1">
        <v>1.195</v>
      </c>
      <c r="J2896" s="1">
        <v>211.038</v>
      </c>
      <c r="K2896" s="1">
        <v>0.59</v>
      </c>
      <c r="L2896" s="1">
        <v>12.553</v>
      </c>
      <c r="M2896" s="1">
        <v>1.709</v>
      </c>
      <c r="N2896" s="1">
        <v>231.915</v>
      </c>
      <c r="O2896" s="1">
        <v>-21.965</v>
      </c>
      <c r="P2896" s="1">
        <v>-0.507</v>
      </c>
      <c r="Q2896" s="1">
        <v>644.375</v>
      </c>
      <c r="R2896" s="1">
        <v>1.801</v>
      </c>
      <c r="S2896" s="1">
        <v>0.0</v>
      </c>
      <c r="T2896" s="1">
        <v>0.0</v>
      </c>
      <c r="Y2896" s="1">
        <v>0.0</v>
      </c>
      <c r="Z2896" s="1">
        <v>2.576</v>
      </c>
      <c r="AA2896" s="1">
        <v>12.61</v>
      </c>
      <c r="AB2896" s="1">
        <v>4510.48</v>
      </c>
      <c r="AC2896" s="1">
        <v>4.7</v>
      </c>
      <c r="AD2896" s="1">
        <v>7.147</v>
      </c>
      <c r="AE2896" s="1">
        <v>-0.429</v>
      </c>
      <c r="AF2896" s="1">
        <v>-0.303</v>
      </c>
      <c r="AG2896" s="1">
        <v>25143.689</v>
      </c>
      <c r="AH2896" s="1">
        <v>0.895</v>
      </c>
      <c r="AI2896" s="1">
        <v>-1.46</v>
      </c>
      <c r="AJ2896" s="1">
        <v>-0.919</v>
      </c>
      <c r="AK2896" s="1">
        <v>761.881</v>
      </c>
      <c r="AL2896" s="1">
        <v>2.13</v>
      </c>
      <c r="AM2896" s="1">
        <v>22176.93</v>
      </c>
      <c r="AN2896" s="1">
        <v>62.0</v>
      </c>
      <c r="AO2896" s="1">
        <v>45.319</v>
      </c>
      <c r="AP2896" s="1">
        <v>88.644</v>
      </c>
      <c r="AQ2896" s="1">
        <v>9.426</v>
      </c>
      <c r="AR2896" s="1">
        <v>2.033</v>
      </c>
      <c r="AS2896" s="1">
        <v>23.605</v>
      </c>
      <c r="AT2896" s="1">
        <v>608.074</v>
      </c>
      <c r="AU2896" s="1">
        <v>1.7</v>
      </c>
      <c r="AV2896" s="1">
        <v>8443.233</v>
      </c>
      <c r="BA2896" s="1">
        <v>36.17</v>
      </c>
      <c r="BB2896" s="1">
        <v>33.749</v>
      </c>
      <c r="BC2896" s="1">
        <v>1.09</v>
      </c>
      <c r="BD2896" s="1">
        <v>-12.999</v>
      </c>
      <c r="BE2896" s="1">
        <v>-0.113</v>
      </c>
      <c r="BF2896" s="1">
        <v>0.742</v>
      </c>
      <c r="BG2896" s="1">
        <v>107.307</v>
      </c>
      <c r="BH2896" s="1">
        <v>0.3</v>
      </c>
      <c r="BI2896" s="1">
        <v>265.398</v>
      </c>
      <c r="BJ2896" s="1">
        <v>6.383</v>
      </c>
      <c r="BK2896" s="1">
        <v>1.061</v>
      </c>
      <c r="BL2896" s="1">
        <v>12.808</v>
      </c>
      <c r="BM2896" s="1">
        <v>0.612</v>
      </c>
      <c r="BN2896" s="1">
        <v>7.943</v>
      </c>
      <c r="BO2896" s="1">
        <v>919.265</v>
      </c>
      <c r="BP2896" s="1">
        <v>2.57</v>
      </c>
      <c r="BQ2896" s="1">
        <v>2841.121</v>
      </c>
      <c r="BR2896" s="1">
        <v>54.681</v>
      </c>
      <c r="BS2896" s="1">
        <v>11.356</v>
      </c>
      <c r="BT2896" s="1">
        <v>7.91</v>
      </c>
      <c r="BU2896" s="1">
        <v>62.728</v>
      </c>
      <c r="BW2896" s="1">
        <v>0.0</v>
      </c>
      <c r="BX2896" s="1">
        <v>0.0</v>
      </c>
      <c r="BY2896" s="1">
        <v>0.0</v>
      </c>
      <c r="BZ2896" s="1">
        <v>0.0</v>
      </c>
      <c r="CA2896" s="1">
        <v>0.0</v>
      </c>
      <c r="CB2896" s="1">
        <v>0.0</v>
      </c>
      <c r="CC2896" s="1">
        <v>0.0</v>
      </c>
      <c r="CD2896" s="1">
        <v>-6.263</v>
      </c>
      <c r="CE2896" s="1">
        <v>-2.445</v>
      </c>
      <c r="CF2896" s="1">
        <v>36.594</v>
      </c>
      <c r="CG2896" s="1">
        <v>153.807</v>
      </c>
      <c r="CH2896" s="1">
        <v>0.43</v>
      </c>
      <c r="CI2896" s="1">
        <v>13089.32</v>
      </c>
      <c r="CN2896" s="1">
        <v>9.149</v>
      </c>
      <c r="CO2896" s="1">
        <v>52.32</v>
      </c>
      <c r="CP2896" s="1">
        <v>1.857</v>
      </c>
      <c r="CQ2896" s="1">
        <v>0.59</v>
      </c>
      <c r="CR2896" s="1">
        <v>0.0</v>
      </c>
      <c r="CS2896" s="1">
        <v>11.422</v>
      </c>
      <c r="CT2896" s="1">
        <v>0.19</v>
      </c>
      <c r="CU2896" s="1">
        <v>211.038</v>
      </c>
      <c r="CV2896" s="1">
        <v>0.0</v>
      </c>
      <c r="CW2896" s="1">
        <v>664.075</v>
      </c>
      <c r="CX2896" s="1">
        <v>12.553</v>
      </c>
      <c r="CY2896" s="1">
        <v>0.0</v>
      </c>
      <c r="CZ2896" s="1">
        <v>2.654</v>
      </c>
      <c r="DA2896" s="1">
        <v>1681.146</v>
      </c>
      <c r="DB2896" s="1">
        <v>70.294</v>
      </c>
      <c r="DC2896" s="1">
        <v>12.808</v>
      </c>
      <c r="DD2896" s="1">
        <v>0.612</v>
      </c>
      <c r="DE2896" s="1">
        <v>7.943</v>
      </c>
      <c r="DF2896" s="1">
        <v>919.265</v>
      </c>
      <c r="DG2896" s="1">
        <v>2.57</v>
      </c>
      <c r="DH2896" s="1">
        <v>2841.121</v>
      </c>
      <c r="DI2896" s="1">
        <v>54.681</v>
      </c>
      <c r="DJ2896" s="1">
        <v>11.356</v>
      </c>
      <c r="DK2896" s="1">
        <v>41.383</v>
      </c>
      <c r="DL2896" s="1">
        <v>0.093</v>
      </c>
      <c r="DM2896" s="1">
        <v>0.318</v>
      </c>
      <c r="DN2896" s="1">
        <v>46.5</v>
      </c>
      <c r="DO2896" s="1">
        <v>0.13</v>
      </c>
      <c r="DP2896" s="1">
        <v>113.754</v>
      </c>
      <c r="DQ2896" s="1">
        <v>2.766</v>
      </c>
      <c r="DR2896" s="1">
        <v>0.455</v>
      </c>
      <c r="DS2896" s="1">
        <v>3.488</v>
      </c>
      <c r="DT2896" s="1">
        <v>0.12</v>
      </c>
      <c r="DU2896" s="1">
        <v>3.831</v>
      </c>
      <c r="DV2896" s="1">
        <v>554.421</v>
      </c>
      <c r="DW2896" s="1">
        <v>1.55</v>
      </c>
      <c r="DX2896" s="1">
        <v>1370.441</v>
      </c>
      <c r="DY2896" s="1">
        <v>32.979</v>
      </c>
      <c r="DZ2896" s="1">
        <v>5.478</v>
      </c>
    </row>
    <row r="2897">
      <c r="A2897" s="1" t="s">
        <v>359</v>
      </c>
      <c r="B2897" s="1">
        <v>2021.0</v>
      </c>
      <c r="C2897" s="1" t="s">
        <v>360</v>
      </c>
      <c r="D2897" s="1">
        <v>2794443.0</v>
      </c>
      <c r="E2897" s="1">
        <v>8.324284416E10</v>
      </c>
      <c r="F2897" s="1">
        <v>23.281</v>
      </c>
      <c r="G2897" s="1">
        <v>0.278</v>
      </c>
      <c r="H2897" s="1">
        <v>527.205</v>
      </c>
      <c r="I2897" s="1">
        <v>1.473</v>
      </c>
      <c r="J2897" s="1">
        <v>246.919</v>
      </c>
      <c r="K2897" s="1">
        <v>0.69</v>
      </c>
      <c r="L2897" s="1">
        <v>16.047</v>
      </c>
      <c r="M2897" s="1">
        <v>2.11</v>
      </c>
      <c r="N2897" s="1">
        <v>220.93</v>
      </c>
      <c r="O2897" s="1">
        <v>19.819</v>
      </c>
      <c r="P2897" s="1">
        <v>0.357</v>
      </c>
      <c r="Q2897" s="1">
        <v>772.436</v>
      </c>
      <c r="R2897" s="1">
        <v>2.159</v>
      </c>
      <c r="S2897" s="1">
        <v>0.0</v>
      </c>
      <c r="T2897" s="1">
        <v>0.0</v>
      </c>
      <c r="Y2897" s="1">
        <v>0.0</v>
      </c>
      <c r="Z2897" s="1">
        <v>3.092</v>
      </c>
      <c r="AA2897" s="1">
        <v>13.34</v>
      </c>
      <c r="AB2897" s="1">
        <v>4773.76</v>
      </c>
      <c r="AC2897" s="1">
        <v>4.3</v>
      </c>
      <c r="AD2897" s="1">
        <v>6.563</v>
      </c>
      <c r="AE2897" s="1">
        <v>-0.206</v>
      </c>
      <c r="AF2897" s="1">
        <v>-0.145</v>
      </c>
      <c r="AG2897" s="1">
        <v>25103.211</v>
      </c>
      <c r="AH2897" s="1">
        <v>0.843</v>
      </c>
      <c r="AI2897" s="1">
        <v>-0.933</v>
      </c>
      <c r="AJ2897" s="1">
        <v>-0.579</v>
      </c>
      <c r="AK2897" s="1">
        <v>601.193</v>
      </c>
      <c r="AL2897" s="1">
        <v>1.68</v>
      </c>
      <c r="AM2897" s="1">
        <v>21979.902</v>
      </c>
      <c r="AN2897" s="1">
        <v>61.422</v>
      </c>
      <c r="AO2897" s="1">
        <v>39.07</v>
      </c>
      <c r="AP2897" s="1">
        <v>87.989</v>
      </c>
      <c r="AQ2897" s="1">
        <v>-5.605</v>
      </c>
      <c r="AR2897" s="1">
        <v>-1.323</v>
      </c>
      <c r="AS2897" s="1">
        <v>22.282</v>
      </c>
      <c r="AT2897" s="1">
        <v>436.581</v>
      </c>
      <c r="AU2897" s="1">
        <v>1.22</v>
      </c>
      <c r="AV2897" s="1">
        <v>7973.625</v>
      </c>
      <c r="BA2897" s="1">
        <v>28.372</v>
      </c>
      <c r="BB2897" s="1">
        <v>31.92</v>
      </c>
      <c r="BC2897" s="1">
        <v>0.95</v>
      </c>
      <c r="BD2897" s="1">
        <v>27.687</v>
      </c>
      <c r="BE2897" s="1">
        <v>0.203</v>
      </c>
      <c r="BF2897" s="1">
        <v>0.945</v>
      </c>
      <c r="BG2897" s="1">
        <v>135.984</v>
      </c>
      <c r="BH2897" s="1">
        <v>0.38</v>
      </c>
      <c r="BI2897" s="1">
        <v>338.198</v>
      </c>
      <c r="BJ2897" s="1">
        <v>8.837</v>
      </c>
      <c r="BK2897" s="1">
        <v>1.354</v>
      </c>
      <c r="BL2897" s="1">
        <v>8.615</v>
      </c>
      <c r="BM2897" s="1">
        <v>0.441</v>
      </c>
      <c r="BN2897" s="1">
        <v>8.384</v>
      </c>
      <c r="BO2897" s="1">
        <v>937.575</v>
      </c>
      <c r="BP2897" s="1">
        <v>2.62</v>
      </c>
      <c r="BQ2897" s="1">
        <v>3000.383</v>
      </c>
      <c r="BR2897" s="1">
        <v>60.93</v>
      </c>
      <c r="BS2897" s="1">
        <v>12.011</v>
      </c>
      <c r="BT2897" s="1">
        <v>9.04</v>
      </c>
      <c r="BU2897" s="1">
        <v>67.766</v>
      </c>
      <c r="BW2897" s="1">
        <v>0.0</v>
      </c>
      <c r="BX2897" s="1">
        <v>0.0</v>
      </c>
      <c r="BY2897" s="1">
        <v>0.0</v>
      </c>
      <c r="BZ2897" s="1">
        <v>0.0</v>
      </c>
      <c r="CA2897" s="1">
        <v>0.0</v>
      </c>
      <c r="CB2897" s="1">
        <v>0.0</v>
      </c>
      <c r="CC2897" s="1">
        <v>0.0</v>
      </c>
      <c r="CD2897" s="1">
        <v>1.058</v>
      </c>
      <c r="CE2897" s="1">
        <v>0.387</v>
      </c>
      <c r="CF2897" s="1">
        <v>36.981</v>
      </c>
      <c r="CG2897" s="1">
        <v>164.612</v>
      </c>
      <c r="CH2897" s="1">
        <v>0.46</v>
      </c>
      <c r="CI2897" s="1">
        <v>13233.841</v>
      </c>
      <c r="CN2897" s="1">
        <v>10.698</v>
      </c>
      <c r="CO2897" s="1">
        <v>52.977</v>
      </c>
      <c r="CP2897" s="1">
        <v>2.142</v>
      </c>
      <c r="CQ2897" s="1">
        <v>0.69</v>
      </c>
      <c r="CR2897" s="1">
        <v>0.0</v>
      </c>
      <c r="CS2897" s="1">
        <v>15.385</v>
      </c>
      <c r="CT2897" s="1">
        <v>0.286</v>
      </c>
      <c r="CU2897" s="1">
        <v>246.919</v>
      </c>
      <c r="CV2897" s="1">
        <v>0.0</v>
      </c>
      <c r="CW2897" s="1">
        <v>766.588</v>
      </c>
      <c r="CX2897" s="1">
        <v>16.047</v>
      </c>
      <c r="CY2897" s="1">
        <v>0.0</v>
      </c>
      <c r="CZ2897" s="1">
        <v>3.069</v>
      </c>
      <c r="DA2897" s="1">
        <v>1538.768</v>
      </c>
      <c r="DB2897" s="1">
        <v>70.149</v>
      </c>
      <c r="DC2897" s="1">
        <v>8.615</v>
      </c>
      <c r="DD2897" s="1">
        <v>0.441</v>
      </c>
      <c r="DE2897" s="1">
        <v>8.384</v>
      </c>
      <c r="DF2897" s="1">
        <v>937.575</v>
      </c>
      <c r="DG2897" s="1">
        <v>2.62</v>
      </c>
      <c r="DH2897" s="1">
        <v>3000.383</v>
      </c>
      <c r="DI2897" s="1">
        <v>60.93</v>
      </c>
      <c r="DJ2897" s="1">
        <v>12.011</v>
      </c>
      <c r="DK2897" s="1">
        <v>48.137</v>
      </c>
      <c r="DL2897" s="1">
        <v>0.152</v>
      </c>
      <c r="DM2897" s="1">
        <v>0.47</v>
      </c>
      <c r="DN2897" s="1">
        <v>67.992</v>
      </c>
      <c r="DO2897" s="1">
        <v>0.19</v>
      </c>
      <c r="DP2897" s="1">
        <v>168.173</v>
      </c>
      <c r="DQ2897" s="1">
        <v>4.419</v>
      </c>
      <c r="DR2897" s="1">
        <v>0.673</v>
      </c>
      <c r="DS2897" s="1">
        <v>-12.245</v>
      </c>
      <c r="DT2897" s="1">
        <v>-0.477</v>
      </c>
      <c r="DU2897" s="1">
        <v>3.354</v>
      </c>
      <c r="DV2897" s="1">
        <v>486.68</v>
      </c>
      <c r="DW2897" s="1">
        <v>1.36</v>
      </c>
      <c r="DX2897" s="1">
        <v>1200.218</v>
      </c>
      <c r="DY2897" s="1">
        <v>31.628</v>
      </c>
      <c r="DZ2897" s="1">
        <v>4.805</v>
      </c>
    </row>
    <row r="2898">
      <c r="A2898" s="1" t="s">
        <v>359</v>
      </c>
      <c r="B2898" s="1">
        <v>2022.0</v>
      </c>
      <c r="C2898" s="1" t="s">
        <v>360</v>
      </c>
      <c r="D2898" s="1">
        <v>2816872.0</v>
      </c>
      <c r="E2898" s="1">
        <v>8.4814258176E10</v>
      </c>
      <c r="F2898" s="1">
        <v>-5.616</v>
      </c>
      <c r="G2898" s="1">
        <v>-0.083</v>
      </c>
      <c r="H2898" s="1">
        <v>493.633</v>
      </c>
      <c r="I2898" s="1">
        <v>1.391</v>
      </c>
      <c r="J2898" s="1">
        <v>252.053</v>
      </c>
      <c r="K2898" s="1">
        <v>0.71</v>
      </c>
      <c r="L2898" s="1">
        <v>17.574</v>
      </c>
      <c r="M2898" s="1">
        <v>2.15</v>
      </c>
      <c r="N2898" s="1">
        <v>180.693</v>
      </c>
      <c r="O2898" s="1">
        <v>-0.916</v>
      </c>
      <c r="P2898" s="1">
        <v>-0.02</v>
      </c>
      <c r="Q2898" s="1">
        <v>759.267</v>
      </c>
      <c r="R2898" s="1">
        <v>2.139</v>
      </c>
      <c r="S2898" s="1">
        <v>0.0</v>
      </c>
      <c r="T2898" s="1">
        <v>0.0</v>
      </c>
      <c r="Y2898" s="1">
        <v>0.0</v>
      </c>
      <c r="Z2898" s="1">
        <v>3.307</v>
      </c>
      <c r="AA2898" s="1">
        <v>12.61</v>
      </c>
      <c r="AB2898" s="1">
        <v>4476.597</v>
      </c>
      <c r="AC2898" s="1">
        <v>4.04</v>
      </c>
      <c r="AD2898" s="1">
        <v>6.758</v>
      </c>
      <c r="AE2898" s="1">
        <v>-7.247</v>
      </c>
      <c r="AF2898" s="1">
        <v>-5.084</v>
      </c>
      <c r="AG2898" s="1">
        <v>23098.574</v>
      </c>
      <c r="AH2898" s="1">
        <v>0.767</v>
      </c>
      <c r="AI2898" s="1">
        <v>-9.854</v>
      </c>
      <c r="AJ2898" s="1">
        <v>-6.052</v>
      </c>
      <c r="AK2898" s="1">
        <v>362.104</v>
      </c>
      <c r="AL2898" s="1">
        <v>1.02</v>
      </c>
      <c r="AM2898" s="1">
        <v>19656.23</v>
      </c>
      <c r="AN2898" s="1">
        <v>55.369</v>
      </c>
      <c r="AO2898" s="1">
        <v>25.248</v>
      </c>
      <c r="AP2898" s="1">
        <v>85.618</v>
      </c>
      <c r="AQ2898" s="1">
        <v>-27.861</v>
      </c>
      <c r="AR2898" s="1">
        <v>-6.208</v>
      </c>
      <c r="AS2898" s="1">
        <v>16.074</v>
      </c>
      <c r="AT2898" s="1">
        <v>181.052</v>
      </c>
      <c r="AU2898" s="1">
        <v>0.51</v>
      </c>
      <c r="AV2898" s="1">
        <v>5706.266</v>
      </c>
      <c r="BA2898" s="1">
        <v>12.624</v>
      </c>
      <c r="BB2898" s="1">
        <v>24.855</v>
      </c>
      <c r="BC2898" s="1">
        <v>0.73</v>
      </c>
      <c r="BD2898" s="1">
        <v>21.032</v>
      </c>
      <c r="BE2898" s="1">
        <v>0.196</v>
      </c>
      <c r="BF2898" s="1">
        <v>1.141</v>
      </c>
      <c r="BG2898" s="1">
        <v>163.302</v>
      </c>
      <c r="BH2898" s="1">
        <v>0.46</v>
      </c>
      <c r="BI2898" s="1">
        <v>405.071</v>
      </c>
      <c r="BJ2898" s="1">
        <v>11.386</v>
      </c>
      <c r="BK2898" s="1">
        <v>1.764</v>
      </c>
      <c r="BL2898" s="1">
        <v>7.877</v>
      </c>
      <c r="BM2898" s="1">
        <v>0.917</v>
      </c>
      <c r="BN2898" s="1">
        <v>9.301</v>
      </c>
      <c r="BO2898" s="1">
        <v>1072.111</v>
      </c>
      <c r="BP2898" s="1">
        <v>3.02</v>
      </c>
      <c r="BQ2898" s="1">
        <v>3301.862</v>
      </c>
      <c r="BR2898" s="1">
        <v>74.752</v>
      </c>
      <c r="BS2898" s="1">
        <v>14.382</v>
      </c>
      <c r="BT2898" s="1">
        <v>8.57</v>
      </c>
      <c r="BU2898" s="1">
        <v>67.962</v>
      </c>
      <c r="BW2898" s="1">
        <v>0.0</v>
      </c>
      <c r="BX2898" s="1">
        <v>0.0</v>
      </c>
      <c r="BY2898" s="1">
        <v>0.0</v>
      </c>
      <c r="BZ2898" s="1">
        <v>0.0</v>
      </c>
      <c r="CA2898" s="1">
        <v>0.0</v>
      </c>
      <c r="CB2898" s="1">
        <v>0.0</v>
      </c>
      <c r="CC2898" s="1">
        <v>0.0</v>
      </c>
      <c r="CD2898" s="1">
        <v>0.474</v>
      </c>
      <c r="CE2898" s="1">
        <v>0.175</v>
      </c>
      <c r="CF2898" s="1">
        <v>37.157</v>
      </c>
      <c r="CG2898" s="1">
        <v>181.052</v>
      </c>
      <c r="CH2898" s="1">
        <v>0.51</v>
      </c>
      <c r="CI2898" s="1">
        <v>13190.698</v>
      </c>
      <c r="CN2898" s="1">
        <v>12.624</v>
      </c>
      <c r="CO2898" s="1">
        <v>57.456</v>
      </c>
      <c r="CP2898" s="1">
        <v>2.213</v>
      </c>
      <c r="CQ2898" s="1">
        <v>0.71</v>
      </c>
      <c r="CR2898" s="1">
        <v>0.0</v>
      </c>
      <c r="CS2898" s="1">
        <v>3.311</v>
      </c>
      <c r="CT2898" s="1">
        <v>0.071</v>
      </c>
      <c r="CU2898" s="1">
        <v>252.053</v>
      </c>
      <c r="CV2898" s="1">
        <v>0.0</v>
      </c>
      <c r="CW2898" s="1">
        <v>785.668</v>
      </c>
      <c r="CX2898" s="1">
        <v>17.574</v>
      </c>
      <c r="CY2898" s="1">
        <v>0.0</v>
      </c>
      <c r="CZ2898" s="1">
        <v>3.422</v>
      </c>
      <c r="DA2898" s="1">
        <v>1434.215</v>
      </c>
      <c r="DB2898" s="1">
        <v>65.066</v>
      </c>
      <c r="DC2898" s="1">
        <v>7.877</v>
      </c>
      <c r="DD2898" s="1">
        <v>0.917</v>
      </c>
      <c r="DE2898" s="1">
        <v>9.301</v>
      </c>
      <c r="DF2898" s="1">
        <v>1072.111</v>
      </c>
      <c r="DG2898" s="1">
        <v>3.02</v>
      </c>
      <c r="DH2898" s="1">
        <v>3301.862</v>
      </c>
      <c r="DI2898" s="1">
        <v>74.752</v>
      </c>
      <c r="DJ2898" s="1">
        <v>14.382</v>
      </c>
      <c r="DK2898" s="1">
        <v>79.245</v>
      </c>
      <c r="DL2898" s="1">
        <v>0.37</v>
      </c>
      <c r="DM2898" s="1">
        <v>0.84</v>
      </c>
      <c r="DN2898" s="1">
        <v>120.701</v>
      </c>
      <c r="DO2898" s="1">
        <v>0.34</v>
      </c>
      <c r="DP2898" s="1">
        <v>298.308</v>
      </c>
      <c r="DQ2898" s="1">
        <v>8.416</v>
      </c>
      <c r="DR2898" s="1">
        <v>1.299</v>
      </c>
      <c r="DS2898" s="1">
        <v>11.067</v>
      </c>
      <c r="DT2898" s="1">
        <v>0.362</v>
      </c>
      <c r="DU2898" s="1">
        <v>3.716</v>
      </c>
      <c r="DV2898" s="1">
        <v>536.056</v>
      </c>
      <c r="DW2898" s="1">
        <v>1.51</v>
      </c>
      <c r="DX2898" s="1">
        <v>1319.183</v>
      </c>
      <c r="DY2898" s="1">
        <v>37.376</v>
      </c>
      <c r="DZ2898" s="1">
        <v>5.746</v>
      </c>
    </row>
    <row r="2899">
      <c r="A2899" s="1" t="s">
        <v>359</v>
      </c>
      <c r="B2899" s="1">
        <v>2023.0</v>
      </c>
      <c r="C2899" s="1" t="s">
        <v>360</v>
      </c>
      <c r="D2899" s="1">
        <v>2854061.0</v>
      </c>
      <c r="F2899" s="1">
        <v>-1.353</v>
      </c>
      <c r="G2899" s="1">
        <v>-0.019</v>
      </c>
      <c r="H2899" s="1">
        <v>480.608</v>
      </c>
      <c r="I2899" s="1">
        <v>1.372</v>
      </c>
      <c r="J2899" s="1">
        <v>266.287</v>
      </c>
      <c r="K2899" s="1">
        <v>0.76</v>
      </c>
      <c r="L2899" s="1">
        <v>14.587</v>
      </c>
      <c r="M2899" s="1">
        <v>2.019</v>
      </c>
      <c r="N2899" s="1">
        <v>120.921</v>
      </c>
      <c r="O2899" s="1">
        <v>-35.563</v>
      </c>
      <c r="P2899" s="1">
        <v>-0.761</v>
      </c>
      <c r="Q2899" s="1">
        <v>482.875</v>
      </c>
      <c r="R2899" s="1">
        <v>1.378</v>
      </c>
      <c r="S2899" s="1">
        <v>0.0</v>
      </c>
      <c r="T2899" s="1">
        <v>0.0</v>
      </c>
      <c r="Y2899" s="1">
        <v>0.0</v>
      </c>
      <c r="Z2899" s="1">
        <v>2.029</v>
      </c>
      <c r="AA2899" s="1">
        <v>12.14</v>
      </c>
      <c r="AB2899" s="1">
        <v>4253.588</v>
      </c>
      <c r="AC2899" s="1">
        <v>5.21</v>
      </c>
      <c r="AD2899" s="1">
        <v>8.549</v>
      </c>
      <c r="AE2899" s="1">
        <v>5.387</v>
      </c>
      <c r="AF2899" s="1">
        <v>3.505</v>
      </c>
      <c r="AG2899" s="1">
        <v>24025.787</v>
      </c>
      <c r="AI2899" s="1">
        <v>-0.27</v>
      </c>
      <c r="AJ2899" s="1">
        <v>-0.149</v>
      </c>
      <c r="AK2899" s="1">
        <v>301.325</v>
      </c>
      <c r="AL2899" s="1">
        <v>0.86</v>
      </c>
      <c r="AM2899" s="1">
        <v>19347.762</v>
      </c>
      <c r="AN2899" s="1">
        <v>55.22</v>
      </c>
      <c r="AO2899" s="1">
        <v>16.507</v>
      </c>
      <c r="AP2899" s="1">
        <v>81.281</v>
      </c>
      <c r="AQ2899" s="1">
        <v>-2.604</v>
      </c>
      <c r="AR2899" s="1">
        <v>-0.419</v>
      </c>
      <c r="AS2899" s="1">
        <v>15.655</v>
      </c>
      <c r="AT2899" s="1">
        <v>203.219</v>
      </c>
      <c r="AU2899" s="1">
        <v>0.58</v>
      </c>
      <c r="AV2899" s="1">
        <v>5485.248</v>
      </c>
      <c r="BA2899" s="1">
        <v>11.132</v>
      </c>
      <c r="BB2899" s="1">
        <v>23.044</v>
      </c>
      <c r="BC2899" s="1">
        <v>0.63</v>
      </c>
      <c r="BD2899" s="1">
        <v>-3.058</v>
      </c>
      <c r="BE2899" s="1">
        <v>-0.043</v>
      </c>
      <c r="BF2899" s="1">
        <v>1.098</v>
      </c>
      <c r="BG2899" s="1">
        <v>157.67</v>
      </c>
      <c r="BH2899" s="1">
        <v>0.45</v>
      </c>
      <c r="BI2899" s="1">
        <v>384.732</v>
      </c>
      <c r="BJ2899" s="1">
        <v>8.637</v>
      </c>
      <c r="BK2899" s="1">
        <v>1.616</v>
      </c>
      <c r="BL2899" s="1">
        <v>31.497</v>
      </c>
      <c r="BM2899" s="1">
        <v>3.416</v>
      </c>
      <c r="BN2899" s="1">
        <v>12.717</v>
      </c>
      <c r="BO2899" s="1">
        <v>1524.144</v>
      </c>
      <c r="BP2899" s="1">
        <v>4.35</v>
      </c>
      <c r="BQ2899" s="1">
        <v>4455.819</v>
      </c>
      <c r="BR2899" s="1">
        <v>83.493</v>
      </c>
      <c r="BS2899" s="1">
        <v>18.719</v>
      </c>
      <c r="BT2899" s="1">
        <v>6.93</v>
      </c>
      <c r="BU2899" s="1">
        <v>57.084</v>
      </c>
      <c r="BW2899" s="1">
        <v>0.0</v>
      </c>
      <c r="BX2899" s="1">
        <v>0.0</v>
      </c>
      <c r="BY2899" s="1">
        <v>0.0</v>
      </c>
      <c r="BZ2899" s="1">
        <v>0.0</v>
      </c>
      <c r="CA2899" s="1">
        <v>0.0</v>
      </c>
      <c r="CB2899" s="1">
        <v>0.0</v>
      </c>
      <c r="CC2899" s="1">
        <v>0.0</v>
      </c>
      <c r="CD2899" s="1">
        <v>2.772</v>
      </c>
      <c r="CE2899" s="1">
        <v>1.03</v>
      </c>
      <c r="CF2899" s="1">
        <v>38.186</v>
      </c>
      <c r="CG2899" s="1">
        <v>98.106</v>
      </c>
      <c r="CH2899" s="1">
        <v>0.28</v>
      </c>
      <c r="CI2899" s="1">
        <v>13379.639</v>
      </c>
      <c r="CN2899" s="1">
        <v>5.374</v>
      </c>
      <c r="CO2899" s="1">
        <v>56.209</v>
      </c>
      <c r="CP2899" s="1">
        <v>2.383</v>
      </c>
      <c r="CQ2899" s="1">
        <v>0.76</v>
      </c>
      <c r="CR2899" s="1">
        <v>0.0</v>
      </c>
      <c r="CS2899" s="1">
        <v>7.667</v>
      </c>
      <c r="CT2899" s="1">
        <v>0.17</v>
      </c>
      <c r="CU2899" s="1">
        <v>266.287</v>
      </c>
      <c r="CV2899" s="1">
        <v>0.0</v>
      </c>
      <c r="CW2899" s="1">
        <v>834.885</v>
      </c>
      <c r="CX2899" s="1">
        <v>14.587</v>
      </c>
      <c r="CY2899" s="1">
        <v>0.0</v>
      </c>
      <c r="CZ2899" s="1">
        <v>3.507</v>
      </c>
      <c r="DA2899" s="1">
        <v>1825.469</v>
      </c>
      <c r="DB2899" s="1">
        <v>68.571</v>
      </c>
      <c r="DC2899" s="1">
        <v>31.497</v>
      </c>
      <c r="DD2899" s="1">
        <v>3.416</v>
      </c>
      <c r="DE2899" s="1">
        <v>12.717</v>
      </c>
      <c r="DF2899" s="1">
        <v>1524.144</v>
      </c>
      <c r="DG2899" s="1">
        <v>4.35</v>
      </c>
      <c r="DH2899" s="1">
        <v>4455.819</v>
      </c>
      <c r="DI2899" s="1">
        <v>83.493</v>
      </c>
      <c r="DJ2899" s="1">
        <v>18.719</v>
      </c>
      <c r="DK2899" s="1">
        <v>101.287</v>
      </c>
      <c r="DL2899" s="1">
        <v>0.839</v>
      </c>
      <c r="DM2899" s="1">
        <v>1.679</v>
      </c>
      <c r="DN2899" s="1">
        <v>241.761</v>
      </c>
      <c r="DO2899" s="1">
        <v>0.69</v>
      </c>
      <c r="DP2899" s="1">
        <v>588.293</v>
      </c>
      <c r="DQ2899" s="1">
        <v>13.244</v>
      </c>
      <c r="DR2899" s="1">
        <v>2.471</v>
      </c>
      <c r="DS2899" s="1">
        <v>67.687</v>
      </c>
      <c r="DT2899" s="1">
        <v>2.47</v>
      </c>
      <c r="DU2899" s="1">
        <v>6.186</v>
      </c>
      <c r="DV2899" s="1">
        <v>858.426</v>
      </c>
      <c r="DW2899" s="1">
        <v>2.45</v>
      </c>
      <c r="DX2899" s="1">
        <v>2167.301</v>
      </c>
      <c r="DY2899" s="1">
        <v>47.025</v>
      </c>
      <c r="DZ2899" s="1">
        <v>9.105</v>
      </c>
    </row>
    <row r="2900">
      <c r="A2900" s="1" t="s">
        <v>359</v>
      </c>
      <c r="B2900" s="1">
        <v>2024.0</v>
      </c>
      <c r="C2900" s="1" t="s">
        <v>360</v>
      </c>
      <c r="D2900" s="1">
        <v>2859062.0</v>
      </c>
      <c r="F2900" s="1">
        <v>20.642</v>
      </c>
      <c r="G2900" s="1">
        <v>0.283</v>
      </c>
      <c r="H2900" s="1">
        <v>578.802</v>
      </c>
      <c r="I2900" s="1">
        <v>1.655</v>
      </c>
      <c r="J2900" s="1">
        <v>251.831</v>
      </c>
      <c r="K2900" s="1">
        <v>0.72</v>
      </c>
      <c r="L2900" s="1">
        <v>9.836</v>
      </c>
      <c r="M2900" s="1">
        <v>2.282</v>
      </c>
      <c r="N2900" s="1">
        <v>139.344</v>
      </c>
      <c r="O2900" s="1">
        <v>-18.504</v>
      </c>
      <c r="P2900" s="1">
        <v>-0.255</v>
      </c>
      <c r="Q2900" s="1">
        <v>392.833</v>
      </c>
      <c r="R2900" s="1">
        <v>1.123</v>
      </c>
      <c r="S2900" s="1">
        <v>0.0</v>
      </c>
      <c r="T2900" s="1">
        <v>0.0</v>
      </c>
      <c r="Y2900" s="1">
        <v>0.0</v>
      </c>
      <c r="Z2900" s="1">
        <v>1.549</v>
      </c>
      <c r="AA2900" s="1">
        <v>12.55</v>
      </c>
      <c r="AB2900" s="1">
        <v>4389.552</v>
      </c>
      <c r="AC2900" s="1">
        <v>7.32</v>
      </c>
      <c r="AD2900" s="1">
        <v>11.605</v>
      </c>
      <c r="AE2900" s="1">
        <v>6.993</v>
      </c>
      <c r="AF2900" s="1">
        <v>4.795</v>
      </c>
      <c r="AG2900" s="1">
        <v>25660.838</v>
      </c>
      <c r="AI2900" s="1">
        <v>0.581</v>
      </c>
      <c r="AJ2900" s="1">
        <v>0.321</v>
      </c>
      <c r="AK2900" s="1">
        <v>503.662</v>
      </c>
      <c r="AL2900" s="1">
        <v>1.44</v>
      </c>
      <c r="AM2900" s="1">
        <v>19426.215</v>
      </c>
      <c r="AN2900" s="1">
        <v>55.541</v>
      </c>
      <c r="AO2900" s="1">
        <v>19.672</v>
      </c>
      <c r="AP2900" s="1">
        <v>76.586</v>
      </c>
      <c r="AQ2900" s="1">
        <v>8.705</v>
      </c>
      <c r="AR2900" s="1">
        <v>1.363</v>
      </c>
      <c r="AS2900" s="1">
        <v>17.018</v>
      </c>
      <c r="AT2900" s="1">
        <v>265.821</v>
      </c>
      <c r="AU2900" s="1">
        <v>0.76</v>
      </c>
      <c r="AV2900" s="1">
        <v>5952.305</v>
      </c>
      <c r="BA2900" s="1">
        <v>10.383</v>
      </c>
      <c r="BB2900" s="1">
        <v>23.466</v>
      </c>
      <c r="BC2900" s="1">
        <v>1.02</v>
      </c>
      <c r="BD2900" s="1">
        <v>-3.44</v>
      </c>
      <c r="BE2900" s="1">
        <v>-0.038</v>
      </c>
      <c r="BF2900" s="1">
        <v>1.06</v>
      </c>
      <c r="BG2900" s="1">
        <v>150.399</v>
      </c>
      <c r="BH2900" s="1">
        <v>0.43</v>
      </c>
      <c r="BI2900" s="1">
        <v>370.848</v>
      </c>
      <c r="BJ2900" s="1">
        <v>5.874</v>
      </c>
      <c r="BK2900" s="1">
        <v>1.462</v>
      </c>
      <c r="BL2900" s="1">
        <v>33.045</v>
      </c>
      <c r="BM2900" s="1">
        <v>4.263</v>
      </c>
      <c r="BN2900" s="1">
        <v>16.98</v>
      </c>
      <c r="BO2900" s="1">
        <v>2056.619</v>
      </c>
      <c r="BP2900" s="1">
        <v>5.88</v>
      </c>
      <c r="BQ2900" s="1">
        <v>5938.996</v>
      </c>
      <c r="BR2900" s="1">
        <v>80.328</v>
      </c>
      <c r="BS2900" s="1">
        <v>23.414</v>
      </c>
      <c r="BT2900" s="1">
        <v>5.23</v>
      </c>
      <c r="BU2900" s="1">
        <v>41.673</v>
      </c>
      <c r="BW2900" s="1">
        <v>0.0</v>
      </c>
      <c r="BX2900" s="1">
        <v>0.0</v>
      </c>
      <c r="BY2900" s="1">
        <v>0.0</v>
      </c>
      <c r="BZ2900" s="1">
        <v>0.0</v>
      </c>
      <c r="CA2900" s="1">
        <v>0.0</v>
      </c>
      <c r="CB2900" s="1">
        <v>0.0</v>
      </c>
      <c r="CC2900" s="1">
        <v>0.0</v>
      </c>
      <c r="CD2900" s="1">
        <v>-2.06</v>
      </c>
      <c r="CE2900" s="1">
        <v>-0.787</v>
      </c>
      <c r="CF2900" s="1">
        <v>37.4</v>
      </c>
      <c r="CG2900" s="1">
        <v>237.84</v>
      </c>
      <c r="CH2900" s="1">
        <v>0.68</v>
      </c>
      <c r="CI2900" s="1">
        <v>13081.076</v>
      </c>
      <c r="CN2900" s="1">
        <v>9.29</v>
      </c>
      <c r="CO2900" s="1">
        <v>51.571</v>
      </c>
      <c r="CP2900" s="1">
        <v>2.33</v>
      </c>
      <c r="CQ2900" s="1">
        <v>0.72</v>
      </c>
      <c r="CR2900" s="1">
        <v>0.0</v>
      </c>
      <c r="CS2900" s="1">
        <v>-2.203</v>
      </c>
      <c r="CT2900" s="1">
        <v>-0.052</v>
      </c>
      <c r="CU2900" s="1">
        <v>251.831</v>
      </c>
      <c r="CV2900" s="1">
        <v>0.0</v>
      </c>
      <c r="CW2900" s="1">
        <v>815.067</v>
      </c>
      <c r="CX2900" s="1">
        <v>9.836</v>
      </c>
      <c r="CY2900" s="1">
        <v>0.0</v>
      </c>
      <c r="CZ2900" s="1">
        <v>3.213</v>
      </c>
      <c r="DA2900" s="1">
        <v>2560.28</v>
      </c>
      <c r="DB2900" s="1">
        <v>73.366</v>
      </c>
      <c r="DC2900" s="1">
        <v>33.045</v>
      </c>
      <c r="DD2900" s="1">
        <v>4.263</v>
      </c>
      <c r="DE2900" s="1">
        <v>16.98</v>
      </c>
      <c r="DF2900" s="1">
        <v>2056.619</v>
      </c>
      <c r="DG2900" s="1">
        <v>5.88</v>
      </c>
      <c r="DH2900" s="1">
        <v>5938.996</v>
      </c>
      <c r="DI2900" s="1">
        <v>80.328</v>
      </c>
      <c r="DJ2900" s="1">
        <v>23.414</v>
      </c>
      <c r="DK2900" s="1">
        <v>101.106</v>
      </c>
      <c r="DL2900" s="1">
        <v>1.698</v>
      </c>
      <c r="DM2900" s="1">
        <v>3.377</v>
      </c>
      <c r="DN2900" s="1">
        <v>493.169</v>
      </c>
      <c r="DO2900" s="1">
        <v>1.41</v>
      </c>
      <c r="DP2900" s="1">
        <v>1181.022</v>
      </c>
      <c r="DQ2900" s="1">
        <v>19.262</v>
      </c>
      <c r="DR2900" s="1">
        <v>4.656</v>
      </c>
      <c r="DS2900" s="1">
        <v>38.352</v>
      </c>
      <c r="DT2900" s="1">
        <v>2.372</v>
      </c>
      <c r="DU2900" s="1">
        <v>8.558</v>
      </c>
      <c r="DV2900" s="1">
        <v>1161.22</v>
      </c>
      <c r="DW2900" s="1">
        <v>3.32</v>
      </c>
      <c r="DX2900" s="1">
        <v>2993.256</v>
      </c>
      <c r="DY2900" s="1">
        <v>45.355</v>
      </c>
      <c r="DZ2900" s="1">
        <v>11.801</v>
      </c>
    </row>
    <row r="2901">
      <c r="A2901" s="1" t="s">
        <v>361</v>
      </c>
      <c r="B2901" s="1">
        <v>2000.0</v>
      </c>
      <c r="C2901" s="1" t="s">
        <v>362</v>
      </c>
      <c r="D2901" s="1">
        <v>436090.0</v>
      </c>
      <c r="E2901" s="1">
        <v>2.1937467392E10</v>
      </c>
      <c r="G2901" s="1">
        <v>0.0</v>
      </c>
      <c r="H2901" s="1">
        <v>0.0</v>
      </c>
      <c r="I2901" s="1">
        <v>0.0</v>
      </c>
      <c r="J2901" s="1">
        <v>45.862</v>
      </c>
      <c r="K2901" s="1">
        <v>0.02</v>
      </c>
      <c r="L2901" s="1">
        <v>5.0</v>
      </c>
      <c r="M2901" s="1">
        <v>0.0</v>
      </c>
      <c r="N2901" s="1">
        <v>225.0</v>
      </c>
      <c r="O2901" s="1">
        <v>10.362</v>
      </c>
      <c r="P2901" s="1">
        <v>0.12</v>
      </c>
      <c r="Q2901" s="1">
        <v>2925.568</v>
      </c>
      <c r="R2901" s="1">
        <v>1.276</v>
      </c>
      <c r="S2901" s="1">
        <v>0.0</v>
      </c>
      <c r="T2901" s="1">
        <v>0.0</v>
      </c>
      <c r="V2901" s="1">
        <v>0.0</v>
      </c>
      <c r="W2901" s="1">
        <v>0.0</v>
      </c>
      <c r="X2901" s="1">
        <v>0.0</v>
      </c>
      <c r="Y2901" s="1">
        <v>0.0</v>
      </c>
      <c r="Z2901" s="1">
        <v>3.432</v>
      </c>
      <c r="AA2901" s="1">
        <v>6.11</v>
      </c>
      <c r="AB2901" s="1">
        <v>14010.869</v>
      </c>
      <c r="AC2901" s="1">
        <v>0.4</v>
      </c>
      <c r="AD2901" s="1">
        <v>1.085</v>
      </c>
      <c r="AE2901" s="1">
        <v>6.726</v>
      </c>
      <c r="AF2901" s="1">
        <v>2.345</v>
      </c>
      <c r="AG2901" s="1">
        <v>85313.125</v>
      </c>
      <c r="AH2901" s="1">
        <v>1.696</v>
      </c>
      <c r="AI2901" s="1">
        <v>6.376</v>
      </c>
      <c r="AJ2901" s="1">
        <v>2.199</v>
      </c>
      <c r="AK2901" s="1">
        <v>550.345</v>
      </c>
      <c r="AL2901" s="1">
        <v>0.24</v>
      </c>
      <c r="AM2901" s="1">
        <v>84144.016</v>
      </c>
      <c r="AN2901" s="1">
        <v>36.694</v>
      </c>
      <c r="AO2901" s="1">
        <v>60.0</v>
      </c>
      <c r="AP2901" s="1">
        <v>98.704</v>
      </c>
      <c r="AQ2901" s="1">
        <v>2.741</v>
      </c>
      <c r="AR2901" s="1">
        <v>0.208</v>
      </c>
      <c r="AS2901" s="1">
        <v>7.808</v>
      </c>
      <c r="AT2901" s="1">
        <v>481.552</v>
      </c>
      <c r="AU2901" s="1">
        <v>0.21</v>
      </c>
      <c r="AV2901" s="1">
        <v>17903.992</v>
      </c>
      <c r="AX2901" s="1">
        <v>0.0</v>
      </c>
      <c r="AY2901" s="1">
        <v>0.0</v>
      </c>
      <c r="AZ2901" s="1">
        <v>0.0</v>
      </c>
      <c r="BA2901" s="1">
        <v>52.5</v>
      </c>
      <c r="BB2901" s="1">
        <v>21.002</v>
      </c>
      <c r="BC2901" s="1">
        <v>0.09</v>
      </c>
      <c r="BD2901" s="1">
        <v>45.299</v>
      </c>
      <c r="BE2901" s="1">
        <v>0.107</v>
      </c>
      <c r="BF2901" s="1">
        <v>0.343</v>
      </c>
      <c r="BG2901" s="1">
        <v>275.173</v>
      </c>
      <c r="BH2901" s="1">
        <v>0.12</v>
      </c>
      <c r="BI2901" s="1">
        <v>786.688</v>
      </c>
      <c r="BJ2901" s="1">
        <v>30.0</v>
      </c>
      <c r="BK2901" s="1">
        <v>0.923</v>
      </c>
      <c r="BL2901" s="1">
        <v>40.04</v>
      </c>
      <c r="BM2901" s="1">
        <v>0.137</v>
      </c>
      <c r="BN2901" s="1">
        <v>0.482</v>
      </c>
      <c r="BO2901" s="1">
        <v>366.897</v>
      </c>
      <c r="BP2901" s="1">
        <v>0.16</v>
      </c>
      <c r="BQ2901" s="1">
        <v>1104.722</v>
      </c>
      <c r="BR2901" s="1">
        <v>40.0</v>
      </c>
      <c r="BS2901" s="1">
        <v>1.296</v>
      </c>
      <c r="BT2901" s="1">
        <v>5.71</v>
      </c>
      <c r="BU2901" s="1">
        <v>93.453</v>
      </c>
      <c r="BW2901" s="1">
        <v>0.0</v>
      </c>
      <c r="BX2901" s="1">
        <v>0.0</v>
      </c>
      <c r="BY2901" s="1">
        <v>0.0</v>
      </c>
      <c r="BZ2901" s="1">
        <v>0.0</v>
      </c>
      <c r="CA2901" s="1">
        <v>0.0</v>
      </c>
      <c r="CB2901" s="1">
        <v>0.0</v>
      </c>
      <c r="CC2901" s="1">
        <v>0.0</v>
      </c>
      <c r="CD2901" s="1">
        <v>7.27</v>
      </c>
      <c r="CE2901" s="1">
        <v>1.871</v>
      </c>
      <c r="CF2901" s="1">
        <v>27.611</v>
      </c>
      <c r="CG2901" s="1">
        <v>68.793</v>
      </c>
      <c r="CH2901" s="1">
        <v>0.03</v>
      </c>
      <c r="CI2901" s="1">
        <v>63314.457</v>
      </c>
      <c r="CK2901" s="1">
        <v>0.0</v>
      </c>
      <c r="CL2901" s="1">
        <v>0.0</v>
      </c>
      <c r="CM2901" s="1">
        <v>0.0</v>
      </c>
      <c r="CN2901" s="1">
        <v>7.5</v>
      </c>
      <c r="CO2901" s="1">
        <v>74.27</v>
      </c>
      <c r="CP2901" s="1">
        <v>0.07</v>
      </c>
      <c r="CQ2901" s="1">
        <v>0.02</v>
      </c>
      <c r="CR2901" s="1">
        <v>0.0</v>
      </c>
      <c r="CS2901" s="1">
        <v>18.578</v>
      </c>
      <c r="CT2901" s="1">
        <v>0.011</v>
      </c>
      <c r="CU2901" s="1">
        <v>45.862</v>
      </c>
      <c r="CV2901" s="1">
        <v>0.0</v>
      </c>
      <c r="CW2901" s="1">
        <v>160.173</v>
      </c>
      <c r="CX2901" s="1">
        <v>5.0</v>
      </c>
      <c r="CY2901" s="1">
        <v>0.0</v>
      </c>
      <c r="CZ2901" s="1">
        <v>0.188</v>
      </c>
      <c r="DA2901" s="1">
        <v>917.242</v>
      </c>
      <c r="DB2901" s="1">
        <v>37.204</v>
      </c>
      <c r="DC2901" s="1">
        <v>40.04</v>
      </c>
      <c r="DD2901" s="1">
        <v>0.137</v>
      </c>
      <c r="DE2901" s="1">
        <v>0.482</v>
      </c>
      <c r="DF2901" s="1">
        <v>366.897</v>
      </c>
      <c r="DG2901" s="1">
        <v>0.16</v>
      </c>
      <c r="DH2901" s="1">
        <v>1104.722</v>
      </c>
      <c r="DI2901" s="1">
        <v>40.0</v>
      </c>
      <c r="DJ2901" s="1">
        <v>1.296</v>
      </c>
      <c r="DL2901" s="1">
        <v>0.0</v>
      </c>
      <c r="DM2901" s="1">
        <v>0.0</v>
      </c>
      <c r="DN2901" s="1">
        <v>0.0</v>
      </c>
      <c r="DO2901" s="1">
        <v>0.0</v>
      </c>
      <c r="DP2901" s="1">
        <v>0.255</v>
      </c>
      <c r="DQ2901" s="1">
        <v>0.0</v>
      </c>
      <c r="DR2901" s="1">
        <v>0.0</v>
      </c>
      <c r="DS2901" s="1">
        <v>37.461</v>
      </c>
      <c r="DT2901" s="1">
        <v>0.019</v>
      </c>
      <c r="DU2901" s="1">
        <v>0.069</v>
      </c>
      <c r="DV2901" s="1">
        <v>45.862</v>
      </c>
      <c r="DW2901" s="1">
        <v>0.02</v>
      </c>
      <c r="DX2901" s="1">
        <v>157.606</v>
      </c>
      <c r="DY2901" s="1">
        <v>5.0</v>
      </c>
      <c r="DZ2901" s="1">
        <v>0.185</v>
      </c>
    </row>
    <row r="2902">
      <c r="A2902" s="1" t="s">
        <v>361</v>
      </c>
      <c r="B2902" s="1">
        <v>2001.0</v>
      </c>
      <c r="C2902" s="1" t="s">
        <v>362</v>
      </c>
      <c r="D2902" s="1">
        <v>441701.0</v>
      </c>
      <c r="E2902" s="1">
        <v>2.2387798016E10</v>
      </c>
      <c r="G2902" s="1">
        <v>0.0</v>
      </c>
      <c r="H2902" s="1">
        <v>0.0</v>
      </c>
      <c r="I2902" s="1">
        <v>0.0</v>
      </c>
      <c r="J2902" s="1">
        <v>67.919</v>
      </c>
      <c r="K2902" s="1">
        <v>0.03</v>
      </c>
      <c r="L2902" s="1">
        <v>3.448</v>
      </c>
      <c r="M2902" s="1">
        <v>0.0</v>
      </c>
      <c r="N2902" s="1">
        <v>287.356</v>
      </c>
      <c r="O2902" s="1">
        <v>7.931</v>
      </c>
      <c r="P2902" s="1">
        <v>0.101</v>
      </c>
      <c r="Q2902" s="1">
        <v>3117.475</v>
      </c>
      <c r="R2902" s="1">
        <v>1.377</v>
      </c>
      <c r="S2902" s="1">
        <v>0.0</v>
      </c>
      <c r="T2902" s="1">
        <v>0.0</v>
      </c>
      <c r="V2902" s="1">
        <v>0.0</v>
      </c>
      <c r="W2902" s="1">
        <v>0.0</v>
      </c>
      <c r="X2902" s="1">
        <v>0.0</v>
      </c>
      <c r="Y2902" s="1">
        <v>0.0</v>
      </c>
      <c r="Z2902" s="1">
        <v>3.456</v>
      </c>
      <c r="AA2902" s="1">
        <v>6.19</v>
      </c>
      <c r="AB2902" s="1">
        <v>14014.005</v>
      </c>
      <c r="AC2902" s="1">
        <v>0.87</v>
      </c>
      <c r="AD2902" s="1">
        <v>2.2</v>
      </c>
      <c r="AE2902" s="1">
        <v>7.156</v>
      </c>
      <c r="AF2902" s="1">
        <v>2.662</v>
      </c>
      <c r="AG2902" s="1">
        <v>90257.188</v>
      </c>
      <c r="AH2902" s="1">
        <v>1.781</v>
      </c>
      <c r="AI2902" s="1">
        <v>7.285</v>
      </c>
      <c r="AJ2902" s="1">
        <v>2.673</v>
      </c>
      <c r="AK2902" s="1">
        <v>1584.782</v>
      </c>
      <c r="AL2902" s="1">
        <v>0.7</v>
      </c>
      <c r="AM2902" s="1">
        <v>89126.969</v>
      </c>
      <c r="AN2902" s="1">
        <v>39.367</v>
      </c>
      <c r="AO2902" s="1">
        <v>80.46</v>
      </c>
      <c r="AP2902" s="1">
        <v>98.814</v>
      </c>
      <c r="AQ2902" s="1">
        <v>11.165</v>
      </c>
      <c r="AR2902" s="1">
        <v>0.872</v>
      </c>
      <c r="AS2902" s="1">
        <v>8.679</v>
      </c>
      <c r="AT2902" s="1">
        <v>1516.863</v>
      </c>
      <c r="AU2902" s="1">
        <v>0.67</v>
      </c>
      <c r="AV2902" s="1">
        <v>19650.17</v>
      </c>
      <c r="AX2902" s="1">
        <v>0.0</v>
      </c>
      <c r="AY2902" s="1">
        <v>0.0</v>
      </c>
      <c r="AZ2902" s="1">
        <v>0.0</v>
      </c>
      <c r="BA2902" s="1">
        <v>77.011</v>
      </c>
      <c r="BB2902" s="1">
        <v>21.786</v>
      </c>
      <c r="BC2902" s="1">
        <v>0.25</v>
      </c>
      <c r="BD2902" s="1">
        <v>-4.431</v>
      </c>
      <c r="BE2902" s="1">
        <v>-0.017</v>
      </c>
      <c r="BF2902" s="1">
        <v>0.326</v>
      </c>
      <c r="BG2902" s="1">
        <v>271.677</v>
      </c>
      <c r="BH2902" s="1">
        <v>0.12</v>
      </c>
      <c r="BI2902" s="1">
        <v>738.181</v>
      </c>
      <c r="BJ2902" s="1">
        <v>13.793</v>
      </c>
      <c r="BK2902" s="1">
        <v>0.818</v>
      </c>
      <c r="BL2902" s="1">
        <v>-1.728</v>
      </c>
      <c r="BM2902" s="1">
        <v>-0.009</v>
      </c>
      <c r="BN2902" s="1">
        <v>0.473</v>
      </c>
      <c r="BO2902" s="1">
        <v>384.876</v>
      </c>
      <c r="BP2902" s="1">
        <v>0.17</v>
      </c>
      <c r="BQ2902" s="1">
        <v>1069.99</v>
      </c>
      <c r="BR2902" s="1">
        <v>19.54</v>
      </c>
      <c r="BS2902" s="1">
        <v>1.186</v>
      </c>
      <c r="BT2902" s="1">
        <v>5.32</v>
      </c>
      <c r="BU2902" s="1">
        <v>85.945</v>
      </c>
      <c r="BW2902" s="1">
        <v>0.0</v>
      </c>
      <c r="BX2902" s="1">
        <v>0.0</v>
      </c>
      <c r="BY2902" s="1">
        <v>0.0</v>
      </c>
      <c r="BZ2902" s="1">
        <v>0.0</v>
      </c>
      <c r="CA2902" s="1">
        <v>0.0</v>
      </c>
      <c r="CB2902" s="1">
        <v>0.0</v>
      </c>
      <c r="CC2902" s="1">
        <v>0.0</v>
      </c>
      <c r="CD2902" s="1">
        <v>6.158</v>
      </c>
      <c r="CE2902" s="1">
        <v>1.7</v>
      </c>
      <c r="CF2902" s="1">
        <v>29.311</v>
      </c>
      <c r="CG2902" s="1">
        <v>67.919</v>
      </c>
      <c r="CH2902" s="1">
        <v>0.03</v>
      </c>
      <c r="CI2902" s="1">
        <v>66359.32</v>
      </c>
      <c r="CK2902" s="1">
        <v>0.0</v>
      </c>
      <c r="CL2902" s="1">
        <v>0.0</v>
      </c>
      <c r="CM2902" s="1">
        <v>0.0</v>
      </c>
      <c r="CN2902" s="1">
        <v>3.448</v>
      </c>
      <c r="CO2902" s="1">
        <v>73.572</v>
      </c>
      <c r="CP2902" s="1">
        <v>0.081</v>
      </c>
      <c r="CQ2902" s="1">
        <v>0.03</v>
      </c>
      <c r="CR2902" s="1">
        <v>0.0</v>
      </c>
      <c r="CS2902" s="1">
        <v>15.753</v>
      </c>
      <c r="CT2902" s="1">
        <v>0.011</v>
      </c>
      <c r="CU2902" s="1">
        <v>67.919</v>
      </c>
      <c r="CV2902" s="1">
        <v>0.0</v>
      </c>
      <c r="CW2902" s="1">
        <v>183.049</v>
      </c>
      <c r="CX2902" s="1">
        <v>3.448</v>
      </c>
      <c r="CY2902" s="1">
        <v>0.0</v>
      </c>
      <c r="CZ2902" s="1">
        <v>0.203</v>
      </c>
      <c r="DA2902" s="1">
        <v>1969.658</v>
      </c>
      <c r="DB2902" s="1">
        <v>39.867</v>
      </c>
      <c r="DC2902" s="1">
        <v>-1.728</v>
      </c>
      <c r="DD2902" s="1">
        <v>-0.009</v>
      </c>
      <c r="DE2902" s="1">
        <v>0.473</v>
      </c>
      <c r="DF2902" s="1">
        <v>384.876</v>
      </c>
      <c r="DG2902" s="1">
        <v>0.17</v>
      </c>
      <c r="DH2902" s="1">
        <v>1069.99</v>
      </c>
      <c r="DI2902" s="1">
        <v>19.54</v>
      </c>
      <c r="DJ2902" s="1">
        <v>1.186</v>
      </c>
      <c r="DK2902" s="1">
        <v>15.0</v>
      </c>
      <c r="DL2902" s="1">
        <v>0.0</v>
      </c>
      <c r="DM2902" s="1">
        <v>0.0</v>
      </c>
      <c r="DN2902" s="1">
        <v>0.0</v>
      </c>
      <c r="DO2902" s="1">
        <v>0.0</v>
      </c>
      <c r="DP2902" s="1">
        <v>0.288</v>
      </c>
      <c r="DQ2902" s="1">
        <v>0.0</v>
      </c>
      <c r="DR2902" s="1">
        <v>0.0</v>
      </c>
      <c r="DS2902" s="1">
        <v>-4.054</v>
      </c>
      <c r="DT2902" s="1">
        <v>-0.003</v>
      </c>
      <c r="DU2902" s="1">
        <v>0.066</v>
      </c>
      <c r="DV2902" s="1">
        <v>45.279</v>
      </c>
      <c r="DW2902" s="1">
        <v>0.02</v>
      </c>
      <c r="DX2902" s="1">
        <v>148.472</v>
      </c>
      <c r="DY2902" s="1">
        <v>2.299</v>
      </c>
      <c r="DZ2902" s="1">
        <v>0.165</v>
      </c>
    </row>
    <row r="2903">
      <c r="A2903" s="1" t="s">
        <v>361</v>
      </c>
      <c r="B2903" s="1">
        <v>2002.0</v>
      </c>
      <c r="C2903" s="1" t="s">
        <v>362</v>
      </c>
      <c r="D2903" s="1">
        <v>446348.0</v>
      </c>
      <c r="E2903" s="1">
        <v>2.3160272896E10</v>
      </c>
      <c r="G2903" s="1">
        <v>0.0</v>
      </c>
      <c r="H2903" s="1">
        <v>0.0</v>
      </c>
      <c r="I2903" s="1">
        <v>0.0</v>
      </c>
      <c r="J2903" s="1">
        <v>67.212</v>
      </c>
      <c r="K2903" s="1">
        <v>0.03</v>
      </c>
      <c r="L2903" s="1">
        <v>1.071</v>
      </c>
      <c r="M2903" s="1">
        <v>0.0</v>
      </c>
      <c r="N2903" s="1">
        <v>317.857</v>
      </c>
      <c r="O2903" s="1">
        <v>-37.753</v>
      </c>
      <c r="P2903" s="1">
        <v>-0.52</v>
      </c>
      <c r="Q2903" s="1">
        <v>1920.32</v>
      </c>
      <c r="R2903" s="1">
        <v>0.857</v>
      </c>
      <c r="S2903" s="1">
        <v>0.0</v>
      </c>
      <c r="T2903" s="1">
        <v>0.0</v>
      </c>
      <c r="V2903" s="1">
        <v>0.0</v>
      </c>
      <c r="W2903" s="1">
        <v>0.0</v>
      </c>
      <c r="X2903" s="1">
        <v>0.0</v>
      </c>
      <c r="Y2903" s="1">
        <v>0.0</v>
      </c>
      <c r="Z2903" s="1">
        <v>1.968</v>
      </c>
      <c r="AA2903" s="1">
        <v>6.27</v>
      </c>
      <c r="AB2903" s="1">
        <v>14047.335</v>
      </c>
      <c r="AC2903" s="1">
        <v>2.8</v>
      </c>
      <c r="AD2903" s="1">
        <v>6.469</v>
      </c>
      <c r="AE2903" s="1">
        <v>9.32</v>
      </c>
      <c r="AF2903" s="1">
        <v>3.715</v>
      </c>
      <c r="AG2903" s="1">
        <v>97641.641</v>
      </c>
      <c r="AH2903" s="1">
        <v>1.882</v>
      </c>
      <c r="AI2903" s="1">
        <v>9.566</v>
      </c>
      <c r="AJ2903" s="1">
        <v>3.766</v>
      </c>
      <c r="AK2903" s="1">
        <v>5937.072</v>
      </c>
      <c r="AL2903" s="1">
        <v>2.65</v>
      </c>
      <c r="AM2903" s="1">
        <v>96635.789</v>
      </c>
      <c r="AN2903" s="1">
        <v>43.133</v>
      </c>
      <c r="AO2903" s="1">
        <v>94.643</v>
      </c>
      <c r="AP2903" s="1">
        <v>99.025</v>
      </c>
      <c r="AQ2903" s="1">
        <v>42.949</v>
      </c>
      <c r="AR2903" s="1">
        <v>3.728</v>
      </c>
      <c r="AS2903" s="1">
        <v>12.407</v>
      </c>
      <c r="AT2903" s="1">
        <v>5869.859</v>
      </c>
      <c r="AU2903" s="1">
        <v>2.62</v>
      </c>
      <c r="AV2903" s="1">
        <v>27797.258</v>
      </c>
      <c r="AX2903" s="1">
        <v>0.0</v>
      </c>
      <c r="AY2903" s="1">
        <v>0.0</v>
      </c>
      <c r="AZ2903" s="1">
        <v>0.0</v>
      </c>
      <c r="BA2903" s="1">
        <v>93.571</v>
      </c>
      <c r="BB2903" s="1">
        <v>28.484</v>
      </c>
      <c r="BC2903" s="1">
        <v>0.89</v>
      </c>
      <c r="BD2903" s="1">
        <v>-15.505</v>
      </c>
      <c r="BE2903" s="1">
        <v>-0.053</v>
      </c>
      <c r="BF2903" s="1">
        <v>0.273</v>
      </c>
      <c r="BG2903" s="1">
        <v>224.04</v>
      </c>
      <c r="BH2903" s="1">
        <v>0.1</v>
      </c>
      <c r="BI2903" s="1">
        <v>612.158</v>
      </c>
      <c r="BJ2903" s="1">
        <v>3.571</v>
      </c>
      <c r="BK2903" s="1">
        <v>0.627</v>
      </c>
      <c r="BL2903" s="1">
        <v>-9.784</v>
      </c>
      <c r="BM2903" s="1">
        <v>-0.048</v>
      </c>
      <c r="BN2903" s="1">
        <v>0.425</v>
      </c>
      <c r="BO2903" s="1">
        <v>336.061</v>
      </c>
      <c r="BP2903" s="1">
        <v>0.15</v>
      </c>
      <c r="BQ2903" s="1">
        <v>951.914</v>
      </c>
      <c r="BR2903" s="1">
        <v>5.357</v>
      </c>
      <c r="BS2903" s="1">
        <v>0.975</v>
      </c>
      <c r="BT2903" s="1">
        <v>3.47</v>
      </c>
      <c r="BU2903" s="1">
        <v>55.343</v>
      </c>
      <c r="BW2903" s="1">
        <v>0.0</v>
      </c>
      <c r="BX2903" s="1">
        <v>0.0</v>
      </c>
      <c r="BY2903" s="1">
        <v>0.0</v>
      </c>
      <c r="BZ2903" s="1">
        <v>0.0</v>
      </c>
      <c r="CA2903" s="1">
        <v>0.0</v>
      </c>
      <c r="CB2903" s="1">
        <v>0.0</v>
      </c>
      <c r="CC2903" s="1">
        <v>0.0</v>
      </c>
      <c r="CD2903" s="1">
        <v>1.903</v>
      </c>
      <c r="CE2903" s="1">
        <v>0.558</v>
      </c>
      <c r="CF2903" s="1">
        <v>29.869</v>
      </c>
      <c r="CG2903" s="1">
        <v>67.212</v>
      </c>
      <c r="CH2903" s="1">
        <v>0.03</v>
      </c>
      <c r="CI2903" s="1">
        <v>66918.211</v>
      </c>
      <c r="CK2903" s="1">
        <v>0.0</v>
      </c>
      <c r="CL2903" s="1">
        <v>0.0</v>
      </c>
      <c r="CM2903" s="1">
        <v>0.0</v>
      </c>
      <c r="CN2903" s="1">
        <v>1.071</v>
      </c>
      <c r="CO2903" s="1">
        <v>68.572</v>
      </c>
      <c r="CP2903" s="1">
        <v>0.084</v>
      </c>
      <c r="CQ2903" s="1">
        <v>0.03</v>
      </c>
      <c r="CR2903" s="1">
        <v>0.0</v>
      </c>
      <c r="CS2903" s="1">
        <v>4.414</v>
      </c>
      <c r="CT2903" s="1">
        <v>0.004</v>
      </c>
      <c r="CU2903" s="1">
        <v>67.212</v>
      </c>
      <c r="CV2903" s="1">
        <v>0.0</v>
      </c>
      <c r="CW2903" s="1">
        <v>189.139</v>
      </c>
      <c r="CX2903" s="1">
        <v>1.071</v>
      </c>
      <c r="CY2903" s="1">
        <v>0.0</v>
      </c>
      <c r="CZ2903" s="1">
        <v>0.194</v>
      </c>
      <c r="DA2903" s="1">
        <v>6273.132</v>
      </c>
      <c r="DB2903" s="1">
        <v>43.582</v>
      </c>
      <c r="DC2903" s="1">
        <v>-9.784</v>
      </c>
      <c r="DD2903" s="1">
        <v>-0.048</v>
      </c>
      <c r="DE2903" s="1">
        <v>0.425</v>
      </c>
      <c r="DF2903" s="1">
        <v>336.061</v>
      </c>
      <c r="DG2903" s="1">
        <v>0.15</v>
      </c>
      <c r="DH2903" s="1">
        <v>951.914</v>
      </c>
      <c r="DI2903" s="1">
        <v>5.357</v>
      </c>
      <c r="DJ2903" s="1">
        <v>0.975</v>
      </c>
      <c r="DK2903" s="1">
        <v>28.261</v>
      </c>
      <c r="DL2903" s="1">
        <v>0.0</v>
      </c>
      <c r="DM2903" s="1">
        <v>0.0</v>
      </c>
      <c r="DN2903" s="1">
        <v>0.0</v>
      </c>
      <c r="DO2903" s="1">
        <v>0.0</v>
      </c>
      <c r="DP2903" s="1">
        <v>0.362</v>
      </c>
      <c r="DQ2903" s="1">
        <v>0.0</v>
      </c>
      <c r="DR2903" s="1">
        <v>0.0</v>
      </c>
      <c r="DS2903" s="1">
        <v>3.113</v>
      </c>
      <c r="DT2903" s="1">
        <v>0.001</v>
      </c>
      <c r="DU2903" s="1">
        <v>0.067</v>
      </c>
      <c r="DV2903" s="1">
        <v>44.808</v>
      </c>
      <c r="DW2903" s="1">
        <v>0.02</v>
      </c>
      <c r="DX2903" s="1">
        <v>150.254</v>
      </c>
      <c r="DY2903" s="1">
        <v>0.714</v>
      </c>
      <c r="DZ2903" s="1">
        <v>0.154</v>
      </c>
    </row>
    <row r="2904">
      <c r="A2904" s="1" t="s">
        <v>361</v>
      </c>
      <c r="B2904" s="1">
        <v>2003.0</v>
      </c>
      <c r="C2904" s="1" t="s">
        <v>362</v>
      </c>
      <c r="D2904" s="1">
        <v>451802.0</v>
      </c>
      <c r="E2904" s="1">
        <v>2.3454191616E10</v>
      </c>
      <c r="G2904" s="1">
        <v>0.0</v>
      </c>
      <c r="H2904" s="1">
        <v>0.0</v>
      </c>
      <c r="I2904" s="1">
        <v>0.0</v>
      </c>
      <c r="J2904" s="1">
        <v>66.401</v>
      </c>
      <c r="K2904" s="1">
        <v>0.03</v>
      </c>
      <c r="L2904" s="1">
        <v>1.075</v>
      </c>
      <c r="M2904" s="1">
        <v>0.0</v>
      </c>
      <c r="N2904" s="1">
        <v>318.996</v>
      </c>
      <c r="O2904" s="1">
        <v>-23.202</v>
      </c>
      <c r="P2904" s="1">
        <v>-0.199</v>
      </c>
      <c r="Q2904" s="1">
        <v>1456.961</v>
      </c>
      <c r="R2904" s="1">
        <v>0.658</v>
      </c>
      <c r="S2904" s="1">
        <v>0.0</v>
      </c>
      <c r="T2904" s="1">
        <v>0.0</v>
      </c>
      <c r="V2904" s="1">
        <v>0.0</v>
      </c>
      <c r="W2904" s="1">
        <v>0.0</v>
      </c>
      <c r="X2904" s="1">
        <v>0.0</v>
      </c>
      <c r="Y2904" s="1">
        <v>0.0</v>
      </c>
      <c r="Z2904" s="1">
        <v>1.441</v>
      </c>
      <c r="AA2904" s="1">
        <v>6.55</v>
      </c>
      <c r="AB2904" s="1">
        <v>14497.502</v>
      </c>
      <c r="AC2904" s="1">
        <v>2.79</v>
      </c>
      <c r="AD2904" s="1">
        <v>6.142</v>
      </c>
      <c r="AE2904" s="1">
        <v>4.868</v>
      </c>
      <c r="AF2904" s="1">
        <v>2.122</v>
      </c>
      <c r="AG2904" s="1">
        <v>101159.133</v>
      </c>
      <c r="AH2904" s="1">
        <v>1.949</v>
      </c>
      <c r="AI2904" s="1">
        <v>4.988</v>
      </c>
      <c r="AJ2904" s="1">
        <v>2.151</v>
      </c>
      <c r="AK2904" s="1">
        <v>5865.401</v>
      </c>
      <c r="AL2904" s="1">
        <v>2.65</v>
      </c>
      <c r="AM2904" s="1">
        <v>100231.086</v>
      </c>
      <c r="AN2904" s="1">
        <v>45.285</v>
      </c>
      <c r="AO2904" s="1">
        <v>94.982</v>
      </c>
      <c r="AP2904" s="1">
        <v>99.128</v>
      </c>
      <c r="AQ2904" s="1">
        <v>1.227</v>
      </c>
      <c r="AR2904" s="1">
        <v>0.152</v>
      </c>
      <c r="AS2904" s="1">
        <v>12.559</v>
      </c>
      <c r="AT2904" s="1">
        <v>5799.0</v>
      </c>
      <c r="AU2904" s="1">
        <v>2.62</v>
      </c>
      <c r="AV2904" s="1">
        <v>27798.682</v>
      </c>
      <c r="AX2904" s="1">
        <v>0.0</v>
      </c>
      <c r="AY2904" s="1">
        <v>0.0</v>
      </c>
      <c r="AZ2904" s="1">
        <v>0.0</v>
      </c>
      <c r="BA2904" s="1">
        <v>93.907</v>
      </c>
      <c r="BB2904" s="1">
        <v>27.493</v>
      </c>
      <c r="BC2904" s="1">
        <v>0.89</v>
      </c>
      <c r="BD2904" s="1">
        <v>-20.366</v>
      </c>
      <c r="BE2904" s="1">
        <v>-0.057</v>
      </c>
      <c r="BF2904" s="1">
        <v>0.216</v>
      </c>
      <c r="BG2904" s="1">
        <v>177.069</v>
      </c>
      <c r="BH2904" s="1">
        <v>0.08</v>
      </c>
      <c r="BI2904" s="1">
        <v>478.978</v>
      </c>
      <c r="BJ2904" s="1">
        <v>2.867</v>
      </c>
      <c r="BK2904" s="1">
        <v>0.474</v>
      </c>
      <c r="BL2904" s="1">
        <v>-6.707</v>
      </c>
      <c r="BM2904" s="1">
        <v>-0.027</v>
      </c>
      <c r="BN2904" s="1">
        <v>0.398</v>
      </c>
      <c r="BO2904" s="1">
        <v>309.87</v>
      </c>
      <c r="BP2904" s="1">
        <v>0.14</v>
      </c>
      <c r="BQ2904" s="1">
        <v>881.447</v>
      </c>
      <c r="BR2904" s="1">
        <v>5.018</v>
      </c>
      <c r="BS2904" s="1">
        <v>0.872</v>
      </c>
      <c r="BT2904" s="1">
        <v>3.76</v>
      </c>
      <c r="BU2904" s="1">
        <v>57.405</v>
      </c>
      <c r="BW2904" s="1">
        <v>0.0</v>
      </c>
      <c r="BX2904" s="1">
        <v>0.0</v>
      </c>
      <c r="BY2904" s="1">
        <v>0.0</v>
      </c>
      <c r="BZ2904" s="1">
        <v>0.0</v>
      </c>
      <c r="CA2904" s="1">
        <v>0.0</v>
      </c>
      <c r="CB2904" s="1">
        <v>0.0</v>
      </c>
      <c r="CC2904" s="1">
        <v>0.0</v>
      </c>
      <c r="CD2904" s="1">
        <v>7.359</v>
      </c>
      <c r="CE2904" s="1">
        <v>2.198</v>
      </c>
      <c r="CF2904" s="1">
        <v>32.067</v>
      </c>
      <c r="CG2904" s="1">
        <v>66.401</v>
      </c>
      <c r="CH2904" s="1">
        <v>0.03</v>
      </c>
      <c r="CI2904" s="1">
        <v>70975.445</v>
      </c>
      <c r="CK2904" s="1">
        <v>0.0</v>
      </c>
      <c r="CL2904" s="1">
        <v>0.0</v>
      </c>
      <c r="CM2904" s="1">
        <v>0.0</v>
      </c>
      <c r="CN2904" s="1">
        <v>1.075</v>
      </c>
      <c r="CO2904" s="1">
        <v>70.195</v>
      </c>
      <c r="CP2904" s="1">
        <v>0.107</v>
      </c>
      <c r="CQ2904" s="1">
        <v>0.03</v>
      </c>
      <c r="CR2904" s="1">
        <v>0.0</v>
      </c>
      <c r="CS2904" s="1">
        <v>26.415</v>
      </c>
      <c r="CT2904" s="1">
        <v>0.022</v>
      </c>
      <c r="CU2904" s="1">
        <v>66.401</v>
      </c>
      <c r="CV2904" s="1">
        <v>0.0</v>
      </c>
      <c r="CW2904" s="1">
        <v>236.214</v>
      </c>
      <c r="CX2904" s="1">
        <v>1.075</v>
      </c>
      <c r="CY2904" s="1">
        <v>0.0</v>
      </c>
      <c r="CZ2904" s="1">
        <v>0.234</v>
      </c>
      <c r="DA2904" s="1">
        <v>6175.271</v>
      </c>
      <c r="DB2904" s="1">
        <v>45.704</v>
      </c>
      <c r="DC2904" s="1">
        <v>-6.707</v>
      </c>
      <c r="DD2904" s="1">
        <v>-0.027</v>
      </c>
      <c r="DE2904" s="1">
        <v>0.398</v>
      </c>
      <c r="DF2904" s="1">
        <v>309.87</v>
      </c>
      <c r="DG2904" s="1">
        <v>0.14</v>
      </c>
      <c r="DH2904" s="1">
        <v>881.447</v>
      </c>
      <c r="DI2904" s="1">
        <v>5.018</v>
      </c>
      <c r="DJ2904" s="1">
        <v>0.872</v>
      </c>
      <c r="DK2904" s="1">
        <v>2271.186</v>
      </c>
      <c r="DL2904" s="1">
        <v>0.004</v>
      </c>
      <c r="DM2904" s="1">
        <v>0.004</v>
      </c>
      <c r="DN2904" s="1">
        <v>0.0</v>
      </c>
      <c r="DO2904" s="1">
        <v>0.0</v>
      </c>
      <c r="DP2904" s="1">
        <v>8.437</v>
      </c>
      <c r="DQ2904" s="1">
        <v>0.0</v>
      </c>
      <c r="DR2904" s="1">
        <v>0.008</v>
      </c>
      <c r="DS2904" s="1">
        <v>6.9</v>
      </c>
      <c r="DT2904" s="1">
        <v>0.004</v>
      </c>
      <c r="DU2904" s="1">
        <v>0.071</v>
      </c>
      <c r="DV2904" s="1">
        <v>66.401</v>
      </c>
      <c r="DW2904" s="1">
        <v>0.03</v>
      </c>
      <c r="DX2904" s="1">
        <v>157.818</v>
      </c>
      <c r="DY2904" s="1">
        <v>1.075</v>
      </c>
      <c r="DZ2904" s="1">
        <v>0.156</v>
      </c>
    </row>
    <row r="2905">
      <c r="A2905" s="1" t="s">
        <v>361</v>
      </c>
      <c r="B2905" s="1">
        <v>2004.0</v>
      </c>
      <c r="C2905" s="1" t="s">
        <v>362</v>
      </c>
      <c r="D2905" s="1">
        <v>458256.0</v>
      </c>
      <c r="E2905" s="1">
        <v>2.4195538944E10</v>
      </c>
      <c r="G2905" s="1">
        <v>0.0</v>
      </c>
      <c r="H2905" s="1">
        <v>0.0</v>
      </c>
      <c r="I2905" s="1">
        <v>0.0</v>
      </c>
      <c r="J2905" s="1">
        <v>87.287</v>
      </c>
      <c r="K2905" s="1">
        <v>0.04</v>
      </c>
      <c r="L2905" s="1">
        <v>1.187</v>
      </c>
      <c r="M2905" s="1">
        <v>0.0</v>
      </c>
      <c r="N2905" s="1">
        <v>314.54</v>
      </c>
      <c r="O2905" s="1">
        <v>40.459</v>
      </c>
      <c r="P2905" s="1">
        <v>0.266</v>
      </c>
      <c r="Q2905" s="1">
        <v>2017.617</v>
      </c>
      <c r="R2905" s="1">
        <v>0.925</v>
      </c>
      <c r="S2905" s="1">
        <v>0.0</v>
      </c>
      <c r="T2905" s="1">
        <v>0.0</v>
      </c>
      <c r="V2905" s="1">
        <v>0.0</v>
      </c>
      <c r="W2905" s="1">
        <v>0.0</v>
      </c>
      <c r="X2905" s="1">
        <v>0.0</v>
      </c>
      <c r="Y2905" s="1">
        <v>0.0</v>
      </c>
      <c r="Z2905" s="1">
        <v>1.787</v>
      </c>
      <c r="AA2905" s="1">
        <v>6.74</v>
      </c>
      <c r="AB2905" s="1">
        <v>14707.936</v>
      </c>
      <c r="AC2905" s="1">
        <v>3.37</v>
      </c>
      <c r="AD2905" s="1">
        <v>6.557</v>
      </c>
      <c r="AE2905" s="1">
        <v>13.294</v>
      </c>
      <c r="AF2905" s="1">
        <v>6.076</v>
      </c>
      <c r="AG2905" s="1">
        <v>112993.125</v>
      </c>
      <c r="AH2905" s="1">
        <v>2.14</v>
      </c>
      <c r="AI2905" s="1">
        <v>13.071</v>
      </c>
      <c r="AJ2905" s="1">
        <v>5.919</v>
      </c>
      <c r="AK2905" s="1">
        <v>6939.353</v>
      </c>
      <c r="AL2905" s="1">
        <v>3.18</v>
      </c>
      <c r="AM2905" s="1">
        <v>111736.602</v>
      </c>
      <c r="AN2905" s="1">
        <v>51.204</v>
      </c>
      <c r="AO2905" s="1">
        <v>94.362</v>
      </c>
      <c r="AP2905" s="1">
        <v>98.943</v>
      </c>
      <c r="AQ2905" s="1">
        <v>10.737</v>
      </c>
      <c r="AR2905" s="1">
        <v>1.349</v>
      </c>
      <c r="AS2905" s="1">
        <v>13.908</v>
      </c>
      <c r="AT2905" s="1">
        <v>6873.887</v>
      </c>
      <c r="AU2905" s="1">
        <v>3.15</v>
      </c>
      <c r="AV2905" s="1">
        <v>30349.848</v>
      </c>
      <c r="AX2905" s="1">
        <v>0.0</v>
      </c>
      <c r="AY2905" s="1">
        <v>0.0</v>
      </c>
      <c r="AZ2905" s="1">
        <v>0.0</v>
      </c>
      <c r="BA2905" s="1">
        <v>93.472</v>
      </c>
      <c r="BB2905" s="1">
        <v>26.875</v>
      </c>
      <c r="BC2905" s="1">
        <v>1.06</v>
      </c>
      <c r="BD2905" s="1">
        <v>31.022</v>
      </c>
      <c r="BE2905" s="1">
        <v>0.066</v>
      </c>
      <c r="BF2905" s="1">
        <v>0.282</v>
      </c>
      <c r="BG2905" s="1">
        <v>218.219</v>
      </c>
      <c r="BH2905" s="1">
        <v>0.1</v>
      </c>
      <c r="BI2905" s="1">
        <v>615.377</v>
      </c>
      <c r="BJ2905" s="1">
        <v>2.967</v>
      </c>
      <c r="BK2905" s="1">
        <v>0.545</v>
      </c>
      <c r="BL2905" s="1">
        <v>38.326</v>
      </c>
      <c r="BM2905" s="1">
        <v>0.149</v>
      </c>
      <c r="BN2905" s="1">
        <v>0.547</v>
      </c>
      <c r="BO2905" s="1">
        <v>414.615</v>
      </c>
      <c r="BP2905" s="1">
        <v>0.19</v>
      </c>
      <c r="BQ2905" s="1">
        <v>1193.108</v>
      </c>
      <c r="BR2905" s="1">
        <v>5.638</v>
      </c>
      <c r="BS2905" s="1">
        <v>1.057</v>
      </c>
      <c r="BT2905" s="1">
        <v>3.37</v>
      </c>
      <c r="BU2905" s="1">
        <v>50.0</v>
      </c>
      <c r="BW2905" s="1">
        <v>0.0</v>
      </c>
      <c r="BX2905" s="1">
        <v>0.0</v>
      </c>
      <c r="BY2905" s="1">
        <v>0.0</v>
      </c>
      <c r="BZ2905" s="1">
        <v>0.0</v>
      </c>
      <c r="CA2905" s="1">
        <v>0.0</v>
      </c>
      <c r="CB2905" s="1">
        <v>0.0</v>
      </c>
      <c r="CC2905" s="1">
        <v>0.0</v>
      </c>
      <c r="CD2905" s="1">
        <v>13.424</v>
      </c>
      <c r="CE2905" s="1">
        <v>4.305</v>
      </c>
      <c r="CF2905" s="1">
        <v>36.371</v>
      </c>
      <c r="CG2905" s="1">
        <v>65.466</v>
      </c>
      <c r="CH2905" s="1">
        <v>0.03</v>
      </c>
      <c r="CI2905" s="1">
        <v>79369.141</v>
      </c>
      <c r="CK2905" s="1">
        <v>0.0</v>
      </c>
      <c r="CL2905" s="1">
        <v>0.0</v>
      </c>
      <c r="CM2905" s="1">
        <v>0.0</v>
      </c>
      <c r="CN2905" s="1">
        <v>0.89</v>
      </c>
      <c r="CO2905" s="1">
        <v>70.282</v>
      </c>
      <c r="CP2905" s="1">
        <v>0.133</v>
      </c>
      <c r="CQ2905" s="1">
        <v>0.04</v>
      </c>
      <c r="CR2905" s="1">
        <v>0.0</v>
      </c>
      <c r="CS2905" s="1">
        <v>24.667</v>
      </c>
      <c r="CT2905" s="1">
        <v>0.026</v>
      </c>
      <c r="CU2905" s="1">
        <v>87.287</v>
      </c>
      <c r="CV2905" s="1">
        <v>0.0</v>
      </c>
      <c r="CW2905" s="1">
        <v>290.333</v>
      </c>
      <c r="CX2905" s="1">
        <v>1.187</v>
      </c>
      <c r="CY2905" s="1">
        <v>0.0</v>
      </c>
      <c r="CZ2905" s="1">
        <v>0.257</v>
      </c>
      <c r="DA2905" s="1">
        <v>7353.968</v>
      </c>
      <c r="DB2905" s="1">
        <v>51.78</v>
      </c>
      <c r="DC2905" s="1">
        <v>38.326</v>
      </c>
      <c r="DD2905" s="1">
        <v>0.149</v>
      </c>
      <c r="DE2905" s="1">
        <v>0.547</v>
      </c>
      <c r="DF2905" s="1">
        <v>414.615</v>
      </c>
      <c r="DG2905" s="1">
        <v>0.19</v>
      </c>
      <c r="DH2905" s="1">
        <v>1193.108</v>
      </c>
      <c r="DI2905" s="1">
        <v>5.638</v>
      </c>
      <c r="DJ2905" s="1">
        <v>1.057</v>
      </c>
      <c r="DK2905" s="1">
        <v>557.541</v>
      </c>
      <c r="DL2905" s="1">
        <v>0.021</v>
      </c>
      <c r="DM2905" s="1">
        <v>0.025</v>
      </c>
      <c r="DN2905" s="1">
        <v>21.822</v>
      </c>
      <c r="DO2905" s="1">
        <v>0.01</v>
      </c>
      <c r="DP2905" s="1">
        <v>54.401</v>
      </c>
      <c r="DQ2905" s="1">
        <v>0.297</v>
      </c>
      <c r="DR2905" s="1">
        <v>0.048</v>
      </c>
      <c r="DS2905" s="1">
        <v>50.562</v>
      </c>
      <c r="DT2905" s="1">
        <v>0.035</v>
      </c>
      <c r="DU2905" s="1">
        <v>0.107</v>
      </c>
      <c r="DV2905" s="1">
        <v>87.287</v>
      </c>
      <c r="DW2905" s="1">
        <v>0.04</v>
      </c>
      <c r="DX2905" s="1">
        <v>232.997</v>
      </c>
      <c r="DY2905" s="1">
        <v>1.187</v>
      </c>
      <c r="DZ2905" s="1">
        <v>0.206</v>
      </c>
    </row>
    <row r="2906">
      <c r="A2906" s="1" t="s">
        <v>361</v>
      </c>
      <c r="B2906" s="1">
        <v>2005.0</v>
      </c>
      <c r="C2906" s="1" t="s">
        <v>362</v>
      </c>
      <c r="D2906" s="1">
        <v>465327.0</v>
      </c>
      <c r="E2906" s="1">
        <v>2.4872865792E10</v>
      </c>
      <c r="G2906" s="1">
        <v>0.0</v>
      </c>
      <c r="H2906" s="1">
        <v>0.0</v>
      </c>
      <c r="I2906" s="1">
        <v>0.0</v>
      </c>
      <c r="J2906" s="1">
        <v>107.451</v>
      </c>
      <c r="K2906" s="1">
        <v>0.05</v>
      </c>
      <c r="L2906" s="1">
        <v>1.493</v>
      </c>
      <c r="M2906" s="1">
        <v>0.0</v>
      </c>
      <c r="N2906" s="1">
        <v>313.433</v>
      </c>
      <c r="O2906" s="1">
        <v>-2.39</v>
      </c>
      <c r="P2906" s="1">
        <v>-0.022</v>
      </c>
      <c r="Q2906" s="1">
        <v>1939.47</v>
      </c>
      <c r="R2906" s="1">
        <v>0.902</v>
      </c>
      <c r="S2906" s="1">
        <v>0.0</v>
      </c>
      <c r="T2906" s="1">
        <v>0.0</v>
      </c>
      <c r="V2906" s="1">
        <v>0.0</v>
      </c>
      <c r="W2906" s="1">
        <v>0.0</v>
      </c>
      <c r="X2906" s="1">
        <v>0.0</v>
      </c>
      <c r="Y2906" s="1">
        <v>0.0</v>
      </c>
      <c r="Z2906" s="1">
        <v>1.718</v>
      </c>
      <c r="AA2906" s="1">
        <v>6.61</v>
      </c>
      <c r="AB2906" s="1">
        <v>14205.064</v>
      </c>
      <c r="AC2906" s="1">
        <v>3.35</v>
      </c>
      <c r="AD2906" s="1">
        <v>6.424</v>
      </c>
      <c r="AE2906" s="1">
        <v>1.493</v>
      </c>
      <c r="AF2906" s="1">
        <v>0.773</v>
      </c>
      <c r="AG2906" s="1">
        <v>112937.711</v>
      </c>
      <c r="AH2906" s="1">
        <v>2.113</v>
      </c>
      <c r="AI2906" s="1">
        <v>1.436</v>
      </c>
      <c r="AJ2906" s="1">
        <v>0.735</v>
      </c>
      <c r="AK2906" s="1">
        <v>6747.943</v>
      </c>
      <c r="AL2906" s="1">
        <v>3.14</v>
      </c>
      <c r="AM2906" s="1">
        <v>111618.688</v>
      </c>
      <c r="AN2906" s="1">
        <v>51.939</v>
      </c>
      <c r="AO2906" s="1">
        <v>93.731</v>
      </c>
      <c r="AP2906" s="1">
        <v>98.892</v>
      </c>
      <c r="AQ2906" s="1">
        <v>-1.639</v>
      </c>
      <c r="AR2906" s="1">
        <v>-0.228</v>
      </c>
      <c r="AS2906" s="1">
        <v>13.68</v>
      </c>
      <c r="AT2906" s="1">
        <v>6683.472</v>
      </c>
      <c r="AU2906" s="1">
        <v>3.11</v>
      </c>
      <c r="AV2906" s="1">
        <v>29398.779</v>
      </c>
      <c r="AX2906" s="1">
        <v>0.0</v>
      </c>
      <c r="AY2906" s="1">
        <v>0.0</v>
      </c>
      <c r="AZ2906" s="1">
        <v>0.0</v>
      </c>
      <c r="BA2906" s="1">
        <v>92.836</v>
      </c>
      <c r="BB2906" s="1">
        <v>26.047</v>
      </c>
      <c r="BC2906" s="1">
        <v>1.05</v>
      </c>
      <c r="BD2906" s="1">
        <v>-10.685</v>
      </c>
      <c r="BE2906" s="1">
        <v>-0.032</v>
      </c>
      <c r="BF2906" s="1">
        <v>0.25</v>
      </c>
      <c r="BG2906" s="1">
        <v>193.412</v>
      </c>
      <c r="BH2906" s="1">
        <v>0.09</v>
      </c>
      <c r="BI2906" s="1">
        <v>536.904</v>
      </c>
      <c r="BJ2906" s="1">
        <v>2.687</v>
      </c>
      <c r="BK2906" s="1">
        <v>0.476</v>
      </c>
      <c r="BL2906" s="1">
        <v>7.079</v>
      </c>
      <c r="BM2906" s="1">
        <v>0.035</v>
      </c>
      <c r="BN2906" s="1">
        <v>0.582</v>
      </c>
      <c r="BO2906" s="1">
        <v>451.296</v>
      </c>
      <c r="BP2906" s="1">
        <v>0.21</v>
      </c>
      <c r="BQ2906" s="1">
        <v>1251.013</v>
      </c>
      <c r="BR2906" s="1">
        <v>6.269</v>
      </c>
      <c r="BS2906" s="1">
        <v>1.108</v>
      </c>
      <c r="BT2906" s="1">
        <v>3.26</v>
      </c>
      <c r="BU2906" s="1">
        <v>49.319</v>
      </c>
      <c r="BW2906" s="1">
        <v>0.0</v>
      </c>
      <c r="BX2906" s="1">
        <v>0.0</v>
      </c>
      <c r="BY2906" s="1">
        <v>0.0</v>
      </c>
      <c r="BZ2906" s="1">
        <v>0.0</v>
      </c>
      <c r="CA2906" s="1">
        <v>0.0</v>
      </c>
      <c r="CB2906" s="1">
        <v>0.0</v>
      </c>
      <c r="CC2906" s="1">
        <v>0.0</v>
      </c>
      <c r="CD2906" s="1">
        <v>2.709</v>
      </c>
      <c r="CE2906" s="1">
        <v>0.985</v>
      </c>
      <c r="CF2906" s="1">
        <v>37.357</v>
      </c>
      <c r="CG2906" s="1">
        <v>64.471</v>
      </c>
      <c r="CH2906" s="1">
        <v>0.03</v>
      </c>
      <c r="CI2906" s="1">
        <v>80280.438</v>
      </c>
      <c r="CK2906" s="1">
        <v>0.0</v>
      </c>
      <c r="CL2906" s="1">
        <v>0.0</v>
      </c>
      <c r="CM2906" s="1">
        <v>0.0</v>
      </c>
      <c r="CN2906" s="1">
        <v>0.896</v>
      </c>
      <c r="CO2906" s="1">
        <v>71.127</v>
      </c>
      <c r="CP2906" s="1">
        <v>0.144</v>
      </c>
      <c r="CQ2906" s="1">
        <v>0.05</v>
      </c>
      <c r="CR2906" s="1">
        <v>0.0</v>
      </c>
      <c r="CS2906" s="1">
        <v>8.427</v>
      </c>
      <c r="CT2906" s="1">
        <v>0.011</v>
      </c>
      <c r="CU2906" s="1">
        <v>107.451</v>
      </c>
      <c r="CV2906" s="1">
        <v>0.0</v>
      </c>
      <c r="CW2906" s="1">
        <v>310.017</v>
      </c>
      <c r="CX2906" s="1">
        <v>1.493</v>
      </c>
      <c r="CY2906" s="1">
        <v>0.0</v>
      </c>
      <c r="CZ2906" s="1">
        <v>0.275</v>
      </c>
      <c r="DA2906" s="1">
        <v>7199.238</v>
      </c>
      <c r="DB2906" s="1">
        <v>52.553</v>
      </c>
      <c r="DC2906" s="1">
        <v>7.079</v>
      </c>
      <c r="DD2906" s="1">
        <v>0.035</v>
      </c>
      <c r="DE2906" s="1">
        <v>0.582</v>
      </c>
      <c r="DF2906" s="1">
        <v>451.296</v>
      </c>
      <c r="DG2906" s="1">
        <v>0.21</v>
      </c>
      <c r="DH2906" s="1">
        <v>1251.013</v>
      </c>
      <c r="DI2906" s="1">
        <v>6.269</v>
      </c>
      <c r="DJ2906" s="1">
        <v>1.108</v>
      </c>
      <c r="DK2906" s="1">
        <v>92.39</v>
      </c>
      <c r="DL2906" s="1">
        <v>0.023</v>
      </c>
      <c r="DM2906" s="1">
        <v>0.048</v>
      </c>
      <c r="DN2906" s="1">
        <v>42.981</v>
      </c>
      <c r="DO2906" s="1">
        <v>0.02</v>
      </c>
      <c r="DP2906" s="1">
        <v>102.241</v>
      </c>
      <c r="DQ2906" s="1">
        <v>0.597</v>
      </c>
      <c r="DR2906" s="1">
        <v>0.091</v>
      </c>
      <c r="DS2906" s="1">
        <v>32.62</v>
      </c>
      <c r="DT2906" s="1">
        <v>0.034</v>
      </c>
      <c r="DU2906" s="1">
        <v>0.14</v>
      </c>
      <c r="DV2906" s="1">
        <v>107.451</v>
      </c>
      <c r="DW2906" s="1">
        <v>0.05</v>
      </c>
      <c r="DX2906" s="1">
        <v>301.852</v>
      </c>
      <c r="DY2906" s="1">
        <v>1.493</v>
      </c>
      <c r="DZ2906" s="1">
        <v>0.267</v>
      </c>
    </row>
    <row r="2907">
      <c r="A2907" s="1" t="s">
        <v>361</v>
      </c>
      <c r="B2907" s="1">
        <v>2006.0</v>
      </c>
      <c r="C2907" s="1" t="s">
        <v>362</v>
      </c>
      <c r="D2907" s="1">
        <v>472821.0</v>
      </c>
      <c r="E2907" s="1">
        <v>2.60456448E10</v>
      </c>
      <c r="G2907" s="1">
        <v>0.0</v>
      </c>
      <c r="H2907" s="1">
        <v>0.0</v>
      </c>
      <c r="I2907" s="1">
        <v>0.0</v>
      </c>
      <c r="J2907" s="1">
        <v>126.898</v>
      </c>
      <c r="K2907" s="1">
        <v>0.06</v>
      </c>
      <c r="L2907" s="1">
        <v>1.695</v>
      </c>
      <c r="M2907" s="1">
        <v>0.0</v>
      </c>
      <c r="N2907" s="1">
        <v>313.559</v>
      </c>
      <c r="O2907" s="1">
        <v>19.33</v>
      </c>
      <c r="P2907" s="1">
        <v>0.174</v>
      </c>
      <c r="Q2907" s="1">
        <v>2277.687</v>
      </c>
      <c r="R2907" s="1">
        <v>1.077</v>
      </c>
      <c r="S2907" s="1">
        <v>0.0</v>
      </c>
      <c r="T2907" s="1">
        <v>0.0</v>
      </c>
      <c r="V2907" s="1">
        <v>0.0</v>
      </c>
      <c r="W2907" s="1">
        <v>0.0</v>
      </c>
      <c r="X2907" s="1">
        <v>0.0</v>
      </c>
      <c r="Y2907" s="1">
        <v>0.0</v>
      </c>
      <c r="Z2907" s="1">
        <v>2.087</v>
      </c>
      <c r="AA2907" s="1">
        <v>7.1</v>
      </c>
      <c r="AB2907" s="1">
        <v>15016.253</v>
      </c>
      <c r="AC2907" s="1">
        <v>3.54</v>
      </c>
      <c r="AD2907" s="1">
        <v>6.92</v>
      </c>
      <c r="AE2907" s="1">
        <v>-1.763</v>
      </c>
      <c r="AF2907" s="1">
        <v>-0.926</v>
      </c>
      <c r="AG2907" s="1">
        <v>109188.547</v>
      </c>
      <c r="AH2907" s="1">
        <v>1.982</v>
      </c>
      <c r="AI2907" s="1">
        <v>-1.984</v>
      </c>
      <c r="AJ2907" s="1">
        <v>-1.031</v>
      </c>
      <c r="AK2907" s="1">
        <v>6958.236</v>
      </c>
      <c r="AL2907" s="1">
        <v>3.29</v>
      </c>
      <c r="AM2907" s="1">
        <v>107669.875</v>
      </c>
      <c r="AN2907" s="1">
        <v>50.909</v>
      </c>
      <c r="AO2907" s="1">
        <v>92.938</v>
      </c>
      <c r="AP2907" s="1">
        <v>98.679</v>
      </c>
      <c r="AQ2907" s="1">
        <v>4.6</v>
      </c>
      <c r="AR2907" s="1">
        <v>0.629</v>
      </c>
      <c r="AS2907" s="1">
        <v>14.309</v>
      </c>
      <c r="AT2907" s="1">
        <v>6873.637</v>
      </c>
      <c r="AU2907" s="1">
        <v>3.25</v>
      </c>
      <c r="AV2907" s="1">
        <v>30263.693</v>
      </c>
      <c r="AX2907" s="1">
        <v>0.0</v>
      </c>
      <c r="AY2907" s="1">
        <v>0.0</v>
      </c>
      <c r="AZ2907" s="1">
        <v>0.0</v>
      </c>
      <c r="BA2907" s="1">
        <v>91.808</v>
      </c>
      <c r="BB2907" s="1">
        <v>27.736</v>
      </c>
      <c r="BC2907" s="1">
        <v>1.11</v>
      </c>
      <c r="BD2907" s="1">
        <v>19.769</v>
      </c>
      <c r="BE2907" s="1">
        <v>0.048</v>
      </c>
      <c r="BF2907" s="1">
        <v>0.298</v>
      </c>
      <c r="BG2907" s="1">
        <v>232.646</v>
      </c>
      <c r="BH2907" s="1">
        <v>0.11</v>
      </c>
      <c r="BI2907" s="1">
        <v>629.468</v>
      </c>
      <c r="BJ2907" s="1">
        <v>3.107</v>
      </c>
      <c r="BK2907" s="1">
        <v>0.577</v>
      </c>
      <c r="BL2907" s="1">
        <v>17.497</v>
      </c>
      <c r="BM2907" s="1">
        <v>0.1</v>
      </c>
      <c r="BN2907" s="1">
        <v>0.682</v>
      </c>
      <c r="BO2907" s="1">
        <v>528.741</v>
      </c>
      <c r="BP2907" s="1">
        <v>0.25</v>
      </c>
      <c r="BQ2907" s="1">
        <v>1441.715</v>
      </c>
      <c r="BR2907" s="1">
        <v>7.062</v>
      </c>
      <c r="BS2907" s="1">
        <v>1.321</v>
      </c>
      <c r="BT2907" s="1">
        <v>3.56</v>
      </c>
      <c r="BU2907" s="1">
        <v>50.141</v>
      </c>
      <c r="BW2907" s="1">
        <v>0.0</v>
      </c>
      <c r="BX2907" s="1">
        <v>0.0</v>
      </c>
      <c r="BY2907" s="1">
        <v>0.0</v>
      </c>
      <c r="BZ2907" s="1">
        <v>0.0</v>
      </c>
      <c r="CA2907" s="1">
        <v>0.0</v>
      </c>
      <c r="CB2907" s="1">
        <v>0.0</v>
      </c>
      <c r="CC2907" s="1">
        <v>0.0</v>
      </c>
      <c r="CD2907" s="1">
        <v>-4.91</v>
      </c>
      <c r="CE2907" s="1">
        <v>-1.834</v>
      </c>
      <c r="CF2907" s="1">
        <v>35.522</v>
      </c>
      <c r="CG2907" s="1">
        <v>84.599</v>
      </c>
      <c r="CH2907" s="1">
        <v>0.04</v>
      </c>
      <c r="CI2907" s="1">
        <v>75128.5</v>
      </c>
      <c r="CK2907" s="1">
        <v>0.0</v>
      </c>
      <c r="CL2907" s="1">
        <v>0.0</v>
      </c>
      <c r="CM2907" s="1">
        <v>0.0</v>
      </c>
      <c r="CN2907" s="1">
        <v>1.13</v>
      </c>
      <c r="CO2907" s="1">
        <v>68.855</v>
      </c>
      <c r="CP2907" s="1">
        <v>0.173</v>
      </c>
      <c r="CQ2907" s="1">
        <v>0.06</v>
      </c>
      <c r="CR2907" s="1">
        <v>0.0</v>
      </c>
      <c r="CS2907" s="1">
        <v>19.611</v>
      </c>
      <c r="CT2907" s="1">
        <v>0.028</v>
      </c>
      <c r="CU2907" s="1">
        <v>126.898</v>
      </c>
      <c r="CV2907" s="1">
        <v>0.0</v>
      </c>
      <c r="CW2907" s="1">
        <v>364.937</v>
      </c>
      <c r="CX2907" s="1">
        <v>1.695</v>
      </c>
      <c r="CY2907" s="1">
        <v>0.0</v>
      </c>
      <c r="CZ2907" s="1">
        <v>0.334</v>
      </c>
      <c r="DA2907" s="1">
        <v>7486.977</v>
      </c>
      <c r="DB2907" s="1">
        <v>51.627</v>
      </c>
      <c r="DC2907" s="1">
        <v>17.497</v>
      </c>
      <c r="DD2907" s="1">
        <v>0.1</v>
      </c>
      <c r="DE2907" s="1">
        <v>0.682</v>
      </c>
      <c r="DF2907" s="1">
        <v>528.741</v>
      </c>
      <c r="DG2907" s="1">
        <v>0.25</v>
      </c>
      <c r="DH2907" s="1">
        <v>1441.715</v>
      </c>
      <c r="DI2907" s="1">
        <v>7.062</v>
      </c>
      <c r="DJ2907" s="1">
        <v>1.321</v>
      </c>
      <c r="DK2907" s="1">
        <v>19.302</v>
      </c>
      <c r="DL2907" s="1">
        <v>0.009</v>
      </c>
      <c r="DM2907" s="1">
        <v>0.056</v>
      </c>
      <c r="DN2907" s="1">
        <v>42.299</v>
      </c>
      <c r="DO2907" s="1">
        <v>0.02</v>
      </c>
      <c r="DP2907" s="1">
        <v>119.399</v>
      </c>
      <c r="DQ2907" s="1">
        <v>0.565</v>
      </c>
      <c r="DR2907" s="1">
        <v>0.109</v>
      </c>
      <c r="DS2907" s="1">
        <v>10.976</v>
      </c>
      <c r="DT2907" s="1">
        <v>0.015</v>
      </c>
      <c r="DU2907" s="1">
        <v>0.155</v>
      </c>
      <c r="DV2907" s="1">
        <v>126.898</v>
      </c>
      <c r="DW2907" s="1">
        <v>0.06</v>
      </c>
      <c r="DX2907" s="1">
        <v>327.91</v>
      </c>
      <c r="DY2907" s="1">
        <v>1.695</v>
      </c>
      <c r="DZ2907" s="1">
        <v>0.301</v>
      </c>
    </row>
    <row r="2908">
      <c r="A2908" s="1" t="s">
        <v>361</v>
      </c>
      <c r="B2908" s="1">
        <v>2007.0</v>
      </c>
      <c r="C2908" s="1" t="s">
        <v>362</v>
      </c>
      <c r="D2908" s="1">
        <v>480225.0</v>
      </c>
      <c r="E2908" s="1">
        <v>2.8135948288E10</v>
      </c>
      <c r="G2908" s="1">
        <v>0.511</v>
      </c>
      <c r="H2908" s="1">
        <v>1064.88</v>
      </c>
      <c r="I2908" s="1">
        <v>0.511</v>
      </c>
      <c r="J2908" s="1">
        <v>124.941</v>
      </c>
      <c r="K2908" s="1">
        <v>0.06</v>
      </c>
      <c r="L2908" s="1">
        <v>1.881</v>
      </c>
      <c r="M2908" s="1">
        <v>1.021</v>
      </c>
      <c r="N2908" s="1">
        <v>310.345</v>
      </c>
      <c r="O2908" s="1">
        <v>-15.335</v>
      </c>
      <c r="P2908" s="1">
        <v>-0.165</v>
      </c>
      <c r="Q2908" s="1">
        <v>1898.677</v>
      </c>
      <c r="R2908" s="1">
        <v>0.912</v>
      </c>
      <c r="S2908" s="1">
        <v>0.0</v>
      </c>
      <c r="T2908" s="1">
        <v>0.0</v>
      </c>
      <c r="V2908" s="1">
        <v>0.0</v>
      </c>
      <c r="W2908" s="1">
        <v>0.0</v>
      </c>
      <c r="X2908" s="1">
        <v>0.0</v>
      </c>
      <c r="Y2908" s="1">
        <v>0.0</v>
      </c>
      <c r="Z2908" s="1">
        <v>1.82</v>
      </c>
      <c r="AA2908" s="1">
        <v>7.15</v>
      </c>
      <c r="AB2908" s="1">
        <v>14888.854</v>
      </c>
      <c r="AC2908" s="1">
        <v>3.19</v>
      </c>
      <c r="AD2908" s="1">
        <v>6.43</v>
      </c>
      <c r="AE2908" s="1">
        <v>-2.907</v>
      </c>
      <c r="AF2908" s="1">
        <v>-1.501</v>
      </c>
      <c r="AG2908" s="1">
        <v>104379.516</v>
      </c>
      <c r="AH2908" s="1">
        <v>1.782</v>
      </c>
      <c r="AI2908" s="1">
        <v>-4.057</v>
      </c>
      <c r="AJ2908" s="1">
        <v>-2.065</v>
      </c>
      <c r="AK2908" s="1">
        <v>6101.307</v>
      </c>
      <c r="AL2908" s="1">
        <v>2.93</v>
      </c>
      <c r="AM2908" s="1">
        <v>101709.32</v>
      </c>
      <c r="AN2908" s="1">
        <v>48.843</v>
      </c>
      <c r="AO2908" s="1">
        <v>91.85</v>
      </c>
      <c r="AP2908" s="1">
        <v>97.516</v>
      </c>
      <c r="AQ2908" s="1">
        <v>-6.658</v>
      </c>
      <c r="AR2908" s="1">
        <v>-0.953</v>
      </c>
      <c r="AS2908" s="1">
        <v>13.357</v>
      </c>
      <c r="AT2908" s="1">
        <v>6018.013</v>
      </c>
      <c r="AU2908" s="1">
        <v>2.89</v>
      </c>
      <c r="AV2908" s="1">
        <v>27813.074</v>
      </c>
      <c r="AX2908" s="1">
        <v>0.0</v>
      </c>
      <c r="AY2908" s="1">
        <v>0.0</v>
      </c>
      <c r="AZ2908" s="1">
        <v>0.0</v>
      </c>
      <c r="BA2908" s="1">
        <v>90.596</v>
      </c>
      <c r="BB2908" s="1">
        <v>26.666</v>
      </c>
      <c r="BC2908" s="1">
        <v>0.99</v>
      </c>
      <c r="BD2908" s="1">
        <v>4.842</v>
      </c>
      <c r="BE2908" s="1">
        <v>0.013</v>
      </c>
      <c r="BF2908" s="1">
        <v>0.31</v>
      </c>
      <c r="BG2908" s="1">
        <v>249.883</v>
      </c>
      <c r="BH2908" s="1">
        <v>0.12</v>
      </c>
      <c r="BI2908" s="1">
        <v>646.317</v>
      </c>
      <c r="BJ2908" s="1">
        <v>3.762</v>
      </c>
      <c r="BK2908" s="1">
        <v>0.62</v>
      </c>
      <c r="BL2908" s="1">
        <v>215.9</v>
      </c>
      <c r="BM2908" s="1">
        <v>0.562</v>
      </c>
      <c r="BN2908" s="1">
        <v>1.244</v>
      </c>
      <c r="BO2908" s="1">
        <v>541.413</v>
      </c>
      <c r="BP2908" s="1">
        <v>0.26</v>
      </c>
      <c r="BQ2908" s="1">
        <v>2590.775</v>
      </c>
      <c r="BR2908" s="1">
        <v>8.15</v>
      </c>
      <c r="BS2908" s="1">
        <v>2.484</v>
      </c>
      <c r="BT2908" s="1">
        <v>3.96</v>
      </c>
      <c r="BU2908" s="1">
        <v>55.385</v>
      </c>
      <c r="BW2908" s="1">
        <v>0.0</v>
      </c>
      <c r="BX2908" s="1">
        <v>0.0</v>
      </c>
      <c r="BY2908" s="1">
        <v>0.0</v>
      </c>
      <c r="BZ2908" s="1">
        <v>0.0</v>
      </c>
      <c r="CA2908" s="1">
        <v>0.0</v>
      </c>
      <c r="CB2908" s="1">
        <v>0.0</v>
      </c>
      <c r="CC2908" s="1">
        <v>0.0</v>
      </c>
      <c r="CD2908" s="1">
        <v>-2.667</v>
      </c>
      <c r="CE2908" s="1">
        <v>-0.947</v>
      </c>
      <c r="CF2908" s="1">
        <v>34.575</v>
      </c>
      <c r="CG2908" s="1">
        <v>83.294</v>
      </c>
      <c r="CH2908" s="1">
        <v>0.04</v>
      </c>
      <c r="CI2908" s="1">
        <v>71997.562</v>
      </c>
      <c r="CK2908" s="1">
        <v>0.0</v>
      </c>
      <c r="CL2908" s="1">
        <v>0.0</v>
      </c>
      <c r="CM2908" s="1">
        <v>0.0</v>
      </c>
      <c r="CN2908" s="1">
        <v>1.254</v>
      </c>
      <c r="CO2908" s="1">
        <v>69.029</v>
      </c>
      <c r="CP2908" s="1">
        <v>0.196</v>
      </c>
      <c r="CQ2908" s="1">
        <v>0.06</v>
      </c>
      <c r="CR2908" s="1">
        <v>0.0</v>
      </c>
      <c r="CS2908" s="1">
        <v>13.494</v>
      </c>
      <c r="CT2908" s="1">
        <v>0.023</v>
      </c>
      <c r="CU2908" s="1">
        <v>124.941</v>
      </c>
      <c r="CV2908" s="1">
        <v>0.0</v>
      </c>
      <c r="CW2908" s="1">
        <v>407.797</v>
      </c>
      <c r="CX2908" s="1">
        <v>1.881</v>
      </c>
      <c r="CY2908" s="1">
        <v>0.0</v>
      </c>
      <c r="CZ2908" s="1">
        <v>0.391</v>
      </c>
      <c r="DA2908" s="1">
        <v>6642.72</v>
      </c>
      <c r="DB2908" s="1">
        <v>50.126</v>
      </c>
      <c r="DC2908" s="1">
        <v>215.9</v>
      </c>
      <c r="DD2908" s="1">
        <v>0.562</v>
      </c>
      <c r="DE2908" s="1">
        <v>1.244</v>
      </c>
      <c r="DF2908" s="1">
        <v>541.413</v>
      </c>
      <c r="DG2908" s="1">
        <v>0.26</v>
      </c>
      <c r="DH2908" s="1">
        <v>2590.775</v>
      </c>
      <c r="DI2908" s="1">
        <v>8.15</v>
      </c>
      <c r="DJ2908" s="1">
        <v>2.484</v>
      </c>
      <c r="DK2908" s="1">
        <v>-1.009</v>
      </c>
      <c r="DL2908" s="1">
        <v>-0.001</v>
      </c>
      <c r="DM2908" s="1">
        <v>0.056</v>
      </c>
      <c r="DN2908" s="1">
        <v>41.647</v>
      </c>
      <c r="DO2908" s="1">
        <v>0.02</v>
      </c>
      <c r="DP2908" s="1">
        <v>115.754</v>
      </c>
      <c r="DQ2908" s="1">
        <v>0.627</v>
      </c>
      <c r="DR2908" s="1">
        <v>0.111</v>
      </c>
      <c r="DS2908" s="1">
        <v>10.865</v>
      </c>
      <c r="DT2908" s="1">
        <v>0.016</v>
      </c>
      <c r="DU2908" s="1">
        <v>0.171</v>
      </c>
      <c r="DV2908" s="1">
        <v>124.941</v>
      </c>
      <c r="DW2908" s="1">
        <v>0.06</v>
      </c>
      <c r="DX2908" s="1">
        <v>356.028</v>
      </c>
      <c r="DY2908" s="1">
        <v>1.881</v>
      </c>
      <c r="DZ2908" s="1">
        <v>0.341</v>
      </c>
    </row>
    <row r="2909">
      <c r="A2909" s="1" t="s">
        <v>361</v>
      </c>
      <c r="B2909" s="1">
        <v>2008.0</v>
      </c>
      <c r="C2909" s="1" t="s">
        <v>362</v>
      </c>
      <c r="D2909" s="1">
        <v>488947.0</v>
      </c>
      <c r="E2909" s="1">
        <v>2.7660466176E10</v>
      </c>
      <c r="F2909" s="1">
        <v>-1.042</v>
      </c>
      <c r="G2909" s="1">
        <v>-0.005</v>
      </c>
      <c r="H2909" s="1">
        <v>1034.985</v>
      </c>
      <c r="I2909" s="1">
        <v>0.506</v>
      </c>
      <c r="J2909" s="1">
        <v>143.165</v>
      </c>
      <c r="K2909" s="1">
        <v>0.07</v>
      </c>
      <c r="L2909" s="1">
        <v>2.574</v>
      </c>
      <c r="M2909" s="1">
        <v>1.018</v>
      </c>
      <c r="N2909" s="1">
        <v>308.824</v>
      </c>
      <c r="O2909" s="1">
        <v>-4.464</v>
      </c>
      <c r="P2909" s="1">
        <v>-0.041</v>
      </c>
      <c r="Q2909" s="1">
        <v>1781.557</v>
      </c>
      <c r="R2909" s="1">
        <v>0.871</v>
      </c>
      <c r="S2909" s="1">
        <v>0.0</v>
      </c>
      <c r="T2909" s="1">
        <v>0.0</v>
      </c>
      <c r="V2909" s="1">
        <v>0.0</v>
      </c>
      <c r="W2909" s="1">
        <v>0.0</v>
      </c>
      <c r="X2909" s="1">
        <v>0.0</v>
      </c>
      <c r="Y2909" s="1">
        <v>0.0</v>
      </c>
      <c r="Z2909" s="1">
        <v>1.752</v>
      </c>
      <c r="AA2909" s="1">
        <v>7.07</v>
      </c>
      <c r="AB2909" s="1">
        <v>14459.646</v>
      </c>
      <c r="AC2909" s="1">
        <v>2.72</v>
      </c>
      <c r="AD2909" s="1">
        <v>5.526</v>
      </c>
      <c r="AE2909" s="1">
        <v>-0.728</v>
      </c>
      <c r="AF2909" s="1">
        <v>-0.365</v>
      </c>
      <c r="AG2909" s="1">
        <v>101771.258</v>
      </c>
      <c r="AH2909" s="1">
        <v>1.799</v>
      </c>
      <c r="AI2909" s="1">
        <v>-0.837</v>
      </c>
      <c r="AJ2909" s="1">
        <v>-0.409</v>
      </c>
      <c r="AK2909" s="1">
        <v>4990.316</v>
      </c>
      <c r="AL2909" s="1">
        <v>2.44</v>
      </c>
      <c r="AM2909" s="1">
        <v>99058.945</v>
      </c>
      <c r="AN2909" s="1">
        <v>48.435</v>
      </c>
      <c r="AO2909" s="1">
        <v>89.706</v>
      </c>
      <c r="AP2909" s="1">
        <v>97.415</v>
      </c>
      <c r="AQ2909" s="1">
        <v>-4.809</v>
      </c>
      <c r="AR2909" s="1">
        <v>-0.642</v>
      </c>
      <c r="AS2909" s="1">
        <v>12.714</v>
      </c>
      <c r="AT2909" s="1">
        <v>4908.508</v>
      </c>
      <c r="AU2909" s="1">
        <v>2.4</v>
      </c>
      <c r="AV2909" s="1">
        <v>26003.174</v>
      </c>
      <c r="AX2909" s="1">
        <v>0.0</v>
      </c>
      <c r="AY2909" s="1">
        <v>0.0</v>
      </c>
      <c r="AZ2909" s="1">
        <v>0.0</v>
      </c>
      <c r="BA2909" s="1">
        <v>88.235</v>
      </c>
      <c r="BB2909" s="1">
        <v>25.572</v>
      </c>
      <c r="BC2909" s="1">
        <v>0.84</v>
      </c>
      <c r="BD2909" s="1">
        <v>13.206</v>
      </c>
      <c r="BE2909" s="1">
        <v>0.038</v>
      </c>
      <c r="BF2909" s="1">
        <v>0.349</v>
      </c>
      <c r="BG2909" s="1">
        <v>265.877</v>
      </c>
      <c r="BH2909" s="1">
        <v>0.13</v>
      </c>
      <c r="BI2909" s="1">
        <v>712.932</v>
      </c>
      <c r="BJ2909" s="1">
        <v>4.779</v>
      </c>
      <c r="BK2909" s="1">
        <v>0.701</v>
      </c>
      <c r="BL2909" s="1">
        <v>1.611</v>
      </c>
      <c r="BM2909" s="1">
        <v>0.041</v>
      </c>
      <c r="BN2909" s="1">
        <v>1.285</v>
      </c>
      <c r="BO2909" s="1">
        <v>572.659</v>
      </c>
      <c r="BP2909" s="1">
        <v>0.28</v>
      </c>
      <c r="BQ2909" s="1">
        <v>2628.109</v>
      </c>
      <c r="BR2909" s="1">
        <v>10.294</v>
      </c>
      <c r="BS2909" s="1">
        <v>2.585</v>
      </c>
      <c r="BT2909" s="1">
        <v>4.35</v>
      </c>
      <c r="BU2909" s="1">
        <v>61.528</v>
      </c>
      <c r="BW2909" s="1">
        <v>0.0</v>
      </c>
      <c r="BX2909" s="1">
        <v>0.0</v>
      </c>
      <c r="BY2909" s="1">
        <v>0.0</v>
      </c>
      <c r="BZ2909" s="1">
        <v>0.0</v>
      </c>
      <c r="CA2909" s="1">
        <v>0.0</v>
      </c>
      <c r="CB2909" s="1">
        <v>0.0</v>
      </c>
      <c r="CC2909" s="1">
        <v>0.0</v>
      </c>
      <c r="CD2909" s="1">
        <v>0.793</v>
      </c>
      <c r="CE2909" s="1">
        <v>0.274</v>
      </c>
      <c r="CF2909" s="1">
        <v>34.849</v>
      </c>
      <c r="CG2909" s="1">
        <v>81.808</v>
      </c>
      <c r="CH2909" s="1">
        <v>0.04</v>
      </c>
      <c r="CI2909" s="1">
        <v>71274.211</v>
      </c>
      <c r="CK2909" s="1">
        <v>0.0</v>
      </c>
      <c r="CL2909" s="1">
        <v>0.0</v>
      </c>
      <c r="CM2909" s="1">
        <v>0.0</v>
      </c>
      <c r="CN2909" s="1">
        <v>1.471</v>
      </c>
      <c r="CO2909" s="1">
        <v>70.092</v>
      </c>
      <c r="CP2909" s="1">
        <v>0.218</v>
      </c>
      <c r="CQ2909" s="1">
        <v>0.07</v>
      </c>
      <c r="CR2909" s="1">
        <v>0.0</v>
      </c>
      <c r="CS2909" s="1">
        <v>11.14</v>
      </c>
      <c r="CT2909" s="1">
        <v>0.022</v>
      </c>
      <c r="CU2909" s="1">
        <v>143.165</v>
      </c>
      <c r="CV2909" s="1">
        <v>0.0</v>
      </c>
      <c r="CW2909" s="1">
        <v>445.14</v>
      </c>
      <c r="CX2909" s="1">
        <v>2.574</v>
      </c>
      <c r="CY2909" s="1">
        <v>0.0</v>
      </c>
      <c r="CZ2909" s="1">
        <v>0.438</v>
      </c>
      <c r="DA2909" s="1">
        <v>5562.975</v>
      </c>
      <c r="DB2909" s="1">
        <v>49.761</v>
      </c>
      <c r="DC2909" s="1">
        <v>1.611</v>
      </c>
      <c r="DD2909" s="1">
        <v>0.041</v>
      </c>
      <c r="DE2909" s="1">
        <v>1.285</v>
      </c>
      <c r="DF2909" s="1">
        <v>572.659</v>
      </c>
      <c r="DG2909" s="1">
        <v>0.28</v>
      </c>
      <c r="DH2909" s="1">
        <v>2628.109</v>
      </c>
      <c r="DI2909" s="1">
        <v>10.294</v>
      </c>
      <c r="DJ2909" s="1">
        <v>2.585</v>
      </c>
      <c r="DK2909" s="1">
        <v>-4.162</v>
      </c>
      <c r="DL2909" s="1">
        <v>-0.003</v>
      </c>
      <c r="DM2909" s="1">
        <v>0.053</v>
      </c>
      <c r="DN2909" s="1">
        <v>40.904</v>
      </c>
      <c r="DO2909" s="1">
        <v>0.02</v>
      </c>
      <c r="DP2909" s="1">
        <v>108.094</v>
      </c>
      <c r="DQ2909" s="1">
        <v>0.735</v>
      </c>
      <c r="DR2909" s="1">
        <v>0.106</v>
      </c>
      <c r="DS2909" s="1">
        <v>-5.751</v>
      </c>
      <c r="DT2909" s="1">
        <v>-0.011</v>
      </c>
      <c r="DU2909" s="1">
        <v>0.16</v>
      </c>
      <c r="DV2909" s="1">
        <v>122.713</v>
      </c>
      <c r="DW2909" s="1">
        <v>0.06</v>
      </c>
      <c r="DX2909" s="1">
        <v>326.959</v>
      </c>
      <c r="DY2909" s="1">
        <v>2.206</v>
      </c>
      <c r="DZ2909" s="1">
        <v>0.322</v>
      </c>
    </row>
    <row r="2910">
      <c r="A2910" s="1" t="s">
        <v>361</v>
      </c>
      <c r="B2910" s="1">
        <v>2009.0</v>
      </c>
      <c r="C2910" s="1" t="s">
        <v>362</v>
      </c>
      <c r="D2910" s="1">
        <v>498144.0</v>
      </c>
      <c r="E2910" s="1">
        <v>2.6344603648E10</v>
      </c>
      <c r="F2910" s="1">
        <v>-6.578</v>
      </c>
      <c r="G2910" s="1">
        <v>-0.033</v>
      </c>
      <c r="H2910" s="1">
        <v>949.057</v>
      </c>
      <c r="I2910" s="1">
        <v>0.473</v>
      </c>
      <c r="J2910" s="1">
        <v>160.596</v>
      </c>
      <c r="K2910" s="1">
        <v>0.08</v>
      </c>
      <c r="L2910" s="1">
        <v>2.54</v>
      </c>
      <c r="M2910" s="1">
        <v>0.994</v>
      </c>
      <c r="N2910" s="1">
        <v>311.111</v>
      </c>
      <c r="O2910" s="1">
        <v>-10.681</v>
      </c>
      <c r="P2910" s="1">
        <v>-0.093</v>
      </c>
      <c r="Q2910" s="1">
        <v>1561.892</v>
      </c>
      <c r="R2910" s="1">
        <v>0.778</v>
      </c>
      <c r="S2910" s="1">
        <v>0.0</v>
      </c>
      <c r="T2910" s="1">
        <v>0.0</v>
      </c>
      <c r="V2910" s="1">
        <v>0.0</v>
      </c>
      <c r="W2910" s="1">
        <v>0.0</v>
      </c>
      <c r="X2910" s="1">
        <v>0.0</v>
      </c>
      <c r="Y2910" s="1">
        <v>0.0</v>
      </c>
      <c r="Z2910" s="1">
        <v>1.636</v>
      </c>
      <c r="AA2910" s="1">
        <v>6.57</v>
      </c>
      <c r="AB2910" s="1">
        <v>13188.958</v>
      </c>
      <c r="AC2910" s="1">
        <v>3.15</v>
      </c>
      <c r="AD2910" s="1">
        <v>6.69</v>
      </c>
      <c r="AE2910" s="1">
        <v>-4.356</v>
      </c>
      <c r="AF2910" s="1">
        <v>-2.168</v>
      </c>
      <c r="AG2910" s="1">
        <v>95540.562</v>
      </c>
      <c r="AH2910" s="1">
        <v>1.807</v>
      </c>
      <c r="AI2910" s="1">
        <v>-4.322</v>
      </c>
      <c r="AJ2910" s="1">
        <v>-2.094</v>
      </c>
      <c r="AK2910" s="1">
        <v>5781.461</v>
      </c>
      <c r="AL2910" s="1">
        <v>2.88</v>
      </c>
      <c r="AM2910" s="1">
        <v>93027.383</v>
      </c>
      <c r="AN2910" s="1">
        <v>46.341</v>
      </c>
      <c r="AO2910" s="1">
        <v>91.429</v>
      </c>
      <c r="AP2910" s="1">
        <v>97.446</v>
      </c>
      <c r="AQ2910" s="1">
        <v>1.76</v>
      </c>
      <c r="AR2910" s="1">
        <v>0.224</v>
      </c>
      <c r="AS2910" s="1">
        <v>12.938</v>
      </c>
      <c r="AT2910" s="1">
        <v>5701.163</v>
      </c>
      <c r="AU2910" s="1">
        <v>2.84</v>
      </c>
      <c r="AV2910" s="1">
        <v>25972.287</v>
      </c>
      <c r="AX2910" s="1">
        <v>0.0</v>
      </c>
      <c r="AY2910" s="1">
        <v>0.0</v>
      </c>
      <c r="AZ2910" s="1">
        <v>0.0</v>
      </c>
      <c r="BA2910" s="1">
        <v>90.159</v>
      </c>
      <c r="BB2910" s="1">
        <v>27.206</v>
      </c>
      <c r="BC2910" s="1">
        <v>0.98</v>
      </c>
      <c r="BD2910" s="1">
        <v>-19.888</v>
      </c>
      <c r="BE2910" s="1">
        <v>-0.071</v>
      </c>
      <c r="BF2910" s="1">
        <v>0.278</v>
      </c>
      <c r="BG2910" s="1">
        <v>220.82</v>
      </c>
      <c r="BH2910" s="1">
        <v>0.11</v>
      </c>
      <c r="BI2910" s="1">
        <v>557.655</v>
      </c>
      <c r="BJ2910" s="1">
        <v>3.492</v>
      </c>
      <c r="BK2910" s="1">
        <v>0.584</v>
      </c>
      <c r="BL2910" s="1">
        <v>-6.07</v>
      </c>
      <c r="BM2910" s="1">
        <v>-0.07</v>
      </c>
      <c r="BN2910" s="1">
        <v>1.215</v>
      </c>
      <c r="BO2910" s="1">
        <v>542.012</v>
      </c>
      <c r="BP2910" s="1">
        <v>0.27</v>
      </c>
      <c r="BQ2910" s="1">
        <v>2438.66</v>
      </c>
      <c r="BR2910" s="1">
        <v>8.571</v>
      </c>
      <c r="BS2910" s="1">
        <v>2.554</v>
      </c>
      <c r="BT2910" s="1">
        <v>3.42</v>
      </c>
      <c r="BU2910" s="1">
        <v>52.055</v>
      </c>
      <c r="BW2910" s="1">
        <v>0.0</v>
      </c>
      <c r="BX2910" s="1">
        <v>0.0</v>
      </c>
      <c r="BY2910" s="1">
        <v>0.0</v>
      </c>
      <c r="BZ2910" s="1">
        <v>0.0</v>
      </c>
      <c r="CA2910" s="1">
        <v>0.0</v>
      </c>
      <c r="CB2910" s="1">
        <v>0.0</v>
      </c>
      <c r="CC2910" s="1">
        <v>0.0</v>
      </c>
      <c r="CD2910" s="1">
        <v>-6.383</v>
      </c>
      <c r="CE2910" s="1">
        <v>-2.224</v>
      </c>
      <c r="CF2910" s="1">
        <v>32.625</v>
      </c>
      <c r="CG2910" s="1">
        <v>80.298</v>
      </c>
      <c r="CH2910" s="1">
        <v>0.04</v>
      </c>
      <c r="CI2910" s="1">
        <v>65493.203</v>
      </c>
      <c r="CK2910" s="1">
        <v>0.0</v>
      </c>
      <c r="CL2910" s="1">
        <v>0.0</v>
      </c>
      <c r="CM2910" s="1">
        <v>0.0</v>
      </c>
      <c r="CN2910" s="1">
        <v>1.27</v>
      </c>
      <c r="CO2910" s="1">
        <v>68.604</v>
      </c>
      <c r="CP2910" s="1">
        <v>0.244</v>
      </c>
      <c r="CQ2910" s="1">
        <v>0.08</v>
      </c>
      <c r="CR2910" s="1">
        <v>0.0</v>
      </c>
      <c r="CS2910" s="1">
        <v>12.257</v>
      </c>
      <c r="CT2910" s="1">
        <v>0.027</v>
      </c>
      <c r="CU2910" s="1">
        <v>160.596</v>
      </c>
      <c r="CV2910" s="1">
        <v>0.0</v>
      </c>
      <c r="CW2910" s="1">
        <v>490.477</v>
      </c>
      <c r="CX2910" s="1">
        <v>2.54</v>
      </c>
      <c r="CY2910" s="1">
        <v>0.0</v>
      </c>
      <c r="CZ2910" s="1">
        <v>0.514</v>
      </c>
      <c r="DA2910" s="1">
        <v>6323.473</v>
      </c>
      <c r="DB2910" s="1">
        <v>47.593</v>
      </c>
      <c r="DC2910" s="1">
        <v>-6.07</v>
      </c>
      <c r="DD2910" s="1">
        <v>-0.07</v>
      </c>
      <c r="DE2910" s="1">
        <v>1.215</v>
      </c>
      <c r="DF2910" s="1">
        <v>542.012</v>
      </c>
      <c r="DG2910" s="1">
        <v>0.27</v>
      </c>
      <c r="DH2910" s="1">
        <v>2438.66</v>
      </c>
      <c r="DI2910" s="1">
        <v>8.571</v>
      </c>
      <c r="DJ2910" s="1">
        <v>2.554</v>
      </c>
      <c r="DK2910" s="1">
        <v>1.423</v>
      </c>
      <c r="DL2910" s="1">
        <v>0.0</v>
      </c>
      <c r="DM2910" s="1">
        <v>0.053</v>
      </c>
      <c r="DN2910" s="1">
        <v>40.149</v>
      </c>
      <c r="DO2910" s="1">
        <v>0.02</v>
      </c>
      <c r="DP2910" s="1">
        <v>107.043</v>
      </c>
      <c r="DQ2910" s="1">
        <v>0.635</v>
      </c>
      <c r="DR2910" s="1">
        <v>0.112</v>
      </c>
      <c r="DS2910" s="1">
        <v>4.758</v>
      </c>
      <c r="DT2910" s="1">
        <v>0.007</v>
      </c>
      <c r="DU2910" s="1">
        <v>0.167</v>
      </c>
      <c r="DV2910" s="1">
        <v>120.447</v>
      </c>
      <c r="DW2910" s="1">
        <v>0.06</v>
      </c>
      <c r="DX2910" s="1">
        <v>334.428</v>
      </c>
      <c r="DY2910" s="1">
        <v>1.905</v>
      </c>
      <c r="DZ2910" s="1">
        <v>0.35</v>
      </c>
    </row>
    <row r="2911">
      <c r="A2911" s="1" t="s">
        <v>361</v>
      </c>
      <c r="B2911" s="1">
        <v>2010.0</v>
      </c>
      <c r="C2911" s="1" t="s">
        <v>362</v>
      </c>
      <c r="D2911" s="1">
        <v>507375.0</v>
      </c>
      <c r="E2911" s="1">
        <v>2.7526699008E10</v>
      </c>
      <c r="F2911" s="1">
        <v>0.263</v>
      </c>
      <c r="G2911" s="1">
        <v>0.001</v>
      </c>
      <c r="H2911" s="1">
        <v>934.245</v>
      </c>
      <c r="I2911" s="1">
        <v>0.474</v>
      </c>
      <c r="J2911" s="1">
        <v>157.674</v>
      </c>
      <c r="K2911" s="1">
        <v>0.08</v>
      </c>
      <c r="L2911" s="1">
        <v>2.469</v>
      </c>
      <c r="M2911" s="1">
        <v>0.947</v>
      </c>
      <c r="N2911" s="1">
        <v>311.728</v>
      </c>
      <c r="O2911" s="1">
        <v>0.149</v>
      </c>
      <c r="P2911" s="1">
        <v>0.001</v>
      </c>
      <c r="Q2911" s="1">
        <v>1535.767</v>
      </c>
      <c r="R2911" s="1">
        <v>0.779</v>
      </c>
      <c r="S2911" s="1">
        <v>0.0</v>
      </c>
      <c r="T2911" s="1">
        <v>0.0</v>
      </c>
      <c r="V2911" s="1">
        <v>0.0</v>
      </c>
      <c r="W2911" s="1">
        <v>0.0</v>
      </c>
      <c r="X2911" s="1">
        <v>0.0</v>
      </c>
      <c r="Y2911" s="1">
        <v>0.0</v>
      </c>
      <c r="Z2911" s="1">
        <v>1.556</v>
      </c>
      <c r="AA2911" s="1">
        <v>7.3</v>
      </c>
      <c r="AB2911" s="1">
        <v>14387.78</v>
      </c>
      <c r="AC2911" s="1">
        <v>3.24</v>
      </c>
      <c r="AD2911" s="1">
        <v>6.531</v>
      </c>
      <c r="AE2911" s="1">
        <v>5.301</v>
      </c>
      <c r="AF2911" s="1">
        <v>2.523</v>
      </c>
      <c r="AG2911" s="1">
        <v>98774.555</v>
      </c>
      <c r="AH2911" s="1">
        <v>1.821</v>
      </c>
      <c r="AI2911" s="1">
        <v>5.442</v>
      </c>
      <c r="AJ2911" s="1">
        <v>2.522</v>
      </c>
      <c r="AK2911" s="1">
        <v>5853.659</v>
      </c>
      <c r="AL2911" s="1">
        <v>2.97</v>
      </c>
      <c r="AM2911" s="1">
        <v>96304.961</v>
      </c>
      <c r="AN2911" s="1">
        <v>48.863</v>
      </c>
      <c r="AO2911" s="1">
        <v>91.667</v>
      </c>
      <c r="AP2911" s="1">
        <v>97.572</v>
      </c>
      <c r="AQ2911" s="1">
        <v>7.562</v>
      </c>
      <c r="AR2911" s="1">
        <v>0.978</v>
      </c>
      <c r="AS2911" s="1">
        <v>13.916</v>
      </c>
      <c r="AT2911" s="1">
        <v>5755.112</v>
      </c>
      <c r="AU2911" s="1">
        <v>2.92</v>
      </c>
      <c r="AV2911" s="1">
        <v>27428.045</v>
      </c>
      <c r="AX2911" s="1">
        <v>0.0</v>
      </c>
      <c r="AY2911" s="1">
        <v>0.0</v>
      </c>
      <c r="AZ2911" s="1">
        <v>0.0</v>
      </c>
      <c r="BA2911" s="1">
        <v>90.123</v>
      </c>
      <c r="BB2911" s="1">
        <v>27.789</v>
      </c>
      <c r="BC2911" s="1">
        <v>1.01</v>
      </c>
      <c r="BD2911" s="1">
        <v>1.721</v>
      </c>
      <c r="BE2911" s="1">
        <v>0.003</v>
      </c>
      <c r="BF2911" s="1">
        <v>0.28</v>
      </c>
      <c r="BG2911" s="1">
        <v>216.802</v>
      </c>
      <c r="BH2911" s="1">
        <v>0.11</v>
      </c>
      <c r="BI2911" s="1">
        <v>552.584</v>
      </c>
      <c r="BJ2911" s="1">
        <v>3.395</v>
      </c>
      <c r="BK2911" s="1">
        <v>0.56</v>
      </c>
      <c r="BL2911" s="1">
        <v>0.198</v>
      </c>
      <c r="BM2911" s="1">
        <v>0.001</v>
      </c>
      <c r="BN2911" s="1">
        <v>1.216</v>
      </c>
      <c r="BO2911" s="1">
        <v>532.151</v>
      </c>
      <c r="BP2911" s="1">
        <v>0.27</v>
      </c>
      <c r="BQ2911" s="1">
        <v>2396.325</v>
      </c>
      <c r="BR2911" s="1">
        <v>8.333</v>
      </c>
      <c r="BS2911" s="1">
        <v>2.428</v>
      </c>
      <c r="BT2911" s="1">
        <v>4.06</v>
      </c>
      <c r="BU2911" s="1">
        <v>55.616</v>
      </c>
      <c r="BW2911" s="1">
        <v>0.0</v>
      </c>
      <c r="BX2911" s="1">
        <v>0.0</v>
      </c>
      <c r="BY2911" s="1">
        <v>0.0</v>
      </c>
      <c r="BZ2911" s="1">
        <v>0.0</v>
      </c>
      <c r="CA2911" s="1">
        <v>0.0</v>
      </c>
      <c r="CB2911" s="1">
        <v>0.0</v>
      </c>
      <c r="CC2911" s="1">
        <v>0.0</v>
      </c>
      <c r="CD2911" s="1">
        <v>4.727</v>
      </c>
      <c r="CE2911" s="1">
        <v>1.542</v>
      </c>
      <c r="CF2911" s="1">
        <v>34.167</v>
      </c>
      <c r="CG2911" s="1">
        <v>98.546</v>
      </c>
      <c r="CH2911" s="1">
        <v>0.05</v>
      </c>
      <c r="CI2911" s="1">
        <v>67341.148</v>
      </c>
      <c r="CK2911" s="1">
        <v>0.0</v>
      </c>
      <c r="CL2911" s="1">
        <v>0.0</v>
      </c>
      <c r="CM2911" s="1">
        <v>0.0</v>
      </c>
      <c r="CN2911" s="1">
        <v>1.543</v>
      </c>
      <c r="CO2911" s="1">
        <v>68.227</v>
      </c>
      <c r="CP2911" s="1">
        <v>0.263</v>
      </c>
      <c r="CQ2911" s="1">
        <v>0.08</v>
      </c>
      <c r="CR2911" s="1">
        <v>0.0</v>
      </c>
      <c r="CS2911" s="1">
        <v>7.617</v>
      </c>
      <c r="CT2911" s="1">
        <v>0.019</v>
      </c>
      <c r="CU2911" s="1">
        <v>157.674</v>
      </c>
      <c r="CV2911" s="1">
        <v>0.0</v>
      </c>
      <c r="CW2911" s="1">
        <v>518.231</v>
      </c>
      <c r="CX2911" s="1">
        <v>2.469</v>
      </c>
      <c r="CY2911" s="1">
        <v>0.0</v>
      </c>
      <c r="CZ2911" s="1">
        <v>0.525</v>
      </c>
      <c r="DA2911" s="1">
        <v>6385.81</v>
      </c>
      <c r="DB2911" s="1">
        <v>50.116</v>
      </c>
      <c r="DC2911" s="1">
        <v>0.198</v>
      </c>
      <c r="DD2911" s="1">
        <v>0.001</v>
      </c>
      <c r="DE2911" s="1">
        <v>1.216</v>
      </c>
      <c r="DF2911" s="1">
        <v>532.151</v>
      </c>
      <c r="DG2911" s="1">
        <v>0.27</v>
      </c>
      <c r="DH2911" s="1">
        <v>2396.325</v>
      </c>
      <c r="DI2911" s="1">
        <v>8.333</v>
      </c>
      <c r="DJ2911" s="1">
        <v>2.428</v>
      </c>
      <c r="DK2911" s="1">
        <v>4.095</v>
      </c>
      <c r="DL2911" s="1">
        <v>0.002</v>
      </c>
      <c r="DM2911" s="1">
        <v>0.055</v>
      </c>
      <c r="DN2911" s="1">
        <v>39.419</v>
      </c>
      <c r="DO2911" s="1">
        <v>0.02</v>
      </c>
      <c r="DP2911" s="1">
        <v>108.545</v>
      </c>
      <c r="DQ2911" s="1">
        <v>0.617</v>
      </c>
      <c r="DR2911" s="1">
        <v>0.11</v>
      </c>
      <c r="DS2911" s="1">
        <v>-13.217</v>
      </c>
      <c r="DT2911" s="1">
        <v>-0.023</v>
      </c>
      <c r="DU2911" s="1">
        <v>0.143</v>
      </c>
      <c r="DV2911" s="1">
        <v>118.256</v>
      </c>
      <c r="DW2911" s="1">
        <v>0.06</v>
      </c>
      <c r="DX2911" s="1">
        <v>282.72</v>
      </c>
      <c r="DY2911" s="1">
        <v>1.852</v>
      </c>
      <c r="DZ2911" s="1">
        <v>0.286</v>
      </c>
    </row>
    <row r="2912">
      <c r="A2912" s="1" t="s">
        <v>361</v>
      </c>
      <c r="B2912" s="1">
        <v>2011.0</v>
      </c>
      <c r="C2912" s="1" t="s">
        <v>362</v>
      </c>
      <c r="D2912" s="1">
        <v>518535.0</v>
      </c>
      <c r="E2912" s="1">
        <v>2.8143126528E10</v>
      </c>
      <c r="F2912" s="1">
        <v>11.555</v>
      </c>
      <c r="G2912" s="1">
        <v>0.055</v>
      </c>
      <c r="H2912" s="1">
        <v>1019.765</v>
      </c>
      <c r="I2912" s="1">
        <v>0.529</v>
      </c>
      <c r="J2912" s="1">
        <v>173.566</v>
      </c>
      <c r="K2912" s="1">
        <v>0.09</v>
      </c>
      <c r="L2912" s="1">
        <v>3.409</v>
      </c>
      <c r="M2912" s="1">
        <v>1.084</v>
      </c>
      <c r="N2912" s="1">
        <v>314.394</v>
      </c>
      <c r="O2912" s="1">
        <v>-12.836</v>
      </c>
      <c r="P2912" s="1">
        <v>-0.1</v>
      </c>
      <c r="Q2912" s="1">
        <v>1309.829</v>
      </c>
      <c r="R2912" s="1">
        <v>0.679</v>
      </c>
      <c r="S2912" s="1">
        <v>0.0</v>
      </c>
      <c r="T2912" s="1">
        <v>0.0</v>
      </c>
      <c r="V2912" s="1">
        <v>0.0</v>
      </c>
      <c r="W2912" s="1">
        <v>0.0</v>
      </c>
      <c r="X2912" s="1">
        <v>0.0</v>
      </c>
      <c r="Y2912" s="1">
        <v>0.0</v>
      </c>
      <c r="Z2912" s="1">
        <v>1.392</v>
      </c>
      <c r="AA2912" s="1">
        <v>7.12</v>
      </c>
      <c r="AB2912" s="1">
        <v>13730.992</v>
      </c>
      <c r="AC2912" s="1">
        <v>2.64</v>
      </c>
      <c r="AD2912" s="1">
        <v>5.461</v>
      </c>
      <c r="AE2912" s="1">
        <v>-2.583</v>
      </c>
      <c r="AF2912" s="1">
        <v>-1.295</v>
      </c>
      <c r="AG2912" s="1">
        <v>94152.016</v>
      </c>
      <c r="AH2912" s="1">
        <v>1.735</v>
      </c>
      <c r="AI2912" s="1">
        <v>-2.637</v>
      </c>
      <c r="AJ2912" s="1">
        <v>-1.289</v>
      </c>
      <c r="AK2912" s="1">
        <v>4628.424</v>
      </c>
      <c r="AL2912" s="1">
        <v>2.4</v>
      </c>
      <c r="AM2912" s="1">
        <v>91746.977</v>
      </c>
      <c r="AN2912" s="1">
        <v>47.574</v>
      </c>
      <c r="AO2912" s="1">
        <v>90.909</v>
      </c>
      <c r="AP2912" s="1">
        <v>97.509</v>
      </c>
      <c r="AQ2912" s="1">
        <v>-13.732</v>
      </c>
      <c r="AR2912" s="1">
        <v>-1.911</v>
      </c>
      <c r="AS2912" s="1">
        <v>12.005</v>
      </c>
      <c r="AT2912" s="1">
        <v>4512.713</v>
      </c>
      <c r="AU2912" s="1">
        <v>2.34</v>
      </c>
      <c r="AV2912" s="1">
        <v>23152.295</v>
      </c>
      <c r="AX2912" s="1">
        <v>0.0</v>
      </c>
      <c r="AY2912" s="1">
        <v>0.0</v>
      </c>
      <c r="AZ2912" s="1">
        <v>0.0</v>
      </c>
      <c r="BA2912" s="1">
        <v>88.636</v>
      </c>
      <c r="BB2912" s="1">
        <v>24.606</v>
      </c>
      <c r="BC2912" s="1">
        <v>0.83</v>
      </c>
      <c r="BD2912" s="1">
        <v>-41.483</v>
      </c>
      <c r="BE2912" s="1">
        <v>-0.117</v>
      </c>
      <c r="BF2912" s="1">
        <v>0.163</v>
      </c>
      <c r="BG2912" s="1">
        <v>115.711</v>
      </c>
      <c r="BH2912" s="1">
        <v>0.06</v>
      </c>
      <c r="BI2912" s="1">
        <v>314.757</v>
      </c>
      <c r="BJ2912" s="1">
        <v>2.273</v>
      </c>
      <c r="BK2912" s="1">
        <v>0.335</v>
      </c>
      <c r="BL2912" s="1">
        <v>4.381</v>
      </c>
      <c r="BM2912" s="1">
        <v>-0.001</v>
      </c>
      <c r="BN2912" s="1">
        <v>1.215</v>
      </c>
      <c r="BO2912" s="1">
        <v>462.842</v>
      </c>
      <c r="BP2912" s="1">
        <v>0.24</v>
      </c>
      <c r="BQ2912" s="1">
        <v>2343.492</v>
      </c>
      <c r="BR2912" s="1">
        <v>9.091</v>
      </c>
      <c r="BS2912" s="1">
        <v>2.491</v>
      </c>
      <c r="BT2912" s="1">
        <v>4.48</v>
      </c>
      <c r="BU2912" s="1">
        <v>62.921</v>
      </c>
      <c r="BW2912" s="1">
        <v>0.0</v>
      </c>
      <c r="BX2912" s="1">
        <v>0.0</v>
      </c>
      <c r="BY2912" s="1">
        <v>0.0</v>
      </c>
      <c r="BZ2912" s="1">
        <v>0.0</v>
      </c>
      <c r="CA2912" s="1">
        <v>0.0</v>
      </c>
      <c r="CB2912" s="1">
        <v>0.0</v>
      </c>
      <c r="CC2912" s="1">
        <v>0.0</v>
      </c>
      <c r="CD2912" s="1">
        <v>2.114</v>
      </c>
      <c r="CE2912" s="1">
        <v>0.722</v>
      </c>
      <c r="CF2912" s="1">
        <v>34.89</v>
      </c>
      <c r="CG2912" s="1">
        <v>115.711</v>
      </c>
      <c r="CH2912" s="1">
        <v>0.06</v>
      </c>
      <c r="CI2912" s="1">
        <v>67284.852</v>
      </c>
      <c r="CK2912" s="1">
        <v>0.0</v>
      </c>
      <c r="CL2912" s="1">
        <v>0.0</v>
      </c>
      <c r="CM2912" s="1">
        <v>0.0</v>
      </c>
      <c r="CN2912" s="1">
        <v>2.273</v>
      </c>
      <c r="CO2912" s="1">
        <v>71.511</v>
      </c>
      <c r="CP2912" s="1">
        <v>0.291</v>
      </c>
      <c r="CQ2912" s="1">
        <v>0.09</v>
      </c>
      <c r="CR2912" s="1">
        <v>0.0</v>
      </c>
      <c r="CS2912" s="1">
        <v>10.505</v>
      </c>
      <c r="CT2912" s="1">
        <v>0.028</v>
      </c>
      <c r="CU2912" s="1">
        <v>173.566</v>
      </c>
      <c r="CV2912" s="1">
        <v>0.0</v>
      </c>
      <c r="CW2912" s="1">
        <v>560.347</v>
      </c>
      <c r="CX2912" s="1">
        <v>3.409</v>
      </c>
      <c r="CY2912" s="1">
        <v>0.0</v>
      </c>
      <c r="CZ2912" s="1">
        <v>0.596</v>
      </c>
      <c r="DA2912" s="1">
        <v>5091.267</v>
      </c>
      <c r="DB2912" s="1">
        <v>48.821</v>
      </c>
      <c r="DC2912" s="1">
        <v>4.381</v>
      </c>
      <c r="DD2912" s="1">
        <v>-0.001</v>
      </c>
      <c r="DE2912" s="1">
        <v>1.215</v>
      </c>
      <c r="DF2912" s="1">
        <v>462.842</v>
      </c>
      <c r="DG2912" s="1">
        <v>0.24</v>
      </c>
      <c r="DH2912" s="1">
        <v>2343.492</v>
      </c>
      <c r="DI2912" s="1">
        <v>9.091</v>
      </c>
      <c r="DJ2912" s="1">
        <v>2.491</v>
      </c>
      <c r="DK2912" s="1">
        <v>21.733</v>
      </c>
      <c r="DL2912" s="1">
        <v>0.012</v>
      </c>
      <c r="DM2912" s="1">
        <v>0.067</v>
      </c>
      <c r="DN2912" s="1">
        <v>57.855</v>
      </c>
      <c r="DO2912" s="1">
        <v>0.03</v>
      </c>
      <c r="DP2912" s="1">
        <v>128.621</v>
      </c>
      <c r="DQ2912" s="1">
        <v>1.136</v>
      </c>
      <c r="DR2912" s="1">
        <v>0.137</v>
      </c>
      <c r="DS2912" s="1">
        <v>16.279</v>
      </c>
      <c r="DT2912" s="1">
        <v>0.022</v>
      </c>
      <c r="DU2912" s="1">
        <v>0.166</v>
      </c>
      <c r="DV2912" s="1">
        <v>115.711</v>
      </c>
      <c r="DW2912" s="1">
        <v>0.06</v>
      </c>
      <c r="DX2912" s="1">
        <v>320.003</v>
      </c>
      <c r="DY2912" s="1">
        <v>2.273</v>
      </c>
      <c r="DZ2912" s="1">
        <v>0.34</v>
      </c>
    </row>
    <row r="2913">
      <c r="A2913" s="1" t="s">
        <v>361</v>
      </c>
      <c r="B2913" s="1">
        <v>2012.0</v>
      </c>
      <c r="C2913" s="1" t="s">
        <v>362</v>
      </c>
      <c r="D2913" s="1">
        <v>530907.0</v>
      </c>
      <c r="E2913" s="1">
        <v>2.8607410176E10</v>
      </c>
      <c r="F2913" s="1">
        <v>3.061</v>
      </c>
      <c r="G2913" s="1">
        <v>0.016</v>
      </c>
      <c r="H2913" s="1">
        <v>1026.49</v>
      </c>
      <c r="I2913" s="1">
        <v>0.545</v>
      </c>
      <c r="J2913" s="1">
        <v>169.521</v>
      </c>
      <c r="K2913" s="1">
        <v>0.09</v>
      </c>
      <c r="L2913" s="1">
        <v>3.261</v>
      </c>
      <c r="M2913" s="1">
        <v>1.137</v>
      </c>
      <c r="N2913" s="1">
        <v>304.348</v>
      </c>
      <c r="O2913" s="1">
        <v>-8.048</v>
      </c>
      <c r="P2913" s="1">
        <v>-0.055</v>
      </c>
      <c r="Q2913" s="1">
        <v>1176.347</v>
      </c>
      <c r="R2913" s="1">
        <v>0.625</v>
      </c>
      <c r="S2913" s="1">
        <v>0.0</v>
      </c>
      <c r="T2913" s="1">
        <v>0.0</v>
      </c>
      <c r="V2913" s="1">
        <v>0.0</v>
      </c>
      <c r="W2913" s="1">
        <v>0.0</v>
      </c>
      <c r="X2913" s="1">
        <v>0.0</v>
      </c>
      <c r="Y2913" s="1">
        <v>0.0</v>
      </c>
      <c r="Z2913" s="1">
        <v>1.304</v>
      </c>
      <c r="AA2913" s="1">
        <v>6.87</v>
      </c>
      <c r="AB2913" s="1">
        <v>12940.119</v>
      </c>
      <c r="AC2913" s="1">
        <v>2.76</v>
      </c>
      <c r="AD2913" s="1">
        <v>5.826</v>
      </c>
      <c r="AE2913" s="1">
        <v>-1.778</v>
      </c>
      <c r="AF2913" s="1">
        <v>-0.868</v>
      </c>
      <c r="AG2913" s="1">
        <v>90322.68</v>
      </c>
      <c r="AH2913" s="1">
        <v>1.676</v>
      </c>
      <c r="AI2913" s="1">
        <v>-2.213</v>
      </c>
      <c r="AJ2913" s="1">
        <v>-1.053</v>
      </c>
      <c r="AK2913" s="1">
        <v>4614.744</v>
      </c>
      <c r="AL2913" s="1">
        <v>2.45</v>
      </c>
      <c r="AM2913" s="1">
        <v>87625.461</v>
      </c>
      <c r="AN2913" s="1">
        <v>46.521</v>
      </c>
      <c r="AO2913" s="1">
        <v>88.768</v>
      </c>
      <c r="AP2913" s="1">
        <v>97.098</v>
      </c>
      <c r="AQ2913" s="1">
        <v>1.82</v>
      </c>
      <c r="AR2913" s="1">
        <v>0.218</v>
      </c>
      <c r="AS2913" s="1">
        <v>12.224</v>
      </c>
      <c r="AT2913" s="1">
        <v>4501.73</v>
      </c>
      <c r="AU2913" s="1">
        <v>2.39</v>
      </c>
      <c r="AV2913" s="1">
        <v>23024.225</v>
      </c>
      <c r="AX2913" s="1">
        <v>0.0</v>
      </c>
      <c r="AY2913" s="1">
        <v>0.0</v>
      </c>
      <c r="AZ2913" s="1">
        <v>0.0</v>
      </c>
      <c r="BA2913" s="1">
        <v>86.594</v>
      </c>
      <c r="BB2913" s="1">
        <v>25.513</v>
      </c>
      <c r="BC2913" s="1">
        <v>0.84</v>
      </c>
      <c r="BD2913" s="1">
        <v>56.035</v>
      </c>
      <c r="BE2913" s="1">
        <v>0.09</v>
      </c>
      <c r="BF2913" s="1">
        <v>0.253</v>
      </c>
      <c r="BG2913" s="1">
        <v>188.357</v>
      </c>
      <c r="BH2913" s="1">
        <v>0.1</v>
      </c>
      <c r="BI2913" s="1">
        <v>477.213</v>
      </c>
      <c r="BJ2913" s="1">
        <v>3.623</v>
      </c>
      <c r="BK2913" s="1">
        <v>0.529</v>
      </c>
      <c r="BL2913" s="1">
        <v>10.131</v>
      </c>
      <c r="BM2913" s="1">
        <v>0.175</v>
      </c>
      <c r="BN2913" s="1">
        <v>1.39</v>
      </c>
      <c r="BO2913" s="1">
        <v>583.906</v>
      </c>
      <c r="BP2913" s="1">
        <v>0.31</v>
      </c>
      <c r="BQ2913" s="1">
        <v>2618.948</v>
      </c>
      <c r="BR2913" s="1">
        <v>11.232</v>
      </c>
      <c r="BS2913" s="1">
        <v>2.902</v>
      </c>
      <c r="BT2913" s="1">
        <v>4.11</v>
      </c>
      <c r="BU2913" s="1">
        <v>59.825</v>
      </c>
      <c r="BW2913" s="1">
        <v>0.0</v>
      </c>
      <c r="BX2913" s="1">
        <v>0.0</v>
      </c>
      <c r="BY2913" s="1">
        <v>0.0</v>
      </c>
      <c r="BZ2913" s="1">
        <v>0.0</v>
      </c>
      <c r="CA2913" s="1">
        <v>0.0</v>
      </c>
      <c r="CB2913" s="1">
        <v>0.0</v>
      </c>
      <c r="CC2913" s="1">
        <v>0.0</v>
      </c>
      <c r="CD2913" s="1">
        <v>-3.488</v>
      </c>
      <c r="CE2913" s="1">
        <v>-1.217</v>
      </c>
      <c r="CF2913" s="1">
        <v>33.673</v>
      </c>
      <c r="CG2913" s="1">
        <v>113.014</v>
      </c>
      <c r="CH2913" s="1">
        <v>0.06</v>
      </c>
      <c r="CI2913" s="1">
        <v>63424.891</v>
      </c>
      <c r="CK2913" s="1">
        <v>0.0</v>
      </c>
      <c r="CL2913" s="1">
        <v>0.0</v>
      </c>
      <c r="CM2913" s="1">
        <v>0.0</v>
      </c>
      <c r="CN2913" s="1">
        <v>2.174</v>
      </c>
      <c r="CO2913" s="1">
        <v>70.281</v>
      </c>
      <c r="CP2913" s="1">
        <v>0.294</v>
      </c>
      <c r="CQ2913" s="1">
        <v>0.09</v>
      </c>
      <c r="CR2913" s="1">
        <v>0.0</v>
      </c>
      <c r="CS2913" s="1">
        <v>1.11</v>
      </c>
      <c r="CT2913" s="1">
        <v>0.003</v>
      </c>
      <c r="CU2913" s="1">
        <v>169.521</v>
      </c>
      <c r="CV2913" s="1">
        <v>0.0</v>
      </c>
      <c r="CW2913" s="1">
        <v>553.363</v>
      </c>
      <c r="CX2913" s="1">
        <v>3.261</v>
      </c>
      <c r="CY2913" s="1">
        <v>0.0</v>
      </c>
      <c r="CZ2913" s="1">
        <v>0.613</v>
      </c>
      <c r="DA2913" s="1">
        <v>5198.65</v>
      </c>
      <c r="DB2913" s="1">
        <v>47.953</v>
      </c>
      <c r="DC2913" s="1">
        <v>10.131</v>
      </c>
      <c r="DD2913" s="1">
        <v>0.175</v>
      </c>
      <c r="DE2913" s="1">
        <v>1.39</v>
      </c>
      <c r="DF2913" s="1">
        <v>583.906</v>
      </c>
      <c r="DG2913" s="1">
        <v>0.31</v>
      </c>
      <c r="DH2913" s="1">
        <v>2618.948</v>
      </c>
      <c r="DI2913" s="1">
        <v>11.232</v>
      </c>
      <c r="DJ2913" s="1">
        <v>2.902</v>
      </c>
      <c r="DK2913" s="1">
        <v>48.683</v>
      </c>
      <c r="DL2913" s="1">
        <v>0.032</v>
      </c>
      <c r="DM2913" s="1">
        <v>0.099</v>
      </c>
      <c r="DN2913" s="1">
        <v>75.343</v>
      </c>
      <c r="DO2913" s="1">
        <v>0.04</v>
      </c>
      <c r="DP2913" s="1">
        <v>185.818</v>
      </c>
      <c r="DQ2913" s="1">
        <v>1.449</v>
      </c>
      <c r="DR2913" s="1">
        <v>0.206</v>
      </c>
      <c r="DS2913" s="1">
        <v>20.946</v>
      </c>
      <c r="DT2913" s="1">
        <v>0.034</v>
      </c>
      <c r="DU2913" s="1">
        <v>0.2</v>
      </c>
      <c r="DV2913" s="1">
        <v>150.686</v>
      </c>
      <c r="DW2913" s="1">
        <v>0.08</v>
      </c>
      <c r="DX2913" s="1">
        <v>376.063</v>
      </c>
      <c r="DY2913" s="1">
        <v>2.899</v>
      </c>
      <c r="DZ2913" s="1">
        <v>0.417</v>
      </c>
    </row>
    <row r="2914">
      <c r="A2914" s="1" t="s">
        <v>361</v>
      </c>
      <c r="B2914" s="1">
        <v>2013.0</v>
      </c>
      <c r="C2914" s="1" t="s">
        <v>362</v>
      </c>
      <c r="D2914" s="1">
        <v>543317.0</v>
      </c>
      <c r="E2914" s="1">
        <v>2.9514811392E10</v>
      </c>
      <c r="F2914" s="1">
        <v>13.879</v>
      </c>
      <c r="G2914" s="1">
        <v>0.076</v>
      </c>
      <c r="H2914" s="1">
        <v>1142.255</v>
      </c>
      <c r="I2914" s="1">
        <v>0.621</v>
      </c>
      <c r="J2914" s="1">
        <v>165.649</v>
      </c>
      <c r="K2914" s="1">
        <v>0.09</v>
      </c>
      <c r="L2914" s="1">
        <v>4.891</v>
      </c>
      <c r="M2914" s="1">
        <v>1.36</v>
      </c>
      <c r="N2914" s="1">
        <v>288.043</v>
      </c>
      <c r="O2914" s="1">
        <v>-10.801</v>
      </c>
      <c r="P2914" s="1">
        <v>-0.067</v>
      </c>
      <c r="Q2914" s="1">
        <v>1025.326</v>
      </c>
      <c r="R2914" s="1">
        <v>0.557</v>
      </c>
      <c r="S2914" s="1">
        <v>0.0</v>
      </c>
      <c r="T2914" s="1">
        <v>0.0</v>
      </c>
      <c r="V2914" s="1">
        <v>0.0</v>
      </c>
      <c r="W2914" s="1">
        <v>0.0</v>
      </c>
      <c r="X2914" s="1">
        <v>0.0</v>
      </c>
      <c r="Y2914" s="1">
        <v>0.0</v>
      </c>
      <c r="Z2914" s="1">
        <v>1.221</v>
      </c>
      <c r="AA2914" s="1">
        <v>6.78</v>
      </c>
      <c r="AB2914" s="1">
        <v>12478.903</v>
      </c>
      <c r="AC2914" s="1">
        <v>1.84</v>
      </c>
      <c r="AD2914" s="1">
        <v>4.089</v>
      </c>
      <c r="AE2914" s="1">
        <v>-4.714</v>
      </c>
      <c r="AF2914" s="1">
        <v>-2.261</v>
      </c>
      <c r="AG2914" s="1">
        <v>84098.906</v>
      </c>
      <c r="AH2914" s="1">
        <v>1.548</v>
      </c>
      <c r="AI2914" s="1">
        <v>-5.378</v>
      </c>
      <c r="AJ2914" s="1">
        <v>-2.502</v>
      </c>
      <c r="AK2914" s="1">
        <v>2724.008</v>
      </c>
      <c r="AL2914" s="1">
        <v>1.48</v>
      </c>
      <c r="AM2914" s="1">
        <v>81018.836</v>
      </c>
      <c r="AN2914" s="1">
        <v>44.019</v>
      </c>
      <c r="AO2914" s="1">
        <v>80.435</v>
      </c>
      <c r="AP2914" s="1">
        <v>96.449</v>
      </c>
      <c r="AQ2914" s="1">
        <v>-15.332</v>
      </c>
      <c r="AR2914" s="1">
        <v>-1.874</v>
      </c>
      <c r="AS2914" s="1">
        <v>10.35</v>
      </c>
      <c r="AT2914" s="1">
        <v>2613.575</v>
      </c>
      <c r="AU2914" s="1">
        <v>1.42</v>
      </c>
      <c r="AV2914" s="1">
        <v>19048.861</v>
      </c>
      <c r="AX2914" s="1">
        <v>0.0</v>
      </c>
      <c r="AY2914" s="1">
        <v>0.0</v>
      </c>
      <c r="AZ2914" s="1">
        <v>0.0</v>
      </c>
      <c r="BA2914" s="1">
        <v>77.174</v>
      </c>
      <c r="BB2914" s="1">
        <v>22.677</v>
      </c>
      <c r="BC2914" s="1">
        <v>0.53</v>
      </c>
      <c r="BD2914" s="1">
        <v>21.254</v>
      </c>
      <c r="BE2914" s="1">
        <v>0.051</v>
      </c>
      <c r="BF2914" s="1">
        <v>0.305</v>
      </c>
      <c r="BG2914" s="1">
        <v>220.866</v>
      </c>
      <c r="BH2914" s="1">
        <v>0.12</v>
      </c>
      <c r="BI2914" s="1">
        <v>561.084</v>
      </c>
      <c r="BJ2914" s="1">
        <v>6.522</v>
      </c>
      <c r="BK2914" s="1">
        <v>0.668</v>
      </c>
      <c r="BL2914" s="1">
        <v>16.148</v>
      </c>
      <c r="BM2914" s="1">
        <v>0.23</v>
      </c>
      <c r="BN2914" s="1">
        <v>1.621</v>
      </c>
      <c r="BO2914" s="1">
        <v>662.597</v>
      </c>
      <c r="BP2914" s="1">
        <v>0.36</v>
      </c>
      <c r="BQ2914" s="1">
        <v>2983.149</v>
      </c>
      <c r="BR2914" s="1">
        <v>19.565</v>
      </c>
      <c r="BS2914" s="1">
        <v>3.551</v>
      </c>
      <c r="BT2914" s="1">
        <v>4.94</v>
      </c>
      <c r="BU2914" s="1">
        <v>72.861</v>
      </c>
      <c r="BW2914" s="1">
        <v>0.0</v>
      </c>
      <c r="BX2914" s="1">
        <v>0.0</v>
      </c>
      <c r="BY2914" s="1">
        <v>0.0</v>
      </c>
      <c r="BZ2914" s="1">
        <v>0.0</v>
      </c>
      <c r="CA2914" s="1">
        <v>0.0</v>
      </c>
      <c r="CB2914" s="1">
        <v>0.0</v>
      </c>
      <c r="CC2914" s="1">
        <v>0.0</v>
      </c>
      <c r="CD2914" s="1">
        <v>-1.664</v>
      </c>
      <c r="CE2914" s="1">
        <v>-0.56</v>
      </c>
      <c r="CF2914" s="1">
        <v>33.112</v>
      </c>
      <c r="CG2914" s="1">
        <v>110.433</v>
      </c>
      <c r="CH2914" s="1">
        <v>0.06</v>
      </c>
      <c r="CI2914" s="1">
        <v>60944.648</v>
      </c>
      <c r="CK2914" s="1">
        <v>0.0</v>
      </c>
      <c r="CL2914" s="1">
        <v>0.0</v>
      </c>
      <c r="CM2914" s="1">
        <v>0.0</v>
      </c>
      <c r="CN2914" s="1">
        <v>3.261</v>
      </c>
      <c r="CO2914" s="1">
        <v>72.551</v>
      </c>
      <c r="CP2914" s="1">
        <v>0.294</v>
      </c>
      <c r="CQ2914" s="1">
        <v>0.09</v>
      </c>
      <c r="CR2914" s="1">
        <v>0.0</v>
      </c>
      <c r="CS2914" s="1">
        <v>0.213</v>
      </c>
      <c r="CT2914" s="1">
        <v>0.001</v>
      </c>
      <c r="CU2914" s="1">
        <v>165.649</v>
      </c>
      <c r="CV2914" s="1">
        <v>0.0</v>
      </c>
      <c r="CW2914" s="1">
        <v>541.874</v>
      </c>
      <c r="CX2914" s="1">
        <v>4.891</v>
      </c>
      <c r="CY2914" s="1">
        <v>0.0</v>
      </c>
      <c r="CZ2914" s="1">
        <v>0.645</v>
      </c>
      <c r="DA2914" s="1">
        <v>3386.605</v>
      </c>
      <c r="DB2914" s="1">
        <v>45.692</v>
      </c>
      <c r="DC2914" s="1">
        <v>16.148</v>
      </c>
      <c r="DD2914" s="1">
        <v>0.23</v>
      </c>
      <c r="DE2914" s="1">
        <v>1.621</v>
      </c>
      <c r="DF2914" s="1">
        <v>662.597</v>
      </c>
      <c r="DG2914" s="1">
        <v>0.36</v>
      </c>
      <c r="DH2914" s="1">
        <v>2983.149</v>
      </c>
      <c r="DI2914" s="1">
        <v>19.565</v>
      </c>
      <c r="DJ2914" s="1">
        <v>3.551</v>
      </c>
      <c r="DK2914" s="1">
        <v>92.643</v>
      </c>
      <c r="DL2914" s="1">
        <v>0.09</v>
      </c>
      <c r="DM2914" s="1">
        <v>0.189</v>
      </c>
      <c r="DN2914" s="1">
        <v>128.838</v>
      </c>
      <c r="DO2914" s="1">
        <v>0.07</v>
      </c>
      <c r="DP2914" s="1">
        <v>347.105</v>
      </c>
      <c r="DQ2914" s="1">
        <v>3.804</v>
      </c>
      <c r="DR2914" s="1">
        <v>0.413</v>
      </c>
      <c r="DS2914" s="1">
        <v>7.179</v>
      </c>
      <c r="DT2914" s="1">
        <v>0.013</v>
      </c>
      <c r="DU2914" s="1">
        <v>0.212</v>
      </c>
      <c r="DV2914" s="1">
        <v>147.244</v>
      </c>
      <c r="DW2914" s="1">
        <v>0.08</v>
      </c>
      <c r="DX2914" s="1">
        <v>390.831</v>
      </c>
      <c r="DY2914" s="1">
        <v>4.348</v>
      </c>
      <c r="DZ2914" s="1">
        <v>0.465</v>
      </c>
    </row>
    <row r="2915">
      <c r="A2915" s="1" t="s">
        <v>361</v>
      </c>
      <c r="B2915" s="1">
        <v>2014.0</v>
      </c>
      <c r="C2915" s="1" t="s">
        <v>362</v>
      </c>
      <c r="D2915" s="1">
        <v>556243.0</v>
      </c>
      <c r="E2915" s="1">
        <v>3.0289014784E10</v>
      </c>
      <c r="F2915" s="1">
        <v>28.449</v>
      </c>
      <c r="G2915" s="1">
        <v>0.177</v>
      </c>
      <c r="H2915" s="1">
        <v>1433.115</v>
      </c>
      <c r="I2915" s="1">
        <v>0.797</v>
      </c>
      <c r="J2915" s="1">
        <v>215.733</v>
      </c>
      <c r="K2915" s="1">
        <v>0.12</v>
      </c>
      <c r="L2915" s="1">
        <v>6.283</v>
      </c>
      <c r="M2915" s="1">
        <v>1.803</v>
      </c>
      <c r="N2915" s="1">
        <v>287.958</v>
      </c>
      <c r="O2915" s="1">
        <v>11.466</v>
      </c>
      <c r="P2915" s="1">
        <v>0.064</v>
      </c>
      <c r="Q2915" s="1">
        <v>1116.327</v>
      </c>
      <c r="R2915" s="1">
        <v>0.621</v>
      </c>
      <c r="S2915" s="1">
        <v>0.0</v>
      </c>
      <c r="T2915" s="1">
        <v>0.0</v>
      </c>
      <c r="V2915" s="1">
        <v>0.0</v>
      </c>
      <c r="W2915" s="1">
        <v>0.0</v>
      </c>
      <c r="X2915" s="1">
        <v>0.0</v>
      </c>
      <c r="Y2915" s="1">
        <v>0.0</v>
      </c>
      <c r="Z2915" s="1">
        <v>1.404</v>
      </c>
      <c r="AA2915" s="1">
        <v>6.8</v>
      </c>
      <c r="AB2915" s="1">
        <v>12224.873</v>
      </c>
      <c r="AC2915" s="1">
        <v>1.91</v>
      </c>
      <c r="AD2915" s="1">
        <v>4.387</v>
      </c>
      <c r="AE2915" s="1">
        <v>-3.104</v>
      </c>
      <c r="AF2915" s="1">
        <v>-1.418</v>
      </c>
      <c r="AG2915" s="1">
        <v>79595.094</v>
      </c>
      <c r="AH2915" s="1">
        <v>1.462</v>
      </c>
      <c r="AI2915" s="1">
        <v>-3.805</v>
      </c>
      <c r="AJ2915" s="1">
        <v>-1.675</v>
      </c>
      <c r="AK2915" s="1">
        <v>2714.641</v>
      </c>
      <c r="AL2915" s="1">
        <v>1.51</v>
      </c>
      <c r="AM2915" s="1">
        <v>76125.305</v>
      </c>
      <c r="AN2915" s="1">
        <v>42.344</v>
      </c>
      <c r="AO2915" s="1">
        <v>79.058</v>
      </c>
      <c r="AP2915" s="1">
        <v>95.758</v>
      </c>
      <c r="AQ2915" s="1">
        <v>-5.253</v>
      </c>
      <c r="AR2915" s="1">
        <v>-0.544</v>
      </c>
      <c r="AS2915" s="1">
        <v>9.806</v>
      </c>
      <c r="AT2915" s="1">
        <v>2606.774</v>
      </c>
      <c r="AU2915" s="1">
        <v>1.45</v>
      </c>
      <c r="AV2915" s="1">
        <v>17628.814</v>
      </c>
      <c r="AX2915" s="1">
        <v>0.0</v>
      </c>
      <c r="AY2915" s="1">
        <v>0.0</v>
      </c>
      <c r="AZ2915" s="1">
        <v>0.0</v>
      </c>
      <c r="BA2915" s="1">
        <v>75.916</v>
      </c>
      <c r="BB2915" s="1">
        <v>22.175</v>
      </c>
      <c r="BC2915" s="1">
        <v>0.55</v>
      </c>
      <c r="BD2915" s="1">
        <v>-9.57</v>
      </c>
      <c r="BE2915" s="1">
        <v>-0.031</v>
      </c>
      <c r="BF2915" s="1">
        <v>0.274</v>
      </c>
      <c r="BG2915" s="1">
        <v>197.755</v>
      </c>
      <c r="BH2915" s="1">
        <v>0.11</v>
      </c>
      <c r="BI2915" s="1">
        <v>493.075</v>
      </c>
      <c r="BJ2915" s="1">
        <v>5.759</v>
      </c>
      <c r="BK2915" s="1">
        <v>0.62</v>
      </c>
      <c r="BL2915" s="1">
        <v>20.591</v>
      </c>
      <c r="BM2915" s="1">
        <v>0.255</v>
      </c>
      <c r="BN2915" s="1">
        <v>1.876</v>
      </c>
      <c r="BO2915" s="1">
        <v>719.11</v>
      </c>
      <c r="BP2915" s="1">
        <v>0.4</v>
      </c>
      <c r="BQ2915" s="1">
        <v>3372.314</v>
      </c>
      <c r="BR2915" s="1">
        <v>20.942</v>
      </c>
      <c r="BS2915" s="1">
        <v>4.242</v>
      </c>
      <c r="BT2915" s="1">
        <v>4.89</v>
      </c>
      <c r="BU2915" s="1">
        <v>71.912</v>
      </c>
      <c r="BW2915" s="1">
        <v>0.0</v>
      </c>
      <c r="BX2915" s="1">
        <v>0.0</v>
      </c>
      <c r="BY2915" s="1">
        <v>0.0</v>
      </c>
      <c r="BZ2915" s="1">
        <v>0.0</v>
      </c>
      <c r="CA2915" s="1">
        <v>0.0</v>
      </c>
      <c r="CB2915" s="1">
        <v>0.0</v>
      </c>
      <c r="CC2915" s="1">
        <v>0.0</v>
      </c>
      <c r="CD2915" s="1">
        <v>-3.609</v>
      </c>
      <c r="CE2915" s="1">
        <v>-1.195</v>
      </c>
      <c r="CF2915" s="1">
        <v>31.917</v>
      </c>
      <c r="CG2915" s="1">
        <v>107.867</v>
      </c>
      <c r="CH2915" s="1">
        <v>0.06</v>
      </c>
      <c r="CI2915" s="1">
        <v>57380.164</v>
      </c>
      <c r="CK2915" s="1">
        <v>0.0</v>
      </c>
      <c r="CL2915" s="1">
        <v>0.0</v>
      </c>
      <c r="CM2915" s="1">
        <v>0.0</v>
      </c>
      <c r="CN2915" s="1">
        <v>3.141</v>
      </c>
      <c r="CO2915" s="1">
        <v>72.178</v>
      </c>
      <c r="CP2915" s="1">
        <v>0.36</v>
      </c>
      <c r="CQ2915" s="1">
        <v>0.12</v>
      </c>
      <c r="CR2915" s="1">
        <v>0.0</v>
      </c>
      <c r="CS2915" s="1">
        <v>22.305</v>
      </c>
      <c r="CT2915" s="1">
        <v>0.066</v>
      </c>
      <c r="CU2915" s="1">
        <v>215.733</v>
      </c>
      <c r="CV2915" s="1">
        <v>0.0</v>
      </c>
      <c r="CW2915" s="1">
        <v>647.34</v>
      </c>
      <c r="CX2915" s="1">
        <v>6.283</v>
      </c>
      <c r="CY2915" s="1">
        <v>0.0</v>
      </c>
      <c r="CZ2915" s="1">
        <v>0.814</v>
      </c>
      <c r="DA2915" s="1">
        <v>3433.751</v>
      </c>
      <c r="DB2915" s="1">
        <v>44.274</v>
      </c>
      <c r="DC2915" s="1">
        <v>20.591</v>
      </c>
      <c r="DD2915" s="1">
        <v>0.255</v>
      </c>
      <c r="DE2915" s="1">
        <v>1.876</v>
      </c>
      <c r="DF2915" s="1">
        <v>719.11</v>
      </c>
      <c r="DG2915" s="1">
        <v>0.4</v>
      </c>
      <c r="DH2915" s="1">
        <v>3372.314</v>
      </c>
      <c r="DI2915" s="1">
        <v>20.942</v>
      </c>
      <c r="DJ2915" s="1">
        <v>4.242</v>
      </c>
      <c r="DK2915" s="1">
        <v>28.483</v>
      </c>
      <c r="DL2915" s="1">
        <v>0.052</v>
      </c>
      <c r="DM2915" s="1">
        <v>0.241</v>
      </c>
      <c r="DN2915" s="1">
        <v>161.8</v>
      </c>
      <c r="DO2915" s="1">
        <v>0.09</v>
      </c>
      <c r="DP2915" s="1">
        <v>433.392</v>
      </c>
      <c r="DQ2915" s="1">
        <v>4.712</v>
      </c>
      <c r="DR2915" s="1">
        <v>0.545</v>
      </c>
      <c r="DS2915" s="1">
        <v>-3.795</v>
      </c>
      <c r="DT2915" s="1">
        <v>-0.009</v>
      </c>
      <c r="DU2915" s="1">
        <v>0.203</v>
      </c>
      <c r="DV2915" s="1">
        <v>143.822</v>
      </c>
      <c r="DW2915" s="1">
        <v>0.08</v>
      </c>
      <c r="DX2915" s="1">
        <v>365.392</v>
      </c>
      <c r="DY2915" s="1">
        <v>4.188</v>
      </c>
      <c r="DZ2915" s="1">
        <v>0.46</v>
      </c>
    </row>
    <row r="2916">
      <c r="A2916" s="1" t="s">
        <v>361</v>
      </c>
      <c r="B2916" s="1">
        <v>2015.0</v>
      </c>
      <c r="C2916" s="1" t="s">
        <v>362</v>
      </c>
      <c r="D2916" s="1">
        <v>569497.0</v>
      </c>
      <c r="E2916" s="1">
        <v>3.097649152E10</v>
      </c>
      <c r="F2916" s="1">
        <v>18.15</v>
      </c>
      <c r="G2916" s="1">
        <v>0.145</v>
      </c>
      <c r="H2916" s="1">
        <v>1653.822</v>
      </c>
      <c r="I2916" s="1">
        <v>0.942</v>
      </c>
      <c r="J2916" s="1">
        <v>228.272</v>
      </c>
      <c r="K2916" s="1">
        <v>0.13</v>
      </c>
      <c r="L2916" s="1">
        <v>9.701</v>
      </c>
      <c r="M2916" s="1">
        <v>2.192</v>
      </c>
      <c r="N2916" s="1">
        <v>268.657</v>
      </c>
      <c r="O2916" s="1">
        <v>-7.971</v>
      </c>
      <c r="P2916" s="1">
        <v>-0.049</v>
      </c>
      <c r="Q2916" s="1">
        <v>1003.432</v>
      </c>
      <c r="R2916" s="1">
        <v>0.571</v>
      </c>
      <c r="S2916" s="1">
        <v>0.0</v>
      </c>
      <c r="T2916" s="1">
        <v>0.0</v>
      </c>
      <c r="V2916" s="1">
        <v>0.0</v>
      </c>
      <c r="W2916" s="1">
        <v>0.0</v>
      </c>
      <c r="X2916" s="1">
        <v>0.0</v>
      </c>
      <c r="Y2916" s="1">
        <v>0.0</v>
      </c>
      <c r="Z2916" s="1">
        <v>1.33</v>
      </c>
      <c r="AA2916" s="1">
        <v>6.94</v>
      </c>
      <c r="AB2916" s="1">
        <v>12186.192</v>
      </c>
      <c r="AC2916" s="1">
        <v>1.34</v>
      </c>
      <c r="AD2916" s="1">
        <v>3.172</v>
      </c>
      <c r="AE2916" s="1">
        <v>-2.8</v>
      </c>
      <c r="AF2916" s="1">
        <v>-1.24</v>
      </c>
      <c r="AG2916" s="1">
        <v>75565.75</v>
      </c>
      <c r="AH2916" s="1">
        <v>1.389</v>
      </c>
      <c r="AI2916" s="1">
        <v>-3.482</v>
      </c>
      <c r="AJ2916" s="1">
        <v>-1.475</v>
      </c>
      <c r="AK2916" s="1">
        <v>1597.901</v>
      </c>
      <c r="AL2916" s="1">
        <v>0.91</v>
      </c>
      <c r="AM2916" s="1">
        <v>71764.453</v>
      </c>
      <c r="AN2916" s="1">
        <v>40.87</v>
      </c>
      <c r="AO2916" s="1">
        <v>67.91</v>
      </c>
      <c r="AP2916" s="1">
        <v>95.097</v>
      </c>
      <c r="AQ2916" s="1">
        <v>-8.803</v>
      </c>
      <c r="AR2916" s="1">
        <v>-0.863</v>
      </c>
      <c r="AS2916" s="1">
        <v>8.943</v>
      </c>
      <c r="AT2916" s="1">
        <v>1474.986</v>
      </c>
      <c r="AU2916" s="1">
        <v>0.84</v>
      </c>
      <c r="AV2916" s="1">
        <v>15702.874</v>
      </c>
      <c r="AX2916" s="1">
        <v>0.0</v>
      </c>
      <c r="AY2916" s="1">
        <v>0.0</v>
      </c>
      <c r="AZ2916" s="1">
        <v>0.0</v>
      </c>
      <c r="BA2916" s="1">
        <v>62.687</v>
      </c>
      <c r="BB2916" s="1">
        <v>20.808</v>
      </c>
      <c r="BC2916" s="1">
        <v>0.36</v>
      </c>
      <c r="BD2916" s="1">
        <v>-7.918</v>
      </c>
      <c r="BE2916" s="1">
        <v>-0.023</v>
      </c>
      <c r="BF2916" s="1">
        <v>0.251</v>
      </c>
      <c r="BG2916" s="1">
        <v>175.594</v>
      </c>
      <c r="BH2916" s="1">
        <v>0.1</v>
      </c>
      <c r="BI2916" s="1">
        <v>441.22</v>
      </c>
      <c r="BJ2916" s="1">
        <v>7.463</v>
      </c>
      <c r="BK2916" s="1">
        <v>0.585</v>
      </c>
      <c r="BL2916" s="1">
        <v>14.885</v>
      </c>
      <c r="BM2916" s="1">
        <v>0.231</v>
      </c>
      <c r="BN2916" s="1">
        <v>2.107</v>
      </c>
      <c r="BO2916" s="1">
        <v>755.052</v>
      </c>
      <c r="BP2916" s="1">
        <v>0.43</v>
      </c>
      <c r="BQ2916" s="1">
        <v>3700.082</v>
      </c>
      <c r="BR2916" s="1">
        <v>32.09</v>
      </c>
      <c r="BS2916" s="1">
        <v>4.903</v>
      </c>
      <c r="BT2916" s="1">
        <v>5.6</v>
      </c>
      <c r="BU2916" s="1">
        <v>80.692</v>
      </c>
      <c r="BW2916" s="1">
        <v>0.0</v>
      </c>
      <c r="BX2916" s="1">
        <v>0.0</v>
      </c>
      <c r="BY2916" s="1">
        <v>0.0</v>
      </c>
      <c r="BZ2916" s="1">
        <v>0.0</v>
      </c>
      <c r="CA2916" s="1">
        <v>0.0</v>
      </c>
      <c r="CB2916" s="1">
        <v>0.0</v>
      </c>
      <c r="CC2916" s="1">
        <v>0.0</v>
      </c>
      <c r="CD2916" s="1">
        <v>-1.76</v>
      </c>
      <c r="CE2916" s="1">
        <v>-0.562</v>
      </c>
      <c r="CF2916" s="1">
        <v>31.355</v>
      </c>
      <c r="CG2916" s="1">
        <v>122.915</v>
      </c>
      <c r="CH2916" s="1">
        <v>0.07</v>
      </c>
      <c r="CI2916" s="1">
        <v>55058.145</v>
      </c>
      <c r="CK2916" s="1">
        <v>0.0</v>
      </c>
      <c r="CL2916" s="1">
        <v>0.0</v>
      </c>
      <c r="CM2916" s="1">
        <v>0.0</v>
      </c>
      <c r="CN2916" s="1">
        <v>5.224</v>
      </c>
      <c r="CO2916" s="1">
        <v>72.959</v>
      </c>
      <c r="CP2916" s="1">
        <v>0.394</v>
      </c>
      <c r="CQ2916" s="1">
        <v>0.13</v>
      </c>
      <c r="CR2916" s="1">
        <v>0.0</v>
      </c>
      <c r="CS2916" s="1">
        <v>9.32</v>
      </c>
      <c r="CT2916" s="1">
        <v>0.034</v>
      </c>
      <c r="CU2916" s="1">
        <v>228.272</v>
      </c>
      <c r="CV2916" s="1">
        <v>0.0</v>
      </c>
      <c r="CW2916" s="1">
        <v>691.202</v>
      </c>
      <c r="CX2916" s="1">
        <v>9.701</v>
      </c>
      <c r="CY2916" s="1">
        <v>0.0</v>
      </c>
      <c r="CZ2916" s="1">
        <v>0.916</v>
      </c>
      <c r="DA2916" s="1">
        <v>2352.954</v>
      </c>
      <c r="DB2916" s="1">
        <v>43.034</v>
      </c>
      <c r="DC2916" s="1">
        <v>14.885</v>
      </c>
      <c r="DD2916" s="1">
        <v>0.231</v>
      </c>
      <c r="DE2916" s="1">
        <v>2.107</v>
      </c>
      <c r="DF2916" s="1">
        <v>755.052</v>
      </c>
      <c r="DG2916" s="1">
        <v>0.43</v>
      </c>
      <c r="DH2916" s="1">
        <v>3700.082</v>
      </c>
      <c r="DI2916" s="1">
        <v>32.09</v>
      </c>
      <c r="DJ2916" s="1">
        <v>4.903</v>
      </c>
      <c r="DK2916" s="1">
        <v>9.478</v>
      </c>
      <c r="DL2916" s="1">
        <v>0.022</v>
      </c>
      <c r="DM2916" s="1">
        <v>0.263</v>
      </c>
      <c r="DN2916" s="1">
        <v>175.594</v>
      </c>
      <c r="DO2916" s="1">
        <v>0.1</v>
      </c>
      <c r="DP2916" s="1">
        <v>461.082</v>
      </c>
      <c r="DQ2916" s="1">
        <v>7.463</v>
      </c>
      <c r="DR2916" s="1">
        <v>0.611</v>
      </c>
      <c r="DS2916" s="1">
        <v>27.508</v>
      </c>
      <c r="DT2916" s="1">
        <v>0.055</v>
      </c>
      <c r="DU2916" s="1">
        <v>0.258</v>
      </c>
      <c r="DV2916" s="1">
        <v>175.594</v>
      </c>
      <c r="DW2916" s="1">
        <v>0.1</v>
      </c>
      <c r="DX2916" s="1">
        <v>452.756</v>
      </c>
      <c r="DY2916" s="1">
        <v>7.463</v>
      </c>
      <c r="DZ2916" s="1">
        <v>0.6</v>
      </c>
    </row>
    <row r="2917">
      <c r="A2917" s="1" t="s">
        <v>361</v>
      </c>
      <c r="B2917" s="1">
        <v>2016.0</v>
      </c>
      <c r="C2917" s="1" t="s">
        <v>362</v>
      </c>
      <c r="D2917" s="1">
        <v>583469.0</v>
      </c>
      <c r="E2917" s="1">
        <v>3.25185536E10</v>
      </c>
      <c r="F2917" s="1">
        <v>7.371</v>
      </c>
      <c r="G2917" s="1">
        <v>0.069</v>
      </c>
      <c r="H2917" s="1">
        <v>1733.21</v>
      </c>
      <c r="I2917" s="1">
        <v>1.011</v>
      </c>
      <c r="J2917" s="1">
        <v>239.944</v>
      </c>
      <c r="K2917" s="1">
        <v>0.14</v>
      </c>
      <c r="L2917" s="1">
        <v>17.722</v>
      </c>
      <c r="M2917" s="1">
        <v>2.385</v>
      </c>
      <c r="N2917" s="1">
        <v>215.19</v>
      </c>
      <c r="O2917" s="1">
        <v>3.651</v>
      </c>
      <c r="P2917" s="1">
        <v>0.021</v>
      </c>
      <c r="Q2917" s="1">
        <v>1015.163</v>
      </c>
      <c r="R2917" s="1">
        <v>0.592</v>
      </c>
      <c r="S2917" s="1">
        <v>0.0</v>
      </c>
      <c r="T2917" s="1">
        <v>0.0</v>
      </c>
      <c r="V2917" s="1">
        <v>0.0</v>
      </c>
      <c r="W2917" s="1">
        <v>0.0</v>
      </c>
      <c r="X2917" s="1">
        <v>0.0</v>
      </c>
      <c r="Y2917" s="1">
        <v>0.0</v>
      </c>
      <c r="Z2917" s="1">
        <v>1.397</v>
      </c>
      <c r="AA2917" s="1">
        <v>7.09</v>
      </c>
      <c r="AB2917" s="1">
        <v>12151.46</v>
      </c>
      <c r="AC2917" s="1">
        <v>0.79</v>
      </c>
      <c r="AD2917" s="1">
        <v>1.898</v>
      </c>
      <c r="AE2917" s="1">
        <v>-1.337</v>
      </c>
      <c r="AF2917" s="1">
        <v>-0.575</v>
      </c>
      <c r="AG2917" s="1">
        <v>72770.328</v>
      </c>
      <c r="AH2917" s="1">
        <v>1.306</v>
      </c>
      <c r="AI2917" s="1">
        <v>-1.756</v>
      </c>
      <c r="AJ2917" s="1">
        <v>-0.718</v>
      </c>
      <c r="AK2917" s="1">
        <v>565.583</v>
      </c>
      <c r="AL2917" s="1">
        <v>0.33</v>
      </c>
      <c r="AM2917" s="1">
        <v>68815.781</v>
      </c>
      <c r="AN2917" s="1">
        <v>40.152</v>
      </c>
      <c r="AO2917" s="1">
        <v>41.772</v>
      </c>
      <c r="AP2917" s="1">
        <v>94.703</v>
      </c>
      <c r="AQ2917" s="1">
        <v>-7.78</v>
      </c>
      <c r="AR2917" s="1">
        <v>-0.696</v>
      </c>
      <c r="AS2917" s="1">
        <v>8.247</v>
      </c>
      <c r="AT2917" s="1">
        <v>445.611</v>
      </c>
      <c r="AU2917" s="1">
        <v>0.26</v>
      </c>
      <c r="AV2917" s="1">
        <v>14134.458</v>
      </c>
      <c r="AX2917" s="1">
        <v>0.0</v>
      </c>
      <c r="AY2917" s="1">
        <v>0.0</v>
      </c>
      <c r="AZ2917" s="1">
        <v>0.0</v>
      </c>
      <c r="BA2917" s="1">
        <v>32.911</v>
      </c>
      <c r="BB2917" s="1">
        <v>19.452</v>
      </c>
      <c r="BC2917" s="1">
        <v>0.17</v>
      </c>
      <c r="BD2917" s="1">
        <v>16.28</v>
      </c>
      <c r="BE2917" s="1">
        <v>0.039</v>
      </c>
      <c r="BF2917" s="1">
        <v>0.29</v>
      </c>
      <c r="BG2917" s="1">
        <v>205.666</v>
      </c>
      <c r="BH2917" s="1">
        <v>0.12</v>
      </c>
      <c r="BI2917" s="1">
        <v>496.988</v>
      </c>
      <c r="BJ2917" s="1">
        <v>15.19</v>
      </c>
      <c r="BK2917" s="1">
        <v>0.684</v>
      </c>
      <c r="BL2917" s="1">
        <v>6.983</v>
      </c>
      <c r="BM2917" s="1">
        <v>0.139</v>
      </c>
      <c r="BN2917" s="1">
        <v>2.246</v>
      </c>
      <c r="BO2917" s="1">
        <v>788.388</v>
      </c>
      <c r="BP2917" s="1">
        <v>0.46</v>
      </c>
      <c r="BQ2917" s="1">
        <v>3849.01</v>
      </c>
      <c r="BR2917" s="1">
        <v>58.228</v>
      </c>
      <c r="BS2917" s="1">
        <v>5.297</v>
      </c>
      <c r="BT2917" s="1">
        <v>6.3</v>
      </c>
      <c r="BU2917" s="1">
        <v>88.858</v>
      </c>
      <c r="BW2917" s="1">
        <v>0.0</v>
      </c>
      <c r="BX2917" s="1">
        <v>0.0</v>
      </c>
      <c r="BY2917" s="1">
        <v>0.0</v>
      </c>
      <c r="BZ2917" s="1">
        <v>0.0</v>
      </c>
      <c r="CA2917" s="1">
        <v>0.0</v>
      </c>
      <c r="CB2917" s="1">
        <v>0.0</v>
      </c>
      <c r="CC2917" s="1">
        <v>0.0</v>
      </c>
      <c r="CD2917" s="1">
        <v>-0.137</v>
      </c>
      <c r="CE2917" s="1">
        <v>-0.043</v>
      </c>
      <c r="CF2917" s="1">
        <v>31.313</v>
      </c>
      <c r="CG2917" s="1">
        <v>119.972</v>
      </c>
      <c r="CH2917" s="1">
        <v>0.07</v>
      </c>
      <c r="CI2917" s="1">
        <v>53666.164</v>
      </c>
      <c r="CK2917" s="1">
        <v>0.0</v>
      </c>
      <c r="CL2917" s="1">
        <v>0.0</v>
      </c>
      <c r="CM2917" s="1">
        <v>0.0</v>
      </c>
      <c r="CN2917" s="1">
        <v>8.861</v>
      </c>
      <c r="CO2917" s="1">
        <v>73.854</v>
      </c>
      <c r="CP2917" s="1">
        <v>0.438</v>
      </c>
      <c r="CQ2917" s="1">
        <v>0.14</v>
      </c>
      <c r="CR2917" s="1">
        <v>0.0</v>
      </c>
      <c r="CS2917" s="1">
        <v>11.157</v>
      </c>
      <c r="CT2917" s="1">
        <v>0.044</v>
      </c>
      <c r="CU2917" s="1">
        <v>239.944</v>
      </c>
      <c r="CV2917" s="1">
        <v>0.0</v>
      </c>
      <c r="CW2917" s="1">
        <v>749.922</v>
      </c>
      <c r="CX2917" s="1">
        <v>17.722</v>
      </c>
      <c r="CY2917" s="1">
        <v>0.0</v>
      </c>
      <c r="CZ2917" s="1">
        <v>1.032</v>
      </c>
      <c r="DA2917" s="1">
        <v>1353.971</v>
      </c>
      <c r="DB2917" s="1">
        <v>42.459</v>
      </c>
      <c r="DC2917" s="1">
        <v>6.983</v>
      </c>
      <c r="DD2917" s="1">
        <v>0.139</v>
      </c>
      <c r="DE2917" s="1">
        <v>2.246</v>
      </c>
      <c r="DF2917" s="1">
        <v>788.388</v>
      </c>
      <c r="DG2917" s="1">
        <v>0.46</v>
      </c>
      <c r="DH2917" s="1">
        <v>3849.01</v>
      </c>
      <c r="DI2917" s="1">
        <v>58.228</v>
      </c>
      <c r="DJ2917" s="1">
        <v>5.297</v>
      </c>
      <c r="DK2917" s="1">
        <v>-3.31</v>
      </c>
      <c r="DL2917" s="1">
        <v>-0.011</v>
      </c>
      <c r="DM2917" s="1">
        <v>0.252</v>
      </c>
      <c r="DN2917" s="1">
        <v>171.389</v>
      </c>
      <c r="DO2917" s="1">
        <v>0.1</v>
      </c>
      <c r="DP2917" s="1">
        <v>431.865</v>
      </c>
      <c r="DQ2917" s="1">
        <v>12.658</v>
      </c>
      <c r="DR2917" s="1">
        <v>0.594</v>
      </c>
      <c r="DS2917" s="1">
        <v>-0.355</v>
      </c>
      <c r="DT2917" s="1">
        <v>-0.003</v>
      </c>
      <c r="DU2917" s="1">
        <v>0.255</v>
      </c>
      <c r="DV2917" s="1">
        <v>171.389</v>
      </c>
      <c r="DW2917" s="1">
        <v>0.1</v>
      </c>
      <c r="DX2917" s="1">
        <v>437.024</v>
      </c>
      <c r="DY2917" s="1">
        <v>12.658</v>
      </c>
      <c r="DZ2917" s="1">
        <v>0.601</v>
      </c>
    </row>
    <row r="2918">
      <c r="A2918" s="1" t="s">
        <v>361</v>
      </c>
      <c r="B2918" s="1">
        <v>2017.0</v>
      </c>
      <c r="C2918" s="1" t="s">
        <v>362</v>
      </c>
      <c r="D2918" s="1">
        <v>596451.0</v>
      </c>
      <c r="E2918" s="1">
        <v>3.2946911232E10</v>
      </c>
      <c r="F2918" s="1">
        <v>26.706</v>
      </c>
      <c r="G2918" s="1">
        <v>0.27</v>
      </c>
      <c r="H2918" s="1">
        <v>2148.285</v>
      </c>
      <c r="I2918" s="1">
        <v>1.281</v>
      </c>
      <c r="J2918" s="1">
        <v>285.019</v>
      </c>
      <c r="K2918" s="1">
        <v>0.17</v>
      </c>
      <c r="L2918" s="1">
        <v>18.889</v>
      </c>
      <c r="M2918" s="1">
        <v>2.894</v>
      </c>
      <c r="N2918" s="1">
        <v>188.889</v>
      </c>
      <c r="O2918" s="1">
        <v>-7.489</v>
      </c>
      <c r="P2918" s="1">
        <v>-0.044</v>
      </c>
      <c r="Q2918" s="1">
        <v>918.699</v>
      </c>
      <c r="R2918" s="1">
        <v>0.548</v>
      </c>
      <c r="S2918" s="1">
        <v>0.0</v>
      </c>
      <c r="T2918" s="1">
        <v>0.0</v>
      </c>
      <c r="Y2918" s="1">
        <v>0.0</v>
      </c>
      <c r="Z2918" s="1">
        <v>1.238</v>
      </c>
      <c r="AA2918" s="1">
        <v>7.08</v>
      </c>
      <c r="AB2918" s="1">
        <v>11870.212</v>
      </c>
      <c r="AC2918" s="1">
        <v>0.9</v>
      </c>
      <c r="AD2918" s="1">
        <v>2.08</v>
      </c>
      <c r="AE2918" s="1">
        <v>4.465</v>
      </c>
      <c r="AF2918" s="1">
        <v>1.896</v>
      </c>
      <c r="AG2918" s="1">
        <v>74364.695</v>
      </c>
      <c r="AH2918" s="1">
        <v>1.346</v>
      </c>
      <c r="AI2918" s="1">
        <v>3.07</v>
      </c>
      <c r="AJ2918" s="1">
        <v>1.233</v>
      </c>
      <c r="AK2918" s="1">
        <v>502.975</v>
      </c>
      <c r="AL2918" s="1">
        <v>0.3</v>
      </c>
      <c r="AM2918" s="1">
        <v>69384.945</v>
      </c>
      <c r="AN2918" s="1">
        <v>41.385</v>
      </c>
      <c r="AO2918" s="1">
        <v>33.333</v>
      </c>
      <c r="AP2918" s="1">
        <v>93.474</v>
      </c>
      <c r="AQ2918" s="1">
        <v>-2.254</v>
      </c>
      <c r="AR2918" s="1">
        <v>-0.186</v>
      </c>
      <c r="AS2918" s="1">
        <v>8.061</v>
      </c>
      <c r="AT2918" s="1">
        <v>368.848</v>
      </c>
      <c r="AU2918" s="1">
        <v>0.22</v>
      </c>
      <c r="AV2918" s="1">
        <v>13515.181</v>
      </c>
      <c r="BA2918" s="1">
        <v>24.444</v>
      </c>
      <c r="BB2918" s="1">
        <v>18.207</v>
      </c>
      <c r="BC2918" s="1">
        <v>0.17</v>
      </c>
      <c r="BD2918" s="1">
        <v>-25.788</v>
      </c>
      <c r="BE2918" s="1">
        <v>-0.076</v>
      </c>
      <c r="BF2918" s="1">
        <v>0.214</v>
      </c>
      <c r="BG2918" s="1">
        <v>150.893</v>
      </c>
      <c r="BH2918" s="1">
        <v>0.09</v>
      </c>
      <c r="BI2918" s="1">
        <v>358.994</v>
      </c>
      <c r="BJ2918" s="1">
        <v>10.0</v>
      </c>
      <c r="BK2918" s="1">
        <v>0.484</v>
      </c>
      <c r="BL2918" s="1">
        <v>28.142</v>
      </c>
      <c r="BM2918" s="1">
        <v>0.644</v>
      </c>
      <c r="BN2918" s="1">
        <v>2.889</v>
      </c>
      <c r="BO2918" s="1">
        <v>1005.95</v>
      </c>
      <c r="BP2918" s="1">
        <v>0.6</v>
      </c>
      <c r="BQ2918" s="1">
        <v>4844.446</v>
      </c>
      <c r="BR2918" s="1">
        <v>66.667</v>
      </c>
      <c r="BS2918" s="1">
        <v>6.526</v>
      </c>
      <c r="BT2918" s="1">
        <v>6.18</v>
      </c>
      <c r="BU2918" s="1">
        <v>87.288</v>
      </c>
      <c r="BW2918" s="1">
        <v>0.0</v>
      </c>
      <c r="BX2918" s="1">
        <v>0.0</v>
      </c>
      <c r="BY2918" s="1">
        <v>0.0</v>
      </c>
      <c r="BZ2918" s="1">
        <v>0.0</v>
      </c>
      <c r="CA2918" s="1">
        <v>0.0</v>
      </c>
      <c r="CB2918" s="1">
        <v>0.0</v>
      </c>
      <c r="CC2918" s="1">
        <v>0.0</v>
      </c>
      <c r="CD2918" s="1">
        <v>4.672</v>
      </c>
      <c r="CE2918" s="1">
        <v>1.463</v>
      </c>
      <c r="CF2918" s="1">
        <v>32.776</v>
      </c>
      <c r="CG2918" s="1">
        <v>134.127</v>
      </c>
      <c r="CH2918" s="1">
        <v>0.08</v>
      </c>
      <c r="CI2918" s="1">
        <v>54951.062</v>
      </c>
      <c r="CN2918" s="1">
        <v>8.889</v>
      </c>
      <c r="CO2918" s="1">
        <v>74.029</v>
      </c>
      <c r="CP2918" s="1">
        <v>0.536</v>
      </c>
      <c r="CQ2918" s="1">
        <v>0.17</v>
      </c>
      <c r="CR2918" s="1">
        <v>0.0</v>
      </c>
      <c r="CS2918" s="1">
        <v>22.451</v>
      </c>
      <c r="CT2918" s="1">
        <v>0.098</v>
      </c>
      <c r="CU2918" s="1">
        <v>285.019</v>
      </c>
      <c r="CV2918" s="1">
        <v>0.0</v>
      </c>
      <c r="CW2918" s="1">
        <v>898.298</v>
      </c>
      <c r="CX2918" s="1">
        <v>18.889</v>
      </c>
      <c r="CY2918" s="1">
        <v>0.0</v>
      </c>
      <c r="CZ2918" s="1">
        <v>1.21</v>
      </c>
      <c r="DA2918" s="1">
        <v>1508.925</v>
      </c>
      <c r="DB2918" s="1">
        <v>44.355</v>
      </c>
      <c r="DC2918" s="1">
        <v>28.142</v>
      </c>
      <c r="DD2918" s="1">
        <v>0.644</v>
      </c>
      <c r="DE2918" s="1">
        <v>2.889</v>
      </c>
      <c r="DF2918" s="1">
        <v>1005.95</v>
      </c>
      <c r="DG2918" s="1">
        <v>0.6</v>
      </c>
      <c r="DH2918" s="1">
        <v>4844.446</v>
      </c>
      <c r="DI2918" s="1">
        <v>66.667</v>
      </c>
      <c r="DJ2918" s="1">
        <v>6.526</v>
      </c>
      <c r="DK2918" s="1">
        <v>8.152</v>
      </c>
      <c r="DL2918" s="1">
        <v>0.019</v>
      </c>
      <c r="DM2918" s="1">
        <v>0.271</v>
      </c>
      <c r="DN2918" s="1">
        <v>184.424</v>
      </c>
      <c r="DO2918" s="1">
        <v>0.11</v>
      </c>
      <c r="DP2918" s="1">
        <v>454.618</v>
      </c>
      <c r="DQ2918" s="1">
        <v>12.222</v>
      </c>
      <c r="DR2918" s="1">
        <v>0.612</v>
      </c>
      <c r="DS2918" s="1">
        <v>131.385</v>
      </c>
      <c r="DT2918" s="1">
        <v>0.332</v>
      </c>
      <c r="DU2918" s="1">
        <v>0.587</v>
      </c>
      <c r="DV2918" s="1">
        <v>385.614</v>
      </c>
      <c r="DW2918" s="1">
        <v>0.23</v>
      </c>
      <c r="DX2918" s="1">
        <v>984.251</v>
      </c>
      <c r="DY2918" s="1">
        <v>25.556</v>
      </c>
      <c r="DZ2918" s="1">
        <v>1.326</v>
      </c>
    </row>
    <row r="2919">
      <c r="A2919" s="1" t="s">
        <v>361</v>
      </c>
      <c r="B2919" s="1">
        <v>2018.0</v>
      </c>
      <c r="C2919" s="1" t="s">
        <v>362</v>
      </c>
      <c r="D2919" s="1">
        <v>608055.0</v>
      </c>
      <c r="E2919" s="1">
        <v>3.3348603904E10</v>
      </c>
      <c r="F2919" s="1">
        <v>8.431</v>
      </c>
      <c r="G2919" s="1">
        <v>0.108</v>
      </c>
      <c r="H2919" s="1">
        <v>2284.956</v>
      </c>
      <c r="I2919" s="1">
        <v>1.389</v>
      </c>
      <c r="J2919" s="1">
        <v>361.809</v>
      </c>
      <c r="K2919" s="1">
        <v>0.22</v>
      </c>
      <c r="L2919" s="1">
        <v>22.917</v>
      </c>
      <c r="M2919" s="1">
        <v>2.998</v>
      </c>
      <c r="N2919" s="1">
        <v>187.5</v>
      </c>
      <c r="O2919" s="1">
        <v>-11.368</v>
      </c>
      <c r="P2919" s="1">
        <v>-0.062</v>
      </c>
      <c r="Q2919" s="1">
        <v>798.725</v>
      </c>
      <c r="R2919" s="1">
        <v>0.486</v>
      </c>
      <c r="S2919" s="1">
        <v>0.0</v>
      </c>
      <c r="T2919" s="1">
        <v>0.0</v>
      </c>
      <c r="Y2919" s="1">
        <v>0.0</v>
      </c>
      <c r="Z2919" s="1">
        <v>1.048</v>
      </c>
      <c r="AA2919" s="1">
        <v>7.12</v>
      </c>
      <c r="AB2919" s="1">
        <v>11709.467</v>
      </c>
      <c r="AC2919" s="1">
        <v>0.96</v>
      </c>
      <c r="AD2919" s="1">
        <v>2.125</v>
      </c>
      <c r="AE2919" s="1">
        <v>4.681</v>
      </c>
      <c r="AF2919" s="1">
        <v>2.076</v>
      </c>
      <c r="AG2919" s="1">
        <v>76359.789</v>
      </c>
      <c r="AH2919" s="1">
        <v>1.392</v>
      </c>
      <c r="AI2919" s="1">
        <v>4.181</v>
      </c>
      <c r="AJ2919" s="1">
        <v>1.73</v>
      </c>
      <c r="AK2919" s="1">
        <v>460.485</v>
      </c>
      <c r="AL2919" s="1">
        <v>0.28</v>
      </c>
      <c r="AM2919" s="1">
        <v>70906.742</v>
      </c>
      <c r="AN2919" s="1">
        <v>43.115</v>
      </c>
      <c r="AO2919" s="1">
        <v>29.167</v>
      </c>
      <c r="AP2919" s="1">
        <v>93.036</v>
      </c>
      <c r="AQ2919" s="1">
        <v>-1.371</v>
      </c>
      <c r="AR2919" s="1">
        <v>-0.111</v>
      </c>
      <c r="AS2919" s="1">
        <v>7.951</v>
      </c>
      <c r="AT2919" s="1">
        <v>328.918</v>
      </c>
      <c r="AU2919" s="1">
        <v>0.2</v>
      </c>
      <c r="AV2919" s="1">
        <v>13075.516</v>
      </c>
      <c r="BA2919" s="1">
        <v>20.833</v>
      </c>
      <c r="BB2919" s="1">
        <v>17.156</v>
      </c>
      <c r="BC2919" s="1">
        <v>0.18</v>
      </c>
      <c r="BD2919" s="1">
        <v>8.324</v>
      </c>
      <c r="BE2919" s="1">
        <v>0.017</v>
      </c>
      <c r="BF2919" s="1">
        <v>0.231</v>
      </c>
      <c r="BG2919" s="1">
        <v>148.013</v>
      </c>
      <c r="BH2919" s="1">
        <v>0.09</v>
      </c>
      <c r="BI2919" s="1">
        <v>379.556</v>
      </c>
      <c r="BJ2919" s="1">
        <v>9.375</v>
      </c>
      <c r="BK2919" s="1">
        <v>0.498</v>
      </c>
      <c r="BL2919" s="1">
        <v>10.145</v>
      </c>
      <c r="BM2919" s="1">
        <v>0.338</v>
      </c>
      <c r="BN2919" s="1">
        <v>3.227</v>
      </c>
      <c r="BO2919" s="1">
        <v>1118.32</v>
      </c>
      <c r="BP2919" s="1">
        <v>0.68</v>
      </c>
      <c r="BQ2919" s="1">
        <v>5307.808</v>
      </c>
      <c r="BR2919" s="1">
        <v>70.833</v>
      </c>
      <c r="BS2919" s="1">
        <v>6.964</v>
      </c>
      <c r="BT2919" s="1">
        <v>6.16</v>
      </c>
      <c r="BU2919" s="1">
        <v>86.517</v>
      </c>
      <c r="BW2919" s="1">
        <v>0.0</v>
      </c>
      <c r="BX2919" s="1">
        <v>0.0</v>
      </c>
      <c r="BY2919" s="1">
        <v>0.0</v>
      </c>
      <c r="BZ2919" s="1">
        <v>0.0</v>
      </c>
      <c r="CA2919" s="1">
        <v>0.0</v>
      </c>
      <c r="CB2919" s="1">
        <v>0.0</v>
      </c>
      <c r="CC2919" s="1">
        <v>0.0</v>
      </c>
      <c r="CD2919" s="1">
        <v>5.807</v>
      </c>
      <c r="CE2919" s="1">
        <v>1.903</v>
      </c>
      <c r="CF2919" s="1">
        <v>34.679</v>
      </c>
      <c r="CG2919" s="1">
        <v>131.567</v>
      </c>
      <c r="CH2919" s="1">
        <v>0.08</v>
      </c>
      <c r="CI2919" s="1">
        <v>57032.5</v>
      </c>
      <c r="CN2919" s="1">
        <v>8.333</v>
      </c>
      <c r="CO2919" s="1">
        <v>74.832</v>
      </c>
      <c r="CP2919" s="1">
        <v>0.679</v>
      </c>
      <c r="CQ2919" s="1">
        <v>0.22</v>
      </c>
      <c r="CR2919" s="1">
        <v>0.0</v>
      </c>
      <c r="CS2919" s="1">
        <v>26.666</v>
      </c>
      <c r="CT2919" s="1">
        <v>0.143</v>
      </c>
      <c r="CU2919" s="1">
        <v>361.809</v>
      </c>
      <c r="CV2919" s="1">
        <v>0.0</v>
      </c>
      <c r="CW2919" s="1">
        <v>1116.12</v>
      </c>
      <c r="CX2919" s="1">
        <v>22.917</v>
      </c>
      <c r="CY2919" s="1">
        <v>0.0</v>
      </c>
      <c r="CZ2919" s="1">
        <v>1.464</v>
      </c>
      <c r="DA2919" s="1">
        <v>1578.805</v>
      </c>
      <c r="DB2919" s="1">
        <v>46.431</v>
      </c>
      <c r="DC2919" s="1">
        <v>10.145</v>
      </c>
      <c r="DD2919" s="1">
        <v>0.338</v>
      </c>
      <c r="DE2919" s="1">
        <v>3.227</v>
      </c>
      <c r="DF2919" s="1">
        <v>1118.32</v>
      </c>
      <c r="DG2919" s="1">
        <v>0.68</v>
      </c>
      <c r="DH2919" s="1">
        <v>5307.808</v>
      </c>
      <c r="DI2919" s="1">
        <v>70.833</v>
      </c>
      <c r="DJ2919" s="1">
        <v>6.964</v>
      </c>
      <c r="DK2919" s="1">
        <v>9.461</v>
      </c>
      <c r="DL2919" s="1">
        <v>0.024</v>
      </c>
      <c r="DM2919" s="1">
        <v>0.295</v>
      </c>
      <c r="DN2919" s="1">
        <v>197.351</v>
      </c>
      <c r="DO2919" s="1">
        <v>0.12</v>
      </c>
      <c r="DP2919" s="1">
        <v>485.706</v>
      </c>
      <c r="DQ2919" s="1">
        <v>12.5</v>
      </c>
      <c r="DR2919" s="1">
        <v>0.637</v>
      </c>
      <c r="DS2919" s="1">
        <v>8.411</v>
      </c>
      <c r="DT2919" s="1">
        <v>0.046</v>
      </c>
      <c r="DU2919" s="1">
        <v>0.633</v>
      </c>
      <c r="DV2919" s="1">
        <v>411.147</v>
      </c>
      <c r="DW2919" s="1">
        <v>0.25</v>
      </c>
      <c r="DX2919" s="1">
        <v>1041.47</v>
      </c>
      <c r="DY2919" s="1">
        <v>26.042</v>
      </c>
      <c r="DZ2919" s="1">
        <v>1.366</v>
      </c>
    </row>
    <row r="2920">
      <c r="A2920" s="1" t="s">
        <v>361</v>
      </c>
      <c r="B2920" s="1">
        <v>2019.0</v>
      </c>
      <c r="C2920" s="1" t="s">
        <v>362</v>
      </c>
      <c r="D2920" s="1">
        <v>620116.0</v>
      </c>
      <c r="E2920" s="1">
        <v>3.4122293248E10</v>
      </c>
      <c r="F2920" s="1">
        <v>7.18</v>
      </c>
      <c r="G2920" s="1">
        <v>0.1</v>
      </c>
      <c r="H2920" s="1">
        <v>2401.393</v>
      </c>
      <c r="I2920" s="1">
        <v>1.489</v>
      </c>
      <c r="J2920" s="1">
        <v>451.528</v>
      </c>
      <c r="K2920" s="1">
        <v>0.28</v>
      </c>
      <c r="L2920" s="1">
        <v>26.168</v>
      </c>
      <c r="M2920" s="1">
        <v>3.156</v>
      </c>
      <c r="N2920" s="1">
        <v>168.224</v>
      </c>
      <c r="O2920" s="1">
        <v>9.574</v>
      </c>
      <c r="P2920" s="1">
        <v>0.046</v>
      </c>
      <c r="Q2920" s="1">
        <v>858.171</v>
      </c>
      <c r="R2920" s="1">
        <v>0.532</v>
      </c>
      <c r="S2920" s="1">
        <v>0.0</v>
      </c>
      <c r="T2920" s="1">
        <v>0.0</v>
      </c>
      <c r="Y2920" s="1">
        <v>0.0</v>
      </c>
      <c r="Z2920" s="1">
        <v>1.128</v>
      </c>
      <c r="AA2920" s="1">
        <v>6.95</v>
      </c>
      <c r="AB2920" s="1">
        <v>11207.58</v>
      </c>
      <c r="AC2920" s="1">
        <v>1.07</v>
      </c>
      <c r="AD2920" s="1">
        <v>2.335</v>
      </c>
      <c r="AE2920" s="1">
        <v>1.846</v>
      </c>
      <c r="AF2920" s="1">
        <v>0.857</v>
      </c>
      <c r="AG2920" s="1">
        <v>76257.094</v>
      </c>
      <c r="AH2920" s="1">
        <v>1.386</v>
      </c>
      <c r="AI2920" s="1">
        <v>0.995</v>
      </c>
      <c r="AJ2920" s="1">
        <v>0.429</v>
      </c>
      <c r="AK2920" s="1">
        <v>435.402</v>
      </c>
      <c r="AL2920" s="1">
        <v>0.27</v>
      </c>
      <c r="AM2920" s="1">
        <v>70219.594</v>
      </c>
      <c r="AN2920" s="1">
        <v>43.544</v>
      </c>
      <c r="AO2920" s="1">
        <v>25.234</v>
      </c>
      <c r="AP2920" s="1">
        <v>92.282</v>
      </c>
      <c r="AQ2920" s="1">
        <v>0.062</v>
      </c>
      <c r="AR2920" s="1">
        <v>0.005</v>
      </c>
      <c r="AS2920" s="1">
        <v>7.956</v>
      </c>
      <c r="AT2920" s="1">
        <v>306.394</v>
      </c>
      <c r="AU2920" s="1">
        <v>0.19</v>
      </c>
      <c r="AV2920" s="1">
        <v>12829.193</v>
      </c>
      <c r="BA2920" s="1">
        <v>17.757</v>
      </c>
      <c r="BB2920" s="1">
        <v>16.86</v>
      </c>
      <c r="BC2920" s="1">
        <v>0.18</v>
      </c>
      <c r="BD2920" s="1">
        <v>15.237</v>
      </c>
      <c r="BE2920" s="1">
        <v>0.034</v>
      </c>
      <c r="BF2920" s="1">
        <v>0.265</v>
      </c>
      <c r="BG2920" s="1">
        <v>177.386</v>
      </c>
      <c r="BH2920" s="1">
        <v>0.11</v>
      </c>
      <c r="BI2920" s="1">
        <v>426.761</v>
      </c>
      <c r="BJ2920" s="1">
        <v>10.28</v>
      </c>
      <c r="BK2920" s="1">
        <v>0.561</v>
      </c>
      <c r="BL2920" s="1">
        <v>10.288</v>
      </c>
      <c r="BM2920" s="1">
        <v>0.414</v>
      </c>
      <c r="BN2920" s="1">
        <v>3.642</v>
      </c>
      <c r="BO2920" s="1">
        <v>1290.081</v>
      </c>
      <c r="BP2920" s="1">
        <v>0.8</v>
      </c>
      <c r="BQ2920" s="1">
        <v>5872.96</v>
      </c>
      <c r="BR2920" s="1">
        <v>74.766</v>
      </c>
      <c r="BS2920" s="1">
        <v>7.718</v>
      </c>
      <c r="BT2920" s="1">
        <v>5.88</v>
      </c>
      <c r="BU2920" s="1">
        <v>84.604</v>
      </c>
      <c r="BW2920" s="1">
        <v>0.0</v>
      </c>
      <c r="BX2920" s="1">
        <v>0.0</v>
      </c>
      <c r="BY2920" s="1">
        <v>0.0</v>
      </c>
      <c r="BZ2920" s="1">
        <v>0.0</v>
      </c>
      <c r="CA2920" s="1">
        <v>0.0</v>
      </c>
      <c r="CB2920" s="1">
        <v>0.0</v>
      </c>
      <c r="CC2920" s="1">
        <v>0.0</v>
      </c>
      <c r="CD2920" s="1">
        <v>1.089</v>
      </c>
      <c r="CE2920" s="1">
        <v>0.378</v>
      </c>
      <c r="CF2920" s="1">
        <v>35.057</v>
      </c>
      <c r="CG2920" s="1">
        <v>129.008</v>
      </c>
      <c r="CH2920" s="1">
        <v>0.08</v>
      </c>
      <c r="CI2920" s="1">
        <v>56532.227</v>
      </c>
      <c r="CN2920" s="1">
        <v>7.477</v>
      </c>
      <c r="CO2920" s="1">
        <v>74.294</v>
      </c>
      <c r="CP2920" s="1">
        <v>0.869</v>
      </c>
      <c r="CQ2920" s="1">
        <v>0.28</v>
      </c>
      <c r="CR2920" s="1">
        <v>0.0</v>
      </c>
      <c r="CS2920" s="1">
        <v>28.069</v>
      </c>
      <c r="CT2920" s="1">
        <v>0.19</v>
      </c>
      <c r="CU2920" s="1">
        <v>451.528</v>
      </c>
      <c r="CV2920" s="1">
        <v>0.0</v>
      </c>
      <c r="CW2920" s="1">
        <v>1401.598</v>
      </c>
      <c r="CX2920" s="1">
        <v>26.168</v>
      </c>
      <c r="CY2920" s="1">
        <v>0.0</v>
      </c>
      <c r="CZ2920" s="1">
        <v>1.842</v>
      </c>
      <c r="DA2920" s="1">
        <v>1725.484</v>
      </c>
      <c r="DB2920" s="1">
        <v>47.288</v>
      </c>
      <c r="DC2920" s="1">
        <v>10.288</v>
      </c>
      <c r="DD2920" s="1">
        <v>0.414</v>
      </c>
      <c r="DE2920" s="1">
        <v>3.642</v>
      </c>
      <c r="DF2920" s="1">
        <v>1290.081</v>
      </c>
      <c r="DG2920" s="1">
        <v>0.8</v>
      </c>
      <c r="DH2920" s="1">
        <v>5872.96</v>
      </c>
      <c r="DI2920" s="1">
        <v>74.766</v>
      </c>
      <c r="DJ2920" s="1">
        <v>7.718</v>
      </c>
      <c r="DK2920" s="1">
        <v>9.821</v>
      </c>
      <c r="DL2920" s="1">
        <v>0.027</v>
      </c>
      <c r="DM2920" s="1">
        <v>0.323</v>
      </c>
      <c r="DN2920" s="1">
        <v>209.638</v>
      </c>
      <c r="DO2920" s="1">
        <v>0.13</v>
      </c>
      <c r="DP2920" s="1">
        <v>520.443</v>
      </c>
      <c r="DQ2920" s="1">
        <v>12.15</v>
      </c>
      <c r="DR2920" s="1">
        <v>0.684</v>
      </c>
      <c r="DS2920" s="1">
        <v>10.491</v>
      </c>
      <c r="DT2920" s="1">
        <v>0.063</v>
      </c>
      <c r="DU2920" s="1">
        <v>0.696</v>
      </c>
      <c r="DV2920" s="1">
        <v>451.528</v>
      </c>
      <c r="DW2920" s="1">
        <v>0.28</v>
      </c>
      <c r="DX2920" s="1">
        <v>1122.766</v>
      </c>
      <c r="DY2920" s="1">
        <v>26.168</v>
      </c>
      <c r="DZ2920" s="1">
        <v>1.476</v>
      </c>
    </row>
    <row r="2921">
      <c r="A2921" s="1" t="s">
        <v>361</v>
      </c>
      <c r="B2921" s="1">
        <v>2020.0</v>
      </c>
      <c r="C2921" s="1" t="s">
        <v>362</v>
      </c>
      <c r="D2921" s="1">
        <v>630545.0</v>
      </c>
      <c r="E2921" s="1">
        <v>3.3850189824E10</v>
      </c>
      <c r="F2921" s="1">
        <v>9.58</v>
      </c>
      <c r="G2921" s="1">
        <v>0.143</v>
      </c>
      <c r="H2921" s="1">
        <v>2587.921</v>
      </c>
      <c r="I2921" s="1">
        <v>1.632</v>
      </c>
      <c r="J2921" s="1">
        <v>586.794</v>
      </c>
      <c r="K2921" s="1">
        <v>0.37</v>
      </c>
      <c r="L2921" s="1">
        <v>30.328</v>
      </c>
      <c r="M2921" s="1">
        <v>4.037</v>
      </c>
      <c r="N2921" s="1">
        <v>163.934</v>
      </c>
      <c r="O2921" s="1">
        <v>-15.988</v>
      </c>
      <c r="P2921" s="1">
        <v>-0.085</v>
      </c>
      <c r="Q2921" s="1">
        <v>709.038</v>
      </c>
      <c r="R2921" s="1">
        <v>0.447</v>
      </c>
      <c r="S2921" s="1">
        <v>0.0</v>
      </c>
      <c r="T2921" s="1">
        <v>0.0</v>
      </c>
      <c r="Y2921" s="1">
        <v>0.0</v>
      </c>
      <c r="Z2921" s="1">
        <v>1.106</v>
      </c>
      <c r="AA2921" s="1">
        <v>6.68</v>
      </c>
      <c r="AB2921" s="1">
        <v>10594.01</v>
      </c>
      <c r="AC2921" s="1">
        <v>1.22</v>
      </c>
      <c r="AD2921" s="1">
        <v>3.15</v>
      </c>
      <c r="AE2921" s="1">
        <v>-14.269</v>
      </c>
      <c r="AF2921" s="1">
        <v>-6.747</v>
      </c>
      <c r="AG2921" s="1">
        <v>64294.848</v>
      </c>
      <c r="AH2921" s="1">
        <v>1.198</v>
      </c>
      <c r="AI2921" s="1">
        <v>-17.017</v>
      </c>
      <c r="AJ2921" s="1">
        <v>-7.41</v>
      </c>
      <c r="AK2921" s="1">
        <v>396.482</v>
      </c>
      <c r="AL2921" s="1">
        <v>0.25</v>
      </c>
      <c r="AM2921" s="1">
        <v>57306.449</v>
      </c>
      <c r="AN2921" s="1">
        <v>36.134</v>
      </c>
      <c r="AO2921" s="1">
        <v>20.492</v>
      </c>
      <c r="AP2921" s="1">
        <v>89.395</v>
      </c>
      <c r="AQ2921" s="1">
        <v>-9.179</v>
      </c>
      <c r="AR2921" s="1">
        <v>-0.73</v>
      </c>
      <c r="AS2921" s="1">
        <v>7.225</v>
      </c>
      <c r="AT2921" s="1">
        <v>285.467</v>
      </c>
      <c r="AU2921" s="1">
        <v>0.18</v>
      </c>
      <c r="AV2921" s="1">
        <v>11458.915</v>
      </c>
      <c r="BA2921" s="1">
        <v>14.754</v>
      </c>
      <c r="BB2921" s="1">
        <v>17.875</v>
      </c>
      <c r="BC2921" s="1">
        <v>0.2</v>
      </c>
      <c r="BD2921" s="1">
        <v>-14.323</v>
      </c>
      <c r="BE2921" s="1">
        <v>-0.038</v>
      </c>
      <c r="BF2921" s="1">
        <v>0.226</v>
      </c>
      <c r="BG2921" s="1">
        <v>142.734</v>
      </c>
      <c r="BH2921" s="1">
        <v>0.09</v>
      </c>
      <c r="BI2921" s="1">
        <v>358.702</v>
      </c>
      <c r="BJ2921" s="1">
        <v>7.377</v>
      </c>
      <c r="BK2921" s="1">
        <v>0.56</v>
      </c>
      <c r="BL2921" s="1">
        <v>14.097</v>
      </c>
      <c r="BM2921" s="1">
        <v>0.645</v>
      </c>
      <c r="BN2921" s="1">
        <v>4.287</v>
      </c>
      <c r="BO2921" s="1">
        <v>1538.352</v>
      </c>
      <c r="BP2921" s="1">
        <v>0.97</v>
      </c>
      <c r="BQ2921" s="1">
        <v>6798.182</v>
      </c>
      <c r="BR2921" s="1">
        <v>79.508</v>
      </c>
      <c r="BS2921" s="1">
        <v>10.605</v>
      </c>
      <c r="BT2921" s="1">
        <v>5.46</v>
      </c>
      <c r="BU2921" s="1">
        <v>81.737</v>
      </c>
      <c r="BW2921" s="1">
        <v>0.0</v>
      </c>
      <c r="BX2921" s="1">
        <v>0.0</v>
      </c>
      <c r="BY2921" s="1">
        <v>0.0</v>
      </c>
      <c r="BZ2921" s="1">
        <v>0.0</v>
      </c>
      <c r="CA2921" s="1">
        <v>0.0</v>
      </c>
      <c r="CB2921" s="1">
        <v>0.0</v>
      </c>
      <c r="CC2921" s="1">
        <v>0.0</v>
      </c>
      <c r="CD2921" s="1">
        <v>-18.812</v>
      </c>
      <c r="CE2921" s="1">
        <v>-6.595</v>
      </c>
      <c r="CF2921" s="1">
        <v>28.462</v>
      </c>
      <c r="CG2921" s="1">
        <v>111.015</v>
      </c>
      <c r="CH2921" s="1">
        <v>0.07</v>
      </c>
      <c r="CI2921" s="1">
        <v>45138.496</v>
      </c>
      <c r="CN2921" s="1">
        <v>5.738</v>
      </c>
      <c r="CO2921" s="1">
        <v>70.414</v>
      </c>
      <c r="CP2921" s="1">
        <v>1.163</v>
      </c>
      <c r="CQ2921" s="1">
        <v>0.37</v>
      </c>
      <c r="CR2921" s="1">
        <v>0.0</v>
      </c>
      <c r="CS2921" s="1">
        <v>33.855</v>
      </c>
      <c r="CT2921" s="1">
        <v>0.294</v>
      </c>
      <c r="CU2921" s="1">
        <v>586.794</v>
      </c>
      <c r="CV2921" s="1">
        <v>0.0</v>
      </c>
      <c r="CW2921" s="1">
        <v>1845.08</v>
      </c>
      <c r="CX2921" s="1">
        <v>30.328</v>
      </c>
      <c r="CY2921" s="1">
        <v>0.0</v>
      </c>
      <c r="CZ2921" s="1">
        <v>2.878</v>
      </c>
      <c r="DA2921" s="1">
        <v>1934.834</v>
      </c>
      <c r="DB2921" s="1">
        <v>40.541</v>
      </c>
      <c r="DC2921" s="1">
        <v>14.097</v>
      </c>
      <c r="DD2921" s="1">
        <v>0.645</v>
      </c>
      <c r="DE2921" s="1">
        <v>4.287</v>
      </c>
      <c r="DF2921" s="1">
        <v>1538.352</v>
      </c>
      <c r="DG2921" s="1">
        <v>0.97</v>
      </c>
      <c r="DH2921" s="1">
        <v>6798.182</v>
      </c>
      <c r="DI2921" s="1">
        <v>79.508</v>
      </c>
      <c r="DJ2921" s="1">
        <v>10.605</v>
      </c>
      <c r="DK2921" s="1">
        <v>23.681</v>
      </c>
      <c r="DL2921" s="1">
        <v>0.075</v>
      </c>
      <c r="DM2921" s="1">
        <v>0.398</v>
      </c>
      <c r="DN2921" s="1">
        <v>253.749</v>
      </c>
      <c r="DO2921" s="1">
        <v>0.16</v>
      </c>
      <c r="DP2921" s="1">
        <v>631.478</v>
      </c>
      <c r="DQ2921" s="1">
        <v>13.115</v>
      </c>
      <c r="DR2921" s="1">
        <v>0.985</v>
      </c>
      <c r="DS2921" s="1">
        <v>24.833</v>
      </c>
      <c r="DT2921" s="1">
        <v>0.171</v>
      </c>
      <c r="DU2921" s="1">
        <v>0.867</v>
      </c>
      <c r="DV2921" s="1">
        <v>555.075</v>
      </c>
      <c r="DW2921" s="1">
        <v>0.35</v>
      </c>
      <c r="DX2921" s="1">
        <v>1375.001</v>
      </c>
      <c r="DY2921" s="1">
        <v>28.689</v>
      </c>
      <c r="DZ2921" s="1">
        <v>2.145</v>
      </c>
    </row>
    <row r="2922">
      <c r="A2922" s="1" t="s">
        <v>361</v>
      </c>
      <c r="B2922" s="1">
        <v>2021.0</v>
      </c>
      <c r="C2922" s="1" t="s">
        <v>362</v>
      </c>
      <c r="D2922" s="1">
        <v>640233.0</v>
      </c>
      <c r="E2922" s="1">
        <v>3.5577397248E10</v>
      </c>
      <c r="F2922" s="1">
        <v>-2.976</v>
      </c>
      <c r="G2922" s="1">
        <v>-0.049</v>
      </c>
      <c r="H2922" s="1">
        <v>2472.917</v>
      </c>
      <c r="I2922" s="1">
        <v>1.583</v>
      </c>
      <c r="J2922" s="1">
        <v>609.153</v>
      </c>
      <c r="K2922" s="1">
        <v>0.39</v>
      </c>
      <c r="L2922" s="1">
        <v>31.707</v>
      </c>
      <c r="M2922" s="1">
        <v>3.674</v>
      </c>
      <c r="N2922" s="1">
        <v>162.602</v>
      </c>
      <c r="O2922" s="1">
        <v>2.401</v>
      </c>
      <c r="P2922" s="1">
        <v>0.011</v>
      </c>
      <c r="Q2922" s="1">
        <v>715.076</v>
      </c>
      <c r="R2922" s="1">
        <v>0.458</v>
      </c>
      <c r="S2922" s="1">
        <v>0.0</v>
      </c>
      <c r="T2922" s="1">
        <v>0.0</v>
      </c>
      <c r="Y2922" s="1">
        <v>0.0</v>
      </c>
      <c r="Z2922" s="1">
        <v>1.062</v>
      </c>
      <c r="AA2922" s="1">
        <v>6.95</v>
      </c>
      <c r="AB2922" s="1">
        <v>10855.423</v>
      </c>
      <c r="AC2922" s="1">
        <v>1.23</v>
      </c>
      <c r="AD2922" s="1">
        <v>2.972</v>
      </c>
      <c r="AE2922" s="1">
        <v>6.595</v>
      </c>
      <c r="AF2922" s="1">
        <v>2.674</v>
      </c>
      <c r="AG2922" s="1">
        <v>67498.109</v>
      </c>
      <c r="AH2922" s="1">
        <v>1.215</v>
      </c>
      <c r="AI2922" s="1">
        <v>7.426</v>
      </c>
      <c r="AJ2922" s="1">
        <v>2.683</v>
      </c>
      <c r="AK2922" s="1">
        <v>374.864</v>
      </c>
      <c r="AL2922" s="1">
        <v>0.24</v>
      </c>
      <c r="AM2922" s="1">
        <v>60630.367</v>
      </c>
      <c r="AN2922" s="1">
        <v>38.818</v>
      </c>
      <c r="AO2922" s="1">
        <v>19.512</v>
      </c>
      <c r="AP2922" s="1">
        <v>90.072</v>
      </c>
      <c r="AQ2922" s="1">
        <v>7.812</v>
      </c>
      <c r="AR2922" s="1">
        <v>0.564</v>
      </c>
      <c r="AS2922" s="1">
        <v>7.79</v>
      </c>
      <c r="AT2922" s="1">
        <v>265.528</v>
      </c>
      <c r="AU2922" s="1">
        <v>0.17</v>
      </c>
      <c r="AV2922" s="1">
        <v>12167.146</v>
      </c>
      <c r="BA2922" s="1">
        <v>13.821</v>
      </c>
      <c r="BB2922" s="1">
        <v>18.075</v>
      </c>
      <c r="BC2922" s="1">
        <v>0.2</v>
      </c>
      <c r="BD2922" s="1">
        <v>16.604</v>
      </c>
      <c r="BE2922" s="1">
        <v>0.037</v>
      </c>
      <c r="BF2922" s="1">
        <v>0.263</v>
      </c>
      <c r="BG2922" s="1">
        <v>171.812</v>
      </c>
      <c r="BH2922" s="1">
        <v>0.11</v>
      </c>
      <c r="BI2922" s="1">
        <v>410.919</v>
      </c>
      <c r="BJ2922" s="1">
        <v>8.943</v>
      </c>
      <c r="BK2922" s="1">
        <v>0.61</v>
      </c>
      <c r="BL2922" s="1">
        <v>-1.342</v>
      </c>
      <c r="BM2922" s="1">
        <v>-0.008</v>
      </c>
      <c r="BN2922" s="1">
        <v>4.278</v>
      </c>
      <c r="BO2922" s="1">
        <v>1546.312</v>
      </c>
      <c r="BP2922" s="1">
        <v>0.99</v>
      </c>
      <c r="BQ2922" s="1">
        <v>6682.676</v>
      </c>
      <c r="BR2922" s="1">
        <v>80.488</v>
      </c>
      <c r="BS2922" s="1">
        <v>9.928</v>
      </c>
      <c r="BT2922" s="1">
        <v>5.72</v>
      </c>
      <c r="BU2922" s="1">
        <v>82.302</v>
      </c>
      <c r="BW2922" s="1">
        <v>0.0</v>
      </c>
      <c r="BX2922" s="1">
        <v>0.0</v>
      </c>
      <c r="BY2922" s="1">
        <v>0.0</v>
      </c>
      <c r="BZ2922" s="1">
        <v>0.0</v>
      </c>
      <c r="CA2922" s="1">
        <v>0.0</v>
      </c>
      <c r="CB2922" s="1">
        <v>0.0</v>
      </c>
      <c r="CC2922" s="1">
        <v>0.0</v>
      </c>
      <c r="CD2922" s="1">
        <v>7.407</v>
      </c>
      <c r="CE2922" s="1">
        <v>2.108</v>
      </c>
      <c r="CF2922" s="1">
        <v>30.57</v>
      </c>
      <c r="CG2922" s="1">
        <v>109.335</v>
      </c>
      <c r="CH2922" s="1">
        <v>0.07</v>
      </c>
      <c r="CI2922" s="1">
        <v>47748.145</v>
      </c>
      <c r="CN2922" s="1">
        <v>5.691</v>
      </c>
      <c r="CO2922" s="1">
        <v>70.934</v>
      </c>
      <c r="CP2922" s="1">
        <v>1.214</v>
      </c>
      <c r="CQ2922" s="1">
        <v>0.39</v>
      </c>
      <c r="CR2922" s="1">
        <v>0.0</v>
      </c>
      <c r="CS2922" s="1">
        <v>4.363</v>
      </c>
      <c r="CT2922" s="1">
        <v>0.051</v>
      </c>
      <c r="CU2922" s="1">
        <v>609.153</v>
      </c>
      <c r="CV2922" s="1">
        <v>0.0</v>
      </c>
      <c r="CW2922" s="1">
        <v>1896.439</v>
      </c>
      <c r="CX2922" s="1">
        <v>31.707</v>
      </c>
      <c r="CY2922" s="1">
        <v>0.0</v>
      </c>
      <c r="CZ2922" s="1">
        <v>2.817</v>
      </c>
      <c r="DA2922" s="1">
        <v>1921.176</v>
      </c>
      <c r="DB2922" s="1">
        <v>43.215</v>
      </c>
      <c r="DC2922" s="1">
        <v>-1.342</v>
      </c>
      <c r="DD2922" s="1">
        <v>-0.008</v>
      </c>
      <c r="DE2922" s="1">
        <v>4.278</v>
      </c>
      <c r="DF2922" s="1">
        <v>1546.312</v>
      </c>
      <c r="DG2922" s="1">
        <v>0.99</v>
      </c>
      <c r="DH2922" s="1">
        <v>6682.676</v>
      </c>
      <c r="DI2922" s="1">
        <v>80.488</v>
      </c>
      <c r="DJ2922" s="1">
        <v>9.928</v>
      </c>
      <c r="DK2922" s="1">
        <v>11.736</v>
      </c>
      <c r="DL2922" s="1">
        <v>0.046</v>
      </c>
      <c r="DM2922" s="1">
        <v>0.444</v>
      </c>
      <c r="DN2922" s="1">
        <v>281.148</v>
      </c>
      <c r="DO2922" s="1">
        <v>0.18</v>
      </c>
      <c r="DP2922" s="1">
        <v>693.201</v>
      </c>
      <c r="DQ2922" s="1">
        <v>14.634</v>
      </c>
      <c r="DR2922" s="1">
        <v>1.03</v>
      </c>
      <c r="DS2922" s="1">
        <v>-10.487</v>
      </c>
      <c r="DT2922" s="1">
        <v>-0.093</v>
      </c>
      <c r="DU2922" s="1">
        <v>0.774</v>
      </c>
      <c r="DV2922" s="1">
        <v>484.199</v>
      </c>
      <c r="DW2922" s="1">
        <v>0.31</v>
      </c>
      <c r="DX2922" s="1">
        <v>1209.2</v>
      </c>
      <c r="DY2922" s="1">
        <v>25.203</v>
      </c>
      <c r="DZ2922" s="1">
        <v>1.796</v>
      </c>
    </row>
    <row r="2923">
      <c r="A2923" s="1" t="s">
        <v>361</v>
      </c>
      <c r="B2923" s="1">
        <v>2022.0</v>
      </c>
      <c r="C2923" s="1" t="s">
        <v>362</v>
      </c>
      <c r="D2923" s="1">
        <v>653267.0</v>
      </c>
      <c r="E2923" s="1">
        <v>3.61283584E10</v>
      </c>
      <c r="F2923" s="1">
        <v>-6.31</v>
      </c>
      <c r="G2923" s="1">
        <v>-0.1</v>
      </c>
      <c r="H2923" s="1">
        <v>2270.652</v>
      </c>
      <c r="I2923" s="1">
        <v>1.483</v>
      </c>
      <c r="J2923" s="1">
        <v>581.692</v>
      </c>
      <c r="K2923" s="1">
        <v>0.38</v>
      </c>
      <c r="L2923" s="1">
        <v>31.667</v>
      </c>
      <c r="M2923" s="1">
        <v>3.833</v>
      </c>
      <c r="N2923" s="1">
        <v>141.667</v>
      </c>
      <c r="O2923" s="1">
        <v>3.15</v>
      </c>
      <c r="P2923" s="1">
        <v>0.014</v>
      </c>
      <c r="Q2923" s="1">
        <v>722.884</v>
      </c>
      <c r="R2923" s="1">
        <v>0.472</v>
      </c>
      <c r="S2923" s="1">
        <v>0.0</v>
      </c>
      <c r="T2923" s="1">
        <v>0.0</v>
      </c>
      <c r="Y2923" s="1">
        <v>0.0</v>
      </c>
      <c r="Z2923" s="1">
        <v>1.22</v>
      </c>
      <c r="AA2923" s="1">
        <v>6.71</v>
      </c>
      <c r="AB2923" s="1">
        <v>10271.451</v>
      </c>
      <c r="AC2923" s="1">
        <v>1.2</v>
      </c>
      <c r="AD2923" s="1">
        <v>3.248</v>
      </c>
      <c r="AE2923" s="1">
        <v>-10.164</v>
      </c>
      <c r="AF2923" s="1">
        <v>-4.392</v>
      </c>
      <c r="AG2923" s="1">
        <v>59427.711</v>
      </c>
      <c r="AH2923" s="1">
        <v>1.075</v>
      </c>
      <c r="AI2923" s="1">
        <v>-11.307</v>
      </c>
      <c r="AJ2923" s="1">
        <v>-4.389</v>
      </c>
      <c r="AK2923" s="1">
        <v>260.23</v>
      </c>
      <c r="AL2923" s="1">
        <v>0.17</v>
      </c>
      <c r="AM2923" s="1">
        <v>52701.922</v>
      </c>
      <c r="AN2923" s="1">
        <v>34.428</v>
      </c>
      <c r="AO2923" s="1">
        <v>14.167</v>
      </c>
      <c r="AP2923" s="1">
        <v>88.965</v>
      </c>
      <c r="AQ2923" s="1">
        <v>-21.469</v>
      </c>
      <c r="AR2923" s="1">
        <v>-1.672</v>
      </c>
      <c r="AS2923" s="1">
        <v>6.117</v>
      </c>
      <c r="AT2923" s="1">
        <v>153.077</v>
      </c>
      <c r="AU2923" s="1">
        <v>0.1</v>
      </c>
      <c r="AV2923" s="1">
        <v>9364.312</v>
      </c>
      <c r="BA2923" s="1">
        <v>8.333</v>
      </c>
      <c r="BB2923" s="1">
        <v>15.808</v>
      </c>
      <c r="BC2923" s="1">
        <v>0.17</v>
      </c>
      <c r="BD2923" s="1">
        <v>-39.996</v>
      </c>
      <c r="BE2923" s="1">
        <v>-0.106</v>
      </c>
      <c r="BF2923" s="1">
        <v>0.157</v>
      </c>
      <c r="BG2923" s="1">
        <v>91.846</v>
      </c>
      <c r="BH2923" s="1">
        <v>0.06</v>
      </c>
      <c r="BI2923" s="1">
        <v>241.053</v>
      </c>
      <c r="BJ2923" s="1">
        <v>5.0</v>
      </c>
      <c r="BK2923" s="1">
        <v>0.407</v>
      </c>
      <c r="BL2923" s="1">
        <v>-2.27</v>
      </c>
      <c r="BM2923" s="1">
        <v>-0.008</v>
      </c>
      <c r="BN2923" s="1">
        <v>4.27</v>
      </c>
      <c r="BO2923" s="1">
        <v>1576.691</v>
      </c>
      <c r="BP2923" s="1">
        <v>1.03</v>
      </c>
      <c r="BQ2923" s="1">
        <v>6536.849</v>
      </c>
      <c r="BR2923" s="1">
        <v>85.833</v>
      </c>
      <c r="BS2923" s="1">
        <v>11.035</v>
      </c>
      <c r="BT2923" s="1">
        <v>5.51</v>
      </c>
      <c r="BU2923" s="1">
        <v>82.116</v>
      </c>
      <c r="BW2923" s="1">
        <v>0.0</v>
      </c>
      <c r="BX2923" s="1">
        <v>0.0</v>
      </c>
      <c r="BY2923" s="1">
        <v>0.0</v>
      </c>
      <c r="BZ2923" s="1">
        <v>0.0</v>
      </c>
      <c r="CA2923" s="1">
        <v>0.0</v>
      </c>
      <c r="CB2923" s="1">
        <v>0.0</v>
      </c>
      <c r="CC2923" s="1">
        <v>0.0</v>
      </c>
      <c r="CD2923" s="1">
        <v>-8.934</v>
      </c>
      <c r="CE2923" s="1">
        <v>-2.731</v>
      </c>
      <c r="CF2923" s="1">
        <v>27.839</v>
      </c>
      <c r="CG2923" s="1">
        <v>107.154</v>
      </c>
      <c r="CH2923" s="1">
        <v>0.07</v>
      </c>
      <c r="CI2923" s="1">
        <v>42614.723</v>
      </c>
      <c r="CN2923" s="1">
        <v>5.833</v>
      </c>
      <c r="CO2923" s="1">
        <v>71.937</v>
      </c>
      <c r="CP2923" s="1">
        <v>1.184</v>
      </c>
      <c r="CQ2923" s="1">
        <v>0.38</v>
      </c>
      <c r="CR2923" s="1">
        <v>0.0</v>
      </c>
      <c r="CS2923" s="1">
        <v>-2.519</v>
      </c>
      <c r="CT2923" s="1">
        <v>-0.031</v>
      </c>
      <c r="CU2923" s="1">
        <v>581.692</v>
      </c>
      <c r="CV2923" s="1">
        <v>0.0</v>
      </c>
      <c r="CW2923" s="1">
        <v>1811.778</v>
      </c>
      <c r="CX2923" s="1">
        <v>31.667</v>
      </c>
      <c r="CY2923" s="1">
        <v>0.0</v>
      </c>
      <c r="CZ2923" s="1">
        <v>3.058</v>
      </c>
      <c r="DA2923" s="1">
        <v>1836.921</v>
      </c>
      <c r="DB2923" s="1">
        <v>38.822</v>
      </c>
      <c r="DC2923" s="1">
        <v>-2.27</v>
      </c>
      <c r="DD2923" s="1">
        <v>-0.008</v>
      </c>
      <c r="DE2923" s="1">
        <v>4.27</v>
      </c>
      <c r="DF2923" s="1">
        <v>1576.691</v>
      </c>
      <c r="DG2923" s="1">
        <v>1.03</v>
      </c>
      <c r="DH2923" s="1">
        <v>6536.849</v>
      </c>
      <c r="DI2923" s="1">
        <v>85.833</v>
      </c>
      <c r="DJ2923" s="1">
        <v>11.035</v>
      </c>
      <c r="DK2923" s="1">
        <v>53.323</v>
      </c>
      <c r="DL2923" s="1">
        <v>0.235</v>
      </c>
      <c r="DM2923" s="1">
        <v>0.679</v>
      </c>
      <c r="DN2923" s="1">
        <v>428.615</v>
      </c>
      <c r="DO2923" s="1">
        <v>0.28</v>
      </c>
      <c r="DP2923" s="1">
        <v>1039.072</v>
      </c>
      <c r="DQ2923" s="1">
        <v>23.333</v>
      </c>
      <c r="DR2923" s="1">
        <v>1.754</v>
      </c>
      <c r="DS2923" s="1">
        <v>-0.666</v>
      </c>
      <c r="DT2923" s="1">
        <v>-0.007</v>
      </c>
      <c r="DU2923" s="1">
        <v>0.767</v>
      </c>
      <c r="DV2923" s="1">
        <v>474.538</v>
      </c>
      <c r="DW2923" s="1">
        <v>0.31</v>
      </c>
      <c r="DX2923" s="1">
        <v>1174.294</v>
      </c>
      <c r="DY2923" s="1">
        <v>25.833</v>
      </c>
      <c r="DZ2923" s="1">
        <v>1.982</v>
      </c>
    </row>
    <row r="2924">
      <c r="A2924" s="1" t="s">
        <v>361</v>
      </c>
      <c r="B2924" s="1">
        <v>2023.0</v>
      </c>
      <c r="C2924" s="1" t="s">
        <v>362</v>
      </c>
      <c r="D2924" s="1">
        <v>665058.0</v>
      </c>
      <c r="F2924" s="1">
        <v>-3.247</v>
      </c>
      <c r="G2924" s="1">
        <v>-0.048</v>
      </c>
      <c r="H2924" s="1">
        <v>2157.969</v>
      </c>
      <c r="I2924" s="1">
        <v>1.435</v>
      </c>
      <c r="J2924" s="1">
        <v>556.342</v>
      </c>
      <c r="K2924" s="1">
        <v>0.37</v>
      </c>
      <c r="L2924" s="1">
        <v>26.619</v>
      </c>
      <c r="M2924" s="1">
        <v>3.824</v>
      </c>
      <c r="N2924" s="1">
        <v>122.302</v>
      </c>
      <c r="O2924" s="1">
        <v>-43.901</v>
      </c>
      <c r="P2924" s="1">
        <v>-0.207</v>
      </c>
      <c r="Q2924" s="1">
        <v>398.341</v>
      </c>
      <c r="R2924" s="1">
        <v>0.265</v>
      </c>
      <c r="S2924" s="1">
        <v>0.0</v>
      </c>
      <c r="T2924" s="1">
        <v>0.0</v>
      </c>
      <c r="Y2924" s="1">
        <v>0.0</v>
      </c>
      <c r="Z2924" s="1">
        <v>0.706</v>
      </c>
      <c r="AA2924" s="1">
        <v>6.59</v>
      </c>
      <c r="AB2924" s="1">
        <v>9908.91</v>
      </c>
      <c r="AC2924" s="1">
        <v>1.39</v>
      </c>
      <c r="AD2924" s="1">
        <v>3.917</v>
      </c>
      <c r="AE2924" s="1">
        <v>-2.897</v>
      </c>
      <c r="AF2924" s="1">
        <v>-1.125</v>
      </c>
      <c r="AG2924" s="1">
        <v>56683.125</v>
      </c>
      <c r="AI2924" s="1">
        <v>-4.687</v>
      </c>
      <c r="AJ2924" s="1">
        <v>-1.614</v>
      </c>
      <c r="AK2924" s="1">
        <v>225.544</v>
      </c>
      <c r="AL2924" s="1">
        <v>0.15</v>
      </c>
      <c r="AM2924" s="1">
        <v>49341.41</v>
      </c>
      <c r="AN2924" s="1">
        <v>32.815</v>
      </c>
      <c r="AO2924" s="1">
        <v>10.791</v>
      </c>
      <c r="AP2924" s="1">
        <v>87.428</v>
      </c>
      <c r="AQ2924" s="1">
        <v>-6.29</v>
      </c>
      <c r="AR2924" s="1">
        <v>-0.385</v>
      </c>
      <c r="AS2924" s="1">
        <v>5.733</v>
      </c>
      <c r="AT2924" s="1">
        <v>135.327</v>
      </c>
      <c r="AU2924" s="1">
        <v>0.09</v>
      </c>
      <c r="AV2924" s="1">
        <v>8619.739</v>
      </c>
      <c r="BA2924" s="1">
        <v>6.475</v>
      </c>
      <c r="BB2924" s="1">
        <v>15.273</v>
      </c>
      <c r="BC2924" s="1">
        <v>0.17</v>
      </c>
      <c r="BD2924" s="1">
        <v>38.266</v>
      </c>
      <c r="BE2924" s="1">
        <v>0.059</v>
      </c>
      <c r="BF2924" s="1">
        <v>0.216</v>
      </c>
      <c r="BG2924" s="1">
        <v>135.327</v>
      </c>
      <c r="BH2924" s="1">
        <v>0.09</v>
      </c>
      <c r="BI2924" s="1">
        <v>324.989</v>
      </c>
      <c r="BJ2924" s="1">
        <v>6.475</v>
      </c>
      <c r="BK2924" s="1">
        <v>0.576</v>
      </c>
      <c r="BL2924" s="1">
        <v>6.521</v>
      </c>
      <c r="BM2924" s="1">
        <v>0.449</v>
      </c>
      <c r="BN2924" s="1">
        <v>4.719</v>
      </c>
      <c r="BO2924" s="1">
        <v>1864.499</v>
      </c>
      <c r="BP2924" s="1">
        <v>1.24</v>
      </c>
      <c r="BQ2924" s="1">
        <v>7095.373</v>
      </c>
      <c r="BR2924" s="1">
        <v>89.209</v>
      </c>
      <c r="BS2924" s="1">
        <v>12.572</v>
      </c>
      <c r="BT2924" s="1">
        <v>5.2</v>
      </c>
      <c r="BU2924" s="1">
        <v>78.907</v>
      </c>
      <c r="BW2924" s="1">
        <v>0.0</v>
      </c>
      <c r="BX2924" s="1">
        <v>0.0</v>
      </c>
      <c r="BY2924" s="1">
        <v>0.0</v>
      </c>
      <c r="BZ2924" s="1">
        <v>0.0</v>
      </c>
      <c r="CA2924" s="1">
        <v>0.0</v>
      </c>
      <c r="CB2924" s="1">
        <v>0.0</v>
      </c>
      <c r="CC2924" s="1">
        <v>0.0</v>
      </c>
      <c r="CD2924" s="1">
        <v>-3.669</v>
      </c>
      <c r="CE2924" s="1">
        <v>-1.021</v>
      </c>
      <c r="CF2924" s="1">
        <v>26.817</v>
      </c>
      <c r="CG2924" s="1">
        <v>90.218</v>
      </c>
      <c r="CH2924" s="1">
        <v>0.06</v>
      </c>
      <c r="CI2924" s="1">
        <v>40323.328</v>
      </c>
      <c r="CN2924" s="1">
        <v>4.317</v>
      </c>
      <c r="CO2924" s="1">
        <v>71.449</v>
      </c>
      <c r="CP2924" s="1">
        <v>1.143</v>
      </c>
      <c r="CQ2924" s="1">
        <v>0.37</v>
      </c>
      <c r="CR2924" s="1">
        <v>0.0</v>
      </c>
      <c r="CS2924" s="1">
        <v>-3.468</v>
      </c>
      <c r="CT2924" s="1">
        <v>-0.041</v>
      </c>
      <c r="CU2924" s="1">
        <v>556.342</v>
      </c>
      <c r="CV2924" s="1">
        <v>0.0</v>
      </c>
      <c r="CW2924" s="1">
        <v>1717.938</v>
      </c>
      <c r="CX2924" s="1">
        <v>26.619</v>
      </c>
      <c r="CY2924" s="1">
        <v>0.0</v>
      </c>
      <c r="CZ2924" s="1">
        <v>3.044</v>
      </c>
      <c r="DA2924" s="1">
        <v>2090.043</v>
      </c>
      <c r="DB2924" s="1">
        <v>37.698</v>
      </c>
      <c r="DC2924" s="1">
        <v>6.521</v>
      </c>
      <c r="DD2924" s="1">
        <v>0.449</v>
      </c>
      <c r="DE2924" s="1">
        <v>4.719</v>
      </c>
      <c r="DF2924" s="1">
        <v>1864.499</v>
      </c>
      <c r="DG2924" s="1">
        <v>1.24</v>
      </c>
      <c r="DH2924" s="1">
        <v>7095.373</v>
      </c>
      <c r="DI2924" s="1">
        <v>89.209</v>
      </c>
      <c r="DJ2924" s="1">
        <v>12.572</v>
      </c>
      <c r="DK2924" s="1">
        <v>6.404</v>
      </c>
      <c r="DL2924" s="1">
        <v>0.038</v>
      </c>
      <c r="DM2924" s="1">
        <v>0.717</v>
      </c>
      <c r="DN2924" s="1">
        <v>436.052</v>
      </c>
      <c r="DO2924" s="1">
        <v>0.29</v>
      </c>
      <c r="DP2924" s="1">
        <v>1078.061</v>
      </c>
      <c r="DQ2924" s="1">
        <v>20.863</v>
      </c>
      <c r="DR2924" s="1">
        <v>1.91</v>
      </c>
      <c r="DS2924" s="1">
        <v>58.634</v>
      </c>
      <c r="DT2924" s="1">
        <v>0.441</v>
      </c>
      <c r="DU2924" s="1">
        <v>1.208</v>
      </c>
      <c r="DV2924" s="1">
        <v>736.778</v>
      </c>
      <c r="DW2924" s="1">
        <v>0.49</v>
      </c>
      <c r="DX2924" s="1">
        <v>1816.416</v>
      </c>
      <c r="DY2924" s="1">
        <v>35.252</v>
      </c>
      <c r="DZ2924" s="1">
        <v>3.218</v>
      </c>
    </row>
    <row r="2925">
      <c r="A2925" s="1" t="s">
        <v>361</v>
      </c>
      <c r="B2925" s="1">
        <v>2024.0</v>
      </c>
      <c r="C2925" s="1" t="s">
        <v>362</v>
      </c>
      <c r="D2925" s="1">
        <v>673004.0</v>
      </c>
      <c r="F2925" s="1">
        <v>6.009</v>
      </c>
      <c r="G2925" s="1">
        <v>0.086</v>
      </c>
      <c r="H2925" s="1">
        <v>2260.626</v>
      </c>
      <c r="I2925" s="1">
        <v>1.521</v>
      </c>
      <c r="J2925" s="1">
        <v>698.361</v>
      </c>
      <c r="K2925" s="1">
        <v>0.47</v>
      </c>
      <c r="L2925" s="1">
        <v>30.128</v>
      </c>
      <c r="M2925" s="1">
        <v>3.847</v>
      </c>
      <c r="N2925" s="1">
        <v>134.615</v>
      </c>
      <c r="O2925" s="1">
        <v>-13.67</v>
      </c>
      <c r="P2925" s="1">
        <v>-0.036</v>
      </c>
      <c r="Q2925" s="1">
        <v>339.827</v>
      </c>
      <c r="R2925" s="1">
        <v>0.229</v>
      </c>
      <c r="S2925" s="1">
        <v>0.0</v>
      </c>
      <c r="T2925" s="1">
        <v>0.0</v>
      </c>
      <c r="Y2925" s="1">
        <v>0.0</v>
      </c>
      <c r="Z2925" s="1">
        <v>0.578</v>
      </c>
      <c r="AA2925" s="1">
        <v>6.82</v>
      </c>
      <c r="AB2925" s="1">
        <v>10133.67</v>
      </c>
      <c r="AC2925" s="1">
        <v>1.56</v>
      </c>
      <c r="AD2925" s="1">
        <v>4.235</v>
      </c>
      <c r="AE2925" s="1">
        <v>5.422</v>
      </c>
      <c r="AF2925" s="1">
        <v>2.044</v>
      </c>
      <c r="AG2925" s="1">
        <v>59051.215</v>
      </c>
      <c r="AI2925" s="1">
        <v>3.316</v>
      </c>
      <c r="AJ2925" s="1">
        <v>1.088</v>
      </c>
      <c r="AK2925" s="1">
        <v>222.881</v>
      </c>
      <c r="AL2925" s="1">
        <v>0.15</v>
      </c>
      <c r="AM2925" s="1">
        <v>50375.84</v>
      </c>
      <c r="AN2925" s="1">
        <v>33.903</v>
      </c>
      <c r="AO2925" s="1">
        <v>9.615</v>
      </c>
      <c r="AP2925" s="1">
        <v>85.722</v>
      </c>
      <c r="AQ2925" s="1">
        <v>5.155</v>
      </c>
      <c r="AR2925" s="1">
        <v>0.296</v>
      </c>
      <c r="AS2925" s="1">
        <v>6.028</v>
      </c>
      <c r="AT2925" s="1">
        <v>118.87</v>
      </c>
      <c r="AU2925" s="1">
        <v>0.08</v>
      </c>
      <c r="AV2925" s="1">
        <v>8957.08</v>
      </c>
      <c r="BA2925" s="1">
        <v>5.128</v>
      </c>
      <c r="BB2925" s="1">
        <v>15.242</v>
      </c>
      <c r="BC2925" s="1">
        <v>0.21</v>
      </c>
      <c r="BD2925" s="1">
        <v>22.348</v>
      </c>
      <c r="BE2925" s="1">
        <v>0.048</v>
      </c>
      <c r="BF2925" s="1">
        <v>0.264</v>
      </c>
      <c r="BG2925" s="1">
        <v>208.023</v>
      </c>
      <c r="BH2925" s="1">
        <v>0.14</v>
      </c>
      <c r="BI2925" s="1">
        <v>392.925</v>
      </c>
      <c r="BJ2925" s="1">
        <v>8.974</v>
      </c>
      <c r="BK2925" s="1">
        <v>0.669</v>
      </c>
      <c r="BL2925" s="1">
        <v>14.781</v>
      </c>
      <c r="BM2925" s="1">
        <v>0.928</v>
      </c>
      <c r="BN2925" s="1">
        <v>5.647</v>
      </c>
      <c r="BO2925" s="1">
        <v>2095.084</v>
      </c>
      <c r="BP2925" s="1">
        <v>1.41</v>
      </c>
      <c r="BQ2925" s="1">
        <v>8390.936</v>
      </c>
      <c r="BR2925" s="1">
        <v>90.385</v>
      </c>
      <c r="BS2925" s="1">
        <v>14.278</v>
      </c>
      <c r="BT2925" s="1">
        <v>5.26</v>
      </c>
      <c r="BU2925" s="1">
        <v>77.126</v>
      </c>
      <c r="BW2925" s="1">
        <v>0.0</v>
      </c>
      <c r="BX2925" s="1">
        <v>0.0</v>
      </c>
      <c r="BY2925" s="1">
        <v>0.0</v>
      </c>
      <c r="BZ2925" s="1">
        <v>0.0</v>
      </c>
      <c r="CA2925" s="1">
        <v>0.0</v>
      </c>
      <c r="CB2925" s="1">
        <v>0.0</v>
      </c>
      <c r="CC2925" s="1">
        <v>0.0</v>
      </c>
      <c r="CD2925" s="1">
        <v>3.091</v>
      </c>
      <c r="CE2925" s="1">
        <v>0.829</v>
      </c>
      <c r="CF2925" s="1">
        <v>27.646</v>
      </c>
      <c r="CG2925" s="1">
        <v>104.011</v>
      </c>
      <c r="CH2925" s="1">
        <v>0.07</v>
      </c>
      <c r="CI2925" s="1">
        <v>41078.934</v>
      </c>
      <c r="CN2925" s="1">
        <v>4.487</v>
      </c>
      <c r="CO2925" s="1">
        <v>69.902</v>
      </c>
      <c r="CP2925" s="1">
        <v>1.537</v>
      </c>
      <c r="CQ2925" s="1">
        <v>0.47</v>
      </c>
      <c r="CR2925" s="1">
        <v>0.0</v>
      </c>
      <c r="CS2925" s="1">
        <v>34.567</v>
      </c>
      <c r="CT2925" s="1">
        <v>0.395</v>
      </c>
      <c r="CU2925" s="1">
        <v>698.361</v>
      </c>
      <c r="CV2925" s="1">
        <v>0.0</v>
      </c>
      <c r="CW2925" s="1">
        <v>2284.483</v>
      </c>
      <c r="CX2925" s="1">
        <v>30.128</v>
      </c>
      <c r="CY2925" s="1">
        <v>0.0</v>
      </c>
      <c r="CZ2925" s="1">
        <v>3.887</v>
      </c>
      <c r="DA2925" s="1">
        <v>2317.965</v>
      </c>
      <c r="DB2925" s="1">
        <v>39.742</v>
      </c>
      <c r="DC2925" s="1">
        <v>14.781</v>
      </c>
      <c r="DD2925" s="1">
        <v>0.928</v>
      </c>
      <c r="DE2925" s="1">
        <v>5.647</v>
      </c>
      <c r="DF2925" s="1">
        <v>2095.084</v>
      </c>
      <c r="DG2925" s="1">
        <v>1.41</v>
      </c>
      <c r="DH2925" s="1">
        <v>8390.936</v>
      </c>
      <c r="DI2925" s="1">
        <v>90.385</v>
      </c>
      <c r="DJ2925" s="1">
        <v>14.278</v>
      </c>
      <c r="DK2925" s="1">
        <v>63.087</v>
      </c>
      <c r="DL2925" s="1">
        <v>0.452</v>
      </c>
      <c r="DM2925" s="1">
        <v>1.169</v>
      </c>
      <c r="DN2925" s="1">
        <v>520.056</v>
      </c>
      <c r="DO2925" s="1">
        <v>0.35</v>
      </c>
      <c r="DP2925" s="1">
        <v>1737.424</v>
      </c>
      <c r="DQ2925" s="1">
        <v>22.436</v>
      </c>
      <c r="DR2925" s="1">
        <v>2.956</v>
      </c>
      <c r="DS2925" s="1">
        <v>-4.429</v>
      </c>
      <c r="DT2925" s="1">
        <v>-0.053</v>
      </c>
      <c r="DU2925" s="1">
        <v>1.155</v>
      </c>
      <c r="DV2925" s="1">
        <v>668.644</v>
      </c>
      <c r="DW2925" s="1">
        <v>0.45</v>
      </c>
      <c r="DX2925" s="1">
        <v>1715.477</v>
      </c>
      <c r="DY2925" s="1">
        <v>28.846</v>
      </c>
      <c r="DZ2925" s="1">
        <v>2.919</v>
      </c>
    </row>
    <row r="2926">
      <c r="A2926" s="1" t="s">
        <v>363</v>
      </c>
      <c r="B2926" s="1">
        <v>2000.0</v>
      </c>
      <c r="C2926" s="1" t="s">
        <v>364</v>
      </c>
      <c r="D2926" s="1">
        <v>437274.0</v>
      </c>
      <c r="J2926" s="1">
        <v>0.0</v>
      </c>
      <c r="K2926" s="1">
        <v>0.0</v>
      </c>
      <c r="L2926" s="1">
        <v>0.0</v>
      </c>
      <c r="N2926" s="1">
        <v>656.051</v>
      </c>
      <c r="S2926" s="1">
        <v>0.0</v>
      </c>
      <c r="T2926" s="1">
        <v>0.0</v>
      </c>
      <c r="V2926" s="1">
        <v>0.0</v>
      </c>
      <c r="W2926" s="1">
        <v>0.0</v>
      </c>
      <c r="X2926" s="1">
        <v>0.0</v>
      </c>
      <c r="Y2926" s="1">
        <v>0.0</v>
      </c>
      <c r="AA2926" s="1">
        <v>1.67</v>
      </c>
      <c r="AB2926" s="1">
        <v>3819.116</v>
      </c>
      <c r="AC2926" s="1">
        <v>1.57</v>
      </c>
      <c r="AE2926" s="1">
        <v>-2.89</v>
      </c>
      <c r="AF2926" s="1">
        <v>-0.205</v>
      </c>
      <c r="AG2926" s="1">
        <v>15781.596</v>
      </c>
      <c r="AK2926" s="1">
        <v>3590.426</v>
      </c>
      <c r="AL2926" s="1">
        <v>1.57</v>
      </c>
      <c r="AO2926" s="1">
        <v>100.0</v>
      </c>
      <c r="AT2926" s="1">
        <v>0.0</v>
      </c>
      <c r="AU2926" s="1">
        <v>0.0</v>
      </c>
      <c r="AX2926" s="1">
        <v>0.0</v>
      </c>
      <c r="AY2926" s="1">
        <v>0.0</v>
      </c>
      <c r="AZ2926" s="1">
        <v>0.0</v>
      </c>
      <c r="BA2926" s="1">
        <v>0.0</v>
      </c>
      <c r="BC2926" s="1">
        <v>1.03</v>
      </c>
      <c r="BG2926" s="1">
        <v>0.0</v>
      </c>
      <c r="BH2926" s="1">
        <v>0.0</v>
      </c>
      <c r="BJ2926" s="1">
        <v>0.0</v>
      </c>
      <c r="BO2926" s="1">
        <v>0.0</v>
      </c>
      <c r="BP2926" s="1">
        <v>0.0</v>
      </c>
      <c r="BR2926" s="1">
        <v>0.0</v>
      </c>
      <c r="BT2926" s="1">
        <v>0.1</v>
      </c>
      <c r="BU2926" s="1">
        <v>5.988</v>
      </c>
      <c r="BY2926" s="1">
        <v>0.0</v>
      </c>
      <c r="BZ2926" s="1">
        <v>0.0</v>
      </c>
      <c r="CB2926" s="1">
        <v>0.0</v>
      </c>
      <c r="CG2926" s="1">
        <v>3590.426</v>
      </c>
      <c r="CH2926" s="1">
        <v>1.57</v>
      </c>
      <c r="CK2926" s="1">
        <v>0.0</v>
      </c>
      <c r="CL2926" s="1">
        <v>0.0</v>
      </c>
      <c r="CM2926" s="1">
        <v>0.0</v>
      </c>
      <c r="CN2926" s="1">
        <v>100.0</v>
      </c>
      <c r="CQ2926" s="1">
        <v>0.0</v>
      </c>
      <c r="CR2926" s="1">
        <v>0.0</v>
      </c>
      <c r="CU2926" s="1">
        <v>0.0</v>
      </c>
      <c r="CV2926" s="1">
        <v>0.0</v>
      </c>
      <c r="CX2926" s="1">
        <v>0.0</v>
      </c>
      <c r="CY2926" s="1">
        <v>0.0</v>
      </c>
      <c r="DA2926" s="1">
        <v>3590.426</v>
      </c>
      <c r="DB2926" s="1">
        <v>6.901</v>
      </c>
      <c r="DF2926" s="1">
        <v>0.0</v>
      </c>
      <c r="DG2926" s="1">
        <v>0.0</v>
      </c>
      <c r="DI2926" s="1">
        <v>0.0</v>
      </c>
      <c r="DN2926" s="1">
        <v>0.0</v>
      </c>
      <c r="DO2926" s="1">
        <v>0.0</v>
      </c>
      <c r="DQ2926" s="1">
        <v>0.0</v>
      </c>
      <c r="DV2926" s="1">
        <v>0.0</v>
      </c>
      <c r="DW2926" s="1">
        <v>0.0</v>
      </c>
      <c r="DY2926" s="1">
        <v>0.0</v>
      </c>
    </row>
    <row r="2927">
      <c r="A2927" s="1" t="s">
        <v>363</v>
      </c>
      <c r="B2927" s="1">
        <v>2001.0</v>
      </c>
      <c r="C2927" s="1" t="s">
        <v>364</v>
      </c>
      <c r="D2927" s="1">
        <v>445078.0</v>
      </c>
      <c r="J2927" s="1">
        <v>134.808</v>
      </c>
      <c r="K2927" s="1">
        <v>0.06</v>
      </c>
      <c r="L2927" s="1">
        <v>3.822</v>
      </c>
      <c r="N2927" s="1">
        <v>636.943</v>
      </c>
      <c r="S2927" s="1">
        <v>0.0</v>
      </c>
      <c r="T2927" s="1">
        <v>0.0</v>
      </c>
      <c r="V2927" s="1">
        <v>0.0</v>
      </c>
      <c r="W2927" s="1">
        <v>0.0</v>
      </c>
      <c r="X2927" s="1">
        <v>0.0</v>
      </c>
      <c r="Y2927" s="1">
        <v>0.0</v>
      </c>
      <c r="AA2927" s="1">
        <v>1.76</v>
      </c>
      <c r="AB2927" s="1">
        <v>3954.363</v>
      </c>
      <c r="AC2927" s="1">
        <v>1.57</v>
      </c>
      <c r="AE2927" s="1">
        <v>5.539</v>
      </c>
      <c r="AF2927" s="1">
        <v>0.382</v>
      </c>
      <c r="AG2927" s="1">
        <v>16363.766</v>
      </c>
      <c r="AK2927" s="1">
        <v>3392.664</v>
      </c>
      <c r="AL2927" s="1">
        <v>1.51</v>
      </c>
      <c r="AO2927" s="1">
        <v>96.178</v>
      </c>
      <c r="AT2927" s="1">
        <v>0.0</v>
      </c>
      <c r="AU2927" s="1">
        <v>0.0</v>
      </c>
      <c r="AX2927" s="1">
        <v>0.0</v>
      </c>
      <c r="AY2927" s="1">
        <v>0.0</v>
      </c>
      <c r="AZ2927" s="1">
        <v>0.0</v>
      </c>
      <c r="BA2927" s="1">
        <v>0.0</v>
      </c>
      <c r="BC2927" s="1">
        <v>1.0</v>
      </c>
      <c r="BG2927" s="1">
        <v>0.0</v>
      </c>
      <c r="BH2927" s="1">
        <v>0.0</v>
      </c>
      <c r="BJ2927" s="1">
        <v>0.0</v>
      </c>
      <c r="BO2927" s="1">
        <v>134.808</v>
      </c>
      <c r="BP2927" s="1">
        <v>0.06</v>
      </c>
      <c r="BR2927" s="1">
        <v>3.822</v>
      </c>
      <c r="BT2927" s="1">
        <v>0.19</v>
      </c>
      <c r="BU2927" s="1">
        <v>10.795</v>
      </c>
      <c r="BY2927" s="1">
        <v>0.0</v>
      </c>
      <c r="BZ2927" s="1">
        <v>0.0</v>
      </c>
      <c r="CB2927" s="1">
        <v>0.0</v>
      </c>
      <c r="CG2927" s="1">
        <v>3392.664</v>
      </c>
      <c r="CH2927" s="1">
        <v>1.51</v>
      </c>
      <c r="CK2927" s="1">
        <v>0.0</v>
      </c>
      <c r="CL2927" s="1">
        <v>0.0</v>
      </c>
      <c r="CM2927" s="1">
        <v>0.0</v>
      </c>
      <c r="CN2927" s="1">
        <v>96.178</v>
      </c>
      <c r="CQ2927" s="1">
        <v>0.06</v>
      </c>
      <c r="CR2927" s="1">
        <v>0.0</v>
      </c>
      <c r="CU2927" s="1">
        <v>134.808</v>
      </c>
      <c r="CV2927" s="1">
        <v>0.0</v>
      </c>
      <c r="CX2927" s="1">
        <v>3.822</v>
      </c>
      <c r="CY2927" s="1">
        <v>0.0</v>
      </c>
      <c r="DA2927" s="1">
        <v>3527.472</v>
      </c>
      <c r="DB2927" s="1">
        <v>7.283</v>
      </c>
      <c r="DF2927" s="1">
        <v>134.808</v>
      </c>
      <c r="DG2927" s="1">
        <v>0.06</v>
      </c>
      <c r="DI2927" s="1">
        <v>3.822</v>
      </c>
      <c r="DN2927" s="1">
        <v>0.0</v>
      </c>
      <c r="DO2927" s="1">
        <v>0.0</v>
      </c>
      <c r="DQ2927" s="1">
        <v>0.0</v>
      </c>
      <c r="DV2927" s="1">
        <v>0.0</v>
      </c>
      <c r="DW2927" s="1">
        <v>0.0</v>
      </c>
      <c r="DY2927" s="1">
        <v>0.0</v>
      </c>
    </row>
    <row r="2928">
      <c r="A2928" s="1" t="s">
        <v>363</v>
      </c>
      <c r="B2928" s="1">
        <v>2002.0</v>
      </c>
      <c r="C2928" s="1" t="s">
        <v>364</v>
      </c>
      <c r="D2928" s="1">
        <v>455975.0</v>
      </c>
      <c r="J2928" s="1">
        <v>153.517</v>
      </c>
      <c r="K2928" s="1">
        <v>0.07</v>
      </c>
      <c r="L2928" s="1">
        <v>4.118</v>
      </c>
      <c r="N2928" s="1">
        <v>641.176</v>
      </c>
      <c r="S2928" s="1">
        <v>0.0</v>
      </c>
      <c r="T2928" s="1">
        <v>0.0</v>
      </c>
      <c r="V2928" s="1">
        <v>0.0</v>
      </c>
      <c r="W2928" s="1">
        <v>0.0</v>
      </c>
      <c r="X2928" s="1">
        <v>0.0</v>
      </c>
      <c r="Y2928" s="1">
        <v>0.0</v>
      </c>
      <c r="AA2928" s="1">
        <v>1.89</v>
      </c>
      <c r="AB2928" s="1">
        <v>4144.964</v>
      </c>
      <c r="AC2928" s="1">
        <v>1.7</v>
      </c>
      <c r="AE2928" s="1">
        <v>8.09</v>
      </c>
      <c r="AF2928" s="1">
        <v>0.589</v>
      </c>
      <c r="AG2928" s="1">
        <v>17264.965</v>
      </c>
      <c r="AK2928" s="1">
        <v>3574.757</v>
      </c>
      <c r="AL2928" s="1">
        <v>1.63</v>
      </c>
      <c r="AO2928" s="1">
        <v>95.882</v>
      </c>
      <c r="AT2928" s="1">
        <v>0.0</v>
      </c>
      <c r="AU2928" s="1">
        <v>0.0</v>
      </c>
      <c r="AX2928" s="1">
        <v>0.0</v>
      </c>
      <c r="AY2928" s="1">
        <v>0.0</v>
      </c>
      <c r="AZ2928" s="1">
        <v>0.0</v>
      </c>
      <c r="BA2928" s="1">
        <v>0.0</v>
      </c>
      <c r="BC2928" s="1">
        <v>1.09</v>
      </c>
      <c r="BG2928" s="1">
        <v>0.0</v>
      </c>
      <c r="BH2928" s="1">
        <v>0.0</v>
      </c>
      <c r="BJ2928" s="1">
        <v>0.0</v>
      </c>
      <c r="BO2928" s="1">
        <v>153.517</v>
      </c>
      <c r="BP2928" s="1">
        <v>0.07</v>
      </c>
      <c r="BR2928" s="1">
        <v>4.118</v>
      </c>
      <c r="BT2928" s="1">
        <v>0.19</v>
      </c>
      <c r="BU2928" s="1">
        <v>10.053</v>
      </c>
      <c r="BY2928" s="1">
        <v>0.0</v>
      </c>
      <c r="BZ2928" s="1">
        <v>0.0</v>
      </c>
      <c r="CB2928" s="1">
        <v>0.0</v>
      </c>
      <c r="CG2928" s="1">
        <v>3574.757</v>
      </c>
      <c r="CH2928" s="1">
        <v>1.63</v>
      </c>
      <c r="CK2928" s="1">
        <v>0.0</v>
      </c>
      <c r="CL2928" s="1">
        <v>0.0</v>
      </c>
      <c r="CM2928" s="1">
        <v>0.0</v>
      </c>
      <c r="CN2928" s="1">
        <v>95.882</v>
      </c>
      <c r="CQ2928" s="1">
        <v>0.07</v>
      </c>
      <c r="CR2928" s="1">
        <v>0.0</v>
      </c>
      <c r="CU2928" s="1">
        <v>153.517</v>
      </c>
      <c r="CV2928" s="1">
        <v>0.0</v>
      </c>
      <c r="CX2928" s="1">
        <v>4.118</v>
      </c>
      <c r="CY2928" s="1">
        <v>0.0</v>
      </c>
      <c r="DA2928" s="1">
        <v>3728.275</v>
      </c>
      <c r="DB2928" s="1">
        <v>7.872</v>
      </c>
      <c r="DF2928" s="1">
        <v>153.517</v>
      </c>
      <c r="DG2928" s="1">
        <v>0.07</v>
      </c>
      <c r="DI2928" s="1">
        <v>4.118</v>
      </c>
      <c r="DN2928" s="1">
        <v>0.0</v>
      </c>
      <c r="DO2928" s="1">
        <v>0.0</v>
      </c>
      <c r="DQ2928" s="1">
        <v>0.0</v>
      </c>
      <c r="DV2928" s="1">
        <v>0.0</v>
      </c>
      <c r="DW2928" s="1">
        <v>0.0</v>
      </c>
      <c r="DY2928" s="1">
        <v>0.0</v>
      </c>
    </row>
    <row r="2929">
      <c r="A2929" s="1" t="s">
        <v>363</v>
      </c>
      <c r="B2929" s="1">
        <v>2003.0</v>
      </c>
      <c r="C2929" s="1" t="s">
        <v>364</v>
      </c>
      <c r="D2929" s="1">
        <v>469009.0</v>
      </c>
      <c r="J2929" s="1">
        <v>319.823</v>
      </c>
      <c r="K2929" s="1">
        <v>0.15</v>
      </c>
      <c r="L2929" s="1">
        <v>8.333</v>
      </c>
      <c r="N2929" s="1">
        <v>622.222</v>
      </c>
      <c r="S2929" s="1">
        <v>0.0</v>
      </c>
      <c r="T2929" s="1">
        <v>0.0</v>
      </c>
      <c r="V2929" s="1">
        <v>0.0</v>
      </c>
      <c r="W2929" s="1">
        <v>0.0</v>
      </c>
      <c r="X2929" s="1">
        <v>0.0</v>
      </c>
      <c r="Y2929" s="1">
        <v>0.0</v>
      </c>
      <c r="AA2929" s="1">
        <v>1.98</v>
      </c>
      <c r="AB2929" s="1">
        <v>4221.667</v>
      </c>
      <c r="AC2929" s="1">
        <v>1.8</v>
      </c>
      <c r="AE2929" s="1">
        <v>5.493</v>
      </c>
      <c r="AF2929" s="1">
        <v>0.432</v>
      </c>
      <c r="AG2929" s="1">
        <v>17707.164</v>
      </c>
      <c r="AK2929" s="1">
        <v>3518.056</v>
      </c>
      <c r="AL2929" s="1">
        <v>1.65</v>
      </c>
      <c r="AO2929" s="1">
        <v>91.667</v>
      </c>
      <c r="AT2929" s="1">
        <v>0.0</v>
      </c>
      <c r="AU2929" s="1">
        <v>0.0</v>
      </c>
      <c r="AX2929" s="1">
        <v>0.0</v>
      </c>
      <c r="AY2929" s="1">
        <v>0.0</v>
      </c>
      <c r="AZ2929" s="1">
        <v>0.0</v>
      </c>
      <c r="BA2929" s="1">
        <v>0.0</v>
      </c>
      <c r="BC2929" s="1">
        <v>1.12</v>
      </c>
      <c r="BG2929" s="1">
        <v>0.0</v>
      </c>
      <c r="BH2929" s="1">
        <v>0.0</v>
      </c>
      <c r="BJ2929" s="1">
        <v>0.0</v>
      </c>
      <c r="BO2929" s="1">
        <v>319.823</v>
      </c>
      <c r="BP2929" s="1">
        <v>0.15</v>
      </c>
      <c r="BR2929" s="1">
        <v>8.333</v>
      </c>
      <c r="BT2929" s="1">
        <v>0.18</v>
      </c>
      <c r="BU2929" s="1">
        <v>9.091</v>
      </c>
      <c r="BY2929" s="1">
        <v>0.0</v>
      </c>
      <c r="BZ2929" s="1">
        <v>0.0</v>
      </c>
      <c r="CB2929" s="1">
        <v>0.0</v>
      </c>
      <c r="CG2929" s="1">
        <v>3518.056</v>
      </c>
      <c r="CH2929" s="1">
        <v>1.65</v>
      </c>
      <c r="CK2929" s="1">
        <v>0.0</v>
      </c>
      <c r="CL2929" s="1">
        <v>0.0</v>
      </c>
      <c r="CM2929" s="1">
        <v>0.0</v>
      </c>
      <c r="CN2929" s="1">
        <v>91.667</v>
      </c>
      <c r="CQ2929" s="1">
        <v>0.15</v>
      </c>
      <c r="CR2929" s="1">
        <v>0.0</v>
      </c>
      <c r="CU2929" s="1">
        <v>319.823</v>
      </c>
      <c r="CV2929" s="1">
        <v>0.0</v>
      </c>
      <c r="CX2929" s="1">
        <v>8.333</v>
      </c>
      <c r="CY2929" s="1">
        <v>0.0</v>
      </c>
      <c r="DA2929" s="1">
        <v>3837.879</v>
      </c>
      <c r="DB2929" s="1">
        <v>8.305</v>
      </c>
      <c r="DF2929" s="1">
        <v>319.823</v>
      </c>
      <c r="DG2929" s="1">
        <v>0.15</v>
      </c>
      <c r="DI2929" s="1">
        <v>8.333</v>
      </c>
      <c r="DN2929" s="1">
        <v>0.0</v>
      </c>
      <c r="DO2929" s="1">
        <v>0.0</v>
      </c>
      <c r="DQ2929" s="1">
        <v>0.0</v>
      </c>
      <c r="DV2929" s="1">
        <v>0.0</v>
      </c>
      <c r="DW2929" s="1">
        <v>0.0</v>
      </c>
      <c r="DY2929" s="1">
        <v>0.0</v>
      </c>
    </row>
    <row r="2930">
      <c r="A2930" s="1" t="s">
        <v>363</v>
      </c>
      <c r="B2930" s="1">
        <v>2004.0</v>
      </c>
      <c r="C2930" s="1" t="s">
        <v>364</v>
      </c>
      <c r="D2930" s="1">
        <v>482157.0</v>
      </c>
      <c r="J2930" s="1">
        <v>311.102</v>
      </c>
      <c r="K2930" s="1">
        <v>0.15</v>
      </c>
      <c r="L2930" s="1">
        <v>7.614</v>
      </c>
      <c r="N2930" s="1">
        <v>624.365</v>
      </c>
      <c r="S2930" s="1">
        <v>0.0</v>
      </c>
      <c r="T2930" s="1">
        <v>0.0</v>
      </c>
      <c r="V2930" s="1">
        <v>0.0</v>
      </c>
      <c r="W2930" s="1">
        <v>0.0</v>
      </c>
      <c r="X2930" s="1">
        <v>0.0</v>
      </c>
      <c r="Y2930" s="1">
        <v>0.0</v>
      </c>
      <c r="AA2930" s="1">
        <v>2.12</v>
      </c>
      <c r="AB2930" s="1">
        <v>4396.908</v>
      </c>
      <c r="AC2930" s="1">
        <v>1.97</v>
      </c>
      <c r="AE2930" s="1">
        <v>17.852</v>
      </c>
      <c r="AF2930" s="1">
        <v>1.483</v>
      </c>
      <c r="AG2930" s="1">
        <v>20299.107</v>
      </c>
      <c r="AK2930" s="1">
        <v>3774.704</v>
      </c>
      <c r="AL2930" s="1">
        <v>1.82</v>
      </c>
      <c r="AO2930" s="1">
        <v>92.386</v>
      </c>
      <c r="AT2930" s="1">
        <v>0.0</v>
      </c>
      <c r="AU2930" s="1">
        <v>0.0</v>
      </c>
      <c r="AX2930" s="1">
        <v>0.0</v>
      </c>
      <c r="AY2930" s="1">
        <v>0.0</v>
      </c>
      <c r="AZ2930" s="1">
        <v>0.0</v>
      </c>
      <c r="BA2930" s="1">
        <v>0.0</v>
      </c>
      <c r="BC2930" s="1">
        <v>1.23</v>
      </c>
      <c r="BG2930" s="1">
        <v>0.0</v>
      </c>
      <c r="BH2930" s="1">
        <v>0.0</v>
      </c>
      <c r="BJ2930" s="1">
        <v>0.0</v>
      </c>
      <c r="BO2930" s="1">
        <v>311.102</v>
      </c>
      <c r="BP2930" s="1">
        <v>0.15</v>
      </c>
      <c r="BR2930" s="1">
        <v>7.614</v>
      </c>
      <c r="BT2930" s="1">
        <v>0.15</v>
      </c>
      <c r="BU2930" s="1">
        <v>7.075</v>
      </c>
      <c r="BY2930" s="1">
        <v>0.0</v>
      </c>
      <c r="BZ2930" s="1">
        <v>0.0</v>
      </c>
      <c r="CB2930" s="1">
        <v>0.0</v>
      </c>
      <c r="CG2930" s="1">
        <v>3774.704</v>
      </c>
      <c r="CH2930" s="1">
        <v>1.82</v>
      </c>
      <c r="CK2930" s="1">
        <v>0.0</v>
      </c>
      <c r="CL2930" s="1">
        <v>0.0</v>
      </c>
      <c r="CM2930" s="1">
        <v>0.0</v>
      </c>
      <c r="CN2930" s="1">
        <v>92.386</v>
      </c>
      <c r="CQ2930" s="1">
        <v>0.15</v>
      </c>
      <c r="CR2930" s="1">
        <v>0.0</v>
      </c>
      <c r="CU2930" s="1">
        <v>311.102</v>
      </c>
      <c r="CV2930" s="1">
        <v>0.0</v>
      </c>
      <c r="CX2930" s="1">
        <v>7.614</v>
      </c>
      <c r="CY2930" s="1">
        <v>0.0</v>
      </c>
      <c r="DA2930" s="1">
        <v>4085.806</v>
      </c>
      <c r="DB2930" s="1">
        <v>9.787</v>
      </c>
      <c r="DF2930" s="1">
        <v>311.102</v>
      </c>
      <c r="DG2930" s="1">
        <v>0.15</v>
      </c>
      <c r="DI2930" s="1">
        <v>7.614</v>
      </c>
      <c r="DN2930" s="1">
        <v>0.0</v>
      </c>
      <c r="DO2930" s="1">
        <v>0.0</v>
      </c>
      <c r="DQ2930" s="1">
        <v>0.0</v>
      </c>
      <c r="DV2930" s="1">
        <v>0.0</v>
      </c>
      <c r="DW2930" s="1">
        <v>0.0</v>
      </c>
      <c r="DY2930" s="1">
        <v>0.0</v>
      </c>
    </row>
    <row r="2931">
      <c r="A2931" s="1" t="s">
        <v>363</v>
      </c>
      <c r="B2931" s="1">
        <v>2005.0</v>
      </c>
      <c r="C2931" s="1" t="s">
        <v>364</v>
      </c>
      <c r="D2931" s="1">
        <v>495372.0</v>
      </c>
      <c r="J2931" s="1">
        <v>322.99</v>
      </c>
      <c r="K2931" s="1">
        <v>0.16</v>
      </c>
      <c r="L2931" s="1">
        <v>7.882</v>
      </c>
      <c r="N2931" s="1">
        <v>620.69</v>
      </c>
      <c r="S2931" s="1">
        <v>0.0</v>
      </c>
      <c r="T2931" s="1">
        <v>0.0</v>
      </c>
      <c r="V2931" s="1">
        <v>0.0</v>
      </c>
      <c r="W2931" s="1">
        <v>0.0</v>
      </c>
      <c r="X2931" s="1">
        <v>0.0</v>
      </c>
      <c r="Y2931" s="1">
        <v>0.0</v>
      </c>
      <c r="AA2931" s="1">
        <v>2.37</v>
      </c>
      <c r="AB2931" s="1">
        <v>4784.283</v>
      </c>
      <c r="AC2931" s="1">
        <v>2.03</v>
      </c>
      <c r="AE2931" s="1">
        <v>2.793</v>
      </c>
      <c r="AF2931" s="1">
        <v>0.273</v>
      </c>
      <c r="AG2931" s="1">
        <v>20309.41</v>
      </c>
      <c r="AK2931" s="1">
        <v>3774.941</v>
      </c>
      <c r="AL2931" s="1">
        <v>1.87</v>
      </c>
      <c r="AO2931" s="1">
        <v>92.118</v>
      </c>
      <c r="AT2931" s="1">
        <v>0.0</v>
      </c>
      <c r="AU2931" s="1">
        <v>0.0</v>
      </c>
      <c r="AX2931" s="1">
        <v>0.0</v>
      </c>
      <c r="AY2931" s="1">
        <v>0.0</v>
      </c>
      <c r="AZ2931" s="1">
        <v>0.0</v>
      </c>
      <c r="BA2931" s="1">
        <v>0.0</v>
      </c>
      <c r="BC2931" s="1">
        <v>1.26</v>
      </c>
      <c r="BG2931" s="1">
        <v>0.0</v>
      </c>
      <c r="BH2931" s="1">
        <v>0.0</v>
      </c>
      <c r="BJ2931" s="1">
        <v>0.0</v>
      </c>
      <c r="BO2931" s="1">
        <v>322.99</v>
      </c>
      <c r="BP2931" s="1">
        <v>0.16</v>
      </c>
      <c r="BR2931" s="1">
        <v>7.882</v>
      </c>
      <c r="BT2931" s="1">
        <v>0.34</v>
      </c>
      <c r="BU2931" s="1">
        <v>14.346</v>
      </c>
      <c r="BY2931" s="1">
        <v>0.0</v>
      </c>
      <c r="BZ2931" s="1">
        <v>0.0</v>
      </c>
      <c r="CB2931" s="1">
        <v>0.0</v>
      </c>
      <c r="CG2931" s="1">
        <v>3774.941</v>
      </c>
      <c r="CH2931" s="1">
        <v>1.87</v>
      </c>
      <c r="CK2931" s="1">
        <v>0.0</v>
      </c>
      <c r="CL2931" s="1">
        <v>0.0</v>
      </c>
      <c r="CM2931" s="1">
        <v>0.0</v>
      </c>
      <c r="CN2931" s="1">
        <v>92.118</v>
      </c>
      <c r="CQ2931" s="1">
        <v>0.16</v>
      </c>
      <c r="CR2931" s="1">
        <v>0.0</v>
      </c>
      <c r="CU2931" s="1">
        <v>322.99</v>
      </c>
      <c r="CV2931" s="1">
        <v>0.0</v>
      </c>
      <c r="CX2931" s="1">
        <v>7.882</v>
      </c>
      <c r="CY2931" s="1">
        <v>0.0</v>
      </c>
      <c r="DA2931" s="1">
        <v>4097.93</v>
      </c>
      <c r="DB2931" s="1">
        <v>10.061</v>
      </c>
      <c r="DF2931" s="1">
        <v>322.99</v>
      </c>
      <c r="DG2931" s="1">
        <v>0.16</v>
      </c>
      <c r="DI2931" s="1">
        <v>7.882</v>
      </c>
      <c r="DN2931" s="1">
        <v>0.0</v>
      </c>
      <c r="DO2931" s="1">
        <v>0.0</v>
      </c>
      <c r="DQ2931" s="1">
        <v>0.0</v>
      </c>
      <c r="DV2931" s="1">
        <v>0.0</v>
      </c>
      <c r="DW2931" s="1">
        <v>0.0</v>
      </c>
      <c r="DY2931" s="1">
        <v>0.0</v>
      </c>
    </row>
    <row r="2932">
      <c r="A2932" s="1" t="s">
        <v>363</v>
      </c>
      <c r="B2932" s="1">
        <v>2006.0</v>
      </c>
      <c r="C2932" s="1" t="s">
        <v>364</v>
      </c>
      <c r="D2932" s="1">
        <v>508710.0</v>
      </c>
      <c r="J2932" s="1">
        <v>334.179</v>
      </c>
      <c r="K2932" s="1">
        <v>0.17</v>
      </c>
      <c r="L2932" s="1">
        <v>10.18</v>
      </c>
      <c r="N2932" s="1">
        <v>616.766</v>
      </c>
      <c r="S2932" s="1">
        <v>0.0</v>
      </c>
      <c r="T2932" s="1">
        <v>0.0</v>
      </c>
      <c r="V2932" s="1">
        <v>0.0</v>
      </c>
      <c r="W2932" s="1">
        <v>0.0</v>
      </c>
      <c r="X2932" s="1">
        <v>0.0</v>
      </c>
      <c r="Y2932" s="1">
        <v>0.0</v>
      </c>
      <c r="AA2932" s="1">
        <v>2.63</v>
      </c>
      <c r="AB2932" s="1">
        <v>5169.94</v>
      </c>
      <c r="AC2932" s="1">
        <v>1.67</v>
      </c>
      <c r="AE2932" s="1">
        <v>6.328</v>
      </c>
      <c r="AF2932" s="1">
        <v>0.637</v>
      </c>
      <c r="AG2932" s="1">
        <v>21028.301</v>
      </c>
      <c r="AK2932" s="1">
        <v>2948.635</v>
      </c>
      <c r="AL2932" s="1">
        <v>1.5</v>
      </c>
      <c r="AO2932" s="1">
        <v>89.82</v>
      </c>
      <c r="AT2932" s="1">
        <v>0.0</v>
      </c>
      <c r="AU2932" s="1">
        <v>0.0</v>
      </c>
      <c r="AX2932" s="1">
        <v>0.0</v>
      </c>
      <c r="AY2932" s="1">
        <v>0.0</v>
      </c>
      <c r="AZ2932" s="1">
        <v>0.0</v>
      </c>
      <c r="BA2932" s="1">
        <v>0.0</v>
      </c>
      <c r="BC2932" s="1">
        <v>1.03</v>
      </c>
      <c r="BG2932" s="1">
        <v>0.0</v>
      </c>
      <c r="BH2932" s="1">
        <v>0.0</v>
      </c>
      <c r="BJ2932" s="1">
        <v>0.0</v>
      </c>
      <c r="BO2932" s="1">
        <v>334.179</v>
      </c>
      <c r="BP2932" s="1">
        <v>0.17</v>
      </c>
      <c r="BR2932" s="1">
        <v>10.18</v>
      </c>
      <c r="BT2932" s="1">
        <v>0.96</v>
      </c>
      <c r="BU2932" s="1">
        <v>36.502</v>
      </c>
      <c r="BY2932" s="1">
        <v>0.0</v>
      </c>
      <c r="BZ2932" s="1">
        <v>0.0</v>
      </c>
      <c r="CB2932" s="1">
        <v>0.0</v>
      </c>
      <c r="CG2932" s="1">
        <v>2948.635</v>
      </c>
      <c r="CH2932" s="1">
        <v>1.5</v>
      </c>
      <c r="CK2932" s="1">
        <v>0.0</v>
      </c>
      <c r="CL2932" s="1">
        <v>0.0</v>
      </c>
      <c r="CM2932" s="1">
        <v>0.0</v>
      </c>
      <c r="CN2932" s="1">
        <v>89.82</v>
      </c>
      <c r="CQ2932" s="1">
        <v>0.17</v>
      </c>
      <c r="CR2932" s="1">
        <v>0.0</v>
      </c>
      <c r="CU2932" s="1">
        <v>334.179</v>
      </c>
      <c r="CV2932" s="1">
        <v>0.0</v>
      </c>
      <c r="CX2932" s="1">
        <v>10.18</v>
      </c>
      <c r="CY2932" s="1">
        <v>0.0</v>
      </c>
      <c r="DA2932" s="1">
        <v>3282.813</v>
      </c>
      <c r="DB2932" s="1">
        <v>10.697</v>
      </c>
      <c r="DF2932" s="1">
        <v>334.179</v>
      </c>
      <c r="DG2932" s="1">
        <v>0.17</v>
      </c>
      <c r="DI2932" s="1">
        <v>10.18</v>
      </c>
      <c r="DN2932" s="1">
        <v>0.0</v>
      </c>
      <c r="DO2932" s="1">
        <v>0.0</v>
      </c>
      <c r="DQ2932" s="1">
        <v>0.0</v>
      </c>
      <c r="DV2932" s="1">
        <v>0.0</v>
      </c>
      <c r="DW2932" s="1">
        <v>0.0</v>
      </c>
      <c r="DY2932" s="1">
        <v>0.0</v>
      </c>
    </row>
    <row r="2933">
      <c r="A2933" s="1" t="s">
        <v>363</v>
      </c>
      <c r="B2933" s="1">
        <v>2007.0</v>
      </c>
      <c r="C2933" s="1" t="s">
        <v>364</v>
      </c>
      <c r="D2933" s="1">
        <v>522228.0</v>
      </c>
      <c r="J2933" s="1">
        <v>325.528</v>
      </c>
      <c r="K2933" s="1">
        <v>0.17</v>
      </c>
      <c r="L2933" s="1">
        <v>11.184</v>
      </c>
      <c r="N2933" s="1">
        <v>611.842</v>
      </c>
      <c r="S2933" s="1">
        <v>0.0</v>
      </c>
      <c r="T2933" s="1">
        <v>0.0</v>
      </c>
      <c r="V2933" s="1">
        <v>0.0</v>
      </c>
      <c r="W2933" s="1">
        <v>0.0</v>
      </c>
      <c r="X2933" s="1">
        <v>0.0</v>
      </c>
      <c r="Y2933" s="1">
        <v>0.0</v>
      </c>
      <c r="AA2933" s="1">
        <v>3.2</v>
      </c>
      <c r="AB2933" s="1">
        <v>6127.592</v>
      </c>
      <c r="AC2933" s="1">
        <v>1.52</v>
      </c>
      <c r="AE2933" s="1">
        <v>2.425</v>
      </c>
      <c r="AF2933" s="1">
        <v>0.259</v>
      </c>
      <c r="AG2933" s="1">
        <v>20980.684</v>
      </c>
      <c r="AK2933" s="1">
        <v>2585.078</v>
      </c>
      <c r="AL2933" s="1">
        <v>1.35</v>
      </c>
      <c r="AO2933" s="1">
        <v>88.816</v>
      </c>
      <c r="AT2933" s="1">
        <v>0.0</v>
      </c>
      <c r="AU2933" s="1">
        <v>0.0</v>
      </c>
      <c r="AX2933" s="1">
        <v>0.0</v>
      </c>
      <c r="AY2933" s="1">
        <v>0.0</v>
      </c>
      <c r="AZ2933" s="1">
        <v>0.0</v>
      </c>
      <c r="BA2933" s="1">
        <v>0.0</v>
      </c>
      <c r="BC2933" s="1">
        <v>0.93</v>
      </c>
      <c r="BG2933" s="1">
        <v>0.0</v>
      </c>
      <c r="BH2933" s="1">
        <v>0.0</v>
      </c>
      <c r="BJ2933" s="1">
        <v>0.0</v>
      </c>
      <c r="BO2933" s="1">
        <v>325.528</v>
      </c>
      <c r="BP2933" s="1">
        <v>0.17</v>
      </c>
      <c r="BR2933" s="1">
        <v>11.184</v>
      </c>
      <c r="BT2933" s="1">
        <v>1.68</v>
      </c>
      <c r="BU2933" s="1">
        <v>52.5</v>
      </c>
      <c r="BY2933" s="1">
        <v>0.0</v>
      </c>
      <c r="BZ2933" s="1">
        <v>0.0</v>
      </c>
      <c r="CB2933" s="1">
        <v>0.0</v>
      </c>
      <c r="CG2933" s="1">
        <v>2585.078</v>
      </c>
      <c r="CH2933" s="1">
        <v>1.35</v>
      </c>
      <c r="CK2933" s="1">
        <v>0.0</v>
      </c>
      <c r="CL2933" s="1">
        <v>0.0</v>
      </c>
      <c r="CM2933" s="1">
        <v>0.0</v>
      </c>
      <c r="CN2933" s="1">
        <v>88.816</v>
      </c>
      <c r="CQ2933" s="1">
        <v>0.17</v>
      </c>
      <c r="CR2933" s="1">
        <v>0.0</v>
      </c>
      <c r="CU2933" s="1">
        <v>325.528</v>
      </c>
      <c r="CV2933" s="1">
        <v>0.0</v>
      </c>
      <c r="CX2933" s="1">
        <v>11.184</v>
      </c>
      <c r="CY2933" s="1">
        <v>0.0</v>
      </c>
      <c r="DA2933" s="1">
        <v>2910.606</v>
      </c>
      <c r="DB2933" s="1">
        <v>10.957</v>
      </c>
      <c r="DF2933" s="1">
        <v>325.528</v>
      </c>
      <c r="DG2933" s="1">
        <v>0.17</v>
      </c>
      <c r="DI2933" s="1">
        <v>11.184</v>
      </c>
      <c r="DN2933" s="1">
        <v>0.0</v>
      </c>
      <c r="DO2933" s="1">
        <v>0.0</v>
      </c>
      <c r="DQ2933" s="1">
        <v>0.0</v>
      </c>
      <c r="DV2933" s="1">
        <v>0.0</v>
      </c>
      <c r="DW2933" s="1">
        <v>0.0</v>
      </c>
      <c r="DY2933" s="1">
        <v>0.0</v>
      </c>
    </row>
    <row r="2934">
      <c r="A2934" s="1" t="s">
        <v>363</v>
      </c>
      <c r="B2934" s="1">
        <v>2008.0</v>
      </c>
      <c r="C2934" s="1" t="s">
        <v>364</v>
      </c>
      <c r="D2934" s="1">
        <v>535887.0</v>
      </c>
      <c r="J2934" s="1">
        <v>335.892</v>
      </c>
      <c r="K2934" s="1">
        <v>0.18</v>
      </c>
      <c r="L2934" s="1">
        <v>14.876</v>
      </c>
      <c r="N2934" s="1">
        <v>561.983</v>
      </c>
      <c r="S2934" s="1">
        <v>0.0</v>
      </c>
      <c r="T2934" s="1">
        <v>0.0</v>
      </c>
      <c r="V2934" s="1">
        <v>0.0</v>
      </c>
      <c r="W2934" s="1">
        <v>0.0</v>
      </c>
      <c r="X2934" s="1">
        <v>0.0</v>
      </c>
      <c r="Y2934" s="1">
        <v>0.0</v>
      </c>
      <c r="AA2934" s="1">
        <v>3.52</v>
      </c>
      <c r="AB2934" s="1">
        <v>6568.549</v>
      </c>
      <c r="AC2934" s="1">
        <v>1.21</v>
      </c>
      <c r="AE2934" s="1">
        <v>-10.33</v>
      </c>
      <c r="AF2934" s="1">
        <v>-1.132</v>
      </c>
      <c r="AG2934" s="1">
        <v>18333.834</v>
      </c>
      <c r="AK2934" s="1">
        <v>1922.047</v>
      </c>
      <c r="AL2934" s="1">
        <v>1.03</v>
      </c>
      <c r="AO2934" s="1">
        <v>85.124</v>
      </c>
      <c r="AT2934" s="1">
        <v>746.426</v>
      </c>
      <c r="AU2934" s="1">
        <v>0.4</v>
      </c>
      <c r="AX2934" s="1">
        <v>0.0</v>
      </c>
      <c r="AY2934" s="1">
        <v>0.0</v>
      </c>
      <c r="AZ2934" s="1">
        <v>0.0</v>
      </c>
      <c r="BA2934" s="1">
        <v>33.058</v>
      </c>
      <c r="BC2934" s="1">
        <v>0.68</v>
      </c>
      <c r="BG2934" s="1">
        <v>0.0</v>
      </c>
      <c r="BH2934" s="1">
        <v>0.0</v>
      </c>
      <c r="BJ2934" s="1">
        <v>0.0</v>
      </c>
      <c r="BO2934" s="1">
        <v>335.892</v>
      </c>
      <c r="BP2934" s="1">
        <v>0.18</v>
      </c>
      <c r="BR2934" s="1">
        <v>14.876</v>
      </c>
      <c r="BT2934" s="1">
        <v>2.31</v>
      </c>
      <c r="BU2934" s="1">
        <v>65.625</v>
      </c>
      <c r="BY2934" s="1">
        <v>0.0</v>
      </c>
      <c r="BZ2934" s="1">
        <v>0.0</v>
      </c>
      <c r="CB2934" s="1">
        <v>0.0</v>
      </c>
      <c r="CG2934" s="1">
        <v>1175.621</v>
      </c>
      <c r="CH2934" s="1">
        <v>0.63</v>
      </c>
      <c r="CK2934" s="1">
        <v>0.0</v>
      </c>
      <c r="CL2934" s="1">
        <v>0.0</v>
      </c>
      <c r="CM2934" s="1">
        <v>0.0</v>
      </c>
      <c r="CN2934" s="1">
        <v>52.066</v>
      </c>
      <c r="CQ2934" s="1">
        <v>0.18</v>
      </c>
      <c r="CR2934" s="1">
        <v>0.0</v>
      </c>
      <c r="CU2934" s="1">
        <v>335.892</v>
      </c>
      <c r="CV2934" s="1">
        <v>0.0</v>
      </c>
      <c r="CX2934" s="1">
        <v>14.876</v>
      </c>
      <c r="CY2934" s="1">
        <v>0.0</v>
      </c>
      <c r="DA2934" s="1">
        <v>2257.939</v>
      </c>
      <c r="DB2934" s="1">
        <v>9.825</v>
      </c>
      <c r="DF2934" s="1">
        <v>335.892</v>
      </c>
      <c r="DG2934" s="1">
        <v>0.18</v>
      </c>
      <c r="DI2934" s="1">
        <v>14.876</v>
      </c>
      <c r="DN2934" s="1">
        <v>0.0</v>
      </c>
      <c r="DO2934" s="1">
        <v>0.0</v>
      </c>
      <c r="DQ2934" s="1">
        <v>0.0</v>
      </c>
      <c r="DV2934" s="1">
        <v>0.0</v>
      </c>
      <c r="DW2934" s="1">
        <v>0.0</v>
      </c>
      <c r="DY2934" s="1">
        <v>0.0</v>
      </c>
    </row>
    <row r="2935">
      <c r="A2935" s="1" t="s">
        <v>363</v>
      </c>
      <c r="B2935" s="1">
        <v>2009.0</v>
      </c>
      <c r="C2935" s="1" t="s">
        <v>364</v>
      </c>
      <c r="D2935" s="1">
        <v>549446.0</v>
      </c>
      <c r="J2935" s="1">
        <v>327.603</v>
      </c>
      <c r="K2935" s="1">
        <v>0.18</v>
      </c>
      <c r="L2935" s="1">
        <v>12.329</v>
      </c>
      <c r="N2935" s="1">
        <v>582.192</v>
      </c>
      <c r="S2935" s="1">
        <v>0.0</v>
      </c>
      <c r="T2935" s="1">
        <v>0.0</v>
      </c>
      <c r="V2935" s="1">
        <v>0.0</v>
      </c>
      <c r="W2935" s="1">
        <v>0.0</v>
      </c>
      <c r="X2935" s="1">
        <v>0.0</v>
      </c>
      <c r="Y2935" s="1">
        <v>0.0</v>
      </c>
      <c r="AA2935" s="1">
        <v>3.69</v>
      </c>
      <c r="AB2935" s="1">
        <v>6715.855</v>
      </c>
      <c r="AC2935" s="1">
        <v>1.46</v>
      </c>
      <c r="AE2935" s="1">
        <v>6.438</v>
      </c>
      <c r="AF2935" s="1">
        <v>0.633</v>
      </c>
      <c r="AG2935" s="1">
        <v>19032.602</v>
      </c>
      <c r="AK2935" s="1">
        <v>2329.619</v>
      </c>
      <c r="AL2935" s="1">
        <v>1.28</v>
      </c>
      <c r="AO2935" s="1">
        <v>87.671</v>
      </c>
      <c r="AT2935" s="1">
        <v>819.007</v>
      </c>
      <c r="AU2935" s="1">
        <v>0.45</v>
      </c>
      <c r="AX2935" s="1">
        <v>0.0</v>
      </c>
      <c r="AY2935" s="1">
        <v>0.0</v>
      </c>
      <c r="AZ2935" s="1">
        <v>0.0</v>
      </c>
      <c r="BA2935" s="1">
        <v>30.822</v>
      </c>
      <c r="BC2935" s="1">
        <v>0.85</v>
      </c>
      <c r="BG2935" s="1">
        <v>0.0</v>
      </c>
      <c r="BH2935" s="1">
        <v>0.0</v>
      </c>
      <c r="BJ2935" s="1">
        <v>0.0</v>
      </c>
      <c r="BO2935" s="1">
        <v>327.603</v>
      </c>
      <c r="BP2935" s="1">
        <v>0.18</v>
      </c>
      <c r="BR2935" s="1">
        <v>12.329</v>
      </c>
      <c r="BT2935" s="1">
        <v>2.23</v>
      </c>
      <c r="BU2935" s="1">
        <v>60.434</v>
      </c>
      <c r="BY2935" s="1">
        <v>0.0</v>
      </c>
      <c r="BZ2935" s="1">
        <v>0.0</v>
      </c>
      <c r="CB2935" s="1">
        <v>0.0</v>
      </c>
      <c r="CG2935" s="1">
        <v>1510.612</v>
      </c>
      <c r="CH2935" s="1">
        <v>0.83</v>
      </c>
      <c r="CK2935" s="1">
        <v>0.0</v>
      </c>
      <c r="CL2935" s="1">
        <v>0.0</v>
      </c>
      <c r="CM2935" s="1">
        <v>0.0</v>
      </c>
      <c r="CN2935" s="1">
        <v>56.849</v>
      </c>
      <c r="CQ2935" s="1">
        <v>0.18</v>
      </c>
      <c r="CR2935" s="1">
        <v>0.0</v>
      </c>
      <c r="CU2935" s="1">
        <v>327.603</v>
      </c>
      <c r="CV2935" s="1">
        <v>0.0</v>
      </c>
      <c r="CX2935" s="1">
        <v>12.329</v>
      </c>
      <c r="CY2935" s="1">
        <v>0.0</v>
      </c>
      <c r="DA2935" s="1">
        <v>2657.222</v>
      </c>
      <c r="DB2935" s="1">
        <v>10.457</v>
      </c>
      <c r="DF2935" s="1">
        <v>327.603</v>
      </c>
      <c r="DG2935" s="1">
        <v>0.18</v>
      </c>
      <c r="DI2935" s="1">
        <v>12.329</v>
      </c>
      <c r="DN2935" s="1">
        <v>0.0</v>
      </c>
      <c r="DO2935" s="1">
        <v>0.0</v>
      </c>
      <c r="DQ2935" s="1">
        <v>0.0</v>
      </c>
      <c r="DV2935" s="1">
        <v>0.0</v>
      </c>
      <c r="DW2935" s="1">
        <v>0.0</v>
      </c>
      <c r="DY2935" s="1">
        <v>0.0</v>
      </c>
    </row>
    <row r="2936">
      <c r="A2936" s="1" t="s">
        <v>363</v>
      </c>
      <c r="B2936" s="1">
        <v>2010.0</v>
      </c>
      <c r="C2936" s="1" t="s">
        <v>364</v>
      </c>
      <c r="D2936" s="1">
        <v>562755.0</v>
      </c>
      <c r="J2936" s="1">
        <v>355.394</v>
      </c>
      <c r="K2936" s="1">
        <v>0.2</v>
      </c>
      <c r="L2936" s="1">
        <v>18.519</v>
      </c>
      <c r="N2936" s="1">
        <v>527.778</v>
      </c>
      <c r="S2936" s="1">
        <v>0.0</v>
      </c>
      <c r="T2936" s="1">
        <v>0.0</v>
      </c>
      <c r="V2936" s="1">
        <v>0.0</v>
      </c>
      <c r="W2936" s="1">
        <v>0.0</v>
      </c>
      <c r="X2936" s="1">
        <v>0.0</v>
      </c>
      <c r="Y2936" s="1">
        <v>0.0</v>
      </c>
      <c r="AA2936" s="1">
        <v>3.87</v>
      </c>
      <c r="AB2936" s="1">
        <v>6876.882</v>
      </c>
      <c r="AC2936" s="1">
        <v>1.08</v>
      </c>
      <c r="AE2936" s="1">
        <v>3.478</v>
      </c>
      <c r="AF2936" s="1">
        <v>0.364</v>
      </c>
      <c r="AG2936" s="1">
        <v>19228.785</v>
      </c>
      <c r="AK2936" s="1">
        <v>1563.736</v>
      </c>
      <c r="AL2936" s="1">
        <v>0.88</v>
      </c>
      <c r="AO2936" s="1">
        <v>81.481</v>
      </c>
      <c r="AT2936" s="1">
        <v>1243.88</v>
      </c>
      <c r="AU2936" s="1">
        <v>0.7</v>
      </c>
      <c r="AX2936" s="1">
        <v>0.0</v>
      </c>
      <c r="AY2936" s="1">
        <v>0.0</v>
      </c>
      <c r="AZ2936" s="1">
        <v>0.0</v>
      </c>
      <c r="BA2936" s="1">
        <v>64.815</v>
      </c>
      <c r="BC2936" s="1">
        <v>0.57</v>
      </c>
      <c r="BG2936" s="1">
        <v>0.0</v>
      </c>
      <c r="BH2936" s="1">
        <v>0.0</v>
      </c>
      <c r="BJ2936" s="1">
        <v>0.0</v>
      </c>
      <c r="BO2936" s="1">
        <v>355.394</v>
      </c>
      <c r="BP2936" s="1">
        <v>0.2</v>
      </c>
      <c r="BR2936" s="1">
        <v>18.519</v>
      </c>
      <c r="BT2936" s="1">
        <v>2.79</v>
      </c>
      <c r="BU2936" s="1">
        <v>72.093</v>
      </c>
      <c r="BY2936" s="1">
        <v>0.0</v>
      </c>
      <c r="BZ2936" s="1">
        <v>0.0</v>
      </c>
      <c r="CB2936" s="1">
        <v>0.0</v>
      </c>
      <c r="CG2936" s="1">
        <v>319.855</v>
      </c>
      <c r="CH2936" s="1">
        <v>0.18</v>
      </c>
      <c r="CK2936" s="1">
        <v>0.0</v>
      </c>
      <c r="CL2936" s="1">
        <v>0.0</v>
      </c>
      <c r="CM2936" s="1">
        <v>0.0</v>
      </c>
      <c r="CN2936" s="1">
        <v>16.667</v>
      </c>
      <c r="CQ2936" s="1">
        <v>0.2</v>
      </c>
      <c r="CR2936" s="1">
        <v>0.0</v>
      </c>
      <c r="CU2936" s="1">
        <v>355.394</v>
      </c>
      <c r="CV2936" s="1">
        <v>0.0</v>
      </c>
      <c r="CX2936" s="1">
        <v>18.519</v>
      </c>
      <c r="CY2936" s="1">
        <v>0.0</v>
      </c>
      <c r="DA2936" s="1">
        <v>1919.13</v>
      </c>
      <c r="DB2936" s="1">
        <v>10.821</v>
      </c>
      <c r="DF2936" s="1">
        <v>355.394</v>
      </c>
      <c r="DG2936" s="1">
        <v>0.2</v>
      </c>
      <c r="DI2936" s="1">
        <v>18.519</v>
      </c>
      <c r="DN2936" s="1">
        <v>0.0</v>
      </c>
      <c r="DO2936" s="1">
        <v>0.0</v>
      </c>
      <c r="DQ2936" s="1">
        <v>0.0</v>
      </c>
      <c r="DV2936" s="1">
        <v>0.0</v>
      </c>
      <c r="DW2936" s="1">
        <v>0.0</v>
      </c>
      <c r="DY2936" s="1">
        <v>0.0</v>
      </c>
    </row>
    <row r="2937">
      <c r="A2937" s="1" t="s">
        <v>363</v>
      </c>
      <c r="B2937" s="1">
        <v>2011.0</v>
      </c>
      <c r="C2937" s="1" t="s">
        <v>364</v>
      </c>
      <c r="D2937" s="1">
        <v>575596.0</v>
      </c>
      <c r="J2937" s="1">
        <v>364.839</v>
      </c>
      <c r="K2937" s="1">
        <v>0.21</v>
      </c>
      <c r="L2937" s="1">
        <v>23.596</v>
      </c>
      <c r="N2937" s="1">
        <v>528.09</v>
      </c>
      <c r="S2937" s="1">
        <v>0.0</v>
      </c>
      <c r="T2937" s="1">
        <v>0.0</v>
      </c>
      <c r="V2937" s="1">
        <v>0.0</v>
      </c>
      <c r="W2937" s="1">
        <v>0.0</v>
      </c>
      <c r="X2937" s="1">
        <v>0.0</v>
      </c>
      <c r="Y2937" s="1">
        <v>0.0</v>
      </c>
      <c r="AA2937" s="1">
        <v>4.05</v>
      </c>
      <c r="AB2937" s="1">
        <v>7036.186</v>
      </c>
      <c r="AC2937" s="1">
        <v>0.89</v>
      </c>
      <c r="AE2937" s="1">
        <v>0.842</v>
      </c>
      <c r="AF2937" s="1">
        <v>0.091</v>
      </c>
      <c r="AG2937" s="1">
        <v>18958.146</v>
      </c>
      <c r="AK2937" s="1">
        <v>1181.384</v>
      </c>
      <c r="AL2937" s="1">
        <v>0.68</v>
      </c>
      <c r="AO2937" s="1">
        <v>76.404</v>
      </c>
      <c r="AT2937" s="1">
        <v>625.439</v>
      </c>
      <c r="AU2937" s="1">
        <v>0.36</v>
      </c>
      <c r="AX2937" s="1">
        <v>0.0</v>
      </c>
      <c r="AY2937" s="1">
        <v>0.0</v>
      </c>
      <c r="AZ2937" s="1">
        <v>0.0</v>
      </c>
      <c r="BA2937" s="1">
        <v>40.449</v>
      </c>
      <c r="BC2937" s="1">
        <v>0.47</v>
      </c>
      <c r="BG2937" s="1">
        <v>0.0</v>
      </c>
      <c r="BH2937" s="1">
        <v>0.0</v>
      </c>
      <c r="BJ2937" s="1">
        <v>0.0</v>
      </c>
      <c r="BO2937" s="1">
        <v>364.839</v>
      </c>
      <c r="BP2937" s="1">
        <v>0.21</v>
      </c>
      <c r="BR2937" s="1">
        <v>23.596</v>
      </c>
      <c r="BT2937" s="1">
        <v>3.16</v>
      </c>
      <c r="BU2937" s="1">
        <v>78.025</v>
      </c>
      <c r="BY2937" s="1">
        <v>0.0</v>
      </c>
      <c r="BZ2937" s="1">
        <v>0.0</v>
      </c>
      <c r="CB2937" s="1">
        <v>0.0</v>
      </c>
      <c r="CG2937" s="1">
        <v>555.945</v>
      </c>
      <c r="CH2937" s="1">
        <v>0.32</v>
      </c>
      <c r="CK2937" s="1">
        <v>0.0</v>
      </c>
      <c r="CL2937" s="1">
        <v>0.0</v>
      </c>
      <c r="CM2937" s="1">
        <v>0.0</v>
      </c>
      <c r="CN2937" s="1">
        <v>35.955</v>
      </c>
      <c r="CQ2937" s="1">
        <v>0.21</v>
      </c>
      <c r="CR2937" s="1">
        <v>0.0</v>
      </c>
      <c r="CU2937" s="1">
        <v>364.839</v>
      </c>
      <c r="CV2937" s="1">
        <v>0.0</v>
      </c>
      <c r="CX2937" s="1">
        <v>23.596</v>
      </c>
      <c r="CY2937" s="1">
        <v>0.0</v>
      </c>
      <c r="DA2937" s="1">
        <v>1546.223</v>
      </c>
      <c r="DB2937" s="1">
        <v>10.912</v>
      </c>
      <c r="DF2937" s="1">
        <v>364.839</v>
      </c>
      <c r="DG2937" s="1">
        <v>0.21</v>
      </c>
      <c r="DI2937" s="1">
        <v>23.596</v>
      </c>
      <c r="DN2937" s="1">
        <v>0.0</v>
      </c>
      <c r="DO2937" s="1">
        <v>0.0</v>
      </c>
      <c r="DQ2937" s="1">
        <v>0.0</v>
      </c>
      <c r="DV2937" s="1">
        <v>0.0</v>
      </c>
      <c r="DW2937" s="1">
        <v>0.0</v>
      </c>
      <c r="DY2937" s="1">
        <v>0.0</v>
      </c>
    </row>
    <row r="2938">
      <c r="A2938" s="1" t="s">
        <v>363</v>
      </c>
      <c r="B2938" s="1">
        <v>2012.0</v>
      </c>
      <c r="C2938" s="1" t="s">
        <v>364</v>
      </c>
      <c r="D2938" s="1">
        <v>587403.0</v>
      </c>
      <c r="J2938" s="1">
        <v>391.554</v>
      </c>
      <c r="K2938" s="1">
        <v>0.23</v>
      </c>
      <c r="L2938" s="1">
        <v>41.071</v>
      </c>
      <c r="N2938" s="1">
        <v>482.143</v>
      </c>
      <c r="S2938" s="1">
        <v>0.0</v>
      </c>
      <c r="T2938" s="1">
        <v>0.0</v>
      </c>
      <c r="V2938" s="1">
        <v>0.0</v>
      </c>
      <c r="W2938" s="1">
        <v>0.0</v>
      </c>
      <c r="X2938" s="1">
        <v>0.0</v>
      </c>
      <c r="Y2938" s="1">
        <v>0.0</v>
      </c>
      <c r="AA2938" s="1">
        <v>4.42</v>
      </c>
      <c r="AB2938" s="1">
        <v>7524.647</v>
      </c>
      <c r="AC2938" s="1">
        <v>0.56</v>
      </c>
      <c r="AE2938" s="1">
        <v>1.064</v>
      </c>
      <c r="AF2938" s="1">
        <v>0.116</v>
      </c>
      <c r="AG2938" s="1">
        <v>18774.67</v>
      </c>
      <c r="AK2938" s="1">
        <v>561.795</v>
      </c>
      <c r="AL2938" s="1">
        <v>0.33</v>
      </c>
      <c r="AO2938" s="1">
        <v>58.929</v>
      </c>
      <c r="AT2938" s="1">
        <v>0.0</v>
      </c>
      <c r="AU2938" s="1">
        <v>0.0</v>
      </c>
      <c r="AX2938" s="1">
        <v>0.0</v>
      </c>
      <c r="AY2938" s="1">
        <v>0.0</v>
      </c>
      <c r="AZ2938" s="1">
        <v>0.0</v>
      </c>
      <c r="BA2938" s="1">
        <v>0.0</v>
      </c>
      <c r="BC2938" s="1">
        <v>0.27</v>
      </c>
      <c r="BG2938" s="1">
        <v>0.0</v>
      </c>
      <c r="BH2938" s="1">
        <v>0.0</v>
      </c>
      <c r="BJ2938" s="1">
        <v>0.0</v>
      </c>
      <c r="BO2938" s="1">
        <v>391.554</v>
      </c>
      <c r="BP2938" s="1">
        <v>0.23</v>
      </c>
      <c r="BR2938" s="1">
        <v>41.071</v>
      </c>
      <c r="BT2938" s="1">
        <v>3.86</v>
      </c>
      <c r="BU2938" s="1">
        <v>87.33</v>
      </c>
      <c r="BY2938" s="1">
        <v>0.0</v>
      </c>
      <c r="BZ2938" s="1">
        <v>0.0</v>
      </c>
      <c r="CB2938" s="1">
        <v>0.0</v>
      </c>
      <c r="CG2938" s="1">
        <v>561.795</v>
      </c>
      <c r="CH2938" s="1">
        <v>0.33</v>
      </c>
      <c r="CK2938" s="1">
        <v>0.0</v>
      </c>
      <c r="CL2938" s="1">
        <v>0.0</v>
      </c>
      <c r="CM2938" s="1">
        <v>0.0</v>
      </c>
      <c r="CN2938" s="1">
        <v>58.929</v>
      </c>
      <c r="CQ2938" s="1">
        <v>0.23</v>
      </c>
      <c r="CR2938" s="1">
        <v>0.0</v>
      </c>
      <c r="CU2938" s="1">
        <v>391.554</v>
      </c>
      <c r="CV2938" s="1">
        <v>0.0</v>
      </c>
      <c r="CX2938" s="1">
        <v>41.071</v>
      </c>
      <c r="CY2938" s="1">
        <v>0.0</v>
      </c>
      <c r="DA2938" s="1">
        <v>953.349</v>
      </c>
      <c r="DB2938" s="1">
        <v>11.028</v>
      </c>
      <c r="DF2938" s="1">
        <v>391.554</v>
      </c>
      <c r="DG2938" s="1">
        <v>0.23</v>
      </c>
      <c r="DI2938" s="1">
        <v>41.071</v>
      </c>
      <c r="DN2938" s="1">
        <v>0.0</v>
      </c>
      <c r="DO2938" s="1">
        <v>0.0</v>
      </c>
      <c r="DQ2938" s="1">
        <v>0.0</v>
      </c>
      <c r="DV2938" s="1">
        <v>0.0</v>
      </c>
      <c r="DW2938" s="1">
        <v>0.0</v>
      </c>
      <c r="DY2938" s="1">
        <v>0.0</v>
      </c>
    </row>
    <row r="2939">
      <c r="A2939" s="1" t="s">
        <v>363</v>
      </c>
      <c r="B2939" s="1">
        <v>2013.0</v>
      </c>
      <c r="C2939" s="1" t="s">
        <v>364</v>
      </c>
      <c r="D2939" s="1">
        <v>598703.0</v>
      </c>
      <c r="J2939" s="1">
        <v>400.867</v>
      </c>
      <c r="K2939" s="1">
        <v>0.24</v>
      </c>
      <c r="L2939" s="1">
        <v>58.537</v>
      </c>
      <c r="N2939" s="1">
        <v>390.244</v>
      </c>
      <c r="S2939" s="1">
        <v>0.0</v>
      </c>
      <c r="T2939" s="1">
        <v>0.0</v>
      </c>
      <c r="V2939" s="1">
        <v>0.0</v>
      </c>
      <c r="W2939" s="1">
        <v>0.0</v>
      </c>
      <c r="X2939" s="1">
        <v>0.0</v>
      </c>
      <c r="Y2939" s="1">
        <v>0.0</v>
      </c>
      <c r="AA2939" s="1">
        <v>4.47</v>
      </c>
      <c r="AB2939" s="1">
        <v>7466.139</v>
      </c>
      <c r="AC2939" s="1">
        <v>0.41</v>
      </c>
      <c r="AE2939" s="1">
        <v>1.727</v>
      </c>
      <c r="AF2939" s="1">
        <v>0.191</v>
      </c>
      <c r="AG2939" s="1">
        <v>18738.514</v>
      </c>
      <c r="AK2939" s="1">
        <v>283.947</v>
      </c>
      <c r="AL2939" s="1">
        <v>0.17</v>
      </c>
      <c r="AO2939" s="1">
        <v>41.463</v>
      </c>
      <c r="AT2939" s="1">
        <v>0.0</v>
      </c>
      <c r="AU2939" s="1">
        <v>0.0</v>
      </c>
      <c r="AX2939" s="1">
        <v>0.0</v>
      </c>
      <c r="AY2939" s="1">
        <v>0.0</v>
      </c>
      <c r="AZ2939" s="1">
        <v>0.0</v>
      </c>
      <c r="BA2939" s="1">
        <v>0.0</v>
      </c>
      <c r="BC2939" s="1">
        <v>0.16</v>
      </c>
      <c r="BG2939" s="1">
        <v>0.0</v>
      </c>
      <c r="BH2939" s="1">
        <v>0.0</v>
      </c>
      <c r="BJ2939" s="1">
        <v>0.0</v>
      </c>
      <c r="BO2939" s="1">
        <v>400.867</v>
      </c>
      <c r="BP2939" s="1">
        <v>0.24</v>
      </c>
      <c r="BR2939" s="1">
        <v>58.537</v>
      </c>
      <c r="BT2939" s="1">
        <v>4.06</v>
      </c>
      <c r="BU2939" s="1">
        <v>90.828</v>
      </c>
      <c r="BY2939" s="1">
        <v>0.0</v>
      </c>
      <c r="BZ2939" s="1">
        <v>0.0</v>
      </c>
      <c r="CB2939" s="1">
        <v>0.0</v>
      </c>
      <c r="CG2939" s="1">
        <v>283.947</v>
      </c>
      <c r="CH2939" s="1">
        <v>0.17</v>
      </c>
      <c r="CK2939" s="1">
        <v>0.0</v>
      </c>
      <c r="CL2939" s="1">
        <v>0.0</v>
      </c>
      <c r="CM2939" s="1">
        <v>0.0</v>
      </c>
      <c r="CN2939" s="1">
        <v>41.463</v>
      </c>
      <c r="CQ2939" s="1">
        <v>0.24</v>
      </c>
      <c r="CR2939" s="1">
        <v>0.0</v>
      </c>
      <c r="CU2939" s="1">
        <v>400.867</v>
      </c>
      <c r="CV2939" s="1">
        <v>0.0</v>
      </c>
      <c r="CX2939" s="1">
        <v>58.537</v>
      </c>
      <c r="CY2939" s="1">
        <v>0.0</v>
      </c>
      <c r="DA2939" s="1">
        <v>684.814</v>
      </c>
      <c r="DB2939" s="1">
        <v>11.219</v>
      </c>
      <c r="DF2939" s="1">
        <v>400.867</v>
      </c>
      <c r="DG2939" s="1">
        <v>0.24</v>
      </c>
      <c r="DI2939" s="1">
        <v>58.537</v>
      </c>
      <c r="DN2939" s="1">
        <v>0.0</v>
      </c>
      <c r="DO2939" s="1">
        <v>0.0</v>
      </c>
      <c r="DQ2939" s="1">
        <v>0.0</v>
      </c>
      <c r="DV2939" s="1">
        <v>0.0</v>
      </c>
      <c r="DW2939" s="1">
        <v>0.0</v>
      </c>
      <c r="DY2939" s="1">
        <v>0.0</v>
      </c>
    </row>
    <row r="2940">
      <c r="A2940" s="1" t="s">
        <v>363</v>
      </c>
      <c r="B2940" s="1">
        <v>2014.0</v>
      </c>
      <c r="C2940" s="1" t="s">
        <v>364</v>
      </c>
      <c r="D2940" s="1">
        <v>610250.0</v>
      </c>
      <c r="J2940" s="1">
        <v>426.055</v>
      </c>
      <c r="K2940" s="1">
        <v>0.26</v>
      </c>
      <c r="L2940" s="1">
        <v>40.625</v>
      </c>
      <c r="N2940" s="1">
        <v>468.75</v>
      </c>
      <c r="S2940" s="1">
        <v>0.0</v>
      </c>
      <c r="T2940" s="1">
        <v>0.0</v>
      </c>
      <c r="V2940" s="1">
        <v>0.0</v>
      </c>
      <c r="W2940" s="1">
        <v>0.0</v>
      </c>
      <c r="X2940" s="1">
        <v>0.0</v>
      </c>
      <c r="Y2940" s="1">
        <v>0.0</v>
      </c>
      <c r="AA2940" s="1">
        <v>4.74</v>
      </c>
      <c r="AB2940" s="1">
        <v>7767.308</v>
      </c>
      <c r="AC2940" s="1">
        <v>0.64</v>
      </c>
      <c r="AE2940" s="1">
        <v>7.995</v>
      </c>
      <c r="AF2940" s="1">
        <v>0.897</v>
      </c>
      <c r="AG2940" s="1">
        <v>19853.789</v>
      </c>
      <c r="AK2940" s="1">
        <v>622.696</v>
      </c>
      <c r="AL2940" s="1">
        <v>0.38</v>
      </c>
      <c r="AO2940" s="1">
        <v>59.375</v>
      </c>
      <c r="AT2940" s="1">
        <v>409.668</v>
      </c>
      <c r="AU2940" s="1">
        <v>0.25</v>
      </c>
      <c r="AX2940" s="1">
        <v>0.0</v>
      </c>
      <c r="AY2940" s="1">
        <v>0.0</v>
      </c>
      <c r="AZ2940" s="1">
        <v>0.0</v>
      </c>
      <c r="BA2940" s="1">
        <v>39.062</v>
      </c>
      <c r="BC2940" s="1">
        <v>0.3</v>
      </c>
      <c r="BG2940" s="1">
        <v>0.0</v>
      </c>
      <c r="BH2940" s="1">
        <v>0.0</v>
      </c>
      <c r="BJ2940" s="1">
        <v>0.0</v>
      </c>
      <c r="BO2940" s="1">
        <v>426.055</v>
      </c>
      <c r="BP2940" s="1">
        <v>0.26</v>
      </c>
      <c r="BR2940" s="1">
        <v>40.625</v>
      </c>
      <c r="BT2940" s="1">
        <v>4.1</v>
      </c>
      <c r="BU2940" s="1">
        <v>86.498</v>
      </c>
      <c r="BY2940" s="1">
        <v>0.0</v>
      </c>
      <c r="BZ2940" s="1">
        <v>0.0</v>
      </c>
      <c r="CB2940" s="1">
        <v>0.0</v>
      </c>
      <c r="CG2940" s="1">
        <v>213.027</v>
      </c>
      <c r="CH2940" s="1">
        <v>0.13</v>
      </c>
      <c r="CK2940" s="1">
        <v>0.0</v>
      </c>
      <c r="CL2940" s="1">
        <v>0.0</v>
      </c>
      <c r="CM2940" s="1">
        <v>0.0</v>
      </c>
      <c r="CN2940" s="1">
        <v>20.312</v>
      </c>
      <c r="CQ2940" s="1">
        <v>0.26</v>
      </c>
      <c r="CR2940" s="1">
        <v>0.0</v>
      </c>
      <c r="CU2940" s="1">
        <v>426.055</v>
      </c>
      <c r="CV2940" s="1">
        <v>0.0</v>
      </c>
      <c r="CX2940" s="1">
        <v>40.625</v>
      </c>
      <c r="CY2940" s="1">
        <v>0.0</v>
      </c>
      <c r="DA2940" s="1">
        <v>1048.75</v>
      </c>
      <c r="DB2940" s="1">
        <v>12.116</v>
      </c>
      <c r="DF2940" s="1">
        <v>426.055</v>
      </c>
      <c r="DG2940" s="1">
        <v>0.26</v>
      </c>
      <c r="DI2940" s="1">
        <v>40.625</v>
      </c>
      <c r="DN2940" s="1">
        <v>0.0</v>
      </c>
      <c r="DO2940" s="1">
        <v>0.0</v>
      </c>
      <c r="DQ2940" s="1">
        <v>0.0</v>
      </c>
      <c r="DV2940" s="1">
        <v>0.0</v>
      </c>
      <c r="DW2940" s="1">
        <v>0.0</v>
      </c>
      <c r="DY2940" s="1">
        <v>0.0</v>
      </c>
    </row>
    <row r="2941">
      <c r="A2941" s="1" t="s">
        <v>363</v>
      </c>
      <c r="B2941" s="1">
        <v>2015.0</v>
      </c>
      <c r="C2941" s="1" t="s">
        <v>364</v>
      </c>
      <c r="D2941" s="1">
        <v>622134.0</v>
      </c>
      <c r="J2941" s="1">
        <v>321.474</v>
      </c>
      <c r="K2941" s="1">
        <v>0.2</v>
      </c>
      <c r="L2941" s="1">
        <v>21.053</v>
      </c>
      <c r="N2941" s="1">
        <v>557.895</v>
      </c>
      <c r="S2941" s="1">
        <v>0.0</v>
      </c>
      <c r="T2941" s="1">
        <v>0.0</v>
      </c>
      <c r="V2941" s="1">
        <v>0.0</v>
      </c>
      <c r="W2941" s="1">
        <v>0.0</v>
      </c>
      <c r="X2941" s="1">
        <v>0.0</v>
      </c>
      <c r="Y2941" s="1">
        <v>0.0</v>
      </c>
      <c r="AA2941" s="1">
        <v>5.0</v>
      </c>
      <c r="AB2941" s="1">
        <v>8036.854</v>
      </c>
      <c r="AC2941" s="1">
        <v>0.95</v>
      </c>
      <c r="AE2941" s="1">
        <v>6.963</v>
      </c>
      <c r="AF2941" s="1">
        <v>0.844</v>
      </c>
      <c r="AG2941" s="1">
        <v>20830.475</v>
      </c>
      <c r="AK2941" s="1">
        <v>1205.528</v>
      </c>
      <c r="AL2941" s="1">
        <v>0.75</v>
      </c>
      <c r="AO2941" s="1">
        <v>78.947</v>
      </c>
      <c r="AT2941" s="1">
        <v>0.0</v>
      </c>
      <c r="AU2941" s="1">
        <v>0.0</v>
      </c>
      <c r="AX2941" s="1">
        <v>0.0</v>
      </c>
      <c r="AY2941" s="1">
        <v>0.0</v>
      </c>
      <c r="AZ2941" s="1">
        <v>0.0</v>
      </c>
      <c r="BA2941" s="1">
        <v>0.0</v>
      </c>
      <c r="BC2941" s="1">
        <v>0.53</v>
      </c>
      <c r="BG2941" s="1">
        <v>0.0</v>
      </c>
      <c r="BH2941" s="1">
        <v>0.0</v>
      </c>
      <c r="BJ2941" s="1">
        <v>0.0</v>
      </c>
      <c r="BO2941" s="1">
        <v>321.474</v>
      </c>
      <c r="BP2941" s="1">
        <v>0.2</v>
      </c>
      <c r="BR2941" s="1">
        <v>21.053</v>
      </c>
      <c r="BT2941" s="1">
        <v>4.05</v>
      </c>
      <c r="BU2941" s="1">
        <v>81.0</v>
      </c>
      <c r="BY2941" s="1">
        <v>0.0</v>
      </c>
      <c r="BZ2941" s="1">
        <v>0.0</v>
      </c>
      <c r="CB2941" s="1">
        <v>0.0</v>
      </c>
      <c r="CG2941" s="1">
        <v>1205.528</v>
      </c>
      <c r="CH2941" s="1">
        <v>0.75</v>
      </c>
      <c r="CK2941" s="1">
        <v>0.0</v>
      </c>
      <c r="CL2941" s="1">
        <v>0.0</v>
      </c>
      <c r="CM2941" s="1">
        <v>0.0</v>
      </c>
      <c r="CN2941" s="1">
        <v>78.947</v>
      </c>
      <c r="CQ2941" s="1">
        <v>0.2</v>
      </c>
      <c r="CR2941" s="1">
        <v>0.0</v>
      </c>
      <c r="CU2941" s="1">
        <v>321.474</v>
      </c>
      <c r="CV2941" s="1">
        <v>0.0</v>
      </c>
      <c r="CX2941" s="1">
        <v>21.053</v>
      </c>
      <c r="CY2941" s="1">
        <v>0.0</v>
      </c>
      <c r="DA2941" s="1">
        <v>1527.002</v>
      </c>
      <c r="DB2941" s="1">
        <v>12.959</v>
      </c>
      <c r="DF2941" s="1">
        <v>321.474</v>
      </c>
      <c r="DG2941" s="1">
        <v>0.2</v>
      </c>
      <c r="DI2941" s="1">
        <v>21.053</v>
      </c>
      <c r="DN2941" s="1">
        <v>0.0</v>
      </c>
      <c r="DO2941" s="1">
        <v>0.0</v>
      </c>
      <c r="DQ2941" s="1">
        <v>0.0</v>
      </c>
      <c r="DV2941" s="1">
        <v>0.0</v>
      </c>
      <c r="DW2941" s="1">
        <v>0.0</v>
      </c>
      <c r="DY2941" s="1">
        <v>0.0</v>
      </c>
    </row>
    <row r="2942">
      <c r="A2942" s="1" t="s">
        <v>363</v>
      </c>
      <c r="B2942" s="1">
        <v>2016.0</v>
      </c>
      <c r="C2942" s="1" t="s">
        <v>364</v>
      </c>
      <c r="D2942" s="1">
        <v>634267.0</v>
      </c>
      <c r="J2942" s="1">
        <v>315.325</v>
      </c>
      <c r="K2942" s="1">
        <v>0.2</v>
      </c>
      <c r="L2942" s="1">
        <v>20.202</v>
      </c>
      <c r="N2942" s="1">
        <v>565.657</v>
      </c>
      <c r="S2942" s="1">
        <v>0.0</v>
      </c>
      <c r="T2942" s="1">
        <v>0.0</v>
      </c>
      <c r="V2942" s="1">
        <v>0.0</v>
      </c>
      <c r="W2942" s="1">
        <v>0.0</v>
      </c>
      <c r="X2942" s="1">
        <v>0.0</v>
      </c>
      <c r="Y2942" s="1">
        <v>0.0</v>
      </c>
      <c r="AA2942" s="1">
        <v>5.3</v>
      </c>
      <c r="AB2942" s="1">
        <v>8356.103</v>
      </c>
      <c r="AC2942" s="1">
        <v>0.99</v>
      </c>
      <c r="AE2942" s="1">
        <v>1.612</v>
      </c>
      <c r="AF2942" s="1">
        <v>0.209</v>
      </c>
      <c r="AG2942" s="1">
        <v>20761.357</v>
      </c>
      <c r="AK2942" s="1">
        <v>1245.532</v>
      </c>
      <c r="AL2942" s="1">
        <v>0.79</v>
      </c>
      <c r="AO2942" s="1">
        <v>79.798</v>
      </c>
      <c r="AT2942" s="1">
        <v>0.0</v>
      </c>
      <c r="AU2942" s="1">
        <v>0.0</v>
      </c>
      <c r="AX2942" s="1">
        <v>0.0</v>
      </c>
      <c r="AY2942" s="1">
        <v>0.0</v>
      </c>
      <c r="AZ2942" s="1">
        <v>0.0</v>
      </c>
      <c r="BA2942" s="1">
        <v>0.0</v>
      </c>
      <c r="BC2942" s="1">
        <v>0.56</v>
      </c>
      <c r="BG2942" s="1">
        <v>0.0</v>
      </c>
      <c r="BH2942" s="1">
        <v>0.0</v>
      </c>
      <c r="BJ2942" s="1">
        <v>0.0</v>
      </c>
      <c r="BO2942" s="1">
        <v>315.325</v>
      </c>
      <c r="BP2942" s="1">
        <v>0.2</v>
      </c>
      <c r="BR2942" s="1">
        <v>20.202</v>
      </c>
      <c r="BT2942" s="1">
        <v>4.31</v>
      </c>
      <c r="BU2942" s="1">
        <v>81.321</v>
      </c>
      <c r="BY2942" s="1">
        <v>0.0</v>
      </c>
      <c r="BZ2942" s="1">
        <v>0.0</v>
      </c>
      <c r="CB2942" s="1">
        <v>0.0</v>
      </c>
      <c r="CG2942" s="1">
        <v>1245.532</v>
      </c>
      <c r="CH2942" s="1">
        <v>0.79</v>
      </c>
      <c r="CK2942" s="1">
        <v>0.0</v>
      </c>
      <c r="CL2942" s="1">
        <v>0.0</v>
      </c>
      <c r="CM2942" s="1">
        <v>0.0</v>
      </c>
      <c r="CN2942" s="1">
        <v>79.798</v>
      </c>
      <c r="CQ2942" s="1">
        <v>0.2</v>
      </c>
      <c r="CR2942" s="1">
        <v>0.0</v>
      </c>
      <c r="CU2942" s="1">
        <v>315.325</v>
      </c>
      <c r="CV2942" s="1">
        <v>0.0</v>
      </c>
      <c r="CX2942" s="1">
        <v>20.202</v>
      </c>
      <c r="CY2942" s="1">
        <v>0.0</v>
      </c>
      <c r="DA2942" s="1">
        <v>1560.857</v>
      </c>
      <c r="DB2942" s="1">
        <v>13.168</v>
      </c>
      <c r="DF2942" s="1">
        <v>315.325</v>
      </c>
      <c r="DG2942" s="1">
        <v>0.2</v>
      </c>
      <c r="DI2942" s="1">
        <v>20.202</v>
      </c>
      <c r="DN2942" s="1">
        <v>0.0</v>
      </c>
      <c r="DO2942" s="1">
        <v>0.0</v>
      </c>
      <c r="DQ2942" s="1">
        <v>0.0</v>
      </c>
      <c r="DV2942" s="1">
        <v>0.0</v>
      </c>
      <c r="DW2942" s="1">
        <v>0.0</v>
      </c>
      <c r="DY2942" s="1">
        <v>0.0</v>
      </c>
    </row>
    <row r="2943">
      <c r="A2943" s="1" t="s">
        <v>363</v>
      </c>
      <c r="B2943" s="1">
        <v>2017.0</v>
      </c>
      <c r="C2943" s="1" t="s">
        <v>364</v>
      </c>
      <c r="D2943" s="1">
        <v>646508.0</v>
      </c>
      <c r="J2943" s="1">
        <v>324.822</v>
      </c>
      <c r="K2943" s="1">
        <v>0.21</v>
      </c>
      <c r="L2943" s="1">
        <v>14.286</v>
      </c>
      <c r="N2943" s="1">
        <v>564.626</v>
      </c>
      <c r="S2943" s="1">
        <v>0.0</v>
      </c>
      <c r="T2943" s="1">
        <v>0.0</v>
      </c>
      <c r="Y2943" s="1">
        <v>0.0</v>
      </c>
      <c r="AA2943" s="1">
        <v>5.42</v>
      </c>
      <c r="AB2943" s="1">
        <v>8383.5</v>
      </c>
      <c r="AC2943" s="1">
        <v>1.47</v>
      </c>
      <c r="AE2943" s="1">
        <v>21.984</v>
      </c>
      <c r="AF2943" s="1">
        <v>2.895</v>
      </c>
      <c r="AG2943" s="1">
        <v>24846.008</v>
      </c>
      <c r="AK2943" s="1">
        <v>1948.932</v>
      </c>
      <c r="AL2943" s="1">
        <v>1.26</v>
      </c>
      <c r="AO2943" s="1">
        <v>85.714</v>
      </c>
      <c r="AT2943" s="1">
        <v>1036.337</v>
      </c>
      <c r="AU2943" s="1">
        <v>0.67</v>
      </c>
      <c r="BA2943" s="1">
        <v>45.578</v>
      </c>
      <c r="BC2943" s="1">
        <v>0.83</v>
      </c>
      <c r="BG2943" s="1">
        <v>0.0</v>
      </c>
      <c r="BH2943" s="1">
        <v>0.0</v>
      </c>
      <c r="BJ2943" s="1">
        <v>0.0</v>
      </c>
      <c r="BO2943" s="1">
        <v>324.822</v>
      </c>
      <c r="BP2943" s="1">
        <v>0.21</v>
      </c>
      <c r="BR2943" s="1">
        <v>14.286</v>
      </c>
      <c r="BT2943" s="1">
        <v>3.95</v>
      </c>
      <c r="BU2943" s="1">
        <v>72.878</v>
      </c>
      <c r="BY2943" s="1">
        <v>0.0</v>
      </c>
      <c r="BZ2943" s="1">
        <v>0.0</v>
      </c>
      <c r="CB2943" s="1">
        <v>0.0</v>
      </c>
      <c r="CG2943" s="1">
        <v>912.595</v>
      </c>
      <c r="CH2943" s="1">
        <v>0.59</v>
      </c>
      <c r="CN2943" s="1">
        <v>40.136</v>
      </c>
      <c r="CQ2943" s="1">
        <v>0.21</v>
      </c>
      <c r="CR2943" s="1">
        <v>0.0</v>
      </c>
      <c r="CU2943" s="1">
        <v>324.822</v>
      </c>
      <c r="CV2943" s="1">
        <v>0.0</v>
      </c>
      <c r="CX2943" s="1">
        <v>14.286</v>
      </c>
      <c r="CY2943" s="1">
        <v>0.0</v>
      </c>
      <c r="DA2943" s="1">
        <v>2273.754</v>
      </c>
      <c r="DB2943" s="1">
        <v>16.063</v>
      </c>
      <c r="DF2943" s="1">
        <v>324.822</v>
      </c>
      <c r="DG2943" s="1">
        <v>0.21</v>
      </c>
      <c r="DI2943" s="1">
        <v>14.286</v>
      </c>
      <c r="DN2943" s="1">
        <v>0.0</v>
      </c>
      <c r="DO2943" s="1">
        <v>0.0</v>
      </c>
      <c r="DQ2943" s="1">
        <v>0.0</v>
      </c>
      <c r="DV2943" s="1">
        <v>0.0</v>
      </c>
      <c r="DW2943" s="1">
        <v>0.0</v>
      </c>
      <c r="DY2943" s="1">
        <v>0.0</v>
      </c>
    </row>
    <row r="2944">
      <c r="A2944" s="1" t="s">
        <v>363</v>
      </c>
      <c r="B2944" s="1">
        <v>2018.0</v>
      </c>
      <c r="C2944" s="1" t="s">
        <v>364</v>
      </c>
      <c r="D2944" s="1">
        <v>658729.0</v>
      </c>
      <c r="J2944" s="1">
        <v>273.254</v>
      </c>
      <c r="K2944" s="1">
        <v>0.18</v>
      </c>
      <c r="L2944" s="1">
        <v>27.692</v>
      </c>
      <c r="N2944" s="1">
        <v>507.692</v>
      </c>
      <c r="S2944" s="1">
        <v>0.0</v>
      </c>
      <c r="T2944" s="1">
        <v>0.0</v>
      </c>
      <c r="Y2944" s="1">
        <v>0.0</v>
      </c>
      <c r="AA2944" s="1">
        <v>5.56</v>
      </c>
      <c r="AB2944" s="1">
        <v>8440.497</v>
      </c>
      <c r="AC2944" s="1">
        <v>0.65</v>
      </c>
      <c r="AE2944" s="1">
        <v>-15.021</v>
      </c>
      <c r="AF2944" s="1">
        <v>-2.413</v>
      </c>
      <c r="AG2944" s="1">
        <v>20722.145</v>
      </c>
      <c r="AK2944" s="1">
        <v>713.495</v>
      </c>
      <c r="AL2944" s="1">
        <v>0.47</v>
      </c>
      <c r="AO2944" s="1">
        <v>72.308</v>
      </c>
      <c r="AT2944" s="1">
        <v>394.699</v>
      </c>
      <c r="AU2944" s="1">
        <v>0.26</v>
      </c>
      <c r="BA2944" s="1">
        <v>40.0</v>
      </c>
      <c r="BC2944" s="1">
        <v>0.33</v>
      </c>
      <c r="BG2944" s="1">
        <v>0.0</v>
      </c>
      <c r="BH2944" s="1">
        <v>0.0</v>
      </c>
      <c r="BJ2944" s="1">
        <v>0.0</v>
      </c>
      <c r="BO2944" s="1">
        <v>273.254</v>
      </c>
      <c r="BP2944" s="1">
        <v>0.18</v>
      </c>
      <c r="BR2944" s="1">
        <v>27.692</v>
      </c>
      <c r="BT2944" s="1">
        <v>4.91</v>
      </c>
      <c r="BU2944" s="1">
        <v>88.309</v>
      </c>
      <c r="BY2944" s="1">
        <v>0.0</v>
      </c>
      <c r="BZ2944" s="1">
        <v>0.0</v>
      </c>
      <c r="CB2944" s="1">
        <v>0.0</v>
      </c>
      <c r="CG2944" s="1">
        <v>318.796</v>
      </c>
      <c r="CH2944" s="1">
        <v>0.21</v>
      </c>
      <c r="CN2944" s="1">
        <v>32.308</v>
      </c>
      <c r="CQ2944" s="1">
        <v>0.18</v>
      </c>
      <c r="CR2944" s="1">
        <v>0.0</v>
      </c>
      <c r="CU2944" s="1">
        <v>273.254</v>
      </c>
      <c r="CV2944" s="1">
        <v>0.0</v>
      </c>
      <c r="CX2944" s="1">
        <v>27.692</v>
      </c>
      <c r="CY2944" s="1">
        <v>0.0</v>
      </c>
      <c r="DA2944" s="1">
        <v>986.749</v>
      </c>
      <c r="DB2944" s="1">
        <v>13.65</v>
      </c>
      <c r="DF2944" s="1">
        <v>273.254</v>
      </c>
      <c r="DG2944" s="1">
        <v>0.18</v>
      </c>
      <c r="DI2944" s="1">
        <v>27.692</v>
      </c>
      <c r="DN2944" s="1">
        <v>0.0</v>
      </c>
      <c r="DO2944" s="1">
        <v>0.0</v>
      </c>
      <c r="DQ2944" s="1">
        <v>0.0</v>
      </c>
      <c r="DV2944" s="1">
        <v>0.0</v>
      </c>
      <c r="DW2944" s="1">
        <v>0.0</v>
      </c>
      <c r="DY2944" s="1">
        <v>0.0</v>
      </c>
    </row>
    <row r="2945">
      <c r="A2945" s="1" t="s">
        <v>363</v>
      </c>
      <c r="B2945" s="1">
        <v>2019.0</v>
      </c>
      <c r="C2945" s="1" t="s">
        <v>364</v>
      </c>
      <c r="D2945" s="1">
        <v>670934.0</v>
      </c>
      <c r="J2945" s="1">
        <v>327.901</v>
      </c>
      <c r="K2945" s="1">
        <v>0.22</v>
      </c>
      <c r="L2945" s="1">
        <v>26.19</v>
      </c>
      <c r="N2945" s="1">
        <v>500.0</v>
      </c>
      <c r="S2945" s="1">
        <v>0.0</v>
      </c>
      <c r="T2945" s="1">
        <v>0.0</v>
      </c>
      <c r="Y2945" s="1">
        <v>0.0</v>
      </c>
      <c r="AA2945" s="1">
        <v>5.82</v>
      </c>
      <c r="AB2945" s="1">
        <v>8674.475</v>
      </c>
      <c r="AC2945" s="1">
        <v>0.84</v>
      </c>
      <c r="AE2945" s="1">
        <v>4.377</v>
      </c>
      <c r="AF2945" s="1">
        <v>0.598</v>
      </c>
      <c r="AG2945" s="1">
        <v>21235.76</v>
      </c>
      <c r="AK2945" s="1">
        <v>924.085</v>
      </c>
      <c r="AL2945" s="1">
        <v>0.62</v>
      </c>
      <c r="AO2945" s="1">
        <v>73.81</v>
      </c>
      <c r="AT2945" s="1">
        <v>670.707</v>
      </c>
      <c r="AU2945" s="1">
        <v>0.45</v>
      </c>
      <c r="BA2945" s="1">
        <v>53.571</v>
      </c>
      <c r="BC2945" s="1">
        <v>0.42</v>
      </c>
      <c r="BG2945" s="1">
        <v>0.0</v>
      </c>
      <c r="BH2945" s="1">
        <v>0.0</v>
      </c>
      <c r="BJ2945" s="1">
        <v>0.0</v>
      </c>
      <c r="BO2945" s="1">
        <v>327.901</v>
      </c>
      <c r="BP2945" s="1">
        <v>0.22</v>
      </c>
      <c r="BR2945" s="1">
        <v>26.19</v>
      </c>
      <c r="BT2945" s="1">
        <v>4.98</v>
      </c>
      <c r="BU2945" s="1">
        <v>85.567</v>
      </c>
      <c r="BY2945" s="1">
        <v>0.0</v>
      </c>
      <c r="BZ2945" s="1">
        <v>0.0</v>
      </c>
      <c r="CB2945" s="1">
        <v>0.0</v>
      </c>
      <c r="CG2945" s="1">
        <v>253.378</v>
      </c>
      <c r="CH2945" s="1">
        <v>0.17</v>
      </c>
      <c r="CN2945" s="1">
        <v>20.238</v>
      </c>
      <c r="CQ2945" s="1">
        <v>0.22</v>
      </c>
      <c r="CR2945" s="1">
        <v>0.0</v>
      </c>
      <c r="CU2945" s="1">
        <v>327.901</v>
      </c>
      <c r="CV2945" s="1">
        <v>0.0</v>
      </c>
      <c r="CX2945" s="1">
        <v>26.19</v>
      </c>
      <c r="CY2945" s="1">
        <v>0.0</v>
      </c>
      <c r="DA2945" s="1">
        <v>1251.986</v>
      </c>
      <c r="DB2945" s="1">
        <v>14.248</v>
      </c>
      <c r="DF2945" s="1">
        <v>327.901</v>
      </c>
      <c r="DG2945" s="1">
        <v>0.22</v>
      </c>
      <c r="DI2945" s="1">
        <v>26.19</v>
      </c>
      <c r="DN2945" s="1">
        <v>0.0</v>
      </c>
      <c r="DO2945" s="1">
        <v>0.0</v>
      </c>
      <c r="DQ2945" s="1">
        <v>0.0</v>
      </c>
      <c r="DV2945" s="1">
        <v>0.0</v>
      </c>
      <c r="DW2945" s="1">
        <v>0.0</v>
      </c>
      <c r="DY2945" s="1">
        <v>0.0</v>
      </c>
    </row>
    <row r="2946">
      <c r="A2946" s="1" t="s">
        <v>363</v>
      </c>
      <c r="B2946" s="1">
        <v>2020.0</v>
      </c>
      <c r="C2946" s="1" t="s">
        <v>364</v>
      </c>
      <c r="D2946" s="1">
        <v>683026.0</v>
      </c>
      <c r="J2946" s="1">
        <v>278.174</v>
      </c>
      <c r="K2946" s="1">
        <v>0.19</v>
      </c>
      <c r="L2946" s="1">
        <v>33.929</v>
      </c>
      <c r="N2946" s="1">
        <v>482.143</v>
      </c>
      <c r="S2946" s="1">
        <v>0.0</v>
      </c>
      <c r="T2946" s="1">
        <v>0.0</v>
      </c>
      <c r="Y2946" s="1">
        <v>0.0</v>
      </c>
      <c r="AA2946" s="1">
        <v>5.41</v>
      </c>
      <c r="AB2946" s="1">
        <v>7920.635</v>
      </c>
      <c r="AC2946" s="1">
        <v>0.56</v>
      </c>
      <c r="AE2946" s="1">
        <v>-9.35</v>
      </c>
      <c r="AF2946" s="1">
        <v>-1.332</v>
      </c>
      <c r="AG2946" s="1">
        <v>18909.363</v>
      </c>
      <c r="AK2946" s="1">
        <v>541.707</v>
      </c>
      <c r="AL2946" s="1">
        <v>0.37</v>
      </c>
      <c r="AO2946" s="1">
        <v>66.071</v>
      </c>
      <c r="AT2946" s="1">
        <v>307.455</v>
      </c>
      <c r="AU2946" s="1">
        <v>0.21</v>
      </c>
      <c r="BA2946" s="1">
        <v>37.5</v>
      </c>
      <c r="BC2946" s="1">
        <v>0.27</v>
      </c>
      <c r="BG2946" s="1">
        <v>0.0</v>
      </c>
      <c r="BH2946" s="1">
        <v>0.0</v>
      </c>
      <c r="BJ2946" s="1">
        <v>0.0</v>
      </c>
      <c r="BO2946" s="1">
        <v>278.174</v>
      </c>
      <c r="BP2946" s="1">
        <v>0.19</v>
      </c>
      <c r="BR2946" s="1">
        <v>33.929</v>
      </c>
      <c r="BT2946" s="1">
        <v>4.85</v>
      </c>
      <c r="BU2946" s="1">
        <v>89.649</v>
      </c>
      <c r="BY2946" s="1">
        <v>0.0</v>
      </c>
      <c r="BZ2946" s="1">
        <v>0.0</v>
      </c>
      <c r="CB2946" s="1">
        <v>0.0</v>
      </c>
      <c r="CG2946" s="1">
        <v>234.252</v>
      </c>
      <c r="CH2946" s="1">
        <v>0.16</v>
      </c>
      <c r="CN2946" s="1">
        <v>28.571</v>
      </c>
      <c r="CQ2946" s="1">
        <v>0.19</v>
      </c>
      <c r="CR2946" s="1">
        <v>0.0</v>
      </c>
      <c r="CU2946" s="1">
        <v>278.174</v>
      </c>
      <c r="CV2946" s="1">
        <v>0.0</v>
      </c>
      <c r="CX2946" s="1">
        <v>33.929</v>
      </c>
      <c r="CY2946" s="1">
        <v>0.0</v>
      </c>
      <c r="DA2946" s="1">
        <v>819.881</v>
      </c>
      <c r="DB2946" s="1">
        <v>12.916</v>
      </c>
      <c r="DF2946" s="1">
        <v>278.174</v>
      </c>
      <c r="DG2946" s="1">
        <v>0.19</v>
      </c>
      <c r="DI2946" s="1">
        <v>33.929</v>
      </c>
      <c r="DN2946" s="1">
        <v>0.0</v>
      </c>
      <c r="DO2946" s="1">
        <v>0.0</v>
      </c>
      <c r="DQ2946" s="1">
        <v>0.0</v>
      </c>
      <c r="DV2946" s="1">
        <v>0.0</v>
      </c>
      <c r="DW2946" s="1">
        <v>0.0</v>
      </c>
      <c r="DY2946" s="1">
        <v>0.0</v>
      </c>
    </row>
    <row r="2947">
      <c r="A2947" s="1" t="s">
        <v>363</v>
      </c>
      <c r="B2947" s="1">
        <v>2021.0</v>
      </c>
      <c r="C2947" s="1" t="s">
        <v>364</v>
      </c>
      <c r="D2947" s="1">
        <v>694363.0</v>
      </c>
      <c r="J2947" s="1">
        <v>302.435</v>
      </c>
      <c r="K2947" s="1">
        <v>0.21</v>
      </c>
      <c r="L2947" s="1">
        <v>42.0</v>
      </c>
      <c r="N2947" s="1">
        <v>460.0</v>
      </c>
      <c r="S2947" s="1">
        <v>0.0</v>
      </c>
      <c r="T2947" s="1">
        <v>0.0</v>
      </c>
      <c r="Y2947" s="1">
        <v>0.0</v>
      </c>
      <c r="AA2947" s="1">
        <v>5.69</v>
      </c>
      <c r="AB2947" s="1">
        <v>8194.562</v>
      </c>
      <c r="AC2947" s="1">
        <v>0.5</v>
      </c>
      <c r="AE2947" s="1">
        <v>-4.62</v>
      </c>
      <c r="AF2947" s="1">
        <v>-0.597</v>
      </c>
      <c r="AG2947" s="1">
        <v>17741.369</v>
      </c>
      <c r="AK2947" s="1">
        <v>417.649</v>
      </c>
      <c r="AL2947" s="1">
        <v>0.29</v>
      </c>
      <c r="AO2947" s="1">
        <v>58.0</v>
      </c>
      <c r="AT2947" s="1">
        <v>360.042</v>
      </c>
      <c r="AU2947" s="1">
        <v>0.25</v>
      </c>
      <c r="BA2947" s="1">
        <v>50.0</v>
      </c>
      <c r="BC2947" s="1">
        <v>0.23</v>
      </c>
      <c r="BG2947" s="1">
        <v>0.0</v>
      </c>
      <c r="BH2947" s="1">
        <v>0.0</v>
      </c>
      <c r="BJ2947" s="1">
        <v>0.0</v>
      </c>
      <c r="BO2947" s="1">
        <v>302.435</v>
      </c>
      <c r="BP2947" s="1">
        <v>0.21</v>
      </c>
      <c r="BR2947" s="1">
        <v>42.0</v>
      </c>
      <c r="BT2947" s="1">
        <v>5.19</v>
      </c>
      <c r="BU2947" s="1">
        <v>91.213</v>
      </c>
      <c r="BY2947" s="1">
        <v>0.0</v>
      </c>
      <c r="BZ2947" s="1">
        <v>0.0</v>
      </c>
      <c r="CB2947" s="1">
        <v>0.0</v>
      </c>
      <c r="CG2947" s="1">
        <v>57.607</v>
      </c>
      <c r="CH2947" s="1">
        <v>0.04</v>
      </c>
      <c r="CN2947" s="1">
        <v>8.0</v>
      </c>
      <c r="CQ2947" s="1">
        <v>0.21</v>
      </c>
      <c r="CR2947" s="1">
        <v>0.0</v>
      </c>
      <c r="CU2947" s="1">
        <v>302.435</v>
      </c>
      <c r="CV2947" s="1">
        <v>0.0</v>
      </c>
      <c r="CX2947" s="1">
        <v>42.0</v>
      </c>
      <c r="CY2947" s="1">
        <v>0.0</v>
      </c>
      <c r="DA2947" s="1">
        <v>720.084</v>
      </c>
      <c r="DB2947" s="1">
        <v>12.319</v>
      </c>
      <c r="DF2947" s="1">
        <v>302.435</v>
      </c>
      <c r="DG2947" s="1">
        <v>0.21</v>
      </c>
      <c r="DI2947" s="1">
        <v>42.0</v>
      </c>
      <c r="DN2947" s="1">
        <v>0.0</v>
      </c>
      <c r="DO2947" s="1">
        <v>0.0</v>
      </c>
      <c r="DQ2947" s="1">
        <v>0.0</v>
      </c>
      <c r="DV2947" s="1">
        <v>0.0</v>
      </c>
      <c r="DW2947" s="1">
        <v>0.0</v>
      </c>
      <c r="DY2947" s="1">
        <v>0.0</v>
      </c>
    </row>
    <row r="2948">
      <c r="A2948" s="1" t="s">
        <v>363</v>
      </c>
      <c r="B2948" s="1">
        <v>2022.0</v>
      </c>
      <c r="C2948" s="1" t="s">
        <v>364</v>
      </c>
      <c r="D2948" s="1">
        <v>704309.0</v>
      </c>
      <c r="J2948" s="1">
        <v>283.966</v>
      </c>
      <c r="K2948" s="1">
        <v>0.2</v>
      </c>
      <c r="L2948" s="1">
        <v>40.816</v>
      </c>
      <c r="N2948" s="1">
        <v>448.98</v>
      </c>
      <c r="S2948" s="1">
        <v>0.0</v>
      </c>
      <c r="T2948" s="1">
        <v>0.0</v>
      </c>
      <c r="Y2948" s="1">
        <v>0.0</v>
      </c>
      <c r="AA2948" s="1">
        <v>5.36</v>
      </c>
      <c r="AB2948" s="1">
        <v>7610.296</v>
      </c>
      <c r="AC2948" s="1">
        <v>0.49</v>
      </c>
      <c r="AE2948" s="1">
        <v>0.992</v>
      </c>
      <c r="AF2948" s="1">
        <v>0.122</v>
      </c>
      <c r="AG2948" s="1">
        <v>17664.275</v>
      </c>
      <c r="AK2948" s="1">
        <v>411.751</v>
      </c>
      <c r="AL2948" s="1">
        <v>0.29</v>
      </c>
      <c r="AO2948" s="1">
        <v>59.184</v>
      </c>
      <c r="AT2948" s="1">
        <v>354.958</v>
      </c>
      <c r="AU2948" s="1">
        <v>0.25</v>
      </c>
      <c r="BA2948" s="1">
        <v>51.02</v>
      </c>
      <c r="BC2948" s="1">
        <v>0.22</v>
      </c>
      <c r="BG2948" s="1">
        <v>0.0</v>
      </c>
      <c r="BH2948" s="1">
        <v>0.0</v>
      </c>
      <c r="BJ2948" s="1">
        <v>0.0</v>
      </c>
      <c r="BO2948" s="1">
        <v>283.966</v>
      </c>
      <c r="BP2948" s="1">
        <v>0.2</v>
      </c>
      <c r="BR2948" s="1">
        <v>40.816</v>
      </c>
      <c r="BT2948" s="1">
        <v>4.87</v>
      </c>
      <c r="BU2948" s="1">
        <v>90.858</v>
      </c>
      <c r="BY2948" s="1">
        <v>0.0</v>
      </c>
      <c r="BZ2948" s="1">
        <v>0.0</v>
      </c>
      <c r="CB2948" s="1">
        <v>0.0</v>
      </c>
      <c r="CG2948" s="1">
        <v>56.793</v>
      </c>
      <c r="CH2948" s="1">
        <v>0.04</v>
      </c>
      <c r="CN2948" s="1">
        <v>8.163</v>
      </c>
      <c r="CQ2948" s="1">
        <v>0.2</v>
      </c>
      <c r="CR2948" s="1">
        <v>0.0</v>
      </c>
      <c r="CU2948" s="1">
        <v>283.966</v>
      </c>
      <c r="CV2948" s="1">
        <v>0.0</v>
      </c>
      <c r="CX2948" s="1">
        <v>40.816</v>
      </c>
      <c r="CY2948" s="1">
        <v>0.0</v>
      </c>
      <c r="DA2948" s="1">
        <v>695.717</v>
      </c>
      <c r="DB2948" s="1">
        <v>12.441</v>
      </c>
      <c r="DF2948" s="1">
        <v>283.966</v>
      </c>
      <c r="DG2948" s="1">
        <v>0.2</v>
      </c>
      <c r="DI2948" s="1">
        <v>40.816</v>
      </c>
      <c r="DN2948" s="1">
        <v>0.0</v>
      </c>
      <c r="DO2948" s="1">
        <v>0.0</v>
      </c>
      <c r="DQ2948" s="1">
        <v>0.0</v>
      </c>
      <c r="DV2948" s="1">
        <v>0.0</v>
      </c>
      <c r="DW2948" s="1">
        <v>0.0</v>
      </c>
      <c r="DY2948" s="1">
        <v>0.0</v>
      </c>
    </row>
    <row r="2949">
      <c r="A2949" s="1" t="s">
        <v>363</v>
      </c>
      <c r="B2949" s="1">
        <v>2023.0</v>
      </c>
      <c r="C2949" s="1" t="s">
        <v>364</v>
      </c>
      <c r="D2949" s="1">
        <v>713868.0</v>
      </c>
      <c r="AE2949" s="1">
        <v>8.709</v>
      </c>
      <c r="AF2949" s="1">
        <v>1.083</v>
      </c>
      <c r="AG2949" s="1">
        <v>18945.457</v>
      </c>
      <c r="DB2949" s="1">
        <v>13.525</v>
      </c>
    </row>
    <row r="2950">
      <c r="A2950" s="1" t="s">
        <v>365</v>
      </c>
      <c r="B2950" s="1">
        <v>2000.0</v>
      </c>
      <c r="C2950" s="1" t="s">
        <v>366</v>
      </c>
      <c r="D2950" s="1">
        <v>1.6516293E7</v>
      </c>
      <c r="E2950" s="1">
        <v>1.9457200128E10</v>
      </c>
      <c r="G2950" s="1">
        <v>0.0</v>
      </c>
      <c r="H2950" s="1">
        <v>0.0</v>
      </c>
      <c r="I2950" s="1">
        <v>0.0</v>
      </c>
      <c r="J2950" s="1">
        <v>0.605</v>
      </c>
      <c r="K2950" s="1">
        <v>0.01</v>
      </c>
      <c r="L2950" s="1">
        <v>1.163</v>
      </c>
      <c r="N2950" s="1">
        <v>244.186</v>
      </c>
      <c r="S2950" s="1">
        <v>0.0</v>
      </c>
      <c r="T2950" s="1">
        <v>0.0</v>
      </c>
      <c r="V2950" s="1">
        <v>0.0</v>
      </c>
      <c r="W2950" s="1">
        <v>0.0</v>
      </c>
      <c r="X2950" s="1">
        <v>0.0</v>
      </c>
      <c r="Y2950" s="1">
        <v>0.0</v>
      </c>
      <c r="AA2950" s="1">
        <v>0.86</v>
      </c>
      <c r="AB2950" s="1">
        <v>52.07</v>
      </c>
      <c r="AC2950" s="1">
        <v>0.86</v>
      </c>
      <c r="AE2950" s="1">
        <v>48.198</v>
      </c>
      <c r="AF2950" s="1">
        <v>2.775</v>
      </c>
      <c r="AG2950" s="1">
        <v>516.684</v>
      </c>
      <c r="AH2950" s="1">
        <v>0.439</v>
      </c>
      <c r="AK2950" s="1">
        <v>18.769</v>
      </c>
      <c r="AL2950" s="1">
        <v>0.31</v>
      </c>
      <c r="AO2950" s="1">
        <v>36.047</v>
      </c>
      <c r="AT2950" s="1">
        <v>0.0</v>
      </c>
      <c r="AU2950" s="1">
        <v>0.0</v>
      </c>
      <c r="AX2950" s="1">
        <v>0.0</v>
      </c>
      <c r="AY2950" s="1">
        <v>0.0</v>
      </c>
      <c r="AZ2950" s="1">
        <v>0.0</v>
      </c>
      <c r="BA2950" s="1">
        <v>0.0</v>
      </c>
      <c r="BC2950" s="1">
        <v>0.21</v>
      </c>
      <c r="BG2950" s="1">
        <v>32.695</v>
      </c>
      <c r="BH2950" s="1">
        <v>0.54</v>
      </c>
      <c r="BJ2950" s="1">
        <v>62.791</v>
      </c>
      <c r="BO2950" s="1">
        <v>33.3</v>
      </c>
      <c r="BP2950" s="1">
        <v>0.55</v>
      </c>
      <c r="BR2950" s="1">
        <v>63.953</v>
      </c>
      <c r="BT2950" s="1">
        <v>0.0</v>
      </c>
      <c r="BU2950" s="1">
        <v>0.0</v>
      </c>
      <c r="BW2950" s="1">
        <v>0.0</v>
      </c>
      <c r="BX2950" s="1">
        <v>0.0</v>
      </c>
      <c r="BY2950" s="1">
        <v>0.0</v>
      </c>
      <c r="BZ2950" s="1">
        <v>0.0</v>
      </c>
      <c r="CA2950" s="1">
        <v>0.0</v>
      </c>
      <c r="CB2950" s="1">
        <v>0.0</v>
      </c>
      <c r="CG2950" s="1">
        <v>18.769</v>
      </c>
      <c r="CH2950" s="1">
        <v>0.31</v>
      </c>
      <c r="CK2950" s="1">
        <v>0.0</v>
      </c>
      <c r="CL2950" s="1">
        <v>0.0</v>
      </c>
      <c r="CM2950" s="1">
        <v>0.0</v>
      </c>
      <c r="CN2950" s="1">
        <v>36.047</v>
      </c>
      <c r="CQ2950" s="1">
        <v>0.01</v>
      </c>
      <c r="CR2950" s="1">
        <v>0.0</v>
      </c>
      <c r="CU2950" s="1">
        <v>0.605</v>
      </c>
      <c r="CV2950" s="1">
        <v>0.0</v>
      </c>
      <c r="CX2950" s="1">
        <v>1.163</v>
      </c>
      <c r="CY2950" s="1">
        <v>0.0</v>
      </c>
      <c r="DA2950" s="1">
        <v>52.07</v>
      </c>
      <c r="DB2950" s="1">
        <v>8.534</v>
      </c>
      <c r="DF2950" s="1">
        <v>33.3</v>
      </c>
      <c r="DG2950" s="1">
        <v>0.55</v>
      </c>
      <c r="DI2950" s="1">
        <v>63.953</v>
      </c>
      <c r="DN2950" s="1">
        <v>0.0</v>
      </c>
      <c r="DO2950" s="1">
        <v>0.0</v>
      </c>
      <c r="DQ2950" s="1">
        <v>0.0</v>
      </c>
      <c r="DV2950" s="1">
        <v>0.0</v>
      </c>
      <c r="DW2950" s="1">
        <v>0.0</v>
      </c>
      <c r="DY2950" s="1">
        <v>0.0</v>
      </c>
    </row>
    <row r="2951">
      <c r="A2951" s="1" t="s">
        <v>365</v>
      </c>
      <c r="B2951" s="1">
        <v>2001.0</v>
      </c>
      <c r="C2951" s="1" t="s">
        <v>366</v>
      </c>
      <c r="D2951" s="1">
        <v>1.7032888E7</v>
      </c>
      <c r="E2951" s="1">
        <v>2.0850415616E10</v>
      </c>
      <c r="G2951" s="1">
        <v>0.0</v>
      </c>
      <c r="H2951" s="1">
        <v>0.0</v>
      </c>
      <c r="I2951" s="1">
        <v>0.0</v>
      </c>
      <c r="J2951" s="1">
        <v>0.587</v>
      </c>
      <c r="K2951" s="1">
        <v>0.01</v>
      </c>
      <c r="L2951" s="1">
        <v>1.136</v>
      </c>
      <c r="N2951" s="1">
        <v>261.364</v>
      </c>
      <c r="S2951" s="1">
        <v>0.0</v>
      </c>
      <c r="T2951" s="1">
        <v>0.0</v>
      </c>
      <c r="V2951" s="1">
        <v>0.0</v>
      </c>
      <c r="W2951" s="1">
        <v>0.0</v>
      </c>
      <c r="X2951" s="1">
        <v>0.0</v>
      </c>
      <c r="Y2951" s="1">
        <v>0.0</v>
      </c>
      <c r="AA2951" s="1">
        <v>0.88</v>
      </c>
      <c r="AB2951" s="1">
        <v>51.665</v>
      </c>
      <c r="AC2951" s="1">
        <v>0.88</v>
      </c>
      <c r="AE2951" s="1">
        <v>-2.018</v>
      </c>
      <c r="AF2951" s="1">
        <v>-0.172</v>
      </c>
      <c r="AG2951" s="1">
        <v>490.902</v>
      </c>
      <c r="AH2951" s="1">
        <v>0.401</v>
      </c>
      <c r="AK2951" s="1">
        <v>19.961</v>
      </c>
      <c r="AL2951" s="1">
        <v>0.34</v>
      </c>
      <c r="AO2951" s="1">
        <v>38.636</v>
      </c>
      <c r="AT2951" s="1">
        <v>0.0</v>
      </c>
      <c r="AU2951" s="1">
        <v>0.0</v>
      </c>
      <c r="AX2951" s="1">
        <v>0.0</v>
      </c>
      <c r="AY2951" s="1">
        <v>0.0</v>
      </c>
      <c r="AZ2951" s="1">
        <v>0.0</v>
      </c>
      <c r="BA2951" s="1">
        <v>0.0</v>
      </c>
      <c r="BC2951" s="1">
        <v>0.23</v>
      </c>
      <c r="BG2951" s="1">
        <v>31.116</v>
      </c>
      <c r="BH2951" s="1">
        <v>0.53</v>
      </c>
      <c r="BJ2951" s="1">
        <v>60.227</v>
      </c>
      <c r="BO2951" s="1">
        <v>31.703</v>
      </c>
      <c r="BP2951" s="1">
        <v>0.54</v>
      </c>
      <c r="BR2951" s="1">
        <v>61.364</v>
      </c>
      <c r="BT2951" s="1">
        <v>0.0</v>
      </c>
      <c r="BU2951" s="1">
        <v>0.0</v>
      </c>
      <c r="BW2951" s="1">
        <v>0.0</v>
      </c>
      <c r="BX2951" s="1">
        <v>0.0</v>
      </c>
      <c r="BY2951" s="1">
        <v>0.0</v>
      </c>
      <c r="BZ2951" s="1">
        <v>0.0</v>
      </c>
      <c r="CA2951" s="1">
        <v>0.0</v>
      </c>
      <c r="CB2951" s="1">
        <v>0.0</v>
      </c>
      <c r="CG2951" s="1">
        <v>19.961</v>
      </c>
      <c r="CH2951" s="1">
        <v>0.34</v>
      </c>
      <c r="CK2951" s="1">
        <v>0.0</v>
      </c>
      <c r="CL2951" s="1">
        <v>0.0</v>
      </c>
      <c r="CM2951" s="1">
        <v>0.0</v>
      </c>
      <c r="CN2951" s="1">
        <v>38.636</v>
      </c>
      <c r="CQ2951" s="1">
        <v>0.01</v>
      </c>
      <c r="CR2951" s="1">
        <v>0.0</v>
      </c>
      <c r="CU2951" s="1">
        <v>0.587</v>
      </c>
      <c r="CV2951" s="1">
        <v>0.0</v>
      </c>
      <c r="CX2951" s="1">
        <v>1.136</v>
      </c>
      <c r="CY2951" s="1">
        <v>0.0</v>
      </c>
      <c r="DA2951" s="1">
        <v>51.665</v>
      </c>
      <c r="DB2951" s="1">
        <v>8.361</v>
      </c>
      <c r="DF2951" s="1">
        <v>31.703</v>
      </c>
      <c r="DG2951" s="1">
        <v>0.54</v>
      </c>
      <c r="DI2951" s="1">
        <v>61.364</v>
      </c>
      <c r="DN2951" s="1">
        <v>0.0</v>
      </c>
      <c r="DO2951" s="1">
        <v>0.0</v>
      </c>
      <c r="DQ2951" s="1">
        <v>0.0</v>
      </c>
      <c r="DV2951" s="1">
        <v>0.0</v>
      </c>
      <c r="DW2951" s="1">
        <v>0.0</v>
      </c>
      <c r="DY2951" s="1">
        <v>0.0</v>
      </c>
    </row>
    <row r="2952">
      <c r="A2952" s="1" t="s">
        <v>365</v>
      </c>
      <c r="B2952" s="1">
        <v>2002.0</v>
      </c>
      <c r="C2952" s="1" t="s">
        <v>366</v>
      </c>
      <c r="D2952" s="1">
        <v>1.7549869E7</v>
      </c>
      <c r="E2952" s="1">
        <v>1.847384064E10</v>
      </c>
      <c r="G2952" s="1">
        <v>0.0</v>
      </c>
      <c r="H2952" s="1">
        <v>0.0</v>
      </c>
      <c r="I2952" s="1">
        <v>0.0</v>
      </c>
      <c r="J2952" s="1">
        <v>0.57</v>
      </c>
      <c r="K2952" s="1">
        <v>0.01</v>
      </c>
      <c r="L2952" s="1">
        <v>1.163</v>
      </c>
      <c r="N2952" s="1">
        <v>244.186</v>
      </c>
      <c r="S2952" s="1">
        <v>0.0</v>
      </c>
      <c r="T2952" s="1">
        <v>0.0</v>
      </c>
      <c r="V2952" s="1">
        <v>0.0</v>
      </c>
      <c r="W2952" s="1">
        <v>0.0</v>
      </c>
      <c r="X2952" s="1">
        <v>0.0</v>
      </c>
      <c r="Y2952" s="1">
        <v>0.0</v>
      </c>
      <c r="AA2952" s="1">
        <v>0.86</v>
      </c>
      <c r="AB2952" s="1">
        <v>49.003</v>
      </c>
      <c r="AC2952" s="1">
        <v>0.86</v>
      </c>
      <c r="AE2952" s="1">
        <v>-25.477</v>
      </c>
      <c r="AF2952" s="1">
        <v>-2.13</v>
      </c>
      <c r="AG2952" s="1">
        <v>355.059</v>
      </c>
      <c r="AH2952" s="1">
        <v>0.337</v>
      </c>
      <c r="AK2952" s="1">
        <v>17.664</v>
      </c>
      <c r="AL2952" s="1">
        <v>0.31</v>
      </c>
      <c r="AO2952" s="1">
        <v>36.047</v>
      </c>
      <c r="AT2952" s="1">
        <v>0.0</v>
      </c>
      <c r="AU2952" s="1">
        <v>0.0</v>
      </c>
      <c r="AX2952" s="1">
        <v>0.0</v>
      </c>
      <c r="AY2952" s="1">
        <v>0.0</v>
      </c>
      <c r="AZ2952" s="1">
        <v>0.0</v>
      </c>
      <c r="BA2952" s="1">
        <v>0.0</v>
      </c>
      <c r="BC2952" s="1">
        <v>0.21</v>
      </c>
      <c r="BG2952" s="1">
        <v>30.769</v>
      </c>
      <c r="BH2952" s="1">
        <v>0.54</v>
      </c>
      <c r="BJ2952" s="1">
        <v>62.791</v>
      </c>
      <c r="BO2952" s="1">
        <v>31.339</v>
      </c>
      <c r="BP2952" s="1">
        <v>0.55</v>
      </c>
      <c r="BR2952" s="1">
        <v>63.953</v>
      </c>
      <c r="BT2952" s="1">
        <v>0.0</v>
      </c>
      <c r="BU2952" s="1">
        <v>0.0</v>
      </c>
      <c r="BW2952" s="1">
        <v>0.0</v>
      </c>
      <c r="BX2952" s="1">
        <v>0.0</v>
      </c>
      <c r="BY2952" s="1">
        <v>0.0</v>
      </c>
      <c r="BZ2952" s="1">
        <v>0.0</v>
      </c>
      <c r="CA2952" s="1">
        <v>0.0</v>
      </c>
      <c r="CB2952" s="1">
        <v>0.0</v>
      </c>
      <c r="CG2952" s="1">
        <v>17.664</v>
      </c>
      <c r="CH2952" s="1">
        <v>0.31</v>
      </c>
      <c r="CK2952" s="1">
        <v>0.0</v>
      </c>
      <c r="CL2952" s="1">
        <v>0.0</v>
      </c>
      <c r="CM2952" s="1">
        <v>0.0</v>
      </c>
      <c r="CN2952" s="1">
        <v>36.047</v>
      </c>
      <c r="CQ2952" s="1">
        <v>0.01</v>
      </c>
      <c r="CR2952" s="1">
        <v>0.0</v>
      </c>
      <c r="CU2952" s="1">
        <v>0.57</v>
      </c>
      <c r="CV2952" s="1">
        <v>0.0</v>
      </c>
      <c r="CX2952" s="1">
        <v>1.163</v>
      </c>
      <c r="CY2952" s="1">
        <v>0.0</v>
      </c>
      <c r="DA2952" s="1">
        <v>49.003</v>
      </c>
      <c r="DB2952" s="1">
        <v>6.231</v>
      </c>
      <c r="DF2952" s="1">
        <v>31.339</v>
      </c>
      <c r="DG2952" s="1">
        <v>0.55</v>
      </c>
      <c r="DI2952" s="1">
        <v>63.953</v>
      </c>
      <c r="DN2952" s="1">
        <v>0.0</v>
      </c>
      <c r="DO2952" s="1">
        <v>0.0</v>
      </c>
      <c r="DQ2952" s="1">
        <v>0.0</v>
      </c>
      <c r="DV2952" s="1">
        <v>0.0</v>
      </c>
      <c r="DW2952" s="1">
        <v>0.0</v>
      </c>
      <c r="DY2952" s="1">
        <v>0.0</v>
      </c>
    </row>
    <row r="2953">
      <c r="A2953" s="1" t="s">
        <v>365</v>
      </c>
      <c r="B2953" s="1">
        <v>2003.0</v>
      </c>
      <c r="C2953" s="1" t="s">
        <v>366</v>
      </c>
      <c r="D2953" s="1">
        <v>1.8071806E7</v>
      </c>
      <c r="E2953" s="1">
        <v>2.0509702144E10</v>
      </c>
      <c r="G2953" s="1">
        <v>0.0</v>
      </c>
      <c r="H2953" s="1">
        <v>0.0</v>
      </c>
      <c r="I2953" s="1">
        <v>0.0</v>
      </c>
      <c r="J2953" s="1">
        <v>0.553</v>
      </c>
      <c r="K2953" s="1">
        <v>0.01</v>
      </c>
      <c r="L2953" s="1">
        <v>1.042</v>
      </c>
      <c r="N2953" s="1">
        <v>250.0</v>
      </c>
      <c r="S2953" s="1">
        <v>0.0</v>
      </c>
      <c r="T2953" s="1">
        <v>0.0</v>
      </c>
      <c r="V2953" s="1">
        <v>0.0</v>
      </c>
      <c r="W2953" s="1">
        <v>0.0</v>
      </c>
      <c r="X2953" s="1">
        <v>0.0</v>
      </c>
      <c r="Y2953" s="1">
        <v>0.0</v>
      </c>
      <c r="AA2953" s="1">
        <v>0.96</v>
      </c>
      <c r="AB2953" s="1">
        <v>53.121</v>
      </c>
      <c r="AC2953" s="1">
        <v>0.96</v>
      </c>
      <c r="AE2953" s="1">
        <v>30.625</v>
      </c>
      <c r="AF2953" s="1">
        <v>1.908</v>
      </c>
      <c r="AG2953" s="1">
        <v>450.401</v>
      </c>
      <c r="AH2953" s="1">
        <v>0.397</v>
      </c>
      <c r="AK2953" s="1">
        <v>19.367</v>
      </c>
      <c r="AL2953" s="1">
        <v>0.35</v>
      </c>
      <c r="AO2953" s="1">
        <v>36.458</v>
      </c>
      <c r="AT2953" s="1">
        <v>0.0</v>
      </c>
      <c r="AU2953" s="1">
        <v>0.0</v>
      </c>
      <c r="AX2953" s="1">
        <v>0.0</v>
      </c>
      <c r="AY2953" s="1">
        <v>0.0</v>
      </c>
      <c r="AZ2953" s="1">
        <v>0.0</v>
      </c>
      <c r="BA2953" s="1">
        <v>0.0</v>
      </c>
      <c r="BC2953" s="1">
        <v>0.24</v>
      </c>
      <c r="BG2953" s="1">
        <v>33.201</v>
      </c>
      <c r="BH2953" s="1">
        <v>0.6</v>
      </c>
      <c r="BJ2953" s="1">
        <v>62.5</v>
      </c>
      <c r="BO2953" s="1">
        <v>33.754</v>
      </c>
      <c r="BP2953" s="1">
        <v>0.61</v>
      </c>
      <c r="BR2953" s="1">
        <v>63.542</v>
      </c>
      <c r="BT2953" s="1">
        <v>0.0</v>
      </c>
      <c r="BU2953" s="1">
        <v>0.0</v>
      </c>
      <c r="BW2953" s="1">
        <v>0.0</v>
      </c>
      <c r="BX2953" s="1">
        <v>0.0</v>
      </c>
      <c r="BY2953" s="1">
        <v>0.0</v>
      </c>
      <c r="BZ2953" s="1">
        <v>0.0</v>
      </c>
      <c r="CA2953" s="1">
        <v>0.0</v>
      </c>
      <c r="CB2953" s="1">
        <v>0.0</v>
      </c>
      <c r="CG2953" s="1">
        <v>19.367</v>
      </c>
      <c r="CH2953" s="1">
        <v>0.35</v>
      </c>
      <c r="CK2953" s="1">
        <v>0.0</v>
      </c>
      <c r="CL2953" s="1">
        <v>0.0</v>
      </c>
      <c r="CM2953" s="1">
        <v>0.0</v>
      </c>
      <c r="CN2953" s="1">
        <v>36.458</v>
      </c>
      <c r="CQ2953" s="1">
        <v>0.01</v>
      </c>
      <c r="CR2953" s="1">
        <v>0.0</v>
      </c>
      <c r="CU2953" s="1">
        <v>0.553</v>
      </c>
      <c r="CV2953" s="1">
        <v>0.0</v>
      </c>
      <c r="CX2953" s="1">
        <v>1.042</v>
      </c>
      <c r="CY2953" s="1">
        <v>0.0</v>
      </c>
      <c r="DA2953" s="1">
        <v>53.121</v>
      </c>
      <c r="DB2953" s="1">
        <v>8.14</v>
      </c>
      <c r="DF2953" s="1">
        <v>33.754</v>
      </c>
      <c r="DG2953" s="1">
        <v>0.61</v>
      </c>
      <c r="DI2953" s="1">
        <v>63.542</v>
      </c>
      <c r="DN2953" s="1">
        <v>0.0</v>
      </c>
      <c r="DO2953" s="1">
        <v>0.0</v>
      </c>
      <c r="DQ2953" s="1">
        <v>0.0</v>
      </c>
      <c r="DV2953" s="1">
        <v>0.0</v>
      </c>
      <c r="DW2953" s="1">
        <v>0.0</v>
      </c>
      <c r="DY2953" s="1">
        <v>0.0</v>
      </c>
    </row>
    <row r="2954">
      <c r="A2954" s="1" t="s">
        <v>365</v>
      </c>
      <c r="B2954" s="1">
        <v>2004.0</v>
      </c>
      <c r="C2954" s="1" t="s">
        <v>366</v>
      </c>
      <c r="D2954" s="1">
        <v>1.8606549E7</v>
      </c>
      <c r="E2954" s="1">
        <v>2.1834932224E10</v>
      </c>
      <c r="G2954" s="1">
        <v>0.0</v>
      </c>
      <c r="H2954" s="1">
        <v>0.0</v>
      </c>
      <c r="I2954" s="1">
        <v>0.0</v>
      </c>
      <c r="J2954" s="1">
        <v>0.537</v>
      </c>
      <c r="K2954" s="1">
        <v>0.01</v>
      </c>
      <c r="L2954" s="1">
        <v>0.952</v>
      </c>
      <c r="N2954" s="1">
        <v>266.667</v>
      </c>
      <c r="S2954" s="1">
        <v>0.0</v>
      </c>
      <c r="T2954" s="1">
        <v>0.0</v>
      </c>
      <c r="V2954" s="1">
        <v>0.0</v>
      </c>
      <c r="W2954" s="1">
        <v>0.0</v>
      </c>
      <c r="X2954" s="1">
        <v>0.0</v>
      </c>
      <c r="Y2954" s="1">
        <v>0.0</v>
      </c>
      <c r="AA2954" s="1">
        <v>1.05</v>
      </c>
      <c r="AB2954" s="1">
        <v>56.432</v>
      </c>
      <c r="AC2954" s="1">
        <v>1.05</v>
      </c>
      <c r="AE2954" s="1">
        <v>9.609</v>
      </c>
      <c r="AF2954" s="1">
        <v>0.782</v>
      </c>
      <c r="AG2954" s="1">
        <v>479.494</v>
      </c>
      <c r="AH2954" s="1">
        <v>0.409</v>
      </c>
      <c r="AK2954" s="1">
        <v>22.035</v>
      </c>
      <c r="AL2954" s="1">
        <v>0.41</v>
      </c>
      <c r="AO2954" s="1">
        <v>39.048</v>
      </c>
      <c r="AT2954" s="1">
        <v>0.0</v>
      </c>
      <c r="AU2954" s="1">
        <v>0.0</v>
      </c>
      <c r="AX2954" s="1">
        <v>0.0</v>
      </c>
      <c r="AY2954" s="1">
        <v>0.0</v>
      </c>
      <c r="AZ2954" s="1">
        <v>0.0</v>
      </c>
      <c r="BA2954" s="1">
        <v>0.0</v>
      </c>
      <c r="BC2954" s="1">
        <v>0.28</v>
      </c>
      <c r="BG2954" s="1">
        <v>33.859</v>
      </c>
      <c r="BH2954" s="1">
        <v>0.63</v>
      </c>
      <c r="BJ2954" s="1">
        <v>60.0</v>
      </c>
      <c r="BO2954" s="1">
        <v>34.396</v>
      </c>
      <c r="BP2954" s="1">
        <v>0.64</v>
      </c>
      <c r="BR2954" s="1">
        <v>60.952</v>
      </c>
      <c r="BT2954" s="1">
        <v>0.0</v>
      </c>
      <c r="BU2954" s="1">
        <v>0.0</v>
      </c>
      <c r="BW2954" s="1">
        <v>0.0</v>
      </c>
      <c r="BX2954" s="1">
        <v>0.0</v>
      </c>
      <c r="BY2954" s="1">
        <v>0.0</v>
      </c>
      <c r="BZ2954" s="1">
        <v>0.0</v>
      </c>
      <c r="CA2954" s="1">
        <v>0.0</v>
      </c>
      <c r="CB2954" s="1">
        <v>0.0</v>
      </c>
      <c r="CG2954" s="1">
        <v>22.035</v>
      </c>
      <c r="CH2954" s="1">
        <v>0.41</v>
      </c>
      <c r="CK2954" s="1">
        <v>0.0</v>
      </c>
      <c r="CL2954" s="1">
        <v>0.0</v>
      </c>
      <c r="CM2954" s="1">
        <v>0.0</v>
      </c>
      <c r="CN2954" s="1">
        <v>39.048</v>
      </c>
      <c r="CQ2954" s="1">
        <v>0.01</v>
      </c>
      <c r="CR2954" s="1">
        <v>0.0</v>
      </c>
      <c r="CU2954" s="1">
        <v>0.537</v>
      </c>
      <c r="CV2954" s="1">
        <v>0.0</v>
      </c>
      <c r="CX2954" s="1">
        <v>0.952</v>
      </c>
      <c r="CY2954" s="1">
        <v>0.0</v>
      </c>
      <c r="DA2954" s="1">
        <v>56.432</v>
      </c>
      <c r="DB2954" s="1">
        <v>8.922</v>
      </c>
      <c r="DF2954" s="1">
        <v>34.396</v>
      </c>
      <c r="DG2954" s="1">
        <v>0.64</v>
      </c>
      <c r="DI2954" s="1">
        <v>60.952</v>
      </c>
      <c r="DN2954" s="1">
        <v>0.0</v>
      </c>
      <c r="DO2954" s="1">
        <v>0.0</v>
      </c>
      <c r="DQ2954" s="1">
        <v>0.0</v>
      </c>
      <c r="DV2954" s="1">
        <v>0.0</v>
      </c>
      <c r="DW2954" s="1">
        <v>0.0</v>
      </c>
      <c r="DY2954" s="1">
        <v>0.0</v>
      </c>
    </row>
    <row r="2955">
      <c r="A2955" s="1" t="s">
        <v>365</v>
      </c>
      <c r="B2955" s="1">
        <v>2005.0</v>
      </c>
      <c r="C2955" s="1" t="s">
        <v>366</v>
      </c>
      <c r="D2955" s="1">
        <v>1.9159663E7</v>
      </c>
      <c r="E2955" s="1">
        <v>2.3129761792E10</v>
      </c>
      <c r="G2955" s="1">
        <v>0.0</v>
      </c>
      <c r="H2955" s="1">
        <v>0.0</v>
      </c>
      <c r="I2955" s="1">
        <v>0.0</v>
      </c>
      <c r="J2955" s="1">
        <v>0.522</v>
      </c>
      <c r="K2955" s="1">
        <v>0.01</v>
      </c>
      <c r="L2955" s="1">
        <v>0.943</v>
      </c>
      <c r="N2955" s="1">
        <v>273.585</v>
      </c>
      <c r="S2955" s="1">
        <v>0.0</v>
      </c>
      <c r="T2955" s="1">
        <v>0.0</v>
      </c>
      <c r="V2955" s="1">
        <v>0.0</v>
      </c>
      <c r="W2955" s="1">
        <v>0.0</v>
      </c>
      <c r="X2955" s="1">
        <v>0.0</v>
      </c>
      <c r="Y2955" s="1">
        <v>0.0</v>
      </c>
      <c r="AA2955" s="1">
        <v>1.06</v>
      </c>
      <c r="AB2955" s="1">
        <v>55.325</v>
      </c>
      <c r="AC2955" s="1">
        <v>1.06</v>
      </c>
      <c r="AE2955" s="1">
        <v>-3.768</v>
      </c>
      <c r="AF2955" s="1">
        <v>-0.336</v>
      </c>
      <c r="AG2955" s="1">
        <v>448.105</v>
      </c>
      <c r="AH2955" s="1">
        <v>0.371</v>
      </c>
      <c r="AK2955" s="1">
        <v>21.399</v>
      </c>
      <c r="AL2955" s="1">
        <v>0.41</v>
      </c>
      <c r="AO2955" s="1">
        <v>38.679</v>
      </c>
      <c r="AT2955" s="1">
        <v>0.0</v>
      </c>
      <c r="AU2955" s="1">
        <v>0.0</v>
      </c>
      <c r="AX2955" s="1">
        <v>0.0</v>
      </c>
      <c r="AY2955" s="1">
        <v>0.0</v>
      </c>
      <c r="AZ2955" s="1">
        <v>0.0</v>
      </c>
      <c r="BA2955" s="1">
        <v>0.0</v>
      </c>
      <c r="BC2955" s="1">
        <v>0.29</v>
      </c>
      <c r="BG2955" s="1">
        <v>33.404</v>
      </c>
      <c r="BH2955" s="1">
        <v>0.64</v>
      </c>
      <c r="BJ2955" s="1">
        <v>60.377</v>
      </c>
      <c r="BO2955" s="1">
        <v>33.925</v>
      </c>
      <c r="BP2955" s="1">
        <v>0.65</v>
      </c>
      <c r="BR2955" s="1">
        <v>61.321</v>
      </c>
      <c r="BT2955" s="1">
        <v>0.0</v>
      </c>
      <c r="BU2955" s="1">
        <v>0.0</v>
      </c>
      <c r="BW2955" s="1">
        <v>0.0</v>
      </c>
      <c r="BX2955" s="1">
        <v>0.0</v>
      </c>
      <c r="BY2955" s="1">
        <v>0.0</v>
      </c>
      <c r="BZ2955" s="1">
        <v>0.0</v>
      </c>
      <c r="CA2955" s="1">
        <v>0.0</v>
      </c>
      <c r="CB2955" s="1">
        <v>0.0</v>
      </c>
      <c r="CG2955" s="1">
        <v>21.399</v>
      </c>
      <c r="CH2955" s="1">
        <v>0.41</v>
      </c>
      <c r="CK2955" s="1">
        <v>0.0</v>
      </c>
      <c r="CL2955" s="1">
        <v>0.0</v>
      </c>
      <c r="CM2955" s="1">
        <v>0.0</v>
      </c>
      <c r="CN2955" s="1">
        <v>38.679</v>
      </c>
      <c r="CQ2955" s="1">
        <v>0.01</v>
      </c>
      <c r="CR2955" s="1">
        <v>0.0</v>
      </c>
      <c r="CU2955" s="1">
        <v>0.522</v>
      </c>
      <c r="CV2955" s="1">
        <v>0.0</v>
      </c>
      <c r="CX2955" s="1">
        <v>0.943</v>
      </c>
      <c r="CY2955" s="1">
        <v>0.0</v>
      </c>
      <c r="DA2955" s="1">
        <v>55.325</v>
      </c>
      <c r="DB2955" s="1">
        <v>8.586</v>
      </c>
      <c r="DF2955" s="1">
        <v>33.925</v>
      </c>
      <c r="DG2955" s="1">
        <v>0.65</v>
      </c>
      <c r="DI2955" s="1">
        <v>61.321</v>
      </c>
      <c r="DN2955" s="1">
        <v>0.0</v>
      </c>
      <c r="DO2955" s="1">
        <v>0.0</v>
      </c>
      <c r="DQ2955" s="1">
        <v>0.0</v>
      </c>
      <c r="DV2955" s="1">
        <v>0.0</v>
      </c>
      <c r="DW2955" s="1">
        <v>0.0</v>
      </c>
      <c r="DY2955" s="1">
        <v>0.0</v>
      </c>
    </row>
    <row r="2956">
      <c r="A2956" s="1" t="s">
        <v>365</v>
      </c>
      <c r="B2956" s="1">
        <v>2006.0</v>
      </c>
      <c r="C2956" s="1" t="s">
        <v>366</v>
      </c>
      <c r="D2956" s="1">
        <v>1.9730869E7</v>
      </c>
      <c r="E2956" s="1">
        <v>2.4652234752E10</v>
      </c>
      <c r="G2956" s="1">
        <v>0.0</v>
      </c>
      <c r="H2956" s="1">
        <v>0.0</v>
      </c>
      <c r="I2956" s="1">
        <v>0.0</v>
      </c>
      <c r="J2956" s="1">
        <v>0.507</v>
      </c>
      <c r="K2956" s="1">
        <v>0.01</v>
      </c>
      <c r="L2956" s="1">
        <v>0.935</v>
      </c>
      <c r="N2956" s="1">
        <v>271.028</v>
      </c>
      <c r="S2956" s="1">
        <v>0.0</v>
      </c>
      <c r="T2956" s="1">
        <v>0.0</v>
      </c>
      <c r="V2956" s="1">
        <v>0.0</v>
      </c>
      <c r="W2956" s="1">
        <v>0.0</v>
      </c>
      <c r="X2956" s="1">
        <v>0.0</v>
      </c>
      <c r="Y2956" s="1">
        <v>0.0</v>
      </c>
      <c r="AA2956" s="1">
        <v>1.07</v>
      </c>
      <c r="AB2956" s="1">
        <v>54.23</v>
      </c>
      <c r="AC2956" s="1">
        <v>1.07</v>
      </c>
      <c r="AE2956" s="1">
        <v>-1.307</v>
      </c>
      <c r="AF2956" s="1">
        <v>-0.112</v>
      </c>
      <c r="AG2956" s="1">
        <v>429.447</v>
      </c>
      <c r="AH2956" s="1">
        <v>0.344</v>
      </c>
      <c r="AK2956" s="1">
        <v>21.793</v>
      </c>
      <c r="AL2956" s="1">
        <v>0.43</v>
      </c>
      <c r="AO2956" s="1">
        <v>40.187</v>
      </c>
      <c r="AT2956" s="1">
        <v>0.0</v>
      </c>
      <c r="AU2956" s="1">
        <v>0.0</v>
      </c>
      <c r="AX2956" s="1">
        <v>0.0</v>
      </c>
      <c r="AY2956" s="1">
        <v>0.0</v>
      </c>
      <c r="AZ2956" s="1">
        <v>0.0</v>
      </c>
      <c r="BA2956" s="1">
        <v>0.0</v>
      </c>
      <c r="BC2956" s="1">
        <v>0.29</v>
      </c>
      <c r="BG2956" s="1">
        <v>31.93</v>
      </c>
      <c r="BH2956" s="1">
        <v>0.63</v>
      </c>
      <c r="BJ2956" s="1">
        <v>58.879</v>
      </c>
      <c r="BO2956" s="1">
        <v>32.436</v>
      </c>
      <c r="BP2956" s="1">
        <v>0.64</v>
      </c>
      <c r="BR2956" s="1">
        <v>59.813</v>
      </c>
      <c r="BT2956" s="1">
        <v>0.0</v>
      </c>
      <c r="BU2956" s="1">
        <v>0.0</v>
      </c>
      <c r="BW2956" s="1">
        <v>0.0</v>
      </c>
      <c r="BX2956" s="1">
        <v>0.0</v>
      </c>
      <c r="BY2956" s="1">
        <v>0.0</v>
      </c>
      <c r="BZ2956" s="1">
        <v>0.0</v>
      </c>
      <c r="CA2956" s="1">
        <v>0.0</v>
      </c>
      <c r="CB2956" s="1">
        <v>0.0</v>
      </c>
      <c r="CG2956" s="1">
        <v>21.793</v>
      </c>
      <c r="CH2956" s="1">
        <v>0.43</v>
      </c>
      <c r="CK2956" s="1">
        <v>0.0</v>
      </c>
      <c r="CL2956" s="1">
        <v>0.0</v>
      </c>
      <c r="CM2956" s="1">
        <v>0.0</v>
      </c>
      <c r="CN2956" s="1">
        <v>40.187</v>
      </c>
      <c r="CQ2956" s="1">
        <v>0.01</v>
      </c>
      <c r="CR2956" s="1">
        <v>0.0</v>
      </c>
      <c r="CU2956" s="1">
        <v>0.507</v>
      </c>
      <c r="CV2956" s="1">
        <v>0.0</v>
      </c>
      <c r="CX2956" s="1">
        <v>0.935</v>
      </c>
      <c r="CY2956" s="1">
        <v>0.0</v>
      </c>
      <c r="DA2956" s="1">
        <v>54.23</v>
      </c>
      <c r="DB2956" s="1">
        <v>8.473</v>
      </c>
      <c r="DF2956" s="1">
        <v>32.436</v>
      </c>
      <c r="DG2956" s="1">
        <v>0.64</v>
      </c>
      <c r="DI2956" s="1">
        <v>59.813</v>
      </c>
      <c r="DN2956" s="1">
        <v>0.0</v>
      </c>
      <c r="DO2956" s="1">
        <v>0.0</v>
      </c>
      <c r="DQ2956" s="1">
        <v>0.0</v>
      </c>
      <c r="DV2956" s="1">
        <v>0.0</v>
      </c>
      <c r="DW2956" s="1">
        <v>0.0</v>
      </c>
      <c r="DY2956" s="1">
        <v>0.0</v>
      </c>
    </row>
    <row r="2957">
      <c r="A2957" s="1" t="s">
        <v>365</v>
      </c>
      <c r="B2957" s="1">
        <v>2007.0</v>
      </c>
      <c r="C2957" s="1" t="s">
        <v>366</v>
      </c>
      <c r="D2957" s="1">
        <v>2.031854E7</v>
      </c>
      <c r="E2957" s="1">
        <v>2.6539188224E10</v>
      </c>
      <c r="G2957" s="1">
        <v>0.0</v>
      </c>
      <c r="H2957" s="1">
        <v>0.0</v>
      </c>
      <c r="I2957" s="1">
        <v>0.0</v>
      </c>
      <c r="J2957" s="1">
        <v>0.492</v>
      </c>
      <c r="K2957" s="1">
        <v>0.01</v>
      </c>
      <c r="L2957" s="1">
        <v>0.893</v>
      </c>
      <c r="N2957" s="1">
        <v>250.0</v>
      </c>
      <c r="S2957" s="1">
        <v>0.0</v>
      </c>
      <c r="T2957" s="1">
        <v>0.0</v>
      </c>
      <c r="V2957" s="1">
        <v>0.0</v>
      </c>
      <c r="W2957" s="1">
        <v>0.0</v>
      </c>
      <c r="X2957" s="1">
        <v>0.0</v>
      </c>
      <c r="Y2957" s="1">
        <v>0.0</v>
      </c>
      <c r="AA2957" s="1">
        <v>1.12</v>
      </c>
      <c r="AB2957" s="1">
        <v>55.122</v>
      </c>
      <c r="AC2957" s="1">
        <v>1.12</v>
      </c>
      <c r="AE2957" s="1">
        <v>5.879</v>
      </c>
      <c r="AF2957" s="1">
        <v>0.498</v>
      </c>
      <c r="AG2957" s="1">
        <v>441.542</v>
      </c>
      <c r="AH2957" s="1">
        <v>0.338</v>
      </c>
      <c r="AK2957" s="1">
        <v>19.686</v>
      </c>
      <c r="AL2957" s="1">
        <v>0.4</v>
      </c>
      <c r="AO2957" s="1">
        <v>35.714</v>
      </c>
      <c r="AT2957" s="1">
        <v>0.0</v>
      </c>
      <c r="AU2957" s="1">
        <v>0.0</v>
      </c>
      <c r="AX2957" s="1">
        <v>0.0</v>
      </c>
      <c r="AY2957" s="1">
        <v>0.0</v>
      </c>
      <c r="AZ2957" s="1">
        <v>0.0</v>
      </c>
      <c r="BA2957" s="1">
        <v>0.0</v>
      </c>
      <c r="BC2957" s="1">
        <v>0.28</v>
      </c>
      <c r="BG2957" s="1">
        <v>34.943</v>
      </c>
      <c r="BH2957" s="1">
        <v>0.71</v>
      </c>
      <c r="BJ2957" s="1">
        <v>63.393</v>
      </c>
      <c r="BO2957" s="1">
        <v>35.436</v>
      </c>
      <c r="BP2957" s="1">
        <v>0.72</v>
      </c>
      <c r="BR2957" s="1">
        <v>64.286</v>
      </c>
      <c r="BT2957" s="1">
        <v>0.0</v>
      </c>
      <c r="BU2957" s="1">
        <v>0.0</v>
      </c>
      <c r="BW2957" s="1">
        <v>0.0</v>
      </c>
      <c r="BX2957" s="1">
        <v>0.0</v>
      </c>
      <c r="BY2957" s="1">
        <v>0.0</v>
      </c>
      <c r="BZ2957" s="1">
        <v>0.0</v>
      </c>
      <c r="CA2957" s="1">
        <v>0.0</v>
      </c>
      <c r="CB2957" s="1">
        <v>0.0</v>
      </c>
      <c r="CG2957" s="1">
        <v>19.686</v>
      </c>
      <c r="CH2957" s="1">
        <v>0.4</v>
      </c>
      <c r="CK2957" s="1">
        <v>0.0</v>
      </c>
      <c r="CL2957" s="1">
        <v>0.0</v>
      </c>
      <c r="CM2957" s="1">
        <v>0.0</v>
      </c>
      <c r="CN2957" s="1">
        <v>35.714</v>
      </c>
      <c r="CQ2957" s="1">
        <v>0.01</v>
      </c>
      <c r="CR2957" s="1">
        <v>0.0</v>
      </c>
      <c r="CU2957" s="1">
        <v>0.492</v>
      </c>
      <c r="CV2957" s="1">
        <v>0.0</v>
      </c>
      <c r="CX2957" s="1">
        <v>0.893</v>
      </c>
      <c r="CY2957" s="1">
        <v>0.0</v>
      </c>
      <c r="DA2957" s="1">
        <v>55.122</v>
      </c>
      <c r="DB2957" s="1">
        <v>8.971</v>
      </c>
      <c r="DF2957" s="1">
        <v>35.436</v>
      </c>
      <c r="DG2957" s="1">
        <v>0.72</v>
      </c>
      <c r="DI2957" s="1">
        <v>64.286</v>
      </c>
      <c r="DN2957" s="1">
        <v>0.0</v>
      </c>
      <c r="DO2957" s="1">
        <v>0.0</v>
      </c>
      <c r="DQ2957" s="1">
        <v>0.0</v>
      </c>
      <c r="DV2957" s="1">
        <v>0.0</v>
      </c>
      <c r="DW2957" s="1">
        <v>0.0</v>
      </c>
      <c r="DY2957" s="1">
        <v>0.0</v>
      </c>
    </row>
    <row r="2958">
      <c r="A2958" s="1" t="s">
        <v>365</v>
      </c>
      <c r="B2958" s="1">
        <v>2008.0</v>
      </c>
      <c r="C2958" s="1" t="s">
        <v>366</v>
      </c>
      <c r="D2958" s="1">
        <v>2.092379E7</v>
      </c>
      <c r="E2958" s="1">
        <v>2.8762447872E10</v>
      </c>
      <c r="G2958" s="1">
        <v>0.0</v>
      </c>
      <c r="H2958" s="1">
        <v>0.0</v>
      </c>
      <c r="I2958" s="1">
        <v>0.0</v>
      </c>
      <c r="J2958" s="1">
        <v>0.478</v>
      </c>
      <c r="K2958" s="1">
        <v>0.01</v>
      </c>
      <c r="L2958" s="1">
        <v>0.847</v>
      </c>
      <c r="N2958" s="1">
        <v>288.136</v>
      </c>
      <c r="S2958" s="1">
        <v>0.0</v>
      </c>
      <c r="T2958" s="1">
        <v>0.0</v>
      </c>
      <c r="V2958" s="1">
        <v>0.0</v>
      </c>
      <c r="W2958" s="1">
        <v>0.0</v>
      </c>
      <c r="X2958" s="1">
        <v>0.0</v>
      </c>
      <c r="Y2958" s="1">
        <v>0.0</v>
      </c>
      <c r="AA2958" s="1">
        <v>1.18</v>
      </c>
      <c r="AB2958" s="1">
        <v>56.395</v>
      </c>
      <c r="AC2958" s="1">
        <v>1.18</v>
      </c>
      <c r="AE2958" s="1">
        <v>7.346</v>
      </c>
      <c r="AF2958" s="1">
        <v>0.659</v>
      </c>
      <c r="AG2958" s="1">
        <v>460.267</v>
      </c>
      <c r="AH2958" s="1">
        <v>0.335</v>
      </c>
      <c r="AK2958" s="1">
        <v>22.94</v>
      </c>
      <c r="AL2958" s="1">
        <v>0.48</v>
      </c>
      <c r="AO2958" s="1">
        <v>40.678</v>
      </c>
      <c r="AT2958" s="1">
        <v>0.0</v>
      </c>
      <c r="AU2958" s="1">
        <v>0.0</v>
      </c>
      <c r="AX2958" s="1">
        <v>0.0</v>
      </c>
      <c r="AY2958" s="1">
        <v>0.0</v>
      </c>
      <c r="AZ2958" s="1">
        <v>0.0</v>
      </c>
      <c r="BA2958" s="1">
        <v>0.0</v>
      </c>
      <c r="BC2958" s="1">
        <v>0.34</v>
      </c>
      <c r="BG2958" s="1">
        <v>32.977</v>
      </c>
      <c r="BH2958" s="1">
        <v>0.69</v>
      </c>
      <c r="BJ2958" s="1">
        <v>58.475</v>
      </c>
      <c r="BO2958" s="1">
        <v>33.455</v>
      </c>
      <c r="BP2958" s="1">
        <v>0.7</v>
      </c>
      <c r="BR2958" s="1">
        <v>59.322</v>
      </c>
      <c r="BT2958" s="1">
        <v>0.0</v>
      </c>
      <c r="BU2958" s="1">
        <v>0.0</v>
      </c>
      <c r="BW2958" s="1">
        <v>0.0</v>
      </c>
      <c r="BX2958" s="1">
        <v>0.0</v>
      </c>
      <c r="BY2958" s="1">
        <v>0.0</v>
      </c>
      <c r="BZ2958" s="1">
        <v>0.0</v>
      </c>
      <c r="CA2958" s="1">
        <v>0.0</v>
      </c>
      <c r="CB2958" s="1">
        <v>0.0</v>
      </c>
      <c r="CG2958" s="1">
        <v>22.94</v>
      </c>
      <c r="CH2958" s="1">
        <v>0.48</v>
      </c>
      <c r="CK2958" s="1">
        <v>0.0</v>
      </c>
      <c r="CL2958" s="1">
        <v>0.0</v>
      </c>
      <c r="CM2958" s="1">
        <v>0.0</v>
      </c>
      <c r="CN2958" s="1">
        <v>40.678</v>
      </c>
      <c r="CQ2958" s="1">
        <v>0.01</v>
      </c>
      <c r="CR2958" s="1">
        <v>0.0</v>
      </c>
      <c r="CU2958" s="1">
        <v>0.478</v>
      </c>
      <c r="CV2958" s="1">
        <v>0.0</v>
      </c>
      <c r="CX2958" s="1">
        <v>0.847</v>
      </c>
      <c r="CY2958" s="1">
        <v>0.0</v>
      </c>
      <c r="DA2958" s="1">
        <v>56.395</v>
      </c>
      <c r="DB2958" s="1">
        <v>9.631</v>
      </c>
      <c r="DF2958" s="1">
        <v>33.455</v>
      </c>
      <c r="DG2958" s="1">
        <v>0.7</v>
      </c>
      <c r="DI2958" s="1">
        <v>59.322</v>
      </c>
      <c r="DN2958" s="1">
        <v>0.0</v>
      </c>
      <c r="DO2958" s="1">
        <v>0.0</v>
      </c>
      <c r="DQ2958" s="1">
        <v>0.0</v>
      </c>
      <c r="DV2958" s="1">
        <v>0.0</v>
      </c>
      <c r="DW2958" s="1">
        <v>0.0</v>
      </c>
      <c r="DY2958" s="1">
        <v>0.0</v>
      </c>
    </row>
    <row r="2959">
      <c r="A2959" s="1" t="s">
        <v>365</v>
      </c>
      <c r="B2959" s="1">
        <v>2009.0</v>
      </c>
      <c r="C2959" s="1" t="s">
        <v>366</v>
      </c>
      <c r="D2959" s="1">
        <v>2.1547225E7</v>
      </c>
      <c r="E2959" s="1">
        <v>2.7725051904E10</v>
      </c>
      <c r="G2959" s="1">
        <v>0.0</v>
      </c>
      <c r="H2959" s="1">
        <v>0.0</v>
      </c>
      <c r="I2959" s="1">
        <v>0.0</v>
      </c>
      <c r="J2959" s="1">
        <v>0.464</v>
      </c>
      <c r="K2959" s="1">
        <v>0.01</v>
      </c>
      <c r="L2959" s="1">
        <v>0.84</v>
      </c>
      <c r="N2959" s="1">
        <v>268.908</v>
      </c>
      <c r="S2959" s="1">
        <v>0.0</v>
      </c>
      <c r="T2959" s="1">
        <v>0.0</v>
      </c>
      <c r="V2959" s="1">
        <v>0.0</v>
      </c>
      <c r="W2959" s="1">
        <v>0.0</v>
      </c>
      <c r="X2959" s="1">
        <v>0.0</v>
      </c>
      <c r="Y2959" s="1">
        <v>0.0</v>
      </c>
      <c r="AA2959" s="1">
        <v>1.19</v>
      </c>
      <c r="AB2959" s="1">
        <v>55.228</v>
      </c>
      <c r="AC2959" s="1">
        <v>1.19</v>
      </c>
      <c r="AE2959" s="1">
        <v>-13.942</v>
      </c>
      <c r="AF2959" s="1">
        <v>-1.343</v>
      </c>
      <c r="AG2959" s="1">
        <v>384.634</v>
      </c>
      <c r="AH2959" s="1">
        <v>0.299</v>
      </c>
      <c r="AK2959" s="1">
        <v>20.884</v>
      </c>
      <c r="AL2959" s="1">
        <v>0.45</v>
      </c>
      <c r="AO2959" s="1">
        <v>37.815</v>
      </c>
      <c r="AT2959" s="1">
        <v>0.0</v>
      </c>
      <c r="AU2959" s="1">
        <v>0.0</v>
      </c>
      <c r="AX2959" s="1">
        <v>0.0</v>
      </c>
      <c r="AY2959" s="1">
        <v>0.0</v>
      </c>
      <c r="AZ2959" s="1">
        <v>0.0</v>
      </c>
      <c r="BA2959" s="1">
        <v>0.0</v>
      </c>
      <c r="BC2959" s="1">
        <v>0.32</v>
      </c>
      <c r="BG2959" s="1">
        <v>33.879</v>
      </c>
      <c r="BH2959" s="1">
        <v>0.73</v>
      </c>
      <c r="BJ2959" s="1">
        <v>61.345</v>
      </c>
      <c r="BO2959" s="1">
        <v>34.343</v>
      </c>
      <c r="BP2959" s="1">
        <v>0.74</v>
      </c>
      <c r="BR2959" s="1">
        <v>62.185</v>
      </c>
      <c r="BT2959" s="1">
        <v>0.0</v>
      </c>
      <c r="BU2959" s="1">
        <v>0.0</v>
      </c>
      <c r="BW2959" s="1">
        <v>0.0</v>
      </c>
      <c r="BX2959" s="1">
        <v>0.0</v>
      </c>
      <c r="BY2959" s="1">
        <v>0.0</v>
      </c>
      <c r="BZ2959" s="1">
        <v>0.0</v>
      </c>
      <c r="CA2959" s="1">
        <v>0.0</v>
      </c>
      <c r="CB2959" s="1">
        <v>0.0</v>
      </c>
      <c r="CG2959" s="1">
        <v>20.884</v>
      </c>
      <c r="CH2959" s="1">
        <v>0.45</v>
      </c>
      <c r="CK2959" s="1">
        <v>0.0</v>
      </c>
      <c r="CL2959" s="1">
        <v>0.0</v>
      </c>
      <c r="CM2959" s="1">
        <v>0.0</v>
      </c>
      <c r="CN2959" s="1">
        <v>37.815</v>
      </c>
      <c r="CQ2959" s="1">
        <v>0.01</v>
      </c>
      <c r="CR2959" s="1">
        <v>0.0</v>
      </c>
      <c r="CU2959" s="1">
        <v>0.464</v>
      </c>
      <c r="CV2959" s="1">
        <v>0.0</v>
      </c>
      <c r="CX2959" s="1">
        <v>0.84</v>
      </c>
      <c r="CY2959" s="1">
        <v>0.0</v>
      </c>
      <c r="DA2959" s="1">
        <v>55.228</v>
      </c>
      <c r="DB2959" s="1">
        <v>8.288</v>
      </c>
      <c r="DF2959" s="1">
        <v>34.343</v>
      </c>
      <c r="DG2959" s="1">
        <v>0.74</v>
      </c>
      <c r="DI2959" s="1">
        <v>62.185</v>
      </c>
      <c r="DN2959" s="1">
        <v>0.0</v>
      </c>
      <c r="DO2959" s="1">
        <v>0.0</v>
      </c>
      <c r="DQ2959" s="1">
        <v>0.0</v>
      </c>
      <c r="DV2959" s="1">
        <v>0.0</v>
      </c>
      <c r="DW2959" s="1">
        <v>0.0</v>
      </c>
      <c r="DY2959" s="1">
        <v>0.0</v>
      </c>
    </row>
    <row r="2960">
      <c r="A2960" s="1" t="s">
        <v>365</v>
      </c>
      <c r="B2960" s="1">
        <v>2010.0</v>
      </c>
      <c r="C2960" s="1" t="s">
        <v>366</v>
      </c>
      <c r="D2960" s="1">
        <v>2.2183297E7</v>
      </c>
      <c r="E2960" s="1">
        <v>2.8122421248E10</v>
      </c>
      <c r="G2960" s="1">
        <v>0.0</v>
      </c>
      <c r="H2960" s="1">
        <v>0.0</v>
      </c>
      <c r="I2960" s="1">
        <v>0.0</v>
      </c>
      <c r="J2960" s="1">
        <v>0.451</v>
      </c>
      <c r="K2960" s="1">
        <v>0.01</v>
      </c>
      <c r="L2960" s="1">
        <v>0.769</v>
      </c>
      <c r="N2960" s="1">
        <v>315.385</v>
      </c>
      <c r="S2960" s="1">
        <v>0.0</v>
      </c>
      <c r="T2960" s="1">
        <v>0.0</v>
      </c>
      <c r="V2960" s="1">
        <v>0.0</v>
      </c>
      <c r="W2960" s="1">
        <v>0.0</v>
      </c>
      <c r="X2960" s="1">
        <v>0.0</v>
      </c>
      <c r="Y2960" s="1">
        <v>0.0</v>
      </c>
      <c r="AA2960" s="1">
        <v>1.3</v>
      </c>
      <c r="AB2960" s="1">
        <v>58.603</v>
      </c>
      <c r="AC2960" s="1">
        <v>1.3</v>
      </c>
      <c r="AE2960" s="1">
        <v>7.239</v>
      </c>
      <c r="AF2960" s="1">
        <v>0.6</v>
      </c>
      <c r="AG2960" s="1">
        <v>400.653</v>
      </c>
      <c r="AH2960" s="1">
        <v>0.316</v>
      </c>
      <c r="AK2960" s="1">
        <v>26.597</v>
      </c>
      <c r="AL2960" s="1">
        <v>0.59</v>
      </c>
      <c r="AO2960" s="1">
        <v>45.385</v>
      </c>
      <c r="AT2960" s="1">
        <v>0.0</v>
      </c>
      <c r="AU2960" s="1">
        <v>0.0</v>
      </c>
      <c r="AX2960" s="1">
        <v>0.0</v>
      </c>
      <c r="AY2960" s="1">
        <v>0.0</v>
      </c>
      <c r="AZ2960" s="1">
        <v>0.0</v>
      </c>
      <c r="BA2960" s="1">
        <v>0.0</v>
      </c>
      <c r="BC2960" s="1">
        <v>0.41</v>
      </c>
      <c r="BG2960" s="1">
        <v>31.555</v>
      </c>
      <c r="BH2960" s="1">
        <v>0.7</v>
      </c>
      <c r="BJ2960" s="1">
        <v>53.846</v>
      </c>
      <c r="BO2960" s="1">
        <v>32.006</v>
      </c>
      <c r="BP2960" s="1">
        <v>0.71</v>
      </c>
      <c r="BR2960" s="1">
        <v>54.615</v>
      </c>
      <c r="BT2960" s="1">
        <v>0.0</v>
      </c>
      <c r="BU2960" s="1">
        <v>0.0</v>
      </c>
      <c r="BW2960" s="1">
        <v>0.0</v>
      </c>
      <c r="BX2960" s="1">
        <v>0.0</v>
      </c>
      <c r="BY2960" s="1">
        <v>0.0</v>
      </c>
      <c r="BZ2960" s="1">
        <v>0.0</v>
      </c>
      <c r="CA2960" s="1">
        <v>0.0</v>
      </c>
      <c r="CB2960" s="1">
        <v>0.0</v>
      </c>
      <c r="CG2960" s="1">
        <v>26.597</v>
      </c>
      <c r="CH2960" s="1">
        <v>0.59</v>
      </c>
      <c r="CK2960" s="1">
        <v>0.0</v>
      </c>
      <c r="CL2960" s="1">
        <v>0.0</v>
      </c>
      <c r="CM2960" s="1">
        <v>0.0</v>
      </c>
      <c r="CN2960" s="1">
        <v>45.385</v>
      </c>
      <c r="CQ2960" s="1">
        <v>0.01</v>
      </c>
      <c r="CR2960" s="1">
        <v>0.0</v>
      </c>
      <c r="CU2960" s="1">
        <v>0.451</v>
      </c>
      <c r="CV2960" s="1">
        <v>0.0</v>
      </c>
      <c r="CX2960" s="1">
        <v>0.769</v>
      </c>
      <c r="CY2960" s="1">
        <v>0.0</v>
      </c>
      <c r="DA2960" s="1">
        <v>58.603</v>
      </c>
      <c r="DB2960" s="1">
        <v>8.888</v>
      </c>
      <c r="DF2960" s="1">
        <v>32.006</v>
      </c>
      <c r="DG2960" s="1">
        <v>0.71</v>
      </c>
      <c r="DI2960" s="1">
        <v>54.615</v>
      </c>
      <c r="DN2960" s="1">
        <v>0.0</v>
      </c>
      <c r="DO2960" s="1">
        <v>0.0</v>
      </c>
      <c r="DQ2960" s="1">
        <v>0.0</v>
      </c>
      <c r="DV2960" s="1">
        <v>0.0</v>
      </c>
      <c r="DW2960" s="1">
        <v>0.0</v>
      </c>
      <c r="DY2960" s="1">
        <v>0.0</v>
      </c>
    </row>
    <row r="2961">
      <c r="A2961" s="1" t="s">
        <v>365</v>
      </c>
      <c r="B2961" s="1">
        <v>2011.0</v>
      </c>
      <c r="C2961" s="1" t="s">
        <v>366</v>
      </c>
      <c r="D2961" s="1">
        <v>2.2822256E7</v>
      </c>
      <c r="E2961" s="1">
        <v>2.8843634688E10</v>
      </c>
      <c r="G2961" s="1">
        <v>0.0</v>
      </c>
      <c r="H2961" s="1">
        <v>0.0</v>
      </c>
      <c r="I2961" s="1">
        <v>0.0</v>
      </c>
      <c r="J2961" s="1">
        <v>0.876</v>
      </c>
      <c r="K2961" s="1">
        <v>0.02</v>
      </c>
      <c r="L2961" s="1">
        <v>1.361</v>
      </c>
      <c r="N2961" s="1">
        <v>367.347</v>
      </c>
      <c r="S2961" s="1">
        <v>3.067</v>
      </c>
      <c r="T2961" s="1">
        <v>0.07</v>
      </c>
      <c r="V2961" s="1">
        <v>0.0</v>
      </c>
      <c r="W2961" s="1">
        <v>0.0</v>
      </c>
      <c r="X2961" s="1">
        <v>0.0</v>
      </c>
      <c r="Y2961" s="1">
        <v>4.762</v>
      </c>
      <c r="AA2961" s="1">
        <v>1.47</v>
      </c>
      <c r="AB2961" s="1">
        <v>64.411</v>
      </c>
      <c r="AC2961" s="1">
        <v>1.47</v>
      </c>
      <c r="AE2961" s="1">
        <v>14.344</v>
      </c>
      <c r="AF2961" s="1">
        <v>1.275</v>
      </c>
      <c r="AG2961" s="1">
        <v>445.295</v>
      </c>
      <c r="AH2961" s="1">
        <v>0.352</v>
      </c>
      <c r="AK2961" s="1">
        <v>33.739</v>
      </c>
      <c r="AL2961" s="1">
        <v>0.77</v>
      </c>
      <c r="AO2961" s="1">
        <v>52.381</v>
      </c>
      <c r="AT2961" s="1">
        <v>0.0</v>
      </c>
      <c r="AU2961" s="1">
        <v>0.0</v>
      </c>
      <c r="AX2961" s="1">
        <v>0.0</v>
      </c>
      <c r="AY2961" s="1">
        <v>0.0</v>
      </c>
      <c r="AZ2961" s="1">
        <v>0.0</v>
      </c>
      <c r="BA2961" s="1">
        <v>0.0</v>
      </c>
      <c r="BC2961" s="1">
        <v>0.54</v>
      </c>
      <c r="BG2961" s="1">
        <v>29.795</v>
      </c>
      <c r="BH2961" s="1">
        <v>0.68</v>
      </c>
      <c r="BJ2961" s="1">
        <v>46.259</v>
      </c>
      <c r="BO2961" s="1">
        <v>30.672</v>
      </c>
      <c r="BP2961" s="1">
        <v>0.7</v>
      </c>
      <c r="BR2961" s="1">
        <v>47.619</v>
      </c>
      <c r="BT2961" s="1">
        <v>0.0</v>
      </c>
      <c r="BU2961" s="1">
        <v>0.0</v>
      </c>
      <c r="BW2961" s="1">
        <v>0.0</v>
      </c>
      <c r="BX2961" s="1">
        <v>0.0</v>
      </c>
      <c r="BY2961" s="1">
        <v>0.0</v>
      </c>
      <c r="BZ2961" s="1">
        <v>0.0</v>
      </c>
      <c r="CA2961" s="1">
        <v>0.0</v>
      </c>
      <c r="CB2961" s="1">
        <v>0.0</v>
      </c>
      <c r="CG2961" s="1">
        <v>30.672</v>
      </c>
      <c r="CH2961" s="1">
        <v>0.7</v>
      </c>
      <c r="CK2961" s="1">
        <v>0.0</v>
      </c>
      <c r="CL2961" s="1">
        <v>0.0</v>
      </c>
      <c r="CM2961" s="1">
        <v>0.0</v>
      </c>
      <c r="CN2961" s="1">
        <v>47.619</v>
      </c>
      <c r="CQ2961" s="1">
        <v>0.02</v>
      </c>
      <c r="CR2961" s="1">
        <v>0.0</v>
      </c>
      <c r="CU2961" s="1">
        <v>0.876</v>
      </c>
      <c r="CV2961" s="1">
        <v>0.0</v>
      </c>
      <c r="CX2961" s="1">
        <v>1.361</v>
      </c>
      <c r="CY2961" s="1">
        <v>0.0</v>
      </c>
      <c r="DA2961" s="1">
        <v>64.411</v>
      </c>
      <c r="DB2961" s="1">
        <v>10.163</v>
      </c>
      <c r="DF2961" s="1">
        <v>30.672</v>
      </c>
      <c r="DG2961" s="1">
        <v>0.7</v>
      </c>
      <c r="DI2961" s="1">
        <v>47.619</v>
      </c>
      <c r="DN2961" s="1">
        <v>0.0</v>
      </c>
      <c r="DO2961" s="1">
        <v>0.0</v>
      </c>
      <c r="DQ2961" s="1">
        <v>0.0</v>
      </c>
      <c r="DV2961" s="1">
        <v>0.0</v>
      </c>
      <c r="DW2961" s="1">
        <v>0.0</v>
      </c>
      <c r="DY2961" s="1">
        <v>0.0</v>
      </c>
    </row>
    <row r="2962">
      <c r="A2962" s="1" t="s">
        <v>365</v>
      </c>
      <c r="B2962" s="1">
        <v>2012.0</v>
      </c>
      <c r="C2962" s="1" t="s">
        <v>366</v>
      </c>
      <c r="D2962" s="1">
        <v>2.3462392E7</v>
      </c>
      <c r="E2962" s="1">
        <v>2.9712119808E10</v>
      </c>
      <c r="G2962" s="1">
        <v>0.0</v>
      </c>
      <c r="H2962" s="1">
        <v>0.0</v>
      </c>
      <c r="I2962" s="1">
        <v>0.0</v>
      </c>
      <c r="J2962" s="1">
        <v>0.852</v>
      </c>
      <c r="K2962" s="1">
        <v>0.02</v>
      </c>
      <c r="L2962" s="1">
        <v>1.282</v>
      </c>
      <c r="N2962" s="1">
        <v>358.974</v>
      </c>
      <c r="S2962" s="1">
        <v>3.41</v>
      </c>
      <c r="T2962" s="1">
        <v>0.08</v>
      </c>
      <c r="V2962" s="1">
        <v>0.0</v>
      </c>
      <c r="W2962" s="1">
        <v>0.0</v>
      </c>
      <c r="X2962" s="1">
        <v>0.0</v>
      </c>
      <c r="Y2962" s="1">
        <v>5.128</v>
      </c>
      <c r="AA2962" s="1">
        <v>1.56</v>
      </c>
      <c r="AB2962" s="1">
        <v>66.489</v>
      </c>
      <c r="AC2962" s="1">
        <v>1.56</v>
      </c>
      <c r="AE2962" s="1">
        <v>19.614</v>
      </c>
      <c r="AF2962" s="1">
        <v>1.993</v>
      </c>
      <c r="AG2962" s="1">
        <v>518.103</v>
      </c>
      <c r="AH2962" s="1">
        <v>0.409</v>
      </c>
      <c r="AK2962" s="1">
        <v>33.671</v>
      </c>
      <c r="AL2962" s="1">
        <v>0.79</v>
      </c>
      <c r="AO2962" s="1">
        <v>50.641</v>
      </c>
      <c r="AT2962" s="1">
        <v>0.0</v>
      </c>
      <c r="AU2962" s="1">
        <v>0.0</v>
      </c>
      <c r="AX2962" s="1">
        <v>0.0</v>
      </c>
      <c r="AY2962" s="1">
        <v>0.0</v>
      </c>
      <c r="AZ2962" s="1">
        <v>0.0</v>
      </c>
      <c r="BA2962" s="1">
        <v>0.0</v>
      </c>
      <c r="BC2962" s="1">
        <v>0.56</v>
      </c>
      <c r="BG2962" s="1">
        <v>31.966</v>
      </c>
      <c r="BH2962" s="1">
        <v>0.75</v>
      </c>
      <c r="BJ2962" s="1">
        <v>48.077</v>
      </c>
      <c r="BO2962" s="1">
        <v>32.818</v>
      </c>
      <c r="BP2962" s="1">
        <v>0.77</v>
      </c>
      <c r="BR2962" s="1">
        <v>49.359</v>
      </c>
      <c r="BT2962" s="1">
        <v>0.0</v>
      </c>
      <c r="BU2962" s="1">
        <v>0.0</v>
      </c>
      <c r="BW2962" s="1">
        <v>0.0</v>
      </c>
      <c r="BX2962" s="1">
        <v>0.0</v>
      </c>
      <c r="BY2962" s="1">
        <v>0.0</v>
      </c>
      <c r="BZ2962" s="1">
        <v>0.0</v>
      </c>
      <c r="CA2962" s="1">
        <v>0.0</v>
      </c>
      <c r="CB2962" s="1">
        <v>0.0</v>
      </c>
      <c r="CG2962" s="1">
        <v>30.261</v>
      </c>
      <c r="CH2962" s="1">
        <v>0.71</v>
      </c>
      <c r="CK2962" s="1">
        <v>0.0</v>
      </c>
      <c r="CL2962" s="1">
        <v>0.0</v>
      </c>
      <c r="CM2962" s="1">
        <v>0.0</v>
      </c>
      <c r="CN2962" s="1">
        <v>45.513</v>
      </c>
      <c r="CQ2962" s="1">
        <v>0.02</v>
      </c>
      <c r="CR2962" s="1">
        <v>0.0</v>
      </c>
      <c r="CU2962" s="1">
        <v>0.852</v>
      </c>
      <c r="CV2962" s="1">
        <v>0.0</v>
      </c>
      <c r="CX2962" s="1">
        <v>1.282</v>
      </c>
      <c r="CY2962" s="1">
        <v>0.0</v>
      </c>
      <c r="DA2962" s="1">
        <v>66.489</v>
      </c>
      <c r="DB2962" s="1">
        <v>12.156</v>
      </c>
      <c r="DF2962" s="1">
        <v>32.818</v>
      </c>
      <c r="DG2962" s="1">
        <v>0.77</v>
      </c>
      <c r="DI2962" s="1">
        <v>49.359</v>
      </c>
      <c r="DN2962" s="1">
        <v>0.0</v>
      </c>
      <c r="DO2962" s="1">
        <v>0.0</v>
      </c>
      <c r="DQ2962" s="1">
        <v>0.0</v>
      </c>
      <c r="DV2962" s="1">
        <v>0.0</v>
      </c>
      <c r="DW2962" s="1">
        <v>0.0</v>
      </c>
      <c r="DY2962" s="1">
        <v>0.0</v>
      </c>
    </row>
    <row r="2963">
      <c r="A2963" s="1" t="s">
        <v>365</v>
      </c>
      <c r="B2963" s="1">
        <v>2013.0</v>
      </c>
      <c r="C2963" s="1" t="s">
        <v>366</v>
      </c>
      <c r="D2963" s="1">
        <v>2.4109241E7</v>
      </c>
      <c r="E2963" s="1">
        <v>3.0395500544E10</v>
      </c>
      <c r="G2963" s="1">
        <v>0.0</v>
      </c>
      <c r="H2963" s="1">
        <v>0.0</v>
      </c>
      <c r="I2963" s="1">
        <v>0.0</v>
      </c>
      <c r="J2963" s="1">
        <v>0.83</v>
      </c>
      <c r="K2963" s="1">
        <v>0.02</v>
      </c>
      <c r="L2963" s="1">
        <v>1.212</v>
      </c>
      <c r="N2963" s="1">
        <v>351.515</v>
      </c>
      <c r="S2963" s="1">
        <v>3.318</v>
      </c>
      <c r="T2963" s="1">
        <v>0.08</v>
      </c>
      <c r="V2963" s="1">
        <v>0.0</v>
      </c>
      <c r="W2963" s="1">
        <v>0.0</v>
      </c>
      <c r="X2963" s="1">
        <v>0.0</v>
      </c>
      <c r="Y2963" s="1">
        <v>4.848</v>
      </c>
      <c r="AA2963" s="1">
        <v>1.65</v>
      </c>
      <c r="AB2963" s="1">
        <v>68.438</v>
      </c>
      <c r="AC2963" s="1">
        <v>1.65</v>
      </c>
      <c r="AE2963" s="1">
        <v>4.51</v>
      </c>
      <c r="AF2963" s="1">
        <v>0.548</v>
      </c>
      <c r="AG2963" s="1">
        <v>526.939</v>
      </c>
      <c r="AH2963" s="1">
        <v>0.418</v>
      </c>
      <c r="AK2963" s="1">
        <v>34.012</v>
      </c>
      <c r="AL2963" s="1">
        <v>0.82</v>
      </c>
      <c r="AO2963" s="1">
        <v>49.697</v>
      </c>
      <c r="AT2963" s="1">
        <v>0.0</v>
      </c>
      <c r="AU2963" s="1">
        <v>0.0</v>
      </c>
      <c r="AX2963" s="1">
        <v>0.0</v>
      </c>
      <c r="AY2963" s="1">
        <v>0.0</v>
      </c>
      <c r="AZ2963" s="1">
        <v>0.0</v>
      </c>
      <c r="BA2963" s="1">
        <v>0.0</v>
      </c>
      <c r="BC2963" s="1">
        <v>0.58</v>
      </c>
      <c r="BG2963" s="1">
        <v>33.182</v>
      </c>
      <c r="BH2963" s="1">
        <v>0.8</v>
      </c>
      <c r="BJ2963" s="1">
        <v>48.485</v>
      </c>
      <c r="BO2963" s="1">
        <v>34.427</v>
      </c>
      <c r="BP2963" s="1">
        <v>0.83</v>
      </c>
      <c r="BR2963" s="1">
        <v>50.303</v>
      </c>
      <c r="BT2963" s="1">
        <v>0.0</v>
      </c>
      <c r="BU2963" s="1">
        <v>0.0</v>
      </c>
      <c r="BW2963" s="1">
        <v>0.0</v>
      </c>
      <c r="BX2963" s="1">
        <v>0.0</v>
      </c>
      <c r="BY2963" s="1">
        <v>0.0</v>
      </c>
      <c r="BZ2963" s="1">
        <v>0.0</v>
      </c>
      <c r="CA2963" s="1">
        <v>0.0</v>
      </c>
      <c r="CB2963" s="1">
        <v>0.0</v>
      </c>
      <c r="CG2963" s="1">
        <v>30.694</v>
      </c>
      <c r="CH2963" s="1">
        <v>0.74</v>
      </c>
      <c r="CK2963" s="1">
        <v>0.0</v>
      </c>
      <c r="CL2963" s="1">
        <v>0.0</v>
      </c>
      <c r="CM2963" s="1">
        <v>0.0</v>
      </c>
      <c r="CN2963" s="1">
        <v>44.848</v>
      </c>
      <c r="CQ2963" s="1">
        <v>0.02</v>
      </c>
      <c r="CR2963" s="1">
        <v>0.0</v>
      </c>
      <c r="CU2963" s="1">
        <v>0.83</v>
      </c>
      <c r="CV2963" s="1">
        <v>0.0</v>
      </c>
      <c r="CX2963" s="1">
        <v>1.212</v>
      </c>
      <c r="CY2963" s="1">
        <v>0.0</v>
      </c>
      <c r="DA2963" s="1">
        <v>68.438</v>
      </c>
      <c r="DB2963" s="1">
        <v>12.704</v>
      </c>
      <c r="DF2963" s="1">
        <v>34.427</v>
      </c>
      <c r="DG2963" s="1">
        <v>0.83</v>
      </c>
      <c r="DI2963" s="1">
        <v>50.303</v>
      </c>
      <c r="DN2963" s="1">
        <v>0.415</v>
      </c>
      <c r="DO2963" s="1">
        <v>0.01</v>
      </c>
      <c r="DQ2963" s="1">
        <v>0.606</v>
      </c>
      <c r="DV2963" s="1">
        <v>0.0</v>
      </c>
      <c r="DW2963" s="1">
        <v>0.0</v>
      </c>
      <c r="DY2963" s="1">
        <v>0.0</v>
      </c>
    </row>
    <row r="2964">
      <c r="A2964" s="1" t="s">
        <v>365</v>
      </c>
      <c r="B2964" s="1">
        <v>2014.0</v>
      </c>
      <c r="C2964" s="1" t="s">
        <v>366</v>
      </c>
      <c r="D2964" s="1">
        <v>2.4764298E7</v>
      </c>
      <c r="E2964" s="1">
        <v>3.1410405376E10</v>
      </c>
      <c r="G2964" s="1">
        <v>0.0</v>
      </c>
      <c r="H2964" s="1">
        <v>0.0</v>
      </c>
      <c r="I2964" s="1">
        <v>0.0</v>
      </c>
      <c r="J2964" s="1">
        <v>0.808</v>
      </c>
      <c r="K2964" s="1">
        <v>0.02</v>
      </c>
      <c r="L2964" s="1">
        <v>1.163</v>
      </c>
      <c r="N2964" s="1">
        <v>331.395</v>
      </c>
      <c r="S2964" s="1">
        <v>3.634</v>
      </c>
      <c r="T2964" s="1">
        <v>0.09</v>
      </c>
      <c r="V2964" s="1">
        <v>0.0</v>
      </c>
      <c r="W2964" s="1">
        <v>0.0</v>
      </c>
      <c r="X2964" s="1">
        <v>0.0</v>
      </c>
      <c r="Y2964" s="1">
        <v>5.233</v>
      </c>
      <c r="AA2964" s="1">
        <v>1.72</v>
      </c>
      <c r="AB2964" s="1">
        <v>69.455</v>
      </c>
      <c r="AC2964" s="1">
        <v>1.72</v>
      </c>
      <c r="AE2964" s="1">
        <v>8.494</v>
      </c>
      <c r="AF2964" s="1">
        <v>1.079</v>
      </c>
      <c r="AG2964" s="1">
        <v>556.574</v>
      </c>
      <c r="AH2964" s="1">
        <v>0.439</v>
      </c>
      <c r="AK2964" s="1">
        <v>32.708</v>
      </c>
      <c r="AL2964" s="1">
        <v>0.81</v>
      </c>
      <c r="AO2964" s="1">
        <v>47.093</v>
      </c>
      <c r="AT2964" s="1">
        <v>0.0</v>
      </c>
      <c r="AU2964" s="1">
        <v>0.0</v>
      </c>
      <c r="AX2964" s="1">
        <v>0.0</v>
      </c>
      <c r="AY2964" s="1">
        <v>0.0</v>
      </c>
      <c r="AZ2964" s="1">
        <v>0.0</v>
      </c>
      <c r="BA2964" s="1">
        <v>0.0</v>
      </c>
      <c r="BC2964" s="1">
        <v>0.57</v>
      </c>
      <c r="BG2964" s="1">
        <v>35.535</v>
      </c>
      <c r="BH2964" s="1">
        <v>0.88</v>
      </c>
      <c r="BJ2964" s="1">
        <v>51.163</v>
      </c>
      <c r="BO2964" s="1">
        <v>36.746</v>
      </c>
      <c r="BP2964" s="1">
        <v>0.91</v>
      </c>
      <c r="BR2964" s="1">
        <v>52.907</v>
      </c>
      <c r="BT2964" s="1">
        <v>0.0</v>
      </c>
      <c r="BU2964" s="1">
        <v>0.0</v>
      </c>
      <c r="BW2964" s="1">
        <v>0.0</v>
      </c>
      <c r="BX2964" s="1">
        <v>0.0</v>
      </c>
      <c r="BY2964" s="1">
        <v>0.0</v>
      </c>
      <c r="BZ2964" s="1">
        <v>0.0</v>
      </c>
      <c r="CA2964" s="1">
        <v>0.0</v>
      </c>
      <c r="CB2964" s="1">
        <v>0.0</v>
      </c>
      <c r="CG2964" s="1">
        <v>29.074</v>
      </c>
      <c r="CH2964" s="1">
        <v>0.72</v>
      </c>
      <c r="CK2964" s="1">
        <v>0.0</v>
      </c>
      <c r="CL2964" s="1">
        <v>0.0</v>
      </c>
      <c r="CM2964" s="1">
        <v>0.0</v>
      </c>
      <c r="CN2964" s="1">
        <v>41.86</v>
      </c>
      <c r="CQ2964" s="1">
        <v>0.02</v>
      </c>
      <c r="CR2964" s="1">
        <v>0.0</v>
      </c>
      <c r="CU2964" s="1">
        <v>0.808</v>
      </c>
      <c r="CV2964" s="1">
        <v>0.0</v>
      </c>
      <c r="CX2964" s="1">
        <v>1.163</v>
      </c>
      <c r="CY2964" s="1">
        <v>0.0</v>
      </c>
      <c r="DA2964" s="1">
        <v>69.455</v>
      </c>
      <c r="DB2964" s="1">
        <v>13.783</v>
      </c>
      <c r="DF2964" s="1">
        <v>36.746</v>
      </c>
      <c r="DG2964" s="1">
        <v>0.91</v>
      </c>
      <c r="DI2964" s="1">
        <v>52.907</v>
      </c>
      <c r="DN2964" s="1">
        <v>0.404</v>
      </c>
      <c r="DO2964" s="1">
        <v>0.01</v>
      </c>
      <c r="DQ2964" s="1">
        <v>0.581</v>
      </c>
      <c r="DV2964" s="1">
        <v>0.0</v>
      </c>
      <c r="DW2964" s="1">
        <v>0.0</v>
      </c>
      <c r="DY2964" s="1">
        <v>0.0</v>
      </c>
    </row>
    <row r="2965">
      <c r="A2965" s="1" t="s">
        <v>365</v>
      </c>
      <c r="B2965" s="1">
        <v>2015.0</v>
      </c>
      <c r="C2965" s="1" t="s">
        <v>366</v>
      </c>
      <c r="D2965" s="1">
        <v>2.5426654E7</v>
      </c>
      <c r="E2965" s="1">
        <v>3.2394176512E10</v>
      </c>
      <c r="G2965" s="1">
        <v>0.0</v>
      </c>
      <c r="H2965" s="1">
        <v>0.0</v>
      </c>
      <c r="I2965" s="1">
        <v>0.0</v>
      </c>
      <c r="J2965" s="1">
        <v>0.787</v>
      </c>
      <c r="K2965" s="1">
        <v>0.02</v>
      </c>
      <c r="L2965" s="1">
        <v>1.117</v>
      </c>
      <c r="N2965" s="1">
        <v>324.022</v>
      </c>
      <c r="S2965" s="1">
        <v>3.146</v>
      </c>
      <c r="T2965" s="1">
        <v>0.08</v>
      </c>
      <c r="V2965" s="1">
        <v>0.0</v>
      </c>
      <c r="W2965" s="1">
        <v>0.0</v>
      </c>
      <c r="X2965" s="1">
        <v>0.0</v>
      </c>
      <c r="Y2965" s="1">
        <v>4.469</v>
      </c>
      <c r="AA2965" s="1">
        <v>1.79</v>
      </c>
      <c r="AB2965" s="1">
        <v>70.399</v>
      </c>
      <c r="AC2965" s="1">
        <v>1.79</v>
      </c>
      <c r="AE2965" s="1">
        <v>10.21</v>
      </c>
      <c r="AF2965" s="1">
        <v>1.407</v>
      </c>
      <c r="AG2965" s="1">
        <v>597.422</v>
      </c>
      <c r="AH2965" s="1">
        <v>0.469</v>
      </c>
      <c r="AK2965" s="1">
        <v>32.25</v>
      </c>
      <c r="AL2965" s="1">
        <v>0.82</v>
      </c>
      <c r="AO2965" s="1">
        <v>45.81</v>
      </c>
      <c r="AT2965" s="1">
        <v>0.0</v>
      </c>
      <c r="AU2965" s="1">
        <v>0.0</v>
      </c>
      <c r="AX2965" s="1">
        <v>0.0</v>
      </c>
      <c r="AY2965" s="1">
        <v>0.0</v>
      </c>
      <c r="AZ2965" s="1">
        <v>0.0</v>
      </c>
      <c r="BA2965" s="1">
        <v>0.0</v>
      </c>
      <c r="BC2965" s="1">
        <v>0.58</v>
      </c>
      <c r="BG2965" s="1">
        <v>36.576</v>
      </c>
      <c r="BH2965" s="1">
        <v>0.93</v>
      </c>
      <c r="BJ2965" s="1">
        <v>51.955</v>
      </c>
      <c r="BO2965" s="1">
        <v>38.149</v>
      </c>
      <c r="BP2965" s="1">
        <v>0.97</v>
      </c>
      <c r="BR2965" s="1">
        <v>54.19</v>
      </c>
      <c r="BT2965" s="1">
        <v>0.0</v>
      </c>
      <c r="BU2965" s="1">
        <v>0.0</v>
      </c>
      <c r="BW2965" s="1">
        <v>0.0</v>
      </c>
      <c r="BX2965" s="1">
        <v>0.0</v>
      </c>
      <c r="BY2965" s="1">
        <v>0.0</v>
      </c>
      <c r="BZ2965" s="1">
        <v>0.0</v>
      </c>
      <c r="CA2965" s="1">
        <v>0.0</v>
      </c>
      <c r="CB2965" s="1">
        <v>0.0</v>
      </c>
      <c r="CG2965" s="1">
        <v>29.103</v>
      </c>
      <c r="CH2965" s="1">
        <v>0.74</v>
      </c>
      <c r="CK2965" s="1">
        <v>0.0</v>
      </c>
      <c r="CL2965" s="1">
        <v>0.0</v>
      </c>
      <c r="CM2965" s="1">
        <v>0.0</v>
      </c>
      <c r="CN2965" s="1">
        <v>41.341</v>
      </c>
      <c r="CQ2965" s="1">
        <v>0.02</v>
      </c>
      <c r="CR2965" s="1">
        <v>0.0</v>
      </c>
      <c r="CU2965" s="1">
        <v>0.787</v>
      </c>
      <c r="CV2965" s="1">
        <v>0.0</v>
      </c>
      <c r="CX2965" s="1">
        <v>1.117</v>
      </c>
      <c r="CY2965" s="1">
        <v>0.0</v>
      </c>
      <c r="DA2965" s="1">
        <v>70.399</v>
      </c>
      <c r="DB2965" s="1">
        <v>15.19</v>
      </c>
      <c r="DF2965" s="1">
        <v>38.149</v>
      </c>
      <c r="DG2965" s="1">
        <v>0.97</v>
      </c>
      <c r="DI2965" s="1">
        <v>54.19</v>
      </c>
      <c r="DN2965" s="1">
        <v>0.787</v>
      </c>
      <c r="DO2965" s="1">
        <v>0.02</v>
      </c>
      <c r="DQ2965" s="1">
        <v>1.117</v>
      </c>
      <c r="DV2965" s="1">
        <v>0.0</v>
      </c>
      <c r="DW2965" s="1">
        <v>0.0</v>
      </c>
      <c r="DY2965" s="1">
        <v>0.0</v>
      </c>
    </row>
    <row r="2966">
      <c r="A2966" s="1" t="s">
        <v>365</v>
      </c>
      <c r="B2966" s="1">
        <v>2016.0</v>
      </c>
      <c r="C2966" s="1" t="s">
        <v>366</v>
      </c>
      <c r="D2966" s="1">
        <v>2.6099905E7</v>
      </c>
      <c r="E2966" s="1">
        <v>3.368767488E10</v>
      </c>
      <c r="G2966" s="1">
        <v>0.0</v>
      </c>
      <c r="H2966" s="1">
        <v>0.0</v>
      </c>
      <c r="I2966" s="1">
        <v>0.0</v>
      </c>
      <c r="J2966" s="1">
        <v>0.766</v>
      </c>
      <c r="K2966" s="1">
        <v>0.02</v>
      </c>
      <c r="L2966" s="1">
        <v>1.053</v>
      </c>
      <c r="N2966" s="1">
        <v>357.895</v>
      </c>
      <c r="S2966" s="1">
        <v>3.065</v>
      </c>
      <c r="T2966" s="1">
        <v>0.08</v>
      </c>
      <c r="V2966" s="1">
        <v>0.0</v>
      </c>
      <c r="W2966" s="1">
        <v>0.0</v>
      </c>
      <c r="X2966" s="1">
        <v>0.0</v>
      </c>
      <c r="Y2966" s="1">
        <v>4.211</v>
      </c>
      <c r="AA2966" s="1">
        <v>1.9</v>
      </c>
      <c r="AB2966" s="1">
        <v>72.797</v>
      </c>
      <c r="AC2966" s="1">
        <v>1.9</v>
      </c>
      <c r="AE2966" s="1">
        <v>5.962</v>
      </c>
      <c r="AF2966" s="1">
        <v>0.906</v>
      </c>
      <c r="AG2966" s="1">
        <v>616.709</v>
      </c>
      <c r="AH2966" s="1">
        <v>0.478</v>
      </c>
      <c r="AK2966" s="1">
        <v>37.548</v>
      </c>
      <c r="AL2966" s="1">
        <v>0.98</v>
      </c>
      <c r="AO2966" s="1">
        <v>51.579</v>
      </c>
      <c r="AT2966" s="1">
        <v>0.0</v>
      </c>
      <c r="AU2966" s="1">
        <v>0.0</v>
      </c>
      <c r="AX2966" s="1">
        <v>0.0</v>
      </c>
      <c r="AY2966" s="1">
        <v>0.0</v>
      </c>
      <c r="AZ2966" s="1">
        <v>0.0</v>
      </c>
      <c r="BA2966" s="1">
        <v>0.0</v>
      </c>
      <c r="BC2966" s="1">
        <v>0.68</v>
      </c>
      <c r="BG2966" s="1">
        <v>33.717</v>
      </c>
      <c r="BH2966" s="1">
        <v>0.88</v>
      </c>
      <c r="BJ2966" s="1">
        <v>46.316</v>
      </c>
      <c r="BO2966" s="1">
        <v>35.249</v>
      </c>
      <c r="BP2966" s="1">
        <v>0.92</v>
      </c>
      <c r="BR2966" s="1">
        <v>48.421</v>
      </c>
      <c r="BT2966" s="1">
        <v>0.0</v>
      </c>
      <c r="BU2966" s="1">
        <v>0.0</v>
      </c>
      <c r="BW2966" s="1">
        <v>0.0</v>
      </c>
      <c r="BX2966" s="1">
        <v>0.0</v>
      </c>
      <c r="BY2966" s="1">
        <v>0.0</v>
      </c>
      <c r="BZ2966" s="1">
        <v>0.0</v>
      </c>
      <c r="CA2966" s="1">
        <v>0.0</v>
      </c>
      <c r="CB2966" s="1">
        <v>0.0</v>
      </c>
      <c r="CG2966" s="1">
        <v>34.483</v>
      </c>
      <c r="CH2966" s="1">
        <v>0.9</v>
      </c>
      <c r="CK2966" s="1">
        <v>0.0</v>
      </c>
      <c r="CL2966" s="1">
        <v>0.0</v>
      </c>
      <c r="CM2966" s="1">
        <v>0.0</v>
      </c>
      <c r="CN2966" s="1">
        <v>47.368</v>
      </c>
      <c r="CQ2966" s="1">
        <v>0.02</v>
      </c>
      <c r="CR2966" s="1">
        <v>0.0</v>
      </c>
      <c r="CU2966" s="1">
        <v>0.766</v>
      </c>
      <c r="CV2966" s="1">
        <v>0.0</v>
      </c>
      <c r="CX2966" s="1">
        <v>1.053</v>
      </c>
      <c r="CY2966" s="1">
        <v>0.0</v>
      </c>
      <c r="DA2966" s="1">
        <v>72.797</v>
      </c>
      <c r="DB2966" s="1">
        <v>16.096</v>
      </c>
      <c r="DF2966" s="1">
        <v>35.249</v>
      </c>
      <c r="DG2966" s="1">
        <v>0.92</v>
      </c>
      <c r="DI2966" s="1">
        <v>48.421</v>
      </c>
      <c r="DN2966" s="1">
        <v>0.766</v>
      </c>
      <c r="DO2966" s="1">
        <v>0.02</v>
      </c>
      <c r="DQ2966" s="1">
        <v>1.053</v>
      </c>
      <c r="DV2966" s="1">
        <v>0.0</v>
      </c>
      <c r="DW2966" s="1">
        <v>0.0</v>
      </c>
      <c r="DY2966" s="1">
        <v>0.0</v>
      </c>
    </row>
    <row r="2967">
      <c r="A2967" s="1" t="s">
        <v>365</v>
      </c>
      <c r="B2967" s="1">
        <v>2017.0</v>
      </c>
      <c r="C2967" s="1" t="s">
        <v>366</v>
      </c>
      <c r="D2967" s="1">
        <v>2.6788326E7</v>
      </c>
      <c r="E2967" s="1">
        <v>3.5012612096E10</v>
      </c>
      <c r="G2967" s="1">
        <v>0.0</v>
      </c>
      <c r="H2967" s="1">
        <v>0.0</v>
      </c>
      <c r="I2967" s="1">
        <v>0.0</v>
      </c>
      <c r="J2967" s="1">
        <v>1.12</v>
      </c>
      <c r="K2967" s="1">
        <v>0.03</v>
      </c>
      <c r="L2967" s="1">
        <v>1.515</v>
      </c>
      <c r="N2967" s="1">
        <v>409.091</v>
      </c>
      <c r="S2967" s="1">
        <v>4.48</v>
      </c>
      <c r="T2967" s="1">
        <v>0.12</v>
      </c>
      <c r="Y2967" s="1">
        <v>6.061</v>
      </c>
      <c r="AA2967" s="1">
        <v>1.98</v>
      </c>
      <c r="AB2967" s="1">
        <v>73.913</v>
      </c>
      <c r="AC2967" s="1">
        <v>1.98</v>
      </c>
      <c r="AE2967" s="1">
        <v>-7.974</v>
      </c>
      <c r="AF2967" s="1">
        <v>-1.283</v>
      </c>
      <c r="AG2967" s="1">
        <v>552.948</v>
      </c>
      <c r="AH2967" s="1">
        <v>0.423</v>
      </c>
      <c r="AK2967" s="1">
        <v>42.929</v>
      </c>
      <c r="AL2967" s="1">
        <v>1.15</v>
      </c>
      <c r="AO2967" s="1">
        <v>58.081</v>
      </c>
      <c r="AT2967" s="1">
        <v>0.0</v>
      </c>
      <c r="AU2967" s="1">
        <v>0.0</v>
      </c>
      <c r="BA2967" s="1">
        <v>0.0</v>
      </c>
      <c r="BC2967" s="1">
        <v>0.81</v>
      </c>
      <c r="BG2967" s="1">
        <v>29.117</v>
      </c>
      <c r="BH2967" s="1">
        <v>0.78</v>
      </c>
      <c r="BJ2967" s="1">
        <v>39.394</v>
      </c>
      <c r="BO2967" s="1">
        <v>30.984</v>
      </c>
      <c r="BP2967" s="1">
        <v>0.83</v>
      </c>
      <c r="BR2967" s="1">
        <v>41.919</v>
      </c>
      <c r="BT2967" s="1">
        <v>0.0</v>
      </c>
      <c r="BU2967" s="1">
        <v>0.0</v>
      </c>
      <c r="BW2967" s="1">
        <v>0.0</v>
      </c>
      <c r="BX2967" s="1">
        <v>0.0</v>
      </c>
      <c r="BY2967" s="1">
        <v>0.0</v>
      </c>
      <c r="BZ2967" s="1">
        <v>0.0</v>
      </c>
      <c r="CA2967" s="1">
        <v>0.0</v>
      </c>
      <c r="CB2967" s="1">
        <v>0.0</v>
      </c>
      <c r="CG2967" s="1">
        <v>38.45</v>
      </c>
      <c r="CH2967" s="1">
        <v>1.03</v>
      </c>
      <c r="CN2967" s="1">
        <v>52.02</v>
      </c>
      <c r="CQ2967" s="1">
        <v>0.03</v>
      </c>
      <c r="CR2967" s="1">
        <v>0.0</v>
      </c>
      <c r="CU2967" s="1">
        <v>1.12</v>
      </c>
      <c r="CV2967" s="1">
        <v>0.0</v>
      </c>
      <c r="CX2967" s="1">
        <v>1.515</v>
      </c>
      <c r="CY2967" s="1">
        <v>0.0</v>
      </c>
      <c r="DA2967" s="1">
        <v>73.913</v>
      </c>
      <c r="DB2967" s="1">
        <v>14.813</v>
      </c>
      <c r="DF2967" s="1">
        <v>30.984</v>
      </c>
      <c r="DG2967" s="1">
        <v>0.83</v>
      </c>
      <c r="DI2967" s="1">
        <v>41.919</v>
      </c>
      <c r="DN2967" s="1">
        <v>0.747</v>
      </c>
      <c r="DO2967" s="1">
        <v>0.02</v>
      </c>
      <c r="DQ2967" s="1">
        <v>1.01</v>
      </c>
      <c r="DV2967" s="1">
        <v>0.0</v>
      </c>
      <c r="DW2967" s="1">
        <v>0.0</v>
      </c>
      <c r="DY2967" s="1">
        <v>0.0</v>
      </c>
    </row>
    <row r="2968">
      <c r="A2968" s="1" t="s">
        <v>365</v>
      </c>
      <c r="B2968" s="1">
        <v>2018.0</v>
      </c>
      <c r="C2968" s="1" t="s">
        <v>366</v>
      </c>
      <c r="D2968" s="1">
        <v>2.7494881E7</v>
      </c>
      <c r="E2968" s="1">
        <v>3.61309184E10</v>
      </c>
      <c r="G2968" s="1">
        <v>0.0</v>
      </c>
      <c r="H2968" s="1">
        <v>0.0</v>
      </c>
      <c r="I2968" s="1">
        <v>0.0</v>
      </c>
      <c r="J2968" s="1">
        <v>1.091</v>
      </c>
      <c r="K2968" s="1">
        <v>0.03</v>
      </c>
      <c r="L2968" s="1">
        <v>1.261</v>
      </c>
      <c r="N2968" s="1">
        <v>424.37</v>
      </c>
      <c r="S2968" s="1">
        <v>16.73</v>
      </c>
      <c r="T2968" s="1">
        <v>0.46</v>
      </c>
      <c r="Y2968" s="1">
        <v>19.328</v>
      </c>
      <c r="AA2968" s="1">
        <v>2.38</v>
      </c>
      <c r="AB2968" s="1">
        <v>86.562</v>
      </c>
      <c r="AC2968" s="1">
        <v>2.38</v>
      </c>
      <c r="AE2968" s="1">
        <v>-14.077</v>
      </c>
      <c r="AF2968" s="1">
        <v>-2.085</v>
      </c>
      <c r="AG2968" s="1">
        <v>462.903</v>
      </c>
      <c r="AH2968" s="1">
        <v>0.352</v>
      </c>
      <c r="AK2968" s="1">
        <v>49.1</v>
      </c>
      <c r="AL2968" s="1">
        <v>1.35</v>
      </c>
      <c r="AO2968" s="1">
        <v>56.723</v>
      </c>
      <c r="AT2968" s="1">
        <v>0.0</v>
      </c>
      <c r="AU2968" s="1">
        <v>0.0</v>
      </c>
      <c r="BA2968" s="1">
        <v>0.0</v>
      </c>
      <c r="BC2968" s="1">
        <v>1.01</v>
      </c>
      <c r="BG2968" s="1">
        <v>34.916</v>
      </c>
      <c r="BH2968" s="1">
        <v>0.96</v>
      </c>
      <c r="BJ2968" s="1">
        <v>40.336</v>
      </c>
      <c r="BO2968" s="1">
        <v>37.462</v>
      </c>
      <c r="BP2968" s="1">
        <v>1.03</v>
      </c>
      <c r="BR2968" s="1">
        <v>43.277</v>
      </c>
      <c r="BT2968" s="1">
        <v>0.0</v>
      </c>
      <c r="BU2968" s="1">
        <v>0.0</v>
      </c>
      <c r="BW2968" s="1">
        <v>0.0</v>
      </c>
      <c r="BX2968" s="1">
        <v>0.0</v>
      </c>
      <c r="BY2968" s="1">
        <v>0.0</v>
      </c>
      <c r="BZ2968" s="1">
        <v>0.0</v>
      </c>
      <c r="CA2968" s="1">
        <v>0.0</v>
      </c>
      <c r="CB2968" s="1">
        <v>0.0</v>
      </c>
      <c r="CG2968" s="1">
        <v>32.37</v>
      </c>
      <c r="CH2968" s="1">
        <v>0.89</v>
      </c>
      <c r="CN2968" s="1">
        <v>37.395</v>
      </c>
      <c r="CQ2968" s="1">
        <v>0.03</v>
      </c>
      <c r="CR2968" s="1">
        <v>0.0</v>
      </c>
      <c r="CU2968" s="1">
        <v>1.091</v>
      </c>
      <c r="CV2968" s="1">
        <v>0.0</v>
      </c>
      <c r="CX2968" s="1">
        <v>1.261</v>
      </c>
      <c r="CY2968" s="1">
        <v>0.0</v>
      </c>
      <c r="DA2968" s="1">
        <v>86.562</v>
      </c>
      <c r="DB2968" s="1">
        <v>12.727</v>
      </c>
      <c r="DF2968" s="1">
        <v>37.462</v>
      </c>
      <c r="DG2968" s="1">
        <v>1.03</v>
      </c>
      <c r="DI2968" s="1">
        <v>43.277</v>
      </c>
      <c r="DN2968" s="1">
        <v>1.455</v>
      </c>
      <c r="DO2968" s="1">
        <v>0.04</v>
      </c>
      <c r="DQ2968" s="1">
        <v>1.681</v>
      </c>
      <c r="DV2968" s="1">
        <v>0.0</v>
      </c>
      <c r="DW2968" s="1">
        <v>0.0</v>
      </c>
      <c r="DY2968" s="1">
        <v>0.0</v>
      </c>
    </row>
    <row r="2969">
      <c r="A2969" s="1" t="s">
        <v>365</v>
      </c>
      <c r="B2969" s="1">
        <v>2019.0</v>
      </c>
      <c r="C2969" s="1" t="s">
        <v>366</v>
      </c>
      <c r="D2969" s="1">
        <v>2.8219511E7</v>
      </c>
      <c r="E2969" s="1">
        <v>3.772465152E10</v>
      </c>
      <c r="G2969" s="1">
        <v>0.0</v>
      </c>
      <c r="H2969" s="1">
        <v>0.0</v>
      </c>
      <c r="I2969" s="1">
        <v>0.0</v>
      </c>
      <c r="J2969" s="1">
        <v>0.709</v>
      </c>
      <c r="K2969" s="1">
        <v>0.02</v>
      </c>
      <c r="L2969" s="1">
        <v>0.81</v>
      </c>
      <c r="N2969" s="1">
        <v>449.393</v>
      </c>
      <c r="S2969" s="1">
        <v>17.01</v>
      </c>
      <c r="T2969" s="1">
        <v>0.48</v>
      </c>
      <c r="Y2969" s="1">
        <v>19.433</v>
      </c>
      <c r="AA2969" s="1">
        <v>2.47</v>
      </c>
      <c r="AB2969" s="1">
        <v>87.528</v>
      </c>
      <c r="AC2969" s="1">
        <v>2.47</v>
      </c>
      <c r="AE2969" s="1">
        <v>22.213</v>
      </c>
      <c r="AF2969" s="1">
        <v>2.827</v>
      </c>
      <c r="AG2969" s="1">
        <v>551.202</v>
      </c>
      <c r="AH2969" s="1">
        <v>0.412</v>
      </c>
      <c r="AK2969" s="1">
        <v>53.863</v>
      </c>
      <c r="AL2969" s="1">
        <v>1.52</v>
      </c>
      <c r="AO2969" s="1">
        <v>61.538</v>
      </c>
      <c r="AT2969" s="1">
        <v>0.0</v>
      </c>
      <c r="AU2969" s="1">
        <v>0.0</v>
      </c>
      <c r="BA2969" s="1">
        <v>0.0</v>
      </c>
      <c r="BC2969" s="1">
        <v>1.11</v>
      </c>
      <c r="BG2969" s="1">
        <v>31.538</v>
      </c>
      <c r="BH2969" s="1">
        <v>0.89</v>
      </c>
      <c r="BJ2969" s="1">
        <v>36.032</v>
      </c>
      <c r="BO2969" s="1">
        <v>33.665</v>
      </c>
      <c r="BP2969" s="1">
        <v>0.95</v>
      </c>
      <c r="BR2969" s="1">
        <v>38.462</v>
      </c>
      <c r="BT2969" s="1">
        <v>0.0</v>
      </c>
      <c r="BU2969" s="1">
        <v>0.0</v>
      </c>
      <c r="BW2969" s="1">
        <v>0.0</v>
      </c>
      <c r="BX2969" s="1">
        <v>0.0</v>
      </c>
      <c r="BY2969" s="1">
        <v>0.0</v>
      </c>
      <c r="BZ2969" s="1">
        <v>0.0</v>
      </c>
      <c r="CA2969" s="1">
        <v>0.0</v>
      </c>
      <c r="CB2969" s="1">
        <v>0.0</v>
      </c>
      <c r="CG2969" s="1">
        <v>36.854</v>
      </c>
      <c r="CH2969" s="1">
        <v>1.04</v>
      </c>
      <c r="CN2969" s="1">
        <v>42.105</v>
      </c>
      <c r="CQ2969" s="1">
        <v>0.02</v>
      </c>
      <c r="CR2969" s="1">
        <v>0.0</v>
      </c>
      <c r="CU2969" s="1">
        <v>0.709</v>
      </c>
      <c r="CV2969" s="1">
        <v>0.0</v>
      </c>
      <c r="CX2969" s="1">
        <v>0.81</v>
      </c>
      <c r="CY2969" s="1">
        <v>0.0</v>
      </c>
      <c r="DA2969" s="1">
        <v>87.528</v>
      </c>
      <c r="DB2969" s="1">
        <v>15.555</v>
      </c>
      <c r="DF2969" s="1">
        <v>33.665</v>
      </c>
      <c r="DG2969" s="1">
        <v>0.95</v>
      </c>
      <c r="DI2969" s="1">
        <v>38.462</v>
      </c>
      <c r="DN2969" s="1">
        <v>1.417</v>
      </c>
      <c r="DO2969" s="1">
        <v>0.04</v>
      </c>
      <c r="DQ2969" s="1">
        <v>1.619</v>
      </c>
      <c r="DV2969" s="1">
        <v>0.0</v>
      </c>
      <c r="DW2969" s="1">
        <v>0.0</v>
      </c>
      <c r="DY2969" s="1">
        <v>0.0</v>
      </c>
    </row>
    <row r="2970">
      <c r="A2970" s="1" t="s">
        <v>365</v>
      </c>
      <c r="B2970" s="1">
        <v>2020.0</v>
      </c>
      <c r="C2970" s="1" t="s">
        <v>366</v>
      </c>
      <c r="D2970" s="1">
        <v>2.8953509E7</v>
      </c>
      <c r="E2970" s="1">
        <v>3.5031863296E10</v>
      </c>
      <c r="G2970" s="1">
        <v>0.0</v>
      </c>
      <c r="H2970" s="1">
        <v>0.0</v>
      </c>
      <c r="I2970" s="1">
        <v>0.0</v>
      </c>
      <c r="J2970" s="1">
        <v>0.691</v>
      </c>
      <c r="K2970" s="1">
        <v>0.02</v>
      </c>
      <c r="L2970" s="1">
        <v>0.926</v>
      </c>
      <c r="N2970" s="1">
        <v>416.667</v>
      </c>
      <c r="S2970" s="1">
        <v>7.253</v>
      </c>
      <c r="T2970" s="1">
        <v>0.21</v>
      </c>
      <c r="Y2970" s="1">
        <v>9.722</v>
      </c>
      <c r="AA2970" s="1">
        <v>2.16</v>
      </c>
      <c r="AB2970" s="1">
        <v>74.602</v>
      </c>
      <c r="AC2970" s="1">
        <v>2.16</v>
      </c>
      <c r="AE2970" s="1">
        <v>-23.82</v>
      </c>
      <c r="AF2970" s="1">
        <v>-3.705</v>
      </c>
      <c r="AG2970" s="1">
        <v>409.262</v>
      </c>
      <c r="AH2970" s="1">
        <v>0.338</v>
      </c>
      <c r="AK2970" s="1">
        <v>44.209</v>
      </c>
      <c r="AL2970" s="1">
        <v>1.28</v>
      </c>
      <c r="AO2970" s="1">
        <v>59.259</v>
      </c>
      <c r="AT2970" s="1">
        <v>0.0</v>
      </c>
      <c r="AU2970" s="1">
        <v>0.0</v>
      </c>
      <c r="BA2970" s="1">
        <v>0.0</v>
      </c>
      <c r="BC2970" s="1">
        <v>0.9</v>
      </c>
      <c r="BG2970" s="1">
        <v>28.321</v>
      </c>
      <c r="BH2970" s="1">
        <v>0.82</v>
      </c>
      <c r="BJ2970" s="1">
        <v>37.963</v>
      </c>
      <c r="BO2970" s="1">
        <v>30.394</v>
      </c>
      <c r="BP2970" s="1">
        <v>0.88</v>
      </c>
      <c r="BR2970" s="1">
        <v>40.741</v>
      </c>
      <c r="BT2970" s="1">
        <v>0.0</v>
      </c>
      <c r="BU2970" s="1">
        <v>0.0</v>
      </c>
      <c r="BW2970" s="1">
        <v>0.0</v>
      </c>
      <c r="BX2970" s="1">
        <v>0.0</v>
      </c>
      <c r="BY2970" s="1">
        <v>0.0</v>
      </c>
      <c r="BZ2970" s="1">
        <v>0.0</v>
      </c>
      <c r="CA2970" s="1">
        <v>0.0</v>
      </c>
      <c r="CB2970" s="1">
        <v>0.0</v>
      </c>
      <c r="CG2970" s="1">
        <v>36.956</v>
      </c>
      <c r="CH2970" s="1">
        <v>1.07</v>
      </c>
      <c r="CN2970" s="1">
        <v>49.537</v>
      </c>
      <c r="CQ2970" s="1">
        <v>0.02</v>
      </c>
      <c r="CR2970" s="1">
        <v>0.0</v>
      </c>
      <c r="CU2970" s="1">
        <v>0.691</v>
      </c>
      <c r="CV2970" s="1">
        <v>0.0</v>
      </c>
      <c r="CX2970" s="1">
        <v>0.926</v>
      </c>
      <c r="CY2970" s="1">
        <v>0.0</v>
      </c>
      <c r="DA2970" s="1">
        <v>74.602</v>
      </c>
      <c r="DB2970" s="1">
        <v>11.85</v>
      </c>
      <c r="DF2970" s="1">
        <v>30.394</v>
      </c>
      <c r="DG2970" s="1">
        <v>0.88</v>
      </c>
      <c r="DI2970" s="1">
        <v>40.741</v>
      </c>
      <c r="DN2970" s="1">
        <v>1.382</v>
      </c>
      <c r="DO2970" s="1">
        <v>0.04</v>
      </c>
      <c r="DQ2970" s="1">
        <v>1.852</v>
      </c>
      <c r="DV2970" s="1">
        <v>0.0</v>
      </c>
      <c r="DW2970" s="1">
        <v>0.0</v>
      </c>
      <c r="DY2970" s="1">
        <v>0.0</v>
      </c>
    </row>
    <row r="2971">
      <c r="A2971" s="1" t="s">
        <v>365</v>
      </c>
      <c r="B2971" s="1">
        <v>2021.0</v>
      </c>
      <c r="C2971" s="1" t="s">
        <v>366</v>
      </c>
      <c r="D2971" s="1">
        <v>2.9691033E7</v>
      </c>
      <c r="E2971" s="1">
        <v>3.7042696192E10</v>
      </c>
      <c r="G2971" s="1">
        <v>0.0</v>
      </c>
      <c r="H2971" s="1">
        <v>0.0</v>
      </c>
      <c r="I2971" s="1">
        <v>0.0</v>
      </c>
      <c r="J2971" s="1">
        <v>1.01</v>
      </c>
      <c r="K2971" s="1">
        <v>0.03</v>
      </c>
      <c r="L2971" s="1">
        <v>1.186</v>
      </c>
      <c r="N2971" s="1">
        <v>486.166</v>
      </c>
      <c r="S2971" s="1">
        <v>15.83</v>
      </c>
      <c r="T2971" s="1">
        <v>0.47</v>
      </c>
      <c r="Y2971" s="1">
        <v>18.577</v>
      </c>
      <c r="AA2971" s="1">
        <v>2.53</v>
      </c>
      <c r="AB2971" s="1">
        <v>85.211</v>
      </c>
      <c r="AC2971" s="1">
        <v>2.53</v>
      </c>
      <c r="AE2971" s="1">
        <v>32.128</v>
      </c>
      <c r="AF2971" s="1">
        <v>3.807</v>
      </c>
      <c r="AG2971" s="1">
        <v>527.317</v>
      </c>
      <c r="AH2971" s="1">
        <v>0.423</v>
      </c>
      <c r="AK2971" s="1">
        <v>56.92</v>
      </c>
      <c r="AL2971" s="1">
        <v>1.69</v>
      </c>
      <c r="AO2971" s="1">
        <v>66.798</v>
      </c>
      <c r="AT2971" s="1">
        <v>0.0</v>
      </c>
      <c r="AU2971" s="1">
        <v>0.0</v>
      </c>
      <c r="BA2971" s="1">
        <v>0.0</v>
      </c>
      <c r="BC2971" s="1">
        <v>1.23</v>
      </c>
      <c r="BG2971" s="1">
        <v>25.934</v>
      </c>
      <c r="BH2971" s="1">
        <v>0.77</v>
      </c>
      <c r="BJ2971" s="1">
        <v>30.435</v>
      </c>
      <c r="BO2971" s="1">
        <v>28.291</v>
      </c>
      <c r="BP2971" s="1">
        <v>0.84</v>
      </c>
      <c r="BR2971" s="1">
        <v>33.202</v>
      </c>
      <c r="BT2971" s="1">
        <v>0.0</v>
      </c>
      <c r="BU2971" s="1">
        <v>0.0</v>
      </c>
      <c r="BW2971" s="1">
        <v>0.0</v>
      </c>
      <c r="BX2971" s="1">
        <v>0.0</v>
      </c>
      <c r="BY2971" s="1">
        <v>0.0</v>
      </c>
      <c r="BZ2971" s="1">
        <v>0.0</v>
      </c>
      <c r="CA2971" s="1">
        <v>0.0</v>
      </c>
      <c r="CB2971" s="1">
        <v>0.0</v>
      </c>
      <c r="CG2971" s="1">
        <v>41.09</v>
      </c>
      <c r="CH2971" s="1">
        <v>1.22</v>
      </c>
      <c r="CN2971" s="1">
        <v>48.221</v>
      </c>
      <c r="CQ2971" s="1">
        <v>0.03</v>
      </c>
      <c r="CR2971" s="1">
        <v>0.0</v>
      </c>
      <c r="CU2971" s="1">
        <v>1.01</v>
      </c>
      <c r="CV2971" s="1">
        <v>0.0</v>
      </c>
      <c r="CX2971" s="1">
        <v>1.186</v>
      </c>
      <c r="CY2971" s="1">
        <v>0.0</v>
      </c>
      <c r="DA2971" s="1">
        <v>85.211</v>
      </c>
      <c r="DB2971" s="1">
        <v>15.657</v>
      </c>
      <c r="DF2971" s="1">
        <v>28.291</v>
      </c>
      <c r="DG2971" s="1">
        <v>0.84</v>
      </c>
      <c r="DI2971" s="1">
        <v>33.202</v>
      </c>
      <c r="DN2971" s="1">
        <v>1.347</v>
      </c>
      <c r="DO2971" s="1">
        <v>0.04</v>
      </c>
      <c r="DQ2971" s="1">
        <v>1.581</v>
      </c>
      <c r="DV2971" s="1">
        <v>0.0</v>
      </c>
      <c r="DW2971" s="1">
        <v>0.0</v>
      </c>
      <c r="DY2971" s="1">
        <v>0.0</v>
      </c>
    </row>
    <row r="2972">
      <c r="A2972" s="1" t="s">
        <v>365</v>
      </c>
      <c r="B2972" s="1">
        <v>2022.0</v>
      </c>
      <c r="C2972" s="1" t="s">
        <v>366</v>
      </c>
      <c r="D2972" s="1">
        <v>3.0437216E7</v>
      </c>
      <c r="E2972" s="1">
        <v>3.8602186752E10</v>
      </c>
      <c r="G2972" s="1">
        <v>0.0</v>
      </c>
      <c r="H2972" s="1">
        <v>0.0</v>
      </c>
      <c r="I2972" s="1">
        <v>0.0</v>
      </c>
      <c r="J2972" s="1">
        <v>0.986</v>
      </c>
      <c r="K2972" s="1">
        <v>0.03</v>
      </c>
      <c r="L2972" s="1">
        <v>1.136</v>
      </c>
      <c r="N2972" s="1">
        <v>477.273</v>
      </c>
      <c r="S2972" s="1">
        <v>16.756</v>
      </c>
      <c r="T2972" s="1">
        <v>0.51</v>
      </c>
      <c r="Y2972" s="1">
        <v>19.318</v>
      </c>
      <c r="AA2972" s="1">
        <v>2.64</v>
      </c>
      <c r="AB2972" s="1">
        <v>86.736</v>
      </c>
      <c r="AC2972" s="1">
        <v>2.64</v>
      </c>
      <c r="AE2972" s="1">
        <v>5.823</v>
      </c>
      <c r="AF2972" s="1">
        <v>0.912</v>
      </c>
      <c r="AG2972" s="1">
        <v>544.344</v>
      </c>
      <c r="AH2972" s="1">
        <v>0.429</v>
      </c>
      <c r="AK2972" s="1">
        <v>56.181</v>
      </c>
      <c r="AL2972" s="1">
        <v>1.71</v>
      </c>
      <c r="AO2972" s="1">
        <v>64.773</v>
      </c>
      <c r="AT2972" s="1">
        <v>0.0</v>
      </c>
      <c r="AU2972" s="1">
        <v>0.0</v>
      </c>
      <c r="BA2972" s="1">
        <v>0.0</v>
      </c>
      <c r="BC2972" s="1">
        <v>1.26</v>
      </c>
      <c r="BG2972" s="1">
        <v>26.941</v>
      </c>
      <c r="BH2972" s="1">
        <v>0.82</v>
      </c>
      <c r="BJ2972" s="1">
        <v>31.061</v>
      </c>
      <c r="BO2972" s="1">
        <v>30.555</v>
      </c>
      <c r="BP2972" s="1">
        <v>0.93</v>
      </c>
      <c r="BR2972" s="1">
        <v>35.227</v>
      </c>
      <c r="BT2972" s="1">
        <v>0.0</v>
      </c>
      <c r="BU2972" s="1">
        <v>0.0</v>
      </c>
      <c r="BW2972" s="1">
        <v>0.0</v>
      </c>
      <c r="BX2972" s="1">
        <v>0.0</v>
      </c>
      <c r="BY2972" s="1">
        <v>0.0</v>
      </c>
      <c r="BZ2972" s="1">
        <v>0.0</v>
      </c>
      <c r="CA2972" s="1">
        <v>0.0</v>
      </c>
      <c r="CB2972" s="1">
        <v>0.0</v>
      </c>
      <c r="CG2972" s="1">
        <v>39.425</v>
      </c>
      <c r="CH2972" s="1">
        <v>1.2</v>
      </c>
      <c r="CN2972" s="1">
        <v>45.455</v>
      </c>
      <c r="CQ2972" s="1">
        <v>0.03</v>
      </c>
      <c r="CR2972" s="1">
        <v>0.0</v>
      </c>
      <c r="CU2972" s="1">
        <v>0.986</v>
      </c>
      <c r="CV2972" s="1">
        <v>0.0</v>
      </c>
      <c r="CX2972" s="1">
        <v>1.136</v>
      </c>
      <c r="CY2972" s="1">
        <v>0.0</v>
      </c>
      <c r="DA2972" s="1">
        <v>86.736</v>
      </c>
      <c r="DB2972" s="1">
        <v>16.568</v>
      </c>
      <c r="DF2972" s="1">
        <v>30.555</v>
      </c>
      <c r="DG2972" s="1">
        <v>0.93</v>
      </c>
      <c r="DI2972" s="1">
        <v>35.227</v>
      </c>
      <c r="DN2972" s="1">
        <v>2.628</v>
      </c>
      <c r="DO2972" s="1">
        <v>0.08</v>
      </c>
      <c r="DQ2972" s="1">
        <v>3.03</v>
      </c>
      <c r="DV2972" s="1">
        <v>0.0</v>
      </c>
      <c r="DW2972" s="1">
        <v>0.0</v>
      </c>
      <c r="DY2972" s="1">
        <v>0.0</v>
      </c>
    </row>
    <row r="2973">
      <c r="A2973" s="1" t="s">
        <v>365</v>
      </c>
      <c r="B2973" s="1">
        <v>2023.0</v>
      </c>
      <c r="C2973" s="1" t="s">
        <v>366</v>
      </c>
      <c r="D2973" s="1">
        <v>3.1195885E7</v>
      </c>
      <c r="G2973" s="1">
        <v>0.0</v>
      </c>
      <c r="H2973" s="1">
        <v>0.0</v>
      </c>
      <c r="I2973" s="1">
        <v>0.0</v>
      </c>
      <c r="AE2973" s="1">
        <v>0.207</v>
      </c>
      <c r="AF2973" s="1">
        <v>0.034</v>
      </c>
      <c r="AG2973" s="1">
        <v>532.203</v>
      </c>
      <c r="BW2973" s="1">
        <v>0.0</v>
      </c>
      <c r="BX2973" s="1">
        <v>0.0</v>
      </c>
      <c r="BY2973" s="1">
        <v>0.0</v>
      </c>
      <c r="BZ2973" s="1">
        <v>0.0</v>
      </c>
      <c r="CA2973" s="1">
        <v>0.0</v>
      </c>
      <c r="DB2973" s="1">
        <v>16.603</v>
      </c>
    </row>
    <row r="2974">
      <c r="A2974" s="1" t="s">
        <v>365</v>
      </c>
      <c r="B2974" s="1">
        <v>2024.0</v>
      </c>
      <c r="C2974" s="1" t="s">
        <v>366</v>
      </c>
      <c r="D2974" s="1">
        <v>3.1964905E7</v>
      </c>
      <c r="G2974" s="1">
        <v>0.0</v>
      </c>
      <c r="H2974" s="1">
        <v>0.0</v>
      </c>
      <c r="I2974" s="1">
        <v>0.0</v>
      </c>
      <c r="BW2974" s="1">
        <v>0.0</v>
      </c>
      <c r="BX2974" s="1">
        <v>0.0</v>
      </c>
      <c r="BY2974" s="1">
        <v>0.0</v>
      </c>
      <c r="BZ2974" s="1">
        <v>0.0</v>
      </c>
      <c r="CA2974" s="1">
        <v>0.0</v>
      </c>
    </row>
    <row r="2975">
      <c r="A2975" s="1" t="s">
        <v>367</v>
      </c>
      <c r="B2975" s="1">
        <v>1980.0</v>
      </c>
      <c r="C2975" s="1" t="s">
        <v>368</v>
      </c>
      <c r="D2975" s="1">
        <v>6265486.0</v>
      </c>
      <c r="E2975" s="1">
        <v>6.283546112E9</v>
      </c>
      <c r="W2975" s="1">
        <v>0.0</v>
      </c>
      <c r="X2975" s="1">
        <v>0.0</v>
      </c>
      <c r="AG2975" s="1">
        <v>439.265</v>
      </c>
      <c r="AH2975" s="1">
        <v>0.438</v>
      </c>
      <c r="AY2975" s="1">
        <v>0.0</v>
      </c>
      <c r="AZ2975" s="1">
        <v>0.0</v>
      </c>
      <c r="CL2975" s="1">
        <v>0.0</v>
      </c>
      <c r="CM2975" s="1">
        <v>0.0</v>
      </c>
      <c r="DB2975" s="1">
        <v>2.752</v>
      </c>
    </row>
    <row r="2976">
      <c r="A2976" s="1" t="s">
        <v>367</v>
      </c>
      <c r="B2976" s="1">
        <v>1981.0</v>
      </c>
      <c r="C2976" s="1" t="s">
        <v>368</v>
      </c>
      <c r="D2976" s="1">
        <v>6516405.0</v>
      </c>
      <c r="E2976" s="1">
        <v>5.974818304E9</v>
      </c>
      <c r="V2976" s="1">
        <v>0.0</v>
      </c>
      <c r="W2976" s="1">
        <v>0.0</v>
      </c>
      <c r="X2976" s="1">
        <v>0.0</v>
      </c>
      <c r="AE2976" s="1">
        <v>6.417</v>
      </c>
      <c r="AF2976" s="1">
        <v>0.177</v>
      </c>
      <c r="AG2976" s="1">
        <v>449.455</v>
      </c>
      <c r="AH2976" s="1">
        <v>0.49</v>
      </c>
      <c r="AX2976" s="1">
        <v>0.0</v>
      </c>
      <c r="AY2976" s="1">
        <v>0.0</v>
      </c>
      <c r="AZ2976" s="1">
        <v>0.0</v>
      </c>
      <c r="CK2976" s="1">
        <v>0.0</v>
      </c>
      <c r="CL2976" s="1">
        <v>0.0</v>
      </c>
      <c r="CM2976" s="1">
        <v>0.0</v>
      </c>
      <c r="DB2976" s="1">
        <v>2.929</v>
      </c>
    </row>
    <row r="2977">
      <c r="A2977" s="1" t="s">
        <v>367</v>
      </c>
      <c r="B2977" s="1">
        <v>1982.0</v>
      </c>
      <c r="C2977" s="1" t="s">
        <v>368</v>
      </c>
      <c r="D2977" s="1">
        <v>6778837.0</v>
      </c>
      <c r="E2977" s="1">
        <v>6.028067328E9</v>
      </c>
      <c r="V2977" s="1">
        <v>0.0</v>
      </c>
      <c r="W2977" s="1">
        <v>0.0</v>
      </c>
      <c r="X2977" s="1">
        <v>0.0</v>
      </c>
      <c r="AE2977" s="1">
        <v>-8.735</v>
      </c>
      <c r="AF2977" s="1">
        <v>-0.256</v>
      </c>
      <c r="AG2977" s="1">
        <v>394.313</v>
      </c>
      <c r="AH2977" s="1">
        <v>0.443</v>
      </c>
      <c r="AX2977" s="1">
        <v>0.0</v>
      </c>
      <c r="AY2977" s="1">
        <v>0.0</v>
      </c>
      <c r="AZ2977" s="1">
        <v>0.0</v>
      </c>
      <c r="CK2977" s="1">
        <v>0.0</v>
      </c>
      <c r="CL2977" s="1">
        <v>0.0</v>
      </c>
      <c r="CM2977" s="1">
        <v>0.0</v>
      </c>
      <c r="DB2977" s="1">
        <v>2.673</v>
      </c>
    </row>
    <row r="2978">
      <c r="A2978" s="1" t="s">
        <v>367</v>
      </c>
      <c r="B2978" s="1">
        <v>1983.0</v>
      </c>
      <c r="C2978" s="1" t="s">
        <v>368</v>
      </c>
      <c r="D2978" s="1">
        <v>7051656.0</v>
      </c>
      <c r="E2978" s="1">
        <v>6.28486912E9</v>
      </c>
      <c r="V2978" s="1">
        <v>0.073</v>
      </c>
      <c r="W2978" s="1">
        <v>10.373</v>
      </c>
      <c r="X2978" s="1">
        <v>0.073</v>
      </c>
      <c r="AE2978" s="1">
        <v>-12.256</v>
      </c>
      <c r="AF2978" s="1">
        <v>-0.328</v>
      </c>
      <c r="AG2978" s="1">
        <v>332.602</v>
      </c>
      <c r="AH2978" s="1">
        <v>0.373</v>
      </c>
      <c r="AX2978" s="1">
        <v>0.0</v>
      </c>
      <c r="AY2978" s="1">
        <v>0.0</v>
      </c>
      <c r="AZ2978" s="1">
        <v>0.0</v>
      </c>
      <c r="CK2978" s="1">
        <v>0.0</v>
      </c>
      <c r="CL2978" s="1">
        <v>0.0</v>
      </c>
      <c r="CM2978" s="1">
        <v>0.0</v>
      </c>
      <c r="DB2978" s="1">
        <v>2.345</v>
      </c>
    </row>
    <row r="2979">
      <c r="A2979" s="1" t="s">
        <v>367</v>
      </c>
      <c r="B2979" s="1">
        <v>1984.0</v>
      </c>
      <c r="C2979" s="1" t="s">
        <v>368</v>
      </c>
      <c r="D2979" s="1">
        <v>7332768.0</v>
      </c>
      <c r="E2979" s="1">
        <v>6.571625472E9</v>
      </c>
      <c r="U2979" s="1">
        <v>10.0</v>
      </c>
      <c r="V2979" s="1">
        <v>0.007</v>
      </c>
      <c r="W2979" s="1">
        <v>10.973</v>
      </c>
      <c r="X2979" s="1">
        <v>0.08</v>
      </c>
      <c r="AE2979" s="1">
        <v>-2.282</v>
      </c>
      <c r="AF2979" s="1">
        <v>-0.054</v>
      </c>
      <c r="AG2979" s="1">
        <v>312.552</v>
      </c>
      <c r="AH2979" s="1">
        <v>0.349</v>
      </c>
      <c r="AX2979" s="1">
        <v>0.0</v>
      </c>
      <c r="AY2979" s="1">
        <v>0.0</v>
      </c>
      <c r="AZ2979" s="1">
        <v>0.0</v>
      </c>
      <c r="CK2979" s="1">
        <v>0.0</v>
      </c>
      <c r="CL2979" s="1">
        <v>0.0</v>
      </c>
      <c r="CM2979" s="1">
        <v>0.0</v>
      </c>
      <c r="DB2979" s="1">
        <v>2.292</v>
      </c>
    </row>
    <row r="2980">
      <c r="A2980" s="1" t="s">
        <v>367</v>
      </c>
      <c r="B2980" s="1">
        <v>1985.0</v>
      </c>
      <c r="C2980" s="1" t="s">
        <v>368</v>
      </c>
      <c r="D2980" s="1">
        <v>7620472.0</v>
      </c>
      <c r="E2980" s="1">
        <v>7.081270784E9</v>
      </c>
      <c r="U2980" s="1">
        <v>159.091</v>
      </c>
      <c r="V2980" s="1">
        <v>0.128</v>
      </c>
      <c r="W2980" s="1">
        <v>27.357</v>
      </c>
      <c r="X2980" s="1">
        <v>0.208</v>
      </c>
      <c r="AE2980" s="1">
        <v>14.133</v>
      </c>
      <c r="AF2980" s="1">
        <v>0.324</v>
      </c>
      <c r="AG2980" s="1">
        <v>343.257</v>
      </c>
      <c r="AH2980" s="1">
        <v>0.369</v>
      </c>
      <c r="AX2980" s="1">
        <v>0.0</v>
      </c>
      <c r="AY2980" s="1">
        <v>0.0</v>
      </c>
      <c r="AZ2980" s="1">
        <v>0.0</v>
      </c>
      <c r="CK2980" s="1">
        <v>0.0</v>
      </c>
      <c r="CL2980" s="1">
        <v>0.0</v>
      </c>
      <c r="CM2980" s="1">
        <v>0.0</v>
      </c>
      <c r="DB2980" s="1">
        <v>2.616</v>
      </c>
    </row>
    <row r="2981">
      <c r="A2981" s="1" t="s">
        <v>367</v>
      </c>
      <c r="B2981" s="1">
        <v>1986.0</v>
      </c>
      <c r="C2981" s="1" t="s">
        <v>368</v>
      </c>
      <c r="D2981" s="1">
        <v>7906436.0</v>
      </c>
      <c r="E2981" s="1">
        <v>7.12154112E9</v>
      </c>
      <c r="U2981" s="1">
        <v>8.772</v>
      </c>
      <c r="V2981" s="1">
        <v>0.018</v>
      </c>
      <c r="W2981" s="1">
        <v>28.681</v>
      </c>
      <c r="X2981" s="1">
        <v>0.227</v>
      </c>
      <c r="AE2981" s="1">
        <v>-4.131</v>
      </c>
      <c r="AF2981" s="1">
        <v>-0.108</v>
      </c>
      <c r="AG2981" s="1">
        <v>317.176</v>
      </c>
      <c r="AH2981" s="1">
        <v>0.352</v>
      </c>
      <c r="AX2981" s="1">
        <v>0.0</v>
      </c>
      <c r="AY2981" s="1">
        <v>0.0</v>
      </c>
      <c r="AZ2981" s="1">
        <v>0.0</v>
      </c>
      <c r="CK2981" s="1">
        <v>0.0</v>
      </c>
      <c r="CL2981" s="1">
        <v>0.0</v>
      </c>
      <c r="CM2981" s="1">
        <v>0.0</v>
      </c>
      <c r="DB2981" s="1">
        <v>2.508</v>
      </c>
    </row>
    <row r="2982">
      <c r="A2982" s="1" t="s">
        <v>367</v>
      </c>
      <c r="B2982" s="1">
        <v>1987.0</v>
      </c>
      <c r="C2982" s="1" t="s">
        <v>368</v>
      </c>
      <c r="D2982" s="1">
        <v>8293121.0</v>
      </c>
      <c r="E2982" s="1">
        <v>7.284503552E9</v>
      </c>
      <c r="U2982" s="1">
        <v>3.427</v>
      </c>
      <c r="V2982" s="1">
        <v>0.008</v>
      </c>
      <c r="W2982" s="1">
        <v>28.281</v>
      </c>
      <c r="X2982" s="1">
        <v>0.235</v>
      </c>
      <c r="AE2982" s="1">
        <v>2.307</v>
      </c>
      <c r="AF2982" s="1">
        <v>0.058</v>
      </c>
      <c r="AG2982" s="1">
        <v>309.363</v>
      </c>
      <c r="AH2982" s="1">
        <v>0.352</v>
      </c>
      <c r="AX2982" s="1">
        <v>0.0</v>
      </c>
      <c r="AY2982" s="1">
        <v>0.0</v>
      </c>
      <c r="AZ2982" s="1">
        <v>0.0</v>
      </c>
      <c r="CK2982" s="1">
        <v>0.0</v>
      </c>
      <c r="CL2982" s="1">
        <v>0.0</v>
      </c>
      <c r="CM2982" s="1">
        <v>0.0</v>
      </c>
      <c r="DB2982" s="1">
        <v>2.566</v>
      </c>
    </row>
    <row r="2983">
      <c r="A2983" s="1" t="s">
        <v>367</v>
      </c>
      <c r="B2983" s="1">
        <v>1988.0</v>
      </c>
      <c r="C2983" s="1" t="s">
        <v>368</v>
      </c>
      <c r="D2983" s="1">
        <v>8753208.0</v>
      </c>
      <c r="E2983" s="1">
        <v>7.481569792E9</v>
      </c>
      <c r="U2983" s="1">
        <v>43.47</v>
      </c>
      <c r="V2983" s="1">
        <v>0.102</v>
      </c>
      <c r="W2983" s="1">
        <v>38.442</v>
      </c>
      <c r="X2983" s="1">
        <v>0.336</v>
      </c>
      <c r="AE2983" s="1">
        <v>0.626</v>
      </c>
      <c r="AF2983" s="1">
        <v>0.016</v>
      </c>
      <c r="AG2983" s="1">
        <v>294.937</v>
      </c>
      <c r="AH2983" s="1">
        <v>0.345</v>
      </c>
      <c r="AX2983" s="1">
        <v>0.0</v>
      </c>
      <c r="AY2983" s="1">
        <v>0.0</v>
      </c>
      <c r="AZ2983" s="1">
        <v>0.0</v>
      </c>
      <c r="CK2983" s="1">
        <v>0.0</v>
      </c>
      <c r="CL2983" s="1">
        <v>0.0</v>
      </c>
      <c r="CM2983" s="1">
        <v>0.0</v>
      </c>
      <c r="DB2983" s="1">
        <v>2.582</v>
      </c>
    </row>
    <row r="2984">
      <c r="A2984" s="1" t="s">
        <v>367</v>
      </c>
      <c r="B2984" s="1">
        <v>1989.0</v>
      </c>
      <c r="C2984" s="1" t="s">
        <v>368</v>
      </c>
      <c r="D2984" s="1">
        <v>9176180.0</v>
      </c>
      <c r="E2984" s="1">
        <v>7.84686336E9</v>
      </c>
      <c r="U2984" s="1">
        <v>15.217</v>
      </c>
      <c r="V2984" s="1">
        <v>0.051</v>
      </c>
      <c r="W2984" s="1">
        <v>42.25</v>
      </c>
      <c r="X2984" s="1">
        <v>0.388</v>
      </c>
      <c r="AE2984" s="1">
        <v>17.164</v>
      </c>
      <c r="AF2984" s="1">
        <v>0.443</v>
      </c>
      <c r="AG2984" s="1">
        <v>329.632</v>
      </c>
      <c r="AH2984" s="1">
        <v>0.385</v>
      </c>
      <c r="AX2984" s="1">
        <v>0.0</v>
      </c>
      <c r="AY2984" s="1">
        <v>0.0</v>
      </c>
      <c r="AZ2984" s="1">
        <v>0.0</v>
      </c>
      <c r="CK2984" s="1">
        <v>0.0</v>
      </c>
      <c r="CL2984" s="1">
        <v>0.0</v>
      </c>
      <c r="CM2984" s="1">
        <v>0.0</v>
      </c>
      <c r="DB2984" s="1">
        <v>3.025</v>
      </c>
    </row>
    <row r="2985">
      <c r="A2985" s="1" t="s">
        <v>367</v>
      </c>
      <c r="B2985" s="1">
        <v>1990.0</v>
      </c>
      <c r="C2985" s="1" t="s">
        <v>368</v>
      </c>
      <c r="D2985" s="1">
        <v>9545814.0</v>
      </c>
      <c r="E2985" s="1">
        <v>8.21071104E9</v>
      </c>
      <c r="U2985" s="1">
        <v>-5.425</v>
      </c>
      <c r="V2985" s="1">
        <v>-0.021</v>
      </c>
      <c r="W2985" s="1">
        <v>38.411</v>
      </c>
      <c r="X2985" s="1">
        <v>0.367</v>
      </c>
      <c r="AE2985" s="1">
        <v>8.396</v>
      </c>
      <c r="AF2985" s="1">
        <v>0.254</v>
      </c>
      <c r="AG2985" s="1">
        <v>343.473</v>
      </c>
      <c r="AH2985" s="1">
        <v>0.399</v>
      </c>
      <c r="AX2985" s="1">
        <v>0.0</v>
      </c>
      <c r="AY2985" s="1">
        <v>0.0</v>
      </c>
      <c r="AZ2985" s="1">
        <v>0.0</v>
      </c>
      <c r="CK2985" s="1">
        <v>0.0</v>
      </c>
      <c r="CL2985" s="1">
        <v>0.0</v>
      </c>
      <c r="CM2985" s="1">
        <v>0.0</v>
      </c>
      <c r="DB2985" s="1">
        <v>3.279</v>
      </c>
    </row>
    <row r="2986">
      <c r="A2986" s="1" t="s">
        <v>367</v>
      </c>
      <c r="B2986" s="1">
        <v>1991.0</v>
      </c>
      <c r="C2986" s="1" t="s">
        <v>368</v>
      </c>
      <c r="D2986" s="1">
        <v>9844177.0</v>
      </c>
      <c r="E2986" s="1">
        <v>8.902463488E9</v>
      </c>
      <c r="U2986" s="1">
        <v>1.746</v>
      </c>
      <c r="V2986" s="1">
        <v>0.006</v>
      </c>
      <c r="W2986" s="1">
        <v>37.897</v>
      </c>
      <c r="X2986" s="1">
        <v>0.373</v>
      </c>
      <c r="AE2986" s="1">
        <v>17.435</v>
      </c>
      <c r="AF2986" s="1">
        <v>0.572</v>
      </c>
      <c r="AG2986" s="1">
        <v>391.134</v>
      </c>
      <c r="AH2986" s="1">
        <v>0.433</v>
      </c>
      <c r="AX2986" s="1">
        <v>0.0</v>
      </c>
      <c r="AY2986" s="1">
        <v>0.0</v>
      </c>
      <c r="AZ2986" s="1">
        <v>0.0</v>
      </c>
      <c r="CK2986" s="1">
        <v>0.0</v>
      </c>
      <c r="CL2986" s="1">
        <v>0.0</v>
      </c>
      <c r="CM2986" s="1">
        <v>0.0</v>
      </c>
      <c r="DB2986" s="1">
        <v>3.85</v>
      </c>
    </row>
    <row r="2987">
      <c r="A2987" s="1" t="s">
        <v>367</v>
      </c>
      <c r="B2987" s="1">
        <v>1992.0</v>
      </c>
      <c r="C2987" s="1" t="s">
        <v>368</v>
      </c>
      <c r="D2987" s="1">
        <v>1.0135031E7</v>
      </c>
      <c r="E2987" s="1">
        <v>8.227066368E9</v>
      </c>
      <c r="U2987" s="1">
        <v>1.961</v>
      </c>
      <c r="V2987" s="1">
        <v>0.007</v>
      </c>
      <c r="W2987" s="1">
        <v>37.531</v>
      </c>
      <c r="X2987" s="1">
        <v>0.38</v>
      </c>
      <c r="AE2987" s="1">
        <v>1.219</v>
      </c>
      <c r="AF2987" s="1">
        <v>0.047</v>
      </c>
      <c r="AG2987" s="1">
        <v>384.539</v>
      </c>
      <c r="AH2987" s="1">
        <v>0.474</v>
      </c>
      <c r="AX2987" s="1">
        <v>0.0</v>
      </c>
      <c r="AY2987" s="1">
        <v>0.0</v>
      </c>
      <c r="AZ2987" s="1">
        <v>0.0</v>
      </c>
      <c r="CK2987" s="1">
        <v>0.0</v>
      </c>
      <c r="CL2987" s="1">
        <v>0.0</v>
      </c>
      <c r="CM2987" s="1">
        <v>0.0</v>
      </c>
      <c r="DB2987" s="1">
        <v>3.897</v>
      </c>
    </row>
    <row r="2988">
      <c r="A2988" s="1" t="s">
        <v>367</v>
      </c>
      <c r="B2988" s="1">
        <v>1993.0</v>
      </c>
      <c r="C2988" s="1" t="s">
        <v>368</v>
      </c>
      <c r="D2988" s="1">
        <v>1.0283993E7</v>
      </c>
      <c r="E2988" s="1">
        <v>9.004542976E9</v>
      </c>
      <c r="U2988" s="1">
        <v>0.0</v>
      </c>
      <c r="V2988" s="1">
        <v>0.0</v>
      </c>
      <c r="W2988" s="1">
        <v>36.987</v>
      </c>
      <c r="X2988" s="1">
        <v>0.38</v>
      </c>
      <c r="AE2988" s="1">
        <v>-3.076</v>
      </c>
      <c r="AF2988" s="1">
        <v>-0.12</v>
      </c>
      <c r="AG2988" s="1">
        <v>367.31</v>
      </c>
      <c r="AH2988" s="1">
        <v>0.42</v>
      </c>
      <c r="AX2988" s="1">
        <v>0.0</v>
      </c>
      <c r="AY2988" s="1">
        <v>0.0</v>
      </c>
      <c r="AZ2988" s="1">
        <v>0.0</v>
      </c>
      <c r="CK2988" s="1">
        <v>0.0</v>
      </c>
      <c r="CL2988" s="1">
        <v>0.0</v>
      </c>
      <c r="CM2988" s="1">
        <v>0.0</v>
      </c>
      <c r="DB2988" s="1">
        <v>3.777</v>
      </c>
    </row>
    <row r="2989">
      <c r="A2989" s="1" t="s">
        <v>367</v>
      </c>
      <c r="B2989" s="1">
        <v>1994.0</v>
      </c>
      <c r="C2989" s="1" t="s">
        <v>368</v>
      </c>
      <c r="D2989" s="1">
        <v>1.0164857E7</v>
      </c>
      <c r="E2989" s="1">
        <v>8.059879424E9</v>
      </c>
      <c r="U2989" s="1">
        <v>-1.923</v>
      </c>
      <c r="V2989" s="1">
        <v>-0.007</v>
      </c>
      <c r="W2989" s="1">
        <v>36.701</v>
      </c>
      <c r="X2989" s="1">
        <v>0.373</v>
      </c>
      <c r="AE2989" s="1">
        <v>6.495</v>
      </c>
      <c r="AF2989" s="1">
        <v>0.245</v>
      </c>
      <c r="AG2989" s="1">
        <v>395.75</v>
      </c>
      <c r="AH2989" s="1">
        <v>0.499</v>
      </c>
      <c r="AX2989" s="1">
        <v>0.0</v>
      </c>
      <c r="AY2989" s="1">
        <v>0.0</v>
      </c>
      <c r="AZ2989" s="1">
        <v>0.0</v>
      </c>
      <c r="CK2989" s="1">
        <v>0.0</v>
      </c>
      <c r="CL2989" s="1">
        <v>0.0</v>
      </c>
      <c r="CM2989" s="1">
        <v>0.0</v>
      </c>
      <c r="DB2989" s="1">
        <v>4.023</v>
      </c>
    </row>
    <row r="2990">
      <c r="A2990" s="1" t="s">
        <v>367</v>
      </c>
      <c r="B2990" s="1">
        <v>1995.0</v>
      </c>
      <c r="C2990" s="1" t="s">
        <v>368</v>
      </c>
      <c r="D2990" s="1">
        <v>1.015007E7</v>
      </c>
      <c r="E2990" s="1">
        <v>9.155588096E9</v>
      </c>
      <c r="U2990" s="1">
        <v>-3.922</v>
      </c>
      <c r="V2990" s="1">
        <v>-0.015</v>
      </c>
      <c r="W2990" s="1">
        <v>35.313</v>
      </c>
      <c r="X2990" s="1">
        <v>0.358</v>
      </c>
      <c r="AE2990" s="1">
        <v>4.795</v>
      </c>
      <c r="AF2990" s="1">
        <v>0.193</v>
      </c>
      <c r="AG2990" s="1">
        <v>415.329</v>
      </c>
      <c r="AH2990" s="1">
        <v>0.46</v>
      </c>
      <c r="AX2990" s="1">
        <v>0.0</v>
      </c>
      <c r="AY2990" s="1">
        <v>0.0</v>
      </c>
      <c r="AZ2990" s="1">
        <v>0.0</v>
      </c>
      <c r="CK2990" s="1">
        <v>0.0</v>
      </c>
      <c r="CL2990" s="1">
        <v>0.0</v>
      </c>
      <c r="CM2990" s="1">
        <v>0.0</v>
      </c>
      <c r="DB2990" s="1">
        <v>4.216</v>
      </c>
    </row>
    <row r="2991">
      <c r="A2991" s="1" t="s">
        <v>367</v>
      </c>
      <c r="B2991" s="1">
        <v>1996.0</v>
      </c>
      <c r="C2991" s="1" t="s">
        <v>368</v>
      </c>
      <c r="D2991" s="1">
        <v>1.035218E7</v>
      </c>
      <c r="E2991" s="1">
        <v>1.0064712704E10</v>
      </c>
      <c r="U2991" s="1">
        <v>8.163</v>
      </c>
      <c r="V2991" s="1">
        <v>0.029</v>
      </c>
      <c r="W2991" s="1">
        <v>37.45</v>
      </c>
      <c r="X2991" s="1">
        <v>0.388</v>
      </c>
      <c r="AE2991" s="1">
        <v>1.213</v>
      </c>
      <c r="AF2991" s="1">
        <v>0.051</v>
      </c>
      <c r="AG2991" s="1">
        <v>412.161</v>
      </c>
      <c r="AH2991" s="1">
        <v>0.424</v>
      </c>
      <c r="AX2991" s="1">
        <v>0.0</v>
      </c>
      <c r="AY2991" s="1">
        <v>0.0</v>
      </c>
      <c r="AZ2991" s="1">
        <v>0.0</v>
      </c>
      <c r="CK2991" s="1">
        <v>0.0</v>
      </c>
      <c r="CL2991" s="1">
        <v>0.0</v>
      </c>
      <c r="CM2991" s="1">
        <v>0.0</v>
      </c>
      <c r="DB2991" s="1">
        <v>4.267</v>
      </c>
    </row>
    <row r="2992">
      <c r="A2992" s="1" t="s">
        <v>367</v>
      </c>
      <c r="B2992" s="1">
        <v>1997.0</v>
      </c>
      <c r="C2992" s="1" t="s">
        <v>368</v>
      </c>
      <c r="D2992" s="1">
        <v>1.0561988E7</v>
      </c>
      <c r="E2992" s="1">
        <v>1.0717042688E10</v>
      </c>
      <c r="U2992" s="1">
        <v>3.774</v>
      </c>
      <c r="V2992" s="1">
        <v>0.015</v>
      </c>
      <c r="W2992" s="1">
        <v>38.092</v>
      </c>
      <c r="X2992" s="1">
        <v>0.402</v>
      </c>
      <c r="AE2992" s="1">
        <v>0.622</v>
      </c>
      <c r="AF2992" s="1">
        <v>0.027</v>
      </c>
      <c r="AG2992" s="1">
        <v>406.487</v>
      </c>
      <c r="AH2992" s="1">
        <v>0.401</v>
      </c>
      <c r="AX2992" s="1">
        <v>0.0</v>
      </c>
      <c r="AY2992" s="1">
        <v>0.0</v>
      </c>
      <c r="AZ2992" s="1">
        <v>0.0</v>
      </c>
      <c r="CK2992" s="1">
        <v>0.0</v>
      </c>
      <c r="CL2992" s="1">
        <v>0.0</v>
      </c>
      <c r="CM2992" s="1">
        <v>0.0</v>
      </c>
      <c r="DB2992" s="1">
        <v>4.293</v>
      </c>
    </row>
    <row r="2993">
      <c r="A2993" s="1" t="s">
        <v>367</v>
      </c>
      <c r="B2993" s="1">
        <v>1998.0</v>
      </c>
      <c r="C2993" s="1" t="s">
        <v>368</v>
      </c>
      <c r="D2993" s="1">
        <v>1.0792827E7</v>
      </c>
      <c r="E2993" s="1">
        <v>1.0822286336E10</v>
      </c>
      <c r="U2993" s="1">
        <v>3.636</v>
      </c>
      <c r="V2993" s="1">
        <v>0.015</v>
      </c>
      <c r="W2993" s="1">
        <v>38.632</v>
      </c>
      <c r="X2993" s="1">
        <v>0.417</v>
      </c>
      <c r="AE2993" s="1">
        <v>2.665</v>
      </c>
      <c r="AF2993" s="1">
        <v>0.114</v>
      </c>
      <c r="AG2993" s="1">
        <v>408.396</v>
      </c>
      <c r="AH2993" s="1">
        <v>0.407</v>
      </c>
      <c r="AX2993" s="1">
        <v>0.0</v>
      </c>
      <c r="AY2993" s="1">
        <v>0.0</v>
      </c>
      <c r="AZ2993" s="1">
        <v>0.0</v>
      </c>
      <c r="CK2993" s="1">
        <v>0.0</v>
      </c>
      <c r="CL2993" s="1">
        <v>0.0</v>
      </c>
      <c r="CM2993" s="1">
        <v>0.0</v>
      </c>
      <c r="DB2993" s="1">
        <v>4.408</v>
      </c>
    </row>
    <row r="2994">
      <c r="A2994" s="1" t="s">
        <v>367</v>
      </c>
      <c r="B2994" s="1">
        <v>1999.0</v>
      </c>
      <c r="C2994" s="1" t="s">
        <v>368</v>
      </c>
      <c r="D2994" s="1">
        <v>1.1047768E7</v>
      </c>
      <c r="E2994" s="1">
        <v>1.1194866688E10</v>
      </c>
      <c r="U2994" s="1">
        <v>10.947</v>
      </c>
      <c r="V2994" s="1">
        <v>0.046</v>
      </c>
      <c r="W2994" s="1">
        <v>41.872</v>
      </c>
      <c r="X2994" s="1">
        <v>0.463</v>
      </c>
      <c r="AE2994" s="1">
        <v>-0.545</v>
      </c>
      <c r="AF2994" s="1">
        <v>-0.024</v>
      </c>
      <c r="AG2994" s="1">
        <v>396.796</v>
      </c>
      <c r="AH2994" s="1">
        <v>0.392</v>
      </c>
      <c r="AX2994" s="1">
        <v>0.0</v>
      </c>
      <c r="AY2994" s="1">
        <v>0.0</v>
      </c>
      <c r="AZ2994" s="1">
        <v>0.0</v>
      </c>
      <c r="CK2994" s="1">
        <v>0.0</v>
      </c>
      <c r="CL2994" s="1">
        <v>0.0</v>
      </c>
      <c r="CM2994" s="1">
        <v>0.0</v>
      </c>
      <c r="DB2994" s="1">
        <v>4.384</v>
      </c>
    </row>
    <row r="2995">
      <c r="A2995" s="1" t="s">
        <v>367</v>
      </c>
      <c r="B2995" s="1">
        <v>2000.0</v>
      </c>
      <c r="C2995" s="1" t="s">
        <v>368</v>
      </c>
      <c r="D2995" s="1">
        <v>1.1315896E7</v>
      </c>
      <c r="E2995" s="1">
        <v>1.1274206208E10</v>
      </c>
      <c r="J2995" s="1">
        <v>6.186</v>
      </c>
      <c r="K2995" s="1">
        <v>0.07</v>
      </c>
      <c r="L2995" s="1">
        <v>5.785</v>
      </c>
      <c r="N2995" s="1">
        <v>99.174</v>
      </c>
      <c r="S2995" s="1">
        <v>0.0</v>
      </c>
      <c r="T2995" s="1">
        <v>0.0</v>
      </c>
      <c r="U2995" s="1">
        <v>24.447</v>
      </c>
      <c r="V2995" s="1">
        <v>0.113</v>
      </c>
      <c r="W2995" s="1">
        <v>50.874</v>
      </c>
      <c r="X2995" s="1">
        <v>0.576</v>
      </c>
      <c r="Y2995" s="1">
        <v>0.0</v>
      </c>
      <c r="AA2995" s="1">
        <v>1.21</v>
      </c>
      <c r="AB2995" s="1">
        <v>106.929</v>
      </c>
      <c r="AC2995" s="1">
        <v>1.21</v>
      </c>
      <c r="AE2995" s="1">
        <v>11.051</v>
      </c>
      <c r="AF2995" s="1">
        <v>0.484</v>
      </c>
      <c r="AG2995" s="1">
        <v>430.204</v>
      </c>
      <c r="AH2995" s="1">
        <v>0.432</v>
      </c>
      <c r="AK2995" s="1">
        <v>10.605</v>
      </c>
      <c r="AL2995" s="1">
        <v>0.12</v>
      </c>
      <c r="AO2995" s="1">
        <v>9.917</v>
      </c>
      <c r="AT2995" s="1">
        <v>0.0</v>
      </c>
      <c r="AU2995" s="1">
        <v>0.0</v>
      </c>
      <c r="AX2995" s="1">
        <v>0.0</v>
      </c>
      <c r="AY2995" s="1">
        <v>0.0</v>
      </c>
      <c r="AZ2995" s="1">
        <v>0.0</v>
      </c>
      <c r="BA2995" s="1">
        <v>0.0</v>
      </c>
      <c r="BC2995" s="1">
        <v>0.12</v>
      </c>
      <c r="BG2995" s="1">
        <v>90.139</v>
      </c>
      <c r="BH2995" s="1">
        <v>1.02</v>
      </c>
      <c r="BJ2995" s="1">
        <v>84.298</v>
      </c>
      <c r="BO2995" s="1">
        <v>96.325</v>
      </c>
      <c r="BP2995" s="1">
        <v>1.09</v>
      </c>
      <c r="BR2995" s="1">
        <v>90.083</v>
      </c>
      <c r="BT2995" s="1">
        <v>0.0</v>
      </c>
      <c r="BU2995" s="1">
        <v>0.0</v>
      </c>
      <c r="BY2995" s="1">
        <v>0.0</v>
      </c>
      <c r="BZ2995" s="1">
        <v>0.0</v>
      </c>
      <c r="CB2995" s="1">
        <v>0.0</v>
      </c>
      <c r="CG2995" s="1">
        <v>10.605</v>
      </c>
      <c r="CH2995" s="1">
        <v>0.12</v>
      </c>
      <c r="CK2995" s="1">
        <v>0.0</v>
      </c>
      <c r="CL2995" s="1">
        <v>0.0</v>
      </c>
      <c r="CM2995" s="1">
        <v>0.0</v>
      </c>
      <c r="CN2995" s="1">
        <v>9.917</v>
      </c>
      <c r="CQ2995" s="1">
        <v>0.07</v>
      </c>
      <c r="CR2995" s="1">
        <v>0.0</v>
      </c>
      <c r="CU2995" s="1">
        <v>6.186</v>
      </c>
      <c r="CV2995" s="1">
        <v>0.0</v>
      </c>
      <c r="CX2995" s="1">
        <v>5.785</v>
      </c>
      <c r="CY2995" s="1">
        <v>0.0</v>
      </c>
      <c r="DA2995" s="1">
        <v>106.929</v>
      </c>
      <c r="DB2995" s="1">
        <v>4.868</v>
      </c>
      <c r="DF2995" s="1">
        <v>96.325</v>
      </c>
      <c r="DG2995" s="1">
        <v>1.09</v>
      </c>
      <c r="DI2995" s="1">
        <v>90.083</v>
      </c>
      <c r="DN2995" s="1">
        <v>0.0</v>
      </c>
      <c r="DO2995" s="1">
        <v>0.0</v>
      </c>
      <c r="DQ2995" s="1">
        <v>0.0</v>
      </c>
      <c r="DV2995" s="1">
        <v>0.0</v>
      </c>
      <c r="DW2995" s="1">
        <v>0.0</v>
      </c>
      <c r="DY2995" s="1">
        <v>0.0</v>
      </c>
    </row>
    <row r="2996">
      <c r="A2996" s="1" t="s">
        <v>367</v>
      </c>
      <c r="B2996" s="1">
        <v>2001.0</v>
      </c>
      <c r="C2996" s="1" t="s">
        <v>368</v>
      </c>
      <c r="D2996" s="1">
        <v>1.1593011E7</v>
      </c>
      <c r="E2996" s="1">
        <v>1.0808318976E10</v>
      </c>
      <c r="J2996" s="1">
        <v>6.038</v>
      </c>
      <c r="K2996" s="1">
        <v>0.07</v>
      </c>
      <c r="L2996" s="1">
        <v>5.738</v>
      </c>
      <c r="N2996" s="1">
        <v>90.164</v>
      </c>
      <c r="S2996" s="1">
        <v>0.0</v>
      </c>
      <c r="T2996" s="1">
        <v>0.0</v>
      </c>
      <c r="U2996" s="1">
        <v>-38.628</v>
      </c>
      <c r="V2996" s="1">
        <v>-0.222</v>
      </c>
      <c r="W2996" s="1">
        <v>30.476</v>
      </c>
      <c r="X2996" s="1">
        <v>0.353</v>
      </c>
      <c r="Y2996" s="1">
        <v>0.0</v>
      </c>
      <c r="AA2996" s="1">
        <v>1.21</v>
      </c>
      <c r="AB2996" s="1">
        <v>104.373</v>
      </c>
      <c r="AC2996" s="1">
        <v>1.22</v>
      </c>
      <c r="AE2996" s="1">
        <v>-4.332</v>
      </c>
      <c r="AF2996" s="1">
        <v>-0.211</v>
      </c>
      <c r="AG2996" s="1">
        <v>401.73</v>
      </c>
      <c r="AH2996" s="1">
        <v>0.431</v>
      </c>
      <c r="AK2996" s="1">
        <v>9.488</v>
      </c>
      <c r="AL2996" s="1">
        <v>0.11</v>
      </c>
      <c r="AO2996" s="1">
        <v>9.016</v>
      </c>
      <c r="AT2996" s="1">
        <v>0.0</v>
      </c>
      <c r="AU2996" s="1">
        <v>0.0</v>
      </c>
      <c r="AX2996" s="1">
        <v>0.0</v>
      </c>
      <c r="AY2996" s="1">
        <v>0.0</v>
      </c>
      <c r="AZ2996" s="1">
        <v>0.0</v>
      </c>
      <c r="BA2996" s="1">
        <v>0.0</v>
      </c>
      <c r="BC2996" s="1">
        <v>0.11</v>
      </c>
      <c r="BG2996" s="1">
        <v>89.709</v>
      </c>
      <c r="BH2996" s="1">
        <v>1.04</v>
      </c>
      <c r="BJ2996" s="1">
        <v>85.246</v>
      </c>
      <c r="BO2996" s="1">
        <v>95.747</v>
      </c>
      <c r="BP2996" s="1">
        <v>1.11</v>
      </c>
      <c r="BR2996" s="1">
        <v>90.984</v>
      </c>
      <c r="BT2996" s="1">
        <v>-0.01</v>
      </c>
      <c r="BU2996" s="1">
        <v>-0.826</v>
      </c>
      <c r="BY2996" s="1">
        <v>0.0</v>
      </c>
      <c r="BZ2996" s="1">
        <v>0.0</v>
      </c>
      <c r="CB2996" s="1">
        <v>0.0</v>
      </c>
      <c r="CG2996" s="1">
        <v>9.488</v>
      </c>
      <c r="CH2996" s="1">
        <v>0.11</v>
      </c>
      <c r="CK2996" s="1">
        <v>0.0</v>
      </c>
      <c r="CL2996" s="1">
        <v>0.0</v>
      </c>
      <c r="CM2996" s="1">
        <v>0.0</v>
      </c>
      <c r="CN2996" s="1">
        <v>9.016</v>
      </c>
      <c r="CQ2996" s="1">
        <v>0.07</v>
      </c>
      <c r="CR2996" s="1">
        <v>0.0</v>
      </c>
      <c r="CU2996" s="1">
        <v>6.038</v>
      </c>
      <c r="CV2996" s="1">
        <v>0.0</v>
      </c>
      <c r="CX2996" s="1">
        <v>5.738</v>
      </c>
      <c r="CY2996" s="1">
        <v>0.0</v>
      </c>
      <c r="DA2996" s="1">
        <v>105.236</v>
      </c>
      <c r="DB2996" s="1">
        <v>4.657</v>
      </c>
      <c r="DF2996" s="1">
        <v>95.747</v>
      </c>
      <c r="DG2996" s="1">
        <v>1.11</v>
      </c>
      <c r="DI2996" s="1">
        <v>90.984</v>
      </c>
      <c r="DN2996" s="1">
        <v>0.0</v>
      </c>
      <c r="DO2996" s="1">
        <v>0.0</v>
      </c>
      <c r="DQ2996" s="1">
        <v>0.0</v>
      </c>
      <c r="DV2996" s="1">
        <v>0.0</v>
      </c>
      <c r="DW2996" s="1">
        <v>0.0</v>
      </c>
      <c r="DY2996" s="1">
        <v>0.0</v>
      </c>
    </row>
    <row r="2997">
      <c r="A2997" s="1" t="s">
        <v>367</v>
      </c>
      <c r="B2997" s="1">
        <v>2002.0</v>
      </c>
      <c r="C2997" s="1" t="s">
        <v>368</v>
      </c>
      <c r="D2997" s="1">
        <v>1.1880377E7</v>
      </c>
      <c r="E2997" s="1">
        <v>1.0984270848E10</v>
      </c>
      <c r="J2997" s="1">
        <v>5.892</v>
      </c>
      <c r="K2997" s="1">
        <v>0.07</v>
      </c>
      <c r="L2997" s="1">
        <v>5.469</v>
      </c>
      <c r="N2997" s="1">
        <v>101.562</v>
      </c>
      <c r="S2997" s="1">
        <v>0.0</v>
      </c>
      <c r="T2997" s="1">
        <v>0.0</v>
      </c>
      <c r="U2997" s="1">
        <v>30.228</v>
      </c>
      <c r="V2997" s="1">
        <v>0.107</v>
      </c>
      <c r="W2997" s="1">
        <v>38.729</v>
      </c>
      <c r="X2997" s="1">
        <v>0.46</v>
      </c>
      <c r="Y2997" s="1">
        <v>0.0</v>
      </c>
      <c r="AA2997" s="1">
        <v>1.27</v>
      </c>
      <c r="AB2997" s="1">
        <v>106.899</v>
      </c>
      <c r="AC2997" s="1">
        <v>1.28</v>
      </c>
      <c r="AE2997" s="1">
        <v>-3.247</v>
      </c>
      <c r="AF2997" s="1">
        <v>-0.151</v>
      </c>
      <c r="AG2997" s="1">
        <v>379.284</v>
      </c>
      <c r="AH2997" s="1">
        <v>0.41</v>
      </c>
      <c r="AK2997" s="1">
        <v>10.101</v>
      </c>
      <c r="AL2997" s="1">
        <v>0.12</v>
      </c>
      <c r="AO2997" s="1">
        <v>9.375</v>
      </c>
      <c r="AT2997" s="1">
        <v>0.0</v>
      </c>
      <c r="AU2997" s="1">
        <v>0.0</v>
      </c>
      <c r="AX2997" s="1">
        <v>0.0</v>
      </c>
      <c r="AY2997" s="1">
        <v>0.0</v>
      </c>
      <c r="AZ2997" s="1">
        <v>0.0</v>
      </c>
      <c r="BA2997" s="1">
        <v>0.0</v>
      </c>
      <c r="BC2997" s="1">
        <v>0.13</v>
      </c>
      <c r="BG2997" s="1">
        <v>91.748</v>
      </c>
      <c r="BH2997" s="1">
        <v>1.09</v>
      </c>
      <c r="BJ2997" s="1">
        <v>85.156</v>
      </c>
      <c r="BO2997" s="1">
        <v>97.64</v>
      </c>
      <c r="BP2997" s="1">
        <v>1.16</v>
      </c>
      <c r="BR2997" s="1">
        <v>90.625</v>
      </c>
      <c r="BT2997" s="1">
        <v>-0.01</v>
      </c>
      <c r="BU2997" s="1">
        <v>-0.787</v>
      </c>
      <c r="BY2997" s="1">
        <v>0.0</v>
      </c>
      <c r="BZ2997" s="1">
        <v>0.0</v>
      </c>
      <c r="CB2997" s="1">
        <v>0.0</v>
      </c>
      <c r="CG2997" s="1">
        <v>10.101</v>
      </c>
      <c r="CH2997" s="1">
        <v>0.12</v>
      </c>
      <c r="CK2997" s="1">
        <v>0.0</v>
      </c>
      <c r="CL2997" s="1">
        <v>0.0</v>
      </c>
      <c r="CM2997" s="1">
        <v>0.0</v>
      </c>
      <c r="CN2997" s="1">
        <v>9.375</v>
      </c>
      <c r="CQ2997" s="1">
        <v>0.07</v>
      </c>
      <c r="CR2997" s="1">
        <v>0.0</v>
      </c>
      <c r="CU2997" s="1">
        <v>5.892</v>
      </c>
      <c r="CV2997" s="1">
        <v>0.0</v>
      </c>
      <c r="CX2997" s="1">
        <v>5.469</v>
      </c>
      <c r="CY2997" s="1">
        <v>0.0</v>
      </c>
      <c r="DA2997" s="1">
        <v>107.741</v>
      </c>
      <c r="DB2997" s="1">
        <v>4.506</v>
      </c>
      <c r="DF2997" s="1">
        <v>97.64</v>
      </c>
      <c r="DG2997" s="1">
        <v>1.16</v>
      </c>
      <c r="DI2997" s="1">
        <v>90.625</v>
      </c>
      <c r="DN2997" s="1">
        <v>0.0</v>
      </c>
      <c r="DO2997" s="1">
        <v>0.0</v>
      </c>
      <c r="DQ2997" s="1">
        <v>0.0</v>
      </c>
      <c r="DV2997" s="1">
        <v>0.0</v>
      </c>
      <c r="DW2997" s="1">
        <v>0.0</v>
      </c>
      <c r="DY2997" s="1">
        <v>0.0</v>
      </c>
    </row>
    <row r="2998">
      <c r="A2998" s="1" t="s">
        <v>367</v>
      </c>
      <c r="B2998" s="1">
        <v>2003.0</v>
      </c>
      <c r="C2998" s="1" t="s">
        <v>368</v>
      </c>
      <c r="D2998" s="1">
        <v>1.2181526E7</v>
      </c>
      <c r="E2998" s="1">
        <v>1.1581700096E10</v>
      </c>
      <c r="J2998" s="1">
        <v>5.746</v>
      </c>
      <c r="K2998" s="1">
        <v>0.07</v>
      </c>
      <c r="L2998" s="1">
        <v>5.344</v>
      </c>
      <c r="N2998" s="1">
        <v>91.603</v>
      </c>
      <c r="S2998" s="1">
        <v>0.0</v>
      </c>
      <c r="T2998" s="1">
        <v>0.0</v>
      </c>
      <c r="U2998" s="1">
        <v>29.412</v>
      </c>
      <c r="V2998" s="1">
        <v>0.135</v>
      </c>
      <c r="W2998" s="1">
        <v>48.88</v>
      </c>
      <c r="X2998" s="1">
        <v>0.595</v>
      </c>
      <c r="Y2998" s="1">
        <v>0.0</v>
      </c>
      <c r="AA2998" s="1">
        <v>1.3</v>
      </c>
      <c r="AB2998" s="1">
        <v>106.719</v>
      </c>
      <c r="AC2998" s="1">
        <v>1.31</v>
      </c>
      <c r="AE2998" s="1">
        <v>6.399</v>
      </c>
      <c r="AF2998" s="1">
        <v>0.288</v>
      </c>
      <c r="AG2998" s="1">
        <v>393.579</v>
      </c>
      <c r="AH2998" s="1">
        <v>0.414</v>
      </c>
      <c r="AK2998" s="1">
        <v>8.209</v>
      </c>
      <c r="AL2998" s="1">
        <v>0.1</v>
      </c>
      <c r="AO2998" s="1">
        <v>7.634</v>
      </c>
      <c r="AT2998" s="1">
        <v>0.0</v>
      </c>
      <c r="AU2998" s="1">
        <v>0.0</v>
      </c>
      <c r="AX2998" s="1">
        <v>0.0</v>
      </c>
      <c r="AY2998" s="1">
        <v>0.0</v>
      </c>
      <c r="AZ2998" s="1">
        <v>0.0</v>
      </c>
      <c r="BA2998" s="1">
        <v>0.0</v>
      </c>
      <c r="BC2998" s="1">
        <v>0.12</v>
      </c>
      <c r="BG2998" s="1">
        <v>93.584</v>
      </c>
      <c r="BH2998" s="1">
        <v>1.14</v>
      </c>
      <c r="BJ2998" s="1">
        <v>87.023</v>
      </c>
      <c r="BO2998" s="1">
        <v>99.331</v>
      </c>
      <c r="BP2998" s="1">
        <v>1.21</v>
      </c>
      <c r="BR2998" s="1">
        <v>92.366</v>
      </c>
      <c r="BT2998" s="1">
        <v>-0.01</v>
      </c>
      <c r="BU2998" s="1">
        <v>-0.769</v>
      </c>
      <c r="BY2998" s="1">
        <v>0.0</v>
      </c>
      <c r="BZ2998" s="1">
        <v>0.0</v>
      </c>
      <c r="CB2998" s="1">
        <v>0.0</v>
      </c>
      <c r="CG2998" s="1">
        <v>8.209</v>
      </c>
      <c r="CH2998" s="1">
        <v>0.1</v>
      </c>
      <c r="CK2998" s="1">
        <v>0.0</v>
      </c>
      <c r="CL2998" s="1">
        <v>0.0</v>
      </c>
      <c r="CM2998" s="1">
        <v>0.0</v>
      </c>
      <c r="CN2998" s="1">
        <v>7.634</v>
      </c>
      <c r="CQ2998" s="1">
        <v>0.07</v>
      </c>
      <c r="CR2998" s="1">
        <v>0.0</v>
      </c>
      <c r="CU2998" s="1">
        <v>5.746</v>
      </c>
      <c r="CV2998" s="1">
        <v>0.0</v>
      </c>
      <c r="CX2998" s="1">
        <v>5.344</v>
      </c>
      <c r="CY2998" s="1">
        <v>0.0</v>
      </c>
      <c r="DA2998" s="1">
        <v>107.54</v>
      </c>
      <c r="DB2998" s="1">
        <v>4.794</v>
      </c>
      <c r="DF2998" s="1">
        <v>99.331</v>
      </c>
      <c r="DG2998" s="1">
        <v>1.21</v>
      </c>
      <c r="DI2998" s="1">
        <v>92.366</v>
      </c>
      <c r="DN2998" s="1">
        <v>0.0</v>
      </c>
      <c r="DO2998" s="1">
        <v>0.0</v>
      </c>
      <c r="DQ2998" s="1">
        <v>0.0</v>
      </c>
      <c r="DV2998" s="1">
        <v>0.0</v>
      </c>
      <c r="DW2998" s="1">
        <v>0.0</v>
      </c>
      <c r="DY2998" s="1">
        <v>0.0</v>
      </c>
    </row>
    <row r="2999">
      <c r="A2999" s="1" t="s">
        <v>367</v>
      </c>
      <c r="B2999" s="1">
        <v>2004.0</v>
      </c>
      <c r="C2999" s="1" t="s">
        <v>368</v>
      </c>
      <c r="D2999" s="1">
        <v>1.2500688E7</v>
      </c>
      <c r="E2999" s="1">
        <v>1.2176822272E10</v>
      </c>
      <c r="J2999" s="1">
        <v>5.6</v>
      </c>
      <c r="K2999" s="1">
        <v>0.07</v>
      </c>
      <c r="L2999" s="1">
        <v>4.762</v>
      </c>
      <c r="N2999" s="1">
        <v>95.238</v>
      </c>
      <c r="S2999" s="1">
        <v>0.0</v>
      </c>
      <c r="T2999" s="1">
        <v>0.0</v>
      </c>
      <c r="U2999" s="1">
        <v>-36.364</v>
      </c>
      <c r="V2999" s="1">
        <v>-0.217</v>
      </c>
      <c r="W2999" s="1">
        <v>30.311</v>
      </c>
      <c r="X2999" s="1">
        <v>0.379</v>
      </c>
      <c r="Y2999" s="1">
        <v>0.0</v>
      </c>
      <c r="AA2999" s="1">
        <v>1.46</v>
      </c>
      <c r="AB2999" s="1">
        <v>116.794</v>
      </c>
      <c r="AC2999" s="1">
        <v>1.47</v>
      </c>
      <c r="AE2999" s="1">
        <v>5.39</v>
      </c>
      <c r="AF2999" s="1">
        <v>0.258</v>
      </c>
      <c r="AG2999" s="1">
        <v>404.201</v>
      </c>
      <c r="AH2999" s="1">
        <v>0.415</v>
      </c>
      <c r="AK2999" s="1">
        <v>11.199</v>
      </c>
      <c r="AL2999" s="1">
        <v>0.14</v>
      </c>
      <c r="AO2999" s="1">
        <v>9.524</v>
      </c>
      <c r="AT2999" s="1">
        <v>0.0</v>
      </c>
      <c r="AU2999" s="1">
        <v>0.0</v>
      </c>
      <c r="AX2999" s="1">
        <v>0.0</v>
      </c>
      <c r="AY2999" s="1">
        <v>0.0</v>
      </c>
      <c r="AZ2999" s="1">
        <v>0.0</v>
      </c>
      <c r="BA2999" s="1">
        <v>0.0</v>
      </c>
      <c r="BC2999" s="1">
        <v>0.14</v>
      </c>
      <c r="BG2999" s="1">
        <v>100.794</v>
      </c>
      <c r="BH2999" s="1">
        <v>1.26</v>
      </c>
      <c r="BJ2999" s="1">
        <v>85.714</v>
      </c>
      <c r="BO2999" s="1">
        <v>106.394</v>
      </c>
      <c r="BP2999" s="1">
        <v>1.33</v>
      </c>
      <c r="BR2999" s="1">
        <v>90.476</v>
      </c>
      <c r="BT2999" s="1">
        <v>-0.01</v>
      </c>
      <c r="BU2999" s="1">
        <v>-0.685</v>
      </c>
      <c r="BY2999" s="1">
        <v>0.0</v>
      </c>
      <c r="BZ2999" s="1">
        <v>0.0</v>
      </c>
      <c r="CB2999" s="1">
        <v>0.0</v>
      </c>
      <c r="CG2999" s="1">
        <v>11.199</v>
      </c>
      <c r="CH2999" s="1">
        <v>0.14</v>
      </c>
      <c r="CK2999" s="1">
        <v>0.0</v>
      </c>
      <c r="CL2999" s="1">
        <v>0.0</v>
      </c>
      <c r="CM2999" s="1">
        <v>0.0</v>
      </c>
      <c r="CN2999" s="1">
        <v>9.524</v>
      </c>
      <c r="CQ2999" s="1">
        <v>0.07</v>
      </c>
      <c r="CR2999" s="1">
        <v>0.0</v>
      </c>
      <c r="CU2999" s="1">
        <v>5.6</v>
      </c>
      <c r="CV2999" s="1">
        <v>0.0</v>
      </c>
      <c r="CX2999" s="1">
        <v>4.762</v>
      </c>
      <c r="CY2999" s="1">
        <v>0.0</v>
      </c>
      <c r="DA2999" s="1">
        <v>117.594</v>
      </c>
      <c r="DB2999" s="1">
        <v>5.053</v>
      </c>
      <c r="DF2999" s="1">
        <v>106.394</v>
      </c>
      <c r="DG2999" s="1">
        <v>1.33</v>
      </c>
      <c r="DI2999" s="1">
        <v>90.476</v>
      </c>
      <c r="DN2999" s="1">
        <v>0.0</v>
      </c>
      <c r="DO2999" s="1">
        <v>0.0</v>
      </c>
      <c r="DQ2999" s="1">
        <v>0.0</v>
      </c>
      <c r="DV2999" s="1">
        <v>0.0</v>
      </c>
      <c r="DW2999" s="1">
        <v>0.0</v>
      </c>
      <c r="DY2999" s="1">
        <v>0.0</v>
      </c>
    </row>
    <row r="3000">
      <c r="A3000" s="1" t="s">
        <v>367</v>
      </c>
      <c r="B3000" s="1">
        <v>2005.0</v>
      </c>
      <c r="C3000" s="1" t="s">
        <v>368</v>
      </c>
      <c r="D3000" s="1">
        <v>1.2839988E7</v>
      </c>
      <c r="E3000" s="1">
        <v>1.253522944E10</v>
      </c>
      <c r="J3000" s="1">
        <v>4.673</v>
      </c>
      <c r="K3000" s="1">
        <v>0.06</v>
      </c>
      <c r="L3000" s="1">
        <v>3.922</v>
      </c>
      <c r="N3000" s="1">
        <v>98.039</v>
      </c>
      <c r="S3000" s="1">
        <v>0.0</v>
      </c>
      <c r="T3000" s="1">
        <v>0.0</v>
      </c>
      <c r="U3000" s="1">
        <v>0.193</v>
      </c>
      <c r="V3000" s="1">
        <v>0.001</v>
      </c>
      <c r="W3000" s="1">
        <v>29.567</v>
      </c>
      <c r="X3000" s="1">
        <v>0.38</v>
      </c>
      <c r="Y3000" s="1">
        <v>0.0</v>
      </c>
      <c r="AA3000" s="1">
        <v>1.52</v>
      </c>
      <c r="AB3000" s="1">
        <v>118.38</v>
      </c>
      <c r="AC3000" s="1">
        <v>1.53</v>
      </c>
      <c r="AE3000" s="1">
        <v>-6.52</v>
      </c>
      <c r="AF3000" s="1">
        <v>-0.329</v>
      </c>
      <c r="AG3000" s="1">
        <v>367.862</v>
      </c>
      <c r="AH3000" s="1">
        <v>0.377</v>
      </c>
      <c r="AK3000" s="1">
        <v>12.461</v>
      </c>
      <c r="AL3000" s="1">
        <v>0.16</v>
      </c>
      <c r="AO3000" s="1">
        <v>10.458</v>
      </c>
      <c r="AT3000" s="1">
        <v>0.0</v>
      </c>
      <c r="AU3000" s="1">
        <v>0.0</v>
      </c>
      <c r="AX3000" s="1">
        <v>0.0</v>
      </c>
      <c r="AY3000" s="1">
        <v>0.0</v>
      </c>
      <c r="AZ3000" s="1">
        <v>0.0</v>
      </c>
      <c r="BA3000" s="1">
        <v>0.0</v>
      </c>
      <c r="BC3000" s="1">
        <v>0.15</v>
      </c>
      <c r="BG3000" s="1">
        <v>102.025</v>
      </c>
      <c r="BH3000" s="1">
        <v>1.31</v>
      </c>
      <c r="BJ3000" s="1">
        <v>85.621</v>
      </c>
      <c r="BO3000" s="1">
        <v>106.698</v>
      </c>
      <c r="BP3000" s="1">
        <v>1.37</v>
      </c>
      <c r="BR3000" s="1">
        <v>89.542</v>
      </c>
      <c r="BT3000" s="1">
        <v>-0.01</v>
      </c>
      <c r="BU3000" s="1">
        <v>-0.658</v>
      </c>
      <c r="BY3000" s="1">
        <v>0.0</v>
      </c>
      <c r="BZ3000" s="1">
        <v>0.0</v>
      </c>
      <c r="CB3000" s="1">
        <v>0.0</v>
      </c>
      <c r="CG3000" s="1">
        <v>12.461</v>
      </c>
      <c r="CH3000" s="1">
        <v>0.16</v>
      </c>
      <c r="CK3000" s="1">
        <v>0.0</v>
      </c>
      <c r="CL3000" s="1">
        <v>0.0</v>
      </c>
      <c r="CM3000" s="1">
        <v>0.0</v>
      </c>
      <c r="CN3000" s="1">
        <v>10.458</v>
      </c>
      <c r="CQ3000" s="1">
        <v>0.06</v>
      </c>
      <c r="CR3000" s="1">
        <v>0.0</v>
      </c>
      <c r="CU3000" s="1">
        <v>4.673</v>
      </c>
      <c r="CV3000" s="1">
        <v>0.0</v>
      </c>
      <c r="CX3000" s="1">
        <v>3.922</v>
      </c>
      <c r="CY3000" s="1">
        <v>0.0</v>
      </c>
      <c r="DA3000" s="1">
        <v>119.159</v>
      </c>
      <c r="DB3000" s="1">
        <v>4.723</v>
      </c>
      <c r="DF3000" s="1">
        <v>106.698</v>
      </c>
      <c r="DG3000" s="1">
        <v>1.37</v>
      </c>
      <c r="DI3000" s="1">
        <v>89.542</v>
      </c>
      <c r="DN3000" s="1">
        <v>0.0</v>
      </c>
      <c r="DO3000" s="1">
        <v>0.0</v>
      </c>
      <c r="DQ3000" s="1">
        <v>0.0</v>
      </c>
      <c r="DV3000" s="1">
        <v>0.0</v>
      </c>
      <c r="DW3000" s="1">
        <v>0.0</v>
      </c>
      <c r="DY3000" s="1">
        <v>0.0</v>
      </c>
    </row>
    <row r="3001">
      <c r="A3001" s="1" t="s">
        <v>367</v>
      </c>
      <c r="B3001" s="1">
        <v>2006.0</v>
      </c>
      <c r="C3001" s="1" t="s">
        <v>368</v>
      </c>
      <c r="D3001" s="1">
        <v>1.3198644E7</v>
      </c>
      <c r="E3001" s="1">
        <v>1.307949568E10</v>
      </c>
      <c r="J3001" s="1">
        <v>4.546</v>
      </c>
      <c r="K3001" s="1">
        <v>0.06</v>
      </c>
      <c r="L3001" s="1">
        <v>3.822</v>
      </c>
      <c r="N3001" s="1">
        <v>95.541</v>
      </c>
      <c r="S3001" s="1">
        <v>0.0</v>
      </c>
      <c r="T3001" s="1">
        <v>0.0</v>
      </c>
      <c r="U3001" s="1">
        <v>16.378</v>
      </c>
      <c r="V3001" s="1">
        <v>0.062</v>
      </c>
      <c r="W3001" s="1">
        <v>33.475</v>
      </c>
      <c r="X3001" s="1">
        <v>0.442</v>
      </c>
      <c r="Y3001" s="1">
        <v>0.0</v>
      </c>
      <c r="AA3001" s="1">
        <v>1.56</v>
      </c>
      <c r="AB3001" s="1">
        <v>118.194</v>
      </c>
      <c r="AC3001" s="1">
        <v>1.57</v>
      </c>
      <c r="AE3001" s="1">
        <v>4.295</v>
      </c>
      <c r="AF3001" s="1">
        <v>0.203</v>
      </c>
      <c r="AG3001" s="1">
        <v>373.236</v>
      </c>
      <c r="AH3001" s="1">
        <v>0.377</v>
      </c>
      <c r="AK3001" s="1">
        <v>12.88</v>
      </c>
      <c r="AL3001" s="1">
        <v>0.17</v>
      </c>
      <c r="AO3001" s="1">
        <v>10.828</v>
      </c>
      <c r="AT3001" s="1">
        <v>0.0</v>
      </c>
      <c r="AU3001" s="1">
        <v>0.0</v>
      </c>
      <c r="AX3001" s="1">
        <v>0.0</v>
      </c>
      <c r="AY3001" s="1">
        <v>0.0</v>
      </c>
      <c r="AZ3001" s="1">
        <v>0.0</v>
      </c>
      <c r="BA3001" s="1">
        <v>0.0</v>
      </c>
      <c r="BC3001" s="1">
        <v>0.15</v>
      </c>
      <c r="BG3001" s="1">
        <v>101.526</v>
      </c>
      <c r="BH3001" s="1">
        <v>1.34</v>
      </c>
      <c r="BJ3001" s="1">
        <v>85.35</v>
      </c>
      <c r="BO3001" s="1">
        <v>106.072</v>
      </c>
      <c r="BP3001" s="1">
        <v>1.4</v>
      </c>
      <c r="BR3001" s="1">
        <v>89.172</v>
      </c>
      <c r="BT3001" s="1">
        <v>-0.01</v>
      </c>
      <c r="BU3001" s="1">
        <v>-0.641</v>
      </c>
      <c r="BY3001" s="1">
        <v>0.0</v>
      </c>
      <c r="BZ3001" s="1">
        <v>0.0</v>
      </c>
      <c r="CB3001" s="1">
        <v>0.0</v>
      </c>
      <c r="CG3001" s="1">
        <v>12.88</v>
      </c>
      <c r="CH3001" s="1">
        <v>0.17</v>
      </c>
      <c r="CK3001" s="1">
        <v>0.0</v>
      </c>
      <c r="CL3001" s="1">
        <v>0.0</v>
      </c>
      <c r="CM3001" s="1">
        <v>0.0</v>
      </c>
      <c r="CN3001" s="1">
        <v>10.828</v>
      </c>
      <c r="CQ3001" s="1">
        <v>0.06</v>
      </c>
      <c r="CR3001" s="1">
        <v>0.0</v>
      </c>
      <c r="CU3001" s="1">
        <v>4.546</v>
      </c>
      <c r="CV3001" s="1">
        <v>0.0</v>
      </c>
      <c r="CX3001" s="1">
        <v>3.822</v>
      </c>
      <c r="CY3001" s="1">
        <v>0.0</v>
      </c>
      <c r="DA3001" s="1">
        <v>118.952</v>
      </c>
      <c r="DB3001" s="1">
        <v>4.926</v>
      </c>
      <c r="DF3001" s="1">
        <v>106.072</v>
      </c>
      <c r="DG3001" s="1">
        <v>1.4</v>
      </c>
      <c r="DI3001" s="1">
        <v>89.172</v>
      </c>
      <c r="DN3001" s="1">
        <v>0.0</v>
      </c>
      <c r="DO3001" s="1">
        <v>0.0</v>
      </c>
      <c r="DQ3001" s="1">
        <v>0.0</v>
      </c>
      <c r="DV3001" s="1">
        <v>0.0</v>
      </c>
      <c r="DW3001" s="1">
        <v>0.0</v>
      </c>
      <c r="DY3001" s="1">
        <v>0.0</v>
      </c>
    </row>
    <row r="3002">
      <c r="A3002" s="1" t="s">
        <v>367</v>
      </c>
      <c r="B3002" s="1">
        <v>2007.0</v>
      </c>
      <c r="C3002" s="1" t="s">
        <v>368</v>
      </c>
      <c r="D3002" s="1">
        <v>1.357629E7</v>
      </c>
      <c r="E3002" s="1">
        <v>1.4282894336E10</v>
      </c>
      <c r="J3002" s="1">
        <v>4.419</v>
      </c>
      <c r="K3002" s="1">
        <v>0.06</v>
      </c>
      <c r="L3002" s="1">
        <v>3.797</v>
      </c>
      <c r="N3002" s="1">
        <v>88.608</v>
      </c>
      <c r="S3002" s="1">
        <v>0.0</v>
      </c>
      <c r="T3002" s="1">
        <v>0.0</v>
      </c>
      <c r="U3002" s="1">
        <v>-2.98</v>
      </c>
      <c r="V3002" s="1">
        <v>-0.013</v>
      </c>
      <c r="W3002" s="1">
        <v>31.574</v>
      </c>
      <c r="X3002" s="1">
        <v>0.429</v>
      </c>
      <c r="Y3002" s="1">
        <v>0.0</v>
      </c>
      <c r="AA3002" s="1">
        <v>1.56</v>
      </c>
      <c r="AB3002" s="1">
        <v>114.906</v>
      </c>
      <c r="AC3002" s="1">
        <v>1.58</v>
      </c>
      <c r="AE3002" s="1">
        <v>-1.252</v>
      </c>
      <c r="AF3002" s="1">
        <v>-0.062</v>
      </c>
      <c r="AG3002" s="1">
        <v>358.313</v>
      </c>
      <c r="AH3002" s="1">
        <v>0.341</v>
      </c>
      <c r="AK3002" s="1">
        <v>11.049</v>
      </c>
      <c r="AL3002" s="1">
        <v>0.15</v>
      </c>
      <c r="AO3002" s="1">
        <v>9.494</v>
      </c>
      <c r="AT3002" s="1">
        <v>0.0</v>
      </c>
      <c r="AU3002" s="1">
        <v>0.0</v>
      </c>
      <c r="AX3002" s="1">
        <v>0.0</v>
      </c>
      <c r="AY3002" s="1">
        <v>0.0</v>
      </c>
      <c r="AZ3002" s="1">
        <v>0.0</v>
      </c>
      <c r="BA3002" s="1">
        <v>0.0</v>
      </c>
      <c r="BC3002" s="1">
        <v>0.14</v>
      </c>
      <c r="BG3002" s="1">
        <v>100.911</v>
      </c>
      <c r="BH3002" s="1">
        <v>1.37</v>
      </c>
      <c r="BJ3002" s="1">
        <v>86.709</v>
      </c>
      <c r="BO3002" s="1">
        <v>105.331</v>
      </c>
      <c r="BP3002" s="1">
        <v>1.43</v>
      </c>
      <c r="BR3002" s="1">
        <v>90.506</v>
      </c>
      <c r="BT3002" s="1">
        <v>-0.02</v>
      </c>
      <c r="BU3002" s="1">
        <v>-1.282</v>
      </c>
      <c r="BY3002" s="1">
        <v>0.0</v>
      </c>
      <c r="BZ3002" s="1">
        <v>0.0</v>
      </c>
      <c r="CB3002" s="1">
        <v>0.0</v>
      </c>
      <c r="CG3002" s="1">
        <v>11.049</v>
      </c>
      <c r="CH3002" s="1">
        <v>0.15</v>
      </c>
      <c r="CK3002" s="1">
        <v>0.0</v>
      </c>
      <c r="CL3002" s="1">
        <v>0.0</v>
      </c>
      <c r="CM3002" s="1">
        <v>0.0</v>
      </c>
      <c r="CN3002" s="1">
        <v>9.494</v>
      </c>
      <c r="CQ3002" s="1">
        <v>0.06</v>
      </c>
      <c r="CR3002" s="1">
        <v>0.0</v>
      </c>
      <c r="CU3002" s="1">
        <v>4.419</v>
      </c>
      <c r="CV3002" s="1">
        <v>0.0</v>
      </c>
      <c r="CX3002" s="1">
        <v>3.797</v>
      </c>
      <c r="CY3002" s="1">
        <v>0.0</v>
      </c>
      <c r="DA3002" s="1">
        <v>116.379</v>
      </c>
      <c r="DB3002" s="1">
        <v>4.865</v>
      </c>
      <c r="DF3002" s="1">
        <v>105.331</v>
      </c>
      <c r="DG3002" s="1">
        <v>1.43</v>
      </c>
      <c r="DI3002" s="1">
        <v>90.506</v>
      </c>
      <c r="DN3002" s="1">
        <v>0.0</v>
      </c>
      <c r="DO3002" s="1">
        <v>0.0</v>
      </c>
      <c r="DQ3002" s="1">
        <v>0.0</v>
      </c>
      <c r="DV3002" s="1">
        <v>0.0</v>
      </c>
      <c r="DW3002" s="1">
        <v>0.0</v>
      </c>
      <c r="DY3002" s="1">
        <v>0.0</v>
      </c>
    </row>
    <row r="3003">
      <c r="A3003" s="1" t="s">
        <v>367</v>
      </c>
      <c r="B3003" s="1">
        <v>2008.0</v>
      </c>
      <c r="C3003" s="1" t="s">
        <v>368</v>
      </c>
      <c r="D3003" s="1">
        <v>1.3976359E7</v>
      </c>
      <c r="E3003" s="1">
        <v>1.5293785088E10</v>
      </c>
      <c r="J3003" s="1">
        <v>4.293</v>
      </c>
      <c r="K3003" s="1">
        <v>0.06</v>
      </c>
      <c r="L3003" s="1">
        <v>3.529</v>
      </c>
      <c r="N3003" s="1">
        <v>76.471</v>
      </c>
      <c r="S3003" s="1">
        <v>0.0</v>
      </c>
      <c r="T3003" s="1">
        <v>0.0</v>
      </c>
      <c r="U3003" s="1">
        <v>3.413</v>
      </c>
      <c r="V3003" s="1">
        <v>0.015</v>
      </c>
      <c r="W3003" s="1">
        <v>31.717</v>
      </c>
      <c r="X3003" s="1">
        <v>0.443</v>
      </c>
      <c r="Y3003" s="1">
        <v>0.0</v>
      </c>
      <c r="AA3003" s="1">
        <v>1.68</v>
      </c>
      <c r="AB3003" s="1">
        <v>120.203</v>
      </c>
      <c r="AC3003" s="1">
        <v>1.7</v>
      </c>
      <c r="AE3003" s="1">
        <v>15.509</v>
      </c>
      <c r="AF3003" s="1">
        <v>0.754</v>
      </c>
      <c r="AG3003" s="1">
        <v>402.038</v>
      </c>
      <c r="AH3003" s="1">
        <v>0.367</v>
      </c>
      <c r="AK3003" s="1">
        <v>8.586</v>
      </c>
      <c r="AL3003" s="1">
        <v>0.12</v>
      </c>
      <c r="AO3003" s="1">
        <v>7.059</v>
      </c>
      <c r="AT3003" s="1">
        <v>0.0</v>
      </c>
      <c r="AU3003" s="1">
        <v>0.0</v>
      </c>
      <c r="AX3003" s="1">
        <v>0.0</v>
      </c>
      <c r="AY3003" s="1">
        <v>0.0</v>
      </c>
      <c r="AZ3003" s="1">
        <v>0.0</v>
      </c>
      <c r="BA3003" s="1">
        <v>0.0</v>
      </c>
      <c r="BC3003" s="1">
        <v>0.13</v>
      </c>
      <c r="BG3003" s="1">
        <v>108.755</v>
      </c>
      <c r="BH3003" s="1">
        <v>1.52</v>
      </c>
      <c r="BJ3003" s="1">
        <v>89.412</v>
      </c>
      <c r="BO3003" s="1">
        <v>113.048</v>
      </c>
      <c r="BP3003" s="1">
        <v>1.58</v>
      </c>
      <c r="BR3003" s="1">
        <v>92.941</v>
      </c>
      <c r="BT3003" s="1">
        <v>-0.02</v>
      </c>
      <c r="BU3003" s="1">
        <v>-1.19</v>
      </c>
      <c r="BY3003" s="1">
        <v>0.0</v>
      </c>
      <c r="BZ3003" s="1">
        <v>0.0</v>
      </c>
      <c r="CB3003" s="1">
        <v>0.0</v>
      </c>
      <c r="CG3003" s="1">
        <v>8.586</v>
      </c>
      <c r="CH3003" s="1">
        <v>0.12</v>
      </c>
      <c r="CK3003" s="1">
        <v>0.0</v>
      </c>
      <c r="CL3003" s="1">
        <v>0.0</v>
      </c>
      <c r="CM3003" s="1">
        <v>0.0</v>
      </c>
      <c r="CN3003" s="1">
        <v>7.059</v>
      </c>
      <c r="CQ3003" s="1">
        <v>0.06</v>
      </c>
      <c r="CR3003" s="1">
        <v>0.0</v>
      </c>
      <c r="CU3003" s="1">
        <v>4.293</v>
      </c>
      <c r="CV3003" s="1">
        <v>0.0</v>
      </c>
      <c r="CX3003" s="1">
        <v>3.529</v>
      </c>
      <c r="CY3003" s="1">
        <v>0.0</v>
      </c>
      <c r="DA3003" s="1">
        <v>121.634</v>
      </c>
      <c r="DB3003" s="1">
        <v>5.619</v>
      </c>
      <c r="DF3003" s="1">
        <v>113.048</v>
      </c>
      <c r="DG3003" s="1">
        <v>1.58</v>
      </c>
      <c r="DI3003" s="1">
        <v>92.941</v>
      </c>
      <c r="DN3003" s="1">
        <v>0.0</v>
      </c>
      <c r="DO3003" s="1">
        <v>0.0</v>
      </c>
      <c r="DQ3003" s="1">
        <v>0.0</v>
      </c>
      <c r="DV3003" s="1">
        <v>0.0</v>
      </c>
      <c r="DW3003" s="1">
        <v>0.0</v>
      </c>
      <c r="DY3003" s="1">
        <v>0.0</v>
      </c>
    </row>
    <row r="3004">
      <c r="A3004" s="1" t="s">
        <v>367</v>
      </c>
      <c r="B3004" s="1">
        <v>2009.0</v>
      </c>
      <c r="C3004" s="1" t="s">
        <v>368</v>
      </c>
      <c r="D3004" s="1">
        <v>1.4395732E7</v>
      </c>
      <c r="E3004" s="1">
        <v>1.6486872064E10</v>
      </c>
      <c r="J3004" s="1">
        <v>4.168</v>
      </c>
      <c r="K3004" s="1">
        <v>0.06</v>
      </c>
      <c r="L3004" s="1">
        <v>3.593</v>
      </c>
      <c r="N3004" s="1">
        <v>77.844</v>
      </c>
      <c r="S3004" s="1">
        <v>0.0</v>
      </c>
      <c r="T3004" s="1">
        <v>0.0</v>
      </c>
      <c r="U3004" s="1">
        <v>-2.64</v>
      </c>
      <c r="V3004" s="1">
        <v>-0.012</v>
      </c>
      <c r="W3004" s="1">
        <v>29.98</v>
      </c>
      <c r="X3004" s="1">
        <v>0.432</v>
      </c>
      <c r="Y3004" s="1">
        <v>0.0</v>
      </c>
      <c r="AA3004" s="1">
        <v>1.65</v>
      </c>
      <c r="AB3004" s="1">
        <v>114.617</v>
      </c>
      <c r="AC3004" s="1">
        <v>1.67</v>
      </c>
      <c r="AE3004" s="1">
        <v>-8.674</v>
      </c>
      <c r="AF3004" s="1">
        <v>-0.487</v>
      </c>
      <c r="AG3004" s="1">
        <v>356.469</v>
      </c>
      <c r="AH3004" s="1">
        <v>0.311</v>
      </c>
      <c r="AK3004" s="1">
        <v>8.336</v>
      </c>
      <c r="AL3004" s="1">
        <v>0.12</v>
      </c>
      <c r="AO3004" s="1">
        <v>7.186</v>
      </c>
      <c r="AT3004" s="1">
        <v>0.0</v>
      </c>
      <c r="AU3004" s="1">
        <v>0.0</v>
      </c>
      <c r="AX3004" s="1">
        <v>0.0</v>
      </c>
      <c r="AY3004" s="1">
        <v>0.0</v>
      </c>
      <c r="AZ3004" s="1">
        <v>0.0</v>
      </c>
      <c r="BA3004" s="1">
        <v>0.0</v>
      </c>
      <c r="BC3004" s="1">
        <v>0.13</v>
      </c>
      <c r="BG3004" s="1">
        <v>103.503</v>
      </c>
      <c r="BH3004" s="1">
        <v>1.49</v>
      </c>
      <c r="BJ3004" s="1">
        <v>89.222</v>
      </c>
      <c r="BO3004" s="1">
        <v>107.671</v>
      </c>
      <c r="BP3004" s="1">
        <v>1.55</v>
      </c>
      <c r="BR3004" s="1">
        <v>92.814</v>
      </c>
      <c r="BT3004" s="1">
        <v>-0.02</v>
      </c>
      <c r="BU3004" s="1">
        <v>-1.212</v>
      </c>
      <c r="BY3004" s="1">
        <v>0.0</v>
      </c>
      <c r="BZ3004" s="1">
        <v>0.0</v>
      </c>
      <c r="CB3004" s="1">
        <v>0.0</v>
      </c>
      <c r="CG3004" s="1">
        <v>8.336</v>
      </c>
      <c r="CH3004" s="1">
        <v>0.12</v>
      </c>
      <c r="CK3004" s="1">
        <v>0.0</v>
      </c>
      <c r="CL3004" s="1">
        <v>0.0</v>
      </c>
      <c r="CM3004" s="1">
        <v>0.0</v>
      </c>
      <c r="CN3004" s="1">
        <v>7.186</v>
      </c>
      <c r="CQ3004" s="1">
        <v>0.06</v>
      </c>
      <c r="CR3004" s="1">
        <v>0.0</v>
      </c>
      <c r="CU3004" s="1">
        <v>4.168</v>
      </c>
      <c r="CV3004" s="1">
        <v>0.0</v>
      </c>
      <c r="CX3004" s="1">
        <v>3.593</v>
      </c>
      <c r="CY3004" s="1">
        <v>0.0</v>
      </c>
      <c r="DA3004" s="1">
        <v>116.007</v>
      </c>
      <c r="DB3004" s="1">
        <v>5.132</v>
      </c>
      <c r="DF3004" s="1">
        <v>107.671</v>
      </c>
      <c r="DG3004" s="1">
        <v>1.55</v>
      </c>
      <c r="DI3004" s="1">
        <v>92.814</v>
      </c>
      <c r="DN3004" s="1">
        <v>0.0</v>
      </c>
      <c r="DO3004" s="1">
        <v>0.0</v>
      </c>
      <c r="DQ3004" s="1">
        <v>0.0</v>
      </c>
      <c r="DV3004" s="1">
        <v>0.0</v>
      </c>
      <c r="DW3004" s="1">
        <v>0.0</v>
      </c>
      <c r="DY3004" s="1">
        <v>0.0</v>
      </c>
    </row>
    <row r="3005">
      <c r="A3005" s="1" t="s">
        <v>367</v>
      </c>
      <c r="B3005" s="1">
        <v>2010.0</v>
      </c>
      <c r="C3005" s="1" t="s">
        <v>368</v>
      </c>
      <c r="D3005" s="1">
        <v>1.482642E7</v>
      </c>
      <c r="E3005" s="1">
        <v>1.749587968E10</v>
      </c>
      <c r="J3005" s="1">
        <v>4.047</v>
      </c>
      <c r="K3005" s="1">
        <v>0.06</v>
      </c>
      <c r="L3005" s="1">
        <v>3.125</v>
      </c>
      <c r="N3005" s="1">
        <v>67.708</v>
      </c>
      <c r="S3005" s="1">
        <v>0.0</v>
      </c>
      <c r="T3005" s="1">
        <v>0.0</v>
      </c>
      <c r="U3005" s="1">
        <v>33.898</v>
      </c>
      <c r="V3005" s="1">
        <v>0.146</v>
      </c>
      <c r="W3005" s="1">
        <v>38.976</v>
      </c>
      <c r="X3005" s="1">
        <v>0.578</v>
      </c>
      <c r="Y3005" s="1">
        <v>0.0</v>
      </c>
      <c r="AA3005" s="1">
        <v>1.9</v>
      </c>
      <c r="AB3005" s="1">
        <v>128.15</v>
      </c>
      <c r="AC3005" s="1">
        <v>1.92</v>
      </c>
      <c r="AE3005" s="1">
        <v>21.543</v>
      </c>
      <c r="AF3005" s="1">
        <v>1.106</v>
      </c>
      <c r="AG3005" s="1">
        <v>420.678</v>
      </c>
      <c r="AH3005" s="1">
        <v>0.356</v>
      </c>
      <c r="AK3005" s="1">
        <v>8.094</v>
      </c>
      <c r="AL3005" s="1">
        <v>0.12</v>
      </c>
      <c r="AO3005" s="1">
        <v>6.25</v>
      </c>
      <c r="AT3005" s="1">
        <v>0.0</v>
      </c>
      <c r="AU3005" s="1">
        <v>0.0</v>
      </c>
      <c r="AX3005" s="1">
        <v>0.0</v>
      </c>
      <c r="AY3005" s="1">
        <v>0.0</v>
      </c>
      <c r="AZ3005" s="1">
        <v>0.0</v>
      </c>
      <c r="BA3005" s="1">
        <v>0.0</v>
      </c>
      <c r="BC3005" s="1">
        <v>0.13</v>
      </c>
      <c r="BG3005" s="1">
        <v>117.358</v>
      </c>
      <c r="BH3005" s="1">
        <v>1.74</v>
      </c>
      <c r="BJ3005" s="1">
        <v>90.625</v>
      </c>
      <c r="BO3005" s="1">
        <v>121.405</v>
      </c>
      <c r="BP3005" s="1">
        <v>1.8</v>
      </c>
      <c r="BR3005" s="1">
        <v>93.75</v>
      </c>
      <c r="BT3005" s="1">
        <v>-0.02</v>
      </c>
      <c r="BU3005" s="1">
        <v>-1.053</v>
      </c>
      <c r="BY3005" s="1">
        <v>0.0</v>
      </c>
      <c r="BZ3005" s="1">
        <v>0.0</v>
      </c>
      <c r="CB3005" s="1">
        <v>0.0</v>
      </c>
      <c r="CG3005" s="1">
        <v>8.094</v>
      </c>
      <c r="CH3005" s="1">
        <v>0.12</v>
      </c>
      <c r="CK3005" s="1">
        <v>0.0</v>
      </c>
      <c r="CL3005" s="1">
        <v>0.0</v>
      </c>
      <c r="CM3005" s="1">
        <v>0.0</v>
      </c>
      <c r="CN3005" s="1">
        <v>6.25</v>
      </c>
      <c r="CQ3005" s="1">
        <v>0.06</v>
      </c>
      <c r="CR3005" s="1">
        <v>0.0</v>
      </c>
      <c r="CU3005" s="1">
        <v>4.047</v>
      </c>
      <c r="CV3005" s="1">
        <v>0.0</v>
      </c>
      <c r="CX3005" s="1">
        <v>3.125</v>
      </c>
      <c r="CY3005" s="1">
        <v>0.0</v>
      </c>
      <c r="DA3005" s="1">
        <v>129.499</v>
      </c>
      <c r="DB3005" s="1">
        <v>6.237</v>
      </c>
      <c r="DF3005" s="1">
        <v>121.405</v>
      </c>
      <c r="DG3005" s="1">
        <v>1.8</v>
      </c>
      <c r="DI3005" s="1">
        <v>93.75</v>
      </c>
      <c r="DN3005" s="1">
        <v>0.0</v>
      </c>
      <c r="DO3005" s="1">
        <v>0.0</v>
      </c>
      <c r="DQ3005" s="1">
        <v>0.0</v>
      </c>
      <c r="DV3005" s="1">
        <v>0.0</v>
      </c>
      <c r="DW3005" s="1">
        <v>0.0</v>
      </c>
      <c r="DY3005" s="1">
        <v>0.0</v>
      </c>
    </row>
    <row r="3006">
      <c r="A3006" s="1" t="s">
        <v>367</v>
      </c>
      <c r="B3006" s="1">
        <v>2011.0</v>
      </c>
      <c r="C3006" s="1" t="s">
        <v>368</v>
      </c>
      <c r="D3006" s="1">
        <v>1.5264976E7</v>
      </c>
      <c r="E3006" s="1">
        <v>1.8220347392E10</v>
      </c>
      <c r="J3006" s="1">
        <v>3.931</v>
      </c>
      <c r="K3006" s="1">
        <v>0.06</v>
      </c>
      <c r="L3006" s="1">
        <v>3.046</v>
      </c>
      <c r="N3006" s="1">
        <v>65.99</v>
      </c>
      <c r="S3006" s="1">
        <v>0.0</v>
      </c>
      <c r="T3006" s="1">
        <v>0.0</v>
      </c>
      <c r="U3006" s="1">
        <v>-2.532</v>
      </c>
      <c r="V3006" s="1">
        <v>-0.015</v>
      </c>
      <c r="W3006" s="1">
        <v>36.898</v>
      </c>
      <c r="X3006" s="1">
        <v>0.563</v>
      </c>
      <c r="Y3006" s="1">
        <v>0.0</v>
      </c>
      <c r="AA3006" s="1">
        <v>1.95</v>
      </c>
      <c r="AB3006" s="1">
        <v>127.743</v>
      </c>
      <c r="AC3006" s="1">
        <v>1.97</v>
      </c>
      <c r="AE3006" s="1">
        <v>-0.38</v>
      </c>
      <c r="AF3006" s="1">
        <v>-0.024</v>
      </c>
      <c r="AG3006" s="1">
        <v>407.039</v>
      </c>
      <c r="AH3006" s="1">
        <v>0.341</v>
      </c>
      <c r="AK3006" s="1">
        <v>7.861</v>
      </c>
      <c r="AL3006" s="1">
        <v>0.12</v>
      </c>
      <c r="AO3006" s="1">
        <v>6.091</v>
      </c>
      <c r="AT3006" s="1">
        <v>0.0</v>
      </c>
      <c r="AU3006" s="1">
        <v>0.0</v>
      </c>
      <c r="AX3006" s="1">
        <v>0.0</v>
      </c>
      <c r="AY3006" s="1">
        <v>0.0</v>
      </c>
      <c r="AZ3006" s="1">
        <v>0.0</v>
      </c>
      <c r="BA3006" s="1">
        <v>0.0</v>
      </c>
      <c r="BC3006" s="1">
        <v>0.13</v>
      </c>
      <c r="BG3006" s="1">
        <v>117.262</v>
      </c>
      <c r="BH3006" s="1">
        <v>1.79</v>
      </c>
      <c r="BJ3006" s="1">
        <v>90.863</v>
      </c>
      <c r="BO3006" s="1">
        <v>121.192</v>
      </c>
      <c r="BP3006" s="1">
        <v>1.85</v>
      </c>
      <c r="BR3006" s="1">
        <v>93.909</v>
      </c>
      <c r="BT3006" s="1">
        <v>-0.02</v>
      </c>
      <c r="BU3006" s="1">
        <v>-1.026</v>
      </c>
      <c r="BY3006" s="1">
        <v>0.0</v>
      </c>
      <c r="BZ3006" s="1">
        <v>0.0</v>
      </c>
      <c r="CB3006" s="1">
        <v>0.0</v>
      </c>
      <c r="CG3006" s="1">
        <v>7.861</v>
      </c>
      <c r="CH3006" s="1">
        <v>0.12</v>
      </c>
      <c r="CK3006" s="1">
        <v>0.0</v>
      </c>
      <c r="CL3006" s="1">
        <v>0.0</v>
      </c>
      <c r="CM3006" s="1">
        <v>0.0</v>
      </c>
      <c r="CN3006" s="1">
        <v>6.091</v>
      </c>
      <c r="CQ3006" s="1">
        <v>0.06</v>
      </c>
      <c r="CR3006" s="1">
        <v>0.0</v>
      </c>
      <c r="CU3006" s="1">
        <v>3.931</v>
      </c>
      <c r="CV3006" s="1">
        <v>0.0</v>
      </c>
      <c r="CX3006" s="1">
        <v>3.046</v>
      </c>
      <c r="CY3006" s="1">
        <v>0.0</v>
      </c>
      <c r="DA3006" s="1">
        <v>129.054</v>
      </c>
      <c r="DB3006" s="1">
        <v>6.213</v>
      </c>
      <c r="DF3006" s="1">
        <v>121.192</v>
      </c>
      <c r="DG3006" s="1">
        <v>1.85</v>
      </c>
      <c r="DI3006" s="1">
        <v>93.909</v>
      </c>
      <c r="DN3006" s="1">
        <v>0.0</v>
      </c>
      <c r="DO3006" s="1">
        <v>0.0</v>
      </c>
      <c r="DQ3006" s="1">
        <v>0.0</v>
      </c>
      <c r="DV3006" s="1">
        <v>0.0</v>
      </c>
      <c r="DW3006" s="1">
        <v>0.0</v>
      </c>
      <c r="DY3006" s="1">
        <v>0.0</v>
      </c>
    </row>
    <row r="3007">
      <c r="A3007" s="1" t="s">
        <v>367</v>
      </c>
      <c r="B3007" s="1">
        <v>2012.0</v>
      </c>
      <c r="C3007" s="1" t="s">
        <v>368</v>
      </c>
      <c r="D3007" s="1">
        <v>1.5709541E7</v>
      </c>
      <c r="E3007" s="1">
        <v>1.8563981312E10</v>
      </c>
      <c r="J3007" s="1">
        <v>3.183</v>
      </c>
      <c r="K3007" s="1">
        <v>0.05</v>
      </c>
      <c r="L3007" s="1">
        <v>2.439</v>
      </c>
      <c r="N3007" s="1">
        <v>68.293</v>
      </c>
      <c r="S3007" s="1">
        <v>0.0</v>
      </c>
      <c r="T3007" s="1">
        <v>0.0</v>
      </c>
      <c r="U3007" s="1">
        <v>-7.792</v>
      </c>
      <c r="V3007" s="1">
        <v>-0.044</v>
      </c>
      <c r="W3007" s="1">
        <v>33.06</v>
      </c>
      <c r="X3007" s="1">
        <v>0.519</v>
      </c>
      <c r="Y3007" s="1">
        <v>0.0</v>
      </c>
      <c r="AA3007" s="1">
        <v>2.03</v>
      </c>
      <c r="AB3007" s="1">
        <v>129.221</v>
      </c>
      <c r="AC3007" s="1">
        <v>2.05</v>
      </c>
      <c r="AE3007" s="1">
        <v>-0.315</v>
      </c>
      <c r="AF3007" s="1">
        <v>-0.02</v>
      </c>
      <c r="AG3007" s="1">
        <v>394.274</v>
      </c>
      <c r="AH3007" s="1">
        <v>0.334</v>
      </c>
      <c r="AK3007" s="1">
        <v>8.275</v>
      </c>
      <c r="AL3007" s="1">
        <v>0.13</v>
      </c>
      <c r="AO3007" s="1">
        <v>6.341</v>
      </c>
      <c r="AT3007" s="1">
        <v>0.0</v>
      </c>
      <c r="AU3007" s="1">
        <v>0.0</v>
      </c>
      <c r="AX3007" s="1">
        <v>0.0</v>
      </c>
      <c r="AY3007" s="1">
        <v>0.0</v>
      </c>
      <c r="AZ3007" s="1">
        <v>0.0</v>
      </c>
      <c r="BA3007" s="1">
        <v>0.0</v>
      </c>
      <c r="BC3007" s="1">
        <v>0.14</v>
      </c>
      <c r="BG3007" s="1">
        <v>118.399</v>
      </c>
      <c r="BH3007" s="1">
        <v>1.86</v>
      </c>
      <c r="BJ3007" s="1">
        <v>90.732</v>
      </c>
      <c r="BO3007" s="1">
        <v>122.219</v>
      </c>
      <c r="BP3007" s="1">
        <v>1.92</v>
      </c>
      <c r="BR3007" s="1">
        <v>93.659</v>
      </c>
      <c r="BT3007" s="1">
        <v>-0.02</v>
      </c>
      <c r="BU3007" s="1">
        <v>-0.985</v>
      </c>
      <c r="BY3007" s="1">
        <v>0.0</v>
      </c>
      <c r="BZ3007" s="1">
        <v>0.0</v>
      </c>
      <c r="CB3007" s="1">
        <v>0.0</v>
      </c>
      <c r="CG3007" s="1">
        <v>8.275</v>
      </c>
      <c r="CH3007" s="1">
        <v>0.13</v>
      </c>
      <c r="CK3007" s="1">
        <v>0.0</v>
      </c>
      <c r="CL3007" s="1">
        <v>0.0</v>
      </c>
      <c r="CM3007" s="1">
        <v>0.0</v>
      </c>
      <c r="CN3007" s="1">
        <v>6.341</v>
      </c>
      <c r="CQ3007" s="1">
        <v>0.05</v>
      </c>
      <c r="CR3007" s="1">
        <v>0.0</v>
      </c>
      <c r="CU3007" s="1">
        <v>3.183</v>
      </c>
      <c r="CV3007" s="1">
        <v>0.0</v>
      </c>
      <c r="CX3007" s="1">
        <v>2.439</v>
      </c>
      <c r="CY3007" s="1">
        <v>0.0</v>
      </c>
      <c r="DA3007" s="1">
        <v>130.494</v>
      </c>
      <c r="DB3007" s="1">
        <v>6.194</v>
      </c>
      <c r="DF3007" s="1">
        <v>122.219</v>
      </c>
      <c r="DG3007" s="1">
        <v>1.92</v>
      </c>
      <c r="DI3007" s="1">
        <v>93.659</v>
      </c>
      <c r="DN3007" s="1">
        <v>0.637</v>
      </c>
      <c r="DO3007" s="1">
        <v>0.01</v>
      </c>
      <c r="DQ3007" s="1">
        <v>0.488</v>
      </c>
      <c r="DV3007" s="1">
        <v>0.0</v>
      </c>
      <c r="DW3007" s="1">
        <v>0.0</v>
      </c>
      <c r="DY3007" s="1">
        <v>0.0</v>
      </c>
    </row>
    <row r="3008">
      <c r="A3008" s="1" t="s">
        <v>367</v>
      </c>
      <c r="B3008" s="1">
        <v>2013.0</v>
      </c>
      <c r="C3008" s="1" t="s">
        <v>368</v>
      </c>
      <c r="D3008" s="1">
        <v>1.6161772E7</v>
      </c>
      <c r="E3008" s="1">
        <v>1.9529310208E10</v>
      </c>
      <c r="J3008" s="1">
        <v>3.094</v>
      </c>
      <c r="K3008" s="1">
        <v>0.05</v>
      </c>
      <c r="L3008" s="1">
        <v>2.439</v>
      </c>
      <c r="N3008" s="1">
        <v>68.293</v>
      </c>
      <c r="S3008" s="1">
        <v>0.0</v>
      </c>
      <c r="T3008" s="1">
        <v>0.0</v>
      </c>
      <c r="U3008" s="1">
        <v>-5.634</v>
      </c>
      <c r="V3008" s="1">
        <v>-0.029</v>
      </c>
      <c r="W3008" s="1">
        <v>30.325</v>
      </c>
      <c r="X3008" s="1">
        <v>0.49</v>
      </c>
      <c r="Y3008" s="1">
        <v>0.0</v>
      </c>
      <c r="AA3008" s="1">
        <v>2.03</v>
      </c>
      <c r="AB3008" s="1">
        <v>125.605</v>
      </c>
      <c r="AC3008" s="1">
        <v>2.05</v>
      </c>
      <c r="AE3008" s="1">
        <v>2.07</v>
      </c>
      <c r="AF3008" s="1">
        <v>0.128</v>
      </c>
      <c r="AG3008" s="1">
        <v>391.173</v>
      </c>
      <c r="AH3008" s="1">
        <v>0.324</v>
      </c>
      <c r="AK3008" s="1">
        <v>8.044</v>
      </c>
      <c r="AL3008" s="1">
        <v>0.13</v>
      </c>
      <c r="AO3008" s="1">
        <v>6.341</v>
      </c>
      <c r="AT3008" s="1">
        <v>0.0</v>
      </c>
      <c r="AU3008" s="1">
        <v>0.0</v>
      </c>
      <c r="AX3008" s="1">
        <v>0.0</v>
      </c>
      <c r="AY3008" s="1">
        <v>0.0</v>
      </c>
      <c r="AZ3008" s="1">
        <v>0.0</v>
      </c>
      <c r="BA3008" s="1">
        <v>0.0</v>
      </c>
      <c r="BC3008" s="1">
        <v>0.14</v>
      </c>
      <c r="BG3008" s="1">
        <v>115.086</v>
      </c>
      <c r="BH3008" s="1">
        <v>1.86</v>
      </c>
      <c r="BJ3008" s="1">
        <v>90.732</v>
      </c>
      <c r="BO3008" s="1">
        <v>118.799</v>
      </c>
      <c r="BP3008" s="1">
        <v>1.92</v>
      </c>
      <c r="BR3008" s="1">
        <v>93.659</v>
      </c>
      <c r="BT3008" s="1">
        <v>-0.02</v>
      </c>
      <c r="BU3008" s="1">
        <v>-0.985</v>
      </c>
      <c r="BY3008" s="1">
        <v>0.0</v>
      </c>
      <c r="BZ3008" s="1">
        <v>0.0</v>
      </c>
      <c r="CB3008" s="1">
        <v>0.0</v>
      </c>
      <c r="CG3008" s="1">
        <v>8.044</v>
      </c>
      <c r="CH3008" s="1">
        <v>0.13</v>
      </c>
      <c r="CK3008" s="1">
        <v>0.0</v>
      </c>
      <c r="CL3008" s="1">
        <v>0.0</v>
      </c>
      <c r="CM3008" s="1">
        <v>0.0</v>
      </c>
      <c r="CN3008" s="1">
        <v>6.341</v>
      </c>
      <c r="CQ3008" s="1">
        <v>0.05</v>
      </c>
      <c r="CR3008" s="1">
        <v>0.0</v>
      </c>
      <c r="CU3008" s="1">
        <v>3.094</v>
      </c>
      <c r="CV3008" s="1">
        <v>0.0</v>
      </c>
      <c r="CX3008" s="1">
        <v>2.439</v>
      </c>
      <c r="CY3008" s="1">
        <v>0.0</v>
      </c>
      <c r="DA3008" s="1">
        <v>126.843</v>
      </c>
      <c r="DB3008" s="1">
        <v>6.322</v>
      </c>
      <c r="DF3008" s="1">
        <v>118.799</v>
      </c>
      <c r="DG3008" s="1">
        <v>1.92</v>
      </c>
      <c r="DI3008" s="1">
        <v>93.659</v>
      </c>
      <c r="DN3008" s="1">
        <v>0.619</v>
      </c>
      <c r="DO3008" s="1">
        <v>0.01</v>
      </c>
      <c r="DQ3008" s="1">
        <v>0.488</v>
      </c>
      <c r="DV3008" s="1">
        <v>0.0</v>
      </c>
      <c r="DW3008" s="1">
        <v>0.0</v>
      </c>
      <c r="DY3008" s="1">
        <v>0.0</v>
      </c>
    </row>
    <row r="3009">
      <c r="A3009" s="1" t="s">
        <v>367</v>
      </c>
      <c r="B3009" s="1">
        <v>2014.0</v>
      </c>
      <c r="C3009" s="1" t="s">
        <v>368</v>
      </c>
      <c r="D3009" s="1">
        <v>1.6621485E7</v>
      </c>
      <c r="E3009" s="1">
        <v>2.0642482176E10</v>
      </c>
      <c r="J3009" s="1">
        <v>3.61</v>
      </c>
      <c r="K3009" s="1">
        <v>0.06</v>
      </c>
      <c r="L3009" s="1">
        <v>2.765</v>
      </c>
      <c r="N3009" s="1">
        <v>64.516</v>
      </c>
      <c r="S3009" s="1">
        <v>0.0</v>
      </c>
      <c r="T3009" s="1">
        <v>0.0</v>
      </c>
      <c r="U3009" s="1">
        <v>-4.478</v>
      </c>
      <c r="V3009" s="1">
        <v>-0.022</v>
      </c>
      <c r="W3009" s="1">
        <v>28.166</v>
      </c>
      <c r="X3009" s="1">
        <v>0.468</v>
      </c>
      <c r="Y3009" s="1">
        <v>0.0</v>
      </c>
      <c r="AA3009" s="1">
        <v>2.15</v>
      </c>
      <c r="AB3009" s="1">
        <v>129.351</v>
      </c>
      <c r="AC3009" s="1">
        <v>2.17</v>
      </c>
      <c r="AE3009" s="1">
        <v>2.21</v>
      </c>
      <c r="AF3009" s="1">
        <v>0.14</v>
      </c>
      <c r="AG3009" s="1">
        <v>388.76</v>
      </c>
      <c r="AH3009" s="1">
        <v>0.313</v>
      </c>
      <c r="AK3009" s="1">
        <v>7.22</v>
      </c>
      <c r="AL3009" s="1">
        <v>0.12</v>
      </c>
      <c r="AO3009" s="1">
        <v>5.53</v>
      </c>
      <c r="AT3009" s="1">
        <v>0.0</v>
      </c>
      <c r="AU3009" s="1">
        <v>0.0</v>
      </c>
      <c r="AX3009" s="1">
        <v>0.0</v>
      </c>
      <c r="AY3009" s="1">
        <v>0.0</v>
      </c>
      <c r="AZ3009" s="1">
        <v>0.0</v>
      </c>
      <c r="BA3009" s="1">
        <v>0.0</v>
      </c>
      <c r="BC3009" s="1">
        <v>0.14</v>
      </c>
      <c r="BG3009" s="1">
        <v>118.521</v>
      </c>
      <c r="BH3009" s="1">
        <v>1.97</v>
      </c>
      <c r="BJ3009" s="1">
        <v>90.783</v>
      </c>
      <c r="BO3009" s="1">
        <v>123.334</v>
      </c>
      <c r="BP3009" s="1">
        <v>2.05</v>
      </c>
      <c r="BR3009" s="1">
        <v>94.47</v>
      </c>
      <c r="BT3009" s="1">
        <v>-0.02</v>
      </c>
      <c r="BU3009" s="1">
        <v>-0.93</v>
      </c>
      <c r="BY3009" s="1">
        <v>0.0</v>
      </c>
      <c r="BZ3009" s="1">
        <v>0.0</v>
      </c>
      <c r="CB3009" s="1">
        <v>0.0</v>
      </c>
      <c r="CG3009" s="1">
        <v>7.22</v>
      </c>
      <c r="CH3009" s="1">
        <v>0.12</v>
      </c>
      <c r="CK3009" s="1">
        <v>0.0</v>
      </c>
      <c r="CL3009" s="1">
        <v>0.0</v>
      </c>
      <c r="CM3009" s="1">
        <v>0.0</v>
      </c>
      <c r="CN3009" s="1">
        <v>5.53</v>
      </c>
      <c r="CQ3009" s="1">
        <v>0.06</v>
      </c>
      <c r="CR3009" s="1">
        <v>0.0</v>
      </c>
      <c r="CU3009" s="1">
        <v>3.61</v>
      </c>
      <c r="CV3009" s="1">
        <v>0.0</v>
      </c>
      <c r="CX3009" s="1">
        <v>2.765</v>
      </c>
      <c r="CY3009" s="1">
        <v>0.0</v>
      </c>
      <c r="DA3009" s="1">
        <v>130.554</v>
      </c>
      <c r="DB3009" s="1">
        <v>6.462</v>
      </c>
      <c r="DF3009" s="1">
        <v>123.334</v>
      </c>
      <c r="DG3009" s="1">
        <v>2.05</v>
      </c>
      <c r="DI3009" s="1">
        <v>94.47</v>
      </c>
      <c r="DN3009" s="1">
        <v>1.203</v>
      </c>
      <c r="DO3009" s="1">
        <v>0.02</v>
      </c>
      <c r="DQ3009" s="1">
        <v>0.922</v>
      </c>
      <c r="DV3009" s="1">
        <v>0.0</v>
      </c>
      <c r="DW3009" s="1">
        <v>0.0</v>
      </c>
      <c r="DY3009" s="1">
        <v>0.0</v>
      </c>
    </row>
    <row r="3010">
      <c r="A3010" s="1" t="s">
        <v>367</v>
      </c>
      <c r="B3010" s="1">
        <v>2015.0</v>
      </c>
      <c r="C3010" s="1" t="s">
        <v>368</v>
      </c>
      <c r="D3010" s="1">
        <v>1.7085543E7</v>
      </c>
      <c r="E3010" s="1">
        <v>2.1251436544E10</v>
      </c>
      <c r="J3010" s="1">
        <v>2.926</v>
      </c>
      <c r="K3010" s="1">
        <v>0.05</v>
      </c>
      <c r="L3010" s="1">
        <v>2.304</v>
      </c>
      <c r="N3010" s="1">
        <v>69.124</v>
      </c>
      <c r="S3010" s="1">
        <v>0.0</v>
      </c>
      <c r="T3010" s="1">
        <v>0.0</v>
      </c>
      <c r="U3010" s="1">
        <v>-7.812</v>
      </c>
      <c r="V3010" s="1">
        <v>-0.037</v>
      </c>
      <c r="W3010" s="1">
        <v>25.26</v>
      </c>
      <c r="X3010" s="1">
        <v>0.432</v>
      </c>
      <c r="Y3010" s="1">
        <v>0.0</v>
      </c>
      <c r="AA3010" s="1">
        <v>2.15</v>
      </c>
      <c r="AB3010" s="1">
        <v>125.837</v>
      </c>
      <c r="AC3010" s="1">
        <v>2.17</v>
      </c>
      <c r="AE3010" s="1">
        <v>-4.327</v>
      </c>
      <c r="AF3010" s="1">
        <v>-0.28</v>
      </c>
      <c r="AG3010" s="1">
        <v>361.837</v>
      </c>
      <c r="AH3010" s="1">
        <v>0.291</v>
      </c>
      <c r="AK3010" s="1">
        <v>7.609</v>
      </c>
      <c r="AL3010" s="1">
        <v>0.13</v>
      </c>
      <c r="AO3010" s="1">
        <v>5.991</v>
      </c>
      <c r="AT3010" s="1">
        <v>0.0</v>
      </c>
      <c r="AU3010" s="1">
        <v>0.0</v>
      </c>
      <c r="AX3010" s="1">
        <v>0.0</v>
      </c>
      <c r="AY3010" s="1">
        <v>0.0</v>
      </c>
      <c r="AZ3010" s="1">
        <v>0.0</v>
      </c>
      <c r="BA3010" s="1">
        <v>0.0</v>
      </c>
      <c r="BC3010" s="1">
        <v>0.15</v>
      </c>
      <c r="BG3010" s="1">
        <v>114.717</v>
      </c>
      <c r="BH3010" s="1">
        <v>1.96</v>
      </c>
      <c r="BJ3010" s="1">
        <v>90.323</v>
      </c>
      <c r="BO3010" s="1">
        <v>119.399</v>
      </c>
      <c r="BP3010" s="1">
        <v>2.04</v>
      </c>
      <c r="BR3010" s="1">
        <v>94.009</v>
      </c>
      <c r="BT3010" s="1">
        <v>-0.02</v>
      </c>
      <c r="BU3010" s="1">
        <v>-0.93</v>
      </c>
      <c r="BY3010" s="1">
        <v>0.0</v>
      </c>
      <c r="BZ3010" s="1">
        <v>0.0</v>
      </c>
      <c r="CB3010" s="1">
        <v>0.0</v>
      </c>
      <c r="CG3010" s="1">
        <v>7.609</v>
      </c>
      <c r="CH3010" s="1">
        <v>0.13</v>
      </c>
      <c r="CK3010" s="1">
        <v>0.0</v>
      </c>
      <c r="CL3010" s="1">
        <v>0.0</v>
      </c>
      <c r="CM3010" s="1">
        <v>0.0</v>
      </c>
      <c r="CN3010" s="1">
        <v>5.991</v>
      </c>
      <c r="CQ3010" s="1">
        <v>0.05</v>
      </c>
      <c r="CR3010" s="1">
        <v>0.0</v>
      </c>
      <c r="CU3010" s="1">
        <v>2.926</v>
      </c>
      <c r="CV3010" s="1">
        <v>0.0</v>
      </c>
      <c r="CX3010" s="1">
        <v>2.304</v>
      </c>
      <c r="CY3010" s="1">
        <v>0.0</v>
      </c>
      <c r="DA3010" s="1">
        <v>127.008</v>
      </c>
      <c r="DB3010" s="1">
        <v>6.182</v>
      </c>
      <c r="DF3010" s="1">
        <v>119.399</v>
      </c>
      <c r="DG3010" s="1">
        <v>2.04</v>
      </c>
      <c r="DI3010" s="1">
        <v>94.009</v>
      </c>
      <c r="DN3010" s="1">
        <v>1.756</v>
      </c>
      <c r="DO3010" s="1">
        <v>0.03</v>
      </c>
      <c r="DQ3010" s="1">
        <v>1.382</v>
      </c>
      <c r="DV3010" s="1">
        <v>0.0</v>
      </c>
      <c r="DW3010" s="1">
        <v>0.0</v>
      </c>
      <c r="DY3010" s="1">
        <v>0.0</v>
      </c>
    </row>
    <row r="3011">
      <c r="A3011" s="1" t="s">
        <v>367</v>
      </c>
      <c r="B3011" s="1">
        <v>2016.0</v>
      </c>
      <c r="C3011" s="1" t="s">
        <v>368</v>
      </c>
      <c r="D3011" s="1">
        <v>1.7557696E7</v>
      </c>
      <c r="E3011" s="1">
        <v>2.1733840896E10</v>
      </c>
      <c r="J3011" s="1">
        <v>2.848</v>
      </c>
      <c r="K3011" s="1">
        <v>0.05</v>
      </c>
      <c r="L3011" s="1">
        <v>2.326</v>
      </c>
      <c r="N3011" s="1">
        <v>69.767</v>
      </c>
      <c r="S3011" s="1">
        <v>0.0</v>
      </c>
      <c r="T3011" s="1">
        <v>0.0</v>
      </c>
      <c r="U3011" s="1">
        <v>-27.119</v>
      </c>
      <c r="V3011" s="1">
        <v>-0.117</v>
      </c>
      <c r="W3011" s="1">
        <v>17.915</v>
      </c>
      <c r="X3011" s="1">
        <v>0.315</v>
      </c>
      <c r="Y3011" s="1">
        <v>0.0</v>
      </c>
      <c r="AA3011" s="1">
        <v>2.13</v>
      </c>
      <c r="AB3011" s="1">
        <v>121.314</v>
      </c>
      <c r="AC3011" s="1">
        <v>2.15</v>
      </c>
      <c r="AE3011" s="1">
        <v>9.346</v>
      </c>
      <c r="AF3011" s="1">
        <v>0.578</v>
      </c>
      <c r="AG3011" s="1">
        <v>385.016</v>
      </c>
      <c r="AH3011" s="1">
        <v>0.311</v>
      </c>
      <c r="AK3011" s="1">
        <v>7.404</v>
      </c>
      <c r="AL3011" s="1">
        <v>0.13</v>
      </c>
      <c r="AO3011" s="1">
        <v>6.047</v>
      </c>
      <c r="AT3011" s="1">
        <v>0.0</v>
      </c>
      <c r="AU3011" s="1">
        <v>0.0</v>
      </c>
      <c r="AX3011" s="1">
        <v>0.0</v>
      </c>
      <c r="AY3011" s="1">
        <v>0.0</v>
      </c>
      <c r="AZ3011" s="1">
        <v>0.0</v>
      </c>
      <c r="BA3011" s="1">
        <v>0.0</v>
      </c>
      <c r="BC3011" s="1">
        <v>0.15</v>
      </c>
      <c r="BG3011" s="1">
        <v>110.493</v>
      </c>
      <c r="BH3011" s="1">
        <v>1.94</v>
      </c>
      <c r="BJ3011" s="1">
        <v>90.233</v>
      </c>
      <c r="BO3011" s="1">
        <v>115.049</v>
      </c>
      <c r="BP3011" s="1">
        <v>2.02</v>
      </c>
      <c r="BR3011" s="1">
        <v>93.953</v>
      </c>
      <c r="BT3011" s="1">
        <v>-0.02</v>
      </c>
      <c r="BU3011" s="1">
        <v>-0.939</v>
      </c>
      <c r="BY3011" s="1">
        <v>0.0</v>
      </c>
      <c r="BZ3011" s="1">
        <v>0.0</v>
      </c>
      <c r="CB3011" s="1">
        <v>0.0</v>
      </c>
      <c r="CG3011" s="1">
        <v>7.404</v>
      </c>
      <c r="CH3011" s="1">
        <v>0.13</v>
      </c>
      <c r="CK3011" s="1">
        <v>0.0</v>
      </c>
      <c r="CL3011" s="1">
        <v>0.0</v>
      </c>
      <c r="CM3011" s="1">
        <v>0.0</v>
      </c>
      <c r="CN3011" s="1">
        <v>6.047</v>
      </c>
      <c r="CQ3011" s="1">
        <v>0.05</v>
      </c>
      <c r="CR3011" s="1">
        <v>0.0</v>
      </c>
      <c r="CU3011" s="1">
        <v>2.848</v>
      </c>
      <c r="CV3011" s="1">
        <v>0.0</v>
      </c>
      <c r="CX3011" s="1">
        <v>2.326</v>
      </c>
      <c r="CY3011" s="1">
        <v>0.0</v>
      </c>
      <c r="DA3011" s="1">
        <v>122.453</v>
      </c>
      <c r="DB3011" s="1">
        <v>6.76</v>
      </c>
      <c r="DF3011" s="1">
        <v>115.049</v>
      </c>
      <c r="DG3011" s="1">
        <v>2.02</v>
      </c>
      <c r="DI3011" s="1">
        <v>93.953</v>
      </c>
      <c r="DN3011" s="1">
        <v>1.709</v>
      </c>
      <c r="DO3011" s="1">
        <v>0.03</v>
      </c>
      <c r="DQ3011" s="1">
        <v>1.395</v>
      </c>
      <c r="DV3011" s="1">
        <v>0.0</v>
      </c>
      <c r="DW3011" s="1">
        <v>0.0</v>
      </c>
      <c r="DY3011" s="1">
        <v>0.0</v>
      </c>
    </row>
    <row r="3012">
      <c r="A3012" s="1" t="s">
        <v>367</v>
      </c>
      <c r="B3012" s="1">
        <v>2017.0</v>
      </c>
      <c r="C3012" s="1" t="s">
        <v>368</v>
      </c>
      <c r="D3012" s="1">
        <v>1.8039666E7</v>
      </c>
      <c r="E3012" s="1">
        <v>2.2603194368E10</v>
      </c>
      <c r="J3012" s="1">
        <v>2.772</v>
      </c>
      <c r="K3012" s="1">
        <v>0.05</v>
      </c>
      <c r="L3012" s="1">
        <v>2.618</v>
      </c>
      <c r="N3012" s="1">
        <v>26.178</v>
      </c>
      <c r="S3012" s="1">
        <v>0.0</v>
      </c>
      <c r="T3012" s="1">
        <v>0.0</v>
      </c>
      <c r="Y3012" s="1">
        <v>0.0</v>
      </c>
      <c r="AA3012" s="1">
        <v>1.89</v>
      </c>
      <c r="AB3012" s="1">
        <v>104.769</v>
      </c>
      <c r="AC3012" s="1">
        <v>1.91</v>
      </c>
      <c r="AE3012" s="1">
        <v>7.454</v>
      </c>
      <c r="AF3012" s="1">
        <v>0.504</v>
      </c>
      <c r="AG3012" s="1">
        <v>402.661</v>
      </c>
      <c r="AH3012" s="1">
        <v>0.321</v>
      </c>
      <c r="AK3012" s="1">
        <v>0.0</v>
      </c>
      <c r="AL3012" s="1">
        <v>0.0</v>
      </c>
      <c r="AO3012" s="1">
        <v>0.0</v>
      </c>
      <c r="AT3012" s="1">
        <v>0.0</v>
      </c>
      <c r="AU3012" s="1">
        <v>0.0</v>
      </c>
      <c r="BA3012" s="1">
        <v>0.0</v>
      </c>
      <c r="BC3012" s="1">
        <v>0.05</v>
      </c>
      <c r="BG3012" s="1">
        <v>100.889</v>
      </c>
      <c r="BH3012" s="1">
        <v>1.82</v>
      </c>
      <c r="BJ3012" s="1">
        <v>95.288</v>
      </c>
      <c r="BO3012" s="1">
        <v>105.878</v>
      </c>
      <c r="BP3012" s="1">
        <v>1.91</v>
      </c>
      <c r="BR3012" s="1">
        <v>100.0</v>
      </c>
      <c r="BT3012" s="1">
        <v>-0.02</v>
      </c>
      <c r="BU3012" s="1">
        <v>-1.058</v>
      </c>
      <c r="BY3012" s="1">
        <v>0.0</v>
      </c>
      <c r="BZ3012" s="1">
        <v>0.0</v>
      </c>
      <c r="CB3012" s="1">
        <v>0.0</v>
      </c>
      <c r="CG3012" s="1">
        <v>0.0</v>
      </c>
      <c r="CH3012" s="1">
        <v>0.0</v>
      </c>
      <c r="CN3012" s="1">
        <v>0.0</v>
      </c>
      <c r="CQ3012" s="1">
        <v>0.05</v>
      </c>
      <c r="CR3012" s="1">
        <v>0.0</v>
      </c>
      <c r="CU3012" s="1">
        <v>2.772</v>
      </c>
      <c r="CV3012" s="1">
        <v>0.0</v>
      </c>
      <c r="CX3012" s="1">
        <v>2.618</v>
      </c>
      <c r="CY3012" s="1">
        <v>0.0</v>
      </c>
      <c r="DA3012" s="1">
        <v>105.878</v>
      </c>
      <c r="DB3012" s="1">
        <v>7.264</v>
      </c>
      <c r="DF3012" s="1">
        <v>105.878</v>
      </c>
      <c r="DG3012" s="1">
        <v>1.91</v>
      </c>
      <c r="DI3012" s="1">
        <v>100.0</v>
      </c>
      <c r="DN3012" s="1">
        <v>2.217</v>
      </c>
      <c r="DO3012" s="1">
        <v>0.04</v>
      </c>
      <c r="DQ3012" s="1">
        <v>2.094</v>
      </c>
      <c r="DV3012" s="1">
        <v>0.0</v>
      </c>
      <c r="DW3012" s="1">
        <v>0.0</v>
      </c>
      <c r="DY3012" s="1">
        <v>0.0</v>
      </c>
    </row>
    <row r="3013">
      <c r="A3013" s="1" t="s">
        <v>367</v>
      </c>
      <c r="B3013" s="1">
        <v>2018.0</v>
      </c>
      <c r="C3013" s="1" t="s">
        <v>368</v>
      </c>
      <c r="D3013" s="1">
        <v>1.8528036E7</v>
      </c>
      <c r="E3013" s="1">
        <v>2.3595927552E10</v>
      </c>
      <c r="J3013" s="1">
        <v>2.699</v>
      </c>
      <c r="K3013" s="1">
        <v>0.05</v>
      </c>
      <c r="L3013" s="1">
        <v>2.762</v>
      </c>
      <c r="N3013" s="1">
        <v>143.646</v>
      </c>
      <c r="S3013" s="1">
        <v>0.0</v>
      </c>
      <c r="T3013" s="1">
        <v>0.0</v>
      </c>
      <c r="Y3013" s="1">
        <v>0.0</v>
      </c>
      <c r="AA3013" s="1">
        <v>1.79</v>
      </c>
      <c r="AB3013" s="1">
        <v>96.61</v>
      </c>
      <c r="AC3013" s="1">
        <v>1.81</v>
      </c>
      <c r="AE3013" s="1">
        <v>-5.94</v>
      </c>
      <c r="AF3013" s="1">
        <v>-0.431</v>
      </c>
      <c r="AG3013" s="1">
        <v>368.76</v>
      </c>
      <c r="AH3013" s="1">
        <v>0.29</v>
      </c>
      <c r="AK3013" s="1">
        <v>17.811</v>
      </c>
      <c r="AL3013" s="1">
        <v>0.33</v>
      </c>
      <c r="AO3013" s="1">
        <v>18.232</v>
      </c>
      <c r="AT3013" s="1">
        <v>0.0</v>
      </c>
      <c r="AU3013" s="1">
        <v>0.0</v>
      </c>
      <c r="BA3013" s="1">
        <v>0.0</v>
      </c>
      <c r="BC3013" s="1">
        <v>0.26</v>
      </c>
      <c r="BG3013" s="1">
        <v>76.641</v>
      </c>
      <c r="BH3013" s="1">
        <v>1.42</v>
      </c>
      <c r="BJ3013" s="1">
        <v>78.453</v>
      </c>
      <c r="BO3013" s="1">
        <v>79.879</v>
      </c>
      <c r="BP3013" s="1">
        <v>1.48</v>
      </c>
      <c r="BR3013" s="1">
        <v>81.768</v>
      </c>
      <c r="BT3013" s="1">
        <v>-0.02</v>
      </c>
      <c r="BU3013" s="1">
        <v>-1.117</v>
      </c>
      <c r="BY3013" s="1">
        <v>0.0</v>
      </c>
      <c r="BZ3013" s="1">
        <v>0.0</v>
      </c>
      <c r="CB3013" s="1">
        <v>0.0</v>
      </c>
      <c r="CG3013" s="1">
        <v>17.811</v>
      </c>
      <c r="CH3013" s="1">
        <v>0.33</v>
      </c>
      <c r="CN3013" s="1">
        <v>18.232</v>
      </c>
      <c r="CQ3013" s="1">
        <v>0.05</v>
      </c>
      <c r="CR3013" s="1">
        <v>0.0</v>
      </c>
      <c r="CU3013" s="1">
        <v>2.699</v>
      </c>
      <c r="CV3013" s="1">
        <v>0.0</v>
      </c>
      <c r="CX3013" s="1">
        <v>2.762</v>
      </c>
      <c r="CY3013" s="1">
        <v>0.0</v>
      </c>
      <c r="DA3013" s="1">
        <v>97.69</v>
      </c>
      <c r="DB3013" s="1">
        <v>6.832</v>
      </c>
      <c r="DF3013" s="1">
        <v>79.879</v>
      </c>
      <c r="DG3013" s="1">
        <v>1.48</v>
      </c>
      <c r="DI3013" s="1">
        <v>81.768</v>
      </c>
      <c r="DN3013" s="1">
        <v>0.54</v>
      </c>
      <c r="DO3013" s="1">
        <v>0.01</v>
      </c>
      <c r="DQ3013" s="1">
        <v>0.552</v>
      </c>
      <c r="DV3013" s="1">
        <v>0.0</v>
      </c>
      <c r="DW3013" s="1">
        <v>0.0</v>
      </c>
      <c r="DY3013" s="1">
        <v>0.0</v>
      </c>
    </row>
    <row r="3014">
      <c r="A3014" s="1" t="s">
        <v>367</v>
      </c>
      <c r="B3014" s="1">
        <v>2019.0</v>
      </c>
      <c r="C3014" s="1" t="s">
        <v>368</v>
      </c>
      <c r="D3014" s="1">
        <v>1.9025698E7</v>
      </c>
      <c r="E3014" s="1">
        <v>2.4881432576E10</v>
      </c>
      <c r="J3014" s="1">
        <v>2.628</v>
      </c>
      <c r="K3014" s="1">
        <v>0.05</v>
      </c>
      <c r="L3014" s="1">
        <v>2.778</v>
      </c>
      <c r="N3014" s="1">
        <v>55.556</v>
      </c>
      <c r="S3014" s="1">
        <v>0.0</v>
      </c>
      <c r="T3014" s="1">
        <v>0.0</v>
      </c>
      <c r="Y3014" s="1">
        <v>0.0</v>
      </c>
      <c r="AA3014" s="1">
        <v>1.78</v>
      </c>
      <c r="AB3014" s="1">
        <v>93.558</v>
      </c>
      <c r="AC3014" s="1">
        <v>1.8</v>
      </c>
      <c r="AE3014" s="1">
        <v>16.917</v>
      </c>
      <c r="AF3014" s="1">
        <v>1.156</v>
      </c>
      <c r="AG3014" s="1">
        <v>419.865</v>
      </c>
      <c r="AH3014" s="1">
        <v>0.321</v>
      </c>
      <c r="AK3014" s="1">
        <v>3.679</v>
      </c>
      <c r="AL3014" s="1">
        <v>0.07</v>
      </c>
      <c r="AO3014" s="1">
        <v>3.889</v>
      </c>
      <c r="AT3014" s="1">
        <v>0.0</v>
      </c>
      <c r="AU3014" s="1">
        <v>0.0</v>
      </c>
      <c r="BA3014" s="1">
        <v>0.0</v>
      </c>
      <c r="BC3014" s="1">
        <v>0.1</v>
      </c>
      <c r="BG3014" s="1">
        <v>87.776</v>
      </c>
      <c r="BH3014" s="1">
        <v>1.67</v>
      </c>
      <c r="BJ3014" s="1">
        <v>92.778</v>
      </c>
      <c r="BO3014" s="1">
        <v>90.93</v>
      </c>
      <c r="BP3014" s="1">
        <v>1.73</v>
      </c>
      <c r="BR3014" s="1">
        <v>96.111</v>
      </c>
      <c r="BT3014" s="1">
        <v>-0.02</v>
      </c>
      <c r="BU3014" s="1">
        <v>-1.124</v>
      </c>
      <c r="BY3014" s="1">
        <v>0.0</v>
      </c>
      <c r="BZ3014" s="1">
        <v>0.0</v>
      </c>
      <c r="CB3014" s="1">
        <v>0.0</v>
      </c>
      <c r="CG3014" s="1">
        <v>3.679</v>
      </c>
      <c r="CH3014" s="1">
        <v>0.07</v>
      </c>
      <c r="CN3014" s="1">
        <v>3.889</v>
      </c>
      <c r="CQ3014" s="1">
        <v>0.05</v>
      </c>
      <c r="CR3014" s="1">
        <v>0.0</v>
      </c>
      <c r="CU3014" s="1">
        <v>2.628</v>
      </c>
      <c r="CV3014" s="1">
        <v>0.0</v>
      </c>
      <c r="CX3014" s="1">
        <v>2.778</v>
      </c>
      <c r="CY3014" s="1">
        <v>0.0</v>
      </c>
      <c r="DA3014" s="1">
        <v>94.609</v>
      </c>
      <c r="DB3014" s="1">
        <v>7.988</v>
      </c>
      <c r="DF3014" s="1">
        <v>90.93</v>
      </c>
      <c r="DG3014" s="1">
        <v>1.73</v>
      </c>
      <c r="DI3014" s="1">
        <v>96.111</v>
      </c>
      <c r="DN3014" s="1">
        <v>0.526</v>
      </c>
      <c r="DO3014" s="1">
        <v>0.01</v>
      </c>
      <c r="DQ3014" s="1">
        <v>0.556</v>
      </c>
      <c r="DV3014" s="1">
        <v>0.0</v>
      </c>
      <c r="DW3014" s="1">
        <v>0.0</v>
      </c>
      <c r="DY3014" s="1">
        <v>0.0</v>
      </c>
    </row>
    <row r="3015">
      <c r="A3015" s="1" t="s">
        <v>367</v>
      </c>
      <c r="B3015" s="1">
        <v>2020.0</v>
      </c>
      <c r="C3015" s="1" t="s">
        <v>368</v>
      </c>
      <c r="D3015" s="1">
        <v>1.9533837E7</v>
      </c>
      <c r="E3015" s="1">
        <v>2.5108604928E10</v>
      </c>
      <c r="J3015" s="1">
        <v>2.56</v>
      </c>
      <c r="K3015" s="1">
        <v>0.05</v>
      </c>
      <c r="L3015" s="1">
        <v>2.857</v>
      </c>
      <c r="N3015" s="1">
        <v>34.286</v>
      </c>
      <c r="S3015" s="1">
        <v>0.0</v>
      </c>
      <c r="T3015" s="1">
        <v>0.0</v>
      </c>
      <c r="Y3015" s="1">
        <v>0.0</v>
      </c>
      <c r="AA3015" s="1">
        <v>1.73</v>
      </c>
      <c r="AB3015" s="1">
        <v>88.564</v>
      </c>
      <c r="AC3015" s="1">
        <v>1.75</v>
      </c>
      <c r="AE3015" s="1">
        <v>-2.064</v>
      </c>
      <c r="AF3015" s="1">
        <v>-0.165</v>
      </c>
      <c r="AG3015" s="1">
        <v>400.503</v>
      </c>
      <c r="AH3015" s="1">
        <v>0.312</v>
      </c>
      <c r="AK3015" s="1">
        <v>0.512</v>
      </c>
      <c r="AL3015" s="1">
        <v>0.01</v>
      </c>
      <c r="AO3015" s="1">
        <v>0.571</v>
      </c>
      <c r="AT3015" s="1">
        <v>0.0</v>
      </c>
      <c r="AU3015" s="1">
        <v>0.0</v>
      </c>
      <c r="BA3015" s="1">
        <v>0.0</v>
      </c>
      <c r="BC3015" s="1">
        <v>0.06</v>
      </c>
      <c r="BG3015" s="1">
        <v>86.005</v>
      </c>
      <c r="BH3015" s="1">
        <v>1.68</v>
      </c>
      <c r="BJ3015" s="1">
        <v>96.0</v>
      </c>
      <c r="BO3015" s="1">
        <v>89.076</v>
      </c>
      <c r="BP3015" s="1">
        <v>1.74</v>
      </c>
      <c r="BR3015" s="1">
        <v>99.429</v>
      </c>
      <c r="BT3015" s="1">
        <v>-0.02</v>
      </c>
      <c r="BU3015" s="1">
        <v>-1.156</v>
      </c>
      <c r="BY3015" s="1">
        <v>0.0</v>
      </c>
      <c r="BZ3015" s="1">
        <v>0.0</v>
      </c>
      <c r="CB3015" s="1">
        <v>0.0</v>
      </c>
      <c r="CG3015" s="1">
        <v>0.512</v>
      </c>
      <c r="CH3015" s="1">
        <v>0.01</v>
      </c>
      <c r="CN3015" s="1">
        <v>0.571</v>
      </c>
      <c r="CQ3015" s="1">
        <v>0.05</v>
      </c>
      <c r="CR3015" s="1">
        <v>0.0</v>
      </c>
      <c r="CU3015" s="1">
        <v>2.56</v>
      </c>
      <c r="CV3015" s="1">
        <v>0.0</v>
      </c>
      <c r="CX3015" s="1">
        <v>2.857</v>
      </c>
      <c r="CY3015" s="1">
        <v>0.0</v>
      </c>
      <c r="DA3015" s="1">
        <v>89.588</v>
      </c>
      <c r="DB3015" s="1">
        <v>7.823</v>
      </c>
      <c r="DF3015" s="1">
        <v>89.076</v>
      </c>
      <c r="DG3015" s="1">
        <v>1.74</v>
      </c>
      <c r="DI3015" s="1">
        <v>99.429</v>
      </c>
      <c r="DN3015" s="1">
        <v>0.512</v>
      </c>
      <c r="DO3015" s="1">
        <v>0.01</v>
      </c>
      <c r="DQ3015" s="1">
        <v>0.571</v>
      </c>
      <c r="DV3015" s="1">
        <v>0.0</v>
      </c>
      <c r="DW3015" s="1">
        <v>0.0</v>
      </c>
      <c r="DY3015" s="1">
        <v>0.0</v>
      </c>
    </row>
    <row r="3016">
      <c r="A3016" s="1" t="s">
        <v>367</v>
      </c>
      <c r="B3016" s="1">
        <v>2021.0</v>
      </c>
      <c r="C3016" s="1" t="s">
        <v>368</v>
      </c>
      <c r="D3016" s="1">
        <v>2.0047218E7</v>
      </c>
      <c r="E3016" s="1">
        <v>2.62553088E10</v>
      </c>
      <c r="J3016" s="1">
        <v>2.494</v>
      </c>
      <c r="K3016" s="1">
        <v>0.05</v>
      </c>
      <c r="L3016" s="1">
        <v>2.732</v>
      </c>
      <c r="N3016" s="1">
        <v>54.645</v>
      </c>
      <c r="S3016" s="1">
        <v>0.0</v>
      </c>
      <c r="T3016" s="1">
        <v>0.0</v>
      </c>
      <c r="Y3016" s="1">
        <v>0.0</v>
      </c>
      <c r="AA3016" s="1">
        <v>1.81</v>
      </c>
      <c r="AB3016" s="1">
        <v>90.287</v>
      </c>
      <c r="AC3016" s="1">
        <v>1.83</v>
      </c>
      <c r="AE3016" s="1">
        <v>6.296</v>
      </c>
      <c r="AF3016" s="1">
        <v>0.493</v>
      </c>
      <c r="AG3016" s="1">
        <v>414.818</v>
      </c>
      <c r="AH3016" s="1">
        <v>0.317</v>
      </c>
      <c r="AK3016" s="1">
        <v>3.991</v>
      </c>
      <c r="AL3016" s="1">
        <v>0.08</v>
      </c>
      <c r="AO3016" s="1">
        <v>4.372</v>
      </c>
      <c r="AT3016" s="1">
        <v>0.0</v>
      </c>
      <c r="AU3016" s="1">
        <v>0.0</v>
      </c>
      <c r="BA3016" s="1">
        <v>0.0</v>
      </c>
      <c r="BC3016" s="1">
        <v>0.1</v>
      </c>
      <c r="BG3016" s="1">
        <v>84.301</v>
      </c>
      <c r="BH3016" s="1">
        <v>1.69</v>
      </c>
      <c r="BJ3016" s="1">
        <v>92.35</v>
      </c>
      <c r="BO3016" s="1">
        <v>87.294</v>
      </c>
      <c r="BP3016" s="1">
        <v>1.75</v>
      </c>
      <c r="BR3016" s="1">
        <v>95.628</v>
      </c>
      <c r="BT3016" s="1">
        <v>-0.02</v>
      </c>
      <c r="BU3016" s="1">
        <v>-1.105</v>
      </c>
      <c r="BY3016" s="1">
        <v>0.0</v>
      </c>
      <c r="BZ3016" s="1">
        <v>0.0</v>
      </c>
      <c r="CB3016" s="1">
        <v>0.0</v>
      </c>
      <c r="CG3016" s="1">
        <v>3.991</v>
      </c>
      <c r="CH3016" s="1">
        <v>0.08</v>
      </c>
      <c r="CN3016" s="1">
        <v>4.372</v>
      </c>
      <c r="CQ3016" s="1">
        <v>0.05</v>
      </c>
      <c r="CR3016" s="1">
        <v>0.0</v>
      </c>
      <c r="CU3016" s="1">
        <v>2.494</v>
      </c>
      <c r="CV3016" s="1">
        <v>0.0</v>
      </c>
      <c r="CX3016" s="1">
        <v>2.732</v>
      </c>
      <c r="CY3016" s="1">
        <v>0.0</v>
      </c>
      <c r="DA3016" s="1">
        <v>91.284</v>
      </c>
      <c r="DB3016" s="1">
        <v>8.316</v>
      </c>
      <c r="DF3016" s="1">
        <v>87.294</v>
      </c>
      <c r="DG3016" s="1">
        <v>1.75</v>
      </c>
      <c r="DI3016" s="1">
        <v>95.628</v>
      </c>
      <c r="DN3016" s="1">
        <v>0.499</v>
      </c>
      <c r="DO3016" s="1">
        <v>0.01</v>
      </c>
      <c r="DQ3016" s="1">
        <v>0.546</v>
      </c>
      <c r="DV3016" s="1">
        <v>0.0</v>
      </c>
      <c r="DW3016" s="1">
        <v>0.0</v>
      </c>
      <c r="DY3016" s="1">
        <v>0.0</v>
      </c>
    </row>
    <row r="3017">
      <c r="A3017" s="1" t="s">
        <v>367</v>
      </c>
      <c r="B3017" s="1">
        <v>2022.0</v>
      </c>
      <c r="C3017" s="1" t="s">
        <v>368</v>
      </c>
      <c r="D3017" s="1">
        <v>2.0568683E7</v>
      </c>
      <c r="E3017" s="1">
        <v>2.646535168E10</v>
      </c>
      <c r="J3017" s="1">
        <v>2.431</v>
      </c>
      <c r="K3017" s="1">
        <v>0.05</v>
      </c>
      <c r="L3017" s="1">
        <v>2.732</v>
      </c>
      <c r="N3017" s="1">
        <v>54.645</v>
      </c>
      <c r="S3017" s="1">
        <v>0.0</v>
      </c>
      <c r="T3017" s="1">
        <v>0.0</v>
      </c>
      <c r="Y3017" s="1">
        <v>0.0</v>
      </c>
      <c r="AA3017" s="1">
        <v>1.81</v>
      </c>
      <c r="AB3017" s="1">
        <v>87.998</v>
      </c>
      <c r="AC3017" s="1">
        <v>1.83</v>
      </c>
      <c r="AE3017" s="1">
        <v>32.539</v>
      </c>
      <c r="AF3017" s="1">
        <v>2.706</v>
      </c>
      <c r="AG3017" s="1">
        <v>535.856</v>
      </c>
      <c r="AH3017" s="1">
        <v>0.416</v>
      </c>
      <c r="AK3017" s="1">
        <v>3.889</v>
      </c>
      <c r="AL3017" s="1">
        <v>0.08</v>
      </c>
      <c r="AO3017" s="1">
        <v>4.372</v>
      </c>
      <c r="AT3017" s="1">
        <v>0.0</v>
      </c>
      <c r="AU3017" s="1">
        <v>0.0</v>
      </c>
      <c r="BA3017" s="1">
        <v>0.0</v>
      </c>
      <c r="BC3017" s="1">
        <v>0.1</v>
      </c>
      <c r="BG3017" s="1">
        <v>82.164</v>
      </c>
      <c r="BH3017" s="1">
        <v>1.69</v>
      </c>
      <c r="BJ3017" s="1">
        <v>92.35</v>
      </c>
      <c r="BO3017" s="1">
        <v>85.081</v>
      </c>
      <c r="BP3017" s="1">
        <v>1.75</v>
      </c>
      <c r="BR3017" s="1">
        <v>95.628</v>
      </c>
      <c r="BT3017" s="1">
        <v>-0.02</v>
      </c>
      <c r="BU3017" s="1">
        <v>-1.105</v>
      </c>
      <c r="BY3017" s="1">
        <v>0.0</v>
      </c>
      <c r="BZ3017" s="1">
        <v>0.0</v>
      </c>
      <c r="CB3017" s="1">
        <v>0.0</v>
      </c>
      <c r="CG3017" s="1">
        <v>3.889</v>
      </c>
      <c r="CH3017" s="1">
        <v>0.08</v>
      </c>
      <c r="CN3017" s="1">
        <v>4.372</v>
      </c>
      <c r="CQ3017" s="1">
        <v>0.05</v>
      </c>
      <c r="CR3017" s="1">
        <v>0.0</v>
      </c>
      <c r="CU3017" s="1">
        <v>2.431</v>
      </c>
      <c r="CV3017" s="1">
        <v>0.0</v>
      </c>
      <c r="CX3017" s="1">
        <v>2.732</v>
      </c>
      <c r="CY3017" s="1">
        <v>0.0</v>
      </c>
      <c r="DA3017" s="1">
        <v>88.97</v>
      </c>
      <c r="DB3017" s="1">
        <v>11.022</v>
      </c>
      <c r="DF3017" s="1">
        <v>85.081</v>
      </c>
      <c r="DG3017" s="1">
        <v>1.75</v>
      </c>
      <c r="DI3017" s="1">
        <v>95.628</v>
      </c>
      <c r="DN3017" s="1">
        <v>0.486</v>
      </c>
      <c r="DO3017" s="1">
        <v>0.01</v>
      </c>
      <c r="DQ3017" s="1">
        <v>0.546</v>
      </c>
      <c r="DV3017" s="1">
        <v>0.0</v>
      </c>
      <c r="DW3017" s="1">
        <v>0.0</v>
      </c>
      <c r="DY3017" s="1">
        <v>0.0</v>
      </c>
    </row>
    <row r="3018">
      <c r="A3018" s="1" t="s">
        <v>367</v>
      </c>
      <c r="B3018" s="1">
        <v>2023.0</v>
      </c>
      <c r="C3018" s="1" t="s">
        <v>368</v>
      </c>
      <c r="D3018" s="1">
        <v>2.1104426E7</v>
      </c>
      <c r="AE3018" s="1">
        <v>0.555</v>
      </c>
      <c r="AF3018" s="1">
        <v>0.061</v>
      </c>
      <c r="AG3018" s="1">
        <v>525.153</v>
      </c>
      <c r="DB3018" s="1">
        <v>11.083</v>
      </c>
    </row>
    <row r="3019">
      <c r="A3019" s="1" t="s">
        <v>369</v>
      </c>
      <c r="B3019" s="1">
        <v>2000.0</v>
      </c>
      <c r="C3019" s="1" t="s">
        <v>370</v>
      </c>
      <c r="D3019" s="1">
        <v>2.296776E7</v>
      </c>
      <c r="E3019" s="1">
        <v>3.05803231232E11</v>
      </c>
      <c r="G3019" s="1">
        <v>0.0</v>
      </c>
      <c r="H3019" s="1">
        <v>0.0</v>
      </c>
      <c r="I3019" s="1">
        <v>0.0</v>
      </c>
      <c r="J3019" s="1">
        <v>24.817</v>
      </c>
      <c r="K3019" s="1">
        <v>0.57</v>
      </c>
      <c r="L3019" s="1">
        <v>0.815</v>
      </c>
      <c r="M3019" s="1">
        <v>0.0</v>
      </c>
      <c r="N3019" s="1">
        <v>581.831</v>
      </c>
      <c r="O3019" s="1">
        <v>28.144</v>
      </c>
      <c r="P3019" s="1">
        <v>6.346</v>
      </c>
      <c r="Q3019" s="1">
        <v>1257.974</v>
      </c>
      <c r="R3019" s="1">
        <v>28.893</v>
      </c>
      <c r="S3019" s="1">
        <v>175.899</v>
      </c>
      <c r="T3019" s="1">
        <v>4.04</v>
      </c>
      <c r="U3019" s="1">
        <v>54.839</v>
      </c>
      <c r="V3019" s="1">
        <v>0.856</v>
      </c>
      <c r="W3019" s="1">
        <v>105.293</v>
      </c>
      <c r="X3019" s="1">
        <v>2.418</v>
      </c>
      <c r="Y3019" s="1">
        <v>5.78</v>
      </c>
      <c r="Z3019" s="1">
        <v>4.729</v>
      </c>
      <c r="AA3019" s="1">
        <v>69.88</v>
      </c>
      <c r="AB3019" s="1">
        <v>3042.526</v>
      </c>
      <c r="AC3019" s="1">
        <v>69.9</v>
      </c>
      <c r="AD3019" s="1">
        <v>11.701</v>
      </c>
      <c r="AE3019" s="1">
        <v>15.43</v>
      </c>
      <c r="AF3019" s="1">
        <v>81.852</v>
      </c>
      <c r="AG3019" s="1">
        <v>26659.578</v>
      </c>
      <c r="AH3019" s="1">
        <v>2.002</v>
      </c>
      <c r="AI3019" s="1">
        <v>16.075</v>
      </c>
      <c r="AJ3019" s="1">
        <v>81.68</v>
      </c>
      <c r="AK3019" s="1">
        <v>2714.24</v>
      </c>
      <c r="AL3019" s="1">
        <v>62.34</v>
      </c>
      <c r="AM3019" s="1">
        <v>25679.785</v>
      </c>
      <c r="AN3019" s="1">
        <v>589.807</v>
      </c>
      <c r="AO3019" s="1">
        <v>89.185</v>
      </c>
      <c r="AP3019" s="1">
        <v>96.528</v>
      </c>
      <c r="AQ3019" s="1">
        <v>23.595</v>
      </c>
      <c r="AR3019" s="1">
        <v>54.894</v>
      </c>
      <c r="AS3019" s="1">
        <v>287.54</v>
      </c>
      <c r="AT3019" s="1">
        <v>2435.588</v>
      </c>
      <c r="AU3019" s="1">
        <v>55.94</v>
      </c>
      <c r="AV3019" s="1">
        <v>12519.294</v>
      </c>
      <c r="AW3019" s="1">
        <v>17.654</v>
      </c>
      <c r="AX3019" s="1">
        <v>74.548</v>
      </c>
      <c r="AY3019" s="1">
        <v>21631.275</v>
      </c>
      <c r="AZ3019" s="1">
        <v>496.822</v>
      </c>
      <c r="BA3019" s="1">
        <v>80.029</v>
      </c>
      <c r="BB3019" s="1">
        <v>47.059</v>
      </c>
      <c r="BC3019" s="1">
        <v>40.67</v>
      </c>
      <c r="BD3019" s="1">
        <v>-7.389</v>
      </c>
      <c r="BE3019" s="1">
        <v>-1.55</v>
      </c>
      <c r="BF3019" s="1">
        <v>19.428</v>
      </c>
      <c r="BG3019" s="1">
        <v>304.34</v>
      </c>
      <c r="BH3019" s="1">
        <v>6.99</v>
      </c>
      <c r="BI3019" s="1">
        <v>845.872</v>
      </c>
      <c r="BJ3019" s="1">
        <v>10.0</v>
      </c>
      <c r="BK3019" s="1">
        <v>3.18</v>
      </c>
      <c r="BL3019" s="1">
        <v>0.171</v>
      </c>
      <c r="BM3019" s="1">
        <v>0.234</v>
      </c>
      <c r="BN3019" s="1">
        <v>21.212</v>
      </c>
      <c r="BO3019" s="1">
        <v>329.157</v>
      </c>
      <c r="BP3019" s="1">
        <v>7.56</v>
      </c>
      <c r="BQ3019" s="1">
        <v>923.549</v>
      </c>
      <c r="BR3019" s="1">
        <v>10.815</v>
      </c>
      <c r="BS3019" s="1">
        <v>3.472</v>
      </c>
      <c r="BT3019" s="1">
        <v>-0.02</v>
      </c>
      <c r="BU3019" s="1">
        <v>-0.029</v>
      </c>
      <c r="BW3019" s="1">
        <v>0.0</v>
      </c>
      <c r="BX3019" s="1">
        <v>0.0</v>
      </c>
      <c r="BY3019" s="1">
        <v>0.0</v>
      </c>
      <c r="BZ3019" s="1">
        <v>0.0</v>
      </c>
      <c r="CA3019" s="1">
        <v>0.0</v>
      </c>
      <c r="CB3019" s="1">
        <v>0.0</v>
      </c>
      <c r="CC3019" s="1">
        <v>0.0</v>
      </c>
      <c r="CD3019" s="1">
        <v>8.081</v>
      </c>
      <c r="CE3019" s="1">
        <v>20.44</v>
      </c>
      <c r="CF3019" s="1">
        <v>273.374</v>
      </c>
      <c r="CG3019" s="1">
        <v>102.753</v>
      </c>
      <c r="CH3019" s="1">
        <v>2.36</v>
      </c>
      <c r="CI3019" s="1">
        <v>11902.518</v>
      </c>
      <c r="CJ3019" s="1">
        <v>3.512</v>
      </c>
      <c r="CK3019" s="1">
        <v>13.238</v>
      </c>
      <c r="CL3019" s="1">
        <v>16989.193</v>
      </c>
      <c r="CM3019" s="1">
        <v>390.204</v>
      </c>
      <c r="CN3019" s="1">
        <v>3.376</v>
      </c>
      <c r="CO3019" s="1">
        <v>44.741</v>
      </c>
      <c r="CP3019" s="1">
        <v>1.784</v>
      </c>
      <c r="CQ3019" s="1">
        <v>0.571</v>
      </c>
      <c r="CT3019" s="1">
        <v>1.784</v>
      </c>
      <c r="CU3019" s="1">
        <v>24.857</v>
      </c>
      <c r="CW3019" s="1">
        <v>77.677</v>
      </c>
      <c r="CX3019" s="1">
        <v>0.817</v>
      </c>
      <c r="CZ3019" s="1">
        <v>0.292</v>
      </c>
      <c r="DA3019" s="1">
        <v>3043.396</v>
      </c>
      <c r="DB3019" s="1">
        <v>612.311</v>
      </c>
      <c r="DC3019" s="1">
        <v>0.171</v>
      </c>
      <c r="DD3019" s="1">
        <v>0.234</v>
      </c>
      <c r="DE3019" s="1">
        <v>21.212</v>
      </c>
      <c r="DF3019" s="1">
        <v>329.157</v>
      </c>
      <c r="DG3019" s="1">
        <v>7.56</v>
      </c>
      <c r="DH3019" s="1">
        <v>923.549</v>
      </c>
      <c r="DI3019" s="1">
        <v>10.815</v>
      </c>
      <c r="DJ3019" s="1">
        <v>3.472</v>
      </c>
      <c r="DL3019" s="1">
        <v>0.0</v>
      </c>
      <c r="DM3019" s="1">
        <v>0.0</v>
      </c>
      <c r="DN3019" s="1">
        <v>0.0</v>
      </c>
      <c r="DO3019" s="1">
        <v>0.0</v>
      </c>
      <c r="DP3019" s="1">
        <v>0.0</v>
      </c>
      <c r="DQ3019" s="1">
        <v>0.0</v>
      </c>
      <c r="DR3019" s="1">
        <v>0.0</v>
      </c>
      <c r="DT3019" s="1">
        <v>0.0</v>
      </c>
      <c r="DU3019" s="1">
        <v>0.0</v>
      </c>
      <c r="DV3019" s="1">
        <v>0.0</v>
      </c>
      <c r="DW3019" s="1">
        <v>0.0</v>
      </c>
      <c r="DX3019" s="1">
        <v>0.0</v>
      </c>
      <c r="DY3019" s="1">
        <v>0.0</v>
      </c>
      <c r="DZ3019" s="1">
        <v>0.0</v>
      </c>
    </row>
    <row r="3020">
      <c r="A3020" s="1" t="s">
        <v>369</v>
      </c>
      <c r="B3020" s="1">
        <v>2001.0</v>
      </c>
      <c r="C3020" s="1" t="s">
        <v>370</v>
      </c>
      <c r="D3020" s="1">
        <v>2.3526494E7</v>
      </c>
      <c r="E3020" s="1">
        <v>3.099344896E11</v>
      </c>
      <c r="G3020" s="1">
        <v>0.0</v>
      </c>
      <c r="H3020" s="1">
        <v>0.0</v>
      </c>
      <c r="I3020" s="1">
        <v>0.0</v>
      </c>
      <c r="J3020" s="1">
        <v>24.228</v>
      </c>
      <c r="K3020" s="1">
        <v>0.57</v>
      </c>
      <c r="L3020" s="1">
        <v>0.752</v>
      </c>
      <c r="M3020" s="1">
        <v>0.0</v>
      </c>
      <c r="N3020" s="1">
        <v>600.026</v>
      </c>
      <c r="O3020" s="1">
        <v>19.509</v>
      </c>
      <c r="P3020" s="1">
        <v>5.637</v>
      </c>
      <c r="Q3020" s="1">
        <v>1467.691</v>
      </c>
      <c r="R3020" s="1">
        <v>34.53</v>
      </c>
      <c r="S3020" s="1">
        <v>265.233</v>
      </c>
      <c r="T3020" s="1">
        <v>6.24</v>
      </c>
      <c r="U3020" s="1">
        <v>42.188</v>
      </c>
      <c r="V3020" s="1">
        <v>1.02</v>
      </c>
      <c r="W3020" s="1">
        <v>146.158</v>
      </c>
      <c r="X3020" s="1">
        <v>3.439</v>
      </c>
      <c r="Y3020" s="1">
        <v>8.234</v>
      </c>
      <c r="Z3020" s="1">
        <v>5.518</v>
      </c>
      <c r="AA3020" s="1">
        <v>75.69</v>
      </c>
      <c r="AB3020" s="1">
        <v>3217.224</v>
      </c>
      <c r="AC3020" s="1">
        <v>75.78</v>
      </c>
      <c r="AD3020" s="1">
        <v>12.344</v>
      </c>
      <c r="AE3020" s="1">
        <v>2.381</v>
      </c>
      <c r="AF3020" s="1">
        <v>14.581</v>
      </c>
      <c r="AG3020" s="1">
        <v>26646.211</v>
      </c>
      <c r="AH3020" s="1">
        <v>2.023</v>
      </c>
      <c r="AI3020" s="1">
        <v>2.955</v>
      </c>
      <c r="AJ3020" s="1">
        <v>17.431</v>
      </c>
      <c r="AK3020" s="1">
        <v>2938.814</v>
      </c>
      <c r="AL3020" s="1">
        <v>69.14</v>
      </c>
      <c r="AM3020" s="1">
        <v>25810.842</v>
      </c>
      <c r="AN3020" s="1">
        <v>607.239</v>
      </c>
      <c r="AO3020" s="1">
        <v>91.238</v>
      </c>
      <c r="AP3020" s="1">
        <v>97.036</v>
      </c>
      <c r="AQ3020" s="1">
        <v>-3.632</v>
      </c>
      <c r="AR3020" s="1">
        <v>-10.444</v>
      </c>
      <c r="AS3020" s="1">
        <v>277.096</v>
      </c>
      <c r="AT3020" s="1">
        <v>2554.992</v>
      </c>
      <c r="AU3020" s="1">
        <v>60.11</v>
      </c>
      <c r="AV3020" s="1">
        <v>11778.057</v>
      </c>
      <c r="AW3020" s="1">
        <v>-1.325</v>
      </c>
      <c r="AX3020" s="1">
        <v>-6.583</v>
      </c>
      <c r="AY3020" s="1">
        <v>20837.758</v>
      </c>
      <c r="AZ3020" s="1">
        <v>490.239</v>
      </c>
      <c r="BA3020" s="1">
        <v>79.322</v>
      </c>
      <c r="BB3020" s="1">
        <v>44.279</v>
      </c>
      <c r="BC3020" s="1">
        <v>45.47</v>
      </c>
      <c r="BD3020" s="1">
        <v>-13.269</v>
      </c>
      <c r="BE3020" s="1">
        <v>-2.671</v>
      </c>
      <c r="BF3020" s="1">
        <v>16.757</v>
      </c>
      <c r="BG3020" s="1">
        <v>258.007</v>
      </c>
      <c r="BH3020" s="1">
        <v>6.07</v>
      </c>
      <c r="BI3020" s="1">
        <v>712.257</v>
      </c>
      <c r="BJ3020" s="1">
        <v>8.01</v>
      </c>
      <c r="BK3020" s="1">
        <v>2.678</v>
      </c>
      <c r="BL3020" s="1">
        <v>-12.225</v>
      </c>
      <c r="BM3020" s="1">
        <v>-2.661</v>
      </c>
      <c r="BN3020" s="1">
        <v>18.551</v>
      </c>
      <c r="BO3020" s="1">
        <v>282.235</v>
      </c>
      <c r="BP3020" s="1">
        <v>6.64</v>
      </c>
      <c r="BQ3020" s="1">
        <v>788.513</v>
      </c>
      <c r="BR3020" s="1">
        <v>8.762</v>
      </c>
      <c r="BS3020" s="1">
        <v>2.964</v>
      </c>
      <c r="BT3020" s="1">
        <v>-0.09</v>
      </c>
      <c r="BU3020" s="1">
        <v>-0.119</v>
      </c>
      <c r="BW3020" s="1">
        <v>0.0</v>
      </c>
      <c r="BX3020" s="1">
        <v>0.0</v>
      </c>
      <c r="BY3020" s="1">
        <v>0.0</v>
      </c>
      <c r="BZ3020" s="1">
        <v>0.0</v>
      </c>
      <c r="CA3020" s="1">
        <v>0.0</v>
      </c>
      <c r="CB3020" s="1">
        <v>0.0</v>
      </c>
      <c r="CC3020" s="1">
        <v>0.0</v>
      </c>
      <c r="CD3020" s="1">
        <v>8.135</v>
      </c>
      <c r="CE3020" s="1">
        <v>22.238</v>
      </c>
      <c r="CF3020" s="1">
        <v>295.613</v>
      </c>
      <c r="CG3020" s="1">
        <v>118.59</v>
      </c>
      <c r="CH3020" s="1">
        <v>2.79</v>
      </c>
      <c r="CI3020" s="1">
        <v>12565.096</v>
      </c>
      <c r="CJ3020" s="1">
        <v>-2.878</v>
      </c>
      <c r="CK3020" s="1">
        <v>-11.229</v>
      </c>
      <c r="CL3020" s="1">
        <v>16108.434</v>
      </c>
      <c r="CM3020" s="1">
        <v>378.975</v>
      </c>
      <c r="CN3020" s="1">
        <v>3.682</v>
      </c>
      <c r="CO3020" s="1">
        <v>47.238</v>
      </c>
      <c r="CP3020" s="1">
        <v>1.794</v>
      </c>
      <c r="CQ3020" s="1">
        <v>0.574</v>
      </c>
      <c r="CS3020" s="1">
        <v>0.559</v>
      </c>
      <c r="CT3020" s="1">
        <v>0.01</v>
      </c>
      <c r="CU3020" s="1">
        <v>24.402</v>
      </c>
      <c r="CW3020" s="1">
        <v>76.256</v>
      </c>
      <c r="CX3020" s="1">
        <v>0.758</v>
      </c>
      <c r="CZ3020" s="1">
        <v>0.287</v>
      </c>
      <c r="DA3020" s="1">
        <v>3221.049</v>
      </c>
      <c r="DB3020" s="1">
        <v>626.892</v>
      </c>
      <c r="DC3020" s="1">
        <v>-12.225</v>
      </c>
      <c r="DD3020" s="1">
        <v>-2.661</v>
      </c>
      <c r="DE3020" s="1">
        <v>18.551</v>
      </c>
      <c r="DF3020" s="1">
        <v>282.235</v>
      </c>
      <c r="DG3020" s="1">
        <v>6.64</v>
      </c>
      <c r="DH3020" s="1">
        <v>788.513</v>
      </c>
      <c r="DI3020" s="1">
        <v>8.762</v>
      </c>
      <c r="DJ3020" s="1">
        <v>2.964</v>
      </c>
      <c r="DL3020" s="1">
        <v>0.0</v>
      </c>
      <c r="DM3020" s="1">
        <v>0.0</v>
      </c>
      <c r="DN3020" s="1">
        <v>0.0</v>
      </c>
      <c r="DO3020" s="1">
        <v>0.0</v>
      </c>
      <c r="DP3020" s="1">
        <v>0.0</v>
      </c>
      <c r="DQ3020" s="1">
        <v>0.0</v>
      </c>
      <c r="DR3020" s="1">
        <v>0.0</v>
      </c>
      <c r="DT3020" s="1">
        <v>0.0</v>
      </c>
      <c r="DU3020" s="1">
        <v>0.0</v>
      </c>
      <c r="DV3020" s="1">
        <v>0.0</v>
      </c>
      <c r="DW3020" s="1">
        <v>0.0</v>
      </c>
      <c r="DX3020" s="1">
        <v>0.0</v>
      </c>
      <c r="DY3020" s="1">
        <v>0.0</v>
      </c>
      <c r="DZ3020" s="1">
        <v>0.0</v>
      </c>
    </row>
    <row r="3021">
      <c r="A3021" s="1" t="s">
        <v>369</v>
      </c>
      <c r="B3021" s="1">
        <v>2002.0</v>
      </c>
      <c r="C3021" s="1" t="s">
        <v>370</v>
      </c>
      <c r="D3021" s="1">
        <v>2.4102434E7</v>
      </c>
      <c r="E3021" s="1">
        <v>3.29700343808E11</v>
      </c>
      <c r="G3021" s="1">
        <v>0.0</v>
      </c>
      <c r="H3021" s="1">
        <v>0.0</v>
      </c>
      <c r="I3021" s="1">
        <v>0.0</v>
      </c>
      <c r="J3021" s="1">
        <v>16.596</v>
      </c>
      <c r="K3021" s="1">
        <v>0.4</v>
      </c>
      <c r="L3021" s="1">
        <v>0.495</v>
      </c>
      <c r="M3021" s="1">
        <v>0.0</v>
      </c>
      <c r="N3021" s="1">
        <v>618.276</v>
      </c>
      <c r="O3021" s="1">
        <v>22.585</v>
      </c>
      <c r="P3021" s="1">
        <v>7.799</v>
      </c>
      <c r="Q3021" s="1">
        <v>1756.177</v>
      </c>
      <c r="R3021" s="1">
        <v>42.328</v>
      </c>
      <c r="S3021" s="1">
        <v>396.64</v>
      </c>
      <c r="T3021" s="1">
        <v>9.56</v>
      </c>
      <c r="U3021" s="1">
        <v>-35.348</v>
      </c>
      <c r="V3021" s="1">
        <v>-1.215</v>
      </c>
      <c r="W3021" s="1">
        <v>92.236</v>
      </c>
      <c r="X3021" s="1">
        <v>2.223</v>
      </c>
      <c r="Y3021" s="1">
        <v>11.821</v>
      </c>
      <c r="Z3021" s="1">
        <v>6.42</v>
      </c>
      <c r="AA3021" s="1">
        <v>80.84</v>
      </c>
      <c r="AB3021" s="1">
        <v>3354.018</v>
      </c>
      <c r="AC3021" s="1">
        <v>80.87</v>
      </c>
      <c r="AD3021" s="1">
        <v>12.461</v>
      </c>
      <c r="AE3021" s="1">
        <v>5.327</v>
      </c>
      <c r="AF3021" s="1">
        <v>33.395</v>
      </c>
      <c r="AG3021" s="1">
        <v>27395.031</v>
      </c>
      <c r="AH3021" s="1">
        <v>2.003</v>
      </c>
      <c r="AI3021" s="1">
        <v>5.921</v>
      </c>
      <c r="AJ3021" s="1">
        <v>35.952</v>
      </c>
      <c r="AK3021" s="1">
        <v>3114.208</v>
      </c>
      <c r="AL3021" s="1">
        <v>75.06</v>
      </c>
      <c r="AM3021" s="1">
        <v>26685.707</v>
      </c>
      <c r="AN3021" s="1">
        <v>643.19</v>
      </c>
      <c r="AO3021" s="1">
        <v>92.816</v>
      </c>
      <c r="AP3021" s="1">
        <v>97.558</v>
      </c>
      <c r="AQ3021" s="1">
        <v>1.368</v>
      </c>
      <c r="AR3021" s="1">
        <v>3.791</v>
      </c>
      <c r="AS3021" s="1">
        <v>280.888</v>
      </c>
      <c r="AT3021" s="1">
        <v>2489.79</v>
      </c>
      <c r="AU3021" s="1">
        <v>60.01</v>
      </c>
      <c r="AV3021" s="1">
        <v>11653.917</v>
      </c>
      <c r="AW3021" s="1">
        <v>3.191</v>
      </c>
      <c r="AX3021" s="1">
        <v>15.642</v>
      </c>
      <c r="AY3021" s="1">
        <v>20988.824</v>
      </c>
      <c r="AZ3021" s="1">
        <v>505.882</v>
      </c>
      <c r="BA3021" s="1">
        <v>74.206</v>
      </c>
      <c r="BB3021" s="1">
        <v>42.605</v>
      </c>
      <c r="BC3021" s="1">
        <v>50.0</v>
      </c>
      <c r="BD3021" s="1">
        <v>-10.732</v>
      </c>
      <c r="BE3021" s="1">
        <v>-1.921</v>
      </c>
      <c r="BF3021" s="1">
        <v>14.836</v>
      </c>
      <c r="BG3021" s="1">
        <v>224.459</v>
      </c>
      <c r="BH3021" s="1">
        <v>5.41</v>
      </c>
      <c r="BI3021" s="1">
        <v>615.524</v>
      </c>
      <c r="BJ3021" s="1">
        <v>6.69</v>
      </c>
      <c r="BK3021" s="1">
        <v>2.25</v>
      </c>
      <c r="BL3021" s="1">
        <v>-12.36</v>
      </c>
      <c r="BM3021" s="1">
        <v>-2.452</v>
      </c>
      <c r="BN3021" s="1">
        <v>16.099</v>
      </c>
      <c r="BO3021" s="1">
        <v>241.054</v>
      </c>
      <c r="BP3021" s="1">
        <v>5.81</v>
      </c>
      <c r="BQ3021" s="1">
        <v>667.956</v>
      </c>
      <c r="BR3021" s="1">
        <v>7.184</v>
      </c>
      <c r="BS3021" s="1">
        <v>2.442</v>
      </c>
      <c r="BT3021" s="1">
        <v>-0.03</v>
      </c>
      <c r="BU3021" s="1">
        <v>-0.037</v>
      </c>
      <c r="BW3021" s="1">
        <v>0.0</v>
      </c>
      <c r="BX3021" s="1">
        <v>0.0</v>
      </c>
      <c r="BY3021" s="1">
        <v>0.0</v>
      </c>
      <c r="BZ3021" s="1">
        <v>0.0</v>
      </c>
      <c r="CA3021" s="1">
        <v>0.0</v>
      </c>
      <c r="CB3021" s="1">
        <v>0.0</v>
      </c>
      <c r="CC3021" s="1">
        <v>0.0</v>
      </c>
      <c r="CD3021" s="1">
        <v>8.241</v>
      </c>
      <c r="CE3021" s="1">
        <v>24.362</v>
      </c>
      <c r="CF3021" s="1">
        <v>319.975</v>
      </c>
      <c r="CG3021" s="1">
        <v>227.778</v>
      </c>
      <c r="CH3021" s="1">
        <v>5.49</v>
      </c>
      <c r="CI3021" s="1">
        <v>13275.614</v>
      </c>
      <c r="CJ3021" s="1">
        <v>5.009</v>
      </c>
      <c r="CK3021" s="1">
        <v>18.984</v>
      </c>
      <c r="CL3021" s="1">
        <v>16511.135</v>
      </c>
      <c r="CM3021" s="1">
        <v>397.959</v>
      </c>
      <c r="CN3021" s="1">
        <v>6.789</v>
      </c>
      <c r="CO3021" s="1">
        <v>48.533</v>
      </c>
      <c r="CP3021" s="1">
        <v>1.264</v>
      </c>
      <c r="CQ3021" s="1">
        <v>0.404</v>
      </c>
      <c r="CS3021" s="1">
        <v>-29.559</v>
      </c>
      <c r="CT3021" s="1">
        <v>-0.53</v>
      </c>
      <c r="CU3021" s="1">
        <v>16.778</v>
      </c>
      <c r="CW3021" s="1">
        <v>52.432</v>
      </c>
      <c r="CX3021" s="1">
        <v>0.5</v>
      </c>
      <c r="CZ3021" s="1">
        <v>0.192</v>
      </c>
      <c r="DA3021" s="1">
        <v>3355.263</v>
      </c>
      <c r="DB3021" s="1">
        <v>660.287</v>
      </c>
      <c r="DC3021" s="1">
        <v>-12.36</v>
      </c>
      <c r="DD3021" s="1">
        <v>-2.452</v>
      </c>
      <c r="DE3021" s="1">
        <v>16.099</v>
      </c>
      <c r="DF3021" s="1">
        <v>241.054</v>
      </c>
      <c r="DG3021" s="1">
        <v>5.81</v>
      </c>
      <c r="DH3021" s="1">
        <v>667.956</v>
      </c>
      <c r="DI3021" s="1">
        <v>7.184</v>
      </c>
      <c r="DJ3021" s="1">
        <v>2.442</v>
      </c>
      <c r="DL3021" s="1">
        <v>0.0</v>
      </c>
      <c r="DM3021" s="1">
        <v>0.0</v>
      </c>
      <c r="DN3021" s="1">
        <v>0.0</v>
      </c>
      <c r="DO3021" s="1">
        <v>0.0</v>
      </c>
      <c r="DP3021" s="1">
        <v>0.0</v>
      </c>
      <c r="DQ3021" s="1">
        <v>0.0</v>
      </c>
      <c r="DR3021" s="1">
        <v>0.0</v>
      </c>
      <c r="DT3021" s="1">
        <v>0.0</v>
      </c>
      <c r="DU3021" s="1">
        <v>0.0</v>
      </c>
      <c r="DV3021" s="1">
        <v>0.0</v>
      </c>
      <c r="DW3021" s="1">
        <v>0.0</v>
      </c>
      <c r="DX3021" s="1">
        <v>0.0</v>
      </c>
      <c r="DY3021" s="1">
        <v>0.0</v>
      </c>
      <c r="DZ3021" s="1">
        <v>0.0</v>
      </c>
    </row>
    <row r="3022">
      <c r="A3022" s="1" t="s">
        <v>369</v>
      </c>
      <c r="B3022" s="1">
        <v>2003.0</v>
      </c>
      <c r="C3022" s="1" t="s">
        <v>370</v>
      </c>
      <c r="D3022" s="1">
        <v>2.4679556E7</v>
      </c>
      <c r="E3022" s="1">
        <v>3.50966710272E11</v>
      </c>
      <c r="G3022" s="1">
        <v>0.0</v>
      </c>
      <c r="H3022" s="1">
        <v>0.0</v>
      </c>
      <c r="I3022" s="1">
        <v>0.0</v>
      </c>
      <c r="J3022" s="1">
        <v>17.018</v>
      </c>
      <c r="K3022" s="1">
        <v>0.42</v>
      </c>
      <c r="L3022" s="1">
        <v>0.504</v>
      </c>
      <c r="M3022" s="1">
        <v>0.0</v>
      </c>
      <c r="N3022" s="1">
        <v>631.137</v>
      </c>
      <c r="O3022" s="1">
        <v>45.964</v>
      </c>
      <c r="P3022" s="1">
        <v>19.456</v>
      </c>
      <c r="Q3022" s="1">
        <v>2503.438</v>
      </c>
      <c r="R3022" s="1">
        <v>61.784</v>
      </c>
      <c r="S3022" s="1">
        <v>544.58</v>
      </c>
      <c r="T3022" s="1">
        <v>13.44</v>
      </c>
      <c r="U3022" s="1">
        <v>-50.425</v>
      </c>
      <c r="V3022" s="1">
        <v>-1.121</v>
      </c>
      <c r="W3022" s="1">
        <v>44.657</v>
      </c>
      <c r="X3022" s="1">
        <v>1.102</v>
      </c>
      <c r="Y3022" s="1">
        <v>16.133</v>
      </c>
      <c r="Z3022" s="1">
        <v>8.648</v>
      </c>
      <c r="AA3022" s="1">
        <v>83.11</v>
      </c>
      <c r="AB3022" s="1">
        <v>3367.565</v>
      </c>
      <c r="AC3022" s="1">
        <v>83.31</v>
      </c>
      <c r="AD3022" s="1">
        <v>11.821</v>
      </c>
      <c r="AE3022" s="1">
        <v>8.336</v>
      </c>
      <c r="AF3022" s="1">
        <v>55.04</v>
      </c>
      <c r="AG3022" s="1">
        <v>28984.602</v>
      </c>
      <c r="AH3022" s="1">
        <v>2.038</v>
      </c>
      <c r="AI3022" s="1">
        <v>8.714</v>
      </c>
      <c r="AJ3022" s="1">
        <v>56.045</v>
      </c>
      <c r="AK3022" s="1">
        <v>3152.407</v>
      </c>
      <c r="AL3022" s="1">
        <v>77.8</v>
      </c>
      <c r="AM3022" s="1">
        <v>28332.596</v>
      </c>
      <c r="AN3022" s="1">
        <v>699.236</v>
      </c>
      <c r="AO3022" s="1">
        <v>93.386</v>
      </c>
      <c r="AP3022" s="1">
        <v>97.876</v>
      </c>
      <c r="AQ3022" s="1">
        <v>7.751</v>
      </c>
      <c r="AR3022" s="1">
        <v>21.771</v>
      </c>
      <c r="AS3022" s="1">
        <v>302.659</v>
      </c>
      <c r="AT3022" s="1">
        <v>2446.965</v>
      </c>
      <c r="AU3022" s="1">
        <v>60.39</v>
      </c>
      <c r="AV3022" s="1">
        <v>12263.556</v>
      </c>
      <c r="AW3022" s="1">
        <v>4.219</v>
      </c>
      <c r="AX3022" s="1">
        <v>21.341</v>
      </c>
      <c r="AY3022" s="1">
        <v>21362.734</v>
      </c>
      <c r="AZ3022" s="1">
        <v>527.223</v>
      </c>
      <c r="BA3022" s="1">
        <v>72.488</v>
      </c>
      <c r="BB3022" s="1">
        <v>42.365</v>
      </c>
      <c r="BC3022" s="1">
        <v>52.58</v>
      </c>
      <c r="BD3022" s="1">
        <v>-6.002</v>
      </c>
      <c r="BE3022" s="1">
        <v>-0.966</v>
      </c>
      <c r="BF3022" s="1">
        <v>13.869</v>
      </c>
      <c r="BG3022" s="1">
        <v>206.244</v>
      </c>
      <c r="BH3022" s="1">
        <v>5.09</v>
      </c>
      <c r="BI3022" s="1">
        <v>561.972</v>
      </c>
      <c r="BJ3022" s="1">
        <v>6.11</v>
      </c>
      <c r="BK3022" s="1">
        <v>1.941</v>
      </c>
      <c r="BL3022" s="1">
        <v>-5.377</v>
      </c>
      <c r="BM3022" s="1">
        <v>-0.929</v>
      </c>
      <c r="BN3022" s="1">
        <v>15.171</v>
      </c>
      <c r="BO3022" s="1">
        <v>223.262</v>
      </c>
      <c r="BP3022" s="1">
        <v>5.51</v>
      </c>
      <c r="BQ3022" s="1">
        <v>614.71</v>
      </c>
      <c r="BR3022" s="1">
        <v>6.614</v>
      </c>
      <c r="BS3022" s="1">
        <v>2.124</v>
      </c>
      <c r="BT3022" s="1">
        <v>-0.2</v>
      </c>
      <c r="BU3022" s="1">
        <v>-0.241</v>
      </c>
      <c r="BW3022" s="1">
        <v>0.0</v>
      </c>
      <c r="BX3022" s="1">
        <v>0.0</v>
      </c>
      <c r="BY3022" s="1">
        <v>0.0</v>
      </c>
      <c r="BZ3022" s="1">
        <v>0.0</v>
      </c>
      <c r="CA3022" s="1">
        <v>0.0</v>
      </c>
      <c r="CB3022" s="1">
        <v>0.0</v>
      </c>
      <c r="CC3022" s="1">
        <v>0.0</v>
      </c>
      <c r="CD3022" s="1">
        <v>4.631</v>
      </c>
      <c r="CE3022" s="1">
        <v>14.818</v>
      </c>
      <c r="CF3022" s="1">
        <v>334.793</v>
      </c>
      <c r="CG3022" s="1">
        <v>160.862</v>
      </c>
      <c r="CH3022" s="1">
        <v>3.97</v>
      </c>
      <c r="CI3022" s="1">
        <v>13565.602</v>
      </c>
      <c r="CJ3022" s="1">
        <v>3.494</v>
      </c>
      <c r="CK3022" s="1">
        <v>13.904</v>
      </c>
      <c r="CL3022" s="1">
        <v>16688.428</v>
      </c>
      <c r="CM3022" s="1">
        <v>411.863</v>
      </c>
      <c r="CN3022" s="1">
        <v>4.765</v>
      </c>
      <c r="CO3022" s="1">
        <v>46.863</v>
      </c>
      <c r="CP3022" s="1">
        <v>1.302</v>
      </c>
      <c r="CQ3022" s="1">
        <v>0.417</v>
      </c>
      <c r="CS3022" s="1">
        <v>2.992</v>
      </c>
      <c r="CT3022" s="1">
        <v>0.038</v>
      </c>
      <c r="CU3022" s="1">
        <v>16.876</v>
      </c>
      <c r="CW3022" s="1">
        <v>52.738</v>
      </c>
      <c r="CX3022" s="1">
        <v>0.5</v>
      </c>
      <c r="CZ3022" s="1">
        <v>0.182</v>
      </c>
      <c r="DA3022" s="1">
        <v>3375.668</v>
      </c>
      <c r="DB3022" s="1">
        <v>715.327</v>
      </c>
      <c r="DC3022" s="1">
        <v>-5.377</v>
      </c>
      <c r="DD3022" s="1">
        <v>-0.929</v>
      </c>
      <c r="DE3022" s="1">
        <v>15.171</v>
      </c>
      <c r="DF3022" s="1">
        <v>223.262</v>
      </c>
      <c r="DG3022" s="1">
        <v>5.51</v>
      </c>
      <c r="DH3022" s="1">
        <v>614.71</v>
      </c>
      <c r="DI3022" s="1">
        <v>6.614</v>
      </c>
      <c r="DJ3022" s="1">
        <v>2.124</v>
      </c>
      <c r="DL3022" s="1">
        <v>0.0</v>
      </c>
      <c r="DM3022" s="1">
        <v>0.0</v>
      </c>
      <c r="DN3022" s="1">
        <v>0.0</v>
      </c>
      <c r="DO3022" s="1">
        <v>0.0</v>
      </c>
      <c r="DP3022" s="1">
        <v>0.0</v>
      </c>
      <c r="DQ3022" s="1">
        <v>0.0</v>
      </c>
      <c r="DR3022" s="1">
        <v>0.0</v>
      </c>
      <c r="DT3022" s="1">
        <v>0.0</v>
      </c>
      <c r="DU3022" s="1">
        <v>0.0</v>
      </c>
      <c r="DV3022" s="1">
        <v>0.0</v>
      </c>
      <c r="DW3022" s="1">
        <v>0.0</v>
      </c>
      <c r="DX3022" s="1">
        <v>0.0</v>
      </c>
      <c r="DY3022" s="1">
        <v>0.0</v>
      </c>
      <c r="DZ3022" s="1">
        <v>0.0</v>
      </c>
    </row>
    <row r="3023">
      <c r="A3023" s="1" t="s">
        <v>369</v>
      </c>
      <c r="B3023" s="1">
        <v>2004.0</v>
      </c>
      <c r="C3023" s="1" t="s">
        <v>370</v>
      </c>
      <c r="D3023" s="1">
        <v>2.5256718E7</v>
      </c>
      <c r="E3023" s="1">
        <v>3.77079431168E11</v>
      </c>
      <c r="G3023" s="1">
        <v>0.0</v>
      </c>
      <c r="H3023" s="1">
        <v>0.0</v>
      </c>
      <c r="I3023" s="1">
        <v>0.0</v>
      </c>
      <c r="J3023" s="1">
        <v>22.964</v>
      </c>
      <c r="K3023" s="1">
        <v>0.58</v>
      </c>
      <c r="L3023" s="1">
        <v>0.604</v>
      </c>
      <c r="M3023" s="1">
        <v>0.0</v>
      </c>
      <c r="N3023" s="1">
        <v>649.802</v>
      </c>
      <c r="O3023" s="1">
        <v>24.755</v>
      </c>
      <c r="P3023" s="1">
        <v>15.295</v>
      </c>
      <c r="Q3023" s="1">
        <v>3051.805</v>
      </c>
      <c r="R3023" s="1">
        <v>77.079</v>
      </c>
      <c r="S3023" s="1">
        <v>895.999</v>
      </c>
      <c r="T3023" s="1">
        <v>22.63</v>
      </c>
      <c r="U3023" s="1">
        <v>122.386</v>
      </c>
      <c r="V3023" s="1">
        <v>1.349</v>
      </c>
      <c r="W3023" s="1">
        <v>97.041</v>
      </c>
      <c r="X3023" s="1">
        <v>2.451</v>
      </c>
      <c r="Y3023" s="1">
        <v>23.558</v>
      </c>
      <c r="Z3023" s="1">
        <v>9.985</v>
      </c>
      <c r="AA3023" s="1">
        <v>95.54</v>
      </c>
      <c r="AB3023" s="1">
        <v>3782.756</v>
      </c>
      <c r="AC3023" s="1">
        <v>96.06</v>
      </c>
      <c r="AD3023" s="1">
        <v>12.62</v>
      </c>
      <c r="AE3023" s="1">
        <v>8.052</v>
      </c>
      <c r="AF3023" s="1">
        <v>57.601</v>
      </c>
      <c r="AG3023" s="1">
        <v>30602.855</v>
      </c>
      <c r="AH3023" s="1">
        <v>2.05</v>
      </c>
      <c r="AI3023" s="1">
        <v>7.979</v>
      </c>
      <c r="AJ3023" s="1">
        <v>55.792</v>
      </c>
      <c r="AK3023" s="1">
        <v>3559.845</v>
      </c>
      <c r="AL3023" s="1">
        <v>89.91</v>
      </c>
      <c r="AM3023" s="1">
        <v>29894.158</v>
      </c>
      <c r="AN3023" s="1">
        <v>755.028</v>
      </c>
      <c r="AO3023" s="1">
        <v>93.598</v>
      </c>
      <c r="AP3023" s="1">
        <v>97.81</v>
      </c>
      <c r="AQ3023" s="1">
        <v>8.023</v>
      </c>
      <c r="AR3023" s="1">
        <v>24.283</v>
      </c>
      <c r="AS3023" s="1">
        <v>326.943</v>
      </c>
      <c r="AT3023" s="1">
        <v>2529.228</v>
      </c>
      <c r="AU3023" s="1">
        <v>63.88</v>
      </c>
      <c r="AV3023" s="1">
        <v>12944.776</v>
      </c>
      <c r="AW3023" s="1">
        <v>14.074</v>
      </c>
      <c r="AX3023" s="1">
        <v>74.199</v>
      </c>
      <c r="AY3023" s="1">
        <v>23812.365</v>
      </c>
      <c r="AZ3023" s="1">
        <v>601.422</v>
      </c>
      <c r="BA3023" s="1">
        <v>66.5</v>
      </c>
      <c r="BB3023" s="1">
        <v>42.354</v>
      </c>
      <c r="BC3023" s="1">
        <v>62.42</v>
      </c>
      <c r="BD3023" s="1">
        <v>9.489</v>
      </c>
      <c r="BE3023" s="1">
        <v>1.234</v>
      </c>
      <c r="BF3023" s="1">
        <v>15.103</v>
      </c>
      <c r="BG3023" s="1">
        <v>220.535</v>
      </c>
      <c r="BH3023" s="1">
        <v>5.57</v>
      </c>
      <c r="BI3023" s="1">
        <v>597.979</v>
      </c>
      <c r="BJ3023" s="1">
        <v>5.798</v>
      </c>
      <c r="BK3023" s="1">
        <v>1.957</v>
      </c>
      <c r="BL3023" s="1">
        <v>11.675</v>
      </c>
      <c r="BM3023" s="1">
        <v>1.733</v>
      </c>
      <c r="BN3023" s="1">
        <v>16.904</v>
      </c>
      <c r="BO3023" s="1">
        <v>243.5</v>
      </c>
      <c r="BP3023" s="1">
        <v>6.15</v>
      </c>
      <c r="BQ3023" s="1">
        <v>669.292</v>
      </c>
      <c r="BR3023" s="1">
        <v>6.402</v>
      </c>
      <c r="BS3023" s="1">
        <v>2.19</v>
      </c>
      <c r="BT3023" s="1">
        <v>-0.52</v>
      </c>
      <c r="BU3023" s="1">
        <v>-0.544</v>
      </c>
      <c r="BW3023" s="1">
        <v>0.0</v>
      </c>
      <c r="BX3023" s="1">
        <v>0.0</v>
      </c>
      <c r="BY3023" s="1">
        <v>0.0</v>
      </c>
      <c r="BZ3023" s="1">
        <v>0.0</v>
      </c>
      <c r="CA3023" s="1">
        <v>0.0</v>
      </c>
      <c r="CB3023" s="1">
        <v>0.0</v>
      </c>
      <c r="CC3023" s="1">
        <v>0.0</v>
      </c>
      <c r="CD3023" s="1">
        <v>4.843</v>
      </c>
      <c r="CE3023" s="1">
        <v>16.214</v>
      </c>
      <c r="CF3023" s="1">
        <v>351.007</v>
      </c>
      <c r="CG3023" s="1">
        <v>134.618</v>
      </c>
      <c r="CH3023" s="1">
        <v>3.4</v>
      </c>
      <c r="CI3023" s="1">
        <v>13897.578</v>
      </c>
      <c r="CJ3023" s="1">
        <v>2.522</v>
      </c>
      <c r="CK3023" s="1">
        <v>10.388</v>
      </c>
      <c r="CL3023" s="1">
        <v>16718.371</v>
      </c>
      <c r="CM3023" s="1">
        <v>422.251</v>
      </c>
      <c r="CN3023" s="1">
        <v>3.539</v>
      </c>
      <c r="CO3023" s="1">
        <v>45.471</v>
      </c>
      <c r="CP3023" s="1">
        <v>1.801</v>
      </c>
      <c r="CQ3023" s="1">
        <v>0.576</v>
      </c>
      <c r="CS3023" s="1">
        <v>38.382</v>
      </c>
      <c r="CT3023" s="1">
        <v>0.5</v>
      </c>
      <c r="CU3023" s="1">
        <v>22.82</v>
      </c>
      <c r="CW3023" s="1">
        <v>71.313</v>
      </c>
      <c r="CX3023" s="1">
        <v>0.6</v>
      </c>
      <c r="CZ3023" s="1">
        <v>0.233</v>
      </c>
      <c r="DA3023" s="1">
        <v>3803.344</v>
      </c>
      <c r="DB3023" s="1">
        <v>772.928</v>
      </c>
      <c r="DC3023" s="1">
        <v>11.675</v>
      </c>
      <c r="DD3023" s="1">
        <v>1.733</v>
      </c>
      <c r="DE3023" s="1">
        <v>16.904</v>
      </c>
      <c r="DF3023" s="1">
        <v>243.5</v>
      </c>
      <c r="DG3023" s="1">
        <v>6.15</v>
      </c>
      <c r="DH3023" s="1">
        <v>669.292</v>
      </c>
      <c r="DI3023" s="1">
        <v>6.402</v>
      </c>
      <c r="DJ3023" s="1">
        <v>2.19</v>
      </c>
      <c r="DL3023" s="1">
        <v>0.0</v>
      </c>
      <c r="DM3023" s="1">
        <v>0.0</v>
      </c>
      <c r="DN3023" s="1">
        <v>0.0</v>
      </c>
      <c r="DO3023" s="1">
        <v>0.0</v>
      </c>
      <c r="DP3023" s="1">
        <v>0.0</v>
      </c>
      <c r="DQ3023" s="1">
        <v>0.0</v>
      </c>
      <c r="DR3023" s="1">
        <v>0.0</v>
      </c>
      <c r="DT3023" s="1">
        <v>0.0</v>
      </c>
      <c r="DU3023" s="1">
        <v>0.0</v>
      </c>
      <c r="DV3023" s="1">
        <v>0.0</v>
      </c>
      <c r="DW3023" s="1">
        <v>0.0</v>
      </c>
      <c r="DX3023" s="1">
        <v>0.0</v>
      </c>
      <c r="DY3023" s="1">
        <v>0.0</v>
      </c>
      <c r="DZ3023" s="1">
        <v>0.0</v>
      </c>
    </row>
    <row r="3024">
      <c r="A3024" s="1" t="s">
        <v>369</v>
      </c>
      <c r="B3024" s="1">
        <v>2005.0</v>
      </c>
      <c r="C3024" s="1" t="s">
        <v>370</v>
      </c>
      <c r="D3024" s="1">
        <v>2.5836027E7</v>
      </c>
      <c r="E3024" s="1">
        <v>3.99781036032E11</v>
      </c>
      <c r="G3024" s="1">
        <v>0.0</v>
      </c>
      <c r="H3024" s="1">
        <v>0.0</v>
      </c>
      <c r="I3024" s="1">
        <v>0.0</v>
      </c>
      <c r="J3024" s="1">
        <v>22.836</v>
      </c>
      <c r="K3024" s="1">
        <v>0.59</v>
      </c>
      <c r="L3024" s="1">
        <v>0.597</v>
      </c>
      <c r="M3024" s="1">
        <v>0.0</v>
      </c>
      <c r="N3024" s="1">
        <v>652.456</v>
      </c>
      <c r="O3024" s="1">
        <v>3.875</v>
      </c>
      <c r="P3024" s="1">
        <v>2.987</v>
      </c>
      <c r="Q3024" s="1">
        <v>3098.986</v>
      </c>
      <c r="R3024" s="1">
        <v>80.065</v>
      </c>
      <c r="S3024" s="1">
        <v>976.543</v>
      </c>
      <c r="T3024" s="1">
        <v>25.23</v>
      </c>
      <c r="U3024" s="1">
        <v>102.479</v>
      </c>
      <c r="V3024" s="1">
        <v>2.512</v>
      </c>
      <c r="W3024" s="1">
        <v>192.083</v>
      </c>
      <c r="X3024" s="1">
        <v>4.963</v>
      </c>
      <c r="Y3024" s="1">
        <v>25.549</v>
      </c>
      <c r="Z3024" s="1">
        <v>9.585</v>
      </c>
      <c r="AA3024" s="1">
        <v>96.52</v>
      </c>
      <c r="AB3024" s="1">
        <v>3735.868</v>
      </c>
      <c r="AC3024" s="1">
        <v>98.75</v>
      </c>
      <c r="AD3024" s="1">
        <v>11.985</v>
      </c>
      <c r="AE3024" s="1">
        <v>8.215</v>
      </c>
      <c r="AF3024" s="1">
        <v>63.497</v>
      </c>
      <c r="AG3024" s="1">
        <v>32374.359</v>
      </c>
      <c r="AH3024" s="1">
        <v>2.092</v>
      </c>
      <c r="AI3024" s="1">
        <v>8.252</v>
      </c>
      <c r="AJ3024" s="1">
        <v>62.305</v>
      </c>
      <c r="AK3024" s="1">
        <v>3566.725</v>
      </c>
      <c r="AL3024" s="1">
        <v>92.15</v>
      </c>
      <c r="AM3024" s="1">
        <v>31635.395</v>
      </c>
      <c r="AN3024" s="1">
        <v>817.333</v>
      </c>
      <c r="AO3024" s="1">
        <v>93.316</v>
      </c>
      <c r="AP3024" s="1">
        <v>97.845</v>
      </c>
      <c r="AQ3024" s="1">
        <v>14.311</v>
      </c>
      <c r="AR3024" s="1">
        <v>46.788</v>
      </c>
      <c r="AS3024" s="1">
        <v>373.73</v>
      </c>
      <c r="AT3024" s="1">
        <v>2472.903</v>
      </c>
      <c r="AU3024" s="1">
        <v>63.89</v>
      </c>
      <c r="AV3024" s="1">
        <v>14465.462</v>
      </c>
      <c r="AW3024" s="1">
        <v>12.566</v>
      </c>
      <c r="AX3024" s="1">
        <v>75.578</v>
      </c>
      <c r="AY3024" s="1">
        <v>26203.713</v>
      </c>
      <c r="AZ3024" s="1">
        <v>677.0</v>
      </c>
      <c r="BA3024" s="1">
        <v>64.699</v>
      </c>
      <c r="BB3024" s="1">
        <v>44.74</v>
      </c>
      <c r="BC3024" s="1">
        <v>64.43</v>
      </c>
      <c r="BD3024" s="1">
        <v>7.788</v>
      </c>
      <c r="BE3024" s="1">
        <v>1.045</v>
      </c>
      <c r="BF3024" s="1">
        <v>16.148</v>
      </c>
      <c r="BG3024" s="1">
        <v>232.621</v>
      </c>
      <c r="BH3024" s="1">
        <v>6.01</v>
      </c>
      <c r="BI3024" s="1">
        <v>625.013</v>
      </c>
      <c r="BJ3024" s="1">
        <v>6.086</v>
      </c>
      <c r="BK3024" s="1">
        <v>1.933</v>
      </c>
      <c r="BL3024" s="1">
        <v>7.32</v>
      </c>
      <c r="BM3024" s="1">
        <v>1.095</v>
      </c>
      <c r="BN3024" s="1">
        <v>17.999</v>
      </c>
      <c r="BO3024" s="1">
        <v>255.457</v>
      </c>
      <c r="BP3024" s="1">
        <v>6.6</v>
      </c>
      <c r="BQ3024" s="1">
        <v>696.679</v>
      </c>
      <c r="BR3024" s="1">
        <v>6.684</v>
      </c>
      <c r="BS3024" s="1">
        <v>2.155</v>
      </c>
      <c r="BT3024" s="1">
        <v>-2.23</v>
      </c>
      <c r="BU3024" s="1">
        <v>-2.31</v>
      </c>
      <c r="BW3024" s="1">
        <v>0.0</v>
      </c>
      <c r="BX3024" s="1">
        <v>0.0</v>
      </c>
      <c r="BY3024" s="1">
        <v>0.0</v>
      </c>
      <c r="BZ3024" s="1">
        <v>0.0</v>
      </c>
      <c r="CA3024" s="1">
        <v>0.0</v>
      </c>
      <c r="CB3024" s="1">
        <v>0.0</v>
      </c>
      <c r="CC3024" s="1">
        <v>0.0</v>
      </c>
      <c r="CD3024" s="1">
        <v>3.57</v>
      </c>
      <c r="CE3024" s="1">
        <v>12.53</v>
      </c>
      <c r="CF3024" s="1">
        <v>363.537</v>
      </c>
      <c r="CG3024" s="1">
        <v>117.278</v>
      </c>
      <c r="CH3024" s="1">
        <v>3.03</v>
      </c>
      <c r="CI3024" s="1">
        <v>14070.945</v>
      </c>
      <c r="CJ3024" s="1">
        <v>-5.931</v>
      </c>
      <c r="CK3024" s="1">
        <v>-25.046</v>
      </c>
      <c r="CL3024" s="1">
        <v>15374.1</v>
      </c>
      <c r="CM3024" s="1">
        <v>397.206</v>
      </c>
      <c r="CN3024" s="1">
        <v>3.068</v>
      </c>
      <c r="CO3024" s="1">
        <v>43.52</v>
      </c>
      <c r="CP3024" s="1">
        <v>1.852</v>
      </c>
      <c r="CQ3024" s="1">
        <v>0.592</v>
      </c>
      <c r="CS3024" s="1">
        <v>2.8</v>
      </c>
      <c r="CT3024" s="1">
        <v>0.05</v>
      </c>
      <c r="CU3024" s="1">
        <v>22.933</v>
      </c>
      <c r="CW3024" s="1">
        <v>71.666</v>
      </c>
      <c r="CX3024" s="1">
        <v>0.6</v>
      </c>
      <c r="CZ3024" s="1">
        <v>0.222</v>
      </c>
      <c r="DA3024" s="1">
        <v>3822.182</v>
      </c>
      <c r="DB3024" s="1">
        <v>836.425</v>
      </c>
      <c r="DC3024" s="1">
        <v>7.32</v>
      </c>
      <c r="DD3024" s="1">
        <v>1.095</v>
      </c>
      <c r="DE3024" s="1">
        <v>17.999</v>
      </c>
      <c r="DF3024" s="1">
        <v>255.457</v>
      </c>
      <c r="DG3024" s="1">
        <v>6.6</v>
      </c>
      <c r="DH3024" s="1">
        <v>696.679</v>
      </c>
      <c r="DI3024" s="1">
        <v>6.684</v>
      </c>
      <c r="DJ3024" s="1">
        <v>2.155</v>
      </c>
      <c r="DL3024" s="1">
        <v>0.0</v>
      </c>
      <c r="DM3024" s="1">
        <v>0.0</v>
      </c>
      <c r="DN3024" s="1">
        <v>0.0</v>
      </c>
      <c r="DO3024" s="1">
        <v>0.0</v>
      </c>
      <c r="DP3024" s="1">
        <v>0.0</v>
      </c>
      <c r="DQ3024" s="1">
        <v>0.0</v>
      </c>
      <c r="DR3024" s="1">
        <v>0.0</v>
      </c>
      <c r="DT3024" s="1">
        <v>0.0</v>
      </c>
      <c r="DU3024" s="1">
        <v>0.0</v>
      </c>
      <c r="DV3024" s="1">
        <v>0.0</v>
      </c>
      <c r="DW3024" s="1">
        <v>0.0</v>
      </c>
      <c r="DX3024" s="1">
        <v>0.0</v>
      </c>
      <c r="DY3024" s="1">
        <v>0.0</v>
      </c>
      <c r="DZ3024" s="1">
        <v>0.0</v>
      </c>
    </row>
    <row r="3025">
      <c r="A3025" s="1" t="s">
        <v>369</v>
      </c>
      <c r="B3025" s="1">
        <v>2006.0</v>
      </c>
      <c r="C3025" s="1" t="s">
        <v>370</v>
      </c>
      <c r="D3025" s="1">
        <v>2.6417859E7</v>
      </c>
      <c r="E3025" s="1">
        <v>4.26608951296E11</v>
      </c>
      <c r="G3025" s="1">
        <v>0.072</v>
      </c>
      <c r="H3025" s="1">
        <v>2.723</v>
      </c>
      <c r="I3025" s="1">
        <v>0.072</v>
      </c>
      <c r="J3025" s="1">
        <v>23.469</v>
      </c>
      <c r="K3025" s="1">
        <v>0.62</v>
      </c>
      <c r="L3025" s="1">
        <v>0.596</v>
      </c>
      <c r="M3025" s="1">
        <v>0.009</v>
      </c>
      <c r="N3025" s="1">
        <v>652.659</v>
      </c>
      <c r="O3025" s="1">
        <v>5.937</v>
      </c>
      <c r="P3025" s="1">
        <v>4.753</v>
      </c>
      <c r="Q3025" s="1">
        <v>3210.668</v>
      </c>
      <c r="R3025" s="1">
        <v>84.819</v>
      </c>
      <c r="S3025" s="1">
        <v>1008.03</v>
      </c>
      <c r="T3025" s="1">
        <v>26.63</v>
      </c>
      <c r="U3025" s="1">
        <v>14.34</v>
      </c>
      <c r="V3025" s="1">
        <v>0.712</v>
      </c>
      <c r="W3025" s="1">
        <v>214.79</v>
      </c>
      <c r="X3025" s="1">
        <v>5.674</v>
      </c>
      <c r="Y3025" s="1">
        <v>25.608</v>
      </c>
      <c r="Z3025" s="1">
        <v>10.049</v>
      </c>
      <c r="AA3025" s="1">
        <v>101.67</v>
      </c>
      <c r="AB3025" s="1">
        <v>3848.533</v>
      </c>
      <c r="AC3025" s="1">
        <v>103.99</v>
      </c>
      <c r="AD3025" s="1">
        <v>12.496</v>
      </c>
      <c r="AE3025" s="1">
        <v>1.049</v>
      </c>
      <c r="AF3025" s="1">
        <v>8.778</v>
      </c>
      <c r="AG3025" s="1">
        <v>31993.602</v>
      </c>
      <c r="AH3025" s="1">
        <v>1.981</v>
      </c>
      <c r="AI3025" s="1">
        <v>0.956</v>
      </c>
      <c r="AJ3025" s="1">
        <v>7.814</v>
      </c>
      <c r="AK3025" s="1">
        <v>3673.651</v>
      </c>
      <c r="AL3025" s="1">
        <v>97.05</v>
      </c>
      <c r="AM3025" s="1">
        <v>31234.447</v>
      </c>
      <c r="AN3025" s="1">
        <v>825.147</v>
      </c>
      <c r="AO3025" s="1">
        <v>93.326</v>
      </c>
      <c r="AP3025" s="1">
        <v>97.758</v>
      </c>
      <c r="AQ3025" s="1">
        <v>3.989</v>
      </c>
      <c r="AR3025" s="1">
        <v>14.91</v>
      </c>
      <c r="AS3025" s="1">
        <v>388.64</v>
      </c>
      <c r="AT3025" s="1">
        <v>2550.926</v>
      </c>
      <c r="AU3025" s="1">
        <v>67.39</v>
      </c>
      <c r="AV3025" s="1">
        <v>14711.249</v>
      </c>
      <c r="AW3025" s="1">
        <v>-0.346</v>
      </c>
      <c r="AX3025" s="1">
        <v>-2.341</v>
      </c>
      <c r="AY3025" s="1">
        <v>25537.984</v>
      </c>
      <c r="AZ3025" s="1">
        <v>674.659</v>
      </c>
      <c r="BA3025" s="1">
        <v>64.804</v>
      </c>
      <c r="BB3025" s="1">
        <v>46.043</v>
      </c>
      <c r="BC3025" s="1">
        <v>67.87</v>
      </c>
      <c r="BD3025" s="1">
        <v>5.261</v>
      </c>
      <c r="BE3025" s="1">
        <v>0.759</v>
      </c>
      <c r="BF3025" s="1">
        <v>16.906</v>
      </c>
      <c r="BG3025" s="1">
        <v>239.232</v>
      </c>
      <c r="BH3025" s="1">
        <v>6.32</v>
      </c>
      <c r="BI3025" s="1">
        <v>639.962</v>
      </c>
      <c r="BJ3025" s="1">
        <v>6.078</v>
      </c>
      <c r="BK3025" s="1">
        <v>2.003</v>
      </c>
      <c r="BL3025" s="1">
        <v>6.355</v>
      </c>
      <c r="BM3025" s="1">
        <v>0.929</v>
      </c>
      <c r="BN3025" s="1">
        <v>18.928</v>
      </c>
      <c r="BO3025" s="1">
        <v>262.701</v>
      </c>
      <c r="BP3025" s="1">
        <v>6.94</v>
      </c>
      <c r="BQ3025" s="1">
        <v>716.494</v>
      </c>
      <c r="BR3025" s="1">
        <v>6.674</v>
      </c>
      <c r="BS3025" s="1">
        <v>2.242</v>
      </c>
      <c r="BT3025" s="1">
        <v>-2.32</v>
      </c>
      <c r="BU3025" s="1">
        <v>-2.282</v>
      </c>
      <c r="BW3025" s="1">
        <v>0.0</v>
      </c>
      <c r="BX3025" s="1">
        <v>0.0</v>
      </c>
      <c r="BY3025" s="1">
        <v>0.0</v>
      </c>
      <c r="BZ3025" s="1">
        <v>0.0</v>
      </c>
      <c r="CA3025" s="1">
        <v>0.0</v>
      </c>
      <c r="CB3025" s="1">
        <v>0.0</v>
      </c>
      <c r="CC3025" s="1">
        <v>0.0</v>
      </c>
      <c r="CD3025" s="1">
        <v>-3.259</v>
      </c>
      <c r="CE3025" s="1">
        <v>-11.849</v>
      </c>
      <c r="CF3025" s="1">
        <v>351.689</v>
      </c>
      <c r="CG3025" s="1">
        <v>114.695</v>
      </c>
      <c r="CH3025" s="1">
        <v>3.03</v>
      </c>
      <c r="CI3025" s="1">
        <v>13312.53</v>
      </c>
      <c r="CJ3025" s="1">
        <v>-5.792</v>
      </c>
      <c r="CK3025" s="1">
        <v>-23.007</v>
      </c>
      <c r="CL3025" s="1">
        <v>14164.593</v>
      </c>
      <c r="CM3025" s="1">
        <v>374.198</v>
      </c>
      <c r="CN3025" s="1">
        <v>2.914</v>
      </c>
      <c r="CO3025" s="1">
        <v>41.666</v>
      </c>
      <c r="CP3025" s="1">
        <v>1.95</v>
      </c>
      <c r="CQ3025" s="1">
        <v>0.624</v>
      </c>
      <c r="CS3025" s="1">
        <v>5.31</v>
      </c>
      <c r="CT3025" s="1">
        <v>0.098</v>
      </c>
      <c r="CU3025" s="1">
        <v>23.619</v>
      </c>
      <c r="CW3025" s="1">
        <v>73.809</v>
      </c>
      <c r="CX3025" s="1">
        <v>0.6</v>
      </c>
      <c r="CZ3025" s="1">
        <v>0.231</v>
      </c>
      <c r="DA3025" s="1">
        <v>3936.352</v>
      </c>
      <c r="DB3025" s="1">
        <v>845.202</v>
      </c>
      <c r="DC3025" s="1">
        <v>6.355</v>
      </c>
      <c r="DD3025" s="1">
        <v>0.929</v>
      </c>
      <c r="DE3025" s="1">
        <v>18.928</v>
      </c>
      <c r="DF3025" s="1">
        <v>262.701</v>
      </c>
      <c r="DG3025" s="1">
        <v>6.94</v>
      </c>
      <c r="DH3025" s="1">
        <v>716.494</v>
      </c>
      <c r="DI3025" s="1">
        <v>6.674</v>
      </c>
      <c r="DJ3025" s="1">
        <v>2.242</v>
      </c>
      <c r="DL3025" s="1">
        <v>0.0</v>
      </c>
      <c r="DM3025" s="1">
        <v>0.0</v>
      </c>
      <c r="DN3025" s="1">
        <v>0.0</v>
      </c>
      <c r="DO3025" s="1">
        <v>0.0</v>
      </c>
      <c r="DP3025" s="1">
        <v>0.0</v>
      </c>
      <c r="DQ3025" s="1">
        <v>0.0</v>
      </c>
      <c r="DR3025" s="1">
        <v>0.0</v>
      </c>
      <c r="DT3025" s="1">
        <v>0.0</v>
      </c>
      <c r="DU3025" s="1">
        <v>0.0</v>
      </c>
      <c r="DV3025" s="1">
        <v>0.0</v>
      </c>
      <c r="DW3025" s="1">
        <v>0.0</v>
      </c>
      <c r="DX3025" s="1">
        <v>0.0</v>
      </c>
      <c r="DY3025" s="1">
        <v>0.0</v>
      </c>
      <c r="DZ3025" s="1">
        <v>0.0</v>
      </c>
    </row>
    <row r="3026">
      <c r="A3026" s="1" t="s">
        <v>369</v>
      </c>
      <c r="B3026" s="1">
        <v>2007.0</v>
      </c>
      <c r="C3026" s="1" t="s">
        <v>370</v>
      </c>
      <c r="D3026" s="1">
        <v>2.6998333E7</v>
      </c>
      <c r="E3026" s="1">
        <v>4.58125836288E11</v>
      </c>
      <c r="F3026" s="1">
        <v>400.0</v>
      </c>
      <c r="G3026" s="1">
        <v>0.288</v>
      </c>
      <c r="H3026" s="1">
        <v>13.324</v>
      </c>
      <c r="I3026" s="1">
        <v>0.36</v>
      </c>
      <c r="J3026" s="1">
        <v>28.15</v>
      </c>
      <c r="K3026" s="1">
        <v>0.76</v>
      </c>
      <c r="L3026" s="1">
        <v>0.7</v>
      </c>
      <c r="M3026" s="1">
        <v>0.04</v>
      </c>
      <c r="N3026" s="1">
        <v>662.275</v>
      </c>
      <c r="O3026" s="1">
        <v>21.225</v>
      </c>
      <c r="P3026" s="1">
        <v>18.003</v>
      </c>
      <c r="Q3026" s="1">
        <v>3808.45</v>
      </c>
      <c r="R3026" s="1">
        <v>102.822</v>
      </c>
      <c r="S3026" s="1">
        <v>1143.034</v>
      </c>
      <c r="T3026" s="1">
        <v>30.86</v>
      </c>
      <c r="U3026" s="1">
        <v>19.312</v>
      </c>
      <c r="V3026" s="1">
        <v>1.096</v>
      </c>
      <c r="W3026" s="1">
        <v>250.761</v>
      </c>
      <c r="X3026" s="1">
        <v>6.77</v>
      </c>
      <c r="Y3026" s="1">
        <v>28.429</v>
      </c>
      <c r="Z3026" s="1">
        <v>11.42</v>
      </c>
      <c r="AA3026" s="1">
        <v>106.29</v>
      </c>
      <c r="AB3026" s="1">
        <v>3936.91</v>
      </c>
      <c r="AC3026" s="1">
        <v>108.55</v>
      </c>
      <c r="AD3026" s="1">
        <v>12.212</v>
      </c>
      <c r="AE3026" s="1">
        <v>6.655</v>
      </c>
      <c r="AF3026" s="1">
        <v>56.247</v>
      </c>
      <c r="AG3026" s="1">
        <v>33389.086</v>
      </c>
      <c r="AH3026" s="1">
        <v>1.968</v>
      </c>
      <c r="AI3026" s="1">
        <v>6.868</v>
      </c>
      <c r="AJ3026" s="1">
        <v>56.673</v>
      </c>
      <c r="AK3026" s="1">
        <v>3771.714</v>
      </c>
      <c r="AL3026" s="1">
        <v>101.83</v>
      </c>
      <c r="AM3026" s="1">
        <v>32662.037</v>
      </c>
      <c r="AN3026" s="1">
        <v>881.821</v>
      </c>
      <c r="AO3026" s="1">
        <v>93.809</v>
      </c>
      <c r="AP3026" s="1">
        <v>97.937</v>
      </c>
      <c r="AQ3026" s="1">
        <v>3.956</v>
      </c>
      <c r="AR3026" s="1">
        <v>15.375</v>
      </c>
      <c r="AS3026" s="1">
        <v>404.015</v>
      </c>
      <c r="AT3026" s="1">
        <v>2516.822</v>
      </c>
      <c r="AU3026" s="1">
        <v>67.95</v>
      </c>
      <c r="AV3026" s="1">
        <v>14964.426</v>
      </c>
      <c r="AW3026" s="1">
        <v>0.241</v>
      </c>
      <c r="AX3026" s="1">
        <v>1.628</v>
      </c>
      <c r="AY3026" s="1">
        <v>25049.213</v>
      </c>
      <c r="AZ3026" s="1">
        <v>676.287</v>
      </c>
      <c r="BA3026" s="1">
        <v>62.598</v>
      </c>
      <c r="BB3026" s="1">
        <v>44.871</v>
      </c>
      <c r="BC3026" s="1">
        <v>71.89</v>
      </c>
      <c r="BD3026" s="1">
        <v>-5.788</v>
      </c>
      <c r="BE3026" s="1">
        <v>-1.063</v>
      </c>
      <c r="BF3026" s="1">
        <v>15.843</v>
      </c>
      <c r="BG3026" s="1">
        <v>220.754</v>
      </c>
      <c r="BH3026" s="1">
        <v>5.96</v>
      </c>
      <c r="BI3026" s="1">
        <v>586.817</v>
      </c>
      <c r="BJ3026" s="1">
        <v>5.491</v>
      </c>
      <c r="BK3026" s="1">
        <v>1.76</v>
      </c>
      <c r="BL3026" s="1">
        <v>0.82</v>
      </c>
      <c r="BM3026" s="1">
        <v>-0.351</v>
      </c>
      <c r="BN3026" s="1">
        <v>18.577</v>
      </c>
      <c r="BO3026" s="1">
        <v>248.904</v>
      </c>
      <c r="BP3026" s="1">
        <v>6.72</v>
      </c>
      <c r="BQ3026" s="1">
        <v>688.083</v>
      </c>
      <c r="BR3026" s="1">
        <v>6.191</v>
      </c>
      <c r="BS3026" s="1">
        <v>2.063</v>
      </c>
      <c r="BT3026" s="1">
        <v>-2.26</v>
      </c>
      <c r="BU3026" s="1">
        <v>-2.126</v>
      </c>
      <c r="BW3026" s="1">
        <v>0.0</v>
      </c>
      <c r="BX3026" s="1">
        <v>0.0</v>
      </c>
      <c r="BY3026" s="1">
        <v>0.0</v>
      </c>
      <c r="BZ3026" s="1">
        <v>0.0</v>
      </c>
      <c r="CA3026" s="1">
        <v>0.0</v>
      </c>
      <c r="CB3026" s="1">
        <v>0.0</v>
      </c>
      <c r="CC3026" s="1">
        <v>0.0</v>
      </c>
      <c r="CD3026" s="1">
        <v>6.624</v>
      </c>
      <c r="CE3026" s="1">
        <v>23.296</v>
      </c>
      <c r="CF3026" s="1">
        <v>374.984</v>
      </c>
      <c r="CG3026" s="1">
        <v>111.859</v>
      </c>
      <c r="CH3026" s="1">
        <v>3.02</v>
      </c>
      <c r="CI3026" s="1">
        <v>13889.161</v>
      </c>
      <c r="CJ3026" s="1">
        <v>3.599</v>
      </c>
      <c r="CK3026" s="1">
        <v>13.469</v>
      </c>
      <c r="CL3026" s="1">
        <v>14358.926</v>
      </c>
      <c r="CM3026" s="1">
        <v>387.667</v>
      </c>
      <c r="CN3026" s="1">
        <v>2.782</v>
      </c>
      <c r="CO3026" s="1">
        <v>41.647</v>
      </c>
      <c r="CP3026" s="1">
        <v>2.374</v>
      </c>
      <c r="CQ3026" s="1">
        <v>0.76</v>
      </c>
      <c r="CS3026" s="1">
        <v>21.766</v>
      </c>
      <c r="CT3026" s="1">
        <v>0.424</v>
      </c>
      <c r="CU3026" s="1">
        <v>28.141</v>
      </c>
      <c r="CW3026" s="1">
        <v>87.942</v>
      </c>
      <c r="CX3026" s="1">
        <v>0.7</v>
      </c>
      <c r="CZ3026" s="1">
        <v>0.264</v>
      </c>
      <c r="DA3026" s="1">
        <v>4020.619</v>
      </c>
      <c r="DB3026" s="1">
        <v>901.45</v>
      </c>
      <c r="DC3026" s="1">
        <v>0.82</v>
      </c>
      <c r="DD3026" s="1">
        <v>-0.351</v>
      </c>
      <c r="DE3026" s="1">
        <v>18.577</v>
      </c>
      <c r="DF3026" s="1">
        <v>248.904</v>
      </c>
      <c r="DG3026" s="1">
        <v>6.72</v>
      </c>
      <c r="DH3026" s="1">
        <v>688.083</v>
      </c>
      <c r="DI3026" s="1">
        <v>6.191</v>
      </c>
      <c r="DJ3026" s="1">
        <v>2.063</v>
      </c>
      <c r="DL3026" s="1">
        <v>0.0</v>
      </c>
      <c r="DM3026" s="1">
        <v>0.0</v>
      </c>
      <c r="DN3026" s="1">
        <v>0.0</v>
      </c>
      <c r="DO3026" s="1">
        <v>0.0</v>
      </c>
      <c r="DP3026" s="1">
        <v>0.0</v>
      </c>
      <c r="DQ3026" s="1">
        <v>0.0</v>
      </c>
      <c r="DR3026" s="1">
        <v>0.0</v>
      </c>
      <c r="DT3026" s="1">
        <v>0.0</v>
      </c>
      <c r="DU3026" s="1">
        <v>0.0</v>
      </c>
      <c r="DV3026" s="1">
        <v>0.0</v>
      </c>
      <c r="DW3026" s="1">
        <v>0.0</v>
      </c>
      <c r="DX3026" s="1">
        <v>0.0</v>
      </c>
      <c r="DY3026" s="1">
        <v>0.0</v>
      </c>
      <c r="DZ3026" s="1">
        <v>0.0</v>
      </c>
    </row>
    <row r="3027">
      <c r="A3027" s="1" t="s">
        <v>369</v>
      </c>
      <c r="B3027" s="1">
        <v>2008.0</v>
      </c>
      <c r="C3027" s="1" t="s">
        <v>370</v>
      </c>
      <c r="D3027" s="1">
        <v>2.7569998E7</v>
      </c>
      <c r="E3027" s="1">
        <v>4.8524509184E11</v>
      </c>
      <c r="F3027" s="1">
        <v>37.143</v>
      </c>
      <c r="G3027" s="1">
        <v>0.134</v>
      </c>
      <c r="H3027" s="1">
        <v>17.894</v>
      </c>
      <c r="I3027" s="1">
        <v>0.493</v>
      </c>
      <c r="J3027" s="1">
        <v>29.017</v>
      </c>
      <c r="K3027" s="1">
        <v>0.8</v>
      </c>
      <c r="L3027" s="1">
        <v>0.703</v>
      </c>
      <c r="M3027" s="1">
        <v>0.053</v>
      </c>
      <c r="N3027" s="1">
        <v>651.059</v>
      </c>
      <c r="O3027" s="1">
        <v>10.569</v>
      </c>
      <c r="P3027" s="1">
        <v>10.867</v>
      </c>
      <c r="Q3027" s="1">
        <v>4123.634</v>
      </c>
      <c r="R3027" s="1">
        <v>113.689</v>
      </c>
      <c r="S3027" s="1">
        <v>1125.499</v>
      </c>
      <c r="T3027" s="1">
        <v>31.03</v>
      </c>
      <c r="U3027" s="1">
        <v>16.651</v>
      </c>
      <c r="V3027" s="1">
        <v>1.127</v>
      </c>
      <c r="W3027" s="1">
        <v>286.45</v>
      </c>
      <c r="X3027" s="1">
        <v>7.897</v>
      </c>
      <c r="Y3027" s="1">
        <v>27.26</v>
      </c>
      <c r="Z3027" s="1">
        <v>12.182</v>
      </c>
      <c r="AA3027" s="1">
        <v>113.35</v>
      </c>
      <c r="AB3027" s="1">
        <v>4111.353</v>
      </c>
      <c r="AC3027" s="1">
        <v>113.83</v>
      </c>
      <c r="AD3027" s="1">
        <v>12.39</v>
      </c>
      <c r="AE3027" s="1">
        <v>3.679</v>
      </c>
      <c r="AF3027" s="1">
        <v>33.163</v>
      </c>
      <c r="AG3027" s="1">
        <v>33899.625</v>
      </c>
      <c r="AH3027" s="1">
        <v>1.926</v>
      </c>
      <c r="AI3027" s="1">
        <v>3.155</v>
      </c>
      <c r="AJ3027" s="1">
        <v>27.817</v>
      </c>
      <c r="AK3027" s="1">
        <v>3816.468</v>
      </c>
      <c r="AL3027" s="1">
        <v>105.22</v>
      </c>
      <c r="AM3027" s="1">
        <v>32993.754</v>
      </c>
      <c r="AN3027" s="1">
        <v>909.638</v>
      </c>
      <c r="AO3027" s="1">
        <v>92.436</v>
      </c>
      <c r="AP3027" s="1">
        <v>97.473</v>
      </c>
      <c r="AQ3027" s="1">
        <v>7.792</v>
      </c>
      <c r="AR3027" s="1">
        <v>31.482</v>
      </c>
      <c r="AS3027" s="1">
        <v>435.497</v>
      </c>
      <c r="AT3027" s="1">
        <v>2592.674</v>
      </c>
      <c r="AU3027" s="1">
        <v>71.48</v>
      </c>
      <c r="AV3027" s="1">
        <v>15796.047</v>
      </c>
      <c r="AW3027" s="1">
        <v>2.331</v>
      </c>
      <c r="AX3027" s="1">
        <v>15.764</v>
      </c>
      <c r="AY3027" s="1">
        <v>25101.588</v>
      </c>
      <c r="AZ3027" s="1">
        <v>692.051</v>
      </c>
      <c r="BA3027" s="1">
        <v>62.795</v>
      </c>
      <c r="BB3027" s="1">
        <v>46.666</v>
      </c>
      <c r="BC3027" s="1">
        <v>74.11</v>
      </c>
      <c r="BD3027" s="1">
        <v>31.056</v>
      </c>
      <c r="BE3027" s="1">
        <v>4.756</v>
      </c>
      <c r="BF3027" s="1">
        <v>20.599</v>
      </c>
      <c r="BG3027" s="1">
        <v>283.279</v>
      </c>
      <c r="BH3027" s="1">
        <v>7.81</v>
      </c>
      <c r="BI3027" s="1">
        <v>747.151</v>
      </c>
      <c r="BJ3027" s="1">
        <v>6.861</v>
      </c>
      <c r="BK3027" s="1">
        <v>2.207</v>
      </c>
      <c r="BL3027" s="1">
        <v>28.554</v>
      </c>
      <c r="BM3027" s="1">
        <v>5.005</v>
      </c>
      <c r="BN3027" s="1">
        <v>23.582</v>
      </c>
      <c r="BO3027" s="1">
        <v>312.296</v>
      </c>
      <c r="BP3027" s="1">
        <v>8.61</v>
      </c>
      <c r="BQ3027" s="1">
        <v>855.356</v>
      </c>
      <c r="BR3027" s="1">
        <v>7.564</v>
      </c>
      <c r="BS3027" s="1">
        <v>2.527</v>
      </c>
      <c r="BT3027" s="1">
        <v>-0.48</v>
      </c>
      <c r="BU3027" s="1">
        <v>-0.423</v>
      </c>
      <c r="BW3027" s="1">
        <v>0.0</v>
      </c>
      <c r="BX3027" s="1">
        <v>0.0</v>
      </c>
      <c r="BY3027" s="1">
        <v>0.0</v>
      </c>
      <c r="BZ3027" s="1">
        <v>0.0</v>
      </c>
      <c r="CA3027" s="1">
        <v>0.0</v>
      </c>
      <c r="CB3027" s="1">
        <v>0.0</v>
      </c>
      <c r="CC3027" s="1">
        <v>0.0</v>
      </c>
      <c r="CD3027" s="1">
        <v>-3.875</v>
      </c>
      <c r="CE3027" s="1">
        <v>-14.532</v>
      </c>
      <c r="CF3027" s="1">
        <v>360.452</v>
      </c>
      <c r="CG3027" s="1">
        <v>98.295</v>
      </c>
      <c r="CH3027" s="1">
        <v>2.71</v>
      </c>
      <c r="CI3027" s="1">
        <v>13074.074</v>
      </c>
      <c r="CJ3027" s="1">
        <v>0.762</v>
      </c>
      <c r="CK3027" s="1">
        <v>2.953</v>
      </c>
      <c r="CL3027" s="1">
        <v>14168.306</v>
      </c>
      <c r="CM3027" s="1">
        <v>390.62</v>
      </c>
      <c r="CN3027" s="1">
        <v>2.381</v>
      </c>
      <c r="CO3027" s="1">
        <v>38.625</v>
      </c>
      <c r="CP3027" s="1">
        <v>2.49</v>
      </c>
      <c r="CQ3027" s="1">
        <v>0.797</v>
      </c>
      <c r="CS3027" s="1">
        <v>4.868</v>
      </c>
      <c r="CT3027" s="1">
        <v>0.116</v>
      </c>
      <c r="CU3027" s="1">
        <v>28.9</v>
      </c>
      <c r="CW3027" s="1">
        <v>90.311</v>
      </c>
      <c r="CX3027" s="1">
        <v>0.7</v>
      </c>
      <c r="CZ3027" s="1">
        <v>0.267</v>
      </c>
      <c r="DA3027" s="1">
        <v>4128.764</v>
      </c>
      <c r="DB3027" s="1">
        <v>934.613</v>
      </c>
      <c r="DC3027" s="1">
        <v>28.554</v>
      </c>
      <c r="DD3027" s="1">
        <v>5.005</v>
      </c>
      <c r="DE3027" s="1">
        <v>23.582</v>
      </c>
      <c r="DF3027" s="1">
        <v>312.296</v>
      </c>
      <c r="DG3027" s="1">
        <v>8.61</v>
      </c>
      <c r="DH3027" s="1">
        <v>855.356</v>
      </c>
      <c r="DI3027" s="1">
        <v>7.564</v>
      </c>
      <c r="DJ3027" s="1">
        <v>2.527</v>
      </c>
      <c r="DL3027" s="1">
        <v>0.0</v>
      </c>
      <c r="DM3027" s="1">
        <v>0.0</v>
      </c>
      <c r="DN3027" s="1">
        <v>0.0</v>
      </c>
      <c r="DO3027" s="1">
        <v>0.0</v>
      </c>
      <c r="DP3027" s="1">
        <v>0.0</v>
      </c>
      <c r="DQ3027" s="1">
        <v>0.0</v>
      </c>
      <c r="DR3027" s="1">
        <v>0.0</v>
      </c>
      <c r="DT3027" s="1">
        <v>0.0</v>
      </c>
      <c r="DU3027" s="1">
        <v>0.0</v>
      </c>
      <c r="DV3027" s="1">
        <v>0.0</v>
      </c>
      <c r="DW3027" s="1">
        <v>0.0</v>
      </c>
      <c r="DX3027" s="1">
        <v>0.0</v>
      </c>
      <c r="DY3027" s="1">
        <v>0.0</v>
      </c>
      <c r="DZ3027" s="1">
        <v>0.0</v>
      </c>
    </row>
    <row r="3028">
      <c r="A3028" s="1" t="s">
        <v>369</v>
      </c>
      <c r="B3028" s="1">
        <v>2009.0</v>
      </c>
      <c r="C3028" s="1" t="s">
        <v>370</v>
      </c>
      <c r="D3028" s="1">
        <v>2.8124726E7</v>
      </c>
      <c r="E3028" s="1">
        <v>4.83081289728E11</v>
      </c>
      <c r="F3028" s="1">
        <v>-89.583</v>
      </c>
      <c r="G3028" s="1">
        <v>-0.442</v>
      </c>
      <c r="H3028" s="1">
        <v>1.827</v>
      </c>
      <c r="I3028" s="1">
        <v>0.051</v>
      </c>
      <c r="J3028" s="1">
        <v>49.423</v>
      </c>
      <c r="K3028" s="1">
        <v>1.39</v>
      </c>
      <c r="L3028" s="1">
        <v>1.197</v>
      </c>
      <c r="M3028" s="1">
        <v>0.006</v>
      </c>
      <c r="N3028" s="1">
        <v>666.609</v>
      </c>
      <c r="O3028" s="1">
        <v>8.597</v>
      </c>
      <c r="P3028" s="1">
        <v>9.774</v>
      </c>
      <c r="Q3028" s="1">
        <v>4389.833</v>
      </c>
      <c r="R3028" s="1">
        <v>123.463</v>
      </c>
      <c r="S3028" s="1">
        <v>1338.324</v>
      </c>
      <c r="T3028" s="1">
        <v>37.64</v>
      </c>
      <c r="U3028" s="1">
        <v>70.494</v>
      </c>
      <c r="V3028" s="1">
        <v>5.567</v>
      </c>
      <c r="W3028" s="1">
        <v>478.749</v>
      </c>
      <c r="X3028" s="1">
        <v>13.465</v>
      </c>
      <c r="Y3028" s="1">
        <v>32.418</v>
      </c>
      <c r="Z3028" s="1">
        <v>13.658</v>
      </c>
      <c r="AA3028" s="1">
        <v>116.02</v>
      </c>
      <c r="AB3028" s="1">
        <v>4125.196</v>
      </c>
      <c r="AC3028" s="1">
        <v>116.11</v>
      </c>
      <c r="AD3028" s="1">
        <v>13.049</v>
      </c>
      <c r="AE3028" s="1">
        <v>-3.143</v>
      </c>
      <c r="AF3028" s="1">
        <v>-29.375</v>
      </c>
      <c r="AG3028" s="1">
        <v>32186.539</v>
      </c>
      <c r="AH3028" s="1">
        <v>1.874</v>
      </c>
      <c r="AI3028" s="1">
        <v>-3.094</v>
      </c>
      <c r="AJ3028" s="1">
        <v>-28.141</v>
      </c>
      <c r="AK3028" s="1">
        <v>3833.993</v>
      </c>
      <c r="AL3028" s="1">
        <v>107.83</v>
      </c>
      <c r="AM3028" s="1">
        <v>31342.404</v>
      </c>
      <c r="AN3028" s="1">
        <v>881.497</v>
      </c>
      <c r="AO3028" s="1">
        <v>92.869</v>
      </c>
      <c r="AP3028" s="1">
        <v>97.512</v>
      </c>
      <c r="AQ3028" s="1">
        <v>-8.1</v>
      </c>
      <c r="AR3028" s="1">
        <v>-35.274</v>
      </c>
      <c r="AS3028" s="1">
        <v>400.223</v>
      </c>
      <c r="AT3028" s="1">
        <v>2394.69</v>
      </c>
      <c r="AU3028" s="1">
        <v>67.35</v>
      </c>
      <c r="AV3028" s="1">
        <v>14230.297</v>
      </c>
      <c r="AW3028" s="1">
        <v>-4.392</v>
      </c>
      <c r="AX3028" s="1">
        <v>-30.394</v>
      </c>
      <c r="AY3028" s="1">
        <v>23525.809</v>
      </c>
      <c r="AZ3028" s="1">
        <v>661.657</v>
      </c>
      <c r="BA3028" s="1">
        <v>58.005</v>
      </c>
      <c r="BB3028" s="1">
        <v>44.273</v>
      </c>
      <c r="BC3028" s="1">
        <v>77.4</v>
      </c>
      <c r="BD3028" s="1">
        <v>-11.746</v>
      </c>
      <c r="BE3028" s="1">
        <v>-2.515</v>
      </c>
      <c r="BF3028" s="1">
        <v>18.084</v>
      </c>
      <c r="BG3028" s="1">
        <v>244.98</v>
      </c>
      <c r="BH3028" s="1">
        <v>6.89</v>
      </c>
      <c r="BI3028" s="1">
        <v>642.992</v>
      </c>
      <c r="BJ3028" s="1">
        <v>5.934</v>
      </c>
      <c r="BK3028" s="1">
        <v>2.0</v>
      </c>
      <c r="BL3028" s="1">
        <v>-8.38</v>
      </c>
      <c r="BM3028" s="1">
        <v>-1.093</v>
      </c>
      <c r="BN3028" s="1">
        <v>22.49</v>
      </c>
      <c r="BO3028" s="1">
        <v>294.403</v>
      </c>
      <c r="BP3028" s="1">
        <v>8.28</v>
      </c>
      <c r="BQ3028" s="1">
        <v>799.64</v>
      </c>
      <c r="BR3028" s="1">
        <v>7.131</v>
      </c>
      <c r="BS3028" s="1">
        <v>2.488</v>
      </c>
      <c r="BT3028" s="1">
        <v>-0.09</v>
      </c>
      <c r="BU3028" s="1">
        <v>-0.078</v>
      </c>
      <c r="BW3028" s="1">
        <v>0.0</v>
      </c>
      <c r="BX3028" s="1">
        <v>0.0</v>
      </c>
      <c r="BY3028" s="1">
        <v>0.0</v>
      </c>
      <c r="BZ3028" s="1">
        <v>0.0</v>
      </c>
      <c r="CA3028" s="1">
        <v>0.0</v>
      </c>
      <c r="CB3028" s="1">
        <v>0.0</v>
      </c>
      <c r="CC3028" s="1">
        <v>0.0</v>
      </c>
      <c r="CD3028" s="1">
        <v>-0.733</v>
      </c>
      <c r="CE3028" s="1">
        <v>-2.642</v>
      </c>
      <c r="CF3028" s="1">
        <v>357.81</v>
      </c>
      <c r="CG3028" s="1">
        <v>100.979</v>
      </c>
      <c r="CH3028" s="1">
        <v>2.84</v>
      </c>
      <c r="CI3028" s="1">
        <v>12722.273</v>
      </c>
      <c r="CJ3028" s="1">
        <v>-5.318</v>
      </c>
      <c r="CK3028" s="1">
        <v>-20.775</v>
      </c>
      <c r="CL3028" s="1">
        <v>13150.176</v>
      </c>
      <c r="CM3028" s="1">
        <v>369.845</v>
      </c>
      <c r="CN3028" s="1">
        <v>2.446</v>
      </c>
      <c r="CO3028" s="1">
        <v>39.581</v>
      </c>
      <c r="CP3028" s="1">
        <v>4.354</v>
      </c>
      <c r="CQ3028" s="1">
        <v>1.393</v>
      </c>
      <c r="CS3028" s="1">
        <v>74.879</v>
      </c>
      <c r="CT3028" s="1">
        <v>1.864</v>
      </c>
      <c r="CU3028" s="1">
        <v>49.542</v>
      </c>
      <c r="CW3028" s="1">
        <v>154.82</v>
      </c>
      <c r="CX3028" s="1">
        <v>1.2</v>
      </c>
      <c r="CZ3028" s="1">
        <v>0.482</v>
      </c>
      <c r="DA3028" s="1">
        <v>4128.396</v>
      </c>
      <c r="DB3028" s="1">
        <v>905.238</v>
      </c>
      <c r="DC3028" s="1">
        <v>-8.38</v>
      </c>
      <c r="DD3028" s="1">
        <v>-1.093</v>
      </c>
      <c r="DE3028" s="1">
        <v>22.49</v>
      </c>
      <c r="DF3028" s="1">
        <v>294.403</v>
      </c>
      <c r="DG3028" s="1">
        <v>8.28</v>
      </c>
      <c r="DH3028" s="1">
        <v>799.64</v>
      </c>
      <c r="DI3028" s="1">
        <v>7.131</v>
      </c>
      <c r="DJ3028" s="1">
        <v>2.488</v>
      </c>
      <c r="DL3028" s="1">
        <v>0.0</v>
      </c>
      <c r="DM3028" s="1">
        <v>0.0</v>
      </c>
      <c r="DN3028" s="1">
        <v>0.0</v>
      </c>
      <c r="DO3028" s="1">
        <v>0.0</v>
      </c>
      <c r="DP3028" s="1">
        <v>0.0</v>
      </c>
      <c r="DQ3028" s="1">
        <v>0.0</v>
      </c>
      <c r="DR3028" s="1">
        <v>0.0</v>
      </c>
      <c r="DT3028" s="1">
        <v>0.0</v>
      </c>
      <c r="DU3028" s="1">
        <v>0.0</v>
      </c>
      <c r="DV3028" s="1">
        <v>0.0</v>
      </c>
      <c r="DW3028" s="1">
        <v>0.0</v>
      </c>
      <c r="DX3028" s="1">
        <v>0.0</v>
      </c>
      <c r="DY3028" s="1">
        <v>0.0</v>
      </c>
      <c r="DZ3028" s="1">
        <v>0.0</v>
      </c>
    </row>
    <row r="3029">
      <c r="A3029" s="1" t="s">
        <v>369</v>
      </c>
      <c r="B3029" s="1">
        <v>2010.0</v>
      </c>
      <c r="C3029" s="1" t="s">
        <v>370</v>
      </c>
      <c r="D3029" s="1">
        <v>2.8655721E7</v>
      </c>
      <c r="E3029" s="1">
        <v>5.25056606208E11</v>
      </c>
      <c r="F3029" s="1">
        <v>0.0</v>
      </c>
      <c r="G3029" s="1">
        <v>0.0</v>
      </c>
      <c r="H3029" s="1">
        <v>1.793</v>
      </c>
      <c r="I3029" s="1">
        <v>0.051</v>
      </c>
      <c r="J3029" s="1">
        <v>43.97</v>
      </c>
      <c r="K3029" s="1">
        <v>1.26</v>
      </c>
      <c r="L3029" s="1">
        <v>1.008</v>
      </c>
      <c r="M3029" s="1">
        <v>0.006</v>
      </c>
      <c r="N3029" s="1">
        <v>688.98</v>
      </c>
      <c r="O3029" s="1">
        <v>39.104</v>
      </c>
      <c r="P3029" s="1">
        <v>48.279</v>
      </c>
      <c r="Q3029" s="1">
        <v>5993.273</v>
      </c>
      <c r="R3029" s="1">
        <v>171.742</v>
      </c>
      <c r="S3029" s="1">
        <v>1723.914</v>
      </c>
      <c r="T3029" s="1">
        <v>49.4</v>
      </c>
      <c r="U3029" s="1">
        <v>12.114</v>
      </c>
      <c r="V3029" s="1">
        <v>1.631</v>
      </c>
      <c r="W3029" s="1">
        <v>526.799</v>
      </c>
      <c r="X3029" s="1">
        <v>15.096</v>
      </c>
      <c r="Y3029" s="1">
        <v>39.507</v>
      </c>
      <c r="Z3029" s="1">
        <v>18.388</v>
      </c>
      <c r="AA3029" s="1">
        <v>124.89</v>
      </c>
      <c r="AB3029" s="1">
        <v>4358.292</v>
      </c>
      <c r="AC3029" s="1">
        <v>125.04</v>
      </c>
      <c r="AD3029" s="1">
        <v>13.575</v>
      </c>
      <c r="AE3029" s="1">
        <v>3.308</v>
      </c>
      <c r="AF3029" s="1">
        <v>29.949</v>
      </c>
      <c r="AG3029" s="1">
        <v>32635.248</v>
      </c>
      <c r="AH3029" s="1">
        <v>1.781</v>
      </c>
      <c r="AI3029" s="1">
        <v>3.625</v>
      </c>
      <c r="AJ3029" s="1">
        <v>31.952</v>
      </c>
      <c r="AK3029" s="1">
        <v>4097.611</v>
      </c>
      <c r="AL3029" s="1">
        <v>117.42</v>
      </c>
      <c r="AM3029" s="1">
        <v>31876.643</v>
      </c>
      <c r="AN3029" s="1">
        <v>913.448</v>
      </c>
      <c r="AO3029" s="1">
        <v>93.906</v>
      </c>
      <c r="AP3029" s="1">
        <v>97.798</v>
      </c>
      <c r="AQ3029" s="1">
        <v>-4.995</v>
      </c>
      <c r="AR3029" s="1">
        <v>-19.992</v>
      </c>
      <c r="AS3029" s="1">
        <v>380.231</v>
      </c>
      <c r="AT3029" s="1">
        <v>2275.985</v>
      </c>
      <c r="AU3029" s="1">
        <v>65.22</v>
      </c>
      <c r="AV3029" s="1">
        <v>13268.945</v>
      </c>
      <c r="AW3029" s="1">
        <v>-1.638</v>
      </c>
      <c r="AX3029" s="1">
        <v>-10.836</v>
      </c>
      <c r="AY3029" s="1">
        <v>22711.717</v>
      </c>
      <c r="AZ3029" s="1">
        <v>650.821</v>
      </c>
      <c r="BA3029" s="1">
        <v>52.159</v>
      </c>
      <c r="BB3029" s="1">
        <v>40.709</v>
      </c>
      <c r="BC3029" s="1">
        <v>86.15</v>
      </c>
      <c r="BD3029" s="1">
        <v>-7.678</v>
      </c>
      <c r="BE3029" s="1">
        <v>-1.519</v>
      </c>
      <c r="BF3029" s="1">
        <v>16.565</v>
      </c>
      <c r="BG3029" s="1">
        <v>221.945</v>
      </c>
      <c r="BH3029" s="1">
        <v>6.36</v>
      </c>
      <c r="BI3029" s="1">
        <v>578.073</v>
      </c>
      <c r="BJ3029" s="1">
        <v>5.086</v>
      </c>
      <c r="BK3029" s="1">
        <v>1.774</v>
      </c>
      <c r="BL3029" s="1">
        <v>-7.912</v>
      </c>
      <c r="BM3029" s="1">
        <v>-1.926</v>
      </c>
      <c r="BN3029" s="1">
        <v>20.563</v>
      </c>
      <c r="BO3029" s="1">
        <v>265.915</v>
      </c>
      <c r="BP3029" s="1">
        <v>7.62</v>
      </c>
      <c r="BQ3029" s="1">
        <v>717.596</v>
      </c>
      <c r="BR3029" s="1">
        <v>6.094</v>
      </c>
      <c r="BS3029" s="1">
        <v>2.202</v>
      </c>
      <c r="BT3029" s="1">
        <v>-0.15</v>
      </c>
      <c r="BU3029" s="1">
        <v>-0.12</v>
      </c>
      <c r="BW3029" s="1">
        <v>0.0</v>
      </c>
      <c r="BX3029" s="1">
        <v>0.0</v>
      </c>
      <c r="BY3029" s="1">
        <v>0.0</v>
      </c>
      <c r="BZ3029" s="1">
        <v>0.0</v>
      </c>
      <c r="CA3029" s="1">
        <v>0.0</v>
      </c>
      <c r="CB3029" s="1">
        <v>0.0</v>
      </c>
      <c r="CC3029" s="1">
        <v>0.0</v>
      </c>
      <c r="CD3029" s="1">
        <v>1.024</v>
      </c>
      <c r="CE3029" s="1">
        <v>3.665</v>
      </c>
      <c r="CF3029" s="1">
        <v>361.475</v>
      </c>
      <c r="CG3029" s="1">
        <v>97.712</v>
      </c>
      <c r="CH3029" s="1">
        <v>2.8</v>
      </c>
      <c r="CI3029" s="1">
        <v>12614.423</v>
      </c>
      <c r="CJ3029" s="1">
        <v>3.992</v>
      </c>
      <c r="CK3029" s="1">
        <v>14.763</v>
      </c>
      <c r="CL3029" s="1">
        <v>13421.67</v>
      </c>
      <c r="CM3029" s="1">
        <v>384.608</v>
      </c>
      <c r="CN3029" s="1">
        <v>2.239</v>
      </c>
      <c r="CO3029" s="1">
        <v>38.701</v>
      </c>
      <c r="CP3029" s="1">
        <v>3.947</v>
      </c>
      <c r="CQ3029" s="1">
        <v>1.263</v>
      </c>
      <c r="CS3029" s="1">
        <v>-9.36</v>
      </c>
      <c r="CT3029" s="1">
        <v>-0.408</v>
      </c>
      <c r="CU3029" s="1">
        <v>44.073</v>
      </c>
      <c r="CW3029" s="1">
        <v>137.729</v>
      </c>
      <c r="CX3029" s="1">
        <v>1.01</v>
      </c>
      <c r="CZ3029" s="1">
        <v>0.423</v>
      </c>
      <c r="DA3029" s="1">
        <v>4363.526</v>
      </c>
      <c r="DB3029" s="1">
        <v>935.187</v>
      </c>
      <c r="DC3029" s="1">
        <v>-7.912</v>
      </c>
      <c r="DD3029" s="1">
        <v>-1.926</v>
      </c>
      <c r="DE3029" s="1">
        <v>20.563</v>
      </c>
      <c r="DF3029" s="1">
        <v>265.915</v>
      </c>
      <c r="DG3029" s="1">
        <v>7.62</v>
      </c>
      <c r="DH3029" s="1">
        <v>717.596</v>
      </c>
      <c r="DI3029" s="1">
        <v>6.094</v>
      </c>
      <c r="DJ3029" s="1">
        <v>2.202</v>
      </c>
      <c r="DL3029" s="1">
        <v>0.0</v>
      </c>
      <c r="DM3029" s="1">
        <v>0.0</v>
      </c>
      <c r="DN3029" s="1">
        <v>0.0</v>
      </c>
      <c r="DO3029" s="1">
        <v>0.0</v>
      </c>
      <c r="DP3029" s="1">
        <v>0.0</v>
      </c>
      <c r="DQ3029" s="1">
        <v>0.0</v>
      </c>
      <c r="DR3029" s="1">
        <v>0.0</v>
      </c>
      <c r="DT3029" s="1">
        <v>0.0</v>
      </c>
      <c r="DU3029" s="1">
        <v>0.0</v>
      </c>
      <c r="DV3029" s="1">
        <v>0.0</v>
      </c>
      <c r="DW3029" s="1">
        <v>0.0</v>
      </c>
      <c r="DX3029" s="1">
        <v>0.0</v>
      </c>
      <c r="DY3029" s="1">
        <v>0.0</v>
      </c>
      <c r="DZ3029" s="1">
        <v>0.0</v>
      </c>
    </row>
    <row r="3030">
      <c r="A3030" s="1" t="s">
        <v>369</v>
      </c>
      <c r="B3030" s="1">
        <v>2011.0</v>
      </c>
      <c r="C3030" s="1" t="s">
        <v>370</v>
      </c>
      <c r="D3030" s="1">
        <v>2.9161977E7</v>
      </c>
      <c r="E3030" s="1">
        <v>5.57469663232E11</v>
      </c>
      <c r="F3030" s="1">
        <v>-100.0</v>
      </c>
      <c r="G3030" s="1">
        <v>-0.051</v>
      </c>
      <c r="H3030" s="1">
        <v>0.0</v>
      </c>
      <c r="I3030" s="1">
        <v>0.0</v>
      </c>
      <c r="J3030" s="1">
        <v>52.808</v>
      </c>
      <c r="K3030" s="1">
        <v>1.54</v>
      </c>
      <c r="L3030" s="1">
        <v>1.212</v>
      </c>
      <c r="M3030" s="1">
        <v>0.0</v>
      </c>
      <c r="N3030" s="1">
        <v>685.685</v>
      </c>
      <c r="O3030" s="1">
        <v>-0.034</v>
      </c>
      <c r="P3030" s="1">
        <v>-0.058</v>
      </c>
      <c r="Q3030" s="1">
        <v>5887.236</v>
      </c>
      <c r="R3030" s="1">
        <v>171.683</v>
      </c>
      <c r="S3030" s="1">
        <v>1793.431</v>
      </c>
      <c r="T3030" s="1">
        <v>52.3</v>
      </c>
      <c r="U3030" s="1">
        <v>21.652</v>
      </c>
      <c r="V3030" s="1">
        <v>3.269</v>
      </c>
      <c r="W3030" s="1">
        <v>629.737</v>
      </c>
      <c r="X3030" s="1">
        <v>18.364</v>
      </c>
      <c r="Y3030" s="1">
        <v>41.158</v>
      </c>
      <c r="Z3030" s="1">
        <v>18.077</v>
      </c>
      <c r="AA3030" s="1">
        <v>127.43</v>
      </c>
      <c r="AB3030" s="1">
        <v>4369.731</v>
      </c>
      <c r="AC3030" s="1">
        <v>127.07</v>
      </c>
      <c r="AD3030" s="1">
        <v>13.61</v>
      </c>
      <c r="AE3030" s="1">
        <v>1.709</v>
      </c>
      <c r="AF3030" s="1">
        <v>15.984</v>
      </c>
      <c r="AG3030" s="1">
        <v>32616.816</v>
      </c>
      <c r="AH3030" s="1">
        <v>1.706</v>
      </c>
      <c r="AI3030" s="1">
        <v>1.159</v>
      </c>
      <c r="AJ3030" s="1">
        <v>10.591</v>
      </c>
      <c r="AK3030" s="1">
        <v>4028.191</v>
      </c>
      <c r="AL3030" s="1">
        <v>117.47</v>
      </c>
      <c r="AM3030" s="1">
        <v>31686.432</v>
      </c>
      <c r="AN3030" s="1">
        <v>924.039</v>
      </c>
      <c r="AO3030" s="1">
        <v>92.445</v>
      </c>
      <c r="AP3030" s="1">
        <v>97.297</v>
      </c>
      <c r="AQ3030" s="1">
        <v>0.774</v>
      </c>
      <c r="AR3030" s="1">
        <v>2.942</v>
      </c>
      <c r="AS3030" s="1">
        <v>383.174</v>
      </c>
      <c r="AT3030" s="1">
        <v>1911.05</v>
      </c>
      <c r="AU3030" s="1">
        <v>55.73</v>
      </c>
      <c r="AV3030" s="1">
        <v>13139.494</v>
      </c>
      <c r="AW3030" s="1">
        <v>2.872</v>
      </c>
      <c r="AX3030" s="1">
        <v>18.691</v>
      </c>
      <c r="AY3030" s="1">
        <v>22958.379</v>
      </c>
      <c r="AZ3030" s="1">
        <v>669.512</v>
      </c>
      <c r="BA3030" s="1">
        <v>43.858</v>
      </c>
      <c r="BB3030" s="1">
        <v>40.346</v>
      </c>
      <c r="BC3030" s="1">
        <v>87.13</v>
      </c>
      <c r="BD3030" s="1">
        <v>26.647</v>
      </c>
      <c r="BE3030" s="1">
        <v>4.305</v>
      </c>
      <c r="BF3030" s="1">
        <v>20.87</v>
      </c>
      <c r="BG3030" s="1">
        <v>276.387</v>
      </c>
      <c r="BH3030" s="1">
        <v>8.06</v>
      </c>
      <c r="BI3030" s="1">
        <v>715.674</v>
      </c>
      <c r="BJ3030" s="1">
        <v>6.343</v>
      </c>
      <c r="BK3030" s="1">
        <v>2.198</v>
      </c>
      <c r="BL3030" s="1">
        <v>24.992</v>
      </c>
      <c r="BM3030" s="1">
        <v>5.112</v>
      </c>
      <c r="BN3030" s="1">
        <v>25.675</v>
      </c>
      <c r="BO3030" s="1">
        <v>329.196</v>
      </c>
      <c r="BP3030" s="1">
        <v>9.6</v>
      </c>
      <c r="BQ3030" s="1">
        <v>880.436</v>
      </c>
      <c r="BR3030" s="1">
        <v>7.555</v>
      </c>
      <c r="BS3030" s="1">
        <v>2.703</v>
      </c>
      <c r="BT3030" s="1">
        <v>0.36</v>
      </c>
      <c r="BU3030" s="1">
        <v>0.283</v>
      </c>
      <c r="BW3030" s="1">
        <v>0.0</v>
      </c>
      <c r="BX3030" s="1">
        <v>0.0</v>
      </c>
      <c r="BY3030" s="1">
        <v>0.0</v>
      </c>
      <c r="BZ3030" s="1">
        <v>0.0</v>
      </c>
      <c r="CA3030" s="1">
        <v>0.0</v>
      </c>
      <c r="CB3030" s="1">
        <v>0.0</v>
      </c>
      <c r="CC3030" s="1">
        <v>0.0</v>
      </c>
      <c r="CD3030" s="1">
        <v>2.132</v>
      </c>
      <c r="CE3030" s="1">
        <v>7.707</v>
      </c>
      <c r="CF3030" s="1">
        <v>369.182</v>
      </c>
      <c r="CG3030" s="1">
        <v>323.709</v>
      </c>
      <c r="CH3030" s="1">
        <v>9.44</v>
      </c>
      <c r="CI3030" s="1">
        <v>12659.702</v>
      </c>
      <c r="CJ3030" s="1">
        <v>-10.299</v>
      </c>
      <c r="CK3030" s="1">
        <v>-39.609</v>
      </c>
      <c r="CL3030" s="1">
        <v>11830.418</v>
      </c>
      <c r="CM3030" s="1">
        <v>344.998</v>
      </c>
      <c r="CN3030" s="1">
        <v>7.429</v>
      </c>
      <c r="CO3030" s="1">
        <v>38.873</v>
      </c>
      <c r="CP3030" s="1">
        <v>4.805</v>
      </c>
      <c r="CQ3030" s="1">
        <v>1.538</v>
      </c>
      <c r="CS3030" s="1">
        <v>21.741</v>
      </c>
      <c r="CT3030" s="1">
        <v>0.858</v>
      </c>
      <c r="CU3030" s="1">
        <v>52.724</v>
      </c>
      <c r="CW3030" s="1">
        <v>164.762</v>
      </c>
      <c r="CX3030" s="1">
        <v>1.21</v>
      </c>
      <c r="CZ3030" s="1">
        <v>0.506</v>
      </c>
      <c r="DA3030" s="1">
        <v>4357.386</v>
      </c>
      <c r="DB3030" s="1">
        <v>951.171</v>
      </c>
      <c r="DC3030" s="1">
        <v>24.992</v>
      </c>
      <c r="DD3030" s="1">
        <v>5.112</v>
      </c>
      <c r="DE3030" s="1">
        <v>25.675</v>
      </c>
      <c r="DF3030" s="1">
        <v>329.196</v>
      </c>
      <c r="DG3030" s="1">
        <v>9.6</v>
      </c>
      <c r="DH3030" s="1">
        <v>880.436</v>
      </c>
      <c r="DI3030" s="1">
        <v>7.555</v>
      </c>
      <c r="DJ3030" s="1">
        <v>2.703</v>
      </c>
      <c r="DL3030" s="1">
        <v>0.0</v>
      </c>
      <c r="DM3030" s="1">
        <v>0.0</v>
      </c>
      <c r="DN3030" s="1">
        <v>0.0</v>
      </c>
      <c r="DO3030" s="1">
        <v>0.0</v>
      </c>
      <c r="DP3030" s="1">
        <v>0.0</v>
      </c>
      <c r="DQ3030" s="1">
        <v>0.0</v>
      </c>
      <c r="DR3030" s="1">
        <v>0.0</v>
      </c>
      <c r="DT3030" s="1">
        <v>0.0</v>
      </c>
      <c r="DU3030" s="1">
        <v>0.0</v>
      </c>
      <c r="DV3030" s="1">
        <v>0.0</v>
      </c>
      <c r="DW3030" s="1">
        <v>0.0</v>
      </c>
      <c r="DX3030" s="1">
        <v>0.0</v>
      </c>
      <c r="DY3030" s="1">
        <v>0.0</v>
      </c>
      <c r="DZ3030" s="1">
        <v>0.0</v>
      </c>
    </row>
    <row r="3031">
      <c r="A3031" s="1" t="s">
        <v>369</v>
      </c>
      <c r="B3031" s="1">
        <v>2012.0</v>
      </c>
      <c r="C3031" s="1" t="s">
        <v>370</v>
      </c>
      <c r="D3031" s="1">
        <v>2.9662784E7</v>
      </c>
      <c r="E3031" s="1">
        <v>5.87985584128E11</v>
      </c>
      <c r="G3031" s="1">
        <v>1.337</v>
      </c>
      <c r="H3031" s="1">
        <v>45.058</v>
      </c>
      <c r="I3031" s="1">
        <v>1.337</v>
      </c>
      <c r="J3031" s="1">
        <v>50.568</v>
      </c>
      <c r="K3031" s="1">
        <v>1.5</v>
      </c>
      <c r="L3031" s="1">
        <v>1.119</v>
      </c>
      <c r="M3031" s="1">
        <v>0.129</v>
      </c>
      <c r="N3031" s="1">
        <v>682.727</v>
      </c>
      <c r="O3031" s="1">
        <v>7.514</v>
      </c>
      <c r="P3031" s="1">
        <v>12.901</v>
      </c>
      <c r="Q3031" s="1">
        <v>6222.751</v>
      </c>
      <c r="R3031" s="1">
        <v>184.584</v>
      </c>
      <c r="S3031" s="1">
        <v>1875.077</v>
      </c>
      <c r="T3031" s="1">
        <v>55.62</v>
      </c>
      <c r="U3031" s="1">
        <v>1.166</v>
      </c>
      <c r="V3031" s="1">
        <v>0.214</v>
      </c>
      <c r="W3031" s="1">
        <v>626.322</v>
      </c>
      <c r="X3031" s="1">
        <v>18.578</v>
      </c>
      <c r="Y3031" s="1">
        <v>41.483</v>
      </c>
      <c r="Z3031" s="1">
        <v>17.765</v>
      </c>
      <c r="AA3031" s="1">
        <v>134.17</v>
      </c>
      <c r="AB3031" s="1">
        <v>4523.176</v>
      </c>
      <c r="AC3031" s="1">
        <v>134.08</v>
      </c>
      <c r="AD3031" s="1">
        <v>13.129</v>
      </c>
      <c r="AE3031" s="1">
        <v>9.41</v>
      </c>
      <c r="AF3031" s="1">
        <v>89.508</v>
      </c>
      <c r="AG3031" s="1">
        <v>35083.645</v>
      </c>
      <c r="AH3031" s="1">
        <v>1.77</v>
      </c>
      <c r="AI3031" s="1">
        <v>9.212</v>
      </c>
      <c r="AJ3031" s="1">
        <v>85.125</v>
      </c>
      <c r="AK3031" s="1">
        <v>4157.398</v>
      </c>
      <c r="AL3031" s="1">
        <v>123.32</v>
      </c>
      <c r="AM3031" s="1">
        <v>34021.203</v>
      </c>
      <c r="AN3031" s="1">
        <v>1009.164</v>
      </c>
      <c r="AO3031" s="1">
        <v>91.975</v>
      </c>
      <c r="AP3031" s="1">
        <v>97.123</v>
      </c>
      <c r="AQ3031" s="1">
        <v>9.652</v>
      </c>
      <c r="AR3031" s="1">
        <v>36.983</v>
      </c>
      <c r="AS3031" s="1">
        <v>420.157</v>
      </c>
      <c r="AT3031" s="1">
        <v>2056.112</v>
      </c>
      <c r="AU3031" s="1">
        <v>60.99</v>
      </c>
      <c r="AV3031" s="1">
        <v>14164.45</v>
      </c>
      <c r="AW3031" s="1">
        <v>3.435</v>
      </c>
      <c r="AX3031" s="1">
        <v>22.995</v>
      </c>
      <c r="AY3031" s="1">
        <v>23345.994</v>
      </c>
      <c r="AZ3031" s="1">
        <v>692.507</v>
      </c>
      <c r="BA3031" s="1">
        <v>45.488</v>
      </c>
      <c r="BB3031" s="1">
        <v>40.437</v>
      </c>
      <c r="BC3031" s="1">
        <v>91.54</v>
      </c>
      <c r="BD3031" s="1">
        <v>14.834</v>
      </c>
      <c r="BE3031" s="1">
        <v>2.972</v>
      </c>
      <c r="BF3031" s="1">
        <v>23.843</v>
      </c>
      <c r="BG3031" s="1">
        <v>311.839</v>
      </c>
      <c r="BH3031" s="1">
        <v>9.25</v>
      </c>
      <c r="BI3031" s="1">
        <v>803.794</v>
      </c>
      <c r="BJ3031" s="1">
        <v>6.899</v>
      </c>
      <c r="BK3031" s="1">
        <v>2.295</v>
      </c>
      <c r="BL3031" s="1">
        <v>26.087</v>
      </c>
      <c r="BM3031" s="1">
        <v>4.215</v>
      </c>
      <c r="BN3031" s="1">
        <v>29.89</v>
      </c>
      <c r="BO3031" s="1">
        <v>362.744</v>
      </c>
      <c r="BP3031" s="1">
        <v>10.76</v>
      </c>
      <c r="BQ3031" s="1">
        <v>1007.662</v>
      </c>
      <c r="BR3031" s="1">
        <v>8.025</v>
      </c>
      <c r="BS3031" s="1">
        <v>2.877</v>
      </c>
      <c r="BT3031" s="1">
        <v>0.09</v>
      </c>
      <c r="BU3031" s="1">
        <v>0.067</v>
      </c>
      <c r="BW3031" s="1">
        <v>0.0</v>
      </c>
      <c r="BX3031" s="1">
        <v>0.0</v>
      </c>
      <c r="BY3031" s="1">
        <v>0.0</v>
      </c>
      <c r="BZ3031" s="1">
        <v>0.0</v>
      </c>
      <c r="CA3031" s="1">
        <v>0.0</v>
      </c>
      <c r="CB3031" s="1">
        <v>0.0</v>
      </c>
      <c r="CC3031" s="1">
        <v>0.0</v>
      </c>
      <c r="CD3031" s="1">
        <v>9.546</v>
      </c>
      <c r="CE3031" s="1">
        <v>35.241</v>
      </c>
      <c r="CF3031" s="1">
        <v>404.422</v>
      </c>
      <c r="CG3031" s="1">
        <v>226.209</v>
      </c>
      <c r="CH3031" s="1">
        <v>6.71</v>
      </c>
      <c r="CI3031" s="1">
        <v>13634.003</v>
      </c>
      <c r="CJ3031" s="1">
        <v>1.365</v>
      </c>
      <c r="CK3031" s="1">
        <v>4.71</v>
      </c>
      <c r="CL3031" s="1">
        <v>11789.48</v>
      </c>
      <c r="CM3031" s="1">
        <v>349.709</v>
      </c>
      <c r="CN3031" s="1">
        <v>5.004</v>
      </c>
      <c r="CO3031" s="1">
        <v>38.922</v>
      </c>
      <c r="CP3031" s="1">
        <v>4.693</v>
      </c>
      <c r="CQ3031" s="1">
        <v>1.502</v>
      </c>
      <c r="CS3031" s="1">
        <v>-2.333</v>
      </c>
      <c r="CT3031" s="1">
        <v>-0.112</v>
      </c>
      <c r="CU3031" s="1">
        <v>50.624</v>
      </c>
      <c r="CW3031" s="1">
        <v>158.201</v>
      </c>
      <c r="CX3031" s="1">
        <v>1.12</v>
      </c>
      <c r="CZ3031" s="1">
        <v>0.452</v>
      </c>
      <c r="DA3031" s="1">
        <v>4520.142</v>
      </c>
      <c r="DB3031" s="1">
        <v>1040.679</v>
      </c>
      <c r="DC3031" s="1">
        <v>26.087</v>
      </c>
      <c r="DD3031" s="1">
        <v>4.215</v>
      </c>
      <c r="DE3031" s="1">
        <v>29.89</v>
      </c>
      <c r="DF3031" s="1">
        <v>362.744</v>
      </c>
      <c r="DG3031" s="1">
        <v>10.76</v>
      </c>
      <c r="DH3031" s="1">
        <v>1007.662</v>
      </c>
      <c r="DI3031" s="1">
        <v>8.025</v>
      </c>
      <c r="DJ3031" s="1">
        <v>2.877</v>
      </c>
      <c r="DL3031" s="1">
        <v>0.018</v>
      </c>
      <c r="DM3031" s="1">
        <v>0.018</v>
      </c>
      <c r="DN3031" s="1">
        <v>0.337</v>
      </c>
      <c r="DO3031" s="1">
        <v>0.01</v>
      </c>
      <c r="DP3031" s="1">
        <v>0.608</v>
      </c>
      <c r="DQ3031" s="1">
        <v>0.007</v>
      </c>
      <c r="DR3031" s="1">
        <v>0.002</v>
      </c>
      <c r="DT3031" s="1">
        <v>0.0</v>
      </c>
      <c r="DU3031" s="1">
        <v>0.0</v>
      </c>
      <c r="DV3031" s="1">
        <v>0.0</v>
      </c>
      <c r="DW3031" s="1">
        <v>0.0</v>
      </c>
      <c r="DX3031" s="1">
        <v>0.0</v>
      </c>
      <c r="DY3031" s="1">
        <v>0.0</v>
      </c>
      <c r="DZ3031" s="1">
        <v>0.0</v>
      </c>
    </row>
    <row r="3032">
      <c r="A3032" s="1" t="s">
        <v>369</v>
      </c>
      <c r="B3032" s="1">
        <v>2013.0</v>
      </c>
      <c r="C3032" s="1" t="s">
        <v>370</v>
      </c>
      <c r="D3032" s="1">
        <v>3.0174221E7</v>
      </c>
      <c r="E3032" s="1">
        <v>6.15585611776E11</v>
      </c>
      <c r="F3032" s="1">
        <v>63.478</v>
      </c>
      <c r="G3032" s="1">
        <v>0.848</v>
      </c>
      <c r="H3032" s="1">
        <v>72.412</v>
      </c>
      <c r="I3032" s="1">
        <v>2.185</v>
      </c>
      <c r="J3032" s="1">
        <v>36.455</v>
      </c>
      <c r="K3032" s="1">
        <v>1.1</v>
      </c>
      <c r="L3032" s="1">
        <v>0.78</v>
      </c>
      <c r="M3032" s="1">
        <v>0.201</v>
      </c>
      <c r="N3032" s="1">
        <v>666.028</v>
      </c>
      <c r="O3032" s="1">
        <v>-5.132</v>
      </c>
      <c r="P3032" s="1">
        <v>-9.472</v>
      </c>
      <c r="Q3032" s="1">
        <v>5803.365</v>
      </c>
      <c r="R3032" s="1">
        <v>175.112</v>
      </c>
      <c r="S3032" s="1">
        <v>1778.339</v>
      </c>
      <c r="T3032" s="1">
        <v>53.66</v>
      </c>
      <c r="U3032" s="1">
        <v>-1.9</v>
      </c>
      <c r="V3032" s="1">
        <v>-0.353</v>
      </c>
      <c r="W3032" s="1">
        <v>604.011</v>
      </c>
      <c r="X3032" s="1">
        <v>18.226</v>
      </c>
      <c r="Y3032" s="1">
        <v>38.065</v>
      </c>
      <c r="Z3032" s="1">
        <v>16.11</v>
      </c>
      <c r="AA3032" s="1">
        <v>141.16</v>
      </c>
      <c r="AB3032" s="1">
        <v>4678.166</v>
      </c>
      <c r="AC3032" s="1">
        <v>140.97</v>
      </c>
      <c r="AD3032" s="1">
        <v>13.224</v>
      </c>
      <c r="AE3032" s="1">
        <v>4.647</v>
      </c>
      <c r="AF3032" s="1">
        <v>48.365</v>
      </c>
      <c r="AG3032" s="1">
        <v>36091.863</v>
      </c>
      <c r="AH3032" s="1">
        <v>1.769</v>
      </c>
      <c r="AI3032" s="1">
        <v>4.125</v>
      </c>
      <c r="AJ3032" s="1">
        <v>41.632</v>
      </c>
      <c r="AK3032" s="1">
        <v>4239.712</v>
      </c>
      <c r="AL3032" s="1">
        <v>127.93</v>
      </c>
      <c r="AM3032" s="1">
        <v>34824.273</v>
      </c>
      <c r="AN3032" s="1">
        <v>1050.795</v>
      </c>
      <c r="AO3032" s="1">
        <v>90.75</v>
      </c>
      <c r="AP3032" s="1">
        <v>96.672</v>
      </c>
      <c r="AQ3032" s="1">
        <v>6.073</v>
      </c>
      <c r="AR3032" s="1">
        <v>25.516</v>
      </c>
      <c r="AS3032" s="1">
        <v>445.673</v>
      </c>
      <c r="AT3032" s="1">
        <v>2358.636</v>
      </c>
      <c r="AU3032" s="1">
        <v>71.17</v>
      </c>
      <c r="AV3032" s="1">
        <v>14770.0</v>
      </c>
      <c r="AW3032" s="1">
        <v>4.82</v>
      </c>
      <c r="AX3032" s="1">
        <v>33.379</v>
      </c>
      <c r="AY3032" s="1">
        <v>24056.496</v>
      </c>
      <c r="AZ3032" s="1">
        <v>725.886</v>
      </c>
      <c r="BA3032" s="1">
        <v>50.486</v>
      </c>
      <c r="BB3032" s="1">
        <v>41.002</v>
      </c>
      <c r="BC3032" s="1">
        <v>93.89</v>
      </c>
      <c r="BD3032" s="1">
        <v>27.54</v>
      </c>
      <c r="BE3032" s="1">
        <v>6.333</v>
      </c>
      <c r="BF3032" s="1">
        <v>30.176</v>
      </c>
      <c r="BG3032" s="1">
        <v>391.062</v>
      </c>
      <c r="BH3032" s="1">
        <v>11.8</v>
      </c>
      <c r="BI3032" s="1">
        <v>1000.049</v>
      </c>
      <c r="BJ3032" s="1">
        <v>8.371</v>
      </c>
      <c r="BK3032" s="1">
        <v>2.776</v>
      </c>
      <c r="BL3032" s="1">
        <v>25.893</v>
      </c>
      <c r="BM3032" s="1">
        <v>6.28</v>
      </c>
      <c r="BN3032" s="1">
        <v>36.17</v>
      </c>
      <c r="BO3032" s="1">
        <v>432.157</v>
      </c>
      <c r="BP3032" s="1">
        <v>13.04</v>
      </c>
      <c r="BQ3032" s="1">
        <v>1198.706</v>
      </c>
      <c r="BR3032" s="1">
        <v>9.25</v>
      </c>
      <c r="BS3032" s="1">
        <v>3.328</v>
      </c>
      <c r="BT3032" s="1">
        <v>0.19</v>
      </c>
      <c r="BU3032" s="1">
        <v>0.135</v>
      </c>
      <c r="BW3032" s="1">
        <v>0.0</v>
      </c>
      <c r="BX3032" s="1">
        <v>0.0</v>
      </c>
      <c r="BY3032" s="1">
        <v>0.0</v>
      </c>
      <c r="BZ3032" s="1">
        <v>0.0</v>
      </c>
      <c r="CA3032" s="1">
        <v>0.0</v>
      </c>
      <c r="CB3032" s="1">
        <v>0.0</v>
      </c>
      <c r="CC3032" s="1">
        <v>0.0</v>
      </c>
      <c r="CD3032" s="1">
        <v>6.327</v>
      </c>
      <c r="CE3032" s="1">
        <v>25.588</v>
      </c>
      <c r="CF3032" s="1">
        <v>430.01</v>
      </c>
      <c r="CG3032" s="1">
        <v>102.737</v>
      </c>
      <c r="CH3032" s="1">
        <v>3.1</v>
      </c>
      <c r="CI3032" s="1">
        <v>14250.909</v>
      </c>
      <c r="CJ3032" s="1">
        <v>-4.506</v>
      </c>
      <c r="CK3032" s="1">
        <v>-15.758</v>
      </c>
      <c r="CL3032" s="1">
        <v>11067.413</v>
      </c>
      <c r="CM3032" s="1">
        <v>333.951</v>
      </c>
      <c r="CN3032" s="1">
        <v>2.199</v>
      </c>
      <c r="CO3032" s="1">
        <v>39.561</v>
      </c>
      <c r="CP3032" s="1">
        <v>3.449</v>
      </c>
      <c r="CQ3032" s="1">
        <v>1.104</v>
      </c>
      <c r="CS3032" s="1">
        <v>-26.509</v>
      </c>
      <c r="CT3032" s="1">
        <v>-1.244</v>
      </c>
      <c r="CU3032" s="1">
        <v>36.574</v>
      </c>
      <c r="CW3032" s="1">
        <v>114.294</v>
      </c>
      <c r="CX3032" s="1">
        <v>0.783</v>
      </c>
      <c r="CZ3032" s="1">
        <v>0.317</v>
      </c>
      <c r="DA3032" s="1">
        <v>4671.869</v>
      </c>
      <c r="DB3032" s="1">
        <v>1089.044</v>
      </c>
      <c r="DC3032" s="1">
        <v>25.893</v>
      </c>
      <c r="DD3032" s="1">
        <v>6.28</v>
      </c>
      <c r="DE3032" s="1">
        <v>36.17</v>
      </c>
      <c r="DF3032" s="1">
        <v>432.157</v>
      </c>
      <c r="DG3032" s="1">
        <v>13.04</v>
      </c>
      <c r="DH3032" s="1">
        <v>1198.706</v>
      </c>
      <c r="DI3032" s="1">
        <v>9.25</v>
      </c>
      <c r="DJ3032" s="1">
        <v>3.328</v>
      </c>
      <c r="DK3032" s="1">
        <v>1914.286</v>
      </c>
      <c r="DL3032" s="1">
        <v>0.343</v>
      </c>
      <c r="DM3032" s="1">
        <v>0.361</v>
      </c>
      <c r="DN3032" s="1">
        <v>4.64</v>
      </c>
      <c r="DO3032" s="1">
        <v>0.14</v>
      </c>
      <c r="DP3032" s="1">
        <v>11.951</v>
      </c>
      <c r="DQ3032" s="1">
        <v>0.099</v>
      </c>
      <c r="DR3032" s="1">
        <v>0.033</v>
      </c>
      <c r="DT3032" s="1">
        <v>0.0</v>
      </c>
      <c r="DU3032" s="1">
        <v>0.0</v>
      </c>
      <c r="DV3032" s="1">
        <v>0.0</v>
      </c>
      <c r="DW3032" s="1">
        <v>0.0</v>
      </c>
      <c r="DX3032" s="1">
        <v>0.0</v>
      </c>
      <c r="DY3032" s="1">
        <v>0.0</v>
      </c>
      <c r="DZ3032" s="1">
        <v>0.0</v>
      </c>
    </row>
    <row r="3033">
      <c r="A3033" s="1" t="s">
        <v>369</v>
      </c>
      <c r="B3033" s="1">
        <v>2014.0</v>
      </c>
      <c r="C3033" s="1" t="s">
        <v>370</v>
      </c>
      <c r="D3033" s="1">
        <v>3.069608E7</v>
      </c>
      <c r="E3033" s="1">
        <v>6.52563841024E11</v>
      </c>
      <c r="F3033" s="1">
        <v>59.574</v>
      </c>
      <c r="G3033" s="1">
        <v>1.302</v>
      </c>
      <c r="H3033" s="1">
        <v>113.587</v>
      </c>
      <c r="I3033" s="1">
        <v>3.487</v>
      </c>
      <c r="J3033" s="1">
        <v>22.478</v>
      </c>
      <c r="K3033" s="1">
        <v>0.69</v>
      </c>
      <c r="L3033" s="1">
        <v>0.468</v>
      </c>
      <c r="M3033" s="1">
        <v>0.318</v>
      </c>
      <c r="N3033" s="1">
        <v>662.304</v>
      </c>
      <c r="O3033" s="1">
        <v>1.925</v>
      </c>
      <c r="P3033" s="1">
        <v>3.37</v>
      </c>
      <c r="Q3033" s="1">
        <v>5814.503</v>
      </c>
      <c r="R3033" s="1">
        <v>178.482</v>
      </c>
      <c r="S3033" s="1">
        <v>1818.799</v>
      </c>
      <c r="T3033" s="1">
        <v>55.83</v>
      </c>
      <c r="U3033" s="1">
        <v>-9.059</v>
      </c>
      <c r="V3033" s="1">
        <v>-1.651</v>
      </c>
      <c r="W3033" s="1">
        <v>539.957</v>
      </c>
      <c r="X3033" s="1">
        <v>16.575</v>
      </c>
      <c r="Y3033" s="1">
        <v>37.859</v>
      </c>
      <c r="Z3033" s="1">
        <v>16.295</v>
      </c>
      <c r="AA3033" s="1">
        <v>147.48</v>
      </c>
      <c r="AB3033" s="1">
        <v>4804.522</v>
      </c>
      <c r="AC3033" s="1">
        <v>147.47</v>
      </c>
      <c r="AD3033" s="1">
        <v>13.746</v>
      </c>
      <c r="AE3033" s="1">
        <v>0.787</v>
      </c>
      <c r="AF3033" s="1">
        <v>8.572</v>
      </c>
      <c r="AG3033" s="1">
        <v>35757.516</v>
      </c>
      <c r="AH3033" s="1">
        <v>1.682</v>
      </c>
      <c r="AI3033" s="1">
        <v>0.403</v>
      </c>
      <c r="AJ3033" s="1">
        <v>4.237</v>
      </c>
      <c r="AK3033" s="1">
        <v>4338.013</v>
      </c>
      <c r="AL3033" s="1">
        <v>133.16</v>
      </c>
      <c r="AM3033" s="1">
        <v>34370.266</v>
      </c>
      <c r="AN3033" s="1">
        <v>1055.032</v>
      </c>
      <c r="AO3033" s="1">
        <v>90.296</v>
      </c>
      <c r="AP3033" s="1">
        <v>96.321</v>
      </c>
      <c r="AQ3033" s="1">
        <v>0.318</v>
      </c>
      <c r="AR3033" s="1">
        <v>1.419</v>
      </c>
      <c r="AS3033" s="1">
        <v>447.092</v>
      </c>
      <c r="AT3033" s="1">
        <v>2405.519</v>
      </c>
      <c r="AU3033" s="1">
        <v>73.84</v>
      </c>
      <c r="AV3033" s="1">
        <v>14565.12</v>
      </c>
      <c r="AW3033" s="1">
        <v>-0.571</v>
      </c>
      <c r="AX3033" s="1">
        <v>-4.145</v>
      </c>
      <c r="AY3033" s="1">
        <v>23512.482</v>
      </c>
      <c r="AZ3033" s="1">
        <v>721.741</v>
      </c>
      <c r="BA3033" s="1">
        <v>50.071</v>
      </c>
      <c r="BB3033" s="1">
        <v>40.818</v>
      </c>
      <c r="BC3033" s="1">
        <v>97.67</v>
      </c>
      <c r="BD3033" s="1">
        <v>13.47</v>
      </c>
      <c r="BE3033" s="1">
        <v>3.89</v>
      </c>
      <c r="BF3033" s="1">
        <v>34.066</v>
      </c>
      <c r="BG3033" s="1">
        <v>436.212</v>
      </c>
      <c r="BH3033" s="1">
        <v>13.39</v>
      </c>
      <c r="BI3033" s="1">
        <v>1109.788</v>
      </c>
      <c r="BJ3033" s="1">
        <v>9.08</v>
      </c>
      <c r="BK3033" s="1">
        <v>3.11</v>
      </c>
      <c r="BL3033" s="1">
        <v>16.853</v>
      </c>
      <c r="BM3033" s="1">
        <v>4.126</v>
      </c>
      <c r="BN3033" s="1">
        <v>40.296</v>
      </c>
      <c r="BO3033" s="1">
        <v>466.183</v>
      </c>
      <c r="BP3033" s="1">
        <v>14.31</v>
      </c>
      <c r="BQ3033" s="1">
        <v>1312.743</v>
      </c>
      <c r="BR3033" s="1">
        <v>9.704</v>
      </c>
      <c r="BS3033" s="1">
        <v>3.679</v>
      </c>
      <c r="BT3033" s="1">
        <v>0.01</v>
      </c>
      <c r="BU3033" s="1">
        <v>0.007</v>
      </c>
      <c r="BW3033" s="1">
        <v>0.0</v>
      </c>
      <c r="BX3033" s="1">
        <v>0.0</v>
      </c>
      <c r="BY3033" s="1">
        <v>0.0</v>
      </c>
      <c r="BZ3033" s="1">
        <v>0.0</v>
      </c>
      <c r="CA3033" s="1">
        <v>0.0</v>
      </c>
      <c r="CB3033" s="1">
        <v>0.0</v>
      </c>
      <c r="CC3033" s="1">
        <v>0.0</v>
      </c>
      <c r="CD3033" s="1">
        <v>-0.128</v>
      </c>
      <c r="CE3033" s="1">
        <v>-0.552</v>
      </c>
      <c r="CF3033" s="1">
        <v>429.458</v>
      </c>
      <c r="CG3033" s="1">
        <v>113.695</v>
      </c>
      <c r="CH3033" s="1">
        <v>3.49</v>
      </c>
      <c r="CI3033" s="1">
        <v>13990.64</v>
      </c>
      <c r="CJ3033" s="1">
        <v>3.768</v>
      </c>
      <c r="CK3033" s="1">
        <v>12.585</v>
      </c>
      <c r="CL3033" s="1">
        <v>11289.24</v>
      </c>
      <c r="CM3033" s="1">
        <v>346.535</v>
      </c>
      <c r="CN3033" s="1">
        <v>2.367</v>
      </c>
      <c r="CO3033" s="1">
        <v>39.208</v>
      </c>
      <c r="CP3033" s="1">
        <v>2.166</v>
      </c>
      <c r="CQ3033" s="1">
        <v>0.693</v>
      </c>
      <c r="CS3033" s="1">
        <v>-37.205</v>
      </c>
      <c r="CT3033" s="1">
        <v>-1.283</v>
      </c>
      <c r="CU3033" s="1">
        <v>22.576</v>
      </c>
      <c r="CW3033" s="1">
        <v>70.551</v>
      </c>
      <c r="CX3033" s="1">
        <v>0.47</v>
      </c>
      <c r="CZ3033" s="1">
        <v>0.198</v>
      </c>
      <c r="DA3033" s="1">
        <v>4804.197</v>
      </c>
      <c r="DB3033" s="1">
        <v>1097.616</v>
      </c>
      <c r="DC3033" s="1">
        <v>16.853</v>
      </c>
      <c r="DD3033" s="1">
        <v>4.126</v>
      </c>
      <c r="DE3033" s="1">
        <v>40.296</v>
      </c>
      <c r="DF3033" s="1">
        <v>466.183</v>
      </c>
      <c r="DG3033" s="1">
        <v>14.31</v>
      </c>
      <c r="DH3033" s="1">
        <v>1312.743</v>
      </c>
      <c r="DI3033" s="1">
        <v>9.704</v>
      </c>
      <c r="DJ3033" s="1">
        <v>3.679</v>
      </c>
      <c r="DK3033" s="1">
        <v>60.993</v>
      </c>
      <c r="DL3033" s="1">
        <v>0.217</v>
      </c>
      <c r="DM3033" s="1">
        <v>0.578</v>
      </c>
      <c r="DN3033" s="1">
        <v>7.493</v>
      </c>
      <c r="DO3033" s="1">
        <v>0.23</v>
      </c>
      <c r="DP3033" s="1">
        <v>18.817</v>
      </c>
      <c r="DQ3033" s="1">
        <v>0.156</v>
      </c>
      <c r="DR3033" s="1">
        <v>0.053</v>
      </c>
      <c r="DT3033" s="1">
        <v>0.0</v>
      </c>
      <c r="DU3033" s="1">
        <v>0.0</v>
      </c>
      <c r="DV3033" s="1">
        <v>0.0</v>
      </c>
      <c r="DW3033" s="1">
        <v>0.0</v>
      </c>
      <c r="DX3033" s="1">
        <v>0.0</v>
      </c>
      <c r="DY3033" s="1">
        <v>0.0</v>
      </c>
      <c r="DZ3033" s="1">
        <v>0.0</v>
      </c>
    </row>
    <row r="3034">
      <c r="A3034" s="1" t="s">
        <v>369</v>
      </c>
      <c r="B3034" s="1">
        <v>2015.0</v>
      </c>
      <c r="C3034" s="1" t="s">
        <v>370</v>
      </c>
      <c r="D3034" s="1">
        <v>3.1232744E7</v>
      </c>
      <c r="E3034" s="1">
        <v>6.85237665792E11</v>
      </c>
      <c r="F3034" s="1">
        <v>29.667</v>
      </c>
      <c r="G3034" s="1">
        <v>1.034</v>
      </c>
      <c r="H3034" s="1">
        <v>144.753</v>
      </c>
      <c r="I3034" s="1">
        <v>4.521</v>
      </c>
      <c r="J3034" s="1">
        <v>24.013</v>
      </c>
      <c r="K3034" s="1">
        <v>0.75</v>
      </c>
      <c r="L3034" s="1">
        <v>0.5</v>
      </c>
      <c r="M3034" s="1">
        <v>0.406</v>
      </c>
      <c r="N3034" s="1">
        <v>669.176</v>
      </c>
      <c r="O3034" s="1">
        <v>13.342</v>
      </c>
      <c r="P3034" s="1">
        <v>23.814</v>
      </c>
      <c r="Q3034" s="1">
        <v>6477.061</v>
      </c>
      <c r="R3034" s="1">
        <v>202.296</v>
      </c>
      <c r="S3034" s="1">
        <v>2032.162</v>
      </c>
      <c r="T3034" s="1">
        <v>63.47</v>
      </c>
      <c r="U3034" s="1">
        <v>-1.158</v>
      </c>
      <c r="V3034" s="1">
        <v>-0.192</v>
      </c>
      <c r="W3034" s="1">
        <v>524.531</v>
      </c>
      <c r="X3034" s="1">
        <v>16.383</v>
      </c>
      <c r="Y3034" s="1">
        <v>42.282</v>
      </c>
      <c r="Z3034" s="1">
        <v>18.188</v>
      </c>
      <c r="AA3034" s="1">
        <v>150.12</v>
      </c>
      <c r="AB3034" s="1">
        <v>4806.494</v>
      </c>
      <c r="AC3034" s="1">
        <v>150.11</v>
      </c>
      <c r="AD3034" s="1">
        <v>13.786</v>
      </c>
      <c r="AE3034" s="1">
        <v>1.545</v>
      </c>
      <c r="AF3034" s="1">
        <v>16.959</v>
      </c>
      <c r="AG3034" s="1">
        <v>35686.098</v>
      </c>
      <c r="AH3034" s="1">
        <v>1.627</v>
      </c>
      <c r="AI3034" s="1">
        <v>1.364</v>
      </c>
      <c r="AJ3034" s="1">
        <v>14.392</v>
      </c>
      <c r="AK3034" s="1">
        <v>4327.83</v>
      </c>
      <c r="AL3034" s="1">
        <v>135.17</v>
      </c>
      <c r="AM3034" s="1">
        <v>34240.477</v>
      </c>
      <c r="AN3034" s="1">
        <v>1069.424</v>
      </c>
      <c r="AO3034" s="1">
        <v>90.047</v>
      </c>
      <c r="AP3034" s="1">
        <v>96.151</v>
      </c>
      <c r="AQ3034" s="1">
        <v>4.765</v>
      </c>
      <c r="AR3034" s="1">
        <v>21.306</v>
      </c>
      <c r="AS3034" s="1">
        <v>468.398</v>
      </c>
      <c r="AT3034" s="1">
        <v>2239.957</v>
      </c>
      <c r="AU3034" s="1">
        <v>69.96</v>
      </c>
      <c r="AV3034" s="1">
        <v>14997.025</v>
      </c>
      <c r="AW3034" s="1">
        <v>6.473</v>
      </c>
      <c r="AX3034" s="1">
        <v>46.719</v>
      </c>
      <c r="AY3034" s="1">
        <v>24604.309</v>
      </c>
      <c r="AZ3034" s="1">
        <v>768.46</v>
      </c>
      <c r="BA3034" s="1">
        <v>46.606</v>
      </c>
      <c r="BB3034" s="1">
        <v>42.113</v>
      </c>
      <c r="BC3034" s="1">
        <v>100.45</v>
      </c>
      <c r="BD3034" s="1">
        <v>4.004</v>
      </c>
      <c r="BE3034" s="1">
        <v>1.184</v>
      </c>
      <c r="BF3034" s="1">
        <v>35.251</v>
      </c>
      <c r="BG3034" s="1">
        <v>445.686</v>
      </c>
      <c r="BH3034" s="1">
        <v>13.92</v>
      </c>
      <c r="BI3034" s="1">
        <v>1128.643</v>
      </c>
      <c r="BJ3034" s="1">
        <v>9.273</v>
      </c>
      <c r="BK3034" s="1">
        <v>3.169</v>
      </c>
      <c r="BL3034" s="1">
        <v>9.409</v>
      </c>
      <c r="BM3034" s="1">
        <v>2.514</v>
      </c>
      <c r="BN3034" s="1">
        <v>42.81</v>
      </c>
      <c r="BO3034" s="1">
        <v>478.344</v>
      </c>
      <c r="BP3034" s="1">
        <v>14.94</v>
      </c>
      <c r="BQ3034" s="1">
        <v>1370.667</v>
      </c>
      <c r="BR3034" s="1">
        <v>9.953</v>
      </c>
      <c r="BS3034" s="1">
        <v>3.849</v>
      </c>
      <c r="BT3034" s="1">
        <v>0.01</v>
      </c>
      <c r="BU3034" s="1">
        <v>0.007</v>
      </c>
      <c r="BW3034" s="1">
        <v>0.0</v>
      </c>
      <c r="BX3034" s="1">
        <v>0.0</v>
      </c>
      <c r="BY3034" s="1">
        <v>0.0</v>
      </c>
      <c r="BZ3034" s="1">
        <v>0.0</v>
      </c>
      <c r="CA3034" s="1">
        <v>0.0</v>
      </c>
      <c r="CB3034" s="1">
        <v>0.0</v>
      </c>
      <c r="CC3034" s="1">
        <v>0.0</v>
      </c>
      <c r="CD3034" s="1">
        <v>-7.155</v>
      </c>
      <c r="CE3034" s="1">
        <v>-30.728</v>
      </c>
      <c r="CF3034" s="1">
        <v>398.729</v>
      </c>
      <c r="CG3034" s="1">
        <v>55.711</v>
      </c>
      <c r="CH3034" s="1">
        <v>1.74</v>
      </c>
      <c r="CI3034" s="1">
        <v>12766.392</v>
      </c>
      <c r="CJ3034" s="1">
        <v>8.028</v>
      </c>
      <c r="CK3034" s="1">
        <v>27.819</v>
      </c>
      <c r="CL3034" s="1">
        <v>11985.958</v>
      </c>
      <c r="CM3034" s="1">
        <v>374.354</v>
      </c>
      <c r="CN3034" s="1">
        <v>1.159</v>
      </c>
      <c r="CO3034" s="1">
        <v>35.849</v>
      </c>
      <c r="CP3034" s="1">
        <v>2.347</v>
      </c>
      <c r="CQ3034" s="1">
        <v>0.751</v>
      </c>
      <c r="CS3034" s="1">
        <v>8.369</v>
      </c>
      <c r="CT3034" s="1">
        <v>0.181</v>
      </c>
      <c r="CU3034" s="1">
        <v>24.045</v>
      </c>
      <c r="CW3034" s="1">
        <v>75.141</v>
      </c>
      <c r="CX3034" s="1">
        <v>0.5</v>
      </c>
      <c r="CZ3034" s="1">
        <v>0.211</v>
      </c>
      <c r="DA3034" s="1">
        <v>4806.174</v>
      </c>
      <c r="DB3034" s="1">
        <v>1114.575</v>
      </c>
      <c r="DC3034" s="1">
        <v>9.409</v>
      </c>
      <c r="DD3034" s="1">
        <v>2.514</v>
      </c>
      <c r="DE3034" s="1">
        <v>42.81</v>
      </c>
      <c r="DF3034" s="1">
        <v>478.344</v>
      </c>
      <c r="DG3034" s="1">
        <v>14.94</v>
      </c>
      <c r="DH3034" s="1">
        <v>1370.667</v>
      </c>
      <c r="DI3034" s="1">
        <v>9.953</v>
      </c>
      <c r="DJ3034" s="1">
        <v>3.849</v>
      </c>
      <c r="DK3034" s="1">
        <v>20.264</v>
      </c>
      <c r="DL3034" s="1">
        <v>0.114</v>
      </c>
      <c r="DM3034" s="1">
        <v>0.691</v>
      </c>
      <c r="DN3034" s="1">
        <v>8.645</v>
      </c>
      <c r="DO3034" s="1">
        <v>0.27</v>
      </c>
      <c r="DP3034" s="1">
        <v>22.129</v>
      </c>
      <c r="DQ3034" s="1">
        <v>0.18</v>
      </c>
      <c r="DR3034" s="1">
        <v>0.062</v>
      </c>
      <c r="DT3034" s="1">
        <v>0.0</v>
      </c>
      <c r="DU3034" s="1">
        <v>0.0</v>
      </c>
      <c r="DV3034" s="1">
        <v>0.0</v>
      </c>
      <c r="DW3034" s="1">
        <v>0.0</v>
      </c>
      <c r="DX3034" s="1">
        <v>0.0</v>
      </c>
      <c r="DY3034" s="1">
        <v>0.0</v>
      </c>
      <c r="DZ3034" s="1">
        <v>0.0</v>
      </c>
    </row>
    <row r="3035">
      <c r="A3035" s="1" t="s">
        <v>369</v>
      </c>
      <c r="B3035" s="1">
        <v>2016.0</v>
      </c>
      <c r="C3035" s="1" t="s">
        <v>370</v>
      </c>
      <c r="D3035" s="1">
        <v>3.1789641E7</v>
      </c>
      <c r="E3035" s="1">
        <v>7.1573078016E11</v>
      </c>
      <c r="F3035" s="1">
        <v>0.0</v>
      </c>
      <c r="G3035" s="1">
        <v>0.0</v>
      </c>
      <c r="H3035" s="1">
        <v>142.218</v>
      </c>
      <c r="I3035" s="1">
        <v>4.521</v>
      </c>
      <c r="J3035" s="1">
        <v>23.907</v>
      </c>
      <c r="K3035" s="1">
        <v>0.76</v>
      </c>
      <c r="L3035" s="1">
        <v>0.485</v>
      </c>
      <c r="M3035" s="1">
        <v>0.387</v>
      </c>
      <c r="N3035" s="1">
        <v>649.282</v>
      </c>
      <c r="O3035" s="1">
        <v>7.687</v>
      </c>
      <c r="P3035" s="1">
        <v>15.551</v>
      </c>
      <c r="Q3035" s="1">
        <v>6852.765</v>
      </c>
      <c r="R3035" s="1">
        <v>217.847</v>
      </c>
      <c r="S3035" s="1">
        <v>2175.237</v>
      </c>
      <c r="T3035" s="1">
        <v>69.15</v>
      </c>
      <c r="U3035" s="1">
        <v>-7.615</v>
      </c>
      <c r="V3035" s="1">
        <v>-1.248</v>
      </c>
      <c r="W3035" s="1">
        <v>476.096</v>
      </c>
      <c r="X3035" s="1">
        <v>15.135</v>
      </c>
      <c r="Y3035" s="1">
        <v>44.143</v>
      </c>
      <c r="Z3035" s="1">
        <v>18.637</v>
      </c>
      <c r="AA3035" s="1">
        <v>155.99</v>
      </c>
      <c r="AB3035" s="1">
        <v>4906.944</v>
      </c>
      <c r="AC3035" s="1">
        <v>156.65</v>
      </c>
      <c r="AD3035" s="1">
        <v>13.783</v>
      </c>
      <c r="AE3035" s="1">
        <v>5.179</v>
      </c>
      <c r="AF3035" s="1">
        <v>57.729</v>
      </c>
      <c r="AG3035" s="1">
        <v>36876.895</v>
      </c>
      <c r="AH3035" s="1">
        <v>1.638</v>
      </c>
      <c r="AI3035" s="1">
        <v>3.88</v>
      </c>
      <c r="AJ3035" s="1">
        <v>41.497</v>
      </c>
      <c r="AK3035" s="1">
        <v>4264.282</v>
      </c>
      <c r="AL3035" s="1">
        <v>135.56</v>
      </c>
      <c r="AM3035" s="1">
        <v>34946.016</v>
      </c>
      <c r="AN3035" s="1">
        <v>1110.921</v>
      </c>
      <c r="AO3035" s="1">
        <v>86.537</v>
      </c>
      <c r="AP3035" s="1">
        <v>95.039</v>
      </c>
      <c r="AQ3035" s="1">
        <v>-3.943</v>
      </c>
      <c r="AR3035" s="1">
        <v>-18.468</v>
      </c>
      <c r="AS3035" s="1">
        <v>449.93</v>
      </c>
      <c r="AT3035" s="1">
        <v>2051.927</v>
      </c>
      <c r="AU3035" s="1">
        <v>65.23</v>
      </c>
      <c r="AV3035" s="1">
        <v>14153.347</v>
      </c>
      <c r="AW3035" s="1">
        <v>-0.196</v>
      </c>
      <c r="AX3035" s="1">
        <v>-1.505</v>
      </c>
      <c r="AY3035" s="1">
        <v>24125.936</v>
      </c>
      <c r="AZ3035" s="1">
        <v>766.955</v>
      </c>
      <c r="BA3035" s="1">
        <v>41.641</v>
      </c>
      <c r="BB3035" s="1">
        <v>38.491</v>
      </c>
      <c r="BC3035" s="1">
        <v>101.71</v>
      </c>
      <c r="BD3035" s="1">
        <v>43.809</v>
      </c>
      <c r="BE3035" s="1">
        <v>15.061</v>
      </c>
      <c r="BF3035" s="1">
        <v>50.312</v>
      </c>
      <c r="BG3035" s="1">
        <v>629.765</v>
      </c>
      <c r="BH3035" s="1">
        <v>20.02</v>
      </c>
      <c r="BI3035" s="1">
        <v>1582.64</v>
      </c>
      <c r="BJ3035" s="1">
        <v>12.78</v>
      </c>
      <c r="BK3035" s="1">
        <v>4.304</v>
      </c>
      <c r="BL3035" s="1">
        <v>31.568</v>
      </c>
      <c r="BM3035" s="1">
        <v>15.177</v>
      </c>
      <c r="BN3035" s="1">
        <v>57.986</v>
      </c>
      <c r="BO3035" s="1">
        <v>663.424</v>
      </c>
      <c r="BP3035" s="1">
        <v>21.09</v>
      </c>
      <c r="BQ3035" s="1">
        <v>1824.069</v>
      </c>
      <c r="BR3035" s="1">
        <v>13.463</v>
      </c>
      <c r="BS3035" s="1">
        <v>4.961</v>
      </c>
      <c r="BT3035" s="1">
        <v>-0.66</v>
      </c>
      <c r="BU3035" s="1">
        <v>-0.423</v>
      </c>
      <c r="BW3035" s="1">
        <v>0.0</v>
      </c>
      <c r="BX3035" s="1">
        <v>0.0</v>
      </c>
      <c r="BY3035" s="1">
        <v>0.0</v>
      </c>
      <c r="BZ3035" s="1">
        <v>0.0</v>
      </c>
      <c r="CA3035" s="1">
        <v>0.0</v>
      </c>
      <c r="CB3035" s="1">
        <v>0.0</v>
      </c>
      <c r="CC3035" s="1">
        <v>0.0</v>
      </c>
      <c r="CD3035" s="1">
        <v>11.139</v>
      </c>
      <c r="CE3035" s="1">
        <v>44.415</v>
      </c>
      <c r="CF3035" s="1">
        <v>443.145</v>
      </c>
      <c r="CG3035" s="1">
        <v>37.119</v>
      </c>
      <c r="CH3035" s="1">
        <v>1.18</v>
      </c>
      <c r="CI3035" s="1">
        <v>13939.903</v>
      </c>
      <c r="CJ3035" s="1">
        <v>3.462</v>
      </c>
      <c r="CK3035" s="1">
        <v>12.96</v>
      </c>
      <c r="CL3035" s="1">
        <v>12183.68</v>
      </c>
      <c r="CM3035" s="1">
        <v>387.315</v>
      </c>
      <c r="CN3035" s="1">
        <v>0.753</v>
      </c>
      <c r="CO3035" s="1">
        <v>37.911</v>
      </c>
      <c r="CP3035" s="1">
        <v>2.375</v>
      </c>
      <c r="CQ3035" s="1">
        <v>0.76</v>
      </c>
      <c r="CS3035" s="1">
        <v>1.198</v>
      </c>
      <c r="CT3035" s="1">
        <v>0.028</v>
      </c>
      <c r="CU3035" s="1">
        <v>23.907</v>
      </c>
      <c r="CW3035" s="1">
        <v>74.71</v>
      </c>
      <c r="CX3035" s="1">
        <v>0.485</v>
      </c>
      <c r="CZ3035" s="1">
        <v>0.203</v>
      </c>
      <c r="DA3035" s="1">
        <v>4927.706</v>
      </c>
      <c r="DB3035" s="1">
        <v>1172.303</v>
      </c>
      <c r="DC3035" s="1">
        <v>31.568</v>
      </c>
      <c r="DD3035" s="1">
        <v>15.177</v>
      </c>
      <c r="DE3035" s="1">
        <v>57.986</v>
      </c>
      <c r="DF3035" s="1">
        <v>663.424</v>
      </c>
      <c r="DG3035" s="1">
        <v>21.09</v>
      </c>
      <c r="DH3035" s="1">
        <v>1824.069</v>
      </c>
      <c r="DI3035" s="1">
        <v>13.463</v>
      </c>
      <c r="DJ3035" s="1">
        <v>4.961</v>
      </c>
      <c r="DK3035" s="1">
        <v>13.553</v>
      </c>
      <c r="DL3035" s="1">
        <v>0.088</v>
      </c>
      <c r="DM3035" s="1">
        <v>0.779</v>
      </c>
      <c r="DN3035" s="1">
        <v>9.752</v>
      </c>
      <c r="DO3035" s="1">
        <v>0.31</v>
      </c>
      <c r="DP3035" s="1">
        <v>24.502</v>
      </c>
      <c r="DQ3035" s="1">
        <v>0.198</v>
      </c>
      <c r="DR3035" s="1">
        <v>0.067</v>
      </c>
      <c r="DT3035" s="1">
        <v>0.0</v>
      </c>
      <c r="DU3035" s="1">
        <v>0.0</v>
      </c>
      <c r="DV3035" s="1">
        <v>0.0</v>
      </c>
      <c r="DW3035" s="1">
        <v>0.0</v>
      </c>
      <c r="DX3035" s="1">
        <v>0.0</v>
      </c>
      <c r="DY3035" s="1">
        <v>0.0</v>
      </c>
      <c r="DZ3035" s="1">
        <v>0.0</v>
      </c>
    </row>
    <row r="3036">
      <c r="A3036" s="1" t="s">
        <v>369</v>
      </c>
      <c r="B3036" s="1">
        <v>2017.0</v>
      </c>
      <c r="C3036" s="1" t="s">
        <v>370</v>
      </c>
      <c r="D3036" s="1">
        <v>3.2355608E7</v>
      </c>
      <c r="E3036" s="1">
        <v>7.57336178688E11</v>
      </c>
      <c r="F3036" s="1">
        <v>-2.571</v>
      </c>
      <c r="G3036" s="1">
        <v>-0.116</v>
      </c>
      <c r="H3036" s="1">
        <v>136.138</v>
      </c>
      <c r="I3036" s="1">
        <v>4.405</v>
      </c>
      <c r="J3036" s="1">
        <v>23.489</v>
      </c>
      <c r="K3036" s="1">
        <v>0.76</v>
      </c>
      <c r="L3036" s="1">
        <v>0.473</v>
      </c>
      <c r="M3036" s="1">
        <v>0.372</v>
      </c>
      <c r="N3036" s="1">
        <v>620.58</v>
      </c>
      <c r="O3036" s="1">
        <v>10.814</v>
      </c>
      <c r="P3036" s="1">
        <v>23.558</v>
      </c>
      <c r="Q3036" s="1">
        <v>7461.0</v>
      </c>
      <c r="R3036" s="1">
        <v>241.405</v>
      </c>
      <c r="S3036" s="1">
        <v>2128.534</v>
      </c>
      <c r="T3036" s="1">
        <v>68.87</v>
      </c>
      <c r="Y3036" s="1">
        <v>42.872</v>
      </c>
      <c r="Z3036" s="1">
        <v>20.388</v>
      </c>
      <c r="AA3036" s="1">
        <v>159.52</v>
      </c>
      <c r="AB3036" s="1">
        <v>4930.212</v>
      </c>
      <c r="AC3036" s="1">
        <v>160.64</v>
      </c>
      <c r="AD3036" s="1">
        <v>14.071</v>
      </c>
      <c r="AE3036" s="1">
        <v>1.381</v>
      </c>
      <c r="AF3036" s="1">
        <v>16.188</v>
      </c>
      <c r="AG3036" s="1">
        <v>36732.152</v>
      </c>
      <c r="AH3036" s="1">
        <v>1.569</v>
      </c>
      <c r="AI3036" s="1">
        <v>-0.144</v>
      </c>
      <c r="AJ3036" s="1">
        <v>-1.6</v>
      </c>
      <c r="AK3036" s="1">
        <v>4101.298</v>
      </c>
      <c r="AL3036" s="1">
        <v>132.7</v>
      </c>
      <c r="AM3036" s="1">
        <v>34285.277</v>
      </c>
      <c r="AN3036" s="1">
        <v>1109.321</v>
      </c>
      <c r="AO3036" s="1">
        <v>82.607</v>
      </c>
      <c r="AP3036" s="1">
        <v>93.688</v>
      </c>
      <c r="AQ3036" s="1">
        <v>0.114</v>
      </c>
      <c r="AR3036" s="1">
        <v>0.512</v>
      </c>
      <c r="AS3036" s="1">
        <v>450.442</v>
      </c>
      <c r="AT3036" s="1">
        <v>1920.224</v>
      </c>
      <c r="AU3036" s="1">
        <v>62.13</v>
      </c>
      <c r="AV3036" s="1">
        <v>13921.591</v>
      </c>
      <c r="AW3036" s="1">
        <v>3.765</v>
      </c>
      <c r="AX3036" s="1">
        <v>28.876</v>
      </c>
      <c r="AY3036" s="1">
        <v>24596.387</v>
      </c>
      <c r="AZ3036" s="1">
        <v>795.831</v>
      </c>
      <c r="BA3036" s="1">
        <v>38.677</v>
      </c>
      <c r="BB3036" s="1">
        <v>38.042</v>
      </c>
      <c r="BC3036" s="1">
        <v>99.69</v>
      </c>
      <c r="BD3036" s="1">
        <v>34.069</v>
      </c>
      <c r="BE3036" s="1">
        <v>16.803</v>
      </c>
      <c r="BF3036" s="1">
        <v>67.115</v>
      </c>
      <c r="BG3036" s="1">
        <v>829.841</v>
      </c>
      <c r="BH3036" s="1">
        <v>26.85</v>
      </c>
      <c r="BI3036" s="1">
        <v>2074.292</v>
      </c>
      <c r="BJ3036" s="1">
        <v>16.714</v>
      </c>
      <c r="BK3036" s="1">
        <v>5.668</v>
      </c>
      <c r="BL3036" s="1">
        <v>26.277</v>
      </c>
      <c r="BM3036" s="1">
        <v>16.749</v>
      </c>
      <c r="BN3036" s="1">
        <v>74.735</v>
      </c>
      <c r="BO3036" s="1">
        <v>863.529</v>
      </c>
      <c r="BP3036" s="1">
        <v>27.94</v>
      </c>
      <c r="BQ3036" s="1">
        <v>2309.814</v>
      </c>
      <c r="BR3036" s="1">
        <v>17.393</v>
      </c>
      <c r="BS3036" s="1">
        <v>6.312</v>
      </c>
      <c r="BT3036" s="1">
        <v>-1.12</v>
      </c>
      <c r="BU3036" s="1">
        <v>-0.702</v>
      </c>
      <c r="BW3036" s="1">
        <v>0.0</v>
      </c>
      <c r="BX3036" s="1">
        <v>0.0</v>
      </c>
      <c r="BY3036" s="1">
        <v>0.0</v>
      </c>
      <c r="BZ3036" s="1">
        <v>0.0</v>
      </c>
      <c r="CA3036" s="1">
        <v>0.0</v>
      </c>
      <c r="CB3036" s="1">
        <v>0.0</v>
      </c>
      <c r="CC3036" s="1">
        <v>0.0</v>
      </c>
      <c r="CD3036" s="1">
        <v>-5.793</v>
      </c>
      <c r="CE3036" s="1">
        <v>-25.67</v>
      </c>
      <c r="CF3036" s="1">
        <v>417.474</v>
      </c>
      <c r="CG3036" s="1">
        <v>52.541</v>
      </c>
      <c r="CH3036" s="1">
        <v>1.7</v>
      </c>
      <c r="CI3036" s="1">
        <v>12902.687</v>
      </c>
      <c r="CJ3036" s="1">
        <v>-1.347</v>
      </c>
      <c r="CK3036" s="1">
        <v>-5.215</v>
      </c>
      <c r="CL3036" s="1">
        <v>11809.369</v>
      </c>
      <c r="CM3036" s="1">
        <v>382.099</v>
      </c>
      <c r="CN3036" s="1">
        <v>1.058</v>
      </c>
      <c r="CO3036" s="1">
        <v>35.258</v>
      </c>
      <c r="CP3036" s="1">
        <v>2.391</v>
      </c>
      <c r="CQ3036" s="1">
        <v>0.765</v>
      </c>
      <c r="CS3036" s="1">
        <v>0.658</v>
      </c>
      <c r="CT3036" s="1">
        <v>0.016</v>
      </c>
      <c r="CU3036" s="1">
        <v>23.644</v>
      </c>
      <c r="CW3036" s="1">
        <v>73.886</v>
      </c>
      <c r="CX3036" s="1">
        <v>0.476</v>
      </c>
      <c r="CZ3036" s="1">
        <v>0.202</v>
      </c>
      <c r="DA3036" s="1">
        <v>4964.827</v>
      </c>
      <c r="DB3036" s="1">
        <v>1188.491</v>
      </c>
      <c r="DC3036" s="1">
        <v>26.277</v>
      </c>
      <c r="DD3036" s="1">
        <v>16.749</v>
      </c>
      <c r="DE3036" s="1">
        <v>74.735</v>
      </c>
      <c r="DF3036" s="1">
        <v>863.529</v>
      </c>
      <c r="DG3036" s="1">
        <v>27.94</v>
      </c>
      <c r="DH3036" s="1">
        <v>2309.814</v>
      </c>
      <c r="DI3036" s="1">
        <v>17.393</v>
      </c>
      <c r="DJ3036" s="1">
        <v>6.312</v>
      </c>
      <c r="DK3036" s="1">
        <v>6.452</v>
      </c>
      <c r="DL3036" s="1">
        <v>0.046</v>
      </c>
      <c r="DM3036" s="1">
        <v>0.825</v>
      </c>
      <c r="DN3036" s="1">
        <v>10.199</v>
      </c>
      <c r="DO3036" s="1">
        <v>0.33</v>
      </c>
      <c r="DP3036" s="1">
        <v>25.498</v>
      </c>
      <c r="DQ3036" s="1">
        <v>0.205</v>
      </c>
      <c r="DR3036" s="1">
        <v>0.07</v>
      </c>
      <c r="DT3036" s="1">
        <v>0.0</v>
      </c>
      <c r="DU3036" s="1">
        <v>0.0</v>
      </c>
      <c r="DV3036" s="1">
        <v>0.0</v>
      </c>
      <c r="DW3036" s="1">
        <v>0.0</v>
      </c>
      <c r="DX3036" s="1">
        <v>0.0</v>
      </c>
      <c r="DY3036" s="1">
        <v>0.0</v>
      </c>
      <c r="DZ3036" s="1">
        <v>0.0</v>
      </c>
    </row>
    <row r="3037">
      <c r="A3037" s="1" t="s">
        <v>369</v>
      </c>
      <c r="B3037" s="1">
        <v>2018.0</v>
      </c>
      <c r="C3037" s="1" t="s">
        <v>370</v>
      </c>
      <c r="D3037" s="1">
        <v>3.2910918E7</v>
      </c>
      <c r="E3037" s="1">
        <v>7.94013990912E11</v>
      </c>
      <c r="F3037" s="1">
        <v>15.04</v>
      </c>
      <c r="G3037" s="1">
        <v>0.662</v>
      </c>
      <c r="H3037" s="1">
        <v>153.97</v>
      </c>
      <c r="I3037" s="1">
        <v>5.067</v>
      </c>
      <c r="J3037" s="1">
        <v>41.02</v>
      </c>
      <c r="K3037" s="1">
        <v>1.35</v>
      </c>
      <c r="L3037" s="1">
        <v>0.791</v>
      </c>
      <c r="M3037" s="1">
        <v>0.42</v>
      </c>
      <c r="N3037" s="1">
        <v>630.32</v>
      </c>
      <c r="O3037" s="1">
        <v>7.265</v>
      </c>
      <c r="P3037" s="1">
        <v>17.538</v>
      </c>
      <c r="Q3037" s="1">
        <v>7868.0</v>
      </c>
      <c r="R3037" s="1">
        <v>258.943</v>
      </c>
      <c r="S3037" s="1">
        <v>2348.461</v>
      </c>
      <c r="T3037" s="1">
        <v>77.29</v>
      </c>
      <c r="Y3037" s="1">
        <v>45.31</v>
      </c>
      <c r="Z3037" s="1">
        <v>21.475</v>
      </c>
      <c r="AA3037" s="1">
        <v>169.09</v>
      </c>
      <c r="AB3037" s="1">
        <v>5137.809</v>
      </c>
      <c r="AC3037" s="1">
        <v>170.58</v>
      </c>
      <c r="AD3037" s="1">
        <v>14.67</v>
      </c>
      <c r="AE3037" s="1">
        <v>1.821</v>
      </c>
      <c r="AF3037" s="1">
        <v>21.639</v>
      </c>
      <c r="AG3037" s="1">
        <v>36769.855</v>
      </c>
      <c r="AH3037" s="1">
        <v>1.524</v>
      </c>
      <c r="AI3037" s="1">
        <v>1.813</v>
      </c>
      <c r="AJ3037" s="1">
        <v>20.108</v>
      </c>
      <c r="AK3037" s="1">
        <v>4322.882</v>
      </c>
      <c r="AL3037" s="1">
        <v>142.27</v>
      </c>
      <c r="AM3037" s="1">
        <v>34317.758</v>
      </c>
      <c r="AN3037" s="1">
        <v>1129.429</v>
      </c>
      <c r="AO3037" s="1">
        <v>83.404</v>
      </c>
      <c r="AP3037" s="1">
        <v>93.668</v>
      </c>
      <c r="AQ3037" s="1">
        <v>-0.813</v>
      </c>
      <c r="AR3037" s="1">
        <v>-3.663</v>
      </c>
      <c r="AS3037" s="1">
        <v>446.778</v>
      </c>
      <c r="AT3037" s="1">
        <v>1946.163</v>
      </c>
      <c r="AU3037" s="1">
        <v>64.05</v>
      </c>
      <c r="AV3037" s="1">
        <v>13575.376</v>
      </c>
      <c r="AW3037" s="1">
        <v>-4.353</v>
      </c>
      <c r="AX3037" s="1">
        <v>-34.641</v>
      </c>
      <c r="AY3037" s="1">
        <v>23128.799</v>
      </c>
      <c r="AZ3037" s="1">
        <v>761.19</v>
      </c>
      <c r="BA3037" s="1">
        <v>37.548</v>
      </c>
      <c r="BB3037" s="1">
        <v>37.053</v>
      </c>
      <c r="BC3037" s="1">
        <v>107.52</v>
      </c>
      <c r="BD3037" s="1">
        <v>-1.941</v>
      </c>
      <c r="BE3037" s="1">
        <v>-1.63</v>
      </c>
      <c r="BF3037" s="1">
        <v>65.485</v>
      </c>
      <c r="BG3037" s="1">
        <v>800.038</v>
      </c>
      <c r="BH3037" s="1">
        <v>26.33</v>
      </c>
      <c r="BI3037" s="1">
        <v>1989.768</v>
      </c>
      <c r="BJ3037" s="1">
        <v>15.436</v>
      </c>
      <c r="BK3037" s="1">
        <v>5.431</v>
      </c>
      <c r="BL3037" s="1">
        <v>3.183</v>
      </c>
      <c r="BM3037" s="1">
        <v>1.611</v>
      </c>
      <c r="BN3037" s="1">
        <v>76.346</v>
      </c>
      <c r="BO3037" s="1">
        <v>860.201</v>
      </c>
      <c r="BP3037" s="1">
        <v>28.31</v>
      </c>
      <c r="BQ3037" s="1">
        <v>2319.789</v>
      </c>
      <c r="BR3037" s="1">
        <v>16.596</v>
      </c>
      <c r="BS3037" s="1">
        <v>6.332</v>
      </c>
      <c r="BT3037" s="1">
        <v>-1.49</v>
      </c>
      <c r="BU3037" s="1">
        <v>-0.881</v>
      </c>
      <c r="BW3037" s="1">
        <v>0.0</v>
      </c>
      <c r="BX3037" s="1">
        <v>0.0</v>
      </c>
      <c r="BY3037" s="1">
        <v>0.0</v>
      </c>
      <c r="BZ3037" s="1">
        <v>0.0</v>
      </c>
      <c r="CA3037" s="1">
        <v>0.0</v>
      </c>
      <c r="CB3037" s="1">
        <v>0.0</v>
      </c>
      <c r="CC3037" s="1">
        <v>0.0</v>
      </c>
      <c r="CD3037" s="1">
        <v>1.493</v>
      </c>
      <c r="CE3037" s="1">
        <v>6.233</v>
      </c>
      <c r="CF3037" s="1">
        <v>423.708</v>
      </c>
      <c r="CG3037" s="1">
        <v>28.258</v>
      </c>
      <c r="CH3037" s="1">
        <v>0.93</v>
      </c>
      <c r="CI3037" s="1">
        <v>12874.382</v>
      </c>
      <c r="CJ3037" s="1">
        <v>-0.988</v>
      </c>
      <c r="CK3037" s="1">
        <v>-3.776</v>
      </c>
      <c r="CL3037" s="1">
        <v>11495.386</v>
      </c>
      <c r="CM3037" s="1">
        <v>378.324</v>
      </c>
      <c r="CN3037" s="1">
        <v>0.545</v>
      </c>
      <c r="CO3037" s="1">
        <v>35.14</v>
      </c>
      <c r="CP3037" s="1">
        <v>4.222</v>
      </c>
      <c r="CQ3037" s="1">
        <v>1.351</v>
      </c>
      <c r="CS3037" s="1">
        <v>76.601</v>
      </c>
      <c r="CT3037" s="1">
        <v>1.831</v>
      </c>
      <c r="CU3037" s="1">
        <v>41.05</v>
      </c>
      <c r="CW3037" s="1">
        <v>128.282</v>
      </c>
      <c r="CX3037" s="1">
        <v>0.792</v>
      </c>
      <c r="CZ3037" s="1">
        <v>0.35</v>
      </c>
      <c r="DA3037" s="1">
        <v>5183.083</v>
      </c>
      <c r="DB3037" s="1">
        <v>1210.13</v>
      </c>
      <c r="DC3037" s="1">
        <v>3.183</v>
      </c>
      <c r="DD3037" s="1">
        <v>1.611</v>
      </c>
      <c r="DE3037" s="1">
        <v>76.346</v>
      </c>
      <c r="DF3037" s="1">
        <v>860.201</v>
      </c>
      <c r="DG3037" s="1">
        <v>28.31</v>
      </c>
      <c r="DH3037" s="1">
        <v>2319.789</v>
      </c>
      <c r="DI3037" s="1">
        <v>16.596</v>
      </c>
      <c r="DJ3037" s="1">
        <v>6.332</v>
      </c>
      <c r="DK3037" s="1">
        <v>91.515</v>
      </c>
      <c r="DL3037" s="1">
        <v>0.747</v>
      </c>
      <c r="DM3037" s="1">
        <v>1.572</v>
      </c>
      <c r="DN3037" s="1">
        <v>19.143</v>
      </c>
      <c r="DO3037" s="1">
        <v>0.63</v>
      </c>
      <c r="DP3037" s="1">
        <v>47.77</v>
      </c>
      <c r="DQ3037" s="1">
        <v>0.369</v>
      </c>
      <c r="DR3037" s="1">
        <v>0.13</v>
      </c>
      <c r="DT3037" s="1">
        <v>0.0</v>
      </c>
      <c r="DU3037" s="1">
        <v>0.0</v>
      </c>
      <c r="DV3037" s="1">
        <v>0.0</v>
      </c>
      <c r="DW3037" s="1">
        <v>0.0</v>
      </c>
      <c r="DX3037" s="1">
        <v>0.0</v>
      </c>
      <c r="DY3037" s="1">
        <v>0.0</v>
      </c>
      <c r="DZ3037" s="1">
        <v>0.0</v>
      </c>
    </row>
    <row r="3038">
      <c r="A3038" s="1" t="s">
        <v>369</v>
      </c>
      <c r="B3038" s="1">
        <v>2019.0</v>
      </c>
      <c r="C3038" s="1" t="s">
        <v>370</v>
      </c>
      <c r="D3038" s="1">
        <v>3.3440538E7</v>
      </c>
      <c r="E3038" s="1">
        <v>8.29053861888E11</v>
      </c>
      <c r="F3038" s="1">
        <v>48.624</v>
      </c>
      <c r="G3038" s="1">
        <v>2.464</v>
      </c>
      <c r="H3038" s="1">
        <v>225.212</v>
      </c>
      <c r="I3038" s="1">
        <v>7.531</v>
      </c>
      <c r="J3038" s="1">
        <v>34.09</v>
      </c>
      <c r="K3038" s="1">
        <v>1.14</v>
      </c>
      <c r="L3038" s="1">
        <v>0.639</v>
      </c>
      <c r="M3038" s="1">
        <v>0.609</v>
      </c>
      <c r="N3038" s="1">
        <v>626.05</v>
      </c>
      <c r="O3038" s="1">
        <v>-5.489</v>
      </c>
      <c r="P3038" s="1">
        <v>-14.214</v>
      </c>
      <c r="Q3038" s="1">
        <v>7318.337</v>
      </c>
      <c r="R3038" s="1">
        <v>244.729</v>
      </c>
      <c r="S3038" s="1">
        <v>2284.951</v>
      </c>
      <c r="T3038" s="1">
        <v>76.41</v>
      </c>
      <c r="Y3038" s="1">
        <v>42.807</v>
      </c>
      <c r="Z3038" s="1">
        <v>19.788</v>
      </c>
      <c r="AA3038" s="1">
        <v>176.84</v>
      </c>
      <c r="AB3038" s="1">
        <v>5288.192</v>
      </c>
      <c r="AC3038" s="1">
        <v>178.5</v>
      </c>
      <c r="AD3038" s="1">
        <v>14.955</v>
      </c>
      <c r="AE3038" s="1">
        <v>2.576</v>
      </c>
      <c r="AF3038" s="1">
        <v>31.168</v>
      </c>
      <c r="AG3038" s="1">
        <v>37119.555</v>
      </c>
      <c r="AH3038" s="1">
        <v>1.497</v>
      </c>
      <c r="AI3038" s="1">
        <v>2.463</v>
      </c>
      <c r="AJ3038" s="1">
        <v>27.814</v>
      </c>
      <c r="AK3038" s="1">
        <v>4476.603</v>
      </c>
      <c r="AL3038" s="1">
        <v>149.7</v>
      </c>
      <c r="AM3038" s="1">
        <v>34605.977</v>
      </c>
      <c r="AN3038" s="1">
        <v>1157.242</v>
      </c>
      <c r="AO3038" s="1">
        <v>83.866</v>
      </c>
      <c r="AP3038" s="1">
        <v>93.569</v>
      </c>
      <c r="AQ3038" s="1">
        <v>1.203</v>
      </c>
      <c r="AR3038" s="1">
        <v>5.373</v>
      </c>
      <c r="AS3038" s="1">
        <v>452.151</v>
      </c>
      <c r="AT3038" s="1">
        <v>2161.448</v>
      </c>
      <c r="AU3038" s="1">
        <v>72.28</v>
      </c>
      <c r="AV3038" s="1">
        <v>13521.048</v>
      </c>
      <c r="AW3038" s="1">
        <v>1.789</v>
      </c>
      <c r="AX3038" s="1">
        <v>13.619</v>
      </c>
      <c r="AY3038" s="1">
        <v>23169.738</v>
      </c>
      <c r="AZ3038" s="1">
        <v>774.809</v>
      </c>
      <c r="BA3038" s="1">
        <v>40.493</v>
      </c>
      <c r="BB3038" s="1">
        <v>36.559</v>
      </c>
      <c r="BC3038" s="1">
        <v>111.75</v>
      </c>
      <c r="BD3038" s="1">
        <v>-0.49</v>
      </c>
      <c r="BE3038" s="1">
        <v>-0.643</v>
      </c>
      <c r="BF3038" s="1">
        <v>64.842</v>
      </c>
      <c r="BG3038" s="1">
        <v>783.48</v>
      </c>
      <c r="BH3038" s="1">
        <v>26.2</v>
      </c>
      <c r="BI3038" s="1">
        <v>1939.011</v>
      </c>
      <c r="BJ3038" s="1">
        <v>14.678</v>
      </c>
      <c r="BK3038" s="1">
        <v>5.243</v>
      </c>
      <c r="BL3038" s="1">
        <v>8.83</v>
      </c>
      <c r="BM3038" s="1">
        <v>3.188</v>
      </c>
      <c r="BN3038" s="1">
        <v>79.534</v>
      </c>
      <c r="BO3038" s="1">
        <v>861.23</v>
      </c>
      <c r="BP3038" s="1">
        <v>28.8</v>
      </c>
      <c r="BQ3038" s="1">
        <v>2378.376</v>
      </c>
      <c r="BR3038" s="1">
        <v>16.134</v>
      </c>
      <c r="BS3038" s="1">
        <v>6.431</v>
      </c>
      <c r="BT3038" s="1">
        <v>-1.66</v>
      </c>
      <c r="BU3038" s="1">
        <v>-0.939</v>
      </c>
      <c r="BW3038" s="1">
        <v>0.0</v>
      </c>
      <c r="BX3038" s="1">
        <v>0.0</v>
      </c>
      <c r="BY3038" s="1">
        <v>0.0</v>
      </c>
      <c r="BZ3038" s="1">
        <v>0.0</v>
      </c>
      <c r="CA3038" s="1">
        <v>0.0</v>
      </c>
      <c r="CB3038" s="1">
        <v>0.0</v>
      </c>
      <c r="CC3038" s="1">
        <v>0.0</v>
      </c>
      <c r="CD3038" s="1">
        <v>8.651</v>
      </c>
      <c r="CE3038" s="1">
        <v>36.654</v>
      </c>
      <c r="CF3038" s="1">
        <v>460.362</v>
      </c>
      <c r="CG3038" s="1">
        <v>30.203</v>
      </c>
      <c r="CH3038" s="1">
        <v>1.01</v>
      </c>
      <c r="CI3038" s="1">
        <v>13766.591</v>
      </c>
      <c r="CJ3038" s="1">
        <v>-6.052</v>
      </c>
      <c r="CK3038" s="1">
        <v>-22.896</v>
      </c>
      <c r="CL3038" s="1">
        <v>10628.646</v>
      </c>
      <c r="CM3038" s="1">
        <v>355.428</v>
      </c>
      <c r="CN3038" s="1">
        <v>0.566</v>
      </c>
      <c r="CO3038" s="1">
        <v>37.223</v>
      </c>
      <c r="CP3038" s="1">
        <v>3.55</v>
      </c>
      <c r="CQ3038" s="1">
        <v>1.136</v>
      </c>
      <c r="CS3038" s="1">
        <v>-15.914</v>
      </c>
      <c r="CT3038" s="1">
        <v>-0.672</v>
      </c>
      <c r="CU3038" s="1">
        <v>33.971</v>
      </c>
      <c r="CW3038" s="1">
        <v>106.159</v>
      </c>
      <c r="CX3038" s="1">
        <v>0.636</v>
      </c>
      <c r="CZ3038" s="1">
        <v>0.287</v>
      </c>
      <c r="DA3038" s="1">
        <v>5337.833</v>
      </c>
      <c r="DB3038" s="1">
        <v>1241.298</v>
      </c>
      <c r="DC3038" s="1">
        <v>8.83</v>
      </c>
      <c r="DD3038" s="1">
        <v>3.188</v>
      </c>
      <c r="DE3038" s="1">
        <v>79.534</v>
      </c>
      <c r="DF3038" s="1">
        <v>861.23</v>
      </c>
      <c r="DG3038" s="1">
        <v>28.8</v>
      </c>
      <c r="DH3038" s="1">
        <v>2378.376</v>
      </c>
      <c r="DI3038" s="1">
        <v>16.134</v>
      </c>
      <c r="DJ3038" s="1">
        <v>6.431</v>
      </c>
      <c r="DK3038" s="1">
        <v>130.854</v>
      </c>
      <c r="DL3038" s="1">
        <v>2.039</v>
      </c>
      <c r="DM3038" s="1">
        <v>3.611</v>
      </c>
      <c r="DN3038" s="1">
        <v>43.66</v>
      </c>
      <c r="DO3038" s="1">
        <v>1.46</v>
      </c>
      <c r="DP3038" s="1">
        <v>107.994</v>
      </c>
      <c r="DQ3038" s="1">
        <v>0.818</v>
      </c>
      <c r="DR3038" s="1">
        <v>0.292</v>
      </c>
      <c r="DT3038" s="1">
        <v>0.0</v>
      </c>
      <c r="DU3038" s="1">
        <v>0.0</v>
      </c>
      <c r="DV3038" s="1">
        <v>0.0</v>
      </c>
      <c r="DW3038" s="1">
        <v>0.0</v>
      </c>
      <c r="DX3038" s="1">
        <v>0.0</v>
      </c>
      <c r="DY3038" s="1">
        <v>0.0</v>
      </c>
      <c r="DZ3038" s="1">
        <v>0.0</v>
      </c>
    </row>
    <row r="3039">
      <c r="A3039" s="1" t="s">
        <v>369</v>
      </c>
      <c r="B3039" s="1">
        <v>2020.0</v>
      </c>
      <c r="C3039" s="1" t="s">
        <v>370</v>
      </c>
      <c r="D3039" s="1">
        <v>3.3889515E7</v>
      </c>
      <c r="E3039" s="1">
        <v>7.83174008832E11</v>
      </c>
      <c r="F3039" s="1">
        <v>22.068</v>
      </c>
      <c r="G3039" s="1">
        <v>1.662</v>
      </c>
      <c r="H3039" s="1">
        <v>271.269</v>
      </c>
      <c r="I3039" s="1">
        <v>9.193</v>
      </c>
      <c r="J3039" s="1">
        <v>36.294</v>
      </c>
      <c r="K3039" s="1">
        <v>1.23</v>
      </c>
      <c r="L3039" s="1">
        <v>0.707</v>
      </c>
      <c r="M3039" s="1">
        <v>0.771</v>
      </c>
      <c r="N3039" s="1">
        <v>633.699</v>
      </c>
      <c r="O3039" s="1">
        <v>17.719</v>
      </c>
      <c r="P3039" s="1">
        <v>43.363</v>
      </c>
      <c r="Q3039" s="1">
        <v>8500.908</v>
      </c>
      <c r="R3039" s="1">
        <v>288.092</v>
      </c>
      <c r="S3039" s="1">
        <v>2622.64</v>
      </c>
      <c r="T3039" s="1">
        <v>88.88</v>
      </c>
      <c r="Y3039" s="1">
        <v>51.078</v>
      </c>
      <c r="Z3039" s="1">
        <v>24.165</v>
      </c>
      <c r="AA3039" s="1">
        <v>172.46</v>
      </c>
      <c r="AB3039" s="1">
        <v>5088.89</v>
      </c>
      <c r="AC3039" s="1">
        <v>174.01</v>
      </c>
      <c r="AD3039" s="1">
        <v>15.178</v>
      </c>
      <c r="AE3039" s="1">
        <v>-3.577</v>
      </c>
      <c r="AF3039" s="1">
        <v>-44.403</v>
      </c>
      <c r="AG3039" s="1">
        <v>35317.566</v>
      </c>
      <c r="AH3039" s="1">
        <v>1.528</v>
      </c>
      <c r="AI3039" s="1">
        <v>-4.371</v>
      </c>
      <c r="AJ3039" s="1">
        <v>-50.582</v>
      </c>
      <c r="AK3039" s="1">
        <v>4231.987</v>
      </c>
      <c r="AL3039" s="1">
        <v>143.42</v>
      </c>
      <c r="AM3039" s="1">
        <v>32654.943</v>
      </c>
      <c r="AN3039" s="1">
        <v>1106.66</v>
      </c>
      <c r="AO3039" s="1">
        <v>82.421</v>
      </c>
      <c r="AP3039" s="1">
        <v>92.825</v>
      </c>
      <c r="AQ3039" s="1">
        <v>-3.542</v>
      </c>
      <c r="AR3039" s="1">
        <v>-16.014</v>
      </c>
      <c r="AS3039" s="1">
        <v>436.137</v>
      </c>
      <c r="AT3039" s="1">
        <v>1584.266</v>
      </c>
      <c r="AU3039" s="1">
        <v>53.69</v>
      </c>
      <c r="AV3039" s="1">
        <v>12869.367</v>
      </c>
      <c r="AW3039" s="1">
        <v>-5.663</v>
      </c>
      <c r="AX3039" s="1">
        <v>-43.881</v>
      </c>
      <c r="AY3039" s="1">
        <v>21567.967</v>
      </c>
      <c r="AZ3039" s="1">
        <v>730.928</v>
      </c>
      <c r="BA3039" s="1">
        <v>30.855</v>
      </c>
      <c r="BB3039" s="1">
        <v>36.583</v>
      </c>
      <c r="BC3039" s="1">
        <v>110.27</v>
      </c>
      <c r="BD3039" s="1">
        <v>4.211</v>
      </c>
      <c r="BE3039" s="1">
        <v>2.563</v>
      </c>
      <c r="BF3039" s="1">
        <v>67.405</v>
      </c>
      <c r="BG3039" s="1">
        <v>805.559</v>
      </c>
      <c r="BH3039" s="1">
        <v>27.3</v>
      </c>
      <c r="BI3039" s="1">
        <v>1988.961</v>
      </c>
      <c r="BJ3039" s="1">
        <v>15.689</v>
      </c>
      <c r="BK3039" s="1">
        <v>5.654</v>
      </c>
      <c r="BL3039" s="1">
        <v>9.534</v>
      </c>
      <c r="BM3039" s="1">
        <v>6.004</v>
      </c>
      <c r="BN3039" s="1">
        <v>85.538</v>
      </c>
      <c r="BO3039" s="1">
        <v>902.639</v>
      </c>
      <c r="BP3039" s="1">
        <v>30.59</v>
      </c>
      <c r="BQ3039" s="1">
        <v>2524.035</v>
      </c>
      <c r="BR3039" s="1">
        <v>17.579</v>
      </c>
      <c r="BS3039" s="1">
        <v>7.175</v>
      </c>
      <c r="BT3039" s="1">
        <v>-1.55</v>
      </c>
      <c r="BU3039" s="1">
        <v>-0.899</v>
      </c>
      <c r="BW3039" s="1">
        <v>0.0</v>
      </c>
      <c r="BX3039" s="1">
        <v>0.0</v>
      </c>
      <c r="BY3039" s="1">
        <v>0.0</v>
      </c>
      <c r="BZ3039" s="1">
        <v>0.0</v>
      </c>
      <c r="CA3039" s="1">
        <v>0.0</v>
      </c>
      <c r="CB3039" s="1">
        <v>0.0</v>
      </c>
      <c r="CC3039" s="1">
        <v>0.0</v>
      </c>
      <c r="CD3039" s="1">
        <v>-16.928</v>
      </c>
      <c r="CE3039" s="1">
        <v>-77.93</v>
      </c>
      <c r="CF3039" s="1">
        <v>382.432</v>
      </c>
      <c r="CG3039" s="1">
        <v>25.082</v>
      </c>
      <c r="CH3039" s="1">
        <v>0.85</v>
      </c>
      <c r="CI3039" s="1">
        <v>11284.668</v>
      </c>
      <c r="CJ3039" s="1">
        <v>-8.353</v>
      </c>
      <c r="CK3039" s="1">
        <v>-29.688</v>
      </c>
      <c r="CL3039" s="1">
        <v>9611.814</v>
      </c>
      <c r="CM3039" s="1">
        <v>325.74</v>
      </c>
      <c r="CN3039" s="1">
        <v>0.488</v>
      </c>
      <c r="CO3039" s="1">
        <v>32.078</v>
      </c>
      <c r="CP3039" s="1">
        <v>3.856</v>
      </c>
      <c r="CQ3039" s="1">
        <v>1.234</v>
      </c>
      <c r="CS3039" s="1">
        <v>8.627</v>
      </c>
      <c r="CT3039" s="1">
        <v>0.306</v>
      </c>
      <c r="CU3039" s="1">
        <v>36.412</v>
      </c>
      <c r="CW3039" s="1">
        <v>113.789</v>
      </c>
      <c r="CX3039" s="1">
        <v>0.709</v>
      </c>
      <c r="CZ3039" s="1">
        <v>0.323</v>
      </c>
      <c r="DA3039" s="1">
        <v>5134.626</v>
      </c>
      <c r="DB3039" s="1">
        <v>1196.895</v>
      </c>
      <c r="DC3039" s="1">
        <v>9.534</v>
      </c>
      <c r="DD3039" s="1">
        <v>6.004</v>
      </c>
      <c r="DE3039" s="1">
        <v>85.538</v>
      </c>
      <c r="DF3039" s="1">
        <v>902.639</v>
      </c>
      <c r="DG3039" s="1">
        <v>30.59</v>
      </c>
      <c r="DH3039" s="1">
        <v>2524.035</v>
      </c>
      <c r="DI3039" s="1">
        <v>17.579</v>
      </c>
      <c r="DJ3039" s="1">
        <v>7.175</v>
      </c>
      <c r="DK3039" s="1">
        <v>41.124</v>
      </c>
      <c r="DL3039" s="1">
        <v>1.473</v>
      </c>
      <c r="DM3039" s="1">
        <v>5.084</v>
      </c>
      <c r="DN3039" s="1">
        <v>60.786</v>
      </c>
      <c r="DO3039" s="1">
        <v>2.06</v>
      </c>
      <c r="DP3039" s="1">
        <v>150.015</v>
      </c>
      <c r="DQ3039" s="1">
        <v>1.184</v>
      </c>
      <c r="DR3039" s="1">
        <v>0.426</v>
      </c>
      <c r="DT3039" s="1">
        <v>0.0</v>
      </c>
      <c r="DU3039" s="1">
        <v>0.0</v>
      </c>
      <c r="DV3039" s="1">
        <v>0.0</v>
      </c>
      <c r="DW3039" s="1">
        <v>0.0</v>
      </c>
      <c r="DX3039" s="1">
        <v>0.0</v>
      </c>
      <c r="DY3039" s="1">
        <v>0.0</v>
      </c>
      <c r="DZ3039" s="1">
        <v>0.0</v>
      </c>
    </row>
    <row r="3040">
      <c r="A3040" s="1" t="s">
        <v>369</v>
      </c>
      <c r="B3040" s="1">
        <v>2021.0</v>
      </c>
      <c r="C3040" s="1" t="s">
        <v>370</v>
      </c>
      <c r="D3040" s="1">
        <v>3.4282367E7</v>
      </c>
      <c r="E3040" s="1">
        <v>8.0738975744E11</v>
      </c>
      <c r="F3040" s="1">
        <v>4.551</v>
      </c>
      <c r="G3040" s="1">
        <v>0.418</v>
      </c>
      <c r="H3040" s="1">
        <v>280.365</v>
      </c>
      <c r="I3040" s="1">
        <v>9.612</v>
      </c>
      <c r="J3040" s="1">
        <v>35.879</v>
      </c>
      <c r="K3040" s="1">
        <v>1.23</v>
      </c>
      <c r="L3040" s="1">
        <v>0.702</v>
      </c>
      <c r="M3040" s="1">
        <v>0.771</v>
      </c>
      <c r="N3040" s="1">
        <v>611.438</v>
      </c>
      <c r="O3040" s="1">
        <v>-7.548</v>
      </c>
      <c r="P3040" s="1">
        <v>-21.745</v>
      </c>
      <c r="Q3040" s="1">
        <v>7769.197</v>
      </c>
      <c r="R3040" s="1">
        <v>266.346</v>
      </c>
      <c r="S3040" s="1">
        <v>2315.476</v>
      </c>
      <c r="T3040" s="1">
        <v>79.38</v>
      </c>
      <c r="Y3040" s="1">
        <v>45.306</v>
      </c>
      <c r="Z3040" s="1">
        <v>21.374</v>
      </c>
      <c r="AA3040" s="1">
        <v>174.27</v>
      </c>
      <c r="AB3040" s="1">
        <v>5083.372</v>
      </c>
      <c r="AC3040" s="1">
        <v>175.21</v>
      </c>
      <c r="AD3040" s="1">
        <v>14.672</v>
      </c>
      <c r="AE3040" s="1">
        <v>4.548</v>
      </c>
      <c r="AF3040" s="1">
        <v>54.439</v>
      </c>
      <c r="AG3040" s="1">
        <v>36500.801</v>
      </c>
      <c r="AH3040" s="1">
        <v>1.55</v>
      </c>
      <c r="AI3040" s="1">
        <v>3.995</v>
      </c>
      <c r="AJ3040" s="1">
        <v>44.211</v>
      </c>
      <c r="AK3040" s="1">
        <v>4126.903</v>
      </c>
      <c r="AL3040" s="1">
        <v>141.48</v>
      </c>
      <c r="AM3040" s="1">
        <v>33570.344</v>
      </c>
      <c r="AN3040" s="1">
        <v>1150.871</v>
      </c>
      <c r="AO3040" s="1">
        <v>80.749</v>
      </c>
      <c r="AP3040" s="1">
        <v>92.354</v>
      </c>
      <c r="AQ3040" s="1">
        <v>17.742</v>
      </c>
      <c r="AR3040" s="1">
        <v>77.381</v>
      </c>
      <c r="AS3040" s="1">
        <v>513.517</v>
      </c>
      <c r="AT3040" s="1">
        <v>1778.174</v>
      </c>
      <c r="AU3040" s="1">
        <v>60.96</v>
      </c>
      <c r="AV3040" s="1">
        <v>14979.046</v>
      </c>
      <c r="AW3040" s="1">
        <v>8.052</v>
      </c>
      <c r="AX3040" s="1">
        <v>58.851</v>
      </c>
      <c r="AY3040" s="1">
        <v>23037.48</v>
      </c>
      <c r="AZ3040" s="1">
        <v>789.779</v>
      </c>
      <c r="BA3040" s="1">
        <v>34.793</v>
      </c>
      <c r="BB3040" s="1">
        <v>41.208</v>
      </c>
      <c r="BC3040" s="1">
        <v>107.13</v>
      </c>
      <c r="BD3040" s="1">
        <v>13.942</v>
      </c>
      <c r="BE3040" s="1">
        <v>9.208</v>
      </c>
      <c r="BF3040" s="1">
        <v>76.613</v>
      </c>
      <c r="BG3040" s="1">
        <v>880.919</v>
      </c>
      <c r="BH3040" s="1">
        <v>30.2</v>
      </c>
      <c r="BI3040" s="1">
        <v>2234.773</v>
      </c>
      <c r="BJ3040" s="1">
        <v>17.236</v>
      </c>
      <c r="BK3040" s="1">
        <v>6.148</v>
      </c>
      <c r="BL3040" s="1">
        <v>10.759</v>
      </c>
      <c r="BM3040" s="1">
        <v>9.736</v>
      </c>
      <c r="BN3040" s="1">
        <v>95.275</v>
      </c>
      <c r="BO3040" s="1">
        <v>983.888</v>
      </c>
      <c r="BP3040" s="1">
        <v>33.73</v>
      </c>
      <c r="BQ3040" s="1">
        <v>2779.114</v>
      </c>
      <c r="BR3040" s="1">
        <v>19.251</v>
      </c>
      <c r="BS3040" s="1">
        <v>7.646</v>
      </c>
      <c r="BT3040" s="1">
        <v>-0.94</v>
      </c>
      <c r="BU3040" s="1">
        <v>-0.539</v>
      </c>
      <c r="BW3040" s="1">
        <v>0.0</v>
      </c>
      <c r="BX3040" s="1">
        <v>0.0</v>
      </c>
      <c r="BY3040" s="1">
        <v>0.0</v>
      </c>
      <c r="BZ3040" s="1">
        <v>0.0</v>
      </c>
      <c r="CA3040" s="1">
        <v>0.0</v>
      </c>
      <c r="CB3040" s="1">
        <v>0.0</v>
      </c>
      <c r="CC3040" s="1">
        <v>0.0</v>
      </c>
      <c r="CD3040" s="1">
        <v>-2.987</v>
      </c>
      <c r="CE3040" s="1">
        <v>-11.425</v>
      </c>
      <c r="CF3040" s="1">
        <v>371.007</v>
      </c>
      <c r="CG3040" s="1">
        <v>33.253</v>
      </c>
      <c r="CH3040" s="1">
        <v>1.14</v>
      </c>
      <c r="CI3040" s="1">
        <v>10822.103</v>
      </c>
      <c r="CJ3040" s="1">
        <v>-7.674</v>
      </c>
      <c r="CK3040" s="1">
        <v>-24.999</v>
      </c>
      <c r="CL3040" s="1">
        <v>8772.467</v>
      </c>
      <c r="CM3040" s="1">
        <v>300.741</v>
      </c>
      <c r="CN3040" s="1">
        <v>0.651</v>
      </c>
      <c r="CO3040" s="1">
        <v>29.772</v>
      </c>
      <c r="CP3040" s="1">
        <v>3.781</v>
      </c>
      <c r="CQ3040" s="1">
        <v>1.21</v>
      </c>
      <c r="CS3040" s="1">
        <v>-1.945</v>
      </c>
      <c r="CT3040" s="1">
        <v>-0.075</v>
      </c>
      <c r="CU3040" s="1">
        <v>35.295</v>
      </c>
      <c r="CW3040" s="1">
        <v>110.297</v>
      </c>
      <c r="CX3040" s="1">
        <v>0.691</v>
      </c>
      <c r="CZ3040" s="1">
        <v>0.303</v>
      </c>
      <c r="DA3040" s="1">
        <v>5110.791</v>
      </c>
      <c r="DB3040" s="1">
        <v>1251.334</v>
      </c>
      <c r="DC3040" s="1">
        <v>10.759</v>
      </c>
      <c r="DD3040" s="1">
        <v>9.736</v>
      </c>
      <c r="DE3040" s="1">
        <v>95.275</v>
      </c>
      <c r="DF3040" s="1">
        <v>983.888</v>
      </c>
      <c r="DG3040" s="1">
        <v>33.73</v>
      </c>
      <c r="DH3040" s="1">
        <v>2779.114</v>
      </c>
      <c r="DI3040" s="1">
        <v>19.251</v>
      </c>
      <c r="DJ3040" s="1">
        <v>7.646</v>
      </c>
      <c r="DK3040" s="1">
        <v>3.885</v>
      </c>
      <c r="DL3040" s="1">
        <v>0.185</v>
      </c>
      <c r="DM3040" s="1">
        <v>5.268</v>
      </c>
      <c r="DN3040" s="1">
        <v>67.09</v>
      </c>
      <c r="DO3040" s="1">
        <v>2.3</v>
      </c>
      <c r="DP3040" s="1">
        <v>153.679</v>
      </c>
      <c r="DQ3040" s="1">
        <v>1.313</v>
      </c>
      <c r="DR3040" s="1">
        <v>0.423</v>
      </c>
      <c r="DT3040" s="1">
        <v>0.0</v>
      </c>
      <c r="DU3040" s="1">
        <v>0.0</v>
      </c>
      <c r="DV3040" s="1">
        <v>0.0</v>
      </c>
      <c r="DW3040" s="1">
        <v>0.0</v>
      </c>
      <c r="DX3040" s="1">
        <v>0.0</v>
      </c>
      <c r="DY3040" s="1">
        <v>0.0</v>
      </c>
      <c r="DZ3040" s="1">
        <v>0.0</v>
      </c>
    </row>
    <row r="3041">
      <c r="A3041" s="1" t="s">
        <v>369</v>
      </c>
      <c r="B3041" s="1">
        <v>2022.0</v>
      </c>
      <c r="C3041" s="1" t="s">
        <v>370</v>
      </c>
      <c r="D3041" s="1">
        <v>3.4695445E7</v>
      </c>
      <c r="E3041" s="1">
        <v>8.77584187392E11</v>
      </c>
      <c r="F3041" s="1">
        <v>44.256</v>
      </c>
      <c r="G3041" s="1">
        <v>4.254</v>
      </c>
      <c r="H3041" s="1">
        <v>399.629</v>
      </c>
      <c r="I3041" s="1">
        <v>13.865</v>
      </c>
      <c r="J3041" s="1">
        <v>35.451</v>
      </c>
      <c r="K3041" s="1">
        <v>1.23</v>
      </c>
      <c r="L3041" s="1">
        <v>0.67</v>
      </c>
      <c r="M3041" s="1">
        <v>1.027</v>
      </c>
      <c r="N3041" s="1">
        <v>604.041</v>
      </c>
      <c r="O3041" s="1">
        <v>3.22</v>
      </c>
      <c r="P3041" s="1">
        <v>8.577</v>
      </c>
      <c r="Q3041" s="1">
        <v>7923.912</v>
      </c>
      <c r="R3041" s="1">
        <v>274.924</v>
      </c>
      <c r="S3041" s="1">
        <v>2241.793</v>
      </c>
      <c r="T3041" s="1">
        <v>77.78</v>
      </c>
      <c r="Y3041" s="1">
        <v>42.357</v>
      </c>
      <c r="Z3041" s="1">
        <v>20.364</v>
      </c>
      <c r="AA3041" s="1">
        <v>182.25</v>
      </c>
      <c r="AB3041" s="1">
        <v>5252.851</v>
      </c>
      <c r="AC3041" s="1">
        <v>183.63</v>
      </c>
      <c r="AD3041" s="1">
        <v>14.191</v>
      </c>
      <c r="AE3041" s="1">
        <v>8.325</v>
      </c>
      <c r="AF3041" s="1">
        <v>104.175</v>
      </c>
      <c r="AG3041" s="1">
        <v>39068.781</v>
      </c>
      <c r="AH3041" s="1">
        <v>1.545</v>
      </c>
      <c r="AI3041" s="1">
        <v>8.121</v>
      </c>
      <c r="AJ3041" s="1">
        <v>93.46</v>
      </c>
      <c r="AK3041" s="1">
        <v>4261.942</v>
      </c>
      <c r="AL3041" s="1">
        <v>147.87</v>
      </c>
      <c r="AM3041" s="1">
        <v>35864.379</v>
      </c>
      <c r="AN3041" s="1">
        <v>1244.331</v>
      </c>
      <c r="AO3041" s="1">
        <v>80.526</v>
      </c>
      <c r="AP3041" s="1">
        <v>92.167</v>
      </c>
      <c r="AQ3041" s="1">
        <v>1.156</v>
      </c>
      <c r="AR3041" s="1">
        <v>5.936</v>
      </c>
      <c r="AS3041" s="1">
        <v>519.453</v>
      </c>
      <c r="AT3041" s="1">
        <v>1972.881</v>
      </c>
      <c r="AU3041" s="1">
        <v>68.45</v>
      </c>
      <c r="AV3041" s="1">
        <v>14971.793</v>
      </c>
      <c r="AW3041" s="1">
        <v>5.096</v>
      </c>
      <c r="AX3041" s="1">
        <v>40.248</v>
      </c>
      <c r="AY3041" s="1">
        <v>23923.24</v>
      </c>
      <c r="AZ3041" s="1">
        <v>830.027</v>
      </c>
      <c r="BA3041" s="1">
        <v>37.276</v>
      </c>
      <c r="BB3041" s="1">
        <v>38.476</v>
      </c>
      <c r="BC3041" s="1">
        <v>110.92</v>
      </c>
      <c r="BD3041" s="1">
        <v>5.236</v>
      </c>
      <c r="BE3041" s="1">
        <v>3.813</v>
      </c>
      <c r="BF3041" s="1">
        <v>80.427</v>
      </c>
      <c r="BG3041" s="1">
        <v>915.97</v>
      </c>
      <c r="BH3041" s="1">
        <v>31.78</v>
      </c>
      <c r="BI3041" s="1">
        <v>2318.077</v>
      </c>
      <c r="BJ3041" s="1">
        <v>17.307</v>
      </c>
      <c r="BK3041" s="1">
        <v>5.957</v>
      </c>
      <c r="BL3041" s="1">
        <v>15.421</v>
      </c>
      <c r="BM3041" s="1">
        <v>10.471</v>
      </c>
      <c r="BN3041" s="1">
        <v>105.746</v>
      </c>
      <c r="BO3041" s="1">
        <v>1030.683</v>
      </c>
      <c r="BP3041" s="1">
        <v>35.76</v>
      </c>
      <c r="BQ3041" s="1">
        <v>3047.837</v>
      </c>
      <c r="BR3041" s="1">
        <v>19.474</v>
      </c>
      <c r="BS3041" s="1">
        <v>7.833</v>
      </c>
      <c r="BT3041" s="1">
        <v>-1.38</v>
      </c>
      <c r="BU3041" s="1">
        <v>-0.757</v>
      </c>
      <c r="BW3041" s="1">
        <v>0.0</v>
      </c>
      <c r="BX3041" s="1">
        <v>0.0</v>
      </c>
      <c r="BY3041" s="1">
        <v>0.0</v>
      </c>
      <c r="BZ3041" s="1">
        <v>0.0</v>
      </c>
      <c r="CA3041" s="1">
        <v>0.0</v>
      </c>
      <c r="CB3041" s="1">
        <v>0.0</v>
      </c>
      <c r="CC3041" s="1">
        <v>0.0</v>
      </c>
      <c r="CD3041" s="1">
        <v>21.279</v>
      </c>
      <c r="CE3041" s="1">
        <v>78.947</v>
      </c>
      <c r="CF3041" s="1">
        <v>449.954</v>
      </c>
      <c r="CG3041" s="1">
        <v>47.268</v>
      </c>
      <c r="CH3041" s="1">
        <v>1.64</v>
      </c>
      <c r="CI3041" s="1">
        <v>12968.674</v>
      </c>
      <c r="CJ3041" s="1">
        <v>-2.012</v>
      </c>
      <c r="CK3041" s="1">
        <v>-6.051</v>
      </c>
      <c r="CL3041" s="1">
        <v>8493.612</v>
      </c>
      <c r="CM3041" s="1">
        <v>294.69</v>
      </c>
      <c r="CN3041" s="1">
        <v>0.893</v>
      </c>
      <c r="CO3041" s="1">
        <v>33.328</v>
      </c>
      <c r="CP3041" s="1">
        <v>4.598</v>
      </c>
      <c r="CQ3041" s="1">
        <v>1.471</v>
      </c>
      <c r="CS3041" s="1">
        <v>21.602</v>
      </c>
      <c r="CT3041" s="1">
        <v>0.817</v>
      </c>
      <c r="CU3041" s="1">
        <v>42.409</v>
      </c>
      <c r="CW3041" s="1">
        <v>132.527</v>
      </c>
      <c r="CX3041" s="1">
        <v>0.801</v>
      </c>
      <c r="CZ3041" s="1">
        <v>0.341</v>
      </c>
      <c r="DA3041" s="1">
        <v>5292.625</v>
      </c>
      <c r="DB3041" s="1">
        <v>1355.509</v>
      </c>
      <c r="DC3041" s="1">
        <v>15.421</v>
      </c>
      <c r="DD3041" s="1">
        <v>10.471</v>
      </c>
      <c r="DE3041" s="1">
        <v>105.746</v>
      </c>
      <c r="DF3041" s="1">
        <v>1030.683</v>
      </c>
      <c r="DG3041" s="1">
        <v>35.76</v>
      </c>
      <c r="DH3041" s="1">
        <v>3047.837</v>
      </c>
      <c r="DI3041" s="1">
        <v>19.474</v>
      </c>
      <c r="DJ3041" s="1">
        <v>7.833</v>
      </c>
      <c r="DK3041" s="1">
        <v>30.453</v>
      </c>
      <c r="DL3041" s="1">
        <v>1.588</v>
      </c>
      <c r="DM3041" s="1">
        <v>6.856</v>
      </c>
      <c r="DN3041" s="1">
        <v>79.261</v>
      </c>
      <c r="DO3041" s="1">
        <v>2.75</v>
      </c>
      <c r="DP3041" s="1">
        <v>197.604</v>
      </c>
      <c r="DQ3041" s="1">
        <v>1.498</v>
      </c>
      <c r="DR3041" s="1">
        <v>0.508</v>
      </c>
      <c r="DT3041" s="1">
        <v>0.0</v>
      </c>
      <c r="DU3041" s="1">
        <v>0.0</v>
      </c>
      <c r="DV3041" s="1">
        <v>0.0</v>
      </c>
      <c r="DW3041" s="1">
        <v>0.0</v>
      </c>
      <c r="DX3041" s="1">
        <v>0.0</v>
      </c>
      <c r="DY3041" s="1">
        <v>0.0</v>
      </c>
      <c r="DZ3041" s="1">
        <v>0.0</v>
      </c>
    </row>
    <row r="3042">
      <c r="A3042" s="1" t="s">
        <v>369</v>
      </c>
      <c r="B3042" s="1">
        <v>2023.0</v>
      </c>
      <c r="C3042" s="1" t="s">
        <v>370</v>
      </c>
      <c r="D3042" s="1">
        <v>3.5126249E7</v>
      </c>
      <c r="F3042" s="1">
        <v>10.765</v>
      </c>
      <c r="G3042" s="1">
        <v>1.493</v>
      </c>
      <c r="H3042" s="1">
        <v>437.219</v>
      </c>
      <c r="I3042" s="1">
        <v>15.358</v>
      </c>
      <c r="J3042" s="1">
        <v>35.017</v>
      </c>
      <c r="K3042" s="1">
        <v>1.23</v>
      </c>
      <c r="L3042" s="1">
        <v>0.655</v>
      </c>
      <c r="M3042" s="1">
        <v>1.164</v>
      </c>
      <c r="N3042" s="1">
        <v>607.881</v>
      </c>
      <c r="O3042" s="1">
        <v>3.762</v>
      </c>
      <c r="P3042" s="1">
        <v>10.342</v>
      </c>
      <c r="Q3042" s="1">
        <v>8121.152</v>
      </c>
      <c r="R3042" s="1">
        <v>285.266</v>
      </c>
      <c r="S3042" s="1">
        <v>2317.355</v>
      </c>
      <c r="T3042" s="1">
        <v>81.4</v>
      </c>
      <c r="Y3042" s="1">
        <v>43.344</v>
      </c>
      <c r="Z3042" s="1">
        <v>21.622</v>
      </c>
      <c r="AA3042" s="1">
        <v>186.66</v>
      </c>
      <c r="AB3042" s="1">
        <v>5313.975</v>
      </c>
      <c r="AC3042" s="1">
        <v>187.8</v>
      </c>
      <c r="AD3042" s="1">
        <v>14.862</v>
      </c>
      <c r="AE3042" s="1">
        <v>-2.241</v>
      </c>
      <c r="AF3042" s="1">
        <v>-30.383</v>
      </c>
      <c r="AG3042" s="1">
        <v>37724.656</v>
      </c>
      <c r="AI3042" s="1">
        <v>-2.576</v>
      </c>
      <c r="AJ3042" s="1">
        <v>-32.059</v>
      </c>
      <c r="AK3042" s="1">
        <v>4322.124</v>
      </c>
      <c r="AL3042" s="1">
        <v>151.82</v>
      </c>
      <c r="AM3042" s="1">
        <v>34511.852</v>
      </c>
      <c r="AN3042" s="1">
        <v>1212.272</v>
      </c>
      <c r="AO3042" s="1">
        <v>80.841</v>
      </c>
      <c r="AP3042" s="1">
        <v>91.883</v>
      </c>
      <c r="AQ3042" s="1">
        <v>-15.612</v>
      </c>
      <c r="AR3042" s="1">
        <v>-81.095</v>
      </c>
      <c r="AS3042" s="1">
        <v>438.358</v>
      </c>
      <c r="AT3042" s="1">
        <v>1970.891</v>
      </c>
      <c r="AU3042" s="1">
        <v>69.23</v>
      </c>
      <c r="AV3042" s="1">
        <v>12479.51</v>
      </c>
      <c r="AW3042" s="1">
        <v>-6.019</v>
      </c>
      <c r="AX3042" s="1">
        <v>-49.963</v>
      </c>
      <c r="AY3042" s="1">
        <v>22207.451</v>
      </c>
      <c r="AZ3042" s="1">
        <v>780.064</v>
      </c>
      <c r="BA3042" s="1">
        <v>36.864</v>
      </c>
      <c r="BB3042" s="1">
        <v>33.225</v>
      </c>
      <c r="BC3042" s="1">
        <v>114.16</v>
      </c>
      <c r="BD3042" s="1">
        <v>-0.875</v>
      </c>
      <c r="BE3042" s="1">
        <v>-1.287</v>
      </c>
      <c r="BF3042" s="1">
        <v>79.14</v>
      </c>
      <c r="BG3042" s="1">
        <v>897.05</v>
      </c>
      <c r="BH3042" s="1">
        <v>31.51</v>
      </c>
      <c r="BI3042" s="1">
        <v>2253.004</v>
      </c>
      <c r="BJ3042" s="1">
        <v>16.778</v>
      </c>
      <c r="BK3042" s="1">
        <v>5.998</v>
      </c>
      <c r="BL3042" s="1">
        <v>3.328</v>
      </c>
      <c r="BM3042" s="1">
        <v>1.342</v>
      </c>
      <c r="BN3042" s="1">
        <v>107.088</v>
      </c>
      <c r="BO3042" s="1">
        <v>1024.305</v>
      </c>
      <c r="BP3042" s="1">
        <v>35.98</v>
      </c>
      <c r="BQ3042" s="1">
        <v>3048.65</v>
      </c>
      <c r="BR3042" s="1">
        <v>19.159</v>
      </c>
      <c r="BS3042" s="1">
        <v>8.117</v>
      </c>
      <c r="BT3042" s="1">
        <v>-1.14</v>
      </c>
      <c r="BU3042" s="1">
        <v>-0.611</v>
      </c>
      <c r="BW3042" s="1">
        <v>0.0</v>
      </c>
      <c r="BX3042" s="1">
        <v>0.0</v>
      </c>
      <c r="BY3042" s="1">
        <v>0.0</v>
      </c>
      <c r="BZ3042" s="1">
        <v>0.0</v>
      </c>
      <c r="CA3042" s="1">
        <v>0.0</v>
      </c>
      <c r="CB3042" s="1">
        <v>0.0</v>
      </c>
      <c r="CC3042" s="1">
        <v>0.0</v>
      </c>
      <c r="CD3042" s="1">
        <v>8.6</v>
      </c>
      <c r="CE3042" s="1">
        <v>38.694</v>
      </c>
      <c r="CF3042" s="1">
        <v>488.648</v>
      </c>
      <c r="CG3042" s="1">
        <v>33.878</v>
      </c>
      <c r="CH3042" s="1">
        <v>1.19</v>
      </c>
      <c r="CI3042" s="1">
        <v>13911.189</v>
      </c>
      <c r="CJ3042" s="1">
        <v>-1.143</v>
      </c>
      <c r="CK3042" s="1">
        <v>-3.369</v>
      </c>
      <c r="CL3042" s="1">
        <v>8293.536</v>
      </c>
      <c r="CM3042" s="1">
        <v>291.321</v>
      </c>
      <c r="CN3042" s="1">
        <v>0.634</v>
      </c>
      <c r="CO3042" s="1">
        <v>37.037</v>
      </c>
      <c r="CP3042" s="1">
        <v>4.598</v>
      </c>
      <c r="CQ3042" s="1">
        <v>1.471</v>
      </c>
      <c r="CS3042" s="1">
        <v>0.0</v>
      </c>
      <c r="CT3042" s="1">
        <v>0.0</v>
      </c>
      <c r="CU3042" s="1">
        <v>41.888</v>
      </c>
      <c r="CW3042" s="1">
        <v>130.901</v>
      </c>
      <c r="CX3042" s="1">
        <v>0.783</v>
      </c>
      <c r="CZ3042" s="1">
        <v>0.349</v>
      </c>
      <c r="DA3042" s="1">
        <v>5346.429</v>
      </c>
      <c r="DB3042" s="1">
        <v>1325.126</v>
      </c>
      <c r="DC3042" s="1">
        <v>3.328</v>
      </c>
      <c r="DD3042" s="1">
        <v>1.342</v>
      </c>
      <c r="DE3042" s="1">
        <v>107.088</v>
      </c>
      <c r="DF3042" s="1">
        <v>1024.305</v>
      </c>
      <c r="DG3042" s="1">
        <v>35.98</v>
      </c>
      <c r="DH3042" s="1">
        <v>3048.65</v>
      </c>
      <c r="DI3042" s="1">
        <v>19.159</v>
      </c>
      <c r="DJ3042" s="1">
        <v>8.117</v>
      </c>
      <c r="DK3042" s="1">
        <v>17.431</v>
      </c>
      <c r="DL3042" s="1">
        <v>1.136</v>
      </c>
      <c r="DM3042" s="1">
        <v>7.992</v>
      </c>
      <c r="DN3042" s="1">
        <v>92.239</v>
      </c>
      <c r="DO3042" s="1">
        <v>3.24</v>
      </c>
      <c r="DP3042" s="1">
        <v>227.526</v>
      </c>
      <c r="DQ3042" s="1">
        <v>1.725</v>
      </c>
      <c r="DR3042" s="1">
        <v>0.606</v>
      </c>
      <c r="DT3042" s="1">
        <v>0.0</v>
      </c>
      <c r="DU3042" s="1">
        <v>0.0</v>
      </c>
      <c r="DV3042" s="1">
        <v>0.0</v>
      </c>
      <c r="DW3042" s="1">
        <v>0.0</v>
      </c>
      <c r="DX3042" s="1">
        <v>0.0</v>
      </c>
      <c r="DY3042" s="1">
        <v>0.0</v>
      </c>
      <c r="DZ3042" s="1">
        <v>0.0</v>
      </c>
    </row>
    <row r="3043">
      <c r="A3043" s="1" t="s">
        <v>369</v>
      </c>
      <c r="B3043" s="1">
        <v>2024.0</v>
      </c>
      <c r="C3043" s="1" t="s">
        <v>370</v>
      </c>
      <c r="D3043" s="1">
        <v>3.555763E7</v>
      </c>
      <c r="F3043" s="1">
        <v>10.082</v>
      </c>
      <c r="G3043" s="1">
        <v>1.548</v>
      </c>
      <c r="H3043" s="1">
        <v>475.459</v>
      </c>
      <c r="I3043" s="1">
        <v>16.906</v>
      </c>
      <c r="J3043" s="1">
        <v>41.341</v>
      </c>
      <c r="K3043" s="1">
        <v>1.47</v>
      </c>
      <c r="L3043" s="1">
        <v>0.742</v>
      </c>
      <c r="M3043" s="1">
        <v>1.228</v>
      </c>
      <c r="N3043" s="1">
        <v>604.429</v>
      </c>
      <c r="O3043" s="1">
        <v>5.4</v>
      </c>
      <c r="P3043" s="1">
        <v>15.406</v>
      </c>
      <c r="Q3043" s="1">
        <v>8455.884</v>
      </c>
      <c r="R3043" s="1">
        <v>300.671</v>
      </c>
      <c r="S3043" s="1">
        <v>2399.766</v>
      </c>
      <c r="T3043" s="1">
        <v>85.33</v>
      </c>
      <c r="Y3043" s="1">
        <v>43.048</v>
      </c>
      <c r="Z3043" s="1">
        <v>21.848</v>
      </c>
      <c r="AA3043" s="1">
        <v>197.0</v>
      </c>
      <c r="AB3043" s="1">
        <v>5540.302</v>
      </c>
      <c r="AC3043" s="1">
        <v>198.22</v>
      </c>
      <c r="AD3043" s="1">
        <v>15.038</v>
      </c>
      <c r="AE3043" s="1">
        <v>4.29</v>
      </c>
      <c r="AF3043" s="1">
        <v>56.854</v>
      </c>
      <c r="AG3043" s="1">
        <v>38865.914</v>
      </c>
      <c r="AI3043" s="1">
        <v>4.122</v>
      </c>
      <c r="AJ3043" s="1">
        <v>49.975</v>
      </c>
      <c r="AK3043" s="1">
        <v>4477.801</v>
      </c>
      <c r="AL3043" s="1">
        <v>159.22</v>
      </c>
      <c r="AM3043" s="1">
        <v>35498.637</v>
      </c>
      <c r="AN3043" s="1">
        <v>1262.247</v>
      </c>
      <c r="AO3043" s="1">
        <v>80.325</v>
      </c>
      <c r="AP3043" s="1">
        <v>91.718</v>
      </c>
      <c r="AQ3043" s="1">
        <v>5.319</v>
      </c>
      <c r="AR3043" s="1">
        <v>23.318</v>
      </c>
      <c r="AS3043" s="1">
        <v>461.676</v>
      </c>
      <c r="AT3043" s="1">
        <v>2044.849</v>
      </c>
      <c r="AU3043" s="1">
        <v>72.71</v>
      </c>
      <c r="AV3043" s="1">
        <v>12983.894</v>
      </c>
      <c r="AW3043" s="1">
        <v>3.026</v>
      </c>
      <c r="AX3043" s="1">
        <v>23.603</v>
      </c>
      <c r="AY3043" s="1">
        <v>22601.822</v>
      </c>
      <c r="AZ3043" s="1">
        <v>803.667</v>
      </c>
      <c r="BA3043" s="1">
        <v>36.681</v>
      </c>
      <c r="BB3043" s="1">
        <v>33.547</v>
      </c>
      <c r="BC3043" s="1">
        <v>119.81</v>
      </c>
      <c r="BD3043" s="1">
        <v>5.979</v>
      </c>
      <c r="BE3043" s="1">
        <v>4.732</v>
      </c>
      <c r="BF3043" s="1">
        <v>83.871</v>
      </c>
      <c r="BG3043" s="1">
        <v>939.601</v>
      </c>
      <c r="BH3043" s="1">
        <v>33.41</v>
      </c>
      <c r="BI3043" s="1">
        <v>2358.744</v>
      </c>
      <c r="BJ3043" s="1">
        <v>16.855</v>
      </c>
      <c r="BK3043" s="1">
        <v>6.094</v>
      </c>
      <c r="BL3043" s="1">
        <v>7.11</v>
      </c>
      <c r="BM3043" s="1">
        <v>6.888</v>
      </c>
      <c r="BN3043" s="1">
        <v>113.976</v>
      </c>
      <c r="BO3043" s="1">
        <v>1096.811</v>
      </c>
      <c r="BP3043" s="1">
        <v>39.0</v>
      </c>
      <c r="BQ3043" s="1">
        <v>3205.392</v>
      </c>
      <c r="BR3043" s="1">
        <v>19.675</v>
      </c>
      <c r="BS3043" s="1">
        <v>8.282</v>
      </c>
      <c r="BT3043" s="1">
        <v>-1.22</v>
      </c>
      <c r="BU3043" s="1">
        <v>-0.619</v>
      </c>
      <c r="BW3043" s="1">
        <v>0.0</v>
      </c>
      <c r="BX3043" s="1">
        <v>0.0</v>
      </c>
      <c r="BY3043" s="1">
        <v>0.0</v>
      </c>
      <c r="BZ3043" s="1">
        <v>0.0</v>
      </c>
      <c r="CA3043" s="1">
        <v>0.0</v>
      </c>
      <c r="CB3043" s="1">
        <v>0.0</v>
      </c>
      <c r="CC3043" s="1">
        <v>0.0</v>
      </c>
      <c r="CD3043" s="1">
        <v>2.303</v>
      </c>
      <c r="CE3043" s="1">
        <v>11.252</v>
      </c>
      <c r="CF3043" s="1">
        <v>499.9</v>
      </c>
      <c r="CG3043" s="1">
        <v>33.186</v>
      </c>
      <c r="CH3043" s="1">
        <v>1.18</v>
      </c>
      <c r="CI3043" s="1">
        <v>14058.859</v>
      </c>
      <c r="CJ3043" s="1">
        <v>-3.933</v>
      </c>
      <c r="CK3043" s="1">
        <v>-11.458</v>
      </c>
      <c r="CL3043" s="1">
        <v>7870.678</v>
      </c>
      <c r="CM3043" s="1">
        <v>279.863</v>
      </c>
      <c r="CN3043" s="1">
        <v>0.595</v>
      </c>
      <c r="CO3043" s="1">
        <v>36.324</v>
      </c>
      <c r="CP3043" s="1">
        <v>4.611</v>
      </c>
      <c r="CQ3043" s="1">
        <v>1.475</v>
      </c>
      <c r="CS3043" s="1">
        <v>0.274</v>
      </c>
      <c r="CT3043" s="1">
        <v>0.013</v>
      </c>
      <c r="CU3043" s="1">
        <v>41.494</v>
      </c>
      <c r="CW3043" s="1">
        <v>129.667</v>
      </c>
      <c r="CX3043" s="1">
        <v>0.744</v>
      </c>
      <c r="CZ3043" s="1">
        <v>0.335</v>
      </c>
      <c r="DA3043" s="1">
        <v>5574.612</v>
      </c>
      <c r="DB3043" s="1">
        <v>1381.98</v>
      </c>
      <c r="DC3043" s="1">
        <v>7.11</v>
      </c>
      <c r="DD3043" s="1">
        <v>6.888</v>
      </c>
      <c r="DE3043" s="1">
        <v>113.976</v>
      </c>
      <c r="DF3043" s="1">
        <v>1096.811</v>
      </c>
      <c r="DG3043" s="1">
        <v>39.0</v>
      </c>
      <c r="DH3043" s="1">
        <v>3205.392</v>
      </c>
      <c r="DI3043" s="1">
        <v>19.675</v>
      </c>
      <c r="DJ3043" s="1">
        <v>8.282</v>
      </c>
      <c r="DK3043" s="1">
        <v>7.455</v>
      </c>
      <c r="DL3043" s="1">
        <v>0.596</v>
      </c>
      <c r="DM3043" s="1">
        <v>8.588</v>
      </c>
      <c r="DN3043" s="1">
        <v>115.868</v>
      </c>
      <c r="DO3043" s="1">
        <v>4.12</v>
      </c>
      <c r="DP3043" s="1">
        <v>241.521</v>
      </c>
      <c r="DQ3043" s="1">
        <v>2.078</v>
      </c>
      <c r="DR3043" s="1">
        <v>0.624</v>
      </c>
      <c r="DT3043" s="1">
        <v>0.0</v>
      </c>
      <c r="DU3043" s="1">
        <v>0.0</v>
      </c>
      <c r="DV3043" s="1">
        <v>0.0</v>
      </c>
      <c r="DW3043" s="1">
        <v>0.0</v>
      </c>
      <c r="DX3043" s="1">
        <v>0.0</v>
      </c>
      <c r="DY3043" s="1">
        <v>0.0</v>
      </c>
      <c r="DZ3043" s="1">
        <v>0.0</v>
      </c>
    </row>
    <row r="3044">
      <c r="A3044" s="1" t="s">
        <v>371</v>
      </c>
      <c r="B3044" s="1">
        <v>2000.0</v>
      </c>
      <c r="C3044" s="1" t="s">
        <v>372</v>
      </c>
      <c r="D3044" s="1">
        <v>281968.0</v>
      </c>
      <c r="J3044" s="1">
        <v>0.0</v>
      </c>
      <c r="K3044" s="1">
        <v>0.0</v>
      </c>
      <c r="L3044" s="1">
        <v>0.0</v>
      </c>
      <c r="N3044" s="1">
        <v>666.667</v>
      </c>
      <c r="S3044" s="1">
        <v>0.0</v>
      </c>
      <c r="T3044" s="1">
        <v>0.0</v>
      </c>
      <c r="V3044" s="1">
        <v>0.0</v>
      </c>
      <c r="W3044" s="1">
        <v>0.0</v>
      </c>
      <c r="X3044" s="1">
        <v>0.0</v>
      </c>
      <c r="Y3044" s="1">
        <v>0.0</v>
      </c>
      <c r="AA3044" s="1">
        <v>0.15</v>
      </c>
      <c r="AB3044" s="1">
        <v>531.975</v>
      </c>
      <c r="AC3044" s="1">
        <v>0.15</v>
      </c>
      <c r="AE3044" s="1">
        <v>111.189</v>
      </c>
      <c r="AF3044" s="1">
        <v>1.507</v>
      </c>
      <c r="AG3044" s="1">
        <v>10149.567</v>
      </c>
      <c r="AK3044" s="1">
        <v>531.975</v>
      </c>
      <c r="AL3044" s="1">
        <v>0.15</v>
      </c>
      <c r="AO3044" s="1">
        <v>100.0</v>
      </c>
      <c r="AT3044" s="1">
        <v>0.0</v>
      </c>
      <c r="AU3044" s="1">
        <v>0.0</v>
      </c>
      <c r="AX3044" s="1">
        <v>0.0</v>
      </c>
      <c r="AY3044" s="1">
        <v>0.0</v>
      </c>
      <c r="AZ3044" s="1">
        <v>0.0</v>
      </c>
      <c r="BA3044" s="1">
        <v>0.0</v>
      </c>
      <c r="BC3044" s="1">
        <v>0.1</v>
      </c>
      <c r="BG3044" s="1">
        <v>0.0</v>
      </c>
      <c r="BH3044" s="1">
        <v>0.0</v>
      </c>
      <c r="BJ3044" s="1">
        <v>0.0</v>
      </c>
      <c r="BO3044" s="1">
        <v>0.0</v>
      </c>
      <c r="BP3044" s="1">
        <v>0.0</v>
      </c>
      <c r="BR3044" s="1">
        <v>0.0</v>
      </c>
      <c r="BT3044" s="1">
        <v>0.0</v>
      </c>
      <c r="BU3044" s="1">
        <v>0.0</v>
      </c>
      <c r="BY3044" s="1">
        <v>0.0</v>
      </c>
      <c r="BZ3044" s="1">
        <v>0.0</v>
      </c>
      <c r="CB3044" s="1">
        <v>0.0</v>
      </c>
      <c r="CG3044" s="1">
        <v>531.975</v>
      </c>
      <c r="CH3044" s="1">
        <v>0.15</v>
      </c>
      <c r="CK3044" s="1">
        <v>0.0</v>
      </c>
      <c r="CL3044" s="1">
        <v>0.0</v>
      </c>
      <c r="CM3044" s="1">
        <v>0.0</v>
      </c>
      <c r="CN3044" s="1">
        <v>100.0</v>
      </c>
      <c r="CQ3044" s="1">
        <v>0.0</v>
      </c>
      <c r="CR3044" s="1">
        <v>0.0</v>
      </c>
      <c r="CU3044" s="1">
        <v>0.0</v>
      </c>
      <c r="CV3044" s="1">
        <v>0.0</v>
      </c>
      <c r="CX3044" s="1">
        <v>0.0</v>
      </c>
      <c r="CY3044" s="1">
        <v>0.0</v>
      </c>
      <c r="DA3044" s="1">
        <v>531.975</v>
      </c>
      <c r="DB3044" s="1">
        <v>2.862</v>
      </c>
      <c r="DF3044" s="1">
        <v>0.0</v>
      </c>
      <c r="DG3044" s="1">
        <v>0.0</v>
      </c>
      <c r="DI3044" s="1">
        <v>0.0</v>
      </c>
      <c r="DN3044" s="1">
        <v>0.0</v>
      </c>
      <c r="DO3044" s="1">
        <v>0.0</v>
      </c>
      <c r="DQ3044" s="1">
        <v>0.0</v>
      </c>
      <c r="DV3044" s="1">
        <v>0.0</v>
      </c>
      <c r="DW3044" s="1">
        <v>0.0</v>
      </c>
      <c r="DY3044" s="1">
        <v>0.0</v>
      </c>
    </row>
    <row r="3045">
      <c r="A3045" s="1" t="s">
        <v>371</v>
      </c>
      <c r="B3045" s="1">
        <v>2001.0</v>
      </c>
      <c r="C3045" s="1" t="s">
        <v>372</v>
      </c>
      <c r="D3045" s="1">
        <v>286742.0</v>
      </c>
      <c r="J3045" s="1">
        <v>0.0</v>
      </c>
      <c r="K3045" s="1">
        <v>0.0</v>
      </c>
      <c r="L3045" s="1">
        <v>0.0</v>
      </c>
      <c r="N3045" s="1">
        <v>687.5</v>
      </c>
      <c r="S3045" s="1">
        <v>0.0</v>
      </c>
      <c r="T3045" s="1">
        <v>0.0</v>
      </c>
      <c r="V3045" s="1">
        <v>0.0</v>
      </c>
      <c r="W3045" s="1">
        <v>0.0</v>
      </c>
      <c r="X3045" s="1">
        <v>0.0</v>
      </c>
      <c r="Y3045" s="1">
        <v>0.0</v>
      </c>
      <c r="AA3045" s="1">
        <v>0.16</v>
      </c>
      <c r="AB3045" s="1">
        <v>557.993</v>
      </c>
      <c r="AC3045" s="1">
        <v>0.16</v>
      </c>
      <c r="AE3045" s="1">
        <v>-16.15</v>
      </c>
      <c r="AF3045" s="1">
        <v>-0.462</v>
      </c>
      <c r="AG3045" s="1">
        <v>8368.709</v>
      </c>
      <c r="AK3045" s="1">
        <v>557.993</v>
      </c>
      <c r="AL3045" s="1">
        <v>0.16</v>
      </c>
      <c r="AO3045" s="1">
        <v>100.0</v>
      </c>
      <c r="AT3045" s="1">
        <v>0.0</v>
      </c>
      <c r="AU3045" s="1">
        <v>0.0</v>
      </c>
      <c r="AX3045" s="1">
        <v>0.0</v>
      </c>
      <c r="AY3045" s="1">
        <v>0.0</v>
      </c>
      <c r="AZ3045" s="1">
        <v>0.0</v>
      </c>
      <c r="BA3045" s="1">
        <v>0.0</v>
      </c>
      <c r="BC3045" s="1">
        <v>0.11</v>
      </c>
      <c r="BG3045" s="1">
        <v>0.0</v>
      </c>
      <c r="BH3045" s="1">
        <v>0.0</v>
      </c>
      <c r="BJ3045" s="1">
        <v>0.0</v>
      </c>
      <c r="BO3045" s="1">
        <v>0.0</v>
      </c>
      <c r="BP3045" s="1">
        <v>0.0</v>
      </c>
      <c r="BR3045" s="1">
        <v>0.0</v>
      </c>
      <c r="BT3045" s="1">
        <v>0.0</v>
      </c>
      <c r="BU3045" s="1">
        <v>0.0</v>
      </c>
      <c r="BY3045" s="1">
        <v>0.0</v>
      </c>
      <c r="BZ3045" s="1">
        <v>0.0</v>
      </c>
      <c r="CB3045" s="1">
        <v>0.0</v>
      </c>
      <c r="CG3045" s="1">
        <v>557.993</v>
      </c>
      <c r="CH3045" s="1">
        <v>0.16</v>
      </c>
      <c r="CK3045" s="1">
        <v>0.0</v>
      </c>
      <c r="CL3045" s="1">
        <v>0.0</v>
      </c>
      <c r="CM3045" s="1">
        <v>0.0</v>
      </c>
      <c r="CN3045" s="1">
        <v>100.0</v>
      </c>
      <c r="CQ3045" s="1">
        <v>0.0</v>
      </c>
      <c r="CR3045" s="1">
        <v>0.0</v>
      </c>
      <c r="CU3045" s="1">
        <v>0.0</v>
      </c>
      <c r="CV3045" s="1">
        <v>0.0</v>
      </c>
      <c r="CX3045" s="1">
        <v>0.0</v>
      </c>
      <c r="CY3045" s="1">
        <v>0.0</v>
      </c>
      <c r="DA3045" s="1">
        <v>557.993</v>
      </c>
      <c r="DB3045" s="1">
        <v>2.4</v>
      </c>
      <c r="DF3045" s="1">
        <v>0.0</v>
      </c>
      <c r="DG3045" s="1">
        <v>0.0</v>
      </c>
      <c r="DI3045" s="1">
        <v>0.0</v>
      </c>
      <c r="DN3045" s="1">
        <v>0.0</v>
      </c>
      <c r="DO3045" s="1">
        <v>0.0</v>
      </c>
      <c r="DQ3045" s="1">
        <v>0.0</v>
      </c>
      <c r="DV3045" s="1">
        <v>0.0</v>
      </c>
      <c r="DW3045" s="1">
        <v>0.0</v>
      </c>
      <c r="DY3045" s="1">
        <v>0.0</v>
      </c>
    </row>
    <row r="3046">
      <c r="A3046" s="1" t="s">
        <v>371</v>
      </c>
      <c r="B3046" s="1">
        <v>2002.0</v>
      </c>
      <c r="C3046" s="1" t="s">
        <v>372</v>
      </c>
      <c r="D3046" s="1">
        <v>291588.0</v>
      </c>
      <c r="J3046" s="1">
        <v>0.0</v>
      </c>
      <c r="K3046" s="1">
        <v>0.0</v>
      </c>
      <c r="L3046" s="1">
        <v>0.0</v>
      </c>
      <c r="N3046" s="1">
        <v>684.211</v>
      </c>
      <c r="S3046" s="1">
        <v>0.0</v>
      </c>
      <c r="T3046" s="1">
        <v>0.0</v>
      </c>
      <c r="V3046" s="1">
        <v>0.0</v>
      </c>
      <c r="W3046" s="1">
        <v>0.0</v>
      </c>
      <c r="X3046" s="1">
        <v>0.0</v>
      </c>
      <c r="Y3046" s="1">
        <v>0.0</v>
      </c>
      <c r="AA3046" s="1">
        <v>0.19</v>
      </c>
      <c r="AB3046" s="1">
        <v>651.604</v>
      </c>
      <c r="AC3046" s="1">
        <v>0.19</v>
      </c>
      <c r="AE3046" s="1">
        <v>19.567</v>
      </c>
      <c r="AF3046" s="1">
        <v>0.47</v>
      </c>
      <c r="AG3046" s="1">
        <v>9839.905</v>
      </c>
      <c r="AK3046" s="1">
        <v>651.604</v>
      </c>
      <c r="AL3046" s="1">
        <v>0.19</v>
      </c>
      <c r="AO3046" s="1">
        <v>100.0</v>
      </c>
      <c r="AT3046" s="1">
        <v>0.0</v>
      </c>
      <c r="AU3046" s="1">
        <v>0.0</v>
      </c>
      <c r="AX3046" s="1">
        <v>0.0</v>
      </c>
      <c r="AY3046" s="1">
        <v>0.0</v>
      </c>
      <c r="AZ3046" s="1">
        <v>0.0</v>
      </c>
      <c r="BA3046" s="1">
        <v>0.0</v>
      </c>
      <c r="BC3046" s="1">
        <v>0.13</v>
      </c>
      <c r="BG3046" s="1">
        <v>0.0</v>
      </c>
      <c r="BH3046" s="1">
        <v>0.0</v>
      </c>
      <c r="BJ3046" s="1">
        <v>0.0</v>
      </c>
      <c r="BO3046" s="1">
        <v>0.0</v>
      </c>
      <c r="BP3046" s="1">
        <v>0.0</v>
      </c>
      <c r="BR3046" s="1">
        <v>0.0</v>
      </c>
      <c r="BT3046" s="1">
        <v>0.0</v>
      </c>
      <c r="BU3046" s="1">
        <v>0.0</v>
      </c>
      <c r="BY3046" s="1">
        <v>0.0</v>
      </c>
      <c r="BZ3046" s="1">
        <v>0.0</v>
      </c>
      <c r="CB3046" s="1">
        <v>0.0</v>
      </c>
      <c r="CG3046" s="1">
        <v>651.604</v>
      </c>
      <c r="CH3046" s="1">
        <v>0.19</v>
      </c>
      <c r="CK3046" s="1">
        <v>0.0</v>
      </c>
      <c r="CL3046" s="1">
        <v>0.0</v>
      </c>
      <c r="CM3046" s="1">
        <v>0.0</v>
      </c>
      <c r="CN3046" s="1">
        <v>100.0</v>
      </c>
      <c r="CQ3046" s="1">
        <v>0.0</v>
      </c>
      <c r="CR3046" s="1">
        <v>0.0</v>
      </c>
      <c r="CU3046" s="1">
        <v>0.0</v>
      </c>
      <c r="CV3046" s="1">
        <v>0.0</v>
      </c>
      <c r="CX3046" s="1">
        <v>0.0</v>
      </c>
      <c r="CY3046" s="1">
        <v>0.0</v>
      </c>
      <c r="DA3046" s="1">
        <v>651.604</v>
      </c>
      <c r="DB3046" s="1">
        <v>2.869</v>
      </c>
      <c r="DF3046" s="1">
        <v>0.0</v>
      </c>
      <c r="DG3046" s="1">
        <v>0.0</v>
      </c>
      <c r="DI3046" s="1">
        <v>0.0</v>
      </c>
      <c r="DN3046" s="1">
        <v>0.0</v>
      </c>
      <c r="DO3046" s="1">
        <v>0.0</v>
      </c>
      <c r="DQ3046" s="1">
        <v>0.0</v>
      </c>
      <c r="DV3046" s="1">
        <v>0.0</v>
      </c>
      <c r="DW3046" s="1">
        <v>0.0</v>
      </c>
      <c r="DY3046" s="1">
        <v>0.0</v>
      </c>
    </row>
    <row r="3047">
      <c r="A3047" s="1" t="s">
        <v>371</v>
      </c>
      <c r="B3047" s="1">
        <v>2003.0</v>
      </c>
      <c r="C3047" s="1" t="s">
        <v>372</v>
      </c>
      <c r="D3047" s="1">
        <v>296452.0</v>
      </c>
      <c r="J3047" s="1">
        <v>0.0</v>
      </c>
      <c r="K3047" s="1">
        <v>0.0</v>
      </c>
      <c r="L3047" s="1">
        <v>0.0</v>
      </c>
      <c r="N3047" s="1">
        <v>636.364</v>
      </c>
      <c r="S3047" s="1">
        <v>0.0</v>
      </c>
      <c r="T3047" s="1">
        <v>0.0</v>
      </c>
      <c r="V3047" s="1">
        <v>0.0</v>
      </c>
      <c r="W3047" s="1">
        <v>0.0</v>
      </c>
      <c r="X3047" s="1">
        <v>0.0</v>
      </c>
      <c r="Y3047" s="1">
        <v>0.0</v>
      </c>
      <c r="AA3047" s="1">
        <v>0.22</v>
      </c>
      <c r="AB3047" s="1">
        <v>742.11</v>
      </c>
      <c r="AC3047" s="1">
        <v>0.22</v>
      </c>
      <c r="AE3047" s="1">
        <v>-13.062</v>
      </c>
      <c r="AF3047" s="1">
        <v>-0.375</v>
      </c>
      <c r="AG3047" s="1">
        <v>8414.286</v>
      </c>
      <c r="AK3047" s="1">
        <v>742.11</v>
      </c>
      <c r="AL3047" s="1">
        <v>0.22</v>
      </c>
      <c r="AO3047" s="1">
        <v>100.0</v>
      </c>
      <c r="AT3047" s="1">
        <v>0.0</v>
      </c>
      <c r="AU3047" s="1">
        <v>0.0</v>
      </c>
      <c r="AX3047" s="1">
        <v>0.0</v>
      </c>
      <c r="AY3047" s="1">
        <v>0.0</v>
      </c>
      <c r="AZ3047" s="1">
        <v>0.0</v>
      </c>
      <c r="BA3047" s="1">
        <v>0.0</v>
      </c>
      <c r="BC3047" s="1">
        <v>0.14</v>
      </c>
      <c r="BG3047" s="1">
        <v>0.0</v>
      </c>
      <c r="BH3047" s="1">
        <v>0.0</v>
      </c>
      <c r="BJ3047" s="1">
        <v>0.0</v>
      </c>
      <c r="BO3047" s="1">
        <v>0.0</v>
      </c>
      <c r="BP3047" s="1">
        <v>0.0</v>
      </c>
      <c r="BR3047" s="1">
        <v>0.0</v>
      </c>
      <c r="BT3047" s="1">
        <v>0.0</v>
      </c>
      <c r="BU3047" s="1">
        <v>0.0</v>
      </c>
      <c r="BY3047" s="1">
        <v>0.0</v>
      </c>
      <c r="BZ3047" s="1">
        <v>0.0</v>
      </c>
      <c r="CB3047" s="1">
        <v>0.0</v>
      </c>
      <c r="CG3047" s="1">
        <v>742.11</v>
      </c>
      <c r="CH3047" s="1">
        <v>0.22</v>
      </c>
      <c r="CK3047" s="1">
        <v>0.0</v>
      </c>
      <c r="CL3047" s="1">
        <v>0.0</v>
      </c>
      <c r="CM3047" s="1">
        <v>0.0</v>
      </c>
      <c r="CN3047" s="1">
        <v>100.0</v>
      </c>
      <c r="CQ3047" s="1">
        <v>0.0</v>
      </c>
      <c r="CR3047" s="1">
        <v>0.0</v>
      </c>
      <c r="CU3047" s="1">
        <v>0.0</v>
      </c>
      <c r="CV3047" s="1">
        <v>0.0</v>
      </c>
      <c r="CX3047" s="1">
        <v>0.0</v>
      </c>
      <c r="CY3047" s="1">
        <v>0.0</v>
      </c>
      <c r="DA3047" s="1">
        <v>742.11</v>
      </c>
      <c r="DB3047" s="1">
        <v>2.494</v>
      </c>
      <c r="DF3047" s="1">
        <v>0.0</v>
      </c>
      <c r="DG3047" s="1">
        <v>0.0</v>
      </c>
      <c r="DI3047" s="1">
        <v>0.0</v>
      </c>
      <c r="DN3047" s="1">
        <v>0.0</v>
      </c>
      <c r="DO3047" s="1">
        <v>0.0</v>
      </c>
      <c r="DQ3047" s="1">
        <v>0.0</v>
      </c>
      <c r="DV3047" s="1">
        <v>0.0</v>
      </c>
      <c r="DW3047" s="1">
        <v>0.0</v>
      </c>
      <c r="DY3047" s="1">
        <v>0.0</v>
      </c>
    </row>
    <row r="3048">
      <c r="A3048" s="1" t="s">
        <v>371</v>
      </c>
      <c r="B3048" s="1">
        <v>2004.0</v>
      </c>
      <c r="C3048" s="1" t="s">
        <v>372</v>
      </c>
      <c r="D3048" s="1">
        <v>301365.0</v>
      </c>
      <c r="J3048" s="1">
        <v>0.0</v>
      </c>
      <c r="K3048" s="1">
        <v>0.0</v>
      </c>
      <c r="L3048" s="1">
        <v>0.0</v>
      </c>
      <c r="N3048" s="1">
        <v>666.667</v>
      </c>
      <c r="S3048" s="1">
        <v>0.0</v>
      </c>
      <c r="T3048" s="1">
        <v>0.0</v>
      </c>
      <c r="V3048" s="1">
        <v>0.0</v>
      </c>
      <c r="W3048" s="1">
        <v>0.0</v>
      </c>
      <c r="X3048" s="1">
        <v>0.0</v>
      </c>
      <c r="Y3048" s="1">
        <v>0.0</v>
      </c>
      <c r="AA3048" s="1">
        <v>0.24</v>
      </c>
      <c r="AB3048" s="1">
        <v>796.376</v>
      </c>
      <c r="AC3048" s="1">
        <v>0.24</v>
      </c>
      <c r="AE3048" s="1">
        <v>30.809</v>
      </c>
      <c r="AF3048" s="1">
        <v>0.768</v>
      </c>
      <c r="AG3048" s="1">
        <v>10827.167</v>
      </c>
      <c r="AK3048" s="1">
        <v>796.376</v>
      </c>
      <c r="AL3048" s="1">
        <v>0.24</v>
      </c>
      <c r="AO3048" s="1">
        <v>100.0</v>
      </c>
      <c r="AT3048" s="1">
        <v>0.0</v>
      </c>
      <c r="AU3048" s="1">
        <v>0.0</v>
      </c>
      <c r="AX3048" s="1">
        <v>0.0</v>
      </c>
      <c r="AY3048" s="1">
        <v>0.0</v>
      </c>
      <c r="AZ3048" s="1">
        <v>0.0</v>
      </c>
      <c r="BA3048" s="1">
        <v>0.0</v>
      </c>
      <c r="BC3048" s="1">
        <v>0.16</v>
      </c>
      <c r="BG3048" s="1">
        <v>0.0</v>
      </c>
      <c r="BH3048" s="1">
        <v>0.0</v>
      </c>
      <c r="BJ3048" s="1">
        <v>0.0</v>
      </c>
      <c r="BO3048" s="1">
        <v>0.0</v>
      </c>
      <c r="BP3048" s="1">
        <v>0.0</v>
      </c>
      <c r="BR3048" s="1">
        <v>0.0</v>
      </c>
      <c r="BT3048" s="1">
        <v>0.0</v>
      </c>
      <c r="BU3048" s="1">
        <v>0.0</v>
      </c>
      <c r="BY3048" s="1">
        <v>0.0</v>
      </c>
      <c r="BZ3048" s="1">
        <v>0.0</v>
      </c>
      <c r="CB3048" s="1">
        <v>0.0</v>
      </c>
      <c r="CG3048" s="1">
        <v>796.376</v>
      </c>
      <c r="CH3048" s="1">
        <v>0.24</v>
      </c>
      <c r="CK3048" s="1">
        <v>0.0</v>
      </c>
      <c r="CL3048" s="1">
        <v>0.0</v>
      </c>
      <c r="CM3048" s="1">
        <v>0.0</v>
      </c>
      <c r="CN3048" s="1">
        <v>100.0</v>
      </c>
      <c r="CQ3048" s="1">
        <v>0.0</v>
      </c>
      <c r="CR3048" s="1">
        <v>0.0</v>
      </c>
      <c r="CU3048" s="1">
        <v>0.0</v>
      </c>
      <c r="CV3048" s="1">
        <v>0.0</v>
      </c>
      <c r="CX3048" s="1">
        <v>0.0</v>
      </c>
      <c r="CY3048" s="1">
        <v>0.0</v>
      </c>
      <c r="DA3048" s="1">
        <v>796.376</v>
      </c>
      <c r="DB3048" s="1">
        <v>3.263</v>
      </c>
      <c r="DF3048" s="1">
        <v>0.0</v>
      </c>
      <c r="DG3048" s="1">
        <v>0.0</v>
      </c>
      <c r="DI3048" s="1">
        <v>0.0</v>
      </c>
      <c r="DN3048" s="1">
        <v>0.0</v>
      </c>
      <c r="DO3048" s="1">
        <v>0.0</v>
      </c>
      <c r="DQ3048" s="1">
        <v>0.0</v>
      </c>
      <c r="DV3048" s="1">
        <v>0.0</v>
      </c>
      <c r="DW3048" s="1">
        <v>0.0</v>
      </c>
      <c r="DY3048" s="1">
        <v>0.0</v>
      </c>
    </row>
    <row r="3049">
      <c r="A3049" s="1" t="s">
        <v>371</v>
      </c>
      <c r="B3049" s="1">
        <v>2005.0</v>
      </c>
      <c r="C3049" s="1" t="s">
        <v>372</v>
      </c>
      <c r="D3049" s="1">
        <v>306384.0</v>
      </c>
      <c r="J3049" s="1">
        <v>0.0</v>
      </c>
      <c r="K3049" s="1">
        <v>0.0</v>
      </c>
      <c r="L3049" s="1">
        <v>0.0</v>
      </c>
      <c r="N3049" s="1">
        <v>666.667</v>
      </c>
      <c r="S3049" s="1">
        <v>0.0</v>
      </c>
      <c r="T3049" s="1">
        <v>0.0</v>
      </c>
      <c r="V3049" s="1">
        <v>0.0</v>
      </c>
      <c r="W3049" s="1">
        <v>0.0</v>
      </c>
      <c r="X3049" s="1">
        <v>0.0</v>
      </c>
      <c r="Y3049" s="1">
        <v>0.0</v>
      </c>
      <c r="AA3049" s="1">
        <v>0.27</v>
      </c>
      <c r="AB3049" s="1">
        <v>881.247</v>
      </c>
      <c r="AC3049" s="1">
        <v>0.27</v>
      </c>
      <c r="AE3049" s="1">
        <v>-9.465</v>
      </c>
      <c r="AF3049" s="1">
        <v>-0.309</v>
      </c>
      <c r="AG3049" s="1">
        <v>9641.796</v>
      </c>
      <c r="AK3049" s="1">
        <v>881.247</v>
      </c>
      <c r="AL3049" s="1">
        <v>0.27</v>
      </c>
      <c r="AO3049" s="1">
        <v>100.0</v>
      </c>
      <c r="AT3049" s="1">
        <v>0.0</v>
      </c>
      <c r="AU3049" s="1">
        <v>0.0</v>
      </c>
      <c r="AX3049" s="1">
        <v>0.0</v>
      </c>
      <c r="AY3049" s="1">
        <v>0.0</v>
      </c>
      <c r="AZ3049" s="1">
        <v>0.0</v>
      </c>
      <c r="BA3049" s="1">
        <v>0.0</v>
      </c>
      <c r="BC3049" s="1">
        <v>0.18</v>
      </c>
      <c r="BG3049" s="1">
        <v>0.0</v>
      </c>
      <c r="BH3049" s="1">
        <v>0.0</v>
      </c>
      <c r="BJ3049" s="1">
        <v>0.0</v>
      </c>
      <c r="BO3049" s="1">
        <v>0.0</v>
      </c>
      <c r="BP3049" s="1">
        <v>0.0</v>
      </c>
      <c r="BR3049" s="1">
        <v>0.0</v>
      </c>
      <c r="BT3049" s="1">
        <v>0.0</v>
      </c>
      <c r="BU3049" s="1">
        <v>0.0</v>
      </c>
      <c r="BY3049" s="1">
        <v>0.0</v>
      </c>
      <c r="BZ3049" s="1">
        <v>0.0</v>
      </c>
      <c r="CB3049" s="1">
        <v>0.0</v>
      </c>
      <c r="CG3049" s="1">
        <v>881.247</v>
      </c>
      <c r="CH3049" s="1">
        <v>0.27</v>
      </c>
      <c r="CK3049" s="1">
        <v>0.0</v>
      </c>
      <c r="CL3049" s="1">
        <v>0.0</v>
      </c>
      <c r="CM3049" s="1">
        <v>0.0</v>
      </c>
      <c r="CN3049" s="1">
        <v>100.0</v>
      </c>
      <c r="CQ3049" s="1">
        <v>0.0</v>
      </c>
      <c r="CR3049" s="1">
        <v>0.0</v>
      </c>
      <c r="CU3049" s="1">
        <v>0.0</v>
      </c>
      <c r="CV3049" s="1">
        <v>0.0</v>
      </c>
      <c r="CX3049" s="1">
        <v>0.0</v>
      </c>
      <c r="CY3049" s="1">
        <v>0.0</v>
      </c>
      <c r="DA3049" s="1">
        <v>881.247</v>
      </c>
      <c r="DB3049" s="1">
        <v>2.954</v>
      </c>
      <c r="DF3049" s="1">
        <v>0.0</v>
      </c>
      <c r="DG3049" s="1">
        <v>0.0</v>
      </c>
      <c r="DI3049" s="1">
        <v>0.0</v>
      </c>
      <c r="DN3049" s="1">
        <v>0.0</v>
      </c>
      <c r="DO3049" s="1">
        <v>0.0</v>
      </c>
      <c r="DQ3049" s="1">
        <v>0.0</v>
      </c>
      <c r="DV3049" s="1">
        <v>0.0</v>
      </c>
      <c r="DW3049" s="1">
        <v>0.0</v>
      </c>
      <c r="DY3049" s="1">
        <v>0.0</v>
      </c>
    </row>
    <row r="3050">
      <c r="A3050" s="1" t="s">
        <v>371</v>
      </c>
      <c r="B3050" s="1">
        <v>2006.0</v>
      </c>
      <c r="C3050" s="1" t="s">
        <v>372</v>
      </c>
      <c r="D3050" s="1">
        <v>313823.0</v>
      </c>
      <c r="J3050" s="1">
        <v>0.0</v>
      </c>
      <c r="K3050" s="1">
        <v>0.0</v>
      </c>
      <c r="L3050" s="1">
        <v>0.0</v>
      </c>
      <c r="N3050" s="1">
        <v>645.161</v>
      </c>
      <c r="S3050" s="1">
        <v>0.0</v>
      </c>
      <c r="T3050" s="1">
        <v>0.0</v>
      </c>
      <c r="V3050" s="1">
        <v>0.0</v>
      </c>
      <c r="W3050" s="1">
        <v>0.0</v>
      </c>
      <c r="X3050" s="1">
        <v>0.0</v>
      </c>
      <c r="Y3050" s="1">
        <v>0.0</v>
      </c>
      <c r="AA3050" s="1">
        <v>0.31</v>
      </c>
      <c r="AB3050" s="1">
        <v>987.818</v>
      </c>
      <c r="AC3050" s="1">
        <v>0.31</v>
      </c>
      <c r="AE3050" s="1">
        <v>26.724</v>
      </c>
      <c r="AF3050" s="1">
        <v>0.789</v>
      </c>
      <c r="AG3050" s="1">
        <v>11928.856</v>
      </c>
      <c r="AK3050" s="1">
        <v>987.818</v>
      </c>
      <c r="AL3050" s="1">
        <v>0.31</v>
      </c>
      <c r="AO3050" s="1">
        <v>100.0</v>
      </c>
      <c r="AT3050" s="1">
        <v>0.0</v>
      </c>
      <c r="AU3050" s="1">
        <v>0.0</v>
      </c>
      <c r="AX3050" s="1">
        <v>0.0</v>
      </c>
      <c r="AY3050" s="1">
        <v>0.0</v>
      </c>
      <c r="AZ3050" s="1">
        <v>0.0</v>
      </c>
      <c r="BA3050" s="1">
        <v>0.0</v>
      </c>
      <c r="BC3050" s="1">
        <v>0.2</v>
      </c>
      <c r="BG3050" s="1">
        <v>0.0</v>
      </c>
      <c r="BH3050" s="1">
        <v>0.0</v>
      </c>
      <c r="BJ3050" s="1">
        <v>0.0</v>
      </c>
      <c r="BO3050" s="1">
        <v>0.0</v>
      </c>
      <c r="BP3050" s="1">
        <v>0.0</v>
      </c>
      <c r="BR3050" s="1">
        <v>0.0</v>
      </c>
      <c r="BT3050" s="1">
        <v>0.0</v>
      </c>
      <c r="BU3050" s="1">
        <v>0.0</v>
      </c>
      <c r="BY3050" s="1">
        <v>0.0</v>
      </c>
      <c r="BZ3050" s="1">
        <v>0.0</v>
      </c>
      <c r="CB3050" s="1">
        <v>0.0</v>
      </c>
      <c r="CG3050" s="1">
        <v>987.818</v>
      </c>
      <c r="CH3050" s="1">
        <v>0.31</v>
      </c>
      <c r="CK3050" s="1">
        <v>0.0</v>
      </c>
      <c r="CL3050" s="1">
        <v>0.0</v>
      </c>
      <c r="CM3050" s="1">
        <v>0.0</v>
      </c>
      <c r="CN3050" s="1">
        <v>100.0</v>
      </c>
      <c r="CQ3050" s="1">
        <v>0.0</v>
      </c>
      <c r="CR3050" s="1">
        <v>0.0</v>
      </c>
      <c r="CU3050" s="1">
        <v>0.0</v>
      </c>
      <c r="CV3050" s="1">
        <v>0.0</v>
      </c>
      <c r="CX3050" s="1">
        <v>0.0</v>
      </c>
      <c r="CY3050" s="1">
        <v>0.0</v>
      </c>
      <c r="DA3050" s="1">
        <v>987.818</v>
      </c>
      <c r="DB3050" s="1">
        <v>3.744</v>
      </c>
      <c r="DF3050" s="1">
        <v>0.0</v>
      </c>
      <c r="DG3050" s="1">
        <v>0.0</v>
      </c>
      <c r="DI3050" s="1">
        <v>0.0</v>
      </c>
      <c r="DN3050" s="1">
        <v>0.0</v>
      </c>
      <c r="DO3050" s="1">
        <v>0.0</v>
      </c>
      <c r="DQ3050" s="1">
        <v>0.0</v>
      </c>
      <c r="DV3050" s="1">
        <v>0.0</v>
      </c>
      <c r="DW3050" s="1">
        <v>0.0</v>
      </c>
      <c r="DY3050" s="1">
        <v>0.0</v>
      </c>
    </row>
    <row r="3051">
      <c r="A3051" s="1" t="s">
        <v>371</v>
      </c>
      <c r="B3051" s="1">
        <v>2007.0</v>
      </c>
      <c r="C3051" s="1" t="s">
        <v>372</v>
      </c>
      <c r="D3051" s="1">
        <v>324444.0</v>
      </c>
      <c r="J3051" s="1">
        <v>0.0</v>
      </c>
      <c r="K3051" s="1">
        <v>0.0</v>
      </c>
      <c r="L3051" s="1">
        <v>0.0</v>
      </c>
      <c r="N3051" s="1">
        <v>657.143</v>
      </c>
      <c r="S3051" s="1">
        <v>0.0</v>
      </c>
      <c r="T3051" s="1">
        <v>0.0</v>
      </c>
      <c r="V3051" s="1">
        <v>0.0</v>
      </c>
      <c r="W3051" s="1">
        <v>0.0</v>
      </c>
      <c r="X3051" s="1">
        <v>0.0</v>
      </c>
      <c r="Y3051" s="1">
        <v>0.0</v>
      </c>
      <c r="AA3051" s="1">
        <v>0.35</v>
      </c>
      <c r="AB3051" s="1">
        <v>1078.769</v>
      </c>
      <c r="AC3051" s="1">
        <v>0.35</v>
      </c>
      <c r="AE3051" s="1">
        <v>3.512</v>
      </c>
      <c r="AF3051" s="1">
        <v>0.131</v>
      </c>
      <c r="AG3051" s="1">
        <v>11943.574</v>
      </c>
      <c r="AK3051" s="1">
        <v>1078.769</v>
      </c>
      <c r="AL3051" s="1">
        <v>0.35</v>
      </c>
      <c r="AO3051" s="1">
        <v>100.0</v>
      </c>
      <c r="AT3051" s="1">
        <v>0.0</v>
      </c>
      <c r="AU3051" s="1">
        <v>0.0</v>
      </c>
      <c r="AX3051" s="1">
        <v>0.0</v>
      </c>
      <c r="AY3051" s="1">
        <v>0.0</v>
      </c>
      <c r="AZ3051" s="1">
        <v>0.0</v>
      </c>
      <c r="BA3051" s="1">
        <v>0.0</v>
      </c>
      <c r="BC3051" s="1">
        <v>0.23</v>
      </c>
      <c r="BG3051" s="1">
        <v>0.0</v>
      </c>
      <c r="BH3051" s="1">
        <v>0.0</v>
      </c>
      <c r="BJ3051" s="1">
        <v>0.0</v>
      </c>
      <c r="BO3051" s="1">
        <v>0.0</v>
      </c>
      <c r="BP3051" s="1">
        <v>0.0</v>
      </c>
      <c r="BR3051" s="1">
        <v>0.0</v>
      </c>
      <c r="BT3051" s="1">
        <v>0.0</v>
      </c>
      <c r="BU3051" s="1">
        <v>0.0</v>
      </c>
      <c r="BY3051" s="1">
        <v>0.0</v>
      </c>
      <c r="BZ3051" s="1">
        <v>0.0</v>
      </c>
      <c r="CB3051" s="1">
        <v>0.0</v>
      </c>
      <c r="CG3051" s="1">
        <v>1078.769</v>
      </c>
      <c r="CH3051" s="1">
        <v>0.35</v>
      </c>
      <c r="CK3051" s="1">
        <v>0.0</v>
      </c>
      <c r="CL3051" s="1">
        <v>0.0</v>
      </c>
      <c r="CM3051" s="1">
        <v>0.0</v>
      </c>
      <c r="CN3051" s="1">
        <v>100.0</v>
      </c>
      <c r="CQ3051" s="1">
        <v>0.0</v>
      </c>
      <c r="CR3051" s="1">
        <v>0.0</v>
      </c>
      <c r="CU3051" s="1">
        <v>0.0</v>
      </c>
      <c r="CV3051" s="1">
        <v>0.0</v>
      </c>
      <c r="CX3051" s="1">
        <v>0.0</v>
      </c>
      <c r="CY3051" s="1">
        <v>0.0</v>
      </c>
      <c r="DA3051" s="1">
        <v>1078.769</v>
      </c>
      <c r="DB3051" s="1">
        <v>3.875</v>
      </c>
      <c r="DF3051" s="1">
        <v>0.0</v>
      </c>
      <c r="DG3051" s="1">
        <v>0.0</v>
      </c>
      <c r="DI3051" s="1">
        <v>0.0</v>
      </c>
      <c r="DN3051" s="1">
        <v>0.0</v>
      </c>
      <c r="DO3051" s="1">
        <v>0.0</v>
      </c>
      <c r="DQ3051" s="1">
        <v>0.0</v>
      </c>
      <c r="DV3051" s="1">
        <v>0.0</v>
      </c>
      <c r="DW3051" s="1">
        <v>0.0</v>
      </c>
      <c r="DY3051" s="1">
        <v>0.0</v>
      </c>
    </row>
    <row r="3052">
      <c r="A3052" s="1" t="s">
        <v>371</v>
      </c>
      <c r="B3052" s="1">
        <v>2008.0</v>
      </c>
      <c r="C3052" s="1" t="s">
        <v>372</v>
      </c>
      <c r="D3052" s="1">
        <v>336129.0</v>
      </c>
      <c r="J3052" s="1">
        <v>0.0</v>
      </c>
      <c r="K3052" s="1">
        <v>0.0</v>
      </c>
      <c r="L3052" s="1">
        <v>0.0</v>
      </c>
      <c r="N3052" s="1">
        <v>658.537</v>
      </c>
      <c r="S3052" s="1">
        <v>0.0</v>
      </c>
      <c r="T3052" s="1">
        <v>0.0</v>
      </c>
      <c r="V3052" s="1">
        <v>0.0</v>
      </c>
      <c r="W3052" s="1">
        <v>0.0</v>
      </c>
      <c r="X3052" s="1">
        <v>0.0</v>
      </c>
      <c r="Y3052" s="1">
        <v>0.0</v>
      </c>
      <c r="AA3052" s="1">
        <v>0.41</v>
      </c>
      <c r="AB3052" s="1">
        <v>1219.77</v>
      </c>
      <c r="AC3052" s="1">
        <v>0.41</v>
      </c>
      <c r="AE3052" s="1">
        <v>8.725</v>
      </c>
      <c r="AF3052" s="1">
        <v>0.338</v>
      </c>
      <c r="AG3052" s="1">
        <v>12534.249</v>
      </c>
      <c r="AK3052" s="1">
        <v>1219.77</v>
      </c>
      <c r="AL3052" s="1">
        <v>0.41</v>
      </c>
      <c r="AO3052" s="1">
        <v>100.0</v>
      </c>
      <c r="AT3052" s="1">
        <v>0.0</v>
      </c>
      <c r="AU3052" s="1">
        <v>0.0</v>
      </c>
      <c r="AX3052" s="1">
        <v>0.0</v>
      </c>
      <c r="AY3052" s="1">
        <v>0.0</v>
      </c>
      <c r="AZ3052" s="1">
        <v>0.0</v>
      </c>
      <c r="BA3052" s="1">
        <v>0.0</v>
      </c>
      <c r="BC3052" s="1">
        <v>0.27</v>
      </c>
      <c r="BG3052" s="1">
        <v>0.0</v>
      </c>
      <c r="BH3052" s="1">
        <v>0.0</v>
      </c>
      <c r="BJ3052" s="1">
        <v>0.0</v>
      </c>
      <c r="BO3052" s="1">
        <v>0.0</v>
      </c>
      <c r="BP3052" s="1">
        <v>0.0</v>
      </c>
      <c r="BR3052" s="1">
        <v>0.0</v>
      </c>
      <c r="BT3052" s="1">
        <v>0.0</v>
      </c>
      <c r="BU3052" s="1">
        <v>0.0</v>
      </c>
      <c r="BY3052" s="1">
        <v>0.0</v>
      </c>
      <c r="BZ3052" s="1">
        <v>0.0</v>
      </c>
      <c r="CB3052" s="1">
        <v>0.0</v>
      </c>
      <c r="CG3052" s="1">
        <v>1219.77</v>
      </c>
      <c r="CH3052" s="1">
        <v>0.41</v>
      </c>
      <c r="CK3052" s="1">
        <v>0.0</v>
      </c>
      <c r="CL3052" s="1">
        <v>0.0</v>
      </c>
      <c r="CM3052" s="1">
        <v>0.0</v>
      </c>
      <c r="CN3052" s="1">
        <v>100.0</v>
      </c>
      <c r="CQ3052" s="1">
        <v>0.0</v>
      </c>
      <c r="CR3052" s="1">
        <v>0.0</v>
      </c>
      <c r="CU3052" s="1">
        <v>0.0</v>
      </c>
      <c r="CV3052" s="1">
        <v>0.0</v>
      </c>
      <c r="CX3052" s="1">
        <v>0.0</v>
      </c>
      <c r="CY3052" s="1">
        <v>0.0</v>
      </c>
      <c r="DA3052" s="1">
        <v>1219.77</v>
      </c>
      <c r="DB3052" s="1">
        <v>4.213</v>
      </c>
      <c r="DF3052" s="1">
        <v>0.0</v>
      </c>
      <c r="DG3052" s="1">
        <v>0.0</v>
      </c>
      <c r="DI3052" s="1">
        <v>0.0</v>
      </c>
      <c r="DN3052" s="1">
        <v>0.0</v>
      </c>
      <c r="DO3052" s="1">
        <v>0.0</v>
      </c>
      <c r="DQ3052" s="1">
        <v>0.0</v>
      </c>
      <c r="DV3052" s="1">
        <v>0.0</v>
      </c>
      <c r="DW3052" s="1">
        <v>0.0</v>
      </c>
      <c r="DY3052" s="1">
        <v>0.0</v>
      </c>
    </row>
    <row r="3053">
      <c r="A3053" s="1" t="s">
        <v>371</v>
      </c>
      <c r="B3053" s="1">
        <v>2009.0</v>
      </c>
      <c r="C3053" s="1" t="s">
        <v>372</v>
      </c>
      <c r="D3053" s="1">
        <v>348232.0</v>
      </c>
      <c r="J3053" s="1">
        <v>0.0</v>
      </c>
      <c r="K3053" s="1">
        <v>0.0</v>
      </c>
      <c r="L3053" s="1">
        <v>0.0</v>
      </c>
      <c r="N3053" s="1">
        <v>666.667</v>
      </c>
      <c r="S3053" s="1">
        <v>0.0</v>
      </c>
      <c r="T3053" s="1">
        <v>0.0</v>
      </c>
      <c r="V3053" s="1">
        <v>0.0</v>
      </c>
      <c r="W3053" s="1">
        <v>0.0</v>
      </c>
      <c r="X3053" s="1">
        <v>0.0</v>
      </c>
      <c r="Y3053" s="1">
        <v>0.0</v>
      </c>
      <c r="AA3053" s="1">
        <v>0.39</v>
      </c>
      <c r="AB3053" s="1">
        <v>1119.943</v>
      </c>
      <c r="AC3053" s="1">
        <v>0.39</v>
      </c>
      <c r="AE3053" s="1">
        <v>6.249</v>
      </c>
      <c r="AF3053" s="1">
        <v>0.263</v>
      </c>
      <c r="AG3053" s="1">
        <v>12854.604</v>
      </c>
      <c r="AK3053" s="1">
        <v>1119.943</v>
      </c>
      <c r="AL3053" s="1">
        <v>0.39</v>
      </c>
      <c r="AO3053" s="1">
        <v>100.0</v>
      </c>
      <c r="AT3053" s="1">
        <v>0.0</v>
      </c>
      <c r="AU3053" s="1">
        <v>0.0</v>
      </c>
      <c r="AX3053" s="1">
        <v>0.0</v>
      </c>
      <c r="AY3053" s="1">
        <v>0.0</v>
      </c>
      <c r="AZ3053" s="1">
        <v>0.0</v>
      </c>
      <c r="BA3053" s="1">
        <v>0.0</v>
      </c>
      <c r="BC3053" s="1">
        <v>0.26</v>
      </c>
      <c r="BG3053" s="1">
        <v>0.0</v>
      </c>
      <c r="BH3053" s="1">
        <v>0.0</v>
      </c>
      <c r="BJ3053" s="1">
        <v>0.0</v>
      </c>
      <c r="BO3053" s="1">
        <v>0.0</v>
      </c>
      <c r="BP3053" s="1">
        <v>0.0</v>
      </c>
      <c r="BR3053" s="1">
        <v>0.0</v>
      </c>
      <c r="BT3053" s="1">
        <v>0.0</v>
      </c>
      <c r="BU3053" s="1">
        <v>0.0</v>
      </c>
      <c r="BY3053" s="1">
        <v>0.0</v>
      </c>
      <c r="BZ3053" s="1">
        <v>0.0</v>
      </c>
      <c r="CB3053" s="1">
        <v>0.0</v>
      </c>
      <c r="CG3053" s="1">
        <v>1119.943</v>
      </c>
      <c r="CH3053" s="1">
        <v>0.39</v>
      </c>
      <c r="CK3053" s="1">
        <v>0.0</v>
      </c>
      <c r="CL3053" s="1">
        <v>0.0</v>
      </c>
      <c r="CM3053" s="1">
        <v>0.0</v>
      </c>
      <c r="CN3053" s="1">
        <v>100.0</v>
      </c>
      <c r="CQ3053" s="1">
        <v>0.0</v>
      </c>
      <c r="CR3053" s="1">
        <v>0.0</v>
      </c>
      <c r="CU3053" s="1">
        <v>0.0</v>
      </c>
      <c r="CV3053" s="1">
        <v>0.0</v>
      </c>
      <c r="CX3053" s="1">
        <v>0.0</v>
      </c>
      <c r="CY3053" s="1">
        <v>0.0</v>
      </c>
      <c r="DA3053" s="1">
        <v>1119.943</v>
      </c>
      <c r="DB3053" s="1">
        <v>4.476</v>
      </c>
      <c r="DF3053" s="1">
        <v>0.0</v>
      </c>
      <c r="DG3053" s="1">
        <v>0.0</v>
      </c>
      <c r="DI3053" s="1">
        <v>0.0</v>
      </c>
      <c r="DN3053" s="1">
        <v>0.0</v>
      </c>
      <c r="DO3053" s="1">
        <v>0.0</v>
      </c>
      <c r="DQ3053" s="1">
        <v>0.0</v>
      </c>
      <c r="DV3053" s="1">
        <v>0.0</v>
      </c>
      <c r="DW3053" s="1">
        <v>0.0</v>
      </c>
      <c r="DY3053" s="1">
        <v>0.0</v>
      </c>
    </row>
    <row r="3054">
      <c r="A3054" s="1" t="s">
        <v>371</v>
      </c>
      <c r="B3054" s="1">
        <v>2010.0</v>
      </c>
      <c r="C3054" s="1" t="s">
        <v>372</v>
      </c>
      <c r="D3054" s="1">
        <v>360747.0</v>
      </c>
      <c r="J3054" s="1">
        <v>0.0</v>
      </c>
      <c r="K3054" s="1">
        <v>0.0</v>
      </c>
      <c r="L3054" s="1">
        <v>0.0</v>
      </c>
      <c r="N3054" s="1">
        <v>657.143</v>
      </c>
      <c r="S3054" s="1">
        <v>0.0</v>
      </c>
      <c r="T3054" s="1">
        <v>0.0</v>
      </c>
      <c r="V3054" s="1">
        <v>0.0</v>
      </c>
      <c r="W3054" s="1">
        <v>0.0</v>
      </c>
      <c r="X3054" s="1">
        <v>0.0</v>
      </c>
      <c r="Y3054" s="1">
        <v>0.0</v>
      </c>
      <c r="AA3054" s="1">
        <v>0.35</v>
      </c>
      <c r="AB3054" s="1">
        <v>970.209</v>
      </c>
      <c r="AC3054" s="1">
        <v>0.35</v>
      </c>
      <c r="AE3054" s="1">
        <v>1.082</v>
      </c>
      <c r="AF3054" s="1">
        <v>0.048</v>
      </c>
      <c r="AG3054" s="1">
        <v>12542.875</v>
      </c>
      <c r="AK3054" s="1">
        <v>970.209</v>
      </c>
      <c r="AL3054" s="1">
        <v>0.35</v>
      </c>
      <c r="AO3054" s="1">
        <v>100.0</v>
      </c>
      <c r="AT3054" s="1">
        <v>0.0</v>
      </c>
      <c r="AU3054" s="1">
        <v>0.0</v>
      </c>
      <c r="AX3054" s="1">
        <v>0.0</v>
      </c>
      <c r="AY3054" s="1">
        <v>0.0</v>
      </c>
      <c r="AZ3054" s="1">
        <v>0.0</v>
      </c>
      <c r="BA3054" s="1">
        <v>0.0</v>
      </c>
      <c r="BC3054" s="1">
        <v>0.23</v>
      </c>
      <c r="BG3054" s="1">
        <v>0.0</v>
      </c>
      <c r="BH3054" s="1">
        <v>0.0</v>
      </c>
      <c r="BJ3054" s="1">
        <v>0.0</v>
      </c>
      <c r="BO3054" s="1">
        <v>0.0</v>
      </c>
      <c r="BP3054" s="1">
        <v>0.0</v>
      </c>
      <c r="BR3054" s="1">
        <v>0.0</v>
      </c>
      <c r="BT3054" s="1">
        <v>0.0</v>
      </c>
      <c r="BU3054" s="1">
        <v>0.0</v>
      </c>
      <c r="BY3054" s="1">
        <v>0.0</v>
      </c>
      <c r="BZ3054" s="1">
        <v>0.0</v>
      </c>
      <c r="CB3054" s="1">
        <v>0.0</v>
      </c>
      <c r="CG3054" s="1">
        <v>970.209</v>
      </c>
      <c r="CH3054" s="1">
        <v>0.35</v>
      </c>
      <c r="CK3054" s="1">
        <v>0.0</v>
      </c>
      <c r="CL3054" s="1">
        <v>0.0</v>
      </c>
      <c r="CM3054" s="1">
        <v>0.0</v>
      </c>
      <c r="CN3054" s="1">
        <v>100.0</v>
      </c>
      <c r="CQ3054" s="1">
        <v>0.0</v>
      </c>
      <c r="CR3054" s="1">
        <v>0.0</v>
      </c>
      <c r="CU3054" s="1">
        <v>0.0</v>
      </c>
      <c r="CV3054" s="1">
        <v>0.0</v>
      </c>
      <c r="CX3054" s="1">
        <v>0.0</v>
      </c>
      <c r="CY3054" s="1">
        <v>0.0</v>
      </c>
      <c r="DA3054" s="1">
        <v>970.209</v>
      </c>
      <c r="DB3054" s="1">
        <v>4.525</v>
      </c>
      <c r="DF3054" s="1">
        <v>0.0</v>
      </c>
      <c r="DG3054" s="1">
        <v>0.0</v>
      </c>
      <c r="DI3054" s="1">
        <v>0.0</v>
      </c>
      <c r="DN3054" s="1">
        <v>0.0</v>
      </c>
      <c r="DO3054" s="1">
        <v>0.0</v>
      </c>
      <c r="DQ3054" s="1">
        <v>0.0</v>
      </c>
      <c r="DV3054" s="1">
        <v>0.0</v>
      </c>
      <c r="DW3054" s="1">
        <v>0.0</v>
      </c>
      <c r="DY3054" s="1">
        <v>0.0</v>
      </c>
    </row>
    <row r="3055">
      <c r="A3055" s="1" t="s">
        <v>371</v>
      </c>
      <c r="B3055" s="1">
        <v>2011.0</v>
      </c>
      <c r="C3055" s="1" t="s">
        <v>372</v>
      </c>
      <c r="D3055" s="1">
        <v>373638.0</v>
      </c>
      <c r="J3055" s="1">
        <v>0.0</v>
      </c>
      <c r="K3055" s="1">
        <v>0.0</v>
      </c>
      <c r="L3055" s="1">
        <v>0.0</v>
      </c>
      <c r="N3055" s="1">
        <v>657.895</v>
      </c>
      <c r="S3055" s="1">
        <v>0.0</v>
      </c>
      <c r="T3055" s="1">
        <v>0.0</v>
      </c>
      <c r="V3055" s="1">
        <v>0.0</v>
      </c>
      <c r="W3055" s="1">
        <v>0.0</v>
      </c>
      <c r="X3055" s="1">
        <v>0.0</v>
      </c>
      <c r="Y3055" s="1">
        <v>0.0</v>
      </c>
      <c r="AA3055" s="1">
        <v>0.38</v>
      </c>
      <c r="AB3055" s="1">
        <v>1017.027</v>
      </c>
      <c r="AC3055" s="1">
        <v>0.38</v>
      </c>
      <c r="AE3055" s="1">
        <v>8.076</v>
      </c>
      <c r="AF3055" s="1">
        <v>0.365</v>
      </c>
      <c r="AG3055" s="1">
        <v>13088.159</v>
      </c>
      <c r="AK3055" s="1">
        <v>1017.027</v>
      </c>
      <c r="AL3055" s="1">
        <v>0.38</v>
      </c>
      <c r="AO3055" s="1">
        <v>100.0</v>
      </c>
      <c r="AT3055" s="1">
        <v>0.0</v>
      </c>
      <c r="AU3055" s="1">
        <v>0.0</v>
      </c>
      <c r="AX3055" s="1">
        <v>0.0</v>
      </c>
      <c r="AY3055" s="1">
        <v>0.0</v>
      </c>
      <c r="AZ3055" s="1">
        <v>0.0</v>
      </c>
      <c r="BA3055" s="1">
        <v>0.0</v>
      </c>
      <c r="BC3055" s="1">
        <v>0.25</v>
      </c>
      <c r="BG3055" s="1">
        <v>0.0</v>
      </c>
      <c r="BH3055" s="1">
        <v>0.0</v>
      </c>
      <c r="BJ3055" s="1">
        <v>0.0</v>
      </c>
      <c r="BO3055" s="1">
        <v>0.0</v>
      </c>
      <c r="BP3055" s="1">
        <v>0.0</v>
      </c>
      <c r="BR3055" s="1">
        <v>0.0</v>
      </c>
      <c r="BT3055" s="1">
        <v>0.0</v>
      </c>
      <c r="BU3055" s="1">
        <v>0.0</v>
      </c>
      <c r="BY3055" s="1">
        <v>0.0</v>
      </c>
      <c r="BZ3055" s="1">
        <v>0.0</v>
      </c>
      <c r="CB3055" s="1">
        <v>0.0</v>
      </c>
      <c r="CG3055" s="1">
        <v>1017.027</v>
      </c>
      <c r="CH3055" s="1">
        <v>0.38</v>
      </c>
      <c r="CK3055" s="1">
        <v>0.0</v>
      </c>
      <c r="CL3055" s="1">
        <v>0.0</v>
      </c>
      <c r="CM3055" s="1">
        <v>0.0</v>
      </c>
      <c r="CN3055" s="1">
        <v>100.0</v>
      </c>
      <c r="CQ3055" s="1">
        <v>0.0</v>
      </c>
      <c r="CR3055" s="1">
        <v>0.0</v>
      </c>
      <c r="CU3055" s="1">
        <v>0.0</v>
      </c>
      <c r="CV3055" s="1">
        <v>0.0</v>
      </c>
      <c r="CX3055" s="1">
        <v>0.0</v>
      </c>
      <c r="CY3055" s="1">
        <v>0.0</v>
      </c>
      <c r="DA3055" s="1">
        <v>1017.027</v>
      </c>
      <c r="DB3055" s="1">
        <v>4.89</v>
      </c>
      <c r="DF3055" s="1">
        <v>0.0</v>
      </c>
      <c r="DG3055" s="1">
        <v>0.0</v>
      </c>
      <c r="DI3055" s="1">
        <v>0.0</v>
      </c>
      <c r="DN3055" s="1">
        <v>0.0</v>
      </c>
      <c r="DO3055" s="1">
        <v>0.0</v>
      </c>
      <c r="DQ3055" s="1">
        <v>0.0</v>
      </c>
      <c r="DV3055" s="1">
        <v>0.0</v>
      </c>
      <c r="DW3055" s="1">
        <v>0.0</v>
      </c>
      <c r="DY3055" s="1">
        <v>0.0</v>
      </c>
    </row>
    <row r="3056">
      <c r="A3056" s="1" t="s">
        <v>371</v>
      </c>
      <c r="B3056" s="1">
        <v>2012.0</v>
      </c>
      <c r="C3056" s="1" t="s">
        <v>372</v>
      </c>
      <c r="D3056" s="1">
        <v>386774.0</v>
      </c>
      <c r="J3056" s="1">
        <v>0.0</v>
      </c>
      <c r="K3056" s="1">
        <v>0.0</v>
      </c>
      <c r="L3056" s="1">
        <v>0.0</v>
      </c>
      <c r="N3056" s="1">
        <v>650.0</v>
      </c>
      <c r="S3056" s="1">
        <v>0.0</v>
      </c>
      <c r="T3056" s="1">
        <v>0.0</v>
      </c>
      <c r="V3056" s="1">
        <v>0.0</v>
      </c>
      <c r="W3056" s="1">
        <v>0.0</v>
      </c>
      <c r="X3056" s="1">
        <v>0.0</v>
      </c>
      <c r="Y3056" s="1">
        <v>0.0</v>
      </c>
      <c r="AA3056" s="1">
        <v>0.4</v>
      </c>
      <c r="AB3056" s="1">
        <v>1034.196</v>
      </c>
      <c r="AC3056" s="1">
        <v>0.4</v>
      </c>
      <c r="AE3056" s="1">
        <v>27.358</v>
      </c>
      <c r="AF3056" s="1">
        <v>1.338</v>
      </c>
      <c r="AG3056" s="1">
        <v>16102.715</v>
      </c>
      <c r="AK3056" s="1">
        <v>1034.196</v>
      </c>
      <c r="AL3056" s="1">
        <v>0.4</v>
      </c>
      <c r="AO3056" s="1">
        <v>100.0</v>
      </c>
      <c r="AT3056" s="1">
        <v>0.0</v>
      </c>
      <c r="AU3056" s="1">
        <v>0.0</v>
      </c>
      <c r="AX3056" s="1">
        <v>0.0</v>
      </c>
      <c r="AY3056" s="1">
        <v>0.0</v>
      </c>
      <c r="AZ3056" s="1">
        <v>0.0</v>
      </c>
      <c r="BA3056" s="1">
        <v>0.0</v>
      </c>
      <c r="BC3056" s="1">
        <v>0.26</v>
      </c>
      <c r="BG3056" s="1">
        <v>0.0</v>
      </c>
      <c r="BH3056" s="1">
        <v>0.0</v>
      </c>
      <c r="BJ3056" s="1">
        <v>0.0</v>
      </c>
      <c r="BO3056" s="1">
        <v>0.0</v>
      </c>
      <c r="BP3056" s="1">
        <v>0.0</v>
      </c>
      <c r="BR3056" s="1">
        <v>0.0</v>
      </c>
      <c r="BT3056" s="1">
        <v>0.0</v>
      </c>
      <c r="BU3056" s="1">
        <v>0.0</v>
      </c>
      <c r="BY3056" s="1">
        <v>0.0</v>
      </c>
      <c r="BZ3056" s="1">
        <v>0.0</v>
      </c>
      <c r="CB3056" s="1">
        <v>0.0</v>
      </c>
      <c r="CG3056" s="1">
        <v>1034.196</v>
      </c>
      <c r="CH3056" s="1">
        <v>0.4</v>
      </c>
      <c r="CK3056" s="1">
        <v>0.0</v>
      </c>
      <c r="CL3056" s="1">
        <v>0.0</v>
      </c>
      <c r="CM3056" s="1">
        <v>0.0</v>
      </c>
      <c r="CN3056" s="1">
        <v>100.0</v>
      </c>
      <c r="CQ3056" s="1">
        <v>0.0</v>
      </c>
      <c r="CR3056" s="1">
        <v>0.0</v>
      </c>
      <c r="CU3056" s="1">
        <v>0.0</v>
      </c>
      <c r="CV3056" s="1">
        <v>0.0</v>
      </c>
      <c r="CX3056" s="1">
        <v>0.0</v>
      </c>
      <c r="CY3056" s="1">
        <v>0.0</v>
      </c>
      <c r="DA3056" s="1">
        <v>1034.196</v>
      </c>
      <c r="DB3056" s="1">
        <v>6.228</v>
      </c>
      <c r="DF3056" s="1">
        <v>0.0</v>
      </c>
      <c r="DG3056" s="1">
        <v>0.0</v>
      </c>
      <c r="DI3056" s="1">
        <v>0.0</v>
      </c>
      <c r="DN3056" s="1">
        <v>0.0</v>
      </c>
      <c r="DO3056" s="1">
        <v>0.0</v>
      </c>
      <c r="DQ3056" s="1">
        <v>0.0</v>
      </c>
      <c r="DV3056" s="1">
        <v>0.0</v>
      </c>
      <c r="DW3056" s="1">
        <v>0.0</v>
      </c>
      <c r="DY3056" s="1">
        <v>0.0</v>
      </c>
    </row>
    <row r="3057">
      <c r="A3057" s="1" t="s">
        <v>371</v>
      </c>
      <c r="B3057" s="1">
        <v>2013.0</v>
      </c>
      <c r="C3057" s="1" t="s">
        <v>372</v>
      </c>
      <c r="D3057" s="1">
        <v>400026.0</v>
      </c>
      <c r="J3057" s="1">
        <v>0.0</v>
      </c>
      <c r="K3057" s="1">
        <v>0.0</v>
      </c>
      <c r="L3057" s="1">
        <v>0.0</v>
      </c>
      <c r="N3057" s="1">
        <v>666.667</v>
      </c>
      <c r="S3057" s="1">
        <v>0.0</v>
      </c>
      <c r="T3057" s="1">
        <v>0.0</v>
      </c>
      <c r="V3057" s="1">
        <v>0.0</v>
      </c>
      <c r="W3057" s="1">
        <v>0.0</v>
      </c>
      <c r="X3057" s="1">
        <v>0.0</v>
      </c>
      <c r="Y3057" s="1">
        <v>0.0</v>
      </c>
      <c r="AA3057" s="1">
        <v>0.42</v>
      </c>
      <c r="AB3057" s="1">
        <v>1049.932</v>
      </c>
      <c r="AC3057" s="1">
        <v>0.42</v>
      </c>
      <c r="AE3057" s="1">
        <v>5.469</v>
      </c>
      <c r="AF3057" s="1">
        <v>0.341</v>
      </c>
      <c r="AG3057" s="1">
        <v>16420.709</v>
      </c>
      <c r="AK3057" s="1">
        <v>1049.932</v>
      </c>
      <c r="AL3057" s="1">
        <v>0.42</v>
      </c>
      <c r="AO3057" s="1">
        <v>100.0</v>
      </c>
      <c r="AT3057" s="1">
        <v>0.0</v>
      </c>
      <c r="AU3057" s="1">
        <v>0.0</v>
      </c>
      <c r="AX3057" s="1">
        <v>0.0</v>
      </c>
      <c r="AY3057" s="1">
        <v>0.0</v>
      </c>
      <c r="AZ3057" s="1">
        <v>0.0</v>
      </c>
      <c r="BA3057" s="1">
        <v>0.0</v>
      </c>
      <c r="BC3057" s="1">
        <v>0.28</v>
      </c>
      <c r="BG3057" s="1">
        <v>0.0</v>
      </c>
      <c r="BH3057" s="1">
        <v>0.0</v>
      </c>
      <c r="BJ3057" s="1">
        <v>0.0</v>
      </c>
      <c r="BO3057" s="1">
        <v>0.0</v>
      </c>
      <c r="BP3057" s="1">
        <v>0.0</v>
      </c>
      <c r="BR3057" s="1">
        <v>0.0</v>
      </c>
      <c r="BT3057" s="1">
        <v>0.0</v>
      </c>
      <c r="BU3057" s="1">
        <v>0.0</v>
      </c>
      <c r="BY3057" s="1">
        <v>0.0</v>
      </c>
      <c r="BZ3057" s="1">
        <v>0.0</v>
      </c>
      <c r="CB3057" s="1">
        <v>0.0</v>
      </c>
      <c r="CG3057" s="1">
        <v>1049.932</v>
      </c>
      <c r="CH3057" s="1">
        <v>0.42</v>
      </c>
      <c r="CK3057" s="1">
        <v>0.0</v>
      </c>
      <c r="CL3057" s="1">
        <v>0.0</v>
      </c>
      <c r="CM3057" s="1">
        <v>0.0</v>
      </c>
      <c r="CN3057" s="1">
        <v>100.0</v>
      </c>
      <c r="CQ3057" s="1">
        <v>0.0</v>
      </c>
      <c r="CR3057" s="1">
        <v>0.0</v>
      </c>
      <c r="CU3057" s="1">
        <v>0.0</v>
      </c>
      <c r="CV3057" s="1">
        <v>0.0</v>
      </c>
      <c r="CX3057" s="1">
        <v>0.0</v>
      </c>
      <c r="CY3057" s="1">
        <v>0.0</v>
      </c>
      <c r="DA3057" s="1">
        <v>1049.932</v>
      </c>
      <c r="DB3057" s="1">
        <v>6.569</v>
      </c>
      <c r="DF3057" s="1">
        <v>0.0</v>
      </c>
      <c r="DG3057" s="1">
        <v>0.0</v>
      </c>
      <c r="DI3057" s="1">
        <v>0.0</v>
      </c>
      <c r="DN3057" s="1">
        <v>0.0</v>
      </c>
      <c r="DO3057" s="1">
        <v>0.0</v>
      </c>
      <c r="DQ3057" s="1">
        <v>0.0</v>
      </c>
      <c r="DV3057" s="1">
        <v>0.0</v>
      </c>
      <c r="DW3057" s="1">
        <v>0.0</v>
      </c>
      <c r="DY3057" s="1">
        <v>0.0</v>
      </c>
    </row>
    <row r="3058">
      <c r="A3058" s="1" t="s">
        <v>371</v>
      </c>
      <c r="B3058" s="1">
        <v>2014.0</v>
      </c>
      <c r="C3058" s="1" t="s">
        <v>372</v>
      </c>
      <c r="D3058" s="1">
        <v>413574.0</v>
      </c>
      <c r="J3058" s="1">
        <v>0.0</v>
      </c>
      <c r="K3058" s="1">
        <v>0.0</v>
      </c>
      <c r="L3058" s="1">
        <v>0.0</v>
      </c>
      <c r="N3058" s="1">
        <v>648.148</v>
      </c>
      <c r="S3058" s="1">
        <v>0.0</v>
      </c>
      <c r="T3058" s="1">
        <v>0.0</v>
      </c>
      <c r="V3058" s="1">
        <v>0.0</v>
      </c>
      <c r="W3058" s="1">
        <v>0.0</v>
      </c>
      <c r="X3058" s="1">
        <v>0.0</v>
      </c>
      <c r="Y3058" s="1">
        <v>0.0</v>
      </c>
      <c r="AA3058" s="1">
        <v>0.54</v>
      </c>
      <c r="AB3058" s="1">
        <v>1305.691</v>
      </c>
      <c r="AC3058" s="1">
        <v>0.54</v>
      </c>
      <c r="AE3058" s="1">
        <v>34.014</v>
      </c>
      <c r="AF3058" s="1">
        <v>2.234</v>
      </c>
      <c r="AG3058" s="1">
        <v>21285.107</v>
      </c>
      <c r="AK3058" s="1">
        <v>1281.512</v>
      </c>
      <c r="AL3058" s="1">
        <v>0.53</v>
      </c>
      <c r="AO3058" s="1">
        <v>98.148</v>
      </c>
      <c r="AT3058" s="1">
        <v>0.0</v>
      </c>
      <c r="AU3058" s="1">
        <v>0.0</v>
      </c>
      <c r="AX3058" s="1">
        <v>0.0</v>
      </c>
      <c r="AY3058" s="1">
        <v>0.0</v>
      </c>
      <c r="AZ3058" s="1">
        <v>0.0</v>
      </c>
      <c r="BA3058" s="1">
        <v>0.0</v>
      </c>
      <c r="BC3058" s="1">
        <v>0.35</v>
      </c>
      <c r="BG3058" s="1">
        <v>0.0</v>
      </c>
      <c r="BH3058" s="1">
        <v>0.0</v>
      </c>
      <c r="BJ3058" s="1">
        <v>0.0</v>
      </c>
      <c r="BO3058" s="1">
        <v>24.179</v>
      </c>
      <c r="BP3058" s="1">
        <v>0.01</v>
      </c>
      <c r="BR3058" s="1">
        <v>1.852</v>
      </c>
      <c r="BT3058" s="1">
        <v>0.0</v>
      </c>
      <c r="BU3058" s="1">
        <v>0.0</v>
      </c>
      <c r="BY3058" s="1">
        <v>0.0</v>
      </c>
      <c r="BZ3058" s="1">
        <v>0.0</v>
      </c>
      <c r="CB3058" s="1">
        <v>0.0</v>
      </c>
      <c r="CG3058" s="1">
        <v>1281.512</v>
      </c>
      <c r="CH3058" s="1">
        <v>0.53</v>
      </c>
      <c r="CK3058" s="1">
        <v>0.0</v>
      </c>
      <c r="CL3058" s="1">
        <v>0.0</v>
      </c>
      <c r="CM3058" s="1">
        <v>0.0</v>
      </c>
      <c r="CN3058" s="1">
        <v>98.148</v>
      </c>
      <c r="CQ3058" s="1">
        <v>0.0</v>
      </c>
      <c r="CR3058" s="1">
        <v>0.0</v>
      </c>
      <c r="CU3058" s="1">
        <v>0.0</v>
      </c>
      <c r="CV3058" s="1">
        <v>0.0</v>
      </c>
      <c r="CX3058" s="1">
        <v>0.0</v>
      </c>
      <c r="CY3058" s="1">
        <v>0.0</v>
      </c>
      <c r="DA3058" s="1">
        <v>1305.691</v>
      </c>
      <c r="DB3058" s="1">
        <v>8.803</v>
      </c>
      <c r="DF3058" s="1">
        <v>24.179</v>
      </c>
      <c r="DG3058" s="1">
        <v>0.01</v>
      </c>
      <c r="DI3058" s="1">
        <v>1.852</v>
      </c>
      <c r="DN3058" s="1">
        <v>24.179</v>
      </c>
      <c r="DO3058" s="1">
        <v>0.01</v>
      </c>
      <c r="DQ3058" s="1">
        <v>1.852</v>
      </c>
      <c r="DV3058" s="1">
        <v>0.0</v>
      </c>
      <c r="DW3058" s="1">
        <v>0.0</v>
      </c>
      <c r="DY3058" s="1">
        <v>0.0</v>
      </c>
    </row>
    <row r="3059">
      <c r="A3059" s="1" t="s">
        <v>371</v>
      </c>
      <c r="B3059" s="1">
        <v>2015.0</v>
      </c>
      <c r="C3059" s="1" t="s">
        <v>372</v>
      </c>
      <c r="D3059" s="1">
        <v>428122.0</v>
      </c>
      <c r="J3059" s="1">
        <v>0.0</v>
      </c>
      <c r="K3059" s="1">
        <v>0.0</v>
      </c>
      <c r="L3059" s="1">
        <v>0.0</v>
      </c>
      <c r="N3059" s="1">
        <v>645.161</v>
      </c>
      <c r="S3059" s="1">
        <v>0.0</v>
      </c>
      <c r="T3059" s="1">
        <v>0.0</v>
      </c>
      <c r="V3059" s="1">
        <v>0.0</v>
      </c>
      <c r="W3059" s="1">
        <v>0.0</v>
      </c>
      <c r="X3059" s="1">
        <v>0.0</v>
      </c>
      <c r="Y3059" s="1">
        <v>0.0</v>
      </c>
      <c r="AA3059" s="1">
        <v>0.62</v>
      </c>
      <c r="AB3059" s="1">
        <v>1448.185</v>
      </c>
      <c r="AC3059" s="1">
        <v>0.62</v>
      </c>
      <c r="AE3059" s="1">
        <v>-25.216</v>
      </c>
      <c r="AF3059" s="1">
        <v>-2.22</v>
      </c>
      <c r="AG3059" s="1">
        <v>15376.939</v>
      </c>
      <c r="AK3059" s="1">
        <v>1424.828</v>
      </c>
      <c r="AL3059" s="1">
        <v>0.61</v>
      </c>
      <c r="AO3059" s="1">
        <v>98.387</v>
      </c>
      <c r="AT3059" s="1">
        <v>0.0</v>
      </c>
      <c r="AU3059" s="1">
        <v>0.0</v>
      </c>
      <c r="AX3059" s="1">
        <v>0.0</v>
      </c>
      <c r="AY3059" s="1">
        <v>0.0</v>
      </c>
      <c r="AZ3059" s="1">
        <v>0.0</v>
      </c>
      <c r="BA3059" s="1">
        <v>0.0</v>
      </c>
      <c r="BC3059" s="1">
        <v>0.4</v>
      </c>
      <c r="BG3059" s="1">
        <v>0.0</v>
      </c>
      <c r="BH3059" s="1">
        <v>0.0</v>
      </c>
      <c r="BJ3059" s="1">
        <v>0.0</v>
      </c>
      <c r="BO3059" s="1">
        <v>23.358</v>
      </c>
      <c r="BP3059" s="1">
        <v>0.01</v>
      </c>
      <c r="BR3059" s="1">
        <v>1.613</v>
      </c>
      <c r="BT3059" s="1">
        <v>0.0</v>
      </c>
      <c r="BU3059" s="1">
        <v>0.0</v>
      </c>
      <c r="BY3059" s="1">
        <v>0.0</v>
      </c>
      <c r="BZ3059" s="1">
        <v>0.0</v>
      </c>
      <c r="CB3059" s="1">
        <v>0.0</v>
      </c>
      <c r="CG3059" s="1">
        <v>1424.828</v>
      </c>
      <c r="CH3059" s="1">
        <v>0.61</v>
      </c>
      <c r="CK3059" s="1">
        <v>0.0</v>
      </c>
      <c r="CL3059" s="1">
        <v>0.0</v>
      </c>
      <c r="CM3059" s="1">
        <v>0.0</v>
      </c>
      <c r="CN3059" s="1">
        <v>98.387</v>
      </c>
      <c r="CQ3059" s="1">
        <v>0.0</v>
      </c>
      <c r="CR3059" s="1">
        <v>0.0</v>
      </c>
      <c r="CU3059" s="1">
        <v>0.0</v>
      </c>
      <c r="CV3059" s="1">
        <v>0.0</v>
      </c>
      <c r="CX3059" s="1">
        <v>0.0</v>
      </c>
      <c r="CY3059" s="1">
        <v>0.0</v>
      </c>
      <c r="DA3059" s="1">
        <v>1448.185</v>
      </c>
      <c r="DB3059" s="1">
        <v>6.583</v>
      </c>
      <c r="DF3059" s="1">
        <v>23.358</v>
      </c>
      <c r="DG3059" s="1">
        <v>0.01</v>
      </c>
      <c r="DI3059" s="1">
        <v>1.613</v>
      </c>
      <c r="DN3059" s="1">
        <v>23.358</v>
      </c>
      <c r="DO3059" s="1">
        <v>0.01</v>
      </c>
      <c r="DQ3059" s="1">
        <v>1.613</v>
      </c>
      <c r="DV3059" s="1">
        <v>0.0</v>
      </c>
      <c r="DW3059" s="1">
        <v>0.0</v>
      </c>
      <c r="DY3059" s="1">
        <v>0.0</v>
      </c>
    </row>
    <row r="3060">
      <c r="A3060" s="1" t="s">
        <v>371</v>
      </c>
      <c r="B3060" s="1">
        <v>2016.0</v>
      </c>
      <c r="C3060" s="1" t="s">
        <v>372</v>
      </c>
      <c r="D3060" s="1">
        <v>443271.0</v>
      </c>
      <c r="J3060" s="1">
        <v>0.0</v>
      </c>
      <c r="K3060" s="1">
        <v>0.0</v>
      </c>
      <c r="L3060" s="1">
        <v>0.0</v>
      </c>
      <c r="N3060" s="1">
        <v>641.791</v>
      </c>
      <c r="S3060" s="1">
        <v>0.0</v>
      </c>
      <c r="T3060" s="1">
        <v>0.0</v>
      </c>
      <c r="V3060" s="1">
        <v>0.0</v>
      </c>
      <c r="W3060" s="1">
        <v>0.0</v>
      </c>
      <c r="X3060" s="1">
        <v>0.0</v>
      </c>
      <c r="Y3060" s="1">
        <v>0.0</v>
      </c>
      <c r="AA3060" s="1">
        <v>0.67</v>
      </c>
      <c r="AB3060" s="1">
        <v>1511.491</v>
      </c>
      <c r="AC3060" s="1">
        <v>0.67</v>
      </c>
      <c r="AE3060" s="1">
        <v>6.002</v>
      </c>
      <c r="AF3060" s="1">
        <v>0.395</v>
      </c>
      <c r="AG3060" s="1">
        <v>15742.871</v>
      </c>
      <c r="AK3060" s="1">
        <v>1488.931</v>
      </c>
      <c r="AL3060" s="1">
        <v>0.66</v>
      </c>
      <c r="AO3060" s="1">
        <v>98.507</v>
      </c>
      <c r="AT3060" s="1">
        <v>0.0</v>
      </c>
      <c r="AU3060" s="1">
        <v>0.0</v>
      </c>
      <c r="AX3060" s="1">
        <v>0.0</v>
      </c>
      <c r="AY3060" s="1">
        <v>0.0</v>
      </c>
      <c r="AZ3060" s="1">
        <v>0.0</v>
      </c>
      <c r="BA3060" s="1">
        <v>0.0</v>
      </c>
      <c r="BC3060" s="1">
        <v>0.43</v>
      </c>
      <c r="BG3060" s="1">
        <v>0.0</v>
      </c>
      <c r="BH3060" s="1">
        <v>0.0</v>
      </c>
      <c r="BJ3060" s="1">
        <v>0.0</v>
      </c>
      <c r="BO3060" s="1">
        <v>22.56</v>
      </c>
      <c r="BP3060" s="1">
        <v>0.01</v>
      </c>
      <c r="BR3060" s="1">
        <v>1.493</v>
      </c>
      <c r="BT3060" s="1">
        <v>0.0</v>
      </c>
      <c r="BU3060" s="1">
        <v>0.0</v>
      </c>
      <c r="BY3060" s="1">
        <v>0.0</v>
      </c>
      <c r="BZ3060" s="1">
        <v>0.0</v>
      </c>
      <c r="CB3060" s="1">
        <v>0.0</v>
      </c>
      <c r="CG3060" s="1">
        <v>1488.931</v>
      </c>
      <c r="CH3060" s="1">
        <v>0.66</v>
      </c>
      <c r="CK3060" s="1">
        <v>0.0</v>
      </c>
      <c r="CL3060" s="1">
        <v>0.0</v>
      </c>
      <c r="CM3060" s="1">
        <v>0.0</v>
      </c>
      <c r="CN3060" s="1">
        <v>98.507</v>
      </c>
      <c r="CQ3060" s="1">
        <v>0.0</v>
      </c>
      <c r="CR3060" s="1">
        <v>0.0</v>
      </c>
      <c r="CU3060" s="1">
        <v>0.0</v>
      </c>
      <c r="CV3060" s="1">
        <v>0.0</v>
      </c>
      <c r="CX3060" s="1">
        <v>0.0</v>
      </c>
      <c r="CY3060" s="1">
        <v>0.0</v>
      </c>
      <c r="DA3060" s="1">
        <v>1511.491</v>
      </c>
      <c r="DB3060" s="1">
        <v>6.978</v>
      </c>
      <c r="DF3060" s="1">
        <v>22.56</v>
      </c>
      <c r="DG3060" s="1">
        <v>0.01</v>
      </c>
      <c r="DI3060" s="1">
        <v>1.493</v>
      </c>
      <c r="DN3060" s="1">
        <v>22.56</v>
      </c>
      <c r="DO3060" s="1">
        <v>0.01</v>
      </c>
      <c r="DQ3060" s="1">
        <v>1.493</v>
      </c>
      <c r="DV3060" s="1">
        <v>0.0</v>
      </c>
      <c r="DW3060" s="1">
        <v>0.0</v>
      </c>
      <c r="DY3060" s="1">
        <v>0.0</v>
      </c>
    </row>
    <row r="3061">
      <c r="A3061" s="1" t="s">
        <v>371</v>
      </c>
      <c r="B3061" s="1">
        <v>2017.0</v>
      </c>
      <c r="C3061" s="1" t="s">
        <v>372</v>
      </c>
      <c r="D3061" s="1">
        <v>458252.0</v>
      </c>
      <c r="J3061" s="1">
        <v>0.0</v>
      </c>
      <c r="K3061" s="1">
        <v>0.0</v>
      </c>
      <c r="L3061" s="1">
        <v>0.0</v>
      </c>
      <c r="N3061" s="1">
        <v>643.836</v>
      </c>
      <c r="S3061" s="1">
        <v>0.0</v>
      </c>
      <c r="T3061" s="1">
        <v>0.0</v>
      </c>
      <c r="Y3061" s="1">
        <v>0.0</v>
      </c>
      <c r="AA3061" s="1">
        <v>0.73</v>
      </c>
      <c r="AB3061" s="1">
        <v>1593.01</v>
      </c>
      <c r="AC3061" s="1">
        <v>0.73</v>
      </c>
      <c r="AE3061" s="1">
        <v>3.659</v>
      </c>
      <c r="AF3061" s="1">
        <v>0.255</v>
      </c>
      <c r="AG3061" s="1">
        <v>15785.362</v>
      </c>
      <c r="AK3061" s="1">
        <v>1549.366</v>
      </c>
      <c r="AL3061" s="1">
        <v>0.71</v>
      </c>
      <c r="AO3061" s="1">
        <v>97.26</v>
      </c>
      <c r="AT3061" s="1">
        <v>0.0</v>
      </c>
      <c r="AU3061" s="1">
        <v>0.0</v>
      </c>
      <c r="BA3061" s="1">
        <v>0.0</v>
      </c>
      <c r="BC3061" s="1">
        <v>0.47</v>
      </c>
      <c r="BG3061" s="1">
        <v>0.0</v>
      </c>
      <c r="BH3061" s="1">
        <v>0.0</v>
      </c>
      <c r="BJ3061" s="1">
        <v>0.0</v>
      </c>
      <c r="BO3061" s="1">
        <v>43.644</v>
      </c>
      <c r="BP3061" s="1">
        <v>0.02</v>
      </c>
      <c r="BR3061" s="1">
        <v>2.74</v>
      </c>
      <c r="BT3061" s="1">
        <v>0.0</v>
      </c>
      <c r="BU3061" s="1">
        <v>0.0</v>
      </c>
      <c r="BY3061" s="1">
        <v>0.0</v>
      </c>
      <c r="BZ3061" s="1">
        <v>0.0</v>
      </c>
      <c r="CB3061" s="1">
        <v>0.0</v>
      </c>
      <c r="CG3061" s="1">
        <v>1549.366</v>
      </c>
      <c r="CH3061" s="1">
        <v>0.71</v>
      </c>
      <c r="CN3061" s="1">
        <v>97.26</v>
      </c>
      <c r="CQ3061" s="1">
        <v>0.0</v>
      </c>
      <c r="CR3061" s="1">
        <v>0.0</v>
      </c>
      <c r="CU3061" s="1">
        <v>0.0</v>
      </c>
      <c r="CV3061" s="1">
        <v>0.0</v>
      </c>
      <c r="CX3061" s="1">
        <v>0.0</v>
      </c>
      <c r="CY3061" s="1">
        <v>0.0</v>
      </c>
      <c r="DA3061" s="1">
        <v>1593.01</v>
      </c>
      <c r="DB3061" s="1">
        <v>7.234</v>
      </c>
      <c r="DF3061" s="1">
        <v>43.644</v>
      </c>
      <c r="DG3061" s="1">
        <v>0.02</v>
      </c>
      <c r="DI3061" s="1">
        <v>2.74</v>
      </c>
      <c r="DN3061" s="1">
        <v>43.644</v>
      </c>
      <c r="DO3061" s="1">
        <v>0.02</v>
      </c>
      <c r="DQ3061" s="1">
        <v>2.74</v>
      </c>
      <c r="DV3061" s="1">
        <v>0.0</v>
      </c>
      <c r="DW3061" s="1">
        <v>0.0</v>
      </c>
      <c r="DY3061" s="1">
        <v>0.0</v>
      </c>
    </row>
    <row r="3062">
      <c r="A3062" s="1" t="s">
        <v>371</v>
      </c>
      <c r="B3062" s="1">
        <v>2018.0</v>
      </c>
      <c r="C3062" s="1" t="s">
        <v>372</v>
      </c>
      <c r="D3062" s="1">
        <v>473064.0</v>
      </c>
      <c r="J3062" s="1">
        <v>0.0</v>
      </c>
      <c r="K3062" s="1">
        <v>0.0</v>
      </c>
      <c r="L3062" s="1">
        <v>0.0</v>
      </c>
      <c r="N3062" s="1">
        <v>632.911</v>
      </c>
      <c r="S3062" s="1">
        <v>0.0</v>
      </c>
      <c r="T3062" s="1">
        <v>0.0</v>
      </c>
      <c r="Y3062" s="1">
        <v>0.0</v>
      </c>
      <c r="AA3062" s="1">
        <v>0.79</v>
      </c>
      <c r="AB3062" s="1">
        <v>1669.964</v>
      </c>
      <c r="AC3062" s="1">
        <v>0.79</v>
      </c>
      <c r="AE3062" s="1">
        <v>-21.251</v>
      </c>
      <c r="AF3062" s="1">
        <v>-1.537</v>
      </c>
      <c r="AG3062" s="1">
        <v>12041.558</v>
      </c>
      <c r="AK3062" s="1">
        <v>1606.548</v>
      </c>
      <c r="AL3062" s="1">
        <v>0.76</v>
      </c>
      <c r="AO3062" s="1">
        <v>96.203</v>
      </c>
      <c r="AT3062" s="1">
        <v>0.0</v>
      </c>
      <c r="AU3062" s="1">
        <v>0.0</v>
      </c>
      <c r="BA3062" s="1">
        <v>0.0</v>
      </c>
      <c r="BC3062" s="1">
        <v>0.5</v>
      </c>
      <c r="BG3062" s="1">
        <v>0.0</v>
      </c>
      <c r="BH3062" s="1">
        <v>0.0</v>
      </c>
      <c r="BJ3062" s="1">
        <v>0.0</v>
      </c>
      <c r="BO3062" s="1">
        <v>63.416</v>
      </c>
      <c r="BP3062" s="1">
        <v>0.03</v>
      </c>
      <c r="BR3062" s="1">
        <v>3.797</v>
      </c>
      <c r="BT3062" s="1">
        <v>0.0</v>
      </c>
      <c r="BU3062" s="1">
        <v>0.0</v>
      </c>
      <c r="BY3062" s="1">
        <v>0.0</v>
      </c>
      <c r="BZ3062" s="1">
        <v>0.0</v>
      </c>
      <c r="CB3062" s="1">
        <v>0.0</v>
      </c>
      <c r="CG3062" s="1">
        <v>1606.548</v>
      </c>
      <c r="CH3062" s="1">
        <v>0.76</v>
      </c>
      <c r="CN3062" s="1">
        <v>96.203</v>
      </c>
      <c r="CQ3062" s="1">
        <v>0.0</v>
      </c>
      <c r="CR3062" s="1">
        <v>0.0</v>
      </c>
      <c r="CU3062" s="1">
        <v>0.0</v>
      </c>
      <c r="CV3062" s="1">
        <v>0.0</v>
      </c>
      <c r="CX3062" s="1">
        <v>0.0</v>
      </c>
      <c r="CY3062" s="1">
        <v>0.0</v>
      </c>
      <c r="DA3062" s="1">
        <v>1669.964</v>
      </c>
      <c r="DB3062" s="1">
        <v>5.696</v>
      </c>
      <c r="DF3062" s="1">
        <v>63.416</v>
      </c>
      <c r="DG3062" s="1">
        <v>0.03</v>
      </c>
      <c r="DI3062" s="1">
        <v>3.797</v>
      </c>
      <c r="DN3062" s="1">
        <v>63.416</v>
      </c>
      <c r="DO3062" s="1">
        <v>0.03</v>
      </c>
      <c r="DQ3062" s="1">
        <v>3.797</v>
      </c>
      <c r="DV3062" s="1">
        <v>0.0</v>
      </c>
      <c r="DW3062" s="1">
        <v>0.0</v>
      </c>
      <c r="DY3062" s="1">
        <v>0.0</v>
      </c>
    </row>
    <row r="3063">
      <c r="A3063" s="1" t="s">
        <v>371</v>
      </c>
      <c r="B3063" s="1">
        <v>2019.0</v>
      </c>
      <c r="C3063" s="1" t="s">
        <v>372</v>
      </c>
      <c r="D3063" s="1">
        <v>487690.0</v>
      </c>
      <c r="J3063" s="1">
        <v>0.0</v>
      </c>
      <c r="K3063" s="1">
        <v>0.0</v>
      </c>
      <c r="L3063" s="1">
        <v>0.0</v>
      </c>
      <c r="N3063" s="1">
        <v>629.63</v>
      </c>
      <c r="S3063" s="1">
        <v>0.0</v>
      </c>
      <c r="T3063" s="1">
        <v>0.0</v>
      </c>
      <c r="Y3063" s="1">
        <v>0.0</v>
      </c>
      <c r="AA3063" s="1">
        <v>0.81</v>
      </c>
      <c r="AB3063" s="1">
        <v>1660.891</v>
      </c>
      <c r="AC3063" s="1">
        <v>0.81</v>
      </c>
      <c r="AE3063" s="1">
        <v>9.4</v>
      </c>
      <c r="AF3063" s="1">
        <v>0.535</v>
      </c>
      <c r="AG3063" s="1">
        <v>12778.329</v>
      </c>
      <c r="AK3063" s="1">
        <v>1599.377</v>
      </c>
      <c r="AL3063" s="1">
        <v>0.78</v>
      </c>
      <c r="AO3063" s="1">
        <v>96.296</v>
      </c>
      <c r="AT3063" s="1">
        <v>0.0</v>
      </c>
      <c r="AU3063" s="1">
        <v>0.0</v>
      </c>
      <c r="BA3063" s="1">
        <v>0.0</v>
      </c>
      <c r="BC3063" s="1">
        <v>0.51</v>
      </c>
      <c r="BG3063" s="1">
        <v>0.0</v>
      </c>
      <c r="BH3063" s="1">
        <v>0.0</v>
      </c>
      <c r="BJ3063" s="1">
        <v>0.0</v>
      </c>
      <c r="BO3063" s="1">
        <v>61.514</v>
      </c>
      <c r="BP3063" s="1">
        <v>0.03</v>
      </c>
      <c r="BR3063" s="1">
        <v>3.704</v>
      </c>
      <c r="BT3063" s="1">
        <v>0.0</v>
      </c>
      <c r="BU3063" s="1">
        <v>0.0</v>
      </c>
      <c r="BY3063" s="1">
        <v>0.0</v>
      </c>
      <c r="BZ3063" s="1">
        <v>0.0</v>
      </c>
      <c r="CB3063" s="1">
        <v>0.0</v>
      </c>
      <c r="CG3063" s="1">
        <v>1599.377</v>
      </c>
      <c r="CH3063" s="1">
        <v>0.78</v>
      </c>
      <c r="CN3063" s="1">
        <v>96.296</v>
      </c>
      <c r="CQ3063" s="1">
        <v>0.0</v>
      </c>
      <c r="CR3063" s="1">
        <v>0.0</v>
      </c>
      <c r="CU3063" s="1">
        <v>0.0</v>
      </c>
      <c r="CV3063" s="1">
        <v>0.0</v>
      </c>
      <c r="CX3063" s="1">
        <v>0.0</v>
      </c>
      <c r="CY3063" s="1">
        <v>0.0</v>
      </c>
      <c r="DA3063" s="1">
        <v>1660.891</v>
      </c>
      <c r="DB3063" s="1">
        <v>6.232</v>
      </c>
      <c r="DF3063" s="1">
        <v>61.514</v>
      </c>
      <c r="DG3063" s="1">
        <v>0.03</v>
      </c>
      <c r="DI3063" s="1">
        <v>3.704</v>
      </c>
      <c r="DN3063" s="1">
        <v>61.514</v>
      </c>
      <c r="DO3063" s="1">
        <v>0.03</v>
      </c>
      <c r="DQ3063" s="1">
        <v>3.704</v>
      </c>
      <c r="DV3063" s="1">
        <v>0.0</v>
      </c>
      <c r="DW3063" s="1">
        <v>0.0</v>
      </c>
      <c r="DY3063" s="1">
        <v>0.0</v>
      </c>
    </row>
    <row r="3064">
      <c r="A3064" s="1" t="s">
        <v>371</v>
      </c>
      <c r="B3064" s="1">
        <v>2020.0</v>
      </c>
      <c r="C3064" s="1" t="s">
        <v>372</v>
      </c>
      <c r="D3064" s="1">
        <v>502076.0</v>
      </c>
      <c r="J3064" s="1">
        <v>0.0</v>
      </c>
      <c r="K3064" s="1">
        <v>0.0</v>
      </c>
      <c r="L3064" s="1">
        <v>0.0</v>
      </c>
      <c r="N3064" s="1">
        <v>621.951</v>
      </c>
      <c r="S3064" s="1">
        <v>0.0</v>
      </c>
      <c r="T3064" s="1">
        <v>0.0</v>
      </c>
      <c r="Y3064" s="1">
        <v>0.0</v>
      </c>
      <c r="AA3064" s="1">
        <v>0.82</v>
      </c>
      <c r="AB3064" s="1">
        <v>1633.219</v>
      </c>
      <c r="AC3064" s="1">
        <v>0.82</v>
      </c>
      <c r="AE3064" s="1">
        <v>-18.481</v>
      </c>
      <c r="AF3064" s="1">
        <v>-1.152</v>
      </c>
      <c r="AG3064" s="1">
        <v>10118.341</v>
      </c>
      <c r="AK3064" s="1">
        <v>1553.55</v>
      </c>
      <c r="AL3064" s="1">
        <v>0.78</v>
      </c>
      <c r="AO3064" s="1">
        <v>95.122</v>
      </c>
      <c r="AT3064" s="1">
        <v>0.0</v>
      </c>
      <c r="AU3064" s="1">
        <v>0.0</v>
      </c>
      <c r="BA3064" s="1">
        <v>0.0</v>
      </c>
      <c r="BC3064" s="1">
        <v>0.51</v>
      </c>
      <c r="BG3064" s="1">
        <v>0.0</v>
      </c>
      <c r="BH3064" s="1">
        <v>0.0</v>
      </c>
      <c r="BJ3064" s="1">
        <v>0.0</v>
      </c>
      <c r="BO3064" s="1">
        <v>79.669</v>
      </c>
      <c r="BP3064" s="1">
        <v>0.04</v>
      </c>
      <c r="BR3064" s="1">
        <v>4.878</v>
      </c>
      <c r="BT3064" s="1">
        <v>0.0</v>
      </c>
      <c r="BU3064" s="1">
        <v>0.0</v>
      </c>
      <c r="BY3064" s="1">
        <v>0.0</v>
      </c>
      <c r="BZ3064" s="1">
        <v>0.0</v>
      </c>
      <c r="CB3064" s="1">
        <v>0.0</v>
      </c>
      <c r="CG3064" s="1">
        <v>1553.55</v>
      </c>
      <c r="CH3064" s="1">
        <v>0.78</v>
      </c>
      <c r="CN3064" s="1">
        <v>95.122</v>
      </c>
      <c r="CQ3064" s="1">
        <v>0.0</v>
      </c>
      <c r="CR3064" s="1">
        <v>0.0</v>
      </c>
      <c r="CU3064" s="1">
        <v>0.0</v>
      </c>
      <c r="CV3064" s="1">
        <v>0.0</v>
      </c>
      <c r="CX3064" s="1">
        <v>0.0</v>
      </c>
      <c r="CY3064" s="1">
        <v>0.0</v>
      </c>
      <c r="DA3064" s="1">
        <v>1633.219</v>
      </c>
      <c r="DB3064" s="1">
        <v>5.08</v>
      </c>
      <c r="DF3064" s="1">
        <v>79.669</v>
      </c>
      <c r="DG3064" s="1">
        <v>0.04</v>
      </c>
      <c r="DI3064" s="1">
        <v>4.878</v>
      </c>
      <c r="DN3064" s="1">
        <v>79.669</v>
      </c>
      <c r="DO3064" s="1">
        <v>0.04</v>
      </c>
      <c r="DQ3064" s="1">
        <v>4.878</v>
      </c>
      <c r="DV3064" s="1">
        <v>0.0</v>
      </c>
      <c r="DW3064" s="1">
        <v>0.0</v>
      </c>
      <c r="DY3064" s="1">
        <v>0.0</v>
      </c>
    </row>
    <row r="3065">
      <c r="A3065" s="1" t="s">
        <v>371</v>
      </c>
      <c r="B3065" s="1">
        <v>2021.0</v>
      </c>
      <c r="C3065" s="1" t="s">
        <v>372</v>
      </c>
      <c r="D3065" s="1">
        <v>516123.0</v>
      </c>
      <c r="J3065" s="1">
        <v>0.0</v>
      </c>
      <c r="K3065" s="1">
        <v>0.0</v>
      </c>
      <c r="L3065" s="1">
        <v>0.0</v>
      </c>
      <c r="N3065" s="1">
        <v>619.048</v>
      </c>
      <c r="S3065" s="1">
        <v>0.0</v>
      </c>
      <c r="T3065" s="1">
        <v>0.0</v>
      </c>
      <c r="Y3065" s="1">
        <v>0.0</v>
      </c>
      <c r="AA3065" s="1">
        <v>0.84</v>
      </c>
      <c r="AB3065" s="1">
        <v>1627.519</v>
      </c>
      <c r="AC3065" s="1">
        <v>0.84</v>
      </c>
      <c r="AE3065" s="1">
        <v>27.372</v>
      </c>
      <c r="AF3065" s="1">
        <v>1.391</v>
      </c>
      <c r="AG3065" s="1">
        <v>12537.146</v>
      </c>
      <c r="AK3065" s="1">
        <v>1530.643</v>
      </c>
      <c r="AL3065" s="1">
        <v>0.79</v>
      </c>
      <c r="AO3065" s="1">
        <v>94.048</v>
      </c>
      <c r="AT3065" s="1">
        <v>0.0</v>
      </c>
      <c r="AU3065" s="1">
        <v>0.0</v>
      </c>
      <c r="BA3065" s="1">
        <v>0.0</v>
      </c>
      <c r="BC3065" s="1">
        <v>0.52</v>
      </c>
      <c r="BG3065" s="1">
        <v>0.0</v>
      </c>
      <c r="BH3065" s="1">
        <v>0.0</v>
      </c>
      <c r="BJ3065" s="1">
        <v>0.0</v>
      </c>
      <c r="BO3065" s="1">
        <v>96.876</v>
      </c>
      <c r="BP3065" s="1">
        <v>0.05</v>
      </c>
      <c r="BR3065" s="1">
        <v>5.952</v>
      </c>
      <c r="BT3065" s="1">
        <v>0.0</v>
      </c>
      <c r="BU3065" s="1">
        <v>0.0</v>
      </c>
      <c r="BY3065" s="1">
        <v>0.0</v>
      </c>
      <c r="BZ3065" s="1">
        <v>0.0</v>
      </c>
      <c r="CB3065" s="1">
        <v>0.0</v>
      </c>
      <c r="CG3065" s="1">
        <v>1530.643</v>
      </c>
      <c r="CH3065" s="1">
        <v>0.79</v>
      </c>
      <c r="CN3065" s="1">
        <v>94.048</v>
      </c>
      <c r="CQ3065" s="1">
        <v>0.0</v>
      </c>
      <c r="CR3065" s="1">
        <v>0.0</v>
      </c>
      <c r="CU3065" s="1">
        <v>0.0</v>
      </c>
      <c r="CV3065" s="1">
        <v>0.0</v>
      </c>
      <c r="CX3065" s="1">
        <v>0.0</v>
      </c>
      <c r="CY3065" s="1">
        <v>0.0</v>
      </c>
      <c r="DA3065" s="1">
        <v>1627.519</v>
      </c>
      <c r="DB3065" s="1">
        <v>6.471</v>
      </c>
      <c r="DF3065" s="1">
        <v>96.876</v>
      </c>
      <c r="DG3065" s="1">
        <v>0.05</v>
      </c>
      <c r="DI3065" s="1">
        <v>5.952</v>
      </c>
      <c r="DN3065" s="1">
        <v>96.876</v>
      </c>
      <c r="DO3065" s="1">
        <v>0.05</v>
      </c>
      <c r="DQ3065" s="1">
        <v>5.952</v>
      </c>
      <c r="DV3065" s="1">
        <v>0.0</v>
      </c>
      <c r="DW3065" s="1">
        <v>0.0</v>
      </c>
      <c r="DY3065" s="1">
        <v>0.0</v>
      </c>
    </row>
    <row r="3066">
      <c r="A3066" s="1" t="s">
        <v>371</v>
      </c>
      <c r="B3066" s="1">
        <v>2022.0</v>
      </c>
      <c r="C3066" s="1" t="s">
        <v>372</v>
      </c>
      <c r="D3066" s="1">
        <v>524067.0</v>
      </c>
      <c r="J3066" s="1">
        <v>0.0</v>
      </c>
      <c r="K3066" s="1">
        <v>0.0</v>
      </c>
      <c r="L3066" s="1">
        <v>0.0</v>
      </c>
      <c r="N3066" s="1">
        <v>611.765</v>
      </c>
      <c r="S3066" s="1">
        <v>0.0</v>
      </c>
      <c r="T3066" s="1">
        <v>0.0</v>
      </c>
      <c r="Y3066" s="1">
        <v>0.0</v>
      </c>
      <c r="AA3066" s="1">
        <v>0.85</v>
      </c>
      <c r="AB3066" s="1">
        <v>1621.93</v>
      </c>
      <c r="AC3066" s="1">
        <v>0.85</v>
      </c>
      <c r="AE3066" s="1">
        <v>14.559</v>
      </c>
      <c r="AF3066" s="1">
        <v>0.942</v>
      </c>
      <c r="AG3066" s="1">
        <v>14144.717</v>
      </c>
      <c r="AK3066" s="1">
        <v>1507.441</v>
      </c>
      <c r="AL3066" s="1">
        <v>0.79</v>
      </c>
      <c r="AO3066" s="1">
        <v>92.941</v>
      </c>
      <c r="AT3066" s="1">
        <v>0.0</v>
      </c>
      <c r="AU3066" s="1">
        <v>0.0</v>
      </c>
      <c r="BA3066" s="1">
        <v>0.0</v>
      </c>
      <c r="BC3066" s="1">
        <v>0.52</v>
      </c>
      <c r="BG3066" s="1">
        <v>0.0</v>
      </c>
      <c r="BH3066" s="1">
        <v>0.0</v>
      </c>
      <c r="BJ3066" s="1">
        <v>0.0</v>
      </c>
      <c r="BO3066" s="1">
        <v>114.489</v>
      </c>
      <c r="BP3066" s="1">
        <v>0.06</v>
      </c>
      <c r="BR3066" s="1">
        <v>7.059</v>
      </c>
      <c r="BT3066" s="1">
        <v>0.0</v>
      </c>
      <c r="BU3066" s="1">
        <v>0.0</v>
      </c>
      <c r="BY3066" s="1">
        <v>0.0</v>
      </c>
      <c r="BZ3066" s="1">
        <v>0.0</v>
      </c>
      <c r="CB3066" s="1">
        <v>0.0</v>
      </c>
      <c r="CG3066" s="1">
        <v>1507.441</v>
      </c>
      <c r="CH3066" s="1">
        <v>0.79</v>
      </c>
      <c r="CN3066" s="1">
        <v>92.941</v>
      </c>
      <c r="CQ3066" s="1">
        <v>0.0</v>
      </c>
      <c r="CR3066" s="1">
        <v>0.0</v>
      </c>
      <c r="CU3066" s="1">
        <v>0.0</v>
      </c>
      <c r="CV3066" s="1">
        <v>0.0</v>
      </c>
      <c r="CX3066" s="1">
        <v>0.0</v>
      </c>
      <c r="CY3066" s="1">
        <v>0.0</v>
      </c>
      <c r="DA3066" s="1">
        <v>1621.93</v>
      </c>
      <c r="DB3066" s="1">
        <v>7.413</v>
      </c>
      <c r="DF3066" s="1">
        <v>114.489</v>
      </c>
      <c r="DG3066" s="1">
        <v>0.06</v>
      </c>
      <c r="DI3066" s="1">
        <v>7.059</v>
      </c>
      <c r="DN3066" s="1">
        <v>114.489</v>
      </c>
      <c r="DO3066" s="1">
        <v>0.06</v>
      </c>
      <c r="DQ3066" s="1">
        <v>7.059</v>
      </c>
      <c r="DV3066" s="1">
        <v>0.0</v>
      </c>
      <c r="DW3066" s="1">
        <v>0.0</v>
      </c>
      <c r="DY3066" s="1">
        <v>0.0</v>
      </c>
    </row>
    <row r="3067">
      <c r="A3067" s="1" t="s">
        <v>371</v>
      </c>
      <c r="B3067" s="1">
        <v>2023.0</v>
      </c>
      <c r="C3067" s="1" t="s">
        <v>372</v>
      </c>
      <c r="D3067" s="1">
        <v>525955.0</v>
      </c>
      <c r="J3067" s="1">
        <v>0.0</v>
      </c>
      <c r="K3067" s="1">
        <v>0.0</v>
      </c>
      <c r="L3067" s="1">
        <v>0.0</v>
      </c>
      <c r="N3067" s="1">
        <v>611.765</v>
      </c>
      <c r="S3067" s="1">
        <v>0.0</v>
      </c>
      <c r="T3067" s="1">
        <v>0.0</v>
      </c>
      <c r="Y3067" s="1">
        <v>0.0</v>
      </c>
      <c r="AA3067" s="1">
        <v>0.85</v>
      </c>
      <c r="AB3067" s="1">
        <v>1616.108</v>
      </c>
      <c r="AC3067" s="1">
        <v>0.85</v>
      </c>
      <c r="AE3067" s="1">
        <v>5.821</v>
      </c>
      <c r="AF3067" s="1">
        <v>0.432</v>
      </c>
      <c r="AG3067" s="1">
        <v>14914.361</v>
      </c>
      <c r="AK3067" s="1">
        <v>1502.03</v>
      </c>
      <c r="AL3067" s="1">
        <v>0.79</v>
      </c>
      <c r="AO3067" s="1">
        <v>92.941</v>
      </c>
      <c r="AT3067" s="1">
        <v>0.0</v>
      </c>
      <c r="AU3067" s="1">
        <v>0.0</v>
      </c>
      <c r="BA3067" s="1">
        <v>0.0</v>
      </c>
      <c r="BC3067" s="1">
        <v>0.52</v>
      </c>
      <c r="BG3067" s="1">
        <v>0.0</v>
      </c>
      <c r="BH3067" s="1">
        <v>0.0</v>
      </c>
      <c r="BJ3067" s="1">
        <v>0.0</v>
      </c>
      <c r="BO3067" s="1">
        <v>114.078</v>
      </c>
      <c r="BP3067" s="1">
        <v>0.06</v>
      </c>
      <c r="BR3067" s="1">
        <v>7.059</v>
      </c>
      <c r="BT3067" s="1">
        <v>0.0</v>
      </c>
      <c r="BU3067" s="1">
        <v>0.0</v>
      </c>
      <c r="BY3067" s="1">
        <v>0.0</v>
      </c>
      <c r="BZ3067" s="1">
        <v>0.0</v>
      </c>
      <c r="CB3067" s="1">
        <v>0.0</v>
      </c>
      <c r="CG3067" s="1">
        <v>1502.03</v>
      </c>
      <c r="CH3067" s="1">
        <v>0.79</v>
      </c>
      <c r="CN3067" s="1">
        <v>92.941</v>
      </c>
      <c r="CQ3067" s="1">
        <v>0.0</v>
      </c>
      <c r="CR3067" s="1">
        <v>0.0</v>
      </c>
      <c r="CU3067" s="1">
        <v>0.0</v>
      </c>
      <c r="CV3067" s="1">
        <v>0.0</v>
      </c>
      <c r="CX3067" s="1">
        <v>0.0</v>
      </c>
      <c r="CY3067" s="1">
        <v>0.0</v>
      </c>
      <c r="DA3067" s="1">
        <v>1616.108</v>
      </c>
      <c r="DB3067" s="1">
        <v>7.844</v>
      </c>
      <c r="DF3067" s="1">
        <v>114.078</v>
      </c>
      <c r="DG3067" s="1">
        <v>0.06</v>
      </c>
      <c r="DI3067" s="1">
        <v>7.059</v>
      </c>
      <c r="DN3067" s="1">
        <v>114.078</v>
      </c>
      <c r="DO3067" s="1">
        <v>0.06</v>
      </c>
      <c r="DQ3067" s="1">
        <v>7.059</v>
      </c>
      <c r="DV3067" s="1">
        <v>0.0</v>
      </c>
      <c r="DW3067" s="1">
        <v>0.0</v>
      </c>
      <c r="DY3067" s="1">
        <v>0.0</v>
      </c>
    </row>
    <row r="3068">
      <c r="A3068" s="1" t="s">
        <v>373</v>
      </c>
      <c r="B3068" s="1">
        <v>2000.0</v>
      </c>
      <c r="C3068" s="1" t="s">
        <v>374</v>
      </c>
      <c r="D3068" s="1">
        <v>1.1559242E7</v>
      </c>
      <c r="E3068" s="1">
        <v>1.2490372096E10</v>
      </c>
      <c r="J3068" s="1">
        <v>4.326</v>
      </c>
      <c r="K3068" s="1">
        <v>0.05</v>
      </c>
      <c r="L3068" s="1">
        <v>4.717</v>
      </c>
      <c r="N3068" s="1">
        <v>500.0</v>
      </c>
      <c r="S3068" s="1">
        <v>0.0</v>
      </c>
      <c r="T3068" s="1">
        <v>0.0</v>
      </c>
      <c r="V3068" s="1">
        <v>0.0</v>
      </c>
      <c r="W3068" s="1">
        <v>0.0</v>
      </c>
      <c r="X3068" s="1">
        <v>0.0</v>
      </c>
      <c r="Y3068" s="1">
        <v>0.0</v>
      </c>
      <c r="AA3068" s="1">
        <v>1.06</v>
      </c>
      <c r="AB3068" s="1">
        <v>91.702</v>
      </c>
      <c r="AC3068" s="1">
        <v>1.06</v>
      </c>
      <c r="AE3068" s="1">
        <v>66.653</v>
      </c>
      <c r="AF3068" s="1">
        <v>1.638</v>
      </c>
      <c r="AG3068" s="1">
        <v>354.249</v>
      </c>
      <c r="AH3068" s="1">
        <v>0.328</v>
      </c>
      <c r="AK3068" s="1">
        <v>67.478</v>
      </c>
      <c r="AL3068" s="1">
        <v>0.78</v>
      </c>
      <c r="AO3068" s="1">
        <v>73.585</v>
      </c>
      <c r="AT3068" s="1">
        <v>0.0</v>
      </c>
      <c r="AU3068" s="1">
        <v>0.0</v>
      </c>
      <c r="AX3068" s="1">
        <v>0.0</v>
      </c>
      <c r="AY3068" s="1">
        <v>0.0</v>
      </c>
      <c r="AZ3068" s="1">
        <v>0.0</v>
      </c>
      <c r="BA3068" s="1">
        <v>0.0</v>
      </c>
      <c r="BC3068" s="1">
        <v>0.53</v>
      </c>
      <c r="BG3068" s="1">
        <v>19.897</v>
      </c>
      <c r="BH3068" s="1">
        <v>0.23</v>
      </c>
      <c r="BJ3068" s="1">
        <v>21.698</v>
      </c>
      <c r="BO3068" s="1">
        <v>24.223</v>
      </c>
      <c r="BP3068" s="1">
        <v>0.28</v>
      </c>
      <c r="BR3068" s="1">
        <v>26.415</v>
      </c>
      <c r="BT3068" s="1">
        <v>0.0</v>
      </c>
      <c r="BU3068" s="1">
        <v>0.0</v>
      </c>
      <c r="BY3068" s="1">
        <v>0.0</v>
      </c>
      <c r="BZ3068" s="1">
        <v>0.0</v>
      </c>
      <c r="CB3068" s="1">
        <v>0.0</v>
      </c>
      <c r="CG3068" s="1">
        <v>67.478</v>
      </c>
      <c r="CH3068" s="1">
        <v>0.78</v>
      </c>
      <c r="CK3068" s="1">
        <v>0.0</v>
      </c>
      <c r="CL3068" s="1">
        <v>0.0</v>
      </c>
      <c r="CM3068" s="1">
        <v>0.0</v>
      </c>
      <c r="CN3068" s="1">
        <v>73.585</v>
      </c>
      <c r="CQ3068" s="1">
        <v>0.05</v>
      </c>
      <c r="CR3068" s="1">
        <v>0.0</v>
      </c>
      <c r="CU3068" s="1">
        <v>4.326</v>
      </c>
      <c r="CV3068" s="1">
        <v>0.0</v>
      </c>
      <c r="CX3068" s="1">
        <v>4.717</v>
      </c>
      <c r="CY3068" s="1">
        <v>0.0</v>
      </c>
      <c r="DA3068" s="1">
        <v>91.702</v>
      </c>
      <c r="DB3068" s="1">
        <v>4.095</v>
      </c>
      <c r="DF3068" s="1">
        <v>24.223</v>
      </c>
      <c r="DG3068" s="1">
        <v>0.28</v>
      </c>
      <c r="DI3068" s="1">
        <v>26.415</v>
      </c>
      <c r="DN3068" s="1">
        <v>0.0</v>
      </c>
      <c r="DO3068" s="1">
        <v>0.0</v>
      </c>
      <c r="DQ3068" s="1">
        <v>0.0</v>
      </c>
      <c r="DV3068" s="1">
        <v>0.0</v>
      </c>
      <c r="DW3068" s="1">
        <v>0.0</v>
      </c>
      <c r="DY3068" s="1">
        <v>0.0</v>
      </c>
    </row>
    <row r="3069">
      <c r="A3069" s="1" t="s">
        <v>373</v>
      </c>
      <c r="B3069" s="1">
        <v>2001.0</v>
      </c>
      <c r="C3069" s="1" t="s">
        <v>374</v>
      </c>
      <c r="D3069" s="1">
        <v>1.1912118E7</v>
      </c>
      <c r="E3069" s="1">
        <v>1.4257390592E10</v>
      </c>
      <c r="J3069" s="1">
        <v>4.197</v>
      </c>
      <c r="K3069" s="1">
        <v>0.05</v>
      </c>
      <c r="L3069" s="1">
        <v>4.673</v>
      </c>
      <c r="N3069" s="1">
        <v>504.673</v>
      </c>
      <c r="S3069" s="1">
        <v>0.0</v>
      </c>
      <c r="T3069" s="1">
        <v>0.0</v>
      </c>
      <c r="V3069" s="1">
        <v>0.0</v>
      </c>
      <c r="W3069" s="1">
        <v>0.0</v>
      </c>
      <c r="X3069" s="1">
        <v>0.0</v>
      </c>
      <c r="Y3069" s="1">
        <v>0.0</v>
      </c>
      <c r="AA3069" s="1">
        <v>1.07</v>
      </c>
      <c r="AB3069" s="1">
        <v>89.825</v>
      </c>
      <c r="AC3069" s="1">
        <v>1.07</v>
      </c>
      <c r="AE3069" s="1">
        <v>1.048</v>
      </c>
      <c r="AF3069" s="1">
        <v>0.043</v>
      </c>
      <c r="AG3069" s="1">
        <v>347.358</v>
      </c>
      <c r="AH3069" s="1">
        <v>0.29</v>
      </c>
      <c r="AK3069" s="1">
        <v>66.319</v>
      </c>
      <c r="AL3069" s="1">
        <v>0.79</v>
      </c>
      <c r="AO3069" s="1">
        <v>73.832</v>
      </c>
      <c r="AT3069" s="1">
        <v>0.0</v>
      </c>
      <c r="AU3069" s="1">
        <v>0.0</v>
      </c>
      <c r="AX3069" s="1">
        <v>0.0</v>
      </c>
      <c r="AY3069" s="1">
        <v>0.0</v>
      </c>
      <c r="AZ3069" s="1">
        <v>0.0</v>
      </c>
      <c r="BA3069" s="1">
        <v>0.0</v>
      </c>
      <c r="BC3069" s="1">
        <v>0.54</v>
      </c>
      <c r="BG3069" s="1">
        <v>19.308</v>
      </c>
      <c r="BH3069" s="1">
        <v>0.23</v>
      </c>
      <c r="BJ3069" s="1">
        <v>21.495</v>
      </c>
      <c r="BO3069" s="1">
        <v>23.505</v>
      </c>
      <c r="BP3069" s="1">
        <v>0.28</v>
      </c>
      <c r="BR3069" s="1">
        <v>26.168</v>
      </c>
      <c r="BT3069" s="1">
        <v>0.0</v>
      </c>
      <c r="BU3069" s="1">
        <v>0.0</v>
      </c>
      <c r="BY3069" s="1">
        <v>0.0</v>
      </c>
      <c r="BZ3069" s="1">
        <v>0.0</v>
      </c>
      <c r="CB3069" s="1">
        <v>0.0</v>
      </c>
      <c r="CG3069" s="1">
        <v>66.319</v>
      </c>
      <c r="CH3069" s="1">
        <v>0.79</v>
      </c>
      <c r="CK3069" s="1">
        <v>0.0</v>
      </c>
      <c r="CL3069" s="1">
        <v>0.0</v>
      </c>
      <c r="CM3069" s="1">
        <v>0.0</v>
      </c>
      <c r="CN3069" s="1">
        <v>73.832</v>
      </c>
      <c r="CQ3069" s="1">
        <v>0.05</v>
      </c>
      <c r="CR3069" s="1">
        <v>0.0</v>
      </c>
      <c r="CU3069" s="1">
        <v>4.197</v>
      </c>
      <c r="CV3069" s="1">
        <v>0.0</v>
      </c>
      <c r="CX3069" s="1">
        <v>4.673</v>
      </c>
      <c r="CY3069" s="1">
        <v>0.0</v>
      </c>
      <c r="DA3069" s="1">
        <v>89.825</v>
      </c>
      <c r="DB3069" s="1">
        <v>4.138</v>
      </c>
      <c r="DF3069" s="1">
        <v>23.505</v>
      </c>
      <c r="DG3069" s="1">
        <v>0.28</v>
      </c>
      <c r="DI3069" s="1">
        <v>26.168</v>
      </c>
      <c r="DN3069" s="1">
        <v>0.0</v>
      </c>
      <c r="DO3069" s="1">
        <v>0.0</v>
      </c>
      <c r="DQ3069" s="1">
        <v>0.0</v>
      </c>
      <c r="DV3069" s="1">
        <v>0.0</v>
      </c>
      <c r="DW3069" s="1">
        <v>0.0</v>
      </c>
      <c r="DY3069" s="1">
        <v>0.0</v>
      </c>
    </row>
    <row r="3070">
      <c r="A3070" s="1" t="s">
        <v>373</v>
      </c>
      <c r="B3070" s="1">
        <v>2002.0</v>
      </c>
      <c r="C3070" s="1" t="s">
        <v>374</v>
      </c>
      <c r="D3070" s="1">
        <v>1.2287999E7</v>
      </c>
      <c r="E3070" s="1">
        <v>1.4544531456E10</v>
      </c>
      <c r="J3070" s="1">
        <v>4.069</v>
      </c>
      <c r="K3070" s="1">
        <v>0.05</v>
      </c>
      <c r="L3070" s="1">
        <v>4.505</v>
      </c>
      <c r="N3070" s="1">
        <v>504.504</v>
      </c>
      <c r="S3070" s="1">
        <v>0.0</v>
      </c>
      <c r="T3070" s="1">
        <v>0.0</v>
      </c>
      <c r="V3070" s="1">
        <v>0.0</v>
      </c>
      <c r="W3070" s="1">
        <v>0.0</v>
      </c>
      <c r="X3070" s="1">
        <v>0.0</v>
      </c>
      <c r="Y3070" s="1">
        <v>0.0</v>
      </c>
      <c r="AA3070" s="1">
        <v>0.91</v>
      </c>
      <c r="AB3070" s="1">
        <v>74.056</v>
      </c>
      <c r="AC3070" s="1">
        <v>1.11</v>
      </c>
      <c r="AE3070" s="1">
        <v>-3.227</v>
      </c>
      <c r="AF3070" s="1">
        <v>-0.134</v>
      </c>
      <c r="AG3070" s="1">
        <v>325.866</v>
      </c>
      <c r="AH3070" s="1">
        <v>0.275</v>
      </c>
      <c r="AK3070" s="1">
        <v>66.732</v>
      </c>
      <c r="AL3070" s="1">
        <v>0.82</v>
      </c>
      <c r="AO3070" s="1">
        <v>73.874</v>
      </c>
      <c r="AT3070" s="1">
        <v>0.0</v>
      </c>
      <c r="AU3070" s="1">
        <v>0.0</v>
      </c>
      <c r="AX3070" s="1">
        <v>0.0</v>
      </c>
      <c r="AY3070" s="1">
        <v>0.0</v>
      </c>
      <c r="AZ3070" s="1">
        <v>0.0</v>
      </c>
      <c r="BA3070" s="1">
        <v>0.0</v>
      </c>
      <c r="BC3070" s="1">
        <v>0.56</v>
      </c>
      <c r="BG3070" s="1">
        <v>19.531</v>
      </c>
      <c r="BH3070" s="1">
        <v>0.24</v>
      </c>
      <c r="BJ3070" s="1">
        <v>21.622</v>
      </c>
      <c r="BO3070" s="1">
        <v>23.6</v>
      </c>
      <c r="BP3070" s="1">
        <v>0.29</v>
      </c>
      <c r="BR3070" s="1">
        <v>26.126</v>
      </c>
      <c r="BT3070" s="1">
        <v>-0.2</v>
      </c>
      <c r="BU3070" s="1">
        <v>-21.978</v>
      </c>
      <c r="BY3070" s="1">
        <v>0.0</v>
      </c>
      <c r="BZ3070" s="1">
        <v>0.0</v>
      </c>
      <c r="CB3070" s="1">
        <v>0.0</v>
      </c>
      <c r="CG3070" s="1">
        <v>66.732</v>
      </c>
      <c r="CH3070" s="1">
        <v>0.82</v>
      </c>
      <c r="CK3070" s="1">
        <v>0.0</v>
      </c>
      <c r="CL3070" s="1">
        <v>0.0</v>
      </c>
      <c r="CM3070" s="1">
        <v>0.0</v>
      </c>
      <c r="CN3070" s="1">
        <v>73.874</v>
      </c>
      <c r="CQ3070" s="1">
        <v>0.05</v>
      </c>
      <c r="CR3070" s="1">
        <v>0.0</v>
      </c>
      <c r="CU3070" s="1">
        <v>4.069</v>
      </c>
      <c r="CV3070" s="1">
        <v>0.0</v>
      </c>
      <c r="CX3070" s="1">
        <v>4.505</v>
      </c>
      <c r="CY3070" s="1">
        <v>0.0</v>
      </c>
      <c r="DA3070" s="1">
        <v>90.332</v>
      </c>
      <c r="DB3070" s="1">
        <v>4.004</v>
      </c>
      <c r="DF3070" s="1">
        <v>23.6</v>
      </c>
      <c r="DG3070" s="1">
        <v>0.29</v>
      </c>
      <c r="DI3070" s="1">
        <v>26.126</v>
      </c>
      <c r="DN3070" s="1">
        <v>0.0</v>
      </c>
      <c r="DO3070" s="1">
        <v>0.0</v>
      </c>
      <c r="DQ3070" s="1">
        <v>0.0</v>
      </c>
      <c r="DV3070" s="1">
        <v>0.0</v>
      </c>
      <c r="DW3070" s="1">
        <v>0.0</v>
      </c>
      <c r="DY3070" s="1">
        <v>0.0</v>
      </c>
    </row>
    <row r="3071">
      <c r="A3071" s="1" t="s">
        <v>373</v>
      </c>
      <c r="B3071" s="1">
        <v>2003.0</v>
      </c>
      <c r="C3071" s="1" t="s">
        <v>374</v>
      </c>
      <c r="D3071" s="1">
        <v>1.268491E7</v>
      </c>
      <c r="E3071" s="1">
        <v>1.5730793472E10</v>
      </c>
      <c r="J3071" s="1">
        <v>3.942</v>
      </c>
      <c r="K3071" s="1">
        <v>0.05</v>
      </c>
      <c r="L3071" s="1">
        <v>4.505</v>
      </c>
      <c r="N3071" s="1">
        <v>513.513</v>
      </c>
      <c r="S3071" s="1">
        <v>0.0</v>
      </c>
      <c r="T3071" s="1">
        <v>0.0</v>
      </c>
      <c r="V3071" s="1">
        <v>0.0</v>
      </c>
      <c r="W3071" s="1">
        <v>0.0</v>
      </c>
      <c r="X3071" s="1">
        <v>0.0</v>
      </c>
      <c r="Y3071" s="1">
        <v>0.0</v>
      </c>
      <c r="AA3071" s="1">
        <v>0.7</v>
      </c>
      <c r="AB3071" s="1">
        <v>55.184</v>
      </c>
      <c r="AC3071" s="1">
        <v>1.11</v>
      </c>
      <c r="AE3071" s="1">
        <v>-4.819</v>
      </c>
      <c r="AF3071" s="1">
        <v>-0.193</v>
      </c>
      <c r="AG3071" s="1">
        <v>300.459</v>
      </c>
      <c r="AH3071" s="1">
        <v>0.242</v>
      </c>
      <c r="AK3071" s="1">
        <v>65.432</v>
      </c>
      <c r="AL3071" s="1">
        <v>0.83</v>
      </c>
      <c r="AO3071" s="1">
        <v>74.775</v>
      </c>
      <c r="AT3071" s="1">
        <v>0.0</v>
      </c>
      <c r="AU3071" s="1">
        <v>0.0</v>
      </c>
      <c r="AX3071" s="1">
        <v>0.0</v>
      </c>
      <c r="AY3071" s="1">
        <v>0.0</v>
      </c>
      <c r="AZ3071" s="1">
        <v>0.0</v>
      </c>
      <c r="BA3071" s="1">
        <v>0.0</v>
      </c>
      <c r="BC3071" s="1">
        <v>0.57</v>
      </c>
      <c r="BG3071" s="1">
        <v>18.132</v>
      </c>
      <c r="BH3071" s="1">
        <v>0.23</v>
      </c>
      <c r="BJ3071" s="1">
        <v>20.721</v>
      </c>
      <c r="BO3071" s="1">
        <v>22.073</v>
      </c>
      <c r="BP3071" s="1">
        <v>0.28</v>
      </c>
      <c r="BR3071" s="1">
        <v>25.225</v>
      </c>
      <c r="BT3071" s="1">
        <v>-0.41</v>
      </c>
      <c r="BU3071" s="1">
        <v>-58.571</v>
      </c>
      <c r="BY3071" s="1">
        <v>0.0</v>
      </c>
      <c r="BZ3071" s="1">
        <v>0.0</v>
      </c>
      <c r="CB3071" s="1">
        <v>0.0</v>
      </c>
      <c r="CG3071" s="1">
        <v>65.432</v>
      </c>
      <c r="CH3071" s="1">
        <v>0.83</v>
      </c>
      <c r="CK3071" s="1">
        <v>0.0</v>
      </c>
      <c r="CL3071" s="1">
        <v>0.0</v>
      </c>
      <c r="CM3071" s="1">
        <v>0.0</v>
      </c>
      <c r="CN3071" s="1">
        <v>74.775</v>
      </c>
      <c r="CQ3071" s="1">
        <v>0.05</v>
      </c>
      <c r="CR3071" s="1">
        <v>0.0</v>
      </c>
      <c r="CU3071" s="1">
        <v>3.942</v>
      </c>
      <c r="CV3071" s="1">
        <v>0.0</v>
      </c>
      <c r="CX3071" s="1">
        <v>4.505</v>
      </c>
      <c r="CY3071" s="1">
        <v>0.0</v>
      </c>
      <c r="DA3071" s="1">
        <v>87.506</v>
      </c>
      <c r="DB3071" s="1">
        <v>3.811</v>
      </c>
      <c r="DF3071" s="1">
        <v>22.073</v>
      </c>
      <c r="DG3071" s="1">
        <v>0.28</v>
      </c>
      <c r="DI3071" s="1">
        <v>25.225</v>
      </c>
      <c r="DN3071" s="1">
        <v>0.0</v>
      </c>
      <c r="DO3071" s="1">
        <v>0.0</v>
      </c>
      <c r="DQ3071" s="1">
        <v>0.0</v>
      </c>
      <c r="DV3071" s="1">
        <v>0.0</v>
      </c>
      <c r="DW3071" s="1">
        <v>0.0</v>
      </c>
      <c r="DY3071" s="1">
        <v>0.0</v>
      </c>
    </row>
    <row r="3072">
      <c r="A3072" s="1" t="s">
        <v>373</v>
      </c>
      <c r="B3072" s="1">
        <v>2004.0</v>
      </c>
      <c r="C3072" s="1" t="s">
        <v>374</v>
      </c>
      <c r="D3072" s="1">
        <v>1.3102365E7</v>
      </c>
      <c r="E3072" s="1">
        <v>1.582892544E10</v>
      </c>
      <c r="J3072" s="1">
        <v>3.816</v>
      </c>
      <c r="K3072" s="1">
        <v>0.05</v>
      </c>
      <c r="L3072" s="1">
        <v>3.968</v>
      </c>
      <c r="N3072" s="1">
        <v>515.873</v>
      </c>
      <c r="S3072" s="1">
        <v>0.0</v>
      </c>
      <c r="T3072" s="1">
        <v>0.0</v>
      </c>
      <c r="V3072" s="1">
        <v>0.0</v>
      </c>
      <c r="W3072" s="1">
        <v>0.0</v>
      </c>
      <c r="X3072" s="1">
        <v>0.0</v>
      </c>
      <c r="Y3072" s="1">
        <v>0.0</v>
      </c>
      <c r="AA3072" s="1">
        <v>0.9</v>
      </c>
      <c r="AB3072" s="1">
        <v>68.69</v>
      </c>
      <c r="AC3072" s="1">
        <v>1.26</v>
      </c>
      <c r="AE3072" s="1">
        <v>5.359</v>
      </c>
      <c r="AF3072" s="1">
        <v>0.204</v>
      </c>
      <c r="AG3072" s="1">
        <v>306.474</v>
      </c>
      <c r="AH3072" s="1">
        <v>0.254</v>
      </c>
      <c r="AK3072" s="1">
        <v>73.269</v>
      </c>
      <c r="AL3072" s="1">
        <v>0.96</v>
      </c>
      <c r="AO3072" s="1">
        <v>76.19</v>
      </c>
      <c r="AT3072" s="1">
        <v>0.0</v>
      </c>
      <c r="AU3072" s="1">
        <v>0.0</v>
      </c>
      <c r="AX3072" s="1">
        <v>0.0</v>
      </c>
      <c r="AY3072" s="1">
        <v>0.0</v>
      </c>
      <c r="AZ3072" s="1">
        <v>0.0</v>
      </c>
      <c r="BA3072" s="1">
        <v>0.0</v>
      </c>
      <c r="BC3072" s="1">
        <v>0.65</v>
      </c>
      <c r="BG3072" s="1">
        <v>19.081</v>
      </c>
      <c r="BH3072" s="1">
        <v>0.25</v>
      </c>
      <c r="BJ3072" s="1">
        <v>19.841</v>
      </c>
      <c r="BO3072" s="1">
        <v>22.897</v>
      </c>
      <c r="BP3072" s="1">
        <v>0.3</v>
      </c>
      <c r="BR3072" s="1">
        <v>23.81</v>
      </c>
      <c r="BT3072" s="1">
        <v>-0.36</v>
      </c>
      <c r="BU3072" s="1">
        <v>-40.0</v>
      </c>
      <c r="BY3072" s="1">
        <v>0.0</v>
      </c>
      <c r="BZ3072" s="1">
        <v>0.0</v>
      </c>
      <c r="CB3072" s="1">
        <v>0.0</v>
      </c>
      <c r="CG3072" s="1">
        <v>73.269</v>
      </c>
      <c r="CH3072" s="1">
        <v>0.96</v>
      </c>
      <c r="CK3072" s="1">
        <v>0.0</v>
      </c>
      <c r="CL3072" s="1">
        <v>0.0</v>
      </c>
      <c r="CM3072" s="1">
        <v>0.0</v>
      </c>
      <c r="CN3072" s="1">
        <v>76.19</v>
      </c>
      <c r="CQ3072" s="1">
        <v>0.05</v>
      </c>
      <c r="CR3072" s="1">
        <v>0.0</v>
      </c>
      <c r="CU3072" s="1">
        <v>3.816</v>
      </c>
      <c r="CV3072" s="1">
        <v>0.0</v>
      </c>
      <c r="CX3072" s="1">
        <v>3.968</v>
      </c>
      <c r="CY3072" s="1">
        <v>0.0</v>
      </c>
      <c r="DA3072" s="1">
        <v>96.166</v>
      </c>
      <c r="DB3072" s="1">
        <v>4.016</v>
      </c>
      <c r="DF3072" s="1">
        <v>22.897</v>
      </c>
      <c r="DG3072" s="1">
        <v>0.3</v>
      </c>
      <c r="DI3072" s="1">
        <v>23.81</v>
      </c>
      <c r="DN3072" s="1">
        <v>0.0</v>
      </c>
      <c r="DO3072" s="1">
        <v>0.0</v>
      </c>
      <c r="DQ3072" s="1">
        <v>0.0</v>
      </c>
      <c r="DV3072" s="1">
        <v>0.0</v>
      </c>
      <c r="DW3072" s="1">
        <v>0.0</v>
      </c>
      <c r="DY3072" s="1">
        <v>0.0</v>
      </c>
    </row>
    <row r="3073">
      <c r="A3073" s="1" t="s">
        <v>373</v>
      </c>
      <c r="B3073" s="1">
        <v>2005.0</v>
      </c>
      <c r="C3073" s="1" t="s">
        <v>374</v>
      </c>
      <c r="D3073" s="1">
        <v>1.3538607E7</v>
      </c>
      <c r="E3073" s="1">
        <v>1.6700213248E10</v>
      </c>
      <c r="J3073" s="1">
        <v>3.693</v>
      </c>
      <c r="K3073" s="1">
        <v>0.05</v>
      </c>
      <c r="L3073" s="1">
        <v>3.356</v>
      </c>
      <c r="N3073" s="1">
        <v>449.664</v>
      </c>
      <c r="S3073" s="1">
        <v>0.0</v>
      </c>
      <c r="T3073" s="1">
        <v>0.0</v>
      </c>
      <c r="V3073" s="1">
        <v>0.0</v>
      </c>
      <c r="W3073" s="1">
        <v>0.0</v>
      </c>
      <c r="X3073" s="1">
        <v>0.0</v>
      </c>
      <c r="Y3073" s="1">
        <v>0.0</v>
      </c>
      <c r="AA3073" s="1">
        <v>1.09</v>
      </c>
      <c r="AB3073" s="1">
        <v>80.51</v>
      </c>
      <c r="AC3073" s="1">
        <v>1.49</v>
      </c>
      <c r="AE3073" s="1">
        <v>6.558</v>
      </c>
      <c r="AF3073" s="1">
        <v>0.263</v>
      </c>
      <c r="AG3073" s="1">
        <v>316.051</v>
      </c>
      <c r="AH3073" s="1">
        <v>0.256</v>
      </c>
      <c r="AK3073" s="1">
        <v>73.124</v>
      </c>
      <c r="AL3073" s="1">
        <v>0.99</v>
      </c>
      <c r="AO3073" s="1">
        <v>66.443</v>
      </c>
      <c r="AT3073" s="1">
        <v>0.0</v>
      </c>
      <c r="AU3073" s="1">
        <v>0.0</v>
      </c>
      <c r="AX3073" s="1">
        <v>0.0</v>
      </c>
      <c r="AY3073" s="1">
        <v>0.0</v>
      </c>
      <c r="AZ3073" s="1">
        <v>0.0</v>
      </c>
      <c r="BA3073" s="1">
        <v>0.0</v>
      </c>
      <c r="BC3073" s="1">
        <v>0.67</v>
      </c>
      <c r="BG3073" s="1">
        <v>33.238</v>
      </c>
      <c r="BH3073" s="1">
        <v>0.45</v>
      </c>
      <c r="BJ3073" s="1">
        <v>30.201</v>
      </c>
      <c r="BO3073" s="1">
        <v>36.931</v>
      </c>
      <c r="BP3073" s="1">
        <v>0.5</v>
      </c>
      <c r="BR3073" s="1">
        <v>33.557</v>
      </c>
      <c r="BT3073" s="1">
        <v>-0.4</v>
      </c>
      <c r="BU3073" s="1">
        <v>-36.697</v>
      </c>
      <c r="BY3073" s="1">
        <v>0.0</v>
      </c>
      <c r="BZ3073" s="1">
        <v>0.0</v>
      </c>
      <c r="CB3073" s="1">
        <v>0.0</v>
      </c>
      <c r="CG3073" s="1">
        <v>73.124</v>
      </c>
      <c r="CH3073" s="1">
        <v>0.99</v>
      </c>
      <c r="CK3073" s="1">
        <v>0.0</v>
      </c>
      <c r="CL3073" s="1">
        <v>0.0</v>
      </c>
      <c r="CM3073" s="1">
        <v>0.0</v>
      </c>
      <c r="CN3073" s="1">
        <v>66.443</v>
      </c>
      <c r="CQ3073" s="1">
        <v>0.05</v>
      </c>
      <c r="CR3073" s="1">
        <v>0.0</v>
      </c>
      <c r="CU3073" s="1">
        <v>3.693</v>
      </c>
      <c r="CV3073" s="1">
        <v>0.0</v>
      </c>
      <c r="CX3073" s="1">
        <v>3.356</v>
      </c>
      <c r="CY3073" s="1">
        <v>0.0</v>
      </c>
      <c r="DA3073" s="1">
        <v>110.056</v>
      </c>
      <c r="DB3073" s="1">
        <v>4.279</v>
      </c>
      <c r="DF3073" s="1">
        <v>36.931</v>
      </c>
      <c r="DG3073" s="1">
        <v>0.5</v>
      </c>
      <c r="DI3073" s="1">
        <v>33.557</v>
      </c>
      <c r="DN3073" s="1">
        <v>0.0</v>
      </c>
      <c r="DO3073" s="1">
        <v>0.0</v>
      </c>
      <c r="DQ3073" s="1">
        <v>0.0</v>
      </c>
      <c r="DV3073" s="1">
        <v>0.0</v>
      </c>
      <c r="DW3073" s="1">
        <v>0.0</v>
      </c>
      <c r="DY3073" s="1">
        <v>0.0</v>
      </c>
    </row>
    <row r="3074">
      <c r="A3074" s="1" t="s">
        <v>373</v>
      </c>
      <c r="B3074" s="1">
        <v>2006.0</v>
      </c>
      <c r="C3074" s="1" t="s">
        <v>374</v>
      </c>
      <c r="D3074" s="1">
        <v>1.3990097E7</v>
      </c>
      <c r="E3074" s="1">
        <v>1.7320423424E10</v>
      </c>
      <c r="J3074" s="1">
        <v>3.574</v>
      </c>
      <c r="K3074" s="1">
        <v>0.05</v>
      </c>
      <c r="L3074" s="1">
        <v>3.185</v>
      </c>
      <c r="N3074" s="1">
        <v>445.86</v>
      </c>
      <c r="S3074" s="1">
        <v>0.0</v>
      </c>
      <c r="T3074" s="1">
        <v>0.0</v>
      </c>
      <c r="V3074" s="1">
        <v>0.0</v>
      </c>
      <c r="W3074" s="1">
        <v>0.0</v>
      </c>
      <c r="X3074" s="1">
        <v>0.0</v>
      </c>
      <c r="Y3074" s="1">
        <v>0.0</v>
      </c>
      <c r="AA3074" s="1">
        <v>1.21</v>
      </c>
      <c r="AB3074" s="1">
        <v>86.49</v>
      </c>
      <c r="AC3074" s="1">
        <v>1.57</v>
      </c>
      <c r="AE3074" s="1">
        <v>19.021</v>
      </c>
      <c r="AF3074" s="1">
        <v>0.814</v>
      </c>
      <c r="AG3074" s="1">
        <v>364.026</v>
      </c>
      <c r="AH3074" s="1">
        <v>0.294</v>
      </c>
      <c r="AK3074" s="1">
        <v>74.338</v>
      </c>
      <c r="AL3074" s="1">
        <v>1.04</v>
      </c>
      <c r="AO3074" s="1">
        <v>66.242</v>
      </c>
      <c r="AT3074" s="1">
        <v>0.0</v>
      </c>
      <c r="AU3074" s="1">
        <v>0.0</v>
      </c>
      <c r="AX3074" s="1">
        <v>0.0</v>
      </c>
      <c r="AY3074" s="1">
        <v>0.0</v>
      </c>
      <c r="AZ3074" s="1">
        <v>0.0</v>
      </c>
      <c r="BA3074" s="1">
        <v>0.0</v>
      </c>
      <c r="BC3074" s="1">
        <v>0.7</v>
      </c>
      <c r="BG3074" s="1">
        <v>34.31</v>
      </c>
      <c r="BH3074" s="1">
        <v>0.48</v>
      </c>
      <c r="BJ3074" s="1">
        <v>30.573</v>
      </c>
      <c r="BO3074" s="1">
        <v>37.884</v>
      </c>
      <c r="BP3074" s="1">
        <v>0.53</v>
      </c>
      <c r="BR3074" s="1">
        <v>33.758</v>
      </c>
      <c r="BT3074" s="1">
        <v>-0.36</v>
      </c>
      <c r="BU3074" s="1">
        <v>-29.752</v>
      </c>
      <c r="BY3074" s="1">
        <v>0.0</v>
      </c>
      <c r="BZ3074" s="1">
        <v>0.0</v>
      </c>
      <c r="CB3074" s="1">
        <v>0.0</v>
      </c>
      <c r="CG3074" s="1">
        <v>74.338</v>
      </c>
      <c r="CH3074" s="1">
        <v>1.04</v>
      </c>
      <c r="CK3074" s="1">
        <v>0.0</v>
      </c>
      <c r="CL3074" s="1">
        <v>0.0</v>
      </c>
      <c r="CM3074" s="1">
        <v>0.0</v>
      </c>
      <c r="CN3074" s="1">
        <v>66.242</v>
      </c>
      <c r="CQ3074" s="1">
        <v>0.05</v>
      </c>
      <c r="CR3074" s="1">
        <v>0.0</v>
      </c>
      <c r="CU3074" s="1">
        <v>3.574</v>
      </c>
      <c r="CV3074" s="1">
        <v>0.0</v>
      </c>
      <c r="CX3074" s="1">
        <v>3.185</v>
      </c>
      <c r="CY3074" s="1">
        <v>0.0</v>
      </c>
      <c r="DA3074" s="1">
        <v>112.222</v>
      </c>
      <c r="DB3074" s="1">
        <v>5.093</v>
      </c>
      <c r="DF3074" s="1">
        <v>37.884</v>
      </c>
      <c r="DG3074" s="1">
        <v>0.53</v>
      </c>
      <c r="DI3074" s="1">
        <v>33.758</v>
      </c>
      <c r="DN3074" s="1">
        <v>0.0</v>
      </c>
      <c r="DO3074" s="1">
        <v>0.0</v>
      </c>
      <c r="DQ3074" s="1">
        <v>0.0</v>
      </c>
      <c r="DV3074" s="1">
        <v>0.0</v>
      </c>
      <c r="DW3074" s="1">
        <v>0.0</v>
      </c>
      <c r="DY3074" s="1">
        <v>0.0</v>
      </c>
    </row>
    <row r="3075">
      <c r="A3075" s="1" t="s">
        <v>373</v>
      </c>
      <c r="B3075" s="1">
        <v>2007.0</v>
      </c>
      <c r="C3075" s="1" t="s">
        <v>374</v>
      </c>
      <c r="D3075" s="1">
        <v>1.4457732E7</v>
      </c>
      <c r="E3075" s="1">
        <v>1.7779652608E10</v>
      </c>
      <c r="J3075" s="1">
        <v>3.458</v>
      </c>
      <c r="K3075" s="1">
        <v>0.05</v>
      </c>
      <c r="L3075" s="1">
        <v>3.165</v>
      </c>
      <c r="N3075" s="1">
        <v>455.696</v>
      </c>
      <c r="S3075" s="1">
        <v>0.0</v>
      </c>
      <c r="T3075" s="1">
        <v>0.0</v>
      </c>
      <c r="V3075" s="1">
        <v>0.0</v>
      </c>
      <c r="W3075" s="1">
        <v>0.0</v>
      </c>
      <c r="X3075" s="1">
        <v>0.0</v>
      </c>
      <c r="Y3075" s="1">
        <v>0.0</v>
      </c>
      <c r="AA3075" s="1">
        <v>1.32</v>
      </c>
      <c r="AB3075" s="1">
        <v>91.301</v>
      </c>
      <c r="AC3075" s="1">
        <v>1.58</v>
      </c>
      <c r="AE3075" s="1">
        <v>20.735</v>
      </c>
      <c r="AF3075" s="1">
        <v>1.056</v>
      </c>
      <c r="AG3075" s="1">
        <v>425.292</v>
      </c>
      <c r="AH3075" s="1">
        <v>0.346</v>
      </c>
      <c r="AK3075" s="1">
        <v>73.317</v>
      </c>
      <c r="AL3075" s="1">
        <v>1.06</v>
      </c>
      <c r="AO3075" s="1">
        <v>67.089</v>
      </c>
      <c r="AT3075" s="1">
        <v>0.0</v>
      </c>
      <c r="AU3075" s="1">
        <v>0.0</v>
      </c>
      <c r="AX3075" s="1">
        <v>0.0</v>
      </c>
      <c r="AY3075" s="1">
        <v>0.0</v>
      </c>
      <c r="AZ3075" s="1">
        <v>0.0</v>
      </c>
      <c r="BA3075" s="1">
        <v>0.0</v>
      </c>
      <c r="BC3075" s="1">
        <v>0.72</v>
      </c>
      <c r="BG3075" s="1">
        <v>32.509</v>
      </c>
      <c r="BH3075" s="1">
        <v>0.47</v>
      </c>
      <c r="BJ3075" s="1">
        <v>29.747</v>
      </c>
      <c r="BO3075" s="1">
        <v>35.967</v>
      </c>
      <c r="BP3075" s="1">
        <v>0.52</v>
      </c>
      <c r="BR3075" s="1">
        <v>32.911</v>
      </c>
      <c r="BT3075" s="1">
        <v>-0.26</v>
      </c>
      <c r="BU3075" s="1">
        <v>-19.697</v>
      </c>
      <c r="BY3075" s="1">
        <v>0.0</v>
      </c>
      <c r="BZ3075" s="1">
        <v>0.0</v>
      </c>
      <c r="CB3075" s="1">
        <v>0.0</v>
      </c>
      <c r="CG3075" s="1">
        <v>73.317</v>
      </c>
      <c r="CH3075" s="1">
        <v>1.06</v>
      </c>
      <c r="CK3075" s="1">
        <v>0.0</v>
      </c>
      <c r="CL3075" s="1">
        <v>0.0</v>
      </c>
      <c r="CM3075" s="1">
        <v>0.0</v>
      </c>
      <c r="CN3075" s="1">
        <v>67.089</v>
      </c>
      <c r="CQ3075" s="1">
        <v>0.05</v>
      </c>
      <c r="CR3075" s="1">
        <v>0.0</v>
      </c>
      <c r="CU3075" s="1">
        <v>3.458</v>
      </c>
      <c r="CV3075" s="1">
        <v>0.0</v>
      </c>
      <c r="CX3075" s="1">
        <v>3.165</v>
      </c>
      <c r="CY3075" s="1">
        <v>0.0</v>
      </c>
      <c r="DA3075" s="1">
        <v>109.284</v>
      </c>
      <c r="DB3075" s="1">
        <v>6.149</v>
      </c>
      <c r="DF3075" s="1">
        <v>35.967</v>
      </c>
      <c r="DG3075" s="1">
        <v>0.52</v>
      </c>
      <c r="DI3075" s="1">
        <v>32.911</v>
      </c>
      <c r="DN3075" s="1">
        <v>0.0</v>
      </c>
      <c r="DO3075" s="1">
        <v>0.0</v>
      </c>
      <c r="DQ3075" s="1">
        <v>0.0</v>
      </c>
      <c r="DV3075" s="1">
        <v>0.0</v>
      </c>
      <c r="DW3075" s="1">
        <v>0.0</v>
      </c>
      <c r="DY3075" s="1">
        <v>0.0</v>
      </c>
    </row>
    <row r="3076">
      <c r="A3076" s="1" t="s">
        <v>373</v>
      </c>
      <c r="B3076" s="1">
        <v>2008.0</v>
      </c>
      <c r="C3076" s="1" t="s">
        <v>374</v>
      </c>
      <c r="D3076" s="1">
        <v>1.4940738E7</v>
      </c>
      <c r="E3076" s="1">
        <v>1.8486110208E10</v>
      </c>
      <c r="J3076" s="1">
        <v>3.347</v>
      </c>
      <c r="K3076" s="1">
        <v>0.05</v>
      </c>
      <c r="L3076" s="1">
        <v>2.762</v>
      </c>
      <c r="N3076" s="1">
        <v>441.989</v>
      </c>
      <c r="S3076" s="1">
        <v>0.0</v>
      </c>
      <c r="T3076" s="1">
        <v>0.0</v>
      </c>
      <c r="V3076" s="1">
        <v>0.0</v>
      </c>
      <c r="W3076" s="1">
        <v>0.0</v>
      </c>
      <c r="X3076" s="1">
        <v>0.0</v>
      </c>
      <c r="Y3076" s="1">
        <v>0.0</v>
      </c>
      <c r="AA3076" s="1">
        <v>1.48</v>
      </c>
      <c r="AB3076" s="1">
        <v>99.058</v>
      </c>
      <c r="AC3076" s="1">
        <v>1.81</v>
      </c>
      <c r="AE3076" s="1">
        <v>18.594</v>
      </c>
      <c r="AF3076" s="1">
        <v>1.143</v>
      </c>
      <c r="AG3076" s="1">
        <v>488.065</v>
      </c>
      <c r="AH3076" s="1">
        <v>0.394</v>
      </c>
      <c r="AK3076" s="1">
        <v>79.648</v>
      </c>
      <c r="AL3076" s="1">
        <v>1.19</v>
      </c>
      <c r="AO3076" s="1">
        <v>65.746</v>
      </c>
      <c r="AT3076" s="1">
        <v>0.0</v>
      </c>
      <c r="AU3076" s="1">
        <v>0.0</v>
      </c>
      <c r="AX3076" s="1">
        <v>0.0</v>
      </c>
      <c r="AY3076" s="1">
        <v>0.0</v>
      </c>
      <c r="AZ3076" s="1">
        <v>0.0</v>
      </c>
      <c r="BA3076" s="1">
        <v>0.0</v>
      </c>
      <c r="BC3076" s="1">
        <v>0.8</v>
      </c>
      <c r="BG3076" s="1">
        <v>38.151</v>
      </c>
      <c r="BH3076" s="1">
        <v>0.57</v>
      </c>
      <c r="BJ3076" s="1">
        <v>31.492</v>
      </c>
      <c r="BO3076" s="1">
        <v>41.497</v>
      </c>
      <c r="BP3076" s="1">
        <v>0.62</v>
      </c>
      <c r="BR3076" s="1">
        <v>34.254</v>
      </c>
      <c r="BT3076" s="1">
        <v>-0.33</v>
      </c>
      <c r="BU3076" s="1">
        <v>-22.297</v>
      </c>
      <c r="BY3076" s="1">
        <v>0.0</v>
      </c>
      <c r="BZ3076" s="1">
        <v>0.0</v>
      </c>
      <c r="CB3076" s="1">
        <v>0.0</v>
      </c>
      <c r="CG3076" s="1">
        <v>79.648</v>
      </c>
      <c r="CH3076" s="1">
        <v>1.19</v>
      </c>
      <c r="CK3076" s="1">
        <v>0.0</v>
      </c>
      <c r="CL3076" s="1">
        <v>0.0</v>
      </c>
      <c r="CM3076" s="1">
        <v>0.0</v>
      </c>
      <c r="CN3076" s="1">
        <v>65.746</v>
      </c>
      <c r="CQ3076" s="1">
        <v>0.05</v>
      </c>
      <c r="CR3076" s="1">
        <v>0.0</v>
      </c>
      <c r="CU3076" s="1">
        <v>3.347</v>
      </c>
      <c r="CV3076" s="1">
        <v>0.0</v>
      </c>
      <c r="CX3076" s="1">
        <v>2.762</v>
      </c>
      <c r="CY3076" s="1">
        <v>0.0</v>
      </c>
      <c r="DA3076" s="1">
        <v>121.145</v>
      </c>
      <c r="DB3076" s="1">
        <v>7.292</v>
      </c>
      <c r="DF3076" s="1">
        <v>41.497</v>
      </c>
      <c r="DG3076" s="1">
        <v>0.62</v>
      </c>
      <c r="DI3076" s="1">
        <v>34.254</v>
      </c>
      <c r="DN3076" s="1">
        <v>0.0</v>
      </c>
      <c r="DO3076" s="1">
        <v>0.0</v>
      </c>
      <c r="DQ3076" s="1">
        <v>0.0</v>
      </c>
      <c r="DV3076" s="1">
        <v>0.0</v>
      </c>
      <c r="DW3076" s="1">
        <v>0.0</v>
      </c>
      <c r="DY3076" s="1">
        <v>0.0</v>
      </c>
    </row>
    <row r="3077">
      <c r="A3077" s="1" t="s">
        <v>373</v>
      </c>
      <c r="B3077" s="1">
        <v>2009.0</v>
      </c>
      <c r="C3077" s="1" t="s">
        <v>374</v>
      </c>
      <c r="D3077" s="1">
        <v>1.5435483E7</v>
      </c>
      <c r="E3077" s="1">
        <v>1.9186286592E10</v>
      </c>
      <c r="J3077" s="1">
        <v>3.239</v>
      </c>
      <c r="K3077" s="1">
        <v>0.05</v>
      </c>
      <c r="L3077" s="1">
        <v>3.205</v>
      </c>
      <c r="N3077" s="1">
        <v>371.795</v>
      </c>
      <c r="S3077" s="1">
        <v>0.0</v>
      </c>
      <c r="T3077" s="1">
        <v>0.0</v>
      </c>
      <c r="V3077" s="1">
        <v>0.0</v>
      </c>
      <c r="W3077" s="1">
        <v>0.0</v>
      </c>
      <c r="X3077" s="1">
        <v>0.0</v>
      </c>
      <c r="Y3077" s="1">
        <v>0.0</v>
      </c>
      <c r="AA3077" s="1">
        <v>1.31</v>
      </c>
      <c r="AB3077" s="1">
        <v>84.869</v>
      </c>
      <c r="AC3077" s="1">
        <v>1.56</v>
      </c>
      <c r="AE3077" s="1">
        <v>27.466</v>
      </c>
      <c r="AF3077" s="1">
        <v>2.003</v>
      </c>
      <c r="AG3077" s="1">
        <v>602.177</v>
      </c>
      <c r="AH3077" s="1">
        <v>0.484</v>
      </c>
      <c r="AK3077" s="1">
        <v>54.42</v>
      </c>
      <c r="AL3077" s="1">
        <v>0.84</v>
      </c>
      <c r="AO3077" s="1">
        <v>53.846</v>
      </c>
      <c r="AT3077" s="1">
        <v>0.0</v>
      </c>
      <c r="AU3077" s="1">
        <v>0.0</v>
      </c>
      <c r="AX3077" s="1">
        <v>0.0</v>
      </c>
      <c r="AY3077" s="1">
        <v>0.0</v>
      </c>
      <c r="AZ3077" s="1">
        <v>0.0</v>
      </c>
      <c r="BA3077" s="1">
        <v>0.0</v>
      </c>
      <c r="BC3077" s="1">
        <v>0.58</v>
      </c>
      <c r="BG3077" s="1">
        <v>43.406</v>
      </c>
      <c r="BH3077" s="1">
        <v>0.67</v>
      </c>
      <c r="BJ3077" s="1">
        <v>42.949</v>
      </c>
      <c r="BO3077" s="1">
        <v>46.646</v>
      </c>
      <c r="BP3077" s="1">
        <v>0.72</v>
      </c>
      <c r="BR3077" s="1">
        <v>46.154</v>
      </c>
      <c r="BT3077" s="1">
        <v>-0.25</v>
      </c>
      <c r="BU3077" s="1">
        <v>-19.084</v>
      </c>
      <c r="BY3077" s="1">
        <v>0.0</v>
      </c>
      <c r="BZ3077" s="1">
        <v>0.0</v>
      </c>
      <c r="CB3077" s="1">
        <v>0.0</v>
      </c>
      <c r="CG3077" s="1">
        <v>54.42</v>
      </c>
      <c r="CH3077" s="1">
        <v>0.84</v>
      </c>
      <c r="CK3077" s="1">
        <v>0.0</v>
      </c>
      <c r="CL3077" s="1">
        <v>0.0</v>
      </c>
      <c r="CM3077" s="1">
        <v>0.0</v>
      </c>
      <c r="CN3077" s="1">
        <v>53.846</v>
      </c>
      <c r="CQ3077" s="1">
        <v>0.05</v>
      </c>
      <c r="CR3077" s="1">
        <v>0.0</v>
      </c>
      <c r="CU3077" s="1">
        <v>3.239</v>
      </c>
      <c r="CV3077" s="1">
        <v>0.0</v>
      </c>
      <c r="CX3077" s="1">
        <v>3.205</v>
      </c>
      <c r="CY3077" s="1">
        <v>0.0</v>
      </c>
      <c r="DA3077" s="1">
        <v>101.066</v>
      </c>
      <c r="DB3077" s="1">
        <v>9.295</v>
      </c>
      <c r="DF3077" s="1">
        <v>46.646</v>
      </c>
      <c r="DG3077" s="1">
        <v>0.72</v>
      </c>
      <c r="DI3077" s="1">
        <v>46.154</v>
      </c>
      <c r="DN3077" s="1">
        <v>0.0</v>
      </c>
      <c r="DO3077" s="1">
        <v>0.0</v>
      </c>
      <c r="DQ3077" s="1">
        <v>0.0</v>
      </c>
      <c r="DV3077" s="1">
        <v>0.0</v>
      </c>
      <c r="DW3077" s="1">
        <v>0.0</v>
      </c>
      <c r="DY3077" s="1">
        <v>0.0</v>
      </c>
    </row>
    <row r="3078">
      <c r="A3078" s="1" t="s">
        <v>373</v>
      </c>
      <c r="B3078" s="1">
        <v>2010.0</v>
      </c>
      <c r="C3078" s="1" t="s">
        <v>374</v>
      </c>
      <c r="D3078" s="1">
        <v>1.5945157E7</v>
      </c>
      <c r="E3078" s="1">
        <v>2.0054728704E10</v>
      </c>
      <c r="J3078" s="1">
        <v>3.136</v>
      </c>
      <c r="K3078" s="1">
        <v>0.05</v>
      </c>
      <c r="L3078" s="1">
        <v>2.119</v>
      </c>
      <c r="N3078" s="1">
        <v>351.695</v>
      </c>
      <c r="S3078" s="1">
        <v>0.0</v>
      </c>
      <c r="T3078" s="1">
        <v>0.0</v>
      </c>
      <c r="V3078" s="1">
        <v>0.0</v>
      </c>
      <c r="W3078" s="1">
        <v>0.0</v>
      </c>
      <c r="X3078" s="1">
        <v>0.0</v>
      </c>
      <c r="Y3078" s="1">
        <v>0.0</v>
      </c>
      <c r="AA3078" s="1">
        <v>1.96</v>
      </c>
      <c r="AB3078" s="1">
        <v>122.921</v>
      </c>
      <c r="AC3078" s="1">
        <v>2.36</v>
      </c>
      <c r="AE3078" s="1">
        <v>3.04</v>
      </c>
      <c r="AF3078" s="1">
        <v>0.283</v>
      </c>
      <c r="AG3078" s="1">
        <v>600.649</v>
      </c>
      <c r="AH3078" s="1">
        <v>0.478</v>
      </c>
      <c r="AK3078" s="1">
        <v>75.258</v>
      </c>
      <c r="AL3078" s="1">
        <v>1.2</v>
      </c>
      <c r="AO3078" s="1">
        <v>50.847</v>
      </c>
      <c r="AT3078" s="1">
        <v>0.0</v>
      </c>
      <c r="AU3078" s="1">
        <v>0.0</v>
      </c>
      <c r="AX3078" s="1">
        <v>0.0</v>
      </c>
      <c r="AY3078" s="1">
        <v>0.0</v>
      </c>
      <c r="AZ3078" s="1">
        <v>0.0</v>
      </c>
      <c r="BA3078" s="1">
        <v>0.0</v>
      </c>
      <c r="BC3078" s="1">
        <v>0.83</v>
      </c>
      <c r="BG3078" s="1">
        <v>68.986</v>
      </c>
      <c r="BH3078" s="1">
        <v>1.1</v>
      </c>
      <c r="BJ3078" s="1">
        <v>46.61</v>
      </c>
      <c r="BO3078" s="1">
        <v>72.749</v>
      </c>
      <c r="BP3078" s="1">
        <v>1.16</v>
      </c>
      <c r="BR3078" s="1">
        <v>49.153</v>
      </c>
      <c r="BT3078" s="1">
        <v>-0.4</v>
      </c>
      <c r="BU3078" s="1">
        <v>-20.408</v>
      </c>
      <c r="BY3078" s="1">
        <v>0.0</v>
      </c>
      <c r="BZ3078" s="1">
        <v>0.0</v>
      </c>
      <c r="CB3078" s="1">
        <v>0.0</v>
      </c>
      <c r="CG3078" s="1">
        <v>75.258</v>
      </c>
      <c r="CH3078" s="1">
        <v>1.2</v>
      </c>
      <c r="CK3078" s="1">
        <v>0.0</v>
      </c>
      <c r="CL3078" s="1">
        <v>0.0</v>
      </c>
      <c r="CM3078" s="1">
        <v>0.0</v>
      </c>
      <c r="CN3078" s="1">
        <v>50.847</v>
      </c>
      <c r="CQ3078" s="1">
        <v>0.05</v>
      </c>
      <c r="CR3078" s="1">
        <v>0.0</v>
      </c>
      <c r="CU3078" s="1">
        <v>3.136</v>
      </c>
      <c r="CV3078" s="1">
        <v>0.0</v>
      </c>
      <c r="CX3078" s="1">
        <v>2.119</v>
      </c>
      <c r="CY3078" s="1">
        <v>0.0</v>
      </c>
      <c r="DA3078" s="1">
        <v>148.007</v>
      </c>
      <c r="DB3078" s="1">
        <v>9.577</v>
      </c>
      <c r="DF3078" s="1">
        <v>72.749</v>
      </c>
      <c r="DG3078" s="1">
        <v>1.16</v>
      </c>
      <c r="DI3078" s="1">
        <v>49.153</v>
      </c>
      <c r="DN3078" s="1">
        <v>0.627</v>
      </c>
      <c r="DO3078" s="1">
        <v>0.01</v>
      </c>
      <c r="DQ3078" s="1">
        <v>0.424</v>
      </c>
      <c r="DV3078" s="1">
        <v>0.0</v>
      </c>
      <c r="DW3078" s="1">
        <v>0.0</v>
      </c>
      <c r="DY3078" s="1">
        <v>0.0</v>
      </c>
    </row>
    <row r="3079">
      <c r="A3079" s="1" t="s">
        <v>373</v>
      </c>
      <c r="B3079" s="1">
        <v>2011.0</v>
      </c>
      <c r="C3079" s="1" t="s">
        <v>374</v>
      </c>
      <c r="D3079" s="1">
        <v>1.6469007E7</v>
      </c>
      <c r="E3079" s="1">
        <v>2.0518694912E10</v>
      </c>
      <c r="J3079" s="1">
        <v>3.036</v>
      </c>
      <c r="K3079" s="1">
        <v>0.05</v>
      </c>
      <c r="L3079" s="1">
        <v>2.315</v>
      </c>
      <c r="N3079" s="1">
        <v>305.556</v>
      </c>
      <c r="S3079" s="1">
        <v>0.0</v>
      </c>
      <c r="T3079" s="1">
        <v>0.0</v>
      </c>
      <c r="V3079" s="1">
        <v>0.0</v>
      </c>
      <c r="W3079" s="1">
        <v>0.0</v>
      </c>
      <c r="X3079" s="1">
        <v>0.0</v>
      </c>
      <c r="Y3079" s="1">
        <v>0.0</v>
      </c>
      <c r="AA3079" s="1">
        <v>2.42</v>
      </c>
      <c r="AB3079" s="1">
        <v>146.943</v>
      </c>
      <c r="AC3079" s="1">
        <v>2.16</v>
      </c>
      <c r="AE3079" s="1">
        <v>15.767</v>
      </c>
      <c r="AF3079" s="1">
        <v>1.51</v>
      </c>
      <c r="AG3079" s="1">
        <v>673.233</v>
      </c>
      <c r="AH3079" s="1">
        <v>0.54</v>
      </c>
      <c r="AK3079" s="1">
        <v>57.077</v>
      </c>
      <c r="AL3079" s="1">
        <v>0.94</v>
      </c>
      <c r="AO3079" s="1">
        <v>43.519</v>
      </c>
      <c r="AT3079" s="1">
        <v>0.0</v>
      </c>
      <c r="AU3079" s="1">
        <v>0.0</v>
      </c>
      <c r="AX3079" s="1">
        <v>0.0</v>
      </c>
      <c r="AY3079" s="1">
        <v>0.0</v>
      </c>
      <c r="AZ3079" s="1">
        <v>0.0</v>
      </c>
      <c r="BA3079" s="1">
        <v>0.0</v>
      </c>
      <c r="BC3079" s="1">
        <v>0.66</v>
      </c>
      <c r="BG3079" s="1">
        <v>69.828</v>
      </c>
      <c r="BH3079" s="1">
        <v>1.15</v>
      </c>
      <c r="BJ3079" s="1">
        <v>53.241</v>
      </c>
      <c r="BO3079" s="1">
        <v>74.079</v>
      </c>
      <c r="BP3079" s="1">
        <v>1.22</v>
      </c>
      <c r="BR3079" s="1">
        <v>56.481</v>
      </c>
      <c r="BT3079" s="1">
        <v>0.26</v>
      </c>
      <c r="BU3079" s="1">
        <v>10.744</v>
      </c>
      <c r="BY3079" s="1">
        <v>0.0</v>
      </c>
      <c r="BZ3079" s="1">
        <v>0.0</v>
      </c>
      <c r="CB3079" s="1">
        <v>0.0</v>
      </c>
      <c r="CG3079" s="1">
        <v>57.077</v>
      </c>
      <c r="CH3079" s="1">
        <v>0.94</v>
      </c>
      <c r="CK3079" s="1">
        <v>0.0</v>
      </c>
      <c r="CL3079" s="1">
        <v>0.0</v>
      </c>
      <c r="CM3079" s="1">
        <v>0.0</v>
      </c>
      <c r="CN3079" s="1">
        <v>43.519</v>
      </c>
      <c r="CQ3079" s="1">
        <v>0.05</v>
      </c>
      <c r="CR3079" s="1">
        <v>0.0</v>
      </c>
      <c r="CU3079" s="1">
        <v>3.036</v>
      </c>
      <c r="CV3079" s="1">
        <v>0.0</v>
      </c>
      <c r="CX3079" s="1">
        <v>2.315</v>
      </c>
      <c r="CY3079" s="1">
        <v>0.0</v>
      </c>
      <c r="DA3079" s="1">
        <v>131.155</v>
      </c>
      <c r="DB3079" s="1">
        <v>11.087</v>
      </c>
      <c r="DF3079" s="1">
        <v>74.079</v>
      </c>
      <c r="DG3079" s="1">
        <v>1.22</v>
      </c>
      <c r="DI3079" s="1">
        <v>56.481</v>
      </c>
      <c r="DN3079" s="1">
        <v>1.214</v>
      </c>
      <c r="DO3079" s="1">
        <v>0.02</v>
      </c>
      <c r="DQ3079" s="1">
        <v>0.926</v>
      </c>
      <c r="DV3079" s="1">
        <v>0.0</v>
      </c>
      <c r="DW3079" s="1">
        <v>0.0</v>
      </c>
      <c r="DY3079" s="1">
        <v>0.0</v>
      </c>
    </row>
    <row r="3080">
      <c r="A3080" s="1" t="s">
        <v>373</v>
      </c>
      <c r="B3080" s="1">
        <v>2012.0</v>
      </c>
      <c r="C3080" s="1" t="s">
        <v>374</v>
      </c>
      <c r="D3080" s="1">
        <v>1.6956991E7</v>
      </c>
      <c r="E3080" s="1">
        <v>2.0347160576E10</v>
      </c>
      <c r="J3080" s="1">
        <v>2.949</v>
      </c>
      <c r="K3080" s="1">
        <v>0.05</v>
      </c>
      <c r="L3080" s="1">
        <v>2.165</v>
      </c>
      <c r="N3080" s="1">
        <v>298.701</v>
      </c>
      <c r="S3080" s="1">
        <v>0.0</v>
      </c>
      <c r="T3080" s="1">
        <v>0.0</v>
      </c>
      <c r="V3080" s="1">
        <v>0.0</v>
      </c>
      <c r="W3080" s="1">
        <v>0.0</v>
      </c>
      <c r="X3080" s="1">
        <v>0.0</v>
      </c>
      <c r="Y3080" s="1">
        <v>0.0</v>
      </c>
      <c r="AA3080" s="1">
        <v>1.86</v>
      </c>
      <c r="AB3080" s="1">
        <v>109.689</v>
      </c>
      <c r="AC3080" s="1">
        <v>2.31</v>
      </c>
      <c r="AE3080" s="1">
        <v>0.095</v>
      </c>
      <c r="AF3080" s="1">
        <v>0.011</v>
      </c>
      <c r="AG3080" s="1">
        <v>654.483</v>
      </c>
      <c r="AH3080" s="1">
        <v>0.545</v>
      </c>
      <c r="AK3080" s="1">
        <v>58.383</v>
      </c>
      <c r="AL3080" s="1">
        <v>0.99</v>
      </c>
      <c r="AO3080" s="1">
        <v>42.857</v>
      </c>
      <c r="AT3080" s="1">
        <v>0.0</v>
      </c>
      <c r="AU3080" s="1">
        <v>0.0</v>
      </c>
      <c r="AX3080" s="1">
        <v>0.0</v>
      </c>
      <c r="AY3080" s="1">
        <v>0.0</v>
      </c>
      <c r="AZ3080" s="1">
        <v>0.0</v>
      </c>
      <c r="BA3080" s="1">
        <v>0.0</v>
      </c>
      <c r="BC3080" s="1">
        <v>0.69</v>
      </c>
      <c r="BG3080" s="1">
        <v>73.126</v>
      </c>
      <c r="BH3080" s="1">
        <v>1.24</v>
      </c>
      <c r="BJ3080" s="1">
        <v>53.68</v>
      </c>
      <c r="BO3080" s="1">
        <v>77.844</v>
      </c>
      <c r="BP3080" s="1">
        <v>1.32</v>
      </c>
      <c r="BR3080" s="1">
        <v>57.143</v>
      </c>
      <c r="BT3080" s="1">
        <v>-0.45</v>
      </c>
      <c r="BU3080" s="1">
        <v>-24.194</v>
      </c>
      <c r="BY3080" s="1">
        <v>0.0</v>
      </c>
      <c r="BZ3080" s="1">
        <v>0.0</v>
      </c>
      <c r="CB3080" s="1">
        <v>0.0</v>
      </c>
      <c r="CG3080" s="1">
        <v>58.383</v>
      </c>
      <c r="CH3080" s="1">
        <v>0.99</v>
      </c>
      <c r="CK3080" s="1">
        <v>0.0</v>
      </c>
      <c r="CL3080" s="1">
        <v>0.0</v>
      </c>
      <c r="CM3080" s="1">
        <v>0.0</v>
      </c>
      <c r="CN3080" s="1">
        <v>42.857</v>
      </c>
      <c r="CQ3080" s="1">
        <v>0.05</v>
      </c>
      <c r="CR3080" s="1">
        <v>0.0</v>
      </c>
      <c r="CU3080" s="1">
        <v>2.949</v>
      </c>
      <c r="CV3080" s="1">
        <v>0.0</v>
      </c>
      <c r="CX3080" s="1">
        <v>2.165</v>
      </c>
      <c r="CY3080" s="1">
        <v>0.0</v>
      </c>
      <c r="DA3080" s="1">
        <v>136.227</v>
      </c>
      <c r="DB3080" s="1">
        <v>11.098</v>
      </c>
      <c r="DF3080" s="1">
        <v>77.844</v>
      </c>
      <c r="DG3080" s="1">
        <v>1.32</v>
      </c>
      <c r="DI3080" s="1">
        <v>57.143</v>
      </c>
      <c r="DN3080" s="1">
        <v>1.769</v>
      </c>
      <c r="DO3080" s="1">
        <v>0.03</v>
      </c>
      <c r="DQ3080" s="1">
        <v>1.299</v>
      </c>
      <c r="DV3080" s="1">
        <v>0.0</v>
      </c>
      <c r="DW3080" s="1">
        <v>0.0</v>
      </c>
      <c r="DY3080" s="1">
        <v>0.0</v>
      </c>
    </row>
    <row r="3081">
      <c r="A3081" s="1" t="s">
        <v>373</v>
      </c>
      <c r="B3081" s="1">
        <v>2013.0</v>
      </c>
      <c r="C3081" s="1" t="s">
        <v>374</v>
      </c>
      <c r="D3081" s="1">
        <v>1.7459573E7</v>
      </c>
      <c r="E3081" s="1">
        <v>2.0814127104E10</v>
      </c>
      <c r="J3081" s="1">
        <v>2.864</v>
      </c>
      <c r="K3081" s="1">
        <v>0.05</v>
      </c>
      <c r="L3081" s="1">
        <v>2.273</v>
      </c>
      <c r="N3081" s="1">
        <v>318.182</v>
      </c>
      <c r="S3081" s="1">
        <v>0.0</v>
      </c>
      <c r="T3081" s="1">
        <v>0.0</v>
      </c>
      <c r="V3081" s="1">
        <v>0.0</v>
      </c>
      <c r="W3081" s="1">
        <v>0.0</v>
      </c>
      <c r="X3081" s="1">
        <v>0.0</v>
      </c>
      <c r="Y3081" s="1">
        <v>0.0</v>
      </c>
      <c r="AA3081" s="1">
        <v>2.1</v>
      </c>
      <c r="AB3081" s="1">
        <v>120.278</v>
      </c>
      <c r="AC3081" s="1">
        <v>2.2</v>
      </c>
      <c r="AE3081" s="1">
        <v>8.882</v>
      </c>
      <c r="AF3081" s="1">
        <v>0.986</v>
      </c>
      <c r="AG3081" s="1">
        <v>692.099</v>
      </c>
      <c r="AH3081" s="1">
        <v>0.581</v>
      </c>
      <c r="AK3081" s="1">
        <v>57.848</v>
      </c>
      <c r="AL3081" s="1">
        <v>1.01</v>
      </c>
      <c r="AO3081" s="1">
        <v>45.909</v>
      </c>
      <c r="AT3081" s="1">
        <v>0.0</v>
      </c>
      <c r="AU3081" s="1">
        <v>0.0</v>
      </c>
      <c r="AX3081" s="1">
        <v>0.0</v>
      </c>
      <c r="AY3081" s="1">
        <v>0.0</v>
      </c>
      <c r="AZ3081" s="1">
        <v>0.0</v>
      </c>
      <c r="BA3081" s="1">
        <v>0.0</v>
      </c>
      <c r="BC3081" s="1">
        <v>0.7</v>
      </c>
      <c r="BG3081" s="1">
        <v>63.575</v>
      </c>
      <c r="BH3081" s="1">
        <v>1.11</v>
      </c>
      <c r="BJ3081" s="1">
        <v>50.455</v>
      </c>
      <c r="BO3081" s="1">
        <v>68.157</v>
      </c>
      <c r="BP3081" s="1">
        <v>1.19</v>
      </c>
      <c r="BR3081" s="1">
        <v>54.091</v>
      </c>
      <c r="BT3081" s="1">
        <v>-0.1</v>
      </c>
      <c r="BU3081" s="1">
        <v>-4.762</v>
      </c>
      <c r="BY3081" s="1">
        <v>0.0</v>
      </c>
      <c r="BZ3081" s="1">
        <v>0.0</v>
      </c>
      <c r="CB3081" s="1">
        <v>0.0</v>
      </c>
      <c r="CG3081" s="1">
        <v>57.848</v>
      </c>
      <c r="CH3081" s="1">
        <v>1.01</v>
      </c>
      <c r="CK3081" s="1">
        <v>0.0</v>
      </c>
      <c r="CL3081" s="1">
        <v>0.0</v>
      </c>
      <c r="CM3081" s="1">
        <v>0.0</v>
      </c>
      <c r="CN3081" s="1">
        <v>45.909</v>
      </c>
      <c r="CQ3081" s="1">
        <v>0.05</v>
      </c>
      <c r="CR3081" s="1">
        <v>0.0</v>
      </c>
      <c r="CU3081" s="1">
        <v>2.864</v>
      </c>
      <c r="CV3081" s="1">
        <v>0.0</v>
      </c>
      <c r="CX3081" s="1">
        <v>2.273</v>
      </c>
      <c r="CY3081" s="1">
        <v>0.0</v>
      </c>
      <c r="DA3081" s="1">
        <v>126.005</v>
      </c>
      <c r="DB3081" s="1">
        <v>12.084</v>
      </c>
      <c r="DF3081" s="1">
        <v>68.157</v>
      </c>
      <c r="DG3081" s="1">
        <v>1.19</v>
      </c>
      <c r="DI3081" s="1">
        <v>54.091</v>
      </c>
      <c r="DN3081" s="1">
        <v>1.718</v>
      </c>
      <c r="DO3081" s="1">
        <v>0.03</v>
      </c>
      <c r="DQ3081" s="1">
        <v>1.364</v>
      </c>
      <c r="DV3081" s="1">
        <v>0.0</v>
      </c>
      <c r="DW3081" s="1">
        <v>0.0</v>
      </c>
      <c r="DY3081" s="1">
        <v>0.0</v>
      </c>
    </row>
    <row r="3082">
      <c r="A3082" s="1" t="s">
        <v>373</v>
      </c>
      <c r="B3082" s="1">
        <v>2014.0</v>
      </c>
      <c r="C3082" s="1" t="s">
        <v>374</v>
      </c>
      <c r="D3082" s="1">
        <v>1.8020221E7</v>
      </c>
      <c r="E3082" s="1">
        <v>2.2288805888E10</v>
      </c>
      <c r="J3082" s="1">
        <v>2.775</v>
      </c>
      <c r="K3082" s="1">
        <v>0.05</v>
      </c>
      <c r="L3082" s="1">
        <v>1.992</v>
      </c>
      <c r="N3082" s="1">
        <v>290.837</v>
      </c>
      <c r="S3082" s="1">
        <v>0.0</v>
      </c>
      <c r="T3082" s="1">
        <v>0.0</v>
      </c>
      <c r="V3082" s="1">
        <v>0.0</v>
      </c>
      <c r="W3082" s="1">
        <v>0.0</v>
      </c>
      <c r="X3082" s="1">
        <v>0.0</v>
      </c>
      <c r="Y3082" s="1">
        <v>0.0</v>
      </c>
      <c r="AA3082" s="1">
        <v>2.26</v>
      </c>
      <c r="AB3082" s="1">
        <v>125.415</v>
      </c>
      <c r="AC3082" s="1">
        <v>2.51</v>
      </c>
      <c r="AE3082" s="1">
        <v>7.404</v>
      </c>
      <c r="AF3082" s="1">
        <v>0.895</v>
      </c>
      <c r="AG3082" s="1">
        <v>720.217</v>
      </c>
      <c r="AH3082" s="1">
        <v>0.582</v>
      </c>
      <c r="AK3082" s="1">
        <v>58.268</v>
      </c>
      <c r="AL3082" s="1">
        <v>1.05</v>
      </c>
      <c r="AO3082" s="1">
        <v>41.833</v>
      </c>
      <c r="AT3082" s="1">
        <v>0.0</v>
      </c>
      <c r="AU3082" s="1">
        <v>0.0</v>
      </c>
      <c r="AX3082" s="1">
        <v>0.0</v>
      </c>
      <c r="AY3082" s="1">
        <v>0.0</v>
      </c>
      <c r="AZ3082" s="1">
        <v>0.0</v>
      </c>
      <c r="BA3082" s="1">
        <v>0.0</v>
      </c>
      <c r="BC3082" s="1">
        <v>0.73</v>
      </c>
      <c r="BG3082" s="1">
        <v>76.581</v>
      </c>
      <c r="BH3082" s="1">
        <v>1.38</v>
      </c>
      <c r="BJ3082" s="1">
        <v>54.98</v>
      </c>
      <c r="BO3082" s="1">
        <v>81.02</v>
      </c>
      <c r="BP3082" s="1">
        <v>1.46</v>
      </c>
      <c r="BR3082" s="1">
        <v>58.167</v>
      </c>
      <c r="BT3082" s="1">
        <v>-0.25</v>
      </c>
      <c r="BU3082" s="1">
        <v>-11.062</v>
      </c>
      <c r="BY3082" s="1">
        <v>0.0</v>
      </c>
      <c r="BZ3082" s="1">
        <v>0.0</v>
      </c>
      <c r="CB3082" s="1">
        <v>0.0</v>
      </c>
      <c r="CG3082" s="1">
        <v>58.268</v>
      </c>
      <c r="CH3082" s="1">
        <v>1.05</v>
      </c>
      <c r="CK3082" s="1">
        <v>0.0</v>
      </c>
      <c r="CL3082" s="1">
        <v>0.0</v>
      </c>
      <c r="CM3082" s="1">
        <v>0.0</v>
      </c>
      <c r="CN3082" s="1">
        <v>41.833</v>
      </c>
      <c r="CQ3082" s="1">
        <v>0.05</v>
      </c>
      <c r="CR3082" s="1">
        <v>0.0</v>
      </c>
      <c r="CU3082" s="1">
        <v>2.775</v>
      </c>
      <c r="CV3082" s="1">
        <v>0.0</v>
      </c>
      <c r="CX3082" s="1">
        <v>1.992</v>
      </c>
      <c r="CY3082" s="1">
        <v>0.0</v>
      </c>
      <c r="DA3082" s="1">
        <v>139.288</v>
      </c>
      <c r="DB3082" s="1">
        <v>12.978</v>
      </c>
      <c r="DF3082" s="1">
        <v>81.02</v>
      </c>
      <c r="DG3082" s="1">
        <v>1.46</v>
      </c>
      <c r="DI3082" s="1">
        <v>58.167</v>
      </c>
      <c r="DN3082" s="1">
        <v>1.665</v>
      </c>
      <c r="DO3082" s="1">
        <v>0.03</v>
      </c>
      <c r="DQ3082" s="1">
        <v>1.195</v>
      </c>
      <c r="DV3082" s="1">
        <v>0.0</v>
      </c>
      <c r="DW3082" s="1">
        <v>0.0</v>
      </c>
      <c r="DY3082" s="1">
        <v>0.0</v>
      </c>
    </row>
    <row r="3083">
      <c r="A3083" s="1" t="s">
        <v>373</v>
      </c>
      <c r="B3083" s="1">
        <v>2015.0</v>
      </c>
      <c r="C3083" s="1" t="s">
        <v>374</v>
      </c>
      <c r="D3083" s="1">
        <v>1.8592978E7</v>
      </c>
      <c r="E3083" s="1">
        <v>2.3664472064E10</v>
      </c>
      <c r="J3083" s="1">
        <v>3.227</v>
      </c>
      <c r="K3083" s="1">
        <v>0.06</v>
      </c>
      <c r="L3083" s="1">
        <v>2.39</v>
      </c>
      <c r="N3083" s="1">
        <v>358.566</v>
      </c>
      <c r="S3083" s="1">
        <v>0.0</v>
      </c>
      <c r="T3083" s="1">
        <v>0.0</v>
      </c>
      <c r="V3083" s="1">
        <v>0.0</v>
      </c>
      <c r="W3083" s="1">
        <v>0.0</v>
      </c>
      <c r="X3083" s="1">
        <v>0.0</v>
      </c>
      <c r="Y3083" s="1">
        <v>0.0</v>
      </c>
      <c r="AA3083" s="1">
        <v>2.64</v>
      </c>
      <c r="AB3083" s="1">
        <v>141.989</v>
      </c>
      <c r="AC3083" s="1">
        <v>2.51</v>
      </c>
      <c r="AE3083" s="1">
        <v>20.11</v>
      </c>
      <c r="AF3083" s="1">
        <v>2.61</v>
      </c>
      <c r="AG3083" s="1">
        <v>838.407</v>
      </c>
      <c r="AH3083" s="1">
        <v>0.659</v>
      </c>
      <c r="AK3083" s="1">
        <v>69.919</v>
      </c>
      <c r="AL3083" s="1">
        <v>1.3</v>
      </c>
      <c r="AO3083" s="1">
        <v>51.793</v>
      </c>
      <c r="AT3083" s="1">
        <v>0.0</v>
      </c>
      <c r="AU3083" s="1">
        <v>0.0</v>
      </c>
      <c r="AX3083" s="1">
        <v>0.0</v>
      </c>
      <c r="AY3083" s="1">
        <v>0.0</v>
      </c>
      <c r="AZ3083" s="1">
        <v>0.0</v>
      </c>
      <c r="BA3083" s="1">
        <v>0.0</v>
      </c>
      <c r="BC3083" s="1">
        <v>0.9</v>
      </c>
      <c r="BG3083" s="1">
        <v>60.238</v>
      </c>
      <c r="BH3083" s="1">
        <v>1.12</v>
      </c>
      <c r="BJ3083" s="1">
        <v>44.622</v>
      </c>
      <c r="BO3083" s="1">
        <v>65.078</v>
      </c>
      <c r="BP3083" s="1">
        <v>1.21</v>
      </c>
      <c r="BR3083" s="1">
        <v>48.207</v>
      </c>
      <c r="BT3083" s="1">
        <v>0.13</v>
      </c>
      <c r="BU3083" s="1">
        <v>4.924</v>
      </c>
      <c r="BY3083" s="1">
        <v>0.0</v>
      </c>
      <c r="BZ3083" s="1">
        <v>0.0</v>
      </c>
      <c r="CB3083" s="1">
        <v>0.0</v>
      </c>
      <c r="CG3083" s="1">
        <v>69.919</v>
      </c>
      <c r="CH3083" s="1">
        <v>1.3</v>
      </c>
      <c r="CK3083" s="1">
        <v>0.0</v>
      </c>
      <c r="CL3083" s="1">
        <v>0.0</v>
      </c>
      <c r="CM3083" s="1">
        <v>0.0</v>
      </c>
      <c r="CN3083" s="1">
        <v>51.793</v>
      </c>
      <c r="CQ3083" s="1">
        <v>0.06</v>
      </c>
      <c r="CR3083" s="1">
        <v>0.0</v>
      </c>
      <c r="CU3083" s="1">
        <v>3.227</v>
      </c>
      <c r="CV3083" s="1">
        <v>0.0</v>
      </c>
      <c r="CX3083" s="1">
        <v>2.39</v>
      </c>
      <c r="CY3083" s="1">
        <v>0.0</v>
      </c>
      <c r="DA3083" s="1">
        <v>134.997</v>
      </c>
      <c r="DB3083" s="1">
        <v>15.588</v>
      </c>
      <c r="DF3083" s="1">
        <v>65.078</v>
      </c>
      <c r="DG3083" s="1">
        <v>1.21</v>
      </c>
      <c r="DI3083" s="1">
        <v>48.207</v>
      </c>
      <c r="DN3083" s="1">
        <v>1.614</v>
      </c>
      <c r="DO3083" s="1">
        <v>0.03</v>
      </c>
      <c r="DQ3083" s="1">
        <v>1.195</v>
      </c>
      <c r="DV3083" s="1">
        <v>0.0</v>
      </c>
      <c r="DW3083" s="1">
        <v>0.0</v>
      </c>
      <c r="DY3083" s="1">
        <v>0.0</v>
      </c>
    </row>
    <row r="3084">
      <c r="A3084" s="1" t="s">
        <v>373</v>
      </c>
      <c r="B3084" s="1">
        <v>2016.0</v>
      </c>
      <c r="C3084" s="1" t="s">
        <v>374</v>
      </c>
      <c r="D3084" s="1">
        <v>1.9191249E7</v>
      </c>
      <c r="E3084" s="1">
        <v>2.5049317376E10</v>
      </c>
      <c r="J3084" s="1">
        <v>3.126</v>
      </c>
      <c r="K3084" s="1">
        <v>0.06</v>
      </c>
      <c r="L3084" s="1">
        <v>1.987</v>
      </c>
      <c r="N3084" s="1">
        <v>331.126</v>
      </c>
      <c r="S3084" s="1">
        <v>0.0</v>
      </c>
      <c r="T3084" s="1">
        <v>0.0</v>
      </c>
      <c r="V3084" s="1">
        <v>0.0</v>
      </c>
      <c r="W3084" s="1">
        <v>0.0</v>
      </c>
      <c r="X3084" s="1">
        <v>0.0</v>
      </c>
      <c r="Y3084" s="1">
        <v>0.0</v>
      </c>
      <c r="AA3084" s="1">
        <v>2.67</v>
      </c>
      <c r="AB3084" s="1">
        <v>139.126</v>
      </c>
      <c r="AC3084" s="1">
        <v>3.02</v>
      </c>
      <c r="AE3084" s="1">
        <v>24.603</v>
      </c>
      <c r="AF3084" s="1">
        <v>3.835</v>
      </c>
      <c r="AG3084" s="1">
        <v>1012.115</v>
      </c>
      <c r="AH3084" s="1">
        <v>0.775</v>
      </c>
      <c r="AK3084" s="1">
        <v>75.555</v>
      </c>
      <c r="AL3084" s="1">
        <v>1.45</v>
      </c>
      <c r="AO3084" s="1">
        <v>48.013</v>
      </c>
      <c r="AT3084" s="1">
        <v>0.0</v>
      </c>
      <c r="AU3084" s="1">
        <v>0.0</v>
      </c>
      <c r="AX3084" s="1">
        <v>0.0</v>
      </c>
      <c r="AY3084" s="1">
        <v>0.0</v>
      </c>
      <c r="AZ3084" s="1">
        <v>0.0</v>
      </c>
      <c r="BA3084" s="1">
        <v>0.0</v>
      </c>
      <c r="BC3084" s="1">
        <v>1.0</v>
      </c>
      <c r="BG3084" s="1">
        <v>77.118</v>
      </c>
      <c r="BH3084" s="1">
        <v>1.48</v>
      </c>
      <c r="BJ3084" s="1">
        <v>49.007</v>
      </c>
      <c r="BO3084" s="1">
        <v>81.808</v>
      </c>
      <c r="BP3084" s="1">
        <v>1.57</v>
      </c>
      <c r="BR3084" s="1">
        <v>51.987</v>
      </c>
      <c r="BT3084" s="1">
        <v>-0.35</v>
      </c>
      <c r="BU3084" s="1">
        <v>-13.109</v>
      </c>
      <c r="BY3084" s="1">
        <v>0.0</v>
      </c>
      <c r="BZ3084" s="1">
        <v>0.0</v>
      </c>
      <c r="CB3084" s="1">
        <v>0.0</v>
      </c>
      <c r="CG3084" s="1">
        <v>75.555</v>
      </c>
      <c r="CH3084" s="1">
        <v>1.45</v>
      </c>
      <c r="CK3084" s="1">
        <v>0.0</v>
      </c>
      <c r="CL3084" s="1">
        <v>0.0</v>
      </c>
      <c r="CM3084" s="1">
        <v>0.0</v>
      </c>
      <c r="CN3084" s="1">
        <v>48.013</v>
      </c>
      <c r="CQ3084" s="1">
        <v>0.06</v>
      </c>
      <c r="CR3084" s="1">
        <v>0.0</v>
      </c>
      <c r="CU3084" s="1">
        <v>3.126</v>
      </c>
      <c r="CV3084" s="1">
        <v>0.0</v>
      </c>
      <c r="CX3084" s="1">
        <v>1.987</v>
      </c>
      <c r="CY3084" s="1">
        <v>0.0</v>
      </c>
      <c r="DA3084" s="1">
        <v>157.363</v>
      </c>
      <c r="DB3084" s="1">
        <v>19.424</v>
      </c>
      <c r="DF3084" s="1">
        <v>81.808</v>
      </c>
      <c r="DG3084" s="1">
        <v>1.57</v>
      </c>
      <c r="DI3084" s="1">
        <v>51.987</v>
      </c>
      <c r="DN3084" s="1">
        <v>1.563</v>
      </c>
      <c r="DO3084" s="1">
        <v>0.03</v>
      </c>
      <c r="DQ3084" s="1">
        <v>0.993</v>
      </c>
      <c r="DV3084" s="1">
        <v>0.0</v>
      </c>
      <c r="DW3084" s="1">
        <v>0.0</v>
      </c>
      <c r="DY3084" s="1">
        <v>0.0</v>
      </c>
    </row>
    <row r="3085">
      <c r="A3085" s="1" t="s">
        <v>373</v>
      </c>
      <c r="B3085" s="1">
        <v>2017.0</v>
      </c>
      <c r="C3085" s="1" t="s">
        <v>374</v>
      </c>
      <c r="D3085" s="1">
        <v>1.9812964E7</v>
      </c>
      <c r="E3085" s="1">
        <v>2.6378184704E10</v>
      </c>
      <c r="J3085" s="1">
        <v>3.028</v>
      </c>
      <c r="K3085" s="1">
        <v>0.06</v>
      </c>
      <c r="L3085" s="1">
        <v>1.744</v>
      </c>
      <c r="N3085" s="1">
        <v>372.093</v>
      </c>
      <c r="S3085" s="1">
        <v>0.0</v>
      </c>
      <c r="T3085" s="1">
        <v>0.0</v>
      </c>
      <c r="Y3085" s="1">
        <v>0.0</v>
      </c>
      <c r="AA3085" s="1">
        <v>3.19</v>
      </c>
      <c r="AB3085" s="1">
        <v>161.006</v>
      </c>
      <c r="AC3085" s="1">
        <v>3.44</v>
      </c>
      <c r="AE3085" s="1">
        <v>10.386</v>
      </c>
      <c r="AF3085" s="1">
        <v>2.017</v>
      </c>
      <c r="AG3085" s="1">
        <v>1082.18</v>
      </c>
      <c r="AH3085" s="1">
        <v>0.813</v>
      </c>
      <c r="AK3085" s="1">
        <v>94.383</v>
      </c>
      <c r="AL3085" s="1">
        <v>1.87</v>
      </c>
      <c r="AO3085" s="1">
        <v>54.36</v>
      </c>
      <c r="AT3085" s="1">
        <v>0.0</v>
      </c>
      <c r="AU3085" s="1">
        <v>0.0</v>
      </c>
      <c r="BA3085" s="1">
        <v>0.0</v>
      </c>
      <c r="BC3085" s="1">
        <v>1.28</v>
      </c>
      <c r="BG3085" s="1">
        <v>74.699</v>
      </c>
      <c r="BH3085" s="1">
        <v>1.48</v>
      </c>
      <c r="BJ3085" s="1">
        <v>43.023</v>
      </c>
      <c r="BO3085" s="1">
        <v>79.241</v>
      </c>
      <c r="BP3085" s="1">
        <v>1.57</v>
      </c>
      <c r="BR3085" s="1">
        <v>45.64</v>
      </c>
      <c r="BT3085" s="1">
        <v>-0.25</v>
      </c>
      <c r="BU3085" s="1">
        <v>-7.837</v>
      </c>
      <c r="BY3085" s="1">
        <v>0.0</v>
      </c>
      <c r="BZ3085" s="1">
        <v>0.0</v>
      </c>
      <c r="CB3085" s="1">
        <v>0.0</v>
      </c>
      <c r="CG3085" s="1">
        <v>94.383</v>
      </c>
      <c r="CH3085" s="1">
        <v>1.87</v>
      </c>
      <c r="CN3085" s="1">
        <v>54.36</v>
      </c>
      <c r="CQ3085" s="1">
        <v>0.06</v>
      </c>
      <c r="CR3085" s="1">
        <v>0.0</v>
      </c>
      <c r="CU3085" s="1">
        <v>3.028</v>
      </c>
      <c r="CV3085" s="1">
        <v>0.0</v>
      </c>
      <c r="CX3085" s="1">
        <v>1.744</v>
      </c>
      <c r="CY3085" s="1">
        <v>0.0</v>
      </c>
      <c r="DA3085" s="1">
        <v>173.624</v>
      </c>
      <c r="DB3085" s="1">
        <v>21.441</v>
      </c>
      <c r="DF3085" s="1">
        <v>79.241</v>
      </c>
      <c r="DG3085" s="1">
        <v>1.57</v>
      </c>
      <c r="DI3085" s="1">
        <v>45.64</v>
      </c>
      <c r="DN3085" s="1">
        <v>1.514</v>
      </c>
      <c r="DO3085" s="1">
        <v>0.03</v>
      </c>
      <c r="DQ3085" s="1">
        <v>0.872</v>
      </c>
      <c r="DV3085" s="1">
        <v>0.0</v>
      </c>
      <c r="DW3085" s="1">
        <v>0.0</v>
      </c>
      <c r="DY3085" s="1">
        <v>0.0</v>
      </c>
    </row>
    <row r="3086">
      <c r="A3086" s="1" t="s">
        <v>373</v>
      </c>
      <c r="B3086" s="1">
        <v>2018.0</v>
      </c>
      <c r="C3086" s="1" t="s">
        <v>374</v>
      </c>
      <c r="D3086" s="1">
        <v>2.0441987E7</v>
      </c>
      <c r="E3086" s="1">
        <v>2.7630094336E10</v>
      </c>
      <c r="J3086" s="1">
        <v>2.935</v>
      </c>
      <c r="K3086" s="1">
        <v>0.06</v>
      </c>
      <c r="L3086" s="1">
        <v>1.662</v>
      </c>
      <c r="N3086" s="1">
        <v>404.432</v>
      </c>
      <c r="S3086" s="1">
        <v>0.0</v>
      </c>
      <c r="T3086" s="1">
        <v>0.0</v>
      </c>
      <c r="Y3086" s="1">
        <v>0.0</v>
      </c>
      <c r="AA3086" s="1">
        <v>3.48</v>
      </c>
      <c r="AB3086" s="1">
        <v>170.238</v>
      </c>
      <c r="AC3086" s="1">
        <v>3.61</v>
      </c>
      <c r="AE3086" s="1">
        <v>3.755</v>
      </c>
      <c r="AF3086" s="1">
        <v>0.805</v>
      </c>
      <c r="AG3086" s="1">
        <v>1088.261</v>
      </c>
      <c r="AH3086" s="1">
        <v>0.805</v>
      </c>
      <c r="AK3086" s="1">
        <v>105.665</v>
      </c>
      <c r="AL3086" s="1">
        <v>2.16</v>
      </c>
      <c r="AO3086" s="1">
        <v>59.834</v>
      </c>
      <c r="AT3086" s="1">
        <v>0.0</v>
      </c>
      <c r="AU3086" s="1">
        <v>0.0</v>
      </c>
      <c r="BA3086" s="1">
        <v>0.0</v>
      </c>
      <c r="BC3086" s="1">
        <v>1.46</v>
      </c>
      <c r="BG3086" s="1">
        <v>66.53</v>
      </c>
      <c r="BH3086" s="1">
        <v>1.36</v>
      </c>
      <c r="BJ3086" s="1">
        <v>37.673</v>
      </c>
      <c r="BO3086" s="1">
        <v>70.932</v>
      </c>
      <c r="BP3086" s="1">
        <v>1.45</v>
      </c>
      <c r="BR3086" s="1">
        <v>40.166</v>
      </c>
      <c r="BT3086" s="1">
        <v>-0.13</v>
      </c>
      <c r="BU3086" s="1">
        <v>-3.736</v>
      </c>
      <c r="BY3086" s="1">
        <v>0.0</v>
      </c>
      <c r="BZ3086" s="1">
        <v>0.0</v>
      </c>
      <c r="CB3086" s="1">
        <v>0.0</v>
      </c>
      <c r="CG3086" s="1">
        <v>105.665</v>
      </c>
      <c r="CH3086" s="1">
        <v>2.16</v>
      </c>
      <c r="CN3086" s="1">
        <v>59.834</v>
      </c>
      <c r="CQ3086" s="1">
        <v>0.06</v>
      </c>
      <c r="CR3086" s="1">
        <v>0.0</v>
      </c>
      <c r="CU3086" s="1">
        <v>2.935</v>
      </c>
      <c r="CV3086" s="1">
        <v>0.0</v>
      </c>
      <c r="CX3086" s="1">
        <v>1.662</v>
      </c>
      <c r="CY3086" s="1">
        <v>0.0</v>
      </c>
      <c r="DA3086" s="1">
        <v>176.597</v>
      </c>
      <c r="DB3086" s="1">
        <v>22.246</v>
      </c>
      <c r="DF3086" s="1">
        <v>70.932</v>
      </c>
      <c r="DG3086" s="1">
        <v>1.45</v>
      </c>
      <c r="DI3086" s="1">
        <v>40.166</v>
      </c>
      <c r="DN3086" s="1">
        <v>1.468</v>
      </c>
      <c r="DO3086" s="1">
        <v>0.03</v>
      </c>
      <c r="DQ3086" s="1">
        <v>0.831</v>
      </c>
      <c r="DV3086" s="1">
        <v>0.0</v>
      </c>
      <c r="DW3086" s="1">
        <v>0.0</v>
      </c>
      <c r="DY3086" s="1">
        <v>0.0</v>
      </c>
    </row>
    <row r="3087">
      <c r="A3087" s="1" t="s">
        <v>373</v>
      </c>
      <c r="B3087" s="1">
        <v>2019.0</v>
      </c>
      <c r="C3087" s="1" t="s">
        <v>374</v>
      </c>
      <c r="D3087" s="1">
        <v>2.1068368E7</v>
      </c>
      <c r="E3087" s="1">
        <v>2.8946665472E10</v>
      </c>
      <c r="J3087" s="1">
        <v>2.848</v>
      </c>
      <c r="K3087" s="1">
        <v>0.06</v>
      </c>
      <c r="L3087" s="1">
        <v>1.575</v>
      </c>
      <c r="N3087" s="1">
        <v>417.323</v>
      </c>
      <c r="S3087" s="1">
        <v>0.0</v>
      </c>
      <c r="T3087" s="1">
        <v>0.0</v>
      </c>
      <c r="Y3087" s="1">
        <v>0.0</v>
      </c>
      <c r="AA3087" s="1">
        <v>3.86</v>
      </c>
      <c r="AB3087" s="1">
        <v>183.213</v>
      </c>
      <c r="AC3087" s="1">
        <v>3.81</v>
      </c>
      <c r="AE3087" s="1">
        <v>8.982</v>
      </c>
      <c r="AF3087" s="1">
        <v>1.998</v>
      </c>
      <c r="AG3087" s="1">
        <v>1150.752</v>
      </c>
      <c r="AH3087" s="1">
        <v>0.838</v>
      </c>
      <c r="AK3087" s="1">
        <v>111.542</v>
      </c>
      <c r="AL3087" s="1">
        <v>2.35</v>
      </c>
      <c r="AO3087" s="1">
        <v>61.68</v>
      </c>
      <c r="AT3087" s="1">
        <v>0.0</v>
      </c>
      <c r="AU3087" s="1">
        <v>0.0</v>
      </c>
      <c r="BA3087" s="1">
        <v>0.0</v>
      </c>
      <c r="BC3087" s="1">
        <v>1.59</v>
      </c>
      <c r="BG3087" s="1">
        <v>65.026</v>
      </c>
      <c r="BH3087" s="1">
        <v>1.37</v>
      </c>
      <c r="BJ3087" s="1">
        <v>35.958</v>
      </c>
      <c r="BO3087" s="1">
        <v>69.298</v>
      </c>
      <c r="BP3087" s="1">
        <v>1.46</v>
      </c>
      <c r="BR3087" s="1">
        <v>38.32</v>
      </c>
      <c r="BT3087" s="1">
        <v>0.05</v>
      </c>
      <c r="BU3087" s="1">
        <v>1.295</v>
      </c>
      <c r="BY3087" s="1">
        <v>0.0</v>
      </c>
      <c r="BZ3087" s="1">
        <v>0.0</v>
      </c>
      <c r="CB3087" s="1">
        <v>0.0</v>
      </c>
      <c r="CG3087" s="1">
        <v>111.542</v>
      </c>
      <c r="CH3087" s="1">
        <v>2.35</v>
      </c>
      <c r="CN3087" s="1">
        <v>61.68</v>
      </c>
      <c r="CQ3087" s="1">
        <v>0.06</v>
      </c>
      <c r="CR3087" s="1">
        <v>0.0</v>
      </c>
      <c r="CU3087" s="1">
        <v>2.848</v>
      </c>
      <c r="CV3087" s="1">
        <v>0.0</v>
      </c>
      <c r="CX3087" s="1">
        <v>1.575</v>
      </c>
      <c r="CY3087" s="1">
        <v>0.0</v>
      </c>
      <c r="DA3087" s="1">
        <v>180.84</v>
      </c>
      <c r="DB3087" s="1">
        <v>24.244</v>
      </c>
      <c r="DF3087" s="1">
        <v>69.298</v>
      </c>
      <c r="DG3087" s="1">
        <v>1.46</v>
      </c>
      <c r="DI3087" s="1">
        <v>38.32</v>
      </c>
      <c r="DN3087" s="1">
        <v>1.424</v>
      </c>
      <c r="DO3087" s="1">
        <v>0.03</v>
      </c>
      <c r="DQ3087" s="1">
        <v>0.787</v>
      </c>
      <c r="DV3087" s="1">
        <v>0.0</v>
      </c>
      <c r="DW3087" s="1">
        <v>0.0</v>
      </c>
      <c r="DY3087" s="1">
        <v>0.0</v>
      </c>
    </row>
    <row r="3088">
      <c r="A3088" s="1" t="s">
        <v>373</v>
      </c>
      <c r="B3088" s="1">
        <v>2020.0</v>
      </c>
      <c r="C3088" s="1" t="s">
        <v>374</v>
      </c>
      <c r="D3088" s="1">
        <v>2.171379E7</v>
      </c>
      <c r="E3088" s="1">
        <v>2.858656768E10</v>
      </c>
      <c r="J3088" s="1">
        <v>3.224</v>
      </c>
      <c r="K3088" s="1">
        <v>0.07</v>
      </c>
      <c r="L3088" s="1">
        <v>1.777</v>
      </c>
      <c r="N3088" s="1">
        <v>401.015</v>
      </c>
      <c r="S3088" s="1">
        <v>0.0</v>
      </c>
      <c r="T3088" s="1">
        <v>0.0</v>
      </c>
      <c r="Y3088" s="1">
        <v>0.0</v>
      </c>
      <c r="AA3088" s="1">
        <v>4.09</v>
      </c>
      <c r="AB3088" s="1">
        <v>188.36</v>
      </c>
      <c r="AC3088" s="1">
        <v>3.94</v>
      </c>
      <c r="AE3088" s="1">
        <v>10.65</v>
      </c>
      <c r="AF3088" s="1">
        <v>2.582</v>
      </c>
      <c r="AG3088" s="1">
        <v>1235.455</v>
      </c>
      <c r="AH3088" s="1">
        <v>0.938</v>
      </c>
      <c r="AK3088" s="1">
        <v>107.305</v>
      </c>
      <c r="AL3088" s="1">
        <v>2.33</v>
      </c>
      <c r="AO3088" s="1">
        <v>59.137</v>
      </c>
      <c r="AT3088" s="1">
        <v>0.0</v>
      </c>
      <c r="AU3088" s="1">
        <v>0.0</v>
      </c>
      <c r="BA3088" s="1">
        <v>0.0</v>
      </c>
      <c r="BC3088" s="1">
        <v>1.58</v>
      </c>
      <c r="BG3088" s="1">
        <v>66.317</v>
      </c>
      <c r="BH3088" s="1">
        <v>1.44</v>
      </c>
      <c r="BJ3088" s="1">
        <v>36.548</v>
      </c>
      <c r="BO3088" s="1">
        <v>74.146</v>
      </c>
      <c r="BP3088" s="1">
        <v>1.61</v>
      </c>
      <c r="BR3088" s="1">
        <v>40.863</v>
      </c>
      <c r="BT3088" s="1">
        <v>0.15</v>
      </c>
      <c r="BU3088" s="1">
        <v>3.667</v>
      </c>
      <c r="BY3088" s="1">
        <v>0.0</v>
      </c>
      <c r="BZ3088" s="1">
        <v>0.0</v>
      </c>
      <c r="CB3088" s="1">
        <v>0.0</v>
      </c>
      <c r="CG3088" s="1">
        <v>107.305</v>
      </c>
      <c r="CH3088" s="1">
        <v>2.33</v>
      </c>
      <c r="CN3088" s="1">
        <v>59.137</v>
      </c>
      <c r="CQ3088" s="1">
        <v>0.07</v>
      </c>
      <c r="CR3088" s="1">
        <v>0.0</v>
      </c>
      <c r="CU3088" s="1">
        <v>3.224</v>
      </c>
      <c r="CV3088" s="1">
        <v>0.0</v>
      </c>
      <c r="CX3088" s="1">
        <v>1.777</v>
      </c>
      <c r="CY3088" s="1">
        <v>0.0</v>
      </c>
      <c r="DA3088" s="1">
        <v>181.452</v>
      </c>
      <c r="DB3088" s="1">
        <v>26.826</v>
      </c>
      <c r="DF3088" s="1">
        <v>74.146</v>
      </c>
      <c r="DG3088" s="1">
        <v>1.61</v>
      </c>
      <c r="DI3088" s="1">
        <v>40.863</v>
      </c>
      <c r="DN3088" s="1">
        <v>4.605</v>
      </c>
      <c r="DO3088" s="1">
        <v>0.1</v>
      </c>
      <c r="DQ3088" s="1">
        <v>2.538</v>
      </c>
      <c r="DV3088" s="1">
        <v>0.0</v>
      </c>
      <c r="DW3088" s="1">
        <v>0.0</v>
      </c>
      <c r="DY3088" s="1">
        <v>0.0</v>
      </c>
    </row>
    <row r="3089">
      <c r="A3089" s="1" t="s">
        <v>373</v>
      </c>
      <c r="B3089" s="1">
        <v>2021.0</v>
      </c>
      <c r="C3089" s="1" t="s">
        <v>374</v>
      </c>
      <c r="D3089" s="1">
        <v>2.2388587E7</v>
      </c>
      <c r="E3089" s="1">
        <v>2.9459888128E10</v>
      </c>
      <c r="J3089" s="1">
        <v>3.127</v>
      </c>
      <c r="K3089" s="1">
        <v>0.07</v>
      </c>
      <c r="L3089" s="1">
        <v>1.777</v>
      </c>
      <c r="N3089" s="1">
        <v>416.244</v>
      </c>
      <c r="S3089" s="1">
        <v>0.0</v>
      </c>
      <c r="T3089" s="1">
        <v>0.0</v>
      </c>
      <c r="Y3089" s="1">
        <v>0.0</v>
      </c>
      <c r="AA3089" s="1">
        <v>4.1</v>
      </c>
      <c r="AB3089" s="1">
        <v>183.129</v>
      </c>
      <c r="AC3089" s="1">
        <v>3.94</v>
      </c>
      <c r="AE3089" s="1">
        <v>6.166</v>
      </c>
      <c r="AF3089" s="1">
        <v>1.654</v>
      </c>
      <c r="AG3089" s="1">
        <v>1272.096</v>
      </c>
      <c r="AH3089" s="1">
        <v>0.967</v>
      </c>
      <c r="AK3089" s="1">
        <v>107.197</v>
      </c>
      <c r="AL3089" s="1">
        <v>2.4</v>
      </c>
      <c r="AO3089" s="1">
        <v>60.914</v>
      </c>
      <c r="AT3089" s="1">
        <v>0.0</v>
      </c>
      <c r="AU3089" s="1">
        <v>0.0</v>
      </c>
      <c r="BA3089" s="1">
        <v>0.0</v>
      </c>
      <c r="BC3089" s="1">
        <v>1.64</v>
      </c>
      <c r="BG3089" s="1">
        <v>59.405</v>
      </c>
      <c r="BH3089" s="1">
        <v>1.33</v>
      </c>
      <c r="BJ3089" s="1">
        <v>33.756</v>
      </c>
      <c r="BO3089" s="1">
        <v>68.785</v>
      </c>
      <c r="BP3089" s="1">
        <v>1.54</v>
      </c>
      <c r="BR3089" s="1">
        <v>39.086</v>
      </c>
      <c r="BT3089" s="1">
        <v>0.16</v>
      </c>
      <c r="BU3089" s="1">
        <v>3.902</v>
      </c>
      <c r="BY3089" s="1">
        <v>0.0</v>
      </c>
      <c r="BZ3089" s="1">
        <v>0.0</v>
      </c>
      <c r="CB3089" s="1">
        <v>0.0</v>
      </c>
      <c r="CG3089" s="1">
        <v>107.197</v>
      </c>
      <c r="CH3089" s="1">
        <v>2.4</v>
      </c>
      <c r="CN3089" s="1">
        <v>60.914</v>
      </c>
      <c r="CQ3089" s="1">
        <v>0.07</v>
      </c>
      <c r="CR3089" s="1">
        <v>0.0</v>
      </c>
      <c r="CU3089" s="1">
        <v>3.127</v>
      </c>
      <c r="CV3089" s="1">
        <v>0.0</v>
      </c>
      <c r="CX3089" s="1">
        <v>1.777</v>
      </c>
      <c r="CY3089" s="1">
        <v>0.0</v>
      </c>
      <c r="DA3089" s="1">
        <v>175.983</v>
      </c>
      <c r="DB3089" s="1">
        <v>28.48</v>
      </c>
      <c r="DF3089" s="1">
        <v>68.785</v>
      </c>
      <c r="DG3089" s="1">
        <v>1.54</v>
      </c>
      <c r="DI3089" s="1">
        <v>39.086</v>
      </c>
      <c r="DN3089" s="1">
        <v>6.253</v>
      </c>
      <c r="DO3089" s="1">
        <v>0.14</v>
      </c>
      <c r="DQ3089" s="1">
        <v>3.553</v>
      </c>
      <c r="DV3089" s="1">
        <v>0.0</v>
      </c>
      <c r="DW3089" s="1">
        <v>0.0</v>
      </c>
      <c r="DY3089" s="1">
        <v>0.0</v>
      </c>
    </row>
    <row r="3090">
      <c r="A3090" s="1" t="s">
        <v>373</v>
      </c>
      <c r="B3090" s="1">
        <v>2022.0</v>
      </c>
      <c r="C3090" s="1" t="s">
        <v>374</v>
      </c>
      <c r="D3090" s="1">
        <v>2.3072588E7</v>
      </c>
      <c r="E3090" s="1">
        <v>3.0551085056E10</v>
      </c>
      <c r="J3090" s="1">
        <v>3.034</v>
      </c>
      <c r="K3090" s="1">
        <v>0.07</v>
      </c>
      <c r="L3090" s="1">
        <v>1.613</v>
      </c>
      <c r="N3090" s="1">
        <v>391.705</v>
      </c>
      <c r="S3090" s="1">
        <v>0.0</v>
      </c>
      <c r="T3090" s="1">
        <v>0.0</v>
      </c>
      <c r="Y3090" s="1">
        <v>0.0</v>
      </c>
      <c r="AA3090" s="1">
        <v>4.61</v>
      </c>
      <c r="AB3090" s="1">
        <v>199.804</v>
      </c>
      <c r="AC3090" s="1">
        <v>4.34</v>
      </c>
      <c r="AE3090" s="1">
        <v>2.784</v>
      </c>
      <c r="AF3090" s="1">
        <v>0.793</v>
      </c>
      <c r="AG3090" s="1">
        <v>1268.754</v>
      </c>
      <c r="AH3090" s="1">
        <v>0.958</v>
      </c>
      <c r="AK3090" s="1">
        <v>107.487</v>
      </c>
      <c r="AL3090" s="1">
        <v>2.48</v>
      </c>
      <c r="AO3090" s="1">
        <v>57.143</v>
      </c>
      <c r="AT3090" s="1">
        <v>0.0</v>
      </c>
      <c r="AU3090" s="1">
        <v>0.0</v>
      </c>
      <c r="BA3090" s="1">
        <v>0.0</v>
      </c>
      <c r="BC3090" s="1">
        <v>1.7</v>
      </c>
      <c r="BG3090" s="1">
        <v>71.08</v>
      </c>
      <c r="BH3090" s="1">
        <v>1.64</v>
      </c>
      <c r="BJ3090" s="1">
        <v>37.788</v>
      </c>
      <c r="BO3090" s="1">
        <v>80.615</v>
      </c>
      <c r="BP3090" s="1">
        <v>1.86</v>
      </c>
      <c r="BR3090" s="1">
        <v>42.857</v>
      </c>
      <c r="BT3090" s="1">
        <v>0.27</v>
      </c>
      <c r="BU3090" s="1">
        <v>5.857</v>
      </c>
      <c r="BY3090" s="1">
        <v>0.0</v>
      </c>
      <c r="BZ3090" s="1">
        <v>0.0</v>
      </c>
      <c r="CB3090" s="1">
        <v>0.0</v>
      </c>
      <c r="CG3090" s="1">
        <v>107.487</v>
      </c>
      <c r="CH3090" s="1">
        <v>2.48</v>
      </c>
      <c r="CN3090" s="1">
        <v>57.143</v>
      </c>
      <c r="CQ3090" s="1">
        <v>0.07</v>
      </c>
      <c r="CR3090" s="1">
        <v>0.0</v>
      </c>
      <c r="CU3090" s="1">
        <v>3.034</v>
      </c>
      <c r="CV3090" s="1">
        <v>0.0</v>
      </c>
      <c r="CX3090" s="1">
        <v>1.613</v>
      </c>
      <c r="CY3090" s="1">
        <v>0.0</v>
      </c>
      <c r="DA3090" s="1">
        <v>188.102</v>
      </c>
      <c r="DB3090" s="1">
        <v>29.273</v>
      </c>
      <c r="DF3090" s="1">
        <v>80.615</v>
      </c>
      <c r="DG3090" s="1">
        <v>1.86</v>
      </c>
      <c r="DI3090" s="1">
        <v>42.857</v>
      </c>
      <c r="DN3090" s="1">
        <v>6.501</v>
      </c>
      <c r="DO3090" s="1">
        <v>0.15</v>
      </c>
      <c r="DQ3090" s="1">
        <v>3.456</v>
      </c>
      <c r="DV3090" s="1">
        <v>0.0</v>
      </c>
      <c r="DW3090" s="1">
        <v>0.0</v>
      </c>
      <c r="DY3090" s="1">
        <v>0.0</v>
      </c>
    </row>
    <row r="3091">
      <c r="A3091" s="1" t="s">
        <v>373</v>
      </c>
      <c r="B3091" s="1">
        <v>2023.0</v>
      </c>
      <c r="C3091" s="1" t="s">
        <v>374</v>
      </c>
      <c r="D3091" s="1">
        <v>2.3769081E7</v>
      </c>
      <c r="J3091" s="1">
        <v>2.945</v>
      </c>
      <c r="K3091" s="1">
        <v>0.07</v>
      </c>
      <c r="L3091" s="1">
        <v>1.606</v>
      </c>
      <c r="N3091" s="1">
        <v>394.495</v>
      </c>
      <c r="S3091" s="1">
        <v>0.0</v>
      </c>
      <c r="T3091" s="1">
        <v>0.0</v>
      </c>
      <c r="Y3091" s="1">
        <v>0.0</v>
      </c>
      <c r="AA3091" s="1">
        <v>4.58</v>
      </c>
      <c r="AB3091" s="1">
        <v>192.687</v>
      </c>
      <c r="AC3091" s="1">
        <v>4.36</v>
      </c>
      <c r="AE3091" s="1">
        <v>2.487</v>
      </c>
      <c r="AF3091" s="1">
        <v>0.728</v>
      </c>
      <c r="AG3091" s="1">
        <v>1262.2</v>
      </c>
      <c r="AK3091" s="1">
        <v>105.179</v>
      </c>
      <c r="AL3091" s="1">
        <v>2.5</v>
      </c>
      <c r="AO3091" s="1">
        <v>57.339</v>
      </c>
      <c r="AT3091" s="1">
        <v>0.0</v>
      </c>
      <c r="AU3091" s="1">
        <v>0.0</v>
      </c>
      <c r="BA3091" s="1">
        <v>0.0</v>
      </c>
      <c r="BC3091" s="1">
        <v>1.72</v>
      </c>
      <c r="BG3091" s="1">
        <v>68.997</v>
      </c>
      <c r="BH3091" s="1">
        <v>1.64</v>
      </c>
      <c r="BJ3091" s="1">
        <v>37.615</v>
      </c>
      <c r="BO3091" s="1">
        <v>78.253</v>
      </c>
      <c r="BP3091" s="1">
        <v>1.86</v>
      </c>
      <c r="BR3091" s="1">
        <v>42.661</v>
      </c>
      <c r="BT3091" s="1">
        <v>0.22</v>
      </c>
      <c r="BU3091" s="1">
        <v>4.803</v>
      </c>
      <c r="BY3091" s="1">
        <v>0.0</v>
      </c>
      <c r="BZ3091" s="1">
        <v>0.0</v>
      </c>
      <c r="CB3091" s="1">
        <v>0.0</v>
      </c>
      <c r="CG3091" s="1">
        <v>105.179</v>
      </c>
      <c r="CH3091" s="1">
        <v>2.5</v>
      </c>
      <c r="CN3091" s="1">
        <v>57.339</v>
      </c>
      <c r="CQ3091" s="1">
        <v>0.07</v>
      </c>
      <c r="CR3091" s="1">
        <v>0.0</v>
      </c>
      <c r="CU3091" s="1">
        <v>2.945</v>
      </c>
      <c r="CV3091" s="1">
        <v>0.0</v>
      </c>
      <c r="CX3091" s="1">
        <v>1.606</v>
      </c>
      <c r="CY3091" s="1">
        <v>0.0</v>
      </c>
      <c r="DA3091" s="1">
        <v>183.432</v>
      </c>
      <c r="DB3091" s="1">
        <v>30.001</v>
      </c>
      <c r="DF3091" s="1">
        <v>78.253</v>
      </c>
      <c r="DG3091" s="1">
        <v>1.86</v>
      </c>
      <c r="DI3091" s="1">
        <v>42.661</v>
      </c>
      <c r="DN3091" s="1">
        <v>6.311</v>
      </c>
      <c r="DO3091" s="1">
        <v>0.15</v>
      </c>
      <c r="DQ3091" s="1">
        <v>3.44</v>
      </c>
      <c r="DV3091" s="1">
        <v>0.0</v>
      </c>
      <c r="DW3091" s="1">
        <v>0.0</v>
      </c>
      <c r="DY3091" s="1">
        <v>0.0</v>
      </c>
    </row>
    <row r="3092">
      <c r="A3092" s="1" t="s">
        <v>375</v>
      </c>
      <c r="B3092" s="1">
        <v>2000.0</v>
      </c>
      <c r="C3092" s="1" t="s">
        <v>376</v>
      </c>
      <c r="D3092" s="1">
        <v>399846.0</v>
      </c>
      <c r="E3092" s="1">
        <v>7.963752448E9</v>
      </c>
      <c r="J3092" s="1">
        <v>0.0</v>
      </c>
      <c r="K3092" s="1">
        <v>0.0</v>
      </c>
      <c r="L3092" s="1">
        <v>0.0</v>
      </c>
      <c r="N3092" s="1">
        <v>656.25</v>
      </c>
      <c r="S3092" s="1">
        <v>0.0</v>
      </c>
      <c r="T3092" s="1">
        <v>0.0</v>
      </c>
      <c r="V3092" s="1">
        <v>0.0</v>
      </c>
      <c r="W3092" s="1">
        <v>0.0</v>
      </c>
      <c r="X3092" s="1">
        <v>0.0</v>
      </c>
      <c r="Y3092" s="1">
        <v>0.0</v>
      </c>
      <c r="AA3092" s="1">
        <v>1.92</v>
      </c>
      <c r="AB3092" s="1">
        <v>4801.849</v>
      </c>
      <c r="AC3092" s="1">
        <v>1.92</v>
      </c>
      <c r="AE3092" s="1">
        <v>46.41</v>
      </c>
      <c r="AF3092" s="1">
        <v>5.869</v>
      </c>
      <c r="AG3092" s="1">
        <v>46304.516</v>
      </c>
      <c r="AH3092" s="1">
        <v>2.325</v>
      </c>
      <c r="AK3092" s="1">
        <v>4801.849</v>
      </c>
      <c r="AL3092" s="1">
        <v>1.92</v>
      </c>
      <c r="AO3092" s="1">
        <v>100.0</v>
      </c>
      <c r="AT3092" s="1">
        <v>0.0</v>
      </c>
      <c r="AU3092" s="1">
        <v>0.0</v>
      </c>
      <c r="AX3092" s="1">
        <v>0.0</v>
      </c>
      <c r="AY3092" s="1">
        <v>0.0</v>
      </c>
      <c r="AZ3092" s="1">
        <v>0.0</v>
      </c>
      <c r="BA3092" s="1">
        <v>0.0</v>
      </c>
      <c r="BC3092" s="1">
        <v>1.26</v>
      </c>
      <c r="BG3092" s="1">
        <v>0.0</v>
      </c>
      <c r="BH3092" s="1">
        <v>0.0</v>
      </c>
      <c r="BJ3092" s="1">
        <v>0.0</v>
      </c>
      <c r="BO3092" s="1">
        <v>0.0</v>
      </c>
      <c r="BP3092" s="1">
        <v>0.0</v>
      </c>
      <c r="BR3092" s="1">
        <v>0.0</v>
      </c>
      <c r="BT3092" s="1">
        <v>0.0</v>
      </c>
      <c r="BU3092" s="1">
        <v>0.0</v>
      </c>
      <c r="BY3092" s="1">
        <v>0.0</v>
      </c>
      <c r="BZ3092" s="1">
        <v>0.0</v>
      </c>
      <c r="CB3092" s="1">
        <v>0.0</v>
      </c>
      <c r="CG3092" s="1">
        <v>4801.849</v>
      </c>
      <c r="CH3092" s="1">
        <v>1.92</v>
      </c>
      <c r="CK3092" s="1">
        <v>0.0</v>
      </c>
      <c r="CL3092" s="1">
        <v>0.0</v>
      </c>
      <c r="CM3092" s="1">
        <v>0.0</v>
      </c>
      <c r="CN3092" s="1">
        <v>100.0</v>
      </c>
      <c r="CQ3092" s="1">
        <v>0.0</v>
      </c>
      <c r="CR3092" s="1">
        <v>0.0</v>
      </c>
      <c r="CU3092" s="1">
        <v>0.0</v>
      </c>
      <c r="CV3092" s="1">
        <v>0.0</v>
      </c>
      <c r="CX3092" s="1">
        <v>0.0</v>
      </c>
      <c r="CY3092" s="1">
        <v>0.0</v>
      </c>
      <c r="DA3092" s="1">
        <v>4801.849</v>
      </c>
      <c r="DB3092" s="1">
        <v>18.515</v>
      </c>
      <c r="DF3092" s="1">
        <v>0.0</v>
      </c>
      <c r="DG3092" s="1">
        <v>0.0</v>
      </c>
      <c r="DI3092" s="1">
        <v>0.0</v>
      </c>
      <c r="DN3092" s="1">
        <v>0.0</v>
      </c>
      <c r="DO3092" s="1">
        <v>0.0</v>
      </c>
      <c r="DQ3092" s="1">
        <v>0.0</v>
      </c>
    </row>
    <row r="3093">
      <c r="A3093" s="1" t="s">
        <v>375</v>
      </c>
      <c r="B3093" s="1">
        <v>2001.0</v>
      </c>
      <c r="C3093" s="1" t="s">
        <v>376</v>
      </c>
      <c r="D3093" s="1">
        <v>402741.0</v>
      </c>
      <c r="E3093" s="1">
        <v>8.01947136E9</v>
      </c>
      <c r="J3093" s="1">
        <v>0.0</v>
      </c>
      <c r="K3093" s="1">
        <v>0.0</v>
      </c>
      <c r="L3093" s="1">
        <v>0.0</v>
      </c>
      <c r="N3093" s="1">
        <v>659.794</v>
      </c>
      <c r="S3093" s="1">
        <v>0.0</v>
      </c>
      <c r="T3093" s="1">
        <v>0.0</v>
      </c>
      <c r="V3093" s="1">
        <v>0.0</v>
      </c>
      <c r="W3093" s="1">
        <v>0.0</v>
      </c>
      <c r="X3093" s="1">
        <v>0.0</v>
      </c>
      <c r="Y3093" s="1">
        <v>0.0</v>
      </c>
      <c r="AA3093" s="1">
        <v>1.94</v>
      </c>
      <c r="AB3093" s="1">
        <v>4816.992</v>
      </c>
      <c r="AC3093" s="1">
        <v>1.94</v>
      </c>
      <c r="AE3093" s="1">
        <v>10.157</v>
      </c>
      <c r="AF3093" s="1">
        <v>1.881</v>
      </c>
      <c r="AG3093" s="1">
        <v>50641.109</v>
      </c>
      <c r="AH3093" s="1">
        <v>2.543</v>
      </c>
      <c r="AK3093" s="1">
        <v>4816.992</v>
      </c>
      <c r="AL3093" s="1">
        <v>1.94</v>
      </c>
      <c r="AO3093" s="1">
        <v>100.0</v>
      </c>
      <c r="AT3093" s="1">
        <v>0.0</v>
      </c>
      <c r="AU3093" s="1">
        <v>0.0</v>
      </c>
      <c r="AX3093" s="1">
        <v>0.0</v>
      </c>
      <c r="AY3093" s="1">
        <v>0.0</v>
      </c>
      <c r="AZ3093" s="1">
        <v>0.0</v>
      </c>
      <c r="BA3093" s="1">
        <v>0.0</v>
      </c>
      <c r="BC3093" s="1">
        <v>1.28</v>
      </c>
      <c r="BG3093" s="1">
        <v>0.0</v>
      </c>
      <c r="BH3093" s="1">
        <v>0.0</v>
      </c>
      <c r="BJ3093" s="1">
        <v>0.0</v>
      </c>
      <c r="BO3093" s="1">
        <v>0.0</v>
      </c>
      <c r="BP3093" s="1">
        <v>0.0</v>
      </c>
      <c r="BR3093" s="1">
        <v>0.0</v>
      </c>
      <c r="BT3093" s="1">
        <v>0.0</v>
      </c>
      <c r="BU3093" s="1">
        <v>0.0</v>
      </c>
      <c r="BY3093" s="1">
        <v>0.0</v>
      </c>
      <c r="BZ3093" s="1">
        <v>0.0</v>
      </c>
      <c r="CB3093" s="1">
        <v>0.0</v>
      </c>
      <c r="CG3093" s="1">
        <v>4816.992</v>
      </c>
      <c r="CH3093" s="1">
        <v>1.94</v>
      </c>
      <c r="CK3093" s="1">
        <v>0.0</v>
      </c>
      <c r="CL3093" s="1">
        <v>0.0</v>
      </c>
      <c r="CM3093" s="1">
        <v>0.0</v>
      </c>
      <c r="CN3093" s="1">
        <v>100.0</v>
      </c>
      <c r="CQ3093" s="1">
        <v>0.0</v>
      </c>
      <c r="CR3093" s="1">
        <v>0.0</v>
      </c>
      <c r="CU3093" s="1">
        <v>0.0</v>
      </c>
      <c r="CV3093" s="1">
        <v>0.0</v>
      </c>
      <c r="CX3093" s="1">
        <v>0.0</v>
      </c>
      <c r="CY3093" s="1">
        <v>0.0</v>
      </c>
      <c r="DA3093" s="1">
        <v>4816.992</v>
      </c>
      <c r="DB3093" s="1">
        <v>20.395</v>
      </c>
      <c r="DF3093" s="1">
        <v>0.0</v>
      </c>
      <c r="DG3093" s="1">
        <v>0.0</v>
      </c>
      <c r="DI3093" s="1">
        <v>0.0</v>
      </c>
      <c r="DN3093" s="1">
        <v>0.0</v>
      </c>
      <c r="DO3093" s="1">
        <v>0.0</v>
      </c>
      <c r="DQ3093" s="1">
        <v>0.0</v>
      </c>
    </row>
    <row r="3094">
      <c r="A3094" s="1" t="s">
        <v>375</v>
      </c>
      <c r="B3094" s="1">
        <v>2002.0</v>
      </c>
      <c r="C3094" s="1" t="s">
        <v>376</v>
      </c>
      <c r="D3094" s="1">
        <v>405522.0</v>
      </c>
      <c r="E3094" s="1">
        <v>8.259627008E9</v>
      </c>
      <c r="J3094" s="1">
        <v>0.0</v>
      </c>
      <c r="K3094" s="1">
        <v>0.0</v>
      </c>
      <c r="L3094" s="1">
        <v>0.0</v>
      </c>
      <c r="N3094" s="1">
        <v>658.537</v>
      </c>
      <c r="S3094" s="1">
        <v>0.0</v>
      </c>
      <c r="T3094" s="1">
        <v>0.0</v>
      </c>
      <c r="V3094" s="1">
        <v>0.0</v>
      </c>
      <c r="W3094" s="1">
        <v>0.0</v>
      </c>
      <c r="X3094" s="1">
        <v>0.0</v>
      </c>
      <c r="Y3094" s="1">
        <v>0.0</v>
      </c>
      <c r="AA3094" s="1">
        <v>2.05</v>
      </c>
      <c r="AB3094" s="1">
        <v>5055.213</v>
      </c>
      <c r="AC3094" s="1">
        <v>2.05</v>
      </c>
      <c r="AE3094" s="1">
        <v>-2.43</v>
      </c>
      <c r="AF3094" s="1">
        <v>-0.496</v>
      </c>
      <c r="AG3094" s="1">
        <v>49071.688</v>
      </c>
      <c r="AH3094" s="1">
        <v>2.409</v>
      </c>
      <c r="AK3094" s="1">
        <v>5055.213</v>
      </c>
      <c r="AL3094" s="1">
        <v>2.05</v>
      </c>
      <c r="AO3094" s="1">
        <v>100.0</v>
      </c>
      <c r="AT3094" s="1">
        <v>0.0</v>
      </c>
      <c r="AU3094" s="1">
        <v>0.0</v>
      </c>
      <c r="AX3094" s="1">
        <v>0.0</v>
      </c>
      <c r="AY3094" s="1">
        <v>0.0</v>
      </c>
      <c r="AZ3094" s="1">
        <v>0.0</v>
      </c>
      <c r="BA3094" s="1">
        <v>0.0</v>
      </c>
      <c r="BC3094" s="1">
        <v>1.35</v>
      </c>
      <c r="BG3094" s="1">
        <v>0.0</v>
      </c>
      <c r="BH3094" s="1">
        <v>0.0</v>
      </c>
      <c r="BJ3094" s="1">
        <v>0.0</v>
      </c>
      <c r="BO3094" s="1">
        <v>0.0</v>
      </c>
      <c r="BP3094" s="1">
        <v>0.0</v>
      </c>
      <c r="BR3094" s="1">
        <v>0.0</v>
      </c>
      <c r="BT3094" s="1">
        <v>0.0</v>
      </c>
      <c r="BU3094" s="1">
        <v>0.0</v>
      </c>
      <c r="BY3094" s="1">
        <v>0.0</v>
      </c>
      <c r="BZ3094" s="1">
        <v>0.0</v>
      </c>
      <c r="CB3094" s="1">
        <v>0.0</v>
      </c>
      <c r="CG3094" s="1">
        <v>5055.213</v>
      </c>
      <c r="CH3094" s="1">
        <v>2.05</v>
      </c>
      <c r="CK3094" s="1">
        <v>0.0</v>
      </c>
      <c r="CL3094" s="1">
        <v>0.0</v>
      </c>
      <c r="CM3094" s="1">
        <v>0.0</v>
      </c>
      <c r="CN3094" s="1">
        <v>100.0</v>
      </c>
      <c r="CQ3094" s="1">
        <v>0.0</v>
      </c>
      <c r="CR3094" s="1">
        <v>0.0</v>
      </c>
      <c r="CU3094" s="1">
        <v>0.0</v>
      </c>
      <c r="CV3094" s="1">
        <v>0.0</v>
      </c>
      <c r="CX3094" s="1">
        <v>0.0</v>
      </c>
      <c r="CY3094" s="1">
        <v>0.0</v>
      </c>
      <c r="DA3094" s="1">
        <v>5055.213</v>
      </c>
      <c r="DB3094" s="1">
        <v>19.9</v>
      </c>
      <c r="DF3094" s="1">
        <v>0.0</v>
      </c>
      <c r="DG3094" s="1">
        <v>0.0</v>
      </c>
      <c r="DI3094" s="1">
        <v>0.0</v>
      </c>
      <c r="DN3094" s="1">
        <v>0.0</v>
      </c>
      <c r="DO3094" s="1">
        <v>0.0</v>
      </c>
      <c r="DQ3094" s="1">
        <v>0.0</v>
      </c>
    </row>
    <row r="3095">
      <c r="A3095" s="1" t="s">
        <v>375</v>
      </c>
      <c r="B3095" s="1">
        <v>2003.0</v>
      </c>
      <c r="C3095" s="1" t="s">
        <v>376</v>
      </c>
      <c r="D3095" s="1">
        <v>408182.0</v>
      </c>
      <c r="E3095" s="1">
        <v>8.473515008E9</v>
      </c>
      <c r="J3095" s="1">
        <v>0.0</v>
      </c>
      <c r="K3095" s="1">
        <v>0.0</v>
      </c>
      <c r="L3095" s="1">
        <v>0.0</v>
      </c>
      <c r="N3095" s="1">
        <v>656.25</v>
      </c>
      <c r="S3095" s="1">
        <v>0.0</v>
      </c>
      <c r="T3095" s="1">
        <v>0.0</v>
      </c>
      <c r="V3095" s="1">
        <v>0.0</v>
      </c>
      <c r="W3095" s="1">
        <v>0.0</v>
      </c>
      <c r="X3095" s="1">
        <v>0.0</v>
      </c>
      <c r="Y3095" s="1">
        <v>0.0</v>
      </c>
      <c r="AA3095" s="1">
        <v>2.24</v>
      </c>
      <c r="AB3095" s="1">
        <v>5487.748</v>
      </c>
      <c r="AC3095" s="1">
        <v>2.24</v>
      </c>
      <c r="AE3095" s="1">
        <v>16.218</v>
      </c>
      <c r="AF3095" s="1">
        <v>3.227</v>
      </c>
      <c r="AG3095" s="1">
        <v>56658.598</v>
      </c>
      <c r="AH3095" s="1">
        <v>2.729</v>
      </c>
      <c r="AK3095" s="1">
        <v>5487.748</v>
      </c>
      <c r="AL3095" s="1">
        <v>2.24</v>
      </c>
      <c r="AO3095" s="1">
        <v>100.0</v>
      </c>
      <c r="AT3095" s="1">
        <v>0.0</v>
      </c>
      <c r="AU3095" s="1">
        <v>0.0</v>
      </c>
      <c r="AX3095" s="1">
        <v>0.0</v>
      </c>
      <c r="AY3095" s="1">
        <v>0.0</v>
      </c>
      <c r="AZ3095" s="1">
        <v>0.0</v>
      </c>
      <c r="BA3095" s="1">
        <v>0.0</v>
      </c>
      <c r="BC3095" s="1">
        <v>1.47</v>
      </c>
      <c r="BG3095" s="1">
        <v>0.0</v>
      </c>
      <c r="BH3095" s="1">
        <v>0.0</v>
      </c>
      <c r="BJ3095" s="1">
        <v>0.0</v>
      </c>
      <c r="BO3095" s="1">
        <v>0.0</v>
      </c>
      <c r="BP3095" s="1">
        <v>0.0</v>
      </c>
      <c r="BR3095" s="1">
        <v>0.0</v>
      </c>
      <c r="BT3095" s="1">
        <v>0.0</v>
      </c>
      <c r="BU3095" s="1">
        <v>0.0</v>
      </c>
      <c r="BY3095" s="1">
        <v>0.0</v>
      </c>
      <c r="BZ3095" s="1">
        <v>0.0</v>
      </c>
      <c r="CB3095" s="1">
        <v>0.0</v>
      </c>
      <c r="CG3095" s="1">
        <v>5487.748</v>
      </c>
      <c r="CH3095" s="1">
        <v>2.24</v>
      </c>
      <c r="CK3095" s="1">
        <v>0.0</v>
      </c>
      <c r="CL3095" s="1">
        <v>0.0</v>
      </c>
      <c r="CM3095" s="1">
        <v>0.0</v>
      </c>
      <c r="CN3095" s="1">
        <v>100.0</v>
      </c>
      <c r="CQ3095" s="1">
        <v>0.0</v>
      </c>
      <c r="CR3095" s="1">
        <v>0.0</v>
      </c>
      <c r="CU3095" s="1">
        <v>0.0</v>
      </c>
      <c r="CV3095" s="1">
        <v>0.0</v>
      </c>
      <c r="CX3095" s="1">
        <v>0.0</v>
      </c>
      <c r="CY3095" s="1">
        <v>0.0</v>
      </c>
      <c r="DA3095" s="1">
        <v>5487.748</v>
      </c>
      <c r="DB3095" s="1">
        <v>23.127</v>
      </c>
      <c r="DF3095" s="1">
        <v>0.0</v>
      </c>
      <c r="DG3095" s="1">
        <v>0.0</v>
      </c>
      <c r="DI3095" s="1">
        <v>0.0</v>
      </c>
      <c r="DN3095" s="1">
        <v>0.0</v>
      </c>
      <c r="DO3095" s="1">
        <v>0.0</v>
      </c>
      <c r="DQ3095" s="1">
        <v>0.0</v>
      </c>
    </row>
    <row r="3096">
      <c r="A3096" s="1" t="s">
        <v>375</v>
      </c>
      <c r="B3096" s="1">
        <v>2004.0</v>
      </c>
      <c r="C3096" s="1" t="s">
        <v>376</v>
      </c>
      <c r="D3096" s="1">
        <v>410752.0</v>
      </c>
      <c r="E3096" s="1">
        <v>8.512522752E9</v>
      </c>
      <c r="J3096" s="1">
        <v>0.0</v>
      </c>
      <c r="K3096" s="1">
        <v>0.0</v>
      </c>
      <c r="L3096" s="1">
        <v>0.0</v>
      </c>
      <c r="N3096" s="1">
        <v>657.658</v>
      </c>
      <c r="S3096" s="1">
        <v>0.0</v>
      </c>
      <c r="T3096" s="1">
        <v>0.0</v>
      </c>
      <c r="V3096" s="1">
        <v>0.0</v>
      </c>
      <c r="W3096" s="1">
        <v>0.0</v>
      </c>
      <c r="X3096" s="1">
        <v>0.0</v>
      </c>
      <c r="Y3096" s="1">
        <v>0.0</v>
      </c>
      <c r="AA3096" s="1">
        <v>2.22</v>
      </c>
      <c r="AB3096" s="1">
        <v>5404.721</v>
      </c>
      <c r="AC3096" s="1">
        <v>2.22</v>
      </c>
      <c r="AE3096" s="1">
        <v>4.981</v>
      </c>
      <c r="AF3096" s="1">
        <v>1.152</v>
      </c>
      <c r="AG3096" s="1">
        <v>59108.695</v>
      </c>
      <c r="AH3096" s="1">
        <v>2.852</v>
      </c>
      <c r="AK3096" s="1">
        <v>5404.721</v>
      </c>
      <c r="AL3096" s="1">
        <v>2.22</v>
      </c>
      <c r="AO3096" s="1">
        <v>100.0</v>
      </c>
      <c r="AT3096" s="1">
        <v>0.0</v>
      </c>
      <c r="AU3096" s="1">
        <v>0.0</v>
      </c>
      <c r="AX3096" s="1">
        <v>0.0</v>
      </c>
      <c r="AY3096" s="1">
        <v>0.0</v>
      </c>
      <c r="AZ3096" s="1">
        <v>0.0</v>
      </c>
      <c r="BA3096" s="1">
        <v>0.0</v>
      </c>
      <c r="BC3096" s="1">
        <v>1.46</v>
      </c>
      <c r="BG3096" s="1">
        <v>0.0</v>
      </c>
      <c r="BH3096" s="1">
        <v>0.0</v>
      </c>
      <c r="BJ3096" s="1">
        <v>0.0</v>
      </c>
      <c r="BO3096" s="1">
        <v>0.0</v>
      </c>
      <c r="BP3096" s="1">
        <v>0.0</v>
      </c>
      <c r="BR3096" s="1">
        <v>0.0</v>
      </c>
      <c r="BT3096" s="1">
        <v>0.0</v>
      </c>
      <c r="BU3096" s="1">
        <v>0.0</v>
      </c>
      <c r="BY3096" s="1">
        <v>0.0</v>
      </c>
      <c r="BZ3096" s="1">
        <v>0.0</v>
      </c>
      <c r="CB3096" s="1">
        <v>0.0</v>
      </c>
      <c r="CG3096" s="1">
        <v>5404.721</v>
      </c>
      <c r="CH3096" s="1">
        <v>2.22</v>
      </c>
      <c r="CK3096" s="1">
        <v>0.0</v>
      </c>
      <c r="CL3096" s="1">
        <v>0.0</v>
      </c>
      <c r="CM3096" s="1">
        <v>0.0</v>
      </c>
      <c r="CN3096" s="1">
        <v>100.0</v>
      </c>
      <c r="CQ3096" s="1">
        <v>0.0</v>
      </c>
      <c r="CR3096" s="1">
        <v>0.0</v>
      </c>
      <c r="CU3096" s="1">
        <v>0.0</v>
      </c>
      <c r="CV3096" s="1">
        <v>0.0</v>
      </c>
      <c r="CX3096" s="1">
        <v>0.0</v>
      </c>
      <c r="CY3096" s="1">
        <v>0.0</v>
      </c>
      <c r="DA3096" s="1">
        <v>5404.721</v>
      </c>
      <c r="DB3096" s="1">
        <v>24.279</v>
      </c>
      <c r="DF3096" s="1">
        <v>0.0</v>
      </c>
      <c r="DG3096" s="1">
        <v>0.0</v>
      </c>
      <c r="DI3096" s="1">
        <v>0.0</v>
      </c>
      <c r="DN3096" s="1">
        <v>0.0</v>
      </c>
      <c r="DO3096" s="1">
        <v>0.0</v>
      </c>
      <c r="DQ3096" s="1">
        <v>0.0</v>
      </c>
    </row>
    <row r="3097">
      <c r="A3097" s="1" t="s">
        <v>375</v>
      </c>
      <c r="B3097" s="1">
        <v>2005.0</v>
      </c>
      <c r="C3097" s="1" t="s">
        <v>376</v>
      </c>
      <c r="D3097" s="1">
        <v>413274.0</v>
      </c>
      <c r="E3097" s="1">
        <v>8.83984896E9</v>
      </c>
      <c r="J3097" s="1">
        <v>0.0</v>
      </c>
      <c r="K3097" s="1">
        <v>0.0</v>
      </c>
      <c r="L3097" s="1">
        <v>0.0</v>
      </c>
      <c r="N3097" s="1">
        <v>656.25</v>
      </c>
      <c r="S3097" s="1">
        <v>0.0</v>
      </c>
      <c r="T3097" s="1">
        <v>0.0</v>
      </c>
      <c r="V3097" s="1">
        <v>0.0</v>
      </c>
      <c r="W3097" s="1">
        <v>0.0</v>
      </c>
      <c r="X3097" s="1">
        <v>0.0</v>
      </c>
      <c r="Y3097" s="1">
        <v>0.0</v>
      </c>
      <c r="AA3097" s="1">
        <v>2.24</v>
      </c>
      <c r="AB3097" s="1">
        <v>5420.133</v>
      </c>
      <c r="AC3097" s="1">
        <v>2.24</v>
      </c>
      <c r="AE3097" s="1">
        <v>-14.686</v>
      </c>
      <c r="AF3097" s="1">
        <v>-3.566</v>
      </c>
      <c r="AG3097" s="1">
        <v>50120.121</v>
      </c>
      <c r="AH3097" s="1">
        <v>2.343</v>
      </c>
      <c r="AK3097" s="1">
        <v>5420.133</v>
      </c>
      <c r="AL3097" s="1">
        <v>2.24</v>
      </c>
      <c r="AO3097" s="1">
        <v>100.0</v>
      </c>
      <c r="AT3097" s="1">
        <v>0.0</v>
      </c>
      <c r="AU3097" s="1">
        <v>0.0</v>
      </c>
      <c r="AX3097" s="1">
        <v>0.0</v>
      </c>
      <c r="AY3097" s="1">
        <v>0.0</v>
      </c>
      <c r="AZ3097" s="1">
        <v>0.0</v>
      </c>
      <c r="BA3097" s="1">
        <v>0.0</v>
      </c>
      <c r="BC3097" s="1">
        <v>1.47</v>
      </c>
      <c r="BG3097" s="1">
        <v>0.0</v>
      </c>
      <c r="BH3097" s="1">
        <v>0.0</v>
      </c>
      <c r="BJ3097" s="1">
        <v>0.0</v>
      </c>
      <c r="BO3097" s="1">
        <v>0.0</v>
      </c>
      <c r="BP3097" s="1">
        <v>0.0</v>
      </c>
      <c r="BR3097" s="1">
        <v>0.0</v>
      </c>
      <c r="BT3097" s="1">
        <v>0.0</v>
      </c>
      <c r="BU3097" s="1">
        <v>0.0</v>
      </c>
      <c r="BY3097" s="1">
        <v>0.0</v>
      </c>
      <c r="BZ3097" s="1">
        <v>0.0</v>
      </c>
      <c r="CB3097" s="1">
        <v>0.0</v>
      </c>
      <c r="CG3097" s="1">
        <v>5420.133</v>
      </c>
      <c r="CH3097" s="1">
        <v>2.24</v>
      </c>
      <c r="CK3097" s="1">
        <v>0.0</v>
      </c>
      <c r="CL3097" s="1">
        <v>0.0</v>
      </c>
      <c r="CM3097" s="1">
        <v>0.0</v>
      </c>
      <c r="CN3097" s="1">
        <v>100.0</v>
      </c>
      <c r="CQ3097" s="1">
        <v>0.0</v>
      </c>
      <c r="CR3097" s="1">
        <v>0.0</v>
      </c>
      <c r="CU3097" s="1">
        <v>0.0</v>
      </c>
      <c r="CV3097" s="1">
        <v>0.0</v>
      </c>
      <c r="CX3097" s="1">
        <v>0.0</v>
      </c>
      <c r="CY3097" s="1">
        <v>0.0</v>
      </c>
      <c r="DA3097" s="1">
        <v>5420.133</v>
      </c>
      <c r="DB3097" s="1">
        <v>20.713</v>
      </c>
      <c r="DF3097" s="1">
        <v>0.0</v>
      </c>
      <c r="DG3097" s="1">
        <v>0.0</v>
      </c>
      <c r="DI3097" s="1">
        <v>0.0</v>
      </c>
      <c r="DN3097" s="1">
        <v>0.0</v>
      </c>
      <c r="DO3097" s="1">
        <v>0.0</v>
      </c>
      <c r="DQ3097" s="1">
        <v>0.0</v>
      </c>
    </row>
    <row r="3098">
      <c r="A3098" s="1" t="s">
        <v>375</v>
      </c>
      <c r="B3098" s="1">
        <v>2006.0</v>
      </c>
      <c r="C3098" s="1" t="s">
        <v>376</v>
      </c>
      <c r="D3098" s="1">
        <v>415411.0</v>
      </c>
      <c r="E3098" s="1">
        <v>9.004655616E9</v>
      </c>
      <c r="J3098" s="1">
        <v>0.0</v>
      </c>
      <c r="K3098" s="1">
        <v>0.0</v>
      </c>
      <c r="L3098" s="1">
        <v>0.0</v>
      </c>
      <c r="N3098" s="1">
        <v>659.292</v>
      </c>
      <c r="S3098" s="1">
        <v>0.0</v>
      </c>
      <c r="T3098" s="1">
        <v>0.0</v>
      </c>
      <c r="V3098" s="1">
        <v>0.0</v>
      </c>
      <c r="W3098" s="1">
        <v>0.0</v>
      </c>
      <c r="X3098" s="1">
        <v>0.0</v>
      </c>
      <c r="Y3098" s="1">
        <v>0.0</v>
      </c>
      <c r="AA3098" s="1">
        <v>2.26</v>
      </c>
      <c r="AB3098" s="1">
        <v>5440.395</v>
      </c>
      <c r="AC3098" s="1">
        <v>2.26</v>
      </c>
      <c r="AE3098" s="1">
        <v>2.196</v>
      </c>
      <c r="AF3098" s="1">
        <v>0.455</v>
      </c>
      <c r="AG3098" s="1">
        <v>50957.203</v>
      </c>
      <c r="AH3098" s="1">
        <v>2.351</v>
      </c>
      <c r="AK3098" s="1">
        <v>5440.395</v>
      </c>
      <c r="AL3098" s="1">
        <v>2.26</v>
      </c>
      <c r="AO3098" s="1">
        <v>100.0</v>
      </c>
      <c r="AT3098" s="1">
        <v>0.0</v>
      </c>
      <c r="AU3098" s="1">
        <v>0.0</v>
      </c>
      <c r="AX3098" s="1">
        <v>0.0</v>
      </c>
      <c r="AY3098" s="1">
        <v>0.0</v>
      </c>
      <c r="AZ3098" s="1">
        <v>0.0</v>
      </c>
      <c r="BA3098" s="1">
        <v>0.0</v>
      </c>
      <c r="BC3098" s="1">
        <v>1.49</v>
      </c>
      <c r="BG3098" s="1">
        <v>0.0</v>
      </c>
      <c r="BH3098" s="1">
        <v>0.0</v>
      </c>
      <c r="BJ3098" s="1">
        <v>0.0</v>
      </c>
      <c r="BO3098" s="1">
        <v>0.0</v>
      </c>
      <c r="BP3098" s="1">
        <v>0.0</v>
      </c>
      <c r="BR3098" s="1">
        <v>0.0</v>
      </c>
      <c r="BT3098" s="1">
        <v>0.0</v>
      </c>
      <c r="BU3098" s="1">
        <v>0.0</v>
      </c>
      <c r="BY3098" s="1">
        <v>0.0</v>
      </c>
      <c r="BZ3098" s="1">
        <v>0.0</v>
      </c>
      <c r="CB3098" s="1">
        <v>0.0</v>
      </c>
      <c r="CG3098" s="1">
        <v>5440.395</v>
      </c>
      <c r="CH3098" s="1">
        <v>2.26</v>
      </c>
      <c r="CK3098" s="1">
        <v>0.0</v>
      </c>
      <c r="CL3098" s="1">
        <v>0.0</v>
      </c>
      <c r="CM3098" s="1">
        <v>0.0</v>
      </c>
      <c r="CN3098" s="1">
        <v>100.0</v>
      </c>
      <c r="CQ3098" s="1">
        <v>0.0</v>
      </c>
      <c r="CR3098" s="1">
        <v>0.0</v>
      </c>
      <c r="CU3098" s="1">
        <v>0.0</v>
      </c>
      <c r="CV3098" s="1">
        <v>0.0</v>
      </c>
      <c r="CX3098" s="1">
        <v>0.0</v>
      </c>
      <c r="CY3098" s="1">
        <v>0.0</v>
      </c>
      <c r="DA3098" s="1">
        <v>5440.395</v>
      </c>
      <c r="DB3098" s="1">
        <v>21.168</v>
      </c>
      <c r="DF3098" s="1">
        <v>0.0</v>
      </c>
      <c r="DG3098" s="1">
        <v>0.0</v>
      </c>
      <c r="DI3098" s="1">
        <v>0.0</v>
      </c>
      <c r="DN3098" s="1">
        <v>0.0</v>
      </c>
      <c r="DO3098" s="1">
        <v>0.0</v>
      </c>
      <c r="DQ3098" s="1">
        <v>0.0</v>
      </c>
    </row>
    <row r="3099">
      <c r="A3099" s="1" t="s">
        <v>375</v>
      </c>
      <c r="B3099" s="1">
        <v>2007.0</v>
      </c>
      <c r="C3099" s="1" t="s">
        <v>376</v>
      </c>
      <c r="D3099" s="1">
        <v>417148.0</v>
      </c>
      <c r="E3099" s="1">
        <v>9.36888832E9</v>
      </c>
      <c r="J3099" s="1">
        <v>0.0</v>
      </c>
      <c r="K3099" s="1">
        <v>0.0</v>
      </c>
      <c r="L3099" s="1">
        <v>0.0</v>
      </c>
      <c r="N3099" s="1">
        <v>656.522</v>
      </c>
      <c r="S3099" s="1">
        <v>0.0</v>
      </c>
      <c r="T3099" s="1">
        <v>0.0</v>
      </c>
      <c r="V3099" s="1">
        <v>0.0</v>
      </c>
      <c r="W3099" s="1">
        <v>0.0</v>
      </c>
      <c r="X3099" s="1">
        <v>0.0</v>
      </c>
      <c r="Y3099" s="1">
        <v>0.0</v>
      </c>
      <c r="AA3099" s="1">
        <v>2.3</v>
      </c>
      <c r="AB3099" s="1">
        <v>5513.63</v>
      </c>
      <c r="AC3099" s="1">
        <v>2.3</v>
      </c>
      <c r="AE3099" s="1">
        <v>8.936</v>
      </c>
      <c r="AF3099" s="1">
        <v>1.892</v>
      </c>
      <c r="AG3099" s="1">
        <v>55279.422</v>
      </c>
      <c r="AH3099" s="1">
        <v>2.461</v>
      </c>
      <c r="AK3099" s="1">
        <v>5513.63</v>
      </c>
      <c r="AL3099" s="1">
        <v>2.3</v>
      </c>
      <c r="AO3099" s="1">
        <v>100.0</v>
      </c>
      <c r="AT3099" s="1">
        <v>0.0</v>
      </c>
      <c r="AU3099" s="1">
        <v>0.0</v>
      </c>
      <c r="AX3099" s="1">
        <v>0.0</v>
      </c>
      <c r="AY3099" s="1">
        <v>0.0</v>
      </c>
      <c r="AZ3099" s="1">
        <v>0.0</v>
      </c>
      <c r="BA3099" s="1">
        <v>0.0</v>
      </c>
      <c r="BC3099" s="1">
        <v>1.51</v>
      </c>
      <c r="BG3099" s="1">
        <v>0.0</v>
      </c>
      <c r="BH3099" s="1">
        <v>0.0</v>
      </c>
      <c r="BJ3099" s="1">
        <v>0.0</v>
      </c>
      <c r="BO3099" s="1">
        <v>0.0</v>
      </c>
      <c r="BP3099" s="1">
        <v>0.0</v>
      </c>
      <c r="BR3099" s="1">
        <v>0.0</v>
      </c>
      <c r="BT3099" s="1">
        <v>0.0</v>
      </c>
      <c r="BU3099" s="1">
        <v>0.0</v>
      </c>
      <c r="BY3099" s="1">
        <v>0.0</v>
      </c>
      <c r="BZ3099" s="1">
        <v>0.0</v>
      </c>
      <c r="CB3099" s="1">
        <v>0.0</v>
      </c>
      <c r="CG3099" s="1">
        <v>5513.63</v>
      </c>
      <c r="CH3099" s="1">
        <v>2.3</v>
      </c>
      <c r="CK3099" s="1">
        <v>0.0</v>
      </c>
      <c r="CL3099" s="1">
        <v>0.0</v>
      </c>
      <c r="CM3099" s="1">
        <v>0.0</v>
      </c>
      <c r="CN3099" s="1">
        <v>100.0</v>
      </c>
      <c r="CQ3099" s="1">
        <v>0.0</v>
      </c>
      <c r="CR3099" s="1">
        <v>0.0</v>
      </c>
      <c r="CU3099" s="1">
        <v>0.0</v>
      </c>
      <c r="CV3099" s="1">
        <v>0.0</v>
      </c>
      <c r="CX3099" s="1">
        <v>0.0</v>
      </c>
      <c r="CY3099" s="1">
        <v>0.0</v>
      </c>
      <c r="DA3099" s="1">
        <v>5513.63</v>
      </c>
      <c r="DB3099" s="1">
        <v>23.06</v>
      </c>
      <c r="DF3099" s="1">
        <v>0.0</v>
      </c>
      <c r="DG3099" s="1">
        <v>0.0</v>
      </c>
      <c r="DI3099" s="1">
        <v>0.0</v>
      </c>
      <c r="DN3099" s="1">
        <v>0.0</v>
      </c>
      <c r="DO3099" s="1">
        <v>0.0</v>
      </c>
      <c r="DQ3099" s="1">
        <v>0.0</v>
      </c>
    </row>
    <row r="3100">
      <c r="A3100" s="1" t="s">
        <v>375</v>
      </c>
      <c r="B3100" s="1">
        <v>2008.0</v>
      </c>
      <c r="C3100" s="1" t="s">
        <v>376</v>
      </c>
      <c r="D3100" s="1">
        <v>418922.0</v>
      </c>
      <c r="E3100" s="1">
        <v>9.685986304E9</v>
      </c>
      <c r="J3100" s="1">
        <v>0.0</v>
      </c>
      <c r="K3100" s="1">
        <v>0.0</v>
      </c>
      <c r="L3100" s="1">
        <v>0.0</v>
      </c>
      <c r="N3100" s="1">
        <v>658.009</v>
      </c>
      <c r="S3100" s="1">
        <v>0.0</v>
      </c>
      <c r="T3100" s="1">
        <v>0.0</v>
      </c>
      <c r="V3100" s="1">
        <v>0.0</v>
      </c>
      <c r="W3100" s="1">
        <v>0.0</v>
      </c>
      <c r="X3100" s="1">
        <v>0.0</v>
      </c>
      <c r="Y3100" s="1">
        <v>0.0</v>
      </c>
      <c r="AA3100" s="1">
        <v>2.31</v>
      </c>
      <c r="AB3100" s="1">
        <v>5514.153</v>
      </c>
      <c r="AC3100" s="1">
        <v>2.31</v>
      </c>
      <c r="AE3100" s="1">
        <v>3.565</v>
      </c>
      <c r="AF3100" s="1">
        <v>0.822</v>
      </c>
      <c r="AG3100" s="1">
        <v>57007.605</v>
      </c>
      <c r="AH3100" s="1">
        <v>2.466</v>
      </c>
      <c r="AK3100" s="1">
        <v>5514.153</v>
      </c>
      <c r="AL3100" s="1">
        <v>2.31</v>
      </c>
      <c r="AO3100" s="1">
        <v>100.0</v>
      </c>
      <c r="AT3100" s="1">
        <v>0.0</v>
      </c>
      <c r="AU3100" s="1">
        <v>0.0</v>
      </c>
      <c r="AX3100" s="1">
        <v>0.0</v>
      </c>
      <c r="AY3100" s="1">
        <v>0.0</v>
      </c>
      <c r="AZ3100" s="1">
        <v>0.0</v>
      </c>
      <c r="BA3100" s="1">
        <v>0.0</v>
      </c>
      <c r="BC3100" s="1">
        <v>1.52</v>
      </c>
      <c r="BG3100" s="1">
        <v>0.0</v>
      </c>
      <c r="BH3100" s="1">
        <v>0.0</v>
      </c>
      <c r="BJ3100" s="1">
        <v>0.0</v>
      </c>
      <c r="BO3100" s="1">
        <v>0.0</v>
      </c>
      <c r="BP3100" s="1">
        <v>0.0</v>
      </c>
      <c r="BR3100" s="1">
        <v>0.0</v>
      </c>
      <c r="BT3100" s="1">
        <v>0.0</v>
      </c>
      <c r="BU3100" s="1">
        <v>0.0</v>
      </c>
      <c r="BY3100" s="1">
        <v>0.0</v>
      </c>
      <c r="BZ3100" s="1">
        <v>0.0</v>
      </c>
      <c r="CB3100" s="1">
        <v>0.0</v>
      </c>
      <c r="CG3100" s="1">
        <v>5514.153</v>
      </c>
      <c r="CH3100" s="1">
        <v>2.31</v>
      </c>
      <c r="CK3100" s="1">
        <v>0.0</v>
      </c>
      <c r="CL3100" s="1">
        <v>0.0</v>
      </c>
      <c r="CM3100" s="1">
        <v>0.0</v>
      </c>
      <c r="CN3100" s="1">
        <v>100.0</v>
      </c>
      <c r="CQ3100" s="1">
        <v>0.0</v>
      </c>
      <c r="CR3100" s="1">
        <v>0.0</v>
      </c>
      <c r="CU3100" s="1">
        <v>0.0</v>
      </c>
      <c r="CV3100" s="1">
        <v>0.0</v>
      </c>
      <c r="CX3100" s="1">
        <v>0.0</v>
      </c>
      <c r="CY3100" s="1">
        <v>0.0</v>
      </c>
      <c r="DA3100" s="1">
        <v>5514.153</v>
      </c>
      <c r="DB3100" s="1">
        <v>23.882</v>
      </c>
      <c r="DF3100" s="1">
        <v>0.0</v>
      </c>
      <c r="DG3100" s="1">
        <v>0.0</v>
      </c>
      <c r="DI3100" s="1">
        <v>0.0</v>
      </c>
      <c r="DN3100" s="1">
        <v>0.0</v>
      </c>
      <c r="DO3100" s="1">
        <v>0.0</v>
      </c>
      <c r="DQ3100" s="1">
        <v>0.0</v>
      </c>
    </row>
    <row r="3101">
      <c r="A3101" s="1" t="s">
        <v>375</v>
      </c>
      <c r="B3101" s="1">
        <v>2009.0</v>
      </c>
      <c r="C3101" s="1" t="s">
        <v>376</v>
      </c>
      <c r="D3101" s="1">
        <v>420751.0</v>
      </c>
      <c r="E3101" s="1">
        <v>9.450778624E9</v>
      </c>
      <c r="J3101" s="1">
        <v>0.0</v>
      </c>
      <c r="K3101" s="1">
        <v>0.0</v>
      </c>
      <c r="L3101" s="1">
        <v>0.0</v>
      </c>
      <c r="N3101" s="1">
        <v>658.986</v>
      </c>
      <c r="S3101" s="1">
        <v>0.0</v>
      </c>
      <c r="T3101" s="1">
        <v>0.0</v>
      </c>
      <c r="V3101" s="1">
        <v>0.0</v>
      </c>
      <c r="W3101" s="1">
        <v>0.0</v>
      </c>
      <c r="X3101" s="1">
        <v>0.0</v>
      </c>
      <c r="Y3101" s="1">
        <v>0.0</v>
      </c>
      <c r="AA3101" s="1">
        <v>2.17</v>
      </c>
      <c r="AB3101" s="1">
        <v>5157.445</v>
      </c>
      <c r="AC3101" s="1">
        <v>2.17</v>
      </c>
      <c r="AE3101" s="1">
        <v>6.557</v>
      </c>
      <c r="AF3101" s="1">
        <v>1.566</v>
      </c>
      <c r="AG3101" s="1">
        <v>60481.488</v>
      </c>
      <c r="AH3101" s="1">
        <v>2.693</v>
      </c>
      <c r="AK3101" s="1">
        <v>5157.445</v>
      </c>
      <c r="AL3101" s="1">
        <v>2.17</v>
      </c>
      <c r="AO3101" s="1">
        <v>100.0</v>
      </c>
      <c r="AT3101" s="1">
        <v>0.0</v>
      </c>
      <c r="AU3101" s="1">
        <v>0.0</v>
      </c>
      <c r="AX3101" s="1">
        <v>0.0</v>
      </c>
      <c r="AY3101" s="1">
        <v>0.0</v>
      </c>
      <c r="AZ3101" s="1">
        <v>0.0</v>
      </c>
      <c r="BA3101" s="1">
        <v>0.0</v>
      </c>
      <c r="BC3101" s="1">
        <v>1.43</v>
      </c>
      <c r="BG3101" s="1">
        <v>0.0</v>
      </c>
      <c r="BH3101" s="1">
        <v>0.0</v>
      </c>
      <c r="BJ3101" s="1">
        <v>0.0</v>
      </c>
      <c r="BO3101" s="1">
        <v>0.0</v>
      </c>
      <c r="BP3101" s="1">
        <v>0.0</v>
      </c>
      <c r="BR3101" s="1">
        <v>0.0</v>
      </c>
      <c r="BT3101" s="1">
        <v>0.0</v>
      </c>
      <c r="BU3101" s="1">
        <v>0.0</v>
      </c>
      <c r="BY3101" s="1">
        <v>0.0</v>
      </c>
      <c r="BZ3101" s="1">
        <v>0.0</v>
      </c>
      <c r="CB3101" s="1">
        <v>0.0</v>
      </c>
      <c r="CG3101" s="1">
        <v>5157.445</v>
      </c>
      <c r="CH3101" s="1">
        <v>2.17</v>
      </c>
      <c r="CK3101" s="1">
        <v>0.0</v>
      </c>
      <c r="CL3101" s="1">
        <v>0.0</v>
      </c>
      <c r="CM3101" s="1">
        <v>0.0</v>
      </c>
      <c r="CN3101" s="1">
        <v>100.0</v>
      </c>
      <c r="CQ3101" s="1">
        <v>0.0</v>
      </c>
      <c r="CR3101" s="1">
        <v>0.0</v>
      </c>
      <c r="CU3101" s="1">
        <v>0.0</v>
      </c>
      <c r="CV3101" s="1">
        <v>0.0</v>
      </c>
      <c r="CX3101" s="1">
        <v>0.0</v>
      </c>
      <c r="CY3101" s="1">
        <v>0.0</v>
      </c>
      <c r="DA3101" s="1">
        <v>5157.445</v>
      </c>
      <c r="DB3101" s="1">
        <v>25.448</v>
      </c>
      <c r="DF3101" s="1">
        <v>0.0</v>
      </c>
      <c r="DG3101" s="1">
        <v>0.0</v>
      </c>
      <c r="DI3101" s="1">
        <v>0.0</v>
      </c>
      <c r="DN3101" s="1">
        <v>0.0</v>
      </c>
      <c r="DO3101" s="1">
        <v>0.0</v>
      </c>
      <c r="DQ3101" s="1">
        <v>0.0</v>
      </c>
    </row>
    <row r="3102">
      <c r="A3102" s="1" t="s">
        <v>375</v>
      </c>
      <c r="B3102" s="1">
        <v>2010.0</v>
      </c>
      <c r="C3102" s="1" t="s">
        <v>376</v>
      </c>
      <c r="D3102" s="1">
        <v>422607.0</v>
      </c>
      <c r="E3102" s="1">
        <v>9.788869632E9</v>
      </c>
      <c r="J3102" s="1">
        <v>0.0</v>
      </c>
      <c r="K3102" s="1">
        <v>0.0</v>
      </c>
      <c r="L3102" s="1">
        <v>0.0</v>
      </c>
      <c r="N3102" s="1">
        <v>658.768</v>
      </c>
      <c r="S3102" s="1">
        <v>0.0</v>
      </c>
      <c r="T3102" s="1">
        <v>0.0</v>
      </c>
      <c r="V3102" s="1">
        <v>0.0</v>
      </c>
      <c r="W3102" s="1">
        <v>0.0</v>
      </c>
      <c r="X3102" s="1">
        <v>0.0</v>
      </c>
      <c r="Y3102" s="1">
        <v>0.0</v>
      </c>
      <c r="AA3102" s="1">
        <v>2.11</v>
      </c>
      <c r="AB3102" s="1">
        <v>4992.818</v>
      </c>
      <c r="AC3102" s="1">
        <v>2.11</v>
      </c>
      <c r="AE3102" s="1">
        <v>19.37</v>
      </c>
      <c r="AF3102" s="1">
        <v>4.929</v>
      </c>
      <c r="AG3102" s="1">
        <v>71879.516</v>
      </c>
      <c r="AH3102" s="1">
        <v>3.103</v>
      </c>
      <c r="AK3102" s="1">
        <v>4992.818</v>
      </c>
      <c r="AL3102" s="1">
        <v>2.11</v>
      </c>
      <c r="AO3102" s="1">
        <v>100.0</v>
      </c>
      <c r="AT3102" s="1">
        <v>0.0</v>
      </c>
      <c r="AU3102" s="1">
        <v>0.0</v>
      </c>
      <c r="AX3102" s="1">
        <v>0.0</v>
      </c>
      <c r="AY3102" s="1">
        <v>0.0</v>
      </c>
      <c r="AZ3102" s="1">
        <v>0.0</v>
      </c>
      <c r="BA3102" s="1">
        <v>0.0</v>
      </c>
      <c r="BC3102" s="1">
        <v>1.39</v>
      </c>
      <c r="BG3102" s="1">
        <v>0.0</v>
      </c>
      <c r="BH3102" s="1">
        <v>0.0</v>
      </c>
      <c r="BJ3102" s="1">
        <v>0.0</v>
      </c>
      <c r="BO3102" s="1">
        <v>0.0</v>
      </c>
      <c r="BP3102" s="1">
        <v>0.0</v>
      </c>
      <c r="BR3102" s="1">
        <v>0.0</v>
      </c>
      <c r="BT3102" s="1">
        <v>0.0</v>
      </c>
      <c r="BU3102" s="1">
        <v>0.0</v>
      </c>
      <c r="BY3102" s="1">
        <v>0.0</v>
      </c>
      <c r="BZ3102" s="1">
        <v>0.0</v>
      </c>
      <c r="CB3102" s="1">
        <v>0.0</v>
      </c>
      <c r="CG3102" s="1">
        <v>4992.818</v>
      </c>
      <c r="CH3102" s="1">
        <v>2.11</v>
      </c>
      <c r="CK3102" s="1">
        <v>0.0</v>
      </c>
      <c r="CL3102" s="1">
        <v>0.0</v>
      </c>
      <c r="CM3102" s="1">
        <v>0.0</v>
      </c>
      <c r="CN3102" s="1">
        <v>100.0</v>
      </c>
      <c r="CQ3102" s="1">
        <v>0.0</v>
      </c>
      <c r="CR3102" s="1">
        <v>0.0</v>
      </c>
      <c r="CU3102" s="1">
        <v>0.0</v>
      </c>
      <c r="CV3102" s="1">
        <v>0.0</v>
      </c>
      <c r="CX3102" s="1">
        <v>0.0</v>
      </c>
      <c r="CY3102" s="1">
        <v>0.0</v>
      </c>
      <c r="DA3102" s="1">
        <v>4992.818</v>
      </c>
      <c r="DB3102" s="1">
        <v>30.377</v>
      </c>
      <c r="DF3102" s="1">
        <v>0.0</v>
      </c>
      <c r="DG3102" s="1">
        <v>0.0</v>
      </c>
      <c r="DI3102" s="1">
        <v>0.0</v>
      </c>
      <c r="DN3102" s="1">
        <v>0.0</v>
      </c>
      <c r="DO3102" s="1">
        <v>0.0</v>
      </c>
      <c r="DQ3102" s="1">
        <v>0.0</v>
      </c>
    </row>
    <row r="3103">
      <c r="A3103" s="1" t="s">
        <v>375</v>
      </c>
      <c r="B3103" s="1">
        <v>2011.0</v>
      </c>
      <c r="C3103" s="1" t="s">
        <v>376</v>
      </c>
      <c r="D3103" s="1">
        <v>424582.0</v>
      </c>
      <c r="E3103" s="1">
        <v>9.930574848E9</v>
      </c>
      <c r="J3103" s="1">
        <v>0.0</v>
      </c>
      <c r="K3103" s="1">
        <v>0.0</v>
      </c>
      <c r="L3103" s="1">
        <v>0.0</v>
      </c>
      <c r="N3103" s="1">
        <v>658.986</v>
      </c>
      <c r="S3103" s="1">
        <v>0.0</v>
      </c>
      <c r="T3103" s="1">
        <v>0.0</v>
      </c>
      <c r="V3103" s="1">
        <v>0.0</v>
      </c>
      <c r="W3103" s="1">
        <v>0.0</v>
      </c>
      <c r="X3103" s="1">
        <v>0.0</v>
      </c>
      <c r="Y3103" s="1">
        <v>0.0</v>
      </c>
      <c r="AA3103" s="1">
        <v>2.17</v>
      </c>
      <c r="AB3103" s="1">
        <v>5110.909</v>
      </c>
      <c r="AC3103" s="1">
        <v>2.17</v>
      </c>
      <c r="AE3103" s="1">
        <v>-4.945</v>
      </c>
      <c r="AF3103" s="1">
        <v>-1.502</v>
      </c>
      <c r="AG3103" s="1">
        <v>68007.406</v>
      </c>
      <c r="AH3103" s="1">
        <v>2.908</v>
      </c>
      <c r="AK3103" s="1">
        <v>5110.909</v>
      </c>
      <c r="AL3103" s="1">
        <v>2.17</v>
      </c>
      <c r="AO3103" s="1">
        <v>100.0</v>
      </c>
      <c r="AT3103" s="1">
        <v>0.0</v>
      </c>
      <c r="AU3103" s="1">
        <v>0.0</v>
      </c>
      <c r="AX3103" s="1">
        <v>0.0</v>
      </c>
      <c r="AY3103" s="1">
        <v>0.0</v>
      </c>
      <c r="AZ3103" s="1">
        <v>0.0</v>
      </c>
      <c r="BA3103" s="1">
        <v>0.0</v>
      </c>
      <c r="BC3103" s="1">
        <v>1.43</v>
      </c>
      <c r="BG3103" s="1">
        <v>0.0</v>
      </c>
      <c r="BH3103" s="1">
        <v>0.0</v>
      </c>
      <c r="BJ3103" s="1">
        <v>0.0</v>
      </c>
      <c r="BO3103" s="1">
        <v>0.0</v>
      </c>
      <c r="BP3103" s="1">
        <v>0.0</v>
      </c>
      <c r="BR3103" s="1">
        <v>0.0</v>
      </c>
      <c r="BT3103" s="1">
        <v>0.0</v>
      </c>
      <c r="BU3103" s="1">
        <v>0.0</v>
      </c>
      <c r="BY3103" s="1">
        <v>0.0</v>
      </c>
      <c r="BZ3103" s="1">
        <v>0.0</v>
      </c>
      <c r="CB3103" s="1">
        <v>0.0</v>
      </c>
      <c r="CG3103" s="1">
        <v>5110.909</v>
      </c>
      <c r="CH3103" s="1">
        <v>2.17</v>
      </c>
      <c r="CK3103" s="1">
        <v>0.0</v>
      </c>
      <c r="CL3103" s="1">
        <v>0.0</v>
      </c>
      <c r="CM3103" s="1">
        <v>0.0</v>
      </c>
      <c r="CN3103" s="1">
        <v>100.0</v>
      </c>
      <c r="CQ3103" s="1">
        <v>0.0</v>
      </c>
      <c r="CR3103" s="1">
        <v>0.0</v>
      </c>
      <c r="CU3103" s="1">
        <v>0.0</v>
      </c>
      <c r="CV3103" s="1">
        <v>0.0</v>
      </c>
      <c r="CX3103" s="1">
        <v>0.0</v>
      </c>
      <c r="CY3103" s="1">
        <v>0.0</v>
      </c>
      <c r="DA3103" s="1">
        <v>5110.909</v>
      </c>
      <c r="DB3103" s="1">
        <v>28.875</v>
      </c>
      <c r="DF3103" s="1">
        <v>0.0</v>
      </c>
      <c r="DG3103" s="1">
        <v>0.0</v>
      </c>
      <c r="DI3103" s="1">
        <v>0.0</v>
      </c>
      <c r="DN3103" s="1">
        <v>0.0</v>
      </c>
      <c r="DO3103" s="1">
        <v>0.0</v>
      </c>
      <c r="DQ3103" s="1">
        <v>0.0</v>
      </c>
    </row>
    <row r="3104">
      <c r="A3104" s="1" t="s">
        <v>375</v>
      </c>
      <c r="B3104" s="1">
        <v>2012.0</v>
      </c>
      <c r="C3104" s="1" t="s">
        <v>376</v>
      </c>
      <c r="D3104" s="1">
        <v>426564.0</v>
      </c>
      <c r="E3104" s="1">
        <v>1.0339580928E10</v>
      </c>
      <c r="J3104" s="1">
        <v>23.443</v>
      </c>
      <c r="K3104" s="1">
        <v>0.01</v>
      </c>
      <c r="L3104" s="1">
        <v>0.435</v>
      </c>
      <c r="N3104" s="1">
        <v>647.826</v>
      </c>
      <c r="S3104" s="1">
        <v>0.0</v>
      </c>
      <c r="T3104" s="1">
        <v>0.0</v>
      </c>
      <c r="V3104" s="1">
        <v>0.0</v>
      </c>
      <c r="W3104" s="1">
        <v>0.0</v>
      </c>
      <c r="X3104" s="1">
        <v>0.0</v>
      </c>
      <c r="Y3104" s="1">
        <v>0.0</v>
      </c>
      <c r="AA3104" s="1">
        <v>2.3</v>
      </c>
      <c r="AB3104" s="1">
        <v>5391.922</v>
      </c>
      <c r="AC3104" s="1">
        <v>2.3</v>
      </c>
      <c r="AE3104" s="1">
        <v>-4.735</v>
      </c>
      <c r="AF3104" s="1">
        <v>-1.367</v>
      </c>
      <c r="AG3104" s="1">
        <v>64486.125</v>
      </c>
      <c r="AH3104" s="1">
        <v>2.66</v>
      </c>
      <c r="AK3104" s="1">
        <v>5321.593</v>
      </c>
      <c r="AL3104" s="1">
        <v>2.27</v>
      </c>
      <c r="AO3104" s="1">
        <v>98.696</v>
      </c>
      <c r="AT3104" s="1">
        <v>0.0</v>
      </c>
      <c r="AU3104" s="1">
        <v>0.0</v>
      </c>
      <c r="AX3104" s="1">
        <v>0.0</v>
      </c>
      <c r="AY3104" s="1">
        <v>0.0</v>
      </c>
      <c r="AZ3104" s="1">
        <v>0.0</v>
      </c>
      <c r="BA3104" s="1">
        <v>0.0</v>
      </c>
      <c r="BC3104" s="1">
        <v>1.49</v>
      </c>
      <c r="BG3104" s="1">
        <v>0.0</v>
      </c>
      <c r="BH3104" s="1">
        <v>0.0</v>
      </c>
      <c r="BJ3104" s="1">
        <v>0.0</v>
      </c>
      <c r="BO3104" s="1">
        <v>70.329</v>
      </c>
      <c r="BP3104" s="1">
        <v>0.03</v>
      </c>
      <c r="BR3104" s="1">
        <v>1.304</v>
      </c>
      <c r="BT3104" s="1">
        <v>0.0</v>
      </c>
      <c r="BU3104" s="1">
        <v>0.0</v>
      </c>
      <c r="BY3104" s="1">
        <v>0.0</v>
      </c>
      <c r="BZ3104" s="1">
        <v>0.0</v>
      </c>
      <c r="CB3104" s="1">
        <v>0.0</v>
      </c>
      <c r="CG3104" s="1">
        <v>5321.593</v>
      </c>
      <c r="CH3104" s="1">
        <v>2.27</v>
      </c>
      <c r="CK3104" s="1">
        <v>0.0</v>
      </c>
      <c r="CL3104" s="1">
        <v>0.0</v>
      </c>
      <c r="CM3104" s="1">
        <v>0.0</v>
      </c>
      <c r="CN3104" s="1">
        <v>98.696</v>
      </c>
      <c r="CQ3104" s="1">
        <v>0.01</v>
      </c>
      <c r="CR3104" s="1">
        <v>0.0</v>
      </c>
      <c r="CU3104" s="1">
        <v>23.443</v>
      </c>
      <c r="CV3104" s="1">
        <v>0.0</v>
      </c>
      <c r="CX3104" s="1">
        <v>0.435</v>
      </c>
      <c r="CY3104" s="1">
        <v>0.0</v>
      </c>
      <c r="DA3104" s="1">
        <v>5391.922</v>
      </c>
      <c r="DB3104" s="1">
        <v>27.507</v>
      </c>
      <c r="DF3104" s="1">
        <v>70.329</v>
      </c>
      <c r="DG3104" s="1">
        <v>0.03</v>
      </c>
      <c r="DI3104" s="1">
        <v>1.304</v>
      </c>
      <c r="DN3104" s="1">
        <v>46.886</v>
      </c>
      <c r="DO3104" s="1">
        <v>0.02</v>
      </c>
      <c r="DQ3104" s="1">
        <v>0.87</v>
      </c>
      <c r="DV3104" s="1">
        <v>0.0</v>
      </c>
      <c r="DW3104" s="1">
        <v>0.0</v>
      </c>
      <c r="DY3104" s="1">
        <v>0.0</v>
      </c>
    </row>
    <row r="3105">
      <c r="A3105" s="1" t="s">
        <v>375</v>
      </c>
      <c r="B3105" s="1">
        <v>2013.0</v>
      </c>
      <c r="C3105" s="1" t="s">
        <v>376</v>
      </c>
      <c r="D3105" s="1">
        <v>428410.0</v>
      </c>
      <c r="E3105" s="1">
        <v>1.0905470976E10</v>
      </c>
      <c r="J3105" s="1">
        <v>23.342</v>
      </c>
      <c r="K3105" s="1">
        <v>0.01</v>
      </c>
      <c r="L3105" s="1">
        <v>0.442</v>
      </c>
      <c r="N3105" s="1">
        <v>646.018</v>
      </c>
      <c r="S3105" s="1">
        <v>0.0</v>
      </c>
      <c r="T3105" s="1">
        <v>0.0</v>
      </c>
      <c r="V3105" s="1">
        <v>0.0</v>
      </c>
      <c r="W3105" s="1">
        <v>0.0</v>
      </c>
      <c r="X3105" s="1">
        <v>0.0</v>
      </c>
      <c r="Y3105" s="1">
        <v>0.0</v>
      </c>
      <c r="AA3105" s="1">
        <v>2.26</v>
      </c>
      <c r="AB3105" s="1">
        <v>5275.32</v>
      </c>
      <c r="AC3105" s="1">
        <v>2.26</v>
      </c>
      <c r="AE3105" s="1">
        <v>-5.148</v>
      </c>
      <c r="AF3105" s="1">
        <v>-1.416</v>
      </c>
      <c r="AG3105" s="1">
        <v>60902.941</v>
      </c>
      <c r="AH3105" s="1">
        <v>2.393</v>
      </c>
      <c r="AK3105" s="1">
        <v>5181.952</v>
      </c>
      <c r="AL3105" s="1">
        <v>2.22</v>
      </c>
      <c r="AO3105" s="1">
        <v>98.23</v>
      </c>
      <c r="AT3105" s="1">
        <v>0.0</v>
      </c>
      <c r="AU3105" s="1">
        <v>0.0</v>
      </c>
      <c r="AX3105" s="1">
        <v>0.0</v>
      </c>
      <c r="AY3105" s="1">
        <v>0.0</v>
      </c>
      <c r="AZ3105" s="1">
        <v>0.0</v>
      </c>
      <c r="BA3105" s="1">
        <v>0.0</v>
      </c>
      <c r="BC3105" s="1">
        <v>1.46</v>
      </c>
      <c r="BG3105" s="1">
        <v>0.0</v>
      </c>
      <c r="BH3105" s="1">
        <v>0.0</v>
      </c>
      <c r="BJ3105" s="1">
        <v>0.0</v>
      </c>
      <c r="BO3105" s="1">
        <v>93.368</v>
      </c>
      <c r="BP3105" s="1">
        <v>0.04</v>
      </c>
      <c r="BR3105" s="1">
        <v>1.77</v>
      </c>
      <c r="BT3105" s="1">
        <v>0.0</v>
      </c>
      <c r="BU3105" s="1">
        <v>0.0</v>
      </c>
      <c r="BY3105" s="1">
        <v>0.0</v>
      </c>
      <c r="BZ3105" s="1">
        <v>0.0</v>
      </c>
      <c r="CB3105" s="1">
        <v>0.0</v>
      </c>
      <c r="CG3105" s="1">
        <v>5181.952</v>
      </c>
      <c r="CH3105" s="1">
        <v>2.22</v>
      </c>
      <c r="CK3105" s="1">
        <v>0.0</v>
      </c>
      <c r="CL3105" s="1">
        <v>0.0</v>
      </c>
      <c r="CM3105" s="1">
        <v>0.0</v>
      </c>
      <c r="CN3105" s="1">
        <v>98.23</v>
      </c>
      <c r="CQ3105" s="1">
        <v>0.01</v>
      </c>
      <c r="CR3105" s="1">
        <v>0.0</v>
      </c>
      <c r="CU3105" s="1">
        <v>23.342</v>
      </c>
      <c r="CV3105" s="1">
        <v>0.0</v>
      </c>
      <c r="CX3105" s="1">
        <v>0.442</v>
      </c>
      <c r="CY3105" s="1">
        <v>0.0</v>
      </c>
      <c r="DA3105" s="1">
        <v>5275.32</v>
      </c>
      <c r="DB3105" s="1">
        <v>26.091</v>
      </c>
      <c r="DF3105" s="1">
        <v>93.368</v>
      </c>
      <c r="DG3105" s="1">
        <v>0.04</v>
      </c>
      <c r="DI3105" s="1">
        <v>1.77</v>
      </c>
      <c r="DN3105" s="1">
        <v>70.026</v>
      </c>
      <c r="DO3105" s="1">
        <v>0.03</v>
      </c>
      <c r="DQ3105" s="1">
        <v>1.327</v>
      </c>
      <c r="DV3105" s="1">
        <v>0.0</v>
      </c>
      <c r="DW3105" s="1">
        <v>0.0</v>
      </c>
      <c r="DY3105" s="1">
        <v>0.0</v>
      </c>
    </row>
    <row r="3106">
      <c r="A3106" s="1" t="s">
        <v>375</v>
      </c>
      <c r="B3106" s="1">
        <v>2014.0</v>
      </c>
      <c r="C3106" s="1" t="s">
        <v>376</v>
      </c>
      <c r="D3106" s="1">
        <v>434451.0</v>
      </c>
      <c r="E3106" s="1">
        <v>1.1737899008E10</v>
      </c>
      <c r="J3106" s="1">
        <v>23.018</v>
      </c>
      <c r="K3106" s="1">
        <v>0.01</v>
      </c>
      <c r="L3106" s="1">
        <v>0.444</v>
      </c>
      <c r="N3106" s="1">
        <v>635.556</v>
      </c>
      <c r="S3106" s="1">
        <v>0.0</v>
      </c>
      <c r="T3106" s="1">
        <v>0.0</v>
      </c>
      <c r="V3106" s="1">
        <v>0.0</v>
      </c>
      <c r="W3106" s="1">
        <v>0.0</v>
      </c>
      <c r="X3106" s="1">
        <v>0.0</v>
      </c>
      <c r="Y3106" s="1">
        <v>0.0</v>
      </c>
      <c r="AA3106" s="1">
        <v>2.25</v>
      </c>
      <c r="AB3106" s="1">
        <v>5178.95</v>
      </c>
      <c r="AC3106" s="1">
        <v>2.25</v>
      </c>
      <c r="AE3106" s="1">
        <v>2.086</v>
      </c>
      <c r="AF3106" s="1">
        <v>0.544</v>
      </c>
      <c r="AG3106" s="1">
        <v>61308.992</v>
      </c>
      <c r="AH3106" s="1">
        <v>2.269</v>
      </c>
      <c r="AK3106" s="1">
        <v>4994.81</v>
      </c>
      <c r="AL3106" s="1">
        <v>2.17</v>
      </c>
      <c r="AO3106" s="1">
        <v>96.444</v>
      </c>
      <c r="AT3106" s="1">
        <v>0.0</v>
      </c>
      <c r="AU3106" s="1">
        <v>0.0</v>
      </c>
      <c r="AX3106" s="1">
        <v>0.0</v>
      </c>
      <c r="AY3106" s="1">
        <v>0.0</v>
      </c>
      <c r="AZ3106" s="1">
        <v>0.0</v>
      </c>
      <c r="BA3106" s="1">
        <v>0.0</v>
      </c>
      <c r="BC3106" s="1">
        <v>1.43</v>
      </c>
      <c r="BG3106" s="1">
        <v>0.0</v>
      </c>
      <c r="BH3106" s="1">
        <v>0.0</v>
      </c>
      <c r="BJ3106" s="1">
        <v>0.0</v>
      </c>
      <c r="BO3106" s="1">
        <v>184.14</v>
      </c>
      <c r="BP3106" s="1">
        <v>0.08</v>
      </c>
      <c r="BR3106" s="1">
        <v>3.556</v>
      </c>
      <c r="BT3106" s="1">
        <v>0.0</v>
      </c>
      <c r="BU3106" s="1">
        <v>0.0</v>
      </c>
      <c r="BY3106" s="1">
        <v>0.0</v>
      </c>
      <c r="BZ3106" s="1">
        <v>0.0</v>
      </c>
      <c r="CB3106" s="1">
        <v>0.0</v>
      </c>
      <c r="CG3106" s="1">
        <v>4994.81</v>
      </c>
      <c r="CH3106" s="1">
        <v>2.17</v>
      </c>
      <c r="CK3106" s="1">
        <v>0.0</v>
      </c>
      <c r="CL3106" s="1">
        <v>0.0</v>
      </c>
      <c r="CM3106" s="1">
        <v>0.0</v>
      </c>
      <c r="CN3106" s="1">
        <v>96.444</v>
      </c>
      <c r="CQ3106" s="1">
        <v>0.01</v>
      </c>
      <c r="CR3106" s="1">
        <v>0.0</v>
      </c>
      <c r="CU3106" s="1">
        <v>23.018</v>
      </c>
      <c r="CV3106" s="1">
        <v>0.0</v>
      </c>
      <c r="CX3106" s="1">
        <v>0.444</v>
      </c>
      <c r="CY3106" s="1">
        <v>0.0</v>
      </c>
      <c r="DA3106" s="1">
        <v>5178.95</v>
      </c>
      <c r="DB3106" s="1">
        <v>26.636</v>
      </c>
      <c r="DF3106" s="1">
        <v>184.14</v>
      </c>
      <c r="DG3106" s="1">
        <v>0.08</v>
      </c>
      <c r="DI3106" s="1">
        <v>3.556</v>
      </c>
      <c r="DN3106" s="1">
        <v>161.123</v>
      </c>
      <c r="DO3106" s="1">
        <v>0.07</v>
      </c>
      <c r="DQ3106" s="1">
        <v>3.111</v>
      </c>
      <c r="DV3106" s="1">
        <v>0.0</v>
      </c>
      <c r="DW3106" s="1">
        <v>0.0</v>
      </c>
      <c r="DY3106" s="1">
        <v>0.0</v>
      </c>
    </row>
    <row r="3107">
      <c r="A3107" s="1" t="s">
        <v>375</v>
      </c>
      <c r="B3107" s="1">
        <v>2015.0</v>
      </c>
      <c r="C3107" s="1" t="s">
        <v>376</v>
      </c>
      <c r="D3107" s="1">
        <v>444936.0</v>
      </c>
      <c r="E3107" s="1">
        <v>1.2865696768E10</v>
      </c>
      <c r="J3107" s="1">
        <v>22.475</v>
      </c>
      <c r="K3107" s="1">
        <v>0.01</v>
      </c>
      <c r="L3107" s="1">
        <v>0.769</v>
      </c>
      <c r="N3107" s="1">
        <v>607.692</v>
      </c>
      <c r="S3107" s="1">
        <v>0.0</v>
      </c>
      <c r="T3107" s="1">
        <v>0.0</v>
      </c>
      <c r="V3107" s="1">
        <v>0.0</v>
      </c>
      <c r="W3107" s="1">
        <v>0.0</v>
      </c>
      <c r="X3107" s="1">
        <v>0.0</v>
      </c>
      <c r="Y3107" s="1">
        <v>0.0</v>
      </c>
      <c r="AA3107" s="1">
        <v>2.35</v>
      </c>
      <c r="AB3107" s="1">
        <v>5281.658</v>
      </c>
      <c r="AC3107" s="1">
        <v>1.3</v>
      </c>
      <c r="AE3107" s="1">
        <v>9.311</v>
      </c>
      <c r="AF3107" s="1">
        <v>2.48</v>
      </c>
      <c r="AG3107" s="1">
        <v>65438.219</v>
      </c>
      <c r="AH3107" s="1">
        <v>2.263</v>
      </c>
      <c r="AK3107" s="1">
        <v>2697.017</v>
      </c>
      <c r="AL3107" s="1">
        <v>1.2</v>
      </c>
      <c r="AO3107" s="1">
        <v>92.308</v>
      </c>
      <c r="AT3107" s="1">
        <v>0.0</v>
      </c>
      <c r="AU3107" s="1">
        <v>0.0</v>
      </c>
      <c r="AX3107" s="1">
        <v>0.0</v>
      </c>
      <c r="AY3107" s="1">
        <v>0.0</v>
      </c>
      <c r="AZ3107" s="1">
        <v>0.0</v>
      </c>
      <c r="BA3107" s="1">
        <v>0.0</v>
      </c>
      <c r="BC3107" s="1">
        <v>0.79</v>
      </c>
      <c r="BG3107" s="1">
        <v>0.0</v>
      </c>
      <c r="BH3107" s="1">
        <v>0.0</v>
      </c>
      <c r="BJ3107" s="1">
        <v>0.0</v>
      </c>
      <c r="BO3107" s="1">
        <v>224.751</v>
      </c>
      <c r="BP3107" s="1">
        <v>0.1</v>
      </c>
      <c r="BR3107" s="1">
        <v>7.692</v>
      </c>
      <c r="BT3107" s="1">
        <v>1.05</v>
      </c>
      <c r="BU3107" s="1">
        <v>44.681</v>
      </c>
      <c r="BY3107" s="1">
        <v>0.0</v>
      </c>
      <c r="BZ3107" s="1">
        <v>0.0</v>
      </c>
      <c r="CB3107" s="1">
        <v>0.0</v>
      </c>
      <c r="CG3107" s="1">
        <v>2697.017</v>
      </c>
      <c r="CH3107" s="1">
        <v>1.2</v>
      </c>
      <c r="CK3107" s="1">
        <v>0.0</v>
      </c>
      <c r="CL3107" s="1">
        <v>0.0</v>
      </c>
      <c r="CM3107" s="1">
        <v>0.0</v>
      </c>
      <c r="CN3107" s="1">
        <v>92.308</v>
      </c>
      <c r="CQ3107" s="1">
        <v>0.01</v>
      </c>
      <c r="CR3107" s="1">
        <v>0.0</v>
      </c>
      <c r="CU3107" s="1">
        <v>22.475</v>
      </c>
      <c r="CV3107" s="1">
        <v>0.0</v>
      </c>
      <c r="CX3107" s="1">
        <v>0.769</v>
      </c>
      <c r="CY3107" s="1">
        <v>0.0</v>
      </c>
      <c r="DA3107" s="1">
        <v>2921.768</v>
      </c>
      <c r="DB3107" s="1">
        <v>29.116</v>
      </c>
      <c r="DF3107" s="1">
        <v>224.751</v>
      </c>
      <c r="DG3107" s="1">
        <v>0.1</v>
      </c>
      <c r="DI3107" s="1">
        <v>7.692</v>
      </c>
      <c r="DN3107" s="1">
        <v>202.276</v>
      </c>
      <c r="DO3107" s="1">
        <v>0.09</v>
      </c>
      <c r="DQ3107" s="1">
        <v>6.923</v>
      </c>
      <c r="DV3107" s="1">
        <v>0.0</v>
      </c>
      <c r="DW3107" s="1">
        <v>0.0</v>
      </c>
      <c r="DY3107" s="1">
        <v>0.0</v>
      </c>
    </row>
    <row r="3108">
      <c r="A3108" s="1" t="s">
        <v>375</v>
      </c>
      <c r="B3108" s="1">
        <v>2016.0</v>
      </c>
      <c r="C3108" s="1" t="s">
        <v>376</v>
      </c>
      <c r="D3108" s="1">
        <v>455227.0</v>
      </c>
      <c r="E3108" s="1">
        <v>1.3300698112E10</v>
      </c>
      <c r="J3108" s="1">
        <v>21.967</v>
      </c>
      <c r="K3108" s="1">
        <v>0.01</v>
      </c>
      <c r="L3108" s="1">
        <v>1.163</v>
      </c>
      <c r="N3108" s="1">
        <v>558.14</v>
      </c>
      <c r="S3108" s="1">
        <v>0.0</v>
      </c>
      <c r="T3108" s="1">
        <v>0.0</v>
      </c>
      <c r="V3108" s="1">
        <v>0.0</v>
      </c>
      <c r="W3108" s="1">
        <v>0.0</v>
      </c>
      <c r="X3108" s="1">
        <v>0.0</v>
      </c>
      <c r="Y3108" s="1">
        <v>0.0</v>
      </c>
      <c r="AA3108" s="1">
        <v>2.39</v>
      </c>
      <c r="AB3108" s="1">
        <v>5250.128</v>
      </c>
      <c r="AC3108" s="1">
        <v>0.86</v>
      </c>
      <c r="AE3108" s="1">
        <v>11.04</v>
      </c>
      <c r="AF3108" s="1">
        <v>3.214</v>
      </c>
      <c r="AG3108" s="1">
        <v>71020.07</v>
      </c>
      <c r="AH3108" s="1">
        <v>2.431</v>
      </c>
      <c r="AK3108" s="1">
        <v>1581.629</v>
      </c>
      <c r="AL3108" s="1">
        <v>0.72</v>
      </c>
      <c r="AO3108" s="1">
        <v>83.721</v>
      </c>
      <c r="AT3108" s="1">
        <v>0.0</v>
      </c>
      <c r="AU3108" s="1">
        <v>0.0</v>
      </c>
      <c r="AX3108" s="1">
        <v>0.0</v>
      </c>
      <c r="AY3108" s="1">
        <v>0.0</v>
      </c>
      <c r="AZ3108" s="1">
        <v>0.0</v>
      </c>
      <c r="BA3108" s="1">
        <v>0.0</v>
      </c>
      <c r="BC3108" s="1">
        <v>0.48</v>
      </c>
      <c r="BG3108" s="1">
        <v>0.0</v>
      </c>
      <c r="BH3108" s="1">
        <v>0.0</v>
      </c>
      <c r="BJ3108" s="1">
        <v>0.0</v>
      </c>
      <c r="BO3108" s="1">
        <v>307.539</v>
      </c>
      <c r="BP3108" s="1">
        <v>0.14</v>
      </c>
      <c r="BR3108" s="1">
        <v>16.279</v>
      </c>
      <c r="BT3108" s="1">
        <v>1.53</v>
      </c>
      <c r="BU3108" s="1">
        <v>64.017</v>
      </c>
      <c r="BY3108" s="1">
        <v>0.0</v>
      </c>
      <c r="BZ3108" s="1">
        <v>0.0</v>
      </c>
      <c r="CB3108" s="1">
        <v>0.0</v>
      </c>
      <c r="CG3108" s="1">
        <v>1581.629</v>
      </c>
      <c r="CH3108" s="1">
        <v>0.72</v>
      </c>
      <c r="CK3108" s="1">
        <v>0.0</v>
      </c>
      <c r="CL3108" s="1">
        <v>0.0</v>
      </c>
      <c r="CM3108" s="1">
        <v>0.0</v>
      </c>
      <c r="CN3108" s="1">
        <v>83.721</v>
      </c>
      <c r="CQ3108" s="1">
        <v>0.01</v>
      </c>
      <c r="CR3108" s="1">
        <v>0.0</v>
      </c>
      <c r="CU3108" s="1">
        <v>21.967</v>
      </c>
      <c r="CV3108" s="1">
        <v>0.0</v>
      </c>
      <c r="CX3108" s="1">
        <v>1.163</v>
      </c>
      <c r="CY3108" s="1">
        <v>0.0</v>
      </c>
      <c r="DA3108" s="1">
        <v>1889.167</v>
      </c>
      <c r="DB3108" s="1">
        <v>32.33</v>
      </c>
      <c r="DF3108" s="1">
        <v>307.539</v>
      </c>
      <c r="DG3108" s="1">
        <v>0.14</v>
      </c>
      <c r="DI3108" s="1">
        <v>16.279</v>
      </c>
      <c r="DN3108" s="1">
        <v>285.572</v>
      </c>
      <c r="DO3108" s="1">
        <v>0.13</v>
      </c>
      <c r="DQ3108" s="1">
        <v>15.116</v>
      </c>
      <c r="DV3108" s="1">
        <v>0.0</v>
      </c>
      <c r="DW3108" s="1">
        <v>0.0</v>
      </c>
      <c r="DY3108" s="1">
        <v>0.0</v>
      </c>
    </row>
    <row r="3109">
      <c r="A3109" s="1" t="s">
        <v>375</v>
      </c>
      <c r="B3109" s="1">
        <v>2017.0</v>
      </c>
      <c r="C3109" s="1" t="s">
        <v>376</v>
      </c>
      <c r="D3109" s="1">
        <v>467849.0</v>
      </c>
      <c r="E3109" s="1">
        <v>1.4746505216E10</v>
      </c>
      <c r="J3109" s="1">
        <v>21.374</v>
      </c>
      <c r="K3109" s="1">
        <v>0.01</v>
      </c>
      <c r="L3109" s="1">
        <v>0.606</v>
      </c>
      <c r="N3109" s="1">
        <v>527.273</v>
      </c>
      <c r="S3109" s="1">
        <v>0.0</v>
      </c>
      <c r="T3109" s="1">
        <v>0.0</v>
      </c>
      <c r="Y3109" s="1">
        <v>0.0</v>
      </c>
      <c r="AA3109" s="1">
        <v>2.51</v>
      </c>
      <c r="AB3109" s="1">
        <v>5364.979</v>
      </c>
      <c r="AC3109" s="1">
        <v>1.65</v>
      </c>
      <c r="AE3109" s="1">
        <v>13.813</v>
      </c>
      <c r="AF3109" s="1">
        <v>4.466</v>
      </c>
      <c r="AG3109" s="1">
        <v>78649.547</v>
      </c>
      <c r="AH3109" s="1">
        <v>2.495</v>
      </c>
      <c r="AK3109" s="1">
        <v>3163.414</v>
      </c>
      <c r="AL3109" s="1">
        <v>1.48</v>
      </c>
      <c r="AO3109" s="1">
        <v>89.697</v>
      </c>
      <c r="AT3109" s="1">
        <v>2757.3</v>
      </c>
      <c r="AU3109" s="1">
        <v>1.29</v>
      </c>
      <c r="BA3109" s="1">
        <v>78.182</v>
      </c>
      <c r="BC3109" s="1">
        <v>0.87</v>
      </c>
      <c r="BG3109" s="1">
        <v>0.0</v>
      </c>
      <c r="BH3109" s="1">
        <v>0.0</v>
      </c>
      <c r="BJ3109" s="1">
        <v>0.0</v>
      </c>
      <c r="BO3109" s="1">
        <v>363.365</v>
      </c>
      <c r="BP3109" s="1">
        <v>0.17</v>
      </c>
      <c r="BR3109" s="1">
        <v>10.303</v>
      </c>
      <c r="BT3109" s="1">
        <v>0.86</v>
      </c>
      <c r="BU3109" s="1">
        <v>34.263</v>
      </c>
      <c r="BY3109" s="1">
        <v>0.0</v>
      </c>
      <c r="BZ3109" s="1">
        <v>0.0</v>
      </c>
      <c r="CB3109" s="1">
        <v>0.0</v>
      </c>
      <c r="CG3109" s="1">
        <v>406.114</v>
      </c>
      <c r="CH3109" s="1">
        <v>0.19</v>
      </c>
      <c r="CN3109" s="1">
        <v>11.515</v>
      </c>
      <c r="CQ3109" s="1">
        <v>0.01</v>
      </c>
      <c r="CR3109" s="1">
        <v>0.0</v>
      </c>
      <c r="CU3109" s="1">
        <v>21.374</v>
      </c>
      <c r="CV3109" s="1">
        <v>0.0</v>
      </c>
      <c r="CX3109" s="1">
        <v>0.606</v>
      </c>
      <c r="CY3109" s="1">
        <v>0.0</v>
      </c>
      <c r="DA3109" s="1">
        <v>3526.779</v>
      </c>
      <c r="DB3109" s="1">
        <v>36.796</v>
      </c>
      <c r="DF3109" s="1">
        <v>363.365</v>
      </c>
      <c r="DG3109" s="1">
        <v>0.17</v>
      </c>
      <c r="DI3109" s="1">
        <v>10.303</v>
      </c>
      <c r="DN3109" s="1">
        <v>341.991</v>
      </c>
      <c r="DO3109" s="1">
        <v>0.16</v>
      </c>
      <c r="DQ3109" s="1">
        <v>9.697</v>
      </c>
      <c r="DV3109" s="1">
        <v>0.0</v>
      </c>
      <c r="DW3109" s="1">
        <v>0.0</v>
      </c>
      <c r="DY3109" s="1">
        <v>0.0</v>
      </c>
    </row>
    <row r="3110">
      <c r="A3110" s="1" t="s">
        <v>375</v>
      </c>
      <c r="B3110" s="1">
        <v>2018.0</v>
      </c>
      <c r="C3110" s="1" t="s">
        <v>376</v>
      </c>
      <c r="D3110" s="1">
        <v>484517.0</v>
      </c>
      <c r="E3110" s="1">
        <v>1.5659758592E10</v>
      </c>
      <c r="J3110" s="1">
        <v>20.639</v>
      </c>
      <c r="K3110" s="1">
        <v>0.01</v>
      </c>
      <c r="L3110" s="1">
        <v>0.508</v>
      </c>
      <c r="N3110" s="1">
        <v>512.69</v>
      </c>
      <c r="S3110" s="1">
        <v>0.0</v>
      </c>
      <c r="T3110" s="1">
        <v>0.0</v>
      </c>
      <c r="Y3110" s="1">
        <v>0.0</v>
      </c>
      <c r="AA3110" s="1">
        <v>2.59</v>
      </c>
      <c r="AB3110" s="1">
        <v>5345.529</v>
      </c>
      <c r="AC3110" s="1">
        <v>1.97</v>
      </c>
      <c r="AE3110" s="1">
        <v>4.185</v>
      </c>
      <c r="AF3110" s="1">
        <v>1.54</v>
      </c>
      <c r="AG3110" s="1">
        <v>79122.18</v>
      </c>
      <c r="AH3110" s="1">
        <v>2.448</v>
      </c>
      <c r="AK3110" s="1">
        <v>3653.123</v>
      </c>
      <c r="AL3110" s="1">
        <v>1.77</v>
      </c>
      <c r="AO3110" s="1">
        <v>89.848</v>
      </c>
      <c r="AT3110" s="1">
        <v>3611.844</v>
      </c>
      <c r="AU3110" s="1">
        <v>1.75</v>
      </c>
      <c r="BA3110" s="1">
        <v>88.832</v>
      </c>
      <c r="BC3110" s="1">
        <v>1.01</v>
      </c>
      <c r="BG3110" s="1">
        <v>0.0</v>
      </c>
      <c r="BH3110" s="1">
        <v>0.0</v>
      </c>
      <c r="BJ3110" s="1">
        <v>0.0</v>
      </c>
      <c r="BO3110" s="1">
        <v>412.782</v>
      </c>
      <c r="BP3110" s="1">
        <v>0.2</v>
      </c>
      <c r="BR3110" s="1">
        <v>10.152</v>
      </c>
      <c r="BT3110" s="1">
        <v>0.62</v>
      </c>
      <c r="BU3110" s="1">
        <v>23.938</v>
      </c>
      <c r="BY3110" s="1">
        <v>0.0</v>
      </c>
      <c r="BZ3110" s="1">
        <v>0.0</v>
      </c>
      <c r="CB3110" s="1">
        <v>0.0</v>
      </c>
      <c r="CG3110" s="1">
        <v>41.278</v>
      </c>
      <c r="CH3110" s="1">
        <v>0.02</v>
      </c>
      <c r="CN3110" s="1">
        <v>1.015</v>
      </c>
      <c r="CQ3110" s="1">
        <v>0.01</v>
      </c>
      <c r="CR3110" s="1">
        <v>0.0</v>
      </c>
      <c r="CU3110" s="1">
        <v>20.639</v>
      </c>
      <c r="CV3110" s="1">
        <v>0.0</v>
      </c>
      <c r="CX3110" s="1">
        <v>0.508</v>
      </c>
      <c r="CY3110" s="1">
        <v>0.0</v>
      </c>
      <c r="DA3110" s="1">
        <v>4065.905</v>
      </c>
      <c r="DB3110" s="1">
        <v>38.336</v>
      </c>
      <c r="DF3110" s="1">
        <v>412.782</v>
      </c>
      <c r="DG3110" s="1">
        <v>0.2</v>
      </c>
      <c r="DI3110" s="1">
        <v>10.152</v>
      </c>
      <c r="DN3110" s="1">
        <v>392.143</v>
      </c>
      <c r="DO3110" s="1">
        <v>0.19</v>
      </c>
      <c r="DQ3110" s="1">
        <v>9.645</v>
      </c>
      <c r="DV3110" s="1">
        <v>0.0</v>
      </c>
      <c r="DW3110" s="1">
        <v>0.0</v>
      </c>
      <c r="DY3110" s="1">
        <v>0.0</v>
      </c>
    </row>
    <row r="3111">
      <c r="A3111" s="1" t="s">
        <v>375</v>
      </c>
      <c r="B3111" s="1">
        <v>2019.0</v>
      </c>
      <c r="C3111" s="1" t="s">
        <v>376</v>
      </c>
      <c r="D3111" s="1">
        <v>503968.0</v>
      </c>
      <c r="E3111" s="1">
        <v>1.6757308416E10</v>
      </c>
      <c r="J3111" s="1">
        <v>19.843</v>
      </c>
      <c r="K3111" s="1">
        <v>0.01</v>
      </c>
      <c r="L3111" s="1">
        <v>0.483</v>
      </c>
      <c r="N3111" s="1">
        <v>516.908</v>
      </c>
      <c r="S3111" s="1">
        <v>0.0</v>
      </c>
      <c r="T3111" s="1">
        <v>0.0</v>
      </c>
      <c r="Y3111" s="1">
        <v>0.0</v>
      </c>
      <c r="AA3111" s="1">
        <v>2.71</v>
      </c>
      <c r="AB3111" s="1">
        <v>5377.326</v>
      </c>
      <c r="AC3111" s="1">
        <v>2.07</v>
      </c>
      <c r="AE3111" s="1">
        <v>4.209</v>
      </c>
      <c r="AF3111" s="1">
        <v>1.613</v>
      </c>
      <c r="AG3111" s="1">
        <v>79269.82</v>
      </c>
      <c r="AH3111" s="1">
        <v>2.384</v>
      </c>
      <c r="AK3111" s="1">
        <v>3690.71</v>
      </c>
      <c r="AL3111" s="1">
        <v>1.86</v>
      </c>
      <c r="AO3111" s="1">
        <v>89.855</v>
      </c>
      <c r="AT3111" s="1">
        <v>3631.183</v>
      </c>
      <c r="AU3111" s="1">
        <v>1.83</v>
      </c>
      <c r="BA3111" s="1">
        <v>88.406</v>
      </c>
      <c r="BC3111" s="1">
        <v>1.07</v>
      </c>
      <c r="BG3111" s="1">
        <v>0.0</v>
      </c>
      <c r="BH3111" s="1">
        <v>0.0</v>
      </c>
      <c r="BJ3111" s="1">
        <v>0.0</v>
      </c>
      <c r="BO3111" s="1">
        <v>416.693</v>
      </c>
      <c r="BP3111" s="1">
        <v>0.21</v>
      </c>
      <c r="BR3111" s="1">
        <v>10.145</v>
      </c>
      <c r="BT3111" s="1">
        <v>0.64</v>
      </c>
      <c r="BU3111" s="1">
        <v>23.616</v>
      </c>
      <c r="BY3111" s="1">
        <v>0.0</v>
      </c>
      <c r="BZ3111" s="1">
        <v>0.0</v>
      </c>
      <c r="CB3111" s="1">
        <v>0.0</v>
      </c>
      <c r="CG3111" s="1">
        <v>59.528</v>
      </c>
      <c r="CH3111" s="1">
        <v>0.03</v>
      </c>
      <c r="CN3111" s="1">
        <v>1.449</v>
      </c>
      <c r="CQ3111" s="1">
        <v>0.01</v>
      </c>
      <c r="CR3111" s="1">
        <v>0.0</v>
      </c>
      <c r="CU3111" s="1">
        <v>19.843</v>
      </c>
      <c r="CV3111" s="1">
        <v>0.0</v>
      </c>
      <c r="CX3111" s="1">
        <v>0.483</v>
      </c>
      <c r="CY3111" s="1">
        <v>0.0</v>
      </c>
      <c r="DA3111" s="1">
        <v>4107.403</v>
      </c>
      <c r="DB3111" s="1">
        <v>39.949</v>
      </c>
      <c r="DF3111" s="1">
        <v>416.693</v>
      </c>
      <c r="DG3111" s="1">
        <v>0.21</v>
      </c>
      <c r="DI3111" s="1">
        <v>10.145</v>
      </c>
      <c r="DN3111" s="1">
        <v>396.851</v>
      </c>
      <c r="DO3111" s="1">
        <v>0.2</v>
      </c>
      <c r="DQ3111" s="1">
        <v>9.662</v>
      </c>
      <c r="DV3111" s="1">
        <v>0.0</v>
      </c>
      <c r="DW3111" s="1">
        <v>0.0</v>
      </c>
      <c r="DY3111" s="1">
        <v>0.0</v>
      </c>
    </row>
    <row r="3112">
      <c r="A3112" s="1" t="s">
        <v>375</v>
      </c>
      <c r="B3112" s="1">
        <v>2020.0</v>
      </c>
      <c r="C3112" s="1" t="s">
        <v>376</v>
      </c>
      <c r="D3112" s="1">
        <v>518175.0</v>
      </c>
      <c r="E3112" s="1">
        <v>1.5314071552E10</v>
      </c>
      <c r="J3112" s="1">
        <v>19.299</v>
      </c>
      <c r="K3112" s="1">
        <v>0.01</v>
      </c>
      <c r="L3112" s="1">
        <v>0.465</v>
      </c>
      <c r="N3112" s="1">
        <v>506.977</v>
      </c>
      <c r="S3112" s="1">
        <v>0.0</v>
      </c>
      <c r="T3112" s="1">
        <v>0.0</v>
      </c>
      <c r="Y3112" s="1">
        <v>0.0</v>
      </c>
      <c r="AA3112" s="1">
        <v>2.57</v>
      </c>
      <c r="AB3112" s="1">
        <v>4959.714</v>
      </c>
      <c r="AC3112" s="1">
        <v>2.15</v>
      </c>
      <c r="AE3112" s="1">
        <v>-7.158</v>
      </c>
      <c r="AF3112" s="1">
        <v>-2.86</v>
      </c>
      <c r="AG3112" s="1">
        <v>71577.984</v>
      </c>
      <c r="AH3112" s="1">
        <v>2.422</v>
      </c>
      <c r="AK3112" s="1">
        <v>3666.715</v>
      </c>
      <c r="AL3112" s="1">
        <v>1.9</v>
      </c>
      <c r="AO3112" s="1">
        <v>88.372</v>
      </c>
      <c r="AT3112" s="1">
        <v>3550.924</v>
      </c>
      <c r="AU3112" s="1">
        <v>1.84</v>
      </c>
      <c r="BA3112" s="1">
        <v>85.581</v>
      </c>
      <c r="BC3112" s="1">
        <v>1.09</v>
      </c>
      <c r="BG3112" s="1">
        <v>0.0</v>
      </c>
      <c r="BH3112" s="1">
        <v>0.0</v>
      </c>
      <c r="BJ3112" s="1">
        <v>0.0</v>
      </c>
      <c r="BO3112" s="1">
        <v>482.462</v>
      </c>
      <c r="BP3112" s="1">
        <v>0.25</v>
      </c>
      <c r="BR3112" s="1">
        <v>11.628</v>
      </c>
      <c r="BT3112" s="1">
        <v>0.42</v>
      </c>
      <c r="BU3112" s="1">
        <v>16.342</v>
      </c>
      <c r="BY3112" s="1">
        <v>0.0</v>
      </c>
      <c r="BZ3112" s="1">
        <v>0.0</v>
      </c>
      <c r="CB3112" s="1">
        <v>0.0</v>
      </c>
      <c r="CG3112" s="1">
        <v>115.791</v>
      </c>
      <c r="CH3112" s="1">
        <v>0.06</v>
      </c>
      <c r="CN3112" s="1">
        <v>2.791</v>
      </c>
      <c r="CQ3112" s="1">
        <v>0.01</v>
      </c>
      <c r="CR3112" s="1">
        <v>0.0</v>
      </c>
      <c r="CU3112" s="1">
        <v>19.299</v>
      </c>
      <c r="CV3112" s="1">
        <v>0.0</v>
      </c>
      <c r="CX3112" s="1">
        <v>0.465</v>
      </c>
      <c r="CY3112" s="1">
        <v>0.0</v>
      </c>
      <c r="DA3112" s="1">
        <v>4149.178</v>
      </c>
      <c r="DB3112" s="1">
        <v>37.09</v>
      </c>
      <c r="DF3112" s="1">
        <v>482.462</v>
      </c>
      <c r="DG3112" s="1">
        <v>0.25</v>
      </c>
      <c r="DI3112" s="1">
        <v>11.628</v>
      </c>
      <c r="DN3112" s="1">
        <v>463.164</v>
      </c>
      <c r="DO3112" s="1">
        <v>0.24</v>
      </c>
      <c r="DQ3112" s="1">
        <v>11.163</v>
      </c>
      <c r="DV3112" s="1">
        <v>0.0</v>
      </c>
      <c r="DW3112" s="1">
        <v>0.0</v>
      </c>
      <c r="DY3112" s="1">
        <v>0.0</v>
      </c>
    </row>
    <row r="3113">
      <c r="A3113" s="1" t="s">
        <v>375</v>
      </c>
      <c r="B3113" s="1">
        <v>2021.0</v>
      </c>
      <c r="C3113" s="1" t="s">
        <v>376</v>
      </c>
      <c r="D3113" s="1">
        <v>524335.0</v>
      </c>
      <c r="E3113" s="1">
        <v>1.7122043904E10</v>
      </c>
      <c r="J3113" s="1">
        <v>19.072</v>
      </c>
      <c r="K3113" s="1">
        <v>0.01</v>
      </c>
      <c r="L3113" s="1">
        <v>0.45</v>
      </c>
      <c r="N3113" s="1">
        <v>504.504</v>
      </c>
      <c r="S3113" s="1">
        <v>0.0</v>
      </c>
      <c r="T3113" s="1">
        <v>0.0</v>
      </c>
      <c r="Y3113" s="1">
        <v>0.0</v>
      </c>
      <c r="AA3113" s="1">
        <v>2.73</v>
      </c>
      <c r="AB3113" s="1">
        <v>5206.595</v>
      </c>
      <c r="AC3113" s="1">
        <v>2.22</v>
      </c>
      <c r="AE3113" s="1">
        <v>-4.465</v>
      </c>
      <c r="AF3113" s="1">
        <v>-1.656</v>
      </c>
      <c r="AG3113" s="1">
        <v>67578.914</v>
      </c>
      <c r="AH3113" s="1">
        <v>2.069</v>
      </c>
      <c r="AK3113" s="1">
        <v>3718.997</v>
      </c>
      <c r="AL3113" s="1">
        <v>1.95</v>
      </c>
      <c r="AO3113" s="1">
        <v>87.838</v>
      </c>
      <c r="AT3113" s="1">
        <v>3642.709</v>
      </c>
      <c r="AU3113" s="1">
        <v>1.91</v>
      </c>
      <c r="BA3113" s="1">
        <v>86.036</v>
      </c>
      <c r="BC3113" s="1">
        <v>1.12</v>
      </c>
      <c r="BG3113" s="1">
        <v>0.0</v>
      </c>
      <c r="BH3113" s="1">
        <v>0.0</v>
      </c>
      <c r="BJ3113" s="1">
        <v>0.0</v>
      </c>
      <c r="BO3113" s="1">
        <v>514.938</v>
      </c>
      <c r="BP3113" s="1">
        <v>0.27</v>
      </c>
      <c r="BR3113" s="1">
        <v>12.162</v>
      </c>
      <c r="BT3113" s="1">
        <v>0.51</v>
      </c>
      <c r="BU3113" s="1">
        <v>18.681</v>
      </c>
      <c r="BY3113" s="1">
        <v>0.0</v>
      </c>
      <c r="BZ3113" s="1">
        <v>0.0</v>
      </c>
      <c r="CB3113" s="1">
        <v>0.0</v>
      </c>
      <c r="CG3113" s="1">
        <v>76.287</v>
      </c>
      <c r="CH3113" s="1">
        <v>0.04</v>
      </c>
      <c r="CN3113" s="1">
        <v>1.802</v>
      </c>
      <c r="CQ3113" s="1">
        <v>0.01</v>
      </c>
      <c r="CR3113" s="1">
        <v>0.0</v>
      </c>
      <c r="CU3113" s="1">
        <v>19.072</v>
      </c>
      <c r="CV3113" s="1">
        <v>0.0</v>
      </c>
      <c r="CX3113" s="1">
        <v>0.45</v>
      </c>
      <c r="CY3113" s="1">
        <v>0.0</v>
      </c>
      <c r="DA3113" s="1">
        <v>4233.935</v>
      </c>
      <c r="DB3113" s="1">
        <v>35.434</v>
      </c>
      <c r="DF3113" s="1">
        <v>514.938</v>
      </c>
      <c r="DG3113" s="1">
        <v>0.27</v>
      </c>
      <c r="DI3113" s="1">
        <v>12.162</v>
      </c>
      <c r="DN3113" s="1">
        <v>495.866</v>
      </c>
      <c r="DO3113" s="1">
        <v>0.26</v>
      </c>
      <c r="DQ3113" s="1">
        <v>11.712</v>
      </c>
      <c r="DV3113" s="1">
        <v>0.0</v>
      </c>
      <c r="DW3113" s="1">
        <v>0.0</v>
      </c>
      <c r="DY3113" s="1">
        <v>0.0</v>
      </c>
    </row>
    <row r="3114">
      <c r="A3114" s="1" t="s">
        <v>375</v>
      </c>
      <c r="B3114" s="1">
        <v>2022.0</v>
      </c>
      <c r="C3114" s="1" t="s">
        <v>376</v>
      </c>
      <c r="D3114" s="1">
        <v>528148.0</v>
      </c>
      <c r="E3114" s="1">
        <v>1.8295134208E10</v>
      </c>
      <c r="J3114" s="1">
        <v>18.934</v>
      </c>
      <c r="K3114" s="1">
        <v>0.01</v>
      </c>
      <c r="L3114" s="1">
        <v>0.435</v>
      </c>
      <c r="N3114" s="1">
        <v>500.0</v>
      </c>
      <c r="S3114" s="1">
        <v>0.0</v>
      </c>
      <c r="T3114" s="1">
        <v>0.0</v>
      </c>
      <c r="Y3114" s="1">
        <v>0.0</v>
      </c>
      <c r="AA3114" s="1">
        <v>2.94</v>
      </c>
      <c r="AB3114" s="1">
        <v>5566.622</v>
      </c>
      <c r="AC3114" s="1">
        <v>2.3</v>
      </c>
      <c r="AE3114" s="1">
        <v>7.081</v>
      </c>
      <c r="AF3114" s="1">
        <v>2.509</v>
      </c>
      <c r="AG3114" s="1">
        <v>71841.875</v>
      </c>
      <c r="AH3114" s="1">
        <v>2.074</v>
      </c>
      <c r="AK3114" s="1">
        <v>3786.817</v>
      </c>
      <c r="AL3114" s="1">
        <v>2.0</v>
      </c>
      <c r="AO3114" s="1">
        <v>86.957</v>
      </c>
      <c r="AT3114" s="1">
        <v>3673.213</v>
      </c>
      <c r="AU3114" s="1">
        <v>1.94</v>
      </c>
      <c r="BA3114" s="1">
        <v>84.348</v>
      </c>
      <c r="BC3114" s="1">
        <v>1.15</v>
      </c>
      <c r="BG3114" s="1">
        <v>0.0</v>
      </c>
      <c r="BH3114" s="1">
        <v>0.0</v>
      </c>
      <c r="BJ3114" s="1">
        <v>0.0</v>
      </c>
      <c r="BO3114" s="1">
        <v>568.023</v>
      </c>
      <c r="BP3114" s="1">
        <v>0.3</v>
      </c>
      <c r="BR3114" s="1">
        <v>13.043</v>
      </c>
      <c r="BT3114" s="1">
        <v>0.64</v>
      </c>
      <c r="BU3114" s="1">
        <v>21.769</v>
      </c>
      <c r="BY3114" s="1">
        <v>0.0</v>
      </c>
      <c r="BZ3114" s="1">
        <v>0.0</v>
      </c>
      <c r="CB3114" s="1">
        <v>0.0</v>
      </c>
      <c r="CG3114" s="1">
        <v>113.605</v>
      </c>
      <c r="CH3114" s="1">
        <v>0.06</v>
      </c>
      <c r="CN3114" s="1">
        <v>2.609</v>
      </c>
      <c r="CQ3114" s="1">
        <v>0.01</v>
      </c>
      <c r="CR3114" s="1">
        <v>0.0</v>
      </c>
      <c r="CU3114" s="1">
        <v>18.934</v>
      </c>
      <c r="CV3114" s="1">
        <v>0.0</v>
      </c>
      <c r="CX3114" s="1">
        <v>0.435</v>
      </c>
      <c r="CY3114" s="1">
        <v>0.0</v>
      </c>
      <c r="DA3114" s="1">
        <v>4354.84</v>
      </c>
      <c r="DB3114" s="1">
        <v>37.943</v>
      </c>
      <c r="DF3114" s="1">
        <v>568.023</v>
      </c>
      <c r="DG3114" s="1">
        <v>0.3</v>
      </c>
      <c r="DI3114" s="1">
        <v>13.043</v>
      </c>
      <c r="DN3114" s="1">
        <v>549.089</v>
      </c>
      <c r="DO3114" s="1">
        <v>0.29</v>
      </c>
      <c r="DQ3114" s="1">
        <v>12.609</v>
      </c>
      <c r="DV3114" s="1">
        <v>0.0</v>
      </c>
      <c r="DW3114" s="1">
        <v>0.0</v>
      </c>
      <c r="DY3114" s="1">
        <v>0.0</v>
      </c>
    </row>
    <row r="3115">
      <c r="A3115" s="1" t="s">
        <v>375</v>
      </c>
      <c r="B3115" s="1">
        <v>2023.0</v>
      </c>
      <c r="C3115" s="1" t="s">
        <v>376</v>
      </c>
      <c r="D3115" s="1">
        <v>532921.0</v>
      </c>
      <c r="J3115" s="1">
        <v>18.765</v>
      </c>
      <c r="K3115" s="1">
        <v>0.01</v>
      </c>
      <c r="L3115" s="1">
        <v>0.426</v>
      </c>
      <c r="N3115" s="1">
        <v>493.617</v>
      </c>
      <c r="S3115" s="1">
        <v>0.0</v>
      </c>
      <c r="T3115" s="1">
        <v>0.0</v>
      </c>
      <c r="Y3115" s="1">
        <v>0.0</v>
      </c>
      <c r="AA3115" s="1">
        <v>2.97</v>
      </c>
      <c r="AB3115" s="1">
        <v>5573.059</v>
      </c>
      <c r="AC3115" s="1">
        <v>2.35</v>
      </c>
      <c r="AE3115" s="1">
        <v>-0.119</v>
      </c>
      <c r="AF3115" s="1">
        <v>-0.045</v>
      </c>
      <c r="AG3115" s="1">
        <v>71113.43</v>
      </c>
      <c r="AK3115" s="1">
        <v>3809.195</v>
      </c>
      <c r="AL3115" s="1">
        <v>2.03</v>
      </c>
      <c r="AO3115" s="1">
        <v>86.383</v>
      </c>
      <c r="AT3115" s="1">
        <v>3771.666</v>
      </c>
      <c r="AU3115" s="1">
        <v>2.01</v>
      </c>
      <c r="BA3115" s="1">
        <v>85.532</v>
      </c>
      <c r="BC3115" s="1">
        <v>1.16</v>
      </c>
      <c r="BG3115" s="1">
        <v>0.0</v>
      </c>
      <c r="BH3115" s="1">
        <v>0.0</v>
      </c>
      <c r="BJ3115" s="1">
        <v>0.0</v>
      </c>
      <c r="BO3115" s="1">
        <v>600.464</v>
      </c>
      <c r="BP3115" s="1">
        <v>0.32</v>
      </c>
      <c r="BR3115" s="1">
        <v>13.617</v>
      </c>
      <c r="BT3115" s="1">
        <v>0.62</v>
      </c>
      <c r="BU3115" s="1">
        <v>20.875</v>
      </c>
      <c r="BY3115" s="1">
        <v>0.0</v>
      </c>
      <c r="BZ3115" s="1">
        <v>0.0</v>
      </c>
      <c r="CB3115" s="1">
        <v>0.0</v>
      </c>
      <c r="CG3115" s="1">
        <v>37.529</v>
      </c>
      <c r="CH3115" s="1">
        <v>0.02</v>
      </c>
      <c r="CN3115" s="1">
        <v>0.851</v>
      </c>
      <c r="CQ3115" s="1">
        <v>0.01</v>
      </c>
      <c r="CR3115" s="1">
        <v>0.0</v>
      </c>
      <c r="CU3115" s="1">
        <v>18.765</v>
      </c>
      <c r="CV3115" s="1">
        <v>0.0</v>
      </c>
      <c r="CX3115" s="1">
        <v>0.426</v>
      </c>
      <c r="CY3115" s="1">
        <v>0.0</v>
      </c>
      <c r="DA3115" s="1">
        <v>4409.659</v>
      </c>
      <c r="DB3115" s="1">
        <v>37.898</v>
      </c>
      <c r="DF3115" s="1">
        <v>600.464</v>
      </c>
      <c r="DG3115" s="1">
        <v>0.32</v>
      </c>
      <c r="DI3115" s="1">
        <v>13.617</v>
      </c>
      <c r="DN3115" s="1">
        <v>581.7</v>
      </c>
      <c r="DO3115" s="1">
        <v>0.31</v>
      </c>
      <c r="DQ3115" s="1">
        <v>13.191</v>
      </c>
      <c r="DV3115" s="1">
        <v>0.0</v>
      </c>
      <c r="DW3115" s="1">
        <v>0.0</v>
      </c>
      <c r="DY3115" s="1">
        <v>0.0</v>
      </c>
    </row>
    <row r="3116">
      <c r="A3116" s="1" t="s">
        <v>375</v>
      </c>
      <c r="B3116" s="1">
        <v>2024.0</v>
      </c>
      <c r="C3116" s="1" t="s">
        <v>376</v>
      </c>
      <c r="D3116" s="1">
        <v>539557.0</v>
      </c>
      <c r="J3116" s="1">
        <v>18.534</v>
      </c>
      <c r="K3116" s="1">
        <v>0.01</v>
      </c>
      <c r="L3116" s="1">
        <v>0.452</v>
      </c>
      <c r="N3116" s="1">
        <v>484.163</v>
      </c>
      <c r="S3116" s="1">
        <v>0.0</v>
      </c>
      <c r="T3116" s="1">
        <v>0.0</v>
      </c>
      <c r="Y3116" s="1">
        <v>0.0</v>
      </c>
      <c r="AA3116" s="1">
        <v>3.17</v>
      </c>
      <c r="AB3116" s="1">
        <v>5875.19</v>
      </c>
      <c r="AC3116" s="1">
        <v>2.21</v>
      </c>
      <c r="AK3116" s="1">
        <v>3410.205</v>
      </c>
      <c r="AL3116" s="1">
        <v>1.84</v>
      </c>
      <c r="AO3116" s="1">
        <v>83.258</v>
      </c>
      <c r="AT3116" s="1">
        <v>3391.671</v>
      </c>
      <c r="AU3116" s="1">
        <v>1.83</v>
      </c>
      <c r="BA3116" s="1">
        <v>82.805</v>
      </c>
      <c r="BC3116" s="1">
        <v>1.07</v>
      </c>
      <c r="BG3116" s="1">
        <v>0.0</v>
      </c>
      <c r="BH3116" s="1">
        <v>0.0</v>
      </c>
      <c r="BJ3116" s="1">
        <v>0.0</v>
      </c>
      <c r="BO3116" s="1">
        <v>685.748</v>
      </c>
      <c r="BP3116" s="1">
        <v>0.37</v>
      </c>
      <c r="BR3116" s="1">
        <v>16.742</v>
      </c>
      <c r="BT3116" s="1">
        <v>0.96</v>
      </c>
      <c r="BU3116" s="1">
        <v>30.284</v>
      </c>
      <c r="BY3116" s="1">
        <v>0.0</v>
      </c>
      <c r="BZ3116" s="1">
        <v>0.0</v>
      </c>
      <c r="CB3116" s="1">
        <v>0.0</v>
      </c>
      <c r="CG3116" s="1">
        <v>18.534</v>
      </c>
      <c r="CH3116" s="1">
        <v>0.01</v>
      </c>
      <c r="CN3116" s="1">
        <v>0.452</v>
      </c>
      <c r="CQ3116" s="1">
        <v>0.01</v>
      </c>
      <c r="CR3116" s="1">
        <v>0.0</v>
      </c>
      <c r="CU3116" s="1">
        <v>18.534</v>
      </c>
      <c r="CV3116" s="1">
        <v>0.0</v>
      </c>
      <c r="CX3116" s="1">
        <v>0.452</v>
      </c>
      <c r="CY3116" s="1">
        <v>0.0</v>
      </c>
      <c r="DA3116" s="1">
        <v>4095.953</v>
      </c>
      <c r="DF3116" s="1">
        <v>685.748</v>
      </c>
      <c r="DG3116" s="1">
        <v>0.37</v>
      </c>
      <c r="DI3116" s="1">
        <v>16.742</v>
      </c>
      <c r="DN3116" s="1">
        <v>667.214</v>
      </c>
      <c r="DO3116" s="1">
        <v>0.36</v>
      </c>
      <c r="DQ3116" s="1">
        <v>16.29</v>
      </c>
      <c r="DV3116" s="1">
        <v>0.0</v>
      </c>
      <c r="DW3116" s="1">
        <v>0.0</v>
      </c>
      <c r="DY3116" s="1">
        <v>0.0</v>
      </c>
    </row>
    <row r="3117">
      <c r="A3117" s="1" t="s">
        <v>377</v>
      </c>
      <c r="B3117" s="1">
        <v>2000.0</v>
      </c>
      <c r="C3117" s="1" t="s">
        <v>378</v>
      </c>
      <c r="D3117" s="1">
        <v>421340.0</v>
      </c>
      <c r="N3117" s="1">
        <v>657.895</v>
      </c>
      <c r="V3117" s="1">
        <v>0.0</v>
      </c>
      <c r="W3117" s="1">
        <v>0.0</v>
      </c>
      <c r="X3117" s="1">
        <v>0.0</v>
      </c>
      <c r="AA3117" s="1">
        <v>1.14</v>
      </c>
      <c r="AB3117" s="1">
        <v>2705.653</v>
      </c>
      <c r="AC3117" s="1">
        <v>1.14</v>
      </c>
      <c r="AE3117" s="1">
        <v>16.329</v>
      </c>
      <c r="AF3117" s="1">
        <v>1.321</v>
      </c>
      <c r="AG3117" s="1">
        <v>22330.871</v>
      </c>
      <c r="AK3117" s="1">
        <v>2705.653</v>
      </c>
      <c r="AL3117" s="1">
        <v>1.14</v>
      </c>
      <c r="AO3117" s="1">
        <v>100.0</v>
      </c>
      <c r="AX3117" s="1">
        <v>0.0</v>
      </c>
      <c r="AY3117" s="1">
        <v>0.0</v>
      </c>
      <c r="AZ3117" s="1">
        <v>0.0</v>
      </c>
      <c r="BC3117" s="1">
        <v>0.75</v>
      </c>
      <c r="BO3117" s="1">
        <v>0.0</v>
      </c>
      <c r="BP3117" s="1">
        <v>0.0</v>
      </c>
      <c r="BR3117" s="1">
        <v>0.0</v>
      </c>
      <c r="BT3117" s="1">
        <v>0.0</v>
      </c>
      <c r="BU3117" s="1">
        <v>0.0</v>
      </c>
      <c r="CG3117" s="1">
        <v>2705.653</v>
      </c>
      <c r="CH3117" s="1">
        <v>1.14</v>
      </c>
      <c r="CK3117" s="1">
        <v>0.0</v>
      </c>
      <c r="CL3117" s="1">
        <v>0.0</v>
      </c>
      <c r="CM3117" s="1">
        <v>0.0</v>
      </c>
      <c r="CN3117" s="1">
        <v>100.0</v>
      </c>
      <c r="DA3117" s="1">
        <v>2705.653</v>
      </c>
      <c r="DB3117" s="1">
        <v>9.409</v>
      </c>
      <c r="DF3117" s="1">
        <v>0.0</v>
      </c>
      <c r="DG3117" s="1">
        <v>0.0</v>
      </c>
      <c r="DI3117" s="1">
        <v>0.0</v>
      </c>
    </row>
    <row r="3118">
      <c r="A3118" s="1" t="s">
        <v>377</v>
      </c>
      <c r="B3118" s="1">
        <v>2001.0</v>
      </c>
      <c r="C3118" s="1" t="s">
        <v>378</v>
      </c>
      <c r="D3118" s="1">
        <v>417113.0</v>
      </c>
      <c r="N3118" s="1">
        <v>656.489</v>
      </c>
      <c r="V3118" s="1">
        <v>0.0</v>
      </c>
      <c r="W3118" s="1">
        <v>0.0</v>
      </c>
      <c r="X3118" s="1">
        <v>0.0</v>
      </c>
      <c r="AA3118" s="1">
        <v>1.31</v>
      </c>
      <c r="AB3118" s="1">
        <v>3140.635</v>
      </c>
      <c r="AC3118" s="1">
        <v>1.31</v>
      </c>
      <c r="AE3118" s="1">
        <v>0.362</v>
      </c>
      <c r="AF3118" s="1">
        <v>0.034</v>
      </c>
      <c r="AG3118" s="1">
        <v>22638.729</v>
      </c>
      <c r="AK3118" s="1">
        <v>3140.635</v>
      </c>
      <c r="AL3118" s="1">
        <v>1.31</v>
      </c>
      <c r="AO3118" s="1">
        <v>100.0</v>
      </c>
      <c r="AX3118" s="1">
        <v>0.0</v>
      </c>
      <c r="AY3118" s="1">
        <v>0.0</v>
      </c>
      <c r="AZ3118" s="1">
        <v>0.0</v>
      </c>
      <c r="BC3118" s="1">
        <v>0.86</v>
      </c>
      <c r="BO3118" s="1">
        <v>0.0</v>
      </c>
      <c r="BP3118" s="1">
        <v>0.0</v>
      </c>
      <c r="BR3118" s="1">
        <v>0.0</v>
      </c>
      <c r="BT3118" s="1">
        <v>0.0</v>
      </c>
      <c r="BU3118" s="1">
        <v>0.0</v>
      </c>
      <c r="CG3118" s="1">
        <v>3140.635</v>
      </c>
      <c r="CH3118" s="1">
        <v>1.31</v>
      </c>
      <c r="CK3118" s="1">
        <v>0.0</v>
      </c>
      <c r="CL3118" s="1">
        <v>0.0</v>
      </c>
      <c r="CM3118" s="1">
        <v>0.0</v>
      </c>
      <c r="CN3118" s="1">
        <v>100.0</v>
      </c>
      <c r="DA3118" s="1">
        <v>3140.635</v>
      </c>
      <c r="DB3118" s="1">
        <v>9.443</v>
      </c>
      <c r="DF3118" s="1">
        <v>0.0</v>
      </c>
      <c r="DG3118" s="1">
        <v>0.0</v>
      </c>
      <c r="DI3118" s="1">
        <v>0.0</v>
      </c>
    </row>
    <row r="3119">
      <c r="A3119" s="1" t="s">
        <v>377</v>
      </c>
      <c r="B3119" s="1">
        <v>2002.0</v>
      </c>
      <c r="C3119" s="1" t="s">
        <v>378</v>
      </c>
      <c r="D3119" s="1">
        <v>412427.0</v>
      </c>
      <c r="N3119" s="1">
        <v>651.852</v>
      </c>
      <c r="V3119" s="1">
        <v>0.0</v>
      </c>
      <c r="W3119" s="1">
        <v>0.0</v>
      </c>
      <c r="X3119" s="1">
        <v>0.0</v>
      </c>
      <c r="AA3119" s="1">
        <v>1.35</v>
      </c>
      <c r="AB3119" s="1">
        <v>3273.307</v>
      </c>
      <c r="AC3119" s="1">
        <v>1.35</v>
      </c>
      <c r="AE3119" s="1">
        <v>4.287</v>
      </c>
      <c r="AF3119" s="1">
        <v>0.405</v>
      </c>
      <c r="AG3119" s="1">
        <v>23877.438</v>
      </c>
      <c r="AK3119" s="1">
        <v>3249.06</v>
      </c>
      <c r="AL3119" s="1">
        <v>1.34</v>
      </c>
      <c r="AO3119" s="1">
        <v>99.259</v>
      </c>
      <c r="AX3119" s="1">
        <v>0.0</v>
      </c>
      <c r="AY3119" s="1">
        <v>0.0</v>
      </c>
      <c r="AZ3119" s="1">
        <v>0.0</v>
      </c>
      <c r="BC3119" s="1">
        <v>0.88</v>
      </c>
      <c r="BO3119" s="1">
        <v>24.247</v>
      </c>
      <c r="BP3119" s="1">
        <v>0.01</v>
      </c>
      <c r="BR3119" s="1">
        <v>0.741</v>
      </c>
      <c r="BT3119" s="1">
        <v>0.0</v>
      </c>
      <c r="BU3119" s="1">
        <v>0.0</v>
      </c>
      <c r="CG3119" s="1">
        <v>3249.06</v>
      </c>
      <c r="CH3119" s="1">
        <v>1.34</v>
      </c>
      <c r="CK3119" s="1">
        <v>0.0</v>
      </c>
      <c r="CL3119" s="1">
        <v>0.0</v>
      </c>
      <c r="CM3119" s="1">
        <v>0.0</v>
      </c>
      <c r="CN3119" s="1">
        <v>99.259</v>
      </c>
      <c r="CR3119" s="1">
        <v>0.01</v>
      </c>
      <c r="CV3119" s="1">
        <v>24.247</v>
      </c>
      <c r="CY3119" s="1">
        <v>0.741</v>
      </c>
      <c r="DA3119" s="1">
        <v>3273.307</v>
      </c>
      <c r="DB3119" s="1">
        <v>9.848</v>
      </c>
      <c r="DF3119" s="1">
        <v>24.247</v>
      </c>
      <c r="DG3119" s="1">
        <v>0.01</v>
      </c>
      <c r="DI3119" s="1">
        <v>0.741</v>
      </c>
    </row>
    <row r="3120">
      <c r="A3120" s="1" t="s">
        <v>377</v>
      </c>
      <c r="B3120" s="1">
        <v>2003.0</v>
      </c>
      <c r="C3120" s="1" t="s">
        <v>378</v>
      </c>
      <c r="D3120" s="1">
        <v>408363.0</v>
      </c>
      <c r="N3120" s="1">
        <v>650.0</v>
      </c>
      <c r="V3120" s="1">
        <v>0.0</v>
      </c>
      <c r="W3120" s="1">
        <v>0.0</v>
      </c>
      <c r="X3120" s="1">
        <v>0.0</v>
      </c>
      <c r="AA3120" s="1">
        <v>1.4</v>
      </c>
      <c r="AB3120" s="1">
        <v>3428.322</v>
      </c>
      <c r="AC3120" s="1">
        <v>1.4</v>
      </c>
      <c r="AE3120" s="1">
        <v>-1.425</v>
      </c>
      <c r="AF3120" s="1">
        <v>-0.14</v>
      </c>
      <c r="AG3120" s="1">
        <v>23771.344</v>
      </c>
      <c r="AK3120" s="1">
        <v>3403.834</v>
      </c>
      <c r="AL3120" s="1">
        <v>1.39</v>
      </c>
      <c r="AO3120" s="1">
        <v>99.286</v>
      </c>
      <c r="AX3120" s="1">
        <v>0.0</v>
      </c>
      <c r="AY3120" s="1">
        <v>0.0</v>
      </c>
      <c r="AZ3120" s="1">
        <v>0.0</v>
      </c>
      <c r="BC3120" s="1">
        <v>0.91</v>
      </c>
      <c r="BO3120" s="1">
        <v>24.488</v>
      </c>
      <c r="BP3120" s="1">
        <v>0.01</v>
      </c>
      <c r="BR3120" s="1">
        <v>0.714</v>
      </c>
      <c r="BT3120" s="1">
        <v>0.0</v>
      </c>
      <c r="BU3120" s="1">
        <v>0.0</v>
      </c>
      <c r="CG3120" s="1">
        <v>3403.834</v>
      </c>
      <c r="CH3120" s="1">
        <v>1.39</v>
      </c>
      <c r="CK3120" s="1">
        <v>0.0</v>
      </c>
      <c r="CL3120" s="1">
        <v>0.0</v>
      </c>
      <c r="CM3120" s="1">
        <v>0.0</v>
      </c>
      <c r="CN3120" s="1">
        <v>99.286</v>
      </c>
      <c r="CR3120" s="1">
        <v>0.01</v>
      </c>
      <c r="CV3120" s="1">
        <v>24.488</v>
      </c>
      <c r="CY3120" s="1">
        <v>0.714</v>
      </c>
      <c r="DA3120" s="1">
        <v>3428.322</v>
      </c>
      <c r="DB3120" s="1">
        <v>9.707</v>
      </c>
      <c r="DF3120" s="1">
        <v>24.488</v>
      </c>
      <c r="DG3120" s="1">
        <v>0.01</v>
      </c>
      <c r="DI3120" s="1">
        <v>0.714</v>
      </c>
    </row>
    <row r="3121">
      <c r="A3121" s="1" t="s">
        <v>377</v>
      </c>
      <c r="B3121" s="1">
        <v>2004.0</v>
      </c>
      <c r="C3121" s="1" t="s">
        <v>378</v>
      </c>
      <c r="D3121" s="1">
        <v>405049.0</v>
      </c>
      <c r="N3121" s="1">
        <v>652.778</v>
      </c>
      <c r="V3121" s="1">
        <v>0.0</v>
      </c>
      <c r="W3121" s="1">
        <v>0.0</v>
      </c>
      <c r="X3121" s="1">
        <v>0.0</v>
      </c>
      <c r="AA3121" s="1">
        <v>1.44</v>
      </c>
      <c r="AB3121" s="1">
        <v>3555.125</v>
      </c>
      <c r="AC3121" s="1">
        <v>1.44</v>
      </c>
      <c r="AE3121" s="1">
        <v>0.334</v>
      </c>
      <c r="AF3121" s="1">
        <v>0.032</v>
      </c>
      <c r="AG3121" s="1">
        <v>24045.906</v>
      </c>
      <c r="AK3121" s="1">
        <v>3530.437</v>
      </c>
      <c r="AL3121" s="1">
        <v>1.43</v>
      </c>
      <c r="AO3121" s="1">
        <v>99.306</v>
      </c>
      <c r="AX3121" s="1">
        <v>0.0</v>
      </c>
      <c r="AY3121" s="1">
        <v>0.0</v>
      </c>
      <c r="AZ3121" s="1">
        <v>0.0</v>
      </c>
      <c r="BC3121" s="1">
        <v>0.94</v>
      </c>
      <c r="BO3121" s="1">
        <v>24.688</v>
      </c>
      <c r="BP3121" s="1">
        <v>0.01</v>
      </c>
      <c r="BR3121" s="1">
        <v>0.694</v>
      </c>
      <c r="BT3121" s="1">
        <v>0.0</v>
      </c>
      <c r="BU3121" s="1">
        <v>0.0</v>
      </c>
      <c r="CG3121" s="1">
        <v>3530.437</v>
      </c>
      <c r="CH3121" s="1">
        <v>1.43</v>
      </c>
      <c r="CK3121" s="1">
        <v>0.0</v>
      </c>
      <c r="CL3121" s="1">
        <v>0.0</v>
      </c>
      <c r="CM3121" s="1">
        <v>0.0</v>
      </c>
      <c r="CN3121" s="1">
        <v>99.306</v>
      </c>
      <c r="CR3121" s="1">
        <v>0.01</v>
      </c>
      <c r="CV3121" s="1">
        <v>24.688</v>
      </c>
      <c r="CY3121" s="1">
        <v>0.694</v>
      </c>
      <c r="DA3121" s="1">
        <v>3555.125</v>
      </c>
      <c r="DB3121" s="1">
        <v>9.74</v>
      </c>
      <c r="DF3121" s="1">
        <v>24.688</v>
      </c>
      <c r="DG3121" s="1">
        <v>0.01</v>
      </c>
      <c r="DI3121" s="1">
        <v>0.694</v>
      </c>
      <c r="DV3121" s="1">
        <v>0.0</v>
      </c>
      <c r="DW3121" s="1">
        <v>0.0</v>
      </c>
      <c r="DY3121" s="1">
        <v>0.0</v>
      </c>
    </row>
    <row r="3122">
      <c r="A3122" s="1" t="s">
        <v>377</v>
      </c>
      <c r="B3122" s="1">
        <v>2005.0</v>
      </c>
      <c r="C3122" s="1" t="s">
        <v>378</v>
      </c>
      <c r="D3122" s="1">
        <v>401794.0</v>
      </c>
      <c r="N3122" s="1">
        <v>652.778</v>
      </c>
      <c r="V3122" s="1">
        <v>0.0</v>
      </c>
      <c r="W3122" s="1">
        <v>0.0</v>
      </c>
      <c r="X3122" s="1">
        <v>0.0</v>
      </c>
      <c r="AA3122" s="1">
        <v>1.44</v>
      </c>
      <c r="AB3122" s="1">
        <v>3583.926</v>
      </c>
      <c r="AC3122" s="1">
        <v>1.44</v>
      </c>
      <c r="AE3122" s="1">
        <v>-1.907</v>
      </c>
      <c r="AF3122" s="1">
        <v>-0.186</v>
      </c>
      <c r="AG3122" s="1">
        <v>23778.404</v>
      </c>
      <c r="AK3122" s="1">
        <v>3559.038</v>
      </c>
      <c r="AL3122" s="1">
        <v>1.43</v>
      </c>
      <c r="AO3122" s="1">
        <v>99.306</v>
      </c>
      <c r="AX3122" s="1">
        <v>0.0</v>
      </c>
      <c r="AY3122" s="1">
        <v>0.0</v>
      </c>
      <c r="AZ3122" s="1">
        <v>0.0</v>
      </c>
      <c r="BC3122" s="1">
        <v>0.94</v>
      </c>
      <c r="BO3122" s="1">
        <v>24.888</v>
      </c>
      <c r="BP3122" s="1">
        <v>0.01</v>
      </c>
      <c r="BR3122" s="1">
        <v>0.694</v>
      </c>
      <c r="BT3122" s="1">
        <v>0.0</v>
      </c>
      <c r="BU3122" s="1">
        <v>0.0</v>
      </c>
      <c r="CG3122" s="1">
        <v>3559.038</v>
      </c>
      <c r="CH3122" s="1">
        <v>1.43</v>
      </c>
      <c r="CK3122" s="1">
        <v>0.0</v>
      </c>
      <c r="CL3122" s="1">
        <v>0.0</v>
      </c>
      <c r="CM3122" s="1">
        <v>0.0</v>
      </c>
      <c r="CN3122" s="1">
        <v>99.306</v>
      </c>
      <c r="CR3122" s="1">
        <v>0.01</v>
      </c>
      <c r="CV3122" s="1">
        <v>24.888</v>
      </c>
      <c r="CY3122" s="1">
        <v>0.694</v>
      </c>
      <c r="DA3122" s="1">
        <v>3583.926</v>
      </c>
      <c r="DB3122" s="1">
        <v>9.554</v>
      </c>
      <c r="DF3122" s="1">
        <v>24.888</v>
      </c>
      <c r="DG3122" s="1">
        <v>0.01</v>
      </c>
      <c r="DI3122" s="1">
        <v>0.694</v>
      </c>
      <c r="DV3122" s="1">
        <v>0.0</v>
      </c>
      <c r="DW3122" s="1">
        <v>0.0</v>
      </c>
      <c r="DY3122" s="1">
        <v>0.0</v>
      </c>
    </row>
    <row r="3123">
      <c r="A3123" s="1" t="s">
        <v>377</v>
      </c>
      <c r="B3123" s="1">
        <v>2006.0</v>
      </c>
      <c r="C3123" s="1" t="s">
        <v>378</v>
      </c>
      <c r="D3123" s="1">
        <v>400409.0</v>
      </c>
      <c r="N3123" s="1">
        <v>653.061</v>
      </c>
      <c r="V3123" s="1">
        <v>0.0</v>
      </c>
      <c r="W3123" s="1">
        <v>0.0</v>
      </c>
      <c r="X3123" s="1">
        <v>0.0</v>
      </c>
      <c r="AA3123" s="1">
        <v>1.47</v>
      </c>
      <c r="AB3123" s="1">
        <v>3671.246</v>
      </c>
      <c r="AC3123" s="1">
        <v>1.47</v>
      </c>
      <c r="AE3123" s="1">
        <v>0.018</v>
      </c>
      <c r="AF3123" s="1">
        <v>0.002</v>
      </c>
      <c r="AG3123" s="1">
        <v>23864.883</v>
      </c>
      <c r="AK3123" s="1">
        <v>3646.272</v>
      </c>
      <c r="AL3123" s="1">
        <v>1.46</v>
      </c>
      <c r="AO3123" s="1">
        <v>99.32</v>
      </c>
      <c r="AX3123" s="1">
        <v>0.0</v>
      </c>
      <c r="AY3123" s="1">
        <v>0.0</v>
      </c>
      <c r="AZ3123" s="1">
        <v>0.0</v>
      </c>
      <c r="BC3123" s="1">
        <v>0.96</v>
      </c>
      <c r="BO3123" s="1">
        <v>24.974</v>
      </c>
      <c r="BP3123" s="1">
        <v>0.01</v>
      </c>
      <c r="BR3123" s="1">
        <v>0.68</v>
      </c>
      <c r="BT3123" s="1">
        <v>0.0</v>
      </c>
      <c r="BU3123" s="1">
        <v>0.0</v>
      </c>
      <c r="CG3123" s="1">
        <v>3646.272</v>
      </c>
      <c r="CH3123" s="1">
        <v>1.46</v>
      </c>
      <c r="CK3123" s="1">
        <v>0.0</v>
      </c>
      <c r="CL3123" s="1">
        <v>0.0</v>
      </c>
      <c r="CM3123" s="1">
        <v>0.0</v>
      </c>
      <c r="CN3123" s="1">
        <v>99.32</v>
      </c>
      <c r="CR3123" s="1">
        <v>0.01</v>
      </c>
      <c r="CV3123" s="1">
        <v>24.974</v>
      </c>
      <c r="CY3123" s="1">
        <v>0.68</v>
      </c>
      <c r="DA3123" s="1">
        <v>3671.246</v>
      </c>
      <c r="DB3123" s="1">
        <v>9.556</v>
      </c>
      <c r="DF3123" s="1">
        <v>24.974</v>
      </c>
      <c r="DG3123" s="1">
        <v>0.01</v>
      </c>
      <c r="DI3123" s="1">
        <v>0.68</v>
      </c>
      <c r="DN3123" s="1">
        <v>0.0</v>
      </c>
      <c r="DO3123" s="1">
        <v>0.0</v>
      </c>
      <c r="DQ3123" s="1">
        <v>0.0</v>
      </c>
      <c r="DV3123" s="1">
        <v>0.0</v>
      </c>
      <c r="DW3123" s="1">
        <v>0.0</v>
      </c>
      <c r="DY3123" s="1">
        <v>0.0</v>
      </c>
    </row>
    <row r="3124">
      <c r="A3124" s="1" t="s">
        <v>377</v>
      </c>
      <c r="B3124" s="1">
        <v>2007.0</v>
      </c>
      <c r="C3124" s="1" t="s">
        <v>378</v>
      </c>
      <c r="D3124" s="1">
        <v>400761.0</v>
      </c>
      <c r="N3124" s="1">
        <v>648.649</v>
      </c>
      <c r="V3124" s="1">
        <v>0.0</v>
      </c>
      <c r="W3124" s="1">
        <v>0.0</v>
      </c>
      <c r="X3124" s="1">
        <v>0.0</v>
      </c>
      <c r="AA3124" s="1">
        <v>1.48</v>
      </c>
      <c r="AB3124" s="1">
        <v>3692.974</v>
      </c>
      <c r="AC3124" s="1">
        <v>1.48</v>
      </c>
      <c r="AE3124" s="1">
        <v>3.837</v>
      </c>
      <c r="AF3124" s="1">
        <v>0.367</v>
      </c>
      <c r="AG3124" s="1">
        <v>24758.824</v>
      </c>
      <c r="AK3124" s="1">
        <v>3643.069</v>
      </c>
      <c r="AL3124" s="1">
        <v>1.46</v>
      </c>
      <c r="AO3124" s="1">
        <v>98.649</v>
      </c>
      <c r="AX3124" s="1">
        <v>0.0</v>
      </c>
      <c r="AY3124" s="1">
        <v>0.0</v>
      </c>
      <c r="AZ3124" s="1">
        <v>0.0</v>
      </c>
      <c r="BC3124" s="1">
        <v>0.96</v>
      </c>
      <c r="BO3124" s="1">
        <v>49.905</v>
      </c>
      <c r="BP3124" s="1">
        <v>0.02</v>
      </c>
      <c r="BR3124" s="1">
        <v>1.351</v>
      </c>
      <c r="BT3124" s="1">
        <v>0.0</v>
      </c>
      <c r="BU3124" s="1">
        <v>0.0</v>
      </c>
      <c r="CG3124" s="1">
        <v>3643.069</v>
      </c>
      <c r="CH3124" s="1">
        <v>1.46</v>
      </c>
      <c r="CK3124" s="1">
        <v>0.0</v>
      </c>
      <c r="CL3124" s="1">
        <v>0.0</v>
      </c>
      <c r="CM3124" s="1">
        <v>0.0</v>
      </c>
      <c r="CN3124" s="1">
        <v>98.649</v>
      </c>
      <c r="CR3124" s="1">
        <v>0.02</v>
      </c>
      <c r="CV3124" s="1">
        <v>49.905</v>
      </c>
      <c r="CY3124" s="1">
        <v>1.351</v>
      </c>
      <c r="DA3124" s="1">
        <v>3692.974</v>
      </c>
      <c r="DB3124" s="1">
        <v>9.922</v>
      </c>
      <c r="DF3124" s="1">
        <v>49.905</v>
      </c>
      <c r="DG3124" s="1">
        <v>0.02</v>
      </c>
      <c r="DI3124" s="1">
        <v>1.351</v>
      </c>
      <c r="DN3124" s="1">
        <v>0.0</v>
      </c>
      <c r="DO3124" s="1">
        <v>0.0</v>
      </c>
      <c r="DQ3124" s="1">
        <v>0.0</v>
      </c>
      <c r="DV3124" s="1">
        <v>0.0</v>
      </c>
      <c r="DW3124" s="1">
        <v>0.0</v>
      </c>
      <c r="DY3124" s="1">
        <v>0.0</v>
      </c>
    </row>
    <row r="3125">
      <c r="A3125" s="1" t="s">
        <v>377</v>
      </c>
      <c r="B3125" s="1">
        <v>2008.0</v>
      </c>
      <c r="C3125" s="1" t="s">
        <v>378</v>
      </c>
      <c r="D3125" s="1">
        <v>400657.0</v>
      </c>
      <c r="N3125" s="1">
        <v>647.059</v>
      </c>
      <c r="V3125" s="1">
        <v>0.0</v>
      </c>
      <c r="W3125" s="1">
        <v>0.0</v>
      </c>
      <c r="X3125" s="1">
        <v>0.0</v>
      </c>
      <c r="AA3125" s="1">
        <v>1.53</v>
      </c>
      <c r="AB3125" s="1">
        <v>3818.728</v>
      </c>
      <c r="AC3125" s="1">
        <v>1.53</v>
      </c>
      <c r="AE3125" s="1">
        <v>0.48</v>
      </c>
      <c r="AF3125" s="1">
        <v>0.048</v>
      </c>
      <c r="AG3125" s="1">
        <v>24884.086</v>
      </c>
      <c r="AK3125" s="1">
        <v>3743.851</v>
      </c>
      <c r="AL3125" s="1">
        <v>1.5</v>
      </c>
      <c r="AO3125" s="1">
        <v>98.039</v>
      </c>
      <c r="AX3125" s="1">
        <v>0.0</v>
      </c>
      <c r="AY3125" s="1">
        <v>0.0</v>
      </c>
      <c r="AZ3125" s="1">
        <v>0.0</v>
      </c>
      <c r="BC3125" s="1">
        <v>0.99</v>
      </c>
      <c r="BO3125" s="1">
        <v>74.877</v>
      </c>
      <c r="BP3125" s="1">
        <v>0.03</v>
      </c>
      <c r="BR3125" s="1">
        <v>1.961</v>
      </c>
      <c r="BT3125" s="1">
        <v>0.0</v>
      </c>
      <c r="BU3125" s="1">
        <v>0.0</v>
      </c>
      <c r="CG3125" s="1">
        <v>3743.851</v>
      </c>
      <c r="CH3125" s="1">
        <v>1.5</v>
      </c>
      <c r="CK3125" s="1">
        <v>0.0</v>
      </c>
      <c r="CL3125" s="1">
        <v>0.0</v>
      </c>
      <c r="CM3125" s="1">
        <v>0.0</v>
      </c>
      <c r="CN3125" s="1">
        <v>98.039</v>
      </c>
      <c r="CR3125" s="1">
        <v>0.02</v>
      </c>
      <c r="CV3125" s="1">
        <v>49.918</v>
      </c>
      <c r="CY3125" s="1">
        <v>1.307</v>
      </c>
      <c r="DA3125" s="1">
        <v>3818.728</v>
      </c>
      <c r="DB3125" s="1">
        <v>9.97</v>
      </c>
      <c r="DF3125" s="1">
        <v>74.877</v>
      </c>
      <c r="DG3125" s="1">
        <v>0.03</v>
      </c>
      <c r="DI3125" s="1">
        <v>1.961</v>
      </c>
      <c r="DN3125" s="1">
        <v>24.959</v>
      </c>
      <c r="DO3125" s="1">
        <v>0.01</v>
      </c>
      <c r="DQ3125" s="1">
        <v>0.654</v>
      </c>
      <c r="DV3125" s="1">
        <v>0.0</v>
      </c>
      <c r="DW3125" s="1">
        <v>0.0</v>
      </c>
      <c r="DY3125" s="1">
        <v>0.0</v>
      </c>
    </row>
    <row r="3126">
      <c r="A3126" s="1" t="s">
        <v>377</v>
      </c>
      <c r="B3126" s="1">
        <v>2009.0</v>
      </c>
      <c r="C3126" s="1" t="s">
        <v>378</v>
      </c>
      <c r="D3126" s="1">
        <v>399474.0</v>
      </c>
      <c r="N3126" s="1">
        <v>642.857</v>
      </c>
      <c r="V3126" s="1">
        <v>0.0</v>
      </c>
      <c r="W3126" s="1">
        <v>0.0</v>
      </c>
      <c r="X3126" s="1">
        <v>0.0</v>
      </c>
      <c r="AA3126" s="1">
        <v>1.54</v>
      </c>
      <c r="AB3126" s="1">
        <v>3855.069</v>
      </c>
      <c r="AC3126" s="1">
        <v>1.54</v>
      </c>
      <c r="AE3126" s="1">
        <v>-0.158</v>
      </c>
      <c r="AF3126" s="1">
        <v>-0.016</v>
      </c>
      <c r="AG3126" s="1">
        <v>24918.305</v>
      </c>
      <c r="AK3126" s="1">
        <v>3779.971</v>
      </c>
      <c r="AL3126" s="1">
        <v>1.51</v>
      </c>
      <c r="AO3126" s="1">
        <v>98.052</v>
      </c>
      <c r="AX3126" s="1">
        <v>0.0</v>
      </c>
      <c r="AY3126" s="1">
        <v>0.0</v>
      </c>
      <c r="AZ3126" s="1">
        <v>0.0</v>
      </c>
      <c r="BC3126" s="1">
        <v>0.99</v>
      </c>
      <c r="BO3126" s="1">
        <v>75.099</v>
      </c>
      <c r="BP3126" s="1">
        <v>0.03</v>
      </c>
      <c r="BR3126" s="1">
        <v>1.948</v>
      </c>
      <c r="BT3126" s="1">
        <v>0.0</v>
      </c>
      <c r="BU3126" s="1">
        <v>0.0</v>
      </c>
      <c r="CG3126" s="1">
        <v>3779.971</v>
      </c>
      <c r="CH3126" s="1">
        <v>1.51</v>
      </c>
      <c r="CK3126" s="1">
        <v>0.0</v>
      </c>
      <c r="CL3126" s="1">
        <v>0.0</v>
      </c>
      <c r="CM3126" s="1">
        <v>0.0</v>
      </c>
      <c r="CN3126" s="1">
        <v>98.052</v>
      </c>
      <c r="CR3126" s="1">
        <v>0.02</v>
      </c>
      <c r="CV3126" s="1">
        <v>50.066</v>
      </c>
      <c r="CY3126" s="1">
        <v>1.299</v>
      </c>
      <c r="DA3126" s="1">
        <v>3855.069</v>
      </c>
      <c r="DB3126" s="1">
        <v>9.954</v>
      </c>
      <c r="DF3126" s="1">
        <v>75.099</v>
      </c>
      <c r="DG3126" s="1">
        <v>0.03</v>
      </c>
      <c r="DI3126" s="1">
        <v>1.948</v>
      </c>
      <c r="DN3126" s="1">
        <v>25.033</v>
      </c>
      <c r="DO3126" s="1">
        <v>0.01</v>
      </c>
      <c r="DQ3126" s="1">
        <v>0.649</v>
      </c>
      <c r="DV3126" s="1">
        <v>0.0</v>
      </c>
      <c r="DW3126" s="1">
        <v>0.0</v>
      </c>
      <c r="DY3126" s="1">
        <v>0.0</v>
      </c>
    </row>
    <row r="3127">
      <c r="A3127" s="1" t="s">
        <v>377</v>
      </c>
      <c r="B3127" s="1">
        <v>2010.0</v>
      </c>
      <c r="C3127" s="1" t="s">
        <v>378</v>
      </c>
      <c r="D3127" s="1">
        <v>397343.0</v>
      </c>
      <c r="N3127" s="1">
        <v>645.963</v>
      </c>
      <c r="V3127" s="1">
        <v>0.0</v>
      </c>
      <c r="W3127" s="1">
        <v>0.0</v>
      </c>
      <c r="X3127" s="1">
        <v>0.0</v>
      </c>
      <c r="AA3127" s="1">
        <v>1.61</v>
      </c>
      <c r="AB3127" s="1">
        <v>4051.915</v>
      </c>
      <c r="AC3127" s="1">
        <v>1.61</v>
      </c>
      <c r="AE3127" s="1">
        <v>-0.217</v>
      </c>
      <c r="AF3127" s="1">
        <v>-0.022</v>
      </c>
      <c r="AG3127" s="1">
        <v>24997.469</v>
      </c>
      <c r="AK3127" s="1">
        <v>3976.413</v>
      </c>
      <c r="AL3127" s="1">
        <v>1.58</v>
      </c>
      <c r="AO3127" s="1">
        <v>98.137</v>
      </c>
      <c r="AX3127" s="1">
        <v>0.0</v>
      </c>
      <c r="AY3127" s="1">
        <v>0.0</v>
      </c>
      <c r="AZ3127" s="1">
        <v>0.0</v>
      </c>
      <c r="BC3127" s="1">
        <v>1.04</v>
      </c>
      <c r="BO3127" s="1">
        <v>75.502</v>
      </c>
      <c r="BP3127" s="1">
        <v>0.03</v>
      </c>
      <c r="BR3127" s="1">
        <v>1.863</v>
      </c>
      <c r="BT3127" s="1">
        <v>0.0</v>
      </c>
      <c r="BU3127" s="1">
        <v>0.0</v>
      </c>
      <c r="CG3127" s="1">
        <v>3976.413</v>
      </c>
      <c r="CH3127" s="1">
        <v>1.58</v>
      </c>
      <c r="CK3127" s="1">
        <v>0.0</v>
      </c>
      <c r="CL3127" s="1">
        <v>0.0</v>
      </c>
      <c r="CM3127" s="1">
        <v>0.0</v>
      </c>
      <c r="CN3127" s="1">
        <v>98.137</v>
      </c>
      <c r="CR3127" s="1">
        <v>0.01</v>
      </c>
      <c r="CV3127" s="1">
        <v>25.167</v>
      </c>
      <c r="CY3127" s="1">
        <v>0.621</v>
      </c>
      <c r="DA3127" s="1">
        <v>4051.915</v>
      </c>
      <c r="DB3127" s="1">
        <v>9.933</v>
      </c>
      <c r="DF3127" s="1">
        <v>75.502</v>
      </c>
      <c r="DG3127" s="1">
        <v>0.03</v>
      </c>
      <c r="DI3127" s="1">
        <v>1.863</v>
      </c>
      <c r="DN3127" s="1">
        <v>50.334</v>
      </c>
      <c r="DO3127" s="1">
        <v>0.02</v>
      </c>
      <c r="DQ3127" s="1">
        <v>1.242</v>
      </c>
      <c r="DV3127" s="1">
        <v>0.0</v>
      </c>
      <c r="DW3127" s="1">
        <v>0.0</v>
      </c>
      <c r="DY3127" s="1">
        <v>0.0</v>
      </c>
    </row>
    <row r="3128">
      <c r="A3128" s="1" t="s">
        <v>377</v>
      </c>
      <c r="B3128" s="1">
        <v>2011.0</v>
      </c>
      <c r="C3128" s="1" t="s">
        <v>378</v>
      </c>
      <c r="D3128" s="1">
        <v>394519.0</v>
      </c>
      <c r="N3128" s="1">
        <v>636.943</v>
      </c>
      <c r="V3128" s="1">
        <v>0.0</v>
      </c>
      <c r="W3128" s="1">
        <v>0.0</v>
      </c>
      <c r="X3128" s="1">
        <v>0.0</v>
      </c>
      <c r="AA3128" s="1">
        <v>1.57</v>
      </c>
      <c r="AB3128" s="1">
        <v>3979.53</v>
      </c>
      <c r="AC3128" s="1">
        <v>1.57</v>
      </c>
      <c r="AE3128" s="1">
        <v>-100.0</v>
      </c>
      <c r="AF3128" s="1">
        <v>-9.933</v>
      </c>
      <c r="AG3128" s="1">
        <v>0.0</v>
      </c>
      <c r="AK3128" s="1">
        <v>3852.793</v>
      </c>
      <c r="AL3128" s="1">
        <v>1.52</v>
      </c>
      <c r="AO3128" s="1">
        <v>96.815</v>
      </c>
      <c r="AX3128" s="1">
        <v>0.0</v>
      </c>
      <c r="AY3128" s="1">
        <v>0.0</v>
      </c>
      <c r="AZ3128" s="1">
        <v>0.0</v>
      </c>
      <c r="BC3128" s="1">
        <v>1.0</v>
      </c>
      <c r="BO3128" s="1">
        <v>126.737</v>
      </c>
      <c r="BP3128" s="1">
        <v>0.05</v>
      </c>
      <c r="BR3128" s="1">
        <v>3.185</v>
      </c>
      <c r="BT3128" s="1">
        <v>0.0</v>
      </c>
      <c r="BU3128" s="1">
        <v>0.0</v>
      </c>
      <c r="CG3128" s="1">
        <v>3852.793</v>
      </c>
      <c r="CH3128" s="1">
        <v>1.52</v>
      </c>
      <c r="CK3128" s="1">
        <v>0.0</v>
      </c>
      <c r="CL3128" s="1">
        <v>0.0</v>
      </c>
      <c r="CM3128" s="1">
        <v>0.0</v>
      </c>
      <c r="CN3128" s="1">
        <v>96.815</v>
      </c>
      <c r="CR3128" s="1">
        <v>0.01</v>
      </c>
      <c r="CV3128" s="1">
        <v>25.347</v>
      </c>
      <c r="CY3128" s="1">
        <v>0.637</v>
      </c>
      <c r="DA3128" s="1">
        <v>3979.53</v>
      </c>
      <c r="DB3128" s="1">
        <v>0.0</v>
      </c>
      <c r="DF3128" s="1">
        <v>126.737</v>
      </c>
      <c r="DG3128" s="1">
        <v>0.05</v>
      </c>
      <c r="DI3128" s="1">
        <v>3.185</v>
      </c>
      <c r="DN3128" s="1">
        <v>101.389</v>
      </c>
      <c r="DO3128" s="1">
        <v>0.04</v>
      </c>
      <c r="DQ3128" s="1">
        <v>2.548</v>
      </c>
      <c r="DV3128" s="1">
        <v>0.0</v>
      </c>
      <c r="DW3128" s="1">
        <v>0.0</v>
      </c>
      <c r="DY3128" s="1">
        <v>0.0</v>
      </c>
    </row>
    <row r="3129">
      <c r="A3129" s="1" t="s">
        <v>377</v>
      </c>
      <c r="B3129" s="1">
        <v>2012.0</v>
      </c>
      <c r="C3129" s="1" t="s">
        <v>378</v>
      </c>
      <c r="D3129" s="1">
        <v>391685.0</v>
      </c>
      <c r="N3129" s="1">
        <v>622.641</v>
      </c>
      <c r="V3129" s="1">
        <v>0.0</v>
      </c>
      <c r="W3129" s="1">
        <v>0.0</v>
      </c>
      <c r="X3129" s="1">
        <v>0.0</v>
      </c>
      <c r="AA3129" s="1">
        <v>1.59</v>
      </c>
      <c r="AB3129" s="1">
        <v>4059.385</v>
      </c>
      <c r="AC3129" s="1">
        <v>1.59</v>
      </c>
      <c r="AF3129" s="1">
        <v>0.0</v>
      </c>
      <c r="AG3129" s="1">
        <v>0.0</v>
      </c>
      <c r="AK3129" s="1">
        <v>3829.608</v>
      </c>
      <c r="AL3129" s="1">
        <v>1.5</v>
      </c>
      <c r="AO3129" s="1">
        <v>94.34</v>
      </c>
      <c r="AX3129" s="1">
        <v>0.0</v>
      </c>
      <c r="AY3129" s="1">
        <v>0.0</v>
      </c>
      <c r="AZ3129" s="1">
        <v>0.0</v>
      </c>
      <c r="BC3129" s="1">
        <v>0.99</v>
      </c>
      <c r="BO3129" s="1">
        <v>229.776</v>
      </c>
      <c r="BP3129" s="1">
        <v>0.09</v>
      </c>
      <c r="BR3129" s="1">
        <v>5.66</v>
      </c>
      <c r="BT3129" s="1">
        <v>0.0</v>
      </c>
      <c r="BU3129" s="1">
        <v>0.0</v>
      </c>
      <c r="CG3129" s="1">
        <v>3829.608</v>
      </c>
      <c r="CH3129" s="1">
        <v>1.5</v>
      </c>
      <c r="CK3129" s="1">
        <v>0.0</v>
      </c>
      <c r="CL3129" s="1">
        <v>0.0</v>
      </c>
      <c r="CM3129" s="1">
        <v>0.0</v>
      </c>
      <c r="CN3129" s="1">
        <v>94.34</v>
      </c>
      <c r="CR3129" s="1">
        <v>0.01</v>
      </c>
      <c r="CV3129" s="1">
        <v>25.531</v>
      </c>
      <c r="CY3129" s="1">
        <v>0.629</v>
      </c>
      <c r="DA3129" s="1">
        <v>4059.385</v>
      </c>
      <c r="DB3129" s="1">
        <v>0.0</v>
      </c>
      <c r="DF3129" s="1">
        <v>229.776</v>
      </c>
      <c r="DG3129" s="1">
        <v>0.09</v>
      </c>
      <c r="DI3129" s="1">
        <v>5.66</v>
      </c>
      <c r="DN3129" s="1">
        <v>204.246</v>
      </c>
      <c r="DO3129" s="1">
        <v>0.08</v>
      </c>
      <c r="DQ3129" s="1">
        <v>5.031</v>
      </c>
      <c r="DV3129" s="1">
        <v>0.0</v>
      </c>
      <c r="DW3129" s="1">
        <v>0.0</v>
      </c>
      <c r="DY3129" s="1">
        <v>0.0</v>
      </c>
    </row>
    <row r="3130">
      <c r="A3130" s="1" t="s">
        <v>377</v>
      </c>
      <c r="B3130" s="1">
        <v>2013.0</v>
      </c>
      <c r="C3130" s="1" t="s">
        <v>378</v>
      </c>
      <c r="D3130" s="1">
        <v>389426.0</v>
      </c>
      <c r="N3130" s="1">
        <v>620.253</v>
      </c>
      <c r="V3130" s="1">
        <v>0.0</v>
      </c>
      <c r="W3130" s="1">
        <v>0.0</v>
      </c>
      <c r="X3130" s="1">
        <v>0.0</v>
      </c>
      <c r="AA3130" s="1">
        <v>1.58</v>
      </c>
      <c r="AB3130" s="1">
        <v>4057.254</v>
      </c>
      <c r="AC3130" s="1">
        <v>1.58</v>
      </c>
      <c r="AF3130" s="1">
        <v>0.0</v>
      </c>
      <c r="AG3130" s="1">
        <v>0.0</v>
      </c>
      <c r="AK3130" s="1">
        <v>3826.144</v>
      </c>
      <c r="AL3130" s="1">
        <v>1.49</v>
      </c>
      <c r="AO3130" s="1">
        <v>94.304</v>
      </c>
      <c r="AX3130" s="1">
        <v>0.0</v>
      </c>
      <c r="AY3130" s="1">
        <v>0.0</v>
      </c>
      <c r="AZ3130" s="1">
        <v>0.0</v>
      </c>
      <c r="BC3130" s="1">
        <v>0.98</v>
      </c>
      <c r="BO3130" s="1">
        <v>231.109</v>
      </c>
      <c r="BP3130" s="1">
        <v>0.09</v>
      </c>
      <c r="BR3130" s="1">
        <v>5.696</v>
      </c>
      <c r="BT3130" s="1">
        <v>0.0</v>
      </c>
      <c r="BU3130" s="1">
        <v>0.0</v>
      </c>
      <c r="CG3130" s="1">
        <v>3826.144</v>
      </c>
      <c r="CH3130" s="1">
        <v>1.49</v>
      </c>
      <c r="CK3130" s="1">
        <v>0.0</v>
      </c>
      <c r="CL3130" s="1">
        <v>0.0</v>
      </c>
      <c r="CM3130" s="1">
        <v>0.0</v>
      </c>
      <c r="CN3130" s="1">
        <v>94.304</v>
      </c>
      <c r="CR3130" s="1">
        <v>0.01</v>
      </c>
      <c r="CV3130" s="1">
        <v>25.679</v>
      </c>
      <c r="CY3130" s="1">
        <v>0.633</v>
      </c>
      <c r="DA3130" s="1">
        <v>4057.254</v>
      </c>
      <c r="DB3130" s="1">
        <v>0.0</v>
      </c>
      <c r="DF3130" s="1">
        <v>231.109</v>
      </c>
      <c r="DG3130" s="1">
        <v>0.09</v>
      </c>
      <c r="DI3130" s="1">
        <v>5.696</v>
      </c>
      <c r="DN3130" s="1">
        <v>205.431</v>
      </c>
      <c r="DO3130" s="1">
        <v>0.08</v>
      </c>
      <c r="DQ3130" s="1">
        <v>5.063</v>
      </c>
      <c r="DV3130" s="1">
        <v>0.0</v>
      </c>
      <c r="DW3130" s="1">
        <v>0.0</v>
      </c>
      <c r="DY3130" s="1">
        <v>0.0</v>
      </c>
    </row>
    <row r="3131">
      <c r="A3131" s="1" t="s">
        <v>377</v>
      </c>
      <c r="B3131" s="1">
        <v>2014.0</v>
      </c>
      <c r="C3131" s="1" t="s">
        <v>378</v>
      </c>
      <c r="D3131" s="1">
        <v>386978.0</v>
      </c>
      <c r="N3131" s="1">
        <v>619.355</v>
      </c>
      <c r="V3131" s="1">
        <v>0.0</v>
      </c>
      <c r="W3131" s="1">
        <v>0.0</v>
      </c>
      <c r="X3131" s="1">
        <v>0.0</v>
      </c>
      <c r="AA3131" s="1">
        <v>1.55</v>
      </c>
      <c r="AB3131" s="1">
        <v>4005.396</v>
      </c>
      <c r="AC3131" s="1">
        <v>1.55</v>
      </c>
      <c r="AF3131" s="1">
        <v>0.0</v>
      </c>
      <c r="AG3131" s="1">
        <v>0.0</v>
      </c>
      <c r="AK3131" s="1">
        <v>3772.824</v>
      </c>
      <c r="AL3131" s="1">
        <v>1.46</v>
      </c>
      <c r="AO3131" s="1">
        <v>94.194</v>
      </c>
      <c r="AX3131" s="1">
        <v>0.0</v>
      </c>
      <c r="AY3131" s="1">
        <v>0.0</v>
      </c>
      <c r="AZ3131" s="1">
        <v>0.0</v>
      </c>
      <c r="BC3131" s="1">
        <v>0.96</v>
      </c>
      <c r="BO3131" s="1">
        <v>232.571</v>
      </c>
      <c r="BP3131" s="1">
        <v>0.09</v>
      </c>
      <c r="BR3131" s="1">
        <v>5.806</v>
      </c>
      <c r="BT3131" s="1">
        <v>0.0</v>
      </c>
      <c r="BU3131" s="1">
        <v>0.0</v>
      </c>
      <c r="CG3131" s="1">
        <v>3772.824</v>
      </c>
      <c r="CH3131" s="1">
        <v>1.46</v>
      </c>
      <c r="CK3131" s="1">
        <v>0.0</v>
      </c>
      <c r="CL3131" s="1">
        <v>0.0</v>
      </c>
      <c r="CM3131" s="1">
        <v>0.0</v>
      </c>
      <c r="CN3131" s="1">
        <v>94.194</v>
      </c>
      <c r="CR3131" s="1">
        <v>0.01</v>
      </c>
      <c r="CV3131" s="1">
        <v>25.841</v>
      </c>
      <c r="CY3131" s="1">
        <v>0.645</v>
      </c>
      <c r="DA3131" s="1">
        <v>4005.396</v>
      </c>
      <c r="DB3131" s="1">
        <v>0.0</v>
      </c>
      <c r="DF3131" s="1">
        <v>232.571</v>
      </c>
      <c r="DG3131" s="1">
        <v>0.09</v>
      </c>
      <c r="DI3131" s="1">
        <v>5.806</v>
      </c>
      <c r="DN3131" s="1">
        <v>206.73</v>
      </c>
      <c r="DO3131" s="1">
        <v>0.08</v>
      </c>
      <c r="DQ3131" s="1">
        <v>5.161</v>
      </c>
      <c r="DV3131" s="1">
        <v>0.0</v>
      </c>
      <c r="DW3131" s="1">
        <v>0.0</v>
      </c>
      <c r="DY3131" s="1">
        <v>0.0</v>
      </c>
    </row>
    <row r="3132">
      <c r="A3132" s="1" t="s">
        <v>377</v>
      </c>
      <c r="B3132" s="1">
        <v>2015.0</v>
      </c>
      <c r="C3132" s="1" t="s">
        <v>378</v>
      </c>
      <c r="D3132" s="1">
        <v>383679.0</v>
      </c>
      <c r="J3132" s="1">
        <v>0.0</v>
      </c>
      <c r="K3132" s="1">
        <v>0.0</v>
      </c>
      <c r="L3132" s="1">
        <v>0.0</v>
      </c>
      <c r="N3132" s="1">
        <v>621.795</v>
      </c>
      <c r="V3132" s="1">
        <v>0.0</v>
      </c>
      <c r="W3132" s="1">
        <v>0.0</v>
      </c>
      <c r="X3132" s="1">
        <v>0.0</v>
      </c>
      <c r="AA3132" s="1">
        <v>1.56</v>
      </c>
      <c r="AB3132" s="1">
        <v>4065.899</v>
      </c>
      <c r="AC3132" s="1">
        <v>1.56</v>
      </c>
      <c r="AF3132" s="1">
        <v>0.0</v>
      </c>
      <c r="AG3132" s="1">
        <v>0.0</v>
      </c>
      <c r="AK3132" s="1">
        <v>3831.328</v>
      </c>
      <c r="AL3132" s="1">
        <v>1.47</v>
      </c>
      <c r="AO3132" s="1">
        <v>94.231</v>
      </c>
      <c r="AX3132" s="1">
        <v>0.0</v>
      </c>
      <c r="AY3132" s="1">
        <v>0.0</v>
      </c>
      <c r="AZ3132" s="1">
        <v>0.0</v>
      </c>
      <c r="BC3132" s="1">
        <v>0.97</v>
      </c>
      <c r="BO3132" s="1">
        <v>234.571</v>
      </c>
      <c r="BP3132" s="1">
        <v>0.09</v>
      </c>
      <c r="BR3132" s="1">
        <v>5.769</v>
      </c>
      <c r="BT3132" s="1">
        <v>0.0</v>
      </c>
      <c r="BU3132" s="1">
        <v>0.0</v>
      </c>
      <c r="CG3132" s="1">
        <v>3831.328</v>
      </c>
      <c r="CH3132" s="1">
        <v>1.47</v>
      </c>
      <c r="CK3132" s="1">
        <v>0.0</v>
      </c>
      <c r="CL3132" s="1">
        <v>0.0</v>
      </c>
      <c r="CM3132" s="1">
        <v>0.0</v>
      </c>
      <c r="CN3132" s="1">
        <v>94.231</v>
      </c>
      <c r="CQ3132" s="1">
        <v>0.01</v>
      </c>
      <c r="CR3132" s="1">
        <v>0.01</v>
      </c>
      <c r="CU3132" s="1">
        <v>26.063</v>
      </c>
      <c r="CV3132" s="1">
        <v>26.063</v>
      </c>
      <c r="CX3132" s="1">
        <v>0.641</v>
      </c>
      <c r="CY3132" s="1">
        <v>0.641</v>
      </c>
      <c r="DA3132" s="1">
        <v>4065.899</v>
      </c>
      <c r="DB3132" s="1">
        <v>0.0</v>
      </c>
      <c r="DF3132" s="1">
        <v>234.571</v>
      </c>
      <c r="DG3132" s="1">
        <v>0.09</v>
      </c>
      <c r="DI3132" s="1">
        <v>5.769</v>
      </c>
      <c r="DN3132" s="1">
        <v>208.508</v>
      </c>
      <c r="DO3132" s="1">
        <v>0.08</v>
      </c>
      <c r="DQ3132" s="1">
        <v>5.128</v>
      </c>
      <c r="DV3132" s="1">
        <v>0.0</v>
      </c>
      <c r="DW3132" s="1">
        <v>0.0</v>
      </c>
      <c r="DY3132" s="1">
        <v>0.0</v>
      </c>
    </row>
    <row r="3133">
      <c r="A3133" s="1" t="s">
        <v>377</v>
      </c>
      <c r="B3133" s="1">
        <v>2016.0</v>
      </c>
      <c r="C3133" s="1" t="s">
        <v>378</v>
      </c>
      <c r="D3133" s="1">
        <v>378857.0</v>
      </c>
      <c r="J3133" s="1">
        <v>0.0</v>
      </c>
      <c r="K3133" s="1">
        <v>0.0</v>
      </c>
      <c r="L3133" s="1">
        <v>0.0</v>
      </c>
      <c r="N3133" s="1">
        <v>620.253</v>
      </c>
      <c r="V3133" s="1">
        <v>0.0</v>
      </c>
      <c r="W3133" s="1">
        <v>0.0</v>
      </c>
      <c r="X3133" s="1">
        <v>0.0</v>
      </c>
      <c r="AA3133" s="1">
        <v>1.58</v>
      </c>
      <c r="AB3133" s="1">
        <v>4170.439</v>
      </c>
      <c r="AC3133" s="1">
        <v>1.58</v>
      </c>
      <c r="AF3133" s="1">
        <v>0.0</v>
      </c>
      <c r="AG3133" s="1">
        <v>0.0</v>
      </c>
      <c r="AK3133" s="1">
        <v>3932.882</v>
      </c>
      <c r="AL3133" s="1">
        <v>1.49</v>
      </c>
      <c r="AO3133" s="1">
        <v>94.304</v>
      </c>
      <c r="AX3133" s="1">
        <v>0.0</v>
      </c>
      <c r="AY3133" s="1">
        <v>0.0</v>
      </c>
      <c r="AZ3133" s="1">
        <v>0.0</v>
      </c>
      <c r="BC3133" s="1">
        <v>0.98</v>
      </c>
      <c r="BO3133" s="1">
        <v>237.557</v>
      </c>
      <c r="BP3133" s="1">
        <v>0.09</v>
      </c>
      <c r="BR3133" s="1">
        <v>5.696</v>
      </c>
      <c r="BT3133" s="1">
        <v>0.0</v>
      </c>
      <c r="BU3133" s="1">
        <v>0.0</v>
      </c>
      <c r="CG3133" s="1">
        <v>3932.882</v>
      </c>
      <c r="CH3133" s="1">
        <v>1.49</v>
      </c>
      <c r="CK3133" s="1">
        <v>0.0</v>
      </c>
      <c r="CL3133" s="1">
        <v>0.0</v>
      </c>
      <c r="CM3133" s="1">
        <v>0.0</v>
      </c>
      <c r="CN3133" s="1">
        <v>94.304</v>
      </c>
      <c r="CQ3133" s="1">
        <v>0.01</v>
      </c>
      <c r="CR3133" s="1">
        <v>0.01</v>
      </c>
      <c r="CU3133" s="1">
        <v>26.395</v>
      </c>
      <c r="CV3133" s="1">
        <v>26.395</v>
      </c>
      <c r="CX3133" s="1">
        <v>0.633</v>
      </c>
      <c r="CY3133" s="1">
        <v>0.633</v>
      </c>
      <c r="DA3133" s="1">
        <v>4170.439</v>
      </c>
      <c r="DB3133" s="1">
        <v>0.0</v>
      </c>
      <c r="DF3133" s="1">
        <v>237.557</v>
      </c>
      <c r="DG3133" s="1">
        <v>0.09</v>
      </c>
      <c r="DI3133" s="1">
        <v>5.696</v>
      </c>
      <c r="DN3133" s="1">
        <v>211.161</v>
      </c>
      <c r="DO3133" s="1">
        <v>0.08</v>
      </c>
      <c r="DQ3133" s="1">
        <v>5.063</v>
      </c>
      <c r="DV3133" s="1">
        <v>0.0</v>
      </c>
      <c r="DW3133" s="1">
        <v>0.0</v>
      </c>
      <c r="DY3133" s="1">
        <v>0.0</v>
      </c>
    </row>
    <row r="3134">
      <c r="A3134" s="1" t="s">
        <v>377</v>
      </c>
      <c r="B3134" s="1">
        <v>2017.0</v>
      </c>
      <c r="C3134" s="1" t="s">
        <v>378</v>
      </c>
      <c r="D3134" s="1">
        <v>371457.0</v>
      </c>
      <c r="J3134" s="1">
        <v>0.0</v>
      </c>
      <c r="K3134" s="1">
        <v>0.0</v>
      </c>
      <c r="L3134" s="1">
        <v>0.0</v>
      </c>
      <c r="N3134" s="1">
        <v>621.795</v>
      </c>
      <c r="AA3134" s="1">
        <v>1.56</v>
      </c>
      <c r="AB3134" s="1">
        <v>4199.678</v>
      </c>
      <c r="AC3134" s="1">
        <v>1.56</v>
      </c>
      <c r="AF3134" s="1">
        <v>0.0</v>
      </c>
      <c r="AG3134" s="1">
        <v>0.0</v>
      </c>
      <c r="AK3134" s="1">
        <v>3957.389</v>
      </c>
      <c r="AL3134" s="1">
        <v>1.47</v>
      </c>
      <c r="AO3134" s="1">
        <v>94.231</v>
      </c>
      <c r="BC3134" s="1">
        <v>0.97</v>
      </c>
      <c r="BO3134" s="1">
        <v>242.289</v>
      </c>
      <c r="BP3134" s="1">
        <v>0.09</v>
      </c>
      <c r="BR3134" s="1">
        <v>5.769</v>
      </c>
      <c r="BT3134" s="1">
        <v>0.0</v>
      </c>
      <c r="BU3134" s="1">
        <v>0.0</v>
      </c>
      <c r="CG3134" s="1">
        <v>3957.389</v>
      </c>
      <c r="CH3134" s="1">
        <v>1.47</v>
      </c>
      <c r="CN3134" s="1">
        <v>94.231</v>
      </c>
      <c r="CQ3134" s="1">
        <v>0.01</v>
      </c>
      <c r="CR3134" s="1">
        <v>0.01</v>
      </c>
      <c r="CU3134" s="1">
        <v>26.921</v>
      </c>
      <c r="CV3134" s="1">
        <v>26.921</v>
      </c>
      <c r="CX3134" s="1">
        <v>0.641</v>
      </c>
      <c r="CY3134" s="1">
        <v>0.641</v>
      </c>
      <c r="DA3134" s="1">
        <v>4199.678</v>
      </c>
      <c r="DB3134" s="1">
        <v>0.0</v>
      </c>
      <c r="DF3134" s="1">
        <v>242.289</v>
      </c>
      <c r="DG3134" s="1">
        <v>0.09</v>
      </c>
      <c r="DI3134" s="1">
        <v>5.769</v>
      </c>
      <c r="DN3134" s="1">
        <v>215.368</v>
      </c>
      <c r="DO3134" s="1">
        <v>0.08</v>
      </c>
      <c r="DQ3134" s="1">
        <v>5.128</v>
      </c>
      <c r="DV3134" s="1">
        <v>0.0</v>
      </c>
      <c r="DW3134" s="1">
        <v>0.0</v>
      </c>
      <c r="DY3134" s="1">
        <v>0.0</v>
      </c>
    </row>
    <row r="3135">
      <c r="A3135" s="1" t="s">
        <v>377</v>
      </c>
      <c r="B3135" s="1">
        <v>2018.0</v>
      </c>
      <c r="C3135" s="1" t="s">
        <v>378</v>
      </c>
      <c r="D3135" s="1">
        <v>364042.0</v>
      </c>
      <c r="J3135" s="1">
        <v>219.755</v>
      </c>
      <c r="K3135" s="1">
        <v>0.08</v>
      </c>
      <c r="L3135" s="1">
        <v>5.195</v>
      </c>
      <c r="N3135" s="1">
        <v>590.909</v>
      </c>
      <c r="AA3135" s="1">
        <v>1.54</v>
      </c>
      <c r="AB3135" s="1">
        <v>4230.281</v>
      </c>
      <c r="AC3135" s="1">
        <v>1.54</v>
      </c>
      <c r="AF3135" s="1">
        <v>0.0</v>
      </c>
      <c r="AG3135" s="1">
        <v>0.0</v>
      </c>
      <c r="AK3135" s="1">
        <v>3735.833</v>
      </c>
      <c r="AL3135" s="1">
        <v>1.36</v>
      </c>
      <c r="AO3135" s="1">
        <v>88.312</v>
      </c>
      <c r="BC3135" s="1">
        <v>0.91</v>
      </c>
      <c r="BO3135" s="1">
        <v>494.448</v>
      </c>
      <c r="BP3135" s="1">
        <v>0.18</v>
      </c>
      <c r="BR3135" s="1">
        <v>11.688</v>
      </c>
      <c r="BT3135" s="1">
        <v>0.0</v>
      </c>
      <c r="BU3135" s="1">
        <v>0.0</v>
      </c>
      <c r="CG3135" s="1">
        <v>3735.833</v>
      </c>
      <c r="CH3135" s="1">
        <v>1.36</v>
      </c>
      <c r="CN3135" s="1">
        <v>88.312</v>
      </c>
      <c r="CQ3135" s="1">
        <v>0.09</v>
      </c>
      <c r="CR3135" s="1">
        <v>0.01</v>
      </c>
      <c r="CU3135" s="1">
        <v>247.224</v>
      </c>
      <c r="CV3135" s="1">
        <v>27.469</v>
      </c>
      <c r="CX3135" s="1">
        <v>5.844</v>
      </c>
      <c r="CY3135" s="1">
        <v>0.649</v>
      </c>
      <c r="DA3135" s="1">
        <v>4230.281</v>
      </c>
      <c r="DB3135" s="1">
        <v>0.0</v>
      </c>
      <c r="DF3135" s="1">
        <v>494.448</v>
      </c>
      <c r="DG3135" s="1">
        <v>0.18</v>
      </c>
      <c r="DI3135" s="1">
        <v>11.688</v>
      </c>
      <c r="DN3135" s="1">
        <v>219.755</v>
      </c>
      <c r="DO3135" s="1">
        <v>0.08</v>
      </c>
      <c r="DQ3135" s="1">
        <v>5.195</v>
      </c>
      <c r="DV3135" s="1">
        <v>27.469</v>
      </c>
      <c r="DW3135" s="1">
        <v>0.01</v>
      </c>
      <c r="DY3135" s="1">
        <v>0.649</v>
      </c>
    </row>
    <row r="3136">
      <c r="A3136" s="1" t="s">
        <v>377</v>
      </c>
      <c r="B3136" s="1">
        <v>2019.0</v>
      </c>
      <c r="C3136" s="1" t="s">
        <v>378</v>
      </c>
      <c r="D3136" s="1">
        <v>359569.0</v>
      </c>
      <c r="J3136" s="1">
        <v>667.466</v>
      </c>
      <c r="K3136" s="1">
        <v>0.24</v>
      </c>
      <c r="L3136" s="1">
        <v>15.484</v>
      </c>
      <c r="N3136" s="1">
        <v>522.581</v>
      </c>
      <c r="AA3136" s="1">
        <v>1.55</v>
      </c>
      <c r="AB3136" s="1">
        <v>4310.716</v>
      </c>
      <c r="AC3136" s="1">
        <v>1.55</v>
      </c>
      <c r="AF3136" s="1">
        <v>0.0</v>
      </c>
      <c r="AG3136" s="1">
        <v>0.0</v>
      </c>
      <c r="AK3136" s="1">
        <v>3226.084</v>
      </c>
      <c r="AL3136" s="1">
        <v>1.16</v>
      </c>
      <c r="AO3136" s="1">
        <v>74.839</v>
      </c>
      <c r="BC3136" s="1">
        <v>0.81</v>
      </c>
      <c r="BG3136" s="1">
        <v>0.0</v>
      </c>
      <c r="BH3136" s="1">
        <v>0.0</v>
      </c>
      <c r="BJ3136" s="1">
        <v>0.0</v>
      </c>
      <c r="BO3136" s="1">
        <v>1084.632</v>
      </c>
      <c r="BP3136" s="1">
        <v>0.39</v>
      </c>
      <c r="BR3136" s="1">
        <v>25.161</v>
      </c>
      <c r="BT3136" s="1">
        <v>0.0</v>
      </c>
      <c r="BU3136" s="1">
        <v>0.0</v>
      </c>
      <c r="CG3136" s="1">
        <v>3226.084</v>
      </c>
      <c r="CH3136" s="1">
        <v>1.16</v>
      </c>
      <c r="CN3136" s="1">
        <v>74.839</v>
      </c>
      <c r="CQ3136" s="1">
        <v>0.25</v>
      </c>
      <c r="CR3136" s="1">
        <v>0.01</v>
      </c>
      <c r="CU3136" s="1">
        <v>695.277</v>
      </c>
      <c r="CV3136" s="1">
        <v>27.811</v>
      </c>
      <c r="CX3136" s="1">
        <v>16.129</v>
      </c>
      <c r="CY3136" s="1">
        <v>0.645</v>
      </c>
      <c r="DA3136" s="1">
        <v>4310.716</v>
      </c>
      <c r="DB3136" s="1">
        <v>0.0</v>
      </c>
      <c r="DF3136" s="1">
        <v>1084.632</v>
      </c>
      <c r="DG3136" s="1">
        <v>0.39</v>
      </c>
      <c r="DI3136" s="1">
        <v>25.161</v>
      </c>
      <c r="DN3136" s="1">
        <v>250.3</v>
      </c>
      <c r="DO3136" s="1">
        <v>0.09</v>
      </c>
      <c r="DQ3136" s="1">
        <v>5.806</v>
      </c>
      <c r="DV3136" s="1">
        <v>139.055</v>
      </c>
      <c r="DW3136" s="1">
        <v>0.05</v>
      </c>
      <c r="DY3136" s="1">
        <v>3.226</v>
      </c>
    </row>
    <row r="3137">
      <c r="A3137" s="1" t="s">
        <v>377</v>
      </c>
      <c r="B3137" s="1">
        <v>2020.0</v>
      </c>
      <c r="C3137" s="1" t="s">
        <v>378</v>
      </c>
      <c r="D3137" s="1">
        <v>356580.0</v>
      </c>
      <c r="J3137" s="1">
        <v>616.972</v>
      </c>
      <c r="K3137" s="1">
        <v>0.22</v>
      </c>
      <c r="L3137" s="1">
        <v>14.667</v>
      </c>
      <c r="N3137" s="1">
        <v>540.0</v>
      </c>
      <c r="AA3137" s="1">
        <v>1.5</v>
      </c>
      <c r="AB3137" s="1">
        <v>4206.63</v>
      </c>
      <c r="AC3137" s="1">
        <v>1.5</v>
      </c>
      <c r="AF3137" s="1">
        <v>0.0</v>
      </c>
      <c r="AG3137" s="1">
        <v>0.0</v>
      </c>
      <c r="AK3137" s="1">
        <v>3253.127</v>
      </c>
      <c r="AL3137" s="1">
        <v>1.16</v>
      </c>
      <c r="AO3137" s="1">
        <v>77.333</v>
      </c>
      <c r="BC3137" s="1">
        <v>0.81</v>
      </c>
      <c r="BG3137" s="1">
        <v>0.0</v>
      </c>
      <c r="BH3137" s="1">
        <v>0.0</v>
      </c>
      <c r="BJ3137" s="1">
        <v>0.0</v>
      </c>
      <c r="BO3137" s="1">
        <v>953.503</v>
      </c>
      <c r="BP3137" s="1">
        <v>0.34</v>
      </c>
      <c r="BR3137" s="1">
        <v>22.667</v>
      </c>
      <c r="BT3137" s="1">
        <v>0.0</v>
      </c>
      <c r="BU3137" s="1">
        <v>0.0</v>
      </c>
      <c r="CG3137" s="1">
        <v>3253.127</v>
      </c>
      <c r="CH3137" s="1">
        <v>1.16</v>
      </c>
      <c r="CN3137" s="1">
        <v>77.333</v>
      </c>
      <c r="CQ3137" s="1">
        <v>0.22</v>
      </c>
      <c r="CR3137" s="1">
        <v>0.0</v>
      </c>
      <c r="CU3137" s="1">
        <v>616.972</v>
      </c>
      <c r="CV3137" s="1">
        <v>0.0</v>
      </c>
      <c r="CX3137" s="1">
        <v>14.667</v>
      </c>
      <c r="CY3137" s="1">
        <v>0.0</v>
      </c>
      <c r="DA3137" s="1">
        <v>4206.63</v>
      </c>
      <c r="DB3137" s="1">
        <v>0.0</v>
      </c>
      <c r="DF3137" s="1">
        <v>953.503</v>
      </c>
      <c r="DG3137" s="1">
        <v>0.34</v>
      </c>
      <c r="DI3137" s="1">
        <v>22.667</v>
      </c>
      <c r="DN3137" s="1">
        <v>224.354</v>
      </c>
      <c r="DO3137" s="1">
        <v>0.08</v>
      </c>
      <c r="DQ3137" s="1">
        <v>5.333</v>
      </c>
      <c r="DV3137" s="1">
        <v>112.177</v>
      </c>
      <c r="DW3137" s="1">
        <v>0.04</v>
      </c>
      <c r="DY3137" s="1">
        <v>2.667</v>
      </c>
    </row>
    <row r="3138">
      <c r="A3138" s="1" t="s">
        <v>377</v>
      </c>
      <c r="B3138" s="1">
        <v>2021.0</v>
      </c>
      <c r="C3138" s="1" t="s">
        <v>378</v>
      </c>
      <c r="D3138" s="1">
        <v>353243.0</v>
      </c>
      <c r="J3138" s="1">
        <v>651.11</v>
      </c>
      <c r="K3138" s="1">
        <v>0.23</v>
      </c>
      <c r="L3138" s="1">
        <v>15.232</v>
      </c>
      <c r="N3138" s="1">
        <v>523.179</v>
      </c>
      <c r="AA3138" s="1">
        <v>1.51</v>
      </c>
      <c r="AB3138" s="1">
        <v>4274.678</v>
      </c>
      <c r="AC3138" s="1">
        <v>1.51</v>
      </c>
      <c r="AF3138" s="1">
        <v>0.0</v>
      </c>
      <c r="AG3138" s="1">
        <v>0.0</v>
      </c>
      <c r="AK3138" s="1">
        <v>3198.931</v>
      </c>
      <c r="AL3138" s="1">
        <v>1.13</v>
      </c>
      <c r="AO3138" s="1">
        <v>74.834</v>
      </c>
      <c r="BC3138" s="1">
        <v>0.79</v>
      </c>
      <c r="BG3138" s="1">
        <v>0.0</v>
      </c>
      <c r="BH3138" s="1">
        <v>0.0</v>
      </c>
      <c r="BJ3138" s="1">
        <v>0.0</v>
      </c>
      <c r="BO3138" s="1">
        <v>1075.747</v>
      </c>
      <c r="BP3138" s="1">
        <v>0.38</v>
      </c>
      <c r="BR3138" s="1">
        <v>25.166</v>
      </c>
      <c r="BT3138" s="1">
        <v>0.0</v>
      </c>
      <c r="BU3138" s="1">
        <v>0.0</v>
      </c>
      <c r="CG3138" s="1">
        <v>3198.931</v>
      </c>
      <c r="CH3138" s="1">
        <v>1.13</v>
      </c>
      <c r="CN3138" s="1">
        <v>74.834</v>
      </c>
      <c r="CQ3138" s="1">
        <v>0.24</v>
      </c>
      <c r="CR3138" s="1">
        <v>0.01</v>
      </c>
      <c r="CU3138" s="1">
        <v>679.419</v>
      </c>
      <c r="CV3138" s="1">
        <v>28.309</v>
      </c>
      <c r="CX3138" s="1">
        <v>15.894</v>
      </c>
      <c r="CY3138" s="1">
        <v>0.662</v>
      </c>
      <c r="DA3138" s="1">
        <v>4274.678</v>
      </c>
      <c r="DB3138" s="1">
        <v>0.0</v>
      </c>
      <c r="DF3138" s="1">
        <v>1075.747</v>
      </c>
      <c r="DG3138" s="1">
        <v>0.38</v>
      </c>
      <c r="DI3138" s="1">
        <v>25.166</v>
      </c>
      <c r="DN3138" s="1">
        <v>254.782</v>
      </c>
      <c r="DO3138" s="1">
        <v>0.09</v>
      </c>
      <c r="DQ3138" s="1">
        <v>5.96</v>
      </c>
      <c r="DV3138" s="1">
        <v>141.546</v>
      </c>
      <c r="DW3138" s="1">
        <v>0.05</v>
      </c>
      <c r="DY3138" s="1">
        <v>3.311</v>
      </c>
    </row>
    <row r="3139">
      <c r="A3139" s="1" t="s">
        <v>377</v>
      </c>
      <c r="B3139" s="1">
        <v>2022.0</v>
      </c>
      <c r="C3139" s="1" t="s">
        <v>378</v>
      </c>
      <c r="D3139" s="1">
        <v>349407.0</v>
      </c>
      <c r="J3139" s="1">
        <v>715.498</v>
      </c>
      <c r="K3139" s="1">
        <v>0.25</v>
      </c>
      <c r="L3139" s="1">
        <v>16.779</v>
      </c>
      <c r="N3139" s="1">
        <v>516.779</v>
      </c>
      <c r="AA3139" s="1">
        <v>1.49</v>
      </c>
      <c r="AB3139" s="1">
        <v>4264.368</v>
      </c>
      <c r="AC3139" s="1">
        <v>1.49</v>
      </c>
      <c r="AF3139" s="1">
        <v>0.0</v>
      </c>
      <c r="AG3139" s="1">
        <v>0.0</v>
      </c>
      <c r="AK3139" s="1">
        <v>3148.191</v>
      </c>
      <c r="AL3139" s="1">
        <v>1.1</v>
      </c>
      <c r="AO3139" s="1">
        <v>73.826</v>
      </c>
      <c r="BC3139" s="1">
        <v>0.77</v>
      </c>
      <c r="BG3139" s="1">
        <v>0.0</v>
      </c>
      <c r="BH3139" s="1">
        <v>0.0</v>
      </c>
      <c r="BJ3139" s="1">
        <v>0.0</v>
      </c>
      <c r="BO3139" s="1">
        <v>1116.177</v>
      </c>
      <c r="BP3139" s="1">
        <v>0.39</v>
      </c>
      <c r="BR3139" s="1">
        <v>26.174</v>
      </c>
      <c r="BT3139" s="1">
        <v>0.0</v>
      </c>
      <c r="BU3139" s="1">
        <v>0.0</v>
      </c>
      <c r="CG3139" s="1">
        <v>3148.191</v>
      </c>
      <c r="CH3139" s="1">
        <v>1.1</v>
      </c>
      <c r="CN3139" s="1">
        <v>73.826</v>
      </c>
      <c r="CQ3139" s="1">
        <v>0.26</v>
      </c>
      <c r="CR3139" s="1">
        <v>0.01</v>
      </c>
      <c r="CU3139" s="1">
        <v>744.118</v>
      </c>
      <c r="CV3139" s="1">
        <v>28.62</v>
      </c>
      <c r="CX3139" s="1">
        <v>17.45</v>
      </c>
      <c r="CY3139" s="1">
        <v>0.671</v>
      </c>
      <c r="DA3139" s="1">
        <v>4264.368</v>
      </c>
      <c r="DB3139" s="1">
        <v>0.0</v>
      </c>
      <c r="DF3139" s="1">
        <v>1116.177</v>
      </c>
      <c r="DG3139" s="1">
        <v>0.39</v>
      </c>
      <c r="DI3139" s="1">
        <v>26.174</v>
      </c>
      <c r="DN3139" s="1">
        <v>257.579</v>
      </c>
      <c r="DO3139" s="1">
        <v>0.09</v>
      </c>
      <c r="DQ3139" s="1">
        <v>6.04</v>
      </c>
      <c r="DV3139" s="1">
        <v>114.48</v>
      </c>
      <c r="DW3139" s="1">
        <v>0.04</v>
      </c>
      <c r="DY3139" s="1">
        <v>2.685</v>
      </c>
    </row>
    <row r="3140">
      <c r="A3140" s="1" t="s">
        <v>377</v>
      </c>
      <c r="B3140" s="1">
        <v>2023.0</v>
      </c>
      <c r="C3140" s="1" t="s">
        <v>378</v>
      </c>
      <c r="D3140" s="1">
        <v>345950.0</v>
      </c>
      <c r="AF3140" s="1">
        <v>0.0</v>
      </c>
      <c r="AG3140" s="1">
        <v>0.0</v>
      </c>
      <c r="DB3140" s="1">
        <v>0.0</v>
      </c>
    </row>
    <row r="3141">
      <c r="A3141" s="1" t="s">
        <v>379</v>
      </c>
      <c r="B3141" s="1">
        <v>2000.0</v>
      </c>
      <c r="C3141" s="1" t="s">
        <v>380</v>
      </c>
      <c r="D3141" s="1">
        <v>2613407.0</v>
      </c>
      <c r="E3141" s="1">
        <v>4.838790144E9</v>
      </c>
      <c r="J3141" s="1">
        <v>0.0</v>
      </c>
      <c r="K3141" s="1">
        <v>0.0</v>
      </c>
      <c r="L3141" s="1">
        <v>0.0</v>
      </c>
      <c r="N3141" s="1">
        <v>619.048</v>
      </c>
      <c r="S3141" s="1">
        <v>0.0</v>
      </c>
      <c r="T3141" s="1">
        <v>0.0</v>
      </c>
      <c r="V3141" s="1">
        <v>0.0</v>
      </c>
      <c r="W3141" s="1">
        <v>0.0</v>
      </c>
      <c r="X3141" s="1">
        <v>0.0</v>
      </c>
      <c r="Y3141" s="1">
        <v>0.0</v>
      </c>
      <c r="AA3141" s="1">
        <v>0.42</v>
      </c>
      <c r="AB3141" s="1">
        <v>160.71</v>
      </c>
      <c r="AC3141" s="1">
        <v>0.42</v>
      </c>
      <c r="AE3141" s="1">
        <v>-64.802</v>
      </c>
      <c r="AF3141" s="1">
        <v>-9.173</v>
      </c>
      <c r="AG3141" s="1">
        <v>1906.472</v>
      </c>
      <c r="AH3141" s="1">
        <v>1.03</v>
      </c>
      <c r="AK3141" s="1">
        <v>149.23</v>
      </c>
      <c r="AL3141" s="1">
        <v>0.39</v>
      </c>
      <c r="AO3141" s="1">
        <v>92.857</v>
      </c>
      <c r="AT3141" s="1">
        <v>0.0</v>
      </c>
      <c r="AU3141" s="1">
        <v>0.0</v>
      </c>
      <c r="AX3141" s="1">
        <v>0.0</v>
      </c>
      <c r="AY3141" s="1">
        <v>0.0</v>
      </c>
      <c r="AZ3141" s="1">
        <v>0.0</v>
      </c>
      <c r="BA3141" s="1">
        <v>0.0</v>
      </c>
      <c r="BC3141" s="1">
        <v>0.26</v>
      </c>
      <c r="BG3141" s="1">
        <v>11.479</v>
      </c>
      <c r="BH3141" s="1">
        <v>0.03</v>
      </c>
      <c r="BJ3141" s="1">
        <v>7.143</v>
      </c>
      <c r="BO3141" s="1">
        <v>11.479</v>
      </c>
      <c r="BP3141" s="1">
        <v>0.03</v>
      </c>
      <c r="BR3141" s="1">
        <v>7.143</v>
      </c>
      <c r="BT3141" s="1">
        <v>0.0</v>
      </c>
      <c r="BU3141" s="1">
        <v>0.0</v>
      </c>
      <c r="BY3141" s="1">
        <v>0.0</v>
      </c>
      <c r="BZ3141" s="1">
        <v>0.0</v>
      </c>
      <c r="CB3141" s="1">
        <v>0.0</v>
      </c>
      <c r="CG3141" s="1">
        <v>149.23</v>
      </c>
      <c r="CH3141" s="1">
        <v>0.39</v>
      </c>
      <c r="CK3141" s="1">
        <v>0.0</v>
      </c>
      <c r="CL3141" s="1">
        <v>0.0</v>
      </c>
      <c r="CM3141" s="1">
        <v>0.0</v>
      </c>
      <c r="CN3141" s="1">
        <v>92.857</v>
      </c>
      <c r="CQ3141" s="1">
        <v>0.0</v>
      </c>
      <c r="CR3141" s="1">
        <v>0.0</v>
      </c>
      <c r="CU3141" s="1">
        <v>0.0</v>
      </c>
      <c r="CV3141" s="1">
        <v>0.0</v>
      </c>
      <c r="CX3141" s="1">
        <v>0.0</v>
      </c>
      <c r="CY3141" s="1">
        <v>0.0</v>
      </c>
      <c r="DA3141" s="1">
        <v>160.71</v>
      </c>
      <c r="DB3141" s="1">
        <v>4.982</v>
      </c>
      <c r="DF3141" s="1">
        <v>11.479</v>
      </c>
      <c r="DG3141" s="1">
        <v>0.03</v>
      </c>
      <c r="DI3141" s="1">
        <v>7.143</v>
      </c>
      <c r="DN3141" s="1">
        <v>0.0</v>
      </c>
      <c r="DO3141" s="1">
        <v>0.0</v>
      </c>
      <c r="DQ3141" s="1">
        <v>0.0</v>
      </c>
      <c r="DV3141" s="1">
        <v>0.0</v>
      </c>
      <c r="DW3141" s="1">
        <v>0.0</v>
      </c>
      <c r="DY3141" s="1">
        <v>0.0</v>
      </c>
    </row>
    <row r="3142">
      <c r="A3142" s="1" t="s">
        <v>379</v>
      </c>
      <c r="B3142" s="1">
        <v>2001.0</v>
      </c>
      <c r="C3142" s="1" t="s">
        <v>380</v>
      </c>
      <c r="D3142" s="1">
        <v>2678724.0</v>
      </c>
      <c r="E3142" s="1">
        <v>5.040767488E9</v>
      </c>
      <c r="J3142" s="1">
        <v>0.0</v>
      </c>
      <c r="K3142" s="1">
        <v>0.0</v>
      </c>
      <c r="L3142" s="1">
        <v>0.0</v>
      </c>
      <c r="N3142" s="1">
        <v>617.021</v>
      </c>
      <c r="S3142" s="1">
        <v>0.0</v>
      </c>
      <c r="T3142" s="1">
        <v>0.0</v>
      </c>
      <c r="V3142" s="1">
        <v>0.0</v>
      </c>
      <c r="W3142" s="1">
        <v>0.0</v>
      </c>
      <c r="X3142" s="1">
        <v>0.0</v>
      </c>
      <c r="Y3142" s="1">
        <v>0.0</v>
      </c>
      <c r="AA3142" s="1">
        <v>0.47</v>
      </c>
      <c r="AB3142" s="1">
        <v>175.457</v>
      </c>
      <c r="AC3142" s="1">
        <v>0.47</v>
      </c>
      <c r="AE3142" s="1">
        <v>4.324</v>
      </c>
      <c r="AF3142" s="1">
        <v>0.215</v>
      </c>
      <c r="AG3142" s="1">
        <v>1940.413</v>
      </c>
      <c r="AH3142" s="1">
        <v>1.031</v>
      </c>
      <c r="AK3142" s="1">
        <v>164.257</v>
      </c>
      <c r="AL3142" s="1">
        <v>0.44</v>
      </c>
      <c r="AO3142" s="1">
        <v>93.617</v>
      </c>
      <c r="AT3142" s="1">
        <v>0.0</v>
      </c>
      <c r="AU3142" s="1">
        <v>0.0</v>
      </c>
      <c r="AX3142" s="1">
        <v>0.0</v>
      </c>
      <c r="AY3142" s="1">
        <v>0.0</v>
      </c>
      <c r="AZ3142" s="1">
        <v>0.0</v>
      </c>
      <c r="BA3142" s="1">
        <v>0.0</v>
      </c>
      <c r="BC3142" s="1">
        <v>0.29</v>
      </c>
      <c r="BG3142" s="1">
        <v>11.199</v>
      </c>
      <c r="BH3142" s="1">
        <v>0.03</v>
      </c>
      <c r="BJ3142" s="1">
        <v>6.383</v>
      </c>
      <c r="BO3142" s="1">
        <v>11.199</v>
      </c>
      <c r="BP3142" s="1">
        <v>0.03</v>
      </c>
      <c r="BR3142" s="1">
        <v>6.383</v>
      </c>
      <c r="BT3142" s="1">
        <v>0.0</v>
      </c>
      <c r="BU3142" s="1">
        <v>0.0</v>
      </c>
      <c r="BY3142" s="1">
        <v>0.0</v>
      </c>
      <c r="BZ3142" s="1">
        <v>0.0</v>
      </c>
      <c r="CB3142" s="1">
        <v>0.0</v>
      </c>
      <c r="CG3142" s="1">
        <v>164.257</v>
      </c>
      <c r="CH3142" s="1">
        <v>0.44</v>
      </c>
      <c r="CK3142" s="1">
        <v>0.0</v>
      </c>
      <c r="CL3142" s="1">
        <v>0.0</v>
      </c>
      <c r="CM3142" s="1">
        <v>0.0</v>
      </c>
      <c r="CN3142" s="1">
        <v>93.617</v>
      </c>
      <c r="CQ3142" s="1">
        <v>0.0</v>
      </c>
      <c r="CR3142" s="1">
        <v>0.0</v>
      </c>
      <c r="CU3142" s="1">
        <v>0.0</v>
      </c>
      <c r="CV3142" s="1">
        <v>0.0</v>
      </c>
      <c r="CX3142" s="1">
        <v>0.0</v>
      </c>
      <c r="CY3142" s="1">
        <v>0.0</v>
      </c>
      <c r="DA3142" s="1">
        <v>175.457</v>
      </c>
      <c r="DB3142" s="1">
        <v>5.198</v>
      </c>
      <c r="DF3142" s="1">
        <v>11.199</v>
      </c>
      <c r="DG3142" s="1">
        <v>0.03</v>
      </c>
      <c r="DI3142" s="1">
        <v>6.383</v>
      </c>
      <c r="DN3142" s="1">
        <v>0.0</v>
      </c>
      <c r="DO3142" s="1">
        <v>0.0</v>
      </c>
      <c r="DQ3142" s="1">
        <v>0.0</v>
      </c>
      <c r="DV3142" s="1">
        <v>0.0</v>
      </c>
      <c r="DW3142" s="1">
        <v>0.0</v>
      </c>
      <c r="DY3142" s="1">
        <v>0.0</v>
      </c>
    </row>
    <row r="3143">
      <c r="A3143" s="1" t="s">
        <v>379</v>
      </c>
      <c r="B3143" s="1">
        <v>2002.0</v>
      </c>
      <c r="C3143" s="1" t="s">
        <v>380</v>
      </c>
      <c r="D3143" s="1">
        <v>2738606.0</v>
      </c>
      <c r="E3143" s="1">
        <v>5.178323968E9</v>
      </c>
      <c r="J3143" s="1">
        <v>0.0</v>
      </c>
      <c r="K3143" s="1">
        <v>0.0</v>
      </c>
      <c r="L3143" s="1">
        <v>0.0</v>
      </c>
      <c r="N3143" s="1">
        <v>622.642</v>
      </c>
      <c r="S3143" s="1">
        <v>0.0</v>
      </c>
      <c r="T3143" s="1">
        <v>0.0</v>
      </c>
      <c r="V3143" s="1">
        <v>0.0</v>
      </c>
      <c r="W3143" s="1">
        <v>0.0</v>
      </c>
      <c r="X3143" s="1">
        <v>0.0</v>
      </c>
      <c r="Y3143" s="1">
        <v>0.0</v>
      </c>
      <c r="AA3143" s="1">
        <v>0.53</v>
      </c>
      <c r="AB3143" s="1">
        <v>193.529</v>
      </c>
      <c r="AC3143" s="1">
        <v>0.53</v>
      </c>
      <c r="AE3143" s="1">
        <v>7.5</v>
      </c>
      <c r="AF3143" s="1">
        <v>0.39</v>
      </c>
      <c r="AG3143" s="1">
        <v>2040.331</v>
      </c>
      <c r="AH3143" s="1">
        <v>1.079</v>
      </c>
      <c r="AK3143" s="1">
        <v>182.575</v>
      </c>
      <c r="AL3143" s="1">
        <v>0.5</v>
      </c>
      <c r="AO3143" s="1">
        <v>94.34</v>
      </c>
      <c r="AT3143" s="1">
        <v>0.0</v>
      </c>
      <c r="AU3143" s="1">
        <v>0.0</v>
      </c>
      <c r="AX3143" s="1">
        <v>0.0</v>
      </c>
      <c r="AY3143" s="1">
        <v>0.0</v>
      </c>
      <c r="AZ3143" s="1">
        <v>0.0</v>
      </c>
      <c r="BA3143" s="1">
        <v>0.0</v>
      </c>
      <c r="BC3143" s="1">
        <v>0.33</v>
      </c>
      <c r="BG3143" s="1">
        <v>10.954</v>
      </c>
      <c r="BH3143" s="1">
        <v>0.03</v>
      </c>
      <c r="BJ3143" s="1">
        <v>5.66</v>
      </c>
      <c r="BO3143" s="1">
        <v>10.954</v>
      </c>
      <c r="BP3143" s="1">
        <v>0.03</v>
      </c>
      <c r="BR3143" s="1">
        <v>5.66</v>
      </c>
      <c r="BT3143" s="1">
        <v>0.0</v>
      </c>
      <c r="BU3143" s="1">
        <v>0.0</v>
      </c>
      <c r="BY3143" s="1">
        <v>0.0</v>
      </c>
      <c r="BZ3143" s="1">
        <v>0.0</v>
      </c>
      <c r="CB3143" s="1">
        <v>0.0</v>
      </c>
      <c r="CG3143" s="1">
        <v>182.575</v>
      </c>
      <c r="CH3143" s="1">
        <v>0.5</v>
      </c>
      <c r="CK3143" s="1">
        <v>0.0</v>
      </c>
      <c r="CL3143" s="1">
        <v>0.0</v>
      </c>
      <c r="CM3143" s="1">
        <v>0.0</v>
      </c>
      <c r="CN3143" s="1">
        <v>94.34</v>
      </c>
      <c r="CQ3143" s="1">
        <v>0.0</v>
      </c>
      <c r="CR3143" s="1">
        <v>0.0</v>
      </c>
      <c r="CU3143" s="1">
        <v>0.0</v>
      </c>
      <c r="CV3143" s="1">
        <v>0.0</v>
      </c>
      <c r="CX3143" s="1">
        <v>0.0</v>
      </c>
      <c r="CY3143" s="1">
        <v>0.0</v>
      </c>
      <c r="DA3143" s="1">
        <v>193.529</v>
      </c>
      <c r="DB3143" s="1">
        <v>5.588</v>
      </c>
      <c r="DF3143" s="1">
        <v>10.954</v>
      </c>
      <c r="DG3143" s="1">
        <v>0.03</v>
      </c>
      <c r="DI3143" s="1">
        <v>5.66</v>
      </c>
      <c r="DN3143" s="1">
        <v>0.0</v>
      </c>
      <c r="DO3143" s="1">
        <v>0.0</v>
      </c>
      <c r="DQ3143" s="1">
        <v>0.0</v>
      </c>
      <c r="DV3143" s="1">
        <v>0.0</v>
      </c>
      <c r="DW3143" s="1">
        <v>0.0</v>
      </c>
      <c r="DY3143" s="1">
        <v>0.0</v>
      </c>
    </row>
    <row r="3144">
      <c r="A3144" s="1" t="s">
        <v>379</v>
      </c>
      <c r="B3144" s="1">
        <v>2003.0</v>
      </c>
      <c r="C3144" s="1" t="s">
        <v>380</v>
      </c>
      <c r="D3144" s="1">
        <v>2802009.0</v>
      </c>
      <c r="E3144" s="1">
        <v>5.603753472E9</v>
      </c>
      <c r="J3144" s="1">
        <v>0.0</v>
      </c>
      <c r="K3144" s="1">
        <v>0.0</v>
      </c>
      <c r="L3144" s="1">
        <v>0.0</v>
      </c>
      <c r="N3144" s="1">
        <v>600.0</v>
      </c>
      <c r="S3144" s="1">
        <v>0.0</v>
      </c>
      <c r="T3144" s="1">
        <v>0.0</v>
      </c>
      <c r="V3144" s="1">
        <v>0.0</v>
      </c>
      <c r="W3144" s="1">
        <v>0.0</v>
      </c>
      <c r="X3144" s="1">
        <v>0.0</v>
      </c>
      <c r="Y3144" s="1">
        <v>0.0</v>
      </c>
      <c r="AA3144" s="1">
        <v>0.58</v>
      </c>
      <c r="AB3144" s="1">
        <v>206.994</v>
      </c>
      <c r="AC3144" s="1">
        <v>0.5</v>
      </c>
      <c r="AE3144" s="1">
        <v>4.559</v>
      </c>
      <c r="AF3144" s="1">
        <v>0.255</v>
      </c>
      <c r="AG3144" s="1">
        <v>2085.08</v>
      </c>
      <c r="AH3144" s="1">
        <v>1.043</v>
      </c>
      <c r="AK3144" s="1">
        <v>164.168</v>
      </c>
      <c r="AL3144" s="1">
        <v>0.46</v>
      </c>
      <c r="AO3144" s="1">
        <v>92.0</v>
      </c>
      <c r="AT3144" s="1">
        <v>0.0</v>
      </c>
      <c r="AU3144" s="1">
        <v>0.0</v>
      </c>
      <c r="AX3144" s="1">
        <v>0.0</v>
      </c>
      <c r="AY3144" s="1">
        <v>0.0</v>
      </c>
      <c r="AZ3144" s="1">
        <v>0.0</v>
      </c>
      <c r="BA3144" s="1">
        <v>0.0</v>
      </c>
      <c r="BC3144" s="1">
        <v>0.3</v>
      </c>
      <c r="BG3144" s="1">
        <v>14.275</v>
      </c>
      <c r="BH3144" s="1">
        <v>0.04</v>
      </c>
      <c r="BJ3144" s="1">
        <v>8.0</v>
      </c>
      <c r="BO3144" s="1">
        <v>14.275</v>
      </c>
      <c r="BP3144" s="1">
        <v>0.04</v>
      </c>
      <c r="BR3144" s="1">
        <v>8.0</v>
      </c>
      <c r="BT3144" s="1">
        <v>0.08</v>
      </c>
      <c r="BU3144" s="1">
        <v>13.793</v>
      </c>
      <c r="BY3144" s="1">
        <v>0.0</v>
      </c>
      <c r="BZ3144" s="1">
        <v>0.0</v>
      </c>
      <c r="CB3144" s="1">
        <v>0.0</v>
      </c>
      <c r="CG3144" s="1">
        <v>164.168</v>
      </c>
      <c r="CH3144" s="1">
        <v>0.46</v>
      </c>
      <c r="CK3144" s="1">
        <v>0.0</v>
      </c>
      <c r="CL3144" s="1">
        <v>0.0</v>
      </c>
      <c r="CM3144" s="1">
        <v>0.0</v>
      </c>
      <c r="CN3144" s="1">
        <v>92.0</v>
      </c>
      <c r="CQ3144" s="1">
        <v>0.0</v>
      </c>
      <c r="CR3144" s="1">
        <v>0.0</v>
      </c>
      <c r="CU3144" s="1">
        <v>0.0</v>
      </c>
      <c r="CV3144" s="1">
        <v>0.0</v>
      </c>
      <c r="CX3144" s="1">
        <v>0.0</v>
      </c>
      <c r="CY3144" s="1">
        <v>0.0</v>
      </c>
      <c r="DA3144" s="1">
        <v>178.443</v>
      </c>
      <c r="DB3144" s="1">
        <v>5.842</v>
      </c>
      <c r="DF3144" s="1">
        <v>14.275</v>
      </c>
      <c r="DG3144" s="1">
        <v>0.04</v>
      </c>
      <c r="DI3144" s="1">
        <v>8.0</v>
      </c>
      <c r="DN3144" s="1">
        <v>0.0</v>
      </c>
      <c r="DO3144" s="1">
        <v>0.0</v>
      </c>
      <c r="DQ3144" s="1">
        <v>0.0</v>
      </c>
      <c r="DV3144" s="1">
        <v>0.0</v>
      </c>
      <c r="DW3144" s="1">
        <v>0.0</v>
      </c>
      <c r="DY3144" s="1">
        <v>0.0</v>
      </c>
    </row>
    <row r="3145">
      <c r="A3145" s="1" t="s">
        <v>379</v>
      </c>
      <c r="B3145" s="1">
        <v>2004.0</v>
      </c>
      <c r="C3145" s="1" t="s">
        <v>380</v>
      </c>
      <c r="D3145" s="1">
        <v>2868626.0</v>
      </c>
      <c r="E3145" s="1">
        <v>6.050710016E9</v>
      </c>
      <c r="J3145" s="1">
        <v>0.0</v>
      </c>
      <c r="K3145" s="1">
        <v>0.0</v>
      </c>
      <c r="L3145" s="1">
        <v>0.0</v>
      </c>
      <c r="N3145" s="1">
        <v>611.111</v>
      </c>
      <c r="S3145" s="1">
        <v>0.0</v>
      </c>
      <c r="T3145" s="1">
        <v>0.0</v>
      </c>
      <c r="V3145" s="1">
        <v>0.0</v>
      </c>
      <c r="W3145" s="1">
        <v>0.0</v>
      </c>
      <c r="X3145" s="1">
        <v>0.0</v>
      </c>
      <c r="Y3145" s="1">
        <v>0.0</v>
      </c>
      <c r="AA3145" s="1">
        <v>0.61</v>
      </c>
      <c r="AB3145" s="1">
        <v>212.645</v>
      </c>
      <c r="AC3145" s="1">
        <v>0.54</v>
      </c>
      <c r="AE3145" s="1">
        <v>7.562</v>
      </c>
      <c r="AF3145" s="1">
        <v>0.442</v>
      </c>
      <c r="AG3145" s="1">
        <v>2190.678</v>
      </c>
      <c r="AH3145" s="1">
        <v>1.039</v>
      </c>
      <c r="AK3145" s="1">
        <v>174.299</v>
      </c>
      <c r="AL3145" s="1">
        <v>0.5</v>
      </c>
      <c r="AO3145" s="1">
        <v>92.593</v>
      </c>
      <c r="AT3145" s="1">
        <v>0.0</v>
      </c>
      <c r="AU3145" s="1">
        <v>0.0</v>
      </c>
      <c r="AX3145" s="1">
        <v>0.0</v>
      </c>
      <c r="AY3145" s="1">
        <v>0.0</v>
      </c>
      <c r="AZ3145" s="1">
        <v>0.0</v>
      </c>
      <c r="BA3145" s="1">
        <v>0.0</v>
      </c>
      <c r="BC3145" s="1">
        <v>0.33</v>
      </c>
      <c r="BG3145" s="1">
        <v>13.944</v>
      </c>
      <c r="BH3145" s="1">
        <v>0.04</v>
      </c>
      <c r="BJ3145" s="1">
        <v>7.407</v>
      </c>
      <c r="BO3145" s="1">
        <v>13.944</v>
      </c>
      <c r="BP3145" s="1">
        <v>0.04</v>
      </c>
      <c r="BR3145" s="1">
        <v>7.407</v>
      </c>
      <c r="BT3145" s="1">
        <v>0.07</v>
      </c>
      <c r="BU3145" s="1">
        <v>11.475</v>
      </c>
      <c r="BY3145" s="1">
        <v>0.0</v>
      </c>
      <c r="BZ3145" s="1">
        <v>0.0</v>
      </c>
      <c r="CB3145" s="1">
        <v>0.0</v>
      </c>
      <c r="CG3145" s="1">
        <v>174.299</v>
      </c>
      <c r="CH3145" s="1">
        <v>0.5</v>
      </c>
      <c r="CK3145" s="1">
        <v>0.0</v>
      </c>
      <c r="CL3145" s="1">
        <v>0.0</v>
      </c>
      <c r="CM3145" s="1">
        <v>0.0</v>
      </c>
      <c r="CN3145" s="1">
        <v>92.593</v>
      </c>
      <c r="CQ3145" s="1">
        <v>0.0</v>
      </c>
      <c r="CR3145" s="1">
        <v>0.0</v>
      </c>
      <c r="CU3145" s="1">
        <v>0.0</v>
      </c>
      <c r="CV3145" s="1">
        <v>0.0</v>
      </c>
      <c r="CX3145" s="1">
        <v>0.0</v>
      </c>
      <c r="CY3145" s="1">
        <v>0.0</v>
      </c>
      <c r="DA3145" s="1">
        <v>188.243</v>
      </c>
      <c r="DB3145" s="1">
        <v>6.284</v>
      </c>
      <c r="DF3145" s="1">
        <v>13.944</v>
      </c>
      <c r="DG3145" s="1">
        <v>0.04</v>
      </c>
      <c r="DI3145" s="1">
        <v>7.407</v>
      </c>
      <c r="DN3145" s="1">
        <v>0.0</v>
      </c>
      <c r="DO3145" s="1">
        <v>0.0</v>
      </c>
      <c r="DQ3145" s="1">
        <v>0.0</v>
      </c>
      <c r="DV3145" s="1">
        <v>0.0</v>
      </c>
      <c r="DW3145" s="1">
        <v>0.0</v>
      </c>
      <c r="DY3145" s="1">
        <v>0.0</v>
      </c>
    </row>
    <row r="3146">
      <c r="A3146" s="1" t="s">
        <v>379</v>
      </c>
      <c r="B3146" s="1">
        <v>2005.0</v>
      </c>
      <c r="C3146" s="1" t="s">
        <v>380</v>
      </c>
      <c r="D3146" s="1">
        <v>2939021.0</v>
      </c>
      <c r="E3146" s="1">
        <v>6.72891648E9</v>
      </c>
      <c r="J3146" s="1">
        <v>0.0</v>
      </c>
      <c r="K3146" s="1">
        <v>0.0</v>
      </c>
      <c r="L3146" s="1">
        <v>0.0</v>
      </c>
      <c r="N3146" s="1">
        <v>603.774</v>
      </c>
      <c r="S3146" s="1">
        <v>0.0</v>
      </c>
      <c r="T3146" s="1">
        <v>0.0</v>
      </c>
      <c r="V3146" s="1">
        <v>0.0</v>
      </c>
      <c r="W3146" s="1">
        <v>0.0</v>
      </c>
      <c r="X3146" s="1">
        <v>0.0</v>
      </c>
      <c r="Y3146" s="1">
        <v>0.0</v>
      </c>
      <c r="AA3146" s="1">
        <v>0.66</v>
      </c>
      <c r="AB3146" s="1">
        <v>224.565</v>
      </c>
      <c r="AC3146" s="1">
        <v>0.53</v>
      </c>
      <c r="AE3146" s="1">
        <v>4.274</v>
      </c>
      <c r="AF3146" s="1">
        <v>0.269</v>
      </c>
      <c r="AG3146" s="1">
        <v>2229.6</v>
      </c>
      <c r="AH3146" s="1">
        <v>0.974</v>
      </c>
      <c r="AK3146" s="1">
        <v>163.32</v>
      </c>
      <c r="AL3146" s="1">
        <v>0.48</v>
      </c>
      <c r="AO3146" s="1">
        <v>90.566</v>
      </c>
      <c r="AT3146" s="1">
        <v>0.0</v>
      </c>
      <c r="AU3146" s="1">
        <v>0.0</v>
      </c>
      <c r="AX3146" s="1">
        <v>0.0</v>
      </c>
      <c r="AY3146" s="1">
        <v>0.0</v>
      </c>
      <c r="AZ3146" s="1">
        <v>0.0</v>
      </c>
      <c r="BA3146" s="1">
        <v>0.0</v>
      </c>
      <c r="BC3146" s="1">
        <v>0.32</v>
      </c>
      <c r="BG3146" s="1">
        <v>17.012</v>
      </c>
      <c r="BH3146" s="1">
        <v>0.05</v>
      </c>
      <c r="BJ3146" s="1">
        <v>9.434</v>
      </c>
      <c r="BO3146" s="1">
        <v>17.012</v>
      </c>
      <c r="BP3146" s="1">
        <v>0.05</v>
      </c>
      <c r="BR3146" s="1">
        <v>9.434</v>
      </c>
      <c r="BT3146" s="1">
        <v>0.13</v>
      </c>
      <c r="BU3146" s="1">
        <v>19.697</v>
      </c>
      <c r="BY3146" s="1">
        <v>0.0</v>
      </c>
      <c r="BZ3146" s="1">
        <v>0.0</v>
      </c>
      <c r="CB3146" s="1">
        <v>0.0</v>
      </c>
      <c r="CG3146" s="1">
        <v>163.32</v>
      </c>
      <c r="CH3146" s="1">
        <v>0.48</v>
      </c>
      <c r="CK3146" s="1">
        <v>0.0</v>
      </c>
      <c r="CL3146" s="1">
        <v>0.0</v>
      </c>
      <c r="CM3146" s="1">
        <v>0.0</v>
      </c>
      <c r="CN3146" s="1">
        <v>90.566</v>
      </c>
      <c r="CQ3146" s="1">
        <v>0.0</v>
      </c>
      <c r="CR3146" s="1">
        <v>0.0</v>
      </c>
      <c r="CU3146" s="1">
        <v>0.0</v>
      </c>
      <c r="CV3146" s="1">
        <v>0.0</v>
      </c>
      <c r="CX3146" s="1">
        <v>0.0</v>
      </c>
      <c r="CY3146" s="1">
        <v>0.0</v>
      </c>
      <c r="DA3146" s="1">
        <v>180.332</v>
      </c>
      <c r="DB3146" s="1">
        <v>6.553</v>
      </c>
      <c r="DF3146" s="1">
        <v>17.012</v>
      </c>
      <c r="DG3146" s="1">
        <v>0.05</v>
      </c>
      <c r="DI3146" s="1">
        <v>9.434</v>
      </c>
      <c r="DN3146" s="1">
        <v>0.0</v>
      </c>
      <c r="DO3146" s="1">
        <v>0.0</v>
      </c>
      <c r="DQ3146" s="1">
        <v>0.0</v>
      </c>
      <c r="DV3146" s="1">
        <v>0.0</v>
      </c>
      <c r="DW3146" s="1">
        <v>0.0</v>
      </c>
      <c r="DY3146" s="1">
        <v>0.0</v>
      </c>
    </row>
    <row r="3147">
      <c r="A3147" s="1" t="s">
        <v>379</v>
      </c>
      <c r="B3147" s="1">
        <v>2006.0</v>
      </c>
      <c r="C3147" s="1" t="s">
        <v>380</v>
      </c>
      <c r="D3147" s="1">
        <v>3013615.0</v>
      </c>
      <c r="E3147" s="1">
        <v>8.166141952E9</v>
      </c>
      <c r="J3147" s="1">
        <v>0.0</v>
      </c>
      <c r="K3147" s="1">
        <v>0.0</v>
      </c>
      <c r="L3147" s="1">
        <v>0.0</v>
      </c>
      <c r="N3147" s="1">
        <v>612.903</v>
      </c>
      <c r="S3147" s="1">
        <v>0.0</v>
      </c>
      <c r="T3147" s="1">
        <v>0.0</v>
      </c>
      <c r="V3147" s="1">
        <v>0.0</v>
      </c>
      <c r="W3147" s="1">
        <v>0.0</v>
      </c>
      <c r="X3147" s="1">
        <v>0.0</v>
      </c>
      <c r="Y3147" s="1">
        <v>0.0</v>
      </c>
      <c r="AA3147" s="1">
        <v>0.75</v>
      </c>
      <c r="AB3147" s="1">
        <v>248.871</v>
      </c>
      <c r="AC3147" s="1">
        <v>0.62</v>
      </c>
      <c r="AE3147" s="1">
        <v>-2.694</v>
      </c>
      <c r="AF3147" s="1">
        <v>-0.177</v>
      </c>
      <c r="AG3147" s="1">
        <v>2115.83</v>
      </c>
      <c r="AH3147" s="1">
        <v>0.781</v>
      </c>
      <c r="AK3147" s="1">
        <v>189.142</v>
      </c>
      <c r="AL3147" s="1">
        <v>0.57</v>
      </c>
      <c r="AO3147" s="1">
        <v>91.935</v>
      </c>
      <c r="AT3147" s="1">
        <v>0.0</v>
      </c>
      <c r="AU3147" s="1">
        <v>0.0</v>
      </c>
      <c r="AX3147" s="1">
        <v>0.0</v>
      </c>
      <c r="AY3147" s="1">
        <v>0.0</v>
      </c>
      <c r="AZ3147" s="1">
        <v>0.0</v>
      </c>
      <c r="BA3147" s="1">
        <v>0.0</v>
      </c>
      <c r="BC3147" s="1">
        <v>0.38</v>
      </c>
      <c r="BG3147" s="1">
        <v>16.591</v>
      </c>
      <c r="BH3147" s="1">
        <v>0.05</v>
      </c>
      <c r="BJ3147" s="1">
        <v>8.065</v>
      </c>
      <c r="BO3147" s="1">
        <v>16.591</v>
      </c>
      <c r="BP3147" s="1">
        <v>0.05</v>
      </c>
      <c r="BR3147" s="1">
        <v>8.065</v>
      </c>
      <c r="BT3147" s="1">
        <v>0.13</v>
      </c>
      <c r="BU3147" s="1">
        <v>17.333</v>
      </c>
      <c r="BY3147" s="1">
        <v>0.0</v>
      </c>
      <c r="BZ3147" s="1">
        <v>0.0</v>
      </c>
      <c r="CB3147" s="1">
        <v>0.0</v>
      </c>
      <c r="CG3147" s="1">
        <v>189.142</v>
      </c>
      <c r="CH3147" s="1">
        <v>0.57</v>
      </c>
      <c r="CK3147" s="1">
        <v>19.194</v>
      </c>
      <c r="CL3147" s="1">
        <v>6369.179</v>
      </c>
      <c r="CM3147" s="1">
        <v>19.194</v>
      </c>
      <c r="CN3147" s="1">
        <v>91.935</v>
      </c>
      <c r="CQ3147" s="1">
        <v>0.0</v>
      </c>
      <c r="CR3147" s="1">
        <v>0.0</v>
      </c>
      <c r="CU3147" s="1">
        <v>0.0</v>
      </c>
      <c r="CV3147" s="1">
        <v>0.0</v>
      </c>
      <c r="CX3147" s="1">
        <v>0.0</v>
      </c>
      <c r="CY3147" s="1">
        <v>0.0</v>
      </c>
      <c r="DA3147" s="1">
        <v>205.733</v>
      </c>
      <c r="DB3147" s="1">
        <v>6.376</v>
      </c>
      <c r="DF3147" s="1">
        <v>16.591</v>
      </c>
      <c r="DG3147" s="1">
        <v>0.05</v>
      </c>
      <c r="DI3147" s="1">
        <v>8.065</v>
      </c>
      <c r="DN3147" s="1">
        <v>0.0</v>
      </c>
      <c r="DO3147" s="1">
        <v>0.0</v>
      </c>
      <c r="DQ3147" s="1">
        <v>0.0</v>
      </c>
      <c r="DV3147" s="1">
        <v>0.0</v>
      </c>
      <c r="DW3147" s="1">
        <v>0.0</v>
      </c>
      <c r="DY3147" s="1">
        <v>0.0</v>
      </c>
    </row>
    <row r="3148">
      <c r="A3148" s="1" t="s">
        <v>379</v>
      </c>
      <c r="B3148" s="1">
        <v>2007.0</v>
      </c>
      <c r="C3148" s="1" t="s">
        <v>380</v>
      </c>
      <c r="D3148" s="1">
        <v>3093025.0</v>
      </c>
      <c r="E3148" s="1">
        <v>8.570478592E9</v>
      </c>
      <c r="J3148" s="1">
        <v>0.0</v>
      </c>
      <c r="K3148" s="1">
        <v>0.0</v>
      </c>
      <c r="L3148" s="1">
        <v>0.0</v>
      </c>
      <c r="N3148" s="1">
        <v>609.375</v>
      </c>
      <c r="S3148" s="1">
        <v>0.0</v>
      </c>
      <c r="T3148" s="1">
        <v>0.0</v>
      </c>
      <c r="V3148" s="1">
        <v>0.0</v>
      </c>
      <c r="W3148" s="1">
        <v>0.0</v>
      </c>
      <c r="X3148" s="1">
        <v>0.0</v>
      </c>
      <c r="Y3148" s="1">
        <v>0.0</v>
      </c>
      <c r="AA3148" s="1">
        <v>0.72</v>
      </c>
      <c r="AB3148" s="1">
        <v>232.782</v>
      </c>
      <c r="AC3148" s="1">
        <v>0.64</v>
      </c>
      <c r="AE3148" s="1">
        <v>13.043</v>
      </c>
      <c r="AF3148" s="1">
        <v>0.832</v>
      </c>
      <c r="AG3148" s="1">
        <v>2330.382</v>
      </c>
      <c r="AH3148" s="1">
        <v>0.841</v>
      </c>
      <c r="AK3148" s="1">
        <v>190.752</v>
      </c>
      <c r="AL3148" s="1">
        <v>0.59</v>
      </c>
      <c r="AO3148" s="1">
        <v>92.188</v>
      </c>
      <c r="AT3148" s="1">
        <v>0.0</v>
      </c>
      <c r="AU3148" s="1">
        <v>0.0</v>
      </c>
      <c r="AX3148" s="1">
        <v>0.0</v>
      </c>
      <c r="AY3148" s="1">
        <v>0.0</v>
      </c>
      <c r="AZ3148" s="1">
        <v>0.0</v>
      </c>
      <c r="BA3148" s="1">
        <v>0.0</v>
      </c>
      <c r="BC3148" s="1">
        <v>0.39</v>
      </c>
      <c r="BG3148" s="1">
        <v>16.165</v>
      </c>
      <c r="BH3148" s="1">
        <v>0.05</v>
      </c>
      <c r="BJ3148" s="1">
        <v>7.813</v>
      </c>
      <c r="BO3148" s="1">
        <v>16.165</v>
      </c>
      <c r="BP3148" s="1">
        <v>0.05</v>
      </c>
      <c r="BR3148" s="1">
        <v>7.813</v>
      </c>
      <c r="BT3148" s="1">
        <v>0.08</v>
      </c>
      <c r="BU3148" s="1">
        <v>11.111</v>
      </c>
      <c r="BY3148" s="1">
        <v>0.0</v>
      </c>
      <c r="BZ3148" s="1">
        <v>0.0</v>
      </c>
      <c r="CB3148" s="1">
        <v>0.0</v>
      </c>
      <c r="CG3148" s="1">
        <v>190.752</v>
      </c>
      <c r="CH3148" s="1">
        <v>0.59</v>
      </c>
      <c r="CJ3148" s="1">
        <v>-51.038</v>
      </c>
      <c r="CK3148" s="1">
        <v>-9.796</v>
      </c>
      <c r="CL3148" s="1">
        <v>3038.418</v>
      </c>
      <c r="CM3148" s="1">
        <v>9.398</v>
      </c>
      <c r="CN3148" s="1">
        <v>92.188</v>
      </c>
      <c r="CQ3148" s="1">
        <v>0.0</v>
      </c>
      <c r="CR3148" s="1">
        <v>0.0</v>
      </c>
      <c r="CU3148" s="1">
        <v>0.0</v>
      </c>
      <c r="CV3148" s="1">
        <v>0.0</v>
      </c>
      <c r="CX3148" s="1">
        <v>0.0</v>
      </c>
      <c r="CY3148" s="1">
        <v>0.0</v>
      </c>
      <c r="DA3148" s="1">
        <v>206.917</v>
      </c>
      <c r="DB3148" s="1">
        <v>7.208</v>
      </c>
      <c r="DF3148" s="1">
        <v>16.165</v>
      </c>
      <c r="DG3148" s="1">
        <v>0.05</v>
      </c>
      <c r="DI3148" s="1">
        <v>7.813</v>
      </c>
      <c r="DN3148" s="1">
        <v>0.0</v>
      </c>
      <c r="DO3148" s="1">
        <v>0.0</v>
      </c>
      <c r="DQ3148" s="1">
        <v>0.0</v>
      </c>
      <c r="DV3148" s="1">
        <v>0.0</v>
      </c>
      <c r="DW3148" s="1">
        <v>0.0</v>
      </c>
      <c r="DY3148" s="1">
        <v>0.0</v>
      </c>
    </row>
    <row r="3149">
      <c r="A3149" s="1" t="s">
        <v>379</v>
      </c>
      <c r="B3149" s="1">
        <v>2008.0</v>
      </c>
      <c r="C3149" s="1" t="s">
        <v>380</v>
      </c>
      <c r="D3149" s="1">
        <v>3183227.0</v>
      </c>
      <c r="E3149" s="1">
        <v>8.846257152E9</v>
      </c>
      <c r="J3149" s="1">
        <v>0.0</v>
      </c>
      <c r="K3149" s="1">
        <v>0.0</v>
      </c>
      <c r="L3149" s="1">
        <v>0.0</v>
      </c>
      <c r="N3149" s="1">
        <v>597.222</v>
      </c>
      <c r="S3149" s="1">
        <v>0.0</v>
      </c>
      <c r="T3149" s="1">
        <v>0.0</v>
      </c>
      <c r="V3149" s="1">
        <v>0.0</v>
      </c>
      <c r="W3149" s="1">
        <v>0.0</v>
      </c>
      <c r="X3149" s="1">
        <v>0.0</v>
      </c>
      <c r="Y3149" s="1">
        <v>0.0</v>
      </c>
      <c r="AA3149" s="1">
        <v>0.82</v>
      </c>
      <c r="AB3149" s="1">
        <v>257.6</v>
      </c>
      <c r="AC3149" s="1">
        <v>0.72</v>
      </c>
      <c r="AE3149" s="1">
        <v>23.203</v>
      </c>
      <c r="AF3149" s="1">
        <v>1.672</v>
      </c>
      <c r="AG3149" s="1">
        <v>2789.735</v>
      </c>
      <c r="AH3149" s="1">
        <v>1.004</v>
      </c>
      <c r="AK3149" s="1">
        <v>207.337</v>
      </c>
      <c r="AL3149" s="1">
        <v>0.66</v>
      </c>
      <c r="AO3149" s="1">
        <v>91.667</v>
      </c>
      <c r="AT3149" s="1">
        <v>0.0</v>
      </c>
      <c r="AU3149" s="1">
        <v>0.0</v>
      </c>
      <c r="AX3149" s="1">
        <v>0.0</v>
      </c>
      <c r="AY3149" s="1">
        <v>0.0</v>
      </c>
      <c r="AZ3149" s="1">
        <v>0.0</v>
      </c>
      <c r="BA3149" s="1">
        <v>0.0</v>
      </c>
      <c r="BC3149" s="1">
        <v>0.43</v>
      </c>
      <c r="BG3149" s="1">
        <v>18.849</v>
      </c>
      <c r="BH3149" s="1">
        <v>0.06</v>
      </c>
      <c r="BJ3149" s="1">
        <v>8.333</v>
      </c>
      <c r="BO3149" s="1">
        <v>18.849</v>
      </c>
      <c r="BP3149" s="1">
        <v>0.06</v>
      </c>
      <c r="BR3149" s="1">
        <v>8.333</v>
      </c>
      <c r="BT3149" s="1">
        <v>0.1</v>
      </c>
      <c r="BU3149" s="1">
        <v>12.195</v>
      </c>
      <c r="BY3149" s="1">
        <v>0.0</v>
      </c>
      <c r="BZ3149" s="1">
        <v>0.0</v>
      </c>
      <c r="CB3149" s="1">
        <v>0.0</v>
      </c>
      <c r="CG3149" s="1">
        <v>207.337</v>
      </c>
      <c r="CH3149" s="1">
        <v>0.66</v>
      </c>
      <c r="CJ3149" s="1">
        <v>-14.163</v>
      </c>
      <c r="CK3149" s="1">
        <v>-1.331</v>
      </c>
      <c r="CL3149" s="1">
        <v>2534.182</v>
      </c>
      <c r="CM3149" s="1">
        <v>8.067</v>
      </c>
      <c r="CN3149" s="1">
        <v>91.667</v>
      </c>
      <c r="CQ3149" s="1">
        <v>0.0</v>
      </c>
      <c r="CR3149" s="1">
        <v>0.0</v>
      </c>
      <c r="CU3149" s="1">
        <v>0.0</v>
      </c>
      <c r="CV3149" s="1">
        <v>0.0</v>
      </c>
      <c r="CX3149" s="1">
        <v>0.0</v>
      </c>
      <c r="CY3149" s="1">
        <v>0.0</v>
      </c>
      <c r="DA3149" s="1">
        <v>226.186</v>
      </c>
      <c r="DB3149" s="1">
        <v>8.88</v>
      </c>
      <c r="DF3149" s="1">
        <v>18.849</v>
      </c>
      <c r="DG3149" s="1">
        <v>0.06</v>
      </c>
      <c r="DI3149" s="1">
        <v>8.333</v>
      </c>
      <c r="DN3149" s="1">
        <v>0.0</v>
      </c>
      <c r="DO3149" s="1">
        <v>0.0</v>
      </c>
      <c r="DQ3149" s="1">
        <v>0.0</v>
      </c>
      <c r="DV3149" s="1">
        <v>0.0</v>
      </c>
      <c r="DW3149" s="1">
        <v>0.0</v>
      </c>
      <c r="DY3149" s="1">
        <v>0.0</v>
      </c>
    </row>
    <row r="3150">
      <c r="A3150" s="1" t="s">
        <v>379</v>
      </c>
      <c r="B3150" s="1">
        <v>2009.0</v>
      </c>
      <c r="C3150" s="1" t="s">
        <v>380</v>
      </c>
      <c r="D3150" s="1">
        <v>3284406.0</v>
      </c>
      <c r="E3150" s="1">
        <v>8.935093248E9</v>
      </c>
      <c r="J3150" s="1">
        <v>0.0</v>
      </c>
      <c r="K3150" s="1">
        <v>0.0</v>
      </c>
      <c r="L3150" s="1">
        <v>0.0</v>
      </c>
      <c r="N3150" s="1">
        <v>558.442</v>
      </c>
      <c r="S3150" s="1">
        <v>0.0</v>
      </c>
      <c r="T3150" s="1">
        <v>0.0</v>
      </c>
      <c r="V3150" s="1">
        <v>0.0</v>
      </c>
      <c r="W3150" s="1">
        <v>0.0</v>
      </c>
      <c r="X3150" s="1">
        <v>0.0</v>
      </c>
      <c r="Y3150" s="1">
        <v>0.0</v>
      </c>
      <c r="AA3150" s="1">
        <v>0.88</v>
      </c>
      <c r="AB3150" s="1">
        <v>267.933</v>
      </c>
      <c r="AC3150" s="1">
        <v>0.77</v>
      </c>
      <c r="AE3150" s="1">
        <v>-1.731</v>
      </c>
      <c r="AF3150" s="1">
        <v>-0.154</v>
      </c>
      <c r="AG3150" s="1">
        <v>2656.983</v>
      </c>
      <c r="AH3150" s="1">
        <v>0.977</v>
      </c>
      <c r="AK3150" s="1">
        <v>200.95</v>
      </c>
      <c r="AL3150" s="1">
        <v>0.66</v>
      </c>
      <c r="AO3150" s="1">
        <v>85.714</v>
      </c>
      <c r="AT3150" s="1">
        <v>0.0</v>
      </c>
      <c r="AU3150" s="1">
        <v>0.0</v>
      </c>
      <c r="AX3150" s="1">
        <v>0.0</v>
      </c>
      <c r="AY3150" s="1">
        <v>0.0</v>
      </c>
      <c r="AZ3150" s="1">
        <v>0.0</v>
      </c>
      <c r="BA3150" s="1">
        <v>0.0</v>
      </c>
      <c r="BC3150" s="1">
        <v>0.43</v>
      </c>
      <c r="BG3150" s="1">
        <v>33.492</v>
      </c>
      <c r="BH3150" s="1">
        <v>0.11</v>
      </c>
      <c r="BJ3150" s="1">
        <v>14.286</v>
      </c>
      <c r="BO3150" s="1">
        <v>33.492</v>
      </c>
      <c r="BP3150" s="1">
        <v>0.11</v>
      </c>
      <c r="BR3150" s="1">
        <v>14.286</v>
      </c>
      <c r="BT3150" s="1">
        <v>0.11</v>
      </c>
      <c r="BU3150" s="1">
        <v>12.5</v>
      </c>
      <c r="BY3150" s="1">
        <v>0.0</v>
      </c>
      <c r="BZ3150" s="1">
        <v>0.0</v>
      </c>
      <c r="CB3150" s="1">
        <v>0.0</v>
      </c>
      <c r="CG3150" s="1">
        <v>200.95</v>
      </c>
      <c r="CH3150" s="1">
        <v>0.66</v>
      </c>
      <c r="CJ3150" s="1">
        <v>-12.614</v>
      </c>
      <c r="CK3150" s="1">
        <v>-1.018</v>
      </c>
      <c r="CL3150" s="1">
        <v>2146.292</v>
      </c>
      <c r="CM3150" s="1">
        <v>7.049</v>
      </c>
      <c r="CN3150" s="1">
        <v>85.714</v>
      </c>
      <c r="CQ3150" s="1">
        <v>0.0</v>
      </c>
      <c r="CR3150" s="1">
        <v>0.0</v>
      </c>
      <c r="CU3150" s="1">
        <v>0.0</v>
      </c>
      <c r="CV3150" s="1">
        <v>0.0</v>
      </c>
      <c r="CX3150" s="1">
        <v>0.0</v>
      </c>
      <c r="CY3150" s="1">
        <v>0.0</v>
      </c>
      <c r="DA3150" s="1">
        <v>234.441</v>
      </c>
      <c r="DB3150" s="1">
        <v>8.727</v>
      </c>
      <c r="DF3150" s="1">
        <v>33.492</v>
      </c>
      <c r="DG3150" s="1">
        <v>0.11</v>
      </c>
      <c r="DI3150" s="1">
        <v>14.286</v>
      </c>
      <c r="DN3150" s="1">
        <v>0.0</v>
      </c>
      <c r="DO3150" s="1">
        <v>0.0</v>
      </c>
      <c r="DQ3150" s="1">
        <v>0.0</v>
      </c>
      <c r="DV3150" s="1">
        <v>0.0</v>
      </c>
      <c r="DW3150" s="1">
        <v>0.0</v>
      </c>
      <c r="DY3150" s="1">
        <v>0.0</v>
      </c>
    </row>
    <row r="3151">
      <c r="A3151" s="1" t="s">
        <v>379</v>
      </c>
      <c r="B3151" s="1">
        <v>2010.0</v>
      </c>
      <c r="C3151" s="1" t="s">
        <v>380</v>
      </c>
      <c r="D3151" s="1">
        <v>3390917.0</v>
      </c>
      <c r="E3151" s="1">
        <v>9.559709696E9</v>
      </c>
      <c r="J3151" s="1">
        <v>0.0</v>
      </c>
      <c r="K3151" s="1">
        <v>0.0</v>
      </c>
      <c r="L3151" s="1">
        <v>0.0</v>
      </c>
      <c r="N3151" s="1">
        <v>564.706</v>
      </c>
      <c r="S3151" s="1">
        <v>0.0</v>
      </c>
      <c r="T3151" s="1">
        <v>0.0</v>
      </c>
      <c r="V3151" s="1">
        <v>0.0</v>
      </c>
      <c r="W3151" s="1">
        <v>0.0</v>
      </c>
      <c r="X3151" s="1">
        <v>0.0</v>
      </c>
      <c r="Y3151" s="1">
        <v>0.0</v>
      </c>
      <c r="AA3151" s="1">
        <v>0.97</v>
      </c>
      <c r="AB3151" s="1">
        <v>286.058</v>
      </c>
      <c r="AC3151" s="1">
        <v>0.85</v>
      </c>
      <c r="AE3151" s="1">
        <v>-0.802</v>
      </c>
      <c r="AF3151" s="1">
        <v>-0.07</v>
      </c>
      <c r="AG3151" s="1">
        <v>2552.896</v>
      </c>
      <c r="AH3151" s="1">
        <v>0.906</v>
      </c>
      <c r="AK3151" s="1">
        <v>215.281</v>
      </c>
      <c r="AL3151" s="1">
        <v>0.73</v>
      </c>
      <c r="AO3151" s="1">
        <v>85.882</v>
      </c>
      <c r="AT3151" s="1">
        <v>0.0</v>
      </c>
      <c r="AU3151" s="1">
        <v>0.0</v>
      </c>
      <c r="AX3151" s="1">
        <v>0.0</v>
      </c>
      <c r="AY3151" s="1">
        <v>0.0</v>
      </c>
      <c r="AZ3151" s="1">
        <v>0.0</v>
      </c>
      <c r="BA3151" s="1">
        <v>0.0</v>
      </c>
      <c r="BC3151" s="1">
        <v>0.48</v>
      </c>
      <c r="BG3151" s="1">
        <v>35.389</v>
      </c>
      <c r="BH3151" s="1">
        <v>0.12</v>
      </c>
      <c r="BJ3151" s="1">
        <v>14.118</v>
      </c>
      <c r="BO3151" s="1">
        <v>35.389</v>
      </c>
      <c r="BP3151" s="1">
        <v>0.12</v>
      </c>
      <c r="BR3151" s="1">
        <v>14.118</v>
      </c>
      <c r="BT3151" s="1">
        <v>0.12</v>
      </c>
      <c r="BU3151" s="1">
        <v>12.371</v>
      </c>
      <c r="BY3151" s="1">
        <v>0.0</v>
      </c>
      <c r="BZ3151" s="1">
        <v>0.0</v>
      </c>
      <c r="CB3151" s="1">
        <v>0.0</v>
      </c>
      <c r="CG3151" s="1">
        <v>215.281</v>
      </c>
      <c r="CH3151" s="1">
        <v>0.73</v>
      </c>
      <c r="CJ3151" s="1">
        <v>-26.793</v>
      </c>
      <c r="CK3151" s="1">
        <v>-1.889</v>
      </c>
      <c r="CL3151" s="1">
        <v>1521.872</v>
      </c>
      <c r="CM3151" s="1">
        <v>5.161</v>
      </c>
      <c r="CN3151" s="1">
        <v>85.882</v>
      </c>
      <c r="CQ3151" s="1">
        <v>0.0</v>
      </c>
      <c r="CR3151" s="1">
        <v>0.0</v>
      </c>
      <c r="CU3151" s="1">
        <v>0.0</v>
      </c>
      <c r="CV3151" s="1">
        <v>0.0</v>
      </c>
      <c r="CX3151" s="1">
        <v>0.0</v>
      </c>
      <c r="CY3151" s="1">
        <v>0.0</v>
      </c>
      <c r="DA3151" s="1">
        <v>250.67</v>
      </c>
      <c r="DB3151" s="1">
        <v>8.657</v>
      </c>
      <c r="DF3151" s="1">
        <v>35.389</v>
      </c>
      <c r="DG3151" s="1">
        <v>0.12</v>
      </c>
      <c r="DI3151" s="1">
        <v>14.118</v>
      </c>
      <c r="DN3151" s="1">
        <v>0.0</v>
      </c>
      <c r="DO3151" s="1">
        <v>0.0</v>
      </c>
      <c r="DQ3151" s="1">
        <v>0.0</v>
      </c>
      <c r="DV3151" s="1">
        <v>0.0</v>
      </c>
      <c r="DW3151" s="1">
        <v>0.0</v>
      </c>
      <c r="DY3151" s="1">
        <v>0.0</v>
      </c>
    </row>
    <row r="3152">
      <c r="A3152" s="1" t="s">
        <v>379</v>
      </c>
      <c r="B3152" s="1">
        <v>2011.0</v>
      </c>
      <c r="C3152" s="1" t="s">
        <v>380</v>
      </c>
      <c r="D3152" s="1">
        <v>3502767.0</v>
      </c>
      <c r="E3152" s="1">
        <v>1.0187327488E10</v>
      </c>
      <c r="J3152" s="1">
        <v>0.0</v>
      </c>
      <c r="K3152" s="1">
        <v>0.0</v>
      </c>
      <c r="L3152" s="1">
        <v>0.0</v>
      </c>
      <c r="N3152" s="1">
        <v>563.218</v>
      </c>
      <c r="S3152" s="1">
        <v>0.0</v>
      </c>
      <c r="T3152" s="1">
        <v>0.0</v>
      </c>
      <c r="V3152" s="1">
        <v>0.0</v>
      </c>
      <c r="W3152" s="1">
        <v>0.0</v>
      </c>
      <c r="X3152" s="1">
        <v>0.0</v>
      </c>
      <c r="Y3152" s="1">
        <v>0.0</v>
      </c>
      <c r="AA3152" s="1">
        <v>1.0</v>
      </c>
      <c r="AB3152" s="1">
        <v>285.489</v>
      </c>
      <c r="AC3152" s="1">
        <v>0.87</v>
      </c>
      <c r="AE3152" s="1">
        <v>7.561</v>
      </c>
      <c r="AF3152" s="1">
        <v>0.654</v>
      </c>
      <c r="AG3152" s="1">
        <v>2658.228</v>
      </c>
      <c r="AH3152" s="1">
        <v>0.914</v>
      </c>
      <c r="AK3152" s="1">
        <v>211.262</v>
      </c>
      <c r="AL3152" s="1">
        <v>0.74</v>
      </c>
      <c r="AO3152" s="1">
        <v>85.057</v>
      </c>
      <c r="AT3152" s="1">
        <v>0.0</v>
      </c>
      <c r="AU3152" s="1">
        <v>0.0</v>
      </c>
      <c r="AX3152" s="1">
        <v>0.0</v>
      </c>
      <c r="AY3152" s="1">
        <v>0.0</v>
      </c>
      <c r="AZ3152" s="1">
        <v>0.0</v>
      </c>
      <c r="BA3152" s="1">
        <v>0.0</v>
      </c>
      <c r="BC3152" s="1">
        <v>0.49</v>
      </c>
      <c r="BG3152" s="1">
        <v>37.114</v>
      </c>
      <c r="BH3152" s="1">
        <v>0.13</v>
      </c>
      <c r="BJ3152" s="1">
        <v>14.943</v>
      </c>
      <c r="BO3152" s="1">
        <v>37.114</v>
      </c>
      <c r="BP3152" s="1">
        <v>0.13</v>
      </c>
      <c r="BR3152" s="1">
        <v>14.943</v>
      </c>
      <c r="BT3152" s="1">
        <v>0.13</v>
      </c>
      <c r="BU3152" s="1">
        <v>13.0</v>
      </c>
      <c r="BY3152" s="1">
        <v>0.0</v>
      </c>
      <c r="BZ3152" s="1">
        <v>0.0</v>
      </c>
      <c r="CB3152" s="1">
        <v>0.0</v>
      </c>
      <c r="CG3152" s="1">
        <v>211.262</v>
      </c>
      <c r="CH3152" s="1">
        <v>0.74</v>
      </c>
      <c r="CJ3152" s="1">
        <v>-6.008</v>
      </c>
      <c r="CK3152" s="1">
        <v>-0.31</v>
      </c>
      <c r="CL3152" s="1">
        <v>1384.762</v>
      </c>
      <c r="CM3152" s="1">
        <v>4.85</v>
      </c>
      <c r="CN3152" s="1">
        <v>85.057</v>
      </c>
      <c r="CQ3152" s="1">
        <v>0.0</v>
      </c>
      <c r="CR3152" s="1">
        <v>0.0</v>
      </c>
      <c r="CU3152" s="1">
        <v>0.0</v>
      </c>
      <c r="CV3152" s="1">
        <v>0.0</v>
      </c>
      <c r="CX3152" s="1">
        <v>0.0</v>
      </c>
      <c r="CY3152" s="1">
        <v>0.0</v>
      </c>
      <c r="DA3152" s="1">
        <v>248.375</v>
      </c>
      <c r="DB3152" s="1">
        <v>9.311</v>
      </c>
      <c r="DF3152" s="1">
        <v>37.114</v>
      </c>
      <c r="DG3152" s="1">
        <v>0.13</v>
      </c>
      <c r="DI3152" s="1">
        <v>14.943</v>
      </c>
      <c r="DN3152" s="1">
        <v>0.0</v>
      </c>
      <c r="DO3152" s="1">
        <v>0.0</v>
      </c>
      <c r="DQ3152" s="1">
        <v>0.0</v>
      </c>
      <c r="DV3152" s="1">
        <v>0.0</v>
      </c>
      <c r="DW3152" s="1">
        <v>0.0</v>
      </c>
      <c r="DY3152" s="1">
        <v>0.0</v>
      </c>
    </row>
    <row r="3153">
      <c r="A3153" s="1" t="s">
        <v>379</v>
      </c>
      <c r="B3153" s="1">
        <v>2012.0</v>
      </c>
      <c r="C3153" s="1" t="s">
        <v>380</v>
      </c>
      <c r="D3153" s="1">
        <v>3618978.0</v>
      </c>
      <c r="E3153" s="1">
        <v>1.0792467456E10</v>
      </c>
      <c r="J3153" s="1">
        <v>0.0</v>
      </c>
      <c r="K3153" s="1">
        <v>0.0</v>
      </c>
      <c r="L3153" s="1">
        <v>0.0</v>
      </c>
      <c r="N3153" s="1">
        <v>562.5</v>
      </c>
      <c r="S3153" s="1">
        <v>0.0</v>
      </c>
      <c r="T3153" s="1">
        <v>0.0</v>
      </c>
      <c r="V3153" s="1">
        <v>0.0</v>
      </c>
      <c r="W3153" s="1">
        <v>0.0</v>
      </c>
      <c r="X3153" s="1">
        <v>0.0</v>
      </c>
      <c r="Y3153" s="1">
        <v>0.0</v>
      </c>
      <c r="AA3153" s="1">
        <v>1.1</v>
      </c>
      <c r="AB3153" s="1">
        <v>303.953</v>
      </c>
      <c r="AC3153" s="1">
        <v>0.96</v>
      </c>
      <c r="AE3153" s="1">
        <v>10.879</v>
      </c>
      <c r="AF3153" s="1">
        <v>1.013</v>
      </c>
      <c r="AG3153" s="1">
        <v>2852.782</v>
      </c>
      <c r="AH3153" s="1">
        <v>0.957</v>
      </c>
      <c r="AK3153" s="1">
        <v>226.583</v>
      </c>
      <c r="AL3153" s="1">
        <v>0.82</v>
      </c>
      <c r="AO3153" s="1">
        <v>85.417</v>
      </c>
      <c r="AT3153" s="1">
        <v>0.0</v>
      </c>
      <c r="AU3153" s="1">
        <v>0.0</v>
      </c>
      <c r="AX3153" s="1">
        <v>0.0</v>
      </c>
      <c r="AY3153" s="1">
        <v>0.0</v>
      </c>
      <c r="AZ3153" s="1">
        <v>0.0</v>
      </c>
      <c r="BA3153" s="1">
        <v>0.0</v>
      </c>
      <c r="BC3153" s="1">
        <v>0.54</v>
      </c>
      <c r="BG3153" s="1">
        <v>38.685</v>
      </c>
      <c r="BH3153" s="1">
        <v>0.14</v>
      </c>
      <c r="BJ3153" s="1">
        <v>14.583</v>
      </c>
      <c r="BO3153" s="1">
        <v>38.685</v>
      </c>
      <c r="BP3153" s="1">
        <v>0.14</v>
      </c>
      <c r="BR3153" s="1">
        <v>14.583</v>
      </c>
      <c r="BT3153" s="1">
        <v>0.14</v>
      </c>
      <c r="BU3153" s="1">
        <v>12.727</v>
      </c>
      <c r="BY3153" s="1">
        <v>0.0</v>
      </c>
      <c r="BZ3153" s="1">
        <v>0.0</v>
      </c>
      <c r="CB3153" s="1">
        <v>0.0</v>
      </c>
      <c r="CG3153" s="1">
        <v>226.583</v>
      </c>
      <c r="CH3153" s="1">
        <v>0.82</v>
      </c>
      <c r="CJ3153" s="1">
        <v>-14.766</v>
      </c>
      <c r="CK3153" s="1">
        <v>-0.716</v>
      </c>
      <c r="CL3153" s="1">
        <v>1142.386</v>
      </c>
      <c r="CM3153" s="1">
        <v>4.134</v>
      </c>
      <c r="CN3153" s="1">
        <v>85.417</v>
      </c>
      <c r="CQ3153" s="1">
        <v>0.0</v>
      </c>
      <c r="CR3153" s="1">
        <v>0.0</v>
      </c>
      <c r="CU3153" s="1">
        <v>0.0</v>
      </c>
      <c r="CV3153" s="1">
        <v>0.0</v>
      </c>
      <c r="CX3153" s="1">
        <v>0.0</v>
      </c>
      <c r="CY3153" s="1">
        <v>0.0</v>
      </c>
      <c r="DA3153" s="1">
        <v>265.268</v>
      </c>
      <c r="DB3153" s="1">
        <v>10.324</v>
      </c>
      <c r="DF3153" s="1">
        <v>38.685</v>
      </c>
      <c r="DG3153" s="1">
        <v>0.14</v>
      </c>
      <c r="DI3153" s="1">
        <v>14.583</v>
      </c>
      <c r="DN3153" s="1">
        <v>0.0</v>
      </c>
      <c r="DO3153" s="1">
        <v>0.0</v>
      </c>
      <c r="DQ3153" s="1">
        <v>0.0</v>
      </c>
      <c r="DV3153" s="1">
        <v>0.0</v>
      </c>
      <c r="DW3153" s="1">
        <v>0.0</v>
      </c>
      <c r="DY3153" s="1">
        <v>0.0</v>
      </c>
    </row>
    <row r="3154">
      <c r="A3154" s="1" t="s">
        <v>379</v>
      </c>
      <c r="B3154" s="1">
        <v>2013.0</v>
      </c>
      <c r="C3154" s="1" t="s">
        <v>380</v>
      </c>
      <c r="D3154" s="1">
        <v>3734279.0</v>
      </c>
      <c r="E3154" s="1">
        <v>1.1410721792E10</v>
      </c>
      <c r="J3154" s="1">
        <v>0.0</v>
      </c>
      <c r="K3154" s="1">
        <v>0.0</v>
      </c>
      <c r="L3154" s="1">
        <v>0.0</v>
      </c>
      <c r="N3154" s="1">
        <v>520.408</v>
      </c>
      <c r="S3154" s="1">
        <v>0.0</v>
      </c>
      <c r="T3154" s="1">
        <v>0.0</v>
      </c>
      <c r="V3154" s="1">
        <v>0.0</v>
      </c>
      <c r="W3154" s="1">
        <v>0.0</v>
      </c>
      <c r="X3154" s="1">
        <v>0.0</v>
      </c>
      <c r="Y3154" s="1">
        <v>0.0</v>
      </c>
      <c r="AA3154" s="1">
        <v>1.15</v>
      </c>
      <c r="AB3154" s="1">
        <v>307.958</v>
      </c>
      <c r="AC3154" s="1">
        <v>0.98</v>
      </c>
      <c r="AE3154" s="1">
        <v>-10.53</v>
      </c>
      <c r="AF3154" s="1">
        <v>-1.087</v>
      </c>
      <c r="AG3154" s="1">
        <v>2473.563</v>
      </c>
      <c r="AH3154" s="1">
        <v>0.809</v>
      </c>
      <c r="AK3154" s="1">
        <v>206.198</v>
      </c>
      <c r="AL3154" s="1">
        <v>0.77</v>
      </c>
      <c r="AO3154" s="1">
        <v>78.571</v>
      </c>
      <c r="AT3154" s="1">
        <v>0.0</v>
      </c>
      <c r="AU3154" s="1">
        <v>0.0</v>
      </c>
      <c r="AX3154" s="1">
        <v>0.0</v>
      </c>
      <c r="AY3154" s="1">
        <v>0.0</v>
      </c>
      <c r="AZ3154" s="1">
        <v>0.0</v>
      </c>
      <c r="BA3154" s="1">
        <v>0.0</v>
      </c>
      <c r="BC3154" s="1">
        <v>0.51</v>
      </c>
      <c r="BG3154" s="1">
        <v>45.524</v>
      </c>
      <c r="BH3154" s="1">
        <v>0.17</v>
      </c>
      <c r="BJ3154" s="1">
        <v>17.347</v>
      </c>
      <c r="BO3154" s="1">
        <v>56.236</v>
      </c>
      <c r="BP3154" s="1">
        <v>0.21</v>
      </c>
      <c r="BR3154" s="1">
        <v>21.429</v>
      </c>
      <c r="BT3154" s="1">
        <v>0.17</v>
      </c>
      <c r="BU3154" s="1">
        <v>14.783</v>
      </c>
      <c r="BY3154" s="1">
        <v>0.0</v>
      </c>
      <c r="BZ3154" s="1">
        <v>0.0</v>
      </c>
      <c r="CB3154" s="1">
        <v>0.0</v>
      </c>
      <c r="CG3154" s="1">
        <v>206.198</v>
      </c>
      <c r="CH3154" s="1">
        <v>0.77</v>
      </c>
      <c r="CJ3154" s="1">
        <v>2.355</v>
      </c>
      <c r="CK3154" s="1">
        <v>0.097</v>
      </c>
      <c r="CL3154" s="1">
        <v>1133.186</v>
      </c>
      <c r="CM3154" s="1">
        <v>4.232</v>
      </c>
      <c r="CN3154" s="1">
        <v>78.571</v>
      </c>
      <c r="CQ3154" s="1">
        <v>0.0</v>
      </c>
      <c r="CR3154" s="1">
        <v>0.0</v>
      </c>
      <c r="CU3154" s="1">
        <v>0.0</v>
      </c>
      <c r="CV3154" s="1">
        <v>0.0</v>
      </c>
      <c r="CX3154" s="1">
        <v>0.0</v>
      </c>
      <c r="CY3154" s="1">
        <v>0.0</v>
      </c>
      <c r="DA3154" s="1">
        <v>262.434</v>
      </c>
      <c r="DB3154" s="1">
        <v>9.237</v>
      </c>
      <c r="DF3154" s="1">
        <v>56.236</v>
      </c>
      <c r="DG3154" s="1">
        <v>0.21</v>
      </c>
      <c r="DI3154" s="1">
        <v>21.429</v>
      </c>
      <c r="DN3154" s="1">
        <v>8.034</v>
      </c>
      <c r="DO3154" s="1">
        <v>0.03</v>
      </c>
      <c r="DQ3154" s="1">
        <v>3.061</v>
      </c>
      <c r="DV3154" s="1">
        <v>2.678</v>
      </c>
      <c r="DW3154" s="1">
        <v>0.01</v>
      </c>
      <c r="DY3154" s="1">
        <v>1.02</v>
      </c>
    </row>
    <row r="3155">
      <c r="A3155" s="1" t="s">
        <v>379</v>
      </c>
      <c r="B3155" s="1">
        <v>2014.0</v>
      </c>
      <c r="C3155" s="1" t="s">
        <v>380</v>
      </c>
      <c r="D3155" s="1">
        <v>3848461.0</v>
      </c>
      <c r="E3155" s="1">
        <v>1.2165303296E10</v>
      </c>
      <c r="J3155" s="1">
        <v>0.0</v>
      </c>
      <c r="K3155" s="1">
        <v>0.0</v>
      </c>
      <c r="L3155" s="1">
        <v>0.0</v>
      </c>
      <c r="N3155" s="1">
        <v>514.563</v>
      </c>
      <c r="S3155" s="1">
        <v>0.0</v>
      </c>
      <c r="T3155" s="1">
        <v>0.0</v>
      </c>
      <c r="V3155" s="1">
        <v>0.0</v>
      </c>
      <c r="W3155" s="1">
        <v>0.0</v>
      </c>
      <c r="X3155" s="1">
        <v>0.0</v>
      </c>
      <c r="Y3155" s="1">
        <v>0.0</v>
      </c>
      <c r="AA3155" s="1">
        <v>1.21</v>
      </c>
      <c r="AB3155" s="1">
        <v>314.411</v>
      </c>
      <c r="AC3155" s="1">
        <v>1.03</v>
      </c>
      <c r="AE3155" s="1">
        <v>20.276</v>
      </c>
      <c r="AF3155" s="1">
        <v>1.873</v>
      </c>
      <c r="AG3155" s="1">
        <v>2886.824</v>
      </c>
      <c r="AH3155" s="1">
        <v>0.913</v>
      </c>
      <c r="AK3155" s="1">
        <v>210.474</v>
      </c>
      <c r="AL3155" s="1">
        <v>0.81</v>
      </c>
      <c r="AO3155" s="1">
        <v>78.641</v>
      </c>
      <c r="AT3155" s="1">
        <v>0.0</v>
      </c>
      <c r="AU3155" s="1">
        <v>0.0</v>
      </c>
      <c r="AX3155" s="1">
        <v>0.0</v>
      </c>
      <c r="AY3155" s="1">
        <v>0.0</v>
      </c>
      <c r="AZ3155" s="1">
        <v>0.0</v>
      </c>
      <c r="BA3155" s="1">
        <v>0.0</v>
      </c>
      <c r="BC3155" s="1">
        <v>0.53</v>
      </c>
      <c r="BG3155" s="1">
        <v>46.772</v>
      </c>
      <c r="BH3155" s="1">
        <v>0.18</v>
      </c>
      <c r="BJ3155" s="1">
        <v>17.476</v>
      </c>
      <c r="BO3155" s="1">
        <v>57.166</v>
      </c>
      <c r="BP3155" s="1">
        <v>0.22</v>
      </c>
      <c r="BR3155" s="1">
        <v>21.359</v>
      </c>
      <c r="BT3155" s="1">
        <v>0.18</v>
      </c>
      <c r="BU3155" s="1">
        <v>14.876</v>
      </c>
      <c r="BY3155" s="1">
        <v>0.0</v>
      </c>
      <c r="BZ3155" s="1">
        <v>0.0</v>
      </c>
      <c r="CB3155" s="1">
        <v>0.0</v>
      </c>
      <c r="CG3155" s="1">
        <v>210.474</v>
      </c>
      <c r="CH3155" s="1">
        <v>0.81</v>
      </c>
      <c r="CJ3155" s="1">
        <v>-11.072</v>
      </c>
      <c r="CK3155" s="1">
        <v>-0.469</v>
      </c>
      <c r="CL3155" s="1">
        <v>977.821</v>
      </c>
      <c r="CM3155" s="1">
        <v>3.763</v>
      </c>
      <c r="CN3155" s="1">
        <v>78.641</v>
      </c>
      <c r="CQ3155" s="1">
        <v>0.0</v>
      </c>
      <c r="CR3155" s="1">
        <v>0.0</v>
      </c>
      <c r="CU3155" s="1">
        <v>0.0</v>
      </c>
      <c r="CV3155" s="1">
        <v>0.0</v>
      </c>
      <c r="CX3155" s="1">
        <v>0.0</v>
      </c>
      <c r="CY3155" s="1">
        <v>0.0</v>
      </c>
      <c r="DA3155" s="1">
        <v>267.639</v>
      </c>
      <c r="DB3155" s="1">
        <v>11.11</v>
      </c>
      <c r="DF3155" s="1">
        <v>57.166</v>
      </c>
      <c r="DG3155" s="1">
        <v>0.22</v>
      </c>
      <c r="DI3155" s="1">
        <v>21.359</v>
      </c>
      <c r="DN3155" s="1">
        <v>7.795</v>
      </c>
      <c r="DO3155" s="1">
        <v>0.03</v>
      </c>
      <c r="DQ3155" s="1">
        <v>2.913</v>
      </c>
      <c r="DV3155" s="1">
        <v>2.598</v>
      </c>
      <c r="DW3155" s="1">
        <v>0.01</v>
      </c>
      <c r="DY3155" s="1">
        <v>0.971</v>
      </c>
    </row>
    <row r="3156">
      <c r="A3156" s="1" t="s">
        <v>379</v>
      </c>
      <c r="B3156" s="1">
        <v>2015.0</v>
      </c>
      <c r="C3156" s="1" t="s">
        <v>380</v>
      </c>
      <c r="D3156" s="1">
        <v>3965910.0</v>
      </c>
      <c r="E3156" s="1">
        <v>1.2316128256E10</v>
      </c>
      <c r="J3156" s="1">
        <v>0.0</v>
      </c>
      <c r="K3156" s="1">
        <v>0.0</v>
      </c>
      <c r="L3156" s="1">
        <v>0.0</v>
      </c>
      <c r="N3156" s="1">
        <v>474.138</v>
      </c>
      <c r="S3156" s="1">
        <v>0.0</v>
      </c>
      <c r="T3156" s="1">
        <v>0.0</v>
      </c>
      <c r="V3156" s="1">
        <v>0.0</v>
      </c>
      <c r="W3156" s="1">
        <v>0.0</v>
      </c>
      <c r="X3156" s="1">
        <v>0.0</v>
      </c>
      <c r="Y3156" s="1">
        <v>0.0</v>
      </c>
      <c r="AA3156" s="1">
        <v>1.34</v>
      </c>
      <c r="AB3156" s="1">
        <v>337.88</v>
      </c>
      <c r="AC3156" s="1">
        <v>1.16</v>
      </c>
      <c r="AE3156" s="1">
        <v>-0.017</v>
      </c>
      <c r="AF3156" s="1">
        <v>-0.002</v>
      </c>
      <c r="AG3156" s="1">
        <v>2800.854</v>
      </c>
      <c r="AH3156" s="1">
        <v>0.902</v>
      </c>
      <c r="AK3156" s="1">
        <v>211.805</v>
      </c>
      <c r="AL3156" s="1">
        <v>0.84</v>
      </c>
      <c r="AO3156" s="1">
        <v>72.414</v>
      </c>
      <c r="AT3156" s="1">
        <v>0.0</v>
      </c>
      <c r="AU3156" s="1">
        <v>0.0</v>
      </c>
      <c r="AX3156" s="1">
        <v>0.0</v>
      </c>
      <c r="AY3156" s="1">
        <v>0.0</v>
      </c>
      <c r="AZ3156" s="1">
        <v>0.0</v>
      </c>
      <c r="BA3156" s="1">
        <v>0.0</v>
      </c>
      <c r="BC3156" s="1">
        <v>0.55</v>
      </c>
      <c r="BG3156" s="1">
        <v>47.908</v>
      </c>
      <c r="BH3156" s="1">
        <v>0.19</v>
      </c>
      <c r="BJ3156" s="1">
        <v>16.379</v>
      </c>
      <c r="BO3156" s="1">
        <v>80.688</v>
      </c>
      <c r="BP3156" s="1">
        <v>0.32</v>
      </c>
      <c r="BR3156" s="1">
        <v>27.586</v>
      </c>
      <c r="BT3156" s="1">
        <v>0.18</v>
      </c>
      <c r="BU3156" s="1">
        <v>13.433</v>
      </c>
      <c r="BY3156" s="1">
        <v>0.0</v>
      </c>
      <c r="BZ3156" s="1">
        <v>0.0</v>
      </c>
      <c r="CB3156" s="1">
        <v>0.0</v>
      </c>
      <c r="CG3156" s="1">
        <v>211.805</v>
      </c>
      <c r="CH3156" s="1">
        <v>0.84</v>
      </c>
      <c r="CJ3156" s="1">
        <v>-12.601</v>
      </c>
      <c r="CK3156" s="1">
        <v>-0.474</v>
      </c>
      <c r="CL3156" s="1">
        <v>829.298</v>
      </c>
      <c r="CM3156" s="1">
        <v>3.289</v>
      </c>
      <c r="CN3156" s="1">
        <v>72.414</v>
      </c>
      <c r="CQ3156" s="1">
        <v>0.0</v>
      </c>
      <c r="CR3156" s="1">
        <v>0.0</v>
      </c>
      <c r="CU3156" s="1">
        <v>0.0</v>
      </c>
      <c r="CV3156" s="1">
        <v>0.0</v>
      </c>
      <c r="CX3156" s="1">
        <v>0.0</v>
      </c>
      <c r="CY3156" s="1">
        <v>0.0</v>
      </c>
      <c r="DA3156" s="1">
        <v>292.493</v>
      </c>
      <c r="DB3156" s="1">
        <v>11.108</v>
      </c>
      <c r="DF3156" s="1">
        <v>80.688</v>
      </c>
      <c r="DG3156" s="1">
        <v>0.32</v>
      </c>
      <c r="DI3156" s="1">
        <v>27.586</v>
      </c>
      <c r="DN3156" s="1">
        <v>7.564</v>
      </c>
      <c r="DO3156" s="1">
        <v>0.03</v>
      </c>
      <c r="DQ3156" s="1">
        <v>2.586</v>
      </c>
      <c r="DV3156" s="1">
        <v>25.215</v>
      </c>
      <c r="DW3156" s="1">
        <v>0.1</v>
      </c>
      <c r="DY3156" s="1">
        <v>8.621</v>
      </c>
    </row>
    <row r="3157">
      <c r="A3157" s="1" t="s">
        <v>379</v>
      </c>
      <c r="B3157" s="1">
        <v>2016.0</v>
      </c>
      <c r="C3157" s="1" t="s">
        <v>380</v>
      </c>
      <c r="D3157" s="1">
        <v>4086622.0</v>
      </c>
      <c r="E3157" s="1">
        <v>1.2416318464E10</v>
      </c>
      <c r="J3157" s="1">
        <v>0.0</v>
      </c>
      <c r="K3157" s="1">
        <v>0.0</v>
      </c>
      <c r="L3157" s="1">
        <v>0.0</v>
      </c>
      <c r="N3157" s="1">
        <v>491.379</v>
      </c>
      <c r="S3157" s="1">
        <v>0.0</v>
      </c>
      <c r="T3157" s="1">
        <v>0.0</v>
      </c>
      <c r="V3157" s="1">
        <v>0.0</v>
      </c>
      <c r="W3157" s="1">
        <v>0.0</v>
      </c>
      <c r="X3157" s="1">
        <v>0.0</v>
      </c>
      <c r="Y3157" s="1">
        <v>0.0</v>
      </c>
      <c r="AA3157" s="1">
        <v>1.38</v>
      </c>
      <c r="AB3157" s="1">
        <v>337.687</v>
      </c>
      <c r="AC3157" s="1">
        <v>1.16</v>
      </c>
      <c r="AE3157" s="1">
        <v>-6.464</v>
      </c>
      <c r="AF3157" s="1">
        <v>-0.718</v>
      </c>
      <c r="AG3157" s="1">
        <v>2542.415</v>
      </c>
      <c r="AH3157" s="1">
        <v>0.837</v>
      </c>
      <c r="AK3157" s="1">
        <v>212.89</v>
      </c>
      <c r="AL3157" s="1">
        <v>0.87</v>
      </c>
      <c r="AO3157" s="1">
        <v>75.0</v>
      </c>
      <c r="AT3157" s="1">
        <v>0.0</v>
      </c>
      <c r="AU3157" s="1">
        <v>0.0</v>
      </c>
      <c r="AX3157" s="1">
        <v>0.0</v>
      </c>
      <c r="AY3157" s="1">
        <v>0.0</v>
      </c>
      <c r="AZ3157" s="1">
        <v>0.0</v>
      </c>
      <c r="BA3157" s="1">
        <v>0.0</v>
      </c>
      <c r="BC3157" s="1">
        <v>0.57</v>
      </c>
      <c r="BG3157" s="1">
        <v>31.811</v>
      </c>
      <c r="BH3157" s="1">
        <v>0.13</v>
      </c>
      <c r="BJ3157" s="1">
        <v>11.207</v>
      </c>
      <c r="BO3157" s="1">
        <v>70.963</v>
      </c>
      <c r="BP3157" s="1">
        <v>0.29</v>
      </c>
      <c r="BR3157" s="1">
        <v>25.0</v>
      </c>
      <c r="BT3157" s="1">
        <v>0.22</v>
      </c>
      <c r="BU3157" s="1">
        <v>15.942</v>
      </c>
      <c r="BY3157" s="1">
        <v>0.0</v>
      </c>
      <c r="BZ3157" s="1">
        <v>0.0</v>
      </c>
      <c r="CB3157" s="1">
        <v>0.0</v>
      </c>
      <c r="CG3157" s="1">
        <v>212.89</v>
      </c>
      <c r="CH3157" s="1">
        <v>0.87</v>
      </c>
      <c r="CJ3157" s="1">
        <v>-7.572</v>
      </c>
      <c r="CK3157" s="1">
        <v>-0.249</v>
      </c>
      <c r="CL3157" s="1">
        <v>743.864</v>
      </c>
      <c r="CM3157" s="1">
        <v>3.04</v>
      </c>
      <c r="CN3157" s="1">
        <v>75.0</v>
      </c>
      <c r="CQ3157" s="1">
        <v>0.0</v>
      </c>
      <c r="CR3157" s="1">
        <v>0.0</v>
      </c>
      <c r="CU3157" s="1">
        <v>0.0</v>
      </c>
      <c r="CV3157" s="1">
        <v>0.0</v>
      </c>
      <c r="CX3157" s="1">
        <v>0.0</v>
      </c>
      <c r="CY3157" s="1">
        <v>0.0</v>
      </c>
      <c r="DA3157" s="1">
        <v>283.853</v>
      </c>
      <c r="DB3157" s="1">
        <v>10.39</v>
      </c>
      <c r="DF3157" s="1">
        <v>70.963</v>
      </c>
      <c r="DG3157" s="1">
        <v>0.29</v>
      </c>
      <c r="DI3157" s="1">
        <v>25.0</v>
      </c>
      <c r="DN3157" s="1">
        <v>14.682</v>
      </c>
      <c r="DO3157" s="1">
        <v>0.06</v>
      </c>
      <c r="DQ3157" s="1">
        <v>5.172</v>
      </c>
      <c r="DV3157" s="1">
        <v>24.47</v>
      </c>
      <c r="DW3157" s="1">
        <v>0.1</v>
      </c>
      <c r="DY3157" s="1">
        <v>8.621</v>
      </c>
    </row>
    <row r="3158">
      <c r="A3158" s="1" t="s">
        <v>379</v>
      </c>
      <c r="B3158" s="1">
        <v>2017.0</v>
      </c>
      <c r="C3158" s="1" t="s">
        <v>380</v>
      </c>
      <c r="D3158" s="1">
        <v>4210554.0</v>
      </c>
      <c r="E3158" s="1">
        <v>1.3137043456E10</v>
      </c>
      <c r="J3158" s="1">
        <v>0.0</v>
      </c>
      <c r="K3158" s="1">
        <v>0.0</v>
      </c>
      <c r="L3158" s="1">
        <v>0.0</v>
      </c>
      <c r="N3158" s="1">
        <v>496.296</v>
      </c>
      <c r="S3158" s="1">
        <v>0.0</v>
      </c>
      <c r="T3158" s="1">
        <v>0.0</v>
      </c>
      <c r="Y3158" s="1">
        <v>0.0</v>
      </c>
      <c r="AA3158" s="1">
        <v>1.54</v>
      </c>
      <c r="AB3158" s="1">
        <v>365.748</v>
      </c>
      <c r="AC3158" s="1">
        <v>1.35</v>
      </c>
      <c r="AE3158" s="1">
        <v>51.537</v>
      </c>
      <c r="AF3158" s="1">
        <v>5.355</v>
      </c>
      <c r="AG3158" s="1">
        <v>3739.29</v>
      </c>
      <c r="AH3158" s="1">
        <v>1.198</v>
      </c>
      <c r="AK3158" s="1">
        <v>242.248</v>
      </c>
      <c r="AL3158" s="1">
        <v>1.02</v>
      </c>
      <c r="AO3158" s="1">
        <v>75.556</v>
      </c>
      <c r="AT3158" s="1">
        <v>0.0</v>
      </c>
      <c r="AU3158" s="1">
        <v>0.0</v>
      </c>
      <c r="BA3158" s="1">
        <v>0.0</v>
      </c>
      <c r="BC3158" s="1">
        <v>0.67</v>
      </c>
      <c r="BG3158" s="1">
        <v>40.375</v>
      </c>
      <c r="BH3158" s="1">
        <v>0.17</v>
      </c>
      <c r="BJ3158" s="1">
        <v>12.593</v>
      </c>
      <c r="BO3158" s="1">
        <v>78.374</v>
      </c>
      <c r="BP3158" s="1">
        <v>0.33</v>
      </c>
      <c r="BR3158" s="1">
        <v>24.444</v>
      </c>
      <c r="BT3158" s="1">
        <v>0.19</v>
      </c>
      <c r="BU3158" s="1">
        <v>12.338</v>
      </c>
      <c r="BY3158" s="1">
        <v>0.0</v>
      </c>
      <c r="BZ3158" s="1">
        <v>0.0</v>
      </c>
      <c r="CB3158" s="1">
        <v>0.0</v>
      </c>
      <c r="CG3158" s="1">
        <v>242.248</v>
      </c>
      <c r="CH3158" s="1">
        <v>1.02</v>
      </c>
      <c r="CN3158" s="1">
        <v>75.556</v>
      </c>
      <c r="CQ3158" s="1">
        <v>0.0</v>
      </c>
      <c r="CR3158" s="1">
        <v>0.0</v>
      </c>
      <c r="CU3158" s="1">
        <v>0.0</v>
      </c>
      <c r="CV3158" s="1">
        <v>0.0</v>
      </c>
      <c r="CX3158" s="1">
        <v>0.0</v>
      </c>
      <c r="CY3158" s="1">
        <v>0.0</v>
      </c>
      <c r="DA3158" s="1">
        <v>320.623</v>
      </c>
      <c r="DB3158" s="1">
        <v>15.744</v>
      </c>
      <c r="DF3158" s="1">
        <v>78.374</v>
      </c>
      <c r="DG3158" s="1">
        <v>0.33</v>
      </c>
      <c r="DI3158" s="1">
        <v>24.444</v>
      </c>
      <c r="DN3158" s="1">
        <v>14.25</v>
      </c>
      <c r="DO3158" s="1">
        <v>0.06</v>
      </c>
      <c r="DQ3158" s="1">
        <v>4.444</v>
      </c>
      <c r="DV3158" s="1">
        <v>23.75</v>
      </c>
      <c r="DW3158" s="1">
        <v>0.1</v>
      </c>
      <c r="DY3158" s="1">
        <v>7.407</v>
      </c>
    </row>
    <row r="3159">
      <c r="A3159" s="1" t="s">
        <v>379</v>
      </c>
      <c r="B3159" s="1">
        <v>2018.0</v>
      </c>
      <c r="C3159" s="1" t="s">
        <v>380</v>
      </c>
      <c r="D3159" s="1">
        <v>4337636.0</v>
      </c>
      <c r="E3159" s="1">
        <v>1.3699198976E10</v>
      </c>
      <c r="J3159" s="1">
        <v>0.0</v>
      </c>
      <c r="K3159" s="1">
        <v>0.0</v>
      </c>
      <c r="L3159" s="1">
        <v>0.0</v>
      </c>
      <c r="N3159" s="1">
        <v>465.753</v>
      </c>
      <c r="S3159" s="1">
        <v>0.0</v>
      </c>
      <c r="T3159" s="1">
        <v>0.0</v>
      </c>
      <c r="Y3159" s="1">
        <v>0.0</v>
      </c>
      <c r="AA3159" s="1">
        <v>1.66</v>
      </c>
      <c r="AB3159" s="1">
        <v>382.697</v>
      </c>
      <c r="AC3159" s="1">
        <v>1.46</v>
      </c>
      <c r="AE3159" s="1">
        <v>10.105</v>
      </c>
      <c r="AF3159" s="1">
        <v>1.591</v>
      </c>
      <c r="AG3159" s="1">
        <v>3996.512</v>
      </c>
      <c r="AH3159" s="1">
        <v>1.265</v>
      </c>
      <c r="AK3159" s="1">
        <v>235.151</v>
      </c>
      <c r="AL3159" s="1">
        <v>1.02</v>
      </c>
      <c r="AO3159" s="1">
        <v>69.863</v>
      </c>
      <c r="AT3159" s="1">
        <v>0.0</v>
      </c>
      <c r="AU3159" s="1">
        <v>0.0</v>
      </c>
      <c r="BA3159" s="1">
        <v>0.0</v>
      </c>
      <c r="BC3159" s="1">
        <v>0.68</v>
      </c>
      <c r="BG3159" s="1">
        <v>43.803</v>
      </c>
      <c r="BH3159" s="1">
        <v>0.19</v>
      </c>
      <c r="BJ3159" s="1">
        <v>13.014</v>
      </c>
      <c r="BO3159" s="1">
        <v>101.438</v>
      </c>
      <c r="BP3159" s="1">
        <v>0.44</v>
      </c>
      <c r="BR3159" s="1">
        <v>30.137</v>
      </c>
      <c r="BT3159" s="1">
        <v>0.2</v>
      </c>
      <c r="BU3159" s="1">
        <v>12.048</v>
      </c>
      <c r="BY3159" s="1">
        <v>0.0</v>
      </c>
      <c r="BZ3159" s="1">
        <v>0.0</v>
      </c>
      <c r="CB3159" s="1">
        <v>0.0</v>
      </c>
      <c r="CG3159" s="1">
        <v>235.151</v>
      </c>
      <c r="CH3159" s="1">
        <v>1.02</v>
      </c>
      <c r="CN3159" s="1">
        <v>69.863</v>
      </c>
      <c r="CQ3159" s="1">
        <v>0.0</v>
      </c>
      <c r="CR3159" s="1">
        <v>0.0</v>
      </c>
      <c r="CU3159" s="1">
        <v>0.0</v>
      </c>
      <c r="CV3159" s="1">
        <v>0.0</v>
      </c>
      <c r="CX3159" s="1">
        <v>0.0</v>
      </c>
      <c r="CY3159" s="1">
        <v>0.0</v>
      </c>
      <c r="DA3159" s="1">
        <v>336.589</v>
      </c>
      <c r="DB3159" s="1">
        <v>17.335</v>
      </c>
      <c r="DF3159" s="1">
        <v>101.438</v>
      </c>
      <c r="DG3159" s="1">
        <v>0.44</v>
      </c>
      <c r="DI3159" s="1">
        <v>30.137</v>
      </c>
      <c r="DN3159" s="1">
        <v>34.581</v>
      </c>
      <c r="DO3159" s="1">
        <v>0.15</v>
      </c>
      <c r="DQ3159" s="1">
        <v>10.274</v>
      </c>
      <c r="DV3159" s="1">
        <v>23.054</v>
      </c>
      <c r="DW3159" s="1">
        <v>0.1</v>
      </c>
      <c r="DY3159" s="1">
        <v>6.849</v>
      </c>
    </row>
    <row r="3160">
      <c r="A3160" s="1" t="s">
        <v>379</v>
      </c>
      <c r="B3160" s="1">
        <v>2019.0</v>
      </c>
      <c r="C3160" s="1" t="s">
        <v>380</v>
      </c>
      <c r="D3160" s="1">
        <v>4467661.0</v>
      </c>
      <c r="E3160" s="1">
        <v>1.442479616E10</v>
      </c>
      <c r="J3160" s="1">
        <v>0.0</v>
      </c>
      <c r="K3160" s="1">
        <v>0.0</v>
      </c>
      <c r="L3160" s="1">
        <v>0.0</v>
      </c>
      <c r="N3160" s="1">
        <v>464.968</v>
      </c>
      <c r="S3160" s="1">
        <v>0.0</v>
      </c>
      <c r="T3160" s="1">
        <v>0.0</v>
      </c>
      <c r="Y3160" s="1">
        <v>0.0</v>
      </c>
      <c r="AA3160" s="1">
        <v>1.77</v>
      </c>
      <c r="AB3160" s="1">
        <v>396.18</v>
      </c>
      <c r="AC3160" s="1">
        <v>1.57</v>
      </c>
      <c r="AE3160" s="1">
        <v>3.987</v>
      </c>
      <c r="AF3160" s="1">
        <v>0.691</v>
      </c>
      <c r="AG3160" s="1">
        <v>4034.919</v>
      </c>
      <c r="AH3160" s="1">
        <v>1.25</v>
      </c>
      <c r="AK3160" s="1">
        <v>246.214</v>
      </c>
      <c r="AL3160" s="1">
        <v>1.1</v>
      </c>
      <c r="AO3160" s="1">
        <v>70.064</v>
      </c>
      <c r="AT3160" s="1">
        <v>0.0</v>
      </c>
      <c r="AU3160" s="1">
        <v>0.0</v>
      </c>
      <c r="BA3160" s="1">
        <v>0.0</v>
      </c>
      <c r="BC3160" s="1">
        <v>0.73</v>
      </c>
      <c r="BG3160" s="1">
        <v>44.766</v>
      </c>
      <c r="BH3160" s="1">
        <v>0.2</v>
      </c>
      <c r="BJ3160" s="1">
        <v>12.739</v>
      </c>
      <c r="BO3160" s="1">
        <v>105.2</v>
      </c>
      <c r="BP3160" s="1">
        <v>0.47</v>
      </c>
      <c r="BR3160" s="1">
        <v>29.936</v>
      </c>
      <c r="BT3160" s="1">
        <v>0.2</v>
      </c>
      <c r="BU3160" s="1">
        <v>11.299</v>
      </c>
      <c r="BY3160" s="1">
        <v>0.0</v>
      </c>
      <c r="BZ3160" s="1">
        <v>0.0</v>
      </c>
      <c r="CB3160" s="1">
        <v>0.0</v>
      </c>
      <c r="CG3160" s="1">
        <v>246.214</v>
      </c>
      <c r="CH3160" s="1">
        <v>1.1</v>
      </c>
      <c r="CN3160" s="1">
        <v>70.064</v>
      </c>
      <c r="CQ3160" s="1">
        <v>0.0</v>
      </c>
      <c r="CR3160" s="1">
        <v>0.0</v>
      </c>
      <c r="CU3160" s="1">
        <v>0.0</v>
      </c>
      <c r="CV3160" s="1">
        <v>0.0</v>
      </c>
      <c r="CX3160" s="1">
        <v>0.0</v>
      </c>
      <c r="CY3160" s="1">
        <v>0.0</v>
      </c>
      <c r="DA3160" s="1">
        <v>351.414</v>
      </c>
      <c r="DB3160" s="1">
        <v>18.027</v>
      </c>
      <c r="DF3160" s="1">
        <v>105.2</v>
      </c>
      <c r="DG3160" s="1">
        <v>0.47</v>
      </c>
      <c r="DI3160" s="1">
        <v>29.936</v>
      </c>
      <c r="DN3160" s="1">
        <v>33.575</v>
      </c>
      <c r="DO3160" s="1">
        <v>0.15</v>
      </c>
      <c r="DQ3160" s="1">
        <v>9.554</v>
      </c>
      <c r="DV3160" s="1">
        <v>26.86</v>
      </c>
      <c r="DW3160" s="1">
        <v>0.12</v>
      </c>
      <c r="DY3160" s="1">
        <v>7.643</v>
      </c>
    </row>
    <row r="3161">
      <c r="A3161" s="1" t="s">
        <v>379</v>
      </c>
      <c r="B3161" s="1">
        <v>2020.0</v>
      </c>
      <c r="C3161" s="1" t="s">
        <v>380</v>
      </c>
      <c r="D3161" s="1">
        <v>4600083.0</v>
      </c>
      <c r="E3161" s="1">
        <v>1.4289417216E10</v>
      </c>
      <c r="J3161" s="1">
        <v>0.0</v>
      </c>
      <c r="K3161" s="1">
        <v>0.0</v>
      </c>
      <c r="L3161" s="1">
        <v>0.0</v>
      </c>
      <c r="N3161" s="1">
        <v>472.393</v>
      </c>
      <c r="S3161" s="1">
        <v>0.0</v>
      </c>
      <c r="T3161" s="1">
        <v>0.0</v>
      </c>
      <c r="Y3161" s="1">
        <v>0.0</v>
      </c>
      <c r="AA3161" s="1">
        <v>1.85</v>
      </c>
      <c r="AB3161" s="1">
        <v>402.167</v>
      </c>
      <c r="AC3161" s="1">
        <v>1.63</v>
      </c>
      <c r="AE3161" s="1">
        <v>2.724</v>
      </c>
      <c r="AF3161" s="1">
        <v>0.491</v>
      </c>
      <c r="AG3161" s="1">
        <v>4025.501</v>
      </c>
      <c r="AH3161" s="1">
        <v>1.296</v>
      </c>
      <c r="AK3161" s="1">
        <v>252.169</v>
      </c>
      <c r="AL3161" s="1">
        <v>1.16</v>
      </c>
      <c r="AO3161" s="1">
        <v>71.166</v>
      </c>
      <c r="AT3161" s="1">
        <v>0.0</v>
      </c>
      <c r="AU3161" s="1">
        <v>0.0</v>
      </c>
      <c r="BA3161" s="1">
        <v>0.0</v>
      </c>
      <c r="BC3161" s="1">
        <v>0.77</v>
      </c>
      <c r="BG3161" s="1">
        <v>45.651</v>
      </c>
      <c r="BH3161" s="1">
        <v>0.21</v>
      </c>
      <c r="BJ3161" s="1">
        <v>12.883</v>
      </c>
      <c r="BO3161" s="1">
        <v>102.172</v>
      </c>
      <c r="BP3161" s="1">
        <v>0.47</v>
      </c>
      <c r="BR3161" s="1">
        <v>28.834</v>
      </c>
      <c r="BT3161" s="1">
        <v>0.22</v>
      </c>
      <c r="BU3161" s="1">
        <v>11.892</v>
      </c>
      <c r="BY3161" s="1">
        <v>0.0</v>
      </c>
      <c r="BZ3161" s="1">
        <v>0.0</v>
      </c>
      <c r="CB3161" s="1">
        <v>0.0</v>
      </c>
      <c r="CG3161" s="1">
        <v>252.169</v>
      </c>
      <c r="CH3161" s="1">
        <v>1.16</v>
      </c>
      <c r="CN3161" s="1">
        <v>71.166</v>
      </c>
      <c r="CQ3161" s="1">
        <v>0.0</v>
      </c>
      <c r="CR3161" s="1">
        <v>0.0</v>
      </c>
      <c r="CU3161" s="1">
        <v>0.0</v>
      </c>
      <c r="CV3161" s="1">
        <v>0.0</v>
      </c>
      <c r="CX3161" s="1">
        <v>0.0</v>
      </c>
      <c r="CY3161" s="1">
        <v>0.0</v>
      </c>
      <c r="DA3161" s="1">
        <v>354.341</v>
      </c>
      <c r="DB3161" s="1">
        <v>18.518</v>
      </c>
      <c r="DF3161" s="1">
        <v>102.172</v>
      </c>
      <c r="DG3161" s="1">
        <v>0.47</v>
      </c>
      <c r="DI3161" s="1">
        <v>28.834</v>
      </c>
      <c r="DN3161" s="1">
        <v>30.434</v>
      </c>
      <c r="DO3161" s="1">
        <v>0.14</v>
      </c>
      <c r="DQ3161" s="1">
        <v>8.589</v>
      </c>
      <c r="DV3161" s="1">
        <v>26.086</v>
      </c>
      <c r="DW3161" s="1">
        <v>0.12</v>
      </c>
      <c r="DY3161" s="1">
        <v>7.362</v>
      </c>
    </row>
    <row r="3162">
      <c r="A3162" s="1" t="s">
        <v>379</v>
      </c>
      <c r="B3162" s="1">
        <v>2021.0</v>
      </c>
      <c r="C3162" s="1" t="s">
        <v>380</v>
      </c>
      <c r="D3162" s="1">
        <v>4734824.0</v>
      </c>
      <c r="E3162" s="1">
        <v>1.4638844928E10</v>
      </c>
      <c r="J3162" s="1">
        <v>0.0</v>
      </c>
      <c r="K3162" s="1">
        <v>0.0</v>
      </c>
      <c r="L3162" s="1">
        <v>0.0</v>
      </c>
      <c r="N3162" s="1">
        <v>474.684</v>
      </c>
      <c r="S3162" s="1">
        <v>0.0</v>
      </c>
      <c r="T3162" s="1">
        <v>0.0</v>
      </c>
      <c r="Y3162" s="1">
        <v>0.0</v>
      </c>
      <c r="AA3162" s="1">
        <v>1.77</v>
      </c>
      <c r="AB3162" s="1">
        <v>373.826</v>
      </c>
      <c r="AC3162" s="1">
        <v>1.58</v>
      </c>
      <c r="AE3162" s="1">
        <v>-5.086</v>
      </c>
      <c r="AF3162" s="1">
        <v>-0.942</v>
      </c>
      <c r="AG3162" s="1">
        <v>3712.016</v>
      </c>
      <c r="AH3162" s="1">
        <v>1.201</v>
      </c>
      <c r="AK3162" s="1">
        <v>238.657</v>
      </c>
      <c r="AL3162" s="1">
        <v>1.13</v>
      </c>
      <c r="AO3162" s="1">
        <v>71.519</v>
      </c>
      <c r="AT3162" s="1">
        <v>0.0</v>
      </c>
      <c r="AU3162" s="1">
        <v>0.0</v>
      </c>
      <c r="BA3162" s="1">
        <v>0.0</v>
      </c>
      <c r="BC3162" s="1">
        <v>0.75</v>
      </c>
      <c r="BG3162" s="1">
        <v>44.352</v>
      </c>
      <c r="BH3162" s="1">
        <v>0.21</v>
      </c>
      <c r="BJ3162" s="1">
        <v>13.291</v>
      </c>
      <c r="BO3162" s="1">
        <v>95.04</v>
      </c>
      <c r="BP3162" s="1">
        <v>0.45</v>
      </c>
      <c r="BR3162" s="1">
        <v>28.481</v>
      </c>
      <c r="BT3162" s="1">
        <v>0.19</v>
      </c>
      <c r="BU3162" s="1">
        <v>10.734</v>
      </c>
      <c r="BY3162" s="1">
        <v>0.0</v>
      </c>
      <c r="BZ3162" s="1">
        <v>0.0</v>
      </c>
      <c r="CB3162" s="1">
        <v>0.0</v>
      </c>
      <c r="CG3162" s="1">
        <v>238.657</v>
      </c>
      <c r="CH3162" s="1">
        <v>1.13</v>
      </c>
      <c r="CN3162" s="1">
        <v>71.519</v>
      </c>
      <c r="CQ3162" s="1">
        <v>0.0</v>
      </c>
      <c r="CR3162" s="1">
        <v>0.0</v>
      </c>
      <c r="CU3162" s="1">
        <v>0.0</v>
      </c>
      <c r="CV3162" s="1">
        <v>0.0</v>
      </c>
      <c r="CX3162" s="1">
        <v>0.0</v>
      </c>
      <c r="CY3162" s="1">
        <v>0.0</v>
      </c>
      <c r="DA3162" s="1">
        <v>333.698</v>
      </c>
      <c r="DB3162" s="1">
        <v>17.576</v>
      </c>
      <c r="DF3162" s="1">
        <v>95.04</v>
      </c>
      <c r="DG3162" s="1">
        <v>0.45</v>
      </c>
      <c r="DI3162" s="1">
        <v>28.481</v>
      </c>
      <c r="DN3162" s="1">
        <v>29.568</v>
      </c>
      <c r="DO3162" s="1">
        <v>0.14</v>
      </c>
      <c r="DQ3162" s="1">
        <v>8.861</v>
      </c>
      <c r="DV3162" s="1">
        <v>21.12</v>
      </c>
      <c r="DW3162" s="1">
        <v>0.1</v>
      </c>
      <c r="DY3162" s="1">
        <v>6.329</v>
      </c>
    </row>
    <row r="3163">
      <c r="A3163" s="1" t="s">
        <v>379</v>
      </c>
      <c r="B3163" s="1">
        <v>2022.0</v>
      </c>
      <c r="C3163" s="1" t="s">
        <v>380</v>
      </c>
      <c r="D3163" s="1">
        <v>4875590.0</v>
      </c>
      <c r="E3163" s="1">
        <v>1.5674545152E10</v>
      </c>
      <c r="J3163" s="1">
        <v>0.0</v>
      </c>
      <c r="K3163" s="1">
        <v>0.0</v>
      </c>
      <c r="L3163" s="1">
        <v>0.0</v>
      </c>
      <c r="N3163" s="1">
        <v>481.707</v>
      </c>
      <c r="S3163" s="1">
        <v>0.0</v>
      </c>
      <c r="T3163" s="1">
        <v>0.0</v>
      </c>
      <c r="Y3163" s="1">
        <v>0.0</v>
      </c>
      <c r="AA3163" s="1">
        <v>2.02</v>
      </c>
      <c r="AB3163" s="1">
        <v>414.309</v>
      </c>
      <c r="AC3163" s="1">
        <v>1.64</v>
      </c>
      <c r="AE3163" s="1">
        <v>15.382</v>
      </c>
      <c r="AF3163" s="1">
        <v>2.704</v>
      </c>
      <c r="AG3163" s="1">
        <v>4159.349</v>
      </c>
      <c r="AH3163" s="1">
        <v>1.294</v>
      </c>
      <c r="AK3163" s="1">
        <v>244.073</v>
      </c>
      <c r="AL3163" s="1">
        <v>1.19</v>
      </c>
      <c r="AO3163" s="1">
        <v>72.561</v>
      </c>
      <c r="AT3163" s="1">
        <v>0.0</v>
      </c>
      <c r="AU3163" s="1">
        <v>0.0</v>
      </c>
      <c r="BA3163" s="1">
        <v>0.0</v>
      </c>
      <c r="BC3163" s="1">
        <v>0.79</v>
      </c>
      <c r="BG3163" s="1">
        <v>43.072</v>
      </c>
      <c r="BH3163" s="1">
        <v>0.21</v>
      </c>
      <c r="BJ3163" s="1">
        <v>12.805</v>
      </c>
      <c r="BO3163" s="1">
        <v>92.297</v>
      </c>
      <c r="BP3163" s="1">
        <v>0.45</v>
      </c>
      <c r="BR3163" s="1">
        <v>27.439</v>
      </c>
      <c r="BT3163" s="1">
        <v>0.38</v>
      </c>
      <c r="BU3163" s="1">
        <v>18.812</v>
      </c>
      <c r="BY3163" s="1">
        <v>0.0</v>
      </c>
      <c r="BZ3163" s="1">
        <v>0.0</v>
      </c>
      <c r="CB3163" s="1">
        <v>0.0</v>
      </c>
      <c r="CG3163" s="1">
        <v>244.073</v>
      </c>
      <c r="CH3163" s="1">
        <v>1.19</v>
      </c>
      <c r="CN3163" s="1">
        <v>72.561</v>
      </c>
      <c r="CQ3163" s="1">
        <v>0.0</v>
      </c>
      <c r="CR3163" s="1">
        <v>0.0</v>
      </c>
      <c r="CU3163" s="1">
        <v>0.0</v>
      </c>
      <c r="CV3163" s="1">
        <v>0.0</v>
      </c>
      <c r="CX3163" s="1">
        <v>0.0</v>
      </c>
      <c r="CY3163" s="1">
        <v>0.0</v>
      </c>
      <c r="DA3163" s="1">
        <v>336.37</v>
      </c>
      <c r="DB3163" s="1">
        <v>20.279</v>
      </c>
      <c r="DF3163" s="1">
        <v>92.297</v>
      </c>
      <c r="DG3163" s="1">
        <v>0.45</v>
      </c>
      <c r="DI3163" s="1">
        <v>27.439</v>
      </c>
      <c r="DN3163" s="1">
        <v>28.714</v>
      </c>
      <c r="DO3163" s="1">
        <v>0.14</v>
      </c>
      <c r="DQ3163" s="1">
        <v>8.537</v>
      </c>
      <c r="DV3163" s="1">
        <v>20.51</v>
      </c>
      <c r="DW3163" s="1">
        <v>0.1</v>
      </c>
      <c r="DY3163" s="1">
        <v>6.098</v>
      </c>
    </row>
    <row r="3164">
      <c r="A3164" s="1" t="s">
        <v>379</v>
      </c>
      <c r="B3164" s="1">
        <v>2023.0</v>
      </c>
      <c r="C3164" s="1" t="s">
        <v>380</v>
      </c>
      <c r="D3164" s="1">
        <v>5022397.0</v>
      </c>
      <c r="AE3164" s="1">
        <v>2.594</v>
      </c>
      <c r="AF3164" s="1">
        <v>0.526</v>
      </c>
      <c r="AG3164" s="1">
        <v>4142.513</v>
      </c>
      <c r="DB3164" s="1">
        <v>20.805</v>
      </c>
    </row>
    <row r="3165">
      <c r="A3165" s="1" t="s">
        <v>381</v>
      </c>
      <c r="B3165" s="1">
        <v>2000.0</v>
      </c>
      <c r="C3165" s="1" t="s">
        <v>382</v>
      </c>
      <c r="D3165" s="1">
        <v>1216582.0</v>
      </c>
      <c r="E3165" s="1">
        <v>1.693337088E10</v>
      </c>
      <c r="J3165" s="1">
        <v>353.449</v>
      </c>
      <c r="K3165" s="1">
        <v>0.43</v>
      </c>
      <c r="L3165" s="1">
        <v>24.294</v>
      </c>
      <c r="N3165" s="1">
        <v>559.322</v>
      </c>
      <c r="S3165" s="1">
        <v>295.911</v>
      </c>
      <c r="T3165" s="1">
        <v>0.36</v>
      </c>
      <c r="V3165" s="1">
        <v>0.0</v>
      </c>
      <c r="W3165" s="1">
        <v>0.0</v>
      </c>
      <c r="X3165" s="1">
        <v>0.0</v>
      </c>
      <c r="Y3165" s="1">
        <v>20.339</v>
      </c>
      <c r="AA3165" s="1">
        <v>1.77</v>
      </c>
      <c r="AB3165" s="1">
        <v>1454.896</v>
      </c>
      <c r="AC3165" s="1">
        <v>1.77</v>
      </c>
      <c r="AE3165" s="1">
        <v>34.985</v>
      </c>
      <c r="AF3165" s="1">
        <v>4.132</v>
      </c>
      <c r="AG3165" s="1">
        <v>13104.802</v>
      </c>
      <c r="AH3165" s="1">
        <v>0.942</v>
      </c>
      <c r="AK3165" s="1">
        <v>1027.469</v>
      </c>
      <c r="AL3165" s="1">
        <v>1.25</v>
      </c>
      <c r="AO3165" s="1">
        <v>70.621</v>
      </c>
      <c r="AT3165" s="1">
        <v>0.0</v>
      </c>
      <c r="AU3165" s="1">
        <v>0.0</v>
      </c>
      <c r="AX3165" s="1">
        <v>0.0</v>
      </c>
      <c r="AY3165" s="1">
        <v>0.0</v>
      </c>
      <c r="AZ3165" s="1">
        <v>0.0</v>
      </c>
      <c r="BA3165" s="1">
        <v>0.0</v>
      </c>
      <c r="BC3165" s="1">
        <v>0.99</v>
      </c>
      <c r="BG3165" s="1">
        <v>73.978</v>
      </c>
      <c r="BH3165" s="1">
        <v>0.09</v>
      </c>
      <c r="BJ3165" s="1">
        <v>5.085</v>
      </c>
      <c r="BO3165" s="1">
        <v>427.427</v>
      </c>
      <c r="BP3165" s="1">
        <v>0.52</v>
      </c>
      <c r="BR3165" s="1">
        <v>29.379</v>
      </c>
      <c r="BT3165" s="1">
        <v>0.0</v>
      </c>
      <c r="BU3165" s="1">
        <v>0.0</v>
      </c>
      <c r="BY3165" s="1">
        <v>0.0</v>
      </c>
      <c r="BZ3165" s="1">
        <v>0.0</v>
      </c>
      <c r="CB3165" s="1">
        <v>0.0</v>
      </c>
      <c r="CG3165" s="1">
        <v>731.558</v>
      </c>
      <c r="CH3165" s="1">
        <v>0.89</v>
      </c>
      <c r="CK3165" s="1">
        <v>0.0</v>
      </c>
      <c r="CL3165" s="1">
        <v>0.0</v>
      </c>
      <c r="CM3165" s="1">
        <v>0.0</v>
      </c>
      <c r="CN3165" s="1">
        <v>50.282</v>
      </c>
      <c r="CQ3165" s="1">
        <v>0.43</v>
      </c>
      <c r="CR3165" s="1">
        <v>0.0</v>
      </c>
      <c r="CU3165" s="1">
        <v>353.449</v>
      </c>
      <c r="CV3165" s="1">
        <v>0.0</v>
      </c>
      <c r="CX3165" s="1">
        <v>24.294</v>
      </c>
      <c r="CY3165" s="1">
        <v>0.0</v>
      </c>
      <c r="DA3165" s="1">
        <v>1454.896</v>
      </c>
      <c r="DB3165" s="1">
        <v>15.943</v>
      </c>
      <c r="DF3165" s="1">
        <v>427.427</v>
      </c>
      <c r="DG3165" s="1">
        <v>0.52</v>
      </c>
      <c r="DI3165" s="1">
        <v>29.379</v>
      </c>
      <c r="DN3165" s="1">
        <v>0.0</v>
      </c>
      <c r="DO3165" s="1">
        <v>0.0</v>
      </c>
      <c r="DQ3165" s="1">
        <v>0.0</v>
      </c>
      <c r="DV3165" s="1">
        <v>0.0</v>
      </c>
      <c r="DW3165" s="1">
        <v>0.0</v>
      </c>
      <c r="DY3165" s="1">
        <v>0.0</v>
      </c>
    </row>
    <row r="3166">
      <c r="A3166" s="1" t="s">
        <v>381</v>
      </c>
      <c r="B3166" s="1">
        <v>2001.0</v>
      </c>
      <c r="C3166" s="1" t="s">
        <v>382</v>
      </c>
      <c r="D3166" s="1">
        <v>1225767.0</v>
      </c>
      <c r="E3166" s="1">
        <v>1.7203933184E10</v>
      </c>
      <c r="J3166" s="1">
        <v>391.592</v>
      </c>
      <c r="K3166" s="1">
        <v>0.48</v>
      </c>
      <c r="L3166" s="1">
        <v>25.0</v>
      </c>
      <c r="N3166" s="1">
        <v>567.708</v>
      </c>
      <c r="S3166" s="1">
        <v>383.433</v>
      </c>
      <c r="T3166" s="1">
        <v>0.47</v>
      </c>
      <c r="V3166" s="1">
        <v>0.0</v>
      </c>
      <c r="W3166" s="1">
        <v>0.0</v>
      </c>
      <c r="X3166" s="1">
        <v>0.0</v>
      </c>
      <c r="Y3166" s="1">
        <v>24.479</v>
      </c>
      <c r="AA3166" s="1">
        <v>1.92</v>
      </c>
      <c r="AB3166" s="1">
        <v>1566.366</v>
      </c>
      <c r="AC3166" s="1">
        <v>1.92</v>
      </c>
      <c r="AE3166" s="1">
        <v>2.512</v>
      </c>
      <c r="AF3166" s="1">
        <v>0.4</v>
      </c>
      <c r="AG3166" s="1">
        <v>13333.299</v>
      </c>
      <c r="AH3166" s="1">
        <v>0.95</v>
      </c>
      <c r="AK3166" s="1">
        <v>1117.668</v>
      </c>
      <c r="AL3166" s="1">
        <v>1.37</v>
      </c>
      <c r="AO3166" s="1">
        <v>71.354</v>
      </c>
      <c r="AT3166" s="1">
        <v>0.0</v>
      </c>
      <c r="AU3166" s="1">
        <v>0.0</v>
      </c>
      <c r="AX3166" s="1">
        <v>0.0</v>
      </c>
      <c r="AY3166" s="1">
        <v>0.0</v>
      </c>
      <c r="AZ3166" s="1">
        <v>0.0</v>
      </c>
      <c r="BA3166" s="1">
        <v>0.0</v>
      </c>
      <c r="BC3166" s="1">
        <v>1.09</v>
      </c>
      <c r="BG3166" s="1">
        <v>57.107</v>
      </c>
      <c r="BH3166" s="1">
        <v>0.07</v>
      </c>
      <c r="BJ3166" s="1">
        <v>3.646</v>
      </c>
      <c r="BO3166" s="1">
        <v>448.699</v>
      </c>
      <c r="BP3166" s="1">
        <v>0.55</v>
      </c>
      <c r="BR3166" s="1">
        <v>28.646</v>
      </c>
      <c r="BT3166" s="1">
        <v>0.0</v>
      </c>
      <c r="BU3166" s="1">
        <v>0.0</v>
      </c>
      <c r="BY3166" s="1">
        <v>0.0</v>
      </c>
      <c r="BZ3166" s="1">
        <v>0.0</v>
      </c>
      <c r="CB3166" s="1">
        <v>0.0</v>
      </c>
      <c r="CG3166" s="1">
        <v>734.234</v>
      </c>
      <c r="CH3166" s="1">
        <v>0.9</v>
      </c>
      <c r="CK3166" s="1">
        <v>0.0</v>
      </c>
      <c r="CL3166" s="1">
        <v>0.0</v>
      </c>
      <c r="CM3166" s="1">
        <v>0.0</v>
      </c>
      <c r="CN3166" s="1">
        <v>46.875</v>
      </c>
      <c r="CQ3166" s="1">
        <v>0.48</v>
      </c>
      <c r="CR3166" s="1">
        <v>0.0</v>
      </c>
      <c r="CU3166" s="1">
        <v>391.592</v>
      </c>
      <c r="CV3166" s="1">
        <v>0.0</v>
      </c>
      <c r="CX3166" s="1">
        <v>25.0</v>
      </c>
      <c r="CY3166" s="1">
        <v>0.0</v>
      </c>
      <c r="DA3166" s="1">
        <v>1566.366</v>
      </c>
      <c r="DB3166" s="1">
        <v>16.344</v>
      </c>
      <c r="DF3166" s="1">
        <v>448.699</v>
      </c>
      <c r="DG3166" s="1">
        <v>0.55</v>
      </c>
      <c r="DI3166" s="1">
        <v>28.646</v>
      </c>
      <c r="DN3166" s="1">
        <v>0.0</v>
      </c>
      <c r="DO3166" s="1">
        <v>0.0</v>
      </c>
      <c r="DQ3166" s="1">
        <v>0.0</v>
      </c>
      <c r="DV3166" s="1">
        <v>0.0</v>
      </c>
      <c r="DW3166" s="1">
        <v>0.0</v>
      </c>
      <c r="DY3166" s="1">
        <v>0.0</v>
      </c>
    </row>
    <row r="3167">
      <c r="A3167" s="1" t="s">
        <v>381</v>
      </c>
      <c r="B3167" s="1">
        <v>2002.0</v>
      </c>
      <c r="C3167" s="1" t="s">
        <v>382</v>
      </c>
      <c r="D3167" s="1">
        <v>1234043.0</v>
      </c>
      <c r="E3167" s="1">
        <v>1.7186721792E10</v>
      </c>
      <c r="J3167" s="1">
        <v>364.655</v>
      </c>
      <c r="K3167" s="1">
        <v>0.45</v>
      </c>
      <c r="L3167" s="1">
        <v>22.959</v>
      </c>
      <c r="N3167" s="1">
        <v>581.633</v>
      </c>
      <c r="S3167" s="1">
        <v>413.276</v>
      </c>
      <c r="T3167" s="1">
        <v>0.51</v>
      </c>
      <c r="V3167" s="1">
        <v>0.0</v>
      </c>
      <c r="W3167" s="1">
        <v>0.0</v>
      </c>
      <c r="X3167" s="1">
        <v>0.0</v>
      </c>
      <c r="Y3167" s="1">
        <v>26.02</v>
      </c>
      <c r="AA3167" s="1">
        <v>1.96</v>
      </c>
      <c r="AB3167" s="1">
        <v>1588.275</v>
      </c>
      <c r="AC3167" s="1">
        <v>1.96</v>
      </c>
      <c r="AE3167" s="1">
        <v>-2.049</v>
      </c>
      <c r="AF3167" s="1">
        <v>-0.335</v>
      </c>
      <c r="AG3167" s="1">
        <v>12972.462</v>
      </c>
      <c r="AH3167" s="1">
        <v>0.931</v>
      </c>
      <c r="AK3167" s="1">
        <v>1150.689</v>
      </c>
      <c r="AL3167" s="1">
        <v>1.42</v>
      </c>
      <c r="AO3167" s="1">
        <v>72.449</v>
      </c>
      <c r="AT3167" s="1">
        <v>0.0</v>
      </c>
      <c r="AU3167" s="1">
        <v>0.0</v>
      </c>
      <c r="AX3167" s="1">
        <v>0.0</v>
      </c>
      <c r="AY3167" s="1">
        <v>0.0</v>
      </c>
      <c r="AZ3167" s="1">
        <v>0.0</v>
      </c>
      <c r="BA3167" s="1">
        <v>0.0</v>
      </c>
      <c r="BC3167" s="1">
        <v>1.14</v>
      </c>
      <c r="BG3167" s="1">
        <v>72.931</v>
      </c>
      <c r="BH3167" s="1">
        <v>0.09</v>
      </c>
      <c r="BJ3167" s="1">
        <v>4.592</v>
      </c>
      <c r="BO3167" s="1">
        <v>437.586</v>
      </c>
      <c r="BP3167" s="1">
        <v>0.54</v>
      </c>
      <c r="BR3167" s="1">
        <v>27.551</v>
      </c>
      <c r="BT3167" s="1">
        <v>0.0</v>
      </c>
      <c r="BU3167" s="1">
        <v>0.0</v>
      </c>
      <c r="BY3167" s="1">
        <v>0.0</v>
      </c>
      <c r="BZ3167" s="1">
        <v>0.0</v>
      </c>
      <c r="CB3167" s="1">
        <v>0.0</v>
      </c>
      <c r="CG3167" s="1">
        <v>737.414</v>
      </c>
      <c r="CH3167" s="1">
        <v>0.91</v>
      </c>
      <c r="CK3167" s="1">
        <v>0.0</v>
      </c>
      <c r="CL3167" s="1">
        <v>0.0</v>
      </c>
      <c r="CM3167" s="1">
        <v>0.0</v>
      </c>
      <c r="CN3167" s="1">
        <v>46.429</v>
      </c>
      <c r="CQ3167" s="1">
        <v>0.45</v>
      </c>
      <c r="CR3167" s="1">
        <v>0.0</v>
      </c>
      <c r="CU3167" s="1">
        <v>364.655</v>
      </c>
      <c r="CV3167" s="1">
        <v>0.0</v>
      </c>
      <c r="CX3167" s="1">
        <v>22.959</v>
      </c>
      <c r="CY3167" s="1">
        <v>0.0</v>
      </c>
      <c r="DA3167" s="1">
        <v>1588.275</v>
      </c>
      <c r="DB3167" s="1">
        <v>16.009</v>
      </c>
      <c r="DF3167" s="1">
        <v>437.586</v>
      </c>
      <c r="DG3167" s="1">
        <v>0.54</v>
      </c>
      <c r="DI3167" s="1">
        <v>27.551</v>
      </c>
      <c r="DN3167" s="1">
        <v>0.0</v>
      </c>
      <c r="DO3167" s="1">
        <v>0.0</v>
      </c>
      <c r="DQ3167" s="1">
        <v>0.0</v>
      </c>
      <c r="DV3167" s="1">
        <v>0.0</v>
      </c>
      <c r="DW3167" s="1">
        <v>0.0</v>
      </c>
      <c r="DY3167" s="1">
        <v>0.0</v>
      </c>
    </row>
    <row r="3168">
      <c r="A3168" s="1" t="s">
        <v>381</v>
      </c>
      <c r="B3168" s="1">
        <v>2003.0</v>
      </c>
      <c r="C3168" s="1" t="s">
        <v>382</v>
      </c>
      <c r="D3168" s="1">
        <v>1242049.0</v>
      </c>
      <c r="E3168" s="1">
        <v>1.7869389824E10</v>
      </c>
      <c r="J3168" s="1">
        <v>362.305</v>
      </c>
      <c r="K3168" s="1">
        <v>0.45</v>
      </c>
      <c r="L3168" s="1">
        <v>21.531</v>
      </c>
      <c r="N3168" s="1">
        <v>574.163</v>
      </c>
      <c r="S3168" s="1">
        <v>402.561</v>
      </c>
      <c r="T3168" s="1">
        <v>0.5</v>
      </c>
      <c r="V3168" s="1">
        <v>0.0</v>
      </c>
      <c r="W3168" s="1">
        <v>0.0</v>
      </c>
      <c r="X3168" s="1">
        <v>0.0</v>
      </c>
      <c r="Y3168" s="1">
        <v>23.923</v>
      </c>
      <c r="AA3168" s="1">
        <v>2.09</v>
      </c>
      <c r="AB3168" s="1">
        <v>1682.703</v>
      </c>
      <c r="AC3168" s="1">
        <v>2.09</v>
      </c>
      <c r="AE3168" s="1">
        <v>1.74</v>
      </c>
      <c r="AF3168" s="1">
        <v>0.279</v>
      </c>
      <c r="AG3168" s="1">
        <v>13113.101</v>
      </c>
      <c r="AH3168" s="1">
        <v>0.911</v>
      </c>
      <c r="AK3168" s="1">
        <v>1223.784</v>
      </c>
      <c r="AL3168" s="1">
        <v>1.52</v>
      </c>
      <c r="AO3168" s="1">
        <v>72.727</v>
      </c>
      <c r="AT3168" s="1">
        <v>0.0</v>
      </c>
      <c r="AU3168" s="1">
        <v>0.0</v>
      </c>
      <c r="AX3168" s="1">
        <v>0.0</v>
      </c>
      <c r="AY3168" s="1">
        <v>0.0</v>
      </c>
      <c r="AZ3168" s="1">
        <v>0.0</v>
      </c>
      <c r="BA3168" s="1">
        <v>0.0</v>
      </c>
      <c r="BC3168" s="1">
        <v>1.2</v>
      </c>
      <c r="BG3168" s="1">
        <v>96.615</v>
      </c>
      <c r="BH3168" s="1">
        <v>0.12</v>
      </c>
      <c r="BJ3168" s="1">
        <v>5.742</v>
      </c>
      <c r="BO3168" s="1">
        <v>458.919</v>
      </c>
      <c r="BP3168" s="1">
        <v>0.57</v>
      </c>
      <c r="BR3168" s="1">
        <v>27.273</v>
      </c>
      <c r="BT3168" s="1">
        <v>0.0</v>
      </c>
      <c r="BU3168" s="1">
        <v>0.0</v>
      </c>
      <c r="BY3168" s="1">
        <v>0.0</v>
      </c>
      <c r="BZ3168" s="1">
        <v>0.0</v>
      </c>
      <c r="CB3168" s="1">
        <v>0.0</v>
      </c>
      <c r="CG3168" s="1">
        <v>821.224</v>
      </c>
      <c r="CH3168" s="1">
        <v>1.02</v>
      </c>
      <c r="CK3168" s="1">
        <v>0.0</v>
      </c>
      <c r="CL3168" s="1">
        <v>0.0</v>
      </c>
      <c r="CM3168" s="1">
        <v>0.0</v>
      </c>
      <c r="CN3168" s="1">
        <v>48.804</v>
      </c>
      <c r="CQ3168" s="1">
        <v>0.45</v>
      </c>
      <c r="CR3168" s="1">
        <v>0.0</v>
      </c>
      <c r="CU3168" s="1">
        <v>362.305</v>
      </c>
      <c r="CV3168" s="1">
        <v>0.0</v>
      </c>
      <c r="CX3168" s="1">
        <v>21.531</v>
      </c>
      <c r="CY3168" s="1">
        <v>0.0</v>
      </c>
      <c r="DA3168" s="1">
        <v>1682.703</v>
      </c>
      <c r="DB3168" s="1">
        <v>16.287</v>
      </c>
      <c r="DF3168" s="1">
        <v>458.919</v>
      </c>
      <c r="DG3168" s="1">
        <v>0.57</v>
      </c>
      <c r="DI3168" s="1">
        <v>27.273</v>
      </c>
      <c r="DN3168" s="1">
        <v>0.0</v>
      </c>
      <c r="DO3168" s="1">
        <v>0.0</v>
      </c>
      <c r="DQ3168" s="1">
        <v>0.0</v>
      </c>
      <c r="DV3168" s="1">
        <v>0.0</v>
      </c>
      <c r="DW3168" s="1">
        <v>0.0</v>
      </c>
      <c r="DY3168" s="1">
        <v>0.0</v>
      </c>
    </row>
    <row r="3169">
      <c r="A3169" s="1" t="s">
        <v>381</v>
      </c>
      <c r="B3169" s="1">
        <v>2004.0</v>
      </c>
      <c r="C3169" s="1" t="s">
        <v>382</v>
      </c>
      <c r="D3169" s="1">
        <v>1249747.0</v>
      </c>
      <c r="E3169" s="1">
        <v>1.8313510912E10</v>
      </c>
      <c r="J3169" s="1">
        <v>376.076</v>
      </c>
      <c r="K3169" s="1">
        <v>0.47</v>
      </c>
      <c r="L3169" s="1">
        <v>21.759</v>
      </c>
      <c r="N3169" s="1">
        <v>564.815</v>
      </c>
      <c r="S3169" s="1">
        <v>376.076</v>
      </c>
      <c r="T3169" s="1">
        <v>0.47</v>
      </c>
      <c r="V3169" s="1">
        <v>0.0</v>
      </c>
      <c r="W3169" s="1">
        <v>0.0</v>
      </c>
      <c r="X3169" s="1">
        <v>0.0</v>
      </c>
      <c r="Y3169" s="1">
        <v>21.759</v>
      </c>
      <c r="AA3169" s="1">
        <v>2.16</v>
      </c>
      <c r="AB3169" s="1">
        <v>1728.35</v>
      </c>
      <c r="AC3169" s="1">
        <v>2.16</v>
      </c>
      <c r="AE3169" s="1">
        <v>3.076</v>
      </c>
      <c r="AF3169" s="1">
        <v>0.501</v>
      </c>
      <c r="AG3169" s="1">
        <v>13433.252</v>
      </c>
      <c r="AH3169" s="1">
        <v>0.917</v>
      </c>
      <c r="AK3169" s="1">
        <v>1256.254</v>
      </c>
      <c r="AL3169" s="1">
        <v>1.57</v>
      </c>
      <c r="AO3169" s="1">
        <v>72.685</v>
      </c>
      <c r="AT3169" s="1">
        <v>0.0</v>
      </c>
      <c r="AU3169" s="1">
        <v>0.0</v>
      </c>
      <c r="AX3169" s="1">
        <v>0.0</v>
      </c>
      <c r="AY3169" s="1">
        <v>0.0</v>
      </c>
      <c r="AZ3169" s="1">
        <v>0.0</v>
      </c>
      <c r="BA3169" s="1">
        <v>0.0</v>
      </c>
      <c r="BC3169" s="1">
        <v>1.22</v>
      </c>
      <c r="BG3169" s="1">
        <v>96.019</v>
      </c>
      <c r="BH3169" s="1">
        <v>0.12</v>
      </c>
      <c r="BJ3169" s="1">
        <v>5.556</v>
      </c>
      <c r="BO3169" s="1">
        <v>472.096</v>
      </c>
      <c r="BP3169" s="1">
        <v>0.59</v>
      </c>
      <c r="BR3169" s="1">
        <v>27.315</v>
      </c>
      <c r="BT3169" s="1">
        <v>0.0</v>
      </c>
      <c r="BU3169" s="1">
        <v>0.0</v>
      </c>
      <c r="BY3169" s="1">
        <v>0.0</v>
      </c>
      <c r="BZ3169" s="1">
        <v>0.0</v>
      </c>
      <c r="CB3169" s="1">
        <v>0.0</v>
      </c>
      <c r="CG3169" s="1">
        <v>880.178</v>
      </c>
      <c r="CH3169" s="1">
        <v>1.1</v>
      </c>
      <c r="CK3169" s="1">
        <v>0.0</v>
      </c>
      <c r="CL3169" s="1">
        <v>0.0</v>
      </c>
      <c r="CM3169" s="1">
        <v>0.0</v>
      </c>
      <c r="CN3169" s="1">
        <v>50.926</v>
      </c>
      <c r="CQ3169" s="1">
        <v>0.47</v>
      </c>
      <c r="CR3169" s="1">
        <v>0.0</v>
      </c>
      <c r="CU3169" s="1">
        <v>376.076</v>
      </c>
      <c r="CV3169" s="1">
        <v>0.0</v>
      </c>
      <c r="CX3169" s="1">
        <v>21.759</v>
      </c>
      <c r="CY3169" s="1">
        <v>0.0</v>
      </c>
      <c r="DA3169" s="1">
        <v>1728.35</v>
      </c>
      <c r="DB3169" s="1">
        <v>16.788</v>
      </c>
      <c r="DF3169" s="1">
        <v>472.096</v>
      </c>
      <c r="DG3169" s="1">
        <v>0.59</v>
      </c>
      <c r="DI3169" s="1">
        <v>27.315</v>
      </c>
      <c r="DN3169" s="1">
        <v>0.0</v>
      </c>
      <c r="DO3169" s="1">
        <v>0.0</v>
      </c>
      <c r="DQ3169" s="1">
        <v>0.0</v>
      </c>
      <c r="DV3169" s="1">
        <v>0.0</v>
      </c>
      <c r="DW3169" s="1">
        <v>0.0</v>
      </c>
      <c r="DY3169" s="1">
        <v>0.0</v>
      </c>
    </row>
    <row r="3170">
      <c r="A3170" s="1" t="s">
        <v>381</v>
      </c>
      <c r="B3170" s="1">
        <v>2005.0</v>
      </c>
      <c r="C3170" s="1" t="s">
        <v>382</v>
      </c>
      <c r="D3170" s="1">
        <v>1257166.0</v>
      </c>
      <c r="E3170" s="1">
        <v>1.83067648E10</v>
      </c>
      <c r="J3170" s="1">
        <v>357.948</v>
      </c>
      <c r="K3170" s="1">
        <v>0.45</v>
      </c>
      <c r="L3170" s="1">
        <v>19.912</v>
      </c>
      <c r="N3170" s="1">
        <v>592.92</v>
      </c>
      <c r="S3170" s="1">
        <v>485.218</v>
      </c>
      <c r="T3170" s="1">
        <v>0.61</v>
      </c>
      <c r="V3170" s="1">
        <v>0.0</v>
      </c>
      <c r="W3170" s="1">
        <v>0.0</v>
      </c>
      <c r="X3170" s="1">
        <v>0.0</v>
      </c>
      <c r="Y3170" s="1">
        <v>26.991</v>
      </c>
      <c r="AA3170" s="1">
        <v>2.26</v>
      </c>
      <c r="AB3170" s="1">
        <v>1797.694</v>
      </c>
      <c r="AC3170" s="1">
        <v>2.26</v>
      </c>
      <c r="AE3170" s="1">
        <v>7.39</v>
      </c>
      <c r="AF3170" s="1">
        <v>1.241</v>
      </c>
      <c r="AG3170" s="1">
        <v>14340.785</v>
      </c>
      <c r="AH3170" s="1">
        <v>0.985</v>
      </c>
      <c r="AK3170" s="1">
        <v>1352.248</v>
      </c>
      <c r="AL3170" s="1">
        <v>1.7</v>
      </c>
      <c r="AO3170" s="1">
        <v>75.221</v>
      </c>
      <c r="AT3170" s="1">
        <v>0.0</v>
      </c>
      <c r="AU3170" s="1">
        <v>0.0</v>
      </c>
      <c r="AX3170" s="1">
        <v>0.0</v>
      </c>
      <c r="AY3170" s="1">
        <v>0.0</v>
      </c>
      <c r="AZ3170" s="1">
        <v>0.0</v>
      </c>
      <c r="BA3170" s="1">
        <v>0.0</v>
      </c>
      <c r="BC3170" s="1">
        <v>1.34</v>
      </c>
      <c r="BG3170" s="1">
        <v>87.498</v>
      </c>
      <c r="BH3170" s="1">
        <v>0.11</v>
      </c>
      <c r="BJ3170" s="1">
        <v>4.867</v>
      </c>
      <c r="BO3170" s="1">
        <v>445.446</v>
      </c>
      <c r="BP3170" s="1">
        <v>0.56</v>
      </c>
      <c r="BR3170" s="1">
        <v>24.779</v>
      </c>
      <c r="BT3170" s="1">
        <v>0.0</v>
      </c>
      <c r="BU3170" s="1">
        <v>0.0</v>
      </c>
      <c r="BY3170" s="1">
        <v>0.0</v>
      </c>
      <c r="BZ3170" s="1">
        <v>0.0</v>
      </c>
      <c r="CB3170" s="1">
        <v>0.0</v>
      </c>
      <c r="CG3170" s="1">
        <v>867.03</v>
      </c>
      <c r="CH3170" s="1">
        <v>1.09</v>
      </c>
      <c r="CK3170" s="1">
        <v>0.0</v>
      </c>
      <c r="CL3170" s="1">
        <v>0.0</v>
      </c>
      <c r="CM3170" s="1">
        <v>0.0</v>
      </c>
      <c r="CN3170" s="1">
        <v>48.23</v>
      </c>
      <c r="CQ3170" s="1">
        <v>0.45</v>
      </c>
      <c r="CR3170" s="1">
        <v>0.0</v>
      </c>
      <c r="CU3170" s="1">
        <v>357.948</v>
      </c>
      <c r="CV3170" s="1">
        <v>0.0</v>
      </c>
      <c r="CX3170" s="1">
        <v>19.912</v>
      </c>
      <c r="CY3170" s="1">
        <v>0.0</v>
      </c>
      <c r="DA3170" s="1">
        <v>1797.694</v>
      </c>
      <c r="DB3170" s="1">
        <v>18.029</v>
      </c>
      <c r="DF3170" s="1">
        <v>445.446</v>
      </c>
      <c r="DG3170" s="1">
        <v>0.56</v>
      </c>
      <c r="DI3170" s="1">
        <v>24.779</v>
      </c>
      <c r="DN3170" s="1">
        <v>0.0</v>
      </c>
      <c r="DO3170" s="1">
        <v>0.0</v>
      </c>
      <c r="DQ3170" s="1">
        <v>0.0</v>
      </c>
      <c r="DV3170" s="1">
        <v>0.0</v>
      </c>
      <c r="DW3170" s="1">
        <v>0.0</v>
      </c>
      <c r="DY3170" s="1">
        <v>0.0</v>
      </c>
    </row>
    <row r="3171">
      <c r="A3171" s="1" t="s">
        <v>381</v>
      </c>
      <c r="B3171" s="1">
        <v>2006.0</v>
      </c>
      <c r="C3171" s="1" t="s">
        <v>382</v>
      </c>
      <c r="D3171" s="1">
        <v>1263732.0</v>
      </c>
      <c r="E3171" s="1">
        <v>1.884664832E10</v>
      </c>
      <c r="J3171" s="1">
        <v>356.088</v>
      </c>
      <c r="K3171" s="1">
        <v>0.45</v>
      </c>
      <c r="L3171" s="1">
        <v>19.068</v>
      </c>
      <c r="N3171" s="1">
        <v>622.881</v>
      </c>
      <c r="S3171" s="1">
        <v>633.046</v>
      </c>
      <c r="T3171" s="1">
        <v>0.8</v>
      </c>
      <c r="V3171" s="1">
        <v>0.0</v>
      </c>
      <c r="W3171" s="1">
        <v>0.0</v>
      </c>
      <c r="X3171" s="1">
        <v>0.0</v>
      </c>
      <c r="Y3171" s="1">
        <v>33.898</v>
      </c>
      <c r="AA3171" s="1">
        <v>2.36</v>
      </c>
      <c r="AB3171" s="1">
        <v>1867.484</v>
      </c>
      <c r="AC3171" s="1">
        <v>2.36</v>
      </c>
      <c r="AE3171" s="1">
        <v>4.876</v>
      </c>
      <c r="AF3171" s="1">
        <v>0.879</v>
      </c>
      <c r="AG3171" s="1">
        <v>14961.827</v>
      </c>
      <c r="AH3171" s="1">
        <v>1.003</v>
      </c>
      <c r="AK3171" s="1">
        <v>1448.092</v>
      </c>
      <c r="AL3171" s="1">
        <v>1.83</v>
      </c>
      <c r="AO3171" s="1">
        <v>77.542</v>
      </c>
      <c r="AT3171" s="1">
        <v>0.0</v>
      </c>
      <c r="AU3171" s="1">
        <v>0.0</v>
      </c>
      <c r="AX3171" s="1">
        <v>0.0</v>
      </c>
      <c r="AY3171" s="1">
        <v>0.0</v>
      </c>
      <c r="AZ3171" s="1">
        <v>0.0</v>
      </c>
      <c r="BA3171" s="1">
        <v>0.0</v>
      </c>
      <c r="BC3171" s="1">
        <v>1.47</v>
      </c>
      <c r="BG3171" s="1">
        <v>63.305</v>
      </c>
      <c r="BH3171" s="1">
        <v>0.08</v>
      </c>
      <c r="BJ3171" s="1">
        <v>3.39</v>
      </c>
      <c r="BO3171" s="1">
        <v>419.393</v>
      </c>
      <c r="BP3171" s="1">
        <v>0.53</v>
      </c>
      <c r="BR3171" s="1">
        <v>22.458</v>
      </c>
      <c r="BT3171" s="1">
        <v>0.0</v>
      </c>
      <c r="BU3171" s="1">
        <v>0.0</v>
      </c>
      <c r="BY3171" s="1">
        <v>0.0</v>
      </c>
      <c r="BZ3171" s="1">
        <v>0.0</v>
      </c>
      <c r="CB3171" s="1">
        <v>0.0</v>
      </c>
      <c r="CG3171" s="1">
        <v>815.046</v>
      </c>
      <c r="CH3171" s="1">
        <v>1.03</v>
      </c>
      <c r="CK3171" s="1">
        <v>0.0</v>
      </c>
      <c r="CL3171" s="1">
        <v>0.0</v>
      </c>
      <c r="CM3171" s="1">
        <v>0.0</v>
      </c>
      <c r="CN3171" s="1">
        <v>43.644</v>
      </c>
      <c r="CQ3171" s="1">
        <v>0.45</v>
      </c>
      <c r="CR3171" s="1">
        <v>0.0</v>
      </c>
      <c r="CU3171" s="1">
        <v>356.088</v>
      </c>
      <c r="CV3171" s="1">
        <v>0.0</v>
      </c>
      <c r="CX3171" s="1">
        <v>19.068</v>
      </c>
      <c r="CY3171" s="1">
        <v>0.0</v>
      </c>
      <c r="DA3171" s="1">
        <v>1867.484</v>
      </c>
      <c r="DB3171" s="1">
        <v>18.908</v>
      </c>
      <c r="DF3171" s="1">
        <v>419.393</v>
      </c>
      <c r="DG3171" s="1">
        <v>0.53</v>
      </c>
      <c r="DI3171" s="1">
        <v>22.458</v>
      </c>
      <c r="DN3171" s="1">
        <v>0.0</v>
      </c>
      <c r="DO3171" s="1">
        <v>0.0</v>
      </c>
      <c r="DQ3171" s="1">
        <v>0.0</v>
      </c>
      <c r="DV3171" s="1">
        <v>0.0</v>
      </c>
      <c r="DW3171" s="1">
        <v>0.0</v>
      </c>
      <c r="DY3171" s="1">
        <v>0.0</v>
      </c>
    </row>
    <row r="3172">
      <c r="A3172" s="1" t="s">
        <v>381</v>
      </c>
      <c r="B3172" s="1">
        <v>2007.0</v>
      </c>
      <c r="C3172" s="1" t="s">
        <v>382</v>
      </c>
      <c r="D3172" s="1">
        <v>1269468.0</v>
      </c>
      <c r="E3172" s="1">
        <v>1.95734016E10</v>
      </c>
      <c r="J3172" s="1">
        <v>370.234</v>
      </c>
      <c r="K3172" s="1">
        <v>0.47</v>
      </c>
      <c r="L3172" s="1">
        <v>19.106</v>
      </c>
      <c r="N3172" s="1">
        <v>634.146</v>
      </c>
      <c r="S3172" s="1">
        <v>779.854</v>
      </c>
      <c r="T3172" s="1">
        <v>0.99</v>
      </c>
      <c r="V3172" s="1">
        <v>0.0</v>
      </c>
      <c r="W3172" s="1">
        <v>0.0</v>
      </c>
      <c r="X3172" s="1">
        <v>0.0</v>
      </c>
      <c r="Y3172" s="1">
        <v>40.244</v>
      </c>
      <c r="AA3172" s="1">
        <v>2.46</v>
      </c>
      <c r="AB3172" s="1">
        <v>1937.82</v>
      </c>
      <c r="AC3172" s="1">
        <v>2.46</v>
      </c>
      <c r="AE3172" s="1">
        <v>3.766</v>
      </c>
      <c r="AF3172" s="1">
        <v>0.712</v>
      </c>
      <c r="AG3172" s="1">
        <v>15455.119</v>
      </c>
      <c r="AH3172" s="1">
        <v>1.002</v>
      </c>
      <c r="AK3172" s="1">
        <v>1504.567</v>
      </c>
      <c r="AL3172" s="1">
        <v>1.91</v>
      </c>
      <c r="AO3172" s="1">
        <v>77.642</v>
      </c>
      <c r="AT3172" s="1">
        <v>0.0</v>
      </c>
      <c r="AU3172" s="1">
        <v>0.0</v>
      </c>
      <c r="AX3172" s="1">
        <v>0.0</v>
      </c>
      <c r="AY3172" s="1">
        <v>0.0</v>
      </c>
      <c r="AZ3172" s="1">
        <v>0.0</v>
      </c>
      <c r="BA3172" s="1">
        <v>0.0</v>
      </c>
      <c r="BC3172" s="1">
        <v>1.56</v>
      </c>
      <c r="BG3172" s="1">
        <v>63.019</v>
      </c>
      <c r="BH3172" s="1">
        <v>0.08</v>
      </c>
      <c r="BJ3172" s="1">
        <v>3.252</v>
      </c>
      <c r="BO3172" s="1">
        <v>433.252</v>
      </c>
      <c r="BP3172" s="1">
        <v>0.55</v>
      </c>
      <c r="BR3172" s="1">
        <v>22.358</v>
      </c>
      <c r="BT3172" s="1">
        <v>0.0</v>
      </c>
      <c r="BU3172" s="1">
        <v>0.0</v>
      </c>
      <c r="BY3172" s="1">
        <v>0.0</v>
      </c>
      <c r="BZ3172" s="1">
        <v>0.0</v>
      </c>
      <c r="CB3172" s="1">
        <v>0.0</v>
      </c>
      <c r="CG3172" s="1">
        <v>724.713</v>
      </c>
      <c r="CH3172" s="1">
        <v>0.92</v>
      </c>
      <c r="CK3172" s="1">
        <v>0.0</v>
      </c>
      <c r="CL3172" s="1">
        <v>0.0</v>
      </c>
      <c r="CM3172" s="1">
        <v>0.0</v>
      </c>
      <c r="CN3172" s="1">
        <v>37.398</v>
      </c>
      <c r="CQ3172" s="1">
        <v>0.47</v>
      </c>
      <c r="CR3172" s="1">
        <v>0.0</v>
      </c>
      <c r="CU3172" s="1">
        <v>370.234</v>
      </c>
      <c r="CV3172" s="1">
        <v>0.0</v>
      </c>
      <c r="CX3172" s="1">
        <v>19.106</v>
      </c>
      <c r="CY3172" s="1">
        <v>0.0</v>
      </c>
      <c r="DA3172" s="1">
        <v>1937.82</v>
      </c>
      <c r="DB3172" s="1">
        <v>19.62</v>
      </c>
      <c r="DF3172" s="1">
        <v>433.252</v>
      </c>
      <c r="DG3172" s="1">
        <v>0.55</v>
      </c>
      <c r="DI3172" s="1">
        <v>22.358</v>
      </c>
      <c r="DN3172" s="1">
        <v>0.0</v>
      </c>
      <c r="DO3172" s="1">
        <v>0.0</v>
      </c>
      <c r="DQ3172" s="1">
        <v>0.0</v>
      </c>
      <c r="DV3172" s="1">
        <v>0.0</v>
      </c>
      <c r="DW3172" s="1">
        <v>0.0</v>
      </c>
      <c r="DY3172" s="1">
        <v>0.0</v>
      </c>
    </row>
    <row r="3173">
      <c r="A3173" s="1" t="s">
        <v>381</v>
      </c>
      <c r="B3173" s="1">
        <v>2008.0</v>
      </c>
      <c r="C3173" s="1" t="s">
        <v>382</v>
      </c>
      <c r="D3173" s="1">
        <v>1274582.0</v>
      </c>
      <c r="E3173" s="1">
        <v>2.0249055232E10</v>
      </c>
      <c r="J3173" s="1">
        <v>384.44</v>
      </c>
      <c r="K3173" s="1">
        <v>0.49</v>
      </c>
      <c r="L3173" s="1">
        <v>19.141</v>
      </c>
      <c r="N3173" s="1">
        <v>636.719</v>
      </c>
      <c r="S3173" s="1">
        <v>886.565</v>
      </c>
      <c r="T3173" s="1">
        <v>1.13</v>
      </c>
      <c r="V3173" s="1">
        <v>0.0</v>
      </c>
      <c r="W3173" s="1">
        <v>0.0</v>
      </c>
      <c r="X3173" s="1">
        <v>0.0</v>
      </c>
      <c r="Y3173" s="1">
        <v>44.141</v>
      </c>
      <c r="AA3173" s="1">
        <v>2.56</v>
      </c>
      <c r="AB3173" s="1">
        <v>2008.502</v>
      </c>
      <c r="AC3173" s="1">
        <v>2.56</v>
      </c>
      <c r="AE3173" s="1">
        <v>2.281</v>
      </c>
      <c r="AF3173" s="1">
        <v>0.448</v>
      </c>
      <c r="AG3173" s="1">
        <v>15744.253</v>
      </c>
      <c r="AH3173" s="1">
        <v>0.991</v>
      </c>
      <c r="AK3173" s="1">
        <v>1537.759</v>
      </c>
      <c r="AL3173" s="1">
        <v>1.96</v>
      </c>
      <c r="AO3173" s="1">
        <v>76.562</v>
      </c>
      <c r="AT3173" s="1">
        <v>0.0</v>
      </c>
      <c r="AU3173" s="1">
        <v>0.0</v>
      </c>
      <c r="AX3173" s="1">
        <v>0.0</v>
      </c>
      <c r="AY3173" s="1">
        <v>0.0</v>
      </c>
      <c r="AZ3173" s="1">
        <v>0.0</v>
      </c>
      <c r="BA3173" s="1">
        <v>0.0</v>
      </c>
      <c r="BC3173" s="1">
        <v>1.63</v>
      </c>
      <c r="BG3173" s="1">
        <v>86.303</v>
      </c>
      <c r="BH3173" s="1">
        <v>0.11</v>
      </c>
      <c r="BJ3173" s="1">
        <v>4.297</v>
      </c>
      <c r="BO3173" s="1">
        <v>470.743</v>
      </c>
      <c r="BP3173" s="1">
        <v>0.6</v>
      </c>
      <c r="BR3173" s="1">
        <v>23.438</v>
      </c>
      <c r="BT3173" s="1">
        <v>0.0</v>
      </c>
      <c r="BU3173" s="1">
        <v>0.0</v>
      </c>
      <c r="BY3173" s="1">
        <v>0.0</v>
      </c>
      <c r="BZ3173" s="1">
        <v>0.0</v>
      </c>
      <c r="CB3173" s="1">
        <v>0.0</v>
      </c>
      <c r="CG3173" s="1">
        <v>651.194</v>
      </c>
      <c r="CH3173" s="1">
        <v>0.83</v>
      </c>
      <c r="CK3173" s="1">
        <v>0.0</v>
      </c>
      <c r="CL3173" s="1">
        <v>0.0</v>
      </c>
      <c r="CM3173" s="1">
        <v>0.0</v>
      </c>
      <c r="CN3173" s="1">
        <v>32.422</v>
      </c>
      <c r="CQ3173" s="1">
        <v>0.49</v>
      </c>
      <c r="CR3173" s="1">
        <v>0.0</v>
      </c>
      <c r="CU3173" s="1">
        <v>384.44</v>
      </c>
      <c r="CV3173" s="1">
        <v>0.0</v>
      </c>
      <c r="CX3173" s="1">
        <v>19.141</v>
      </c>
      <c r="CY3173" s="1">
        <v>0.0</v>
      </c>
      <c r="DA3173" s="1">
        <v>2008.502</v>
      </c>
      <c r="DB3173" s="1">
        <v>20.067</v>
      </c>
      <c r="DF3173" s="1">
        <v>470.743</v>
      </c>
      <c r="DG3173" s="1">
        <v>0.6</v>
      </c>
      <c r="DI3173" s="1">
        <v>23.438</v>
      </c>
      <c r="DN3173" s="1">
        <v>0.0</v>
      </c>
      <c r="DO3173" s="1">
        <v>0.0</v>
      </c>
      <c r="DQ3173" s="1">
        <v>0.0</v>
      </c>
      <c r="DV3173" s="1">
        <v>0.0</v>
      </c>
      <c r="DW3173" s="1">
        <v>0.0</v>
      </c>
      <c r="DY3173" s="1">
        <v>0.0</v>
      </c>
    </row>
    <row r="3174">
      <c r="A3174" s="1" t="s">
        <v>381</v>
      </c>
      <c r="B3174" s="1">
        <v>2009.0</v>
      </c>
      <c r="C3174" s="1" t="s">
        <v>382</v>
      </c>
      <c r="D3174" s="1">
        <v>1278929.0</v>
      </c>
      <c r="E3174" s="1">
        <v>2.0448210944E10</v>
      </c>
      <c r="J3174" s="1">
        <v>383.133</v>
      </c>
      <c r="K3174" s="1">
        <v>0.49</v>
      </c>
      <c r="L3174" s="1">
        <v>19.066</v>
      </c>
      <c r="N3174" s="1">
        <v>626.459</v>
      </c>
      <c r="S3174" s="1">
        <v>789.723</v>
      </c>
      <c r="T3174" s="1">
        <v>1.01</v>
      </c>
      <c r="V3174" s="1">
        <v>0.0</v>
      </c>
      <c r="W3174" s="1">
        <v>0.0</v>
      </c>
      <c r="X3174" s="1">
        <v>0.0</v>
      </c>
      <c r="Y3174" s="1">
        <v>39.3</v>
      </c>
      <c r="AA3174" s="1">
        <v>2.57</v>
      </c>
      <c r="AB3174" s="1">
        <v>2009.494</v>
      </c>
      <c r="AC3174" s="1">
        <v>2.57</v>
      </c>
      <c r="AE3174" s="1">
        <v>-3.692</v>
      </c>
      <c r="AF3174" s="1">
        <v>-0.741</v>
      </c>
      <c r="AG3174" s="1">
        <v>15111.36</v>
      </c>
      <c r="AH3174" s="1">
        <v>0.945</v>
      </c>
      <c r="AK3174" s="1">
        <v>1532.532</v>
      </c>
      <c r="AL3174" s="1">
        <v>1.96</v>
      </c>
      <c r="AO3174" s="1">
        <v>76.265</v>
      </c>
      <c r="AT3174" s="1">
        <v>0.0</v>
      </c>
      <c r="AU3174" s="1">
        <v>0.0</v>
      </c>
      <c r="AX3174" s="1">
        <v>0.0</v>
      </c>
      <c r="AY3174" s="1">
        <v>0.0</v>
      </c>
      <c r="AZ3174" s="1">
        <v>0.0</v>
      </c>
      <c r="BA3174" s="1">
        <v>0.0</v>
      </c>
      <c r="BC3174" s="1">
        <v>1.61</v>
      </c>
      <c r="BG3174" s="1">
        <v>93.829</v>
      </c>
      <c r="BH3174" s="1">
        <v>0.12</v>
      </c>
      <c r="BJ3174" s="1">
        <v>4.669</v>
      </c>
      <c r="BO3174" s="1">
        <v>476.962</v>
      </c>
      <c r="BP3174" s="1">
        <v>0.61</v>
      </c>
      <c r="BR3174" s="1">
        <v>23.735</v>
      </c>
      <c r="BT3174" s="1">
        <v>0.0</v>
      </c>
      <c r="BU3174" s="1">
        <v>0.0</v>
      </c>
      <c r="BY3174" s="1">
        <v>0.0</v>
      </c>
      <c r="BZ3174" s="1">
        <v>0.0</v>
      </c>
      <c r="CB3174" s="1">
        <v>0.0</v>
      </c>
      <c r="CG3174" s="1">
        <v>742.809</v>
      </c>
      <c r="CH3174" s="1">
        <v>0.95</v>
      </c>
      <c r="CK3174" s="1">
        <v>0.0</v>
      </c>
      <c r="CL3174" s="1">
        <v>0.0</v>
      </c>
      <c r="CM3174" s="1">
        <v>0.0</v>
      </c>
      <c r="CN3174" s="1">
        <v>36.965</v>
      </c>
      <c r="CQ3174" s="1">
        <v>0.49</v>
      </c>
      <c r="CR3174" s="1">
        <v>0.0</v>
      </c>
      <c r="CU3174" s="1">
        <v>383.133</v>
      </c>
      <c r="CV3174" s="1">
        <v>0.0</v>
      </c>
      <c r="CX3174" s="1">
        <v>19.066</v>
      </c>
      <c r="CY3174" s="1">
        <v>0.0</v>
      </c>
      <c r="DA3174" s="1">
        <v>2009.494</v>
      </c>
      <c r="DB3174" s="1">
        <v>19.326</v>
      </c>
      <c r="DF3174" s="1">
        <v>476.962</v>
      </c>
      <c r="DG3174" s="1">
        <v>0.61</v>
      </c>
      <c r="DI3174" s="1">
        <v>23.735</v>
      </c>
      <c r="DN3174" s="1">
        <v>0.0</v>
      </c>
      <c r="DO3174" s="1">
        <v>0.0</v>
      </c>
      <c r="DQ3174" s="1">
        <v>0.0</v>
      </c>
      <c r="DV3174" s="1">
        <v>0.0</v>
      </c>
      <c r="DW3174" s="1">
        <v>0.0</v>
      </c>
      <c r="DY3174" s="1">
        <v>0.0</v>
      </c>
    </row>
    <row r="3175">
      <c r="A3175" s="1" t="s">
        <v>381</v>
      </c>
      <c r="B3175" s="1">
        <v>2010.0</v>
      </c>
      <c r="C3175" s="1" t="s">
        <v>382</v>
      </c>
      <c r="D3175" s="1">
        <v>1282665.0</v>
      </c>
      <c r="E3175" s="1">
        <v>2.085092352E10</v>
      </c>
      <c r="J3175" s="1">
        <v>428.795</v>
      </c>
      <c r="K3175" s="1">
        <v>0.55</v>
      </c>
      <c r="L3175" s="1">
        <v>20.446</v>
      </c>
      <c r="N3175" s="1">
        <v>620.818</v>
      </c>
      <c r="S3175" s="1">
        <v>810.812</v>
      </c>
      <c r="T3175" s="1">
        <v>1.04</v>
      </c>
      <c r="V3175" s="1">
        <v>0.0</v>
      </c>
      <c r="W3175" s="1">
        <v>0.0</v>
      </c>
      <c r="X3175" s="1">
        <v>0.0</v>
      </c>
      <c r="Y3175" s="1">
        <v>38.662</v>
      </c>
      <c r="AA3175" s="1">
        <v>2.69</v>
      </c>
      <c r="AB3175" s="1">
        <v>2097.196</v>
      </c>
      <c r="AC3175" s="1">
        <v>2.69</v>
      </c>
      <c r="AE3175" s="1">
        <v>8.02</v>
      </c>
      <c r="AF3175" s="1">
        <v>1.55</v>
      </c>
      <c r="AG3175" s="1">
        <v>16275.696</v>
      </c>
      <c r="AH3175" s="1">
        <v>1.001</v>
      </c>
      <c r="AK3175" s="1">
        <v>1590.439</v>
      </c>
      <c r="AL3175" s="1">
        <v>2.04</v>
      </c>
      <c r="AO3175" s="1">
        <v>75.836</v>
      </c>
      <c r="AT3175" s="1">
        <v>0.0</v>
      </c>
      <c r="AU3175" s="1">
        <v>0.0</v>
      </c>
      <c r="AX3175" s="1">
        <v>0.0</v>
      </c>
      <c r="AY3175" s="1">
        <v>0.0</v>
      </c>
      <c r="AZ3175" s="1">
        <v>0.0</v>
      </c>
      <c r="BA3175" s="1">
        <v>0.0</v>
      </c>
      <c r="BC3175" s="1">
        <v>1.67</v>
      </c>
      <c r="BG3175" s="1">
        <v>77.963</v>
      </c>
      <c r="BH3175" s="1">
        <v>0.1</v>
      </c>
      <c r="BJ3175" s="1">
        <v>3.717</v>
      </c>
      <c r="BO3175" s="1">
        <v>506.757</v>
      </c>
      <c r="BP3175" s="1">
        <v>0.65</v>
      </c>
      <c r="BR3175" s="1">
        <v>24.164</v>
      </c>
      <c r="BT3175" s="1">
        <v>0.0</v>
      </c>
      <c r="BU3175" s="1">
        <v>0.0</v>
      </c>
      <c r="BY3175" s="1">
        <v>0.0</v>
      </c>
      <c r="BZ3175" s="1">
        <v>0.0</v>
      </c>
      <c r="CB3175" s="1">
        <v>0.0</v>
      </c>
      <c r="CG3175" s="1">
        <v>779.627</v>
      </c>
      <c r="CH3175" s="1">
        <v>1.0</v>
      </c>
      <c r="CK3175" s="1">
        <v>0.0</v>
      </c>
      <c r="CL3175" s="1">
        <v>0.0</v>
      </c>
      <c r="CM3175" s="1">
        <v>0.0</v>
      </c>
      <c r="CN3175" s="1">
        <v>37.175</v>
      </c>
      <c r="CQ3175" s="1">
        <v>0.55</v>
      </c>
      <c r="CR3175" s="1">
        <v>0.0</v>
      </c>
      <c r="CU3175" s="1">
        <v>428.795</v>
      </c>
      <c r="CV3175" s="1">
        <v>0.0</v>
      </c>
      <c r="CX3175" s="1">
        <v>20.446</v>
      </c>
      <c r="CY3175" s="1">
        <v>0.0</v>
      </c>
      <c r="DA3175" s="1">
        <v>2097.196</v>
      </c>
      <c r="DB3175" s="1">
        <v>20.876</v>
      </c>
      <c r="DF3175" s="1">
        <v>506.757</v>
      </c>
      <c r="DG3175" s="1">
        <v>0.65</v>
      </c>
      <c r="DI3175" s="1">
        <v>24.164</v>
      </c>
      <c r="DN3175" s="1">
        <v>0.0</v>
      </c>
      <c r="DO3175" s="1">
        <v>0.0</v>
      </c>
      <c r="DQ3175" s="1">
        <v>0.0</v>
      </c>
      <c r="DV3175" s="1">
        <v>0.0</v>
      </c>
      <c r="DW3175" s="1">
        <v>0.0</v>
      </c>
      <c r="DY3175" s="1">
        <v>0.0</v>
      </c>
    </row>
    <row r="3176">
      <c r="A3176" s="1" t="s">
        <v>381</v>
      </c>
      <c r="B3176" s="1">
        <v>2011.0</v>
      </c>
      <c r="C3176" s="1" t="s">
        <v>382</v>
      </c>
      <c r="D3176" s="1">
        <v>1286231.0</v>
      </c>
      <c r="E3176" s="1">
        <v>2.1190875136E10</v>
      </c>
      <c r="J3176" s="1">
        <v>380.958</v>
      </c>
      <c r="K3176" s="1">
        <v>0.49</v>
      </c>
      <c r="L3176" s="1">
        <v>17.949</v>
      </c>
      <c r="N3176" s="1">
        <v>648.352</v>
      </c>
      <c r="S3176" s="1">
        <v>862.987</v>
      </c>
      <c r="T3176" s="1">
        <v>1.11</v>
      </c>
      <c r="V3176" s="1">
        <v>0.0</v>
      </c>
      <c r="W3176" s="1">
        <v>0.0</v>
      </c>
      <c r="X3176" s="1">
        <v>0.0</v>
      </c>
      <c r="Y3176" s="1">
        <v>40.659</v>
      </c>
      <c r="AA3176" s="1">
        <v>2.73</v>
      </c>
      <c r="AB3176" s="1">
        <v>2122.48</v>
      </c>
      <c r="AC3176" s="1">
        <v>2.73</v>
      </c>
      <c r="AE3176" s="1">
        <v>2.924</v>
      </c>
      <c r="AF3176" s="1">
        <v>0.611</v>
      </c>
      <c r="AG3176" s="1">
        <v>16705.234</v>
      </c>
      <c r="AH3176" s="1">
        <v>1.014</v>
      </c>
      <c r="AK3176" s="1">
        <v>1702.649</v>
      </c>
      <c r="AL3176" s="1">
        <v>2.19</v>
      </c>
      <c r="AO3176" s="1">
        <v>80.22</v>
      </c>
      <c r="AT3176" s="1">
        <v>0.0</v>
      </c>
      <c r="AU3176" s="1">
        <v>0.0</v>
      </c>
      <c r="AX3176" s="1">
        <v>0.0</v>
      </c>
      <c r="AY3176" s="1">
        <v>0.0</v>
      </c>
      <c r="AZ3176" s="1">
        <v>0.0</v>
      </c>
      <c r="BA3176" s="1">
        <v>0.0</v>
      </c>
      <c r="BC3176" s="1">
        <v>1.77</v>
      </c>
      <c r="BG3176" s="1">
        <v>38.873</v>
      </c>
      <c r="BH3176" s="1">
        <v>0.05</v>
      </c>
      <c r="BJ3176" s="1">
        <v>1.832</v>
      </c>
      <c r="BO3176" s="1">
        <v>419.831</v>
      </c>
      <c r="BP3176" s="1">
        <v>0.54</v>
      </c>
      <c r="BR3176" s="1">
        <v>19.78</v>
      </c>
      <c r="BT3176" s="1">
        <v>0.0</v>
      </c>
      <c r="BU3176" s="1">
        <v>0.0</v>
      </c>
      <c r="BY3176" s="1">
        <v>0.0</v>
      </c>
      <c r="BZ3176" s="1">
        <v>0.0</v>
      </c>
      <c r="CB3176" s="1">
        <v>0.0</v>
      </c>
      <c r="CG3176" s="1">
        <v>839.663</v>
      </c>
      <c r="CH3176" s="1">
        <v>1.08</v>
      </c>
      <c r="CK3176" s="1">
        <v>0.0</v>
      </c>
      <c r="CL3176" s="1">
        <v>0.0</v>
      </c>
      <c r="CM3176" s="1">
        <v>0.0</v>
      </c>
      <c r="CN3176" s="1">
        <v>39.56</v>
      </c>
      <c r="CQ3176" s="1">
        <v>0.49</v>
      </c>
      <c r="CR3176" s="1">
        <v>0.0</v>
      </c>
      <c r="CU3176" s="1">
        <v>380.958</v>
      </c>
      <c r="CV3176" s="1">
        <v>0.0</v>
      </c>
      <c r="CX3176" s="1">
        <v>17.949</v>
      </c>
      <c r="CY3176" s="1">
        <v>0.0</v>
      </c>
      <c r="DA3176" s="1">
        <v>2122.48</v>
      </c>
      <c r="DB3176" s="1">
        <v>21.487</v>
      </c>
      <c r="DF3176" s="1">
        <v>419.831</v>
      </c>
      <c r="DG3176" s="1">
        <v>0.54</v>
      </c>
      <c r="DI3176" s="1">
        <v>19.78</v>
      </c>
      <c r="DN3176" s="1">
        <v>0.0</v>
      </c>
      <c r="DO3176" s="1">
        <v>0.0</v>
      </c>
      <c r="DQ3176" s="1">
        <v>0.0</v>
      </c>
      <c r="DV3176" s="1">
        <v>0.0</v>
      </c>
      <c r="DW3176" s="1">
        <v>0.0</v>
      </c>
      <c r="DY3176" s="1">
        <v>0.0</v>
      </c>
    </row>
    <row r="3177">
      <c r="A3177" s="1" t="s">
        <v>381</v>
      </c>
      <c r="B3177" s="1">
        <v>2012.0</v>
      </c>
      <c r="C3177" s="1" t="s">
        <v>382</v>
      </c>
      <c r="D3177" s="1">
        <v>1289121.0</v>
      </c>
      <c r="E3177" s="1">
        <v>2.1931706368E10</v>
      </c>
      <c r="J3177" s="1">
        <v>387.861</v>
      </c>
      <c r="K3177" s="1">
        <v>0.5</v>
      </c>
      <c r="L3177" s="1">
        <v>17.921</v>
      </c>
      <c r="N3177" s="1">
        <v>645.161</v>
      </c>
      <c r="S3177" s="1">
        <v>892.081</v>
      </c>
      <c r="T3177" s="1">
        <v>1.15</v>
      </c>
      <c r="V3177" s="1">
        <v>0.0</v>
      </c>
      <c r="W3177" s="1">
        <v>0.0</v>
      </c>
      <c r="X3177" s="1">
        <v>0.0</v>
      </c>
      <c r="Y3177" s="1">
        <v>41.219</v>
      </c>
      <c r="AA3177" s="1">
        <v>2.79</v>
      </c>
      <c r="AB3177" s="1">
        <v>2164.265</v>
      </c>
      <c r="AC3177" s="1">
        <v>2.79</v>
      </c>
      <c r="AE3177" s="1">
        <v>0.684</v>
      </c>
      <c r="AF3177" s="1">
        <v>0.147</v>
      </c>
      <c r="AG3177" s="1">
        <v>16781.826</v>
      </c>
      <c r="AH3177" s="1">
        <v>0.986</v>
      </c>
      <c r="AK3177" s="1">
        <v>1722.104</v>
      </c>
      <c r="AL3177" s="1">
        <v>2.22</v>
      </c>
      <c r="AO3177" s="1">
        <v>79.57</v>
      </c>
      <c r="AT3177" s="1">
        <v>0.0</v>
      </c>
      <c r="AU3177" s="1">
        <v>0.0</v>
      </c>
      <c r="AX3177" s="1">
        <v>0.0</v>
      </c>
      <c r="AY3177" s="1">
        <v>0.0</v>
      </c>
      <c r="AZ3177" s="1">
        <v>0.0</v>
      </c>
      <c r="BA3177" s="1">
        <v>0.0</v>
      </c>
      <c r="BC3177" s="1">
        <v>1.8</v>
      </c>
      <c r="BG3177" s="1">
        <v>54.301</v>
      </c>
      <c r="BH3177" s="1">
        <v>0.07</v>
      </c>
      <c r="BJ3177" s="1">
        <v>2.509</v>
      </c>
      <c r="BO3177" s="1">
        <v>442.162</v>
      </c>
      <c r="BP3177" s="1">
        <v>0.57</v>
      </c>
      <c r="BR3177" s="1">
        <v>20.43</v>
      </c>
      <c r="BT3177" s="1">
        <v>0.0</v>
      </c>
      <c r="BU3177" s="1">
        <v>0.0</v>
      </c>
      <c r="BY3177" s="1">
        <v>0.0</v>
      </c>
      <c r="BZ3177" s="1">
        <v>0.0</v>
      </c>
      <c r="CB3177" s="1">
        <v>0.0</v>
      </c>
      <c r="CG3177" s="1">
        <v>830.023</v>
      </c>
      <c r="CH3177" s="1">
        <v>1.07</v>
      </c>
      <c r="CK3177" s="1">
        <v>0.0</v>
      </c>
      <c r="CL3177" s="1">
        <v>0.0</v>
      </c>
      <c r="CM3177" s="1">
        <v>0.0</v>
      </c>
      <c r="CN3177" s="1">
        <v>38.351</v>
      </c>
      <c r="CQ3177" s="1">
        <v>0.5</v>
      </c>
      <c r="CR3177" s="1">
        <v>0.0</v>
      </c>
      <c r="CU3177" s="1">
        <v>387.861</v>
      </c>
      <c r="CV3177" s="1">
        <v>0.0</v>
      </c>
      <c r="CX3177" s="1">
        <v>17.921</v>
      </c>
      <c r="CY3177" s="1">
        <v>0.0</v>
      </c>
      <c r="DA3177" s="1">
        <v>2164.265</v>
      </c>
      <c r="DB3177" s="1">
        <v>21.634</v>
      </c>
      <c r="DF3177" s="1">
        <v>442.162</v>
      </c>
      <c r="DG3177" s="1">
        <v>0.57</v>
      </c>
      <c r="DI3177" s="1">
        <v>20.43</v>
      </c>
      <c r="DN3177" s="1">
        <v>0.0</v>
      </c>
      <c r="DO3177" s="1">
        <v>0.0</v>
      </c>
      <c r="DQ3177" s="1">
        <v>0.0</v>
      </c>
      <c r="DV3177" s="1">
        <v>0.0</v>
      </c>
      <c r="DW3177" s="1">
        <v>0.0</v>
      </c>
      <c r="DY3177" s="1">
        <v>0.0</v>
      </c>
    </row>
    <row r="3178">
      <c r="A3178" s="1" t="s">
        <v>381</v>
      </c>
      <c r="B3178" s="1">
        <v>2013.0</v>
      </c>
      <c r="C3178" s="1" t="s">
        <v>382</v>
      </c>
      <c r="D3178" s="1">
        <v>1290937.0</v>
      </c>
      <c r="E3178" s="1">
        <v>2.2668609536E10</v>
      </c>
      <c r="J3178" s="1">
        <v>379.569</v>
      </c>
      <c r="K3178" s="1">
        <v>0.49</v>
      </c>
      <c r="L3178" s="1">
        <v>17.133</v>
      </c>
      <c r="N3178" s="1">
        <v>646.853</v>
      </c>
      <c r="S3178" s="1">
        <v>937.304</v>
      </c>
      <c r="T3178" s="1">
        <v>1.21</v>
      </c>
      <c r="V3178" s="1">
        <v>0.0</v>
      </c>
      <c r="W3178" s="1">
        <v>0.0</v>
      </c>
      <c r="X3178" s="1">
        <v>0.0</v>
      </c>
      <c r="Y3178" s="1">
        <v>42.308</v>
      </c>
      <c r="AA3178" s="1">
        <v>2.86</v>
      </c>
      <c r="AB3178" s="1">
        <v>2215.445</v>
      </c>
      <c r="AC3178" s="1">
        <v>2.86</v>
      </c>
      <c r="AE3178" s="1">
        <v>1.21</v>
      </c>
      <c r="AF3178" s="1">
        <v>0.262</v>
      </c>
      <c r="AG3178" s="1">
        <v>16960.992</v>
      </c>
      <c r="AH3178" s="1">
        <v>0.966</v>
      </c>
      <c r="AK3178" s="1">
        <v>1766.159</v>
      </c>
      <c r="AL3178" s="1">
        <v>2.28</v>
      </c>
      <c r="AO3178" s="1">
        <v>79.72</v>
      </c>
      <c r="AT3178" s="1">
        <v>0.0</v>
      </c>
      <c r="AU3178" s="1">
        <v>0.0</v>
      </c>
      <c r="AX3178" s="1">
        <v>0.0</v>
      </c>
      <c r="AY3178" s="1">
        <v>0.0</v>
      </c>
      <c r="AZ3178" s="1">
        <v>0.0</v>
      </c>
      <c r="BA3178" s="1">
        <v>0.0</v>
      </c>
      <c r="BC3178" s="1">
        <v>1.85</v>
      </c>
      <c r="BG3178" s="1">
        <v>69.717</v>
      </c>
      <c r="BH3178" s="1">
        <v>0.09</v>
      </c>
      <c r="BJ3178" s="1">
        <v>3.147</v>
      </c>
      <c r="BO3178" s="1">
        <v>449.286</v>
      </c>
      <c r="BP3178" s="1">
        <v>0.58</v>
      </c>
      <c r="BR3178" s="1">
        <v>20.28</v>
      </c>
      <c r="BT3178" s="1">
        <v>0.0</v>
      </c>
      <c r="BU3178" s="1">
        <v>0.0</v>
      </c>
      <c r="BY3178" s="1">
        <v>0.0</v>
      </c>
      <c r="BZ3178" s="1">
        <v>0.0</v>
      </c>
      <c r="CB3178" s="1">
        <v>0.0</v>
      </c>
      <c r="CG3178" s="1">
        <v>828.855</v>
      </c>
      <c r="CH3178" s="1">
        <v>1.07</v>
      </c>
      <c r="CK3178" s="1">
        <v>0.0</v>
      </c>
      <c r="CL3178" s="1">
        <v>0.0</v>
      </c>
      <c r="CM3178" s="1">
        <v>0.0</v>
      </c>
      <c r="CN3178" s="1">
        <v>37.413</v>
      </c>
      <c r="CQ3178" s="1">
        <v>0.49</v>
      </c>
      <c r="CR3178" s="1">
        <v>0.0</v>
      </c>
      <c r="CU3178" s="1">
        <v>379.569</v>
      </c>
      <c r="CV3178" s="1">
        <v>0.0</v>
      </c>
      <c r="CX3178" s="1">
        <v>17.133</v>
      </c>
      <c r="CY3178" s="1">
        <v>0.0</v>
      </c>
      <c r="DA3178" s="1">
        <v>2215.445</v>
      </c>
      <c r="DB3178" s="1">
        <v>21.896</v>
      </c>
      <c r="DF3178" s="1">
        <v>449.286</v>
      </c>
      <c r="DG3178" s="1">
        <v>0.58</v>
      </c>
      <c r="DI3178" s="1">
        <v>20.28</v>
      </c>
      <c r="DN3178" s="1">
        <v>0.0</v>
      </c>
      <c r="DO3178" s="1">
        <v>0.0</v>
      </c>
      <c r="DQ3178" s="1">
        <v>0.0</v>
      </c>
      <c r="DV3178" s="1">
        <v>0.0</v>
      </c>
      <c r="DW3178" s="1">
        <v>0.0</v>
      </c>
      <c r="DY3178" s="1">
        <v>0.0</v>
      </c>
    </row>
    <row r="3179">
      <c r="A3179" s="1" t="s">
        <v>381</v>
      </c>
      <c r="B3179" s="1">
        <v>2014.0</v>
      </c>
      <c r="C3179" s="1" t="s">
        <v>382</v>
      </c>
      <c r="D3179" s="1">
        <v>1291949.0</v>
      </c>
      <c r="E3179" s="1">
        <v>2.3536142336E10</v>
      </c>
      <c r="J3179" s="1">
        <v>371.532</v>
      </c>
      <c r="K3179" s="1">
        <v>0.48</v>
      </c>
      <c r="L3179" s="1">
        <v>16.327</v>
      </c>
      <c r="N3179" s="1">
        <v>642.857</v>
      </c>
      <c r="S3179" s="1">
        <v>975.271</v>
      </c>
      <c r="T3179" s="1">
        <v>1.26</v>
      </c>
      <c r="V3179" s="1">
        <v>0.0</v>
      </c>
      <c r="W3179" s="1">
        <v>0.0</v>
      </c>
      <c r="X3179" s="1">
        <v>0.0</v>
      </c>
      <c r="Y3179" s="1">
        <v>42.857</v>
      </c>
      <c r="AA3179" s="1">
        <v>2.94</v>
      </c>
      <c r="AB3179" s="1">
        <v>2275.632</v>
      </c>
      <c r="AC3179" s="1">
        <v>2.94</v>
      </c>
      <c r="AE3179" s="1">
        <v>2.949</v>
      </c>
      <c r="AF3179" s="1">
        <v>0.646</v>
      </c>
      <c r="AG3179" s="1">
        <v>17447.488</v>
      </c>
      <c r="AH3179" s="1">
        <v>0.958</v>
      </c>
      <c r="AK3179" s="1">
        <v>1811.217</v>
      </c>
      <c r="AL3179" s="1">
        <v>2.34</v>
      </c>
      <c r="AO3179" s="1">
        <v>79.592</v>
      </c>
      <c r="AT3179" s="1">
        <v>0.0</v>
      </c>
      <c r="AU3179" s="1">
        <v>0.0</v>
      </c>
      <c r="AX3179" s="1">
        <v>0.0</v>
      </c>
      <c r="AY3179" s="1">
        <v>0.0</v>
      </c>
      <c r="AZ3179" s="1">
        <v>0.0</v>
      </c>
      <c r="BA3179" s="1">
        <v>0.0</v>
      </c>
      <c r="BC3179" s="1">
        <v>1.89</v>
      </c>
      <c r="BG3179" s="1">
        <v>69.662</v>
      </c>
      <c r="BH3179" s="1">
        <v>0.09</v>
      </c>
      <c r="BJ3179" s="1">
        <v>3.061</v>
      </c>
      <c r="BO3179" s="1">
        <v>464.415</v>
      </c>
      <c r="BP3179" s="1">
        <v>0.6</v>
      </c>
      <c r="BR3179" s="1">
        <v>20.408</v>
      </c>
      <c r="BT3179" s="1">
        <v>0.0</v>
      </c>
      <c r="BU3179" s="1">
        <v>0.0</v>
      </c>
      <c r="BY3179" s="1">
        <v>0.0</v>
      </c>
      <c r="BZ3179" s="1">
        <v>0.0</v>
      </c>
      <c r="CB3179" s="1">
        <v>0.0</v>
      </c>
      <c r="CG3179" s="1">
        <v>835.946</v>
      </c>
      <c r="CH3179" s="1">
        <v>1.08</v>
      </c>
      <c r="CK3179" s="1">
        <v>0.0</v>
      </c>
      <c r="CL3179" s="1">
        <v>0.0</v>
      </c>
      <c r="CM3179" s="1">
        <v>0.0</v>
      </c>
      <c r="CN3179" s="1">
        <v>36.735</v>
      </c>
      <c r="CQ3179" s="1">
        <v>0.48</v>
      </c>
      <c r="CR3179" s="1">
        <v>0.0</v>
      </c>
      <c r="CU3179" s="1">
        <v>371.532</v>
      </c>
      <c r="CV3179" s="1">
        <v>0.0</v>
      </c>
      <c r="CX3179" s="1">
        <v>16.327</v>
      </c>
      <c r="CY3179" s="1">
        <v>0.0</v>
      </c>
      <c r="DA3179" s="1">
        <v>2275.632</v>
      </c>
      <c r="DB3179" s="1">
        <v>22.541</v>
      </c>
      <c r="DF3179" s="1">
        <v>464.415</v>
      </c>
      <c r="DG3179" s="1">
        <v>0.6</v>
      </c>
      <c r="DI3179" s="1">
        <v>20.408</v>
      </c>
      <c r="DN3179" s="1">
        <v>23.221</v>
      </c>
      <c r="DO3179" s="1">
        <v>0.03</v>
      </c>
      <c r="DQ3179" s="1">
        <v>1.02</v>
      </c>
      <c r="DV3179" s="1">
        <v>0.0</v>
      </c>
      <c r="DW3179" s="1">
        <v>0.0</v>
      </c>
      <c r="DY3179" s="1">
        <v>0.0</v>
      </c>
    </row>
    <row r="3180">
      <c r="A3180" s="1" t="s">
        <v>381</v>
      </c>
      <c r="B3180" s="1">
        <v>2015.0</v>
      </c>
      <c r="C3180" s="1" t="s">
        <v>382</v>
      </c>
      <c r="D3180" s="1">
        <v>1292230.0</v>
      </c>
      <c r="E3180" s="1">
        <v>2.4404852736E10</v>
      </c>
      <c r="J3180" s="1">
        <v>410.144</v>
      </c>
      <c r="K3180" s="1">
        <v>0.53</v>
      </c>
      <c r="L3180" s="1">
        <v>17.726</v>
      </c>
      <c r="N3180" s="1">
        <v>622.074</v>
      </c>
      <c r="S3180" s="1">
        <v>913.15</v>
      </c>
      <c r="T3180" s="1">
        <v>1.18</v>
      </c>
      <c r="V3180" s="1">
        <v>0.0</v>
      </c>
      <c r="W3180" s="1">
        <v>0.0</v>
      </c>
      <c r="X3180" s="1">
        <v>0.0</v>
      </c>
      <c r="Y3180" s="1">
        <v>39.465</v>
      </c>
      <c r="AA3180" s="1">
        <v>2.99</v>
      </c>
      <c r="AB3180" s="1">
        <v>2313.83</v>
      </c>
      <c r="AC3180" s="1">
        <v>2.99</v>
      </c>
      <c r="AE3180" s="1">
        <v>3.532</v>
      </c>
      <c r="AF3180" s="1">
        <v>0.796</v>
      </c>
      <c r="AG3180" s="1">
        <v>18059.736</v>
      </c>
      <c r="AH3180" s="1">
        <v>0.956</v>
      </c>
      <c r="AK3180" s="1">
        <v>1787.607</v>
      </c>
      <c r="AL3180" s="1">
        <v>2.31</v>
      </c>
      <c r="AO3180" s="1">
        <v>77.258</v>
      </c>
      <c r="AT3180" s="1">
        <v>0.0</v>
      </c>
      <c r="AU3180" s="1">
        <v>0.0</v>
      </c>
      <c r="AX3180" s="1">
        <v>0.0</v>
      </c>
      <c r="AY3180" s="1">
        <v>0.0</v>
      </c>
      <c r="AZ3180" s="1">
        <v>0.0</v>
      </c>
      <c r="BA3180" s="1">
        <v>0.0</v>
      </c>
      <c r="BC3180" s="1">
        <v>1.86</v>
      </c>
      <c r="BG3180" s="1">
        <v>92.863</v>
      </c>
      <c r="BH3180" s="1">
        <v>0.12</v>
      </c>
      <c r="BJ3180" s="1">
        <v>4.013</v>
      </c>
      <c r="BO3180" s="1">
        <v>526.222</v>
      </c>
      <c r="BP3180" s="1">
        <v>0.68</v>
      </c>
      <c r="BR3180" s="1">
        <v>22.742</v>
      </c>
      <c r="BT3180" s="1">
        <v>0.0</v>
      </c>
      <c r="BU3180" s="1">
        <v>0.0</v>
      </c>
      <c r="BY3180" s="1">
        <v>0.0</v>
      </c>
      <c r="BZ3180" s="1">
        <v>0.0</v>
      </c>
      <c r="CB3180" s="1">
        <v>0.0</v>
      </c>
      <c r="CG3180" s="1">
        <v>874.457</v>
      </c>
      <c r="CH3180" s="1">
        <v>1.13</v>
      </c>
      <c r="CK3180" s="1">
        <v>0.0</v>
      </c>
      <c r="CL3180" s="1">
        <v>0.0</v>
      </c>
      <c r="CM3180" s="1">
        <v>0.0</v>
      </c>
      <c r="CN3180" s="1">
        <v>37.793</v>
      </c>
      <c r="CQ3180" s="1">
        <v>0.53</v>
      </c>
      <c r="CR3180" s="1">
        <v>0.0</v>
      </c>
      <c r="CU3180" s="1">
        <v>410.144</v>
      </c>
      <c r="CV3180" s="1">
        <v>0.0</v>
      </c>
      <c r="CX3180" s="1">
        <v>17.726</v>
      </c>
      <c r="CY3180" s="1">
        <v>0.0</v>
      </c>
      <c r="DA3180" s="1">
        <v>2313.83</v>
      </c>
      <c r="DB3180" s="1">
        <v>23.337</v>
      </c>
      <c r="DF3180" s="1">
        <v>526.222</v>
      </c>
      <c r="DG3180" s="1">
        <v>0.68</v>
      </c>
      <c r="DI3180" s="1">
        <v>22.742</v>
      </c>
      <c r="DN3180" s="1">
        <v>23.216</v>
      </c>
      <c r="DO3180" s="1">
        <v>0.03</v>
      </c>
      <c r="DQ3180" s="1">
        <v>1.003</v>
      </c>
      <c r="DV3180" s="1">
        <v>0.0</v>
      </c>
      <c r="DW3180" s="1">
        <v>0.0</v>
      </c>
      <c r="DY3180" s="1">
        <v>0.0</v>
      </c>
    </row>
    <row r="3181">
      <c r="A3181" s="1" t="s">
        <v>381</v>
      </c>
      <c r="B3181" s="1">
        <v>2016.0</v>
      </c>
      <c r="C3181" s="1" t="s">
        <v>382</v>
      </c>
      <c r="D3181" s="1">
        <v>1291760.0</v>
      </c>
      <c r="E3181" s="1">
        <v>2.5347373056E10</v>
      </c>
      <c r="J3181" s="1">
        <v>402.552</v>
      </c>
      <c r="K3181" s="1">
        <v>0.52</v>
      </c>
      <c r="L3181" s="1">
        <v>17.049</v>
      </c>
      <c r="N3181" s="1">
        <v>632.787</v>
      </c>
      <c r="S3181" s="1">
        <v>983.155</v>
      </c>
      <c r="T3181" s="1">
        <v>1.27</v>
      </c>
      <c r="V3181" s="1">
        <v>0.0</v>
      </c>
      <c r="W3181" s="1">
        <v>0.0</v>
      </c>
      <c r="X3181" s="1">
        <v>0.0</v>
      </c>
      <c r="Y3181" s="1">
        <v>41.639</v>
      </c>
      <c r="AA3181" s="1">
        <v>3.05</v>
      </c>
      <c r="AB3181" s="1">
        <v>2361.12</v>
      </c>
      <c r="AC3181" s="1">
        <v>3.05</v>
      </c>
      <c r="AE3181" s="1">
        <v>4.039</v>
      </c>
      <c r="AF3181" s="1">
        <v>0.943</v>
      </c>
      <c r="AG3181" s="1">
        <v>18796.088</v>
      </c>
      <c r="AH3181" s="1">
        <v>0.958</v>
      </c>
      <c r="AK3181" s="1">
        <v>1842.448</v>
      </c>
      <c r="AL3181" s="1">
        <v>2.38</v>
      </c>
      <c r="AO3181" s="1">
        <v>78.033</v>
      </c>
      <c r="AT3181" s="1">
        <v>0.0</v>
      </c>
      <c r="AU3181" s="1">
        <v>0.0</v>
      </c>
      <c r="AX3181" s="1">
        <v>0.0</v>
      </c>
      <c r="AY3181" s="1">
        <v>0.0</v>
      </c>
      <c r="AZ3181" s="1">
        <v>0.0</v>
      </c>
      <c r="BA3181" s="1">
        <v>0.0</v>
      </c>
      <c r="BC3181" s="1">
        <v>1.93</v>
      </c>
      <c r="BG3181" s="1">
        <v>77.414</v>
      </c>
      <c r="BH3181" s="1">
        <v>0.1</v>
      </c>
      <c r="BJ3181" s="1">
        <v>3.279</v>
      </c>
      <c r="BO3181" s="1">
        <v>518.672</v>
      </c>
      <c r="BP3181" s="1">
        <v>0.67</v>
      </c>
      <c r="BR3181" s="1">
        <v>21.967</v>
      </c>
      <c r="BT3181" s="1">
        <v>0.0</v>
      </c>
      <c r="BU3181" s="1">
        <v>0.0</v>
      </c>
      <c r="BY3181" s="1">
        <v>0.0</v>
      </c>
      <c r="BZ3181" s="1">
        <v>0.0</v>
      </c>
      <c r="CB3181" s="1">
        <v>0.0</v>
      </c>
      <c r="CG3181" s="1">
        <v>859.293</v>
      </c>
      <c r="CH3181" s="1">
        <v>1.11</v>
      </c>
      <c r="CK3181" s="1">
        <v>0.0</v>
      </c>
      <c r="CL3181" s="1">
        <v>0.0</v>
      </c>
      <c r="CM3181" s="1">
        <v>0.0</v>
      </c>
      <c r="CN3181" s="1">
        <v>36.393</v>
      </c>
      <c r="CQ3181" s="1">
        <v>0.52</v>
      </c>
      <c r="CR3181" s="1">
        <v>0.0</v>
      </c>
      <c r="CU3181" s="1">
        <v>402.552</v>
      </c>
      <c r="CV3181" s="1">
        <v>0.0</v>
      </c>
      <c r="CX3181" s="1">
        <v>17.049</v>
      </c>
      <c r="CY3181" s="1">
        <v>0.0</v>
      </c>
      <c r="DA3181" s="1">
        <v>2361.12</v>
      </c>
      <c r="DB3181" s="1">
        <v>24.28</v>
      </c>
      <c r="DF3181" s="1">
        <v>518.672</v>
      </c>
      <c r="DG3181" s="1">
        <v>0.67</v>
      </c>
      <c r="DI3181" s="1">
        <v>21.967</v>
      </c>
      <c r="DN3181" s="1">
        <v>23.224</v>
      </c>
      <c r="DO3181" s="1">
        <v>0.03</v>
      </c>
      <c r="DQ3181" s="1">
        <v>0.984</v>
      </c>
      <c r="DV3181" s="1">
        <v>15.483</v>
      </c>
      <c r="DW3181" s="1">
        <v>0.02</v>
      </c>
      <c r="DY3181" s="1">
        <v>0.656</v>
      </c>
    </row>
    <row r="3182">
      <c r="A3182" s="1" t="s">
        <v>381</v>
      </c>
      <c r="B3182" s="1">
        <v>2017.0</v>
      </c>
      <c r="C3182" s="1" t="s">
        <v>382</v>
      </c>
      <c r="D3182" s="1">
        <v>1290605.0</v>
      </c>
      <c r="E3182" s="1">
        <v>2.6345551872E10</v>
      </c>
      <c r="J3182" s="1">
        <v>371.919</v>
      </c>
      <c r="K3182" s="1">
        <v>0.48</v>
      </c>
      <c r="L3182" s="1">
        <v>15.434</v>
      </c>
      <c r="N3182" s="1">
        <v>643.087</v>
      </c>
      <c r="S3182" s="1">
        <v>1015.028</v>
      </c>
      <c r="T3182" s="1">
        <v>1.31</v>
      </c>
      <c r="Y3182" s="1">
        <v>42.122</v>
      </c>
      <c r="AA3182" s="1">
        <v>3.11</v>
      </c>
      <c r="AB3182" s="1">
        <v>2409.722</v>
      </c>
      <c r="AC3182" s="1">
        <v>3.11</v>
      </c>
      <c r="AE3182" s="1">
        <v>9.846</v>
      </c>
      <c r="AF3182" s="1">
        <v>2.391</v>
      </c>
      <c r="AG3182" s="1">
        <v>20665.299</v>
      </c>
      <c r="AH3182" s="1">
        <v>1.012</v>
      </c>
      <c r="AK3182" s="1">
        <v>1929.328</v>
      </c>
      <c r="AL3182" s="1">
        <v>2.49</v>
      </c>
      <c r="AO3182" s="1">
        <v>80.064</v>
      </c>
      <c r="AT3182" s="1">
        <v>0.0</v>
      </c>
      <c r="AU3182" s="1">
        <v>0.0</v>
      </c>
      <c r="BA3182" s="1">
        <v>0.0</v>
      </c>
      <c r="BC3182" s="1">
        <v>2.0</v>
      </c>
      <c r="BG3182" s="1">
        <v>69.735</v>
      </c>
      <c r="BH3182" s="1">
        <v>0.09</v>
      </c>
      <c r="BJ3182" s="1">
        <v>2.894</v>
      </c>
      <c r="BO3182" s="1">
        <v>480.395</v>
      </c>
      <c r="BP3182" s="1">
        <v>0.62</v>
      </c>
      <c r="BR3182" s="1">
        <v>19.936</v>
      </c>
      <c r="BT3182" s="1">
        <v>0.0</v>
      </c>
      <c r="BU3182" s="1">
        <v>0.0</v>
      </c>
      <c r="BY3182" s="1">
        <v>0.0</v>
      </c>
      <c r="BZ3182" s="1">
        <v>0.0</v>
      </c>
      <c r="CB3182" s="1">
        <v>0.0</v>
      </c>
      <c r="CG3182" s="1">
        <v>914.3</v>
      </c>
      <c r="CH3182" s="1">
        <v>1.18</v>
      </c>
      <c r="CN3182" s="1">
        <v>37.942</v>
      </c>
      <c r="CQ3182" s="1">
        <v>0.48</v>
      </c>
      <c r="CR3182" s="1">
        <v>0.0</v>
      </c>
      <c r="CU3182" s="1">
        <v>371.919</v>
      </c>
      <c r="CV3182" s="1">
        <v>0.0</v>
      </c>
      <c r="CX3182" s="1">
        <v>15.434</v>
      </c>
      <c r="CY3182" s="1">
        <v>0.0</v>
      </c>
      <c r="DA3182" s="1">
        <v>2409.722</v>
      </c>
      <c r="DB3182" s="1">
        <v>26.671</v>
      </c>
      <c r="DF3182" s="1">
        <v>480.395</v>
      </c>
      <c r="DG3182" s="1">
        <v>0.62</v>
      </c>
      <c r="DI3182" s="1">
        <v>19.936</v>
      </c>
      <c r="DN3182" s="1">
        <v>30.993</v>
      </c>
      <c r="DO3182" s="1">
        <v>0.04</v>
      </c>
      <c r="DQ3182" s="1">
        <v>1.286</v>
      </c>
      <c r="DV3182" s="1">
        <v>7.748</v>
      </c>
      <c r="DW3182" s="1">
        <v>0.01</v>
      </c>
      <c r="DY3182" s="1">
        <v>0.322</v>
      </c>
    </row>
    <row r="3183">
      <c r="A3183" s="1" t="s">
        <v>381</v>
      </c>
      <c r="B3183" s="1">
        <v>2018.0</v>
      </c>
      <c r="C3183" s="1" t="s">
        <v>382</v>
      </c>
      <c r="D3183" s="1">
        <v>1288776.0</v>
      </c>
      <c r="E3183" s="1">
        <v>2.7401224192E10</v>
      </c>
      <c r="J3183" s="1">
        <v>356.928</v>
      </c>
      <c r="K3183" s="1">
        <v>0.46</v>
      </c>
      <c r="L3183" s="1">
        <v>14.744</v>
      </c>
      <c r="N3183" s="1">
        <v>634.615</v>
      </c>
      <c r="S3183" s="1">
        <v>977.672</v>
      </c>
      <c r="T3183" s="1">
        <v>1.26</v>
      </c>
      <c r="Y3183" s="1">
        <v>40.385</v>
      </c>
      <c r="AA3183" s="1">
        <v>3.12</v>
      </c>
      <c r="AB3183" s="1">
        <v>2420.902</v>
      </c>
      <c r="AC3183" s="1">
        <v>3.12</v>
      </c>
      <c r="AE3183" s="1">
        <v>-5.772</v>
      </c>
      <c r="AF3183" s="1">
        <v>-1.54</v>
      </c>
      <c r="AG3183" s="1">
        <v>19500.033</v>
      </c>
      <c r="AH3183" s="1">
        <v>0.917</v>
      </c>
      <c r="AK3183" s="1">
        <v>1924.307</v>
      </c>
      <c r="AL3183" s="1">
        <v>2.48</v>
      </c>
      <c r="AO3183" s="1">
        <v>79.487</v>
      </c>
      <c r="AT3183" s="1">
        <v>0.0</v>
      </c>
      <c r="AU3183" s="1">
        <v>0.0</v>
      </c>
      <c r="BA3183" s="1">
        <v>0.0</v>
      </c>
      <c r="BC3183" s="1">
        <v>1.98</v>
      </c>
      <c r="BG3183" s="1">
        <v>93.112</v>
      </c>
      <c r="BH3183" s="1">
        <v>0.12</v>
      </c>
      <c r="BJ3183" s="1">
        <v>3.846</v>
      </c>
      <c r="BO3183" s="1">
        <v>496.595</v>
      </c>
      <c r="BP3183" s="1">
        <v>0.64</v>
      </c>
      <c r="BR3183" s="1">
        <v>20.513</v>
      </c>
      <c r="BT3183" s="1">
        <v>0.0</v>
      </c>
      <c r="BU3183" s="1">
        <v>0.0</v>
      </c>
      <c r="BY3183" s="1">
        <v>0.0</v>
      </c>
      <c r="BZ3183" s="1">
        <v>0.0</v>
      </c>
      <c r="CB3183" s="1">
        <v>0.0</v>
      </c>
      <c r="CG3183" s="1">
        <v>946.635</v>
      </c>
      <c r="CH3183" s="1">
        <v>1.22</v>
      </c>
      <c r="CN3183" s="1">
        <v>39.103</v>
      </c>
      <c r="CQ3183" s="1">
        <v>0.46</v>
      </c>
      <c r="CR3183" s="1">
        <v>0.0</v>
      </c>
      <c r="CU3183" s="1">
        <v>356.928</v>
      </c>
      <c r="CV3183" s="1">
        <v>0.0</v>
      </c>
      <c r="CX3183" s="1">
        <v>14.744</v>
      </c>
      <c r="CY3183" s="1">
        <v>0.0</v>
      </c>
      <c r="DA3183" s="1">
        <v>2420.902</v>
      </c>
      <c r="DB3183" s="1">
        <v>25.131</v>
      </c>
      <c r="DF3183" s="1">
        <v>496.595</v>
      </c>
      <c r="DG3183" s="1">
        <v>0.64</v>
      </c>
      <c r="DI3183" s="1">
        <v>20.513</v>
      </c>
      <c r="DN3183" s="1">
        <v>38.797</v>
      </c>
      <c r="DO3183" s="1">
        <v>0.05</v>
      </c>
      <c r="DQ3183" s="1">
        <v>1.603</v>
      </c>
      <c r="DV3183" s="1">
        <v>7.759</v>
      </c>
      <c r="DW3183" s="1">
        <v>0.01</v>
      </c>
      <c r="DY3183" s="1">
        <v>0.321</v>
      </c>
    </row>
    <row r="3184">
      <c r="A3184" s="1" t="s">
        <v>381</v>
      </c>
      <c r="B3184" s="1">
        <v>2019.0</v>
      </c>
      <c r="C3184" s="1" t="s">
        <v>382</v>
      </c>
      <c r="D3184" s="1">
        <v>1286227.0</v>
      </c>
      <c r="E3184" s="1">
        <v>2.8193386496E10</v>
      </c>
      <c r="J3184" s="1">
        <v>357.635</v>
      </c>
      <c r="K3184" s="1">
        <v>0.46</v>
      </c>
      <c r="L3184" s="1">
        <v>14.241</v>
      </c>
      <c r="N3184" s="1">
        <v>619.195</v>
      </c>
      <c r="S3184" s="1">
        <v>909.637</v>
      </c>
      <c r="T3184" s="1">
        <v>1.17</v>
      </c>
      <c r="Y3184" s="1">
        <v>36.223</v>
      </c>
      <c r="AA3184" s="1">
        <v>3.23</v>
      </c>
      <c r="AB3184" s="1">
        <v>2511.221</v>
      </c>
      <c r="AC3184" s="1">
        <v>3.23</v>
      </c>
      <c r="AE3184" s="1">
        <v>3.144</v>
      </c>
      <c r="AF3184" s="1">
        <v>0.79</v>
      </c>
      <c r="AG3184" s="1">
        <v>20153.002</v>
      </c>
      <c r="AH3184" s="1">
        <v>0.919</v>
      </c>
      <c r="AK3184" s="1">
        <v>1966.993</v>
      </c>
      <c r="AL3184" s="1">
        <v>2.53</v>
      </c>
      <c r="AO3184" s="1">
        <v>78.328</v>
      </c>
      <c r="AT3184" s="1">
        <v>0.0</v>
      </c>
      <c r="AU3184" s="1">
        <v>0.0</v>
      </c>
      <c r="BA3184" s="1">
        <v>0.0</v>
      </c>
      <c r="BC3184" s="1">
        <v>2.0</v>
      </c>
      <c r="BG3184" s="1">
        <v>77.747</v>
      </c>
      <c r="BH3184" s="1">
        <v>0.1</v>
      </c>
      <c r="BJ3184" s="1">
        <v>3.096</v>
      </c>
      <c r="BO3184" s="1">
        <v>544.227</v>
      </c>
      <c r="BP3184" s="1">
        <v>0.7</v>
      </c>
      <c r="BR3184" s="1">
        <v>21.672</v>
      </c>
      <c r="BT3184" s="1">
        <v>0.0</v>
      </c>
      <c r="BU3184" s="1">
        <v>0.0</v>
      </c>
      <c r="BY3184" s="1">
        <v>0.0</v>
      </c>
      <c r="BZ3184" s="1">
        <v>0.0</v>
      </c>
      <c r="CB3184" s="1">
        <v>0.0</v>
      </c>
      <c r="CG3184" s="1">
        <v>1057.356</v>
      </c>
      <c r="CH3184" s="1">
        <v>1.36</v>
      </c>
      <c r="CN3184" s="1">
        <v>42.105</v>
      </c>
      <c r="CQ3184" s="1">
        <v>0.46</v>
      </c>
      <c r="CR3184" s="1">
        <v>0.0</v>
      </c>
      <c r="CU3184" s="1">
        <v>357.635</v>
      </c>
      <c r="CV3184" s="1">
        <v>0.0</v>
      </c>
      <c r="CX3184" s="1">
        <v>14.241</v>
      </c>
      <c r="CY3184" s="1">
        <v>0.0</v>
      </c>
      <c r="DA3184" s="1">
        <v>2511.221</v>
      </c>
      <c r="DB3184" s="1">
        <v>25.921</v>
      </c>
      <c r="DF3184" s="1">
        <v>544.227</v>
      </c>
      <c r="DG3184" s="1">
        <v>0.7</v>
      </c>
      <c r="DI3184" s="1">
        <v>21.672</v>
      </c>
      <c r="DN3184" s="1">
        <v>101.071</v>
      </c>
      <c r="DO3184" s="1">
        <v>0.13</v>
      </c>
      <c r="DQ3184" s="1">
        <v>4.025</v>
      </c>
      <c r="DV3184" s="1">
        <v>7.775</v>
      </c>
      <c r="DW3184" s="1">
        <v>0.01</v>
      </c>
      <c r="DY3184" s="1">
        <v>0.31</v>
      </c>
    </row>
    <row r="3185">
      <c r="A3185" s="1" t="s">
        <v>381</v>
      </c>
      <c r="B3185" s="1">
        <v>2020.0</v>
      </c>
      <c r="C3185" s="1" t="s">
        <v>382</v>
      </c>
      <c r="D3185" s="1">
        <v>1283178.0</v>
      </c>
      <c r="E3185" s="1">
        <v>2.4077715456E10</v>
      </c>
      <c r="J3185" s="1">
        <v>319.519</v>
      </c>
      <c r="K3185" s="1">
        <v>0.41</v>
      </c>
      <c r="L3185" s="1">
        <v>14.138</v>
      </c>
      <c r="N3185" s="1">
        <v>613.793</v>
      </c>
      <c r="S3185" s="1">
        <v>888.419</v>
      </c>
      <c r="T3185" s="1">
        <v>1.14</v>
      </c>
      <c r="Y3185" s="1">
        <v>39.31</v>
      </c>
      <c r="AA3185" s="1">
        <v>2.9</v>
      </c>
      <c r="AB3185" s="1">
        <v>2260.014</v>
      </c>
      <c r="AC3185" s="1">
        <v>2.9</v>
      </c>
      <c r="AE3185" s="1">
        <v>-15.607</v>
      </c>
      <c r="AF3185" s="1">
        <v>-4.045</v>
      </c>
      <c r="AG3185" s="1">
        <v>17048.23</v>
      </c>
      <c r="AH3185" s="1">
        <v>0.909</v>
      </c>
      <c r="AK3185" s="1">
        <v>1714.493</v>
      </c>
      <c r="AL3185" s="1">
        <v>2.2</v>
      </c>
      <c r="AO3185" s="1">
        <v>75.862</v>
      </c>
      <c r="AT3185" s="1">
        <v>0.0</v>
      </c>
      <c r="AU3185" s="1">
        <v>0.0</v>
      </c>
      <c r="BA3185" s="1">
        <v>0.0</v>
      </c>
      <c r="BC3185" s="1">
        <v>1.78</v>
      </c>
      <c r="BG3185" s="1">
        <v>93.518</v>
      </c>
      <c r="BH3185" s="1">
        <v>0.12</v>
      </c>
      <c r="BJ3185" s="1">
        <v>4.138</v>
      </c>
      <c r="BO3185" s="1">
        <v>545.521</v>
      </c>
      <c r="BP3185" s="1">
        <v>0.7</v>
      </c>
      <c r="BR3185" s="1">
        <v>24.138</v>
      </c>
      <c r="BT3185" s="1">
        <v>0.0</v>
      </c>
      <c r="BU3185" s="1">
        <v>0.0</v>
      </c>
      <c r="BY3185" s="1">
        <v>0.0</v>
      </c>
      <c r="BZ3185" s="1">
        <v>0.0</v>
      </c>
      <c r="CB3185" s="1">
        <v>0.0</v>
      </c>
      <c r="CG3185" s="1">
        <v>826.074</v>
      </c>
      <c r="CH3185" s="1">
        <v>1.06</v>
      </c>
      <c r="CN3185" s="1">
        <v>36.552</v>
      </c>
      <c r="CQ3185" s="1">
        <v>0.41</v>
      </c>
      <c r="CR3185" s="1">
        <v>0.0</v>
      </c>
      <c r="CU3185" s="1">
        <v>319.519</v>
      </c>
      <c r="CV3185" s="1">
        <v>0.0</v>
      </c>
      <c r="CX3185" s="1">
        <v>14.138</v>
      </c>
      <c r="CY3185" s="1">
        <v>0.0</v>
      </c>
      <c r="DA3185" s="1">
        <v>2260.014</v>
      </c>
      <c r="DB3185" s="1">
        <v>21.876</v>
      </c>
      <c r="DF3185" s="1">
        <v>545.521</v>
      </c>
      <c r="DG3185" s="1">
        <v>0.7</v>
      </c>
      <c r="DI3185" s="1">
        <v>24.138</v>
      </c>
      <c r="DN3185" s="1">
        <v>116.897</v>
      </c>
      <c r="DO3185" s="1">
        <v>0.15</v>
      </c>
      <c r="DQ3185" s="1">
        <v>5.172</v>
      </c>
      <c r="DV3185" s="1">
        <v>15.586</v>
      </c>
      <c r="DW3185" s="1">
        <v>0.02</v>
      </c>
      <c r="DY3185" s="1">
        <v>0.69</v>
      </c>
    </row>
    <row r="3186">
      <c r="A3186" s="1" t="s">
        <v>381</v>
      </c>
      <c r="B3186" s="1">
        <v>2021.0</v>
      </c>
      <c r="C3186" s="1" t="s">
        <v>382</v>
      </c>
      <c r="D3186" s="1">
        <v>1279587.0</v>
      </c>
      <c r="E3186" s="1">
        <v>2.4920195072E10</v>
      </c>
      <c r="J3186" s="1">
        <v>289.156</v>
      </c>
      <c r="K3186" s="1">
        <v>0.37</v>
      </c>
      <c r="L3186" s="1">
        <v>12.375</v>
      </c>
      <c r="N3186" s="1">
        <v>628.763</v>
      </c>
      <c r="S3186" s="1">
        <v>976.878</v>
      </c>
      <c r="T3186" s="1">
        <v>1.25</v>
      </c>
      <c r="Y3186" s="1">
        <v>41.806</v>
      </c>
      <c r="AA3186" s="1">
        <v>2.99</v>
      </c>
      <c r="AB3186" s="1">
        <v>2336.691</v>
      </c>
      <c r="AC3186" s="1">
        <v>2.99</v>
      </c>
      <c r="AE3186" s="1">
        <v>-1.319</v>
      </c>
      <c r="AF3186" s="1">
        <v>-0.289</v>
      </c>
      <c r="AG3186" s="1">
        <v>16870.553</v>
      </c>
      <c r="AH3186" s="1">
        <v>0.866</v>
      </c>
      <c r="AK3186" s="1">
        <v>1836.53</v>
      </c>
      <c r="AL3186" s="1">
        <v>2.35</v>
      </c>
      <c r="AO3186" s="1">
        <v>78.595</v>
      </c>
      <c r="AT3186" s="1">
        <v>0.0</v>
      </c>
      <c r="AU3186" s="1">
        <v>0.0</v>
      </c>
      <c r="BA3186" s="1">
        <v>0.0</v>
      </c>
      <c r="BC3186" s="1">
        <v>1.88</v>
      </c>
      <c r="BG3186" s="1">
        <v>85.965</v>
      </c>
      <c r="BH3186" s="1">
        <v>0.11</v>
      </c>
      <c r="BJ3186" s="1">
        <v>3.679</v>
      </c>
      <c r="BO3186" s="1">
        <v>500.161</v>
      </c>
      <c r="BP3186" s="1">
        <v>0.64</v>
      </c>
      <c r="BR3186" s="1">
        <v>21.405</v>
      </c>
      <c r="BT3186" s="1">
        <v>0.0</v>
      </c>
      <c r="BU3186" s="1">
        <v>0.0</v>
      </c>
      <c r="BY3186" s="1">
        <v>0.0</v>
      </c>
      <c r="BZ3186" s="1">
        <v>0.0</v>
      </c>
      <c r="CB3186" s="1">
        <v>0.0</v>
      </c>
      <c r="CG3186" s="1">
        <v>859.652</v>
      </c>
      <c r="CH3186" s="1">
        <v>1.1</v>
      </c>
      <c r="CN3186" s="1">
        <v>36.789</v>
      </c>
      <c r="CQ3186" s="1">
        <v>0.37</v>
      </c>
      <c r="CR3186" s="1">
        <v>0.0</v>
      </c>
      <c r="CU3186" s="1">
        <v>289.156</v>
      </c>
      <c r="CV3186" s="1">
        <v>0.0</v>
      </c>
      <c r="CX3186" s="1">
        <v>12.375</v>
      </c>
      <c r="CY3186" s="1">
        <v>0.0</v>
      </c>
      <c r="DA3186" s="1">
        <v>2336.691</v>
      </c>
      <c r="DB3186" s="1">
        <v>21.587</v>
      </c>
      <c r="DF3186" s="1">
        <v>500.161</v>
      </c>
      <c r="DG3186" s="1">
        <v>0.64</v>
      </c>
      <c r="DI3186" s="1">
        <v>21.405</v>
      </c>
      <c r="DN3186" s="1">
        <v>117.225</v>
      </c>
      <c r="DO3186" s="1">
        <v>0.15</v>
      </c>
      <c r="DQ3186" s="1">
        <v>5.017</v>
      </c>
      <c r="DV3186" s="1">
        <v>7.815</v>
      </c>
      <c r="DW3186" s="1">
        <v>0.01</v>
      </c>
      <c r="DY3186" s="1">
        <v>0.334</v>
      </c>
    </row>
    <row r="3187">
      <c r="A3187" s="1" t="s">
        <v>381</v>
      </c>
      <c r="B3187" s="1">
        <v>2022.0</v>
      </c>
      <c r="C3187" s="1" t="s">
        <v>382</v>
      </c>
      <c r="D3187" s="1">
        <v>1276075.0</v>
      </c>
      <c r="E3187" s="1">
        <v>2.698857472E10</v>
      </c>
      <c r="J3187" s="1">
        <v>235.096</v>
      </c>
      <c r="K3187" s="1">
        <v>0.3</v>
      </c>
      <c r="L3187" s="1">
        <v>9.615</v>
      </c>
      <c r="N3187" s="1">
        <v>615.385</v>
      </c>
      <c r="S3187" s="1">
        <v>767.98</v>
      </c>
      <c r="T3187" s="1">
        <v>0.98</v>
      </c>
      <c r="Y3187" s="1">
        <v>31.41</v>
      </c>
      <c r="AA3187" s="1">
        <v>3.12</v>
      </c>
      <c r="AB3187" s="1">
        <v>2444.997</v>
      </c>
      <c r="AC3187" s="1">
        <v>3.12</v>
      </c>
      <c r="AE3187" s="1">
        <v>-0.388</v>
      </c>
      <c r="AF3187" s="1">
        <v>-0.084</v>
      </c>
      <c r="AG3187" s="1">
        <v>16851.289</v>
      </c>
      <c r="AH3187" s="1">
        <v>0.797</v>
      </c>
      <c r="AK3187" s="1">
        <v>1966.969</v>
      </c>
      <c r="AL3187" s="1">
        <v>2.51</v>
      </c>
      <c r="AO3187" s="1">
        <v>80.449</v>
      </c>
      <c r="AT3187" s="1">
        <v>0.0</v>
      </c>
      <c r="AU3187" s="1">
        <v>0.0</v>
      </c>
      <c r="BA3187" s="1">
        <v>0.0</v>
      </c>
      <c r="BC3187" s="1">
        <v>1.92</v>
      </c>
      <c r="BG3187" s="1">
        <v>101.875</v>
      </c>
      <c r="BH3187" s="1">
        <v>0.13</v>
      </c>
      <c r="BJ3187" s="1">
        <v>4.167</v>
      </c>
      <c r="BO3187" s="1">
        <v>478.028</v>
      </c>
      <c r="BP3187" s="1">
        <v>0.61</v>
      </c>
      <c r="BR3187" s="1">
        <v>19.551</v>
      </c>
      <c r="BT3187" s="1">
        <v>0.0</v>
      </c>
      <c r="BU3187" s="1">
        <v>0.0</v>
      </c>
      <c r="BY3187" s="1">
        <v>0.0</v>
      </c>
      <c r="BZ3187" s="1">
        <v>0.0</v>
      </c>
      <c r="CB3187" s="1">
        <v>0.0</v>
      </c>
      <c r="CG3187" s="1">
        <v>1198.989</v>
      </c>
      <c r="CH3187" s="1">
        <v>1.53</v>
      </c>
      <c r="CN3187" s="1">
        <v>49.038</v>
      </c>
      <c r="CQ3187" s="1">
        <v>0.3</v>
      </c>
      <c r="CR3187" s="1">
        <v>0.0</v>
      </c>
      <c r="CU3187" s="1">
        <v>235.096</v>
      </c>
      <c r="CV3187" s="1">
        <v>0.0</v>
      </c>
      <c r="CX3187" s="1">
        <v>9.615</v>
      </c>
      <c r="CY3187" s="1">
        <v>0.0</v>
      </c>
      <c r="DA3187" s="1">
        <v>2444.997</v>
      </c>
      <c r="DB3187" s="1">
        <v>21.504</v>
      </c>
      <c r="DF3187" s="1">
        <v>478.028</v>
      </c>
      <c r="DG3187" s="1">
        <v>0.61</v>
      </c>
      <c r="DI3187" s="1">
        <v>19.551</v>
      </c>
      <c r="DN3187" s="1">
        <v>125.384</v>
      </c>
      <c r="DO3187" s="1">
        <v>0.16</v>
      </c>
      <c r="DQ3187" s="1">
        <v>5.128</v>
      </c>
      <c r="DV3187" s="1">
        <v>15.673</v>
      </c>
      <c r="DW3187" s="1">
        <v>0.02</v>
      </c>
      <c r="DY3187" s="1">
        <v>0.641</v>
      </c>
    </row>
    <row r="3188">
      <c r="A3188" s="1" t="s">
        <v>381</v>
      </c>
      <c r="B3188" s="1">
        <v>2023.0</v>
      </c>
      <c r="C3188" s="1" t="s">
        <v>382</v>
      </c>
      <c r="D3188" s="1">
        <v>1273543.0</v>
      </c>
      <c r="J3188" s="1">
        <v>251.268</v>
      </c>
      <c r="K3188" s="1">
        <v>0.32</v>
      </c>
      <c r="L3188" s="1">
        <v>9.786</v>
      </c>
      <c r="N3188" s="1">
        <v>633.028</v>
      </c>
      <c r="S3188" s="1">
        <v>863.732</v>
      </c>
      <c r="T3188" s="1">
        <v>1.1</v>
      </c>
      <c r="Y3188" s="1">
        <v>33.639</v>
      </c>
      <c r="AA3188" s="1">
        <v>3.27</v>
      </c>
      <c r="AB3188" s="1">
        <v>2567.64</v>
      </c>
      <c r="AC3188" s="1">
        <v>3.27</v>
      </c>
      <c r="AE3188" s="1">
        <v>4.472</v>
      </c>
      <c r="AF3188" s="1">
        <v>0.962</v>
      </c>
      <c r="AG3188" s="1">
        <v>17639.912</v>
      </c>
      <c r="AK3188" s="1">
        <v>2120.07</v>
      </c>
      <c r="AL3188" s="1">
        <v>2.7</v>
      </c>
      <c r="AO3188" s="1">
        <v>82.569</v>
      </c>
      <c r="AT3188" s="1">
        <v>0.0</v>
      </c>
      <c r="AU3188" s="1">
        <v>0.0</v>
      </c>
      <c r="BA3188" s="1">
        <v>0.0</v>
      </c>
      <c r="BC3188" s="1">
        <v>2.07</v>
      </c>
      <c r="BG3188" s="1">
        <v>70.669</v>
      </c>
      <c r="BH3188" s="1">
        <v>0.09</v>
      </c>
      <c r="BJ3188" s="1">
        <v>2.752</v>
      </c>
      <c r="BO3188" s="1">
        <v>447.57</v>
      </c>
      <c r="BP3188" s="1">
        <v>0.57</v>
      </c>
      <c r="BR3188" s="1">
        <v>17.431</v>
      </c>
      <c r="BT3188" s="1">
        <v>0.0</v>
      </c>
      <c r="BU3188" s="1">
        <v>0.0</v>
      </c>
      <c r="BY3188" s="1">
        <v>0.0</v>
      </c>
      <c r="BZ3188" s="1">
        <v>0.0</v>
      </c>
      <c r="CB3188" s="1">
        <v>0.0</v>
      </c>
      <c r="CG3188" s="1">
        <v>1256.338</v>
      </c>
      <c r="CH3188" s="1">
        <v>1.6</v>
      </c>
      <c r="CN3188" s="1">
        <v>48.93</v>
      </c>
      <c r="CQ3188" s="1">
        <v>0.32</v>
      </c>
      <c r="CR3188" s="1">
        <v>0.0</v>
      </c>
      <c r="CU3188" s="1">
        <v>251.268</v>
      </c>
      <c r="CV3188" s="1">
        <v>0.0</v>
      </c>
      <c r="CX3188" s="1">
        <v>9.786</v>
      </c>
      <c r="CY3188" s="1">
        <v>0.0</v>
      </c>
      <c r="DA3188" s="1">
        <v>2567.64</v>
      </c>
      <c r="DB3188" s="1">
        <v>22.465</v>
      </c>
      <c r="DF3188" s="1">
        <v>447.57</v>
      </c>
      <c r="DG3188" s="1">
        <v>0.57</v>
      </c>
      <c r="DI3188" s="1">
        <v>17.431</v>
      </c>
      <c r="DN3188" s="1">
        <v>117.782</v>
      </c>
      <c r="DO3188" s="1">
        <v>0.15</v>
      </c>
      <c r="DQ3188" s="1">
        <v>4.587</v>
      </c>
      <c r="DV3188" s="1">
        <v>7.852</v>
      </c>
      <c r="DW3188" s="1">
        <v>0.01</v>
      </c>
      <c r="DY3188" s="1">
        <v>0.306</v>
      </c>
    </row>
    <row r="3189">
      <c r="A3189" s="1" t="s">
        <v>383</v>
      </c>
      <c r="B3189" s="1">
        <v>2000.0</v>
      </c>
      <c r="C3189" s="1" t="s">
        <v>384</v>
      </c>
      <c r="D3189" s="1">
        <v>9.8625515E7</v>
      </c>
      <c r="E3189" s="1">
        <v>1.241194692608E12</v>
      </c>
      <c r="G3189" s="1">
        <v>0.908</v>
      </c>
      <c r="H3189" s="1">
        <v>9.21</v>
      </c>
      <c r="I3189" s="1">
        <v>0.908</v>
      </c>
      <c r="J3189" s="1">
        <v>64.486</v>
      </c>
      <c r="K3189" s="1">
        <v>6.36</v>
      </c>
      <c r="L3189" s="1">
        <v>3.123</v>
      </c>
      <c r="M3189" s="1">
        <v>0.054</v>
      </c>
      <c r="N3189" s="1">
        <v>525.39</v>
      </c>
      <c r="O3189" s="1">
        <v>9.547</v>
      </c>
      <c r="P3189" s="1">
        <v>6.639</v>
      </c>
      <c r="Q3189" s="1">
        <v>772.487</v>
      </c>
      <c r="R3189" s="1">
        <v>76.187</v>
      </c>
      <c r="S3189" s="1">
        <v>193.155</v>
      </c>
      <c r="T3189" s="1">
        <v>19.05</v>
      </c>
      <c r="U3189" s="1">
        <v>11.212</v>
      </c>
      <c r="V3189" s="1">
        <v>6.349</v>
      </c>
      <c r="W3189" s="1">
        <v>638.504</v>
      </c>
      <c r="X3189" s="1">
        <v>62.973</v>
      </c>
      <c r="Y3189" s="1">
        <v>9.356</v>
      </c>
      <c r="Z3189" s="1">
        <v>4.504</v>
      </c>
      <c r="AA3189" s="1">
        <v>204.49</v>
      </c>
      <c r="AB3189" s="1">
        <v>2073.399</v>
      </c>
      <c r="AC3189" s="1">
        <v>203.62</v>
      </c>
      <c r="AD3189" s="1">
        <v>12.691</v>
      </c>
      <c r="AE3189" s="1">
        <v>6.19</v>
      </c>
      <c r="AF3189" s="1">
        <v>98.875</v>
      </c>
      <c r="AG3189" s="1">
        <v>17198.16</v>
      </c>
      <c r="AH3189" s="1">
        <v>1.367</v>
      </c>
      <c r="AI3189" s="1">
        <v>6.949</v>
      </c>
      <c r="AJ3189" s="1">
        <v>101.087</v>
      </c>
      <c r="AK3189" s="1">
        <v>1581.132</v>
      </c>
      <c r="AL3189" s="1">
        <v>155.94</v>
      </c>
      <c r="AM3189" s="1">
        <v>15775.406</v>
      </c>
      <c r="AN3189" s="1">
        <v>1555.858</v>
      </c>
      <c r="AO3189" s="1">
        <v>76.584</v>
      </c>
      <c r="AP3189" s="1">
        <v>91.985</v>
      </c>
      <c r="AQ3189" s="1">
        <v>6.281</v>
      </c>
      <c r="AR3189" s="1">
        <v>21.224</v>
      </c>
      <c r="AS3189" s="1">
        <v>359.133</v>
      </c>
      <c r="AT3189" s="1">
        <v>408.718</v>
      </c>
      <c r="AU3189" s="1">
        <v>40.31</v>
      </c>
      <c r="AV3189" s="1">
        <v>3641.381</v>
      </c>
      <c r="AW3189" s="1">
        <v>-2.502</v>
      </c>
      <c r="AX3189" s="1">
        <v>-8.566</v>
      </c>
      <c r="AY3189" s="1">
        <v>3384.385</v>
      </c>
      <c r="AZ3189" s="1">
        <v>333.787</v>
      </c>
      <c r="BA3189" s="1">
        <v>19.797</v>
      </c>
      <c r="BB3189" s="1">
        <v>21.233</v>
      </c>
      <c r="BC3189" s="1">
        <v>106.98</v>
      </c>
      <c r="BD3189" s="1">
        <v>1.108</v>
      </c>
      <c r="BE3189" s="1">
        <v>1.007</v>
      </c>
      <c r="BF3189" s="1">
        <v>91.875</v>
      </c>
      <c r="BG3189" s="1">
        <v>335.309</v>
      </c>
      <c r="BH3189" s="1">
        <v>33.07</v>
      </c>
      <c r="BI3189" s="1">
        <v>931.551</v>
      </c>
      <c r="BJ3189" s="1">
        <v>16.241</v>
      </c>
      <c r="BK3189" s="1">
        <v>5.432</v>
      </c>
      <c r="BL3189" s="1">
        <v>-0.429</v>
      </c>
      <c r="BM3189" s="1">
        <v>-2.093</v>
      </c>
      <c r="BN3189" s="1">
        <v>135.562</v>
      </c>
      <c r="BO3189" s="1">
        <v>483.445</v>
      </c>
      <c r="BP3189" s="1">
        <v>47.68</v>
      </c>
      <c r="BQ3189" s="1">
        <v>1374.514</v>
      </c>
      <c r="BR3189" s="1">
        <v>23.416</v>
      </c>
      <c r="BS3189" s="1">
        <v>8.015</v>
      </c>
      <c r="BT3189" s="1">
        <v>0.87</v>
      </c>
      <c r="BU3189" s="1">
        <v>0.425</v>
      </c>
      <c r="BV3189" s="1">
        <v>-17.806</v>
      </c>
      <c r="BW3189" s="1">
        <v>-4.947</v>
      </c>
      <c r="BX3189" s="1">
        <v>22.836</v>
      </c>
      <c r="BY3189" s="1">
        <v>83.346</v>
      </c>
      <c r="BZ3189" s="1">
        <v>8.22</v>
      </c>
      <c r="CA3189" s="1">
        <v>231.544</v>
      </c>
      <c r="CB3189" s="1">
        <v>4.037</v>
      </c>
      <c r="CC3189" s="1">
        <v>1.35</v>
      </c>
      <c r="CD3189" s="1">
        <v>6.992</v>
      </c>
      <c r="CE3189" s="1">
        <v>73.224</v>
      </c>
      <c r="CF3189" s="1">
        <v>1120.538</v>
      </c>
      <c r="CG3189" s="1">
        <v>979.26</v>
      </c>
      <c r="CH3189" s="1">
        <v>96.58</v>
      </c>
      <c r="CI3189" s="1">
        <v>11361.539</v>
      </c>
      <c r="CJ3189" s="1">
        <v>2.918</v>
      </c>
      <c r="CK3189" s="1">
        <v>56.169</v>
      </c>
      <c r="CL3189" s="1">
        <v>20084.49</v>
      </c>
      <c r="CM3189" s="1">
        <v>1980.843</v>
      </c>
      <c r="CN3189" s="1">
        <v>47.431</v>
      </c>
      <c r="CO3189" s="1">
        <v>66.248</v>
      </c>
      <c r="CP3189" s="1">
        <v>19.871</v>
      </c>
      <c r="CQ3189" s="1">
        <v>6.359</v>
      </c>
      <c r="CS3189" s="1">
        <v>4.928</v>
      </c>
      <c r="CT3189" s="1">
        <v>0.933</v>
      </c>
      <c r="CU3189" s="1">
        <v>64.473</v>
      </c>
      <c r="CW3189" s="1">
        <v>201.477</v>
      </c>
      <c r="CX3189" s="1">
        <v>3.123</v>
      </c>
      <c r="CZ3189" s="1">
        <v>1.175</v>
      </c>
      <c r="DA3189" s="1">
        <v>2064.577</v>
      </c>
      <c r="DB3189" s="1">
        <v>1696.177</v>
      </c>
      <c r="DC3189" s="1">
        <v>4.051</v>
      </c>
      <c r="DD3189" s="1">
        <v>2.854</v>
      </c>
      <c r="DE3189" s="1">
        <v>112.726</v>
      </c>
      <c r="DF3189" s="1">
        <v>400.099</v>
      </c>
      <c r="DG3189" s="1">
        <v>39.46</v>
      </c>
      <c r="DH3189" s="1">
        <v>1142.97</v>
      </c>
      <c r="DI3189" s="1">
        <v>19.379</v>
      </c>
      <c r="DJ3189" s="1">
        <v>6.665</v>
      </c>
      <c r="DK3189" s="1">
        <v>0.0</v>
      </c>
      <c r="DL3189" s="1">
        <v>0.0</v>
      </c>
      <c r="DM3189" s="1">
        <v>0.019</v>
      </c>
      <c r="DN3189" s="1">
        <v>0.101</v>
      </c>
      <c r="DO3189" s="1">
        <v>0.01</v>
      </c>
      <c r="DP3189" s="1">
        <v>0.197</v>
      </c>
      <c r="DQ3189" s="1">
        <v>0.005</v>
      </c>
      <c r="DR3189" s="1">
        <v>0.001</v>
      </c>
      <c r="DS3189" s="1">
        <v>11.765</v>
      </c>
      <c r="DT3189" s="1">
        <v>0.006</v>
      </c>
      <c r="DU3189" s="1">
        <v>0.053</v>
      </c>
      <c r="DV3189" s="1">
        <v>0.203</v>
      </c>
      <c r="DW3189" s="1">
        <v>0.02</v>
      </c>
      <c r="DX3189" s="1">
        <v>0.535</v>
      </c>
      <c r="DY3189" s="1">
        <v>0.01</v>
      </c>
      <c r="DZ3189" s="1">
        <v>0.003</v>
      </c>
    </row>
    <row r="3190">
      <c r="A3190" s="1" t="s">
        <v>383</v>
      </c>
      <c r="B3190" s="1">
        <v>2001.0</v>
      </c>
      <c r="C3190" s="1" t="s">
        <v>384</v>
      </c>
      <c r="D3190" s="1">
        <v>1.00099057E8</v>
      </c>
      <c r="E3190" s="1">
        <v>1.251502718976E12</v>
      </c>
      <c r="F3190" s="1">
        <v>1.848</v>
      </c>
      <c r="G3190" s="1">
        <v>0.017</v>
      </c>
      <c r="H3190" s="1">
        <v>9.243</v>
      </c>
      <c r="I3190" s="1">
        <v>0.925</v>
      </c>
      <c r="J3190" s="1">
        <v>62.438</v>
      </c>
      <c r="K3190" s="1">
        <v>6.25</v>
      </c>
      <c r="L3190" s="1">
        <v>2.973</v>
      </c>
      <c r="M3190" s="1">
        <v>0.055</v>
      </c>
      <c r="N3190" s="1">
        <v>543.906</v>
      </c>
      <c r="O3190" s="1">
        <v>9.827</v>
      </c>
      <c r="P3190" s="1">
        <v>7.487</v>
      </c>
      <c r="Q3190" s="1">
        <v>835.908</v>
      </c>
      <c r="R3190" s="1">
        <v>83.674</v>
      </c>
      <c r="S3190" s="1">
        <v>231.471</v>
      </c>
      <c r="T3190" s="1">
        <v>23.17</v>
      </c>
      <c r="U3190" s="1">
        <v>-23.134</v>
      </c>
      <c r="V3190" s="1">
        <v>-14.568</v>
      </c>
      <c r="W3190" s="1">
        <v>483.569</v>
      </c>
      <c r="X3190" s="1">
        <v>48.405</v>
      </c>
      <c r="Y3190" s="1">
        <v>11.022</v>
      </c>
      <c r="Z3190" s="1">
        <v>4.991</v>
      </c>
      <c r="AA3190" s="1">
        <v>210.28</v>
      </c>
      <c r="AB3190" s="1">
        <v>2100.719</v>
      </c>
      <c r="AC3190" s="1">
        <v>210.22</v>
      </c>
      <c r="AD3190" s="1">
        <v>13.158</v>
      </c>
      <c r="AE3190" s="1">
        <v>-0.938</v>
      </c>
      <c r="AF3190" s="1">
        <v>-15.905</v>
      </c>
      <c r="AG3190" s="1">
        <v>16786.1</v>
      </c>
      <c r="AH3190" s="1">
        <v>1.343</v>
      </c>
      <c r="AI3190" s="1">
        <v>-0.166</v>
      </c>
      <c r="AJ3190" s="1">
        <v>-2.589</v>
      </c>
      <c r="AK3190" s="1">
        <v>1666.05</v>
      </c>
      <c r="AL3190" s="1">
        <v>166.77</v>
      </c>
      <c r="AM3190" s="1">
        <v>15517.316</v>
      </c>
      <c r="AN3190" s="1">
        <v>1553.269</v>
      </c>
      <c r="AO3190" s="1">
        <v>79.331</v>
      </c>
      <c r="AP3190" s="1">
        <v>92.653</v>
      </c>
      <c r="AQ3190" s="1">
        <v>0.772</v>
      </c>
      <c r="AR3190" s="1">
        <v>2.772</v>
      </c>
      <c r="AS3190" s="1">
        <v>361.905</v>
      </c>
      <c r="AT3190" s="1">
        <v>508.097</v>
      </c>
      <c r="AU3190" s="1">
        <v>50.86</v>
      </c>
      <c r="AV3190" s="1">
        <v>3615.471</v>
      </c>
      <c r="AW3190" s="1">
        <v>-0.713</v>
      </c>
      <c r="AX3190" s="1">
        <v>-2.38</v>
      </c>
      <c r="AY3190" s="1">
        <v>3310.791</v>
      </c>
      <c r="AZ3190" s="1">
        <v>331.407</v>
      </c>
      <c r="BA3190" s="1">
        <v>24.194</v>
      </c>
      <c r="BB3190" s="1">
        <v>21.588</v>
      </c>
      <c r="BC3190" s="1">
        <v>114.34</v>
      </c>
      <c r="BD3190" s="1">
        <v>-14.027</v>
      </c>
      <c r="BE3190" s="1">
        <v>-13.324</v>
      </c>
      <c r="BF3190" s="1">
        <v>78.551</v>
      </c>
      <c r="BG3190" s="1">
        <v>284.119</v>
      </c>
      <c r="BH3190" s="1">
        <v>28.44</v>
      </c>
      <c r="BI3190" s="1">
        <v>784.729</v>
      </c>
      <c r="BJ3190" s="1">
        <v>13.529</v>
      </c>
      <c r="BK3190" s="1">
        <v>4.686</v>
      </c>
      <c r="BL3190" s="1">
        <v>-8.703</v>
      </c>
      <c r="BM3190" s="1">
        <v>-12.386</v>
      </c>
      <c r="BN3190" s="1">
        <v>123.176</v>
      </c>
      <c r="BO3190" s="1">
        <v>434.07</v>
      </c>
      <c r="BP3190" s="1">
        <v>43.45</v>
      </c>
      <c r="BQ3190" s="1">
        <v>1230.541</v>
      </c>
      <c r="BR3190" s="1">
        <v>20.669</v>
      </c>
      <c r="BS3190" s="1">
        <v>7.347</v>
      </c>
      <c r="BT3190" s="1">
        <v>0.06</v>
      </c>
      <c r="BU3190" s="1">
        <v>0.029</v>
      </c>
      <c r="BV3190" s="1">
        <v>6.143</v>
      </c>
      <c r="BW3190" s="1">
        <v>1.269</v>
      </c>
      <c r="BX3190" s="1">
        <v>24.105</v>
      </c>
      <c r="BY3190" s="1">
        <v>87.214</v>
      </c>
      <c r="BZ3190" s="1">
        <v>8.73</v>
      </c>
      <c r="CA3190" s="1">
        <v>240.811</v>
      </c>
      <c r="CB3190" s="1">
        <v>4.153</v>
      </c>
      <c r="CC3190" s="1">
        <v>1.438</v>
      </c>
      <c r="CD3190" s="1">
        <v>-1.147</v>
      </c>
      <c r="CE3190" s="1">
        <v>-12.848</v>
      </c>
      <c r="CF3190" s="1">
        <v>1107.69</v>
      </c>
      <c r="CG3190" s="1">
        <v>926.482</v>
      </c>
      <c r="CH3190" s="1">
        <v>92.74</v>
      </c>
      <c r="CI3190" s="1">
        <v>11065.938</v>
      </c>
      <c r="CJ3190" s="1">
        <v>3.256</v>
      </c>
      <c r="CK3190" s="1">
        <v>64.492</v>
      </c>
      <c r="CL3190" s="1">
        <v>20433.115</v>
      </c>
      <c r="CM3190" s="1">
        <v>2045.336</v>
      </c>
      <c r="CN3190" s="1">
        <v>44.116</v>
      </c>
      <c r="CO3190" s="1">
        <v>66.074</v>
      </c>
      <c r="CP3190" s="1">
        <v>19.523</v>
      </c>
      <c r="CQ3190" s="1">
        <v>6.247</v>
      </c>
      <c r="CS3190" s="1">
        <v>-1.748</v>
      </c>
      <c r="CT3190" s="1">
        <v>-0.347</v>
      </c>
      <c r="CU3190" s="1">
        <v>62.413</v>
      </c>
      <c r="CW3190" s="1">
        <v>195.041</v>
      </c>
      <c r="CX3190" s="1">
        <v>2.972</v>
      </c>
      <c r="CZ3190" s="1">
        <v>1.165</v>
      </c>
      <c r="DA3190" s="1">
        <v>2100.12</v>
      </c>
      <c r="DB3190" s="1">
        <v>1680.273</v>
      </c>
      <c r="DC3190" s="1">
        <v>-11.727</v>
      </c>
      <c r="DD3190" s="1">
        <v>-13.655</v>
      </c>
      <c r="DE3190" s="1">
        <v>99.071</v>
      </c>
      <c r="DF3190" s="1">
        <v>346.856</v>
      </c>
      <c r="DG3190" s="1">
        <v>34.72</v>
      </c>
      <c r="DH3190" s="1">
        <v>989.73</v>
      </c>
      <c r="DI3190" s="1">
        <v>16.516</v>
      </c>
      <c r="DJ3190" s="1">
        <v>5.91</v>
      </c>
      <c r="DK3190" s="1">
        <v>14.286</v>
      </c>
      <c r="DL3190" s="1">
        <v>0.003</v>
      </c>
      <c r="DM3190" s="1">
        <v>0.022</v>
      </c>
      <c r="DN3190" s="1">
        <v>0.1</v>
      </c>
      <c r="DO3190" s="1">
        <v>0.01</v>
      </c>
      <c r="DP3190" s="1">
        <v>0.221</v>
      </c>
      <c r="DQ3190" s="1">
        <v>0.005</v>
      </c>
      <c r="DR3190" s="1">
        <v>0.001</v>
      </c>
      <c r="DS3190" s="1">
        <v>-5.263</v>
      </c>
      <c r="DT3190" s="1">
        <v>-0.003</v>
      </c>
      <c r="DU3190" s="1">
        <v>0.05</v>
      </c>
      <c r="DV3190" s="1">
        <v>0.2</v>
      </c>
      <c r="DW3190" s="1">
        <v>0.02</v>
      </c>
      <c r="DX3190" s="1">
        <v>0.497</v>
      </c>
      <c r="DY3190" s="1">
        <v>0.01</v>
      </c>
      <c r="DZ3190" s="1">
        <v>0.003</v>
      </c>
    </row>
    <row r="3191">
      <c r="A3191" s="1" t="s">
        <v>383</v>
      </c>
      <c r="B3191" s="1">
        <v>2002.0</v>
      </c>
      <c r="C3191" s="1" t="s">
        <v>384</v>
      </c>
      <c r="D3191" s="1">
        <v>1.0154857E8</v>
      </c>
      <c r="E3191" s="1">
        <v>1.275457961984E12</v>
      </c>
      <c r="F3191" s="1">
        <v>-6.256</v>
      </c>
      <c r="G3191" s="1">
        <v>-0.058</v>
      </c>
      <c r="H3191" s="1">
        <v>8.541</v>
      </c>
      <c r="I3191" s="1">
        <v>0.867</v>
      </c>
      <c r="J3191" s="1">
        <v>59.774</v>
      </c>
      <c r="K3191" s="1">
        <v>6.07</v>
      </c>
      <c r="L3191" s="1">
        <v>2.814</v>
      </c>
      <c r="M3191" s="1">
        <v>0.05</v>
      </c>
      <c r="N3191" s="1">
        <v>553.423</v>
      </c>
      <c r="O3191" s="1">
        <v>67.443</v>
      </c>
      <c r="P3191" s="1">
        <v>56.432</v>
      </c>
      <c r="Q3191" s="1">
        <v>1379.693</v>
      </c>
      <c r="R3191" s="1">
        <v>140.106</v>
      </c>
      <c r="S3191" s="1">
        <v>257.02</v>
      </c>
      <c r="T3191" s="1">
        <v>26.1</v>
      </c>
      <c r="U3191" s="1">
        <v>-18.527</v>
      </c>
      <c r="V3191" s="1">
        <v>-8.968</v>
      </c>
      <c r="W3191" s="1">
        <v>388.353</v>
      </c>
      <c r="X3191" s="1">
        <v>39.437</v>
      </c>
      <c r="Y3191" s="1">
        <v>12.098</v>
      </c>
      <c r="Z3191" s="1">
        <v>8.156</v>
      </c>
      <c r="AA3191" s="1">
        <v>215.93</v>
      </c>
      <c r="AB3191" s="1">
        <v>2126.372</v>
      </c>
      <c r="AC3191" s="1">
        <v>215.73</v>
      </c>
      <c r="AD3191" s="1">
        <v>13.118</v>
      </c>
      <c r="AE3191" s="1">
        <v>2.43</v>
      </c>
      <c r="AF3191" s="1">
        <v>40.829</v>
      </c>
      <c r="AG3191" s="1">
        <v>16948.561</v>
      </c>
      <c r="AH3191" s="1">
        <v>1.349</v>
      </c>
      <c r="AI3191" s="1">
        <v>3.203</v>
      </c>
      <c r="AJ3191" s="1">
        <v>49.747</v>
      </c>
      <c r="AK3191" s="1">
        <v>1723.51</v>
      </c>
      <c r="AL3191" s="1">
        <v>175.02</v>
      </c>
      <c r="AM3191" s="1">
        <v>15785.706</v>
      </c>
      <c r="AN3191" s="1">
        <v>1603.016</v>
      </c>
      <c r="AO3191" s="1">
        <v>81.129</v>
      </c>
      <c r="AP3191" s="1">
        <v>93.321</v>
      </c>
      <c r="AQ3191" s="1">
        <v>13.48</v>
      </c>
      <c r="AR3191" s="1">
        <v>48.783</v>
      </c>
      <c r="AS3191" s="1">
        <v>410.688</v>
      </c>
      <c r="AT3191" s="1">
        <v>685.386</v>
      </c>
      <c r="AU3191" s="1">
        <v>69.6</v>
      </c>
      <c r="AV3191" s="1">
        <v>4044.255</v>
      </c>
      <c r="AW3191" s="1">
        <v>1.771</v>
      </c>
      <c r="AX3191" s="1">
        <v>5.87</v>
      </c>
      <c r="AY3191" s="1">
        <v>3321.34</v>
      </c>
      <c r="AZ3191" s="1">
        <v>337.277</v>
      </c>
      <c r="BA3191" s="1">
        <v>32.263</v>
      </c>
      <c r="BB3191" s="1">
        <v>23.908</v>
      </c>
      <c r="BC3191" s="1">
        <v>119.39</v>
      </c>
      <c r="BD3191" s="1">
        <v>-12.568</v>
      </c>
      <c r="BE3191" s="1">
        <v>-10.437</v>
      </c>
      <c r="BF3191" s="1">
        <v>68.114</v>
      </c>
      <c r="BG3191" s="1">
        <v>244.809</v>
      </c>
      <c r="BH3191" s="1">
        <v>24.86</v>
      </c>
      <c r="BI3191" s="1">
        <v>670.752</v>
      </c>
      <c r="BJ3191" s="1">
        <v>11.524</v>
      </c>
      <c r="BK3191" s="1">
        <v>3.965</v>
      </c>
      <c r="BL3191" s="1">
        <v>-6.277</v>
      </c>
      <c r="BM3191" s="1">
        <v>-8.44</v>
      </c>
      <c r="BN3191" s="1">
        <v>114.736</v>
      </c>
      <c r="BO3191" s="1">
        <v>400.892</v>
      </c>
      <c r="BP3191" s="1">
        <v>40.71</v>
      </c>
      <c r="BQ3191" s="1">
        <v>1129.862</v>
      </c>
      <c r="BR3191" s="1">
        <v>18.871</v>
      </c>
      <c r="BS3191" s="1">
        <v>6.679</v>
      </c>
      <c r="BT3191" s="1">
        <v>0.2</v>
      </c>
      <c r="BU3191" s="1">
        <v>0.093</v>
      </c>
      <c r="BV3191" s="1">
        <v>11.696</v>
      </c>
      <c r="BW3191" s="1">
        <v>2.598</v>
      </c>
      <c r="BX3191" s="1">
        <v>26.703</v>
      </c>
      <c r="BY3191" s="1">
        <v>96.013</v>
      </c>
      <c r="BZ3191" s="1">
        <v>9.75</v>
      </c>
      <c r="CA3191" s="1">
        <v>262.959</v>
      </c>
      <c r="CB3191" s="1">
        <v>4.52</v>
      </c>
      <c r="CC3191" s="1">
        <v>1.555</v>
      </c>
      <c r="CD3191" s="1">
        <v>-5.008</v>
      </c>
      <c r="CE3191" s="1">
        <v>-55.468</v>
      </c>
      <c r="CF3191" s="1">
        <v>1052.222</v>
      </c>
      <c r="CG3191" s="1">
        <v>781.104</v>
      </c>
      <c r="CH3191" s="1">
        <v>79.32</v>
      </c>
      <c r="CI3191" s="1">
        <v>10361.759</v>
      </c>
      <c r="CJ3191" s="1">
        <v>1.111</v>
      </c>
      <c r="CK3191" s="1">
        <v>22.721</v>
      </c>
      <c r="CL3191" s="1">
        <v>20365.197</v>
      </c>
      <c r="CM3191" s="1">
        <v>2068.057</v>
      </c>
      <c r="CN3191" s="1">
        <v>36.768</v>
      </c>
      <c r="CO3191" s="1">
        <v>61.256</v>
      </c>
      <c r="CP3191" s="1">
        <v>18.972</v>
      </c>
      <c r="CQ3191" s="1">
        <v>6.071</v>
      </c>
      <c r="CS3191" s="1">
        <v>-2.824</v>
      </c>
      <c r="CT3191" s="1">
        <v>-0.551</v>
      </c>
      <c r="CU3191" s="1">
        <v>59.785</v>
      </c>
      <c r="CW3191" s="1">
        <v>186.827</v>
      </c>
      <c r="CX3191" s="1">
        <v>2.814</v>
      </c>
      <c r="CZ3191" s="1">
        <v>1.104</v>
      </c>
      <c r="DA3191" s="1">
        <v>2124.402</v>
      </c>
      <c r="DB3191" s="1">
        <v>1721.102</v>
      </c>
      <c r="DC3191" s="1">
        <v>-10.678</v>
      </c>
      <c r="DD3191" s="1">
        <v>-11.038</v>
      </c>
      <c r="DE3191" s="1">
        <v>88.033</v>
      </c>
      <c r="DF3191" s="1">
        <v>304.879</v>
      </c>
      <c r="DG3191" s="1">
        <v>30.96</v>
      </c>
      <c r="DH3191" s="1">
        <v>866.903</v>
      </c>
      <c r="DI3191" s="1">
        <v>14.351</v>
      </c>
      <c r="DJ3191" s="1">
        <v>5.125</v>
      </c>
      <c r="DK3191" s="1">
        <v>0.0</v>
      </c>
      <c r="DL3191" s="1">
        <v>0.0</v>
      </c>
      <c r="DM3191" s="1">
        <v>0.022</v>
      </c>
      <c r="DN3191" s="1">
        <v>0.098</v>
      </c>
      <c r="DO3191" s="1">
        <v>0.01</v>
      </c>
      <c r="DP3191" s="1">
        <v>0.216</v>
      </c>
      <c r="DQ3191" s="1">
        <v>0.005</v>
      </c>
      <c r="DR3191" s="1">
        <v>0.001</v>
      </c>
      <c r="DS3191" s="1">
        <v>16.667</v>
      </c>
      <c r="DT3191" s="1">
        <v>0.008</v>
      </c>
      <c r="DU3191" s="1">
        <v>0.058</v>
      </c>
      <c r="DV3191" s="1">
        <v>0.197</v>
      </c>
      <c r="DW3191" s="1">
        <v>0.02</v>
      </c>
      <c r="DX3191" s="1">
        <v>0.567</v>
      </c>
      <c r="DY3191" s="1">
        <v>0.009</v>
      </c>
      <c r="DZ3191" s="1">
        <v>0.003</v>
      </c>
    </row>
    <row r="3192">
      <c r="A3192" s="1" t="s">
        <v>383</v>
      </c>
      <c r="B3192" s="1">
        <v>2003.0</v>
      </c>
      <c r="C3192" s="1" t="s">
        <v>384</v>
      </c>
      <c r="D3192" s="1">
        <v>1.02978472E8</v>
      </c>
      <c r="E3192" s="1">
        <v>1.306677477376E12</v>
      </c>
      <c r="F3192" s="1">
        <v>-1.298</v>
      </c>
      <c r="G3192" s="1">
        <v>-0.011</v>
      </c>
      <c r="H3192" s="1">
        <v>8.313</v>
      </c>
      <c r="I3192" s="1">
        <v>0.856</v>
      </c>
      <c r="J3192" s="1">
        <v>67.49</v>
      </c>
      <c r="K3192" s="1">
        <v>6.95</v>
      </c>
      <c r="L3192" s="1">
        <v>3.09</v>
      </c>
      <c r="M3192" s="1">
        <v>0.049</v>
      </c>
      <c r="N3192" s="1">
        <v>570.164</v>
      </c>
      <c r="O3192" s="1">
        <v>-26.257</v>
      </c>
      <c r="P3192" s="1">
        <v>-36.787</v>
      </c>
      <c r="Q3192" s="1">
        <v>1003.301</v>
      </c>
      <c r="R3192" s="1">
        <v>103.318</v>
      </c>
      <c r="S3192" s="1">
        <v>300.063</v>
      </c>
      <c r="T3192" s="1">
        <v>30.9</v>
      </c>
      <c r="U3192" s="1">
        <v>30.154</v>
      </c>
      <c r="V3192" s="1">
        <v>11.892</v>
      </c>
      <c r="W3192" s="1">
        <v>498.439</v>
      </c>
      <c r="X3192" s="1">
        <v>51.328</v>
      </c>
      <c r="Y3192" s="1">
        <v>13.739</v>
      </c>
      <c r="Z3192" s="1">
        <v>5.938</v>
      </c>
      <c r="AA3192" s="1">
        <v>224.03</v>
      </c>
      <c r="AB3192" s="1">
        <v>2175.503</v>
      </c>
      <c r="AC3192" s="1">
        <v>224.9</v>
      </c>
      <c r="AD3192" s="1">
        <v>13.444</v>
      </c>
      <c r="AE3192" s="1">
        <v>1.212</v>
      </c>
      <c r="AF3192" s="1">
        <v>20.864</v>
      </c>
      <c r="AG3192" s="1">
        <v>16915.822</v>
      </c>
      <c r="AH3192" s="1">
        <v>1.333</v>
      </c>
      <c r="AI3192" s="1">
        <v>1.971</v>
      </c>
      <c r="AJ3192" s="1">
        <v>31.602</v>
      </c>
      <c r="AK3192" s="1">
        <v>1821.449</v>
      </c>
      <c r="AL3192" s="1">
        <v>187.57</v>
      </c>
      <c r="AM3192" s="1">
        <v>15873.396</v>
      </c>
      <c r="AN3192" s="1">
        <v>1634.618</v>
      </c>
      <c r="AO3192" s="1">
        <v>83.402</v>
      </c>
      <c r="AP3192" s="1">
        <v>93.945</v>
      </c>
      <c r="AQ3192" s="1">
        <v>8.378</v>
      </c>
      <c r="AR3192" s="1">
        <v>34.406</v>
      </c>
      <c r="AS3192" s="1">
        <v>445.094</v>
      </c>
      <c r="AT3192" s="1">
        <v>782.494</v>
      </c>
      <c r="AU3192" s="1">
        <v>80.58</v>
      </c>
      <c r="AV3192" s="1">
        <v>4322.205</v>
      </c>
      <c r="AW3192" s="1">
        <v>3.299</v>
      </c>
      <c r="AX3192" s="1">
        <v>11.127</v>
      </c>
      <c r="AY3192" s="1">
        <v>3383.271</v>
      </c>
      <c r="AZ3192" s="1">
        <v>348.404</v>
      </c>
      <c r="BA3192" s="1">
        <v>35.829</v>
      </c>
      <c r="BB3192" s="1">
        <v>25.581</v>
      </c>
      <c r="BC3192" s="1">
        <v>128.23</v>
      </c>
      <c r="BD3192" s="1">
        <v>-20.149</v>
      </c>
      <c r="BE3192" s="1">
        <v>-14.021</v>
      </c>
      <c r="BF3192" s="1">
        <v>54.093</v>
      </c>
      <c r="BG3192" s="1">
        <v>192.759</v>
      </c>
      <c r="BH3192" s="1">
        <v>19.85</v>
      </c>
      <c r="BI3192" s="1">
        <v>525.286</v>
      </c>
      <c r="BJ3192" s="1">
        <v>8.826</v>
      </c>
      <c r="BK3192" s="1">
        <v>3.109</v>
      </c>
      <c r="BL3192" s="1">
        <v>-8.152</v>
      </c>
      <c r="BM3192" s="1">
        <v>-9.381</v>
      </c>
      <c r="BN3192" s="1">
        <v>105.355</v>
      </c>
      <c r="BO3192" s="1">
        <v>362.503</v>
      </c>
      <c r="BP3192" s="1">
        <v>37.33</v>
      </c>
      <c r="BQ3192" s="1">
        <v>1023.079</v>
      </c>
      <c r="BR3192" s="1">
        <v>16.598</v>
      </c>
      <c r="BS3192" s="1">
        <v>6.055</v>
      </c>
      <c r="BT3192" s="1">
        <v>-0.87</v>
      </c>
      <c r="BU3192" s="1">
        <v>-0.388</v>
      </c>
      <c r="BV3192" s="1">
        <v>7.745</v>
      </c>
      <c r="BW3192" s="1">
        <v>1.911</v>
      </c>
      <c r="BX3192" s="1">
        <v>28.614</v>
      </c>
      <c r="BY3192" s="1">
        <v>101.963</v>
      </c>
      <c r="BZ3192" s="1">
        <v>10.5</v>
      </c>
      <c r="CA3192" s="1">
        <v>277.868</v>
      </c>
      <c r="CB3192" s="1">
        <v>4.669</v>
      </c>
      <c r="CC3192" s="1">
        <v>1.645</v>
      </c>
      <c r="CD3192" s="1">
        <v>3.23</v>
      </c>
      <c r="CE3192" s="1">
        <v>33.984</v>
      </c>
      <c r="CF3192" s="1">
        <v>1086.206</v>
      </c>
      <c r="CG3192" s="1">
        <v>738.892</v>
      </c>
      <c r="CH3192" s="1">
        <v>76.09</v>
      </c>
      <c r="CI3192" s="1">
        <v>10547.891</v>
      </c>
      <c r="CJ3192" s="1">
        <v>5.837</v>
      </c>
      <c r="CK3192" s="1">
        <v>120.711</v>
      </c>
      <c r="CL3192" s="1">
        <v>21254.613</v>
      </c>
      <c r="CM3192" s="1">
        <v>2188.768</v>
      </c>
      <c r="CN3192" s="1">
        <v>33.833</v>
      </c>
      <c r="CO3192" s="1">
        <v>62.427</v>
      </c>
      <c r="CP3192" s="1">
        <v>21.718</v>
      </c>
      <c r="CQ3192" s="1">
        <v>6.95</v>
      </c>
      <c r="CS3192" s="1">
        <v>14.473</v>
      </c>
      <c r="CT3192" s="1">
        <v>2.746</v>
      </c>
      <c r="CU3192" s="1">
        <v>67.487</v>
      </c>
      <c r="CW3192" s="1">
        <v>210.897</v>
      </c>
      <c r="CX3192" s="1">
        <v>3.09</v>
      </c>
      <c r="CZ3192" s="1">
        <v>1.248</v>
      </c>
      <c r="DA3192" s="1">
        <v>2183.952</v>
      </c>
      <c r="DB3192" s="1">
        <v>1741.966</v>
      </c>
      <c r="DC3192" s="1">
        <v>-13.02</v>
      </c>
      <c r="DD3192" s="1">
        <v>-11.292</v>
      </c>
      <c r="DE3192" s="1">
        <v>76.741</v>
      </c>
      <c r="DF3192" s="1">
        <v>260.54</v>
      </c>
      <c r="DG3192" s="1">
        <v>26.83</v>
      </c>
      <c r="DH3192" s="1">
        <v>745.211</v>
      </c>
      <c r="DI3192" s="1">
        <v>11.93</v>
      </c>
      <c r="DJ3192" s="1">
        <v>4.41</v>
      </c>
      <c r="DK3192" s="1">
        <v>0.0</v>
      </c>
      <c r="DL3192" s="1">
        <v>0.0</v>
      </c>
      <c r="DM3192" s="1">
        <v>0.022</v>
      </c>
      <c r="DN3192" s="1">
        <v>0.097</v>
      </c>
      <c r="DO3192" s="1">
        <v>0.01</v>
      </c>
      <c r="DP3192" s="1">
        <v>0.212</v>
      </c>
      <c r="DQ3192" s="1">
        <v>0.004</v>
      </c>
      <c r="DR3192" s="1">
        <v>0.001</v>
      </c>
      <c r="DS3192" s="1">
        <v>-9.524</v>
      </c>
      <c r="DT3192" s="1">
        <v>-0.006</v>
      </c>
      <c r="DU3192" s="1">
        <v>0.052</v>
      </c>
      <c r="DV3192" s="1">
        <v>0.194</v>
      </c>
      <c r="DW3192" s="1">
        <v>0.02</v>
      </c>
      <c r="DX3192" s="1">
        <v>0.503</v>
      </c>
      <c r="DY3192" s="1">
        <v>0.009</v>
      </c>
      <c r="DZ3192" s="1">
        <v>0.003</v>
      </c>
    </row>
    <row r="3193">
      <c r="A3193" s="1" t="s">
        <v>383</v>
      </c>
      <c r="B3193" s="1">
        <v>2004.0</v>
      </c>
      <c r="C3193" s="1" t="s">
        <v>384</v>
      </c>
      <c r="D3193" s="1">
        <v>1.04394075E8</v>
      </c>
      <c r="E3193" s="1">
        <v>1.373060333568E12</v>
      </c>
      <c r="F3193" s="1">
        <v>2.02</v>
      </c>
      <c r="G3193" s="1">
        <v>0.017</v>
      </c>
      <c r="H3193" s="1">
        <v>8.366</v>
      </c>
      <c r="I3193" s="1">
        <v>0.873</v>
      </c>
      <c r="J3193" s="1">
        <v>69.544</v>
      </c>
      <c r="K3193" s="1">
        <v>7.26</v>
      </c>
      <c r="L3193" s="1">
        <v>3.084</v>
      </c>
      <c r="M3193" s="1">
        <v>0.047</v>
      </c>
      <c r="N3193" s="1">
        <v>553.932</v>
      </c>
      <c r="O3193" s="1">
        <v>2.324</v>
      </c>
      <c r="P3193" s="1">
        <v>2.401</v>
      </c>
      <c r="Q3193" s="1">
        <v>1012.698</v>
      </c>
      <c r="R3193" s="1">
        <v>105.72</v>
      </c>
      <c r="S3193" s="1">
        <v>227.982</v>
      </c>
      <c r="T3193" s="1">
        <v>23.8</v>
      </c>
      <c r="U3193" s="1">
        <v>33.156</v>
      </c>
      <c r="V3193" s="1">
        <v>17.018</v>
      </c>
      <c r="W3193" s="1">
        <v>654.702</v>
      </c>
      <c r="X3193" s="1">
        <v>68.347</v>
      </c>
      <c r="Y3193" s="1">
        <v>10.111</v>
      </c>
      <c r="Z3193" s="1">
        <v>5.741</v>
      </c>
      <c r="AA3193" s="1">
        <v>234.12</v>
      </c>
      <c r="AB3193" s="1">
        <v>2242.656</v>
      </c>
      <c r="AC3193" s="1">
        <v>235.39</v>
      </c>
      <c r="AD3193" s="1">
        <v>13.32</v>
      </c>
      <c r="AE3193" s="1">
        <v>5.852</v>
      </c>
      <c r="AF3193" s="1">
        <v>101.932</v>
      </c>
      <c r="AG3193" s="1">
        <v>17662.854</v>
      </c>
      <c r="AH3193" s="1">
        <v>1.343</v>
      </c>
      <c r="AI3193" s="1">
        <v>5.504</v>
      </c>
      <c r="AJ3193" s="1">
        <v>89.976</v>
      </c>
      <c r="AK3193" s="1">
        <v>1855.757</v>
      </c>
      <c r="AL3193" s="1">
        <v>193.73</v>
      </c>
      <c r="AM3193" s="1">
        <v>16520.041</v>
      </c>
      <c r="AN3193" s="1">
        <v>1724.594</v>
      </c>
      <c r="AO3193" s="1">
        <v>82.302</v>
      </c>
      <c r="AP3193" s="1">
        <v>93.658</v>
      </c>
      <c r="AQ3193" s="1">
        <v>7.892</v>
      </c>
      <c r="AR3193" s="1">
        <v>35.125</v>
      </c>
      <c r="AS3193" s="1">
        <v>480.219</v>
      </c>
      <c r="AT3193" s="1">
        <v>884.82</v>
      </c>
      <c r="AU3193" s="1">
        <v>92.37</v>
      </c>
      <c r="AV3193" s="1">
        <v>4600.062</v>
      </c>
      <c r="AW3193" s="1">
        <v>6.276</v>
      </c>
      <c r="AX3193" s="1">
        <v>21.866</v>
      </c>
      <c r="AY3193" s="1">
        <v>3546.853</v>
      </c>
      <c r="AZ3193" s="1">
        <v>370.27</v>
      </c>
      <c r="BA3193" s="1">
        <v>39.241</v>
      </c>
      <c r="BB3193" s="1">
        <v>26.079</v>
      </c>
      <c r="BC3193" s="1">
        <v>130.39</v>
      </c>
      <c r="BD3193" s="1">
        <v>26.819</v>
      </c>
      <c r="BE3193" s="1">
        <v>14.136</v>
      </c>
      <c r="BF3193" s="1">
        <v>68.229</v>
      </c>
      <c r="BG3193" s="1">
        <v>241.201</v>
      </c>
      <c r="BH3193" s="1">
        <v>25.18</v>
      </c>
      <c r="BI3193" s="1">
        <v>653.569</v>
      </c>
      <c r="BJ3193" s="1">
        <v>10.697</v>
      </c>
      <c r="BK3193" s="1">
        <v>3.705</v>
      </c>
      <c r="BL3193" s="1">
        <v>11.386</v>
      </c>
      <c r="BM3193" s="1">
        <v>11.435</v>
      </c>
      <c r="BN3193" s="1">
        <v>116.79</v>
      </c>
      <c r="BO3193" s="1">
        <v>399.065</v>
      </c>
      <c r="BP3193" s="1">
        <v>41.66</v>
      </c>
      <c r="BQ3193" s="1">
        <v>1118.739</v>
      </c>
      <c r="BR3193" s="1">
        <v>17.698</v>
      </c>
      <c r="BS3193" s="1">
        <v>6.342</v>
      </c>
      <c r="BT3193" s="1">
        <v>-1.27</v>
      </c>
      <c r="BU3193" s="1">
        <v>-0.542</v>
      </c>
      <c r="BV3193" s="1">
        <v>-12.451</v>
      </c>
      <c r="BW3193" s="1">
        <v>-3.699</v>
      </c>
      <c r="BX3193" s="1">
        <v>24.916</v>
      </c>
      <c r="BY3193" s="1">
        <v>88.032</v>
      </c>
      <c r="BZ3193" s="1">
        <v>9.19</v>
      </c>
      <c r="CA3193" s="1">
        <v>238.671</v>
      </c>
      <c r="CB3193" s="1">
        <v>3.904</v>
      </c>
      <c r="CC3193" s="1">
        <v>1.353</v>
      </c>
      <c r="CD3193" s="1">
        <v>4.829</v>
      </c>
      <c r="CE3193" s="1">
        <v>52.45</v>
      </c>
      <c r="CF3193" s="1">
        <v>1138.656</v>
      </c>
      <c r="CG3193" s="1">
        <v>742.954</v>
      </c>
      <c r="CH3193" s="1">
        <v>77.56</v>
      </c>
      <c r="CI3193" s="1">
        <v>10907.281</v>
      </c>
      <c r="CJ3193" s="1">
        <v>0.979</v>
      </c>
      <c r="CK3193" s="1">
        <v>21.429</v>
      </c>
      <c r="CL3193" s="1">
        <v>21171.666</v>
      </c>
      <c r="CM3193" s="1">
        <v>2210.197</v>
      </c>
      <c r="CN3193" s="1">
        <v>32.95</v>
      </c>
      <c r="CO3193" s="1">
        <v>61.837</v>
      </c>
      <c r="CP3193" s="1">
        <v>22.693</v>
      </c>
      <c r="CQ3193" s="1">
        <v>7.262</v>
      </c>
      <c r="CS3193" s="1">
        <v>4.491</v>
      </c>
      <c r="CT3193" s="1">
        <v>0.975</v>
      </c>
      <c r="CU3193" s="1">
        <v>69.562</v>
      </c>
      <c r="CW3193" s="1">
        <v>217.38</v>
      </c>
      <c r="CX3193" s="1">
        <v>3.085</v>
      </c>
      <c r="CZ3193" s="1">
        <v>1.232</v>
      </c>
      <c r="DA3193" s="1">
        <v>2254.822</v>
      </c>
      <c r="DB3193" s="1">
        <v>1843.897</v>
      </c>
      <c r="DC3193" s="1">
        <v>20.428</v>
      </c>
      <c r="DD3193" s="1">
        <v>15.133</v>
      </c>
      <c r="DE3193" s="1">
        <v>91.874</v>
      </c>
      <c r="DF3193" s="1">
        <v>311.033</v>
      </c>
      <c r="DG3193" s="1">
        <v>32.47</v>
      </c>
      <c r="DH3193" s="1">
        <v>880.068</v>
      </c>
      <c r="DI3193" s="1">
        <v>13.794</v>
      </c>
      <c r="DJ3193" s="1">
        <v>4.989</v>
      </c>
      <c r="DK3193" s="1">
        <v>12.5</v>
      </c>
      <c r="DL3193" s="1">
        <v>0.003</v>
      </c>
      <c r="DM3193" s="1">
        <v>0.024</v>
      </c>
      <c r="DN3193" s="1">
        <v>0.096</v>
      </c>
      <c r="DO3193" s="1">
        <v>0.01</v>
      </c>
      <c r="DP3193" s="1">
        <v>0.234</v>
      </c>
      <c r="DQ3193" s="1">
        <v>0.004</v>
      </c>
      <c r="DR3193" s="1">
        <v>0.001</v>
      </c>
      <c r="DS3193" s="1">
        <v>5.263</v>
      </c>
      <c r="DT3193" s="1">
        <v>0.002</v>
      </c>
      <c r="DU3193" s="1">
        <v>0.054</v>
      </c>
      <c r="DV3193" s="1">
        <v>0.192</v>
      </c>
      <c r="DW3193" s="1">
        <v>0.02</v>
      </c>
      <c r="DX3193" s="1">
        <v>0.519</v>
      </c>
      <c r="DY3193" s="1">
        <v>0.008</v>
      </c>
      <c r="DZ3193" s="1">
        <v>0.003</v>
      </c>
    </row>
    <row r="3194">
      <c r="A3194" s="1" t="s">
        <v>383</v>
      </c>
      <c r="B3194" s="1">
        <v>2005.0</v>
      </c>
      <c r="C3194" s="1" t="s">
        <v>384</v>
      </c>
      <c r="D3194" s="1">
        <v>1.05811451E8</v>
      </c>
      <c r="E3194" s="1">
        <v>1.427140378624E12</v>
      </c>
      <c r="F3194" s="1">
        <v>11.033</v>
      </c>
      <c r="G3194" s="1">
        <v>0.096</v>
      </c>
      <c r="H3194" s="1">
        <v>9.164</v>
      </c>
      <c r="I3194" s="1">
        <v>0.97</v>
      </c>
      <c r="J3194" s="1">
        <v>76.929</v>
      </c>
      <c r="K3194" s="1">
        <v>8.14</v>
      </c>
      <c r="L3194" s="1">
        <v>3.283</v>
      </c>
      <c r="M3194" s="1">
        <v>0.048</v>
      </c>
      <c r="N3194" s="1">
        <v>555.833</v>
      </c>
      <c r="O3194" s="1">
        <v>26.211</v>
      </c>
      <c r="P3194" s="1">
        <v>27.71</v>
      </c>
      <c r="Q3194" s="1">
        <v>1261.012</v>
      </c>
      <c r="R3194" s="1">
        <v>133.43</v>
      </c>
      <c r="S3194" s="1">
        <v>310.08</v>
      </c>
      <c r="T3194" s="1">
        <v>32.81</v>
      </c>
      <c r="U3194" s="1">
        <v>3.317</v>
      </c>
      <c r="V3194" s="1">
        <v>2.267</v>
      </c>
      <c r="W3194" s="1">
        <v>667.356</v>
      </c>
      <c r="X3194" s="1">
        <v>70.614</v>
      </c>
      <c r="Y3194" s="1">
        <v>13.231</v>
      </c>
      <c r="Z3194" s="1">
        <v>6.614</v>
      </c>
      <c r="AA3194" s="1">
        <v>246.3</v>
      </c>
      <c r="AB3194" s="1">
        <v>2327.725</v>
      </c>
      <c r="AC3194" s="1">
        <v>247.97</v>
      </c>
      <c r="AD3194" s="1">
        <v>12.815</v>
      </c>
      <c r="AE3194" s="1">
        <v>9.559</v>
      </c>
      <c r="AF3194" s="1">
        <v>176.266</v>
      </c>
      <c r="AG3194" s="1">
        <v>19092.105</v>
      </c>
      <c r="AH3194" s="1">
        <v>1.416</v>
      </c>
      <c r="AI3194" s="1">
        <v>9.437</v>
      </c>
      <c r="AJ3194" s="1">
        <v>162.754</v>
      </c>
      <c r="AK3194" s="1">
        <v>1902.346</v>
      </c>
      <c r="AL3194" s="1">
        <v>201.29</v>
      </c>
      <c r="AM3194" s="1">
        <v>17836.9</v>
      </c>
      <c r="AN3194" s="1">
        <v>1887.348</v>
      </c>
      <c r="AO3194" s="1">
        <v>81.175</v>
      </c>
      <c r="AP3194" s="1">
        <v>93.556</v>
      </c>
      <c r="AQ3194" s="1">
        <v>9.767</v>
      </c>
      <c r="AR3194" s="1">
        <v>46.904</v>
      </c>
      <c r="AS3194" s="1">
        <v>527.123</v>
      </c>
      <c r="AT3194" s="1">
        <v>817.303</v>
      </c>
      <c r="AU3194" s="1">
        <v>86.48</v>
      </c>
      <c r="AV3194" s="1">
        <v>4981.723</v>
      </c>
      <c r="AW3194" s="1">
        <v>19.674</v>
      </c>
      <c r="AX3194" s="1">
        <v>72.848</v>
      </c>
      <c r="AY3194" s="1">
        <v>4187.816</v>
      </c>
      <c r="AZ3194" s="1">
        <v>443.119</v>
      </c>
      <c r="BA3194" s="1">
        <v>34.875</v>
      </c>
      <c r="BB3194" s="1">
        <v>26.129</v>
      </c>
      <c r="BC3194" s="1">
        <v>137.83</v>
      </c>
      <c r="BD3194" s="1">
        <v>10.061</v>
      </c>
      <c r="BE3194" s="1">
        <v>6.259</v>
      </c>
      <c r="BF3194" s="1">
        <v>74.488</v>
      </c>
      <c r="BG3194" s="1">
        <v>261.881</v>
      </c>
      <c r="BH3194" s="1">
        <v>27.71</v>
      </c>
      <c r="BI3194" s="1">
        <v>703.967</v>
      </c>
      <c r="BJ3194" s="1">
        <v>11.175</v>
      </c>
      <c r="BK3194" s="1">
        <v>3.692</v>
      </c>
      <c r="BL3194" s="1">
        <v>12.026</v>
      </c>
      <c r="BM3194" s="1">
        <v>13.218</v>
      </c>
      <c r="BN3194" s="1">
        <v>130.008</v>
      </c>
      <c r="BO3194" s="1">
        <v>441.162</v>
      </c>
      <c r="BP3194" s="1">
        <v>46.68</v>
      </c>
      <c r="BQ3194" s="1">
        <v>1228.675</v>
      </c>
      <c r="BR3194" s="1">
        <v>18.825</v>
      </c>
      <c r="BS3194" s="1">
        <v>6.444</v>
      </c>
      <c r="BT3194" s="1">
        <v>-1.67</v>
      </c>
      <c r="BU3194" s="1">
        <v>-0.678</v>
      </c>
      <c r="BV3194" s="1">
        <v>17.522</v>
      </c>
      <c r="BW3194" s="1">
        <v>4.13</v>
      </c>
      <c r="BX3194" s="1">
        <v>29.045</v>
      </c>
      <c r="BY3194" s="1">
        <v>102.068</v>
      </c>
      <c r="BZ3194" s="1">
        <v>10.8</v>
      </c>
      <c r="CA3194" s="1">
        <v>274.502</v>
      </c>
      <c r="CB3194" s="1">
        <v>4.355</v>
      </c>
      <c r="CC3194" s="1">
        <v>1.44</v>
      </c>
      <c r="CD3194" s="1">
        <v>7.741</v>
      </c>
      <c r="CE3194" s="1">
        <v>88.14</v>
      </c>
      <c r="CF3194" s="1">
        <v>1226.796</v>
      </c>
      <c r="CG3194" s="1">
        <v>774.963</v>
      </c>
      <c r="CH3194" s="1">
        <v>82.0</v>
      </c>
      <c r="CI3194" s="1">
        <v>11594.166</v>
      </c>
      <c r="CJ3194" s="1">
        <v>-1.869</v>
      </c>
      <c r="CK3194" s="1">
        <v>-41.302</v>
      </c>
      <c r="CL3194" s="1">
        <v>20497.734</v>
      </c>
      <c r="CM3194" s="1">
        <v>2168.895</v>
      </c>
      <c r="CN3194" s="1">
        <v>33.069</v>
      </c>
      <c r="CO3194" s="1">
        <v>60.812</v>
      </c>
      <c r="CP3194" s="1">
        <v>25.43</v>
      </c>
      <c r="CQ3194" s="1">
        <v>8.138</v>
      </c>
      <c r="CS3194" s="1">
        <v>12.059</v>
      </c>
      <c r="CT3194" s="1">
        <v>2.737</v>
      </c>
      <c r="CU3194" s="1">
        <v>76.906</v>
      </c>
      <c r="CW3194" s="1">
        <v>240.331</v>
      </c>
      <c r="CX3194" s="1">
        <v>3.282</v>
      </c>
      <c r="CZ3194" s="1">
        <v>1.261</v>
      </c>
      <c r="DA3194" s="1">
        <v>2343.508</v>
      </c>
      <c r="DB3194" s="1">
        <v>2020.163</v>
      </c>
      <c r="DC3194" s="1">
        <v>10.51</v>
      </c>
      <c r="DD3194" s="1">
        <v>9.089</v>
      </c>
      <c r="DE3194" s="1">
        <v>100.962</v>
      </c>
      <c r="DF3194" s="1">
        <v>339.094</v>
      </c>
      <c r="DG3194" s="1">
        <v>35.88</v>
      </c>
      <c r="DH3194" s="1">
        <v>954.173</v>
      </c>
      <c r="DI3194" s="1">
        <v>14.469</v>
      </c>
      <c r="DJ3194" s="1">
        <v>5.005</v>
      </c>
      <c r="DK3194" s="1">
        <v>0.0</v>
      </c>
      <c r="DL3194" s="1">
        <v>0.0</v>
      </c>
      <c r="DM3194" s="1">
        <v>0.024</v>
      </c>
      <c r="DN3194" s="1">
        <v>0.095</v>
      </c>
      <c r="DO3194" s="1">
        <v>0.01</v>
      </c>
      <c r="DP3194" s="1">
        <v>0.229</v>
      </c>
      <c r="DQ3194" s="1">
        <v>0.004</v>
      </c>
      <c r="DR3194" s="1">
        <v>0.001</v>
      </c>
      <c r="DS3194" s="1">
        <v>-5.0</v>
      </c>
      <c r="DT3194" s="1">
        <v>-0.003</v>
      </c>
      <c r="DU3194" s="1">
        <v>0.051</v>
      </c>
      <c r="DV3194" s="1">
        <v>0.189</v>
      </c>
      <c r="DW3194" s="1">
        <v>0.02</v>
      </c>
      <c r="DX3194" s="1">
        <v>0.483</v>
      </c>
      <c r="DY3194" s="1">
        <v>0.008</v>
      </c>
      <c r="DZ3194" s="1">
        <v>0.003</v>
      </c>
    </row>
    <row r="3195">
      <c r="A3195" s="1" t="s">
        <v>383</v>
      </c>
      <c r="B3195" s="1">
        <v>2006.0</v>
      </c>
      <c r="C3195" s="1" t="s">
        <v>384</v>
      </c>
      <c r="D3195" s="1">
        <v>1.07253625E8</v>
      </c>
      <c r="E3195" s="1">
        <v>1.510732333056E12</v>
      </c>
      <c r="F3195" s="1">
        <v>2.046</v>
      </c>
      <c r="G3195" s="1">
        <v>0.02</v>
      </c>
      <c r="H3195" s="1">
        <v>9.226</v>
      </c>
      <c r="I3195" s="1">
        <v>0.99</v>
      </c>
      <c r="J3195" s="1">
        <v>69.834</v>
      </c>
      <c r="K3195" s="1">
        <v>7.49</v>
      </c>
      <c r="L3195" s="1">
        <v>2.923</v>
      </c>
      <c r="M3195" s="1">
        <v>0.048</v>
      </c>
      <c r="N3195" s="1">
        <v>546.81</v>
      </c>
      <c r="O3195" s="1">
        <v>7.321</v>
      </c>
      <c r="P3195" s="1">
        <v>9.769</v>
      </c>
      <c r="Q3195" s="1">
        <v>1335.137</v>
      </c>
      <c r="R3195" s="1">
        <v>143.198</v>
      </c>
      <c r="S3195" s="1">
        <v>295.934</v>
      </c>
      <c r="T3195" s="1">
        <v>31.74</v>
      </c>
      <c r="U3195" s="1">
        <v>11.479</v>
      </c>
      <c r="V3195" s="1">
        <v>8.106</v>
      </c>
      <c r="W3195" s="1">
        <v>733.958</v>
      </c>
      <c r="X3195" s="1">
        <v>78.72</v>
      </c>
      <c r="Y3195" s="1">
        <v>12.386</v>
      </c>
      <c r="Z3195" s="1">
        <v>6.998</v>
      </c>
      <c r="AA3195" s="1">
        <v>255.47</v>
      </c>
      <c r="AB3195" s="1">
        <v>2381.924</v>
      </c>
      <c r="AC3195" s="1">
        <v>256.25</v>
      </c>
      <c r="AD3195" s="1">
        <v>13.067</v>
      </c>
      <c r="AE3195" s="1">
        <v>1.449</v>
      </c>
      <c r="AF3195" s="1">
        <v>29.272</v>
      </c>
      <c r="AG3195" s="1">
        <v>19108.309</v>
      </c>
      <c r="AH3195" s="1">
        <v>1.357</v>
      </c>
      <c r="AI3195" s="1">
        <v>1.262</v>
      </c>
      <c r="AJ3195" s="1">
        <v>23.824</v>
      </c>
      <c r="AK3195" s="1">
        <v>1933.548</v>
      </c>
      <c r="AL3195" s="1">
        <v>207.38</v>
      </c>
      <c r="AM3195" s="1">
        <v>17819.191</v>
      </c>
      <c r="AN3195" s="1">
        <v>1911.173</v>
      </c>
      <c r="AO3195" s="1">
        <v>80.929</v>
      </c>
      <c r="AP3195" s="1">
        <v>93.402</v>
      </c>
      <c r="AQ3195" s="1">
        <v>10.578</v>
      </c>
      <c r="AR3195" s="1">
        <v>55.759</v>
      </c>
      <c r="AS3195" s="1">
        <v>582.883</v>
      </c>
      <c r="AT3195" s="1">
        <v>1082.108</v>
      </c>
      <c r="AU3195" s="1">
        <v>116.06</v>
      </c>
      <c r="AV3195" s="1">
        <v>5434.621</v>
      </c>
      <c r="AW3195" s="1">
        <v>9.344</v>
      </c>
      <c r="AX3195" s="1">
        <v>41.403</v>
      </c>
      <c r="AY3195" s="1">
        <v>4517.535</v>
      </c>
      <c r="AZ3195" s="1">
        <v>484.522</v>
      </c>
      <c r="BA3195" s="1">
        <v>45.292</v>
      </c>
      <c r="BB3195" s="1">
        <v>28.487</v>
      </c>
      <c r="BC3195" s="1">
        <v>140.12</v>
      </c>
      <c r="BD3195" s="1">
        <v>9.878</v>
      </c>
      <c r="BE3195" s="1">
        <v>6.92</v>
      </c>
      <c r="BF3195" s="1">
        <v>81.408</v>
      </c>
      <c r="BG3195" s="1">
        <v>283.906</v>
      </c>
      <c r="BH3195" s="1">
        <v>30.45</v>
      </c>
      <c r="BI3195" s="1">
        <v>759.02</v>
      </c>
      <c r="BJ3195" s="1">
        <v>11.883</v>
      </c>
      <c r="BK3195" s="1">
        <v>3.979</v>
      </c>
      <c r="BL3195" s="1">
        <v>4.607</v>
      </c>
      <c r="BM3195" s="1">
        <v>4.989</v>
      </c>
      <c r="BN3195" s="1">
        <v>134.996</v>
      </c>
      <c r="BO3195" s="1">
        <v>455.649</v>
      </c>
      <c r="BP3195" s="1">
        <v>48.87</v>
      </c>
      <c r="BQ3195" s="1">
        <v>1258.666</v>
      </c>
      <c r="BR3195" s="1">
        <v>19.071</v>
      </c>
      <c r="BS3195" s="1">
        <v>6.598</v>
      </c>
      <c r="BT3195" s="1">
        <v>-0.78</v>
      </c>
      <c r="BU3195" s="1">
        <v>-0.305</v>
      </c>
      <c r="BV3195" s="1">
        <v>0.568</v>
      </c>
      <c r="BW3195" s="1">
        <v>0.009</v>
      </c>
      <c r="BX3195" s="1">
        <v>29.054</v>
      </c>
      <c r="BY3195" s="1">
        <v>101.349</v>
      </c>
      <c r="BZ3195" s="1">
        <v>10.87</v>
      </c>
      <c r="CA3195" s="1">
        <v>270.892</v>
      </c>
      <c r="CB3195" s="1">
        <v>4.242</v>
      </c>
      <c r="CC3195" s="1">
        <v>1.42</v>
      </c>
      <c r="CD3195" s="1">
        <v>-3.399</v>
      </c>
      <c r="CE3195" s="1">
        <v>-41.704</v>
      </c>
      <c r="CF3195" s="1">
        <v>1185.092</v>
      </c>
      <c r="CG3195" s="1">
        <v>555.506</v>
      </c>
      <c r="CH3195" s="1">
        <v>59.58</v>
      </c>
      <c r="CI3195" s="1">
        <v>11049.433</v>
      </c>
      <c r="CJ3195" s="1">
        <v>-2.116</v>
      </c>
      <c r="CK3195" s="1">
        <v>-45.895</v>
      </c>
      <c r="CL3195" s="1">
        <v>19794.205</v>
      </c>
      <c r="CM3195" s="1">
        <v>2123.0</v>
      </c>
      <c r="CN3195" s="1">
        <v>23.251</v>
      </c>
      <c r="CO3195" s="1">
        <v>57.918</v>
      </c>
      <c r="CP3195" s="1">
        <v>23.398</v>
      </c>
      <c r="CQ3195" s="1">
        <v>7.487</v>
      </c>
      <c r="CS3195" s="1">
        <v>-7.989</v>
      </c>
      <c r="CT3195" s="1">
        <v>-2.032</v>
      </c>
      <c r="CU3195" s="1">
        <v>69.81</v>
      </c>
      <c r="CW3195" s="1">
        <v>218.157</v>
      </c>
      <c r="CX3195" s="1">
        <v>2.922</v>
      </c>
      <c r="CZ3195" s="1">
        <v>1.144</v>
      </c>
      <c r="DA3195" s="1">
        <v>2389.197</v>
      </c>
      <c r="DB3195" s="1">
        <v>2049.435</v>
      </c>
      <c r="DC3195" s="1">
        <v>5.791</v>
      </c>
      <c r="DD3195" s="1">
        <v>4.98</v>
      </c>
      <c r="DE3195" s="1">
        <v>105.942</v>
      </c>
      <c r="DF3195" s="1">
        <v>354.3</v>
      </c>
      <c r="DG3195" s="1">
        <v>38.0</v>
      </c>
      <c r="DH3195" s="1">
        <v>987.774</v>
      </c>
      <c r="DI3195" s="1">
        <v>14.829</v>
      </c>
      <c r="DJ3195" s="1">
        <v>5.178</v>
      </c>
      <c r="DK3195" s="1">
        <v>11.111</v>
      </c>
      <c r="DL3195" s="1">
        <v>0.003</v>
      </c>
      <c r="DM3195" s="1">
        <v>0.027</v>
      </c>
      <c r="DN3195" s="1">
        <v>0.093</v>
      </c>
      <c r="DO3195" s="1">
        <v>0.01</v>
      </c>
      <c r="DP3195" s="1">
        <v>0.249</v>
      </c>
      <c r="DQ3195" s="1">
        <v>0.004</v>
      </c>
      <c r="DR3195" s="1">
        <v>0.001</v>
      </c>
      <c r="DS3195" s="1">
        <v>136.842</v>
      </c>
      <c r="DT3195" s="1">
        <v>0.069</v>
      </c>
      <c r="DU3195" s="1">
        <v>0.12</v>
      </c>
      <c r="DV3195" s="1">
        <v>0.466</v>
      </c>
      <c r="DW3195" s="1">
        <v>0.05</v>
      </c>
      <c r="DX3195" s="1">
        <v>1.122</v>
      </c>
      <c r="DY3195" s="1">
        <v>0.02</v>
      </c>
      <c r="DZ3195" s="1">
        <v>0.006</v>
      </c>
    </row>
    <row r="3196">
      <c r="A3196" s="1" t="s">
        <v>383</v>
      </c>
      <c r="B3196" s="1">
        <v>2007.0</v>
      </c>
      <c r="C3196" s="1" t="s">
        <v>384</v>
      </c>
      <c r="D3196" s="1">
        <v>1.08774308E8</v>
      </c>
      <c r="E3196" s="1">
        <v>1.57247930368E12</v>
      </c>
      <c r="F3196" s="1">
        <v>-4.031</v>
      </c>
      <c r="G3196" s="1">
        <v>-0.04</v>
      </c>
      <c r="H3196" s="1">
        <v>8.73</v>
      </c>
      <c r="I3196" s="1">
        <v>0.95</v>
      </c>
      <c r="J3196" s="1">
        <v>75.845</v>
      </c>
      <c r="K3196" s="1">
        <v>8.25</v>
      </c>
      <c r="L3196" s="1">
        <v>3.134</v>
      </c>
      <c r="M3196" s="1">
        <v>0.046</v>
      </c>
      <c r="N3196" s="1">
        <v>554.205</v>
      </c>
      <c r="O3196" s="1">
        <v>-8.111</v>
      </c>
      <c r="P3196" s="1">
        <v>-11.615</v>
      </c>
      <c r="Q3196" s="1">
        <v>1209.695</v>
      </c>
      <c r="R3196" s="1">
        <v>131.584</v>
      </c>
      <c r="S3196" s="1">
        <v>290.234</v>
      </c>
      <c r="T3196" s="1">
        <v>31.57</v>
      </c>
      <c r="U3196" s="1">
        <v>7.906</v>
      </c>
      <c r="V3196" s="1">
        <v>6.224</v>
      </c>
      <c r="W3196" s="1">
        <v>780.913</v>
      </c>
      <c r="X3196" s="1">
        <v>84.943</v>
      </c>
      <c r="Y3196" s="1">
        <v>11.992</v>
      </c>
      <c r="Z3196" s="1">
        <v>6.368</v>
      </c>
      <c r="AA3196" s="1">
        <v>262.09</v>
      </c>
      <c r="AB3196" s="1">
        <v>2409.484</v>
      </c>
      <c r="AC3196" s="1">
        <v>263.26</v>
      </c>
      <c r="AD3196" s="1">
        <v>13.257</v>
      </c>
      <c r="AE3196" s="1">
        <v>0.934</v>
      </c>
      <c r="AF3196" s="1">
        <v>19.142</v>
      </c>
      <c r="AG3196" s="1">
        <v>19017.152</v>
      </c>
      <c r="AH3196" s="1">
        <v>1.315</v>
      </c>
      <c r="AI3196" s="1">
        <v>1.431</v>
      </c>
      <c r="AJ3196" s="1">
        <v>27.357</v>
      </c>
      <c r="AK3196" s="1">
        <v>1994.865</v>
      </c>
      <c r="AL3196" s="1">
        <v>216.99</v>
      </c>
      <c r="AM3196" s="1">
        <v>17821.576</v>
      </c>
      <c r="AN3196" s="1">
        <v>1938.53</v>
      </c>
      <c r="AO3196" s="1">
        <v>82.424</v>
      </c>
      <c r="AP3196" s="1">
        <v>93.813</v>
      </c>
      <c r="AQ3196" s="1">
        <v>-2.139</v>
      </c>
      <c r="AR3196" s="1">
        <v>-12.469</v>
      </c>
      <c r="AS3196" s="1">
        <v>570.414</v>
      </c>
      <c r="AT3196" s="1">
        <v>1184.011</v>
      </c>
      <c r="AU3196" s="1">
        <v>128.79</v>
      </c>
      <c r="AV3196" s="1">
        <v>5244.012</v>
      </c>
      <c r="AW3196" s="1">
        <v>-3.289</v>
      </c>
      <c r="AX3196" s="1">
        <v>-15.936</v>
      </c>
      <c r="AY3196" s="1">
        <v>4307.872</v>
      </c>
      <c r="AZ3196" s="1">
        <v>468.586</v>
      </c>
      <c r="BA3196" s="1">
        <v>48.921</v>
      </c>
      <c r="BB3196" s="1">
        <v>27.605</v>
      </c>
      <c r="BC3196" s="1">
        <v>145.9</v>
      </c>
      <c r="BD3196" s="1">
        <v>-10.204</v>
      </c>
      <c r="BE3196" s="1">
        <v>-8.696</v>
      </c>
      <c r="BF3196" s="1">
        <v>72.712</v>
      </c>
      <c r="BG3196" s="1">
        <v>251.346</v>
      </c>
      <c r="BH3196" s="1">
        <v>27.34</v>
      </c>
      <c r="BI3196" s="1">
        <v>668.466</v>
      </c>
      <c r="BJ3196" s="1">
        <v>10.385</v>
      </c>
      <c r="BK3196" s="1">
        <v>3.519</v>
      </c>
      <c r="BL3196" s="1">
        <v>-5.272</v>
      </c>
      <c r="BM3196" s="1">
        <v>-7.156</v>
      </c>
      <c r="BN3196" s="1">
        <v>127.841</v>
      </c>
      <c r="BO3196" s="1">
        <v>425.376</v>
      </c>
      <c r="BP3196" s="1">
        <v>46.27</v>
      </c>
      <c r="BQ3196" s="1">
        <v>1175.284</v>
      </c>
      <c r="BR3196" s="1">
        <v>17.576</v>
      </c>
      <c r="BS3196" s="1">
        <v>6.187</v>
      </c>
      <c r="BT3196" s="1">
        <v>-1.17</v>
      </c>
      <c r="BU3196" s="1">
        <v>-0.446</v>
      </c>
      <c r="BV3196" s="1">
        <v>-4.1</v>
      </c>
      <c r="BW3196" s="1">
        <v>-1.339</v>
      </c>
      <c r="BX3196" s="1">
        <v>27.715</v>
      </c>
      <c r="BY3196" s="1">
        <v>95.795</v>
      </c>
      <c r="BZ3196" s="1">
        <v>10.42</v>
      </c>
      <c r="CA3196" s="1">
        <v>254.791</v>
      </c>
      <c r="CB3196" s="1">
        <v>3.958</v>
      </c>
      <c r="CC3196" s="1">
        <v>1.341</v>
      </c>
      <c r="CD3196" s="1">
        <v>4.341</v>
      </c>
      <c r="CE3196" s="1">
        <v>51.44</v>
      </c>
      <c r="CF3196" s="1">
        <v>1236.532</v>
      </c>
      <c r="CG3196" s="1">
        <v>520.619</v>
      </c>
      <c r="CH3196" s="1">
        <v>56.63</v>
      </c>
      <c r="CI3196" s="1">
        <v>11367.869</v>
      </c>
      <c r="CJ3196" s="1">
        <v>-5.65</v>
      </c>
      <c r="CK3196" s="1">
        <v>-119.95</v>
      </c>
      <c r="CL3196" s="1">
        <v>18414.734</v>
      </c>
      <c r="CM3196" s="1">
        <v>2003.05</v>
      </c>
      <c r="CN3196" s="1">
        <v>21.511</v>
      </c>
      <c r="CO3196" s="1">
        <v>59.841</v>
      </c>
      <c r="CP3196" s="1">
        <v>25.781</v>
      </c>
      <c r="CQ3196" s="1">
        <v>8.25</v>
      </c>
      <c r="CS3196" s="1">
        <v>10.184</v>
      </c>
      <c r="CT3196" s="1">
        <v>2.383</v>
      </c>
      <c r="CU3196" s="1">
        <v>75.844</v>
      </c>
      <c r="CW3196" s="1">
        <v>237.014</v>
      </c>
      <c r="CX3196" s="1">
        <v>3.134</v>
      </c>
      <c r="CZ3196" s="1">
        <v>1.248</v>
      </c>
      <c r="DA3196" s="1">
        <v>2420.241</v>
      </c>
      <c r="DB3196" s="1">
        <v>2068.578</v>
      </c>
      <c r="DC3196" s="1">
        <v>-5.598</v>
      </c>
      <c r="DD3196" s="1">
        <v>-5.816</v>
      </c>
      <c r="DE3196" s="1">
        <v>100.126</v>
      </c>
      <c r="DF3196" s="1">
        <v>329.581</v>
      </c>
      <c r="DG3196" s="1">
        <v>35.85</v>
      </c>
      <c r="DH3196" s="1">
        <v>920.493</v>
      </c>
      <c r="DI3196" s="1">
        <v>13.618</v>
      </c>
      <c r="DJ3196" s="1">
        <v>4.846</v>
      </c>
      <c r="DK3196" s="1">
        <v>-10.0</v>
      </c>
      <c r="DL3196" s="1">
        <v>-0.003</v>
      </c>
      <c r="DM3196" s="1">
        <v>0.024</v>
      </c>
      <c r="DN3196" s="1">
        <v>0.092</v>
      </c>
      <c r="DO3196" s="1">
        <v>0.01</v>
      </c>
      <c r="DP3196" s="1">
        <v>0.22</v>
      </c>
      <c r="DQ3196" s="1">
        <v>0.004</v>
      </c>
      <c r="DR3196" s="1">
        <v>0.001</v>
      </c>
      <c r="DS3196" s="1">
        <v>451.111</v>
      </c>
      <c r="DT3196" s="1">
        <v>0.539</v>
      </c>
      <c r="DU3196" s="1">
        <v>0.66</v>
      </c>
      <c r="DV3196" s="1">
        <v>2.298</v>
      </c>
      <c r="DW3196" s="1">
        <v>0.25</v>
      </c>
      <c r="DX3196" s="1">
        <v>6.064</v>
      </c>
      <c r="DY3196" s="1">
        <v>0.095</v>
      </c>
      <c r="DZ3196" s="1">
        <v>0.032</v>
      </c>
    </row>
    <row r="3197">
      <c r="A3197" s="1" t="s">
        <v>383</v>
      </c>
      <c r="B3197" s="1">
        <v>2008.0</v>
      </c>
      <c r="C3197" s="1" t="s">
        <v>384</v>
      </c>
      <c r="D3197" s="1">
        <v>1.10374235E8</v>
      </c>
      <c r="E3197" s="1">
        <v>1.607479066624E12</v>
      </c>
      <c r="F3197" s="1">
        <v>3.485</v>
      </c>
      <c r="G3197" s="1">
        <v>0.033</v>
      </c>
      <c r="H3197" s="1">
        <v>8.904</v>
      </c>
      <c r="I3197" s="1">
        <v>0.983</v>
      </c>
      <c r="J3197" s="1">
        <v>71.575</v>
      </c>
      <c r="K3197" s="1">
        <v>7.9</v>
      </c>
      <c r="L3197" s="1">
        <v>2.934</v>
      </c>
      <c r="M3197" s="1">
        <v>0.046</v>
      </c>
      <c r="N3197" s="1">
        <v>522.039</v>
      </c>
      <c r="O3197" s="1">
        <v>-10.669</v>
      </c>
      <c r="P3197" s="1">
        <v>-14.038</v>
      </c>
      <c r="Q3197" s="1">
        <v>1064.97</v>
      </c>
      <c r="R3197" s="1">
        <v>117.545</v>
      </c>
      <c r="S3197" s="1">
        <v>193.342</v>
      </c>
      <c r="T3197" s="1">
        <v>21.34</v>
      </c>
      <c r="U3197" s="1">
        <v>-5.226</v>
      </c>
      <c r="V3197" s="1">
        <v>-4.439</v>
      </c>
      <c r="W3197" s="1">
        <v>729.377</v>
      </c>
      <c r="X3197" s="1">
        <v>80.504</v>
      </c>
      <c r="Y3197" s="1">
        <v>7.925</v>
      </c>
      <c r="Z3197" s="1">
        <v>5.469</v>
      </c>
      <c r="AA3197" s="1">
        <v>268.19</v>
      </c>
      <c r="AB3197" s="1">
        <v>2429.824</v>
      </c>
      <c r="AC3197" s="1">
        <v>269.29</v>
      </c>
      <c r="AD3197" s="1">
        <v>13.125</v>
      </c>
      <c r="AE3197" s="1">
        <v>4.111</v>
      </c>
      <c r="AF3197" s="1">
        <v>85.048</v>
      </c>
      <c r="AG3197" s="1">
        <v>19512.029</v>
      </c>
      <c r="AH3197" s="1">
        <v>1.34</v>
      </c>
      <c r="AI3197" s="1">
        <v>2.836</v>
      </c>
      <c r="AJ3197" s="1">
        <v>54.976</v>
      </c>
      <c r="AK3197" s="1">
        <v>1921.644</v>
      </c>
      <c r="AL3197" s="1">
        <v>212.1</v>
      </c>
      <c r="AM3197" s="1">
        <v>18061.332</v>
      </c>
      <c r="AN3197" s="1">
        <v>1993.506</v>
      </c>
      <c r="AO3197" s="1">
        <v>78.763</v>
      </c>
      <c r="AP3197" s="1">
        <v>92.754</v>
      </c>
      <c r="AQ3197" s="1">
        <v>5.181</v>
      </c>
      <c r="AR3197" s="1">
        <v>29.552</v>
      </c>
      <c r="AS3197" s="1">
        <v>599.966</v>
      </c>
      <c r="AT3197" s="1">
        <v>1189.318</v>
      </c>
      <c r="AU3197" s="1">
        <v>131.27</v>
      </c>
      <c r="AV3197" s="1">
        <v>5435.741</v>
      </c>
      <c r="AW3197" s="1">
        <v>0.794</v>
      </c>
      <c r="AX3197" s="1">
        <v>3.72</v>
      </c>
      <c r="AY3197" s="1">
        <v>4279.131</v>
      </c>
      <c r="AZ3197" s="1">
        <v>472.306</v>
      </c>
      <c r="BA3197" s="1">
        <v>48.747</v>
      </c>
      <c r="BB3197" s="1">
        <v>27.915</v>
      </c>
      <c r="BC3197" s="1">
        <v>140.58</v>
      </c>
      <c r="BD3197" s="1">
        <v>43.469</v>
      </c>
      <c r="BE3197" s="1">
        <v>30.781</v>
      </c>
      <c r="BF3197" s="1">
        <v>103.493</v>
      </c>
      <c r="BG3197" s="1">
        <v>355.337</v>
      </c>
      <c r="BH3197" s="1">
        <v>39.22</v>
      </c>
      <c r="BI3197" s="1">
        <v>937.657</v>
      </c>
      <c r="BJ3197" s="1">
        <v>14.564</v>
      </c>
      <c r="BK3197" s="1">
        <v>4.815</v>
      </c>
      <c r="BL3197" s="1">
        <v>23.22</v>
      </c>
      <c r="BM3197" s="1">
        <v>27.902</v>
      </c>
      <c r="BN3197" s="1">
        <v>155.742</v>
      </c>
      <c r="BO3197" s="1">
        <v>518.146</v>
      </c>
      <c r="BP3197" s="1">
        <v>57.19</v>
      </c>
      <c r="BQ3197" s="1">
        <v>1411.039</v>
      </c>
      <c r="BR3197" s="1">
        <v>21.237</v>
      </c>
      <c r="BS3197" s="1">
        <v>7.246</v>
      </c>
      <c r="BT3197" s="1">
        <v>-1.1</v>
      </c>
      <c r="BU3197" s="1">
        <v>-0.41</v>
      </c>
      <c r="BV3197" s="1">
        <v>-5.918</v>
      </c>
      <c r="BW3197" s="1">
        <v>-1.847</v>
      </c>
      <c r="BX3197" s="1">
        <v>25.868</v>
      </c>
      <c r="BY3197" s="1">
        <v>88.789</v>
      </c>
      <c r="BZ3197" s="1">
        <v>9.8</v>
      </c>
      <c r="CA3197" s="1">
        <v>234.366</v>
      </c>
      <c r="CB3197" s="1">
        <v>3.639</v>
      </c>
      <c r="CC3197" s="1">
        <v>1.204</v>
      </c>
      <c r="CD3197" s="1">
        <v>3.191</v>
      </c>
      <c r="CE3197" s="1">
        <v>39.463</v>
      </c>
      <c r="CF3197" s="1">
        <v>1275.995</v>
      </c>
      <c r="CG3197" s="1">
        <v>538.984</v>
      </c>
      <c r="CH3197" s="1">
        <v>59.49</v>
      </c>
      <c r="CI3197" s="1">
        <v>11560.621</v>
      </c>
      <c r="CJ3197" s="1">
        <v>-8.904</v>
      </c>
      <c r="CK3197" s="1">
        <v>-178.346</v>
      </c>
      <c r="CL3197" s="1">
        <v>16531.969</v>
      </c>
      <c r="CM3197" s="1">
        <v>1824.703</v>
      </c>
      <c r="CN3197" s="1">
        <v>22.091</v>
      </c>
      <c r="CO3197" s="1">
        <v>59.369</v>
      </c>
      <c r="CP3197" s="1">
        <v>24.675</v>
      </c>
      <c r="CQ3197" s="1">
        <v>7.896</v>
      </c>
      <c r="CS3197" s="1">
        <v>-4.288</v>
      </c>
      <c r="CT3197" s="1">
        <v>-1.105</v>
      </c>
      <c r="CU3197" s="1">
        <v>71.54</v>
      </c>
      <c r="CW3197" s="1">
        <v>223.562</v>
      </c>
      <c r="CX3197" s="1">
        <v>2.932</v>
      </c>
      <c r="CZ3197" s="1">
        <v>1.148</v>
      </c>
      <c r="DA3197" s="1">
        <v>2439.791</v>
      </c>
      <c r="DB3197" s="1">
        <v>2153.625</v>
      </c>
      <c r="DC3197" s="1">
        <v>31.472</v>
      </c>
      <c r="DD3197" s="1">
        <v>29.748</v>
      </c>
      <c r="DE3197" s="1">
        <v>129.874</v>
      </c>
      <c r="DF3197" s="1">
        <v>429.357</v>
      </c>
      <c r="DG3197" s="1">
        <v>47.39</v>
      </c>
      <c r="DH3197" s="1">
        <v>1176.673</v>
      </c>
      <c r="DI3197" s="1">
        <v>17.598</v>
      </c>
      <c r="DJ3197" s="1">
        <v>6.043</v>
      </c>
      <c r="DK3197" s="1">
        <v>111.111</v>
      </c>
      <c r="DL3197" s="1">
        <v>0.026</v>
      </c>
      <c r="DM3197" s="1">
        <v>0.05</v>
      </c>
      <c r="DN3197" s="1">
        <v>0.181</v>
      </c>
      <c r="DO3197" s="1">
        <v>0.02</v>
      </c>
      <c r="DP3197" s="1">
        <v>0.454</v>
      </c>
      <c r="DQ3197" s="1">
        <v>0.007</v>
      </c>
      <c r="DR3197" s="1">
        <v>0.002</v>
      </c>
      <c r="DS3197" s="1">
        <v>2.823</v>
      </c>
      <c r="DT3197" s="1">
        <v>0.013</v>
      </c>
      <c r="DU3197" s="1">
        <v>0.673</v>
      </c>
      <c r="DV3197" s="1">
        <v>2.265</v>
      </c>
      <c r="DW3197" s="1">
        <v>0.25</v>
      </c>
      <c r="DX3197" s="1">
        <v>6.096</v>
      </c>
      <c r="DY3197" s="1">
        <v>0.093</v>
      </c>
      <c r="DZ3197" s="1">
        <v>0.031</v>
      </c>
    </row>
    <row r="3198">
      <c r="A3198" s="1" t="s">
        <v>383</v>
      </c>
      <c r="B3198" s="1">
        <v>2009.0</v>
      </c>
      <c r="C3198" s="1" t="s">
        <v>384</v>
      </c>
      <c r="D3198" s="1">
        <v>1.11999662E8</v>
      </c>
      <c r="E3198" s="1">
        <v>1.543820935168E12</v>
      </c>
      <c r="F3198" s="1">
        <v>7.99</v>
      </c>
      <c r="G3198" s="1">
        <v>0.079</v>
      </c>
      <c r="H3198" s="1">
        <v>9.475</v>
      </c>
      <c r="I3198" s="1">
        <v>1.061</v>
      </c>
      <c r="J3198" s="1">
        <v>67.411</v>
      </c>
      <c r="K3198" s="1">
        <v>7.55</v>
      </c>
      <c r="L3198" s="1">
        <v>2.82</v>
      </c>
      <c r="M3198" s="1">
        <v>0.05</v>
      </c>
      <c r="N3198" s="1">
        <v>554.078</v>
      </c>
      <c r="O3198" s="1">
        <v>1.873</v>
      </c>
      <c r="P3198" s="1">
        <v>2.201</v>
      </c>
      <c r="Q3198" s="1">
        <v>1069.168</v>
      </c>
      <c r="R3198" s="1">
        <v>119.746</v>
      </c>
      <c r="S3198" s="1">
        <v>262.858</v>
      </c>
      <c r="T3198" s="1">
        <v>29.44</v>
      </c>
      <c r="U3198" s="1">
        <v>-12.128</v>
      </c>
      <c r="V3198" s="1">
        <v>-9.763</v>
      </c>
      <c r="W3198" s="1">
        <v>631.62</v>
      </c>
      <c r="X3198" s="1">
        <v>70.741</v>
      </c>
      <c r="Y3198" s="1">
        <v>10.995</v>
      </c>
      <c r="Z3198" s="1">
        <v>5.662</v>
      </c>
      <c r="AA3198" s="1">
        <v>266.86</v>
      </c>
      <c r="AB3198" s="1">
        <v>2382.686</v>
      </c>
      <c r="AC3198" s="1">
        <v>267.76</v>
      </c>
      <c r="AD3198" s="1">
        <v>13.142</v>
      </c>
      <c r="AE3198" s="1">
        <v>-1.689</v>
      </c>
      <c r="AF3198" s="1">
        <v>-36.381</v>
      </c>
      <c r="AG3198" s="1">
        <v>18904.02</v>
      </c>
      <c r="AH3198" s="1">
        <v>1.371</v>
      </c>
      <c r="AI3198" s="1">
        <v>-0.124</v>
      </c>
      <c r="AJ3198" s="1">
        <v>-2.471</v>
      </c>
      <c r="AK3198" s="1">
        <v>1985.363</v>
      </c>
      <c r="AL3198" s="1">
        <v>222.36</v>
      </c>
      <c r="AM3198" s="1">
        <v>17777.148</v>
      </c>
      <c r="AN3198" s="1">
        <v>1991.035</v>
      </c>
      <c r="AO3198" s="1">
        <v>83.045</v>
      </c>
      <c r="AP3198" s="1">
        <v>94.138</v>
      </c>
      <c r="AQ3198" s="1">
        <v>8.621</v>
      </c>
      <c r="AR3198" s="1">
        <v>51.722</v>
      </c>
      <c r="AS3198" s="1">
        <v>651.688</v>
      </c>
      <c r="AT3198" s="1">
        <v>1233.575</v>
      </c>
      <c r="AU3198" s="1">
        <v>138.16</v>
      </c>
      <c r="AV3198" s="1">
        <v>5818.66</v>
      </c>
      <c r="AW3198" s="1">
        <v>11.333</v>
      </c>
      <c r="AX3198" s="1">
        <v>53.525</v>
      </c>
      <c r="AY3198" s="1">
        <v>4694.929</v>
      </c>
      <c r="AZ3198" s="1">
        <v>525.831</v>
      </c>
      <c r="BA3198" s="1">
        <v>51.598</v>
      </c>
      <c r="BB3198" s="1">
        <v>30.812</v>
      </c>
      <c r="BC3198" s="1">
        <v>148.36</v>
      </c>
      <c r="BD3198" s="1">
        <v>-31.873</v>
      </c>
      <c r="BE3198" s="1">
        <v>-33.357</v>
      </c>
      <c r="BF3198" s="1">
        <v>70.136</v>
      </c>
      <c r="BG3198" s="1">
        <v>238.572</v>
      </c>
      <c r="BH3198" s="1">
        <v>26.72</v>
      </c>
      <c r="BI3198" s="1">
        <v>626.221</v>
      </c>
      <c r="BJ3198" s="1">
        <v>9.979</v>
      </c>
      <c r="BK3198" s="1">
        <v>3.316</v>
      </c>
      <c r="BL3198" s="1">
        <v>-20.154</v>
      </c>
      <c r="BM3198" s="1">
        <v>-31.762</v>
      </c>
      <c r="BN3198" s="1">
        <v>123.98</v>
      </c>
      <c r="BO3198" s="1">
        <v>405.358</v>
      </c>
      <c r="BP3198" s="1">
        <v>45.4</v>
      </c>
      <c r="BQ3198" s="1">
        <v>1106.97</v>
      </c>
      <c r="BR3198" s="1">
        <v>16.955</v>
      </c>
      <c r="BS3198" s="1">
        <v>5.862</v>
      </c>
      <c r="BT3198" s="1">
        <v>-0.9</v>
      </c>
      <c r="BU3198" s="1">
        <v>-0.337</v>
      </c>
      <c r="BV3198" s="1">
        <v>7.11</v>
      </c>
      <c r="BW3198" s="1">
        <v>1.694</v>
      </c>
      <c r="BX3198" s="1">
        <v>27.562</v>
      </c>
      <c r="BY3198" s="1">
        <v>93.75</v>
      </c>
      <c r="BZ3198" s="1">
        <v>10.5</v>
      </c>
      <c r="CA3198" s="1">
        <v>246.089</v>
      </c>
      <c r="CB3198" s="1">
        <v>3.921</v>
      </c>
      <c r="CC3198" s="1">
        <v>1.303</v>
      </c>
      <c r="CD3198" s="1">
        <v>-4.42</v>
      </c>
      <c r="CE3198" s="1">
        <v>-56.395</v>
      </c>
      <c r="CF3198" s="1">
        <v>1219.6</v>
      </c>
      <c r="CG3198" s="1">
        <v>488.93</v>
      </c>
      <c r="CH3198" s="1">
        <v>54.76</v>
      </c>
      <c r="CI3198" s="1">
        <v>10889.32</v>
      </c>
      <c r="CJ3198" s="1">
        <v>-6.522</v>
      </c>
      <c r="CK3198" s="1">
        <v>-118.999</v>
      </c>
      <c r="CL3198" s="1">
        <v>15229.549</v>
      </c>
      <c r="CM3198" s="1">
        <v>1705.704</v>
      </c>
      <c r="CN3198" s="1">
        <v>20.451</v>
      </c>
      <c r="CO3198" s="1">
        <v>57.664</v>
      </c>
      <c r="CP3198" s="1">
        <v>23.585</v>
      </c>
      <c r="CQ3198" s="1">
        <v>7.547</v>
      </c>
      <c r="CS3198" s="1">
        <v>-4.421</v>
      </c>
      <c r="CT3198" s="1">
        <v>-1.091</v>
      </c>
      <c r="CU3198" s="1">
        <v>67.385</v>
      </c>
      <c r="CW3198" s="1">
        <v>210.577</v>
      </c>
      <c r="CX3198" s="1">
        <v>2.819</v>
      </c>
      <c r="CZ3198" s="1">
        <v>1.115</v>
      </c>
      <c r="DA3198" s="1">
        <v>2390.722</v>
      </c>
      <c r="DB3198" s="1">
        <v>2117.244</v>
      </c>
      <c r="DC3198" s="1">
        <v>-25.68</v>
      </c>
      <c r="DD3198" s="1">
        <v>-33.456</v>
      </c>
      <c r="DE3198" s="1">
        <v>96.418</v>
      </c>
      <c r="DF3198" s="1">
        <v>311.608</v>
      </c>
      <c r="DG3198" s="1">
        <v>34.9</v>
      </c>
      <c r="DH3198" s="1">
        <v>860.881</v>
      </c>
      <c r="DI3198" s="1">
        <v>13.034</v>
      </c>
      <c r="DJ3198" s="1">
        <v>4.559</v>
      </c>
      <c r="DK3198" s="1">
        <v>42.105</v>
      </c>
      <c r="DL3198" s="1">
        <v>0.021</v>
      </c>
      <c r="DM3198" s="1">
        <v>0.071</v>
      </c>
      <c r="DN3198" s="1">
        <v>0.268</v>
      </c>
      <c r="DO3198" s="1">
        <v>0.03</v>
      </c>
      <c r="DP3198" s="1">
        <v>0.633</v>
      </c>
      <c r="DQ3198" s="1">
        <v>0.011</v>
      </c>
      <c r="DR3198" s="1">
        <v>0.003</v>
      </c>
      <c r="DS3198" s="1">
        <v>133.864</v>
      </c>
      <c r="DT3198" s="1">
        <v>0.892</v>
      </c>
      <c r="DU3198" s="1">
        <v>1.565</v>
      </c>
      <c r="DV3198" s="1">
        <v>5.357</v>
      </c>
      <c r="DW3198" s="1">
        <v>0.6</v>
      </c>
      <c r="DX3198" s="1">
        <v>13.975</v>
      </c>
      <c r="DY3198" s="1">
        <v>0.224</v>
      </c>
      <c r="DZ3198" s="1">
        <v>0.074</v>
      </c>
    </row>
    <row r="3199">
      <c r="A3199" s="1" t="s">
        <v>383</v>
      </c>
      <c r="B3199" s="1">
        <v>2010.0</v>
      </c>
      <c r="C3199" s="1" t="s">
        <v>384</v>
      </c>
      <c r="D3199" s="1">
        <v>1.13623858E8</v>
      </c>
      <c r="E3199" s="1">
        <v>1.638271418368E12</v>
      </c>
      <c r="F3199" s="1">
        <v>4.665</v>
      </c>
      <c r="G3199" s="1">
        <v>0.05</v>
      </c>
      <c r="H3199" s="1">
        <v>9.776</v>
      </c>
      <c r="I3199" s="1">
        <v>1.111</v>
      </c>
      <c r="J3199" s="1">
        <v>70.408</v>
      </c>
      <c r="K3199" s="1">
        <v>8.0</v>
      </c>
      <c r="L3199" s="1">
        <v>2.903</v>
      </c>
      <c r="M3199" s="1">
        <v>0.052</v>
      </c>
      <c r="N3199" s="1">
        <v>541.931</v>
      </c>
      <c r="O3199" s="1">
        <v>23.694</v>
      </c>
      <c r="P3199" s="1">
        <v>28.372</v>
      </c>
      <c r="Q3199" s="1">
        <v>1303.588</v>
      </c>
      <c r="R3199" s="1">
        <v>148.119</v>
      </c>
      <c r="S3199" s="1">
        <v>285.063</v>
      </c>
      <c r="T3199" s="1">
        <v>32.39</v>
      </c>
      <c r="U3199" s="1">
        <v>20.348</v>
      </c>
      <c r="V3199" s="1">
        <v>14.394</v>
      </c>
      <c r="W3199" s="1">
        <v>749.275</v>
      </c>
      <c r="X3199" s="1">
        <v>85.135</v>
      </c>
      <c r="Y3199" s="1">
        <v>11.754</v>
      </c>
      <c r="Z3199" s="1">
        <v>6.982</v>
      </c>
      <c r="AA3199" s="1">
        <v>274.62</v>
      </c>
      <c r="AB3199" s="1">
        <v>2416.922</v>
      </c>
      <c r="AC3199" s="1">
        <v>275.57</v>
      </c>
      <c r="AD3199" s="1">
        <v>13.553</v>
      </c>
      <c r="AE3199" s="1">
        <v>0.388</v>
      </c>
      <c r="AF3199" s="1">
        <v>8.21</v>
      </c>
      <c r="AG3199" s="1">
        <v>18706.051</v>
      </c>
      <c r="AH3199" s="1">
        <v>1.297</v>
      </c>
      <c r="AI3199" s="1">
        <v>-0.56</v>
      </c>
      <c r="AJ3199" s="1">
        <v>-11.155</v>
      </c>
      <c r="AK3199" s="1">
        <v>1964.552</v>
      </c>
      <c r="AL3199" s="1">
        <v>223.22</v>
      </c>
      <c r="AM3199" s="1">
        <v>17424.857</v>
      </c>
      <c r="AN3199" s="1">
        <v>1979.88</v>
      </c>
      <c r="AO3199" s="1">
        <v>81.003</v>
      </c>
      <c r="AP3199" s="1">
        <v>93.326</v>
      </c>
      <c r="AQ3199" s="1">
        <v>1.344</v>
      </c>
      <c r="AR3199" s="1">
        <v>8.757</v>
      </c>
      <c r="AS3199" s="1">
        <v>660.445</v>
      </c>
      <c r="AT3199" s="1">
        <v>1294.359</v>
      </c>
      <c r="AU3199" s="1">
        <v>147.07</v>
      </c>
      <c r="AV3199" s="1">
        <v>5812.56</v>
      </c>
      <c r="AW3199" s="1">
        <v>-2.672</v>
      </c>
      <c r="AX3199" s="1">
        <v>-14.052</v>
      </c>
      <c r="AY3199" s="1">
        <v>4504.144</v>
      </c>
      <c r="AZ3199" s="1">
        <v>511.778</v>
      </c>
      <c r="BA3199" s="1">
        <v>53.369</v>
      </c>
      <c r="BB3199" s="1">
        <v>31.131</v>
      </c>
      <c r="BC3199" s="1">
        <v>149.34</v>
      </c>
      <c r="BD3199" s="1">
        <v>39.196</v>
      </c>
      <c r="BE3199" s="1">
        <v>26.728</v>
      </c>
      <c r="BF3199" s="1">
        <v>96.865</v>
      </c>
      <c r="BG3199" s="1">
        <v>327.396</v>
      </c>
      <c r="BH3199" s="1">
        <v>37.2</v>
      </c>
      <c r="BI3199" s="1">
        <v>852.502</v>
      </c>
      <c r="BJ3199" s="1">
        <v>13.499</v>
      </c>
      <c r="BK3199" s="1">
        <v>4.566</v>
      </c>
      <c r="BL3199" s="1">
        <v>15.072</v>
      </c>
      <c r="BM3199" s="1">
        <v>17.614</v>
      </c>
      <c r="BN3199" s="1">
        <v>141.594</v>
      </c>
      <c r="BO3199" s="1">
        <v>460.731</v>
      </c>
      <c r="BP3199" s="1">
        <v>52.35</v>
      </c>
      <c r="BQ3199" s="1">
        <v>1246.164</v>
      </c>
      <c r="BR3199" s="1">
        <v>18.997</v>
      </c>
      <c r="BS3199" s="1">
        <v>6.674</v>
      </c>
      <c r="BT3199" s="1">
        <v>-0.95</v>
      </c>
      <c r="BU3199" s="1">
        <v>-0.346</v>
      </c>
      <c r="BV3199" s="1">
        <v>-44.013</v>
      </c>
      <c r="BW3199" s="1">
        <v>-12.251</v>
      </c>
      <c r="BX3199" s="1">
        <v>15.311</v>
      </c>
      <c r="BY3199" s="1">
        <v>51.75</v>
      </c>
      <c r="BZ3199" s="1">
        <v>5.88</v>
      </c>
      <c r="CA3199" s="1">
        <v>134.747</v>
      </c>
      <c r="CB3199" s="1">
        <v>2.134</v>
      </c>
      <c r="CC3199" s="1">
        <v>0.722</v>
      </c>
      <c r="CD3199" s="1">
        <v>-3.959</v>
      </c>
      <c r="CE3199" s="1">
        <v>-48.285</v>
      </c>
      <c r="CF3199" s="1">
        <v>1171.315</v>
      </c>
      <c r="CG3199" s="1">
        <v>385.13</v>
      </c>
      <c r="CH3199" s="1">
        <v>43.76</v>
      </c>
      <c r="CI3199" s="1">
        <v>10308.71</v>
      </c>
      <c r="CJ3199" s="1">
        <v>-0.725</v>
      </c>
      <c r="CK3199" s="1">
        <v>-12.37</v>
      </c>
      <c r="CL3199" s="1">
        <v>14902.98</v>
      </c>
      <c r="CM3199" s="1">
        <v>1693.334</v>
      </c>
      <c r="CN3199" s="1">
        <v>15.88</v>
      </c>
      <c r="CO3199" s="1">
        <v>55.212</v>
      </c>
      <c r="CP3199" s="1">
        <v>25.001</v>
      </c>
      <c r="CQ3199" s="1">
        <v>8.0</v>
      </c>
      <c r="CS3199" s="1">
        <v>6.004</v>
      </c>
      <c r="CT3199" s="1">
        <v>1.416</v>
      </c>
      <c r="CU3199" s="1">
        <v>70.409</v>
      </c>
      <c r="CW3199" s="1">
        <v>220.029</v>
      </c>
      <c r="CX3199" s="1">
        <v>2.903</v>
      </c>
      <c r="CZ3199" s="1">
        <v>1.178</v>
      </c>
      <c r="DA3199" s="1">
        <v>2425.283</v>
      </c>
      <c r="DB3199" s="1">
        <v>2125.454</v>
      </c>
      <c r="DC3199" s="1">
        <v>32.329</v>
      </c>
      <c r="DD3199" s="1">
        <v>29.865</v>
      </c>
      <c r="DE3199" s="1">
        <v>126.283</v>
      </c>
      <c r="DF3199" s="1">
        <v>408.981</v>
      </c>
      <c r="DG3199" s="1">
        <v>46.47</v>
      </c>
      <c r="DH3199" s="1">
        <v>1111.417</v>
      </c>
      <c r="DI3199" s="1">
        <v>16.863</v>
      </c>
      <c r="DJ3199" s="1">
        <v>5.953</v>
      </c>
      <c r="DK3199" s="1">
        <v>14.815</v>
      </c>
      <c r="DL3199" s="1">
        <v>0.01</v>
      </c>
      <c r="DM3199" s="1">
        <v>0.081</v>
      </c>
      <c r="DN3199" s="1">
        <v>0.264</v>
      </c>
      <c r="DO3199" s="1">
        <v>0.03</v>
      </c>
      <c r="DP3199" s="1">
        <v>0.71</v>
      </c>
      <c r="DQ3199" s="1">
        <v>0.011</v>
      </c>
      <c r="DR3199" s="1">
        <v>0.004</v>
      </c>
      <c r="DS3199" s="1">
        <v>107.782</v>
      </c>
      <c r="DT3199" s="1">
        <v>1.662</v>
      </c>
      <c r="DU3199" s="1">
        <v>3.227</v>
      </c>
      <c r="DV3199" s="1">
        <v>10.913</v>
      </c>
      <c r="DW3199" s="1">
        <v>1.24</v>
      </c>
      <c r="DX3199" s="1">
        <v>28.399</v>
      </c>
      <c r="DY3199" s="1">
        <v>0.45</v>
      </c>
      <c r="DZ3199" s="1">
        <v>0.152</v>
      </c>
    </row>
    <row r="3200">
      <c r="A3200" s="1" t="s">
        <v>383</v>
      </c>
      <c r="B3200" s="1">
        <v>2011.0</v>
      </c>
      <c r="C3200" s="1" t="s">
        <v>384</v>
      </c>
      <c r="D3200" s="1">
        <v>1.15243459E8</v>
      </c>
      <c r="E3200" s="1">
        <v>1.71608834048E12</v>
      </c>
      <c r="F3200" s="1">
        <v>-7.591</v>
      </c>
      <c r="G3200" s="1">
        <v>-0.084</v>
      </c>
      <c r="H3200" s="1">
        <v>8.907</v>
      </c>
      <c r="I3200" s="1">
        <v>1.026</v>
      </c>
      <c r="J3200" s="1">
        <v>69.158</v>
      </c>
      <c r="K3200" s="1">
        <v>7.97</v>
      </c>
      <c r="L3200" s="1">
        <v>2.728</v>
      </c>
      <c r="M3200" s="1">
        <v>0.046</v>
      </c>
      <c r="N3200" s="1">
        <v>539.791</v>
      </c>
      <c r="O3200" s="1">
        <v>15.669</v>
      </c>
      <c r="P3200" s="1">
        <v>23.208</v>
      </c>
      <c r="Q3200" s="1">
        <v>1486.653</v>
      </c>
      <c r="R3200" s="1">
        <v>171.327</v>
      </c>
      <c r="S3200" s="1">
        <v>293.119</v>
      </c>
      <c r="T3200" s="1">
        <v>33.78</v>
      </c>
      <c r="U3200" s="1">
        <v>27.993</v>
      </c>
      <c r="V3200" s="1">
        <v>23.832</v>
      </c>
      <c r="W3200" s="1">
        <v>945.54</v>
      </c>
      <c r="X3200" s="1">
        <v>108.967</v>
      </c>
      <c r="Y3200" s="1">
        <v>11.563</v>
      </c>
      <c r="Z3200" s="1">
        <v>7.725</v>
      </c>
      <c r="AA3200" s="1">
        <v>291.45</v>
      </c>
      <c r="AB3200" s="1">
        <v>2528.994</v>
      </c>
      <c r="AC3200" s="1">
        <v>292.15</v>
      </c>
      <c r="AD3200" s="1">
        <v>13.751</v>
      </c>
      <c r="AE3200" s="1">
        <v>4.537</v>
      </c>
      <c r="AF3200" s="1">
        <v>96.433</v>
      </c>
      <c r="AG3200" s="1">
        <v>19279.938</v>
      </c>
      <c r="AH3200" s="1">
        <v>1.295</v>
      </c>
      <c r="AI3200" s="1">
        <v>4.428</v>
      </c>
      <c r="AJ3200" s="1">
        <v>87.678</v>
      </c>
      <c r="AK3200" s="1">
        <v>2048.967</v>
      </c>
      <c r="AL3200" s="1">
        <v>236.13</v>
      </c>
      <c r="AM3200" s="1">
        <v>17940.783</v>
      </c>
      <c r="AN3200" s="1">
        <v>2067.558</v>
      </c>
      <c r="AO3200" s="1">
        <v>80.825</v>
      </c>
      <c r="AP3200" s="1">
        <v>93.219</v>
      </c>
      <c r="AQ3200" s="1">
        <v>7.213</v>
      </c>
      <c r="AR3200" s="1">
        <v>47.639</v>
      </c>
      <c r="AS3200" s="1">
        <v>708.085</v>
      </c>
      <c r="AT3200" s="1">
        <v>1332.136</v>
      </c>
      <c r="AU3200" s="1">
        <v>153.52</v>
      </c>
      <c r="AV3200" s="1">
        <v>6144.252</v>
      </c>
      <c r="AW3200" s="1">
        <v>1.8</v>
      </c>
      <c r="AX3200" s="1">
        <v>9.212</v>
      </c>
      <c r="AY3200" s="1">
        <v>4520.776</v>
      </c>
      <c r="AZ3200" s="1">
        <v>520.99</v>
      </c>
      <c r="BA3200" s="1">
        <v>52.548</v>
      </c>
      <c r="BB3200" s="1">
        <v>31.925</v>
      </c>
      <c r="BC3200" s="1">
        <v>157.7</v>
      </c>
      <c r="BD3200" s="1">
        <v>-2.498</v>
      </c>
      <c r="BE3200" s="1">
        <v>-2.909</v>
      </c>
      <c r="BF3200" s="1">
        <v>93.955</v>
      </c>
      <c r="BG3200" s="1">
        <v>314.725</v>
      </c>
      <c r="BH3200" s="1">
        <v>36.27</v>
      </c>
      <c r="BI3200" s="1">
        <v>815.278</v>
      </c>
      <c r="BJ3200" s="1">
        <v>12.415</v>
      </c>
      <c r="BK3200" s="1">
        <v>4.236</v>
      </c>
      <c r="BL3200" s="1">
        <v>6.702</v>
      </c>
      <c r="BM3200" s="1">
        <v>8.799</v>
      </c>
      <c r="BN3200" s="1">
        <v>150.393</v>
      </c>
      <c r="BO3200" s="1">
        <v>486.101</v>
      </c>
      <c r="BP3200" s="1">
        <v>56.02</v>
      </c>
      <c r="BQ3200" s="1">
        <v>1305.005</v>
      </c>
      <c r="BR3200" s="1">
        <v>19.175</v>
      </c>
      <c r="BS3200" s="1">
        <v>6.781</v>
      </c>
      <c r="BT3200" s="1">
        <v>-0.7</v>
      </c>
      <c r="BU3200" s="1">
        <v>-0.24</v>
      </c>
      <c r="BV3200" s="1">
        <v>71.607</v>
      </c>
      <c r="BW3200" s="1">
        <v>10.827</v>
      </c>
      <c r="BX3200" s="1">
        <v>26.138</v>
      </c>
      <c r="BY3200" s="1">
        <v>87.554</v>
      </c>
      <c r="BZ3200" s="1">
        <v>10.09</v>
      </c>
      <c r="CA3200" s="1">
        <v>226.805</v>
      </c>
      <c r="CB3200" s="1">
        <v>3.454</v>
      </c>
      <c r="CC3200" s="1">
        <v>1.178</v>
      </c>
      <c r="CD3200" s="1">
        <v>1.437</v>
      </c>
      <c r="CE3200" s="1">
        <v>16.831</v>
      </c>
      <c r="CF3200" s="1">
        <v>1188.146</v>
      </c>
      <c r="CG3200" s="1">
        <v>423.712</v>
      </c>
      <c r="CH3200" s="1">
        <v>48.83</v>
      </c>
      <c r="CI3200" s="1">
        <v>10309.878</v>
      </c>
      <c r="CJ3200" s="1">
        <v>-0.743</v>
      </c>
      <c r="CK3200" s="1">
        <v>-12.584</v>
      </c>
      <c r="CL3200" s="1">
        <v>14584.346</v>
      </c>
      <c r="CM3200" s="1">
        <v>1680.75</v>
      </c>
      <c r="CN3200" s="1">
        <v>16.714</v>
      </c>
      <c r="CO3200" s="1">
        <v>53.57</v>
      </c>
      <c r="CP3200" s="1">
        <v>24.897</v>
      </c>
      <c r="CQ3200" s="1">
        <v>7.967</v>
      </c>
      <c r="CS3200" s="1">
        <v>-0.414</v>
      </c>
      <c r="CT3200" s="1">
        <v>-0.103</v>
      </c>
      <c r="CU3200" s="1">
        <v>69.133</v>
      </c>
      <c r="CW3200" s="1">
        <v>216.04</v>
      </c>
      <c r="CX3200" s="1">
        <v>2.727</v>
      </c>
      <c r="CZ3200" s="1">
        <v>1.123</v>
      </c>
      <c r="DA3200" s="1">
        <v>2535.068</v>
      </c>
      <c r="DB3200" s="1">
        <v>2221.887</v>
      </c>
      <c r="DC3200" s="1">
        <v>-1.319</v>
      </c>
      <c r="DD3200" s="1">
        <v>-2.028</v>
      </c>
      <c r="DE3200" s="1">
        <v>124.256</v>
      </c>
      <c r="DF3200" s="1">
        <v>398.548</v>
      </c>
      <c r="DG3200" s="1">
        <v>45.93</v>
      </c>
      <c r="DH3200" s="1">
        <v>1078.2</v>
      </c>
      <c r="DI3200" s="1">
        <v>15.721</v>
      </c>
      <c r="DJ3200" s="1">
        <v>5.602</v>
      </c>
      <c r="DK3200" s="1">
        <v>32.258</v>
      </c>
      <c r="DL3200" s="1">
        <v>0.025</v>
      </c>
      <c r="DM3200" s="1">
        <v>0.106</v>
      </c>
      <c r="DN3200" s="1">
        <v>0.347</v>
      </c>
      <c r="DO3200" s="1">
        <v>0.04</v>
      </c>
      <c r="DP3200" s="1">
        <v>0.922</v>
      </c>
      <c r="DQ3200" s="1">
        <v>0.014</v>
      </c>
      <c r="DR3200" s="1">
        <v>0.005</v>
      </c>
      <c r="DS3200" s="1">
        <v>33.025</v>
      </c>
      <c r="DT3200" s="1">
        <v>1.043</v>
      </c>
      <c r="DU3200" s="1">
        <v>4.27</v>
      </c>
      <c r="DV3200" s="1">
        <v>14.318</v>
      </c>
      <c r="DW3200" s="1">
        <v>1.65</v>
      </c>
      <c r="DX3200" s="1">
        <v>37.054</v>
      </c>
      <c r="DY3200" s="1">
        <v>0.565</v>
      </c>
      <c r="DZ3200" s="1">
        <v>0.193</v>
      </c>
    </row>
    <row r="3201">
      <c r="A3201" s="1" t="s">
        <v>383</v>
      </c>
      <c r="B3201" s="1">
        <v>2012.0</v>
      </c>
      <c r="C3201" s="1" t="s">
        <v>384</v>
      </c>
      <c r="D3201" s="1">
        <v>1.16818153E8</v>
      </c>
      <c r="E3201" s="1">
        <v>1.7749999616E12</v>
      </c>
      <c r="F3201" s="1">
        <v>15.946</v>
      </c>
      <c r="G3201" s="1">
        <v>0.164</v>
      </c>
      <c r="H3201" s="1">
        <v>10.188</v>
      </c>
      <c r="I3201" s="1">
        <v>1.19</v>
      </c>
      <c r="J3201" s="1">
        <v>63.774</v>
      </c>
      <c r="K3201" s="1">
        <v>7.45</v>
      </c>
      <c r="L3201" s="1">
        <v>2.514</v>
      </c>
      <c r="M3201" s="1">
        <v>0.053</v>
      </c>
      <c r="N3201" s="1">
        <v>550.255</v>
      </c>
      <c r="O3201" s="1">
        <v>-12.877</v>
      </c>
      <c r="P3201" s="1">
        <v>-22.061</v>
      </c>
      <c r="Q3201" s="1">
        <v>1277.764</v>
      </c>
      <c r="R3201" s="1">
        <v>149.266</v>
      </c>
      <c r="S3201" s="1">
        <v>293.02</v>
      </c>
      <c r="T3201" s="1">
        <v>34.23</v>
      </c>
      <c r="U3201" s="1">
        <v>-20.77</v>
      </c>
      <c r="V3201" s="1">
        <v>-22.632</v>
      </c>
      <c r="W3201" s="1">
        <v>739.053</v>
      </c>
      <c r="X3201" s="1">
        <v>86.335</v>
      </c>
      <c r="Y3201" s="1">
        <v>11.549</v>
      </c>
      <c r="Z3201" s="1">
        <v>6.669</v>
      </c>
      <c r="AA3201" s="1">
        <v>297.45</v>
      </c>
      <c r="AB3201" s="1">
        <v>2546.265</v>
      </c>
      <c r="AC3201" s="1">
        <v>296.39</v>
      </c>
      <c r="AD3201" s="1">
        <v>13.77</v>
      </c>
      <c r="AE3201" s="1">
        <v>0.9</v>
      </c>
      <c r="AF3201" s="1">
        <v>20.004</v>
      </c>
      <c r="AG3201" s="1">
        <v>19191.287</v>
      </c>
      <c r="AH3201" s="1">
        <v>1.263</v>
      </c>
      <c r="AI3201" s="1">
        <v>1.543</v>
      </c>
      <c r="AJ3201" s="1">
        <v>31.911</v>
      </c>
      <c r="AK3201" s="1">
        <v>2093.51</v>
      </c>
      <c r="AL3201" s="1">
        <v>244.56</v>
      </c>
      <c r="AM3201" s="1">
        <v>17972.115</v>
      </c>
      <c r="AN3201" s="1">
        <v>2099.469</v>
      </c>
      <c r="AO3201" s="1">
        <v>82.513</v>
      </c>
      <c r="AP3201" s="1">
        <v>93.797</v>
      </c>
      <c r="AQ3201" s="1">
        <v>4.018</v>
      </c>
      <c r="AR3201" s="1">
        <v>28.453</v>
      </c>
      <c r="AS3201" s="1">
        <v>736.538</v>
      </c>
      <c r="AT3201" s="1">
        <v>1323.425</v>
      </c>
      <c r="AU3201" s="1">
        <v>154.6</v>
      </c>
      <c r="AV3201" s="1">
        <v>6304.994</v>
      </c>
      <c r="AW3201" s="1">
        <v>-2.397</v>
      </c>
      <c r="AX3201" s="1">
        <v>-12.488</v>
      </c>
      <c r="AY3201" s="1">
        <v>4352.935</v>
      </c>
      <c r="AZ3201" s="1">
        <v>508.502</v>
      </c>
      <c r="BA3201" s="1">
        <v>52.161</v>
      </c>
      <c r="BB3201" s="1">
        <v>32.906</v>
      </c>
      <c r="BC3201" s="1">
        <v>163.09</v>
      </c>
      <c r="BD3201" s="1">
        <v>-12.165</v>
      </c>
      <c r="BE3201" s="1">
        <v>-11.855</v>
      </c>
      <c r="BF3201" s="1">
        <v>82.101</v>
      </c>
      <c r="BG3201" s="1">
        <v>272.646</v>
      </c>
      <c r="BH3201" s="1">
        <v>31.85</v>
      </c>
      <c r="BI3201" s="1">
        <v>702.806</v>
      </c>
      <c r="BJ3201" s="1">
        <v>10.746</v>
      </c>
      <c r="BK3201" s="1">
        <v>3.668</v>
      </c>
      <c r="BL3201" s="1">
        <v>-7.047</v>
      </c>
      <c r="BM3201" s="1">
        <v>-11.543</v>
      </c>
      <c r="BN3201" s="1">
        <v>138.85</v>
      </c>
      <c r="BO3201" s="1">
        <v>443.681</v>
      </c>
      <c r="BP3201" s="1">
        <v>51.83</v>
      </c>
      <c r="BQ3201" s="1">
        <v>1188.598</v>
      </c>
      <c r="BR3201" s="1">
        <v>17.487</v>
      </c>
      <c r="BS3201" s="1">
        <v>6.203</v>
      </c>
      <c r="BT3201" s="1">
        <v>1.06</v>
      </c>
      <c r="BU3201" s="1">
        <v>0.356</v>
      </c>
      <c r="BV3201" s="1">
        <v>-13.079</v>
      </c>
      <c r="BW3201" s="1">
        <v>-3.536</v>
      </c>
      <c r="BX3201" s="1">
        <v>22.602</v>
      </c>
      <c r="BY3201" s="1">
        <v>75.074</v>
      </c>
      <c r="BZ3201" s="1">
        <v>8.77</v>
      </c>
      <c r="CA3201" s="1">
        <v>193.481</v>
      </c>
      <c r="CB3201" s="1">
        <v>2.959</v>
      </c>
      <c r="CC3201" s="1">
        <v>1.01</v>
      </c>
      <c r="CD3201" s="1">
        <v>2.148</v>
      </c>
      <c r="CE3201" s="1">
        <v>25.52</v>
      </c>
      <c r="CF3201" s="1">
        <v>1213.666</v>
      </c>
      <c r="CG3201" s="1">
        <v>477.066</v>
      </c>
      <c r="CH3201" s="1">
        <v>55.73</v>
      </c>
      <c r="CI3201" s="1">
        <v>10389.357</v>
      </c>
      <c r="CJ3201" s="1">
        <v>-0.458</v>
      </c>
      <c r="CK3201" s="1">
        <v>-7.69</v>
      </c>
      <c r="CL3201" s="1">
        <v>14321.92</v>
      </c>
      <c r="CM3201" s="1">
        <v>1673.06</v>
      </c>
      <c r="CN3201" s="1">
        <v>18.803</v>
      </c>
      <c r="CO3201" s="1">
        <v>54.222</v>
      </c>
      <c r="CP3201" s="1">
        <v>23.273</v>
      </c>
      <c r="CQ3201" s="1">
        <v>7.447</v>
      </c>
      <c r="CS3201" s="1">
        <v>-6.522</v>
      </c>
      <c r="CT3201" s="1">
        <v>-1.624</v>
      </c>
      <c r="CU3201" s="1">
        <v>63.753</v>
      </c>
      <c r="CW3201" s="1">
        <v>199.227</v>
      </c>
      <c r="CX3201" s="1">
        <v>2.513</v>
      </c>
      <c r="CZ3201" s="1">
        <v>1.04</v>
      </c>
      <c r="DA3201" s="1">
        <v>2537.191</v>
      </c>
      <c r="DB3201" s="1">
        <v>2241.891</v>
      </c>
      <c r="DC3201" s="1">
        <v>-5.75</v>
      </c>
      <c r="DD3201" s="1">
        <v>-8.008</v>
      </c>
      <c r="DE3201" s="1">
        <v>116.248</v>
      </c>
      <c r="DF3201" s="1">
        <v>368.607</v>
      </c>
      <c r="DG3201" s="1">
        <v>43.06</v>
      </c>
      <c r="DH3201" s="1">
        <v>995.117</v>
      </c>
      <c r="DI3201" s="1">
        <v>14.528</v>
      </c>
      <c r="DJ3201" s="1">
        <v>5.194</v>
      </c>
      <c r="DK3201" s="1">
        <v>68.293</v>
      </c>
      <c r="DL3201" s="1">
        <v>0.072</v>
      </c>
      <c r="DM3201" s="1">
        <v>0.178</v>
      </c>
      <c r="DN3201" s="1">
        <v>0.599</v>
      </c>
      <c r="DO3201" s="1">
        <v>0.07</v>
      </c>
      <c r="DP3201" s="1">
        <v>1.522</v>
      </c>
      <c r="DQ3201" s="1">
        <v>0.024</v>
      </c>
      <c r="DR3201" s="1">
        <v>0.008</v>
      </c>
      <c r="DS3201" s="1">
        <v>123.762</v>
      </c>
      <c r="DT3201" s="1">
        <v>5.236</v>
      </c>
      <c r="DU3201" s="1">
        <v>9.506</v>
      </c>
      <c r="DV3201" s="1">
        <v>31.588</v>
      </c>
      <c r="DW3201" s="1">
        <v>3.69</v>
      </c>
      <c r="DX3201" s="1">
        <v>81.374</v>
      </c>
      <c r="DY3201" s="1">
        <v>1.245</v>
      </c>
      <c r="DZ3201" s="1">
        <v>0.425</v>
      </c>
    </row>
    <row r="3202">
      <c r="A3202" s="1" t="s">
        <v>383</v>
      </c>
      <c r="B3202" s="1">
        <v>2013.0</v>
      </c>
      <c r="C3202" s="1" t="s">
        <v>384</v>
      </c>
      <c r="D3202" s="1">
        <v>1.18343517E8</v>
      </c>
      <c r="E3202" s="1">
        <v>1.803059331072E12</v>
      </c>
      <c r="F3202" s="1">
        <v>-0.139</v>
      </c>
      <c r="G3202" s="1">
        <v>-0.002</v>
      </c>
      <c r="H3202" s="1">
        <v>10.042</v>
      </c>
      <c r="I3202" s="1">
        <v>1.188</v>
      </c>
      <c r="J3202" s="1">
        <v>66.501</v>
      </c>
      <c r="K3202" s="1">
        <v>7.87</v>
      </c>
      <c r="L3202" s="1">
        <v>2.649</v>
      </c>
      <c r="M3202" s="1">
        <v>0.053</v>
      </c>
      <c r="N3202" s="1">
        <v>546.816</v>
      </c>
      <c r="O3202" s="1">
        <v>-0.696</v>
      </c>
      <c r="P3202" s="1">
        <v>-1.039</v>
      </c>
      <c r="Q3202" s="1">
        <v>1252.511</v>
      </c>
      <c r="R3202" s="1">
        <v>148.227</v>
      </c>
      <c r="S3202" s="1">
        <v>268.202</v>
      </c>
      <c r="T3202" s="1">
        <v>31.74</v>
      </c>
      <c r="U3202" s="1">
        <v>-3.516</v>
      </c>
      <c r="V3202" s="1">
        <v>-3.036</v>
      </c>
      <c r="W3202" s="1">
        <v>703.876</v>
      </c>
      <c r="X3202" s="1">
        <v>83.299</v>
      </c>
      <c r="Y3202" s="1">
        <v>10.683</v>
      </c>
      <c r="Z3202" s="1">
        <v>6.618</v>
      </c>
      <c r="AA3202" s="1">
        <v>297.09</v>
      </c>
      <c r="AB3202" s="1">
        <v>2510.404</v>
      </c>
      <c r="AC3202" s="1">
        <v>297.12</v>
      </c>
      <c r="AD3202" s="1">
        <v>13.791</v>
      </c>
      <c r="AE3202" s="1">
        <v>0.043</v>
      </c>
      <c r="AF3202" s="1">
        <v>0.967</v>
      </c>
      <c r="AG3202" s="1">
        <v>18952.094</v>
      </c>
      <c r="AH3202" s="1">
        <v>1.244</v>
      </c>
      <c r="AI3202" s="1">
        <v>0.087</v>
      </c>
      <c r="AJ3202" s="1">
        <v>1.818</v>
      </c>
      <c r="AK3202" s="1">
        <v>2071.934</v>
      </c>
      <c r="AL3202" s="1">
        <v>245.2</v>
      </c>
      <c r="AM3202" s="1">
        <v>17755.824</v>
      </c>
      <c r="AN3202" s="1">
        <v>2101.287</v>
      </c>
      <c r="AO3202" s="1">
        <v>82.526</v>
      </c>
      <c r="AP3202" s="1">
        <v>93.819</v>
      </c>
      <c r="AQ3202" s="1">
        <v>5.623</v>
      </c>
      <c r="AR3202" s="1">
        <v>41.413</v>
      </c>
      <c r="AS3202" s="1">
        <v>777.951</v>
      </c>
      <c r="AT3202" s="1">
        <v>1400.837</v>
      </c>
      <c r="AU3202" s="1">
        <v>165.78</v>
      </c>
      <c r="AV3202" s="1">
        <v>6573.666</v>
      </c>
      <c r="AW3202" s="1">
        <v>3.221</v>
      </c>
      <c r="AX3202" s="1">
        <v>16.379</v>
      </c>
      <c r="AY3202" s="1">
        <v>4435.227</v>
      </c>
      <c r="AZ3202" s="1">
        <v>524.88</v>
      </c>
      <c r="BA3202" s="1">
        <v>55.796</v>
      </c>
      <c r="BB3202" s="1">
        <v>34.734</v>
      </c>
      <c r="BC3202" s="1">
        <v>162.47</v>
      </c>
      <c r="BD3202" s="1">
        <v>-12.233</v>
      </c>
      <c r="BE3202" s="1">
        <v>-10.596</v>
      </c>
      <c r="BF3202" s="1">
        <v>71.504</v>
      </c>
      <c r="BG3202" s="1">
        <v>236.261</v>
      </c>
      <c r="BH3202" s="1">
        <v>27.96</v>
      </c>
      <c r="BI3202" s="1">
        <v>604.209</v>
      </c>
      <c r="BJ3202" s="1">
        <v>9.41</v>
      </c>
      <c r="BK3202" s="1">
        <v>3.193</v>
      </c>
      <c r="BL3202" s="1">
        <v>0.171</v>
      </c>
      <c r="BM3202" s="1">
        <v>-0.402</v>
      </c>
      <c r="BN3202" s="1">
        <v>138.448</v>
      </c>
      <c r="BO3202" s="1">
        <v>438.723</v>
      </c>
      <c r="BP3202" s="1">
        <v>51.92</v>
      </c>
      <c r="BQ3202" s="1">
        <v>1169.882</v>
      </c>
      <c r="BR3202" s="1">
        <v>17.474</v>
      </c>
      <c r="BS3202" s="1">
        <v>6.181</v>
      </c>
      <c r="BT3202" s="1">
        <v>-0.03</v>
      </c>
      <c r="BU3202" s="1">
        <v>-0.01</v>
      </c>
      <c r="BV3202" s="1">
        <v>34.554</v>
      </c>
      <c r="BW3202" s="1">
        <v>7.577</v>
      </c>
      <c r="BX3202" s="1">
        <v>30.179</v>
      </c>
      <c r="BY3202" s="1">
        <v>99.71</v>
      </c>
      <c r="BZ3202" s="1">
        <v>11.8</v>
      </c>
      <c r="CA3202" s="1">
        <v>255.009</v>
      </c>
      <c r="CB3202" s="1">
        <v>3.971</v>
      </c>
      <c r="CC3202" s="1">
        <v>1.347</v>
      </c>
      <c r="CD3202" s="1">
        <v>-3.177</v>
      </c>
      <c r="CE3202" s="1">
        <v>-38.556</v>
      </c>
      <c r="CF3202" s="1">
        <v>1175.109</v>
      </c>
      <c r="CG3202" s="1">
        <v>402.895</v>
      </c>
      <c r="CH3202" s="1">
        <v>47.68</v>
      </c>
      <c r="CI3202" s="1">
        <v>9929.648</v>
      </c>
      <c r="CJ3202" s="1">
        <v>-1.398</v>
      </c>
      <c r="CK3202" s="1">
        <v>-23.395</v>
      </c>
      <c r="CL3202" s="1">
        <v>13939.63</v>
      </c>
      <c r="CM3202" s="1">
        <v>1649.665</v>
      </c>
      <c r="CN3202" s="1">
        <v>16.047</v>
      </c>
      <c r="CO3202" s="1">
        <v>52.466</v>
      </c>
      <c r="CP3202" s="1">
        <v>24.603</v>
      </c>
      <c r="CQ3202" s="1">
        <v>7.873</v>
      </c>
      <c r="CS3202" s="1">
        <v>5.715</v>
      </c>
      <c r="CT3202" s="1">
        <v>1.33</v>
      </c>
      <c r="CU3202" s="1">
        <v>66.527</v>
      </c>
      <c r="CW3202" s="1">
        <v>207.898</v>
      </c>
      <c r="CX3202" s="1">
        <v>2.65</v>
      </c>
      <c r="CZ3202" s="1">
        <v>1.098</v>
      </c>
      <c r="DA3202" s="1">
        <v>2510.657</v>
      </c>
      <c r="DB3202" s="1">
        <v>2242.857</v>
      </c>
      <c r="DC3202" s="1">
        <v>-6.643</v>
      </c>
      <c r="DD3202" s="1">
        <v>-7.979</v>
      </c>
      <c r="DE3202" s="1">
        <v>108.269</v>
      </c>
      <c r="DF3202" s="1">
        <v>339.013</v>
      </c>
      <c r="DG3202" s="1">
        <v>40.12</v>
      </c>
      <c r="DH3202" s="1">
        <v>914.872</v>
      </c>
      <c r="DI3202" s="1">
        <v>13.503</v>
      </c>
      <c r="DJ3202" s="1">
        <v>4.834</v>
      </c>
      <c r="DK3202" s="1">
        <v>53.623</v>
      </c>
      <c r="DL3202" s="1">
        <v>0.093</v>
      </c>
      <c r="DM3202" s="1">
        <v>0.271</v>
      </c>
      <c r="DN3202" s="1">
        <v>0.929</v>
      </c>
      <c r="DO3202" s="1">
        <v>0.11</v>
      </c>
      <c r="DP3202" s="1">
        <v>2.291</v>
      </c>
      <c r="DQ3202" s="1">
        <v>0.037</v>
      </c>
      <c r="DR3202" s="1">
        <v>0.012</v>
      </c>
      <c r="DS3202" s="1">
        <v>13.454</v>
      </c>
      <c r="DT3202" s="1">
        <v>1.196</v>
      </c>
      <c r="DU3202" s="1">
        <v>10.702</v>
      </c>
      <c r="DV3202" s="1">
        <v>35.321</v>
      </c>
      <c r="DW3202" s="1">
        <v>4.18</v>
      </c>
      <c r="DX3202" s="1">
        <v>90.433</v>
      </c>
      <c r="DY3202" s="1">
        <v>1.407</v>
      </c>
      <c r="DZ3202" s="1">
        <v>0.478</v>
      </c>
    </row>
    <row r="3203">
      <c r="A3203" s="1" t="s">
        <v>383</v>
      </c>
      <c r="B3203" s="1">
        <v>2014.0</v>
      </c>
      <c r="C3203" s="1" t="s">
        <v>384</v>
      </c>
      <c r="D3203" s="1">
        <v>1.19784217E8</v>
      </c>
      <c r="E3203" s="1">
        <v>1.854551097344E12</v>
      </c>
      <c r="F3203" s="1">
        <v>54.582</v>
      </c>
      <c r="G3203" s="1">
        <v>0.649</v>
      </c>
      <c r="H3203" s="1">
        <v>15.337</v>
      </c>
      <c r="I3203" s="1">
        <v>1.837</v>
      </c>
      <c r="J3203" s="1">
        <v>67.622</v>
      </c>
      <c r="K3203" s="1">
        <v>8.1</v>
      </c>
      <c r="L3203" s="1">
        <v>2.67</v>
      </c>
      <c r="M3203" s="1">
        <v>0.083</v>
      </c>
      <c r="N3203" s="1">
        <v>525.599</v>
      </c>
      <c r="O3203" s="1">
        <v>-0.194</v>
      </c>
      <c r="P3203" s="1">
        <v>-0.288</v>
      </c>
      <c r="Q3203" s="1">
        <v>1235.045</v>
      </c>
      <c r="R3203" s="1">
        <v>147.939</v>
      </c>
      <c r="S3203" s="1">
        <v>282.007</v>
      </c>
      <c r="T3203" s="1">
        <v>33.78</v>
      </c>
      <c r="U3203" s="1">
        <v>1.285</v>
      </c>
      <c r="V3203" s="1">
        <v>1.07</v>
      </c>
      <c r="W3203" s="1">
        <v>704.345</v>
      </c>
      <c r="X3203" s="1">
        <v>84.369</v>
      </c>
      <c r="Y3203" s="1">
        <v>11.136</v>
      </c>
      <c r="Z3203" s="1">
        <v>6.647</v>
      </c>
      <c r="AA3203" s="1">
        <v>302.8</v>
      </c>
      <c r="AB3203" s="1">
        <v>2527.879</v>
      </c>
      <c r="AC3203" s="1">
        <v>303.33</v>
      </c>
      <c r="AD3203" s="1">
        <v>14.287</v>
      </c>
      <c r="AE3203" s="1">
        <v>-0.548</v>
      </c>
      <c r="AF3203" s="1">
        <v>-12.284</v>
      </c>
      <c r="AG3203" s="1">
        <v>18621.6</v>
      </c>
      <c r="AH3203" s="1">
        <v>1.203</v>
      </c>
      <c r="AI3203" s="1">
        <v>-2.064</v>
      </c>
      <c r="AJ3203" s="1">
        <v>-43.372</v>
      </c>
      <c r="AK3203" s="1">
        <v>2003.686</v>
      </c>
      <c r="AL3203" s="1">
        <v>240.01</v>
      </c>
      <c r="AM3203" s="1">
        <v>17180.182</v>
      </c>
      <c r="AN3203" s="1">
        <v>2057.915</v>
      </c>
      <c r="AO3203" s="1">
        <v>79.125</v>
      </c>
      <c r="AP3203" s="1">
        <v>92.467</v>
      </c>
      <c r="AQ3203" s="1">
        <v>1.354</v>
      </c>
      <c r="AR3203" s="1">
        <v>10.534</v>
      </c>
      <c r="AS3203" s="1">
        <v>788.484</v>
      </c>
      <c r="AT3203" s="1">
        <v>1450.442</v>
      </c>
      <c r="AU3203" s="1">
        <v>173.74</v>
      </c>
      <c r="AV3203" s="1">
        <v>6582.541</v>
      </c>
      <c r="AW3203" s="1">
        <v>-2.264</v>
      </c>
      <c r="AX3203" s="1">
        <v>-11.882</v>
      </c>
      <c r="AY3203" s="1">
        <v>4282.685</v>
      </c>
      <c r="AZ3203" s="1">
        <v>512.998</v>
      </c>
      <c r="BA3203" s="1">
        <v>57.278</v>
      </c>
      <c r="BB3203" s="1">
        <v>35.429</v>
      </c>
      <c r="BC3203" s="1">
        <v>159.43</v>
      </c>
      <c r="BD3203" s="1">
        <v>39.107</v>
      </c>
      <c r="BE3203" s="1">
        <v>27.457</v>
      </c>
      <c r="BF3203" s="1">
        <v>98.961</v>
      </c>
      <c r="BG3203" s="1">
        <v>324.667</v>
      </c>
      <c r="BH3203" s="1">
        <v>38.89</v>
      </c>
      <c r="BI3203" s="1">
        <v>826.163</v>
      </c>
      <c r="BJ3203" s="1">
        <v>12.821</v>
      </c>
      <c r="BK3203" s="1">
        <v>4.447</v>
      </c>
      <c r="BL3203" s="1">
        <v>22.672</v>
      </c>
      <c r="BM3203" s="1">
        <v>29.194</v>
      </c>
      <c r="BN3203" s="1">
        <v>167.642</v>
      </c>
      <c r="BO3203" s="1">
        <v>528.617</v>
      </c>
      <c r="BP3203" s="1">
        <v>63.32</v>
      </c>
      <c r="BQ3203" s="1">
        <v>1399.536</v>
      </c>
      <c r="BR3203" s="1">
        <v>20.875</v>
      </c>
      <c r="BS3203" s="1">
        <v>7.533</v>
      </c>
      <c r="BT3203" s="1">
        <v>-0.53</v>
      </c>
      <c r="BU3203" s="1">
        <v>-0.175</v>
      </c>
      <c r="BV3203" s="1">
        <v>-17.989</v>
      </c>
      <c r="BW3203" s="1">
        <v>-5.555</v>
      </c>
      <c r="BX3203" s="1">
        <v>24.624</v>
      </c>
      <c r="BY3203" s="1">
        <v>80.812</v>
      </c>
      <c r="BZ3203" s="1">
        <v>9.68</v>
      </c>
      <c r="CA3203" s="1">
        <v>205.569</v>
      </c>
      <c r="CB3203" s="1">
        <v>3.191</v>
      </c>
      <c r="CC3203" s="1">
        <v>1.106</v>
      </c>
      <c r="CD3203" s="1">
        <v>-4.563</v>
      </c>
      <c r="CE3203" s="1">
        <v>-53.618</v>
      </c>
      <c r="CF3203" s="1">
        <v>1121.491</v>
      </c>
      <c r="CG3203" s="1">
        <v>271.238</v>
      </c>
      <c r="CH3203" s="1">
        <v>32.49</v>
      </c>
      <c r="CI3203" s="1">
        <v>9362.597</v>
      </c>
      <c r="CJ3203" s="1">
        <v>-3.347</v>
      </c>
      <c r="CK3203" s="1">
        <v>-55.219</v>
      </c>
      <c r="CL3203" s="1">
        <v>13310.985</v>
      </c>
      <c r="CM3203" s="1">
        <v>1594.446</v>
      </c>
      <c r="CN3203" s="1">
        <v>10.711</v>
      </c>
      <c r="CO3203" s="1">
        <v>50.391</v>
      </c>
      <c r="CP3203" s="1">
        <v>25.306</v>
      </c>
      <c r="CQ3203" s="1">
        <v>8.098</v>
      </c>
      <c r="CS3203" s="1">
        <v>2.856</v>
      </c>
      <c r="CT3203" s="1">
        <v>0.703</v>
      </c>
      <c r="CU3203" s="1">
        <v>67.604</v>
      </c>
      <c r="CW3203" s="1">
        <v>211.264</v>
      </c>
      <c r="CX3203" s="1">
        <v>2.67</v>
      </c>
      <c r="CZ3203" s="1">
        <v>1.137</v>
      </c>
      <c r="DA3203" s="1">
        <v>2532.303</v>
      </c>
      <c r="DB3203" s="1">
        <v>2230.574</v>
      </c>
      <c r="DC3203" s="1">
        <v>34.287</v>
      </c>
      <c r="DD3203" s="1">
        <v>34.749</v>
      </c>
      <c r="DE3203" s="1">
        <v>143.018</v>
      </c>
      <c r="DF3203" s="1">
        <v>447.805</v>
      </c>
      <c r="DG3203" s="1">
        <v>53.64</v>
      </c>
      <c r="DH3203" s="1">
        <v>1193.967</v>
      </c>
      <c r="DI3203" s="1">
        <v>17.684</v>
      </c>
      <c r="DJ3203" s="1">
        <v>6.426</v>
      </c>
      <c r="DK3203" s="1">
        <v>108.491</v>
      </c>
      <c r="DL3203" s="1">
        <v>0.291</v>
      </c>
      <c r="DM3203" s="1">
        <v>0.562</v>
      </c>
      <c r="DN3203" s="1">
        <v>1.837</v>
      </c>
      <c r="DO3203" s="1">
        <v>0.22</v>
      </c>
      <c r="DP3203" s="1">
        <v>4.695</v>
      </c>
      <c r="DQ3203" s="1">
        <v>0.073</v>
      </c>
      <c r="DR3203" s="1">
        <v>0.025</v>
      </c>
      <c r="DS3203" s="1">
        <v>53.57</v>
      </c>
      <c r="DT3203" s="1">
        <v>5.649</v>
      </c>
      <c r="DU3203" s="1">
        <v>16.352</v>
      </c>
      <c r="DV3203" s="1">
        <v>53.68</v>
      </c>
      <c r="DW3203" s="1">
        <v>6.43</v>
      </c>
      <c r="DX3203" s="1">
        <v>136.509</v>
      </c>
      <c r="DY3203" s="1">
        <v>2.12</v>
      </c>
      <c r="DZ3203" s="1">
        <v>0.735</v>
      </c>
    </row>
    <row r="3204">
      <c r="A3204" s="1" t="s">
        <v>383</v>
      </c>
      <c r="B3204" s="1">
        <v>2015.0</v>
      </c>
      <c r="C3204" s="1" t="s">
        <v>384</v>
      </c>
      <c r="D3204" s="1">
        <v>1.2107227E8</v>
      </c>
      <c r="E3204" s="1">
        <v>1.916008792064E12</v>
      </c>
      <c r="F3204" s="1">
        <v>6.346</v>
      </c>
      <c r="G3204" s="1">
        <v>0.117</v>
      </c>
      <c r="H3204" s="1">
        <v>16.137</v>
      </c>
      <c r="I3204" s="1">
        <v>1.954</v>
      </c>
      <c r="J3204" s="1">
        <v>69.38</v>
      </c>
      <c r="K3204" s="1">
        <v>8.4</v>
      </c>
      <c r="L3204" s="1">
        <v>2.707</v>
      </c>
      <c r="M3204" s="1">
        <v>0.089</v>
      </c>
      <c r="N3204" s="1">
        <v>533.896</v>
      </c>
      <c r="O3204" s="1">
        <v>-0.195</v>
      </c>
      <c r="P3204" s="1">
        <v>-0.288</v>
      </c>
      <c r="Q3204" s="1">
        <v>1219.523</v>
      </c>
      <c r="R3204" s="1">
        <v>147.65</v>
      </c>
      <c r="S3204" s="1">
        <v>278.842</v>
      </c>
      <c r="T3204" s="1">
        <v>33.76</v>
      </c>
      <c r="U3204" s="1">
        <v>-5.282</v>
      </c>
      <c r="V3204" s="1">
        <v>-4.456</v>
      </c>
      <c r="W3204" s="1">
        <v>660.043</v>
      </c>
      <c r="X3204" s="1">
        <v>79.913</v>
      </c>
      <c r="Y3204" s="1">
        <v>10.878</v>
      </c>
      <c r="Z3204" s="1">
        <v>6.706</v>
      </c>
      <c r="AA3204" s="1">
        <v>309.69</v>
      </c>
      <c r="AB3204" s="1">
        <v>2557.894</v>
      </c>
      <c r="AC3204" s="1">
        <v>310.36</v>
      </c>
      <c r="AD3204" s="1">
        <v>14.744</v>
      </c>
      <c r="AE3204" s="1">
        <v>-1.128</v>
      </c>
      <c r="AF3204" s="1">
        <v>-25.153</v>
      </c>
      <c r="AG3204" s="1">
        <v>18215.742</v>
      </c>
      <c r="AH3204" s="1">
        <v>1.151</v>
      </c>
      <c r="AI3204" s="1">
        <v>-0.711</v>
      </c>
      <c r="AJ3204" s="1">
        <v>-14.63</v>
      </c>
      <c r="AK3204" s="1">
        <v>2069.343</v>
      </c>
      <c r="AL3204" s="1">
        <v>250.54</v>
      </c>
      <c r="AM3204" s="1">
        <v>16876.572</v>
      </c>
      <c r="AN3204" s="1">
        <v>2043.285</v>
      </c>
      <c r="AO3204" s="1">
        <v>80.726</v>
      </c>
      <c r="AP3204" s="1">
        <v>92.807</v>
      </c>
      <c r="AQ3204" s="1">
        <v>2.453</v>
      </c>
      <c r="AR3204" s="1">
        <v>19.345</v>
      </c>
      <c r="AS3204" s="1">
        <v>807.829</v>
      </c>
      <c r="AT3204" s="1">
        <v>1532.556</v>
      </c>
      <c r="AU3204" s="1">
        <v>185.55</v>
      </c>
      <c r="AV3204" s="1">
        <v>6672.289</v>
      </c>
      <c r="AW3204" s="1">
        <v>-6.536</v>
      </c>
      <c r="AX3204" s="1">
        <v>-33.529</v>
      </c>
      <c r="AY3204" s="1">
        <v>3960.192</v>
      </c>
      <c r="AZ3204" s="1">
        <v>479.469</v>
      </c>
      <c r="BA3204" s="1">
        <v>59.785</v>
      </c>
      <c r="BB3204" s="1">
        <v>36.692</v>
      </c>
      <c r="BC3204" s="1">
        <v>165.7</v>
      </c>
      <c r="BD3204" s="1">
        <v>-20.571</v>
      </c>
      <c r="BE3204" s="1">
        <v>-20.755</v>
      </c>
      <c r="BF3204" s="1">
        <v>78.206</v>
      </c>
      <c r="BG3204" s="1">
        <v>255.137</v>
      </c>
      <c r="BH3204" s="1">
        <v>30.89</v>
      </c>
      <c r="BI3204" s="1">
        <v>645.947</v>
      </c>
      <c r="BJ3204" s="1">
        <v>9.953</v>
      </c>
      <c r="BK3204" s="1">
        <v>3.552</v>
      </c>
      <c r="BL3204" s="1">
        <v>-5.195</v>
      </c>
      <c r="BM3204" s="1">
        <v>-9.28</v>
      </c>
      <c r="BN3204" s="1">
        <v>158.362</v>
      </c>
      <c r="BO3204" s="1">
        <v>494.085</v>
      </c>
      <c r="BP3204" s="1">
        <v>59.82</v>
      </c>
      <c r="BQ3204" s="1">
        <v>1307.997</v>
      </c>
      <c r="BR3204" s="1">
        <v>19.274</v>
      </c>
      <c r="BS3204" s="1">
        <v>7.193</v>
      </c>
      <c r="BT3204" s="1">
        <v>-0.67</v>
      </c>
      <c r="BU3204" s="1">
        <v>-0.216</v>
      </c>
      <c r="BV3204" s="1">
        <v>19.633</v>
      </c>
      <c r="BW3204" s="1">
        <v>4.685</v>
      </c>
      <c r="BX3204" s="1">
        <v>29.309</v>
      </c>
      <c r="BY3204" s="1">
        <v>95.645</v>
      </c>
      <c r="BZ3204" s="1">
        <v>11.58</v>
      </c>
      <c r="CA3204" s="1">
        <v>242.08</v>
      </c>
      <c r="CB3204" s="1">
        <v>3.731</v>
      </c>
      <c r="CC3204" s="1">
        <v>1.331</v>
      </c>
      <c r="CD3204" s="1">
        <v>-3.004</v>
      </c>
      <c r="CE3204" s="1">
        <v>-33.686</v>
      </c>
      <c r="CF3204" s="1">
        <v>1087.805</v>
      </c>
      <c r="CG3204" s="1">
        <v>257.945</v>
      </c>
      <c r="CH3204" s="1">
        <v>31.23</v>
      </c>
      <c r="CI3204" s="1">
        <v>8984.76</v>
      </c>
      <c r="CJ3204" s="1">
        <v>-6.99</v>
      </c>
      <c r="CK3204" s="1">
        <v>-111.446</v>
      </c>
      <c r="CL3204" s="1">
        <v>12248.885</v>
      </c>
      <c r="CM3204" s="1">
        <v>1483.0</v>
      </c>
      <c r="CN3204" s="1">
        <v>10.063</v>
      </c>
      <c r="CO3204" s="1">
        <v>49.409</v>
      </c>
      <c r="CP3204" s="1">
        <v>26.242</v>
      </c>
      <c r="CQ3204" s="1">
        <v>8.397</v>
      </c>
      <c r="CS3204" s="1">
        <v>3.697</v>
      </c>
      <c r="CT3204" s="1">
        <v>0.936</v>
      </c>
      <c r="CU3204" s="1">
        <v>69.358</v>
      </c>
      <c r="CW3204" s="1">
        <v>216.744</v>
      </c>
      <c r="CX3204" s="1">
        <v>2.706</v>
      </c>
      <c r="CZ3204" s="1">
        <v>1.192</v>
      </c>
      <c r="DA3204" s="1">
        <v>2563.427</v>
      </c>
      <c r="DB3204" s="1">
        <v>2205.421</v>
      </c>
      <c r="DC3204" s="1">
        <v>-9.526</v>
      </c>
      <c r="DD3204" s="1">
        <v>-13.965</v>
      </c>
      <c r="DE3204" s="1">
        <v>129.053</v>
      </c>
      <c r="DF3204" s="1">
        <v>398.44</v>
      </c>
      <c r="DG3204" s="1">
        <v>48.24</v>
      </c>
      <c r="DH3204" s="1">
        <v>1065.917</v>
      </c>
      <c r="DI3204" s="1">
        <v>15.543</v>
      </c>
      <c r="DJ3204" s="1">
        <v>5.862</v>
      </c>
      <c r="DK3204" s="1">
        <v>-8.508</v>
      </c>
      <c r="DL3204" s="1">
        <v>-0.05</v>
      </c>
      <c r="DM3204" s="1">
        <v>0.512</v>
      </c>
      <c r="DN3204" s="1">
        <v>1.652</v>
      </c>
      <c r="DO3204" s="1">
        <v>0.2</v>
      </c>
      <c r="DP3204" s="1">
        <v>4.228</v>
      </c>
      <c r="DQ3204" s="1">
        <v>0.064</v>
      </c>
      <c r="DR3204" s="1">
        <v>0.023</v>
      </c>
      <c r="DS3204" s="1">
        <v>36.085</v>
      </c>
      <c r="DT3204" s="1">
        <v>5.788</v>
      </c>
      <c r="DU3204" s="1">
        <v>22.139</v>
      </c>
      <c r="DV3204" s="1">
        <v>72.271</v>
      </c>
      <c r="DW3204" s="1">
        <v>8.75</v>
      </c>
      <c r="DX3204" s="1">
        <v>182.862</v>
      </c>
      <c r="DY3204" s="1">
        <v>2.819</v>
      </c>
      <c r="DZ3204" s="1">
        <v>1.006</v>
      </c>
    </row>
    <row r="3205">
      <c r="A3205" s="1" t="s">
        <v>383</v>
      </c>
      <c r="B3205" s="1">
        <v>2016.0</v>
      </c>
      <c r="C3205" s="1" t="s">
        <v>384</v>
      </c>
      <c r="D3205" s="1">
        <v>1.22251299E8</v>
      </c>
      <c r="E3205" s="1">
        <v>1.96190666752E12</v>
      </c>
      <c r="F3205" s="1">
        <v>5.967</v>
      </c>
      <c r="G3205" s="1">
        <v>0.117</v>
      </c>
      <c r="H3205" s="1">
        <v>16.935</v>
      </c>
      <c r="I3205" s="1">
        <v>2.07</v>
      </c>
      <c r="J3205" s="1">
        <v>68.057</v>
      </c>
      <c r="K3205" s="1">
        <v>8.32</v>
      </c>
      <c r="L3205" s="1">
        <v>2.597</v>
      </c>
      <c r="M3205" s="1">
        <v>0.091</v>
      </c>
      <c r="N3205" s="1">
        <v>537.599</v>
      </c>
      <c r="O3205" s="1">
        <v>-2.043</v>
      </c>
      <c r="P3205" s="1">
        <v>-3.017</v>
      </c>
      <c r="Q3205" s="1">
        <v>1183.082</v>
      </c>
      <c r="R3205" s="1">
        <v>144.633</v>
      </c>
      <c r="S3205" s="1">
        <v>281.797</v>
      </c>
      <c r="T3205" s="1">
        <v>34.45</v>
      </c>
      <c r="U3205" s="1">
        <v>-11.652</v>
      </c>
      <c r="V3205" s="1">
        <v>-9.312</v>
      </c>
      <c r="W3205" s="1">
        <v>577.511</v>
      </c>
      <c r="X3205" s="1">
        <v>70.601</v>
      </c>
      <c r="Y3205" s="1">
        <v>10.754</v>
      </c>
      <c r="Z3205" s="1">
        <v>6.365</v>
      </c>
      <c r="AA3205" s="1">
        <v>320.61</v>
      </c>
      <c r="AB3205" s="1">
        <v>2622.549</v>
      </c>
      <c r="AC3205" s="1">
        <v>320.35</v>
      </c>
      <c r="AD3205" s="1">
        <v>14.715</v>
      </c>
      <c r="AE3205" s="1">
        <v>3.208</v>
      </c>
      <c r="AF3205" s="1">
        <v>70.758</v>
      </c>
      <c r="AG3205" s="1">
        <v>18618.855</v>
      </c>
      <c r="AH3205" s="1">
        <v>1.16</v>
      </c>
      <c r="AI3205" s="1">
        <v>3.529</v>
      </c>
      <c r="AJ3205" s="1">
        <v>72.111</v>
      </c>
      <c r="AK3205" s="1">
        <v>2133.311</v>
      </c>
      <c r="AL3205" s="1">
        <v>260.8</v>
      </c>
      <c r="AM3205" s="1">
        <v>17303.67</v>
      </c>
      <c r="AN3205" s="1">
        <v>2115.396</v>
      </c>
      <c r="AO3205" s="1">
        <v>81.411</v>
      </c>
      <c r="AP3205" s="1">
        <v>93.1</v>
      </c>
      <c r="AQ3205" s="1">
        <v>5.602</v>
      </c>
      <c r="AR3205" s="1">
        <v>45.252</v>
      </c>
      <c r="AS3205" s="1">
        <v>853.081</v>
      </c>
      <c r="AT3205" s="1">
        <v>1577.325</v>
      </c>
      <c r="AU3205" s="1">
        <v>192.83</v>
      </c>
      <c r="AV3205" s="1">
        <v>6978.096</v>
      </c>
      <c r="AW3205" s="1">
        <v>-4.208</v>
      </c>
      <c r="AX3205" s="1">
        <v>-20.174</v>
      </c>
      <c r="AY3205" s="1">
        <v>3756.975</v>
      </c>
      <c r="AZ3205" s="1">
        <v>459.295</v>
      </c>
      <c r="BA3205" s="1">
        <v>60.194</v>
      </c>
      <c r="BB3205" s="1">
        <v>37.545</v>
      </c>
      <c r="BC3205" s="1">
        <v>172.22</v>
      </c>
      <c r="BD3205" s="1">
        <v>-2.785</v>
      </c>
      <c r="BE3205" s="1">
        <v>-2.751</v>
      </c>
      <c r="BF3205" s="1">
        <v>75.455</v>
      </c>
      <c r="BG3205" s="1">
        <v>245.642</v>
      </c>
      <c r="BH3205" s="1">
        <v>30.03</v>
      </c>
      <c r="BI3205" s="1">
        <v>617.215</v>
      </c>
      <c r="BJ3205" s="1">
        <v>9.374</v>
      </c>
      <c r="BK3205" s="1">
        <v>3.321</v>
      </c>
      <c r="BL3205" s="1">
        <v>-0.246</v>
      </c>
      <c r="BM3205" s="1">
        <v>-1.588</v>
      </c>
      <c r="BN3205" s="1">
        <v>156.774</v>
      </c>
      <c r="BO3205" s="1">
        <v>487.111</v>
      </c>
      <c r="BP3205" s="1">
        <v>59.55</v>
      </c>
      <c r="BQ3205" s="1">
        <v>1282.39</v>
      </c>
      <c r="BR3205" s="1">
        <v>18.589</v>
      </c>
      <c r="BS3205" s="1">
        <v>6.9</v>
      </c>
      <c r="BT3205" s="1">
        <v>0.26</v>
      </c>
      <c r="BU3205" s="1">
        <v>0.081</v>
      </c>
      <c r="BV3205" s="1">
        <v>-8.724</v>
      </c>
      <c r="BW3205" s="1">
        <v>-2.759</v>
      </c>
      <c r="BX3205" s="1">
        <v>26.551</v>
      </c>
      <c r="BY3205" s="1">
        <v>86.461</v>
      </c>
      <c r="BZ3205" s="1">
        <v>10.57</v>
      </c>
      <c r="CA3205" s="1">
        <v>217.181</v>
      </c>
      <c r="CB3205" s="1">
        <v>3.3</v>
      </c>
      <c r="CC3205" s="1">
        <v>1.169</v>
      </c>
      <c r="CD3205" s="1">
        <v>2.746</v>
      </c>
      <c r="CE3205" s="1">
        <v>29.876</v>
      </c>
      <c r="CF3205" s="1">
        <v>1117.682</v>
      </c>
      <c r="CG3205" s="1">
        <v>274.189</v>
      </c>
      <c r="CH3205" s="1">
        <v>33.52</v>
      </c>
      <c r="CI3205" s="1">
        <v>9142.493</v>
      </c>
      <c r="CJ3205" s="1">
        <v>-4.834</v>
      </c>
      <c r="CK3205" s="1">
        <v>-71.693</v>
      </c>
      <c r="CL3205" s="1">
        <v>11544.312</v>
      </c>
      <c r="CM3205" s="1">
        <v>1411.307</v>
      </c>
      <c r="CN3205" s="1">
        <v>10.464</v>
      </c>
      <c r="CO3205" s="1">
        <v>49.19</v>
      </c>
      <c r="CP3205" s="1">
        <v>25.988</v>
      </c>
      <c r="CQ3205" s="1">
        <v>8.316</v>
      </c>
      <c r="CS3205" s="1">
        <v>-0.966</v>
      </c>
      <c r="CT3205" s="1">
        <v>-0.254</v>
      </c>
      <c r="CU3205" s="1">
        <v>68.025</v>
      </c>
      <c r="CW3205" s="1">
        <v>212.579</v>
      </c>
      <c r="CX3205" s="1">
        <v>2.596</v>
      </c>
      <c r="CZ3205" s="1">
        <v>1.144</v>
      </c>
      <c r="DA3205" s="1">
        <v>2620.422</v>
      </c>
      <c r="DB3205" s="1">
        <v>2276.179</v>
      </c>
      <c r="DC3205" s="1">
        <v>1.71</v>
      </c>
      <c r="DD3205" s="1">
        <v>1.17</v>
      </c>
      <c r="DE3205" s="1">
        <v>130.223</v>
      </c>
      <c r="DF3205" s="1">
        <v>400.65</v>
      </c>
      <c r="DG3205" s="1">
        <v>48.98</v>
      </c>
      <c r="DH3205" s="1">
        <v>1065.208</v>
      </c>
      <c r="DI3205" s="1">
        <v>15.29</v>
      </c>
      <c r="DJ3205" s="1">
        <v>5.731</v>
      </c>
      <c r="DK3205" s="1">
        <v>24.767</v>
      </c>
      <c r="DL3205" s="1">
        <v>0.122</v>
      </c>
      <c r="DM3205" s="1">
        <v>0.634</v>
      </c>
      <c r="DN3205" s="1">
        <v>2.045</v>
      </c>
      <c r="DO3205" s="1">
        <v>0.25</v>
      </c>
      <c r="DP3205" s="1">
        <v>5.185</v>
      </c>
      <c r="DQ3205" s="1">
        <v>0.078</v>
      </c>
      <c r="DR3205" s="1">
        <v>0.028</v>
      </c>
      <c r="DS3205" s="1">
        <v>18.673</v>
      </c>
      <c r="DT3205" s="1">
        <v>3.936</v>
      </c>
      <c r="DU3205" s="1">
        <v>26.076</v>
      </c>
      <c r="DV3205" s="1">
        <v>84.907</v>
      </c>
      <c r="DW3205" s="1">
        <v>10.38</v>
      </c>
      <c r="DX3205" s="1">
        <v>213.295</v>
      </c>
      <c r="DY3205" s="1">
        <v>3.24</v>
      </c>
      <c r="DZ3205" s="1">
        <v>1.148</v>
      </c>
    </row>
    <row r="3206">
      <c r="A3206" s="1" t="s">
        <v>383</v>
      </c>
      <c r="B3206" s="1">
        <v>2017.0</v>
      </c>
      <c r="C3206" s="1" t="s">
        <v>384</v>
      </c>
      <c r="D3206" s="1">
        <v>1.23400004E8</v>
      </c>
      <c r="E3206" s="1">
        <v>2.007719477248E12</v>
      </c>
      <c r="F3206" s="1">
        <v>5.631</v>
      </c>
      <c r="G3206" s="1">
        <v>0.117</v>
      </c>
      <c r="H3206" s="1">
        <v>17.722</v>
      </c>
      <c r="I3206" s="1">
        <v>2.187</v>
      </c>
      <c r="J3206" s="1">
        <v>65.559</v>
      </c>
      <c r="K3206" s="1">
        <v>8.09</v>
      </c>
      <c r="L3206" s="1">
        <v>2.458</v>
      </c>
      <c r="M3206" s="1">
        <v>0.094</v>
      </c>
      <c r="N3206" s="1">
        <v>533.684</v>
      </c>
      <c r="O3206" s="1">
        <v>22.208</v>
      </c>
      <c r="P3206" s="1">
        <v>32.119</v>
      </c>
      <c r="Q3206" s="1">
        <v>1432.356</v>
      </c>
      <c r="R3206" s="1">
        <v>176.753</v>
      </c>
      <c r="S3206" s="1">
        <v>250.081</v>
      </c>
      <c r="T3206" s="1">
        <v>30.86</v>
      </c>
      <c r="U3206" s="1">
        <v>21.275</v>
      </c>
      <c r="V3206" s="1">
        <v>15.021</v>
      </c>
      <c r="W3206" s="1">
        <v>693.859</v>
      </c>
      <c r="X3206" s="1">
        <v>85.622</v>
      </c>
      <c r="Y3206" s="1">
        <v>9.377</v>
      </c>
      <c r="Z3206" s="1">
        <v>7.6</v>
      </c>
      <c r="AA3206" s="1">
        <v>329.44</v>
      </c>
      <c r="AB3206" s="1">
        <v>2669.692</v>
      </c>
      <c r="AC3206" s="1">
        <v>329.09</v>
      </c>
      <c r="AD3206" s="1">
        <v>14.77</v>
      </c>
      <c r="AE3206" s="1">
        <v>2.352</v>
      </c>
      <c r="AF3206" s="1">
        <v>53.527</v>
      </c>
      <c r="AG3206" s="1">
        <v>18879.305</v>
      </c>
      <c r="AH3206" s="1">
        <v>1.16</v>
      </c>
      <c r="AI3206" s="1">
        <v>2.306</v>
      </c>
      <c r="AJ3206" s="1">
        <v>48.782</v>
      </c>
      <c r="AK3206" s="1">
        <v>2167.18</v>
      </c>
      <c r="AL3206" s="1">
        <v>267.43</v>
      </c>
      <c r="AM3206" s="1">
        <v>17537.908</v>
      </c>
      <c r="AN3206" s="1">
        <v>2164.178</v>
      </c>
      <c r="AO3206" s="1">
        <v>81.263</v>
      </c>
      <c r="AP3206" s="1">
        <v>93.06</v>
      </c>
      <c r="AQ3206" s="1">
        <v>5.122</v>
      </c>
      <c r="AR3206" s="1">
        <v>43.696</v>
      </c>
      <c r="AS3206" s="1">
        <v>896.777</v>
      </c>
      <c r="AT3206" s="1">
        <v>1602.107</v>
      </c>
      <c r="AU3206" s="1">
        <v>197.7</v>
      </c>
      <c r="AV3206" s="1">
        <v>7267.24</v>
      </c>
      <c r="AW3206" s="1">
        <v>-8.746</v>
      </c>
      <c r="AX3206" s="1">
        <v>-40.168</v>
      </c>
      <c r="AY3206" s="1">
        <v>3396.488</v>
      </c>
      <c r="AZ3206" s="1">
        <v>419.127</v>
      </c>
      <c r="BA3206" s="1">
        <v>60.075</v>
      </c>
      <c r="BB3206" s="1">
        <v>38.562</v>
      </c>
      <c r="BC3206" s="1">
        <v>175.63</v>
      </c>
      <c r="BD3206" s="1">
        <v>2.819</v>
      </c>
      <c r="BE3206" s="1">
        <v>1.739</v>
      </c>
      <c r="BF3206" s="1">
        <v>77.194</v>
      </c>
      <c r="BG3206" s="1">
        <v>250.243</v>
      </c>
      <c r="BH3206" s="1">
        <v>30.88</v>
      </c>
      <c r="BI3206" s="1">
        <v>625.562</v>
      </c>
      <c r="BJ3206" s="1">
        <v>9.383</v>
      </c>
      <c r="BK3206" s="1">
        <v>3.319</v>
      </c>
      <c r="BL3206" s="1">
        <v>3.622</v>
      </c>
      <c r="BM3206" s="1">
        <v>4.621</v>
      </c>
      <c r="BN3206" s="1">
        <v>161.395</v>
      </c>
      <c r="BO3206" s="1">
        <v>499.676</v>
      </c>
      <c r="BP3206" s="1">
        <v>61.66</v>
      </c>
      <c r="BQ3206" s="1">
        <v>1307.903</v>
      </c>
      <c r="BR3206" s="1">
        <v>18.737</v>
      </c>
      <c r="BS3206" s="1">
        <v>6.94</v>
      </c>
      <c r="BT3206" s="1">
        <v>0.35</v>
      </c>
      <c r="BU3206" s="1">
        <v>0.106</v>
      </c>
      <c r="BV3206" s="1">
        <v>2.987</v>
      </c>
      <c r="BW3206" s="1">
        <v>0.656</v>
      </c>
      <c r="BX3206" s="1">
        <v>27.207</v>
      </c>
      <c r="BY3206" s="1">
        <v>88.169</v>
      </c>
      <c r="BZ3206" s="1">
        <v>10.88</v>
      </c>
      <c r="CA3206" s="1">
        <v>220.479</v>
      </c>
      <c r="CB3206" s="1">
        <v>3.306</v>
      </c>
      <c r="CC3206" s="1">
        <v>1.17</v>
      </c>
      <c r="CD3206" s="1">
        <v>-2.419</v>
      </c>
      <c r="CE3206" s="1">
        <v>-27.034</v>
      </c>
      <c r="CF3206" s="1">
        <v>1090.648</v>
      </c>
      <c r="CG3206" s="1">
        <v>314.992</v>
      </c>
      <c r="CH3206" s="1">
        <v>38.87</v>
      </c>
      <c r="CI3206" s="1">
        <v>8838.312</v>
      </c>
      <c r="CJ3206" s="1">
        <v>-9.789</v>
      </c>
      <c r="CK3206" s="1">
        <v>-138.151</v>
      </c>
      <c r="CL3206" s="1">
        <v>10317.308</v>
      </c>
      <c r="CM3206" s="1">
        <v>1273.156</v>
      </c>
      <c r="CN3206" s="1">
        <v>11.811</v>
      </c>
      <c r="CO3206" s="1">
        <v>46.898</v>
      </c>
      <c r="CP3206" s="1">
        <v>25.291</v>
      </c>
      <c r="CQ3206" s="1">
        <v>8.093</v>
      </c>
      <c r="CS3206" s="1">
        <v>-2.682</v>
      </c>
      <c r="CT3206" s="1">
        <v>-0.697</v>
      </c>
      <c r="CU3206" s="1">
        <v>65.585</v>
      </c>
      <c r="CW3206" s="1">
        <v>204.952</v>
      </c>
      <c r="CX3206" s="1">
        <v>2.459</v>
      </c>
      <c r="CZ3206" s="1">
        <v>1.088</v>
      </c>
      <c r="DA3206" s="1">
        <v>2666.856</v>
      </c>
      <c r="DB3206" s="1">
        <v>2329.706</v>
      </c>
      <c r="DC3206" s="1">
        <v>3.753</v>
      </c>
      <c r="DD3206" s="1">
        <v>3.965</v>
      </c>
      <c r="DE3206" s="1">
        <v>134.188</v>
      </c>
      <c r="DF3206" s="1">
        <v>411.507</v>
      </c>
      <c r="DG3206" s="1">
        <v>50.78</v>
      </c>
      <c r="DH3206" s="1">
        <v>1087.424</v>
      </c>
      <c r="DI3206" s="1">
        <v>15.43</v>
      </c>
      <c r="DJ3206" s="1">
        <v>5.77</v>
      </c>
      <c r="DK3206" s="1">
        <v>370.32</v>
      </c>
      <c r="DL3206" s="1">
        <v>2.332</v>
      </c>
      <c r="DM3206" s="1">
        <v>2.966</v>
      </c>
      <c r="DN3206" s="1">
        <v>9.643</v>
      </c>
      <c r="DO3206" s="1">
        <v>1.19</v>
      </c>
      <c r="DP3206" s="1">
        <v>24.038</v>
      </c>
      <c r="DQ3206" s="1">
        <v>0.362</v>
      </c>
      <c r="DR3206" s="1">
        <v>0.128</v>
      </c>
      <c r="DS3206" s="1">
        <v>2.329</v>
      </c>
      <c r="DT3206" s="1">
        <v>0.474</v>
      </c>
      <c r="DU3206" s="1">
        <v>26.549</v>
      </c>
      <c r="DV3206" s="1">
        <v>86.062</v>
      </c>
      <c r="DW3206" s="1">
        <v>10.62</v>
      </c>
      <c r="DX3206" s="1">
        <v>215.15</v>
      </c>
      <c r="DY3206" s="1">
        <v>3.227</v>
      </c>
      <c r="DZ3206" s="1">
        <v>1.142</v>
      </c>
    </row>
    <row r="3207">
      <c r="A3207" s="1" t="s">
        <v>383</v>
      </c>
      <c r="B3207" s="1">
        <v>2018.0</v>
      </c>
      <c r="C3207" s="1" t="s">
        <v>384</v>
      </c>
      <c r="D3207" s="1">
        <v>1.24573671E8</v>
      </c>
      <c r="E3207" s="1">
        <v>2.051539206144E12</v>
      </c>
      <c r="F3207" s="1">
        <v>11.639</v>
      </c>
      <c r="G3207" s="1">
        <v>0.255</v>
      </c>
      <c r="H3207" s="1">
        <v>19.598</v>
      </c>
      <c r="I3207" s="1">
        <v>2.441</v>
      </c>
      <c r="J3207" s="1">
        <v>59.082</v>
      </c>
      <c r="K3207" s="1">
        <v>7.36</v>
      </c>
      <c r="L3207" s="1">
        <v>2.107</v>
      </c>
      <c r="M3207" s="1">
        <v>0.107</v>
      </c>
      <c r="N3207" s="1">
        <v>523.92</v>
      </c>
      <c r="O3207" s="1">
        <v>-10.867</v>
      </c>
      <c r="P3207" s="1">
        <v>-19.207</v>
      </c>
      <c r="Q3207" s="1">
        <v>1264.677</v>
      </c>
      <c r="R3207" s="1">
        <v>157.545</v>
      </c>
      <c r="S3207" s="1">
        <v>233.035</v>
      </c>
      <c r="T3207" s="1">
        <v>29.03</v>
      </c>
      <c r="U3207" s="1">
        <v>-9.299</v>
      </c>
      <c r="V3207" s="1">
        <v>-7.962</v>
      </c>
      <c r="W3207" s="1">
        <v>623.411</v>
      </c>
      <c r="X3207" s="1">
        <v>77.661</v>
      </c>
      <c r="Y3207" s="1">
        <v>8.311</v>
      </c>
      <c r="Z3207" s="1">
        <v>6.913</v>
      </c>
      <c r="AA3207" s="1">
        <v>350.54</v>
      </c>
      <c r="AB3207" s="1">
        <v>2813.917</v>
      </c>
      <c r="AC3207" s="1">
        <v>349.29</v>
      </c>
      <c r="AD3207" s="1">
        <v>16.081</v>
      </c>
      <c r="AE3207" s="1">
        <v>-1.947</v>
      </c>
      <c r="AF3207" s="1">
        <v>-45.368</v>
      </c>
      <c r="AG3207" s="1">
        <v>18337.248</v>
      </c>
      <c r="AH3207" s="1">
        <v>1.113</v>
      </c>
      <c r="AI3207" s="1">
        <v>-2.928</v>
      </c>
      <c r="AJ3207" s="1">
        <v>-63.364</v>
      </c>
      <c r="AK3207" s="1">
        <v>2251.68</v>
      </c>
      <c r="AL3207" s="1">
        <v>280.5</v>
      </c>
      <c r="AM3207" s="1">
        <v>16864.031</v>
      </c>
      <c r="AN3207" s="1">
        <v>2100.814</v>
      </c>
      <c r="AO3207" s="1">
        <v>80.306</v>
      </c>
      <c r="AP3207" s="1">
        <v>92.178</v>
      </c>
      <c r="AQ3207" s="1">
        <v>2.79</v>
      </c>
      <c r="AR3207" s="1">
        <v>25.02</v>
      </c>
      <c r="AS3207" s="1">
        <v>921.797</v>
      </c>
      <c r="AT3207" s="1">
        <v>1732.068</v>
      </c>
      <c r="AU3207" s="1">
        <v>215.77</v>
      </c>
      <c r="AV3207" s="1">
        <v>7399.616</v>
      </c>
      <c r="AW3207" s="1">
        <v>-5.077</v>
      </c>
      <c r="AX3207" s="1">
        <v>-21.277</v>
      </c>
      <c r="AY3207" s="1">
        <v>3193.688</v>
      </c>
      <c r="AZ3207" s="1">
        <v>397.849</v>
      </c>
      <c r="BA3207" s="1">
        <v>61.774</v>
      </c>
      <c r="BB3207" s="1">
        <v>40.446</v>
      </c>
      <c r="BC3207" s="1">
        <v>183.0</v>
      </c>
      <c r="BD3207" s="1">
        <v>4.393</v>
      </c>
      <c r="BE3207" s="1">
        <v>2.99</v>
      </c>
      <c r="BF3207" s="1">
        <v>80.184</v>
      </c>
      <c r="BG3207" s="1">
        <v>258.722</v>
      </c>
      <c r="BH3207" s="1">
        <v>32.23</v>
      </c>
      <c r="BI3207" s="1">
        <v>643.67</v>
      </c>
      <c r="BJ3207" s="1">
        <v>9.227</v>
      </c>
      <c r="BK3207" s="1">
        <v>3.518</v>
      </c>
      <c r="BL3207" s="1">
        <v>11.577</v>
      </c>
      <c r="BM3207" s="1">
        <v>16.876</v>
      </c>
      <c r="BN3207" s="1">
        <v>178.271</v>
      </c>
      <c r="BO3207" s="1">
        <v>552.203</v>
      </c>
      <c r="BP3207" s="1">
        <v>68.79</v>
      </c>
      <c r="BQ3207" s="1">
        <v>1431.053</v>
      </c>
      <c r="BR3207" s="1">
        <v>19.694</v>
      </c>
      <c r="BS3207" s="1">
        <v>7.822</v>
      </c>
      <c r="BT3207" s="1">
        <v>1.25</v>
      </c>
      <c r="BU3207" s="1">
        <v>0.357</v>
      </c>
      <c r="BV3207" s="1">
        <v>24.553</v>
      </c>
      <c r="BW3207" s="1">
        <v>6.511</v>
      </c>
      <c r="BX3207" s="1">
        <v>33.719</v>
      </c>
      <c r="BY3207" s="1">
        <v>108.771</v>
      </c>
      <c r="BZ3207" s="1">
        <v>13.55</v>
      </c>
      <c r="CA3207" s="1">
        <v>270.672</v>
      </c>
      <c r="CB3207" s="1">
        <v>3.879</v>
      </c>
      <c r="CC3207" s="1">
        <v>1.479</v>
      </c>
      <c r="CD3207" s="1">
        <v>-6.343</v>
      </c>
      <c r="CE3207" s="1">
        <v>-69.176</v>
      </c>
      <c r="CF3207" s="1">
        <v>1021.472</v>
      </c>
      <c r="CG3207" s="1">
        <v>286.577</v>
      </c>
      <c r="CH3207" s="1">
        <v>35.7</v>
      </c>
      <c r="CI3207" s="1">
        <v>8199.739</v>
      </c>
      <c r="CJ3207" s="1">
        <v>-6.56</v>
      </c>
      <c r="CK3207" s="1">
        <v>-83.515</v>
      </c>
      <c r="CL3207" s="1">
        <v>9549.695</v>
      </c>
      <c r="CM3207" s="1">
        <v>1189.641</v>
      </c>
      <c r="CN3207" s="1">
        <v>10.221</v>
      </c>
      <c r="CO3207" s="1">
        <v>44.819</v>
      </c>
      <c r="CP3207" s="1">
        <v>23.004</v>
      </c>
      <c r="CQ3207" s="1">
        <v>7.361</v>
      </c>
      <c r="CS3207" s="1">
        <v>-9.042</v>
      </c>
      <c r="CT3207" s="1">
        <v>-2.287</v>
      </c>
      <c r="CU3207" s="1">
        <v>59.093</v>
      </c>
      <c r="CW3207" s="1">
        <v>184.665</v>
      </c>
      <c r="CX3207" s="1">
        <v>2.108</v>
      </c>
      <c r="CZ3207" s="1">
        <v>1.009</v>
      </c>
      <c r="DA3207" s="1">
        <v>2803.883</v>
      </c>
      <c r="DB3207" s="1">
        <v>2284.338</v>
      </c>
      <c r="DC3207" s="1">
        <v>8.911</v>
      </c>
      <c r="DD3207" s="1">
        <v>10.365</v>
      </c>
      <c r="DE3207" s="1">
        <v>144.553</v>
      </c>
      <c r="DF3207" s="1">
        <v>443.432</v>
      </c>
      <c r="DG3207" s="1">
        <v>55.24</v>
      </c>
      <c r="DH3207" s="1">
        <v>1160.381</v>
      </c>
      <c r="DI3207" s="1">
        <v>15.815</v>
      </c>
      <c r="DJ3207" s="1">
        <v>6.343</v>
      </c>
      <c r="DK3207" s="1">
        <v>170.686</v>
      </c>
      <c r="DL3207" s="1">
        <v>5.023</v>
      </c>
      <c r="DM3207" s="1">
        <v>7.989</v>
      </c>
      <c r="DN3207" s="1">
        <v>25.768</v>
      </c>
      <c r="DO3207" s="1">
        <v>3.21</v>
      </c>
      <c r="DP3207" s="1">
        <v>64.133</v>
      </c>
      <c r="DQ3207" s="1">
        <v>0.919</v>
      </c>
      <c r="DR3207" s="1">
        <v>0.351</v>
      </c>
      <c r="DS3207" s="1">
        <v>17.095</v>
      </c>
      <c r="DT3207" s="1">
        <v>4.384</v>
      </c>
      <c r="DU3207" s="1">
        <v>30.933</v>
      </c>
      <c r="DV3207" s="1">
        <v>99.861</v>
      </c>
      <c r="DW3207" s="1">
        <v>12.44</v>
      </c>
      <c r="DX3207" s="1">
        <v>248.315</v>
      </c>
      <c r="DY3207" s="1">
        <v>3.562</v>
      </c>
      <c r="DZ3207" s="1">
        <v>1.357</v>
      </c>
    </row>
    <row r="3208">
      <c r="A3208" s="1" t="s">
        <v>383</v>
      </c>
      <c r="B3208" s="1">
        <v>2019.0</v>
      </c>
      <c r="C3208" s="1" t="s">
        <v>384</v>
      </c>
      <c r="D3208" s="1">
        <v>1.25762928E8</v>
      </c>
      <c r="E3208" s="1">
        <v>2.04770115584E12</v>
      </c>
      <c r="F3208" s="1">
        <v>10.426</v>
      </c>
      <c r="G3208" s="1">
        <v>0.255</v>
      </c>
      <c r="H3208" s="1">
        <v>21.437</v>
      </c>
      <c r="I3208" s="1">
        <v>2.696</v>
      </c>
      <c r="J3208" s="1">
        <v>57.33</v>
      </c>
      <c r="K3208" s="1">
        <v>7.21</v>
      </c>
      <c r="L3208" s="1">
        <v>2.092</v>
      </c>
      <c r="M3208" s="1">
        <v>0.12</v>
      </c>
      <c r="N3208" s="1">
        <v>525.728</v>
      </c>
      <c r="O3208" s="1">
        <v>-4.526</v>
      </c>
      <c r="P3208" s="1">
        <v>-7.131</v>
      </c>
      <c r="Q3208" s="1">
        <v>1196.019</v>
      </c>
      <c r="R3208" s="1">
        <v>150.415</v>
      </c>
      <c r="S3208" s="1">
        <v>259.854</v>
      </c>
      <c r="T3208" s="1">
        <v>32.68</v>
      </c>
      <c r="U3208" s="1">
        <v>-17.569</v>
      </c>
      <c r="V3208" s="1">
        <v>-13.644</v>
      </c>
      <c r="W3208" s="1">
        <v>509.027</v>
      </c>
      <c r="X3208" s="1">
        <v>64.017</v>
      </c>
      <c r="Y3208" s="1">
        <v>9.484</v>
      </c>
      <c r="Z3208" s="1">
        <v>6.672</v>
      </c>
      <c r="AA3208" s="1">
        <v>345.39</v>
      </c>
      <c r="AB3208" s="1">
        <v>2746.358</v>
      </c>
      <c r="AC3208" s="1">
        <v>344.57</v>
      </c>
      <c r="AD3208" s="1">
        <v>16.038</v>
      </c>
      <c r="AE3208" s="1">
        <v>-1.058</v>
      </c>
      <c r="AF3208" s="1">
        <v>-24.171</v>
      </c>
      <c r="AG3208" s="1">
        <v>17971.646</v>
      </c>
      <c r="AH3208" s="1">
        <v>1.104</v>
      </c>
      <c r="AI3208" s="1">
        <v>-1.128</v>
      </c>
      <c r="AJ3208" s="1">
        <v>-23.701</v>
      </c>
      <c r="AK3208" s="1">
        <v>2193.651</v>
      </c>
      <c r="AL3208" s="1">
        <v>275.88</v>
      </c>
      <c r="AM3208" s="1">
        <v>16516.1</v>
      </c>
      <c r="AN3208" s="1">
        <v>2077.113</v>
      </c>
      <c r="AO3208" s="1">
        <v>80.065</v>
      </c>
      <c r="AP3208" s="1">
        <v>92.13</v>
      </c>
      <c r="AQ3208" s="1">
        <v>3.347</v>
      </c>
      <c r="AR3208" s="1">
        <v>30.849</v>
      </c>
      <c r="AS3208" s="1">
        <v>952.647</v>
      </c>
      <c r="AT3208" s="1">
        <v>1657.166</v>
      </c>
      <c r="AU3208" s="1">
        <v>208.41</v>
      </c>
      <c r="AV3208" s="1">
        <v>7574.94</v>
      </c>
      <c r="AW3208" s="1">
        <v>-3.013</v>
      </c>
      <c r="AX3208" s="1">
        <v>-11.987</v>
      </c>
      <c r="AY3208" s="1">
        <v>3068.174</v>
      </c>
      <c r="AZ3208" s="1">
        <v>385.863</v>
      </c>
      <c r="BA3208" s="1">
        <v>60.484</v>
      </c>
      <c r="BB3208" s="1">
        <v>42.255</v>
      </c>
      <c r="BC3208" s="1">
        <v>181.15</v>
      </c>
      <c r="BD3208" s="1">
        <v>-26.778</v>
      </c>
      <c r="BE3208" s="1">
        <v>-21.762</v>
      </c>
      <c r="BF3208" s="1">
        <v>58.422</v>
      </c>
      <c r="BG3208" s="1">
        <v>187.655</v>
      </c>
      <c r="BH3208" s="1">
        <v>23.6</v>
      </c>
      <c r="BI3208" s="1">
        <v>464.54</v>
      </c>
      <c r="BJ3208" s="1">
        <v>6.849</v>
      </c>
      <c r="BK3208" s="1">
        <v>2.591</v>
      </c>
      <c r="BL3208" s="1">
        <v>0.215</v>
      </c>
      <c r="BM3208" s="1">
        <v>-0.849</v>
      </c>
      <c r="BN3208" s="1">
        <v>177.422</v>
      </c>
      <c r="BO3208" s="1">
        <v>546.186</v>
      </c>
      <c r="BP3208" s="1">
        <v>68.69</v>
      </c>
      <c r="BQ3208" s="1">
        <v>1410.768</v>
      </c>
      <c r="BR3208" s="1">
        <v>19.935</v>
      </c>
      <c r="BS3208" s="1">
        <v>7.87</v>
      </c>
      <c r="BT3208" s="1">
        <v>0.82</v>
      </c>
      <c r="BU3208" s="1">
        <v>0.237</v>
      </c>
      <c r="BV3208" s="1">
        <v>-17.448</v>
      </c>
      <c r="BW3208" s="1">
        <v>-6.021</v>
      </c>
      <c r="BX3208" s="1">
        <v>27.698</v>
      </c>
      <c r="BY3208" s="1">
        <v>88.977</v>
      </c>
      <c r="BZ3208" s="1">
        <v>11.19</v>
      </c>
      <c r="CA3208" s="1">
        <v>220.237</v>
      </c>
      <c r="CB3208" s="1">
        <v>3.248</v>
      </c>
      <c r="CC3208" s="1">
        <v>1.229</v>
      </c>
      <c r="CD3208" s="1">
        <v>-4.642</v>
      </c>
      <c r="CE3208" s="1">
        <v>-47.42</v>
      </c>
      <c r="CF3208" s="1">
        <v>974.052</v>
      </c>
      <c r="CG3208" s="1">
        <v>276.632</v>
      </c>
      <c r="CH3208" s="1">
        <v>34.79</v>
      </c>
      <c r="CI3208" s="1">
        <v>7745.141</v>
      </c>
      <c r="CJ3208" s="1">
        <v>-7.207</v>
      </c>
      <c r="CK3208" s="1">
        <v>-85.74</v>
      </c>
      <c r="CL3208" s="1">
        <v>8777.636</v>
      </c>
      <c r="CM3208" s="1">
        <v>1103.901</v>
      </c>
      <c r="CN3208" s="1">
        <v>10.097</v>
      </c>
      <c r="CO3208" s="1">
        <v>43.204</v>
      </c>
      <c r="CP3208" s="1">
        <v>22.54</v>
      </c>
      <c r="CQ3208" s="1">
        <v>7.213</v>
      </c>
      <c r="CS3208" s="1">
        <v>-2.021</v>
      </c>
      <c r="CT3208" s="1">
        <v>-0.465</v>
      </c>
      <c r="CU3208" s="1">
        <v>57.351</v>
      </c>
      <c r="CW3208" s="1">
        <v>179.222</v>
      </c>
      <c r="CX3208" s="1">
        <v>2.093</v>
      </c>
      <c r="CZ3208" s="1">
        <v>1.0</v>
      </c>
      <c r="DA3208" s="1">
        <v>2739.838</v>
      </c>
      <c r="DB3208" s="1">
        <v>2260.167</v>
      </c>
      <c r="DC3208" s="1">
        <v>4.366</v>
      </c>
      <c r="DD3208" s="1">
        <v>5.172</v>
      </c>
      <c r="DE3208" s="1">
        <v>149.725</v>
      </c>
      <c r="DF3208" s="1">
        <v>457.209</v>
      </c>
      <c r="DG3208" s="1">
        <v>57.5</v>
      </c>
      <c r="DH3208" s="1">
        <v>1190.531</v>
      </c>
      <c r="DI3208" s="1">
        <v>16.687</v>
      </c>
      <c r="DJ3208" s="1">
        <v>6.641</v>
      </c>
      <c r="DK3208" s="1">
        <v>210.25</v>
      </c>
      <c r="DL3208" s="1">
        <v>16.675</v>
      </c>
      <c r="DM3208" s="1">
        <v>24.664</v>
      </c>
      <c r="DN3208" s="1">
        <v>79.197</v>
      </c>
      <c r="DO3208" s="1">
        <v>9.96</v>
      </c>
      <c r="DP3208" s="1">
        <v>196.116</v>
      </c>
      <c r="DQ3208" s="1">
        <v>2.891</v>
      </c>
      <c r="DR3208" s="1">
        <v>1.094</v>
      </c>
      <c r="DS3208" s="1">
        <v>34.512</v>
      </c>
      <c r="DT3208" s="1">
        <v>10.47</v>
      </c>
      <c r="DU3208" s="1">
        <v>41.403</v>
      </c>
      <c r="DV3208" s="1">
        <v>133.028</v>
      </c>
      <c r="DW3208" s="1">
        <v>16.73</v>
      </c>
      <c r="DX3208" s="1">
        <v>329.217</v>
      </c>
      <c r="DY3208" s="1">
        <v>4.855</v>
      </c>
      <c r="DZ3208" s="1">
        <v>1.836</v>
      </c>
    </row>
    <row r="3209">
      <c r="A3209" s="1" t="s">
        <v>383</v>
      </c>
      <c r="B3209" s="1">
        <v>2020.0</v>
      </c>
      <c r="C3209" s="1" t="s">
        <v>384</v>
      </c>
      <c r="D3209" s="1">
        <v>1.26798998E8</v>
      </c>
      <c r="E3209" s="1">
        <v>1.880176590848E12</v>
      </c>
      <c r="F3209" s="1">
        <v>9.441</v>
      </c>
      <c r="G3209" s="1">
        <v>0.255</v>
      </c>
      <c r="H3209" s="1">
        <v>23.269</v>
      </c>
      <c r="I3209" s="1">
        <v>2.95</v>
      </c>
      <c r="J3209" s="1">
        <v>55.284</v>
      </c>
      <c r="K3209" s="1">
        <v>7.01</v>
      </c>
      <c r="L3209" s="1">
        <v>2.152</v>
      </c>
      <c r="M3209" s="1">
        <v>0.143</v>
      </c>
      <c r="N3209" s="1">
        <v>486.922</v>
      </c>
      <c r="O3209" s="1">
        <v>-55.795</v>
      </c>
      <c r="P3209" s="1">
        <v>-83.924</v>
      </c>
      <c r="Q3209" s="1">
        <v>524.381</v>
      </c>
      <c r="R3209" s="1">
        <v>66.491</v>
      </c>
      <c r="S3209" s="1">
        <v>149.449</v>
      </c>
      <c r="T3209" s="1">
        <v>18.95</v>
      </c>
      <c r="U3209" s="1">
        <v>-16.563</v>
      </c>
      <c r="V3209" s="1">
        <v>-10.603</v>
      </c>
      <c r="W3209" s="1">
        <v>421.249</v>
      </c>
      <c r="X3209" s="1">
        <v>53.414</v>
      </c>
      <c r="Y3209" s="1">
        <v>5.818</v>
      </c>
      <c r="Z3209" s="1">
        <v>3.223</v>
      </c>
      <c r="AA3209" s="1">
        <v>329.75</v>
      </c>
      <c r="AB3209" s="1">
        <v>2600.573</v>
      </c>
      <c r="AC3209" s="1">
        <v>325.74</v>
      </c>
      <c r="AD3209" s="1">
        <v>16.79</v>
      </c>
      <c r="AE3209" s="1">
        <v>-8.389</v>
      </c>
      <c r="AF3209" s="1">
        <v>-189.605</v>
      </c>
      <c r="AG3209" s="1">
        <v>16329.48</v>
      </c>
      <c r="AH3209" s="1">
        <v>1.101</v>
      </c>
      <c r="AI3209" s="1">
        <v>-10.62</v>
      </c>
      <c r="AJ3209" s="1">
        <v>-220.585</v>
      </c>
      <c r="AK3209" s="1">
        <v>1933.69</v>
      </c>
      <c r="AL3209" s="1">
        <v>245.19</v>
      </c>
      <c r="AM3209" s="1">
        <v>14641.508</v>
      </c>
      <c r="AN3209" s="1">
        <v>1856.528</v>
      </c>
      <c r="AO3209" s="1">
        <v>75.272</v>
      </c>
      <c r="AP3209" s="1">
        <v>89.994</v>
      </c>
      <c r="AQ3209" s="1">
        <v>-0.163</v>
      </c>
      <c r="AR3209" s="1">
        <v>-1.554</v>
      </c>
      <c r="AS3209" s="1">
        <v>951.093</v>
      </c>
      <c r="AT3209" s="1">
        <v>1621.385</v>
      </c>
      <c r="AU3209" s="1">
        <v>205.59</v>
      </c>
      <c r="AV3209" s="1">
        <v>7500.79</v>
      </c>
      <c r="AW3209" s="1">
        <v>-6.403</v>
      </c>
      <c r="AX3209" s="1">
        <v>-24.707</v>
      </c>
      <c r="AY3209" s="1">
        <v>2848.249</v>
      </c>
      <c r="AZ3209" s="1">
        <v>361.155</v>
      </c>
      <c r="BA3209" s="1">
        <v>63.115</v>
      </c>
      <c r="BB3209" s="1">
        <v>46.104</v>
      </c>
      <c r="BC3209" s="1">
        <v>158.61</v>
      </c>
      <c r="BD3209" s="1">
        <v>13.62</v>
      </c>
      <c r="BE3209" s="1">
        <v>7.793</v>
      </c>
      <c r="BF3209" s="1">
        <v>66.215</v>
      </c>
      <c r="BG3209" s="1">
        <v>211.516</v>
      </c>
      <c r="BH3209" s="1">
        <v>26.82</v>
      </c>
      <c r="BI3209" s="1">
        <v>522.203</v>
      </c>
      <c r="BJ3209" s="1">
        <v>8.234</v>
      </c>
      <c r="BK3209" s="1">
        <v>3.21</v>
      </c>
      <c r="BL3209" s="1">
        <v>16.951</v>
      </c>
      <c r="BM3209" s="1">
        <v>28.998</v>
      </c>
      <c r="BN3209" s="1">
        <v>206.42</v>
      </c>
      <c r="BO3209" s="1">
        <v>635.257</v>
      </c>
      <c r="BP3209" s="1">
        <v>80.55</v>
      </c>
      <c r="BQ3209" s="1">
        <v>1627.932</v>
      </c>
      <c r="BR3209" s="1">
        <v>24.728</v>
      </c>
      <c r="BS3209" s="1">
        <v>10.006</v>
      </c>
      <c r="BT3209" s="1">
        <v>4.01</v>
      </c>
      <c r="BU3209" s="1">
        <v>1.216</v>
      </c>
      <c r="BV3209" s="1">
        <v>-0.106</v>
      </c>
      <c r="BW3209" s="1">
        <v>-0.098</v>
      </c>
      <c r="BX3209" s="1">
        <v>27.6</v>
      </c>
      <c r="BY3209" s="1">
        <v>88.171</v>
      </c>
      <c r="BZ3209" s="1">
        <v>11.18</v>
      </c>
      <c r="CA3209" s="1">
        <v>217.666</v>
      </c>
      <c r="CB3209" s="1">
        <v>3.432</v>
      </c>
      <c r="CC3209" s="1">
        <v>1.338</v>
      </c>
      <c r="CD3209" s="1">
        <v>-13.871</v>
      </c>
      <c r="CE3209" s="1">
        <v>-135.107</v>
      </c>
      <c r="CF3209" s="1">
        <v>838.945</v>
      </c>
      <c r="CG3209" s="1">
        <v>162.856</v>
      </c>
      <c r="CH3209" s="1">
        <v>20.65</v>
      </c>
      <c r="CI3209" s="1">
        <v>6616.336</v>
      </c>
      <c r="CJ3209" s="1">
        <v>0.142</v>
      </c>
      <c r="CK3209" s="1">
        <v>1.566</v>
      </c>
      <c r="CL3209" s="1">
        <v>8718.265</v>
      </c>
      <c r="CM3209" s="1">
        <v>1105.467</v>
      </c>
      <c r="CN3209" s="1">
        <v>6.339</v>
      </c>
      <c r="CO3209" s="1">
        <v>40.667</v>
      </c>
      <c r="CP3209" s="1">
        <v>21.906</v>
      </c>
      <c r="CQ3209" s="1">
        <v>7.01</v>
      </c>
      <c r="CS3209" s="1">
        <v>-2.813</v>
      </c>
      <c r="CT3209" s="1">
        <v>-0.634</v>
      </c>
      <c r="CU3209" s="1">
        <v>55.282</v>
      </c>
      <c r="CW3209" s="1">
        <v>172.758</v>
      </c>
      <c r="CX3209" s="1">
        <v>2.152</v>
      </c>
      <c r="CZ3209" s="1">
        <v>1.062</v>
      </c>
      <c r="DA3209" s="1">
        <v>2568.948</v>
      </c>
      <c r="DB3209" s="1">
        <v>2070.562</v>
      </c>
      <c r="DC3209" s="1">
        <v>20.121</v>
      </c>
      <c r="DD3209" s="1">
        <v>29.096</v>
      </c>
      <c r="DE3209" s="1">
        <v>178.82</v>
      </c>
      <c r="DF3209" s="1">
        <v>547.086</v>
      </c>
      <c r="DG3209" s="1">
        <v>69.37</v>
      </c>
      <c r="DH3209" s="1">
        <v>1410.266</v>
      </c>
      <c r="DI3209" s="1">
        <v>21.296</v>
      </c>
      <c r="DJ3209" s="1">
        <v>8.668</v>
      </c>
      <c r="DK3209" s="1">
        <v>58.923</v>
      </c>
      <c r="DL3209" s="1">
        <v>14.436</v>
      </c>
      <c r="DM3209" s="1">
        <v>39.1</v>
      </c>
      <c r="DN3209" s="1">
        <v>124.922</v>
      </c>
      <c r="DO3209" s="1">
        <v>15.84</v>
      </c>
      <c r="DP3209" s="1">
        <v>308.364</v>
      </c>
      <c r="DQ3209" s="1">
        <v>4.863</v>
      </c>
      <c r="DR3209" s="1">
        <v>1.895</v>
      </c>
      <c r="DS3209" s="1">
        <v>17.792</v>
      </c>
      <c r="DT3209" s="1">
        <v>7.246</v>
      </c>
      <c r="DU3209" s="1">
        <v>48.649</v>
      </c>
      <c r="DV3209" s="1">
        <v>155.364</v>
      </c>
      <c r="DW3209" s="1">
        <v>19.7</v>
      </c>
      <c r="DX3209" s="1">
        <v>383.671</v>
      </c>
      <c r="DY3209" s="1">
        <v>6.048</v>
      </c>
      <c r="DZ3209" s="1">
        <v>2.358</v>
      </c>
    </row>
    <row r="3210">
      <c r="A3210" s="1" t="s">
        <v>383</v>
      </c>
      <c r="B3210" s="1">
        <v>2021.0</v>
      </c>
      <c r="C3210" s="1" t="s">
        <v>384</v>
      </c>
      <c r="D3210" s="1">
        <v>1.27648107E8</v>
      </c>
      <c r="E3210" s="1">
        <v>1.973140979712E12</v>
      </c>
      <c r="F3210" s="1">
        <v>-13.96</v>
      </c>
      <c r="G3210" s="1">
        <v>-0.412</v>
      </c>
      <c r="H3210" s="1">
        <v>19.888</v>
      </c>
      <c r="I3210" s="1">
        <v>2.539</v>
      </c>
      <c r="J3210" s="1">
        <v>47.866</v>
      </c>
      <c r="K3210" s="1">
        <v>6.11</v>
      </c>
      <c r="L3210" s="1">
        <v>1.852</v>
      </c>
      <c r="M3210" s="1">
        <v>0.116</v>
      </c>
      <c r="N3210" s="1">
        <v>461.394</v>
      </c>
      <c r="O3210" s="1">
        <v>-17.092</v>
      </c>
      <c r="P3210" s="1">
        <v>-11.365</v>
      </c>
      <c r="Q3210" s="1">
        <v>431.861</v>
      </c>
      <c r="R3210" s="1">
        <v>55.126</v>
      </c>
      <c r="S3210" s="1">
        <v>103.644</v>
      </c>
      <c r="T3210" s="1">
        <v>13.23</v>
      </c>
      <c r="U3210" s="1">
        <v>-28.462</v>
      </c>
      <c r="V3210" s="1">
        <v>-15.202</v>
      </c>
      <c r="W3210" s="1">
        <v>299.349</v>
      </c>
      <c r="X3210" s="1">
        <v>38.211</v>
      </c>
      <c r="Y3210" s="1">
        <v>4.009</v>
      </c>
      <c r="Z3210" s="1">
        <v>2.518</v>
      </c>
      <c r="AA3210" s="1">
        <v>329.04</v>
      </c>
      <c r="AB3210" s="1">
        <v>2577.712</v>
      </c>
      <c r="AC3210" s="1">
        <v>330.0</v>
      </c>
      <c r="AD3210" s="1">
        <v>16.118</v>
      </c>
      <c r="AE3210" s="1">
        <v>6.181</v>
      </c>
      <c r="AF3210" s="1">
        <v>127.983</v>
      </c>
      <c r="AG3210" s="1">
        <v>17223.484</v>
      </c>
      <c r="AH3210" s="1">
        <v>1.114</v>
      </c>
      <c r="AI3210" s="1">
        <v>5.079</v>
      </c>
      <c r="AJ3210" s="1">
        <v>94.287</v>
      </c>
      <c r="AK3210" s="1">
        <v>1848.754</v>
      </c>
      <c r="AL3210" s="1">
        <v>235.99</v>
      </c>
      <c r="AM3210" s="1">
        <v>15282.76</v>
      </c>
      <c r="AN3210" s="1">
        <v>1950.815</v>
      </c>
      <c r="AO3210" s="1">
        <v>71.512</v>
      </c>
      <c r="AP3210" s="1">
        <v>89.121</v>
      </c>
      <c r="AQ3210" s="1">
        <v>-1.267</v>
      </c>
      <c r="AR3210" s="1">
        <v>-12.054</v>
      </c>
      <c r="AS3210" s="1">
        <v>939.039</v>
      </c>
      <c r="AT3210" s="1">
        <v>1498.338</v>
      </c>
      <c r="AU3210" s="1">
        <v>191.26</v>
      </c>
      <c r="AV3210" s="1">
        <v>7356.463</v>
      </c>
      <c r="AW3210" s="1">
        <v>-4.922</v>
      </c>
      <c r="AX3210" s="1">
        <v>-17.777</v>
      </c>
      <c r="AY3210" s="1">
        <v>2690.037</v>
      </c>
      <c r="AZ3210" s="1">
        <v>343.378</v>
      </c>
      <c r="BA3210" s="1">
        <v>57.958</v>
      </c>
      <c r="BB3210" s="1">
        <v>42.899</v>
      </c>
      <c r="BC3210" s="1">
        <v>152.26</v>
      </c>
      <c r="BD3210" s="1">
        <v>29.459</v>
      </c>
      <c r="BE3210" s="1">
        <v>19.295</v>
      </c>
      <c r="BF3210" s="1">
        <v>85.51</v>
      </c>
      <c r="BG3210" s="1">
        <v>271.998</v>
      </c>
      <c r="BH3210" s="1">
        <v>34.72</v>
      </c>
      <c r="BI3210" s="1">
        <v>669.89</v>
      </c>
      <c r="BJ3210" s="1">
        <v>10.521</v>
      </c>
      <c r="BK3210" s="1">
        <v>3.906</v>
      </c>
      <c r="BL3210" s="1">
        <v>15.643</v>
      </c>
      <c r="BM3210" s="1">
        <v>31.728</v>
      </c>
      <c r="BN3210" s="1">
        <v>238.148</v>
      </c>
      <c r="BO3210" s="1">
        <v>736.478</v>
      </c>
      <c r="BP3210" s="1">
        <v>94.01</v>
      </c>
      <c r="BQ3210" s="1">
        <v>1865.661</v>
      </c>
      <c r="BR3210" s="1">
        <v>28.488</v>
      </c>
      <c r="BS3210" s="1">
        <v>10.879</v>
      </c>
      <c r="BT3210" s="1">
        <v>-0.96</v>
      </c>
      <c r="BU3210" s="1">
        <v>-0.292</v>
      </c>
      <c r="BV3210" s="1">
        <v>6.666</v>
      </c>
      <c r="BW3210" s="1">
        <v>1.767</v>
      </c>
      <c r="BX3210" s="1">
        <v>29.367</v>
      </c>
      <c r="BY3210" s="1">
        <v>93.382</v>
      </c>
      <c r="BZ3210" s="1">
        <v>11.92</v>
      </c>
      <c r="CA3210" s="1">
        <v>230.064</v>
      </c>
      <c r="CB3210" s="1">
        <v>3.612</v>
      </c>
      <c r="CC3210" s="1">
        <v>1.342</v>
      </c>
      <c r="CD3210" s="1">
        <v>14.03</v>
      </c>
      <c r="CE3210" s="1">
        <v>117.706</v>
      </c>
      <c r="CF3210" s="1">
        <v>956.651</v>
      </c>
      <c r="CG3210" s="1">
        <v>246.772</v>
      </c>
      <c r="CH3210" s="1">
        <v>31.5</v>
      </c>
      <c r="CI3210" s="1">
        <v>7494.436</v>
      </c>
      <c r="CJ3210" s="1">
        <v>1.46</v>
      </c>
      <c r="CK3210" s="1">
        <v>16.141</v>
      </c>
      <c r="CL3210" s="1">
        <v>8786.719</v>
      </c>
      <c r="CM3210" s="1">
        <v>1121.608</v>
      </c>
      <c r="CN3210" s="1">
        <v>9.545</v>
      </c>
      <c r="CO3210" s="1">
        <v>43.703</v>
      </c>
      <c r="CP3210" s="1">
        <v>19.082</v>
      </c>
      <c r="CQ3210" s="1">
        <v>6.106</v>
      </c>
      <c r="CS3210" s="1">
        <v>-12.888</v>
      </c>
      <c r="CT3210" s="1">
        <v>-2.823</v>
      </c>
      <c r="CU3210" s="1">
        <v>47.837</v>
      </c>
      <c r="CW3210" s="1">
        <v>149.491</v>
      </c>
      <c r="CX3210" s="1">
        <v>1.85</v>
      </c>
      <c r="CZ3210" s="1">
        <v>0.872</v>
      </c>
      <c r="DA3210" s="1">
        <v>2585.232</v>
      </c>
      <c r="DB3210" s="1">
        <v>2198.545</v>
      </c>
      <c r="DC3210" s="1">
        <v>17.031</v>
      </c>
      <c r="DD3210" s="1">
        <v>29.961</v>
      </c>
      <c r="DE3210" s="1">
        <v>208.781</v>
      </c>
      <c r="DF3210" s="1">
        <v>643.096</v>
      </c>
      <c r="DG3210" s="1">
        <v>82.09</v>
      </c>
      <c r="DH3210" s="1">
        <v>1635.597</v>
      </c>
      <c r="DI3210" s="1">
        <v>24.876</v>
      </c>
      <c r="DJ3210" s="1">
        <v>9.538</v>
      </c>
      <c r="DK3210" s="1">
        <v>27.528</v>
      </c>
      <c r="DL3210" s="1">
        <v>10.641</v>
      </c>
      <c r="DM3210" s="1">
        <v>49.741</v>
      </c>
      <c r="DN3210" s="1">
        <v>158.169</v>
      </c>
      <c r="DO3210" s="1">
        <v>20.19</v>
      </c>
      <c r="DP3210" s="1">
        <v>389.674</v>
      </c>
      <c r="DQ3210" s="1">
        <v>6.118</v>
      </c>
      <c r="DR3210" s="1">
        <v>2.272</v>
      </c>
      <c r="DS3210" s="1">
        <v>6.963</v>
      </c>
      <c r="DT3210" s="1">
        <v>3.259</v>
      </c>
      <c r="DU3210" s="1">
        <v>51.909</v>
      </c>
      <c r="DV3210" s="1">
        <v>165.063</v>
      </c>
      <c r="DW3210" s="1">
        <v>21.07</v>
      </c>
      <c r="DX3210" s="1">
        <v>406.653</v>
      </c>
      <c r="DY3210" s="1">
        <v>6.385</v>
      </c>
      <c r="DZ3210" s="1">
        <v>2.371</v>
      </c>
    </row>
    <row r="3211">
      <c r="A3211" s="1" t="s">
        <v>383</v>
      </c>
      <c r="B3211" s="1">
        <v>2022.0</v>
      </c>
      <c r="C3211" s="1" t="s">
        <v>384</v>
      </c>
      <c r="D3211" s="1">
        <v>1.28613066E8</v>
      </c>
      <c r="E3211" s="1">
        <v>2.033437638656E12</v>
      </c>
      <c r="F3211" s="1">
        <v>7.245</v>
      </c>
      <c r="G3211" s="1">
        <v>0.184</v>
      </c>
      <c r="H3211" s="1">
        <v>21.169</v>
      </c>
      <c r="I3211" s="1">
        <v>2.723</v>
      </c>
      <c r="J3211" s="1">
        <v>52.094</v>
      </c>
      <c r="K3211" s="1">
        <v>6.7</v>
      </c>
      <c r="L3211" s="1">
        <v>1.97</v>
      </c>
      <c r="M3211" s="1">
        <v>0.119</v>
      </c>
      <c r="N3211" s="1">
        <v>472.586</v>
      </c>
      <c r="O3211" s="1">
        <v>23.057</v>
      </c>
      <c r="P3211" s="1">
        <v>12.711</v>
      </c>
      <c r="Q3211" s="1">
        <v>527.45</v>
      </c>
      <c r="R3211" s="1">
        <v>67.837</v>
      </c>
      <c r="S3211" s="1">
        <v>166.08</v>
      </c>
      <c r="T3211" s="1">
        <v>21.36</v>
      </c>
      <c r="U3211" s="1">
        <v>0.021</v>
      </c>
      <c r="V3211" s="1">
        <v>0.008</v>
      </c>
      <c r="W3211" s="1">
        <v>297.166</v>
      </c>
      <c r="X3211" s="1">
        <v>38.219</v>
      </c>
      <c r="Y3211" s="1">
        <v>6.28</v>
      </c>
      <c r="Z3211" s="1">
        <v>2.965</v>
      </c>
      <c r="AA3211" s="1">
        <v>343.25</v>
      </c>
      <c r="AB3211" s="1">
        <v>2668.858</v>
      </c>
      <c r="AC3211" s="1">
        <v>340.15</v>
      </c>
      <c r="AD3211" s="1">
        <v>15.849</v>
      </c>
      <c r="AE3211" s="1">
        <v>4.472</v>
      </c>
      <c r="AF3211" s="1">
        <v>98.318</v>
      </c>
      <c r="AG3211" s="1">
        <v>17858.705</v>
      </c>
      <c r="AH3211" s="1">
        <v>1.13</v>
      </c>
      <c r="AI3211" s="1">
        <v>5.058</v>
      </c>
      <c r="AJ3211" s="1">
        <v>98.679</v>
      </c>
      <c r="AK3211" s="1">
        <v>1914.036</v>
      </c>
      <c r="AL3211" s="1">
        <v>246.17</v>
      </c>
      <c r="AM3211" s="1">
        <v>15935.349</v>
      </c>
      <c r="AN3211" s="1">
        <v>2049.494</v>
      </c>
      <c r="AO3211" s="1">
        <v>72.371</v>
      </c>
      <c r="AP3211" s="1">
        <v>89.592</v>
      </c>
      <c r="AQ3211" s="1">
        <v>-0.617</v>
      </c>
      <c r="AR3211" s="1">
        <v>-5.789</v>
      </c>
      <c r="AS3211" s="1">
        <v>933.249</v>
      </c>
      <c r="AT3211" s="1">
        <v>1493.938</v>
      </c>
      <c r="AU3211" s="1">
        <v>192.14</v>
      </c>
      <c r="AV3211" s="1">
        <v>7256.256</v>
      </c>
      <c r="AW3211" s="1">
        <v>5.157</v>
      </c>
      <c r="AX3211" s="1">
        <v>17.707</v>
      </c>
      <c r="AY3211" s="1">
        <v>2807.528</v>
      </c>
      <c r="AZ3211" s="1">
        <v>361.085</v>
      </c>
      <c r="BA3211" s="1">
        <v>56.487</v>
      </c>
      <c r="BB3211" s="1">
        <v>40.796</v>
      </c>
      <c r="BC3211" s="1">
        <v>160.75</v>
      </c>
      <c r="BD3211" s="1">
        <v>2.424</v>
      </c>
      <c r="BE3211" s="1">
        <v>1.858</v>
      </c>
      <c r="BF3211" s="1">
        <v>87.368</v>
      </c>
      <c r="BG3211" s="1">
        <v>276.488</v>
      </c>
      <c r="BH3211" s="1">
        <v>35.56</v>
      </c>
      <c r="BI3211" s="1">
        <v>679.31</v>
      </c>
      <c r="BJ3211" s="1">
        <v>10.454</v>
      </c>
      <c r="BK3211" s="1">
        <v>3.819</v>
      </c>
      <c r="BL3211" s="1">
        <v>0.149</v>
      </c>
      <c r="BM3211" s="1">
        <v>-0.053</v>
      </c>
      <c r="BN3211" s="1">
        <v>238.095</v>
      </c>
      <c r="BO3211" s="1">
        <v>730.719</v>
      </c>
      <c r="BP3211" s="1">
        <v>93.98</v>
      </c>
      <c r="BQ3211" s="1">
        <v>1851.249</v>
      </c>
      <c r="BR3211" s="1">
        <v>27.629</v>
      </c>
      <c r="BS3211" s="1">
        <v>10.408</v>
      </c>
      <c r="BT3211" s="1">
        <v>3.1</v>
      </c>
      <c r="BU3211" s="1">
        <v>0.903</v>
      </c>
      <c r="BV3211" s="1">
        <v>-9.003</v>
      </c>
      <c r="BW3211" s="1">
        <v>-2.71</v>
      </c>
      <c r="BX3211" s="1">
        <v>26.658</v>
      </c>
      <c r="BY3211" s="1">
        <v>84.362</v>
      </c>
      <c r="BZ3211" s="1">
        <v>10.85</v>
      </c>
      <c r="CA3211" s="1">
        <v>207.269</v>
      </c>
      <c r="CB3211" s="1">
        <v>3.19</v>
      </c>
      <c r="CC3211" s="1">
        <v>1.165</v>
      </c>
      <c r="CD3211" s="1">
        <v>9.592</v>
      </c>
      <c r="CE3211" s="1">
        <v>91.757</v>
      </c>
      <c r="CF3211" s="1">
        <v>1048.408</v>
      </c>
      <c r="CG3211" s="1">
        <v>254.018</v>
      </c>
      <c r="CH3211" s="1">
        <v>32.67</v>
      </c>
      <c r="CI3211" s="1">
        <v>8151.643</v>
      </c>
      <c r="CJ3211" s="1">
        <v>1.234</v>
      </c>
      <c r="CK3211" s="1">
        <v>13.843</v>
      </c>
      <c r="CL3211" s="1">
        <v>8828.425</v>
      </c>
      <c r="CM3211" s="1">
        <v>1135.451</v>
      </c>
      <c r="CN3211" s="1">
        <v>9.605</v>
      </c>
      <c r="CO3211" s="1">
        <v>45.83</v>
      </c>
      <c r="CP3211" s="1">
        <v>20.927</v>
      </c>
      <c r="CQ3211" s="1">
        <v>6.697</v>
      </c>
      <c r="CS3211" s="1">
        <v>9.667</v>
      </c>
      <c r="CT3211" s="1">
        <v>1.845</v>
      </c>
      <c r="CU3211" s="1">
        <v>52.068</v>
      </c>
      <c r="CW3211" s="1">
        <v>162.712</v>
      </c>
      <c r="CX3211" s="1">
        <v>1.969</v>
      </c>
      <c r="CZ3211" s="1">
        <v>0.915</v>
      </c>
      <c r="DA3211" s="1">
        <v>2644.755</v>
      </c>
      <c r="DB3211" s="1">
        <v>2296.863</v>
      </c>
      <c r="DC3211" s="1">
        <v>1.438</v>
      </c>
      <c r="DD3211" s="1">
        <v>2.656</v>
      </c>
      <c r="DE3211" s="1">
        <v>211.437</v>
      </c>
      <c r="DF3211" s="1">
        <v>646.357</v>
      </c>
      <c r="DG3211" s="1">
        <v>83.13</v>
      </c>
      <c r="DH3211" s="1">
        <v>1643.98</v>
      </c>
      <c r="DI3211" s="1">
        <v>24.439</v>
      </c>
      <c r="DJ3211" s="1">
        <v>9.243</v>
      </c>
      <c r="DK3211" s="1">
        <v>0.729</v>
      </c>
      <c r="DL3211" s="1">
        <v>0.239</v>
      </c>
      <c r="DM3211" s="1">
        <v>49.98</v>
      </c>
      <c r="DN3211" s="1">
        <v>158.149</v>
      </c>
      <c r="DO3211" s="1">
        <v>20.34</v>
      </c>
      <c r="DP3211" s="1">
        <v>388.611</v>
      </c>
      <c r="DQ3211" s="1">
        <v>5.98</v>
      </c>
      <c r="DR3211" s="1">
        <v>2.185</v>
      </c>
      <c r="DS3211" s="1">
        <v>-2.591</v>
      </c>
      <c r="DT3211" s="1">
        <v>-1.469</v>
      </c>
      <c r="DU3211" s="1">
        <v>50.439</v>
      </c>
      <c r="DV3211" s="1">
        <v>159.626</v>
      </c>
      <c r="DW3211" s="1">
        <v>20.53</v>
      </c>
      <c r="DX3211" s="1">
        <v>392.178</v>
      </c>
      <c r="DY3211" s="1">
        <v>6.036</v>
      </c>
      <c r="DZ3211" s="1">
        <v>2.205</v>
      </c>
    </row>
    <row r="3212">
      <c r="A3212" s="1" t="s">
        <v>383</v>
      </c>
      <c r="B3212" s="1">
        <v>2023.0</v>
      </c>
      <c r="C3212" s="1" t="s">
        <v>384</v>
      </c>
      <c r="D3212" s="1">
        <v>1.29739713E8</v>
      </c>
      <c r="F3212" s="1">
        <v>3.191</v>
      </c>
      <c r="G3212" s="1">
        <v>0.087</v>
      </c>
      <c r="H3212" s="1">
        <v>21.654</v>
      </c>
      <c r="I3212" s="1">
        <v>2.809</v>
      </c>
      <c r="J3212" s="1">
        <v>54.725</v>
      </c>
      <c r="K3212" s="1">
        <v>7.1</v>
      </c>
      <c r="L3212" s="1">
        <v>2.001</v>
      </c>
      <c r="M3212" s="1">
        <v>0.123</v>
      </c>
      <c r="N3212" s="1">
        <v>492.335</v>
      </c>
      <c r="O3212" s="1">
        <v>13.957</v>
      </c>
      <c r="P3212" s="1">
        <v>9.468</v>
      </c>
      <c r="Q3212" s="1">
        <v>595.849</v>
      </c>
      <c r="R3212" s="1">
        <v>77.305</v>
      </c>
      <c r="S3212" s="1">
        <v>214.661</v>
      </c>
      <c r="T3212" s="1">
        <v>27.85</v>
      </c>
      <c r="U3212" s="1">
        <v>-5.976</v>
      </c>
      <c r="V3212" s="1">
        <v>-2.284</v>
      </c>
      <c r="W3212" s="1">
        <v>276.982</v>
      </c>
      <c r="X3212" s="1">
        <v>35.936</v>
      </c>
      <c r="Y3212" s="1">
        <v>7.848</v>
      </c>
      <c r="Z3212" s="1">
        <v>3.382</v>
      </c>
      <c r="AA3212" s="1">
        <v>357.75</v>
      </c>
      <c r="AB3212" s="1">
        <v>2757.444</v>
      </c>
      <c r="AC3212" s="1">
        <v>354.86</v>
      </c>
      <c r="AD3212" s="1">
        <v>16.384</v>
      </c>
      <c r="AE3212" s="1">
        <v>-0.118</v>
      </c>
      <c r="AF3212" s="1">
        <v>-2.719</v>
      </c>
      <c r="AG3212" s="1">
        <v>17682.668</v>
      </c>
      <c r="AI3212" s="1">
        <v>1.214</v>
      </c>
      <c r="AJ3212" s="1">
        <v>24.886</v>
      </c>
      <c r="AK3212" s="1">
        <v>2051.646</v>
      </c>
      <c r="AL3212" s="1">
        <v>266.18</v>
      </c>
      <c r="AM3212" s="1">
        <v>15988.78</v>
      </c>
      <c r="AN3212" s="1">
        <v>2074.38</v>
      </c>
      <c r="AO3212" s="1">
        <v>75.01</v>
      </c>
      <c r="AP3212" s="1">
        <v>90.751</v>
      </c>
      <c r="AQ3212" s="1">
        <v>7.707</v>
      </c>
      <c r="AR3212" s="1">
        <v>71.921</v>
      </c>
      <c r="AS3212" s="1">
        <v>1005.17</v>
      </c>
      <c r="AT3212" s="1">
        <v>1579.47</v>
      </c>
      <c r="AU3212" s="1">
        <v>204.92</v>
      </c>
      <c r="AV3212" s="1">
        <v>7747.593</v>
      </c>
      <c r="AW3212" s="1">
        <v>6.714</v>
      </c>
      <c r="AX3212" s="1">
        <v>24.244</v>
      </c>
      <c r="AY3212" s="1">
        <v>2970.012</v>
      </c>
      <c r="AZ3212" s="1">
        <v>385.329</v>
      </c>
      <c r="BA3212" s="1">
        <v>57.747</v>
      </c>
      <c r="BB3212" s="1">
        <v>43.975</v>
      </c>
      <c r="BC3212" s="1">
        <v>174.71</v>
      </c>
      <c r="BD3212" s="1">
        <v>-42.043</v>
      </c>
      <c r="BE3212" s="1">
        <v>-37.102</v>
      </c>
      <c r="BF3212" s="1">
        <v>50.266</v>
      </c>
      <c r="BG3212" s="1">
        <v>157.238</v>
      </c>
      <c r="BH3212" s="1">
        <v>20.4</v>
      </c>
      <c r="BI3212" s="1">
        <v>387.436</v>
      </c>
      <c r="BJ3212" s="1">
        <v>5.749</v>
      </c>
      <c r="BK3212" s="1">
        <v>2.199</v>
      </c>
      <c r="BL3212" s="1">
        <v>-10.573</v>
      </c>
      <c r="BM3212" s="1">
        <v>-26.674</v>
      </c>
      <c r="BN3212" s="1">
        <v>211.421</v>
      </c>
      <c r="BO3212" s="1">
        <v>683.522</v>
      </c>
      <c r="BP3212" s="1">
        <v>88.68</v>
      </c>
      <c r="BQ3212" s="1">
        <v>1629.577</v>
      </c>
      <c r="BR3212" s="1">
        <v>24.99</v>
      </c>
      <c r="BS3212" s="1">
        <v>9.249</v>
      </c>
      <c r="BT3212" s="1">
        <v>2.89</v>
      </c>
      <c r="BU3212" s="1">
        <v>0.808</v>
      </c>
      <c r="BV3212" s="1">
        <v>14.162</v>
      </c>
      <c r="BW3212" s="1">
        <v>3.553</v>
      </c>
      <c r="BX3212" s="1">
        <v>30.21</v>
      </c>
      <c r="BY3212" s="1">
        <v>95.499</v>
      </c>
      <c r="BZ3212" s="1">
        <v>12.39</v>
      </c>
      <c r="CA3212" s="1">
        <v>232.851</v>
      </c>
      <c r="CB3212" s="1">
        <v>3.492</v>
      </c>
      <c r="CC3212" s="1">
        <v>1.322</v>
      </c>
      <c r="CD3212" s="1">
        <v>-5.389</v>
      </c>
      <c r="CE3212" s="1">
        <v>-56.504</v>
      </c>
      <c r="CF3212" s="1">
        <v>991.904</v>
      </c>
      <c r="CG3212" s="1">
        <v>257.516</v>
      </c>
      <c r="CH3212" s="1">
        <v>33.41</v>
      </c>
      <c r="CI3212" s="1">
        <v>7645.339</v>
      </c>
      <c r="CJ3212" s="1">
        <v>5.024</v>
      </c>
      <c r="CK3212" s="1">
        <v>57.049</v>
      </c>
      <c r="CL3212" s="1">
        <v>9191.476</v>
      </c>
      <c r="CM3212" s="1">
        <v>1192.499</v>
      </c>
      <c r="CN3212" s="1">
        <v>9.415</v>
      </c>
      <c r="CO3212" s="1">
        <v>43.394</v>
      </c>
      <c r="CP3212" s="1">
        <v>20.726</v>
      </c>
      <c r="CQ3212" s="1">
        <v>6.632</v>
      </c>
      <c r="CS3212" s="1">
        <v>-0.962</v>
      </c>
      <c r="CT3212" s="1">
        <v>-0.201</v>
      </c>
      <c r="CU3212" s="1">
        <v>51.12</v>
      </c>
      <c r="CW3212" s="1">
        <v>159.748</v>
      </c>
      <c r="CX3212" s="1">
        <v>1.869</v>
      </c>
      <c r="CZ3212" s="1">
        <v>0.907</v>
      </c>
      <c r="DA3212" s="1">
        <v>2735.168</v>
      </c>
      <c r="DB3212" s="1">
        <v>2294.144</v>
      </c>
      <c r="DC3212" s="1">
        <v>-13.699</v>
      </c>
      <c r="DD3212" s="1">
        <v>-30.227</v>
      </c>
      <c r="DE3212" s="1">
        <v>181.211</v>
      </c>
      <c r="DF3212" s="1">
        <v>588.023</v>
      </c>
      <c r="DG3212" s="1">
        <v>76.29</v>
      </c>
      <c r="DH3212" s="1">
        <v>1396.725</v>
      </c>
      <c r="DI3212" s="1">
        <v>21.499</v>
      </c>
      <c r="DJ3212" s="1">
        <v>7.928</v>
      </c>
      <c r="DK3212" s="1">
        <v>14.728</v>
      </c>
      <c r="DL3212" s="1">
        <v>6.942</v>
      </c>
      <c r="DM3212" s="1">
        <v>56.922</v>
      </c>
      <c r="DN3212" s="1">
        <v>209.188</v>
      </c>
      <c r="DO3212" s="1">
        <v>27.14</v>
      </c>
      <c r="DP3212" s="1">
        <v>438.74</v>
      </c>
      <c r="DQ3212" s="1">
        <v>7.648</v>
      </c>
      <c r="DR3212" s="1">
        <v>2.49</v>
      </c>
      <c r="DS3212" s="1">
        <v>0.834</v>
      </c>
      <c r="DT3212" s="1">
        <v>0.049</v>
      </c>
      <c r="DU3212" s="1">
        <v>50.488</v>
      </c>
      <c r="DV3212" s="1">
        <v>166.873</v>
      </c>
      <c r="DW3212" s="1">
        <v>21.65</v>
      </c>
      <c r="DX3212" s="1">
        <v>389.147</v>
      </c>
      <c r="DY3212" s="1">
        <v>6.101</v>
      </c>
      <c r="DZ3212" s="1">
        <v>2.209</v>
      </c>
    </row>
    <row r="3213">
      <c r="A3213" s="1" t="s">
        <v>383</v>
      </c>
      <c r="B3213" s="1">
        <v>2024.0</v>
      </c>
      <c r="C3213" s="1" t="s">
        <v>384</v>
      </c>
      <c r="D3213" s="1">
        <v>1.30860954E8</v>
      </c>
      <c r="F3213" s="1">
        <v>0.476</v>
      </c>
      <c r="G3213" s="1">
        <v>0.013</v>
      </c>
      <c r="H3213" s="1">
        <v>21.571</v>
      </c>
      <c r="I3213" s="1">
        <v>2.823</v>
      </c>
      <c r="J3213" s="1">
        <v>54.18</v>
      </c>
      <c r="K3213" s="1">
        <v>7.09</v>
      </c>
      <c r="L3213" s="1">
        <v>1.962</v>
      </c>
      <c r="M3213" s="1">
        <v>0.123</v>
      </c>
      <c r="N3213" s="1">
        <v>484.832</v>
      </c>
      <c r="O3213" s="1">
        <v>1.459</v>
      </c>
      <c r="P3213" s="1">
        <v>1.128</v>
      </c>
      <c r="Q3213" s="1">
        <v>599.363</v>
      </c>
      <c r="R3213" s="1">
        <v>78.433</v>
      </c>
      <c r="S3213" s="1">
        <v>164.755</v>
      </c>
      <c r="T3213" s="1">
        <v>21.56</v>
      </c>
      <c r="U3213" s="1">
        <v>-0.218</v>
      </c>
      <c r="V3213" s="1">
        <v>-0.078</v>
      </c>
      <c r="W3213" s="1">
        <v>274.011</v>
      </c>
      <c r="X3213" s="1">
        <v>35.857</v>
      </c>
      <c r="Y3213" s="1">
        <v>5.968</v>
      </c>
      <c r="Z3213" s="1">
        <v>3.408</v>
      </c>
      <c r="AA3213" s="1">
        <v>364.17</v>
      </c>
      <c r="AB3213" s="1">
        <v>2782.878</v>
      </c>
      <c r="AC3213" s="1">
        <v>361.28</v>
      </c>
      <c r="AD3213" s="1">
        <v>16.603</v>
      </c>
      <c r="AE3213" s="1">
        <v>0.699</v>
      </c>
      <c r="AF3213" s="1">
        <v>16.047</v>
      </c>
      <c r="AG3213" s="1">
        <v>17653.783</v>
      </c>
      <c r="AI3213" s="1">
        <v>0.35</v>
      </c>
      <c r="AJ3213" s="1">
        <v>7.258</v>
      </c>
      <c r="AK3213" s="1">
        <v>2061.577</v>
      </c>
      <c r="AL3213" s="1">
        <v>269.78</v>
      </c>
      <c r="AM3213" s="1">
        <v>15907.249</v>
      </c>
      <c r="AN3213" s="1">
        <v>2081.638</v>
      </c>
      <c r="AO3213" s="1">
        <v>74.673</v>
      </c>
      <c r="AP3213" s="1">
        <v>90.445</v>
      </c>
      <c r="AQ3213" s="1">
        <v>-0.261</v>
      </c>
      <c r="AR3213" s="1">
        <v>-2.626</v>
      </c>
      <c r="AS3213" s="1">
        <v>1002.545</v>
      </c>
      <c r="AT3213" s="1">
        <v>1679.11</v>
      </c>
      <c r="AU3213" s="1">
        <v>219.73</v>
      </c>
      <c r="AV3213" s="1">
        <v>7661.146</v>
      </c>
      <c r="AW3213" s="1">
        <v>-7.186</v>
      </c>
      <c r="AX3213" s="1">
        <v>-27.688</v>
      </c>
      <c r="AY3213" s="1">
        <v>2732.979</v>
      </c>
      <c r="AZ3213" s="1">
        <v>357.64</v>
      </c>
      <c r="BA3213" s="1">
        <v>60.82</v>
      </c>
      <c r="BB3213" s="1">
        <v>43.559</v>
      </c>
      <c r="BC3213" s="1">
        <v>175.16</v>
      </c>
      <c r="BD3213" s="1">
        <v>14.236</v>
      </c>
      <c r="BE3213" s="1">
        <v>7.156</v>
      </c>
      <c r="BF3213" s="1">
        <v>57.422</v>
      </c>
      <c r="BG3213" s="1">
        <v>180.268</v>
      </c>
      <c r="BH3213" s="1">
        <v>23.59</v>
      </c>
      <c r="BI3213" s="1">
        <v>438.8</v>
      </c>
      <c r="BJ3213" s="1">
        <v>6.53</v>
      </c>
      <c r="BK3213" s="1">
        <v>2.495</v>
      </c>
      <c r="BL3213" s="1">
        <v>4.245</v>
      </c>
      <c r="BM3213" s="1">
        <v>8.496</v>
      </c>
      <c r="BN3213" s="1">
        <v>219.917</v>
      </c>
      <c r="BO3213" s="1">
        <v>699.215</v>
      </c>
      <c r="BP3213" s="1">
        <v>91.5</v>
      </c>
      <c r="BQ3213" s="1">
        <v>1680.536</v>
      </c>
      <c r="BR3213" s="1">
        <v>25.327</v>
      </c>
      <c r="BS3213" s="1">
        <v>9.555</v>
      </c>
      <c r="BT3213" s="1">
        <v>2.89</v>
      </c>
      <c r="BU3213" s="1">
        <v>0.794</v>
      </c>
      <c r="BV3213" s="1">
        <v>-0.642</v>
      </c>
      <c r="BW3213" s="1">
        <v>-0.194</v>
      </c>
      <c r="BX3213" s="1">
        <v>30.016</v>
      </c>
      <c r="BY3213" s="1">
        <v>94.222</v>
      </c>
      <c r="BZ3213" s="1">
        <v>12.33</v>
      </c>
      <c r="CA3213" s="1">
        <v>229.374</v>
      </c>
      <c r="CB3213" s="1">
        <v>3.413</v>
      </c>
      <c r="CC3213" s="1">
        <v>1.304</v>
      </c>
      <c r="CD3213" s="1">
        <v>0.883</v>
      </c>
      <c r="CE3213" s="1">
        <v>8.756</v>
      </c>
      <c r="CF3213" s="1">
        <v>1000.66</v>
      </c>
      <c r="CG3213" s="1">
        <v>217.712</v>
      </c>
      <c r="CH3213" s="1">
        <v>28.49</v>
      </c>
      <c r="CI3213" s="1">
        <v>7646.74</v>
      </c>
      <c r="CJ3213" s="1">
        <v>-6.014</v>
      </c>
      <c r="CK3213" s="1">
        <v>-71.711</v>
      </c>
      <c r="CL3213" s="1">
        <v>8564.724</v>
      </c>
      <c r="CM3213" s="1">
        <v>1120.788</v>
      </c>
      <c r="CN3213" s="1">
        <v>7.886</v>
      </c>
      <c r="CO3213" s="1">
        <v>43.478</v>
      </c>
      <c r="CP3213" s="1">
        <v>18.733</v>
      </c>
      <c r="CQ3213" s="1">
        <v>5.994</v>
      </c>
      <c r="CS3213" s="1">
        <v>-9.617</v>
      </c>
      <c r="CT3213" s="1">
        <v>-1.993</v>
      </c>
      <c r="CU3213" s="1">
        <v>45.808</v>
      </c>
      <c r="CW3213" s="1">
        <v>143.149</v>
      </c>
      <c r="CX3213" s="1">
        <v>1.659</v>
      </c>
      <c r="CZ3213" s="1">
        <v>0.814</v>
      </c>
      <c r="DA3213" s="1">
        <v>2760.793</v>
      </c>
      <c r="DB3213" s="1">
        <v>2310.191</v>
      </c>
      <c r="DC3213" s="1">
        <v>5.062</v>
      </c>
      <c r="DD3213" s="1">
        <v>8.69</v>
      </c>
      <c r="DE3213" s="1">
        <v>189.901</v>
      </c>
      <c r="DF3213" s="1">
        <v>604.993</v>
      </c>
      <c r="DG3213" s="1">
        <v>79.17</v>
      </c>
      <c r="DH3213" s="1">
        <v>1451.162</v>
      </c>
      <c r="DI3213" s="1">
        <v>21.914</v>
      </c>
      <c r="DJ3213" s="1">
        <v>8.251</v>
      </c>
      <c r="DK3213" s="1">
        <v>10.222</v>
      </c>
      <c r="DL3213" s="1">
        <v>5.819</v>
      </c>
      <c r="DM3213" s="1">
        <v>62.74</v>
      </c>
      <c r="DN3213" s="1">
        <v>210.529</v>
      </c>
      <c r="DO3213" s="1">
        <v>27.55</v>
      </c>
      <c r="DP3213" s="1">
        <v>479.444</v>
      </c>
      <c r="DQ3213" s="1">
        <v>7.626</v>
      </c>
      <c r="DR3213" s="1">
        <v>2.726</v>
      </c>
      <c r="DS3213" s="1">
        <v>-4.565</v>
      </c>
      <c r="DT3213" s="1">
        <v>-2.305</v>
      </c>
      <c r="DU3213" s="1">
        <v>48.183</v>
      </c>
      <c r="DV3213" s="1">
        <v>160.017</v>
      </c>
      <c r="DW3213" s="1">
        <v>20.94</v>
      </c>
      <c r="DX3213" s="1">
        <v>368.199</v>
      </c>
      <c r="DY3213" s="1">
        <v>5.796</v>
      </c>
      <c r="DZ3213" s="1">
        <v>2.093</v>
      </c>
    </row>
    <row r="3214">
      <c r="A3214" s="1" t="s">
        <v>385</v>
      </c>
      <c r="B3214" s="1">
        <v>1992.0</v>
      </c>
      <c r="C3214" s="1" t="s">
        <v>386</v>
      </c>
      <c r="D3214" s="1">
        <v>4455670.0</v>
      </c>
      <c r="E3214" s="1">
        <v>2.441704448E10</v>
      </c>
      <c r="W3214" s="1">
        <v>317.735</v>
      </c>
      <c r="X3214" s="1">
        <v>1.416</v>
      </c>
      <c r="AG3214" s="1">
        <v>13859.059</v>
      </c>
      <c r="AH3214" s="1">
        <v>2.529</v>
      </c>
      <c r="AY3214" s="1">
        <v>0.0</v>
      </c>
      <c r="AZ3214" s="1">
        <v>0.0</v>
      </c>
      <c r="CL3214" s="1">
        <v>0.0</v>
      </c>
      <c r="CM3214" s="1">
        <v>0.0</v>
      </c>
      <c r="DB3214" s="1">
        <v>61.751</v>
      </c>
    </row>
    <row r="3215">
      <c r="A3215" s="1" t="s">
        <v>385</v>
      </c>
      <c r="B3215" s="1">
        <v>1993.0</v>
      </c>
      <c r="C3215" s="1" t="s">
        <v>386</v>
      </c>
      <c r="D3215" s="1">
        <v>4448191.0</v>
      </c>
      <c r="E3215" s="1">
        <v>2.3693283328E10</v>
      </c>
      <c r="U3215" s="1">
        <v>-31.154</v>
      </c>
      <c r="V3215" s="1">
        <v>-0.441</v>
      </c>
      <c r="W3215" s="1">
        <v>219.116</v>
      </c>
      <c r="X3215" s="1">
        <v>0.975</v>
      </c>
      <c r="AE3215" s="1">
        <v>-26.086</v>
      </c>
      <c r="AF3215" s="1">
        <v>-16.108</v>
      </c>
      <c r="AG3215" s="1">
        <v>10261.022</v>
      </c>
      <c r="AH3215" s="1">
        <v>1.926</v>
      </c>
      <c r="AX3215" s="1">
        <v>0.0</v>
      </c>
      <c r="AY3215" s="1">
        <v>0.0</v>
      </c>
      <c r="AZ3215" s="1">
        <v>0.0</v>
      </c>
      <c r="CK3215" s="1">
        <v>0.0</v>
      </c>
      <c r="CL3215" s="1">
        <v>0.0</v>
      </c>
      <c r="CM3215" s="1">
        <v>0.0</v>
      </c>
      <c r="DB3215" s="1">
        <v>45.643</v>
      </c>
    </row>
    <row r="3216">
      <c r="A3216" s="1" t="s">
        <v>385</v>
      </c>
      <c r="B3216" s="1">
        <v>1994.0</v>
      </c>
      <c r="C3216" s="1" t="s">
        <v>386</v>
      </c>
      <c r="D3216" s="1">
        <v>4434410.0</v>
      </c>
      <c r="E3216" s="1">
        <v>1.6084201472E10</v>
      </c>
      <c r="U3216" s="1">
        <v>-37.989</v>
      </c>
      <c r="V3216" s="1">
        <v>-0.37</v>
      </c>
      <c r="W3216" s="1">
        <v>136.299</v>
      </c>
      <c r="X3216" s="1">
        <v>0.604</v>
      </c>
      <c r="AE3216" s="1">
        <v>-30.132</v>
      </c>
      <c r="AF3216" s="1">
        <v>-13.753</v>
      </c>
      <c r="AG3216" s="1">
        <v>7191.472</v>
      </c>
      <c r="AH3216" s="1">
        <v>1.983</v>
      </c>
      <c r="AX3216" s="1">
        <v>0.0</v>
      </c>
      <c r="AY3216" s="1">
        <v>0.0</v>
      </c>
      <c r="AZ3216" s="1">
        <v>0.0</v>
      </c>
      <c r="CK3216" s="1">
        <v>0.0</v>
      </c>
      <c r="CL3216" s="1">
        <v>0.0</v>
      </c>
      <c r="CM3216" s="1">
        <v>0.0</v>
      </c>
      <c r="DB3216" s="1">
        <v>31.89</v>
      </c>
    </row>
    <row r="3217">
      <c r="A3217" s="1" t="s">
        <v>385</v>
      </c>
      <c r="B3217" s="1">
        <v>1995.0</v>
      </c>
      <c r="C3217" s="1" t="s">
        <v>386</v>
      </c>
      <c r="D3217" s="1">
        <v>4414174.0</v>
      </c>
      <c r="E3217" s="1">
        <v>1.5569830912E10</v>
      </c>
      <c r="U3217" s="1">
        <v>-71.171</v>
      </c>
      <c r="V3217" s="1">
        <v>-0.43</v>
      </c>
      <c r="W3217" s="1">
        <v>39.473</v>
      </c>
      <c r="X3217" s="1">
        <v>0.174</v>
      </c>
      <c r="AE3217" s="1">
        <v>2.047</v>
      </c>
      <c r="AF3217" s="1">
        <v>0.653</v>
      </c>
      <c r="AG3217" s="1">
        <v>7372.358</v>
      </c>
      <c r="AH3217" s="1">
        <v>2.09</v>
      </c>
      <c r="AX3217" s="1">
        <v>0.0</v>
      </c>
      <c r="AY3217" s="1">
        <v>0.0</v>
      </c>
      <c r="AZ3217" s="1">
        <v>0.0</v>
      </c>
      <c r="CK3217" s="1">
        <v>0.0</v>
      </c>
      <c r="CL3217" s="1">
        <v>0.0</v>
      </c>
      <c r="CM3217" s="1">
        <v>0.0</v>
      </c>
      <c r="DB3217" s="1">
        <v>32.543</v>
      </c>
    </row>
    <row r="3218">
      <c r="A3218" s="1" t="s">
        <v>385</v>
      </c>
      <c r="B3218" s="1">
        <v>1996.0</v>
      </c>
      <c r="C3218" s="1" t="s">
        <v>386</v>
      </c>
      <c r="D3218" s="1">
        <v>4387601.0</v>
      </c>
      <c r="E3218" s="1">
        <v>1.4391438336E10</v>
      </c>
      <c r="U3218" s="1">
        <v>-7.221</v>
      </c>
      <c r="V3218" s="1">
        <v>-0.013</v>
      </c>
      <c r="W3218" s="1">
        <v>36.845</v>
      </c>
      <c r="X3218" s="1">
        <v>0.162</v>
      </c>
      <c r="AE3218" s="1">
        <v>14.364</v>
      </c>
      <c r="AF3218" s="1">
        <v>4.674</v>
      </c>
      <c r="AG3218" s="1">
        <v>8482.373</v>
      </c>
      <c r="AH3218" s="1">
        <v>2.586</v>
      </c>
      <c r="AX3218" s="1">
        <v>0.0</v>
      </c>
      <c r="AY3218" s="1">
        <v>0.0</v>
      </c>
      <c r="AZ3218" s="1">
        <v>0.0</v>
      </c>
      <c r="CK3218" s="1">
        <v>0.0</v>
      </c>
      <c r="CL3218" s="1">
        <v>0.0</v>
      </c>
      <c r="CM3218" s="1">
        <v>0.0</v>
      </c>
      <c r="DB3218" s="1">
        <v>37.217</v>
      </c>
    </row>
    <row r="3219">
      <c r="A3219" s="1" t="s">
        <v>385</v>
      </c>
      <c r="B3219" s="1">
        <v>1997.0</v>
      </c>
      <c r="C3219" s="1" t="s">
        <v>386</v>
      </c>
      <c r="D3219" s="1">
        <v>4355484.0</v>
      </c>
      <c r="E3219" s="1">
        <v>1.4366532608E10</v>
      </c>
      <c r="U3219" s="1">
        <v>27.006</v>
      </c>
      <c r="V3219" s="1">
        <v>0.044</v>
      </c>
      <c r="W3219" s="1">
        <v>47.14</v>
      </c>
      <c r="X3219" s="1">
        <v>0.205</v>
      </c>
      <c r="AE3219" s="1">
        <v>10.132</v>
      </c>
      <c r="AF3219" s="1">
        <v>3.771</v>
      </c>
      <c r="AG3219" s="1">
        <v>9410.685</v>
      </c>
      <c r="AH3219" s="1">
        <v>2.853</v>
      </c>
      <c r="AX3219" s="1">
        <v>0.0</v>
      </c>
      <c r="AY3219" s="1">
        <v>0.0</v>
      </c>
      <c r="AZ3219" s="1">
        <v>0.0</v>
      </c>
      <c r="CK3219" s="1">
        <v>0.0</v>
      </c>
      <c r="CL3219" s="1">
        <v>0.0</v>
      </c>
      <c r="CM3219" s="1">
        <v>0.0</v>
      </c>
      <c r="DB3219" s="1">
        <v>40.988</v>
      </c>
    </row>
    <row r="3220">
      <c r="A3220" s="1" t="s">
        <v>385</v>
      </c>
      <c r="B3220" s="1">
        <v>1998.0</v>
      </c>
      <c r="C3220" s="1" t="s">
        <v>386</v>
      </c>
      <c r="D3220" s="1">
        <v>4318664.0</v>
      </c>
      <c r="E3220" s="1">
        <v>1.3191425024E10</v>
      </c>
      <c r="U3220" s="1">
        <v>-83.333</v>
      </c>
      <c r="V3220" s="1">
        <v>-0.171</v>
      </c>
      <c r="W3220" s="1">
        <v>7.924</v>
      </c>
      <c r="X3220" s="1">
        <v>0.034</v>
      </c>
      <c r="AE3220" s="1">
        <v>-7.147</v>
      </c>
      <c r="AF3220" s="1">
        <v>-2.93</v>
      </c>
      <c r="AG3220" s="1">
        <v>8812.578</v>
      </c>
      <c r="AH3220" s="1">
        <v>2.885</v>
      </c>
      <c r="AX3220" s="1">
        <v>0.0</v>
      </c>
      <c r="AY3220" s="1">
        <v>0.0</v>
      </c>
      <c r="AZ3220" s="1">
        <v>0.0</v>
      </c>
      <c r="CK3220" s="1">
        <v>0.0</v>
      </c>
      <c r="CL3220" s="1">
        <v>0.0</v>
      </c>
      <c r="CM3220" s="1">
        <v>0.0</v>
      </c>
      <c r="DB3220" s="1">
        <v>38.059</v>
      </c>
    </row>
    <row r="3221">
      <c r="A3221" s="1" t="s">
        <v>385</v>
      </c>
      <c r="B3221" s="1">
        <v>1999.0</v>
      </c>
      <c r="C3221" s="1" t="s">
        <v>386</v>
      </c>
      <c r="D3221" s="1">
        <v>4278169.0</v>
      </c>
      <c r="E3221" s="1">
        <v>1.2519933952E10</v>
      </c>
      <c r="U3221" s="1">
        <v>-100.0</v>
      </c>
      <c r="V3221" s="1">
        <v>-0.034</v>
      </c>
      <c r="W3221" s="1">
        <v>0.0</v>
      </c>
      <c r="X3221" s="1">
        <v>0.0</v>
      </c>
      <c r="AE3221" s="1">
        <v>-18.583</v>
      </c>
      <c r="AF3221" s="1">
        <v>-7.072</v>
      </c>
      <c r="AG3221" s="1">
        <v>7242.891</v>
      </c>
      <c r="AH3221" s="1">
        <v>2.475</v>
      </c>
      <c r="AX3221" s="1">
        <v>0.0</v>
      </c>
      <c r="AY3221" s="1">
        <v>0.0</v>
      </c>
      <c r="AZ3221" s="1">
        <v>0.0</v>
      </c>
      <c r="CK3221" s="1">
        <v>0.0</v>
      </c>
      <c r="CL3221" s="1">
        <v>0.0</v>
      </c>
      <c r="CM3221" s="1">
        <v>0.0</v>
      </c>
      <c r="DB3221" s="1">
        <v>30.986</v>
      </c>
    </row>
    <row r="3222">
      <c r="A3222" s="1" t="s">
        <v>385</v>
      </c>
      <c r="B3222" s="1">
        <v>2000.0</v>
      </c>
      <c r="C3222" s="1" t="s">
        <v>386</v>
      </c>
      <c r="D3222" s="1">
        <v>4234915.0</v>
      </c>
      <c r="E3222" s="1">
        <v>1.2554043392E10</v>
      </c>
      <c r="J3222" s="1">
        <v>0.0</v>
      </c>
      <c r="K3222" s="1">
        <v>0.0</v>
      </c>
      <c r="L3222" s="1">
        <v>0.0</v>
      </c>
      <c r="N3222" s="1">
        <v>662.385</v>
      </c>
      <c r="S3222" s="1">
        <v>0.0</v>
      </c>
      <c r="T3222" s="1">
        <v>0.0</v>
      </c>
      <c r="V3222" s="1">
        <v>0.0</v>
      </c>
      <c r="W3222" s="1">
        <v>0.0</v>
      </c>
      <c r="X3222" s="1">
        <v>0.0</v>
      </c>
      <c r="Y3222" s="1">
        <v>0.0</v>
      </c>
      <c r="AA3222" s="1">
        <v>7.23</v>
      </c>
      <c r="AB3222" s="1">
        <v>1707.236</v>
      </c>
      <c r="AC3222" s="1">
        <v>5.45</v>
      </c>
      <c r="AE3222" s="1">
        <v>3.773</v>
      </c>
      <c r="AF3222" s="1">
        <v>1.169</v>
      </c>
      <c r="AG3222" s="1">
        <v>7592.9</v>
      </c>
      <c r="AH3222" s="1">
        <v>2.561</v>
      </c>
      <c r="AK3222" s="1">
        <v>1194.829</v>
      </c>
      <c r="AL3222" s="1">
        <v>5.06</v>
      </c>
      <c r="AO3222" s="1">
        <v>92.844</v>
      </c>
      <c r="AT3222" s="1">
        <v>1187.745</v>
      </c>
      <c r="AU3222" s="1">
        <v>5.03</v>
      </c>
      <c r="AX3222" s="1">
        <v>0.0</v>
      </c>
      <c r="AY3222" s="1">
        <v>0.0</v>
      </c>
      <c r="AZ3222" s="1">
        <v>0.0</v>
      </c>
      <c r="BA3222" s="1">
        <v>92.294</v>
      </c>
      <c r="BC3222" s="1">
        <v>3.61</v>
      </c>
      <c r="BG3222" s="1">
        <v>92.092</v>
      </c>
      <c r="BH3222" s="1">
        <v>0.39</v>
      </c>
      <c r="BJ3222" s="1">
        <v>7.156</v>
      </c>
      <c r="BO3222" s="1">
        <v>92.092</v>
      </c>
      <c r="BP3222" s="1">
        <v>0.39</v>
      </c>
      <c r="BR3222" s="1">
        <v>7.156</v>
      </c>
      <c r="BT3222" s="1">
        <v>1.78</v>
      </c>
      <c r="BU3222" s="1">
        <v>24.62</v>
      </c>
      <c r="BY3222" s="1">
        <v>0.0</v>
      </c>
      <c r="BZ3222" s="1">
        <v>0.0</v>
      </c>
      <c r="CB3222" s="1">
        <v>0.0</v>
      </c>
      <c r="CG3222" s="1">
        <v>7.084</v>
      </c>
      <c r="CH3222" s="1">
        <v>0.03</v>
      </c>
      <c r="CK3222" s="1">
        <v>0.0</v>
      </c>
      <c r="CL3222" s="1">
        <v>0.0</v>
      </c>
      <c r="CM3222" s="1">
        <v>0.0</v>
      </c>
      <c r="CN3222" s="1">
        <v>0.55</v>
      </c>
      <c r="CQ3222" s="1">
        <v>0.0</v>
      </c>
      <c r="CR3222" s="1">
        <v>0.0</v>
      </c>
      <c r="CU3222" s="1">
        <v>0.0</v>
      </c>
      <c r="CV3222" s="1">
        <v>0.0</v>
      </c>
      <c r="CX3222" s="1">
        <v>0.0</v>
      </c>
      <c r="CY3222" s="1">
        <v>0.0</v>
      </c>
      <c r="DA3222" s="1">
        <v>1286.921</v>
      </c>
      <c r="DB3222" s="1">
        <v>32.155</v>
      </c>
      <c r="DF3222" s="1">
        <v>92.092</v>
      </c>
      <c r="DG3222" s="1">
        <v>0.39</v>
      </c>
      <c r="DI3222" s="1">
        <v>7.156</v>
      </c>
      <c r="DN3222" s="1">
        <v>0.0</v>
      </c>
      <c r="DO3222" s="1">
        <v>0.0</v>
      </c>
      <c r="DQ3222" s="1">
        <v>0.0</v>
      </c>
      <c r="DV3222" s="1">
        <v>0.0</v>
      </c>
      <c r="DW3222" s="1">
        <v>0.0</v>
      </c>
      <c r="DY3222" s="1">
        <v>0.0</v>
      </c>
    </row>
    <row r="3223">
      <c r="A3223" s="1" t="s">
        <v>385</v>
      </c>
      <c r="B3223" s="1">
        <v>2001.0</v>
      </c>
      <c r="C3223" s="1" t="s">
        <v>386</v>
      </c>
      <c r="D3223" s="1">
        <v>4189717.0</v>
      </c>
      <c r="E3223" s="1">
        <v>1.3087722496E10</v>
      </c>
      <c r="J3223" s="1">
        <v>0.0</v>
      </c>
      <c r="K3223" s="1">
        <v>0.0</v>
      </c>
      <c r="L3223" s="1">
        <v>0.0</v>
      </c>
      <c r="N3223" s="1">
        <v>670.086</v>
      </c>
      <c r="S3223" s="1">
        <v>0.0</v>
      </c>
      <c r="T3223" s="1">
        <v>0.0</v>
      </c>
      <c r="V3223" s="1">
        <v>0.0</v>
      </c>
      <c r="W3223" s="1">
        <v>0.0</v>
      </c>
      <c r="X3223" s="1">
        <v>0.0</v>
      </c>
      <c r="Y3223" s="1">
        <v>0.0</v>
      </c>
      <c r="AA3223" s="1">
        <v>7.98</v>
      </c>
      <c r="AB3223" s="1">
        <v>1904.663</v>
      </c>
      <c r="AC3223" s="1">
        <v>5.85</v>
      </c>
      <c r="AE3223" s="1">
        <v>-0.07</v>
      </c>
      <c r="AF3223" s="1">
        <v>-0.022</v>
      </c>
      <c r="AG3223" s="1">
        <v>7669.45</v>
      </c>
      <c r="AH3223" s="1">
        <v>2.455</v>
      </c>
      <c r="AK3223" s="1">
        <v>1310.351</v>
      </c>
      <c r="AL3223" s="1">
        <v>5.49</v>
      </c>
      <c r="AO3223" s="1">
        <v>93.846</v>
      </c>
      <c r="AT3223" s="1">
        <v>1303.191</v>
      </c>
      <c r="AU3223" s="1">
        <v>5.46</v>
      </c>
      <c r="AX3223" s="1">
        <v>0.0</v>
      </c>
      <c r="AY3223" s="1">
        <v>0.0</v>
      </c>
      <c r="AZ3223" s="1">
        <v>0.0</v>
      </c>
      <c r="BA3223" s="1">
        <v>93.333</v>
      </c>
      <c r="BC3223" s="1">
        <v>3.92</v>
      </c>
      <c r="BG3223" s="1">
        <v>85.925</v>
      </c>
      <c r="BH3223" s="1">
        <v>0.36</v>
      </c>
      <c r="BJ3223" s="1">
        <v>6.154</v>
      </c>
      <c r="BO3223" s="1">
        <v>85.925</v>
      </c>
      <c r="BP3223" s="1">
        <v>0.36</v>
      </c>
      <c r="BR3223" s="1">
        <v>6.154</v>
      </c>
      <c r="BT3223" s="1">
        <v>2.13</v>
      </c>
      <c r="BU3223" s="1">
        <v>26.692</v>
      </c>
      <c r="BY3223" s="1">
        <v>0.0</v>
      </c>
      <c r="BZ3223" s="1">
        <v>0.0</v>
      </c>
      <c r="CB3223" s="1">
        <v>0.0</v>
      </c>
      <c r="CG3223" s="1">
        <v>7.16</v>
      </c>
      <c r="CH3223" s="1">
        <v>0.03</v>
      </c>
      <c r="CK3223" s="1">
        <v>0.0</v>
      </c>
      <c r="CL3223" s="1">
        <v>0.0</v>
      </c>
      <c r="CM3223" s="1">
        <v>0.0</v>
      </c>
      <c r="CN3223" s="1">
        <v>0.513</v>
      </c>
      <c r="CQ3223" s="1">
        <v>0.0</v>
      </c>
      <c r="CR3223" s="1">
        <v>0.0</v>
      </c>
      <c r="CU3223" s="1">
        <v>0.0</v>
      </c>
      <c r="CV3223" s="1">
        <v>0.0</v>
      </c>
      <c r="CX3223" s="1">
        <v>0.0</v>
      </c>
      <c r="CY3223" s="1">
        <v>0.0</v>
      </c>
      <c r="DA3223" s="1">
        <v>1396.276</v>
      </c>
      <c r="DB3223" s="1">
        <v>32.133</v>
      </c>
      <c r="DF3223" s="1">
        <v>85.925</v>
      </c>
      <c r="DG3223" s="1">
        <v>0.36</v>
      </c>
      <c r="DI3223" s="1">
        <v>6.154</v>
      </c>
      <c r="DN3223" s="1">
        <v>0.0</v>
      </c>
      <c r="DO3223" s="1">
        <v>0.0</v>
      </c>
      <c r="DQ3223" s="1">
        <v>0.0</v>
      </c>
      <c r="DV3223" s="1">
        <v>0.0</v>
      </c>
      <c r="DW3223" s="1">
        <v>0.0</v>
      </c>
      <c r="DY3223" s="1">
        <v>0.0</v>
      </c>
    </row>
    <row r="3224">
      <c r="A3224" s="1" t="s">
        <v>385</v>
      </c>
      <c r="B3224" s="1">
        <v>2002.0</v>
      </c>
      <c r="C3224" s="1" t="s">
        <v>386</v>
      </c>
      <c r="D3224" s="1">
        <v>4142883.0</v>
      </c>
      <c r="E3224" s="1">
        <v>1.3857813504E10</v>
      </c>
      <c r="J3224" s="1">
        <v>0.0</v>
      </c>
      <c r="K3224" s="1">
        <v>0.0</v>
      </c>
      <c r="L3224" s="1">
        <v>0.0</v>
      </c>
      <c r="N3224" s="1">
        <v>668.44</v>
      </c>
      <c r="S3224" s="1">
        <v>0.0</v>
      </c>
      <c r="T3224" s="1">
        <v>0.0</v>
      </c>
      <c r="V3224" s="1">
        <v>0.0</v>
      </c>
      <c r="W3224" s="1">
        <v>0.0</v>
      </c>
      <c r="X3224" s="1">
        <v>0.0</v>
      </c>
      <c r="Y3224" s="1">
        <v>0.0</v>
      </c>
      <c r="AA3224" s="1">
        <v>7.88</v>
      </c>
      <c r="AB3224" s="1">
        <v>1902.057</v>
      </c>
      <c r="AC3224" s="1">
        <v>5.64</v>
      </c>
      <c r="AE3224" s="1">
        <v>8.328</v>
      </c>
      <c r="AF3224" s="1">
        <v>2.676</v>
      </c>
      <c r="AG3224" s="1">
        <v>8402.078</v>
      </c>
      <c r="AH3224" s="1">
        <v>2.512</v>
      </c>
      <c r="AK3224" s="1">
        <v>1276.889</v>
      </c>
      <c r="AL3224" s="1">
        <v>5.29</v>
      </c>
      <c r="AO3224" s="1">
        <v>93.794</v>
      </c>
      <c r="AT3224" s="1">
        <v>1272.061</v>
      </c>
      <c r="AU3224" s="1">
        <v>5.27</v>
      </c>
      <c r="AX3224" s="1">
        <v>0.0</v>
      </c>
      <c r="AY3224" s="1">
        <v>0.0</v>
      </c>
      <c r="AZ3224" s="1">
        <v>0.0</v>
      </c>
      <c r="BA3224" s="1">
        <v>93.44</v>
      </c>
      <c r="BC3224" s="1">
        <v>3.77</v>
      </c>
      <c r="BG3224" s="1">
        <v>84.482</v>
      </c>
      <c r="BH3224" s="1">
        <v>0.35</v>
      </c>
      <c r="BJ3224" s="1">
        <v>6.206</v>
      </c>
      <c r="BO3224" s="1">
        <v>84.482</v>
      </c>
      <c r="BP3224" s="1">
        <v>0.35</v>
      </c>
      <c r="BR3224" s="1">
        <v>6.206</v>
      </c>
      <c r="BT3224" s="1">
        <v>2.24</v>
      </c>
      <c r="BU3224" s="1">
        <v>28.426</v>
      </c>
      <c r="BY3224" s="1">
        <v>0.0</v>
      </c>
      <c r="BZ3224" s="1">
        <v>0.0</v>
      </c>
      <c r="CB3224" s="1">
        <v>0.0</v>
      </c>
      <c r="CG3224" s="1">
        <v>4.828</v>
      </c>
      <c r="CH3224" s="1">
        <v>0.02</v>
      </c>
      <c r="CK3224" s="1">
        <v>0.0</v>
      </c>
      <c r="CL3224" s="1">
        <v>0.0</v>
      </c>
      <c r="CM3224" s="1">
        <v>0.0</v>
      </c>
      <c r="CN3224" s="1">
        <v>0.355</v>
      </c>
      <c r="CQ3224" s="1">
        <v>0.0</v>
      </c>
      <c r="CR3224" s="1">
        <v>0.0</v>
      </c>
      <c r="CU3224" s="1">
        <v>0.0</v>
      </c>
      <c r="CV3224" s="1">
        <v>0.0</v>
      </c>
      <c r="CX3224" s="1">
        <v>0.0</v>
      </c>
      <c r="CY3224" s="1">
        <v>0.0</v>
      </c>
      <c r="DA3224" s="1">
        <v>1361.371</v>
      </c>
      <c r="DB3224" s="1">
        <v>34.809</v>
      </c>
      <c r="DF3224" s="1">
        <v>84.482</v>
      </c>
      <c r="DG3224" s="1">
        <v>0.35</v>
      </c>
      <c r="DI3224" s="1">
        <v>6.206</v>
      </c>
      <c r="DN3224" s="1">
        <v>0.0</v>
      </c>
      <c r="DO3224" s="1">
        <v>0.0</v>
      </c>
      <c r="DQ3224" s="1">
        <v>0.0</v>
      </c>
      <c r="DV3224" s="1">
        <v>0.0</v>
      </c>
      <c r="DW3224" s="1">
        <v>0.0</v>
      </c>
      <c r="DY3224" s="1">
        <v>0.0</v>
      </c>
    </row>
    <row r="3225">
      <c r="A3225" s="1" t="s">
        <v>385</v>
      </c>
      <c r="B3225" s="1">
        <v>2003.0</v>
      </c>
      <c r="C3225" s="1" t="s">
        <v>386</v>
      </c>
      <c r="D3225" s="1">
        <v>4095375.0</v>
      </c>
      <c r="E3225" s="1">
        <v>1.4513550336E10</v>
      </c>
      <c r="J3225" s="1">
        <v>0.0</v>
      </c>
      <c r="K3225" s="1">
        <v>0.0</v>
      </c>
      <c r="L3225" s="1">
        <v>0.0</v>
      </c>
      <c r="N3225" s="1">
        <v>668.977</v>
      </c>
      <c r="S3225" s="1">
        <v>0.0</v>
      </c>
      <c r="T3225" s="1">
        <v>0.0</v>
      </c>
      <c r="V3225" s="1">
        <v>0.0</v>
      </c>
      <c r="W3225" s="1">
        <v>0.0</v>
      </c>
      <c r="X3225" s="1">
        <v>0.0</v>
      </c>
      <c r="Y3225" s="1">
        <v>0.0</v>
      </c>
      <c r="AA3225" s="1">
        <v>9.22</v>
      </c>
      <c r="AB3225" s="1">
        <v>2251.32</v>
      </c>
      <c r="AC3225" s="1">
        <v>5.77</v>
      </c>
      <c r="AE3225" s="1">
        <v>11.234</v>
      </c>
      <c r="AF3225" s="1">
        <v>3.911</v>
      </c>
      <c r="AG3225" s="1">
        <v>9454.423</v>
      </c>
      <c r="AH3225" s="1">
        <v>2.668</v>
      </c>
      <c r="AK3225" s="1">
        <v>1321.002</v>
      </c>
      <c r="AL3225" s="1">
        <v>5.41</v>
      </c>
      <c r="AO3225" s="1">
        <v>93.761</v>
      </c>
      <c r="AT3225" s="1">
        <v>1316.119</v>
      </c>
      <c r="AU3225" s="1">
        <v>5.39</v>
      </c>
      <c r="AX3225" s="1">
        <v>0.0</v>
      </c>
      <c r="AY3225" s="1">
        <v>0.0</v>
      </c>
      <c r="AZ3225" s="1">
        <v>0.0</v>
      </c>
      <c r="BA3225" s="1">
        <v>93.414</v>
      </c>
      <c r="BC3225" s="1">
        <v>3.86</v>
      </c>
      <c r="BG3225" s="1">
        <v>87.904</v>
      </c>
      <c r="BH3225" s="1">
        <v>0.36</v>
      </c>
      <c r="BJ3225" s="1">
        <v>6.239</v>
      </c>
      <c r="BO3225" s="1">
        <v>87.904</v>
      </c>
      <c r="BP3225" s="1">
        <v>0.36</v>
      </c>
      <c r="BR3225" s="1">
        <v>6.239</v>
      </c>
      <c r="BT3225" s="1">
        <v>3.45</v>
      </c>
      <c r="BU3225" s="1">
        <v>37.419</v>
      </c>
      <c r="BY3225" s="1">
        <v>0.0</v>
      </c>
      <c r="BZ3225" s="1">
        <v>0.0</v>
      </c>
      <c r="CB3225" s="1">
        <v>0.0</v>
      </c>
      <c r="CG3225" s="1">
        <v>4.884</v>
      </c>
      <c r="CH3225" s="1">
        <v>0.02</v>
      </c>
      <c r="CK3225" s="1">
        <v>0.0</v>
      </c>
      <c r="CL3225" s="1">
        <v>0.0</v>
      </c>
      <c r="CM3225" s="1">
        <v>0.0</v>
      </c>
      <c r="CN3225" s="1">
        <v>0.347</v>
      </c>
      <c r="CQ3225" s="1">
        <v>0.0</v>
      </c>
      <c r="CR3225" s="1">
        <v>0.0</v>
      </c>
      <c r="CU3225" s="1">
        <v>0.0</v>
      </c>
      <c r="CV3225" s="1">
        <v>0.0</v>
      </c>
      <c r="CX3225" s="1">
        <v>0.0</v>
      </c>
      <c r="CY3225" s="1">
        <v>0.0</v>
      </c>
      <c r="DA3225" s="1">
        <v>1408.906</v>
      </c>
      <c r="DB3225" s="1">
        <v>38.719</v>
      </c>
      <c r="DF3225" s="1">
        <v>87.904</v>
      </c>
      <c r="DG3225" s="1">
        <v>0.36</v>
      </c>
      <c r="DI3225" s="1">
        <v>6.239</v>
      </c>
      <c r="DN3225" s="1">
        <v>0.0</v>
      </c>
      <c r="DO3225" s="1">
        <v>0.0</v>
      </c>
      <c r="DQ3225" s="1">
        <v>0.0</v>
      </c>
      <c r="DV3225" s="1">
        <v>0.0</v>
      </c>
      <c r="DW3225" s="1">
        <v>0.0</v>
      </c>
      <c r="DY3225" s="1">
        <v>0.0</v>
      </c>
    </row>
    <row r="3226">
      <c r="A3226" s="1" t="s">
        <v>385</v>
      </c>
      <c r="B3226" s="1">
        <v>2004.0</v>
      </c>
      <c r="C3226" s="1" t="s">
        <v>386</v>
      </c>
      <c r="D3226" s="1">
        <v>4046617.0</v>
      </c>
      <c r="E3226" s="1">
        <v>1.5302841344E10</v>
      </c>
      <c r="J3226" s="1">
        <v>0.0</v>
      </c>
      <c r="K3226" s="1">
        <v>0.0</v>
      </c>
      <c r="L3226" s="1">
        <v>0.0</v>
      </c>
      <c r="N3226" s="1">
        <v>670.69</v>
      </c>
      <c r="S3226" s="1">
        <v>0.0</v>
      </c>
      <c r="T3226" s="1">
        <v>0.0</v>
      </c>
      <c r="V3226" s="1">
        <v>0.0</v>
      </c>
      <c r="W3226" s="1">
        <v>0.0</v>
      </c>
      <c r="X3226" s="1">
        <v>0.0</v>
      </c>
      <c r="Y3226" s="1">
        <v>0.0</v>
      </c>
      <c r="AA3226" s="1">
        <v>8.74</v>
      </c>
      <c r="AB3226" s="1">
        <v>2159.829</v>
      </c>
      <c r="AC3226" s="1">
        <v>5.8</v>
      </c>
      <c r="AE3226" s="1">
        <v>-6.692</v>
      </c>
      <c r="AF3226" s="1">
        <v>-2.591</v>
      </c>
      <c r="AG3226" s="1">
        <v>8928.073</v>
      </c>
      <c r="AH3226" s="1">
        <v>2.361</v>
      </c>
      <c r="AK3226" s="1">
        <v>1346.804</v>
      </c>
      <c r="AL3226" s="1">
        <v>5.45</v>
      </c>
      <c r="AO3226" s="1">
        <v>93.966</v>
      </c>
      <c r="AT3226" s="1">
        <v>1344.333</v>
      </c>
      <c r="AU3226" s="1">
        <v>5.44</v>
      </c>
      <c r="AX3226" s="1">
        <v>0.0</v>
      </c>
      <c r="AY3226" s="1">
        <v>0.0</v>
      </c>
      <c r="AZ3226" s="1">
        <v>0.0</v>
      </c>
      <c r="BA3226" s="1">
        <v>93.793</v>
      </c>
      <c r="BC3226" s="1">
        <v>3.89</v>
      </c>
      <c r="BG3226" s="1">
        <v>86.492</v>
      </c>
      <c r="BH3226" s="1">
        <v>0.35</v>
      </c>
      <c r="BJ3226" s="1">
        <v>6.034</v>
      </c>
      <c r="BO3226" s="1">
        <v>86.492</v>
      </c>
      <c r="BP3226" s="1">
        <v>0.35</v>
      </c>
      <c r="BR3226" s="1">
        <v>6.034</v>
      </c>
      <c r="BT3226" s="1">
        <v>2.94</v>
      </c>
      <c r="BU3226" s="1">
        <v>33.638</v>
      </c>
      <c r="BY3226" s="1">
        <v>0.0</v>
      </c>
      <c r="BZ3226" s="1">
        <v>0.0</v>
      </c>
      <c r="CB3226" s="1">
        <v>0.0</v>
      </c>
      <c r="CG3226" s="1">
        <v>2.471</v>
      </c>
      <c r="CH3226" s="1">
        <v>0.01</v>
      </c>
      <c r="CK3226" s="1">
        <v>0.0</v>
      </c>
      <c r="CL3226" s="1">
        <v>0.0</v>
      </c>
      <c r="CM3226" s="1">
        <v>0.0</v>
      </c>
      <c r="CN3226" s="1">
        <v>0.172</v>
      </c>
      <c r="CQ3226" s="1">
        <v>0.0</v>
      </c>
      <c r="CR3226" s="1">
        <v>0.0</v>
      </c>
      <c r="CU3226" s="1">
        <v>0.0</v>
      </c>
      <c r="CV3226" s="1">
        <v>0.0</v>
      </c>
      <c r="CX3226" s="1">
        <v>0.0</v>
      </c>
      <c r="CY3226" s="1">
        <v>0.0</v>
      </c>
      <c r="DA3226" s="1">
        <v>1433.296</v>
      </c>
      <c r="DB3226" s="1">
        <v>36.128</v>
      </c>
      <c r="DF3226" s="1">
        <v>86.492</v>
      </c>
      <c r="DG3226" s="1">
        <v>0.35</v>
      </c>
      <c r="DI3226" s="1">
        <v>6.034</v>
      </c>
      <c r="DN3226" s="1">
        <v>0.0</v>
      </c>
      <c r="DO3226" s="1">
        <v>0.0</v>
      </c>
      <c r="DQ3226" s="1">
        <v>0.0</v>
      </c>
      <c r="DV3226" s="1">
        <v>0.0</v>
      </c>
      <c r="DW3226" s="1">
        <v>0.0</v>
      </c>
      <c r="DY3226" s="1">
        <v>0.0</v>
      </c>
    </row>
    <row r="3227">
      <c r="A3227" s="1" t="s">
        <v>385</v>
      </c>
      <c r="B3227" s="1">
        <v>2005.0</v>
      </c>
      <c r="C3227" s="1" t="s">
        <v>386</v>
      </c>
      <c r="D3227" s="1">
        <v>3988618.0</v>
      </c>
      <c r="E3227" s="1">
        <v>1.6157452288E10</v>
      </c>
      <c r="J3227" s="1">
        <v>0.0</v>
      </c>
      <c r="K3227" s="1">
        <v>0.0</v>
      </c>
      <c r="L3227" s="1">
        <v>0.0</v>
      </c>
      <c r="N3227" s="1">
        <v>671.692</v>
      </c>
      <c r="S3227" s="1">
        <v>0.0</v>
      </c>
      <c r="T3227" s="1">
        <v>0.0</v>
      </c>
      <c r="V3227" s="1">
        <v>0.0</v>
      </c>
      <c r="W3227" s="1">
        <v>0.0</v>
      </c>
      <c r="X3227" s="1">
        <v>0.0</v>
      </c>
      <c r="Y3227" s="1">
        <v>0.0</v>
      </c>
      <c r="AA3227" s="1">
        <v>9.11</v>
      </c>
      <c r="AB3227" s="1">
        <v>2283.999</v>
      </c>
      <c r="AC3227" s="1">
        <v>5.97</v>
      </c>
      <c r="AE3227" s="1">
        <v>9.603</v>
      </c>
      <c r="AF3227" s="1">
        <v>3.469</v>
      </c>
      <c r="AG3227" s="1">
        <v>9927.71</v>
      </c>
      <c r="AH3227" s="1">
        <v>2.451</v>
      </c>
      <c r="AK3227" s="1">
        <v>1406.502</v>
      </c>
      <c r="AL3227" s="1">
        <v>5.61</v>
      </c>
      <c r="AO3227" s="1">
        <v>93.97</v>
      </c>
      <c r="AT3227" s="1">
        <v>1403.995</v>
      </c>
      <c r="AU3227" s="1">
        <v>5.6</v>
      </c>
      <c r="AX3227" s="1">
        <v>0.0</v>
      </c>
      <c r="AY3227" s="1">
        <v>0.0</v>
      </c>
      <c r="AZ3227" s="1">
        <v>0.0</v>
      </c>
      <c r="BA3227" s="1">
        <v>93.802</v>
      </c>
      <c r="BC3227" s="1">
        <v>4.01</v>
      </c>
      <c r="BG3227" s="1">
        <v>90.257</v>
      </c>
      <c r="BH3227" s="1">
        <v>0.36</v>
      </c>
      <c r="BJ3227" s="1">
        <v>6.03</v>
      </c>
      <c r="BO3227" s="1">
        <v>90.257</v>
      </c>
      <c r="BP3227" s="1">
        <v>0.36</v>
      </c>
      <c r="BR3227" s="1">
        <v>6.03</v>
      </c>
      <c r="BT3227" s="1">
        <v>3.14</v>
      </c>
      <c r="BU3227" s="1">
        <v>34.468</v>
      </c>
      <c r="BY3227" s="1">
        <v>0.0</v>
      </c>
      <c r="BZ3227" s="1">
        <v>0.0</v>
      </c>
      <c r="CB3227" s="1">
        <v>0.0</v>
      </c>
      <c r="CG3227" s="1">
        <v>2.507</v>
      </c>
      <c r="CH3227" s="1">
        <v>0.01</v>
      </c>
      <c r="CK3227" s="1">
        <v>0.0</v>
      </c>
      <c r="CL3227" s="1">
        <v>0.0</v>
      </c>
      <c r="CM3227" s="1">
        <v>0.0</v>
      </c>
      <c r="CN3227" s="1">
        <v>0.168</v>
      </c>
      <c r="CQ3227" s="1">
        <v>0.0</v>
      </c>
      <c r="CR3227" s="1">
        <v>0.0</v>
      </c>
      <c r="CU3227" s="1">
        <v>0.0</v>
      </c>
      <c r="CV3227" s="1">
        <v>0.0</v>
      </c>
      <c r="CX3227" s="1">
        <v>0.0</v>
      </c>
      <c r="CY3227" s="1">
        <v>0.0</v>
      </c>
      <c r="DA3227" s="1">
        <v>1496.759</v>
      </c>
      <c r="DB3227" s="1">
        <v>39.598</v>
      </c>
      <c r="DF3227" s="1">
        <v>90.257</v>
      </c>
      <c r="DG3227" s="1">
        <v>0.36</v>
      </c>
      <c r="DI3227" s="1">
        <v>6.03</v>
      </c>
      <c r="DN3227" s="1">
        <v>0.0</v>
      </c>
      <c r="DO3227" s="1">
        <v>0.0</v>
      </c>
      <c r="DQ3227" s="1">
        <v>0.0</v>
      </c>
      <c r="DV3227" s="1">
        <v>0.0</v>
      </c>
      <c r="DW3227" s="1">
        <v>0.0</v>
      </c>
      <c r="DY3227" s="1">
        <v>0.0</v>
      </c>
    </row>
    <row r="3228">
      <c r="A3228" s="1" t="s">
        <v>385</v>
      </c>
      <c r="B3228" s="1">
        <v>2006.0</v>
      </c>
      <c r="C3228" s="1" t="s">
        <v>386</v>
      </c>
      <c r="D3228" s="1">
        <v>3921257.0</v>
      </c>
      <c r="E3228" s="1">
        <v>1.6628252672E10</v>
      </c>
      <c r="J3228" s="1">
        <v>0.0</v>
      </c>
      <c r="K3228" s="1">
        <v>0.0</v>
      </c>
      <c r="L3228" s="1">
        <v>0.0</v>
      </c>
      <c r="N3228" s="1">
        <v>671.053</v>
      </c>
      <c r="S3228" s="1">
        <v>0.0</v>
      </c>
      <c r="T3228" s="1">
        <v>0.0</v>
      </c>
      <c r="V3228" s="1">
        <v>0.0</v>
      </c>
      <c r="W3228" s="1">
        <v>0.0</v>
      </c>
      <c r="X3228" s="1">
        <v>0.0</v>
      </c>
      <c r="Y3228" s="1">
        <v>0.0</v>
      </c>
      <c r="AA3228" s="1">
        <v>9.59</v>
      </c>
      <c r="AB3228" s="1">
        <v>2445.644</v>
      </c>
      <c r="AC3228" s="1">
        <v>6.08</v>
      </c>
      <c r="AE3228" s="1">
        <v>5.922</v>
      </c>
      <c r="AF3228" s="1">
        <v>2.345</v>
      </c>
      <c r="AG3228" s="1">
        <v>10696.309</v>
      </c>
      <c r="AH3228" s="1">
        <v>2.522</v>
      </c>
      <c r="AK3228" s="1">
        <v>1456.166</v>
      </c>
      <c r="AL3228" s="1">
        <v>5.71</v>
      </c>
      <c r="AO3228" s="1">
        <v>93.914</v>
      </c>
      <c r="AT3228" s="1">
        <v>1453.615</v>
      </c>
      <c r="AU3228" s="1">
        <v>5.7</v>
      </c>
      <c r="AX3228" s="1">
        <v>0.542</v>
      </c>
      <c r="AY3228" s="1">
        <v>138.296</v>
      </c>
      <c r="AZ3228" s="1">
        <v>0.542</v>
      </c>
      <c r="BA3228" s="1">
        <v>93.75</v>
      </c>
      <c r="BC3228" s="1">
        <v>4.08</v>
      </c>
      <c r="BG3228" s="1">
        <v>94.357</v>
      </c>
      <c r="BH3228" s="1">
        <v>0.37</v>
      </c>
      <c r="BJ3228" s="1">
        <v>6.086</v>
      </c>
      <c r="BO3228" s="1">
        <v>94.357</v>
      </c>
      <c r="BP3228" s="1">
        <v>0.37</v>
      </c>
      <c r="BR3228" s="1">
        <v>6.086</v>
      </c>
      <c r="BT3228" s="1">
        <v>3.51</v>
      </c>
      <c r="BU3228" s="1">
        <v>36.601</v>
      </c>
      <c r="BY3228" s="1">
        <v>0.0</v>
      </c>
      <c r="BZ3228" s="1">
        <v>0.0</v>
      </c>
      <c r="CB3228" s="1">
        <v>0.0</v>
      </c>
      <c r="CG3228" s="1">
        <v>2.55</v>
      </c>
      <c r="CH3228" s="1">
        <v>0.01</v>
      </c>
      <c r="CK3228" s="1">
        <v>0.0</v>
      </c>
      <c r="CL3228" s="1">
        <v>0.0</v>
      </c>
      <c r="CM3228" s="1">
        <v>0.0</v>
      </c>
      <c r="CN3228" s="1">
        <v>0.164</v>
      </c>
      <c r="CQ3228" s="1">
        <v>0.0</v>
      </c>
      <c r="CR3228" s="1">
        <v>0.0</v>
      </c>
      <c r="CU3228" s="1">
        <v>0.0</v>
      </c>
      <c r="CV3228" s="1">
        <v>0.0</v>
      </c>
      <c r="CX3228" s="1">
        <v>0.0</v>
      </c>
      <c r="CY3228" s="1">
        <v>0.0</v>
      </c>
      <c r="DA3228" s="1">
        <v>1550.523</v>
      </c>
      <c r="DB3228" s="1">
        <v>41.943</v>
      </c>
      <c r="DF3228" s="1">
        <v>94.357</v>
      </c>
      <c r="DG3228" s="1">
        <v>0.37</v>
      </c>
      <c r="DI3228" s="1">
        <v>6.086</v>
      </c>
      <c r="DN3228" s="1">
        <v>0.0</v>
      </c>
      <c r="DO3228" s="1">
        <v>0.0</v>
      </c>
      <c r="DQ3228" s="1">
        <v>0.0</v>
      </c>
      <c r="DV3228" s="1">
        <v>0.0</v>
      </c>
      <c r="DW3228" s="1">
        <v>0.0</v>
      </c>
      <c r="DY3228" s="1">
        <v>0.0</v>
      </c>
    </row>
    <row r="3229">
      <c r="A3229" s="1" t="s">
        <v>385</v>
      </c>
      <c r="B3229" s="1">
        <v>2007.0</v>
      </c>
      <c r="C3229" s="1" t="s">
        <v>386</v>
      </c>
      <c r="D3229" s="1">
        <v>3851346.0</v>
      </c>
      <c r="E3229" s="1">
        <v>1.681975808E10</v>
      </c>
      <c r="J3229" s="1">
        <v>0.0</v>
      </c>
      <c r="K3229" s="1">
        <v>0.0</v>
      </c>
      <c r="L3229" s="1">
        <v>0.0</v>
      </c>
      <c r="N3229" s="1">
        <v>671.21</v>
      </c>
      <c r="S3229" s="1">
        <v>0.0</v>
      </c>
      <c r="T3229" s="1">
        <v>0.0</v>
      </c>
      <c r="V3229" s="1">
        <v>0.0</v>
      </c>
      <c r="W3229" s="1">
        <v>0.0</v>
      </c>
      <c r="X3229" s="1">
        <v>0.0</v>
      </c>
      <c r="Y3229" s="1">
        <v>0.0</v>
      </c>
      <c r="AA3229" s="1">
        <v>8.8</v>
      </c>
      <c r="AB3229" s="1">
        <v>2284.916</v>
      </c>
      <c r="AC3229" s="1">
        <v>5.87</v>
      </c>
      <c r="AE3229" s="1">
        <v>-13.139</v>
      </c>
      <c r="AF3229" s="1">
        <v>-5.511</v>
      </c>
      <c r="AG3229" s="1">
        <v>9459.589</v>
      </c>
      <c r="AH3229" s="1">
        <v>2.166</v>
      </c>
      <c r="AK3229" s="1">
        <v>1433.265</v>
      </c>
      <c r="AL3229" s="1">
        <v>5.52</v>
      </c>
      <c r="AO3229" s="1">
        <v>94.037</v>
      </c>
      <c r="AT3229" s="1">
        <v>1433.265</v>
      </c>
      <c r="AU3229" s="1">
        <v>5.52</v>
      </c>
      <c r="AW3229" s="1">
        <v>-100.0</v>
      </c>
      <c r="AX3229" s="1">
        <v>-0.542</v>
      </c>
      <c r="AY3229" s="1">
        <v>0.0</v>
      </c>
      <c r="AZ3229" s="1">
        <v>0.0</v>
      </c>
      <c r="BA3229" s="1">
        <v>94.037</v>
      </c>
      <c r="BC3229" s="1">
        <v>3.94</v>
      </c>
      <c r="BG3229" s="1">
        <v>90.877</v>
      </c>
      <c r="BH3229" s="1">
        <v>0.35</v>
      </c>
      <c r="BJ3229" s="1">
        <v>5.963</v>
      </c>
      <c r="BO3229" s="1">
        <v>90.877</v>
      </c>
      <c r="BP3229" s="1">
        <v>0.35</v>
      </c>
      <c r="BR3229" s="1">
        <v>5.963</v>
      </c>
      <c r="BT3229" s="1">
        <v>2.93</v>
      </c>
      <c r="BU3229" s="1">
        <v>33.295</v>
      </c>
      <c r="BY3229" s="1">
        <v>0.0</v>
      </c>
      <c r="BZ3229" s="1">
        <v>0.0</v>
      </c>
      <c r="CB3229" s="1">
        <v>0.0</v>
      </c>
      <c r="CG3229" s="1">
        <v>0.0</v>
      </c>
      <c r="CH3229" s="1">
        <v>0.0</v>
      </c>
      <c r="CK3229" s="1">
        <v>0.0</v>
      </c>
      <c r="CL3229" s="1">
        <v>0.0</v>
      </c>
      <c r="CM3229" s="1">
        <v>0.0</v>
      </c>
      <c r="CN3229" s="1">
        <v>0.0</v>
      </c>
      <c r="CQ3229" s="1">
        <v>0.0</v>
      </c>
      <c r="CR3229" s="1">
        <v>0.0</v>
      </c>
      <c r="CU3229" s="1">
        <v>0.0</v>
      </c>
      <c r="CV3229" s="1">
        <v>0.0</v>
      </c>
      <c r="CX3229" s="1">
        <v>0.0</v>
      </c>
      <c r="CY3229" s="1">
        <v>0.0</v>
      </c>
      <c r="DA3229" s="1">
        <v>1524.142</v>
      </c>
      <c r="DB3229" s="1">
        <v>36.432</v>
      </c>
      <c r="DF3229" s="1">
        <v>90.877</v>
      </c>
      <c r="DG3229" s="1">
        <v>0.35</v>
      </c>
      <c r="DI3229" s="1">
        <v>5.963</v>
      </c>
      <c r="DN3229" s="1">
        <v>0.0</v>
      </c>
      <c r="DO3229" s="1">
        <v>0.0</v>
      </c>
      <c r="DQ3229" s="1">
        <v>0.0</v>
      </c>
      <c r="DV3229" s="1">
        <v>0.0</v>
      </c>
      <c r="DW3229" s="1">
        <v>0.0</v>
      </c>
      <c r="DY3229" s="1">
        <v>0.0</v>
      </c>
    </row>
    <row r="3230">
      <c r="A3230" s="1" t="s">
        <v>385</v>
      </c>
      <c r="B3230" s="1">
        <v>2008.0</v>
      </c>
      <c r="C3230" s="1" t="s">
        <v>386</v>
      </c>
      <c r="D3230" s="1">
        <v>3779455.0</v>
      </c>
      <c r="E3230" s="1">
        <v>1.78151424E10</v>
      </c>
      <c r="J3230" s="1">
        <v>0.0</v>
      </c>
      <c r="K3230" s="1">
        <v>0.0</v>
      </c>
      <c r="L3230" s="1">
        <v>0.0</v>
      </c>
      <c r="N3230" s="1">
        <v>668.885</v>
      </c>
      <c r="S3230" s="1">
        <v>0.0</v>
      </c>
      <c r="T3230" s="1">
        <v>0.0</v>
      </c>
      <c r="V3230" s="1">
        <v>0.0</v>
      </c>
      <c r="W3230" s="1">
        <v>0.0</v>
      </c>
      <c r="X3230" s="1">
        <v>0.0</v>
      </c>
      <c r="Y3230" s="1">
        <v>0.0</v>
      </c>
      <c r="AA3230" s="1">
        <v>8.97</v>
      </c>
      <c r="AB3230" s="1">
        <v>2373.358</v>
      </c>
      <c r="AC3230" s="1">
        <v>6.01</v>
      </c>
      <c r="AE3230" s="1">
        <v>3.198</v>
      </c>
      <c r="AF3230" s="1">
        <v>1.165</v>
      </c>
      <c r="AG3230" s="1">
        <v>9947.844</v>
      </c>
      <c r="AH3230" s="1">
        <v>2.11</v>
      </c>
      <c r="AK3230" s="1">
        <v>1489.633</v>
      </c>
      <c r="AL3230" s="1">
        <v>5.63</v>
      </c>
      <c r="AO3230" s="1">
        <v>93.677</v>
      </c>
      <c r="AT3230" s="1">
        <v>1486.987</v>
      </c>
      <c r="AU3230" s="1">
        <v>5.62</v>
      </c>
      <c r="AX3230" s="1">
        <v>0.0</v>
      </c>
      <c r="AY3230" s="1">
        <v>0.0</v>
      </c>
      <c r="AZ3230" s="1">
        <v>0.0</v>
      </c>
      <c r="BA3230" s="1">
        <v>93.511</v>
      </c>
      <c r="BC3230" s="1">
        <v>4.02</v>
      </c>
      <c r="BG3230" s="1">
        <v>100.544</v>
      </c>
      <c r="BH3230" s="1">
        <v>0.38</v>
      </c>
      <c r="BJ3230" s="1">
        <v>6.323</v>
      </c>
      <c r="BO3230" s="1">
        <v>100.544</v>
      </c>
      <c r="BP3230" s="1">
        <v>0.38</v>
      </c>
      <c r="BR3230" s="1">
        <v>6.323</v>
      </c>
      <c r="BT3230" s="1">
        <v>2.96</v>
      </c>
      <c r="BU3230" s="1">
        <v>32.999</v>
      </c>
      <c r="BY3230" s="1">
        <v>0.0</v>
      </c>
      <c r="BZ3230" s="1">
        <v>0.0</v>
      </c>
      <c r="CB3230" s="1">
        <v>0.0</v>
      </c>
      <c r="CG3230" s="1">
        <v>2.646</v>
      </c>
      <c r="CH3230" s="1">
        <v>0.01</v>
      </c>
      <c r="CK3230" s="1">
        <v>0.0</v>
      </c>
      <c r="CL3230" s="1">
        <v>0.0</v>
      </c>
      <c r="CM3230" s="1">
        <v>0.0</v>
      </c>
      <c r="CN3230" s="1">
        <v>0.166</v>
      </c>
      <c r="CQ3230" s="1">
        <v>0.0</v>
      </c>
      <c r="CR3230" s="1">
        <v>0.0</v>
      </c>
      <c r="CU3230" s="1">
        <v>0.0</v>
      </c>
      <c r="CV3230" s="1">
        <v>0.0</v>
      </c>
      <c r="CX3230" s="1">
        <v>0.0</v>
      </c>
      <c r="CY3230" s="1">
        <v>0.0</v>
      </c>
      <c r="DA3230" s="1">
        <v>1590.176</v>
      </c>
      <c r="DB3230" s="1">
        <v>37.597</v>
      </c>
      <c r="DF3230" s="1">
        <v>100.544</v>
      </c>
      <c r="DG3230" s="1">
        <v>0.38</v>
      </c>
      <c r="DI3230" s="1">
        <v>6.323</v>
      </c>
      <c r="DN3230" s="1">
        <v>0.0</v>
      </c>
      <c r="DO3230" s="1">
        <v>0.0</v>
      </c>
      <c r="DQ3230" s="1">
        <v>0.0</v>
      </c>
      <c r="DV3230" s="1">
        <v>0.0</v>
      </c>
      <c r="DW3230" s="1">
        <v>0.0</v>
      </c>
      <c r="DY3230" s="1">
        <v>0.0</v>
      </c>
    </row>
    <row r="3231">
      <c r="A3231" s="1" t="s">
        <v>385</v>
      </c>
      <c r="B3231" s="1">
        <v>2009.0</v>
      </c>
      <c r="C3231" s="1" t="s">
        <v>386</v>
      </c>
      <c r="D3231" s="1">
        <v>3706166.0</v>
      </c>
      <c r="E3231" s="1">
        <v>1.6449234944E10</v>
      </c>
      <c r="J3231" s="1">
        <v>0.0</v>
      </c>
      <c r="K3231" s="1">
        <v>0.0</v>
      </c>
      <c r="L3231" s="1">
        <v>0.0</v>
      </c>
      <c r="N3231" s="1">
        <v>672.052</v>
      </c>
      <c r="S3231" s="1">
        <v>0.0</v>
      </c>
      <c r="T3231" s="1">
        <v>0.0</v>
      </c>
      <c r="V3231" s="1">
        <v>0.0</v>
      </c>
      <c r="W3231" s="1">
        <v>0.0</v>
      </c>
      <c r="X3231" s="1">
        <v>0.0</v>
      </c>
      <c r="Y3231" s="1">
        <v>0.0</v>
      </c>
      <c r="AA3231" s="1">
        <v>7.65</v>
      </c>
      <c r="AB3231" s="1">
        <v>2064.128</v>
      </c>
      <c r="AC3231" s="1">
        <v>6.19</v>
      </c>
      <c r="AE3231" s="1">
        <v>-9.893</v>
      </c>
      <c r="AF3231" s="1">
        <v>-3.719</v>
      </c>
      <c r="AG3231" s="1">
        <v>9140.971</v>
      </c>
      <c r="AH3231" s="1">
        <v>2.06</v>
      </c>
      <c r="AK3231" s="1">
        <v>1575.752</v>
      </c>
      <c r="AL3231" s="1">
        <v>5.84</v>
      </c>
      <c r="AO3231" s="1">
        <v>94.346</v>
      </c>
      <c r="AT3231" s="1">
        <v>1562.261</v>
      </c>
      <c r="AU3231" s="1">
        <v>5.79</v>
      </c>
      <c r="AX3231" s="1">
        <v>0.0</v>
      </c>
      <c r="AY3231" s="1">
        <v>0.0</v>
      </c>
      <c r="AZ3231" s="1">
        <v>0.0</v>
      </c>
      <c r="BA3231" s="1">
        <v>93.538</v>
      </c>
      <c r="BC3231" s="1">
        <v>4.16</v>
      </c>
      <c r="BG3231" s="1">
        <v>94.437</v>
      </c>
      <c r="BH3231" s="1">
        <v>0.35</v>
      </c>
      <c r="BJ3231" s="1">
        <v>5.654</v>
      </c>
      <c r="BO3231" s="1">
        <v>94.437</v>
      </c>
      <c r="BP3231" s="1">
        <v>0.35</v>
      </c>
      <c r="BR3231" s="1">
        <v>5.654</v>
      </c>
      <c r="BT3231" s="1">
        <v>1.46</v>
      </c>
      <c r="BU3231" s="1">
        <v>19.085</v>
      </c>
      <c r="BY3231" s="1">
        <v>0.0</v>
      </c>
      <c r="BZ3231" s="1">
        <v>0.0</v>
      </c>
      <c r="CB3231" s="1">
        <v>0.0</v>
      </c>
      <c r="CG3231" s="1">
        <v>13.491</v>
      </c>
      <c r="CH3231" s="1">
        <v>0.05</v>
      </c>
      <c r="CK3231" s="1">
        <v>0.0</v>
      </c>
      <c r="CL3231" s="1">
        <v>0.0</v>
      </c>
      <c r="CM3231" s="1">
        <v>0.0</v>
      </c>
      <c r="CN3231" s="1">
        <v>0.808</v>
      </c>
      <c r="CQ3231" s="1">
        <v>0.0</v>
      </c>
      <c r="CR3231" s="1">
        <v>0.0</v>
      </c>
      <c r="CU3231" s="1">
        <v>0.0</v>
      </c>
      <c r="CV3231" s="1">
        <v>0.0</v>
      </c>
      <c r="CX3231" s="1">
        <v>0.0</v>
      </c>
      <c r="CY3231" s="1">
        <v>0.0</v>
      </c>
      <c r="DA3231" s="1">
        <v>1670.19</v>
      </c>
      <c r="DB3231" s="1">
        <v>33.878</v>
      </c>
      <c r="DF3231" s="1">
        <v>94.437</v>
      </c>
      <c r="DG3231" s="1">
        <v>0.35</v>
      </c>
      <c r="DI3231" s="1">
        <v>5.654</v>
      </c>
      <c r="DN3231" s="1">
        <v>0.0</v>
      </c>
      <c r="DO3231" s="1">
        <v>0.0</v>
      </c>
      <c r="DQ3231" s="1">
        <v>0.0</v>
      </c>
      <c r="DV3231" s="1">
        <v>0.0</v>
      </c>
      <c r="DW3231" s="1">
        <v>0.0</v>
      </c>
      <c r="DY3231" s="1">
        <v>0.0</v>
      </c>
    </row>
    <row r="3232">
      <c r="A3232" s="1" t="s">
        <v>385</v>
      </c>
      <c r="B3232" s="1">
        <v>2010.0</v>
      </c>
      <c r="C3232" s="1" t="s">
        <v>386</v>
      </c>
      <c r="D3232" s="1">
        <v>3631943.0</v>
      </c>
      <c r="E3232" s="1">
        <v>1.72992512E10</v>
      </c>
      <c r="J3232" s="1">
        <v>0.0</v>
      </c>
      <c r="K3232" s="1">
        <v>0.0</v>
      </c>
      <c r="L3232" s="1">
        <v>0.0</v>
      </c>
      <c r="N3232" s="1">
        <v>666.121</v>
      </c>
      <c r="S3232" s="1">
        <v>0.0</v>
      </c>
      <c r="T3232" s="1">
        <v>0.0</v>
      </c>
      <c r="V3232" s="1">
        <v>0.0</v>
      </c>
      <c r="W3232" s="1">
        <v>0.0</v>
      </c>
      <c r="X3232" s="1">
        <v>0.0</v>
      </c>
      <c r="Y3232" s="1">
        <v>0.0</v>
      </c>
      <c r="AA3232" s="1">
        <v>6.14</v>
      </c>
      <c r="AB3232" s="1">
        <v>1690.555</v>
      </c>
      <c r="AC3232" s="1">
        <v>6.11</v>
      </c>
      <c r="AE3232" s="1">
        <v>-5.621</v>
      </c>
      <c r="AF3232" s="1">
        <v>-1.904</v>
      </c>
      <c r="AG3232" s="1">
        <v>8803.479</v>
      </c>
      <c r="AH3232" s="1">
        <v>1.848</v>
      </c>
      <c r="AK3232" s="1">
        <v>1572.161</v>
      </c>
      <c r="AL3232" s="1">
        <v>5.71</v>
      </c>
      <c r="AO3232" s="1">
        <v>93.453</v>
      </c>
      <c r="AT3232" s="1">
        <v>1563.901</v>
      </c>
      <c r="AU3232" s="1">
        <v>5.68</v>
      </c>
      <c r="AX3232" s="1">
        <v>0.0</v>
      </c>
      <c r="AY3232" s="1">
        <v>0.0</v>
      </c>
      <c r="AZ3232" s="1">
        <v>0.0</v>
      </c>
      <c r="BA3232" s="1">
        <v>92.962</v>
      </c>
      <c r="BC3232" s="1">
        <v>4.07</v>
      </c>
      <c r="BG3232" s="1">
        <v>110.134</v>
      </c>
      <c r="BH3232" s="1">
        <v>0.4</v>
      </c>
      <c r="BJ3232" s="1">
        <v>6.547</v>
      </c>
      <c r="BO3232" s="1">
        <v>110.134</v>
      </c>
      <c r="BP3232" s="1">
        <v>0.4</v>
      </c>
      <c r="BR3232" s="1">
        <v>6.547</v>
      </c>
      <c r="BT3232" s="1">
        <v>0.03</v>
      </c>
      <c r="BU3232" s="1">
        <v>0.489</v>
      </c>
      <c r="BY3232" s="1">
        <v>0.0</v>
      </c>
      <c r="BZ3232" s="1">
        <v>0.0</v>
      </c>
      <c r="CB3232" s="1">
        <v>0.0</v>
      </c>
      <c r="CG3232" s="1">
        <v>8.26</v>
      </c>
      <c r="CH3232" s="1">
        <v>0.03</v>
      </c>
      <c r="CK3232" s="1">
        <v>0.0</v>
      </c>
      <c r="CL3232" s="1">
        <v>0.0</v>
      </c>
      <c r="CM3232" s="1">
        <v>0.0</v>
      </c>
      <c r="CN3232" s="1">
        <v>0.491</v>
      </c>
      <c r="CQ3232" s="1">
        <v>0.0</v>
      </c>
      <c r="CR3232" s="1">
        <v>0.0</v>
      </c>
      <c r="CU3232" s="1">
        <v>0.0</v>
      </c>
      <c r="CV3232" s="1">
        <v>0.0</v>
      </c>
      <c r="CX3232" s="1">
        <v>0.0</v>
      </c>
      <c r="CY3232" s="1">
        <v>0.0</v>
      </c>
      <c r="DA3232" s="1">
        <v>1682.295</v>
      </c>
      <c r="DB3232" s="1">
        <v>31.974</v>
      </c>
      <c r="DF3232" s="1">
        <v>110.134</v>
      </c>
      <c r="DG3232" s="1">
        <v>0.4</v>
      </c>
      <c r="DI3232" s="1">
        <v>6.547</v>
      </c>
      <c r="DN3232" s="1">
        <v>0.0</v>
      </c>
      <c r="DO3232" s="1">
        <v>0.0</v>
      </c>
      <c r="DQ3232" s="1">
        <v>0.0</v>
      </c>
      <c r="DV3232" s="1">
        <v>0.0</v>
      </c>
      <c r="DW3232" s="1">
        <v>0.0</v>
      </c>
      <c r="DY3232" s="1">
        <v>0.0</v>
      </c>
    </row>
    <row r="3233">
      <c r="A3233" s="1" t="s">
        <v>385</v>
      </c>
      <c r="B3233" s="1">
        <v>2011.0</v>
      </c>
      <c r="C3233" s="1" t="s">
        <v>386</v>
      </c>
      <c r="D3233" s="1">
        <v>3557233.0</v>
      </c>
      <c r="E3233" s="1">
        <v>1.8145357824E10</v>
      </c>
      <c r="J3233" s="1">
        <v>0.0</v>
      </c>
      <c r="K3233" s="1">
        <v>0.0</v>
      </c>
      <c r="L3233" s="1">
        <v>0.0</v>
      </c>
      <c r="N3233" s="1">
        <v>669.55</v>
      </c>
      <c r="S3233" s="1">
        <v>0.0</v>
      </c>
      <c r="T3233" s="1">
        <v>0.0</v>
      </c>
      <c r="V3233" s="1">
        <v>0.0</v>
      </c>
      <c r="W3233" s="1">
        <v>0.0</v>
      </c>
      <c r="X3233" s="1">
        <v>0.0</v>
      </c>
      <c r="Y3233" s="1">
        <v>0.0</v>
      </c>
      <c r="AA3233" s="1">
        <v>6.45</v>
      </c>
      <c r="AB3233" s="1">
        <v>1813.207</v>
      </c>
      <c r="AC3233" s="1">
        <v>5.78</v>
      </c>
      <c r="AE3233" s="1">
        <v>1.515</v>
      </c>
      <c r="AF3233" s="1">
        <v>0.484</v>
      </c>
      <c r="AG3233" s="1">
        <v>9124.508</v>
      </c>
      <c r="AH3233" s="1">
        <v>1.789</v>
      </c>
      <c r="AK3233" s="1">
        <v>1526.467</v>
      </c>
      <c r="AL3233" s="1">
        <v>5.43</v>
      </c>
      <c r="AO3233" s="1">
        <v>93.945</v>
      </c>
      <c r="AT3233" s="1">
        <v>1520.845</v>
      </c>
      <c r="AU3233" s="1">
        <v>5.41</v>
      </c>
      <c r="AX3233" s="1">
        <v>0.0</v>
      </c>
      <c r="AY3233" s="1">
        <v>0.0</v>
      </c>
      <c r="AZ3233" s="1">
        <v>0.0</v>
      </c>
      <c r="BA3233" s="1">
        <v>93.599</v>
      </c>
      <c r="BC3233" s="1">
        <v>3.87</v>
      </c>
      <c r="BG3233" s="1">
        <v>98.391</v>
      </c>
      <c r="BH3233" s="1">
        <v>0.35</v>
      </c>
      <c r="BJ3233" s="1">
        <v>6.055</v>
      </c>
      <c r="BO3233" s="1">
        <v>98.391</v>
      </c>
      <c r="BP3233" s="1">
        <v>0.35</v>
      </c>
      <c r="BR3233" s="1">
        <v>6.055</v>
      </c>
      <c r="BT3233" s="1">
        <v>0.67</v>
      </c>
      <c r="BU3233" s="1">
        <v>10.388</v>
      </c>
      <c r="BY3233" s="1">
        <v>0.0</v>
      </c>
      <c r="BZ3233" s="1">
        <v>0.0</v>
      </c>
      <c r="CB3233" s="1">
        <v>0.0</v>
      </c>
      <c r="CG3233" s="1">
        <v>5.622</v>
      </c>
      <c r="CH3233" s="1">
        <v>0.02</v>
      </c>
      <c r="CK3233" s="1">
        <v>0.0</v>
      </c>
      <c r="CL3233" s="1">
        <v>0.0</v>
      </c>
      <c r="CM3233" s="1">
        <v>0.0</v>
      </c>
      <c r="CN3233" s="1">
        <v>0.346</v>
      </c>
      <c r="CQ3233" s="1">
        <v>0.0</v>
      </c>
      <c r="CR3233" s="1">
        <v>0.0</v>
      </c>
      <c r="CU3233" s="1">
        <v>0.0</v>
      </c>
      <c r="CV3233" s="1">
        <v>0.0</v>
      </c>
      <c r="CX3233" s="1">
        <v>0.0</v>
      </c>
      <c r="CY3233" s="1">
        <v>0.0</v>
      </c>
      <c r="DA3233" s="1">
        <v>1624.859</v>
      </c>
      <c r="DB3233" s="1">
        <v>32.458</v>
      </c>
      <c r="DF3233" s="1">
        <v>98.391</v>
      </c>
      <c r="DG3233" s="1">
        <v>0.35</v>
      </c>
      <c r="DI3233" s="1">
        <v>6.055</v>
      </c>
      <c r="DN3233" s="1">
        <v>0.0</v>
      </c>
      <c r="DO3233" s="1">
        <v>0.0</v>
      </c>
      <c r="DQ3233" s="1">
        <v>0.0</v>
      </c>
      <c r="DV3233" s="1">
        <v>0.0</v>
      </c>
      <c r="DW3233" s="1">
        <v>0.0</v>
      </c>
      <c r="DY3233" s="1">
        <v>0.0</v>
      </c>
    </row>
    <row r="3234">
      <c r="A3234" s="1" t="s">
        <v>385</v>
      </c>
      <c r="B3234" s="1">
        <v>2012.0</v>
      </c>
      <c r="C3234" s="1" t="s">
        <v>386</v>
      </c>
      <c r="D3234" s="1">
        <v>3482575.0</v>
      </c>
      <c r="E3234" s="1">
        <v>1.803830272E10</v>
      </c>
      <c r="J3234" s="1">
        <v>0.0</v>
      </c>
      <c r="K3234" s="1">
        <v>0.0</v>
      </c>
      <c r="L3234" s="1">
        <v>0.0</v>
      </c>
      <c r="N3234" s="1">
        <v>679.862</v>
      </c>
      <c r="S3234" s="1">
        <v>0.0</v>
      </c>
      <c r="T3234" s="1">
        <v>0.0</v>
      </c>
      <c r="V3234" s="1">
        <v>0.0</v>
      </c>
      <c r="W3234" s="1">
        <v>0.0</v>
      </c>
      <c r="X3234" s="1">
        <v>0.0</v>
      </c>
      <c r="Y3234" s="1">
        <v>0.0</v>
      </c>
      <c r="AA3234" s="1">
        <v>6.66</v>
      </c>
      <c r="AB3234" s="1">
        <v>1912.378</v>
      </c>
      <c r="AC3234" s="1">
        <v>5.81</v>
      </c>
      <c r="AE3234" s="1">
        <v>38.001</v>
      </c>
      <c r="AF3234" s="1">
        <v>12.334</v>
      </c>
      <c r="AG3234" s="1">
        <v>12861.852</v>
      </c>
      <c r="AH3234" s="1">
        <v>2.483</v>
      </c>
      <c r="AK3234" s="1">
        <v>1590.777</v>
      </c>
      <c r="AL3234" s="1">
        <v>5.54</v>
      </c>
      <c r="AO3234" s="1">
        <v>95.353</v>
      </c>
      <c r="AT3234" s="1">
        <v>1585.034</v>
      </c>
      <c r="AU3234" s="1">
        <v>5.52</v>
      </c>
      <c r="AX3234" s="1">
        <v>0.0</v>
      </c>
      <c r="AY3234" s="1">
        <v>0.0</v>
      </c>
      <c r="AZ3234" s="1">
        <v>0.0</v>
      </c>
      <c r="BA3234" s="1">
        <v>95.009</v>
      </c>
      <c r="BC3234" s="1">
        <v>3.95</v>
      </c>
      <c r="BG3234" s="1">
        <v>77.529</v>
      </c>
      <c r="BH3234" s="1">
        <v>0.27</v>
      </c>
      <c r="BJ3234" s="1">
        <v>4.647</v>
      </c>
      <c r="BO3234" s="1">
        <v>77.529</v>
      </c>
      <c r="BP3234" s="1">
        <v>0.27</v>
      </c>
      <c r="BR3234" s="1">
        <v>4.647</v>
      </c>
      <c r="BT3234" s="1">
        <v>0.85</v>
      </c>
      <c r="BU3234" s="1">
        <v>12.763</v>
      </c>
      <c r="BY3234" s="1">
        <v>0.0</v>
      </c>
      <c r="BZ3234" s="1">
        <v>0.0</v>
      </c>
      <c r="CB3234" s="1">
        <v>0.0</v>
      </c>
      <c r="CG3234" s="1">
        <v>5.743</v>
      </c>
      <c r="CH3234" s="1">
        <v>0.02</v>
      </c>
      <c r="CK3234" s="1">
        <v>0.0</v>
      </c>
      <c r="CL3234" s="1">
        <v>0.0</v>
      </c>
      <c r="CM3234" s="1">
        <v>0.0</v>
      </c>
      <c r="CN3234" s="1">
        <v>0.344</v>
      </c>
      <c r="CQ3234" s="1">
        <v>0.0</v>
      </c>
      <c r="CR3234" s="1">
        <v>0.0</v>
      </c>
      <c r="CU3234" s="1">
        <v>0.0</v>
      </c>
      <c r="CV3234" s="1">
        <v>0.0</v>
      </c>
      <c r="CX3234" s="1">
        <v>0.0</v>
      </c>
      <c r="CY3234" s="1">
        <v>0.0</v>
      </c>
      <c r="DA3234" s="1">
        <v>1668.306</v>
      </c>
      <c r="DB3234" s="1">
        <v>44.792</v>
      </c>
      <c r="DF3234" s="1">
        <v>77.529</v>
      </c>
      <c r="DG3234" s="1">
        <v>0.27</v>
      </c>
      <c r="DI3234" s="1">
        <v>4.647</v>
      </c>
      <c r="DN3234" s="1">
        <v>0.0</v>
      </c>
      <c r="DO3234" s="1">
        <v>0.0</v>
      </c>
      <c r="DQ3234" s="1">
        <v>0.0</v>
      </c>
      <c r="DV3234" s="1">
        <v>0.0</v>
      </c>
      <c r="DW3234" s="1">
        <v>0.0</v>
      </c>
      <c r="DY3234" s="1">
        <v>0.0</v>
      </c>
    </row>
    <row r="3235">
      <c r="A3235" s="1" t="s">
        <v>385</v>
      </c>
      <c r="B3235" s="1">
        <v>2013.0</v>
      </c>
      <c r="C3235" s="1" t="s">
        <v>386</v>
      </c>
      <c r="D3235" s="1">
        <v>3408686.0</v>
      </c>
      <c r="E3235" s="1">
        <v>1.9669686272E10</v>
      </c>
      <c r="J3235" s="1">
        <v>0.0</v>
      </c>
      <c r="K3235" s="1">
        <v>0.0</v>
      </c>
      <c r="L3235" s="1">
        <v>0.0</v>
      </c>
      <c r="N3235" s="1">
        <v>665.188</v>
      </c>
      <c r="S3235" s="1">
        <v>0.0</v>
      </c>
      <c r="T3235" s="1">
        <v>0.0</v>
      </c>
      <c r="V3235" s="1">
        <v>0.0</v>
      </c>
      <c r="W3235" s="1">
        <v>0.0</v>
      </c>
      <c r="X3235" s="1">
        <v>0.0</v>
      </c>
      <c r="Y3235" s="1">
        <v>0.0</v>
      </c>
      <c r="AA3235" s="1">
        <v>5.97</v>
      </c>
      <c r="AB3235" s="1">
        <v>1751.408</v>
      </c>
      <c r="AC3235" s="1">
        <v>4.51</v>
      </c>
      <c r="AE3235" s="1">
        <v>-1.824</v>
      </c>
      <c r="AF3235" s="1">
        <v>-0.817</v>
      </c>
      <c r="AG3235" s="1">
        <v>12900.947</v>
      </c>
      <c r="AH3235" s="1">
        <v>2.236</v>
      </c>
      <c r="AK3235" s="1">
        <v>1232.146</v>
      </c>
      <c r="AL3235" s="1">
        <v>4.2</v>
      </c>
      <c r="AO3235" s="1">
        <v>93.126</v>
      </c>
      <c r="AT3235" s="1">
        <v>1226.279</v>
      </c>
      <c r="AU3235" s="1">
        <v>4.18</v>
      </c>
      <c r="AX3235" s="1">
        <v>0.0</v>
      </c>
      <c r="AY3235" s="1">
        <v>0.0</v>
      </c>
      <c r="AZ3235" s="1">
        <v>0.0</v>
      </c>
      <c r="BA3235" s="1">
        <v>92.683</v>
      </c>
      <c r="BC3235" s="1">
        <v>3.0</v>
      </c>
      <c r="BG3235" s="1">
        <v>90.944</v>
      </c>
      <c r="BH3235" s="1">
        <v>0.31</v>
      </c>
      <c r="BJ3235" s="1">
        <v>6.874</v>
      </c>
      <c r="BO3235" s="1">
        <v>90.944</v>
      </c>
      <c r="BP3235" s="1">
        <v>0.31</v>
      </c>
      <c r="BR3235" s="1">
        <v>6.874</v>
      </c>
      <c r="BT3235" s="1">
        <v>1.46</v>
      </c>
      <c r="BU3235" s="1">
        <v>24.456</v>
      </c>
      <c r="BY3235" s="1">
        <v>0.0</v>
      </c>
      <c r="BZ3235" s="1">
        <v>0.0</v>
      </c>
      <c r="CB3235" s="1">
        <v>0.0</v>
      </c>
      <c r="CG3235" s="1">
        <v>5.867</v>
      </c>
      <c r="CH3235" s="1">
        <v>0.02</v>
      </c>
      <c r="CK3235" s="1">
        <v>0.0</v>
      </c>
      <c r="CL3235" s="1">
        <v>0.0</v>
      </c>
      <c r="CM3235" s="1">
        <v>0.0</v>
      </c>
      <c r="CN3235" s="1">
        <v>0.443</v>
      </c>
      <c r="CQ3235" s="1">
        <v>0.0</v>
      </c>
      <c r="CR3235" s="1">
        <v>0.0</v>
      </c>
      <c r="CU3235" s="1">
        <v>0.0</v>
      </c>
      <c r="CV3235" s="1">
        <v>0.0</v>
      </c>
      <c r="CX3235" s="1">
        <v>0.0</v>
      </c>
      <c r="CY3235" s="1">
        <v>0.0</v>
      </c>
      <c r="DA3235" s="1">
        <v>1323.091</v>
      </c>
      <c r="DB3235" s="1">
        <v>43.975</v>
      </c>
      <c r="DF3235" s="1">
        <v>90.944</v>
      </c>
      <c r="DG3235" s="1">
        <v>0.31</v>
      </c>
      <c r="DI3235" s="1">
        <v>6.874</v>
      </c>
      <c r="DN3235" s="1">
        <v>0.0</v>
      </c>
      <c r="DO3235" s="1">
        <v>0.0</v>
      </c>
      <c r="DQ3235" s="1">
        <v>0.0</v>
      </c>
      <c r="DV3235" s="1">
        <v>0.0</v>
      </c>
      <c r="DW3235" s="1">
        <v>0.0</v>
      </c>
      <c r="DY3235" s="1">
        <v>0.0</v>
      </c>
    </row>
    <row r="3236">
      <c r="A3236" s="1" t="s">
        <v>385</v>
      </c>
      <c r="B3236" s="1">
        <v>2014.0</v>
      </c>
      <c r="C3236" s="1" t="s">
        <v>386</v>
      </c>
      <c r="D3236" s="1">
        <v>3342665.0</v>
      </c>
      <c r="E3236" s="1">
        <v>2.0653170688E10</v>
      </c>
      <c r="J3236" s="1">
        <v>2.992</v>
      </c>
      <c r="K3236" s="1">
        <v>0.01</v>
      </c>
      <c r="L3236" s="1">
        <v>0.186</v>
      </c>
      <c r="N3236" s="1">
        <v>670.391</v>
      </c>
      <c r="S3236" s="1">
        <v>0.0</v>
      </c>
      <c r="T3236" s="1">
        <v>0.0</v>
      </c>
      <c r="V3236" s="1">
        <v>0.0</v>
      </c>
      <c r="W3236" s="1">
        <v>0.0</v>
      </c>
      <c r="X3236" s="1">
        <v>0.0</v>
      </c>
      <c r="Y3236" s="1">
        <v>0.0</v>
      </c>
      <c r="AA3236" s="1">
        <v>6.1</v>
      </c>
      <c r="AB3236" s="1">
        <v>1824.891</v>
      </c>
      <c r="AC3236" s="1">
        <v>5.37</v>
      </c>
      <c r="AE3236" s="1">
        <v>-4.429</v>
      </c>
      <c r="AF3236" s="1">
        <v>-1.947</v>
      </c>
      <c r="AG3236" s="1">
        <v>12573.146</v>
      </c>
      <c r="AH3236" s="1">
        <v>2.035</v>
      </c>
      <c r="AK3236" s="1">
        <v>1507.779</v>
      </c>
      <c r="AL3236" s="1">
        <v>5.04</v>
      </c>
      <c r="AO3236" s="1">
        <v>93.855</v>
      </c>
      <c r="AT3236" s="1">
        <v>1504.787</v>
      </c>
      <c r="AU3236" s="1">
        <v>5.03</v>
      </c>
      <c r="AX3236" s="1">
        <v>0.0</v>
      </c>
      <c r="AY3236" s="1">
        <v>0.0</v>
      </c>
      <c r="AZ3236" s="1">
        <v>0.0</v>
      </c>
      <c r="BA3236" s="1">
        <v>93.669</v>
      </c>
      <c r="BC3236" s="1">
        <v>3.6</v>
      </c>
      <c r="BG3236" s="1">
        <v>95.732</v>
      </c>
      <c r="BH3236" s="1">
        <v>0.32</v>
      </c>
      <c r="BJ3236" s="1">
        <v>5.959</v>
      </c>
      <c r="BO3236" s="1">
        <v>98.724</v>
      </c>
      <c r="BP3236" s="1">
        <v>0.33</v>
      </c>
      <c r="BR3236" s="1">
        <v>6.145</v>
      </c>
      <c r="BT3236" s="1">
        <v>0.73</v>
      </c>
      <c r="BU3236" s="1">
        <v>11.967</v>
      </c>
      <c r="BY3236" s="1">
        <v>0.0</v>
      </c>
      <c r="BZ3236" s="1">
        <v>0.0</v>
      </c>
      <c r="CB3236" s="1">
        <v>0.0</v>
      </c>
      <c r="CG3236" s="1">
        <v>2.992</v>
      </c>
      <c r="CH3236" s="1">
        <v>0.01</v>
      </c>
      <c r="CK3236" s="1">
        <v>0.0</v>
      </c>
      <c r="CL3236" s="1">
        <v>0.0</v>
      </c>
      <c r="CM3236" s="1">
        <v>0.0</v>
      </c>
      <c r="CN3236" s="1">
        <v>0.186</v>
      </c>
      <c r="CQ3236" s="1">
        <v>0.01</v>
      </c>
      <c r="CR3236" s="1">
        <v>0.0</v>
      </c>
      <c r="CU3236" s="1">
        <v>2.992</v>
      </c>
      <c r="CV3236" s="1">
        <v>0.0</v>
      </c>
      <c r="CX3236" s="1">
        <v>0.186</v>
      </c>
      <c r="CY3236" s="1">
        <v>0.0</v>
      </c>
      <c r="DA3236" s="1">
        <v>1606.503</v>
      </c>
      <c r="DB3236" s="1">
        <v>42.028</v>
      </c>
      <c r="DF3236" s="1">
        <v>98.724</v>
      </c>
      <c r="DG3236" s="1">
        <v>0.33</v>
      </c>
      <c r="DI3236" s="1">
        <v>6.145</v>
      </c>
      <c r="DN3236" s="1">
        <v>0.0</v>
      </c>
      <c r="DO3236" s="1">
        <v>0.0</v>
      </c>
      <c r="DQ3236" s="1">
        <v>0.0</v>
      </c>
      <c r="DV3236" s="1">
        <v>0.0</v>
      </c>
      <c r="DW3236" s="1">
        <v>0.0</v>
      </c>
      <c r="DY3236" s="1">
        <v>0.0</v>
      </c>
    </row>
    <row r="3237">
      <c r="A3237" s="1" t="s">
        <v>385</v>
      </c>
      <c r="B3237" s="1">
        <v>2015.0</v>
      </c>
      <c r="C3237" s="1" t="s">
        <v>386</v>
      </c>
      <c r="D3237" s="1">
        <v>3287114.0</v>
      </c>
      <c r="E3237" s="1">
        <v>2.058336256E10</v>
      </c>
      <c r="J3237" s="1">
        <v>3.042</v>
      </c>
      <c r="K3237" s="1">
        <v>0.01</v>
      </c>
      <c r="L3237" s="1">
        <v>0.166</v>
      </c>
      <c r="N3237" s="1">
        <v>682.119</v>
      </c>
      <c r="S3237" s="1">
        <v>0.0</v>
      </c>
      <c r="T3237" s="1">
        <v>0.0</v>
      </c>
      <c r="V3237" s="1">
        <v>0.0</v>
      </c>
      <c r="W3237" s="1">
        <v>0.0</v>
      </c>
      <c r="X3237" s="1">
        <v>0.0</v>
      </c>
      <c r="Y3237" s="1">
        <v>0.0</v>
      </c>
      <c r="AA3237" s="1">
        <v>6.06</v>
      </c>
      <c r="AB3237" s="1">
        <v>1843.562</v>
      </c>
      <c r="AC3237" s="1">
        <v>6.04</v>
      </c>
      <c r="AE3237" s="1">
        <v>-10.514</v>
      </c>
      <c r="AF3237" s="1">
        <v>-4.419</v>
      </c>
      <c r="AG3237" s="1">
        <v>11441.34</v>
      </c>
      <c r="AH3237" s="1">
        <v>1.827</v>
      </c>
      <c r="AK3237" s="1">
        <v>1755.339</v>
      </c>
      <c r="AL3237" s="1">
        <v>5.77</v>
      </c>
      <c r="AO3237" s="1">
        <v>95.53</v>
      </c>
      <c r="AT3237" s="1">
        <v>1752.297</v>
      </c>
      <c r="AU3237" s="1">
        <v>5.76</v>
      </c>
      <c r="AX3237" s="1">
        <v>0.0</v>
      </c>
      <c r="AY3237" s="1">
        <v>0.0</v>
      </c>
      <c r="AZ3237" s="1">
        <v>0.0</v>
      </c>
      <c r="BA3237" s="1">
        <v>95.364</v>
      </c>
      <c r="BC3237" s="1">
        <v>4.12</v>
      </c>
      <c r="BG3237" s="1">
        <v>79.097</v>
      </c>
      <c r="BH3237" s="1">
        <v>0.26</v>
      </c>
      <c r="BJ3237" s="1">
        <v>4.305</v>
      </c>
      <c r="BO3237" s="1">
        <v>82.139</v>
      </c>
      <c r="BP3237" s="1">
        <v>0.27</v>
      </c>
      <c r="BR3237" s="1">
        <v>4.47</v>
      </c>
      <c r="BT3237" s="1">
        <v>0.02</v>
      </c>
      <c r="BU3237" s="1">
        <v>0.33</v>
      </c>
      <c r="BY3237" s="1">
        <v>0.0</v>
      </c>
      <c r="BZ3237" s="1">
        <v>0.0</v>
      </c>
      <c r="CB3237" s="1">
        <v>0.0</v>
      </c>
      <c r="CG3237" s="1">
        <v>3.042</v>
      </c>
      <c r="CH3237" s="1">
        <v>0.01</v>
      </c>
      <c r="CK3237" s="1">
        <v>0.0</v>
      </c>
      <c r="CL3237" s="1">
        <v>0.0</v>
      </c>
      <c r="CM3237" s="1">
        <v>0.0</v>
      </c>
      <c r="CN3237" s="1">
        <v>0.166</v>
      </c>
      <c r="CQ3237" s="1">
        <v>0.01</v>
      </c>
      <c r="CR3237" s="1">
        <v>0.0</v>
      </c>
      <c r="CU3237" s="1">
        <v>3.042</v>
      </c>
      <c r="CV3237" s="1">
        <v>0.0</v>
      </c>
      <c r="CX3237" s="1">
        <v>0.166</v>
      </c>
      <c r="CY3237" s="1">
        <v>0.0</v>
      </c>
      <c r="DA3237" s="1">
        <v>1837.478</v>
      </c>
      <c r="DB3237" s="1">
        <v>37.609</v>
      </c>
      <c r="DF3237" s="1">
        <v>82.139</v>
      </c>
      <c r="DG3237" s="1">
        <v>0.27</v>
      </c>
      <c r="DI3237" s="1">
        <v>4.47</v>
      </c>
      <c r="DN3237" s="1">
        <v>0.0</v>
      </c>
      <c r="DO3237" s="1">
        <v>0.0</v>
      </c>
      <c r="DQ3237" s="1">
        <v>0.0</v>
      </c>
      <c r="DV3237" s="1">
        <v>0.0</v>
      </c>
      <c r="DW3237" s="1">
        <v>0.0</v>
      </c>
      <c r="DY3237" s="1">
        <v>0.0</v>
      </c>
    </row>
    <row r="3238">
      <c r="A3238" s="1" t="s">
        <v>385</v>
      </c>
      <c r="B3238" s="1">
        <v>2016.0</v>
      </c>
      <c r="C3238" s="1" t="s">
        <v>386</v>
      </c>
      <c r="D3238" s="1">
        <v>3237747.0</v>
      </c>
      <c r="E3238" s="1">
        <v>2.149088256E10</v>
      </c>
      <c r="J3238" s="1">
        <v>3.089</v>
      </c>
      <c r="K3238" s="1">
        <v>0.01</v>
      </c>
      <c r="L3238" s="1">
        <v>0.171</v>
      </c>
      <c r="N3238" s="1">
        <v>683.761</v>
      </c>
      <c r="S3238" s="1">
        <v>0.0</v>
      </c>
      <c r="T3238" s="1">
        <v>0.0</v>
      </c>
      <c r="V3238" s="1">
        <v>0.0</v>
      </c>
      <c r="W3238" s="1">
        <v>0.0</v>
      </c>
      <c r="X3238" s="1">
        <v>0.0</v>
      </c>
      <c r="Y3238" s="1">
        <v>0.0</v>
      </c>
      <c r="AA3238" s="1">
        <v>5.85</v>
      </c>
      <c r="AB3238" s="1">
        <v>1806.812</v>
      </c>
      <c r="AC3238" s="1">
        <v>5.85</v>
      </c>
      <c r="AE3238" s="1">
        <v>0.118</v>
      </c>
      <c r="AF3238" s="1">
        <v>0.044</v>
      </c>
      <c r="AG3238" s="1">
        <v>11629.463</v>
      </c>
      <c r="AH3238" s="1">
        <v>1.752</v>
      </c>
      <c r="AK3238" s="1">
        <v>1732.686</v>
      </c>
      <c r="AL3238" s="1">
        <v>5.61</v>
      </c>
      <c r="AO3238" s="1">
        <v>95.897</v>
      </c>
      <c r="AT3238" s="1">
        <v>1726.509</v>
      </c>
      <c r="AU3238" s="1">
        <v>5.59</v>
      </c>
      <c r="AX3238" s="1">
        <v>0.103</v>
      </c>
      <c r="AY3238" s="1">
        <v>31.707</v>
      </c>
      <c r="AZ3238" s="1">
        <v>0.103</v>
      </c>
      <c r="BA3238" s="1">
        <v>95.556</v>
      </c>
      <c r="BC3238" s="1">
        <v>4.0</v>
      </c>
      <c r="BG3238" s="1">
        <v>71.037</v>
      </c>
      <c r="BH3238" s="1">
        <v>0.23</v>
      </c>
      <c r="BJ3238" s="1">
        <v>3.932</v>
      </c>
      <c r="BO3238" s="1">
        <v>74.126</v>
      </c>
      <c r="BP3238" s="1">
        <v>0.24</v>
      </c>
      <c r="BR3238" s="1">
        <v>4.103</v>
      </c>
      <c r="BT3238" s="1">
        <v>0.0</v>
      </c>
      <c r="BU3238" s="1">
        <v>0.0</v>
      </c>
      <c r="BY3238" s="1">
        <v>0.0</v>
      </c>
      <c r="BZ3238" s="1">
        <v>0.0</v>
      </c>
      <c r="CB3238" s="1">
        <v>0.0</v>
      </c>
      <c r="CG3238" s="1">
        <v>6.177</v>
      </c>
      <c r="CH3238" s="1">
        <v>0.02</v>
      </c>
      <c r="CK3238" s="1">
        <v>0.0</v>
      </c>
      <c r="CL3238" s="1">
        <v>0.0</v>
      </c>
      <c r="CM3238" s="1">
        <v>0.0</v>
      </c>
      <c r="CN3238" s="1">
        <v>0.342</v>
      </c>
      <c r="CQ3238" s="1">
        <v>0.01</v>
      </c>
      <c r="CR3238" s="1">
        <v>0.0</v>
      </c>
      <c r="CU3238" s="1">
        <v>3.089</v>
      </c>
      <c r="CV3238" s="1">
        <v>0.0</v>
      </c>
      <c r="CX3238" s="1">
        <v>0.171</v>
      </c>
      <c r="CY3238" s="1">
        <v>0.0</v>
      </c>
      <c r="DA3238" s="1">
        <v>1806.812</v>
      </c>
      <c r="DB3238" s="1">
        <v>37.653</v>
      </c>
      <c r="DF3238" s="1">
        <v>74.126</v>
      </c>
      <c r="DG3238" s="1">
        <v>0.24</v>
      </c>
      <c r="DI3238" s="1">
        <v>4.103</v>
      </c>
      <c r="DN3238" s="1">
        <v>0.0</v>
      </c>
      <c r="DO3238" s="1">
        <v>0.0</v>
      </c>
      <c r="DQ3238" s="1">
        <v>0.0</v>
      </c>
      <c r="DV3238" s="1">
        <v>0.0</v>
      </c>
      <c r="DW3238" s="1">
        <v>0.0</v>
      </c>
      <c r="DY3238" s="1">
        <v>0.0</v>
      </c>
    </row>
    <row r="3239">
      <c r="A3239" s="1" t="s">
        <v>385</v>
      </c>
      <c r="B3239" s="1">
        <v>2017.0</v>
      </c>
      <c r="C3239" s="1" t="s">
        <v>386</v>
      </c>
      <c r="D3239" s="1">
        <v>3193456.0</v>
      </c>
      <c r="E3239" s="1">
        <v>2.23934976E10</v>
      </c>
      <c r="J3239" s="1">
        <v>6.263</v>
      </c>
      <c r="K3239" s="1">
        <v>0.02</v>
      </c>
      <c r="L3239" s="1">
        <v>0.403</v>
      </c>
      <c r="N3239" s="1">
        <v>669.355</v>
      </c>
      <c r="S3239" s="1">
        <v>0.0</v>
      </c>
      <c r="T3239" s="1">
        <v>0.0</v>
      </c>
      <c r="Y3239" s="1">
        <v>0.0</v>
      </c>
      <c r="AA3239" s="1">
        <v>6.09</v>
      </c>
      <c r="AB3239" s="1">
        <v>1907.025</v>
      </c>
      <c r="AC3239" s="1">
        <v>4.96</v>
      </c>
      <c r="AE3239" s="1">
        <v>1.436</v>
      </c>
      <c r="AF3239" s="1">
        <v>0.541</v>
      </c>
      <c r="AG3239" s="1">
        <v>11960.051</v>
      </c>
      <c r="AH3239" s="1">
        <v>1.706</v>
      </c>
      <c r="AK3239" s="1">
        <v>1456.103</v>
      </c>
      <c r="AL3239" s="1">
        <v>4.65</v>
      </c>
      <c r="AO3239" s="1">
        <v>93.75</v>
      </c>
      <c r="AT3239" s="1">
        <v>1449.84</v>
      </c>
      <c r="AU3239" s="1">
        <v>4.63</v>
      </c>
      <c r="BA3239" s="1">
        <v>93.347</v>
      </c>
      <c r="BC3239" s="1">
        <v>3.32</v>
      </c>
      <c r="BG3239" s="1">
        <v>87.679</v>
      </c>
      <c r="BH3239" s="1">
        <v>0.28</v>
      </c>
      <c r="BJ3239" s="1">
        <v>5.645</v>
      </c>
      <c r="BO3239" s="1">
        <v>97.074</v>
      </c>
      <c r="BP3239" s="1">
        <v>0.31</v>
      </c>
      <c r="BR3239" s="1">
        <v>6.25</v>
      </c>
      <c r="BT3239" s="1">
        <v>1.13</v>
      </c>
      <c r="BU3239" s="1">
        <v>18.555</v>
      </c>
      <c r="BY3239" s="1">
        <v>0.0</v>
      </c>
      <c r="BZ3239" s="1">
        <v>0.0</v>
      </c>
      <c r="CB3239" s="1">
        <v>0.0</v>
      </c>
      <c r="CG3239" s="1">
        <v>6.263</v>
      </c>
      <c r="CH3239" s="1">
        <v>0.02</v>
      </c>
      <c r="CN3239" s="1">
        <v>0.403</v>
      </c>
      <c r="CQ3239" s="1">
        <v>0.02</v>
      </c>
      <c r="CR3239" s="1">
        <v>0.0</v>
      </c>
      <c r="CU3239" s="1">
        <v>6.263</v>
      </c>
      <c r="CV3239" s="1">
        <v>0.0</v>
      </c>
      <c r="CX3239" s="1">
        <v>0.403</v>
      </c>
      <c r="CY3239" s="1">
        <v>0.0</v>
      </c>
      <c r="DA3239" s="1">
        <v>1553.176</v>
      </c>
      <c r="DB3239" s="1">
        <v>38.194</v>
      </c>
      <c r="DF3239" s="1">
        <v>97.074</v>
      </c>
      <c r="DG3239" s="1">
        <v>0.31</v>
      </c>
      <c r="DI3239" s="1">
        <v>6.25</v>
      </c>
      <c r="DN3239" s="1">
        <v>0.0</v>
      </c>
      <c r="DO3239" s="1">
        <v>0.0</v>
      </c>
      <c r="DQ3239" s="1">
        <v>0.0</v>
      </c>
      <c r="DV3239" s="1">
        <v>3.131</v>
      </c>
      <c r="DW3239" s="1">
        <v>0.01</v>
      </c>
      <c r="DY3239" s="1">
        <v>0.202</v>
      </c>
    </row>
    <row r="3240">
      <c r="A3240" s="1" t="s">
        <v>385</v>
      </c>
      <c r="B3240" s="1">
        <v>2018.0</v>
      </c>
      <c r="C3240" s="1" t="s">
        <v>386</v>
      </c>
      <c r="D3240" s="1">
        <v>3153724.0</v>
      </c>
      <c r="E3240" s="1">
        <v>2.331163648E10</v>
      </c>
      <c r="J3240" s="1">
        <v>9.513</v>
      </c>
      <c r="K3240" s="1">
        <v>0.03</v>
      </c>
      <c r="L3240" s="1">
        <v>0.558</v>
      </c>
      <c r="N3240" s="1">
        <v>672.862</v>
      </c>
      <c r="S3240" s="1">
        <v>0.0</v>
      </c>
      <c r="T3240" s="1">
        <v>0.0</v>
      </c>
      <c r="Y3240" s="1">
        <v>0.0</v>
      </c>
      <c r="AA3240" s="1">
        <v>6.34</v>
      </c>
      <c r="AB3240" s="1">
        <v>2010.322</v>
      </c>
      <c r="AC3240" s="1">
        <v>5.38</v>
      </c>
      <c r="AE3240" s="1">
        <v>6.697</v>
      </c>
      <c r="AF3240" s="1">
        <v>2.558</v>
      </c>
      <c r="AG3240" s="1">
        <v>12921.735</v>
      </c>
      <c r="AH3240" s="1">
        <v>1.748</v>
      </c>
      <c r="AK3240" s="1">
        <v>1604.452</v>
      </c>
      <c r="AL3240" s="1">
        <v>5.06</v>
      </c>
      <c r="AO3240" s="1">
        <v>94.052</v>
      </c>
      <c r="AT3240" s="1">
        <v>1601.282</v>
      </c>
      <c r="AU3240" s="1">
        <v>5.05</v>
      </c>
      <c r="BA3240" s="1">
        <v>93.866</v>
      </c>
      <c r="BC3240" s="1">
        <v>3.62</v>
      </c>
      <c r="BG3240" s="1">
        <v>85.613</v>
      </c>
      <c r="BH3240" s="1">
        <v>0.27</v>
      </c>
      <c r="BJ3240" s="1">
        <v>5.019</v>
      </c>
      <c r="BO3240" s="1">
        <v>101.467</v>
      </c>
      <c r="BP3240" s="1">
        <v>0.32</v>
      </c>
      <c r="BR3240" s="1">
        <v>5.948</v>
      </c>
      <c r="BT3240" s="1">
        <v>0.96</v>
      </c>
      <c r="BU3240" s="1">
        <v>15.142</v>
      </c>
      <c r="BY3240" s="1">
        <v>0.0</v>
      </c>
      <c r="BZ3240" s="1">
        <v>0.0</v>
      </c>
      <c r="CB3240" s="1">
        <v>0.0</v>
      </c>
      <c r="CG3240" s="1">
        <v>3.171</v>
      </c>
      <c r="CH3240" s="1">
        <v>0.01</v>
      </c>
      <c r="CN3240" s="1">
        <v>0.186</v>
      </c>
      <c r="CQ3240" s="1">
        <v>0.03</v>
      </c>
      <c r="CR3240" s="1">
        <v>0.0</v>
      </c>
      <c r="CU3240" s="1">
        <v>9.513</v>
      </c>
      <c r="CV3240" s="1">
        <v>0.0</v>
      </c>
      <c r="CX3240" s="1">
        <v>0.558</v>
      </c>
      <c r="CY3240" s="1">
        <v>0.0</v>
      </c>
      <c r="DA3240" s="1">
        <v>1705.92</v>
      </c>
      <c r="DB3240" s="1">
        <v>40.752</v>
      </c>
      <c r="DF3240" s="1">
        <v>101.467</v>
      </c>
      <c r="DG3240" s="1">
        <v>0.32</v>
      </c>
      <c r="DI3240" s="1">
        <v>5.948</v>
      </c>
      <c r="DN3240" s="1">
        <v>0.0</v>
      </c>
      <c r="DO3240" s="1">
        <v>0.0</v>
      </c>
      <c r="DQ3240" s="1">
        <v>0.0</v>
      </c>
      <c r="DV3240" s="1">
        <v>6.342</v>
      </c>
      <c r="DW3240" s="1">
        <v>0.02</v>
      </c>
      <c r="DY3240" s="1">
        <v>0.372</v>
      </c>
    </row>
    <row r="3241">
      <c r="A3241" s="1" t="s">
        <v>385</v>
      </c>
      <c r="B3241" s="1">
        <v>2019.0</v>
      </c>
      <c r="C3241" s="1" t="s">
        <v>386</v>
      </c>
      <c r="D3241" s="1">
        <v>3112515.0</v>
      </c>
      <c r="E3241" s="1">
        <v>2.4150849536E10</v>
      </c>
      <c r="J3241" s="1">
        <v>9.639</v>
      </c>
      <c r="K3241" s="1">
        <v>0.03</v>
      </c>
      <c r="L3241" s="1">
        <v>0.527</v>
      </c>
      <c r="N3241" s="1">
        <v>669.596</v>
      </c>
      <c r="S3241" s="1">
        <v>0.0</v>
      </c>
      <c r="T3241" s="1">
        <v>0.0</v>
      </c>
      <c r="Y3241" s="1">
        <v>0.0</v>
      </c>
      <c r="AA3241" s="1">
        <v>6.33</v>
      </c>
      <c r="AB3241" s="1">
        <v>2033.725</v>
      </c>
      <c r="AC3241" s="1">
        <v>5.69</v>
      </c>
      <c r="AE3241" s="1">
        <v>1.151</v>
      </c>
      <c r="AF3241" s="1">
        <v>0.469</v>
      </c>
      <c r="AG3241" s="1">
        <v>13243.481</v>
      </c>
      <c r="AH3241" s="1">
        <v>1.707</v>
      </c>
      <c r="AK3241" s="1">
        <v>1709.229</v>
      </c>
      <c r="AL3241" s="1">
        <v>5.32</v>
      </c>
      <c r="AO3241" s="1">
        <v>93.497</v>
      </c>
      <c r="AT3241" s="1">
        <v>1709.229</v>
      </c>
      <c r="AU3241" s="1">
        <v>5.32</v>
      </c>
      <c r="BA3241" s="1">
        <v>93.497</v>
      </c>
      <c r="BC3241" s="1">
        <v>3.81</v>
      </c>
      <c r="BG3241" s="1">
        <v>96.385</v>
      </c>
      <c r="BH3241" s="1">
        <v>0.3</v>
      </c>
      <c r="BJ3241" s="1">
        <v>5.272</v>
      </c>
      <c r="BO3241" s="1">
        <v>118.875</v>
      </c>
      <c r="BP3241" s="1">
        <v>0.37</v>
      </c>
      <c r="BR3241" s="1">
        <v>6.503</v>
      </c>
      <c r="BT3241" s="1">
        <v>0.64</v>
      </c>
      <c r="BU3241" s="1">
        <v>10.111</v>
      </c>
      <c r="BY3241" s="1">
        <v>0.0</v>
      </c>
      <c r="BZ3241" s="1">
        <v>0.0</v>
      </c>
      <c r="CB3241" s="1">
        <v>0.0</v>
      </c>
      <c r="CG3241" s="1">
        <v>0.0</v>
      </c>
      <c r="CH3241" s="1">
        <v>0.0</v>
      </c>
      <c r="CN3241" s="1">
        <v>0.0</v>
      </c>
      <c r="CQ3241" s="1">
        <v>0.03</v>
      </c>
      <c r="CR3241" s="1">
        <v>0.0</v>
      </c>
      <c r="CU3241" s="1">
        <v>9.639</v>
      </c>
      <c r="CV3241" s="1">
        <v>0.0</v>
      </c>
      <c r="CX3241" s="1">
        <v>0.527</v>
      </c>
      <c r="CY3241" s="1">
        <v>0.0</v>
      </c>
      <c r="DA3241" s="1">
        <v>1828.104</v>
      </c>
      <c r="DB3241" s="1">
        <v>41.221</v>
      </c>
      <c r="DF3241" s="1">
        <v>118.875</v>
      </c>
      <c r="DG3241" s="1">
        <v>0.37</v>
      </c>
      <c r="DI3241" s="1">
        <v>6.503</v>
      </c>
      <c r="DN3241" s="1">
        <v>0.0</v>
      </c>
      <c r="DO3241" s="1">
        <v>0.0</v>
      </c>
      <c r="DQ3241" s="1">
        <v>0.0</v>
      </c>
      <c r="DV3241" s="1">
        <v>12.851</v>
      </c>
      <c r="DW3241" s="1">
        <v>0.04</v>
      </c>
      <c r="DY3241" s="1">
        <v>0.703</v>
      </c>
    </row>
    <row r="3242">
      <c r="A3242" s="1" t="s">
        <v>385</v>
      </c>
      <c r="B3242" s="1">
        <v>2020.0</v>
      </c>
      <c r="C3242" s="1" t="s">
        <v>386</v>
      </c>
      <c r="D3242" s="1">
        <v>3069084.0</v>
      </c>
      <c r="E3242" s="1">
        <v>2.2146328576E10</v>
      </c>
      <c r="J3242" s="1">
        <v>9.775</v>
      </c>
      <c r="K3242" s="1">
        <v>0.03</v>
      </c>
      <c r="L3242" s="1">
        <v>0.485</v>
      </c>
      <c r="N3242" s="1">
        <v>673.139</v>
      </c>
      <c r="S3242" s="1">
        <v>0.0</v>
      </c>
      <c r="T3242" s="1">
        <v>0.0</v>
      </c>
      <c r="Y3242" s="1">
        <v>0.0</v>
      </c>
      <c r="AA3242" s="1">
        <v>6.35</v>
      </c>
      <c r="AB3242" s="1">
        <v>2069.021</v>
      </c>
      <c r="AC3242" s="1">
        <v>6.18</v>
      </c>
      <c r="AE3242" s="1">
        <v>-3.522</v>
      </c>
      <c r="AF3242" s="1">
        <v>-1.452</v>
      </c>
      <c r="AG3242" s="1">
        <v>12957.872</v>
      </c>
      <c r="AH3242" s="1">
        <v>1.796</v>
      </c>
      <c r="AK3242" s="1">
        <v>1896.331</v>
      </c>
      <c r="AL3242" s="1">
        <v>5.82</v>
      </c>
      <c r="AO3242" s="1">
        <v>94.175</v>
      </c>
      <c r="AT3242" s="1">
        <v>1896.331</v>
      </c>
      <c r="AU3242" s="1">
        <v>5.82</v>
      </c>
      <c r="BA3242" s="1">
        <v>94.175</v>
      </c>
      <c r="BC3242" s="1">
        <v>4.16</v>
      </c>
      <c r="BG3242" s="1">
        <v>91.232</v>
      </c>
      <c r="BH3242" s="1">
        <v>0.28</v>
      </c>
      <c r="BJ3242" s="1">
        <v>4.531</v>
      </c>
      <c r="BO3242" s="1">
        <v>117.299</v>
      </c>
      <c r="BP3242" s="1">
        <v>0.36</v>
      </c>
      <c r="BR3242" s="1">
        <v>5.825</v>
      </c>
      <c r="BT3242" s="1">
        <v>0.17</v>
      </c>
      <c r="BU3242" s="1">
        <v>2.677</v>
      </c>
      <c r="BY3242" s="1">
        <v>0.0</v>
      </c>
      <c r="BZ3242" s="1">
        <v>0.0</v>
      </c>
      <c r="CB3242" s="1">
        <v>0.0</v>
      </c>
      <c r="CG3242" s="1">
        <v>0.0</v>
      </c>
      <c r="CH3242" s="1">
        <v>0.0</v>
      </c>
      <c r="CN3242" s="1">
        <v>0.0</v>
      </c>
      <c r="CQ3242" s="1">
        <v>0.03</v>
      </c>
      <c r="CR3242" s="1">
        <v>0.0</v>
      </c>
      <c r="CU3242" s="1">
        <v>9.775</v>
      </c>
      <c r="CV3242" s="1">
        <v>0.0</v>
      </c>
      <c r="CX3242" s="1">
        <v>0.485</v>
      </c>
      <c r="CY3242" s="1">
        <v>0.0</v>
      </c>
      <c r="DA3242" s="1">
        <v>2013.63</v>
      </c>
      <c r="DB3242" s="1">
        <v>39.769</v>
      </c>
      <c r="DF3242" s="1">
        <v>117.299</v>
      </c>
      <c r="DG3242" s="1">
        <v>0.36</v>
      </c>
      <c r="DI3242" s="1">
        <v>5.825</v>
      </c>
      <c r="DN3242" s="1">
        <v>0.0</v>
      </c>
      <c r="DO3242" s="1">
        <v>0.0</v>
      </c>
      <c r="DQ3242" s="1">
        <v>0.0</v>
      </c>
      <c r="DV3242" s="1">
        <v>16.292</v>
      </c>
      <c r="DW3242" s="1">
        <v>0.05</v>
      </c>
      <c r="DY3242" s="1">
        <v>0.809</v>
      </c>
    </row>
    <row r="3243">
      <c r="A3243" s="1" t="s">
        <v>385</v>
      </c>
      <c r="B3243" s="1">
        <v>2021.0</v>
      </c>
      <c r="C3243" s="1" t="s">
        <v>386</v>
      </c>
      <c r="D3243" s="1">
        <v>3023731.0</v>
      </c>
      <c r="E3243" s="1">
        <v>2.5234640896E10</v>
      </c>
      <c r="J3243" s="1">
        <v>9.922</v>
      </c>
      <c r="K3243" s="1">
        <v>0.03</v>
      </c>
      <c r="L3243" s="1">
        <v>0.45</v>
      </c>
      <c r="N3243" s="1">
        <v>668.168</v>
      </c>
      <c r="S3243" s="1">
        <v>0.0</v>
      </c>
      <c r="T3243" s="1">
        <v>0.0</v>
      </c>
      <c r="Y3243" s="1">
        <v>0.0</v>
      </c>
      <c r="AA3243" s="1">
        <v>6.82</v>
      </c>
      <c r="AB3243" s="1">
        <v>2255.492</v>
      </c>
      <c r="AC3243" s="1">
        <v>6.66</v>
      </c>
      <c r="AE3243" s="1">
        <v>9.38</v>
      </c>
      <c r="AF3243" s="1">
        <v>3.73</v>
      </c>
      <c r="AG3243" s="1">
        <v>14385.886</v>
      </c>
      <c r="AH3243" s="1">
        <v>1.724</v>
      </c>
      <c r="AK3243" s="1">
        <v>2057.061</v>
      </c>
      <c r="AL3243" s="1">
        <v>6.22</v>
      </c>
      <c r="AO3243" s="1">
        <v>93.393</v>
      </c>
      <c r="AT3243" s="1">
        <v>2043.833</v>
      </c>
      <c r="AU3243" s="1">
        <v>6.18</v>
      </c>
      <c r="BA3243" s="1">
        <v>92.793</v>
      </c>
      <c r="BC3243" s="1">
        <v>4.45</v>
      </c>
      <c r="BG3243" s="1">
        <v>105.83</v>
      </c>
      <c r="BH3243" s="1">
        <v>0.32</v>
      </c>
      <c r="BJ3243" s="1">
        <v>4.805</v>
      </c>
      <c r="BO3243" s="1">
        <v>145.516</v>
      </c>
      <c r="BP3243" s="1">
        <v>0.44</v>
      </c>
      <c r="BR3243" s="1">
        <v>6.607</v>
      </c>
      <c r="BT3243" s="1">
        <v>0.16</v>
      </c>
      <c r="BU3243" s="1">
        <v>2.346</v>
      </c>
      <c r="BY3243" s="1">
        <v>0.0</v>
      </c>
      <c r="BZ3243" s="1">
        <v>0.0</v>
      </c>
      <c r="CB3243" s="1">
        <v>0.0</v>
      </c>
      <c r="CG3243" s="1">
        <v>13.229</v>
      </c>
      <c r="CH3243" s="1">
        <v>0.04</v>
      </c>
      <c r="CN3243" s="1">
        <v>0.601</v>
      </c>
      <c r="CQ3243" s="1">
        <v>0.03</v>
      </c>
      <c r="CR3243" s="1">
        <v>0.0</v>
      </c>
      <c r="CU3243" s="1">
        <v>9.922</v>
      </c>
      <c r="CV3243" s="1">
        <v>0.0</v>
      </c>
      <c r="CX3243" s="1">
        <v>0.45</v>
      </c>
      <c r="CY3243" s="1">
        <v>0.0</v>
      </c>
      <c r="DA3243" s="1">
        <v>2202.577</v>
      </c>
      <c r="DB3243" s="1">
        <v>43.499</v>
      </c>
      <c r="DF3243" s="1">
        <v>145.516</v>
      </c>
      <c r="DG3243" s="1">
        <v>0.44</v>
      </c>
      <c r="DI3243" s="1">
        <v>6.607</v>
      </c>
      <c r="DN3243" s="1">
        <v>3.307</v>
      </c>
      <c r="DO3243" s="1">
        <v>0.01</v>
      </c>
      <c r="DQ3243" s="1">
        <v>0.15</v>
      </c>
      <c r="DV3243" s="1">
        <v>26.457</v>
      </c>
      <c r="DW3243" s="1">
        <v>0.08</v>
      </c>
      <c r="DY3243" s="1">
        <v>1.201</v>
      </c>
    </row>
    <row r="3244">
      <c r="A3244" s="1" t="s">
        <v>385</v>
      </c>
      <c r="B3244" s="1">
        <v>2022.0</v>
      </c>
      <c r="C3244" s="1" t="s">
        <v>386</v>
      </c>
      <c r="D3244" s="1">
        <v>3039946.0</v>
      </c>
      <c r="E3244" s="1">
        <v>2.3827554304E10</v>
      </c>
      <c r="J3244" s="1">
        <v>9.869</v>
      </c>
      <c r="K3244" s="1">
        <v>0.03</v>
      </c>
      <c r="L3244" s="1">
        <v>0.563</v>
      </c>
      <c r="N3244" s="1">
        <v>647.28</v>
      </c>
      <c r="S3244" s="1">
        <v>0.0</v>
      </c>
      <c r="T3244" s="1">
        <v>0.0</v>
      </c>
      <c r="Y3244" s="1">
        <v>0.0</v>
      </c>
      <c r="AA3244" s="1">
        <v>6.17</v>
      </c>
      <c r="AB3244" s="1">
        <v>2029.641</v>
      </c>
      <c r="AC3244" s="1">
        <v>5.33</v>
      </c>
      <c r="AE3244" s="1">
        <v>-14.307</v>
      </c>
      <c r="AF3244" s="1">
        <v>-6.223</v>
      </c>
      <c r="AG3244" s="1">
        <v>12262.0</v>
      </c>
      <c r="AH3244" s="1">
        <v>1.564</v>
      </c>
      <c r="AK3244" s="1">
        <v>1585.555</v>
      </c>
      <c r="AL3244" s="1">
        <v>4.82</v>
      </c>
      <c r="AO3244" s="1">
        <v>90.432</v>
      </c>
      <c r="AT3244" s="1">
        <v>1523.053</v>
      </c>
      <c r="AU3244" s="1">
        <v>4.63</v>
      </c>
      <c r="BA3244" s="1">
        <v>86.867</v>
      </c>
      <c r="BC3244" s="1">
        <v>3.45</v>
      </c>
      <c r="BG3244" s="1">
        <v>95.396</v>
      </c>
      <c r="BH3244" s="1">
        <v>0.29</v>
      </c>
      <c r="BJ3244" s="1">
        <v>5.441</v>
      </c>
      <c r="BO3244" s="1">
        <v>167.766</v>
      </c>
      <c r="BP3244" s="1">
        <v>0.51</v>
      </c>
      <c r="BR3244" s="1">
        <v>9.568</v>
      </c>
      <c r="BT3244" s="1">
        <v>0.84</v>
      </c>
      <c r="BU3244" s="1">
        <v>13.614</v>
      </c>
      <c r="BY3244" s="1">
        <v>0.0</v>
      </c>
      <c r="BZ3244" s="1">
        <v>0.0</v>
      </c>
      <c r="CB3244" s="1">
        <v>0.0</v>
      </c>
      <c r="CG3244" s="1">
        <v>62.501</v>
      </c>
      <c r="CH3244" s="1">
        <v>0.19</v>
      </c>
      <c r="CN3244" s="1">
        <v>3.565</v>
      </c>
      <c r="CQ3244" s="1">
        <v>0.03</v>
      </c>
      <c r="CR3244" s="1">
        <v>0.0</v>
      </c>
      <c r="CU3244" s="1">
        <v>9.869</v>
      </c>
      <c r="CV3244" s="1">
        <v>0.0</v>
      </c>
      <c r="CX3244" s="1">
        <v>0.563</v>
      </c>
      <c r="CY3244" s="1">
        <v>0.0</v>
      </c>
      <c r="DA3244" s="1">
        <v>1753.321</v>
      </c>
      <c r="DB3244" s="1">
        <v>37.276</v>
      </c>
      <c r="DF3244" s="1">
        <v>167.766</v>
      </c>
      <c r="DG3244" s="1">
        <v>0.51</v>
      </c>
      <c r="DI3244" s="1">
        <v>9.568</v>
      </c>
      <c r="DN3244" s="1">
        <v>16.448</v>
      </c>
      <c r="DO3244" s="1">
        <v>0.05</v>
      </c>
      <c r="DQ3244" s="1">
        <v>0.938</v>
      </c>
      <c r="DV3244" s="1">
        <v>46.053</v>
      </c>
      <c r="DW3244" s="1">
        <v>0.14</v>
      </c>
      <c r="DY3244" s="1">
        <v>2.627</v>
      </c>
    </row>
    <row r="3245">
      <c r="A3245" s="1" t="s">
        <v>385</v>
      </c>
      <c r="B3245" s="1">
        <v>2023.0</v>
      </c>
      <c r="C3245" s="1" t="s">
        <v>386</v>
      </c>
      <c r="D3245" s="1">
        <v>3067017.0</v>
      </c>
      <c r="J3245" s="1">
        <v>3.26</v>
      </c>
      <c r="K3245" s="1">
        <v>0.01</v>
      </c>
      <c r="L3245" s="1">
        <v>0.198</v>
      </c>
      <c r="N3245" s="1">
        <v>625.743</v>
      </c>
      <c r="S3245" s="1">
        <v>0.0</v>
      </c>
      <c r="T3245" s="1">
        <v>0.0</v>
      </c>
      <c r="Y3245" s="1">
        <v>0.0</v>
      </c>
      <c r="AA3245" s="1">
        <v>6.22</v>
      </c>
      <c r="AB3245" s="1">
        <v>2028.029</v>
      </c>
      <c r="AC3245" s="1">
        <v>5.05</v>
      </c>
      <c r="AE3245" s="1">
        <v>-2.056</v>
      </c>
      <c r="AF3245" s="1">
        <v>-0.766</v>
      </c>
      <c r="AG3245" s="1">
        <v>11903.938</v>
      </c>
      <c r="AK3245" s="1">
        <v>1447.661</v>
      </c>
      <c r="AL3245" s="1">
        <v>4.44</v>
      </c>
      <c r="AO3245" s="1">
        <v>87.921</v>
      </c>
      <c r="AT3245" s="1">
        <v>1349.846</v>
      </c>
      <c r="AU3245" s="1">
        <v>4.14</v>
      </c>
      <c r="BA3245" s="1">
        <v>81.98</v>
      </c>
      <c r="BC3245" s="1">
        <v>3.16</v>
      </c>
      <c r="BG3245" s="1">
        <v>104.336</v>
      </c>
      <c r="BH3245" s="1">
        <v>0.32</v>
      </c>
      <c r="BJ3245" s="1">
        <v>6.337</v>
      </c>
      <c r="BO3245" s="1">
        <v>198.89</v>
      </c>
      <c r="BP3245" s="1">
        <v>0.61</v>
      </c>
      <c r="BR3245" s="1">
        <v>12.079</v>
      </c>
      <c r="BT3245" s="1">
        <v>1.17</v>
      </c>
      <c r="BU3245" s="1">
        <v>18.81</v>
      </c>
      <c r="BY3245" s="1">
        <v>0.0</v>
      </c>
      <c r="BZ3245" s="1">
        <v>0.0</v>
      </c>
      <c r="CB3245" s="1">
        <v>0.0</v>
      </c>
      <c r="CG3245" s="1">
        <v>97.815</v>
      </c>
      <c r="CH3245" s="1">
        <v>0.3</v>
      </c>
      <c r="CN3245" s="1">
        <v>5.941</v>
      </c>
      <c r="CQ3245" s="1">
        <v>0.01</v>
      </c>
      <c r="CR3245" s="1">
        <v>0.0</v>
      </c>
      <c r="CU3245" s="1">
        <v>3.26</v>
      </c>
      <c r="CV3245" s="1">
        <v>0.0</v>
      </c>
      <c r="CX3245" s="1">
        <v>0.198</v>
      </c>
      <c r="CY3245" s="1">
        <v>0.0</v>
      </c>
      <c r="DA3245" s="1">
        <v>1646.551</v>
      </c>
      <c r="DB3245" s="1">
        <v>36.51</v>
      </c>
      <c r="DF3245" s="1">
        <v>198.89</v>
      </c>
      <c r="DG3245" s="1">
        <v>0.61</v>
      </c>
      <c r="DI3245" s="1">
        <v>12.079</v>
      </c>
      <c r="DN3245" s="1">
        <v>29.344</v>
      </c>
      <c r="DO3245" s="1">
        <v>0.09</v>
      </c>
      <c r="DQ3245" s="1">
        <v>1.782</v>
      </c>
      <c r="DV3245" s="1">
        <v>61.949</v>
      </c>
      <c r="DW3245" s="1">
        <v>0.19</v>
      </c>
      <c r="DY3245" s="1">
        <v>3.762</v>
      </c>
    </row>
    <row r="3246">
      <c r="A3246" s="1" t="s">
        <v>385</v>
      </c>
      <c r="B3246" s="1">
        <v>2024.0</v>
      </c>
      <c r="C3246" s="1" t="s">
        <v>386</v>
      </c>
      <c r="D3246" s="1">
        <v>3034925.0</v>
      </c>
      <c r="J3246" s="1">
        <v>3.295</v>
      </c>
      <c r="K3246" s="1">
        <v>0.01</v>
      </c>
      <c r="L3246" s="1">
        <v>0.192</v>
      </c>
      <c r="N3246" s="1">
        <v>629.559</v>
      </c>
      <c r="S3246" s="1">
        <v>0.0</v>
      </c>
      <c r="T3246" s="1">
        <v>0.0</v>
      </c>
      <c r="Y3246" s="1">
        <v>0.0</v>
      </c>
      <c r="AA3246" s="1">
        <v>6.5</v>
      </c>
      <c r="AB3246" s="1">
        <v>2141.733</v>
      </c>
      <c r="AC3246" s="1">
        <v>5.21</v>
      </c>
      <c r="AK3246" s="1">
        <v>1515.688</v>
      </c>
      <c r="AL3246" s="1">
        <v>4.6</v>
      </c>
      <c r="AO3246" s="1">
        <v>88.292</v>
      </c>
      <c r="AT3246" s="1">
        <v>1416.839</v>
      </c>
      <c r="AU3246" s="1">
        <v>4.3</v>
      </c>
      <c r="BA3246" s="1">
        <v>82.534</v>
      </c>
      <c r="BC3246" s="1">
        <v>3.28</v>
      </c>
      <c r="BG3246" s="1">
        <v>79.079</v>
      </c>
      <c r="BH3246" s="1">
        <v>0.24</v>
      </c>
      <c r="BJ3246" s="1">
        <v>4.607</v>
      </c>
      <c r="BO3246" s="1">
        <v>200.993</v>
      </c>
      <c r="BP3246" s="1">
        <v>0.61</v>
      </c>
      <c r="BR3246" s="1">
        <v>11.708</v>
      </c>
      <c r="BT3246" s="1">
        <v>1.29</v>
      </c>
      <c r="BU3246" s="1">
        <v>19.846</v>
      </c>
      <c r="BY3246" s="1">
        <v>0.0</v>
      </c>
      <c r="BZ3246" s="1">
        <v>0.0</v>
      </c>
      <c r="CB3246" s="1">
        <v>0.0</v>
      </c>
      <c r="CG3246" s="1">
        <v>98.849</v>
      </c>
      <c r="CH3246" s="1">
        <v>0.3</v>
      </c>
      <c r="CN3246" s="1">
        <v>5.758</v>
      </c>
      <c r="CQ3246" s="1">
        <v>0.01</v>
      </c>
      <c r="CR3246" s="1">
        <v>0.0</v>
      </c>
      <c r="CU3246" s="1">
        <v>3.295</v>
      </c>
      <c r="CV3246" s="1">
        <v>0.0</v>
      </c>
      <c r="CX3246" s="1">
        <v>0.192</v>
      </c>
      <c r="CY3246" s="1">
        <v>0.0</v>
      </c>
      <c r="DA3246" s="1">
        <v>1716.682</v>
      </c>
      <c r="DF3246" s="1">
        <v>200.993</v>
      </c>
      <c r="DG3246" s="1">
        <v>0.61</v>
      </c>
      <c r="DI3246" s="1">
        <v>11.708</v>
      </c>
      <c r="DN3246" s="1">
        <v>49.425</v>
      </c>
      <c r="DO3246" s="1">
        <v>0.15</v>
      </c>
      <c r="DQ3246" s="1">
        <v>2.879</v>
      </c>
      <c r="DV3246" s="1">
        <v>69.194</v>
      </c>
      <c r="DW3246" s="1">
        <v>0.21</v>
      </c>
      <c r="DY3246" s="1">
        <v>4.031</v>
      </c>
    </row>
    <row r="3247">
      <c r="A3247" s="1" t="s">
        <v>387</v>
      </c>
      <c r="B3247" s="1">
        <v>2000.0</v>
      </c>
      <c r="C3247" s="1" t="s">
        <v>388</v>
      </c>
      <c r="D3247" s="1">
        <v>2455142.0</v>
      </c>
      <c r="E3247" s="1">
        <v>7.225650176E9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N3247" s="1">
        <v>872.414</v>
      </c>
      <c r="S3247" s="1">
        <v>1160.829</v>
      </c>
      <c r="T3247" s="1">
        <v>2.85</v>
      </c>
      <c r="U3247" s="1">
        <v>4.452</v>
      </c>
      <c r="V3247" s="1">
        <v>1.169</v>
      </c>
      <c r="W3247" s="1">
        <v>11175.405</v>
      </c>
      <c r="X3247" s="1">
        <v>27.437</v>
      </c>
      <c r="Y3247" s="1">
        <v>98.276</v>
      </c>
      <c r="AA3247" s="1">
        <v>3.06</v>
      </c>
      <c r="AB3247" s="1">
        <v>1246.364</v>
      </c>
      <c r="AC3247" s="1">
        <v>2.9</v>
      </c>
      <c r="AE3247" s="1">
        <v>3.666</v>
      </c>
      <c r="AF3247" s="1">
        <v>0.601</v>
      </c>
      <c r="AG3247" s="1">
        <v>6921.989</v>
      </c>
      <c r="AH3247" s="1">
        <v>2.352</v>
      </c>
      <c r="AK3247" s="1">
        <v>1181.194</v>
      </c>
      <c r="AL3247" s="1">
        <v>2.9</v>
      </c>
      <c r="AO3247" s="1">
        <v>100.0</v>
      </c>
      <c r="AT3247" s="1">
        <v>0.0</v>
      </c>
      <c r="AU3247" s="1">
        <v>0.0</v>
      </c>
      <c r="AX3247" s="1">
        <v>0.0</v>
      </c>
      <c r="AY3247" s="1">
        <v>0.0</v>
      </c>
      <c r="AZ3247" s="1">
        <v>0.0</v>
      </c>
      <c r="BA3247" s="1">
        <v>0.0</v>
      </c>
      <c r="BC3247" s="1">
        <v>2.53</v>
      </c>
      <c r="BG3247" s="1">
        <v>0.0</v>
      </c>
      <c r="BH3247" s="1">
        <v>0.0</v>
      </c>
      <c r="BJ3247" s="1">
        <v>0.0</v>
      </c>
      <c r="BO3247" s="1">
        <v>0.0</v>
      </c>
      <c r="BP3247" s="1">
        <v>0.0</v>
      </c>
      <c r="BR3247" s="1">
        <v>0.0</v>
      </c>
      <c r="BT3247" s="1">
        <v>0.16</v>
      </c>
      <c r="BU3247" s="1">
        <v>5.229</v>
      </c>
      <c r="BW3247" s="1">
        <v>0.0</v>
      </c>
      <c r="BX3247" s="1">
        <v>0.0</v>
      </c>
      <c r="BY3247" s="1">
        <v>0.0</v>
      </c>
      <c r="BZ3247" s="1">
        <v>0.0</v>
      </c>
      <c r="CA3247" s="1">
        <v>0.0</v>
      </c>
      <c r="CB3247" s="1">
        <v>0.0</v>
      </c>
      <c r="CG3247" s="1">
        <v>20.365</v>
      </c>
      <c r="CH3247" s="1">
        <v>0.05</v>
      </c>
      <c r="CJ3247" s="1">
        <v>-10.255</v>
      </c>
      <c r="CK3247" s="1">
        <v>-0.013</v>
      </c>
      <c r="CL3247" s="1">
        <v>47.042</v>
      </c>
      <c r="CM3247" s="1">
        <v>0.115</v>
      </c>
      <c r="CN3247" s="1">
        <v>1.724</v>
      </c>
      <c r="CQ3247" s="1">
        <v>0.0</v>
      </c>
      <c r="CR3247" s="1">
        <v>0.0</v>
      </c>
      <c r="CU3247" s="1">
        <v>0.0</v>
      </c>
      <c r="CV3247" s="1">
        <v>0.0</v>
      </c>
      <c r="CX3247" s="1">
        <v>0.0</v>
      </c>
      <c r="CY3247" s="1">
        <v>0.0</v>
      </c>
      <c r="DA3247" s="1">
        <v>1181.194</v>
      </c>
      <c r="DB3247" s="1">
        <v>16.994</v>
      </c>
      <c r="DF3247" s="1">
        <v>0.0</v>
      </c>
      <c r="DG3247" s="1">
        <v>0.0</v>
      </c>
      <c r="DI3247" s="1">
        <v>0.0</v>
      </c>
      <c r="DN3247" s="1">
        <v>0.0</v>
      </c>
      <c r="DO3247" s="1">
        <v>0.0</v>
      </c>
      <c r="DQ3247" s="1">
        <v>0.0</v>
      </c>
      <c r="DV3247" s="1">
        <v>0.0</v>
      </c>
      <c r="DW3247" s="1">
        <v>0.0</v>
      </c>
      <c r="DY3247" s="1">
        <v>0.0</v>
      </c>
    </row>
    <row r="3248">
      <c r="A3248" s="1" t="s">
        <v>387</v>
      </c>
      <c r="B3248" s="1">
        <v>2001.0</v>
      </c>
      <c r="C3248" s="1" t="s">
        <v>388</v>
      </c>
      <c r="D3248" s="1">
        <v>2477664.0</v>
      </c>
      <c r="E3248" s="1">
        <v>7.799420416E9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N3248" s="1">
        <v>872.054</v>
      </c>
      <c r="S3248" s="1">
        <v>1174.493</v>
      </c>
      <c r="T3248" s="1">
        <v>2.91</v>
      </c>
      <c r="U3248" s="1">
        <v>-0.849</v>
      </c>
      <c r="V3248" s="1">
        <v>-0.233</v>
      </c>
      <c r="W3248" s="1">
        <v>10979.848</v>
      </c>
      <c r="X3248" s="1">
        <v>27.204</v>
      </c>
      <c r="Y3248" s="1">
        <v>97.98</v>
      </c>
      <c r="AA3248" s="1">
        <v>3.15</v>
      </c>
      <c r="AB3248" s="1">
        <v>1271.359</v>
      </c>
      <c r="AC3248" s="1">
        <v>2.97</v>
      </c>
      <c r="AE3248" s="1">
        <v>-0.79</v>
      </c>
      <c r="AF3248" s="1">
        <v>-0.134</v>
      </c>
      <c r="AG3248" s="1">
        <v>6804.878</v>
      </c>
      <c r="AH3248" s="1">
        <v>2.162</v>
      </c>
      <c r="AK3248" s="1">
        <v>1198.71</v>
      </c>
      <c r="AL3248" s="1">
        <v>2.97</v>
      </c>
      <c r="AO3248" s="1">
        <v>100.0</v>
      </c>
      <c r="AT3248" s="1">
        <v>0.0</v>
      </c>
      <c r="AU3248" s="1">
        <v>0.0</v>
      </c>
      <c r="AX3248" s="1">
        <v>0.0</v>
      </c>
      <c r="AY3248" s="1">
        <v>0.0</v>
      </c>
      <c r="AZ3248" s="1">
        <v>0.0</v>
      </c>
      <c r="BA3248" s="1">
        <v>0.0</v>
      </c>
      <c r="BC3248" s="1">
        <v>2.59</v>
      </c>
      <c r="BG3248" s="1">
        <v>0.0</v>
      </c>
      <c r="BH3248" s="1">
        <v>0.0</v>
      </c>
      <c r="BJ3248" s="1">
        <v>0.0</v>
      </c>
      <c r="BO3248" s="1">
        <v>0.0</v>
      </c>
      <c r="BP3248" s="1">
        <v>0.0</v>
      </c>
      <c r="BR3248" s="1">
        <v>0.0</v>
      </c>
      <c r="BT3248" s="1">
        <v>0.18</v>
      </c>
      <c r="BU3248" s="1">
        <v>5.714</v>
      </c>
      <c r="BW3248" s="1">
        <v>0.0</v>
      </c>
      <c r="BX3248" s="1">
        <v>0.0</v>
      </c>
      <c r="BY3248" s="1">
        <v>0.0</v>
      </c>
      <c r="BZ3248" s="1">
        <v>0.0</v>
      </c>
      <c r="CA3248" s="1">
        <v>0.0</v>
      </c>
      <c r="CB3248" s="1">
        <v>0.0</v>
      </c>
      <c r="CG3248" s="1">
        <v>24.216</v>
      </c>
      <c r="CH3248" s="1">
        <v>0.06</v>
      </c>
      <c r="CJ3248" s="1">
        <v>12.541</v>
      </c>
      <c r="CK3248" s="1">
        <v>0.014</v>
      </c>
      <c r="CL3248" s="1">
        <v>52.461</v>
      </c>
      <c r="CM3248" s="1">
        <v>0.13</v>
      </c>
      <c r="CN3248" s="1">
        <v>2.02</v>
      </c>
      <c r="CQ3248" s="1">
        <v>0.0</v>
      </c>
      <c r="CR3248" s="1">
        <v>0.0</v>
      </c>
      <c r="CU3248" s="1">
        <v>0.0</v>
      </c>
      <c r="CV3248" s="1">
        <v>0.0</v>
      </c>
      <c r="CX3248" s="1">
        <v>0.0</v>
      </c>
      <c r="CY3248" s="1">
        <v>0.0</v>
      </c>
      <c r="DA3248" s="1">
        <v>1198.71</v>
      </c>
      <c r="DB3248" s="1">
        <v>16.86</v>
      </c>
      <c r="DF3248" s="1">
        <v>0.0</v>
      </c>
      <c r="DG3248" s="1">
        <v>0.0</v>
      </c>
      <c r="DI3248" s="1">
        <v>0.0</v>
      </c>
      <c r="DN3248" s="1">
        <v>0.0</v>
      </c>
      <c r="DO3248" s="1">
        <v>0.0</v>
      </c>
      <c r="DQ3248" s="1">
        <v>0.0</v>
      </c>
      <c r="DV3248" s="1">
        <v>0.0</v>
      </c>
      <c r="DW3248" s="1">
        <v>0.0</v>
      </c>
      <c r="DY3248" s="1">
        <v>0.0</v>
      </c>
    </row>
    <row r="3249">
      <c r="A3249" s="1" t="s">
        <v>387</v>
      </c>
      <c r="B3249" s="1">
        <v>2002.0</v>
      </c>
      <c r="C3249" s="1" t="s">
        <v>388</v>
      </c>
      <c r="D3249" s="1">
        <v>2500029.0</v>
      </c>
      <c r="E3249" s="1">
        <v>8.569503232E9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N3249" s="1">
        <v>873.786</v>
      </c>
      <c r="S3249" s="1">
        <v>1207.986</v>
      </c>
      <c r="T3249" s="1">
        <v>3.02</v>
      </c>
      <c r="U3249" s="1">
        <v>7.847</v>
      </c>
      <c r="V3249" s="1">
        <v>2.135</v>
      </c>
      <c r="W3249" s="1">
        <v>11735.474</v>
      </c>
      <c r="X3249" s="1">
        <v>29.339</v>
      </c>
      <c r="Y3249" s="1">
        <v>97.735</v>
      </c>
      <c r="AA3249" s="1">
        <v>3.24</v>
      </c>
      <c r="AB3249" s="1">
        <v>1295.985</v>
      </c>
      <c r="AC3249" s="1">
        <v>3.09</v>
      </c>
      <c r="AE3249" s="1">
        <v>6.596</v>
      </c>
      <c r="AF3249" s="1">
        <v>1.112</v>
      </c>
      <c r="AG3249" s="1">
        <v>7188.816</v>
      </c>
      <c r="AH3249" s="1">
        <v>2.097</v>
      </c>
      <c r="AK3249" s="1">
        <v>1235.986</v>
      </c>
      <c r="AL3249" s="1">
        <v>3.09</v>
      </c>
      <c r="AO3249" s="1">
        <v>100.0</v>
      </c>
      <c r="AT3249" s="1">
        <v>0.0</v>
      </c>
      <c r="AU3249" s="1">
        <v>0.0</v>
      </c>
      <c r="AX3249" s="1">
        <v>0.0</v>
      </c>
      <c r="AY3249" s="1">
        <v>0.0</v>
      </c>
      <c r="AZ3249" s="1">
        <v>0.0</v>
      </c>
      <c r="BA3249" s="1">
        <v>0.0</v>
      </c>
      <c r="BC3249" s="1">
        <v>2.7</v>
      </c>
      <c r="BG3249" s="1">
        <v>0.0</v>
      </c>
      <c r="BH3249" s="1">
        <v>0.0</v>
      </c>
      <c r="BJ3249" s="1">
        <v>0.0</v>
      </c>
      <c r="BO3249" s="1">
        <v>0.0</v>
      </c>
      <c r="BP3249" s="1">
        <v>0.0</v>
      </c>
      <c r="BR3249" s="1">
        <v>0.0</v>
      </c>
      <c r="BT3249" s="1">
        <v>0.15</v>
      </c>
      <c r="BU3249" s="1">
        <v>4.63</v>
      </c>
      <c r="BW3249" s="1">
        <v>0.0</v>
      </c>
      <c r="BX3249" s="1">
        <v>0.0</v>
      </c>
      <c r="BY3249" s="1">
        <v>0.0</v>
      </c>
      <c r="BZ3249" s="1">
        <v>0.0</v>
      </c>
      <c r="CA3249" s="1">
        <v>0.0</v>
      </c>
      <c r="CB3249" s="1">
        <v>0.0</v>
      </c>
      <c r="CG3249" s="1">
        <v>28.0</v>
      </c>
      <c r="CH3249" s="1">
        <v>0.07</v>
      </c>
      <c r="CJ3249" s="1">
        <v>88.614</v>
      </c>
      <c r="CK3249" s="1">
        <v>0.115</v>
      </c>
      <c r="CL3249" s="1">
        <v>98.063</v>
      </c>
      <c r="CM3249" s="1">
        <v>0.245</v>
      </c>
      <c r="CN3249" s="1">
        <v>2.265</v>
      </c>
      <c r="CQ3249" s="1">
        <v>0.0</v>
      </c>
      <c r="CR3249" s="1">
        <v>0.0</v>
      </c>
      <c r="CU3249" s="1">
        <v>0.0</v>
      </c>
      <c r="CV3249" s="1">
        <v>0.0</v>
      </c>
      <c r="CX3249" s="1">
        <v>0.0</v>
      </c>
      <c r="CY3249" s="1">
        <v>0.0</v>
      </c>
      <c r="DA3249" s="1">
        <v>1235.986</v>
      </c>
      <c r="DB3249" s="1">
        <v>17.972</v>
      </c>
      <c r="DF3249" s="1">
        <v>0.0</v>
      </c>
      <c r="DG3249" s="1">
        <v>0.0</v>
      </c>
      <c r="DI3249" s="1">
        <v>0.0</v>
      </c>
      <c r="DN3249" s="1">
        <v>0.0</v>
      </c>
      <c r="DO3249" s="1">
        <v>0.0</v>
      </c>
      <c r="DQ3249" s="1">
        <v>0.0</v>
      </c>
      <c r="DV3249" s="1">
        <v>0.0</v>
      </c>
      <c r="DW3249" s="1">
        <v>0.0</v>
      </c>
      <c r="DY3249" s="1">
        <v>0.0</v>
      </c>
    </row>
    <row r="3250">
      <c r="A3250" s="1" t="s">
        <v>387</v>
      </c>
      <c r="B3250" s="1">
        <v>2003.0</v>
      </c>
      <c r="C3250" s="1" t="s">
        <v>388</v>
      </c>
      <c r="D3250" s="1">
        <v>2521755.0</v>
      </c>
      <c r="E3250" s="1">
        <v>9.61604096E9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N3250" s="1">
        <v>871.383</v>
      </c>
      <c r="S3250" s="1">
        <v>1205.51</v>
      </c>
      <c r="T3250" s="1">
        <v>3.04</v>
      </c>
      <c r="U3250" s="1">
        <v>2.195</v>
      </c>
      <c r="V3250" s="1">
        <v>0.644</v>
      </c>
      <c r="W3250" s="1">
        <v>11889.742</v>
      </c>
      <c r="X3250" s="1">
        <v>29.983</v>
      </c>
      <c r="Y3250" s="1">
        <v>97.749</v>
      </c>
      <c r="AA3250" s="1">
        <v>3.27</v>
      </c>
      <c r="AB3250" s="1">
        <v>1296.716</v>
      </c>
      <c r="AC3250" s="1">
        <v>3.11</v>
      </c>
      <c r="AE3250" s="1">
        <v>-0.78</v>
      </c>
      <c r="AF3250" s="1">
        <v>-0.14</v>
      </c>
      <c r="AG3250" s="1">
        <v>7071.32</v>
      </c>
      <c r="AH3250" s="1">
        <v>1.854</v>
      </c>
      <c r="AK3250" s="1">
        <v>1233.268</v>
      </c>
      <c r="AL3250" s="1">
        <v>3.11</v>
      </c>
      <c r="AO3250" s="1">
        <v>100.0</v>
      </c>
      <c r="AT3250" s="1">
        <v>0.0</v>
      </c>
      <c r="AU3250" s="1">
        <v>0.0</v>
      </c>
      <c r="AX3250" s="1">
        <v>0.0</v>
      </c>
      <c r="AY3250" s="1">
        <v>0.0</v>
      </c>
      <c r="AZ3250" s="1">
        <v>0.0</v>
      </c>
      <c r="BA3250" s="1">
        <v>0.0</v>
      </c>
      <c r="BC3250" s="1">
        <v>2.71</v>
      </c>
      <c r="BG3250" s="1">
        <v>0.0</v>
      </c>
      <c r="BH3250" s="1">
        <v>0.0</v>
      </c>
      <c r="BJ3250" s="1">
        <v>0.0</v>
      </c>
      <c r="BO3250" s="1">
        <v>0.0</v>
      </c>
      <c r="BP3250" s="1">
        <v>0.0</v>
      </c>
      <c r="BR3250" s="1">
        <v>0.0</v>
      </c>
      <c r="BT3250" s="1">
        <v>0.16</v>
      </c>
      <c r="BU3250" s="1">
        <v>4.893</v>
      </c>
      <c r="BW3250" s="1">
        <v>0.0</v>
      </c>
      <c r="BX3250" s="1">
        <v>0.0</v>
      </c>
      <c r="BY3250" s="1">
        <v>0.0</v>
      </c>
      <c r="BZ3250" s="1">
        <v>0.0</v>
      </c>
      <c r="CA3250" s="1">
        <v>0.0</v>
      </c>
      <c r="CB3250" s="1">
        <v>0.0</v>
      </c>
      <c r="CG3250" s="1">
        <v>27.758</v>
      </c>
      <c r="CH3250" s="1">
        <v>0.07</v>
      </c>
      <c r="CJ3250" s="1">
        <v>31.496</v>
      </c>
      <c r="CK3250" s="1">
        <v>0.077</v>
      </c>
      <c r="CL3250" s="1">
        <v>127.838</v>
      </c>
      <c r="CM3250" s="1">
        <v>0.322</v>
      </c>
      <c r="CN3250" s="1">
        <v>2.251</v>
      </c>
      <c r="CQ3250" s="1">
        <v>0.0</v>
      </c>
      <c r="CR3250" s="1">
        <v>0.0</v>
      </c>
      <c r="CU3250" s="1">
        <v>0.0</v>
      </c>
      <c r="CV3250" s="1">
        <v>0.0</v>
      </c>
      <c r="CX3250" s="1">
        <v>0.0</v>
      </c>
      <c r="CY3250" s="1">
        <v>0.0</v>
      </c>
      <c r="DA3250" s="1">
        <v>1233.268</v>
      </c>
      <c r="DB3250" s="1">
        <v>17.832</v>
      </c>
      <c r="DF3250" s="1">
        <v>0.0</v>
      </c>
      <c r="DG3250" s="1">
        <v>0.0</v>
      </c>
      <c r="DI3250" s="1">
        <v>0.0</v>
      </c>
      <c r="DN3250" s="1">
        <v>0.0</v>
      </c>
      <c r="DO3250" s="1">
        <v>0.0</v>
      </c>
      <c r="DQ3250" s="1">
        <v>0.0</v>
      </c>
      <c r="DV3250" s="1">
        <v>0.0</v>
      </c>
      <c r="DW3250" s="1">
        <v>0.0</v>
      </c>
      <c r="DY3250" s="1">
        <v>0.0</v>
      </c>
    </row>
    <row r="3251">
      <c r="A3251" s="1" t="s">
        <v>387</v>
      </c>
      <c r="B3251" s="1">
        <v>2004.0</v>
      </c>
      <c r="C3251" s="1" t="s">
        <v>388</v>
      </c>
      <c r="D3251" s="1">
        <v>2542754.0</v>
      </c>
      <c r="E3251" s="1">
        <v>1.1156312064E10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N3251" s="1">
        <v>871.951</v>
      </c>
      <c r="S3251" s="1">
        <v>1254.545</v>
      </c>
      <c r="T3251" s="1">
        <v>3.19</v>
      </c>
      <c r="U3251" s="1">
        <v>21.159</v>
      </c>
      <c r="V3251" s="1">
        <v>6.344</v>
      </c>
      <c r="W3251" s="1">
        <v>14286.547</v>
      </c>
      <c r="X3251" s="1">
        <v>36.327</v>
      </c>
      <c r="Y3251" s="1">
        <v>97.256</v>
      </c>
      <c r="AA3251" s="1">
        <v>3.44</v>
      </c>
      <c r="AB3251" s="1">
        <v>1352.864</v>
      </c>
      <c r="AC3251" s="1">
        <v>3.28</v>
      </c>
      <c r="AE3251" s="1">
        <v>10.483</v>
      </c>
      <c r="AF3251" s="1">
        <v>1.869</v>
      </c>
      <c r="AG3251" s="1">
        <v>7748.077</v>
      </c>
      <c r="AH3251" s="1">
        <v>1.766</v>
      </c>
      <c r="AK3251" s="1">
        <v>1289.94</v>
      </c>
      <c r="AL3251" s="1">
        <v>3.28</v>
      </c>
      <c r="AO3251" s="1">
        <v>100.0</v>
      </c>
      <c r="AT3251" s="1">
        <v>0.0</v>
      </c>
      <c r="AU3251" s="1">
        <v>0.0</v>
      </c>
      <c r="AX3251" s="1">
        <v>0.0</v>
      </c>
      <c r="AY3251" s="1">
        <v>0.0</v>
      </c>
      <c r="AZ3251" s="1">
        <v>0.0</v>
      </c>
      <c r="BA3251" s="1">
        <v>0.0</v>
      </c>
      <c r="BC3251" s="1">
        <v>2.86</v>
      </c>
      <c r="BG3251" s="1">
        <v>0.0</v>
      </c>
      <c r="BH3251" s="1">
        <v>0.0</v>
      </c>
      <c r="BJ3251" s="1">
        <v>0.0</v>
      </c>
      <c r="BO3251" s="1">
        <v>0.0</v>
      </c>
      <c r="BP3251" s="1">
        <v>0.0</v>
      </c>
      <c r="BR3251" s="1">
        <v>0.0</v>
      </c>
      <c r="BT3251" s="1">
        <v>0.16</v>
      </c>
      <c r="BU3251" s="1">
        <v>4.651</v>
      </c>
      <c r="BW3251" s="1">
        <v>0.0</v>
      </c>
      <c r="BX3251" s="1">
        <v>0.0</v>
      </c>
      <c r="BY3251" s="1">
        <v>0.0</v>
      </c>
      <c r="BZ3251" s="1">
        <v>0.0</v>
      </c>
      <c r="CA3251" s="1">
        <v>0.0</v>
      </c>
      <c r="CB3251" s="1">
        <v>0.0</v>
      </c>
      <c r="CG3251" s="1">
        <v>35.395</v>
      </c>
      <c r="CH3251" s="1">
        <v>0.09</v>
      </c>
      <c r="CJ3251" s="1">
        <v>17.887</v>
      </c>
      <c r="CK3251" s="1">
        <v>0.058</v>
      </c>
      <c r="CL3251" s="1">
        <v>149.46</v>
      </c>
      <c r="CM3251" s="1">
        <v>0.38</v>
      </c>
      <c r="CN3251" s="1">
        <v>2.744</v>
      </c>
      <c r="CQ3251" s="1">
        <v>0.0</v>
      </c>
      <c r="CR3251" s="1">
        <v>0.0</v>
      </c>
      <c r="CU3251" s="1">
        <v>0.0</v>
      </c>
      <c r="CV3251" s="1">
        <v>0.0</v>
      </c>
      <c r="CX3251" s="1">
        <v>0.0</v>
      </c>
      <c r="CY3251" s="1">
        <v>0.0</v>
      </c>
      <c r="DA3251" s="1">
        <v>1289.94</v>
      </c>
      <c r="DB3251" s="1">
        <v>19.701</v>
      </c>
      <c r="DF3251" s="1">
        <v>0.0</v>
      </c>
      <c r="DG3251" s="1">
        <v>0.0</v>
      </c>
      <c r="DI3251" s="1">
        <v>0.0</v>
      </c>
      <c r="DN3251" s="1">
        <v>0.0</v>
      </c>
      <c r="DO3251" s="1">
        <v>0.0</v>
      </c>
      <c r="DQ3251" s="1">
        <v>0.0</v>
      </c>
      <c r="DV3251" s="1">
        <v>0.0</v>
      </c>
      <c r="DW3251" s="1">
        <v>0.0</v>
      </c>
      <c r="DY3251" s="1">
        <v>0.0</v>
      </c>
    </row>
    <row r="3252">
      <c r="A3252" s="1" t="s">
        <v>387</v>
      </c>
      <c r="B3252" s="1">
        <v>2005.0</v>
      </c>
      <c r="C3252" s="1" t="s">
        <v>388</v>
      </c>
      <c r="D3252" s="1">
        <v>2563418.0</v>
      </c>
      <c r="E3252" s="1">
        <v>1.254745088E10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N3252" s="1">
        <v>870.588</v>
      </c>
      <c r="S3252" s="1">
        <v>1291.245</v>
      </c>
      <c r="T3252" s="1">
        <v>3.31</v>
      </c>
      <c r="U3252" s="1">
        <v>9.499</v>
      </c>
      <c r="V3252" s="1">
        <v>3.451</v>
      </c>
      <c r="W3252" s="1">
        <v>15517.509</v>
      </c>
      <c r="X3252" s="1">
        <v>39.778</v>
      </c>
      <c r="Y3252" s="1">
        <v>97.353</v>
      </c>
      <c r="AA3252" s="1">
        <v>3.56</v>
      </c>
      <c r="AB3252" s="1">
        <v>1388.771</v>
      </c>
      <c r="AC3252" s="1">
        <v>3.4</v>
      </c>
      <c r="AE3252" s="1">
        <v>3.313</v>
      </c>
      <c r="AF3252" s="1">
        <v>0.653</v>
      </c>
      <c r="AG3252" s="1">
        <v>7940.231</v>
      </c>
      <c r="AH3252" s="1">
        <v>1.622</v>
      </c>
      <c r="AK3252" s="1">
        <v>1326.354</v>
      </c>
      <c r="AL3252" s="1">
        <v>3.4</v>
      </c>
      <c r="AO3252" s="1">
        <v>100.0</v>
      </c>
      <c r="AT3252" s="1">
        <v>0.0</v>
      </c>
      <c r="AU3252" s="1">
        <v>0.0</v>
      </c>
      <c r="AX3252" s="1">
        <v>0.0</v>
      </c>
      <c r="AY3252" s="1">
        <v>0.0</v>
      </c>
      <c r="AZ3252" s="1">
        <v>0.0</v>
      </c>
      <c r="BA3252" s="1">
        <v>0.0</v>
      </c>
      <c r="BC3252" s="1">
        <v>2.96</v>
      </c>
      <c r="BG3252" s="1">
        <v>0.0</v>
      </c>
      <c r="BH3252" s="1">
        <v>0.0</v>
      </c>
      <c r="BJ3252" s="1">
        <v>0.0</v>
      </c>
      <c r="BO3252" s="1">
        <v>0.0</v>
      </c>
      <c r="BP3252" s="1">
        <v>0.0</v>
      </c>
      <c r="BR3252" s="1">
        <v>0.0</v>
      </c>
      <c r="BT3252" s="1">
        <v>0.16</v>
      </c>
      <c r="BU3252" s="1">
        <v>4.494</v>
      </c>
      <c r="BW3252" s="1">
        <v>0.0</v>
      </c>
      <c r="BX3252" s="1">
        <v>0.0</v>
      </c>
      <c r="BY3252" s="1">
        <v>0.0</v>
      </c>
      <c r="BZ3252" s="1">
        <v>0.0</v>
      </c>
      <c r="CA3252" s="1">
        <v>0.0</v>
      </c>
      <c r="CB3252" s="1">
        <v>0.0</v>
      </c>
      <c r="CG3252" s="1">
        <v>35.109</v>
      </c>
      <c r="CH3252" s="1">
        <v>0.09</v>
      </c>
      <c r="CJ3252" s="1">
        <v>-6.877</v>
      </c>
      <c r="CK3252" s="1">
        <v>-0.026</v>
      </c>
      <c r="CL3252" s="1">
        <v>138.06</v>
      </c>
      <c r="CM3252" s="1">
        <v>0.354</v>
      </c>
      <c r="CN3252" s="1">
        <v>2.647</v>
      </c>
      <c r="CQ3252" s="1">
        <v>0.0</v>
      </c>
      <c r="CR3252" s="1">
        <v>0.0</v>
      </c>
      <c r="CU3252" s="1">
        <v>0.0</v>
      </c>
      <c r="CV3252" s="1">
        <v>0.0</v>
      </c>
      <c r="CX3252" s="1">
        <v>0.0</v>
      </c>
      <c r="CY3252" s="1">
        <v>0.0</v>
      </c>
      <c r="DA3252" s="1">
        <v>1326.354</v>
      </c>
      <c r="DB3252" s="1">
        <v>20.354</v>
      </c>
      <c r="DF3252" s="1">
        <v>0.0</v>
      </c>
      <c r="DG3252" s="1">
        <v>0.0</v>
      </c>
      <c r="DI3252" s="1">
        <v>0.0</v>
      </c>
      <c r="DN3252" s="1">
        <v>0.0</v>
      </c>
      <c r="DO3252" s="1">
        <v>0.0</v>
      </c>
      <c r="DQ3252" s="1">
        <v>0.0</v>
      </c>
      <c r="DV3252" s="1">
        <v>0.0</v>
      </c>
      <c r="DW3252" s="1">
        <v>0.0</v>
      </c>
      <c r="DY3252" s="1">
        <v>0.0</v>
      </c>
    </row>
    <row r="3253">
      <c r="A3253" s="1" t="s">
        <v>387</v>
      </c>
      <c r="B3253" s="1">
        <v>2006.0</v>
      </c>
      <c r="C3253" s="1" t="s">
        <v>388</v>
      </c>
      <c r="D3253" s="1">
        <v>2584714.0</v>
      </c>
      <c r="E3253" s="1">
        <v>1.4288905216E10</v>
      </c>
      <c r="G3253" s="1">
        <v>0.0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N3253" s="1">
        <v>872.521</v>
      </c>
      <c r="S3253" s="1">
        <v>1327.033</v>
      </c>
      <c r="T3253" s="1">
        <v>3.43</v>
      </c>
      <c r="U3253" s="1">
        <v>7.41</v>
      </c>
      <c r="V3253" s="1">
        <v>2.947</v>
      </c>
      <c r="W3253" s="1">
        <v>16529.996</v>
      </c>
      <c r="X3253" s="1">
        <v>42.725</v>
      </c>
      <c r="Y3253" s="1">
        <v>97.167</v>
      </c>
      <c r="AA3253" s="1">
        <v>3.75</v>
      </c>
      <c r="AB3253" s="1">
        <v>1450.838</v>
      </c>
      <c r="AC3253" s="1">
        <v>3.53</v>
      </c>
      <c r="AE3253" s="1">
        <v>5.528</v>
      </c>
      <c r="AF3253" s="1">
        <v>1.125</v>
      </c>
      <c r="AG3253" s="1">
        <v>8310.102</v>
      </c>
      <c r="AH3253" s="1">
        <v>1.503</v>
      </c>
      <c r="AK3253" s="1">
        <v>1365.722</v>
      </c>
      <c r="AL3253" s="1">
        <v>3.53</v>
      </c>
      <c r="AO3253" s="1">
        <v>100.0</v>
      </c>
      <c r="AT3253" s="1">
        <v>0.0</v>
      </c>
      <c r="AU3253" s="1">
        <v>0.0</v>
      </c>
      <c r="AX3253" s="1">
        <v>0.0</v>
      </c>
      <c r="AY3253" s="1">
        <v>0.0</v>
      </c>
      <c r="AZ3253" s="1">
        <v>0.0</v>
      </c>
      <c r="BA3253" s="1">
        <v>0.0</v>
      </c>
      <c r="BC3253" s="1">
        <v>3.08</v>
      </c>
      <c r="BG3253" s="1">
        <v>0.0</v>
      </c>
      <c r="BH3253" s="1">
        <v>0.0</v>
      </c>
      <c r="BJ3253" s="1">
        <v>0.0</v>
      </c>
      <c r="BO3253" s="1">
        <v>0.0</v>
      </c>
      <c r="BP3253" s="1">
        <v>0.0</v>
      </c>
      <c r="BR3253" s="1">
        <v>0.0</v>
      </c>
      <c r="BT3253" s="1">
        <v>0.22</v>
      </c>
      <c r="BU3253" s="1">
        <v>5.867</v>
      </c>
      <c r="BW3253" s="1">
        <v>0.0</v>
      </c>
      <c r="BX3253" s="1">
        <v>0.0</v>
      </c>
      <c r="BY3253" s="1">
        <v>0.0</v>
      </c>
      <c r="BZ3253" s="1">
        <v>0.0</v>
      </c>
      <c r="CA3253" s="1">
        <v>0.0</v>
      </c>
      <c r="CB3253" s="1">
        <v>0.0</v>
      </c>
      <c r="CG3253" s="1">
        <v>38.689</v>
      </c>
      <c r="CH3253" s="1">
        <v>0.1</v>
      </c>
      <c r="CJ3253" s="1">
        <v>87.636</v>
      </c>
      <c r="CK3253" s="1">
        <v>0.31</v>
      </c>
      <c r="CL3253" s="1">
        <v>256.917</v>
      </c>
      <c r="CM3253" s="1">
        <v>0.664</v>
      </c>
      <c r="CN3253" s="1">
        <v>2.833</v>
      </c>
      <c r="CQ3253" s="1">
        <v>0.0</v>
      </c>
      <c r="CR3253" s="1">
        <v>0.0</v>
      </c>
      <c r="CU3253" s="1">
        <v>0.0</v>
      </c>
      <c r="CV3253" s="1">
        <v>0.0</v>
      </c>
      <c r="CX3253" s="1">
        <v>0.0</v>
      </c>
      <c r="CY3253" s="1">
        <v>0.0</v>
      </c>
      <c r="DA3253" s="1">
        <v>1365.722</v>
      </c>
      <c r="DB3253" s="1">
        <v>21.479</v>
      </c>
      <c r="DF3253" s="1">
        <v>0.0</v>
      </c>
      <c r="DG3253" s="1">
        <v>0.0</v>
      </c>
      <c r="DI3253" s="1">
        <v>0.0</v>
      </c>
      <c r="DN3253" s="1">
        <v>0.0</v>
      </c>
      <c r="DO3253" s="1">
        <v>0.0</v>
      </c>
      <c r="DQ3253" s="1">
        <v>0.0</v>
      </c>
      <c r="DV3253" s="1">
        <v>0.0</v>
      </c>
      <c r="DW3253" s="1">
        <v>0.0</v>
      </c>
      <c r="DY3253" s="1">
        <v>0.0</v>
      </c>
    </row>
    <row r="3254">
      <c r="A3254" s="1" t="s">
        <v>387</v>
      </c>
      <c r="B3254" s="1">
        <v>2007.0</v>
      </c>
      <c r="C3254" s="1" t="s">
        <v>388</v>
      </c>
      <c r="D3254" s="1">
        <v>2607932.0</v>
      </c>
      <c r="E3254" s="1">
        <v>1.6520107008E10</v>
      </c>
      <c r="G3254" s="1">
        <v>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N3254" s="1">
        <v>867.924</v>
      </c>
      <c r="S3254" s="1">
        <v>1361.232</v>
      </c>
      <c r="T3254" s="1">
        <v>3.55</v>
      </c>
      <c r="U3254" s="1">
        <v>14.41</v>
      </c>
      <c r="V3254" s="1">
        <v>6.157</v>
      </c>
      <c r="W3254" s="1">
        <v>18743.643</v>
      </c>
      <c r="X3254" s="1">
        <v>48.882</v>
      </c>
      <c r="Y3254" s="1">
        <v>95.687</v>
      </c>
      <c r="AA3254" s="1">
        <v>3.91</v>
      </c>
      <c r="AB3254" s="1">
        <v>1499.272</v>
      </c>
      <c r="AC3254" s="1">
        <v>3.71</v>
      </c>
      <c r="AE3254" s="1">
        <v>10.922</v>
      </c>
      <c r="AF3254" s="1">
        <v>2.346</v>
      </c>
      <c r="AG3254" s="1">
        <v>9135.635</v>
      </c>
      <c r="AH3254" s="1">
        <v>1.442</v>
      </c>
      <c r="AK3254" s="1">
        <v>1422.583</v>
      </c>
      <c r="AL3254" s="1">
        <v>3.71</v>
      </c>
      <c r="AO3254" s="1">
        <v>100.0</v>
      </c>
      <c r="AT3254" s="1">
        <v>0.0</v>
      </c>
      <c r="AU3254" s="1">
        <v>0.0</v>
      </c>
      <c r="AX3254" s="1">
        <v>0.0</v>
      </c>
      <c r="AY3254" s="1">
        <v>0.0</v>
      </c>
      <c r="AZ3254" s="1">
        <v>0.0</v>
      </c>
      <c r="BA3254" s="1">
        <v>0.0</v>
      </c>
      <c r="BC3254" s="1">
        <v>3.22</v>
      </c>
      <c r="BG3254" s="1">
        <v>0.0</v>
      </c>
      <c r="BH3254" s="1">
        <v>0.0</v>
      </c>
      <c r="BJ3254" s="1">
        <v>0.0</v>
      </c>
      <c r="BO3254" s="1">
        <v>0.0</v>
      </c>
      <c r="BP3254" s="1">
        <v>0.0</v>
      </c>
      <c r="BR3254" s="1">
        <v>0.0</v>
      </c>
      <c r="BT3254" s="1">
        <v>0.2</v>
      </c>
      <c r="BU3254" s="1">
        <v>5.115</v>
      </c>
      <c r="BW3254" s="1">
        <v>0.0</v>
      </c>
      <c r="BX3254" s="1">
        <v>0.0</v>
      </c>
      <c r="BY3254" s="1">
        <v>0.0</v>
      </c>
      <c r="BZ3254" s="1">
        <v>0.0</v>
      </c>
      <c r="CA3254" s="1">
        <v>0.0</v>
      </c>
      <c r="CB3254" s="1">
        <v>0.0</v>
      </c>
      <c r="CG3254" s="1">
        <v>61.351</v>
      </c>
      <c r="CH3254" s="1">
        <v>0.16</v>
      </c>
      <c r="CJ3254" s="1">
        <v>125.678</v>
      </c>
      <c r="CK3254" s="1">
        <v>0.835</v>
      </c>
      <c r="CL3254" s="1">
        <v>574.644</v>
      </c>
      <c r="CM3254" s="1">
        <v>1.499</v>
      </c>
      <c r="CN3254" s="1">
        <v>4.313</v>
      </c>
      <c r="CQ3254" s="1">
        <v>0.0</v>
      </c>
      <c r="CR3254" s="1">
        <v>0.0</v>
      </c>
      <c r="CU3254" s="1">
        <v>0.0</v>
      </c>
      <c r="CV3254" s="1">
        <v>0.0</v>
      </c>
      <c r="CX3254" s="1">
        <v>0.0</v>
      </c>
      <c r="CY3254" s="1">
        <v>0.0</v>
      </c>
      <c r="DA3254" s="1">
        <v>1422.583</v>
      </c>
      <c r="DB3254" s="1">
        <v>23.825</v>
      </c>
      <c r="DF3254" s="1">
        <v>0.0</v>
      </c>
      <c r="DG3254" s="1">
        <v>0.0</v>
      </c>
      <c r="DI3254" s="1">
        <v>0.0</v>
      </c>
      <c r="DN3254" s="1">
        <v>0.0</v>
      </c>
      <c r="DO3254" s="1">
        <v>0.0</v>
      </c>
      <c r="DQ3254" s="1">
        <v>0.0</v>
      </c>
      <c r="DV3254" s="1">
        <v>0.0</v>
      </c>
      <c r="DW3254" s="1">
        <v>0.0</v>
      </c>
      <c r="DY3254" s="1">
        <v>0.0</v>
      </c>
    </row>
    <row r="3255">
      <c r="A3255" s="1" t="s">
        <v>387</v>
      </c>
      <c r="B3255" s="1">
        <v>2008.0</v>
      </c>
      <c r="C3255" s="1" t="s">
        <v>388</v>
      </c>
      <c r="D3255" s="1">
        <v>2634381.0</v>
      </c>
      <c r="E3255" s="1">
        <v>1.8865760256E10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N3255" s="1">
        <v>867.5</v>
      </c>
      <c r="S3255" s="1">
        <v>1453.852</v>
      </c>
      <c r="T3255" s="1">
        <v>3.83</v>
      </c>
      <c r="U3255" s="1">
        <v>9.032</v>
      </c>
      <c r="V3255" s="1">
        <v>4.415</v>
      </c>
      <c r="W3255" s="1">
        <v>20231.307</v>
      </c>
      <c r="X3255" s="1">
        <v>53.297</v>
      </c>
      <c r="Y3255" s="1">
        <v>95.75</v>
      </c>
      <c r="AA3255" s="1">
        <v>4.18</v>
      </c>
      <c r="AB3255" s="1">
        <v>1586.71</v>
      </c>
      <c r="AC3255" s="1">
        <v>4.0</v>
      </c>
      <c r="AE3255" s="1">
        <v>5.447</v>
      </c>
      <c r="AF3255" s="1">
        <v>1.298</v>
      </c>
      <c r="AG3255" s="1">
        <v>9536.507</v>
      </c>
      <c r="AH3255" s="1">
        <v>1.332</v>
      </c>
      <c r="AK3255" s="1">
        <v>1514.587</v>
      </c>
      <c r="AL3255" s="1">
        <v>3.99</v>
      </c>
      <c r="AO3255" s="1">
        <v>99.75</v>
      </c>
      <c r="AT3255" s="1">
        <v>0.0</v>
      </c>
      <c r="AU3255" s="1">
        <v>0.0</v>
      </c>
      <c r="AX3255" s="1">
        <v>0.0</v>
      </c>
      <c r="AY3255" s="1">
        <v>0.0</v>
      </c>
      <c r="AZ3255" s="1">
        <v>0.0</v>
      </c>
      <c r="BA3255" s="1">
        <v>0.0</v>
      </c>
      <c r="BC3255" s="1">
        <v>3.47</v>
      </c>
      <c r="BG3255" s="1">
        <v>0.0</v>
      </c>
      <c r="BH3255" s="1">
        <v>0.0</v>
      </c>
      <c r="BJ3255" s="1">
        <v>0.0</v>
      </c>
      <c r="BO3255" s="1">
        <v>3.796</v>
      </c>
      <c r="BP3255" s="1">
        <v>0.01</v>
      </c>
      <c r="BR3255" s="1">
        <v>0.25</v>
      </c>
      <c r="BT3255" s="1">
        <v>0.18</v>
      </c>
      <c r="BU3255" s="1">
        <v>4.306</v>
      </c>
      <c r="BW3255" s="1">
        <v>0.0</v>
      </c>
      <c r="BX3255" s="1">
        <v>0.0</v>
      </c>
      <c r="BY3255" s="1">
        <v>0.0</v>
      </c>
      <c r="BZ3255" s="1">
        <v>0.0</v>
      </c>
      <c r="CA3255" s="1">
        <v>0.0</v>
      </c>
      <c r="CB3255" s="1">
        <v>0.0</v>
      </c>
      <c r="CG3255" s="1">
        <v>60.735</v>
      </c>
      <c r="CH3255" s="1">
        <v>0.16</v>
      </c>
      <c r="CJ3255" s="1">
        <v>38.119</v>
      </c>
      <c r="CK3255" s="1">
        <v>0.571</v>
      </c>
      <c r="CL3255" s="1">
        <v>785.723</v>
      </c>
      <c r="CM3255" s="1">
        <v>2.07</v>
      </c>
      <c r="CN3255" s="1">
        <v>4.0</v>
      </c>
      <c r="CQ3255" s="1">
        <v>0.0</v>
      </c>
      <c r="CR3255" s="1">
        <v>0.0</v>
      </c>
      <c r="CU3255" s="1">
        <v>0.0</v>
      </c>
      <c r="CV3255" s="1">
        <v>0.0</v>
      </c>
      <c r="CX3255" s="1">
        <v>0.0</v>
      </c>
      <c r="CY3255" s="1">
        <v>0.0</v>
      </c>
      <c r="DA3255" s="1">
        <v>1518.383</v>
      </c>
      <c r="DB3255" s="1">
        <v>25.123</v>
      </c>
      <c r="DF3255" s="1">
        <v>3.796</v>
      </c>
      <c r="DG3255" s="1">
        <v>0.01</v>
      </c>
      <c r="DI3255" s="1">
        <v>0.25</v>
      </c>
      <c r="DN3255" s="1">
        <v>3.796</v>
      </c>
      <c r="DO3255" s="1">
        <v>0.01</v>
      </c>
      <c r="DQ3255" s="1">
        <v>0.25</v>
      </c>
      <c r="DV3255" s="1">
        <v>0.0</v>
      </c>
      <c r="DW3255" s="1">
        <v>0.0</v>
      </c>
      <c r="DY3255" s="1">
        <v>0.0</v>
      </c>
    </row>
    <row r="3256">
      <c r="A3256" s="1" t="s">
        <v>387</v>
      </c>
      <c r="B3256" s="1">
        <v>2009.0</v>
      </c>
      <c r="C3256" s="1" t="s">
        <v>388</v>
      </c>
      <c r="D3256" s="1">
        <v>2665283.0</v>
      </c>
      <c r="E3256" s="1">
        <v>1.953458176E10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N3256" s="1">
        <v>861.386</v>
      </c>
      <c r="S3256" s="1">
        <v>1448.251</v>
      </c>
      <c r="T3256" s="1">
        <v>3.86</v>
      </c>
      <c r="U3256" s="1">
        <v>43.39</v>
      </c>
      <c r="V3256" s="1">
        <v>23.126</v>
      </c>
      <c r="W3256" s="1">
        <v>28673.33</v>
      </c>
      <c r="X3256" s="1">
        <v>76.423</v>
      </c>
      <c r="Y3256" s="1">
        <v>95.545</v>
      </c>
      <c r="AA3256" s="1">
        <v>4.18</v>
      </c>
      <c r="AB3256" s="1">
        <v>1568.314</v>
      </c>
      <c r="AC3256" s="1">
        <v>4.04</v>
      </c>
      <c r="AE3256" s="1">
        <v>6.009</v>
      </c>
      <c r="AF3256" s="1">
        <v>1.51</v>
      </c>
      <c r="AG3256" s="1">
        <v>9992.379</v>
      </c>
      <c r="AH3256" s="1">
        <v>1.363</v>
      </c>
      <c r="AK3256" s="1">
        <v>1504.531</v>
      </c>
      <c r="AL3256" s="1">
        <v>4.01</v>
      </c>
      <c r="AO3256" s="1">
        <v>99.257</v>
      </c>
      <c r="AT3256" s="1">
        <v>0.0</v>
      </c>
      <c r="AU3256" s="1">
        <v>0.0</v>
      </c>
      <c r="AX3256" s="1">
        <v>0.0</v>
      </c>
      <c r="AY3256" s="1">
        <v>0.0</v>
      </c>
      <c r="AZ3256" s="1">
        <v>0.0</v>
      </c>
      <c r="BA3256" s="1">
        <v>0.0</v>
      </c>
      <c r="BC3256" s="1">
        <v>3.48</v>
      </c>
      <c r="BG3256" s="1">
        <v>7.504</v>
      </c>
      <c r="BH3256" s="1">
        <v>0.02</v>
      </c>
      <c r="BJ3256" s="1">
        <v>0.495</v>
      </c>
      <c r="BO3256" s="1">
        <v>11.256</v>
      </c>
      <c r="BP3256" s="1">
        <v>0.03</v>
      </c>
      <c r="BR3256" s="1">
        <v>0.743</v>
      </c>
      <c r="BT3256" s="1">
        <v>0.14</v>
      </c>
      <c r="BU3256" s="1">
        <v>3.349</v>
      </c>
      <c r="BW3256" s="1">
        <v>0.0</v>
      </c>
      <c r="BX3256" s="1">
        <v>0.0</v>
      </c>
      <c r="BY3256" s="1">
        <v>0.0</v>
      </c>
      <c r="BZ3256" s="1">
        <v>0.0</v>
      </c>
      <c r="CA3256" s="1">
        <v>0.0</v>
      </c>
      <c r="CB3256" s="1">
        <v>0.0</v>
      </c>
      <c r="CG3256" s="1">
        <v>56.279</v>
      </c>
      <c r="CH3256" s="1">
        <v>0.15</v>
      </c>
      <c r="CJ3256" s="1">
        <v>59.258</v>
      </c>
      <c r="CK3256" s="1">
        <v>1.227</v>
      </c>
      <c r="CL3256" s="1">
        <v>1236.819</v>
      </c>
      <c r="CM3256" s="1">
        <v>3.296</v>
      </c>
      <c r="CN3256" s="1">
        <v>3.713</v>
      </c>
      <c r="CQ3256" s="1">
        <v>0.0</v>
      </c>
      <c r="CR3256" s="1">
        <v>0.0</v>
      </c>
      <c r="CU3256" s="1">
        <v>0.0</v>
      </c>
      <c r="CV3256" s="1">
        <v>0.0</v>
      </c>
      <c r="CX3256" s="1">
        <v>0.0</v>
      </c>
      <c r="CY3256" s="1">
        <v>0.0</v>
      </c>
      <c r="DA3256" s="1">
        <v>1515.786</v>
      </c>
      <c r="DB3256" s="1">
        <v>26.633</v>
      </c>
      <c r="DF3256" s="1">
        <v>11.256</v>
      </c>
      <c r="DG3256" s="1">
        <v>0.03</v>
      </c>
      <c r="DI3256" s="1">
        <v>0.743</v>
      </c>
      <c r="DN3256" s="1">
        <v>3.752</v>
      </c>
      <c r="DO3256" s="1">
        <v>0.01</v>
      </c>
      <c r="DQ3256" s="1">
        <v>0.248</v>
      </c>
      <c r="DV3256" s="1">
        <v>0.0</v>
      </c>
      <c r="DW3256" s="1">
        <v>0.0</v>
      </c>
      <c r="DY3256" s="1">
        <v>0.0</v>
      </c>
    </row>
    <row r="3257">
      <c r="A3257" s="1" t="s">
        <v>387</v>
      </c>
      <c r="B3257" s="1">
        <v>2010.0</v>
      </c>
      <c r="C3257" s="1" t="s">
        <v>388</v>
      </c>
      <c r="D3257" s="1">
        <v>2701690.0</v>
      </c>
      <c r="E3257" s="1">
        <v>2.179106816E10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N3257" s="1">
        <v>856.481</v>
      </c>
      <c r="S3257" s="1">
        <v>1513.867</v>
      </c>
      <c r="T3257" s="1">
        <v>4.09</v>
      </c>
      <c r="U3257" s="1">
        <v>74.226</v>
      </c>
      <c r="V3257" s="1">
        <v>56.725</v>
      </c>
      <c r="W3257" s="1">
        <v>49283.215</v>
      </c>
      <c r="X3257" s="1">
        <v>133.148</v>
      </c>
      <c r="Y3257" s="1">
        <v>94.676</v>
      </c>
      <c r="AA3257" s="1">
        <v>4.56</v>
      </c>
      <c r="AB3257" s="1">
        <v>1687.832</v>
      </c>
      <c r="AC3257" s="1">
        <v>4.32</v>
      </c>
      <c r="AE3257" s="1">
        <v>24.211</v>
      </c>
      <c r="AF3257" s="1">
        <v>6.448</v>
      </c>
      <c r="AG3257" s="1">
        <v>12244.412</v>
      </c>
      <c r="AH3257" s="1">
        <v>1.518</v>
      </c>
      <c r="AK3257" s="1">
        <v>1580.492</v>
      </c>
      <c r="AL3257" s="1">
        <v>4.27</v>
      </c>
      <c r="AO3257" s="1">
        <v>98.843</v>
      </c>
      <c r="AT3257" s="1">
        <v>0.0</v>
      </c>
      <c r="AU3257" s="1">
        <v>0.0</v>
      </c>
      <c r="AX3257" s="1">
        <v>0.0</v>
      </c>
      <c r="AY3257" s="1">
        <v>0.0</v>
      </c>
      <c r="AZ3257" s="1">
        <v>0.0</v>
      </c>
      <c r="BA3257" s="1">
        <v>0.0</v>
      </c>
      <c r="BC3257" s="1">
        <v>3.7</v>
      </c>
      <c r="BG3257" s="1">
        <v>14.806</v>
      </c>
      <c r="BH3257" s="1">
        <v>0.04</v>
      </c>
      <c r="BJ3257" s="1">
        <v>0.926</v>
      </c>
      <c r="BO3257" s="1">
        <v>18.507</v>
      </c>
      <c r="BP3257" s="1">
        <v>0.05</v>
      </c>
      <c r="BR3257" s="1">
        <v>1.157</v>
      </c>
      <c r="BT3257" s="1">
        <v>0.24</v>
      </c>
      <c r="BU3257" s="1">
        <v>5.263</v>
      </c>
      <c r="BW3257" s="1">
        <v>0.0</v>
      </c>
      <c r="BX3257" s="1">
        <v>0.0</v>
      </c>
      <c r="BY3257" s="1">
        <v>0.0</v>
      </c>
      <c r="BZ3257" s="1">
        <v>0.0</v>
      </c>
      <c r="CA3257" s="1">
        <v>0.0</v>
      </c>
      <c r="CB3257" s="1">
        <v>0.0</v>
      </c>
      <c r="CG3257" s="1">
        <v>66.625</v>
      </c>
      <c r="CH3257" s="1">
        <v>0.18</v>
      </c>
      <c r="CJ3257" s="1">
        <v>16.65</v>
      </c>
      <c r="CK3257" s="1">
        <v>0.549</v>
      </c>
      <c r="CL3257" s="1">
        <v>1423.313</v>
      </c>
      <c r="CM3257" s="1">
        <v>3.845</v>
      </c>
      <c r="CN3257" s="1">
        <v>4.167</v>
      </c>
      <c r="CQ3257" s="1">
        <v>0.0</v>
      </c>
      <c r="CR3257" s="1">
        <v>0.0</v>
      </c>
      <c r="CU3257" s="1">
        <v>0.0</v>
      </c>
      <c r="CV3257" s="1">
        <v>0.0</v>
      </c>
      <c r="CX3257" s="1">
        <v>0.0</v>
      </c>
      <c r="CY3257" s="1">
        <v>0.0</v>
      </c>
      <c r="DA3257" s="1">
        <v>1598.999</v>
      </c>
      <c r="DB3257" s="1">
        <v>33.081</v>
      </c>
      <c r="DF3257" s="1">
        <v>18.507</v>
      </c>
      <c r="DG3257" s="1">
        <v>0.05</v>
      </c>
      <c r="DI3257" s="1">
        <v>1.157</v>
      </c>
      <c r="DN3257" s="1">
        <v>3.701</v>
      </c>
      <c r="DO3257" s="1">
        <v>0.01</v>
      </c>
      <c r="DQ3257" s="1">
        <v>0.231</v>
      </c>
      <c r="DV3257" s="1">
        <v>0.0</v>
      </c>
      <c r="DW3257" s="1">
        <v>0.0</v>
      </c>
      <c r="DY3257" s="1">
        <v>0.0</v>
      </c>
    </row>
    <row r="3258">
      <c r="A3258" s="1" t="s">
        <v>387</v>
      </c>
      <c r="B3258" s="1">
        <v>2011.0</v>
      </c>
      <c r="C3258" s="1" t="s">
        <v>388</v>
      </c>
      <c r="D3258" s="1">
        <v>2745129.0</v>
      </c>
      <c r="E3258" s="1">
        <v>2.6811267072E10</v>
      </c>
      <c r="G3258" s="1">
        <v>0.0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N3258" s="1">
        <v>854.626</v>
      </c>
      <c r="S3258" s="1">
        <v>1544.554</v>
      </c>
      <c r="T3258" s="1">
        <v>4.24</v>
      </c>
      <c r="U3258" s="1">
        <v>31.127</v>
      </c>
      <c r="V3258" s="1">
        <v>41.445</v>
      </c>
      <c r="W3258" s="1">
        <v>63600.906</v>
      </c>
      <c r="X3258" s="1">
        <v>174.593</v>
      </c>
      <c r="Y3258" s="1">
        <v>93.392</v>
      </c>
      <c r="AA3258" s="1">
        <v>4.79</v>
      </c>
      <c r="AB3258" s="1">
        <v>1744.909</v>
      </c>
      <c r="AC3258" s="1">
        <v>4.54</v>
      </c>
      <c r="AE3258" s="1">
        <v>6.297</v>
      </c>
      <c r="AF3258" s="1">
        <v>2.083</v>
      </c>
      <c r="AG3258" s="1">
        <v>12809.536</v>
      </c>
      <c r="AH3258" s="1">
        <v>1.312</v>
      </c>
      <c r="AK3258" s="1">
        <v>1631.982</v>
      </c>
      <c r="AL3258" s="1">
        <v>4.48</v>
      </c>
      <c r="AO3258" s="1">
        <v>98.678</v>
      </c>
      <c r="AT3258" s="1">
        <v>0.0</v>
      </c>
      <c r="AU3258" s="1">
        <v>0.0</v>
      </c>
      <c r="AX3258" s="1">
        <v>0.0</v>
      </c>
      <c r="AY3258" s="1">
        <v>0.0</v>
      </c>
      <c r="AZ3258" s="1">
        <v>0.0</v>
      </c>
      <c r="BA3258" s="1">
        <v>0.0</v>
      </c>
      <c r="BC3258" s="1">
        <v>3.88</v>
      </c>
      <c r="BG3258" s="1">
        <v>18.214</v>
      </c>
      <c r="BH3258" s="1">
        <v>0.05</v>
      </c>
      <c r="BJ3258" s="1">
        <v>1.101</v>
      </c>
      <c r="BO3258" s="1">
        <v>21.857</v>
      </c>
      <c r="BP3258" s="1">
        <v>0.06</v>
      </c>
      <c r="BR3258" s="1">
        <v>1.322</v>
      </c>
      <c r="BT3258" s="1">
        <v>0.25</v>
      </c>
      <c r="BU3258" s="1">
        <v>5.219</v>
      </c>
      <c r="BW3258" s="1">
        <v>0.0</v>
      </c>
      <c r="BX3258" s="1">
        <v>0.0</v>
      </c>
      <c r="BY3258" s="1">
        <v>0.0</v>
      </c>
      <c r="BZ3258" s="1">
        <v>0.0</v>
      </c>
      <c r="CA3258" s="1">
        <v>0.0</v>
      </c>
      <c r="CB3258" s="1">
        <v>0.0</v>
      </c>
      <c r="CG3258" s="1">
        <v>87.428</v>
      </c>
      <c r="CH3258" s="1">
        <v>0.24</v>
      </c>
      <c r="CJ3258" s="1">
        <v>16.856</v>
      </c>
      <c r="CK3258" s="1">
        <v>0.648</v>
      </c>
      <c r="CL3258" s="1">
        <v>1636.903</v>
      </c>
      <c r="CM3258" s="1">
        <v>4.494</v>
      </c>
      <c r="CN3258" s="1">
        <v>5.286</v>
      </c>
      <c r="CQ3258" s="1">
        <v>0.0</v>
      </c>
      <c r="CR3258" s="1">
        <v>0.0</v>
      </c>
      <c r="CU3258" s="1">
        <v>0.0</v>
      </c>
      <c r="CV3258" s="1">
        <v>0.0</v>
      </c>
      <c r="CX3258" s="1">
        <v>0.0</v>
      </c>
      <c r="CY3258" s="1">
        <v>0.0</v>
      </c>
      <c r="DA3258" s="1">
        <v>1653.839</v>
      </c>
      <c r="DB3258" s="1">
        <v>35.164</v>
      </c>
      <c r="DF3258" s="1">
        <v>21.857</v>
      </c>
      <c r="DG3258" s="1">
        <v>0.06</v>
      </c>
      <c r="DI3258" s="1">
        <v>1.322</v>
      </c>
      <c r="DN3258" s="1">
        <v>3.643</v>
      </c>
      <c r="DO3258" s="1">
        <v>0.01</v>
      </c>
      <c r="DQ3258" s="1">
        <v>0.22</v>
      </c>
      <c r="DV3258" s="1">
        <v>0.0</v>
      </c>
      <c r="DW3258" s="1">
        <v>0.0</v>
      </c>
      <c r="DY3258" s="1">
        <v>0.0</v>
      </c>
    </row>
    <row r="3259">
      <c r="A3259" s="1" t="s">
        <v>387</v>
      </c>
      <c r="B3259" s="1">
        <v>2012.0</v>
      </c>
      <c r="C3259" s="1" t="s">
        <v>388</v>
      </c>
      <c r="D3259" s="1">
        <v>2795410.0</v>
      </c>
      <c r="E3259" s="1">
        <v>3.0114910208E10</v>
      </c>
      <c r="G3259" s="1">
        <v>0.0</v>
      </c>
      <c r="H3259" s="1">
        <v>0.0</v>
      </c>
      <c r="I3259" s="1">
        <v>0.0</v>
      </c>
      <c r="J3259" s="1">
        <v>0.0</v>
      </c>
      <c r="K3259" s="1">
        <v>0.0</v>
      </c>
      <c r="L3259" s="1">
        <v>0.0</v>
      </c>
      <c r="N3259" s="1">
        <v>852.391</v>
      </c>
      <c r="S3259" s="1">
        <v>1609.782</v>
      </c>
      <c r="T3259" s="1">
        <v>4.5</v>
      </c>
      <c r="U3259" s="1">
        <v>-5.622</v>
      </c>
      <c r="V3259" s="1">
        <v>-9.816</v>
      </c>
      <c r="W3259" s="1">
        <v>58945.445</v>
      </c>
      <c r="X3259" s="1">
        <v>164.777</v>
      </c>
      <c r="Y3259" s="1">
        <v>93.555</v>
      </c>
      <c r="AA3259" s="1">
        <v>5.15</v>
      </c>
      <c r="AB3259" s="1">
        <v>1842.306</v>
      </c>
      <c r="AC3259" s="1">
        <v>4.81</v>
      </c>
      <c r="AE3259" s="1">
        <v>18.9</v>
      </c>
      <c r="AF3259" s="1">
        <v>6.646</v>
      </c>
      <c r="AG3259" s="1">
        <v>14956.589</v>
      </c>
      <c r="AH3259" s="1">
        <v>1.388</v>
      </c>
      <c r="AK3259" s="1">
        <v>1699.214</v>
      </c>
      <c r="AL3259" s="1">
        <v>4.75</v>
      </c>
      <c r="AO3259" s="1">
        <v>98.753</v>
      </c>
      <c r="AT3259" s="1">
        <v>0.0</v>
      </c>
      <c r="AU3259" s="1">
        <v>0.0</v>
      </c>
      <c r="AX3259" s="1">
        <v>0.0</v>
      </c>
      <c r="AY3259" s="1">
        <v>0.0</v>
      </c>
      <c r="AZ3259" s="1">
        <v>0.0</v>
      </c>
      <c r="BA3259" s="1">
        <v>0.0</v>
      </c>
      <c r="BC3259" s="1">
        <v>4.1</v>
      </c>
      <c r="BG3259" s="1">
        <v>17.886</v>
      </c>
      <c r="BH3259" s="1">
        <v>0.05</v>
      </c>
      <c r="BJ3259" s="1">
        <v>1.04</v>
      </c>
      <c r="BO3259" s="1">
        <v>21.464</v>
      </c>
      <c r="BP3259" s="1">
        <v>0.06</v>
      </c>
      <c r="BR3259" s="1">
        <v>1.247</v>
      </c>
      <c r="BT3259" s="1">
        <v>0.34</v>
      </c>
      <c r="BU3259" s="1">
        <v>6.602</v>
      </c>
      <c r="BW3259" s="1">
        <v>0.0</v>
      </c>
      <c r="BX3259" s="1">
        <v>0.0</v>
      </c>
      <c r="BY3259" s="1">
        <v>0.0</v>
      </c>
      <c r="BZ3259" s="1">
        <v>0.0</v>
      </c>
      <c r="CA3259" s="1">
        <v>0.0</v>
      </c>
      <c r="CB3259" s="1">
        <v>0.0</v>
      </c>
      <c r="CG3259" s="1">
        <v>89.432</v>
      </c>
      <c r="CH3259" s="1">
        <v>0.25</v>
      </c>
      <c r="CJ3259" s="1">
        <v>42.651</v>
      </c>
      <c r="CK3259" s="1">
        <v>1.917</v>
      </c>
      <c r="CL3259" s="1">
        <v>2293.054</v>
      </c>
      <c r="CM3259" s="1">
        <v>6.41</v>
      </c>
      <c r="CN3259" s="1">
        <v>5.198</v>
      </c>
      <c r="CQ3259" s="1">
        <v>0.0</v>
      </c>
      <c r="CR3259" s="1">
        <v>0.0</v>
      </c>
      <c r="CU3259" s="1">
        <v>0.0</v>
      </c>
      <c r="CV3259" s="1">
        <v>0.0</v>
      </c>
      <c r="CX3259" s="1">
        <v>0.0</v>
      </c>
      <c r="CY3259" s="1">
        <v>0.0</v>
      </c>
      <c r="DA3259" s="1">
        <v>1720.678</v>
      </c>
      <c r="DB3259" s="1">
        <v>41.81</v>
      </c>
      <c r="DF3259" s="1">
        <v>21.464</v>
      </c>
      <c r="DG3259" s="1">
        <v>0.06</v>
      </c>
      <c r="DI3259" s="1">
        <v>1.247</v>
      </c>
      <c r="DN3259" s="1">
        <v>3.577</v>
      </c>
      <c r="DO3259" s="1">
        <v>0.01</v>
      </c>
      <c r="DQ3259" s="1">
        <v>0.208</v>
      </c>
      <c r="DV3259" s="1">
        <v>0.0</v>
      </c>
      <c r="DW3259" s="1">
        <v>0.0</v>
      </c>
      <c r="DY3259" s="1">
        <v>0.0</v>
      </c>
    </row>
    <row r="3260">
      <c r="A3260" s="1" t="s">
        <v>387</v>
      </c>
      <c r="B3260" s="1">
        <v>2013.0</v>
      </c>
      <c r="C3260" s="1" t="s">
        <v>388</v>
      </c>
      <c r="D3260" s="1">
        <v>2851830.0</v>
      </c>
      <c r="E3260" s="1">
        <v>3.3619040256E10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N3260" s="1">
        <v>844.621</v>
      </c>
      <c r="S3260" s="1">
        <v>1623.519</v>
      </c>
      <c r="T3260" s="1">
        <v>4.63</v>
      </c>
      <c r="U3260" s="1">
        <v>7.07</v>
      </c>
      <c r="V3260" s="1">
        <v>11.65</v>
      </c>
      <c r="W3260" s="1">
        <v>61864.227</v>
      </c>
      <c r="X3260" s="1">
        <v>176.426</v>
      </c>
      <c r="Y3260" s="1">
        <v>92.231</v>
      </c>
      <c r="AA3260" s="1">
        <v>6.2</v>
      </c>
      <c r="AB3260" s="1">
        <v>2174.042</v>
      </c>
      <c r="AC3260" s="1">
        <v>5.02</v>
      </c>
      <c r="AE3260" s="1">
        <v>13.584</v>
      </c>
      <c r="AF3260" s="1">
        <v>5.679</v>
      </c>
      <c r="AG3260" s="1">
        <v>16652.17</v>
      </c>
      <c r="AH3260" s="1">
        <v>1.413</v>
      </c>
      <c r="AK3260" s="1">
        <v>1718.195</v>
      </c>
      <c r="AL3260" s="1">
        <v>4.9</v>
      </c>
      <c r="AO3260" s="1">
        <v>97.61</v>
      </c>
      <c r="AT3260" s="1">
        <v>0.0</v>
      </c>
      <c r="AU3260" s="1">
        <v>0.0</v>
      </c>
      <c r="AX3260" s="1">
        <v>0.0</v>
      </c>
      <c r="AY3260" s="1">
        <v>0.0</v>
      </c>
      <c r="AZ3260" s="1">
        <v>0.0</v>
      </c>
      <c r="BA3260" s="1">
        <v>0.0</v>
      </c>
      <c r="BC3260" s="1">
        <v>4.24</v>
      </c>
      <c r="BG3260" s="1">
        <v>21.039</v>
      </c>
      <c r="BH3260" s="1">
        <v>0.06</v>
      </c>
      <c r="BJ3260" s="1">
        <v>1.195</v>
      </c>
      <c r="BO3260" s="1">
        <v>42.078</v>
      </c>
      <c r="BP3260" s="1">
        <v>0.12</v>
      </c>
      <c r="BR3260" s="1">
        <v>2.39</v>
      </c>
      <c r="BT3260" s="1">
        <v>1.18</v>
      </c>
      <c r="BU3260" s="1">
        <v>19.032</v>
      </c>
      <c r="BW3260" s="1">
        <v>0.0</v>
      </c>
      <c r="BX3260" s="1">
        <v>0.0</v>
      </c>
      <c r="BY3260" s="1">
        <v>0.0</v>
      </c>
      <c r="BZ3260" s="1">
        <v>0.0</v>
      </c>
      <c r="CA3260" s="1">
        <v>0.0</v>
      </c>
      <c r="CB3260" s="1">
        <v>0.0</v>
      </c>
      <c r="CG3260" s="1">
        <v>94.676</v>
      </c>
      <c r="CH3260" s="1">
        <v>0.27</v>
      </c>
      <c r="CJ3260" s="1">
        <v>41.055</v>
      </c>
      <c r="CK3260" s="1">
        <v>2.632</v>
      </c>
      <c r="CL3260" s="1">
        <v>3170.474</v>
      </c>
      <c r="CM3260" s="1">
        <v>9.042</v>
      </c>
      <c r="CN3260" s="1">
        <v>5.378</v>
      </c>
      <c r="CQ3260" s="1">
        <v>0.0</v>
      </c>
      <c r="CR3260" s="1">
        <v>0.0</v>
      </c>
      <c r="CU3260" s="1">
        <v>0.0</v>
      </c>
      <c r="CV3260" s="1">
        <v>0.0</v>
      </c>
      <c r="CX3260" s="1">
        <v>0.0</v>
      </c>
      <c r="CY3260" s="1">
        <v>0.0</v>
      </c>
      <c r="DA3260" s="1">
        <v>1760.273</v>
      </c>
      <c r="DB3260" s="1">
        <v>47.489</v>
      </c>
      <c r="DF3260" s="1">
        <v>42.078</v>
      </c>
      <c r="DG3260" s="1">
        <v>0.12</v>
      </c>
      <c r="DI3260" s="1">
        <v>2.39</v>
      </c>
      <c r="DN3260" s="1">
        <v>3.507</v>
      </c>
      <c r="DO3260" s="1">
        <v>0.01</v>
      </c>
      <c r="DQ3260" s="1">
        <v>0.199</v>
      </c>
      <c r="DV3260" s="1">
        <v>17.533</v>
      </c>
      <c r="DW3260" s="1">
        <v>0.05</v>
      </c>
      <c r="DY3260" s="1">
        <v>0.996</v>
      </c>
    </row>
    <row r="3261">
      <c r="A3261" s="1" t="s">
        <v>387</v>
      </c>
      <c r="B3261" s="1">
        <v>2014.0</v>
      </c>
      <c r="C3261" s="1" t="s">
        <v>388</v>
      </c>
      <c r="D3261" s="1">
        <v>2912984.0</v>
      </c>
      <c r="E3261" s="1">
        <v>3.627169792E10</v>
      </c>
      <c r="G3261" s="1">
        <v>0.0</v>
      </c>
      <c r="H3261" s="1">
        <v>0.0</v>
      </c>
      <c r="I3261" s="1">
        <v>0.0</v>
      </c>
      <c r="J3261" s="1">
        <v>0.0</v>
      </c>
      <c r="K3261" s="1">
        <v>0.0</v>
      </c>
      <c r="L3261" s="1">
        <v>0.0</v>
      </c>
      <c r="N3261" s="1">
        <v>832.714</v>
      </c>
      <c r="S3261" s="1">
        <v>1692.423</v>
      </c>
      <c r="T3261" s="1">
        <v>4.93</v>
      </c>
      <c r="U3261" s="1">
        <v>-26.668</v>
      </c>
      <c r="V3261" s="1">
        <v>-47.049</v>
      </c>
      <c r="W3261" s="1">
        <v>44413.953</v>
      </c>
      <c r="X3261" s="1">
        <v>129.377</v>
      </c>
      <c r="Y3261" s="1">
        <v>91.636</v>
      </c>
      <c r="AA3261" s="1">
        <v>6.7</v>
      </c>
      <c r="AB3261" s="1">
        <v>2300.047</v>
      </c>
      <c r="AC3261" s="1">
        <v>5.38</v>
      </c>
      <c r="AE3261" s="1">
        <v>3.128</v>
      </c>
      <c r="AF3261" s="1">
        <v>1.486</v>
      </c>
      <c r="AG3261" s="1">
        <v>16812.592</v>
      </c>
      <c r="AH3261" s="1">
        <v>1.35</v>
      </c>
      <c r="AK3261" s="1">
        <v>1774.812</v>
      </c>
      <c r="AL3261" s="1">
        <v>5.17</v>
      </c>
      <c r="AO3261" s="1">
        <v>96.097</v>
      </c>
      <c r="AT3261" s="1">
        <v>0.0</v>
      </c>
      <c r="AU3261" s="1">
        <v>0.0</v>
      </c>
      <c r="AX3261" s="1">
        <v>0.0</v>
      </c>
      <c r="AY3261" s="1">
        <v>0.0</v>
      </c>
      <c r="AZ3261" s="1">
        <v>0.0</v>
      </c>
      <c r="BA3261" s="1">
        <v>0.0</v>
      </c>
      <c r="BC3261" s="1">
        <v>4.48</v>
      </c>
      <c r="BG3261" s="1">
        <v>24.03</v>
      </c>
      <c r="BH3261" s="1">
        <v>0.07</v>
      </c>
      <c r="BJ3261" s="1">
        <v>1.301</v>
      </c>
      <c r="BO3261" s="1">
        <v>72.091</v>
      </c>
      <c r="BP3261" s="1">
        <v>0.21</v>
      </c>
      <c r="BR3261" s="1">
        <v>3.903</v>
      </c>
      <c r="BT3261" s="1">
        <v>1.32</v>
      </c>
      <c r="BU3261" s="1">
        <v>19.701</v>
      </c>
      <c r="BW3261" s="1">
        <v>0.0</v>
      </c>
      <c r="BX3261" s="1">
        <v>0.0</v>
      </c>
      <c r="BY3261" s="1">
        <v>0.0</v>
      </c>
      <c r="BZ3261" s="1">
        <v>0.0</v>
      </c>
      <c r="CA3261" s="1">
        <v>0.0</v>
      </c>
      <c r="CB3261" s="1">
        <v>0.0</v>
      </c>
      <c r="CG3261" s="1">
        <v>82.39</v>
      </c>
      <c r="CH3261" s="1">
        <v>0.24</v>
      </c>
      <c r="CJ3261" s="1">
        <v>44.383</v>
      </c>
      <c r="CK3261" s="1">
        <v>4.013</v>
      </c>
      <c r="CL3261" s="1">
        <v>4481.536</v>
      </c>
      <c r="CM3261" s="1">
        <v>13.055</v>
      </c>
      <c r="CN3261" s="1">
        <v>4.461</v>
      </c>
      <c r="CQ3261" s="1">
        <v>0.0</v>
      </c>
      <c r="CR3261" s="1">
        <v>0.0</v>
      </c>
      <c r="CU3261" s="1">
        <v>0.0</v>
      </c>
      <c r="CV3261" s="1">
        <v>0.0</v>
      </c>
      <c r="CX3261" s="1">
        <v>0.0</v>
      </c>
      <c r="CY3261" s="1">
        <v>0.0</v>
      </c>
      <c r="DA3261" s="1">
        <v>1846.903</v>
      </c>
      <c r="DB3261" s="1">
        <v>48.975</v>
      </c>
      <c r="DF3261" s="1">
        <v>72.091</v>
      </c>
      <c r="DG3261" s="1">
        <v>0.21</v>
      </c>
      <c r="DI3261" s="1">
        <v>3.903</v>
      </c>
      <c r="DN3261" s="1">
        <v>3.433</v>
      </c>
      <c r="DO3261" s="1">
        <v>0.01</v>
      </c>
      <c r="DQ3261" s="1">
        <v>0.186</v>
      </c>
      <c r="DV3261" s="1">
        <v>44.628</v>
      </c>
      <c r="DW3261" s="1">
        <v>0.13</v>
      </c>
      <c r="DY3261" s="1">
        <v>2.416</v>
      </c>
    </row>
    <row r="3262">
      <c r="A3262" s="1" t="s">
        <v>387</v>
      </c>
      <c r="B3262" s="1">
        <v>2015.0</v>
      </c>
      <c r="C3262" s="1" t="s">
        <v>388</v>
      </c>
      <c r="D3262" s="1">
        <v>2976476.0</v>
      </c>
      <c r="E3262" s="1">
        <v>3.7107212288E10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N3262" s="1">
        <v>831.216</v>
      </c>
      <c r="S3262" s="1">
        <v>1699.997</v>
      </c>
      <c r="T3262" s="1">
        <v>5.06</v>
      </c>
      <c r="U3262" s="1">
        <v>-1.24</v>
      </c>
      <c r="V3262" s="1">
        <v>-1.604</v>
      </c>
      <c r="W3262" s="1">
        <v>42927.512</v>
      </c>
      <c r="X3262" s="1">
        <v>127.773</v>
      </c>
      <c r="Y3262" s="1">
        <v>91.833</v>
      </c>
      <c r="AA3262" s="1">
        <v>6.88</v>
      </c>
      <c r="AB3262" s="1">
        <v>2311.458</v>
      </c>
      <c r="AC3262" s="1">
        <v>5.51</v>
      </c>
      <c r="AE3262" s="1">
        <v>-4.394</v>
      </c>
      <c r="AF3262" s="1">
        <v>-2.152</v>
      </c>
      <c r="AG3262" s="1">
        <v>15730.906</v>
      </c>
      <c r="AH3262" s="1">
        <v>1.262</v>
      </c>
      <c r="AK3262" s="1">
        <v>1777.27</v>
      </c>
      <c r="AL3262" s="1">
        <v>5.29</v>
      </c>
      <c r="AO3262" s="1">
        <v>96.007</v>
      </c>
      <c r="AT3262" s="1">
        <v>0.0</v>
      </c>
      <c r="AU3262" s="1">
        <v>0.0</v>
      </c>
      <c r="AX3262" s="1">
        <v>0.0</v>
      </c>
      <c r="AY3262" s="1">
        <v>0.0</v>
      </c>
      <c r="AZ3262" s="1">
        <v>0.0</v>
      </c>
      <c r="BA3262" s="1">
        <v>0.0</v>
      </c>
      <c r="BC3262" s="1">
        <v>4.58</v>
      </c>
      <c r="BG3262" s="1">
        <v>20.158</v>
      </c>
      <c r="BH3262" s="1">
        <v>0.06</v>
      </c>
      <c r="BJ3262" s="1">
        <v>1.089</v>
      </c>
      <c r="BO3262" s="1">
        <v>73.913</v>
      </c>
      <c r="BP3262" s="1">
        <v>0.22</v>
      </c>
      <c r="BR3262" s="1">
        <v>3.993</v>
      </c>
      <c r="BT3262" s="1">
        <v>1.37</v>
      </c>
      <c r="BU3262" s="1">
        <v>19.913</v>
      </c>
      <c r="BW3262" s="1">
        <v>0.0</v>
      </c>
      <c r="BX3262" s="1">
        <v>0.0</v>
      </c>
      <c r="BY3262" s="1">
        <v>0.0</v>
      </c>
      <c r="BZ3262" s="1">
        <v>0.0</v>
      </c>
      <c r="CA3262" s="1">
        <v>0.0</v>
      </c>
      <c r="CB3262" s="1">
        <v>0.0</v>
      </c>
      <c r="CG3262" s="1">
        <v>77.273</v>
      </c>
      <c r="CH3262" s="1">
        <v>0.23</v>
      </c>
      <c r="CJ3262" s="1">
        <v>14.238</v>
      </c>
      <c r="CK3262" s="1">
        <v>1.859</v>
      </c>
      <c r="CL3262" s="1">
        <v>5010.394</v>
      </c>
      <c r="CM3262" s="1">
        <v>14.913</v>
      </c>
      <c r="CN3262" s="1">
        <v>4.174</v>
      </c>
      <c r="CQ3262" s="1">
        <v>0.0</v>
      </c>
      <c r="CR3262" s="1">
        <v>0.0</v>
      </c>
      <c r="CU3262" s="1">
        <v>0.0</v>
      </c>
      <c r="CV3262" s="1">
        <v>0.0</v>
      </c>
      <c r="CX3262" s="1">
        <v>0.0</v>
      </c>
      <c r="CY3262" s="1">
        <v>0.0</v>
      </c>
      <c r="DA3262" s="1">
        <v>1851.182</v>
      </c>
      <c r="DB3262" s="1">
        <v>46.823</v>
      </c>
      <c r="DF3262" s="1">
        <v>73.913</v>
      </c>
      <c r="DG3262" s="1">
        <v>0.22</v>
      </c>
      <c r="DI3262" s="1">
        <v>3.993</v>
      </c>
      <c r="DN3262" s="1">
        <v>3.36</v>
      </c>
      <c r="DO3262" s="1">
        <v>0.01</v>
      </c>
      <c r="DQ3262" s="1">
        <v>0.181</v>
      </c>
      <c r="DV3262" s="1">
        <v>50.395</v>
      </c>
      <c r="DW3262" s="1">
        <v>0.15</v>
      </c>
      <c r="DY3262" s="1">
        <v>2.722</v>
      </c>
    </row>
    <row r="3263">
      <c r="A3263" s="1" t="s">
        <v>387</v>
      </c>
      <c r="B3263" s="1">
        <v>2016.0</v>
      </c>
      <c r="C3263" s="1" t="s">
        <v>388</v>
      </c>
      <c r="D3263" s="1">
        <v>3040773.0</v>
      </c>
      <c r="E3263" s="1">
        <v>3.7322350592E10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N3263" s="1">
        <v>830.688</v>
      </c>
      <c r="S3263" s="1">
        <v>1719.957</v>
      </c>
      <c r="T3263" s="1">
        <v>5.23</v>
      </c>
      <c r="U3263" s="1">
        <v>45.351</v>
      </c>
      <c r="V3263" s="1">
        <v>57.946</v>
      </c>
      <c r="W3263" s="1">
        <v>61076.043</v>
      </c>
      <c r="X3263" s="1">
        <v>185.718</v>
      </c>
      <c r="Y3263" s="1">
        <v>92.24</v>
      </c>
      <c r="AA3263" s="1">
        <v>7.08</v>
      </c>
      <c r="AB3263" s="1">
        <v>2328.355</v>
      </c>
      <c r="AC3263" s="1">
        <v>5.67</v>
      </c>
      <c r="AE3263" s="1">
        <v>1.079</v>
      </c>
      <c r="AF3263" s="1">
        <v>0.505</v>
      </c>
      <c r="AG3263" s="1">
        <v>15564.415</v>
      </c>
      <c r="AH3263" s="1">
        <v>1.268</v>
      </c>
      <c r="AK3263" s="1">
        <v>1782.442</v>
      </c>
      <c r="AL3263" s="1">
        <v>5.42</v>
      </c>
      <c r="AO3263" s="1">
        <v>95.591</v>
      </c>
      <c r="AT3263" s="1">
        <v>0.0</v>
      </c>
      <c r="AU3263" s="1">
        <v>0.0</v>
      </c>
      <c r="AX3263" s="1">
        <v>0.0</v>
      </c>
      <c r="AY3263" s="1">
        <v>0.0</v>
      </c>
      <c r="AZ3263" s="1">
        <v>0.0</v>
      </c>
      <c r="BA3263" s="1">
        <v>0.0</v>
      </c>
      <c r="BC3263" s="1">
        <v>4.71</v>
      </c>
      <c r="BG3263" s="1">
        <v>29.598</v>
      </c>
      <c r="BH3263" s="1">
        <v>0.09</v>
      </c>
      <c r="BJ3263" s="1">
        <v>1.587</v>
      </c>
      <c r="BO3263" s="1">
        <v>82.216</v>
      </c>
      <c r="BP3263" s="1">
        <v>0.25</v>
      </c>
      <c r="BR3263" s="1">
        <v>4.409</v>
      </c>
      <c r="BT3263" s="1">
        <v>1.41</v>
      </c>
      <c r="BU3263" s="1">
        <v>19.915</v>
      </c>
      <c r="BW3263" s="1">
        <v>0.0</v>
      </c>
      <c r="BX3263" s="1">
        <v>0.0</v>
      </c>
      <c r="BY3263" s="1">
        <v>0.0</v>
      </c>
      <c r="BZ3263" s="1">
        <v>0.0</v>
      </c>
      <c r="CA3263" s="1">
        <v>0.0</v>
      </c>
      <c r="CB3263" s="1">
        <v>0.0</v>
      </c>
      <c r="CG3263" s="1">
        <v>62.484</v>
      </c>
      <c r="CH3263" s="1">
        <v>0.19</v>
      </c>
      <c r="CJ3263" s="1">
        <v>1.354</v>
      </c>
      <c r="CK3263" s="1">
        <v>0.202</v>
      </c>
      <c r="CL3263" s="1">
        <v>4970.864</v>
      </c>
      <c r="CM3263" s="1">
        <v>15.115</v>
      </c>
      <c r="CN3263" s="1">
        <v>3.351</v>
      </c>
      <c r="CQ3263" s="1">
        <v>0.0</v>
      </c>
      <c r="CR3263" s="1">
        <v>0.0</v>
      </c>
      <c r="CU3263" s="1">
        <v>0.0</v>
      </c>
      <c r="CV3263" s="1">
        <v>0.0</v>
      </c>
      <c r="CX3263" s="1">
        <v>0.0</v>
      </c>
      <c r="CY3263" s="1">
        <v>0.0</v>
      </c>
      <c r="DA3263" s="1">
        <v>1864.657</v>
      </c>
      <c r="DB3263" s="1">
        <v>47.328</v>
      </c>
      <c r="DF3263" s="1">
        <v>82.216</v>
      </c>
      <c r="DG3263" s="1">
        <v>0.25</v>
      </c>
      <c r="DI3263" s="1">
        <v>4.409</v>
      </c>
      <c r="DN3263" s="1">
        <v>3.289</v>
      </c>
      <c r="DO3263" s="1">
        <v>0.01</v>
      </c>
      <c r="DQ3263" s="1">
        <v>0.176</v>
      </c>
      <c r="DV3263" s="1">
        <v>49.33</v>
      </c>
      <c r="DW3263" s="1">
        <v>0.15</v>
      </c>
      <c r="DY3263" s="1">
        <v>2.646</v>
      </c>
    </row>
    <row r="3264">
      <c r="A3264" s="1" t="s">
        <v>387</v>
      </c>
      <c r="B3264" s="1">
        <v>2017.0</v>
      </c>
      <c r="C3264" s="1" t="s">
        <v>388</v>
      </c>
      <c r="D3264" s="1">
        <v>3104314.0</v>
      </c>
      <c r="E3264" s="1">
        <v>3.9053688832E10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N3264" s="1">
        <v>829.187</v>
      </c>
      <c r="S3264" s="1">
        <v>1771.728</v>
      </c>
      <c r="T3264" s="1">
        <v>5.5</v>
      </c>
      <c r="U3264" s="1">
        <v>40.984</v>
      </c>
      <c r="V3264" s="1">
        <v>76.114</v>
      </c>
      <c r="W3264" s="1">
        <v>84344.695</v>
      </c>
      <c r="X3264" s="1">
        <v>261.832</v>
      </c>
      <c r="Y3264" s="1">
        <v>91.211</v>
      </c>
      <c r="AA3264" s="1">
        <v>7.58</v>
      </c>
      <c r="AB3264" s="1">
        <v>2441.763</v>
      </c>
      <c r="AC3264" s="1">
        <v>6.03</v>
      </c>
      <c r="AE3264" s="1">
        <v>9.933</v>
      </c>
      <c r="AF3264" s="1">
        <v>4.701</v>
      </c>
      <c r="AG3264" s="1">
        <v>16760.227</v>
      </c>
      <c r="AH3264" s="1">
        <v>1.332</v>
      </c>
      <c r="AK3264" s="1">
        <v>1861.925</v>
      </c>
      <c r="AL3264" s="1">
        <v>5.78</v>
      </c>
      <c r="AO3264" s="1">
        <v>95.854</v>
      </c>
      <c r="AT3264" s="1">
        <v>0.0</v>
      </c>
      <c r="AU3264" s="1">
        <v>0.0</v>
      </c>
      <c r="BA3264" s="1">
        <v>0.0</v>
      </c>
      <c r="BC3264" s="1">
        <v>5.0</v>
      </c>
      <c r="BG3264" s="1">
        <v>25.771</v>
      </c>
      <c r="BH3264" s="1">
        <v>0.08</v>
      </c>
      <c r="BJ3264" s="1">
        <v>1.327</v>
      </c>
      <c r="BO3264" s="1">
        <v>80.533</v>
      </c>
      <c r="BP3264" s="1">
        <v>0.25</v>
      </c>
      <c r="BR3264" s="1">
        <v>4.146</v>
      </c>
      <c r="BT3264" s="1">
        <v>1.55</v>
      </c>
      <c r="BU3264" s="1">
        <v>20.449</v>
      </c>
      <c r="BW3264" s="1">
        <v>0.0</v>
      </c>
      <c r="BX3264" s="1">
        <v>0.0</v>
      </c>
      <c r="BY3264" s="1">
        <v>0.0</v>
      </c>
      <c r="BZ3264" s="1">
        <v>0.0</v>
      </c>
      <c r="CA3264" s="1">
        <v>0.0</v>
      </c>
      <c r="CB3264" s="1">
        <v>0.0</v>
      </c>
      <c r="CG3264" s="1">
        <v>90.197</v>
      </c>
      <c r="CH3264" s="1">
        <v>0.28</v>
      </c>
      <c r="CN3264" s="1">
        <v>4.643</v>
      </c>
      <c r="CQ3264" s="1">
        <v>0.0</v>
      </c>
      <c r="CR3264" s="1">
        <v>0.0</v>
      </c>
      <c r="CU3264" s="1">
        <v>0.0</v>
      </c>
      <c r="CV3264" s="1">
        <v>0.0</v>
      </c>
      <c r="CX3264" s="1">
        <v>0.0</v>
      </c>
      <c r="CY3264" s="1">
        <v>0.0</v>
      </c>
      <c r="DA3264" s="1">
        <v>1942.458</v>
      </c>
      <c r="DB3264" s="1">
        <v>52.029</v>
      </c>
      <c r="DF3264" s="1">
        <v>80.533</v>
      </c>
      <c r="DG3264" s="1">
        <v>0.25</v>
      </c>
      <c r="DI3264" s="1">
        <v>4.146</v>
      </c>
      <c r="DN3264" s="1">
        <v>9.664</v>
      </c>
      <c r="DO3264" s="1">
        <v>0.03</v>
      </c>
      <c r="DQ3264" s="1">
        <v>0.498</v>
      </c>
      <c r="DV3264" s="1">
        <v>45.099</v>
      </c>
      <c r="DW3264" s="1">
        <v>0.14</v>
      </c>
      <c r="DY3264" s="1">
        <v>2.322</v>
      </c>
    </row>
    <row r="3265">
      <c r="A3265" s="1" t="s">
        <v>387</v>
      </c>
      <c r="B3265" s="1">
        <v>2018.0</v>
      </c>
      <c r="C3265" s="1" t="s">
        <v>388</v>
      </c>
      <c r="D3265" s="1">
        <v>3167660.0</v>
      </c>
      <c r="E3265" s="1">
        <v>4.16466944E10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N3265" s="1">
        <v>808.219</v>
      </c>
      <c r="S3265" s="1">
        <v>1840.475</v>
      </c>
      <c r="T3265" s="1">
        <v>5.83</v>
      </c>
      <c r="U3265" s="1">
        <v>10.291</v>
      </c>
      <c r="V3265" s="1">
        <v>26.945</v>
      </c>
      <c r="W3265" s="1">
        <v>91164.305</v>
      </c>
      <c r="X3265" s="1">
        <v>288.778</v>
      </c>
      <c r="Y3265" s="1">
        <v>88.737</v>
      </c>
      <c r="AA3265" s="1">
        <v>8.21</v>
      </c>
      <c r="AB3265" s="1">
        <v>2591.819</v>
      </c>
      <c r="AC3265" s="1">
        <v>6.57</v>
      </c>
      <c r="AE3265" s="1">
        <v>9.39</v>
      </c>
      <c r="AF3265" s="1">
        <v>4.886</v>
      </c>
      <c r="AG3265" s="1">
        <v>17967.445</v>
      </c>
      <c r="AH3265" s="1">
        <v>1.367</v>
      </c>
      <c r="AK3265" s="1">
        <v>1935.182</v>
      </c>
      <c r="AL3265" s="1">
        <v>6.13</v>
      </c>
      <c r="AO3265" s="1">
        <v>93.303</v>
      </c>
      <c r="AT3265" s="1">
        <v>0.0</v>
      </c>
      <c r="AU3265" s="1">
        <v>0.0</v>
      </c>
      <c r="BA3265" s="1">
        <v>0.0</v>
      </c>
      <c r="BC3265" s="1">
        <v>5.31</v>
      </c>
      <c r="BG3265" s="1">
        <v>25.255</v>
      </c>
      <c r="BH3265" s="1">
        <v>0.08</v>
      </c>
      <c r="BJ3265" s="1">
        <v>1.218</v>
      </c>
      <c r="BO3265" s="1">
        <v>138.904</v>
      </c>
      <c r="BP3265" s="1">
        <v>0.44</v>
      </c>
      <c r="BR3265" s="1">
        <v>6.697</v>
      </c>
      <c r="BT3265" s="1">
        <v>1.64</v>
      </c>
      <c r="BU3265" s="1">
        <v>19.976</v>
      </c>
      <c r="BW3265" s="1">
        <v>0.0</v>
      </c>
      <c r="BX3265" s="1">
        <v>0.0</v>
      </c>
      <c r="BY3265" s="1">
        <v>0.0</v>
      </c>
      <c r="BZ3265" s="1">
        <v>0.0</v>
      </c>
      <c r="CA3265" s="1">
        <v>0.0</v>
      </c>
      <c r="CB3265" s="1">
        <v>0.0</v>
      </c>
      <c r="CG3265" s="1">
        <v>94.707</v>
      </c>
      <c r="CH3265" s="1">
        <v>0.3</v>
      </c>
      <c r="CN3265" s="1">
        <v>4.566</v>
      </c>
      <c r="CQ3265" s="1">
        <v>0.0</v>
      </c>
      <c r="CR3265" s="1">
        <v>0.0</v>
      </c>
      <c r="CU3265" s="1">
        <v>0.0</v>
      </c>
      <c r="CV3265" s="1">
        <v>0.0</v>
      </c>
      <c r="CX3265" s="1">
        <v>0.0</v>
      </c>
      <c r="CY3265" s="1">
        <v>0.0</v>
      </c>
      <c r="DA3265" s="1">
        <v>2074.086</v>
      </c>
      <c r="DB3265" s="1">
        <v>56.915</v>
      </c>
      <c r="DF3265" s="1">
        <v>138.904</v>
      </c>
      <c r="DG3265" s="1">
        <v>0.44</v>
      </c>
      <c r="DI3265" s="1">
        <v>6.697</v>
      </c>
      <c r="DN3265" s="1">
        <v>18.941</v>
      </c>
      <c r="DO3265" s="1">
        <v>0.06</v>
      </c>
      <c r="DQ3265" s="1">
        <v>0.913</v>
      </c>
      <c r="DV3265" s="1">
        <v>94.707</v>
      </c>
      <c r="DW3265" s="1">
        <v>0.3</v>
      </c>
      <c r="DY3265" s="1">
        <v>4.566</v>
      </c>
    </row>
    <row r="3266">
      <c r="A3266" s="1" t="s">
        <v>387</v>
      </c>
      <c r="B3266" s="1">
        <v>2019.0</v>
      </c>
      <c r="C3266" s="1" t="s">
        <v>388</v>
      </c>
      <c r="D3266" s="1">
        <v>3232069.0</v>
      </c>
      <c r="E3266" s="1">
        <v>4.3979841536E10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N3266" s="1">
        <v>779.539</v>
      </c>
      <c r="S3266" s="1">
        <v>1819.268</v>
      </c>
      <c r="T3266" s="1">
        <v>5.88</v>
      </c>
      <c r="U3266" s="1">
        <v>4.685</v>
      </c>
      <c r="V3266" s="1">
        <v>13.528</v>
      </c>
      <c r="W3266" s="1">
        <v>93533.164</v>
      </c>
      <c r="X3266" s="1">
        <v>302.306</v>
      </c>
      <c r="Y3266" s="1">
        <v>84.726</v>
      </c>
      <c r="AA3266" s="1">
        <v>8.64</v>
      </c>
      <c r="AB3266" s="1">
        <v>2673.21</v>
      </c>
      <c r="AC3266" s="1">
        <v>6.94</v>
      </c>
      <c r="AE3266" s="1">
        <v>9.821</v>
      </c>
      <c r="AF3266" s="1">
        <v>5.59</v>
      </c>
      <c r="AG3266" s="1">
        <v>19338.879</v>
      </c>
      <c r="AH3266" s="1">
        <v>1.421</v>
      </c>
      <c r="AK3266" s="1">
        <v>1933.746</v>
      </c>
      <c r="AL3266" s="1">
        <v>6.25</v>
      </c>
      <c r="AO3266" s="1">
        <v>90.058</v>
      </c>
      <c r="AT3266" s="1">
        <v>0.0</v>
      </c>
      <c r="AU3266" s="1">
        <v>0.0</v>
      </c>
      <c r="BA3266" s="1">
        <v>0.0</v>
      </c>
      <c r="BC3266" s="1">
        <v>5.41</v>
      </c>
      <c r="BG3266" s="1">
        <v>27.846</v>
      </c>
      <c r="BH3266" s="1">
        <v>0.09</v>
      </c>
      <c r="BJ3266" s="1">
        <v>1.297</v>
      </c>
      <c r="BO3266" s="1">
        <v>213.486</v>
      </c>
      <c r="BP3266" s="1">
        <v>0.69</v>
      </c>
      <c r="BR3266" s="1">
        <v>9.942</v>
      </c>
      <c r="BT3266" s="1">
        <v>1.7</v>
      </c>
      <c r="BU3266" s="1">
        <v>19.676</v>
      </c>
      <c r="BW3266" s="1">
        <v>0.0</v>
      </c>
      <c r="BX3266" s="1">
        <v>0.0</v>
      </c>
      <c r="BY3266" s="1">
        <v>0.0</v>
      </c>
      <c r="BZ3266" s="1">
        <v>0.0</v>
      </c>
      <c r="CA3266" s="1">
        <v>0.0</v>
      </c>
      <c r="CB3266" s="1">
        <v>0.0</v>
      </c>
      <c r="CG3266" s="1">
        <v>114.478</v>
      </c>
      <c r="CH3266" s="1">
        <v>0.37</v>
      </c>
      <c r="CN3266" s="1">
        <v>5.331</v>
      </c>
      <c r="CQ3266" s="1">
        <v>0.0</v>
      </c>
      <c r="CR3266" s="1">
        <v>0.0</v>
      </c>
      <c r="CU3266" s="1">
        <v>0.0</v>
      </c>
      <c r="CV3266" s="1">
        <v>0.0</v>
      </c>
      <c r="CX3266" s="1">
        <v>0.0</v>
      </c>
      <c r="CY3266" s="1">
        <v>0.0</v>
      </c>
      <c r="DA3266" s="1">
        <v>2147.231</v>
      </c>
      <c r="DB3266" s="1">
        <v>62.505</v>
      </c>
      <c r="DF3266" s="1">
        <v>213.486</v>
      </c>
      <c r="DG3266" s="1">
        <v>0.69</v>
      </c>
      <c r="DI3266" s="1">
        <v>9.942</v>
      </c>
      <c r="DN3266" s="1">
        <v>37.128</v>
      </c>
      <c r="DO3266" s="1">
        <v>0.12</v>
      </c>
      <c r="DQ3266" s="1">
        <v>1.729</v>
      </c>
      <c r="DV3266" s="1">
        <v>148.512</v>
      </c>
      <c r="DW3266" s="1">
        <v>0.48</v>
      </c>
      <c r="DY3266" s="1">
        <v>6.916</v>
      </c>
    </row>
    <row r="3267">
      <c r="A3267" s="1" t="s">
        <v>387</v>
      </c>
      <c r="B3267" s="1">
        <v>2020.0</v>
      </c>
      <c r="C3267" s="1" t="s">
        <v>388</v>
      </c>
      <c r="D3267" s="1">
        <v>3290733.0</v>
      </c>
      <c r="E3267" s="1">
        <v>4.1975349248E10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N3267" s="1">
        <v>777.108</v>
      </c>
      <c r="S3267" s="1">
        <v>1704.787</v>
      </c>
      <c r="T3267" s="1">
        <v>5.61</v>
      </c>
      <c r="U3267" s="1">
        <v>-24.593</v>
      </c>
      <c r="V3267" s="1">
        <v>-74.347</v>
      </c>
      <c r="W3267" s="1">
        <v>69273.008</v>
      </c>
      <c r="X3267" s="1">
        <v>227.959</v>
      </c>
      <c r="Y3267" s="1">
        <v>84.488</v>
      </c>
      <c r="AA3267" s="1">
        <v>8.28</v>
      </c>
      <c r="AB3267" s="1">
        <v>2516.157</v>
      </c>
      <c r="AC3267" s="1">
        <v>6.64</v>
      </c>
      <c r="AE3267" s="1">
        <v>-0.007</v>
      </c>
      <c r="AF3267" s="1">
        <v>-0.004</v>
      </c>
      <c r="AG3267" s="1">
        <v>18992.855</v>
      </c>
      <c r="AH3267" s="1">
        <v>1.489</v>
      </c>
      <c r="AK3267" s="1">
        <v>1811.147</v>
      </c>
      <c r="AL3267" s="1">
        <v>5.96</v>
      </c>
      <c r="AO3267" s="1">
        <v>89.759</v>
      </c>
      <c r="AT3267" s="1">
        <v>0.0</v>
      </c>
      <c r="AU3267" s="1">
        <v>0.0</v>
      </c>
      <c r="BA3267" s="1">
        <v>0.0</v>
      </c>
      <c r="BC3267" s="1">
        <v>5.16</v>
      </c>
      <c r="BG3267" s="1">
        <v>24.311</v>
      </c>
      <c r="BH3267" s="1">
        <v>0.08</v>
      </c>
      <c r="BJ3267" s="1">
        <v>1.205</v>
      </c>
      <c r="BO3267" s="1">
        <v>206.641</v>
      </c>
      <c r="BP3267" s="1">
        <v>0.68</v>
      </c>
      <c r="BR3267" s="1">
        <v>10.241</v>
      </c>
      <c r="BT3267" s="1">
        <v>1.64</v>
      </c>
      <c r="BU3267" s="1">
        <v>19.807</v>
      </c>
      <c r="BW3267" s="1">
        <v>0.0</v>
      </c>
      <c r="BX3267" s="1">
        <v>0.0</v>
      </c>
      <c r="BY3267" s="1">
        <v>0.0</v>
      </c>
      <c r="BZ3267" s="1">
        <v>0.0</v>
      </c>
      <c r="CA3267" s="1">
        <v>0.0</v>
      </c>
      <c r="CB3267" s="1">
        <v>0.0</v>
      </c>
      <c r="CG3267" s="1">
        <v>106.359</v>
      </c>
      <c r="CH3267" s="1">
        <v>0.35</v>
      </c>
      <c r="CN3267" s="1">
        <v>5.271</v>
      </c>
      <c r="CQ3267" s="1">
        <v>0.0</v>
      </c>
      <c r="CR3267" s="1">
        <v>0.0</v>
      </c>
      <c r="CU3267" s="1">
        <v>0.0</v>
      </c>
      <c r="CV3267" s="1">
        <v>0.0</v>
      </c>
      <c r="CX3267" s="1">
        <v>0.0</v>
      </c>
      <c r="CY3267" s="1">
        <v>0.0</v>
      </c>
      <c r="DA3267" s="1">
        <v>2017.787</v>
      </c>
      <c r="DB3267" s="1">
        <v>62.5</v>
      </c>
      <c r="DF3267" s="1">
        <v>206.641</v>
      </c>
      <c r="DG3267" s="1">
        <v>0.68</v>
      </c>
      <c r="DI3267" s="1">
        <v>10.241</v>
      </c>
      <c r="DN3267" s="1">
        <v>36.466</v>
      </c>
      <c r="DO3267" s="1">
        <v>0.12</v>
      </c>
      <c r="DQ3267" s="1">
        <v>1.807</v>
      </c>
      <c r="DV3267" s="1">
        <v>145.864</v>
      </c>
      <c r="DW3267" s="1">
        <v>0.48</v>
      </c>
      <c r="DY3267" s="1">
        <v>7.229</v>
      </c>
    </row>
    <row r="3268">
      <c r="A3268" s="1" t="s">
        <v>387</v>
      </c>
      <c r="B3268" s="1">
        <v>2021.0</v>
      </c>
      <c r="C3268" s="1" t="s">
        <v>388</v>
      </c>
      <c r="D3268" s="1">
        <v>3339627.0</v>
      </c>
      <c r="E3268" s="1">
        <v>4.2662391808E10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N3268" s="1">
        <v>770.161</v>
      </c>
      <c r="S3268" s="1">
        <v>1877.455</v>
      </c>
      <c r="T3268" s="1">
        <v>6.27</v>
      </c>
      <c r="U3268" s="1">
        <v>-24.981</v>
      </c>
      <c r="V3268" s="1">
        <v>-56.946</v>
      </c>
      <c r="W3268" s="1">
        <v>51207.344</v>
      </c>
      <c r="X3268" s="1">
        <v>171.013</v>
      </c>
      <c r="Y3268" s="1">
        <v>84.274</v>
      </c>
      <c r="AA3268" s="1">
        <v>9.24</v>
      </c>
      <c r="AB3268" s="1">
        <v>2766.776</v>
      </c>
      <c r="AC3268" s="1">
        <v>7.44</v>
      </c>
      <c r="AE3268" s="1">
        <v>-2.653</v>
      </c>
      <c r="AF3268" s="1">
        <v>-1.658</v>
      </c>
      <c r="AG3268" s="1">
        <v>18218.217</v>
      </c>
      <c r="AH3268" s="1">
        <v>1.426</v>
      </c>
      <c r="AK3268" s="1">
        <v>1979.263</v>
      </c>
      <c r="AL3268" s="1">
        <v>6.61</v>
      </c>
      <c r="AO3268" s="1">
        <v>88.844</v>
      </c>
      <c r="AT3268" s="1">
        <v>0.0</v>
      </c>
      <c r="AU3268" s="1">
        <v>0.0</v>
      </c>
      <c r="BA3268" s="1">
        <v>0.0</v>
      </c>
      <c r="BC3268" s="1">
        <v>5.73</v>
      </c>
      <c r="BG3268" s="1">
        <v>23.955</v>
      </c>
      <c r="BH3268" s="1">
        <v>0.08</v>
      </c>
      <c r="BJ3268" s="1">
        <v>1.075</v>
      </c>
      <c r="BO3268" s="1">
        <v>248.531</v>
      </c>
      <c r="BP3268" s="1">
        <v>0.83</v>
      </c>
      <c r="BR3268" s="1">
        <v>11.156</v>
      </c>
      <c r="BT3268" s="1">
        <v>1.8</v>
      </c>
      <c r="BU3268" s="1">
        <v>19.481</v>
      </c>
      <c r="BW3268" s="1">
        <v>0.0</v>
      </c>
      <c r="BX3268" s="1">
        <v>0.0</v>
      </c>
      <c r="BY3268" s="1">
        <v>0.0</v>
      </c>
      <c r="BZ3268" s="1">
        <v>0.0</v>
      </c>
      <c r="CA3268" s="1">
        <v>0.0</v>
      </c>
      <c r="CB3268" s="1">
        <v>0.0</v>
      </c>
      <c r="CG3268" s="1">
        <v>101.808</v>
      </c>
      <c r="CH3268" s="1">
        <v>0.34</v>
      </c>
      <c r="CN3268" s="1">
        <v>4.57</v>
      </c>
      <c r="CQ3268" s="1">
        <v>0.0</v>
      </c>
      <c r="CR3268" s="1">
        <v>0.0</v>
      </c>
      <c r="CU3268" s="1">
        <v>0.0</v>
      </c>
      <c r="CV3268" s="1">
        <v>0.0</v>
      </c>
      <c r="CX3268" s="1">
        <v>0.0</v>
      </c>
      <c r="CY3268" s="1">
        <v>0.0</v>
      </c>
      <c r="DA3268" s="1">
        <v>2227.794</v>
      </c>
      <c r="DB3268" s="1">
        <v>60.842</v>
      </c>
      <c r="DF3268" s="1">
        <v>248.531</v>
      </c>
      <c r="DG3268" s="1">
        <v>0.83</v>
      </c>
      <c r="DI3268" s="1">
        <v>11.156</v>
      </c>
      <c r="DN3268" s="1">
        <v>50.904</v>
      </c>
      <c r="DO3268" s="1">
        <v>0.17</v>
      </c>
      <c r="DQ3268" s="1">
        <v>2.285</v>
      </c>
      <c r="DV3268" s="1">
        <v>173.672</v>
      </c>
      <c r="DW3268" s="1">
        <v>0.58</v>
      </c>
      <c r="DY3268" s="1">
        <v>7.796</v>
      </c>
    </row>
    <row r="3269">
      <c r="A3269" s="1" t="s">
        <v>387</v>
      </c>
      <c r="B3269" s="1">
        <v>2022.0</v>
      </c>
      <c r="C3269" s="1" t="s">
        <v>388</v>
      </c>
      <c r="D3269" s="1">
        <v>3385971.0</v>
      </c>
      <c r="E3269" s="1">
        <v>4.4809465856E10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N3269" s="1">
        <v>781.935</v>
      </c>
      <c r="S3269" s="1">
        <v>1963.986</v>
      </c>
      <c r="T3269" s="1">
        <v>6.65</v>
      </c>
      <c r="U3269" s="1">
        <v>21.729</v>
      </c>
      <c r="V3269" s="1">
        <v>37.16</v>
      </c>
      <c r="W3269" s="1">
        <v>61481.184</v>
      </c>
      <c r="X3269" s="1">
        <v>208.174</v>
      </c>
      <c r="Y3269" s="1">
        <v>85.806</v>
      </c>
      <c r="AA3269" s="1">
        <v>9.83</v>
      </c>
      <c r="AB3269" s="1">
        <v>2903.155</v>
      </c>
      <c r="AC3269" s="1">
        <v>7.75</v>
      </c>
      <c r="AE3269" s="1">
        <v>-13.898</v>
      </c>
      <c r="AF3269" s="1">
        <v>-8.456</v>
      </c>
      <c r="AG3269" s="1">
        <v>15471.505</v>
      </c>
      <c r="AH3269" s="1">
        <v>1.169</v>
      </c>
      <c r="AK3269" s="1">
        <v>2064.4</v>
      </c>
      <c r="AL3269" s="1">
        <v>6.99</v>
      </c>
      <c r="AO3269" s="1">
        <v>90.194</v>
      </c>
      <c r="AT3269" s="1">
        <v>0.0</v>
      </c>
      <c r="AU3269" s="1">
        <v>0.0</v>
      </c>
      <c r="BA3269" s="1">
        <v>0.0</v>
      </c>
      <c r="BC3269" s="1">
        <v>6.06</v>
      </c>
      <c r="BG3269" s="1">
        <v>17.72</v>
      </c>
      <c r="BH3269" s="1">
        <v>0.06</v>
      </c>
      <c r="BJ3269" s="1">
        <v>0.774</v>
      </c>
      <c r="BO3269" s="1">
        <v>224.456</v>
      </c>
      <c r="BP3269" s="1">
        <v>0.76</v>
      </c>
      <c r="BR3269" s="1">
        <v>9.806</v>
      </c>
      <c r="BT3269" s="1">
        <v>2.08</v>
      </c>
      <c r="BU3269" s="1">
        <v>21.16</v>
      </c>
      <c r="BW3269" s="1">
        <v>0.0</v>
      </c>
      <c r="BX3269" s="1">
        <v>0.0</v>
      </c>
      <c r="BY3269" s="1">
        <v>0.0</v>
      </c>
      <c r="BZ3269" s="1">
        <v>0.0</v>
      </c>
      <c r="CA3269" s="1">
        <v>0.0</v>
      </c>
      <c r="CB3269" s="1">
        <v>0.0</v>
      </c>
      <c r="CG3269" s="1">
        <v>100.414</v>
      </c>
      <c r="CH3269" s="1">
        <v>0.34</v>
      </c>
      <c r="CN3269" s="1">
        <v>4.387</v>
      </c>
      <c r="CQ3269" s="1">
        <v>0.0</v>
      </c>
      <c r="CR3269" s="1">
        <v>0.0</v>
      </c>
      <c r="CU3269" s="1">
        <v>0.0</v>
      </c>
      <c r="CV3269" s="1">
        <v>0.0</v>
      </c>
      <c r="CX3269" s="1">
        <v>0.0</v>
      </c>
      <c r="CY3269" s="1">
        <v>0.0</v>
      </c>
      <c r="DA3269" s="1">
        <v>2288.856</v>
      </c>
      <c r="DB3269" s="1">
        <v>52.386</v>
      </c>
      <c r="DF3269" s="1">
        <v>224.456</v>
      </c>
      <c r="DG3269" s="1">
        <v>0.76</v>
      </c>
      <c r="DI3269" s="1">
        <v>9.806</v>
      </c>
      <c r="DN3269" s="1">
        <v>56.114</v>
      </c>
      <c r="DO3269" s="1">
        <v>0.19</v>
      </c>
      <c r="DQ3269" s="1">
        <v>2.452</v>
      </c>
      <c r="DV3269" s="1">
        <v>150.621</v>
      </c>
      <c r="DW3269" s="1">
        <v>0.51</v>
      </c>
      <c r="DY3269" s="1">
        <v>6.581</v>
      </c>
    </row>
    <row r="3270">
      <c r="A3270" s="1" t="s">
        <v>387</v>
      </c>
      <c r="B3270" s="1">
        <v>2023.0</v>
      </c>
      <c r="C3270" s="1" t="s">
        <v>388</v>
      </c>
      <c r="D3270" s="1">
        <v>3431887.0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N3270" s="1">
        <v>785.082</v>
      </c>
      <c r="S3270" s="1">
        <v>1981.417</v>
      </c>
      <c r="T3270" s="1">
        <v>6.8</v>
      </c>
      <c r="U3270" s="1">
        <v>111.578</v>
      </c>
      <c r="V3270" s="1">
        <v>232.276</v>
      </c>
      <c r="W3270" s="1">
        <v>128340.297</v>
      </c>
      <c r="X3270" s="1">
        <v>440.449</v>
      </c>
      <c r="Y3270" s="1">
        <v>85.967</v>
      </c>
      <c r="AA3270" s="1">
        <v>10.11</v>
      </c>
      <c r="AB3270" s="1">
        <v>2945.901</v>
      </c>
      <c r="AC3270" s="1">
        <v>7.91</v>
      </c>
      <c r="AE3270" s="1">
        <v>28.893</v>
      </c>
      <c r="AF3270" s="1">
        <v>15.136</v>
      </c>
      <c r="AG3270" s="1">
        <v>19674.84</v>
      </c>
      <c r="AK3270" s="1">
        <v>2083.402</v>
      </c>
      <c r="AL3270" s="1">
        <v>7.15</v>
      </c>
      <c r="AO3270" s="1">
        <v>90.392</v>
      </c>
      <c r="AT3270" s="1">
        <v>0.0</v>
      </c>
      <c r="AU3270" s="1">
        <v>0.0</v>
      </c>
      <c r="BA3270" s="1">
        <v>0.0</v>
      </c>
      <c r="BC3270" s="1">
        <v>6.21</v>
      </c>
      <c r="BG3270" s="1">
        <v>17.483</v>
      </c>
      <c r="BH3270" s="1">
        <v>0.06</v>
      </c>
      <c r="BJ3270" s="1">
        <v>0.759</v>
      </c>
      <c r="BO3270" s="1">
        <v>221.453</v>
      </c>
      <c r="BP3270" s="1">
        <v>0.76</v>
      </c>
      <c r="BR3270" s="1">
        <v>9.608</v>
      </c>
      <c r="BT3270" s="1">
        <v>2.2</v>
      </c>
      <c r="BU3270" s="1">
        <v>21.761</v>
      </c>
      <c r="BW3270" s="1">
        <v>0.0</v>
      </c>
      <c r="BX3270" s="1">
        <v>0.0</v>
      </c>
      <c r="BY3270" s="1">
        <v>0.0</v>
      </c>
      <c r="BZ3270" s="1">
        <v>0.0</v>
      </c>
      <c r="CA3270" s="1">
        <v>0.0</v>
      </c>
      <c r="CB3270" s="1">
        <v>0.0</v>
      </c>
      <c r="CG3270" s="1">
        <v>101.985</v>
      </c>
      <c r="CH3270" s="1">
        <v>0.35</v>
      </c>
      <c r="CN3270" s="1">
        <v>4.425</v>
      </c>
      <c r="CQ3270" s="1">
        <v>0.0</v>
      </c>
      <c r="CR3270" s="1">
        <v>0.0</v>
      </c>
      <c r="CU3270" s="1">
        <v>0.0</v>
      </c>
      <c r="CV3270" s="1">
        <v>0.0</v>
      </c>
      <c r="CX3270" s="1">
        <v>0.0</v>
      </c>
      <c r="CY3270" s="1">
        <v>0.0</v>
      </c>
      <c r="DA3270" s="1">
        <v>2304.854</v>
      </c>
      <c r="DB3270" s="1">
        <v>67.522</v>
      </c>
      <c r="DF3270" s="1">
        <v>221.453</v>
      </c>
      <c r="DG3270" s="1">
        <v>0.76</v>
      </c>
      <c r="DI3270" s="1">
        <v>9.608</v>
      </c>
      <c r="DN3270" s="1">
        <v>55.363</v>
      </c>
      <c r="DO3270" s="1">
        <v>0.19</v>
      </c>
      <c r="DQ3270" s="1">
        <v>2.402</v>
      </c>
      <c r="DV3270" s="1">
        <v>148.606</v>
      </c>
      <c r="DW3270" s="1">
        <v>0.51</v>
      </c>
      <c r="DY3270" s="1">
        <v>6.448</v>
      </c>
    </row>
    <row r="3271">
      <c r="A3271" s="1" t="s">
        <v>387</v>
      </c>
      <c r="B3271" s="1">
        <v>2024.0</v>
      </c>
      <c r="C3271" s="1" t="s">
        <v>388</v>
      </c>
      <c r="D3271" s="1">
        <v>3475489.0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N3271" s="1">
        <v>784.01</v>
      </c>
      <c r="S3271" s="1">
        <v>2077.406</v>
      </c>
      <c r="T3271" s="1">
        <v>7.22</v>
      </c>
      <c r="U3271" s="1">
        <v>28.0</v>
      </c>
      <c r="V3271" s="1">
        <v>123.328</v>
      </c>
      <c r="W3271" s="1">
        <v>162215.203</v>
      </c>
      <c r="X3271" s="1">
        <v>563.777</v>
      </c>
      <c r="Y3271" s="1">
        <v>86.158</v>
      </c>
      <c r="AA3271" s="1">
        <v>10.58</v>
      </c>
      <c r="AB3271" s="1">
        <v>3044.176</v>
      </c>
      <c r="AC3271" s="1">
        <v>8.38</v>
      </c>
      <c r="AK3271" s="1">
        <v>2178.111</v>
      </c>
      <c r="AL3271" s="1">
        <v>7.57</v>
      </c>
      <c r="AO3271" s="1">
        <v>90.334</v>
      </c>
      <c r="AT3271" s="1">
        <v>0.0</v>
      </c>
      <c r="AU3271" s="1">
        <v>0.0</v>
      </c>
      <c r="BA3271" s="1">
        <v>0.0</v>
      </c>
      <c r="BC3271" s="1">
        <v>6.57</v>
      </c>
      <c r="BG3271" s="1">
        <v>17.264</v>
      </c>
      <c r="BH3271" s="1">
        <v>0.06</v>
      </c>
      <c r="BJ3271" s="1">
        <v>0.716</v>
      </c>
      <c r="BO3271" s="1">
        <v>233.061</v>
      </c>
      <c r="BP3271" s="1">
        <v>0.81</v>
      </c>
      <c r="BR3271" s="1">
        <v>9.666</v>
      </c>
      <c r="BT3271" s="1">
        <v>2.2</v>
      </c>
      <c r="BU3271" s="1">
        <v>20.794</v>
      </c>
      <c r="BW3271" s="1">
        <v>0.0</v>
      </c>
      <c r="BX3271" s="1">
        <v>0.0</v>
      </c>
      <c r="BY3271" s="1">
        <v>0.0</v>
      </c>
      <c r="BZ3271" s="1">
        <v>0.0</v>
      </c>
      <c r="CA3271" s="1">
        <v>0.0</v>
      </c>
      <c r="CB3271" s="1">
        <v>0.0</v>
      </c>
      <c r="CG3271" s="1">
        <v>100.705</v>
      </c>
      <c r="CH3271" s="1">
        <v>0.35</v>
      </c>
      <c r="CN3271" s="1">
        <v>4.177</v>
      </c>
      <c r="CQ3271" s="1">
        <v>0.0</v>
      </c>
      <c r="CR3271" s="1">
        <v>0.0</v>
      </c>
      <c r="CU3271" s="1">
        <v>0.0</v>
      </c>
      <c r="CV3271" s="1">
        <v>0.0</v>
      </c>
      <c r="CX3271" s="1">
        <v>0.0</v>
      </c>
      <c r="CY3271" s="1">
        <v>0.0</v>
      </c>
      <c r="DA3271" s="1">
        <v>2411.172</v>
      </c>
      <c r="DF3271" s="1">
        <v>233.061</v>
      </c>
      <c r="DG3271" s="1">
        <v>0.81</v>
      </c>
      <c r="DI3271" s="1">
        <v>9.666</v>
      </c>
      <c r="DN3271" s="1">
        <v>54.669</v>
      </c>
      <c r="DO3271" s="1">
        <v>0.19</v>
      </c>
      <c r="DQ3271" s="1">
        <v>2.267</v>
      </c>
      <c r="DV3271" s="1">
        <v>161.128</v>
      </c>
      <c r="DW3271" s="1">
        <v>0.56</v>
      </c>
      <c r="DY3271" s="1">
        <v>6.683</v>
      </c>
    </row>
    <row r="3272">
      <c r="A3272" s="1" t="s">
        <v>389</v>
      </c>
      <c r="B3272" s="1">
        <v>2005.0</v>
      </c>
      <c r="C3272" s="1" t="s">
        <v>390</v>
      </c>
      <c r="D3272" s="1">
        <v>634003.0</v>
      </c>
      <c r="E3272" s="1">
        <v>5.587145216E9</v>
      </c>
      <c r="J3272" s="1">
        <v>0.0</v>
      </c>
      <c r="K3272" s="1">
        <v>0.0</v>
      </c>
      <c r="L3272" s="1">
        <v>0.0</v>
      </c>
      <c r="N3272" s="1">
        <v>369.338</v>
      </c>
      <c r="S3272" s="1">
        <v>1577.28</v>
      </c>
      <c r="T3272" s="1">
        <v>1.0</v>
      </c>
      <c r="Y3272" s="1">
        <v>34.843</v>
      </c>
      <c r="AA3272" s="1">
        <v>4.66</v>
      </c>
      <c r="AB3272" s="1">
        <v>7350.123</v>
      </c>
      <c r="AC3272" s="1">
        <v>2.87</v>
      </c>
      <c r="AK3272" s="1">
        <v>1577.28</v>
      </c>
      <c r="AL3272" s="1">
        <v>1.0</v>
      </c>
      <c r="AO3272" s="1">
        <v>34.843</v>
      </c>
      <c r="AT3272" s="1">
        <v>0.0</v>
      </c>
      <c r="AU3272" s="1">
        <v>0.0</v>
      </c>
      <c r="BA3272" s="1">
        <v>0.0</v>
      </c>
      <c r="BC3272" s="1">
        <v>1.06</v>
      </c>
      <c r="BG3272" s="1">
        <v>2949.513</v>
      </c>
      <c r="BH3272" s="1">
        <v>1.87</v>
      </c>
      <c r="BJ3272" s="1">
        <v>65.157</v>
      </c>
      <c r="BO3272" s="1">
        <v>2949.513</v>
      </c>
      <c r="BP3272" s="1">
        <v>1.87</v>
      </c>
      <c r="BR3272" s="1">
        <v>65.157</v>
      </c>
      <c r="BT3272" s="1">
        <v>1.79</v>
      </c>
      <c r="BU3272" s="1">
        <v>38.412</v>
      </c>
      <c r="BY3272" s="1">
        <v>0.0</v>
      </c>
      <c r="BZ3272" s="1">
        <v>0.0</v>
      </c>
      <c r="CB3272" s="1">
        <v>0.0</v>
      </c>
      <c r="CG3272" s="1">
        <v>0.0</v>
      </c>
      <c r="CH3272" s="1">
        <v>0.0</v>
      </c>
      <c r="CN3272" s="1">
        <v>0.0</v>
      </c>
      <c r="CQ3272" s="1">
        <v>0.0</v>
      </c>
      <c r="CR3272" s="1">
        <v>0.0</v>
      </c>
      <c r="CU3272" s="1">
        <v>0.0</v>
      </c>
      <c r="CV3272" s="1">
        <v>0.0</v>
      </c>
      <c r="CX3272" s="1">
        <v>0.0</v>
      </c>
      <c r="CY3272" s="1">
        <v>0.0</v>
      </c>
      <c r="DA3272" s="1">
        <v>4526.792</v>
      </c>
      <c r="DF3272" s="1">
        <v>2949.513</v>
      </c>
      <c r="DG3272" s="1">
        <v>1.87</v>
      </c>
      <c r="DI3272" s="1">
        <v>65.157</v>
      </c>
      <c r="DN3272" s="1">
        <v>0.0</v>
      </c>
      <c r="DO3272" s="1">
        <v>0.0</v>
      </c>
      <c r="DQ3272" s="1">
        <v>0.0</v>
      </c>
    </row>
    <row r="3273">
      <c r="A3273" s="1" t="s">
        <v>389</v>
      </c>
      <c r="B3273" s="1">
        <v>2006.0</v>
      </c>
      <c r="C3273" s="1" t="s">
        <v>390</v>
      </c>
      <c r="D3273" s="1">
        <v>633821.0</v>
      </c>
      <c r="E3273" s="1">
        <v>6.395709952E9</v>
      </c>
      <c r="J3273" s="1">
        <v>0.0</v>
      </c>
      <c r="K3273" s="1">
        <v>0.0</v>
      </c>
      <c r="L3273" s="1">
        <v>0.0</v>
      </c>
      <c r="N3273" s="1">
        <v>427.119</v>
      </c>
      <c r="S3273" s="1">
        <v>1893.279</v>
      </c>
      <c r="T3273" s="1">
        <v>1.2</v>
      </c>
      <c r="W3273" s="1">
        <v>6429.884</v>
      </c>
      <c r="X3273" s="1">
        <v>4.075</v>
      </c>
      <c r="Y3273" s="1">
        <v>40.678</v>
      </c>
      <c r="AA3273" s="1">
        <v>4.82</v>
      </c>
      <c r="AB3273" s="1">
        <v>7604.671</v>
      </c>
      <c r="AC3273" s="1">
        <v>2.95</v>
      </c>
      <c r="AG3273" s="1">
        <v>19365.963</v>
      </c>
      <c r="AH3273" s="1">
        <v>1.919</v>
      </c>
      <c r="AK3273" s="1">
        <v>1893.279</v>
      </c>
      <c r="AL3273" s="1">
        <v>1.2</v>
      </c>
      <c r="AO3273" s="1">
        <v>40.678</v>
      </c>
      <c r="AT3273" s="1">
        <v>0.0</v>
      </c>
      <c r="AU3273" s="1">
        <v>0.0</v>
      </c>
      <c r="AY3273" s="1">
        <v>0.0</v>
      </c>
      <c r="AZ3273" s="1">
        <v>0.0</v>
      </c>
      <c r="BA3273" s="1">
        <v>0.0</v>
      </c>
      <c r="BC3273" s="1">
        <v>1.26</v>
      </c>
      <c r="BG3273" s="1">
        <v>2761.032</v>
      </c>
      <c r="BH3273" s="1">
        <v>1.75</v>
      </c>
      <c r="BJ3273" s="1">
        <v>59.322</v>
      </c>
      <c r="BO3273" s="1">
        <v>2761.032</v>
      </c>
      <c r="BP3273" s="1">
        <v>1.75</v>
      </c>
      <c r="BR3273" s="1">
        <v>59.322</v>
      </c>
      <c r="BT3273" s="1">
        <v>1.87</v>
      </c>
      <c r="BU3273" s="1">
        <v>38.797</v>
      </c>
      <c r="BY3273" s="1">
        <v>0.0</v>
      </c>
      <c r="BZ3273" s="1">
        <v>0.0</v>
      </c>
      <c r="CB3273" s="1">
        <v>0.0</v>
      </c>
      <c r="CG3273" s="1">
        <v>0.0</v>
      </c>
      <c r="CH3273" s="1">
        <v>0.0</v>
      </c>
      <c r="CL3273" s="1">
        <v>0.0</v>
      </c>
      <c r="CM3273" s="1">
        <v>0.0</v>
      </c>
      <c r="CN3273" s="1">
        <v>0.0</v>
      </c>
      <c r="CQ3273" s="1">
        <v>0.0</v>
      </c>
      <c r="CR3273" s="1">
        <v>0.0</v>
      </c>
      <c r="CU3273" s="1">
        <v>0.0</v>
      </c>
      <c r="CV3273" s="1">
        <v>0.0</v>
      </c>
      <c r="CX3273" s="1">
        <v>0.0</v>
      </c>
      <c r="CY3273" s="1">
        <v>0.0</v>
      </c>
      <c r="DA3273" s="1">
        <v>4654.311</v>
      </c>
      <c r="DB3273" s="1">
        <v>12.275</v>
      </c>
      <c r="DF3273" s="1">
        <v>2761.032</v>
      </c>
      <c r="DG3273" s="1">
        <v>1.75</v>
      </c>
      <c r="DI3273" s="1">
        <v>59.322</v>
      </c>
      <c r="DN3273" s="1">
        <v>0.0</v>
      </c>
      <c r="DO3273" s="1">
        <v>0.0</v>
      </c>
      <c r="DQ3273" s="1">
        <v>0.0</v>
      </c>
    </row>
    <row r="3274">
      <c r="A3274" s="1" t="s">
        <v>389</v>
      </c>
      <c r="B3274" s="1">
        <v>2007.0</v>
      </c>
      <c r="C3274" s="1" t="s">
        <v>390</v>
      </c>
      <c r="D3274" s="1">
        <v>633335.0</v>
      </c>
      <c r="E3274" s="1">
        <v>7.462960128E9</v>
      </c>
      <c r="J3274" s="1">
        <v>0.0</v>
      </c>
      <c r="K3274" s="1">
        <v>0.0</v>
      </c>
      <c r="L3274" s="1">
        <v>0.0</v>
      </c>
      <c r="N3274" s="1">
        <v>420.561</v>
      </c>
      <c r="S3274" s="1">
        <v>1357.891</v>
      </c>
      <c r="T3274" s="1">
        <v>0.86</v>
      </c>
      <c r="U3274" s="1">
        <v>-20.437</v>
      </c>
      <c r="V3274" s="1">
        <v>-0.833</v>
      </c>
      <c r="W3274" s="1">
        <v>5119.766</v>
      </c>
      <c r="X3274" s="1">
        <v>3.243</v>
      </c>
      <c r="Y3274" s="1">
        <v>40.187</v>
      </c>
      <c r="AA3274" s="1">
        <v>4.73</v>
      </c>
      <c r="AB3274" s="1">
        <v>7468.401</v>
      </c>
      <c r="AC3274" s="1">
        <v>2.14</v>
      </c>
      <c r="AE3274" s="1">
        <v>-2.735</v>
      </c>
      <c r="AF3274" s="1">
        <v>-0.336</v>
      </c>
      <c r="AG3274" s="1">
        <v>18850.729</v>
      </c>
      <c r="AH3274" s="1">
        <v>1.6</v>
      </c>
      <c r="AK3274" s="1">
        <v>1357.891</v>
      </c>
      <c r="AL3274" s="1">
        <v>0.86</v>
      </c>
      <c r="AO3274" s="1">
        <v>40.187</v>
      </c>
      <c r="AT3274" s="1">
        <v>0.0</v>
      </c>
      <c r="AU3274" s="1">
        <v>0.0</v>
      </c>
      <c r="AX3274" s="1">
        <v>0.0</v>
      </c>
      <c r="AY3274" s="1">
        <v>0.0</v>
      </c>
      <c r="AZ3274" s="1">
        <v>0.0</v>
      </c>
      <c r="BA3274" s="1">
        <v>0.0</v>
      </c>
      <c r="BC3274" s="1">
        <v>0.9</v>
      </c>
      <c r="BG3274" s="1">
        <v>2021.047</v>
      </c>
      <c r="BH3274" s="1">
        <v>1.28</v>
      </c>
      <c r="BJ3274" s="1">
        <v>59.813</v>
      </c>
      <c r="BO3274" s="1">
        <v>2021.047</v>
      </c>
      <c r="BP3274" s="1">
        <v>1.28</v>
      </c>
      <c r="BR3274" s="1">
        <v>59.813</v>
      </c>
      <c r="BT3274" s="1">
        <v>2.59</v>
      </c>
      <c r="BU3274" s="1">
        <v>54.757</v>
      </c>
      <c r="BY3274" s="1">
        <v>0.0</v>
      </c>
      <c r="BZ3274" s="1">
        <v>0.0</v>
      </c>
      <c r="CB3274" s="1">
        <v>0.0</v>
      </c>
      <c r="CG3274" s="1">
        <v>0.0</v>
      </c>
      <c r="CH3274" s="1">
        <v>0.0</v>
      </c>
      <c r="CK3274" s="1">
        <v>0.0</v>
      </c>
      <c r="CL3274" s="1">
        <v>0.0</v>
      </c>
      <c r="CM3274" s="1">
        <v>0.0</v>
      </c>
      <c r="CN3274" s="1">
        <v>0.0</v>
      </c>
      <c r="CQ3274" s="1">
        <v>0.0</v>
      </c>
      <c r="CR3274" s="1">
        <v>0.0</v>
      </c>
      <c r="CU3274" s="1">
        <v>0.0</v>
      </c>
      <c r="CV3274" s="1">
        <v>0.0</v>
      </c>
      <c r="CX3274" s="1">
        <v>0.0</v>
      </c>
      <c r="CY3274" s="1">
        <v>0.0</v>
      </c>
      <c r="DA3274" s="1">
        <v>3378.939</v>
      </c>
      <c r="DB3274" s="1">
        <v>11.939</v>
      </c>
      <c r="DF3274" s="1">
        <v>2021.047</v>
      </c>
      <c r="DG3274" s="1">
        <v>1.28</v>
      </c>
      <c r="DI3274" s="1">
        <v>59.813</v>
      </c>
      <c r="DN3274" s="1">
        <v>0.0</v>
      </c>
      <c r="DO3274" s="1">
        <v>0.0</v>
      </c>
      <c r="DQ3274" s="1">
        <v>0.0</v>
      </c>
    </row>
    <row r="3275">
      <c r="A3275" s="1" t="s">
        <v>389</v>
      </c>
      <c r="B3275" s="1">
        <v>2008.0</v>
      </c>
      <c r="C3275" s="1" t="s">
        <v>390</v>
      </c>
      <c r="D3275" s="1">
        <v>632805.0</v>
      </c>
      <c r="E3275" s="1">
        <v>8.4147712E9</v>
      </c>
      <c r="J3275" s="1">
        <v>0.0</v>
      </c>
      <c r="K3275" s="1">
        <v>0.0</v>
      </c>
      <c r="L3275" s="1">
        <v>0.0</v>
      </c>
      <c r="N3275" s="1">
        <v>477.032</v>
      </c>
      <c r="S3275" s="1">
        <v>2038.543</v>
      </c>
      <c r="T3275" s="1">
        <v>1.29</v>
      </c>
      <c r="U3275" s="1">
        <v>44.638</v>
      </c>
      <c r="V3275" s="1">
        <v>1.447</v>
      </c>
      <c r="W3275" s="1">
        <v>7411.35</v>
      </c>
      <c r="X3275" s="1">
        <v>4.69</v>
      </c>
      <c r="Y3275" s="1">
        <v>45.583</v>
      </c>
      <c r="AA3275" s="1">
        <v>4.61</v>
      </c>
      <c r="AB3275" s="1">
        <v>7285.025</v>
      </c>
      <c r="AC3275" s="1">
        <v>2.83</v>
      </c>
      <c r="AE3275" s="1">
        <v>9.356</v>
      </c>
      <c r="AF3275" s="1">
        <v>1.117</v>
      </c>
      <c r="AG3275" s="1">
        <v>20631.754</v>
      </c>
      <c r="AH3275" s="1">
        <v>1.552</v>
      </c>
      <c r="AK3275" s="1">
        <v>2038.543</v>
      </c>
      <c r="AL3275" s="1">
        <v>1.29</v>
      </c>
      <c r="AO3275" s="1">
        <v>45.583</v>
      </c>
      <c r="AT3275" s="1">
        <v>0.0</v>
      </c>
      <c r="AU3275" s="1">
        <v>0.0</v>
      </c>
      <c r="AX3275" s="1">
        <v>0.0</v>
      </c>
      <c r="AY3275" s="1">
        <v>0.0</v>
      </c>
      <c r="AZ3275" s="1">
        <v>0.0</v>
      </c>
      <c r="BA3275" s="1">
        <v>0.0</v>
      </c>
      <c r="BC3275" s="1">
        <v>1.35</v>
      </c>
      <c r="BG3275" s="1">
        <v>2433.609</v>
      </c>
      <c r="BH3275" s="1">
        <v>1.54</v>
      </c>
      <c r="BJ3275" s="1">
        <v>54.417</v>
      </c>
      <c r="BO3275" s="1">
        <v>2433.609</v>
      </c>
      <c r="BP3275" s="1">
        <v>1.54</v>
      </c>
      <c r="BR3275" s="1">
        <v>54.417</v>
      </c>
      <c r="BT3275" s="1">
        <v>1.78</v>
      </c>
      <c r="BU3275" s="1">
        <v>38.612</v>
      </c>
      <c r="BY3275" s="1">
        <v>0.0</v>
      </c>
      <c r="BZ3275" s="1">
        <v>0.0</v>
      </c>
      <c r="CB3275" s="1">
        <v>0.0</v>
      </c>
      <c r="CG3275" s="1">
        <v>0.0</v>
      </c>
      <c r="CH3275" s="1">
        <v>0.0</v>
      </c>
      <c r="CK3275" s="1">
        <v>0.0</v>
      </c>
      <c r="CL3275" s="1">
        <v>0.0</v>
      </c>
      <c r="CM3275" s="1">
        <v>0.0</v>
      </c>
      <c r="CN3275" s="1">
        <v>0.0</v>
      </c>
      <c r="CQ3275" s="1">
        <v>0.0</v>
      </c>
      <c r="CR3275" s="1">
        <v>0.0</v>
      </c>
      <c r="CU3275" s="1">
        <v>0.0</v>
      </c>
      <c r="CV3275" s="1">
        <v>0.0</v>
      </c>
      <c r="CX3275" s="1">
        <v>0.0</v>
      </c>
      <c r="CY3275" s="1">
        <v>0.0</v>
      </c>
      <c r="DA3275" s="1">
        <v>4472.152</v>
      </c>
      <c r="DB3275" s="1">
        <v>13.056</v>
      </c>
      <c r="DF3275" s="1">
        <v>2433.609</v>
      </c>
      <c r="DG3275" s="1">
        <v>1.54</v>
      </c>
      <c r="DI3275" s="1">
        <v>54.417</v>
      </c>
      <c r="DN3275" s="1">
        <v>0.0</v>
      </c>
      <c r="DO3275" s="1">
        <v>0.0</v>
      </c>
      <c r="DQ3275" s="1">
        <v>0.0</v>
      </c>
    </row>
    <row r="3276">
      <c r="A3276" s="1" t="s">
        <v>389</v>
      </c>
      <c r="B3276" s="1">
        <v>2009.0</v>
      </c>
      <c r="C3276" s="1" t="s">
        <v>390</v>
      </c>
      <c r="D3276" s="1">
        <v>632404.0</v>
      </c>
      <c r="E3276" s="1">
        <v>8.371377664E9</v>
      </c>
      <c r="J3276" s="1">
        <v>0.0</v>
      </c>
      <c r="K3276" s="1">
        <v>0.0</v>
      </c>
      <c r="L3276" s="1">
        <v>0.0</v>
      </c>
      <c r="N3276" s="1">
        <v>271.739</v>
      </c>
      <c r="S3276" s="1">
        <v>1091.075</v>
      </c>
      <c r="T3276" s="1">
        <v>0.69</v>
      </c>
      <c r="U3276" s="1">
        <v>-45.0</v>
      </c>
      <c r="V3276" s="1">
        <v>-2.11</v>
      </c>
      <c r="W3276" s="1">
        <v>4078.827</v>
      </c>
      <c r="X3276" s="1">
        <v>2.579</v>
      </c>
      <c r="Y3276" s="1">
        <v>25.0</v>
      </c>
      <c r="AA3276" s="1">
        <v>3.81</v>
      </c>
      <c r="AB3276" s="1">
        <v>6024.63</v>
      </c>
      <c r="AC3276" s="1">
        <v>2.76</v>
      </c>
      <c r="AE3276" s="1">
        <v>-25.371</v>
      </c>
      <c r="AF3276" s="1">
        <v>-3.312</v>
      </c>
      <c r="AG3276" s="1">
        <v>15406.959</v>
      </c>
      <c r="AH3276" s="1">
        <v>1.164</v>
      </c>
      <c r="AK3276" s="1">
        <v>1091.075</v>
      </c>
      <c r="AL3276" s="1">
        <v>0.69</v>
      </c>
      <c r="AO3276" s="1">
        <v>25.0</v>
      </c>
      <c r="AT3276" s="1">
        <v>0.0</v>
      </c>
      <c r="AU3276" s="1">
        <v>0.0</v>
      </c>
      <c r="AX3276" s="1">
        <v>0.0</v>
      </c>
      <c r="AY3276" s="1">
        <v>0.0</v>
      </c>
      <c r="AZ3276" s="1">
        <v>0.0</v>
      </c>
      <c r="BA3276" s="1">
        <v>0.0</v>
      </c>
      <c r="BC3276" s="1">
        <v>0.75</v>
      </c>
      <c r="BG3276" s="1">
        <v>3273.224</v>
      </c>
      <c r="BH3276" s="1">
        <v>2.07</v>
      </c>
      <c r="BJ3276" s="1">
        <v>75.0</v>
      </c>
      <c r="BO3276" s="1">
        <v>3273.224</v>
      </c>
      <c r="BP3276" s="1">
        <v>2.07</v>
      </c>
      <c r="BR3276" s="1">
        <v>75.0</v>
      </c>
      <c r="BT3276" s="1">
        <v>1.05</v>
      </c>
      <c r="BU3276" s="1">
        <v>27.559</v>
      </c>
      <c r="BY3276" s="1">
        <v>0.0</v>
      </c>
      <c r="BZ3276" s="1">
        <v>0.0</v>
      </c>
      <c r="CB3276" s="1">
        <v>0.0</v>
      </c>
      <c r="CG3276" s="1">
        <v>0.0</v>
      </c>
      <c r="CH3276" s="1">
        <v>0.0</v>
      </c>
      <c r="CK3276" s="1">
        <v>0.0</v>
      </c>
      <c r="CL3276" s="1">
        <v>0.0</v>
      </c>
      <c r="CM3276" s="1">
        <v>0.0</v>
      </c>
      <c r="CN3276" s="1">
        <v>0.0</v>
      </c>
      <c r="CQ3276" s="1">
        <v>0.0</v>
      </c>
      <c r="CR3276" s="1">
        <v>0.0</v>
      </c>
      <c r="CU3276" s="1">
        <v>0.0</v>
      </c>
      <c r="CV3276" s="1">
        <v>0.0</v>
      </c>
      <c r="CX3276" s="1">
        <v>0.0</v>
      </c>
      <c r="CY3276" s="1">
        <v>0.0</v>
      </c>
      <c r="DA3276" s="1">
        <v>4364.299</v>
      </c>
      <c r="DB3276" s="1">
        <v>9.743</v>
      </c>
      <c r="DF3276" s="1">
        <v>3273.224</v>
      </c>
      <c r="DG3276" s="1">
        <v>2.07</v>
      </c>
      <c r="DI3276" s="1">
        <v>75.0</v>
      </c>
      <c r="DN3276" s="1">
        <v>0.0</v>
      </c>
      <c r="DO3276" s="1">
        <v>0.0</v>
      </c>
      <c r="DQ3276" s="1">
        <v>0.0</v>
      </c>
    </row>
    <row r="3277">
      <c r="A3277" s="1" t="s">
        <v>389</v>
      </c>
      <c r="B3277" s="1">
        <v>2010.0</v>
      </c>
      <c r="C3277" s="1" t="s">
        <v>390</v>
      </c>
      <c r="D3277" s="1">
        <v>632036.0</v>
      </c>
      <c r="E3277" s="1">
        <v>9.03309824E9</v>
      </c>
      <c r="J3277" s="1">
        <v>0.0</v>
      </c>
      <c r="K3277" s="1">
        <v>0.0</v>
      </c>
      <c r="L3277" s="1">
        <v>0.0</v>
      </c>
      <c r="N3277" s="1">
        <v>338.308</v>
      </c>
      <c r="S3277" s="1">
        <v>2009.379</v>
      </c>
      <c r="T3277" s="1">
        <v>1.27</v>
      </c>
      <c r="U3277" s="1">
        <v>102.508</v>
      </c>
      <c r="V3277" s="1">
        <v>2.644</v>
      </c>
      <c r="W3277" s="1">
        <v>8264.754</v>
      </c>
      <c r="X3277" s="1">
        <v>5.224</v>
      </c>
      <c r="Y3277" s="1">
        <v>31.592</v>
      </c>
      <c r="AA3277" s="1">
        <v>4.02</v>
      </c>
      <c r="AB3277" s="1">
        <v>6360.397</v>
      </c>
      <c r="AC3277" s="1">
        <v>4.02</v>
      </c>
      <c r="AE3277" s="1">
        <v>20.804</v>
      </c>
      <c r="AF3277" s="1">
        <v>2.027</v>
      </c>
      <c r="AG3277" s="1">
        <v>18623.08</v>
      </c>
      <c r="AH3277" s="1">
        <v>1.303</v>
      </c>
      <c r="AK3277" s="1">
        <v>2009.379</v>
      </c>
      <c r="AL3277" s="1">
        <v>1.27</v>
      </c>
      <c r="AO3277" s="1">
        <v>31.592</v>
      </c>
      <c r="AT3277" s="1">
        <v>0.0</v>
      </c>
      <c r="AU3277" s="1">
        <v>0.0</v>
      </c>
      <c r="AX3277" s="1">
        <v>0.0</v>
      </c>
      <c r="AY3277" s="1">
        <v>0.0</v>
      </c>
      <c r="AZ3277" s="1">
        <v>0.0</v>
      </c>
      <c r="BA3277" s="1">
        <v>0.0</v>
      </c>
      <c r="BC3277" s="1">
        <v>1.36</v>
      </c>
      <c r="BG3277" s="1">
        <v>4351.018</v>
      </c>
      <c r="BH3277" s="1">
        <v>2.75</v>
      </c>
      <c r="BJ3277" s="1">
        <v>68.408</v>
      </c>
      <c r="BO3277" s="1">
        <v>4351.018</v>
      </c>
      <c r="BP3277" s="1">
        <v>2.75</v>
      </c>
      <c r="BR3277" s="1">
        <v>68.408</v>
      </c>
      <c r="BT3277" s="1">
        <v>0.0</v>
      </c>
      <c r="BU3277" s="1">
        <v>0.0</v>
      </c>
      <c r="BY3277" s="1">
        <v>0.0</v>
      </c>
      <c r="BZ3277" s="1">
        <v>0.0</v>
      </c>
      <c r="CB3277" s="1">
        <v>0.0</v>
      </c>
      <c r="CG3277" s="1">
        <v>0.0</v>
      </c>
      <c r="CH3277" s="1">
        <v>0.0</v>
      </c>
      <c r="CK3277" s="1">
        <v>0.0</v>
      </c>
      <c r="CL3277" s="1">
        <v>0.0</v>
      </c>
      <c r="CM3277" s="1">
        <v>0.0</v>
      </c>
      <c r="CN3277" s="1">
        <v>0.0</v>
      </c>
      <c r="CQ3277" s="1">
        <v>0.0</v>
      </c>
      <c r="CR3277" s="1">
        <v>0.0</v>
      </c>
      <c r="CU3277" s="1">
        <v>0.0</v>
      </c>
      <c r="CV3277" s="1">
        <v>0.0</v>
      </c>
      <c r="CX3277" s="1">
        <v>0.0</v>
      </c>
      <c r="CY3277" s="1">
        <v>0.0</v>
      </c>
      <c r="DA3277" s="1">
        <v>6360.397</v>
      </c>
      <c r="DB3277" s="1">
        <v>11.77</v>
      </c>
      <c r="DF3277" s="1">
        <v>4351.018</v>
      </c>
      <c r="DG3277" s="1">
        <v>2.75</v>
      </c>
      <c r="DI3277" s="1">
        <v>68.408</v>
      </c>
      <c r="DN3277" s="1">
        <v>0.0</v>
      </c>
      <c r="DO3277" s="1">
        <v>0.0</v>
      </c>
      <c r="DQ3277" s="1">
        <v>0.0</v>
      </c>
    </row>
    <row r="3278">
      <c r="A3278" s="1" t="s">
        <v>389</v>
      </c>
      <c r="B3278" s="1">
        <v>2011.0</v>
      </c>
      <c r="C3278" s="1" t="s">
        <v>390</v>
      </c>
      <c r="D3278" s="1">
        <v>632639.0</v>
      </c>
      <c r="E3278" s="1">
        <v>9.801452544E9</v>
      </c>
      <c r="J3278" s="1">
        <v>0.0</v>
      </c>
      <c r="K3278" s="1">
        <v>0.0</v>
      </c>
      <c r="L3278" s="1">
        <v>0.0</v>
      </c>
      <c r="N3278" s="1">
        <v>566.038</v>
      </c>
      <c r="S3278" s="1">
        <v>2291.987</v>
      </c>
      <c r="T3278" s="1">
        <v>1.45</v>
      </c>
      <c r="U3278" s="1">
        <v>1.806</v>
      </c>
      <c r="V3278" s="1">
        <v>0.094</v>
      </c>
      <c r="W3278" s="1">
        <v>8405.994</v>
      </c>
      <c r="X3278" s="1">
        <v>5.318</v>
      </c>
      <c r="Y3278" s="1">
        <v>54.717</v>
      </c>
      <c r="AA3278" s="1">
        <v>4.21</v>
      </c>
      <c r="AB3278" s="1">
        <v>6654.664</v>
      </c>
      <c r="AC3278" s="1">
        <v>2.65</v>
      </c>
      <c r="AE3278" s="1">
        <v>-0.833</v>
      </c>
      <c r="AF3278" s="1">
        <v>-0.098</v>
      </c>
      <c r="AG3278" s="1">
        <v>18450.416</v>
      </c>
      <c r="AH3278" s="1">
        <v>1.191</v>
      </c>
      <c r="AK3278" s="1">
        <v>2291.987</v>
      </c>
      <c r="AL3278" s="1">
        <v>1.45</v>
      </c>
      <c r="AO3278" s="1">
        <v>54.717</v>
      </c>
      <c r="AT3278" s="1">
        <v>0.0</v>
      </c>
      <c r="AU3278" s="1">
        <v>0.0</v>
      </c>
      <c r="AX3278" s="1">
        <v>0.0</v>
      </c>
      <c r="AY3278" s="1">
        <v>0.0</v>
      </c>
      <c r="AZ3278" s="1">
        <v>0.0</v>
      </c>
      <c r="BA3278" s="1">
        <v>0.0</v>
      </c>
      <c r="BC3278" s="1">
        <v>1.5</v>
      </c>
      <c r="BG3278" s="1">
        <v>1896.816</v>
      </c>
      <c r="BH3278" s="1">
        <v>1.2</v>
      </c>
      <c r="BJ3278" s="1">
        <v>45.283</v>
      </c>
      <c r="BO3278" s="1">
        <v>1896.816</v>
      </c>
      <c r="BP3278" s="1">
        <v>1.2</v>
      </c>
      <c r="BR3278" s="1">
        <v>45.283</v>
      </c>
      <c r="BT3278" s="1">
        <v>1.56</v>
      </c>
      <c r="BU3278" s="1">
        <v>37.055</v>
      </c>
      <c r="BY3278" s="1">
        <v>0.0</v>
      </c>
      <c r="BZ3278" s="1">
        <v>0.0</v>
      </c>
      <c r="CB3278" s="1">
        <v>0.0</v>
      </c>
      <c r="CG3278" s="1">
        <v>0.0</v>
      </c>
      <c r="CH3278" s="1">
        <v>0.0</v>
      </c>
      <c r="CK3278" s="1">
        <v>0.0</v>
      </c>
      <c r="CL3278" s="1">
        <v>0.0</v>
      </c>
      <c r="CM3278" s="1">
        <v>0.0</v>
      </c>
      <c r="CN3278" s="1">
        <v>0.0</v>
      </c>
      <c r="CQ3278" s="1">
        <v>0.0</v>
      </c>
      <c r="CR3278" s="1">
        <v>0.0</v>
      </c>
      <c r="CU3278" s="1">
        <v>0.0</v>
      </c>
      <c r="CV3278" s="1">
        <v>0.0</v>
      </c>
      <c r="CX3278" s="1">
        <v>0.0</v>
      </c>
      <c r="CY3278" s="1">
        <v>0.0</v>
      </c>
      <c r="DA3278" s="1">
        <v>4188.803</v>
      </c>
      <c r="DB3278" s="1">
        <v>11.672</v>
      </c>
      <c r="DF3278" s="1">
        <v>1896.816</v>
      </c>
      <c r="DG3278" s="1">
        <v>1.2</v>
      </c>
      <c r="DI3278" s="1">
        <v>45.283</v>
      </c>
      <c r="DN3278" s="1">
        <v>0.0</v>
      </c>
      <c r="DO3278" s="1">
        <v>0.0</v>
      </c>
      <c r="DQ3278" s="1">
        <v>0.0</v>
      </c>
    </row>
    <row r="3279">
      <c r="A3279" s="1" t="s">
        <v>389</v>
      </c>
      <c r="B3279" s="1">
        <v>2012.0</v>
      </c>
      <c r="C3279" s="1" t="s">
        <v>390</v>
      </c>
      <c r="D3279" s="1">
        <v>633497.0</v>
      </c>
      <c r="E3279" s="1">
        <v>9.593079808E9</v>
      </c>
      <c r="J3279" s="1">
        <v>0.0</v>
      </c>
      <c r="K3279" s="1">
        <v>0.0</v>
      </c>
      <c r="L3279" s="1">
        <v>0.0</v>
      </c>
      <c r="N3279" s="1">
        <v>501.754</v>
      </c>
      <c r="S3279" s="1">
        <v>2162.599</v>
      </c>
      <c r="T3279" s="1">
        <v>1.37</v>
      </c>
      <c r="U3279" s="1">
        <v>-9.478</v>
      </c>
      <c r="V3279" s="1">
        <v>-0.504</v>
      </c>
      <c r="W3279" s="1">
        <v>7598.972</v>
      </c>
      <c r="X3279" s="1">
        <v>4.814</v>
      </c>
      <c r="Y3279" s="1">
        <v>48.07</v>
      </c>
      <c r="AA3279" s="1">
        <v>4.06</v>
      </c>
      <c r="AB3279" s="1">
        <v>6408.87</v>
      </c>
      <c r="AC3279" s="1">
        <v>2.85</v>
      </c>
      <c r="AE3279" s="1">
        <v>-6.91</v>
      </c>
      <c r="AF3279" s="1">
        <v>-0.807</v>
      </c>
      <c r="AG3279" s="1">
        <v>17152.281</v>
      </c>
      <c r="AH3279" s="1">
        <v>1.133</v>
      </c>
      <c r="AK3279" s="1">
        <v>2162.599</v>
      </c>
      <c r="AL3279" s="1">
        <v>1.37</v>
      </c>
      <c r="AO3279" s="1">
        <v>48.07</v>
      </c>
      <c r="AT3279" s="1">
        <v>0.0</v>
      </c>
      <c r="AU3279" s="1">
        <v>0.0</v>
      </c>
      <c r="AX3279" s="1">
        <v>0.0</v>
      </c>
      <c r="AY3279" s="1">
        <v>0.0</v>
      </c>
      <c r="AZ3279" s="1">
        <v>0.0</v>
      </c>
      <c r="BA3279" s="1">
        <v>0.0</v>
      </c>
      <c r="BC3279" s="1">
        <v>1.43</v>
      </c>
      <c r="BG3279" s="1">
        <v>2336.238</v>
      </c>
      <c r="BH3279" s="1">
        <v>1.48</v>
      </c>
      <c r="BJ3279" s="1">
        <v>51.93</v>
      </c>
      <c r="BO3279" s="1">
        <v>2336.238</v>
      </c>
      <c r="BP3279" s="1">
        <v>1.48</v>
      </c>
      <c r="BR3279" s="1">
        <v>51.93</v>
      </c>
      <c r="BT3279" s="1">
        <v>1.21</v>
      </c>
      <c r="BU3279" s="1">
        <v>29.803</v>
      </c>
      <c r="BY3279" s="1">
        <v>0.0</v>
      </c>
      <c r="BZ3279" s="1">
        <v>0.0</v>
      </c>
      <c r="CB3279" s="1">
        <v>0.0</v>
      </c>
      <c r="CG3279" s="1">
        <v>0.0</v>
      </c>
      <c r="CH3279" s="1">
        <v>0.0</v>
      </c>
      <c r="CK3279" s="1">
        <v>0.0</v>
      </c>
      <c r="CL3279" s="1">
        <v>0.0</v>
      </c>
      <c r="CM3279" s="1">
        <v>0.0</v>
      </c>
      <c r="CN3279" s="1">
        <v>0.0</v>
      </c>
      <c r="CQ3279" s="1">
        <v>0.0</v>
      </c>
      <c r="CR3279" s="1">
        <v>0.0</v>
      </c>
      <c r="CU3279" s="1">
        <v>0.0</v>
      </c>
      <c r="CV3279" s="1">
        <v>0.0</v>
      </c>
      <c r="CX3279" s="1">
        <v>0.0</v>
      </c>
      <c r="CY3279" s="1">
        <v>0.0</v>
      </c>
      <c r="DA3279" s="1">
        <v>4498.837</v>
      </c>
      <c r="DB3279" s="1">
        <v>10.866</v>
      </c>
      <c r="DF3279" s="1">
        <v>2336.238</v>
      </c>
      <c r="DG3279" s="1">
        <v>1.48</v>
      </c>
      <c r="DI3279" s="1">
        <v>51.93</v>
      </c>
      <c r="DN3279" s="1">
        <v>0.0</v>
      </c>
      <c r="DO3279" s="1">
        <v>0.0</v>
      </c>
      <c r="DQ3279" s="1">
        <v>0.0</v>
      </c>
    </row>
    <row r="3280">
      <c r="A3280" s="1" t="s">
        <v>389</v>
      </c>
      <c r="B3280" s="1">
        <v>2013.0</v>
      </c>
      <c r="C3280" s="1" t="s">
        <v>390</v>
      </c>
      <c r="D3280" s="1">
        <v>633162.0</v>
      </c>
      <c r="E3280" s="1">
        <v>9.985414144E9</v>
      </c>
      <c r="J3280" s="1">
        <v>0.0</v>
      </c>
      <c r="K3280" s="1">
        <v>0.0</v>
      </c>
      <c r="L3280" s="1">
        <v>0.0</v>
      </c>
      <c r="N3280" s="1">
        <v>385.787</v>
      </c>
      <c r="S3280" s="1">
        <v>2274.3</v>
      </c>
      <c r="T3280" s="1">
        <v>1.44</v>
      </c>
      <c r="U3280" s="1">
        <v>-5.263</v>
      </c>
      <c r="V3280" s="1">
        <v>-0.253</v>
      </c>
      <c r="W3280" s="1">
        <v>7202.836</v>
      </c>
      <c r="X3280" s="1">
        <v>4.561</v>
      </c>
      <c r="Y3280" s="1">
        <v>36.548</v>
      </c>
      <c r="AA3280" s="1">
        <v>3.6</v>
      </c>
      <c r="AB3280" s="1">
        <v>5685.749</v>
      </c>
      <c r="AC3280" s="1">
        <v>3.94</v>
      </c>
      <c r="AE3280" s="1">
        <v>-7.285</v>
      </c>
      <c r="AF3280" s="1">
        <v>-0.792</v>
      </c>
      <c r="AG3280" s="1">
        <v>15911.116</v>
      </c>
      <c r="AH3280" s="1">
        <v>1.009</v>
      </c>
      <c r="AK3280" s="1">
        <v>2274.3</v>
      </c>
      <c r="AL3280" s="1">
        <v>1.44</v>
      </c>
      <c r="AO3280" s="1">
        <v>36.548</v>
      </c>
      <c r="AT3280" s="1">
        <v>0.0</v>
      </c>
      <c r="AU3280" s="1">
        <v>0.0</v>
      </c>
      <c r="AX3280" s="1">
        <v>0.0</v>
      </c>
      <c r="AY3280" s="1">
        <v>0.0</v>
      </c>
      <c r="AZ3280" s="1">
        <v>0.0</v>
      </c>
      <c r="BA3280" s="1">
        <v>0.0</v>
      </c>
      <c r="BC3280" s="1">
        <v>1.52</v>
      </c>
      <c r="BG3280" s="1">
        <v>3948.437</v>
      </c>
      <c r="BH3280" s="1">
        <v>2.5</v>
      </c>
      <c r="BJ3280" s="1">
        <v>63.452</v>
      </c>
      <c r="BO3280" s="1">
        <v>3948.437</v>
      </c>
      <c r="BP3280" s="1">
        <v>2.5</v>
      </c>
      <c r="BR3280" s="1">
        <v>63.452</v>
      </c>
      <c r="BT3280" s="1">
        <v>-0.34</v>
      </c>
      <c r="BU3280" s="1">
        <v>-9.444</v>
      </c>
      <c r="BY3280" s="1">
        <v>0.0</v>
      </c>
      <c r="BZ3280" s="1">
        <v>0.0</v>
      </c>
      <c r="CB3280" s="1">
        <v>0.0</v>
      </c>
      <c r="CG3280" s="1">
        <v>0.0</v>
      </c>
      <c r="CH3280" s="1">
        <v>0.0</v>
      </c>
      <c r="CK3280" s="1">
        <v>0.0</v>
      </c>
      <c r="CL3280" s="1">
        <v>0.0</v>
      </c>
      <c r="CM3280" s="1">
        <v>0.0</v>
      </c>
      <c r="CN3280" s="1">
        <v>0.0</v>
      </c>
      <c r="CQ3280" s="1">
        <v>0.0</v>
      </c>
      <c r="CR3280" s="1">
        <v>0.0</v>
      </c>
      <c r="CU3280" s="1">
        <v>0.0</v>
      </c>
      <c r="CV3280" s="1">
        <v>0.0</v>
      </c>
      <c r="CX3280" s="1">
        <v>0.0</v>
      </c>
      <c r="CY3280" s="1">
        <v>0.0</v>
      </c>
      <c r="DA3280" s="1">
        <v>6222.736</v>
      </c>
      <c r="DB3280" s="1">
        <v>10.074</v>
      </c>
      <c r="DF3280" s="1">
        <v>3948.437</v>
      </c>
      <c r="DG3280" s="1">
        <v>2.5</v>
      </c>
      <c r="DI3280" s="1">
        <v>63.452</v>
      </c>
      <c r="DN3280" s="1">
        <v>0.0</v>
      </c>
      <c r="DO3280" s="1">
        <v>0.0</v>
      </c>
      <c r="DQ3280" s="1">
        <v>0.0</v>
      </c>
    </row>
    <row r="3281">
      <c r="A3281" s="1" t="s">
        <v>389</v>
      </c>
      <c r="B3281" s="1">
        <v>2014.0</v>
      </c>
      <c r="C3281" s="1" t="s">
        <v>390</v>
      </c>
      <c r="D3281" s="1">
        <v>631332.0</v>
      </c>
      <c r="E3281" s="1">
        <v>1.0205667328E10</v>
      </c>
      <c r="J3281" s="1">
        <v>0.0</v>
      </c>
      <c r="K3281" s="1">
        <v>0.0</v>
      </c>
      <c r="L3281" s="1">
        <v>0.0</v>
      </c>
      <c r="N3281" s="1">
        <v>466.877</v>
      </c>
      <c r="S3281" s="1">
        <v>2249.213</v>
      </c>
      <c r="T3281" s="1">
        <v>1.42</v>
      </c>
      <c r="U3281" s="1">
        <v>-2.187</v>
      </c>
      <c r="V3281" s="1">
        <v>-0.1</v>
      </c>
      <c r="W3281" s="1">
        <v>7065.749</v>
      </c>
      <c r="X3281" s="1">
        <v>4.461</v>
      </c>
      <c r="Y3281" s="1">
        <v>44.795</v>
      </c>
      <c r="AA3281" s="1">
        <v>3.43</v>
      </c>
      <c r="AB3281" s="1">
        <v>5432.958</v>
      </c>
      <c r="AC3281" s="1">
        <v>3.17</v>
      </c>
      <c r="AE3281" s="1">
        <v>-2.005</v>
      </c>
      <c r="AF3281" s="1">
        <v>-0.202</v>
      </c>
      <c r="AG3281" s="1">
        <v>15637.368</v>
      </c>
      <c r="AH3281" s="1">
        <v>0.967</v>
      </c>
      <c r="AK3281" s="1">
        <v>2249.213</v>
      </c>
      <c r="AL3281" s="1">
        <v>1.42</v>
      </c>
      <c r="AO3281" s="1">
        <v>44.795</v>
      </c>
      <c r="AT3281" s="1">
        <v>0.0</v>
      </c>
      <c r="AU3281" s="1">
        <v>0.0</v>
      </c>
      <c r="AX3281" s="1">
        <v>0.0</v>
      </c>
      <c r="AY3281" s="1">
        <v>0.0</v>
      </c>
      <c r="AZ3281" s="1">
        <v>0.0</v>
      </c>
      <c r="BA3281" s="1">
        <v>0.0</v>
      </c>
      <c r="BC3281" s="1">
        <v>1.48</v>
      </c>
      <c r="BG3281" s="1">
        <v>2771.917</v>
      </c>
      <c r="BH3281" s="1">
        <v>1.75</v>
      </c>
      <c r="BJ3281" s="1">
        <v>55.205</v>
      </c>
      <c r="BO3281" s="1">
        <v>2771.917</v>
      </c>
      <c r="BP3281" s="1">
        <v>1.75</v>
      </c>
      <c r="BR3281" s="1">
        <v>55.205</v>
      </c>
      <c r="BT3281" s="1">
        <v>0.26</v>
      </c>
      <c r="BU3281" s="1">
        <v>7.58</v>
      </c>
      <c r="BY3281" s="1">
        <v>0.0</v>
      </c>
      <c r="BZ3281" s="1">
        <v>0.0</v>
      </c>
      <c r="CB3281" s="1">
        <v>0.0</v>
      </c>
      <c r="CG3281" s="1">
        <v>0.0</v>
      </c>
      <c r="CH3281" s="1">
        <v>0.0</v>
      </c>
      <c r="CK3281" s="1">
        <v>0.0</v>
      </c>
      <c r="CL3281" s="1">
        <v>0.0</v>
      </c>
      <c r="CM3281" s="1">
        <v>0.0</v>
      </c>
      <c r="CN3281" s="1">
        <v>0.0</v>
      </c>
      <c r="CQ3281" s="1">
        <v>0.0</v>
      </c>
      <c r="CR3281" s="1">
        <v>0.0</v>
      </c>
      <c r="CU3281" s="1">
        <v>0.0</v>
      </c>
      <c r="CV3281" s="1">
        <v>0.0</v>
      </c>
      <c r="CX3281" s="1">
        <v>0.0</v>
      </c>
      <c r="CY3281" s="1">
        <v>0.0</v>
      </c>
      <c r="DA3281" s="1">
        <v>5021.13</v>
      </c>
      <c r="DB3281" s="1">
        <v>9.872</v>
      </c>
      <c r="DF3281" s="1">
        <v>2771.917</v>
      </c>
      <c r="DG3281" s="1">
        <v>1.75</v>
      </c>
      <c r="DI3281" s="1">
        <v>55.205</v>
      </c>
      <c r="DN3281" s="1">
        <v>0.0</v>
      </c>
      <c r="DO3281" s="1">
        <v>0.0</v>
      </c>
      <c r="DQ3281" s="1">
        <v>0.0</v>
      </c>
    </row>
    <row r="3282">
      <c r="A3282" s="1" t="s">
        <v>389</v>
      </c>
      <c r="B3282" s="1">
        <v>2015.0</v>
      </c>
      <c r="C3282" s="1" t="s">
        <v>390</v>
      </c>
      <c r="D3282" s="1">
        <v>628096.0</v>
      </c>
      <c r="E3282" s="1">
        <v>1.0689585152E10</v>
      </c>
      <c r="J3282" s="1">
        <v>0.0</v>
      </c>
      <c r="K3282" s="1">
        <v>0.0</v>
      </c>
      <c r="L3282" s="1">
        <v>0.0</v>
      </c>
      <c r="N3282" s="1">
        <v>523.333</v>
      </c>
      <c r="S3282" s="1">
        <v>2404.091</v>
      </c>
      <c r="T3282" s="1">
        <v>1.51</v>
      </c>
      <c r="U3282" s="1">
        <v>7.13</v>
      </c>
      <c r="V3282" s="1">
        <v>0.318</v>
      </c>
      <c r="W3282" s="1">
        <v>7608.528</v>
      </c>
      <c r="X3282" s="1">
        <v>4.779</v>
      </c>
      <c r="Y3282" s="1">
        <v>50.333</v>
      </c>
      <c r="AA3282" s="1">
        <v>3.52</v>
      </c>
      <c r="AB3282" s="1">
        <v>5604.239</v>
      </c>
      <c r="AC3282" s="1">
        <v>3.0</v>
      </c>
      <c r="AE3282" s="1">
        <v>9.238</v>
      </c>
      <c r="AF3282" s="1">
        <v>0.912</v>
      </c>
      <c r="AG3282" s="1">
        <v>17169.984</v>
      </c>
      <c r="AH3282" s="1">
        <v>1.009</v>
      </c>
      <c r="AK3282" s="1">
        <v>2404.091</v>
      </c>
      <c r="AL3282" s="1">
        <v>1.51</v>
      </c>
      <c r="AO3282" s="1">
        <v>50.333</v>
      </c>
      <c r="AT3282" s="1">
        <v>0.0</v>
      </c>
      <c r="AU3282" s="1">
        <v>0.0</v>
      </c>
      <c r="AX3282" s="1">
        <v>0.0</v>
      </c>
      <c r="AY3282" s="1">
        <v>0.0</v>
      </c>
      <c r="AZ3282" s="1">
        <v>0.0</v>
      </c>
      <c r="BA3282" s="1">
        <v>0.0</v>
      </c>
      <c r="BC3282" s="1">
        <v>1.57</v>
      </c>
      <c r="BG3282" s="1">
        <v>2372.249</v>
      </c>
      <c r="BH3282" s="1">
        <v>1.49</v>
      </c>
      <c r="BJ3282" s="1">
        <v>49.667</v>
      </c>
      <c r="BO3282" s="1">
        <v>2372.249</v>
      </c>
      <c r="BP3282" s="1">
        <v>1.49</v>
      </c>
      <c r="BR3282" s="1">
        <v>49.667</v>
      </c>
      <c r="BT3282" s="1">
        <v>0.52</v>
      </c>
      <c r="BU3282" s="1">
        <v>14.773</v>
      </c>
      <c r="BY3282" s="1">
        <v>0.0</v>
      </c>
      <c r="BZ3282" s="1">
        <v>0.0</v>
      </c>
      <c r="CB3282" s="1">
        <v>0.0</v>
      </c>
      <c r="CG3282" s="1">
        <v>0.0</v>
      </c>
      <c r="CH3282" s="1">
        <v>0.0</v>
      </c>
      <c r="CK3282" s="1">
        <v>0.0</v>
      </c>
      <c r="CL3282" s="1">
        <v>0.0</v>
      </c>
      <c r="CM3282" s="1">
        <v>0.0</v>
      </c>
      <c r="CN3282" s="1">
        <v>0.0</v>
      </c>
      <c r="CQ3282" s="1">
        <v>0.0</v>
      </c>
      <c r="CR3282" s="1">
        <v>0.0</v>
      </c>
      <c r="CU3282" s="1">
        <v>0.0</v>
      </c>
      <c r="CV3282" s="1">
        <v>0.0</v>
      </c>
      <c r="CX3282" s="1">
        <v>0.0</v>
      </c>
      <c r="CY3282" s="1">
        <v>0.0</v>
      </c>
      <c r="DA3282" s="1">
        <v>4776.34</v>
      </c>
      <c r="DB3282" s="1">
        <v>10.784</v>
      </c>
      <c r="DF3282" s="1">
        <v>2372.249</v>
      </c>
      <c r="DG3282" s="1">
        <v>1.49</v>
      </c>
      <c r="DI3282" s="1">
        <v>49.667</v>
      </c>
      <c r="DN3282" s="1">
        <v>0.0</v>
      </c>
      <c r="DO3282" s="1">
        <v>0.0</v>
      </c>
      <c r="DQ3282" s="1">
        <v>0.0</v>
      </c>
    </row>
    <row r="3283">
      <c r="A3283" s="1" t="s">
        <v>389</v>
      </c>
      <c r="B3283" s="1">
        <v>2016.0</v>
      </c>
      <c r="C3283" s="1" t="s">
        <v>390</v>
      </c>
      <c r="D3283" s="1">
        <v>624199.0</v>
      </c>
      <c r="E3283" s="1">
        <v>1.0988664832E10</v>
      </c>
      <c r="J3283" s="1">
        <v>0.0</v>
      </c>
      <c r="K3283" s="1">
        <v>0.0</v>
      </c>
      <c r="L3283" s="1">
        <v>0.0</v>
      </c>
      <c r="N3283" s="1">
        <v>433.121</v>
      </c>
      <c r="S3283" s="1">
        <v>2082.669</v>
      </c>
      <c r="T3283" s="1">
        <v>1.3</v>
      </c>
      <c r="U3283" s="1">
        <v>-21.151</v>
      </c>
      <c r="V3283" s="1">
        <v>-1.011</v>
      </c>
      <c r="W3283" s="1">
        <v>6036.735</v>
      </c>
      <c r="X3283" s="1">
        <v>3.768</v>
      </c>
      <c r="Y3283" s="1">
        <v>41.401</v>
      </c>
      <c r="AA3283" s="1">
        <v>3.44</v>
      </c>
      <c r="AB3283" s="1">
        <v>5511.063</v>
      </c>
      <c r="AC3283" s="1">
        <v>3.14</v>
      </c>
      <c r="AE3283" s="1">
        <v>-5.319</v>
      </c>
      <c r="AF3283" s="1">
        <v>-0.574</v>
      </c>
      <c r="AG3283" s="1">
        <v>16358.191</v>
      </c>
      <c r="AH3283" s="1">
        <v>0.929</v>
      </c>
      <c r="AK3283" s="1">
        <v>2082.669</v>
      </c>
      <c r="AL3283" s="1">
        <v>1.3</v>
      </c>
      <c r="AO3283" s="1">
        <v>41.401</v>
      </c>
      <c r="AT3283" s="1">
        <v>0.0</v>
      </c>
      <c r="AU3283" s="1">
        <v>0.0</v>
      </c>
      <c r="AX3283" s="1">
        <v>0.0</v>
      </c>
      <c r="AY3283" s="1">
        <v>0.0</v>
      </c>
      <c r="AZ3283" s="1">
        <v>0.0</v>
      </c>
      <c r="BA3283" s="1">
        <v>0.0</v>
      </c>
      <c r="BC3283" s="1">
        <v>1.36</v>
      </c>
      <c r="BG3283" s="1">
        <v>2947.778</v>
      </c>
      <c r="BH3283" s="1">
        <v>1.84</v>
      </c>
      <c r="BJ3283" s="1">
        <v>58.599</v>
      </c>
      <c r="BO3283" s="1">
        <v>2947.778</v>
      </c>
      <c r="BP3283" s="1">
        <v>1.84</v>
      </c>
      <c r="BR3283" s="1">
        <v>58.599</v>
      </c>
      <c r="BT3283" s="1">
        <v>0.3</v>
      </c>
      <c r="BU3283" s="1">
        <v>8.721</v>
      </c>
      <c r="BY3283" s="1">
        <v>0.0</v>
      </c>
      <c r="BZ3283" s="1">
        <v>0.0</v>
      </c>
      <c r="CB3283" s="1">
        <v>0.0</v>
      </c>
      <c r="CG3283" s="1">
        <v>0.0</v>
      </c>
      <c r="CH3283" s="1">
        <v>0.0</v>
      </c>
      <c r="CK3283" s="1">
        <v>0.0</v>
      </c>
      <c r="CL3283" s="1">
        <v>0.0</v>
      </c>
      <c r="CM3283" s="1">
        <v>0.0</v>
      </c>
      <c r="CN3283" s="1">
        <v>0.0</v>
      </c>
      <c r="CQ3283" s="1">
        <v>0.0</v>
      </c>
      <c r="CR3283" s="1">
        <v>0.0</v>
      </c>
      <c r="CU3283" s="1">
        <v>0.0</v>
      </c>
      <c r="CV3283" s="1">
        <v>0.0</v>
      </c>
      <c r="CX3283" s="1">
        <v>0.0</v>
      </c>
      <c r="CY3283" s="1">
        <v>0.0</v>
      </c>
      <c r="DA3283" s="1">
        <v>5030.447</v>
      </c>
      <c r="DB3283" s="1">
        <v>10.211</v>
      </c>
      <c r="DF3283" s="1">
        <v>2947.778</v>
      </c>
      <c r="DG3283" s="1">
        <v>1.84</v>
      </c>
      <c r="DI3283" s="1">
        <v>58.599</v>
      </c>
      <c r="DN3283" s="1">
        <v>0.0</v>
      </c>
      <c r="DO3283" s="1">
        <v>0.0</v>
      </c>
      <c r="DQ3283" s="1">
        <v>0.0</v>
      </c>
    </row>
    <row r="3284">
      <c r="A3284" s="1" t="s">
        <v>389</v>
      </c>
      <c r="B3284" s="1">
        <v>2017.0</v>
      </c>
      <c r="C3284" s="1" t="s">
        <v>390</v>
      </c>
      <c r="D3284" s="1">
        <v>620062.0</v>
      </c>
      <c r="E3284" s="1">
        <v>1.1487747072E10</v>
      </c>
      <c r="J3284" s="1">
        <v>0.0</v>
      </c>
      <c r="K3284" s="1">
        <v>0.0</v>
      </c>
      <c r="L3284" s="1">
        <v>0.0</v>
      </c>
      <c r="N3284" s="1">
        <v>564.516</v>
      </c>
      <c r="S3284" s="1">
        <v>2193.329</v>
      </c>
      <c r="T3284" s="1">
        <v>1.36</v>
      </c>
      <c r="Y3284" s="1">
        <v>54.839</v>
      </c>
      <c r="AA3284" s="1">
        <v>3.6</v>
      </c>
      <c r="AB3284" s="1">
        <v>5805.871</v>
      </c>
      <c r="AC3284" s="1">
        <v>2.48</v>
      </c>
      <c r="AE3284" s="1">
        <v>3.269</v>
      </c>
      <c r="AF3284" s="1">
        <v>0.334</v>
      </c>
      <c r="AG3284" s="1">
        <v>17005.65</v>
      </c>
      <c r="AH3284" s="1">
        <v>0.918</v>
      </c>
      <c r="AK3284" s="1">
        <v>2193.329</v>
      </c>
      <c r="AL3284" s="1">
        <v>1.36</v>
      </c>
      <c r="AO3284" s="1">
        <v>54.839</v>
      </c>
      <c r="AT3284" s="1">
        <v>0.0</v>
      </c>
      <c r="AU3284" s="1">
        <v>0.0</v>
      </c>
      <c r="BA3284" s="1">
        <v>0.0</v>
      </c>
      <c r="BC3284" s="1">
        <v>1.4</v>
      </c>
      <c r="BG3284" s="1">
        <v>1644.997</v>
      </c>
      <c r="BH3284" s="1">
        <v>1.02</v>
      </c>
      <c r="BJ3284" s="1">
        <v>41.129</v>
      </c>
      <c r="BO3284" s="1">
        <v>1806.271</v>
      </c>
      <c r="BP3284" s="1">
        <v>1.12</v>
      </c>
      <c r="BR3284" s="1">
        <v>45.161</v>
      </c>
      <c r="BT3284" s="1">
        <v>1.12</v>
      </c>
      <c r="BU3284" s="1">
        <v>31.111</v>
      </c>
      <c r="BY3284" s="1">
        <v>0.0</v>
      </c>
      <c r="BZ3284" s="1">
        <v>0.0</v>
      </c>
      <c r="CB3284" s="1">
        <v>0.0</v>
      </c>
      <c r="CG3284" s="1">
        <v>0.0</v>
      </c>
      <c r="CH3284" s="1">
        <v>0.0</v>
      </c>
      <c r="CN3284" s="1">
        <v>0.0</v>
      </c>
      <c r="CQ3284" s="1">
        <v>0.0</v>
      </c>
      <c r="CR3284" s="1">
        <v>0.0</v>
      </c>
      <c r="CU3284" s="1">
        <v>0.0</v>
      </c>
      <c r="CV3284" s="1">
        <v>0.0</v>
      </c>
      <c r="CX3284" s="1">
        <v>0.0</v>
      </c>
      <c r="CY3284" s="1">
        <v>0.0</v>
      </c>
      <c r="DA3284" s="1">
        <v>3999.6</v>
      </c>
      <c r="DB3284" s="1">
        <v>10.545</v>
      </c>
      <c r="DF3284" s="1">
        <v>1806.271</v>
      </c>
      <c r="DG3284" s="1">
        <v>1.12</v>
      </c>
      <c r="DI3284" s="1">
        <v>45.161</v>
      </c>
      <c r="DN3284" s="1">
        <v>0.0</v>
      </c>
      <c r="DO3284" s="1">
        <v>0.0</v>
      </c>
      <c r="DQ3284" s="1">
        <v>0.0</v>
      </c>
      <c r="DV3284" s="1">
        <v>161.274</v>
      </c>
      <c r="DW3284" s="1">
        <v>0.1</v>
      </c>
      <c r="DY3284" s="1">
        <v>4.032</v>
      </c>
    </row>
    <row r="3285">
      <c r="A3285" s="1" t="s">
        <v>389</v>
      </c>
      <c r="B3285" s="1">
        <v>2018.0</v>
      </c>
      <c r="C3285" s="1" t="s">
        <v>390</v>
      </c>
      <c r="D3285" s="1">
        <v>615760.0</v>
      </c>
      <c r="E3285" s="1">
        <v>1.2049854464E10</v>
      </c>
      <c r="J3285" s="1">
        <v>0.0</v>
      </c>
      <c r="K3285" s="1">
        <v>0.0</v>
      </c>
      <c r="L3285" s="1">
        <v>0.0</v>
      </c>
      <c r="N3285" s="1">
        <v>426.316</v>
      </c>
      <c r="S3285" s="1">
        <v>2517.214</v>
      </c>
      <c r="T3285" s="1">
        <v>1.55</v>
      </c>
      <c r="Y3285" s="1">
        <v>40.789</v>
      </c>
      <c r="AA3285" s="1">
        <v>3.6</v>
      </c>
      <c r="AB3285" s="1">
        <v>5846.434</v>
      </c>
      <c r="AC3285" s="1">
        <v>3.8</v>
      </c>
      <c r="AE3285" s="1">
        <v>5.639</v>
      </c>
      <c r="AF3285" s="1">
        <v>0.595</v>
      </c>
      <c r="AG3285" s="1">
        <v>18090.182</v>
      </c>
      <c r="AH3285" s="1">
        <v>0.924</v>
      </c>
      <c r="AK3285" s="1">
        <v>2517.214</v>
      </c>
      <c r="AL3285" s="1">
        <v>1.55</v>
      </c>
      <c r="AO3285" s="1">
        <v>40.789</v>
      </c>
      <c r="AT3285" s="1">
        <v>0.0</v>
      </c>
      <c r="AU3285" s="1">
        <v>0.0</v>
      </c>
      <c r="BA3285" s="1">
        <v>0.0</v>
      </c>
      <c r="BC3285" s="1">
        <v>1.62</v>
      </c>
      <c r="BG3285" s="1">
        <v>3426.66</v>
      </c>
      <c r="BH3285" s="1">
        <v>2.11</v>
      </c>
      <c r="BJ3285" s="1">
        <v>55.526</v>
      </c>
      <c r="BO3285" s="1">
        <v>3654.021</v>
      </c>
      <c r="BP3285" s="1">
        <v>2.25</v>
      </c>
      <c r="BR3285" s="1">
        <v>59.211</v>
      </c>
      <c r="BT3285" s="1">
        <v>-0.2</v>
      </c>
      <c r="BU3285" s="1">
        <v>-5.556</v>
      </c>
      <c r="BY3285" s="1">
        <v>0.0</v>
      </c>
      <c r="BZ3285" s="1">
        <v>0.0</v>
      </c>
      <c r="CB3285" s="1">
        <v>0.0</v>
      </c>
      <c r="CG3285" s="1">
        <v>0.0</v>
      </c>
      <c r="CH3285" s="1">
        <v>0.0</v>
      </c>
      <c r="CN3285" s="1">
        <v>0.0</v>
      </c>
      <c r="CQ3285" s="1">
        <v>0.0</v>
      </c>
      <c r="CR3285" s="1">
        <v>0.0</v>
      </c>
      <c r="CU3285" s="1">
        <v>0.0</v>
      </c>
      <c r="CV3285" s="1">
        <v>0.0</v>
      </c>
      <c r="CX3285" s="1">
        <v>0.0</v>
      </c>
      <c r="CY3285" s="1">
        <v>0.0</v>
      </c>
      <c r="DA3285" s="1">
        <v>6171.235</v>
      </c>
      <c r="DB3285" s="1">
        <v>11.139</v>
      </c>
      <c r="DF3285" s="1">
        <v>3654.021</v>
      </c>
      <c r="DG3285" s="1">
        <v>2.25</v>
      </c>
      <c r="DI3285" s="1">
        <v>59.211</v>
      </c>
      <c r="DN3285" s="1">
        <v>0.0</v>
      </c>
      <c r="DO3285" s="1">
        <v>0.0</v>
      </c>
      <c r="DQ3285" s="1">
        <v>0.0</v>
      </c>
      <c r="DV3285" s="1">
        <v>227.361</v>
      </c>
      <c r="DW3285" s="1">
        <v>0.14</v>
      </c>
      <c r="DY3285" s="1">
        <v>3.684</v>
      </c>
    </row>
    <row r="3286">
      <c r="A3286" s="1" t="s">
        <v>389</v>
      </c>
      <c r="B3286" s="1">
        <v>2019.0</v>
      </c>
      <c r="C3286" s="1" t="s">
        <v>390</v>
      </c>
      <c r="D3286" s="1">
        <v>611625.0</v>
      </c>
      <c r="E3286" s="1">
        <v>1.2539436032E10</v>
      </c>
      <c r="J3286" s="1">
        <v>0.0</v>
      </c>
      <c r="K3286" s="1">
        <v>0.0</v>
      </c>
      <c r="L3286" s="1">
        <v>0.0</v>
      </c>
      <c r="N3286" s="1">
        <v>454.81</v>
      </c>
      <c r="S3286" s="1">
        <v>2452.483</v>
      </c>
      <c r="T3286" s="1">
        <v>1.5</v>
      </c>
      <c r="Y3286" s="1">
        <v>43.732</v>
      </c>
      <c r="AA3286" s="1">
        <v>3.68</v>
      </c>
      <c r="AB3286" s="1">
        <v>6016.759</v>
      </c>
      <c r="AC3286" s="1">
        <v>3.43</v>
      </c>
      <c r="AE3286" s="1">
        <v>1.614</v>
      </c>
      <c r="AF3286" s="1">
        <v>0.18</v>
      </c>
      <c r="AG3286" s="1">
        <v>18506.371</v>
      </c>
      <c r="AH3286" s="1">
        <v>0.903</v>
      </c>
      <c r="AK3286" s="1">
        <v>2452.483</v>
      </c>
      <c r="AL3286" s="1">
        <v>1.5</v>
      </c>
      <c r="AO3286" s="1">
        <v>43.732</v>
      </c>
      <c r="AT3286" s="1">
        <v>0.0</v>
      </c>
      <c r="AU3286" s="1">
        <v>0.0</v>
      </c>
      <c r="BA3286" s="1">
        <v>0.0</v>
      </c>
      <c r="BC3286" s="1">
        <v>1.56</v>
      </c>
      <c r="BG3286" s="1">
        <v>2665.032</v>
      </c>
      <c r="BH3286" s="1">
        <v>1.63</v>
      </c>
      <c r="BJ3286" s="1">
        <v>47.522</v>
      </c>
      <c r="BO3286" s="1">
        <v>3155.528</v>
      </c>
      <c r="BP3286" s="1">
        <v>1.93</v>
      </c>
      <c r="BR3286" s="1">
        <v>56.268</v>
      </c>
      <c r="BT3286" s="1">
        <v>0.25</v>
      </c>
      <c r="BU3286" s="1">
        <v>6.793</v>
      </c>
      <c r="BY3286" s="1">
        <v>0.0</v>
      </c>
      <c r="BZ3286" s="1">
        <v>0.0</v>
      </c>
      <c r="CB3286" s="1">
        <v>0.0</v>
      </c>
      <c r="CG3286" s="1">
        <v>0.0</v>
      </c>
      <c r="CH3286" s="1">
        <v>0.0</v>
      </c>
      <c r="CN3286" s="1">
        <v>0.0</v>
      </c>
      <c r="CQ3286" s="1">
        <v>0.0</v>
      </c>
      <c r="CR3286" s="1">
        <v>0.0</v>
      </c>
      <c r="CU3286" s="1">
        <v>0.0</v>
      </c>
      <c r="CV3286" s="1">
        <v>0.0</v>
      </c>
      <c r="CX3286" s="1">
        <v>0.0</v>
      </c>
      <c r="CY3286" s="1">
        <v>0.0</v>
      </c>
      <c r="DA3286" s="1">
        <v>5608.012</v>
      </c>
      <c r="DB3286" s="1">
        <v>11.319</v>
      </c>
      <c r="DF3286" s="1">
        <v>3155.528</v>
      </c>
      <c r="DG3286" s="1">
        <v>1.93</v>
      </c>
      <c r="DI3286" s="1">
        <v>56.268</v>
      </c>
      <c r="DN3286" s="1">
        <v>0.0</v>
      </c>
      <c r="DO3286" s="1">
        <v>0.0</v>
      </c>
      <c r="DQ3286" s="1">
        <v>0.0</v>
      </c>
      <c r="DV3286" s="1">
        <v>490.497</v>
      </c>
      <c r="DW3286" s="1">
        <v>0.3</v>
      </c>
      <c r="DY3286" s="1">
        <v>8.746</v>
      </c>
    </row>
    <row r="3287">
      <c r="A3287" s="1" t="s">
        <v>389</v>
      </c>
      <c r="B3287" s="1">
        <v>2020.0</v>
      </c>
      <c r="C3287" s="1" t="s">
        <v>390</v>
      </c>
      <c r="D3287" s="1">
        <v>607887.0</v>
      </c>
      <c r="E3287" s="1">
        <v>1.062003712E10</v>
      </c>
      <c r="J3287" s="1">
        <v>0.0</v>
      </c>
      <c r="K3287" s="1">
        <v>0.0</v>
      </c>
      <c r="L3287" s="1">
        <v>0.0</v>
      </c>
      <c r="N3287" s="1">
        <v>495.575</v>
      </c>
      <c r="S3287" s="1">
        <v>2664.969</v>
      </c>
      <c r="T3287" s="1">
        <v>1.62</v>
      </c>
      <c r="Y3287" s="1">
        <v>47.788</v>
      </c>
      <c r="AA3287" s="1">
        <v>3.47</v>
      </c>
      <c r="AB3287" s="1">
        <v>5708.298</v>
      </c>
      <c r="AC3287" s="1">
        <v>3.39</v>
      </c>
      <c r="AE3287" s="1">
        <v>-8.871</v>
      </c>
      <c r="AF3287" s="1">
        <v>-1.004</v>
      </c>
      <c r="AG3287" s="1">
        <v>16968.443</v>
      </c>
      <c r="AH3287" s="1">
        <v>0.971</v>
      </c>
      <c r="AK3287" s="1">
        <v>2664.969</v>
      </c>
      <c r="AL3287" s="1">
        <v>1.62</v>
      </c>
      <c r="AO3287" s="1">
        <v>47.788</v>
      </c>
      <c r="AT3287" s="1">
        <v>0.0</v>
      </c>
      <c r="AU3287" s="1">
        <v>0.0</v>
      </c>
      <c r="BA3287" s="1">
        <v>0.0</v>
      </c>
      <c r="BC3287" s="1">
        <v>1.68</v>
      </c>
      <c r="BG3287" s="1">
        <v>2385.312</v>
      </c>
      <c r="BH3287" s="1">
        <v>1.45</v>
      </c>
      <c r="BJ3287" s="1">
        <v>42.773</v>
      </c>
      <c r="BO3287" s="1">
        <v>2911.725</v>
      </c>
      <c r="BP3287" s="1">
        <v>1.77</v>
      </c>
      <c r="BR3287" s="1">
        <v>52.212</v>
      </c>
      <c r="BT3287" s="1">
        <v>0.08</v>
      </c>
      <c r="BU3287" s="1">
        <v>2.305</v>
      </c>
      <c r="BY3287" s="1">
        <v>0.0</v>
      </c>
      <c r="BZ3287" s="1">
        <v>0.0</v>
      </c>
      <c r="CB3287" s="1">
        <v>0.0</v>
      </c>
      <c r="CG3287" s="1">
        <v>0.0</v>
      </c>
      <c r="CH3287" s="1">
        <v>0.0</v>
      </c>
      <c r="CN3287" s="1">
        <v>0.0</v>
      </c>
      <c r="CQ3287" s="1">
        <v>0.0</v>
      </c>
      <c r="CR3287" s="1">
        <v>0.0</v>
      </c>
      <c r="CU3287" s="1">
        <v>0.0</v>
      </c>
      <c r="CV3287" s="1">
        <v>0.0</v>
      </c>
      <c r="CX3287" s="1">
        <v>0.0</v>
      </c>
      <c r="CY3287" s="1">
        <v>0.0</v>
      </c>
      <c r="DA3287" s="1">
        <v>5576.694</v>
      </c>
      <c r="DB3287" s="1">
        <v>10.315</v>
      </c>
      <c r="DF3287" s="1">
        <v>2911.725</v>
      </c>
      <c r="DG3287" s="1">
        <v>1.77</v>
      </c>
      <c r="DI3287" s="1">
        <v>52.212</v>
      </c>
      <c r="DN3287" s="1">
        <v>0.0</v>
      </c>
      <c r="DO3287" s="1">
        <v>0.0</v>
      </c>
      <c r="DQ3287" s="1">
        <v>0.0</v>
      </c>
      <c r="DV3287" s="1">
        <v>526.414</v>
      </c>
      <c r="DW3287" s="1">
        <v>0.32</v>
      </c>
      <c r="DY3287" s="1">
        <v>9.44</v>
      </c>
    </row>
    <row r="3288">
      <c r="A3288" s="1" t="s">
        <v>389</v>
      </c>
      <c r="B3288" s="1">
        <v>2021.0</v>
      </c>
      <c r="C3288" s="1" t="s">
        <v>390</v>
      </c>
      <c r="D3288" s="1">
        <v>603805.0</v>
      </c>
      <c r="E3288" s="1">
        <v>1.2005261312E10</v>
      </c>
      <c r="J3288" s="1">
        <v>0.0</v>
      </c>
      <c r="K3288" s="1">
        <v>0.0</v>
      </c>
      <c r="L3288" s="1">
        <v>0.0</v>
      </c>
      <c r="N3288" s="1">
        <v>400.531</v>
      </c>
      <c r="S3288" s="1">
        <v>2384.876</v>
      </c>
      <c r="T3288" s="1">
        <v>1.44</v>
      </c>
      <c r="Y3288" s="1">
        <v>38.196</v>
      </c>
      <c r="AA3288" s="1">
        <v>3.6</v>
      </c>
      <c r="AB3288" s="1">
        <v>5962.189</v>
      </c>
      <c r="AC3288" s="1">
        <v>3.77</v>
      </c>
      <c r="AE3288" s="1">
        <v>7.856</v>
      </c>
      <c r="AF3288" s="1">
        <v>0.81</v>
      </c>
      <c r="AG3288" s="1">
        <v>18425.17</v>
      </c>
      <c r="AH3288" s="1">
        <v>0.927</v>
      </c>
      <c r="AK3288" s="1">
        <v>2384.876</v>
      </c>
      <c r="AL3288" s="1">
        <v>1.44</v>
      </c>
      <c r="AO3288" s="1">
        <v>38.196</v>
      </c>
      <c r="AT3288" s="1">
        <v>0.0</v>
      </c>
      <c r="AU3288" s="1">
        <v>0.0</v>
      </c>
      <c r="BA3288" s="1">
        <v>0.0</v>
      </c>
      <c r="BC3288" s="1">
        <v>1.51</v>
      </c>
      <c r="BG3288" s="1">
        <v>3328.889</v>
      </c>
      <c r="BH3288" s="1">
        <v>2.01</v>
      </c>
      <c r="BJ3288" s="1">
        <v>53.316</v>
      </c>
      <c r="BO3288" s="1">
        <v>3858.862</v>
      </c>
      <c r="BP3288" s="1">
        <v>2.33</v>
      </c>
      <c r="BR3288" s="1">
        <v>61.804</v>
      </c>
      <c r="BT3288" s="1">
        <v>-0.17</v>
      </c>
      <c r="BU3288" s="1">
        <v>-4.722</v>
      </c>
      <c r="BY3288" s="1">
        <v>0.0</v>
      </c>
      <c r="BZ3288" s="1">
        <v>0.0</v>
      </c>
      <c r="CB3288" s="1">
        <v>0.0</v>
      </c>
      <c r="CG3288" s="1">
        <v>0.0</v>
      </c>
      <c r="CH3288" s="1">
        <v>0.0</v>
      </c>
      <c r="CN3288" s="1">
        <v>0.0</v>
      </c>
      <c r="CQ3288" s="1">
        <v>0.0</v>
      </c>
      <c r="CR3288" s="1">
        <v>0.0</v>
      </c>
      <c r="CU3288" s="1">
        <v>0.0</v>
      </c>
      <c r="CV3288" s="1">
        <v>0.0</v>
      </c>
      <c r="CX3288" s="1">
        <v>0.0</v>
      </c>
      <c r="CY3288" s="1">
        <v>0.0</v>
      </c>
      <c r="DA3288" s="1">
        <v>6243.738</v>
      </c>
      <c r="DB3288" s="1">
        <v>11.125</v>
      </c>
      <c r="DF3288" s="1">
        <v>3858.862</v>
      </c>
      <c r="DG3288" s="1">
        <v>2.33</v>
      </c>
      <c r="DI3288" s="1">
        <v>61.804</v>
      </c>
      <c r="DN3288" s="1">
        <v>0.0</v>
      </c>
      <c r="DO3288" s="1">
        <v>0.0</v>
      </c>
      <c r="DQ3288" s="1">
        <v>0.0</v>
      </c>
      <c r="DV3288" s="1">
        <v>529.972</v>
      </c>
      <c r="DW3288" s="1">
        <v>0.32</v>
      </c>
      <c r="DY3288" s="1">
        <v>8.488</v>
      </c>
    </row>
    <row r="3289">
      <c r="A3289" s="1" t="s">
        <v>389</v>
      </c>
      <c r="B3289" s="1">
        <v>2022.0</v>
      </c>
      <c r="C3289" s="1" t="s">
        <v>390</v>
      </c>
      <c r="D3289" s="1">
        <v>614603.0</v>
      </c>
      <c r="E3289" s="1">
        <v>1.27744E10</v>
      </c>
      <c r="J3289" s="1">
        <v>0.0</v>
      </c>
      <c r="K3289" s="1">
        <v>0.0</v>
      </c>
      <c r="L3289" s="1">
        <v>0.0</v>
      </c>
      <c r="N3289" s="1">
        <v>483.384</v>
      </c>
      <c r="S3289" s="1">
        <v>2521.953</v>
      </c>
      <c r="T3289" s="1">
        <v>1.55</v>
      </c>
      <c r="Y3289" s="1">
        <v>46.828</v>
      </c>
      <c r="AA3289" s="1">
        <v>3.18</v>
      </c>
      <c r="AB3289" s="1">
        <v>5174.072</v>
      </c>
      <c r="AC3289" s="1">
        <v>3.31</v>
      </c>
      <c r="AE3289" s="1">
        <v>2.244</v>
      </c>
      <c r="AF3289" s="1">
        <v>0.25</v>
      </c>
      <c r="AG3289" s="1">
        <v>18507.721</v>
      </c>
      <c r="AH3289" s="1">
        <v>0.89</v>
      </c>
      <c r="AK3289" s="1">
        <v>2521.953</v>
      </c>
      <c r="AL3289" s="1">
        <v>1.55</v>
      </c>
      <c r="AO3289" s="1">
        <v>46.828</v>
      </c>
      <c r="AT3289" s="1">
        <v>0.0</v>
      </c>
      <c r="AU3289" s="1">
        <v>0.0</v>
      </c>
      <c r="BA3289" s="1">
        <v>0.0</v>
      </c>
      <c r="BC3289" s="1">
        <v>1.6</v>
      </c>
      <c r="BG3289" s="1">
        <v>2342.976</v>
      </c>
      <c r="BH3289" s="1">
        <v>1.44</v>
      </c>
      <c r="BJ3289" s="1">
        <v>43.505</v>
      </c>
      <c r="BO3289" s="1">
        <v>2863.637</v>
      </c>
      <c r="BP3289" s="1">
        <v>1.76</v>
      </c>
      <c r="BR3289" s="1">
        <v>53.172</v>
      </c>
      <c r="BT3289" s="1">
        <v>-0.13</v>
      </c>
      <c r="BU3289" s="1">
        <v>-4.088</v>
      </c>
      <c r="BY3289" s="1">
        <v>0.0</v>
      </c>
      <c r="BZ3289" s="1">
        <v>0.0</v>
      </c>
      <c r="CB3289" s="1">
        <v>0.0</v>
      </c>
      <c r="CG3289" s="1">
        <v>0.0</v>
      </c>
      <c r="CH3289" s="1">
        <v>0.0</v>
      </c>
      <c r="CN3289" s="1">
        <v>0.0</v>
      </c>
      <c r="CQ3289" s="1">
        <v>0.0</v>
      </c>
      <c r="CR3289" s="1">
        <v>0.0</v>
      </c>
      <c r="CU3289" s="1">
        <v>0.0</v>
      </c>
      <c r="CV3289" s="1">
        <v>0.0</v>
      </c>
      <c r="CX3289" s="1">
        <v>0.0</v>
      </c>
      <c r="CY3289" s="1">
        <v>0.0</v>
      </c>
      <c r="DA3289" s="1">
        <v>5385.59</v>
      </c>
      <c r="DB3289" s="1">
        <v>11.375</v>
      </c>
      <c r="DF3289" s="1">
        <v>2863.637</v>
      </c>
      <c r="DG3289" s="1">
        <v>1.76</v>
      </c>
      <c r="DI3289" s="1">
        <v>53.172</v>
      </c>
      <c r="DN3289" s="1">
        <v>0.0</v>
      </c>
      <c r="DO3289" s="1">
        <v>0.0</v>
      </c>
      <c r="DQ3289" s="1">
        <v>0.0</v>
      </c>
      <c r="DV3289" s="1">
        <v>520.661</v>
      </c>
      <c r="DW3289" s="1">
        <v>0.32</v>
      </c>
      <c r="DY3289" s="1">
        <v>9.668</v>
      </c>
    </row>
    <row r="3290">
      <c r="A3290" s="1" t="s">
        <v>389</v>
      </c>
      <c r="B3290" s="1">
        <v>2023.0</v>
      </c>
      <c r="C3290" s="1" t="s">
        <v>390</v>
      </c>
      <c r="D3290" s="1">
        <v>633503.0</v>
      </c>
      <c r="J3290" s="1">
        <v>0.0</v>
      </c>
      <c r="K3290" s="1">
        <v>0.0</v>
      </c>
      <c r="L3290" s="1">
        <v>0.0</v>
      </c>
      <c r="N3290" s="1">
        <v>407.583</v>
      </c>
      <c r="S3290" s="1">
        <v>2588.78</v>
      </c>
      <c r="T3290" s="1">
        <v>1.64</v>
      </c>
      <c r="Y3290" s="1">
        <v>38.863</v>
      </c>
      <c r="AA3290" s="1">
        <v>3.35</v>
      </c>
      <c r="AB3290" s="1">
        <v>5288.057</v>
      </c>
      <c r="AC3290" s="1">
        <v>4.22</v>
      </c>
      <c r="AE3290" s="1">
        <v>3.501</v>
      </c>
      <c r="AF3290" s="1">
        <v>0.398</v>
      </c>
      <c r="AG3290" s="1">
        <v>18584.098</v>
      </c>
      <c r="AK3290" s="1">
        <v>2588.78</v>
      </c>
      <c r="AL3290" s="1">
        <v>1.64</v>
      </c>
      <c r="AO3290" s="1">
        <v>38.863</v>
      </c>
      <c r="AT3290" s="1">
        <v>0.0</v>
      </c>
      <c r="AU3290" s="1">
        <v>0.0</v>
      </c>
      <c r="BA3290" s="1">
        <v>0.0</v>
      </c>
      <c r="BC3290" s="1">
        <v>1.72</v>
      </c>
      <c r="BG3290" s="1">
        <v>3504.324</v>
      </c>
      <c r="BH3290" s="1">
        <v>2.22</v>
      </c>
      <c r="BJ3290" s="1">
        <v>52.607</v>
      </c>
      <c r="BO3290" s="1">
        <v>4072.593</v>
      </c>
      <c r="BP3290" s="1">
        <v>2.58</v>
      </c>
      <c r="BR3290" s="1">
        <v>61.137</v>
      </c>
      <c r="BT3290" s="1">
        <v>-0.87</v>
      </c>
      <c r="BU3290" s="1">
        <v>-25.97</v>
      </c>
      <c r="BY3290" s="1">
        <v>0.0</v>
      </c>
      <c r="BZ3290" s="1">
        <v>0.0</v>
      </c>
      <c r="CB3290" s="1">
        <v>0.0</v>
      </c>
      <c r="CG3290" s="1">
        <v>0.0</v>
      </c>
      <c r="CH3290" s="1">
        <v>0.0</v>
      </c>
      <c r="CN3290" s="1">
        <v>0.0</v>
      </c>
      <c r="CQ3290" s="1">
        <v>0.0</v>
      </c>
      <c r="CR3290" s="1">
        <v>0.0</v>
      </c>
      <c r="CU3290" s="1">
        <v>0.0</v>
      </c>
      <c r="CV3290" s="1">
        <v>0.0</v>
      </c>
      <c r="CX3290" s="1">
        <v>0.0</v>
      </c>
      <c r="CY3290" s="1">
        <v>0.0</v>
      </c>
      <c r="DA3290" s="1">
        <v>6661.373</v>
      </c>
      <c r="DB3290" s="1">
        <v>11.773</v>
      </c>
      <c r="DF3290" s="1">
        <v>4072.593</v>
      </c>
      <c r="DG3290" s="1">
        <v>2.58</v>
      </c>
      <c r="DI3290" s="1">
        <v>61.137</v>
      </c>
      <c r="DN3290" s="1">
        <v>31.57</v>
      </c>
      <c r="DO3290" s="1">
        <v>0.02</v>
      </c>
      <c r="DQ3290" s="1">
        <v>0.474</v>
      </c>
      <c r="DV3290" s="1">
        <v>536.698</v>
      </c>
      <c r="DW3290" s="1">
        <v>0.34</v>
      </c>
      <c r="DY3290" s="1">
        <v>8.057</v>
      </c>
    </row>
    <row r="3291">
      <c r="A3291" s="1" t="s">
        <v>389</v>
      </c>
      <c r="B3291" s="1">
        <v>2024.0</v>
      </c>
      <c r="C3291" s="1" t="s">
        <v>390</v>
      </c>
      <c r="D3291" s="1">
        <v>638443.0</v>
      </c>
      <c r="J3291" s="1">
        <v>0.0</v>
      </c>
      <c r="K3291" s="1">
        <v>0.0</v>
      </c>
      <c r="L3291" s="1">
        <v>0.0</v>
      </c>
      <c r="N3291" s="1">
        <v>413.513</v>
      </c>
      <c r="S3291" s="1">
        <v>2302.477</v>
      </c>
      <c r="T3291" s="1">
        <v>1.47</v>
      </c>
      <c r="Y3291" s="1">
        <v>39.73</v>
      </c>
      <c r="AA3291" s="1">
        <v>3.76</v>
      </c>
      <c r="AB3291" s="1">
        <v>5889.328</v>
      </c>
      <c r="AC3291" s="1">
        <v>3.7</v>
      </c>
      <c r="AK3291" s="1">
        <v>2302.477</v>
      </c>
      <c r="AL3291" s="1">
        <v>1.47</v>
      </c>
      <c r="AO3291" s="1">
        <v>39.73</v>
      </c>
      <c r="AT3291" s="1">
        <v>0.0</v>
      </c>
      <c r="AU3291" s="1">
        <v>0.0</v>
      </c>
      <c r="BA3291" s="1">
        <v>0.0</v>
      </c>
      <c r="BC3291" s="1">
        <v>1.53</v>
      </c>
      <c r="BG3291" s="1">
        <v>2897.675</v>
      </c>
      <c r="BH3291" s="1">
        <v>1.85</v>
      </c>
      <c r="BJ3291" s="1">
        <v>50.0</v>
      </c>
      <c r="BO3291" s="1">
        <v>3492.873</v>
      </c>
      <c r="BP3291" s="1">
        <v>2.23</v>
      </c>
      <c r="BR3291" s="1">
        <v>60.27</v>
      </c>
      <c r="BT3291" s="1">
        <v>0.06</v>
      </c>
      <c r="BU3291" s="1">
        <v>1.596</v>
      </c>
      <c r="BY3291" s="1">
        <v>0.0</v>
      </c>
      <c r="BZ3291" s="1">
        <v>0.0</v>
      </c>
      <c r="CB3291" s="1">
        <v>0.0</v>
      </c>
      <c r="CG3291" s="1">
        <v>0.0</v>
      </c>
      <c r="CH3291" s="1">
        <v>0.0</v>
      </c>
      <c r="CN3291" s="1">
        <v>0.0</v>
      </c>
      <c r="CQ3291" s="1">
        <v>0.0</v>
      </c>
      <c r="CR3291" s="1">
        <v>0.0</v>
      </c>
      <c r="CU3291" s="1">
        <v>0.0</v>
      </c>
      <c r="CV3291" s="1">
        <v>0.0</v>
      </c>
      <c r="CX3291" s="1">
        <v>0.0</v>
      </c>
      <c r="CY3291" s="1">
        <v>0.0</v>
      </c>
      <c r="DA3291" s="1">
        <v>5795.349</v>
      </c>
      <c r="DF3291" s="1">
        <v>3492.873</v>
      </c>
      <c r="DG3291" s="1">
        <v>2.23</v>
      </c>
      <c r="DI3291" s="1">
        <v>60.27</v>
      </c>
      <c r="DN3291" s="1">
        <v>125.305</v>
      </c>
      <c r="DO3291" s="1">
        <v>0.08</v>
      </c>
      <c r="DQ3291" s="1">
        <v>2.162</v>
      </c>
      <c r="DV3291" s="1">
        <v>469.893</v>
      </c>
      <c r="DW3291" s="1">
        <v>0.3</v>
      </c>
      <c r="DY3291" s="1">
        <v>8.108</v>
      </c>
    </row>
    <row r="3292">
      <c r="A3292" s="1" t="s">
        <v>391</v>
      </c>
      <c r="B3292" s="1">
        <v>2000.0</v>
      </c>
      <c r="C3292" s="1" t="s">
        <v>392</v>
      </c>
      <c r="D3292" s="1">
        <v>5011.0</v>
      </c>
      <c r="J3292" s="1">
        <v>0.0</v>
      </c>
      <c r="K3292" s="1">
        <v>0.0</v>
      </c>
      <c r="L3292" s="1">
        <v>0.0</v>
      </c>
      <c r="N3292" s="1">
        <v>1000.0</v>
      </c>
      <c r="S3292" s="1">
        <v>0.0</v>
      </c>
      <c r="T3292" s="1">
        <v>0.0</v>
      </c>
      <c r="V3292" s="1">
        <v>0.0</v>
      </c>
      <c r="W3292" s="1">
        <v>0.0</v>
      </c>
      <c r="X3292" s="1">
        <v>0.0</v>
      </c>
      <c r="Y3292" s="1">
        <v>0.0</v>
      </c>
      <c r="AA3292" s="1">
        <v>0.01</v>
      </c>
      <c r="AB3292" s="1">
        <v>1995.61</v>
      </c>
      <c r="AC3292" s="1">
        <v>0.01</v>
      </c>
      <c r="AE3292" s="1">
        <v>-39.939</v>
      </c>
      <c r="AF3292" s="1">
        <v>-0.077</v>
      </c>
      <c r="AG3292" s="1">
        <v>23211.713</v>
      </c>
      <c r="AK3292" s="1">
        <v>1995.61</v>
      </c>
      <c r="AL3292" s="1">
        <v>0.01</v>
      </c>
      <c r="AO3292" s="1">
        <v>100.0</v>
      </c>
      <c r="AT3292" s="1">
        <v>0.0</v>
      </c>
      <c r="AU3292" s="1">
        <v>0.0</v>
      </c>
      <c r="AX3292" s="1">
        <v>0.0</v>
      </c>
      <c r="AY3292" s="1">
        <v>0.0</v>
      </c>
      <c r="AZ3292" s="1">
        <v>0.0</v>
      </c>
      <c r="BA3292" s="1">
        <v>0.0</v>
      </c>
      <c r="BC3292" s="1">
        <v>0.01</v>
      </c>
      <c r="BG3292" s="1">
        <v>0.0</v>
      </c>
      <c r="BH3292" s="1">
        <v>0.0</v>
      </c>
      <c r="BJ3292" s="1">
        <v>0.0</v>
      </c>
      <c r="BO3292" s="1">
        <v>0.0</v>
      </c>
      <c r="BP3292" s="1">
        <v>0.0</v>
      </c>
      <c r="BR3292" s="1">
        <v>0.0</v>
      </c>
      <c r="BT3292" s="1">
        <v>0.0</v>
      </c>
      <c r="BU3292" s="1">
        <v>0.0</v>
      </c>
      <c r="BY3292" s="1">
        <v>0.0</v>
      </c>
      <c r="BZ3292" s="1">
        <v>0.0</v>
      </c>
      <c r="CB3292" s="1">
        <v>0.0</v>
      </c>
      <c r="CG3292" s="1">
        <v>1995.61</v>
      </c>
      <c r="CH3292" s="1">
        <v>0.01</v>
      </c>
      <c r="CK3292" s="1">
        <v>0.0</v>
      </c>
      <c r="CL3292" s="1">
        <v>0.0</v>
      </c>
      <c r="CM3292" s="1">
        <v>0.0</v>
      </c>
      <c r="CN3292" s="1">
        <v>100.0</v>
      </c>
      <c r="CQ3292" s="1">
        <v>0.0</v>
      </c>
      <c r="CR3292" s="1">
        <v>0.0</v>
      </c>
      <c r="CU3292" s="1">
        <v>0.0</v>
      </c>
      <c r="CV3292" s="1">
        <v>0.0</v>
      </c>
      <c r="CX3292" s="1">
        <v>0.0</v>
      </c>
      <c r="CY3292" s="1">
        <v>0.0</v>
      </c>
      <c r="DA3292" s="1">
        <v>1995.61</v>
      </c>
      <c r="DB3292" s="1">
        <v>0.116</v>
      </c>
      <c r="DF3292" s="1">
        <v>0.0</v>
      </c>
      <c r="DG3292" s="1">
        <v>0.0</v>
      </c>
      <c r="DI3292" s="1">
        <v>0.0</v>
      </c>
      <c r="DN3292" s="1">
        <v>0.0</v>
      </c>
      <c r="DO3292" s="1">
        <v>0.0</v>
      </c>
      <c r="DQ3292" s="1">
        <v>0.0</v>
      </c>
      <c r="DV3292" s="1">
        <v>0.0</v>
      </c>
      <c r="DW3292" s="1">
        <v>0.0</v>
      </c>
      <c r="DY3292" s="1">
        <v>0.0</v>
      </c>
    </row>
    <row r="3293">
      <c r="A3293" s="1" t="s">
        <v>391</v>
      </c>
      <c r="B3293" s="1">
        <v>2001.0</v>
      </c>
      <c r="C3293" s="1" t="s">
        <v>392</v>
      </c>
      <c r="D3293" s="1">
        <v>4573.0</v>
      </c>
      <c r="J3293" s="1">
        <v>0.0</v>
      </c>
      <c r="K3293" s="1">
        <v>0.0</v>
      </c>
      <c r="L3293" s="1">
        <v>0.0</v>
      </c>
      <c r="N3293" s="1">
        <v>1000.0</v>
      </c>
      <c r="S3293" s="1">
        <v>0.0</v>
      </c>
      <c r="T3293" s="1">
        <v>0.0</v>
      </c>
      <c r="V3293" s="1">
        <v>0.0</v>
      </c>
      <c r="W3293" s="1">
        <v>0.0</v>
      </c>
      <c r="X3293" s="1">
        <v>0.0</v>
      </c>
      <c r="Y3293" s="1">
        <v>0.0</v>
      </c>
      <c r="AA3293" s="1">
        <v>0.01</v>
      </c>
      <c r="AB3293" s="1">
        <v>2186.748</v>
      </c>
      <c r="AC3293" s="1">
        <v>0.01</v>
      </c>
      <c r="AE3293" s="1">
        <v>0.0</v>
      </c>
      <c r="AF3293" s="1">
        <v>0.0</v>
      </c>
      <c r="AG3293" s="1">
        <v>25434.92</v>
      </c>
      <c r="AK3293" s="1">
        <v>2186.748</v>
      </c>
      <c r="AL3293" s="1">
        <v>0.01</v>
      </c>
      <c r="AO3293" s="1">
        <v>100.0</v>
      </c>
      <c r="AT3293" s="1">
        <v>0.0</v>
      </c>
      <c r="AU3293" s="1">
        <v>0.0</v>
      </c>
      <c r="AX3293" s="1">
        <v>0.0</v>
      </c>
      <c r="AY3293" s="1">
        <v>0.0</v>
      </c>
      <c r="AZ3293" s="1">
        <v>0.0</v>
      </c>
      <c r="BA3293" s="1">
        <v>0.0</v>
      </c>
      <c r="BC3293" s="1">
        <v>0.01</v>
      </c>
      <c r="BG3293" s="1">
        <v>0.0</v>
      </c>
      <c r="BH3293" s="1">
        <v>0.0</v>
      </c>
      <c r="BJ3293" s="1">
        <v>0.0</v>
      </c>
      <c r="BO3293" s="1">
        <v>0.0</v>
      </c>
      <c r="BP3293" s="1">
        <v>0.0</v>
      </c>
      <c r="BR3293" s="1">
        <v>0.0</v>
      </c>
      <c r="BT3293" s="1">
        <v>0.0</v>
      </c>
      <c r="BU3293" s="1">
        <v>0.0</v>
      </c>
      <c r="BY3293" s="1">
        <v>0.0</v>
      </c>
      <c r="BZ3293" s="1">
        <v>0.0</v>
      </c>
      <c r="CB3293" s="1">
        <v>0.0</v>
      </c>
      <c r="CG3293" s="1">
        <v>2186.748</v>
      </c>
      <c r="CH3293" s="1">
        <v>0.01</v>
      </c>
      <c r="CK3293" s="1">
        <v>0.0</v>
      </c>
      <c r="CL3293" s="1">
        <v>0.0</v>
      </c>
      <c r="CM3293" s="1">
        <v>0.0</v>
      </c>
      <c r="CN3293" s="1">
        <v>100.0</v>
      </c>
      <c r="CQ3293" s="1">
        <v>0.0</v>
      </c>
      <c r="CR3293" s="1">
        <v>0.0</v>
      </c>
      <c r="CU3293" s="1">
        <v>0.0</v>
      </c>
      <c r="CV3293" s="1">
        <v>0.0</v>
      </c>
      <c r="CX3293" s="1">
        <v>0.0</v>
      </c>
      <c r="CY3293" s="1">
        <v>0.0</v>
      </c>
      <c r="DA3293" s="1">
        <v>2186.748</v>
      </c>
      <c r="DB3293" s="1">
        <v>0.116</v>
      </c>
      <c r="DF3293" s="1">
        <v>0.0</v>
      </c>
      <c r="DG3293" s="1">
        <v>0.0</v>
      </c>
      <c r="DI3293" s="1">
        <v>0.0</v>
      </c>
      <c r="DN3293" s="1">
        <v>0.0</v>
      </c>
      <c r="DO3293" s="1">
        <v>0.0</v>
      </c>
      <c r="DQ3293" s="1">
        <v>0.0</v>
      </c>
      <c r="DV3293" s="1">
        <v>0.0</v>
      </c>
      <c r="DW3293" s="1">
        <v>0.0</v>
      </c>
      <c r="DY3293" s="1">
        <v>0.0</v>
      </c>
    </row>
    <row r="3294">
      <c r="A3294" s="1" t="s">
        <v>391</v>
      </c>
      <c r="B3294" s="1">
        <v>2002.0</v>
      </c>
      <c r="C3294" s="1" t="s">
        <v>392</v>
      </c>
      <c r="D3294" s="1">
        <v>4454.0</v>
      </c>
      <c r="J3294" s="1">
        <v>0.0</v>
      </c>
      <c r="K3294" s="1">
        <v>0.0</v>
      </c>
      <c r="L3294" s="1">
        <v>0.0</v>
      </c>
      <c r="N3294" s="1">
        <v>1000.0</v>
      </c>
      <c r="S3294" s="1">
        <v>0.0</v>
      </c>
      <c r="T3294" s="1">
        <v>0.0</v>
      </c>
      <c r="V3294" s="1">
        <v>0.0</v>
      </c>
      <c r="W3294" s="1">
        <v>0.0</v>
      </c>
      <c r="X3294" s="1">
        <v>0.0</v>
      </c>
      <c r="Y3294" s="1">
        <v>0.0</v>
      </c>
      <c r="AA3294" s="1">
        <v>0.01</v>
      </c>
      <c r="AB3294" s="1">
        <v>2245.173</v>
      </c>
      <c r="AC3294" s="1">
        <v>0.01</v>
      </c>
      <c r="AE3294" s="1">
        <v>44.137</v>
      </c>
      <c r="AF3294" s="1">
        <v>0.051</v>
      </c>
      <c r="AG3294" s="1">
        <v>37640.688</v>
      </c>
      <c r="AK3294" s="1">
        <v>2245.173</v>
      </c>
      <c r="AL3294" s="1">
        <v>0.01</v>
      </c>
      <c r="AO3294" s="1">
        <v>100.0</v>
      </c>
      <c r="AT3294" s="1">
        <v>0.0</v>
      </c>
      <c r="AU3294" s="1">
        <v>0.0</v>
      </c>
      <c r="AX3294" s="1">
        <v>0.0</v>
      </c>
      <c r="AY3294" s="1">
        <v>0.0</v>
      </c>
      <c r="AZ3294" s="1">
        <v>0.0</v>
      </c>
      <c r="BA3294" s="1">
        <v>0.0</v>
      </c>
      <c r="BC3294" s="1">
        <v>0.01</v>
      </c>
      <c r="BG3294" s="1">
        <v>0.0</v>
      </c>
      <c r="BH3294" s="1">
        <v>0.0</v>
      </c>
      <c r="BJ3294" s="1">
        <v>0.0</v>
      </c>
      <c r="BO3294" s="1">
        <v>0.0</v>
      </c>
      <c r="BP3294" s="1">
        <v>0.0</v>
      </c>
      <c r="BR3294" s="1">
        <v>0.0</v>
      </c>
      <c r="BT3294" s="1">
        <v>0.0</v>
      </c>
      <c r="BU3294" s="1">
        <v>0.0</v>
      </c>
      <c r="BY3294" s="1">
        <v>0.0</v>
      </c>
      <c r="BZ3294" s="1">
        <v>0.0</v>
      </c>
      <c r="CB3294" s="1">
        <v>0.0</v>
      </c>
      <c r="CG3294" s="1">
        <v>2245.173</v>
      </c>
      <c r="CH3294" s="1">
        <v>0.01</v>
      </c>
      <c r="CK3294" s="1">
        <v>0.0</v>
      </c>
      <c r="CL3294" s="1">
        <v>0.0</v>
      </c>
      <c r="CM3294" s="1">
        <v>0.0</v>
      </c>
      <c r="CN3294" s="1">
        <v>100.0</v>
      </c>
      <c r="CQ3294" s="1">
        <v>0.0</v>
      </c>
      <c r="CR3294" s="1">
        <v>0.0</v>
      </c>
      <c r="CU3294" s="1">
        <v>0.0</v>
      </c>
      <c r="CV3294" s="1">
        <v>0.0</v>
      </c>
      <c r="CX3294" s="1">
        <v>0.0</v>
      </c>
      <c r="CY3294" s="1">
        <v>0.0</v>
      </c>
      <c r="DA3294" s="1">
        <v>2245.173</v>
      </c>
      <c r="DB3294" s="1">
        <v>0.168</v>
      </c>
      <c r="DF3294" s="1">
        <v>0.0</v>
      </c>
      <c r="DG3294" s="1">
        <v>0.0</v>
      </c>
      <c r="DI3294" s="1">
        <v>0.0</v>
      </c>
      <c r="DN3294" s="1">
        <v>0.0</v>
      </c>
      <c r="DO3294" s="1">
        <v>0.0</v>
      </c>
      <c r="DQ3294" s="1">
        <v>0.0</v>
      </c>
      <c r="DV3294" s="1">
        <v>0.0</v>
      </c>
      <c r="DW3294" s="1">
        <v>0.0</v>
      </c>
      <c r="DY3294" s="1">
        <v>0.0</v>
      </c>
    </row>
    <row r="3295">
      <c r="A3295" s="1" t="s">
        <v>391</v>
      </c>
      <c r="B3295" s="1">
        <v>2003.0</v>
      </c>
      <c r="C3295" s="1" t="s">
        <v>392</v>
      </c>
      <c r="D3295" s="1">
        <v>4479.0</v>
      </c>
      <c r="J3295" s="1">
        <v>0.0</v>
      </c>
      <c r="K3295" s="1">
        <v>0.0</v>
      </c>
      <c r="L3295" s="1">
        <v>0.0</v>
      </c>
      <c r="N3295" s="1">
        <v>1000.0</v>
      </c>
      <c r="S3295" s="1">
        <v>0.0</v>
      </c>
      <c r="T3295" s="1">
        <v>0.0</v>
      </c>
      <c r="V3295" s="1">
        <v>0.0</v>
      </c>
      <c r="W3295" s="1">
        <v>0.0</v>
      </c>
      <c r="X3295" s="1">
        <v>0.0</v>
      </c>
      <c r="Y3295" s="1">
        <v>0.0</v>
      </c>
      <c r="AA3295" s="1">
        <v>0.01</v>
      </c>
      <c r="AB3295" s="1">
        <v>2232.641</v>
      </c>
      <c r="AC3295" s="1">
        <v>0.01</v>
      </c>
      <c r="AE3295" s="1">
        <v>0.0</v>
      </c>
      <c r="AF3295" s="1">
        <v>0.0</v>
      </c>
      <c r="AG3295" s="1">
        <v>37430.594</v>
      </c>
      <c r="AK3295" s="1">
        <v>2232.641</v>
      </c>
      <c r="AL3295" s="1">
        <v>0.01</v>
      </c>
      <c r="AO3295" s="1">
        <v>100.0</v>
      </c>
      <c r="AT3295" s="1">
        <v>0.0</v>
      </c>
      <c r="AU3295" s="1">
        <v>0.0</v>
      </c>
      <c r="AX3295" s="1">
        <v>0.0</v>
      </c>
      <c r="AY3295" s="1">
        <v>0.0</v>
      </c>
      <c r="AZ3295" s="1">
        <v>0.0</v>
      </c>
      <c r="BA3295" s="1">
        <v>0.0</v>
      </c>
      <c r="BC3295" s="1">
        <v>0.01</v>
      </c>
      <c r="BG3295" s="1">
        <v>0.0</v>
      </c>
      <c r="BH3295" s="1">
        <v>0.0</v>
      </c>
      <c r="BJ3295" s="1">
        <v>0.0</v>
      </c>
      <c r="BO3295" s="1">
        <v>0.0</v>
      </c>
      <c r="BP3295" s="1">
        <v>0.0</v>
      </c>
      <c r="BR3295" s="1">
        <v>0.0</v>
      </c>
      <c r="BT3295" s="1">
        <v>0.0</v>
      </c>
      <c r="BU3295" s="1">
        <v>0.0</v>
      </c>
      <c r="BY3295" s="1">
        <v>0.0</v>
      </c>
      <c r="BZ3295" s="1">
        <v>0.0</v>
      </c>
      <c r="CB3295" s="1">
        <v>0.0</v>
      </c>
      <c r="CG3295" s="1">
        <v>2232.641</v>
      </c>
      <c r="CH3295" s="1">
        <v>0.01</v>
      </c>
      <c r="CK3295" s="1">
        <v>0.0</v>
      </c>
      <c r="CL3295" s="1">
        <v>0.0</v>
      </c>
      <c r="CM3295" s="1">
        <v>0.0</v>
      </c>
      <c r="CN3295" s="1">
        <v>100.0</v>
      </c>
      <c r="CQ3295" s="1">
        <v>0.0</v>
      </c>
      <c r="CR3295" s="1">
        <v>0.0</v>
      </c>
      <c r="CU3295" s="1">
        <v>0.0</v>
      </c>
      <c r="CV3295" s="1">
        <v>0.0</v>
      </c>
      <c r="CX3295" s="1">
        <v>0.0</v>
      </c>
      <c r="CY3295" s="1">
        <v>0.0</v>
      </c>
      <c r="DA3295" s="1">
        <v>2232.641</v>
      </c>
      <c r="DB3295" s="1">
        <v>0.168</v>
      </c>
      <c r="DF3295" s="1">
        <v>0.0</v>
      </c>
      <c r="DG3295" s="1">
        <v>0.0</v>
      </c>
      <c r="DI3295" s="1">
        <v>0.0</v>
      </c>
      <c r="DN3295" s="1">
        <v>0.0</v>
      </c>
      <c r="DO3295" s="1">
        <v>0.0</v>
      </c>
      <c r="DQ3295" s="1">
        <v>0.0</v>
      </c>
      <c r="DV3295" s="1">
        <v>0.0</v>
      </c>
      <c r="DW3295" s="1">
        <v>0.0</v>
      </c>
      <c r="DY3295" s="1">
        <v>0.0</v>
      </c>
    </row>
    <row r="3296">
      <c r="A3296" s="1" t="s">
        <v>391</v>
      </c>
      <c r="B3296" s="1">
        <v>2004.0</v>
      </c>
      <c r="C3296" s="1" t="s">
        <v>392</v>
      </c>
      <c r="D3296" s="1">
        <v>4508.0</v>
      </c>
      <c r="J3296" s="1">
        <v>0.0</v>
      </c>
      <c r="K3296" s="1">
        <v>0.0</v>
      </c>
      <c r="L3296" s="1">
        <v>0.0</v>
      </c>
      <c r="N3296" s="1">
        <v>1000.0</v>
      </c>
      <c r="S3296" s="1">
        <v>0.0</v>
      </c>
      <c r="T3296" s="1">
        <v>0.0</v>
      </c>
      <c r="V3296" s="1">
        <v>0.0</v>
      </c>
      <c r="W3296" s="1">
        <v>0.0</v>
      </c>
      <c r="X3296" s="1">
        <v>0.0</v>
      </c>
      <c r="Y3296" s="1">
        <v>0.0</v>
      </c>
      <c r="AA3296" s="1">
        <v>0.01</v>
      </c>
      <c r="AB3296" s="1">
        <v>2218.279</v>
      </c>
      <c r="AC3296" s="1">
        <v>0.01</v>
      </c>
      <c r="AE3296" s="1">
        <v>0.0</v>
      </c>
      <c r="AF3296" s="1">
        <v>0.0</v>
      </c>
      <c r="AG3296" s="1">
        <v>37189.801</v>
      </c>
      <c r="AK3296" s="1">
        <v>2218.279</v>
      </c>
      <c r="AL3296" s="1">
        <v>0.01</v>
      </c>
      <c r="AO3296" s="1">
        <v>100.0</v>
      </c>
      <c r="AT3296" s="1">
        <v>0.0</v>
      </c>
      <c r="AU3296" s="1">
        <v>0.0</v>
      </c>
      <c r="AX3296" s="1">
        <v>0.0</v>
      </c>
      <c r="AY3296" s="1">
        <v>0.0</v>
      </c>
      <c r="AZ3296" s="1">
        <v>0.0</v>
      </c>
      <c r="BA3296" s="1">
        <v>0.0</v>
      </c>
      <c r="BC3296" s="1">
        <v>0.01</v>
      </c>
      <c r="BG3296" s="1">
        <v>0.0</v>
      </c>
      <c r="BH3296" s="1">
        <v>0.0</v>
      </c>
      <c r="BJ3296" s="1">
        <v>0.0</v>
      </c>
      <c r="BO3296" s="1">
        <v>0.0</v>
      </c>
      <c r="BP3296" s="1">
        <v>0.0</v>
      </c>
      <c r="BR3296" s="1">
        <v>0.0</v>
      </c>
      <c r="BT3296" s="1">
        <v>0.0</v>
      </c>
      <c r="BU3296" s="1">
        <v>0.0</v>
      </c>
      <c r="BY3296" s="1">
        <v>0.0</v>
      </c>
      <c r="BZ3296" s="1">
        <v>0.0</v>
      </c>
      <c r="CB3296" s="1">
        <v>0.0</v>
      </c>
      <c r="CG3296" s="1">
        <v>2218.279</v>
      </c>
      <c r="CH3296" s="1">
        <v>0.01</v>
      </c>
      <c r="CK3296" s="1">
        <v>0.0</v>
      </c>
      <c r="CL3296" s="1">
        <v>0.0</v>
      </c>
      <c r="CM3296" s="1">
        <v>0.0</v>
      </c>
      <c r="CN3296" s="1">
        <v>100.0</v>
      </c>
      <c r="CQ3296" s="1">
        <v>0.0</v>
      </c>
      <c r="CR3296" s="1">
        <v>0.0</v>
      </c>
      <c r="CU3296" s="1">
        <v>0.0</v>
      </c>
      <c r="CV3296" s="1">
        <v>0.0</v>
      </c>
      <c r="CX3296" s="1">
        <v>0.0</v>
      </c>
      <c r="CY3296" s="1">
        <v>0.0</v>
      </c>
      <c r="DA3296" s="1">
        <v>2218.279</v>
      </c>
      <c r="DB3296" s="1">
        <v>0.168</v>
      </c>
      <c r="DF3296" s="1">
        <v>0.0</v>
      </c>
      <c r="DG3296" s="1">
        <v>0.0</v>
      </c>
      <c r="DI3296" s="1">
        <v>0.0</v>
      </c>
      <c r="DN3296" s="1">
        <v>0.0</v>
      </c>
      <c r="DO3296" s="1">
        <v>0.0</v>
      </c>
      <c r="DQ3296" s="1">
        <v>0.0</v>
      </c>
      <c r="DV3296" s="1">
        <v>0.0</v>
      </c>
      <c r="DW3296" s="1">
        <v>0.0</v>
      </c>
      <c r="DY3296" s="1">
        <v>0.0</v>
      </c>
    </row>
    <row r="3297">
      <c r="A3297" s="1" t="s">
        <v>391</v>
      </c>
      <c r="B3297" s="1">
        <v>2005.0</v>
      </c>
      <c r="C3297" s="1" t="s">
        <v>392</v>
      </c>
      <c r="D3297" s="1">
        <v>4529.0</v>
      </c>
      <c r="J3297" s="1">
        <v>0.0</v>
      </c>
      <c r="K3297" s="1">
        <v>0.0</v>
      </c>
      <c r="L3297" s="1">
        <v>0.0</v>
      </c>
      <c r="N3297" s="1">
        <v>1000.0</v>
      </c>
      <c r="S3297" s="1">
        <v>0.0</v>
      </c>
      <c r="T3297" s="1">
        <v>0.0</v>
      </c>
      <c r="V3297" s="1">
        <v>0.0</v>
      </c>
      <c r="W3297" s="1">
        <v>0.0</v>
      </c>
      <c r="X3297" s="1">
        <v>0.0</v>
      </c>
      <c r="Y3297" s="1">
        <v>0.0</v>
      </c>
      <c r="AA3297" s="1">
        <v>0.01</v>
      </c>
      <c r="AB3297" s="1">
        <v>2207.993</v>
      </c>
      <c r="AC3297" s="1">
        <v>0.01</v>
      </c>
      <c r="AE3297" s="1">
        <v>0.0</v>
      </c>
      <c r="AF3297" s="1">
        <v>0.0</v>
      </c>
      <c r="AG3297" s="1">
        <v>37017.359</v>
      </c>
      <c r="AK3297" s="1">
        <v>2207.993</v>
      </c>
      <c r="AL3297" s="1">
        <v>0.01</v>
      </c>
      <c r="AO3297" s="1">
        <v>100.0</v>
      </c>
      <c r="AT3297" s="1">
        <v>0.0</v>
      </c>
      <c r="AU3297" s="1">
        <v>0.0</v>
      </c>
      <c r="AX3297" s="1">
        <v>0.0</v>
      </c>
      <c r="AY3297" s="1">
        <v>0.0</v>
      </c>
      <c r="AZ3297" s="1">
        <v>0.0</v>
      </c>
      <c r="BA3297" s="1">
        <v>0.0</v>
      </c>
      <c r="BC3297" s="1">
        <v>0.01</v>
      </c>
      <c r="BG3297" s="1">
        <v>0.0</v>
      </c>
      <c r="BH3297" s="1">
        <v>0.0</v>
      </c>
      <c r="BJ3297" s="1">
        <v>0.0</v>
      </c>
      <c r="BO3297" s="1">
        <v>0.0</v>
      </c>
      <c r="BP3297" s="1">
        <v>0.0</v>
      </c>
      <c r="BR3297" s="1">
        <v>0.0</v>
      </c>
      <c r="BT3297" s="1">
        <v>0.0</v>
      </c>
      <c r="BU3297" s="1">
        <v>0.0</v>
      </c>
      <c r="BY3297" s="1">
        <v>0.0</v>
      </c>
      <c r="BZ3297" s="1">
        <v>0.0</v>
      </c>
      <c r="CB3297" s="1">
        <v>0.0</v>
      </c>
      <c r="CG3297" s="1">
        <v>2207.993</v>
      </c>
      <c r="CH3297" s="1">
        <v>0.01</v>
      </c>
      <c r="CK3297" s="1">
        <v>0.0</v>
      </c>
      <c r="CL3297" s="1">
        <v>0.0</v>
      </c>
      <c r="CM3297" s="1">
        <v>0.0</v>
      </c>
      <c r="CN3297" s="1">
        <v>100.0</v>
      </c>
      <c r="CQ3297" s="1">
        <v>0.0</v>
      </c>
      <c r="CR3297" s="1">
        <v>0.0</v>
      </c>
      <c r="CU3297" s="1">
        <v>0.0</v>
      </c>
      <c r="CV3297" s="1">
        <v>0.0</v>
      </c>
      <c r="CX3297" s="1">
        <v>0.0</v>
      </c>
      <c r="CY3297" s="1">
        <v>0.0</v>
      </c>
      <c r="DA3297" s="1">
        <v>2207.993</v>
      </c>
      <c r="DB3297" s="1">
        <v>0.168</v>
      </c>
      <c r="DF3297" s="1">
        <v>0.0</v>
      </c>
      <c r="DG3297" s="1">
        <v>0.0</v>
      </c>
      <c r="DI3297" s="1">
        <v>0.0</v>
      </c>
      <c r="DN3297" s="1">
        <v>0.0</v>
      </c>
      <c r="DO3297" s="1">
        <v>0.0</v>
      </c>
      <c r="DQ3297" s="1">
        <v>0.0</v>
      </c>
      <c r="DV3297" s="1">
        <v>0.0</v>
      </c>
      <c r="DW3297" s="1">
        <v>0.0</v>
      </c>
      <c r="DY3297" s="1">
        <v>0.0</v>
      </c>
    </row>
    <row r="3298">
      <c r="A3298" s="1" t="s">
        <v>391</v>
      </c>
      <c r="B3298" s="1">
        <v>2006.0</v>
      </c>
      <c r="C3298" s="1" t="s">
        <v>392</v>
      </c>
      <c r="D3298" s="1">
        <v>4562.0</v>
      </c>
      <c r="J3298" s="1">
        <v>0.0</v>
      </c>
      <c r="K3298" s="1">
        <v>0.0</v>
      </c>
      <c r="L3298" s="1">
        <v>0.0</v>
      </c>
      <c r="N3298" s="1">
        <v>1000.0</v>
      </c>
      <c r="S3298" s="1">
        <v>0.0</v>
      </c>
      <c r="T3298" s="1">
        <v>0.0</v>
      </c>
      <c r="V3298" s="1">
        <v>0.0</v>
      </c>
      <c r="W3298" s="1">
        <v>0.0</v>
      </c>
      <c r="X3298" s="1">
        <v>0.0</v>
      </c>
      <c r="Y3298" s="1">
        <v>0.0</v>
      </c>
      <c r="AA3298" s="1">
        <v>0.01</v>
      </c>
      <c r="AB3298" s="1">
        <v>2192.021</v>
      </c>
      <c r="AC3298" s="1">
        <v>0.01</v>
      </c>
      <c r="AE3298" s="1">
        <v>0.0</v>
      </c>
      <c r="AF3298" s="1">
        <v>0.0</v>
      </c>
      <c r="AG3298" s="1">
        <v>36749.59</v>
      </c>
      <c r="AK3298" s="1">
        <v>2192.021</v>
      </c>
      <c r="AL3298" s="1">
        <v>0.01</v>
      </c>
      <c r="AO3298" s="1">
        <v>100.0</v>
      </c>
      <c r="AT3298" s="1">
        <v>0.0</v>
      </c>
      <c r="AU3298" s="1">
        <v>0.0</v>
      </c>
      <c r="AX3298" s="1">
        <v>0.0</v>
      </c>
      <c r="AY3298" s="1">
        <v>0.0</v>
      </c>
      <c r="AZ3298" s="1">
        <v>0.0</v>
      </c>
      <c r="BA3298" s="1">
        <v>0.0</v>
      </c>
      <c r="BC3298" s="1">
        <v>0.01</v>
      </c>
      <c r="BG3298" s="1">
        <v>0.0</v>
      </c>
      <c r="BH3298" s="1">
        <v>0.0</v>
      </c>
      <c r="BJ3298" s="1">
        <v>0.0</v>
      </c>
      <c r="BO3298" s="1">
        <v>0.0</v>
      </c>
      <c r="BP3298" s="1">
        <v>0.0</v>
      </c>
      <c r="BR3298" s="1">
        <v>0.0</v>
      </c>
      <c r="BT3298" s="1">
        <v>0.0</v>
      </c>
      <c r="BU3298" s="1">
        <v>0.0</v>
      </c>
      <c r="BY3298" s="1">
        <v>0.0</v>
      </c>
      <c r="BZ3298" s="1">
        <v>0.0</v>
      </c>
      <c r="CB3298" s="1">
        <v>0.0</v>
      </c>
      <c r="CG3298" s="1">
        <v>2192.021</v>
      </c>
      <c r="CH3298" s="1">
        <v>0.01</v>
      </c>
      <c r="CK3298" s="1">
        <v>0.0</v>
      </c>
      <c r="CL3298" s="1">
        <v>0.0</v>
      </c>
      <c r="CM3298" s="1">
        <v>0.0</v>
      </c>
      <c r="CN3298" s="1">
        <v>100.0</v>
      </c>
      <c r="CQ3298" s="1">
        <v>0.0</v>
      </c>
      <c r="CR3298" s="1">
        <v>0.0</v>
      </c>
      <c r="CU3298" s="1">
        <v>0.0</v>
      </c>
      <c r="CV3298" s="1">
        <v>0.0</v>
      </c>
      <c r="CX3298" s="1">
        <v>0.0</v>
      </c>
      <c r="CY3298" s="1">
        <v>0.0</v>
      </c>
      <c r="DA3298" s="1">
        <v>2192.021</v>
      </c>
      <c r="DB3298" s="1">
        <v>0.168</v>
      </c>
      <c r="DF3298" s="1">
        <v>0.0</v>
      </c>
      <c r="DG3298" s="1">
        <v>0.0</v>
      </c>
      <c r="DI3298" s="1">
        <v>0.0</v>
      </c>
      <c r="DN3298" s="1">
        <v>0.0</v>
      </c>
      <c r="DO3298" s="1">
        <v>0.0</v>
      </c>
      <c r="DQ3298" s="1">
        <v>0.0</v>
      </c>
      <c r="DV3298" s="1">
        <v>0.0</v>
      </c>
      <c r="DW3298" s="1">
        <v>0.0</v>
      </c>
      <c r="DY3298" s="1">
        <v>0.0</v>
      </c>
    </row>
    <row r="3299">
      <c r="A3299" s="1" t="s">
        <v>391</v>
      </c>
      <c r="B3299" s="1">
        <v>2007.0</v>
      </c>
      <c r="C3299" s="1" t="s">
        <v>392</v>
      </c>
      <c r="D3299" s="1">
        <v>4608.0</v>
      </c>
      <c r="J3299" s="1">
        <v>0.0</v>
      </c>
      <c r="K3299" s="1">
        <v>0.0</v>
      </c>
      <c r="L3299" s="1">
        <v>0.0</v>
      </c>
      <c r="N3299" s="1">
        <v>1000.0</v>
      </c>
      <c r="S3299" s="1">
        <v>0.0</v>
      </c>
      <c r="T3299" s="1">
        <v>0.0</v>
      </c>
      <c r="V3299" s="1">
        <v>0.0</v>
      </c>
      <c r="W3299" s="1">
        <v>0.0</v>
      </c>
      <c r="X3299" s="1">
        <v>0.0</v>
      </c>
      <c r="Y3299" s="1">
        <v>0.0</v>
      </c>
      <c r="AA3299" s="1">
        <v>0.01</v>
      </c>
      <c r="AB3299" s="1">
        <v>2170.139</v>
      </c>
      <c r="AC3299" s="1">
        <v>0.01</v>
      </c>
      <c r="AE3299" s="1">
        <v>11.157</v>
      </c>
      <c r="AF3299" s="1">
        <v>0.019</v>
      </c>
      <c r="AG3299" s="1">
        <v>40442.121</v>
      </c>
      <c r="AK3299" s="1">
        <v>2170.139</v>
      </c>
      <c r="AL3299" s="1">
        <v>0.01</v>
      </c>
      <c r="AO3299" s="1">
        <v>100.0</v>
      </c>
      <c r="AT3299" s="1">
        <v>0.0</v>
      </c>
      <c r="AU3299" s="1">
        <v>0.0</v>
      </c>
      <c r="AX3299" s="1">
        <v>0.0</v>
      </c>
      <c r="AY3299" s="1">
        <v>0.0</v>
      </c>
      <c r="AZ3299" s="1">
        <v>0.0</v>
      </c>
      <c r="BA3299" s="1">
        <v>0.0</v>
      </c>
      <c r="BC3299" s="1">
        <v>0.01</v>
      </c>
      <c r="BG3299" s="1">
        <v>0.0</v>
      </c>
      <c r="BH3299" s="1">
        <v>0.0</v>
      </c>
      <c r="BJ3299" s="1">
        <v>0.0</v>
      </c>
      <c r="BO3299" s="1">
        <v>0.0</v>
      </c>
      <c r="BP3299" s="1">
        <v>0.0</v>
      </c>
      <c r="BR3299" s="1">
        <v>0.0</v>
      </c>
      <c r="BT3299" s="1">
        <v>0.0</v>
      </c>
      <c r="BU3299" s="1">
        <v>0.0</v>
      </c>
      <c r="BY3299" s="1">
        <v>0.0</v>
      </c>
      <c r="BZ3299" s="1">
        <v>0.0</v>
      </c>
      <c r="CB3299" s="1">
        <v>0.0</v>
      </c>
      <c r="CG3299" s="1">
        <v>2170.139</v>
      </c>
      <c r="CH3299" s="1">
        <v>0.01</v>
      </c>
      <c r="CK3299" s="1">
        <v>0.0</v>
      </c>
      <c r="CL3299" s="1">
        <v>0.0</v>
      </c>
      <c r="CM3299" s="1">
        <v>0.0</v>
      </c>
      <c r="CN3299" s="1">
        <v>100.0</v>
      </c>
      <c r="CQ3299" s="1">
        <v>0.0</v>
      </c>
      <c r="CR3299" s="1">
        <v>0.0</v>
      </c>
      <c r="CU3299" s="1">
        <v>0.0</v>
      </c>
      <c r="CV3299" s="1">
        <v>0.0</v>
      </c>
      <c r="CX3299" s="1">
        <v>0.0</v>
      </c>
      <c r="CY3299" s="1">
        <v>0.0</v>
      </c>
      <c r="DA3299" s="1">
        <v>2170.139</v>
      </c>
      <c r="DB3299" s="1">
        <v>0.186</v>
      </c>
      <c r="DF3299" s="1">
        <v>0.0</v>
      </c>
      <c r="DG3299" s="1">
        <v>0.0</v>
      </c>
      <c r="DI3299" s="1">
        <v>0.0</v>
      </c>
      <c r="DN3299" s="1">
        <v>0.0</v>
      </c>
      <c r="DO3299" s="1">
        <v>0.0</v>
      </c>
      <c r="DQ3299" s="1">
        <v>0.0</v>
      </c>
      <c r="DV3299" s="1">
        <v>0.0</v>
      </c>
      <c r="DW3299" s="1">
        <v>0.0</v>
      </c>
      <c r="DY3299" s="1">
        <v>0.0</v>
      </c>
    </row>
    <row r="3300">
      <c r="A3300" s="1" t="s">
        <v>391</v>
      </c>
      <c r="B3300" s="1">
        <v>2008.0</v>
      </c>
      <c r="C3300" s="1" t="s">
        <v>392</v>
      </c>
      <c r="D3300" s="1">
        <v>4654.0</v>
      </c>
      <c r="J3300" s="1">
        <v>0.0</v>
      </c>
      <c r="K3300" s="1">
        <v>0.0</v>
      </c>
      <c r="L3300" s="1">
        <v>0.0</v>
      </c>
      <c r="N3300" s="1">
        <v>1000.0</v>
      </c>
      <c r="S3300" s="1">
        <v>0.0</v>
      </c>
      <c r="T3300" s="1">
        <v>0.0</v>
      </c>
      <c r="V3300" s="1">
        <v>0.0</v>
      </c>
      <c r="W3300" s="1">
        <v>0.0</v>
      </c>
      <c r="X3300" s="1">
        <v>0.0</v>
      </c>
      <c r="Y3300" s="1">
        <v>0.0</v>
      </c>
      <c r="AA3300" s="1">
        <v>0.01</v>
      </c>
      <c r="AB3300" s="1">
        <v>2148.689</v>
      </c>
      <c r="AC3300" s="1">
        <v>0.01</v>
      </c>
      <c r="AE3300" s="1">
        <v>28.385</v>
      </c>
      <c r="AF3300" s="1">
        <v>0.053</v>
      </c>
      <c r="AG3300" s="1">
        <v>51408.48</v>
      </c>
      <c r="AK3300" s="1">
        <v>2148.689</v>
      </c>
      <c r="AL3300" s="1">
        <v>0.01</v>
      </c>
      <c r="AO3300" s="1">
        <v>100.0</v>
      </c>
      <c r="AT3300" s="1">
        <v>0.0</v>
      </c>
      <c r="AU3300" s="1">
        <v>0.0</v>
      </c>
      <c r="AX3300" s="1">
        <v>0.0</v>
      </c>
      <c r="AY3300" s="1">
        <v>0.0</v>
      </c>
      <c r="AZ3300" s="1">
        <v>0.0</v>
      </c>
      <c r="BA3300" s="1">
        <v>0.0</v>
      </c>
      <c r="BC3300" s="1">
        <v>0.01</v>
      </c>
      <c r="BG3300" s="1">
        <v>0.0</v>
      </c>
      <c r="BH3300" s="1">
        <v>0.0</v>
      </c>
      <c r="BJ3300" s="1">
        <v>0.0</v>
      </c>
      <c r="BO3300" s="1">
        <v>0.0</v>
      </c>
      <c r="BP3300" s="1">
        <v>0.0</v>
      </c>
      <c r="BR3300" s="1">
        <v>0.0</v>
      </c>
      <c r="BT3300" s="1">
        <v>0.0</v>
      </c>
      <c r="BU3300" s="1">
        <v>0.0</v>
      </c>
      <c r="BY3300" s="1">
        <v>0.0</v>
      </c>
      <c r="BZ3300" s="1">
        <v>0.0</v>
      </c>
      <c r="CB3300" s="1">
        <v>0.0</v>
      </c>
      <c r="CG3300" s="1">
        <v>2148.689</v>
      </c>
      <c r="CH3300" s="1">
        <v>0.01</v>
      </c>
      <c r="CK3300" s="1">
        <v>0.0</v>
      </c>
      <c r="CL3300" s="1">
        <v>0.0</v>
      </c>
      <c r="CM3300" s="1">
        <v>0.0</v>
      </c>
      <c r="CN3300" s="1">
        <v>100.0</v>
      </c>
      <c r="CQ3300" s="1">
        <v>0.0</v>
      </c>
      <c r="CR3300" s="1">
        <v>0.0</v>
      </c>
      <c r="CU3300" s="1">
        <v>0.0</v>
      </c>
      <c r="CV3300" s="1">
        <v>0.0</v>
      </c>
      <c r="CX3300" s="1">
        <v>0.0</v>
      </c>
      <c r="CY3300" s="1">
        <v>0.0</v>
      </c>
      <c r="DA3300" s="1">
        <v>2148.689</v>
      </c>
      <c r="DB3300" s="1">
        <v>0.239</v>
      </c>
      <c r="DF3300" s="1">
        <v>0.0</v>
      </c>
      <c r="DG3300" s="1">
        <v>0.0</v>
      </c>
      <c r="DI3300" s="1">
        <v>0.0</v>
      </c>
      <c r="DN3300" s="1">
        <v>0.0</v>
      </c>
      <c r="DO3300" s="1">
        <v>0.0</v>
      </c>
      <c r="DQ3300" s="1">
        <v>0.0</v>
      </c>
      <c r="DV3300" s="1">
        <v>0.0</v>
      </c>
      <c r="DW3300" s="1">
        <v>0.0</v>
      </c>
      <c r="DY3300" s="1">
        <v>0.0</v>
      </c>
    </row>
    <row r="3301">
      <c r="A3301" s="1" t="s">
        <v>391</v>
      </c>
      <c r="B3301" s="1">
        <v>2009.0</v>
      </c>
      <c r="C3301" s="1" t="s">
        <v>392</v>
      </c>
      <c r="D3301" s="1">
        <v>4717.0</v>
      </c>
      <c r="J3301" s="1">
        <v>0.0</v>
      </c>
      <c r="K3301" s="1">
        <v>0.0</v>
      </c>
      <c r="L3301" s="1">
        <v>0.0</v>
      </c>
      <c r="N3301" s="1">
        <v>1000.0</v>
      </c>
      <c r="S3301" s="1">
        <v>0.0</v>
      </c>
      <c r="T3301" s="1">
        <v>0.0</v>
      </c>
      <c r="V3301" s="1">
        <v>0.0</v>
      </c>
      <c r="W3301" s="1">
        <v>0.0</v>
      </c>
      <c r="X3301" s="1">
        <v>0.0</v>
      </c>
      <c r="Y3301" s="1">
        <v>0.0</v>
      </c>
      <c r="AA3301" s="1">
        <v>0.01</v>
      </c>
      <c r="AB3301" s="1">
        <v>2119.991</v>
      </c>
      <c r="AC3301" s="1">
        <v>0.01</v>
      </c>
      <c r="AE3301" s="1">
        <v>-15.446</v>
      </c>
      <c r="AF3301" s="1">
        <v>-0.037</v>
      </c>
      <c r="AG3301" s="1">
        <v>42887.535</v>
      </c>
      <c r="AK3301" s="1">
        <v>2119.991</v>
      </c>
      <c r="AL3301" s="1">
        <v>0.01</v>
      </c>
      <c r="AO3301" s="1">
        <v>100.0</v>
      </c>
      <c r="AT3301" s="1">
        <v>0.0</v>
      </c>
      <c r="AU3301" s="1">
        <v>0.0</v>
      </c>
      <c r="AX3301" s="1">
        <v>0.0</v>
      </c>
      <c r="AY3301" s="1">
        <v>0.0</v>
      </c>
      <c r="AZ3301" s="1">
        <v>0.0</v>
      </c>
      <c r="BA3301" s="1">
        <v>0.0</v>
      </c>
      <c r="BC3301" s="1">
        <v>0.01</v>
      </c>
      <c r="BG3301" s="1">
        <v>0.0</v>
      </c>
      <c r="BH3301" s="1">
        <v>0.0</v>
      </c>
      <c r="BJ3301" s="1">
        <v>0.0</v>
      </c>
      <c r="BO3301" s="1">
        <v>0.0</v>
      </c>
      <c r="BP3301" s="1">
        <v>0.0</v>
      </c>
      <c r="BR3301" s="1">
        <v>0.0</v>
      </c>
      <c r="BT3301" s="1">
        <v>0.0</v>
      </c>
      <c r="BU3301" s="1">
        <v>0.0</v>
      </c>
      <c r="BY3301" s="1">
        <v>0.0</v>
      </c>
      <c r="BZ3301" s="1">
        <v>0.0</v>
      </c>
      <c r="CB3301" s="1">
        <v>0.0</v>
      </c>
      <c r="CG3301" s="1">
        <v>2119.991</v>
      </c>
      <c r="CH3301" s="1">
        <v>0.01</v>
      </c>
      <c r="CK3301" s="1">
        <v>0.0</v>
      </c>
      <c r="CL3301" s="1">
        <v>0.0</v>
      </c>
      <c r="CM3301" s="1">
        <v>0.0</v>
      </c>
      <c r="CN3301" s="1">
        <v>100.0</v>
      </c>
      <c r="CQ3301" s="1">
        <v>0.0</v>
      </c>
      <c r="CR3301" s="1">
        <v>0.0</v>
      </c>
      <c r="CU3301" s="1">
        <v>0.0</v>
      </c>
      <c r="CV3301" s="1">
        <v>0.0</v>
      </c>
      <c r="CX3301" s="1">
        <v>0.0</v>
      </c>
      <c r="CY3301" s="1">
        <v>0.0</v>
      </c>
      <c r="DA3301" s="1">
        <v>2119.991</v>
      </c>
      <c r="DB3301" s="1">
        <v>0.202</v>
      </c>
      <c r="DF3301" s="1">
        <v>0.0</v>
      </c>
      <c r="DG3301" s="1">
        <v>0.0</v>
      </c>
      <c r="DI3301" s="1">
        <v>0.0</v>
      </c>
      <c r="DN3301" s="1">
        <v>0.0</v>
      </c>
      <c r="DO3301" s="1">
        <v>0.0</v>
      </c>
      <c r="DQ3301" s="1">
        <v>0.0</v>
      </c>
      <c r="DV3301" s="1">
        <v>0.0</v>
      </c>
      <c r="DW3301" s="1">
        <v>0.0</v>
      </c>
      <c r="DY3301" s="1">
        <v>0.0</v>
      </c>
    </row>
    <row r="3302">
      <c r="A3302" s="1" t="s">
        <v>391</v>
      </c>
      <c r="B3302" s="1">
        <v>2010.0</v>
      </c>
      <c r="C3302" s="1" t="s">
        <v>392</v>
      </c>
      <c r="D3302" s="1">
        <v>4783.0</v>
      </c>
      <c r="J3302" s="1">
        <v>0.0</v>
      </c>
      <c r="K3302" s="1">
        <v>0.0</v>
      </c>
      <c r="L3302" s="1">
        <v>0.0</v>
      </c>
      <c r="N3302" s="1">
        <v>1000.0</v>
      </c>
      <c r="S3302" s="1">
        <v>0.0</v>
      </c>
      <c r="T3302" s="1">
        <v>0.0</v>
      </c>
      <c r="V3302" s="1">
        <v>0.0</v>
      </c>
      <c r="W3302" s="1">
        <v>0.0</v>
      </c>
      <c r="X3302" s="1">
        <v>0.0</v>
      </c>
      <c r="Y3302" s="1">
        <v>0.0</v>
      </c>
      <c r="AA3302" s="1">
        <v>0.01</v>
      </c>
      <c r="AB3302" s="1">
        <v>2090.738</v>
      </c>
      <c r="AC3302" s="1">
        <v>0.01</v>
      </c>
      <c r="AE3302" s="1">
        <v>33.618</v>
      </c>
      <c r="AF3302" s="1">
        <v>0.068</v>
      </c>
      <c r="AG3302" s="1">
        <v>56514.594</v>
      </c>
      <c r="AK3302" s="1">
        <v>2090.738</v>
      </c>
      <c r="AL3302" s="1">
        <v>0.01</v>
      </c>
      <c r="AO3302" s="1">
        <v>100.0</v>
      </c>
      <c r="AT3302" s="1">
        <v>0.0</v>
      </c>
      <c r="AU3302" s="1">
        <v>0.0</v>
      </c>
      <c r="AX3302" s="1">
        <v>0.0</v>
      </c>
      <c r="AY3302" s="1">
        <v>0.0</v>
      </c>
      <c r="AZ3302" s="1">
        <v>0.0</v>
      </c>
      <c r="BA3302" s="1">
        <v>0.0</v>
      </c>
      <c r="BC3302" s="1">
        <v>0.01</v>
      </c>
      <c r="BG3302" s="1">
        <v>0.0</v>
      </c>
      <c r="BH3302" s="1">
        <v>0.0</v>
      </c>
      <c r="BJ3302" s="1">
        <v>0.0</v>
      </c>
      <c r="BO3302" s="1">
        <v>0.0</v>
      </c>
      <c r="BP3302" s="1">
        <v>0.0</v>
      </c>
      <c r="BR3302" s="1">
        <v>0.0</v>
      </c>
      <c r="BT3302" s="1">
        <v>0.0</v>
      </c>
      <c r="BU3302" s="1">
        <v>0.0</v>
      </c>
      <c r="BY3302" s="1">
        <v>0.0</v>
      </c>
      <c r="BZ3302" s="1">
        <v>0.0</v>
      </c>
      <c r="CB3302" s="1">
        <v>0.0</v>
      </c>
      <c r="CG3302" s="1">
        <v>2090.738</v>
      </c>
      <c r="CH3302" s="1">
        <v>0.01</v>
      </c>
      <c r="CK3302" s="1">
        <v>0.0</v>
      </c>
      <c r="CL3302" s="1">
        <v>0.0</v>
      </c>
      <c r="CM3302" s="1">
        <v>0.0</v>
      </c>
      <c r="CN3302" s="1">
        <v>100.0</v>
      </c>
      <c r="CQ3302" s="1">
        <v>0.0</v>
      </c>
      <c r="CR3302" s="1">
        <v>0.0</v>
      </c>
      <c r="CU3302" s="1">
        <v>0.0</v>
      </c>
      <c r="CV3302" s="1">
        <v>0.0</v>
      </c>
      <c r="CX3302" s="1">
        <v>0.0</v>
      </c>
      <c r="CY3302" s="1">
        <v>0.0</v>
      </c>
      <c r="DA3302" s="1">
        <v>2090.738</v>
      </c>
      <c r="DB3302" s="1">
        <v>0.27</v>
      </c>
      <c r="DF3302" s="1">
        <v>0.0</v>
      </c>
      <c r="DG3302" s="1">
        <v>0.0</v>
      </c>
      <c r="DI3302" s="1">
        <v>0.0</v>
      </c>
      <c r="DN3302" s="1">
        <v>0.0</v>
      </c>
      <c r="DO3302" s="1">
        <v>0.0</v>
      </c>
      <c r="DQ3302" s="1">
        <v>0.0</v>
      </c>
      <c r="DV3302" s="1">
        <v>0.0</v>
      </c>
      <c r="DW3302" s="1">
        <v>0.0</v>
      </c>
      <c r="DY3302" s="1">
        <v>0.0</v>
      </c>
    </row>
    <row r="3303">
      <c r="A3303" s="1" t="s">
        <v>391</v>
      </c>
      <c r="B3303" s="1">
        <v>2011.0</v>
      </c>
      <c r="C3303" s="1" t="s">
        <v>392</v>
      </c>
      <c r="D3303" s="1">
        <v>4805.0</v>
      </c>
      <c r="J3303" s="1">
        <v>0.0</v>
      </c>
      <c r="K3303" s="1">
        <v>0.0</v>
      </c>
      <c r="L3303" s="1">
        <v>0.0</v>
      </c>
      <c r="N3303" s="1">
        <v>1000.0</v>
      </c>
      <c r="S3303" s="1">
        <v>0.0</v>
      </c>
      <c r="T3303" s="1">
        <v>0.0</v>
      </c>
      <c r="V3303" s="1">
        <v>0.0</v>
      </c>
      <c r="W3303" s="1">
        <v>0.0</v>
      </c>
      <c r="X3303" s="1">
        <v>0.0</v>
      </c>
      <c r="Y3303" s="1">
        <v>0.0</v>
      </c>
      <c r="AA3303" s="1">
        <v>0.01</v>
      </c>
      <c r="AB3303" s="1">
        <v>2081.166</v>
      </c>
      <c r="AC3303" s="1">
        <v>0.01</v>
      </c>
      <c r="AE3303" s="1">
        <v>-30.872</v>
      </c>
      <c r="AF3303" s="1">
        <v>-0.083</v>
      </c>
      <c r="AG3303" s="1">
        <v>38888.449</v>
      </c>
      <c r="AK3303" s="1">
        <v>2081.166</v>
      </c>
      <c r="AL3303" s="1">
        <v>0.01</v>
      </c>
      <c r="AO3303" s="1">
        <v>100.0</v>
      </c>
      <c r="AT3303" s="1">
        <v>0.0</v>
      </c>
      <c r="AU3303" s="1">
        <v>0.0</v>
      </c>
      <c r="AX3303" s="1">
        <v>0.0</v>
      </c>
      <c r="AY3303" s="1">
        <v>0.0</v>
      </c>
      <c r="AZ3303" s="1">
        <v>0.0</v>
      </c>
      <c r="BA3303" s="1">
        <v>0.0</v>
      </c>
      <c r="BC3303" s="1">
        <v>0.01</v>
      </c>
      <c r="BG3303" s="1">
        <v>0.0</v>
      </c>
      <c r="BH3303" s="1">
        <v>0.0</v>
      </c>
      <c r="BJ3303" s="1">
        <v>0.0</v>
      </c>
      <c r="BO3303" s="1">
        <v>0.0</v>
      </c>
      <c r="BP3303" s="1">
        <v>0.0</v>
      </c>
      <c r="BR3303" s="1">
        <v>0.0</v>
      </c>
      <c r="BT3303" s="1">
        <v>0.0</v>
      </c>
      <c r="BU3303" s="1">
        <v>0.0</v>
      </c>
      <c r="BY3303" s="1">
        <v>0.0</v>
      </c>
      <c r="BZ3303" s="1">
        <v>0.0</v>
      </c>
      <c r="CB3303" s="1">
        <v>0.0</v>
      </c>
      <c r="CG3303" s="1">
        <v>2081.166</v>
      </c>
      <c r="CH3303" s="1">
        <v>0.01</v>
      </c>
      <c r="CK3303" s="1">
        <v>0.0</v>
      </c>
      <c r="CL3303" s="1">
        <v>0.0</v>
      </c>
      <c r="CM3303" s="1">
        <v>0.0</v>
      </c>
      <c r="CN3303" s="1">
        <v>100.0</v>
      </c>
      <c r="CQ3303" s="1">
        <v>0.0</v>
      </c>
      <c r="CR3303" s="1">
        <v>0.0</v>
      </c>
      <c r="CU3303" s="1">
        <v>0.0</v>
      </c>
      <c r="CV3303" s="1">
        <v>0.0</v>
      </c>
      <c r="CX3303" s="1">
        <v>0.0</v>
      </c>
      <c r="CY3303" s="1">
        <v>0.0</v>
      </c>
      <c r="DA3303" s="1">
        <v>2081.166</v>
      </c>
      <c r="DB3303" s="1">
        <v>0.187</v>
      </c>
      <c r="DF3303" s="1">
        <v>0.0</v>
      </c>
      <c r="DG3303" s="1">
        <v>0.0</v>
      </c>
      <c r="DI3303" s="1">
        <v>0.0</v>
      </c>
      <c r="DN3303" s="1">
        <v>0.0</v>
      </c>
      <c r="DO3303" s="1">
        <v>0.0</v>
      </c>
      <c r="DQ3303" s="1">
        <v>0.0</v>
      </c>
      <c r="DV3303" s="1">
        <v>0.0</v>
      </c>
      <c r="DW3303" s="1">
        <v>0.0</v>
      </c>
      <c r="DY3303" s="1">
        <v>0.0</v>
      </c>
    </row>
    <row r="3304">
      <c r="A3304" s="1" t="s">
        <v>391</v>
      </c>
      <c r="B3304" s="1">
        <v>2012.0</v>
      </c>
      <c r="C3304" s="1" t="s">
        <v>392</v>
      </c>
      <c r="D3304" s="1">
        <v>4781.0</v>
      </c>
      <c r="J3304" s="1">
        <v>0.0</v>
      </c>
      <c r="K3304" s="1">
        <v>0.0</v>
      </c>
      <c r="L3304" s="1">
        <v>0.0</v>
      </c>
      <c r="N3304" s="1">
        <v>1000.0</v>
      </c>
      <c r="S3304" s="1">
        <v>0.0</v>
      </c>
      <c r="T3304" s="1">
        <v>0.0</v>
      </c>
      <c r="V3304" s="1">
        <v>0.0</v>
      </c>
      <c r="W3304" s="1">
        <v>0.0</v>
      </c>
      <c r="X3304" s="1">
        <v>0.0</v>
      </c>
      <c r="Y3304" s="1">
        <v>0.0</v>
      </c>
      <c r="AA3304" s="1">
        <v>0.01</v>
      </c>
      <c r="AB3304" s="1">
        <v>2091.613</v>
      </c>
      <c r="AC3304" s="1">
        <v>0.01</v>
      </c>
      <c r="AE3304" s="1">
        <v>-2.986</v>
      </c>
      <c r="AF3304" s="1">
        <v>-0.006</v>
      </c>
      <c r="AG3304" s="1">
        <v>37916.668</v>
      </c>
      <c r="AK3304" s="1">
        <v>2091.613</v>
      </c>
      <c r="AL3304" s="1">
        <v>0.01</v>
      </c>
      <c r="AO3304" s="1">
        <v>100.0</v>
      </c>
      <c r="AT3304" s="1">
        <v>0.0</v>
      </c>
      <c r="AU3304" s="1">
        <v>0.0</v>
      </c>
      <c r="AX3304" s="1">
        <v>0.0</v>
      </c>
      <c r="AY3304" s="1">
        <v>0.0</v>
      </c>
      <c r="AZ3304" s="1">
        <v>0.0</v>
      </c>
      <c r="BA3304" s="1">
        <v>0.0</v>
      </c>
      <c r="BC3304" s="1">
        <v>0.01</v>
      </c>
      <c r="BG3304" s="1">
        <v>0.0</v>
      </c>
      <c r="BH3304" s="1">
        <v>0.0</v>
      </c>
      <c r="BJ3304" s="1">
        <v>0.0</v>
      </c>
      <c r="BO3304" s="1">
        <v>0.0</v>
      </c>
      <c r="BP3304" s="1">
        <v>0.0</v>
      </c>
      <c r="BR3304" s="1">
        <v>0.0</v>
      </c>
      <c r="BT3304" s="1">
        <v>0.0</v>
      </c>
      <c r="BU3304" s="1">
        <v>0.0</v>
      </c>
      <c r="BY3304" s="1">
        <v>0.0</v>
      </c>
      <c r="BZ3304" s="1">
        <v>0.0</v>
      </c>
      <c r="CB3304" s="1">
        <v>0.0</v>
      </c>
      <c r="CG3304" s="1">
        <v>2091.613</v>
      </c>
      <c r="CH3304" s="1">
        <v>0.01</v>
      </c>
      <c r="CK3304" s="1">
        <v>0.0</v>
      </c>
      <c r="CL3304" s="1">
        <v>0.0</v>
      </c>
      <c r="CM3304" s="1">
        <v>0.0</v>
      </c>
      <c r="CN3304" s="1">
        <v>100.0</v>
      </c>
      <c r="CQ3304" s="1">
        <v>0.0</v>
      </c>
      <c r="CR3304" s="1">
        <v>0.0</v>
      </c>
      <c r="CU3304" s="1">
        <v>0.0</v>
      </c>
      <c r="CV3304" s="1">
        <v>0.0</v>
      </c>
      <c r="CX3304" s="1">
        <v>0.0</v>
      </c>
      <c r="CY3304" s="1">
        <v>0.0</v>
      </c>
      <c r="DA3304" s="1">
        <v>2091.613</v>
      </c>
      <c r="DB3304" s="1">
        <v>0.181</v>
      </c>
      <c r="DF3304" s="1">
        <v>0.0</v>
      </c>
      <c r="DG3304" s="1">
        <v>0.0</v>
      </c>
      <c r="DI3304" s="1">
        <v>0.0</v>
      </c>
      <c r="DN3304" s="1">
        <v>0.0</v>
      </c>
      <c r="DO3304" s="1">
        <v>0.0</v>
      </c>
      <c r="DQ3304" s="1">
        <v>0.0</v>
      </c>
      <c r="DV3304" s="1">
        <v>0.0</v>
      </c>
      <c r="DW3304" s="1">
        <v>0.0</v>
      </c>
      <c r="DY3304" s="1">
        <v>0.0</v>
      </c>
    </row>
    <row r="3305">
      <c r="A3305" s="1" t="s">
        <v>391</v>
      </c>
      <c r="B3305" s="1">
        <v>2013.0</v>
      </c>
      <c r="C3305" s="1" t="s">
        <v>392</v>
      </c>
      <c r="D3305" s="1">
        <v>4731.0</v>
      </c>
      <c r="J3305" s="1">
        <v>0.0</v>
      </c>
      <c r="K3305" s="1">
        <v>0.0</v>
      </c>
      <c r="L3305" s="1">
        <v>0.0</v>
      </c>
      <c r="N3305" s="1">
        <v>1000.0</v>
      </c>
      <c r="S3305" s="1">
        <v>0.0</v>
      </c>
      <c r="T3305" s="1">
        <v>0.0</v>
      </c>
      <c r="V3305" s="1">
        <v>0.0</v>
      </c>
      <c r="W3305" s="1">
        <v>0.0</v>
      </c>
      <c r="X3305" s="1">
        <v>0.0</v>
      </c>
      <c r="Y3305" s="1">
        <v>0.0</v>
      </c>
      <c r="AA3305" s="1">
        <v>0.01</v>
      </c>
      <c r="AB3305" s="1">
        <v>2113.718</v>
      </c>
      <c r="AC3305" s="1">
        <v>0.01</v>
      </c>
      <c r="AE3305" s="1">
        <v>26.001</v>
      </c>
      <c r="AF3305" s="1">
        <v>0.047</v>
      </c>
      <c r="AG3305" s="1">
        <v>48280.453</v>
      </c>
      <c r="AK3305" s="1">
        <v>2113.718</v>
      </c>
      <c r="AL3305" s="1">
        <v>0.01</v>
      </c>
      <c r="AO3305" s="1">
        <v>100.0</v>
      </c>
      <c r="AT3305" s="1">
        <v>0.0</v>
      </c>
      <c r="AU3305" s="1">
        <v>0.0</v>
      </c>
      <c r="AX3305" s="1">
        <v>0.0</v>
      </c>
      <c r="AY3305" s="1">
        <v>0.0</v>
      </c>
      <c r="AZ3305" s="1">
        <v>0.0</v>
      </c>
      <c r="BA3305" s="1">
        <v>0.0</v>
      </c>
      <c r="BC3305" s="1">
        <v>0.01</v>
      </c>
      <c r="BG3305" s="1">
        <v>0.0</v>
      </c>
      <c r="BH3305" s="1">
        <v>0.0</v>
      </c>
      <c r="BJ3305" s="1">
        <v>0.0</v>
      </c>
      <c r="BO3305" s="1">
        <v>0.0</v>
      </c>
      <c r="BP3305" s="1">
        <v>0.0</v>
      </c>
      <c r="BR3305" s="1">
        <v>0.0</v>
      </c>
      <c r="BT3305" s="1">
        <v>0.0</v>
      </c>
      <c r="BU3305" s="1">
        <v>0.0</v>
      </c>
      <c r="BY3305" s="1">
        <v>0.0</v>
      </c>
      <c r="BZ3305" s="1">
        <v>0.0</v>
      </c>
      <c r="CB3305" s="1">
        <v>0.0</v>
      </c>
      <c r="CG3305" s="1">
        <v>2113.718</v>
      </c>
      <c r="CH3305" s="1">
        <v>0.01</v>
      </c>
      <c r="CK3305" s="1">
        <v>0.0</v>
      </c>
      <c r="CL3305" s="1">
        <v>0.0</v>
      </c>
      <c r="CM3305" s="1">
        <v>0.0</v>
      </c>
      <c r="CN3305" s="1">
        <v>100.0</v>
      </c>
      <c r="CQ3305" s="1">
        <v>0.0</v>
      </c>
      <c r="CR3305" s="1">
        <v>0.0</v>
      </c>
      <c r="CU3305" s="1">
        <v>0.0</v>
      </c>
      <c r="CV3305" s="1">
        <v>0.0</v>
      </c>
      <c r="CX3305" s="1">
        <v>0.0</v>
      </c>
      <c r="CY3305" s="1">
        <v>0.0</v>
      </c>
      <c r="DA3305" s="1">
        <v>2113.718</v>
      </c>
      <c r="DB3305" s="1">
        <v>0.228</v>
      </c>
      <c r="DF3305" s="1">
        <v>0.0</v>
      </c>
      <c r="DG3305" s="1">
        <v>0.0</v>
      </c>
      <c r="DI3305" s="1">
        <v>0.0</v>
      </c>
      <c r="DN3305" s="1">
        <v>0.0</v>
      </c>
      <c r="DO3305" s="1">
        <v>0.0</v>
      </c>
      <c r="DQ3305" s="1">
        <v>0.0</v>
      </c>
      <c r="DV3305" s="1">
        <v>0.0</v>
      </c>
      <c r="DW3305" s="1">
        <v>0.0</v>
      </c>
      <c r="DY3305" s="1">
        <v>0.0</v>
      </c>
    </row>
    <row r="3306">
      <c r="A3306" s="1" t="s">
        <v>391</v>
      </c>
      <c r="B3306" s="1">
        <v>2014.0</v>
      </c>
      <c r="C3306" s="1" t="s">
        <v>392</v>
      </c>
      <c r="D3306" s="1">
        <v>4705.0</v>
      </c>
      <c r="J3306" s="1">
        <v>0.0</v>
      </c>
      <c r="K3306" s="1">
        <v>0.0</v>
      </c>
      <c r="L3306" s="1">
        <v>0.0</v>
      </c>
      <c r="N3306" s="1">
        <v>1000.0</v>
      </c>
      <c r="S3306" s="1">
        <v>0.0</v>
      </c>
      <c r="T3306" s="1">
        <v>0.0</v>
      </c>
      <c r="V3306" s="1">
        <v>0.0</v>
      </c>
      <c r="W3306" s="1">
        <v>0.0</v>
      </c>
      <c r="X3306" s="1">
        <v>0.0</v>
      </c>
      <c r="Y3306" s="1">
        <v>0.0</v>
      </c>
      <c r="AA3306" s="1">
        <v>0.01</v>
      </c>
      <c r="AB3306" s="1">
        <v>2125.398</v>
      </c>
      <c r="AC3306" s="1">
        <v>0.01</v>
      </c>
      <c r="AE3306" s="1">
        <v>-6.621</v>
      </c>
      <c r="AF3306" s="1">
        <v>-0.015</v>
      </c>
      <c r="AG3306" s="1">
        <v>45333.008</v>
      </c>
      <c r="AK3306" s="1">
        <v>2125.398</v>
      </c>
      <c r="AL3306" s="1">
        <v>0.01</v>
      </c>
      <c r="AO3306" s="1">
        <v>100.0</v>
      </c>
      <c r="AT3306" s="1">
        <v>0.0</v>
      </c>
      <c r="AU3306" s="1">
        <v>0.0</v>
      </c>
      <c r="AX3306" s="1">
        <v>0.0</v>
      </c>
      <c r="AY3306" s="1">
        <v>0.0</v>
      </c>
      <c r="AZ3306" s="1">
        <v>0.0</v>
      </c>
      <c r="BA3306" s="1">
        <v>0.0</v>
      </c>
      <c r="BC3306" s="1">
        <v>0.01</v>
      </c>
      <c r="BG3306" s="1">
        <v>0.0</v>
      </c>
      <c r="BH3306" s="1">
        <v>0.0</v>
      </c>
      <c r="BJ3306" s="1">
        <v>0.0</v>
      </c>
      <c r="BO3306" s="1">
        <v>0.0</v>
      </c>
      <c r="BP3306" s="1">
        <v>0.0</v>
      </c>
      <c r="BR3306" s="1">
        <v>0.0</v>
      </c>
      <c r="BT3306" s="1">
        <v>0.0</v>
      </c>
      <c r="BU3306" s="1">
        <v>0.0</v>
      </c>
      <c r="BY3306" s="1">
        <v>0.0</v>
      </c>
      <c r="BZ3306" s="1">
        <v>0.0</v>
      </c>
      <c r="CB3306" s="1">
        <v>0.0</v>
      </c>
      <c r="CG3306" s="1">
        <v>2125.398</v>
      </c>
      <c r="CH3306" s="1">
        <v>0.01</v>
      </c>
      <c r="CK3306" s="1">
        <v>0.0</v>
      </c>
      <c r="CL3306" s="1">
        <v>0.0</v>
      </c>
      <c r="CM3306" s="1">
        <v>0.0</v>
      </c>
      <c r="CN3306" s="1">
        <v>100.0</v>
      </c>
      <c r="CQ3306" s="1">
        <v>0.0</v>
      </c>
      <c r="CR3306" s="1">
        <v>0.0</v>
      </c>
      <c r="CU3306" s="1">
        <v>0.0</v>
      </c>
      <c r="CV3306" s="1">
        <v>0.0</v>
      </c>
      <c r="CX3306" s="1">
        <v>0.0</v>
      </c>
      <c r="CY3306" s="1">
        <v>0.0</v>
      </c>
      <c r="DA3306" s="1">
        <v>2125.398</v>
      </c>
      <c r="DB3306" s="1">
        <v>0.213</v>
      </c>
      <c r="DF3306" s="1">
        <v>0.0</v>
      </c>
      <c r="DG3306" s="1">
        <v>0.0</v>
      </c>
      <c r="DI3306" s="1">
        <v>0.0</v>
      </c>
      <c r="DN3306" s="1">
        <v>0.0</v>
      </c>
      <c r="DO3306" s="1">
        <v>0.0</v>
      </c>
      <c r="DQ3306" s="1">
        <v>0.0</v>
      </c>
      <c r="DV3306" s="1">
        <v>0.0</v>
      </c>
      <c r="DW3306" s="1">
        <v>0.0</v>
      </c>
      <c r="DY3306" s="1">
        <v>0.0</v>
      </c>
    </row>
    <row r="3307">
      <c r="A3307" s="1" t="s">
        <v>391</v>
      </c>
      <c r="B3307" s="1">
        <v>2015.0</v>
      </c>
      <c r="C3307" s="1" t="s">
        <v>392</v>
      </c>
      <c r="D3307" s="1">
        <v>4653.0</v>
      </c>
      <c r="J3307" s="1">
        <v>0.0</v>
      </c>
      <c r="K3307" s="1">
        <v>0.0</v>
      </c>
      <c r="L3307" s="1">
        <v>0.0</v>
      </c>
      <c r="N3307" s="1">
        <v>1000.0</v>
      </c>
      <c r="S3307" s="1">
        <v>0.0</v>
      </c>
      <c r="T3307" s="1">
        <v>0.0</v>
      </c>
      <c r="V3307" s="1">
        <v>0.0</v>
      </c>
      <c r="W3307" s="1">
        <v>0.0</v>
      </c>
      <c r="X3307" s="1">
        <v>0.0</v>
      </c>
      <c r="Y3307" s="1">
        <v>0.0</v>
      </c>
      <c r="AA3307" s="1">
        <v>0.01</v>
      </c>
      <c r="AB3307" s="1">
        <v>2149.151</v>
      </c>
      <c r="AC3307" s="1">
        <v>0.01</v>
      </c>
      <c r="AE3307" s="1">
        <v>12.542</v>
      </c>
      <c r="AF3307" s="1">
        <v>0.027</v>
      </c>
      <c r="AG3307" s="1">
        <v>51588.824</v>
      </c>
      <c r="AK3307" s="1">
        <v>2149.151</v>
      </c>
      <c r="AL3307" s="1">
        <v>0.01</v>
      </c>
      <c r="AO3307" s="1">
        <v>100.0</v>
      </c>
      <c r="AT3307" s="1">
        <v>0.0</v>
      </c>
      <c r="AU3307" s="1">
        <v>0.0</v>
      </c>
      <c r="AX3307" s="1">
        <v>0.0</v>
      </c>
      <c r="AY3307" s="1">
        <v>0.0</v>
      </c>
      <c r="AZ3307" s="1">
        <v>0.0</v>
      </c>
      <c r="BA3307" s="1">
        <v>0.0</v>
      </c>
      <c r="BC3307" s="1">
        <v>0.01</v>
      </c>
      <c r="BG3307" s="1">
        <v>0.0</v>
      </c>
      <c r="BH3307" s="1">
        <v>0.0</v>
      </c>
      <c r="BJ3307" s="1">
        <v>0.0</v>
      </c>
      <c r="BO3307" s="1">
        <v>0.0</v>
      </c>
      <c r="BP3307" s="1">
        <v>0.0</v>
      </c>
      <c r="BR3307" s="1">
        <v>0.0</v>
      </c>
      <c r="BT3307" s="1">
        <v>0.0</v>
      </c>
      <c r="BU3307" s="1">
        <v>0.0</v>
      </c>
      <c r="BY3307" s="1">
        <v>0.0</v>
      </c>
      <c r="BZ3307" s="1">
        <v>0.0</v>
      </c>
      <c r="CB3307" s="1">
        <v>0.0</v>
      </c>
      <c r="CG3307" s="1">
        <v>2149.151</v>
      </c>
      <c r="CH3307" s="1">
        <v>0.01</v>
      </c>
      <c r="CK3307" s="1">
        <v>0.0</v>
      </c>
      <c r="CL3307" s="1">
        <v>0.0</v>
      </c>
      <c r="CM3307" s="1">
        <v>0.0</v>
      </c>
      <c r="CN3307" s="1">
        <v>100.0</v>
      </c>
      <c r="CQ3307" s="1">
        <v>0.0</v>
      </c>
      <c r="CR3307" s="1">
        <v>0.0</v>
      </c>
      <c r="CU3307" s="1">
        <v>0.0</v>
      </c>
      <c r="CV3307" s="1">
        <v>0.0</v>
      </c>
      <c r="CX3307" s="1">
        <v>0.0</v>
      </c>
      <c r="CY3307" s="1">
        <v>0.0</v>
      </c>
      <c r="DA3307" s="1">
        <v>2149.151</v>
      </c>
      <c r="DB3307" s="1">
        <v>0.24</v>
      </c>
      <c r="DF3307" s="1">
        <v>0.0</v>
      </c>
      <c r="DG3307" s="1">
        <v>0.0</v>
      </c>
      <c r="DI3307" s="1">
        <v>0.0</v>
      </c>
      <c r="DN3307" s="1">
        <v>0.0</v>
      </c>
      <c r="DO3307" s="1">
        <v>0.0</v>
      </c>
      <c r="DQ3307" s="1">
        <v>0.0</v>
      </c>
      <c r="DV3307" s="1">
        <v>0.0</v>
      </c>
      <c r="DW3307" s="1">
        <v>0.0</v>
      </c>
      <c r="DY3307" s="1">
        <v>0.0</v>
      </c>
    </row>
    <row r="3308">
      <c r="A3308" s="1" t="s">
        <v>391</v>
      </c>
      <c r="B3308" s="1">
        <v>2016.0</v>
      </c>
      <c r="C3308" s="1" t="s">
        <v>392</v>
      </c>
      <c r="D3308" s="1">
        <v>4615.0</v>
      </c>
      <c r="J3308" s="1">
        <v>0.0</v>
      </c>
      <c r="K3308" s="1">
        <v>0.0</v>
      </c>
      <c r="L3308" s="1">
        <v>0.0</v>
      </c>
      <c r="N3308" s="1">
        <v>1000.0</v>
      </c>
      <c r="S3308" s="1">
        <v>0.0</v>
      </c>
      <c r="T3308" s="1">
        <v>0.0</v>
      </c>
      <c r="V3308" s="1">
        <v>0.0</v>
      </c>
      <c r="W3308" s="1">
        <v>0.0</v>
      </c>
      <c r="X3308" s="1">
        <v>0.0</v>
      </c>
      <c r="Y3308" s="1">
        <v>0.0</v>
      </c>
      <c r="AA3308" s="1">
        <v>0.01</v>
      </c>
      <c r="AB3308" s="1">
        <v>2166.847</v>
      </c>
      <c r="AC3308" s="1">
        <v>0.01</v>
      </c>
      <c r="AE3308" s="1">
        <v>-42.953</v>
      </c>
      <c r="AF3308" s="1">
        <v>-0.103</v>
      </c>
      <c r="AG3308" s="1">
        <v>29671.977</v>
      </c>
      <c r="AK3308" s="1">
        <v>2166.847</v>
      </c>
      <c r="AL3308" s="1">
        <v>0.01</v>
      </c>
      <c r="AO3308" s="1">
        <v>100.0</v>
      </c>
      <c r="AT3308" s="1">
        <v>0.0</v>
      </c>
      <c r="AU3308" s="1">
        <v>0.0</v>
      </c>
      <c r="AX3308" s="1">
        <v>0.0</v>
      </c>
      <c r="AY3308" s="1">
        <v>0.0</v>
      </c>
      <c r="AZ3308" s="1">
        <v>0.0</v>
      </c>
      <c r="BA3308" s="1">
        <v>0.0</v>
      </c>
      <c r="BC3308" s="1">
        <v>0.01</v>
      </c>
      <c r="BG3308" s="1">
        <v>0.0</v>
      </c>
      <c r="BH3308" s="1">
        <v>0.0</v>
      </c>
      <c r="BJ3308" s="1">
        <v>0.0</v>
      </c>
      <c r="BO3308" s="1">
        <v>0.0</v>
      </c>
      <c r="BP3308" s="1">
        <v>0.0</v>
      </c>
      <c r="BR3308" s="1">
        <v>0.0</v>
      </c>
      <c r="BT3308" s="1">
        <v>0.0</v>
      </c>
      <c r="BU3308" s="1">
        <v>0.0</v>
      </c>
      <c r="BY3308" s="1">
        <v>0.0</v>
      </c>
      <c r="BZ3308" s="1">
        <v>0.0</v>
      </c>
      <c r="CB3308" s="1">
        <v>0.0</v>
      </c>
      <c r="CG3308" s="1">
        <v>2166.847</v>
      </c>
      <c r="CH3308" s="1">
        <v>0.01</v>
      </c>
      <c r="CK3308" s="1">
        <v>0.0</v>
      </c>
      <c r="CL3308" s="1">
        <v>0.0</v>
      </c>
      <c r="CM3308" s="1">
        <v>0.0</v>
      </c>
      <c r="CN3308" s="1">
        <v>100.0</v>
      </c>
      <c r="CQ3308" s="1">
        <v>0.0</v>
      </c>
      <c r="CR3308" s="1">
        <v>0.0</v>
      </c>
      <c r="CU3308" s="1">
        <v>0.0</v>
      </c>
      <c r="CV3308" s="1">
        <v>0.0</v>
      </c>
      <c r="CX3308" s="1">
        <v>0.0</v>
      </c>
      <c r="CY3308" s="1">
        <v>0.0</v>
      </c>
      <c r="DA3308" s="1">
        <v>2166.847</v>
      </c>
      <c r="DB3308" s="1">
        <v>0.137</v>
      </c>
      <c r="DF3308" s="1">
        <v>0.0</v>
      </c>
      <c r="DG3308" s="1">
        <v>0.0</v>
      </c>
      <c r="DI3308" s="1">
        <v>0.0</v>
      </c>
      <c r="DN3308" s="1">
        <v>0.0</v>
      </c>
      <c r="DO3308" s="1">
        <v>0.0</v>
      </c>
      <c r="DQ3308" s="1">
        <v>0.0</v>
      </c>
      <c r="DV3308" s="1">
        <v>0.0</v>
      </c>
      <c r="DW3308" s="1">
        <v>0.0</v>
      </c>
      <c r="DY3308" s="1">
        <v>0.0</v>
      </c>
    </row>
    <row r="3309">
      <c r="A3309" s="1" t="s">
        <v>391</v>
      </c>
      <c r="B3309" s="1">
        <v>2017.0</v>
      </c>
      <c r="C3309" s="1" t="s">
        <v>392</v>
      </c>
      <c r="D3309" s="1">
        <v>4581.0</v>
      </c>
      <c r="J3309" s="1">
        <v>0.0</v>
      </c>
      <c r="K3309" s="1">
        <v>0.0</v>
      </c>
      <c r="L3309" s="1">
        <v>0.0</v>
      </c>
      <c r="N3309" s="1">
        <v>1000.0</v>
      </c>
      <c r="S3309" s="1">
        <v>0.0</v>
      </c>
      <c r="T3309" s="1">
        <v>0.0</v>
      </c>
      <c r="Y3309" s="1">
        <v>0.0</v>
      </c>
      <c r="AA3309" s="1">
        <v>0.01</v>
      </c>
      <c r="AB3309" s="1">
        <v>2182.929</v>
      </c>
      <c r="AC3309" s="1">
        <v>0.01</v>
      </c>
      <c r="AE3309" s="1">
        <v>-10.172</v>
      </c>
      <c r="AF3309" s="1">
        <v>-0.014</v>
      </c>
      <c r="AG3309" s="1">
        <v>26851.477</v>
      </c>
      <c r="AK3309" s="1">
        <v>2182.929</v>
      </c>
      <c r="AL3309" s="1">
        <v>0.01</v>
      </c>
      <c r="AO3309" s="1">
        <v>100.0</v>
      </c>
      <c r="AT3309" s="1">
        <v>0.0</v>
      </c>
      <c r="AU3309" s="1">
        <v>0.0</v>
      </c>
      <c r="BA3309" s="1">
        <v>0.0</v>
      </c>
      <c r="BC3309" s="1">
        <v>0.01</v>
      </c>
      <c r="BG3309" s="1">
        <v>0.0</v>
      </c>
      <c r="BH3309" s="1">
        <v>0.0</v>
      </c>
      <c r="BJ3309" s="1">
        <v>0.0</v>
      </c>
      <c r="BO3309" s="1">
        <v>0.0</v>
      </c>
      <c r="BP3309" s="1">
        <v>0.0</v>
      </c>
      <c r="BR3309" s="1">
        <v>0.0</v>
      </c>
      <c r="BT3309" s="1">
        <v>0.0</v>
      </c>
      <c r="BU3309" s="1">
        <v>0.0</v>
      </c>
      <c r="BY3309" s="1">
        <v>0.0</v>
      </c>
      <c r="BZ3309" s="1">
        <v>0.0</v>
      </c>
      <c r="CB3309" s="1">
        <v>0.0</v>
      </c>
      <c r="CG3309" s="1">
        <v>2182.929</v>
      </c>
      <c r="CH3309" s="1">
        <v>0.01</v>
      </c>
      <c r="CN3309" s="1">
        <v>100.0</v>
      </c>
      <c r="CQ3309" s="1">
        <v>0.0</v>
      </c>
      <c r="CR3309" s="1">
        <v>0.0</v>
      </c>
      <c r="CU3309" s="1">
        <v>0.0</v>
      </c>
      <c r="CV3309" s="1">
        <v>0.0</v>
      </c>
      <c r="CX3309" s="1">
        <v>0.0</v>
      </c>
      <c r="CY3309" s="1">
        <v>0.0</v>
      </c>
      <c r="DA3309" s="1">
        <v>2182.929</v>
      </c>
      <c r="DB3309" s="1">
        <v>0.123</v>
      </c>
      <c r="DF3309" s="1">
        <v>0.0</v>
      </c>
      <c r="DG3309" s="1">
        <v>0.0</v>
      </c>
      <c r="DI3309" s="1">
        <v>0.0</v>
      </c>
      <c r="DN3309" s="1">
        <v>0.0</v>
      </c>
      <c r="DO3309" s="1">
        <v>0.0</v>
      </c>
      <c r="DQ3309" s="1">
        <v>0.0</v>
      </c>
      <c r="DV3309" s="1">
        <v>0.0</v>
      </c>
      <c r="DW3309" s="1">
        <v>0.0</v>
      </c>
      <c r="DY3309" s="1">
        <v>0.0</v>
      </c>
    </row>
    <row r="3310">
      <c r="A3310" s="1" t="s">
        <v>391</v>
      </c>
      <c r="B3310" s="1">
        <v>2018.0</v>
      </c>
      <c r="C3310" s="1" t="s">
        <v>392</v>
      </c>
      <c r="D3310" s="1">
        <v>4553.0</v>
      </c>
      <c r="J3310" s="1">
        <v>0.0</v>
      </c>
      <c r="K3310" s="1">
        <v>0.0</v>
      </c>
      <c r="L3310" s="1">
        <v>0.0</v>
      </c>
      <c r="N3310" s="1">
        <v>1000.0</v>
      </c>
      <c r="S3310" s="1">
        <v>0.0</v>
      </c>
      <c r="T3310" s="1">
        <v>0.0</v>
      </c>
      <c r="Y3310" s="1">
        <v>0.0</v>
      </c>
      <c r="AA3310" s="1">
        <v>0.01</v>
      </c>
      <c r="AB3310" s="1">
        <v>2196.354</v>
      </c>
      <c r="AC3310" s="1">
        <v>0.01</v>
      </c>
      <c r="AE3310" s="1">
        <v>2.379</v>
      </c>
      <c r="AF3310" s="1">
        <v>0.003</v>
      </c>
      <c r="AG3310" s="1">
        <v>27659.268</v>
      </c>
      <c r="AK3310" s="1">
        <v>2196.354</v>
      </c>
      <c r="AL3310" s="1">
        <v>0.01</v>
      </c>
      <c r="AO3310" s="1">
        <v>100.0</v>
      </c>
      <c r="AT3310" s="1">
        <v>0.0</v>
      </c>
      <c r="AU3310" s="1">
        <v>0.0</v>
      </c>
      <c r="BA3310" s="1">
        <v>0.0</v>
      </c>
      <c r="BC3310" s="1">
        <v>0.01</v>
      </c>
      <c r="BG3310" s="1">
        <v>0.0</v>
      </c>
      <c r="BH3310" s="1">
        <v>0.0</v>
      </c>
      <c r="BJ3310" s="1">
        <v>0.0</v>
      </c>
      <c r="BO3310" s="1">
        <v>0.0</v>
      </c>
      <c r="BP3310" s="1">
        <v>0.0</v>
      </c>
      <c r="BR3310" s="1">
        <v>0.0</v>
      </c>
      <c r="BT3310" s="1">
        <v>0.0</v>
      </c>
      <c r="BU3310" s="1">
        <v>0.0</v>
      </c>
      <c r="BY3310" s="1">
        <v>0.0</v>
      </c>
      <c r="BZ3310" s="1">
        <v>0.0</v>
      </c>
      <c r="CB3310" s="1">
        <v>0.0</v>
      </c>
      <c r="CG3310" s="1">
        <v>2196.354</v>
      </c>
      <c r="CH3310" s="1">
        <v>0.01</v>
      </c>
      <c r="CN3310" s="1">
        <v>100.0</v>
      </c>
      <c r="CQ3310" s="1">
        <v>0.0</v>
      </c>
      <c r="CR3310" s="1">
        <v>0.0</v>
      </c>
      <c r="CU3310" s="1">
        <v>0.0</v>
      </c>
      <c r="CV3310" s="1">
        <v>0.0</v>
      </c>
      <c r="CX3310" s="1">
        <v>0.0</v>
      </c>
      <c r="CY3310" s="1">
        <v>0.0</v>
      </c>
      <c r="DA3310" s="1">
        <v>2196.354</v>
      </c>
      <c r="DB3310" s="1">
        <v>0.126</v>
      </c>
      <c r="DF3310" s="1">
        <v>0.0</v>
      </c>
      <c r="DG3310" s="1">
        <v>0.0</v>
      </c>
      <c r="DI3310" s="1">
        <v>0.0</v>
      </c>
      <c r="DN3310" s="1">
        <v>0.0</v>
      </c>
      <c r="DO3310" s="1">
        <v>0.0</v>
      </c>
      <c r="DQ3310" s="1">
        <v>0.0</v>
      </c>
      <c r="DV3310" s="1">
        <v>0.0</v>
      </c>
      <c r="DW3310" s="1">
        <v>0.0</v>
      </c>
      <c r="DY3310" s="1">
        <v>0.0</v>
      </c>
    </row>
    <row r="3311">
      <c r="A3311" s="1" t="s">
        <v>391</v>
      </c>
      <c r="B3311" s="1">
        <v>2019.0</v>
      </c>
      <c r="C3311" s="1" t="s">
        <v>392</v>
      </c>
      <c r="D3311" s="1">
        <v>4524.0</v>
      </c>
      <c r="J3311" s="1">
        <v>0.0</v>
      </c>
      <c r="K3311" s="1">
        <v>0.0</v>
      </c>
      <c r="L3311" s="1">
        <v>0.0</v>
      </c>
      <c r="N3311" s="1">
        <v>1000.0</v>
      </c>
      <c r="S3311" s="1">
        <v>0.0</v>
      </c>
      <c r="T3311" s="1">
        <v>0.0</v>
      </c>
      <c r="Y3311" s="1">
        <v>0.0</v>
      </c>
      <c r="AA3311" s="1">
        <v>0.01</v>
      </c>
      <c r="AB3311" s="1">
        <v>2210.433</v>
      </c>
      <c r="AC3311" s="1">
        <v>0.01</v>
      </c>
      <c r="AE3311" s="1">
        <v>-16.428</v>
      </c>
      <c r="AF3311" s="1">
        <v>-0.021</v>
      </c>
      <c r="AG3311" s="1">
        <v>23263.648</v>
      </c>
      <c r="AK3311" s="1">
        <v>2210.433</v>
      </c>
      <c r="AL3311" s="1">
        <v>0.01</v>
      </c>
      <c r="AO3311" s="1">
        <v>100.0</v>
      </c>
      <c r="AT3311" s="1">
        <v>0.0</v>
      </c>
      <c r="AU3311" s="1">
        <v>0.0</v>
      </c>
      <c r="BA3311" s="1">
        <v>0.0</v>
      </c>
      <c r="BC3311" s="1">
        <v>0.01</v>
      </c>
      <c r="BG3311" s="1">
        <v>0.0</v>
      </c>
      <c r="BH3311" s="1">
        <v>0.0</v>
      </c>
      <c r="BJ3311" s="1">
        <v>0.0</v>
      </c>
      <c r="BO3311" s="1">
        <v>0.0</v>
      </c>
      <c r="BP3311" s="1">
        <v>0.0</v>
      </c>
      <c r="BR3311" s="1">
        <v>0.0</v>
      </c>
      <c r="BT3311" s="1">
        <v>0.0</v>
      </c>
      <c r="BU3311" s="1">
        <v>0.0</v>
      </c>
      <c r="BY3311" s="1">
        <v>0.0</v>
      </c>
      <c r="BZ3311" s="1">
        <v>0.0</v>
      </c>
      <c r="CB3311" s="1">
        <v>0.0</v>
      </c>
      <c r="CG3311" s="1">
        <v>2210.433</v>
      </c>
      <c r="CH3311" s="1">
        <v>0.01</v>
      </c>
      <c r="CN3311" s="1">
        <v>100.0</v>
      </c>
      <c r="CQ3311" s="1">
        <v>0.0</v>
      </c>
      <c r="CR3311" s="1">
        <v>0.0</v>
      </c>
      <c r="CU3311" s="1">
        <v>0.0</v>
      </c>
      <c r="CV3311" s="1">
        <v>0.0</v>
      </c>
      <c r="CX3311" s="1">
        <v>0.0</v>
      </c>
      <c r="CY3311" s="1">
        <v>0.0</v>
      </c>
      <c r="DA3311" s="1">
        <v>2210.433</v>
      </c>
      <c r="DB3311" s="1">
        <v>0.105</v>
      </c>
      <c r="DF3311" s="1">
        <v>0.0</v>
      </c>
      <c r="DG3311" s="1">
        <v>0.0</v>
      </c>
      <c r="DI3311" s="1">
        <v>0.0</v>
      </c>
      <c r="DN3311" s="1">
        <v>0.0</v>
      </c>
      <c r="DO3311" s="1">
        <v>0.0</v>
      </c>
      <c r="DQ3311" s="1">
        <v>0.0</v>
      </c>
      <c r="DV3311" s="1">
        <v>0.0</v>
      </c>
      <c r="DW3311" s="1">
        <v>0.0</v>
      </c>
      <c r="DY3311" s="1">
        <v>0.0</v>
      </c>
    </row>
    <row r="3312">
      <c r="A3312" s="1" t="s">
        <v>391</v>
      </c>
      <c r="B3312" s="1">
        <v>2020.0</v>
      </c>
      <c r="C3312" s="1" t="s">
        <v>392</v>
      </c>
      <c r="D3312" s="1">
        <v>4493.0</v>
      </c>
      <c r="J3312" s="1">
        <v>0.0</v>
      </c>
      <c r="K3312" s="1">
        <v>0.0</v>
      </c>
      <c r="L3312" s="1">
        <v>0.0</v>
      </c>
      <c r="N3312" s="1">
        <v>1000.0</v>
      </c>
      <c r="S3312" s="1">
        <v>0.0</v>
      </c>
      <c r="T3312" s="1">
        <v>0.0</v>
      </c>
      <c r="Y3312" s="1">
        <v>0.0</v>
      </c>
      <c r="AA3312" s="1">
        <v>0.01</v>
      </c>
      <c r="AB3312" s="1">
        <v>2225.684</v>
      </c>
      <c r="AC3312" s="1">
        <v>0.01</v>
      </c>
      <c r="AE3312" s="1">
        <v>-1.902</v>
      </c>
      <c r="AF3312" s="1">
        <v>-0.002</v>
      </c>
      <c r="AG3312" s="1">
        <v>22978.65</v>
      </c>
      <c r="AK3312" s="1">
        <v>2225.684</v>
      </c>
      <c r="AL3312" s="1">
        <v>0.01</v>
      </c>
      <c r="AO3312" s="1">
        <v>100.0</v>
      </c>
      <c r="AT3312" s="1">
        <v>0.0</v>
      </c>
      <c r="AU3312" s="1">
        <v>0.0</v>
      </c>
      <c r="BA3312" s="1">
        <v>0.0</v>
      </c>
      <c r="BC3312" s="1">
        <v>0.01</v>
      </c>
      <c r="BG3312" s="1">
        <v>0.0</v>
      </c>
      <c r="BH3312" s="1">
        <v>0.0</v>
      </c>
      <c r="BJ3312" s="1">
        <v>0.0</v>
      </c>
      <c r="BO3312" s="1">
        <v>0.0</v>
      </c>
      <c r="BP3312" s="1">
        <v>0.0</v>
      </c>
      <c r="BR3312" s="1">
        <v>0.0</v>
      </c>
      <c r="BT3312" s="1">
        <v>0.0</v>
      </c>
      <c r="BU3312" s="1">
        <v>0.0</v>
      </c>
      <c r="BY3312" s="1">
        <v>0.0</v>
      </c>
      <c r="BZ3312" s="1">
        <v>0.0</v>
      </c>
      <c r="CB3312" s="1">
        <v>0.0</v>
      </c>
      <c r="CG3312" s="1">
        <v>2225.684</v>
      </c>
      <c r="CH3312" s="1">
        <v>0.01</v>
      </c>
      <c r="CN3312" s="1">
        <v>100.0</v>
      </c>
      <c r="CQ3312" s="1">
        <v>0.0</v>
      </c>
      <c r="CR3312" s="1">
        <v>0.0</v>
      </c>
      <c r="CU3312" s="1">
        <v>0.0</v>
      </c>
      <c r="CV3312" s="1">
        <v>0.0</v>
      </c>
      <c r="CX3312" s="1">
        <v>0.0</v>
      </c>
      <c r="CY3312" s="1">
        <v>0.0</v>
      </c>
      <c r="DA3312" s="1">
        <v>2225.684</v>
      </c>
      <c r="DB3312" s="1">
        <v>0.103</v>
      </c>
      <c r="DF3312" s="1">
        <v>0.0</v>
      </c>
      <c r="DG3312" s="1">
        <v>0.0</v>
      </c>
      <c r="DI3312" s="1">
        <v>0.0</v>
      </c>
      <c r="DN3312" s="1">
        <v>0.0</v>
      </c>
      <c r="DO3312" s="1">
        <v>0.0</v>
      </c>
      <c r="DQ3312" s="1">
        <v>0.0</v>
      </c>
      <c r="DV3312" s="1">
        <v>0.0</v>
      </c>
      <c r="DW3312" s="1">
        <v>0.0</v>
      </c>
      <c r="DY3312" s="1">
        <v>0.0</v>
      </c>
    </row>
    <row r="3313">
      <c r="A3313" s="1" t="s">
        <v>391</v>
      </c>
      <c r="B3313" s="1">
        <v>2021.0</v>
      </c>
      <c r="C3313" s="1" t="s">
        <v>392</v>
      </c>
      <c r="D3313" s="1">
        <v>4472.0</v>
      </c>
      <c r="J3313" s="1">
        <v>0.0</v>
      </c>
      <c r="K3313" s="1">
        <v>0.0</v>
      </c>
      <c r="L3313" s="1">
        <v>0.0</v>
      </c>
      <c r="N3313" s="1">
        <v>1000.0</v>
      </c>
      <c r="S3313" s="1">
        <v>0.0</v>
      </c>
      <c r="T3313" s="1">
        <v>0.0</v>
      </c>
      <c r="Y3313" s="1">
        <v>0.0</v>
      </c>
      <c r="AA3313" s="1">
        <v>0.01</v>
      </c>
      <c r="AB3313" s="1">
        <v>2236.136</v>
      </c>
      <c r="AC3313" s="1">
        <v>0.01</v>
      </c>
      <c r="AE3313" s="1">
        <v>6.005</v>
      </c>
      <c r="AF3313" s="1">
        <v>0.006</v>
      </c>
      <c r="AG3313" s="1">
        <v>24472.895</v>
      </c>
      <c r="AK3313" s="1">
        <v>2236.136</v>
      </c>
      <c r="AL3313" s="1">
        <v>0.01</v>
      </c>
      <c r="AO3313" s="1">
        <v>100.0</v>
      </c>
      <c r="AT3313" s="1">
        <v>0.0</v>
      </c>
      <c r="AU3313" s="1">
        <v>0.0</v>
      </c>
      <c r="BA3313" s="1">
        <v>0.0</v>
      </c>
      <c r="BC3313" s="1">
        <v>0.01</v>
      </c>
      <c r="BG3313" s="1">
        <v>0.0</v>
      </c>
      <c r="BH3313" s="1">
        <v>0.0</v>
      </c>
      <c r="BJ3313" s="1">
        <v>0.0</v>
      </c>
      <c r="BO3313" s="1">
        <v>0.0</v>
      </c>
      <c r="BP3313" s="1">
        <v>0.0</v>
      </c>
      <c r="BR3313" s="1">
        <v>0.0</v>
      </c>
      <c r="BT3313" s="1">
        <v>0.0</v>
      </c>
      <c r="BU3313" s="1">
        <v>0.0</v>
      </c>
      <c r="BY3313" s="1">
        <v>0.0</v>
      </c>
      <c r="BZ3313" s="1">
        <v>0.0</v>
      </c>
      <c r="CB3313" s="1">
        <v>0.0</v>
      </c>
      <c r="CG3313" s="1">
        <v>2236.136</v>
      </c>
      <c r="CH3313" s="1">
        <v>0.01</v>
      </c>
      <c r="CN3313" s="1">
        <v>100.0</v>
      </c>
      <c r="CQ3313" s="1">
        <v>0.0</v>
      </c>
      <c r="CR3313" s="1">
        <v>0.0</v>
      </c>
      <c r="CU3313" s="1">
        <v>0.0</v>
      </c>
      <c r="CV3313" s="1">
        <v>0.0</v>
      </c>
      <c r="CX3313" s="1">
        <v>0.0</v>
      </c>
      <c r="CY3313" s="1">
        <v>0.0</v>
      </c>
      <c r="DA3313" s="1">
        <v>2236.136</v>
      </c>
      <c r="DB3313" s="1">
        <v>0.109</v>
      </c>
      <c r="DF3313" s="1">
        <v>0.0</v>
      </c>
      <c r="DG3313" s="1">
        <v>0.0</v>
      </c>
      <c r="DI3313" s="1">
        <v>0.0</v>
      </c>
      <c r="DN3313" s="1">
        <v>0.0</v>
      </c>
      <c r="DO3313" s="1">
        <v>0.0</v>
      </c>
      <c r="DQ3313" s="1">
        <v>0.0</v>
      </c>
      <c r="DV3313" s="1">
        <v>0.0</v>
      </c>
      <c r="DW3313" s="1">
        <v>0.0</v>
      </c>
      <c r="DY3313" s="1">
        <v>0.0</v>
      </c>
    </row>
    <row r="3314">
      <c r="A3314" s="1" t="s">
        <v>391</v>
      </c>
      <c r="B3314" s="1">
        <v>2022.0</v>
      </c>
      <c r="C3314" s="1" t="s">
        <v>392</v>
      </c>
      <c r="D3314" s="1">
        <v>4428.0</v>
      </c>
      <c r="J3314" s="1">
        <v>0.0</v>
      </c>
      <c r="K3314" s="1">
        <v>0.0</v>
      </c>
      <c r="L3314" s="1">
        <v>0.0</v>
      </c>
      <c r="N3314" s="1">
        <v>1000.0</v>
      </c>
      <c r="S3314" s="1">
        <v>0.0</v>
      </c>
      <c r="T3314" s="1">
        <v>0.0</v>
      </c>
      <c r="Y3314" s="1">
        <v>0.0</v>
      </c>
      <c r="AA3314" s="1">
        <v>0.01</v>
      </c>
      <c r="AB3314" s="1">
        <v>2258.356</v>
      </c>
      <c r="AC3314" s="1">
        <v>0.01</v>
      </c>
      <c r="AE3314" s="1">
        <v>0.107</v>
      </c>
      <c r="AF3314" s="1">
        <v>0.0</v>
      </c>
      <c r="AG3314" s="1">
        <v>24742.551</v>
      </c>
      <c r="AK3314" s="1">
        <v>2258.356</v>
      </c>
      <c r="AL3314" s="1">
        <v>0.01</v>
      </c>
      <c r="AO3314" s="1">
        <v>100.0</v>
      </c>
      <c r="AT3314" s="1">
        <v>0.0</v>
      </c>
      <c r="AU3314" s="1">
        <v>0.0</v>
      </c>
      <c r="BA3314" s="1">
        <v>0.0</v>
      </c>
      <c r="BC3314" s="1">
        <v>0.01</v>
      </c>
      <c r="BG3314" s="1">
        <v>0.0</v>
      </c>
      <c r="BH3314" s="1">
        <v>0.0</v>
      </c>
      <c r="BJ3314" s="1">
        <v>0.0</v>
      </c>
      <c r="BO3314" s="1">
        <v>0.0</v>
      </c>
      <c r="BP3314" s="1">
        <v>0.0</v>
      </c>
      <c r="BR3314" s="1">
        <v>0.0</v>
      </c>
      <c r="BT3314" s="1">
        <v>0.0</v>
      </c>
      <c r="BU3314" s="1">
        <v>0.0</v>
      </c>
      <c r="BY3314" s="1">
        <v>0.0</v>
      </c>
      <c r="BZ3314" s="1">
        <v>0.0</v>
      </c>
      <c r="CB3314" s="1">
        <v>0.0</v>
      </c>
      <c r="CG3314" s="1">
        <v>2258.356</v>
      </c>
      <c r="CH3314" s="1">
        <v>0.01</v>
      </c>
      <c r="CN3314" s="1">
        <v>100.0</v>
      </c>
      <c r="CQ3314" s="1">
        <v>0.0</v>
      </c>
      <c r="CR3314" s="1">
        <v>0.0</v>
      </c>
      <c r="CU3314" s="1">
        <v>0.0</v>
      </c>
      <c r="CV3314" s="1">
        <v>0.0</v>
      </c>
      <c r="CX3314" s="1">
        <v>0.0</v>
      </c>
      <c r="CY3314" s="1">
        <v>0.0</v>
      </c>
      <c r="DA3314" s="1">
        <v>2258.356</v>
      </c>
      <c r="DB3314" s="1">
        <v>0.11</v>
      </c>
      <c r="DF3314" s="1">
        <v>0.0</v>
      </c>
      <c r="DG3314" s="1">
        <v>0.0</v>
      </c>
      <c r="DI3314" s="1">
        <v>0.0</v>
      </c>
      <c r="DN3314" s="1">
        <v>0.0</v>
      </c>
      <c r="DO3314" s="1">
        <v>0.0</v>
      </c>
      <c r="DQ3314" s="1">
        <v>0.0</v>
      </c>
      <c r="DV3314" s="1">
        <v>0.0</v>
      </c>
      <c r="DW3314" s="1">
        <v>0.0</v>
      </c>
      <c r="DY3314" s="1">
        <v>0.0</v>
      </c>
    </row>
    <row r="3315">
      <c r="A3315" s="1" t="s">
        <v>391</v>
      </c>
      <c r="B3315" s="1">
        <v>2023.0</v>
      </c>
      <c r="C3315" s="1" t="s">
        <v>392</v>
      </c>
      <c r="D3315" s="1">
        <v>4397.0</v>
      </c>
      <c r="AE3315" s="1">
        <v>-1.589</v>
      </c>
      <c r="AF3315" s="1">
        <v>-0.002</v>
      </c>
      <c r="AG3315" s="1">
        <v>24521.076</v>
      </c>
      <c r="DB3315" s="1">
        <v>0.108</v>
      </c>
    </row>
    <row r="3316">
      <c r="A3316" s="1" t="s">
        <v>393</v>
      </c>
      <c r="B3316" s="1">
        <v>2000.0</v>
      </c>
      <c r="C3316" s="1" t="s">
        <v>394</v>
      </c>
      <c r="D3316" s="1">
        <v>2.842338E7</v>
      </c>
      <c r="E3316" s="1">
        <v>1.36639291392E11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>
        <v>759.124</v>
      </c>
      <c r="O3316" s="1">
        <v>18.23</v>
      </c>
      <c r="P3316" s="1">
        <v>4.815</v>
      </c>
      <c r="Q3316" s="1">
        <v>1098.622</v>
      </c>
      <c r="R3316" s="1">
        <v>31.227</v>
      </c>
      <c r="S3316" s="1">
        <v>330.714</v>
      </c>
      <c r="T3316" s="1">
        <v>9.4</v>
      </c>
      <c r="U3316" s="1">
        <v>-75.969</v>
      </c>
      <c r="V3316" s="1">
        <v>-0.812</v>
      </c>
      <c r="W3316" s="1">
        <v>9.04</v>
      </c>
      <c r="X3316" s="1">
        <v>0.257</v>
      </c>
      <c r="Y3316" s="1">
        <v>68.613</v>
      </c>
      <c r="Z3316" s="1">
        <v>26.616</v>
      </c>
      <c r="AA3316" s="1">
        <v>16.03</v>
      </c>
      <c r="AB3316" s="1">
        <v>563.972</v>
      </c>
      <c r="AC3316" s="1">
        <v>13.7</v>
      </c>
      <c r="AD3316" s="1">
        <v>11.818</v>
      </c>
      <c r="AE3316" s="1">
        <v>-0.868</v>
      </c>
      <c r="AF3316" s="1">
        <v>-1.029</v>
      </c>
      <c r="AG3316" s="1">
        <v>4132.632</v>
      </c>
      <c r="AH3316" s="1">
        <v>0.86</v>
      </c>
      <c r="AI3316" s="1">
        <v>-0.777</v>
      </c>
      <c r="AJ3316" s="1">
        <v>-0.901</v>
      </c>
      <c r="AK3316" s="1">
        <v>454.907</v>
      </c>
      <c r="AL3316" s="1">
        <v>12.93</v>
      </c>
      <c r="AM3316" s="1">
        <v>4051.278</v>
      </c>
      <c r="AN3316" s="1">
        <v>115.151</v>
      </c>
      <c r="AO3316" s="1">
        <v>94.38</v>
      </c>
      <c r="AP3316" s="1">
        <v>98.149</v>
      </c>
      <c r="AQ3316" s="1">
        <v>15.179</v>
      </c>
      <c r="AR3316" s="1">
        <v>0.058</v>
      </c>
      <c r="AS3316" s="1">
        <v>0.442</v>
      </c>
      <c r="AT3316" s="1">
        <v>0.0</v>
      </c>
      <c r="AU3316" s="1">
        <v>0.0</v>
      </c>
      <c r="AV3316" s="1">
        <v>15.546</v>
      </c>
      <c r="AW3316" s="1">
        <v>25.0</v>
      </c>
      <c r="AX3316" s="1">
        <v>0.108</v>
      </c>
      <c r="AY3316" s="1">
        <v>19.079</v>
      </c>
      <c r="AZ3316" s="1">
        <v>0.542</v>
      </c>
      <c r="BA3316" s="1">
        <v>0.0</v>
      </c>
      <c r="BB3316" s="1">
        <v>0.377</v>
      </c>
      <c r="BC3316" s="1">
        <v>10.4</v>
      </c>
      <c r="BD3316" s="1">
        <v>-12.97</v>
      </c>
      <c r="BE3316" s="1">
        <v>-0.297</v>
      </c>
      <c r="BF3316" s="1">
        <v>1.994</v>
      </c>
      <c r="BG3316" s="1">
        <v>24.979</v>
      </c>
      <c r="BH3316" s="1">
        <v>0.71</v>
      </c>
      <c r="BI3316" s="1">
        <v>70.169</v>
      </c>
      <c r="BJ3316" s="1">
        <v>5.182</v>
      </c>
      <c r="BK3316" s="1">
        <v>1.7</v>
      </c>
      <c r="BL3316" s="1">
        <v>-5.212</v>
      </c>
      <c r="BM3316" s="1">
        <v>-0.119</v>
      </c>
      <c r="BN3316" s="1">
        <v>2.172</v>
      </c>
      <c r="BO3316" s="1">
        <v>27.09</v>
      </c>
      <c r="BP3316" s="1">
        <v>0.77</v>
      </c>
      <c r="BQ3316" s="1">
        <v>76.424</v>
      </c>
      <c r="BR3316" s="1">
        <v>5.62</v>
      </c>
      <c r="BS3316" s="1">
        <v>1.851</v>
      </c>
      <c r="BT3316" s="1">
        <v>2.33</v>
      </c>
      <c r="BU3316" s="1">
        <v>14.535</v>
      </c>
      <c r="BW3316" s="1">
        <v>0.0</v>
      </c>
      <c r="BX3316" s="1">
        <v>0.0</v>
      </c>
      <c r="BY3316" s="1">
        <v>0.0</v>
      </c>
      <c r="BZ3316" s="1">
        <v>0.0</v>
      </c>
      <c r="CA3316" s="1">
        <v>0.0</v>
      </c>
      <c r="CB3316" s="1">
        <v>0.0</v>
      </c>
      <c r="CC3316" s="1">
        <v>0.0</v>
      </c>
      <c r="CD3316" s="1">
        <v>-6.47</v>
      </c>
      <c r="CE3316" s="1">
        <v>-5.775</v>
      </c>
      <c r="CF3316" s="1">
        <v>83.483</v>
      </c>
      <c r="CG3316" s="1">
        <v>124.194</v>
      </c>
      <c r="CH3316" s="1">
        <v>3.53</v>
      </c>
      <c r="CI3316" s="1">
        <v>2937.11</v>
      </c>
      <c r="CJ3316" s="1">
        <v>50.411</v>
      </c>
      <c r="CK3316" s="1">
        <v>0.062</v>
      </c>
      <c r="CL3316" s="1">
        <v>6.502</v>
      </c>
      <c r="CM3316" s="1">
        <v>0.185</v>
      </c>
      <c r="CN3316" s="1">
        <v>25.766</v>
      </c>
      <c r="CO3316" s="1">
        <v>71.156</v>
      </c>
      <c r="CP3316" s="1">
        <v>0.0</v>
      </c>
      <c r="CQ3316" s="1">
        <v>0.0</v>
      </c>
      <c r="CR3316" s="1">
        <v>0.0</v>
      </c>
      <c r="CT3316" s="1">
        <v>0.0</v>
      </c>
      <c r="CU3316" s="1">
        <v>0.0</v>
      </c>
      <c r="CV3316" s="1">
        <v>0.0</v>
      </c>
      <c r="CW3316" s="1">
        <v>0.0</v>
      </c>
      <c r="CX3316" s="1">
        <v>0.0</v>
      </c>
      <c r="CY3316" s="1">
        <v>0.0</v>
      </c>
      <c r="CZ3316" s="1">
        <v>0.0</v>
      </c>
      <c r="DA3316" s="1">
        <v>481.998</v>
      </c>
      <c r="DB3316" s="1">
        <v>117.463</v>
      </c>
      <c r="DC3316" s="1">
        <v>-5.212</v>
      </c>
      <c r="DD3316" s="1">
        <v>-0.119</v>
      </c>
      <c r="DE3316" s="1">
        <v>2.172</v>
      </c>
      <c r="DF3316" s="1">
        <v>27.09</v>
      </c>
      <c r="DG3316" s="1">
        <v>0.77</v>
      </c>
      <c r="DH3316" s="1">
        <v>76.424</v>
      </c>
      <c r="DI3316" s="1">
        <v>5.62</v>
      </c>
      <c r="DJ3316" s="1">
        <v>1.851</v>
      </c>
      <c r="DL3316" s="1">
        <v>0.0</v>
      </c>
      <c r="DM3316" s="1">
        <v>0.0</v>
      </c>
      <c r="DN3316" s="1">
        <v>0.0</v>
      </c>
      <c r="DO3316" s="1">
        <v>0.0</v>
      </c>
      <c r="DP3316" s="1">
        <v>0.0</v>
      </c>
      <c r="DQ3316" s="1">
        <v>0.0</v>
      </c>
      <c r="DR3316" s="1">
        <v>0.0</v>
      </c>
      <c r="DT3316" s="1">
        <v>0.178</v>
      </c>
      <c r="DU3316" s="1">
        <v>0.178</v>
      </c>
      <c r="DV3316" s="1">
        <v>2.111</v>
      </c>
      <c r="DW3316" s="1">
        <v>0.06</v>
      </c>
      <c r="DX3316" s="1">
        <v>6.255</v>
      </c>
      <c r="DY3316" s="1">
        <v>0.438</v>
      </c>
      <c r="DZ3316" s="1">
        <v>0.152</v>
      </c>
    </row>
    <row r="3317">
      <c r="A3317" s="1" t="s">
        <v>393</v>
      </c>
      <c r="B3317" s="1">
        <v>2001.0</v>
      </c>
      <c r="C3317" s="1" t="s">
        <v>394</v>
      </c>
      <c r="D3317" s="1">
        <v>2.8814598E7</v>
      </c>
      <c r="E3317" s="1">
        <v>1.46692866048E11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1">
        <v>0.0</v>
      </c>
      <c r="N3317" s="1">
        <v>769.231</v>
      </c>
      <c r="O3317" s="1">
        <v>27.114</v>
      </c>
      <c r="P3317" s="1">
        <v>8.467</v>
      </c>
      <c r="Q3317" s="1">
        <v>1377.538</v>
      </c>
      <c r="R3317" s="1">
        <v>39.693</v>
      </c>
      <c r="S3317" s="1">
        <v>420.273</v>
      </c>
      <c r="T3317" s="1">
        <v>12.11</v>
      </c>
      <c r="U3317" s="1">
        <v>-93.55</v>
      </c>
      <c r="V3317" s="1">
        <v>-0.24</v>
      </c>
      <c r="W3317" s="1">
        <v>0.575</v>
      </c>
      <c r="X3317" s="1">
        <v>0.017</v>
      </c>
      <c r="Y3317" s="1">
        <v>77.628</v>
      </c>
      <c r="Z3317" s="1">
        <v>31.324</v>
      </c>
      <c r="AA3317" s="1">
        <v>17.14</v>
      </c>
      <c r="AB3317" s="1">
        <v>594.837</v>
      </c>
      <c r="AC3317" s="1">
        <v>15.6</v>
      </c>
      <c r="AD3317" s="1">
        <v>12.496</v>
      </c>
      <c r="AE3317" s="1">
        <v>8.038</v>
      </c>
      <c r="AF3317" s="1">
        <v>9.442</v>
      </c>
      <c r="AG3317" s="1">
        <v>4404.207</v>
      </c>
      <c r="AH3317" s="1">
        <v>0.865</v>
      </c>
      <c r="AI3317" s="1">
        <v>7.483</v>
      </c>
      <c r="AJ3317" s="1">
        <v>8.617</v>
      </c>
      <c r="AK3317" s="1">
        <v>504.258</v>
      </c>
      <c r="AL3317" s="1">
        <v>14.53</v>
      </c>
      <c r="AM3317" s="1">
        <v>4295.309</v>
      </c>
      <c r="AN3317" s="1">
        <v>123.768</v>
      </c>
      <c r="AO3317" s="1">
        <v>93.141</v>
      </c>
      <c r="AP3317" s="1">
        <v>97.672</v>
      </c>
      <c r="AQ3317" s="1">
        <v>-1.074</v>
      </c>
      <c r="AR3317" s="1">
        <v>-0.005</v>
      </c>
      <c r="AS3317" s="1">
        <v>0.437</v>
      </c>
      <c r="AT3317" s="1">
        <v>0.0</v>
      </c>
      <c r="AU3317" s="1">
        <v>0.0</v>
      </c>
      <c r="AV3317" s="1">
        <v>15.17</v>
      </c>
      <c r="AW3317" s="1">
        <v>0.0</v>
      </c>
      <c r="AX3317" s="1">
        <v>0.0</v>
      </c>
      <c r="AY3317" s="1">
        <v>18.82</v>
      </c>
      <c r="AZ3317" s="1">
        <v>0.542</v>
      </c>
      <c r="BA3317" s="1">
        <v>0.0</v>
      </c>
      <c r="BB3317" s="1">
        <v>0.345</v>
      </c>
      <c r="BC3317" s="1">
        <v>12.0</v>
      </c>
      <c r="BD3317" s="1">
        <v>20.097</v>
      </c>
      <c r="BE3317" s="1">
        <v>0.388</v>
      </c>
      <c r="BF3317" s="1">
        <v>2.382</v>
      </c>
      <c r="BG3317" s="1">
        <v>29.846</v>
      </c>
      <c r="BH3317" s="1">
        <v>0.86</v>
      </c>
      <c r="BI3317" s="1">
        <v>82.668</v>
      </c>
      <c r="BJ3317" s="1">
        <v>5.513</v>
      </c>
      <c r="BK3317" s="1">
        <v>1.88</v>
      </c>
      <c r="BL3317" s="1">
        <v>36.586</v>
      </c>
      <c r="BM3317" s="1">
        <v>0.778</v>
      </c>
      <c r="BN3317" s="1">
        <v>2.951</v>
      </c>
      <c r="BO3317" s="1">
        <v>37.134</v>
      </c>
      <c r="BP3317" s="1">
        <v>1.07</v>
      </c>
      <c r="BQ3317" s="1">
        <v>102.398</v>
      </c>
      <c r="BR3317" s="1">
        <v>6.859</v>
      </c>
      <c r="BS3317" s="1">
        <v>2.328</v>
      </c>
      <c r="BT3317" s="1">
        <v>1.54</v>
      </c>
      <c r="BU3317" s="1">
        <v>8.985</v>
      </c>
      <c r="BW3317" s="1">
        <v>0.0</v>
      </c>
      <c r="BX3317" s="1">
        <v>0.0</v>
      </c>
      <c r="BY3317" s="1">
        <v>0.0</v>
      </c>
      <c r="BZ3317" s="1">
        <v>0.0</v>
      </c>
      <c r="CA3317" s="1">
        <v>0.0</v>
      </c>
      <c r="CB3317" s="1">
        <v>0.0</v>
      </c>
      <c r="CC3317" s="1">
        <v>0.0</v>
      </c>
      <c r="CD3317" s="1">
        <v>0.185</v>
      </c>
      <c r="CE3317" s="1">
        <v>0.155</v>
      </c>
      <c r="CF3317" s="1">
        <v>83.637</v>
      </c>
      <c r="CG3317" s="1">
        <v>83.985</v>
      </c>
      <c r="CH3317" s="1">
        <v>2.42</v>
      </c>
      <c r="CI3317" s="1">
        <v>2902.601</v>
      </c>
      <c r="CJ3317" s="1">
        <v>32.969</v>
      </c>
      <c r="CK3317" s="1">
        <v>0.061</v>
      </c>
      <c r="CL3317" s="1">
        <v>8.528</v>
      </c>
      <c r="CM3317" s="1">
        <v>0.246</v>
      </c>
      <c r="CN3317" s="1">
        <v>15.513</v>
      </c>
      <c r="CO3317" s="1">
        <v>66.003</v>
      </c>
      <c r="CP3317" s="1">
        <v>0.0</v>
      </c>
      <c r="CQ3317" s="1">
        <v>0.0</v>
      </c>
      <c r="CR3317" s="1">
        <v>0.0</v>
      </c>
      <c r="CT3317" s="1">
        <v>0.0</v>
      </c>
      <c r="CU3317" s="1">
        <v>0.0</v>
      </c>
      <c r="CV3317" s="1">
        <v>0.0</v>
      </c>
      <c r="CW3317" s="1">
        <v>0.0</v>
      </c>
      <c r="CX3317" s="1">
        <v>0.0</v>
      </c>
      <c r="CY3317" s="1">
        <v>0.0</v>
      </c>
      <c r="CZ3317" s="1">
        <v>0.0</v>
      </c>
      <c r="DA3317" s="1">
        <v>541.392</v>
      </c>
      <c r="DB3317" s="1">
        <v>126.905</v>
      </c>
      <c r="DC3317" s="1">
        <v>36.586</v>
      </c>
      <c r="DD3317" s="1">
        <v>0.778</v>
      </c>
      <c r="DE3317" s="1">
        <v>2.951</v>
      </c>
      <c r="DF3317" s="1">
        <v>37.134</v>
      </c>
      <c r="DG3317" s="1">
        <v>1.07</v>
      </c>
      <c r="DH3317" s="1">
        <v>102.398</v>
      </c>
      <c r="DI3317" s="1">
        <v>6.859</v>
      </c>
      <c r="DJ3317" s="1">
        <v>2.328</v>
      </c>
      <c r="DL3317" s="1">
        <v>0.0</v>
      </c>
      <c r="DM3317" s="1">
        <v>0.0</v>
      </c>
      <c r="DN3317" s="1">
        <v>0.0</v>
      </c>
      <c r="DO3317" s="1">
        <v>0.0</v>
      </c>
      <c r="DP3317" s="1">
        <v>0.0</v>
      </c>
      <c r="DQ3317" s="1">
        <v>0.0</v>
      </c>
      <c r="DR3317" s="1">
        <v>0.0</v>
      </c>
      <c r="DS3317" s="1">
        <v>221.562</v>
      </c>
      <c r="DT3317" s="1">
        <v>0.391</v>
      </c>
      <c r="DU3317" s="1">
        <v>0.569</v>
      </c>
      <c r="DV3317" s="1">
        <v>7.288</v>
      </c>
      <c r="DW3317" s="1">
        <v>0.21</v>
      </c>
      <c r="DX3317" s="1">
        <v>19.73</v>
      </c>
      <c r="DY3317" s="1">
        <v>1.346</v>
      </c>
      <c r="DZ3317" s="1">
        <v>0.449</v>
      </c>
    </row>
    <row r="3318">
      <c r="A3318" s="1" t="s">
        <v>393</v>
      </c>
      <c r="B3318" s="1">
        <v>2002.0</v>
      </c>
      <c r="C3318" s="1" t="s">
        <v>394</v>
      </c>
      <c r="D3318" s="1">
        <v>2.9198087E7</v>
      </c>
      <c r="E3318" s="1">
        <v>1.51385800704E11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1">
        <v>0.0</v>
      </c>
      <c r="N3318" s="1">
        <v>765.563</v>
      </c>
      <c r="O3318" s="1">
        <v>-0.557</v>
      </c>
      <c r="P3318" s="1">
        <v>-0.221</v>
      </c>
      <c r="Q3318" s="1">
        <v>1351.877</v>
      </c>
      <c r="R3318" s="1">
        <v>39.472</v>
      </c>
      <c r="S3318" s="1">
        <v>391.122</v>
      </c>
      <c r="T3318" s="1">
        <v>11.42</v>
      </c>
      <c r="U3318" s="1">
        <v>-100.0</v>
      </c>
      <c r="V3318" s="1">
        <v>-0.017</v>
      </c>
      <c r="W3318" s="1">
        <v>0.0</v>
      </c>
      <c r="X3318" s="1">
        <v>0.0</v>
      </c>
      <c r="Y3318" s="1">
        <v>75.629</v>
      </c>
      <c r="Z3318" s="1">
        <v>30.385</v>
      </c>
      <c r="AA3318" s="1">
        <v>16.47</v>
      </c>
      <c r="AB3318" s="1">
        <v>564.078</v>
      </c>
      <c r="AC3318" s="1">
        <v>15.1</v>
      </c>
      <c r="AD3318" s="1">
        <v>11.788</v>
      </c>
      <c r="AE3318" s="1">
        <v>2.511</v>
      </c>
      <c r="AF3318" s="1">
        <v>3.187</v>
      </c>
      <c r="AG3318" s="1">
        <v>4455.497</v>
      </c>
      <c r="AH3318" s="1">
        <v>0.859</v>
      </c>
      <c r="AI3318" s="1">
        <v>2.667</v>
      </c>
      <c r="AJ3318" s="1">
        <v>3.3</v>
      </c>
      <c r="AK3318" s="1">
        <v>481.881</v>
      </c>
      <c r="AL3318" s="1">
        <v>14.07</v>
      </c>
      <c r="AM3318" s="1">
        <v>4351.931</v>
      </c>
      <c r="AN3318" s="1">
        <v>127.068</v>
      </c>
      <c r="AO3318" s="1">
        <v>93.179</v>
      </c>
      <c r="AP3318" s="1">
        <v>97.815</v>
      </c>
      <c r="AQ3318" s="1">
        <v>27.982</v>
      </c>
      <c r="AR3318" s="1">
        <v>0.122</v>
      </c>
      <c r="AS3318" s="1">
        <v>0.559</v>
      </c>
      <c r="AT3318" s="1">
        <v>0.0</v>
      </c>
      <c r="AU3318" s="1">
        <v>0.0</v>
      </c>
      <c r="AV3318" s="1">
        <v>19.16</v>
      </c>
      <c r="AW3318" s="1">
        <v>0.0</v>
      </c>
      <c r="AX3318" s="1">
        <v>0.0</v>
      </c>
      <c r="AY3318" s="1">
        <v>18.573</v>
      </c>
      <c r="AZ3318" s="1">
        <v>0.542</v>
      </c>
      <c r="BA3318" s="1">
        <v>0.0</v>
      </c>
      <c r="BB3318" s="1">
        <v>0.431</v>
      </c>
      <c r="BC3318" s="1">
        <v>11.56</v>
      </c>
      <c r="BD3318" s="1">
        <v>-2.354</v>
      </c>
      <c r="BE3318" s="1">
        <v>-0.075</v>
      </c>
      <c r="BF3318" s="1">
        <v>2.307</v>
      </c>
      <c r="BG3318" s="1">
        <v>28.769</v>
      </c>
      <c r="BH3318" s="1">
        <v>0.84</v>
      </c>
      <c r="BI3318" s="1">
        <v>79.007</v>
      </c>
      <c r="BJ3318" s="1">
        <v>5.563</v>
      </c>
      <c r="BK3318" s="1">
        <v>1.776</v>
      </c>
      <c r="BL3318" s="1">
        <v>-3.005</v>
      </c>
      <c r="BM3318" s="1">
        <v>-0.112</v>
      </c>
      <c r="BN3318" s="1">
        <v>2.838</v>
      </c>
      <c r="BO3318" s="1">
        <v>35.276</v>
      </c>
      <c r="BP3318" s="1">
        <v>1.03</v>
      </c>
      <c r="BQ3318" s="1">
        <v>97.21</v>
      </c>
      <c r="BR3318" s="1">
        <v>6.821</v>
      </c>
      <c r="BS3318" s="1">
        <v>2.185</v>
      </c>
      <c r="BT3318" s="1">
        <v>1.37</v>
      </c>
      <c r="BU3318" s="1">
        <v>8.318</v>
      </c>
      <c r="BW3318" s="1">
        <v>0.0</v>
      </c>
      <c r="BX3318" s="1">
        <v>0.0</v>
      </c>
      <c r="BY3318" s="1">
        <v>0.0</v>
      </c>
      <c r="BZ3318" s="1">
        <v>0.0</v>
      </c>
      <c r="CA3318" s="1">
        <v>0.0</v>
      </c>
      <c r="CB3318" s="1">
        <v>0.0</v>
      </c>
      <c r="CC3318" s="1">
        <v>0.0</v>
      </c>
      <c r="CD3318" s="1">
        <v>4.064</v>
      </c>
      <c r="CE3318" s="1">
        <v>3.399</v>
      </c>
      <c r="CF3318" s="1">
        <v>87.036</v>
      </c>
      <c r="CG3318" s="1">
        <v>90.759</v>
      </c>
      <c r="CH3318" s="1">
        <v>2.65</v>
      </c>
      <c r="CI3318" s="1">
        <v>2980.894</v>
      </c>
      <c r="CJ3318" s="1">
        <v>-35.0</v>
      </c>
      <c r="CK3318" s="1">
        <v>-0.086</v>
      </c>
      <c r="CL3318" s="1">
        <v>5.471</v>
      </c>
      <c r="CM3318" s="1">
        <v>0.16</v>
      </c>
      <c r="CN3318" s="1">
        <v>17.55</v>
      </c>
      <c r="CO3318" s="1">
        <v>66.999</v>
      </c>
      <c r="CP3318" s="1">
        <v>0.0</v>
      </c>
      <c r="CQ3318" s="1">
        <v>0.0</v>
      </c>
      <c r="CR3318" s="1">
        <v>0.0</v>
      </c>
      <c r="CT3318" s="1">
        <v>0.0</v>
      </c>
      <c r="CU3318" s="1">
        <v>0.0</v>
      </c>
      <c r="CV3318" s="1">
        <v>0.0</v>
      </c>
      <c r="CW3318" s="1">
        <v>0.0</v>
      </c>
      <c r="CX3318" s="1">
        <v>0.0</v>
      </c>
      <c r="CY3318" s="1">
        <v>0.0</v>
      </c>
      <c r="CZ3318" s="1">
        <v>0.0</v>
      </c>
      <c r="DA3318" s="1">
        <v>517.157</v>
      </c>
      <c r="DB3318" s="1">
        <v>130.092</v>
      </c>
      <c r="DC3318" s="1">
        <v>-3.005</v>
      </c>
      <c r="DD3318" s="1">
        <v>-0.112</v>
      </c>
      <c r="DE3318" s="1">
        <v>2.838</v>
      </c>
      <c r="DF3318" s="1">
        <v>35.276</v>
      </c>
      <c r="DG3318" s="1">
        <v>1.03</v>
      </c>
      <c r="DH3318" s="1">
        <v>97.21</v>
      </c>
      <c r="DI3318" s="1">
        <v>6.821</v>
      </c>
      <c r="DJ3318" s="1">
        <v>2.185</v>
      </c>
      <c r="DL3318" s="1">
        <v>0.0</v>
      </c>
      <c r="DM3318" s="1">
        <v>0.0</v>
      </c>
      <c r="DN3318" s="1">
        <v>0.0</v>
      </c>
      <c r="DO3318" s="1">
        <v>0.0</v>
      </c>
      <c r="DP3318" s="1">
        <v>0.009</v>
      </c>
      <c r="DQ3318" s="1">
        <v>0.0</v>
      </c>
      <c r="DR3318" s="1">
        <v>0.0</v>
      </c>
      <c r="DS3318" s="1">
        <v>-5.782</v>
      </c>
      <c r="DT3318" s="1">
        <v>-0.037</v>
      </c>
      <c r="DU3318" s="1">
        <v>0.531</v>
      </c>
      <c r="DV3318" s="1">
        <v>6.507</v>
      </c>
      <c r="DW3318" s="1">
        <v>0.19</v>
      </c>
      <c r="DX3318" s="1">
        <v>18.194</v>
      </c>
      <c r="DY3318" s="1">
        <v>1.258</v>
      </c>
      <c r="DZ3318" s="1">
        <v>0.409</v>
      </c>
    </row>
    <row r="3319">
      <c r="A3319" s="1" t="s">
        <v>393</v>
      </c>
      <c r="B3319" s="1">
        <v>2003.0</v>
      </c>
      <c r="C3319" s="1" t="s">
        <v>394</v>
      </c>
      <c r="D3319" s="1">
        <v>2.9571375E7</v>
      </c>
      <c r="E3319" s="1">
        <v>1.605599232E11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v>0.0</v>
      </c>
      <c r="N3319" s="1">
        <v>735.006</v>
      </c>
      <c r="O3319" s="1">
        <v>-3.577</v>
      </c>
      <c r="P3319" s="1">
        <v>-1.412</v>
      </c>
      <c r="Q3319" s="1">
        <v>1287.067</v>
      </c>
      <c r="R3319" s="1">
        <v>38.06</v>
      </c>
      <c r="S3319" s="1">
        <v>391.595</v>
      </c>
      <c r="T3319" s="1">
        <v>11.58</v>
      </c>
      <c r="V3319" s="1">
        <v>0.0</v>
      </c>
      <c r="W3319" s="1">
        <v>0.0</v>
      </c>
      <c r="X3319" s="1">
        <v>0.0</v>
      </c>
      <c r="Y3319" s="1">
        <v>70.869</v>
      </c>
      <c r="Z3319" s="1">
        <v>29.241</v>
      </c>
      <c r="AA3319" s="1">
        <v>17.76</v>
      </c>
      <c r="AB3319" s="1">
        <v>600.581</v>
      </c>
      <c r="AC3319" s="1">
        <v>16.34</v>
      </c>
      <c r="AD3319" s="1">
        <v>12.834</v>
      </c>
      <c r="AE3319" s="1">
        <v>0.275</v>
      </c>
      <c r="AF3319" s="1">
        <v>0.358</v>
      </c>
      <c r="AG3319" s="1">
        <v>4411.366</v>
      </c>
      <c r="AH3319" s="1">
        <v>0.812</v>
      </c>
      <c r="AI3319" s="1">
        <v>-1.092</v>
      </c>
      <c r="AJ3319" s="1">
        <v>-1.387</v>
      </c>
      <c r="AK3319" s="1">
        <v>497.102</v>
      </c>
      <c r="AL3319" s="1">
        <v>14.7</v>
      </c>
      <c r="AM3319" s="1">
        <v>4250.076</v>
      </c>
      <c r="AN3319" s="1">
        <v>125.681</v>
      </c>
      <c r="AO3319" s="1">
        <v>89.963</v>
      </c>
      <c r="AP3319" s="1">
        <v>96.557</v>
      </c>
      <c r="AQ3319" s="1">
        <v>-4.167</v>
      </c>
      <c r="AR3319" s="1">
        <v>-0.023</v>
      </c>
      <c r="AS3319" s="1">
        <v>0.536</v>
      </c>
      <c r="AT3319" s="1">
        <v>0.0</v>
      </c>
      <c r="AU3319" s="1">
        <v>0.0</v>
      </c>
      <c r="AV3319" s="1">
        <v>18.13</v>
      </c>
      <c r="AW3319" s="1">
        <v>0.0</v>
      </c>
      <c r="AX3319" s="1">
        <v>0.0</v>
      </c>
      <c r="AY3319" s="1">
        <v>18.338</v>
      </c>
      <c r="AZ3319" s="1">
        <v>0.542</v>
      </c>
      <c r="BA3319" s="1">
        <v>0.0</v>
      </c>
      <c r="BB3319" s="1">
        <v>0.412</v>
      </c>
      <c r="BC3319" s="1">
        <v>12.01</v>
      </c>
      <c r="BD3319" s="1">
        <v>71.225</v>
      </c>
      <c r="BE3319" s="1">
        <v>1.622</v>
      </c>
      <c r="BF3319" s="1">
        <v>3.928</v>
      </c>
      <c r="BG3319" s="1">
        <v>48.696</v>
      </c>
      <c r="BH3319" s="1">
        <v>1.44</v>
      </c>
      <c r="BI3319" s="1">
        <v>132.844</v>
      </c>
      <c r="BJ3319" s="1">
        <v>8.813</v>
      </c>
      <c r="BK3319" s="1">
        <v>3.018</v>
      </c>
      <c r="BL3319" s="1">
        <v>58.746</v>
      </c>
      <c r="BM3319" s="1">
        <v>1.643</v>
      </c>
      <c r="BN3319" s="1">
        <v>4.481</v>
      </c>
      <c r="BO3319" s="1">
        <v>55.459</v>
      </c>
      <c r="BP3319" s="1">
        <v>1.64</v>
      </c>
      <c r="BQ3319" s="1">
        <v>151.54</v>
      </c>
      <c r="BR3319" s="1">
        <v>10.037</v>
      </c>
      <c r="BS3319" s="1">
        <v>3.443</v>
      </c>
      <c r="BT3319" s="1">
        <v>1.42</v>
      </c>
      <c r="BU3319" s="1">
        <v>7.995</v>
      </c>
      <c r="BW3319" s="1">
        <v>0.0</v>
      </c>
      <c r="BX3319" s="1">
        <v>0.0</v>
      </c>
      <c r="BY3319" s="1">
        <v>0.0</v>
      </c>
      <c r="BZ3319" s="1">
        <v>0.0</v>
      </c>
      <c r="CA3319" s="1">
        <v>0.0</v>
      </c>
      <c r="CB3319" s="1">
        <v>0.0</v>
      </c>
      <c r="CC3319" s="1">
        <v>0.0</v>
      </c>
      <c r="CD3319" s="1">
        <v>0.055</v>
      </c>
      <c r="CE3319" s="1">
        <v>0.048</v>
      </c>
      <c r="CF3319" s="1">
        <v>87.084</v>
      </c>
      <c r="CG3319" s="1">
        <v>105.507</v>
      </c>
      <c r="CH3319" s="1">
        <v>3.12</v>
      </c>
      <c r="CI3319" s="1">
        <v>2944.879</v>
      </c>
      <c r="CJ3319" s="1">
        <v>-23.077</v>
      </c>
      <c r="CK3319" s="1">
        <v>-0.037</v>
      </c>
      <c r="CL3319" s="1">
        <v>4.155</v>
      </c>
      <c r="CM3319" s="1">
        <v>0.123</v>
      </c>
      <c r="CN3319" s="1">
        <v>19.094</v>
      </c>
      <c r="CO3319" s="1">
        <v>66.905</v>
      </c>
      <c r="CP3319" s="1">
        <v>0.0</v>
      </c>
      <c r="CQ3319" s="1">
        <v>0.0</v>
      </c>
      <c r="CR3319" s="1">
        <v>0.0</v>
      </c>
      <c r="CT3319" s="1">
        <v>0.0</v>
      </c>
      <c r="CU3319" s="1">
        <v>0.0</v>
      </c>
      <c r="CV3319" s="1">
        <v>0.0</v>
      </c>
      <c r="CW3319" s="1">
        <v>0.0</v>
      </c>
      <c r="CX3319" s="1">
        <v>0.0</v>
      </c>
      <c r="CY3319" s="1">
        <v>0.0</v>
      </c>
      <c r="CZ3319" s="1">
        <v>0.0</v>
      </c>
      <c r="DA3319" s="1">
        <v>552.561</v>
      </c>
      <c r="DB3319" s="1">
        <v>130.45</v>
      </c>
      <c r="DC3319" s="1">
        <v>58.746</v>
      </c>
      <c r="DD3319" s="1">
        <v>1.643</v>
      </c>
      <c r="DE3319" s="1">
        <v>4.481</v>
      </c>
      <c r="DF3319" s="1">
        <v>55.459</v>
      </c>
      <c r="DG3319" s="1">
        <v>1.64</v>
      </c>
      <c r="DH3319" s="1">
        <v>151.54</v>
      </c>
      <c r="DI3319" s="1">
        <v>10.037</v>
      </c>
      <c r="DJ3319" s="1">
        <v>3.443</v>
      </c>
      <c r="DK3319" s="1">
        <v>0.0</v>
      </c>
      <c r="DL3319" s="1">
        <v>0.0</v>
      </c>
      <c r="DM3319" s="1">
        <v>0.0</v>
      </c>
      <c r="DN3319" s="1">
        <v>0.0</v>
      </c>
      <c r="DO3319" s="1">
        <v>0.0</v>
      </c>
      <c r="DP3319" s="1">
        <v>0.009</v>
      </c>
      <c r="DQ3319" s="1">
        <v>0.0</v>
      </c>
      <c r="DR3319" s="1">
        <v>0.0</v>
      </c>
      <c r="DS3319" s="1">
        <v>4.59</v>
      </c>
      <c r="DT3319" s="1">
        <v>0.021</v>
      </c>
      <c r="DU3319" s="1">
        <v>0.553</v>
      </c>
      <c r="DV3319" s="1">
        <v>6.763</v>
      </c>
      <c r="DW3319" s="1">
        <v>0.2</v>
      </c>
      <c r="DX3319" s="1">
        <v>18.687</v>
      </c>
      <c r="DY3319" s="1">
        <v>1.224</v>
      </c>
      <c r="DZ3319" s="1">
        <v>0.425</v>
      </c>
    </row>
    <row r="3320">
      <c r="A3320" s="1" t="s">
        <v>393</v>
      </c>
      <c r="B3320" s="1">
        <v>2004.0</v>
      </c>
      <c r="C3320" s="1" t="s">
        <v>394</v>
      </c>
      <c r="D3320" s="1">
        <v>2.995297E7</v>
      </c>
      <c r="E3320" s="1">
        <v>1.68466890752E11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732.685</v>
      </c>
      <c r="O3320" s="1">
        <v>10.615</v>
      </c>
      <c r="P3320" s="1">
        <v>4.04</v>
      </c>
      <c r="Q3320" s="1">
        <v>1405.557</v>
      </c>
      <c r="R3320" s="1">
        <v>42.101</v>
      </c>
      <c r="S3320" s="1">
        <v>412.313</v>
      </c>
      <c r="T3320" s="1">
        <v>12.35</v>
      </c>
      <c r="V3320" s="1">
        <v>0.164</v>
      </c>
      <c r="W3320" s="1">
        <v>5.484</v>
      </c>
      <c r="X3320" s="1">
        <v>0.164</v>
      </c>
      <c r="Y3320" s="1">
        <v>70.693</v>
      </c>
      <c r="Z3320" s="1">
        <v>28.397</v>
      </c>
      <c r="AA3320" s="1">
        <v>19.0</v>
      </c>
      <c r="AB3320" s="1">
        <v>634.328</v>
      </c>
      <c r="AC3320" s="1">
        <v>17.47</v>
      </c>
      <c r="AD3320" s="1">
        <v>12.032</v>
      </c>
      <c r="AE3320" s="1">
        <v>13.885</v>
      </c>
      <c r="AF3320" s="1">
        <v>18.113</v>
      </c>
      <c r="AG3320" s="1">
        <v>4959.876</v>
      </c>
      <c r="AH3320" s="1">
        <v>0.882</v>
      </c>
      <c r="AI3320" s="1">
        <v>14.102</v>
      </c>
      <c r="AJ3320" s="1">
        <v>17.723</v>
      </c>
      <c r="AK3320" s="1">
        <v>523.487</v>
      </c>
      <c r="AL3320" s="1">
        <v>15.68</v>
      </c>
      <c r="AM3320" s="1">
        <v>4787.639</v>
      </c>
      <c r="AN3320" s="1">
        <v>143.404</v>
      </c>
      <c r="AO3320" s="1">
        <v>89.754</v>
      </c>
      <c r="AP3320" s="1">
        <v>96.727</v>
      </c>
      <c r="AQ3320" s="1">
        <v>28.261</v>
      </c>
      <c r="AR3320" s="1">
        <v>0.152</v>
      </c>
      <c r="AS3320" s="1">
        <v>0.688</v>
      </c>
      <c r="AT3320" s="1">
        <v>4.006</v>
      </c>
      <c r="AU3320" s="1">
        <v>0.12</v>
      </c>
      <c r="AV3320" s="1">
        <v>22.957</v>
      </c>
      <c r="AW3320" s="1">
        <v>-20.0</v>
      </c>
      <c r="AX3320" s="1">
        <v>-0.108</v>
      </c>
      <c r="AY3320" s="1">
        <v>14.484</v>
      </c>
      <c r="AZ3320" s="1">
        <v>0.434</v>
      </c>
      <c r="BA3320" s="1">
        <v>0.687</v>
      </c>
      <c r="BB3320" s="1">
        <v>0.464</v>
      </c>
      <c r="BC3320" s="1">
        <v>12.8</v>
      </c>
      <c r="BD3320" s="1">
        <v>10.376</v>
      </c>
      <c r="BE3320" s="1">
        <v>0.384</v>
      </c>
      <c r="BF3320" s="1">
        <v>4.312</v>
      </c>
      <c r="BG3320" s="1">
        <v>53.083</v>
      </c>
      <c r="BH3320" s="1">
        <v>1.59</v>
      </c>
      <c r="BI3320" s="1">
        <v>143.975</v>
      </c>
      <c r="BJ3320" s="1">
        <v>9.101</v>
      </c>
      <c r="BK3320" s="1">
        <v>2.909</v>
      </c>
      <c r="BL3320" s="1">
        <v>8.859</v>
      </c>
      <c r="BM3320" s="1">
        <v>0.371</v>
      </c>
      <c r="BN3320" s="1">
        <v>4.852</v>
      </c>
      <c r="BO3320" s="1">
        <v>59.76</v>
      </c>
      <c r="BP3320" s="1">
        <v>1.79</v>
      </c>
      <c r="BQ3320" s="1">
        <v>161.979</v>
      </c>
      <c r="BR3320" s="1">
        <v>10.246</v>
      </c>
      <c r="BS3320" s="1">
        <v>3.273</v>
      </c>
      <c r="BT3320" s="1">
        <v>1.53</v>
      </c>
      <c r="BU3320" s="1">
        <v>8.053</v>
      </c>
      <c r="BW3320" s="1">
        <v>0.0</v>
      </c>
      <c r="BX3320" s="1">
        <v>0.0</v>
      </c>
      <c r="BY3320" s="1">
        <v>0.0</v>
      </c>
      <c r="BZ3320" s="1">
        <v>0.0</v>
      </c>
      <c r="CA3320" s="1">
        <v>0.0</v>
      </c>
      <c r="CB3320" s="1">
        <v>0.0</v>
      </c>
      <c r="CC3320" s="1">
        <v>0.0</v>
      </c>
      <c r="CD3320" s="1">
        <v>15.539</v>
      </c>
      <c r="CE3320" s="1">
        <v>13.532</v>
      </c>
      <c r="CF3320" s="1">
        <v>100.616</v>
      </c>
      <c r="CG3320" s="1">
        <v>107.168</v>
      </c>
      <c r="CH3320" s="1">
        <v>3.21</v>
      </c>
      <c r="CI3320" s="1">
        <v>3359.125</v>
      </c>
      <c r="CJ3320" s="1">
        <v>0.274</v>
      </c>
      <c r="CK3320" s="1">
        <v>0.0</v>
      </c>
      <c r="CL3320" s="1">
        <v>4.113</v>
      </c>
      <c r="CM3320" s="1">
        <v>0.123</v>
      </c>
      <c r="CN3320" s="1">
        <v>18.374</v>
      </c>
      <c r="CO3320" s="1">
        <v>67.866</v>
      </c>
      <c r="CP3320" s="1">
        <v>0.0</v>
      </c>
      <c r="CQ3320" s="1">
        <v>0.0</v>
      </c>
      <c r="CR3320" s="1">
        <v>0.0</v>
      </c>
      <c r="CT3320" s="1">
        <v>0.0</v>
      </c>
      <c r="CU3320" s="1">
        <v>0.0</v>
      </c>
      <c r="CV3320" s="1">
        <v>0.0</v>
      </c>
      <c r="CW3320" s="1">
        <v>0.0</v>
      </c>
      <c r="CX3320" s="1">
        <v>0.0</v>
      </c>
      <c r="CY3320" s="1">
        <v>0.0</v>
      </c>
      <c r="CZ3320" s="1">
        <v>0.0</v>
      </c>
      <c r="DA3320" s="1">
        <v>583.248</v>
      </c>
      <c r="DB3320" s="1">
        <v>148.563</v>
      </c>
      <c r="DC3320" s="1">
        <v>8.859</v>
      </c>
      <c r="DD3320" s="1">
        <v>0.371</v>
      </c>
      <c r="DE3320" s="1">
        <v>4.852</v>
      </c>
      <c r="DF3320" s="1">
        <v>59.76</v>
      </c>
      <c r="DG3320" s="1">
        <v>1.79</v>
      </c>
      <c r="DH3320" s="1">
        <v>161.979</v>
      </c>
      <c r="DI3320" s="1">
        <v>10.246</v>
      </c>
      <c r="DJ3320" s="1">
        <v>3.273</v>
      </c>
      <c r="DK3320" s="1">
        <v>0.0</v>
      </c>
      <c r="DL3320" s="1">
        <v>0.0</v>
      </c>
      <c r="DM3320" s="1">
        <v>0.0</v>
      </c>
      <c r="DN3320" s="1">
        <v>0.0</v>
      </c>
      <c r="DO3320" s="1">
        <v>0.0</v>
      </c>
      <c r="DP3320" s="1">
        <v>0.009</v>
      </c>
      <c r="DQ3320" s="1">
        <v>0.0</v>
      </c>
      <c r="DR3320" s="1">
        <v>0.0</v>
      </c>
      <c r="DS3320" s="1">
        <v>-1.923</v>
      </c>
      <c r="DT3320" s="1">
        <v>-0.014</v>
      </c>
      <c r="DU3320" s="1">
        <v>0.539</v>
      </c>
      <c r="DV3320" s="1">
        <v>6.677</v>
      </c>
      <c r="DW3320" s="1">
        <v>0.2</v>
      </c>
      <c r="DX3320" s="1">
        <v>17.996</v>
      </c>
      <c r="DY3320" s="1">
        <v>1.145</v>
      </c>
      <c r="DZ3320" s="1">
        <v>0.364</v>
      </c>
    </row>
    <row r="3321">
      <c r="A3321" s="1" t="s">
        <v>393</v>
      </c>
      <c r="B3321" s="1">
        <v>2005.0</v>
      </c>
      <c r="C3321" s="1" t="s">
        <v>394</v>
      </c>
      <c r="D3321" s="1">
        <v>3.0358088E7</v>
      </c>
      <c r="E3321" s="1">
        <v>1.74390738944E11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0.0</v>
      </c>
      <c r="M3321" s="1">
        <v>0.0</v>
      </c>
      <c r="N3321" s="1">
        <v>717.03</v>
      </c>
      <c r="O3321" s="1">
        <v>4.862</v>
      </c>
      <c r="P3321" s="1">
        <v>2.047</v>
      </c>
      <c r="Q3321" s="1">
        <v>1454.225</v>
      </c>
      <c r="R3321" s="1">
        <v>44.147</v>
      </c>
      <c r="S3321" s="1">
        <v>408.128</v>
      </c>
      <c r="T3321" s="1">
        <v>12.39</v>
      </c>
      <c r="U3321" s="1">
        <v>-50.0</v>
      </c>
      <c r="V3321" s="1">
        <v>-0.082</v>
      </c>
      <c r="W3321" s="1">
        <v>2.705</v>
      </c>
      <c r="X3321" s="1">
        <v>0.082</v>
      </c>
      <c r="Y3321" s="1">
        <v>64.33</v>
      </c>
      <c r="Z3321" s="1">
        <v>27.399</v>
      </c>
      <c r="AA3321" s="1">
        <v>20.07</v>
      </c>
      <c r="AB3321" s="1">
        <v>661.109</v>
      </c>
      <c r="AC3321" s="1">
        <v>19.26</v>
      </c>
      <c r="AD3321" s="1">
        <v>12.066</v>
      </c>
      <c r="AE3321" s="1">
        <v>8.596</v>
      </c>
      <c r="AF3321" s="1">
        <v>12.771</v>
      </c>
      <c r="AG3321" s="1">
        <v>5314.363</v>
      </c>
      <c r="AH3321" s="1">
        <v>0.925</v>
      </c>
      <c r="AI3321" s="1">
        <v>10.165</v>
      </c>
      <c r="AJ3321" s="1">
        <v>14.577</v>
      </c>
      <c r="AK3321" s="1">
        <v>580.405</v>
      </c>
      <c r="AL3321" s="1">
        <v>17.62</v>
      </c>
      <c r="AM3321" s="1">
        <v>5203.903</v>
      </c>
      <c r="AN3321" s="1">
        <v>157.981</v>
      </c>
      <c r="AO3321" s="1">
        <v>91.485</v>
      </c>
      <c r="AP3321" s="1">
        <v>98.046</v>
      </c>
      <c r="AQ3321" s="1">
        <v>554.237</v>
      </c>
      <c r="AR3321" s="1">
        <v>3.811</v>
      </c>
      <c r="AS3321" s="1">
        <v>4.499</v>
      </c>
      <c r="AT3321" s="1">
        <v>64.233</v>
      </c>
      <c r="AU3321" s="1">
        <v>1.95</v>
      </c>
      <c r="AV3321" s="1">
        <v>148.192</v>
      </c>
      <c r="AW3321" s="1">
        <v>14.198</v>
      </c>
      <c r="AX3321" s="1">
        <v>0.062</v>
      </c>
      <c r="AY3321" s="1">
        <v>16.32</v>
      </c>
      <c r="AZ3321" s="1">
        <v>0.495</v>
      </c>
      <c r="BA3321" s="1">
        <v>10.125</v>
      </c>
      <c r="BB3321" s="1">
        <v>2.792</v>
      </c>
      <c r="BC3321" s="1">
        <v>13.81</v>
      </c>
      <c r="BD3321" s="1">
        <v>-39.377</v>
      </c>
      <c r="BE3321" s="1">
        <v>-1.719</v>
      </c>
      <c r="BF3321" s="1">
        <v>2.593</v>
      </c>
      <c r="BG3321" s="1">
        <v>47.104</v>
      </c>
      <c r="BH3321" s="1">
        <v>1.43</v>
      </c>
      <c r="BI3321" s="1">
        <v>85.423</v>
      </c>
      <c r="BJ3321" s="1">
        <v>7.425</v>
      </c>
      <c r="BK3321" s="1">
        <v>1.609</v>
      </c>
      <c r="BL3321" s="1">
        <v>-34.586</v>
      </c>
      <c r="BM3321" s="1">
        <v>-1.704</v>
      </c>
      <c r="BN3321" s="1">
        <v>3.148</v>
      </c>
      <c r="BO3321" s="1">
        <v>54.022</v>
      </c>
      <c r="BP3321" s="1">
        <v>1.64</v>
      </c>
      <c r="BQ3321" s="1">
        <v>103.7</v>
      </c>
      <c r="BR3321" s="1">
        <v>8.515</v>
      </c>
      <c r="BS3321" s="1">
        <v>1.954</v>
      </c>
      <c r="BT3321" s="1">
        <v>0.81</v>
      </c>
      <c r="BU3321" s="1">
        <v>4.036</v>
      </c>
      <c r="BW3321" s="1">
        <v>0.0</v>
      </c>
      <c r="BX3321" s="1">
        <v>0.0</v>
      </c>
      <c r="BY3321" s="1">
        <v>0.0</v>
      </c>
      <c r="BZ3321" s="1">
        <v>0.0</v>
      </c>
      <c r="CA3321" s="1">
        <v>0.0</v>
      </c>
      <c r="CB3321" s="1">
        <v>0.0</v>
      </c>
      <c r="CC3321" s="1">
        <v>0.0</v>
      </c>
      <c r="CD3321" s="1">
        <v>8.665</v>
      </c>
      <c r="CE3321" s="1">
        <v>8.718</v>
      </c>
      <c r="CF3321" s="1">
        <v>109.334</v>
      </c>
      <c r="CG3321" s="1">
        <v>108.044</v>
      </c>
      <c r="CH3321" s="1">
        <v>3.28</v>
      </c>
      <c r="CI3321" s="1">
        <v>3601.487</v>
      </c>
      <c r="CJ3321" s="1">
        <v>-30.191</v>
      </c>
      <c r="CK3321" s="1">
        <v>-0.037</v>
      </c>
      <c r="CL3321" s="1">
        <v>2.833</v>
      </c>
      <c r="CM3321" s="1">
        <v>0.086</v>
      </c>
      <c r="CN3321" s="1">
        <v>17.03</v>
      </c>
      <c r="CO3321" s="1">
        <v>67.855</v>
      </c>
      <c r="CP3321" s="1">
        <v>0.0</v>
      </c>
      <c r="CQ3321" s="1">
        <v>0.0</v>
      </c>
      <c r="CR3321" s="1">
        <v>0.0</v>
      </c>
      <c r="CT3321" s="1">
        <v>0.0</v>
      </c>
      <c r="CU3321" s="1">
        <v>0.0</v>
      </c>
      <c r="CV3321" s="1">
        <v>0.0</v>
      </c>
      <c r="CW3321" s="1">
        <v>0.0</v>
      </c>
      <c r="CX3321" s="1">
        <v>0.0</v>
      </c>
      <c r="CY3321" s="1">
        <v>0.0</v>
      </c>
      <c r="CZ3321" s="1">
        <v>0.0</v>
      </c>
      <c r="DA3321" s="1">
        <v>634.427</v>
      </c>
      <c r="DB3321" s="1">
        <v>161.334</v>
      </c>
      <c r="DC3321" s="1">
        <v>-34.586</v>
      </c>
      <c r="DD3321" s="1">
        <v>-1.704</v>
      </c>
      <c r="DE3321" s="1">
        <v>3.148</v>
      </c>
      <c r="DF3321" s="1">
        <v>54.022</v>
      </c>
      <c r="DG3321" s="1">
        <v>1.64</v>
      </c>
      <c r="DH3321" s="1">
        <v>103.7</v>
      </c>
      <c r="DI3321" s="1">
        <v>8.515</v>
      </c>
      <c r="DJ3321" s="1">
        <v>1.954</v>
      </c>
      <c r="DK3321" s="1">
        <v>0.0</v>
      </c>
      <c r="DL3321" s="1">
        <v>0.0</v>
      </c>
      <c r="DM3321" s="1">
        <v>0.0</v>
      </c>
      <c r="DN3321" s="1">
        <v>0.0</v>
      </c>
      <c r="DO3321" s="1">
        <v>0.0</v>
      </c>
      <c r="DP3321" s="1">
        <v>0.009</v>
      </c>
      <c r="DQ3321" s="1">
        <v>0.0</v>
      </c>
      <c r="DR3321" s="1">
        <v>0.0</v>
      </c>
      <c r="DS3321" s="1">
        <v>3.72</v>
      </c>
      <c r="DT3321" s="1">
        <v>0.016</v>
      </c>
      <c r="DU3321" s="1">
        <v>0.555</v>
      </c>
      <c r="DV3321" s="1">
        <v>6.917</v>
      </c>
      <c r="DW3321" s="1">
        <v>0.21</v>
      </c>
      <c r="DX3321" s="1">
        <v>18.268</v>
      </c>
      <c r="DY3321" s="1">
        <v>1.09</v>
      </c>
      <c r="DZ3321" s="1">
        <v>0.344</v>
      </c>
    </row>
    <row r="3322">
      <c r="A3322" s="1" t="s">
        <v>393</v>
      </c>
      <c r="B3322" s="1">
        <v>2006.0</v>
      </c>
      <c r="C3322" s="1" t="s">
        <v>394</v>
      </c>
      <c r="D3322" s="1">
        <v>3.0771131E7</v>
      </c>
      <c r="E3322" s="1">
        <v>1.88101132288E11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708.606</v>
      </c>
      <c r="O3322" s="1">
        <v>1.686</v>
      </c>
      <c r="P3322" s="1">
        <v>0.744</v>
      </c>
      <c r="Q3322" s="1">
        <v>1458.893</v>
      </c>
      <c r="R3322" s="1">
        <v>44.892</v>
      </c>
      <c r="S3322" s="1">
        <v>405.9</v>
      </c>
      <c r="T3322" s="1">
        <v>12.49</v>
      </c>
      <c r="U3322" s="1">
        <v>-66.676</v>
      </c>
      <c r="V3322" s="1">
        <v>-0.055</v>
      </c>
      <c r="W3322" s="1">
        <v>0.889</v>
      </c>
      <c r="X3322" s="1">
        <v>0.027</v>
      </c>
      <c r="Y3322" s="1">
        <v>62.859</v>
      </c>
      <c r="Z3322" s="1">
        <v>27.296</v>
      </c>
      <c r="AA3322" s="1">
        <v>21.9</v>
      </c>
      <c r="AB3322" s="1">
        <v>711.706</v>
      </c>
      <c r="AC3322" s="1">
        <v>19.87</v>
      </c>
      <c r="AD3322" s="1">
        <v>12.181</v>
      </c>
      <c r="AE3322" s="1">
        <v>2.065</v>
      </c>
      <c r="AF3322" s="1">
        <v>3.331</v>
      </c>
      <c r="AG3322" s="1">
        <v>5351.274</v>
      </c>
      <c r="AH3322" s="1">
        <v>0.875</v>
      </c>
      <c r="AI3322" s="1">
        <v>2.131</v>
      </c>
      <c r="AJ3322" s="1">
        <v>3.367</v>
      </c>
      <c r="AK3322" s="1">
        <v>587.889</v>
      </c>
      <c r="AL3322" s="1">
        <v>18.09</v>
      </c>
      <c r="AM3322" s="1">
        <v>5243.472</v>
      </c>
      <c r="AN3322" s="1">
        <v>161.348</v>
      </c>
      <c r="AO3322" s="1">
        <v>91.042</v>
      </c>
      <c r="AP3322" s="1">
        <v>98.105</v>
      </c>
      <c r="AQ3322" s="1">
        <v>24.093</v>
      </c>
      <c r="AR3322" s="1">
        <v>1.084</v>
      </c>
      <c r="AS3322" s="1">
        <v>5.583</v>
      </c>
      <c r="AT3322" s="1">
        <v>78.97</v>
      </c>
      <c r="AU3322" s="1">
        <v>2.43</v>
      </c>
      <c r="AV3322" s="1">
        <v>181.428</v>
      </c>
      <c r="AW3322" s="1">
        <v>45.903</v>
      </c>
      <c r="AX3322" s="1">
        <v>0.227</v>
      </c>
      <c r="AY3322" s="1">
        <v>23.491</v>
      </c>
      <c r="AZ3322" s="1">
        <v>0.723</v>
      </c>
      <c r="BA3322" s="1">
        <v>12.229</v>
      </c>
      <c r="BB3322" s="1">
        <v>3.394</v>
      </c>
      <c r="BC3322" s="1">
        <v>14.08</v>
      </c>
      <c r="BD3322" s="1">
        <v>1.845</v>
      </c>
      <c r="BE3322" s="1">
        <v>0.034</v>
      </c>
      <c r="BF3322" s="1">
        <v>2.627</v>
      </c>
      <c r="BG3322" s="1">
        <v>51.997</v>
      </c>
      <c r="BH3322" s="1">
        <v>1.6</v>
      </c>
      <c r="BI3322" s="1">
        <v>85.372</v>
      </c>
      <c r="BJ3322" s="1">
        <v>8.052</v>
      </c>
      <c r="BK3322" s="1">
        <v>1.597</v>
      </c>
      <c r="BL3322" s="1">
        <v>-0.453</v>
      </c>
      <c r="BM3322" s="1">
        <v>-0.031</v>
      </c>
      <c r="BN3322" s="1">
        <v>3.117</v>
      </c>
      <c r="BO3322" s="1">
        <v>57.846</v>
      </c>
      <c r="BP3322" s="1">
        <v>1.78</v>
      </c>
      <c r="BQ3322" s="1">
        <v>101.3</v>
      </c>
      <c r="BR3322" s="1">
        <v>8.958</v>
      </c>
      <c r="BS3322" s="1">
        <v>1.895</v>
      </c>
      <c r="BT3322" s="1">
        <v>2.03</v>
      </c>
      <c r="BU3322" s="1">
        <v>9.269</v>
      </c>
      <c r="BW3322" s="1">
        <v>0.0</v>
      </c>
      <c r="BX3322" s="1">
        <v>0.0</v>
      </c>
      <c r="BY3322" s="1">
        <v>0.0</v>
      </c>
      <c r="BZ3322" s="1">
        <v>0.0</v>
      </c>
      <c r="CA3322" s="1">
        <v>0.0</v>
      </c>
      <c r="CB3322" s="1">
        <v>0.0</v>
      </c>
      <c r="CC3322" s="1">
        <v>0.0</v>
      </c>
      <c r="CD3322" s="1">
        <v>1.407</v>
      </c>
      <c r="CE3322" s="1">
        <v>1.539</v>
      </c>
      <c r="CF3322" s="1">
        <v>110.873</v>
      </c>
      <c r="CG3322" s="1">
        <v>103.019</v>
      </c>
      <c r="CH3322" s="1">
        <v>3.17</v>
      </c>
      <c r="CI3322" s="1">
        <v>3603.151</v>
      </c>
      <c r="CJ3322" s="1">
        <v>42.857</v>
      </c>
      <c r="CK3322" s="1">
        <v>0.037</v>
      </c>
      <c r="CL3322" s="1">
        <v>3.993</v>
      </c>
      <c r="CM3322" s="1">
        <v>0.123</v>
      </c>
      <c r="CN3322" s="1">
        <v>15.954</v>
      </c>
      <c r="CO3322" s="1">
        <v>67.414</v>
      </c>
      <c r="CP3322" s="1">
        <v>0.0</v>
      </c>
      <c r="CQ3322" s="1">
        <v>0.0</v>
      </c>
      <c r="CR3322" s="1">
        <v>0.0</v>
      </c>
      <c r="CT3322" s="1">
        <v>0.0</v>
      </c>
      <c r="CU3322" s="1">
        <v>0.0</v>
      </c>
      <c r="CV3322" s="1">
        <v>0.0</v>
      </c>
      <c r="CW3322" s="1">
        <v>0.0</v>
      </c>
      <c r="CX3322" s="1">
        <v>0.0</v>
      </c>
      <c r="CY3322" s="1">
        <v>0.0</v>
      </c>
      <c r="CZ3322" s="1">
        <v>0.0</v>
      </c>
      <c r="DA3322" s="1">
        <v>645.735</v>
      </c>
      <c r="DB3322" s="1">
        <v>164.665</v>
      </c>
      <c r="DC3322" s="1">
        <v>-0.453</v>
      </c>
      <c r="DD3322" s="1">
        <v>-0.031</v>
      </c>
      <c r="DE3322" s="1">
        <v>3.117</v>
      </c>
      <c r="DF3322" s="1">
        <v>57.846</v>
      </c>
      <c r="DG3322" s="1">
        <v>1.78</v>
      </c>
      <c r="DH3322" s="1">
        <v>101.3</v>
      </c>
      <c r="DI3322" s="1">
        <v>8.958</v>
      </c>
      <c r="DJ3322" s="1">
        <v>1.895</v>
      </c>
      <c r="DK3322" s="1">
        <v>0.0</v>
      </c>
      <c r="DL3322" s="1">
        <v>0.0</v>
      </c>
      <c r="DM3322" s="1">
        <v>0.0</v>
      </c>
      <c r="DN3322" s="1">
        <v>0.0</v>
      </c>
      <c r="DO3322" s="1">
        <v>0.0</v>
      </c>
      <c r="DP3322" s="1">
        <v>0.009</v>
      </c>
      <c r="DQ3322" s="1">
        <v>0.0</v>
      </c>
      <c r="DR3322" s="1">
        <v>0.0</v>
      </c>
      <c r="DS3322" s="1">
        <v>-11.197</v>
      </c>
      <c r="DT3322" s="1">
        <v>-0.065</v>
      </c>
      <c r="DU3322" s="1">
        <v>0.49</v>
      </c>
      <c r="DV3322" s="1">
        <v>5.85</v>
      </c>
      <c r="DW3322" s="1">
        <v>0.18</v>
      </c>
      <c r="DX3322" s="1">
        <v>15.919</v>
      </c>
      <c r="DY3322" s="1">
        <v>0.906</v>
      </c>
      <c r="DZ3322" s="1">
        <v>0.298</v>
      </c>
    </row>
    <row r="3323">
      <c r="A3323" s="1" t="s">
        <v>393</v>
      </c>
      <c r="B3323" s="1">
        <v>2007.0</v>
      </c>
      <c r="C3323" s="1" t="s">
        <v>394</v>
      </c>
      <c r="D3323" s="1">
        <v>3.1186417E7</v>
      </c>
      <c r="E3323" s="1">
        <v>1.95286745088E11</v>
      </c>
      <c r="G3323" s="1">
        <v>0.0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v>0.0</v>
      </c>
      <c r="N3323" s="1">
        <v>707.466</v>
      </c>
      <c r="O3323" s="1">
        <v>-16.252</v>
      </c>
      <c r="P3323" s="1">
        <v>-7.296</v>
      </c>
      <c r="Q3323" s="1">
        <v>1205.527</v>
      </c>
      <c r="R3323" s="1">
        <v>37.596</v>
      </c>
      <c r="S3323" s="1">
        <v>386.066</v>
      </c>
      <c r="T3323" s="1">
        <v>12.04</v>
      </c>
      <c r="U3323" s="1">
        <v>-100.0</v>
      </c>
      <c r="V3323" s="1">
        <v>-0.027</v>
      </c>
      <c r="W3323" s="1">
        <v>0.0</v>
      </c>
      <c r="X3323" s="1">
        <v>0.0</v>
      </c>
      <c r="Y3323" s="1">
        <v>61.148</v>
      </c>
      <c r="Z3323" s="1">
        <v>23.061</v>
      </c>
      <c r="AA3323" s="1">
        <v>23.2</v>
      </c>
      <c r="AB3323" s="1">
        <v>743.914</v>
      </c>
      <c r="AC3323" s="1">
        <v>19.69</v>
      </c>
      <c r="AD3323" s="1">
        <v>12.192</v>
      </c>
      <c r="AE3323" s="1">
        <v>-0.872</v>
      </c>
      <c r="AF3323" s="1">
        <v>-1.436</v>
      </c>
      <c r="AG3323" s="1">
        <v>5233.957</v>
      </c>
      <c r="AH3323" s="1">
        <v>0.836</v>
      </c>
      <c r="AI3323" s="1">
        <v>-0.904</v>
      </c>
      <c r="AJ3323" s="1">
        <v>-1.459</v>
      </c>
      <c r="AK3323" s="1">
        <v>579.74</v>
      </c>
      <c r="AL3323" s="1">
        <v>18.08</v>
      </c>
      <c r="AM3323" s="1">
        <v>5126.877</v>
      </c>
      <c r="AN3323" s="1">
        <v>159.889</v>
      </c>
      <c r="AO3323" s="1">
        <v>91.823</v>
      </c>
      <c r="AP3323" s="1">
        <v>98.073</v>
      </c>
      <c r="AQ3323" s="1">
        <v>12.806</v>
      </c>
      <c r="AR3323" s="1">
        <v>0.715</v>
      </c>
      <c r="AS3323" s="1">
        <v>6.298</v>
      </c>
      <c r="AT3323" s="1">
        <v>87.538</v>
      </c>
      <c r="AU3323" s="1">
        <v>2.73</v>
      </c>
      <c r="AV3323" s="1">
        <v>201.936</v>
      </c>
      <c r="AW3323" s="1">
        <v>-4.077</v>
      </c>
      <c r="AX3323" s="1">
        <v>-0.029</v>
      </c>
      <c r="AY3323" s="1">
        <v>22.233</v>
      </c>
      <c r="AZ3323" s="1">
        <v>0.693</v>
      </c>
      <c r="BA3323" s="1">
        <v>13.865</v>
      </c>
      <c r="BB3323" s="1">
        <v>3.863</v>
      </c>
      <c r="BC3323" s="1">
        <v>13.93</v>
      </c>
      <c r="BD3323" s="1">
        <v>-8.193</v>
      </c>
      <c r="BE3323" s="1">
        <v>-0.228</v>
      </c>
      <c r="BF3323" s="1">
        <v>2.399</v>
      </c>
      <c r="BG3323" s="1">
        <v>42.647</v>
      </c>
      <c r="BH3323" s="1">
        <v>1.33</v>
      </c>
      <c r="BI3323" s="1">
        <v>76.922</v>
      </c>
      <c r="BJ3323" s="1">
        <v>6.755</v>
      </c>
      <c r="BK3323" s="1">
        <v>1.471</v>
      </c>
      <c r="BL3323" s="1">
        <v>1.304</v>
      </c>
      <c r="BM3323" s="1">
        <v>0.024</v>
      </c>
      <c r="BN3323" s="1">
        <v>3.141</v>
      </c>
      <c r="BO3323" s="1">
        <v>51.625</v>
      </c>
      <c r="BP3323" s="1">
        <v>1.61</v>
      </c>
      <c r="BQ3323" s="1">
        <v>100.716</v>
      </c>
      <c r="BR3323" s="1">
        <v>8.177</v>
      </c>
      <c r="BS3323" s="1">
        <v>1.927</v>
      </c>
      <c r="BT3323" s="1">
        <v>3.51</v>
      </c>
      <c r="BU3323" s="1">
        <v>15.129</v>
      </c>
      <c r="BW3323" s="1">
        <v>0.0</v>
      </c>
      <c r="BX3323" s="1">
        <v>0.0</v>
      </c>
      <c r="BY3323" s="1">
        <v>0.0</v>
      </c>
      <c r="BZ3323" s="1">
        <v>0.0</v>
      </c>
      <c r="CA3323" s="1">
        <v>0.0</v>
      </c>
      <c r="CB3323" s="1">
        <v>0.0</v>
      </c>
      <c r="CC3323" s="1">
        <v>0.0</v>
      </c>
      <c r="CD3323" s="1">
        <v>4.62</v>
      </c>
      <c r="CE3323" s="1">
        <v>5.122</v>
      </c>
      <c r="CF3323" s="1">
        <v>115.995</v>
      </c>
      <c r="CG3323" s="1">
        <v>106.136</v>
      </c>
      <c r="CH3323" s="1">
        <v>3.31</v>
      </c>
      <c r="CI3323" s="1">
        <v>3719.414</v>
      </c>
      <c r="CJ3323" s="1">
        <v>10.0</v>
      </c>
      <c r="CK3323" s="1">
        <v>0.012</v>
      </c>
      <c r="CL3323" s="1">
        <v>4.334</v>
      </c>
      <c r="CM3323" s="1">
        <v>0.135</v>
      </c>
      <c r="CN3323" s="1">
        <v>16.811</v>
      </c>
      <c r="CO3323" s="1">
        <v>71.15</v>
      </c>
      <c r="CP3323" s="1">
        <v>0.0</v>
      </c>
      <c r="CQ3323" s="1">
        <v>0.0</v>
      </c>
      <c r="CR3323" s="1">
        <v>0.0</v>
      </c>
      <c r="CT3323" s="1">
        <v>0.0</v>
      </c>
      <c r="CU3323" s="1">
        <v>0.0</v>
      </c>
      <c r="CV3323" s="1">
        <v>0.0</v>
      </c>
      <c r="CW3323" s="1">
        <v>0.0</v>
      </c>
      <c r="CX3323" s="1">
        <v>0.0</v>
      </c>
      <c r="CY3323" s="1">
        <v>0.0</v>
      </c>
      <c r="CZ3323" s="1">
        <v>0.0</v>
      </c>
      <c r="DA3323" s="1">
        <v>631.365</v>
      </c>
      <c r="DB3323" s="1">
        <v>163.228</v>
      </c>
      <c r="DC3323" s="1">
        <v>1.304</v>
      </c>
      <c r="DD3323" s="1">
        <v>0.024</v>
      </c>
      <c r="DE3323" s="1">
        <v>3.141</v>
      </c>
      <c r="DF3323" s="1">
        <v>51.625</v>
      </c>
      <c r="DG3323" s="1">
        <v>1.61</v>
      </c>
      <c r="DH3323" s="1">
        <v>100.716</v>
      </c>
      <c r="DI3323" s="1">
        <v>8.177</v>
      </c>
      <c r="DJ3323" s="1">
        <v>1.927</v>
      </c>
      <c r="DK3323" s="1">
        <v>0.0</v>
      </c>
      <c r="DL3323" s="1">
        <v>0.0</v>
      </c>
      <c r="DM3323" s="1">
        <v>0.0</v>
      </c>
      <c r="DN3323" s="1">
        <v>0.0</v>
      </c>
      <c r="DO3323" s="1">
        <v>0.0</v>
      </c>
      <c r="DP3323" s="1">
        <v>0.009</v>
      </c>
      <c r="DQ3323" s="1">
        <v>0.0</v>
      </c>
      <c r="DR3323" s="1">
        <v>0.0</v>
      </c>
      <c r="DS3323" s="1">
        <v>52.238</v>
      </c>
      <c r="DT3323" s="1">
        <v>0.252</v>
      </c>
      <c r="DU3323" s="1">
        <v>0.742</v>
      </c>
      <c r="DV3323" s="1">
        <v>8.978</v>
      </c>
      <c r="DW3323" s="1">
        <v>0.28</v>
      </c>
      <c r="DX3323" s="1">
        <v>23.785</v>
      </c>
      <c r="DY3323" s="1">
        <v>1.422</v>
      </c>
      <c r="DZ3323" s="1">
        <v>0.455</v>
      </c>
    </row>
    <row r="3324">
      <c r="A3324" s="1" t="s">
        <v>393</v>
      </c>
      <c r="B3324" s="1">
        <v>2008.0</v>
      </c>
      <c r="C3324" s="1" t="s">
        <v>394</v>
      </c>
      <c r="D3324" s="1">
        <v>3.1606714E7</v>
      </c>
      <c r="E3324" s="1">
        <v>2.07385198592E11</v>
      </c>
      <c r="G3324" s="1">
        <v>0.0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1">
        <v>0.0</v>
      </c>
      <c r="N3324" s="1">
        <v>695.823</v>
      </c>
      <c r="O3324" s="1">
        <v>13.352</v>
      </c>
      <c r="P3324" s="1">
        <v>5.02</v>
      </c>
      <c r="Q3324" s="1">
        <v>1348.323</v>
      </c>
      <c r="R3324" s="1">
        <v>42.616</v>
      </c>
      <c r="S3324" s="1">
        <v>356.57</v>
      </c>
      <c r="T3324" s="1">
        <v>11.27</v>
      </c>
      <c r="V3324" s="1">
        <v>0.0</v>
      </c>
      <c r="W3324" s="1">
        <v>0.0</v>
      </c>
      <c r="X3324" s="1">
        <v>0.0</v>
      </c>
      <c r="Y3324" s="1">
        <v>55.381</v>
      </c>
      <c r="Z3324" s="1">
        <v>23.686</v>
      </c>
      <c r="AA3324" s="1">
        <v>24.61</v>
      </c>
      <c r="AB3324" s="1">
        <v>778.632</v>
      </c>
      <c r="AC3324" s="1">
        <v>20.35</v>
      </c>
      <c r="AD3324" s="1">
        <v>11.408</v>
      </c>
      <c r="AE3324" s="1">
        <v>10.355</v>
      </c>
      <c r="AF3324" s="1">
        <v>16.902</v>
      </c>
      <c r="AG3324" s="1">
        <v>5699.131</v>
      </c>
      <c r="AH3324" s="1">
        <v>0.869</v>
      </c>
      <c r="AI3324" s="1">
        <v>10.526</v>
      </c>
      <c r="AJ3324" s="1">
        <v>16.83</v>
      </c>
      <c r="AK3324" s="1">
        <v>591.014</v>
      </c>
      <c r="AL3324" s="1">
        <v>18.68</v>
      </c>
      <c r="AM3324" s="1">
        <v>5591.189</v>
      </c>
      <c r="AN3324" s="1">
        <v>176.719</v>
      </c>
      <c r="AO3324" s="1">
        <v>91.794</v>
      </c>
      <c r="AP3324" s="1">
        <v>98.22</v>
      </c>
      <c r="AQ3324" s="1">
        <v>-1.247</v>
      </c>
      <c r="AR3324" s="1">
        <v>-0.079</v>
      </c>
      <c r="AS3324" s="1">
        <v>6.219</v>
      </c>
      <c r="AT3324" s="1">
        <v>87.64</v>
      </c>
      <c r="AU3324" s="1">
        <v>2.77</v>
      </c>
      <c r="AV3324" s="1">
        <v>196.765</v>
      </c>
      <c r="AW3324" s="1">
        <v>-4.534</v>
      </c>
      <c r="AX3324" s="1">
        <v>-0.031</v>
      </c>
      <c r="AY3324" s="1">
        <v>20.943</v>
      </c>
      <c r="AZ3324" s="1">
        <v>0.662</v>
      </c>
      <c r="BA3324" s="1">
        <v>13.612</v>
      </c>
      <c r="BB3324" s="1">
        <v>3.457</v>
      </c>
      <c r="BC3324" s="1">
        <v>14.16</v>
      </c>
      <c r="BD3324" s="1">
        <v>1.53</v>
      </c>
      <c r="BE3324" s="1">
        <v>0.017</v>
      </c>
      <c r="BF3324" s="1">
        <v>2.416</v>
      </c>
      <c r="BG3324" s="1">
        <v>43.345</v>
      </c>
      <c r="BH3324" s="1">
        <v>1.37</v>
      </c>
      <c r="BI3324" s="1">
        <v>76.451</v>
      </c>
      <c r="BJ3324" s="1">
        <v>6.732</v>
      </c>
      <c r="BK3324" s="1">
        <v>1.343</v>
      </c>
      <c r="BL3324" s="1">
        <v>2.803</v>
      </c>
      <c r="BM3324" s="1">
        <v>0.062</v>
      </c>
      <c r="BN3324" s="1">
        <v>3.203</v>
      </c>
      <c r="BO3324" s="1">
        <v>52.837</v>
      </c>
      <c r="BP3324" s="1">
        <v>1.67</v>
      </c>
      <c r="BQ3324" s="1">
        <v>101.353</v>
      </c>
      <c r="BR3324" s="1">
        <v>8.206</v>
      </c>
      <c r="BS3324" s="1">
        <v>1.78</v>
      </c>
      <c r="BT3324" s="1">
        <v>4.26</v>
      </c>
      <c r="BU3324" s="1">
        <v>17.31</v>
      </c>
      <c r="BW3324" s="1">
        <v>0.0</v>
      </c>
      <c r="BX3324" s="1">
        <v>0.0</v>
      </c>
      <c r="BY3324" s="1">
        <v>0.0</v>
      </c>
      <c r="BZ3324" s="1">
        <v>0.0</v>
      </c>
      <c r="CA3324" s="1">
        <v>0.0</v>
      </c>
      <c r="CB3324" s="1">
        <v>0.0</v>
      </c>
      <c r="CC3324" s="1">
        <v>0.0</v>
      </c>
      <c r="CD3324" s="1">
        <v>10.249</v>
      </c>
      <c r="CE3324" s="1">
        <v>11.889</v>
      </c>
      <c r="CF3324" s="1">
        <v>127.884</v>
      </c>
      <c r="CG3324" s="1">
        <v>146.804</v>
      </c>
      <c r="CH3324" s="1">
        <v>4.64</v>
      </c>
      <c r="CI3324" s="1">
        <v>4046.101</v>
      </c>
      <c r="CJ3324" s="1">
        <v>-17.958</v>
      </c>
      <c r="CK3324" s="1">
        <v>-0.024</v>
      </c>
      <c r="CL3324" s="1">
        <v>3.508</v>
      </c>
      <c r="CM3324" s="1">
        <v>0.111</v>
      </c>
      <c r="CN3324" s="1">
        <v>22.801</v>
      </c>
      <c r="CO3324" s="1">
        <v>71.077</v>
      </c>
      <c r="CP3324" s="1">
        <v>0.0</v>
      </c>
      <c r="CQ3324" s="1">
        <v>0.0</v>
      </c>
      <c r="CR3324" s="1">
        <v>0.0</v>
      </c>
      <c r="CT3324" s="1">
        <v>0.0</v>
      </c>
      <c r="CU3324" s="1">
        <v>0.0</v>
      </c>
      <c r="CV3324" s="1">
        <v>0.0</v>
      </c>
      <c r="CW3324" s="1">
        <v>0.0</v>
      </c>
      <c r="CX3324" s="1">
        <v>0.0</v>
      </c>
      <c r="CY3324" s="1">
        <v>0.0</v>
      </c>
      <c r="CZ3324" s="1">
        <v>0.0</v>
      </c>
      <c r="DA3324" s="1">
        <v>643.851</v>
      </c>
      <c r="DB3324" s="1">
        <v>180.131</v>
      </c>
      <c r="DC3324" s="1">
        <v>2.803</v>
      </c>
      <c r="DD3324" s="1">
        <v>0.062</v>
      </c>
      <c r="DE3324" s="1">
        <v>3.203</v>
      </c>
      <c r="DF3324" s="1">
        <v>52.837</v>
      </c>
      <c r="DG3324" s="1">
        <v>1.67</v>
      </c>
      <c r="DH3324" s="1">
        <v>101.353</v>
      </c>
      <c r="DI3324" s="1">
        <v>8.206</v>
      </c>
      <c r="DJ3324" s="1">
        <v>1.78</v>
      </c>
      <c r="DK3324" s="1">
        <v>0.0</v>
      </c>
      <c r="DL3324" s="1">
        <v>0.0</v>
      </c>
      <c r="DM3324" s="1">
        <v>0.0</v>
      </c>
      <c r="DN3324" s="1">
        <v>0.0</v>
      </c>
      <c r="DO3324" s="1">
        <v>0.0</v>
      </c>
      <c r="DP3324" s="1">
        <v>0.008</v>
      </c>
      <c r="DQ3324" s="1">
        <v>0.0</v>
      </c>
      <c r="DR3324" s="1">
        <v>0.0</v>
      </c>
      <c r="DS3324" s="1">
        <v>6.92</v>
      </c>
      <c r="DT3324" s="1">
        <v>0.045</v>
      </c>
      <c r="DU3324" s="1">
        <v>0.787</v>
      </c>
      <c r="DV3324" s="1">
        <v>9.492</v>
      </c>
      <c r="DW3324" s="1">
        <v>0.3</v>
      </c>
      <c r="DX3324" s="1">
        <v>24.894</v>
      </c>
      <c r="DY3324" s="1">
        <v>1.474</v>
      </c>
      <c r="DZ3324" s="1">
        <v>0.437</v>
      </c>
    </row>
    <row r="3325">
      <c r="A3325" s="1" t="s">
        <v>393</v>
      </c>
      <c r="B3325" s="1">
        <v>2009.0</v>
      </c>
      <c r="C3325" s="1" t="s">
        <v>394</v>
      </c>
      <c r="D3325" s="1">
        <v>3.2030735E7</v>
      </c>
      <c r="E3325" s="1">
        <v>2.16763301888E11</v>
      </c>
      <c r="G3325" s="1">
        <v>0.0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635.451</v>
      </c>
      <c r="O3325" s="1">
        <v>-26.155</v>
      </c>
      <c r="P3325" s="1">
        <v>-11.146</v>
      </c>
      <c r="Q3325" s="1">
        <v>982.493</v>
      </c>
      <c r="R3325" s="1">
        <v>31.47</v>
      </c>
      <c r="S3325" s="1">
        <v>328.122</v>
      </c>
      <c r="T3325" s="1">
        <v>10.51</v>
      </c>
      <c r="V3325" s="1">
        <v>0.0</v>
      </c>
      <c r="W3325" s="1">
        <v>0.0</v>
      </c>
      <c r="X3325" s="1">
        <v>0.0</v>
      </c>
      <c r="Y3325" s="1">
        <v>50.215</v>
      </c>
      <c r="Z3325" s="1">
        <v>17.953</v>
      </c>
      <c r="AA3325" s="1">
        <v>25.55</v>
      </c>
      <c r="AB3325" s="1">
        <v>797.671</v>
      </c>
      <c r="AC3325" s="1">
        <v>20.93</v>
      </c>
      <c r="AD3325" s="1">
        <v>12.249</v>
      </c>
      <c r="AE3325" s="1">
        <v>-2.41</v>
      </c>
      <c r="AF3325" s="1">
        <v>-4.341</v>
      </c>
      <c r="AG3325" s="1">
        <v>5488.157</v>
      </c>
      <c r="AH3325" s="1">
        <v>0.811</v>
      </c>
      <c r="AI3325" s="1">
        <v>-5.203</v>
      </c>
      <c r="AJ3325" s="1">
        <v>-9.194</v>
      </c>
      <c r="AK3325" s="1">
        <v>549.16</v>
      </c>
      <c r="AL3325" s="1">
        <v>17.59</v>
      </c>
      <c r="AM3325" s="1">
        <v>5230.122</v>
      </c>
      <c r="AN3325" s="1">
        <v>167.525</v>
      </c>
      <c r="AO3325" s="1">
        <v>84.042</v>
      </c>
      <c r="AP3325" s="1">
        <v>95.569</v>
      </c>
      <c r="AQ3325" s="1">
        <v>9.854</v>
      </c>
      <c r="AR3325" s="1">
        <v>0.613</v>
      </c>
      <c r="AS3325" s="1">
        <v>6.832</v>
      </c>
      <c r="AT3325" s="1">
        <v>92.099</v>
      </c>
      <c r="AU3325" s="1">
        <v>2.95</v>
      </c>
      <c r="AV3325" s="1">
        <v>213.293</v>
      </c>
      <c r="AW3325" s="1">
        <v>0.0</v>
      </c>
      <c r="AX3325" s="1">
        <v>0.0</v>
      </c>
      <c r="AY3325" s="1">
        <v>20.666</v>
      </c>
      <c r="AZ3325" s="1">
        <v>0.662</v>
      </c>
      <c r="BA3325" s="1">
        <v>14.095</v>
      </c>
      <c r="BB3325" s="1">
        <v>3.897</v>
      </c>
      <c r="BC3325" s="1">
        <v>13.3</v>
      </c>
      <c r="BD3325" s="1">
        <v>180.443</v>
      </c>
      <c r="BE3325" s="1">
        <v>4.325</v>
      </c>
      <c r="BF3325" s="1">
        <v>6.741</v>
      </c>
      <c r="BG3325" s="1">
        <v>92.099</v>
      </c>
      <c r="BH3325" s="1">
        <v>2.95</v>
      </c>
      <c r="BI3325" s="1">
        <v>210.452</v>
      </c>
      <c r="BJ3325" s="1">
        <v>14.095</v>
      </c>
      <c r="BK3325" s="1">
        <v>3.846</v>
      </c>
      <c r="BL3325" s="1">
        <v>143.761</v>
      </c>
      <c r="BM3325" s="1">
        <v>4.564</v>
      </c>
      <c r="BN3325" s="1">
        <v>7.768</v>
      </c>
      <c r="BO3325" s="1">
        <v>104.275</v>
      </c>
      <c r="BP3325" s="1">
        <v>3.34</v>
      </c>
      <c r="BQ3325" s="1">
        <v>242.508</v>
      </c>
      <c r="BR3325" s="1">
        <v>15.958</v>
      </c>
      <c r="BS3325" s="1">
        <v>4.431</v>
      </c>
      <c r="BT3325" s="1">
        <v>4.62</v>
      </c>
      <c r="BU3325" s="1">
        <v>18.082</v>
      </c>
      <c r="BW3325" s="1">
        <v>0.0</v>
      </c>
      <c r="BX3325" s="1">
        <v>0.0</v>
      </c>
      <c r="BY3325" s="1">
        <v>0.0</v>
      </c>
      <c r="BZ3325" s="1">
        <v>0.0</v>
      </c>
      <c r="CA3325" s="1">
        <v>0.0</v>
      </c>
      <c r="CB3325" s="1">
        <v>0.0</v>
      </c>
      <c r="CC3325" s="1">
        <v>0.0</v>
      </c>
      <c r="CD3325" s="1">
        <v>1.047</v>
      </c>
      <c r="CE3325" s="1">
        <v>1.339</v>
      </c>
      <c r="CF3325" s="1">
        <v>129.223</v>
      </c>
      <c r="CG3325" s="1">
        <v>128.939</v>
      </c>
      <c r="CH3325" s="1">
        <v>4.13</v>
      </c>
      <c r="CI3325" s="1">
        <v>4034.336</v>
      </c>
      <c r="CJ3325" s="1">
        <v>-11.354</v>
      </c>
      <c r="CK3325" s="1">
        <v>-0.013</v>
      </c>
      <c r="CL3325" s="1">
        <v>3.069</v>
      </c>
      <c r="CM3325" s="1">
        <v>0.098</v>
      </c>
      <c r="CN3325" s="1">
        <v>19.732</v>
      </c>
      <c r="CO3325" s="1">
        <v>73.718</v>
      </c>
      <c r="CP3325" s="1">
        <v>0.0</v>
      </c>
      <c r="CQ3325" s="1">
        <v>0.0</v>
      </c>
      <c r="CR3325" s="1">
        <v>0.0</v>
      </c>
      <c r="CT3325" s="1">
        <v>0.0</v>
      </c>
      <c r="CU3325" s="1">
        <v>0.0</v>
      </c>
      <c r="CV3325" s="1">
        <v>0.0</v>
      </c>
      <c r="CW3325" s="1">
        <v>0.0</v>
      </c>
      <c r="CX3325" s="1">
        <v>0.0</v>
      </c>
      <c r="CY3325" s="1">
        <v>0.0</v>
      </c>
      <c r="CZ3325" s="1">
        <v>0.0</v>
      </c>
      <c r="DA3325" s="1">
        <v>653.435</v>
      </c>
      <c r="DB3325" s="1">
        <v>175.79</v>
      </c>
      <c r="DC3325" s="1">
        <v>143.761</v>
      </c>
      <c r="DD3325" s="1">
        <v>4.564</v>
      </c>
      <c r="DE3325" s="1">
        <v>7.768</v>
      </c>
      <c r="DF3325" s="1">
        <v>104.275</v>
      </c>
      <c r="DG3325" s="1">
        <v>3.34</v>
      </c>
      <c r="DH3325" s="1">
        <v>242.508</v>
      </c>
      <c r="DI3325" s="1">
        <v>15.958</v>
      </c>
      <c r="DJ3325" s="1">
        <v>4.431</v>
      </c>
      <c r="DK3325" s="1">
        <v>0.0</v>
      </c>
      <c r="DL3325" s="1">
        <v>0.0</v>
      </c>
      <c r="DM3325" s="1">
        <v>0.0</v>
      </c>
      <c r="DN3325" s="1">
        <v>0.0</v>
      </c>
      <c r="DO3325" s="1">
        <v>0.0</v>
      </c>
      <c r="DP3325" s="1">
        <v>0.008</v>
      </c>
      <c r="DQ3325" s="1">
        <v>0.0</v>
      </c>
      <c r="DR3325" s="1">
        <v>0.0</v>
      </c>
      <c r="DS3325" s="1">
        <v>31.154</v>
      </c>
      <c r="DT3325" s="1">
        <v>0.24</v>
      </c>
      <c r="DU3325" s="1">
        <v>1.027</v>
      </c>
      <c r="DV3325" s="1">
        <v>12.176</v>
      </c>
      <c r="DW3325" s="1">
        <v>0.39</v>
      </c>
      <c r="DX3325" s="1">
        <v>32.048</v>
      </c>
      <c r="DY3325" s="1">
        <v>1.863</v>
      </c>
      <c r="DZ3325" s="1">
        <v>0.586</v>
      </c>
    </row>
    <row r="3326">
      <c r="A3326" s="1" t="s">
        <v>393</v>
      </c>
      <c r="B3326" s="1">
        <v>2010.0</v>
      </c>
      <c r="C3326" s="1" t="s">
        <v>394</v>
      </c>
      <c r="D3326" s="1">
        <v>3.2466965E7</v>
      </c>
      <c r="E3326" s="1">
        <v>2.25643839488E11</v>
      </c>
      <c r="G3326" s="1">
        <v>0.0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v>0.0</v>
      </c>
      <c r="N3326" s="1">
        <v>610.503</v>
      </c>
      <c r="O3326" s="1">
        <v>3.004</v>
      </c>
      <c r="P3326" s="1">
        <v>0.945</v>
      </c>
      <c r="Q3326" s="1">
        <v>998.411</v>
      </c>
      <c r="R3326" s="1">
        <v>32.415</v>
      </c>
      <c r="S3326" s="1">
        <v>317.862</v>
      </c>
      <c r="T3326" s="1">
        <v>10.32</v>
      </c>
      <c r="V3326" s="1">
        <v>0.0</v>
      </c>
      <c r="W3326" s="1">
        <v>0.0</v>
      </c>
      <c r="X3326" s="1">
        <v>0.0</v>
      </c>
      <c r="Y3326" s="1">
        <v>45.164</v>
      </c>
      <c r="Z3326" s="1">
        <v>16.688</v>
      </c>
      <c r="AA3326" s="1">
        <v>26.79</v>
      </c>
      <c r="AB3326" s="1">
        <v>825.146</v>
      </c>
      <c r="AC3326" s="1">
        <v>22.85</v>
      </c>
      <c r="AD3326" s="1">
        <v>12.168</v>
      </c>
      <c r="AE3326" s="1">
        <v>10.903</v>
      </c>
      <c r="AF3326" s="1">
        <v>19.167</v>
      </c>
      <c r="AG3326" s="1">
        <v>6004.762</v>
      </c>
      <c r="AH3326" s="1">
        <v>0.864</v>
      </c>
      <c r="AI3326" s="1">
        <v>9.538</v>
      </c>
      <c r="AJ3326" s="1">
        <v>15.978</v>
      </c>
      <c r="AK3326" s="1">
        <v>571.658</v>
      </c>
      <c r="AL3326" s="1">
        <v>18.56</v>
      </c>
      <c r="AM3326" s="1">
        <v>5651.973</v>
      </c>
      <c r="AN3326" s="1">
        <v>183.502</v>
      </c>
      <c r="AO3326" s="1">
        <v>81.225</v>
      </c>
      <c r="AP3326" s="1">
        <v>94.468</v>
      </c>
      <c r="AQ3326" s="1">
        <v>8.011</v>
      </c>
      <c r="AR3326" s="1">
        <v>0.547</v>
      </c>
      <c r="AS3326" s="1">
        <v>7.379</v>
      </c>
      <c r="AT3326" s="1">
        <v>86.55</v>
      </c>
      <c r="AU3326" s="1">
        <v>2.81</v>
      </c>
      <c r="AV3326" s="1">
        <v>227.285</v>
      </c>
      <c r="AW3326" s="1">
        <v>13.38</v>
      </c>
      <c r="AX3326" s="1">
        <v>0.089</v>
      </c>
      <c r="AY3326" s="1">
        <v>23.116</v>
      </c>
      <c r="AZ3326" s="1">
        <v>0.751</v>
      </c>
      <c r="BA3326" s="1">
        <v>12.298</v>
      </c>
      <c r="BB3326" s="1">
        <v>3.799</v>
      </c>
      <c r="BC3326" s="1">
        <v>13.95</v>
      </c>
      <c r="BD3326" s="1">
        <v>35.023</v>
      </c>
      <c r="BE3326" s="1">
        <v>2.29</v>
      </c>
      <c r="BF3326" s="1">
        <v>9.031</v>
      </c>
      <c r="BG3326" s="1">
        <v>111.806</v>
      </c>
      <c r="BH3326" s="1">
        <v>3.63</v>
      </c>
      <c r="BI3326" s="1">
        <v>278.151</v>
      </c>
      <c r="BJ3326" s="1">
        <v>15.886</v>
      </c>
      <c r="BK3326" s="1">
        <v>4.649</v>
      </c>
      <c r="BL3326" s="1">
        <v>39.439</v>
      </c>
      <c r="BM3326" s="1">
        <v>2.979</v>
      </c>
      <c r="BN3326" s="1">
        <v>10.747</v>
      </c>
      <c r="BO3326" s="1">
        <v>132.134</v>
      </c>
      <c r="BP3326" s="1">
        <v>4.29</v>
      </c>
      <c r="BQ3326" s="1">
        <v>331.002</v>
      </c>
      <c r="BR3326" s="1">
        <v>18.775</v>
      </c>
      <c r="BS3326" s="1">
        <v>5.532</v>
      </c>
      <c r="BT3326" s="1">
        <v>3.94</v>
      </c>
      <c r="BU3326" s="1">
        <v>14.707</v>
      </c>
      <c r="BW3326" s="1">
        <v>0.0</v>
      </c>
      <c r="BX3326" s="1">
        <v>0.0</v>
      </c>
      <c r="BY3326" s="1">
        <v>0.0</v>
      </c>
      <c r="BZ3326" s="1">
        <v>0.0</v>
      </c>
      <c r="CA3326" s="1">
        <v>0.0</v>
      </c>
      <c r="CB3326" s="1">
        <v>0.0</v>
      </c>
      <c r="CC3326" s="1">
        <v>0.0</v>
      </c>
      <c r="CD3326" s="1">
        <v>11.209</v>
      </c>
      <c r="CE3326" s="1">
        <v>14.485</v>
      </c>
      <c r="CF3326" s="1">
        <v>143.708</v>
      </c>
      <c r="CG3326" s="1">
        <v>167.247</v>
      </c>
      <c r="CH3326" s="1">
        <v>5.43</v>
      </c>
      <c r="CI3326" s="1">
        <v>4426.277</v>
      </c>
      <c r="CJ3326" s="1">
        <v>24.994</v>
      </c>
      <c r="CK3326" s="1">
        <v>0.025</v>
      </c>
      <c r="CL3326" s="1">
        <v>3.784</v>
      </c>
      <c r="CM3326" s="1">
        <v>0.123</v>
      </c>
      <c r="CN3326" s="1">
        <v>23.764</v>
      </c>
      <c r="CO3326" s="1">
        <v>73.981</v>
      </c>
      <c r="CP3326" s="1">
        <v>0.0</v>
      </c>
      <c r="CQ3326" s="1">
        <v>0.0</v>
      </c>
      <c r="CR3326" s="1">
        <v>0.0</v>
      </c>
      <c r="CT3326" s="1">
        <v>0.0</v>
      </c>
      <c r="CU3326" s="1">
        <v>0.0</v>
      </c>
      <c r="CV3326" s="1">
        <v>0.0</v>
      </c>
      <c r="CW3326" s="1">
        <v>0.0</v>
      </c>
      <c r="CX3326" s="1">
        <v>0.0</v>
      </c>
      <c r="CY3326" s="1">
        <v>0.0</v>
      </c>
      <c r="CZ3326" s="1">
        <v>0.0</v>
      </c>
      <c r="DA3326" s="1">
        <v>703.792</v>
      </c>
      <c r="DB3326" s="1">
        <v>194.956</v>
      </c>
      <c r="DC3326" s="1">
        <v>39.439</v>
      </c>
      <c r="DD3326" s="1">
        <v>2.979</v>
      </c>
      <c r="DE3326" s="1">
        <v>10.747</v>
      </c>
      <c r="DF3326" s="1">
        <v>132.134</v>
      </c>
      <c r="DG3326" s="1">
        <v>4.29</v>
      </c>
      <c r="DH3326" s="1">
        <v>331.002</v>
      </c>
      <c r="DI3326" s="1">
        <v>18.775</v>
      </c>
      <c r="DJ3326" s="1">
        <v>5.532</v>
      </c>
      <c r="DK3326" s="1">
        <v>0.0</v>
      </c>
      <c r="DL3326" s="1">
        <v>0.0</v>
      </c>
      <c r="DM3326" s="1">
        <v>0.0</v>
      </c>
      <c r="DN3326" s="1">
        <v>0.0</v>
      </c>
      <c r="DO3326" s="1">
        <v>0.0</v>
      </c>
      <c r="DP3326" s="1">
        <v>0.008</v>
      </c>
      <c r="DQ3326" s="1">
        <v>0.0</v>
      </c>
      <c r="DR3326" s="1">
        <v>0.0</v>
      </c>
      <c r="DS3326" s="1">
        <v>68.448</v>
      </c>
      <c r="DT3326" s="1">
        <v>0.689</v>
      </c>
      <c r="DU3326" s="1">
        <v>1.716</v>
      </c>
      <c r="DV3326" s="1">
        <v>20.328</v>
      </c>
      <c r="DW3326" s="1">
        <v>0.66</v>
      </c>
      <c r="DX3326" s="1">
        <v>52.842</v>
      </c>
      <c r="DY3326" s="1">
        <v>2.888</v>
      </c>
      <c r="DZ3326" s="1">
        <v>0.883</v>
      </c>
    </row>
    <row r="3327">
      <c r="A3327" s="1" t="s">
        <v>393</v>
      </c>
      <c r="B3327" s="1">
        <v>2011.0</v>
      </c>
      <c r="C3327" s="1" t="s">
        <v>394</v>
      </c>
      <c r="D3327" s="1">
        <v>3.291254E7</v>
      </c>
      <c r="E3327" s="1">
        <v>2.38103281664E11</v>
      </c>
      <c r="G3327" s="1">
        <v>0.0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1">
        <v>0.0</v>
      </c>
      <c r="N3327" s="1">
        <v>652.709</v>
      </c>
      <c r="O3327" s="1">
        <v>6.819</v>
      </c>
      <c r="P3327" s="1">
        <v>2.211</v>
      </c>
      <c r="Q3327" s="1">
        <v>1052.058</v>
      </c>
      <c r="R3327" s="1">
        <v>34.626</v>
      </c>
      <c r="S3327" s="1">
        <v>342.423</v>
      </c>
      <c r="T3327" s="1">
        <v>11.27</v>
      </c>
      <c r="V3327" s="1">
        <v>0.0</v>
      </c>
      <c r="W3327" s="1">
        <v>0.0</v>
      </c>
      <c r="X3327" s="1">
        <v>0.0</v>
      </c>
      <c r="Y3327" s="1">
        <v>46.264</v>
      </c>
      <c r="Z3327" s="1">
        <v>16.949</v>
      </c>
      <c r="AA3327" s="1">
        <v>28.97</v>
      </c>
      <c r="AB3327" s="1">
        <v>880.212</v>
      </c>
      <c r="AC3327" s="1">
        <v>24.36</v>
      </c>
      <c r="AD3327" s="1">
        <v>12.172</v>
      </c>
      <c r="AE3327" s="1">
        <v>5.022</v>
      </c>
      <c r="AF3327" s="1">
        <v>9.791</v>
      </c>
      <c r="AG3327" s="1">
        <v>6220.956</v>
      </c>
      <c r="AH3327" s="1">
        <v>0.86</v>
      </c>
      <c r="AI3327" s="1">
        <v>7.522</v>
      </c>
      <c r="AJ3327" s="1">
        <v>13.803</v>
      </c>
      <c r="AK3327" s="1">
        <v>654.158</v>
      </c>
      <c r="AL3327" s="1">
        <v>21.53</v>
      </c>
      <c r="AM3327" s="1">
        <v>5994.841</v>
      </c>
      <c r="AN3327" s="1">
        <v>197.305</v>
      </c>
      <c r="AO3327" s="1">
        <v>88.383</v>
      </c>
      <c r="AP3327" s="1">
        <v>96.579</v>
      </c>
      <c r="AQ3327" s="1">
        <v>26.574</v>
      </c>
      <c r="AR3327" s="1">
        <v>1.961</v>
      </c>
      <c r="AS3327" s="1">
        <v>9.34</v>
      </c>
      <c r="AT3327" s="1">
        <v>118.8</v>
      </c>
      <c r="AU3327" s="1">
        <v>3.91</v>
      </c>
      <c r="AV3327" s="1">
        <v>283.789</v>
      </c>
      <c r="AW3327" s="1">
        <v>-14.286</v>
      </c>
      <c r="AX3327" s="1">
        <v>-0.107</v>
      </c>
      <c r="AY3327" s="1">
        <v>19.546</v>
      </c>
      <c r="AZ3327" s="1">
        <v>0.643</v>
      </c>
      <c r="BA3327" s="1">
        <v>16.051</v>
      </c>
      <c r="BB3327" s="1">
        <v>4.572</v>
      </c>
      <c r="BC3327" s="1">
        <v>15.9</v>
      </c>
      <c r="BD3327" s="1">
        <v>-42.171</v>
      </c>
      <c r="BE3327" s="1">
        <v>-3.835</v>
      </c>
      <c r="BF3327" s="1">
        <v>5.195</v>
      </c>
      <c r="BG3327" s="1">
        <v>65.021</v>
      </c>
      <c r="BH3327" s="1">
        <v>2.14</v>
      </c>
      <c r="BI3327" s="1">
        <v>157.853</v>
      </c>
      <c r="BJ3327" s="1">
        <v>8.785</v>
      </c>
      <c r="BK3327" s="1">
        <v>2.543</v>
      </c>
      <c r="BL3327" s="1">
        <v>-34.628</v>
      </c>
      <c r="BM3327" s="1">
        <v>-3.758</v>
      </c>
      <c r="BN3327" s="1">
        <v>6.989</v>
      </c>
      <c r="BO3327" s="1">
        <v>85.985</v>
      </c>
      <c r="BP3327" s="1">
        <v>2.83</v>
      </c>
      <c r="BQ3327" s="1">
        <v>212.346</v>
      </c>
      <c r="BR3327" s="1">
        <v>11.617</v>
      </c>
      <c r="BS3327" s="1">
        <v>3.421</v>
      </c>
      <c r="BT3327" s="1">
        <v>4.61</v>
      </c>
      <c r="BU3327" s="1">
        <v>15.913</v>
      </c>
      <c r="BW3327" s="1">
        <v>0.0</v>
      </c>
      <c r="BX3327" s="1">
        <v>0.0</v>
      </c>
      <c r="BY3327" s="1">
        <v>0.0</v>
      </c>
      <c r="BZ3327" s="1">
        <v>0.0</v>
      </c>
      <c r="CA3327" s="1">
        <v>0.0</v>
      </c>
      <c r="CB3327" s="1">
        <v>0.0</v>
      </c>
      <c r="CC3327" s="1">
        <v>0.0</v>
      </c>
      <c r="CD3327" s="1">
        <v>6.702</v>
      </c>
      <c r="CE3327" s="1">
        <v>9.632</v>
      </c>
      <c r="CF3327" s="1">
        <v>153.339</v>
      </c>
      <c r="CG3327" s="1">
        <v>192.936</v>
      </c>
      <c r="CH3327" s="1">
        <v>6.35</v>
      </c>
      <c r="CI3327" s="1">
        <v>4658.995</v>
      </c>
      <c r="CJ3327" s="1">
        <v>0.0</v>
      </c>
      <c r="CK3327" s="1">
        <v>0.0</v>
      </c>
      <c r="CL3327" s="1">
        <v>3.733</v>
      </c>
      <c r="CM3327" s="1">
        <v>0.123</v>
      </c>
      <c r="CN3327" s="1">
        <v>26.067</v>
      </c>
      <c r="CO3327" s="1">
        <v>75.058</v>
      </c>
      <c r="CP3327" s="1">
        <v>0.0</v>
      </c>
      <c r="CQ3327" s="1">
        <v>0.0</v>
      </c>
      <c r="CR3327" s="1">
        <v>0.0</v>
      </c>
      <c r="CT3327" s="1">
        <v>0.0</v>
      </c>
      <c r="CU3327" s="1">
        <v>0.0</v>
      </c>
      <c r="CV3327" s="1">
        <v>0.0</v>
      </c>
      <c r="CW3327" s="1">
        <v>0.0</v>
      </c>
      <c r="CX3327" s="1">
        <v>0.0</v>
      </c>
      <c r="CY3327" s="1">
        <v>0.0</v>
      </c>
      <c r="CZ3327" s="1">
        <v>0.0</v>
      </c>
      <c r="DA3327" s="1">
        <v>740.143</v>
      </c>
      <c r="DB3327" s="1">
        <v>204.747</v>
      </c>
      <c r="DC3327" s="1">
        <v>-34.628</v>
      </c>
      <c r="DD3327" s="1">
        <v>-3.758</v>
      </c>
      <c r="DE3327" s="1">
        <v>6.989</v>
      </c>
      <c r="DF3327" s="1">
        <v>85.985</v>
      </c>
      <c r="DG3327" s="1">
        <v>2.83</v>
      </c>
      <c r="DH3327" s="1">
        <v>212.346</v>
      </c>
      <c r="DI3327" s="1">
        <v>11.617</v>
      </c>
      <c r="DJ3327" s="1">
        <v>3.421</v>
      </c>
      <c r="DK3327" s="1">
        <v>0.0</v>
      </c>
      <c r="DL3327" s="1">
        <v>0.0</v>
      </c>
      <c r="DM3327" s="1">
        <v>0.0</v>
      </c>
      <c r="DN3327" s="1">
        <v>0.0</v>
      </c>
      <c r="DO3327" s="1">
        <v>0.0</v>
      </c>
      <c r="DP3327" s="1">
        <v>0.008</v>
      </c>
      <c r="DQ3327" s="1">
        <v>0.0</v>
      </c>
      <c r="DR3327" s="1">
        <v>0.0</v>
      </c>
      <c r="DS3327" s="1">
        <v>5.07</v>
      </c>
      <c r="DT3327" s="1">
        <v>0.078</v>
      </c>
      <c r="DU3327" s="1">
        <v>1.793</v>
      </c>
      <c r="DV3327" s="1">
        <v>20.965</v>
      </c>
      <c r="DW3327" s="1">
        <v>0.69</v>
      </c>
      <c r="DX3327" s="1">
        <v>54.486</v>
      </c>
      <c r="DY3327" s="1">
        <v>2.833</v>
      </c>
      <c r="DZ3327" s="1">
        <v>0.878</v>
      </c>
    </row>
    <row r="3328">
      <c r="A3328" s="1" t="s">
        <v>393</v>
      </c>
      <c r="B3328" s="1">
        <v>2012.0</v>
      </c>
      <c r="C3328" s="1" t="s">
        <v>394</v>
      </c>
      <c r="D3328" s="1">
        <v>3.3355201E7</v>
      </c>
      <c r="E3328" s="1">
        <v>2.45270183936E11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>
        <v>0.0</v>
      </c>
      <c r="N3328" s="1">
        <v>648.435</v>
      </c>
      <c r="O3328" s="1">
        <v>1.573</v>
      </c>
      <c r="P3328" s="1">
        <v>0.545</v>
      </c>
      <c r="Q3328" s="1">
        <v>1054.424</v>
      </c>
      <c r="R3328" s="1">
        <v>35.171</v>
      </c>
      <c r="S3328" s="1">
        <v>340.876</v>
      </c>
      <c r="T3328" s="1">
        <v>11.37</v>
      </c>
      <c r="V3328" s="1">
        <v>0.0</v>
      </c>
      <c r="W3328" s="1">
        <v>0.0</v>
      </c>
      <c r="X3328" s="1">
        <v>0.0</v>
      </c>
      <c r="Y3328" s="1">
        <v>42.889</v>
      </c>
      <c r="Z3328" s="1">
        <v>16.906</v>
      </c>
      <c r="AA3328" s="1">
        <v>31.35</v>
      </c>
      <c r="AB3328" s="1">
        <v>939.883</v>
      </c>
      <c r="AC3328" s="1">
        <v>26.51</v>
      </c>
      <c r="AD3328" s="1">
        <v>12.963</v>
      </c>
      <c r="AE3328" s="1">
        <v>1.795</v>
      </c>
      <c r="AF3328" s="1">
        <v>3.674</v>
      </c>
      <c r="AG3328" s="1">
        <v>6248.555</v>
      </c>
      <c r="AH3328" s="1">
        <v>0.85</v>
      </c>
      <c r="AI3328" s="1">
        <v>2.356</v>
      </c>
      <c r="AJ3328" s="1">
        <v>4.648</v>
      </c>
      <c r="AK3328" s="1">
        <v>718.329</v>
      </c>
      <c r="AL3328" s="1">
        <v>23.96</v>
      </c>
      <c r="AM3328" s="1">
        <v>6054.627</v>
      </c>
      <c r="AN3328" s="1">
        <v>201.953</v>
      </c>
      <c r="AO3328" s="1">
        <v>90.381</v>
      </c>
      <c r="AP3328" s="1">
        <v>97.077</v>
      </c>
      <c r="AQ3328" s="1">
        <v>33.741</v>
      </c>
      <c r="AR3328" s="1">
        <v>3.151</v>
      </c>
      <c r="AS3328" s="1">
        <v>12.492</v>
      </c>
      <c r="AT3328" s="1">
        <v>178.383</v>
      </c>
      <c r="AU3328" s="1">
        <v>5.95</v>
      </c>
      <c r="AV3328" s="1">
        <v>374.504</v>
      </c>
      <c r="AW3328" s="1">
        <v>31.667</v>
      </c>
      <c r="AX3328" s="1">
        <v>0.204</v>
      </c>
      <c r="AY3328" s="1">
        <v>25.393</v>
      </c>
      <c r="AZ3328" s="1">
        <v>0.847</v>
      </c>
      <c r="BA3328" s="1">
        <v>22.444</v>
      </c>
      <c r="BB3328" s="1">
        <v>6.005</v>
      </c>
      <c r="BC3328" s="1">
        <v>17.19</v>
      </c>
      <c r="BD3328" s="1">
        <v>-18.67</v>
      </c>
      <c r="BE3328" s="1">
        <v>-0.992</v>
      </c>
      <c r="BF3328" s="1">
        <v>4.204</v>
      </c>
      <c r="BG3328" s="1">
        <v>54.564</v>
      </c>
      <c r="BH3328" s="1">
        <v>1.82</v>
      </c>
      <c r="BI3328" s="1">
        <v>126.026</v>
      </c>
      <c r="BJ3328" s="1">
        <v>6.865</v>
      </c>
      <c r="BK3328" s="1">
        <v>2.021</v>
      </c>
      <c r="BL3328" s="1">
        <v>-12.551</v>
      </c>
      <c r="BM3328" s="1">
        <v>-0.909</v>
      </c>
      <c r="BN3328" s="1">
        <v>6.08</v>
      </c>
      <c r="BO3328" s="1">
        <v>76.45</v>
      </c>
      <c r="BP3328" s="1">
        <v>2.55</v>
      </c>
      <c r="BQ3328" s="1">
        <v>182.285</v>
      </c>
      <c r="BR3328" s="1">
        <v>9.619</v>
      </c>
      <c r="BS3328" s="1">
        <v>2.923</v>
      </c>
      <c r="BT3328" s="1">
        <v>4.84</v>
      </c>
      <c r="BU3328" s="1">
        <v>15.439</v>
      </c>
      <c r="BW3328" s="1">
        <v>0.0</v>
      </c>
      <c r="BX3328" s="1">
        <v>0.0</v>
      </c>
      <c r="BY3328" s="1">
        <v>0.0</v>
      </c>
      <c r="BZ3328" s="1">
        <v>0.0</v>
      </c>
      <c r="CA3328" s="1">
        <v>0.0</v>
      </c>
      <c r="CB3328" s="1">
        <v>0.0</v>
      </c>
      <c r="CC3328" s="1">
        <v>0.0</v>
      </c>
      <c r="CD3328" s="1">
        <v>0.621</v>
      </c>
      <c r="CE3328" s="1">
        <v>0.952</v>
      </c>
      <c r="CF3328" s="1">
        <v>154.291</v>
      </c>
      <c r="CG3328" s="1">
        <v>199.069</v>
      </c>
      <c r="CH3328" s="1">
        <v>6.64</v>
      </c>
      <c r="CI3328" s="1">
        <v>4625.699</v>
      </c>
      <c r="CJ3328" s="1">
        <v>-29.808</v>
      </c>
      <c r="CK3328" s="1">
        <v>-0.037</v>
      </c>
      <c r="CL3328" s="1">
        <v>2.585</v>
      </c>
      <c r="CM3328" s="1">
        <v>0.086</v>
      </c>
      <c r="CN3328" s="1">
        <v>25.047</v>
      </c>
      <c r="CO3328" s="1">
        <v>74.166</v>
      </c>
      <c r="CP3328" s="1">
        <v>0.0</v>
      </c>
      <c r="CQ3328" s="1">
        <v>0.0</v>
      </c>
      <c r="CR3328" s="1">
        <v>0.0</v>
      </c>
      <c r="CT3328" s="1">
        <v>0.0</v>
      </c>
      <c r="CU3328" s="1">
        <v>0.0</v>
      </c>
      <c r="CV3328" s="1">
        <v>0.0</v>
      </c>
      <c r="CW3328" s="1">
        <v>0.0</v>
      </c>
      <c r="CX3328" s="1">
        <v>0.0</v>
      </c>
      <c r="CY3328" s="1">
        <v>0.0</v>
      </c>
      <c r="CZ3328" s="1">
        <v>0.0</v>
      </c>
      <c r="DA3328" s="1">
        <v>794.779</v>
      </c>
      <c r="DB3328" s="1">
        <v>208.422</v>
      </c>
      <c r="DC3328" s="1">
        <v>-12.551</v>
      </c>
      <c r="DD3328" s="1">
        <v>-0.909</v>
      </c>
      <c r="DE3328" s="1">
        <v>6.08</v>
      </c>
      <c r="DF3328" s="1">
        <v>76.45</v>
      </c>
      <c r="DG3328" s="1">
        <v>2.55</v>
      </c>
      <c r="DH3328" s="1">
        <v>182.285</v>
      </c>
      <c r="DI3328" s="1">
        <v>9.619</v>
      </c>
      <c r="DJ3328" s="1">
        <v>2.923</v>
      </c>
      <c r="DK3328" s="1">
        <v>0.27</v>
      </c>
      <c r="DL3328" s="1">
        <v>0.0</v>
      </c>
      <c r="DM3328" s="1">
        <v>0.0</v>
      </c>
      <c r="DN3328" s="1">
        <v>0.0</v>
      </c>
      <c r="DO3328" s="1">
        <v>0.0</v>
      </c>
      <c r="DP3328" s="1">
        <v>0.008</v>
      </c>
      <c r="DQ3328" s="1">
        <v>0.0</v>
      </c>
      <c r="DR3328" s="1">
        <v>0.0</v>
      </c>
      <c r="DS3328" s="1">
        <v>5.172</v>
      </c>
      <c r="DT3328" s="1">
        <v>0.083</v>
      </c>
      <c r="DU3328" s="1">
        <v>1.876</v>
      </c>
      <c r="DV3328" s="1">
        <v>21.886</v>
      </c>
      <c r="DW3328" s="1">
        <v>0.73</v>
      </c>
      <c r="DX3328" s="1">
        <v>56.252</v>
      </c>
      <c r="DY3328" s="1">
        <v>2.754</v>
      </c>
      <c r="DZ3328" s="1">
        <v>0.902</v>
      </c>
    </row>
    <row r="3329">
      <c r="A3329" s="1" t="s">
        <v>393</v>
      </c>
      <c r="B3329" s="1">
        <v>2013.0</v>
      </c>
      <c r="C3329" s="1" t="s">
        <v>394</v>
      </c>
      <c r="D3329" s="1">
        <v>3.3787523E7</v>
      </c>
      <c r="E3329" s="1">
        <v>2.56393199616E11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612.472</v>
      </c>
      <c r="O3329" s="1">
        <v>-0.764</v>
      </c>
      <c r="P3329" s="1">
        <v>-0.269</v>
      </c>
      <c r="Q3329" s="1">
        <v>1032.981</v>
      </c>
      <c r="R3329" s="1">
        <v>34.902</v>
      </c>
      <c r="S3329" s="1">
        <v>359.304</v>
      </c>
      <c r="T3329" s="1">
        <v>12.14</v>
      </c>
      <c r="V3329" s="1">
        <v>0.0</v>
      </c>
      <c r="W3329" s="1">
        <v>0.0</v>
      </c>
      <c r="X3329" s="1">
        <v>0.0</v>
      </c>
      <c r="Y3329" s="1">
        <v>45.063</v>
      </c>
      <c r="Z3329" s="1">
        <v>16.362</v>
      </c>
      <c r="AA3329" s="1">
        <v>32.34</v>
      </c>
      <c r="AB3329" s="1">
        <v>957.158</v>
      </c>
      <c r="AC3329" s="1">
        <v>26.94</v>
      </c>
      <c r="AD3329" s="1">
        <v>12.988</v>
      </c>
      <c r="AE3329" s="1">
        <v>2.666</v>
      </c>
      <c r="AF3329" s="1">
        <v>5.557</v>
      </c>
      <c r="AG3329" s="1">
        <v>6333.083</v>
      </c>
      <c r="AH3329" s="1">
        <v>0.835</v>
      </c>
      <c r="AI3329" s="1">
        <v>0.557</v>
      </c>
      <c r="AJ3329" s="1">
        <v>1.124</v>
      </c>
      <c r="AK3329" s="1">
        <v>668.59</v>
      </c>
      <c r="AL3329" s="1">
        <v>22.59</v>
      </c>
      <c r="AM3329" s="1">
        <v>6010.429</v>
      </c>
      <c r="AN3329" s="1">
        <v>203.077</v>
      </c>
      <c r="AO3329" s="1">
        <v>83.853</v>
      </c>
      <c r="AP3329" s="1">
        <v>95.204</v>
      </c>
      <c r="AQ3329" s="1">
        <v>-3.035</v>
      </c>
      <c r="AR3329" s="1">
        <v>-0.379</v>
      </c>
      <c r="AS3329" s="1">
        <v>12.112</v>
      </c>
      <c r="AT3329" s="1">
        <v>172.253</v>
      </c>
      <c r="AU3329" s="1">
        <v>5.82</v>
      </c>
      <c r="AV3329" s="1">
        <v>358.49</v>
      </c>
      <c r="AW3329" s="1">
        <v>22.785</v>
      </c>
      <c r="AX3329" s="1">
        <v>0.193</v>
      </c>
      <c r="AY3329" s="1">
        <v>30.78</v>
      </c>
      <c r="AZ3329" s="1">
        <v>1.04</v>
      </c>
      <c r="BA3329" s="1">
        <v>21.604</v>
      </c>
      <c r="BB3329" s="1">
        <v>5.678</v>
      </c>
      <c r="BC3329" s="1">
        <v>16.5</v>
      </c>
      <c r="BD3329" s="1">
        <v>70.754</v>
      </c>
      <c r="BE3329" s="1">
        <v>2.919</v>
      </c>
      <c r="BF3329" s="1">
        <v>7.123</v>
      </c>
      <c r="BG3329" s="1">
        <v>88.494</v>
      </c>
      <c r="BH3329" s="1">
        <v>2.99</v>
      </c>
      <c r="BI3329" s="1">
        <v>210.81</v>
      </c>
      <c r="BJ3329" s="1">
        <v>11.099</v>
      </c>
      <c r="BK3329" s="1">
        <v>3.339</v>
      </c>
      <c r="BL3329" s="1">
        <v>69.556</v>
      </c>
      <c r="BM3329" s="1">
        <v>4.15</v>
      </c>
      <c r="BN3329" s="1">
        <v>10.23</v>
      </c>
      <c r="BO3329" s="1">
        <v>128.746</v>
      </c>
      <c r="BP3329" s="1">
        <v>4.35</v>
      </c>
      <c r="BQ3329" s="1">
        <v>302.78</v>
      </c>
      <c r="BR3329" s="1">
        <v>16.147</v>
      </c>
      <c r="BS3329" s="1">
        <v>4.796</v>
      </c>
      <c r="BT3329" s="1">
        <v>5.4</v>
      </c>
      <c r="BU3329" s="1">
        <v>16.698</v>
      </c>
      <c r="BW3329" s="1">
        <v>0.0</v>
      </c>
      <c r="BX3329" s="1">
        <v>0.0</v>
      </c>
      <c r="BY3329" s="1">
        <v>0.0</v>
      </c>
      <c r="BZ3329" s="1">
        <v>0.0</v>
      </c>
      <c r="CA3329" s="1">
        <v>0.0</v>
      </c>
      <c r="CB3329" s="1">
        <v>0.0</v>
      </c>
      <c r="CC3329" s="1">
        <v>0.0</v>
      </c>
      <c r="CD3329" s="1">
        <v>1.148</v>
      </c>
      <c r="CE3329" s="1">
        <v>1.772</v>
      </c>
      <c r="CF3329" s="1">
        <v>156.063</v>
      </c>
      <c r="CG3329" s="1">
        <v>137.033</v>
      </c>
      <c r="CH3329" s="1">
        <v>4.63</v>
      </c>
      <c r="CI3329" s="1">
        <v>4618.958</v>
      </c>
      <c r="CJ3329" s="1">
        <v>13.973</v>
      </c>
      <c r="CK3329" s="1">
        <v>0.012</v>
      </c>
      <c r="CL3329" s="1">
        <v>2.909</v>
      </c>
      <c r="CM3329" s="1">
        <v>0.098</v>
      </c>
      <c r="CN3329" s="1">
        <v>17.186</v>
      </c>
      <c r="CO3329" s="1">
        <v>73.163</v>
      </c>
      <c r="CP3329" s="1">
        <v>0.0</v>
      </c>
      <c r="CQ3329" s="1">
        <v>0.0</v>
      </c>
      <c r="CR3329" s="1">
        <v>0.0</v>
      </c>
      <c r="CT3329" s="1">
        <v>0.0</v>
      </c>
      <c r="CU3329" s="1">
        <v>0.0</v>
      </c>
      <c r="CV3329" s="1">
        <v>0.0</v>
      </c>
      <c r="CW3329" s="1">
        <v>0.0</v>
      </c>
      <c r="CX3329" s="1">
        <v>0.0</v>
      </c>
      <c r="CY3329" s="1">
        <v>0.0</v>
      </c>
      <c r="CZ3329" s="1">
        <v>0.0</v>
      </c>
      <c r="DA3329" s="1">
        <v>797.336</v>
      </c>
      <c r="DB3329" s="1">
        <v>213.979</v>
      </c>
      <c r="DC3329" s="1">
        <v>69.556</v>
      </c>
      <c r="DD3329" s="1">
        <v>4.15</v>
      </c>
      <c r="DE3329" s="1">
        <v>10.23</v>
      </c>
      <c r="DF3329" s="1">
        <v>128.746</v>
      </c>
      <c r="DG3329" s="1">
        <v>4.35</v>
      </c>
      <c r="DH3329" s="1">
        <v>302.78</v>
      </c>
      <c r="DI3329" s="1">
        <v>16.147</v>
      </c>
      <c r="DJ3329" s="1">
        <v>4.796</v>
      </c>
      <c r="DK3329" s="1">
        <v>-0.269</v>
      </c>
      <c r="DL3329" s="1">
        <v>0.0</v>
      </c>
      <c r="DM3329" s="1">
        <v>0.0</v>
      </c>
      <c r="DN3329" s="1">
        <v>0.0</v>
      </c>
      <c r="DO3329" s="1">
        <v>0.0</v>
      </c>
      <c r="DP3329" s="1">
        <v>0.008</v>
      </c>
      <c r="DQ3329" s="1">
        <v>0.0</v>
      </c>
      <c r="DR3329" s="1">
        <v>0.0</v>
      </c>
      <c r="DS3329" s="1">
        <v>66.882</v>
      </c>
      <c r="DT3329" s="1">
        <v>1.231</v>
      </c>
      <c r="DU3329" s="1">
        <v>3.107</v>
      </c>
      <c r="DV3329" s="1">
        <v>40.252</v>
      </c>
      <c r="DW3329" s="1">
        <v>1.36</v>
      </c>
      <c r="DX3329" s="1">
        <v>91.962</v>
      </c>
      <c r="DY3329" s="1">
        <v>5.048</v>
      </c>
      <c r="DZ3329" s="1">
        <v>1.457</v>
      </c>
    </row>
    <row r="3330">
      <c r="A3330" s="1" t="s">
        <v>393</v>
      </c>
      <c r="B3330" s="1">
        <v>2014.0</v>
      </c>
      <c r="C3330" s="1" t="s">
        <v>394</v>
      </c>
      <c r="D3330" s="1">
        <v>3.4204741E7</v>
      </c>
      <c r="E3330" s="1">
        <v>2.6325172224E11</v>
      </c>
      <c r="G3330" s="1">
        <v>0.0</v>
      </c>
      <c r="H3330" s="1">
        <v>0.0</v>
      </c>
      <c r="I3330" s="1">
        <v>0.0</v>
      </c>
      <c r="J3330" s="1">
        <v>0.292</v>
      </c>
      <c r="K3330" s="1">
        <v>0.01</v>
      </c>
      <c r="L3330" s="1">
        <v>0.036</v>
      </c>
      <c r="M3330" s="1">
        <v>0.0</v>
      </c>
      <c r="N3330" s="1">
        <v>651.353</v>
      </c>
      <c r="O3330" s="1">
        <v>34.528</v>
      </c>
      <c r="P3330" s="1">
        <v>12.051</v>
      </c>
      <c r="Q3330" s="1">
        <v>1372.701</v>
      </c>
      <c r="R3330" s="1">
        <v>46.953</v>
      </c>
      <c r="S3330" s="1">
        <v>466.31</v>
      </c>
      <c r="T3330" s="1">
        <v>15.95</v>
      </c>
      <c r="V3330" s="1">
        <v>0.0</v>
      </c>
      <c r="W3330" s="1">
        <v>0.0</v>
      </c>
      <c r="X3330" s="1">
        <v>0.0</v>
      </c>
      <c r="Y3330" s="1">
        <v>56.802</v>
      </c>
      <c r="Z3330" s="1">
        <v>21.693</v>
      </c>
      <c r="AA3330" s="1">
        <v>34.09</v>
      </c>
      <c r="AB3330" s="1">
        <v>996.645</v>
      </c>
      <c r="AC3330" s="1">
        <v>28.08</v>
      </c>
      <c r="AD3330" s="1">
        <v>13.287</v>
      </c>
      <c r="AE3330" s="1">
        <v>1.423</v>
      </c>
      <c r="AF3330" s="1">
        <v>3.046</v>
      </c>
      <c r="AG3330" s="1">
        <v>6344.883</v>
      </c>
      <c r="AH3330" s="1">
        <v>0.824</v>
      </c>
      <c r="AI3330" s="1">
        <v>2.117</v>
      </c>
      <c r="AJ3330" s="1">
        <v>4.3</v>
      </c>
      <c r="AK3330" s="1">
        <v>705.165</v>
      </c>
      <c r="AL3330" s="1">
        <v>24.12</v>
      </c>
      <c r="AM3330" s="1">
        <v>6062.819</v>
      </c>
      <c r="AN3330" s="1">
        <v>207.377</v>
      </c>
      <c r="AO3330" s="1">
        <v>85.897</v>
      </c>
      <c r="AP3330" s="1">
        <v>95.813</v>
      </c>
      <c r="AQ3330" s="1">
        <v>-3.084</v>
      </c>
      <c r="AR3330" s="1">
        <v>-0.373</v>
      </c>
      <c r="AS3330" s="1">
        <v>11.739</v>
      </c>
      <c r="AT3330" s="1">
        <v>163.72</v>
      </c>
      <c r="AU3330" s="1">
        <v>5.6</v>
      </c>
      <c r="AV3330" s="1">
        <v>343.198</v>
      </c>
      <c r="AW3330" s="1">
        <v>0.0</v>
      </c>
      <c r="AX3330" s="1">
        <v>0.0</v>
      </c>
      <c r="AY3330" s="1">
        <v>30.405</v>
      </c>
      <c r="AZ3330" s="1">
        <v>1.04</v>
      </c>
      <c r="BA3330" s="1">
        <v>19.943</v>
      </c>
      <c r="BB3330" s="1">
        <v>5.424</v>
      </c>
      <c r="BC3330" s="1">
        <v>18.29</v>
      </c>
      <c r="BD3330" s="1">
        <v>-41.206</v>
      </c>
      <c r="BE3330" s="1">
        <v>-2.956</v>
      </c>
      <c r="BF3330" s="1">
        <v>4.166</v>
      </c>
      <c r="BG3330" s="1">
        <v>59.348</v>
      </c>
      <c r="BH3330" s="1">
        <v>2.03</v>
      </c>
      <c r="BI3330" s="1">
        <v>121.808</v>
      </c>
      <c r="BJ3330" s="1">
        <v>7.229</v>
      </c>
      <c r="BK3330" s="1">
        <v>1.925</v>
      </c>
      <c r="BL3330" s="1">
        <v>-10.967</v>
      </c>
      <c r="BM3330" s="1">
        <v>-1.168</v>
      </c>
      <c r="BN3330" s="1">
        <v>9.062</v>
      </c>
      <c r="BO3330" s="1">
        <v>115.773</v>
      </c>
      <c r="BP3330" s="1">
        <v>3.96</v>
      </c>
      <c r="BQ3330" s="1">
        <v>264.929</v>
      </c>
      <c r="BR3330" s="1">
        <v>14.103</v>
      </c>
      <c r="BS3330" s="1">
        <v>4.187</v>
      </c>
      <c r="BT3330" s="1">
        <v>6.01</v>
      </c>
      <c r="BU3330" s="1">
        <v>17.63</v>
      </c>
      <c r="BW3330" s="1">
        <v>0.0</v>
      </c>
      <c r="BX3330" s="1">
        <v>0.0</v>
      </c>
      <c r="BY3330" s="1">
        <v>0.0</v>
      </c>
      <c r="BZ3330" s="1">
        <v>0.0</v>
      </c>
      <c r="CA3330" s="1">
        <v>0.0</v>
      </c>
      <c r="CB3330" s="1">
        <v>0.0</v>
      </c>
      <c r="CC3330" s="1">
        <v>0.0</v>
      </c>
      <c r="CD3330" s="1">
        <v>-4.727</v>
      </c>
      <c r="CE3330" s="1">
        <v>-7.378</v>
      </c>
      <c r="CF3330" s="1">
        <v>148.685</v>
      </c>
      <c r="CG3330" s="1">
        <v>75.136</v>
      </c>
      <c r="CH3330" s="1">
        <v>2.57</v>
      </c>
      <c r="CI3330" s="1">
        <v>4346.92</v>
      </c>
      <c r="CJ3330" s="1">
        <v>0.0</v>
      </c>
      <c r="CK3330" s="1">
        <v>0.0</v>
      </c>
      <c r="CL3330" s="1">
        <v>2.874</v>
      </c>
      <c r="CM3330" s="1">
        <v>0.098</v>
      </c>
      <c r="CN3330" s="1">
        <v>9.152</v>
      </c>
      <c r="CO3330" s="1">
        <v>68.696</v>
      </c>
      <c r="CP3330" s="1">
        <v>0.0</v>
      </c>
      <c r="CQ3330" s="1">
        <v>0.01</v>
      </c>
      <c r="CR3330" s="1">
        <v>0.0</v>
      </c>
      <c r="CT3330" s="1">
        <v>0.0</v>
      </c>
      <c r="CU3330" s="1">
        <v>0.292</v>
      </c>
      <c r="CV3330" s="1">
        <v>0.0</v>
      </c>
      <c r="CW3330" s="1">
        <v>0.0</v>
      </c>
      <c r="CX3330" s="1">
        <v>0.036</v>
      </c>
      <c r="CY3330" s="1">
        <v>0.0</v>
      </c>
      <c r="CZ3330" s="1">
        <v>0.0</v>
      </c>
      <c r="DA3330" s="1">
        <v>820.939</v>
      </c>
      <c r="DB3330" s="1">
        <v>217.025</v>
      </c>
      <c r="DC3330" s="1">
        <v>-10.967</v>
      </c>
      <c r="DD3330" s="1">
        <v>-1.168</v>
      </c>
      <c r="DE3330" s="1">
        <v>9.062</v>
      </c>
      <c r="DF3330" s="1">
        <v>115.773</v>
      </c>
      <c r="DG3330" s="1">
        <v>3.96</v>
      </c>
      <c r="DH3330" s="1">
        <v>264.929</v>
      </c>
      <c r="DI3330" s="1">
        <v>14.103</v>
      </c>
      <c r="DJ3330" s="1">
        <v>4.187</v>
      </c>
      <c r="DK3330" s="1">
        <v>0.0</v>
      </c>
      <c r="DL3330" s="1">
        <v>0.0</v>
      </c>
      <c r="DM3330" s="1">
        <v>0.0</v>
      </c>
      <c r="DN3330" s="1">
        <v>0.0</v>
      </c>
      <c r="DO3330" s="1">
        <v>0.0</v>
      </c>
      <c r="DP3330" s="1">
        <v>0.008</v>
      </c>
      <c r="DQ3330" s="1">
        <v>0.0</v>
      </c>
      <c r="DR3330" s="1">
        <v>0.0</v>
      </c>
      <c r="DS3330" s="1">
        <v>58.35</v>
      </c>
      <c r="DT3330" s="1">
        <v>1.788</v>
      </c>
      <c r="DU3330" s="1">
        <v>4.895</v>
      </c>
      <c r="DV3330" s="1">
        <v>56.133</v>
      </c>
      <c r="DW3330" s="1">
        <v>1.92</v>
      </c>
      <c r="DX3330" s="1">
        <v>143.114</v>
      </c>
      <c r="DY3330" s="1">
        <v>6.838</v>
      </c>
      <c r="DZ3330" s="1">
        <v>2.262</v>
      </c>
    </row>
    <row r="3331">
      <c r="A3331" s="1" t="s">
        <v>393</v>
      </c>
      <c r="B3331" s="1">
        <v>2015.0</v>
      </c>
      <c r="C3331" s="1" t="s">
        <v>394</v>
      </c>
      <c r="D3331" s="1">
        <v>3.4607538E7</v>
      </c>
      <c r="E3331" s="1">
        <v>2.74689998848E11</v>
      </c>
      <c r="G3331" s="1">
        <v>0.0</v>
      </c>
      <c r="H3331" s="1">
        <v>0.0</v>
      </c>
      <c r="I3331" s="1">
        <v>0.0</v>
      </c>
      <c r="J3331" s="1">
        <v>0.289</v>
      </c>
      <c r="K3331" s="1">
        <v>0.01</v>
      </c>
      <c r="L3331" s="1">
        <v>0.033</v>
      </c>
      <c r="M3331" s="1">
        <v>0.0</v>
      </c>
      <c r="N3331" s="1">
        <v>639.92</v>
      </c>
      <c r="O3331" s="1">
        <v>10.103</v>
      </c>
      <c r="P3331" s="1">
        <v>4.744</v>
      </c>
      <c r="Q3331" s="1">
        <v>1493.793</v>
      </c>
      <c r="R3331" s="1">
        <v>51.697</v>
      </c>
      <c r="S3331" s="1">
        <v>494.401</v>
      </c>
      <c r="T3331" s="1">
        <v>17.11</v>
      </c>
      <c r="V3331" s="1">
        <v>0.0</v>
      </c>
      <c r="W3331" s="1">
        <v>0.0</v>
      </c>
      <c r="X3331" s="1">
        <v>0.0</v>
      </c>
      <c r="Y3331" s="1">
        <v>57.205</v>
      </c>
      <c r="Z3331" s="1">
        <v>23.483</v>
      </c>
      <c r="AA3331" s="1">
        <v>34.88</v>
      </c>
      <c r="AB3331" s="1">
        <v>1007.873</v>
      </c>
      <c r="AC3331" s="1">
        <v>29.91</v>
      </c>
      <c r="AD3331" s="1">
        <v>13.99</v>
      </c>
      <c r="AE3331" s="1">
        <v>1.766</v>
      </c>
      <c r="AF3331" s="1">
        <v>3.834</v>
      </c>
      <c r="AG3331" s="1">
        <v>6381.812</v>
      </c>
      <c r="AH3331" s="1">
        <v>0.804</v>
      </c>
      <c r="AI3331" s="1">
        <v>0.774</v>
      </c>
      <c r="AJ3331" s="1">
        <v>1.605</v>
      </c>
      <c r="AK3331" s="1">
        <v>725.276</v>
      </c>
      <c r="AL3331" s="1">
        <v>25.1</v>
      </c>
      <c r="AM3331" s="1">
        <v>6038.642</v>
      </c>
      <c r="AN3331" s="1">
        <v>208.983</v>
      </c>
      <c r="AO3331" s="1">
        <v>83.918</v>
      </c>
      <c r="AP3331" s="1">
        <v>94.928</v>
      </c>
      <c r="AQ3331" s="1">
        <v>0.271</v>
      </c>
      <c r="AR3331" s="1">
        <v>0.032</v>
      </c>
      <c r="AS3331" s="1">
        <v>11.771</v>
      </c>
      <c r="AT3331" s="1">
        <v>167.016</v>
      </c>
      <c r="AU3331" s="1">
        <v>5.78</v>
      </c>
      <c r="AV3331" s="1">
        <v>340.122</v>
      </c>
      <c r="AW3331" s="1">
        <v>-3.093</v>
      </c>
      <c r="AX3331" s="1">
        <v>-0.032</v>
      </c>
      <c r="AY3331" s="1">
        <v>29.122</v>
      </c>
      <c r="AZ3331" s="1">
        <v>1.008</v>
      </c>
      <c r="BA3331" s="1">
        <v>19.325</v>
      </c>
      <c r="BB3331" s="1">
        <v>5.347</v>
      </c>
      <c r="BC3331" s="1">
        <v>19.14</v>
      </c>
      <c r="BD3331" s="1">
        <v>15.122</v>
      </c>
      <c r="BE3331" s="1">
        <v>0.606</v>
      </c>
      <c r="BF3331" s="1">
        <v>4.772</v>
      </c>
      <c r="BG3331" s="1">
        <v>65.882</v>
      </c>
      <c r="BH3331" s="1">
        <v>2.28</v>
      </c>
      <c r="BI3331" s="1">
        <v>137.893</v>
      </c>
      <c r="BJ3331" s="1">
        <v>7.623</v>
      </c>
      <c r="BK3331" s="1">
        <v>2.168</v>
      </c>
      <c r="BL3331" s="1">
        <v>23.834</v>
      </c>
      <c r="BM3331" s="1">
        <v>2.103</v>
      </c>
      <c r="BN3331" s="1">
        <v>11.165</v>
      </c>
      <c r="BO3331" s="1">
        <v>138.987</v>
      </c>
      <c r="BP3331" s="1">
        <v>4.81</v>
      </c>
      <c r="BQ3331" s="1">
        <v>322.612</v>
      </c>
      <c r="BR3331" s="1">
        <v>16.082</v>
      </c>
      <c r="BS3331" s="1">
        <v>5.072</v>
      </c>
      <c r="BT3331" s="1">
        <v>4.97</v>
      </c>
      <c r="BU3331" s="1">
        <v>14.249</v>
      </c>
      <c r="BW3331" s="1">
        <v>0.0</v>
      </c>
      <c r="BX3331" s="1">
        <v>0.0</v>
      </c>
      <c r="BY3331" s="1">
        <v>0.0</v>
      </c>
      <c r="BZ3331" s="1">
        <v>0.0</v>
      </c>
      <c r="CA3331" s="1">
        <v>0.0</v>
      </c>
      <c r="CB3331" s="1">
        <v>0.0</v>
      </c>
      <c r="CC3331" s="1">
        <v>0.0</v>
      </c>
      <c r="CD3331" s="1">
        <v>-2.132</v>
      </c>
      <c r="CE3331" s="1">
        <v>-3.17</v>
      </c>
      <c r="CF3331" s="1">
        <v>145.515</v>
      </c>
      <c r="CG3331" s="1">
        <v>63.859</v>
      </c>
      <c r="CH3331" s="1">
        <v>2.21</v>
      </c>
      <c r="CI3331" s="1">
        <v>4204.726</v>
      </c>
      <c r="CJ3331" s="1">
        <v>0.0</v>
      </c>
      <c r="CK3331" s="1">
        <v>0.0</v>
      </c>
      <c r="CL3331" s="1">
        <v>2.84</v>
      </c>
      <c r="CM3331" s="1">
        <v>0.098</v>
      </c>
      <c r="CN3331" s="1">
        <v>7.389</v>
      </c>
      <c r="CO3331" s="1">
        <v>66.099</v>
      </c>
      <c r="CP3331" s="1">
        <v>0.0</v>
      </c>
      <c r="CQ3331" s="1">
        <v>0.01</v>
      </c>
      <c r="CR3331" s="1">
        <v>0.0</v>
      </c>
      <c r="CT3331" s="1">
        <v>0.0</v>
      </c>
      <c r="CU3331" s="1">
        <v>0.289</v>
      </c>
      <c r="CV3331" s="1">
        <v>0.0</v>
      </c>
      <c r="CW3331" s="1">
        <v>0.0</v>
      </c>
      <c r="CX3331" s="1">
        <v>0.033</v>
      </c>
      <c r="CY3331" s="1">
        <v>0.0</v>
      </c>
      <c r="CZ3331" s="1">
        <v>0.0</v>
      </c>
      <c r="DA3331" s="1">
        <v>864.263</v>
      </c>
      <c r="DB3331" s="1">
        <v>220.859</v>
      </c>
      <c r="DC3331" s="1">
        <v>23.834</v>
      </c>
      <c r="DD3331" s="1">
        <v>2.103</v>
      </c>
      <c r="DE3331" s="1">
        <v>11.165</v>
      </c>
      <c r="DF3331" s="1">
        <v>138.987</v>
      </c>
      <c r="DG3331" s="1">
        <v>4.81</v>
      </c>
      <c r="DH3331" s="1">
        <v>322.612</v>
      </c>
      <c r="DI3331" s="1">
        <v>16.082</v>
      </c>
      <c r="DJ3331" s="1">
        <v>5.072</v>
      </c>
      <c r="DK3331" s="1">
        <v>5543.0</v>
      </c>
      <c r="DL3331" s="1">
        <v>0.014</v>
      </c>
      <c r="DM3331" s="1">
        <v>0.014</v>
      </c>
      <c r="DN3331" s="1">
        <v>0.0</v>
      </c>
      <c r="DO3331" s="1">
        <v>0.0</v>
      </c>
      <c r="DP3331" s="1">
        <v>0.417</v>
      </c>
      <c r="DQ3331" s="1">
        <v>0.0</v>
      </c>
      <c r="DR3331" s="1">
        <v>0.007</v>
      </c>
      <c r="DS3331" s="1">
        <v>30.96</v>
      </c>
      <c r="DT3331" s="1">
        <v>1.483</v>
      </c>
      <c r="DU3331" s="1">
        <v>6.378</v>
      </c>
      <c r="DV3331" s="1">
        <v>72.817</v>
      </c>
      <c r="DW3331" s="1">
        <v>2.52</v>
      </c>
      <c r="DX3331" s="1">
        <v>184.302</v>
      </c>
      <c r="DY3331" s="1">
        <v>8.425</v>
      </c>
      <c r="DZ3331" s="1">
        <v>2.897</v>
      </c>
    </row>
    <row r="3332">
      <c r="A3332" s="1" t="s">
        <v>393</v>
      </c>
      <c r="B3332" s="1">
        <v>2016.0</v>
      </c>
      <c r="C3332" s="1" t="s">
        <v>394</v>
      </c>
      <c r="D3332" s="1">
        <v>3.5023413E7</v>
      </c>
      <c r="E3332" s="1">
        <v>2.76121124864E11</v>
      </c>
      <c r="G3332" s="1">
        <v>0.0</v>
      </c>
      <c r="H3332" s="1">
        <v>0.0</v>
      </c>
      <c r="I3332" s="1">
        <v>0.0</v>
      </c>
      <c r="J3332" s="1">
        <v>0.286</v>
      </c>
      <c r="K3332" s="1">
        <v>0.01</v>
      </c>
      <c r="L3332" s="1">
        <v>0.032</v>
      </c>
      <c r="M3332" s="1">
        <v>0.0</v>
      </c>
      <c r="N3332" s="1">
        <v>633.625</v>
      </c>
      <c r="O3332" s="1">
        <v>-3.638</v>
      </c>
      <c r="P3332" s="1">
        <v>-1.881</v>
      </c>
      <c r="Q3332" s="1">
        <v>1422.361</v>
      </c>
      <c r="R3332" s="1">
        <v>49.816</v>
      </c>
      <c r="S3332" s="1">
        <v>485.104</v>
      </c>
      <c r="T3332" s="1">
        <v>16.99</v>
      </c>
      <c r="V3332" s="1">
        <v>0.0</v>
      </c>
      <c r="W3332" s="1">
        <v>0.0</v>
      </c>
      <c r="X3332" s="1">
        <v>0.0</v>
      </c>
      <c r="Y3332" s="1">
        <v>55.037</v>
      </c>
      <c r="Z3332" s="1">
        <v>22.383</v>
      </c>
      <c r="AA3332" s="1">
        <v>36.02</v>
      </c>
      <c r="AB3332" s="1">
        <v>1028.455</v>
      </c>
      <c r="AC3332" s="1">
        <v>30.87</v>
      </c>
      <c r="AD3332" s="1">
        <v>14.295</v>
      </c>
      <c r="AE3332" s="1">
        <v>1.116</v>
      </c>
      <c r="AF3332" s="1">
        <v>2.465</v>
      </c>
      <c r="AG3332" s="1">
        <v>6376.427</v>
      </c>
      <c r="AH3332" s="1">
        <v>0.809</v>
      </c>
      <c r="AI3332" s="1">
        <v>0.897</v>
      </c>
      <c r="AJ3332" s="1">
        <v>1.874</v>
      </c>
      <c r="AK3332" s="1">
        <v>736.079</v>
      </c>
      <c r="AL3332" s="1">
        <v>25.78</v>
      </c>
      <c r="AM3332" s="1">
        <v>6020.443</v>
      </c>
      <c r="AN3332" s="1">
        <v>210.856</v>
      </c>
      <c r="AO3332" s="1">
        <v>83.511</v>
      </c>
      <c r="AP3332" s="1">
        <v>94.742</v>
      </c>
      <c r="AQ3332" s="1">
        <v>1.742</v>
      </c>
      <c r="AR3332" s="1">
        <v>0.205</v>
      </c>
      <c r="AS3332" s="1">
        <v>11.976</v>
      </c>
      <c r="AT3332" s="1">
        <v>168.744</v>
      </c>
      <c r="AU3332" s="1">
        <v>5.91</v>
      </c>
      <c r="AV3332" s="1">
        <v>341.939</v>
      </c>
      <c r="AW3332" s="1">
        <v>-8.511</v>
      </c>
      <c r="AX3332" s="1">
        <v>-0.086</v>
      </c>
      <c r="AY3332" s="1">
        <v>26.327</v>
      </c>
      <c r="AZ3332" s="1">
        <v>0.922</v>
      </c>
      <c r="BA3332" s="1">
        <v>19.145</v>
      </c>
      <c r="BB3332" s="1">
        <v>5.381</v>
      </c>
      <c r="BC3332" s="1">
        <v>19.56</v>
      </c>
      <c r="BD3332" s="1">
        <v>-33.385</v>
      </c>
      <c r="BE3332" s="1">
        <v>-1.617</v>
      </c>
      <c r="BF3332" s="1">
        <v>3.155</v>
      </c>
      <c r="BG3332" s="1">
        <v>47.397</v>
      </c>
      <c r="BH3332" s="1">
        <v>1.66</v>
      </c>
      <c r="BI3332" s="1">
        <v>90.083</v>
      </c>
      <c r="BJ3332" s="1">
        <v>5.377</v>
      </c>
      <c r="BK3332" s="1">
        <v>1.418</v>
      </c>
      <c r="BL3332" s="1">
        <v>5.605</v>
      </c>
      <c r="BM3332" s="1">
        <v>0.537</v>
      </c>
      <c r="BN3332" s="1">
        <v>11.702</v>
      </c>
      <c r="BO3332" s="1">
        <v>145.331</v>
      </c>
      <c r="BP3332" s="1">
        <v>5.09</v>
      </c>
      <c r="BQ3332" s="1">
        <v>334.112</v>
      </c>
      <c r="BR3332" s="1">
        <v>16.489</v>
      </c>
      <c r="BS3332" s="1">
        <v>5.258</v>
      </c>
      <c r="BT3332" s="1">
        <v>5.15</v>
      </c>
      <c r="BU3332" s="1">
        <v>14.298</v>
      </c>
      <c r="BW3332" s="1">
        <v>0.0</v>
      </c>
      <c r="BX3332" s="1">
        <v>0.0</v>
      </c>
      <c r="BY3332" s="1">
        <v>0.0</v>
      </c>
      <c r="BZ3332" s="1">
        <v>0.0</v>
      </c>
      <c r="CA3332" s="1">
        <v>0.0</v>
      </c>
      <c r="CB3332" s="1">
        <v>0.0</v>
      </c>
      <c r="CC3332" s="1">
        <v>0.0</v>
      </c>
      <c r="CD3332" s="1">
        <v>2.439</v>
      </c>
      <c r="CE3332" s="1">
        <v>3.549</v>
      </c>
      <c r="CF3332" s="1">
        <v>149.065</v>
      </c>
      <c r="CG3332" s="1">
        <v>82.231</v>
      </c>
      <c r="CH3332" s="1">
        <v>2.88</v>
      </c>
      <c r="CI3332" s="1">
        <v>4256.143</v>
      </c>
      <c r="CJ3332" s="1">
        <v>0.274</v>
      </c>
      <c r="CK3332" s="1">
        <v>0.0</v>
      </c>
      <c r="CL3332" s="1">
        <v>2.814</v>
      </c>
      <c r="CM3332" s="1">
        <v>0.099</v>
      </c>
      <c r="CN3332" s="1">
        <v>9.329</v>
      </c>
      <c r="CO3332" s="1">
        <v>66.978</v>
      </c>
      <c r="CP3332" s="1">
        <v>0.0</v>
      </c>
      <c r="CQ3332" s="1">
        <v>0.01</v>
      </c>
      <c r="CR3332" s="1">
        <v>0.0</v>
      </c>
      <c r="CT3332" s="1">
        <v>0.0</v>
      </c>
      <c r="CU3332" s="1">
        <v>0.286</v>
      </c>
      <c r="CV3332" s="1">
        <v>0.0</v>
      </c>
      <c r="CW3332" s="1">
        <v>0.0</v>
      </c>
      <c r="CX3332" s="1">
        <v>0.032</v>
      </c>
      <c r="CY3332" s="1">
        <v>0.0</v>
      </c>
      <c r="CZ3332" s="1">
        <v>0.0</v>
      </c>
      <c r="DA3332" s="1">
        <v>881.41</v>
      </c>
      <c r="DB3332" s="1">
        <v>223.324</v>
      </c>
      <c r="DC3332" s="1">
        <v>5.605</v>
      </c>
      <c r="DD3332" s="1">
        <v>0.537</v>
      </c>
      <c r="DE3332" s="1">
        <v>11.702</v>
      </c>
      <c r="DF3332" s="1">
        <v>145.331</v>
      </c>
      <c r="DG3332" s="1">
        <v>5.09</v>
      </c>
      <c r="DH3332" s="1">
        <v>334.112</v>
      </c>
      <c r="DI3332" s="1">
        <v>16.489</v>
      </c>
      <c r="DJ3332" s="1">
        <v>5.258</v>
      </c>
      <c r="DK3332" s="1">
        <v>6943.859</v>
      </c>
      <c r="DL3332" s="1">
        <v>0.994</v>
      </c>
      <c r="DM3332" s="1">
        <v>1.009</v>
      </c>
      <c r="DN3332" s="1">
        <v>11.421</v>
      </c>
      <c r="DO3332" s="1">
        <v>0.4</v>
      </c>
      <c r="DP3332" s="1">
        <v>28.803</v>
      </c>
      <c r="DQ3332" s="1">
        <v>1.296</v>
      </c>
      <c r="DR3332" s="1">
        <v>0.453</v>
      </c>
      <c r="DS3332" s="1">
        <v>19.08</v>
      </c>
      <c r="DT3332" s="1">
        <v>1.16</v>
      </c>
      <c r="DU3332" s="1">
        <v>7.538</v>
      </c>
      <c r="DV3332" s="1">
        <v>86.228</v>
      </c>
      <c r="DW3332" s="1">
        <v>3.02</v>
      </c>
      <c r="DX3332" s="1">
        <v>215.226</v>
      </c>
      <c r="DY3332" s="1">
        <v>9.783</v>
      </c>
      <c r="DZ3332" s="1">
        <v>3.387</v>
      </c>
    </row>
    <row r="3333">
      <c r="A3333" s="1" t="s">
        <v>393</v>
      </c>
      <c r="B3333" s="1">
        <v>2017.0</v>
      </c>
      <c r="C3333" s="1" t="s">
        <v>394</v>
      </c>
      <c r="D3333" s="1">
        <v>3.5446348E7</v>
      </c>
      <c r="E3333" s="1">
        <v>2.90087305216E11</v>
      </c>
      <c r="G3333" s="1">
        <v>0.0</v>
      </c>
      <c r="H3333" s="1">
        <v>0.0</v>
      </c>
      <c r="I3333" s="1">
        <v>0.0</v>
      </c>
      <c r="J3333" s="1">
        <v>1.128</v>
      </c>
      <c r="K3333" s="1">
        <v>0.04</v>
      </c>
      <c r="L3333" s="1">
        <v>0.125</v>
      </c>
      <c r="M3333" s="1">
        <v>0.0</v>
      </c>
      <c r="N3333" s="1">
        <v>637.445</v>
      </c>
      <c r="O3333" s="1">
        <v>3.945</v>
      </c>
      <c r="P3333" s="1">
        <v>1.965</v>
      </c>
      <c r="Q3333" s="1">
        <v>1460.832</v>
      </c>
      <c r="R3333" s="1">
        <v>51.781</v>
      </c>
      <c r="S3333" s="1">
        <v>495.114</v>
      </c>
      <c r="T3333" s="1">
        <v>17.55</v>
      </c>
      <c r="Y3333" s="1">
        <v>54.947</v>
      </c>
      <c r="Z3333" s="1">
        <v>22.219</v>
      </c>
      <c r="AA3333" s="1">
        <v>37.84</v>
      </c>
      <c r="AB3333" s="1">
        <v>1067.529</v>
      </c>
      <c r="AC3333" s="1">
        <v>31.94</v>
      </c>
      <c r="AD3333" s="1">
        <v>14.1</v>
      </c>
      <c r="AE3333" s="1">
        <v>4.691</v>
      </c>
      <c r="AF3333" s="1">
        <v>10.476</v>
      </c>
      <c r="AG3333" s="1">
        <v>6595.904</v>
      </c>
      <c r="AH3333" s="1">
        <v>0.806</v>
      </c>
      <c r="AI3333" s="1">
        <v>5.032</v>
      </c>
      <c r="AJ3333" s="1">
        <v>10.609</v>
      </c>
      <c r="AK3333" s="1">
        <v>758.329</v>
      </c>
      <c r="AL3333" s="1">
        <v>26.88</v>
      </c>
      <c r="AM3333" s="1">
        <v>6247.918</v>
      </c>
      <c r="AN3333" s="1">
        <v>221.466</v>
      </c>
      <c r="AO3333" s="1">
        <v>84.158</v>
      </c>
      <c r="AP3333" s="1">
        <v>95.028</v>
      </c>
      <c r="AQ3333" s="1">
        <v>-0.795</v>
      </c>
      <c r="AR3333" s="1">
        <v>-0.095</v>
      </c>
      <c r="AS3333" s="1">
        <v>11.881</v>
      </c>
      <c r="AT3333" s="1">
        <v>164.756</v>
      </c>
      <c r="AU3333" s="1">
        <v>5.84</v>
      </c>
      <c r="AV3333" s="1">
        <v>335.174</v>
      </c>
      <c r="BA3333" s="1">
        <v>18.284</v>
      </c>
      <c r="BB3333" s="1">
        <v>5.098</v>
      </c>
      <c r="BC3333" s="1">
        <v>20.36</v>
      </c>
      <c r="BD3333" s="1">
        <v>-5.653</v>
      </c>
      <c r="BE3333" s="1">
        <v>-0.193</v>
      </c>
      <c r="BF3333" s="1">
        <v>2.962</v>
      </c>
      <c r="BG3333" s="1">
        <v>44.292</v>
      </c>
      <c r="BH3333" s="1">
        <v>1.57</v>
      </c>
      <c r="BI3333" s="1">
        <v>83.557</v>
      </c>
      <c r="BJ3333" s="1">
        <v>4.915</v>
      </c>
      <c r="BK3333" s="1">
        <v>1.271</v>
      </c>
      <c r="BL3333" s="1">
        <v>-0.481</v>
      </c>
      <c r="BM3333" s="1">
        <v>-0.114</v>
      </c>
      <c r="BN3333" s="1">
        <v>11.587</v>
      </c>
      <c r="BO3333" s="1">
        <v>142.751</v>
      </c>
      <c r="BP3333" s="1">
        <v>5.06</v>
      </c>
      <c r="BQ3333" s="1">
        <v>326.896</v>
      </c>
      <c r="BR3333" s="1">
        <v>15.842</v>
      </c>
      <c r="BS3333" s="1">
        <v>4.972</v>
      </c>
      <c r="BT3333" s="1">
        <v>5.9</v>
      </c>
      <c r="BU3333" s="1">
        <v>15.592</v>
      </c>
      <c r="BW3333" s="1">
        <v>0.0</v>
      </c>
      <c r="BX3333" s="1">
        <v>0.0</v>
      </c>
      <c r="BY3333" s="1">
        <v>0.0</v>
      </c>
      <c r="BZ3333" s="1">
        <v>0.0</v>
      </c>
      <c r="CA3333" s="1">
        <v>0.0</v>
      </c>
      <c r="CB3333" s="1">
        <v>0.0</v>
      </c>
      <c r="CC3333" s="1">
        <v>0.0</v>
      </c>
      <c r="CD3333" s="1">
        <v>5.863</v>
      </c>
      <c r="CE3333" s="1">
        <v>8.739</v>
      </c>
      <c r="CF3333" s="1">
        <v>157.804</v>
      </c>
      <c r="CG3333" s="1">
        <v>98.459</v>
      </c>
      <c r="CH3333" s="1">
        <v>3.49</v>
      </c>
      <c r="CI3333" s="1">
        <v>4451.912</v>
      </c>
      <c r="CN3333" s="1">
        <v>10.927</v>
      </c>
      <c r="CO3333" s="1">
        <v>67.712</v>
      </c>
      <c r="CP3333" s="1">
        <v>0.0</v>
      </c>
      <c r="CQ3333" s="1">
        <v>0.04</v>
      </c>
      <c r="CR3333" s="1">
        <v>0.0</v>
      </c>
      <c r="CT3333" s="1">
        <v>0.0</v>
      </c>
      <c r="CU3333" s="1">
        <v>1.128</v>
      </c>
      <c r="CV3333" s="1">
        <v>0.0</v>
      </c>
      <c r="CW3333" s="1">
        <v>0.0</v>
      </c>
      <c r="CX3333" s="1">
        <v>0.125</v>
      </c>
      <c r="CY3333" s="1">
        <v>0.0</v>
      </c>
      <c r="CZ3333" s="1">
        <v>0.0</v>
      </c>
      <c r="DA3333" s="1">
        <v>901.08</v>
      </c>
      <c r="DB3333" s="1">
        <v>233.801</v>
      </c>
      <c r="DC3333" s="1">
        <v>-0.481</v>
      </c>
      <c r="DD3333" s="1">
        <v>-0.114</v>
      </c>
      <c r="DE3333" s="1">
        <v>11.587</v>
      </c>
      <c r="DF3333" s="1">
        <v>142.751</v>
      </c>
      <c r="DG3333" s="1">
        <v>5.06</v>
      </c>
      <c r="DH3333" s="1">
        <v>326.896</v>
      </c>
      <c r="DI3333" s="1">
        <v>15.842</v>
      </c>
      <c r="DJ3333" s="1">
        <v>4.972</v>
      </c>
      <c r="DK3333" s="1">
        <v>3.437</v>
      </c>
      <c r="DL3333" s="1">
        <v>0.029</v>
      </c>
      <c r="DM3333" s="1">
        <v>1.038</v>
      </c>
      <c r="DN3333" s="1">
        <v>11.567</v>
      </c>
      <c r="DO3333" s="1">
        <v>0.41</v>
      </c>
      <c r="DP3333" s="1">
        <v>29.291</v>
      </c>
      <c r="DQ3333" s="1">
        <v>1.284</v>
      </c>
      <c r="DR3333" s="1">
        <v>0.445</v>
      </c>
      <c r="DS3333" s="1">
        <v>1.16</v>
      </c>
      <c r="DT3333" s="1">
        <v>0.049</v>
      </c>
      <c r="DU3333" s="1">
        <v>7.587</v>
      </c>
      <c r="DV3333" s="1">
        <v>85.763</v>
      </c>
      <c r="DW3333" s="1">
        <v>3.04</v>
      </c>
      <c r="DX3333" s="1">
        <v>214.049</v>
      </c>
      <c r="DY3333" s="1">
        <v>9.518</v>
      </c>
      <c r="DZ3333" s="1">
        <v>3.256</v>
      </c>
    </row>
    <row r="3334">
      <c r="A3334" s="1" t="s">
        <v>393</v>
      </c>
      <c r="B3334" s="1">
        <v>2018.0</v>
      </c>
      <c r="C3334" s="1" t="s">
        <v>394</v>
      </c>
      <c r="D3334" s="1">
        <v>3.5839708E7</v>
      </c>
      <c r="E3334" s="1">
        <v>2.98981392384E11</v>
      </c>
      <c r="G3334" s="1">
        <v>0.0</v>
      </c>
      <c r="H3334" s="1">
        <v>0.0</v>
      </c>
      <c r="I3334" s="1">
        <v>0.0</v>
      </c>
      <c r="J3334" s="1">
        <v>1.116</v>
      </c>
      <c r="K3334" s="1">
        <v>0.04</v>
      </c>
      <c r="L3334" s="1">
        <v>0.116</v>
      </c>
      <c r="M3334" s="1">
        <v>0.0</v>
      </c>
      <c r="N3334" s="1">
        <v>621.528</v>
      </c>
      <c r="O3334" s="1">
        <v>15.664</v>
      </c>
      <c r="P3334" s="1">
        <v>8.111</v>
      </c>
      <c r="Q3334" s="1">
        <v>1671.119</v>
      </c>
      <c r="R3334" s="1">
        <v>59.892</v>
      </c>
      <c r="S3334" s="1">
        <v>593.197</v>
      </c>
      <c r="T3334" s="1">
        <v>21.26</v>
      </c>
      <c r="Y3334" s="1">
        <v>61.516</v>
      </c>
      <c r="Z3334" s="1">
        <v>24.873</v>
      </c>
      <c r="AA3334" s="1">
        <v>37.93</v>
      </c>
      <c r="AB3334" s="1">
        <v>1058.323</v>
      </c>
      <c r="AC3334" s="1">
        <v>34.56</v>
      </c>
      <c r="AD3334" s="1">
        <v>14.928</v>
      </c>
      <c r="AE3334" s="1">
        <v>3.427</v>
      </c>
      <c r="AF3334" s="1">
        <v>8.013</v>
      </c>
      <c r="AG3334" s="1">
        <v>6747.097</v>
      </c>
      <c r="AH3334" s="1">
        <v>0.809</v>
      </c>
      <c r="AI3334" s="1">
        <v>1.441</v>
      </c>
      <c r="AJ3334" s="1">
        <v>3.192</v>
      </c>
      <c r="AK3334" s="1">
        <v>773.165</v>
      </c>
      <c r="AL3334" s="1">
        <v>27.71</v>
      </c>
      <c r="AM3334" s="1">
        <v>6268.416</v>
      </c>
      <c r="AN3334" s="1">
        <v>224.658</v>
      </c>
      <c r="AO3334" s="1">
        <v>80.179</v>
      </c>
      <c r="AP3334" s="1">
        <v>93.301</v>
      </c>
      <c r="AQ3334" s="1">
        <v>-9.81</v>
      </c>
      <c r="AR3334" s="1">
        <v>-1.166</v>
      </c>
      <c r="AS3334" s="1">
        <v>10.715</v>
      </c>
      <c r="AT3334" s="1">
        <v>145.09</v>
      </c>
      <c r="AU3334" s="1">
        <v>5.2</v>
      </c>
      <c r="AV3334" s="1">
        <v>298.975</v>
      </c>
      <c r="BA3334" s="1">
        <v>15.046</v>
      </c>
      <c r="BB3334" s="1">
        <v>4.45</v>
      </c>
      <c r="BC3334" s="1">
        <v>21.48</v>
      </c>
      <c r="BD3334" s="1">
        <v>42.941</v>
      </c>
      <c r="BE3334" s="1">
        <v>1.251</v>
      </c>
      <c r="BF3334" s="1">
        <v>4.213</v>
      </c>
      <c r="BG3334" s="1">
        <v>55.804</v>
      </c>
      <c r="BH3334" s="1">
        <v>2.0</v>
      </c>
      <c r="BI3334" s="1">
        <v>117.538</v>
      </c>
      <c r="BJ3334" s="1">
        <v>5.787</v>
      </c>
      <c r="BK3334" s="1">
        <v>1.749</v>
      </c>
      <c r="BL3334" s="1">
        <v>39.902</v>
      </c>
      <c r="BM3334" s="1">
        <v>4.543</v>
      </c>
      <c r="BN3334" s="1">
        <v>16.13</v>
      </c>
      <c r="BO3334" s="1">
        <v>191.129</v>
      </c>
      <c r="BP3334" s="1">
        <v>6.85</v>
      </c>
      <c r="BQ3334" s="1">
        <v>450.065</v>
      </c>
      <c r="BR3334" s="1">
        <v>19.821</v>
      </c>
      <c r="BS3334" s="1">
        <v>6.699</v>
      </c>
      <c r="BT3334" s="1">
        <v>3.37</v>
      </c>
      <c r="BU3334" s="1">
        <v>8.885</v>
      </c>
      <c r="BW3334" s="1">
        <v>0.0</v>
      </c>
      <c r="BX3334" s="1">
        <v>0.0</v>
      </c>
      <c r="BY3334" s="1">
        <v>0.0</v>
      </c>
      <c r="BZ3334" s="1">
        <v>0.0</v>
      </c>
      <c r="CA3334" s="1">
        <v>0.0</v>
      </c>
      <c r="CB3334" s="1">
        <v>0.0</v>
      </c>
      <c r="CC3334" s="1">
        <v>0.0</v>
      </c>
      <c r="CD3334" s="1">
        <v>-2.379</v>
      </c>
      <c r="CE3334" s="1">
        <v>-3.753</v>
      </c>
      <c r="CF3334" s="1">
        <v>154.051</v>
      </c>
      <c r="CG3334" s="1">
        <v>34.878</v>
      </c>
      <c r="CH3334" s="1">
        <v>1.25</v>
      </c>
      <c r="CI3334" s="1">
        <v>4298.323</v>
      </c>
      <c r="CN3334" s="1">
        <v>3.617</v>
      </c>
      <c r="CO3334" s="1">
        <v>63.978</v>
      </c>
      <c r="CP3334" s="1">
        <v>0.0</v>
      </c>
      <c r="CQ3334" s="1">
        <v>0.04</v>
      </c>
      <c r="CR3334" s="1">
        <v>0.0</v>
      </c>
      <c r="CT3334" s="1">
        <v>0.0</v>
      </c>
      <c r="CU3334" s="1">
        <v>1.116</v>
      </c>
      <c r="CV3334" s="1">
        <v>0.0</v>
      </c>
      <c r="CW3334" s="1">
        <v>0.0</v>
      </c>
      <c r="CX3334" s="1">
        <v>0.116</v>
      </c>
      <c r="CY3334" s="1">
        <v>0.0</v>
      </c>
      <c r="CZ3334" s="1">
        <v>0.0</v>
      </c>
      <c r="DA3334" s="1">
        <v>964.294</v>
      </c>
      <c r="DB3334" s="1">
        <v>241.814</v>
      </c>
      <c r="DC3334" s="1">
        <v>39.902</v>
      </c>
      <c r="DD3334" s="1">
        <v>4.543</v>
      </c>
      <c r="DE3334" s="1">
        <v>16.13</v>
      </c>
      <c r="DF3334" s="1">
        <v>191.129</v>
      </c>
      <c r="DG3334" s="1">
        <v>6.85</v>
      </c>
      <c r="DH3334" s="1">
        <v>450.065</v>
      </c>
      <c r="DI3334" s="1">
        <v>19.821</v>
      </c>
      <c r="DJ3334" s="1">
        <v>6.699</v>
      </c>
      <c r="DK3334" s="1">
        <v>128.788</v>
      </c>
      <c r="DL3334" s="1">
        <v>1.325</v>
      </c>
      <c r="DM3334" s="1">
        <v>2.364</v>
      </c>
      <c r="DN3334" s="1">
        <v>26.507</v>
      </c>
      <c r="DO3334" s="1">
        <v>0.95</v>
      </c>
      <c r="DP3334" s="1">
        <v>65.948</v>
      </c>
      <c r="DQ3334" s="1">
        <v>2.749</v>
      </c>
      <c r="DR3334" s="1">
        <v>0.982</v>
      </c>
      <c r="DS3334" s="1">
        <v>26.553</v>
      </c>
      <c r="DT3334" s="1">
        <v>1.967</v>
      </c>
      <c r="DU3334" s="1">
        <v>9.554</v>
      </c>
      <c r="DV3334" s="1">
        <v>107.702</v>
      </c>
      <c r="DW3334" s="1">
        <v>3.86</v>
      </c>
      <c r="DX3334" s="1">
        <v>266.578</v>
      </c>
      <c r="DY3334" s="1">
        <v>11.169</v>
      </c>
      <c r="DZ3334" s="1">
        <v>3.968</v>
      </c>
    </row>
    <row r="3335">
      <c r="A3335" s="1" t="s">
        <v>393</v>
      </c>
      <c r="B3335" s="1">
        <v>2019.0</v>
      </c>
      <c r="C3335" s="1" t="s">
        <v>394</v>
      </c>
      <c r="D3335" s="1">
        <v>3.6210859E7</v>
      </c>
      <c r="E3335" s="1">
        <v>3.07624968192E11</v>
      </c>
      <c r="G3335" s="1">
        <v>0.0</v>
      </c>
      <c r="H3335" s="1">
        <v>0.0</v>
      </c>
      <c r="I3335" s="1">
        <v>0.0</v>
      </c>
      <c r="J3335" s="1">
        <v>1.105</v>
      </c>
      <c r="K3335" s="1">
        <v>0.04</v>
      </c>
      <c r="L3335" s="1">
        <v>0.099</v>
      </c>
      <c r="M3335" s="1">
        <v>0.0</v>
      </c>
      <c r="N3335" s="1">
        <v>631.748</v>
      </c>
      <c r="O3335" s="1">
        <v>29.378</v>
      </c>
      <c r="P3335" s="1">
        <v>17.595</v>
      </c>
      <c r="Q3335" s="1">
        <v>2139.896</v>
      </c>
      <c r="R3335" s="1">
        <v>77.487</v>
      </c>
      <c r="S3335" s="1">
        <v>742.871</v>
      </c>
      <c r="T3335" s="1">
        <v>26.9</v>
      </c>
      <c r="Y3335" s="1">
        <v>66.617</v>
      </c>
      <c r="Z3335" s="1">
        <v>29.505</v>
      </c>
      <c r="AA3335" s="1">
        <v>39.45</v>
      </c>
      <c r="AB3335" s="1">
        <v>1089.452</v>
      </c>
      <c r="AC3335" s="1">
        <v>40.38</v>
      </c>
      <c r="AD3335" s="1">
        <v>16.027</v>
      </c>
      <c r="AE3335" s="1">
        <v>9.109</v>
      </c>
      <c r="AF3335" s="1">
        <v>22.027</v>
      </c>
      <c r="AG3335" s="1">
        <v>7286.239</v>
      </c>
      <c r="AH3335" s="1">
        <v>0.858</v>
      </c>
      <c r="AI3335" s="1">
        <v>8.59</v>
      </c>
      <c r="AJ3335" s="1">
        <v>19.299</v>
      </c>
      <c r="AK3335" s="1">
        <v>894.483</v>
      </c>
      <c r="AL3335" s="1">
        <v>32.39</v>
      </c>
      <c r="AM3335" s="1">
        <v>6737.115</v>
      </c>
      <c r="AN3335" s="1">
        <v>243.957</v>
      </c>
      <c r="AO3335" s="1">
        <v>80.213</v>
      </c>
      <c r="AP3335" s="1">
        <v>92.89</v>
      </c>
      <c r="AQ3335" s="1">
        <v>-5.491</v>
      </c>
      <c r="AR3335" s="1">
        <v>-0.588</v>
      </c>
      <c r="AS3335" s="1">
        <v>10.127</v>
      </c>
      <c r="AT3335" s="1">
        <v>129.795</v>
      </c>
      <c r="AU3335" s="1">
        <v>4.7</v>
      </c>
      <c r="AV3335" s="1">
        <v>279.662</v>
      </c>
      <c r="BA3335" s="1">
        <v>11.639</v>
      </c>
      <c r="BB3335" s="1">
        <v>3.856</v>
      </c>
      <c r="BC3335" s="1">
        <v>25.51</v>
      </c>
      <c r="BD3335" s="1">
        <v>-25.431</v>
      </c>
      <c r="BE3335" s="1">
        <v>-1.087</v>
      </c>
      <c r="BF3335" s="1">
        <v>3.126</v>
      </c>
      <c r="BG3335" s="1">
        <v>45.566</v>
      </c>
      <c r="BH3335" s="1">
        <v>1.65</v>
      </c>
      <c r="BI3335" s="1">
        <v>86.319</v>
      </c>
      <c r="BJ3335" s="1">
        <v>4.086</v>
      </c>
      <c r="BK3335" s="1">
        <v>1.19</v>
      </c>
      <c r="BL3335" s="1">
        <v>16.333</v>
      </c>
      <c r="BM3335" s="1">
        <v>2.542</v>
      </c>
      <c r="BN3335" s="1">
        <v>18.672</v>
      </c>
      <c r="BO3335" s="1">
        <v>220.652</v>
      </c>
      <c r="BP3335" s="1">
        <v>7.99</v>
      </c>
      <c r="BQ3335" s="1">
        <v>515.643</v>
      </c>
      <c r="BR3335" s="1">
        <v>19.787</v>
      </c>
      <c r="BS3335" s="1">
        <v>7.11</v>
      </c>
      <c r="BT3335" s="1">
        <v>-0.93</v>
      </c>
      <c r="BU3335" s="1">
        <v>-2.357</v>
      </c>
      <c r="BW3335" s="1">
        <v>0.0</v>
      </c>
      <c r="BX3335" s="1">
        <v>0.0</v>
      </c>
      <c r="BY3335" s="1">
        <v>0.0</v>
      </c>
      <c r="BZ3335" s="1">
        <v>0.0</v>
      </c>
      <c r="CA3335" s="1">
        <v>0.0</v>
      </c>
      <c r="CB3335" s="1">
        <v>0.0</v>
      </c>
      <c r="CC3335" s="1">
        <v>0.0</v>
      </c>
      <c r="CD3335" s="1">
        <v>1.488</v>
      </c>
      <c r="CE3335" s="1">
        <v>2.292</v>
      </c>
      <c r="CF3335" s="1">
        <v>156.342</v>
      </c>
      <c r="CG3335" s="1">
        <v>21.817</v>
      </c>
      <c r="CH3335" s="1">
        <v>0.79</v>
      </c>
      <c r="CI3335" s="1">
        <v>4317.556</v>
      </c>
      <c r="CN3335" s="1">
        <v>1.956</v>
      </c>
      <c r="CO3335" s="1">
        <v>59.53</v>
      </c>
      <c r="CP3335" s="1">
        <v>0.0</v>
      </c>
      <c r="CQ3335" s="1">
        <v>0.04</v>
      </c>
      <c r="CR3335" s="1">
        <v>0.0</v>
      </c>
      <c r="CT3335" s="1">
        <v>0.0</v>
      </c>
      <c r="CU3335" s="1">
        <v>1.105</v>
      </c>
      <c r="CV3335" s="1">
        <v>0.0</v>
      </c>
      <c r="CW3335" s="1">
        <v>0.0</v>
      </c>
      <c r="CX3335" s="1">
        <v>0.099</v>
      </c>
      <c r="CY3335" s="1">
        <v>0.0</v>
      </c>
      <c r="CZ3335" s="1">
        <v>0.0</v>
      </c>
      <c r="DA3335" s="1">
        <v>1115.135</v>
      </c>
      <c r="DB3335" s="1">
        <v>263.841</v>
      </c>
      <c r="DC3335" s="1">
        <v>16.333</v>
      </c>
      <c r="DD3335" s="1">
        <v>2.542</v>
      </c>
      <c r="DE3335" s="1">
        <v>18.672</v>
      </c>
      <c r="DF3335" s="1">
        <v>220.652</v>
      </c>
      <c r="DG3335" s="1">
        <v>7.99</v>
      </c>
      <c r="DH3335" s="1">
        <v>515.643</v>
      </c>
      <c r="DI3335" s="1">
        <v>19.787</v>
      </c>
      <c r="DJ3335" s="1">
        <v>7.11</v>
      </c>
      <c r="DK3335" s="1">
        <v>66.443</v>
      </c>
      <c r="DL3335" s="1">
        <v>1.551</v>
      </c>
      <c r="DM3335" s="1">
        <v>3.915</v>
      </c>
      <c r="DN3335" s="1">
        <v>43.633</v>
      </c>
      <c r="DO3335" s="1">
        <v>1.58</v>
      </c>
      <c r="DP3335" s="1">
        <v>108.103</v>
      </c>
      <c r="DQ3335" s="1">
        <v>3.913</v>
      </c>
      <c r="DR3335" s="1">
        <v>1.491</v>
      </c>
      <c r="DS3335" s="1">
        <v>22.351</v>
      </c>
      <c r="DT3335" s="1">
        <v>2.078</v>
      </c>
      <c r="DU3335" s="1">
        <v>11.632</v>
      </c>
      <c r="DV3335" s="1">
        <v>130.348</v>
      </c>
      <c r="DW3335" s="1">
        <v>4.72</v>
      </c>
      <c r="DX3335" s="1">
        <v>321.22</v>
      </c>
      <c r="DY3335" s="1">
        <v>11.689</v>
      </c>
      <c r="DZ3335" s="1">
        <v>4.429</v>
      </c>
    </row>
    <row r="3336">
      <c r="A3336" s="1" t="s">
        <v>393</v>
      </c>
      <c r="B3336" s="1">
        <v>2020.0</v>
      </c>
      <c r="C3336" s="1" t="s">
        <v>394</v>
      </c>
      <c r="D3336" s="1">
        <v>3.658416E7</v>
      </c>
      <c r="E3336" s="1">
        <v>2.8551593984E11</v>
      </c>
      <c r="G3336" s="1">
        <v>0.0</v>
      </c>
      <c r="H3336" s="1">
        <v>0.0</v>
      </c>
      <c r="I3336" s="1">
        <v>0.0</v>
      </c>
      <c r="J3336" s="1">
        <v>1.093</v>
      </c>
      <c r="K3336" s="1">
        <v>0.04</v>
      </c>
      <c r="L3336" s="1">
        <v>0.103</v>
      </c>
      <c r="M3336" s="1">
        <v>0.0</v>
      </c>
      <c r="N3336" s="1">
        <v>645.619</v>
      </c>
      <c r="O3336" s="1">
        <v>3.021</v>
      </c>
      <c r="P3336" s="1">
        <v>2.341</v>
      </c>
      <c r="Q3336" s="1">
        <v>2182.046</v>
      </c>
      <c r="R3336" s="1">
        <v>79.828</v>
      </c>
      <c r="S3336" s="1">
        <v>743.764</v>
      </c>
      <c r="T3336" s="1">
        <v>27.21</v>
      </c>
      <c r="Y3336" s="1">
        <v>70.129</v>
      </c>
      <c r="Z3336" s="1">
        <v>33.082</v>
      </c>
      <c r="AA3336" s="1">
        <v>39.03</v>
      </c>
      <c r="AB3336" s="1">
        <v>1066.855</v>
      </c>
      <c r="AC3336" s="1">
        <v>38.8</v>
      </c>
      <c r="AD3336" s="1">
        <v>16.759</v>
      </c>
      <c r="AE3336" s="1">
        <v>-8.125</v>
      </c>
      <c r="AF3336" s="1">
        <v>-21.437</v>
      </c>
      <c r="AG3336" s="1">
        <v>6625.939</v>
      </c>
      <c r="AH3336" s="1">
        <v>0.849</v>
      </c>
      <c r="AI3336" s="1">
        <v>-8.15</v>
      </c>
      <c r="AJ3336" s="1">
        <v>-19.882</v>
      </c>
      <c r="AK3336" s="1">
        <v>857.202</v>
      </c>
      <c r="AL3336" s="1">
        <v>31.36</v>
      </c>
      <c r="AM3336" s="1">
        <v>6124.907</v>
      </c>
      <c r="AN3336" s="1">
        <v>224.075</v>
      </c>
      <c r="AO3336" s="1">
        <v>80.825</v>
      </c>
      <c r="AP3336" s="1">
        <v>92.858</v>
      </c>
      <c r="AQ3336" s="1">
        <v>-22.319</v>
      </c>
      <c r="AR3336" s="1">
        <v>-2.26</v>
      </c>
      <c r="AS3336" s="1">
        <v>7.867</v>
      </c>
      <c r="AT3336" s="1">
        <v>94.576</v>
      </c>
      <c r="AU3336" s="1">
        <v>3.46</v>
      </c>
      <c r="AV3336" s="1">
        <v>215.028</v>
      </c>
      <c r="BA3336" s="1">
        <v>8.918</v>
      </c>
      <c r="BB3336" s="1">
        <v>3.26</v>
      </c>
      <c r="BC3336" s="1">
        <v>25.05</v>
      </c>
      <c r="BD3336" s="1">
        <v>-31.292</v>
      </c>
      <c r="BE3336" s="1">
        <v>-0.983</v>
      </c>
      <c r="BF3336" s="1">
        <v>2.142</v>
      </c>
      <c r="BG3336" s="1">
        <v>35.261</v>
      </c>
      <c r="BH3336" s="1">
        <v>1.29</v>
      </c>
      <c r="BI3336" s="1">
        <v>58.559</v>
      </c>
      <c r="BJ3336" s="1">
        <v>3.325</v>
      </c>
      <c r="BK3336" s="1">
        <v>0.888</v>
      </c>
      <c r="BL3336" s="1">
        <v>-7.478</v>
      </c>
      <c r="BM3336" s="1">
        <v>-1.439</v>
      </c>
      <c r="BN3336" s="1">
        <v>17.233</v>
      </c>
      <c r="BO3336" s="1">
        <v>203.367</v>
      </c>
      <c r="BP3336" s="1">
        <v>7.44</v>
      </c>
      <c r="BQ3336" s="1">
        <v>471.051</v>
      </c>
      <c r="BR3336" s="1">
        <v>19.175</v>
      </c>
      <c r="BS3336" s="1">
        <v>7.142</v>
      </c>
      <c r="BT3336" s="1">
        <v>0.23</v>
      </c>
      <c r="BU3336" s="1">
        <v>0.589</v>
      </c>
      <c r="BW3336" s="1">
        <v>0.0</v>
      </c>
      <c r="BX3336" s="1">
        <v>0.0</v>
      </c>
      <c r="BY3336" s="1">
        <v>0.0</v>
      </c>
      <c r="BZ3336" s="1">
        <v>0.0</v>
      </c>
      <c r="CA3336" s="1">
        <v>0.0</v>
      </c>
      <c r="CB3336" s="1">
        <v>0.0</v>
      </c>
      <c r="CC3336" s="1">
        <v>0.0</v>
      </c>
      <c r="CD3336" s="1">
        <v>-12.769</v>
      </c>
      <c r="CE3336" s="1">
        <v>-19.963</v>
      </c>
      <c r="CF3336" s="1">
        <v>136.38</v>
      </c>
      <c r="CG3336" s="1">
        <v>18.861</v>
      </c>
      <c r="CH3336" s="1">
        <v>0.69</v>
      </c>
      <c r="CI3336" s="1">
        <v>3727.833</v>
      </c>
      <c r="CN3336" s="1">
        <v>1.778</v>
      </c>
      <c r="CO3336" s="1">
        <v>56.517</v>
      </c>
      <c r="CP3336" s="1">
        <v>0.0</v>
      </c>
      <c r="CQ3336" s="1">
        <v>0.04</v>
      </c>
      <c r="CR3336" s="1">
        <v>0.0</v>
      </c>
      <c r="CT3336" s="1">
        <v>0.0</v>
      </c>
      <c r="CU3336" s="1">
        <v>1.093</v>
      </c>
      <c r="CV3336" s="1">
        <v>0.0</v>
      </c>
      <c r="CW3336" s="1">
        <v>0.0</v>
      </c>
      <c r="CX3336" s="1">
        <v>0.103</v>
      </c>
      <c r="CY3336" s="1">
        <v>0.0</v>
      </c>
      <c r="CZ3336" s="1">
        <v>0.0</v>
      </c>
      <c r="DA3336" s="1">
        <v>1060.568</v>
      </c>
      <c r="DB3336" s="1">
        <v>242.404</v>
      </c>
      <c r="DC3336" s="1">
        <v>-7.478</v>
      </c>
      <c r="DD3336" s="1">
        <v>-1.439</v>
      </c>
      <c r="DE3336" s="1">
        <v>17.233</v>
      </c>
      <c r="DF3336" s="1">
        <v>203.367</v>
      </c>
      <c r="DG3336" s="1">
        <v>7.44</v>
      </c>
      <c r="DH3336" s="1">
        <v>471.051</v>
      </c>
      <c r="DI3336" s="1">
        <v>19.175</v>
      </c>
      <c r="DJ3336" s="1">
        <v>7.142</v>
      </c>
      <c r="DK3336" s="1">
        <v>-3.897</v>
      </c>
      <c r="DL3336" s="1">
        <v>-0.162</v>
      </c>
      <c r="DM3336" s="1">
        <v>3.753</v>
      </c>
      <c r="DN3336" s="1">
        <v>41.548</v>
      </c>
      <c r="DO3336" s="1">
        <v>1.52</v>
      </c>
      <c r="DP3336" s="1">
        <v>102.577</v>
      </c>
      <c r="DQ3336" s="1">
        <v>3.918</v>
      </c>
      <c r="DR3336" s="1">
        <v>1.555</v>
      </c>
      <c r="DS3336" s="1">
        <v>-2.283</v>
      </c>
      <c r="DT3336" s="1">
        <v>-0.294</v>
      </c>
      <c r="DU3336" s="1">
        <v>11.338</v>
      </c>
      <c r="DV3336" s="1">
        <v>125.464</v>
      </c>
      <c r="DW3336" s="1">
        <v>4.59</v>
      </c>
      <c r="DX3336" s="1">
        <v>309.916</v>
      </c>
      <c r="DY3336" s="1">
        <v>11.83</v>
      </c>
      <c r="DZ3336" s="1">
        <v>4.699</v>
      </c>
    </row>
    <row r="3337">
      <c r="A3337" s="1" t="s">
        <v>393</v>
      </c>
      <c r="B3337" s="1">
        <v>2021.0</v>
      </c>
      <c r="C3337" s="1" t="s">
        <v>394</v>
      </c>
      <c r="D3337" s="1">
        <v>3.6954394E7</v>
      </c>
      <c r="E3337" s="1">
        <v>3.08157382656E11</v>
      </c>
      <c r="G3337" s="1">
        <v>0.0</v>
      </c>
      <c r="H3337" s="1">
        <v>0.0</v>
      </c>
      <c r="I3337" s="1">
        <v>0.0</v>
      </c>
      <c r="J3337" s="1">
        <v>1.082</v>
      </c>
      <c r="K3337" s="1">
        <v>0.04</v>
      </c>
      <c r="L3337" s="1">
        <v>0.097</v>
      </c>
      <c r="M3337" s="1">
        <v>0.0</v>
      </c>
      <c r="N3337" s="1">
        <v>639.952</v>
      </c>
      <c r="O3337" s="1">
        <v>7.692</v>
      </c>
      <c r="P3337" s="1">
        <v>6.141</v>
      </c>
      <c r="Q3337" s="1">
        <v>2326.353</v>
      </c>
      <c r="R3337" s="1">
        <v>85.969</v>
      </c>
      <c r="S3337" s="1">
        <v>765.268</v>
      </c>
      <c r="T3337" s="1">
        <v>28.28</v>
      </c>
      <c r="Y3337" s="1">
        <v>68.475</v>
      </c>
      <c r="Z3337" s="1">
        <v>32.115</v>
      </c>
      <c r="AA3337" s="1">
        <v>41.14</v>
      </c>
      <c r="AB3337" s="1">
        <v>1113.264</v>
      </c>
      <c r="AC3337" s="1">
        <v>41.3</v>
      </c>
      <c r="AD3337" s="1">
        <v>16.083</v>
      </c>
      <c r="AE3337" s="1">
        <v>10.922</v>
      </c>
      <c r="AF3337" s="1">
        <v>26.475</v>
      </c>
      <c r="AG3337" s="1">
        <v>7275.991</v>
      </c>
      <c r="AH3337" s="1">
        <v>0.873</v>
      </c>
      <c r="AI3337" s="1">
        <v>10.951</v>
      </c>
      <c r="AJ3337" s="1">
        <v>24.539</v>
      </c>
      <c r="AK3337" s="1">
        <v>896.24</v>
      </c>
      <c r="AL3337" s="1">
        <v>33.12</v>
      </c>
      <c r="AM3337" s="1">
        <v>6727.568</v>
      </c>
      <c r="AN3337" s="1">
        <v>248.613</v>
      </c>
      <c r="AO3337" s="1">
        <v>80.194</v>
      </c>
      <c r="AP3337" s="1">
        <v>92.874</v>
      </c>
      <c r="AQ3337" s="1">
        <v>0.412</v>
      </c>
      <c r="AR3337" s="1">
        <v>0.032</v>
      </c>
      <c r="AS3337" s="1">
        <v>7.899</v>
      </c>
      <c r="AT3337" s="1">
        <v>93.629</v>
      </c>
      <c r="AU3337" s="1">
        <v>3.46</v>
      </c>
      <c r="AV3337" s="1">
        <v>213.75</v>
      </c>
      <c r="BA3337" s="1">
        <v>8.378</v>
      </c>
      <c r="BB3337" s="1">
        <v>2.951</v>
      </c>
      <c r="BC3337" s="1">
        <v>26.43</v>
      </c>
      <c r="BD3337" s="1">
        <v>-5.686</v>
      </c>
      <c r="BE3337" s="1">
        <v>-0.127</v>
      </c>
      <c r="BF3337" s="1">
        <v>2.016</v>
      </c>
      <c r="BG3337" s="1">
        <v>32.743</v>
      </c>
      <c r="BH3337" s="1">
        <v>1.21</v>
      </c>
      <c r="BI3337" s="1">
        <v>54.541</v>
      </c>
      <c r="BJ3337" s="1">
        <v>2.93</v>
      </c>
      <c r="BK3337" s="1">
        <v>0.753</v>
      </c>
      <c r="BL3337" s="1">
        <v>10.973</v>
      </c>
      <c r="BM3337" s="1">
        <v>1.844</v>
      </c>
      <c r="BN3337" s="1">
        <v>19.077</v>
      </c>
      <c r="BO3337" s="1">
        <v>221.354</v>
      </c>
      <c r="BP3337" s="1">
        <v>8.18</v>
      </c>
      <c r="BQ3337" s="1">
        <v>516.226</v>
      </c>
      <c r="BR3337" s="1">
        <v>19.806</v>
      </c>
      <c r="BS3337" s="1">
        <v>7.126</v>
      </c>
      <c r="BT3337" s="1">
        <v>-0.16</v>
      </c>
      <c r="BU3337" s="1">
        <v>-0.389</v>
      </c>
      <c r="BW3337" s="1">
        <v>0.0</v>
      </c>
      <c r="BX3337" s="1">
        <v>0.0</v>
      </c>
      <c r="BY3337" s="1">
        <v>0.0</v>
      </c>
      <c r="BZ3337" s="1">
        <v>0.0</v>
      </c>
      <c r="CA3337" s="1">
        <v>0.0</v>
      </c>
      <c r="CB3337" s="1">
        <v>0.0</v>
      </c>
      <c r="CC3337" s="1">
        <v>0.0</v>
      </c>
      <c r="CD3337" s="1">
        <v>13.467</v>
      </c>
      <c r="CE3337" s="1">
        <v>18.366</v>
      </c>
      <c r="CF3337" s="1">
        <v>154.745</v>
      </c>
      <c r="CG3337" s="1">
        <v>37.343</v>
      </c>
      <c r="CH3337" s="1">
        <v>1.38</v>
      </c>
      <c r="CI3337" s="1">
        <v>4187.465</v>
      </c>
      <c r="CN3337" s="1">
        <v>3.341</v>
      </c>
      <c r="CO3337" s="1">
        <v>57.808</v>
      </c>
      <c r="CP3337" s="1">
        <v>0.0</v>
      </c>
      <c r="CQ3337" s="1">
        <v>0.04</v>
      </c>
      <c r="CR3337" s="1">
        <v>0.0</v>
      </c>
      <c r="CT3337" s="1">
        <v>0.0</v>
      </c>
      <c r="CU3337" s="1">
        <v>1.082</v>
      </c>
      <c r="CV3337" s="1">
        <v>0.0</v>
      </c>
      <c r="CW3337" s="1">
        <v>0.0</v>
      </c>
      <c r="CX3337" s="1">
        <v>0.097</v>
      </c>
      <c r="CY3337" s="1">
        <v>0.0</v>
      </c>
      <c r="CZ3337" s="1">
        <v>0.0</v>
      </c>
      <c r="DA3337" s="1">
        <v>1117.594</v>
      </c>
      <c r="DB3337" s="1">
        <v>268.88</v>
      </c>
      <c r="DC3337" s="1">
        <v>10.973</v>
      </c>
      <c r="DD3337" s="1">
        <v>1.844</v>
      </c>
      <c r="DE3337" s="1">
        <v>19.077</v>
      </c>
      <c r="DF3337" s="1">
        <v>221.354</v>
      </c>
      <c r="DG3337" s="1">
        <v>8.18</v>
      </c>
      <c r="DH3337" s="1">
        <v>516.226</v>
      </c>
      <c r="DI3337" s="1">
        <v>19.806</v>
      </c>
      <c r="DJ3337" s="1">
        <v>7.126</v>
      </c>
      <c r="DK3337" s="1">
        <v>19.764</v>
      </c>
      <c r="DL3337" s="1">
        <v>0.731</v>
      </c>
      <c r="DM3337" s="1">
        <v>4.483</v>
      </c>
      <c r="DN3337" s="1">
        <v>49.25</v>
      </c>
      <c r="DO3337" s="1">
        <v>1.82</v>
      </c>
      <c r="DP3337" s="1">
        <v>121.319</v>
      </c>
      <c r="DQ3337" s="1">
        <v>4.407</v>
      </c>
      <c r="DR3337" s="1">
        <v>1.675</v>
      </c>
      <c r="DS3337" s="1">
        <v>11.211</v>
      </c>
      <c r="DT3337" s="1">
        <v>1.24</v>
      </c>
      <c r="DU3337" s="1">
        <v>12.578</v>
      </c>
      <c r="DV3337" s="1">
        <v>138.279</v>
      </c>
      <c r="DW3337" s="1">
        <v>5.11</v>
      </c>
      <c r="DX3337" s="1">
        <v>340.366</v>
      </c>
      <c r="DY3337" s="1">
        <v>12.373</v>
      </c>
      <c r="DZ3337" s="1">
        <v>4.699</v>
      </c>
    </row>
    <row r="3338">
      <c r="A3338" s="1" t="s">
        <v>393</v>
      </c>
      <c r="B3338" s="1">
        <v>2022.0</v>
      </c>
      <c r="C3338" s="1" t="s">
        <v>394</v>
      </c>
      <c r="D3338" s="1">
        <v>3.7329012E7</v>
      </c>
      <c r="E3338" s="1">
        <v>3.1165497344E11</v>
      </c>
      <c r="G3338" s="1">
        <v>0.0</v>
      </c>
      <c r="H3338" s="1">
        <v>0.0</v>
      </c>
      <c r="I3338" s="1">
        <v>0.0</v>
      </c>
      <c r="J3338" s="1">
        <v>1.072</v>
      </c>
      <c r="K3338" s="1">
        <v>0.04</v>
      </c>
      <c r="L3338" s="1">
        <v>0.097</v>
      </c>
      <c r="M3338" s="1">
        <v>0.0</v>
      </c>
      <c r="N3338" s="1">
        <v>662.642</v>
      </c>
      <c r="O3338" s="1">
        <v>0.457</v>
      </c>
      <c r="P3338" s="1">
        <v>0.393</v>
      </c>
      <c r="Q3338" s="1">
        <v>2313.534</v>
      </c>
      <c r="R3338" s="1">
        <v>86.362</v>
      </c>
      <c r="S3338" s="1">
        <v>776.876</v>
      </c>
      <c r="T3338" s="1">
        <v>29.0</v>
      </c>
      <c r="Y3338" s="1">
        <v>70.031</v>
      </c>
      <c r="Z3338" s="1">
        <v>32.505</v>
      </c>
      <c r="AA3338" s="1">
        <v>42.81</v>
      </c>
      <c r="AB3338" s="1">
        <v>1146.829</v>
      </c>
      <c r="AC3338" s="1">
        <v>41.41</v>
      </c>
      <c r="AD3338" s="1">
        <v>16.198</v>
      </c>
      <c r="AE3338" s="1">
        <v>-0.787</v>
      </c>
      <c r="AF3338" s="1">
        <v>-2.116</v>
      </c>
      <c r="AG3338" s="1">
        <v>7146.288</v>
      </c>
      <c r="AH3338" s="1">
        <v>0.856</v>
      </c>
      <c r="AI3338" s="1">
        <v>-0.201</v>
      </c>
      <c r="AJ3338" s="1">
        <v>-0.5</v>
      </c>
      <c r="AK3338" s="1">
        <v>907.605</v>
      </c>
      <c r="AL3338" s="1">
        <v>33.88</v>
      </c>
      <c r="AM3338" s="1">
        <v>6646.649</v>
      </c>
      <c r="AN3338" s="1">
        <v>248.113</v>
      </c>
      <c r="AO3338" s="1">
        <v>81.816</v>
      </c>
      <c r="AP3338" s="1">
        <v>93.384</v>
      </c>
      <c r="AQ3338" s="1">
        <v>-71.807</v>
      </c>
      <c r="AR3338" s="1">
        <v>-5.672</v>
      </c>
      <c r="AS3338" s="1">
        <v>2.227</v>
      </c>
      <c r="AT3338" s="1">
        <v>18.484</v>
      </c>
      <c r="AU3338" s="1">
        <v>0.69</v>
      </c>
      <c r="AV3338" s="1">
        <v>59.658</v>
      </c>
      <c r="BA3338" s="1">
        <v>1.666</v>
      </c>
      <c r="BB3338" s="1">
        <v>0.838</v>
      </c>
      <c r="BC3338" s="1">
        <v>27.44</v>
      </c>
      <c r="BD3338" s="1">
        <v>-57.203</v>
      </c>
      <c r="BE3338" s="1">
        <v>-1.155</v>
      </c>
      <c r="BF3338" s="1">
        <v>0.86</v>
      </c>
      <c r="BG3338" s="1">
        <v>18.216</v>
      </c>
      <c r="BH3338" s="1">
        <v>0.68</v>
      </c>
      <c r="BI3338" s="1">
        <v>23.051</v>
      </c>
      <c r="BJ3338" s="1">
        <v>1.642</v>
      </c>
      <c r="BK3338" s="1">
        <v>0.324</v>
      </c>
      <c r="BL3338" s="1">
        <v>-7.635</v>
      </c>
      <c r="BM3338" s="1">
        <v>-1.5</v>
      </c>
      <c r="BN3338" s="1">
        <v>17.577</v>
      </c>
      <c r="BO3338" s="1">
        <v>201.72</v>
      </c>
      <c r="BP3338" s="1">
        <v>7.53</v>
      </c>
      <c r="BQ3338" s="1">
        <v>470.867</v>
      </c>
      <c r="BR3338" s="1">
        <v>18.184</v>
      </c>
      <c r="BS3338" s="1">
        <v>6.616</v>
      </c>
      <c r="BT3338" s="1">
        <v>1.4</v>
      </c>
      <c r="BU3338" s="1">
        <v>3.27</v>
      </c>
      <c r="BW3338" s="1">
        <v>0.0</v>
      </c>
      <c r="BX3338" s="1">
        <v>0.0</v>
      </c>
      <c r="BY3338" s="1">
        <v>0.0</v>
      </c>
      <c r="BZ3338" s="1">
        <v>0.0</v>
      </c>
      <c r="CA3338" s="1">
        <v>0.0</v>
      </c>
      <c r="CB3338" s="1">
        <v>0.0</v>
      </c>
      <c r="CC3338" s="1">
        <v>0.0</v>
      </c>
      <c r="CD3338" s="1">
        <v>3.088</v>
      </c>
      <c r="CE3338" s="1">
        <v>4.779</v>
      </c>
      <c r="CF3338" s="1">
        <v>159.524</v>
      </c>
      <c r="CG3338" s="1">
        <v>112.245</v>
      </c>
      <c r="CH3338" s="1">
        <v>4.19</v>
      </c>
      <c r="CI3338" s="1">
        <v>4273.458</v>
      </c>
      <c r="CN3338" s="1">
        <v>10.118</v>
      </c>
      <c r="CO3338" s="1">
        <v>60.041</v>
      </c>
      <c r="CP3338" s="1">
        <v>0.0</v>
      </c>
      <c r="CQ3338" s="1">
        <v>0.04</v>
      </c>
      <c r="CR3338" s="1">
        <v>0.0</v>
      </c>
      <c r="CT3338" s="1">
        <v>0.0</v>
      </c>
      <c r="CU3338" s="1">
        <v>1.072</v>
      </c>
      <c r="CV3338" s="1">
        <v>0.0</v>
      </c>
      <c r="CW3338" s="1">
        <v>0.0</v>
      </c>
      <c r="CX3338" s="1">
        <v>0.097</v>
      </c>
      <c r="CY3338" s="1">
        <v>0.0</v>
      </c>
      <c r="CZ3338" s="1">
        <v>0.0</v>
      </c>
      <c r="DA3338" s="1">
        <v>1109.325</v>
      </c>
      <c r="DB3338" s="1">
        <v>266.764</v>
      </c>
      <c r="DC3338" s="1">
        <v>-7.635</v>
      </c>
      <c r="DD3338" s="1">
        <v>-1.5</v>
      </c>
      <c r="DE3338" s="1">
        <v>17.577</v>
      </c>
      <c r="DF3338" s="1">
        <v>201.72</v>
      </c>
      <c r="DG3338" s="1">
        <v>7.53</v>
      </c>
      <c r="DH3338" s="1">
        <v>470.867</v>
      </c>
      <c r="DI3338" s="1">
        <v>18.184</v>
      </c>
      <c r="DJ3338" s="1">
        <v>6.616</v>
      </c>
      <c r="DK3338" s="1">
        <v>-20.462</v>
      </c>
      <c r="DL3338" s="1">
        <v>-0.926</v>
      </c>
      <c r="DM3338" s="1">
        <v>3.557</v>
      </c>
      <c r="DN3338" s="1">
        <v>38.844</v>
      </c>
      <c r="DO3338" s="1">
        <v>1.45</v>
      </c>
      <c r="DP3338" s="1">
        <v>95.291</v>
      </c>
      <c r="DQ3338" s="1">
        <v>3.502</v>
      </c>
      <c r="DR3338" s="1">
        <v>1.339</v>
      </c>
      <c r="DS3338" s="1">
        <v>4.88</v>
      </c>
      <c r="DT3338" s="1">
        <v>0.581</v>
      </c>
      <c r="DU3338" s="1">
        <v>13.159</v>
      </c>
      <c r="DV3338" s="1">
        <v>143.588</v>
      </c>
      <c r="DW3338" s="1">
        <v>5.36</v>
      </c>
      <c r="DX3338" s="1">
        <v>352.525</v>
      </c>
      <c r="DY3338" s="1">
        <v>12.944</v>
      </c>
      <c r="DZ3338" s="1">
        <v>4.953</v>
      </c>
    </row>
    <row r="3339">
      <c r="A3339" s="1" t="s">
        <v>393</v>
      </c>
      <c r="B3339" s="1">
        <v>2023.0</v>
      </c>
      <c r="C3339" s="1" t="s">
        <v>394</v>
      </c>
      <c r="D3339" s="1">
        <v>3.7712463E7</v>
      </c>
      <c r="G3339" s="1">
        <v>0.0</v>
      </c>
      <c r="H3339" s="1">
        <v>0.0</v>
      </c>
      <c r="I3339" s="1">
        <v>0.0</v>
      </c>
      <c r="J3339" s="1">
        <v>1.061</v>
      </c>
      <c r="K3339" s="1">
        <v>0.04</v>
      </c>
      <c r="L3339" s="1">
        <v>0.094</v>
      </c>
      <c r="M3339" s="1">
        <v>0.0</v>
      </c>
      <c r="N3339" s="1">
        <v>616.816</v>
      </c>
      <c r="O3339" s="1">
        <v>-6.2</v>
      </c>
      <c r="P3339" s="1">
        <v>-5.354</v>
      </c>
      <c r="Q3339" s="1">
        <v>2148.029</v>
      </c>
      <c r="R3339" s="1">
        <v>81.007</v>
      </c>
      <c r="S3339" s="1">
        <v>719.921</v>
      </c>
      <c r="T3339" s="1">
        <v>27.15</v>
      </c>
      <c r="Y3339" s="1">
        <v>63.943</v>
      </c>
      <c r="Z3339" s="1">
        <v>30.031</v>
      </c>
      <c r="AA3339" s="1">
        <v>44.31</v>
      </c>
      <c r="AB3339" s="1">
        <v>1174.943</v>
      </c>
      <c r="AC3339" s="1">
        <v>42.46</v>
      </c>
      <c r="AD3339" s="1">
        <v>16.492</v>
      </c>
      <c r="AE3339" s="1">
        <v>1.643</v>
      </c>
      <c r="AF3339" s="1">
        <v>4.382</v>
      </c>
      <c r="AG3339" s="1">
        <v>7189.816</v>
      </c>
      <c r="AI3339" s="1">
        <v>0.05</v>
      </c>
      <c r="AJ3339" s="1">
        <v>0.124</v>
      </c>
      <c r="AK3339" s="1">
        <v>881.406</v>
      </c>
      <c r="AL3339" s="1">
        <v>33.24</v>
      </c>
      <c r="AM3339" s="1">
        <v>6582.349</v>
      </c>
      <c r="AN3339" s="1">
        <v>248.237</v>
      </c>
      <c r="AO3339" s="1">
        <v>78.285</v>
      </c>
      <c r="AP3339" s="1">
        <v>92.026</v>
      </c>
      <c r="AQ3339" s="1">
        <v>298.755</v>
      </c>
      <c r="AR3339" s="1">
        <v>6.653</v>
      </c>
      <c r="AS3339" s="1">
        <v>8.88</v>
      </c>
      <c r="AT3339" s="1">
        <v>112.96</v>
      </c>
      <c r="AU3339" s="1">
        <v>4.26</v>
      </c>
      <c r="AV3339" s="1">
        <v>235.469</v>
      </c>
      <c r="BA3339" s="1">
        <v>10.033</v>
      </c>
      <c r="BB3339" s="1">
        <v>3.292</v>
      </c>
      <c r="BC3339" s="1">
        <v>26.19</v>
      </c>
      <c r="BD3339" s="1">
        <v>-53.524</v>
      </c>
      <c r="BE3339" s="1">
        <v>-0.463</v>
      </c>
      <c r="BF3339" s="1">
        <v>0.397</v>
      </c>
      <c r="BG3339" s="1">
        <v>13.789</v>
      </c>
      <c r="BH3339" s="1">
        <v>0.52</v>
      </c>
      <c r="BI3339" s="1">
        <v>10.527</v>
      </c>
      <c r="BJ3339" s="1">
        <v>1.225</v>
      </c>
      <c r="BK3339" s="1">
        <v>0.147</v>
      </c>
      <c r="BL3339" s="1">
        <v>23.278</v>
      </c>
      <c r="BM3339" s="1">
        <v>3.933</v>
      </c>
      <c r="BN3339" s="1">
        <v>21.51</v>
      </c>
      <c r="BO3339" s="1">
        <v>244.482</v>
      </c>
      <c r="BP3339" s="1">
        <v>9.22</v>
      </c>
      <c r="BQ3339" s="1">
        <v>570.369</v>
      </c>
      <c r="BR3339" s="1">
        <v>21.715</v>
      </c>
      <c r="BS3339" s="1">
        <v>7.974</v>
      </c>
      <c r="BT3339" s="1">
        <v>1.85</v>
      </c>
      <c r="BU3339" s="1">
        <v>4.175</v>
      </c>
      <c r="BW3339" s="1">
        <v>0.0</v>
      </c>
      <c r="BX3339" s="1">
        <v>0.0</v>
      </c>
      <c r="BY3339" s="1">
        <v>0.0</v>
      </c>
      <c r="BZ3339" s="1">
        <v>0.0</v>
      </c>
      <c r="CA3339" s="1">
        <v>0.0</v>
      </c>
      <c r="CB3339" s="1">
        <v>0.0</v>
      </c>
      <c r="CC3339" s="1">
        <v>0.0</v>
      </c>
      <c r="CD3339" s="1">
        <v>-0.737</v>
      </c>
      <c r="CE3339" s="1">
        <v>-1.175</v>
      </c>
      <c r="CF3339" s="1">
        <v>158.349</v>
      </c>
      <c r="CG3339" s="1">
        <v>48.525</v>
      </c>
      <c r="CH3339" s="1">
        <v>1.83</v>
      </c>
      <c r="CI3339" s="1">
        <v>4198.851</v>
      </c>
      <c r="CN3339" s="1">
        <v>4.31</v>
      </c>
      <c r="CO3339" s="1">
        <v>58.703</v>
      </c>
      <c r="CP3339" s="1">
        <v>0.0</v>
      </c>
      <c r="CQ3339" s="1">
        <v>0.04</v>
      </c>
      <c r="CR3339" s="1">
        <v>0.0</v>
      </c>
      <c r="CT3339" s="1">
        <v>0.0</v>
      </c>
      <c r="CU3339" s="1">
        <v>1.061</v>
      </c>
      <c r="CV3339" s="1">
        <v>0.0</v>
      </c>
      <c r="CW3339" s="1">
        <v>0.0</v>
      </c>
      <c r="CX3339" s="1">
        <v>0.094</v>
      </c>
      <c r="CY3339" s="1">
        <v>0.0</v>
      </c>
      <c r="CZ3339" s="1">
        <v>0.0</v>
      </c>
      <c r="DA3339" s="1">
        <v>1125.888</v>
      </c>
      <c r="DB3339" s="1">
        <v>271.146</v>
      </c>
      <c r="DC3339" s="1">
        <v>23.278</v>
      </c>
      <c r="DD3339" s="1">
        <v>3.933</v>
      </c>
      <c r="DE3339" s="1">
        <v>21.51</v>
      </c>
      <c r="DF3339" s="1">
        <v>244.482</v>
      </c>
      <c r="DG3339" s="1">
        <v>9.22</v>
      </c>
      <c r="DH3339" s="1">
        <v>570.369</v>
      </c>
      <c r="DI3339" s="1">
        <v>21.715</v>
      </c>
      <c r="DJ3339" s="1">
        <v>7.974</v>
      </c>
      <c r="DK3339" s="1">
        <v>45.79</v>
      </c>
      <c r="DL3339" s="1">
        <v>1.591</v>
      </c>
      <c r="DM3339" s="1">
        <v>5.148</v>
      </c>
      <c r="DN3339" s="1">
        <v>55.95</v>
      </c>
      <c r="DO3339" s="1">
        <v>2.11</v>
      </c>
      <c r="DP3339" s="1">
        <v>136.506</v>
      </c>
      <c r="DQ3339" s="1">
        <v>4.969</v>
      </c>
      <c r="DR3339" s="1">
        <v>1.908</v>
      </c>
      <c r="DS3339" s="1">
        <v>22.215</v>
      </c>
      <c r="DT3339" s="1">
        <v>2.806</v>
      </c>
      <c r="DU3339" s="1">
        <v>15.965</v>
      </c>
      <c r="DV3339" s="1">
        <v>173.683</v>
      </c>
      <c r="DW3339" s="1">
        <v>6.55</v>
      </c>
      <c r="DX3339" s="1">
        <v>423.337</v>
      </c>
      <c r="DY3339" s="1">
        <v>15.426</v>
      </c>
      <c r="DZ3339" s="1">
        <v>5.919</v>
      </c>
    </row>
    <row r="3340">
      <c r="A3340" s="1" t="s">
        <v>393</v>
      </c>
      <c r="B3340" s="1">
        <v>2024.0</v>
      </c>
      <c r="C3340" s="1" t="s">
        <v>394</v>
      </c>
      <c r="D3340" s="1">
        <v>3.8081115E7</v>
      </c>
      <c r="G3340" s="1">
        <v>0.0</v>
      </c>
      <c r="H3340" s="1">
        <v>0.0</v>
      </c>
      <c r="I3340" s="1">
        <v>0.0</v>
      </c>
      <c r="J3340" s="1">
        <v>1.05</v>
      </c>
      <c r="K3340" s="1">
        <v>0.04</v>
      </c>
      <c r="L3340" s="1">
        <v>0.091</v>
      </c>
      <c r="M3340" s="1">
        <v>0.0</v>
      </c>
      <c r="N3340" s="1">
        <v>577.651</v>
      </c>
      <c r="O3340" s="1">
        <v>-9.036</v>
      </c>
      <c r="P3340" s="1">
        <v>-7.32</v>
      </c>
      <c r="Q3340" s="1">
        <v>1935.019</v>
      </c>
      <c r="R3340" s="1">
        <v>73.688</v>
      </c>
      <c r="S3340" s="1">
        <v>683.016</v>
      </c>
      <c r="T3340" s="1">
        <v>26.01</v>
      </c>
      <c r="Y3340" s="1">
        <v>59.316</v>
      </c>
      <c r="Z3340" s="1">
        <v>26.806</v>
      </c>
      <c r="AA3340" s="1">
        <v>46.43</v>
      </c>
      <c r="AB3340" s="1">
        <v>1219.24</v>
      </c>
      <c r="AC3340" s="1">
        <v>43.85</v>
      </c>
      <c r="AD3340" s="1">
        <v>16.695</v>
      </c>
      <c r="AE3340" s="1">
        <v>1.919</v>
      </c>
      <c r="AF3340" s="1">
        <v>5.204</v>
      </c>
      <c r="AG3340" s="1">
        <v>7256.858</v>
      </c>
      <c r="AI3340" s="1">
        <v>1.133</v>
      </c>
      <c r="AJ3340" s="1">
        <v>2.811</v>
      </c>
      <c r="AK3340" s="1">
        <v>846.614</v>
      </c>
      <c r="AL3340" s="1">
        <v>32.24</v>
      </c>
      <c r="AM3340" s="1">
        <v>6592.451</v>
      </c>
      <c r="AN3340" s="1">
        <v>251.048</v>
      </c>
      <c r="AO3340" s="1">
        <v>73.523</v>
      </c>
      <c r="AP3340" s="1">
        <v>91.327</v>
      </c>
      <c r="AQ3340" s="1">
        <v>1.592</v>
      </c>
      <c r="AR3340" s="1">
        <v>0.141</v>
      </c>
      <c r="AS3340" s="1">
        <v>9.021</v>
      </c>
      <c r="AT3340" s="1">
        <v>116.068</v>
      </c>
      <c r="AU3340" s="1">
        <v>4.42</v>
      </c>
      <c r="AV3340" s="1">
        <v>236.902</v>
      </c>
      <c r="BA3340" s="1">
        <v>10.08</v>
      </c>
      <c r="BB3340" s="1">
        <v>3.282</v>
      </c>
      <c r="BC3340" s="1">
        <v>25.33</v>
      </c>
      <c r="BD3340" s="1">
        <v>-13.019</v>
      </c>
      <c r="BE3340" s="1">
        <v>-0.052</v>
      </c>
      <c r="BF3340" s="1">
        <v>0.345</v>
      </c>
      <c r="BG3340" s="1">
        <v>17.594</v>
      </c>
      <c r="BH3340" s="1">
        <v>0.67</v>
      </c>
      <c r="BI3340" s="1">
        <v>9.067</v>
      </c>
      <c r="BJ3340" s="1">
        <v>1.528</v>
      </c>
      <c r="BK3340" s="1">
        <v>0.126</v>
      </c>
      <c r="BL3340" s="1">
        <v>10.844</v>
      </c>
      <c r="BM3340" s="1">
        <v>2.333</v>
      </c>
      <c r="BN3340" s="1">
        <v>23.843</v>
      </c>
      <c r="BO3340" s="1">
        <v>304.876</v>
      </c>
      <c r="BP3340" s="1">
        <v>11.61</v>
      </c>
      <c r="BQ3340" s="1">
        <v>626.099</v>
      </c>
      <c r="BR3340" s="1">
        <v>26.477</v>
      </c>
      <c r="BS3340" s="1">
        <v>8.673</v>
      </c>
      <c r="BT3340" s="1">
        <v>2.58</v>
      </c>
      <c r="BU3340" s="1">
        <v>5.557</v>
      </c>
      <c r="BW3340" s="1">
        <v>0.0</v>
      </c>
      <c r="BX3340" s="1">
        <v>0.0</v>
      </c>
      <c r="BY3340" s="1">
        <v>0.0</v>
      </c>
      <c r="BZ3340" s="1">
        <v>0.0</v>
      </c>
      <c r="CA3340" s="1">
        <v>0.0</v>
      </c>
      <c r="CB3340" s="1">
        <v>0.0</v>
      </c>
      <c r="CC3340" s="1">
        <v>0.0</v>
      </c>
      <c r="CD3340" s="1">
        <v>6.309</v>
      </c>
      <c r="CE3340" s="1">
        <v>9.99</v>
      </c>
      <c r="CF3340" s="1">
        <v>168.339</v>
      </c>
      <c r="CG3340" s="1">
        <v>47.53</v>
      </c>
      <c r="CH3340" s="1">
        <v>1.81</v>
      </c>
      <c r="CI3340" s="1">
        <v>4420.53</v>
      </c>
      <c r="CN3340" s="1">
        <v>4.128</v>
      </c>
      <c r="CO3340" s="1">
        <v>61.238</v>
      </c>
      <c r="CP3340" s="1">
        <v>0.0</v>
      </c>
      <c r="CQ3340" s="1">
        <v>0.04</v>
      </c>
      <c r="CR3340" s="1">
        <v>0.0</v>
      </c>
      <c r="CT3340" s="1">
        <v>0.0</v>
      </c>
      <c r="CU3340" s="1">
        <v>1.05</v>
      </c>
      <c r="CV3340" s="1">
        <v>0.0</v>
      </c>
      <c r="CW3340" s="1">
        <v>0.0</v>
      </c>
      <c r="CX3340" s="1">
        <v>0.091</v>
      </c>
      <c r="CY3340" s="1">
        <v>0.0</v>
      </c>
      <c r="CZ3340" s="1">
        <v>0.0</v>
      </c>
      <c r="DA3340" s="1">
        <v>1151.489</v>
      </c>
      <c r="DB3340" s="1">
        <v>276.349</v>
      </c>
      <c r="DC3340" s="1">
        <v>10.844</v>
      </c>
      <c r="DD3340" s="1">
        <v>2.333</v>
      </c>
      <c r="DE3340" s="1">
        <v>23.843</v>
      </c>
      <c r="DF3340" s="1">
        <v>304.876</v>
      </c>
      <c r="DG3340" s="1">
        <v>11.61</v>
      </c>
      <c r="DH3340" s="1">
        <v>626.099</v>
      </c>
      <c r="DI3340" s="1">
        <v>26.477</v>
      </c>
      <c r="DJ3340" s="1">
        <v>8.673</v>
      </c>
      <c r="DK3340" s="1">
        <v>0.274</v>
      </c>
      <c r="DL3340" s="1">
        <v>0.014</v>
      </c>
      <c r="DM3340" s="1">
        <v>5.162</v>
      </c>
      <c r="DN3340" s="1">
        <v>41.753</v>
      </c>
      <c r="DO3340" s="1">
        <v>1.59</v>
      </c>
      <c r="DP3340" s="1">
        <v>135.555</v>
      </c>
      <c r="DQ3340" s="1">
        <v>3.626</v>
      </c>
      <c r="DR3340" s="1">
        <v>1.878</v>
      </c>
      <c r="DS3340" s="1">
        <v>14.846</v>
      </c>
      <c r="DT3340" s="1">
        <v>2.37</v>
      </c>
      <c r="DU3340" s="1">
        <v>18.335</v>
      </c>
      <c r="DV3340" s="1">
        <v>244.478</v>
      </c>
      <c r="DW3340" s="1">
        <v>9.31</v>
      </c>
      <c r="DX3340" s="1">
        <v>481.477</v>
      </c>
      <c r="DY3340" s="1">
        <v>21.231</v>
      </c>
      <c r="DZ3340" s="1">
        <v>6.67</v>
      </c>
    </row>
    <row r="3341">
      <c r="A3341" s="1" t="s">
        <v>395</v>
      </c>
      <c r="B3341" s="1">
        <v>2000.0</v>
      </c>
      <c r="C3341" s="1" t="s">
        <v>396</v>
      </c>
      <c r="D3341" s="1">
        <v>1.8129602E7</v>
      </c>
      <c r="E3341" s="1">
        <v>2.0141920256E10</v>
      </c>
      <c r="J3341" s="1">
        <v>0.0</v>
      </c>
      <c r="K3341" s="1">
        <v>0.0</v>
      </c>
      <c r="L3341" s="1">
        <v>0.0</v>
      </c>
      <c r="N3341" s="1">
        <v>25.078</v>
      </c>
      <c r="S3341" s="1">
        <v>0.0</v>
      </c>
      <c r="T3341" s="1">
        <v>0.0</v>
      </c>
      <c r="U3341" s="1">
        <v>14.286</v>
      </c>
      <c r="V3341" s="1">
        <v>0.024</v>
      </c>
      <c r="W3341" s="1">
        <v>10.71</v>
      </c>
      <c r="X3341" s="1">
        <v>0.194</v>
      </c>
      <c r="Y3341" s="1">
        <v>0.0</v>
      </c>
      <c r="AA3341" s="1">
        <v>3.08</v>
      </c>
      <c r="AB3341" s="1">
        <v>169.888</v>
      </c>
      <c r="AC3341" s="1">
        <v>9.57</v>
      </c>
      <c r="AE3341" s="1">
        <v>34.377</v>
      </c>
      <c r="AF3341" s="1">
        <v>2.616</v>
      </c>
      <c r="AG3341" s="1">
        <v>563.939</v>
      </c>
      <c r="AH3341" s="1">
        <v>0.508</v>
      </c>
      <c r="AK3341" s="1">
        <v>0.552</v>
      </c>
      <c r="AL3341" s="1">
        <v>0.01</v>
      </c>
      <c r="AO3341" s="1">
        <v>0.104</v>
      </c>
      <c r="AT3341" s="1">
        <v>0.0</v>
      </c>
      <c r="AU3341" s="1">
        <v>0.0</v>
      </c>
      <c r="AW3341" s="1">
        <v>0.0</v>
      </c>
      <c r="AX3341" s="1">
        <v>0.0</v>
      </c>
      <c r="AY3341" s="1">
        <v>35.894</v>
      </c>
      <c r="AZ3341" s="1">
        <v>0.651</v>
      </c>
      <c r="BA3341" s="1">
        <v>0.0</v>
      </c>
      <c r="BC3341" s="1">
        <v>0.24</v>
      </c>
      <c r="BG3341" s="1">
        <v>527.314</v>
      </c>
      <c r="BH3341" s="1">
        <v>9.56</v>
      </c>
      <c r="BJ3341" s="1">
        <v>99.896</v>
      </c>
      <c r="BO3341" s="1">
        <v>527.314</v>
      </c>
      <c r="BP3341" s="1">
        <v>9.56</v>
      </c>
      <c r="BR3341" s="1">
        <v>99.896</v>
      </c>
      <c r="BT3341" s="1">
        <v>-6.49</v>
      </c>
      <c r="BU3341" s="1">
        <v>-210.714</v>
      </c>
      <c r="BW3341" s="1">
        <v>0.0</v>
      </c>
      <c r="BX3341" s="1">
        <v>0.0</v>
      </c>
      <c r="BY3341" s="1">
        <v>0.0</v>
      </c>
      <c r="BZ3341" s="1">
        <v>0.0</v>
      </c>
      <c r="CA3341" s="1">
        <v>0.0</v>
      </c>
      <c r="CB3341" s="1">
        <v>0.0</v>
      </c>
      <c r="CG3341" s="1">
        <v>0.552</v>
      </c>
      <c r="CH3341" s="1">
        <v>0.01</v>
      </c>
      <c r="CK3341" s="1">
        <v>0.0</v>
      </c>
      <c r="CL3341" s="1">
        <v>0.0</v>
      </c>
      <c r="CM3341" s="1">
        <v>0.0</v>
      </c>
      <c r="CN3341" s="1">
        <v>0.104</v>
      </c>
      <c r="CQ3341" s="1">
        <v>0.0</v>
      </c>
      <c r="CR3341" s="1">
        <v>0.0</v>
      </c>
      <c r="CU3341" s="1">
        <v>0.0</v>
      </c>
      <c r="CV3341" s="1">
        <v>0.0</v>
      </c>
      <c r="CX3341" s="1">
        <v>0.0</v>
      </c>
      <c r="CY3341" s="1">
        <v>0.0</v>
      </c>
      <c r="DA3341" s="1">
        <v>527.866</v>
      </c>
      <c r="DB3341" s="1">
        <v>10.224</v>
      </c>
      <c r="DF3341" s="1">
        <v>527.314</v>
      </c>
      <c r="DG3341" s="1">
        <v>9.56</v>
      </c>
      <c r="DI3341" s="1">
        <v>99.896</v>
      </c>
      <c r="DN3341" s="1">
        <v>0.0</v>
      </c>
      <c r="DO3341" s="1">
        <v>0.0</v>
      </c>
      <c r="DQ3341" s="1">
        <v>0.0</v>
      </c>
      <c r="DV3341" s="1">
        <v>0.0</v>
      </c>
      <c r="DW3341" s="1">
        <v>0.0</v>
      </c>
      <c r="DY3341" s="1">
        <v>0.0</v>
      </c>
    </row>
    <row r="3342">
      <c r="A3342" s="1" t="s">
        <v>395</v>
      </c>
      <c r="B3342" s="1">
        <v>2001.0</v>
      </c>
      <c r="C3342" s="1" t="s">
        <v>396</v>
      </c>
      <c r="D3342" s="1">
        <v>1.8537683E7</v>
      </c>
      <c r="E3342" s="1">
        <v>2.0943673344E10</v>
      </c>
      <c r="J3342" s="1">
        <v>0.0</v>
      </c>
      <c r="K3342" s="1">
        <v>0.0</v>
      </c>
      <c r="L3342" s="1">
        <v>0.0</v>
      </c>
      <c r="N3342" s="1">
        <v>26.361</v>
      </c>
      <c r="S3342" s="1">
        <v>0.0</v>
      </c>
      <c r="T3342" s="1">
        <v>0.0</v>
      </c>
      <c r="U3342" s="1">
        <v>25.0</v>
      </c>
      <c r="V3342" s="1">
        <v>0.049</v>
      </c>
      <c r="W3342" s="1">
        <v>13.092</v>
      </c>
      <c r="X3342" s="1">
        <v>0.243</v>
      </c>
      <c r="Y3342" s="1">
        <v>0.0</v>
      </c>
      <c r="AA3342" s="1">
        <v>6.19</v>
      </c>
      <c r="AB3342" s="1">
        <v>333.914</v>
      </c>
      <c r="AC3342" s="1">
        <v>11.76</v>
      </c>
      <c r="AE3342" s="1">
        <v>33.925</v>
      </c>
      <c r="AF3342" s="1">
        <v>3.469</v>
      </c>
      <c r="AG3342" s="1">
        <v>738.631</v>
      </c>
      <c r="AH3342" s="1">
        <v>0.654</v>
      </c>
      <c r="AK3342" s="1">
        <v>2.158</v>
      </c>
      <c r="AL3342" s="1">
        <v>0.04</v>
      </c>
      <c r="AO3342" s="1">
        <v>0.34</v>
      </c>
      <c r="AT3342" s="1">
        <v>0.0</v>
      </c>
      <c r="AU3342" s="1">
        <v>0.0</v>
      </c>
      <c r="AW3342" s="1">
        <v>0.0</v>
      </c>
      <c r="AX3342" s="1">
        <v>0.0</v>
      </c>
      <c r="AY3342" s="1">
        <v>35.104</v>
      </c>
      <c r="AZ3342" s="1">
        <v>0.651</v>
      </c>
      <c r="BA3342" s="1">
        <v>0.0</v>
      </c>
      <c r="BC3342" s="1">
        <v>0.31</v>
      </c>
      <c r="BG3342" s="1">
        <v>632.226</v>
      </c>
      <c r="BH3342" s="1">
        <v>11.72</v>
      </c>
      <c r="BJ3342" s="1">
        <v>99.66</v>
      </c>
      <c r="BO3342" s="1">
        <v>632.226</v>
      </c>
      <c r="BP3342" s="1">
        <v>11.72</v>
      </c>
      <c r="BR3342" s="1">
        <v>99.66</v>
      </c>
      <c r="BT3342" s="1">
        <v>-5.57</v>
      </c>
      <c r="BU3342" s="1">
        <v>-89.984</v>
      </c>
      <c r="BW3342" s="1">
        <v>0.0</v>
      </c>
      <c r="BX3342" s="1">
        <v>0.0</v>
      </c>
      <c r="BY3342" s="1">
        <v>0.0</v>
      </c>
      <c r="BZ3342" s="1">
        <v>0.0</v>
      </c>
      <c r="CA3342" s="1">
        <v>0.0</v>
      </c>
      <c r="CB3342" s="1">
        <v>0.0</v>
      </c>
      <c r="CG3342" s="1">
        <v>2.158</v>
      </c>
      <c r="CH3342" s="1">
        <v>0.04</v>
      </c>
      <c r="CK3342" s="1">
        <v>0.0</v>
      </c>
      <c r="CL3342" s="1">
        <v>0.0</v>
      </c>
      <c r="CM3342" s="1">
        <v>0.0</v>
      </c>
      <c r="CN3342" s="1">
        <v>0.34</v>
      </c>
      <c r="CQ3342" s="1">
        <v>0.0</v>
      </c>
      <c r="CR3342" s="1">
        <v>0.0</v>
      </c>
      <c r="CU3342" s="1">
        <v>0.0</v>
      </c>
      <c r="CV3342" s="1">
        <v>0.0</v>
      </c>
      <c r="CX3342" s="1">
        <v>0.0</v>
      </c>
      <c r="CY3342" s="1">
        <v>0.0</v>
      </c>
      <c r="DA3342" s="1">
        <v>634.383</v>
      </c>
      <c r="DB3342" s="1">
        <v>13.693</v>
      </c>
      <c r="DF3342" s="1">
        <v>632.226</v>
      </c>
      <c r="DG3342" s="1">
        <v>11.72</v>
      </c>
      <c r="DI3342" s="1">
        <v>99.66</v>
      </c>
      <c r="DN3342" s="1">
        <v>0.0</v>
      </c>
      <c r="DO3342" s="1">
        <v>0.0</v>
      </c>
      <c r="DQ3342" s="1">
        <v>0.0</v>
      </c>
      <c r="DV3342" s="1">
        <v>0.0</v>
      </c>
      <c r="DW3342" s="1">
        <v>0.0</v>
      </c>
      <c r="DY3342" s="1">
        <v>0.0</v>
      </c>
    </row>
    <row r="3343">
      <c r="A3343" s="1" t="s">
        <v>395</v>
      </c>
      <c r="B3343" s="1">
        <v>2002.0</v>
      </c>
      <c r="C3343" s="1" t="s">
        <v>396</v>
      </c>
      <c r="D3343" s="1">
        <v>1.8958295E7</v>
      </c>
      <c r="E3343" s="1">
        <v>2.102537216E10</v>
      </c>
      <c r="J3343" s="1">
        <v>0.0</v>
      </c>
      <c r="K3343" s="1">
        <v>0.0</v>
      </c>
      <c r="L3343" s="1">
        <v>0.0</v>
      </c>
      <c r="N3343" s="1">
        <v>25.437</v>
      </c>
      <c r="S3343" s="1">
        <v>0.0</v>
      </c>
      <c r="T3343" s="1">
        <v>0.0</v>
      </c>
      <c r="U3343" s="1">
        <v>46.667</v>
      </c>
      <c r="V3343" s="1">
        <v>0.113</v>
      </c>
      <c r="W3343" s="1">
        <v>18.776</v>
      </c>
      <c r="X3343" s="1">
        <v>0.356</v>
      </c>
      <c r="Y3343" s="1">
        <v>0.0</v>
      </c>
      <c r="AA3343" s="1">
        <v>6.2</v>
      </c>
      <c r="AB3343" s="1">
        <v>327.034</v>
      </c>
      <c r="AC3343" s="1">
        <v>12.58</v>
      </c>
      <c r="AE3343" s="1">
        <v>-4.854</v>
      </c>
      <c r="AF3343" s="1">
        <v>-0.665</v>
      </c>
      <c r="AG3343" s="1">
        <v>687.185</v>
      </c>
      <c r="AH3343" s="1">
        <v>0.62</v>
      </c>
      <c r="AK3343" s="1">
        <v>1.582</v>
      </c>
      <c r="AL3343" s="1">
        <v>0.03</v>
      </c>
      <c r="AO3343" s="1">
        <v>0.238</v>
      </c>
      <c r="AT3343" s="1">
        <v>0.0</v>
      </c>
      <c r="AU3343" s="1">
        <v>0.0</v>
      </c>
      <c r="AW3343" s="1">
        <v>0.0</v>
      </c>
      <c r="AX3343" s="1">
        <v>0.0</v>
      </c>
      <c r="AY3343" s="1">
        <v>34.325</v>
      </c>
      <c r="AZ3343" s="1">
        <v>0.651</v>
      </c>
      <c r="BA3343" s="1">
        <v>0.0</v>
      </c>
      <c r="BC3343" s="1">
        <v>0.32</v>
      </c>
      <c r="BG3343" s="1">
        <v>661.979</v>
      </c>
      <c r="BH3343" s="1">
        <v>12.55</v>
      </c>
      <c r="BJ3343" s="1">
        <v>99.762</v>
      </c>
      <c r="BO3343" s="1">
        <v>661.979</v>
      </c>
      <c r="BP3343" s="1">
        <v>12.55</v>
      </c>
      <c r="BR3343" s="1">
        <v>99.762</v>
      </c>
      <c r="BT3343" s="1">
        <v>-6.38</v>
      </c>
      <c r="BU3343" s="1">
        <v>-102.903</v>
      </c>
      <c r="BW3343" s="1">
        <v>0.0</v>
      </c>
      <c r="BX3343" s="1">
        <v>0.0</v>
      </c>
      <c r="BY3343" s="1">
        <v>0.0</v>
      </c>
      <c r="BZ3343" s="1">
        <v>0.0</v>
      </c>
      <c r="CA3343" s="1">
        <v>0.0</v>
      </c>
      <c r="CB3343" s="1">
        <v>0.0</v>
      </c>
      <c r="CG3343" s="1">
        <v>1.582</v>
      </c>
      <c r="CH3343" s="1">
        <v>0.03</v>
      </c>
      <c r="CK3343" s="1">
        <v>0.0</v>
      </c>
      <c r="CL3343" s="1">
        <v>0.0</v>
      </c>
      <c r="CM3343" s="1">
        <v>0.0</v>
      </c>
      <c r="CN3343" s="1">
        <v>0.238</v>
      </c>
      <c r="CQ3343" s="1">
        <v>0.0</v>
      </c>
      <c r="CR3343" s="1">
        <v>0.0</v>
      </c>
      <c r="CU3343" s="1">
        <v>0.0</v>
      </c>
      <c r="CV3343" s="1">
        <v>0.0</v>
      </c>
      <c r="CX3343" s="1">
        <v>0.0</v>
      </c>
      <c r="CY3343" s="1">
        <v>0.0</v>
      </c>
      <c r="DA3343" s="1">
        <v>663.562</v>
      </c>
      <c r="DB3343" s="1">
        <v>13.028</v>
      </c>
      <c r="DF3343" s="1">
        <v>661.979</v>
      </c>
      <c r="DG3343" s="1">
        <v>12.55</v>
      </c>
      <c r="DI3343" s="1">
        <v>99.762</v>
      </c>
      <c r="DN3343" s="1">
        <v>0.0</v>
      </c>
      <c r="DO3343" s="1">
        <v>0.0</v>
      </c>
      <c r="DQ3343" s="1">
        <v>0.0</v>
      </c>
      <c r="DV3343" s="1">
        <v>0.0</v>
      </c>
      <c r="DW3343" s="1">
        <v>0.0</v>
      </c>
      <c r="DY3343" s="1">
        <v>0.0</v>
      </c>
    </row>
    <row r="3344">
      <c r="A3344" s="1" t="s">
        <v>395</v>
      </c>
      <c r="B3344" s="1">
        <v>2003.0</v>
      </c>
      <c r="C3344" s="1" t="s">
        <v>396</v>
      </c>
      <c r="D3344" s="1">
        <v>1.9392422E7</v>
      </c>
      <c r="E3344" s="1">
        <v>2.0673806336E10</v>
      </c>
      <c r="J3344" s="1">
        <v>0.0</v>
      </c>
      <c r="K3344" s="1">
        <v>0.0</v>
      </c>
      <c r="L3344" s="1">
        <v>0.0</v>
      </c>
      <c r="N3344" s="1">
        <v>25.95</v>
      </c>
      <c r="S3344" s="1">
        <v>0.0</v>
      </c>
      <c r="T3344" s="1">
        <v>0.0</v>
      </c>
      <c r="U3344" s="1">
        <v>-15.909</v>
      </c>
      <c r="V3344" s="1">
        <v>-0.057</v>
      </c>
      <c r="W3344" s="1">
        <v>15.436</v>
      </c>
      <c r="X3344" s="1">
        <v>0.299</v>
      </c>
      <c r="Y3344" s="1">
        <v>0.0</v>
      </c>
      <c r="AA3344" s="1">
        <v>8.51</v>
      </c>
      <c r="AB3344" s="1">
        <v>438.831</v>
      </c>
      <c r="AC3344" s="1">
        <v>10.79</v>
      </c>
      <c r="AE3344" s="1">
        <v>31.922</v>
      </c>
      <c r="AF3344" s="1">
        <v>4.159</v>
      </c>
      <c r="AG3344" s="1">
        <v>886.256</v>
      </c>
      <c r="AH3344" s="1">
        <v>0.831</v>
      </c>
      <c r="AK3344" s="1">
        <v>1.547</v>
      </c>
      <c r="AL3344" s="1">
        <v>0.03</v>
      </c>
      <c r="AO3344" s="1">
        <v>0.278</v>
      </c>
      <c r="AT3344" s="1">
        <v>0.0</v>
      </c>
      <c r="AU3344" s="1">
        <v>0.0</v>
      </c>
      <c r="AW3344" s="1">
        <v>33.333</v>
      </c>
      <c r="AX3344" s="1">
        <v>0.217</v>
      </c>
      <c r="AY3344" s="1">
        <v>44.743</v>
      </c>
      <c r="AZ3344" s="1">
        <v>0.868</v>
      </c>
      <c r="BA3344" s="1">
        <v>0.0</v>
      </c>
      <c r="BC3344" s="1">
        <v>0.28</v>
      </c>
      <c r="BG3344" s="1">
        <v>554.856</v>
      </c>
      <c r="BH3344" s="1">
        <v>10.76</v>
      </c>
      <c r="BJ3344" s="1">
        <v>99.722</v>
      </c>
      <c r="BO3344" s="1">
        <v>554.856</v>
      </c>
      <c r="BP3344" s="1">
        <v>10.76</v>
      </c>
      <c r="BR3344" s="1">
        <v>99.722</v>
      </c>
      <c r="BT3344" s="1">
        <v>-2.28</v>
      </c>
      <c r="BU3344" s="1">
        <v>-26.792</v>
      </c>
      <c r="BW3344" s="1">
        <v>0.0</v>
      </c>
      <c r="BX3344" s="1">
        <v>0.0</v>
      </c>
      <c r="BY3344" s="1">
        <v>0.0</v>
      </c>
      <c r="BZ3344" s="1">
        <v>0.0</v>
      </c>
      <c r="CA3344" s="1">
        <v>0.0</v>
      </c>
      <c r="CB3344" s="1">
        <v>0.0</v>
      </c>
      <c r="CG3344" s="1">
        <v>1.547</v>
      </c>
      <c r="CH3344" s="1">
        <v>0.03</v>
      </c>
      <c r="CK3344" s="1">
        <v>0.0</v>
      </c>
      <c r="CL3344" s="1">
        <v>0.0</v>
      </c>
      <c r="CM3344" s="1">
        <v>0.0</v>
      </c>
      <c r="CN3344" s="1">
        <v>0.278</v>
      </c>
      <c r="CQ3344" s="1">
        <v>0.0</v>
      </c>
      <c r="CR3344" s="1">
        <v>0.0</v>
      </c>
      <c r="CU3344" s="1">
        <v>0.0</v>
      </c>
      <c r="CV3344" s="1">
        <v>0.0</v>
      </c>
      <c r="CX3344" s="1">
        <v>0.0</v>
      </c>
      <c r="CY3344" s="1">
        <v>0.0</v>
      </c>
      <c r="DA3344" s="1">
        <v>556.403</v>
      </c>
      <c r="DB3344" s="1">
        <v>17.187</v>
      </c>
      <c r="DF3344" s="1">
        <v>554.856</v>
      </c>
      <c r="DG3344" s="1">
        <v>10.76</v>
      </c>
      <c r="DI3344" s="1">
        <v>99.722</v>
      </c>
      <c r="DN3344" s="1">
        <v>0.0</v>
      </c>
      <c r="DO3344" s="1">
        <v>0.0</v>
      </c>
      <c r="DQ3344" s="1">
        <v>0.0</v>
      </c>
      <c r="DV3344" s="1">
        <v>0.0</v>
      </c>
      <c r="DW3344" s="1">
        <v>0.0</v>
      </c>
      <c r="DY3344" s="1">
        <v>0.0</v>
      </c>
    </row>
    <row r="3345">
      <c r="A3345" s="1" t="s">
        <v>395</v>
      </c>
      <c r="B3345" s="1">
        <v>2004.0</v>
      </c>
      <c r="C3345" s="1" t="s">
        <v>396</v>
      </c>
      <c r="D3345" s="1">
        <v>1.9840266E7</v>
      </c>
      <c r="E3345" s="1">
        <v>2.056172544E10</v>
      </c>
      <c r="J3345" s="1">
        <v>0.0</v>
      </c>
      <c r="K3345" s="1">
        <v>0.0</v>
      </c>
      <c r="L3345" s="1">
        <v>0.0</v>
      </c>
      <c r="N3345" s="1">
        <v>26.724</v>
      </c>
      <c r="S3345" s="1">
        <v>0.0</v>
      </c>
      <c r="T3345" s="1">
        <v>0.0</v>
      </c>
      <c r="U3345" s="1">
        <v>-54.054</v>
      </c>
      <c r="V3345" s="1">
        <v>-0.162</v>
      </c>
      <c r="W3345" s="1">
        <v>6.932</v>
      </c>
      <c r="X3345" s="1">
        <v>0.138</v>
      </c>
      <c r="Y3345" s="1">
        <v>0.0</v>
      </c>
      <c r="AA3345" s="1">
        <v>10.47</v>
      </c>
      <c r="AB3345" s="1">
        <v>527.715</v>
      </c>
      <c r="AC3345" s="1">
        <v>11.6</v>
      </c>
      <c r="AE3345" s="1">
        <v>3.891</v>
      </c>
      <c r="AF3345" s="1">
        <v>0.669</v>
      </c>
      <c r="AG3345" s="1">
        <v>899.96</v>
      </c>
      <c r="AH3345" s="1">
        <v>0.868</v>
      </c>
      <c r="AK3345" s="1">
        <v>2.52</v>
      </c>
      <c r="AL3345" s="1">
        <v>0.05</v>
      </c>
      <c r="AO3345" s="1">
        <v>0.431</v>
      </c>
      <c r="AT3345" s="1">
        <v>0.504</v>
      </c>
      <c r="AU3345" s="1">
        <v>0.01</v>
      </c>
      <c r="AW3345" s="1">
        <v>1350.0</v>
      </c>
      <c r="AX3345" s="1">
        <v>11.714</v>
      </c>
      <c r="AY3345" s="1">
        <v>634.124</v>
      </c>
      <c r="AZ3345" s="1">
        <v>12.581</v>
      </c>
      <c r="BA3345" s="1">
        <v>0.086</v>
      </c>
      <c r="BC3345" s="1">
        <v>0.31</v>
      </c>
      <c r="BG3345" s="1">
        <v>582.149</v>
      </c>
      <c r="BH3345" s="1">
        <v>11.55</v>
      </c>
      <c r="BJ3345" s="1">
        <v>99.569</v>
      </c>
      <c r="BO3345" s="1">
        <v>582.149</v>
      </c>
      <c r="BP3345" s="1">
        <v>11.55</v>
      </c>
      <c r="BR3345" s="1">
        <v>99.569</v>
      </c>
      <c r="BT3345" s="1">
        <v>-1.13</v>
      </c>
      <c r="BU3345" s="1">
        <v>-10.793</v>
      </c>
      <c r="BW3345" s="1">
        <v>0.0</v>
      </c>
      <c r="BX3345" s="1">
        <v>0.0</v>
      </c>
      <c r="BY3345" s="1">
        <v>0.0</v>
      </c>
      <c r="BZ3345" s="1">
        <v>0.0</v>
      </c>
      <c r="CA3345" s="1">
        <v>0.0</v>
      </c>
      <c r="CB3345" s="1">
        <v>0.0</v>
      </c>
      <c r="CG3345" s="1">
        <v>2.016</v>
      </c>
      <c r="CH3345" s="1">
        <v>0.04</v>
      </c>
      <c r="CK3345" s="1">
        <v>0.0</v>
      </c>
      <c r="CL3345" s="1">
        <v>0.0</v>
      </c>
      <c r="CM3345" s="1">
        <v>0.0</v>
      </c>
      <c r="CN3345" s="1">
        <v>0.345</v>
      </c>
      <c r="CQ3345" s="1">
        <v>0.0</v>
      </c>
      <c r="CR3345" s="1">
        <v>0.0</v>
      </c>
      <c r="CU3345" s="1">
        <v>0.0</v>
      </c>
      <c r="CV3345" s="1">
        <v>0.0</v>
      </c>
      <c r="CX3345" s="1">
        <v>0.0</v>
      </c>
      <c r="CY3345" s="1">
        <v>0.0</v>
      </c>
      <c r="DA3345" s="1">
        <v>584.67</v>
      </c>
      <c r="DB3345" s="1">
        <v>17.855</v>
      </c>
      <c r="DF3345" s="1">
        <v>582.149</v>
      </c>
      <c r="DG3345" s="1">
        <v>11.55</v>
      </c>
      <c r="DI3345" s="1">
        <v>99.569</v>
      </c>
      <c r="DN3345" s="1">
        <v>0.0</v>
      </c>
      <c r="DO3345" s="1">
        <v>0.0</v>
      </c>
      <c r="DQ3345" s="1">
        <v>0.0</v>
      </c>
      <c r="DV3345" s="1">
        <v>0.0</v>
      </c>
      <c r="DW3345" s="1">
        <v>0.0</v>
      </c>
      <c r="DY3345" s="1">
        <v>0.0</v>
      </c>
    </row>
    <row r="3346">
      <c r="A3346" s="1" t="s">
        <v>395</v>
      </c>
      <c r="B3346" s="1">
        <v>2005.0</v>
      </c>
      <c r="C3346" s="1" t="s">
        <v>396</v>
      </c>
      <c r="D3346" s="1">
        <v>2.030453E7</v>
      </c>
      <c r="E3346" s="1">
        <v>2.0658229248E10</v>
      </c>
      <c r="J3346" s="1">
        <v>0.0</v>
      </c>
      <c r="K3346" s="1">
        <v>0.0</v>
      </c>
      <c r="L3346" s="1">
        <v>0.0</v>
      </c>
      <c r="N3346" s="1">
        <v>25.095</v>
      </c>
      <c r="S3346" s="1">
        <v>0.0</v>
      </c>
      <c r="T3346" s="1">
        <v>0.0</v>
      </c>
      <c r="U3346" s="1">
        <v>94.118</v>
      </c>
      <c r="V3346" s="1">
        <v>0.129</v>
      </c>
      <c r="W3346" s="1">
        <v>13.148</v>
      </c>
      <c r="X3346" s="1">
        <v>0.267</v>
      </c>
      <c r="Y3346" s="1">
        <v>0.0</v>
      </c>
      <c r="AA3346" s="1">
        <v>10.74</v>
      </c>
      <c r="AB3346" s="1">
        <v>528.946</v>
      </c>
      <c r="AC3346" s="1">
        <v>13.15</v>
      </c>
      <c r="AE3346" s="1">
        <v>5.138</v>
      </c>
      <c r="AF3346" s="1">
        <v>0.917</v>
      </c>
      <c r="AG3346" s="1">
        <v>924.567</v>
      </c>
      <c r="AH3346" s="1">
        <v>0.909</v>
      </c>
      <c r="AK3346" s="1">
        <v>0.985</v>
      </c>
      <c r="AL3346" s="1">
        <v>0.02</v>
      </c>
      <c r="AO3346" s="1">
        <v>0.152</v>
      </c>
      <c r="AT3346" s="1">
        <v>0.493</v>
      </c>
      <c r="AU3346" s="1">
        <v>0.01</v>
      </c>
      <c r="AW3346" s="1">
        <v>90.517</v>
      </c>
      <c r="AX3346" s="1">
        <v>11.388</v>
      </c>
      <c r="AY3346" s="1">
        <v>1180.492</v>
      </c>
      <c r="AZ3346" s="1">
        <v>23.969</v>
      </c>
      <c r="BA3346" s="1">
        <v>0.076</v>
      </c>
      <c r="BC3346" s="1">
        <v>0.33</v>
      </c>
      <c r="BG3346" s="1">
        <v>646.654</v>
      </c>
      <c r="BH3346" s="1">
        <v>13.13</v>
      </c>
      <c r="BJ3346" s="1">
        <v>99.848</v>
      </c>
      <c r="BO3346" s="1">
        <v>646.654</v>
      </c>
      <c r="BP3346" s="1">
        <v>13.13</v>
      </c>
      <c r="BR3346" s="1">
        <v>99.848</v>
      </c>
      <c r="BT3346" s="1">
        <v>-2.41</v>
      </c>
      <c r="BU3346" s="1">
        <v>-22.439</v>
      </c>
      <c r="BW3346" s="1">
        <v>0.0</v>
      </c>
      <c r="BX3346" s="1">
        <v>0.0</v>
      </c>
      <c r="BY3346" s="1">
        <v>0.0</v>
      </c>
      <c r="BZ3346" s="1">
        <v>0.0</v>
      </c>
      <c r="CA3346" s="1">
        <v>0.0</v>
      </c>
      <c r="CB3346" s="1">
        <v>0.0</v>
      </c>
      <c r="CG3346" s="1">
        <v>0.493</v>
      </c>
      <c r="CH3346" s="1">
        <v>0.01</v>
      </c>
      <c r="CK3346" s="1">
        <v>0.0</v>
      </c>
      <c r="CL3346" s="1">
        <v>0.0</v>
      </c>
      <c r="CM3346" s="1">
        <v>0.0</v>
      </c>
      <c r="CN3346" s="1">
        <v>0.076</v>
      </c>
      <c r="CQ3346" s="1">
        <v>0.0</v>
      </c>
      <c r="CR3346" s="1">
        <v>0.0</v>
      </c>
      <c r="CU3346" s="1">
        <v>0.0</v>
      </c>
      <c r="CV3346" s="1">
        <v>0.0</v>
      </c>
      <c r="CX3346" s="1">
        <v>0.0</v>
      </c>
      <c r="CY3346" s="1">
        <v>0.0</v>
      </c>
      <c r="DA3346" s="1">
        <v>647.639</v>
      </c>
      <c r="DB3346" s="1">
        <v>18.773</v>
      </c>
      <c r="DF3346" s="1">
        <v>646.654</v>
      </c>
      <c r="DG3346" s="1">
        <v>13.13</v>
      </c>
      <c r="DI3346" s="1">
        <v>99.848</v>
      </c>
      <c r="DN3346" s="1">
        <v>0.0</v>
      </c>
      <c r="DO3346" s="1">
        <v>0.0</v>
      </c>
      <c r="DQ3346" s="1">
        <v>0.0</v>
      </c>
      <c r="DV3346" s="1">
        <v>0.0</v>
      </c>
      <c r="DW3346" s="1">
        <v>0.0</v>
      </c>
      <c r="DY3346" s="1">
        <v>0.0</v>
      </c>
    </row>
    <row r="3347">
      <c r="A3347" s="1" t="s">
        <v>395</v>
      </c>
      <c r="B3347" s="1">
        <v>2006.0</v>
      </c>
      <c r="C3347" s="1" t="s">
        <v>396</v>
      </c>
      <c r="D3347" s="1">
        <v>2.0787045E7</v>
      </c>
      <c r="E3347" s="1">
        <v>2.0951969792E10</v>
      </c>
      <c r="J3347" s="1">
        <v>0.0</v>
      </c>
      <c r="K3347" s="1">
        <v>0.0</v>
      </c>
      <c r="L3347" s="1">
        <v>0.0</v>
      </c>
      <c r="N3347" s="1">
        <v>25.36</v>
      </c>
      <c r="S3347" s="1">
        <v>0.0</v>
      </c>
      <c r="T3347" s="1">
        <v>0.0</v>
      </c>
      <c r="U3347" s="1">
        <v>24.242</v>
      </c>
      <c r="V3347" s="1">
        <v>0.065</v>
      </c>
      <c r="W3347" s="1">
        <v>15.957</v>
      </c>
      <c r="X3347" s="1">
        <v>0.332</v>
      </c>
      <c r="Y3347" s="1">
        <v>0.0</v>
      </c>
      <c r="AA3347" s="1">
        <v>11.6</v>
      </c>
      <c r="AB3347" s="1">
        <v>558.04</v>
      </c>
      <c r="AC3347" s="1">
        <v>14.59</v>
      </c>
      <c r="AE3347" s="1">
        <v>8.228</v>
      </c>
      <c r="AF3347" s="1">
        <v>1.545</v>
      </c>
      <c r="AG3347" s="1">
        <v>977.411</v>
      </c>
      <c r="AH3347" s="1">
        <v>0.97</v>
      </c>
      <c r="AK3347" s="1">
        <v>0.962</v>
      </c>
      <c r="AL3347" s="1">
        <v>0.02</v>
      </c>
      <c r="AO3347" s="1">
        <v>0.137</v>
      </c>
      <c r="AT3347" s="1">
        <v>0.481</v>
      </c>
      <c r="AU3347" s="1">
        <v>0.01</v>
      </c>
      <c r="AW3347" s="1">
        <v>16.742</v>
      </c>
      <c r="AX3347" s="1">
        <v>4.013</v>
      </c>
      <c r="AY3347" s="1">
        <v>1346.142</v>
      </c>
      <c r="AZ3347" s="1">
        <v>27.982</v>
      </c>
      <c r="BA3347" s="1">
        <v>0.069</v>
      </c>
      <c r="BC3347" s="1">
        <v>0.37</v>
      </c>
      <c r="BG3347" s="1">
        <v>700.917</v>
      </c>
      <c r="BH3347" s="1">
        <v>14.57</v>
      </c>
      <c r="BJ3347" s="1">
        <v>99.863</v>
      </c>
      <c r="BO3347" s="1">
        <v>700.917</v>
      </c>
      <c r="BP3347" s="1">
        <v>14.57</v>
      </c>
      <c r="BR3347" s="1">
        <v>99.863</v>
      </c>
      <c r="BT3347" s="1">
        <v>-2.99</v>
      </c>
      <c r="BU3347" s="1">
        <v>-25.776</v>
      </c>
      <c r="BW3347" s="1">
        <v>0.0</v>
      </c>
      <c r="BX3347" s="1">
        <v>0.0</v>
      </c>
      <c r="BY3347" s="1">
        <v>0.0</v>
      </c>
      <c r="BZ3347" s="1">
        <v>0.0</v>
      </c>
      <c r="CA3347" s="1">
        <v>0.0</v>
      </c>
      <c r="CB3347" s="1">
        <v>0.0</v>
      </c>
      <c r="CG3347" s="1">
        <v>0.481</v>
      </c>
      <c r="CH3347" s="1">
        <v>0.01</v>
      </c>
      <c r="CK3347" s="1">
        <v>0.0</v>
      </c>
      <c r="CL3347" s="1">
        <v>0.0</v>
      </c>
      <c r="CM3347" s="1">
        <v>0.0</v>
      </c>
      <c r="CN3347" s="1">
        <v>0.069</v>
      </c>
      <c r="CQ3347" s="1">
        <v>0.0</v>
      </c>
      <c r="CR3347" s="1">
        <v>0.0</v>
      </c>
      <c r="CU3347" s="1">
        <v>0.0</v>
      </c>
      <c r="CV3347" s="1">
        <v>0.0</v>
      </c>
      <c r="CX3347" s="1">
        <v>0.0</v>
      </c>
      <c r="CY3347" s="1">
        <v>0.0</v>
      </c>
      <c r="DA3347" s="1">
        <v>701.879</v>
      </c>
      <c r="DB3347" s="1">
        <v>20.317</v>
      </c>
      <c r="DF3347" s="1">
        <v>700.917</v>
      </c>
      <c r="DG3347" s="1">
        <v>14.57</v>
      </c>
      <c r="DI3347" s="1">
        <v>99.863</v>
      </c>
      <c r="DN3347" s="1">
        <v>0.0</v>
      </c>
      <c r="DO3347" s="1">
        <v>0.0</v>
      </c>
      <c r="DQ3347" s="1">
        <v>0.0</v>
      </c>
      <c r="DV3347" s="1">
        <v>0.0</v>
      </c>
      <c r="DW3347" s="1">
        <v>0.0</v>
      </c>
      <c r="DY3347" s="1">
        <v>0.0</v>
      </c>
    </row>
    <row r="3348">
      <c r="A3348" s="1" t="s">
        <v>395</v>
      </c>
      <c r="B3348" s="1">
        <v>2007.0</v>
      </c>
      <c r="C3348" s="1" t="s">
        <v>396</v>
      </c>
      <c r="D3348" s="1">
        <v>2.1287589E7</v>
      </c>
      <c r="E3348" s="1">
        <v>2.0803536896E10</v>
      </c>
      <c r="J3348" s="1">
        <v>0.0</v>
      </c>
      <c r="K3348" s="1">
        <v>0.0</v>
      </c>
      <c r="L3348" s="1">
        <v>0.0</v>
      </c>
      <c r="N3348" s="1">
        <v>24.513</v>
      </c>
      <c r="S3348" s="1">
        <v>0.0</v>
      </c>
      <c r="T3348" s="1">
        <v>0.0</v>
      </c>
      <c r="U3348" s="1">
        <v>-41.463</v>
      </c>
      <c r="V3348" s="1">
        <v>-0.138</v>
      </c>
      <c r="W3348" s="1">
        <v>9.121</v>
      </c>
      <c r="X3348" s="1">
        <v>0.194</v>
      </c>
      <c r="Y3348" s="1">
        <v>0.0</v>
      </c>
      <c r="AA3348" s="1">
        <v>12.13</v>
      </c>
      <c r="AB3348" s="1">
        <v>569.816</v>
      </c>
      <c r="AC3348" s="1">
        <v>15.91</v>
      </c>
      <c r="AE3348" s="1">
        <v>14.688</v>
      </c>
      <c r="AF3348" s="1">
        <v>2.984</v>
      </c>
      <c r="AG3348" s="1">
        <v>1094.613</v>
      </c>
      <c r="AH3348" s="1">
        <v>1.12</v>
      </c>
      <c r="AK3348" s="1">
        <v>0.47</v>
      </c>
      <c r="AL3348" s="1">
        <v>0.01</v>
      </c>
      <c r="AO3348" s="1">
        <v>0.063</v>
      </c>
      <c r="AT3348" s="1">
        <v>0.47</v>
      </c>
      <c r="AU3348" s="1">
        <v>0.01</v>
      </c>
      <c r="AW3348" s="1">
        <v>2.326</v>
      </c>
      <c r="AX3348" s="1">
        <v>0.651</v>
      </c>
      <c r="AY3348" s="1">
        <v>1345.059</v>
      </c>
      <c r="AZ3348" s="1">
        <v>28.633</v>
      </c>
      <c r="BA3348" s="1">
        <v>0.063</v>
      </c>
      <c r="BC3348" s="1">
        <v>0.39</v>
      </c>
      <c r="BG3348" s="1">
        <v>746.914</v>
      </c>
      <c r="BH3348" s="1">
        <v>15.9</v>
      </c>
      <c r="BJ3348" s="1">
        <v>99.937</v>
      </c>
      <c r="BO3348" s="1">
        <v>746.914</v>
      </c>
      <c r="BP3348" s="1">
        <v>15.9</v>
      </c>
      <c r="BR3348" s="1">
        <v>99.937</v>
      </c>
      <c r="BT3348" s="1">
        <v>-3.78</v>
      </c>
      <c r="BU3348" s="1">
        <v>-31.162</v>
      </c>
      <c r="BW3348" s="1">
        <v>0.0</v>
      </c>
      <c r="BX3348" s="1">
        <v>0.0</v>
      </c>
      <c r="BY3348" s="1">
        <v>0.0</v>
      </c>
      <c r="BZ3348" s="1">
        <v>0.0</v>
      </c>
      <c r="CA3348" s="1">
        <v>0.0</v>
      </c>
      <c r="CB3348" s="1">
        <v>0.0</v>
      </c>
      <c r="CG3348" s="1">
        <v>0.0</v>
      </c>
      <c r="CH3348" s="1">
        <v>0.0</v>
      </c>
      <c r="CK3348" s="1">
        <v>0.0</v>
      </c>
      <c r="CL3348" s="1">
        <v>0.0</v>
      </c>
      <c r="CM3348" s="1">
        <v>0.0</v>
      </c>
      <c r="CN3348" s="1">
        <v>0.0</v>
      </c>
      <c r="CQ3348" s="1">
        <v>0.0</v>
      </c>
      <c r="CR3348" s="1">
        <v>0.0</v>
      </c>
      <c r="CU3348" s="1">
        <v>0.0</v>
      </c>
      <c r="CV3348" s="1">
        <v>0.0</v>
      </c>
      <c r="CX3348" s="1">
        <v>0.0</v>
      </c>
      <c r="CY3348" s="1">
        <v>0.0</v>
      </c>
      <c r="DA3348" s="1">
        <v>747.384</v>
      </c>
      <c r="DB3348" s="1">
        <v>23.302</v>
      </c>
      <c r="DF3348" s="1">
        <v>746.914</v>
      </c>
      <c r="DG3348" s="1">
        <v>15.9</v>
      </c>
      <c r="DI3348" s="1">
        <v>99.937</v>
      </c>
      <c r="DN3348" s="1">
        <v>0.0</v>
      </c>
      <c r="DO3348" s="1">
        <v>0.0</v>
      </c>
      <c r="DQ3348" s="1">
        <v>0.0</v>
      </c>
      <c r="DV3348" s="1">
        <v>0.0</v>
      </c>
      <c r="DW3348" s="1">
        <v>0.0</v>
      </c>
      <c r="DY3348" s="1">
        <v>0.0</v>
      </c>
    </row>
    <row r="3349">
      <c r="A3349" s="1" t="s">
        <v>395</v>
      </c>
      <c r="B3349" s="1">
        <v>2008.0</v>
      </c>
      <c r="C3349" s="1" t="s">
        <v>396</v>
      </c>
      <c r="D3349" s="1">
        <v>2.181898E7</v>
      </c>
      <c r="E3349" s="1">
        <v>2.0553357312E10</v>
      </c>
      <c r="J3349" s="1">
        <v>0.0</v>
      </c>
      <c r="K3349" s="1">
        <v>0.0</v>
      </c>
      <c r="L3349" s="1">
        <v>0.0</v>
      </c>
      <c r="N3349" s="1">
        <v>24.716</v>
      </c>
      <c r="S3349" s="1">
        <v>0.0</v>
      </c>
      <c r="T3349" s="1">
        <v>0.0</v>
      </c>
      <c r="U3349" s="1">
        <v>58.333</v>
      </c>
      <c r="V3349" s="1">
        <v>0.113</v>
      </c>
      <c r="W3349" s="1">
        <v>14.09</v>
      </c>
      <c r="X3349" s="1">
        <v>0.307</v>
      </c>
      <c r="Y3349" s="1">
        <v>0.0</v>
      </c>
      <c r="AA3349" s="1">
        <v>11.96</v>
      </c>
      <c r="AB3349" s="1">
        <v>548.147</v>
      </c>
      <c r="AC3349" s="1">
        <v>14.97</v>
      </c>
      <c r="AE3349" s="1">
        <v>-5.148</v>
      </c>
      <c r="AF3349" s="1">
        <v>-1.2</v>
      </c>
      <c r="AG3349" s="1">
        <v>1012.979</v>
      </c>
      <c r="AH3349" s="1">
        <v>1.075</v>
      </c>
      <c r="AK3349" s="1">
        <v>0.458</v>
      </c>
      <c r="AL3349" s="1">
        <v>0.01</v>
      </c>
      <c r="AO3349" s="1">
        <v>0.067</v>
      </c>
      <c r="AT3349" s="1">
        <v>0.458</v>
      </c>
      <c r="AU3349" s="1">
        <v>0.01</v>
      </c>
      <c r="AW3349" s="1">
        <v>17.852</v>
      </c>
      <c r="AX3349" s="1">
        <v>5.112</v>
      </c>
      <c r="AY3349" s="1">
        <v>1546.571</v>
      </c>
      <c r="AZ3349" s="1">
        <v>33.745</v>
      </c>
      <c r="BA3349" s="1">
        <v>0.067</v>
      </c>
      <c r="BC3349" s="1">
        <v>0.37</v>
      </c>
      <c r="BG3349" s="1">
        <v>685.642</v>
      </c>
      <c r="BH3349" s="1">
        <v>14.96</v>
      </c>
      <c r="BJ3349" s="1">
        <v>99.933</v>
      </c>
      <c r="BO3349" s="1">
        <v>685.642</v>
      </c>
      <c r="BP3349" s="1">
        <v>14.96</v>
      </c>
      <c r="BR3349" s="1">
        <v>99.933</v>
      </c>
      <c r="BT3349" s="1">
        <v>-3.01</v>
      </c>
      <c r="BU3349" s="1">
        <v>-25.167</v>
      </c>
      <c r="BW3349" s="1">
        <v>0.0</v>
      </c>
      <c r="BX3349" s="1">
        <v>0.0</v>
      </c>
      <c r="BY3349" s="1">
        <v>0.0</v>
      </c>
      <c r="BZ3349" s="1">
        <v>0.0</v>
      </c>
      <c r="CA3349" s="1">
        <v>0.0</v>
      </c>
      <c r="CB3349" s="1">
        <v>0.0</v>
      </c>
      <c r="CG3349" s="1">
        <v>0.0</v>
      </c>
      <c r="CH3349" s="1">
        <v>0.0</v>
      </c>
      <c r="CK3349" s="1">
        <v>0.0</v>
      </c>
      <c r="CL3349" s="1">
        <v>0.0</v>
      </c>
      <c r="CM3349" s="1">
        <v>0.0</v>
      </c>
      <c r="CN3349" s="1">
        <v>0.0</v>
      </c>
      <c r="CQ3349" s="1">
        <v>0.0</v>
      </c>
      <c r="CR3349" s="1">
        <v>0.0</v>
      </c>
      <c r="CU3349" s="1">
        <v>0.0</v>
      </c>
      <c r="CV3349" s="1">
        <v>0.0</v>
      </c>
      <c r="CX3349" s="1">
        <v>0.0</v>
      </c>
      <c r="CY3349" s="1">
        <v>0.0</v>
      </c>
      <c r="DA3349" s="1">
        <v>686.1</v>
      </c>
      <c r="DB3349" s="1">
        <v>22.102</v>
      </c>
      <c r="DF3349" s="1">
        <v>685.642</v>
      </c>
      <c r="DG3349" s="1">
        <v>14.96</v>
      </c>
      <c r="DI3349" s="1">
        <v>99.933</v>
      </c>
      <c r="DN3349" s="1">
        <v>0.0</v>
      </c>
      <c r="DO3349" s="1">
        <v>0.0</v>
      </c>
      <c r="DQ3349" s="1">
        <v>0.0</v>
      </c>
      <c r="DV3349" s="1">
        <v>0.0</v>
      </c>
      <c r="DW3349" s="1">
        <v>0.0</v>
      </c>
      <c r="DY3349" s="1">
        <v>0.0</v>
      </c>
    </row>
    <row r="3350">
      <c r="A3350" s="1" t="s">
        <v>395</v>
      </c>
      <c r="B3350" s="1">
        <v>2009.0</v>
      </c>
      <c r="C3350" s="1" t="s">
        <v>396</v>
      </c>
      <c r="D3350" s="1">
        <v>2.2391698E7</v>
      </c>
      <c r="E3350" s="1">
        <v>2.0249939968E10</v>
      </c>
      <c r="J3350" s="1">
        <v>0.0</v>
      </c>
      <c r="K3350" s="1">
        <v>0.0</v>
      </c>
      <c r="L3350" s="1">
        <v>0.0</v>
      </c>
      <c r="N3350" s="1">
        <v>24.419</v>
      </c>
      <c r="S3350" s="1">
        <v>0.0</v>
      </c>
      <c r="T3350" s="1">
        <v>0.0</v>
      </c>
      <c r="U3350" s="1">
        <v>-3.026</v>
      </c>
      <c r="V3350" s="1">
        <v>-0.009</v>
      </c>
      <c r="W3350" s="1">
        <v>13.314</v>
      </c>
      <c r="X3350" s="1">
        <v>0.298</v>
      </c>
      <c r="Y3350" s="1">
        <v>0.0</v>
      </c>
      <c r="AA3350" s="1">
        <v>12.43</v>
      </c>
      <c r="AB3350" s="1">
        <v>555.116</v>
      </c>
      <c r="AC3350" s="1">
        <v>16.79</v>
      </c>
      <c r="AE3350" s="1">
        <v>5.122</v>
      </c>
      <c r="AF3350" s="1">
        <v>1.132</v>
      </c>
      <c r="AG3350" s="1">
        <v>1037.632</v>
      </c>
      <c r="AH3350" s="1">
        <v>1.147</v>
      </c>
      <c r="AK3350" s="1">
        <v>0.447</v>
      </c>
      <c r="AL3350" s="1">
        <v>0.01</v>
      </c>
      <c r="AO3350" s="1">
        <v>0.06</v>
      </c>
      <c r="AT3350" s="1">
        <v>0.447</v>
      </c>
      <c r="AU3350" s="1">
        <v>0.01</v>
      </c>
      <c r="AW3350" s="1">
        <v>-8.844</v>
      </c>
      <c r="AX3350" s="1">
        <v>-2.984</v>
      </c>
      <c r="AY3350" s="1">
        <v>1373.74</v>
      </c>
      <c r="AZ3350" s="1">
        <v>30.76</v>
      </c>
      <c r="BA3350" s="1">
        <v>0.06</v>
      </c>
      <c r="BC3350" s="1">
        <v>0.41</v>
      </c>
      <c r="BG3350" s="1">
        <v>749.385</v>
      </c>
      <c r="BH3350" s="1">
        <v>16.78</v>
      </c>
      <c r="BJ3350" s="1">
        <v>99.94</v>
      </c>
      <c r="BO3350" s="1">
        <v>749.385</v>
      </c>
      <c r="BP3350" s="1">
        <v>16.78</v>
      </c>
      <c r="BR3350" s="1">
        <v>99.94</v>
      </c>
      <c r="BT3350" s="1">
        <v>-4.36</v>
      </c>
      <c r="BU3350" s="1">
        <v>-35.076</v>
      </c>
      <c r="BW3350" s="1">
        <v>0.0</v>
      </c>
      <c r="BX3350" s="1">
        <v>0.0</v>
      </c>
      <c r="BY3350" s="1">
        <v>0.0</v>
      </c>
      <c r="BZ3350" s="1">
        <v>0.0</v>
      </c>
      <c r="CA3350" s="1">
        <v>0.0</v>
      </c>
      <c r="CB3350" s="1">
        <v>0.0</v>
      </c>
      <c r="CG3350" s="1">
        <v>0.0</v>
      </c>
      <c r="CH3350" s="1">
        <v>0.0</v>
      </c>
      <c r="CK3350" s="1">
        <v>0.0</v>
      </c>
      <c r="CL3350" s="1">
        <v>0.0</v>
      </c>
      <c r="CM3350" s="1">
        <v>0.0</v>
      </c>
      <c r="CN3350" s="1">
        <v>0.0</v>
      </c>
      <c r="CQ3350" s="1">
        <v>0.0</v>
      </c>
      <c r="CR3350" s="1">
        <v>0.0</v>
      </c>
      <c r="CU3350" s="1">
        <v>0.0</v>
      </c>
      <c r="CV3350" s="1">
        <v>0.0</v>
      </c>
      <c r="CX3350" s="1">
        <v>0.0</v>
      </c>
      <c r="CY3350" s="1">
        <v>0.0</v>
      </c>
      <c r="DA3350" s="1">
        <v>749.832</v>
      </c>
      <c r="DB3350" s="1">
        <v>23.234</v>
      </c>
      <c r="DF3350" s="1">
        <v>749.385</v>
      </c>
      <c r="DG3350" s="1">
        <v>16.78</v>
      </c>
      <c r="DI3350" s="1">
        <v>99.94</v>
      </c>
      <c r="DN3350" s="1">
        <v>0.0</v>
      </c>
      <c r="DO3350" s="1">
        <v>0.0</v>
      </c>
      <c r="DQ3350" s="1">
        <v>0.0</v>
      </c>
      <c r="DV3350" s="1">
        <v>0.0</v>
      </c>
      <c r="DW3350" s="1">
        <v>0.0</v>
      </c>
      <c r="DY3350" s="1">
        <v>0.0</v>
      </c>
    </row>
    <row r="3351">
      <c r="A3351" s="1" t="s">
        <v>395</v>
      </c>
      <c r="B3351" s="1">
        <v>2010.0</v>
      </c>
      <c r="C3351" s="1" t="s">
        <v>396</v>
      </c>
      <c r="D3351" s="1">
        <v>2.2999191E7</v>
      </c>
      <c r="E3351" s="1">
        <v>2.0039610368E10</v>
      </c>
      <c r="J3351" s="1">
        <v>0.0</v>
      </c>
      <c r="K3351" s="1">
        <v>0.0</v>
      </c>
      <c r="L3351" s="1">
        <v>0.0</v>
      </c>
      <c r="N3351" s="1">
        <v>24.595</v>
      </c>
      <c r="S3351" s="1">
        <v>0.0</v>
      </c>
      <c r="T3351" s="1">
        <v>0.0</v>
      </c>
      <c r="U3351" s="1">
        <v>-3.121</v>
      </c>
      <c r="V3351" s="1">
        <v>-0.009</v>
      </c>
      <c r="W3351" s="1">
        <v>12.558</v>
      </c>
      <c r="X3351" s="1">
        <v>0.289</v>
      </c>
      <c r="Y3351" s="1">
        <v>0.0</v>
      </c>
      <c r="AA3351" s="1">
        <v>13.13</v>
      </c>
      <c r="AB3351" s="1">
        <v>570.89</v>
      </c>
      <c r="AC3351" s="1">
        <v>16.67</v>
      </c>
      <c r="AE3351" s="1">
        <v>2.101</v>
      </c>
      <c r="AF3351" s="1">
        <v>0.488</v>
      </c>
      <c r="AG3351" s="1">
        <v>1031.447</v>
      </c>
      <c r="AH3351" s="1">
        <v>1.184</v>
      </c>
      <c r="AK3351" s="1">
        <v>0.87</v>
      </c>
      <c r="AL3351" s="1">
        <v>0.02</v>
      </c>
      <c r="AO3351" s="1">
        <v>0.12</v>
      </c>
      <c r="AT3351" s="1">
        <v>0.87</v>
      </c>
      <c r="AU3351" s="1">
        <v>0.02</v>
      </c>
      <c r="AW3351" s="1">
        <v>16.418</v>
      </c>
      <c r="AX3351" s="1">
        <v>5.05</v>
      </c>
      <c r="AY3351" s="1">
        <v>1557.037</v>
      </c>
      <c r="AZ3351" s="1">
        <v>35.811</v>
      </c>
      <c r="BA3351" s="1">
        <v>0.12</v>
      </c>
      <c r="BC3351" s="1">
        <v>0.41</v>
      </c>
      <c r="BG3351" s="1">
        <v>723.938</v>
      </c>
      <c r="BH3351" s="1">
        <v>16.65</v>
      </c>
      <c r="BJ3351" s="1">
        <v>99.88</v>
      </c>
      <c r="BO3351" s="1">
        <v>723.938</v>
      </c>
      <c r="BP3351" s="1">
        <v>16.65</v>
      </c>
      <c r="BR3351" s="1">
        <v>99.88</v>
      </c>
      <c r="BT3351" s="1">
        <v>-3.54</v>
      </c>
      <c r="BU3351" s="1">
        <v>-26.961</v>
      </c>
      <c r="BW3351" s="1">
        <v>0.0</v>
      </c>
      <c r="BX3351" s="1">
        <v>0.0</v>
      </c>
      <c r="BY3351" s="1">
        <v>0.0</v>
      </c>
      <c r="BZ3351" s="1">
        <v>0.0</v>
      </c>
      <c r="CA3351" s="1">
        <v>0.0</v>
      </c>
      <c r="CB3351" s="1">
        <v>0.0</v>
      </c>
      <c r="CG3351" s="1">
        <v>0.0</v>
      </c>
      <c r="CH3351" s="1">
        <v>0.0</v>
      </c>
      <c r="CK3351" s="1">
        <v>0.0</v>
      </c>
      <c r="CL3351" s="1">
        <v>0.0</v>
      </c>
      <c r="CM3351" s="1">
        <v>0.0</v>
      </c>
      <c r="CN3351" s="1">
        <v>0.0</v>
      </c>
      <c r="CQ3351" s="1">
        <v>0.0</v>
      </c>
      <c r="CR3351" s="1">
        <v>0.0</v>
      </c>
      <c r="CU3351" s="1">
        <v>0.0</v>
      </c>
      <c r="CV3351" s="1">
        <v>0.0</v>
      </c>
      <c r="CX3351" s="1">
        <v>0.0</v>
      </c>
      <c r="CY3351" s="1">
        <v>0.0</v>
      </c>
      <c r="DA3351" s="1">
        <v>724.808</v>
      </c>
      <c r="DB3351" s="1">
        <v>23.722</v>
      </c>
      <c r="DF3351" s="1">
        <v>723.938</v>
      </c>
      <c r="DG3351" s="1">
        <v>16.65</v>
      </c>
      <c r="DI3351" s="1">
        <v>99.88</v>
      </c>
      <c r="DN3351" s="1">
        <v>0.0</v>
      </c>
      <c r="DO3351" s="1">
        <v>0.0</v>
      </c>
      <c r="DQ3351" s="1">
        <v>0.0</v>
      </c>
      <c r="DV3351" s="1">
        <v>0.0</v>
      </c>
      <c r="DW3351" s="1">
        <v>0.0</v>
      </c>
      <c r="DY3351" s="1">
        <v>0.0</v>
      </c>
    </row>
    <row r="3352">
      <c r="A3352" s="1" t="s">
        <v>395</v>
      </c>
      <c r="B3352" s="1">
        <v>2011.0</v>
      </c>
      <c r="C3352" s="1" t="s">
        <v>396</v>
      </c>
      <c r="D3352" s="1">
        <v>2.3649004E7</v>
      </c>
      <c r="E3352" s="1">
        <v>1.991962624E10</v>
      </c>
      <c r="J3352" s="1">
        <v>0.0</v>
      </c>
      <c r="K3352" s="1">
        <v>0.0</v>
      </c>
      <c r="L3352" s="1">
        <v>0.0</v>
      </c>
      <c r="N3352" s="1">
        <v>27.728</v>
      </c>
      <c r="S3352" s="1">
        <v>0.0</v>
      </c>
      <c r="T3352" s="1">
        <v>0.0</v>
      </c>
      <c r="U3352" s="1">
        <v>1628.291</v>
      </c>
      <c r="V3352" s="1">
        <v>4.703</v>
      </c>
      <c r="W3352" s="1">
        <v>211.069</v>
      </c>
      <c r="X3352" s="1">
        <v>4.992</v>
      </c>
      <c r="Y3352" s="1">
        <v>0.0</v>
      </c>
      <c r="AA3352" s="1">
        <v>13.66</v>
      </c>
      <c r="AB3352" s="1">
        <v>577.614</v>
      </c>
      <c r="AC3352" s="1">
        <v>16.59</v>
      </c>
      <c r="AE3352" s="1">
        <v>28.36</v>
      </c>
      <c r="AF3352" s="1">
        <v>6.728</v>
      </c>
      <c r="AG3352" s="1">
        <v>1287.583</v>
      </c>
      <c r="AH3352" s="1">
        <v>1.529</v>
      </c>
      <c r="AK3352" s="1">
        <v>4.651</v>
      </c>
      <c r="AL3352" s="1">
        <v>0.11</v>
      </c>
      <c r="AO3352" s="1">
        <v>0.663</v>
      </c>
      <c r="AT3352" s="1">
        <v>4.651</v>
      </c>
      <c r="AU3352" s="1">
        <v>0.11</v>
      </c>
      <c r="AW3352" s="1">
        <v>22.436</v>
      </c>
      <c r="AX3352" s="1">
        <v>8.034</v>
      </c>
      <c r="AY3352" s="1">
        <v>1853.99</v>
      </c>
      <c r="AZ3352" s="1">
        <v>43.845</v>
      </c>
      <c r="BA3352" s="1">
        <v>0.663</v>
      </c>
      <c r="BC3352" s="1">
        <v>0.46</v>
      </c>
      <c r="BG3352" s="1">
        <v>696.858</v>
      </c>
      <c r="BH3352" s="1">
        <v>16.48</v>
      </c>
      <c r="BJ3352" s="1">
        <v>99.337</v>
      </c>
      <c r="BO3352" s="1">
        <v>696.858</v>
      </c>
      <c r="BP3352" s="1">
        <v>16.48</v>
      </c>
      <c r="BR3352" s="1">
        <v>99.337</v>
      </c>
      <c r="BT3352" s="1">
        <v>-2.93</v>
      </c>
      <c r="BU3352" s="1">
        <v>-21.449</v>
      </c>
      <c r="BW3352" s="1">
        <v>0.0</v>
      </c>
      <c r="BX3352" s="1">
        <v>0.0</v>
      </c>
      <c r="BY3352" s="1">
        <v>0.0</v>
      </c>
      <c r="BZ3352" s="1">
        <v>0.0</v>
      </c>
      <c r="CA3352" s="1">
        <v>0.0</v>
      </c>
      <c r="CB3352" s="1">
        <v>0.0</v>
      </c>
      <c r="CG3352" s="1">
        <v>0.0</v>
      </c>
      <c r="CH3352" s="1">
        <v>0.0</v>
      </c>
      <c r="CK3352" s="1">
        <v>0.0</v>
      </c>
      <c r="CL3352" s="1">
        <v>0.0</v>
      </c>
      <c r="CM3352" s="1">
        <v>0.0</v>
      </c>
      <c r="CN3352" s="1">
        <v>0.0</v>
      </c>
      <c r="CQ3352" s="1">
        <v>0.0</v>
      </c>
      <c r="CR3352" s="1">
        <v>0.0</v>
      </c>
      <c r="CU3352" s="1">
        <v>0.0</v>
      </c>
      <c r="CV3352" s="1">
        <v>0.0</v>
      </c>
      <c r="CX3352" s="1">
        <v>0.0</v>
      </c>
      <c r="CY3352" s="1">
        <v>0.0</v>
      </c>
      <c r="DA3352" s="1">
        <v>701.509</v>
      </c>
      <c r="DB3352" s="1">
        <v>30.45</v>
      </c>
      <c r="DF3352" s="1">
        <v>696.858</v>
      </c>
      <c r="DG3352" s="1">
        <v>16.48</v>
      </c>
      <c r="DI3352" s="1">
        <v>99.337</v>
      </c>
      <c r="DN3352" s="1">
        <v>0.0</v>
      </c>
      <c r="DO3352" s="1">
        <v>0.0</v>
      </c>
      <c r="DQ3352" s="1">
        <v>0.0</v>
      </c>
      <c r="DV3352" s="1">
        <v>0.0</v>
      </c>
      <c r="DW3352" s="1">
        <v>0.0</v>
      </c>
      <c r="DY3352" s="1">
        <v>0.0</v>
      </c>
    </row>
    <row r="3353">
      <c r="A3353" s="1" t="s">
        <v>395</v>
      </c>
      <c r="B3353" s="1">
        <v>2012.0</v>
      </c>
      <c r="C3353" s="1" t="s">
        <v>396</v>
      </c>
      <c r="D3353" s="1">
        <v>2.4337788E7</v>
      </c>
      <c r="E3353" s="1">
        <v>2.1365393408E10</v>
      </c>
      <c r="J3353" s="1">
        <v>0.0</v>
      </c>
      <c r="K3353" s="1">
        <v>0.0</v>
      </c>
      <c r="L3353" s="1">
        <v>0.0</v>
      </c>
      <c r="N3353" s="1">
        <v>28.056</v>
      </c>
      <c r="S3353" s="1">
        <v>0.0</v>
      </c>
      <c r="T3353" s="1">
        <v>0.0</v>
      </c>
      <c r="U3353" s="1">
        <v>634.198</v>
      </c>
      <c r="V3353" s="1">
        <v>31.656</v>
      </c>
      <c r="W3353" s="1">
        <v>1505.808</v>
      </c>
      <c r="X3353" s="1">
        <v>36.648</v>
      </c>
      <c r="Y3353" s="1">
        <v>0.0</v>
      </c>
      <c r="AA3353" s="1">
        <v>13.74</v>
      </c>
      <c r="AB3353" s="1">
        <v>564.554</v>
      </c>
      <c r="AC3353" s="1">
        <v>14.97</v>
      </c>
      <c r="AE3353" s="1">
        <v>28.031</v>
      </c>
      <c r="AF3353" s="1">
        <v>8.536</v>
      </c>
      <c r="AG3353" s="1">
        <v>1601.855</v>
      </c>
      <c r="AH3353" s="1">
        <v>1.825</v>
      </c>
      <c r="AK3353" s="1">
        <v>4.52</v>
      </c>
      <c r="AL3353" s="1">
        <v>0.11</v>
      </c>
      <c r="AO3353" s="1">
        <v>0.735</v>
      </c>
      <c r="AT3353" s="1">
        <v>4.52</v>
      </c>
      <c r="AU3353" s="1">
        <v>0.11</v>
      </c>
      <c r="AW3353" s="1">
        <v>28.01</v>
      </c>
      <c r="AX3353" s="1">
        <v>12.281</v>
      </c>
      <c r="AY3353" s="1">
        <v>2306.135</v>
      </c>
      <c r="AZ3353" s="1">
        <v>56.126</v>
      </c>
      <c r="BA3353" s="1">
        <v>0.735</v>
      </c>
      <c r="BC3353" s="1">
        <v>0.42</v>
      </c>
      <c r="BG3353" s="1">
        <v>610.573</v>
      </c>
      <c r="BH3353" s="1">
        <v>14.86</v>
      </c>
      <c r="BJ3353" s="1">
        <v>99.265</v>
      </c>
      <c r="BO3353" s="1">
        <v>610.573</v>
      </c>
      <c r="BP3353" s="1">
        <v>14.86</v>
      </c>
      <c r="BR3353" s="1">
        <v>99.265</v>
      </c>
      <c r="BT3353" s="1">
        <v>-1.23</v>
      </c>
      <c r="BU3353" s="1">
        <v>-8.952</v>
      </c>
      <c r="BW3353" s="1">
        <v>0.0</v>
      </c>
      <c r="BX3353" s="1">
        <v>0.0</v>
      </c>
      <c r="BY3353" s="1">
        <v>0.0</v>
      </c>
      <c r="BZ3353" s="1">
        <v>0.0</v>
      </c>
      <c r="CA3353" s="1">
        <v>0.0</v>
      </c>
      <c r="CB3353" s="1">
        <v>0.0</v>
      </c>
      <c r="CG3353" s="1">
        <v>0.0</v>
      </c>
      <c r="CH3353" s="1">
        <v>0.0</v>
      </c>
      <c r="CK3353" s="1">
        <v>0.0</v>
      </c>
      <c r="CL3353" s="1">
        <v>0.0</v>
      </c>
      <c r="CM3353" s="1">
        <v>0.0</v>
      </c>
      <c r="CN3353" s="1">
        <v>0.0</v>
      </c>
      <c r="CQ3353" s="1">
        <v>0.0</v>
      </c>
      <c r="CR3353" s="1">
        <v>0.0</v>
      </c>
      <c r="CU3353" s="1">
        <v>0.0</v>
      </c>
      <c r="CV3353" s="1">
        <v>0.0</v>
      </c>
      <c r="CX3353" s="1">
        <v>0.0</v>
      </c>
      <c r="CY3353" s="1">
        <v>0.0</v>
      </c>
      <c r="DA3353" s="1">
        <v>615.093</v>
      </c>
      <c r="DB3353" s="1">
        <v>38.986</v>
      </c>
      <c r="DF3353" s="1">
        <v>610.573</v>
      </c>
      <c r="DG3353" s="1">
        <v>14.86</v>
      </c>
      <c r="DI3353" s="1">
        <v>99.265</v>
      </c>
      <c r="DN3353" s="1">
        <v>0.0</v>
      </c>
      <c r="DO3353" s="1">
        <v>0.0</v>
      </c>
      <c r="DQ3353" s="1">
        <v>0.0</v>
      </c>
      <c r="DV3353" s="1">
        <v>0.0</v>
      </c>
      <c r="DW3353" s="1">
        <v>0.0</v>
      </c>
      <c r="DY3353" s="1">
        <v>0.0</v>
      </c>
    </row>
    <row r="3354">
      <c r="A3354" s="1" t="s">
        <v>395</v>
      </c>
      <c r="B3354" s="1">
        <v>2013.0</v>
      </c>
      <c r="C3354" s="1" t="s">
        <v>396</v>
      </c>
      <c r="D3354" s="1">
        <v>2.5051568E7</v>
      </c>
      <c r="E3354" s="1">
        <v>2.2853275648E10</v>
      </c>
      <c r="J3354" s="1">
        <v>0.0</v>
      </c>
      <c r="K3354" s="1">
        <v>0.0</v>
      </c>
      <c r="L3354" s="1">
        <v>0.0</v>
      </c>
      <c r="N3354" s="1">
        <v>32.952</v>
      </c>
      <c r="S3354" s="1">
        <v>0.0</v>
      </c>
      <c r="T3354" s="1">
        <v>0.0</v>
      </c>
      <c r="U3354" s="1">
        <v>34.216</v>
      </c>
      <c r="V3354" s="1">
        <v>12.54</v>
      </c>
      <c r="W3354" s="1">
        <v>1963.456</v>
      </c>
      <c r="X3354" s="1">
        <v>49.188</v>
      </c>
      <c r="Y3354" s="1">
        <v>0.0</v>
      </c>
      <c r="AA3354" s="1">
        <v>14.22</v>
      </c>
      <c r="AB3354" s="1">
        <v>567.629</v>
      </c>
      <c r="AC3354" s="1">
        <v>14.87</v>
      </c>
      <c r="AE3354" s="1">
        <v>13.616</v>
      </c>
      <c r="AF3354" s="1">
        <v>5.308</v>
      </c>
      <c r="AG3354" s="1">
        <v>1768.103</v>
      </c>
      <c r="AH3354" s="1">
        <v>1.938</v>
      </c>
      <c r="AK3354" s="1">
        <v>8.383</v>
      </c>
      <c r="AL3354" s="1">
        <v>0.21</v>
      </c>
      <c r="AO3354" s="1">
        <v>1.412</v>
      </c>
      <c r="AT3354" s="1">
        <v>8.383</v>
      </c>
      <c r="AU3354" s="1">
        <v>0.21</v>
      </c>
      <c r="AW3354" s="1">
        <v>7.975</v>
      </c>
      <c r="AX3354" s="1">
        <v>4.476</v>
      </c>
      <c r="AY3354" s="1">
        <v>2419.112</v>
      </c>
      <c r="AZ3354" s="1">
        <v>60.603</v>
      </c>
      <c r="BA3354" s="1">
        <v>1.412</v>
      </c>
      <c r="BC3354" s="1">
        <v>0.49</v>
      </c>
      <c r="BG3354" s="1">
        <v>585.193</v>
      </c>
      <c r="BH3354" s="1">
        <v>14.66</v>
      </c>
      <c r="BJ3354" s="1">
        <v>98.588</v>
      </c>
      <c r="BO3354" s="1">
        <v>585.193</v>
      </c>
      <c r="BP3354" s="1">
        <v>14.66</v>
      </c>
      <c r="BR3354" s="1">
        <v>98.588</v>
      </c>
      <c r="BT3354" s="1">
        <v>-0.65</v>
      </c>
      <c r="BU3354" s="1">
        <v>-4.571</v>
      </c>
      <c r="BW3354" s="1">
        <v>0.0</v>
      </c>
      <c r="BX3354" s="1">
        <v>0.0</v>
      </c>
      <c r="BY3354" s="1">
        <v>0.0</v>
      </c>
      <c r="BZ3354" s="1">
        <v>0.0</v>
      </c>
      <c r="CA3354" s="1">
        <v>0.0</v>
      </c>
      <c r="CB3354" s="1">
        <v>0.0</v>
      </c>
      <c r="CG3354" s="1">
        <v>0.0</v>
      </c>
      <c r="CH3354" s="1">
        <v>0.0</v>
      </c>
      <c r="CK3354" s="1">
        <v>0.0</v>
      </c>
      <c r="CL3354" s="1">
        <v>0.0</v>
      </c>
      <c r="CM3354" s="1">
        <v>0.0</v>
      </c>
      <c r="CN3354" s="1">
        <v>0.0</v>
      </c>
      <c r="CQ3354" s="1">
        <v>0.0</v>
      </c>
      <c r="CR3354" s="1">
        <v>0.0</v>
      </c>
      <c r="CU3354" s="1">
        <v>0.0</v>
      </c>
      <c r="CV3354" s="1">
        <v>0.0</v>
      </c>
      <c r="CX3354" s="1">
        <v>0.0</v>
      </c>
      <c r="CY3354" s="1">
        <v>0.0</v>
      </c>
      <c r="DA3354" s="1">
        <v>593.576</v>
      </c>
      <c r="DB3354" s="1">
        <v>44.294</v>
      </c>
      <c r="DF3354" s="1">
        <v>585.193</v>
      </c>
      <c r="DG3354" s="1">
        <v>14.66</v>
      </c>
      <c r="DI3354" s="1">
        <v>98.588</v>
      </c>
      <c r="DN3354" s="1">
        <v>0.0</v>
      </c>
      <c r="DO3354" s="1">
        <v>0.0</v>
      </c>
      <c r="DQ3354" s="1">
        <v>0.0</v>
      </c>
      <c r="DV3354" s="1">
        <v>0.0</v>
      </c>
      <c r="DW3354" s="1">
        <v>0.0</v>
      </c>
      <c r="DY3354" s="1">
        <v>0.0</v>
      </c>
    </row>
    <row r="3355">
      <c r="A3355" s="1" t="s">
        <v>395</v>
      </c>
      <c r="B3355" s="1">
        <v>2014.0</v>
      </c>
      <c r="C3355" s="1" t="s">
        <v>396</v>
      </c>
      <c r="D3355" s="1">
        <v>2.5788424E7</v>
      </c>
      <c r="E3355" s="1">
        <v>2.4544192512E10</v>
      </c>
      <c r="J3355" s="1">
        <v>0.0</v>
      </c>
      <c r="K3355" s="1">
        <v>0.0</v>
      </c>
      <c r="L3355" s="1">
        <v>0.0</v>
      </c>
      <c r="N3355" s="1">
        <v>32.317</v>
      </c>
      <c r="S3355" s="1">
        <v>0.0</v>
      </c>
      <c r="T3355" s="1">
        <v>0.0</v>
      </c>
      <c r="U3355" s="1">
        <v>12.688</v>
      </c>
      <c r="V3355" s="1">
        <v>6.241</v>
      </c>
      <c r="W3355" s="1">
        <v>2149.367</v>
      </c>
      <c r="X3355" s="1">
        <v>55.429</v>
      </c>
      <c r="Y3355" s="1">
        <v>0.0</v>
      </c>
      <c r="AA3355" s="1">
        <v>14.4</v>
      </c>
      <c r="AB3355" s="1">
        <v>558.39</v>
      </c>
      <c r="AC3355" s="1">
        <v>16.4</v>
      </c>
      <c r="AE3355" s="1">
        <v>10.927</v>
      </c>
      <c r="AF3355" s="1">
        <v>4.84</v>
      </c>
      <c r="AG3355" s="1">
        <v>1905.268</v>
      </c>
      <c r="AH3355" s="1">
        <v>2.002</v>
      </c>
      <c r="AK3355" s="1">
        <v>8.531</v>
      </c>
      <c r="AL3355" s="1">
        <v>0.22</v>
      </c>
      <c r="AO3355" s="1">
        <v>1.341</v>
      </c>
      <c r="AT3355" s="1">
        <v>8.143</v>
      </c>
      <c r="AU3355" s="1">
        <v>0.21</v>
      </c>
      <c r="AW3355" s="1">
        <v>6.061</v>
      </c>
      <c r="AX3355" s="1">
        <v>3.673</v>
      </c>
      <c r="AY3355" s="1">
        <v>2492.414</v>
      </c>
      <c r="AZ3355" s="1">
        <v>64.275</v>
      </c>
      <c r="BA3355" s="1">
        <v>1.28</v>
      </c>
      <c r="BC3355" s="1">
        <v>0.53</v>
      </c>
      <c r="BG3355" s="1">
        <v>627.413</v>
      </c>
      <c r="BH3355" s="1">
        <v>16.18</v>
      </c>
      <c r="BJ3355" s="1">
        <v>98.659</v>
      </c>
      <c r="BO3355" s="1">
        <v>627.413</v>
      </c>
      <c r="BP3355" s="1">
        <v>16.18</v>
      </c>
      <c r="BR3355" s="1">
        <v>98.659</v>
      </c>
      <c r="BT3355" s="1">
        <v>-2.0</v>
      </c>
      <c r="BU3355" s="1">
        <v>-13.889</v>
      </c>
      <c r="BW3355" s="1">
        <v>0.0</v>
      </c>
      <c r="BX3355" s="1">
        <v>0.0</v>
      </c>
      <c r="BY3355" s="1">
        <v>0.0</v>
      </c>
      <c r="BZ3355" s="1">
        <v>0.0</v>
      </c>
      <c r="CA3355" s="1">
        <v>0.0</v>
      </c>
      <c r="CB3355" s="1">
        <v>0.0</v>
      </c>
      <c r="CG3355" s="1">
        <v>0.388</v>
      </c>
      <c r="CH3355" s="1">
        <v>0.01</v>
      </c>
      <c r="CK3355" s="1">
        <v>0.0</v>
      </c>
      <c r="CL3355" s="1">
        <v>0.0</v>
      </c>
      <c r="CM3355" s="1">
        <v>0.0</v>
      </c>
      <c r="CN3355" s="1">
        <v>0.061</v>
      </c>
      <c r="CQ3355" s="1">
        <v>0.0</v>
      </c>
      <c r="CR3355" s="1">
        <v>0.0</v>
      </c>
      <c r="CU3355" s="1">
        <v>0.0</v>
      </c>
      <c r="CV3355" s="1">
        <v>0.0</v>
      </c>
      <c r="CX3355" s="1">
        <v>0.0</v>
      </c>
      <c r="CY3355" s="1">
        <v>0.0</v>
      </c>
      <c r="DA3355" s="1">
        <v>635.944</v>
      </c>
      <c r="DB3355" s="1">
        <v>49.134</v>
      </c>
      <c r="DF3355" s="1">
        <v>627.413</v>
      </c>
      <c r="DG3355" s="1">
        <v>16.18</v>
      </c>
      <c r="DI3355" s="1">
        <v>98.659</v>
      </c>
      <c r="DN3355" s="1">
        <v>0.0</v>
      </c>
      <c r="DO3355" s="1">
        <v>0.0</v>
      </c>
      <c r="DQ3355" s="1">
        <v>0.0</v>
      </c>
      <c r="DV3355" s="1">
        <v>0.0</v>
      </c>
      <c r="DW3355" s="1">
        <v>0.0</v>
      </c>
      <c r="DY3355" s="1">
        <v>0.0</v>
      </c>
    </row>
    <row r="3356">
      <c r="A3356" s="1" t="s">
        <v>395</v>
      </c>
      <c r="B3356" s="1">
        <v>2015.0</v>
      </c>
      <c r="C3356" s="1" t="s">
        <v>396</v>
      </c>
      <c r="D3356" s="1">
        <v>2.6547522E7</v>
      </c>
      <c r="E3356" s="1">
        <v>2.6194296832E10</v>
      </c>
      <c r="J3356" s="1">
        <v>0.0</v>
      </c>
      <c r="K3356" s="1">
        <v>0.0</v>
      </c>
      <c r="L3356" s="1">
        <v>0.0</v>
      </c>
      <c r="N3356" s="1">
        <v>68.009</v>
      </c>
      <c r="S3356" s="1">
        <v>0.0</v>
      </c>
      <c r="T3356" s="1">
        <v>0.0</v>
      </c>
      <c r="U3356" s="1">
        <v>-2.414</v>
      </c>
      <c r="V3356" s="1">
        <v>-1.338</v>
      </c>
      <c r="W3356" s="1">
        <v>2037.501</v>
      </c>
      <c r="X3356" s="1">
        <v>54.091</v>
      </c>
      <c r="Y3356" s="1">
        <v>0.0</v>
      </c>
      <c r="AA3356" s="1">
        <v>15.08</v>
      </c>
      <c r="AB3356" s="1">
        <v>568.038</v>
      </c>
      <c r="AC3356" s="1">
        <v>18.38</v>
      </c>
      <c r="AE3356" s="1">
        <v>7.571</v>
      </c>
      <c r="AF3356" s="1">
        <v>3.72</v>
      </c>
      <c r="AG3356" s="1">
        <v>1990.918</v>
      </c>
      <c r="AH3356" s="1">
        <v>2.018</v>
      </c>
      <c r="AK3356" s="1">
        <v>48.592</v>
      </c>
      <c r="AL3356" s="1">
        <v>1.29</v>
      </c>
      <c r="AO3356" s="1">
        <v>7.018</v>
      </c>
      <c r="AT3356" s="1">
        <v>47.839</v>
      </c>
      <c r="AU3356" s="1">
        <v>1.27</v>
      </c>
      <c r="AW3356" s="1">
        <v>1.696</v>
      </c>
      <c r="AX3356" s="1">
        <v>1.09</v>
      </c>
      <c r="AY3356" s="1">
        <v>2462.219</v>
      </c>
      <c r="AZ3356" s="1">
        <v>65.366</v>
      </c>
      <c r="BA3356" s="1">
        <v>6.91</v>
      </c>
      <c r="BC3356" s="1">
        <v>1.25</v>
      </c>
      <c r="BG3356" s="1">
        <v>643.751</v>
      </c>
      <c r="BH3356" s="1">
        <v>17.09</v>
      </c>
      <c r="BJ3356" s="1">
        <v>92.982</v>
      </c>
      <c r="BO3356" s="1">
        <v>643.751</v>
      </c>
      <c r="BP3356" s="1">
        <v>17.09</v>
      </c>
      <c r="BR3356" s="1">
        <v>92.982</v>
      </c>
      <c r="BT3356" s="1">
        <v>-3.3</v>
      </c>
      <c r="BU3356" s="1">
        <v>-21.883</v>
      </c>
      <c r="BW3356" s="1">
        <v>0.0</v>
      </c>
      <c r="BX3356" s="1">
        <v>0.0</v>
      </c>
      <c r="BY3356" s="1">
        <v>0.0</v>
      </c>
      <c r="BZ3356" s="1">
        <v>0.0</v>
      </c>
      <c r="CA3356" s="1">
        <v>0.0</v>
      </c>
      <c r="CB3356" s="1">
        <v>0.0</v>
      </c>
      <c r="CG3356" s="1">
        <v>0.753</v>
      </c>
      <c r="CH3356" s="1">
        <v>0.02</v>
      </c>
      <c r="CK3356" s="1">
        <v>0.0</v>
      </c>
      <c r="CL3356" s="1">
        <v>0.0</v>
      </c>
      <c r="CM3356" s="1">
        <v>0.0</v>
      </c>
      <c r="CN3356" s="1">
        <v>0.109</v>
      </c>
      <c r="CQ3356" s="1">
        <v>0.0</v>
      </c>
      <c r="CR3356" s="1">
        <v>0.0</v>
      </c>
      <c r="CU3356" s="1">
        <v>0.0</v>
      </c>
      <c r="CV3356" s="1">
        <v>0.0</v>
      </c>
      <c r="CX3356" s="1">
        <v>0.0</v>
      </c>
      <c r="CY3356" s="1">
        <v>0.0</v>
      </c>
      <c r="DA3356" s="1">
        <v>692.343</v>
      </c>
      <c r="DB3356" s="1">
        <v>52.854</v>
      </c>
      <c r="DF3356" s="1">
        <v>643.751</v>
      </c>
      <c r="DG3356" s="1">
        <v>17.09</v>
      </c>
      <c r="DI3356" s="1">
        <v>92.982</v>
      </c>
      <c r="DN3356" s="1">
        <v>0.0</v>
      </c>
      <c r="DO3356" s="1">
        <v>0.0</v>
      </c>
      <c r="DQ3356" s="1">
        <v>0.0</v>
      </c>
      <c r="DV3356" s="1">
        <v>0.0</v>
      </c>
      <c r="DW3356" s="1">
        <v>0.0</v>
      </c>
      <c r="DY3356" s="1">
        <v>0.0</v>
      </c>
    </row>
    <row r="3357">
      <c r="A3357" s="1" t="s">
        <v>395</v>
      </c>
      <c r="B3357" s="1">
        <v>2016.0</v>
      </c>
      <c r="C3357" s="1" t="s">
        <v>396</v>
      </c>
      <c r="D3357" s="1">
        <v>2.7337054E7</v>
      </c>
      <c r="E3357" s="1">
        <v>2.7195969536E10</v>
      </c>
      <c r="J3357" s="1">
        <v>0.0</v>
      </c>
      <c r="K3357" s="1">
        <v>0.0</v>
      </c>
      <c r="L3357" s="1">
        <v>0.0</v>
      </c>
      <c r="N3357" s="1">
        <v>132.556</v>
      </c>
      <c r="S3357" s="1">
        <v>0.0</v>
      </c>
      <c r="T3357" s="1">
        <v>0.0</v>
      </c>
      <c r="U3357" s="1">
        <v>-8.305</v>
      </c>
      <c r="V3357" s="1">
        <v>-4.492</v>
      </c>
      <c r="W3357" s="1">
        <v>1814.333</v>
      </c>
      <c r="X3357" s="1">
        <v>49.599</v>
      </c>
      <c r="Y3357" s="1">
        <v>0.0</v>
      </c>
      <c r="AA3357" s="1">
        <v>15.53</v>
      </c>
      <c r="AB3357" s="1">
        <v>568.093</v>
      </c>
      <c r="AC3357" s="1">
        <v>18.86</v>
      </c>
      <c r="AE3357" s="1">
        <v>10.52</v>
      </c>
      <c r="AF3357" s="1">
        <v>5.56</v>
      </c>
      <c r="AG3357" s="1">
        <v>2136.817</v>
      </c>
      <c r="AH3357" s="1">
        <v>2.148</v>
      </c>
      <c r="AK3357" s="1">
        <v>119.252</v>
      </c>
      <c r="AL3357" s="1">
        <v>3.26</v>
      </c>
      <c r="AO3357" s="1">
        <v>17.285</v>
      </c>
      <c r="AT3357" s="1">
        <v>103.522</v>
      </c>
      <c r="AU3357" s="1">
        <v>2.83</v>
      </c>
      <c r="AW3357" s="1">
        <v>1.668</v>
      </c>
      <c r="AX3357" s="1">
        <v>1.09</v>
      </c>
      <c r="AY3357" s="1">
        <v>2430.993</v>
      </c>
      <c r="AZ3357" s="1">
        <v>66.456</v>
      </c>
      <c r="BA3357" s="1">
        <v>15.005</v>
      </c>
      <c r="BC3357" s="1">
        <v>2.5</v>
      </c>
      <c r="BG3357" s="1">
        <v>570.654</v>
      </c>
      <c r="BH3357" s="1">
        <v>15.6</v>
      </c>
      <c r="BJ3357" s="1">
        <v>82.715</v>
      </c>
      <c r="BO3357" s="1">
        <v>570.654</v>
      </c>
      <c r="BP3357" s="1">
        <v>15.6</v>
      </c>
      <c r="BR3357" s="1">
        <v>82.715</v>
      </c>
      <c r="BT3357" s="1">
        <v>-3.33</v>
      </c>
      <c r="BU3357" s="1">
        <v>-21.442</v>
      </c>
      <c r="BW3357" s="1">
        <v>0.0</v>
      </c>
      <c r="BX3357" s="1">
        <v>0.0</v>
      </c>
      <c r="BY3357" s="1">
        <v>0.0</v>
      </c>
      <c r="BZ3357" s="1">
        <v>0.0</v>
      </c>
      <c r="CA3357" s="1">
        <v>0.0</v>
      </c>
      <c r="CB3357" s="1">
        <v>0.0</v>
      </c>
      <c r="CG3357" s="1">
        <v>15.73</v>
      </c>
      <c r="CH3357" s="1">
        <v>0.43</v>
      </c>
      <c r="CK3357" s="1">
        <v>0.0</v>
      </c>
      <c r="CL3357" s="1">
        <v>0.0</v>
      </c>
      <c r="CM3357" s="1">
        <v>0.0</v>
      </c>
      <c r="CN3357" s="1">
        <v>2.28</v>
      </c>
      <c r="CQ3357" s="1">
        <v>0.0</v>
      </c>
      <c r="CR3357" s="1">
        <v>0.0</v>
      </c>
      <c r="CU3357" s="1">
        <v>0.0</v>
      </c>
      <c r="CV3357" s="1">
        <v>0.0</v>
      </c>
      <c r="CX3357" s="1">
        <v>0.0</v>
      </c>
      <c r="CY3357" s="1">
        <v>0.0</v>
      </c>
      <c r="DA3357" s="1">
        <v>689.906</v>
      </c>
      <c r="DB3357" s="1">
        <v>58.414</v>
      </c>
      <c r="DF3357" s="1">
        <v>570.654</v>
      </c>
      <c r="DG3357" s="1">
        <v>15.6</v>
      </c>
      <c r="DI3357" s="1">
        <v>82.715</v>
      </c>
      <c r="DN3357" s="1">
        <v>0.0</v>
      </c>
      <c r="DO3357" s="1">
        <v>0.0</v>
      </c>
      <c r="DQ3357" s="1">
        <v>0.0</v>
      </c>
      <c r="DV3357" s="1">
        <v>0.0</v>
      </c>
      <c r="DW3357" s="1">
        <v>0.0</v>
      </c>
      <c r="DY3357" s="1">
        <v>0.0</v>
      </c>
    </row>
    <row r="3358">
      <c r="A3358" s="1" t="s">
        <v>395</v>
      </c>
      <c r="B3358" s="1">
        <v>2017.0</v>
      </c>
      <c r="C3358" s="1" t="s">
        <v>396</v>
      </c>
      <c r="D3358" s="1">
        <v>2.8166349E7</v>
      </c>
      <c r="E3358" s="1">
        <v>2.8213366784E10</v>
      </c>
      <c r="H3358" s="1">
        <v>0.0</v>
      </c>
      <c r="I3358" s="1">
        <v>0.0</v>
      </c>
      <c r="J3358" s="1">
        <v>4.97</v>
      </c>
      <c r="K3358" s="1">
        <v>0.14</v>
      </c>
      <c r="L3358" s="1">
        <v>0.794</v>
      </c>
      <c r="N3358" s="1">
        <v>147.959</v>
      </c>
      <c r="S3358" s="1">
        <v>0.0</v>
      </c>
      <c r="T3358" s="1">
        <v>0.0</v>
      </c>
      <c r="Y3358" s="1">
        <v>0.0</v>
      </c>
      <c r="AA3358" s="1">
        <v>15.92</v>
      </c>
      <c r="AB3358" s="1">
        <v>565.214</v>
      </c>
      <c r="AC3358" s="1">
        <v>17.64</v>
      </c>
      <c r="AE3358" s="1">
        <v>5.813</v>
      </c>
      <c r="AF3358" s="1">
        <v>3.396</v>
      </c>
      <c r="AG3358" s="1">
        <v>2194.469</v>
      </c>
      <c r="AH3358" s="1">
        <v>2.191</v>
      </c>
      <c r="AK3358" s="1">
        <v>122.132</v>
      </c>
      <c r="AL3358" s="1">
        <v>3.44</v>
      </c>
      <c r="AO3358" s="1">
        <v>19.501</v>
      </c>
      <c r="AT3358" s="1">
        <v>99.054</v>
      </c>
      <c r="AU3358" s="1">
        <v>2.79</v>
      </c>
      <c r="BA3358" s="1">
        <v>15.816</v>
      </c>
      <c r="BC3358" s="1">
        <v>2.61</v>
      </c>
      <c r="BG3358" s="1">
        <v>499.177</v>
      </c>
      <c r="BH3358" s="1">
        <v>14.06</v>
      </c>
      <c r="BJ3358" s="1">
        <v>79.705</v>
      </c>
      <c r="BO3358" s="1">
        <v>504.148</v>
      </c>
      <c r="BP3358" s="1">
        <v>14.2</v>
      </c>
      <c r="BR3358" s="1">
        <v>80.499</v>
      </c>
      <c r="BT3358" s="1">
        <v>-1.72</v>
      </c>
      <c r="BU3358" s="1">
        <v>-10.804</v>
      </c>
      <c r="BW3358" s="1">
        <v>0.0</v>
      </c>
      <c r="BX3358" s="1">
        <v>0.0</v>
      </c>
      <c r="BY3358" s="1">
        <v>0.0</v>
      </c>
      <c r="BZ3358" s="1">
        <v>0.0</v>
      </c>
      <c r="CA3358" s="1">
        <v>0.0</v>
      </c>
      <c r="CB3358" s="1">
        <v>0.0</v>
      </c>
      <c r="CG3358" s="1">
        <v>23.077</v>
      </c>
      <c r="CH3358" s="1">
        <v>0.65</v>
      </c>
      <c r="CN3358" s="1">
        <v>3.685</v>
      </c>
      <c r="CQ3358" s="1">
        <v>0.14</v>
      </c>
      <c r="CR3358" s="1">
        <v>0.0</v>
      </c>
      <c r="CU3358" s="1">
        <v>4.97</v>
      </c>
      <c r="CV3358" s="1">
        <v>0.0</v>
      </c>
      <c r="CX3358" s="1">
        <v>0.794</v>
      </c>
      <c r="CY3358" s="1">
        <v>0.0</v>
      </c>
      <c r="DA3358" s="1">
        <v>626.279</v>
      </c>
      <c r="DB3358" s="1">
        <v>61.81</v>
      </c>
      <c r="DF3358" s="1">
        <v>504.148</v>
      </c>
      <c r="DG3358" s="1">
        <v>14.2</v>
      </c>
      <c r="DI3358" s="1">
        <v>80.499</v>
      </c>
      <c r="DN3358" s="1">
        <v>0.0</v>
      </c>
      <c r="DO3358" s="1">
        <v>0.0</v>
      </c>
      <c r="DQ3358" s="1">
        <v>0.0</v>
      </c>
      <c r="DV3358" s="1">
        <v>0.0</v>
      </c>
      <c r="DW3358" s="1">
        <v>0.0</v>
      </c>
      <c r="DY3358" s="1">
        <v>0.0</v>
      </c>
    </row>
    <row r="3359">
      <c r="A3359" s="1" t="s">
        <v>395</v>
      </c>
      <c r="B3359" s="1">
        <v>2018.0</v>
      </c>
      <c r="C3359" s="1" t="s">
        <v>396</v>
      </c>
      <c r="D3359" s="1">
        <v>2.9018595E7</v>
      </c>
      <c r="E3359" s="1">
        <v>2.9185036288E10</v>
      </c>
      <c r="G3359" s="1">
        <v>0.0</v>
      </c>
      <c r="H3359" s="1">
        <v>0.0</v>
      </c>
      <c r="I3359" s="1">
        <v>0.0</v>
      </c>
      <c r="J3359" s="1">
        <v>4.135</v>
      </c>
      <c r="K3359" s="1">
        <v>0.12</v>
      </c>
      <c r="L3359" s="1">
        <v>0.7</v>
      </c>
      <c r="N3359" s="1">
        <v>139.44</v>
      </c>
      <c r="S3359" s="1">
        <v>0.0</v>
      </c>
      <c r="T3359" s="1">
        <v>0.0</v>
      </c>
      <c r="Y3359" s="1">
        <v>0.0</v>
      </c>
      <c r="AA3359" s="1">
        <v>15.73</v>
      </c>
      <c r="AB3359" s="1">
        <v>542.066</v>
      </c>
      <c r="AC3359" s="1">
        <v>17.14</v>
      </c>
      <c r="AE3359" s="1">
        <v>-23.686</v>
      </c>
      <c r="AF3359" s="1">
        <v>-14.64</v>
      </c>
      <c r="AG3359" s="1">
        <v>1625.513</v>
      </c>
      <c r="AH3359" s="1">
        <v>1.616</v>
      </c>
      <c r="AK3359" s="1">
        <v>107.517</v>
      </c>
      <c r="AL3359" s="1">
        <v>3.12</v>
      </c>
      <c r="AO3359" s="1">
        <v>18.203</v>
      </c>
      <c r="AT3359" s="1">
        <v>98.902</v>
      </c>
      <c r="AU3359" s="1">
        <v>2.87</v>
      </c>
      <c r="BA3359" s="1">
        <v>16.744</v>
      </c>
      <c r="BC3359" s="1">
        <v>2.39</v>
      </c>
      <c r="BG3359" s="1">
        <v>479.003</v>
      </c>
      <c r="BH3359" s="1">
        <v>13.9</v>
      </c>
      <c r="BJ3359" s="1">
        <v>81.097</v>
      </c>
      <c r="BO3359" s="1">
        <v>483.138</v>
      </c>
      <c r="BP3359" s="1">
        <v>14.02</v>
      </c>
      <c r="BR3359" s="1">
        <v>81.797</v>
      </c>
      <c r="BT3359" s="1">
        <v>-1.41</v>
      </c>
      <c r="BU3359" s="1">
        <v>-8.964</v>
      </c>
      <c r="BW3359" s="1">
        <v>0.0</v>
      </c>
      <c r="BX3359" s="1">
        <v>0.0</v>
      </c>
      <c r="BY3359" s="1">
        <v>0.0</v>
      </c>
      <c r="BZ3359" s="1">
        <v>0.0</v>
      </c>
      <c r="CA3359" s="1">
        <v>0.0</v>
      </c>
      <c r="CB3359" s="1">
        <v>0.0</v>
      </c>
      <c r="CG3359" s="1">
        <v>8.615</v>
      </c>
      <c r="CH3359" s="1">
        <v>0.25</v>
      </c>
      <c r="CN3359" s="1">
        <v>1.459</v>
      </c>
      <c r="CQ3359" s="1">
        <v>0.12</v>
      </c>
      <c r="CR3359" s="1">
        <v>0.0</v>
      </c>
      <c r="CU3359" s="1">
        <v>4.135</v>
      </c>
      <c r="CV3359" s="1">
        <v>0.0</v>
      </c>
      <c r="CX3359" s="1">
        <v>0.7</v>
      </c>
      <c r="CY3359" s="1">
        <v>0.0</v>
      </c>
      <c r="DA3359" s="1">
        <v>590.656</v>
      </c>
      <c r="DB3359" s="1">
        <v>47.17</v>
      </c>
      <c r="DF3359" s="1">
        <v>483.138</v>
      </c>
      <c r="DG3359" s="1">
        <v>14.02</v>
      </c>
      <c r="DI3359" s="1">
        <v>81.797</v>
      </c>
      <c r="DN3359" s="1">
        <v>0.0</v>
      </c>
      <c r="DO3359" s="1">
        <v>0.0</v>
      </c>
      <c r="DQ3359" s="1">
        <v>0.0</v>
      </c>
      <c r="DV3359" s="1">
        <v>0.0</v>
      </c>
      <c r="DW3359" s="1">
        <v>0.0</v>
      </c>
      <c r="DY3359" s="1">
        <v>0.0</v>
      </c>
    </row>
    <row r="3360">
      <c r="A3360" s="1" t="s">
        <v>395</v>
      </c>
      <c r="B3360" s="1">
        <v>2019.0</v>
      </c>
      <c r="C3360" s="1" t="s">
        <v>396</v>
      </c>
      <c r="D3360" s="1">
        <v>2.9884331E7</v>
      </c>
      <c r="E3360" s="1">
        <v>2.9860673536E10</v>
      </c>
      <c r="G3360" s="1">
        <v>0.0</v>
      </c>
      <c r="H3360" s="1">
        <v>0.0</v>
      </c>
      <c r="I3360" s="1">
        <v>0.0</v>
      </c>
      <c r="J3360" s="1">
        <v>3.681</v>
      </c>
      <c r="K3360" s="1">
        <v>0.11</v>
      </c>
      <c r="L3360" s="1">
        <v>0.579</v>
      </c>
      <c r="N3360" s="1">
        <v>154.292</v>
      </c>
      <c r="S3360" s="1">
        <v>0.0</v>
      </c>
      <c r="T3360" s="1">
        <v>0.0</v>
      </c>
      <c r="Y3360" s="1">
        <v>0.0</v>
      </c>
      <c r="AA3360" s="1">
        <v>16.5</v>
      </c>
      <c r="AB3360" s="1">
        <v>552.129</v>
      </c>
      <c r="AC3360" s="1">
        <v>18.99</v>
      </c>
      <c r="AE3360" s="1">
        <v>4.537</v>
      </c>
      <c r="AF3360" s="1">
        <v>2.14</v>
      </c>
      <c r="AG3360" s="1">
        <v>1650.035</v>
      </c>
      <c r="AH3360" s="1">
        <v>1.651</v>
      </c>
      <c r="AK3360" s="1">
        <v>131.172</v>
      </c>
      <c r="AL3360" s="1">
        <v>3.92</v>
      </c>
      <c r="AO3360" s="1">
        <v>20.642</v>
      </c>
      <c r="AT3360" s="1">
        <v>126.488</v>
      </c>
      <c r="AU3360" s="1">
        <v>3.78</v>
      </c>
      <c r="BA3360" s="1">
        <v>19.905</v>
      </c>
      <c r="BC3360" s="1">
        <v>2.93</v>
      </c>
      <c r="BG3360" s="1">
        <v>499.593</v>
      </c>
      <c r="BH3360" s="1">
        <v>14.93</v>
      </c>
      <c r="BJ3360" s="1">
        <v>78.62</v>
      </c>
      <c r="BO3360" s="1">
        <v>504.278</v>
      </c>
      <c r="BP3360" s="1">
        <v>15.07</v>
      </c>
      <c r="BR3360" s="1">
        <v>79.358</v>
      </c>
      <c r="BT3360" s="1">
        <v>-2.49</v>
      </c>
      <c r="BU3360" s="1">
        <v>-15.091</v>
      </c>
      <c r="BW3360" s="1">
        <v>0.0</v>
      </c>
      <c r="BX3360" s="1">
        <v>0.0</v>
      </c>
      <c r="BY3360" s="1">
        <v>0.0</v>
      </c>
      <c r="BZ3360" s="1">
        <v>0.0</v>
      </c>
      <c r="CA3360" s="1">
        <v>0.0</v>
      </c>
      <c r="CB3360" s="1">
        <v>0.0</v>
      </c>
      <c r="CG3360" s="1">
        <v>4.685</v>
      </c>
      <c r="CH3360" s="1">
        <v>0.14</v>
      </c>
      <c r="CN3360" s="1">
        <v>0.737</v>
      </c>
      <c r="CQ3360" s="1">
        <v>0.11</v>
      </c>
      <c r="CR3360" s="1">
        <v>0.0</v>
      </c>
      <c r="CU3360" s="1">
        <v>3.681</v>
      </c>
      <c r="CV3360" s="1">
        <v>0.0</v>
      </c>
      <c r="CX3360" s="1">
        <v>0.579</v>
      </c>
      <c r="CY3360" s="1">
        <v>0.0</v>
      </c>
      <c r="DA3360" s="1">
        <v>635.45</v>
      </c>
      <c r="DB3360" s="1">
        <v>49.31</v>
      </c>
      <c r="DF3360" s="1">
        <v>504.278</v>
      </c>
      <c r="DG3360" s="1">
        <v>15.07</v>
      </c>
      <c r="DI3360" s="1">
        <v>79.358</v>
      </c>
      <c r="DN3360" s="1">
        <v>1.004</v>
      </c>
      <c r="DO3360" s="1">
        <v>0.03</v>
      </c>
      <c r="DQ3360" s="1">
        <v>0.158</v>
      </c>
      <c r="DV3360" s="1">
        <v>0.0</v>
      </c>
      <c r="DW3360" s="1">
        <v>0.0</v>
      </c>
      <c r="DY3360" s="1">
        <v>0.0</v>
      </c>
    </row>
    <row r="3361">
      <c r="A3361" s="1" t="s">
        <v>395</v>
      </c>
      <c r="B3361" s="1">
        <v>2020.0</v>
      </c>
      <c r="C3361" s="1" t="s">
        <v>396</v>
      </c>
      <c r="D3361" s="1">
        <v>3.0783641E7</v>
      </c>
      <c r="E3361" s="1">
        <v>2.9502646272E10</v>
      </c>
      <c r="G3361" s="1">
        <v>0.0</v>
      </c>
      <c r="H3361" s="1">
        <v>0.0</v>
      </c>
      <c r="I3361" s="1">
        <v>0.0</v>
      </c>
      <c r="J3361" s="1">
        <v>3.573</v>
      </c>
      <c r="K3361" s="1">
        <v>0.11</v>
      </c>
      <c r="L3361" s="1">
        <v>0.578</v>
      </c>
      <c r="N3361" s="1">
        <v>128.286</v>
      </c>
      <c r="S3361" s="1">
        <v>0.0</v>
      </c>
      <c r="T3361" s="1">
        <v>0.0</v>
      </c>
      <c r="Y3361" s="1">
        <v>0.0</v>
      </c>
      <c r="AA3361" s="1">
        <v>15.61</v>
      </c>
      <c r="AB3361" s="1">
        <v>507.087</v>
      </c>
      <c r="AC3361" s="1">
        <v>19.02</v>
      </c>
      <c r="AE3361" s="1">
        <v>-7.805</v>
      </c>
      <c r="AF3361" s="1">
        <v>-3.849</v>
      </c>
      <c r="AG3361" s="1">
        <v>1476.8</v>
      </c>
      <c r="AH3361" s="1">
        <v>1.541</v>
      </c>
      <c r="AK3361" s="1">
        <v>102.002</v>
      </c>
      <c r="AL3361" s="1">
        <v>3.14</v>
      </c>
      <c r="AO3361" s="1">
        <v>16.509</v>
      </c>
      <c r="AT3361" s="1">
        <v>97.454</v>
      </c>
      <c r="AU3361" s="1">
        <v>3.0</v>
      </c>
      <c r="BA3361" s="1">
        <v>15.773</v>
      </c>
      <c r="BC3361" s="1">
        <v>2.44</v>
      </c>
      <c r="BG3361" s="1">
        <v>510.011</v>
      </c>
      <c r="BH3361" s="1">
        <v>15.7</v>
      </c>
      <c r="BJ3361" s="1">
        <v>82.545</v>
      </c>
      <c r="BO3361" s="1">
        <v>515.858</v>
      </c>
      <c r="BP3361" s="1">
        <v>15.88</v>
      </c>
      <c r="BR3361" s="1">
        <v>83.491</v>
      </c>
      <c r="BT3361" s="1">
        <v>-3.41</v>
      </c>
      <c r="BU3361" s="1">
        <v>-21.845</v>
      </c>
      <c r="BW3361" s="1">
        <v>0.0</v>
      </c>
      <c r="BX3361" s="1">
        <v>0.0</v>
      </c>
      <c r="BY3361" s="1">
        <v>0.0</v>
      </c>
      <c r="BZ3361" s="1">
        <v>0.0</v>
      </c>
      <c r="CA3361" s="1">
        <v>0.0</v>
      </c>
      <c r="CB3361" s="1">
        <v>0.0</v>
      </c>
      <c r="CG3361" s="1">
        <v>4.548</v>
      </c>
      <c r="CH3361" s="1">
        <v>0.14</v>
      </c>
      <c r="CN3361" s="1">
        <v>0.736</v>
      </c>
      <c r="CQ3361" s="1">
        <v>0.11</v>
      </c>
      <c r="CR3361" s="1">
        <v>0.0</v>
      </c>
      <c r="CU3361" s="1">
        <v>3.573</v>
      </c>
      <c r="CV3361" s="1">
        <v>0.0</v>
      </c>
      <c r="CX3361" s="1">
        <v>0.578</v>
      </c>
      <c r="CY3361" s="1">
        <v>0.0</v>
      </c>
      <c r="DA3361" s="1">
        <v>617.861</v>
      </c>
      <c r="DB3361" s="1">
        <v>45.461</v>
      </c>
      <c r="DF3361" s="1">
        <v>515.858</v>
      </c>
      <c r="DG3361" s="1">
        <v>15.88</v>
      </c>
      <c r="DI3361" s="1">
        <v>83.491</v>
      </c>
      <c r="DN3361" s="1">
        <v>2.274</v>
      </c>
      <c r="DO3361" s="1">
        <v>0.07</v>
      </c>
      <c r="DQ3361" s="1">
        <v>0.368</v>
      </c>
      <c r="DV3361" s="1">
        <v>0.0</v>
      </c>
      <c r="DW3361" s="1">
        <v>0.0</v>
      </c>
      <c r="DY3361" s="1">
        <v>0.0</v>
      </c>
    </row>
    <row r="3362">
      <c r="A3362" s="1" t="s">
        <v>395</v>
      </c>
      <c r="B3362" s="1">
        <v>2021.0</v>
      </c>
      <c r="C3362" s="1" t="s">
        <v>396</v>
      </c>
      <c r="D3362" s="1">
        <v>3.1707757E7</v>
      </c>
      <c r="E3362" s="1">
        <v>3.0189463552E10</v>
      </c>
      <c r="G3362" s="1">
        <v>0.0</v>
      </c>
      <c r="H3362" s="1">
        <v>0.0</v>
      </c>
      <c r="I3362" s="1">
        <v>0.0</v>
      </c>
      <c r="J3362" s="1">
        <v>3.469</v>
      </c>
      <c r="K3362" s="1">
        <v>0.11</v>
      </c>
      <c r="L3362" s="1">
        <v>0.583</v>
      </c>
      <c r="N3362" s="1">
        <v>131.495</v>
      </c>
      <c r="S3362" s="1">
        <v>0.0</v>
      </c>
      <c r="T3362" s="1">
        <v>0.0</v>
      </c>
      <c r="Y3362" s="1">
        <v>0.0</v>
      </c>
      <c r="AA3362" s="1">
        <v>15.9</v>
      </c>
      <c r="AB3362" s="1">
        <v>501.455</v>
      </c>
      <c r="AC3362" s="1">
        <v>18.86</v>
      </c>
      <c r="AE3362" s="1">
        <v>15.361</v>
      </c>
      <c r="AF3362" s="1">
        <v>6.983</v>
      </c>
      <c r="AG3362" s="1">
        <v>1653.997</v>
      </c>
      <c r="AH3362" s="1">
        <v>1.737</v>
      </c>
      <c r="AK3362" s="1">
        <v>101.237</v>
      </c>
      <c r="AL3362" s="1">
        <v>3.21</v>
      </c>
      <c r="AO3362" s="1">
        <v>17.02</v>
      </c>
      <c r="AT3362" s="1">
        <v>95.876</v>
      </c>
      <c r="AU3362" s="1">
        <v>3.04</v>
      </c>
      <c r="BA3362" s="1">
        <v>16.119</v>
      </c>
      <c r="BC3362" s="1">
        <v>2.48</v>
      </c>
      <c r="BG3362" s="1">
        <v>487.893</v>
      </c>
      <c r="BH3362" s="1">
        <v>15.47</v>
      </c>
      <c r="BJ3362" s="1">
        <v>82.025</v>
      </c>
      <c r="BO3362" s="1">
        <v>493.57</v>
      </c>
      <c r="BP3362" s="1">
        <v>15.65</v>
      </c>
      <c r="BR3362" s="1">
        <v>82.98</v>
      </c>
      <c r="BT3362" s="1">
        <v>-2.96</v>
      </c>
      <c r="BU3362" s="1">
        <v>-18.616</v>
      </c>
      <c r="BW3362" s="1">
        <v>0.0</v>
      </c>
      <c r="BX3362" s="1">
        <v>0.0</v>
      </c>
      <c r="BY3362" s="1">
        <v>0.0</v>
      </c>
      <c r="BZ3362" s="1">
        <v>0.0</v>
      </c>
      <c r="CA3362" s="1">
        <v>0.0</v>
      </c>
      <c r="CB3362" s="1">
        <v>0.0</v>
      </c>
      <c r="CG3362" s="1">
        <v>5.361</v>
      </c>
      <c r="CH3362" s="1">
        <v>0.17</v>
      </c>
      <c r="CN3362" s="1">
        <v>0.901</v>
      </c>
      <c r="CQ3362" s="1">
        <v>0.11</v>
      </c>
      <c r="CR3362" s="1">
        <v>0.0</v>
      </c>
      <c r="CU3362" s="1">
        <v>3.469</v>
      </c>
      <c r="CV3362" s="1">
        <v>0.0</v>
      </c>
      <c r="CX3362" s="1">
        <v>0.583</v>
      </c>
      <c r="CY3362" s="1">
        <v>0.0</v>
      </c>
      <c r="DA3362" s="1">
        <v>594.807</v>
      </c>
      <c r="DB3362" s="1">
        <v>52.445</v>
      </c>
      <c r="DF3362" s="1">
        <v>493.57</v>
      </c>
      <c r="DG3362" s="1">
        <v>15.65</v>
      </c>
      <c r="DI3362" s="1">
        <v>82.98</v>
      </c>
      <c r="DN3362" s="1">
        <v>2.208</v>
      </c>
      <c r="DO3362" s="1">
        <v>0.07</v>
      </c>
      <c r="DQ3362" s="1">
        <v>0.371</v>
      </c>
      <c r="DV3362" s="1">
        <v>0.0</v>
      </c>
      <c r="DW3362" s="1">
        <v>0.0</v>
      </c>
      <c r="DY3362" s="1">
        <v>0.0</v>
      </c>
    </row>
    <row r="3363">
      <c r="A3363" s="1" t="s">
        <v>395</v>
      </c>
      <c r="B3363" s="1">
        <v>2022.0</v>
      </c>
      <c r="C3363" s="1" t="s">
        <v>396</v>
      </c>
      <c r="D3363" s="1">
        <v>3.265619E7</v>
      </c>
      <c r="E3363" s="1">
        <v>3.144172544E10</v>
      </c>
      <c r="G3363" s="1">
        <v>0.0</v>
      </c>
      <c r="H3363" s="1">
        <v>0.0</v>
      </c>
      <c r="I3363" s="1">
        <v>0.0</v>
      </c>
      <c r="J3363" s="1">
        <v>3.981</v>
      </c>
      <c r="K3363" s="1">
        <v>0.13</v>
      </c>
      <c r="L3363" s="1">
        <v>0.665</v>
      </c>
      <c r="N3363" s="1">
        <v>127.812</v>
      </c>
      <c r="S3363" s="1">
        <v>0.0</v>
      </c>
      <c r="T3363" s="1">
        <v>0.0</v>
      </c>
      <c r="Y3363" s="1">
        <v>0.0</v>
      </c>
      <c r="AA3363" s="1">
        <v>16.37</v>
      </c>
      <c r="AB3363" s="1">
        <v>501.283</v>
      </c>
      <c r="AC3363" s="1">
        <v>19.56</v>
      </c>
      <c r="AE3363" s="1">
        <v>7.16</v>
      </c>
      <c r="AF3363" s="1">
        <v>3.755</v>
      </c>
      <c r="AG3363" s="1">
        <v>1720.954</v>
      </c>
      <c r="AH3363" s="1">
        <v>1.787</v>
      </c>
      <c r="AK3363" s="1">
        <v>97.684</v>
      </c>
      <c r="AL3363" s="1">
        <v>3.19</v>
      </c>
      <c r="AO3363" s="1">
        <v>16.309</v>
      </c>
      <c r="AT3363" s="1">
        <v>93.704</v>
      </c>
      <c r="AU3363" s="1">
        <v>3.06</v>
      </c>
      <c r="BA3363" s="1">
        <v>15.644</v>
      </c>
      <c r="BC3363" s="1">
        <v>2.5</v>
      </c>
      <c r="BG3363" s="1">
        <v>495.159</v>
      </c>
      <c r="BH3363" s="1">
        <v>16.17</v>
      </c>
      <c r="BJ3363" s="1">
        <v>82.669</v>
      </c>
      <c r="BO3363" s="1">
        <v>501.283</v>
      </c>
      <c r="BP3363" s="1">
        <v>16.37</v>
      </c>
      <c r="BR3363" s="1">
        <v>83.691</v>
      </c>
      <c r="BT3363" s="1">
        <v>-3.19</v>
      </c>
      <c r="BU3363" s="1">
        <v>-19.487</v>
      </c>
      <c r="BW3363" s="1">
        <v>0.0</v>
      </c>
      <c r="BX3363" s="1">
        <v>0.0</v>
      </c>
      <c r="BY3363" s="1">
        <v>0.0</v>
      </c>
      <c r="BZ3363" s="1">
        <v>0.0</v>
      </c>
      <c r="CA3363" s="1">
        <v>0.0</v>
      </c>
      <c r="CB3363" s="1">
        <v>0.0</v>
      </c>
      <c r="CG3363" s="1">
        <v>3.981</v>
      </c>
      <c r="CH3363" s="1">
        <v>0.13</v>
      </c>
      <c r="CN3363" s="1">
        <v>0.665</v>
      </c>
      <c r="CQ3363" s="1">
        <v>0.13</v>
      </c>
      <c r="CR3363" s="1">
        <v>0.0</v>
      </c>
      <c r="CU3363" s="1">
        <v>3.981</v>
      </c>
      <c r="CV3363" s="1">
        <v>0.0</v>
      </c>
      <c r="CX3363" s="1">
        <v>0.665</v>
      </c>
      <c r="CY3363" s="1">
        <v>0.0</v>
      </c>
      <c r="DA3363" s="1">
        <v>598.968</v>
      </c>
      <c r="DB3363" s="1">
        <v>56.2</v>
      </c>
      <c r="DF3363" s="1">
        <v>501.283</v>
      </c>
      <c r="DG3363" s="1">
        <v>16.37</v>
      </c>
      <c r="DI3363" s="1">
        <v>83.691</v>
      </c>
      <c r="DN3363" s="1">
        <v>2.144</v>
      </c>
      <c r="DO3363" s="1">
        <v>0.07</v>
      </c>
      <c r="DQ3363" s="1">
        <v>0.358</v>
      </c>
      <c r="DV3363" s="1">
        <v>0.0</v>
      </c>
      <c r="DW3363" s="1">
        <v>0.0</v>
      </c>
      <c r="DY3363" s="1">
        <v>0.0</v>
      </c>
    </row>
    <row r="3364">
      <c r="A3364" s="1" t="s">
        <v>395</v>
      </c>
      <c r="B3364" s="1">
        <v>2023.0</v>
      </c>
      <c r="C3364" s="1" t="s">
        <v>396</v>
      </c>
      <c r="D3364" s="1">
        <v>3.3635119E7</v>
      </c>
      <c r="G3364" s="1">
        <v>0.0</v>
      </c>
      <c r="H3364" s="1">
        <v>0.0</v>
      </c>
      <c r="I3364" s="1">
        <v>0.0</v>
      </c>
      <c r="J3364" s="1">
        <v>3.865</v>
      </c>
      <c r="K3364" s="1">
        <v>0.13</v>
      </c>
      <c r="L3364" s="1">
        <v>0.665</v>
      </c>
      <c r="N3364" s="1">
        <v>127.812</v>
      </c>
      <c r="S3364" s="1">
        <v>0.0</v>
      </c>
      <c r="T3364" s="1">
        <v>0.0</v>
      </c>
      <c r="Y3364" s="1">
        <v>0.0</v>
      </c>
      <c r="AA3364" s="1">
        <v>16.36</v>
      </c>
      <c r="AB3364" s="1">
        <v>486.396</v>
      </c>
      <c r="AC3364" s="1">
        <v>19.56</v>
      </c>
      <c r="AE3364" s="1">
        <v>1.544</v>
      </c>
      <c r="AF3364" s="1">
        <v>0.868</v>
      </c>
      <c r="AG3364" s="1">
        <v>1696.66</v>
      </c>
      <c r="AK3364" s="1">
        <v>94.841</v>
      </c>
      <c r="AL3364" s="1">
        <v>3.19</v>
      </c>
      <c r="AO3364" s="1">
        <v>16.309</v>
      </c>
      <c r="AT3364" s="1">
        <v>90.976</v>
      </c>
      <c r="AU3364" s="1">
        <v>3.06</v>
      </c>
      <c r="BA3364" s="1">
        <v>15.644</v>
      </c>
      <c r="BC3364" s="1">
        <v>2.5</v>
      </c>
      <c r="BG3364" s="1">
        <v>480.748</v>
      </c>
      <c r="BH3364" s="1">
        <v>16.17</v>
      </c>
      <c r="BJ3364" s="1">
        <v>82.669</v>
      </c>
      <c r="BO3364" s="1">
        <v>486.694</v>
      </c>
      <c r="BP3364" s="1">
        <v>16.37</v>
      </c>
      <c r="BR3364" s="1">
        <v>83.691</v>
      </c>
      <c r="BT3364" s="1">
        <v>-3.2</v>
      </c>
      <c r="BU3364" s="1">
        <v>-19.56</v>
      </c>
      <c r="BW3364" s="1">
        <v>0.0</v>
      </c>
      <c r="BX3364" s="1">
        <v>0.0</v>
      </c>
      <c r="BY3364" s="1">
        <v>0.0</v>
      </c>
      <c r="BZ3364" s="1">
        <v>0.0</v>
      </c>
      <c r="CA3364" s="1">
        <v>0.0</v>
      </c>
      <c r="CB3364" s="1">
        <v>0.0</v>
      </c>
      <c r="CG3364" s="1">
        <v>3.865</v>
      </c>
      <c r="CH3364" s="1">
        <v>0.13</v>
      </c>
      <c r="CN3364" s="1">
        <v>0.665</v>
      </c>
      <c r="CQ3364" s="1">
        <v>0.13</v>
      </c>
      <c r="CR3364" s="1">
        <v>0.0</v>
      </c>
      <c r="CU3364" s="1">
        <v>3.865</v>
      </c>
      <c r="CV3364" s="1">
        <v>0.0</v>
      </c>
      <c r="CX3364" s="1">
        <v>0.665</v>
      </c>
      <c r="CY3364" s="1">
        <v>0.0</v>
      </c>
      <c r="DA3364" s="1">
        <v>581.535</v>
      </c>
      <c r="DB3364" s="1">
        <v>57.067</v>
      </c>
      <c r="DF3364" s="1">
        <v>486.694</v>
      </c>
      <c r="DG3364" s="1">
        <v>16.37</v>
      </c>
      <c r="DI3364" s="1">
        <v>83.691</v>
      </c>
      <c r="DN3364" s="1">
        <v>2.081</v>
      </c>
      <c r="DO3364" s="1">
        <v>0.07</v>
      </c>
      <c r="DQ3364" s="1">
        <v>0.358</v>
      </c>
      <c r="DV3364" s="1">
        <v>0.0</v>
      </c>
      <c r="DW3364" s="1">
        <v>0.0</v>
      </c>
      <c r="DY3364" s="1">
        <v>0.0</v>
      </c>
    </row>
    <row r="3365">
      <c r="A3365" s="1" t="s">
        <v>395</v>
      </c>
      <c r="B3365" s="1">
        <v>2024.0</v>
      </c>
      <c r="C3365" s="1" t="s">
        <v>396</v>
      </c>
      <c r="D3365" s="1">
        <v>3.4631722E7</v>
      </c>
      <c r="G3365" s="1">
        <v>0.0</v>
      </c>
      <c r="H3365" s="1">
        <v>0.0</v>
      </c>
      <c r="I3365" s="1">
        <v>0.0</v>
      </c>
      <c r="BW3365" s="1">
        <v>0.0</v>
      </c>
      <c r="BX3365" s="1">
        <v>0.0</v>
      </c>
      <c r="BY3365" s="1">
        <v>0.0</v>
      </c>
      <c r="BZ3365" s="1">
        <v>0.0</v>
      </c>
      <c r="CA3365" s="1">
        <v>0.0</v>
      </c>
    </row>
    <row r="3366">
      <c r="A3366" s="1" t="s">
        <v>397</v>
      </c>
      <c r="B3366" s="1">
        <v>2000.0</v>
      </c>
      <c r="C3366" s="1" t="s">
        <v>398</v>
      </c>
      <c r="D3366" s="1">
        <v>4.5290803E7</v>
      </c>
      <c r="E3366" s="1">
        <v>8.40935424E10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N3366" s="1">
        <v>568.628</v>
      </c>
      <c r="S3366" s="1">
        <v>0.0</v>
      </c>
      <c r="T3366" s="1">
        <v>0.0</v>
      </c>
      <c r="U3366" s="1">
        <v>208.511</v>
      </c>
      <c r="V3366" s="1">
        <v>2.329</v>
      </c>
      <c r="W3366" s="1">
        <v>76.087</v>
      </c>
      <c r="X3366" s="1">
        <v>3.446</v>
      </c>
      <c r="Y3366" s="1">
        <v>0.0</v>
      </c>
      <c r="AA3366" s="1">
        <v>5.1</v>
      </c>
      <c r="AB3366" s="1">
        <v>112.606</v>
      </c>
      <c r="AC3366" s="1">
        <v>5.1</v>
      </c>
      <c r="AE3366" s="1">
        <v>11.8</v>
      </c>
      <c r="AF3366" s="1">
        <v>4.678</v>
      </c>
      <c r="AG3366" s="1">
        <v>978.621</v>
      </c>
      <c r="AH3366" s="1">
        <v>0.527</v>
      </c>
      <c r="AK3366" s="1">
        <v>71.317</v>
      </c>
      <c r="AL3366" s="1">
        <v>3.23</v>
      </c>
      <c r="AO3366" s="1">
        <v>63.333</v>
      </c>
      <c r="AT3366" s="1">
        <v>56.082</v>
      </c>
      <c r="AU3366" s="1">
        <v>2.54</v>
      </c>
      <c r="AW3366" s="1">
        <v>97.674</v>
      </c>
      <c r="AX3366" s="1">
        <v>16.506</v>
      </c>
      <c r="AY3366" s="1">
        <v>737.567</v>
      </c>
      <c r="AZ3366" s="1">
        <v>33.405</v>
      </c>
      <c r="BA3366" s="1">
        <v>49.804</v>
      </c>
      <c r="BC3366" s="1">
        <v>2.9</v>
      </c>
      <c r="BG3366" s="1">
        <v>41.289</v>
      </c>
      <c r="BH3366" s="1">
        <v>1.87</v>
      </c>
      <c r="BJ3366" s="1">
        <v>36.667</v>
      </c>
      <c r="BO3366" s="1">
        <v>41.289</v>
      </c>
      <c r="BP3366" s="1">
        <v>1.87</v>
      </c>
      <c r="BR3366" s="1">
        <v>36.667</v>
      </c>
      <c r="BT3366" s="1">
        <v>0.0</v>
      </c>
      <c r="BU3366" s="1">
        <v>0.0</v>
      </c>
      <c r="BW3366" s="1">
        <v>0.0</v>
      </c>
      <c r="BX3366" s="1">
        <v>0.0</v>
      </c>
      <c r="BY3366" s="1">
        <v>0.0</v>
      </c>
      <c r="BZ3366" s="1">
        <v>0.0</v>
      </c>
      <c r="CA3366" s="1">
        <v>0.0</v>
      </c>
      <c r="CB3366" s="1">
        <v>0.0</v>
      </c>
      <c r="CG3366" s="1">
        <v>15.235</v>
      </c>
      <c r="CH3366" s="1">
        <v>0.69</v>
      </c>
      <c r="CJ3366" s="1">
        <v>26.687</v>
      </c>
      <c r="CK3366" s="1">
        <v>1.659</v>
      </c>
      <c r="CL3366" s="1">
        <v>173.879</v>
      </c>
      <c r="CM3366" s="1">
        <v>7.875</v>
      </c>
      <c r="CN3366" s="1">
        <v>13.529</v>
      </c>
      <c r="CQ3366" s="1">
        <v>0.0</v>
      </c>
      <c r="CR3366" s="1">
        <v>0.0</v>
      </c>
      <c r="CU3366" s="1">
        <v>0.0</v>
      </c>
      <c r="CV3366" s="1">
        <v>0.0</v>
      </c>
      <c r="CX3366" s="1">
        <v>0.0</v>
      </c>
      <c r="CY3366" s="1">
        <v>0.0</v>
      </c>
      <c r="DA3366" s="1">
        <v>112.606</v>
      </c>
      <c r="DB3366" s="1">
        <v>44.323</v>
      </c>
      <c r="DF3366" s="1">
        <v>41.289</v>
      </c>
      <c r="DG3366" s="1">
        <v>1.87</v>
      </c>
      <c r="DI3366" s="1">
        <v>36.667</v>
      </c>
      <c r="DN3366" s="1">
        <v>0.0</v>
      </c>
      <c r="DO3366" s="1">
        <v>0.0</v>
      </c>
      <c r="DQ3366" s="1">
        <v>0.0</v>
      </c>
      <c r="DV3366" s="1">
        <v>0.0</v>
      </c>
      <c r="DW3366" s="1">
        <v>0.0</v>
      </c>
      <c r="DY3366" s="1">
        <v>0.0</v>
      </c>
    </row>
    <row r="3367">
      <c r="A3367" s="1" t="s">
        <v>397</v>
      </c>
      <c r="B3367" s="1">
        <v>2001.0</v>
      </c>
      <c r="C3367" s="1" t="s">
        <v>398</v>
      </c>
      <c r="D3367" s="1">
        <v>4.5771087E7</v>
      </c>
      <c r="E3367" s="1">
        <v>9.2175089664E10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N3367" s="1">
        <v>558.886</v>
      </c>
      <c r="S3367" s="1">
        <v>0.0</v>
      </c>
      <c r="T3367" s="1">
        <v>0.0</v>
      </c>
      <c r="U3367" s="1">
        <v>10.69</v>
      </c>
      <c r="V3367" s="1">
        <v>0.368</v>
      </c>
      <c r="W3367" s="1">
        <v>83.336</v>
      </c>
      <c r="X3367" s="1">
        <v>3.814</v>
      </c>
      <c r="Y3367" s="1">
        <v>0.0</v>
      </c>
      <c r="AA3367" s="1">
        <v>4.67</v>
      </c>
      <c r="AB3367" s="1">
        <v>102.029</v>
      </c>
      <c r="AC3367" s="1">
        <v>4.67</v>
      </c>
      <c r="AE3367" s="1">
        <v>-8.191</v>
      </c>
      <c r="AF3367" s="1">
        <v>-3.631</v>
      </c>
      <c r="AG3367" s="1">
        <v>889.031</v>
      </c>
      <c r="AH3367" s="1">
        <v>0.441</v>
      </c>
      <c r="AK3367" s="1">
        <v>62.703</v>
      </c>
      <c r="AL3367" s="1">
        <v>2.87</v>
      </c>
      <c r="AO3367" s="1">
        <v>61.456</v>
      </c>
      <c r="AT3367" s="1">
        <v>51.124</v>
      </c>
      <c r="AU3367" s="1">
        <v>2.34</v>
      </c>
      <c r="AW3367" s="1">
        <v>105.882</v>
      </c>
      <c r="AX3367" s="1">
        <v>35.37</v>
      </c>
      <c r="AY3367" s="1">
        <v>1502.586</v>
      </c>
      <c r="AZ3367" s="1">
        <v>68.775</v>
      </c>
      <c r="BA3367" s="1">
        <v>50.107</v>
      </c>
      <c r="BC3367" s="1">
        <v>2.61</v>
      </c>
      <c r="BG3367" s="1">
        <v>39.326</v>
      </c>
      <c r="BH3367" s="1">
        <v>1.8</v>
      </c>
      <c r="BJ3367" s="1">
        <v>38.544</v>
      </c>
      <c r="BO3367" s="1">
        <v>39.326</v>
      </c>
      <c r="BP3367" s="1">
        <v>1.8</v>
      </c>
      <c r="BR3367" s="1">
        <v>38.544</v>
      </c>
      <c r="BT3367" s="1">
        <v>0.0</v>
      </c>
      <c r="BU3367" s="1">
        <v>0.0</v>
      </c>
      <c r="BW3367" s="1">
        <v>0.0</v>
      </c>
      <c r="BX3367" s="1">
        <v>0.0</v>
      </c>
      <c r="BY3367" s="1">
        <v>0.0</v>
      </c>
      <c r="BZ3367" s="1">
        <v>0.0</v>
      </c>
      <c r="CA3367" s="1">
        <v>0.0</v>
      </c>
      <c r="CB3367" s="1">
        <v>0.0</v>
      </c>
      <c r="CG3367" s="1">
        <v>11.579</v>
      </c>
      <c r="CH3367" s="1">
        <v>0.53</v>
      </c>
      <c r="CJ3367" s="1">
        <v>-17.145</v>
      </c>
      <c r="CK3367" s="1">
        <v>-1.35</v>
      </c>
      <c r="CL3367" s="1">
        <v>142.556</v>
      </c>
      <c r="CM3367" s="1">
        <v>6.525</v>
      </c>
      <c r="CN3367" s="1">
        <v>11.349</v>
      </c>
      <c r="CQ3367" s="1">
        <v>0.0</v>
      </c>
      <c r="CR3367" s="1">
        <v>0.0</v>
      </c>
      <c r="CU3367" s="1">
        <v>0.0</v>
      </c>
      <c r="CV3367" s="1">
        <v>0.0</v>
      </c>
      <c r="CX3367" s="1">
        <v>0.0</v>
      </c>
      <c r="CY3367" s="1">
        <v>0.0</v>
      </c>
      <c r="DA3367" s="1">
        <v>102.029</v>
      </c>
      <c r="DB3367" s="1">
        <v>40.692</v>
      </c>
      <c r="DF3367" s="1">
        <v>39.326</v>
      </c>
      <c r="DG3367" s="1">
        <v>1.8</v>
      </c>
      <c r="DI3367" s="1">
        <v>38.544</v>
      </c>
      <c r="DN3367" s="1">
        <v>0.0</v>
      </c>
      <c r="DO3367" s="1">
        <v>0.0</v>
      </c>
      <c r="DQ3367" s="1">
        <v>0.0</v>
      </c>
      <c r="DV3367" s="1">
        <v>0.0</v>
      </c>
      <c r="DW3367" s="1">
        <v>0.0</v>
      </c>
      <c r="DY3367" s="1">
        <v>0.0</v>
      </c>
    </row>
    <row r="3368">
      <c r="A3368" s="1" t="s">
        <v>397</v>
      </c>
      <c r="B3368" s="1">
        <v>2002.0</v>
      </c>
      <c r="C3368" s="1" t="s">
        <v>398</v>
      </c>
      <c r="D3368" s="1">
        <v>4.6232609E7</v>
      </c>
      <c r="E3368" s="1">
        <v>1.01591498752E11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N3368" s="1">
        <v>550.296</v>
      </c>
      <c r="S3368" s="1">
        <v>13.843</v>
      </c>
      <c r="T3368" s="1">
        <v>0.64</v>
      </c>
      <c r="U3368" s="1">
        <v>-24.143</v>
      </c>
      <c r="V3368" s="1">
        <v>-0.921</v>
      </c>
      <c r="W3368" s="1">
        <v>62.585</v>
      </c>
      <c r="X3368" s="1">
        <v>2.893</v>
      </c>
      <c r="Y3368" s="1">
        <v>12.623</v>
      </c>
      <c r="AA3368" s="1">
        <v>5.07</v>
      </c>
      <c r="AB3368" s="1">
        <v>109.663</v>
      </c>
      <c r="AC3368" s="1">
        <v>5.07</v>
      </c>
      <c r="AE3368" s="1">
        <v>15.486</v>
      </c>
      <c r="AF3368" s="1">
        <v>6.301</v>
      </c>
      <c r="AG3368" s="1">
        <v>1016.455</v>
      </c>
      <c r="AH3368" s="1">
        <v>0.463</v>
      </c>
      <c r="AK3368" s="1">
        <v>64.024</v>
      </c>
      <c r="AL3368" s="1">
        <v>2.96</v>
      </c>
      <c r="AO3368" s="1">
        <v>58.383</v>
      </c>
      <c r="AT3368" s="1">
        <v>49.532</v>
      </c>
      <c r="AU3368" s="1">
        <v>2.29</v>
      </c>
      <c r="AW3368" s="1">
        <v>20.0</v>
      </c>
      <c r="AX3368" s="1">
        <v>13.755</v>
      </c>
      <c r="AY3368" s="1">
        <v>1785.104</v>
      </c>
      <c r="AZ3368" s="1">
        <v>82.53</v>
      </c>
      <c r="BA3368" s="1">
        <v>45.168</v>
      </c>
      <c r="BC3368" s="1">
        <v>2.79</v>
      </c>
      <c r="BG3368" s="1">
        <v>45.639</v>
      </c>
      <c r="BH3368" s="1">
        <v>2.11</v>
      </c>
      <c r="BJ3368" s="1">
        <v>41.617</v>
      </c>
      <c r="BO3368" s="1">
        <v>45.639</v>
      </c>
      <c r="BP3368" s="1">
        <v>2.11</v>
      </c>
      <c r="BR3368" s="1">
        <v>41.617</v>
      </c>
      <c r="BT3368" s="1">
        <v>0.0</v>
      </c>
      <c r="BU3368" s="1">
        <v>0.0</v>
      </c>
      <c r="BW3368" s="1">
        <v>0.0</v>
      </c>
      <c r="BX3368" s="1">
        <v>0.0</v>
      </c>
      <c r="BY3368" s="1">
        <v>0.0</v>
      </c>
      <c r="BZ3368" s="1">
        <v>0.0</v>
      </c>
      <c r="CA3368" s="1">
        <v>0.0</v>
      </c>
      <c r="CB3368" s="1">
        <v>0.0</v>
      </c>
      <c r="CG3368" s="1">
        <v>0.649</v>
      </c>
      <c r="CH3368" s="1">
        <v>0.03</v>
      </c>
      <c r="CJ3368" s="1">
        <v>49.597</v>
      </c>
      <c r="CK3368" s="1">
        <v>3.236</v>
      </c>
      <c r="CL3368" s="1">
        <v>211.131</v>
      </c>
      <c r="CM3368" s="1">
        <v>9.761</v>
      </c>
      <c r="CN3368" s="1">
        <v>0.592</v>
      </c>
      <c r="CQ3368" s="1">
        <v>0.0</v>
      </c>
      <c r="CR3368" s="1">
        <v>0.0</v>
      </c>
      <c r="CU3368" s="1">
        <v>0.0</v>
      </c>
      <c r="CV3368" s="1">
        <v>0.0</v>
      </c>
      <c r="CX3368" s="1">
        <v>0.0</v>
      </c>
      <c r="CY3368" s="1">
        <v>0.0</v>
      </c>
      <c r="DA3368" s="1">
        <v>109.663</v>
      </c>
      <c r="DB3368" s="1">
        <v>46.993</v>
      </c>
      <c r="DF3368" s="1">
        <v>45.639</v>
      </c>
      <c r="DG3368" s="1">
        <v>2.11</v>
      </c>
      <c r="DI3368" s="1">
        <v>41.617</v>
      </c>
      <c r="DN3368" s="1">
        <v>0.0</v>
      </c>
      <c r="DO3368" s="1">
        <v>0.0</v>
      </c>
      <c r="DQ3368" s="1">
        <v>0.0</v>
      </c>
      <c r="DV3368" s="1">
        <v>0.0</v>
      </c>
      <c r="DW3368" s="1">
        <v>0.0</v>
      </c>
      <c r="DY3368" s="1">
        <v>0.0</v>
      </c>
    </row>
    <row r="3369">
      <c r="A3369" s="1" t="s">
        <v>397</v>
      </c>
      <c r="B3369" s="1">
        <v>2003.0</v>
      </c>
      <c r="C3369" s="1" t="s">
        <v>398</v>
      </c>
      <c r="D3369" s="1">
        <v>4.666714E7</v>
      </c>
      <c r="E3369" s="1">
        <v>1.1378143232E11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N3369" s="1">
        <v>581.181</v>
      </c>
      <c r="S3369" s="1">
        <v>13.5</v>
      </c>
      <c r="T3369" s="1">
        <v>0.63</v>
      </c>
      <c r="U3369" s="1">
        <v>75.77</v>
      </c>
      <c r="V3369" s="1">
        <v>2.192</v>
      </c>
      <c r="W3369" s="1">
        <v>108.982</v>
      </c>
      <c r="X3369" s="1">
        <v>5.086</v>
      </c>
      <c r="Y3369" s="1">
        <v>11.624</v>
      </c>
      <c r="AA3369" s="1">
        <v>5.42</v>
      </c>
      <c r="AB3369" s="1">
        <v>116.142</v>
      </c>
      <c r="AC3369" s="1">
        <v>5.42</v>
      </c>
      <c r="AE3369" s="1">
        <v>13.814</v>
      </c>
      <c r="AF3369" s="1">
        <v>6.492</v>
      </c>
      <c r="AG3369" s="1">
        <v>1146.097</v>
      </c>
      <c r="AH3369" s="1">
        <v>0.47</v>
      </c>
      <c r="AK3369" s="1">
        <v>71.571</v>
      </c>
      <c r="AL3369" s="1">
        <v>3.34</v>
      </c>
      <c r="AO3369" s="1">
        <v>61.624</v>
      </c>
      <c r="AT3369" s="1">
        <v>57.428</v>
      </c>
      <c r="AU3369" s="1">
        <v>2.68</v>
      </c>
      <c r="AW3369" s="1">
        <v>14.286</v>
      </c>
      <c r="AX3369" s="1">
        <v>11.79</v>
      </c>
      <c r="AY3369" s="1">
        <v>2021.122</v>
      </c>
      <c r="AZ3369" s="1">
        <v>94.32</v>
      </c>
      <c r="BA3369" s="1">
        <v>49.446</v>
      </c>
      <c r="BC3369" s="1">
        <v>3.15</v>
      </c>
      <c r="BG3369" s="1">
        <v>44.571</v>
      </c>
      <c r="BH3369" s="1">
        <v>2.08</v>
      </c>
      <c r="BJ3369" s="1">
        <v>38.376</v>
      </c>
      <c r="BO3369" s="1">
        <v>44.571</v>
      </c>
      <c r="BP3369" s="1">
        <v>2.08</v>
      </c>
      <c r="BR3369" s="1">
        <v>38.376</v>
      </c>
      <c r="BT3369" s="1">
        <v>0.0</v>
      </c>
      <c r="BU3369" s="1">
        <v>0.0</v>
      </c>
      <c r="BW3369" s="1">
        <v>0.0</v>
      </c>
      <c r="BX3369" s="1">
        <v>0.0</v>
      </c>
      <c r="BY3369" s="1">
        <v>0.0</v>
      </c>
      <c r="BZ3369" s="1">
        <v>0.0</v>
      </c>
      <c r="CA3369" s="1">
        <v>0.0</v>
      </c>
      <c r="CB3369" s="1">
        <v>0.0</v>
      </c>
      <c r="CG3369" s="1">
        <v>0.643</v>
      </c>
      <c r="CH3369" s="1">
        <v>0.03</v>
      </c>
      <c r="CJ3369" s="1">
        <v>-0.143</v>
      </c>
      <c r="CK3369" s="1">
        <v>-0.014</v>
      </c>
      <c r="CL3369" s="1">
        <v>208.866</v>
      </c>
      <c r="CM3369" s="1">
        <v>9.747</v>
      </c>
      <c r="CN3369" s="1">
        <v>0.554</v>
      </c>
      <c r="CQ3369" s="1">
        <v>0.0</v>
      </c>
      <c r="CR3369" s="1">
        <v>0.0</v>
      </c>
      <c r="CU3369" s="1">
        <v>0.0</v>
      </c>
      <c r="CV3369" s="1">
        <v>0.0</v>
      </c>
      <c r="CX3369" s="1">
        <v>0.0</v>
      </c>
      <c r="CY3369" s="1">
        <v>0.0</v>
      </c>
      <c r="DA3369" s="1">
        <v>116.142</v>
      </c>
      <c r="DB3369" s="1">
        <v>53.485</v>
      </c>
      <c r="DF3369" s="1">
        <v>44.571</v>
      </c>
      <c r="DG3369" s="1">
        <v>2.08</v>
      </c>
      <c r="DI3369" s="1">
        <v>38.376</v>
      </c>
      <c r="DN3369" s="1">
        <v>0.0</v>
      </c>
      <c r="DO3369" s="1">
        <v>0.0</v>
      </c>
      <c r="DQ3369" s="1">
        <v>0.0</v>
      </c>
      <c r="DV3369" s="1">
        <v>0.0</v>
      </c>
      <c r="DW3369" s="1">
        <v>0.0</v>
      </c>
      <c r="DY3369" s="1">
        <v>0.0</v>
      </c>
    </row>
    <row r="3370">
      <c r="A3370" s="1" t="s">
        <v>397</v>
      </c>
      <c r="B3370" s="1">
        <v>2004.0</v>
      </c>
      <c r="C3370" s="1" t="s">
        <v>398</v>
      </c>
      <c r="D3370" s="1">
        <v>4.7068726E7</v>
      </c>
      <c r="E3370" s="1">
        <v>1.27115616256E11</v>
      </c>
      <c r="G3370" s="1">
        <v>0.0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N3370" s="1">
        <v>543.672</v>
      </c>
      <c r="S3370" s="1">
        <v>8.711</v>
      </c>
      <c r="T3370" s="1">
        <v>0.41</v>
      </c>
      <c r="U3370" s="1">
        <v>-45.444</v>
      </c>
      <c r="V3370" s="1">
        <v>-2.311</v>
      </c>
      <c r="W3370" s="1">
        <v>58.949</v>
      </c>
      <c r="X3370" s="1">
        <v>2.775</v>
      </c>
      <c r="Y3370" s="1">
        <v>7.308</v>
      </c>
      <c r="AA3370" s="1">
        <v>5.61</v>
      </c>
      <c r="AB3370" s="1">
        <v>119.187</v>
      </c>
      <c r="AC3370" s="1">
        <v>5.61</v>
      </c>
      <c r="AE3370" s="1">
        <v>5.183</v>
      </c>
      <c r="AF3370" s="1">
        <v>2.772</v>
      </c>
      <c r="AG3370" s="1">
        <v>1195.208</v>
      </c>
      <c r="AH3370" s="1">
        <v>0.443</v>
      </c>
      <c r="AK3370" s="1">
        <v>67.986</v>
      </c>
      <c r="AL3370" s="1">
        <v>3.2</v>
      </c>
      <c r="AO3370" s="1">
        <v>57.041</v>
      </c>
      <c r="AT3370" s="1">
        <v>58.638</v>
      </c>
      <c r="AU3370" s="1">
        <v>2.76</v>
      </c>
      <c r="AW3370" s="1">
        <v>6.25</v>
      </c>
      <c r="AX3370" s="1">
        <v>5.895</v>
      </c>
      <c r="AY3370" s="1">
        <v>2129.121</v>
      </c>
      <c r="AZ3370" s="1">
        <v>100.215</v>
      </c>
      <c r="BA3370" s="1">
        <v>49.198</v>
      </c>
      <c r="BC3370" s="1">
        <v>3.05</v>
      </c>
      <c r="BG3370" s="1">
        <v>51.202</v>
      </c>
      <c r="BH3370" s="1">
        <v>2.41</v>
      </c>
      <c r="BJ3370" s="1">
        <v>42.959</v>
      </c>
      <c r="BO3370" s="1">
        <v>51.202</v>
      </c>
      <c r="BP3370" s="1">
        <v>2.41</v>
      </c>
      <c r="BR3370" s="1">
        <v>42.959</v>
      </c>
      <c r="BT3370" s="1">
        <v>0.0</v>
      </c>
      <c r="BU3370" s="1">
        <v>0.0</v>
      </c>
      <c r="BW3370" s="1">
        <v>0.0</v>
      </c>
      <c r="BX3370" s="1">
        <v>0.0</v>
      </c>
      <c r="BY3370" s="1">
        <v>0.0</v>
      </c>
      <c r="BZ3370" s="1">
        <v>0.0</v>
      </c>
      <c r="CA3370" s="1">
        <v>0.0</v>
      </c>
      <c r="CB3370" s="1">
        <v>0.0</v>
      </c>
      <c r="CG3370" s="1">
        <v>0.637</v>
      </c>
      <c r="CH3370" s="1">
        <v>0.03</v>
      </c>
      <c r="CJ3370" s="1">
        <v>33.331</v>
      </c>
      <c r="CK3370" s="1">
        <v>3.249</v>
      </c>
      <c r="CL3370" s="1">
        <v>276.108</v>
      </c>
      <c r="CM3370" s="1">
        <v>12.996</v>
      </c>
      <c r="CN3370" s="1">
        <v>0.535</v>
      </c>
      <c r="CQ3370" s="1">
        <v>0.0</v>
      </c>
      <c r="CR3370" s="1">
        <v>0.0</v>
      </c>
      <c r="CU3370" s="1">
        <v>0.0</v>
      </c>
      <c r="CV3370" s="1">
        <v>0.0</v>
      </c>
      <c r="CX3370" s="1">
        <v>0.0</v>
      </c>
      <c r="CY3370" s="1">
        <v>0.0</v>
      </c>
      <c r="DA3370" s="1">
        <v>119.187</v>
      </c>
      <c r="DB3370" s="1">
        <v>56.257</v>
      </c>
      <c r="DF3370" s="1">
        <v>51.202</v>
      </c>
      <c r="DG3370" s="1">
        <v>2.41</v>
      </c>
      <c r="DI3370" s="1">
        <v>42.959</v>
      </c>
      <c r="DN3370" s="1">
        <v>0.0</v>
      </c>
      <c r="DO3370" s="1">
        <v>0.0</v>
      </c>
      <c r="DQ3370" s="1">
        <v>0.0</v>
      </c>
      <c r="DV3370" s="1">
        <v>0.0</v>
      </c>
      <c r="DW3370" s="1">
        <v>0.0</v>
      </c>
      <c r="DY3370" s="1">
        <v>0.0</v>
      </c>
    </row>
    <row r="3371">
      <c r="A3371" s="1" t="s">
        <v>397</v>
      </c>
      <c r="B3371" s="1">
        <v>2005.0</v>
      </c>
      <c r="C3371" s="1" t="s">
        <v>398</v>
      </c>
      <c r="D3371" s="1">
        <v>4.7438305E7</v>
      </c>
      <c r="E3371" s="1">
        <v>1.42039105536E11</v>
      </c>
      <c r="G3371" s="1">
        <v>0.0</v>
      </c>
      <c r="H3371" s="1">
        <v>0.0</v>
      </c>
      <c r="I3371" s="1">
        <v>0.0</v>
      </c>
      <c r="J3371" s="1">
        <v>0.0</v>
      </c>
      <c r="K3371" s="1">
        <v>0.0</v>
      </c>
      <c r="L3371" s="1">
        <v>0.0</v>
      </c>
      <c r="N3371" s="1">
        <v>478.405</v>
      </c>
      <c r="S3371" s="1">
        <v>12.437</v>
      </c>
      <c r="T3371" s="1">
        <v>0.59</v>
      </c>
      <c r="U3371" s="1">
        <v>22.912</v>
      </c>
      <c r="V3371" s="1">
        <v>0.636</v>
      </c>
      <c r="W3371" s="1">
        <v>71.891</v>
      </c>
      <c r="X3371" s="1">
        <v>3.41</v>
      </c>
      <c r="Y3371" s="1">
        <v>9.801</v>
      </c>
      <c r="AA3371" s="1">
        <v>6.02</v>
      </c>
      <c r="AB3371" s="1">
        <v>126.902</v>
      </c>
      <c r="AC3371" s="1">
        <v>6.02</v>
      </c>
      <c r="AE3371" s="1">
        <v>29.236</v>
      </c>
      <c r="AF3371" s="1">
        <v>16.447</v>
      </c>
      <c r="AG3371" s="1">
        <v>1532.6</v>
      </c>
      <c r="AH3371" s="1">
        <v>0.512</v>
      </c>
      <c r="AK3371" s="1">
        <v>63.662</v>
      </c>
      <c r="AL3371" s="1">
        <v>3.02</v>
      </c>
      <c r="AO3371" s="1">
        <v>50.166</v>
      </c>
      <c r="AT3371" s="1">
        <v>50.592</v>
      </c>
      <c r="AU3371" s="1">
        <v>2.4</v>
      </c>
      <c r="AW3371" s="1">
        <v>19.608</v>
      </c>
      <c r="AX3371" s="1">
        <v>19.65</v>
      </c>
      <c r="AY3371" s="1">
        <v>2526.756</v>
      </c>
      <c r="AZ3371" s="1">
        <v>119.865</v>
      </c>
      <c r="BA3371" s="1">
        <v>39.867</v>
      </c>
      <c r="BC3371" s="1">
        <v>2.88</v>
      </c>
      <c r="BG3371" s="1">
        <v>63.24</v>
      </c>
      <c r="BH3371" s="1">
        <v>3.0</v>
      </c>
      <c r="BJ3371" s="1">
        <v>49.834</v>
      </c>
      <c r="BO3371" s="1">
        <v>63.24</v>
      </c>
      <c r="BP3371" s="1">
        <v>3.0</v>
      </c>
      <c r="BR3371" s="1">
        <v>49.834</v>
      </c>
      <c r="BT3371" s="1">
        <v>0.0</v>
      </c>
      <c r="BU3371" s="1">
        <v>0.0</v>
      </c>
      <c r="BW3371" s="1">
        <v>0.0</v>
      </c>
      <c r="BX3371" s="1">
        <v>0.0</v>
      </c>
      <c r="BY3371" s="1">
        <v>0.0</v>
      </c>
      <c r="BZ3371" s="1">
        <v>0.0</v>
      </c>
      <c r="CA3371" s="1">
        <v>0.0</v>
      </c>
      <c r="CB3371" s="1">
        <v>0.0</v>
      </c>
      <c r="CG3371" s="1">
        <v>0.632</v>
      </c>
      <c r="CH3371" s="1">
        <v>0.03</v>
      </c>
      <c r="CJ3371" s="1">
        <v>-0.141</v>
      </c>
      <c r="CK3371" s="1">
        <v>-0.018</v>
      </c>
      <c r="CL3371" s="1">
        <v>273.572</v>
      </c>
      <c r="CM3371" s="1">
        <v>12.978</v>
      </c>
      <c r="CN3371" s="1">
        <v>0.498</v>
      </c>
      <c r="CQ3371" s="1">
        <v>0.0</v>
      </c>
      <c r="CR3371" s="1">
        <v>0.0</v>
      </c>
      <c r="CU3371" s="1">
        <v>0.0</v>
      </c>
      <c r="CV3371" s="1">
        <v>0.0</v>
      </c>
      <c r="CX3371" s="1">
        <v>0.0</v>
      </c>
      <c r="CY3371" s="1">
        <v>0.0</v>
      </c>
      <c r="DA3371" s="1">
        <v>126.902</v>
      </c>
      <c r="DB3371" s="1">
        <v>72.704</v>
      </c>
      <c r="DF3371" s="1">
        <v>63.24</v>
      </c>
      <c r="DG3371" s="1">
        <v>3.0</v>
      </c>
      <c r="DI3371" s="1">
        <v>49.834</v>
      </c>
      <c r="DN3371" s="1">
        <v>0.0</v>
      </c>
      <c r="DO3371" s="1">
        <v>0.0</v>
      </c>
      <c r="DQ3371" s="1">
        <v>0.0</v>
      </c>
      <c r="DV3371" s="1">
        <v>0.0</v>
      </c>
      <c r="DW3371" s="1">
        <v>0.0</v>
      </c>
      <c r="DY3371" s="1">
        <v>0.0</v>
      </c>
    </row>
    <row r="3372">
      <c r="A3372" s="1" t="s">
        <v>397</v>
      </c>
      <c r="B3372" s="1">
        <v>2006.0</v>
      </c>
      <c r="C3372" s="1" t="s">
        <v>398</v>
      </c>
      <c r="D3372" s="1">
        <v>4.7785085E7</v>
      </c>
      <c r="E3372" s="1">
        <v>1.58028611584E11</v>
      </c>
      <c r="G3372" s="1">
        <v>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N3372" s="1">
        <v>438.511</v>
      </c>
      <c r="S3372" s="1">
        <v>16.532</v>
      </c>
      <c r="T3372" s="1">
        <v>0.79</v>
      </c>
      <c r="U3372" s="1">
        <v>27.7</v>
      </c>
      <c r="V3372" s="1">
        <v>0.945</v>
      </c>
      <c r="W3372" s="1">
        <v>91.139</v>
      </c>
      <c r="X3372" s="1">
        <v>4.355</v>
      </c>
      <c r="Y3372" s="1">
        <v>12.783</v>
      </c>
      <c r="AA3372" s="1">
        <v>6.18</v>
      </c>
      <c r="AB3372" s="1">
        <v>129.329</v>
      </c>
      <c r="AC3372" s="1">
        <v>6.18</v>
      </c>
      <c r="AE3372" s="1">
        <v>-6.797</v>
      </c>
      <c r="AF3372" s="1">
        <v>-4.942</v>
      </c>
      <c r="AG3372" s="1">
        <v>1418.061</v>
      </c>
      <c r="AH3372" s="1">
        <v>0.429</v>
      </c>
      <c r="AK3372" s="1">
        <v>59.642</v>
      </c>
      <c r="AL3372" s="1">
        <v>2.85</v>
      </c>
      <c r="AO3372" s="1">
        <v>46.117</v>
      </c>
      <c r="AT3372" s="1">
        <v>42.482</v>
      </c>
      <c r="AU3372" s="1">
        <v>2.03</v>
      </c>
      <c r="AW3372" s="1">
        <v>3.279</v>
      </c>
      <c r="AX3372" s="1">
        <v>3.93</v>
      </c>
      <c r="AY3372" s="1">
        <v>2590.662</v>
      </c>
      <c r="AZ3372" s="1">
        <v>123.795</v>
      </c>
      <c r="BA3372" s="1">
        <v>32.848</v>
      </c>
      <c r="BC3372" s="1">
        <v>2.71</v>
      </c>
      <c r="BG3372" s="1">
        <v>69.687</v>
      </c>
      <c r="BH3372" s="1">
        <v>3.33</v>
      </c>
      <c r="BJ3372" s="1">
        <v>53.883</v>
      </c>
      <c r="BO3372" s="1">
        <v>69.687</v>
      </c>
      <c r="BP3372" s="1">
        <v>3.33</v>
      </c>
      <c r="BR3372" s="1">
        <v>53.883</v>
      </c>
      <c r="BT3372" s="1">
        <v>0.0</v>
      </c>
      <c r="BU3372" s="1">
        <v>0.0</v>
      </c>
      <c r="BW3372" s="1">
        <v>0.0</v>
      </c>
      <c r="BX3372" s="1">
        <v>0.0</v>
      </c>
      <c r="BY3372" s="1">
        <v>0.0</v>
      </c>
      <c r="BZ3372" s="1">
        <v>0.0</v>
      </c>
      <c r="CA3372" s="1">
        <v>0.0</v>
      </c>
      <c r="CB3372" s="1">
        <v>0.0</v>
      </c>
      <c r="CG3372" s="1">
        <v>0.628</v>
      </c>
      <c r="CH3372" s="1">
        <v>0.03</v>
      </c>
      <c r="CJ3372" s="1">
        <v>14.946</v>
      </c>
      <c r="CK3372" s="1">
        <v>1.94</v>
      </c>
      <c r="CL3372" s="1">
        <v>312.178</v>
      </c>
      <c r="CM3372" s="1">
        <v>14.917</v>
      </c>
      <c r="CN3372" s="1">
        <v>0.485</v>
      </c>
      <c r="CQ3372" s="1">
        <v>0.0</v>
      </c>
      <c r="CR3372" s="1">
        <v>0.0</v>
      </c>
      <c r="CU3372" s="1">
        <v>0.0</v>
      </c>
      <c r="CV3372" s="1">
        <v>0.0</v>
      </c>
      <c r="CX3372" s="1">
        <v>0.0</v>
      </c>
      <c r="CY3372" s="1">
        <v>0.0</v>
      </c>
      <c r="DA3372" s="1">
        <v>129.329</v>
      </c>
      <c r="DB3372" s="1">
        <v>67.762</v>
      </c>
      <c r="DF3372" s="1">
        <v>69.687</v>
      </c>
      <c r="DG3372" s="1">
        <v>3.33</v>
      </c>
      <c r="DI3372" s="1">
        <v>53.883</v>
      </c>
      <c r="DN3372" s="1">
        <v>0.0</v>
      </c>
      <c r="DO3372" s="1">
        <v>0.0</v>
      </c>
      <c r="DQ3372" s="1">
        <v>0.0</v>
      </c>
      <c r="DV3372" s="1">
        <v>0.0</v>
      </c>
      <c r="DW3372" s="1">
        <v>0.0</v>
      </c>
      <c r="DY3372" s="1">
        <v>0.0</v>
      </c>
    </row>
    <row r="3373">
      <c r="A3373" s="1" t="s">
        <v>397</v>
      </c>
      <c r="B3373" s="1">
        <v>2007.0</v>
      </c>
      <c r="C3373" s="1" t="s">
        <v>398</v>
      </c>
      <c r="D3373" s="1">
        <v>4.8124993E7</v>
      </c>
      <c r="E3373" s="1">
        <v>1.74123352064E11</v>
      </c>
      <c r="G3373" s="1">
        <v>0.0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N3373" s="1">
        <v>412.5</v>
      </c>
      <c r="S3373" s="1">
        <v>17.87</v>
      </c>
      <c r="T3373" s="1">
        <v>0.86</v>
      </c>
      <c r="U3373" s="1">
        <v>5.73</v>
      </c>
      <c r="V3373" s="1">
        <v>0.25</v>
      </c>
      <c r="W3373" s="1">
        <v>95.68</v>
      </c>
      <c r="X3373" s="1">
        <v>4.605</v>
      </c>
      <c r="Y3373" s="1">
        <v>13.438</v>
      </c>
      <c r="AA3373" s="1">
        <v>6.4</v>
      </c>
      <c r="AB3373" s="1">
        <v>132.987</v>
      </c>
      <c r="AC3373" s="1">
        <v>6.4</v>
      </c>
      <c r="AE3373" s="1">
        <v>7.902</v>
      </c>
      <c r="AF3373" s="1">
        <v>5.355</v>
      </c>
      <c r="AG3373" s="1">
        <v>1519.312</v>
      </c>
      <c r="AH3373" s="1">
        <v>0.42</v>
      </c>
      <c r="AK3373" s="1">
        <v>57.766</v>
      </c>
      <c r="AL3373" s="1">
        <v>2.78</v>
      </c>
      <c r="AO3373" s="1">
        <v>43.438</v>
      </c>
      <c r="AT3373" s="1">
        <v>39.273</v>
      </c>
      <c r="AU3373" s="1">
        <v>1.89</v>
      </c>
      <c r="AW3373" s="1">
        <v>7.302</v>
      </c>
      <c r="AX3373" s="1">
        <v>9.039</v>
      </c>
      <c r="AY3373" s="1">
        <v>2760.188</v>
      </c>
      <c r="AZ3373" s="1">
        <v>132.834</v>
      </c>
      <c r="BA3373" s="1">
        <v>29.531</v>
      </c>
      <c r="BC3373" s="1">
        <v>2.64</v>
      </c>
      <c r="BG3373" s="1">
        <v>75.221</v>
      </c>
      <c r="BH3373" s="1">
        <v>3.62</v>
      </c>
      <c r="BJ3373" s="1">
        <v>56.562</v>
      </c>
      <c r="BO3373" s="1">
        <v>75.221</v>
      </c>
      <c r="BP3373" s="1">
        <v>3.62</v>
      </c>
      <c r="BR3373" s="1">
        <v>56.562</v>
      </c>
      <c r="BT3373" s="1">
        <v>0.0</v>
      </c>
      <c r="BU3373" s="1">
        <v>0.0</v>
      </c>
      <c r="BW3373" s="1">
        <v>0.0</v>
      </c>
      <c r="BX3373" s="1">
        <v>0.0</v>
      </c>
      <c r="BY3373" s="1">
        <v>0.0</v>
      </c>
      <c r="BZ3373" s="1">
        <v>0.0</v>
      </c>
      <c r="CA3373" s="1">
        <v>0.0</v>
      </c>
      <c r="CB3373" s="1">
        <v>0.0</v>
      </c>
      <c r="CG3373" s="1">
        <v>0.623</v>
      </c>
      <c r="CH3373" s="1">
        <v>0.03</v>
      </c>
      <c r="CJ3373" s="1">
        <v>-7.943</v>
      </c>
      <c r="CK3373" s="1">
        <v>-1.185</v>
      </c>
      <c r="CL3373" s="1">
        <v>285.352</v>
      </c>
      <c r="CM3373" s="1">
        <v>13.733</v>
      </c>
      <c r="CN3373" s="1">
        <v>0.469</v>
      </c>
      <c r="CQ3373" s="1">
        <v>0.0</v>
      </c>
      <c r="CR3373" s="1">
        <v>0.0</v>
      </c>
      <c r="CU3373" s="1">
        <v>0.0</v>
      </c>
      <c r="CV3373" s="1">
        <v>0.0</v>
      </c>
      <c r="CX3373" s="1">
        <v>0.0</v>
      </c>
      <c r="CY3373" s="1">
        <v>0.0</v>
      </c>
      <c r="DA3373" s="1">
        <v>132.987</v>
      </c>
      <c r="DB3373" s="1">
        <v>73.117</v>
      </c>
      <c r="DF3373" s="1">
        <v>75.221</v>
      </c>
      <c r="DG3373" s="1">
        <v>3.62</v>
      </c>
      <c r="DI3373" s="1">
        <v>56.562</v>
      </c>
      <c r="DN3373" s="1">
        <v>0.0</v>
      </c>
      <c r="DO3373" s="1">
        <v>0.0</v>
      </c>
      <c r="DQ3373" s="1">
        <v>0.0</v>
      </c>
      <c r="DV3373" s="1">
        <v>0.0</v>
      </c>
      <c r="DW3373" s="1">
        <v>0.0</v>
      </c>
      <c r="DY3373" s="1">
        <v>0.0</v>
      </c>
    </row>
    <row r="3374">
      <c r="A3374" s="1" t="s">
        <v>397</v>
      </c>
      <c r="B3374" s="1">
        <v>2008.0</v>
      </c>
      <c r="C3374" s="1" t="s">
        <v>398</v>
      </c>
      <c r="D3374" s="1">
        <v>4.839074E7</v>
      </c>
      <c r="E3374" s="1">
        <v>1.77512923136E11</v>
      </c>
      <c r="G3374" s="1">
        <v>0.0</v>
      </c>
      <c r="H3374" s="1">
        <v>0.0</v>
      </c>
      <c r="I3374" s="1">
        <v>0.0</v>
      </c>
      <c r="J3374" s="1">
        <v>0.0</v>
      </c>
      <c r="K3374" s="1">
        <v>0.0</v>
      </c>
      <c r="L3374" s="1">
        <v>0.0</v>
      </c>
      <c r="N3374" s="1">
        <v>371.601</v>
      </c>
      <c r="S3374" s="1">
        <v>12.606</v>
      </c>
      <c r="T3374" s="1">
        <v>0.61</v>
      </c>
      <c r="U3374" s="1">
        <v>-13.677</v>
      </c>
      <c r="V3374" s="1">
        <v>-0.63</v>
      </c>
      <c r="W3374" s="1">
        <v>82.14</v>
      </c>
      <c r="X3374" s="1">
        <v>3.975</v>
      </c>
      <c r="Y3374" s="1">
        <v>9.215</v>
      </c>
      <c r="AA3374" s="1">
        <v>6.62</v>
      </c>
      <c r="AB3374" s="1">
        <v>136.803</v>
      </c>
      <c r="AC3374" s="1">
        <v>6.62</v>
      </c>
      <c r="AE3374" s="1">
        <v>-10.058</v>
      </c>
      <c r="AF3374" s="1">
        <v>-7.354</v>
      </c>
      <c r="AG3374" s="1">
        <v>1358.991</v>
      </c>
      <c r="AH3374" s="1">
        <v>0.37</v>
      </c>
      <c r="AK3374" s="1">
        <v>52.696</v>
      </c>
      <c r="AL3374" s="1">
        <v>2.55</v>
      </c>
      <c r="AO3374" s="1">
        <v>38.52</v>
      </c>
      <c r="AT3374" s="1">
        <v>39.264</v>
      </c>
      <c r="AU3374" s="1">
        <v>1.9</v>
      </c>
      <c r="AW3374" s="1">
        <v>-8.284</v>
      </c>
      <c r="AX3374" s="1">
        <v>-11.004</v>
      </c>
      <c r="AY3374" s="1">
        <v>2517.63</v>
      </c>
      <c r="AZ3374" s="1">
        <v>121.83</v>
      </c>
      <c r="BA3374" s="1">
        <v>28.701</v>
      </c>
      <c r="BC3374" s="1">
        <v>2.46</v>
      </c>
      <c r="BG3374" s="1">
        <v>84.107</v>
      </c>
      <c r="BH3374" s="1">
        <v>4.07</v>
      </c>
      <c r="BJ3374" s="1">
        <v>61.48</v>
      </c>
      <c r="BO3374" s="1">
        <v>84.107</v>
      </c>
      <c r="BP3374" s="1">
        <v>4.07</v>
      </c>
      <c r="BR3374" s="1">
        <v>61.48</v>
      </c>
      <c r="BT3374" s="1">
        <v>0.0</v>
      </c>
      <c r="BU3374" s="1">
        <v>0.0</v>
      </c>
      <c r="BW3374" s="1">
        <v>0.0</v>
      </c>
      <c r="BX3374" s="1">
        <v>0.0</v>
      </c>
      <c r="BY3374" s="1">
        <v>0.0</v>
      </c>
      <c r="BZ3374" s="1">
        <v>0.0</v>
      </c>
      <c r="CA3374" s="1">
        <v>0.0</v>
      </c>
      <c r="CB3374" s="1">
        <v>0.0</v>
      </c>
      <c r="CG3374" s="1">
        <v>0.827</v>
      </c>
      <c r="CH3374" s="1">
        <v>0.04</v>
      </c>
      <c r="CJ3374" s="1">
        <v>1.174</v>
      </c>
      <c r="CK3374" s="1">
        <v>0.161</v>
      </c>
      <c r="CL3374" s="1">
        <v>287.117</v>
      </c>
      <c r="CM3374" s="1">
        <v>13.894</v>
      </c>
      <c r="CN3374" s="1">
        <v>0.604</v>
      </c>
      <c r="CQ3374" s="1">
        <v>0.0</v>
      </c>
      <c r="CR3374" s="1">
        <v>0.0</v>
      </c>
      <c r="CU3374" s="1">
        <v>0.0</v>
      </c>
      <c r="CV3374" s="1">
        <v>0.0</v>
      </c>
      <c r="CX3374" s="1">
        <v>0.0</v>
      </c>
      <c r="CY3374" s="1">
        <v>0.0</v>
      </c>
      <c r="DA3374" s="1">
        <v>136.803</v>
      </c>
      <c r="DB3374" s="1">
        <v>65.763</v>
      </c>
      <c r="DF3374" s="1">
        <v>84.107</v>
      </c>
      <c r="DG3374" s="1">
        <v>4.07</v>
      </c>
      <c r="DI3374" s="1">
        <v>61.48</v>
      </c>
      <c r="DN3374" s="1">
        <v>0.0</v>
      </c>
      <c r="DO3374" s="1">
        <v>0.0</v>
      </c>
      <c r="DQ3374" s="1">
        <v>0.0</v>
      </c>
      <c r="DV3374" s="1">
        <v>0.0</v>
      </c>
      <c r="DW3374" s="1">
        <v>0.0</v>
      </c>
      <c r="DY3374" s="1">
        <v>0.0</v>
      </c>
    </row>
    <row r="3375">
      <c r="A3375" s="1" t="s">
        <v>397</v>
      </c>
      <c r="B3375" s="1">
        <v>2009.0</v>
      </c>
      <c r="C3375" s="1" t="s">
        <v>398</v>
      </c>
      <c r="D3375" s="1">
        <v>4.8660408E7</v>
      </c>
      <c r="E3375" s="1">
        <v>1.83291527168E11</v>
      </c>
      <c r="G3375" s="1">
        <v>0.0</v>
      </c>
      <c r="H3375" s="1">
        <v>0.0</v>
      </c>
      <c r="I3375" s="1">
        <v>0.0</v>
      </c>
      <c r="J3375" s="1">
        <v>0.0</v>
      </c>
      <c r="K3375" s="1">
        <v>0.0</v>
      </c>
      <c r="L3375" s="1">
        <v>0.0</v>
      </c>
      <c r="N3375" s="1">
        <v>243.902</v>
      </c>
      <c r="S3375" s="1">
        <v>9.659</v>
      </c>
      <c r="T3375" s="1">
        <v>0.47</v>
      </c>
      <c r="U3375" s="1">
        <v>-7.324</v>
      </c>
      <c r="V3375" s="1">
        <v>-0.291</v>
      </c>
      <c r="W3375" s="1">
        <v>75.702</v>
      </c>
      <c r="X3375" s="1">
        <v>3.684</v>
      </c>
      <c r="Y3375" s="1">
        <v>6.743</v>
      </c>
      <c r="AA3375" s="1">
        <v>6.97</v>
      </c>
      <c r="AB3375" s="1">
        <v>143.238</v>
      </c>
      <c r="AC3375" s="1">
        <v>6.97</v>
      </c>
      <c r="AE3375" s="1">
        <v>-11.937</v>
      </c>
      <c r="AF3375" s="1">
        <v>-7.85</v>
      </c>
      <c r="AG3375" s="1">
        <v>1190.135</v>
      </c>
      <c r="AH3375" s="1">
        <v>0.316</v>
      </c>
      <c r="AK3375" s="1">
        <v>35.142</v>
      </c>
      <c r="AL3375" s="1">
        <v>1.71</v>
      </c>
      <c r="AO3375" s="1">
        <v>24.534</v>
      </c>
      <c r="AT3375" s="1">
        <v>24.866</v>
      </c>
      <c r="AU3375" s="1">
        <v>1.21</v>
      </c>
      <c r="AW3375" s="1">
        <v>-6.818</v>
      </c>
      <c r="AX3375" s="1">
        <v>-8.306</v>
      </c>
      <c r="AY3375" s="1">
        <v>2332.979</v>
      </c>
      <c r="AZ3375" s="1">
        <v>113.524</v>
      </c>
      <c r="BA3375" s="1">
        <v>17.36</v>
      </c>
      <c r="BC3375" s="1">
        <v>1.7</v>
      </c>
      <c r="BG3375" s="1">
        <v>108.096</v>
      </c>
      <c r="BH3375" s="1">
        <v>5.26</v>
      </c>
      <c r="BJ3375" s="1">
        <v>75.466</v>
      </c>
      <c r="BO3375" s="1">
        <v>108.096</v>
      </c>
      <c r="BP3375" s="1">
        <v>5.26</v>
      </c>
      <c r="BR3375" s="1">
        <v>75.466</v>
      </c>
      <c r="BT3375" s="1">
        <v>0.0</v>
      </c>
      <c r="BU3375" s="1">
        <v>0.0</v>
      </c>
      <c r="BW3375" s="1">
        <v>0.0</v>
      </c>
      <c r="BX3375" s="1">
        <v>0.0</v>
      </c>
      <c r="BY3375" s="1">
        <v>0.0</v>
      </c>
      <c r="BZ3375" s="1">
        <v>0.0</v>
      </c>
      <c r="CA3375" s="1">
        <v>0.0</v>
      </c>
      <c r="CB3375" s="1">
        <v>0.0</v>
      </c>
      <c r="CG3375" s="1">
        <v>0.617</v>
      </c>
      <c r="CH3375" s="1">
        <v>0.03</v>
      </c>
      <c r="CJ3375" s="1">
        <v>-15.434</v>
      </c>
      <c r="CK3375" s="1">
        <v>-2.144</v>
      </c>
      <c r="CL3375" s="1">
        <v>241.459</v>
      </c>
      <c r="CM3375" s="1">
        <v>11.749</v>
      </c>
      <c r="CN3375" s="1">
        <v>0.43</v>
      </c>
      <c r="CQ3375" s="1">
        <v>0.0</v>
      </c>
      <c r="CR3375" s="1">
        <v>0.0</v>
      </c>
      <c r="CU3375" s="1">
        <v>0.0</v>
      </c>
      <c r="CV3375" s="1">
        <v>0.0</v>
      </c>
      <c r="CX3375" s="1">
        <v>0.0</v>
      </c>
      <c r="CY3375" s="1">
        <v>0.0</v>
      </c>
      <c r="DA3375" s="1">
        <v>143.238</v>
      </c>
      <c r="DB3375" s="1">
        <v>57.912</v>
      </c>
      <c r="DF3375" s="1">
        <v>108.096</v>
      </c>
      <c r="DG3375" s="1">
        <v>5.26</v>
      </c>
      <c r="DI3375" s="1">
        <v>75.466</v>
      </c>
      <c r="DN3375" s="1">
        <v>0.0</v>
      </c>
      <c r="DO3375" s="1">
        <v>0.0</v>
      </c>
      <c r="DQ3375" s="1">
        <v>0.0</v>
      </c>
      <c r="DV3375" s="1">
        <v>0.0</v>
      </c>
      <c r="DW3375" s="1">
        <v>0.0</v>
      </c>
      <c r="DY3375" s="1">
        <v>0.0</v>
      </c>
    </row>
    <row r="3376">
      <c r="A3376" s="1" t="s">
        <v>397</v>
      </c>
      <c r="B3376" s="1">
        <v>2010.0</v>
      </c>
      <c r="C3376" s="1" t="s">
        <v>398</v>
      </c>
      <c r="D3376" s="1">
        <v>4.9024326E7</v>
      </c>
      <c r="E3376" s="1">
        <v>1.89724147712E11</v>
      </c>
      <c r="G3376" s="1">
        <v>0.0</v>
      </c>
      <c r="H3376" s="1">
        <v>0.0</v>
      </c>
      <c r="I3376" s="1">
        <v>0.0</v>
      </c>
      <c r="J3376" s="1">
        <v>0.0</v>
      </c>
      <c r="K3376" s="1">
        <v>0.0</v>
      </c>
      <c r="L3376" s="1">
        <v>0.0</v>
      </c>
      <c r="N3376" s="1">
        <v>277.262</v>
      </c>
      <c r="S3376" s="1">
        <v>13.055</v>
      </c>
      <c r="T3376" s="1">
        <v>0.64</v>
      </c>
      <c r="U3376" s="1">
        <v>10.645</v>
      </c>
      <c r="V3376" s="1">
        <v>0.392</v>
      </c>
      <c r="W3376" s="1">
        <v>83.139</v>
      </c>
      <c r="X3376" s="1">
        <v>4.076</v>
      </c>
      <c r="Y3376" s="1">
        <v>7.425</v>
      </c>
      <c r="AA3376" s="1">
        <v>8.62</v>
      </c>
      <c r="AB3376" s="1">
        <v>175.831</v>
      </c>
      <c r="AC3376" s="1">
        <v>8.62</v>
      </c>
      <c r="AE3376" s="1">
        <v>4.014</v>
      </c>
      <c r="AF3376" s="1">
        <v>2.325</v>
      </c>
      <c r="AG3376" s="1">
        <v>1228.716</v>
      </c>
      <c r="AH3376" s="1">
        <v>0.317</v>
      </c>
      <c r="AK3376" s="1">
        <v>49.567</v>
      </c>
      <c r="AL3376" s="1">
        <v>2.43</v>
      </c>
      <c r="AO3376" s="1">
        <v>28.19</v>
      </c>
      <c r="AT3376" s="1">
        <v>35.901</v>
      </c>
      <c r="AU3376" s="1">
        <v>1.76</v>
      </c>
      <c r="AW3376" s="1">
        <v>7.536</v>
      </c>
      <c r="AX3376" s="1">
        <v>8.555</v>
      </c>
      <c r="AY3376" s="1">
        <v>2490.167</v>
      </c>
      <c r="AZ3376" s="1">
        <v>122.079</v>
      </c>
      <c r="BA3376" s="1">
        <v>20.418</v>
      </c>
      <c r="BC3376" s="1">
        <v>2.39</v>
      </c>
      <c r="BG3376" s="1">
        <v>126.264</v>
      </c>
      <c r="BH3376" s="1">
        <v>6.19</v>
      </c>
      <c r="BJ3376" s="1">
        <v>71.81</v>
      </c>
      <c r="BO3376" s="1">
        <v>126.264</v>
      </c>
      <c r="BP3376" s="1">
        <v>6.19</v>
      </c>
      <c r="BR3376" s="1">
        <v>71.81</v>
      </c>
      <c r="BT3376" s="1">
        <v>0.0</v>
      </c>
      <c r="BU3376" s="1">
        <v>0.0</v>
      </c>
      <c r="BW3376" s="1">
        <v>0.0</v>
      </c>
      <c r="BX3376" s="1">
        <v>0.0</v>
      </c>
      <c r="BY3376" s="1">
        <v>0.0</v>
      </c>
      <c r="BZ3376" s="1">
        <v>0.0</v>
      </c>
      <c r="CA3376" s="1">
        <v>0.0</v>
      </c>
      <c r="CB3376" s="1">
        <v>0.0</v>
      </c>
      <c r="CG3376" s="1">
        <v>0.612</v>
      </c>
      <c r="CH3376" s="1">
        <v>0.03</v>
      </c>
      <c r="CJ3376" s="1">
        <v>12.31</v>
      </c>
      <c r="CK3376" s="1">
        <v>1.446</v>
      </c>
      <c r="CL3376" s="1">
        <v>269.169</v>
      </c>
      <c r="CM3376" s="1">
        <v>13.196</v>
      </c>
      <c r="CN3376" s="1">
        <v>0.348</v>
      </c>
      <c r="CQ3376" s="1">
        <v>0.0</v>
      </c>
      <c r="CR3376" s="1">
        <v>0.0</v>
      </c>
      <c r="CU3376" s="1">
        <v>0.0</v>
      </c>
      <c r="CV3376" s="1">
        <v>0.0</v>
      </c>
      <c r="CX3376" s="1">
        <v>0.0</v>
      </c>
      <c r="CY3376" s="1">
        <v>0.0</v>
      </c>
      <c r="DA3376" s="1">
        <v>175.831</v>
      </c>
      <c r="DB3376" s="1">
        <v>60.237</v>
      </c>
      <c r="DF3376" s="1">
        <v>126.264</v>
      </c>
      <c r="DG3376" s="1">
        <v>6.19</v>
      </c>
      <c r="DI3376" s="1">
        <v>71.81</v>
      </c>
      <c r="DN3376" s="1">
        <v>0.0</v>
      </c>
      <c r="DO3376" s="1">
        <v>0.0</v>
      </c>
      <c r="DQ3376" s="1">
        <v>0.0</v>
      </c>
      <c r="DV3376" s="1">
        <v>0.0</v>
      </c>
      <c r="DW3376" s="1">
        <v>0.0</v>
      </c>
      <c r="DY3376" s="1">
        <v>0.0</v>
      </c>
    </row>
    <row r="3377">
      <c r="A3377" s="1" t="s">
        <v>397</v>
      </c>
      <c r="B3377" s="1">
        <v>2011.0</v>
      </c>
      <c r="C3377" s="1" t="s">
        <v>398</v>
      </c>
      <c r="D3377" s="1">
        <v>4.9419777E7</v>
      </c>
      <c r="E3377" s="1">
        <v>1.97359091712E11</v>
      </c>
      <c r="G3377" s="1">
        <v>0.0</v>
      </c>
      <c r="H3377" s="1">
        <v>0.0</v>
      </c>
      <c r="I3377" s="1">
        <v>0.0</v>
      </c>
      <c r="J3377" s="1">
        <v>0.0</v>
      </c>
      <c r="K3377" s="1">
        <v>0.0</v>
      </c>
      <c r="L3377" s="1">
        <v>0.0</v>
      </c>
      <c r="N3377" s="1">
        <v>275.168</v>
      </c>
      <c r="S3377" s="1">
        <v>15.176</v>
      </c>
      <c r="T3377" s="1">
        <v>0.75</v>
      </c>
      <c r="U3377" s="1">
        <v>1.02</v>
      </c>
      <c r="V3377" s="1">
        <v>0.042</v>
      </c>
      <c r="W3377" s="1">
        <v>83.315</v>
      </c>
      <c r="X3377" s="1">
        <v>4.117</v>
      </c>
      <c r="Y3377" s="1">
        <v>7.191</v>
      </c>
      <c r="AA3377" s="1">
        <v>10.43</v>
      </c>
      <c r="AB3377" s="1">
        <v>211.049</v>
      </c>
      <c r="AC3377" s="1">
        <v>10.43</v>
      </c>
      <c r="AE3377" s="1">
        <v>1.721</v>
      </c>
      <c r="AF3377" s="1">
        <v>1.037</v>
      </c>
      <c r="AG3377" s="1">
        <v>1239.86</v>
      </c>
      <c r="AH3377" s="1">
        <v>0.31</v>
      </c>
      <c r="AK3377" s="1">
        <v>58.883</v>
      </c>
      <c r="AL3377" s="1">
        <v>2.91</v>
      </c>
      <c r="AO3377" s="1">
        <v>27.9</v>
      </c>
      <c r="AT3377" s="1">
        <v>42.898</v>
      </c>
      <c r="AU3377" s="1">
        <v>2.12</v>
      </c>
      <c r="AW3377" s="1">
        <v>2.803</v>
      </c>
      <c r="AX3377" s="1">
        <v>3.421</v>
      </c>
      <c r="AY3377" s="1">
        <v>2539.474</v>
      </c>
      <c r="AZ3377" s="1">
        <v>125.5</v>
      </c>
      <c r="BA3377" s="1">
        <v>20.326</v>
      </c>
      <c r="BC3377" s="1">
        <v>2.87</v>
      </c>
      <c r="BG3377" s="1">
        <v>152.166</v>
      </c>
      <c r="BH3377" s="1">
        <v>7.52</v>
      </c>
      <c r="BJ3377" s="1">
        <v>72.1</v>
      </c>
      <c r="BO3377" s="1">
        <v>152.166</v>
      </c>
      <c r="BP3377" s="1">
        <v>7.52</v>
      </c>
      <c r="BR3377" s="1">
        <v>72.1</v>
      </c>
      <c r="BT3377" s="1">
        <v>0.0</v>
      </c>
      <c r="BU3377" s="1">
        <v>0.0</v>
      </c>
      <c r="BW3377" s="1">
        <v>0.0</v>
      </c>
      <c r="BX3377" s="1">
        <v>0.0</v>
      </c>
      <c r="BY3377" s="1">
        <v>0.0</v>
      </c>
      <c r="BZ3377" s="1">
        <v>0.0</v>
      </c>
      <c r="CA3377" s="1">
        <v>0.0</v>
      </c>
      <c r="CB3377" s="1">
        <v>0.0</v>
      </c>
      <c r="CG3377" s="1">
        <v>0.809</v>
      </c>
      <c r="CH3377" s="1">
        <v>0.04</v>
      </c>
      <c r="CJ3377" s="1">
        <v>-1.606</v>
      </c>
      <c r="CK3377" s="1">
        <v>-0.212</v>
      </c>
      <c r="CL3377" s="1">
        <v>262.727</v>
      </c>
      <c r="CM3377" s="1">
        <v>12.984</v>
      </c>
      <c r="CN3377" s="1">
        <v>0.384</v>
      </c>
      <c r="CQ3377" s="1">
        <v>0.0</v>
      </c>
      <c r="CR3377" s="1">
        <v>0.0</v>
      </c>
      <c r="CU3377" s="1">
        <v>0.0</v>
      </c>
      <c r="CV3377" s="1">
        <v>0.0</v>
      </c>
      <c r="CX3377" s="1">
        <v>0.0</v>
      </c>
      <c r="CY3377" s="1">
        <v>0.0</v>
      </c>
      <c r="DA3377" s="1">
        <v>211.049</v>
      </c>
      <c r="DB3377" s="1">
        <v>61.274</v>
      </c>
      <c r="DF3377" s="1">
        <v>152.166</v>
      </c>
      <c r="DG3377" s="1">
        <v>7.52</v>
      </c>
      <c r="DI3377" s="1">
        <v>72.1</v>
      </c>
      <c r="DN3377" s="1">
        <v>0.0</v>
      </c>
      <c r="DO3377" s="1">
        <v>0.0</v>
      </c>
      <c r="DQ3377" s="1">
        <v>0.0</v>
      </c>
      <c r="DV3377" s="1">
        <v>0.0</v>
      </c>
      <c r="DW3377" s="1">
        <v>0.0</v>
      </c>
      <c r="DY3377" s="1">
        <v>0.0</v>
      </c>
    </row>
    <row r="3378">
      <c r="A3378" s="1" t="s">
        <v>397</v>
      </c>
      <c r="B3378" s="1">
        <v>2012.0</v>
      </c>
      <c r="C3378" s="1" t="s">
        <v>398</v>
      </c>
      <c r="D3378" s="1">
        <v>4.9837398E7</v>
      </c>
      <c r="E3378" s="1">
        <v>2.10159812608E11</v>
      </c>
      <c r="G3378" s="1">
        <v>0.0</v>
      </c>
      <c r="H3378" s="1">
        <v>0.0</v>
      </c>
      <c r="I3378" s="1">
        <v>0.0</v>
      </c>
      <c r="J3378" s="1">
        <v>3.812</v>
      </c>
      <c r="K3378" s="1">
        <v>0.19</v>
      </c>
      <c r="L3378" s="1">
        <v>1.703</v>
      </c>
      <c r="N3378" s="1">
        <v>284.05</v>
      </c>
      <c r="S3378" s="1">
        <v>15.45</v>
      </c>
      <c r="T3378" s="1">
        <v>0.77</v>
      </c>
      <c r="U3378" s="1">
        <v>21.789</v>
      </c>
      <c r="V3378" s="1">
        <v>0.897</v>
      </c>
      <c r="W3378" s="1">
        <v>100.618</v>
      </c>
      <c r="X3378" s="1">
        <v>5.015</v>
      </c>
      <c r="Y3378" s="1">
        <v>6.9</v>
      </c>
      <c r="AA3378" s="1">
        <v>11.16</v>
      </c>
      <c r="AB3378" s="1">
        <v>223.928</v>
      </c>
      <c r="AC3378" s="1">
        <v>11.16</v>
      </c>
      <c r="AE3378" s="1">
        <v>23.522</v>
      </c>
      <c r="AF3378" s="1">
        <v>14.413</v>
      </c>
      <c r="AG3378" s="1">
        <v>1518.669</v>
      </c>
      <c r="AH3378" s="1">
        <v>0.36</v>
      </c>
      <c r="AK3378" s="1">
        <v>64.209</v>
      </c>
      <c r="AL3378" s="1">
        <v>3.2</v>
      </c>
      <c r="AO3378" s="1">
        <v>28.674</v>
      </c>
      <c r="AT3378" s="1">
        <v>47.755</v>
      </c>
      <c r="AU3378" s="1">
        <v>2.38</v>
      </c>
      <c r="AW3378" s="1">
        <v>-0.31</v>
      </c>
      <c r="AX3378" s="1">
        <v>-0.389</v>
      </c>
      <c r="AY3378" s="1">
        <v>2510.384</v>
      </c>
      <c r="AZ3378" s="1">
        <v>125.111</v>
      </c>
      <c r="BA3378" s="1">
        <v>21.326</v>
      </c>
      <c r="BC3378" s="1">
        <v>3.17</v>
      </c>
      <c r="BG3378" s="1">
        <v>155.907</v>
      </c>
      <c r="BH3378" s="1">
        <v>7.77</v>
      </c>
      <c r="BJ3378" s="1">
        <v>69.624</v>
      </c>
      <c r="BO3378" s="1">
        <v>159.719</v>
      </c>
      <c r="BP3378" s="1">
        <v>7.96</v>
      </c>
      <c r="BR3378" s="1">
        <v>71.326</v>
      </c>
      <c r="BT3378" s="1">
        <v>0.0</v>
      </c>
      <c r="BU3378" s="1">
        <v>0.0</v>
      </c>
      <c r="BW3378" s="1">
        <v>0.0</v>
      </c>
      <c r="BX3378" s="1">
        <v>0.0</v>
      </c>
      <c r="BY3378" s="1">
        <v>0.0</v>
      </c>
      <c r="BZ3378" s="1">
        <v>0.0</v>
      </c>
      <c r="CA3378" s="1">
        <v>0.0</v>
      </c>
      <c r="CB3378" s="1">
        <v>0.0</v>
      </c>
      <c r="CG3378" s="1">
        <v>1.003</v>
      </c>
      <c r="CH3378" s="1">
        <v>0.05</v>
      </c>
      <c r="CJ3378" s="1">
        <v>0.274</v>
      </c>
      <c r="CK3378" s="1">
        <v>0.036</v>
      </c>
      <c r="CL3378" s="1">
        <v>261.239</v>
      </c>
      <c r="CM3378" s="1">
        <v>13.019</v>
      </c>
      <c r="CN3378" s="1">
        <v>0.448</v>
      </c>
      <c r="CQ3378" s="1">
        <v>0.19</v>
      </c>
      <c r="CR3378" s="1">
        <v>0.0</v>
      </c>
      <c r="CU3378" s="1">
        <v>3.812</v>
      </c>
      <c r="CV3378" s="1">
        <v>0.0</v>
      </c>
      <c r="CX3378" s="1">
        <v>1.703</v>
      </c>
      <c r="CY3378" s="1">
        <v>0.0</v>
      </c>
      <c r="DA3378" s="1">
        <v>223.928</v>
      </c>
      <c r="DB3378" s="1">
        <v>75.687</v>
      </c>
      <c r="DF3378" s="1">
        <v>159.719</v>
      </c>
      <c r="DG3378" s="1">
        <v>7.96</v>
      </c>
      <c r="DI3378" s="1">
        <v>71.326</v>
      </c>
      <c r="DN3378" s="1">
        <v>0.0</v>
      </c>
      <c r="DO3378" s="1">
        <v>0.0</v>
      </c>
      <c r="DQ3378" s="1">
        <v>0.0</v>
      </c>
      <c r="DV3378" s="1">
        <v>0.0</v>
      </c>
      <c r="DW3378" s="1">
        <v>0.0</v>
      </c>
      <c r="DY3378" s="1">
        <v>0.0</v>
      </c>
    </row>
    <row r="3379">
      <c r="A3379" s="1" t="s">
        <v>397</v>
      </c>
      <c r="B3379" s="1">
        <v>2013.0</v>
      </c>
      <c r="C3379" s="1" t="s">
        <v>398</v>
      </c>
      <c r="D3379" s="1">
        <v>5.0262613E7</v>
      </c>
      <c r="E3379" s="1">
        <v>2.26760327168E11</v>
      </c>
      <c r="G3379" s="1">
        <v>0.0</v>
      </c>
      <c r="H3379" s="1">
        <v>0.0</v>
      </c>
      <c r="I3379" s="1">
        <v>0.0</v>
      </c>
      <c r="J3379" s="1">
        <v>4.178</v>
      </c>
      <c r="K3379" s="1">
        <v>0.21</v>
      </c>
      <c r="L3379" s="1">
        <v>1.685</v>
      </c>
      <c r="N3379" s="1">
        <v>276.083</v>
      </c>
      <c r="S3379" s="1">
        <v>11.34</v>
      </c>
      <c r="T3379" s="1">
        <v>0.57</v>
      </c>
      <c r="U3379" s="1">
        <v>-28.057</v>
      </c>
      <c r="V3379" s="1">
        <v>-1.407</v>
      </c>
      <c r="W3379" s="1">
        <v>71.776</v>
      </c>
      <c r="X3379" s="1">
        <v>3.608</v>
      </c>
      <c r="Y3379" s="1">
        <v>4.575</v>
      </c>
      <c r="AA3379" s="1">
        <v>12.46</v>
      </c>
      <c r="AB3379" s="1">
        <v>247.898</v>
      </c>
      <c r="AC3379" s="1">
        <v>12.46</v>
      </c>
      <c r="AE3379" s="1">
        <v>16.086</v>
      </c>
      <c r="AF3379" s="1">
        <v>12.175</v>
      </c>
      <c r="AG3379" s="1">
        <v>1748.041</v>
      </c>
      <c r="AH3379" s="1">
        <v>0.387</v>
      </c>
      <c r="AK3379" s="1">
        <v>68.043</v>
      </c>
      <c r="AL3379" s="1">
        <v>3.42</v>
      </c>
      <c r="AO3379" s="1">
        <v>27.448</v>
      </c>
      <c r="AT3379" s="1">
        <v>55.508</v>
      </c>
      <c r="AU3379" s="1">
        <v>2.79</v>
      </c>
      <c r="AW3379" s="1">
        <v>2.796</v>
      </c>
      <c r="AX3379" s="1">
        <v>3.498</v>
      </c>
      <c r="AY3379" s="1">
        <v>2558.749</v>
      </c>
      <c r="AZ3379" s="1">
        <v>128.609</v>
      </c>
      <c r="BA3379" s="1">
        <v>22.392</v>
      </c>
      <c r="BC3379" s="1">
        <v>3.44</v>
      </c>
      <c r="BG3379" s="1">
        <v>175.478</v>
      </c>
      <c r="BH3379" s="1">
        <v>8.82</v>
      </c>
      <c r="BJ3379" s="1">
        <v>70.787</v>
      </c>
      <c r="BO3379" s="1">
        <v>179.855</v>
      </c>
      <c r="BP3379" s="1">
        <v>9.04</v>
      </c>
      <c r="BR3379" s="1">
        <v>72.552</v>
      </c>
      <c r="BT3379" s="1">
        <v>0.0</v>
      </c>
      <c r="BU3379" s="1">
        <v>0.0</v>
      </c>
      <c r="BW3379" s="1">
        <v>0.0</v>
      </c>
      <c r="BX3379" s="1">
        <v>0.0</v>
      </c>
      <c r="BY3379" s="1">
        <v>0.0</v>
      </c>
      <c r="BZ3379" s="1">
        <v>0.0</v>
      </c>
      <c r="CA3379" s="1">
        <v>0.0</v>
      </c>
      <c r="CB3379" s="1">
        <v>0.0</v>
      </c>
      <c r="CG3379" s="1">
        <v>1.194</v>
      </c>
      <c r="CH3379" s="1">
        <v>0.06</v>
      </c>
      <c r="CJ3379" s="1">
        <v>-0.273</v>
      </c>
      <c r="CK3379" s="1">
        <v>-0.036</v>
      </c>
      <c r="CL3379" s="1">
        <v>258.321</v>
      </c>
      <c r="CM3379" s="1">
        <v>12.984</v>
      </c>
      <c r="CN3379" s="1">
        <v>0.482</v>
      </c>
      <c r="CQ3379" s="1">
        <v>0.21</v>
      </c>
      <c r="CR3379" s="1">
        <v>0.0</v>
      </c>
      <c r="CU3379" s="1">
        <v>4.178</v>
      </c>
      <c r="CV3379" s="1">
        <v>0.0</v>
      </c>
      <c r="CX3379" s="1">
        <v>1.685</v>
      </c>
      <c r="CY3379" s="1">
        <v>0.0</v>
      </c>
      <c r="DA3379" s="1">
        <v>247.898</v>
      </c>
      <c r="DB3379" s="1">
        <v>87.861</v>
      </c>
      <c r="DF3379" s="1">
        <v>179.855</v>
      </c>
      <c r="DG3379" s="1">
        <v>9.04</v>
      </c>
      <c r="DI3379" s="1">
        <v>72.552</v>
      </c>
      <c r="DN3379" s="1">
        <v>0.199</v>
      </c>
      <c r="DO3379" s="1">
        <v>0.01</v>
      </c>
      <c r="DQ3379" s="1">
        <v>0.08</v>
      </c>
      <c r="DV3379" s="1">
        <v>0.0</v>
      </c>
      <c r="DW3379" s="1">
        <v>0.0</v>
      </c>
      <c r="DY3379" s="1">
        <v>0.0</v>
      </c>
    </row>
    <row r="3380">
      <c r="A3380" s="1" t="s">
        <v>397</v>
      </c>
      <c r="B3380" s="1">
        <v>2014.0</v>
      </c>
      <c r="C3380" s="1" t="s">
        <v>398</v>
      </c>
      <c r="D3380" s="1">
        <v>5.0681584E7</v>
      </c>
      <c r="E3380" s="1">
        <v>2.4535465984E11</v>
      </c>
      <c r="G3380" s="1">
        <v>0.0</v>
      </c>
      <c r="H3380" s="1">
        <v>0.0</v>
      </c>
      <c r="I3380" s="1">
        <v>0.0</v>
      </c>
      <c r="J3380" s="1">
        <v>4.341</v>
      </c>
      <c r="K3380" s="1">
        <v>0.22</v>
      </c>
      <c r="L3380" s="1">
        <v>1.529</v>
      </c>
      <c r="N3380" s="1">
        <v>366.227</v>
      </c>
      <c r="S3380" s="1">
        <v>5.722</v>
      </c>
      <c r="T3380" s="1">
        <v>0.29</v>
      </c>
      <c r="U3380" s="1">
        <v>-4.762</v>
      </c>
      <c r="V3380" s="1">
        <v>-0.172</v>
      </c>
      <c r="W3380" s="1">
        <v>67.793</v>
      </c>
      <c r="X3380" s="1">
        <v>3.436</v>
      </c>
      <c r="Y3380" s="1">
        <v>2.015</v>
      </c>
      <c r="AA3380" s="1">
        <v>14.39</v>
      </c>
      <c r="AB3380" s="1">
        <v>283.93</v>
      </c>
      <c r="AC3380" s="1">
        <v>14.39</v>
      </c>
      <c r="AE3380" s="1">
        <v>19.98</v>
      </c>
      <c r="AF3380" s="1">
        <v>17.555</v>
      </c>
      <c r="AG3380" s="1">
        <v>2079.96</v>
      </c>
      <c r="AH3380" s="1">
        <v>0.43</v>
      </c>
      <c r="AK3380" s="1">
        <v>105.166</v>
      </c>
      <c r="AL3380" s="1">
        <v>5.33</v>
      </c>
      <c r="AO3380" s="1">
        <v>37.04</v>
      </c>
      <c r="AT3380" s="1">
        <v>98.261</v>
      </c>
      <c r="AU3380" s="1">
        <v>4.98</v>
      </c>
      <c r="AW3380" s="1">
        <v>28.631</v>
      </c>
      <c r="AX3380" s="1">
        <v>36.822</v>
      </c>
      <c r="AY3380" s="1">
        <v>3264.143</v>
      </c>
      <c r="AZ3380" s="1">
        <v>165.432</v>
      </c>
      <c r="BA3380" s="1">
        <v>34.607</v>
      </c>
      <c r="BC3380" s="1">
        <v>5.27</v>
      </c>
      <c r="BG3380" s="1">
        <v>174.225</v>
      </c>
      <c r="BH3380" s="1">
        <v>8.83</v>
      </c>
      <c r="BJ3380" s="1">
        <v>61.362</v>
      </c>
      <c r="BO3380" s="1">
        <v>178.763</v>
      </c>
      <c r="BP3380" s="1">
        <v>9.06</v>
      </c>
      <c r="BR3380" s="1">
        <v>62.96</v>
      </c>
      <c r="BT3380" s="1">
        <v>0.0</v>
      </c>
      <c r="BU3380" s="1">
        <v>0.0</v>
      </c>
      <c r="BW3380" s="1">
        <v>0.0</v>
      </c>
      <c r="BX3380" s="1">
        <v>0.0</v>
      </c>
      <c r="BY3380" s="1">
        <v>0.0</v>
      </c>
      <c r="BZ3380" s="1">
        <v>0.0</v>
      </c>
      <c r="CA3380" s="1">
        <v>0.0</v>
      </c>
      <c r="CB3380" s="1">
        <v>0.0</v>
      </c>
      <c r="CG3380" s="1">
        <v>1.184</v>
      </c>
      <c r="CH3380" s="1">
        <v>0.06</v>
      </c>
      <c r="CJ3380" s="1">
        <v>-2.108</v>
      </c>
      <c r="CK3380" s="1">
        <v>-0.274</v>
      </c>
      <c r="CL3380" s="1">
        <v>250.785</v>
      </c>
      <c r="CM3380" s="1">
        <v>12.71</v>
      </c>
      <c r="CN3380" s="1">
        <v>0.417</v>
      </c>
      <c r="CQ3380" s="1">
        <v>0.22</v>
      </c>
      <c r="CR3380" s="1">
        <v>0.0</v>
      </c>
      <c r="CU3380" s="1">
        <v>4.341</v>
      </c>
      <c r="CV3380" s="1">
        <v>0.0</v>
      </c>
      <c r="CX3380" s="1">
        <v>1.529</v>
      </c>
      <c r="CY3380" s="1">
        <v>0.0</v>
      </c>
      <c r="DA3380" s="1">
        <v>283.93</v>
      </c>
      <c r="DB3380" s="1">
        <v>105.416</v>
      </c>
      <c r="DF3380" s="1">
        <v>178.763</v>
      </c>
      <c r="DG3380" s="1">
        <v>9.06</v>
      </c>
      <c r="DI3380" s="1">
        <v>62.96</v>
      </c>
      <c r="DN3380" s="1">
        <v>0.197</v>
      </c>
      <c r="DO3380" s="1">
        <v>0.01</v>
      </c>
      <c r="DQ3380" s="1">
        <v>0.069</v>
      </c>
      <c r="DV3380" s="1">
        <v>0.0</v>
      </c>
      <c r="DW3380" s="1">
        <v>0.0</v>
      </c>
      <c r="DY3380" s="1">
        <v>0.0</v>
      </c>
    </row>
    <row r="3381">
      <c r="A3381" s="1" t="s">
        <v>397</v>
      </c>
      <c r="B3381" s="1">
        <v>2015.0</v>
      </c>
      <c r="C3381" s="1" t="s">
        <v>398</v>
      </c>
      <c r="D3381" s="1">
        <v>5.1089005E7</v>
      </c>
      <c r="E3381" s="1">
        <v>2.63690043392E11</v>
      </c>
      <c r="G3381" s="1">
        <v>0.0</v>
      </c>
      <c r="H3381" s="1">
        <v>0.0</v>
      </c>
      <c r="I3381" s="1">
        <v>0.0</v>
      </c>
      <c r="J3381" s="1">
        <v>4.11</v>
      </c>
      <c r="K3381" s="1">
        <v>0.21</v>
      </c>
      <c r="L3381" s="1">
        <v>1.296</v>
      </c>
      <c r="N3381" s="1">
        <v>398.148</v>
      </c>
      <c r="S3381" s="1">
        <v>5.481</v>
      </c>
      <c r="T3381" s="1">
        <v>0.28</v>
      </c>
      <c r="U3381" s="1">
        <v>-19.682</v>
      </c>
      <c r="V3381" s="1">
        <v>-0.676</v>
      </c>
      <c r="W3381" s="1">
        <v>54.015</v>
      </c>
      <c r="X3381" s="1">
        <v>2.76</v>
      </c>
      <c r="Y3381" s="1">
        <v>1.728</v>
      </c>
      <c r="AA3381" s="1">
        <v>16.2</v>
      </c>
      <c r="AB3381" s="1">
        <v>317.094</v>
      </c>
      <c r="AC3381" s="1">
        <v>16.2</v>
      </c>
      <c r="AE3381" s="1">
        <v>-8.162</v>
      </c>
      <c r="AF3381" s="1">
        <v>-8.604</v>
      </c>
      <c r="AG3381" s="1">
        <v>1894.968</v>
      </c>
      <c r="AH3381" s="1">
        <v>0.367</v>
      </c>
      <c r="AK3381" s="1">
        <v>128.403</v>
      </c>
      <c r="AL3381" s="1">
        <v>6.56</v>
      </c>
      <c r="AO3381" s="1">
        <v>40.494</v>
      </c>
      <c r="AT3381" s="1">
        <v>121.944</v>
      </c>
      <c r="AU3381" s="1">
        <v>6.23</v>
      </c>
      <c r="AW3381" s="1">
        <v>16.161</v>
      </c>
      <c r="AX3381" s="1">
        <v>26.735</v>
      </c>
      <c r="AY3381" s="1">
        <v>3761.413</v>
      </c>
      <c r="AZ3381" s="1">
        <v>192.167</v>
      </c>
      <c r="BA3381" s="1">
        <v>38.457</v>
      </c>
      <c r="BC3381" s="1">
        <v>6.45</v>
      </c>
      <c r="BG3381" s="1">
        <v>183.993</v>
      </c>
      <c r="BH3381" s="1">
        <v>9.4</v>
      </c>
      <c r="BJ3381" s="1">
        <v>58.025</v>
      </c>
      <c r="BO3381" s="1">
        <v>188.69</v>
      </c>
      <c r="BP3381" s="1">
        <v>9.64</v>
      </c>
      <c r="BR3381" s="1">
        <v>59.506</v>
      </c>
      <c r="BT3381" s="1">
        <v>0.0</v>
      </c>
      <c r="BU3381" s="1">
        <v>0.0</v>
      </c>
      <c r="BW3381" s="1">
        <v>0.0</v>
      </c>
      <c r="BX3381" s="1">
        <v>0.0</v>
      </c>
      <c r="BY3381" s="1">
        <v>0.0</v>
      </c>
      <c r="BZ3381" s="1">
        <v>0.0</v>
      </c>
      <c r="CA3381" s="1">
        <v>0.0</v>
      </c>
      <c r="CB3381" s="1">
        <v>0.0</v>
      </c>
      <c r="CG3381" s="1">
        <v>0.979</v>
      </c>
      <c r="CH3381" s="1">
        <v>0.05</v>
      </c>
      <c r="CJ3381" s="1">
        <v>-23.202</v>
      </c>
      <c r="CK3381" s="1">
        <v>-2.949</v>
      </c>
      <c r="CL3381" s="1">
        <v>191.063</v>
      </c>
      <c r="CM3381" s="1">
        <v>9.761</v>
      </c>
      <c r="CN3381" s="1">
        <v>0.309</v>
      </c>
      <c r="CQ3381" s="1">
        <v>0.21</v>
      </c>
      <c r="CR3381" s="1">
        <v>0.0</v>
      </c>
      <c r="CU3381" s="1">
        <v>4.11</v>
      </c>
      <c r="CV3381" s="1">
        <v>0.0</v>
      </c>
      <c r="CX3381" s="1">
        <v>1.296</v>
      </c>
      <c r="CY3381" s="1">
        <v>0.0</v>
      </c>
      <c r="DA3381" s="1">
        <v>317.094</v>
      </c>
      <c r="DB3381" s="1">
        <v>96.812</v>
      </c>
      <c r="DF3381" s="1">
        <v>188.69</v>
      </c>
      <c r="DG3381" s="1">
        <v>9.64</v>
      </c>
      <c r="DI3381" s="1">
        <v>59.506</v>
      </c>
      <c r="DN3381" s="1">
        <v>0.587</v>
      </c>
      <c r="DO3381" s="1">
        <v>0.03</v>
      </c>
      <c r="DQ3381" s="1">
        <v>0.185</v>
      </c>
      <c r="DV3381" s="1">
        <v>0.0</v>
      </c>
      <c r="DW3381" s="1">
        <v>0.0</v>
      </c>
      <c r="DY3381" s="1">
        <v>0.0</v>
      </c>
    </row>
    <row r="3382">
      <c r="A3382" s="1" t="s">
        <v>397</v>
      </c>
      <c r="B3382" s="1">
        <v>2016.0</v>
      </c>
      <c r="C3382" s="1" t="s">
        <v>398</v>
      </c>
      <c r="D3382" s="1">
        <v>5.1495657E7</v>
      </c>
      <c r="E3382" s="1">
        <v>2.80587272192E11</v>
      </c>
      <c r="G3382" s="1">
        <v>0.0</v>
      </c>
      <c r="H3382" s="1">
        <v>0.0</v>
      </c>
      <c r="I3382" s="1">
        <v>0.0</v>
      </c>
      <c r="J3382" s="1">
        <v>4.078</v>
      </c>
      <c r="K3382" s="1">
        <v>0.21</v>
      </c>
      <c r="L3382" s="1">
        <v>1.159</v>
      </c>
      <c r="N3382" s="1">
        <v>439.845</v>
      </c>
      <c r="S3382" s="1">
        <v>0.194</v>
      </c>
      <c r="T3382" s="1">
        <v>0.01</v>
      </c>
      <c r="U3382" s="1">
        <v>-0.246</v>
      </c>
      <c r="V3382" s="1">
        <v>-0.007</v>
      </c>
      <c r="W3382" s="1">
        <v>53.457</v>
      </c>
      <c r="X3382" s="1">
        <v>2.753</v>
      </c>
      <c r="Y3382" s="1">
        <v>0.055</v>
      </c>
      <c r="AA3382" s="1">
        <v>15.74</v>
      </c>
      <c r="AB3382" s="1">
        <v>305.657</v>
      </c>
      <c r="AC3382" s="1">
        <v>18.12</v>
      </c>
      <c r="AE3382" s="1">
        <v>17.11</v>
      </c>
      <c r="AF3382" s="1">
        <v>16.564</v>
      </c>
      <c r="AG3382" s="1">
        <v>2201.668</v>
      </c>
      <c r="AH3382" s="1">
        <v>0.404</v>
      </c>
      <c r="AK3382" s="1">
        <v>157.683</v>
      </c>
      <c r="AL3382" s="1">
        <v>8.12</v>
      </c>
      <c r="AO3382" s="1">
        <v>44.812</v>
      </c>
      <c r="AT3382" s="1">
        <v>156.324</v>
      </c>
      <c r="AU3382" s="1">
        <v>8.05</v>
      </c>
      <c r="AW3382" s="1">
        <v>-4.874</v>
      </c>
      <c r="AX3382" s="1">
        <v>-9.366</v>
      </c>
      <c r="AY3382" s="1">
        <v>3549.829</v>
      </c>
      <c r="AZ3382" s="1">
        <v>182.801</v>
      </c>
      <c r="BA3382" s="1">
        <v>44.426</v>
      </c>
      <c r="BC3382" s="1">
        <v>7.97</v>
      </c>
      <c r="BG3382" s="1">
        <v>189.142</v>
      </c>
      <c r="BH3382" s="1">
        <v>9.74</v>
      </c>
      <c r="BJ3382" s="1">
        <v>53.753</v>
      </c>
      <c r="BO3382" s="1">
        <v>194.191</v>
      </c>
      <c r="BP3382" s="1">
        <v>10.0</v>
      </c>
      <c r="BR3382" s="1">
        <v>55.188</v>
      </c>
      <c r="BT3382" s="1">
        <v>-2.38</v>
      </c>
      <c r="BU3382" s="1">
        <v>-15.121</v>
      </c>
      <c r="BW3382" s="1">
        <v>0.0</v>
      </c>
      <c r="BX3382" s="1">
        <v>0.0</v>
      </c>
      <c r="BY3382" s="1">
        <v>0.0</v>
      </c>
      <c r="BZ3382" s="1">
        <v>0.0</v>
      </c>
      <c r="CA3382" s="1">
        <v>0.0</v>
      </c>
      <c r="CB3382" s="1">
        <v>0.0</v>
      </c>
      <c r="CG3382" s="1">
        <v>1.165</v>
      </c>
      <c r="CH3382" s="1">
        <v>0.06</v>
      </c>
      <c r="CJ3382" s="1">
        <v>0.274</v>
      </c>
      <c r="CK3382" s="1">
        <v>0.027</v>
      </c>
      <c r="CL3382" s="1">
        <v>190.073</v>
      </c>
      <c r="CM3382" s="1">
        <v>9.788</v>
      </c>
      <c r="CN3382" s="1">
        <v>0.331</v>
      </c>
      <c r="CQ3382" s="1">
        <v>0.21</v>
      </c>
      <c r="CR3382" s="1">
        <v>0.0</v>
      </c>
      <c r="CU3382" s="1">
        <v>4.078</v>
      </c>
      <c r="CV3382" s="1">
        <v>0.0</v>
      </c>
      <c r="CX3382" s="1">
        <v>1.159</v>
      </c>
      <c r="CY3382" s="1">
        <v>0.0</v>
      </c>
      <c r="DA3382" s="1">
        <v>351.874</v>
      </c>
      <c r="DB3382" s="1">
        <v>113.376</v>
      </c>
      <c r="DF3382" s="1">
        <v>194.191</v>
      </c>
      <c r="DG3382" s="1">
        <v>10.0</v>
      </c>
      <c r="DI3382" s="1">
        <v>55.188</v>
      </c>
      <c r="DN3382" s="1">
        <v>0.971</v>
      </c>
      <c r="DO3382" s="1">
        <v>0.05</v>
      </c>
      <c r="DQ3382" s="1">
        <v>0.276</v>
      </c>
      <c r="DV3382" s="1">
        <v>0.0</v>
      </c>
      <c r="DW3382" s="1">
        <v>0.0</v>
      </c>
      <c r="DY3382" s="1">
        <v>0.0</v>
      </c>
    </row>
    <row r="3383">
      <c r="A3383" s="1" t="s">
        <v>397</v>
      </c>
      <c r="B3383" s="1">
        <v>2017.0</v>
      </c>
      <c r="C3383" s="1" t="s">
        <v>398</v>
      </c>
      <c r="D3383" s="1">
        <v>5.1894886E7</v>
      </c>
      <c r="E3383" s="1">
        <v>2.96721055744E11</v>
      </c>
      <c r="G3383" s="1">
        <v>0.0</v>
      </c>
      <c r="H3383" s="1">
        <v>0.0</v>
      </c>
      <c r="I3383" s="1">
        <v>0.0</v>
      </c>
      <c r="J3383" s="1">
        <v>4.432</v>
      </c>
      <c r="K3383" s="1">
        <v>0.23</v>
      </c>
      <c r="L3383" s="1">
        <v>1.093</v>
      </c>
      <c r="N3383" s="1">
        <v>451.046</v>
      </c>
      <c r="S3383" s="1">
        <v>27.17</v>
      </c>
      <c r="T3383" s="1">
        <v>1.41</v>
      </c>
      <c r="Y3383" s="1">
        <v>6.702</v>
      </c>
      <c r="AA3383" s="1">
        <v>19.65</v>
      </c>
      <c r="AB3383" s="1">
        <v>378.65</v>
      </c>
      <c r="AC3383" s="1">
        <v>21.04</v>
      </c>
      <c r="AE3383" s="1">
        <v>31.282</v>
      </c>
      <c r="AF3383" s="1">
        <v>35.467</v>
      </c>
      <c r="AG3383" s="1">
        <v>2868.163</v>
      </c>
      <c r="AH3383" s="1">
        <v>0.502</v>
      </c>
      <c r="AK3383" s="1">
        <v>189.229</v>
      </c>
      <c r="AL3383" s="1">
        <v>9.82</v>
      </c>
      <c r="AO3383" s="1">
        <v>46.673</v>
      </c>
      <c r="AT3383" s="1">
        <v>160.709</v>
      </c>
      <c r="AU3383" s="1">
        <v>8.34</v>
      </c>
      <c r="AW3383" s="1">
        <v>-2.632</v>
      </c>
      <c r="AX3383" s="1">
        <v>-4.812</v>
      </c>
      <c r="AY3383" s="1">
        <v>3429.797</v>
      </c>
      <c r="AZ3383" s="1">
        <v>177.989</v>
      </c>
      <c r="BA3383" s="1">
        <v>39.639</v>
      </c>
      <c r="BC3383" s="1">
        <v>9.49</v>
      </c>
      <c r="BG3383" s="1">
        <v>210.618</v>
      </c>
      <c r="BH3383" s="1">
        <v>10.93</v>
      </c>
      <c r="BJ3383" s="1">
        <v>51.949</v>
      </c>
      <c r="BO3383" s="1">
        <v>216.206</v>
      </c>
      <c r="BP3383" s="1">
        <v>11.22</v>
      </c>
      <c r="BR3383" s="1">
        <v>53.327</v>
      </c>
      <c r="BT3383" s="1">
        <v>-1.39</v>
      </c>
      <c r="BU3383" s="1">
        <v>-7.074</v>
      </c>
      <c r="BW3383" s="1">
        <v>0.0</v>
      </c>
      <c r="BX3383" s="1">
        <v>0.0</v>
      </c>
      <c r="BY3383" s="1">
        <v>0.0</v>
      </c>
      <c r="BZ3383" s="1">
        <v>0.0</v>
      </c>
      <c r="CA3383" s="1">
        <v>0.0</v>
      </c>
      <c r="CB3383" s="1">
        <v>0.0</v>
      </c>
      <c r="CG3383" s="1">
        <v>1.349</v>
      </c>
      <c r="CH3383" s="1">
        <v>0.07</v>
      </c>
      <c r="CN3383" s="1">
        <v>0.333</v>
      </c>
      <c r="CQ3383" s="1">
        <v>0.23</v>
      </c>
      <c r="CR3383" s="1">
        <v>0.0</v>
      </c>
      <c r="CU3383" s="1">
        <v>4.432</v>
      </c>
      <c r="CV3383" s="1">
        <v>0.0</v>
      </c>
      <c r="CX3383" s="1">
        <v>1.093</v>
      </c>
      <c r="CY3383" s="1">
        <v>0.0</v>
      </c>
      <c r="DA3383" s="1">
        <v>405.435</v>
      </c>
      <c r="DB3383" s="1">
        <v>148.843</v>
      </c>
      <c r="DF3383" s="1">
        <v>216.206</v>
      </c>
      <c r="DG3383" s="1">
        <v>11.22</v>
      </c>
      <c r="DI3383" s="1">
        <v>53.327</v>
      </c>
      <c r="DN3383" s="1">
        <v>1.156</v>
      </c>
      <c r="DO3383" s="1">
        <v>0.06</v>
      </c>
      <c r="DQ3383" s="1">
        <v>0.285</v>
      </c>
      <c r="DV3383" s="1">
        <v>0.0</v>
      </c>
      <c r="DW3383" s="1">
        <v>0.0</v>
      </c>
      <c r="DY3383" s="1">
        <v>0.0</v>
      </c>
    </row>
    <row r="3384">
      <c r="A3384" s="1" t="s">
        <v>397</v>
      </c>
      <c r="B3384" s="1">
        <v>2018.0</v>
      </c>
      <c r="C3384" s="1" t="s">
        <v>398</v>
      </c>
      <c r="D3384" s="1">
        <v>5.2272203E7</v>
      </c>
      <c r="E3384" s="1">
        <v>3.15726036992E11</v>
      </c>
      <c r="G3384" s="1">
        <v>0.0</v>
      </c>
      <c r="H3384" s="1">
        <v>0.0</v>
      </c>
      <c r="I3384" s="1">
        <v>0.0</v>
      </c>
      <c r="J3384" s="1">
        <v>4.783</v>
      </c>
      <c r="K3384" s="1">
        <v>0.25</v>
      </c>
      <c r="L3384" s="1">
        <v>1.155</v>
      </c>
      <c r="N3384" s="1">
        <v>405.268</v>
      </c>
      <c r="S3384" s="1">
        <v>29.461</v>
      </c>
      <c r="T3384" s="1">
        <v>1.54</v>
      </c>
      <c r="Y3384" s="1">
        <v>7.116</v>
      </c>
      <c r="AA3384" s="1">
        <v>20.21</v>
      </c>
      <c r="AB3384" s="1">
        <v>386.63</v>
      </c>
      <c r="AC3384" s="1">
        <v>21.64</v>
      </c>
      <c r="AE3384" s="1">
        <v>4.342</v>
      </c>
      <c r="AF3384" s="1">
        <v>6.463</v>
      </c>
      <c r="AG3384" s="1">
        <v>2971.096</v>
      </c>
      <c r="AH3384" s="1">
        <v>0.492</v>
      </c>
      <c r="AK3384" s="1">
        <v>173.132</v>
      </c>
      <c r="AL3384" s="1">
        <v>9.05</v>
      </c>
      <c r="AO3384" s="1">
        <v>41.821</v>
      </c>
      <c r="AT3384" s="1">
        <v>142.141</v>
      </c>
      <c r="AU3384" s="1">
        <v>7.43</v>
      </c>
      <c r="AW3384" s="1">
        <v>-4.647</v>
      </c>
      <c r="AX3384" s="1">
        <v>-8.272</v>
      </c>
      <c r="AY3384" s="1">
        <v>3246.794</v>
      </c>
      <c r="AZ3384" s="1">
        <v>169.717</v>
      </c>
      <c r="BA3384" s="1">
        <v>34.335</v>
      </c>
      <c r="BC3384" s="1">
        <v>8.77</v>
      </c>
      <c r="BG3384" s="1">
        <v>234.733</v>
      </c>
      <c r="BH3384" s="1">
        <v>12.27</v>
      </c>
      <c r="BJ3384" s="1">
        <v>56.701</v>
      </c>
      <c r="BO3384" s="1">
        <v>240.855</v>
      </c>
      <c r="BP3384" s="1">
        <v>12.59</v>
      </c>
      <c r="BR3384" s="1">
        <v>58.179</v>
      </c>
      <c r="BT3384" s="1">
        <v>-1.43</v>
      </c>
      <c r="BU3384" s="1">
        <v>-7.076</v>
      </c>
      <c r="BW3384" s="1">
        <v>0.0</v>
      </c>
      <c r="BX3384" s="1">
        <v>0.0</v>
      </c>
      <c r="BY3384" s="1">
        <v>0.0</v>
      </c>
      <c r="BZ3384" s="1">
        <v>0.0</v>
      </c>
      <c r="CA3384" s="1">
        <v>0.0</v>
      </c>
      <c r="CB3384" s="1">
        <v>0.0</v>
      </c>
      <c r="CG3384" s="1">
        <v>1.53</v>
      </c>
      <c r="CH3384" s="1">
        <v>0.08</v>
      </c>
      <c r="CN3384" s="1">
        <v>0.37</v>
      </c>
      <c r="CQ3384" s="1">
        <v>0.25</v>
      </c>
      <c r="CR3384" s="1">
        <v>0.0</v>
      </c>
      <c r="CU3384" s="1">
        <v>4.783</v>
      </c>
      <c r="CV3384" s="1">
        <v>0.0</v>
      </c>
      <c r="CX3384" s="1">
        <v>1.155</v>
      </c>
      <c r="CY3384" s="1">
        <v>0.0</v>
      </c>
      <c r="DA3384" s="1">
        <v>413.987</v>
      </c>
      <c r="DB3384" s="1">
        <v>155.306</v>
      </c>
      <c r="DF3384" s="1">
        <v>240.855</v>
      </c>
      <c r="DG3384" s="1">
        <v>12.59</v>
      </c>
      <c r="DI3384" s="1">
        <v>58.179</v>
      </c>
      <c r="DN3384" s="1">
        <v>1.339</v>
      </c>
      <c r="DO3384" s="1">
        <v>0.07</v>
      </c>
      <c r="DQ3384" s="1">
        <v>0.323</v>
      </c>
      <c r="DV3384" s="1">
        <v>0.0</v>
      </c>
      <c r="DW3384" s="1">
        <v>0.0</v>
      </c>
      <c r="DY3384" s="1">
        <v>0.0</v>
      </c>
    </row>
    <row r="3385">
      <c r="A3385" s="1" t="s">
        <v>397</v>
      </c>
      <c r="B3385" s="1">
        <v>2019.0</v>
      </c>
      <c r="C3385" s="1" t="s">
        <v>398</v>
      </c>
      <c r="D3385" s="1">
        <v>5.2640679E7</v>
      </c>
      <c r="E3385" s="1">
        <v>3.3703755776E11</v>
      </c>
      <c r="G3385" s="1">
        <v>0.0</v>
      </c>
      <c r="H3385" s="1">
        <v>0.0</v>
      </c>
      <c r="I3385" s="1">
        <v>0.0</v>
      </c>
      <c r="J3385" s="1">
        <v>4.939</v>
      </c>
      <c r="K3385" s="1">
        <v>0.26</v>
      </c>
      <c r="L3385" s="1">
        <v>1.346</v>
      </c>
      <c r="N3385" s="1">
        <v>419.255</v>
      </c>
      <c r="S3385" s="1">
        <v>42.933</v>
      </c>
      <c r="T3385" s="1">
        <v>2.26</v>
      </c>
      <c r="Y3385" s="1">
        <v>11.698</v>
      </c>
      <c r="AA3385" s="1">
        <v>18.05</v>
      </c>
      <c r="AB3385" s="1">
        <v>342.891</v>
      </c>
      <c r="AC3385" s="1">
        <v>19.32</v>
      </c>
      <c r="AE3385" s="1">
        <v>-2.287</v>
      </c>
      <c r="AF3385" s="1">
        <v>-3.551</v>
      </c>
      <c r="AG3385" s="1">
        <v>2882.837</v>
      </c>
      <c r="AH3385" s="1">
        <v>0.45</v>
      </c>
      <c r="AK3385" s="1">
        <v>160.522</v>
      </c>
      <c r="AL3385" s="1">
        <v>8.45</v>
      </c>
      <c r="AO3385" s="1">
        <v>43.737</v>
      </c>
      <c r="AT3385" s="1">
        <v>115.5</v>
      </c>
      <c r="AU3385" s="1">
        <v>6.08</v>
      </c>
      <c r="AW3385" s="1">
        <v>8.898</v>
      </c>
      <c r="AX3385" s="1">
        <v>15.102</v>
      </c>
      <c r="AY3385" s="1">
        <v>3510.955</v>
      </c>
      <c r="AZ3385" s="1">
        <v>184.819</v>
      </c>
      <c r="BA3385" s="1">
        <v>31.47</v>
      </c>
      <c r="BC3385" s="1">
        <v>8.1</v>
      </c>
      <c r="BG3385" s="1">
        <v>199.845</v>
      </c>
      <c r="BH3385" s="1">
        <v>10.52</v>
      </c>
      <c r="BJ3385" s="1">
        <v>54.451</v>
      </c>
      <c r="BO3385" s="1">
        <v>206.494</v>
      </c>
      <c r="BP3385" s="1">
        <v>10.87</v>
      </c>
      <c r="BR3385" s="1">
        <v>56.263</v>
      </c>
      <c r="BT3385" s="1">
        <v>-1.27</v>
      </c>
      <c r="BU3385" s="1">
        <v>-7.036</v>
      </c>
      <c r="BW3385" s="1">
        <v>0.0</v>
      </c>
      <c r="BX3385" s="1">
        <v>0.0</v>
      </c>
      <c r="BY3385" s="1">
        <v>0.0</v>
      </c>
      <c r="BZ3385" s="1">
        <v>0.0</v>
      </c>
      <c r="CA3385" s="1">
        <v>0.0</v>
      </c>
      <c r="CB3385" s="1">
        <v>0.0</v>
      </c>
      <c r="CG3385" s="1">
        <v>2.09</v>
      </c>
      <c r="CH3385" s="1">
        <v>0.11</v>
      </c>
      <c r="CN3385" s="1">
        <v>0.569</v>
      </c>
      <c r="CQ3385" s="1">
        <v>0.26</v>
      </c>
      <c r="CR3385" s="1">
        <v>0.0</v>
      </c>
      <c r="CU3385" s="1">
        <v>4.939</v>
      </c>
      <c r="CV3385" s="1">
        <v>0.0</v>
      </c>
      <c r="CX3385" s="1">
        <v>1.346</v>
      </c>
      <c r="CY3385" s="1">
        <v>0.0</v>
      </c>
      <c r="DA3385" s="1">
        <v>367.017</v>
      </c>
      <c r="DB3385" s="1">
        <v>151.755</v>
      </c>
      <c r="DF3385" s="1">
        <v>206.494</v>
      </c>
      <c r="DG3385" s="1">
        <v>10.87</v>
      </c>
      <c r="DI3385" s="1">
        <v>56.263</v>
      </c>
      <c r="DN3385" s="1">
        <v>1.71</v>
      </c>
      <c r="DO3385" s="1">
        <v>0.09</v>
      </c>
      <c r="DQ3385" s="1">
        <v>0.466</v>
      </c>
      <c r="DV3385" s="1">
        <v>0.0</v>
      </c>
      <c r="DW3385" s="1">
        <v>0.0</v>
      </c>
      <c r="DY3385" s="1">
        <v>0.0</v>
      </c>
    </row>
    <row r="3386">
      <c r="A3386" s="1" t="s">
        <v>397</v>
      </c>
      <c r="B3386" s="1">
        <v>2020.0</v>
      </c>
      <c r="C3386" s="1" t="s">
        <v>398</v>
      </c>
      <c r="D3386" s="1">
        <v>5.3016472E7</v>
      </c>
      <c r="E3386" s="1">
        <v>3.47785658368E11</v>
      </c>
      <c r="G3386" s="1">
        <v>0.0</v>
      </c>
      <c r="H3386" s="1">
        <v>0.0</v>
      </c>
      <c r="I3386" s="1">
        <v>0.0</v>
      </c>
      <c r="J3386" s="1">
        <v>4.904</v>
      </c>
      <c r="K3386" s="1">
        <v>0.26</v>
      </c>
      <c r="L3386" s="1">
        <v>1.384</v>
      </c>
      <c r="N3386" s="1">
        <v>487.22</v>
      </c>
      <c r="S3386" s="1">
        <v>46.401</v>
      </c>
      <c r="T3386" s="1">
        <v>2.46</v>
      </c>
      <c r="Y3386" s="1">
        <v>13.099</v>
      </c>
      <c r="AA3386" s="1">
        <v>17.54</v>
      </c>
      <c r="AB3386" s="1">
        <v>330.841</v>
      </c>
      <c r="AC3386" s="1">
        <v>18.78</v>
      </c>
      <c r="AE3386" s="1">
        <v>1.046</v>
      </c>
      <c r="AF3386" s="1">
        <v>1.588</v>
      </c>
      <c r="AG3386" s="1">
        <v>2892.35</v>
      </c>
      <c r="AH3386" s="1">
        <v>0.441</v>
      </c>
      <c r="AK3386" s="1">
        <v>181.83</v>
      </c>
      <c r="AL3386" s="1">
        <v>9.64</v>
      </c>
      <c r="AO3386" s="1">
        <v>51.331</v>
      </c>
      <c r="AT3386" s="1">
        <v>131.846</v>
      </c>
      <c r="AU3386" s="1">
        <v>6.99</v>
      </c>
      <c r="AW3386" s="1">
        <v>-5.276</v>
      </c>
      <c r="AX3386" s="1">
        <v>-9.75</v>
      </c>
      <c r="AY3386" s="1">
        <v>3302.156</v>
      </c>
      <c r="AZ3386" s="1">
        <v>175.069</v>
      </c>
      <c r="BA3386" s="1">
        <v>37.22</v>
      </c>
      <c r="BC3386" s="1">
        <v>9.15</v>
      </c>
      <c r="BG3386" s="1">
        <v>165.986</v>
      </c>
      <c r="BH3386" s="1">
        <v>8.8</v>
      </c>
      <c r="BJ3386" s="1">
        <v>46.858</v>
      </c>
      <c r="BO3386" s="1">
        <v>172.399</v>
      </c>
      <c r="BP3386" s="1">
        <v>9.14</v>
      </c>
      <c r="BR3386" s="1">
        <v>48.669</v>
      </c>
      <c r="BT3386" s="1">
        <v>-1.24</v>
      </c>
      <c r="BU3386" s="1">
        <v>-7.07</v>
      </c>
      <c r="BW3386" s="1">
        <v>0.0</v>
      </c>
      <c r="BX3386" s="1">
        <v>0.0</v>
      </c>
      <c r="BY3386" s="1">
        <v>0.0</v>
      </c>
      <c r="BZ3386" s="1">
        <v>0.0</v>
      </c>
      <c r="CA3386" s="1">
        <v>0.0</v>
      </c>
      <c r="CB3386" s="1">
        <v>0.0</v>
      </c>
      <c r="CG3386" s="1">
        <v>3.584</v>
      </c>
      <c r="CH3386" s="1">
        <v>0.19</v>
      </c>
      <c r="CN3386" s="1">
        <v>1.012</v>
      </c>
      <c r="CQ3386" s="1">
        <v>0.26</v>
      </c>
      <c r="CR3386" s="1">
        <v>0.0</v>
      </c>
      <c r="CU3386" s="1">
        <v>4.904</v>
      </c>
      <c r="CV3386" s="1">
        <v>0.0</v>
      </c>
      <c r="CX3386" s="1">
        <v>1.384</v>
      </c>
      <c r="CY3386" s="1">
        <v>0.0</v>
      </c>
      <c r="DA3386" s="1">
        <v>354.23</v>
      </c>
      <c r="DB3386" s="1">
        <v>153.342</v>
      </c>
      <c r="DF3386" s="1">
        <v>172.399</v>
      </c>
      <c r="DG3386" s="1">
        <v>9.14</v>
      </c>
      <c r="DI3386" s="1">
        <v>48.669</v>
      </c>
      <c r="DN3386" s="1">
        <v>1.509</v>
      </c>
      <c r="DO3386" s="1">
        <v>0.08</v>
      </c>
      <c r="DQ3386" s="1">
        <v>0.426</v>
      </c>
      <c r="DV3386" s="1">
        <v>0.0</v>
      </c>
      <c r="DW3386" s="1">
        <v>0.0</v>
      </c>
      <c r="DY3386" s="1">
        <v>0.0</v>
      </c>
    </row>
    <row r="3387">
      <c r="A3387" s="1" t="s">
        <v>397</v>
      </c>
      <c r="B3387" s="1">
        <v>2021.0</v>
      </c>
      <c r="C3387" s="1" t="s">
        <v>398</v>
      </c>
      <c r="D3387" s="1">
        <v>5.3387059E7</v>
      </c>
      <c r="E3387" s="1">
        <v>2.85399875584E11</v>
      </c>
      <c r="G3387" s="1">
        <v>0.0</v>
      </c>
      <c r="H3387" s="1">
        <v>0.0</v>
      </c>
      <c r="I3387" s="1">
        <v>0.0</v>
      </c>
      <c r="J3387" s="1">
        <v>4.87</v>
      </c>
      <c r="K3387" s="1">
        <v>0.26</v>
      </c>
      <c r="L3387" s="1">
        <v>1.301</v>
      </c>
      <c r="N3387" s="1">
        <v>484.484</v>
      </c>
      <c r="S3387" s="1">
        <v>39.71</v>
      </c>
      <c r="T3387" s="1">
        <v>2.12</v>
      </c>
      <c r="Y3387" s="1">
        <v>10.611</v>
      </c>
      <c r="AA3387" s="1">
        <v>18.66</v>
      </c>
      <c r="AB3387" s="1">
        <v>349.523</v>
      </c>
      <c r="AC3387" s="1">
        <v>19.98</v>
      </c>
      <c r="AE3387" s="1">
        <v>-3.642</v>
      </c>
      <c r="AF3387" s="1">
        <v>-5.584</v>
      </c>
      <c r="AG3387" s="1">
        <v>2767.673</v>
      </c>
      <c r="AH3387" s="1">
        <v>0.518</v>
      </c>
      <c r="AK3387" s="1">
        <v>189.559</v>
      </c>
      <c r="AL3387" s="1">
        <v>10.12</v>
      </c>
      <c r="AO3387" s="1">
        <v>50.651</v>
      </c>
      <c r="AT3387" s="1">
        <v>147.601</v>
      </c>
      <c r="AU3387" s="1">
        <v>7.88</v>
      </c>
      <c r="AW3387" s="1">
        <v>-1.903</v>
      </c>
      <c r="AX3387" s="1">
        <v>-3.332</v>
      </c>
      <c r="AY3387" s="1">
        <v>3216.818</v>
      </c>
      <c r="AZ3387" s="1">
        <v>171.736</v>
      </c>
      <c r="BA3387" s="1">
        <v>39.439</v>
      </c>
      <c r="BC3387" s="1">
        <v>9.68</v>
      </c>
      <c r="BG3387" s="1">
        <v>178.133</v>
      </c>
      <c r="BH3387" s="1">
        <v>9.51</v>
      </c>
      <c r="BJ3387" s="1">
        <v>47.598</v>
      </c>
      <c r="BO3387" s="1">
        <v>184.689</v>
      </c>
      <c r="BP3387" s="1">
        <v>9.86</v>
      </c>
      <c r="BR3387" s="1">
        <v>49.349</v>
      </c>
      <c r="BT3387" s="1">
        <v>-1.32</v>
      </c>
      <c r="BU3387" s="1">
        <v>-7.074</v>
      </c>
      <c r="BW3387" s="1">
        <v>0.0</v>
      </c>
      <c r="BX3387" s="1">
        <v>0.0</v>
      </c>
      <c r="BY3387" s="1">
        <v>0.0</v>
      </c>
      <c r="BZ3387" s="1">
        <v>0.0</v>
      </c>
      <c r="CA3387" s="1">
        <v>0.0</v>
      </c>
      <c r="CB3387" s="1">
        <v>0.0</v>
      </c>
      <c r="CG3387" s="1">
        <v>2.248</v>
      </c>
      <c r="CH3387" s="1">
        <v>0.12</v>
      </c>
      <c r="CN3387" s="1">
        <v>0.601</v>
      </c>
      <c r="CQ3387" s="1">
        <v>0.26</v>
      </c>
      <c r="CR3387" s="1">
        <v>0.0</v>
      </c>
      <c r="CU3387" s="1">
        <v>4.87</v>
      </c>
      <c r="CV3387" s="1">
        <v>0.0</v>
      </c>
      <c r="CX3387" s="1">
        <v>1.301</v>
      </c>
      <c r="CY3387" s="1">
        <v>0.0</v>
      </c>
      <c r="DA3387" s="1">
        <v>374.248</v>
      </c>
      <c r="DB3387" s="1">
        <v>147.758</v>
      </c>
      <c r="DF3387" s="1">
        <v>184.689</v>
      </c>
      <c r="DG3387" s="1">
        <v>9.86</v>
      </c>
      <c r="DI3387" s="1">
        <v>49.349</v>
      </c>
      <c r="DN3387" s="1">
        <v>1.686</v>
      </c>
      <c r="DO3387" s="1">
        <v>0.09</v>
      </c>
      <c r="DQ3387" s="1">
        <v>0.45</v>
      </c>
      <c r="DV3387" s="1">
        <v>0.0</v>
      </c>
      <c r="DW3387" s="1">
        <v>0.0</v>
      </c>
      <c r="DY3387" s="1">
        <v>0.0</v>
      </c>
    </row>
    <row r="3388">
      <c r="A3388" s="1" t="s">
        <v>397</v>
      </c>
      <c r="B3388" s="1">
        <v>2022.0</v>
      </c>
      <c r="C3388" s="1" t="s">
        <v>398</v>
      </c>
      <c r="D3388" s="1">
        <v>5.3756739E7</v>
      </c>
      <c r="E3388" s="1">
        <v>2.91025092608E11</v>
      </c>
      <c r="G3388" s="1">
        <v>0.0</v>
      </c>
      <c r="H3388" s="1">
        <v>0.0</v>
      </c>
      <c r="I3388" s="1">
        <v>0.0</v>
      </c>
      <c r="J3388" s="1">
        <v>5.023</v>
      </c>
      <c r="K3388" s="1">
        <v>0.27</v>
      </c>
      <c r="L3388" s="1">
        <v>1.161</v>
      </c>
      <c r="N3388" s="1">
        <v>563.871</v>
      </c>
      <c r="S3388" s="1">
        <v>40.367</v>
      </c>
      <c r="T3388" s="1">
        <v>2.17</v>
      </c>
      <c r="Y3388" s="1">
        <v>9.333</v>
      </c>
      <c r="AA3388" s="1">
        <v>23.05</v>
      </c>
      <c r="AB3388" s="1">
        <v>428.783</v>
      </c>
      <c r="AC3388" s="1">
        <v>23.25</v>
      </c>
      <c r="AE3388" s="1">
        <v>-9.451</v>
      </c>
      <c r="AF3388" s="1">
        <v>-13.964</v>
      </c>
      <c r="AG3388" s="1">
        <v>2488.873</v>
      </c>
      <c r="AH3388" s="1">
        <v>0.46</v>
      </c>
      <c r="AK3388" s="1">
        <v>255.782</v>
      </c>
      <c r="AL3388" s="1">
        <v>13.75</v>
      </c>
      <c r="AO3388" s="1">
        <v>59.14</v>
      </c>
      <c r="AT3388" s="1">
        <v>213.369</v>
      </c>
      <c r="AU3388" s="1">
        <v>11.47</v>
      </c>
      <c r="AW3388" s="1">
        <v>-1.911</v>
      </c>
      <c r="AX3388" s="1">
        <v>-3.281</v>
      </c>
      <c r="AY3388" s="1">
        <v>3133.659</v>
      </c>
      <c r="AZ3388" s="1">
        <v>168.455</v>
      </c>
      <c r="BA3388" s="1">
        <v>49.333</v>
      </c>
      <c r="BC3388" s="1">
        <v>13.11</v>
      </c>
      <c r="BG3388" s="1">
        <v>168.723</v>
      </c>
      <c r="BH3388" s="1">
        <v>9.07</v>
      </c>
      <c r="BJ3388" s="1">
        <v>39.011</v>
      </c>
      <c r="BO3388" s="1">
        <v>176.722</v>
      </c>
      <c r="BP3388" s="1">
        <v>9.5</v>
      </c>
      <c r="BR3388" s="1">
        <v>40.86</v>
      </c>
      <c r="BT3388" s="1">
        <v>-0.2</v>
      </c>
      <c r="BU3388" s="1">
        <v>-0.868</v>
      </c>
      <c r="BW3388" s="1">
        <v>0.0</v>
      </c>
      <c r="BX3388" s="1">
        <v>0.0</v>
      </c>
      <c r="BY3388" s="1">
        <v>0.0</v>
      </c>
      <c r="BZ3388" s="1">
        <v>0.0</v>
      </c>
      <c r="CA3388" s="1">
        <v>0.0</v>
      </c>
      <c r="CB3388" s="1">
        <v>0.0</v>
      </c>
      <c r="CG3388" s="1">
        <v>2.046</v>
      </c>
      <c r="CH3388" s="1">
        <v>0.11</v>
      </c>
      <c r="CN3388" s="1">
        <v>0.473</v>
      </c>
      <c r="CQ3388" s="1">
        <v>0.27</v>
      </c>
      <c r="CR3388" s="1">
        <v>0.0</v>
      </c>
      <c r="CU3388" s="1">
        <v>5.023</v>
      </c>
      <c r="CV3388" s="1">
        <v>0.0</v>
      </c>
      <c r="CX3388" s="1">
        <v>1.161</v>
      </c>
      <c r="CY3388" s="1">
        <v>0.0</v>
      </c>
      <c r="DA3388" s="1">
        <v>432.504</v>
      </c>
      <c r="DB3388" s="1">
        <v>133.794</v>
      </c>
      <c r="DF3388" s="1">
        <v>176.722</v>
      </c>
      <c r="DG3388" s="1">
        <v>9.5</v>
      </c>
      <c r="DI3388" s="1">
        <v>40.86</v>
      </c>
      <c r="DN3388" s="1">
        <v>2.976</v>
      </c>
      <c r="DO3388" s="1">
        <v>0.16</v>
      </c>
      <c r="DQ3388" s="1">
        <v>0.688</v>
      </c>
      <c r="DV3388" s="1">
        <v>0.0</v>
      </c>
      <c r="DW3388" s="1">
        <v>0.0</v>
      </c>
      <c r="DY3388" s="1">
        <v>0.0</v>
      </c>
    </row>
    <row r="3389">
      <c r="A3389" s="1" t="s">
        <v>397</v>
      </c>
      <c r="B3389" s="1">
        <v>2023.0</v>
      </c>
      <c r="C3389" s="1" t="s">
        <v>398</v>
      </c>
      <c r="D3389" s="1">
        <v>5.4133741E7</v>
      </c>
      <c r="G3389" s="1">
        <v>0.0</v>
      </c>
      <c r="H3389" s="1">
        <v>0.0</v>
      </c>
      <c r="I3389" s="1">
        <v>0.0</v>
      </c>
      <c r="J3389" s="1">
        <v>4.988</v>
      </c>
      <c r="K3389" s="1">
        <v>0.27</v>
      </c>
      <c r="L3389" s="1">
        <v>1.051</v>
      </c>
      <c r="N3389" s="1">
        <v>588.945</v>
      </c>
      <c r="S3389" s="1">
        <v>40.086</v>
      </c>
      <c r="T3389" s="1">
        <v>2.17</v>
      </c>
      <c r="Y3389" s="1">
        <v>8.447</v>
      </c>
      <c r="AA3389" s="1">
        <v>25.49</v>
      </c>
      <c r="AB3389" s="1">
        <v>470.871</v>
      </c>
      <c r="AC3389" s="1">
        <v>25.69</v>
      </c>
      <c r="AE3389" s="1">
        <v>-0.584</v>
      </c>
      <c r="AF3389" s="1">
        <v>-0.781</v>
      </c>
      <c r="AG3389" s="1">
        <v>2457.115</v>
      </c>
      <c r="AK3389" s="1">
        <v>293.348</v>
      </c>
      <c r="AL3389" s="1">
        <v>15.88</v>
      </c>
      <c r="AO3389" s="1">
        <v>61.814</v>
      </c>
      <c r="AT3389" s="1">
        <v>251.23</v>
      </c>
      <c r="AU3389" s="1">
        <v>13.6</v>
      </c>
      <c r="AW3389" s="1">
        <v>-10.062</v>
      </c>
      <c r="AX3389" s="1">
        <v>-16.951</v>
      </c>
      <c r="AY3389" s="1">
        <v>2798.712</v>
      </c>
      <c r="AZ3389" s="1">
        <v>151.505</v>
      </c>
      <c r="BA3389" s="1">
        <v>52.939</v>
      </c>
      <c r="BC3389" s="1">
        <v>15.13</v>
      </c>
      <c r="BG3389" s="1">
        <v>174.198</v>
      </c>
      <c r="BH3389" s="1">
        <v>9.43</v>
      </c>
      <c r="BJ3389" s="1">
        <v>36.707</v>
      </c>
      <c r="BO3389" s="1">
        <v>181.218</v>
      </c>
      <c r="BP3389" s="1">
        <v>9.81</v>
      </c>
      <c r="BR3389" s="1">
        <v>38.186</v>
      </c>
      <c r="BT3389" s="1">
        <v>-0.2</v>
      </c>
      <c r="BU3389" s="1">
        <v>-0.785</v>
      </c>
      <c r="BW3389" s="1">
        <v>0.0</v>
      </c>
      <c r="BX3389" s="1">
        <v>0.0</v>
      </c>
      <c r="BY3389" s="1">
        <v>0.0</v>
      </c>
      <c r="BZ3389" s="1">
        <v>0.0</v>
      </c>
      <c r="CA3389" s="1">
        <v>0.0</v>
      </c>
      <c r="CB3389" s="1">
        <v>0.0</v>
      </c>
      <c r="CG3389" s="1">
        <v>2.032</v>
      </c>
      <c r="CH3389" s="1">
        <v>0.11</v>
      </c>
      <c r="CN3389" s="1">
        <v>0.428</v>
      </c>
      <c r="CQ3389" s="1">
        <v>0.27</v>
      </c>
      <c r="CR3389" s="1">
        <v>0.0</v>
      </c>
      <c r="CU3389" s="1">
        <v>4.988</v>
      </c>
      <c r="CV3389" s="1">
        <v>0.0</v>
      </c>
      <c r="CX3389" s="1">
        <v>1.051</v>
      </c>
      <c r="CY3389" s="1">
        <v>0.0</v>
      </c>
      <c r="DA3389" s="1">
        <v>474.565</v>
      </c>
      <c r="DB3389" s="1">
        <v>133.013</v>
      </c>
      <c r="DF3389" s="1">
        <v>181.218</v>
      </c>
      <c r="DG3389" s="1">
        <v>9.81</v>
      </c>
      <c r="DI3389" s="1">
        <v>38.186</v>
      </c>
      <c r="DN3389" s="1">
        <v>2.032</v>
      </c>
      <c r="DO3389" s="1">
        <v>0.11</v>
      </c>
      <c r="DQ3389" s="1">
        <v>0.428</v>
      </c>
      <c r="DV3389" s="1">
        <v>0.0</v>
      </c>
      <c r="DW3389" s="1">
        <v>0.0</v>
      </c>
      <c r="DY3389" s="1">
        <v>0.0</v>
      </c>
    </row>
    <row r="3390">
      <c r="A3390" s="1" t="s">
        <v>397</v>
      </c>
      <c r="B3390" s="1">
        <v>2024.0</v>
      </c>
      <c r="C3390" s="1" t="s">
        <v>398</v>
      </c>
      <c r="D3390" s="1">
        <v>5.4500043E7</v>
      </c>
      <c r="G3390" s="1">
        <v>0.0</v>
      </c>
      <c r="H3390" s="1">
        <v>0.0</v>
      </c>
      <c r="I3390" s="1">
        <v>0.0</v>
      </c>
      <c r="J3390" s="1">
        <v>4.954</v>
      </c>
      <c r="K3390" s="1">
        <v>0.27</v>
      </c>
      <c r="L3390" s="1">
        <v>1.094</v>
      </c>
      <c r="N3390" s="1">
        <v>569.692</v>
      </c>
      <c r="S3390" s="1">
        <v>42.936</v>
      </c>
      <c r="T3390" s="1">
        <v>2.34</v>
      </c>
      <c r="Y3390" s="1">
        <v>9.481</v>
      </c>
      <c r="AA3390" s="1">
        <v>24.48</v>
      </c>
      <c r="AB3390" s="1">
        <v>449.174</v>
      </c>
      <c r="AC3390" s="1">
        <v>24.68</v>
      </c>
      <c r="AK3390" s="1">
        <v>270.642</v>
      </c>
      <c r="AL3390" s="1">
        <v>14.75</v>
      </c>
      <c r="AO3390" s="1">
        <v>59.765</v>
      </c>
      <c r="AT3390" s="1">
        <v>225.688</v>
      </c>
      <c r="AU3390" s="1">
        <v>12.3</v>
      </c>
      <c r="AW3390" s="1">
        <v>-2.521</v>
      </c>
      <c r="AX3390" s="1">
        <v>-3.819</v>
      </c>
      <c r="AY3390" s="1">
        <v>2709.825</v>
      </c>
      <c r="AZ3390" s="1">
        <v>147.686</v>
      </c>
      <c r="BA3390" s="1">
        <v>49.838</v>
      </c>
      <c r="BC3390" s="1">
        <v>14.06</v>
      </c>
      <c r="BG3390" s="1">
        <v>174.862</v>
      </c>
      <c r="BH3390" s="1">
        <v>9.53</v>
      </c>
      <c r="BJ3390" s="1">
        <v>38.614</v>
      </c>
      <c r="BO3390" s="1">
        <v>182.202</v>
      </c>
      <c r="BP3390" s="1">
        <v>9.93</v>
      </c>
      <c r="BR3390" s="1">
        <v>40.235</v>
      </c>
      <c r="BT3390" s="1">
        <v>-0.2</v>
      </c>
      <c r="BU3390" s="1">
        <v>-0.817</v>
      </c>
      <c r="BW3390" s="1">
        <v>0.0</v>
      </c>
      <c r="BX3390" s="1">
        <v>0.0</v>
      </c>
      <c r="BY3390" s="1">
        <v>0.0</v>
      </c>
      <c r="BZ3390" s="1">
        <v>0.0</v>
      </c>
      <c r="CA3390" s="1">
        <v>0.0</v>
      </c>
      <c r="CB3390" s="1">
        <v>0.0</v>
      </c>
      <c r="CG3390" s="1">
        <v>2.018</v>
      </c>
      <c r="CH3390" s="1">
        <v>0.11</v>
      </c>
      <c r="CN3390" s="1">
        <v>0.446</v>
      </c>
      <c r="CQ3390" s="1">
        <v>0.27</v>
      </c>
      <c r="CR3390" s="1">
        <v>0.0</v>
      </c>
      <c r="CU3390" s="1">
        <v>4.954</v>
      </c>
      <c r="CV3390" s="1">
        <v>0.0</v>
      </c>
      <c r="CX3390" s="1">
        <v>1.094</v>
      </c>
      <c r="CY3390" s="1">
        <v>0.0</v>
      </c>
      <c r="DA3390" s="1">
        <v>452.844</v>
      </c>
      <c r="DF3390" s="1">
        <v>182.202</v>
      </c>
      <c r="DG3390" s="1">
        <v>9.93</v>
      </c>
      <c r="DI3390" s="1">
        <v>40.235</v>
      </c>
      <c r="DN3390" s="1">
        <v>2.385</v>
      </c>
      <c r="DO3390" s="1">
        <v>0.13</v>
      </c>
      <c r="DQ3390" s="1">
        <v>0.527</v>
      </c>
      <c r="DV3390" s="1">
        <v>0.0</v>
      </c>
      <c r="DW3390" s="1">
        <v>0.0</v>
      </c>
      <c r="DY3390" s="1">
        <v>0.0</v>
      </c>
    </row>
    <row r="3391">
      <c r="A3391" s="1" t="s">
        <v>399</v>
      </c>
      <c r="B3391" s="1">
        <v>1990.0</v>
      </c>
      <c r="C3391" s="1" t="s">
        <v>400</v>
      </c>
      <c r="D3391" s="1">
        <v>1369257.0</v>
      </c>
      <c r="E3391" s="1">
        <v>7.363139072E9</v>
      </c>
      <c r="W3391" s="1">
        <v>0.0</v>
      </c>
      <c r="X3391" s="1">
        <v>0.0</v>
      </c>
      <c r="AG3391" s="1">
        <v>7418.991</v>
      </c>
      <c r="AH3391" s="1">
        <v>1.38</v>
      </c>
      <c r="AY3391" s="1">
        <v>0.0</v>
      </c>
      <c r="AZ3391" s="1">
        <v>0.0</v>
      </c>
      <c r="CL3391" s="1">
        <v>0.0</v>
      </c>
      <c r="CM3391" s="1">
        <v>0.0</v>
      </c>
      <c r="DB3391" s="1">
        <v>10.159</v>
      </c>
    </row>
    <row r="3392">
      <c r="A3392" s="1" t="s">
        <v>399</v>
      </c>
      <c r="B3392" s="1">
        <v>1991.0</v>
      </c>
      <c r="C3392" s="1" t="s">
        <v>400</v>
      </c>
      <c r="D3392" s="1">
        <v>1415638.0</v>
      </c>
      <c r="E3392" s="1">
        <v>7.919428608E9</v>
      </c>
      <c r="V3392" s="1">
        <v>0.0</v>
      </c>
      <c r="W3392" s="1">
        <v>0.0</v>
      </c>
      <c r="X3392" s="1">
        <v>0.0</v>
      </c>
      <c r="AE3392" s="1">
        <v>-46.871</v>
      </c>
      <c r="AF3392" s="1">
        <v>-4.761</v>
      </c>
      <c r="AG3392" s="1">
        <v>3812.487</v>
      </c>
      <c r="AH3392" s="1">
        <v>0.682</v>
      </c>
      <c r="AX3392" s="1">
        <v>0.0</v>
      </c>
      <c r="AY3392" s="1">
        <v>0.0</v>
      </c>
      <c r="AZ3392" s="1">
        <v>0.0</v>
      </c>
      <c r="CK3392" s="1">
        <v>0.0</v>
      </c>
      <c r="CL3392" s="1">
        <v>0.0</v>
      </c>
      <c r="CM3392" s="1">
        <v>0.0</v>
      </c>
      <c r="DB3392" s="1">
        <v>5.397</v>
      </c>
    </row>
    <row r="3393">
      <c r="A3393" s="1" t="s">
        <v>399</v>
      </c>
      <c r="B3393" s="1">
        <v>1992.0</v>
      </c>
      <c r="C3393" s="1" t="s">
        <v>400</v>
      </c>
      <c r="D3393" s="1">
        <v>1461283.0</v>
      </c>
      <c r="E3393" s="1">
        <v>8.581728256E9</v>
      </c>
      <c r="V3393" s="1">
        <v>0.0</v>
      </c>
      <c r="W3393" s="1">
        <v>0.0</v>
      </c>
      <c r="X3393" s="1">
        <v>0.0</v>
      </c>
      <c r="AE3393" s="1">
        <v>-6.959</v>
      </c>
      <c r="AF3393" s="1">
        <v>-0.376</v>
      </c>
      <c r="AG3393" s="1">
        <v>3436.379</v>
      </c>
      <c r="AH3393" s="1">
        <v>0.585</v>
      </c>
      <c r="AX3393" s="1">
        <v>0.0</v>
      </c>
      <c r="AY3393" s="1">
        <v>0.0</v>
      </c>
      <c r="AZ3393" s="1">
        <v>0.0</v>
      </c>
      <c r="CK3393" s="1">
        <v>0.0</v>
      </c>
      <c r="CL3393" s="1">
        <v>0.0</v>
      </c>
      <c r="CM3393" s="1">
        <v>0.0</v>
      </c>
      <c r="DB3393" s="1">
        <v>5.022</v>
      </c>
    </row>
    <row r="3394">
      <c r="A3394" s="1" t="s">
        <v>399</v>
      </c>
      <c r="B3394" s="1">
        <v>1993.0</v>
      </c>
      <c r="C3394" s="1" t="s">
        <v>400</v>
      </c>
      <c r="D3394" s="1">
        <v>1508649.0</v>
      </c>
      <c r="E3394" s="1">
        <v>8.429493248E9</v>
      </c>
      <c r="V3394" s="1">
        <v>0.0</v>
      </c>
      <c r="W3394" s="1">
        <v>0.0</v>
      </c>
      <c r="X3394" s="1">
        <v>0.0</v>
      </c>
      <c r="AE3394" s="1">
        <v>25.758</v>
      </c>
      <c r="AF3394" s="1">
        <v>1.293</v>
      </c>
      <c r="AG3394" s="1">
        <v>4185.842</v>
      </c>
      <c r="AH3394" s="1">
        <v>0.749</v>
      </c>
      <c r="AX3394" s="1">
        <v>0.0</v>
      </c>
      <c r="AY3394" s="1">
        <v>0.0</v>
      </c>
      <c r="AZ3394" s="1">
        <v>0.0</v>
      </c>
      <c r="CK3394" s="1">
        <v>0.0</v>
      </c>
      <c r="CL3394" s="1">
        <v>0.0</v>
      </c>
      <c r="CM3394" s="1">
        <v>0.0</v>
      </c>
      <c r="DB3394" s="1">
        <v>6.315</v>
      </c>
    </row>
    <row r="3395">
      <c r="A3395" s="1" t="s">
        <v>399</v>
      </c>
      <c r="B3395" s="1">
        <v>1994.0</v>
      </c>
      <c r="C3395" s="1" t="s">
        <v>400</v>
      </c>
      <c r="D3395" s="1">
        <v>1556264.0</v>
      </c>
      <c r="E3395" s="1">
        <v>9.059011584E9</v>
      </c>
      <c r="V3395" s="1">
        <v>0.0</v>
      </c>
      <c r="W3395" s="1">
        <v>0.0</v>
      </c>
      <c r="X3395" s="1">
        <v>0.0</v>
      </c>
      <c r="AE3395" s="1">
        <v>-4.664</v>
      </c>
      <c r="AF3395" s="1">
        <v>-0.295</v>
      </c>
      <c r="AG3395" s="1">
        <v>3868.532</v>
      </c>
      <c r="AH3395" s="1">
        <v>0.665</v>
      </c>
      <c r="AX3395" s="1">
        <v>0.0</v>
      </c>
      <c r="AY3395" s="1">
        <v>0.0</v>
      </c>
      <c r="AZ3395" s="1">
        <v>0.0</v>
      </c>
      <c r="CK3395" s="1">
        <v>0.0</v>
      </c>
      <c r="CL3395" s="1">
        <v>0.0</v>
      </c>
      <c r="CM3395" s="1">
        <v>0.0</v>
      </c>
      <c r="DB3395" s="1">
        <v>6.02</v>
      </c>
    </row>
    <row r="3396">
      <c r="A3396" s="1" t="s">
        <v>399</v>
      </c>
      <c r="B3396" s="1">
        <v>1995.0</v>
      </c>
      <c r="C3396" s="1" t="s">
        <v>400</v>
      </c>
      <c r="D3396" s="1">
        <v>1602135.0</v>
      </c>
      <c r="E3396" s="1">
        <v>9.444539392E9</v>
      </c>
      <c r="V3396" s="1">
        <v>0.0</v>
      </c>
      <c r="W3396" s="1">
        <v>0.0</v>
      </c>
      <c r="X3396" s="1">
        <v>0.0</v>
      </c>
      <c r="AE3396" s="1">
        <v>19.606</v>
      </c>
      <c r="AF3396" s="1">
        <v>1.18</v>
      </c>
      <c r="AG3396" s="1">
        <v>4494.537</v>
      </c>
      <c r="AH3396" s="1">
        <v>0.762</v>
      </c>
      <c r="AX3396" s="1">
        <v>0.0</v>
      </c>
      <c r="AY3396" s="1">
        <v>0.0</v>
      </c>
      <c r="AZ3396" s="1">
        <v>0.0</v>
      </c>
      <c r="CK3396" s="1">
        <v>0.0</v>
      </c>
      <c r="CL3396" s="1">
        <v>0.0</v>
      </c>
      <c r="CM3396" s="1">
        <v>0.0</v>
      </c>
      <c r="DB3396" s="1">
        <v>7.201</v>
      </c>
    </row>
    <row r="3397">
      <c r="A3397" s="1" t="s">
        <v>399</v>
      </c>
      <c r="B3397" s="1">
        <v>1996.0</v>
      </c>
      <c r="C3397" s="1" t="s">
        <v>400</v>
      </c>
      <c r="D3397" s="1">
        <v>1646060.0</v>
      </c>
      <c r="E3397" s="1">
        <v>9.761026048E9</v>
      </c>
      <c r="V3397" s="1">
        <v>0.0</v>
      </c>
      <c r="W3397" s="1">
        <v>0.0</v>
      </c>
      <c r="X3397" s="1">
        <v>0.0</v>
      </c>
      <c r="AE3397" s="1">
        <v>3.792</v>
      </c>
      <c r="AF3397" s="1">
        <v>0.273</v>
      </c>
      <c r="AG3397" s="1">
        <v>4540.496</v>
      </c>
      <c r="AH3397" s="1">
        <v>0.766</v>
      </c>
      <c r="AX3397" s="1">
        <v>0.0</v>
      </c>
      <c r="AY3397" s="1">
        <v>0.0</v>
      </c>
      <c r="AZ3397" s="1">
        <v>0.0</v>
      </c>
      <c r="CK3397" s="1">
        <v>0.0</v>
      </c>
      <c r="CL3397" s="1">
        <v>0.0</v>
      </c>
      <c r="CM3397" s="1">
        <v>0.0</v>
      </c>
      <c r="DB3397" s="1">
        <v>7.474</v>
      </c>
    </row>
    <row r="3398">
      <c r="A3398" s="1" t="s">
        <v>399</v>
      </c>
      <c r="B3398" s="1">
        <v>1997.0</v>
      </c>
      <c r="C3398" s="1" t="s">
        <v>400</v>
      </c>
      <c r="D3398" s="1">
        <v>1689230.0</v>
      </c>
      <c r="E3398" s="1">
        <v>1.0187928576E10</v>
      </c>
      <c r="V3398" s="1">
        <v>0.0</v>
      </c>
      <c r="W3398" s="1">
        <v>0.0</v>
      </c>
      <c r="X3398" s="1">
        <v>0.0</v>
      </c>
      <c r="AE3398" s="1">
        <v>2.667</v>
      </c>
      <c r="AF3398" s="1">
        <v>0.199</v>
      </c>
      <c r="AG3398" s="1">
        <v>4542.458</v>
      </c>
      <c r="AH3398" s="1">
        <v>0.753</v>
      </c>
      <c r="AX3398" s="1">
        <v>0.0</v>
      </c>
      <c r="AY3398" s="1">
        <v>0.0</v>
      </c>
      <c r="AZ3398" s="1">
        <v>0.0</v>
      </c>
      <c r="CK3398" s="1">
        <v>0.0</v>
      </c>
      <c r="CL3398" s="1">
        <v>0.0</v>
      </c>
      <c r="CM3398" s="1">
        <v>0.0</v>
      </c>
      <c r="DB3398" s="1">
        <v>7.673</v>
      </c>
    </row>
    <row r="3399">
      <c r="A3399" s="1" t="s">
        <v>399</v>
      </c>
      <c r="B3399" s="1">
        <v>1998.0</v>
      </c>
      <c r="C3399" s="1" t="s">
        <v>400</v>
      </c>
      <c r="D3399" s="1">
        <v>1732702.0</v>
      </c>
      <c r="E3399" s="1">
        <v>1.0539117568E10</v>
      </c>
      <c r="V3399" s="1">
        <v>0.0</v>
      </c>
      <c r="W3399" s="1">
        <v>0.0</v>
      </c>
      <c r="X3399" s="1">
        <v>0.0</v>
      </c>
      <c r="AE3399" s="1">
        <v>1.652</v>
      </c>
      <c r="AF3399" s="1">
        <v>0.127</v>
      </c>
      <c r="AG3399" s="1">
        <v>4501.654</v>
      </c>
      <c r="AH3399" s="1">
        <v>0.74</v>
      </c>
      <c r="AX3399" s="1">
        <v>0.0</v>
      </c>
      <c r="AY3399" s="1">
        <v>0.0</v>
      </c>
      <c r="AZ3399" s="1">
        <v>0.0</v>
      </c>
      <c r="CK3399" s="1">
        <v>0.0</v>
      </c>
      <c r="CL3399" s="1">
        <v>0.0</v>
      </c>
      <c r="CM3399" s="1">
        <v>0.0</v>
      </c>
      <c r="DB3399" s="1">
        <v>7.8</v>
      </c>
    </row>
    <row r="3400">
      <c r="A3400" s="1" t="s">
        <v>399</v>
      </c>
      <c r="B3400" s="1">
        <v>1999.0</v>
      </c>
      <c r="C3400" s="1" t="s">
        <v>400</v>
      </c>
      <c r="D3400" s="1">
        <v>1776320.0</v>
      </c>
      <c r="E3400" s="1">
        <v>1.090978304E10</v>
      </c>
      <c r="V3400" s="1">
        <v>0.0</v>
      </c>
      <c r="W3400" s="1">
        <v>0.0</v>
      </c>
      <c r="X3400" s="1">
        <v>0.0</v>
      </c>
      <c r="AE3400" s="1">
        <v>37.806</v>
      </c>
      <c r="AF3400" s="1">
        <v>2.949</v>
      </c>
      <c r="AG3400" s="1">
        <v>6051.229</v>
      </c>
      <c r="AH3400" s="1">
        <v>0.985</v>
      </c>
      <c r="AX3400" s="1">
        <v>0.0</v>
      </c>
      <c r="AY3400" s="1">
        <v>0.0</v>
      </c>
      <c r="AZ3400" s="1">
        <v>0.0</v>
      </c>
      <c r="CK3400" s="1">
        <v>0.0</v>
      </c>
      <c r="CL3400" s="1">
        <v>0.0</v>
      </c>
      <c r="CM3400" s="1">
        <v>0.0</v>
      </c>
      <c r="DB3400" s="1">
        <v>10.749</v>
      </c>
    </row>
    <row r="3401">
      <c r="A3401" s="1" t="s">
        <v>399</v>
      </c>
      <c r="B3401" s="1">
        <v>2000.0</v>
      </c>
      <c r="C3401" s="1" t="s">
        <v>400</v>
      </c>
      <c r="D3401" s="1">
        <v>1818599.0</v>
      </c>
      <c r="E3401" s="1">
        <v>1.1306497024E10</v>
      </c>
      <c r="J3401" s="1">
        <v>0.0</v>
      </c>
      <c r="K3401" s="1">
        <v>0.0</v>
      </c>
      <c r="L3401" s="1">
        <v>0.0</v>
      </c>
      <c r="N3401" s="1">
        <v>41.667</v>
      </c>
      <c r="S3401" s="1">
        <v>5.499</v>
      </c>
      <c r="T3401" s="1">
        <v>0.01</v>
      </c>
      <c r="V3401" s="1">
        <v>0.0</v>
      </c>
      <c r="W3401" s="1">
        <v>0.0</v>
      </c>
      <c r="X3401" s="1">
        <v>0.0</v>
      </c>
      <c r="Y3401" s="1">
        <v>0.694</v>
      </c>
      <c r="AA3401" s="1">
        <v>2.13</v>
      </c>
      <c r="AB3401" s="1">
        <v>1171.231</v>
      </c>
      <c r="AC3401" s="1">
        <v>1.44</v>
      </c>
      <c r="AE3401" s="1">
        <v>-5.984</v>
      </c>
      <c r="AF3401" s="1">
        <v>-0.643</v>
      </c>
      <c r="AG3401" s="1">
        <v>5556.839</v>
      </c>
      <c r="AH3401" s="1">
        <v>0.894</v>
      </c>
      <c r="AK3401" s="1">
        <v>21.995</v>
      </c>
      <c r="AL3401" s="1">
        <v>0.04</v>
      </c>
      <c r="AO3401" s="1">
        <v>2.778</v>
      </c>
      <c r="AT3401" s="1">
        <v>0.0</v>
      </c>
      <c r="AU3401" s="1">
        <v>0.0</v>
      </c>
      <c r="AX3401" s="1">
        <v>0.0</v>
      </c>
      <c r="AY3401" s="1">
        <v>0.0</v>
      </c>
      <c r="AZ3401" s="1">
        <v>0.0</v>
      </c>
      <c r="BA3401" s="1">
        <v>0.0</v>
      </c>
      <c r="BC3401" s="1">
        <v>0.06</v>
      </c>
      <c r="BG3401" s="1">
        <v>769.823</v>
      </c>
      <c r="BH3401" s="1">
        <v>1.4</v>
      </c>
      <c r="BJ3401" s="1">
        <v>97.222</v>
      </c>
      <c r="BO3401" s="1">
        <v>769.823</v>
      </c>
      <c r="BP3401" s="1">
        <v>1.4</v>
      </c>
      <c r="BR3401" s="1">
        <v>97.222</v>
      </c>
      <c r="BT3401" s="1">
        <v>0.69</v>
      </c>
      <c r="BU3401" s="1">
        <v>32.394</v>
      </c>
      <c r="BY3401" s="1">
        <v>0.0</v>
      </c>
      <c r="BZ3401" s="1">
        <v>0.0</v>
      </c>
      <c r="CB3401" s="1">
        <v>0.0</v>
      </c>
      <c r="CG3401" s="1">
        <v>16.496</v>
      </c>
      <c r="CH3401" s="1">
        <v>0.03</v>
      </c>
      <c r="CK3401" s="1">
        <v>0.0</v>
      </c>
      <c r="CL3401" s="1">
        <v>0.0</v>
      </c>
      <c r="CM3401" s="1">
        <v>0.0</v>
      </c>
      <c r="CN3401" s="1">
        <v>2.083</v>
      </c>
      <c r="CQ3401" s="1">
        <v>0.0</v>
      </c>
      <c r="CR3401" s="1">
        <v>0.0</v>
      </c>
      <c r="CU3401" s="1">
        <v>0.0</v>
      </c>
      <c r="CV3401" s="1">
        <v>0.0</v>
      </c>
      <c r="CX3401" s="1">
        <v>0.0</v>
      </c>
      <c r="CY3401" s="1">
        <v>0.0</v>
      </c>
      <c r="DA3401" s="1">
        <v>791.818</v>
      </c>
      <c r="DB3401" s="1">
        <v>10.106</v>
      </c>
      <c r="DF3401" s="1">
        <v>769.823</v>
      </c>
      <c r="DG3401" s="1">
        <v>1.4</v>
      </c>
      <c r="DI3401" s="1">
        <v>97.222</v>
      </c>
      <c r="DN3401" s="1">
        <v>0.0</v>
      </c>
      <c r="DO3401" s="1">
        <v>0.0</v>
      </c>
      <c r="DQ3401" s="1">
        <v>0.0</v>
      </c>
      <c r="DV3401" s="1">
        <v>0.0</v>
      </c>
      <c r="DW3401" s="1">
        <v>0.0</v>
      </c>
      <c r="DY3401" s="1">
        <v>0.0</v>
      </c>
    </row>
    <row r="3402">
      <c r="A3402" s="1" t="s">
        <v>399</v>
      </c>
      <c r="B3402" s="1">
        <v>2001.0</v>
      </c>
      <c r="C3402" s="1" t="s">
        <v>400</v>
      </c>
      <c r="D3402" s="1">
        <v>1857002.0</v>
      </c>
      <c r="E3402" s="1">
        <v>1.1455709184E10</v>
      </c>
      <c r="J3402" s="1">
        <v>0.0</v>
      </c>
      <c r="K3402" s="1">
        <v>0.0</v>
      </c>
      <c r="L3402" s="1">
        <v>0.0</v>
      </c>
      <c r="N3402" s="1">
        <v>24.793</v>
      </c>
      <c r="S3402" s="1">
        <v>0.0</v>
      </c>
      <c r="T3402" s="1">
        <v>0.0</v>
      </c>
      <c r="V3402" s="1">
        <v>0.0</v>
      </c>
      <c r="W3402" s="1">
        <v>0.0</v>
      </c>
      <c r="X3402" s="1">
        <v>0.0</v>
      </c>
      <c r="Y3402" s="1">
        <v>0.0</v>
      </c>
      <c r="AA3402" s="1">
        <v>2.21</v>
      </c>
      <c r="AB3402" s="1">
        <v>1190.09</v>
      </c>
      <c r="AC3402" s="1">
        <v>1.21</v>
      </c>
      <c r="AE3402" s="1">
        <v>18.567</v>
      </c>
      <c r="AF3402" s="1">
        <v>1.876</v>
      </c>
      <c r="AG3402" s="1">
        <v>6452.327</v>
      </c>
      <c r="AH3402" s="1">
        <v>1.046</v>
      </c>
      <c r="AK3402" s="1">
        <v>0.0</v>
      </c>
      <c r="AL3402" s="1">
        <v>0.0</v>
      </c>
      <c r="AO3402" s="1">
        <v>0.0</v>
      </c>
      <c r="AT3402" s="1">
        <v>0.0</v>
      </c>
      <c r="AU3402" s="1">
        <v>0.0</v>
      </c>
      <c r="AX3402" s="1">
        <v>0.0</v>
      </c>
      <c r="AY3402" s="1">
        <v>0.0</v>
      </c>
      <c r="AZ3402" s="1">
        <v>0.0</v>
      </c>
      <c r="BA3402" s="1">
        <v>0.0</v>
      </c>
      <c r="BC3402" s="1">
        <v>0.03</v>
      </c>
      <c r="BG3402" s="1">
        <v>651.588</v>
      </c>
      <c r="BH3402" s="1">
        <v>1.21</v>
      </c>
      <c r="BJ3402" s="1">
        <v>100.0</v>
      </c>
      <c r="BO3402" s="1">
        <v>651.588</v>
      </c>
      <c r="BP3402" s="1">
        <v>1.21</v>
      </c>
      <c r="BR3402" s="1">
        <v>100.0</v>
      </c>
      <c r="BT3402" s="1">
        <v>1.0</v>
      </c>
      <c r="BU3402" s="1">
        <v>45.249</v>
      </c>
      <c r="BY3402" s="1">
        <v>0.0</v>
      </c>
      <c r="BZ3402" s="1">
        <v>0.0</v>
      </c>
      <c r="CB3402" s="1">
        <v>0.0</v>
      </c>
      <c r="CG3402" s="1">
        <v>0.0</v>
      </c>
      <c r="CH3402" s="1">
        <v>0.0</v>
      </c>
      <c r="CK3402" s="1">
        <v>0.0</v>
      </c>
      <c r="CL3402" s="1">
        <v>0.0</v>
      </c>
      <c r="CM3402" s="1">
        <v>0.0</v>
      </c>
      <c r="CN3402" s="1">
        <v>0.0</v>
      </c>
      <c r="CQ3402" s="1">
        <v>0.0</v>
      </c>
      <c r="CR3402" s="1">
        <v>0.0</v>
      </c>
      <c r="CU3402" s="1">
        <v>0.0</v>
      </c>
      <c r="CV3402" s="1">
        <v>0.0</v>
      </c>
      <c r="CX3402" s="1">
        <v>0.0</v>
      </c>
      <c r="CY3402" s="1">
        <v>0.0</v>
      </c>
      <c r="DA3402" s="1">
        <v>651.588</v>
      </c>
      <c r="DB3402" s="1">
        <v>11.982</v>
      </c>
      <c r="DF3402" s="1">
        <v>651.588</v>
      </c>
      <c r="DG3402" s="1">
        <v>1.21</v>
      </c>
      <c r="DI3402" s="1">
        <v>100.0</v>
      </c>
      <c r="DN3402" s="1">
        <v>0.0</v>
      </c>
      <c r="DO3402" s="1">
        <v>0.0</v>
      </c>
      <c r="DQ3402" s="1">
        <v>0.0</v>
      </c>
      <c r="DV3402" s="1">
        <v>0.0</v>
      </c>
      <c r="DW3402" s="1">
        <v>0.0</v>
      </c>
      <c r="DY3402" s="1">
        <v>0.0</v>
      </c>
    </row>
    <row r="3403">
      <c r="A3403" s="1" t="s">
        <v>399</v>
      </c>
      <c r="B3403" s="1">
        <v>2002.0</v>
      </c>
      <c r="C3403" s="1" t="s">
        <v>400</v>
      </c>
      <c r="D3403" s="1">
        <v>1889931.0</v>
      </c>
      <c r="E3403" s="1">
        <v>1.2021866496E10</v>
      </c>
      <c r="J3403" s="1">
        <v>0.0</v>
      </c>
      <c r="K3403" s="1">
        <v>0.0</v>
      </c>
      <c r="L3403" s="1">
        <v>0.0</v>
      </c>
      <c r="N3403" s="1">
        <v>27.972</v>
      </c>
      <c r="S3403" s="1">
        <v>5.291</v>
      </c>
      <c r="T3403" s="1">
        <v>0.01</v>
      </c>
      <c r="V3403" s="1">
        <v>0.0</v>
      </c>
      <c r="W3403" s="1">
        <v>0.0</v>
      </c>
      <c r="X3403" s="1">
        <v>0.0</v>
      </c>
      <c r="Y3403" s="1">
        <v>0.699</v>
      </c>
      <c r="AA3403" s="1">
        <v>2.32</v>
      </c>
      <c r="AB3403" s="1">
        <v>1227.558</v>
      </c>
      <c r="AC3403" s="1">
        <v>1.43</v>
      </c>
      <c r="AE3403" s="1">
        <v>-9.286</v>
      </c>
      <c r="AF3403" s="1">
        <v>-1.113</v>
      </c>
      <c r="AG3403" s="1">
        <v>5751.191</v>
      </c>
      <c r="AH3403" s="1">
        <v>0.904</v>
      </c>
      <c r="AK3403" s="1">
        <v>5.291</v>
      </c>
      <c r="AL3403" s="1">
        <v>0.01</v>
      </c>
      <c r="AO3403" s="1">
        <v>0.699</v>
      </c>
      <c r="AT3403" s="1">
        <v>0.0</v>
      </c>
      <c r="AU3403" s="1">
        <v>0.0</v>
      </c>
      <c r="AX3403" s="1">
        <v>0.0</v>
      </c>
      <c r="AY3403" s="1">
        <v>0.0</v>
      </c>
      <c r="AZ3403" s="1">
        <v>0.0</v>
      </c>
      <c r="BA3403" s="1">
        <v>0.0</v>
      </c>
      <c r="BC3403" s="1">
        <v>0.04</v>
      </c>
      <c r="BG3403" s="1">
        <v>751.35</v>
      </c>
      <c r="BH3403" s="1">
        <v>1.42</v>
      </c>
      <c r="BJ3403" s="1">
        <v>99.301</v>
      </c>
      <c r="BO3403" s="1">
        <v>751.35</v>
      </c>
      <c r="BP3403" s="1">
        <v>1.42</v>
      </c>
      <c r="BR3403" s="1">
        <v>99.301</v>
      </c>
      <c r="BT3403" s="1">
        <v>0.89</v>
      </c>
      <c r="BU3403" s="1">
        <v>38.362</v>
      </c>
      <c r="BY3403" s="1">
        <v>0.0</v>
      </c>
      <c r="BZ3403" s="1">
        <v>0.0</v>
      </c>
      <c r="CB3403" s="1">
        <v>0.0</v>
      </c>
      <c r="CG3403" s="1">
        <v>0.0</v>
      </c>
      <c r="CH3403" s="1">
        <v>0.0</v>
      </c>
      <c r="CK3403" s="1">
        <v>0.0</v>
      </c>
      <c r="CL3403" s="1">
        <v>0.0</v>
      </c>
      <c r="CM3403" s="1">
        <v>0.0</v>
      </c>
      <c r="CN3403" s="1">
        <v>0.0</v>
      </c>
      <c r="CQ3403" s="1">
        <v>0.0</v>
      </c>
      <c r="CR3403" s="1">
        <v>0.0</v>
      </c>
      <c r="CU3403" s="1">
        <v>0.0</v>
      </c>
      <c r="CV3403" s="1">
        <v>0.0</v>
      </c>
      <c r="CX3403" s="1">
        <v>0.0</v>
      </c>
      <c r="CY3403" s="1">
        <v>0.0</v>
      </c>
      <c r="DA3403" s="1">
        <v>756.641</v>
      </c>
      <c r="DB3403" s="1">
        <v>10.869</v>
      </c>
      <c r="DF3403" s="1">
        <v>751.35</v>
      </c>
      <c r="DG3403" s="1">
        <v>1.42</v>
      </c>
      <c r="DI3403" s="1">
        <v>99.301</v>
      </c>
      <c r="DN3403" s="1">
        <v>0.0</v>
      </c>
      <c r="DO3403" s="1">
        <v>0.0</v>
      </c>
      <c r="DQ3403" s="1">
        <v>0.0</v>
      </c>
      <c r="DV3403" s="1">
        <v>0.0</v>
      </c>
      <c r="DW3403" s="1">
        <v>0.0</v>
      </c>
      <c r="DY3403" s="1">
        <v>0.0</v>
      </c>
    </row>
    <row r="3404">
      <c r="A3404" s="1" t="s">
        <v>399</v>
      </c>
      <c r="B3404" s="1">
        <v>2003.0</v>
      </c>
      <c r="C3404" s="1" t="s">
        <v>400</v>
      </c>
      <c r="D3404" s="1">
        <v>1917419.0</v>
      </c>
      <c r="E3404" s="1">
        <v>1.2213390336E10</v>
      </c>
      <c r="J3404" s="1">
        <v>0.0</v>
      </c>
      <c r="K3404" s="1">
        <v>0.0</v>
      </c>
      <c r="L3404" s="1">
        <v>0.0</v>
      </c>
      <c r="N3404" s="1">
        <v>27.972</v>
      </c>
      <c r="S3404" s="1">
        <v>5.215</v>
      </c>
      <c r="T3404" s="1">
        <v>0.01</v>
      </c>
      <c r="V3404" s="1">
        <v>0.0</v>
      </c>
      <c r="W3404" s="1">
        <v>0.0</v>
      </c>
      <c r="X3404" s="1">
        <v>0.0</v>
      </c>
      <c r="Y3404" s="1">
        <v>0.699</v>
      </c>
      <c r="AA3404" s="1">
        <v>2.42</v>
      </c>
      <c r="AB3404" s="1">
        <v>1262.113</v>
      </c>
      <c r="AC3404" s="1">
        <v>1.43</v>
      </c>
      <c r="AE3404" s="1">
        <v>6.027</v>
      </c>
      <c r="AF3404" s="1">
        <v>0.655</v>
      </c>
      <c r="AG3404" s="1">
        <v>6010.408</v>
      </c>
      <c r="AH3404" s="1">
        <v>0.944</v>
      </c>
      <c r="AK3404" s="1">
        <v>5.215</v>
      </c>
      <c r="AL3404" s="1">
        <v>0.01</v>
      </c>
      <c r="AO3404" s="1">
        <v>0.699</v>
      </c>
      <c r="AT3404" s="1">
        <v>0.0</v>
      </c>
      <c r="AU3404" s="1">
        <v>0.0</v>
      </c>
      <c r="AX3404" s="1">
        <v>0.0</v>
      </c>
      <c r="AY3404" s="1">
        <v>0.0</v>
      </c>
      <c r="AZ3404" s="1">
        <v>0.0</v>
      </c>
      <c r="BA3404" s="1">
        <v>0.0</v>
      </c>
      <c r="BC3404" s="1">
        <v>0.04</v>
      </c>
      <c r="BG3404" s="1">
        <v>740.579</v>
      </c>
      <c r="BH3404" s="1">
        <v>1.42</v>
      </c>
      <c r="BJ3404" s="1">
        <v>99.301</v>
      </c>
      <c r="BO3404" s="1">
        <v>740.579</v>
      </c>
      <c r="BP3404" s="1">
        <v>1.42</v>
      </c>
      <c r="BR3404" s="1">
        <v>99.301</v>
      </c>
      <c r="BT3404" s="1">
        <v>0.99</v>
      </c>
      <c r="BU3404" s="1">
        <v>40.909</v>
      </c>
      <c r="BY3404" s="1">
        <v>0.0</v>
      </c>
      <c r="BZ3404" s="1">
        <v>0.0</v>
      </c>
      <c r="CB3404" s="1">
        <v>0.0</v>
      </c>
      <c r="CG3404" s="1">
        <v>0.0</v>
      </c>
      <c r="CH3404" s="1">
        <v>0.0</v>
      </c>
      <c r="CK3404" s="1">
        <v>0.0</v>
      </c>
      <c r="CL3404" s="1">
        <v>0.0</v>
      </c>
      <c r="CM3404" s="1">
        <v>0.0</v>
      </c>
      <c r="CN3404" s="1">
        <v>0.0</v>
      </c>
      <c r="CQ3404" s="1">
        <v>0.0</v>
      </c>
      <c r="CR3404" s="1">
        <v>0.0</v>
      </c>
      <c r="CU3404" s="1">
        <v>0.0</v>
      </c>
      <c r="CV3404" s="1">
        <v>0.0</v>
      </c>
      <c r="CX3404" s="1">
        <v>0.0</v>
      </c>
      <c r="CY3404" s="1">
        <v>0.0</v>
      </c>
      <c r="DA3404" s="1">
        <v>745.794</v>
      </c>
      <c r="DB3404" s="1">
        <v>11.524</v>
      </c>
      <c r="DF3404" s="1">
        <v>740.579</v>
      </c>
      <c r="DG3404" s="1">
        <v>1.42</v>
      </c>
      <c r="DI3404" s="1">
        <v>99.301</v>
      </c>
      <c r="DN3404" s="1">
        <v>0.0</v>
      </c>
      <c r="DO3404" s="1">
        <v>0.0</v>
      </c>
      <c r="DQ3404" s="1">
        <v>0.0</v>
      </c>
      <c r="DV3404" s="1">
        <v>0.0</v>
      </c>
      <c r="DW3404" s="1">
        <v>0.0</v>
      </c>
      <c r="DY3404" s="1">
        <v>0.0</v>
      </c>
    </row>
    <row r="3405">
      <c r="A3405" s="1" t="s">
        <v>399</v>
      </c>
      <c r="B3405" s="1">
        <v>2004.0</v>
      </c>
      <c r="C3405" s="1" t="s">
        <v>400</v>
      </c>
      <c r="D3405" s="1">
        <v>1942050.0</v>
      </c>
      <c r="E3405" s="1">
        <v>1.3656395776E10</v>
      </c>
      <c r="J3405" s="1">
        <v>0.0</v>
      </c>
      <c r="K3405" s="1">
        <v>0.0</v>
      </c>
      <c r="L3405" s="1">
        <v>0.0</v>
      </c>
      <c r="N3405" s="1">
        <v>28.986</v>
      </c>
      <c r="S3405" s="1">
        <v>5.149</v>
      </c>
      <c r="T3405" s="1">
        <v>0.01</v>
      </c>
      <c r="V3405" s="1">
        <v>0.0</v>
      </c>
      <c r="W3405" s="1">
        <v>0.0</v>
      </c>
      <c r="X3405" s="1">
        <v>0.0</v>
      </c>
      <c r="Y3405" s="1">
        <v>0.725</v>
      </c>
      <c r="AA3405" s="1">
        <v>2.92</v>
      </c>
      <c r="AB3405" s="1">
        <v>1503.566</v>
      </c>
      <c r="AC3405" s="1">
        <v>1.38</v>
      </c>
      <c r="AE3405" s="1">
        <v>6.086</v>
      </c>
      <c r="AF3405" s="1">
        <v>0.701</v>
      </c>
      <c r="AG3405" s="1">
        <v>6295.357</v>
      </c>
      <c r="AH3405" s="1">
        <v>0.895</v>
      </c>
      <c r="AK3405" s="1">
        <v>5.149</v>
      </c>
      <c r="AL3405" s="1">
        <v>0.01</v>
      </c>
      <c r="AO3405" s="1">
        <v>0.725</v>
      </c>
      <c r="AT3405" s="1">
        <v>0.0</v>
      </c>
      <c r="AU3405" s="1">
        <v>0.0</v>
      </c>
      <c r="AX3405" s="1">
        <v>0.0</v>
      </c>
      <c r="AY3405" s="1">
        <v>0.0</v>
      </c>
      <c r="AZ3405" s="1">
        <v>0.0</v>
      </c>
      <c r="BA3405" s="1">
        <v>0.0</v>
      </c>
      <c r="BC3405" s="1">
        <v>0.04</v>
      </c>
      <c r="BG3405" s="1">
        <v>705.44</v>
      </c>
      <c r="BH3405" s="1">
        <v>1.37</v>
      </c>
      <c r="BJ3405" s="1">
        <v>99.275</v>
      </c>
      <c r="BO3405" s="1">
        <v>705.44</v>
      </c>
      <c r="BP3405" s="1">
        <v>1.37</v>
      </c>
      <c r="BR3405" s="1">
        <v>99.275</v>
      </c>
      <c r="BT3405" s="1">
        <v>1.54</v>
      </c>
      <c r="BU3405" s="1">
        <v>52.74</v>
      </c>
      <c r="BY3405" s="1">
        <v>0.0</v>
      </c>
      <c r="BZ3405" s="1">
        <v>0.0</v>
      </c>
      <c r="CB3405" s="1">
        <v>0.0</v>
      </c>
      <c r="CG3405" s="1">
        <v>0.0</v>
      </c>
      <c r="CH3405" s="1">
        <v>0.0</v>
      </c>
      <c r="CK3405" s="1">
        <v>0.0</v>
      </c>
      <c r="CL3405" s="1">
        <v>0.0</v>
      </c>
      <c r="CM3405" s="1">
        <v>0.0</v>
      </c>
      <c r="CN3405" s="1">
        <v>0.0</v>
      </c>
      <c r="CQ3405" s="1">
        <v>0.0</v>
      </c>
      <c r="CR3405" s="1">
        <v>0.0</v>
      </c>
      <c r="CU3405" s="1">
        <v>0.0</v>
      </c>
      <c r="CV3405" s="1">
        <v>0.0</v>
      </c>
      <c r="CX3405" s="1">
        <v>0.0</v>
      </c>
      <c r="CY3405" s="1">
        <v>0.0</v>
      </c>
      <c r="DA3405" s="1">
        <v>710.589</v>
      </c>
      <c r="DB3405" s="1">
        <v>12.226</v>
      </c>
      <c r="DF3405" s="1">
        <v>705.44</v>
      </c>
      <c r="DG3405" s="1">
        <v>1.37</v>
      </c>
      <c r="DI3405" s="1">
        <v>99.275</v>
      </c>
      <c r="DN3405" s="1">
        <v>0.0</v>
      </c>
      <c r="DO3405" s="1">
        <v>0.0</v>
      </c>
      <c r="DQ3405" s="1">
        <v>0.0</v>
      </c>
      <c r="DV3405" s="1">
        <v>0.0</v>
      </c>
      <c r="DW3405" s="1">
        <v>0.0</v>
      </c>
      <c r="DY3405" s="1">
        <v>0.0</v>
      </c>
    </row>
    <row r="3406">
      <c r="A3406" s="1" t="s">
        <v>399</v>
      </c>
      <c r="B3406" s="1">
        <v>2005.0</v>
      </c>
      <c r="C3406" s="1" t="s">
        <v>400</v>
      </c>
      <c r="D3406" s="1">
        <v>1966542.0</v>
      </c>
      <c r="E3406" s="1">
        <v>1.4023333888E10</v>
      </c>
      <c r="J3406" s="1">
        <v>0.0</v>
      </c>
      <c r="K3406" s="1">
        <v>0.0</v>
      </c>
      <c r="L3406" s="1">
        <v>0.0</v>
      </c>
      <c r="N3406" s="1">
        <v>41.42</v>
      </c>
      <c r="S3406" s="1">
        <v>15.255</v>
      </c>
      <c r="T3406" s="1">
        <v>0.03</v>
      </c>
      <c r="V3406" s="1">
        <v>0.0</v>
      </c>
      <c r="W3406" s="1">
        <v>0.0</v>
      </c>
      <c r="X3406" s="1">
        <v>0.0</v>
      </c>
      <c r="Y3406" s="1">
        <v>1.775</v>
      </c>
      <c r="AA3406" s="1">
        <v>3.36</v>
      </c>
      <c r="AB3406" s="1">
        <v>1708.583</v>
      </c>
      <c r="AC3406" s="1">
        <v>1.69</v>
      </c>
      <c r="AE3406" s="1">
        <v>7.978</v>
      </c>
      <c r="AF3406" s="1">
        <v>0.975</v>
      </c>
      <c r="AG3406" s="1">
        <v>6712.933</v>
      </c>
      <c r="AH3406" s="1">
        <v>0.941</v>
      </c>
      <c r="AK3406" s="1">
        <v>15.255</v>
      </c>
      <c r="AL3406" s="1">
        <v>0.03</v>
      </c>
      <c r="AO3406" s="1">
        <v>1.775</v>
      </c>
      <c r="AT3406" s="1">
        <v>0.0</v>
      </c>
      <c r="AU3406" s="1">
        <v>0.0</v>
      </c>
      <c r="AX3406" s="1">
        <v>0.0</v>
      </c>
      <c r="AY3406" s="1">
        <v>0.0</v>
      </c>
      <c r="AZ3406" s="1">
        <v>0.0</v>
      </c>
      <c r="BA3406" s="1">
        <v>0.0</v>
      </c>
      <c r="BC3406" s="1">
        <v>0.07</v>
      </c>
      <c r="BG3406" s="1">
        <v>844.121</v>
      </c>
      <c r="BH3406" s="1">
        <v>1.66</v>
      </c>
      <c r="BJ3406" s="1">
        <v>98.225</v>
      </c>
      <c r="BO3406" s="1">
        <v>844.121</v>
      </c>
      <c r="BP3406" s="1">
        <v>1.66</v>
      </c>
      <c r="BR3406" s="1">
        <v>98.225</v>
      </c>
      <c r="BT3406" s="1">
        <v>1.67</v>
      </c>
      <c r="BU3406" s="1">
        <v>49.702</v>
      </c>
      <c r="BY3406" s="1">
        <v>0.0</v>
      </c>
      <c r="BZ3406" s="1">
        <v>0.0</v>
      </c>
      <c r="CB3406" s="1">
        <v>0.0</v>
      </c>
      <c r="CG3406" s="1">
        <v>0.0</v>
      </c>
      <c r="CH3406" s="1">
        <v>0.0</v>
      </c>
      <c r="CK3406" s="1">
        <v>0.0</v>
      </c>
      <c r="CL3406" s="1">
        <v>0.0</v>
      </c>
      <c r="CM3406" s="1">
        <v>0.0</v>
      </c>
      <c r="CN3406" s="1">
        <v>0.0</v>
      </c>
      <c r="CQ3406" s="1">
        <v>0.0</v>
      </c>
      <c r="CR3406" s="1">
        <v>0.0</v>
      </c>
      <c r="CU3406" s="1">
        <v>0.0</v>
      </c>
      <c r="CV3406" s="1">
        <v>0.0</v>
      </c>
      <c r="CX3406" s="1">
        <v>0.0</v>
      </c>
      <c r="CY3406" s="1">
        <v>0.0</v>
      </c>
      <c r="DA3406" s="1">
        <v>859.377</v>
      </c>
      <c r="DB3406" s="1">
        <v>13.201</v>
      </c>
      <c r="DF3406" s="1">
        <v>844.121</v>
      </c>
      <c r="DG3406" s="1">
        <v>1.66</v>
      </c>
      <c r="DI3406" s="1">
        <v>98.225</v>
      </c>
      <c r="DN3406" s="1">
        <v>0.0</v>
      </c>
      <c r="DO3406" s="1">
        <v>0.0</v>
      </c>
      <c r="DQ3406" s="1">
        <v>0.0</v>
      </c>
      <c r="DV3406" s="1">
        <v>0.0</v>
      </c>
      <c r="DW3406" s="1">
        <v>0.0</v>
      </c>
      <c r="DY3406" s="1">
        <v>0.0</v>
      </c>
    </row>
    <row r="3407">
      <c r="A3407" s="1" t="s">
        <v>399</v>
      </c>
      <c r="B3407" s="1">
        <v>2006.0</v>
      </c>
      <c r="C3407" s="1" t="s">
        <v>400</v>
      </c>
      <c r="D3407" s="1">
        <v>1991841.0</v>
      </c>
      <c r="E3407" s="1">
        <v>1.5035738112E10</v>
      </c>
      <c r="J3407" s="1">
        <v>0.0</v>
      </c>
      <c r="K3407" s="1">
        <v>0.0</v>
      </c>
      <c r="L3407" s="1">
        <v>0.0</v>
      </c>
      <c r="N3407" s="1">
        <v>80.745</v>
      </c>
      <c r="S3407" s="1">
        <v>45.184</v>
      </c>
      <c r="T3407" s="1">
        <v>0.09</v>
      </c>
      <c r="V3407" s="1">
        <v>0.0</v>
      </c>
      <c r="W3407" s="1">
        <v>0.0</v>
      </c>
      <c r="X3407" s="1">
        <v>0.0</v>
      </c>
      <c r="Y3407" s="1">
        <v>5.59</v>
      </c>
      <c r="AA3407" s="1">
        <v>3.52</v>
      </c>
      <c r="AB3407" s="1">
        <v>1767.209</v>
      </c>
      <c r="AC3407" s="1">
        <v>1.61</v>
      </c>
      <c r="AE3407" s="1">
        <v>-0.101</v>
      </c>
      <c r="AF3407" s="1">
        <v>-0.013</v>
      </c>
      <c r="AG3407" s="1">
        <v>6620.957</v>
      </c>
      <c r="AH3407" s="1">
        <v>0.877</v>
      </c>
      <c r="AK3407" s="1">
        <v>50.205</v>
      </c>
      <c r="AL3407" s="1">
        <v>0.1</v>
      </c>
      <c r="AO3407" s="1">
        <v>6.211</v>
      </c>
      <c r="AT3407" s="1">
        <v>0.0</v>
      </c>
      <c r="AU3407" s="1">
        <v>0.0</v>
      </c>
      <c r="AX3407" s="1">
        <v>0.0</v>
      </c>
      <c r="AY3407" s="1">
        <v>0.0</v>
      </c>
      <c r="AZ3407" s="1">
        <v>0.0</v>
      </c>
      <c r="BA3407" s="1">
        <v>0.0</v>
      </c>
      <c r="BC3407" s="1">
        <v>0.13</v>
      </c>
      <c r="BG3407" s="1">
        <v>758.093</v>
      </c>
      <c r="BH3407" s="1">
        <v>1.51</v>
      </c>
      <c r="BJ3407" s="1">
        <v>93.789</v>
      </c>
      <c r="BO3407" s="1">
        <v>758.093</v>
      </c>
      <c r="BP3407" s="1">
        <v>1.51</v>
      </c>
      <c r="BR3407" s="1">
        <v>93.789</v>
      </c>
      <c r="BT3407" s="1">
        <v>1.91</v>
      </c>
      <c r="BU3407" s="1">
        <v>54.261</v>
      </c>
      <c r="BY3407" s="1">
        <v>0.0</v>
      </c>
      <c r="BZ3407" s="1">
        <v>0.0</v>
      </c>
      <c r="CB3407" s="1">
        <v>0.0</v>
      </c>
      <c r="CG3407" s="1">
        <v>5.02</v>
      </c>
      <c r="CH3407" s="1">
        <v>0.01</v>
      </c>
      <c r="CK3407" s="1">
        <v>0.0</v>
      </c>
      <c r="CL3407" s="1">
        <v>0.0</v>
      </c>
      <c r="CM3407" s="1">
        <v>0.0</v>
      </c>
      <c r="CN3407" s="1">
        <v>0.621</v>
      </c>
      <c r="CQ3407" s="1">
        <v>0.0</v>
      </c>
      <c r="CR3407" s="1">
        <v>0.0</v>
      </c>
      <c r="CU3407" s="1">
        <v>0.0</v>
      </c>
      <c r="CV3407" s="1">
        <v>0.0</v>
      </c>
      <c r="CX3407" s="1">
        <v>0.0</v>
      </c>
      <c r="CY3407" s="1">
        <v>0.0</v>
      </c>
      <c r="DA3407" s="1">
        <v>808.297</v>
      </c>
      <c r="DB3407" s="1">
        <v>13.188</v>
      </c>
      <c r="DF3407" s="1">
        <v>758.093</v>
      </c>
      <c r="DG3407" s="1">
        <v>1.51</v>
      </c>
      <c r="DI3407" s="1">
        <v>93.789</v>
      </c>
      <c r="DN3407" s="1">
        <v>0.0</v>
      </c>
      <c r="DO3407" s="1">
        <v>0.0</v>
      </c>
      <c r="DQ3407" s="1">
        <v>0.0</v>
      </c>
      <c r="DV3407" s="1">
        <v>0.0</v>
      </c>
      <c r="DW3407" s="1">
        <v>0.0</v>
      </c>
      <c r="DY3407" s="1">
        <v>0.0</v>
      </c>
    </row>
    <row r="3408">
      <c r="A3408" s="1" t="s">
        <v>399</v>
      </c>
      <c r="B3408" s="1">
        <v>2007.0</v>
      </c>
      <c r="C3408" s="1" t="s">
        <v>400</v>
      </c>
      <c r="D3408" s="1">
        <v>2018559.0</v>
      </c>
      <c r="E3408" s="1">
        <v>1.5866804224E10</v>
      </c>
      <c r="J3408" s="1">
        <v>0.0</v>
      </c>
      <c r="K3408" s="1">
        <v>0.0</v>
      </c>
      <c r="L3408" s="1">
        <v>0.0</v>
      </c>
      <c r="N3408" s="1">
        <v>44.586</v>
      </c>
      <c r="S3408" s="1">
        <v>14.862</v>
      </c>
      <c r="T3408" s="1">
        <v>0.03</v>
      </c>
      <c r="V3408" s="1">
        <v>0.0</v>
      </c>
      <c r="W3408" s="1">
        <v>0.0</v>
      </c>
      <c r="X3408" s="1">
        <v>0.0</v>
      </c>
      <c r="Y3408" s="1">
        <v>1.911</v>
      </c>
      <c r="AA3408" s="1">
        <v>3.58</v>
      </c>
      <c r="AB3408" s="1">
        <v>1773.542</v>
      </c>
      <c r="AC3408" s="1">
        <v>1.57</v>
      </c>
      <c r="AE3408" s="1">
        <v>4.597</v>
      </c>
      <c r="AF3408" s="1">
        <v>0.606</v>
      </c>
      <c r="AG3408" s="1">
        <v>6833.673</v>
      </c>
      <c r="AH3408" s="1">
        <v>0.869</v>
      </c>
      <c r="AK3408" s="1">
        <v>14.862</v>
      </c>
      <c r="AL3408" s="1">
        <v>0.03</v>
      </c>
      <c r="AO3408" s="1">
        <v>1.911</v>
      </c>
      <c r="AT3408" s="1">
        <v>0.0</v>
      </c>
      <c r="AU3408" s="1">
        <v>0.0</v>
      </c>
      <c r="AX3408" s="1">
        <v>0.0</v>
      </c>
      <c r="AY3408" s="1">
        <v>0.0</v>
      </c>
      <c r="AZ3408" s="1">
        <v>0.0</v>
      </c>
      <c r="BA3408" s="1">
        <v>0.0</v>
      </c>
      <c r="BC3408" s="1">
        <v>0.07</v>
      </c>
      <c r="BG3408" s="1">
        <v>762.92</v>
      </c>
      <c r="BH3408" s="1">
        <v>1.54</v>
      </c>
      <c r="BJ3408" s="1">
        <v>98.089</v>
      </c>
      <c r="BO3408" s="1">
        <v>762.92</v>
      </c>
      <c r="BP3408" s="1">
        <v>1.54</v>
      </c>
      <c r="BR3408" s="1">
        <v>98.089</v>
      </c>
      <c r="BT3408" s="1">
        <v>2.01</v>
      </c>
      <c r="BU3408" s="1">
        <v>56.145</v>
      </c>
      <c r="BY3408" s="1">
        <v>0.0</v>
      </c>
      <c r="BZ3408" s="1">
        <v>0.0</v>
      </c>
      <c r="CB3408" s="1">
        <v>0.0</v>
      </c>
      <c r="CG3408" s="1">
        <v>0.0</v>
      </c>
      <c r="CH3408" s="1">
        <v>0.0</v>
      </c>
      <c r="CK3408" s="1">
        <v>0.0</v>
      </c>
      <c r="CL3408" s="1">
        <v>0.0</v>
      </c>
      <c r="CM3408" s="1">
        <v>0.0</v>
      </c>
      <c r="CN3408" s="1">
        <v>0.0</v>
      </c>
      <c r="CQ3408" s="1">
        <v>0.0</v>
      </c>
      <c r="CR3408" s="1">
        <v>0.0</v>
      </c>
      <c r="CU3408" s="1">
        <v>0.0</v>
      </c>
      <c r="CV3408" s="1">
        <v>0.0</v>
      </c>
      <c r="CX3408" s="1">
        <v>0.0</v>
      </c>
      <c r="CY3408" s="1">
        <v>0.0</v>
      </c>
      <c r="DA3408" s="1">
        <v>777.783</v>
      </c>
      <c r="DB3408" s="1">
        <v>13.794</v>
      </c>
      <c r="DF3408" s="1">
        <v>762.92</v>
      </c>
      <c r="DG3408" s="1">
        <v>1.54</v>
      </c>
      <c r="DI3408" s="1">
        <v>98.089</v>
      </c>
      <c r="DN3408" s="1">
        <v>0.0</v>
      </c>
      <c r="DO3408" s="1">
        <v>0.0</v>
      </c>
      <c r="DQ3408" s="1">
        <v>0.0</v>
      </c>
      <c r="DV3408" s="1">
        <v>0.0</v>
      </c>
      <c r="DW3408" s="1">
        <v>0.0</v>
      </c>
      <c r="DY3408" s="1">
        <v>0.0</v>
      </c>
    </row>
    <row r="3409">
      <c r="A3409" s="1" t="s">
        <v>399</v>
      </c>
      <c r="B3409" s="1">
        <v>2008.0</v>
      </c>
      <c r="C3409" s="1" t="s">
        <v>400</v>
      </c>
      <c r="D3409" s="1">
        <v>2047007.0</v>
      </c>
      <c r="E3409" s="1">
        <v>1.6311346176E10</v>
      </c>
      <c r="J3409" s="1">
        <v>0.0</v>
      </c>
      <c r="K3409" s="1">
        <v>0.0</v>
      </c>
      <c r="L3409" s="1">
        <v>0.0</v>
      </c>
      <c r="N3409" s="1">
        <v>121.019</v>
      </c>
      <c r="S3409" s="1">
        <v>83.048</v>
      </c>
      <c r="T3409" s="1">
        <v>0.17</v>
      </c>
      <c r="V3409" s="1">
        <v>0.0</v>
      </c>
      <c r="W3409" s="1">
        <v>0.0</v>
      </c>
      <c r="X3409" s="1">
        <v>0.0</v>
      </c>
      <c r="Y3409" s="1">
        <v>10.828</v>
      </c>
      <c r="AA3409" s="1">
        <v>3.67</v>
      </c>
      <c r="AB3409" s="1">
        <v>1792.862</v>
      </c>
      <c r="AC3409" s="1">
        <v>1.57</v>
      </c>
      <c r="AE3409" s="1">
        <v>7.369</v>
      </c>
      <c r="AF3409" s="1">
        <v>1.016</v>
      </c>
      <c r="AG3409" s="1">
        <v>7235.259</v>
      </c>
      <c r="AH3409" s="1">
        <v>0.908</v>
      </c>
      <c r="AK3409" s="1">
        <v>87.933</v>
      </c>
      <c r="AL3409" s="1">
        <v>0.18</v>
      </c>
      <c r="AO3409" s="1">
        <v>11.465</v>
      </c>
      <c r="AT3409" s="1">
        <v>0.0</v>
      </c>
      <c r="AU3409" s="1">
        <v>0.0</v>
      </c>
      <c r="AX3409" s="1">
        <v>0.0</v>
      </c>
      <c r="AY3409" s="1">
        <v>0.0</v>
      </c>
      <c r="AZ3409" s="1">
        <v>0.0</v>
      </c>
      <c r="BA3409" s="1">
        <v>0.0</v>
      </c>
      <c r="BC3409" s="1">
        <v>0.19</v>
      </c>
      <c r="BG3409" s="1">
        <v>679.04</v>
      </c>
      <c r="BH3409" s="1">
        <v>1.39</v>
      </c>
      <c r="BJ3409" s="1">
        <v>88.535</v>
      </c>
      <c r="BO3409" s="1">
        <v>679.04</v>
      </c>
      <c r="BP3409" s="1">
        <v>1.39</v>
      </c>
      <c r="BR3409" s="1">
        <v>88.535</v>
      </c>
      <c r="BT3409" s="1">
        <v>2.1</v>
      </c>
      <c r="BU3409" s="1">
        <v>57.221</v>
      </c>
      <c r="BY3409" s="1">
        <v>0.0</v>
      </c>
      <c r="BZ3409" s="1">
        <v>0.0</v>
      </c>
      <c r="CB3409" s="1">
        <v>0.0</v>
      </c>
      <c r="CG3409" s="1">
        <v>4.885</v>
      </c>
      <c r="CH3409" s="1">
        <v>0.01</v>
      </c>
      <c r="CK3409" s="1">
        <v>0.0</v>
      </c>
      <c r="CL3409" s="1">
        <v>0.0</v>
      </c>
      <c r="CM3409" s="1">
        <v>0.0</v>
      </c>
      <c r="CN3409" s="1">
        <v>0.637</v>
      </c>
      <c r="CQ3409" s="1">
        <v>0.0</v>
      </c>
      <c r="CR3409" s="1">
        <v>0.0</v>
      </c>
      <c r="CU3409" s="1">
        <v>0.0</v>
      </c>
      <c r="CV3409" s="1">
        <v>0.0</v>
      </c>
      <c r="CX3409" s="1">
        <v>0.0</v>
      </c>
      <c r="CY3409" s="1">
        <v>0.0</v>
      </c>
      <c r="DA3409" s="1">
        <v>766.973</v>
      </c>
      <c r="DB3409" s="1">
        <v>14.811</v>
      </c>
      <c r="DF3409" s="1">
        <v>679.04</v>
      </c>
      <c r="DG3409" s="1">
        <v>1.39</v>
      </c>
      <c r="DI3409" s="1">
        <v>88.535</v>
      </c>
      <c r="DN3409" s="1">
        <v>0.0</v>
      </c>
      <c r="DO3409" s="1">
        <v>0.0</v>
      </c>
      <c r="DQ3409" s="1">
        <v>0.0</v>
      </c>
      <c r="DV3409" s="1">
        <v>0.0</v>
      </c>
      <c r="DW3409" s="1">
        <v>0.0</v>
      </c>
      <c r="DY3409" s="1">
        <v>0.0</v>
      </c>
    </row>
    <row r="3410">
      <c r="A3410" s="1" t="s">
        <v>399</v>
      </c>
      <c r="B3410" s="1">
        <v>2009.0</v>
      </c>
      <c r="C3410" s="1" t="s">
        <v>400</v>
      </c>
      <c r="D3410" s="1">
        <v>2077343.0</v>
      </c>
      <c r="E3410" s="1">
        <v>1.6383138816E10</v>
      </c>
      <c r="J3410" s="1">
        <v>0.0</v>
      </c>
      <c r="K3410" s="1">
        <v>0.0</v>
      </c>
      <c r="L3410" s="1">
        <v>0.0</v>
      </c>
      <c r="N3410" s="1">
        <v>66.667</v>
      </c>
      <c r="S3410" s="1">
        <v>38.511</v>
      </c>
      <c r="T3410" s="1">
        <v>0.08</v>
      </c>
      <c r="V3410" s="1">
        <v>0.0</v>
      </c>
      <c r="W3410" s="1">
        <v>0.0</v>
      </c>
      <c r="X3410" s="1">
        <v>0.0</v>
      </c>
      <c r="Y3410" s="1">
        <v>5.333</v>
      </c>
      <c r="AA3410" s="1">
        <v>3.56</v>
      </c>
      <c r="AB3410" s="1">
        <v>1713.728</v>
      </c>
      <c r="AC3410" s="1">
        <v>1.5</v>
      </c>
      <c r="AE3410" s="1">
        <v>3.74</v>
      </c>
      <c r="AF3410" s="1">
        <v>0.554</v>
      </c>
      <c r="AG3410" s="1">
        <v>7396.223</v>
      </c>
      <c r="AH3410" s="1">
        <v>0.938</v>
      </c>
      <c r="AK3410" s="1">
        <v>38.511</v>
      </c>
      <c r="AL3410" s="1">
        <v>0.08</v>
      </c>
      <c r="AO3410" s="1">
        <v>5.333</v>
      </c>
      <c r="AT3410" s="1">
        <v>0.0</v>
      </c>
      <c r="AU3410" s="1">
        <v>0.0</v>
      </c>
      <c r="AX3410" s="1">
        <v>0.0</v>
      </c>
      <c r="AY3410" s="1">
        <v>0.0</v>
      </c>
      <c r="AZ3410" s="1">
        <v>0.0</v>
      </c>
      <c r="BA3410" s="1">
        <v>0.0</v>
      </c>
      <c r="BC3410" s="1">
        <v>0.1</v>
      </c>
      <c r="BG3410" s="1">
        <v>678.752</v>
      </c>
      <c r="BH3410" s="1">
        <v>1.41</v>
      </c>
      <c r="BJ3410" s="1">
        <v>94.0</v>
      </c>
      <c r="BO3410" s="1">
        <v>683.565</v>
      </c>
      <c r="BP3410" s="1">
        <v>1.42</v>
      </c>
      <c r="BR3410" s="1">
        <v>94.667</v>
      </c>
      <c r="BT3410" s="1">
        <v>2.06</v>
      </c>
      <c r="BU3410" s="1">
        <v>57.865</v>
      </c>
      <c r="BY3410" s="1">
        <v>0.0</v>
      </c>
      <c r="BZ3410" s="1">
        <v>0.0</v>
      </c>
      <c r="CB3410" s="1">
        <v>0.0</v>
      </c>
      <c r="CG3410" s="1">
        <v>0.0</v>
      </c>
      <c r="CH3410" s="1">
        <v>0.0</v>
      </c>
      <c r="CK3410" s="1">
        <v>0.0</v>
      </c>
      <c r="CL3410" s="1">
        <v>0.0</v>
      </c>
      <c r="CM3410" s="1">
        <v>0.0</v>
      </c>
      <c r="CN3410" s="1">
        <v>0.0</v>
      </c>
      <c r="CQ3410" s="1">
        <v>0.0</v>
      </c>
      <c r="CR3410" s="1">
        <v>0.0</v>
      </c>
      <c r="CU3410" s="1">
        <v>0.0</v>
      </c>
      <c r="CV3410" s="1">
        <v>0.0</v>
      </c>
      <c r="CX3410" s="1">
        <v>0.0</v>
      </c>
      <c r="CY3410" s="1">
        <v>0.0</v>
      </c>
      <c r="DA3410" s="1">
        <v>722.076</v>
      </c>
      <c r="DB3410" s="1">
        <v>15.364</v>
      </c>
      <c r="DF3410" s="1">
        <v>683.565</v>
      </c>
      <c r="DG3410" s="1">
        <v>1.42</v>
      </c>
      <c r="DI3410" s="1">
        <v>94.667</v>
      </c>
      <c r="DN3410" s="1">
        <v>4.814</v>
      </c>
      <c r="DO3410" s="1">
        <v>0.01</v>
      </c>
      <c r="DQ3410" s="1">
        <v>0.667</v>
      </c>
      <c r="DV3410" s="1">
        <v>0.0</v>
      </c>
      <c r="DW3410" s="1">
        <v>0.0</v>
      </c>
      <c r="DY3410" s="1">
        <v>0.0</v>
      </c>
    </row>
    <row r="3411">
      <c r="A3411" s="1" t="s">
        <v>399</v>
      </c>
      <c r="B3411" s="1">
        <v>2010.0</v>
      </c>
      <c r="C3411" s="1" t="s">
        <v>400</v>
      </c>
      <c r="D3411" s="1">
        <v>2109760.0</v>
      </c>
      <c r="E3411" s="1">
        <v>1.7398593536E10</v>
      </c>
      <c r="J3411" s="1">
        <v>0.0</v>
      </c>
      <c r="K3411" s="1">
        <v>0.0</v>
      </c>
      <c r="L3411" s="1">
        <v>0.0</v>
      </c>
      <c r="N3411" s="1">
        <v>53.435</v>
      </c>
      <c r="S3411" s="1">
        <v>23.699</v>
      </c>
      <c r="T3411" s="1">
        <v>0.05</v>
      </c>
      <c r="V3411" s="1">
        <v>0.0</v>
      </c>
      <c r="W3411" s="1">
        <v>0.0</v>
      </c>
      <c r="X3411" s="1">
        <v>0.0</v>
      </c>
      <c r="Y3411" s="1">
        <v>3.817</v>
      </c>
      <c r="AA3411" s="1">
        <v>3.69</v>
      </c>
      <c r="AB3411" s="1">
        <v>1749.014</v>
      </c>
      <c r="AC3411" s="1">
        <v>1.31</v>
      </c>
      <c r="AE3411" s="1">
        <v>5.748</v>
      </c>
      <c r="AF3411" s="1">
        <v>0.883</v>
      </c>
      <c r="AG3411" s="1">
        <v>7701.206</v>
      </c>
      <c r="AH3411" s="1">
        <v>0.934</v>
      </c>
      <c r="AK3411" s="1">
        <v>23.699</v>
      </c>
      <c r="AL3411" s="1">
        <v>0.05</v>
      </c>
      <c r="AO3411" s="1">
        <v>3.817</v>
      </c>
      <c r="AT3411" s="1">
        <v>0.0</v>
      </c>
      <c r="AU3411" s="1">
        <v>0.0</v>
      </c>
      <c r="AX3411" s="1">
        <v>0.0</v>
      </c>
      <c r="AY3411" s="1">
        <v>0.0</v>
      </c>
      <c r="AZ3411" s="1">
        <v>0.0</v>
      </c>
      <c r="BA3411" s="1">
        <v>0.0</v>
      </c>
      <c r="BC3411" s="1">
        <v>0.07</v>
      </c>
      <c r="BG3411" s="1">
        <v>592.484</v>
      </c>
      <c r="BH3411" s="1">
        <v>1.25</v>
      </c>
      <c r="BJ3411" s="1">
        <v>95.42</v>
      </c>
      <c r="BO3411" s="1">
        <v>597.224</v>
      </c>
      <c r="BP3411" s="1">
        <v>1.26</v>
      </c>
      <c r="BR3411" s="1">
        <v>96.183</v>
      </c>
      <c r="BT3411" s="1">
        <v>2.38</v>
      </c>
      <c r="BU3411" s="1">
        <v>64.499</v>
      </c>
      <c r="BY3411" s="1">
        <v>0.0</v>
      </c>
      <c r="BZ3411" s="1">
        <v>0.0</v>
      </c>
      <c r="CB3411" s="1">
        <v>0.0</v>
      </c>
      <c r="CG3411" s="1">
        <v>0.0</v>
      </c>
      <c r="CH3411" s="1">
        <v>0.0</v>
      </c>
      <c r="CK3411" s="1">
        <v>0.0</v>
      </c>
      <c r="CL3411" s="1">
        <v>0.0</v>
      </c>
      <c r="CM3411" s="1">
        <v>0.0</v>
      </c>
      <c r="CN3411" s="1">
        <v>0.0</v>
      </c>
      <c r="CQ3411" s="1">
        <v>0.0</v>
      </c>
      <c r="CR3411" s="1">
        <v>0.0</v>
      </c>
      <c r="CU3411" s="1">
        <v>0.0</v>
      </c>
      <c r="CV3411" s="1">
        <v>0.0</v>
      </c>
      <c r="CX3411" s="1">
        <v>0.0</v>
      </c>
      <c r="CY3411" s="1">
        <v>0.0</v>
      </c>
      <c r="DA3411" s="1">
        <v>620.924</v>
      </c>
      <c r="DB3411" s="1">
        <v>16.248</v>
      </c>
      <c r="DF3411" s="1">
        <v>597.224</v>
      </c>
      <c r="DG3411" s="1">
        <v>1.26</v>
      </c>
      <c r="DI3411" s="1">
        <v>96.183</v>
      </c>
      <c r="DN3411" s="1">
        <v>4.74</v>
      </c>
      <c r="DO3411" s="1">
        <v>0.01</v>
      </c>
      <c r="DQ3411" s="1">
        <v>0.763</v>
      </c>
      <c r="DV3411" s="1">
        <v>0.0</v>
      </c>
      <c r="DW3411" s="1">
        <v>0.0</v>
      </c>
      <c r="DY3411" s="1">
        <v>0.0</v>
      </c>
    </row>
    <row r="3412">
      <c r="A3412" s="1" t="s">
        <v>399</v>
      </c>
      <c r="B3412" s="1">
        <v>2011.0</v>
      </c>
      <c r="C3412" s="1" t="s">
        <v>400</v>
      </c>
      <c r="D3412" s="1">
        <v>2146277.0</v>
      </c>
      <c r="E3412" s="1">
        <v>1.8309341184E10</v>
      </c>
      <c r="J3412" s="1">
        <v>0.0</v>
      </c>
      <c r="K3412" s="1">
        <v>0.0</v>
      </c>
      <c r="L3412" s="1">
        <v>0.0</v>
      </c>
      <c r="N3412" s="1">
        <v>48.276</v>
      </c>
      <c r="S3412" s="1">
        <v>13.978</v>
      </c>
      <c r="T3412" s="1">
        <v>0.03</v>
      </c>
      <c r="V3412" s="1">
        <v>0.0</v>
      </c>
      <c r="W3412" s="1">
        <v>0.0</v>
      </c>
      <c r="X3412" s="1">
        <v>0.0</v>
      </c>
      <c r="Y3412" s="1">
        <v>2.069</v>
      </c>
      <c r="AA3412" s="1">
        <v>3.85</v>
      </c>
      <c r="AB3412" s="1">
        <v>1793.804</v>
      </c>
      <c r="AC3412" s="1">
        <v>1.45</v>
      </c>
      <c r="AE3412" s="1">
        <v>3.331</v>
      </c>
      <c r="AF3412" s="1">
        <v>0.541</v>
      </c>
      <c r="AG3412" s="1">
        <v>7822.304</v>
      </c>
      <c r="AH3412" s="1">
        <v>0.917</v>
      </c>
      <c r="AK3412" s="1">
        <v>18.637</v>
      </c>
      <c r="AL3412" s="1">
        <v>0.04</v>
      </c>
      <c r="AO3412" s="1">
        <v>2.759</v>
      </c>
      <c r="AT3412" s="1">
        <v>0.0</v>
      </c>
      <c r="AU3412" s="1">
        <v>0.0</v>
      </c>
      <c r="AX3412" s="1">
        <v>0.0</v>
      </c>
      <c r="AY3412" s="1">
        <v>0.0</v>
      </c>
      <c r="AZ3412" s="1">
        <v>0.0</v>
      </c>
      <c r="BA3412" s="1">
        <v>0.0</v>
      </c>
      <c r="BC3412" s="1">
        <v>0.07</v>
      </c>
      <c r="BG3412" s="1">
        <v>652.292</v>
      </c>
      <c r="BH3412" s="1">
        <v>1.4</v>
      </c>
      <c r="BJ3412" s="1">
        <v>96.552</v>
      </c>
      <c r="BO3412" s="1">
        <v>656.952</v>
      </c>
      <c r="BP3412" s="1">
        <v>1.41</v>
      </c>
      <c r="BR3412" s="1">
        <v>97.241</v>
      </c>
      <c r="BT3412" s="1">
        <v>2.4</v>
      </c>
      <c r="BU3412" s="1">
        <v>62.338</v>
      </c>
      <c r="BY3412" s="1">
        <v>0.0</v>
      </c>
      <c r="BZ3412" s="1">
        <v>0.0</v>
      </c>
      <c r="CB3412" s="1">
        <v>0.0</v>
      </c>
      <c r="CG3412" s="1">
        <v>4.659</v>
      </c>
      <c r="CH3412" s="1">
        <v>0.01</v>
      </c>
      <c r="CK3412" s="1">
        <v>0.0</v>
      </c>
      <c r="CL3412" s="1">
        <v>0.0</v>
      </c>
      <c r="CM3412" s="1">
        <v>0.0</v>
      </c>
      <c r="CN3412" s="1">
        <v>0.69</v>
      </c>
      <c r="CQ3412" s="1">
        <v>0.0</v>
      </c>
      <c r="CR3412" s="1">
        <v>0.0</v>
      </c>
      <c r="CU3412" s="1">
        <v>0.0</v>
      </c>
      <c r="CV3412" s="1">
        <v>0.0</v>
      </c>
      <c r="CX3412" s="1">
        <v>0.0</v>
      </c>
      <c r="CY3412" s="1">
        <v>0.0</v>
      </c>
      <c r="DA3412" s="1">
        <v>675.589</v>
      </c>
      <c r="DB3412" s="1">
        <v>16.789</v>
      </c>
      <c r="DF3412" s="1">
        <v>656.952</v>
      </c>
      <c r="DG3412" s="1">
        <v>1.41</v>
      </c>
      <c r="DI3412" s="1">
        <v>97.241</v>
      </c>
      <c r="DN3412" s="1">
        <v>4.659</v>
      </c>
      <c r="DO3412" s="1">
        <v>0.01</v>
      </c>
      <c r="DQ3412" s="1">
        <v>0.69</v>
      </c>
      <c r="DV3412" s="1">
        <v>0.0</v>
      </c>
      <c r="DW3412" s="1">
        <v>0.0</v>
      </c>
      <c r="DY3412" s="1">
        <v>0.0</v>
      </c>
    </row>
    <row r="3413">
      <c r="A3413" s="1" t="s">
        <v>399</v>
      </c>
      <c r="B3413" s="1">
        <v>2012.0</v>
      </c>
      <c r="C3413" s="1" t="s">
        <v>400</v>
      </c>
      <c r="D3413" s="1">
        <v>2194604.0</v>
      </c>
      <c r="E3413" s="1">
        <v>1.9236165632E10</v>
      </c>
      <c r="J3413" s="1">
        <v>0.0</v>
      </c>
      <c r="K3413" s="1">
        <v>0.0</v>
      </c>
      <c r="L3413" s="1">
        <v>0.0</v>
      </c>
      <c r="N3413" s="1">
        <v>47.904</v>
      </c>
      <c r="S3413" s="1">
        <v>13.67</v>
      </c>
      <c r="T3413" s="1">
        <v>0.03</v>
      </c>
      <c r="V3413" s="1">
        <v>0.0</v>
      </c>
      <c r="W3413" s="1">
        <v>0.0</v>
      </c>
      <c r="X3413" s="1">
        <v>0.0</v>
      </c>
      <c r="Y3413" s="1">
        <v>1.796</v>
      </c>
      <c r="AA3413" s="1">
        <v>4.1</v>
      </c>
      <c r="AB3413" s="1">
        <v>1868.219</v>
      </c>
      <c r="AC3413" s="1">
        <v>1.67</v>
      </c>
      <c r="AE3413" s="1">
        <v>2.968</v>
      </c>
      <c r="AF3413" s="1">
        <v>0.498</v>
      </c>
      <c r="AG3413" s="1">
        <v>7877.107</v>
      </c>
      <c r="AH3413" s="1">
        <v>0.899</v>
      </c>
      <c r="AK3413" s="1">
        <v>22.783</v>
      </c>
      <c r="AL3413" s="1">
        <v>0.05</v>
      </c>
      <c r="AO3413" s="1">
        <v>2.994</v>
      </c>
      <c r="AT3413" s="1">
        <v>0.0</v>
      </c>
      <c r="AU3413" s="1">
        <v>0.0</v>
      </c>
      <c r="AX3413" s="1">
        <v>0.0</v>
      </c>
      <c r="AY3413" s="1">
        <v>0.0</v>
      </c>
      <c r="AZ3413" s="1">
        <v>0.0</v>
      </c>
      <c r="BA3413" s="1">
        <v>0.0</v>
      </c>
      <c r="BC3413" s="1">
        <v>0.08</v>
      </c>
      <c r="BG3413" s="1">
        <v>733.618</v>
      </c>
      <c r="BH3413" s="1">
        <v>1.61</v>
      </c>
      <c r="BJ3413" s="1">
        <v>96.407</v>
      </c>
      <c r="BO3413" s="1">
        <v>738.174</v>
      </c>
      <c r="BP3413" s="1">
        <v>1.62</v>
      </c>
      <c r="BR3413" s="1">
        <v>97.006</v>
      </c>
      <c r="BT3413" s="1">
        <v>2.43</v>
      </c>
      <c r="BU3413" s="1">
        <v>59.268</v>
      </c>
      <c r="BY3413" s="1">
        <v>0.0</v>
      </c>
      <c r="BZ3413" s="1">
        <v>0.0</v>
      </c>
      <c r="CB3413" s="1">
        <v>0.0</v>
      </c>
      <c r="CG3413" s="1">
        <v>9.113</v>
      </c>
      <c r="CH3413" s="1">
        <v>0.02</v>
      </c>
      <c r="CK3413" s="1">
        <v>0.0</v>
      </c>
      <c r="CL3413" s="1">
        <v>0.0</v>
      </c>
      <c r="CM3413" s="1">
        <v>0.0</v>
      </c>
      <c r="CN3413" s="1">
        <v>1.198</v>
      </c>
      <c r="CQ3413" s="1">
        <v>0.0</v>
      </c>
      <c r="CR3413" s="1">
        <v>0.0</v>
      </c>
      <c r="CU3413" s="1">
        <v>0.0</v>
      </c>
      <c r="CV3413" s="1">
        <v>0.0</v>
      </c>
      <c r="CX3413" s="1">
        <v>0.0</v>
      </c>
      <c r="CY3413" s="1">
        <v>0.0</v>
      </c>
      <c r="DA3413" s="1">
        <v>760.957</v>
      </c>
      <c r="DB3413" s="1">
        <v>17.287</v>
      </c>
      <c r="DF3413" s="1">
        <v>738.174</v>
      </c>
      <c r="DG3413" s="1">
        <v>1.62</v>
      </c>
      <c r="DI3413" s="1">
        <v>97.006</v>
      </c>
      <c r="DN3413" s="1">
        <v>4.557</v>
      </c>
      <c r="DO3413" s="1">
        <v>0.01</v>
      </c>
      <c r="DQ3413" s="1">
        <v>0.599</v>
      </c>
      <c r="DV3413" s="1">
        <v>0.0</v>
      </c>
      <c r="DW3413" s="1">
        <v>0.0</v>
      </c>
      <c r="DY3413" s="1">
        <v>0.0</v>
      </c>
    </row>
    <row r="3414">
      <c r="A3414" s="1" t="s">
        <v>399</v>
      </c>
      <c r="B3414" s="1">
        <v>2013.0</v>
      </c>
      <c r="C3414" s="1" t="s">
        <v>400</v>
      </c>
      <c r="D3414" s="1">
        <v>2252462.0</v>
      </c>
      <c r="E3414" s="1">
        <v>2.0316274688E10</v>
      </c>
      <c r="J3414" s="1">
        <v>0.0</v>
      </c>
      <c r="K3414" s="1">
        <v>0.0</v>
      </c>
      <c r="L3414" s="1">
        <v>0.0</v>
      </c>
      <c r="N3414" s="1">
        <v>51.852</v>
      </c>
      <c r="S3414" s="1">
        <v>17.758</v>
      </c>
      <c r="T3414" s="1">
        <v>0.04</v>
      </c>
      <c r="V3414" s="1">
        <v>0.0</v>
      </c>
      <c r="W3414" s="1">
        <v>0.0</v>
      </c>
      <c r="X3414" s="1">
        <v>0.0</v>
      </c>
      <c r="Y3414" s="1">
        <v>2.963</v>
      </c>
      <c r="AA3414" s="1">
        <v>4.17</v>
      </c>
      <c r="AB3414" s="1">
        <v>1851.308</v>
      </c>
      <c r="AC3414" s="1">
        <v>1.35</v>
      </c>
      <c r="AE3414" s="1">
        <v>5.477</v>
      </c>
      <c r="AF3414" s="1">
        <v>0.947</v>
      </c>
      <c r="AG3414" s="1">
        <v>8095.089</v>
      </c>
      <c r="AH3414" s="1">
        <v>0.898</v>
      </c>
      <c r="AK3414" s="1">
        <v>26.638</v>
      </c>
      <c r="AL3414" s="1">
        <v>0.06</v>
      </c>
      <c r="AO3414" s="1">
        <v>4.444</v>
      </c>
      <c r="AT3414" s="1">
        <v>0.0</v>
      </c>
      <c r="AU3414" s="1">
        <v>0.0</v>
      </c>
      <c r="AX3414" s="1">
        <v>0.0</v>
      </c>
      <c r="AY3414" s="1">
        <v>0.0</v>
      </c>
      <c r="AZ3414" s="1">
        <v>0.0</v>
      </c>
      <c r="BA3414" s="1">
        <v>0.0</v>
      </c>
      <c r="BC3414" s="1">
        <v>0.07</v>
      </c>
      <c r="BG3414" s="1">
        <v>563.827</v>
      </c>
      <c r="BH3414" s="1">
        <v>1.27</v>
      </c>
      <c r="BJ3414" s="1">
        <v>94.074</v>
      </c>
      <c r="BO3414" s="1">
        <v>572.707</v>
      </c>
      <c r="BP3414" s="1">
        <v>1.29</v>
      </c>
      <c r="BR3414" s="1">
        <v>95.556</v>
      </c>
      <c r="BT3414" s="1">
        <v>2.82</v>
      </c>
      <c r="BU3414" s="1">
        <v>67.626</v>
      </c>
      <c r="BY3414" s="1">
        <v>0.0</v>
      </c>
      <c r="BZ3414" s="1">
        <v>0.0</v>
      </c>
      <c r="CB3414" s="1">
        <v>0.0</v>
      </c>
      <c r="CG3414" s="1">
        <v>8.879</v>
      </c>
      <c r="CH3414" s="1">
        <v>0.02</v>
      </c>
      <c r="CK3414" s="1">
        <v>0.0</v>
      </c>
      <c r="CL3414" s="1">
        <v>0.0</v>
      </c>
      <c r="CM3414" s="1">
        <v>0.0</v>
      </c>
      <c r="CN3414" s="1">
        <v>1.481</v>
      </c>
      <c r="CQ3414" s="1">
        <v>0.0</v>
      </c>
      <c r="CR3414" s="1">
        <v>0.0</v>
      </c>
      <c r="CU3414" s="1">
        <v>0.0</v>
      </c>
      <c r="CV3414" s="1">
        <v>0.0</v>
      </c>
      <c r="CX3414" s="1">
        <v>0.0</v>
      </c>
      <c r="CY3414" s="1">
        <v>0.0</v>
      </c>
      <c r="DA3414" s="1">
        <v>599.344</v>
      </c>
      <c r="DB3414" s="1">
        <v>18.234</v>
      </c>
      <c r="DF3414" s="1">
        <v>572.707</v>
      </c>
      <c r="DG3414" s="1">
        <v>1.29</v>
      </c>
      <c r="DI3414" s="1">
        <v>95.556</v>
      </c>
      <c r="DN3414" s="1">
        <v>8.879</v>
      </c>
      <c r="DO3414" s="1">
        <v>0.02</v>
      </c>
      <c r="DQ3414" s="1">
        <v>1.481</v>
      </c>
      <c r="DV3414" s="1">
        <v>0.0</v>
      </c>
      <c r="DW3414" s="1">
        <v>0.0</v>
      </c>
      <c r="DY3414" s="1">
        <v>0.0</v>
      </c>
    </row>
    <row r="3415">
      <c r="A3415" s="1" t="s">
        <v>399</v>
      </c>
      <c r="B3415" s="1">
        <v>2014.0</v>
      </c>
      <c r="C3415" s="1" t="s">
        <v>400</v>
      </c>
      <c r="D3415" s="1">
        <v>2312089.0</v>
      </c>
      <c r="E3415" s="1">
        <v>2.155414528E10</v>
      </c>
      <c r="J3415" s="1">
        <v>0.0</v>
      </c>
      <c r="K3415" s="1">
        <v>0.0</v>
      </c>
      <c r="L3415" s="1">
        <v>0.0</v>
      </c>
      <c r="N3415" s="1">
        <v>32.68</v>
      </c>
      <c r="S3415" s="1">
        <v>0.0</v>
      </c>
      <c r="T3415" s="1">
        <v>0.0</v>
      </c>
      <c r="V3415" s="1">
        <v>0.0</v>
      </c>
      <c r="W3415" s="1">
        <v>0.0</v>
      </c>
      <c r="X3415" s="1">
        <v>0.0</v>
      </c>
      <c r="Y3415" s="1">
        <v>0.0</v>
      </c>
      <c r="AA3415" s="1">
        <v>4.33</v>
      </c>
      <c r="AB3415" s="1">
        <v>1872.765</v>
      </c>
      <c r="AC3415" s="1">
        <v>1.53</v>
      </c>
      <c r="AE3415" s="1">
        <v>5.144</v>
      </c>
      <c r="AF3415" s="1">
        <v>0.938</v>
      </c>
      <c r="AG3415" s="1">
        <v>8292.008</v>
      </c>
      <c r="AH3415" s="1">
        <v>0.889</v>
      </c>
      <c r="AK3415" s="1">
        <v>4.325</v>
      </c>
      <c r="AL3415" s="1">
        <v>0.01</v>
      </c>
      <c r="AO3415" s="1">
        <v>0.654</v>
      </c>
      <c r="AT3415" s="1">
        <v>0.0</v>
      </c>
      <c r="AU3415" s="1">
        <v>0.0</v>
      </c>
      <c r="AX3415" s="1">
        <v>0.0</v>
      </c>
      <c r="AY3415" s="1">
        <v>0.0</v>
      </c>
      <c r="AZ3415" s="1">
        <v>0.0</v>
      </c>
      <c r="BA3415" s="1">
        <v>0.0</v>
      </c>
      <c r="BC3415" s="1">
        <v>0.05</v>
      </c>
      <c r="BG3415" s="1">
        <v>644.439</v>
      </c>
      <c r="BH3415" s="1">
        <v>1.49</v>
      </c>
      <c r="BJ3415" s="1">
        <v>97.386</v>
      </c>
      <c r="BO3415" s="1">
        <v>657.414</v>
      </c>
      <c r="BP3415" s="1">
        <v>1.52</v>
      </c>
      <c r="BR3415" s="1">
        <v>99.346</v>
      </c>
      <c r="BT3415" s="1">
        <v>2.8</v>
      </c>
      <c r="BU3415" s="1">
        <v>64.665</v>
      </c>
      <c r="BY3415" s="1">
        <v>0.0</v>
      </c>
      <c r="BZ3415" s="1">
        <v>0.0</v>
      </c>
      <c r="CB3415" s="1">
        <v>0.0</v>
      </c>
      <c r="CG3415" s="1">
        <v>4.325</v>
      </c>
      <c r="CH3415" s="1">
        <v>0.01</v>
      </c>
      <c r="CK3415" s="1">
        <v>0.0</v>
      </c>
      <c r="CL3415" s="1">
        <v>0.0</v>
      </c>
      <c r="CM3415" s="1">
        <v>0.0</v>
      </c>
      <c r="CN3415" s="1">
        <v>0.654</v>
      </c>
      <c r="CQ3415" s="1">
        <v>0.0</v>
      </c>
      <c r="CR3415" s="1">
        <v>0.0</v>
      </c>
      <c r="CU3415" s="1">
        <v>0.0</v>
      </c>
      <c r="CV3415" s="1">
        <v>0.0</v>
      </c>
      <c r="CX3415" s="1">
        <v>0.0</v>
      </c>
      <c r="CY3415" s="1">
        <v>0.0</v>
      </c>
      <c r="DA3415" s="1">
        <v>661.739</v>
      </c>
      <c r="DB3415" s="1">
        <v>19.172</v>
      </c>
      <c r="DF3415" s="1">
        <v>657.414</v>
      </c>
      <c r="DG3415" s="1">
        <v>1.52</v>
      </c>
      <c r="DI3415" s="1">
        <v>99.346</v>
      </c>
      <c r="DN3415" s="1">
        <v>12.975</v>
      </c>
      <c r="DO3415" s="1">
        <v>0.03</v>
      </c>
      <c r="DQ3415" s="1">
        <v>1.961</v>
      </c>
      <c r="DV3415" s="1">
        <v>0.0</v>
      </c>
      <c r="DW3415" s="1">
        <v>0.0</v>
      </c>
      <c r="DY3415" s="1">
        <v>0.0</v>
      </c>
    </row>
    <row r="3416">
      <c r="A3416" s="1" t="s">
        <v>399</v>
      </c>
      <c r="B3416" s="1">
        <v>2015.0</v>
      </c>
      <c r="C3416" s="1" t="s">
        <v>400</v>
      </c>
      <c r="D3416" s="1">
        <v>2374258.0</v>
      </c>
      <c r="E3416" s="1">
        <v>2.2473213952E10</v>
      </c>
      <c r="J3416" s="1">
        <v>0.0</v>
      </c>
      <c r="K3416" s="1">
        <v>0.0</v>
      </c>
      <c r="L3416" s="1">
        <v>0.0</v>
      </c>
      <c r="N3416" s="1">
        <v>44.304</v>
      </c>
      <c r="S3416" s="1">
        <v>4.212</v>
      </c>
      <c r="T3416" s="1">
        <v>0.01</v>
      </c>
      <c r="V3416" s="1">
        <v>0.0</v>
      </c>
      <c r="W3416" s="1">
        <v>0.0</v>
      </c>
      <c r="X3416" s="1">
        <v>0.0</v>
      </c>
      <c r="Y3416" s="1">
        <v>0.633</v>
      </c>
      <c r="AA3416" s="1">
        <v>4.17</v>
      </c>
      <c r="AB3416" s="1">
        <v>1756.338</v>
      </c>
      <c r="AC3416" s="1">
        <v>1.58</v>
      </c>
      <c r="AE3416" s="1">
        <v>5.521</v>
      </c>
      <c r="AF3416" s="1">
        <v>1.059</v>
      </c>
      <c r="AG3416" s="1">
        <v>8520.717</v>
      </c>
      <c r="AH3416" s="1">
        <v>0.9</v>
      </c>
      <c r="AK3416" s="1">
        <v>16.847</v>
      </c>
      <c r="AL3416" s="1">
        <v>0.04</v>
      </c>
      <c r="AO3416" s="1">
        <v>2.532</v>
      </c>
      <c r="AT3416" s="1">
        <v>0.0</v>
      </c>
      <c r="AU3416" s="1">
        <v>0.0</v>
      </c>
      <c r="AX3416" s="1">
        <v>0.0</v>
      </c>
      <c r="AY3416" s="1">
        <v>0.0</v>
      </c>
      <c r="AZ3416" s="1">
        <v>0.0</v>
      </c>
      <c r="BA3416" s="1">
        <v>0.0</v>
      </c>
      <c r="BC3416" s="1">
        <v>0.07</v>
      </c>
      <c r="BG3416" s="1">
        <v>631.776</v>
      </c>
      <c r="BH3416" s="1">
        <v>1.5</v>
      </c>
      <c r="BJ3416" s="1">
        <v>94.937</v>
      </c>
      <c r="BO3416" s="1">
        <v>648.624</v>
      </c>
      <c r="BP3416" s="1">
        <v>1.54</v>
      </c>
      <c r="BR3416" s="1">
        <v>97.468</v>
      </c>
      <c r="BT3416" s="1">
        <v>2.59</v>
      </c>
      <c r="BU3416" s="1">
        <v>62.11</v>
      </c>
      <c r="BY3416" s="1">
        <v>0.0</v>
      </c>
      <c r="BZ3416" s="1">
        <v>0.0</v>
      </c>
      <c r="CB3416" s="1">
        <v>0.0</v>
      </c>
      <c r="CG3416" s="1">
        <v>12.636</v>
      </c>
      <c r="CH3416" s="1">
        <v>0.03</v>
      </c>
      <c r="CK3416" s="1">
        <v>0.0</v>
      </c>
      <c r="CL3416" s="1">
        <v>0.0</v>
      </c>
      <c r="CM3416" s="1">
        <v>0.0</v>
      </c>
      <c r="CN3416" s="1">
        <v>1.899</v>
      </c>
      <c r="CQ3416" s="1">
        <v>0.0</v>
      </c>
      <c r="CR3416" s="1">
        <v>0.0</v>
      </c>
      <c r="CU3416" s="1">
        <v>0.0</v>
      </c>
      <c r="CV3416" s="1">
        <v>0.0</v>
      </c>
      <c r="CX3416" s="1">
        <v>0.0</v>
      </c>
      <c r="CY3416" s="1">
        <v>0.0</v>
      </c>
      <c r="DA3416" s="1">
        <v>665.471</v>
      </c>
      <c r="DB3416" s="1">
        <v>20.23</v>
      </c>
      <c r="DF3416" s="1">
        <v>648.624</v>
      </c>
      <c r="DG3416" s="1">
        <v>1.54</v>
      </c>
      <c r="DI3416" s="1">
        <v>97.468</v>
      </c>
      <c r="DN3416" s="1">
        <v>16.847</v>
      </c>
      <c r="DO3416" s="1">
        <v>0.04</v>
      </c>
      <c r="DQ3416" s="1">
        <v>2.532</v>
      </c>
      <c r="DV3416" s="1">
        <v>0.0</v>
      </c>
      <c r="DW3416" s="1">
        <v>0.0</v>
      </c>
      <c r="DY3416" s="1">
        <v>0.0</v>
      </c>
    </row>
    <row r="3417">
      <c r="A3417" s="1" t="s">
        <v>399</v>
      </c>
      <c r="B3417" s="1">
        <v>2016.0</v>
      </c>
      <c r="C3417" s="1" t="s">
        <v>400</v>
      </c>
      <c r="D3417" s="1">
        <v>2439160.0</v>
      </c>
      <c r="E3417" s="1">
        <v>2.2480857088E10</v>
      </c>
      <c r="J3417" s="1">
        <v>0.0</v>
      </c>
      <c r="K3417" s="1">
        <v>0.0</v>
      </c>
      <c r="L3417" s="1">
        <v>0.0</v>
      </c>
      <c r="N3417" s="1">
        <v>54.054</v>
      </c>
      <c r="S3417" s="1">
        <v>20.499</v>
      </c>
      <c r="T3417" s="1">
        <v>0.05</v>
      </c>
      <c r="V3417" s="1">
        <v>0.0</v>
      </c>
      <c r="W3417" s="1">
        <v>0.0</v>
      </c>
      <c r="X3417" s="1">
        <v>0.0</v>
      </c>
      <c r="Y3417" s="1">
        <v>3.378</v>
      </c>
      <c r="AA3417" s="1">
        <v>4.45</v>
      </c>
      <c r="AB3417" s="1">
        <v>1824.398</v>
      </c>
      <c r="AC3417" s="1">
        <v>1.48</v>
      </c>
      <c r="AE3417" s="1">
        <v>1.427</v>
      </c>
      <c r="AF3417" s="1">
        <v>0.289</v>
      </c>
      <c r="AG3417" s="1">
        <v>8412.309</v>
      </c>
      <c r="AH3417" s="1">
        <v>0.913</v>
      </c>
      <c r="AK3417" s="1">
        <v>24.599</v>
      </c>
      <c r="AL3417" s="1">
        <v>0.06</v>
      </c>
      <c r="AO3417" s="1">
        <v>4.054</v>
      </c>
      <c r="AT3417" s="1">
        <v>0.0</v>
      </c>
      <c r="AU3417" s="1">
        <v>0.0</v>
      </c>
      <c r="AX3417" s="1">
        <v>0.0</v>
      </c>
      <c r="AY3417" s="1">
        <v>0.0</v>
      </c>
      <c r="AZ3417" s="1">
        <v>0.0</v>
      </c>
      <c r="BA3417" s="1">
        <v>0.0</v>
      </c>
      <c r="BC3417" s="1">
        <v>0.08</v>
      </c>
      <c r="BG3417" s="1">
        <v>557.569</v>
      </c>
      <c r="BH3417" s="1">
        <v>1.36</v>
      </c>
      <c r="BJ3417" s="1">
        <v>91.892</v>
      </c>
      <c r="BO3417" s="1">
        <v>582.168</v>
      </c>
      <c r="BP3417" s="1">
        <v>1.42</v>
      </c>
      <c r="BR3417" s="1">
        <v>95.946</v>
      </c>
      <c r="BT3417" s="1">
        <v>2.97</v>
      </c>
      <c r="BU3417" s="1">
        <v>66.742</v>
      </c>
      <c r="BY3417" s="1">
        <v>0.0</v>
      </c>
      <c r="BZ3417" s="1">
        <v>0.0</v>
      </c>
      <c r="CB3417" s="1">
        <v>0.0</v>
      </c>
      <c r="CG3417" s="1">
        <v>4.1</v>
      </c>
      <c r="CH3417" s="1">
        <v>0.01</v>
      </c>
      <c r="CK3417" s="1">
        <v>0.0</v>
      </c>
      <c r="CL3417" s="1">
        <v>0.0</v>
      </c>
      <c r="CM3417" s="1">
        <v>0.0</v>
      </c>
      <c r="CN3417" s="1">
        <v>0.676</v>
      </c>
      <c r="CQ3417" s="1">
        <v>0.0</v>
      </c>
      <c r="CR3417" s="1">
        <v>0.0</v>
      </c>
      <c r="CU3417" s="1">
        <v>0.0</v>
      </c>
      <c r="CV3417" s="1">
        <v>0.0</v>
      </c>
      <c r="CX3417" s="1">
        <v>0.0</v>
      </c>
      <c r="CY3417" s="1">
        <v>0.0</v>
      </c>
      <c r="DA3417" s="1">
        <v>606.766</v>
      </c>
      <c r="DB3417" s="1">
        <v>20.519</v>
      </c>
      <c r="DF3417" s="1">
        <v>582.168</v>
      </c>
      <c r="DG3417" s="1">
        <v>1.42</v>
      </c>
      <c r="DI3417" s="1">
        <v>95.946</v>
      </c>
      <c r="DN3417" s="1">
        <v>24.599</v>
      </c>
      <c r="DO3417" s="1">
        <v>0.06</v>
      </c>
      <c r="DQ3417" s="1">
        <v>4.054</v>
      </c>
      <c r="DV3417" s="1">
        <v>0.0</v>
      </c>
      <c r="DW3417" s="1">
        <v>0.0</v>
      </c>
      <c r="DY3417" s="1">
        <v>0.0</v>
      </c>
    </row>
    <row r="3418">
      <c r="A3418" s="1" t="s">
        <v>399</v>
      </c>
      <c r="B3418" s="1">
        <v>2017.0</v>
      </c>
      <c r="C3418" s="1" t="s">
        <v>400</v>
      </c>
      <c r="D3418" s="1">
        <v>2506814.0</v>
      </c>
      <c r="E3418" s="1">
        <v>2.2249979904E10</v>
      </c>
      <c r="J3418" s="1">
        <v>0.0</v>
      </c>
      <c r="K3418" s="1">
        <v>0.0</v>
      </c>
      <c r="L3418" s="1">
        <v>0.0</v>
      </c>
      <c r="N3418" s="1">
        <v>62.147</v>
      </c>
      <c r="S3418" s="1">
        <v>27.924</v>
      </c>
      <c r="T3418" s="1">
        <v>0.07</v>
      </c>
      <c r="Y3418" s="1">
        <v>3.955</v>
      </c>
      <c r="AA3418" s="1">
        <v>4.58</v>
      </c>
      <c r="AB3418" s="1">
        <v>1827.02</v>
      </c>
      <c r="AC3418" s="1">
        <v>1.77</v>
      </c>
      <c r="AE3418" s="1">
        <v>0.935</v>
      </c>
      <c r="AF3418" s="1">
        <v>0.192</v>
      </c>
      <c r="AG3418" s="1">
        <v>8261.832</v>
      </c>
      <c r="AH3418" s="1">
        <v>0.931</v>
      </c>
      <c r="AK3418" s="1">
        <v>27.924</v>
      </c>
      <c r="AL3418" s="1">
        <v>0.07</v>
      </c>
      <c r="AO3418" s="1">
        <v>3.955</v>
      </c>
      <c r="AT3418" s="1">
        <v>0.0</v>
      </c>
      <c r="AU3418" s="1">
        <v>0.0</v>
      </c>
      <c r="BA3418" s="1">
        <v>0.0</v>
      </c>
      <c r="BC3418" s="1">
        <v>0.11</v>
      </c>
      <c r="BG3418" s="1">
        <v>634.271</v>
      </c>
      <c r="BH3418" s="1">
        <v>1.59</v>
      </c>
      <c r="BJ3418" s="1">
        <v>89.831</v>
      </c>
      <c r="BO3418" s="1">
        <v>678.152</v>
      </c>
      <c r="BP3418" s="1">
        <v>1.7</v>
      </c>
      <c r="BR3418" s="1">
        <v>96.045</v>
      </c>
      <c r="BT3418" s="1">
        <v>2.81</v>
      </c>
      <c r="BU3418" s="1">
        <v>61.354</v>
      </c>
      <c r="BY3418" s="1">
        <v>0.0</v>
      </c>
      <c r="BZ3418" s="1">
        <v>0.0</v>
      </c>
      <c r="CB3418" s="1">
        <v>0.0</v>
      </c>
      <c r="CG3418" s="1">
        <v>0.0</v>
      </c>
      <c r="CH3418" s="1">
        <v>0.0</v>
      </c>
      <c r="CN3418" s="1">
        <v>0.0</v>
      </c>
      <c r="CQ3418" s="1">
        <v>0.0</v>
      </c>
      <c r="CR3418" s="1">
        <v>0.0</v>
      </c>
      <c r="CU3418" s="1">
        <v>0.0</v>
      </c>
      <c r="CV3418" s="1">
        <v>0.0</v>
      </c>
      <c r="CX3418" s="1">
        <v>0.0</v>
      </c>
      <c r="CY3418" s="1">
        <v>0.0</v>
      </c>
      <c r="DA3418" s="1">
        <v>706.076</v>
      </c>
      <c r="DB3418" s="1">
        <v>20.711</v>
      </c>
      <c r="DF3418" s="1">
        <v>678.152</v>
      </c>
      <c r="DG3418" s="1">
        <v>1.7</v>
      </c>
      <c r="DI3418" s="1">
        <v>96.045</v>
      </c>
      <c r="DN3418" s="1">
        <v>43.88</v>
      </c>
      <c r="DO3418" s="1">
        <v>0.11</v>
      </c>
      <c r="DQ3418" s="1">
        <v>6.215</v>
      </c>
      <c r="DV3418" s="1">
        <v>0.0</v>
      </c>
      <c r="DW3418" s="1">
        <v>0.0</v>
      </c>
      <c r="DY3418" s="1">
        <v>0.0</v>
      </c>
    </row>
    <row r="3419">
      <c r="A3419" s="1" t="s">
        <v>399</v>
      </c>
      <c r="B3419" s="1">
        <v>2018.0</v>
      </c>
      <c r="C3419" s="1" t="s">
        <v>400</v>
      </c>
      <c r="D3419" s="1">
        <v>2577275.0</v>
      </c>
      <c r="E3419" s="1">
        <v>2.2485829632E10</v>
      </c>
      <c r="J3419" s="1">
        <v>0.0</v>
      </c>
      <c r="K3419" s="1">
        <v>0.0</v>
      </c>
      <c r="L3419" s="1">
        <v>0.0</v>
      </c>
      <c r="N3419" s="1">
        <v>42.553</v>
      </c>
      <c r="S3419" s="1">
        <v>7.76</v>
      </c>
      <c r="T3419" s="1">
        <v>0.02</v>
      </c>
      <c r="Y3419" s="1">
        <v>1.418</v>
      </c>
      <c r="AA3419" s="1">
        <v>4.63</v>
      </c>
      <c r="AB3419" s="1">
        <v>1796.471</v>
      </c>
      <c r="AC3419" s="1">
        <v>1.41</v>
      </c>
      <c r="AE3419" s="1">
        <v>-1.629</v>
      </c>
      <c r="AF3419" s="1">
        <v>-0.337</v>
      </c>
      <c r="AG3419" s="1">
        <v>7905.08</v>
      </c>
      <c r="AH3419" s="1">
        <v>0.906</v>
      </c>
      <c r="AK3419" s="1">
        <v>7.76</v>
      </c>
      <c r="AL3419" s="1">
        <v>0.02</v>
      </c>
      <c r="AO3419" s="1">
        <v>1.418</v>
      </c>
      <c r="AT3419" s="1">
        <v>0.0</v>
      </c>
      <c r="AU3419" s="1">
        <v>0.0</v>
      </c>
      <c r="BA3419" s="1">
        <v>0.0</v>
      </c>
      <c r="BC3419" s="1">
        <v>0.06</v>
      </c>
      <c r="BG3419" s="1">
        <v>442.328</v>
      </c>
      <c r="BH3419" s="1">
        <v>1.14</v>
      </c>
      <c r="BJ3419" s="1">
        <v>80.851</v>
      </c>
      <c r="BO3419" s="1">
        <v>539.329</v>
      </c>
      <c r="BP3419" s="1">
        <v>1.39</v>
      </c>
      <c r="BR3419" s="1">
        <v>98.582</v>
      </c>
      <c r="BT3419" s="1">
        <v>3.22</v>
      </c>
      <c r="BU3419" s="1">
        <v>69.546</v>
      </c>
      <c r="BY3419" s="1">
        <v>0.0</v>
      </c>
      <c r="BZ3419" s="1">
        <v>0.0</v>
      </c>
      <c r="CB3419" s="1">
        <v>0.0</v>
      </c>
      <c r="CG3419" s="1">
        <v>0.0</v>
      </c>
      <c r="CH3419" s="1">
        <v>0.0</v>
      </c>
      <c r="CN3419" s="1">
        <v>0.0</v>
      </c>
      <c r="CQ3419" s="1">
        <v>0.0</v>
      </c>
      <c r="CR3419" s="1">
        <v>0.0</v>
      </c>
      <c r="CU3419" s="1">
        <v>0.0</v>
      </c>
      <c r="CV3419" s="1">
        <v>0.0</v>
      </c>
      <c r="CX3419" s="1">
        <v>0.0</v>
      </c>
      <c r="CY3419" s="1">
        <v>0.0</v>
      </c>
      <c r="DA3419" s="1">
        <v>547.089</v>
      </c>
      <c r="DB3419" s="1">
        <v>20.374</v>
      </c>
      <c r="DF3419" s="1">
        <v>539.329</v>
      </c>
      <c r="DG3419" s="1">
        <v>1.39</v>
      </c>
      <c r="DI3419" s="1">
        <v>98.582</v>
      </c>
      <c r="DN3419" s="1">
        <v>89.242</v>
      </c>
      <c r="DO3419" s="1">
        <v>0.23</v>
      </c>
      <c r="DQ3419" s="1">
        <v>16.312</v>
      </c>
      <c r="DV3419" s="1">
        <v>7.76</v>
      </c>
      <c r="DW3419" s="1">
        <v>0.02</v>
      </c>
      <c r="DY3419" s="1">
        <v>1.418</v>
      </c>
    </row>
    <row r="3420">
      <c r="A3420" s="1" t="s">
        <v>399</v>
      </c>
      <c r="B3420" s="1">
        <v>2019.0</v>
      </c>
      <c r="C3420" s="1" t="s">
        <v>400</v>
      </c>
      <c r="D3420" s="1">
        <v>2650454.0</v>
      </c>
      <c r="E3420" s="1">
        <v>2.2297167872E10</v>
      </c>
      <c r="J3420" s="1">
        <v>0.0</v>
      </c>
      <c r="K3420" s="1">
        <v>0.0</v>
      </c>
      <c r="L3420" s="1">
        <v>0.0</v>
      </c>
      <c r="N3420" s="1">
        <v>57.971</v>
      </c>
      <c r="S3420" s="1">
        <v>15.092</v>
      </c>
      <c r="T3420" s="1">
        <v>0.04</v>
      </c>
      <c r="Y3420" s="1">
        <v>2.899</v>
      </c>
      <c r="AA3420" s="1">
        <v>4.42</v>
      </c>
      <c r="AB3420" s="1">
        <v>1667.639</v>
      </c>
      <c r="AC3420" s="1">
        <v>1.38</v>
      </c>
      <c r="AE3420" s="1">
        <v>-2.041</v>
      </c>
      <c r="AF3420" s="1">
        <v>-0.416</v>
      </c>
      <c r="AG3420" s="1">
        <v>7529.969</v>
      </c>
      <c r="AH3420" s="1">
        <v>0.895</v>
      </c>
      <c r="AK3420" s="1">
        <v>18.865</v>
      </c>
      <c r="AL3420" s="1">
        <v>0.05</v>
      </c>
      <c r="AO3420" s="1">
        <v>3.623</v>
      </c>
      <c r="AT3420" s="1">
        <v>0.0</v>
      </c>
      <c r="AU3420" s="1">
        <v>0.0</v>
      </c>
      <c r="BA3420" s="1">
        <v>0.0</v>
      </c>
      <c r="BC3420" s="1">
        <v>0.08</v>
      </c>
      <c r="BG3420" s="1">
        <v>358.429</v>
      </c>
      <c r="BH3420" s="1">
        <v>0.95</v>
      </c>
      <c r="BJ3420" s="1">
        <v>68.841</v>
      </c>
      <c r="BO3420" s="1">
        <v>501.801</v>
      </c>
      <c r="BP3420" s="1">
        <v>1.33</v>
      </c>
      <c r="BR3420" s="1">
        <v>96.377</v>
      </c>
      <c r="BT3420" s="1">
        <v>3.04</v>
      </c>
      <c r="BU3420" s="1">
        <v>68.778</v>
      </c>
      <c r="BY3420" s="1">
        <v>0.0</v>
      </c>
      <c r="BZ3420" s="1">
        <v>0.0</v>
      </c>
      <c r="CB3420" s="1">
        <v>0.0</v>
      </c>
      <c r="CG3420" s="1">
        <v>3.773</v>
      </c>
      <c r="CH3420" s="1">
        <v>0.01</v>
      </c>
      <c r="CN3420" s="1">
        <v>0.725</v>
      </c>
      <c r="CQ3420" s="1">
        <v>0.0</v>
      </c>
      <c r="CR3420" s="1">
        <v>0.0</v>
      </c>
      <c r="CU3420" s="1">
        <v>0.0</v>
      </c>
      <c r="CV3420" s="1">
        <v>0.0</v>
      </c>
      <c r="CX3420" s="1">
        <v>0.0</v>
      </c>
      <c r="CY3420" s="1">
        <v>0.0</v>
      </c>
      <c r="DA3420" s="1">
        <v>520.666</v>
      </c>
      <c r="DB3420" s="1">
        <v>19.958</v>
      </c>
      <c r="DF3420" s="1">
        <v>501.801</v>
      </c>
      <c r="DG3420" s="1">
        <v>1.33</v>
      </c>
      <c r="DI3420" s="1">
        <v>96.377</v>
      </c>
      <c r="DN3420" s="1">
        <v>135.826</v>
      </c>
      <c r="DO3420" s="1">
        <v>0.36</v>
      </c>
      <c r="DQ3420" s="1">
        <v>26.087</v>
      </c>
      <c r="DV3420" s="1">
        <v>7.546</v>
      </c>
      <c r="DW3420" s="1">
        <v>0.02</v>
      </c>
      <c r="DY3420" s="1">
        <v>1.449</v>
      </c>
    </row>
    <row r="3421">
      <c r="A3421" s="1" t="s">
        <v>399</v>
      </c>
      <c r="B3421" s="1">
        <v>2020.0</v>
      </c>
      <c r="C3421" s="1" t="s">
        <v>400</v>
      </c>
      <c r="D3421" s="1">
        <v>2728716.0</v>
      </c>
      <c r="E3421" s="1">
        <v>2.0505366528E10</v>
      </c>
      <c r="J3421" s="1">
        <v>0.0</v>
      </c>
      <c r="K3421" s="1">
        <v>0.0</v>
      </c>
      <c r="L3421" s="1">
        <v>0.0</v>
      </c>
      <c r="N3421" s="1">
        <v>60.0</v>
      </c>
      <c r="S3421" s="1">
        <v>21.988</v>
      </c>
      <c r="T3421" s="1">
        <v>0.06</v>
      </c>
      <c r="Y3421" s="1">
        <v>3.0</v>
      </c>
      <c r="AA3421" s="1">
        <v>4.19</v>
      </c>
      <c r="AB3421" s="1">
        <v>1535.521</v>
      </c>
      <c r="AC3421" s="1">
        <v>2.0</v>
      </c>
      <c r="AE3421" s="1">
        <v>-8.611</v>
      </c>
      <c r="AF3421" s="1">
        <v>-1.719</v>
      </c>
      <c r="AG3421" s="1">
        <v>6684.18</v>
      </c>
      <c r="AH3421" s="1">
        <v>0.889</v>
      </c>
      <c r="AK3421" s="1">
        <v>25.653</v>
      </c>
      <c r="AL3421" s="1">
        <v>0.07</v>
      </c>
      <c r="AO3421" s="1">
        <v>3.5</v>
      </c>
      <c r="AT3421" s="1">
        <v>0.0</v>
      </c>
      <c r="AU3421" s="1">
        <v>0.0</v>
      </c>
      <c r="BA3421" s="1">
        <v>0.0</v>
      </c>
      <c r="BC3421" s="1">
        <v>0.12</v>
      </c>
      <c r="BG3421" s="1">
        <v>549.709</v>
      </c>
      <c r="BH3421" s="1">
        <v>1.5</v>
      </c>
      <c r="BJ3421" s="1">
        <v>75.0</v>
      </c>
      <c r="BO3421" s="1">
        <v>707.292</v>
      </c>
      <c r="BP3421" s="1">
        <v>1.93</v>
      </c>
      <c r="BR3421" s="1">
        <v>96.5</v>
      </c>
      <c r="BT3421" s="1">
        <v>2.19</v>
      </c>
      <c r="BU3421" s="1">
        <v>52.267</v>
      </c>
      <c r="BY3421" s="1">
        <v>0.0</v>
      </c>
      <c r="BZ3421" s="1">
        <v>0.0</v>
      </c>
      <c r="CB3421" s="1">
        <v>0.0</v>
      </c>
      <c r="CG3421" s="1">
        <v>3.665</v>
      </c>
      <c r="CH3421" s="1">
        <v>0.01</v>
      </c>
      <c r="CN3421" s="1">
        <v>0.5</v>
      </c>
      <c r="CQ3421" s="1">
        <v>0.0</v>
      </c>
      <c r="CR3421" s="1">
        <v>0.0</v>
      </c>
      <c r="CU3421" s="1">
        <v>0.0</v>
      </c>
      <c r="CV3421" s="1">
        <v>0.0</v>
      </c>
      <c r="CX3421" s="1">
        <v>0.0</v>
      </c>
      <c r="CY3421" s="1">
        <v>0.0</v>
      </c>
      <c r="DA3421" s="1">
        <v>732.945</v>
      </c>
      <c r="DB3421" s="1">
        <v>18.239</v>
      </c>
      <c r="DF3421" s="1">
        <v>707.292</v>
      </c>
      <c r="DG3421" s="1">
        <v>1.93</v>
      </c>
      <c r="DI3421" s="1">
        <v>96.5</v>
      </c>
      <c r="DN3421" s="1">
        <v>150.254</v>
      </c>
      <c r="DO3421" s="1">
        <v>0.41</v>
      </c>
      <c r="DQ3421" s="1">
        <v>20.5</v>
      </c>
      <c r="DV3421" s="1">
        <v>7.329</v>
      </c>
      <c r="DW3421" s="1">
        <v>0.02</v>
      </c>
      <c r="DY3421" s="1">
        <v>1.0</v>
      </c>
    </row>
    <row r="3422">
      <c r="A3422" s="1" t="s">
        <v>399</v>
      </c>
      <c r="B3422" s="1">
        <v>2021.0</v>
      </c>
      <c r="C3422" s="1" t="s">
        <v>400</v>
      </c>
      <c r="D3422" s="1">
        <v>2810509.0</v>
      </c>
      <c r="E3422" s="1">
        <v>2.104998912E10</v>
      </c>
      <c r="J3422" s="1">
        <v>0.0</v>
      </c>
      <c r="K3422" s="1">
        <v>0.0</v>
      </c>
      <c r="L3422" s="1">
        <v>0.0</v>
      </c>
      <c r="N3422" s="1">
        <v>46.358</v>
      </c>
      <c r="S3422" s="1">
        <v>14.232</v>
      </c>
      <c r="T3422" s="1">
        <v>0.04</v>
      </c>
      <c r="Y3422" s="1">
        <v>2.649</v>
      </c>
      <c r="AA3422" s="1">
        <v>3.95</v>
      </c>
      <c r="AB3422" s="1">
        <v>1405.439</v>
      </c>
      <c r="AC3422" s="1">
        <v>1.51</v>
      </c>
      <c r="AE3422" s="1">
        <v>0.634</v>
      </c>
      <c r="AF3422" s="1">
        <v>0.116</v>
      </c>
      <c r="AG3422" s="1">
        <v>6530.822</v>
      </c>
      <c r="AH3422" s="1">
        <v>0.872</v>
      </c>
      <c r="AK3422" s="1">
        <v>14.232</v>
      </c>
      <c r="AL3422" s="1">
        <v>0.04</v>
      </c>
      <c r="AO3422" s="1">
        <v>2.649</v>
      </c>
      <c r="AT3422" s="1">
        <v>0.0</v>
      </c>
      <c r="AU3422" s="1">
        <v>0.0</v>
      </c>
      <c r="BA3422" s="1">
        <v>0.0</v>
      </c>
      <c r="BC3422" s="1">
        <v>0.07</v>
      </c>
      <c r="BG3422" s="1">
        <v>345.133</v>
      </c>
      <c r="BH3422" s="1">
        <v>0.97</v>
      </c>
      <c r="BJ3422" s="1">
        <v>64.238</v>
      </c>
      <c r="BO3422" s="1">
        <v>523.037</v>
      </c>
      <c r="BP3422" s="1">
        <v>1.47</v>
      </c>
      <c r="BR3422" s="1">
        <v>97.351</v>
      </c>
      <c r="BT3422" s="1">
        <v>2.44</v>
      </c>
      <c r="BU3422" s="1">
        <v>61.772</v>
      </c>
      <c r="BY3422" s="1">
        <v>0.0</v>
      </c>
      <c r="BZ3422" s="1">
        <v>0.0</v>
      </c>
      <c r="CB3422" s="1">
        <v>0.0</v>
      </c>
      <c r="CG3422" s="1">
        <v>0.0</v>
      </c>
      <c r="CH3422" s="1">
        <v>0.0</v>
      </c>
      <c r="CN3422" s="1">
        <v>0.0</v>
      </c>
      <c r="CQ3422" s="1">
        <v>0.0</v>
      </c>
      <c r="CR3422" s="1">
        <v>0.0</v>
      </c>
      <c r="CU3422" s="1">
        <v>0.0</v>
      </c>
      <c r="CV3422" s="1">
        <v>0.0</v>
      </c>
      <c r="CX3422" s="1">
        <v>0.0</v>
      </c>
      <c r="CY3422" s="1">
        <v>0.0</v>
      </c>
      <c r="DA3422" s="1">
        <v>537.269</v>
      </c>
      <c r="DB3422" s="1">
        <v>18.355</v>
      </c>
      <c r="DF3422" s="1">
        <v>523.037</v>
      </c>
      <c r="DG3422" s="1">
        <v>1.47</v>
      </c>
      <c r="DI3422" s="1">
        <v>97.351</v>
      </c>
      <c r="DN3422" s="1">
        <v>170.788</v>
      </c>
      <c r="DO3422" s="1">
        <v>0.48</v>
      </c>
      <c r="DQ3422" s="1">
        <v>31.788</v>
      </c>
      <c r="DV3422" s="1">
        <v>7.116</v>
      </c>
      <c r="DW3422" s="1">
        <v>0.02</v>
      </c>
      <c r="DY3422" s="1">
        <v>1.325</v>
      </c>
    </row>
    <row r="3423">
      <c r="A3423" s="1" t="s">
        <v>399</v>
      </c>
      <c r="B3423" s="1">
        <v>2022.0</v>
      </c>
      <c r="C3423" s="1" t="s">
        <v>400</v>
      </c>
      <c r="D3423" s="1">
        <v>2889626.0</v>
      </c>
      <c r="E3423" s="1">
        <v>2.1858732032E10</v>
      </c>
      <c r="J3423" s="1">
        <v>0.0</v>
      </c>
      <c r="K3423" s="1">
        <v>0.0</v>
      </c>
      <c r="L3423" s="1">
        <v>0.0</v>
      </c>
      <c r="N3423" s="1">
        <v>45.455</v>
      </c>
      <c r="S3423" s="1">
        <v>6.921</v>
      </c>
      <c r="T3423" s="1">
        <v>0.02</v>
      </c>
      <c r="Y3423" s="1">
        <v>1.515</v>
      </c>
      <c r="AA3423" s="1">
        <v>4.07</v>
      </c>
      <c r="AB3423" s="1">
        <v>1408.487</v>
      </c>
      <c r="AC3423" s="1">
        <v>1.32</v>
      </c>
      <c r="AE3423" s="1">
        <v>-2.044</v>
      </c>
      <c r="AF3423" s="1">
        <v>-0.375</v>
      </c>
      <c r="AG3423" s="1">
        <v>6222.165</v>
      </c>
      <c r="AH3423" s="1">
        <v>0.823</v>
      </c>
      <c r="AK3423" s="1">
        <v>6.921</v>
      </c>
      <c r="AL3423" s="1">
        <v>0.02</v>
      </c>
      <c r="AO3423" s="1">
        <v>1.515</v>
      </c>
      <c r="AT3423" s="1">
        <v>0.0</v>
      </c>
      <c r="AU3423" s="1">
        <v>0.0</v>
      </c>
      <c r="BA3423" s="1">
        <v>0.0</v>
      </c>
      <c r="BC3423" s="1">
        <v>0.06</v>
      </c>
      <c r="BG3423" s="1">
        <v>269.931</v>
      </c>
      <c r="BH3423" s="1">
        <v>0.78</v>
      </c>
      <c r="BJ3423" s="1">
        <v>59.091</v>
      </c>
      <c r="BO3423" s="1">
        <v>449.885</v>
      </c>
      <c r="BP3423" s="1">
        <v>1.3</v>
      </c>
      <c r="BR3423" s="1">
        <v>98.485</v>
      </c>
      <c r="BT3423" s="1">
        <v>2.75</v>
      </c>
      <c r="BU3423" s="1">
        <v>67.568</v>
      </c>
      <c r="BY3423" s="1">
        <v>0.0</v>
      </c>
      <c r="BZ3423" s="1">
        <v>0.0</v>
      </c>
      <c r="CB3423" s="1">
        <v>0.0</v>
      </c>
      <c r="CG3423" s="1">
        <v>0.0</v>
      </c>
      <c r="CH3423" s="1">
        <v>0.0</v>
      </c>
      <c r="CN3423" s="1">
        <v>0.0</v>
      </c>
      <c r="CQ3423" s="1">
        <v>0.0</v>
      </c>
      <c r="CR3423" s="1">
        <v>0.0</v>
      </c>
      <c r="CU3423" s="1">
        <v>0.0</v>
      </c>
      <c r="CV3423" s="1">
        <v>0.0</v>
      </c>
      <c r="CX3423" s="1">
        <v>0.0</v>
      </c>
      <c r="CY3423" s="1">
        <v>0.0</v>
      </c>
      <c r="DA3423" s="1">
        <v>456.807</v>
      </c>
      <c r="DB3423" s="1">
        <v>17.98</v>
      </c>
      <c r="DF3423" s="1">
        <v>449.885</v>
      </c>
      <c r="DG3423" s="1">
        <v>1.3</v>
      </c>
      <c r="DI3423" s="1">
        <v>98.485</v>
      </c>
      <c r="DN3423" s="1">
        <v>173.033</v>
      </c>
      <c r="DO3423" s="1">
        <v>0.5</v>
      </c>
      <c r="DQ3423" s="1">
        <v>37.879</v>
      </c>
      <c r="DV3423" s="1">
        <v>6.921</v>
      </c>
      <c r="DW3423" s="1">
        <v>0.02</v>
      </c>
      <c r="DY3423" s="1">
        <v>1.515</v>
      </c>
    </row>
    <row r="3424">
      <c r="A3424" s="1" t="s">
        <v>399</v>
      </c>
      <c r="B3424" s="1">
        <v>2023.0</v>
      </c>
      <c r="C3424" s="1" t="s">
        <v>400</v>
      </c>
      <c r="D3424" s="1">
        <v>2963048.0</v>
      </c>
      <c r="J3424" s="1">
        <v>0.0</v>
      </c>
      <c r="K3424" s="1">
        <v>0.0</v>
      </c>
      <c r="L3424" s="1">
        <v>0.0</v>
      </c>
      <c r="N3424" s="1">
        <v>47.619</v>
      </c>
      <c r="S3424" s="1">
        <v>10.125</v>
      </c>
      <c r="T3424" s="1">
        <v>0.03</v>
      </c>
      <c r="Y3424" s="1">
        <v>1.587</v>
      </c>
      <c r="AA3424" s="1">
        <v>4.64</v>
      </c>
      <c r="AB3424" s="1">
        <v>1565.955</v>
      </c>
      <c r="AC3424" s="1">
        <v>1.89</v>
      </c>
      <c r="AE3424" s="1">
        <v>4.972</v>
      </c>
      <c r="AF3424" s="1">
        <v>0.894</v>
      </c>
      <c r="AG3424" s="1">
        <v>6369.701</v>
      </c>
      <c r="AK3424" s="1">
        <v>13.5</v>
      </c>
      <c r="AL3424" s="1">
        <v>0.04</v>
      </c>
      <c r="AO3424" s="1">
        <v>2.116</v>
      </c>
      <c r="AT3424" s="1">
        <v>0.0</v>
      </c>
      <c r="AU3424" s="1">
        <v>0.0</v>
      </c>
      <c r="BA3424" s="1">
        <v>0.0</v>
      </c>
      <c r="BC3424" s="1">
        <v>0.09</v>
      </c>
      <c r="BG3424" s="1">
        <v>445.487</v>
      </c>
      <c r="BH3424" s="1">
        <v>1.32</v>
      </c>
      <c r="BJ3424" s="1">
        <v>69.841</v>
      </c>
      <c r="BO3424" s="1">
        <v>624.357</v>
      </c>
      <c r="BP3424" s="1">
        <v>1.85</v>
      </c>
      <c r="BR3424" s="1">
        <v>97.884</v>
      </c>
      <c r="BT3424" s="1">
        <v>2.75</v>
      </c>
      <c r="BU3424" s="1">
        <v>59.267</v>
      </c>
      <c r="BY3424" s="1">
        <v>0.0</v>
      </c>
      <c r="BZ3424" s="1">
        <v>0.0</v>
      </c>
      <c r="CB3424" s="1">
        <v>0.0</v>
      </c>
      <c r="CG3424" s="1">
        <v>3.375</v>
      </c>
      <c r="CH3424" s="1">
        <v>0.01</v>
      </c>
      <c r="CN3424" s="1">
        <v>0.529</v>
      </c>
      <c r="CQ3424" s="1">
        <v>0.0</v>
      </c>
      <c r="CR3424" s="1">
        <v>0.0</v>
      </c>
      <c r="CU3424" s="1">
        <v>0.0</v>
      </c>
      <c r="CV3424" s="1">
        <v>0.0</v>
      </c>
      <c r="CX3424" s="1">
        <v>0.0</v>
      </c>
      <c r="CY3424" s="1">
        <v>0.0</v>
      </c>
      <c r="DA3424" s="1">
        <v>637.857</v>
      </c>
      <c r="DB3424" s="1">
        <v>18.874</v>
      </c>
      <c r="DF3424" s="1">
        <v>624.357</v>
      </c>
      <c r="DG3424" s="1">
        <v>1.85</v>
      </c>
      <c r="DI3424" s="1">
        <v>97.884</v>
      </c>
      <c r="DN3424" s="1">
        <v>172.12</v>
      </c>
      <c r="DO3424" s="1">
        <v>0.51</v>
      </c>
      <c r="DQ3424" s="1">
        <v>26.984</v>
      </c>
      <c r="DV3424" s="1">
        <v>6.75</v>
      </c>
      <c r="DW3424" s="1">
        <v>0.02</v>
      </c>
      <c r="DY3424" s="1">
        <v>1.058</v>
      </c>
    </row>
    <row r="3425">
      <c r="A3425" s="1" t="s">
        <v>401</v>
      </c>
      <c r="B3425" s="1">
        <v>2000.0</v>
      </c>
      <c r="C3425" s="1" t="s">
        <v>402</v>
      </c>
      <c r="D3425" s="1">
        <v>10154.0</v>
      </c>
      <c r="J3425" s="1">
        <v>0.0</v>
      </c>
      <c r="K3425" s="1">
        <v>0.0</v>
      </c>
      <c r="L3425" s="1">
        <v>0.0</v>
      </c>
      <c r="N3425" s="1">
        <v>666.667</v>
      </c>
      <c r="S3425" s="1">
        <v>0.0</v>
      </c>
      <c r="T3425" s="1">
        <v>0.0</v>
      </c>
      <c r="V3425" s="1">
        <v>0.0</v>
      </c>
      <c r="W3425" s="1">
        <v>0.0</v>
      </c>
      <c r="X3425" s="1">
        <v>0.0</v>
      </c>
      <c r="Y3425" s="1">
        <v>0.0</v>
      </c>
      <c r="AA3425" s="1">
        <v>0.03</v>
      </c>
      <c r="AB3425" s="1">
        <v>2954.501</v>
      </c>
      <c r="AC3425" s="1">
        <v>0.03</v>
      </c>
      <c r="AE3425" s="1">
        <v>-26.851</v>
      </c>
      <c r="AF3425" s="1">
        <v>-0.168</v>
      </c>
      <c r="AG3425" s="1">
        <v>45083.684</v>
      </c>
      <c r="AK3425" s="1">
        <v>2954.501</v>
      </c>
      <c r="AL3425" s="1">
        <v>0.03</v>
      </c>
      <c r="AO3425" s="1">
        <v>100.0</v>
      </c>
      <c r="AT3425" s="1">
        <v>0.0</v>
      </c>
      <c r="AU3425" s="1">
        <v>0.0</v>
      </c>
      <c r="AX3425" s="1">
        <v>0.0</v>
      </c>
      <c r="AY3425" s="1">
        <v>0.0</v>
      </c>
      <c r="AZ3425" s="1">
        <v>0.0</v>
      </c>
      <c r="BA3425" s="1">
        <v>0.0</v>
      </c>
      <c r="BC3425" s="1">
        <v>0.02</v>
      </c>
      <c r="BG3425" s="1">
        <v>0.0</v>
      </c>
      <c r="BH3425" s="1">
        <v>0.0</v>
      </c>
      <c r="BJ3425" s="1">
        <v>0.0</v>
      </c>
      <c r="BO3425" s="1">
        <v>0.0</v>
      </c>
      <c r="BP3425" s="1">
        <v>0.0</v>
      </c>
      <c r="BR3425" s="1">
        <v>0.0</v>
      </c>
      <c r="BT3425" s="1">
        <v>0.0</v>
      </c>
      <c r="BU3425" s="1">
        <v>0.0</v>
      </c>
      <c r="BY3425" s="1">
        <v>0.0</v>
      </c>
      <c r="BZ3425" s="1">
        <v>0.0</v>
      </c>
      <c r="CB3425" s="1">
        <v>0.0</v>
      </c>
      <c r="CG3425" s="1">
        <v>2954.501</v>
      </c>
      <c r="CH3425" s="1">
        <v>0.03</v>
      </c>
      <c r="CK3425" s="1">
        <v>0.0</v>
      </c>
      <c r="CL3425" s="1">
        <v>0.0</v>
      </c>
      <c r="CM3425" s="1">
        <v>0.0</v>
      </c>
      <c r="CN3425" s="1">
        <v>100.0</v>
      </c>
      <c r="CQ3425" s="1">
        <v>0.0</v>
      </c>
      <c r="CR3425" s="1">
        <v>0.0</v>
      </c>
      <c r="CU3425" s="1">
        <v>0.0</v>
      </c>
      <c r="CV3425" s="1">
        <v>0.0</v>
      </c>
      <c r="CX3425" s="1">
        <v>0.0</v>
      </c>
      <c r="CY3425" s="1">
        <v>0.0</v>
      </c>
      <c r="DA3425" s="1">
        <v>2954.501</v>
      </c>
      <c r="DB3425" s="1">
        <v>0.458</v>
      </c>
      <c r="DF3425" s="1">
        <v>0.0</v>
      </c>
      <c r="DG3425" s="1">
        <v>0.0</v>
      </c>
      <c r="DI3425" s="1">
        <v>0.0</v>
      </c>
      <c r="DN3425" s="1">
        <v>0.0</v>
      </c>
      <c r="DO3425" s="1">
        <v>0.0</v>
      </c>
      <c r="DQ3425" s="1">
        <v>0.0</v>
      </c>
      <c r="DV3425" s="1">
        <v>0.0</v>
      </c>
      <c r="DW3425" s="1">
        <v>0.0</v>
      </c>
      <c r="DY3425" s="1">
        <v>0.0</v>
      </c>
    </row>
    <row r="3426">
      <c r="A3426" s="1" t="s">
        <v>401</v>
      </c>
      <c r="B3426" s="1">
        <v>2001.0</v>
      </c>
      <c r="C3426" s="1" t="s">
        <v>402</v>
      </c>
      <c r="D3426" s="1">
        <v>10108.0</v>
      </c>
      <c r="J3426" s="1">
        <v>0.0</v>
      </c>
      <c r="K3426" s="1">
        <v>0.0</v>
      </c>
      <c r="L3426" s="1">
        <v>0.0</v>
      </c>
      <c r="N3426" s="1">
        <v>666.667</v>
      </c>
      <c r="S3426" s="1">
        <v>0.0</v>
      </c>
      <c r="T3426" s="1">
        <v>0.0</v>
      </c>
      <c r="V3426" s="1">
        <v>0.0</v>
      </c>
      <c r="W3426" s="1">
        <v>0.0</v>
      </c>
      <c r="X3426" s="1">
        <v>0.0</v>
      </c>
      <c r="Y3426" s="1">
        <v>0.0</v>
      </c>
      <c r="AA3426" s="1">
        <v>0.03</v>
      </c>
      <c r="AB3426" s="1">
        <v>2967.946</v>
      </c>
      <c r="AC3426" s="1">
        <v>0.03</v>
      </c>
      <c r="AE3426" s="1">
        <v>-9.364</v>
      </c>
      <c r="AF3426" s="1">
        <v>-0.043</v>
      </c>
      <c r="AG3426" s="1">
        <v>41048.137</v>
      </c>
      <c r="AK3426" s="1">
        <v>2967.946</v>
      </c>
      <c r="AL3426" s="1">
        <v>0.03</v>
      </c>
      <c r="AO3426" s="1">
        <v>100.0</v>
      </c>
      <c r="AT3426" s="1">
        <v>0.0</v>
      </c>
      <c r="AU3426" s="1">
        <v>0.0</v>
      </c>
      <c r="AX3426" s="1">
        <v>0.0</v>
      </c>
      <c r="AY3426" s="1">
        <v>0.0</v>
      </c>
      <c r="AZ3426" s="1">
        <v>0.0</v>
      </c>
      <c r="BA3426" s="1">
        <v>0.0</v>
      </c>
      <c r="BC3426" s="1">
        <v>0.02</v>
      </c>
      <c r="BG3426" s="1">
        <v>0.0</v>
      </c>
      <c r="BH3426" s="1">
        <v>0.0</v>
      </c>
      <c r="BJ3426" s="1">
        <v>0.0</v>
      </c>
      <c r="BO3426" s="1">
        <v>0.0</v>
      </c>
      <c r="BP3426" s="1">
        <v>0.0</v>
      </c>
      <c r="BR3426" s="1">
        <v>0.0</v>
      </c>
      <c r="BT3426" s="1">
        <v>0.0</v>
      </c>
      <c r="BU3426" s="1">
        <v>0.0</v>
      </c>
      <c r="BY3426" s="1">
        <v>0.0</v>
      </c>
      <c r="BZ3426" s="1">
        <v>0.0</v>
      </c>
      <c r="CB3426" s="1">
        <v>0.0</v>
      </c>
      <c r="CG3426" s="1">
        <v>2967.946</v>
      </c>
      <c r="CH3426" s="1">
        <v>0.03</v>
      </c>
      <c r="CK3426" s="1">
        <v>0.0</v>
      </c>
      <c r="CL3426" s="1">
        <v>0.0</v>
      </c>
      <c r="CM3426" s="1">
        <v>0.0</v>
      </c>
      <c r="CN3426" s="1">
        <v>100.0</v>
      </c>
      <c r="CQ3426" s="1">
        <v>0.0</v>
      </c>
      <c r="CR3426" s="1">
        <v>0.0</v>
      </c>
      <c r="CU3426" s="1">
        <v>0.0</v>
      </c>
      <c r="CV3426" s="1">
        <v>0.0</v>
      </c>
      <c r="CX3426" s="1">
        <v>0.0</v>
      </c>
      <c r="CY3426" s="1">
        <v>0.0</v>
      </c>
      <c r="DA3426" s="1">
        <v>2967.946</v>
      </c>
      <c r="DB3426" s="1">
        <v>0.415</v>
      </c>
      <c r="DF3426" s="1">
        <v>0.0</v>
      </c>
      <c r="DG3426" s="1">
        <v>0.0</v>
      </c>
      <c r="DI3426" s="1">
        <v>0.0</v>
      </c>
      <c r="DN3426" s="1">
        <v>0.0</v>
      </c>
      <c r="DO3426" s="1">
        <v>0.0</v>
      </c>
      <c r="DQ3426" s="1">
        <v>0.0</v>
      </c>
      <c r="DV3426" s="1">
        <v>0.0</v>
      </c>
      <c r="DW3426" s="1">
        <v>0.0</v>
      </c>
      <c r="DY3426" s="1">
        <v>0.0</v>
      </c>
    </row>
    <row r="3427">
      <c r="A3427" s="1" t="s">
        <v>401</v>
      </c>
      <c r="B3427" s="1">
        <v>2002.0</v>
      </c>
      <c r="C3427" s="1" t="s">
        <v>402</v>
      </c>
      <c r="D3427" s="1">
        <v>10069.0</v>
      </c>
      <c r="J3427" s="1">
        <v>0.0</v>
      </c>
      <c r="K3427" s="1">
        <v>0.0</v>
      </c>
      <c r="L3427" s="1">
        <v>0.0</v>
      </c>
      <c r="N3427" s="1">
        <v>666.667</v>
      </c>
      <c r="S3427" s="1">
        <v>0.0</v>
      </c>
      <c r="T3427" s="1">
        <v>0.0</v>
      </c>
      <c r="V3427" s="1">
        <v>0.0</v>
      </c>
      <c r="W3427" s="1">
        <v>0.0</v>
      </c>
      <c r="X3427" s="1">
        <v>0.0</v>
      </c>
      <c r="Y3427" s="1">
        <v>0.0</v>
      </c>
      <c r="AA3427" s="1">
        <v>0.03</v>
      </c>
      <c r="AB3427" s="1">
        <v>2979.442</v>
      </c>
      <c r="AC3427" s="1">
        <v>0.03</v>
      </c>
      <c r="AE3427" s="1">
        <v>-6.133</v>
      </c>
      <c r="AF3427" s="1">
        <v>-0.025</v>
      </c>
      <c r="AG3427" s="1">
        <v>38679.695</v>
      </c>
      <c r="AK3427" s="1">
        <v>2979.442</v>
      </c>
      <c r="AL3427" s="1">
        <v>0.03</v>
      </c>
      <c r="AO3427" s="1">
        <v>100.0</v>
      </c>
      <c r="AT3427" s="1">
        <v>0.0</v>
      </c>
      <c r="AU3427" s="1">
        <v>0.0</v>
      </c>
      <c r="AX3427" s="1">
        <v>0.0</v>
      </c>
      <c r="AY3427" s="1">
        <v>0.0</v>
      </c>
      <c r="AZ3427" s="1">
        <v>0.0</v>
      </c>
      <c r="BA3427" s="1">
        <v>0.0</v>
      </c>
      <c r="BC3427" s="1">
        <v>0.02</v>
      </c>
      <c r="BG3427" s="1">
        <v>0.0</v>
      </c>
      <c r="BH3427" s="1">
        <v>0.0</v>
      </c>
      <c r="BJ3427" s="1">
        <v>0.0</v>
      </c>
      <c r="BO3427" s="1">
        <v>0.0</v>
      </c>
      <c r="BP3427" s="1">
        <v>0.0</v>
      </c>
      <c r="BR3427" s="1">
        <v>0.0</v>
      </c>
      <c r="BT3427" s="1">
        <v>0.0</v>
      </c>
      <c r="BU3427" s="1">
        <v>0.0</v>
      </c>
      <c r="BY3427" s="1">
        <v>0.0</v>
      </c>
      <c r="BZ3427" s="1">
        <v>0.0</v>
      </c>
      <c r="CB3427" s="1">
        <v>0.0</v>
      </c>
      <c r="CG3427" s="1">
        <v>2979.442</v>
      </c>
      <c r="CH3427" s="1">
        <v>0.03</v>
      </c>
      <c r="CK3427" s="1">
        <v>0.0</v>
      </c>
      <c r="CL3427" s="1">
        <v>0.0</v>
      </c>
      <c r="CM3427" s="1">
        <v>0.0</v>
      </c>
      <c r="CN3427" s="1">
        <v>100.0</v>
      </c>
      <c r="CQ3427" s="1">
        <v>0.0</v>
      </c>
      <c r="CR3427" s="1">
        <v>0.0</v>
      </c>
      <c r="CU3427" s="1">
        <v>0.0</v>
      </c>
      <c r="CV3427" s="1">
        <v>0.0</v>
      </c>
      <c r="CX3427" s="1">
        <v>0.0</v>
      </c>
      <c r="CY3427" s="1">
        <v>0.0</v>
      </c>
      <c r="DA3427" s="1">
        <v>2979.442</v>
      </c>
      <c r="DB3427" s="1">
        <v>0.389</v>
      </c>
      <c r="DF3427" s="1">
        <v>0.0</v>
      </c>
      <c r="DG3427" s="1">
        <v>0.0</v>
      </c>
      <c r="DI3427" s="1">
        <v>0.0</v>
      </c>
      <c r="DN3427" s="1">
        <v>0.0</v>
      </c>
      <c r="DO3427" s="1">
        <v>0.0</v>
      </c>
      <c r="DQ3427" s="1">
        <v>0.0</v>
      </c>
      <c r="DV3427" s="1">
        <v>0.0</v>
      </c>
      <c r="DW3427" s="1">
        <v>0.0</v>
      </c>
      <c r="DY3427" s="1">
        <v>0.0</v>
      </c>
    </row>
    <row r="3428">
      <c r="A3428" s="1" t="s">
        <v>401</v>
      </c>
      <c r="B3428" s="1">
        <v>2003.0</v>
      </c>
      <c r="C3428" s="1" t="s">
        <v>402</v>
      </c>
      <c r="D3428" s="1">
        <v>10038.0</v>
      </c>
      <c r="J3428" s="1">
        <v>0.0</v>
      </c>
      <c r="K3428" s="1">
        <v>0.0</v>
      </c>
      <c r="L3428" s="1">
        <v>0.0</v>
      </c>
      <c r="N3428" s="1">
        <v>666.667</v>
      </c>
      <c r="S3428" s="1">
        <v>0.0</v>
      </c>
      <c r="T3428" s="1">
        <v>0.0</v>
      </c>
      <c r="V3428" s="1">
        <v>0.0</v>
      </c>
      <c r="W3428" s="1">
        <v>0.0</v>
      </c>
      <c r="X3428" s="1">
        <v>0.0</v>
      </c>
      <c r="Y3428" s="1">
        <v>0.0</v>
      </c>
      <c r="AA3428" s="1">
        <v>0.03</v>
      </c>
      <c r="AB3428" s="1">
        <v>2988.643</v>
      </c>
      <c r="AC3428" s="1">
        <v>0.03</v>
      </c>
      <c r="AE3428" s="1">
        <v>-10.35</v>
      </c>
      <c r="AF3428" s="1">
        <v>-0.04</v>
      </c>
      <c r="AG3428" s="1">
        <v>34783.406</v>
      </c>
      <c r="AK3428" s="1">
        <v>2988.643</v>
      </c>
      <c r="AL3428" s="1">
        <v>0.03</v>
      </c>
      <c r="AO3428" s="1">
        <v>100.0</v>
      </c>
      <c r="AT3428" s="1">
        <v>0.0</v>
      </c>
      <c r="AU3428" s="1">
        <v>0.0</v>
      </c>
      <c r="AX3428" s="1">
        <v>0.0</v>
      </c>
      <c r="AY3428" s="1">
        <v>0.0</v>
      </c>
      <c r="AZ3428" s="1">
        <v>0.0</v>
      </c>
      <c r="BA3428" s="1">
        <v>0.0</v>
      </c>
      <c r="BC3428" s="1">
        <v>0.02</v>
      </c>
      <c r="BG3428" s="1">
        <v>0.0</v>
      </c>
      <c r="BH3428" s="1">
        <v>0.0</v>
      </c>
      <c r="BJ3428" s="1">
        <v>0.0</v>
      </c>
      <c r="BO3428" s="1">
        <v>0.0</v>
      </c>
      <c r="BP3428" s="1">
        <v>0.0</v>
      </c>
      <c r="BR3428" s="1">
        <v>0.0</v>
      </c>
      <c r="BT3428" s="1">
        <v>0.0</v>
      </c>
      <c r="BU3428" s="1">
        <v>0.0</v>
      </c>
      <c r="BY3428" s="1">
        <v>0.0</v>
      </c>
      <c r="BZ3428" s="1">
        <v>0.0</v>
      </c>
      <c r="CB3428" s="1">
        <v>0.0</v>
      </c>
      <c r="CG3428" s="1">
        <v>2988.643</v>
      </c>
      <c r="CH3428" s="1">
        <v>0.03</v>
      </c>
      <c r="CK3428" s="1">
        <v>0.0</v>
      </c>
      <c r="CL3428" s="1">
        <v>0.0</v>
      </c>
      <c r="CM3428" s="1">
        <v>0.0</v>
      </c>
      <c r="CN3428" s="1">
        <v>100.0</v>
      </c>
      <c r="CQ3428" s="1">
        <v>0.0</v>
      </c>
      <c r="CR3428" s="1">
        <v>0.0</v>
      </c>
      <c r="CU3428" s="1">
        <v>0.0</v>
      </c>
      <c r="CV3428" s="1">
        <v>0.0</v>
      </c>
      <c r="CX3428" s="1">
        <v>0.0</v>
      </c>
      <c r="CY3428" s="1">
        <v>0.0</v>
      </c>
      <c r="DA3428" s="1">
        <v>2988.643</v>
      </c>
      <c r="DB3428" s="1">
        <v>0.349</v>
      </c>
      <c r="DF3428" s="1">
        <v>0.0</v>
      </c>
      <c r="DG3428" s="1">
        <v>0.0</v>
      </c>
      <c r="DI3428" s="1">
        <v>0.0</v>
      </c>
      <c r="DN3428" s="1">
        <v>0.0</v>
      </c>
      <c r="DO3428" s="1">
        <v>0.0</v>
      </c>
      <c r="DQ3428" s="1">
        <v>0.0</v>
      </c>
      <c r="DV3428" s="1">
        <v>0.0</v>
      </c>
      <c r="DW3428" s="1">
        <v>0.0</v>
      </c>
      <c r="DY3428" s="1">
        <v>0.0</v>
      </c>
    </row>
    <row r="3429">
      <c r="A3429" s="1" t="s">
        <v>401</v>
      </c>
      <c r="B3429" s="1">
        <v>2004.0</v>
      </c>
      <c r="C3429" s="1" t="s">
        <v>402</v>
      </c>
      <c r="D3429" s="1">
        <v>10056.0</v>
      </c>
      <c r="J3429" s="1">
        <v>0.0</v>
      </c>
      <c r="K3429" s="1">
        <v>0.0</v>
      </c>
      <c r="L3429" s="1">
        <v>0.0</v>
      </c>
      <c r="N3429" s="1">
        <v>666.667</v>
      </c>
      <c r="S3429" s="1">
        <v>0.0</v>
      </c>
      <c r="T3429" s="1">
        <v>0.0</v>
      </c>
      <c r="V3429" s="1">
        <v>0.0</v>
      </c>
      <c r="W3429" s="1">
        <v>0.0</v>
      </c>
      <c r="X3429" s="1">
        <v>0.0</v>
      </c>
      <c r="Y3429" s="1">
        <v>0.0</v>
      </c>
      <c r="AA3429" s="1">
        <v>0.03</v>
      </c>
      <c r="AB3429" s="1">
        <v>2983.293</v>
      </c>
      <c r="AC3429" s="1">
        <v>0.03</v>
      </c>
      <c r="AE3429" s="1">
        <v>-6.15</v>
      </c>
      <c r="AF3429" s="1">
        <v>-0.021</v>
      </c>
      <c r="AG3429" s="1">
        <v>32585.826</v>
      </c>
      <c r="AK3429" s="1">
        <v>2983.293</v>
      </c>
      <c r="AL3429" s="1">
        <v>0.03</v>
      </c>
      <c r="AO3429" s="1">
        <v>100.0</v>
      </c>
      <c r="AT3429" s="1">
        <v>0.0</v>
      </c>
      <c r="AU3429" s="1">
        <v>0.0</v>
      </c>
      <c r="AX3429" s="1">
        <v>0.0</v>
      </c>
      <c r="AY3429" s="1">
        <v>0.0</v>
      </c>
      <c r="AZ3429" s="1">
        <v>0.0</v>
      </c>
      <c r="BA3429" s="1">
        <v>0.0</v>
      </c>
      <c r="BC3429" s="1">
        <v>0.02</v>
      </c>
      <c r="BG3429" s="1">
        <v>0.0</v>
      </c>
      <c r="BH3429" s="1">
        <v>0.0</v>
      </c>
      <c r="BJ3429" s="1">
        <v>0.0</v>
      </c>
      <c r="BO3429" s="1">
        <v>0.0</v>
      </c>
      <c r="BP3429" s="1">
        <v>0.0</v>
      </c>
      <c r="BR3429" s="1">
        <v>0.0</v>
      </c>
      <c r="BT3429" s="1">
        <v>0.0</v>
      </c>
      <c r="BU3429" s="1">
        <v>0.0</v>
      </c>
      <c r="BY3429" s="1">
        <v>0.0</v>
      </c>
      <c r="BZ3429" s="1">
        <v>0.0</v>
      </c>
      <c r="CB3429" s="1">
        <v>0.0</v>
      </c>
      <c r="CG3429" s="1">
        <v>2983.293</v>
      </c>
      <c r="CH3429" s="1">
        <v>0.03</v>
      </c>
      <c r="CK3429" s="1">
        <v>0.0</v>
      </c>
      <c r="CL3429" s="1">
        <v>0.0</v>
      </c>
      <c r="CM3429" s="1">
        <v>0.0</v>
      </c>
      <c r="CN3429" s="1">
        <v>100.0</v>
      </c>
      <c r="CQ3429" s="1">
        <v>0.0</v>
      </c>
      <c r="CR3429" s="1">
        <v>0.0</v>
      </c>
      <c r="CU3429" s="1">
        <v>0.0</v>
      </c>
      <c r="CV3429" s="1">
        <v>0.0</v>
      </c>
      <c r="CX3429" s="1">
        <v>0.0</v>
      </c>
      <c r="CY3429" s="1">
        <v>0.0</v>
      </c>
      <c r="DA3429" s="1">
        <v>2983.293</v>
      </c>
      <c r="DB3429" s="1">
        <v>0.328</v>
      </c>
      <c r="DF3429" s="1">
        <v>0.0</v>
      </c>
      <c r="DG3429" s="1">
        <v>0.0</v>
      </c>
      <c r="DI3429" s="1">
        <v>0.0</v>
      </c>
      <c r="DN3429" s="1">
        <v>0.0</v>
      </c>
      <c r="DO3429" s="1">
        <v>0.0</v>
      </c>
      <c r="DQ3429" s="1">
        <v>0.0</v>
      </c>
      <c r="DV3429" s="1">
        <v>0.0</v>
      </c>
      <c r="DW3429" s="1">
        <v>0.0</v>
      </c>
      <c r="DY3429" s="1">
        <v>0.0</v>
      </c>
    </row>
    <row r="3430">
      <c r="A3430" s="1" t="s">
        <v>401</v>
      </c>
      <c r="B3430" s="1">
        <v>2005.0</v>
      </c>
      <c r="C3430" s="1" t="s">
        <v>402</v>
      </c>
      <c r="D3430" s="1">
        <v>10039.0</v>
      </c>
      <c r="J3430" s="1">
        <v>0.0</v>
      </c>
      <c r="K3430" s="1">
        <v>0.0</v>
      </c>
      <c r="L3430" s="1">
        <v>0.0</v>
      </c>
      <c r="N3430" s="1">
        <v>666.667</v>
      </c>
      <c r="S3430" s="1">
        <v>0.0</v>
      </c>
      <c r="T3430" s="1">
        <v>0.0</v>
      </c>
      <c r="V3430" s="1">
        <v>0.0</v>
      </c>
      <c r="W3430" s="1">
        <v>0.0</v>
      </c>
      <c r="X3430" s="1">
        <v>0.0</v>
      </c>
      <c r="Y3430" s="1">
        <v>0.0</v>
      </c>
      <c r="AA3430" s="1">
        <v>0.03</v>
      </c>
      <c r="AB3430" s="1">
        <v>2988.345</v>
      </c>
      <c r="AC3430" s="1">
        <v>0.03</v>
      </c>
      <c r="AE3430" s="1">
        <v>-2.005</v>
      </c>
      <c r="AF3430" s="1">
        <v>-0.007</v>
      </c>
      <c r="AG3430" s="1">
        <v>31986.508</v>
      </c>
      <c r="AK3430" s="1">
        <v>2988.345</v>
      </c>
      <c r="AL3430" s="1">
        <v>0.03</v>
      </c>
      <c r="AO3430" s="1">
        <v>100.0</v>
      </c>
      <c r="AT3430" s="1">
        <v>0.0</v>
      </c>
      <c r="AU3430" s="1">
        <v>0.0</v>
      </c>
      <c r="AX3430" s="1">
        <v>0.0</v>
      </c>
      <c r="AY3430" s="1">
        <v>0.0</v>
      </c>
      <c r="AZ3430" s="1">
        <v>0.0</v>
      </c>
      <c r="BA3430" s="1">
        <v>0.0</v>
      </c>
      <c r="BC3430" s="1">
        <v>0.02</v>
      </c>
      <c r="BG3430" s="1">
        <v>0.0</v>
      </c>
      <c r="BH3430" s="1">
        <v>0.0</v>
      </c>
      <c r="BJ3430" s="1">
        <v>0.0</v>
      </c>
      <c r="BO3430" s="1">
        <v>0.0</v>
      </c>
      <c r="BP3430" s="1">
        <v>0.0</v>
      </c>
      <c r="BR3430" s="1">
        <v>0.0</v>
      </c>
      <c r="BT3430" s="1">
        <v>0.0</v>
      </c>
      <c r="BU3430" s="1">
        <v>0.0</v>
      </c>
      <c r="BY3430" s="1">
        <v>0.0</v>
      </c>
      <c r="BZ3430" s="1">
        <v>0.0</v>
      </c>
      <c r="CB3430" s="1">
        <v>0.0</v>
      </c>
      <c r="CG3430" s="1">
        <v>2988.345</v>
      </c>
      <c r="CH3430" s="1">
        <v>0.03</v>
      </c>
      <c r="CK3430" s="1">
        <v>0.0</v>
      </c>
      <c r="CL3430" s="1">
        <v>0.0</v>
      </c>
      <c r="CM3430" s="1">
        <v>0.0</v>
      </c>
      <c r="CN3430" s="1">
        <v>100.0</v>
      </c>
      <c r="CQ3430" s="1">
        <v>0.0</v>
      </c>
      <c r="CR3430" s="1">
        <v>0.0</v>
      </c>
      <c r="CU3430" s="1">
        <v>0.0</v>
      </c>
      <c r="CV3430" s="1">
        <v>0.0</v>
      </c>
      <c r="CX3430" s="1">
        <v>0.0</v>
      </c>
      <c r="CY3430" s="1">
        <v>0.0</v>
      </c>
      <c r="DA3430" s="1">
        <v>2988.345</v>
      </c>
      <c r="DB3430" s="1">
        <v>0.321</v>
      </c>
      <c r="DF3430" s="1">
        <v>0.0</v>
      </c>
      <c r="DG3430" s="1">
        <v>0.0</v>
      </c>
      <c r="DI3430" s="1">
        <v>0.0</v>
      </c>
      <c r="DN3430" s="1">
        <v>0.0</v>
      </c>
      <c r="DO3430" s="1">
        <v>0.0</v>
      </c>
      <c r="DQ3430" s="1">
        <v>0.0</v>
      </c>
      <c r="DV3430" s="1">
        <v>0.0</v>
      </c>
      <c r="DW3430" s="1">
        <v>0.0</v>
      </c>
      <c r="DY3430" s="1">
        <v>0.0</v>
      </c>
    </row>
    <row r="3431">
      <c r="A3431" s="1" t="s">
        <v>401</v>
      </c>
      <c r="B3431" s="1">
        <v>2006.0</v>
      </c>
      <c r="C3431" s="1" t="s">
        <v>402</v>
      </c>
      <c r="D3431" s="1">
        <v>10019.0</v>
      </c>
      <c r="J3431" s="1">
        <v>0.0</v>
      </c>
      <c r="K3431" s="1">
        <v>0.0</v>
      </c>
      <c r="L3431" s="1">
        <v>0.0</v>
      </c>
      <c r="N3431" s="1">
        <v>500.0</v>
      </c>
      <c r="S3431" s="1">
        <v>0.0</v>
      </c>
      <c r="T3431" s="1">
        <v>0.0</v>
      </c>
      <c r="V3431" s="1">
        <v>0.0</v>
      </c>
      <c r="W3431" s="1">
        <v>0.0</v>
      </c>
      <c r="X3431" s="1">
        <v>0.0</v>
      </c>
      <c r="Y3431" s="1">
        <v>0.0</v>
      </c>
      <c r="AA3431" s="1">
        <v>0.02</v>
      </c>
      <c r="AB3431" s="1">
        <v>1996.207</v>
      </c>
      <c r="AC3431" s="1">
        <v>0.02</v>
      </c>
      <c r="AE3431" s="1">
        <v>-27.19</v>
      </c>
      <c r="AF3431" s="1">
        <v>-0.087</v>
      </c>
      <c r="AG3431" s="1">
        <v>23336.018</v>
      </c>
      <c r="AK3431" s="1">
        <v>1996.207</v>
      </c>
      <c r="AL3431" s="1">
        <v>0.02</v>
      </c>
      <c r="AO3431" s="1">
        <v>100.0</v>
      </c>
      <c r="AT3431" s="1">
        <v>0.0</v>
      </c>
      <c r="AU3431" s="1">
        <v>0.0</v>
      </c>
      <c r="AX3431" s="1">
        <v>0.0</v>
      </c>
      <c r="AY3431" s="1">
        <v>0.0</v>
      </c>
      <c r="AZ3431" s="1">
        <v>0.0</v>
      </c>
      <c r="BA3431" s="1">
        <v>0.0</v>
      </c>
      <c r="BC3431" s="1">
        <v>0.01</v>
      </c>
      <c r="BG3431" s="1">
        <v>0.0</v>
      </c>
      <c r="BH3431" s="1">
        <v>0.0</v>
      </c>
      <c r="BJ3431" s="1">
        <v>0.0</v>
      </c>
      <c r="BO3431" s="1">
        <v>0.0</v>
      </c>
      <c r="BP3431" s="1">
        <v>0.0</v>
      </c>
      <c r="BR3431" s="1">
        <v>0.0</v>
      </c>
      <c r="BT3431" s="1">
        <v>0.0</v>
      </c>
      <c r="BU3431" s="1">
        <v>0.0</v>
      </c>
      <c r="BY3431" s="1">
        <v>0.0</v>
      </c>
      <c r="BZ3431" s="1">
        <v>0.0</v>
      </c>
      <c r="CB3431" s="1">
        <v>0.0</v>
      </c>
      <c r="CG3431" s="1">
        <v>1996.207</v>
      </c>
      <c r="CH3431" s="1">
        <v>0.02</v>
      </c>
      <c r="CK3431" s="1">
        <v>0.0</v>
      </c>
      <c r="CL3431" s="1">
        <v>0.0</v>
      </c>
      <c r="CM3431" s="1">
        <v>0.0</v>
      </c>
      <c r="CN3431" s="1">
        <v>100.0</v>
      </c>
      <c r="CQ3431" s="1">
        <v>0.0</v>
      </c>
      <c r="CR3431" s="1">
        <v>0.0</v>
      </c>
      <c r="CU3431" s="1">
        <v>0.0</v>
      </c>
      <c r="CV3431" s="1">
        <v>0.0</v>
      </c>
      <c r="CX3431" s="1">
        <v>0.0</v>
      </c>
      <c r="CY3431" s="1">
        <v>0.0</v>
      </c>
      <c r="DA3431" s="1">
        <v>1996.207</v>
      </c>
      <c r="DB3431" s="1">
        <v>0.234</v>
      </c>
      <c r="DF3431" s="1">
        <v>0.0</v>
      </c>
      <c r="DG3431" s="1">
        <v>0.0</v>
      </c>
      <c r="DI3431" s="1">
        <v>0.0</v>
      </c>
      <c r="DN3431" s="1">
        <v>0.0</v>
      </c>
      <c r="DO3431" s="1">
        <v>0.0</v>
      </c>
      <c r="DQ3431" s="1">
        <v>0.0</v>
      </c>
      <c r="DV3431" s="1">
        <v>0.0</v>
      </c>
      <c r="DW3431" s="1">
        <v>0.0</v>
      </c>
      <c r="DY3431" s="1">
        <v>0.0</v>
      </c>
    </row>
    <row r="3432">
      <c r="A3432" s="1" t="s">
        <v>401</v>
      </c>
      <c r="B3432" s="1">
        <v>2007.0</v>
      </c>
      <c r="C3432" s="1" t="s">
        <v>402</v>
      </c>
      <c r="D3432" s="1">
        <v>10005.0</v>
      </c>
      <c r="J3432" s="1">
        <v>0.0</v>
      </c>
      <c r="K3432" s="1">
        <v>0.0</v>
      </c>
      <c r="L3432" s="1">
        <v>0.0</v>
      </c>
      <c r="N3432" s="1">
        <v>500.0</v>
      </c>
      <c r="S3432" s="1">
        <v>0.0</v>
      </c>
      <c r="T3432" s="1">
        <v>0.0</v>
      </c>
      <c r="V3432" s="1">
        <v>0.0</v>
      </c>
      <c r="W3432" s="1">
        <v>0.0</v>
      </c>
      <c r="X3432" s="1">
        <v>0.0</v>
      </c>
      <c r="Y3432" s="1">
        <v>0.0</v>
      </c>
      <c r="AA3432" s="1">
        <v>0.02</v>
      </c>
      <c r="AB3432" s="1">
        <v>1999.0</v>
      </c>
      <c r="AC3432" s="1">
        <v>0.02</v>
      </c>
      <c r="AE3432" s="1">
        <v>-2.607</v>
      </c>
      <c r="AF3432" s="1">
        <v>-0.006</v>
      </c>
      <c r="AG3432" s="1">
        <v>22759.561</v>
      </c>
      <c r="AK3432" s="1">
        <v>1999.0</v>
      </c>
      <c r="AL3432" s="1">
        <v>0.02</v>
      </c>
      <c r="AO3432" s="1">
        <v>100.0</v>
      </c>
      <c r="AT3432" s="1">
        <v>0.0</v>
      </c>
      <c r="AU3432" s="1">
        <v>0.0</v>
      </c>
      <c r="AX3432" s="1">
        <v>0.0</v>
      </c>
      <c r="AY3432" s="1">
        <v>0.0</v>
      </c>
      <c r="AZ3432" s="1">
        <v>0.0</v>
      </c>
      <c r="BA3432" s="1">
        <v>0.0</v>
      </c>
      <c r="BC3432" s="1">
        <v>0.01</v>
      </c>
      <c r="BG3432" s="1">
        <v>0.0</v>
      </c>
      <c r="BH3432" s="1">
        <v>0.0</v>
      </c>
      <c r="BJ3432" s="1">
        <v>0.0</v>
      </c>
      <c r="BO3432" s="1">
        <v>0.0</v>
      </c>
      <c r="BP3432" s="1">
        <v>0.0</v>
      </c>
      <c r="BR3432" s="1">
        <v>0.0</v>
      </c>
      <c r="BT3432" s="1">
        <v>0.0</v>
      </c>
      <c r="BU3432" s="1">
        <v>0.0</v>
      </c>
      <c r="BY3432" s="1">
        <v>0.0</v>
      </c>
      <c r="BZ3432" s="1">
        <v>0.0</v>
      </c>
      <c r="CB3432" s="1">
        <v>0.0</v>
      </c>
      <c r="CG3432" s="1">
        <v>1999.0</v>
      </c>
      <c r="CH3432" s="1">
        <v>0.02</v>
      </c>
      <c r="CK3432" s="1">
        <v>0.0</v>
      </c>
      <c r="CL3432" s="1">
        <v>0.0</v>
      </c>
      <c r="CM3432" s="1">
        <v>0.0</v>
      </c>
      <c r="CN3432" s="1">
        <v>100.0</v>
      </c>
      <c r="CQ3432" s="1">
        <v>0.0</v>
      </c>
      <c r="CR3432" s="1">
        <v>0.0</v>
      </c>
      <c r="CU3432" s="1">
        <v>0.0</v>
      </c>
      <c r="CV3432" s="1">
        <v>0.0</v>
      </c>
      <c r="CX3432" s="1">
        <v>0.0</v>
      </c>
      <c r="CY3432" s="1">
        <v>0.0</v>
      </c>
      <c r="DA3432" s="1">
        <v>1999.0</v>
      </c>
      <c r="DB3432" s="1">
        <v>0.228</v>
      </c>
      <c r="DF3432" s="1">
        <v>0.0</v>
      </c>
      <c r="DG3432" s="1">
        <v>0.0</v>
      </c>
      <c r="DI3432" s="1">
        <v>0.0</v>
      </c>
      <c r="DN3432" s="1">
        <v>0.0</v>
      </c>
      <c r="DO3432" s="1">
        <v>0.0</v>
      </c>
      <c r="DQ3432" s="1">
        <v>0.0</v>
      </c>
      <c r="DV3432" s="1">
        <v>0.0</v>
      </c>
      <c r="DW3432" s="1">
        <v>0.0</v>
      </c>
      <c r="DY3432" s="1">
        <v>0.0</v>
      </c>
    </row>
    <row r="3433">
      <c r="A3433" s="1" t="s">
        <v>401</v>
      </c>
      <c r="B3433" s="1">
        <v>2008.0</v>
      </c>
      <c r="C3433" s="1" t="s">
        <v>402</v>
      </c>
      <c r="D3433" s="1">
        <v>9993.0</v>
      </c>
      <c r="J3433" s="1">
        <v>0.0</v>
      </c>
      <c r="K3433" s="1">
        <v>0.0</v>
      </c>
      <c r="L3433" s="1">
        <v>0.0</v>
      </c>
      <c r="N3433" s="1">
        <v>500.0</v>
      </c>
      <c r="S3433" s="1">
        <v>0.0</v>
      </c>
      <c r="T3433" s="1">
        <v>0.0</v>
      </c>
      <c r="V3433" s="1">
        <v>0.0</v>
      </c>
      <c r="W3433" s="1">
        <v>0.0</v>
      </c>
      <c r="X3433" s="1">
        <v>0.0</v>
      </c>
      <c r="Y3433" s="1">
        <v>0.0</v>
      </c>
      <c r="AA3433" s="1">
        <v>0.02</v>
      </c>
      <c r="AB3433" s="1">
        <v>2001.401</v>
      </c>
      <c r="AC3433" s="1">
        <v>0.02</v>
      </c>
      <c r="AE3433" s="1">
        <v>1.711</v>
      </c>
      <c r="AF3433" s="1">
        <v>0.004</v>
      </c>
      <c r="AG3433" s="1">
        <v>23176.805</v>
      </c>
      <c r="AK3433" s="1">
        <v>2001.401</v>
      </c>
      <c r="AL3433" s="1">
        <v>0.02</v>
      </c>
      <c r="AO3433" s="1">
        <v>100.0</v>
      </c>
      <c r="AT3433" s="1">
        <v>0.0</v>
      </c>
      <c r="AU3433" s="1">
        <v>0.0</v>
      </c>
      <c r="AX3433" s="1">
        <v>0.0</v>
      </c>
      <c r="AY3433" s="1">
        <v>0.0</v>
      </c>
      <c r="AZ3433" s="1">
        <v>0.0</v>
      </c>
      <c r="BA3433" s="1">
        <v>0.0</v>
      </c>
      <c r="BC3433" s="1">
        <v>0.01</v>
      </c>
      <c r="BG3433" s="1">
        <v>0.0</v>
      </c>
      <c r="BH3433" s="1">
        <v>0.0</v>
      </c>
      <c r="BJ3433" s="1">
        <v>0.0</v>
      </c>
      <c r="BO3433" s="1">
        <v>0.0</v>
      </c>
      <c r="BP3433" s="1">
        <v>0.0</v>
      </c>
      <c r="BR3433" s="1">
        <v>0.0</v>
      </c>
      <c r="BT3433" s="1">
        <v>0.0</v>
      </c>
      <c r="BU3433" s="1">
        <v>0.0</v>
      </c>
      <c r="BY3433" s="1">
        <v>0.0</v>
      </c>
      <c r="BZ3433" s="1">
        <v>0.0</v>
      </c>
      <c r="CB3433" s="1">
        <v>0.0</v>
      </c>
      <c r="CG3433" s="1">
        <v>2001.401</v>
      </c>
      <c r="CH3433" s="1">
        <v>0.02</v>
      </c>
      <c r="CK3433" s="1">
        <v>0.0</v>
      </c>
      <c r="CL3433" s="1">
        <v>0.0</v>
      </c>
      <c r="CM3433" s="1">
        <v>0.0</v>
      </c>
      <c r="CN3433" s="1">
        <v>100.0</v>
      </c>
      <c r="CQ3433" s="1">
        <v>0.0</v>
      </c>
      <c r="CR3433" s="1">
        <v>0.0</v>
      </c>
      <c r="CU3433" s="1">
        <v>0.0</v>
      </c>
      <c r="CV3433" s="1">
        <v>0.0</v>
      </c>
      <c r="CX3433" s="1">
        <v>0.0</v>
      </c>
      <c r="CY3433" s="1">
        <v>0.0</v>
      </c>
      <c r="DA3433" s="1">
        <v>2001.401</v>
      </c>
      <c r="DB3433" s="1">
        <v>0.232</v>
      </c>
      <c r="DF3433" s="1">
        <v>0.0</v>
      </c>
      <c r="DG3433" s="1">
        <v>0.0</v>
      </c>
      <c r="DI3433" s="1">
        <v>0.0</v>
      </c>
      <c r="DN3433" s="1">
        <v>0.0</v>
      </c>
      <c r="DO3433" s="1">
        <v>0.0</v>
      </c>
      <c r="DQ3433" s="1">
        <v>0.0</v>
      </c>
      <c r="DV3433" s="1">
        <v>0.0</v>
      </c>
      <c r="DW3433" s="1">
        <v>0.0</v>
      </c>
      <c r="DY3433" s="1">
        <v>0.0</v>
      </c>
    </row>
    <row r="3434">
      <c r="A3434" s="1" t="s">
        <v>401</v>
      </c>
      <c r="B3434" s="1">
        <v>2009.0</v>
      </c>
      <c r="C3434" s="1" t="s">
        <v>402</v>
      </c>
      <c r="D3434" s="1">
        <v>10013.0</v>
      </c>
      <c r="J3434" s="1">
        <v>0.0</v>
      </c>
      <c r="K3434" s="1">
        <v>0.0</v>
      </c>
      <c r="L3434" s="1">
        <v>0.0</v>
      </c>
      <c r="N3434" s="1">
        <v>500.0</v>
      </c>
      <c r="S3434" s="1">
        <v>0.0</v>
      </c>
      <c r="T3434" s="1">
        <v>0.0</v>
      </c>
      <c r="V3434" s="1">
        <v>0.0</v>
      </c>
      <c r="W3434" s="1">
        <v>0.0</v>
      </c>
      <c r="X3434" s="1">
        <v>0.0</v>
      </c>
      <c r="Y3434" s="1">
        <v>0.0</v>
      </c>
      <c r="AA3434" s="1">
        <v>0.02</v>
      </c>
      <c r="AB3434" s="1">
        <v>1997.403</v>
      </c>
      <c r="AC3434" s="1">
        <v>0.02</v>
      </c>
      <c r="AE3434" s="1">
        <v>-2.798</v>
      </c>
      <c r="AF3434" s="1">
        <v>-0.006</v>
      </c>
      <c r="AG3434" s="1">
        <v>22483.363</v>
      </c>
      <c r="AK3434" s="1">
        <v>1997.403</v>
      </c>
      <c r="AL3434" s="1">
        <v>0.02</v>
      </c>
      <c r="AO3434" s="1">
        <v>100.0</v>
      </c>
      <c r="AT3434" s="1">
        <v>0.0</v>
      </c>
      <c r="AU3434" s="1">
        <v>0.0</v>
      </c>
      <c r="AX3434" s="1">
        <v>0.0</v>
      </c>
      <c r="AY3434" s="1">
        <v>0.0</v>
      </c>
      <c r="AZ3434" s="1">
        <v>0.0</v>
      </c>
      <c r="BA3434" s="1">
        <v>0.0</v>
      </c>
      <c r="BC3434" s="1">
        <v>0.01</v>
      </c>
      <c r="BG3434" s="1">
        <v>0.0</v>
      </c>
      <c r="BH3434" s="1">
        <v>0.0</v>
      </c>
      <c r="BJ3434" s="1">
        <v>0.0</v>
      </c>
      <c r="BO3434" s="1">
        <v>0.0</v>
      </c>
      <c r="BP3434" s="1">
        <v>0.0</v>
      </c>
      <c r="BR3434" s="1">
        <v>0.0</v>
      </c>
      <c r="BT3434" s="1">
        <v>0.0</v>
      </c>
      <c r="BU3434" s="1">
        <v>0.0</v>
      </c>
      <c r="BY3434" s="1">
        <v>0.0</v>
      </c>
      <c r="BZ3434" s="1">
        <v>0.0</v>
      </c>
      <c r="CB3434" s="1">
        <v>0.0</v>
      </c>
      <c r="CG3434" s="1">
        <v>1997.403</v>
      </c>
      <c r="CH3434" s="1">
        <v>0.02</v>
      </c>
      <c r="CK3434" s="1">
        <v>0.0</v>
      </c>
      <c r="CL3434" s="1">
        <v>0.0</v>
      </c>
      <c r="CM3434" s="1">
        <v>0.0</v>
      </c>
      <c r="CN3434" s="1">
        <v>100.0</v>
      </c>
      <c r="CQ3434" s="1">
        <v>0.0</v>
      </c>
      <c r="CR3434" s="1">
        <v>0.0</v>
      </c>
      <c r="CU3434" s="1">
        <v>0.0</v>
      </c>
      <c r="CV3434" s="1">
        <v>0.0</v>
      </c>
      <c r="CX3434" s="1">
        <v>0.0</v>
      </c>
      <c r="CY3434" s="1">
        <v>0.0</v>
      </c>
      <c r="DA3434" s="1">
        <v>1997.403</v>
      </c>
      <c r="DB3434" s="1">
        <v>0.225</v>
      </c>
      <c r="DF3434" s="1">
        <v>0.0</v>
      </c>
      <c r="DG3434" s="1">
        <v>0.0</v>
      </c>
      <c r="DI3434" s="1">
        <v>0.0</v>
      </c>
      <c r="DN3434" s="1">
        <v>0.0</v>
      </c>
      <c r="DO3434" s="1">
        <v>0.0</v>
      </c>
      <c r="DQ3434" s="1">
        <v>0.0</v>
      </c>
      <c r="DV3434" s="1">
        <v>0.0</v>
      </c>
      <c r="DW3434" s="1">
        <v>0.0</v>
      </c>
      <c r="DY3434" s="1">
        <v>0.0</v>
      </c>
    </row>
    <row r="3435">
      <c r="A3435" s="1" t="s">
        <v>401</v>
      </c>
      <c r="B3435" s="1">
        <v>2010.0</v>
      </c>
      <c r="C3435" s="1" t="s">
        <v>402</v>
      </c>
      <c r="D3435" s="1">
        <v>10016.0</v>
      </c>
      <c r="J3435" s="1">
        <v>0.0</v>
      </c>
      <c r="K3435" s="1">
        <v>0.0</v>
      </c>
      <c r="L3435" s="1">
        <v>0.0</v>
      </c>
      <c r="N3435" s="1">
        <v>500.0</v>
      </c>
      <c r="S3435" s="1">
        <v>0.0</v>
      </c>
      <c r="T3435" s="1">
        <v>0.0</v>
      </c>
      <c r="V3435" s="1">
        <v>0.0</v>
      </c>
      <c r="W3435" s="1">
        <v>0.0</v>
      </c>
      <c r="X3435" s="1">
        <v>0.0</v>
      </c>
      <c r="Y3435" s="1">
        <v>0.0</v>
      </c>
      <c r="AA3435" s="1">
        <v>0.02</v>
      </c>
      <c r="AB3435" s="1">
        <v>1996.805</v>
      </c>
      <c r="AC3435" s="1">
        <v>0.02</v>
      </c>
      <c r="AE3435" s="1">
        <v>5.407</v>
      </c>
      <c r="AF3435" s="1">
        <v>0.012</v>
      </c>
      <c r="AG3435" s="1">
        <v>23692.006</v>
      </c>
      <c r="AK3435" s="1">
        <v>1996.805</v>
      </c>
      <c r="AL3435" s="1">
        <v>0.02</v>
      </c>
      <c r="AO3435" s="1">
        <v>100.0</v>
      </c>
      <c r="AT3435" s="1">
        <v>0.0</v>
      </c>
      <c r="AU3435" s="1">
        <v>0.0</v>
      </c>
      <c r="AX3435" s="1">
        <v>0.0</v>
      </c>
      <c r="AY3435" s="1">
        <v>0.0</v>
      </c>
      <c r="AZ3435" s="1">
        <v>0.0</v>
      </c>
      <c r="BA3435" s="1">
        <v>0.0</v>
      </c>
      <c r="BC3435" s="1">
        <v>0.01</v>
      </c>
      <c r="BG3435" s="1">
        <v>0.0</v>
      </c>
      <c r="BH3435" s="1">
        <v>0.0</v>
      </c>
      <c r="BJ3435" s="1">
        <v>0.0</v>
      </c>
      <c r="BO3435" s="1">
        <v>0.0</v>
      </c>
      <c r="BP3435" s="1">
        <v>0.0</v>
      </c>
      <c r="BR3435" s="1">
        <v>0.0</v>
      </c>
      <c r="BT3435" s="1">
        <v>0.0</v>
      </c>
      <c r="BU3435" s="1">
        <v>0.0</v>
      </c>
      <c r="BY3435" s="1">
        <v>0.0</v>
      </c>
      <c r="BZ3435" s="1">
        <v>0.0</v>
      </c>
      <c r="CB3435" s="1">
        <v>0.0</v>
      </c>
      <c r="CG3435" s="1">
        <v>1996.805</v>
      </c>
      <c r="CH3435" s="1">
        <v>0.02</v>
      </c>
      <c r="CK3435" s="1">
        <v>0.0</v>
      </c>
      <c r="CL3435" s="1">
        <v>0.0</v>
      </c>
      <c r="CM3435" s="1">
        <v>0.0</v>
      </c>
      <c r="CN3435" s="1">
        <v>100.0</v>
      </c>
      <c r="CQ3435" s="1">
        <v>0.0</v>
      </c>
      <c r="CR3435" s="1">
        <v>0.0</v>
      </c>
      <c r="CU3435" s="1">
        <v>0.0</v>
      </c>
      <c r="CV3435" s="1">
        <v>0.0</v>
      </c>
      <c r="CX3435" s="1">
        <v>0.0</v>
      </c>
      <c r="CY3435" s="1">
        <v>0.0</v>
      </c>
      <c r="DA3435" s="1">
        <v>1996.805</v>
      </c>
      <c r="DB3435" s="1">
        <v>0.237</v>
      </c>
      <c r="DF3435" s="1">
        <v>0.0</v>
      </c>
      <c r="DG3435" s="1">
        <v>0.0</v>
      </c>
      <c r="DI3435" s="1">
        <v>0.0</v>
      </c>
      <c r="DN3435" s="1">
        <v>0.0</v>
      </c>
      <c r="DO3435" s="1">
        <v>0.0</v>
      </c>
      <c r="DQ3435" s="1">
        <v>0.0</v>
      </c>
      <c r="DV3435" s="1">
        <v>0.0</v>
      </c>
      <c r="DW3435" s="1">
        <v>0.0</v>
      </c>
      <c r="DY3435" s="1">
        <v>0.0</v>
      </c>
    </row>
    <row r="3436">
      <c r="A3436" s="1" t="s">
        <v>401</v>
      </c>
      <c r="B3436" s="1">
        <v>2011.0</v>
      </c>
      <c r="C3436" s="1" t="s">
        <v>402</v>
      </c>
      <c r="D3436" s="1">
        <v>10085.0</v>
      </c>
      <c r="J3436" s="1">
        <v>0.0</v>
      </c>
      <c r="K3436" s="1">
        <v>0.0</v>
      </c>
      <c r="L3436" s="1">
        <v>0.0</v>
      </c>
      <c r="N3436" s="1">
        <v>500.0</v>
      </c>
      <c r="S3436" s="1">
        <v>0.0</v>
      </c>
      <c r="T3436" s="1">
        <v>0.0</v>
      </c>
      <c r="V3436" s="1">
        <v>0.0</v>
      </c>
      <c r="W3436" s="1">
        <v>0.0</v>
      </c>
      <c r="X3436" s="1">
        <v>0.0</v>
      </c>
      <c r="Y3436" s="1">
        <v>0.0</v>
      </c>
      <c r="AA3436" s="1">
        <v>0.02</v>
      </c>
      <c r="AB3436" s="1">
        <v>1983.143</v>
      </c>
      <c r="AC3436" s="1">
        <v>0.02</v>
      </c>
      <c r="AE3436" s="1">
        <v>-1.703</v>
      </c>
      <c r="AF3436" s="1">
        <v>-0.004</v>
      </c>
      <c r="AG3436" s="1">
        <v>23129.197</v>
      </c>
      <c r="AK3436" s="1">
        <v>1983.143</v>
      </c>
      <c r="AL3436" s="1">
        <v>0.02</v>
      </c>
      <c r="AO3436" s="1">
        <v>100.0</v>
      </c>
      <c r="AT3436" s="1">
        <v>0.0</v>
      </c>
      <c r="AU3436" s="1">
        <v>0.0</v>
      </c>
      <c r="AX3436" s="1">
        <v>0.0</v>
      </c>
      <c r="AY3436" s="1">
        <v>0.0</v>
      </c>
      <c r="AZ3436" s="1">
        <v>0.0</v>
      </c>
      <c r="BA3436" s="1">
        <v>0.0</v>
      </c>
      <c r="BC3436" s="1">
        <v>0.01</v>
      </c>
      <c r="BG3436" s="1">
        <v>0.0</v>
      </c>
      <c r="BH3436" s="1">
        <v>0.0</v>
      </c>
      <c r="BJ3436" s="1">
        <v>0.0</v>
      </c>
      <c r="BO3436" s="1">
        <v>0.0</v>
      </c>
      <c r="BP3436" s="1">
        <v>0.0</v>
      </c>
      <c r="BR3436" s="1">
        <v>0.0</v>
      </c>
      <c r="BT3436" s="1">
        <v>0.0</v>
      </c>
      <c r="BU3436" s="1">
        <v>0.0</v>
      </c>
      <c r="BY3436" s="1">
        <v>0.0</v>
      </c>
      <c r="BZ3436" s="1">
        <v>0.0</v>
      </c>
      <c r="CB3436" s="1">
        <v>0.0</v>
      </c>
      <c r="CG3436" s="1">
        <v>1983.143</v>
      </c>
      <c r="CH3436" s="1">
        <v>0.02</v>
      </c>
      <c r="CK3436" s="1">
        <v>0.0</v>
      </c>
      <c r="CL3436" s="1">
        <v>0.0</v>
      </c>
      <c r="CM3436" s="1">
        <v>0.0</v>
      </c>
      <c r="CN3436" s="1">
        <v>100.0</v>
      </c>
      <c r="CQ3436" s="1">
        <v>0.0</v>
      </c>
      <c r="CR3436" s="1">
        <v>0.0</v>
      </c>
      <c r="CU3436" s="1">
        <v>0.0</v>
      </c>
      <c r="CV3436" s="1">
        <v>0.0</v>
      </c>
      <c r="CX3436" s="1">
        <v>0.0</v>
      </c>
      <c r="CY3436" s="1">
        <v>0.0</v>
      </c>
      <c r="DA3436" s="1">
        <v>1983.143</v>
      </c>
      <c r="DB3436" s="1">
        <v>0.233</v>
      </c>
      <c r="DF3436" s="1">
        <v>0.0</v>
      </c>
      <c r="DG3436" s="1">
        <v>0.0</v>
      </c>
      <c r="DI3436" s="1">
        <v>0.0</v>
      </c>
      <c r="DN3436" s="1">
        <v>0.0</v>
      </c>
      <c r="DO3436" s="1">
        <v>0.0</v>
      </c>
      <c r="DQ3436" s="1">
        <v>0.0</v>
      </c>
      <c r="DV3436" s="1">
        <v>0.0</v>
      </c>
      <c r="DW3436" s="1">
        <v>0.0</v>
      </c>
      <c r="DY3436" s="1">
        <v>0.0</v>
      </c>
    </row>
    <row r="3437">
      <c r="A3437" s="1" t="s">
        <v>401</v>
      </c>
      <c r="B3437" s="1">
        <v>2012.0</v>
      </c>
      <c r="C3437" s="1" t="s">
        <v>402</v>
      </c>
      <c r="D3437" s="1">
        <v>10258.0</v>
      </c>
      <c r="J3437" s="1">
        <v>0.0</v>
      </c>
      <c r="K3437" s="1">
        <v>0.0</v>
      </c>
      <c r="L3437" s="1">
        <v>0.0</v>
      </c>
      <c r="N3437" s="1">
        <v>500.0</v>
      </c>
      <c r="S3437" s="1">
        <v>0.0</v>
      </c>
      <c r="T3437" s="1">
        <v>0.0</v>
      </c>
      <c r="V3437" s="1">
        <v>0.0</v>
      </c>
      <c r="W3437" s="1">
        <v>0.0</v>
      </c>
      <c r="X3437" s="1">
        <v>0.0</v>
      </c>
      <c r="Y3437" s="1">
        <v>0.0</v>
      </c>
      <c r="AA3437" s="1">
        <v>0.02</v>
      </c>
      <c r="AB3437" s="1">
        <v>1949.698</v>
      </c>
      <c r="AC3437" s="1">
        <v>0.02</v>
      </c>
      <c r="AE3437" s="1">
        <v>6.114</v>
      </c>
      <c r="AF3437" s="1">
        <v>0.014</v>
      </c>
      <c r="AG3437" s="1">
        <v>24129.371</v>
      </c>
      <c r="AK3437" s="1">
        <v>1949.698</v>
      </c>
      <c r="AL3437" s="1">
        <v>0.02</v>
      </c>
      <c r="AO3437" s="1">
        <v>100.0</v>
      </c>
      <c r="AT3437" s="1">
        <v>0.0</v>
      </c>
      <c r="AU3437" s="1">
        <v>0.0</v>
      </c>
      <c r="AX3437" s="1">
        <v>0.0</v>
      </c>
      <c r="AY3437" s="1">
        <v>0.0</v>
      </c>
      <c r="AZ3437" s="1">
        <v>0.0</v>
      </c>
      <c r="BA3437" s="1">
        <v>0.0</v>
      </c>
      <c r="BC3437" s="1">
        <v>0.01</v>
      </c>
      <c r="BG3437" s="1">
        <v>0.0</v>
      </c>
      <c r="BH3437" s="1">
        <v>0.0</v>
      </c>
      <c r="BJ3437" s="1">
        <v>0.0</v>
      </c>
      <c r="BO3437" s="1">
        <v>0.0</v>
      </c>
      <c r="BP3437" s="1">
        <v>0.0</v>
      </c>
      <c r="BR3437" s="1">
        <v>0.0</v>
      </c>
      <c r="BT3437" s="1">
        <v>0.0</v>
      </c>
      <c r="BU3437" s="1">
        <v>0.0</v>
      </c>
      <c r="BY3437" s="1">
        <v>0.0</v>
      </c>
      <c r="BZ3437" s="1">
        <v>0.0</v>
      </c>
      <c r="CB3437" s="1">
        <v>0.0</v>
      </c>
      <c r="CG3437" s="1">
        <v>1949.698</v>
      </c>
      <c r="CH3437" s="1">
        <v>0.02</v>
      </c>
      <c r="CK3437" s="1">
        <v>0.0</v>
      </c>
      <c r="CL3437" s="1">
        <v>0.0</v>
      </c>
      <c r="CM3437" s="1">
        <v>0.0</v>
      </c>
      <c r="CN3437" s="1">
        <v>100.0</v>
      </c>
      <c r="CQ3437" s="1">
        <v>0.0</v>
      </c>
      <c r="CR3437" s="1">
        <v>0.0</v>
      </c>
      <c r="CU3437" s="1">
        <v>0.0</v>
      </c>
      <c r="CV3437" s="1">
        <v>0.0</v>
      </c>
      <c r="CX3437" s="1">
        <v>0.0</v>
      </c>
      <c r="CY3437" s="1">
        <v>0.0</v>
      </c>
      <c r="DA3437" s="1">
        <v>1949.698</v>
      </c>
      <c r="DB3437" s="1">
        <v>0.248</v>
      </c>
      <c r="DF3437" s="1">
        <v>0.0</v>
      </c>
      <c r="DG3437" s="1">
        <v>0.0</v>
      </c>
      <c r="DI3437" s="1">
        <v>0.0</v>
      </c>
      <c r="DN3437" s="1">
        <v>0.0</v>
      </c>
      <c r="DO3437" s="1">
        <v>0.0</v>
      </c>
      <c r="DQ3437" s="1">
        <v>0.0</v>
      </c>
      <c r="DV3437" s="1">
        <v>0.0</v>
      </c>
      <c r="DW3437" s="1">
        <v>0.0</v>
      </c>
      <c r="DY3437" s="1">
        <v>0.0</v>
      </c>
    </row>
    <row r="3438">
      <c r="A3438" s="1" t="s">
        <v>401</v>
      </c>
      <c r="B3438" s="1">
        <v>2013.0</v>
      </c>
      <c r="C3438" s="1" t="s">
        <v>402</v>
      </c>
      <c r="D3438" s="1">
        <v>10505.0</v>
      </c>
      <c r="J3438" s="1">
        <v>0.0</v>
      </c>
      <c r="K3438" s="1">
        <v>0.0</v>
      </c>
      <c r="L3438" s="1">
        <v>0.0</v>
      </c>
      <c r="N3438" s="1">
        <v>500.0</v>
      </c>
      <c r="S3438" s="1">
        <v>0.0</v>
      </c>
      <c r="T3438" s="1">
        <v>0.0</v>
      </c>
      <c r="V3438" s="1">
        <v>0.0</v>
      </c>
      <c r="W3438" s="1">
        <v>0.0</v>
      </c>
      <c r="X3438" s="1">
        <v>0.0</v>
      </c>
      <c r="Y3438" s="1">
        <v>0.0</v>
      </c>
      <c r="AA3438" s="1">
        <v>0.02</v>
      </c>
      <c r="AB3438" s="1">
        <v>1903.855</v>
      </c>
      <c r="AC3438" s="1">
        <v>0.02</v>
      </c>
      <c r="AE3438" s="1">
        <v>16.823</v>
      </c>
      <c r="AF3438" s="1">
        <v>0.042</v>
      </c>
      <c r="AG3438" s="1">
        <v>27525.811</v>
      </c>
      <c r="AK3438" s="1">
        <v>1903.855</v>
      </c>
      <c r="AL3438" s="1">
        <v>0.02</v>
      </c>
      <c r="AO3438" s="1">
        <v>100.0</v>
      </c>
      <c r="AT3438" s="1">
        <v>0.0</v>
      </c>
      <c r="AU3438" s="1">
        <v>0.0</v>
      </c>
      <c r="AX3438" s="1">
        <v>0.0</v>
      </c>
      <c r="AY3438" s="1">
        <v>0.0</v>
      </c>
      <c r="AZ3438" s="1">
        <v>0.0</v>
      </c>
      <c r="BA3438" s="1">
        <v>0.0</v>
      </c>
      <c r="BC3438" s="1">
        <v>0.01</v>
      </c>
      <c r="BG3438" s="1">
        <v>0.0</v>
      </c>
      <c r="BH3438" s="1">
        <v>0.0</v>
      </c>
      <c r="BJ3438" s="1">
        <v>0.0</v>
      </c>
      <c r="BO3438" s="1">
        <v>0.0</v>
      </c>
      <c r="BP3438" s="1">
        <v>0.0</v>
      </c>
      <c r="BR3438" s="1">
        <v>0.0</v>
      </c>
      <c r="BT3438" s="1">
        <v>0.0</v>
      </c>
      <c r="BU3438" s="1">
        <v>0.0</v>
      </c>
      <c r="BY3438" s="1">
        <v>0.0</v>
      </c>
      <c r="BZ3438" s="1">
        <v>0.0</v>
      </c>
      <c r="CB3438" s="1">
        <v>0.0</v>
      </c>
      <c r="CG3438" s="1">
        <v>1903.855</v>
      </c>
      <c r="CH3438" s="1">
        <v>0.02</v>
      </c>
      <c r="CK3438" s="1">
        <v>0.0</v>
      </c>
      <c r="CL3438" s="1">
        <v>0.0</v>
      </c>
      <c r="CM3438" s="1">
        <v>0.0</v>
      </c>
      <c r="CN3438" s="1">
        <v>100.0</v>
      </c>
      <c r="CQ3438" s="1">
        <v>0.0</v>
      </c>
      <c r="CR3438" s="1">
        <v>0.0</v>
      </c>
      <c r="CU3438" s="1">
        <v>0.0</v>
      </c>
      <c r="CV3438" s="1">
        <v>0.0</v>
      </c>
      <c r="CX3438" s="1">
        <v>0.0</v>
      </c>
      <c r="CY3438" s="1">
        <v>0.0</v>
      </c>
      <c r="DA3438" s="1">
        <v>1903.855</v>
      </c>
      <c r="DB3438" s="1">
        <v>0.289</v>
      </c>
      <c r="DF3438" s="1">
        <v>0.0</v>
      </c>
      <c r="DG3438" s="1">
        <v>0.0</v>
      </c>
      <c r="DI3438" s="1">
        <v>0.0</v>
      </c>
      <c r="DN3438" s="1">
        <v>0.0</v>
      </c>
      <c r="DO3438" s="1">
        <v>0.0</v>
      </c>
      <c r="DQ3438" s="1">
        <v>0.0</v>
      </c>
      <c r="DV3438" s="1">
        <v>0.0</v>
      </c>
      <c r="DW3438" s="1">
        <v>0.0</v>
      </c>
      <c r="DY3438" s="1">
        <v>0.0</v>
      </c>
    </row>
    <row r="3439">
      <c r="A3439" s="1" t="s">
        <v>401</v>
      </c>
      <c r="B3439" s="1">
        <v>2014.0</v>
      </c>
      <c r="C3439" s="1" t="s">
        <v>402</v>
      </c>
      <c r="D3439" s="1">
        <v>10728.0</v>
      </c>
      <c r="J3439" s="1">
        <v>0.0</v>
      </c>
      <c r="K3439" s="1">
        <v>0.0</v>
      </c>
      <c r="L3439" s="1">
        <v>0.0</v>
      </c>
      <c r="N3439" s="1">
        <v>666.667</v>
      </c>
      <c r="S3439" s="1">
        <v>0.0</v>
      </c>
      <c r="T3439" s="1">
        <v>0.0</v>
      </c>
      <c r="V3439" s="1">
        <v>0.0</v>
      </c>
      <c r="W3439" s="1">
        <v>0.0</v>
      </c>
      <c r="X3439" s="1">
        <v>0.0</v>
      </c>
      <c r="Y3439" s="1">
        <v>0.0</v>
      </c>
      <c r="AA3439" s="1">
        <v>0.03</v>
      </c>
      <c r="AB3439" s="1">
        <v>2796.42</v>
      </c>
      <c r="AC3439" s="1">
        <v>0.03</v>
      </c>
      <c r="AE3439" s="1">
        <v>7.979</v>
      </c>
      <c r="AF3439" s="1">
        <v>0.023</v>
      </c>
      <c r="AG3439" s="1">
        <v>29104.199</v>
      </c>
      <c r="AK3439" s="1">
        <v>2796.42</v>
      </c>
      <c r="AL3439" s="1">
        <v>0.03</v>
      </c>
      <c r="AO3439" s="1">
        <v>100.0</v>
      </c>
      <c r="AT3439" s="1">
        <v>0.0</v>
      </c>
      <c r="AU3439" s="1">
        <v>0.0</v>
      </c>
      <c r="AX3439" s="1">
        <v>0.0</v>
      </c>
      <c r="AY3439" s="1">
        <v>0.0</v>
      </c>
      <c r="AZ3439" s="1">
        <v>0.0</v>
      </c>
      <c r="BA3439" s="1">
        <v>0.0</v>
      </c>
      <c r="BC3439" s="1">
        <v>0.02</v>
      </c>
      <c r="BG3439" s="1">
        <v>0.0</v>
      </c>
      <c r="BH3439" s="1">
        <v>0.0</v>
      </c>
      <c r="BJ3439" s="1">
        <v>0.0</v>
      </c>
      <c r="BO3439" s="1">
        <v>0.0</v>
      </c>
      <c r="BP3439" s="1">
        <v>0.0</v>
      </c>
      <c r="BR3439" s="1">
        <v>0.0</v>
      </c>
      <c r="BT3439" s="1">
        <v>0.0</v>
      </c>
      <c r="BU3439" s="1">
        <v>0.0</v>
      </c>
      <c r="BY3439" s="1">
        <v>0.0</v>
      </c>
      <c r="BZ3439" s="1">
        <v>0.0</v>
      </c>
      <c r="CB3439" s="1">
        <v>0.0</v>
      </c>
      <c r="CG3439" s="1">
        <v>2796.42</v>
      </c>
      <c r="CH3439" s="1">
        <v>0.03</v>
      </c>
      <c r="CK3439" s="1">
        <v>0.0</v>
      </c>
      <c r="CL3439" s="1">
        <v>0.0</v>
      </c>
      <c r="CM3439" s="1">
        <v>0.0</v>
      </c>
      <c r="CN3439" s="1">
        <v>100.0</v>
      </c>
      <c r="CQ3439" s="1">
        <v>0.0</v>
      </c>
      <c r="CR3439" s="1">
        <v>0.0</v>
      </c>
      <c r="CU3439" s="1">
        <v>0.0</v>
      </c>
      <c r="CV3439" s="1">
        <v>0.0</v>
      </c>
      <c r="CX3439" s="1">
        <v>0.0</v>
      </c>
      <c r="CY3439" s="1">
        <v>0.0</v>
      </c>
      <c r="DA3439" s="1">
        <v>2796.42</v>
      </c>
      <c r="DB3439" s="1">
        <v>0.312</v>
      </c>
      <c r="DF3439" s="1">
        <v>0.0</v>
      </c>
      <c r="DG3439" s="1">
        <v>0.0</v>
      </c>
      <c r="DI3439" s="1">
        <v>0.0</v>
      </c>
      <c r="DN3439" s="1">
        <v>0.0</v>
      </c>
      <c r="DO3439" s="1">
        <v>0.0</v>
      </c>
      <c r="DQ3439" s="1">
        <v>0.0</v>
      </c>
      <c r="DV3439" s="1">
        <v>0.0</v>
      </c>
      <c r="DW3439" s="1">
        <v>0.0</v>
      </c>
      <c r="DY3439" s="1">
        <v>0.0</v>
      </c>
    </row>
    <row r="3440">
      <c r="A3440" s="1" t="s">
        <v>401</v>
      </c>
      <c r="B3440" s="1">
        <v>2015.0</v>
      </c>
      <c r="C3440" s="1" t="s">
        <v>402</v>
      </c>
      <c r="D3440" s="1">
        <v>10936.0</v>
      </c>
      <c r="J3440" s="1">
        <v>0.0</v>
      </c>
      <c r="K3440" s="1">
        <v>0.0</v>
      </c>
      <c r="L3440" s="1">
        <v>0.0</v>
      </c>
      <c r="N3440" s="1">
        <v>666.667</v>
      </c>
      <c r="S3440" s="1">
        <v>0.0</v>
      </c>
      <c r="T3440" s="1">
        <v>0.0</v>
      </c>
      <c r="V3440" s="1">
        <v>0.0</v>
      </c>
      <c r="W3440" s="1">
        <v>0.0</v>
      </c>
      <c r="X3440" s="1">
        <v>0.0</v>
      </c>
      <c r="Y3440" s="1">
        <v>0.0</v>
      </c>
      <c r="AA3440" s="1">
        <v>0.03</v>
      </c>
      <c r="AB3440" s="1">
        <v>2743.233</v>
      </c>
      <c r="AC3440" s="1">
        <v>0.03</v>
      </c>
      <c r="AE3440" s="1">
        <v>6.485</v>
      </c>
      <c r="AF3440" s="1">
        <v>0.02</v>
      </c>
      <c r="AG3440" s="1">
        <v>30402.252</v>
      </c>
      <c r="AK3440" s="1">
        <v>2743.233</v>
      </c>
      <c r="AL3440" s="1">
        <v>0.03</v>
      </c>
      <c r="AO3440" s="1">
        <v>100.0</v>
      </c>
      <c r="AT3440" s="1">
        <v>0.0</v>
      </c>
      <c r="AU3440" s="1">
        <v>0.0</v>
      </c>
      <c r="AX3440" s="1">
        <v>0.0</v>
      </c>
      <c r="AY3440" s="1">
        <v>0.0</v>
      </c>
      <c r="AZ3440" s="1">
        <v>0.0</v>
      </c>
      <c r="BA3440" s="1">
        <v>0.0</v>
      </c>
      <c r="BC3440" s="1">
        <v>0.02</v>
      </c>
      <c r="BG3440" s="1">
        <v>0.0</v>
      </c>
      <c r="BH3440" s="1">
        <v>0.0</v>
      </c>
      <c r="BJ3440" s="1">
        <v>0.0</v>
      </c>
      <c r="BO3440" s="1">
        <v>0.0</v>
      </c>
      <c r="BP3440" s="1">
        <v>0.0</v>
      </c>
      <c r="BR3440" s="1">
        <v>0.0</v>
      </c>
      <c r="BT3440" s="1">
        <v>0.0</v>
      </c>
      <c r="BU3440" s="1">
        <v>0.0</v>
      </c>
      <c r="BY3440" s="1">
        <v>0.0</v>
      </c>
      <c r="BZ3440" s="1">
        <v>0.0</v>
      </c>
      <c r="CB3440" s="1">
        <v>0.0</v>
      </c>
      <c r="CG3440" s="1">
        <v>2743.233</v>
      </c>
      <c r="CH3440" s="1">
        <v>0.03</v>
      </c>
      <c r="CK3440" s="1">
        <v>0.0</v>
      </c>
      <c r="CL3440" s="1">
        <v>0.0</v>
      </c>
      <c r="CM3440" s="1">
        <v>0.0</v>
      </c>
      <c r="CN3440" s="1">
        <v>100.0</v>
      </c>
      <c r="CQ3440" s="1">
        <v>0.0</v>
      </c>
      <c r="CR3440" s="1">
        <v>0.0</v>
      </c>
      <c r="CU3440" s="1">
        <v>0.0</v>
      </c>
      <c r="CV3440" s="1">
        <v>0.0</v>
      </c>
      <c r="CX3440" s="1">
        <v>0.0</v>
      </c>
      <c r="CY3440" s="1">
        <v>0.0</v>
      </c>
      <c r="DA3440" s="1">
        <v>2743.233</v>
      </c>
      <c r="DB3440" s="1">
        <v>0.332</v>
      </c>
      <c r="DF3440" s="1">
        <v>0.0</v>
      </c>
      <c r="DG3440" s="1">
        <v>0.0</v>
      </c>
      <c r="DI3440" s="1">
        <v>0.0</v>
      </c>
      <c r="DN3440" s="1">
        <v>0.0</v>
      </c>
      <c r="DO3440" s="1">
        <v>0.0</v>
      </c>
      <c r="DQ3440" s="1">
        <v>0.0</v>
      </c>
      <c r="DV3440" s="1">
        <v>0.0</v>
      </c>
      <c r="DW3440" s="1">
        <v>0.0</v>
      </c>
      <c r="DY3440" s="1">
        <v>0.0</v>
      </c>
    </row>
    <row r="3441">
      <c r="A3441" s="1" t="s">
        <v>401</v>
      </c>
      <c r="B3441" s="1">
        <v>2016.0</v>
      </c>
      <c r="C3441" s="1" t="s">
        <v>402</v>
      </c>
      <c r="D3441" s="1">
        <v>11139.0</v>
      </c>
      <c r="J3441" s="1">
        <v>0.0</v>
      </c>
      <c r="K3441" s="1">
        <v>0.0</v>
      </c>
      <c r="L3441" s="1">
        <v>0.0</v>
      </c>
      <c r="N3441" s="1">
        <v>666.667</v>
      </c>
      <c r="S3441" s="1">
        <v>0.0</v>
      </c>
      <c r="T3441" s="1">
        <v>0.0</v>
      </c>
      <c r="V3441" s="1">
        <v>0.0</v>
      </c>
      <c r="W3441" s="1">
        <v>0.0</v>
      </c>
      <c r="X3441" s="1">
        <v>0.0</v>
      </c>
      <c r="Y3441" s="1">
        <v>0.0</v>
      </c>
      <c r="AA3441" s="1">
        <v>0.03</v>
      </c>
      <c r="AB3441" s="1">
        <v>2693.24</v>
      </c>
      <c r="AC3441" s="1">
        <v>0.03</v>
      </c>
      <c r="AE3441" s="1">
        <v>9.746</v>
      </c>
      <c r="AF3441" s="1">
        <v>0.032</v>
      </c>
      <c r="AG3441" s="1">
        <v>32757.268</v>
      </c>
      <c r="AK3441" s="1">
        <v>2693.24</v>
      </c>
      <c r="AL3441" s="1">
        <v>0.03</v>
      </c>
      <c r="AO3441" s="1">
        <v>100.0</v>
      </c>
      <c r="AT3441" s="1">
        <v>0.0</v>
      </c>
      <c r="AU3441" s="1">
        <v>0.0</v>
      </c>
      <c r="AX3441" s="1">
        <v>0.0</v>
      </c>
      <c r="AY3441" s="1">
        <v>0.0</v>
      </c>
      <c r="AZ3441" s="1">
        <v>0.0</v>
      </c>
      <c r="BA3441" s="1">
        <v>0.0</v>
      </c>
      <c r="BC3441" s="1">
        <v>0.02</v>
      </c>
      <c r="BG3441" s="1">
        <v>0.0</v>
      </c>
      <c r="BH3441" s="1">
        <v>0.0</v>
      </c>
      <c r="BJ3441" s="1">
        <v>0.0</v>
      </c>
      <c r="BO3441" s="1">
        <v>0.0</v>
      </c>
      <c r="BP3441" s="1">
        <v>0.0</v>
      </c>
      <c r="BR3441" s="1">
        <v>0.0</v>
      </c>
      <c r="BT3441" s="1">
        <v>0.0</v>
      </c>
      <c r="BU3441" s="1">
        <v>0.0</v>
      </c>
      <c r="BY3441" s="1">
        <v>0.0</v>
      </c>
      <c r="BZ3441" s="1">
        <v>0.0</v>
      </c>
      <c r="CB3441" s="1">
        <v>0.0</v>
      </c>
      <c r="CG3441" s="1">
        <v>2693.24</v>
      </c>
      <c r="CH3441" s="1">
        <v>0.03</v>
      </c>
      <c r="CK3441" s="1">
        <v>0.0</v>
      </c>
      <c r="CL3441" s="1">
        <v>0.0</v>
      </c>
      <c r="CM3441" s="1">
        <v>0.0</v>
      </c>
      <c r="CN3441" s="1">
        <v>100.0</v>
      </c>
      <c r="CQ3441" s="1">
        <v>0.0</v>
      </c>
      <c r="CR3441" s="1">
        <v>0.0</v>
      </c>
      <c r="CU3441" s="1">
        <v>0.0</v>
      </c>
      <c r="CV3441" s="1">
        <v>0.0</v>
      </c>
      <c r="CX3441" s="1">
        <v>0.0</v>
      </c>
      <c r="CY3441" s="1">
        <v>0.0</v>
      </c>
      <c r="DA3441" s="1">
        <v>2693.24</v>
      </c>
      <c r="DB3441" s="1">
        <v>0.365</v>
      </c>
      <c r="DF3441" s="1">
        <v>0.0</v>
      </c>
      <c r="DG3441" s="1">
        <v>0.0</v>
      </c>
      <c r="DI3441" s="1">
        <v>0.0</v>
      </c>
      <c r="DN3441" s="1">
        <v>0.0</v>
      </c>
      <c r="DO3441" s="1">
        <v>0.0</v>
      </c>
      <c r="DQ3441" s="1">
        <v>0.0</v>
      </c>
      <c r="DV3441" s="1">
        <v>0.0</v>
      </c>
      <c r="DW3441" s="1">
        <v>0.0</v>
      </c>
      <c r="DY3441" s="1">
        <v>0.0</v>
      </c>
    </row>
    <row r="3442">
      <c r="A3442" s="1" t="s">
        <v>401</v>
      </c>
      <c r="B3442" s="1">
        <v>2017.0</v>
      </c>
      <c r="C3442" s="1" t="s">
        <v>402</v>
      </c>
      <c r="D3442" s="1">
        <v>11313.0</v>
      </c>
      <c r="J3442" s="1">
        <v>0.0</v>
      </c>
      <c r="K3442" s="1">
        <v>0.0</v>
      </c>
      <c r="L3442" s="1">
        <v>0.0</v>
      </c>
      <c r="N3442" s="1">
        <v>666.667</v>
      </c>
      <c r="S3442" s="1">
        <v>0.0</v>
      </c>
      <c r="T3442" s="1">
        <v>0.0</v>
      </c>
      <c r="Y3442" s="1">
        <v>0.0</v>
      </c>
      <c r="AA3442" s="1">
        <v>0.03</v>
      </c>
      <c r="AB3442" s="1">
        <v>2651.816</v>
      </c>
      <c r="AC3442" s="1">
        <v>0.03</v>
      </c>
      <c r="AE3442" s="1">
        <v>-21.833</v>
      </c>
      <c r="AF3442" s="1">
        <v>-0.08</v>
      </c>
      <c r="AG3442" s="1">
        <v>25211.629</v>
      </c>
      <c r="AK3442" s="1">
        <v>2651.816</v>
      </c>
      <c r="AL3442" s="1">
        <v>0.03</v>
      </c>
      <c r="AO3442" s="1">
        <v>100.0</v>
      </c>
      <c r="AT3442" s="1">
        <v>0.0</v>
      </c>
      <c r="AU3442" s="1">
        <v>0.0</v>
      </c>
      <c r="BA3442" s="1">
        <v>0.0</v>
      </c>
      <c r="BC3442" s="1">
        <v>0.02</v>
      </c>
      <c r="BG3442" s="1">
        <v>0.0</v>
      </c>
      <c r="BH3442" s="1">
        <v>0.0</v>
      </c>
      <c r="BJ3442" s="1">
        <v>0.0</v>
      </c>
      <c r="BO3442" s="1">
        <v>0.0</v>
      </c>
      <c r="BP3442" s="1">
        <v>0.0</v>
      </c>
      <c r="BR3442" s="1">
        <v>0.0</v>
      </c>
      <c r="BT3442" s="1">
        <v>0.0</v>
      </c>
      <c r="BU3442" s="1">
        <v>0.0</v>
      </c>
      <c r="BY3442" s="1">
        <v>0.0</v>
      </c>
      <c r="BZ3442" s="1">
        <v>0.0</v>
      </c>
      <c r="CB3442" s="1">
        <v>0.0</v>
      </c>
      <c r="CG3442" s="1">
        <v>2651.816</v>
      </c>
      <c r="CH3442" s="1">
        <v>0.03</v>
      </c>
      <c r="CN3442" s="1">
        <v>100.0</v>
      </c>
      <c r="CQ3442" s="1">
        <v>0.0</v>
      </c>
      <c r="CR3442" s="1">
        <v>0.0</v>
      </c>
      <c r="CU3442" s="1">
        <v>0.0</v>
      </c>
      <c r="CV3442" s="1">
        <v>0.0</v>
      </c>
      <c r="CX3442" s="1">
        <v>0.0</v>
      </c>
      <c r="CY3442" s="1">
        <v>0.0</v>
      </c>
      <c r="DA3442" s="1">
        <v>2651.816</v>
      </c>
      <c r="DB3442" s="1">
        <v>0.285</v>
      </c>
      <c r="DF3442" s="1">
        <v>0.0</v>
      </c>
      <c r="DG3442" s="1">
        <v>0.0</v>
      </c>
      <c r="DI3442" s="1">
        <v>0.0</v>
      </c>
      <c r="DN3442" s="1">
        <v>0.0</v>
      </c>
      <c r="DO3442" s="1">
        <v>0.0</v>
      </c>
      <c r="DQ3442" s="1">
        <v>0.0</v>
      </c>
      <c r="DV3442" s="1">
        <v>0.0</v>
      </c>
      <c r="DW3442" s="1">
        <v>0.0</v>
      </c>
      <c r="DY3442" s="1">
        <v>0.0</v>
      </c>
    </row>
    <row r="3443">
      <c r="A3443" s="1" t="s">
        <v>401</v>
      </c>
      <c r="B3443" s="1">
        <v>2018.0</v>
      </c>
      <c r="C3443" s="1" t="s">
        <v>402</v>
      </c>
      <c r="D3443" s="1">
        <v>11467.0</v>
      </c>
      <c r="J3443" s="1">
        <v>0.0</v>
      </c>
      <c r="K3443" s="1">
        <v>0.0</v>
      </c>
      <c r="L3443" s="1">
        <v>0.0</v>
      </c>
      <c r="N3443" s="1">
        <v>750.0</v>
      </c>
      <c r="S3443" s="1">
        <v>0.0</v>
      </c>
      <c r="T3443" s="1">
        <v>0.0</v>
      </c>
      <c r="Y3443" s="1">
        <v>0.0</v>
      </c>
      <c r="AA3443" s="1">
        <v>0.04</v>
      </c>
      <c r="AB3443" s="1">
        <v>3488.271</v>
      </c>
      <c r="AC3443" s="1">
        <v>0.04</v>
      </c>
      <c r="AE3443" s="1">
        <v>13.14</v>
      </c>
      <c r="AF3443" s="1">
        <v>0.037</v>
      </c>
      <c r="AG3443" s="1">
        <v>28141.473</v>
      </c>
      <c r="AK3443" s="1">
        <v>3488.271</v>
      </c>
      <c r="AL3443" s="1">
        <v>0.04</v>
      </c>
      <c r="AO3443" s="1">
        <v>100.0</v>
      </c>
      <c r="AT3443" s="1">
        <v>0.0</v>
      </c>
      <c r="AU3443" s="1">
        <v>0.0</v>
      </c>
      <c r="BA3443" s="1">
        <v>0.0</v>
      </c>
      <c r="BC3443" s="1">
        <v>0.03</v>
      </c>
      <c r="BG3443" s="1">
        <v>0.0</v>
      </c>
      <c r="BH3443" s="1">
        <v>0.0</v>
      </c>
      <c r="BJ3443" s="1">
        <v>0.0</v>
      </c>
      <c r="BO3443" s="1">
        <v>0.0</v>
      </c>
      <c r="BP3443" s="1">
        <v>0.0</v>
      </c>
      <c r="BR3443" s="1">
        <v>0.0</v>
      </c>
      <c r="BT3443" s="1">
        <v>0.0</v>
      </c>
      <c r="BU3443" s="1">
        <v>0.0</v>
      </c>
      <c r="BY3443" s="1">
        <v>0.0</v>
      </c>
      <c r="BZ3443" s="1">
        <v>0.0</v>
      </c>
      <c r="CB3443" s="1">
        <v>0.0</v>
      </c>
      <c r="CG3443" s="1">
        <v>3488.271</v>
      </c>
      <c r="CH3443" s="1">
        <v>0.04</v>
      </c>
      <c r="CN3443" s="1">
        <v>100.0</v>
      </c>
      <c r="CQ3443" s="1">
        <v>0.0</v>
      </c>
      <c r="CR3443" s="1">
        <v>0.0</v>
      </c>
      <c r="CU3443" s="1">
        <v>0.0</v>
      </c>
      <c r="CV3443" s="1">
        <v>0.0</v>
      </c>
      <c r="CX3443" s="1">
        <v>0.0</v>
      </c>
      <c r="CY3443" s="1">
        <v>0.0</v>
      </c>
      <c r="DA3443" s="1">
        <v>3488.271</v>
      </c>
      <c r="DB3443" s="1">
        <v>0.323</v>
      </c>
      <c r="DF3443" s="1">
        <v>0.0</v>
      </c>
      <c r="DG3443" s="1">
        <v>0.0</v>
      </c>
      <c r="DI3443" s="1">
        <v>0.0</v>
      </c>
      <c r="DN3443" s="1">
        <v>0.0</v>
      </c>
      <c r="DO3443" s="1">
        <v>0.0</v>
      </c>
      <c r="DQ3443" s="1">
        <v>0.0</v>
      </c>
      <c r="DV3443" s="1">
        <v>0.0</v>
      </c>
      <c r="DW3443" s="1">
        <v>0.0</v>
      </c>
      <c r="DY3443" s="1">
        <v>0.0</v>
      </c>
    </row>
    <row r="3444">
      <c r="A3444" s="1" t="s">
        <v>401</v>
      </c>
      <c r="B3444" s="1">
        <v>2019.0</v>
      </c>
      <c r="C3444" s="1" t="s">
        <v>402</v>
      </c>
      <c r="D3444" s="1">
        <v>11577.0</v>
      </c>
      <c r="J3444" s="1">
        <v>0.0</v>
      </c>
      <c r="K3444" s="1">
        <v>0.0</v>
      </c>
      <c r="L3444" s="1">
        <v>0.0</v>
      </c>
      <c r="N3444" s="1">
        <v>750.0</v>
      </c>
      <c r="S3444" s="1">
        <v>0.0</v>
      </c>
      <c r="T3444" s="1">
        <v>0.0</v>
      </c>
      <c r="Y3444" s="1">
        <v>0.0</v>
      </c>
      <c r="AA3444" s="1">
        <v>0.04</v>
      </c>
      <c r="AB3444" s="1">
        <v>3455.126</v>
      </c>
      <c r="AC3444" s="1">
        <v>0.04</v>
      </c>
      <c r="AE3444" s="1">
        <v>-1.232</v>
      </c>
      <c r="AF3444" s="1">
        <v>-0.004</v>
      </c>
      <c r="AG3444" s="1">
        <v>27530.611</v>
      </c>
      <c r="AK3444" s="1">
        <v>3455.126</v>
      </c>
      <c r="AL3444" s="1">
        <v>0.04</v>
      </c>
      <c r="AO3444" s="1">
        <v>100.0</v>
      </c>
      <c r="AT3444" s="1">
        <v>0.0</v>
      </c>
      <c r="AU3444" s="1">
        <v>0.0</v>
      </c>
      <c r="BA3444" s="1">
        <v>0.0</v>
      </c>
      <c r="BC3444" s="1">
        <v>0.03</v>
      </c>
      <c r="BG3444" s="1">
        <v>0.0</v>
      </c>
      <c r="BH3444" s="1">
        <v>0.0</v>
      </c>
      <c r="BJ3444" s="1">
        <v>0.0</v>
      </c>
      <c r="BO3444" s="1">
        <v>0.0</v>
      </c>
      <c r="BP3444" s="1">
        <v>0.0</v>
      </c>
      <c r="BR3444" s="1">
        <v>0.0</v>
      </c>
      <c r="BT3444" s="1">
        <v>0.0</v>
      </c>
      <c r="BU3444" s="1">
        <v>0.0</v>
      </c>
      <c r="BY3444" s="1">
        <v>0.0</v>
      </c>
      <c r="BZ3444" s="1">
        <v>0.0</v>
      </c>
      <c r="CB3444" s="1">
        <v>0.0</v>
      </c>
      <c r="CG3444" s="1">
        <v>3455.126</v>
      </c>
      <c r="CH3444" s="1">
        <v>0.04</v>
      </c>
      <c r="CN3444" s="1">
        <v>100.0</v>
      </c>
      <c r="CQ3444" s="1">
        <v>0.0</v>
      </c>
      <c r="CR3444" s="1">
        <v>0.0</v>
      </c>
      <c r="CU3444" s="1">
        <v>0.0</v>
      </c>
      <c r="CV3444" s="1">
        <v>0.0</v>
      </c>
      <c r="CX3444" s="1">
        <v>0.0</v>
      </c>
      <c r="CY3444" s="1">
        <v>0.0</v>
      </c>
      <c r="DA3444" s="1">
        <v>3455.126</v>
      </c>
      <c r="DB3444" s="1">
        <v>0.319</v>
      </c>
      <c r="DF3444" s="1">
        <v>0.0</v>
      </c>
      <c r="DG3444" s="1">
        <v>0.0</v>
      </c>
      <c r="DI3444" s="1">
        <v>0.0</v>
      </c>
      <c r="DN3444" s="1">
        <v>0.0</v>
      </c>
      <c r="DO3444" s="1">
        <v>0.0</v>
      </c>
      <c r="DQ3444" s="1">
        <v>0.0</v>
      </c>
      <c r="DV3444" s="1">
        <v>0.0</v>
      </c>
      <c r="DW3444" s="1">
        <v>0.0</v>
      </c>
      <c r="DY3444" s="1">
        <v>0.0</v>
      </c>
    </row>
    <row r="3445">
      <c r="A3445" s="1" t="s">
        <v>401</v>
      </c>
      <c r="B3445" s="1">
        <v>2020.0</v>
      </c>
      <c r="C3445" s="1" t="s">
        <v>402</v>
      </c>
      <c r="D3445" s="1">
        <v>11636.0</v>
      </c>
      <c r="J3445" s="1">
        <v>0.0</v>
      </c>
      <c r="K3445" s="1">
        <v>0.0</v>
      </c>
      <c r="L3445" s="1">
        <v>0.0</v>
      </c>
      <c r="N3445" s="1">
        <v>750.0</v>
      </c>
      <c r="S3445" s="1">
        <v>0.0</v>
      </c>
      <c r="T3445" s="1">
        <v>0.0</v>
      </c>
      <c r="Y3445" s="1">
        <v>0.0</v>
      </c>
      <c r="AA3445" s="1">
        <v>0.04</v>
      </c>
      <c r="AB3445" s="1">
        <v>3437.607</v>
      </c>
      <c r="AC3445" s="1">
        <v>0.04</v>
      </c>
      <c r="AE3445" s="1">
        <v>-2.238</v>
      </c>
      <c r="AF3445" s="1">
        <v>-0.007</v>
      </c>
      <c r="AG3445" s="1">
        <v>26778.031</v>
      </c>
      <c r="AK3445" s="1">
        <v>3437.607</v>
      </c>
      <c r="AL3445" s="1">
        <v>0.04</v>
      </c>
      <c r="AO3445" s="1">
        <v>100.0</v>
      </c>
      <c r="AT3445" s="1">
        <v>0.0</v>
      </c>
      <c r="AU3445" s="1">
        <v>0.0</v>
      </c>
      <c r="BA3445" s="1">
        <v>0.0</v>
      </c>
      <c r="BC3445" s="1">
        <v>0.03</v>
      </c>
      <c r="BG3445" s="1">
        <v>0.0</v>
      </c>
      <c r="BH3445" s="1">
        <v>0.0</v>
      </c>
      <c r="BJ3445" s="1">
        <v>0.0</v>
      </c>
      <c r="BO3445" s="1">
        <v>0.0</v>
      </c>
      <c r="BP3445" s="1">
        <v>0.0</v>
      </c>
      <c r="BR3445" s="1">
        <v>0.0</v>
      </c>
      <c r="BT3445" s="1">
        <v>0.0</v>
      </c>
      <c r="BU3445" s="1">
        <v>0.0</v>
      </c>
      <c r="BY3445" s="1">
        <v>0.0</v>
      </c>
      <c r="BZ3445" s="1">
        <v>0.0</v>
      </c>
      <c r="CB3445" s="1">
        <v>0.0</v>
      </c>
      <c r="CG3445" s="1">
        <v>3437.607</v>
      </c>
      <c r="CH3445" s="1">
        <v>0.04</v>
      </c>
      <c r="CN3445" s="1">
        <v>100.0</v>
      </c>
      <c r="CQ3445" s="1">
        <v>0.0</v>
      </c>
      <c r="CR3445" s="1">
        <v>0.0</v>
      </c>
      <c r="CU3445" s="1">
        <v>0.0</v>
      </c>
      <c r="CV3445" s="1">
        <v>0.0</v>
      </c>
      <c r="CX3445" s="1">
        <v>0.0</v>
      </c>
      <c r="CY3445" s="1">
        <v>0.0</v>
      </c>
      <c r="DA3445" s="1">
        <v>3437.607</v>
      </c>
      <c r="DB3445" s="1">
        <v>0.312</v>
      </c>
      <c r="DF3445" s="1">
        <v>0.0</v>
      </c>
      <c r="DG3445" s="1">
        <v>0.0</v>
      </c>
      <c r="DI3445" s="1">
        <v>0.0</v>
      </c>
      <c r="DN3445" s="1">
        <v>0.0</v>
      </c>
      <c r="DO3445" s="1">
        <v>0.0</v>
      </c>
      <c r="DQ3445" s="1">
        <v>0.0</v>
      </c>
      <c r="DV3445" s="1">
        <v>0.0</v>
      </c>
      <c r="DW3445" s="1">
        <v>0.0</v>
      </c>
      <c r="DY3445" s="1">
        <v>0.0</v>
      </c>
    </row>
    <row r="3446">
      <c r="A3446" s="1" t="s">
        <v>401</v>
      </c>
      <c r="B3446" s="1">
        <v>2021.0</v>
      </c>
      <c r="C3446" s="1" t="s">
        <v>402</v>
      </c>
      <c r="D3446" s="1">
        <v>11687.0</v>
      </c>
      <c r="J3446" s="1">
        <v>0.0</v>
      </c>
      <c r="K3446" s="1">
        <v>0.0</v>
      </c>
      <c r="L3446" s="1">
        <v>0.0</v>
      </c>
      <c r="N3446" s="1">
        <v>750.0</v>
      </c>
      <c r="S3446" s="1">
        <v>0.0</v>
      </c>
      <c r="T3446" s="1">
        <v>0.0</v>
      </c>
      <c r="Y3446" s="1">
        <v>0.0</v>
      </c>
      <c r="AA3446" s="1">
        <v>0.04</v>
      </c>
      <c r="AB3446" s="1">
        <v>3422.606</v>
      </c>
      <c r="AC3446" s="1">
        <v>0.04</v>
      </c>
      <c r="AE3446" s="1">
        <v>3.66</v>
      </c>
      <c r="AF3446" s="1">
        <v>0.011</v>
      </c>
      <c r="AG3446" s="1">
        <v>27636.873</v>
      </c>
      <c r="AK3446" s="1">
        <v>3422.606</v>
      </c>
      <c r="AL3446" s="1">
        <v>0.04</v>
      </c>
      <c r="AO3446" s="1">
        <v>100.0</v>
      </c>
      <c r="AT3446" s="1">
        <v>0.0</v>
      </c>
      <c r="AU3446" s="1">
        <v>0.0</v>
      </c>
      <c r="BA3446" s="1">
        <v>0.0</v>
      </c>
      <c r="BC3446" s="1">
        <v>0.03</v>
      </c>
      <c r="BG3446" s="1">
        <v>0.0</v>
      </c>
      <c r="BH3446" s="1">
        <v>0.0</v>
      </c>
      <c r="BJ3446" s="1">
        <v>0.0</v>
      </c>
      <c r="BO3446" s="1">
        <v>0.0</v>
      </c>
      <c r="BP3446" s="1">
        <v>0.0</v>
      </c>
      <c r="BR3446" s="1">
        <v>0.0</v>
      </c>
      <c r="BT3446" s="1">
        <v>0.0</v>
      </c>
      <c r="BU3446" s="1">
        <v>0.0</v>
      </c>
      <c r="BY3446" s="1">
        <v>0.0</v>
      </c>
      <c r="BZ3446" s="1">
        <v>0.0</v>
      </c>
      <c r="CB3446" s="1">
        <v>0.0</v>
      </c>
      <c r="CG3446" s="1">
        <v>3422.606</v>
      </c>
      <c r="CH3446" s="1">
        <v>0.04</v>
      </c>
      <c r="CN3446" s="1">
        <v>100.0</v>
      </c>
      <c r="CQ3446" s="1">
        <v>0.0</v>
      </c>
      <c r="CR3446" s="1">
        <v>0.0</v>
      </c>
      <c r="CU3446" s="1">
        <v>0.0</v>
      </c>
      <c r="CV3446" s="1">
        <v>0.0</v>
      </c>
      <c r="CX3446" s="1">
        <v>0.0</v>
      </c>
      <c r="CY3446" s="1">
        <v>0.0</v>
      </c>
      <c r="DA3446" s="1">
        <v>3422.606</v>
      </c>
      <c r="DB3446" s="1">
        <v>0.323</v>
      </c>
      <c r="DF3446" s="1">
        <v>0.0</v>
      </c>
      <c r="DG3446" s="1">
        <v>0.0</v>
      </c>
      <c r="DI3446" s="1">
        <v>0.0</v>
      </c>
      <c r="DN3446" s="1">
        <v>0.0</v>
      </c>
      <c r="DO3446" s="1">
        <v>0.0</v>
      </c>
      <c r="DQ3446" s="1">
        <v>0.0</v>
      </c>
      <c r="DV3446" s="1">
        <v>0.0</v>
      </c>
      <c r="DW3446" s="1">
        <v>0.0</v>
      </c>
      <c r="DY3446" s="1">
        <v>0.0</v>
      </c>
    </row>
    <row r="3447">
      <c r="A3447" s="1" t="s">
        <v>401</v>
      </c>
      <c r="B3447" s="1">
        <v>2022.0</v>
      </c>
      <c r="C3447" s="1" t="s">
        <v>402</v>
      </c>
      <c r="D3447" s="1">
        <v>11783.0</v>
      </c>
      <c r="J3447" s="1">
        <v>0.0</v>
      </c>
      <c r="K3447" s="1">
        <v>0.0</v>
      </c>
      <c r="L3447" s="1">
        <v>0.0</v>
      </c>
      <c r="N3447" s="1">
        <v>750.0</v>
      </c>
      <c r="S3447" s="1">
        <v>0.0</v>
      </c>
      <c r="T3447" s="1">
        <v>0.0</v>
      </c>
      <c r="Y3447" s="1">
        <v>0.0</v>
      </c>
      <c r="AA3447" s="1">
        <v>0.04</v>
      </c>
      <c r="AB3447" s="1">
        <v>3394.721</v>
      </c>
      <c r="AC3447" s="1">
        <v>0.04</v>
      </c>
      <c r="AE3447" s="1">
        <v>1.756</v>
      </c>
      <c r="AF3447" s="1">
        <v>0.006</v>
      </c>
      <c r="AG3447" s="1">
        <v>27893.15</v>
      </c>
      <c r="AK3447" s="1">
        <v>3394.721</v>
      </c>
      <c r="AL3447" s="1">
        <v>0.04</v>
      </c>
      <c r="AO3447" s="1">
        <v>100.0</v>
      </c>
      <c r="AT3447" s="1">
        <v>0.0</v>
      </c>
      <c r="AU3447" s="1">
        <v>0.0</v>
      </c>
      <c r="BA3447" s="1">
        <v>0.0</v>
      </c>
      <c r="BC3447" s="1">
        <v>0.03</v>
      </c>
      <c r="BG3447" s="1">
        <v>0.0</v>
      </c>
      <c r="BH3447" s="1">
        <v>0.0</v>
      </c>
      <c r="BJ3447" s="1">
        <v>0.0</v>
      </c>
      <c r="BO3447" s="1">
        <v>0.0</v>
      </c>
      <c r="BP3447" s="1">
        <v>0.0</v>
      </c>
      <c r="BR3447" s="1">
        <v>0.0</v>
      </c>
      <c r="BT3447" s="1">
        <v>0.0</v>
      </c>
      <c r="BU3447" s="1">
        <v>0.0</v>
      </c>
      <c r="BY3447" s="1">
        <v>0.0</v>
      </c>
      <c r="BZ3447" s="1">
        <v>0.0</v>
      </c>
      <c r="CB3447" s="1">
        <v>0.0</v>
      </c>
      <c r="CG3447" s="1">
        <v>3394.721</v>
      </c>
      <c r="CH3447" s="1">
        <v>0.04</v>
      </c>
      <c r="CN3447" s="1">
        <v>100.0</v>
      </c>
      <c r="CQ3447" s="1">
        <v>0.0</v>
      </c>
      <c r="CR3447" s="1">
        <v>0.0</v>
      </c>
      <c r="CU3447" s="1">
        <v>0.0</v>
      </c>
      <c r="CV3447" s="1">
        <v>0.0</v>
      </c>
      <c r="CX3447" s="1">
        <v>0.0</v>
      </c>
      <c r="CY3447" s="1">
        <v>0.0</v>
      </c>
      <c r="DA3447" s="1">
        <v>3394.721</v>
      </c>
      <c r="DB3447" s="1">
        <v>0.329</v>
      </c>
      <c r="DF3447" s="1">
        <v>0.0</v>
      </c>
      <c r="DG3447" s="1">
        <v>0.0</v>
      </c>
      <c r="DI3447" s="1">
        <v>0.0</v>
      </c>
      <c r="DN3447" s="1">
        <v>0.0</v>
      </c>
      <c r="DO3447" s="1">
        <v>0.0</v>
      </c>
      <c r="DQ3447" s="1">
        <v>0.0</v>
      </c>
      <c r="DV3447" s="1">
        <v>0.0</v>
      </c>
      <c r="DW3447" s="1">
        <v>0.0</v>
      </c>
      <c r="DY3447" s="1">
        <v>0.0</v>
      </c>
    </row>
    <row r="3448">
      <c r="A3448" s="1" t="s">
        <v>401</v>
      </c>
      <c r="B3448" s="1">
        <v>2023.0</v>
      </c>
      <c r="C3448" s="1" t="s">
        <v>402</v>
      </c>
      <c r="D3448" s="1">
        <v>11850.0</v>
      </c>
      <c r="J3448" s="1">
        <v>0.0</v>
      </c>
      <c r="K3448" s="1">
        <v>0.0</v>
      </c>
      <c r="L3448" s="1">
        <v>0.0</v>
      </c>
      <c r="N3448" s="1">
        <v>750.0</v>
      </c>
      <c r="S3448" s="1">
        <v>0.0</v>
      </c>
      <c r="T3448" s="1">
        <v>0.0</v>
      </c>
      <c r="Y3448" s="1">
        <v>0.0</v>
      </c>
      <c r="AA3448" s="1">
        <v>0.04</v>
      </c>
      <c r="AB3448" s="1">
        <v>3375.527</v>
      </c>
      <c r="AC3448" s="1">
        <v>0.04</v>
      </c>
      <c r="AE3448" s="1">
        <v>5.877</v>
      </c>
      <c r="AF3448" s="1">
        <v>0.019</v>
      </c>
      <c r="AG3448" s="1">
        <v>29365.49</v>
      </c>
      <c r="AK3448" s="1">
        <v>3375.527</v>
      </c>
      <c r="AL3448" s="1">
        <v>0.04</v>
      </c>
      <c r="AO3448" s="1">
        <v>100.0</v>
      </c>
      <c r="AT3448" s="1">
        <v>0.0</v>
      </c>
      <c r="AU3448" s="1">
        <v>0.0</v>
      </c>
      <c r="BA3448" s="1">
        <v>0.0</v>
      </c>
      <c r="BC3448" s="1">
        <v>0.03</v>
      </c>
      <c r="BG3448" s="1">
        <v>0.0</v>
      </c>
      <c r="BH3448" s="1">
        <v>0.0</v>
      </c>
      <c r="BJ3448" s="1">
        <v>0.0</v>
      </c>
      <c r="BO3448" s="1">
        <v>0.0</v>
      </c>
      <c r="BP3448" s="1">
        <v>0.0</v>
      </c>
      <c r="BR3448" s="1">
        <v>0.0</v>
      </c>
      <c r="BT3448" s="1">
        <v>0.0</v>
      </c>
      <c r="BU3448" s="1">
        <v>0.0</v>
      </c>
      <c r="BY3448" s="1">
        <v>0.0</v>
      </c>
      <c r="BZ3448" s="1">
        <v>0.0</v>
      </c>
      <c r="CB3448" s="1">
        <v>0.0</v>
      </c>
      <c r="CG3448" s="1">
        <v>3375.527</v>
      </c>
      <c r="CH3448" s="1">
        <v>0.04</v>
      </c>
      <c r="CN3448" s="1">
        <v>100.0</v>
      </c>
      <c r="CQ3448" s="1">
        <v>0.0</v>
      </c>
      <c r="CR3448" s="1">
        <v>0.0</v>
      </c>
      <c r="CU3448" s="1">
        <v>0.0</v>
      </c>
      <c r="CV3448" s="1">
        <v>0.0</v>
      </c>
      <c r="CX3448" s="1">
        <v>0.0</v>
      </c>
      <c r="CY3448" s="1">
        <v>0.0</v>
      </c>
      <c r="DA3448" s="1">
        <v>3375.527</v>
      </c>
      <c r="DB3448" s="1">
        <v>0.348</v>
      </c>
      <c r="DF3448" s="1">
        <v>0.0</v>
      </c>
      <c r="DG3448" s="1">
        <v>0.0</v>
      </c>
      <c r="DI3448" s="1">
        <v>0.0</v>
      </c>
      <c r="DN3448" s="1">
        <v>0.0</v>
      </c>
      <c r="DO3448" s="1">
        <v>0.0</v>
      </c>
      <c r="DQ3448" s="1">
        <v>0.0</v>
      </c>
      <c r="DV3448" s="1">
        <v>0.0</v>
      </c>
      <c r="DW3448" s="1">
        <v>0.0</v>
      </c>
      <c r="DY3448" s="1">
        <v>0.0</v>
      </c>
    </row>
    <row r="3449">
      <c r="A3449" s="1" t="s">
        <v>403</v>
      </c>
      <c r="B3449" s="1">
        <v>2000.0</v>
      </c>
      <c r="C3449" s="1" t="s">
        <v>404</v>
      </c>
      <c r="D3449" s="1">
        <v>2.4546462E7</v>
      </c>
      <c r="E3449" s="1">
        <v>3.9381725184E10</v>
      </c>
      <c r="J3449" s="1">
        <v>0.0</v>
      </c>
      <c r="K3449" s="1">
        <v>0.0</v>
      </c>
      <c r="L3449" s="1">
        <v>0.0</v>
      </c>
      <c r="N3449" s="1">
        <v>36.364</v>
      </c>
      <c r="S3449" s="1">
        <v>0.0</v>
      </c>
      <c r="T3449" s="1">
        <v>0.0</v>
      </c>
      <c r="U3449" s="1">
        <v>-5.555</v>
      </c>
      <c r="V3449" s="1">
        <v>-0.005</v>
      </c>
      <c r="W3449" s="1">
        <v>3.328</v>
      </c>
      <c r="X3449" s="1">
        <v>0.082</v>
      </c>
      <c r="Y3449" s="1">
        <v>0.0</v>
      </c>
      <c r="AA3449" s="1">
        <v>1.75</v>
      </c>
      <c r="AB3449" s="1">
        <v>71.293</v>
      </c>
      <c r="AC3449" s="1">
        <v>1.65</v>
      </c>
      <c r="AE3449" s="1">
        <v>0.462</v>
      </c>
      <c r="AF3449" s="1">
        <v>0.053</v>
      </c>
      <c r="AG3449" s="1">
        <v>468.389</v>
      </c>
      <c r="AH3449" s="1">
        <v>0.292</v>
      </c>
      <c r="AK3449" s="1">
        <v>1.222</v>
      </c>
      <c r="AL3449" s="1">
        <v>0.03</v>
      </c>
      <c r="AO3449" s="1">
        <v>1.818</v>
      </c>
      <c r="AT3449" s="1">
        <v>0.0</v>
      </c>
      <c r="AU3449" s="1">
        <v>0.0</v>
      </c>
      <c r="AX3449" s="1">
        <v>0.0</v>
      </c>
      <c r="AY3449" s="1">
        <v>0.0</v>
      </c>
      <c r="AZ3449" s="1">
        <v>0.0</v>
      </c>
      <c r="BA3449" s="1">
        <v>0.0</v>
      </c>
      <c r="BC3449" s="1">
        <v>0.06</v>
      </c>
      <c r="BG3449" s="1">
        <v>65.997</v>
      </c>
      <c r="BH3449" s="1">
        <v>1.62</v>
      </c>
      <c r="BJ3449" s="1">
        <v>98.182</v>
      </c>
      <c r="BO3449" s="1">
        <v>65.997</v>
      </c>
      <c r="BP3449" s="1">
        <v>1.62</v>
      </c>
      <c r="BR3449" s="1">
        <v>98.182</v>
      </c>
      <c r="BT3449" s="1">
        <v>0.1</v>
      </c>
      <c r="BU3449" s="1">
        <v>5.714</v>
      </c>
      <c r="BY3449" s="1">
        <v>0.0</v>
      </c>
      <c r="BZ3449" s="1">
        <v>0.0</v>
      </c>
      <c r="CB3449" s="1">
        <v>0.0</v>
      </c>
      <c r="CG3449" s="1">
        <v>1.222</v>
      </c>
      <c r="CH3449" s="1">
        <v>0.03</v>
      </c>
      <c r="CK3449" s="1">
        <v>0.0</v>
      </c>
      <c r="CL3449" s="1">
        <v>0.0</v>
      </c>
      <c r="CM3449" s="1">
        <v>0.0</v>
      </c>
      <c r="CN3449" s="1">
        <v>1.818</v>
      </c>
      <c r="CQ3449" s="1">
        <v>0.0</v>
      </c>
      <c r="CR3449" s="1">
        <v>0.0</v>
      </c>
      <c r="CU3449" s="1">
        <v>0.0</v>
      </c>
      <c r="CV3449" s="1">
        <v>0.0</v>
      </c>
      <c r="CX3449" s="1">
        <v>0.0</v>
      </c>
      <c r="CY3449" s="1">
        <v>0.0</v>
      </c>
      <c r="DA3449" s="1">
        <v>67.219</v>
      </c>
      <c r="DB3449" s="1">
        <v>11.497</v>
      </c>
      <c r="DF3449" s="1">
        <v>65.997</v>
      </c>
      <c r="DG3449" s="1">
        <v>1.62</v>
      </c>
      <c r="DI3449" s="1">
        <v>98.182</v>
      </c>
      <c r="DN3449" s="1">
        <v>0.0</v>
      </c>
      <c r="DO3449" s="1">
        <v>0.0</v>
      </c>
      <c r="DQ3449" s="1">
        <v>0.0</v>
      </c>
      <c r="DV3449" s="1">
        <v>0.0</v>
      </c>
      <c r="DW3449" s="1">
        <v>0.0</v>
      </c>
      <c r="DY3449" s="1">
        <v>0.0</v>
      </c>
    </row>
    <row r="3450">
      <c r="A3450" s="1" t="s">
        <v>403</v>
      </c>
      <c r="B3450" s="1">
        <v>2001.0</v>
      </c>
      <c r="C3450" s="1" t="s">
        <v>404</v>
      </c>
      <c r="D3450" s="1">
        <v>2.49467E7</v>
      </c>
      <c r="E3450" s="1">
        <v>4.1523109888E10</v>
      </c>
      <c r="J3450" s="1">
        <v>0.0</v>
      </c>
      <c r="K3450" s="1">
        <v>0.0</v>
      </c>
      <c r="L3450" s="1">
        <v>0.0</v>
      </c>
      <c r="N3450" s="1">
        <v>27.027</v>
      </c>
      <c r="S3450" s="1">
        <v>0.0</v>
      </c>
      <c r="T3450" s="1">
        <v>0.0</v>
      </c>
      <c r="U3450" s="1">
        <v>-41.177</v>
      </c>
      <c r="V3450" s="1">
        <v>-0.034</v>
      </c>
      <c r="W3450" s="1">
        <v>1.927</v>
      </c>
      <c r="X3450" s="1">
        <v>0.048</v>
      </c>
      <c r="Y3450" s="1">
        <v>0.0</v>
      </c>
      <c r="AA3450" s="1">
        <v>1.94</v>
      </c>
      <c r="AB3450" s="1">
        <v>77.766</v>
      </c>
      <c r="AC3450" s="1">
        <v>1.85</v>
      </c>
      <c r="AE3450" s="1">
        <v>3.753</v>
      </c>
      <c r="AF3450" s="1">
        <v>0.432</v>
      </c>
      <c r="AG3450" s="1">
        <v>478.172</v>
      </c>
      <c r="AH3450" s="1">
        <v>0.287</v>
      </c>
      <c r="AK3450" s="1">
        <v>0.802</v>
      </c>
      <c r="AL3450" s="1">
        <v>0.02</v>
      </c>
      <c r="AO3450" s="1">
        <v>1.081</v>
      </c>
      <c r="AT3450" s="1">
        <v>0.0</v>
      </c>
      <c r="AU3450" s="1">
        <v>0.0</v>
      </c>
      <c r="AX3450" s="1">
        <v>0.0</v>
      </c>
      <c r="AY3450" s="1">
        <v>0.0</v>
      </c>
      <c r="AZ3450" s="1">
        <v>0.0</v>
      </c>
      <c r="BA3450" s="1">
        <v>0.0</v>
      </c>
      <c r="BC3450" s="1">
        <v>0.05</v>
      </c>
      <c r="BG3450" s="1">
        <v>73.356</v>
      </c>
      <c r="BH3450" s="1">
        <v>1.83</v>
      </c>
      <c r="BJ3450" s="1">
        <v>98.919</v>
      </c>
      <c r="BO3450" s="1">
        <v>73.356</v>
      </c>
      <c r="BP3450" s="1">
        <v>1.83</v>
      </c>
      <c r="BR3450" s="1">
        <v>98.919</v>
      </c>
      <c r="BT3450" s="1">
        <v>0.09</v>
      </c>
      <c r="BU3450" s="1">
        <v>4.639</v>
      </c>
      <c r="BY3450" s="1">
        <v>0.0</v>
      </c>
      <c r="BZ3450" s="1">
        <v>0.0</v>
      </c>
      <c r="CB3450" s="1">
        <v>0.0</v>
      </c>
      <c r="CG3450" s="1">
        <v>0.802</v>
      </c>
      <c r="CH3450" s="1">
        <v>0.02</v>
      </c>
      <c r="CK3450" s="1">
        <v>0.0</v>
      </c>
      <c r="CL3450" s="1">
        <v>0.0</v>
      </c>
      <c r="CM3450" s="1">
        <v>0.0</v>
      </c>
      <c r="CN3450" s="1">
        <v>1.081</v>
      </c>
      <c r="CQ3450" s="1">
        <v>0.0</v>
      </c>
      <c r="CR3450" s="1">
        <v>0.0</v>
      </c>
      <c r="CU3450" s="1">
        <v>0.0</v>
      </c>
      <c r="CV3450" s="1">
        <v>0.0</v>
      </c>
      <c r="CX3450" s="1">
        <v>0.0</v>
      </c>
      <c r="CY3450" s="1">
        <v>0.0</v>
      </c>
      <c r="DA3450" s="1">
        <v>74.158</v>
      </c>
      <c r="DB3450" s="1">
        <v>11.929</v>
      </c>
      <c r="DF3450" s="1">
        <v>73.356</v>
      </c>
      <c r="DG3450" s="1">
        <v>1.83</v>
      </c>
      <c r="DI3450" s="1">
        <v>98.919</v>
      </c>
      <c r="DN3450" s="1">
        <v>0.0</v>
      </c>
      <c r="DO3450" s="1">
        <v>0.0</v>
      </c>
      <c r="DQ3450" s="1">
        <v>0.0</v>
      </c>
      <c r="DV3450" s="1">
        <v>0.0</v>
      </c>
      <c r="DW3450" s="1">
        <v>0.0</v>
      </c>
      <c r="DY3450" s="1">
        <v>0.0</v>
      </c>
    </row>
    <row r="3451">
      <c r="A3451" s="1" t="s">
        <v>403</v>
      </c>
      <c r="B3451" s="1">
        <v>2002.0</v>
      </c>
      <c r="C3451" s="1" t="s">
        <v>404</v>
      </c>
      <c r="D3451" s="1">
        <v>2.5328943E7</v>
      </c>
      <c r="E3451" s="1">
        <v>4.1501458432E10</v>
      </c>
      <c r="J3451" s="1">
        <v>0.0</v>
      </c>
      <c r="K3451" s="1">
        <v>0.0</v>
      </c>
      <c r="L3451" s="1">
        <v>0.0</v>
      </c>
      <c r="N3451" s="1">
        <v>23.81</v>
      </c>
      <c r="S3451" s="1">
        <v>0.0</v>
      </c>
      <c r="T3451" s="1">
        <v>0.0</v>
      </c>
      <c r="U3451" s="1">
        <v>20.0</v>
      </c>
      <c r="V3451" s="1">
        <v>0.01</v>
      </c>
      <c r="W3451" s="1">
        <v>2.277</v>
      </c>
      <c r="X3451" s="1">
        <v>0.058</v>
      </c>
      <c r="Y3451" s="1">
        <v>0.0</v>
      </c>
      <c r="AA3451" s="1">
        <v>2.06</v>
      </c>
      <c r="AB3451" s="1">
        <v>81.33</v>
      </c>
      <c r="AC3451" s="1">
        <v>2.1</v>
      </c>
      <c r="AE3451" s="1">
        <v>1.398</v>
      </c>
      <c r="AF3451" s="1">
        <v>0.167</v>
      </c>
      <c r="AG3451" s="1">
        <v>477.541</v>
      </c>
      <c r="AH3451" s="1">
        <v>0.291</v>
      </c>
      <c r="AK3451" s="1">
        <v>0.0</v>
      </c>
      <c r="AL3451" s="1">
        <v>0.0</v>
      </c>
      <c r="AO3451" s="1">
        <v>0.0</v>
      </c>
      <c r="AT3451" s="1">
        <v>0.0</v>
      </c>
      <c r="AU3451" s="1">
        <v>0.0</v>
      </c>
      <c r="AX3451" s="1">
        <v>0.0</v>
      </c>
      <c r="AY3451" s="1">
        <v>0.0</v>
      </c>
      <c r="AZ3451" s="1">
        <v>0.0</v>
      </c>
      <c r="BA3451" s="1">
        <v>0.0</v>
      </c>
      <c r="BC3451" s="1">
        <v>0.05</v>
      </c>
      <c r="BG3451" s="1">
        <v>82.909</v>
      </c>
      <c r="BH3451" s="1">
        <v>2.1</v>
      </c>
      <c r="BJ3451" s="1">
        <v>100.0</v>
      </c>
      <c r="BO3451" s="1">
        <v>82.909</v>
      </c>
      <c r="BP3451" s="1">
        <v>2.1</v>
      </c>
      <c r="BR3451" s="1">
        <v>100.0</v>
      </c>
      <c r="BT3451" s="1">
        <v>-0.04</v>
      </c>
      <c r="BU3451" s="1">
        <v>-1.942</v>
      </c>
      <c r="BY3451" s="1">
        <v>0.0</v>
      </c>
      <c r="BZ3451" s="1">
        <v>0.0</v>
      </c>
      <c r="CB3451" s="1">
        <v>0.0</v>
      </c>
      <c r="CG3451" s="1">
        <v>0.0</v>
      </c>
      <c r="CH3451" s="1">
        <v>0.0</v>
      </c>
      <c r="CK3451" s="1">
        <v>0.0</v>
      </c>
      <c r="CL3451" s="1">
        <v>0.0</v>
      </c>
      <c r="CM3451" s="1">
        <v>0.0</v>
      </c>
      <c r="CN3451" s="1">
        <v>0.0</v>
      </c>
      <c r="CQ3451" s="1">
        <v>0.0</v>
      </c>
      <c r="CR3451" s="1">
        <v>0.0</v>
      </c>
      <c r="CU3451" s="1">
        <v>0.0</v>
      </c>
      <c r="CV3451" s="1">
        <v>0.0</v>
      </c>
      <c r="CX3451" s="1">
        <v>0.0</v>
      </c>
      <c r="CY3451" s="1">
        <v>0.0</v>
      </c>
      <c r="DA3451" s="1">
        <v>82.909</v>
      </c>
      <c r="DB3451" s="1">
        <v>12.096</v>
      </c>
      <c r="DF3451" s="1">
        <v>82.909</v>
      </c>
      <c r="DG3451" s="1">
        <v>2.1</v>
      </c>
      <c r="DI3451" s="1">
        <v>100.0</v>
      </c>
      <c r="DN3451" s="1">
        <v>0.0</v>
      </c>
      <c r="DO3451" s="1">
        <v>0.0</v>
      </c>
      <c r="DQ3451" s="1">
        <v>0.0</v>
      </c>
      <c r="DV3451" s="1">
        <v>0.0</v>
      </c>
      <c r="DW3451" s="1">
        <v>0.0</v>
      </c>
      <c r="DY3451" s="1">
        <v>0.0</v>
      </c>
    </row>
    <row r="3452">
      <c r="A3452" s="1" t="s">
        <v>403</v>
      </c>
      <c r="B3452" s="1">
        <v>2003.0</v>
      </c>
      <c r="C3452" s="1" t="s">
        <v>404</v>
      </c>
      <c r="D3452" s="1">
        <v>2.5688717E7</v>
      </c>
      <c r="E3452" s="1">
        <v>4.3073953792E10</v>
      </c>
      <c r="J3452" s="1">
        <v>0.0</v>
      </c>
      <c r="K3452" s="1">
        <v>0.0</v>
      </c>
      <c r="L3452" s="1">
        <v>0.0</v>
      </c>
      <c r="N3452" s="1">
        <v>22.124</v>
      </c>
      <c r="S3452" s="1">
        <v>0.0</v>
      </c>
      <c r="T3452" s="1">
        <v>0.0</v>
      </c>
      <c r="U3452" s="1">
        <v>-8.333</v>
      </c>
      <c r="V3452" s="1">
        <v>-0.005</v>
      </c>
      <c r="W3452" s="1">
        <v>2.058</v>
      </c>
      <c r="X3452" s="1">
        <v>0.053</v>
      </c>
      <c r="Y3452" s="1">
        <v>0.0</v>
      </c>
      <c r="AA3452" s="1">
        <v>2.2</v>
      </c>
      <c r="AB3452" s="1">
        <v>85.641</v>
      </c>
      <c r="AC3452" s="1">
        <v>2.26</v>
      </c>
      <c r="AE3452" s="1">
        <v>5.922</v>
      </c>
      <c r="AF3452" s="1">
        <v>0.716</v>
      </c>
      <c r="AG3452" s="1">
        <v>498.736</v>
      </c>
      <c r="AH3452" s="1">
        <v>0.297</v>
      </c>
      <c r="AK3452" s="1">
        <v>0.0</v>
      </c>
      <c r="AL3452" s="1">
        <v>0.0</v>
      </c>
      <c r="AO3452" s="1">
        <v>0.0</v>
      </c>
      <c r="AT3452" s="1">
        <v>0.0</v>
      </c>
      <c r="AU3452" s="1">
        <v>0.0</v>
      </c>
      <c r="AX3452" s="1">
        <v>0.0</v>
      </c>
      <c r="AY3452" s="1">
        <v>0.0</v>
      </c>
      <c r="AZ3452" s="1">
        <v>0.0</v>
      </c>
      <c r="BA3452" s="1">
        <v>0.0</v>
      </c>
      <c r="BC3452" s="1">
        <v>0.05</v>
      </c>
      <c r="BG3452" s="1">
        <v>87.976</v>
      </c>
      <c r="BH3452" s="1">
        <v>2.26</v>
      </c>
      <c r="BJ3452" s="1">
        <v>100.0</v>
      </c>
      <c r="BO3452" s="1">
        <v>87.976</v>
      </c>
      <c r="BP3452" s="1">
        <v>2.26</v>
      </c>
      <c r="BR3452" s="1">
        <v>100.0</v>
      </c>
      <c r="BT3452" s="1">
        <v>-0.06</v>
      </c>
      <c r="BU3452" s="1">
        <v>-2.727</v>
      </c>
      <c r="BY3452" s="1">
        <v>0.0</v>
      </c>
      <c r="BZ3452" s="1">
        <v>0.0</v>
      </c>
      <c r="CB3452" s="1">
        <v>0.0</v>
      </c>
      <c r="CG3452" s="1">
        <v>0.0</v>
      </c>
      <c r="CH3452" s="1">
        <v>0.0</v>
      </c>
      <c r="CK3452" s="1">
        <v>0.0</v>
      </c>
      <c r="CL3452" s="1">
        <v>0.0</v>
      </c>
      <c r="CM3452" s="1">
        <v>0.0</v>
      </c>
      <c r="CN3452" s="1">
        <v>0.0</v>
      </c>
      <c r="CQ3452" s="1">
        <v>0.0</v>
      </c>
      <c r="CR3452" s="1">
        <v>0.0</v>
      </c>
      <c r="CU3452" s="1">
        <v>0.0</v>
      </c>
      <c r="CV3452" s="1">
        <v>0.0</v>
      </c>
      <c r="CX3452" s="1">
        <v>0.0</v>
      </c>
      <c r="CY3452" s="1">
        <v>0.0</v>
      </c>
      <c r="DA3452" s="1">
        <v>87.976</v>
      </c>
      <c r="DB3452" s="1">
        <v>12.812</v>
      </c>
      <c r="DF3452" s="1">
        <v>87.976</v>
      </c>
      <c r="DG3452" s="1">
        <v>2.26</v>
      </c>
      <c r="DI3452" s="1">
        <v>100.0</v>
      </c>
      <c r="DN3452" s="1">
        <v>0.0</v>
      </c>
      <c r="DO3452" s="1">
        <v>0.0</v>
      </c>
      <c r="DQ3452" s="1">
        <v>0.0</v>
      </c>
      <c r="DV3452" s="1">
        <v>0.0</v>
      </c>
      <c r="DW3452" s="1">
        <v>0.0</v>
      </c>
      <c r="DY3452" s="1">
        <v>0.0</v>
      </c>
    </row>
    <row r="3453">
      <c r="A3453" s="1" t="s">
        <v>403</v>
      </c>
      <c r="B3453" s="1">
        <v>2004.0</v>
      </c>
      <c r="C3453" s="1" t="s">
        <v>404</v>
      </c>
      <c r="D3453" s="1">
        <v>2.6016606E7</v>
      </c>
      <c r="E3453" s="1">
        <v>4.5033771008E10</v>
      </c>
      <c r="J3453" s="1">
        <v>0.0</v>
      </c>
      <c r="K3453" s="1">
        <v>0.0</v>
      </c>
      <c r="L3453" s="1">
        <v>0.0</v>
      </c>
      <c r="N3453" s="1">
        <v>29.289</v>
      </c>
      <c r="S3453" s="1">
        <v>0.0</v>
      </c>
      <c r="T3453" s="1">
        <v>0.0</v>
      </c>
      <c r="U3453" s="1">
        <v>-18.182</v>
      </c>
      <c r="V3453" s="1">
        <v>-0.01</v>
      </c>
      <c r="W3453" s="1">
        <v>1.663</v>
      </c>
      <c r="X3453" s="1">
        <v>0.043</v>
      </c>
      <c r="Y3453" s="1">
        <v>0.0</v>
      </c>
      <c r="AA3453" s="1">
        <v>2.52</v>
      </c>
      <c r="AB3453" s="1">
        <v>96.861</v>
      </c>
      <c r="AC3453" s="1">
        <v>2.39</v>
      </c>
      <c r="AE3453" s="1">
        <v>-1.854</v>
      </c>
      <c r="AF3453" s="1">
        <v>-0.238</v>
      </c>
      <c r="AG3453" s="1">
        <v>483.32</v>
      </c>
      <c r="AH3453" s="1">
        <v>0.279</v>
      </c>
      <c r="AK3453" s="1">
        <v>0.384</v>
      </c>
      <c r="AL3453" s="1">
        <v>0.01</v>
      </c>
      <c r="AO3453" s="1">
        <v>0.418</v>
      </c>
      <c r="AT3453" s="1">
        <v>0.0</v>
      </c>
      <c r="AU3453" s="1">
        <v>0.0</v>
      </c>
      <c r="AX3453" s="1">
        <v>0.0</v>
      </c>
      <c r="AY3453" s="1">
        <v>0.0</v>
      </c>
      <c r="AZ3453" s="1">
        <v>0.0</v>
      </c>
      <c r="BA3453" s="1">
        <v>0.0</v>
      </c>
      <c r="BC3453" s="1">
        <v>0.07</v>
      </c>
      <c r="BG3453" s="1">
        <v>91.48</v>
      </c>
      <c r="BH3453" s="1">
        <v>2.38</v>
      </c>
      <c r="BJ3453" s="1">
        <v>99.582</v>
      </c>
      <c r="BO3453" s="1">
        <v>91.48</v>
      </c>
      <c r="BP3453" s="1">
        <v>2.38</v>
      </c>
      <c r="BR3453" s="1">
        <v>99.582</v>
      </c>
      <c r="BT3453" s="1">
        <v>0.13</v>
      </c>
      <c r="BU3453" s="1">
        <v>5.159</v>
      </c>
      <c r="BY3453" s="1">
        <v>0.0</v>
      </c>
      <c r="BZ3453" s="1">
        <v>0.0</v>
      </c>
      <c r="CB3453" s="1">
        <v>0.0</v>
      </c>
      <c r="CG3453" s="1">
        <v>0.384</v>
      </c>
      <c r="CH3453" s="1">
        <v>0.01</v>
      </c>
      <c r="CK3453" s="1">
        <v>0.0</v>
      </c>
      <c r="CL3453" s="1">
        <v>0.0</v>
      </c>
      <c r="CM3453" s="1">
        <v>0.0</v>
      </c>
      <c r="CN3453" s="1">
        <v>0.418</v>
      </c>
      <c r="CQ3453" s="1">
        <v>0.0</v>
      </c>
      <c r="CR3453" s="1">
        <v>0.0</v>
      </c>
      <c r="CU3453" s="1">
        <v>0.0</v>
      </c>
      <c r="CV3453" s="1">
        <v>0.0</v>
      </c>
      <c r="CX3453" s="1">
        <v>0.0</v>
      </c>
      <c r="CY3453" s="1">
        <v>0.0</v>
      </c>
      <c r="DA3453" s="1">
        <v>91.864</v>
      </c>
      <c r="DB3453" s="1">
        <v>12.574</v>
      </c>
      <c r="DF3453" s="1">
        <v>91.48</v>
      </c>
      <c r="DG3453" s="1">
        <v>2.38</v>
      </c>
      <c r="DI3453" s="1">
        <v>99.582</v>
      </c>
      <c r="DN3453" s="1">
        <v>0.0</v>
      </c>
      <c r="DO3453" s="1">
        <v>0.0</v>
      </c>
      <c r="DQ3453" s="1">
        <v>0.0</v>
      </c>
      <c r="DV3453" s="1">
        <v>0.0</v>
      </c>
      <c r="DW3453" s="1">
        <v>0.0</v>
      </c>
      <c r="DY3453" s="1">
        <v>0.0</v>
      </c>
    </row>
    <row r="3454">
      <c r="A3454" s="1" t="s">
        <v>403</v>
      </c>
      <c r="B3454" s="1">
        <v>2005.0</v>
      </c>
      <c r="C3454" s="1" t="s">
        <v>404</v>
      </c>
      <c r="D3454" s="1">
        <v>2.6309414E7</v>
      </c>
      <c r="E3454" s="1">
        <v>4.6375899136E10</v>
      </c>
      <c r="J3454" s="1">
        <v>0.0</v>
      </c>
      <c r="K3454" s="1">
        <v>0.0</v>
      </c>
      <c r="L3454" s="1">
        <v>0.0</v>
      </c>
      <c r="N3454" s="1">
        <v>27.888</v>
      </c>
      <c r="S3454" s="1">
        <v>0.0</v>
      </c>
      <c r="T3454" s="1">
        <v>0.0</v>
      </c>
      <c r="U3454" s="1">
        <v>2.878</v>
      </c>
      <c r="V3454" s="1">
        <v>0.001</v>
      </c>
      <c r="W3454" s="1">
        <v>1.691</v>
      </c>
      <c r="X3454" s="1">
        <v>0.044</v>
      </c>
      <c r="Y3454" s="1">
        <v>0.0</v>
      </c>
      <c r="AA3454" s="1">
        <v>2.68</v>
      </c>
      <c r="AB3454" s="1">
        <v>101.865</v>
      </c>
      <c r="AC3454" s="1">
        <v>2.51</v>
      </c>
      <c r="AE3454" s="1">
        <v>3.593</v>
      </c>
      <c r="AF3454" s="1">
        <v>0.452</v>
      </c>
      <c r="AG3454" s="1">
        <v>495.115</v>
      </c>
      <c r="AH3454" s="1">
        <v>0.281</v>
      </c>
      <c r="AK3454" s="1">
        <v>0.76</v>
      </c>
      <c r="AL3454" s="1">
        <v>0.02</v>
      </c>
      <c r="AO3454" s="1">
        <v>0.797</v>
      </c>
      <c r="AT3454" s="1">
        <v>0.0</v>
      </c>
      <c r="AU3454" s="1">
        <v>0.0</v>
      </c>
      <c r="AX3454" s="1">
        <v>0.0</v>
      </c>
      <c r="AY3454" s="1">
        <v>0.0</v>
      </c>
      <c r="AZ3454" s="1">
        <v>0.0</v>
      </c>
      <c r="BA3454" s="1">
        <v>0.0</v>
      </c>
      <c r="BC3454" s="1">
        <v>0.07</v>
      </c>
      <c r="BG3454" s="1">
        <v>94.643</v>
      </c>
      <c r="BH3454" s="1">
        <v>2.49</v>
      </c>
      <c r="BJ3454" s="1">
        <v>99.203</v>
      </c>
      <c r="BO3454" s="1">
        <v>94.643</v>
      </c>
      <c r="BP3454" s="1">
        <v>2.49</v>
      </c>
      <c r="BR3454" s="1">
        <v>99.203</v>
      </c>
      <c r="BT3454" s="1">
        <v>0.17</v>
      </c>
      <c r="BU3454" s="1">
        <v>6.343</v>
      </c>
      <c r="BY3454" s="1">
        <v>0.0</v>
      </c>
      <c r="BZ3454" s="1">
        <v>0.0</v>
      </c>
      <c r="CB3454" s="1">
        <v>0.0</v>
      </c>
      <c r="CG3454" s="1">
        <v>0.76</v>
      </c>
      <c r="CH3454" s="1">
        <v>0.02</v>
      </c>
      <c r="CK3454" s="1">
        <v>0.0</v>
      </c>
      <c r="CL3454" s="1">
        <v>0.0</v>
      </c>
      <c r="CM3454" s="1">
        <v>0.0</v>
      </c>
      <c r="CN3454" s="1">
        <v>0.797</v>
      </c>
      <c r="CQ3454" s="1">
        <v>0.0</v>
      </c>
      <c r="CR3454" s="1">
        <v>0.0</v>
      </c>
      <c r="CU3454" s="1">
        <v>0.0</v>
      </c>
      <c r="CV3454" s="1">
        <v>0.0</v>
      </c>
      <c r="CX3454" s="1">
        <v>0.0</v>
      </c>
      <c r="CY3454" s="1">
        <v>0.0</v>
      </c>
      <c r="DA3454" s="1">
        <v>95.403</v>
      </c>
      <c r="DB3454" s="1">
        <v>13.026</v>
      </c>
      <c r="DF3454" s="1">
        <v>94.643</v>
      </c>
      <c r="DG3454" s="1">
        <v>2.49</v>
      </c>
      <c r="DI3454" s="1">
        <v>99.203</v>
      </c>
      <c r="DN3454" s="1">
        <v>0.0</v>
      </c>
      <c r="DO3454" s="1">
        <v>0.0</v>
      </c>
      <c r="DQ3454" s="1">
        <v>0.0</v>
      </c>
      <c r="DV3454" s="1">
        <v>0.0</v>
      </c>
      <c r="DW3454" s="1">
        <v>0.0</v>
      </c>
      <c r="DY3454" s="1">
        <v>0.0</v>
      </c>
    </row>
    <row r="3455">
      <c r="A3455" s="1" t="s">
        <v>403</v>
      </c>
      <c r="B3455" s="1">
        <v>2006.0</v>
      </c>
      <c r="C3455" s="1" t="s">
        <v>404</v>
      </c>
      <c r="D3455" s="1">
        <v>2.656539E7</v>
      </c>
      <c r="E3455" s="1">
        <v>4.8016625664E10</v>
      </c>
      <c r="J3455" s="1">
        <v>0.0</v>
      </c>
      <c r="K3455" s="1">
        <v>0.0</v>
      </c>
      <c r="L3455" s="1">
        <v>0.0</v>
      </c>
      <c r="N3455" s="1">
        <v>25.735</v>
      </c>
      <c r="S3455" s="1">
        <v>0.0</v>
      </c>
      <c r="T3455" s="1">
        <v>0.0</v>
      </c>
      <c r="U3455" s="1">
        <v>29.204</v>
      </c>
      <c r="V3455" s="1">
        <v>0.013</v>
      </c>
      <c r="W3455" s="1">
        <v>2.164</v>
      </c>
      <c r="X3455" s="1">
        <v>0.057</v>
      </c>
      <c r="Y3455" s="1">
        <v>0.0</v>
      </c>
      <c r="AA3455" s="1">
        <v>2.97</v>
      </c>
      <c r="AB3455" s="1">
        <v>111.8</v>
      </c>
      <c r="AC3455" s="1">
        <v>2.72</v>
      </c>
      <c r="AE3455" s="1">
        <v>-4.553</v>
      </c>
      <c r="AF3455" s="1">
        <v>-0.593</v>
      </c>
      <c r="AG3455" s="1">
        <v>468.017</v>
      </c>
      <c r="AH3455" s="1">
        <v>0.259</v>
      </c>
      <c r="AK3455" s="1">
        <v>0.376</v>
      </c>
      <c r="AL3455" s="1">
        <v>0.01</v>
      </c>
      <c r="AO3455" s="1">
        <v>0.368</v>
      </c>
      <c r="AT3455" s="1">
        <v>0.0</v>
      </c>
      <c r="AU3455" s="1">
        <v>0.0</v>
      </c>
      <c r="AX3455" s="1">
        <v>0.0</v>
      </c>
      <c r="AY3455" s="1">
        <v>0.0</v>
      </c>
      <c r="AZ3455" s="1">
        <v>0.0</v>
      </c>
      <c r="BA3455" s="1">
        <v>0.0</v>
      </c>
      <c r="BC3455" s="1">
        <v>0.07</v>
      </c>
      <c r="BG3455" s="1">
        <v>102.012</v>
      </c>
      <c r="BH3455" s="1">
        <v>2.71</v>
      </c>
      <c r="BJ3455" s="1">
        <v>99.632</v>
      </c>
      <c r="BO3455" s="1">
        <v>102.012</v>
      </c>
      <c r="BP3455" s="1">
        <v>2.71</v>
      </c>
      <c r="BR3455" s="1">
        <v>99.632</v>
      </c>
      <c r="BT3455" s="1">
        <v>0.25</v>
      </c>
      <c r="BU3455" s="1">
        <v>8.418</v>
      </c>
      <c r="BY3455" s="1">
        <v>0.0</v>
      </c>
      <c r="BZ3455" s="1">
        <v>0.0</v>
      </c>
      <c r="CB3455" s="1">
        <v>0.0</v>
      </c>
      <c r="CG3455" s="1">
        <v>0.376</v>
      </c>
      <c r="CH3455" s="1">
        <v>0.01</v>
      </c>
      <c r="CK3455" s="1">
        <v>0.0</v>
      </c>
      <c r="CL3455" s="1">
        <v>0.0</v>
      </c>
      <c r="CM3455" s="1">
        <v>0.0</v>
      </c>
      <c r="CN3455" s="1">
        <v>0.368</v>
      </c>
      <c r="CQ3455" s="1">
        <v>0.0</v>
      </c>
      <c r="CR3455" s="1">
        <v>0.0</v>
      </c>
      <c r="CU3455" s="1">
        <v>0.0</v>
      </c>
      <c r="CV3455" s="1">
        <v>0.0</v>
      </c>
      <c r="CX3455" s="1">
        <v>0.0</v>
      </c>
      <c r="CY3455" s="1">
        <v>0.0</v>
      </c>
      <c r="DA3455" s="1">
        <v>102.389</v>
      </c>
      <c r="DB3455" s="1">
        <v>12.433</v>
      </c>
      <c r="DF3455" s="1">
        <v>102.012</v>
      </c>
      <c r="DG3455" s="1">
        <v>2.71</v>
      </c>
      <c r="DI3455" s="1">
        <v>99.632</v>
      </c>
      <c r="DN3455" s="1">
        <v>0.0</v>
      </c>
      <c r="DO3455" s="1">
        <v>0.0</v>
      </c>
      <c r="DQ3455" s="1">
        <v>0.0</v>
      </c>
      <c r="DV3455" s="1">
        <v>0.0</v>
      </c>
      <c r="DW3455" s="1">
        <v>0.0</v>
      </c>
      <c r="DY3455" s="1">
        <v>0.0</v>
      </c>
    </row>
    <row r="3456">
      <c r="A3456" s="1" t="s">
        <v>403</v>
      </c>
      <c r="B3456" s="1">
        <v>2007.0</v>
      </c>
      <c r="C3456" s="1" t="s">
        <v>404</v>
      </c>
      <c r="D3456" s="1">
        <v>2.6788452E7</v>
      </c>
      <c r="E3456" s="1">
        <v>4.9595510784E10</v>
      </c>
      <c r="J3456" s="1">
        <v>0.0</v>
      </c>
      <c r="K3456" s="1">
        <v>0.0</v>
      </c>
      <c r="L3456" s="1">
        <v>0.0</v>
      </c>
      <c r="N3456" s="1">
        <v>28.881</v>
      </c>
      <c r="S3456" s="1">
        <v>0.0</v>
      </c>
      <c r="T3456" s="1">
        <v>0.0</v>
      </c>
      <c r="U3456" s="1">
        <v>36.872</v>
      </c>
      <c r="V3456" s="1">
        <v>0.021</v>
      </c>
      <c r="W3456" s="1">
        <v>2.938</v>
      </c>
      <c r="X3456" s="1">
        <v>0.079</v>
      </c>
      <c r="Y3456" s="1">
        <v>0.0</v>
      </c>
      <c r="AA3456" s="1">
        <v>3.14</v>
      </c>
      <c r="AB3456" s="1">
        <v>117.215</v>
      </c>
      <c r="AC3456" s="1">
        <v>2.77</v>
      </c>
      <c r="AE3456" s="1">
        <v>-1.732</v>
      </c>
      <c r="AF3456" s="1">
        <v>-0.215</v>
      </c>
      <c r="AG3456" s="1">
        <v>456.08</v>
      </c>
      <c r="AH3456" s="1">
        <v>0.246</v>
      </c>
      <c r="AK3456" s="1">
        <v>0.373</v>
      </c>
      <c r="AL3456" s="1">
        <v>0.01</v>
      </c>
      <c r="AO3456" s="1">
        <v>0.361</v>
      </c>
      <c r="AT3456" s="1">
        <v>0.0</v>
      </c>
      <c r="AU3456" s="1">
        <v>0.0</v>
      </c>
      <c r="AX3456" s="1">
        <v>0.0</v>
      </c>
      <c r="AY3456" s="1">
        <v>0.0</v>
      </c>
      <c r="AZ3456" s="1">
        <v>0.0</v>
      </c>
      <c r="BA3456" s="1">
        <v>0.0</v>
      </c>
      <c r="BC3456" s="1">
        <v>0.08</v>
      </c>
      <c r="BG3456" s="1">
        <v>103.029</v>
      </c>
      <c r="BH3456" s="1">
        <v>2.76</v>
      </c>
      <c r="BJ3456" s="1">
        <v>99.639</v>
      </c>
      <c r="BO3456" s="1">
        <v>103.029</v>
      </c>
      <c r="BP3456" s="1">
        <v>2.76</v>
      </c>
      <c r="BR3456" s="1">
        <v>99.639</v>
      </c>
      <c r="BT3456" s="1">
        <v>0.37</v>
      </c>
      <c r="BU3456" s="1">
        <v>11.783</v>
      </c>
      <c r="BY3456" s="1">
        <v>0.0</v>
      </c>
      <c r="BZ3456" s="1">
        <v>0.0</v>
      </c>
      <c r="CB3456" s="1">
        <v>0.0</v>
      </c>
      <c r="CG3456" s="1">
        <v>0.373</v>
      </c>
      <c r="CH3456" s="1">
        <v>0.01</v>
      </c>
      <c r="CK3456" s="1">
        <v>0.0</v>
      </c>
      <c r="CL3456" s="1">
        <v>0.0</v>
      </c>
      <c r="CM3456" s="1">
        <v>0.0</v>
      </c>
      <c r="CN3456" s="1">
        <v>0.361</v>
      </c>
      <c r="CQ3456" s="1">
        <v>0.0</v>
      </c>
      <c r="CR3456" s="1">
        <v>0.0</v>
      </c>
      <c r="CU3456" s="1">
        <v>0.0</v>
      </c>
      <c r="CV3456" s="1">
        <v>0.0</v>
      </c>
      <c r="CX3456" s="1">
        <v>0.0</v>
      </c>
      <c r="CY3456" s="1">
        <v>0.0</v>
      </c>
      <c r="DA3456" s="1">
        <v>103.403</v>
      </c>
      <c r="DB3456" s="1">
        <v>12.218</v>
      </c>
      <c r="DF3456" s="1">
        <v>103.029</v>
      </c>
      <c r="DG3456" s="1">
        <v>2.76</v>
      </c>
      <c r="DI3456" s="1">
        <v>99.639</v>
      </c>
      <c r="DN3456" s="1">
        <v>0.0</v>
      </c>
      <c r="DO3456" s="1">
        <v>0.0</v>
      </c>
      <c r="DQ3456" s="1">
        <v>0.0</v>
      </c>
      <c r="DV3456" s="1">
        <v>0.0</v>
      </c>
      <c r="DW3456" s="1">
        <v>0.0</v>
      </c>
      <c r="DY3456" s="1">
        <v>0.0</v>
      </c>
    </row>
    <row r="3457">
      <c r="A3457" s="1" t="s">
        <v>403</v>
      </c>
      <c r="B3457" s="1">
        <v>2008.0</v>
      </c>
      <c r="C3457" s="1" t="s">
        <v>404</v>
      </c>
      <c r="D3457" s="1">
        <v>2.6989988E7</v>
      </c>
      <c r="E3457" s="1">
        <v>5.2545961984E10</v>
      </c>
      <c r="J3457" s="1">
        <v>0.0</v>
      </c>
      <c r="K3457" s="1">
        <v>0.0</v>
      </c>
      <c r="L3457" s="1">
        <v>0.0</v>
      </c>
      <c r="N3457" s="1">
        <v>28.674</v>
      </c>
      <c r="S3457" s="1">
        <v>0.0</v>
      </c>
      <c r="T3457" s="1">
        <v>0.0</v>
      </c>
      <c r="U3457" s="1">
        <v>-15.445</v>
      </c>
      <c r="V3457" s="1">
        <v>-0.012</v>
      </c>
      <c r="W3457" s="1">
        <v>2.465</v>
      </c>
      <c r="X3457" s="1">
        <v>0.067</v>
      </c>
      <c r="Y3457" s="1">
        <v>0.0</v>
      </c>
      <c r="AA3457" s="1">
        <v>3.1</v>
      </c>
      <c r="AB3457" s="1">
        <v>114.857</v>
      </c>
      <c r="AC3457" s="1">
        <v>2.79</v>
      </c>
      <c r="AE3457" s="1">
        <v>15.181</v>
      </c>
      <c r="AF3457" s="1">
        <v>1.855</v>
      </c>
      <c r="AG3457" s="1">
        <v>521.396</v>
      </c>
      <c r="AH3457" s="1">
        <v>0.268</v>
      </c>
      <c r="AK3457" s="1">
        <v>0.371</v>
      </c>
      <c r="AL3457" s="1">
        <v>0.01</v>
      </c>
      <c r="AO3457" s="1">
        <v>0.358</v>
      </c>
      <c r="AT3457" s="1">
        <v>0.0</v>
      </c>
      <c r="AU3457" s="1">
        <v>0.0</v>
      </c>
      <c r="AX3457" s="1">
        <v>0.0</v>
      </c>
      <c r="AY3457" s="1">
        <v>0.0</v>
      </c>
      <c r="AZ3457" s="1">
        <v>0.0</v>
      </c>
      <c r="BA3457" s="1">
        <v>0.0</v>
      </c>
      <c r="BC3457" s="1">
        <v>0.08</v>
      </c>
      <c r="BG3457" s="1">
        <v>103.001</v>
      </c>
      <c r="BH3457" s="1">
        <v>2.78</v>
      </c>
      <c r="BJ3457" s="1">
        <v>99.642</v>
      </c>
      <c r="BO3457" s="1">
        <v>103.001</v>
      </c>
      <c r="BP3457" s="1">
        <v>2.78</v>
      </c>
      <c r="BR3457" s="1">
        <v>99.642</v>
      </c>
      <c r="BT3457" s="1">
        <v>0.31</v>
      </c>
      <c r="BU3457" s="1">
        <v>10.0</v>
      </c>
      <c r="BY3457" s="1">
        <v>0.0</v>
      </c>
      <c r="BZ3457" s="1">
        <v>0.0</v>
      </c>
      <c r="CB3457" s="1">
        <v>0.0</v>
      </c>
      <c r="CG3457" s="1">
        <v>0.371</v>
      </c>
      <c r="CH3457" s="1">
        <v>0.01</v>
      </c>
      <c r="CK3457" s="1">
        <v>0.0</v>
      </c>
      <c r="CL3457" s="1">
        <v>0.0</v>
      </c>
      <c r="CM3457" s="1">
        <v>0.0</v>
      </c>
      <c r="CN3457" s="1">
        <v>0.358</v>
      </c>
      <c r="CQ3457" s="1">
        <v>0.0</v>
      </c>
      <c r="CR3457" s="1">
        <v>0.0</v>
      </c>
      <c r="CU3457" s="1">
        <v>0.0</v>
      </c>
      <c r="CV3457" s="1">
        <v>0.0</v>
      </c>
      <c r="CX3457" s="1">
        <v>0.0</v>
      </c>
      <c r="CY3457" s="1">
        <v>0.0</v>
      </c>
      <c r="DA3457" s="1">
        <v>103.372</v>
      </c>
      <c r="DB3457" s="1">
        <v>14.072</v>
      </c>
      <c r="DF3457" s="1">
        <v>103.001</v>
      </c>
      <c r="DG3457" s="1">
        <v>2.78</v>
      </c>
      <c r="DI3457" s="1">
        <v>99.642</v>
      </c>
      <c r="DN3457" s="1">
        <v>0.0</v>
      </c>
      <c r="DO3457" s="1">
        <v>0.0</v>
      </c>
      <c r="DQ3457" s="1">
        <v>0.0</v>
      </c>
      <c r="DV3457" s="1">
        <v>0.0</v>
      </c>
      <c r="DW3457" s="1">
        <v>0.0</v>
      </c>
      <c r="DY3457" s="1">
        <v>0.0</v>
      </c>
    </row>
    <row r="3458">
      <c r="A3458" s="1" t="s">
        <v>403</v>
      </c>
      <c r="B3458" s="1">
        <v>2009.0</v>
      </c>
      <c r="C3458" s="1" t="s">
        <v>404</v>
      </c>
      <c r="D3458" s="1">
        <v>2.7172983E7</v>
      </c>
      <c r="E3458" s="1">
        <v>5.483773952E10</v>
      </c>
      <c r="J3458" s="1">
        <v>0.0</v>
      </c>
      <c r="K3458" s="1">
        <v>0.0</v>
      </c>
      <c r="L3458" s="1">
        <v>0.0</v>
      </c>
      <c r="N3458" s="1">
        <v>25.974</v>
      </c>
      <c r="S3458" s="1">
        <v>0.0</v>
      </c>
      <c r="T3458" s="1">
        <v>0.0</v>
      </c>
      <c r="U3458" s="1">
        <v>7.035</v>
      </c>
      <c r="V3458" s="1">
        <v>0.005</v>
      </c>
      <c r="W3458" s="1">
        <v>2.621</v>
      </c>
      <c r="X3458" s="1">
        <v>0.071</v>
      </c>
      <c r="Y3458" s="1">
        <v>0.0</v>
      </c>
      <c r="AA3458" s="1">
        <v>3.64</v>
      </c>
      <c r="AB3458" s="1">
        <v>133.957</v>
      </c>
      <c r="AC3458" s="1">
        <v>3.08</v>
      </c>
      <c r="AE3458" s="1">
        <v>16.424</v>
      </c>
      <c r="AF3458" s="1">
        <v>2.311</v>
      </c>
      <c r="AG3458" s="1">
        <v>602.943</v>
      </c>
      <c r="AH3458" s="1">
        <v>0.299</v>
      </c>
      <c r="AK3458" s="1">
        <v>0.368</v>
      </c>
      <c r="AL3458" s="1">
        <v>0.01</v>
      </c>
      <c r="AO3458" s="1">
        <v>0.325</v>
      </c>
      <c r="AT3458" s="1">
        <v>0.0</v>
      </c>
      <c r="AU3458" s="1">
        <v>0.0</v>
      </c>
      <c r="AX3458" s="1">
        <v>0.0</v>
      </c>
      <c r="AY3458" s="1">
        <v>0.0</v>
      </c>
      <c r="AZ3458" s="1">
        <v>0.0</v>
      </c>
      <c r="BA3458" s="1">
        <v>0.0</v>
      </c>
      <c r="BC3458" s="1">
        <v>0.08</v>
      </c>
      <c r="BG3458" s="1">
        <v>112.98</v>
      </c>
      <c r="BH3458" s="1">
        <v>3.07</v>
      </c>
      <c r="BJ3458" s="1">
        <v>99.675</v>
      </c>
      <c r="BO3458" s="1">
        <v>112.98</v>
      </c>
      <c r="BP3458" s="1">
        <v>3.07</v>
      </c>
      <c r="BR3458" s="1">
        <v>99.675</v>
      </c>
      <c r="BT3458" s="1">
        <v>0.56</v>
      </c>
      <c r="BU3458" s="1">
        <v>15.385</v>
      </c>
      <c r="BY3458" s="1">
        <v>0.0</v>
      </c>
      <c r="BZ3458" s="1">
        <v>0.0</v>
      </c>
      <c r="CB3458" s="1">
        <v>0.0</v>
      </c>
      <c r="CG3458" s="1">
        <v>0.368</v>
      </c>
      <c r="CH3458" s="1">
        <v>0.01</v>
      </c>
      <c r="CK3458" s="1">
        <v>0.0</v>
      </c>
      <c r="CL3458" s="1">
        <v>0.0</v>
      </c>
      <c r="CM3458" s="1">
        <v>0.0</v>
      </c>
      <c r="CN3458" s="1">
        <v>0.325</v>
      </c>
      <c r="CQ3458" s="1">
        <v>0.0</v>
      </c>
      <c r="CR3458" s="1">
        <v>0.0</v>
      </c>
      <c r="CU3458" s="1">
        <v>0.0</v>
      </c>
      <c r="CV3458" s="1">
        <v>0.0</v>
      </c>
      <c r="CX3458" s="1">
        <v>0.0</v>
      </c>
      <c r="CY3458" s="1">
        <v>0.0</v>
      </c>
      <c r="DA3458" s="1">
        <v>113.348</v>
      </c>
      <c r="DB3458" s="1">
        <v>16.384</v>
      </c>
      <c r="DF3458" s="1">
        <v>112.98</v>
      </c>
      <c r="DG3458" s="1">
        <v>3.07</v>
      </c>
      <c r="DI3458" s="1">
        <v>99.675</v>
      </c>
      <c r="DN3458" s="1">
        <v>0.0</v>
      </c>
      <c r="DO3458" s="1">
        <v>0.0</v>
      </c>
      <c r="DQ3458" s="1">
        <v>0.0</v>
      </c>
      <c r="DV3458" s="1">
        <v>0.0</v>
      </c>
      <c r="DW3458" s="1">
        <v>0.0</v>
      </c>
      <c r="DY3458" s="1">
        <v>0.0</v>
      </c>
    </row>
    <row r="3459">
      <c r="A3459" s="1" t="s">
        <v>403</v>
      </c>
      <c r="B3459" s="1">
        <v>2010.0</v>
      </c>
      <c r="C3459" s="1" t="s">
        <v>404</v>
      </c>
      <c r="D3459" s="1">
        <v>2.734191E7</v>
      </c>
      <c r="E3459" s="1">
        <v>5.7388253184E10</v>
      </c>
      <c r="J3459" s="1">
        <v>0.0</v>
      </c>
      <c r="K3459" s="1">
        <v>0.0</v>
      </c>
      <c r="L3459" s="1">
        <v>0.0</v>
      </c>
      <c r="N3459" s="1">
        <v>25.157</v>
      </c>
      <c r="S3459" s="1">
        <v>0.0</v>
      </c>
      <c r="T3459" s="1">
        <v>0.0</v>
      </c>
      <c r="U3459" s="1">
        <v>-20.372</v>
      </c>
      <c r="V3459" s="1">
        <v>-0.015</v>
      </c>
      <c r="W3459" s="1">
        <v>2.074</v>
      </c>
      <c r="X3459" s="1">
        <v>0.057</v>
      </c>
      <c r="Y3459" s="1">
        <v>0.0</v>
      </c>
      <c r="AA3459" s="1">
        <v>3.84</v>
      </c>
      <c r="AB3459" s="1">
        <v>140.444</v>
      </c>
      <c r="AC3459" s="1">
        <v>3.18</v>
      </c>
      <c r="AE3459" s="1">
        <v>7.935</v>
      </c>
      <c r="AF3459" s="1">
        <v>1.3</v>
      </c>
      <c r="AG3459" s="1">
        <v>646.763</v>
      </c>
      <c r="AH3459" s="1">
        <v>0.308</v>
      </c>
      <c r="AK3459" s="1">
        <v>0.0</v>
      </c>
      <c r="AL3459" s="1">
        <v>0.0</v>
      </c>
      <c r="AO3459" s="1">
        <v>0.0</v>
      </c>
      <c r="AT3459" s="1">
        <v>0.0</v>
      </c>
      <c r="AU3459" s="1">
        <v>0.0</v>
      </c>
      <c r="AX3459" s="1">
        <v>0.0</v>
      </c>
      <c r="AY3459" s="1">
        <v>0.0</v>
      </c>
      <c r="AZ3459" s="1">
        <v>0.0</v>
      </c>
      <c r="BA3459" s="1">
        <v>0.0</v>
      </c>
      <c r="BC3459" s="1">
        <v>0.08</v>
      </c>
      <c r="BG3459" s="1">
        <v>115.939</v>
      </c>
      <c r="BH3459" s="1">
        <v>3.17</v>
      </c>
      <c r="BJ3459" s="1">
        <v>99.686</v>
      </c>
      <c r="BO3459" s="1">
        <v>116.305</v>
      </c>
      <c r="BP3459" s="1">
        <v>3.18</v>
      </c>
      <c r="BR3459" s="1">
        <v>100.0</v>
      </c>
      <c r="BT3459" s="1">
        <v>0.66</v>
      </c>
      <c r="BU3459" s="1">
        <v>17.188</v>
      </c>
      <c r="BY3459" s="1">
        <v>0.0</v>
      </c>
      <c r="BZ3459" s="1">
        <v>0.0</v>
      </c>
      <c r="CB3459" s="1">
        <v>0.0</v>
      </c>
      <c r="CG3459" s="1">
        <v>0.0</v>
      </c>
      <c r="CH3459" s="1">
        <v>0.0</v>
      </c>
      <c r="CK3459" s="1">
        <v>0.0</v>
      </c>
      <c r="CL3459" s="1">
        <v>0.0</v>
      </c>
      <c r="CM3459" s="1">
        <v>0.0</v>
      </c>
      <c r="CN3459" s="1">
        <v>0.0</v>
      </c>
      <c r="CQ3459" s="1">
        <v>0.0</v>
      </c>
      <c r="CR3459" s="1">
        <v>0.0</v>
      </c>
      <c r="CU3459" s="1">
        <v>0.0</v>
      </c>
      <c r="CV3459" s="1">
        <v>0.0</v>
      </c>
      <c r="CX3459" s="1">
        <v>0.0</v>
      </c>
      <c r="CY3459" s="1">
        <v>0.0</v>
      </c>
      <c r="DA3459" s="1">
        <v>116.305</v>
      </c>
      <c r="DB3459" s="1">
        <v>17.684</v>
      </c>
      <c r="DF3459" s="1">
        <v>116.305</v>
      </c>
      <c r="DG3459" s="1">
        <v>3.18</v>
      </c>
      <c r="DI3459" s="1">
        <v>100.0</v>
      </c>
      <c r="DN3459" s="1">
        <v>0.366</v>
      </c>
      <c r="DO3459" s="1">
        <v>0.01</v>
      </c>
      <c r="DQ3459" s="1">
        <v>0.314</v>
      </c>
      <c r="DV3459" s="1">
        <v>0.0</v>
      </c>
      <c r="DW3459" s="1">
        <v>0.0</v>
      </c>
      <c r="DY3459" s="1">
        <v>0.0</v>
      </c>
    </row>
    <row r="3460">
      <c r="A3460" s="1" t="s">
        <v>403</v>
      </c>
      <c r="B3460" s="1">
        <v>2011.0</v>
      </c>
      <c r="C3460" s="1" t="s">
        <v>404</v>
      </c>
      <c r="D3460" s="1">
        <v>2.7464446E7</v>
      </c>
      <c r="E3460" s="1">
        <v>5.9280310272E10</v>
      </c>
      <c r="J3460" s="1">
        <v>0.0</v>
      </c>
      <c r="K3460" s="1">
        <v>0.0</v>
      </c>
      <c r="L3460" s="1">
        <v>0.0</v>
      </c>
      <c r="N3460" s="1">
        <v>23.121</v>
      </c>
      <c r="S3460" s="1">
        <v>0.0</v>
      </c>
      <c r="T3460" s="1">
        <v>0.0</v>
      </c>
      <c r="U3460" s="1">
        <v>11.526</v>
      </c>
      <c r="V3460" s="1">
        <v>0.007</v>
      </c>
      <c r="W3460" s="1">
        <v>2.303</v>
      </c>
      <c r="X3460" s="1">
        <v>0.063</v>
      </c>
      <c r="Y3460" s="1">
        <v>0.0</v>
      </c>
      <c r="AA3460" s="1">
        <v>4.2</v>
      </c>
      <c r="AB3460" s="1">
        <v>152.925</v>
      </c>
      <c r="AC3460" s="1">
        <v>3.46</v>
      </c>
      <c r="AE3460" s="1">
        <v>5.972</v>
      </c>
      <c r="AF3460" s="1">
        <v>1.056</v>
      </c>
      <c r="AG3460" s="1">
        <v>682.331</v>
      </c>
      <c r="AH3460" s="1">
        <v>0.316</v>
      </c>
      <c r="AK3460" s="1">
        <v>0.0</v>
      </c>
      <c r="AL3460" s="1">
        <v>0.0</v>
      </c>
      <c r="AO3460" s="1">
        <v>0.0</v>
      </c>
      <c r="AT3460" s="1">
        <v>0.0</v>
      </c>
      <c r="AU3460" s="1">
        <v>0.0</v>
      </c>
      <c r="AX3460" s="1">
        <v>0.0</v>
      </c>
      <c r="AY3460" s="1">
        <v>0.0</v>
      </c>
      <c r="AZ3460" s="1">
        <v>0.0</v>
      </c>
      <c r="BA3460" s="1">
        <v>0.0</v>
      </c>
      <c r="BC3460" s="1">
        <v>0.08</v>
      </c>
      <c r="BG3460" s="1">
        <v>125.617</v>
      </c>
      <c r="BH3460" s="1">
        <v>3.45</v>
      </c>
      <c r="BJ3460" s="1">
        <v>99.711</v>
      </c>
      <c r="BO3460" s="1">
        <v>125.981</v>
      </c>
      <c r="BP3460" s="1">
        <v>3.46</v>
      </c>
      <c r="BR3460" s="1">
        <v>100.0</v>
      </c>
      <c r="BT3460" s="1">
        <v>0.74</v>
      </c>
      <c r="BU3460" s="1">
        <v>17.619</v>
      </c>
      <c r="BY3460" s="1">
        <v>0.0</v>
      </c>
      <c r="BZ3460" s="1">
        <v>0.0</v>
      </c>
      <c r="CB3460" s="1">
        <v>0.0</v>
      </c>
      <c r="CG3460" s="1">
        <v>0.0</v>
      </c>
      <c r="CH3460" s="1">
        <v>0.0</v>
      </c>
      <c r="CK3460" s="1">
        <v>0.0</v>
      </c>
      <c r="CL3460" s="1">
        <v>0.0</v>
      </c>
      <c r="CM3460" s="1">
        <v>0.0</v>
      </c>
      <c r="CN3460" s="1">
        <v>0.0</v>
      </c>
      <c r="CQ3460" s="1">
        <v>0.0</v>
      </c>
      <c r="CR3460" s="1">
        <v>0.0</v>
      </c>
      <c r="CU3460" s="1">
        <v>0.0</v>
      </c>
      <c r="CV3460" s="1">
        <v>0.0</v>
      </c>
      <c r="CX3460" s="1">
        <v>0.0</v>
      </c>
      <c r="CY3460" s="1">
        <v>0.0</v>
      </c>
      <c r="DA3460" s="1">
        <v>125.981</v>
      </c>
      <c r="DB3460" s="1">
        <v>18.74</v>
      </c>
      <c r="DF3460" s="1">
        <v>125.981</v>
      </c>
      <c r="DG3460" s="1">
        <v>3.46</v>
      </c>
      <c r="DI3460" s="1">
        <v>100.0</v>
      </c>
      <c r="DN3460" s="1">
        <v>0.364</v>
      </c>
      <c r="DO3460" s="1">
        <v>0.01</v>
      </c>
      <c r="DQ3460" s="1">
        <v>0.289</v>
      </c>
      <c r="DV3460" s="1">
        <v>0.0</v>
      </c>
      <c r="DW3460" s="1">
        <v>0.0</v>
      </c>
      <c r="DY3460" s="1">
        <v>0.0</v>
      </c>
    </row>
    <row r="3461">
      <c r="A3461" s="1" t="s">
        <v>403</v>
      </c>
      <c r="B3461" s="1">
        <v>2012.0</v>
      </c>
      <c r="C3461" s="1" t="s">
        <v>404</v>
      </c>
      <c r="D3461" s="1">
        <v>2.7534868E7</v>
      </c>
      <c r="E3461" s="1">
        <v>6.2106288128E10</v>
      </c>
      <c r="J3461" s="1">
        <v>0.0</v>
      </c>
      <c r="K3461" s="1">
        <v>0.0</v>
      </c>
      <c r="L3461" s="1">
        <v>0.0</v>
      </c>
      <c r="N3461" s="1">
        <v>25.496</v>
      </c>
      <c r="S3461" s="1">
        <v>0.0</v>
      </c>
      <c r="T3461" s="1">
        <v>0.0</v>
      </c>
      <c r="U3461" s="1">
        <v>-28.495</v>
      </c>
      <c r="V3461" s="1">
        <v>-0.018</v>
      </c>
      <c r="W3461" s="1">
        <v>1.642</v>
      </c>
      <c r="X3461" s="1">
        <v>0.045</v>
      </c>
      <c r="Y3461" s="1">
        <v>0.0</v>
      </c>
      <c r="AA3461" s="1">
        <v>4.32</v>
      </c>
      <c r="AB3461" s="1">
        <v>156.892</v>
      </c>
      <c r="AC3461" s="1">
        <v>3.53</v>
      </c>
      <c r="AE3461" s="1">
        <v>7.542</v>
      </c>
      <c r="AF3461" s="1">
        <v>1.413</v>
      </c>
      <c r="AG3461" s="1">
        <v>731.918</v>
      </c>
      <c r="AH3461" s="1">
        <v>0.324</v>
      </c>
      <c r="AK3461" s="1">
        <v>0.726</v>
      </c>
      <c r="AL3461" s="1">
        <v>0.02</v>
      </c>
      <c r="AO3461" s="1">
        <v>0.567</v>
      </c>
      <c r="AT3461" s="1">
        <v>0.0</v>
      </c>
      <c r="AU3461" s="1">
        <v>0.0</v>
      </c>
      <c r="AX3461" s="1">
        <v>0.0</v>
      </c>
      <c r="AY3461" s="1">
        <v>0.0</v>
      </c>
      <c r="AZ3461" s="1">
        <v>0.0</v>
      </c>
      <c r="BA3461" s="1">
        <v>0.0</v>
      </c>
      <c r="BC3461" s="1">
        <v>0.09</v>
      </c>
      <c r="BG3461" s="1">
        <v>127.112</v>
      </c>
      <c r="BH3461" s="1">
        <v>3.5</v>
      </c>
      <c r="BJ3461" s="1">
        <v>99.15</v>
      </c>
      <c r="BO3461" s="1">
        <v>127.475</v>
      </c>
      <c r="BP3461" s="1">
        <v>3.51</v>
      </c>
      <c r="BR3461" s="1">
        <v>99.433</v>
      </c>
      <c r="BT3461" s="1">
        <v>0.79</v>
      </c>
      <c r="BU3461" s="1">
        <v>18.287</v>
      </c>
      <c r="BY3461" s="1">
        <v>0.0</v>
      </c>
      <c r="BZ3461" s="1">
        <v>0.0</v>
      </c>
      <c r="CB3461" s="1">
        <v>0.0</v>
      </c>
      <c r="CG3461" s="1">
        <v>0.726</v>
      </c>
      <c r="CH3461" s="1">
        <v>0.02</v>
      </c>
      <c r="CK3461" s="1">
        <v>0.0</v>
      </c>
      <c r="CL3461" s="1">
        <v>0.0</v>
      </c>
      <c r="CM3461" s="1">
        <v>0.0</v>
      </c>
      <c r="CN3461" s="1">
        <v>0.567</v>
      </c>
      <c r="CQ3461" s="1">
        <v>0.0</v>
      </c>
      <c r="CR3461" s="1">
        <v>0.0</v>
      </c>
      <c r="CU3461" s="1">
        <v>0.0</v>
      </c>
      <c r="CV3461" s="1">
        <v>0.0</v>
      </c>
      <c r="CX3461" s="1">
        <v>0.0</v>
      </c>
      <c r="CY3461" s="1">
        <v>0.0</v>
      </c>
      <c r="DA3461" s="1">
        <v>128.201</v>
      </c>
      <c r="DB3461" s="1">
        <v>20.153</v>
      </c>
      <c r="DF3461" s="1">
        <v>127.475</v>
      </c>
      <c r="DG3461" s="1">
        <v>3.51</v>
      </c>
      <c r="DI3461" s="1">
        <v>99.433</v>
      </c>
      <c r="DN3461" s="1">
        <v>0.363</v>
      </c>
      <c r="DO3461" s="1">
        <v>0.01</v>
      </c>
      <c r="DQ3461" s="1">
        <v>0.283</v>
      </c>
      <c r="DV3461" s="1">
        <v>0.0</v>
      </c>
      <c r="DW3461" s="1">
        <v>0.0</v>
      </c>
      <c r="DY3461" s="1">
        <v>0.0</v>
      </c>
    </row>
    <row r="3462">
      <c r="A3462" s="1" t="s">
        <v>403</v>
      </c>
      <c r="B3462" s="1">
        <v>2013.0</v>
      </c>
      <c r="C3462" s="1" t="s">
        <v>404</v>
      </c>
      <c r="D3462" s="1">
        <v>2.758995E7</v>
      </c>
      <c r="E3462" s="1">
        <v>6.4655773696E10</v>
      </c>
      <c r="J3462" s="1">
        <v>0.0</v>
      </c>
      <c r="K3462" s="1">
        <v>0.0</v>
      </c>
      <c r="L3462" s="1">
        <v>0.0</v>
      </c>
      <c r="N3462" s="1">
        <v>25.714</v>
      </c>
      <c r="S3462" s="1">
        <v>0.0</v>
      </c>
      <c r="T3462" s="1">
        <v>0.0</v>
      </c>
      <c r="U3462" s="1">
        <v>48.777</v>
      </c>
      <c r="V3462" s="1">
        <v>0.022</v>
      </c>
      <c r="W3462" s="1">
        <v>2.439</v>
      </c>
      <c r="X3462" s="1">
        <v>0.067</v>
      </c>
      <c r="Y3462" s="1">
        <v>0.0</v>
      </c>
      <c r="AA3462" s="1">
        <v>4.82</v>
      </c>
      <c r="AB3462" s="1">
        <v>174.701</v>
      </c>
      <c r="AC3462" s="1">
        <v>3.5</v>
      </c>
      <c r="AE3462" s="1">
        <v>7.58</v>
      </c>
      <c r="AF3462" s="1">
        <v>1.528</v>
      </c>
      <c r="AG3462" s="1">
        <v>785.826</v>
      </c>
      <c r="AH3462" s="1">
        <v>0.335</v>
      </c>
      <c r="AK3462" s="1">
        <v>0.362</v>
      </c>
      <c r="AL3462" s="1">
        <v>0.01</v>
      </c>
      <c r="AO3462" s="1">
        <v>0.286</v>
      </c>
      <c r="AT3462" s="1">
        <v>0.0</v>
      </c>
      <c r="AU3462" s="1">
        <v>0.0</v>
      </c>
      <c r="AX3462" s="1">
        <v>0.0</v>
      </c>
      <c r="AY3462" s="1">
        <v>0.0</v>
      </c>
      <c r="AZ3462" s="1">
        <v>0.0</v>
      </c>
      <c r="BA3462" s="1">
        <v>0.0</v>
      </c>
      <c r="BC3462" s="1">
        <v>0.09</v>
      </c>
      <c r="BG3462" s="1">
        <v>125.77</v>
      </c>
      <c r="BH3462" s="1">
        <v>3.47</v>
      </c>
      <c r="BJ3462" s="1">
        <v>99.143</v>
      </c>
      <c r="BO3462" s="1">
        <v>126.495</v>
      </c>
      <c r="BP3462" s="1">
        <v>3.49</v>
      </c>
      <c r="BR3462" s="1">
        <v>99.714</v>
      </c>
      <c r="BT3462" s="1">
        <v>1.32</v>
      </c>
      <c r="BU3462" s="1">
        <v>27.386</v>
      </c>
      <c r="BY3462" s="1">
        <v>0.0</v>
      </c>
      <c r="BZ3462" s="1">
        <v>0.0</v>
      </c>
      <c r="CB3462" s="1">
        <v>0.0</v>
      </c>
      <c r="CG3462" s="1">
        <v>0.362</v>
      </c>
      <c r="CH3462" s="1">
        <v>0.01</v>
      </c>
      <c r="CK3462" s="1">
        <v>0.0</v>
      </c>
      <c r="CL3462" s="1">
        <v>0.0</v>
      </c>
      <c r="CM3462" s="1">
        <v>0.0</v>
      </c>
      <c r="CN3462" s="1">
        <v>0.286</v>
      </c>
      <c r="CQ3462" s="1">
        <v>0.0</v>
      </c>
      <c r="CR3462" s="1">
        <v>0.0</v>
      </c>
      <c r="CU3462" s="1">
        <v>0.0</v>
      </c>
      <c r="CV3462" s="1">
        <v>0.0</v>
      </c>
      <c r="CX3462" s="1">
        <v>0.0</v>
      </c>
      <c r="CY3462" s="1">
        <v>0.0</v>
      </c>
      <c r="DA3462" s="1">
        <v>126.858</v>
      </c>
      <c r="DB3462" s="1">
        <v>21.681</v>
      </c>
      <c r="DF3462" s="1">
        <v>126.495</v>
      </c>
      <c r="DG3462" s="1">
        <v>3.49</v>
      </c>
      <c r="DI3462" s="1">
        <v>99.714</v>
      </c>
      <c r="DN3462" s="1">
        <v>0.725</v>
      </c>
      <c r="DO3462" s="1">
        <v>0.02</v>
      </c>
      <c r="DQ3462" s="1">
        <v>0.571</v>
      </c>
      <c r="DV3462" s="1">
        <v>0.0</v>
      </c>
      <c r="DW3462" s="1">
        <v>0.0</v>
      </c>
      <c r="DY3462" s="1">
        <v>0.0</v>
      </c>
    </row>
    <row r="3463">
      <c r="A3463" s="1" t="s">
        <v>403</v>
      </c>
      <c r="B3463" s="1">
        <v>2014.0</v>
      </c>
      <c r="C3463" s="1" t="s">
        <v>404</v>
      </c>
      <c r="D3463" s="1">
        <v>2.7672334E7</v>
      </c>
      <c r="E3463" s="1">
        <v>6.8540932096E10</v>
      </c>
      <c r="J3463" s="1">
        <v>0.0</v>
      </c>
      <c r="K3463" s="1">
        <v>0.0</v>
      </c>
      <c r="L3463" s="1">
        <v>0.0</v>
      </c>
      <c r="N3463" s="1">
        <v>23.684</v>
      </c>
      <c r="S3463" s="1">
        <v>0.0</v>
      </c>
      <c r="T3463" s="1">
        <v>0.0</v>
      </c>
      <c r="U3463" s="1">
        <v>6.066</v>
      </c>
      <c r="V3463" s="1">
        <v>0.004</v>
      </c>
      <c r="W3463" s="1">
        <v>2.579</v>
      </c>
      <c r="X3463" s="1">
        <v>0.071</v>
      </c>
      <c r="Y3463" s="1">
        <v>0.0</v>
      </c>
      <c r="AA3463" s="1">
        <v>5.17</v>
      </c>
      <c r="AB3463" s="1">
        <v>186.829</v>
      </c>
      <c r="AC3463" s="1">
        <v>3.8</v>
      </c>
      <c r="AE3463" s="1">
        <v>8.254</v>
      </c>
      <c r="AF3463" s="1">
        <v>1.79</v>
      </c>
      <c r="AG3463" s="1">
        <v>848.155</v>
      </c>
      <c r="AH3463" s="1">
        <v>0.342</v>
      </c>
      <c r="AK3463" s="1">
        <v>0.0</v>
      </c>
      <c r="AL3463" s="1">
        <v>0.0</v>
      </c>
      <c r="AO3463" s="1">
        <v>0.0</v>
      </c>
      <c r="AT3463" s="1">
        <v>0.0</v>
      </c>
      <c r="AU3463" s="1">
        <v>0.0</v>
      </c>
      <c r="AX3463" s="1">
        <v>0.0</v>
      </c>
      <c r="AY3463" s="1">
        <v>0.0</v>
      </c>
      <c r="AZ3463" s="1">
        <v>0.0</v>
      </c>
      <c r="BA3463" s="1">
        <v>0.0</v>
      </c>
      <c r="BC3463" s="1">
        <v>0.09</v>
      </c>
      <c r="BG3463" s="1">
        <v>136.237</v>
      </c>
      <c r="BH3463" s="1">
        <v>3.77</v>
      </c>
      <c r="BJ3463" s="1">
        <v>99.211</v>
      </c>
      <c r="BO3463" s="1">
        <v>137.321</v>
      </c>
      <c r="BP3463" s="1">
        <v>3.8</v>
      </c>
      <c r="BR3463" s="1">
        <v>100.0</v>
      </c>
      <c r="BT3463" s="1">
        <v>1.37</v>
      </c>
      <c r="BU3463" s="1">
        <v>26.499</v>
      </c>
      <c r="BY3463" s="1">
        <v>0.0</v>
      </c>
      <c r="BZ3463" s="1">
        <v>0.0</v>
      </c>
      <c r="CB3463" s="1">
        <v>0.0</v>
      </c>
      <c r="CG3463" s="1">
        <v>0.0</v>
      </c>
      <c r="CH3463" s="1">
        <v>0.0</v>
      </c>
      <c r="CK3463" s="1">
        <v>0.0</v>
      </c>
      <c r="CL3463" s="1">
        <v>0.0</v>
      </c>
      <c r="CM3463" s="1">
        <v>0.0</v>
      </c>
      <c r="CN3463" s="1">
        <v>0.0</v>
      </c>
      <c r="CQ3463" s="1">
        <v>0.0</v>
      </c>
      <c r="CR3463" s="1">
        <v>0.0</v>
      </c>
      <c r="CU3463" s="1">
        <v>0.0</v>
      </c>
      <c r="CV3463" s="1">
        <v>0.0</v>
      </c>
      <c r="CX3463" s="1">
        <v>0.0</v>
      </c>
      <c r="CY3463" s="1">
        <v>0.0</v>
      </c>
      <c r="DA3463" s="1">
        <v>137.321</v>
      </c>
      <c r="DB3463" s="1">
        <v>23.47</v>
      </c>
      <c r="DF3463" s="1">
        <v>137.321</v>
      </c>
      <c r="DG3463" s="1">
        <v>3.8</v>
      </c>
      <c r="DI3463" s="1">
        <v>100.0</v>
      </c>
      <c r="DN3463" s="1">
        <v>0.723</v>
      </c>
      <c r="DO3463" s="1">
        <v>0.02</v>
      </c>
      <c r="DQ3463" s="1">
        <v>0.526</v>
      </c>
      <c r="DV3463" s="1">
        <v>0.361</v>
      </c>
      <c r="DW3463" s="1">
        <v>0.01</v>
      </c>
      <c r="DY3463" s="1">
        <v>0.263</v>
      </c>
    </row>
    <row r="3464">
      <c r="A3464" s="1" t="s">
        <v>403</v>
      </c>
      <c r="B3464" s="1">
        <v>2015.0</v>
      </c>
      <c r="C3464" s="1" t="s">
        <v>404</v>
      </c>
      <c r="D3464" s="1">
        <v>2.7823579E7</v>
      </c>
      <c r="E3464" s="1">
        <v>7.0404489216E10</v>
      </c>
      <c r="J3464" s="1">
        <v>0.0</v>
      </c>
      <c r="K3464" s="1">
        <v>0.0</v>
      </c>
      <c r="L3464" s="1">
        <v>0.0</v>
      </c>
      <c r="N3464" s="1">
        <v>23.121</v>
      </c>
      <c r="S3464" s="1">
        <v>0.0</v>
      </c>
      <c r="T3464" s="1">
        <v>0.0</v>
      </c>
      <c r="U3464" s="1">
        <v>26.484</v>
      </c>
      <c r="V3464" s="1">
        <v>0.019</v>
      </c>
      <c r="W3464" s="1">
        <v>3.244</v>
      </c>
      <c r="X3464" s="1">
        <v>0.09</v>
      </c>
      <c r="Y3464" s="1">
        <v>0.0</v>
      </c>
      <c r="AA3464" s="1">
        <v>5.23</v>
      </c>
      <c r="AB3464" s="1">
        <v>187.97</v>
      </c>
      <c r="AC3464" s="1">
        <v>3.46</v>
      </c>
      <c r="AE3464" s="1">
        <v>-10.148</v>
      </c>
      <c r="AF3464" s="1">
        <v>-2.382</v>
      </c>
      <c r="AG3464" s="1">
        <v>757.94</v>
      </c>
      <c r="AH3464" s="1">
        <v>0.3</v>
      </c>
      <c r="AK3464" s="1">
        <v>0.0</v>
      </c>
      <c r="AL3464" s="1">
        <v>0.0</v>
      </c>
      <c r="AO3464" s="1">
        <v>0.0</v>
      </c>
      <c r="AT3464" s="1">
        <v>0.0</v>
      </c>
      <c r="AU3464" s="1">
        <v>0.0</v>
      </c>
      <c r="AX3464" s="1">
        <v>0.0</v>
      </c>
      <c r="AY3464" s="1">
        <v>0.0</v>
      </c>
      <c r="AZ3464" s="1">
        <v>0.0</v>
      </c>
      <c r="BA3464" s="1">
        <v>0.0</v>
      </c>
      <c r="BC3464" s="1">
        <v>0.08</v>
      </c>
      <c r="BG3464" s="1">
        <v>123.277</v>
      </c>
      <c r="BH3464" s="1">
        <v>3.43</v>
      </c>
      <c r="BJ3464" s="1">
        <v>99.133</v>
      </c>
      <c r="BO3464" s="1">
        <v>124.355</v>
      </c>
      <c r="BP3464" s="1">
        <v>3.46</v>
      </c>
      <c r="BR3464" s="1">
        <v>100.0</v>
      </c>
      <c r="BT3464" s="1">
        <v>1.77</v>
      </c>
      <c r="BU3464" s="1">
        <v>33.843</v>
      </c>
      <c r="BY3464" s="1">
        <v>0.0</v>
      </c>
      <c r="BZ3464" s="1">
        <v>0.0</v>
      </c>
      <c r="CB3464" s="1">
        <v>0.0</v>
      </c>
      <c r="CG3464" s="1">
        <v>0.0</v>
      </c>
      <c r="CH3464" s="1">
        <v>0.0</v>
      </c>
      <c r="CK3464" s="1">
        <v>0.0</v>
      </c>
      <c r="CL3464" s="1">
        <v>0.0</v>
      </c>
      <c r="CM3464" s="1">
        <v>0.0</v>
      </c>
      <c r="CN3464" s="1">
        <v>0.0</v>
      </c>
      <c r="CQ3464" s="1">
        <v>0.0</v>
      </c>
      <c r="CR3464" s="1">
        <v>0.0</v>
      </c>
      <c r="CU3464" s="1">
        <v>0.0</v>
      </c>
      <c r="CV3464" s="1">
        <v>0.0</v>
      </c>
      <c r="CX3464" s="1">
        <v>0.0</v>
      </c>
      <c r="CY3464" s="1">
        <v>0.0</v>
      </c>
      <c r="DA3464" s="1">
        <v>124.355</v>
      </c>
      <c r="DB3464" s="1">
        <v>21.089</v>
      </c>
      <c r="DF3464" s="1">
        <v>124.355</v>
      </c>
      <c r="DG3464" s="1">
        <v>3.46</v>
      </c>
      <c r="DI3464" s="1">
        <v>100.0</v>
      </c>
      <c r="DN3464" s="1">
        <v>0.719</v>
      </c>
      <c r="DO3464" s="1">
        <v>0.02</v>
      </c>
      <c r="DQ3464" s="1">
        <v>0.578</v>
      </c>
      <c r="DV3464" s="1">
        <v>0.359</v>
      </c>
      <c r="DW3464" s="1">
        <v>0.01</v>
      </c>
      <c r="DY3464" s="1">
        <v>0.289</v>
      </c>
    </row>
    <row r="3465">
      <c r="A3465" s="1" t="s">
        <v>403</v>
      </c>
      <c r="B3465" s="1">
        <v>2016.0</v>
      </c>
      <c r="C3465" s="1" t="s">
        <v>404</v>
      </c>
      <c r="D3465" s="1">
        <v>2.7955421E7</v>
      </c>
      <c r="E3465" s="1">
        <v>7.0942613504E10</v>
      </c>
      <c r="J3465" s="1">
        <v>0.0</v>
      </c>
      <c r="K3465" s="1">
        <v>0.0</v>
      </c>
      <c r="L3465" s="1">
        <v>0.0</v>
      </c>
      <c r="N3465" s="1">
        <v>23.923</v>
      </c>
      <c r="S3465" s="1">
        <v>0.0</v>
      </c>
      <c r="T3465" s="1">
        <v>0.0</v>
      </c>
      <c r="U3465" s="1">
        <v>9.686</v>
      </c>
      <c r="V3465" s="1">
        <v>0.009</v>
      </c>
      <c r="W3465" s="1">
        <v>3.542</v>
      </c>
      <c r="X3465" s="1">
        <v>0.099</v>
      </c>
      <c r="Y3465" s="1">
        <v>0.0</v>
      </c>
      <c r="AA3465" s="1">
        <v>6.35</v>
      </c>
      <c r="AB3465" s="1">
        <v>227.147</v>
      </c>
      <c r="AC3465" s="1">
        <v>4.18</v>
      </c>
      <c r="AE3465" s="1">
        <v>54.075</v>
      </c>
      <c r="AF3465" s="1">
        <v>11.404</v>
      </c>
      <c r="AG3465" s="1">
        <v>1162.289</v>
      </c>
      <c r="AH3465" s="1">
        <v>0.458</v>
      </c>
      <c r="AK3465" s="1">
        <v>0.0</v>
      </c>
      <c r="AL3465" s="1">
        <v>0.0</v>
      </c>
      <c r="AO3465" s="1">
        <v>0.0</v>
      </c>
      <c r="AT3465" s="1">
        <v>0.0</v>
      </c>
      <c r="AU3465" s="1">
        <v>0.0</v>
      </c>
      <c r="AX3465" s="1">
        <v>0.0</v>
      </c>
      <c r="AY3465" s="1">
        <v>0.0</v>
      </c>
      <c r="AZ3465" s="1">
        <v>0.0</v>
      </c>
      <c r="BA3465" s="1">
        <v>0.0</v>
      </c>
      <c r="BC3465" s="1">
        <v>0.1</v>
      </c>
      <c r="BG3465" s="1">
        <v>148.451</v>
      </c>
      <c r="BH3465" s="1">
        <v>4.15</v>
      </c>
      <c r="BJ3465" s="1">
        <v>99.282</v>
      </c>
      <c r="BO3465" s="1">
        <v>149.524</v>
      </c>
      <c r="BP3465" s="1">
        <v>4.18</v>
      </c>
      <c r="BR3465" s="1">
        <v>100.0</v>
      </c>
      <c r="BT3465" s="1">
        <v>2.17</v>
      </c>
      <c r="BU3465" s="1">
        <v>34.173</v>
      </c>
      <c r="BY3465" s="1">
        <v>0.0</v>
      </c>
      <c r="BZ3465" s="1">
        <v>0.0</v>
      </c>
      <c r="CB3465" s="1">
        <v>0.0</v>
      </c>
      <c r="CG3465" s="1">
        <v>0.0</v>
      </c>
      <c r="CH3465" s="1">
        <v>0.0</v>
      </c>
      <c r="CK3465" s="1">
        <v>0.0</v>
      </c>
      <c r="CL3465" s="1">
        <v>0.0</v>
      </c>
      <c r="CM3465" s="1">
        <v>0.0</v>
      </c>
      <c r="CN3465" s="1">
        <v>0.0</v>
      </c>
      <c r="CQ3465" s="1">
        <v>0.0</v>
      </c>
      <c r="CR3465" s="1">
        <v>0.0</v>
      </c>
      <c r="CU3465" s="1">
        <v>0.0</v>
      </c>
      <c r="CV3465" s="1">
        <v>0.0</v>
      </c>
      <c r="CX3465" s="1">
        <v>0.0</v>
      </c>
      <c r="CY3465" s="1">
        <v>0.0</v>
      </c>
      <c r="DA3465" s="1">
        <v>149.524</v>
      </c>
      <c r="DB3465" s="1">
        <v>32.492</v>
      </c>
      <c r="DF3465" s="1">
        <v>149.524</v>
      </c>
      <c r="DG3465" s="1">
        <v>4.18</v>
      </c>
      <c r="DI3465" s="1">
        <v>100.0</v>
      </c>
      <c r="DN3465" s="1">
        <v>0.715</v>
      </c>
      <c r="DO3465" s="1">
        <v>0.02</v>
      </c>
      <c r="DQ3465" s="1">
        <v>0.478</v>
      </c>
      <c r="DV3465" s="1">
        <v>0.358</v>
      </c>
      <c r="DW3465" s="1">
        <v>0.01</v>
      </c>
      <c r="DY3465" s="1">
        <v>0.239</v>
      </c>
    </row>
    <row r="3466">
      <c r="A3466" s="1" t="s">
        <v>403</v>
      </c>
      <c r="B3466" s="1">
        <v>2017.0</v>
      </c>
      <c r="C3466" s="1" t="s">
        <v>404</v>
      </c>
      <c r="D3466" s="1">
        <v>2.8011204E7</v>
      </c>
      <c r="E3466" s="1">
        <v>7.73494784E10</v>
      </c>
      <c r="J3466" s="1">
        <v>0.0</v>
      </c>
      <c r="K3466" s="1">
        <v>0.0</v>
      </c>
      <c r="L3466" s="1">
        <v>0.0</v>
      </c>
      <c r="N3466" s="1">
        <v>24.017</v>
      </c>
      <c r="S3466" s="1">
        <v>0.0</v>
      </c>
      <c r="T3466" s="1">
        <v>0.0</v>
      </c>
      <c r="Y3466" s="1">
        <v>0.0</v>
      </c>
      <c r="AA3466" s="1">
        <v>7.16</v>
      </c>
      <c r="AB3466" s="1">
        <v>255.612</v>
      </c>
      <c r="AC3466" s="1">
        <v>4.58</v>
      </c>
      <c r="AE3466" s="1">
        <v>14.946</v>
      </c>
      <c r="AF3466" s="1">
        <v>4.856</v>
      </c>
      <c r="AG3466" s="1">
        <v>1333.342</v>
      </c>
      <c r="AH3466" s="1">
        <v>0.483</v>
      </c>
      <c r="AK3466" s="1">
        <v>0.0</v>
      </c>
      <c r="AL3466" s="1">
        <v>0.0</v>
      </c>
      <c r="AO3466" s="1">
        <v>0.0</v>
      </c>
      <c r="AT3466" s="1">
        <v>0.0</v>
      </c>
      <c r="AU3466" s="1">
        <v>0.0</v>
      </c>
      <c r="BA3466" s="1">
        <v>0.0</v>
      </c>
      <c r="BC3466" s="1">
        <v>0.11</v>
      </c>
      <c r="BG3466" s="1">
        <v>160.293</v>
      </c>
      <c r="BH3466" s="1">
        <v>4.49</v>
      </c>
      <c r="BJ3466" s="1">
        <v>98.035</v>
      </c>
      <c r="BO3466" s="1">
        <v>163.506</v>
      </c>
      <c r="BP3466" s="1">
        <v>4.58</v>
      </c>
      <c r="BR3466" s="1">
        <v>100.0</v>
      </c>
      <c r="BT3466" s="1">
        <v>2.58</v>
      </c>
      <c r="BU3466" s="1">
        <v>36.034</v>
      </c>
      <c r="BY3466" s="1">
        <v>0.0</v>
      </c>
      <c r="BZ3466" s="1">
        <v>0.0</v>
      </c>
      <c r="CB3466" s="1">
        <v>0.0</v>
      </c>
      <c r="CG3466" s="1">
        <v>0.0</v>
      </c>
      <c r="CH3466" s="1">
        <v>0.0</v>
      </c>
      <c r="CN3466" s="1">
        <v>0.0</v>
      </c>
      <c r="CQ3466" s="1">
        <v>0.0</v>
      </c>
      <c r="CR3466" s="1">
        <v>0.0</v>
      </c>
      <c r="CU3466" s="1">
        <v>0.0</v>
      </c>
      <c r="CV3466" s="1">
        <v>0.0</v>
      </c>
      <c r="CX3466" s="1">
        <v>0.0</v>
      </c>
      <c r="CY3466" s="1">
        <v>0.0</v>
      </c>
      <c r="DA3466" s="1">
        <v>163.506</v>
      </c>
      <c r="DB3466" s="1">
        <v>37.349</v>
      </c>
      <c r="DF3466" s="1">
        <v>163.506</v>
      </c>
      <c r="DG3466" s="1">
        <v>4.58</v>
      </c>
      <c r="DI3466" s="1">
        <v>100.0</v>
      </c>
      <c r="DN3466" s="1">
        <v>2.856</v>
      </c>
      <c r="DO3466" s="1">
        <v>0.08</v>
      </c>
      <c r="DQ3466" s="1">
        <v>1.747</v>
      </c>
      <c r="DV3466" s="1">
        <v>0.357</v>
      </c>
      <c r="DW3466" s="1">
        <v>0.01</v>
      </c>
      <c r="DY3466" s="1">
        <v>0.218</v>
      </c>
    </row>
    <row r="3467">
      <c r="A3467" s="1" t="s">
        <v>403</v>
      </c>
      <c r="B3467" s="1">
        <v>2018.0</v>
      </c>
      <c r="C3467" s="1" t="s">
        <v>404</v>
      </c>
      <c r="D3467" s="1">
        <v>2.8079631E7</v>
      </c>
      <c r="E3467" s="1">
        <v>8.3234791424E10</v>
      </c>
      <c r="J3467" s="1">
        <v>0.0</v>
      </c>
      <c r="K3467" s="1">
        <v>0.0</v>
      </c>
      <c r="L3467" s="1">
        <v>0.0</v>
      </c>
      <c r="N3467" s="1">
        <v>22.727</v>
      </c>
      <c r="S3467" s="1">
        <v>0.0</v>
      </c>
      <c r="T3467" s="1">
        <v>0.0</v>
      </c>
      <c r="Y3467" s="1">
        <v>0.0</v>
      </c>
      <c r="AA3467" s="1">
        <v>7.62</v>
      </c>
      <c r="AB3467" s="1">
        <v>271.371</v>
      </c>
      <c r="AC3467" s="1">
        <v>4.84</v>
      </c>
      <c r="AE3467" s="1">
        <v>12.411</v>
      </c>
      <c r="AF3467" s="1">
        <v>4.635</v>
      </c>
      <c r="AG3467" s="1">
        <v>1495.168</v>
      </c>
      <c r="AH3467" s="1">
        <v>0.504</v>
      </c>
      <c r="AK3467" s="1">
        <v>0.0</v>
      </c>
      <c r="AL3467" s="1">
        <v>0.0</v>
      </c>
      <c r="AO3467" s="1">
        <v>0.0</v>
      </c>
      <c r="AT3467" s="1">
        <v>0.0</v>
      </c>
      <c r="AU3467" s="1">
        <v>0.0</v>
      </c>
      <c r="BA3467" s="1">
        <v>0.0</v>
      </c>
      <c r="BC3467" s="1">
        <v>0.11</v>
      </c>
      <c r="BG3467" s="1">
        <v>169.162</v>
      </c>
      <c r="BH3467" s="1">
        <v>4.75</v>
      </c>
      <c r="BJ3467" s="1">
        <v>98.14</v>
      </c>
      <c r="BO3467" s="1">
        <v>172.367</v>
      </c>
      <c r="BP3467" s="1">
        <v>4.84</v>
      </c>
      <c r="BR3467" s="1">
        <v>100.0</v>
      </c>
      <c r="BT3467" s="1">
        <v>2.78</v>
      </c>
      <c r="BU3467" s="1">
        <v>36.483</v>
      </c>
      <c r="BY3467" s="1">
        <v>0.0</v>
      </c>
      <c r="BZ3467" s="1">
        <v>0.0</v>
      </c>
      <c r="CB3467" s="1">
        <v>0.0</v>
      </c>
      <c r="CG3467" s="1">
        <v>0.0</v>
      </c>
      <c r="CH3467" s="1">
        <v>0.0</v>
      </c>
      <c r="CN3467" s="1">
        <v>0.0</v>
      </c>
      <c r="CQ3467" s="1">
        <v>0.0</v>
      </c>
      <c r="CR3467" s="1">
        <v>0.0</v>
      </c>
      <c r="CU3467" s="1">
        <v>0.0</v>
      </c>
      <c r="CV3467" s="1">
        <v>0.0</v>
      </c>
      <c r="CX3467" s="1">
        <v>0.0</v>
      </c>
      <c r="CY3467" s="1">
        <v>0.0</v>
      </c>
      <c r="DA3467" s="1">
        <v>172.367</v>
      </c>
      <c r="DB3467" s="1">
        <v>41.984</v>
      </c>
      <c r="DF3467" s="1">
        <v>172.367</v>
      </c>
      <c r="DG3467" s="1">
        <v>4.84</v>
      </c>
      <c r="DI3467" s="1">
        <v>100.0</v>
      </c>
      <c r="DN3467" s="1">
        <v>2.849</v>
      </c>
      <c r="DO3467" s="1">
        <v>0.08</v>
      </c>
      <c r="DQ3467" s="1">
        <v>1.653</v>
      </c>
      <c r="DV3467" s="1">
        <v>0.356</v>
      </c>
      <c r="DW3467" s="1">
        <v>0.01</v>
      </c>
      <c r="DY3467" s="1">
        <v>0.207</v>
      </c>
    </row>
    <row r="3468">
      <c r="A3468" s="1" t="s">
        <v>403</v>
      </c>
      <c r="B3468" s="1">
        <v>2019.0</v>
      </c>
      <c r="C3468" s="1" t="s">
        <v>404</v>
      </c>
      <c r="D3468" s="1">
        <v>2.8414023E7</v>
      </c>
      <c r="E3468" s="1">
        <v>8.8775778304E10</v>
      </c>
      <c r="J3468" s="1">
        <v>0.0</v>
      </c>
      <c r="K3468" s="1">
        <v>0.0</v>
      </c>
      <c r="L3468" s="1">
        <v>0.0</v>
      </c>
      <c r="N3468" s="1">
        <v>22.764</v>
      </c>
      <c r="S3468" s="1">
        <v>0.0</v>
      </c>
      <c r="T3468" s="1">
        <v>0.0</v>
      </c>
      <c r="Y3468" s="1">
        <v>0.0</v>
      </c>
      <c r="AA3468" s="1">
        <v>7.77</v>
      </c>
      <c r="AB3468" s="1">
        <v>273.457</v>
      </c>
      <c r="AC3468" s="1">
        <v>6.15</v>
      </c>
      <c r="AE3468" s="1">
        <v>-13.325</v>
      </c>
      <c r="AF3468" s="1">
        <v>-5.594</v>
      </c>
      <c r="AG3468" s="1">
        <v>1280.684</v>
      </c>
      <c r="AH3468" s="1">
        <v>0.41</v>
      </c>
      <c r="AK3468" s="1">
        <v>0.0</v>
      </c>
      <c r="AL3468" s="1">
        <v>0.0</v>
      </c>
      <c r="AO3468" s="1">
        <v>0.0</v>
      </c>
      <c r="AT3468" s="1">
        <v>0.0</v>
      </c>
      <c r="AU3468" s="1">
        <v>0.0</v>
      </c>
      <c r="BA3468" s="1">
        <v>0.0</v>
      </c>
      <c r="BC3468" s="1">
        <v>0.14</v>
      </c>
      <c r="BG3468" s="1">
        <v>213.275</v>
      </c>
      <c r="BH3468" s="1">
        <v>6.06</v>
      </c>
      <c r="BJ3468" s="1">
        <v>98.537</v>
      </c>
      <c r="BO3468" s="1">
        <v>216.442</v>
      </c>
      <c r="BP3468" s="1">
        <v>6.15</v>
      </c>
      <c r="BR3468" s="1">
        <v>100.0</v>
      </c>
      <c r="BT3468" s="1">
        <v>1.62</v>
      </c>
      <c r="BU3468" s="1">
        <v>20.849</v>
      </c>
      <c r="BY3468" s="1">
        <v>0.0</v>
      </c>
      <c r="BZ3468" s="1">
        <v>0.0</v>
      </c>
      <c r="CB3468" s="1">
        <v>0.0</v>
      </c>
      <c r="CG3468" s="1">
        <v>0.0</v>
      </c>
      <c r="CH3468" s="1">
        <v>0.0</v>
      </c>
      <c r="CN3468" s="1">
        <v>0.0</v>
      </c>
      <c r="CQ3468" s="1">
        <v>0.0</v>
      </c>
      <c r="CR3468" s="1">
        <v>0.0</v>
      </c>
      <c r="CU3468" s="1">
        <v>0.0</v>
      </c>
      <c r="CV3468" s="1">
        <v>0.0</v>
      </c>
      <c r="CX3468" s="1">
        <v>0.0</v>
      </c>
      <c r="CY3468" s="1">
        <v>0.0</v>
      </c>
      <c r="DA3468" s="1">
        <v>216.442</v>
      </c>
      <c r="DB3468" s="1">
        <v>36.389</v>
      </c>
      <c r="DF3468" s="1">
        <v>216.442</v>
      </c>
      <c r="DG3468" s="1">
        <v>6.15</v>
      </c>
      <c r="DI3468" s="1">
        <v>100.0</v>
      </c>
      <c r="DN3468" s="1">
        <v>2.816</v>
      </c>
      <c r="DO3468" s="1">
        <v>0.08</v>
      </c>
      <c r="DQ3468" s="1">
        <v>1.301</v>
      </c>
      <c r="DV3468" s="1">
        <v>0.352</v>
      </c>
      <c r="DW3468" s="1">
        <v>0.01</v>
      </c>
      <c r="DY3468" s="1">
        <v>0.163</v>
      </c>
    </row>
    <row r="3469">
      <c r="A3469" s="1" t="s">
        <v>403</v>
      </c>
      <c r="B3469" s="1">
        <v>2020.0</v>
      </c>
      <c r="C3469" s="1" t="s">
        <v>404</v>
      </c>
      <c r="D3469" s="1">
        <v>2.896654E7</v>
      </c>
      <c r="E3469" s="1">
        <v>8.6672121856E10</v>
      </c>
      <c r="J3469" s="1">
        <v>0.0</v>
      </c>
      <c r="K3469" s="1">
        <v>0.0</v>
      </c>
      <c r="L3469" s="1">
        <v>0.0</v>
      </c>
      <c r="N3469" s="1">
        <v>22.654</v>
      </c>
      <c r="S3469" s="1">
        <v>0.0</v>
      </c>
      <c r="T3469" s="1">
        <v>0.0</v>
      </c>
      <c r="Y3469" s="1">
        <v>0.0</v>
      </c>
      <c r="AA3469" s="1">
        <v>8.95</v>
      </c>
      <c r="AB3469" s="1">
        <v>308.977</v>
      </c>
      <c r="AC3469" s="1">
        <v>6.18</v>
      </c>
      <c r="AE3469" s="1">
        <v>25.334</v>
      </c>
      <c r="AF3469" s="1">
        <v>9.219</v>
      </c>
      <c r="AG3469" s="1">
        <v>1574.517</v>
      </c>
      <c r="AH3469" s="1">
        <v>0.526</v>
      </c>
      <c r="AK3469" s="1">
        <v>0.0</v>
      </c>
      <c r="AL3469" s="1">
        <v>0.0</v>
      </c>
      <c r="AO3469" s="1">
        <v>0.0</v>
      </c>
      <c r="AT3469" s="1">
        <v>0.0</v>
      </c>
      <c r="AU3469" s="1">
        <v>0.0</v>
      </c>
      <c r="BA3469" s="1">
        <v>0.0</v>
      </c>
      <c r="BC3469" s="1">
        <v>0.14</v>
      </c>
      <c r="BG3469" s="1">
        <v>210.243</v>
      </c>
      <c r="BH3469" s="1">
        <v>6.09</v>
      </c>
      <c r="BJ3469" s="1">
        <v>98.544</v>
      </c>
      <c r="BO3469" s="1">
        <v>213.35</v>
      </c>
      <c r="BP3469" s="1">
        <v>6.18</v>
      </c>
      <c r="BR3469" s="1">
        <v>100.0</v>
      </c>
      <c r="BT3469" s="1">
        <v>2.77</v>
      </c>
      <c r="BU3469" s="1">
        <v>30.95</v>
      </c>
      <c r="BY3469" s="1">
        <v>0.0</v>
      </c>
      <c r="BZ3469" s="1">
        <v>0.0</v>
      </c>
      <c r="CB3469" s="1">
        <v>0.0</v>
      </c>
      <c r="CG3469" s="1">
        <v>0.0</v>
      </c>
      <c r="CH3469" s="1">
        <v>0.0</v>
      </c>
      <c r="CN3469" s="1">
        <v>0.0</v>
      </c>
      <c r="CQ3469" s="1">
        <v>0.0</v>
      </c>
      <c r="CR3469" s="1">
        <v>0.0</v>
      </c>
      <c r="CU3469" s="1">
        <v>0.0</v>
      </c>
      <c r="CV3469" s="1">
        <v>0.0</v>
      </c>
      <c r="CX3469" s="1">
        <v>0.0</v>
      </c>
      <c r="CY3469" s="1">
        <v>0.0</v>
      </c>
      <c r="DA3469" s="1">
        <v>213.35</v>
      </c>
      <c r="DB3469" s="1">
        <v>45.608</v>
      </c>
      <c r="DF3469" s="1">
        <v>213.35</v>
      </c>
      <c r="DG3469" s="1">
        <v>6.18</v>
      </c>
      <c r="DI3469" s="1">
        <v>100.0</v>
      </c>
      <c r="DN3469" s="1">
        <v>2.762</v>
      </c>
      <c r="DO3469" s="1">
        <v>0.08</v>
      </c>
      <c r="DQ3469" s="1">
        <v>1.294</v>
      </c>
      <c r="DV3469" s="1">
        <v>0.345</v>
      </c>
      <c r="DW3469" s="1">
        <v>0.01</v>
      </c>
      <c r="DY3469" s="1">
        <v>0.162</v>
      </c>
    </row>
    <row r="3470">
      <c r="A3470" s="1" t="s">
        <v>403</v>
      </c>
      <c r="B3470" s="1">
        <v>2021.0</v>
      </c>
      <c r="C3470" s="1" t="s">
        <v>404</v>
      </c>
      <c r="D3470" s="1">
        <v>2.9474963E7</v>
      </c>
      <c r="E3470" s="1">
        <v>9.0865467392E10</v>
      </c>
      <c r="J3470" s="1">
        <v>0.0</v>
      </c>
      <c r="K3470" s="1">
        <v>0.0</v>
      </c>
      <c r="L3470" s="1">
        <v>0.0</v>
      </c>
      <c r="N3470" s="1">
        <v>23.884</v>
      </c>
      <c r="S3470" s="1">
        <v>0.0</v>
      </c>
      <c r="T3470" s="1">
        <v>0.0</v>
      </c>
      <c r="Y3470" s="1">
        <v>0.0</v>
      </c>
      <c r="AA3470" s="1">
        <v>10.68</v>
      </c>
      <c r="AB3470" s="1">
        <v>362.341</v>
      </c>
      <c r="AC3470" s="1">
        <v>9.63</v>
      </c>
      <c r="AE3470" s="1">
        <v>5.57</v>
      </c>
      <c r="AF3470" s="1">
        <v>2.541</v>
      </c>
      <c r="AG3470" s="1">
        <v>1633.553</v>
      </c>
      <c r="AH3470" s="1">
        <v>0.53</v>
      </c>
      <c r="AK3470" s="1">
        <v>0.0</v>
      </c>
      <c r="AL3470" s="1">
        <v>0.0</v>
      </c>
      <c r="AO3470" s="1">
        <v>0.0</v>
      </c>
      <c r="AT3470" s="1">
        <v>0.0</v>
      </c>
      <c r="AU3470" s="1">
        <v>0.0</v>
      </c>
      <c r="BA3470" s="1">
        <v>0.0</v>
      </c>
      <c r="BC3470" s="1">
        <v>0.23</v>
      </c>
      <c r="BG3470" s="1">
        <v>323.325</v>
      </c>
      <c r="BH3470" s="1">
        <v>9.53</v>
      </c>
      <c r="BJ3470" s="1">
        <v>98.962</v>
      </c>
      <c r="BO3470" s="1">
        <v>326.718</v>
      </c>
      <c r="BP3470" s="1">
        <v>9.63</v>
      </c>
      <c r="BR3470" s="1">
        <v>100.0</v>
      </c>
      <c r="BT3470" s="1">
        <v>1.05</v>
      </c>
      <c r="BU3470" s="1">
        <v>9.831</v>
      </c>
      <c r="BY3470" s="1">
        <v>0.0</v>
      </c>
      <c r="BZ3470" s="1">
        <v>0.0</v>
      </c>
      <c r="CB3470" s="1">
        <v>0.0</v>
      </c>
      <c r="CG3470" s="1">
        <v>0.0</v>
      </c>
      <c r="CH3470" s="1">
        <v>0.0</v>
      </c>
      <c r="CN3470" s="1">
        <v>0.0</v>
      </c>
      <c r="CQ3470" s="1">
        <v>0.0</v>
      </c>
      <c r="CR3470" s="1">
        <v>0.0</v>
      </c>
      <c r="CU3470" s="1">
        <v>0.0</v>
      </c>
      <c r="CV3470" s="1">
        <v>0.0</v>
      </c>
      <c r="CX3470" s="1">
        <v>0.0</v>
      </c>
      <c r="CY3470" s="1">
        <v>0.0</v>
      </c>
      <c r="DA3470" s="1">
        <v>326.718</v>
      </c>
      <c r="DB3470" s="1">
        <v>48.149</v>
      </c>
      <c r="DF3470" s="1">
        <v>326.718</v>
      </c>
      <c r="DG3470" s="1">
        <v>9.63</v>
      </c>
      <c r="DI3470" s="1">
        <v>100.0</v>
      </c>
      <c r="DN3470" s="1">
        <v>3.053</v>
      </c>
      <c r="DO3470" s="1">
        <v>0.09</v>
      </c>
      <c r="DQ3470" s="1">
        <v>0.935</v>
      </c>
      <c r="DV3470" s="1">
        <v>0.339</v>
      </c>
      <c r="DW3470" s="1">
        <v>0.01</v>
      </c>
      <c r="DY3470" s="1">
        <v>0.104</v>
      </c>
    </row>
    <row r="3471">
      <c r="A3471" s="1" t="s">
        <v>403</v>
      </c>
      <c r="B3471" s="1">
        <v>2022.0</v>
      </c>
      <c r="C3471" s="1" t="s">
        <v>404</v>
      </c>
      <c r="D3471" s="1">
        <v>2.9715383E7</v>
      </c>
      <c r="E3471" s="1">
        <v>9.5965913088E10</v>
      </c>
      <c r="J3471" s="1">
        <v>0.0</v>
      </c>
      <c r="K3471" s="1">
        <v>0.0</v>
      </c>
      <c r="L3471" s="1">
        <v>0.0</v>
      </c>
      <c r="N3471" s="1">
        <v>23.364</v>
      </c>
      <c r="S3471" s="1">
        <v>0.0</v>
      </c>
      <c r="T3471" s="1">
        <v>0.0</v>
      </c>
      <c r="Y3471" s="1">
        <v>0.0</v>
      </c>
      <c r="AA3471" s="1">
        <v>11.19</v>
      </c>
      <c r="AB3471" s="1">
        <v>376.573</v>
      </c>
      <c r="AC3471" s="1">
        <v>10.7</v>
      </c>
      <c r="AE3471" s="1">
        <v>15.634</v>
      </c>
      <c r="AF3471" s="1">
        <v>7.528</v>
      </c>
      <c r="AG3471" s="1">
        <v>1873.667</v>
      </c>
      <c r="AH3471" s="1">
        <v>0.58</v>
      </c>
      <c r="AK3471" s="1">
        <v>0.0</v>
      </c>
      <c r="AL3471" s="1">
        <v>0.0</v>
      </c>
      <c r="AO3471" s="1">
        <v>0.0</v>
      </c>
      <c r="AT3471" s="1">
        <v>0.0</v>
      </c>
      <c r="AU3471" s="1">
        <v>0.0</v>
      </c>
      <c r="BA3471" s="1">
        <v>0.0</v>
      </c>
      <c r="BC3471" s="1">
        <v>0.25</v>
      </c>
      <c r="BG3471" s="1">
        <v>356.381</v>
      </c>
      <c r="BH3471" s="1">
        <v>10.59</v>
      </c>
      <c r="BJ3471" s="1">
        <v>98.972</v>
      </c>
      <c r="BO3471" s="1">
        <v>360.083</v>
      </c>
      <c r="BP3471" s="1">
        <v>10.7</v>
      </c>
      <c r="BR3471" s="1">
        <v>100.0</v>
      </c>
      <c r="BT3471" s="1">
        <v>0.49</v>
      </c>
      <c r="BU3471" s="1">
        <v>4.379</v>
      </c>
      <c r="BY3471" s="1">
        <v>0.0</v>
      </c>
      <c r="BZ3471" s="1">
        <v>0.0</v>
      </c>
      <c r="CB3471" s="1">
        <v>0.0</v>
      </c>
      <c r="CG3471" s="1">
        <v>0.0</v>
      </c>
      <c r="CH3471" s="1">
        <v>0.0</v>
      </c>
      <c r="CN3471" s="1">
        <v>0.0</v>
      </c>
      <c r="CQ3471" s="1">
        <v>0.0</v>
      </c>
      <c r="CR3471" s="1">
        <v>0.0</v>
      </c>
      <c r="CU3471" s="1">
        <v>0.0</v>
      </c>
      <c r="CV3471" s="1">
        <v>0.0</v>
      </c>
      <c r="CX3471" s="1">
        <v>0.0</v>
      </c>
      <c r="CY3471" s="1">
        <v>0.0</v>
      </c>
      <c r="DA3471" s="1">
        <v>360.083</v>
      </c>
      <c r="DB3471" s="1">
        <v>55.677</v>
      </c>
      <c r="DF3471" s="1">
        <v>360.083</v>
      </c>
      <c r="DG3471" s="1">
        <v>10.7</v>
      </c>
      <c r="DI3471" s="1">
        <v>100.0</v>
      </c>
      <c r="DN3471" s="1">
        <v>3.365</v>
      </c>
      <c r="DO3471" s="1">
        <v>0.1</v>
      </c>
      <c r="DQ3471" s="1">
        <v>0.935</v>
      </c>
      <c r="DV3471" s="1">
        <v>0.337</v>
      </c>
      <c r="DW3471" s="1">
        <v>0.01</v>
      </c>
      <c r="DY3471" s="1">
        <v>0.093</v>
      </c>
    </row>
    <row r="3472">
      <c r="A3472" s="1" t="s">
        <v>403</v>
      </c>
      <c r="B3472" s="1">
        <v>2023.0</v>
      </c>
      <c r="C3472" s="1" t="s">
        <v>404</v>
      </c>
      <c r="D3472" s="1">
        <v>2.9694568E7</v>
      </c>
      <c r="AE3472" s="1">
        <v>3.218</v>
      </c>
      <c r="AF3472" s="1">
        <v>1.792</v>
      </c>
      <c r="AG3472" s="1">
        <v>1935.315</v>
      </c>
      <c r="DB3472" s="1">
        <v>57.468</v>
      </c>
    </row>
    <row r="3473">
      <c r="A3473" s="1" t="s">
        <v>405</v>
      </c>
      <c r="B3473" s="1">
        <v>2000.0</v>
      </c>
      <c r="C3473" s="1" t="s">
        <v>406</v>
      </c>
      <c r="D3473" s="1">
        <v>1.6058703E7</v>
      </c>
      <c r="E3473" s="1">
        <v>6.03803025408E11</v>
      </c>
      <c r="G3473" s="1">
        <v>0.0</v>
      </c>
      <c r="H3473" s="1">
        <v>0.0</v>
      </c>
      <c r="I3473" s="1">
        <v>0.0</v>
      </c>
      <c r="J3473" s="1">
        <v>123.92</v>
      </c>
      <c r="K3473" s="1">
        <v>1.99</v>
      </c>
      <c r="L3473" s="1">
        <v>2.26</v>
      </c>
      <c r="M3473" s="1">
        <v>0.0</v>
      </c>
      <c r="N3473" s="1">
        <v>542.357</v>
      </c>
      <c r="O3473" s="1">
        <v>3.834</v>
      </c>
      <c r="P3473" s="1">
        <v>3.333</v>
      </c>
      <c r="Q3473" s="1">
        <v>5621.735</v>
      </c>
      <c r="R3473" s="1">
        <v>90.278</v>
      </c>
      <c r="S3473" s="1">
        <v>1511.953</v>
      </c>
      <c r="T3473" s="1">
        <v>24.28</v>
      </c>
      <c r="V3473" s="1">
        <v>0.0</v>
      </c>
      <c r="W3473" s="1">
        <v>0.0</v>
      </c>
      <c r="X3473" s="1">
        <v>0.0</v>
      </c>
      <c r="Y3473" s="1">
        <v>27.572</v>
      </c>
      <c r="Z3473" s="1">
        <v>8.971</v>
      </c>
      <c r="AA3473" s="1">
        <v>106.97</v>
      </c>
      <c r="AB3473" s="1">
        <v>6661.186</v>
      </c>
      <c r="AC3473" s="1">
        <v>88.06</v>
      </c>
      <c r="AD3473" s="1">
        <v>8.866</v>
      </c>
      <c r="AE3473" s="1">
        <v>1.312</v>
      </c>
      <c r="AF3473" s="1">
        <v>13.043</v>
      </c>
      <c r="AG3473" s="1">
        <v>62696.188</v>
      </c>
      <c r="AH3473" s="1">
        <v>1.667</v>
      </c>
      <c r="AI3473" s="1">
        <v>1.165</v>
      </c>
      <c r="AJ3473" s="1">
        <v>11.361</v>
      </c>
      <c r="AK3473" s="1">
        <v>5053.958</v>
      </c>
      <c r="AL3473" s="1">
        <v>81.16</v>
      </c>
      <c r="AM3473" s="1">
        <v>61423.199</v>
      </c>
      <c r="AN3473" s="1">
        <v>986.377</v>
      </c>
      <c r="AO3473" s="1">
        <v>92.164</v>
      </c>
      <c r="AP3473" s="1">
        <v>98.023</v>
      </c>
      <c r="AQ3473" s="1">
        <v>0.279</v>
      </c>
      <c r="AR3473" s="1">
        <v>1.139</v>
      </c>
      <c r="AS3473" s="1">
        <v>409.917</v>
      </c>
      <c r="AT3473" s="1">
        <v>3208.229</v>
      </c>
      <c r="AU3473" s="1">
        <v>51.52</v>
      </c>
      <c r="AV3473" s="1">
        <v>25526.139</v>
      </c>
      <c r="AW3473" s="1">
        <v>-2.498</v>
      </c>
      <c r="AX3473" s="1">
        <v>-15.722</v>
      </c>
      <c r="AY3473" s="1">
        <v>38210.504</v>
      </c>
      <c r="AZ3473" s="1">
        <v>613.611</v>
      </c>
      <c r="BA3473" s="1">
        <v>58.506</v>
      </c>
      <c r="BB3473" s="1">
        <v>40.736</v>
      </c>
      <c r="BC3473" s="1">
        <v>47.76</v>
      </c>
      <c r="BD3473" s="1">
        <v>57.778</v>
      </c>
      <c r="BE3473" s="1">
        <v>0.145</v>
      </c>
      <c r="BF3473" s="1">
        <v>0.396</v>
      </c>
      <c r="BG3473" s="1">
        <v>8.718</v>
      </c>
      <c r="BH3473" s="1">
        <v>0.14</v>
      </c>
      <c r="BI3473" s="1">
        <v>24.631</v>
      </c>
      <c r="BJ3473" s="1">
        <v>0.159</v>
      </c>
      <c r="BK3473" s="1">
        <v>0.039</v>
      </c>
      <c r="BL3473" s="1">
        <v>8.722</v>
      </c>
      <c r="BM3473" s="1">
        <v>1.618</v>
      </c>
      <c r="BN3473" s="1">
        <v>19.898</v>
      </c>
      <c r="BO3473" s="1">
        <v>429.674</v>
      </c>
      <c r="BP3473" s="1">
        <v>6.9</v>
      </c>
      <c r="BQ3473" s="1">
        <v>1239.057</v>
      </c>
      <c r="BR3473" s="1">
        <v>7.836</v>
      </c>
      <c r="BS3473" s="1">
        <v>1.977</v>
      </c>
      <c r="BT3473" s="1">
        <v>18.91</v>
      </c>
      <c r="BU3473" s="1">
        <v>17.678</v>
      </c>
      <c r="BV3473" s="1">
        <v>2.377</v>
      </c>
      <c r="BW3473" s="1">
        <v>0.253</v>
      </c>
      <c r="BX3473" s="1">
        <v>10.887</v>
      </c>
      <c r="BY3473" s="1">
        <v>244.727</v>
      </c>
      <c r="BZ3473" s="1">
        <v>3.93</v>
      </c>
      <c r="CA3473" s="1">
        <v>677.931</v>
      </c>
      <c r="CB3473" s="1">
        <v>4.463</v>
      </c>
      <c r="CC3473" s="1">
        <v>1.082</v>
      </c>
      <c r="CD3473" s="1">
        <v>1.437</v>
      </c>
      <c r="CE3473" s="1">
        <v>6.889</v>
      </c>
      <c r="CF3473" s="1">
        <v>486.182</v>
      </c>
      <c r="CG3473" s="1">
        <v>333.775</v>
      </c>
      <c r="CH3473" s="1">
        <v>5.36</v>
      </c>
      <c r="CI3473" s="1">
        <v>30275.326</v>
      </c>
      <c r="CJ3473" s="1">
        <v>-7.866</v>
      </c>
      <c r="CK3473" s="1">
        <v>-2.653</v>
      </c>
      <c r="CL3473" s="1">
        <v>1934.625</v>
      </c>
      <c r="CM3473" s="1">
        <v>31.068</v>
      </c>
      <c r="CN3473" s="1">
        <v>6.087</v>
      </c>
      <c r="CO3473" s="1">
        <v>48.315</v>
      </c>
      <c r="CP3473" s="1">
        <v>6.291</v>
      </c>
      <c r="CQ3473" s="1">
        <v>1.99</v>
      </c>
      <c r="CR3473" s="1">
        <v>0.0</v>
      </c>
      <c r="CS3473" s="1">
        <v>12.573</v>
      </c>
      <c r="CT3473" s="1">
        <v>0.703</v>
      </c>
      <c r="CU3473" s="1">
        <v>123.92</v>
      </c>
      <c r="CV3473" s="1">
        <v>0.0</v>
      </c>
      <c r="CW3473" s="1">
        <v>391.765</v>
      </c>
      <c r="CX3473" s="1">
        <v>2.26</v>
      </c>
      <c r="CY3473" s="1">
        <v>0.0</v>
      </c>
      <c r="CZ3473" s="1">
        <v>0.625</v>
      </c>
      <c r="DA3473" s="1">
        <v>5483.631</v>
      </c>
      <c r="DB3473" s="1">
        <v>1006.819</v>
      </c>
      <c r="DC3473" s="1">
        <v>18.326</v>
      </c>
      <c r="DD3473" s="1">
        <v>1.365</v>
      </c>
      <c r="DE3473" s="1">
        <v>9.011</v>
      </c>
      <c r="DF3473" s="1">
        <v>184.946</v>
      </c>
      <c r="DG3473" s="1">
        <v>2.97</v>
      </c>
      <c r="DH3473" s="1">
        <v>561.126</v>
      </c>
      <c r="DI3473" s="1">
        <v>3.373</v>
      </c>
      <c r="DJ3473" s="1">
        <v>0.895</v>
      </c>
      <c r="DK3473" s="1">
        <v>46.3</v>
      </c>
      <c r="DL3473" s="1">
        <v>0.007</v>
      </c>
      <c r="DM3473" s="1">
        <v>0.021</v>
      </c>
      <c r="DN3473" s="1">
        <v>0.623</v>
      </c>
      <c r="DO3473" s="1">
        <v>0.01</v>
      </c>
      <c r="DP3473" s="1">
        <v>1.334</v>
      </c>
      <c r="DQ3473" s="1">
        <v>0.011</v>
      </c>
      <c r="DR3473" s="1">
        <v>0.002</v>
      </c>
      <c r="DS3473" s="1">
        <v>28.527</v>
      </c>
      <c r="DT3473" s="1">
        <v>0.511</v>
      </c>
      <c r="DU3473" s="1">
        <v>2.303</v>
      </c>
      <c r="DV3473" s="1">
        <v>51.685</v>
      </c>
      <c r="DW3473" s="1">
        <v>0.83</v>
      </c>
      <c r="DX3473" s="1">
        <v>143.397</v>
      </c>
      <c r="DY3473" s="1">
        <v>0.943</v>
      </c>
      <c r="DZ3473" s="1">
        <v>0.229</v>
      </c>
    </row>
    <row r="3474">
      <c r="A3474" s="1" t="s">
        <v>405</v>
      </c>
      <c r="B3474" s="1">
        <v>2001.0</v>
      </c>
      <c r="C3474" s="1" t="s">
        <v>406</v>
      </c>
      <c r="D3474" s="1">
        <v>1.6182665E7</v>
      </c>
      <c r="E3474" s="1">
        <v>6.20170903552E11</v>
      </c>
      <c r="G3474" s="1">
        <v>0.0</v>
      </c>
      <c r="H3474" s="1">
        <v>0.0</v>
      </c>
      <c r="I3474" s="1">
        <v>0.0</v>
      </c>
      <c r="J3474" s="1">
        <v>145.217</v>
      </c>
      <c r="K3474" s="1">
        <v>2.35</v>
      </c>
      <c r="L3474" s="1">
        <v>2.55</v>
      </c>
      <c r="M3474" s="1">
        <v>0.0</v>
      </c>
      <c r="N3474" s="1">
        <v>543.087</v>
      </c>
      <c r="O3474" s="1">
        <v>6.462</v>
      </c>
      <c r="P3474" s="1">
        <v>5.833</v>
      </c>
      <c r="Q3474" s="1">
        <v>5939.14</v>
      </c>
      <c r="R3474" s="1">
        <v>96.111</v>
      </c>
      <c r="S3474" s="1">
        <v>1574.524</v>
      </c>
      <c r="T3474" s="1">
        <v>25.48</v>
      </c>
      <c r="V3474" s="1">
        <v>0.0</v>
      </c>
      <c r="W3474" s="1">
        <v>0.0</v>
      </c>
      <c r="X3474" s="1">
        <v>0.0</v>
      </c>
      <c r="Y3474" s="1">
        <v>27.654</v>
      </c>
      <c r="Z3474" s="1">
        <v>9.197</v>
      </c>
      <c r="AA3474" s="1">
        <v>109.42</v>
      </c>
      <c r="AB3474" s="1">
        <v>6761.556</v>
      </c>
      <c r="AC3474" s="1">
        <v>92.14</v>
      </c>
      <c r="AD3474" s="1">
        <v>8.934</v>
      </c>
      <c r="AE3474" s="1">
        <v>3.848</v>
      </c>
      <c r="AF3474" s="1">
        <v>38.738</v>
      </c>
      <c r="AG3474" s="1">
        <v>64609.707</v>
      </c>
      <c r="AH3474" s="1">
        <v>1.686</v>
      </c>
      <c r="AI3474" s="1">
        <v>3.817</v>
      </c>
      <c r="AJ3474" s="1">
        <v>37.647</v>
      </c>
      <c r="AK3474" s="1">
        <v>5243.265</v>
      </c>
      <c r="AL3474" s="1">
        <v>84.85</v>
      </c>
      <c r="AM3474" s="1">
        <v>63279.082</v>
      </c>
      <c r="AN3474" s="1">
        <v>1024.024</v>
      </c>
      <c r="AO3474" s="1">
        <v>92.088</v>
      </c>
      <c r="AP3474" s="1">
        <v>97.992</v>
      </c>
      <c r="AQ3474" s="1">
        <v>2.019</v>
      </c>
      <c r="AR3474" s="1">
        <v>8.278</v>
      </c>
      <c r="AS3474" s="1">
        <v>418.194</v>
      </c>
      <c r="AT3474" s="1">
        <v>3322.691</v>
      </c>
      <c r="AU3474" s="1">
        <v>53.77</v>
      </c>
      <c r="AV3474" s="1">
        <v>25842.123</v>
      </c>
      <c r="AW3474" s="1">
        <v>5.355</v>
      </c>
      <c r="AX3474" s="1">
        <v>32.861</v>
      </c>
      <c r="AY3474" s="1">
        <v>39948.441</v>
      </c>
      <c r="AZ3474" s="1">
        <v>646.472</v>
      </c>
      <c r="BA3474" s="1">
        <v>58.357</v>
      </c>
      <c r="BB3474" s="1">
        <v>40.018</v>
      </c>
      <c r="BC3474" s="1">
        <v>50.04</v>
      </c>
      <c r="BD3474" s="1">
        <v>-17.605</v>
      </c>
      <c r="BE3474" s="1">
        <v>-0.071</v>
      </c>
      <c r="BF3474" s="1">
        <v>0.324</v>
      </c>
      <c r="BG3474" s="1">
        <v>7.415</v>
      </c>
      <c r="BH3474" s="1">
        <v>0.12</v>
      </c>
      <c r="BI3474" s="1">
        <v>20.028</v>
      </c>
      <c r="BJ3474" s="1">
        <v>0.13</v>
      </c>
      <c r="BK3474" s="1">
        <v>0.031</v>
      </c>
      <c r="BL3474" s="1">
        <v>5.418</v>
      </c>
      <c r="BM3474" s="1">
        <v>1.084</v>
      </c>
      <c r="BN3474" s="1">
        <v>20.982</v>
      </c>
      <c r="BO3474" s="1">
        <v>450.482</v>
      </c>
      <c r="BP3474" s="1">
        <v>7.29</v>
      </c>
      <c r="BQ3474" s="1">
        <v>1296.572</v>
      </c>
      <c r="BR3474" s="1">
        <v>7.912</v>
      </c>
      <c r="BS3474" s="1">
        <v>2.008</v>
      </c>
      <c r="BT3474" s="1">
        <v>17.28</v>
      </c>
      <c r="BU3474" s="1">
        <v>15.792</v>
      </c>
      <c r="BV3474" s="1">
        <v>1.362</v>
      </c>
      <c r="BW3474" s="1">
        <v>0.087</v>
      </c>
      <c r="BX3474" s="1">
        <v>10.974</v>
      </c>
      <c r="BY3474" s="1">
        <v>245.942</v>
      </c>
      <c r="BZ3474" s="1">
        <v>3.98</v>
      </c>
      <c r="CA3474" s="1">
        <v>678.13</v>
      </c>
      <c r="CB3474" s="1">
        <v>4.32</v>
      </c>
      <c r="CC3474" s="1">
        <v>1.05</v>
      </c>
      <c r="CD3474" s="1">
        <v>4.841</v>
      </c>
      <c r="CE3474" s="1">
        <v>23.536</v>
      </c>
      <c r="CF3474" s="1">
        <v>509.719</v>
      </c>
      <c r="CG3474" s="1">
        <v>346.049</v>
      </c>
      <c r="CH3474" s="1">
        <v>5.6</v>
      </c>
      <c r="CI3474" s="1">
        <v>31497.818</v>
      </c>
      <c r="CJ3474" s="1">
        <v>-14.431</v>
      </c>
      <c r="CK3474" s="1">
        <v>-4.484</v>
      </c>
      <c r="CL3474" s="1">
        <v>1642.749</v>
      </c>
      <c r="CM3474" s="1">
        <v>26.584</v>
      </c>
      <c r="CN3474" s="1">
        <v>6.078</v>
      </c>
      <c r="CO3474" s="1">
        <v>48.777</v>
      </c>
      <c r="CP3474" s="1">
        <v>7.369</v>
      </c>
      <c r="CQ3474" s="1">
        <v>2.35</v>
      </c>
      <c r="CR3474" s="1">
        <v>0.0</v>
      </c>
      <c r="CS3474" s="1">
        <v>17.129</v>
      </c>
      <c r="CT3474" s="1">
        <v>1.078</v>
      </c>
      <c r="CU3474" s="1">
        <v>145.217</v>
      </c>
      <c r="CV3474" s="1">
        <v>0.0</v>
      </c>
      <c r="CW3474" s="1">
        <v>455.355</v>
      </c>
      <c r="CX3474" s="1">
        <v>2.55</v>
      </c>
      <c r="CY3474" s="1">
        <v>0.0</v>
      </c>
      <c r="CZ3474" s="1">
        <v>0.705</v>
      </c>
      <c r="DA3474" s="1">
        <v>5693.747</v>
      </c>
      <c r="DB3474" s="1">
        <v>1045.557</v>
      </c>
      <c r="DC3474" s="1">
        <v>10.732</v>
      </c>
      <c r="DD3474" s="1">
        <v>0.997</v>
      </c>
      <c r="DE3474" s="1">
        <v>10.008</v>
      </c>
      <c r="DF3474" s="1">
        <v>204.54</v>
      </c>
      <c r="DG3474" s="1">
        <v>3.31</v>
      </c>
      <c r="DH3474" s="1">
        <v>618.442</v>
      </c>
      <c r="DI3474" s="1">
        <v>3.592</v>
      </c>
      <c r="DJ3474" s="1">
        <v>0.958</v>
      </c>
      <c r="DK3474" s="1">
        <v>69.39</v>
      </c>
      <c r="DL3474" s="1">
        <v>0.015</v>
      </c>
      <c r="DM3474" s="1">
        <v>0.036</v>
      </c>
      <c r="DN3474" s="1">
        <v>0.618</v>
      </c>
      <c r="DO3474" s="1">
        <v>0.01</v>
      </c>
      <c r="DP3474" s="1">
        <v>2.229</v>
      </c>
      <c r="DQ3474" s="1">
        <v>0.011</v>
      </c>
      <c r="DR3474" s="1">
        <v>0.003</v>
      </c>
      <c r="DS3474" s="1">
        <v>-0.483</v>
      </c>
      <c r="DT3474" s="1">
        <v>-0.024</v>
      </c>
      <c r="DU3474" s="1">
        <v>2.279</v>
      </c>
      <c r="DV3474" s="1">
        <v>51.289</v>
      </c>
      <c r="DW3474" s="1">
        <v>0.83</v>
      </c>
      <c r="DX3474" s="1">
        <v>140.83</v>
      </c>
      <c r="DY3474" s="1">
        <v>0.901</v>
      </c>
      <c r="DZ3474" s="1">
        <v>0.218</v>
      </c>
    </row>
    <row r="3475">
      <c r="A3475" s="1" t="s">
        <v>405</v>
      </c>
      <c r="B3475" s="1">
        <v>2002.0</v>
      </c>
      <c r="C3475" s="1" t="s">
        <v>406</v>
      </c>
      <c r="D3475" s="1">
        <v>1.6288002E7</v>
      </c>
      <c r="E3475" s="1">
        <v>6.24424583168E11</v>
      </c>
      <c r="G3475" s="1">
        <v>0.0</v>
      </c>
      <c r="H3475" s="1">
        <v>0.0</v>
      </c>
      <c r="I3475" s="1">
        <v>0.0</v>
      </c>
      <c r="J3475" s="1">
        <v>178.045</v>
      </c>
      <c r="K3475" s="1">
        <v>2.9</v>
      </c>
      <c r="L3475" s="1">
        <v>3.064</v>
      </c>
      <c r="M3475" s="1">
        <v>0.0</v>
      </c>
      <c r="N3475" s="1">
        <v>540.786</v>
      </c>
      <c r="O3475" s="1">
        <v>0.578</v>
      </c>
      <c r="P3475" s="1">
        <v>0.556</v>
      </c>
      <c r="Q3475" s="1">
        <v>5934.839</v>
      </c>
      <c r="R3475" s="1">
        <v>96.667</v>
      </c>
      <c r="S3475" s="1">
        <v>1595.653</v>
      </c>
      <c r="T3475" s="1">
        <v>25.99</v>
      </c>
      <c r="V3475" s="1">
        <v>0.0</v>
      </c>
      <c r="W3475" s="1">
        <v>0.0</v>
      </c>
      <c r="X3475" s="1">
        <v>0.0</v>
      </c>
      <c r="Y3475" s="1">
        <v>27.462</v>
      </c>
      <c r="Z3475" s="1">
        <v>9.247</v>
      </c>
      <c r="AA3475" s="1">
        <v>111.02</v>
      </c>
      <c r="AB3475" s="1">
        <v>6816.06</v>
      </c>
      <c r="AC3475" s="1">
        <v>94.64</v>
      </c>
      <c r="AD3475" s="1">
        <v>9.183</v>
      </c>
      <c r="AE3475" s="1">
        <v>0.048</v>
      </c>
      <c r="AF3475" s="1">
        <v>0.504</v>
      </c>
      <c r="AG3475" s="1">
        <v>64222.805</v>
      </c>
      <c r="AH3475" s="1">
        <v>1.675</v>
      </c>
      <c r="AI3475" s="1">
        <v>-0.13</v>
      </c>
      <c r="AJ3475" s="1">
        <v>-1.334</v>
      </c>
      <c r="AK3475" s="1">
        <v>5326.006</v>
      </c>
      <c r="AL3475" s="1">
        <v>86.75</v>
      </c>
      <c r="AM3475" s="1">
        <v>62787.918</v>
      </c>
      <c r="AN3475" s="1">
        <v>1022.69</v>
      </c>
      <c r="AO3475" s="1">
        <v>91.663</v>
      </c>
      <c r="AP3475" s="1">
        <v>97.824</v>
      </c>
      <c r="AQ3475" s="1">
        <v>-1.01</v>
      </c>
      <c r="AR3475" s="1">
        <v>-4.222</v>
      </c>
      <c r="AS3475" s="1">
        <v>413.972</v>
      </c>
      <c r="AT3475" s="1">
        <v>3393.909</v>
      </c>
      <c r="AU3475" s="1">
        <v>55.28</v>
      </c>
      <c r="AV3475" s="1">
        <v>25415.777</v>
      </c>
      <c r="AW3475" s="1">
        <v>-1.745</v>
      </c>
      <c r="AX3475" s="1">
        <v>-11.278</v>
      </c>
      <c r="AY3475" s="1">
        <v>38997.691</v>
      </c>
      <c r="AZ3475" s="1">
        <v>635.194</v>
      </c>
      <c r="BA3475" s="1">
        <v>58.411</v>
      </c>
      <c r="BB3475" s="1">
        <v>39.598</v>
      </c>
      <c r="BC3475" s="1">
        <v>51.18</v>
      </c>
      <c r="BD3475" s="1">
        <v>-6.553</v>
      </c>
      <c r="BE3475" s="1">
        <v>-0.024</v>
      </c>
      <c r="BF3475" s="1">
        <v>0.3</v>
      </c>
      <c r="BG3475" s="1">
        <v>6.753</v>
      </c>
      <c r="BH3475" s="1">
        <v>0.11</v>
      </c>
      <c r="BI3475" s="1">
        <v>18.441</v>
      </c>
      <c r="BJ3475" s="1">
        <v>0.116</v>
      </c>
      <c r="BK3475" s="1">
        <v>0.029</v>
      </c>
      <c r="BL3475" s="1">
        <v>8.331</v>
      </c>
      <c r="BM3475" s="1">
        <v>1.762</v>
      </c>
      <c r="BN3475" s="1">
        <v>22.744</v>
      </c>
      <c r="BO3475" s="1">
        <v>484.406</v>
      </c>
      <c r="BP3475" s="1">
        <v>7.89</v>
      </c>
      <c r="BQ3475" s="1">
        <v>1396.394</v>
      </c>
      <c r="BR3475" s="1">
        <v>8.337</v>
      </c>
      <c r="BS3475" s="1">
        <v>2.176</v>
      </c>
      <c r="BT3475" s="1">
        <v>16.38</v>
      </c>
      <c r="BU3475" s="1">
        <v>14.754</v>
      </c>
      <c r="BV3475" s="1">
        <v>-1.486</v>
      </c>
      <c r="BW3475" s="1">
        <v>-0.252</v>
      </c>
      <c r="BX3475" s="1">
        <v>10.722</v>
      </c>
      <c r="BY3475" s="1">
        <v>240.054</v>
      </c>
      <c r="BZ3475" s="1">
        <v>3.91</v>
      </c>
      <c r="CA3475" s="1">
        <v>658.278</v>
      </c>
      <c r="CB3475" s="1">
        <v>4.131</v>
      </c>
      <c r="CC3475" s="1">
        <v>1.026</v>
      </c>
      <c r="CD3475" s="1">
        <v>0.458</v>
      </c>
      <c r="CE3475" s="1">
        <v>2.332</v>
      </c>
      <c r="CF3475" s="1">
        <v>512.051</v>
      </c>
      <c r="CG3475" s="1">
        <v>336.444</v>
      </c>
      <c r="CH3475" s="1">
        <v>5.48</v>
      </c>
      <c r="CI3475" s="1">
        <v>31437.303</v>
      </c>
      <c r="CJ3475" s="1">
        <v>47.847</v>
      </c>
      <c r="CK3475" s="1">
        <v>12.72</v>
      </c>
      <c r="CL3475" s="1">
        <v>2413.053</v>
      </c>
      <c r="CM3475" s="1">
        <v>39.304</v>
      </c>
      <c r="CN3475" s="1">
        <v>5.79</v>
      </c>
      <c r="CO3475" s="1">
        <v>48.98</v>
      </c>
      <c r="CP3475" s="1">
        <v>9.084</v>
      </c>
      <c r="CQ3475" s="1">
        <v>2.9</v>
      </c>
      <c r="CR3475" s="1">
        <v>0.0</v>
      </c>
      <c r="CS3475" s="1">
        <v>23.27</v>
      </c>
      <c r="CT3475" s="1">
        <v>1.715</v>
      </c>
      <c r="CU3475" s="1">
        <v>178.045</v>
      </c>
      <c r="CV3475" s="1">
        <v>0.0</v>
      </c>
      <c r="CW3475" s="1">
        <v>557.687</v>
      </c>
      <c r="CX3475" s="1">
        <v>3.064</v>
      </c>
      <c r="CY3475" s="1">
        <v>0.0</v>
      </c>
      <c r="CZ3475" s="1">
        <v>0.869</v>
      </c>
      <c r="DA3475" s="1">
        <v>5810.412</v>
      </c>
      <c r="DB3475" s="1">
        <v>1046.061</v>
      </c>
      <c r="DC3475" s="1">
        <v>20.1</v>
      </c>
      <c r="DD3475" s="1">
        <v>2.014</v>
      </c>
      <c r="DE3475" s="1">
        <v>12.022</v>
      </c>
      <c r="DF3475" s="1">
        <v>244.352</v>
      </c>
      <c r="DG3475" s="1">
        <v>3.98</v>
      </c>
      <c r="DH3475" s="1">
        <v>738.116</v>
      </c>
      <c r="DI3475" s="1">
        <v>4.205</v>
      </c>
      <c r="DJ3475" s="1">
        <v>1.15</v>
      </c>
      <c r="DK3475" s="1">
        <v>30.475</v>
      </c>
      <c r="DL3475" s="1">
        <v>0.011</v>
      </c>
      <c r="DM3475" s="1">
        <v>0.047</v>
      </c>
      <c r="DN3475" s="1">
        <v>1.228</v>
      </c>
      <c r="DO3475" s="1">
        <v>0.02</v>
      </c>
      <c r="DP3475" s="1">
        <v>2.866</v>
      </c>
      <c r="DQ3475" s="1">
        <v>0.021</v>
      </c>
      <c r="DR3475" s="1">
        <v>0.004</v>
      </c>
      <c r="DS3475" s="1">
        <v>14.667</v>
      </c>
      <c r="DT3475" s="1">
        <v>0.313</v>
      </c>
      <c r="DU3475" s="1">
        <v>2.592</v>
      </c>
      <c r="DV3475" s="1">
        <v>58.325</v>
      </c>
      <c r="DW3475" s="1">
        <v>0.95</v>
      </c>
      <c r="DX3475" s="1">
        <v>159.122</v>
      </c>
      <c r="DY3475" s="1">
        <v>1.004</v>
      </c>
      <c r="DZ3475" s="1">
        <v>0.248</v>
      </c>
    </row>
    <row r="3476">
      <c r="A3476" s="1" t="s">
        <v>405</v>
      </c>
      <c r="B3476" s="1">
        <v>2003.0</v>
      </c>
      <c r="C3476" s="1" t="s">
        <v>406</v>
      </c>
      <c r="D3476" s="1">
        <v>1.6366857E7</v>
      </c>
      <c r="E3476" s="1">
        <v>6.29811511296E11</v>
      </c>
      <c r="G3476" s="1">
        <v>0.0</v>
      </c>
      <c r="H3476" s="1">
        <v>0.0</v>
      </c>
      <c r="I3476" s="1">
        <v>0.0</v>
      </c>
      <c r="J3476" s="1">
        <v>155.192</v>
      </c>
      <c r="K3476" s="1">
        <v>2.54</v>
      </c>
      <c r="L3476" s="1">
        <v>2.661</v>
      </c>
      <c r="M3476" s="1">
        <v>0.0</v>
      </c>
      <c r="N3476" s="1">
        <v>542.788</v>
      </c>
      <c r="O3476" s="1">
        <v>3.448</v>
      </c>
      <c r="P3476" s="1">
        <v>3.333</v>
      </c>
      <c r="Q3476" s="1">
        <v>6109.909</v>
      </c>
      <c r="R3476" s="1">
        <v>100.0</v>
      </c>
      <c r="S3476" s="1">
        <v>1623.403</v>
      </c>
      <c r="T3476" s="1">
        <v>26.57</v>
      </c>
      <c r="V3476" s="1">
        <v>0.0</v>
      </c>
      <c r="W3476" s="1">
        <v>0.0</v>
      </c>
      <c r="X3476" s="1">
        <v>0.0</v>
      </c>
      <c r="Y3476" s="1">
        <v>27.831</v>
      </c>
      <c r="Z3476" s="1">
        <v>9.502</v>
      </c>
      <c r="AA3476" s="1">
        <v>112.46</v>
      </c>
      <c r="AB3476" s="1">
        <v>6871.203</v>
      </c>
      <c r="AC3476" s="1">
        <v>95.47</v>
      </c>
      <c r="AD3476" s="1">
        <v>9.201</v>
      </c>
      <c r="AE3476" s="1">
        <v>0.671</v>
      </c>
      <c r="AF3476" s="1">
        <v>7.015</v>
      </c>
      <c r="AG3476" s="1">
        <v>64341.992</v>
      </c>
      <c r="AH3476" s="1">
        <v>1.672</v>
      </c>
      <c r="AI3476" s="1">
        <v>0.68</v>
      </c>
      <c r="AJ3476" s="1">
        <v>6.952</v>
      </c>
      <c r="AK3476" s="1">
        <v>5345.559</v>
      </c>
      <c r="AL3476" s="1">
        <v>87.49</v>
      </c>
      <c r="AM3476" s="1">
        <v>62910.168</v>
      </c>
      <c r="AN3476" s="1">
        <v>1029.642</v>
      </c>
      <c r="AO3476" s="1">
        <v>91.641</v>
      </c>
      <c r="AP3476" s="1">
        <v>97.835</v>
      </c>
      <c r="AQ3476" s="1">
        <v>0.691</v>
      </c>
      <c r="AR3476" s="1">
        <v>2.861</v>
      </c>
      <c r="AS3476" s="1">
        <v>416.833</v>
      </c>
      <c r="AT3476" s="1">
        <v>3361.672</v>
      </c>
      <c r="AU3476" s="1">
        <v>55.02</v>
      </c>
      <c r="AV3476" s="1">
        <v>25468.135</v>
      </c>
      <c r="AW3476" s="1">
        <v>-4.412</v>
      </c>
      <c r="AX3476" s="1">
        <v>-28.028</v>
      </c>
      <c r="AY3476" s="1">
        <v>37097.328</v>
      </c>
      <c r="AZ3476" s="1">
        <v>607.167</v>
      </c>
      <c r="BA3476" s="1">
        <v>57.631</v>
      </c>
      <c r="BB3476" s="1">
        <v>39.607</v>
      </c>
      <c r="BC3476" s="1">
        <v>51.82</v>
      </c>
      <c r="BD3476" s="1">
        <v>-34.307</v>
      </c>
      <c r="BE3476" s="1">
        <v>-0.104</v>
      </c>
      <c r="BF3476" s="1">
        <v>0.196</v>
      </c>
      <c r="BG3476" s="1">
        <v>4.277</v>
      </c>
      <c r="BH3476" s="1">
        <v>0.07</v>
      </c>
      <c r="BI3476" s="1">
        <v>11.991</v>
      </c>
      <c r="BJ3476" s="1">
        <v>0.073</v>
      </c>
      <c r="BK3476" s="1">
        <v>0.019</v>
      </c>
      <c r="BL3476" s="1">
        <v>1.182</v>
      </c>
      <c r="BM3476" s="1">
        <v>0.036</v>
      </c>
      <c r="BN3476" s="1">
        <v>22.781</v>
      </c>
      <c r="BO3476" s="1">
        <v>487.571</v>
      </c>
      <c r="BP3476" s="1">
        <v>7.98</v>
      </c>
      <c r="BQ3476" s="1">
        <v>1391.87</v>
      </c>
      <c r="BR3476" s="1">
        <v>8.359</v>
      </c>
      <c r="BS3476" s="1">
        <v>2.165</v>
      </c>
      <c r="BT3476" s="1">
        <v>16.99</v>
      </c>
      <c r="BU3476" s="1">
        <v>15.108</v>
      </c>
      <c r="BV3476" s="1">
        <v>2.669</v>
      </c>
      <c r="BW3476" s="1">
        <v>0.226</v>
      </c>
      <c r="BX3476" s="1">
        <v>10.948</v>
      </c>
      <c r="BY3476" s="1">
        <v>245.618</v>
      </c>
      <c r="BZ3476" s="1">
        <v>4.02</v>
      </c>
      <c r="CA3476" s="1">
        <v>668.925</v>
      </c>
      <c r="CB3476" s="1">
        <v>4.211</v>
      </c>
      <c r="CC3476" s="1">
        <v>1.04</v>
      </c>
      <c r="CD3476" s="1">
        <v>0.148</v>
      </c>
      <c r="CE3476" s="1">
        <v>0.758</v>
      </c>
      <c r="CF3476" s="1">
        <v>512.808</v>
      </c>
      <c r="CG3476" s="1">
        <v>360.485</v>
      </c>
      <c r="CH3476" s="1">
        <v>5.9</v>
      </c>
      <c r="CI3476" s="1">
        <v>31332.125</v>
      </c>
      <c r="CJ3476" s="1">
        <v>0.069</v>
      </c>
      <c r="CK3476" s="1">
        <v>0.027</v>
      </c>
      <c r="CL3476" s="1">
        <v>2403.075</v>
      </c>
      <c r="CM3476" s="1">
        <v>39.331</v>
      </c>
      <c r="CN3476" s="1">
        <v>6.18</v>
      </c>
      <c r="CO3476" s="1">
        <v>48.726</v>
      </c>
      <c r="CP3476" s="1">
        <v>7.961</v>
      </c>
      <c r="CQ3476" s="1">
        <v>2.54</v>
      </c>
      <c r="CR3476" s="1">
        <v>0.0</v>
      </c>
      <c r="CS3476" s="1">
        <v>-12.358</v>
      </c>
      <c r="CT3476" s="1">
        <v>-1.123</v>
      </c>
      <c r="CU3476" s="1">
        <v>155.192</v>
      </c>
      <c r="CV3476" s="1">
        <v>0.0</v>
      </c>
      <c r="CW3476" s="1">
        <v>486.413</v>
      </c>
      <c r="CX3476" s="1">
        <v>2.661</v>
      </c>
      <c r="CY3476" s="1">
        <v>0.0</v>
      </c>
      <c r="CZ3476" s="1">
        <v>0.756</v>
      </c>
      <c r="DA3476" s="1">
        <v>5833.13</v>
      </c>
      <c r="DB3476" s="1">
        <v>1053.076</v>
      </c>
      <c r="DC3476" s="1">
        <v>-0.28</v>
      </c>
      <c r="DD3476" s="1">
        <v>-0.19</v>
      </c>
      <c r="DE3476" s="1">
        <v>11.832</v>
      </c>
      <c r="DF3476" s="1">
        <v>241.952</v>
      </c>
      <c r="DG3476" s="1">
        <v>3.96</v>
      </c>
      <c r="DH3476" s="1">
        <v>722.945</v>
      </c>
      <c r="DI3476" s="1">
        <v>4.148</v>
      </c>
      <c r="DJ3476" s="1">
        <v>1.124</v>
      </c>
      <c r="DK3476" s="1">
        <v>80.399</v>
      </c>
      <c r="DL3476" s="1">
        <v>0.037</v>
      </c>
      <c r="DM3476" s="1">
        <v>0.084</v>
      </c>
      <c r="DN3476" s="1">
        <v>1.833</v>
      </c>
      <c r="DO3476" s="1">
        <v>0.03</v>
      </c>
      <c r="DP3476" s="1">
        <v>5.118</v>
      </c>
      <c r="DQ3476" s="1">
        <v>0.031</v>
      </c>
      <c r="DR3476" s="1">
        <v>0.008</v>
      </c>
      <c r="DS3476" s="1">
        <v>39.323</v>
      </c>
      <c r="DT3476" s="1">
        <v>0.999</v>
      </c>
      <c r="DU3476" s="1">
        <v>3.591</v>
      </c>
      <c r="DV3476" s="1">
        <v>80.651</v>
      </c>
      <c r="DW3476" s="1">
        <v>1.32</v>
      </c>
      <c r="DX3476" s="1">
        <v>219.424</v>
      </c>
      <c r="DY3476" s="1">
        <v>1.383</v>
      </c>
      <c r="DZ3476" s="1">
        <v>0.341</v>
      </c>
    </row>
    <row r="3477">
      <c r="A3477" s="1" t="s">
        <v>405</v>
      </c>
      <c r="B3477" s="1">
        <v>2004.0</v>
      </c>
      <c r="C3477" s="1" t="s">
        <v>406</v>
      </c>
      <c r="D3477" s="1">
        <v>1.6425521E7</v>
      </c>
      <c r="E3477" s="1">
        <v>6.4633143296E11</v>
      </c>
      <c r="G3477" s="1">
        <v>0.0</v>
      </c>
      <c r="H3477" s="1">
        <v>0.0</v>
      </c>
      <c r="I3477" s="1">
        <v>0.0</v>
      </c>
      <c r="J3477" s="1">
        <v>201.516</v>
      </c>
      <c r="K3477" s="1">
        <v>3.31</v>
      </c>
      <c r="L3477" s="1">
        <v>3.316</v>
      </c>
      <c r="M3477" s="1">
        <v>0.0</v>
      </c>
      <c r="N3477" s="1">
        <v>524.644</v>
      </c>
      <c r="O3477" s="1">
        <v>-1.389</v>
      </c>
      <c r="P3477" s="1">
        <v>-1.389</v>
      </c>
      <c r="Q3477" s="1">
        <v>6003.53</v>
      </c>
      <c r="R3477" s="1">
        <v>98.611</v>
      </c>
      <c r="S3477" s="1">
        <v>1518.978</v>
      </c>
      <c r="T3477" s="1">
        <v>24.95</v>
      </c>
      <c r="V3477" s="1">
        <v>0.0</v>
      </c>
      <c r="W3477" s="1">
        <v>0.0</v>
      </c>
      <c r="X3477" s="1">
        <v>0.0</v>
      </c>
      <c r="Y3477" s="1">
        <v>24.995</v>
      </c>
      <c r="Z3477" s="1">
        <v>9.064</v>
      </c>
      <c r="AA3477" s="1">
        <v>116.04</v>
      </c>
      <c r="AB3477" s="1">
        <v>7064.616</v>
      </c>
      <c r="AC3477" s="1">
        <v>99.82</v>
      </c>
      <c r="AD3477" s="1">
        <v>9.321</v>
      </c>
      <c r="AE3477" s="1">
        <v>3.387</v>
      </c>
      <c r="AF3477" s="1">
        <v>35.668</v>
      </c>
      <c r="AG3477" s="1">
        <v>66283.695</v>
      </c>
      <c r="AH3477" s="1">
        <v>1.684</v>
      </c>
      <c r="AI3477" s="1">
        <v>3.124</v>
      </c>
      <c r="AJ3477" s="1">
        <v>32.169</v>
      </c>
      <c r="AK3477" s="1">
        <v>5521.895</v>
      </c>
      <c r="AL3477" s="1">
        <v>90.7</v>
      </c>
      <c r="AM3477" s="1">
        <v>64643.938</v>
      </c>
      <c r="AN3477" s="1">
        <v>1061.81</v>
      </c>
      <c r="AO3477" s="1">
        <v>90.864</v>
      </c>
      <c r="AP3477" s="1">
        <v>97.596</v>
      </c>
      <c r="AQ3477" s="1">
        <v>2.386</v>
      </c>
      <c r="AR3477" s="1">
        <v>9.944</v>
      </c>
      <c r="AS3477" s="1">
        <v>426.778</v>
      </c>
      <c r="AT3477" s="1">
        <v>3652.243</v>
      </c>
      <c r="AU3477" s="1">
        <v>59.99</v>
      </c>
      <c r="AV3477" s="1">
        <v>25982.602</v>
      </c>
      <c r="AW3477" s="1">
        <v>17.952</v>
      </c>
      <c r="AX3477" s="1">
        <v>109.0</v>
      </c>
      <c r="AY3477" s="1">
        <v>43600.852</v>
      </c>
      <c r="AZ3477" s="1">
        <v>716.167</v>
      </c>
      <c r="BA3477" s="1">
        <v>60.098</v>
      </c>
      <c r="BB3477" s="1">
        <v>39.227</v>
      </c>
      <c r="BC3477" s="1">
        <v>52.37</v>
      </c>
      <c r="BD3477" s="1">
        <v>32.919</v>
      </c>
      <c r="BE3477" s="1">
        <v>0.063</v>
      </c>
      <c r="BF3477" s="1">
        <v>0.259</v>
      </c>
      <c r="BG3477" s="1">
        <v>5.479</v>
      </c>
      <c r="BH3477" s="1">
        <v>0.09</v>
      </c>
      <c r="BI3477" s="1">
        <v>15.795</v>
      </c>
      <c r="BJ3477" s="1">
        <v>0.09</v>
      </c>
      <c r="BK3477" s="1">
        <v>0.024</v>
      </c>
      <c r="BL3477" s="1">
        <v>14.481</v>
      </c>
      <c r="BM3477" s="1">
        <v>3.376</v>
      </c>
      <c r="BN3477" s="1">
        <v>26.157</v>
      </c>
      <c r="BO3477" s="1">
        <v>555.234</v>
      </c>
      <c r="BP3477" s="1">
        <v>9.12</v>
      </c>
      <c r="BQ3477" s="1">
        <v>1592.459</v>
      </c>
      <c r="BR3477" s="1">
        <v>9.136</v>
      </c>
      <c r="BS3477" s="1">
        <v>2.404</v>
      </c>
      <c r="BT3477" s="1">
        <v>16.22</v>
      </c>
      <c r="BU3477" s="1">
        <v>13.978</v>
      </c>
      <c r="BV3477" s="1">
        <v>-4.877</v>
      </c>
      <c r="BW3477" s="1">
        <v>-0.59</v>
      </c>
      <c r="BX3477" s="1">
        <v>10.358</v>
      </c>
      <c r="BY3477" s="1">
        <v>232.565</v>
      </c>
      <c r="BZ3477" s="1">
        <v>3.82</v>
      </c>
      <c r="CA3477" s="1">
        <v>630.59</v>
      </c>
      <c r="CB3477" s="1">
        <v>3.827</v>
      </c>
      <c r="CC3477" s="1">
        <v>0.952</v>
      </c>
      <c r="CD3477" s="1">
        <v>4.605</v>
      </c>
      <c r="CE3477" s="1">
        <v>23.613</v>
      </c>
      <c r="CF3477" s="1">
        <v>536.421</v>
      </c>
      <c r="CG3477" s="1">
        <v>350.674</v>
      </c>
      <c r="CH3477" s="1">
        <v>5.76</v>
      </c>
      <c r="CI3477" s="1">
        <v>32657.805</v>
      </c>
      <c r="CJ3477" s="1">
        <v>-6.495</v>
      </c>
      <c r="CK3477" s="1">
        <v>-2.555</v>
      </c>
      <c r="CL3477" s="1">
        <v>2238.968</v>
      </c>
      <c r="CM3477" s="1">
        <v>36.776</v>
      </c>
      <c r="CN3477" s="1">
        <v>5.77</v>
      </c>
      <c r="CO3477" s="1">
        <v>49.305</v>
      </c>
      <c r="CP3477" s="1">
        <v>10.39</v>
      </c>
      <c r="CQ3477" s="1">
        <v>3.31</v>
      </c>
      <c r="CR3477" s="1">
        <v>0.0</v>
      </c>
      <c r="CS3477" s="1">
        <v>30.515</v>
      </c>
      <c r="CT3477" s="1">
        <v>2.429</v>
      </c>
      <c r="CU3477" s="1">
        <v>201.516</v>
      </c>
      <c r="CV3477" s="1">
        <v>0.0</v>
      </c>
      <c r="CW3477" s="1">
        <v>632.572</v>
      </c>
      <c r="CX3477" s="1">
        <v>3.316</v>
      </c>
      <c r="CY3477" s="1">
        <v>0.0</v>
      </c>
      <c r="CZ3477" s="1">
        <v>0.955</v>
      </c>
      <c r="DA3477" s="1">
        <v>6077.128</v>
      </c>
      <c r="DB3477" s="1">
        <v>1088.744</v>
      </c>
      <c r="DC3477" s="1">
        <v>34.082</v>
      </c>
      <c r="DD3477" s="1">
        <v>3.967</v>
      </c>
      <c r="DE3477" s="1">
        <v>15.799</v>
      </c>
      <c r="DF3477" s="1">
        <v>322.669</v>
      </c>
      <c r="DG3477" s="1">
        <v>5.3</v>
      </c>
      <c r="DH3477" s="1">
        <v>961.869</v>
      </c>
      <c r="DI3477" s="1">
        <v>5.31</v>
      </c>
      <c r="DJ3477" s="1">
        <v>1.452</v>
      </c>
      <c r="DK3477" s="1">
        <v>7.807</v>
      </c>
      <c r="DL3477" s="1">
        <v>0.006</v>
      </c>
      <c r="DM3477" s="1">
        <v>0.09</v>
      </c>
      <c r="DN3477" s="1">
        <v>1.826</v>
      </c>
      <c r="DO3477" s="1">
        <v>0.03</v>
      </c>
      <c r="DP3477" s="1">
        <v>5.468</v>
      </c>
      <c r="DQ3477" s="1">
        <v>0.03</v>
      </c>
      <c r="DR3477" s="1">
        <v>0.008</v>
      </c>
      <c r="DS3477" s="1">
        <v>41.654</v>
      </c>
      <c r="DT3477" s="1">
        <v>1.468</v>
      </c>
      <c r="DU3477" s="1">
        <v>5.06</v>
      </c>
      <c r="DV3477" s="1">
        <v>113.847</v>
      </c>
      <c r="DW3477" s="1">
        <v>1.87</v>
      </c>
      <c r="DX3477" s="1">
        <v>308.034</v>
      </c>
      <c r="DY3477" s="1">
        <v>1.873</v>
      </c>
      <c r="DZ3477" s="1">
        <v>0.465</v>
      </c>
    </row>
    <row r="3478">
      <c r="A3478" s="1" t="s">
        <v>405</v>
      </c>
      <c r="B3478" s="1">
        <v>2005.0</v>
      </c>
      <c r="C3478" s="1" t="s">
        <v>406</v>
      </c>
      <c r="D3478" s="1">
        <v>1.6465658E7</v>
      </c>
      <c r="E3478" s="1">
        <v>6.64118296576E11</v>
      </c>
      <c r="G3478" s="1">
        <v>0.0</v>
      </c>
      <c r="H3478" s="1">
        <v>0.0</v>
      </c>
      <c r="I3478" s="1">
        <v>0.0</v>
      </c>
      <c r="J3478" s="1">
        <v>319.453</v>
      </c>
      <c r="K3478" s="1">
        <v>5.26</v>
      </c>
      <c r="L3478" s="1">
        <v>5.338</v>
      </c>
      <c r="M3478" s="1">
        <v>0.0</v>
      </c>
      <c r="N3478" s="1">
        <v>513.549</v>
      </c>
      <c r="O3478" s="1">
        <v>-4.507</v>
      </c>
      <c r="P3478" s="1">
        <v>-4.444</v>
      </c>
      <c r="Q3478" s="1">
        <v>5718.974</v>
      </c>
      <c r="R3478" s="1">
        <v>94.167</v>
      </c>
      <c r="S3478" s="1">
        <v>1427.213</v>
      </c>
      <c r="T3478" s="1">
        <v>23.5</v>
      </c>
      <c r="V3478" s="1">
        <v>0.0</v>
      </c>
      <c r="W3478" s="1">
        <v>0.0</v>
      </c>
      <c r="X3478" s="1">
        <v>0.0</v>
      </c>
      <c r="Y3478" s="1">
        <v>23.851</v>
      </c>
      <c r="Z3478" s="1">
        <v>8.474</v>
      </c>
      <c r="AA3478" s="1">
        <v>116.82</v>
      </c>
      <c r="AB3478" s="1">
        <v>7094.767</v>
      </c>
      <c r="AC3478" s="1">
        <v>98.53</v>
      </c>
      <c r="AD3478" s="1">
        <v>9.043</v>
      </c>
      <c r="AE3478" s="1">
        <v>2.158</v>
      </c>
      <c r="AF3478" s="1">
        <v>23.498</v>
      </c>
      <c r="AG3478" s="1">
        <v>67549.203</v>
      </c>
      <c r="AH3478" s="1">
        <v>1.675</v>
      </c>
      <c r="AI3478" s="1">
        <v>1.538</v>
      </c>
      <c r="AJ3478" s="1">
        <v>16.335</v>
      </c>
      <c r="AK3478" s="1">
        <v>5287.976</v>
      </c>
      <c r="AL3478" s="1">
        <v>87.07</v>
      </c>
      <c r="AM3478" s="1">
        <v>65478.414</v>
      </c>
      <c r="AN3478" s="1">
        <v>1078.145</v>
      </c>
      <c r="AO3478" s="1">
        <v>88.369</v>
      </c>
      <c r="AP3478" s="1">
        <v>97.02</v>
      </c>
      <c r="AQ3478" s="1">
        <v>-2.864</v>
      </c>
      <c r="AR3478" s="1">
        <v>-12.222</v>
      </c>
      <c r="AS3478" s="1">
        <v>414.556</v>
      </c>
      <c r="AT3478" s="1">
        <v>3498.19</v>
      </c>
      <c r="AU3478" s="1">
        <v>57.6</v>
      </c>
      <c r="AV3478" s="1">
        <v>25176.982</v>
      </c>
      <c r="AW3478" s="1">
        <v>-8.774</v>
      </c>
      <c r="AX3478" s="1">
        <v>-62.833</v>
      </c>
      <c r="AY3478" s="1">
        <v>39678.543</v>
      </c>
      <c r="AZ3478" s="1">
        <v>653.333</v>
      </c>
      <c r="BA3478" s="1">
        <v>58.459</v>
      </c>
      <c r="BB3478" s="1">
        <v>37.305</v>
      </c>
      <c r="BC3478" s="1">
        <v>50.6</v>
      </c>
      <c r="BD3478" s="1">
        <v>-8.077</v>
      </c>
      <c r="BE3478" s="1">
        <v>-0.023</v>
      </c>
      <c r="BF3478" s="1">
        <v>0.237</v>
      </c>
      <c r="BG3478" s="1">
        <v>5.466</v>
      </c>
      <c r="BH3478" s="1">
        <v>0.09</v>
      </c>
      <c r="BI3478" s="1">
        <v>14.367</v>
      </c>
      <c r="BJ3478" s="1">
        <v>0.091</v>
      </c>
      <c r="BK3478" s="1">
        <v>0.021</v>
      </c>
      <c r="BL3478" s="1">
        <v>25.381</v>
      </c>
      <c r="BM3478" s="1">
        <v>6.964</v>
      </c>
      <c r="BN3478" s="1">
        <v>33.121</v>
      </c>
      <c r="BO3478" s="1">
        <v>695.994</v>
      </c>
      <c r="BP3478" s="1">
        <v>11.46</v>
      </c>
      <c r="BQ3478" s="1">
        <v>2011.492</v>
      </c>
      <c r="BR3478" s="1">
        <v>11.631</v>
      </c>
      <c r="BS3478" s="1">
        <v>2.98</v>
      </c>
      <c r="BT3478" s="1">
        <v>18.29</v>
      </c>
      <c r="BU3478" s="1">
        <v>15.657</v>
      </c>
      <c r="BV3478" s="1">
        <v>4.59</v>
      </c>
      <c r="BW3478" s="1">
        <v>0.388</v>
      </c>
      <c r="BX3478" s="1">
        <v>10.746</v>
      </c>
      <c r="BY3478" s="1">
        <v>242.93</v>
      </c>
      <c r="BZ3478" s="1">
        <v>4.0</v>
      </c>
      <c r="CA3478" s="1">
        <v>652.622</v>
      </c>
      <c r="CB3478" s="1">
        <v>4.06</v>
      </c>
      <c r="CC3478" s="1">
        <v>0.967</v>
      </c>
      <c r="CD3478" s="1">
        <v>6.152</v>
      </c>
      <c r="CE3478" s="1">
        <v>33.001</v>
      </c>
      <c r="CF3478" s="1">
        <v>569.423</v>
      </c>
      <c r="CG3478" s="1">
        <v>362.573</v>
      </c>
      <c r="CH3478" s="1">
        <v>5.97</v>
      </c>
      <c r="CI3478" s="1">
        <v>34582.457</v>
      </c>
      <c r="CJ3478" s="1">
        <v>-20.314</v>
      </c>
      <c r="CK3478" s="1">
        <v>-7.471</v>
      </c>
      <c r="CL3478" s="1">
        <v>1779.804</v>
      </c>
      <c r="CM3478" s="1">
        <v>29.306</v>
      </c>
      <c r="CN3478" s="1">
        <v>6.059</v>
      </c>
      <c r="CO3478" s="1">
        <v>51.241</v>
      </c>
      <c r="CP3478" s="1">
        <v>16.49</v>
      </c>
      <c r="CQ3478" s="1">
        <v>5.26</v>
      </c>
      <c r="CR3478" s="1">
        <v>0.0</v>
      </c>
      <c r="CS3478" s="1">
        <v>58.703</v>
      </c>
      <c r="CT3478" s="1">
        <v>6.099</v>
      </c>
      <c r="CU3478" s="1">
        <v>319.453</v>
      </c>
      <c r="CV3478" s="1">
        <v>0.0</v>
      </c>
      <c r="CW3478" s="1">
        <v>1001.463</v>
      </c>
      <c r="CX3478" s="1">
        <v>5.338</v>
      </c>
      <c r="CY3478" s="1">
        <v>0.0</v>
      </c>
      <c r="CZ3478" s="1">
        <v>1.484</v>
      </c>
      <c r="DA3478" s="1">
        <v>5983.97</v>
      </c>
      <c r="DB3478" s="1">
        <v>1112.242</v>
      </c>
      <c r="DC3478" s="1">
        <v>40.316</v>
      </c>
      <c r="DD3478" s="1">
        <v>6.575</v>
      </c>
      <c r="DE3478" s="1">
        <v>22.375</v>
      </c>
      <c r="DF3478" s="1">
        <v>453.064</v>
      </c>
      <c r="DG3478" s="1">
        <v>7.46</v>
      </c>
      <c r="DH3478" s="1">
        <v>1358.87</v>
      </c>
      <c r="DI3478" s="1">
        <v>7.571</v>
      </c>
      <c r="DJ3478" s="1">
        <v>2.013</v>
      </c>
      <c r="DK3478" s="1">
        <v>3.196</v>
      </c>
      <c r="DL3478" s="1">
        <v>0.002</v>
      </c>
      <c r="DM3478" s="1">
        <v>0.092</v>
      </c>
      <c r="DN3478" s="1">
        <v>2.429</v>
      </c>
      <c r="DO3478" s="1">
        <v>0.04</v>
      </c>
      <c r="DP3478" s="1">
        <v>5.583</v>
      </c>
      <c r="DQ3478" s="1">
        <v>0.041</v>
      </c>
      <c r="DR3478" s="1">
        <v>0.008</v>
      </c>
      <c r="DS3478" s="1">
        <v>10.712</v>
      </c>
      <c r="DT3478" s="1">
        <v>0.497</v>
      </c>
      <c r="DU3478" s="1">
        <v>5.556</v>
      </c>
      <c r="DV3478" s="1">
        <v>125.716</v>
      </c>
      <c r="DW3478" s="1">
        <v>2.07</v>
      </c>
      <c r="DX3478" s="1">
        <v>337.457</v>
      </c>
      <c r="DY3478" s="1">
        <v>2.101</v>
      </c>
      <c r="DZ3478" s="1">
        <v>0.5</v>
      </c>
    </row>
    <row r="3479">
      <c r="A3479" s="1" t="s">
        <v>405</v>
      </c>
      <c r="B3479" s="1">
        <v>2006.0</v>
      </c>
      <c r="C3479" s="1" t="s">
        <v>406</v>
      </c>
      <c r="D3479" s="1">
        <v>1.6493808E7</v>
      </c>
      <c r="E3479" s="1">
        <v>6.91453820928E11</v>
      </c>
      <c r="G3479" s="1">
        <v>0.465</v>
      </c>
      <c r="H3479" s="1">
        <v>28.216</v>
      </c>
      <c r="I3479" s="1">
        <v>0.465</v>
      </c>
      <c r="J3479" s="1">
        <v>313.451</v>
      </c>
      <c r="K3479" s="1">
        <v>5.17</v>
      </c>
      <c r="L3479" s="1">
        <v>5.301</v>
      </c>
      <c r="M3479" s="1">
        <v>0.043</v>
      </c>
      <c r="N3479" s="1">
        <v>513.228</v>
      </c>
      <c r="O3479" s="1">
        <v>-4.72</v>
      </c>
      <c r="P3479" s="1">
        <v>-4.444</v>
      </c>
      <c r="Q3479" s="1">
        <v>5439.752</v>
      </c>
      <c r="R3479" s="1">
        <v>89.722</v>
      </c>
      <c r="S3479" s="1">
        <v>1439.328</v>
      </c>
      <c r="T3479" s="1">
        <v>23.74</v>
      </c>
      <c r="V3479" s="1">
        <v>0.0</v>
      </c>
      <c r="W3479" s="1">
        <v>0.0</v>
      </c>
      <c r="X3479" s="1">
        <v>0.0</v>
      </c>
      <c r="Y3479" s="1">
        <v>24.344</v>
      </c>
      <c r="Z3479" s="1">
        <v>8.242</v>
      </c>
      <c r="AA3479" s="1">
        <v>118.98</v>
      </c>
      <c r="AB3479" s="1">
        <v>7213.616</v>
      </c>
      <c r="AC3479" s="1">
        <v>97.52</v>
      </c>
      <c r="AD3479" s="1">
        <v>9.141</v>
      </c>
      <c r="AE3479" s="1">
        <v>-2.038</v>
      </c>
      <c r="AF3479" s="1">
        <v>-22.666</v>
      </c>
      <c r="AG3479" s="1">
        <v>66059.688</v>
      </c>
      <c r="AH3479" s="1">
        <v>1.576</v>
      </c>
      <c r="AI3479" s="1">
        <v>-2.158</v>
      </c>
      <c r="AJ3479" s="1">
        <v>-23.267</v>
      </c>
      <c r="AK3479" s="1">
        <v>5213.472</v>
      </c>
      <c r="AL3479" s="1">
        <v>85.99</v>
      </c>
      <c r="AM3479" s="1">
        <v>63956.008</v>
      </c>
      <c r="AN3479" s="1">
        <v>1054.878</v>
      </c>
      <c r="AO3479" s="1">
        <v>88.177</v>
      </c>
      <c r="AP3479" s="1">
        <v>96.908</v>
      </c>
      <c r="AQ3479" s="1">
        <v>-3.973</v>
      </c>
      <c r="AR3479" s="1">
        <v>-16.472</v>
      </c>
      <c r="AS3479" s="1">
        <v>398.083</v>
      </c>
      <c r="AT3479" s="1">
        <v>3464.33</v>
      </c>
      <c r="AU3479" s="1">
        <v>57.14</v>
      </c>
      <c r="AV3479" s="1">
        <v>24135.32</v>
      </c>
      <c r="AW3479" s="1">
        <v>-1.271</v>
      </c>
      <c r="AX3479" s="1">
        <v>-8.306</v>
      </c>
      <c r="AY3479" s="1">
        <v>39107.27</v>
      </c>
      <c r="AZ3479" s="1">
        <v>645.028</v>
      </c>
      <c r="BA3479" s="1">
        <v>58.593</v>
      </c>
      <c r="BB3479" s="1">
        <v>36.57</v>
      </c>
      <c r="BC3479" s="1">
        <v>50.05</v>
      </c>
      <c r="BD3479" s="1">
        <v>19.544</v>
      </c>
      <c r="BE3479" s="1">
        <v>0.045</v>
      </c>
      <c r="BF3479" s="1">
        <v>0.281</v>
      </c>
      <c r="BG3479" s="1">
        <v>6.669</v>
      </c>
      <c r="BH3479" s="1">
        <v>0.11</v>
      </c>
      <c r="BI3479" s="1">
        <v>17.054</v>
      </c>
      <c r="BJ3479" s="1">
        <v>0.113</v>
      </c>
      <c r="BK3479" s="1">
        <v>0.026</v>
      </c>
      <c r="BL3479" s="1">
        <v>4.71</v>
      </c>
      <c r="BM3479" s="1">
        <v>0.538</v>
      </c>
      <c r="BN3479" s="1">
        <v>33.659</v>
      </c>
      <c r="BO3479" s="1">
        <v>699.05</v>
      </c>
      <c r="BP3479" s="1">
        <v>11.53</v>
      </c>
      <c r="BQ3479" s="1">
        <v>2040.695</v>
      </c>
      <c r="BR3479" s="1">
        <v>11.823</v>
      </c>
      <c r="BS3479" s="1">
        <v>3.092</v>
      </c>
      <c r="BT3479" s="1">
        <v>21.46</v>
      </c>
      <c r="BU3479" s="1">
        <v>18.037</v>
      </c>
      <c r="BV3479" s="1">
        <v>-13.209</v>
      </c>
      <c r="BW3479" s="1">
        <v>-1.469</v>
      </c>
      <c r="BX3479" s="1">
        <v>9.277</v>
      </c>
      <c r="BY3479" s="1">
        <v>210.382</v>
      </c>
      <c r="BZ3479" s="1">
        <v>3.47</v>
      </c>
      <c r="CA3479" s="1">
        <v>562.428</v>
      </c>
      <c r="CB3479" s="1">
        <v>3.558</v>
      </c>
      <c r="CC3479" s="1">
        <v>0.852</v>
      </c>
      <c r="CD3479" s="1">
        <v>-0.413</v>
      </c>
      <c r="CE3479" s="1">
        <v>-2.35</v>
      </c>
      <c r="CF3479" s="1">
        <v>567.073</v>
      </c>
      <c r="CG3479" s="1">
        <v>309.813</v>
      </c>
      <c r="CH3479" s="1">
        <v>5.11</v>
      </c>
      <c r="CI3479" s="1">
        <v>34380.938</v>
      </c>
      <c r="CJ3479" s="1">
        <v>-16.956</v>
      </c>
      <c r="CK3479" s="1">
        <v>-4.969</v>
      </c>
      <c r="CL3479" s="1">
        <v>1475.491</v>
      </c>
      <c r="CM3479" s="1">
        <v>24.336</v>
      </c>
      <c r="CN3479" s="1">
        <v>5.24</v>
      </c>
      <c r="CO3479" s="1">
        <v>52.095</v>
      </c>
      <c r="CP3479" s="1">
        <v>16.231</v>
      </c>
      <c r="CQ3479" s="1">
        <v>5.17</v>
      </c>
      <c r="CR3479" s="1">
        <v>0.0</v>
      </c>
      <c r="CS3479" s="1">
        <v>-1.568</v>
      </c>
      <c r="CT3479" s="1">
        <v>-0.258</v>
      </c>
      <c r="CU3479" s="1">
        <v>313.451</v>
      </c>
      <c r="CV3479" s="1">
        <v>0.0</v>
      </c>
      <c r="CW3479" s="1">
        <v>984.081</v>
      </c>
      <c r="CX3479" s="1">
        <v>5.301</v>
      </c>
      <c r="CY3479" s="1">
        <v>0.0</v>
      </c>
      <c r="CZ3479" s="1">
        <v>1.491</v>
      </c>
      <c r="DA3479" s="1">
        <v>5912.521</v>
      </c>
      <c r="DB3479" s="1">
        <v>1089.576</v>
      </c>
      <c r="DC3479" s="1">
        <v>14.304</v>
      </c>
      <c r="DD3479" s="1">
        <v>2.008</v>
      </c>
      <c r="DE3479" s="1">
        <v>24.382</v>
      </c>
      <c r="DF3479" s="1">
        <v>488.668</v>
      </c>
      <c r="DG3479" s="1">
        <v>8.06</v>
      </c>
      <c r="DH3479" s="1">
        <v>1478.267</v>
      </c>
      <c r="DI3479" s="1">
        <v>8.265</v>
      </c>
      <c r="DJ3479" s="1">
        <v>2.24</v>
      </c>
      <c r="DK3479" s="1">
        <v>2.994</v>
      </c>
      <c r="DL3479" s="1">
        <v>0.002</v>
      </c>
      <c r="DM3479" s="1">
        <v>0.094</v>
      </c>
      <c r="DN3479" s="1">
        <v>2.425</v>
      </c>
      <c r="DO3479" s="1">
        <v>0.04</v>
      </c>
      <c r="DP3479" s="1">
        <v>5.71</v>
      </c>
      <c r="DQ3479" s="1">
        <v>0.041</v>
      </c>
      <c r="DR3479" s="1">
        <v>0.009</v>
      </c>
      <c r="DS3479" s="1">
        <v>32.269</v>
      </c>
      <c r="DT3479" s="1">
        <v>1.754</v>
      </c>
      <c r="DU3479" s="1">
        <v>7.31</v>
      </c>
      <c r="DV3479" s="1">
        <v>166.123</v>
      </c>
      <c r="DW3479" s="1">
        <v>2.74</v>
      </c>
      <c r="DX3479" s="1">
        <v>443.206</v>
      </c>
      <c r="DY3479" s="1">
        <v>2.81</v>
      </c>
      <c r="DZ3479" s="1">
        <v>0.672</v>
      </c>
    </row>
    <row r="3480">
      <c r="A3480" s="1" t="s">
        <v>405</v>
      </c>
      <c r="B3480" s="1">
        <v>2007.0</v>
      </c>
      <c r="C3480" s="1" t="s">
        <v>406</v>
      </c>
      <c r="D3480" s="1">
        <v>1.6531313E7</v>
      </c>
      <c r="E3480" s="1">
        <v>7.21200021504E11</v>
      </c>
      <c r="F3480" s="1">
        <v>716.253</v>
      </c>
      <c r="G3480" s="1">
        <v>3.333</v>
      </c>
      <c r="H3480" s="1">
        <v>229.793</v>
      </c>
      <c r="I3480" s="1">
        <v>3.799</v>
      </c>
      <c r="J3480" s="1">
        <v>241.965</v>
      </c>
      <c r="K3480" s="1">
        <v>4.0</v>
      </c>
      <c r="L3480" s="1">
        <v>3.858</v>
      </c>
      <c r="M3480" s="1">
        <v>0.343</v>
      </c>
      <c r="N3480" s="1">
        <v>511.574</v>
      </c>
      <c r="O3480" s="1">
        <v>8.978</v>
      </c>
      <c r="P3480" s="1">
        <v>8.056</v>
      </c>
      <c r="Q3480" s="1">
        <v>5914.701</v>
      </c>
      <c r="R3480" s="1">
        <v>97.778</v>
      </c>
      <c r="S3480" s="1">
        <v>1507.442</v>
      </c>
      <c r="T3480" s="1">
        <v>24.92</v>
      </c>
      <c r="V3480" s="1">
        <v>0.0</v>
      </c>
      <c r="W3480" s="1">
        <v>0.0</v>
      </c>
      <c r="X3480" s="1">
        <v>0.0</v>
      </c>
      <c r="Y3480" s="1">
        <v>24.035</v>
      </c>
      <c r="Z3480" s="1">
        <v>8.837</v>
      </c>
      <c r="AA3480" s="1">
        <v>121.29</v>
      </c>
      <c r="AB3480" s="1">
        <v>7336.985</v>
      </c>
      <c r="AC3480" s="1">
        <v>103.68</v>
      </c>
      <c r="AD3480" s="1">
        <v>9.556</v>
      </c>
      <c r="AE3480" s="1">
        <v>1.647</v>
      </c>
      <c r="AF3480" s="1">
        <v>17.948</v>
      </c>
      <c r="AG3480" s="1">
        <v>66995.531</v>
      </c>
      <c r="AH3480" s="1">
        <v>1.536</v>
      </c>
      <c r="AI3480" s="1">
        <v>1.372</v>
      </c>
      <c r="AJ3480" s="1">
        <v>14.475</v>
      </c>
      <c r="AK3480" s="1">
        <v>5558.542</v>
      </c>
      <c r="AL3480" s="1">
        <v>91.89</v>
      </c>
      <c r="AM3480" s="1">
        <v>64686.543</v>
      </c>
      <c r="AN3480" s="1">
        <v>1069.354</v>
      </c>
      <c r="AO3480" s="1">
        <v>88.628</v>
      </c>
      <c r="AP3480" s="1">
        <v>96.649</v>
      </c>
      <c r="AQ3480" s="1">
        <v>-2.519</v>
      </c>
      <c r="AR3480" s="1">
        <v>-10.028</v>
      </c>
      <c r="AS3480" s="1">
        <v>388.056</v>
      </c>
      <c r="AT3480" s="1">
        <v>3690.572</v>
      </c>
      <c r="AU3480" s="1">
        <v>61.01</v>
      </c>
      <c r="AV3480" s="1">
        <v>23473.971</v>
      </c>
      <c r="AW3480" s="1">
        <v>-3.876</v>
      </c>
      <c r="AX3480" s="1">
        <v>-25.0</v>
      </c>
      <c r="AY3480" s="1">
        <v>37506.262</v>
      </c>
      <c r="AZ3480" s="1">
        <v>620.028</v>
      </c>
      <c r="BA3480" s="1">
        <v>58.845</v>
      </c>
      <c r="BB3480" s="1">
        <v>35.073</v>
      </c>
      <c r="BC3480" s="1">
        <v>53.04</v>
      </c>
      <c r="BD3480" s="1">
        <v>1.712</v>
      </c>
      <c r="BE3480" s="1">
        <v>0.003</v>
      </c>
      <c r="BF3480" s="1">
        <v>0.285</v>
      </c>
      <c r="BG3480" s="1">
        <v>6.654</v>
      </c>
      <c r="BH3480" s="1">
        <v>0.11</v>
      </c>
      <c r="BI3480" s="1">
        <v>17.214</v>
      </c>
      <c r="BJ3480" s="1">
        <v>0.106</v>
      </c>
      <c r="BK3480" s="1">
        <v>0.026</v>
      </c>
      <c r="BL3480" s="1">
        <v>30.007</v>
      </c>
      <c r="BM3480" s="1">
        <v>3.414</v>
      </c>
      <c r="BN3480" s="1">
        <v>37.072</v>
      </c>
      <c r="BO3480" s="1">
        <v>713.192</v>
      </c>
      <c r="BP3480" s="1">
        <v>11.79</v>
      </c>
      <c r="BQ3480" s="1">
        <v>2242.56</v>
      </c>
      <c r="BR3480" s="1">
        <v>11.372</v>
      </c>
      <c r="BS3480" s="1">
        <v>3.351</v>
      </c>
      <c r="BT3480" s="1">
        <v>17.61</v>
      </c>
      <c r="BU3480" s="1">
        <v>14.519</v>
      </c>
      <c r="BV3480" s="1">
        <v>21.066</v>
      </c>
      <c r="BW3480" s="1">
        <v>1.894</v>
      </c>
      <c r="BX3480" s="1">
        <v>11.171</v>
      </c>
      <c r="BY3480" s="1">
        <v>254.063</v>
      </c>
      <c r="BZ3480" s="1">
        <v>4.2</v>
      </c>
      <c r="CA3480" s="1">
        <v>675.751</v>
      </c>
      <c r="CB3480" s="1">
        <v>4.051</v>
      </c>
      <c r="CC3480" s="1">
        <v>1.01</v>
      </c>
      <c r="CD3480" s="1">
        <v>2.9</v>
      </c>
      <c r="CE3480" s="1">
        <v>16.448</v>
      </c>
      <c r="CF3480" s="1">
        <v>583.52</v>
      </c>
      <c r="CG3480" s="1">
        <v>360.528</v>
      </c>
      <c r="CH3480" s="1">
        <v>5.96</v>
      </c>
      <c r="CI3480" s="1">
        <v>35297.871</v>
      </c>
      <c r="CJ3480" s="1">
        <v>35.64</v>
      </c>
      <c r="CK3480" s="1">
        <v>8.673</v>
      </c>
      <c r="CL3480" s="1">
        <v>1996.812</v>
      </c>
      <c r="CM3480" s="1">
        <v>33.01</v>
      </c>
      <c r="CN3480" s="1">
        <v>5.748</v>
      </c>
      <c r="CO3480" s="1">
        <v>52.739</v>
      </c>
      <c r="CP3480" s="1">
        <v>12.582</v>
      </c>
      <c r="CQ3480" s="1">
        <v>4.0</v>
      </c>
      <c r="CR3480" s="1">
        <v>0.0</v>
      </c>
      <c r="CS3480" s="1">
        <v>-22.482</v>
      </c>
      <c r="CT3480" s="1">
        <v>-3.649</v>
      </c>
      <c r="CU3480" s="1">
        <v>241.965</v>
      </c>
      <c r="CV3480" s="1">
        <v>0.0</v>
      </c>
      <c r="CW3480" s="1">
        <v>761.109</v>
      </c>
      <c r="CX3480" s="1">
        <v>3.858</v>
      </c>
      <c r="CY3480" s="1">
        <v>0.0</v>
      </c>
      <c r="CZ3480" s="1">
        <v>1.137</v>
      </c>
      <c r="DA3480" s="1">
        <v>6271.734</v>
      </c>
      <c r="DB3480" s="1">
        <v>1107.524</v>
      </c>
      <c r="DC3480" s="1">
        <v>33.642</v>
      </c>
      <c r="DD3480" s="1">
        <v>1.519</v>
      </c>
      <c r="DE3480" s="1">
        <v>25.901</v>
      </c>
      <c r="DF3480" s="1">
        <v>459.129</v>
      </c>
      <c r="DG3480" s="1">
        <v>7.59</v>
      </c>
      <c r="DH3480" s="1">
        <v>1566.809</v>
      </c>
      <c r="DI3480" s="1">
        <v>7.321</v>
      </c>
      <c r="DJ3480" s="1">
        <v>2.341</v>
      </c>
      <c r="DK3480" s="1">
        <v>1.388</v>
      </c>
      <c r="DL3480" s="1">
        <v>0.001</v>
      </c>
      <c r="DM3480" s="1">
        <v>0.095</v>
      </c>
      <c r="DN3480" s="1">
        <v>2.42</v>
      </c>
      <c r="DO3480" s="1">
        <v>0.04</v>
      </c>
      <c r="DP3480" s="1">
        <v>5.745</v>
      </c>
      <c r="DQ3480" s="1">
        <v>0.039</v>
      </c>
      <c r="DR3480" s="1">
        <v>0.009</v>
      </c>
      <c r="DS3480" s="1">
        <v>25.713</v>
      </c>
      <c r="DT3480" s="1">
        <v>1.831</v>
      </c>
      <c r="DU3480" s="1">
        <v>9.141</v>
      </c>
      <c r="DV3480" s="1">
        <v>208.09</v>
      </c>
      <c r="DW3480" s="1">
        <v>3.44</v>
      </c>
      <c r="DX3480" s="1">
        <v>552.948</v>
      </c>
      <c r="DY3480" s="1">
        <v>3.318</v>
      </c>
      <c r="DZ3480" s="1">
        <v>0.826</v>
      </c>
    </row>
    <row r="3481">
      <c r="A3481" s="1" t="s">
        <v>405</v>
      </c>
      <c r="B3481" s="1">
        <v>2008.0</v>
      </c>
      <c r="C3481" s="1" t="s">
        <v>406</v>
      </c>
      <c r="D3481" s="1">
        <v>1.659721E7</v>
      </c>
      <c r="E3481" s="1">
        <v>7.3770500096E11</v>
      </c>
      <c r="F3481" s="1">
        <v>-13.134</v>
      </c>
      <c r="G3481" s="1">
        <v>-0.499</v>
      </c>
      <c r="H3481" s="1">
        <v>198.818</v>
      </c>
      <c r="I3481" s="1">
        <v>3.3</v>
      </c>
      <c r="J3481" s="1">
        <v>309.088</v>
      </c>
      <c r="K3481" s="1">
        <v>5.13</v>
      </c>
      <c r="L3481" s="1">
        <v>4.83</v>
      </c>
      <c r="M3481" s="1">
        <v>0.302</v>
      </c>
      <c r="N3481" s="1">
        <v>496.093</v>
      </c>
      <c r="O3481" s="1">
        <v>-5.398</v>
      </c>
      <c r="P3481" s="1">
        <v>-5.278</v>
      </c>
      <c r="Q3481" s="1">
        <v>5573.226</v>
      </c>
      <c r="R3481" s="1">
        <v>92.5</v>
      </c>
      <c r="S3481" s="1">
        <v>1414.696</v>
      </c>
      <c r="T3481" s="1">
        <v>23.48</v>
      </c>
      <c r="V3481" s="1">
        <v>0.0</v>
      </c>
      <c r="W3481" s="1">
        <v>0.0</v>
      </c>
      <c r="X3481" s="1">
        <v>0.0</v>
      </c>
      <c r="Y3481" s="1">
        <v>22.107</v>
      </c>
      <c r="Z3481" s="1">
        <v>8.463</v>
      </c>
      <c r="AA3481" s="1">
        <v>122.06</v>
      </c>
      <c r="AB3481" s="1">
        <v>7354.248</v>
      </c>
      <c r="AC3481" s="1">
        <v>106.21</v>
      </c>
      <c r="AD3481" s="1">
        <v>9.942</v>
      </c>
      <c r="AE3481" s="1">
        <v>-1.186</v>
      </c>
      <c r="AF3481" s="1">
        <v>-13.135</v>
      </c>
      <c r="AG3481" s="1">
        <v>65938.117</v>
      </c>
      <c r="AH3481" s="1">
        <v>1.484</v>
      </c>
      <c r="AI3481" s="1">
        <v>-1.691</v>
      </c>
      <c r="AJ3481" s="1">
        <v>-18.088</v>
      </c>
      <c r="AK3481" s="1">
        <v>5573.829</v>
      </c>
      <c r="AL3481" s="1">
        <v>92.51</v>
      </c>
      <c r="AM3481" s="1">
        <v>63339.883</v>
      </c>
      <c r="AN3481" s="1">
        <v>1051.265</v>
      </c>
      <c r="AO3481" s="1">
        <v>87.101</v>
      </c>
      <c r="AP3481" s="1">
        <v>96.177</v>
      </c>
      <c r="AQ3481" s="1">
        <v>4.08</v>
      </c>
      <c r="AR3481" s="1">
        <v>15.833</v>
      </c>
      <c r="AS3481" s="1">
        <v>403.889</v>
      </c>
      <c r="AT3481" s="1">
        <v>3817.509</v>
      </c>
      <c r="AU3481" s="1">
        <v>63.36</v>
      </c>
      <c r="AV3481" s="1">
        <v>24334.746</v>
      </c>
      <c r="AW3481" s="1">
        <v>14.363</v>
      </c>
      <c r="AX3481" s="1">
        <v>89.056</v>
      </c>
      <c r="AY3481" s="1">
        <v>42723.047</v>
      </c>
      <c r="AZ3481" s="1">
        <v>709.083</v>
      </c>
      <c r="BA3481" s="1">
        <v>59.655</v>
      </c>
      <c r="BB3481" s="1">
        <v>36.951</v>
      </c>
      <c r="BC3481" s="1">
        <v>52.69</v>
      </c>
      <c r="BD3481" s="1">
        <v>-6.542</v>
      </c>
      <c r="BE3481" s="1">
        <v>-0.021</v>
      </c>
      <c r="BF3481" s="1">
        <v>0.264</v>
      </c>
      <c r="BG3481" s="1">
        <v>6.025</v>
      </c>
      <c r="BH3481" s="1">
        <v>0.1</v>
      </c>
      <c r="BI3481" s="1">
        <v>15.897</v>
      </c>
      <c r="BJ3481" s="1">
        <v>0.094</v>
      </c>
      <c r="BK3481" s="1">
        <v>0.024</v>
      </c>
      <c r="BL3481" s="1">
        <v>8.611</v>
      </c>
      <c r="BM3481" s="1">
        <v>4.713</v>
      </c>
      <c r="BN3481" s="1">
        <v>41.786</v>
      </c>
      <c r="BO3481" s="1">
        <v>825.44</v>
      </c>
      <c r="BP3481" s="1">
        <v>13.7</v>
      </c>
      <c r="BQ3481" s="1">
        <v>2517.637</v>
      </c>
      <c r="BR3481" s="1">
        <v>12.899</v>
      </c>
      <c r="BS3481" s="1">
        <v>3.823</v>
      </c>
      <c r="BT3481" s="1">
        <v>15.85</v>
      </c>
      <c r="BU3481" s="1">
        <v>12.985</v>
      </c>
      <c r="BV3481" s="1">
        <v>-0.748</v>
      </c>
      <c r="BW3481" s="1">
        <v>-0.171</v>
      </c>
      <c r="BX3481" s="1">
        <v>11.0</v>
      </c>
      <c r="BY3481" s="1">
        <v>251.247</v>
      </c>
      <c r="BZ3481" s="1">
        <v>4.17</v>
      </c>
      <c r="CA3481" s="1">
        <v>662.744</v>
      </c>
      <c r="CB3481" s="1">
        <v>3.926</v>
      </c>
      <c r="CC3481" s="1">
        <v>1.006</v>
      </c>
      <c r="CD3481" s="1">
        <v>-4.909</v>
      </c>
      <c r="CE3481" s="1">
        <v>-28.644</v>
      </c>
      <c r="CF3481" s="1">
        <v>554.876</v>
      </c>
      <c r="CG3481" s="1">
        <v>341.624</v>
      </c>
      <c r="CH3481" s="1">
        <v>5.67</v>
      </c>
      <c r="CI3481" s="1">
        <v>33431.91</v>
      </c>
      <c r="CJ3481" s="1">
        <v>-18.776</v>
      </c>
      <c r="CK3481" s="1">
        <v>-6.198</v>
      </c>
      <c r="CL3481" s="1">
        <v>1615.459</v>
      </c>
      <c r="CM3481" s="1">
        <v>26.812</v>
      </c>
      <c r="CN3481" s="1">
        <v>5.338</v>
      </c>
      <c r="CO3481" s="1">
        <v>50.764</v>
      </c>
      <c r="CP3481" s="1">
        <v>15.884</v>
      </c>
      <c r="CQ3481" s="1">
        <v>5.13</v>
      </c>
      <c r="CR3481" s="1">
        <v>0.0</v>
      </c>
      <c r="CS3481" s="1">
        <v>26.243</v>
      </c>
      <c r="CT3481" s="1">
        <v>3.302</v>
      </c>
      <c r="CU3481" s="1">
        <v>309.088</v>
      </c>
      <c r="CV3481" s="1">
        <v>0.0</v>
      </c>
      <c r="CW3481" s="1">
        <v>957.031</v>
      </c>
      <c r="CX3481" s="1">
        <v>4.83</v>
      </c>
      <c r="CY3481" s="1">
        <v>0.0</v>
      </c>
      <c r="CZ3481" s="1">
        <v>1.453</v>
      </c>
      <c r="DA3481" s="1">
        <v>6399.268</v>
      </c>
      <c r="DB3481" s="1">
        <v>1094.389</v>
      </c>
      <c r="DC3481" s="1">
        <v>12.058</v>
      </c>
      <c r="DD3481" s="1">
        <v>4.885</v>
      </c>
      <c r="DE3481" s="1">
        <v>30.786</v>
      </c>
      <c r="DF3481" s="1">
        <v>574.193</v>
      </c>
      <c r="DG3481" s="1">
        <v>9.53</v>
      </c>
      <c r="DH3481" s="1">
        <v>1854.892</v>
      </c>
      <c r="DI3481" s="1">
        <v>8.973</v>
      </c>
      <c r="DJ3481" s="1">
        <v>2.817</v>
      </c>
      <c r="DK3481" s="1">
        <v>8.896</v>
      </c>
      <c r="DL3481" s="1">
        <v>0.008</v>
      </c>
      <c r="DM3481" s="1">
        <v>0.103</v>
      </c>
      <c r="DN3481" s="1">
        <v>2.41</v>
      </c>
      <c r="DO3481" s="1">
        <v>0.04</v>
      </c>
      <c r="DP3481" s="1">
        <v>6.182</v>
      </c>
      <c r="DQ3481" s="1">
        <v>0.038</v>
      </c>
      <c r="DR3481" s="1">
        <v>0.009</v>
      </c>
      <c r="DS3481" s="1">
        <v>23.897</v>
      </c>
      <c r="DT3481" s="1">
        <v>2.095</v>
      </c>
      <c r="DU3481" s="1">
        <v>11.236</v>
      </c>
      <c r="DV3481" s="1">
        <v>256.67</v>
      </c>
      <c r="DW3481" s="1">
        <v>4.26</v>
      </c>
      <c r="DX3481" s="1">
        <v>676.964</v>
      </c>
      <c r="DY3481" s="1">
        <v>4.011</v>
      </c>
      <c r="DZ3481" s="1">
        <v>1.028</v>
      </c>
    </row>
    <row r="3482">
      <c r="A3482" s="1" t="s">
        <v>405</v>
      </c>
      <c r="B3482" s="1">
        <v>2009.0</v>
      </c>
      <c r="C3482" s="1" t="s">
        <v>406</v>
      </c>
      <c r="D3482" s="1">
        <v>1.6684105E7</v>
      </c>
      <c r="E3482" s="1">
        <v>7.13986801664E11</v>
      </c>
      <c r="F3482" s="1">
        <v>30.902</v>
      </c>
      <c r="G3482" s="1">
        <v>1.02</v>
      </c>
      <c r="H3482" s="1">
        <v>258.903</v>
      </c>
      <c r="I3482" s="1">
        <v>4.32</v>
      </c>
      <c r="J3482" s="1">
        <v>366.217</v>
      </c>
      <c r="K3482" s="1">
        <v>6.11</v>
      </c>
      <c r="L3482" s="1">
        <v>5.438</v>
      </c>
      <c r="M3482" s="1">
        <v>0.401</v>
      </c>
      <c r="N3482" s="1">
        <v>488.296</v>
      </c>
      <c r="O3482" s="1">
        <v>-5.706</v>
      </c>
      <c r="P3482" s="1">
        <v>-5.278</v>
      </c>
      <c r="Q3482" s="1">
        <v>5227.863</v>
      </c>
      <c r="R3482" s="1">
        <v>87.222</v>
      </c>
      <c r="S3482" s="1">
        <v>1455.277</v>
      </c>
      <c r="T3482" s="1">
        <v>24.28</v>
      </c>
      <c r="V3482" s="1">
        <v>0.0</v>
      </c>
      <c r="W3482" s="1">
        <v>0.0</v>
      </c>
      <c r="X3482" s="1">
        <v>0.0</v>
      </c>
      <c r="Y3482" s="1">
        <v>21.611</v>
      </c>
      <c r="Z3482" s="1">
        <v>8.092</v>
      </c>
      <c r="AA3482" s="1">
        <v>117.24</v>
      </c>
      <c r="AB3482" s="1">
        <v>7027.047</v>
      </c>
      <c r="AC3482" s="1">
        <v>112.35</v>
      </c>
      <c r="AD3482" s="1">
        <v>10.697</v>
      </c>
      <c r="AE3482" s="1">
        <v>-1.38</v>
      </c>
      <c r="AF3482" s="1">
        <v>-15.098</v>
      </c>
      <c r="AG3482" s="1">
        <v>64689.777</v>
      </c>
      <c r="AH3482" s="1">
        <v>1.512</v>
      </c>
      <c r="AI3482" s="1">
        <v>-1.939</v>
      </c>
      <c r="AJ3482" s="1">
        <v>-20.382</v>
      </c>
      <c r="AK3482" s="1">
        <v>5830.1</v>
      </c>
      <c r="AL3482" s="1">
        <v>97.27</v>
      </c>
      <c r="AM3482" s="1">
        <v>61788.352</v>
      </c>
      <c r="AN3482" s="1">
        <v>1030.883</v>
      </c>
      <c r="AO3482" s="1">
        <v>86.578</v>
      </c>
      <c r="AP3482" s="1">
        <v>95.642</v>
      </c>
      <c r="AQ3482" s="1">
        <v>2.4</v>
      </c>
      <c r="AR3482" s="1">
        <v>9.694</v>
      </c>
      <c r="AS3482" s="1">
        <v>413.583</v>
      </c>
      <c r="AT3482" s="1">
        <v>4127.881</v>
      </c>
      <c r="AU3482" s="1">
        <v>68.87</v>
      </c>
      <c r="AV3482" s="1">
        <v>24789.062</v>
      </c>
      <c r="AW3482" s="1">
        <v>-7.627</v>
      </c>
      <c r="AX3482" s="1">
        <v>-54.083</v>
      </c>
      <c r="AY3482" s="1">
        <v>39258.922</v>
      </c>
      <c r="AZ3482" s="1">
        <v>655.0</v>
      </c>
      <c r="BA3482" s="1">
        <v>61.3</v>
      </c>
      <c r="BB3482" s="1">
        <v>38.371</v>
      </c>
      <c r="BC3482" s="1">
        <v>54.86</v>
      </c>
      <c r="BD3482" s="1">
        <v>-2.778</v>
      </c>
      <c r="BE3482" s="1">
        <v>-0.009</v>
      </c>
      <c r="BF3482" s="1">
        <v>0.255</v>
      </c>
      <c r="BG3482" s="1">
        <v>5.994</v>
      </c>
      <c r="BH3482" s="1">
        <v>0.1</v>
      </c>
      <c r="BI3482" s="1">
        <v>15.295</v>
      </c>
      <c r="BJ3482" s="1">
        <v>0.089</v>
      </c>
      <c r="BK3482" s="1">
        <v>0.024</v>
      </c>
      <c r="BL3482" s="1">
        <v>14.485</v>
      </c>
      <c r="BM3482" s="1">
        <v>5.183</v>
      </c>
      <c r="BN3482" s="1">
        <v>46.968</v>
      </c>
      <c r="BO3482" s="1">
        <v>903.854</v>
      </c>
      <c r="BP3482" s="1">
        <v>15.08</v>
      </c>
      <c r="BQ3482" s="1">
        <v>2815.164</v>
      </c>
      <c r="BR3482" s="1">
        <v>13.422</v>
      </c>
      <c r="BS3482" s="1">
        <v>4.358</v>
      </c>
      <c r="BT3482" s="1">
        <v>4.89</v>
      </c>
      <c r="BU3482" s="1">
        <v>4.171</v>
      </c>
      <c r="BV3482" s="1">
        <v>1.906</v>
      </c>
      <c r="BW3482" s="1">
        <v>0.151</v>
      </c>
      <c r="BX3482" s="1">
        <v>11.15</v>
      </c>
      <c r="BY3482" s="1">
        <v>254.733</v>
      </c>
      <c r="BZ3482" s="1">
        <v>4.25</v>
      </c>
      <c r="CA3482" s="1">
        <v>668.33</v>
      </c>
      <c r="CB3482" s="1">
        <v>3.783</v>
      </c>
      <c r="CC3482" s="1">
        <v>1.035</v>
      </c>
      <c r="CD3482" s="1">
        <v>-4.469</v>
      </c>
      <c r="CE3482" s="1">
        <v>-24.799</v>
      </c>
      <c r="CF3482" s="1">
        <v>530.078</v>
      </c>
      <c r="CG3482" s="1">
        <v>246.942</v>
      </c>
      <c r="CH3482" s="1">
        <v>4.12</v>
      </c>
      <c r="CI3482" s="1">
        <v>31771.426</v>
      </c>
      <c r="CJ3482" s="1">
        <v>-21.876</v>
      </c>
      <c r="CK3482" s="1">
        <v>-5.865</v>
      </c>
      <c r="CL3482" s="1">
        <v>1255.483</v>
      </c>
      <c r="CM3482" s="1">
        <v>20.947</v>
      </c>
      <c r="CN3482" s="1">
        <v>3.667</v>
      </c>
      <c r="CO3482" s="1">
        <v>49.179</v>
      </c>
      <c r="CP3482" s="1">
        <v>19.097</v>
      </c>
      <c r="CQ3482" s="1">
        <v>6.11</v>
      </c>
      <c r="CR3482" s="1">
        <v>0.0</v>
      </c>
      <c r="CS3482" s="1">
        <v>20.227</v>
      </c>
      <c r="CT3482" s="1">
        <v>3.213</v>
      </c>
      <c r="CU3482" s="1">
        <v>366.217</v>
      </c>
      <c r="CV3482" s="1">
        <v>0.0</v>
      </c>
      <c r="CW3482" s="1">
        <v>1144.615</v>
      </c>
      <c r="CX3482" s="1">
        <v>5.438</v>
      </c>
      <c r="CY3482" s="1">
        <v>0.0</v>
      </c>
      <c r="CZ3482" s="1">
        <v>1.772</v>
      </c>
      <c r="DA3482" s="1">
        <v>6733.954</v>
      </c>
      <c r="DB3482" s="1">
        <v>1079.291</v>
      </c>
      <c r="DC3482" s="1">
        <v>18.589</v>
      </c>
      <c r="DD3482" s="1">
        <v>5.032</v>
      </c>
      <c r="DE3482" s="1">
        <v>35.818</v>
      </c>
      <c r="DF3482" s="1">
        <v>649.121</v>
      </c>
      <c r="DG3482" s="1">
        <v>10.83</v>
      </c>
      <c r="DH3482" s="1">
        <v>2146.834</v>
      </c>
      <c r="DI3482" s="1">
        <v>9.64</v>
      </c>
      <c r="DJ3482" s="1">
        <v>3.323</v>
      </c>
      <c r="DK3482" s="1">
        <v>14.284</v>
      </c>
      <c r="DL3482" s="1">
        <v>0.014</v>
      </c>
      <c r="DM3482" s="1">
        <v>0.117</v>
      </c>
      <c r="DN3482" s="1">
        <v>2.397</v>
      </c>
      <c r="DO3482" s="1">
        <v>0.04</v>
      </c>
      <c r="DP3482" s="1">
        <v>6.992</v>
      </c>
      <c r="DQ3482" s="1">
        <v>0.036</v>
      </c>
      <c r="DR3482" s="1">
        <v>0.011</v>
      </c>
      <c r="DS3482" s="1">
        <v>7.632</v>
      </c>
      <c r="DT3482" s="1">
        <v>0.794</v>
      </c>
      <c r="DU3482" s="1">
        <v>12.03</v>
      </c>
      <c r="DV3482" s="1">
        <v>274.513</v>
      </c>
      <c r="DW3482" s="1">
        <v>4.58</v>
      </c>
      <c r="DX3482" s="1">
        <v>721.03</v>
      </c>
      <c r="DY3482" s="1">
        <v>4.077</v>
      </c>
      <c r="DZ3482" s="1">
        <v>1.116</v>
      </c>
    </row>
    <row r="3483">
      <c r="A3483" s="1" t="s">
        <v>405</v>
      </c>
      <c r="B3483" s="1">
        <v>2010.0</v>
      </c>
      <c r="C3483" s="1" t="s">
        <v>406</v>
      </c>
      <c r="D3483" s="1">
        <v>1.6771188E7</v>
      </c>
      <c r="E3483" s="1">
        <v>7.28193171456E11</v>
      </c>
      <c r="F3483" s="1">
        <v>-38.694</v>
      </c>
      <c r="G3483" s="1">
        <v>-1.671</v>
      </c>
      <c r="H3483" s="1">
        <v>157.9</v>
      </c>
      <c r="I3483" s="1">
        <v>2.648</v>
      </c>
      <c r="J3483" s="1">
        <v>419.768</v>
      </c>
      <c r="K3483" s="1">
        <v>7.04</v>
      </c>
      <c r="L3483" s="1">
        <v>5.961</v>
      </c>
      <c r="M3483" s="1">
        <v>0.226</v>
      </c>
      <c r="N3483" s="1">
        <v>479.594</v>
      </c>
      <c r="O3483" s="1">
        <v>0.637</v>
      </c>
      <c r="P3483" s="1">
        <v>0.556</v>
      </c>
      <c r="Q3483" s="1">
        <v>5233.844</v>
      </c>
      <c r="R3483" s="1">
        <v>87.778</v>
      </c>
      <c r="S3483" s="1">
        <v>1346.953</v>
      </c>
      <c r="T3483" s="1">
        <v>22.59</v>
      </c>
      <c r="V3483" s="1">
        <v>0.0</v>
      </c>
      <c r="W3483" s="1">
        <v>0.0</v>
      </c>
      <c r="X3483" s="1">
        <v>0.0</v>
      </c>
      <c r="Y3483" s="1">
        <v>19.128</v>
      </c>
      <c r="Z3483" s="1">
        <v>7.507</v>
      </c>
      <c r="AA3483" s="1">
        <v>120.88</v>
      </c>
      <c r="AB3483" s="1">
        <v>7207.599</v>
      </c>
      <c r="AC3483" s="1">
        <v>118.1</v>
      </c>
      <c r="AD3483" s="1">
        <v>10.349</v>
      </c>
      <c r="AE3483" s="1">
        <v>8.465</v>
      </c>
      <c r="AF3483" s="1">
        <v>91.36</v>
      </c>
      <c r="AG3483" s="1">
        <v>69801.305</v>
      </c>
      <c r="AH3483" s="1">
        <v>1.608</v>
      </c>
      <c r="AI3483" s="1">
        <v>8.971</v>
      </c>
      <c r="AJ3483" s="1">
        <v>92.48</v>
      </c>
      <c r="AK3483" s="1">
        <v>6137.908</v>
      </c>
      <c r="AL3483" s="1">
        <v>102.94</v>
      </c>
      <c r="AM3483" s="1">
        <v>66981.727</v>
      </c>
      <c r="AN3483" s="1">
        <v>1123.363</v>
      </c>
      <c r="AO3483" s="1">
        <v>87.163</v>
      </c>
      <c r="AP3483" s="1">
        <v>96.077</v>
      </c>
      <c r="AQ3483" s="1">
        <v>13.057</v>
      </c>
      <c r="AR3483" s="1">
        <v>54.0</v>
      </c>
      <c r="AS3483" s="1">
        <v>467.583</v>
      </c>
      <c r="AT3483" s="1">
        <v>4491.632</v>
      </c>
      <c r="AU3483" s="1">
        <v>75.33</v>
      </c>
      <c r="AV3483" s="1">
        <v>27880.156</v>
      </c>
      <c r="AW3483" s="1">
        <v>14.911</v>
      </c>
      <c r="AX3483" s="1">
        <v>97.667</v>
      </c>
      <c r="AY3483" s="1">
        <v>44878.555</v>
      </c>
      <c r="AZ3483" s="1">
        <v>752.667</v>
      </c>
      <c r="BA3483" s="1">
        <v>63.785</v>
      </c>
      <c r="BB3483" s="1">
        <v>39.991</v>
      </c>
      <c r="BC3483" s="1">
        <v>56.64</v>
      </c>
      <c r="BD3483" s="1">
        <v>7.143</v>
      </c>
      <c r="BE3483" s="1">
        <v>0.016</v>
      </c>
      <c r="BF3483" s="1">
        <v>0.271</v>
      </c>
      <c r="BG3483" s="1">
        <v>5.963</v>
      </c>
      <c r="BH3483" s="1">
        <v>0.1</v>
      </c>
      <c r="BI3483" s="1">
        <v>16.175</v>
      </c>
      <c r="BJ3483" s="1">
        <v>0.085</v>
      </c>
      <c r="BK3483" s="1">
        <v>0.023</v>
      </c>
      <c r="BL3483" s="1">
        <v>-8.101</v>
      </c>
      <c r="BM3483" s="1">
        <v>-1.103</v>
      </c>
      <c r="BN3483" s="1">
        <v>45.866</v>
      </c>
      <c r="BO3483" s="1">
        <v>903.931</v>
      </c>
      <c r="BP3483" s="1">
        <v>15.16</v>
      </c>
      <c r="BQ3483" s="1">
        <v>2734.786</v>
      </c>
      <c r="BR3483" s="1">
        <v>12.837</v>
      </c>
      <c r="BS3483" s="1">
        <v>3.923</v>
      </c>
      <c r="BT3483" s="1">
        <v>2.78</v>
      </c>
      <c r="BU3483" s="1">
        <v>2.3</v>
      </c>
      <c r="BV3483" s="1">
        <v>-6.571</v>
      </c>
      <c r="BW3483" s="1">
        <v>-0.814</v>
      </c>
      <c r="BX3483" s="1">
        <v>10.336</v>
      </c>
      <c r="BY3483" s="1">
        <v>236.715</v>
      </c>
      <c r="BZ3483" s="1">
        <v>3.97</v>
      </c>
      <c r="CA3483" s="1">
        <v>616.317</v>
      </c>
      <c r="CB3483" s="1">
        <v>3.362</v>
      </c>
      <c r="CC3483" s="1">
        <v>0.884</v>
      </c>
      <c r="CD3483" s="1">
        <v>7.154</v>
      </c>
      <c r="CE3483" s="1">
        <v>37.924</v>
      </c>
      <c r="CF3483" s="1">
        <v>568.002</v>
      </c>
      <c r="CG3483" s="1">
        <v>299.323</v>
      </c>
      <c r="CH3483" s="1">
        <v>5.02</v>
      </c>
      <c r="CI3483" s="1">
        <v>33867.723</v>
      </c>
      <c r="CJ3483" s="1">
        <v>-16.365</v>
      </c>
      <c r="CK3483" s="1">
        <v>-3.428</v>
      </c>
      <c r="CL3483" s="1">
        <v>1044.57</v>
      </c>
      <c r="CM3483" s="1">
        <v>17.519</v>
      </c>
      <c r="CN3483" s="1">
        <v>4.251</v>
      </c>
      <c r="CO3483" s="1">
        <v>48.579</v>
      </c>
      <c r="CP3483" s="1">
        <v>22.056</v>
      </c>
      <c r="CQ3483" s="1">
        <v>7.04</v>
      </c>
      <c r="CR3483" s="1">
        <v>0.0</v>
      </c>
      <c r="CS3483" s="1">
        <v>15.498</v>
      </c>
      <c r="CT3483" s="1">
        <v>2.96</v>
      </c>
      <c r="CU3483" s="1">
        <v>419.768</v>
      </c>
      <c r="CV3483" s="1">
        <v>0.0</v>
      </c>
      <c r="CW3483" s="1">
        <v>1315.138</v>
      </c>
      <c r="CX3483" s="1">
        <v>5.961</v>
      </c>
      <c r="CY3483" s="1">
        <v>0.0</v>
      </c>
      <c r="CZ3483" s="1">
        <v>1.886</v>
      </c>
      <c r="DA3483" s="1">
        <v>7041.838</v>
      </c>
      <c r="DB3483" s="1">
        <v>1170.651</v>
      </c>
      <c r="DC3483" s="1">
        <v>-8.529</v>
      </c>
      <c r="DD3483" s="1">
        <v>-0.289</v>
      </c>
      <c r="DE3483" s="1">
        <v>35.529</v>
      </c>
      <c r="DF3483" s="1">
        <v>667.216</v>
      </c>
      <c r="DG3483" s="1">
        <v>11.19</v>
      </c>
      <c r="DH3483" s="1">
        <v>2118.469</v>
      </c>
      <c r="DI3483" s="1">
        <v>9.475</v>
      </c>
      <c r="DJ3483" s="1">
        <v>3.039</v>
      </c>
      <c r="DK3483" s="1">
        <v>33.75</v>
      </c>
      <c r="DL3483" s="1">
        <v>0.038</v>
      </c>
      <c r="DM3483" s="1">
        <v>0.155</v>
      </c>
      <c r="DN3483" s="1">
        <v>3.578</v>
      </c>
      <c r="DO3483" s="1">
        <v>0.06</v>
      </c>
      <c r="DP3483" s="1">
        <v>9.23</v>
      </c>
      <c r="DQ3483" s="1">
        <v>0.051</v>
      </c>
      <c r="DR3483" s="1">
        <v>0.013</v>
      </c>
      <c r="DS3483" s="1">
        <v>-12.879</v>
      </c>
      <c r="DT3483" s="1">
        <v>-1.631</v>
      </c>
      <c r="DU3483" s="1">
        <v>10.399</v>
      </c>
      <c r="DV3483" s="1">
        <v>237.908</v>
      </c>
      <c r="DW3483" s="1">
        <v>3.99</v>
      </c>
      <c r="DX3483" s="1">
        <v>620.027</v>
      </c>
      <c r="DY3483" s="1">
        <v>3.378</v>
      </c>
      <c r="DZ3483" s="1">
        <v>0.889</v>
      </c>
    </row>
    <row r="3484">
      <c r="A3484" s="1" t="s">
        <v>405</v>
      </c>
      <c r="B3484" s="1">
        <v>2011.0</v>
      </c>
      <c r="C3484" s="1" t="s">
        <v>406</v>
      </c>
      <c r="D3484" s="1">
        <v>1.6851014E7</v>
      </c>
      <c r="E3484" s="1">
        <v>7.44614395904E11</v>
      </c>
      <c r="F3484" s="1">
        <v>40.619</v>
      </c>
      <c r="G3484" s="1">
        <v>1.076</v>
      </c>
      <c r="H3484" s="1">
        <v>220.986</v>
      </c>
      <c r="I3484" s="1">
        <v>3.724</v>
      </c>
      <c r="J3484" s="1">
        <v>418.966</v>
      </c>
      <c r="K3484" s="1">
        <v>7.06</v>
      </c>
      <c r="L3484" s="1">
        <v>6.268</v>
      </c>
      <c r="M3484" s="1">
        <v>0.334</v>
      </c>
      <c r="N3484" s="1">
        <v>473.722</v>
      </c>
      <c r="O3484" s="1">
        <v>-1.361</v>
      </c>
      <c r="P3484" s="1">
        <v>-1.194</v>
      </c>
      <c r="Q3484" s="1">
        <v>5138.167</v>
      </c>
      <c r="R3484" s="1">
        <v>86.583</v>
      </c>
      <c r="S3484" s="1">
        <v>1269.36</v>
      </c>
      <c r="T3484" s="1">
        <v>21.39</v>
      </c>
      <c r="V3484" s="1">
        <v>0.0</v>
      </c>
      <c r="W3484" s="1">
        <v>0.0</v>
      </c>
      <c r="X3484" s="1">
        <v>0.0</v>
      </c>
      <c r="Y3484" s="1">
        <v>18.99</v>
      </c>
      <c r="Z3484" s="1">
        <v>7.776</v>
      </c>
      <c r="AA3484" s="1">
        <v>121.73</v>
      </c>
      <c r="AB3484" s="1">
        <v>7223.898</v>
      </c>
      <c r="AC3484" s="1">
        <v>112.64</v>
      </c>
      <c r="AD3484" s="1">
        <v>10.396</v>
      </c>
      <c r="AE3484" s="1">
        <v>-4.746</v>
      </c>
      <c r="AF3484" s="1">
        <v>-55.559</v>
      </c>
      <c r="AG3484" s="1">
        <v>66173.578</v>
      </c>
      <c r="AH3484" s="1">
        <v>1.498</v>
      </c>
      <c r="AI3484" s="1">
        <v>-5.348</v>
      </c>
      <c r="AJ3484" s="1">
        <v>-60.072</v>
      </c>
      <c r="AK3484" s="1">
        <v>5707.668</v>
      </c>
      <c r="AL3484" s="1">
        <v>96.18</v>
      </c>
      <c r="AM3484" s="1">
        <v>63099.512</v>
      </c>
      <c r="AN3484" s="1">
        <v>1063.291</v>
      </c>
      <c r="AO3484" s="1">
        <v>85.387</v>
      </c>
      <c r="AP3484" s="1">
        <v>95.491</v>
      </c>
      <c r="AQ3484" s="1">
        <v>-12.47</v>
      </c>
      <c r="AR3484" s="1">
        <v>-58.306</v>
      </c>
      <c r="AS3484" s="1">
        <v>409.278</v>
      </c>
      <c r="AT3484" s="1">
        <v>4122.601</v>
      </c>
      <c r="AU3484" s="1">
        <v>69.47</v>
      </c>
      <c r="AV3484" s="1">
        <v>24288.02</v>
      </c>
      <c r="AW3484" s="1">
        <v>-7.665</v>
      </c>
      <c r="AX3484" s="1">
        <v>-57.694</v>
      </c>
      <c r="AY3484" s="1">
        <v>41242.16</v>
      </c>
      <c r="AZ3484" s="1">
        <v>694.972</v>
      </c>
      <c r="BA3484" s="1">
        <v>61.674</v>
      </c>
      <c r="BB3484" s="1">
        <v>36.756</v>
      </c>
      <c r="BC3484" s="1">
        <v>53.36</v>
      </c>
      <c r="BD3484" s="1">
        <v>-45.28</v>
      </c>
      <c r="BE3484" s="1">
        <v>-0.124</v>
      </c>
      <c r="BF3484" s="1">
        <v>0.148</v>
      </c>
      <c r="BG3484" s="1">
        <v>3.561</v>
      </c>
      <c r="BH3484" s="1">
        <v>0.06</v>
      </c>
      <c r="BI3484" s="1">
        <v>8.763</v>
      </c>
      <c r="BJ3484" s="1">
        <v>0.053</v>
      </c>
      <c r="BK3484" s="1">
        <v>0.013</v>
      </c>
      <c r="BL3484" s="1">
        <v>13.311</v>
      </c>
      <c r="BM3484" s="1">
        <v>4.342</v>
      </c>
      <c r="BN3484" s="1">
        <v>50.208</v>
      </c>
      <c r="BO3484" s="1">
        <v>976.796</v>
      </c>
      <c r="BP3484" s="1">
        <v>16.46</v>
      </c>
      <c r="BQ3484" s="1">
        <v>2979.515</v>
      </c>
      <c r="BR3484" s="1">
        <v>14.613</v>
      </c>
      <c r="BS3484" s="1">
        <v>4.509</v>
      </c>
      <c r="BT3484" s="1">
        <v>9.09</v>
      </c>
      <c r="BU3484" s="1">
        <v>7.467</v>
      </c>
      <c r="BV3484" s="1">
        <v>4.324</v>
      </c>
      <c r="BW3484" s="1">
        <v>0.391</v>
      </c>
      <c r="BX3484" s="1">
        <v>10.727</v>
      </c>
      <c r="BY3484" s="1">
        <v>245.683</v>
      </c>
      <c r="BZ3484" s="1">
        <v>4.14</v>
      </c>
      <c r="CA3484" s="1">
        <v>636.602</v>
      </c>
      <c r="CB3484" s="1">
        <v>3.675</v>
      </c>
      <c r="CC3484" s="1">
        <v>0.963</v>
      </c>
      <c r="CD3484" s="1">
        <v>-0.101</v>
      </c>
      <c r="CE3484" s="1">
        <v>-0.572</v>
      </c>
      <c r="CF3484" s="1">
        <v>567.43</v>
      </c>
      <c r="CG3484" s="1">
        <v>315.708</v>
      </c>
      <c r="CH3484" s="1">
        <v>5.32</v>
      </c>
      <c r="CI3484" s="1">
        <v>33673.324</v>
      </c>
      <c r="CJ3484" s="1">
        <v>7.889</v>
      </c>
      <c r="CK3484" s="1">
        <v>1.382</v>
      </c>
      <c r="CL3484" s="1">
        <v>1121.636</v>
      </c>
      <c r="CM3484" s="1">
        <v>18.901</v>
      </c>
      <c r="CN3484" s="1">
        <v>4.723</v>
      </c>
      <c r="CO3484" s="1">
        <v>50.959</v>
      </c>
      <c r="CP3484" s="1">
        <v>22.136</v>
      </c>
      <c r="CQ3484" s="1">
        <v>7.06</v>
      </c>
      <c r="CR3484" s="1">
        <v>0.0</v>
      </c>
      <c r="CS3484" s="1">
        <v>0.361</v>
      </c>
      <c r="CT3484" s="1">
        <v>0.08</v>
      </c>
      <c r="CU3484" s="1">
        <v>418.966</v>
      </c>
      <c r="CV3484" s="1">
        <v>0.0</v>
      </c>
      <c r="CW3484" s="1">
        <v>1313.637</v>
      </c>
      <c r="CX3484" s="1">
        <v>6.268</v>
      </c>
      <c r="CY3484" s="1">
        <v>0.0</v>
      </c>
      <c r="CZ3484" s="1">
        <v>1.988</v>
      </c>
      <c r="DA3484" s="1">
        <v>6684.464</v>
      </c>
      <c r="DB3484" s="1">
        <v>1115.092</v>
      </c>
      <c r="DC3484" s="1">
        <v>15.884</v>
      </c>
      <c r="DD3484" s="1">
        <v>3.951</v>
      </c>
      <c r="DE3484" s="1">
        <v>39.48</v>
      </c>
      <c r="DF3484" s="1">
        <v>731.113</v>
      </c>
      <c r="DG3484" s="1">
        <v>12.32</v>
      </c>
      <c r="DH3484" s="1">
        <v>2342.913</v>
      </c>
      <c r="DI3484" s="1">
        <v>10.938</v>
      </c>
      <c r="DJ3484" s="1">
        <v>3.546</v>
      </c>
      <c r="DK3484" s="1">
        <v>68.804</v>
      </c>
      <c r="DL3484" s="1">
        <v>0.105</v>
      </c>
      <c r="DM3484" s="1">
        <v>0.26</v>
      </c>
      <c r="DN3484" s="1">
        <v>5.934</v>
      </c>
      <c r="DO3484" s="1">
        <v>0.1</v>
      </c>
      <c r="DP3484" s="1">
        <v>15.427</v>
      </c>
      <c r="DQ3484" s="1">
        <v>0.089</v>
      </c>
      <c r="DR3484" s="1">
        <v>0.023</v>
      </c>
      <c r="DS3484" s="1">
        <v>27.726</v>
      </c>
      <c r="DT3484" s="1">
        <v>2.814</v>
      </c>
      <c r="DU3484" s="1">
        <v>13.213</v>
      </c>
      <c r="DV3484" s="1">
        <v>302.652</v>
      </c>
      <c r="DW3484" s="1">
        <v>5.1</v>
      </c>
      <c r="DX3484" s="1">
        <v>784.1</v>
      </c>
      <c r="DY3484" s="1">
        <v>4.528</v>
      </c>
      <c r="DZ3484" s="1">
        <v>1.187</v>
      </c>
    </row>
    <row r="3485">
      <c r="A3485" s="1" t="s">
        <v>405</v>
      </c>
      <c r="B3485" s="1">
        <v>2012.0</v>
      </c>
      <c r="C3485" s="1" t="s">
        <v>406</v>
      </c>
      <c r="D3485" s="1">
        <v>1.6915143E7</v>
      </c>
      <c r="E3485" s="1">
        <v>7.3694216192E11</v>
      </c>
      <c r="F3485" s="1">
        <v>4.271</v>
      </c>
      <c r="G3485" s="1">
        <v>0.159</v>
      </c>
      <c r="H3485" s="1">
        <v>229.551</v>
      </c>
      <c r="I3485" s="1">
        <v>3.883</v>
      </c>
      <c r="J3485" s="1">
        <v>425.654</v>
      </c>
      <c r="K3485" s="1">
        <v>7.2</v>
      </c>
      <c r="L3485" s="1">
        <v>7.04</v>
      </c>
      <c r="M3485" s="1">
        <v>0.355</v>
      </c>
      <c r="N3485" s="1">
        <v>496.235</v>
      </c>
      <c r="O3485" s="1">
        <v>9.881</v>
      </c>
      <c r="P3485" s="1">
        <v>8.556</v>
      </c>
      <c r="Q3485" s="1">
        <v>5624.48</v>
      </c>
      <c r="R3485" s="1">
        <v>95.139</v>
      </c>
      <c r="S3485" s="1">
        <v>1431.262</v>
      </c>
      <c r="T3485" s="1">
        <v>24.21</v>
      </c>
      <c r="V3485" s="1">
        <v>0.0</v>
      </c>
      <c r="W3485" s="1">
        <v>0.0</v>
      </c>
      <c r="X3485" s="1">
        <v>0.0</v>
      </c>
      <c r="Y3485" s="1">
        <v>23.673</v>
      </c>
      <c r="Z3485" s="1">
        <v>8.695</v>
      </c>
      <c r="AA3485" s="1">
        <v>119.38</v>
      </c>
      <c r="AB3485" s="1">
        <v>7057.582</v>
      </c>
      <c r="AC3485" s="1">
        <v>102.27</v>
      </c>
      <c r="AD3485" s="1">
        <v>9.611</v>
      </c>
      <c r="AE3485" s="1">
        <v>-1.739</v>
      </c>
      <c r="AF3485" s="1">
        <v>-19.392</v>
      </c>
      <c r="AG3485" s="1">
        <v>64776.246</v>
      </c>
      <c r="AH3485" s="1">
        <v>1.487</v>
      </c>
      <c r="AI3485" s="1">
        <v>-1.826</v>
      </c>
      <c r="AJ3485" s="1">
        <v>-19.412</v>
      </c>
      <c r="AK3485" s="1">
        <v>5077.699</v>
      </c>
      <c r="AL3485" s="1">
        <v>85.89</v>
      </c>
      <c r="AM3485" s="1">
        <v>61712.699</v>
      </c>
      <c r="AN3485" s="1">
        <v>1043.879</v>
      </c>
      <c r="AO3485" s="1">
        <v>83.984</v>
      </c>
      <c r="AP3485" s="1">
        <v>95.408</v>
      </c>
      <c r="AQ3485" s="1">
        <v>-4.018</v>
      </c>
      <c r="AR3485" s="1">
        <v>-16.444</v>
      </c>
      <c r="AS3485" s="1">
        <v>392.833</v>
      </c>
      <c r="AT3485" s="1">
        <v>3343.75</v>
      </c>
      <c r="AU3485" s="1">
        <v>56.56</v>
      </c>
      <c r="AV3485" s="1">
        <v>23223.766</v>
      </c>
      <c r="AW3485" s="1">
        <v>-1.575</v>
      </c>
      <c r="AX3485" s="1">
        <v>-10.944</v>
      </c>
      <c r="AY3485" s="1">
        <v>40438.785</v>
      </c>
      <c r="AZ3485" s="1">
        <v>684.028</v>
      </c>
      <c r="BA3485" s="1">
        <v>55.305</v>
      </c>
      <c r="BB3485" s="1">
        <v>35.904</v>
      </c>
      <c r="BC3485" s="1">
        <v>50.75</v>
      </c>
      <c r="BD3485" s="1">
        <v>83.137</v>
      </c>
      <c r="BE3485" s="1">
        <v>0.121</v>
      </c>
      <c r="BF3485" s="1">
        <v>0.269</v>
      </c>
      <c r="BG3485" s="1">
        <v>5.912</v>
      </c>
      <c r="BH3485" s="1">
        <v>0.1</v>
      </c>
      <c r="BI3485" s="1">
        <v>15.905</v>
      </c>
      <c r="BJ3485" s="1">
        <v>0.098</v>
      </c>
      <c r="BK3485" s="1">
        <v>0.025</v>
      </c>
      <c r="BL3485" s="1">
        <v>0.671</v>
      </c>
      <c r="BM3485" s="1">
        <v>0.039</v>
      </c>
      <c r="BN3485" s="1">
        <v>50.246</v>
      </c>
      <c r="BO3485" s="1">
        <v>968.363</v>
      </c>
      <c r="BP3485" s="1">
        <v>16.38</v>
      </c>
      <c r="BQ3485" s="1">
        <v>2970.5</v>
      </c>
      <c r="BR3485" s="1">
        <v>16.016</v>
      </c>
      <c r="BS3485" s="1">
        <v>4.592</v>
      </c>
      <c r="BT3485" s="1">
        <v>17.11</v>
      </c>
      <c r="BU3485" s="1">
        <v>14.332</v>
      </c>
      <c r="BV3485" s="1">
        <v>-5.459</v>
      </c>
      <c r="BW3485" s="1">
        <v>-0.638</v>
      </c>
      <c r="BX3485" s="1">
        <v>10.089</v>
      </c>
      <c r="BY3485" s="1">
        <v>231.154</v>
      </c>
      <c r="BZ3485" s="1">
        <v>3.91</v>
      </c>
      <c r="CA3485" s="1">
        <v>596.475</v>
      </c>
      <c r="CB3485" s="1">
        <v>3.823</v>
      </c>
      <c r="CC3485" s="1">
        <v>0.922</v>
      </c>
      <c r="CD3485" s="1">
        <v>-2.031</v>
      </c>
      <c r="CE3485" s="1">
        <v>-11.523</v>
      </c>
      <c r="CF3485" s="1">
        <v>555.907</v>
      </c>
      <c r="CG3485" s="1">
        <v>302.687</v>
      </c>
      <c r="CH3485" s="1">
        <v>5.12</v>
      </c>
      <c r="CI3485" s="1">
        <v>32864.453</v>
      </c>
      <c r="CJ3485" s="1">
        <v>-6.972</v>
      </c>
      <c r="CK3485" s="1">
        <v>-1.318</v>
      </c>
      <c r="CL3485" s="1">
        <v>1039.479</v>
      </c>
      <c r="CM3485" s="1">
        <v>17.583</v>
      </c>
      <c r="CN3485" s="1">
        <v>5.006</v>
      </c>
      <c r="CO3485" s="1">
        <v>50.808</v>
      </c>
      <c r="CP3485" s="1">
        <v>22.511</v>
      </c>
      <c r="CQ3485" s="1">
        <v>7.2</v>
      </c>
      <c r="CR3485" s="1">
        <v>0.0</v>
      </c>
      <c r="CS3485" s="1">
        <v>1.695</v>
      </c>
      <c r="CT3485" s="1">
        <v>0.375</v>
      </c>
      <c r="CU3485" s="1">
        <v>425.654</v>
      </c>
      <c r="CV3485" s="1">
        <v>0.0</v>
      </c>
      <c r="CW3485" s="1">
        <v>1330.835</v>
      </c>
      <c r="CX3485" s="1">
        <v>7.04</v>
      </c>
      <c r="CY3485" s="1">
        <v>0.0</v>
      </c>
      <c r="CZ3485" s="1">
        <v>2.057</v>
      </c>
      <c r="DA3485" s="1">
        <v>6046.062</v>
      </c>
      <c r="DB3485" s="1">
        <v>1095.699</v>
      </c>
      <c r="DC3485" s="1">
        <v>2.251</v>
      </c>
      <c r="DD3485" s="1">
        <v>0.677</v>
      </c>
      <c r="DE3485" s="1">
        <v>40.157</v>
      </c>
      <c r="DF3485" s="1">
        <v>737.209</v>
      </c>
      <c r="DG3485" s="1">
        <v>12.47</v>
      </c>
      <c r="DH3485" s="1">
        <v>2374.025</v>
      </c>
      <c r="DI3485" s="1">
        <v>12.193</v>
      </c>
      <c r="DJ3485" s="1">
        <v>3.67</v>
      </c>
      <c r="DK3485" s="1">
        <v>152.883</v>
      </c>
      <c r="DL3485" s="1">
        <v>0.394</v>
      </c>
      <c r="DM3485" s="1">
        <v>0.654</v>
      </c>
      <c r="DN3485" s="1">
        <v>11.233</v>
      </c>
      <c r="DO3485" s="1">
        <v>0.19</v>
      </c>
      <c r="DP3485" s="1">
        <v>38.664</v>
      </c>
      <c r="DQ3485" s="1">
        <v>0.186</v>
      </c>
      <c r="DR3485" s="1">
        <v>0.06</v>
      </c>
      <c r="DS3485" s="1">
        <v>-2.32</v>
      </c>
      <c r="DT3485" s="1">
        <v>-0.373</v>
      </c>
      <c r="DU3485" s="1">
        <v>12.84</v>
      </c>
      <c r="DV3485" s="1">
        <v>294.411</v>
      </c>
      <c r="DW3485" s="1">
        <v>4.98</v>
      </c>
      <c r="DX3485" s="1">
        <v>759.069</v>
      </c>
      <c r="DY3485" s="1">
        <v>4.869</v>
      </c>
      <c r="DZ3485" s="1">
        <v>1.174</v>
      </c>
    </row>
    <row r="3486">
      <c r="A3486" s="1" t="s">
        <v>405</v>
      </c>
      <c r="B3486" s="1">
        <v>2013.0</v>
      </c>
      <c r="C3486" s="1" t="s">
        <v>406</v>
      </c>
      <c r="D3486" s="1">
        <v>1.6967013E7</v>
      </c>
      <c r="E3486" s="1">
        <v>7.35982977024E11</v>
      </c>
      <c r="F3486" s="1">
        <v>-4.573</v>
      </c>
      <c r="G3486" s="1">
        <v>-0.178</v>
      </c>
      <c r="H3486" s="1">
        <v>218.385</v>
      </c>
      <c r="I3486" s="1">
        <v>3.705</v>
      </c>
      <c r="J3486" s="1">
        <v>350.68</v>
      </c>
      <c r="K3486" s="1">
        <v>5.95</v>
      </c>
      <c r="L3486" s="1">
        <v>5.917</v>
      </c>
      <c r="M3486" s="1">
        <v>0.349</v>
      </c>
      <c r="N3486" s="1">
        <v>502.387</v>
      </c>
      <c r="O3486" s="1">
        <v>0.058</v>
      </c>
      <c r="P3486" s="1">
        <v>0.056</v>
      </c>
      <c r="Q3486" s="1">
        <v>5610.56</v>
      </c>
      <c r="R3486" s="1">
        <v>95.194</v>
      </c>
      <c r="S3486" s="1">
        <v>1450.462</v>
      </c>
      <c r="T3486" s="1">
        <v>24.61</v>
      </c>
      <c r="V3486" s="1">
        <v>0.0</v>
      </c>
      <c r="W3486" s="1">
        <v>0.0</v>
      </c>
      <c r="X3486" s="1">
        <v>0.0</v>
      </c>
      <c r="Y3486" s="1">
        <v>24.473</v>
      </c>
      <c r="Z3486" s="1">
        <v>8.97</v>
      </c>
      <c r="AA3486" s="1">
        <v>118.8</v>
      </c>
      <c r="AB3486" s="1">
        <v>7001.822</v>
      </c>
      <c r="AC3486" s="1">
        <v>100.56</v>
      </c>
      <c r="AD3486" s="1">
        <v>9.723</v>
      </c>
      <c r="AE3486" s="1">
        <v>-2.995</v>
      </c>
      <c r="AF3486" s="1">
        <v>-32.814</v>
      </c>
      <c r="AG3486" s="1">
        <v>62644.203</v>
      </c>
      <c r="AH3486" s="1">
        <v>1.444</v>
      </c>
      <c r="AI3486" s="1">
        <v>-2.713</v>
      </c>
      <c r="AJ3486" s="1">
        <v>-28.32</v>
      </c>
      <c r="AK3486" s="1">
        <v>5043.315</v>
      </c>
      <c r="AL3486" s="1">
        <v>85.57</v>
      </c>
      <c r="AM3486" s="1">
        <v>59854.902</v>
      </c>
      <c r="AN3486" s="1">
        <v>1015.559</v>
      </c>
      <c r="AO3486" s="1">
        <v>85.093</v>
      </c>
      <c r="AP3486" s="1">
        <v>95.693</v>
      </c>
      <c r="AQ3486" s="1">
        <v>-0.431</v>
      </c>
      <c r="AR3486" s="1">
        <v>-1.694</v>
      </c>
      <c r="AS3486" s="1">
        <v>391.139</v>
      </c>
      <c r="AT3486" s="1">
        <v>3304.648</v>
      </c>
      <c r="AU3486" s="1">
        <v>56.07</v>
      </c>
      <c r="AV3486" s="1">
        <v>23052.902</v>
      </c>
      <c r="AW3486" s="1">
        <v>5.852</v>
      </c>
      <c r="AX3486" s="1">
        <v>40.028</v>
      </c>
      <c r="AY3486" s="1">
        <v>42674.309</v>
      </c>
      <c r="AZ3486" s="1">
        <v>724.056</v>
      </c>
      <c r="BA3486" s="1">
        <v>55.758</v>
      </c>
      <c r="BB3486" s="1">
        <v>36.856</v>
      </c>
      <c r="BC3486" s="1">
        <v>50.52</v>
      </c>
      <c r="BD3486" s="1">
        <v>9.507</v>
      </c>
      <c r="BE3486" s="1">
        <v>0.023</v>
      </c>
      <c r="BF3486" s="1">
        <v>0.292</v>
      </c>
      <c r="BG3486" s="1">
        <v>6.483</v>
      </c>
      <c r="BH3486" s="1">
        <v>0.11</v>
      </c>
      <c r="BI3486" s="1">
        <v>17.231</v>
      </c>
      <c r="BJ3486" s="1">
        <v>0.109</v>
      </c>
      <c r="BK3486" s="1">
        <v>0.028</v>
      </c>
      <c r="BL3486" s="1">
        <v>-7.539</v>
      </c>
      <c r="BM3486" s="1">
        <v>-4.538</v>
      </c>
      <c r="BN3486" s="1">
        <v>45.709</v>
      </c>
      <c r="BO3486" s="1">
        <v>883.479</v>
      </c>
      <c r="BP3486" s="1">
        <v>14.99</v>
      </c>
      <c r="BQ3486" s="1">
        <v>2693.967</v>
      </c>
      <c r="BR3486" s="1">
        <v>14.907</v>
      </c>
      <c r="BS3486" s="1">
        <v>4.307</v>
      </c>
      <c r="BT3486" s="1">
        <v>18.24</v>
      </c>
      <c r="BU3486" s="1">
        <v>15.354</v>
      </c>
      <c r="BV3486" s="1">
        <v>-26.154</v>
      </c>
      <c r="BW3486" s="1">
        <v>-2.696</v>
      </c>
      <c r="BX3486" s="1">
        <v>7.394</v>
      </c>
      <c r="BY3486" s="1">
        <v>170.331</v>
      </c>
      <c r="BZ3486" s="1">
        <v>2.89</v>
      </c>
      <c r="CA3486" s="1">
        <v>435.757</v>
      </c>
      <c r="CB3486" s="1">
        <v>2.874</v>
      </c>
      <c r="CC3486" s="1">
        <v>0.697</v>
      </c>
      <c r="CD3486" s="1">
        <v>-4.8</v>
      </c>
      <c r="CE3486" s="1">
        <v>-26.681</v>
      </c>
      <c r="CF3486" s="1">
        <v>529.226</v>
      </c>
      <c r="CG3486" s="1">
        <v>288.206</v>
      </c>
      <c r="CH3486" s="1">
        <v>4.89</v>
      </c>
      <c r="CI3486" s="1">
        <v>31191.441</v>
      </c>
      <c r="CJ3486" s="1">
        <v>5.088</v>
      </c>
      <c r="CK3486" s="1">
        <v>0.895</v>
      </c>
      <c r="CL3486" s="1">
        <v>1089.03</v>
      </c>
      <c r="CM3486" s="1">
        <v>18.478</v>
      </c>
      <c r="CN3486" s="1">
        <v>4.863</v>
      </c>
      <c r="CO3486" s="1">
        <v>49.867</v>
      </c>
      <c r="CP3486" s="1">
        <v>18.606</v>
      </c>
      <c r="CQ3486" s="1">
        <v>5.95</v>
      </c>
      <c r="CR3486" s="1">
        <v>0.0</v>
      </c>
      <c r="CS3486" s="1">
        <v>-17.347</v>
      </c>
      <c r="CT3486" s="1">
        <v>-3.905</v>
      </c>
      <c r="CU3486" s="1">
        <v>350.68</v>
      </c>
      <c r="CV3486" s="1">
        <v>0.0</v>
      </c>
      <c r="CW3486" s="1">
        <v>1096.613</v>
      </c>
      <c r="CX3486" s="1">
        <v>5.917</v>
      </c>
      <c r="CY3486" s="1">
        <v>0.0</v>
      </c>
      <c r="CZ3486" s="1">
        <v>1.753</v>
      </c>
      <c r="DA3486" s="1">
        <v>5926.794</v>
      </c>
      <c r="DB3486" s="1">
        <v>1062.885</v>
      </c>
      <c r="DC3486" s="1">
        <v>-3.103</v>
      </c>
      <c r="DD3486" s="1">
        <v>-1.842</v>
      </c>
      <c r="DE3486" s="1">
        <v>38.315</v>
      </c>
      <c r="DF3486" s="1">
        <v>713.149</v>
      </c>
      <c r="DG3486" s="1">
        <v>12.1</v>
      </c>
      <c r="DH3486" s="1">
        <v>2258.209</v>
      </c>
      <c r="DI3486" s="1">
        <v>12.033</v>
      </c>
      <c r="DJ3486" s="1">
        <v>3.61</v>
      </c>
      <c r="DK3486" s="1">
        <v>103.308</v>
      </c>
      <c r="DL3486" s="1">
        <v>0.665</v>
      </c>
      <c r="DM3486" s="1">
        <v>1.319</v>
      </c>
      <c r="DN3486" s="1">
        <v>24.165</v>
      </c>
      <c r="DO3486" s="1">
        <v>0.41</v>
      </c>
      <c r="DP3486" s="1">
        <v>77.765</v>
      </c>
      <c r="DQ3486" s="1">
        <v>0.408</v>
      </c>
      <c r="DR3486" s="1">
        <v>0.124</v>
      </c>
      <c r="DS3486" s="1">
        <v>12.953</v>
      </c>
      <c r="DT3486" s="1">
        <v>1.552</v>
      </c>
      <c r="DU3486" s="1">
        <v>14.392</v>
      </c>
      <c r="DV3486" s="1">
        <v>331.82</v>
      </c>
      <c r="DW3486" s="1">
        <v>5.63</v>
      </c>
      <c r="DX3486" s="1">
        <v>848.216</v>
      </c>
      <c r="DY3486" s="1">
        <v>5.599</v>
      </c>
      <c r="DZ3486" s="1">
        <v>1.356</v>
      </c>
    </row>
    <row r="3487">
      <c r="A3487" s="1" t="s">
        <v>405</v>
      </c>
      <c r="B3487" s="1">
        <v>2014.0</v>
      </c>
      <c r="C3487" s="1" t="s">
        <v>406</v>
      </c>
      <c r="D3487" s="1">
        <v>1.7030041E7</v>
      </c>
      <c r="E3487" s="1">
        <v>7.46458841088E11</v>
      </c>
      <c r="F3487" s="1">
        <v>17.37</v>
      </c>
      <c r="G3487" s="1">
        <v>0.644</v>
      </c>
      <c r="H3487" s="1">
        <v>255.369</v>
      </c>
      <c r="I3487" s="1">
        <v>4.349</v>
      </c>
      <c r="J3487" s="1">
        <v>294.186</v>
      </c>
      <c r="K3487" s="1">
        <v>5.01</v>
      </c>
      <c r="L3487" s="1">
        <v>4.907</v>
      </c>
      <c r="M3487" s="1">
        <v>0.429</v>
      </c>
      <c r="N3487" s="1">
        <v>523.408</v>
      </c>
      <c r="O3487" s="1">
        <v>10.622</v>
      </c>
      <c r="P3487" s="1">
        <v>10.111</v>
      </c>
      <c r="Q3487" s="1">
        <v>6183.518</v>
      </c>
      <c r="R3487" s="1">
        <v>105.306</v>
      </c>
      <c r="S3487" s="1">
        <v>1731.646</v>
      </c>
      <c r="T3487" s="1">
        <v>29.49</v>
      </c>
      <c r="V3487" s="1">
        <v>0.0</v>
      </c>
      <c r="W3487" s="1">
        <v>0.0</v>
      </c>
      <c r="X3487" s="1">
        <v>0.0</v>
      </c>
      <c r="Y3487" s="1">
        <v>28.883</v>
      </c>
      <c r="Z3487" s="1">
        <v>10.378</v>
      </c>
      <c r="AA3487" s="1">
        <v>116.83</v>
      </c>
      <c r="AB3487" s="1">
        <v>6860.23</v>
      </c>
      <c r="AC3487" s="1">
        <v>102.1</v>
      </c>
      <c r="AD3487" s="1">
        <v>10.341</v>
      </c>
      <c r="AE3487" s="1">
        <v>-4.38</v>
      </c>
      <c r="AF3487" s="1">
        <v>-46.554</v>
      </c>
      <c r="AG3487" s="1">
        <v>59678.699</v>
      </c>
      <c r="AH3487" s="1">
        <v>1.362</v>
      </c>
      <c r="AI3487" s="1">
        <v>-4.761</v>
      </c>
      <c r="AJ3487" s="1">
        <v>-48.351</v>
      </c>
      <c r="AK3487" s="1">
        <v>5071.039</v>
      </c>
      <c r="AL3487" s="1">
        <v>86.36</v>
      </c>
      <c r="AM3487" s="1">
        <v>56794.227</v>
      </c>
      <c r="AN3487" s="1">
        <v>967.208</v>
      </c>
      <c r="AO3487" s="1">
        <v>84.584</v>
      </c>
      <c r="AP3487" s="1">
        <v>95.323</v>
      </c>
      <c r="AQ3487" s="1">
        <v>-12.236</v>
      </c>
      <c r="AR3487" s="1">
        <v>-47.861</v>
      </c>
      <c r="AS3487" s="1">
        <v>343.278</v>
      </c>
      <c r="AT3487" s="1">
        <v>3025.242</v>
      </c>
      <c r="AU3487" s="1">
        <v>51.52</v>
      </c>
      <c r="AV3487" s="1">
        <v>20157.189</v>
      </c>
      <c r="AW3487" s="1">
        <v>-16.6</v>
      </c>
      <c r="AX3487" s="1">
        <v>-120.194</v>
      </c>
      <c r="AY3487" s="1">
        <v>35458.582</v>
      </c>
      <c r="AZ3487" s="1">
        <v>603.861</v>
      </c>
      <c r="BA3487" s="1">
        <v>50.46</v>
      </c>
      <c r="BB3487" s="1">
        <v>33.832</v>
      </c>
      <c r="BC3487" s="1">
        <v>53.44</v>
      </c>
      <c r="BD3487" s="1">
        <v>-2.088</v>
      </c>
      <c r="BE3487" s="1">
        <v>-0.008</v>
      </c>
      <c r="BF3487" s="1">
        <v>0.285</v>
      </c>
      <c r="BG3487" s="1">
        <v>6.459</v>
      </c>
      <c r="BH3487" s="1">
        <v>0.11</v>
      </c>
      <c r="BI3487" s="1">
        <v>16.723</v>
      </c>
      <c r="BJ3487" s="1">
        <v>0.108</v>
      </c>
      <c r="BK3487" s="1">
        <v>0.028</v>
      </c>
      <c r="BL3487" s="1">
        <v>7.124</v>
      </c>
      <c r="BM3487" s="1">
        <v>1.75</v>
      </c>
      <c r="BN3487" s="1">
        <v>47.459</v>
      </c>
      <c r="BO3487" s="1">
        <v>924.249</v>
      </c>
      <c r="BP3487" s="1">
        <v>15.74</v>
      </c>
      <c r="BQ3487" s="1">
        <v>2786.765</v>
      </c>
      <c r="BR3487" s="1">
        <v>15.416</v>
      </c>
      <c r="BS3487" s="1">
        <v>4.677</v>
      </c>
      <c r="BT3487" s="1">
        <v>14.73</v>
      </c>
      <c r="BU3487" s="1">
        <v>12.608</v>
      </c>
      <c r="BV3487" s="1">
        <v>41.526</v>
      </c>
      <c r="BW3487" s="1">
        <v>3.017</v>
      </c>
      <c r="BX3487" s="1">
        <v>10.41</v>
      </c>
      <c r="BY3487" s="1">
        <v>240.164</v>
      </c>
      <c r="BZ3487" s="1">
        <v>4.09</v>
      </c>
      <c r="CA3487" s="1">
        <v>611.299</v>
      </c>
      <c r="CB3487" s="1">
        <v>4.006</v>
      </c>
      <c r="CC3487" s="1">
        <v>1.026</v>
      </c>
      <c r="CD3487" s="1">
        <v>-2.003</v>
      </c>
      <c r="CE3487" s="1">
        <v>-10.601</v>
      </c>
      <c r="CF3487" s="1">
        <v>518.625</v>
      </c>
      <c r="CG3487" s="1">
        <v>314.151</v>
      </c>
      <c r="CH3487" s="1">
        <v>5.35</v>
      </c>
      <c r="CI3487" s="1">
        <v>30453.52</v>
      </c>
      <c r="CJ3487" s="1">
        <v>26.117</v>
      </c>
      <c r="CK3487" s="1">
        <v>4.826</v>
      </c>
      <c r="CL3487" s="1">
        <v>1368.372</v>
      </c>
      <c r="CM3487" s="1">
        <v>23.303</v>
      </c>
      <c r="CN3487" s="1">
        <v>5.24</v>
      </c>
      <c r="CO3487" s="1">
        <v>51.113</v>
      </c>
      <c r="CP3487" s="1">
        <v>15.666</v>
      </c>
      <c r="CQ3487" s="1">
        <v>5.01</v>
      </c>
      <c r="CR3487" s="1">
        <v>0.0</v>
      </c>
      <c r="CS3487" s="1">
        <v>-15.801</v>
      </c>
      <c r="CT3487" s="1">
        <v>-2.94</v>
      </c>
      <c r="CU3487" s="1">
        <v>294.186</v>
      </c>
      <c r="CV3487" s="1">
        <v>0.0</v>
      </c>
      <c r="CW3487" s="1">
        <v>919.915</v>
      </c>
      <c r="CX3487" s="1">
        <v>4.907</v>
      </c>
      <c r="CY3487" s="1">
        <v>0.0</v>
      </c>
      <c r="CZ3487" s="1">
        <v>1.544</v>
      </c>
      <c r="DA3487" s="1">
        <v>5995.288</v>
      </c>
      <c r="DB3487" s="1">
        <v>1016.331</v>
      </c>
      <c r="DC3487" s="1">
        <v>0.876</v>
      </c>
      <c r="DD3487" s="1">
        <v>-1.267</v>
      </c>
      <c r="DE3487" s="1">
        <v>37.048</v>
      </c>
      <c r="DF3487" s="1">
        <v>684.085</v>
      </c>
      <c r="DG3487" s="1">
        <v>11.65</v>
      </c>
      <c r="DH3487" s="1">
        <v>2175.466</v>
      </c>
      <c r="DI3487" s="1">
        <v>11.41</v>
      </c>
      <c r="DJ3487" s="1">
        <v>3.651</v>
      </c>
      <c r="DK3487" s="1">
        <v>52.115</v>
      </c>
      <c r="DL3487" s="1">
        <v>0.677</v>
      </c>
      <c r="DM3487" s="1">
        <v>1.997</v>
      </c>
      <c r="DN3487" s="1">
        <v>42.865</v>
      </c>
      <c r="DO3487" s="1">
        <v>0.73</v>
      </c>
      <c r="DP3487" s="1">
        <v>117.255</v>
      </c>
      <c r="DQ3487" s="1">
        <v>0.715</v>
      </c>
      <c r="DR3487" s="1">
        <v>0.197</v>
      </c>
      <c r="DS3487" s="1">
        <v>3.024</v>
      </c>
      <c r="DT3487" s="1">
        <v>0.36</v>
      </c>
      <c r="DU3487" s="1">
        <v>14.751</v>
      </c>
      <c r="DV3487" s="1">
        <v>340.575</v>
      </c>
      <c r="DW3487" s="1">
        <v>5.8</v>
      </c>
      <c r="DX3487" s="1">
        <v>866.204</v>
      </c>
      <c r="DY3487" s="1">
        <v>5.681</v>
      </c>
      <c r="DZ3487" s="1">
        <v>1.454</v>
      </c>
    </row>
    <row r="3488">
      <c r="A3488" s="1" t="s">
        <v>405</v>
      </c>
      <c r="B3488" s="1">
        <v>2015.0</v>
      </c>
      <c r="C3488" s="1" t="s">
        <v>406</v>
      </c>
      <c r="D3488" s="1">
        <v>1.7107382E7</v>
      </c>
      <c r="E3488" s="1">
        <v>7.61083265024E11</v>
      </c>
      <c r="F3488" s="1">
        <v>-14.444</v>
      </c>
      <c r="G3488" s="1">
        <v>-0.628</v>
      </c>
      <c r="H3488" s="1">
        <v>217.495</v>
      </c>
      <c r="I3488" s="1">
        <v>3.721</v>
      </c>
      <c r="J3488" s="1">
        <v>288.764</v>
      </c>
      <c r="K3488" s="1">
        <v>4.94</v>
      </c>
      <c r="L3488" s="1">
        <v>4.533</v>
      </c>
      <c r="M3488" s="1">
        <v>0.363</v>
      </c>
      <c r="N3488" s="1">
        <v>553.078</v>
      </c>
      <c r="O3488" s="1">
        <v>22.184</v>
      </c>
      <c r="P3488" s="1">
        <v>23.361</v>
      </c>
      <c r="Q3488" s="1">
        <v>7521.12</v>
      </c>
      <c r="R3488" s="1">
        <v>128.667</v>
      </c>
      <c r="S3488" s="1">
        <v>2302.515</v>
      </c>
      <c r="T3488" s="1">
        <v>39.39</v>
      </c>
      <c r="V3488" s="1">
        <v>0.0</v>
      </c>
      <c r="W3488" s="1">
        <v>0.0</v>
      </c>
      <c r="X3488" s="1">
        <v>0.0</v>
      </c>
      <c r="Y3488" s="1">
        <v>36.141</v>
      </c>
      <c r="Z3488" s="1">
        <v>12.559</v>
      </c>
      <c r="AA3488" s="1">
        <v>117.74</v>
      </c>
      <c r="AB3488" s="1">
        <v>6882.409</v>
      </c>
      <c r="AC3488" s="1">
        <v>108.99</v>
      </c>
      <c r="AD3488" s="1">
        <v>10.961</v>
      </c>
      <c r="AE3488" s="1">
        <v>0.997</v>
      </c>
      <c r="AF3488" s="1">
        <v>10.137</v>
      </c>
      <c r="AG3488" s="1">
        <v>60001.469</v>
      </c>
      <c r="AH3488" s="1">
        <v>1.349</v>
      </c>
      <c r="AI3488" s="1">
        <v>0.587</v>
      </c>
      <c r="AJ3488" s="1">
        <v>5.678</v>
      </c>
      <c r="AK3488" s="1">
        <v>5332.201</v>
      </c>
      <c r="AL3488" s="1">
        <v>91.22</v>
      </c>
      <c r="AM3488" s="1">
        <v>56869.383</v>
      </c>
      <c r="AN3488" s="1">
        <v>972.886</v>
      </c>
      <c r="AO3488" s="1">
        <v>83.696</v>
      </c>
      <c r="AP3488" s="1">
        <v>94.961</v>
      </c>
      <c r="AQ3488" s="1">
        <v>-1.57</v>
      </c>
      <c r="AR3488" s="1">
        <v>-5.389</v>
      </c>
      <c r="AS3488" s="1">
        <v>337.889</v>
      </c>
      <c r="AT3488" s="1">
        <v>2677.792</v>
      </c>
      <c r="AU3488" s="1">
        <v>45.81</v>
      </c>
      <c r="AV3488" s="1">
        <v>19751.057</v>
      </c>
      <c r="AW3488" s="1">
        <v>-24.026</v>
      </c>
      <c r="AX3488" s="1">
        <v>-145.083</v>
      </c>
      <c r="AY3488" s="1">
        <v>26817.533</v>
      </c>
      <c r="AZ3488" s="1">
        <v>458.778</v>
      </c>
      <c r="BA3488" s="1">
        <v>42.031</v>
      </c>
      <c r="BB3488" s="1">
        <v>32.981</v>
      </c>
      <c r="BC3488" s="1">
        <v>60.28</v>
      </c>
      <c r="BD3488" s="1">
        <v>-17.177</v>
      </c>
      <c r="BE3488" s="1">
        <v>-0.05</v>
      </c>
      <c r="BF3488" s="1">
        <v>0.235</v>
      </c>
      <c r="BG3488" s="1">
        <v>5.261</v>
      </c>
      <c r="BH3488" s="1">
        <v>0.09</v>
      </c>
      <c r="BI3488" s="1">
        <v>13.718</v>
      </c>
      <c r="BJ3488" s="1">
        <v>0.083</v>
      </c>
      <c r="BK3488" s="1">
        <v>0.023</v>
      </c>
      <c r="BL3488" s="1">
        <v>6.642</v>
      </c>
      <c r="BM3488" s="1">
        <v>4.165</v>
      </c>
      <c r="BN3488" s="1">
        <v>51.624</v>
      </c>
      <c r="BO3488" s="1">
        <v>1038.733</v>
      </c>
      <c r="BP3488" s="1">
        <v>17.77</v>
      </c>
      <c r="BQ3488" s="1">
        <v>3017.651</v>
      </c>
      <c r="BR3488" s="1">
        <v>16.304</v>
      </c>
      <c r="BS3488" s="1">
        <v>5.039</v>
      </c>
      <c r="BT3488" s="1">
        <v>8.75</v>
      </c>
      <c r="BU3488" s="1">
        <v>7.432</v>
      </c>
      <c r="BV3488" s="1">
        <v>-0.324</v>
      </c>
      <c r="BW3488" s="1">
        <v>-0.086</v>
      </c>
      <c r="BX3488" s="1">
        <v>10.324</v>
      </c>
      <c r="BY3488" s="1">
        <v>238.494</v>
      </c>
      <c r="BZ3488" s="1">
        <v>4.08</v>
      </c>
      <c r="CA3488" s="1">
        <v>603.491</v>
      </c>
      <c r="CB3488" s="1">
        <v>3.743</v>
      </c>
      <c r="CC3488" s="1">
        <v>1.008</v>
      </c>
      <c r="CD3488" s="1">
        <v>-2.37</v>
      </c>
      <c r="CE3488" s="1">
        <v>-12.294</v>
      </c>
      <c r="CF3488" s="1">
        <v>506.331</v>
      </c>
      <c r="CG3488" s="1">
        <v>351.895</v>
      </c>
      <c r="CH3488" s="1">
        <v>6.02</v>
      </c>
      <c r="CI3488" s="1">
        <v>29597.207</v>
      </c>
      <c r="CJ3488" s="1">
        <v>-4.777</v>
      </c>
      <c r="CK3488" s="1">
        <v>-1.113</v>
      </c>
      <c r="CL3488" s="1">
        <v>1297.109</v>
      </c>
      <c r="CM3488" s="1">
        <v>22.19</v>
      </c>
      <c r="CN3488" s="1">
        <v>5.523</v>
      </c>
      <c r="CO3488" s="1">
        <v>49.422</v>
      </c>
      <c r="CP3488" s="1">
        <v>15.425</v>
      </c>
      <c r="CQ3488" s="1">
        <v>4.94</v>
      </c>
      <c r="CR3488" s="1">
        <v>0.0</v>
      </c>
      <c r="CS3488" s="1">
        <v>-1.542</v>
      </c>
      <c r="CT3488" s="1">
        <v>-0.242</v>
      </c>
      <c r="CU3488" s="1">
        <v>288.764</v>
      </c>
      <c r="CV3488" s="1">
        <v>0.0</v>
      </c>
      <c r="CW3488" s="1">
        <v>901.632</v>
      </c>
      <c r="CX3488" s="1">
        <v>4.533</v>
      </c>
      <c r="CY3488" s="1">
        <v>0.0</v>
      </c>
      <c r="CZ3488" s="1">
        <v>1.506</v>
      </c>
      <c r="DA3488" s="1">
        <v>6370.934</v>
      </c>
      <c r="DB3488" s="1">
        <v>1026.468</v>
      </c>
      <c r="DC3488" s="1">
        <v>8.418</v>
      </c>
      <c r="DD3488" s="1">
        <v>4.252</v>
      </c>
      <c r="DE3488" s="1">
        <v>41.3</v>
      </c>
      <c r="DF3488" s="1">
        <v>800.239</v>
      </c>
      <c r="DG3488" s="1">
        <v>13.69</v>
      </c>
      <c r="DH3488" s="1">
        <v>2414.16</v>
      </c>
      <c r="DI3488" s="1">
        <v>12.561</v>
      </c>
      <c r="DJ3488" s="1">
        <v>4.031</v>
      </c>
      <c r="DK3488" s="1">
        <v>41.256</v>
      </c>
      <c r="DL3488" s="1">
        <v>0.81</v>
      </c>
      <c r="DM3488" s="1">
        <v>2.806</v>
      </c>
      <c r="DN3488" s="1">
        <v>64.884</v>
      </c>
      <c r="DO3488" s="1">
        <v>1.11</v>
      </c>
      <c r="DP3488" s="1">
        <v>164.045</v>
      </c>
      <c r="DQ3488" s="1">
        <v>1.018</v>
      </c>
      <c r="DR3488" s="1">
        <v>0.274</v>
      </c>
      <c r="DS3488" s="1">
        <v>30.23</v>
      </c>
      <c r="DT3488" s="1">
        <v>4.362</v>
      </c>
      <c r="DU3488" s="1">
        <v>19.114</v>
      </c>
      <c r="DV3488" s="1">
        <v>441.33</v>
      </c>
      <c r="DW3488" s="1">
        <v>7.55</v>
      </c>
      <c r="DX3488" s="1">
        <v>1117.27</v>
      </c>
      <c r="DY3488" s="1">
        <v>6.927</v>
      </c>
      <c r="DZ3488" s="1">
        <v>1.866</v>
      </c>
    </row>
    <row r="3489">
      <c r="A3489" s="1" t="s">
        <v>405</v>
      </c>
      <c r="B3489" s="1">
        <v>2016.0</v>
      </c>
      <c r="C3489" s="1" t="s">
        <v>406</v>
      </c>
      <c r="D3489" s="1">
        <v>1.7204642E7</v>
      </c>
      <c r="E3489" s="1">
        <v>7.77764077568E11</v>
      </c>
      <c r="F3489" s="1">
        <v>-20.048</v>
      </c>
      <c r="G3489" s="1">
        <v>-0.746</v>
      </c>
      <c r="H3489" s="1">
        <v>172.909</v>
      </c>
      <c r="I3489" s="1">
        <v>2.975</v>
      </c>
      <c r="J3489" s="1">
        <v>285.388</v>
      </c>
      <c r="K3489" s="1">
        <v>4.91</v>
      </c>
      <c r="L3489" s="1">
        <v>4.309</v>
      </c>
      <c r="M3489" s="1">
        <v>0.286</v>
      </c>
      <c r="N3489" s="1">
        <v>525.184</v>
      </c>
      <c r="O3489" s="1">
        <v>-7.297</v>
      </c>
      <c r="P3489" s="1">
        <v>-9.389</v>
      </c>
      <c r="Q3489" s="1">
        <v>6932.883</v>
      </c>
      <c r="R3489" s="1">
        <v>119.278</v>
      </c>
      <c r="S3489" s="1">
        <v>2140.12</v>
      </c>
      <c r="T3489" s="1">
        <v>36.82</v>
      </c>
      <c r="V3489" s="1">
        <v>0.0</v>
      </c>
      <c r="W3489" s="1">
        <v>0.0</v>
      </c>
      <c r="X3489" s="1">
        <v>0.0</v>
      </c>
      <c r="Y3489" s="1">
        <v>32.31</v>
      </c>
      <c r="Z3489" s="1">
        <v>11.448</v>
      </c>
      <c r="AA3489" s="1">
        <v>118.87</v>
      </c>
      <c r="AB3489" s="1">
        <v>6909.182</v>
      </c>
      <c r="AC3489" s="1">
        <v>113.96</v>
      </c>
      <c r="AD3489" s="1">
        <v>11.277</v>
      </c>
      <c r="AE3489" s="1">
        <v>1.712</v>
      </c>
      <c r="AF3489" s="1">
        <v>17.575</v>
      </c>
      <c r="AG3489" s="1">
        <v>60683.789</v>
      </c>
      <c r="AH3489" s="1">
        <v>1.342</v>
      </c>
      <c r="AI3489" s="1">
        <v>1.635</v>
      </c>
      <c r="AJ3489" s="1">
        <v>15.91</v>
      </c>
      <c r="AK3489" s="1">
        <v>5534.553</v>
      </c>
      <c r="AL3489" s="1">
        <v>95.22</v>
      </c>
      <c r="AM3489" s="1">
        <v>57472.625</v>
      </c>
      <c r="AN3489" s="1">
        <v>988.796</v>
      </c>
      <c r="AO3489" s="1">
        <v>83.556</v>
      </c>
      <c r="AP3489" s="1">
        <v>94.906</v>
      </c>
      <c r="AQ3489" s="1">
        <v>4.069</v>
      </c>
      <c r="AR3489" s="1">
        <v>13.75</v>
      </c>
      <c r="AS3489" s="1">
        <v>351.639</v>
      </c>
      <c r="AT3489" s="1">
        <v>3053.246</v>
      </c>
      <c r="AU3489" s="1">
        <v>52.53</v>
      </c>
      <c r="AV3489" s="1">
        <v>20438.605</v>
      </c>
      <c r="AW3489" s="1">
        <v>-3.451</v>
      </c>
      <c r="AX3489" s="1">
        <v>-15.833</v>
      </c>
      <c r="AY3489" s="1">
        <v>25745.635</v>
      </c>
      <c r="AZ3489" s="1">
        <v>442.944</v>
      </c>
      <c r="BA3489" s="1">
        <v>46.095</v>
      </c>
      <c r="BB3489" s="1">
        <v>33.751</v>
      </c>
      <c r="BC3489" s="1">
        <v>59.85</v>
      </c>
      <c r="BD3489" s="1">
        <v>7.96</v>
      </c>
      <c r="BE3489" s="1">
        <v>0.017</v>
      </c>
      <c r="BF3489" s="1">
        <v>0.251</v>
      </c>
      <c r="BG3489" s="1">
        <v>5.812</v>
      </c>
      <c r="BH3489" s="1">
        <v>0.1</v>
      </c>
      <c r="BI3489" s="1">
        <v>14.616</v>
      </c>
      <c r="BJ3489" s="1">
        <v>0.088</v>
      </c>
      <c r="BK3489" s="1">
        <v>0.024</v>
      </c>
      <c r="BL3489" s="1">
        <v>1.073</v>
      </c>
      <c r="BM3489" s="1">
        <v>1.446</v>
      </c>
      <c r="BN3489" s="1">
        <v>53.07</v>
      </c>
      <c r="BO3489" s="1">
        <v>1089.241</v>
      </c>
      <c r="BP3489" s="1">
        <v>18.74</v>
      </c>
      <c r="BQ3489" s="1">
        <v>3084.651</v>
      </c>
      <c r="BR3489" s="1">
        <v>16.444</v>
      </c>
      <c r="BS3489" s="1">
        <v>5.094</v>
      </c>
      <c r="BT3489" s="1">
        <v>4.91</v>
      </c>
      <c r="BU3489" s="1">
        <v>4.131</v>
      </c>
      <c r="BV3489" s="1">
        <v>-2.888</v>
      </c>
      <c r="BW3489" s="1">
        <v>-0.374</v>
      </c>
      <c r="BX3489" s="1">
        <v>9.95</v>
      </c>
      <c r="BY3489" s="1">
        <v>230.17</v>
      </c>
      <c r="BZ3489" s="1">
        <v>3.96</v>
      </c>
      <c r="CA3489" s="1">
        <v>578.358</v>
      </c>
      <c r="CB3489" s="1">
        <v>3.475</v>
      </c>
      <c r="CC3489" s="1">
        <v>0.955</v>
      </c>
      <c r="CD3489" s="1">
        <v>2.281</v>
      </c>
      <c r="CE3489" s="1">
        <v>11.549</v>
      </c>
      <c r="CF3489" s="1">
        <v>517.879</v>
      </c>
      <c r="CG3489" s="1">
        <v>341.187</v>
      </c>
      <c r="CH3489" s="1">
        <v>5.87</v>
      </c>
      <c r="CI3489" s="1">
        <v>30101.137</v>
      </c>
      <c r="CJ3489" s="1">
        <v>-33.494</v>
      </c>
      <c r="CK3489" s="1">
        <v>-7.432</v>
      </c>
      <c r="CL3489" s="1">
        <v>857.776</v>
      </c>
      <c r="CM3489" s="1">
        <v>14.758</v>
      </c>
      <c r="CN3489" s="1">
        <v>5.151</v>
      </c>
      <c r="CO3489" s="1">
        <v>49.707</v>
      </c>
      <c r="CP3489" s="1">
        <v>15.34</v>
      </c>
      <c r="CQ3489" s="1">
        <v>4.91</v>
      </c>
      <c r="CR3489" s="1">
        <v>0.0</v>
      </c>
      <c r="CS3489" s="1">
        <v>-0.547</v>
      </c>
      <c r="CT3489" s="1">
        <v>-0.084</v>
      </c>
      <c r="CU3489" s="1">
        <v>285.388</v>
      </c>
      <c r="CV3489" s="1">
        <v>0.0</v>
      </c>
      <c r="CW3489" s="1">
        <v>891.631</v>
      </c>
      <c r="CX3489" s="1">
        <v>4.309</v>
      </c>
      <c r="CY3489" s="1">
        <v>0.0</v>
      </c>
      <c r="CZ3489" s="1">
        <v>1.472</v>
      </c>
      <c r="DA3489" s="1">
        <v>6623.793</v>
      </c>
      <c r="DB3489" s="1">
        <v>1044.043</v>
      </c>
      <c r="DC3489" s="1">
        <v>2.001</v>
      </c>
      <c r="DD3489" s="1">
        <v>1.82</v>
      </c>
      <c r="DE3489" s="1">
        <v>43.12</v>
      </c>
      <c r="DF3489" s="1">
        <v>859.07</v>
      </c>
      <c r="DG3489" s="1">
        <v>14.78</v>
      </c>
      <c r="DH3489" s="1">
        <v>2506.293</v>
      </c>
      <c r="DI3489" s="1">
        <v>12.969</v>
      </c>
      <c r="DJ3489" s="1">
        <v>4.139</v>
      </c>
      <c r="DK3489" s="1">
        <v>44.5</v>
      </c>
      <c r="DL3489" s="1">
        <v>1.218</v>
      </c>
      <c r="DM3489" s="1">
        <v>4.025</v>
      </c>
      <c r="DN3489" s="1">
        <v>92.998</v>
      </c>
      <c r="DO3489" s="1">
        <v>1.6</v>
      </c>
      <c r="DP3489" s="1">
        <v>233.928</v>
      </c>
      <c r="DQ3489" s="1">
        <v>1.404</v>
      </c>
      <c r="DR3489" s="1">
        <v>0.386</v>
      </c>
      <c r="DS3489" s="1">
        <v>8.22</v>
      </c>
      <c r="DT3489" s="1">
        <v>1.415</v>
      </c>
      <c r="DU3489" s="1">
        <v>20.529</v>
      </c>
      <c r="DV3489" s="1">
        <v>474.872</v>
      </c>
      <c r="DW3489" s="1">
        <v>8.17</v>
      </c>
      <c r="DX3489" s="1">
        <v>1193.21</v>
      </c>
      <c r="DY3489" s="1">
        <v>7.169</v>
      </c>
      <c r="DZ3489" s="1">
        <v>1.97</v>
      </c>
    </row>
    <row r="3490">
      <c r="A3490" s="1" t="s">
        <v>405</v>
      </c>
      <c r="B3490" s="1">
        <v>2017.0</v>
      </c>
      <c r="C3490" s="1" t="s">
        <v>406</v>
      </c>
      <c r="D3490" s="1">
        <v>1.7315333E7</v>
      </c>
      <c r="E3490" s="1">
        <v>8.00404013056E11</v>
      </c>
      <c r="F3490" s="1">
        <v>29.339</v>
      </c>
      <c r="G3490" s="1">
        <v>0.873</v>
      </c>
      <c r="H3490" s="1">
        <v>222.209</v>
      </c>
      <c r="I3490" s="1">
        <v>3.848</v>
      </c>
      <c r="J3490" s="1">
        <v>265.66</v>
      </c>
      <c r="K3490" s="1">
        <v>4.6</v>
      </c>
      <c r="L3490" s="1">
        <v>3.964</v>
      </c>
      <c r="M3490" s="1">
        <v>0.367</v>
      </c>
      <c r="N3490" s="1">
        <v>489.917</v>
      </c>
      <c r="O3490" s="1">
        <v>-10.317</v>
      </c>
      <c r="P3490" s="1">
        <v>-12.306</v>
      </c>
      <c r="Q3490" s="1">
        <v>6177.89</v>
      </c>
      <c r="R3490" s="1">
        <v>106.972</v>
      </c>
      <c r="S3490" s="1">
        <v>1812.267</v>
      </c>
      <c r="T3490" s="1">
        <v>31.38</v>
      </c>
      <c r="Y3490" s="1">
        <v>27.042</v>
      </c>
      <c r="Z3490" s="1">
        <v>10.192</v>
      </c>
      <c r="AA3490" s="1">
        <v>119.55</v>
      </c>
      <c r="AB3490" s="1">
        <v>6904.286</v>
      </c>
      <c r="AC3490" s="1">
        <v>116.04</v>
      </c>
      <c r="AD3490" s="1">
        <v>11.428</v>
      </c>
      <c r="AE3490" s="1">
        <v>0.772</v>
      </c>
      <c r="AF3490" s="1">
        <v>8.059</v>
      </c>
      <c r="AG3490" s="1">
        <v>60761.293</v>
      </c>
      <c r="AH3490" s="1">
        <v>1.314</v>
      </c>
      <c r="AI3490" s="1">
        <v>0.194</v>
      </c>
      <c r="AJ3490" s="1">
        <v>1.916</v>
      </c>
      <c r="AK3490" s="1">
        <v>5498.595</v>
      </c>
      <c r="AL3490" s="1">
        <v>95.21</v>
      </c>
      <c r="AM3490" s="1">
        <v>57215.859</v>
      </c>
      <c r="AN3490" s="1">
        <v>990.712</v>
      </c>
      <c r="AO3490" s="1">
        <v>82.049</v>
      </c>
      <c r="AP3490" s="1">
        <v>94.395</v>
      </c>
      <c r="AQ3490" s="1">
        <v>3.247</v>
      </c>
      <c r="AR3490" s="1">
        <v>11.417</v>
      </c>
      <c r="AS3490" s="1">
        <v>363.056</v>
      </c>
      <c r="AT3490" s="1">
        <v>3334.039</v>
      </c>
      <c r="AU3490" s="1">
        <v>57.73</v>
      </c>
      <c r="AV3490" s="1">
        <v>20967.287</v>
      </c>
      <c r="AW3490" s="1">
        <v>-14.374</v>
      </c>
      <c r="AX3490" s="1">
        <v>-63.667</v>
      </c>
      <c r="AY3490" s="1">
        <v>21904.156</v>
      </c>
      <c r="AZ3490" s="1">
        <v>379.278</v>
      </c>
      <c r="BA3490" s="1">
        <v>49.75</v>
      </c>
      <c r="BB3490" s="1">
        <v>34.592</v>
      </c>
      <c r="BC3490" s="1">
        <v>56.85</v>
      </c>
      <c r="BD3490" s="1">
        <v>-39.291</v>
      </c>
      <c r="BE3490" s="1">
        <v>-0.1</v>
      </c>
      <c r="BF3490" s="1">
        <v>0.152</v>
      </c>
      <c r="BG3490" s="1">
        <v>3.465</v>
      </c>
      <c r="BH3490" s="1">
        <v>0.06</v>
      </c>
      <c r="BI3490" s="1">
        <v>8.772</v>
      </c>
      <c r="BJ3490" s="1">
        <v>0.052</v>
      </c>
      <c r="BK3490" s="1">
        <v>0.014</v>
      </c>
      <c r="BL3490" s="1">
        <v>13.687</v>
      </c>
      <c r="BM3490" s="1">
        <v>5.758</v>
      </c>
      <c r="BN3490" s="1">
        <v>58.828</v>
      </c>
      <c r="BO3490" s="1">
        <v>1202.98</v>
      </c>
      <c r="BP3490" s="1">
        <v>20.83</v>
      </c>
      <c r="BQ3490" s="1">
        <v>3397.454</v>
      </c>
      <c r="BR3490" s="1">
        <v>17.951</v>
      </c>
      <c r="BS3490" s="1">
        <v>5.605</v>
      </c>
      <c r="BT3490" s="1">
        <v>3.51</v>
      </c>
      <c r="BU3490" s="1">
        <v>2.936</v>
      </c>
      <c r="BV3490" s="1">
        <v>-14.085</v>
      </c>
      <c r="BW3490" s="1">
        <v>-1.444</v>
      </c>
      <c r="BX3490" s="1">
        <v>8.506</v>
      </c>
      <c r="BY3490" s="1">
        <v>196.358</v>
      </c>
      <c r="BZ3490" s="1">
        <v>3.4</v>
      </c>
      <c r="CA3490" s="1">
        <v>491.252</v>
      </c>
      <c r="CB3490" s="1">
        <v>2.93</v>
      </c>
      <c r="CC3490" s="1">
        <v>0.81</v>
      </c>
      <c r="CD3490" s="1">
        <v>0.542</v>
      </c>
      <c r="CE3490" s="1">
        <v>2.805</v>
      </c>
      <c r="CF3490" s="1">
        <v>520.684</v>
      </c>
      <c r="CG3490" s="1">
        <v>352.289</v>
      </c>
      <c r="CH3490" s="1">
        <v>6.1</v>
      </c>
      <c r="CI3490" s="1">
        <v>30070.68</v>
      </c>
      <c r="CN3490" s="1">
        <v>5.257</v>
      </c>
      <c r="CO3490" s="1">
        <v>49.611</v>
      </c>
      <c r="CP3490" s="1">
        <v>14.389</v>
      </c>
      <c r="CQ3490" s="1">
        <v>4.6</v>
      </c>
      <c r="CR3490" s="1">
        <v>0.0</v>
      </c>
      <c r="CS3490" s="1">
        <v>-6.198</v>
      </c>
      <c r="CT3490" s="1">
        <v>-0.951</v>
      </c>
      <c r="CU3490" s="1">
        <v>265.66</v>
      </c>
      <c r="CV3490" s="1">
        <v>0.0</v>
      </c>
      <c r="CW3490" s="1">
        <v>831.025</v>
      </c>
      <c r="CX3490" s="1">
        <v>3.964</v>
      </c>
      <c r="CY3490" s="1">
        <v>0.0</v>
      </c>
      <c r="CZ3490" s="1">
        <v>1.371</v>
      </c>
      <c r="DA3490" s="1">
        <v>6701.575</v>
      </c>
      <c r="DB3490" s="1">
        <v>1052.102</v>
      </c>
      <c r="DC3490" s="1">
        <v>19.881</v>
      </c>
      <c r="DD3490" s="1">
        <v>7.202</v>
      </c>
      <c r="DE3490" s="1">
        <v>50.322</v>
      </c>
      <c r="DF3490" s="1">
        <v>1006.622</v>
      </c>
      <c r="DG3490" s="1">
        <v>17.43</v>
      </c>
      <c r="DH3490" s="1">
        <v>2906.202</v>
      </c>
      <c r="DI3490" s="1">
        <v>15.021</v>
      </c>
      <c r="DJ3490" s="1">
        <v>4.795</v>
      </c>
      <c r="DK3490" s="1">
        <v>37.616</v>
      </c>
      <c r="DL3490" s="1">
        <v>1.486</v>
      </c>
      <c r="DM3490" s="1">
        <v>5.511</v>
      </c>
      <c r="DN3490" s="1">
        <v>127.055</v>
      </c>
      <c r="DO3490" s="1">
        <v>2.2</v>
      </c>
      <c r="DP3490" s="1">
        <v>318.265</v>
      </c>
      <c r="DQ3490" s="1">
        <v>1.896</v>
      </c>
      <c r="DR3490" s="1">
        <v>0.525</v>
      </c>
      <c r="DS3490" s="1">
        <v>29.354</v>
      </c>
      <c r="DT3490" s="1">
        <v>5.893</v>
      </c>
      <c r="DU3490" s="1">
        <v>26.422</v>
      </c>
      <c r="DV3490" s="1">
        <v>610.442</v>
      </c>
      <c r="DW3490" s="1">
        <v>10.57</v>
      </c>
      <c r="DX3490" s="1">
        <v>1525.931</v>
      </c>
      <c r="DY3490" s="1">
        <v>9.109</v>
      </c>
      <c r="DZ3490" s="1">
        <v>2.517</v>
      </c>
    </row>
    <row r="3491">
      <c r="A3491" s="1" t="s">
        <v>405</v>
      </c>
      <c r="B3491" s="1">
        <v>2018.0</v>
      </c>
      <c r="C3491" s="1" t="s">
        <v>406</v>
      </c>
      <c r="D3491" s="1">
        <v>1.7421239E7</v>
      </c>
      <c r="E3491" s="1">
        <v>8.19300859904E11</v>
      </c>
      <c r="F3491" s="1">
        <v>68.072</v>
      </c>
      <c r="G3491" s="1">
        <v>2.619</v>
      </c>
      <c r="H3491" s="1">
        <v>371.201</v>
      </c>
      <c r="I3491" s="1">
        <v>6.467</v>
      </c>
      <c r="J3491" s="1">
        <v>261.175</v>
      </c>
      <c r="K3491" s="1">
        <v>4.55</v>
      </c>
      <c r="L3491" s="1">
        <v>4.023</v>
      </c>
      <c r="M3491" s="1">
        <v>0.632</v>
      </c>
      <c r="N3491" s="1">
        <v>467.109</v>
      </c>
      <c r="O3491" s="1">
        <v>-10.179</v>
      </c>
      <c r="P3491" s="1">
        <v>-10.889</v>
      </c>
      <c r="Q3491" s="1">
        <v>5515.299</v>
      </c>
      <c r="R3491" s="1">
        <v>96.083</v>
      </c>
      <c r="S3491" s="1">
        <v>1583.125</v>
      </c>
      <c r="T3491" s="1">
        <v>27.58</v>
      </c>
      <c r="Y3491" s="1">
        <v>24.385</v>
      </c>
      <c r="Z3491" s="1">
        <v>9.389</v>
      </c>
      <c r="AA3491" s="1">
        <v>121.07</v>
      </c>
      <c r="AB3491" s="1">
        <v>6949.563</v>
      </c>
      <c r="AC3491" s="1">
        <v>113.1</v>
      </c>
      <c r="AD3491" s="1">
        <v>11.457</v>
      </c>
      <c r="AE3491" s="1">
        <v>-2.468</v>
      </c>
      <c r="AF3491" s="1">
        <v>-25.963</v>
      </c>
      <c r="AG3491" s="1">
        <v>58901.609</v>
      </c>
      <c r="AH3491" s="1">
        <v>1.252</v>
      </c>
      <c r="AI3491" s="1">
        <v>-3.271</v>
      </c>
      <c r="AJ3491" s="1">
        <v>-32.407</v>
      </c>
      <c r="AK3491" s="1">
        <v>5206.863</v>
      </c>
      <c r="AL3491" s="1">
        <v>90.71</v>
      </c>
      <c r="AM3491" s="1">
        <v>55007.82</v>
      </c>
      <c r="AN3491" s="1">
        <v>958.304</v>
      </c>
      <c r="AO3491" s="1">
        <v>80.203</v>
      </c>
      <c r="AP3491" s="1">
        <v>93.641</v>
      </c>
      <c r="AQ3491" s="1">
        <v>-1.959</v>
      </c>
      <c r="AR3491" s="1">
        <v>-7.111</v>
      </c>
      <c r="AS3491" s="1">
        <v>355.944</v>
      </c>
      <c r="AT3491" s="1">
        <v>3308.031</v>
      </c>
      <c r="AU3491" s="1">
        <v>57.63</v>
      </c>
      <c r="AV3491" s="1">
        <v>20431.637</v>
      </c>
      <c r="AW3491" s="1">
        <v>-14.355</v>
      </c>
      <c r="AX3491" s="1">
        <v>-54.444</v>
      </c>
      <c r="AY3491" s="1">
        <v>18645.822</v>
      </c>
      <c r="AZ3491" s="1">
        <v>324.833</v>
      </c>
      <c r="BA3491" s="1">
        <v>50.955</v>
      </c>
      <c r="BB3491" s="1">
        <v>34.781</v>
      </c>
      <c r="BC3491" s="1">
        <v>52.83</v>
      </c>
      <c r="BD3491" s="1">
        <v>19.078</v>
      </c>
      <c r="BE3491" s="1">
        <v>0.028</v>
      </c>
      <c r="BF3491" s="1">
        <v>0.18</v>
      </c>
      <c r="BG3491" s="1">
        <v>4.018</v>
      </c>
      <c r="BH3491" s="1">
        <v>0.07</v>
      </c>
      <c r="BI3491" s="1">
        <v>10.331</v>
      </c>
      <c r="BJ3491" s="1">
        <v>0.062</v>
      </c>
      <c r="BK3491" s="1">
        <v>0.018</v>
      </c>
      <c r="BL3491" s="1">
        <v>16.91</v>
      </c>
      <c r="BM3491" s="1">
        <v>6.254</v>
      </c>
      <c r="BN3491" s="1">
        <v>65.082</v>
      </c>
      <c r="BO3491" s="1">
        <v>1285.213</v>
      </c>
      <c r="BP3491" s="1">
        <v>22.39</v>
      </c>
      <c r="BQ3491" s="1">
        <v>3735.792</v>
      </c>
      <c r="BR3491" s="1">
        <v>19.797</v>
      </c>
      <c r="BS3491" s="1">
        <v>6.359</v>
      </c>
      <c r="BT3491" s="1">
        <v>7.97</v>
      </c>
      <c r="BU3491" s="1">
        <v>6.583</v>
      </c>
      <c r="BV3491" s="1">
        <v>3.3</v>
      </c>
      <c r="BW3491" s="1">
        <v>0.237</v>
      </c>
      <c r="BX3491" s="1">
        <v>8.743</v>
      </c>
      <c r="BY3491" s="1">
        <v>201.478</v>
      </c>
      <c r="BZ3491" s="1">
        <v>3.51</v>
      </c>
      <c r="CA3491" s="1">
        <v>501.871</v>
      </c>
      <c r="CB3491" s="1">
        <v>3.103</v>
      </c>
      <c r="CC3491" s="1">
        <v>0.854</v>
      </c>
      <c r="CD3491" s="1">
        <v>-2.767</v>
      </c>
      <c r="CE3491" s="1">
        <v>-14.407</v>
      </c>
      <c r="CF3491" s="1">
        <v>506.277</v>
      </c>
      <c r="CG3491" s="1">
        <v>315.707</v>
      </c>
      <c r="CH3491" s="1">
        <v>5.5</v>
      </c>
      <c r="CI3491" s="1">
        <v>29060.887</v>
      </c>
      <c r="CN3491" s="1">
        <v>4.863</v>
      </c>
      <c r="CO3491" s="1">
        <v>49.471</v>
      </c>
      <c r="CP3491" s="1">
        <v>14.229</v>
      </c>
      <c r="CQ3491" s="1">
        <v>4.55</v>
      </c>
      <c r="CR3491" s="1">
        <v>0.0</v>
      </c>
      <c r="CS3491" s="1">
        <v>-1.117</v>
      </c>
      <c r="CT3491" s="1">
        <v>-0.161</v>
      </c>
      <c r="CU3491" s="1">
        <v>261.175</v>
      </c>
      <c r="CV3491" s="1">
        <v>0.0</v>
      </c>
      <c r="CW3491" s="1">
        <v>816.746</v>
      </c>
      <c r="CX3491" s="1">
        <v>4.023</v>
      </c>
      <c r="CY3491" s="1">
        <v>0.0</v>
      </c>
      <c r="CZ3491" s="1">
        <v>1.39</v>
      </c>
      <c r="DA3491" s="1">
        <v>6492.076</v>
      </c>
      <c r="DB3491" s="1">
        <v>1026.139</v>
      </c>
      <c r="DC3491" s="1">
        <v>19.085</v>
      </c>
      <c r="DD3491" s="1">
        <v>6.017</v>
      </c>
      <c r="DE3491" s="1">
        <v>56.339</v>
      </c>
      <c r="DF3491" s="1">
        <v>1083.735</v>
      </c>
      <c r="DG3491" s="1">
        <v>18.88</v>
      </c>
      <c r="DH3491" s="1">
        <v>3233.921</v>
      </c>
      <c r="DI3491" s="1">
        <v>16.693</v>
      </c>
      <c r="DJ3491" s="1">
        <v>5.505</v>
      </c>
      <c r="DK3491" s="1">
        <v>68.204</v>
      </c>
      <c r="DL3491" s="1">
        <v>3.712</v>
      </c>
      <c r="DM3491" s="1">
        <v>9.223</v>
      </c>
      <c r="DN3491" s="1">
        <v>212.958</v>
      </c>
      <c r="DO3491" s="1">
        <v>3.71</v>
      </c>
      <c r="DP3491" s="1">
        <v>529.432</v>
      </c>
      <c r="DQ3491" s="1">
        <v>3.28</v>
      </c>
      <c r="DR3491" s="1">
        <v>0.901</v>
      </c>
      <c r="DS3491" s="1">
        <v>-0.192</v>
      </c>
      <c r="DT3491" s="1">
        <v>-0.182</v>
      </c>
      <c r="DU3491" s="1">
        <v>26.24</v>
      </c>
      <c r="DV3491" s="1">
        <v>605.583</v>
      </c>
      <c r="DW3491" s="1">
        <v>10.55</v>
      </c>
      <c r="DX3491" s="1">
        <v>1506.212</v>
      </c>
      <c r="DY3491" s="1">
        <v>9.328</v>
      </c>
      <c r="DZ3491" s="1">
        <v>2.564</v>
      </c>
    </row>
    <row r="3492">
      <c r="A3492" s="1" t="s">
        <v>405</v>
      </c>
      <c r="B3492" s="1">
        <v>2019.0</v>
      </c>
      <c r="C3492" s="1" t="s">
        <v>406</v>
      </c>
      <c r="D3492" s="1">
        <v>1.753746E7</v>
      </c>
      <c r="E3492" s="1">
        <v>8.35323035648E11</v>
      </c>
      <c r="F3492" s="1">
        <v>24.959</v>
      </c>
      <c r="G3492" s="1">
        <v>1.614</v>
      </c>
      <c r="H3492" s="1">
        <v>460.774</v>
      </c>
      <c r="I3492" s="1">
        <v>8.081</v>
      </c>
      <c r="J3492" s="1">
        <v>331.861</v>
      </c>
      <c r="K3492" s="1">
        <v>5.82</v>
      </c>
      <c r="L3492" s="1">
        <v>4.848</v>
      </c>
      <c r="M3492" s="1">
        <v>0.794</v>
      </c>
      <c r="N3492" s="1">
        <v>409.996</v>
      </c>
      <c r="O3492" s="1">
        <v>-22.261</v>
      </c>
      <c r="P3492" s="1">
        <v>-21.389</v>
      </c>
      <c r="Q3492" s="1">
        <v>4259.137</v>
      </c>
      <c r="R3492" s="1">
        <v>74.694</v>
      </c>
      <c r="S3492" s="1">
        <v>1008.698</v>
      </c>
      <c r="T3492" s="1">
        <v>17.69</v>
      </c>
      <c r="Y3492" s="1">
        <v>14.736</v>
      </c>
      <c r="Z3492" s="1">
        <v>7.336</v>
      </c>
      <c r="AA3492" s="1">
        <v>120.91</v>
      </c>
      <c r="AB3492" s="1">
        <v>6894.385</v>
      </c>
      <c r="AC3492" s="1">
        <v>120.05</v>
      </c>
      <c r="AD3492" s="1">
        <v>12.313</v>
      </c>
      <c r="AE3492" s="1">
        <v>-0.449</v>
      </c>
      <c r="AF3492" s="1">
        <v>-4.602</v>
      </c>
      <c r="AG3492" s="1">
        <v>58248.84</v>
      </c>
      <c r="AH3492" s="1">
        <v>1.223</v>
      </c>
      <c r="AI3492" s="1">
        <v>-1.887</v>
      </c>
      <c r="AJ3492" s="1">
        <v>-18.085</v>
      </c>
      <c r="AK3492" s="1">
        <v>5322.321</v>
      </c>
      <c r="AL3492" s="1">
        <v>93.34</v>
      </c>
      <c r="AM3492" s="1">
        <v>53612.066</v>
      </c>
      <c r="AN3492" s="1">
        <v>940.219</v>
      </c>
      <c r="AO3492" s="1">
        <v>77.751</v>
      </c>
      <c r="AP3492" s="1">
        <v>92.341</v>
      </c>
      <c r="AQ3492" s="1">
        <v>4.464</v>
      </c>
      <c r="AR3492" s="1">
        <v>15.889</v>
      </c>
      <c r="AS3492" s="1">
        <v>371.833</v>
      </c>
      <c r="AT3492" s="1">
        <v>4032.511</v>
      </c>
      <c r="AU3492" s="1">
        <v>70.72</v>
      </c>
      <c r="AV3492" s="1">
        <v>21202.234</v>
      </c>
      <c r="AW3492" s="1">
        <v>-14.589</v>
      </c>
      <c r="AX3492" s="1">
        <v>-47.389</v>
      </c>
      <c r="AY3492" s="1">
        <v>15820.104</v>
      </c>
      <c r="AZ3492" s="1">
        <v>277.444</v>
      </c>
      <c r="BA3492" s="1">
        <v>58.909</v>
      </c>
      <c r="BB3492" s="1">
        <v>36.519</v>
      </c>
      <c r="BC3492" s="1">
        <v>49.22</v>
      </c>
      <c r="BD3492" s="1">
        <v>2.535</v>
      </c>
      <c r="BE3492" s="1">
        <v>0.004</v>
      </c>
      <c r="BF3492" s="1">
        <v>0.184</v>
      </c>
      <c r="BG3492" s="1">
        <v>3.991</v>
      </c>
      <c r="BH3492" s="1">
        <v>0.07</v>
      </c>
      <c r="BI3492" s="1">
        <v>10.47</v>
      </c>
      <c r="BJ3492" s="1">
        <v>0.058</v>
      </c>
      <c r="BK3492" s="1">
        <v>0.018</v>
      </c>
      <c r="BL3492" s="1">
        <v>20.546</v>
      </c>
      <c r="BM3492" s="1">
        <v>12.902</v>
      </c>
      <c r="BN3492" s="1">
        <v>77.985</v>
      </c>
      <c r="BO3492" s="1">
        <v>1523.026</v>
      </c>
      <c r="BP3492" s="1">
        <v>26.71</v>
      </c>
      <c r="BQ3492" s="1">
        <v>4446.744</v>
      </c>
      <c r="BR3492" s="1">
        <v>22.249</v>
      </c>
      <c r="BS3492" s="1">
        <v>7.659</v>
      </c>
      <c r="BT3492" s="1">
        <v>0.86</v>
      </c>
      <c r="BU3492" s="1">
        <v>0.711</v>
      </c>
      <c r="BV3492" s="1">
        <v>11.238</v>
      </c>
      <c r="BW3492" s="1">
        <v>0.934</v>
      </c>
      <c r="BX3492" s="1">
        <v>9.678</v>
      </c>
      <c r="BY3492" s="1">
        <v>222.951</v>
      </c>
      <c r="BZ3492" s="1">
        <v>3.91</v>
      </c>
      <c r="CA3492" s="1">
        <v>551.824</v>
      </c>
      <c r="CB3492" s="1">
        <v>3.257</v>
      </c>
      <c r="CC3492" s="1">
        <v>0.95</v>
      </c>
      <c r="CD3492" s="1">
        <v>-2.486</v>
      </c>
      <c r="CE3492" s="1">
        <v>-12.585</v>
      </c>
      <c r="CF3492" s="1">
        <v>493.692</v>
      </c>
      <c r="CG3492" s="1">
        <v>281.113</v>
      </c>
      <c r="CH3492" s="1">
        <v>4.93</v>
      </c>
      <c r="CI3492" s="1">
        <v>28150.693</v>
      </c>
      <c r="CN3492" s="1">
        <v>4.107</v>
      </c>
      <c r="CO3492" s="1">
        <v>48.487</v>
      </c>
      <c r="CP3492" s="1">
        <v>18.193</v>
      </c>
      <c r="CQ3492" s="1">
        <v>5.82</v>
      </c>
      <c r="CR3492" s="1">
        <v>0.0</v>
      </c>
      <c r="CS3492" s="1">
        <v>27.859</v>
      </c>
      <c r="CT3492" s="1">
        <v>3.964</v>
      </c>
      <c r="CU3492" s="1">
        <v>331.861</v>
      </c>
      <c r="CV3492" s="1">
        <v>0.0</v>
      </c>
      <c r="CW3492" s="1">
        <v>1037.365</v>
      </c>
      <c r="CX3492" s="1">
        <v>4.848</v>
      </c>
      <c r="CY3492" s="1">
        <v>0.0</v>
      </c>
      <c r="CZ3492" s="1">
        <v>1.787</v>
      </c>
      <c r="DA3492" s="1">
        <v>6845.347</v>
      </c>
      <c r="DB3492" s="1">
        <v>1021.537</v>
      </c>
      <c r="DC3492" s="1">
        <v>21.837</v>
      </c>
      <c r="DD3492" s="1">
        <v>11.968</v>
      </c>
      <c r="DE3492" s="1">
        <v>68.307</v>
      </c>
      <c r="DF3492" s="1">
        <v>1300.074</v>
      </c>
      <c r="DG3492" s="1">
        <v>22.8</v>
      </c>
      <c r="DH3492" s="1">
        <v>3894.919</v>
      </c>
      <c r="DI3492" s="1">
        <v>18.992</v>
      </c>
      <c r="DJ3492" s="1">
        <v>6.709</v>
      </c>
      <c r="DK3492" s="1">
        <v>45.623</v>
      </c>
      <c r="DL3492" s="1">
        <v>4.142</v>
      </c>
      <c r="DM3492" s="1">
        <v>13.365</v>
      </c>
      <c r="DN3492" s="1">
        <v>307.912</v>
      </c>
      <c r="DO3492" s="1">
        <v>5.4</v>
      </c>
      <c r="DP3492" s="1">
        <v>762.075</v>
      </c>
      <c r="DQ3492" s="1">
        <v>4.498</v>
      </c>
      <c r="DR3492" s="1">
        <v>1.313</v>
      </c>
      <c r="DS3492" s="1">
        <v>9.095</v>
      </c>
      <c r="DT3492" s="1">
        <v>2.245</v>
      </c>
      <c r="DU3492" s="1">
        <v>28.485</v>
      </c>
      <c r="DV3492" s="1">
        <v>656.309</v>
      </c>
      <c r="DW3492" s="1">
        <v>11.51</v>
      </c>
      <c r="DX3492" s="1">
        <v>1624.236</v>
      </c>
      <c r="DY3492" s="1">
        <v>9.588</v>
      </c>
      <c r="DZ3492" s="1">
        <v>2.798</v>
      </c>
    </row>
    <row r="3493">
      <c r="A3493" s="1" t="s">
        <v>405</v>
      </c>
      <c r="B3493" s="1">
        <v>2020.0</v>
      </c>
      <c r="C3493" s="1" t="s">
        <v>406</v>
      </c>
      <c r="D3493" s="1">
        <v>1.763668E7</v>
      </c>
      <c r="E3493" s="1">
        <v>8.02861613056E11</v>
      </c>
      <c r="F3493" s="1">
        <v>14.56</v>
      </c>
      <c r="G3493" s="1">
        <v>1.177</v>
      </c>
      <c r="H3493" s="1">
        <v>524.892</v>
      </c>
      <c r="I3493" s="1">
        <v>9.257</v>
      </c>
      <c r="J3493" s="1">
        <v>501.228</v>
      </c>
      <c r="K3493" s="1">
        <v>8.84</v>
      </c>
      <c r="L3493" s="1">
        <v>7.248</v>
      </c>
      <c r="M3493" s="1">
        <v>0.94</v>
      </c>
      <c r="N3493" s="1">
        <v>342.899</v>
      </c>
      <c r="O3493" s="1">
        <v>-36.036</v>
      </c>
      <c r="P3493" s="1">
        <v>-26.917</v>
      </c>
      <c r="Q3493" s="1">
        <v>2709.001</v>
      </c>
      <c r="R3493" s="1">
        <v>47.778</v>
      </c>
      <c r="S3493" s="1">
        <v>432.054</v>
      </c>
      <c r="T3493" s="1">
        <v>7.62</v>
      </c>
      <c r="Y3493" s="1">
        <v>6.248</v>
      </c>
      <c r="Z3493" s="1">
        <v>4.852</v>
      </c>
      <c r="AA3493" s="1">
        <v>119.3</v>
      </c>
      <c r="AB3493" s="1">
        <v>6764.312</v>
      </c>
      <c r="AC3493" s="1">
        <v>121.96</v>
      </c>
      <c r="AD3493" s="1">
        <v>13.186</v>
      </c>
      <c r="AE3493" s="1">
        <v>-3.151</v>
      </c>
      <c r="AF3493" s="1">
        <v>-32.193</v>
      </c>
      <c r="AG3493" s="1">
        <v>56095.773</v>
      </c>
      <c r="AH3493" s="1">
        <v>1.232</v>
      </c>
      <c r="AI3493" s="1">
        <v>-6.53</v>
      </c>
      <c r="AJ3493" s="1">
        <v>-61.394</v>
      </c>
      <c r="AK3493" s="1">
        <v>4827.439</v>
      </c>
      <c r="AL3493" s="1">
        <v>85.14</v>
      </c>
      <c r="AM3493" s="1">
        <v>49829.441</v>
      </c>
      <c r="AN3493" s="1">
        <v>878.826</v>
      </c>
      <c r="AO3493" s="1">
        <v>69.81</v>
      </c>
      <c r="AP3493" s="1">
        <v>89.24</v>
      </c>
      <c r="AQ3493" s="1">
        <v>-2.831</v>
      </c>
      <c r="AR3493" s="1">
        <v>-10.528</v>
      </c>
      <c r="AS3493" s="1">
        <v>361.306</v>
      </c>
      <c r="AT3493" s="1">
        <v>4111.885</v>
      </c>
      <c r="AU3493" s="1">
        <v>72.52</v>
      </c>
      <c r="AV3493" s="1">
        <v>20486.029</v>
      </c>
      <c r="AW3493" s="1">
        <v>-27.583</v>
      </c>
      <c r="AX3493" s="1">
        <v>-76.528</v>
      </c>
      <c r="AY3493" s="1">
        <v>11391.978</v>
      </c>
      <c r="AZ3493" s="1">
        <v>200.917</v>
      </c>
      <c r="BA3493" s="1">
        <v>59.462</v>
      </c>
      <c r="BB3493" s="1">
        <v>36.689</v>
      </c>
      <c r="BC3493" s="1">
        <v>41.82</v>
      </c>
      <c r="BD3493" s="1">
        <v>-37.901</v>
      </c>
      <c r="BE3493" s="1">
        <v>-0.07</v>
      </c>
      <c r="BF3493" s="1">
        <v>0.114</v>
      </c>
      <c r="BG3493" s="1">
        <v>2.835</v>
      </c>
      <c r="BH3493" s="1">
        <v>0.05</v>
      </c>
      <c r="BI3493" s="1">
        <v>6.449</v>
      </c>
      <c r="BJ3493" s="1">
        <v>0.041</v>
      </c>
      <c r="BK3493" s="1">
        <v>0.012</v>
      </c>
      <c r="BL3493" s="1">
        <v>32.421</v>
      </c>
      <c r="BM3493" s="1">
        <v>27.976</v>
      </c>
      <c r="BN3493" s="1">
        <v>105.96</v>
      </c>
      <c r="BO3493" s="1">
        <v>2087.695</v>
      </c>
      <c r="BP3493" s="1">
        <v>36.82</v>
      </c>
      <c r="BQ3493" s="1">
        <v>6007.94</v>
      </c>
      <c r="BR3493" s="1">
        <v>30.19</v>
      </c>
      <c r="BS3493" s="1">
        <v>10.76</v>
      </c>
      <c r="BT3493" s="1">
        <v>-2.66</v>
      </c>
      <c r="BU3493" s="1">
        <v>-2.23</v>
      </c>
      <c r="BV3493" s="1">
        <v>4.543</v>
      </c>
      <c r="BW3493" s="1">
        <v>0.415</v>
      </c>
      <c r="BX3493" s="1">
        <v>10.092</v>
      </c>
      <c r="BY3493" s="1">
        <v>231.903</v>
      </c>
      <c r="BZ3493" s="1">
        <v>4.09</v>
      </c>
      <c r="CA3493" s="1">
        <v>572.231</v>
      </c>
      <c r="CB3493" s="1">
        <v>3.354</v>
      </c>
      <c r="CC3493" s="1">
        <v>1.025</v>
      </c>
      <c r="CD3493" s="1">
        <v>-4.851</v>
      </c>
      <c r="CE3493" s="1">
        <v>-23.949</v>
      </c>
      <c r="CF3493" s="1">
        <v>469.743</v>
      </c>
      <c r="CG3493" s="1">
        <v>283.5</v>
      </c>
      <c r="CH3493" s="1">
        <v>5.0</v>
      </c>
      <c r="CI3493" s="1">
        <v>26634.41</v>
      </c>
      <c r="CN3493" s="1">
        <v>4.1</v>
      </c>
      <c r="CO3493" s="1">
        <v>47.7</v>
      </c>
      <c r="CP3493" s="1">
        <v>27.621</v>
      </c>
      <c r="CQ3493" s="1">
        <v>8.84</v>
      </c>
      <c r="CR3493" s="1">
        <v>0.0</v>
      </c>
      <c r="CS3493" s="1">
        <v>51.824</v>
      </c>
      <c r="CT3493" s="1">
        <v>9.428</v>
      </c>
      <c r="CU3493" s="1">
        <v>501.228</v>
      </c>
      <c r="CV3493" s="1">
        <v>0.0</v>
      </c>
      <c r="CW3493" s="1">
        <v>1566.104</v>
      </c>
      <c r="CX3493" s="1">
        <v>7.248</v>
      </c>
      <c r="CY3493" s="1">
        <v>0.0</v>
      </c>
      <c r="CZ3493" s="1">
        <v>2.805</v>
      </c>
      <c r="DA3493" s="1">
        <v>6915.134</v>
      </c>
      <c r="DB3493" s="1">
        <v>989.343</v>
      </c>
      <c r="DC3493" s="1">
        <v>35.95</v>
      </c>
      <c r="DD3493" s="1">
        <v>27.561</v>
      </c>
      <c r="DE3493" s="1">
        <v>95.868</v>
      </c>
      <c r="DF3493" s="1">
        <v>1855.791</v>
      </c>
      <c r="DG3493" s="1">
        <v>32.73</v>
      </c>
      <c r="DH3493" s="1">
        <v>5435.709</v>
      </c>
      <c r="DI3493" s="1">
        <v>26.837</v>
      </c>
      <c r="DJ3493" s="1">
        <v>9.735</v>
      </c>
      <c r="DK3493" s="1">
        <v>58.666</v>
      </c>
      <c r="DL3493" s="1">
        <v>7.788</v>
      </c>
      <c r="DM3493" s="1">
        <v>21.153</v>
      </c>
      <c r="DN3493" s="1">
        <v>485.919</v>
      </c>
      <c r="DO3493" s="1">
        <v>8.57</v>
      </c>
      <c r="DP3493" s="1">
        <v>1199.382</v>
      </c>
      <c r="DQ3493" s="1">
        <v>7.027</v>
      </c>
      <c r="DR3493" s="1">
        <v>2.148</v>
      </c>
      <c r="DS3493" s="1">
        <v>32.758</v>
      </c>
      <c r="DT3493" s="1">
        <v>9.238</v>
      </c>
      <c r="DU3493" s="1">
        <v>37.723</v>
      </c>
      <c r="DV3493" s="1">
        <v>865.809</v>
      </c>
      <c r="DW3493" s="1">
        <v>15.27</v>
      </c>
      <c r="DX3493" s="1">
        <v>2138.882</v>
      </c>
      <c r="DY3493" s="1">
        <v>12.52</v>
      </c>
      <c r="DZ3493" s="1">
        <v>3.831</v>
      </c>
    </row>
    <row r="3494">
      <c r="A3494" s="1" t="s">
        <v>405</v>
      </c>
      <c r="B3494" s="1">
        <v>2021.0</v>
      </c>
      <c r="C3494" s="1" t="s">
        <v>406</v>
      </c>
      <c r="D3494" s="1">
        <v>1.7730519E7</v>
      </c>
      <c r="E3494" s="1">
        <v>8.41906651136E11</v>
      </c>
      <c r="F3494" s="1">
        <v>0.507</v>
      </c>
      <c r="G3494" s="1">
        <v>0.047</v>
      </c>
      <c r="H3494" s="1">
        <v>524.76</v>
      </c>
      <c r="I3494" s="1">
        <v>9.304</v>
      </c>
      <c r="J3494" s="1">
        <v>615.887</v>
      </c>
      <c r="K3494" s="1">
        <v>10.92</v>
      </c>
      <c r="L3494" s="1">
        <v>9.04</v>
      </c>
      <c r="M3494" s="1">
        <v>0.922</v>
      </c>
      <c r="N3494" s="1">
        <v>352.235</v>
      </c>
      <c r="O3494" s="1">
        <v>36.279</v>
      </c>
      <c r="P3494" s="1">
        <v>17.333</v>
      </c>
      <c r="Q3494" s="1">
        <v>3672.262</v>
      </c>
      <c r="R3494" s="1">
        <v>65.111</v>
      </c>
      <c r="S3494" s="1">
        <v>823.439</v>
      </c>
      <c r="T3494" s="1">
        <v>14.6</v>
      </c>
      <c r="Y3494" s="1">
        <v>12.086</v>
      </c>
      <c r="Z3494" s="1">
        <v>6.449</v>
      </c>
      <c r="AA3494" s="1">
        <v>121.05</v>
      </c>
      <c r="AB3494" s="1">
        <v>6827.211</v>
      </c>
      <c r="AC3494" s="1">
        <v>120.8</v>
      </c>
      <c r="AD3494" s="1">
        <v>12.882</v>
      </c>
      <c r="AE3494" s="1">
        <v>2.596</v>
      </c>
      <c r="AF3494" s="1">
        <v>25.683</v>
      </c>
      <c r="AG3494" s="1">
        <v>57247.406</v>
      </c>
      <c r="AH3494" s="1">
        <v>1.206</v>
      </c>
      <c r="AI3494" s="1">
        <v>0.615</v>
      </c>
      <c r="AJ3494" s="1">
        <v>5.403</v>
      </c>
      <c r="AK3494" s="1">
        <v>4321.363</v>
      </c>
      <c r="AL3494" s="1">
        <v>76.62</v>
      </c>
      <c r="AM3494" s="1">
        <v>49870.449</v>
      </c>
      <c r="AN3494" s="1">
        <v>884.229</v>
      </c>
      <c r="AO3494" s="1">
        <v>63.427</v>
      </c>
      <c r="AP3494" s="1">
        <v>87.583</v>
      </c>
      <c r="AQ3494" s="1">
        <v>-3.521</v>
      </c>
      <c r="AR3494" s="1">
        <v>-12.722</v>
      </c>
      <c r="AS3494" s="1">
        <v>348.583</v>
      </c>
      <c r="AT3494" s="1">
        <v>3197.312</v>
      </c>
      <c r="AU3494" s="1">
        <v>56.69</v>
      </c>
      <c r="AV3494" s="1">
        <v>19660.074</v>
      </c>
      <c r="AW3494" s="1">
        <v>-10.3</v>
      </c>
      <c r="AX3494" s="1">
        <v>-20.694</v>
      </c>
      <c r="AY3494" s="1">
        <v>10164.521</v>
      </c>
      <c r="AZ3494" s="1">
        <v>180.222</v>
      </c>
      <c r="BA3494" s="1">
        <v>46.929</v>
      </c>
      <c r="BB3494" s="1">
        <v>34.527</v>
      </c>
      <c r="BC3494" s="1">
        <v>42.55</v>
      </c>
      <c r="BD3494" s="1">
        <v>91.551</v>
      </c>
      <c r="BE3494" s="1">
        <v>0.104</v>
      </c>
      <c r="BF3494" s="1">
        <v>0.217</v>
      </c>
      <c r="BG3494" s="1">
        <v>5.076</v>
      </c>
      <c r="BH3494" s="1">
        <v>0.09</v>
      </c>
      <c r="BI3494" s="1">
        <v>12.258</v>
      </c>
      <c r="BJ3494" s="1">
        <v>0.075</v>
      </c>
      <c r="BK3494" s="1">
        <v>0.022</v>
      </c>
      <c r="BL3494" s="1">
        <v>16.091</v>
      </c>
      <c r="BM3494" s="1">
        <v>19.398</v>
      </c>
      <c r="BN3494" s="1">
        <v>125.358</v>
      </c>
      <c r="BO3494" s="1">
        <v>2491.749</v>
      </c>
      <c r="BP3494" s="1">
        <v>44.18</v>
      </c>
      <c r="BQ3494" s="1">
        <v>7070.172</v>
      </c>
      <c r="BR3494" s="1">
        <v>36.573</v>
      </c>
      <c r="BS3494" s="1">
        <v>12.417</v>
      </c>
      <c r="BT3494" s="1">
        <v>0.25</v>
      </c>
      <c r="BU3494" s="1">
        <v>0.207</v>
      </c>
      <c r="BV3494" s="1">
        <v>-6.347</v>
      </c>
      <c r="BW3494" s="1">
        <v>-0.664</v>
      </c>
      <c r="BX3494" s="1">
        <v>9.428</v>
      </c>
      <c r="BY3494" s="1">
        <v>216.012</v>
      </c>
      <c r="BZ3494" s="1">
        <v>3.83</v>
      </c>
      <c r="CA3494" s="1">
        <v>531.765</v>
      </c>
      <c r="CB3494" s="1">
        <v>3.171</v>
      </c>
      <c r="CC3494" s="1">
        <v>0.934</v>
      </c>
      <c r="CD3494" s="1">
        <v>0.169</v>
      </c>
      <c r="CE3494" s="1">
        <v>0.792</v>
      </c>
      <c r="CF3494" s="1">
        <v>470.535</v>
      </c>
      <c r="CG3494" s="1">
        <v>300.612</v>
      </c>
      <c r="CH3494" s="1">
        <v>5.33</v>
      </c>
      <c r="CI3494" s="1">
        <v>26538.113</v>
      </c>
      <c r="CN3494" s="1">
        <v>4.412</v>
      </c>
      <c r="CO3494" s="1">
        <v>46.607</v>
      </c>
      <c r="CP3494" s="1">
        <v>34.117</v>
      </c>
      <c r="CQ3494" s="1">
        <v>10.92</v>
      </c>
      <c r="CR3494" s="1">
        <v>0.0</v>
      </c>
      <c r="CS3494" s="1">
        <v>23.52</v>
      </c>
      <c r="CT3494" s="1">
        <v>6.496</v>
      </c>
      <c r="CU3494" s="1">
        <v>615.887</v>
      </c>
      <c r="CV3494" s="1">
        <v>0.0</v>
      </c>
      <c r="CW3494" s="1">
        <v>1924.217</v>
      </c>
      <c r="CX3494" s="1">
        <v>9.04</v>
      </c>
      <c r="CY3494" s="1">
        <v>0.0</v>
      </c>
      <c r="CZ3494" s="1">
        <v>3.379</v>
      </c>
      <c r="DA3494" s="1">
        <v>6813.111</v>
      </c>
      <c r="DB3494" s="1">
        <v>1015.026</v>
      </c>
      <c r="DC3494" s="1">
        <v>18.275</v>
      </c>
      <c r="DD3494" s="1">
        <v>20.061</v>
      </c>
      <c r="DE3494" s="1">
        <v>115.929</v>
      </c>
      <c r="DF3494" s="1">
        <v>2275.737</v>
      </c>
      <c r="DG3494" s="1">
        <v>40.35</v>
      </c>
      <c r="DH3494" s="1">
        <v>6538.407</v>
      </c>
      <c r="DI3494" s="1">
        <v>33.402</v>
      </c>
      <c r="DJ3494" s="1">
        <v>11.483</v>
      </c>
      <c r="DK3494" s="1">
        <v>31.946</v>
      </c>
      <c r="DL3494" s="1">
        <v>6.689</v>
      </c>
      <c r="DM3494" s="1">
        <v>27.842</v>
      </c>
      <c r="DN3494" s="1">
        <v>637.319</v>
      </c>
      <c r="DO3494" s="1">
        <v>11.3</v>
      </c>
      <c r="DP3494" s="1">
        <v>1570.29</v>
      </c>
      <c r="DQ3494" s="1">
        <v>9.354</v>
      </c>
      <c r="DR3494" s="1">
        <v>2.758</v>
      </c>
      <c r="DS3494" s="1">
        <v>18.12</v>
      </c>
      <c r="DT3494" s="1">
        <v>6.726</v>
      </c>
      <c r="DU3494" s="1">
        <v>44.448</v>
      </c>
      <c r="DV3494" s="1">
        <v>1017.455</v>
      </c>
      <c r="DW3494" s="1">
        <v>18.04</v>
      </c>
      <c r="DX3494" s="1">
        <v>2506.882</v>
      </c>
      <c r="DY3494" s="1">
        <v>14.934</v>
      </c>
      <c r="DZ3494" s="1">
        <v>4.403</v>
      </c>
    </row>
    <row r="3495">
      <c r="A3495" s="1" t="s">
        <v>405</v>
      </c>
      <c r="B3495" s="1">
        <v>2022.0</v>
      </c>
      <c r="C3495" s="1" t="s">
        <v>406</v>
      </c>
      <c r="D3495" s="1">
        <v>1.7904367E7</v>
      </c>
      <c r="E3495" s="1">
        <v>8.7960911872E11</v>
      </c>
      <c r="F3495" s="1">
        <v>27.656</v>
      </c>
      <c r="G3495" s="1">
        <v>2.573</v>
      </c>
      <c r="H3495" s="1">
        <v>663.385</v>
      </c>
      <c r="I3495" s="1">
        <v>11.877</v>
      </c>
      <c r="J3495" s="1">
        <v>548.47</v>
      </c>
      <c r="K3495" s="1">
        <v>9.82</v>
      </c>
      <c r="L3495" s="1">
        <v>8.198</v>
      </c>
      <c r="M3495" s="1">
        <v>1.254</v>
      </c>
      <c r="N3495" s="1">
        <v>326.071</v>
      </c>
      <c r="O3495" s="1">
        <v>-1.195</v>
      </c>
      <c r="P3495" s="1">
        <v>-0.778</v>
      </c>
      <c r="Q3495" s="1">
        <v>3593.165</v>
      </c>
      <c r="R3495" s="1">
        <v>64.333</v>
      </c>
      <c r="S3495" s="1">
        <v>826.614</v>
      </c>
      <c r="T3495" s="1">
        <v>14.8</v>
      </c>
      <c r="Y3495" s="1">
        <v>12.355</v>
      </c>
      <c r="Z3495" s="1">
        <v>6.79</v>
      </c>
      <c r="AA3495" s="1">
        <v>115.52</v>
      </c>
      <c r="AB3495" s="1">
        <v>6452.057</v>
      </c>
      <c r="AC3495" s="1">
        <v>119.79</v>
      </c>
      <c r="AD3495" s="1">
        <v>13.854</v>
      </c>
      <c r="AE3495" s="1">
        <v>-6.003</v>
      </c>
      <c r="AF3495" s="1">
        <v>-60.928</v>
      </c>
      <c r="AG3495" s="1">
        <v>53288.551</v>
      </c>
      <c r="AH3495" s="1">
        <v>1.085</v>
      </c>
      <c r="AI3495" s="1">
        <v>-9.447</v>
      </c>
      <c r="AJ3495" s="1">
        <v>-83.536</v>
      </c>
      <c r="AK3495" s="1">
        <v>3781.2</v>
      </c>
      <c r="AL3495" s="1">
        <v>67.7</v>
      </c>
      <c r="AM3495" s="1">
        <v>44720.555</v>
      </c>
      <c r="AN3495" s="1">
        <v>800.693</v>
      </c>
      <c r="AO3495" s="1">
        <v>56.516</v>
      </c>
      <c r="AP3495" s="1">
        <v>84.505</v>
      </c>
      <c r="AQ3495" s="1">
        <v>-20.998</v>
      </c>
      <c r="AR3495" s="1">
        <v>-73.194</v>
      </c>
      <c r="AS3495" s="1">
        <v>275.389</v>
      </c>
      <c r="AT3495" s="1">
        <v>2666.389</v>
      </c>
      <c r="AU3495" s="1">
        <v>47.74</v>
      </c>
      <c r="AV3495" s="1">
        <v>15381.102</v>
      </c>
      <c r="AW3495" s="1">
        <v>-16.877</v>
      </c>
      <c r="AX3495" s="1">
        <v>-30.417</v>
      </c>
      <c r="AY3495" s="1">
        <v>8366.984</v>
      </c>
      <c r="AZ3495" s="1">
        <v>149.806</v>
      </c>
      <c r="BA3495" s="1">
        <v>39.853</v>
      </c>
      <c r="BB3495" s="1">
        <v>29.065</v>
      </c>
      <c r="BC3495" s="1">
        <v>39.06</v>
      </c>
      <c r="BD3495" s="1">
        <v>-43.339</v>
      </c>
      <c r="BE3495" s="1">
        <v>-0.094</v>
      </c>
      <c r="BF3495" s="1">
        <v>0.123</v>
      </c>
      <c r="BG3495" s="1">
        <v>2.793</v>
      </c>
      <c r="BH3495" s="1">
        <v>0.05</v>
      </c>
      <c r="BI3495" s="1">
        <v>6.861</v>
      </c>
      <c r="BJ3495" s="1">
        <v>0.042</v>
      </c>
      <c r="BK3495" s="1">
        <v>0.013</v>
      </c>
      <c r="BL3495" s="1">
        <v>19.889</v>
      </c>
      <c r="BM3495" s="1">
        <v>21.455</v>
      </c>
      <c r="BN3495" s="1">
        <v>146.813</v>
      </c>
      <c r="BO3495" s="1">
        <v>2909.346</v>
      </c>
      <c r="BP3495" s="1">
        <v>52.09</v>
      </c>
      <c r="BQ3495" s="1">
        <v>8199.816</v>
      </c>
      <c r="BR3495" s="1">
        <v>43.484</v>
      </c>
      <c r="BS3495" s="1">
        <v>15.495</v>
      </c>
      <c r="BT3495" s="1">
        <v>-4.27</v>
      </c>
      <c r="BU3495" s="1">
        <v>-3.696</v>
      </c>
      <c r="BV3495" s="1">
        <v>8.578</v>
      </c>
      <c r="BW3495" s="1">
        <v>0.784</v>
      </c>
      <c r="BX3495" s="1">
        <v>10.212</v>
      </c>
      <c r="BY3495" s="1">
        <v>232.346</v>
      </c>
      <c r="BZ3495" s="1">
        <v>4.16</v>
      </c>
      <c r="CA3495" s="1">
        <v>570.368</v>
      </c>
      <c r="CB3495" s="1">
        <v>3.473</v>
      </c>
      <c r="CC3495" s="1">
        <v>1.078</v>
      </c>
      <c r="CD3495" s="1">
        <v>-2.032</v>
      </c>
      <c r="CE3495" s="1">
        <v>-9.564</v>
      </c>
      <c r="CF3495" s="1">
        <v>460.971</v>
      </c>
      <c r="CG3495" s="1">
        <v>288.198</v>
      </c>
      <c r="CH3495" s="1">
        <v>5.16</v>
      </c>
      <c r="CI3495" s="1">
        <v>25746.287</v>
      </c>
      <c r="CN3495" s="1">
        <v>4.308</v>
      </c>
      <c r="CO3495" s="1">
        <v>48.651</v>
      </c>
      <c r="CP3495" s="1">
        <v>30.687</v>
      </c>
      <c r="CQ3495" s="1">
        <v>9.82</v>
      </c>
      <c r="CR3495" s="1">
        <v>0.0</v>
      </c>
      <c r="CS3495" s="1">
        <v>-10.056</v>
      </c>
      <c r="CT3495" s="1">
        <v>-3.431</v>
      </c>
      <c r="CU3495" s="1">
        <v>548.47</v>
      </c>
      <c r="CV3495" s="1">
        <v>0.0</v>
      </c>
      <c r="CW3495" s="1">
        <v>1713.92</v>
      </c>
      <c r="CX3495" s="1">
        <v>8.198</v>
      </c>
      <c r="CY3495" s="1">
        <v>0.0</v>
      </c>
      <c r="CZ3495" s="1">
        <v>3.239</v>
      </c>
      <c r="DA3495" s="1">
        <v>6690.546</v>
      </c>
      <c r="DB3495" s="1">
        <v>954.098</v>
      </c>
      <c r="DC3495" s="1">
        <v>20.761</v>
      </c>
      <c r="DD3495" s="1">
        <v>20.671</v>
      </c>
      <c r="DE3495" s="1">
        <v>136.6</v>
      </c>
      <c r="DF3495" s="1">
        <v>2677.0</v>
      </c>
      <c r="DG3495" s="1">
        <v>47.93</v>
      </c>
      <c r="DH3495" s="1">
        <v>7629.448</v>
      </c>
      <c r="DI3495" s="1">
        <v>40.012</v>
      </c>
      <c r="DJ3495" s="1">
        <v>14.417</v>
      </c>
      <c r="DK3495" s="1">
        <v>47.355</v>
      </c>
      <c r="DL3495" s="1">
        <v>13.084</v>
      </c>
      <c r="DM3495" s="1">
        <v>40.926</v>
      </c>
      <c r="DN3495" s="1">
        <v>930.499</v>
      </c>
      <c r="DO3495" s="1">
        <v>16.66</v>
      </c>
      <c r="DP3495" s="1">
        <v>2285.801</v>
      </c>
      <c r="DQ3495" s="1">
        <v>13.908</v>
      </c>
      <c r="DR3495" s="1">
        <v>4.319</v>
      </c>
      <c r="DS3495" s="1">
        <v>19.505</v>
      </c>
      <c r="DT3495" s="1">
        <v>8.539</v>
      </c>
      <c r="DU3495" s="1">
        <v>52.988</v>
      </c>
      <c r="DV3495" s="1">
        <v>1195.239</v>
      </c>
      <c r="DW3495" s="1">
        <v>21.4</v>
      </c>
      <c r="DX3495" s="1">
        <v>2959.482</v>
      </c>
      <c r="DY3495" s="1">
        <v>17.865</v>
      </c>
      <c r="DZ3495" s="1">
        <v>5.592</v>
      </c>
    </row>
    <row r="3496">
      <c r="A3496" s="1" t="s">
        <v>405</v>
      </c>
      <c r="B3496" s="1">
        <v>2023.0</v>
      </c>
      <c r="C3496" s="1" t="s">
        <v>406</v>
      </c>
      <c r="D3496" s="1">
        <v>1.8092473E7</v>
      </c>
      <c r="F3496" s="1">
        <v>-6.017</v>
      </c>
      <c r="G3496" s="1">
        <v>-0.715</v>
      </c>
      <c r="H3496" s="1">
        <v>616.987</v>
      </c>
      <c r="I3496" s="1">
        <v>11.163</v>
      </c>
      <c r="J3496" s="1">
        <v>420.617</v>
      </c>
      <c r="K3496" s="1">
        <v>7.61</v>
      </c>
      <c r="L3496" s="1">
        <v>6.368</v>
      </c>
      <c r="M3496" s="1">
        <v>1.199</v>
      </c>
      <c r="N3496" s="1">
        <v>268.68</v>
      </c>
      <c r="O3496" s="1">
        <v>-31.693</v>
      </c>
      <c r="P3496" s="1">
        <v>-20.389</v>
      </c>
      <c r="Q3496" s="1">
        <v>2428.88</v>
      </c>
      <c r="R3496" s="1">
        <v>43.944</v>
      </c>
      <c r="S3496" s="1">
        <v>481.416</v>
      </c>
      <c r="T3496" s="1">
        <v>8.71</v>
      </c>
      <c r="Y3496" s="1">
        <v>7.288</v>
      </c>
      <c r="Z3496" s="1">
        <v>4.718</v>
      </c>
      <c r="AA3496" s="1">
        <v>113.85</v>
      </c>
      <c r="AB3496" s="1">
        <v>6292.672</v>
      </c>
      <c r="AC3496" s="1">
        <v>119.51</v>
      </c>
      <c r="AD3496" s="1">
        <v>14.254</v>
      </c>
      <c r="AE3496" s="1">
        <v>-1.488</v>
      </c>
      <c r="AF3496" s="1">
        <v>-14.198</v>
      </c>
      <c r="AG3496" s="1">
        <v>51949.797</v>
      </c>
      <c r="AI3496" s="1">
        <v>-4.238</v>
      </c>
      <c r="AJ3496" s="1">
        <v>-33.93</v>
      </c>
      <c r="AK3496" s="1">
        <v>3260.472</v>
      </c>
      <c r="AL3496" s="1">
        <v>58.99</v>
      </c>
      <c r="AM3496" s="1">
        <v>42380.254</v>
      </c>
      <c r="AN3496" s="1">
        <v>766.764</v>
      </c>
      <c r="AO3496" s="1">
        <v>49.36</v>
      </c>
      <c r="AP3496" s="1">
        <v>82.326</v>
      </c>
      <c r="AQ3496" s="1">
        <v>-5.921</v>
      </c>
      <c r="AR3496" s="1">
        <v>-16.306</v>
      </c>
      <c r="AS3496" s="1">
        <v>259.083</v>
      </c>
      <c r="AT3496" s="1">
        <v>2539.73</v>
      </c>
      <c r="AU3496" s="1">
        <v>45.95</v>
      </c>
      <c r="AV3496" s="1">
        <v>14319.95</v>
      </c>
      <c r="AW3496" s="1">
        <v>-34.23</v>
      </c>
      <c r="AX3496" s="1">
        <v>-51.278</v>
      </c>
      <c r="AY3496" s="1">
        <v>5445.789</v>
      </c>
      <c r="AZ3496" s="1">
        <v>98.528</v>
      </c>
      <c r="BA3496" s="1">
        <v>38.449</v>
      </c>
      <c r="BB3496" s="1">
        <v>27.817</v>
      </c>
      <c r="BC3496" s="1">
        <v>32.11</v>
      </c>
      <c r="BD3496" s="1">
        <v>38.744</v>
      </c>
      <c r="BE3496" s="1">
        <v>0.046</v>
      </c>
      <c r="BF3496" s="1">
        <v>0.169</v>
      </c>
      <c r="BG3496" s="1">
        <v>3.869</v>
      </c>
      <c r="BH3496" s="1">
        <v>0.07</v>
      </c>
      <c r="BI3496" s="1">
        <v>9.352</v>
      </c>
      <c r="BJ3496" s="1">
        <v>0.059</v>
      </c>
      <c r="BK3496" s="1">
        <v>0.018</v>
      </c>
      <c r="BL3496" s="1">
        <v>12.177</v>
      </c>
      <c r="BM3496" s="1">
        <v>17.798</v>
      </c>
      <c r="BN3496" s="1">
        <v>164.61</v>
      </c>
      <c r="BO3496" s="1">
        <v>3345.038</v>
      </c>
      <c r="BP3496" s="1">
        <v>60.52</v>
      </c>
      <c r="BQ3496" s="1">
        <v>9098.283</v>
      </c>
      <c r="BR3496" s="1">
        <v>50.64</v>
      </c>
      <c r="BS3496" s="1">
        <v>17.674</v>
      </c>
      <c r="BT3496" s="1">
        <v>-5.66</v>
      </c>
      <c r="BU3496" s="1">
        <v>-4.971</v>
      </c>
      <c r="BV3496" s="1">
        <v>-4.115</v>
      </c>
      <c r="BW3496" s="1">
        <v>-0.492</v>
      </c>
      <c r="BX3496" s="1">
        <v>9.72</v>
      </c>
      <c r="BY3496" s="1">
        <v>220.534</v>
      </c>
      <c r="BZ3496" s="1">
        <v>3.99</v>
      </c>
      <c r="CA3496" s="1">
        <v>537.253</v>
      </c>
      <c r="CB3496" s="1">
        <v>3.339</v>
      </c>
      <c r="CC3496" s="1">
        <v>1.044</v>
      </c>
      <c r="CD3496" s="1">
        <v>0.6</v>
      </c>
      <c r="CE3496" s="1">
        <v>2.765</v>
      </c>
      <c r="CF3496" s="1">
        <v>463.736</v>
      </c>
      <c r="CG3496" s="1">
        <v>239.326</v>
      </c>
      <c r="CH3496" s="1">
        <v>4.33</v>
      </c>
      <c r="CI3496" s="1">
        <v>25631.424</v>
      </c>
      <c r="CN3496" s="1">
        <v>3.623</v>
      </c>
      <c r="CO3496" s="1">
        <v>49.791</v>
      </c>
      <c r="CP3496" s="1">
        <v>23.794</v>
      </c>
      <c r="CQ3496" s="1">
        <v>7.61</v>
      </c>
      <c r="CR3496" s="1">
        <v>0.0</v>
      </c>
      <c r="CS3496" s="1">
        <v>-22.461</v>
      </c>
      <c r="CT3496" s="1">
        <v>-6.893</v>
      </c>
      <c r="CU3496" s="1">
        <v>420.617</v>
      </c>
      <c r="CV3496" s="1">
        <v>0.0</v>
      </c>
      <c r="CW3496" s="1">
        <v>1315.139</v>
      </c>
      <c r="CX3496" s="1">
        <v>6.368</v>
      </c>
      <c r="CY3496" s="1">
        <v>0.0</v>
      </c>
      <c r="CZ3496" s="1">
        <v>2.555</v>
      </c>
      <c r="DA3496" s="1">
        <v>6605.509</v>
      </c>
      <c r="DB3496" s="1">
        <v>939.9</v>
      </c>
      <c r="DC3496" s="1">
        <v>13.306</v>
      </c>
      <c r="DD3496" s="1">
        <v>18.29</v>
      </c>
      <c r="DE3496" s="1">
        <v>154.89</v>
      </c>
      <c r="DF3496" s="1">
        <v>3124.504</v>
      </c>
      <c r="DG3496" s="1">
        <v>56.53</v>
      </c>
      <c r="DH3496" s="1">
        <v>8561.03</v>
      </c>
      <c r="DI3496" s="1">
        <v>47.301</v>
      </c>
      <c r="DJ3496" s="1">
        <v>16.63</v>
      </c>
      <c r="DK3496" s="1">
        <v>17.539</v>
      </c>
      <c r="DL3496" s="1">
        <v>6.826</v>
      </c>
      <c r="DM3496" s="1">
        <v>47.752</v>
      </c>
      <c r="DN3496" s="1">
        <v>1082.218</v>
      </c>
      <c r="DO3496" s="1">
        <v>19.58</v>
      </c>
      <c r="DP3496" s="1">
        <v>2639.312</v>
      </c>
      <c r="DQ3496" s="1">
        <v>16.384</v>
      </c>
      <c r="DR3496" s="1">
        <v>5.127</v>
      </c>
      <c r="DS3496" s="1">
        <v>36.906</v>
      </c>
      <c r="DT3496" s="1">
        <v>19.025</v>
      </c>
      <c r="DU3496" s="1">
        <v>72.012</v>
      </c>
      <c r="DV3496" s="1">
        <v>1617.8</v>
      </c>
      <c r="DW3496" s="1">
        <v>29.27</v>
      </c>
      <c r="DX3496" s="1">
        <v>3980.241</v>
      </c>
      <c r="DY3496" s="1">
        <v>24.492</v>
      </c>
      <c r="DZ3496" s="1">
        <v>7.732</v>
      </c>
    </row>
    <row r="3497">
      <c r="A3497" s="1" t="s">
        <v>405</v>
      </c>
      <c r="B3497" s="1">
        <v>2024.0</v>
      </c>
      <c r="C3497" s="1" t="s">
        <v>406</v>
      </c>
      <c r="D3497" s="1">
        <v>1.8228685E7</v>
      </c>
      <c r="F3497" s="1">
        <v>-15.729</v>
      </c>
      <c r="G3497" s="1">
        <v>-1.756</v>
      </c>
      <c r="H3497" s="1">
        <v>516.054</v>
      </c>
      <c r="I3497" s="1">
        <v>9.407</v>
      </c>
      <c r="J3497" s="1">
        <v>398.273</v>
      </c>
      <c r="K3497" s="1">
        <v>7.26</v>
      </c>
      <c r="L3497" s="1">
        <v>5.936</v>
      </c>
      <c r="M3497" s="1">
        <v>1.025</v>
      </c>
      <c r="N3497" s="1">
        <v>253.312</v>
      </c>
      <c r="O3497" s="1">
        <v>9.608</v>
      </c>
      <c r="P3497" s="1">
        <v>4.222</v>
      </c>
      <c r="Q3497" s="1">
        <v>2642.356</v>
      </c>
      <c r="R3497" s="1">
        <v>48.167</v>
      </c>
      <c r="S3497" s="1">
        <v>448.743</v>
      </c>
      <c r="T3497" s="1">
        <v>8.18</v>
      </c>
      <c r="Y3497" s="1">
        <v>6.688</v>
      </c>
      <c r="Z3497" s="1">
        <v>5.249</v>
      </c>
      <c r="AA3497" s="1">
        <v>117.92</v>
      </c>
      <c r="AB3497" s="1">
        <v>6468.925</v>
      </c>
      <c r="AC3497" s="1">
        <v>122.3</v>
      </c>
      <c r="AD3497" s="1">
        <v>14.956</v>
      </c>
      <c r="AE3497" s="1">
        <v>-1.429</v>
      </c>
      <c r="AF3497" s="1">
        <v>-13.435</v>
      </c>
      <c r="AG3497" s="1">
        <v>50824.559</v>
      </c>
      <c r="AI3497" s="1">
        <v>-3.15</v>
      </c>
      <c r="AJ3497" s="1">
        <v>-24.154</v>
      </c>
      <c r="AK3497" s="1">
        <v>3105.545</v>
      </c>
      <c r="AL3497" s="1">
        <v>56.61</v>
      </c>
      <c r="AM3497" s="1">
        <v>40738.523</v>
      </c>
      <c r="AN3497" s="1">
        <v>742.61</v>
      </c>
      <c r="AO3497" s="1">
        <v>46.288</v>
      </c>
      <c r="AP3497" s="1">
        <v>80.93</v>
      </c>
      <c r="AQ3497" s="1">
        <v>0.911</v>
      </c>
      <c r="AR3497" s="1">
        <v>2.361</v>
      </c>
      <c r="AS3497" s="1">
        <v>261.444</v>
      </c>
      <c r="AT3497" s="1">
        <v>2415.424</v>
      </c>
      <c r="AU3497" s="1">
        <v>44.03</v>
      </c>
      <c r="AV3497" s="1">
        <v>14342.475</v>
      </c>
      <c r="AW3497" s="1">
        <v>-18.128</v>
      </c>
      <c r="AX3497" s="1">
        <v>-17.861</v>
      </c>
      <c r="AY3497" s="1">
        <v>4425.26</v>
      </c>
      <c r="AZ3497" s="1">
        <v>80.667</v>
      </c>
      <c r="BA3497" s="1">
        <v>36.002</v>
      </c>
      <c r="BB3497" s="1">
        <v>28.492</v>
      </c>
      <c r="BC3497" s="1">
        <v>30.98</v>
      </c>
      <c r="BD3497" s="1">
        <v>22.533</v>
      </c>
      <c r="BE3497" s="1">
        <v>0.038</v>
      </c>
      <c r="BF3497" s="1">
        <v>0.207</v>
      </c>
      <c r="BG3497" s="1">
        <v>5.486</v>
      </c>
      <c r="BH3497" s="1">
        <v>0.1</v>
      </c>
      <c r="BI3497" s="1">
        <v>11.373</v>
      </c>
      <c r="BJ3497" s="1">
        <v>0.082</v>
      </c>
      <c r="BK3497" s="1">
        <v>0.023</v>
      </c>
      <c r="BL3497" s="1">
        <v>4.644</v>
      </c>
      <c r="BM3497" s="1">
        <v>10.378</v>
      </c>
      <c r="BN3497" s="1">
        <v>174.989</v>
      </c>
      <c r="BO3497" s="1">
        <v>3603.661</v>
      </c>
      <c r="BP3497" s="1">
        <v>65.69</v>
      </c>
      <c r="BQ3497" s="1">
        <v>9599.641</v>
      </c>
      <c r="BR3497" s="1">
        <v>53.712</v>
      </c>
      <c r="BS3497" s="1">
        <v>19.07</v>
      </c>
      <c r="BT3497" s="1">
        <v>-4.38</v>
      </c>
      <c r="BU3497" s="1">
        <v>-3.714</v>
      </c>
      <c r="BV3497" s="1">
        <v>-10.22</v>
      </c>
      <c r="BW3497" s="1">
        <v>-0.993</v>
      </c>
      <c r="BX3497" s="1">
        <v>8.727</v>
      </c>
      <c r="BY3497" s="1">
        <v>197.491</v>
      </c>
      <c r="BZ3497" s="1">
        <v>3.6</v>
      </c>
      <c r="CA3497" s="1">
        <v>478.739</v>
      </c>
      <c r="CB3497" s="1">
        <v>2.944</v>
      </c>
      <c r="CC3497" s="1">
        <v>0.951</v>
      </c>
      <c r="CD3497" s="1">
        <v>-6.628</v>
      </c>
      <c r="CE3497" s="1">
        <v>-30.737</v>
      </c>
      <c r="CF3497" s="1">
        <v>432.999</v>
      </c>
      <c r="CG3497" s="1">
        <v>241.378</v>
      </c>
      <c r="CH3497" s="1">
        <v>4.4</v>
      </c>
      <c r="CI3497" s="1">
        <v>23753.691</v>
      </c>
      <c r="CN3497" s="1">
        <v>3.598</v>
      </c>
      <c r="CO3497" s="1">
        <v>47.188</v>
      </c>
      <c r="CP3497" s="1">
        <v>22.447</v>
      </c>
      <c r="CQ3497" s="1">
        <v>7.3</v>
      </c>
      <c r="CR3497" s="1">
        <v>0.04</v>
      </c>
      <c r="CS3497" s="1">
        <v>-5.661</v>
      </c>
      <c r="CT3497" s="1">
        <v>-1.347</v>
      </c>
      <c r="CU3497" s="1">
        <v>400.468</v>
      </c>
      <c r="CV3497" s="1">
        <v>2.194</v>
      </c>
      <c r="CW3497" s="1">
        <v>1231.419</v>
      </c>
      <c r="CX3497" s="1">
        <v>5.969</v>
      </c>
      <c r="CY3497" s="1">
        <v>0.033</v>
      </c>
      <c r="CZ3497" s="1">
        <v>2.446</v>
      </c>
      <c r="DA3497" s="1">
        <v>6709.206</v>
      </c>
      <c r="DB3497" s="1">
        <v>926.465</v>
      </c>
      <c r="DC3497" s="1">
        <v>5.515</v>
      </c>
      <c r="DD3497" s="1">
        <v>11.372</v>
      </c>
      <c r="DE3497" s="1">
        <v>166.262</v>
      </c>
      <c r="DF3497" s="1">
        <v>3406.17</v>
      </c>
      <c r="DG3497" s="1">
        <v>62.09</v>
      </c>
      <c r="DH3497" s="1">
        <v>9120.901</v>
      </c>
      <c r="DI3497" s="1">
        <v>50.769</v>
      </c>
      <c r="DJ3497" s="1">
        <v>18.119</v>
      </c>
      <c r="DK3497" s="1">
        <v>10.557</v>
      </c>
      <c r="DL3497" s="1">
        <v>5.041</v>
      </c>
      <c r="DM3497" s="1">
        <v>52.793</v>
      </c>
      <c r="DN3497" s="1">
        <v>1187.688</v>
      </c>
      <c r="DO3497" s="1">
        <v>21.65</v>
      </c>
      <c r="DP3497" s="1">
        <v>2896.132</v>
      </c>
      <c r="DQ3497" s="1">
        <v>17.702</v>
      </c>
      <c r="DR3497" s="1">
        <v>5.753</v>
      </c>
      <c r="DS3497" s="1">
        <v>13.047</v>
      </c>
      <c r="DT3497" s="1">
        <v>9.396</v>
      </c>
      <c r="DU3497" s="1">
        <v>81.408</v>
      </c>
      <c r="DV3497" s="1">
        <v>1812.528</v>
      </c>
      <c r="DW3497" s="1">
        <v>33.04</v>
      </c>
      <c r="DX3497" s="1">
        <v>4465.923</v>
      </c>
      <c r="DY3497" s="1">
        <v>27.016</v>
      </c>
      <c r="DZ3497" s="1">
        <v>8.872</v>
      </c>
    </row>
    <row r="3498">
      <c r="A3498" s="1" t="s">
        <v>407</v>
      </c>
      <c r="B3498" s="1">
        <v>1980.0</v>
      </c>
      <c r="C3498" s="1" t="s">
        <v>408</v>
      </c>
      <c r="D3498" s="1">
        <v>149795.0</v>
      </c>
      <c r="W3498" s="1">
        <v>0.0</v>
      </c>
      <c r="X3498" s="1">
        <v>0.0</v>
      </c>
      <c r="AG3498" s="1">
        <v>48473.051</v>
      </c>
      <c r="AY3498" s="1">
        <v>0.0</v>
      </c>
      <c r="AZ3498" s="1">
        <v>0.0</v>
      </c>
      <c r="CL3498" s="1">
        <v>0.0</v>
      </c>
      <c r="CM3498" s="1">
        <v>0.0</v>
      </c>
      <c r="DB3498" s="1">
        <v>7.261</v>
      </c>
    </row>
    <row r="3499">
      <c r="A3499" s="1" t="s">
        <v>407</v>
      </c>
      <c r="B3499" s="1">
        <v>1981.0</v>
      </c>
      <c r="C3499" s="1" t="s">
        <v>408</v>
      </c>
      <c r="D3499" s="1">
        <v>151413.0</v>
      </c>
      <c r="V3499" s="1">
        <v>0.0</v>
      </c>
      <c r="W3499" s="1">
        <v>0.0</v>
      </c>
      <c r="X3499" s="1">
        <v>0.0</v>
      </c>
      <c r="AE3499" s="1">
        <v>-4.272</v>
      </c>
      <c r="AF3499" s="1">
        <v>-0.31</v>
      </c>
      <c r="AG3499" s="1">
        <v>45906.52</v>
      </c>
      <c r="AX3499" s="1">
        <v>0.0</v>
      </c>
      <c r="AY3499" s="1">
        <v>0.0</v>
      </c>
      <c r="AZ3499" s="1">
        <v>0.0</v>
      </c>
      <c r="CK3499" s="1">
        <v>0.0</v>
      </c>
      <c r="CL3499" s="1">
        <v>0.0</v>
      </c>
      <c r="CM3499" s="1">
        <v>0.0</v>
      </c>
      <c r="DB3499" s="1">
        <v>6.951</v>
      </c>
    </row>
    <row r="3500">
      <c r="A3500" s="1" t="s">
        <v>407</v>
      </c>
      <c r="B3500" s="1">
        <v>1982.0</v>
      </c>
      <c r="C3500" s="1" t="s">
        <v>408</v>
      </c>
      <c r="D3500" s="1">
        <v>152967.0</v>
      </c>
      <c r="V3500" s="1">
        <v>0.0</v>
      </c>
      <c r="W3500" s="1">
        <v>0.0</v>
      </c>
      <c r="X3500" s="1">
        <v>0.0</v>
      </c>
      <c r="AE3500" s="1">
        <v>-26.008</v>
      </c>
      <c r="AF3500" s="1">
        <v>-1.808</v>
      </c>
      <c r="AG3500" s="1">
        <v>33622.297</v>
      </c>
      <c r="AX3500" s="1">
        <v>0.0</v>
      </c>
      <c r="AY3500" s="1">
        <v>0.0</v>
      </c>
      <c r="AZ3500" s="1">
        <v>0.0</v>
      </c>
      <c r="CK3500" s="1">
        <v>0.0</v>
      </c>
      <c r="CL3500" s="1">
        <v>0.0</v>
      </c>
      <c r="CM3500" s="1">
        <v>0.0</v>
      </c>
      <c r="DB3500" s="1">
        <v>5.143</v>
      </c>
    </row>
    <row r="3501">
      <c r="A3501" s="1" t="s">
        <v>407</v>
      </c>
      <c r="B3501" s="1">
        <v>1983.0</v>
      </c>
      <c r="C3501" s="1" t="s">
        <v>408</v>
      </c>
      <c r="D3501" s="1">
        <v>154981.0</v>
      </c>
      <c r="V3501" s="1">
        <v>0.0</v>
      </c>
      <c r="W3501" s="1">
        <v>0.0</v>
      </c>
      <c r="X3501" s="1">
        <v>0.0</v>
      </c>
      <c r="AE3501" s="1">
        <v>-9.648</v>
      </c>
      <c r="AF3501" s="1">
        <v>-0.496</v>
      </c>
      <c r="AG3501" s="1">
        <v>29983.711</v>
      </c>
      <c r="AX3501" s="1">
        <v>0.0</v>
      </c>
      <c r="AY3501" s="1">
        <v>0.0</v>
      </c>
      <c r="AZ3501" s="1">
        <v>0.0</v>
      </c>
      <c r="CK3501" s="1">
        <v>0.0</v>
      </c>
      <c r="CL3501" s="1">
        <v>0.0</v>
      </c>
      <c r="CM3501" s="1">
        <v>0.0</v>
      </c>
      <c r="DB3501" s="1">
        <v>4.647</v>
      </c>
    </row>
    <row r="3502">
      <c r="A3502" s="1" t="s">
        <v>407</v>
      </c>
      <c r="B3502" s="1">
        <v>1984.0</v>
      </c>
      <c r="C3502" s="1" t="s">
        <v>408</v>
      </c>
      <c r="D3502" s="1">
        <v>157552.0</v>
      </c>
      <c r="V3502" s="1">
        <v>0.0</v>
      </c>
      <c r="W3502" s="1">
        <v>0.0</v>
      </c>
      <c r="X3502" s="1">
        <v>0.0</v>
      </c>
      <c r="AE3502" s="1">
        <v>16.837</v>
      </c>
      <c r="AF3502" s="1">
        <v>0.782</v>
      </c>
      <c r="AG3502" s="1">
        <v>34460.32</v>
      </c>
      <c r="AX3502" s="1">
        <v>0.0</v>
      </c>
      <c r="AY3502" s="1">
        <v>0.0</v>
      </c>
      <c r="AZ3502" s="1">
        <v>0.0</v>
      </c>
      <c r="CK3502" s="1">
        <v>0.0</v>
      </c>
      <c r="CL3502" s="1">
        <v>0.0</v>
      </c>
      <c r="CM3502" s="1">
        <v>0.0</v>
      </c>
      <c r="DB3502" s="1">
        <v>5.429</v>
      </c>
    </row>
    <row r="3503">
      <c r="A3503" s="1" t="s">
        <v>407</v>
      </c>
      <c r="B3503" s="1">
        <v>1985.0</v>
      </c>
      <c r="C3503" s="1" t="s">
        <v>408</v>
      </c>
      <c r="D3503" s="1">
        <v>160210.0</v>
      </c>
      <c r="V3503" s="1">
        <v>0.0</v>
      </c>
      <c r="W3503" s="1">
        <v>0.0</v>
      </c>
      <c r="X3503" s="1">
        <v>0.0</v>
      </c>
      <c r="AE3503" s="1">
        <v>3.717</v>
      </c>
      <c r="AF3503" s="1">
        <v>0.202</v>
      </c>
      <c r="AG3503" s="1">
        <v>35148.082</v>
      </c>
      <c r="AX3503" s="1">
        <v>0.0</v>
      </c>
      <c r="AY3503" s="1">
        <v>0.0</v>
      </c>
      <c r="AZ3503" s="1">
        <v>0.0</v>
      </c>
      <c r="CK3503" s="1">
        <v>0.0</v>
      </c>
      <c r="CL3503" s="1">
        <v>0.0</v>
      </c>
      <c r="CM3503" s="1">
        <v>0.0</v>
      </c>
      <c r="DB3503" s="1">
        <v>5.631</v>
      </c>
    </row>
    <row r="3504">
      <c r="A3504" s="1" t="s">
        <v>407</v>
      </c>
      <c r="B3504" s="1">
        <v>1986.0</v>
      </c>
      <c r="C3504" s="1" t="s">
        <v>408</v>
      </c>
      <c r="D3504" s="1">
        <v>162868.0</v>
      </c>
      <c r="V3504" s="1">
        <v>0.0</v>
      </c>
      <c r="W3504" s="1">
        <v>0.0</v>
      </c>
      <c r="X3504" s="1">
        <v>0.0</v>
      </c>
      <c r="AE3504" s="1">
        <v>3.728</v>
      </c>
      <c r="AF3504" s="1">
        <v>0.21</v>
      </c>
      <c r="AG3504" s="1">
        <v>35863.312</v>
      </c>
      <c r="AX3504" s="1">
        <v>0.0</v>
      </c>
      <c r="AY3504" s="1">
        <v>0.0</v>
      </c>
      <c r="AZ3504" s="1">
        <v>0.0</v>
      </c>
      <c r="CK3504" s="1">
        <v>0.0</v>
      </c>
      <c r="CL3504" s="1">
        <v>0.0</v>
      </c>
      <c r="CM3504" s="1">
        <v>0.0</v>
      </c>
      <c r="DB3504" s="1">
        <v>5.841</v>
      </c>
    </row>
    <row r="3505">
      <c r="A3505" s="1" t="s">
        <v>407</v>
      </c>
      <c r="B3505" s="1">
        <v>1987.0</v>
      </c>
      <c r="C3505" s="1" t="s">
        <v>408</v>
      </c>
      <c r="D3505" s="1">
        <v>165602.0</v>
      </c>
      <c r="V3505" s="1">
        <v>0.0</v>
      </c>
      <c r="W3505" s="1">
        <v>0.0</v>
      </c>
      <c r="X3505" s="1">
        <v>0.0</v>
      </c>
      <c r="AE3505" s="1">
        <v>3.725</v>
      </c>
      <c r="AF3505" s="1">
        <v>0.218</v>
      </c>
      <c r="AG3505" s="1">
        <v>36585.121</v>
      </c>
      <c r="AX3505" s="1">
        <v>0.0</v>
      </c>
      <c r="AY3505" s="1">
        <v>0.0</v>
      </c>
      <c r="AZ3505" s="1">
        <v>0.0</v>
      </c>
      <c r="CK3505" s="1">
        <v>0.0</v>
      </c>
      <c r="CL3505" s="1">
        <v>0.0</v>
      </c>
      <c r="CM3505" s="1">
        <v>0.0</v>
      </c>
      <c r="DB3505" s="1">
        <v>6.059</v>
      </c>
    </row>
    <row r="3506">
      <c r="A3506" s="1" t="s">
        <v>407</v>
      </c>
      <c r="B3506" s="1">
        <v>1988.0</v>
      </c>
      <c r="C3506" s="1" t="s">
        <v>408</v>
      </c>
      <c r="D3506" s="1">
        <v>168470.0</v>
      </c>
      <c r="V3506" s="1">
        <v>0.0</v>
      </c>
      <c r="W3506" s="1">
        <v>0.0</v>
      </c>
      <c r="X3506" s="1">
        <v>0.0</v>
      </c>
      <c r="AE3506" s="1">
        <v>-0.103</v>
      </c>
      <c r="AF3506" s="1">
        <v>-0.006</v>
      </c>
      <c r="AG3506" s="1">
        <v>35925.098</v>
      </c>
      <c r="AX3506" s="1">
        <v>0.0</v>
      </c>
      <c r="AY3506" s="1">
        <v>0.0</v>
      </c>
      <c r="AZ3506" s="1">
        <v>0.0</v>
      </c>
      <c r="CK3506" s="1">
        <v>0.0</v>
      </c>
      <c r="CL3506" s="1">
        <v>0.0</v>
      </c>
      <c r="CM3506" s="1">
        <v>0.0</v>
      </c>
      <c r="DB3506" s="1">
        <v>6.052</v>
      </c>
    </row>
    <row r="3507">
      <c r="A3507" s="1" t="s">
        <v>407</v>
      </c>
      <c r="B3507" s="1">
        <v>1989.0</v>
      </c>
      <c r="C3507" s="1" t="s">
        <v>408</v>
      </c>
      <c r="D3507" s="1">
        <v>171987.0</v>
      </c>
      <c r="V3507" s="1">
        <v>0.0</v>
      </c>
      <c r="W3507" s="1">
        <v>0.0</v>
      </c>
      <c r="X3507" s="1">
        <v>0.0</v>
      </c>
      <c r="AE3507" s="1">
        <v>10.726</v>
      </c>
      <c r="AF3507" s="1">
        <v>0.649</v>
      </c>
      <c r="AG3507" s="1">
        <v>38964.84</v>
      </c>
      <c r="AX3507" s="1">
        <v>0.0</v>
      </c>
      <c r="AY3507" s="1">
        <v>0.0</v>
      </c>
      <c r="AZ3507" s="1">
        <v>0.0</v>
      </c>
      <c r="CK3507" s="1">
        <v>0.0</v>
      </c>
      <c r="CL3507" s="1">
        <v>0.0</v>
      </c>
      <c r="CM3507" s="1">
        <v>0.0</v>
      </c>
      <c r="DB3507" s="1">
        <v>6.701</v>
      </c>
    </row>
    <row r="3508">
      <c r="A3508" s="1" t="s">
        <v>407</v>
      </c>
      <c r="B3508" s="1">
        <v>1990.0</v>
      </c>
      <c r="C3508" s="1" t="s">
        <v>408</v>
      </c>
      <c r="D3508" s="1">
        <v>176426.0</v>
      </c>
      <c r="V3508" s="1">
        <v>0.0</v>
      </c>
      <c r="W3508" s="1">
        <v>0.0</v>
      </c>
      <c r="X3508" s="1">
        <v>0.0</v>
      </c>
      <c r="AE3508" s="1">
        <v>-1.879</v>
      </c>
      <c r="AF3508" s="1">
        <v>-0.126</v>
      </c>
      <c r="AG3508" s="1">
        <v>37270.582</v>
      </c>
      <c r="AX3508" s="1">
        <v>0.0</v>
      </c>
      <c r="AY3508" s="1">
        <v>0.0</v>
      </c>
      <c r="AZ3508" s="1">
        <v>0.0</v>
      </c>
      <c r="CK3508" s="1">
        <v>0.0</v>
      </c>
      <c r="CL3508" s="1">
        <v>0.0</v>
      </c>
      <c r="CM3508" s="1">
        <v>0.0</v>
      </c>
      <c r="DB3508" s="1">
        <v>6.576</v>
      </c>
    </row>
    <row r="3509">
      <c r="A3509" s="1" t="s">
        <v>407</v>
      </c>
      <c r="B3509" s="1">
        <v>1991.0</v>
      </c>
      <c r="C3509" s="1" t="s">
        <v>408</v>
      </c>
      <c r="D3509" s="1">
        <v>181199.0</v>
      </c>
      <c r="V3509" s="1">
        <v>0.0</v>
      </c>
      <c r="W3509" s="1">
        <v>0.0</v>
      </c>
      <c r="X3509" s="1">
        <v>0.0</v>
      </c>
      <c r="AE3509" s="1">
        <v>4.629</v>
      </c>
      <c r="AF3509" s="1">
        <v>0.304</v>
      </c>
      <c r="AG3509" s="1">
        <v>37968.695</v>
      </c>
      <c r="AX3509" s="1">
        <v>0.0</v>
      </c>
      <c r="AY3509" s="1">
        <v>0.0</v>
      </c>
      <c r="AZ3509" s="1">
        <v>0.0</v>
      </c>
      <c r="CK3509" s="1">
        <v>0.0</v>
      </c>
      <c r="CL3509" s="1">
        <v>0.0</v>
      </c>
      <c r="CM3509" s="1">
        <v>0.0</v>
      </c>
      <c r="DB3509" s="1">
        <v>6.88</v>
      </c>
    </row>
    <row r="3510">
      <c r="A3510" s="1" t="s">
        <v>407</v>
      </c>
      <c r="B3510" s="1">
        <v>1992.0</v>
      </c>
      <c r="C3510" s="1" t="s">
        <v>408</v>
      </c>
      <c r="D3510" s="1">
        <v>186031.0</v>
      </c>
      <c r="V3510" s="1">
        <v>0.0</v>
      </c>
      <c r="W3510" s="1">
        <v>0.0</v>
      </c>
      <c r="X3510" s="1">
        <v>0.0</v>
      </c>
      <c r="AE3510" s="1">
        <v>3.317</v>
      </c>
      <c r="AF3510" s="1">
        <v>0.228</v>
      </c>
      <c r="AG3510" s="1">
        <v>38209.242</v>
      </c>
      <c r="AX3510" s="1">
        <v>0.0</v>
      </c>
      <c r="AY3510" s="1">
        <v>0.0</v>
      </c>
      <c r="AZ3510" s="1">
        <v>0.0</v>
      </c>
      <c r="CK3510" s="1">
        <v>0.0</v>
      </c>
      <c r="CL3510" s="1">
        <v>0.0</v>
      </c>
      <c r="CM3510" s="1">
        <v>0.0</v>
      </c>
      <c r="DB3510" s="1">
        <v>7.108</v>
      </c>
    </row>
    <row r="3511">
      <c r="A3511" s="1" t="s">
        <v>407</v>
      </c>
      <c r="B3511" s="1">
        <v>1993.0</v>
      </c>
      <c r="C3511" s="1" t="s">
        <v>408</v>
      </c>
      <c r="D3511" s="1">
        <v>190814.0</v>
      </c>
      <c r="V3511" s="1">
        <v>0.0</v>
      </c>
      <c r="W3511" s="1">
        <v>0.0</v>
      </c>
      <c r="X3511" s="1">
        <v>0.0</v>
      </c>
      <c r="AE3511" s="1">
        <v>-1.477</v>
      </c>
      <c r="AF3511" s="1">
        <v>-0.105</v>
      </c>
      <c r="AG3511" s="1">
        <v>36701.109</v>
      </c>
      <c r="AX3511" s="1">
        <v>0.0</v>
      </c>
      <c r="AY3511" s="1">
        <v>0.0</v>
      </c>
      <c r="AZ3511" s="1">
        <v>0.0</v>
      </c>
      <c r="CK3511" s="1">
        <v>0.0</v>
      </c>
      <c r="CL3511" s="1">
        <v>0.0</v>
      </c>
      <c r="CM3511" s="1">
        <v>0.0</v>
      </c>
      <c r="DB3511" s="1">
        <v>7.003</v>
      </c>
    </row>
    <row r="3512">
      <c r="A3512" s="1" t="s">
        <v>407</v>
      </c>
      <c r="B3512" s="1">
        <v>1994.0</v>
      </c>
      <c r="C3512" s="1" t="s">
        <v>408</v>
      </c>
      <c r="D3512" s="1">
        <v>195581.0</v>
      </c>
      <c r="V3512" s="1">
        <v>0.0</v>
      </c>
      <c r="W3512" s="1">
        <v>0.0</v>
      </c>
      <c r="X3512" s="1">
        <v>0.0</v>
      </c>
      <c r="AE3512" s="1">
        <v>2.447</v>
      </c>
      <c r="AF3512" s="1">
        <v>0.171</v>
      </c>
      <c r="AG3512" s="1">
        <v>36682.801</v>
      </c>
      <c r="AX3512" s="1">
        <v>0.0</v>
      </c>
      <c r="AY3512" s="1">
        <v>0.0</v>
      </c>
      <c r="AZ3512" s="1">
        <v>0.0</v>
      </c>
      <c r="CK3512" s="1">
        <v>0.0</v>
      </c>
      <c r="CL3512" s="1">
        <v>0.0</v>
      </c>
      <c r="CM3512" s="1">
        <v>0.0</v>
      </c>
      <c r="DB3512" s="1">
        <v>7.174</v>
      </c>
    </row>
    <row r="3513">
      <c r="A3513" s="1" t="s">
        <v>407</v>
      </c>
      <c r="B3513" s="1">
        <v>1995.0</v>
      </c>
      <c r="C3513" s="1" t="s">
        <v>408</v>
      </c>
      <c r="D3513" s="1">
        <v>200346.0</v>
      </c>
      <c r="H3513" s="1">
        <v>0.0</v>
      </c>
      <c r="I3513" s="1">
        <v>0.0</v>
      </c>
      <c r="V3513" s="1">
        <v>0.0</v>
      </c>
      <c r="W3513" s="1">
        <v>0.0</v>
      </c>
      <c r="X3513" s="1">
        <v>0.0</v>
      </c>
      <c r="AE3513" s="1">
        <v>-0.958</v>
      </c>
      <c r="AF3513" s="1">
        <v>-0.069</v>
      </c>
      <c r="AG3513" s="1">
        <v>35467.34</v>
      </c>
      <c r="AX3513" s="1">
        <v>0.0</v>
      </c>
      <c r="AY3513" s="1">
        <v>0.0</v>
      </c>
      <c r="AZ3513" s="1">
        <v>0.0</v>
      </c>
      <c r="BX3513" s="1">
        <v>0.0</v>
      </c>
      <c r="CA3513" s="1">
        <v>0.0</v>
      </c>
      <c r="CK3513" s="1">
        <v>0.0</v>
      </c>
      <c r="CL3513" s="1">
        <v>0.0</v>
      </c>
      <c r="CM3513" s="1">
        <v>0.0</v>
      </c>
      <c r="DB3513" s="1">
        <v>7.106</v>
      </c>
    </row>
    <row r="3514">
      <c r="A3514" s="1" t="s">
        <v>407</v>
      </c>
      <c r="B3514" s="1">
        <v>1996.0</v>
      </c>
      <c r="C3514" s="1" t="s">
        <v>408</v>
      </c>
      <c r="D3514" s="1">
        <v>204998.0</v>
      </c>
      <c r="G3514" s="1">
        <v>0.0</v>
      </c>
      <c r="H3514" s="1">
        <v>0.0</v>
      </c>
      <c r="I3514" s="1">
        <v>0.0</v>
      </c>
      <c r="V3514" s="1">
        <v>0.0</v>
      </c>
      <c r="W3514" s="1">
        <v>0.0</v>
      </c>
      <c r="X3514" s="1">
        <v>0.0</v>
      </c>
      <c r="AE3514" s="1">
        <v>1.353</v>
      </c>
      <c r="AF3514" s="1">
        <v>0.096</v>
      </c>
      <c r="AG3514" s="1">
        <v>35131.531</v>
      </c>
      <c r="AX3514" s="1">
        <v>0.0</v>
      </c>
      <c r="AY3514" s="1">
        <v>0.0</v>
      </c>
      <c r="AZ3514" s="1">
        <v>0.0</v>
      </c>
      <c r="BW3514" s="1">
        <v>0.0</v>
      </c>
      <c r="BX3514" s="1">
        <v>0.0</v>
      </c>
      <c r="CA3514" s="1">
        <v>0.0</v>
      </c>
      <c r="CK3514" s="1">
        <v>0.0</v>
      </c>
      <c r="CL3514" s="1">
        <v>0.0</v>
      </c>
      <c r="CM3514" s="1">
        <v>0.0</v>
      </c>
      <c r="DB3514" s="1">
        <v>7.202</v>
      </c>
    </row>
    <row r="3515">
      <c r="A3515" s="1" t="s">
        <v>407</v>
      </c>
      <c r="B3515" s="1">
        <v>1997.0</v>
      </c>
      <c r="C3515" s="1" t="s">
        <v>408</v>
      </c>
      <c r="D3515" s="1">
        <v>209513.0</v>
      </c>
      <c r="G3515" s="1">
        <v>0.0</v>
      </c>
      <c r="H3515" s="1">
        <v>0.0</v>
      </c>
      <c r="I3515" s="1">
        <v>0.0</v>
      </c>
      <c r="V3515" s="1">
        <v>0.0</v>
      </c>
      <c r="W3515" s="1">
        <v>0.0</v>
      </c>
      <c r="X3515" s="1">
        <v>0.0</v>
      </c>
      <c r="AE3515" s="1">
        <v>-6.364</v>
      </c>
      <c r="AF3515" s="1">
        <v>-0.458</v>
      </c>
      <c r="AG3515" s="1">
        <v>32186.936</v>
      </c>
      <c r="AX3515" s="1">
        <v>0.0</v>
      </c>
      <c r="AY3515" s="1">
        <v>0.0</v>
      </c>
      <c r="AZ3515" s="1">
        <v>0.0</v>
      </c>
      <c r="BW3515" s="1">
        <v>0.0</v>
      </c>
      <c r="BX3515" s="1">
        <v>0.0</v>
      </c>
      <c r="CA3515" s="1">
        <v>0.0</v>
      </c>
      <c r="CK3515" s="1">
        <v>0.0</v>
      </c>
      <c r="CL3515" s="1">
        <v>0.0</v>
      </c>
      <c r="CM3515" s="1">
        <v>0.0</v>
      </c>
      <c r="DB3515" s="1">
        <v>6.744</v>
      </c>
    </row>
    <row r="3516">
      <c r="A3516" s="1" t="s">
        <v>407</v>
      </c>
      <c r="B3516" s="1">
        <v>1998.0</v>
      </c>
      <c r="C3516" s="1" t="s">
        <v>408</v>
      </c>
      <c r="D3516" s="1">
        <v>214016.0</v>
      </c>
      <c r="G3516" s="1">
        <v>0.0</v>
      </c>
      <c r="H3516" s="1">
        <v>0.0</v>
      </c>
      <c r="I3516" s="1">
        <v>0.0</v>
      </c>
      <c r="V3516" s="1">
        <v>0.0</v>
      </c>
      <c r="W3516" s="1">
        <v>0.0</v>
      </c>
      <c r="X3516" s="1">
        <v>0.0</v>
      </c>
      <c r="AE3516" s="1">
        <v>1.269</v>
      </c>
      <c r="AF3516" s="1">
        <v>0.086</v>
      </c>
      <c r="AG3516" s="1">
        <v>31909.688</v>
      </c>
      <c r="AX3516" s="1">
        <v>0.0</v>
      </c>
      <c r="AY3516" s="1">
        <v>0.0</v>
      </c>
      <c r="AZ3516" s="1">
        <v>0.0</v>
      </c>
      <c r="BW3516" s="1">
        <v>0.0</v>
      </c>
      <c r="BX3516" s="1">
        <v>0.0</v>
      </c>
      <c r="CA3516" s="1">
        <v>0.0</v>
      </c>
      <c r="CK3516" s="1">
        <v>0.0</v>
      </c>
      <c r="CL3516" s="1">
        <v>0.0</v>
      </c>
      <c r="CM3516" s="1">
        <v>0.0</v>
      </c>
      <c r="DB3516" s="1">
        <v>6.829</v>
      </c>
    </row>
    <row r="3517">
      <c r="A3517" s="1" t="s">
        <v>407</v>
      </c>
      <c r="B3517" s="1">
        <v>1999.0</v>
      </c>
      <c r="C3517" s="1" t="s">
        <v>408</v>
      </c>
      <c r="D3517" s="1">
        <v>218487.0</v>
      </c>
      <c r="G3517" s="1">
        <v>0.0</v>
      </c>
      <c r="H3517" s="1">
        <v>0.0</v>
      </c>
      <c r="I3517" s="1">
        <v>0.0</v>
      </c>
      <c r="V3517" s="1">
        <v>0.0</v>
      </c>
      <c r="W3517" s="1">
        <v>0.0</v>
      </c>
      <c r="X3517" s="1">
        <v>0.0</v>
      </c>
      <c r="AE3517" s="1">
        <v>0.093</v>
      </c>
      <c r="AF3517" s="1">
        <v>0.006</v>
      </c>
      <c r="AG3517" s="1">
        <v>31285.893</v>
      </c>
      <c r="AX3517" s="1">
        <v>0.0</v>
      </c>
      <c r="AY3517" s="1">
        <v>0.0</v>
      </c>
      <c r="AZ3517" s="1">
        <v>0.0</v>
      </c>
      <c r="BW3517" s="1">
        <v>0.0</v>
      </c>
      <c r="BX3517" s="1">
        <v>0.0</v>
      </c>
      <c r="CA3517" s="1">
        <v>0.0</v>
      </c>
      <c r="CK3517" s="1">
        <v>0.0</v>
      </c>
      <c r="CL3517" s="1">
        <v>0.0</v>
      </c>
      <c r="CM3517" s="1">
        <v>0.0</v>
      </c>
      <c r="DB3517" s="1">
        <v>6.836</v>
      </c>
    </row>
    <row r="3518">
      <c r="A3518" s="1" t="s">
        <v>407</v>
      </c>
      <c r="B3518" s="1">
        <v>2000.0</v>
      </c>
      <c r="C3518" s="1" t="s">
        <v>408</v>
      </c>
      <c r="D3518" s="1">
        <v>223069.0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N3518" s="1">
        <v>512.195</v>
      </c>
      <c r="S3518" s="1">
        <v>762.096</v>
      </c>
      <c r="T3518" s="1">
        <v>0.17</v>
      </c>
      <c r="V3518" s="1">
        <v>0.0</v>
      </c>
      <c r="W3518" s="1">
        <v>0.0</v>
      </c>
      <c r="X3518" s="1">
        <v>0.0</v>
      </c>
      <c r="Y3518" s="1">
        <v>10.366</v>
      </c>
      <c r="AA3518" s="1">
        <v>1.64</v>
      </c>
      <c r="AB3518" s="1">
        <v>7351.985</v>
      </c>
      <c r="AC3518" s="1">
        <v>1.64</v>
      </c>
      <c r="AE3518" s="1">
        <v>33.766</v>
      </c>
      <c r="AF3518" s="1">
        <v>2.308</v>
      </c>
      <c r="AG3518" s="1">
        <v>40990.344</v>
      </c>
      <c r="AK3518" s="1">
        <v>5334.672</v>
      </c>
      <c r="AL3518" s="1">
        <v>1.19</v>
      </c>
      <c r="AO3518" s="1">
        <v>72.561</v>
      </c>
      <c r="AT3518" s="1">
        <v>0.0</v>
      </c>
      <c r="AU3518" s="1">
        <v>0.0</v>
      </c>
      <c r="AX3518" s="1">
        <v>0.0</v>
      </c>
      <c r="AY3518" s="1">
        <v>0.0</v>
      </c>
      <c r="AZ3518" s="1">
        <v>0.0</v>
      </c>
      <c r="BA3518" s="1">
        <v>0.0</v>
      </c>
      <c r="BC3518" s="1">
        <v>0.84</v>
      </c>
      <c r="BG3518" s="1">
        <v>1972.484</v>
      </c>
      <c r="BH3518" s="1">
        <v>0.44</v>
      </c>
      <c r="BJ3518" s="1">
        <v>26.829</v>
      </c>
      <c r="BO3518" s="1">
        <v>2017.313</v>
      </c>
      <c r="BP3518" s="1">
        <v>0.45</v>
      </c>
      <c r="BR3518" s="1">
        <v>27.439</v>
      </c>
      <c r="BT3518" s="1">
        <v>0.0</v>
      </c>
      <c r="BU3518" s="1">
        <v>0.0</v>
      </c>
      <c r="BW3518" s="1">
        <v>0.0</v>
      </c>
      <c r="BX3518" s="1">
        <v>0.0</v>
      </c>
      <c r="BY3518" s="1">
        <v>0.0</v>
      </c>
      <c r="BZ3518" s="1">
        <v>0.0</v>
      </c>
      <c r="CA3518" s="1">
        <v>0.0</v>
      </c>
      <c r="CB3518" s="1">
        <v>0.0</v>
      </c>
      <c r="CG3518" s="1">
        <v>4572.576</v>
      </c>
      <c r="CH3518" s="1">
        <v>1.02</v>
      </c>
      <c r="CK3518" s="1">
        <v>0.0</v>
      </c>
      <c r="CL3518" s="1">
        <v>0.0</v>
      </c>
      <c r="CM3518" s="1">
        <v>0.0</v>
      </c>
      <c r="CN3518" s="1">
        <v>62.195</v>
      </c>
      <c r="CQ3518" s="1">
        <v>0.0</v>
      </c>
      <c r="CR3518" s="1">
        <v>0.0</v>
      </c>
      <c r="CU3518" s="1">
        <v>0.0</v>
      </c>
      <c r="CV3518" s="1">
        <v>0.0</v>
      </c>
      <c r="CX3518" s="1">
        <v>0.0</v>
      </c>
      <c r="CY3518" s="1">
        <v>0.0</v>
      </c>
      <c r="DA3518" s="1">
        <v>7351.985</v>
      </c>
      <c r="DB3518" s="1">
        <v>9.144</v>
      </c>
      <c r="DF3518" s="1">
        <v>2017.313</v>
      </c>
      <c r="DG3518" s="1">
        <v>0.45</v>
      </c>
      <c r="DI3518" s="1">
        <v>27.439</v>
      </c>
      <c r="DN3518" s="1">
        <v>0.0</v>
      </c>
      <c r="DO3518" s="1">
        <v>0.0</v>
      </c>
      <c r="DQ3518" s="1">
        <v>0.0</v>
      </c>
      <c r="DV3518" s="1">
        <v>44.829</v>
      </c>
      <c r="DW3518" s="1">
        <v>0.01</v>
      </c>
      <c r="DY3518" s="1">
        <v>0.61</v>
      </c>
    </row>
    <row r="3519">
      <c r="A3519" s="1" t="s">
        <v>407</v>
      </c>
      <c r="B3519" s="1">
        <v>2001.0</v>
      </c>
      <c r="C3519" s="1" t="s">
        <v>408</v>
      </c>
      <c r="D3519" s="1">
        <v>227668.0</v>
      </c>
      <c r="G3519" s="1">
        <v>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N3519" s="1">
        <v>552.326</v>
      </c>
      <c r="S3519" s="1">
        <v>966.319</v>
      </c>
      <c r="T3519" s="1">
        <v>0.22</v>
      </c>
      <c r="V3519" s="1">
        <v>0.0</v>
      </c>
      <c r="W3519" s="1">
        <v>0.0</v>
      </c>
      <c r="X3519" s="1">
        <v>0.0</v>
      </c>
      <c r="Y3519" s="1">
        <v>12.791</v>
      </c>
      <c r="AA3519" s="1">
        <v>1.72</v>
      </c>
      <c r="AB3519" s="1">
        <v>7554.861</v>
      </c>
      <c r="AC3519" s="1">
        <v>1.72</v>
      </c>
      <c r="AE3519" s="1">
        <v>-3.32</v>
      </c>
      <c r="AF3519" s="1">
        <v>-0.304</v>
      </c>
      <c r="AG3519" s="1">
        <v>38829.062</v>
      </c>
      <c r="AK3519" s="1">
        <v>5929.687</v>
      </c>
      <c r="AL3519" s="1">
        <v>1.35</v>
      </c>
      <c r="AO3519" s="1">
        <v>78.488</v>
      </c>
      <c r="AT3519" s="1">
        <v>0.0</v>
      </c>
      <c r="AU3519" s="1">
        <v>0.0</v>
      </c>
      <c r="AX3519" s="1">
        <v>0.0</v>
      </c>
      <c r="AY3519" s="1">
        <v>0.0</v>
      </c>
      <c r="AZ3519" s="1">
        <v>0.0</v>
      </c>
      <c r="BA3519" s="1">
        <v>0.0</v>
      </c>
      <c r="BC3519" s="1">
        <v>0.95</v>
      </c>
      <c r="BG3519" s="1">
        <v>1581.25</v>
      </c>
      <c r="BH3519" s="1">
        <v>0.36</v>
      </c>
      <c r="BJ3519" s="1">
        <v>20.93</v>
      </c>
      <c r="BO3519" s="1">
        <v>1625.173</v>
      </c>
      <c r="BP3519" s="1">
        <v>0.37</v>
      </c>
      <c r="BR3519" s="1">
        <v>21.512</v>
      </c>
      <c r="BT3519" s="1">
        <v>0.0</v>
      </c>
      <c r="BU3519" s="1">
        <v>0.0</v>
      </c>
      <c r="BW3519" s="1">
        <v>0.0</v>
      </c>
      <c r="BX3519" s="1">
        <v>0.0</v>
      </c>
      <c r="BY3519" s="1">
        <v>0.0</v>
      </c>
      <c r="BZ3519" s="1">
        <v>0.0</v>
      </c>
      <c r="CA3519" s="1">
        <v>0.0</v>
      </c>
      <c r="CB3519" s="1">
        <v>0.0</v>
      </c>
      <c r="CG3519" s="1">
        <v>4963.368</v>
      </c>
      <c r="CH3519" s="1">
        <v>1.13</v>
      </c>
      <c r="CK3519" s="1">
        <v>0.0</v>
      </c>
      <c r="CL3519" s="1">
        <v>0.0</v>
      </c>
      <c r="CM3519" s="1">
        <v>0.0</v>
      </c>
      <c r="CN3519" s="1">
        <v>65.698</v>
      </c>
      <c r="CQ3519" s="1">
        <v>0.0</v>
      </c>
      <c r="CR3519" s="1">
        <v>0.0</v>
      </c>
      <c r="CU3519" s="1">
        <v>0.0</v>
      </c>
      <c r="CV3519" s="1">
        <v>0.0</v>
      </c>
      <c r="CX3519" s="1">
        <v>0.0</v>
      </c>
      <c r="CY3519" s="1">
        <v>0.0</v>
      </c>
      <c r="DA3519" s="1">
        <v>7554.861</v>
      </c>
      <c r="DB3519" s="1">
        <v>8.84</v>
      </c>
      <c r="DF3519" s="1">
        <v>1625.173</v>
      </c>
      <c r="DG3519" s="1">
        <v>0.37</v>
      </c>
      <c r="DI3519" s="1">
        <v>21.512</v>
      </c>
      <c r="DN3519" s="1">
        <v>0.0</v>
      </c>
      <c r="DO3519" s="1">
        <v>0.0</v>
      </c>
      <c r="DQ3519" s="1">
        <v>0.0</v>
      </c>
      <c r="DV3519" s="1">
        <v>43.924</v>
      </c>
      <c r="DW3519" s="1">
        <v>0.01</v>
      </c>
      <c r="DY3519" s="1">
        <v>0.581</v>
      </c>
    </row>
    <row r="3520">
      <c r="A3520" s="1" t="s">
        <v>407</v>
      </c>
      <c r="B3520" s="1">
        <v>2002.0</v>
      </c>
      <c r="C3520" s="1" t="s">
        <v>408</v>
      </c>
      <c r="D3520" s="1">
        <v>232191.0</v>
      </c>
      <c r="G3520" s="1">
        <v>0.0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N3520" s="1">
        <v>582.857</v>
      </c>
      <c r="S3520" s="1">
        <v>1205.904</v>
      </c>
      <c r="T3520" s="1">
        <v>0.28</v>
      </c>
      <c r="V3520" s="1">
        <v>0.0</v>
      </c>
      <c r="W3520" s="1">
        <v>0.0</v>
      </c>
      <c r="X3520" s="1">
        <v>0.0</v>
      </c>
      <c r="Y3520" s="1">
        <v>16.0</v>
      </c>
      <c r="AA3520" s="1">
        <v>1.75</v>
      </c>
      <c r="AB3520" s="1">
        <v>7536.898</v>
      </c>
      <c r="AC3520" s="1">
        <v>1.75</v>
      </c>
      <c r="AE3520" s="1">
        <v>10.046</v>
      </c>
      <c r="AF3520" s="1">
        <v>0.888</v>
      </c>
      <c r="AG3520" s="1">
        <v>41897.652</v>
      </c>
      <c r="AK3520" s="1">
        <v>6115.655</v>
      </c>
      <c r="AL3520" s="1">
        <v>1.42</v>
      </c>
      <c r="AO3520" s="1">
        <v>81.143</v>
      </c>
      <c r="AT3520" s="1">
        <v>0.0</v>
      </c>
      <c r="AU3520" s="1">
        <v>0.0</v>
      </c>
      <c r="AX3520" s="1">
        <v>0.0</v>
      </c>
      <c r="AY3520" s="1">
        <v>0.0</v>
      </c>
      <c r="AZ3520" s="1">
        <v>0.0</v>
      </c>
      <c r="BA3520" s="1">
        <v>0.0</v>
      </c>
      <c r="BC3520" s="1">
        <v>1.02</v>
      </c>
      <c r="BG3520" s="1">
        <v>1378.176</v>
      </c>
      <c r="BH3520" s="1">
        <v>0.32</v>
      </c>
      <c r="BJ3520" s="1">
        <v>18.286</v>
      </c>
      <c r="BO3520" s="1">
        <v>1421.244</v>
      </c>
      <c r="BP3520" s="1">
        <v>0.33</v>
      </c>
      <c r="BR3520" s="1">
        <v>18.857</v>
      </c>
      <c r="BT3520" s="1">
        <v>0.0</v>
      </c>
      <c r="BU3520" s="1">
        <v>0.0</v>
      </c>
      <c r="BW3520" s="1">
        <v>0.0</v>
      </c>
      <c r="BX3520" s="1">
        <v>0.0</v>
      </c>
      <c r="BY3520" s="1">
        <v>0.0</v>
      </c>
      <c r="BZ3520" s="1">
        <v>0.0</v>
      </c>
      <c r="CA3520" s="1">
        <v>0.0</v>
      </c>
      <c r="CB3520" s="1">
        <v>0.0</v>
      </c>
      <c r="CG3520" s="1">
        <v>4909.751</v>
      </c>
      <c r="CH3520" s="1">
        <v>1.14</v>
      </c>
      <c r="CK3520" s="1">
        <v>0.0</v>
      </c>
      <c r="CL3520" s="1">
        <v>0.0</v>
      </c>
      <c r="CM3520" s="1">
        <v>0.0</v>
      </c>
      <c r="CN3520" s="1">
        <v>65.143</v>
      </c>
      <c r="CQ3520" s="1">
        <v>0.0</v>
      </c>
      <c r="CR3520" s="1">
        <v>0.0</v>
      </c>
      <c r="CU3520" s="1">
        <v>0.0</v>
      </c>
      <c r="CV3520" s="1">
        <v>0.0</v>
      </c>
      <c r="CX3520" s="1">
        <v>0.0</v>
      </c>
      <c r="CY3520" s="1">
        <v>0.0</v>
      </c>
      <c r="DA3520" s="1">
        <v>7536.898</v>
      </c>
      <c r="DB3520" s="1">
        <v>9.728</v>
      </c>
      <c r="DF3520" s="1">
        <v>1421.244</v>
      </c>
      <c r="DG3520" s="1">
        <v>0.33</v>
      </c>
      <c r="DI3520" s="1">
        <v>18.857</v>
      </c>
      <c r="DN3520" s="1">
        <v>0.0</v>
      </c>
      <c r="DO3520" s="1">
        <v>0.0</v>
      </c>
      <c r="DQ3520" s="1">
        <v>0.0</v>
      </c>
      <c r="DV3520" s="1">
        <v>43.068</v>
      </c>
      <c r="DW3520" s="1">
        <v>0.01</v>
      </c>
      <c r="DY3520" s="1">
        <v>0.571</v>
      </c>
    </row>
    <row r="3521">
      <c r="A3521" s="1" t="s">
        <v>407</v>
      </c>
      <c r="B3521" s="1">
        <v>2003.0</v>
      </c>
      <c r="C3521" s="1" t="s">
        <v>408</v>
      </c>
      <c r="D3521" s="1">
        <v>236644.0</v>
      </c>
      <c r="G3521" s="1">
        <v>0.0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  <c r="N3521" s="1">
        <v>571.429</v>
      </c>
      <c r="S3521" s="1">
        <v>718.379</v>
      </c>
      <c r="T3521" s="1">
        <v>0.17</v>
      </c>
      <c r="V3521" s="1">
        <v>0.0</v>
      </c>
      <c r="W3521" s="1">
        <v>0.0</v>
      </c>
      <c r="X3521" s="1">
        <v>0.0</v>
      </c>
      <c r="Y3521" s="1">
        <v>9.714</v>
      </c>
      <c r="AA3521" s="1">
        <v>1.75</v>
      </c>
      <c r="AB3521" s="1">
        <v>7395.074</v>
      </c>
      <c r="AC3521" s="1">
        <v>1.75</v>
      </c>
      <c r="AE3521" s="1">
        <v>8.777</v>
      </c>
      <c r="AF3521" s="1">
        <v>0.854</v>
      </c>
      <c r="AG3521" s="1">
        <v>44717.219</v>
      </c>
      <c r="AK3521" s="1">
        <v>6042.832</v>
      </c>
      <c r="AL3521" s="1">
        <v>1.43</v>
      </c>
      <c r="AO3521" s="1">
        <v>81.714</v>
      </c>
      <c r="AT3521" s="1">
        <v>0.0</v>
      </c>
      <c r="AU3521" s="1">
        <v>0.0</v>
      </c>
      <c r="AX3521" s="1">
        <v>0.0</v>
      </c>
      <c r="AY3521" s="1">
        <v>0.0</v>
      </c>
      <c r="AZ3521" s="1">
        <v>0.0</v>
      </c>
      <c r="BA3521" s="1">
        <v>0.0</v>
      </c>
      <c r="BC3521" s="1">
        <v>1.0</v>
      </c>
      <c r="BG3521" s="1">
        <v>1352.242</v>
      </c>
      <c r="BH3521" s="1">
        <v>0.32</v>
      </c>
      <c r="BJ3521" s="1">
        <v>18.286</v>
      </c>
      <c r="BO3521" s="1">
        <v>1352.242</v>
      </c>
      <c r="BP3521" s="1">
        <v>0.32</v>
      </c>
      <c r="BR3521" s="1">
        <v>18.286</v>
      </c>
      <c r="BT3521" s="1">
        <v>0.0</v>
      </c>
      <c r="BU3521" s="1">
        <v>0.0</v>
      </c>
      <c r="BW3521" s="1">
        <v>0.0</v>
      </c>
      <c r="BX3521" s="1">
        <v>0.0</v>
      </c>
      <c r="BY3521" s="1">
        <v>0.0</v>
      </c>
      <c r="BZ3521" s="1">
        <v>0.0</v>
      </c>
      <c r="CA3521" s="1">
        <v>0.0</v>
      </c>
      <c r="CB3521" s="1">
        <v>0.0</v>
      </c>
      <c r="CG3521" s="1">
        <v>5324.454</v>
      </c>
      <c r="CH3521" s="1">
        <v>1.26</v>
      </c>
      <c r="CK3521" s="1">
        <v>0.0</v>
      </c>
      <c r="CL3521" s="1">
        <v>0.0</v>
      </c>
      <c r="CM3521" s="1">
        <v>0.0</v>
      </c>
      <c r="CN3521" s="1">
        <v>72.0</v>
      </c>
      <c r="CQ3521" s="1">
        <v>0.0</v>
      </c>
      <c r="CR3521" s="1">
        <v>0.0</v>
      </c>
      <c r="CU3521" s="1">
        <v>0.0</v>
      </c>
      <c r="CV3521" s="1">
        <v>0.0</v>
      </c>
      <c r="CX3521" s="1">
        <v>0.0</v>
      </c>
      <c r="CY3521" s="1">
        <v>0.0</v>
      </c>
      <c r="DA3521" s="1">
        <v>7395.074</v>
      </c>
      <c r="DB3521" s="1">
        <v>10.582</v>
      </c>
      <c r="DF3521" s="1">
        <v>1352.242</v>
      </c>
      <c r="DG3521" s="1">
        <v>0.32</v>
      </c>
      <c r="DI3521" s="1">
        <v>18.286</v>
      </c>
      <c r="DN3521" s="1">
        <v>0.0</v>
      </c>
      <c r="DO3521" s="1">
        <v>0.0</v>
      </c>
      <c r="DQ3521" s="1">
        <v>0.0</v>
      </c>
      <c r="DV3521" s="1">
        <v>0.0</v>
      </c>
      <c r="DW3521" s="1">
        <v>0.0</v>
      </c>
      <c r="DY3521" s="1">
        <v>0.0</v>
      </c>
    </row>
    <row r="3522">
      <c r="A3522" s="1" t="s">
        <v>407</v>
      </c>
      <c r="B3522" s="1">
        <v>2004.0</v>
      </c>
      <c r="C3522" s="1" t="s">
        <v>408</v>
      </c>
      <c r="D3522" s="1">
        <v>240815.0</v>
      </c>
      <c r="G3522" s="1">
        <v>0.0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N3522" s="1">
        <v>562.874</v>
      </c>
      <c r="S3522" s="1">
        <v>747.462</v>
      </c>
      <c r="T3522" s="1">
        <v>0.18</v>
      </c>
      <c r="V3522" s="1">
        <v>0.0</v>
      </c>
      <c r="W3522" s="1">
        <v>0.0</v>
      </c>
      <c r="X3522" s="1">
        <v>0.0</v>
      </c>
      <c r="Y3522" s="1">
        <v>10.778</v>
      </c>
      <c r="AA3522" s="1">
        <v>1.67</v>
      </c>
      <c r="AB3522" s="1">
        <v>6934.784</v>
      </c>
      <c r="AC3522" s="1">
        <v>1.67</v>
      </c>
      <c r="AE3522" s="1">
        <v>-3.249</v>
      </c>
      <c r="AF3522" s="1">
        <v>-0.344</v>
      </c>
      <c r="AG3522" s="1">
        <v>42515.09</v>
      </c>
      <c r="AK3522" s="1">
        <v>5564.438</v>
      </c>
      <c r="AL3522" s="1">
        <v>1.34</v>
      </c>
      <c r="AO3522" s="1">
        <v>80.24</v>
      </c>
      <c r="AT3522" s="1">
        <v>0.0</v>
      </c>
      <c r="AU3522" s="1">
        <v>0.0</v>
      </c>
      <c r="AX3522" s="1">
        <v>0.0</v>
      </c>
      <c r="AY3522" s="1">
        <v>0.0</v>
      </c>
      <c r="AZ3522" s="1">
        <v>0.0</v>
      </c>
      <c r="BA3522" s="1">
        <v>0.0</v>
      </c>
      <c r="BC3522" s="1">
        <v>0.94</v>
      </c>
      <c r="BG3522" s="1">
        <v>1328.821</v>
      </c>
      <c r="BH3522" s="1">
        <v>0.32</v>
      </c>
      <c r="BJ3522" s="1">
        <v>19.162</v>
      </c>
      <c r="BO3522" s="1">
        <v>1370.347</v>
      </c>
      <c r="BP3522" s="1">
        <v>0.33</v>
      </c>
      <c r="BR3522" s="1">
        <v>19.76</v>
      </c>
      <c r="BT3522" s="1">
        <v>0.0</v>
      </c>
      <c r="BU3522" s="1">
        <v>0.0</v>
      </c>
      <c r="BW3522" s="1">
        <v>0.0</v>
      </c>
      <c r="BX3522" s="1">
        <v>0.0</v>
      </c>
      <c r="BY3522" s="1">
        <v>0.0</v>
      </c>
      <c r="BZ3522" s="1">
        <v>0.0</v>
      </c>
      <c r="CA3522" s="1">
        <v>0.0</v>
      </c>
      <c r="CB3522" s="1">
        <v>0.0</v>
      </c>
      <c r="CG3522" s="1">
        <v>4816.976</v>
      </c>
      <c r="CH3522" s="1">
        <v>1.16</v>
      </c>
      <c r="CK3522" s="1">
        <v>0.0</v>
      </c>
      <c r="CL3522" s="1">
        <v>0.0</v>
      </c>
      <c r="CM3522" s="1">
        <v>0.0</v>
      </c>
      <c r="CN3522" s="1">
        <v>69.461</v>
      </c>
      <c r="CQ3522" s="1">
        <v>0.0</v>
      </c>
      <c r="CR3522" s="1">
        <v>0.0</v>
      </c>
      <c r="CU3522" s="1">
        <v>0.0</v>
      </c>
      <c r="CV3522" s="1">
        <v>0.0</v>
      </c>
      <c r="CX3522" s="1">
        <v>0.0</v>
      </c>
      <c r="CY3522" s="1">
        <v>0.0</v>
      </c>
      <c r="DA3522" s="1">
        <v>6934.784</v>
      </c>
      <c r="DB3522" s="1">
        <v>10.238</v>
      </c>
      <c r="DF3522" s="1">
        <v>1370.347</v>
      </c>
      <c r="DG3522" s="1">
        <v>0.33</v>
      </c>
      <c r="DI3522" s="1">
        <v>19.76</v>
      </c>
      <c r="DN3522" s="1">
        <v>0.0</v>
      </c>
      <c r="DO3522" s="1">
        <v>0.0</v>
      </c>
      <c r="DQ3522" s="1">
        <v>0.0</v>
      </c>
      <c r="DV3522" s="1">
        <v>41.526</v>
      </c>
      <c r="DW3522" s="1">
        <v>0.01</v>
      </c>
      <c r="DY3522" s="1">
        <v>0.599</v>
      </c>
    </row>
    <row r="3523">
      <c r="A3523" s="1" t="s">
        <v>407</v>
      </c>
      <c r="B3523" s="1">
        <v>2005.0</v>
      </c>
      <c r="C3523" s="1" t="s">
        <v>408</v>
      </c>
      <c r="D3523" s="1">
        <v>244339.0</v>
      </c>
      <c r="G3523" s="1">
        <v>0.0</v>
      </c>
      <c r="H3523" s="1">
        <v>0.0</v>
      </c>
      <c r="I3523" s="1">
        <v>0.0</v>
      </c>
      <c r="J3523" s="1">
        <v>0.0</v>
      </c>
      <c r="K3523" s="1">
        <v>0.0</v>
      </c>
      <c r="L3523" s="1">
        <v>0.0</v>
      </c>
      <c r="N3523" s="1">
        <v>563.83</v>
      </c>
      <c r="S3523" s="1">
        <v>695.755</v>
      </c>
      <c r="T3523" s="1">
        <v>0.17</v>
      </c>
      <c r="V3523" s="1">
        <v>0.0</v>
      </c>
      <c r="W3523" s="1">
        <v>0.0</v>
      </c>
      <c r="X3523" s="1">
        <v>0.0</v>
      </c>
      <c r="Y3523" s="1">
        <v>9.043</v>
      </c>
      <c r="AA3523" s="1">
        <v>1.88</v>
      </c>
      <c r="AB3523" s="1">
        <v>7694.228</v>
      </c>
      <c r="AC3523" s="1">
        <v>1.88</v>
      </c>
      <c r="AE3523" s="1">
        <v>9.946</v>
      </c>
      <c r="AF3523" s="1">
        <v>1.018</v>
      </c>
      <c r="AG3523" s="1">
        <v>46069.477</v>
      </c>
      <c r="AK3523" s="1">
        <v>6220.865</v>
      </c>
      <c r="AL3523" s="1">
        <v>1.52</v>
      </c>
      <c r="AO3523" s="1">
        <v>80.851</v>
      </c>
      <c r="AT3523" s="1">
        <v>0.0</v>
      </c>
      <c r="AU3523" s="1">
        <v>0.0</v>
      </c>
      <c r="AX3523" s="1">
        <v>0.0</v>
      </c>
      <c r="AY3523" s="1">
        <v>0.0</v>
      </c>
      <c r="AZ3523" s="1">
        <v>0.0</v>
      </c>
      <c r="BA3523" s="1">
        <v>0.0</v>
      </c>
      <c r="BC3523" s="1">
        <v>1.06</v>
      </c>
      <c r="BG3523" s="1">
        <v>1391.509</v>
      </c>
      <c r="BH3523" s="1">
        <v>0.34</v>
      </c>
      <c r="BJ3523" s="1">
        <v>18.085</v>
      </c>
      <c r="BO3523" s="1">
        <v>1473.363</v>
      </c>
      <c r="BP3523" s="1">
        <v>0.36</v>
      </c>
      <c r="BR3523" s="1">
        <v>19.149</v>
      </c>
      <c r="BT3523" s="1">
        <v>0.0</v>
      </c>
      <c r="BU3523" s="1">
        <v>0.0</v>
      </c>
      <c r="BW3523" s="1">
        <v>0.0</v>
      </c>
      <c r="BX3523" s="1">
        <v>0.0</v>
      </c>
      <c r="BY3523" s="1">
        <v>0.0</v>
      </c>
      <c r="BZ3523" s="1">
        <v>0.0</v>
      </c>
      <c r="CA3523" s="1">
        <v>0.0</v>
      </c>
      <c r="CB3523" s="1">
        <v>0.0</v>
      </c>
      <c r="CG3523" s="1">
        <v>5525.111</v>
      </c>
      <c r="CH3523" s="1">
        <v>1.35</v>
      </c>
      <c r="CK3523" s="1">
        <v>0.0</v>
      </c>
      <c r="CL3523" s="1">
        <v>0.0</v>
      </c>
      <c r="CM3523" s="1">
        <v>0.0</v>
      </c>
      <c r="CN3523" s="1">
        <v>71.809</v>
      </c>
      <c r="CQ3523" s="1">
        <v>0.0</v>
      </c>
      <c r="CR3523" s="1">
        <v>0.0</v>
      </c>
      <c r="CU3523" s="1">
        <v>0.0</v>
      </c>
      <c r="CV3523" s="1">
        <v>0.0</v>
      </c>
      <c r="CX3523" s="1">
        <v>0.0</v>
      </c>
      <c r="CY3523" s="1">
        <v>0.0</v>
      </c>
      <c r="DA3523" s="1">
        <v>7694.228</v>
      </c>
      <c r="DB3523" s="1">
        <v>11.257</v>
      </c>
      <c r="DF3523" s="1">
        <v>1473.363</v>
      </c>
      <c r="DG3523" s="1">
        <v>0.36</v>
      </c>
      <c r="DI3523" s="1">
        <v>19.149</v>
      </c>
      <c r="DN3523" s="1">
        <v>0.0</v>
      </c>
      <c r="DO3523" s="1">
        <v>0.0</v>
      </c>
      <c r="DQ3523" s="1">
        <v>0.0</v>
      </c>
      <c r="DV3523" s="1">
        <v>81.853</v>
      </c>
      <c r="DW3523" s="1">
        <v>0.02</v>
      </c>
      <c r="DY3523" s="1">
        <v>1.064</v>
      </c>
    </row>
    <row r="3524">
      <c r="A3524" s="1" t="s">
        <v>407</v>
      </c>
      <c r="B3524" s="1">
        <v>2006.0</v>
      </c>
      <c r="C3524" s="1" t="s">
        <v>408</v>
      </c>
      <c r="D3524" s="1">
        <v>247510.0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N3524" s="1">
        <v>582.888</v>
      </c>
      <c r="S3524" s="1">
        <v>727.243</v>
      </c>
      <c r="T3524" s="1">
        <v>0.18</v>
      </c>
      <c r="V3524" s="1">
        <v>0.0</v>
      </c>
      <c r="W3524" s="1">
        <v>0.0</v>
      </c>
      <c r="X3524" s="1">
        <v>0.0</v>
      </c>
      <c r="Y3524" s="1">
        <v>9.626</v>
      </c>
      <c r="AA3524" s="1">
        <v>1.87</v>
      </c>
      <c r="AB3524" s="1">
        <v>7555.25</v>
      </c>
      <c r="AC3524" s="1">
        <v>1.87</v>
      </c>
      <c r="AE3524" s="1">
        <v>-0.907</v>
      </c>
      <c r="AF3524" s="1">
        <v>-0.102</v>
      </c>
      <c r="AG3524" s="1">
        <v>45066.672</v>
      </c>
      <c r="AK3524" s="1">
        <v>6302.775</v>
      </c>
      <c r="AL3524" s="1">
        <v>1.56</v>
      </c>
      <c r="AO3524" s="1">
        <v>83.422</v>
      </c>
      <c r="AT3524" s="1">
        <v>0.0</v>
      </c>
      <c r="AU3524" s="1">
        <v>0.0</v>
      </c>
      <c r="AX3524" s="1">
        <v>0.0</v>
      </c>
      <c r="AY3524" s="1">
        <v>0.0</v>
      </c>
      <c r="AZ3524" s="1">
        <v>0.0</v>
      </c>
      <c r="BA3524" s="1">
        <v>0.0</v>
      </c>
      <c r="BC3524" s="1">
        <v>1.09</v>
      </c>
      <c r="BG3524" s="1">
        <v>1131.267</v>
      </c>
      <c r="BH3524" s="1">
        <v>0.28</v>
      </c>
      <c r="BJ3524" s="1">
        <v>14.973</v>
      </c>
      <c r="BO3524" s="1">
        <v>1252.475</v>
      </c>
      <c r="BP3524" s="1">
        <v>0.31</v>
      </c>
      <c r="BR3524" s="1">
        <v>16.578</v>
      </c>
      <c r="BT3524" s="1">
        <v>0.0</v>
      </c>
      <c r="BU3524" s="1">
        <v>0.0</v>
      </c>
      <c r="BW3524" s="1">
        <v>0.0</v>
      </c>
      <c r="BX3524" s="1">
        <v>0.0</v>
      </c>
      <c r="BY3524" s="1">
        <v>0.0</v>
      </c>
      <c r="BZ3524" s="1">
        <v>0.0</v>
      </c>
      <c r="CA3524" s="1">
        <v>0.0</v>
      </c>
      <c r="CB3524" s="1">
        <v>0.0</v>
      </c>
      <c r="CG3524" s="1">
        <v>5575.532</v>
      </c>
      <c r="CH3524" s="1">
        <v>1.38</v>
      </c>
      <c r="CK3524" s="1">
        <v>0.0</v>
      </c>
      <c r="CL3524" s="1">
        <v>0.0</v>
      </c>
      <c r="CM3524" s="1">
        <v>0.0</v>
      </c>
      <c r="CN3524" s="1">
        <v>73.797</v>
      </c>
      <c r="CQ3524" s="1">
        <v>0.0</v>
      </c>
      <c r="CR3524" s="1">
        <v>0.0</v>
      </c>
      <c r="CU3524" s="1">
        <v>0.0</v>
      </c>
      <c r="CV3524" s="1">
        <v>0.0</v>
      </c>
      <c r="CX3524" s="1">
        <v>0.0</v>
      </c>
      <c r="CY3524" s="1">
        <v>0.0</v>
      </c>
      <c r="DA3524" s="1">
        <v>7555.25</v>
      </c>
      <c r="DB3524" s="1">
        <v>11.154</v>
      </c>
      <c r="DF3524" s="1">
        <v>1252.475</v>
      </c>
      <c r="DG3524" s="1">
        <v>0.31</v>
      </c>
      <c r="DI3524" s="1">
        <v>16.578</v>
      </c>
      <c r="DN3524" s="1">
        <v>0.0</v>
      </c>
      <c r="DO3524" s="1">
        <v>0.0</v>
      </c>
      <c r="DQ3524" s="1">
        <v>0.0</v>
      </c>
      <c r="DV3524" s="1">
        <v>121.207</v>
      </c>
      <c r="DW3524" s="1">
        <v>0.03</v>
      </c>
      <c r="DY3524" s="1">
        <v>1.604</v>
      </c>
    </row>
    <row r="3525">
      <c r="A3525" s="1" t="s">
        <v>407</v>
      </c>
      <c r="B3525" s="1">
        <v>2007.0</v>
      </c>
      <c r="C3525" s="1" t="s">
        <v>408</v>
      </c>
      <c r="D3525" s="1">
        <v>250686.0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N3525" s="1">
        <v>544.041</v>
      </c>
      <c r="S3525" s="1">
        <v>678.139</v>
      </c>
      <c r="T3525" s="1">
        <v>0.17</v>
      </c>
      <c r="V3525" s="1">
        <v>0.0</v>
      </c>
      <c r="W3525" s="1">
        <v>0.0</v>
      </c>
      <c r="X3525" s="1">
        <v>0.0</v>
      </c>
      <c r="Y3525" s="1">
        <v>8.808</v>
      </c>
      <c r="AA3525" s="1">
        <v>1.93</v>
      </c>
      <c r="AB3525" s="1">
        <v>7698.874</v>
      </c>
      <c r="AC3525" s="1">
        <v>1.93</v>
      </c>
      <c r="AE3525" s="1">
        <v>5.846</v>
      </c>
      <c r="AF3525" s="1">
        <v>0.652</v>
      </c>
      <c r="AG3525" s="1">
        <v>47096.805</v>
      </c>
      <c r="AK3525" s="1">
        <v>5983.581</v>
      </c>
      <c r="AL3525" s="1">
        <v>1.5</v>
      </c>
      <c r="AO3525" s="1">
        <v>77.72</v>
      </c>
      <c r="AT3525" s="1">
        <v>0.0</v>
      </c>
      <c r="AU3525" s="1">
        <v>0.0</v>
      </c>
      <c r="AX3525" s="1">
        <v>0.0</v>
      </c>
      <c r="AY3525" s="1">
        <v>0.0</v>
      </c>
      <c r="AZ3525" s="1">
        <v>0.0</v>
      </c>
      <c r="BA3525" s="1">
        <v>0.0</v>
      </c>
      <c r="BC3525" s="1">
        <v>1.05</v>
      </c>
      <c r="BG3525" s="1">
        <v>1555.731</v>
      </c>
      <c r="BH3525" s="1">
        <v>0.39</v>
      </c>
      <c r="BJ3525" s="1">
        <v>20.207</v>
      </c>
      <c r="BO3525" s="1">
        <v>1715.293</v>
      </c>
      <c r="BP3525" s="1">
        <v>0.43</v>
      </c>
      <c r="BR3525" s="1">
        <v>22.28</v>
      </c>
      <c r="BT3525" s="1">
        <v>0.0</v>
      </c>
      <c r="BU3525" s="1">
        <v>0.0</v>
      </c>
      <c r="BW3525" s="1">
        <v>0.0</v>
      </c>
      <c r="BX3525" s="1">
        <v>0.0</v>
      </c>
      <c r="BY3525" s="1">
        <v>0.0</v>
      </c>
      <c r="BZ3525" s="1">
        <v>0.0</v>
      </c>
      <c r="CA3525" s="1">
        <v>0.0</v>
      </c>
      <c r="CB3525" s="1">
        <v>0.0</v>
      </c>
      <c r="CG3525" s="1">
        <v>5305.442</v>
      </c>
      <c r="CH3525" s="1">
        <v>1.33</v>
      </c>
      <c r="CK3525" s="1">
        <v>0.0</v>
      </c>
      <c r="CL3525" s="1">
        <v>0.0</v>
      </c>
      <c r="CM3525" s="1">
        <v>0.0</v>
      </c>
      <c r="CN3525" s="1">
        <v>68.912</v>
      </c>
      <c r="CQ3525" s="1">
        <v>0.0</v>
      </c>
      <c r="CR3525" s="1">
        <v>0.0</v>
      </c>
      <c r="CU3525" s="1">
        <v>0.0</v>
      </c>
      <c r="CV3525" s="1">
        <v>0.0</v>
      </c>
      <c r="CX3525" s="1">
        <v>0.0</v>
      </c>
      <c r="CY3525" s="1">
        <v>0.0</v>
      </c>
      <c r="DA3525" s="1">
        <v>7698.874</v>
      </c>
      <c r="DB3525" s="1">
        <v>11.807</v>
      </c>
      <c r="DF3525" s="1">
        <v>1715.293</v>
      </c>
      <c r="DG3525" s="1">
        <v>0.43</v>
      </c>
      <c r="DI3525" s="1">
        <v>22.28</v>
      </c>
      <c r="DN3525" s="1">
        <v>0.0</v>
      </c>
      <c r="DO3525" s="1">
        <v>0.0</v>
      </c>
      <c r="DQ3525" s="1">
        <v>0.0</v>
      </c>
      <c r="DV3525" s="1">
        <v>159.562</v>
      </c>
      <c r="DW3525" s="1">
        <v>0.04</v>
      </c>
      <c r="DY3525" s="1">
        <v>2.073</v>
      </c>
    </row>
    <row r="3526">
      <c r="A3526" s="1" t="s">
        <v>407</v>
      </c>
      <c r="B3526" s="1">
        <v>2008.0</v>
      </c>
      <c r="C3526" s="1" t="s">
        <v>408</v>
      </c>
      <c r="D3526" s="1">
        <v>253784.0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0.0</v>
      </c>
      <c r="N3526" s="1">
        <v>510.753</v>
      </c>
      <c r="S3526" s="1">
        <v>433.439</v>
      </c>
      <c r="T3526" s="1">
        <v>0.11</v>
      </c>
      <c r="V3526" s="1">
        <v>0.0</v>
      </c>
      <c r="W3526" s="1">
        <v>0.0</v>
      </c>
      <c r="X3526" s="1">
        <v>0.0</v>
      </c>
      <c r="Y3526" s="1">
        <v>5.914</v>
      </c>
      <c r="AA3526" s="1">
        <v>1.86</v>
      </c>
      <c r="AB3526" s="1">
        <v>7329.067</v>
      </c>
      <c r="AC3526" s="1">
        <v>1.86</v>
      </c>
      <c r="AE3526" s="1">
        <v>-0.473</v>
      </c>
      <c r="AF3526" s="1">
        <v>-0.056</v>
      </c>
      <c r="AG3526" s="1">
        <v>46301.703</v>
      </c>
      <c r="AK3526" s="1">
        <v>5437.695</v>
      </c>
      <c r="AL3526" s="1">
        <v>1.38</v>
      </c>
      <c r="AO3526" s="1">
        <v>74.194</v>
      </c>
      <c r="AT3526" s="1">
        <v>0.0</v>
      </c>
      <c r="AU3526" s="1">
        <v>0.0</v>
      </c>
      <c r="AX3526" s="1">
        <v>0.0</v>
      </c>
      <c r="AY3526" s="1">
        <v>0.0</v>
      </c>
      <c r="AZ3526" s="1">
        <v>0.0</v>
      </c>
      <c r="BA3526" s="1">
        <v>0.0</v>
      </c>
      <c r="BC3526" s="1">
        <v>0.95</v>
      </c>
      <c r="BG3526" s="1">
        <v>1773.161</v>
      </c>
      <c r="BH3526" s="1">
        <v>0.45</v>
      </c>
      <c r="BJ3526" s="1">
        <v>24.194</v>
      </c>
      <c r="BO3526" s="1">
        <v>1891.372</v>
      </c>
      <c r="BP3526" s="1">
        <v>0.48</v>
      </c>
      <c r="BR3526" s="1">
        <v>25.806</v>
      </c>
      <c r="BT3526" s="1">
        <v>0.0</v>
      </c>
      <c r="BU3526" s="1">
        <v>0.0</v>
      </c>
      <c r="BW3526" s="1">
        <v>0.0</v>
      </c>
      <c r="BX3526" s="1">
        <v>0.0</v>
      </c>
      <c r="BY3526" s="1">
        <v>0.0</v>
      </c>
      <c r="BZ3526" s="1">
        <v>0.0</v>
      </c>
      <c r="CA3526" s="1">
        <v>0.0</v>
      </c>
      <c r="CB3526" s="1">
        <v>0.0</v>
      </c>
      <c r="CG3526" s="1">
        <v>5004.255</v>
      </c>
      <c r="CH3526" s="1">
        <v>1.27</v>
      </c>
      <c r="CK3526" s="1">
        <v>0.0</v>
      </c>
      <c r="CL3526" s="1">
        <v>0.0</v>
      </c>
      <c r="CM3526" s="1">
        <v>0.0</v>
      </c>
      <c r="CN3526" s="1">
        <v>68.28</v>
      </c>
      <c r="CQ3526" s="1">
        <v>0.0</v>
      </c>
      <c r="CR3526" s="1">
        <v>0.0</v>
      </c>
      <c r="CU3526" s="1">
        <v>0.0</v>
      </c>
      <c r="CV3526" s="1">
        <v>0.0</v>
      </c>
      <c r="CX3526" s="1">
        <v>0.0</v>
      </c>
      <c r="CY3526" s="1">
        <v>0.0</v>
      </c>
      <c r="DA3526" s="1">
        <v>7329.067</v>
      </c>
      <c r="DB3526" s="1">
        <v>11.751</v>
      </c>
      <c r="DF3526" s="1">
        <v>1891.372</v>
      </c>
      <c r="DG3526" s="1">
        <v>0.48</v>
      </c>
      <c r="DI3526" s="1">
        <v>25.806</v>
      </c>
      <c r="DN3526" s="1">
        <v>0.0</v>
      </c>
      <c r="DO3526" s="1">
        <v>0.0</v>
      </c>
      <c r="DQ3526" s="1">
        <v>0.0</v>
      </c>
      <c r="DV3526" s="1">
        <v>118.211</v>
      </c>
      <c r="DW3526" s="1">
        <v>0.03</v>
      </c>
      <c r="DY3526" s="1">
        <v>1.613</v>
      </c>
    </row>
    <row r="3527">
      <c r="A3527" s="1" t="s">
        <v>407</v>
      </c>
      <c r="B3527" s="1">
        <v>2009.0</v>
      </c>
      <c r="C3527" s="1" t="s">
        <v>408</v>
      </c>
      <c r="D3527" s="1">
        <v>257211.0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N3527" s="1">
        <v>546.392</v>
      </c>
      <c r="S3527" s="1">
        <v>816.45</v>
      </c>
      <c r="T3527" s="1">
        <v>0.21</v>
      </c>
      <c r="V3527" s="1">
        <v>0.0</v>
      </c>
      <c r="W3527" s="1">
        <v>0.0</v>
      </c>
      <c r="X3527" s="1">
        <v>0.0</v>
      </c>
      <c r="Y3527" s="1">
        <v>10.825</v>
      </c>
      <c r="AA3527" s="1">
        <v>1.94</v>
      </c>
      <c r="AB3527" s="1">
        <v>7542.446</v>
      </c>
      <c r="AC3527" s="1">
        <v>1.94</v>
      </c>
      <c r="AE3527" s="1">
        <v>1.555</v>
      </c>
      <c r="AF3527" s="1">
        <v>0.183</v>
      </c>
      <c r="AG3527" s="1">
        <v>46395.152</v>
      </c>
      <c r="AK3527" s="1">
        <v>5870.667</v>
      </c>
      <c r="AL3527" s="1">
        <v>1.51</v>
      </c>
      <c r="AO3527" s="1">
        <v>77.835</v>
      </c>
      <c r="AT3527" s="1">
        <v>0.0</v>
      </c>
      <c r="AU3527" s="1">
        <v>0.0</v>
      </c>
      <c r="AX3527" s="1">
        <v>0.0</v>
      </c>
      <c r="AY3527" s="1">
        <v>0.0</v>
      </c>
      <c r="AZ3527" s="1">
        <v>0.0</v>
      </c>
      <c r="BA3527" s="1">
        <v>0.0</v>
      </c>
      <c r="BC3527" s="1">
        <v>1.06</v>
      </c>
      <c r="BG3527" s="1">
        <v>1555.143</v>
      </c>
      <c r="BH3527" s="1">
        <v>0.4</v>
      </c>
      <c r="BJ3527" s="1">
        <v>20.619</v>
      </c>
      <c r="BO3527" s="1">
        <v>1671.779</v>
      </c>
      <c r="BP3527" s="1">
        <v>0.43</v>
      </c>
      <c r="BR3527" s="1">
        <v>22.165</v>
      </c>
      <c r="BT3527" s="1">
        <v>0.0</v>
      </c>
      <c r="BU3527" s="1">
        <v>0.0</v>
      </c>
      <c r="BW3527" s="1">
        <v>0.0</v>
      </c>
      <c r="BX3527" s="1">
        <v>0.0</v>
      </c>
      <c r="BY3527" s="1">
        <v>0.0</v>
      </c>
      <c r="BZ3527" s="1">
        <v>0.0</v>
      </c>
      <c r="CA3527" s="1">
        <v>0.0</v>
      </c>
      <c r="CB3527" s="1">
        <v>0.0</v>
      </c>
      <c r="CG3527" s="1">
        <v>5054.216</v>
      </c>
      <c r="CH3527" s="1">
        <v>1.3</v>
      </c>
      <c r="CK3527" s="1">
        <v>0.0</v>
      </c>
      <c r="CL3527" s="1">
        <v>0.0</v>
      </c>
      <c r="CM3527" s="1">
        <v>0.0</v>
      </c>
      <c r="CN3527" s="1">
        <v>67.01</v>
      </c>
      <c r="CQ3527" s="1">
        <v>0.0</v>
      </c>
      <c r="CR3527" s="1">
        <v>0.0</v>
      </c>
      <c r="CU3527" s="1">
        <v>0.0</v>
      </c>
      <c r="CV3527" s="1">
        <v>0.0</v>
      </c>
      <c r="CX3527" s="1">
        <v>0.0</v>
      </c>
      <c r="CY3527" s="1">
        <v>0.0</v>
      </c>
      <c r="DA3527" s="1">
        <v>7542.446</v>
      </c>
      <c r="DB3527" s="1">
        <v>11.933</v>
      </c>
      <c r="DF3527" s="1">
        <v>1671.779</v>
      </c>
      <c r="DG3527" s="1">
        <v>0.43</v>
      </c>
      <c r="DI3527" s="1">
        <v>22.165</v>
      </c>
      <c r="DN3527" s="1">
        <v>0.0</v>
      </c>
      <c r="DO3527" s="1">
        <v>0.0</v>
      </c>
      <c r="DQ3527" s="1">
        <v>0.0</v>
      </c>
      <c r="DV3527" s="1">
        <v>116.636</v>
      </c>
      <c r="DW3527" s="1">
        <v>0.03</v>
      </c>
      <c r="DY3527" s="1">
        <v>1.546</v>
      </c>
    </row>
    <row r="3528">
      <c r="A3528" s="1" t="s">
        <v>407</v>
      </c>
      <c r="B3528" s="1">
        <v>2010.0</v>
      </c>
      <c r="C3528" s="1" t="s">
        <v>408</v>
      </c>
      <c r="D3528" s="1">
        <v>261539.0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N3528" s="1">
        <v>636.792</v>
      </c>
      <c r="S3528" s="1">
        <v>2064.702</v>
      </c>
      <c r="T3528" s="1">
        <v>0.54</v>
      </c>
      <c r="V3528" s="1">
        <v>0.0</v>
      </c>
      <c r="W3528" s="1">
        <v>0.0</v>
      </c>
      <c r="X3528" s="1">
        <v>0.0</v>
      </c>
      <c r="Y3528" s="1">
        <v>25.472</v>
      </c>
      <c r="AA3528" s="1">
        <v>2.12</v>
      </c>
      <c r="AB3528" s="1">
        <v>8105.865</v>
      </c>
      <c r="AC3528" s="1">
        <v>2.12</v>
      </c>
      <c r="AE3528" s="1">
        <v>19.414</v>
      </c>
      <c r="AF3528" s="1">
        <v>2.317</v>
      </c>
      <c r="AG3528" s="1">
        <v>54485.336</v>
      </c>
      <c r="AK3528" s="1">
        <v>6920.574</v>
      </c>
      <c r="AL3528" s="1">
        <v>1.81</v>
      </c>
      <c r="AO3528" s="1">
        <v>85.377</v>
      </c>
      <c r="AT3528" s="1">
        <v>0.0</v>
      </c>
      <c r="AU3528" s="1">
        <v>0.0</v>
      </c>
      <c r="AX3528" s="1">
        <v>0.0</v>
      </c>
      <c r="AY3528" s="1">
        <v>0.0</v>
      </c>
      <c r="AZ3528" s="1">
        <v>0.0</v>
      </c>
      <c r="BA3528" s="1">
        <v>0.0</v>
      </c>
      <c r="BC3528" s="1">
        <v>1.35</v>
      </c>
      <c r="BG3528" s="1">
        <v>994.116</v>
      </c>
      <c r="BH3528" s="1">
        <v>0.26</v>
      </c>
      <c r="BJ3528" s="1">
        <v>12.264</v>
      </c>
      <c r="BO3528" s="1">
        <v>1185.292</v>
      </c>
      <c r="BP3528" s="1">
        <v>0.31</v>
      </c>
      <c r="BR3528" s="1">
        <v>14.623</v>
      </c>
      <c r="BT3528" s="1">
        <v>0.0</v>
      </c>
      <c r="BU3528" s="1">
        <v>0.0</v>
      </c>
      <c r="BW3528" s="1">
        <v>0.0</v>
      </c>
      <c r="BX3528" s="1">
        <v>0.0</v>
      </c>
      <c r="BY3528" s="1">
        <v>0.0</v>
      </c>
      <c r="BZ3528" s="1">
        <v>0.0</v>
      </c>
      <c r="CA3528" s="1">
        <v>0.0</v>
      </c>
      <c r="CB3528" s="1">
        <v>0.0</v>
      </c>
      <c r="CG3528" s="1">
        <v>4855.872</v>
      </c>
      <c r="CH3528" s="1">
        <v>1.27</v>
      </c>
      <c r="CK3528" s="1">
        <v>0.0</v>
      </c>
      <c r="CL3528" s="1">
        <v>0.0</v>
      </c>
      <c r="CM3528" s="1">
        <v>0.0</v>
      </c>
      <c r="CN3528" s="1">
        <v>59.906</v>
      </c>
      <c r="CQ3528" s="1">
        <v>0.0</v>
      </c>
      <c r="CR3528" s="1">
        <v>0.0</v>
      </c>
      <c r="CU3528" s="1">
        <v>0.0</v>
      </c>
      <c r="CV3528" s="1">
        <v>0.0</v>
      </c>
      <c r="CX3528" s="1">
        <v>0.0</v>
      </c>
      <c r="CY3528" s="1">
        <v>0.0</v>
      </c>
      <c r="DA3528" s="1">
        <v>8105.865</v>
      </c>
      <c r="DB3528" s="1">
        <v>14.25</v>
      </c>
      <c r="DF3528" s="1">
        <v>1185.292</v>
      </c>
      <c r="DG3528" s="1">
        <v>0.31</v>
      </c>
      <c r="DI3528" s="1">
        <v>14.623</v>
      </c>
      <c r="DN3528" s="1">
        <v>0.0</v>
      </c>
      <c r="DO3528" s="1">
        <v>0.0</v>
      </c>
      <c r="DQ3528" s="1">
        <v>0.0</v>
      </c>
      <c r="DV3528" s="1">
        <v>191.176</v>
      </c>
      <c r="DW3528" s="1">
        <v>0.05</v>
      </c>
      <c r="DY3528" s="1">
        <v>2.358</v>
      </c>
    </row>
    <row r="3529">
      <c r="A3529" s="1" t="s">
        <v>407</v>
      </c>
      <c r="B3529" s="1">
        <v>2011.0</v>
      </c>
      <c r="C3529" s="1" t="s">
        <v>408</v>
      </c>
      <c r="D3529" s="1">
        <v>266494.0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0.0</v>
      </c>
      <c r="N3529" s="1">
        <v>606.195</v>
      </c>
      <c r="S3529" s="1">
        <v>2176.409</v>
      </c>
      <c r="T3529" s="1">
        <v>0.58</v>
      </c>
      <c r="V3529" s="1">
        <v>0.0</v>
      </c>
      <c r="W3529" s="1">
        <v>0.0</v>
      </c>
      <c r="X3529" s="1">
        <v>0.0</v>
      </c>
      <c r="Y3529" s="1">
        <v>25.664</v>
      </c>
      <c r="AA3529" s="1">
        <v>2.26</v>
      </c>
      <c r="AB3529" s="1">
        <v>8480.491</v>
      </c>
      <c r="AC3529" s="1">
        <v>2.26</v>
      </c>
      <c r="AE3529" s="1">
        <v>-2.517</v>
      </c>
      <c r="AF3529" s="1">
        <v>-0.359</v>
      </c>
      <c r="AG3529" s="1">
        <v>52126.113</v>
      </c>
      <c r="AK3529" s="1">
        <v>6904.471</v>
      </c>
      <c r="AL3529" s="1">
        <v>1.84</v>
      </c>
      <c r="AO3529" s="1">
        <v>81.416</v>
      </c>
      <c r="AT3529" s="1">
        <v>0.0</v>
      </c>
      <c r="AU3529" s="1">
        <v>0.0</v>
      </c>
      <c r="AX3529" s="1">
        <v>0.0</v>
      </c>
      <c r="AY3529" s="1">
        <v>0.0</v>
      </c>
      <c r="AZ3529" s="1">
        <v>0.0</v>
      </c>
      <c r="BA3529" s="1">
        <v>0.0</v>
      </c>
      <c r="BC3529" s="1">
        <v>1.37</v>
      </c>
      <c r="BG3529" s="1">
        <v>1388.399</v>
      </c>
      <c r="BH3529" s="1">
        <v>0.37</v>
      </c>
      <c r="BJ3529" s="1">
        <v>16.372</v>
      </c>
      <c r="BO3529" s="1">
        <v>1576.02</v>
      </c>
      <c r="BP3529" s="1">
        <v>0.42</v>
      </c>
      <c r="BR3529" s="1">
        <v>18.584</v>
      </c>
      <c r="BT3529" s="1">
        <v>0.0</v>
      </c>
      <c r="BU3529" s="1">
        <v>0.0</v>
      </c>
      <c r="BW3529" s="1">
        <v>0.0</v>
      </c>
      <c r="BX3529" s="1">
        <v>0.0</v>
      </c>
      <c r="BY3529" s="1">
        <v>0.0</v>
      </c>
      <c r="BZ3529" s="1">
        <v>0.0</v>
      </c>
      <c r="CA3529" s="1">
        <v>0.0</v>
      </c>
      <c r="CB3529" s="1">
        <v>0.0</v>
      </c>
      <c r="CG3529" s="1">
        <v>4728.062</v>
      </c>
      <c r="CH3529" s="1">
        <v>1.26</v>
      </c>
      <c r="CK3529" s="1">
        <v>0.0</v>
      </c>
      <c r="CL3529" s="1">
        <v>0.0</v>
      </c>
      <c r="CM3529" s="1">
        <v>0.0</v>
      </c>
      <c r="CN3529" s="1">
        <v>55.752</v>
      </c>
      <c r="CQ3529" s="1">
        <v>0.0</v>
      </c>
      <c r="CR3529" s="1">
        <v>0.0</v>
      </c>
      <c r="CU3529" s="1">
        <v>0.0</v>
      </c>
      <c r="CV3529" s="1">
        <v>0.0</v>
      </c>
      <c r="CX3529" s="1">
        <v>0.0</v>
      </c>
      <c r="CY3529" s="1">
        <v>0.0</v>
      </c>
      <c r="DA3529" s="1">
        <v>8480.491</v>
      </c>
      <c r="DB3529" s="1">
        <v>13.891</v>
      </c>
      <c r="DF3529" s="1">
        <v>1576.02</v>
      </c>
      <c r="DG3529" s="1">
        <v>0.42</v>
      </c>
      <c r="DI3529" s="1">
        <v>18.584</v>
      </c>
      <c r="DN3529" s="1">
        <v>0.0</v>
      </c>
      <c r="DO3529" s="1">
        <v>0.0</v>
      </c>
      <c r="DQ3529" s="1">
        <v>0.0</v>
      </c>
      <c r="DV3529" s="1">
        <v>187.621</v>
      </c>
      <c r="DW3529" s="1">
        <v>0.05</v>
      </c>
      <c r="DY3529" s="1">
        <v>2.212</v>
      </c>
    </row>
    <row r="3530">
      <c r="A3530" s="1" t="s">
        <v>407</v>
      </c>
      <c r="B3530" s="1">
        <v>2012.0</v>
      </c>
      <c r="C3530" s="1" t="s">
        <v>408</v>
      </c>
      <c r="D3530" s="1">
        <v>271584.0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0.0</v>
      </c>
      <c r="N3530" s="1">
        <v>589.52</v>
      </c>
      <c r="S3530" s="1">
        <v>2025.156</v>
      </c>
      <c r="T3530" s="1">
        <v>0.55</v>
      </c>
      <c r="V3530" s="1">
        <v>0.0</v>
      </c>
      <c r="W3530" s="1">
        <v>0.0</v>
      </c>
      <c r="X3530" s="1">
        <v>0.0</v>
      </c>
      <c r="Y3530" s="1">
        <v>24.017</v>
      </c>
      <c r="AA3530" s="1">
        <v>2.29</v>
      </c>
      <c r="AB3530" s="1">
        <v>8432.014</v>
      </c>
      <c r="AC3530" s="1">
        <v>2.29</v>
      </c>
      <c r="AE3530" s="1">
        <v>6.338</v>
      </c>
      <c r="AF3530" s="1">
        <v>0.88</v>
      </c>
      <c r="AG3530" s="1">
        <v>54391.219</v>
      </c>
      <c r="AK3530" s="1">
        <v>6738.247</v>
      </c>
      <c r="AL3530" s="1">
        <v>1.83</v>
      </c>
      <c r="AO3530" s="1">
        <v>79.913</v>
      </c>
      <c r="AT3530" s="1">
        <v>0.0</v>
      </c>
      <c r="AU3530" s="1">
        <v>0.0</v>
      </c>
      <c r="AX3530" s="1">
        <v>0.0</v>
      </c>
      <c r="AY3530" s="1">
        <v>0.0</v>
      </c>
      <c r="AZ3530" s="1">
        <v>0.0</v>
      </c>
      <c r="BA3530" s="1">
        <v>0.0</v>
      </c>
      <c r="BC3530" s="1">
        <v>1.35</v>
      </c>
      <c r="BG3530" s="1">
        <v>1472.841</v>
      </c>
      <c r="BH3530" s="1">
        <v>0.4</v>
      </c>
      <c r="BJ3530" s="1">
        <v>17.467</v>
      </c>
      <c r="BO3530" s="1">
        <v>1693.767</v>
      </c>
      <c r="BP3530" s="1">
        <v>0.46</v>
      </c>
      <c r="BR3530" s="1">
        <v>20.087</v>
      </c>
      <c r="BT3530" s="1">
        <v>0.0</v>
      </c>
      <c r="BU3530" s="1">
        <v>0.0</v>
      </c>
      <c r="BW3530" s="1">
        <v>0.0</v>
      </c>
      <c r="BX3530" s="1">
        <v>0.0</v>
      </c>
      <c r="BY3530" s="1">
        <v>0.0</v>
      </c>
      <c r="BZ3530" s="1">
        <v>0.0</v>
      </c>
      <c r="CA3530" s="1">
        <v>0.0</v>
      </c>
      <c r="CB3530" s="1">
        <v>0.0</v>
      </c>
      <c r="CG3530" s="1">
        <v>4713.09</v>
      </c>
      <c r="CH3530" s="1">
        <v>1.28</v>
      </c>
      <c r="CK3530" s="1">
        <v>0.0</v>
      </c>
      <c r="CL3530" s="1">
        <v>0.0</v>
      </c>
      <c r="CM3530" s="1">
        <v>0.0</v>
      </c>
      <c r="CN3530" s="1">
        <v>55.895</v>
      </c>
      <c r="CQ3530" s="1">
        <v>0.0</v>
      </c>
      <c r="CR3530" s="1">
        <v>0.0</v>
      </c>
      <c r="CU3530" s="1">
        <v>0.0</v>
      </c>
      <c r="CV3530" s="1">
        <v>0.0</v>
      </c>
      <c r="CX3530" s="1">
        <v>0.0</v>
      </c>
      <c r="CY3530" s="1">
        <v>0.0</v>
      </c>
      <c r="DA3530" s="1">
        <v>8432.014</v>
      </c>
      <c r="DB3530" s="1">
        <v>14.772</v>
      </c>
      <c r="DF3530" s="1">
        <v>1693.767</v>
      </c>
      <c r="DG3530" s="1">
        <v>0.46</v>
      </c>
      <c r="DI3530" s="1">
        <v>20.087</v>
      </c>
      <c r="DN3530" s="1">
        <v>0.0</v>
      </c>
      <c r="DO3530" s="1">
        <v>0.0</v>
      </c>
      <c r="DQ3530" s="1">
        <v>0.0</v>
      </c>
      <c r="DV3530" s="1">
        <v>220.926</v>
      </c>
      <c r="DW3530" s="1">
        <v>0.06</v>
      </c>
      <c r="DY3530" s="1">
        <v>2.62</v>
      </c>
    </row>
    <row r="3531">
      <c r="A3531" s="1" t="s">
        <v>407</v>
      </c>
      <c r="B3531" s="1">
        <v>2013.0</v>
      </c>
      <c r="C3531" s="1" t="s">
        <v>408</v>
      </c>
      <c r="D3531" s="1">
        <v>276774.0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N3531" s="1">
        <v>593.625</v>
      </c>
      <c r="S3531" s="1">
        <v>2312.356</v>
      </c>
      <c r="T3531" s="1">
        <v>0.64</v>
      </c>
      <c r="V3531" s="1">
        <v>0.0</v>
      </c>
      <c r="W3531" s="1">
        <v>0.0</v>
      </c>
      <c r="X3531" s="1">
        <v>0.0</v>
      </c>
      <c r="Y3531" s="1">
        <v>25.498</v>
      </c>
      <c r="AA3531" s="1">
        <v>2.51</v>
      </c>
      <c r="AB3531" s="1">
        <v>9068.771</v>
      </c>
      <c r="AC3531" s="1">
        <v>2.51</v>
      </c>
      <c r="AE3531" s="1">
        <v>6.844</v>
      </c>
      <c r="AF3531" s="1">
        <v>1.011</v>
      </c>
      <c r="AG3531" s="1">
        <v>57024.246</v>
      </c>
      <c r="AK3531" s="1">
        <v>7226.112</v>
      </c>
      <c r="AL3531" s="1">
        <v>2.0</v>
      </c>
      <c r="AO3531" s="1">
        <v>79.681</v>
      </c>
      <c r="AT3531" s="1">
        <v>0.0</v>
      </c>
      <c r="AU3531" s="1">
        <v>0.0</v>
      </c>
      <c r="AX3531" s="1">
        <v>0.0</v>
      </c>
      <c r="AY3531" s="1">
        <v>0.0</v>
      </c>
      <c r="AZ3531" s="1">
        <v>0.0</v>
      </c>
      <c r="BA3531" s="1">
        <v>0.0</v>
      </c>
      <c r="BC3531" s="1">
        <v>1.49</v>
      </c>
      <c r="BG3531" s="1">
        <v>1662.006</v>
      </c>
      <c r="BH3531" s="1">
        <v>0.46</v>
      </c>
      <c r="BJ3531" s="1">
        <v>18.327</v>
      </c>
      <c r="BO3531" s="1">
        <v>1842.659</v>
      </c>
      <c r="BP3531" s="1">
        <v>0.51</v>
      </c>
      <c r="BR3531" s="1">
        <v>20.319</v>
      </c>
      <c r="BT3531" s="1">
        <v>0.0</v>
      </c>
      <c r="BU3531" s="1">
        <v>0.0</v>
      </c>
      <c r="BW3531" s="1">
        <v>0.0</v>
      </c>
      <c r="BX3531" s="1">
        <v>0.0</v>
      </c>
      <c r="BY3531" s="1">
        <v>0.0</v>
      </c>
      <c r="BZ3531" s="1">
        <v>0.0</v>
      </c>
      <c r="CA3531" s="1">
        <v>0.0</v>
      </c>
      <c r="CB3531" s="1">
        <v>0.0</v>
      </c>
      <c r="CG3531" s="1">
        <v>4913.756</v>
      </c>
      <c r="CH3531" s="1">
        <v>1.36</v>
      </c>
      <c r="CK3531" s="1">
        <v>0.0</v>
      </c>
      <c r="CL3531" s="1">
        <v>0.0</v>
      </c>
      <c r="CM3531" s="1">
        <v>0.0</v>
      </c>
      <c r="CN3531" s="1">
        <v>54.183</v>
      </c>
      <c r="CQ3531" s="1">
        <v>0.0</v>
      </c>
      <c r="CR3531" s="1">
        <v>0.0</v>
      </c>
      <c r="CU3531" s="1">
        <v>0.0</v>
      </c>
      <c r="CV3531" s="1">
        <v>0.0</v>
      </c>
      <c r="CX3531" s="1">
        <v>0.0</v>
      </c>
      <c r="CY3531" s="1">
        <v>0.0</v>
      </c>
      <c r="DA3531" s="1">
        <v>9068.771</v>
      </c>
      <c r="DB3531" s="1">
        <v>15.783</v>
      </c>
      <c r="DF3531" s="1">
        <v>1842.659</v>
      </c>
      <c r="DG3531" s="1">
        <v>0.51</v>
      </c>
      <c r="DI3531" s="1">
        <v>20.319</v>
      </c>
      <c r="DN3531" s="1">
        <v>0.0</v>
      </c>
      <c r="DO3531" s="1">
        <v>0.0</v>
      </c>
      <c r="DQ3531" s="1">
        <v>0.0</v>
      </c>
      <c r="DV3531" s="1">
        <v>180.653</v>
      </c>
      <c r="DW3531" s="1">
        <v>0.05</v>
      </c>
      <c r="DY3531" s="1">
        <v>1.992</v>
      </c>
    </row>
    <row r="3532">
      <c r="A3532" s="1" t="s">
        <v>407</v>
      </c>
      <c r="B3532" s="1">
        <v>2014.0</v>
      </c>
      <c r="C3532" s="1" t="s">
        <v>408</v>
      </c>
      <c r="D3532" s="1">
        <v>281178.0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N3532" s="1">
        <v>651.163</v>
      </c>
      <c r="S3532" s="1">
        <v>2738.479</v>
      </c>
      <c r="T3532" s="1">
        <v>0.77</v>
      </c>
      <c r="V3532" s="1">
        <v>0.0</v>
      </c>
      <c r="W3532" s="1">
        <v>0.0</v>
      </c>
      <c r="X3532" s="1">
        <v>0.0</v>
      </c>
      <c r="Y3532" s="1">
        <v>25.581</v>
      </c>
      <c r="AA3532" s="1">
        <v>3.01</v>
      </c>
      <c r="AB3532" s="1">
        <v>10704.963</v>
      </c>
      <c r="AC3532" s="1">
        <v>3.01</v>
      </c>
      <c r="AE3532" s="1">
        <v>17.777</v>
      </c>
      <c r="AF3532" s="1">
        <v>2.806</v>
      </c>
      <c r="AG3532" s="1">
        <v>66109.453</v>
      </c>
      <c r="AK3532" s="1">
        <v>9460.2</v>
      </c>
      <c r="AL3532" s="1">
        <v>2.66</v>
      </c>
      <c r="AO3532" s="1">
        <v>88.372</v>
      </c>
      <c r="AT3532" s="1">
        <v>0.0</v>
      </c>
      <c r="AU3532" s="1">
        <v>0.0</v>
      </c>
      <c r="AX3532" s="1">
        <v>0.0</v>
      </c>
      <c r="AY3532" s="1">
        <v>0.0</v>
      </c>
      <c r="AZ3532" s="1">
        <v>0.0</v>
      </c>
      <c r="BA3532" s="1">
        <v>0.0</v>
      </c>
      <c r="BC3532" s="1">
        <v>1.96</v>
      </c>
      <c r="BG3532" s="1">
        <v>1031.375</v>
      </c>
      <c r="BH3532" s="1">
        <v>0.29</v>
      </c>
      <c r="BJ3532" s="1">
        <v>9.635</v>
      </c>
      <c r="BO3532" s="1">
        <v>1244.763</v>
      </c>
      <c r="BP3532" s="1">
        <v>0.35</v>
      </c>
      <c r="BR3532" s="1">
        <v>11.628</v>
      </c>
      <c r="BT3532" s="1">
        <v>0.0</v>
      </c>
      <c r="BU3532" s="1">
        <v>0.0</v>
      </c>
      <c r="BW3532" s="1">
        <v>0.0</v>
      </c>
      <c r="BX3532" s="1">
        <v>0.0</v>
      </c>
      <c r="BY3532" s="1">
        <v>0.0</v>
      </c>
      <c r="BZ3532" s="1">
        <v>0.0</v>
      </c>
      <c r="CA3532" s="1">
        <v>0.0</v>
      </c>
      <c r="CB3532" s="1">
        <v>0.0</v>
      </c>
      <c r="CG3532" s="1">
        <v>6721.721</v>
      </c>
      <c r="CH3532" s="1">
        <v>1.89</v>
      </c>
      <c r="CK3532" s="1">
        <v>0.0</v>
      </c>
      <c r="CL3532" s="1">
        <v>0.0</v>
      </c>
      <c r="CM3532" s="1">
        <v>0.0</v>
      </c>
      <c r="CN3532" s="1">
        <v>62.791</v>
      </c>
      <c r="CQ3532" s="1">
        <v>0.0</v>
      </c>
      <c r="CR3532" s="1">
        <v>0.0</v>
      </c>
      <c r="CU3532" s="1">
        <v>0.0</v>
      </c>
      <c r="CV3532" s="1">
        <v>0.0</v>
      </c>
      <c r="CX3532" s="1">
        <v>0.0</v>
      </c>
      <c r="CY3532" s="1">
        <v>0.0</v>
      </c>
      <c r="DA3532" s="1">
        <v>10704.963</v>
      </c>
      <c r="DB3532" s="1">
        <v>18.589</v>
      </c>
      <c r="DF3532" s="1">
        <v>1244.763</v>
      </c>
      <c r="DG3532" s="1">
        <v>0.35</v>
      </c>
      <c r="DI3532" s="1">
        <v>11.628</v>
      </c>
      <c r="DN3532" s="1">
        <v>0.0</v>
      </c>
      <c r="DO3532" s="1">
        <v>0.0</v>
      </c>
      <c r="DQ3532" s="1">
        <v>0.0</v>
      </c>
      <c r="DV3532" s="1">
        <v>213.388</v>
      </c>
      <c r="DW3532" s="1">
        <v>0.06</v>
      </c>
      <c r="DY3532" s="1">
        <v>1.993</v>
      </c>
    </row>
    <row r="3533">
      <c r="A3533" s="1" t="s">
        <v>407</v>
      </c>
      <c r="B3533" s="1">
        <v>2015.0</v>
      </c>
      <c r="C3533" s="1" t="s">
        <v>408</v>
      </c>
      <c r="D3533" s="1">
        <v>283132.0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N3533" s="1">
        <v>641.379</v>
      </c>
      <c r="S3533" s="1">
        <v>2896.176</v>
      </c>
      <c r="T3533" s="1">
        <v>0.82</v>
      </c>
      <c r="V3533" s="1">
        <v>0.0</v>
      </c>
      <c r="W3533" s="1">
        <v>0.0</v>
      </c>
      <c r="X3533" s="1">
        <v>0.0</v>
      </c>
      <c r="Y3533" s="1">
        <v>28.276</v>
      </c>
      <c r="AA3533" s="1">
        <v>2.9</v>
      </c>
      <c r="AB3533" s="1">
        <v>10242.572</v>
      </c>
      <c r="AC3533" s="1">
        <v>2.9</v>
      </c>
      <c r="AE3533" s="1">
        <v>2.022</v>
      </c>
      <c r="AF3533" s="1">
        <v>0.376</v>
      </c>
      <c r="AG3533" s="1">
        <v>66980.914</v>
      </c>
      <c r="AK3533" s="1">
        <v>8794.484</v>
      </c>
      <c r="AL3533" s="1">
        <v>2.49</v>
      </c>
      <c r="AO3533" s="1">
        <v>85.862</v>
      </c>
      <c r="AT3533" s="1">
        <v>0.0</v>
      </c>
      <c r="AU3533" s="1">
        <v>0.0</v>
      </c>
      <c r="AX3533" s="1">
        <v>0.0</v>
      </c>
      <c r="AY3533" s="1">
        <v>0.0</v>
      </c>
      <c r="AZ3533" s="1">
        <v>0.0</v>
      </c>
      <c r="BA3533" s="1">
        <v>0.0</v>
      </c>
      <c r="BC3533" s="1">
        <v>1.86</v>
      </c>
      <c r="BG3533" s="1">
        <v>1200.853</v>
      </c>
      <c r="BH3533" s="1">
        <v>0.34</v>
      </c>
      <c r="BJ3533" s="1">
        <v>11.724</v>
      </c>
      <c r="BO3533" s="1">
        <v>1448.088</v>
      </c>
      <c r="BP3533" s="1">
        <v>0.41</v>
      </c>
      <c r="BR3533" s="1">
        <v>14.138</v>
      </c>
      <c r="BT3533" s="1">
        <v>0.0</v>
      </c>
      <c r="BU3533" s="1">
        <v>0.0</v>
      </c>
      <c r="BW3533" s="1">
        <v>0.0</v>
      </c>
      <c r="BX3533" s="1">
        <v>0.0</v>
      </c>
      <c r="BY3533" s="1">
        <v>0.0</v>
      </c>
      <c r="BZ3533" s="1">
        <v>0.0</v>
      </c>
      <c r="CA3533" s="1">
        <v>0.0</v>
      </c>
      <c r="CB3533" s="1">
        <v>0.0</v>
      </c>
      <c r="CG3533" s="1">
        <v>5898.309</v>
      </c>
      <c r="CH3533" s="1">
        <v>1.67</v>
      </c>
      <c r="CK3533" s="1">
        <v>0.0</v>
      </c>
      <c r="CL3533" s="1">
        <v>0.0</v>
      </c>
      <c r="CM3533" s="1">
        <v>0.0</v>
      </c>
      <c r="CN3533" s="1">
        <v>57.586</v>
      </c>
      <c r="CQ3533" s="1">
        <v>0.0</v>
      </c>
      <c r="CR3533" s="1">
        <v>0.0</v>
      </c>
      <c r="CU3533" s="1">
        <v>0.0</v>
      </c>
      <c r="CV3533" s="1">
        <v>0.0</v>
      </c>
      <c r="CX3533" s="1">
        <v>0.0</v>
      </c>
      <c r="CY3533" s="1">
        <v>0.0</v>
      </c>
      <c r="DA3533" s="1">
        <v>10242.572</v>
      </c>
      <c r="DB3533" s="1">
        <v>18.964</v>
      </c>
      <c r="DF3533" s="1">
        <v>1448.088</v>
      </c>
      <c r="DG3533" s="1">
        <v>0.41</v>
      </c>
      <c r="DI3533" s="1">
        <v>14.138</v>
      </c>
      <c r="DN3533" s="1">
        <v>35.319</v>
      </c>
      <c r="DO3533" s="1">
        <v>0.01</v>
      </c>
      <c r="DQ3533" s="1">
        <v>0.345</v>
      </c>
      <c r="DV3533" s="1">
        <v>211.915</v>
      </c>
      <c r="DW3533" s="1">
        <v>0.06</v>
      </c>
      <c r="DY3533" s="1">
        <v>2.069</v>
      </c>
    </row>
    <row r="3534">
      <c r="A3534" s="1" t="s">
        <v>407</v>
      </c>
      <c r="B3534" s="1">
        <v>2016.0</v>
      </c>
      <c r="C3534" s="1" t="s">
        <v>408</v>
      </c>
      <c r="D3534" s="1">
        <v>283385.0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N3534" s="1">
        <v>691.083</v>
      </c>
      <c r="S3534" s="1">
        <v>3987.508</v>
      </c>
      <c r="T3534" s="1">
        <v>1.13</v>
      </c>
      <c r="V3534" s="1">
        <v>0.0</v>
      </c>
      <c r="W3534" s="1">
        <v>0.0</v>
      </c>
      <c r="X3534" s="1">
        <v>0.0</v>
      </c>
      <c r="Y3534" s="1">
        <v>35.987</v>
      </c>
      <c r="AA3534" s="1">
        <v>3.14</v>
      </c>
      <c r="AB3534" s="1">
        <v>11080.333</v>
      </c>
      <c r="AC3534" s="1">
        <v>3.14</v>
      </c>
      <c r="AE3534" s="1">
        <v>8.074</v>
      </c>
      <c r="AF3534" s="1">
        <v>1.531</v>
      </c>
      <c r="AG3534" s="1">
        <v>72324.375</v>
      </c>
      <c r="AK3534" s="1">
        <v>10056.989</v>
      </c>
      <c r="AL3534" s="1">
        <v>2.85</v>
      </c>
      <c r="AO3534" s="1">
        <v>90.764</v>
      </c>
      <c r="AT3534" s="1">
        <v>0.0</v>
      </c>
      <c r="AU3534" s="1">
        <v>0.0</v>
      </c>
      <c r="AX3534" s="1">
        <v>0.0</v>
      </c>
      <c r="AY3534" s="1">
        <v>0.0</v>
      </c>
      <c r="AZ3534" s="1">
        <v>0.0</v>
      </c>
      <c r="BA3534" s="1">
        <v>0.0</v>
      </c>
      <c r="BC3534" s="1">
        <v>2.17</v>
      </c>
      <c r="BG3534" s="1">
        <v>811.617</v>
      </c>
      <c r="BH3534" s="1">
        <v>0.23</v>
      </c>
      <c r="BJ3534" s="1">
        <v>7.325</v>
      </c>
      <c r="BO3534" s="1">
        <v>1023.343</v>
      </c>
      <c r="BP3534" s="1">
        <v>0.29</v>
      </c>
      <c r="BR3534" s="1">
        <v>9.236</v>
      </c>
      <c r="BT3534" s="1">
        <v>0.0</v>
      </c>
      <c r="BU3534" s="1">
        <v>0.0</v>
      </c>
      <c r="BW3534" s="1">
        <v>0.0</v>
      </c>
      <c r="BX3534" s="1">
        <v>0.0</v>
      </c>
      <c r="BY3534" s="1">
        <v>0.0</v>
      </c>
      <c r="BZ3534" s="1">
        <v>0.0</v>
      </c>
      <c r="CA3534" s="1">
        <v>0.0</v>
      </c>
      <c r="CB3534" s="1">
        <v>0.0</v>
      </c>
      <c r="CG3534" s="1">
        <v>6069.481</v>
      </c>
      <c r="CH3534" s="1">
        <v>1.72</v>
      </c>
      <c r="CK3534" s="1">
        <v>0.0</v>
      </c>
      <c r="CL3534" s="1">
        <v>0.0</v>
      </c>
      <c r="CM3534" s="1">
        <v>0.0</v>
      </c>
      <c r="CN3534" s="1">
        <v>54.777</v>
      </c>
      <c r="CQ3534" s="1">
        <v>0.0</v>
      </c>
      <c r="CR3534" s="1">
        <v>0.0</v>
      </c>
      <c r="CU3534" s="1">
        <v>0.0</v>
      </c>
      <c r="CV3534" s="1">
        <v>0.0</v>
      </c>
      <c r="CX3534" s="1">
        <v>0.0</v>
      </c>
      <c r="CY3534" s="1">
        <v>0.0</v>
      </c>
      <c r="DA3534" s="1">
        <v>11080.333</v>
      </c>
      <c r="DB3534" s="1">
        <v>20.496</v>
      </c>
      <c r="DF3534" s="1">
        <v>1023.343</v>
      </c>
      <c r="DG3534" s="1">
        <v>0.29</v>
      </c>
      <c r="DI3534" s="1">
        <v>9.236</v>
      </c>
      <c r="DN3534" s="1">
        <v>35.288</v>
      </c>
      <c r="DO3534" s="1">
        <v>0.01</v>
      </c>
      <c r="DQ3534" s="1">
        <v>0.318</v>
      </c>
      <c r="DV3534" s="1">
        <v>176.438</v>
      </c>
      <c r="DW3534" s="1">
        <v>0.05</v>
      </c>
      <c r="DY3534" s="1">
        <v>1.592</v>
      </c>
    </row>
    <row r="3535">
      <c r="A3535" s="1" t="s">
        <v>407</v>
      </c>
      <c r="B3535" s="1">
        <v>2017.0</v>
      </c>
      <c r="C3535" s="1" t="s">
        <v>408</v>
      </c>
      <c r="D3535" s="1">
        <v>283505.0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N3535" s="1">
        <v>674.923</v>
      </c>
      <c r="S3535" s="1">
        <v>4726.548</v>
      </c>
      <c r="T3535" s="1">
        <v>1.34</v>
      </c>
      <c r="Y3535" s="1">
        <v>41.486</v>
      </c>
      <c r="AA3535" s="1">
        <v>3.23</v>
      </c>
      <c r="AB3535" s="1">
        <v>11393.098</v>
      </c>
      <c r="AC3535" s="1">
        <v>3.23</v>
      </c>
      <c r="AE3535" s="1">
        <v>-4.432</v>
      </c>
      <c r="AF3535" s="1">
        <v>-0.908</v>
      </c>
      <c r="AG3535" s="1">
        <v>69089.93</v>
      </c>
      <c r="AK3535" s="1">
        <v>9841.096</v>
      </c>
      <c r="AL3535" s="1">
        <v>2.79</v>
      </c>
      <c r="AO3535" s="1">
        <v>86.378</v>
      </c>
      <c r="AT3535" s="1">
        <v>0.0</v>
      </c>
      <c r="AU3535" s="1">
        <v>0.0</v>
      </c>
      <c r="BA3535" s="1">
        <v>0.0</v>
      </c>
      <c r="BC3535" s="1">
        <v>2.18</v>
      </c>
      <c r="BG3535" s="1">
        <v>1269.819</v>
      </c>
      <c r="BH3535" s="1">
        <v>0.36</v>
      </c>
      <c r="BJ3535" s="1">
        <v>11.146</v>
      </c>
      <c r="BO3535" s="1">
        <v>1552.001</v>
      </c>
      <c r="BP3535" s="1">
        <v>0.44</v>
      </c>
      <c r="BR3535" s="1">
        <v>13.622</v>
      </c>
      <c r="BT3535" s="1">
        <v>0.0</v>
      </c>
      <c r="BU3535" s="1">
        <v>0.0</v>
      </c>
      <c r="BW3535" s="1">
        <v>0.0</v>
      </c>
      <c r="BX3535" s="1">
        <v>0.0</v>
      </c>
      <c r="BY3535" s="1">
        <v>0.0</v>
      </c>
      <c r="BZ3535" s="1">
        <v>0.0</v>
      </c>
      <c r="CA3535" s="1">
        <v>0.0</v>
      </c>
      <c r="CB3535" s="1">
        <v>0.0</v>
      </c>
      <c r="CG3535" s="1">
        <v>5114.548</v>
      </c>
      <c r="CH3535" s="1">
        <v>1.45</v>
      </c>
      <c r="CN3535" s="1">
        <v>44.892</v>
      </c>
      <c r="CQ3535" s="1">
        <v>0.0</v>
      </c>
      <c r="CR3535" s="1">
        <v>0.0</v>
      </c>
      <c r="CU3535" s="1">
        <v>0.0</v>
      </c>
      <c r="CV3535" s="1">
        <v>0.0</v>
      </c>
      <c r="CX3535" s="1">
        <v>0.0</v>
      </c>
      <c r="CY3535" s="1">
        <v>0.0</v>
      </c>
      <c r="DA3535" s="1">
        <v>11393.098</v>
      </c>
      <c r="DB3535" s="1">
        <v>19.587</v>
      </c>
      <c r="DF3535" s="1">
        <v>1552.001</v>
      </c>
      <c r="DG3535" s="1">
        <v>0.44</v>
      </c>
      <c r="DI3535" s="1">
        <v>13.622</v>
      </c>
      <c r="DN3535" s="1">
        <v>105.818</v>
      </c>
      <c r="DO3535" s="1">
        <v>0.03</v>
      </c>
      <c r="DQ3535" s="1">
        <v>0.929</v>
      </c>
      <c r="DV3535" s="1">
        <v>176.364</v>
      </c>
      <c r="DW3535" s="1">
        <v>0.05</v>
      </c>
      <c r="DY3535" s="1">
        <v>1.548</v>
      </c>
    </row>
    <row r="3536">
      <c r="A3536" s="1" t="s">
        <v>407</v>
      </c>
      <c r="B3536" s="1">
        <v>2018.0</v>
      </c>
      <c r="C3536" s="1" t="s">
        <v>408</v>
      </c>
      <c r="D3536" s="1">
        <v>283512.0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N3536" s="1">
        <v>685.714</v>
      </c>
      <c r="S3536" s="1">
        <v>5043.878</v>
      </c>
      <c r="T3536" s="1">
        <v>1.43</v>
      </c>
      <c r="Y3536" s="1">
        <v>40.857</v>
      </c>
      <c r="AA3536" s="1">
        <v>3.5</v>
      </c>
      <c r="AB3536" s="1">
        <v>12345.156</v>
      </c>
      <c r="AC3536" s="1">
        <v>3.5</v>
      </c>
      <c r="AE3536" s="1">
        <v>11.492</v>
      </c>
      <c r="AF3536" s="1">
        <v>2.251</v>
      </c>
      <c r="AG3536" s="1">
        <v>77027.82</v>
      </c>
      <c r="AK3536" s="1">
        <v>10863.737</v>
      </c>
      <c r="AL3536" s="1">
        <v>3.08</v>
      </c>
      <c r="AO3536" s="1">
        <v>88.0</v>
      </c>
      <c r="AT3536" s="1">
        <v>0.0</v>
      </c>
      <c r="AU3536" s="1">
        <v>0.0</v>
      </c>
      <c r="BA3536" s="1">
        <v>0.0</v>
      </c>
      <c r="BC3536" s="1">
        <v>2.4</v>
      </c>
      <c r="BG3536" s="1">
        <v>1128.7</v>
      </c>
      <c r="BH3536" s="1">
        <v>0.32</v>
      </c>
      <c r="BJ3536" s="1">
        <v>9.143</v>
      </c>
      <c r="BO3536" s="1">
        <v>1481.419</v>
      </c>
      <c r="BP3536" s="1">
        <v>0.42</v>
      </c>
      <c r="BR3536" s="1">
        <v>12.0</v>
      </c>
      <c r="BT3536" s="1">
        <v>0.0</v>
      </c>
      <c r="BU3536" s="1">
        <v>0.0</v>
      </c>
      <c r="BW3536" s="1">
        <v>0.0</v>
      </c>
      <c r="BX3536" s="1">
        <v>0.0</v>
      </c>
      <c r="BY3536" s="1">
        <v>0.0</v>
      </c>
      <c r="BZ3536" s="1">
        <v>0.0</v>
      </c>
      <c r="CA3536" s="1">
        <v>0.0</v>
      </c>
      <c r="CB3536" s="1">
        <v>0.0</v>
      </c>
      <c r="CG3536" s="1">
        <v>5819.859</v>
      </c>
      <c r="CH3536" s="1">
        <v>1.65</v>
      </c>
      <c r="CN3536" s="1">
        <v>47.143</v>
      </c>
      <c r="CQ3536" s="1">
        <v>0.0</v>
      </c>
      <c r="CR3536" s="1">
        <v>0.0</v>
      </c>
      <c r="CU3536" s="1">
        <v>0.0</v>
      </c>
      <c r="CV3536" s="1">
        <v>0.0</v>
      </c>
      <c r="CX3536" s="1">
        <v>0.0</v>
      </c>
      <c r="CY3536" s="1">
        <v>0.0</v>
      </c>
      <c r="DA3536" s="1">
        <v>12345.156</v>
      </c>
      <c r="DB3536" s="1">
        <v>21.838</v>
      </c>
      <c r="DF3536" s="1">
        <v>1481.419</v>
      </c>
      <c r="DG3536" s="1">
        <v>0.42</v>
      </c>
      <c r="DI3536" s="1">
        <v>12.0</v>
      </c>
      <c r="DN3536" s="1">
        <v>176.359</v>
      </c>
      <c r="DO3536" s="1">
        <v>0.05</v>
      </c>
      <c r="DQ3536" s="1">
        <v>1.429</v>
      </c>
      <c r="DV3536" s="1">
        <v>176.359</v>
      </c>
      <c r="DW3536" s="1">
        <v>0.05</v>
      </c>
      <c r="DY3536" s="1">
        <v>1.429</v>
      </c>
    </row>
    <row r="3537">
      <c r="A3537" s="1" t="s">
        <v>407</v>
      </c>
      <c r="B3537" s="1">
        <v>2019.0</v>
      </c>
      <c r="C3537" s="1" t="s">
        <v>408</v>
      </c>
      <c r="D3537" s="1">
        <v>283564.0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N3537" s="1">
        <v>687.688</v>
      </c>
      <c r="S3537" s="1">
        <v>5325.077</v>
      </c>
      <c r="T3537" s="1">
        <v>1.51</v>
      </c>
      <c r="Y3537" s="1">
        <v>45.345</v>
      </c>
      <c r="AA3537" s="1">
        <v>3.33</v>
      </c>
      <c r="AB3537" s="1">
        <v>11743.381</v>
      </c>
      <c r="AC3537" s="1">
        <v>3.33</v>
      </c>
      <c r="AE3537" s="1">
        <v>-5.351</v>
      </c>
      <c r="AF3537" s="1">
        <v>-1.169</v>
      </c>
      <c r="AG3537" s="1">
        <v>72892.766</v>
      </c>
      <c r="AK3537" s="1">
        <v>10121.172</v>
      </c>
      <c r="AL3537" s="1">
        <v>2.87</v>
      </c>
      <c r="AO3537" s="1">
        <v>86.186</v>
      </c>
      <c r="AT3537" s="1">
        <v>0.0</v>
      </c>
      <c r="AU3537" s="1">
        <v>0.0</v>
      </c>
      <c r="BA3537" s="1">
        <v>0.0</v>
      </c>
      <c r="BC3537" s="1">
        <v>2.29</v>
      </c>
      <c r="BG3537" s="1">
        <v>987.431</v>
      </c>
      <c r="BH3537" s="1">
        <v>0.28</v>
      </c>
      <c r="BJ3537" s="1">
        <v>8.408</v>
      </c>
      <c r="BO3537" s="1">
        <v>1622.209</v>
      </c>
      <c r="BP3537" s="1">
        <v>0.46</v>
      </c>
      <c r="BR3537" s="1">
        <v>13.814</v>
      </c>
      <c r="BT3537" s="1">
        <v>0.0</v>
      </c>
      <c r="BU3537" s="1">
        <v>0.0</v>
      </c>
      <c r="BW3537" s="1">
        <v>0.0</v>
      </c>
      <c r="BX3537" s="1">
        <v>0.0</v>
      </c>
      <c r="BY3537" s="1">
        <v>0.0</v>
      </c>
      <c r="BZ3537" s="1">
        <v>0.0</v>
      </c>
      <c r="CA3537" s="1">
        <v>0.0</v>
      </c>
      <c r="CB3537" s="1">
        <v>0.0</v>
      </c>
      <c r="CG3537" s="1">
        <v>4796.096</v>
      </c>
      <c r="CH3537" s="1">
        <v>1.36</v>
      </c>
      <c r="CN3537" s="1">
        <v>40.841</v>
      </c>
      <c r="CQ3537" s="1">
        <v>0.0</v>
      </c>
      <c r="CR3537" s="1">
        <v>0.0</v>
      </c>
      <c r="CU3537" s="1">
        <v>0.0</v>
      </c>
      <c r="CV3537" s="1">
        <v>0.0</v>
      </c>
      <c r="CX3537" s="1">
        <v>0.0</v>
      </c>
      <c r="CY3537" s="1">
        <v>0.0</v>
      </c>
      <c r="DA3537" s="1">
        <v>11743.381</v>
      </c>
      <c r="DB3537" s="1">
        <v>20.67</v>
      </c>
      <c r="DF3537" s="1">
        <v>1622.209</v>
      </c>
      <c r="DG3537" s="1">
        <v>0.46</v>
      </c>
      <c r="DI3537" s="1">
        <v>13.814</v>
      </c>
      <c r="DN3537" s="1">
        <v>423.185</v>
      </c>
      <c r="DO3537" s="1">
        <v>0.12</v>
      </c>
      <c r="DQ3537" s="1">
        <v>3.604</v>
      </c>
      <c r="DV3537" s="1">
        <v>211.592</v>
      </c>
      <c r="DW3537" s="1">
        <v>0.06</v>
      </c>
      <c r="DY3537" s="1">
        <v>1.802</v>
      </c>
    </row>
    <row r="3538">
      <c r="A3538" s="1" t="s">
        <v>407</v>
      </c>
      <c r="B3538" s="1">
        <v>2020.0</v>
      </c>
      <c r="C3538" s="1" t="s">
        <v>408</v>
      </c>
      <c r="D3538" s="1">
        <v>284137.0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N3538" s="1">
        <v>679.012</v>
      </c>
      <c r="S3538" s="1">
        <v>5384.726</v>
      </c>
      <c r="T3538" s="1">
        <v>1.53</v>
      </c>
      <c r="Y3538" s="1">
        <v>47.222</v>
      </c>
      <c r="AA3538" s="1">
        <v>3.24</v>
      </c>
      <c r="AB3538" s="1">
        <v>11402.95</v>
      </c>
      <c r="AC3538" s="1">
        <v>3.24</v>
      </c>
      <c r="AE3538" s="1">
        <v>-6.991</v>
      </c>
      <c r="AF3538" s="1">
        <v>-1.445</v>
      </c>
      <c r="AG3538" s="1">
        <v>67659.969</v>
      </c>
      <c r="AK3538" s="1">
        <v>9608.041</v>
      </c>
      <c r="AL3538" s="1">
        <v>2.73</v>
      </c>
      <c r="AO3538" s="1">
        <v>84.259</v>
      </c>
      <c r="AT3538" s="1">
        <v>0.0</v>
      </c>
      <c r="AU3538" s="1">
        <v>0.0</v>
      </c>
      <c r="BA3538" s="1">
        <v>0.0</v>
      </c>
      <c r="BC3538" s="1">
        <v>2.2</v>
      </c>
      <c r="BG3538" s="1">
        <v>1091.023</v>
      </c>
      <c r="BH3538" s="1">
        <v>0.31</v>
      </c>
      <c r="BJ3538" s="1">
        <v>9.568</v>
      </c>
      <c r="BO3538" s="1">
        <v>1794.909</v>
      </c>
      <c r="BP3538" s="1">
        <v>0.51</v>
      </c>
      <c r="BR3538" s="1">
        <v>15.741</v>
      </c>
      <c r="BT3538" s="1">
        <v>0.0</v>
      </c>
      <c r="BU3538" s="1">
        <v>0.0</v>
      </c>
      <c r="BW3538" s="1">
        <v>0.0</v>
      </c>
      <c r="BX3538" s="1">
        <v>0.0</v>
      </c>
      <c r="BY3538" s="1">
        <v>0.0</v>
      </c>
      <c r="BZ3538" s="1">
        <v>0.0</v>
      </c>
      <c r="CA3538" s="1">
        <v>0.0</v>
      </c>
      <c r="CB3538" s="1">
        <v>0.0</v>
      </c>
      <c r="CG3538" s="1">
        <v>4223.315</v>
      </c>
      <c r="CH3538" s="1">
        <v>1.2</v>
      </c>
      <c r="CN3538" s="1">
        <v>37.037</v>
      </c>
      <c r="CQ3538" s="1">
        <v>0.0</v>
      </c>
      <c r="CR3538" s="1">
        <v>0.0</v>
      </c>
      <c r="CU3538" s="1">
        <v>0.0</v>
      </c>
      <c r="CV3538" s="1">
        <v>0.0</v>
      </c>
      <c r="CX3538" s="1">
        <v>0.0</v>
      </c>
      <c r="CY3538" s="1">
        <v>0.0</v>
      </c>
      <c r="DA3538" s="1">
        <v>11402.95</v>
      </c>
      <c r="DB3538" s="1">
        <v>19.225</v>
      </c>
      <c r="DF3538" s="1">
        <v>1794.909</v>
      </c>
      <c r="DG3538" s="1">
        <v>0.51</v>
      </c>
      <c r="DI3538" s="1">
        <v>15.741</v>
      </c>
      <c r="DN3538" s="1">
        <v>527.914</v>
      </c>
      <c r="DO3538" s="1">
        <v>0.15</v>
      </c>
      <c r="DQ3538" s="1">
        <v>4.63</v>
      </c>
      <c r="DV3538" s="1">
        <v>175.971</v>
      </c>
      <c r="DW3538" s="1">
        <v>0.05</v>
      </c>
      <c r="DY3538" s="1">
        <v>1.543</v>
      </c>
    </row>
    <row r="3539">
      <c r="A3539" s="1" t="s">
        <v>407</v>
      </c>
      <c r="B3539" s="1">
        <v>2021.0</v>
      </c>
      <c r="C3539" s="1" t="s">
        <v>408</v>
      </c>
      <c r="D3539" s="1">
        <v>285177.0</v>
      </c>
      <c r="G3539" s="1">
        <v>0.0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  <c r="N3539" s="1">
        <v>618.557</v>
      </c>
      <c r="S3539" s="1">
        <v>3997.517</v>
      </c>
      <c r="T3539" s="1">
        <v>1.14</v>
      </c>
      <c r="Y3539" s="1">
        <v>39.175</v>
      </c>
      <c r="AA3539" s="1">
        <v>2.91</v>
      </c>
      <c r="AB3539" s="1">
        <v>10204.189</v>
      </c>
      <c r="AC3539" s="1">
        <v>2.91</v>
      </c>
      <c r="AE3539" s="1">
        <v>-11.232</v>
      </c>
      <c r="AF3539" s="1">
        <v>-2.159</v>
      </c>
      <c r="AG3539" s="1">
        <v>59841.16</v>
      </c>
      <c r="AK3539" s="1">
        <v>7924.903</v>
      </c>
      <c r="AL3539" s="1">
        <v>2.26</v>
      </c>
      <c r="AO3539" s="1">
        <v>77.663</v>
      </c>
      <c r="AT3539" s="1">
        <v>0.0</v>
      </c>
      <c r="AU3539" s="1">
        <v>0.0</v>
      </c>
      <c r="BA3539" s="1">
        <v>0.0</v>
      </c>
      <c r="BC3539" s="1">
        <v>1.8</v>
      </c>
      <c r="BG3539" s="1">
        <v>1507.835</v>
      </c>
      <c r="BH3539" s="1">
        <v>0.43</v>
      </c>
      <c r="BJ3539" s="1">
        <v>14.777</v>
      </c>
      <c r="BO3539" s="1">
        <v>2279.286</v>
      </c>
      <c r="BP3539" s="1">
        <v>0.65</v>
      </c>
      <c r="BR3539" s="1">
        <v>22.337</v>
      </c>
      <c r="BT3539" s="1">
        <v>0.0</v>
      </c>
      <c r="BU3539" s="1">
        <v>0.0</v>
      </c>
      <c r="BW3539" s="1">
        <v>0.0</v>
      </c>
      <c r="BX3539" s="1">
        <v>0.0</v>
      </c>
      <c r="BY3539" s="1">
        <v>0.0</v>
      </c>
      <c r="BZ3539" s="1">
        <v>0.0</v>
      </c>
      <c r="CA3539" s="1">
        <v>0.0</v>
      </c>
      <c r="CB3539" s="1">
        <v>0.0</v>
      </c>
      <c r="CG3539" s="1">
        <v>3927.385</v>
      </c>
      <c r="CH3539" s="1">
        <v>1.12</v>
      </c>
      <c r="CN3539" s="1">
        <v>38.488</v>
      </c>
      <c r="CQ3539" s="1">
        <v>0.0</v>
      </c>
      <c r="CR3539" s="1">
        <v>0.0</v>
      </c>
      <c r="CU3539" s="1">
        <v>0.0</v>
      </c>
      <c r="CV3539" s="1">
        <v>0.0</v>
      </c>
      <c r="CX3539" s="1">
        <v>0.0</v>
      </c>
      <c r="CY3539" s="1">
        <v>0.0</v>
      </c>
      <c r="DA3539" s="1">
        <v>10204.189</v>
      </c>
      <c r="DB3539" s="1">
        <v>17.065</v>
      </c>
      <c r="DF3539" s="1">
        <v>2279.286</v>
      </c>
      <c r="DG3539" s="1">
        <v>0.65</v>
      </c>
      <c r="DI3539" s="1">
        <v>22.337</v>
      </c>
      <c r="DN3539" s="1">
        <v>631.187</v>
      </c>
      <c r="DO3539" s="1">
        <v>0.18</v>
      </c>
      <c r="DQ3539" s="1">
        <v>6.186</v>
      </c>
      <c r="DV3539" s="1">
        <v>140.264</v>
      </c>
      <c r="DW3539" s="1">
        <v>0.04</v>
      </c>
      <c r="DY3539" s="1">
        <v>1.375</v>
      </c>
    </row>
    <row r="3540">
      <c r="A3540" s="1" t="s">
        <v>407</v>
      </c>
      <c r="B3540" s="1">
        <v>2022.0</v>
      </c>
      <c r="C3540" s="1" t="s">
        <v>408</v>
      </c>
      <c r="D3540" s="1">
        <v>287095.0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N3540" s="1">
        <v>585.76</v>
      </c>
      <c r="S3540" s="1">
        <v>3970.811</v>
      </c>
      <c r="T3540" s="1">
        <v>1.14</v>
      </c>
      <c r="Y3540" s="1">
        <v>36.893</v>
      </c>
      <c r="AA3540" s="1">
        <v>3.09</v>
      </c>
      <c r="AB3540" s="1">
        <v>10762.987</v>
      </c>
      <c r="AC3540" s="1">
        <v>3.09</v>
      </c>
      <c r="AE3540" s="1">
        <v>6.215</v>
      </c>
      <c r="AF3540" s="1">
        <v>1.061</v>
      </c>
      <c r="AG3540" s="1">
        <v>63135.742</v>
      </c>
      <c r="AK3540" s="1">
        <v>7941.622</v>
      </c>
      <c r="AL3540" s="1">
        <v>2.28</v>
      </c>
      <c r="AO3540" s="1">
        <v>73.786</v>
      </c>
      <c r="AT3540" s="1">
        <v>0.0</v>
      </c>
      <c r="AU3540" s="1">
        <v>0.0</v>
      </c>
      <c r="BA3540" s="1">
        <v>0.0</v>
      </c>
      <c r="BC3540" s="1">
        <v>1.81</v>
      </c>
      <c r="BG3540" s="1">
        <v>1880.911</v>
      </c>
      <c r="BH3540" s="1">
        <v>0.54</v>
      </c>
      <c r="BJ3540" s="1">
        <v>17.476</v>
      </c>
      <c r="BO3540" s="1">
        <v>2821.366</v>
      </c>
      <c r="BP3540" s="1">
        <v>0.81</v>
      </c>
      <c r="BR3540" s="1">
        <v>26.214</v>
      </c>
      <c r="BT3540" s="1">
        <v>0.0</v>
      </c>
      <c r="BU3540" s="1">
        <v>0.0</v>
      </c>
      <c r="BW3540" s="1">
        <v>0.0</v>
      </c>
      <c r="BX3540" s="1">
        <v>0.0</v>
      </c>
      <c r="BY3540" s="1">
        <v>0.0</v>
      </c>
      <c r="BZ3540" s="1">
        <v>0.0</v>
      </c>
      <c r="CA3540" s="1">
        <v>0.0</v>
      </c>
      <c r="CB3540" s="1">
        <v>0.0</v>
      </c>
      <c r="CG3540" s="1">
        <v>3970.811</v>
      </c>
      <c r="CH3540" s="1">
        <v>1.14</v>
      </c>
      <c r="CN3540" s="1">
        <v>36.893</v>
      </c>
      <c r="CQ3540" s="1">
        <v>0.0</v>
      </c>
      <c r="CR3540" s="1">
        <v>0.0</v>
      </c>
      <c r="CU3540" s="1">
        <v>0.0</v>
      </c>
      <c r="CV3540" s="1">
        <v>0.0</v>
      </c>
      <c r="CX3540" s="1">
        <v>0.0</v>
      </c>
      <c r="CY3540" s="1">
        <v>0.0</v>
      </c>
      <c r="DA3540" s="1">
        <v>10762.987</v>
      </c>
      <c r="DB3540" s="1">
        <v>18.126</v>
      </c>
      <c r="DF3540" s="1">
        <v>2821.366</v>
      </c>
      <c r="DG3540" s="1">
        <v>0.81</v>
      </c>
      <c r="DI3540" s="1">
        <v>26.214</v>
      </c>
      <c r="DN3540" s="1">
        <v>801.129</v>
      </c>
      <c r="DO3540" s="1">
        <v>0.23</v>
      </c>
      <c r="DQ3540" s="1">
        <v>7.443</v>
      </c>
      <c r="DV3540" s="1">
        <v>139.327</v>
      </c>
      <c r="DW3540" s="1">
        <v>0.04</v>
      </c>
      <c r="DY3540" s="1">
        <v>1.294</v>
      </c>
    </row>
    <row r="3541">
      <c r="A3541" s="1" t="s">
        <v>407</v>
      </c>
      <c r="B3541" s="1">
        <v>2023.0</v>
      </c>
      <c r="C3541" s="1" t="s">
        <v>408</v>
      </c>
      <c r="D3541" s="1">
        <v>289836.0</v>
      </c>
      <c r="G3541" s="1">
        <v>0.0</v>
      </c>
      <c r="H3541" s="1">
        <v>0.0</v>
      </c>
      <c r="I3541" s="1">
        <v>0.0</v>
      </c>
      <c r="AE3541" s="1">
        <v>2.084</v>
      </c>
      <c r="AF3541" s="1">
        <v>0.378</v>
      </c>
      <c r="AG3541" s="1">
        <v>63842.23</v>
      </c>
      <c r="BW3541" s="1">
        <v>0.0</v>
      </c>
      <c r="BX3541" s="1">
        <v>0.0</v>
      </c>
      <c r="CA3541" s="1">
        <v>0.0</v>
      </c>
      <c r="DB3541" s="1">
        <v>18.504</v>
      </c>
    </row>
    <row r="3542">
      <c r="A3542" s="1" t="s">
        <v>407</v>
      </c>
      <c r="B3542" s="1">
        <v>2024.0</v>
      </c>
      <c r="C3542" s="1" t="s">
        <v>408</v>
      </c>
      <c r="D3542" s="1">
        <v>292614.0</v>
      </c>
      <c r="G3542" s="1">
        <v>0.0</v>
      </c>
      <c r="H3542" s="1">
        <v>0.0</v>
      </c>
      <c r="I3542" s="1">
        <v>0.0</v>
      </c>
      <c r="BW3542" s="1">
        <v>0.0</v>
      </c>
      <c r="BX3542" s="1">
        <v>0.0</v>
      </c>
      <c r="CA3542" s="1">
        <v>0.0</v>
      </c>
    </row>
    <row r="3543">
      <c r="A3543" s="1" t="s">
        <v>409</v>
      </c>
      <c r="B3543" s="1">
        <v>2000.0</v>
      </c>
      <c r="C3543" s="1" t="s">
        <v>410</v>
      </c>
      <c r="D3543" s="1">
        <v>3857521.0</v>
      </c>
      <c r="E3543" s="1">
        <v>1.04942108672E11</v>
      </c>
      <c r="G3543" s="1">
        <v>0.0</v>
      </c>
      <c r="H3543" s="1">
        <v>0.0</v>
      </c>
      <c r="I3543" s="1">
        <v>0.0</v>
      </c>
      <c r="J3543" s="1">
        <v>220.349</v>
      </c>
      <c r="K3543" s="1">
        <v>0.85</v>
      </c>
      <c r="L3543" s="1">
        <v>2.185</v>
      </c>
      <c r="M3543" s="1">
        <v>0.0</v>
      </c>
      <c r="N3543" s="1">
        <v>184.785</v>
      </c>
      <c r="O3543" s="1">
        <v>-5.242</v>
      </c>
      <c r="P3543" s="1">
        <v>-0.711</v>
      </c>
      <c r="Q3543" s="1">
        <v>3333.729</v>
      </c>
      <c r="R3543" s="1">
        <v>12.86</v>
      </c>
      <c r="S3543" s="1">
        <v>259.234</v>
      </c>
      <c r="T3543" s="1">
        <v>1.0</v>
      </c>
      <c r="U3543" s="1">
        <v>-0.388</v>
      </c>
      <c r="V3543" s="1">
        <v>-0.099</v>
      </c>
      <c r="W3543" s="1">
        <v>6578.088</v>
      </c>
      <c r="X3543" s="1">
        <v>25.375</v>
      </c>
      <c r="Y3543" s="1">
        <v>2.57</v>
      </c>
      <c r="Z3543" s="1">
        <v>5.692</v>
      </c>
      <c r="AA3543" s="1">
        <v>38.91</v>
      </c>
      <c r="AB3543" s="1">
        <v>10086.789</v>
      </c>
      <c r="AC3543" s="1">
        <v>38.91</v>
      </c>
      <c r="AD3543" s="1">
        <v>22.368</v>
      </c>
      <c r="AE3543" s="1">
        <v>4.376</v>
      </c>
      <c r="AF3543" s="1">
        <v>9.624</v>
      </c>
      <c r="AG3543" s="1">
        <v>59509.0</v>
      </c>
      <c r="AH3543" s="1">
        <v>2.187</v>
      </c>
      <c r="AI3543" s="1">
        <v>3.076</v>
      </c>
      <c r="AJ3543" s="1">
        <v>4.359</v>
      </c>
      <c r="AK3543" s="1">
        <v>2848.98</v>
      </c>
      <c r="AL3543" s="1">
        <v>10.99</v>
      </c>
      <c r="AM3543" s="1">
        <v>37857.25</v>
      </c>
      <c r="AN3543" s="1">
        <v>146.035</v>
      </c>
      <c r="AO3543" s="1">
        <v>28.245</v>
      </c>
      <c r="AP3543" s="1">
        <v>64.636</v>
      </c>
      <c r="AQ3543" s="1">
        <v>6.371</v>
      </c>
      <c r="AR3543" s="1">
        <v>3.519</v>
      </c>
      <c r="AS3543" s="1">
        <v>58.753</v>
      </c>
      <c r="AT3543" s="1">
        <v>2449.76</v>
      </c>
      <c r="AU3543" s="1">
        <v>9.45</v>
      </c>
      <c r="AV3543" s="1">
        <v>15230.681</v>
      </c>
      <c r="AW3543" s="1">
        <v>0.838</v>
      </c>
      <c r="AX3543" s="1">
        <v>0.522</v>
      </c>
      <c r="AY3543" s="1">
        <v>16267.772</v>
      </c>
      <c r="AZ3543" s="1">
        <v>62.753</v>
      </c>
      <c r="BA3543" s="1">
        <v>24.287</v>
      </c>
      <c r="BB3543" s="1">
        <v>26.004</v>
      </c>
      <c r="BC3543" s="1">
        <v>7.19</v>
      </c>
      <c r="BD3543" s="1">
        <v>6.612</v>
      </c>
      <c r="BE3543" s="1">
        <v>4.21</v>
      </c>
      <c r="BF3543" s="1">
        <v>67.875</v>
      </c>
      <c r="BG3543" s="1">
        <v>6270.867</v>
      </c>
      <c r="BH3543" s="1">
        <v>24.19</v>
      </c>
      <c r="BI3543" s="1">
        <v>17595.473</v>
      </c>
      <c r="BJ3543" s="1">
        <v>62.169</v>
      </c>
      <c r="BK3543" s="1">
        <v>30.042</v>
      </c>
      <c r="BL3543" s="1">
        <v>6.718</v>
      </c>
      <c r="BM3543" s="1">
        <v>5.012</v>
      </c>
      <c r="BN3543" s="1">
        <v>79.899</v>
      </c>
      <c r="BO3543" s="1">
        <v>7237.809</v>
      </c>
      <c r="BP3543" s="1">
        <v>27.92</v>
      </c>
      <c r="BQ3543" s="1">
        <v>20712.547</v>
      </c>
      <c r="BR3543" s="1">
        <v>71.755</v>
      </c>
      <c r="BS3543" s="1">
        <v>35.364</v>
      </c>
      <c r="BT3543" s="1">
        <v>0.0</v>
      </c>
      <c r="BU3543" s="1">
        <v>0.0</v>
      </c>
      <c r="BW3543" s="1">
        <v>0.0</v>
      </c>
      <c r="BX3543" s="1">
        <v>0.0</v>
      </c>
      <c r="BY3543" s="1">
        <v>0.0</v>
      </c>
      <c r="BZ3543" s="1">
        <v>0.0</v>
      </c>
      <c r="CA3543" s="1">
        <v>0.0</v>
      </c>
      <c r="CB3543" s="1">
        <v>0.0</v>
      </c>
      <c r="CC3543" s="1">
        <v>0.0</v>
      </c>
      <c r="CD3543" s="1">
        <v>2.128</v>
      </c>
      <c r="CE3543" s="1">
        <v>1.551</v>
      </c>
      <c r="CF3543" s="1">
        <v>74.423</v>
      </c>
      <c r="CG3543" s="1">
        <v>139.986</v>
      </c>
      <c r="CH3543" s="1">
        <v>0.54</v>
      </c>
      <c r="CI3543" s="1">
        <v>19292.842</v>
      </c>
      <c r="CJ3543" s="1">
        <v>-10.889</v>
      </c>
      <c r="CK3543" s="1">
        <v>-2.997</v>
      </c>
      <c r="CL3543" s="1">
        <v>6358.743</v>
      </c>
      <c r="CM3543" s="1">
        <v>24.529</v>
      </c>
      <c r="CN3543" s="1">
        <v>1.388</v>
      </c>
      <c r="CO3543" s="1">
        <v>32.94</v>
      </c>
      <c r="CP3543" s="1">
        <v>11.69</v>
      </c>
      <c r="CQ3543" s="1">
        <v>3.61</v>
      </c>
      <c r="CR3543" s="1">
        <v>2.76</v>
      </c>
      <c r="CS3543" s="1">
        <v>5.193</v>
      </c>
      <c r="CT3543" s="1">
        <v>0.577</v>
      </c>
      <c r="CU3543" s="1">
        <v>935.834</v>
      </c>
      <c r="CV3543" s="1">
        <v>715.485</v>
      </c>
      <c r="CW3543" s="1">
        <v>3030.513</v>
      </c>
      <c r="CX3543" s="1">
        <v>9.278</v>
      </c>
      <c r="CY3543" s="1">
        <v>7.093</v>
      </c>
      <c r="CZ3543" s="1">
        <v>5.174</v>
      </c>
      <c r="DA3543" s="1">
        <v>10086.789</v>
      </c>
      <c r="DB3543" s="1">
        <v>229.557</v>
      </c>
      <c r="DC3543" s="1">
        <v>6.718</v>
      </c>
      <c r="DD3543" s="1">
        <v>5.012</v>
      </c>
      <c r="DE3543" s="1">
        <v>79.899</v>
      </c>
      <c r="DF3543" s="1">
        <v>7237.809</v>
      </c>
      <c r="DG3543" s="1">
        <v>27.92</v>
      </c>
      <c r="DH3543" s="1">
        <v>20712.547</v>
      </c>
      <c r="DI3543" s="1">
        <v>71.755</v>
      </c>
      <c r="DJ3543" s="1">
        <v>35.364</v>
      </c>
      <c r="DL3543" s="1">
        <v>0.0</v>
      </c>
      <c r="DM3543" s="1">
        <v>0.0</v>
      </c>
      <c r="DN3543" s="1">
        <v>0.0</v>
      </c>
      <c r="DO3543" s="1">
        <v>0.0</v>
      </c>
      <c r="DP3543" s="1">
        <v>0.0</v>
      </c>
      <c r="DQ3543" s="1">
        <v>0.0</v>
      </c>
      <c r="DR3543" s="1">
        <v>0.0</v>
      </c>
      <c r="DS3543" s="1">
        <v>208.282</v>
      </c>
      <c r="DT3543" s="1">
        <v>0.226</v>
      </c>
      <c r="DU3543" s="1">
        <v>0.334</v>
      </c>
      <c r="DV3543" s="1">
        <v>31.108</v>
      </c>
      <c r="DW3543" s="1">
        <v>0.12</v>
      </c>
      <c r="DX3543" s="1">
        <v>86.561</v>
      </c>
      <c r="DY3543" s="1">
        <v>0.308</v>
      </c>
      <c r="DZ3543" s="1">
        <v>0.148</v>
      </c>
    </row>
    <row r="3544">
      <c r="A3544" s="1" t="s">
        <v>409</v>
      </c>
      <c r="B3544" s="1">
        <v>2001.0</v>
      </c>
      <c r="C3544" s="1" t="s">
        <v>410</v>
      </c>
      <c r="D3544" s="1">
        <v>3891714.0</v>
      </c>
      <c r="E3544" s="1">
        <v>1.0722668544E11</v>
      </c>
      <c r="G3544" s="1">
        <v>0.0</v>
      </c>
      <c r="H3544" s="1">
        <v>0.0</v>
      </c>
      <c r="I3544" s="1">
        <v>0.0</v>
      </c>
      <c r="J3544" s="1">
        <v>185.008</v>
      </c>
      <c r="K3544" s="1">
        <v>0.72</v>
      </c>
      <c r="L3544" s="1">
        <v>1.833</v>
      </c>
      <c r="M3544" s="1">
        <v>0.0</v>
      </c>
      <c r="N3544" s="1">
        <v>230.906</v>
      </c>
      <c r="O3544" s="1">
        <v>23.847</v>
      </c>
      <c r="P3544" s="1">
        <v>3.067</v>
      </c>
      <c r="Q3544" s="1">
        <v>4092.433</v>
      </c>
      <c r="R3544" s="1">
        <v>15.927</v>
      </c>
      <c r="S3544" s="1">
        <v>393.143</v>
      </c>
      <c r="T3544" s="1">
        <v>1.53</v>
      </c>
      <c r="U3544" s="1">
        <v>13.616</v>
      </c>
      <c r="V3544" s="1">
        <v>3.455</v>
      </c>
      <c r="W3544" s="1">
        <v>7408.11</v>
      </c>
      <c r="X3544" s="1">
        <v>28.83</v>
      </c>
      <c r="Y3544" s="1">
        <v>3.895</v>
      </c>
      <c r="Z3544" s="1">
        <v>7.095</v>
      </c>
      <c r="AA3544" s="1">
        <v>39.28</v>
      </c>
      <c r="AB3544" s="1">
        <v>10093.239</v>
      </c>
      <c r="AC3544" s="1">
        <v>39.28</v>
      </c>
      <c r="AD3544" s="1">
        <v>22.047</v>
      </c>
      <c r="AE3544" s="1">
        <v>-0.904</v>
      </c>
      <c r="AF3544" s="1">
        <v>-2.074</v>
      </c>
      <c r="AG3544" s="1">
        <v>58453.16</v>
      </c>
      <c r="AH3544" s="1">
        <v>2.122</v>
      </c>
      <c r="AI3544" s="1">
        <v>4.882</v>
      </c>
      <c r="AJ3544" s="1">
        <v>7.129</v>
      </c>
      <c r="AK3544" s="1">
        <v>3669.334</v>
      </c>
      <c r="AL3544" s="1">
        <v>14.28</v>
      </c>
      <c r="AM3544" s="1">
        <v>39356.441</v>
      </c>
      <c r="AN3544" s="1">
        <v>153.164</v>
      </c>
      <c r="AO3544" s="1">
        <v>36.354</v>
      </c>
      <c r="AP3544" s="1">
        <v>68.233</v>
      </c>
      <c r="AQ3544" s="1">
        <v>5.515</v>
      </c>
      <c r="AR3544" s="1">
        <v>3.24</v>
      </c>
      <c r="AS3544" s="1">
        <v>61.993</v>
      </c>
      <c r="AT3544" s="1">
        <v>3124.587</v>
      </c>
      <c r="AU3544" s="1">
        <v>12.16</v>
      </c>
      <c r="AV3544" s="1">
        <v>15929.521</v>
      </c>
      <c r="AW3544" s="1">
        <v>10.346</v>
      </c>
      <c r="AX3544" s="1">
        <v>6.492</v>
      </c>
      <c r="AY3544" s="1">
        <v>17793.064</v>
      </c>
      <c r="AZ3544" s="1">
        <v>69.246</v>
      </c>
      <c r="BA3544" s="1">
        <v>30.957</v>
      </c>
      <c r="BB3544" s="1">
        <v>27.617</v>
      </c>
      <c r="BC3544" s="1">
        <v>9.07</v>
      </c>
      <c r="BD3544" s="1">
        <v>-11.27</v>
      </c>
      <c r="BE3544" s="1">
        <v>-7.982</v>
      </c>
      <c r="BF3544" s="1">
        <v>59.893</v>
      </c>
      <c r="BG3544" s="1">
        <v>5514.28</v>
      </c>
      <c r="BH3544" s="1">
        <v>21.46</v>
      </c>
      <c r="BI3544" s="1">
        <v>15389.804</v>
      </c>
      <c r="BJ3544" s="1">
        <v>54.633</v>
      </c>
      <c r="BK3544" s="1">
        <v>26.682</v>
      </c>
      <c r="BL3544" s="1">
        <v>-10.412</v>
      </c>
      <c r="BM3544" s="1">
        <v>-8.592</v>
      </c>
      <c r="BN3544" s="1">
        <v>71.307</v>
      </c>
      <c r="BO3544" s="1">
        <v>6423.905</v>
      </c>
      <c r="BP3544" s="1">
        <v>25.0</v>
      </c>
      <c r="BQ3544" s="1">
        <v>18322.812</v>
      </c>
      <c r="BR3544" s="1">
        <v>63.646</v>
      </c>
      <c r="BS3544" s="1">
        <v>31.767</v>
      </c>
      <c r="BT3544" s="1">
        <v>0.0</v>
      </c>
      <c r="BU3544" s="1">
        <v>0.0</v>
      </c>
      <c r="BW3544" s="1">
        <v>0.0</v>
      </c>
      <c r="BX3544" s="1">
        <v>0.0</v>
      </c>
      <c r="BY3544" s="1">
        <v>0.0</v>
      </c>
      <c r="BZ3544" s="1">
        <v>0.0</v>
      </c>
      <c r="CA3544" s="1">
        <v>0.0</v>
      </c>
      <c r="CB3544" s="1">
        <v>0.0</v>
      </c>
      <c r="CC3544" s="1">
        <v>0.0</v>
      </c>
      <c r="CD3544" s="1">
        <v>1.104</v>
      </c>
      <c r="CE3544" s="1">
        <v>0.822</v>
      </c>
      <c r="CF3544" s="1">
        <v>75.244</v>
      </c>
      <c r="CG3544" s="1">
        <v>151.604</v>
      </c>
      <c r="CH3544" s="1">
        <v>0.59</v>
      </c>
      <c r="CI3544" s="1">
        <v>19334.484</v>
      </c>
      <c r="CJ3544" s="1">
        <v>-7.008</v>
      </c>
      <c r="CK3544" s="1">
        <v>-1.719</v>
      </c>
      <c r="CL3544" s="1">
        <v>5861.194</v>
      </c>
      <c r="CM3544" s="1">
        <v>22.81</v>
      </c>
      <c r="CN3544" s="1">
        <v>1.502</v>
      </c>
      <c r="CO3544" s="1">
        <v>33.521</v>
      </c>
      <c r="CP3544" s="1">
        <v>11.03</v>
      </c>
      <c r="CQ3544" s="1">
        <v>3.4</v>
      </c>
      <c r="CR3544" s="1">
        <v>2.68</v>
      </c>
      <c r="CS3544" s="1">
        <v>-5.644</v>
      </c>
      <c r="CT3544" s="1">
        <v>-0.66</v>
      </c>
      <c r="CU3544" s="1">
        <v>873.651</v>
      </c>
      <c r="CV3544" s="1">
        <v>688.643</v>
      </c>
      <c r="CW3544" s="1">
        <v>2834.352</v>
      </c>
      <c r="CX3544" s="1">
        <v>8.656</v>
      </c>
      <c r="CY3544" s="1">
        <v>6.823</v>
      </c>
      <c r="CZ3544" s="1">
        <v>4.914</v>
      </c>
      <c r="DA3544" s="1">
        <v>10093.239</v>
      </c>
      <c r="DB3544" s="1">
        <v>227.483</v>
      </c>
      <c r="DC3544" s="1">
        <v>-10.412</v>
      </c>
      <c r="DD3544" s="1">
        <v>-8.592</v>
      </c>
      <c r="DE3544" s="1">
        <v>71.307</v>
      </c>
      <c r="DF3544" s="1">
        <v>6423.905</v>
      </c>
      <c r="DG3544" s="1">
        <v>25.0</v>
      </c>
      <c r="DH3544" s="1">
        <v>18322.812</v>
      </c>
      <c r="DI3544" s="1">
        <v>63.646</v>
      </c>
      <c r="DJ3544" s="1">
        <v>31.767</v>
      </c>
      <c r="DL3544" s="1">
        <v>0.0</v>
      </c>
      <c r="DM3544" s="1">
        <v>0.0</v>
      </c>
      <c r="DN3544" s="1">
        <v>0.0</v>
      </c>
      <c r="DO3544" s="1">
        <v>0.0</v>
      </c>
      <c r="DP3544" s="1">
        <v>0.0</v>
      </c>
      <c r="DQ3544" s="1">
        <v>0.0</v>
      </c>
      <c r="DR3544" s="1">
        <v>0.0</v>
      </c>
      <c r="DS3544" s="1">
        <v>15.623</v>
      </c>
      <c r="DT3544" s="1">
        <v>0.05</v>
      </c>
      <c r="DU3544" s="1">
        <v>0.384</v>
      </c>
      <c r="DV3544" s="1">
        <v>35.974</v>
      </c>
      <c r="DW3544" s="1">
        <v>0.14</v>
      </c>
      <c r="DX3544" s="1">
        <v>98.657</v>
      </c>
      <c r="DY3544" s="1">
        <v>0.356</v>
      </c>
      <c r="DZ3544" s="1">
        <v>0.171</v>
      </c>
    </row>
    <row r="3545">
      <c r="A3545" s="1" t="s">
        <v>409</v>
      </c>
      <c r="B3545" s="1">
        <v>2002.0</v>
      </c>
      <c r="C3545" s="1" t="s">
        <v>410</v>
      </c>
      <c r="D3545" s="1">
        <v>3951062.0</v>
      </c>
      <c r="E3545" s="1">
        <v>1.1277590528E11</v>
      </c>
      <c r="G3545" s="1">
        <v>0.0</v>
      </c>
      <c r="H3545" s="1">
        <v>0.0</v>
      </c>
      <c r="I3545" s="1">
        <v>0.0</v>
      </c>
      <c r="J3545" s="1">
        <v>146.796</v>
      </c>
      <c r="K3545" s="1">
        <v>0.58</v>
      </c>
      <c r="L3545" s="1">
        <v>1.442</v>
      </c>
      <c r="M3545" s="1">
        <v>0.0</v>
      </c>
      <c r="N3545" s="1">
        <v>198.209</v>
      </c>
      <c r="O3545" s="1">
        <v>-0.05</v>
      </c>
      <c r="P3545" s="1">
        <v>-0.008</v>
      </c>
      <c r="Q3545" s="1">
        <v>4028.947</v>
      </c>
      <c r="R3545" s="1">
        <v>15.919</v>
      </c>
      <c r="S3545" s="1">
        <v>379.645</v>
      </c>
      <c r="T3545" s="1">
        <v>1.5</v>
      </c>
      <c r="U3545" s="1">
        <v>14.966</v>
      </c>
      <c r="V3545" s="1">
        <v>4.315</v>
      </c>
      <c r="W3545" s="1">
        <v>8388.896</v>
      </c>
      <c r="X3545" s="1">
        <v>33.145</v>
      </c>
      <c r="Y3545" s="1">
        <v>3.73</v>
      </c>
      <c r="Z3545" s="1">
        <v>6.871</v>
      </c>
      <c r="AA3545" s="1">
        <v>40.21</v>
      </c>
      <c r="AB3545" s="1">
        <v>10177.011</v>
      </c>
      <c r="AC3545" s="1">
        <v>40.21</v>
      </c>
      <c r="AD3545" s="1">
        <v>22.267</v>
      </c>
      <c r="AE3545" s="1">
        <v>3.433</v>
      </c>
      <c r="AF3545" s="1">
        <v>7.809</v>
      </c>
      <c r="AG3545" s="1">
        <v>59551.676</v>
      </c>
      <c r="AH3545" s="1">
        <v>2.086</v>
      </c>
      <c r="AI3545" s="1">
        <v>-0.379</v>
      </c>
      <c r="AJ3545" s="1">
        <v>-0.58</v>
      </c>
      <c r="AK3545" s="1">
        <v>3090.308</v>
      </c>
      <c r="AL3545" s="1">
        <v>12.21</v>
      </c>
      <c r="AM3545" s="1">
        <v>38618.379</v>
      </c>
      <c r="AN3545" s="1">
        <v>152.584</v>
      </c>
      <c r="AO3545" s="1">
        <v>30.366</v>
      </c>
      <c r="AP3545" s="1">
        <v>65.861</v>
      </c>
      <c r="AQ3545" s="1">
        <v>-4.535</v>
      </c>
      <c r="AR3545" s="1">
        <v>-2.811</v>
      </c>
      <c r="AS3545" s="1">
        <v>59.182</v>
      </c>
      <c r="AT3545" s="1">
        <v>2568.929</v>
      </c>
      <c r="AU3545" s="1">
        <v>10.15</v>
      </c>
      <c r="AV3545" s="1">
        <v>14978.744</v>
      </c>
      <c r="AW3545" s="1">
        <v>-5.863</v>
      </c>
      <c r="AX3545" s="1">
        <v>-4.06</v>
      </c>
      <c r="AY3545" s="1">
        <v>16498.211</v>
      </c>
      <c r="AZ3545" s="1">
        <v>65.185</v>
      </c>
      <c r="BA3545" s="1">
        <v>25.242</v>
      </c>
      <c r="BB3545" s="1">
        <v>25.545</v>
      </c>
      <c r="BC3545" s="1">
        <v>7.97</v>
      </c>
      <c r="BD3545" s="1">
        <v>14.722</v>
      </c>
      <c r="BE3545" s="1">
        <v>8.253</v>
      </c>
      <c r="BF3545" s="1">
        <v>68.145</v>
      </c>
      <c r="BG3545" s="1">
        <v>6231.236</v>
      </c>
      <c r="BH3545" s="1">
        <v>24.62</v>
      </c>
      <c r="BI3545" s="1">
        <v>17247.33</v>
      </c>
      <c r="BJ3545" s="1">
        <v>61.229</v>
      </c>
      <c r="BK3545" s="1">
        <v>29.414</v>
      </c>
      <c r="BL3545" s="1">
        <v>12.014</v>
      </c>
      <c r="BM3545" s="1">
        <v>7.786</v>
      </c>
      <c r="BN3545" s="1">
        <v>79.093</v>
      </c>
      <c r="BO3545" s="1">
        <v>7086.702</v>
      </c>
      <c r="BP3545" s="1">
        <v>28.0</v>
      </c>
      <c r="BQ3545" s="1">
        <v>20018.193</v>
      </c>
      <c r="BR3545" s="1">
        <v>69.634</v>
      </c>
      <c r="BS3545" s="1">
        <v>34.139</v>
      </c>
      <c r="BT3545" s="1">
        <v>0.0</v>
      </c>
      <c r="BU3545" s="1">
        <v>0.0</v>
      </c>
      <c r="BW3545" s="1">
        <v>0.0</v>
      </c>
      <c r="BX3545" s="1">
        <v>0.0</v>
      </c>
      <c r="BY3545" s="1">
        <v>0.0</v>
      </c>
      <c r="BZ3545" s="1">
        <v>0.0</v>
      </c>
      <c r="CA3545" s="1">
        <v>0.0</v>
      </c>
      <c r="CB3545" s="1">
        <v>0.0</v>
      </c>
      <c r="CC3545" s="1">
        <v>0.0</v>
      </c>
      <c r="CD3545" s="1">
        <v>2.975</v>
      </c>
      <c r="CE3545" s="1">
        <v>2.239</v>
      </c>
      <c r="CF3545" s="1">
        <v>77.483</v>
      </c>
      <c r="CG3545" s="1">
        <v>141.734</v>
      </c>
      <c r="CH3545" s="1">
        <v>0.56</v>
      </c>
      <c r="CI3545" s="1">
        <v>19610.688</v>
      </c>
      <c r="CJ3545" s="1">
        <v>-7.375</v>
      </c>
      <c r="CK3545" s="1">
        <v>-1.682</v>
      </c>
      <c r="CL3545" s="1">
        <v>5347.395</v>
      </c>
      <c r="CM3545" s="1">
        <v>21.128</v>
      </c>
      <c r="CN3545" s="1">
        <v>1.393</v>
      </c>
      <c r="CO3545" s="1">
        <v>33.444</v>
      </c>
      <c r="CP3545" s="1">
        <v>10.522</v>
      </c>
      <c r="CQ3545" s="1">
        <v>3.23</v>
      </c>
      <c r="CR3545" s="1">
        <v>2.65</v>
      </c>
      <c r="CS3545" s="1">
        <v>-4.611</v>
      </c>
      <c r="CT3545" s="1">
        <v>-0.509</v>
      </c>
      <c r="CU3545" s="1">
        <v>817.502</v>
      </c>
      <c r="CV3545" s="1">
        <v>670.706</v>
      </c>
      <c r="CW3545" s="1">
        <v>2663.05</v>
      </c>
      <c r="CX3545" s="1">
        <v>8.033</v>
      </c>
      <c r="CY3545" s="1">
        <v>6.59</v>
      </c>
      <c r="CZ3545" s="1">
        <v>4.542</v>
      </c>
      <c r="DA3545" s="1">
        <v>10177.011</v>
      </c>
      <c r="DB3545" s="1">
        <v>235.292</v>
      </c>
      <c r="DC3545" s="1">
        <v>12.014</v>
      </c>
      <c r="DD3545" s="1">
        <v>7.786</v>
      </c>
      <c r="DE3545" s="1">
        <v>79.093</v>
      </c>
      <c r="DF3545" s="1">
        <v>7086.702</v>
      </c>
      <c r="DG3545" s="1">
        <v>28.0</v>
      </c>
      <c r="DH3545" s="1">
        <v>20018.193</v>
      </c>
      <c r="DI3545" s="1">
        <v>69.634</v>
      </c>
      <c r="DJ3545" s="1">
        <v>34.139</v>
      </c>
      <c r="DL3545" s="1">
        <v>0.0</v>
      </c>
      <c r="DM3545" s="1">
        <v>0.0</v>
      </c>
      <c r="DN3545" s="1">
        <v>0.0</v>
      </c>
      <c r="DO3545" s="1">
        <v>0.0</v>
      </c>
      <c r="DP3545" s="1">
        <v>0.0</v>
      </c>
      <c r="DQ3545" s="1">
        <v>0.0</v>
      </c>
      <c r="DR3545" s="1">
        <v>0.0</v>
      </c>
      <c r="DS3545" s="1">
        <v>11.868</v>
      </c>
      <c r="DT3545" s="1">
        <v>0.042</v>
      </c>
      <c r="DU3545" s="1">
        <v>0.426</v>
      </c>
      <c r="DV3545" s="1">
        <v>37.964</v>
      </c>
      <c r="DW3545" s="1">
        <v>0.15</v>
      </c>
      <c r="DX3545" s="1">
        <v>107.814</v>
      </c>
      <c r="DY3545" s="1">
        <v>0.373</v>
      </c>
      <c r="DZ3545" s="1">
        <v>0.184</v>
      </c>
    </row>
    <row r="3546">
      <c r="A3546" s="1" t="s">
        <v>409</v>
      </c>
      <c r="B3546" s="1">
        <v>2003.0</v>
      </c>
      <c r="C3546" s="1" t="s">
        <v>410</v>
      </c>
      <c r="D3546" s="1">
        <v>4022538.0</v>
      </c>
      <c r="E3546" s="1">
        <v>1.1822153728E11</v>
      </c>
      <c r="G3546" s="1">
        <v>0.0</v>
      </c>
      <c r="H3546" s="1">
        <v>0.0</v>
      </c>
      <c r="I3546" s="1">
        <v>0.0</v>
      </c>
      <c r="J3546" s="1">
        <v>136.73</v>
      </c>
      <c r="K3546" s="1">
        <v>0.55</v>
      </c>
      <c r="L3546" s="1">
        <v>1.362</v>
      </c>
      <c r="M3546" s="1">
        <v>0.0</v>
      </c>
      <c r="N3546" s="1">
        <v>232.351</v>
      </c>
      <c r="O3546" s="1">
        <v>44.324</v>
      </c>
      <c r="P3546" s="1">
        <v>7.056</v>
      </c>
      <c r="Q3546" s="1">
        <v>5711.426</v>
      </c>
      <c r="R3546" s="1">
        <v>22.974</v>
      </c>
      <c r="S3546" s="1">
        <v>817.892</v>
      </c>
      <c r="T3546" s="1">
        <v>3.29</v>
      </c>
      <c r="U3546" s="1">
        <v>13.546</v>
      </c>
      <c r="V3546" s="1">
        <v>4.49</v>
      </c>
      <c r="W3546" s="1">
        <v>9356.043</v>
      </c>
      <c r="X3546" s="1">
        <v>37.635</v>
      </c>
      <c r="Y3546" s="1">
        <v>8.15</v>
      </c>
      <c r="Z3546" s="1">
        <v>10.22</v>
      </c>
      <c r="AA3546" s="1">
        <v>40.37</v>
      </c>
      <c r="AB3546" s="1">
        <v>10035.952</v>
      </c>
      <c r="AC3546" s="1">
        <v>40.37</v>
      </c>
      <c r="AD3546" s="1">
        <v>22.876</v>
      </c>
      <c r="AE3546" s="1">
        <v>-3.069</v>
      </c>
      <c r="AF3546" s="1">
        <v>-7.221</v>
      </c>
      <c r="AG3546" s="1">
        <v>56698.27</v>
      </c>
      <c r="AH3546" s="1">
        <v>1.929</v>
      </c>
      <c r="AI3546" s="1">
        <v>-1.828</v>
      </c>
      <c r="AJ3546" s="1">
        <v>-2.789</v>
      </c>
      <c r="AK3546" s="1">
        <v>3403.324</v>
      </c>
      <c r="AL3546" s="1">
        <v>13.69</v>
      </c>
      <c r="AM3546" s="1">
        <v>37238.922</v>
      </c>
      <c r="AN3546" s="1">
        <v>149.795</v>
      </c>
      <c r="AO3546" s="1">
        <v>33.911</v>
      </c>
      <c r="AP3546" s="1">
        <v>66.634</v>
      </c>
      <c r="AQ3546" s="1">
        <v>-24.599</v>
      </c>
      <c r="AR3546" s="1">
        <v>-14.558</v>
      </c>
      <c r="AS3546" s="1">
        <v>44.624</v>
      </c>
      <c r="AT3546" s="1">
        <v>2413.899</v>
      </c>
      <c r="AU3546" s="1">
        <v>9.71</v>
      </c>
      <c r="AV3546" s="1">
        <v>11093.503</v>
      </c>
      <c r="AW3546" s="1">
        <v>-23.559</v>
      </c>
      <c r="AX3546" s="1">
        <v>-15.357</v>
      </c>
      <c r="AY3546" s="1">
        <v>12387.265</v>
      </c>
      <c r="AZ3546" s="1">
        <v>49.828</v>
      </c>
      <c r="BA3546" s="1">
        <v>24.053</v>
      </c>
      <c r="BB3546" s="1">
        <v>19.85</v>
      </c>
      <c r="BC3546" s="1">
        <v>9.38</v>
      </c>
      <c r="BD3546" s="1">
        <v>-5.026</v>
      </c>
      <c r="BE3546" s="1">
        <v>-3.778</v>
      </c>
      <c r="BF3546" s="1">
        <v>64.367</v>
      </c>
      <c r="BG3546" s="1">
        <v>5814.737</v>
      </c>
      <c r="BH3546" s="1">
        <v>23.39</v>
      </c>
      <c r="BI3546" s="1">
        <v>16001.662</v>
      </c>
      <c r="BJ3546" s="1">
        <v>57.939</v>
      </c>
      <c r="BK3546" s="1">
        <v>28.633</v>
      </c>
      <c r="BL3546" s="1">
        <v>-4.753</v>
      </c>
      <c r="BM3546" s="1">
        <v>-4.087</v>
      </c>
      <c r="BN3546" s="1">
        <v>75.006</v>
      </c>
      <c r="BO3546" s="1">
        <v>6632.628</v>
      </c>
      <c r="BP3546" s="1">
        <v>26.68</v>
      </c>
      <c r="BQ3546" s="1">
        <v>18646.453</v>
      </c>
      <c r="BR3546" s="1">
        <v>66.089</v>
      </c>
      <c r="BS3546" s="1">
        <v>33.366</v>
      </c>
      <c r="BT3546" s="1">
        <v>0.0</v>
      </c>
      <c r="BU3546" s="1">
        <v>0.0</v>
      </c>
      <c r="BW3546" s="1">
        <v>0.0</v>
      </c>
      <c r="BX3546" s="1">
        <v>0.0</v>
      </c>
      <c r="BY3546" s="1">
        <v>0.0</v>
      </c>
      <c r="BZ3546" s="1">
        <v>0.0</v>
      </c>
      <c r="CA3546" s="1">
        <v>0.0</v>
      </c>
      <c r="CB3546" s="1">
        <v>0.0</v>
      </c>
      <c r="CC3546" s="1">
        <v>0.0</v>
      </c>
      <c r="CD3546" s="1">
        <v>6.083</v>
      </c>
      <c r="CE3546" s="1">
        <v>4.713</v>
      </c>
      <c r="CF3546" s="1">
        <v>82.197</v>
      </c>
      <c r="CG3546" s="1">
        <v>171.533</v>
      </c>
      <c r="CH3546" s="1">
        <v>0.69</v>
      </c>
      <c r="CI3546" s="1">
        <v>20433.992</v>
      </c>
      <c r="CJ3546" s="1">
        <v>-23.524</v>
      </c>
      <c r="CK3546" s="1">
        <v>-4.97</v>
      </c>
      <c r="CL3546" s="1">
        <v>4016.807</v>
      </c>
      <c r="CM3546" s="1">
        <v>16.158</v>
      </c>
      <c r="CN3546" s="1">
        <v>1.709</v>
      </c>
      <c r="CO3546" s="1">
        <v>36.564</v>
      </c>
      <c r="CP3546" s="1">
        <v>10.239</v>
      </c>
      <c r="CQ3546" s="1">
        <v>3.14</v>
      </c>
      <c r="CR3546" s="1">
        <v>2.59</v>
      </c>
      <c r="CS3546" s="1">
        <v>-2.684</v>
      </c>
      <c r="CT3546" s="1">
        <v>-0.282</v>
      </c>
      <c r="CU3546" s="1">
        <v>780.602</v>
      </c>
      <c r="CV3546" s="1">
        <v>643.872</v>
      </c>
      <c r="CW3546" s="1">
        <v>2545.527</v>
      </c>
      <c r="CX3546" s="1">
        <v>7.778</v>
      </c>
      <c r="CY3546" s="1">
        <v>6.416</v>
      </c>
      <c r="CZ3546" s="1">
        <v>4.555</v>
      </c>
      <c r="DA3546" s="1">
        <v>10035.952</v>
      </c>
      <c r="DB3546" s="1">
        <v>228.071</v>
      </c>
      <c r="DC3546" s="1">
        <v>-4.753</v>
      </c>
      <c r="DD3546" s="1">
        <v>-4.087</v>
      </c>
      <c r="DE3546" s="1">
        <v>75.006</v>
      </c>
      <c r="DF3546" s="1">
        <v>6632.628</v>
      </c>
      <c r="DG3546" s="1">
        <v>26.68</v>
      </c>
      <c r="DH3546" s="1">
        <v>18646.453</v>
      </c>
      <c r="DI3546" s="1">
        <v>66.089</v>
      </c>
      <c r="DJ3546" s="1">
        <v>33.366</v>
      </c>
      <c r="DL3546" s="1">
        <v>0.0</v>
      </c>
      <c r="DM3546" s="1">
        <v>0.0</v>
      </c>
      <c r="DN3546" s="1">
        <v>0.0</v>
      </c>
      <c r="DO3546" s="1">
        <v>0.0</v>
      </c>
      <c r="DP3546" s="1">
        <v>0.0</v>
      </c>
      <c r="DQ3546" s="1">
        <v>0.0</v>
      </c>
      <c r="DR3546" s="1">
        <v>0.0</v>
      </c>
      <c r="DS3546" s="1">
        <v>-5.751</v>
      </c>
      <c r="DT3546" s="1">
        <v>-0.027</v>
      </c>
      <c r="DU3546" s="1">
        <v>0.399</v>
      </c>
      <c r="DV3546" s="1">
        <v>37.29</v>
      </c>
      <c r="DW3546" s="1">
        <v>0.15</v>
      </c>
      <c r="DX3546" s="1">
        <v>99.264</v>
      </c>
      <c r="DY3546" s="1">
        <v>0.372</v>
      </c>
      <c r="DZ3546" s="1">
        <v>0.178</v>
      </c>
    </row>
    <row r="3547">
      <c r="A3547" s="1" t="s">
        <v>409</v>
      </c>
      <c r="B3547" s="1">
        <v>2004.0</v>
      </c>
      <c r="C3547" s="1" t="s">
        <v>410</v>
      </c>
      <c r="D3547" s="1">
        <v>4083857.0</v>
      </c>
      <c r="E3547" s="1">
        <v>1.23732221952E11</v>
      </c>
      <c r="G3547" s="1">
        <v>0.0</v>
      </c>
      <c r="H3547" s="1">
        <v>0.0</v>
      </c>
      <c r="I3547" s="1">
        <v>0.0</v>
      </c>
      <c r="J3547" s="1">
        <v>156.715</v>
      </c>
      <c r="K3547" s="1">
        <v>0.64</v>
      </c>
      <c r="L3547" s="1">
        <v>1.514</v>
      </c>
      <c r="M3547" s="1">
        <v>0.0</v>
      </c>
      <c r="N3547" s="1">
        <v>205.347</v>
      </c>
      <c r="O3547" s="1">
        <v>3.326</v>
      </c>
      <c r="P3547" s="1">
        <v>0.764</v>
      </c>
      <c r="Q3547" s="1">
        <v>5812.807</v>
      </c>
      <c r="R3547" s="1">
        <v>23.739</v>
      </c>
      <c r="S3547" s="1">
        <v>1011.299</v>
      </c>
      <c r="T3547" s="1">
        <v>4.13</v>
      </c>
      <c r="U3547" s="1">
        <v>1.104</v>
      </c>
      <c r="V3547" s="1">
        <v>0.415</v>
      </c>
      <c r="W3547" s="1">
        <v>9317.265</v>
      </c>
      <c r="X3547" s="1">
        <v>38.05</v>
      </c>
      <c r="Y3547" s="1">
        <v>9.771</v>
      </c>
      <c r="Z3547" s="1">
        <v>10.281</v>
      </c>
      <c r="AA3547" s="1">
        <v>42.27</v>
      </c>
      <c r="AB3547" s="1">
        <v>10350.51</v>
      </c>
      <c r="AC3547" s="1">
        <v>42.27</v>
      </c>
      <c r="AD3547" s="1">
        <v>24.005</v>
      </c>
      <c r="AE3547" s="1">
        <v>2.898</v>
      </c>
      <c r="AF3547" s="1">
        <v>6.609</v>
      </c>
      <c r="AG3547" s="1">
        <v>57465.316</v>
      </c>
      <c r="AH3547" s="1">
        <v>1.897</v>
      </c>
      <c r="AI3547" s="1">
        <v>-2.875</v>
      </c>
      <c r="AJ3547" s="1">
        <v>-4.307</v>
      </c>
      <c r="AK3547" s="1">
        <v>2857.593</v>
      </c>
      <c r="AL3547" s="1">
        <v>11.67</v>
      </c>
      <c r="AM3547" s="1">
        <v>35625.105</v>
      </c>
      <c r="AN3547" s="1">
        <v>145.488</v>
      </c>
      <c r="AO3547" s="1">
        <v>27.608</v>
      </c>
      <c r="AP3547" s="1">
        <v>63.01</v>
      </c>
      <c r="AQ3547" s="1">
        <v>-8.753</v>
      </c>
      <c r="AR3547" s="1">
        <v>-3.906</v>
      </c>
      <c r="AS3547" s="1">
        <v>40.718</v>
      </c>
      <c r="AT3547" s="1">
        <v>1679.785</v>
      </c>
      <c r="AU3547" s="1">
        <v>6.86</v>
      </c>
      <c r="AV3547" s="1">
        <v>9970.517</v>
      </c>
      <c r="AW3547" s="1">
        <v>-12.132</v>
      </c>
      <c r="AX3547" s="1">
        <v>-6.045</v>
      </c>
      <c r="AY3547" s="1">
        <v>10720.959</v>
      </c>
      <c r="AZ3547" s="1">
        <v>43.783</v>
      </c>
      <c r="BA3547" s="1">
        <v>16.229</v>
      </c>
      <c r="BB3547" s="1">
        <v>17.635</v>
      </c>
      <c r="BC3547" s="1">
        <v>8.68</v>
      </c>
      <c r="BD3547" s="1">
        <v>15.313</v>
      </c>
      <c r="BE3547" s="1">
        <v>9.454</v>
      </c>
      <c r="BF3547" s="1">
        <v>73.821</v>
      </c>
      <c r="BG3547" s="1">
        <v>6604.051</v>
      </c>
      <c r="BH3547" s="1">
        <v>26.97</v>
      </c>
      <c r="BI3547" s="1">
        <v>18076.387</v>
      </c>
      <c r="BJ3547" s="1">
        <v>63.804</v>
      </c>
      <c r="BK3547" s="1">
        <v>31.972</v>
      </c>
      <c r="BL3547" s="1">
        <v>14.606</v>
      </c>
      <c r="BM3547" s="1">
        <v>10.404</v>
      </c>
      <c r="BN3547" s="1">
        <v>85.41</v>
      </c>
      <c r="BO3547" s="1">
        <v>7492.917</v>
      </c>
      <c r="BP3547" s="1">
        <v>30.6</v>
      </c>
      <c r="BQ3547" s="1">
        <v>20913.957</v>
      </c>
      <c r="BR3547" s="1">
        <v>72.392</v>
      </c>
      <c r="BS3547" s="1">
        <v>36.99</v>
      </c>
      <c r="BT3547" s="1">
        <v>0.0</v>
      </c>
      <c r="BU3547" s="1">
        <v>0.0</v>
      </c>
      <c r="BW3547" s="1">
        <v>0.0</v>
      </c>
      <c r="BX3547" s="1">
        <v>0.0</v>
      </c>
      <c r="BY3547" s="1">
        <v>0.0</v>
      </c>
      <c r="BZ3547" s="1">
        <v>0.0</v>
      </c>
      <c r="CA3547" s="1">
        <v>0.0</v>
      </c>
      <c r="CB3547" s="1">
        <v>0.0</v>
      </c>
      <c r="CC3547" s="1">
        <v>0.0</v>
      </c>
      <c r="CD3547" s="1">
        <v>-1.418</v>
      </c>
      <c r="CE3547" s="1">
        <v>-1.166</v>
      </c>
      <c r="CF3547" s="1">
        <v>81.031</v>
      </c>
      <c r="CG3547" s="1">
        <v>166.509</v>
      </c>
      <c r="CH3547" s="1">
        <v>0.68</v>
      </c>
      <c r="CI3547" s="1">
        <v>19841.781</v>
      </c>
      <c r="CJ3547" s="1">
        <v>-14.548</v>
      </c>
      <c r="CK3547" s="1">
        <v>-2.351</v>
      </c>
      <c r="CL3547" s="1">
        <v>3380.91</v>
      </c>
      <c r="CM3547" s="1">
        <v>13.807</v>
      </c>
      <c r="CN3547" s="1">
        <v>1.609</v>
      </c>
      <c r="CO3547" s="1">
        <v>35.094</v>
      </c>
      <c r="CP3547" s="1">
        <v>10.608</v>
      </c>
      <c r="CQ3547" s="1">
        <v>3.27</v>
      </c>
      <c r="CR3547" s="1">
        <v>2.63</v>
      </c>
      <c r="CS3547" s="1">
        <v>3.603</v>
      </c>
      <c r="CT3547" s="1">
        <v>0.369</v>
      </c>
      <c r="CU3547" s="1">
        <v>800.714</v>
      </c>
      <c r="CV3547" s="1">
        <v>643.999</v>
      </c>
      <c r="CW3547" s="1">
        <v>2597.655</v>
      </c>
      <c r="CX3547" s="1">
        <v>7.736</v>
      </c>
      <c r="CY3547" s="1">
        <v>6.222</v>
      </c>
      <c r="CZ3547" s="1">
        <v>4.594</v>
      </c>
      <c r="DA3547" s="1">
        <v>10350.51</v>
      </c>
      <c r="DB3547" s="1">
        <v>234.68</v>
      </c>
      <c r="DC3547" s="1">
        <v>14.606</v>
      </c>
      <c r="DD3547" s="1">
        <v>10.404</v>
      </c>
      <c r="DE3547" s="1">
        <v>85.41</v>
      </c>
      <c r="DF3547" s="1">
        <v>7492.917</v>
      </c>
      <c r="DG3547" s="1">
        <v>30.6</v>
      </c>
      <c r="DH3547" s="1">
        <v>20913.957</v>
      </c>
      <c r="DI3547" s="1">
        <v>72.392</v>
      </c>
      <c r="DJ3547" s="1">
        <v>36.99</v>
      </c>
      <c r="DL3547" s="1">
        <v>0.0</v>
      </c>
      <c r="DM3547" s="1">
        <v>0.0</v>
      </c>
      <c r="DN3547" s="1">
        <v>0.0</v>
      </c>
      <c r="DO3547" s="1">
        <v>0.0</v>
      </c>
      <c r="DP3547" s="1">
        <v>0.0</v>
      </c>
      <c r="DQ3547" s="1">
        <v>0.0</v>
      </c>
      <c r="DR3547" s="1">
        <v>0.0</v>
      </c>
      <c r="DS3547" s="1">
        <v>146.714</v>
      </c>
      <c r="DT3547" s="1">
        <v>0.58</v>
      </c>
      <c r="DU3547" s="1">
        <v>0.98</v>
      </c>
      <c r="DV3547" s="1">
        <v>88.152</v>
      </c>
      <c r="DW3547" s="1">
        <v>0.36</v>
      </c>
      <c r="DX3547" s="1">
        <v>239.914</v>
      </c>
      <c r="DY3547" s="1">
        <v>0.852</v>
      </c>
      <c r="DZ3547" s="1">
        <v>0.424</v>
      </c>
    </row>
    <row r="3548">
      <c r="A3548" s="1" t="s">
        <v>409</v>
      </c>
      <c r="B3548" s="1">
        <v>2005.0</v>
      </c>
      <c r="C3548" s="1" t="s">
        <v>410</v>
      </c>
      <c r="D3548" s="1">
        <v>4134949.0</v>
      </c>
      <c r="E3548" s="1">
        <v>1.27087214592E11</v>
      </c>
      <c r="G3548" s="1">
        <v>0.0</v>
      </c>
      <c r="H3548" s="1">
        <v>0.0</v>
      </c>
      <c r="I3548" s="1">
        <v>0.0</v>
      </c>
      <c r="J3548" s="1">
        <v>164.452</v>
      </c>
      <c r="K3548" s="1">
        <v>0.68</v>
      </c>
      <c r="L3548" s="1">
        <v>1.601</v>
      </c>
      <c r="M3548" s="1">
        <v>0.0</v>
      </c>
      <c r="N3548" s="1">
        <v>255.65</v>
      </c>
      <c r="O3548" s="1">
        <v>11.327</v>
      </c>
      <c r="P3548" s="1">
        <v>2.689</v>
      </c>
      <c r="Q3548" s="1">
        <v>6391.245</v>
      </c>
      <c r="R3548" s="1">
        <v>26.427</v>
      </c>
      <c r="S3548" s="1">
        <v>1269.665</v>
      </c>
      <c r="T3548" s="1">
        <v>5.25</v>
      </c>
      <c r="U3548" s="1">
        <v>1.788</v>
      </c>
      <c r="V3548" s="1">
        <v>0.68</v>
      </c>
      <c r="W3548" s="1">
        <v>9366.711</v>
      </c>
      <c r="X3548" s="1">
        <v>38.731</v>
      </c>
      <c r="Y3548" s="1">
        <v>12.359</v>
      </c>
      <c r="Z3548" s="1">
        <v>11.709</v>
      </c>
      <c r="AA3548" s="1">
        <v>42.48</v>
      </c>
      <c r="AB3548" s="1">
        <v>10273.403</v>
      </c>
      <c r="AC3548" s="1">
        <v>42.48</v>
      </c>
      <c r="AD3548" s="1">
        <v>24.027</v>
      </c>
      <c r="AE3548" s="1">
        <v>-2.523</v>
      </c>
      <c r="AF3548" s="1">
        <v>-5.921</v>
      </c>
      <c r="AG3548" s="1">
        <v>55323.238</v>
      </c>
      <c r="AH3548" s="1">
        <v>1.8</v>
      </c>
      <c r="AI3548" s="1">
        <v>2.719</v>
      </c>
      <c r="AJ3548" s="1">
        <v>3.955</v>
      </c>
      <c r="AK3548" s="1">
        <v>3656.635</v>
      </c>
      <c r="AL3548" s="1">
        <v>15.12</v>
      </c>
      <c r="AM3548" s="1">
        <v>36141.488</v>
      </c>
      <c r="AN3548" s="1">
        <v>149.443</v>
      </c>
      <c r="AO3548" s="1">
        <v>35.593</v>
      </c>
      <c r="AP3548" s="1">
        <v>66.213</v>
      </c>
      <c r="AQ3548" s="1">
        <v>-7.716</v>
      </c>
      <c r="AR3548" s="1">
        <v>-3.142</v>
      </c>
      <c r="AS3548" s="1">
        <v>37.576</v>
      </c>
      <c r="AT3548" s="1">
        <v>2239.447</v>
      </c>
      <c r="AU3548" s="1">
        <v>9.26</v>
      </c>
      <c r="AV3548" s="1">
        <v>9087.475</v>
      </c>
      <c r="AW3548" s="1">
        <v>-4.653</v>
      </c>
      <c r="AX3548" s="1">
        <v>-2.037</v>
      </c>
      <c r="AY3548" s="1">
        <v>10095.822</v>
      </c>
      <c r="AZ3548" s="1">
        <v>41.746</v>
      </c>
      <c r="BA3548" s="1">
        <v>21.798</v>
      </c>
      <c r="BB3548" s="1">
        <v>16.649</v>
      </c>
      <c r="BC3548" s="1">
        <v>10.86</v>
      </c>
      <c r="BD3548" s="1">
        <v>-14.363</v>
      </c>
      <c r="BE3548" s="1">
        <v>-11.113</v>
      </c>
      <c r="BF3548" s="1">
        <v>62.708</v>
      </c>
      <c r="BG3548" s="1">
        <v>5584.107</v>
      </c>
      <c r="BH3548" s="1">
        <v>23.09</v>
      </c>
      <c r="BI3548" s="1">
        <v>15165.478</v>
      </c>
      <c r="BJ3548" s="1">
        <v>54.355</v>
      </c>
      <c r="BK3548" s="1">
        <v>27.784</v>
      </c>
      <c r="BL3548" s="1">
        <v>-10.475</v>
      </c>
      <c r="BM3548" s="1">
        <v>-9.151</v>
      </c>
      <c r="BN3548" s="1">
        <v>76.259</v>
      </c>
      <c r="BO3548" s="1">
        <v>6616.769</v>
      </c>
      <c r="BP3548" s="1">
        <v>27.36</v>
      </c>
      <c r="BQ3548" s="1">
        <v>18442.459</v>
      </c>
      <c r="BR3548" s="1">
        <v>64.407</v>
      </c>
      <c r="BS3548" s="1">
        <v>33.787</v>
      </c>
      <c r="BT3548" s="1">
        <v>0.0</v>
      </c>
      <c r="BU3548" s="1">
        <v>0.0</v>
      </c>
      <c r="BW3548" s="1">
        <v>0.0</v>
      </c>
      <c r="BX3548" s="1">
        <v>0.0</v>
      </c>
      <c r="BY3548" s="1">
        <v>0.0</v>
      </c>
      <c r="BZ3548" s="1">
        <v>0.0</v>
      </c>
      <c r="CA3548" s="1">
        <v>0.0</v>
      </c>
      <c r="CB3548" s="1">
        <v>0.0</v>
      </c>
      <c r="CC3548" s="1">
        <v>0.0</v>
      </c>
      <c r="CD3548" s="1">
        <v>5.441</v>
      </c>
      <c r="CE3548" s="1">
        <v>4.408</v>
      </c>
      <c r="CF3548" s="1">
        <v>85.439</v>
      </c>
      <c r="CG3548" s="1">
        <v>147.523</v>
      </c>
      <c r="CH3548" s="1">
        <v>0.61</v>
      </c>
      <c r="CI3548" s="1">
        <v>20662.768</v>
      </c>
      <c r="CJ3548" s="1">
        <v>-0.969</v>
      </c>
      <c r="CK3548" s="1">
        <v>-0.134</v>
      </c>
      <c r="CL3548" s="1">
        <v>3306.776</v>
      </c>
      <c r="CM3548" s="1">
        <v>13.673</v>
      </c>
      <c r="CN3548" s="1">
        <v>1.436</v>
      </c>
      <c r="CO3548" s="1">
        <v>37.855</v>
      </c>
      <c r="CP3548" s="1">
        <v>11.899</v>
      </c>
      <c r="CQ3548" s="1">
        <v>3.66</v>
      </c>
      <c r="CR3548" s="1">
        <v>2.98</v>
      </c>
      <c r="CS3548" s="1">
        <v>12.161</v>
      </c>
      <c r="CT3548" s="1">
        <v>1.29</v>
      </c>
      <c r="CU3548" s="1">
        <v>885.138</v>
      </c>
      <c r="CV3548" s="1">
        <v>720.686</v>
      </c>
      <c r="CW3548" s="1">
        <v>2877.562</v>
      </c>
      <c r="CX3548" s="1">
        <v>8.616</v>
      </c>
      <c r="CY3548" s="1">
        <v>7.015</v>
      </c>
      <c r="CZ3548" s="1">
        <v>5.272</v>
      </c>
      <c r="DA3548" s="1">
        <v>10273.403</v>
      </c>
      <c r="DB3548" s="1">
        <v>228.759</v>
      </c>
      <c r="DC3548" s="1">
        <v>-10.475</v>
      </c>
      <c r="DD3548" s="1">
        <v>-9.151</v>
      </c>
      <c r="DE3548" s="1">
        <v>76.259</v>
      </c>
      <c r="DF3548" s="1">
        <v>6616.769</v>
      </c>
      <c r="DG3548" s="1">
        <v>27.36</v>
      </c>
      <c r="DH3548" s="1">
        <v>18442.459</v>
      </c>
      <c r="DI3548" s="1">
        <v>64.407</v>
      </c>
      <c r="DJ3548" s="1">
        <v>33.787</v>
      </c>
      <c r="DL3548" s="1">
        <v>0.0</v>
      </c>
      <c r="DM3548" s="1">
        <v>0.0</v>
      </c>
      <c r="DN3548" s="1">
        <v>0.0</v>
      </c>
      <c r="DO3548" s="1">
        <v>0.0</v>
      </c>
      <c r="DP3548" s="1">
        <v>0.0</v>
      </c>
      <c r="DQ3548" s="1">
        <v>0.0</v>
      </c>
      <c r="DR3548" s="1">
        <v>0.0</v>
      </c>
      <c r="DS3548" s="1">
        <v>69.937</v>
      </c>
      <c r="DT3548" s="1">
        <v>0.672</v>
      </c>
      <c r="DU3548" s="1">
        <v>1.652</v>
      </c>
      <c r="DV3548" s="1">
        <v>147.523</v>
      </c>
      <c r="DW3548" s="1">
        <v>0.61</v>
      </c>
      <c r="DX3548" s="1">
        <v>399.418</v>
      </c>
      <c r="DY3548" s="1">
        <v>1.436</v>
      </c>
      <c r="DZ3548" s="1">
        <v>0.732</v>
      </c>
    </row>
    <row r="3549">
      <c r="A3549" s="1" t="s">
        <v>409</v>
      </c>
      <c r="B3549" s="1">
        <v>2006.0</v>
      </c>
      <c r="C3549" s="1" t="s">
        <v>410</v>
      </c>
      <c r="D3549" s="1">
        <v>4181891.0</v>
      </c>
      <c r="E3549" s="1">
        <v>1.30823651328E11</v>
      </c>
      <c r="G3549" s="1">
        <v>0.0</v>
      </c>
      <c r="H3549" s="1">
        <v>0.0</v>
      </c>
      <c r="I3549" s="1">
        <v>0.0</v>
      </c>
      <c r="J3549" s="1">
        <v>176.953</v>
      </c>
      <c r="K3549" s="1">
        <v>0.74</v>
      </c>
      <c r="L3549" s="1">
        <v>1.719</v>
      </c>
      <c r="M3549" s="1">
        <v>0.0</v>
      </c>
      <c r="N3549" s="1">
        <v>250.232</v>
      </c>
      <c r="O3549" s="1">
        <v>-1.536</v>
      </c>
      <c r="P3549" s="1">
        <v>-0.406</v>
      </c>
      <c r="Q3549" s="1">
        <v>6222.43</v>
      </c>
      <c r="R3549" s="1">
        <v>26.022</v>
      </c>
      <c r="S3549" s="1">
        <v>1169.327</v>
      </c>
      <c r="T3549" s="1">
        <v>4.89</v>
      </c>
      <c r="U3549" s="1">
        <v>7.605</v>
      </c>
      <c r="V3549" s="1">
        <v>2.945</v>
      </c>
      <c r="W3549" s="1">
        <v>9965.905</v>
      </c>
      <c r="X3549" s="1">
        <v>41.676</v>
      </c>
      <c r="Y3549" s="1">
        <v>11.362</v>
      </c>
      <c r="Z3549" s="1">
        <v>11.444</v>
      </c>
      <c r="AA3549" s="1">
        <v>43.04</v>
      </c>
      <c r="AB3549" s="1">
        <v>10291.995</v>
      </c>
      <c r="AC3549" s="1">
        <v>43.04</v>
      </c>
      <c r="AD3549" s="1">
        <v>24.201</v>
      </c>
      <c r="AE3549" s="1">
        <v>0.658</v>
      </c>
      <c r="AF3549" s="1">
        <v>1.506</v>
      </c>
      <c r="AG3549" s="1">
        <v>55062.277</v>
      </c>
      <c r="AH3549" s="1">
        <v>1.76</v>
      </c>
      <c r="AI3549" s="1">
        <v>0.35</v>
      </c>
      <c r="AJ3549" s="1">
        <v>0.523</v>
      </c>
      <c r="AK3549" s="1">
        <v>3625.154</v>
      </c>
      <c r="AL3549" s="1">
        <v>15.16</v>
      </c>
      <c r="AM3549" s="1">
        <v>35860.754</v>
      </c>
      <c r="AN3549" s="1">
        <v>149.966</v>
      </c>
      <c r="AO3549" s="1">
        <v>35.223</v>
      </c>
      <c r="AP3549" s="1">
        <v>65.953</v>
      </c>
      <c r="AQ3549" s="1">
        <v>1.539</v>
      </c>
      <c r="AR3549" s="1">
        <v>0.578</v>
      </c>
      <c r="AS3549" s="1">
        <v>38.154</v>
      </c>
      <c r="AT3549" s="1">
        <v>2298.003</v>
      </c>
      <c r="AU3549" s="1">
        <v>9.61</v>
      </c>
      <c r="AV3549" s="1">
        <v>9123.725</v>
      </c>
      <c r="AW3549" s="1">
        <v>2.599</v>
      </c>
      <c r="AX3549" s="1">
        <v>1.085</v>
      </c>
      <c r="AY3549" s="1">
        <v>10241.978</v>
      </c>
      <c r="AZ3549" s="1">
        <v>42.831</v>
      </c>
      <c r="BA3549" s="1">
        <v>22.328</v>
      </c>
      <c r="BB3549" s="1">
        <v>16.78</v>
      </c>
      <c r="BC3549" s="1">
        <v>10.77</v>
      </c>
      <c r="BD3549" s="1">
        <v>1.053</v>
      </c>
      <c r="BE3549" s="1">
        <v>0.322</v>
      </c>
      <c r="BF3549" s="1">
        <v>63.03</v>
      </c>
      <c r="BG3549" s="1">
        <v>5581.207</v>
      </c>
      <c r="BH3549" s="1">
        <v>23.34</v>
      </c>
      <c r="BI3549" s="1">
        <v>15072.13</v>
      </c>
      <c r="BJ3549" s="1">
        <v>54.229</v>
      </c>
      <c r="BK3549" s="1">
        <v>27.72</v>
      </c>
      <c r="BL3549" s="1">
        <v>1.865</v>
      </c>
      <c r="BM3549" s="1">
        <v>1.159</v>
      </c>
      <c r="BN3549" s="1">
        <v>77.417</v>
      </c>
      <c r="BO3549" s="1">
        <v>6666.84</v>
      </c>
      <c r="BP3549" s="1">
        <v>27.88</v>
      </c>
      <c r="BQ3549" s="1">
        <v>18512.51</v>
      </c>
      <c r="BR3549" s="1">
        <v>64.777</v>
      </c>
      <c r="BS3549" s="1">
        <v>34.047</v>
      </c>
      <c r="BT3549" s="1">
        <v>0.0</v>
      </c>
      <c r="BU3549" s="1">
        <v>0.0</v>
      </c>
      <c r="BW3549" s="1">
        <v>0.0</v>
      </c>
      <c r="BX3549" s="1">
        <v>0.0</v>
      </c>
      <c r="BY3549" s="1">
        <v>0.0</v>
      </c>
      <c r="BZ3549" s="1">
        <v>0.0</v>
      </c>
      <c r="CA3549" s="1">
        <v>0.0</v>
      </c>
      <c r="CB3549" s="1">
        <v>0.0</v>
      </c>
      <c r="CC3549" s="1">
        <v>0.0</v>
      </c>
      <c r="CD3549" s="1">
        <v>0.41</v>
      </c>
      <c r="CE3549" s="1">
        <v>0.35</v>
      </c>
      <c r="CF3549" s="1">
        <v>85.79</v>
      </c>
      <c r="CG3549" s="1">
        <v>157.823</v>
      </c>
      <c r="CH3549" s="1">
        <v>0.66</v>
      </c>
      <c r="CI3549" s="1">
        <v>20514.6</v>
      </c>
      <c r="CJ3549" s="1">
        <v>-8.066</v>
      </c>
      <c r="CK3549" s="1">
        <v>-1.103</v>
      </c>
      <c r="CL3549" s="1">
        <v>3005.937</v>
      </c>
      <c r="CM3549" s="1">
        <v>12.571</v>
      </c>
      <c r="CN3549" s="1">
        <v>1.533</v>
      </c>
      <c r="CO3549" s="1">
        <v>37.729</v>
      </c>
      <c r="CP3549" s="1">
        <v>12.724</v>
      </c>
      <c r="CQ3549" s="1">
        <v>3.92</v>
      </c>
      <c r="CR3549" s="1">
        <v>3.18</v>
      </c>
      <c r="CS3549" s="1">
        <v>6.934</v>
      </c>
      <c r="CT3549" s="1">
        <v>0.825</v>
      </c>
      <c r="CU3549" s="1">
        <v>937.375</v>
      </c>
      <c r="CV3549" s="1">
        <v>760.422</v>
      </c>
      <c r="CW3549" s="1">
        <v>3042.551</v>
      </c>
      <c r="CX3549" s="1">
        <v>9.108</v>
      </c>
      <c r="CY3549" s="1">
        <v>7.388</v>
      </c>
      <c r="CZ3549" s="1">
        <v>5.596</v>
      </c>
      <c r="DA3549" s="1">
        <v>10291.995</v>
      </c>
      <c r="DB3549" s="1">
        <v>230.264</v>
      </c>
      <c r="DC3549" s="1">
        <v>1.865</v>
      </c>
      <c r="DD3549" s="1">
        <v>1.159</v>
      </c>
      <c r="DE3549" s="1">
        <v>77.417</v>
      </c>
      <c r="DF3549" s="1">
        <v>6666.84</v>
      </c>
      <c r="DG3549" s="1">
        <v>27.88</v>
      </c>
      <c r="DH3549" s="1">
        <v>18512.51</v>
      </c>
      <c r="DI3549" s="1">
        <v>64.777</v>
      </c>
      <c r="DJ3549" s="1">
        <v>34.047</v>
      </c>
      <c r="DL3549" s="1">
        <v>0.0</v>
      </c>
      <c r="DM3549" s="1">
        <v>0.0</v>
      </c>
      <c r="DN3549" s="1">
        <v>0.0</v>
      </c>
      <c r="DO3549" s="1">
        <v>0.0</v>
      </c>
      <c r="DP3549" s="1">
        <v>0.0</v>
      </c>
      <c r="DQ3549" s="1">
        <v>0.0</v>
      </c>
      <c r="DR3549" s="1">
        <v>0.0</v>
      </c>
      <c r="DS3549" s="1">
        <v>1.275</v>
      </c>
      <c r="DT3549" s="1">
        <v>0.012</v>
      </c>
      <c r="DU3549" s="1">
        <v>1.664</v>
      </c>
      <c r="DV3549" s="1">
        <v>148.258</v>
      </c>
      <c r="DW3549" s="1">
        <v>0.62</v>
      </c>
      <c r="DX3549" s="1">
        <v>397.83</v>
      </c>
      <c r="DY3549" s="1">
        <v>1.441</v>
      </c>
      <c r="DZ3549" s="1">
        <v>0.732</v>
      </c>
    </row>
    <row r="3550">
      <c r="A3550" s="1" t="s">
        <v>409</v>
      </c>
      <c r="B3550" s="1">
        <v>2007.0</v>
      </c>
      <c r="C3550" s="1" t="s">
        <v>410</v>
      </c>
      <c r="D3550" s="1">
        <v>4223208.0</v>
      </c>
      <c r="E3550" s="1">
        <v>1.3625290752E11</v>
      </c>
      <c r="G3550" s="1">
        <v>0.013</v>
      </c>
      <c r="H3550" s="1">
        <v>3.063</v>
      </c>
      <c r="I3550" s="1">
        <v>0.013</v>
      </c>
      <c r="J3550" s="1">
        <v>175.222</v>
      </c>
      <c r="K3550" s="1">
        <v>0.74</v>
      </c>
      <c r="L3550" s="1">
        <v>1.706</v>
      </c>
      <c r="M3550" s="1">
        <v>0.006</v>
      </c>
      <c r="N3550" s="1">
        <v>227.755</v>
      </c>
      <c r="O3550" s="1">
        <v>-24.213</v>
      </c>
      <c r="P3550" s="1">
        <v>-6.301</v>
      </c>
      <c r="Q3550" s="1">
        <v>4669.671</v>
      </c>
      <c r="R3550" s="1">
        <v>19.721</v>
      </c>
      <c r="S3550" s="1">
        <v>603.806</v>
      </c>
      <c r="T3550" s="1">
        <v>2.55</v>
      </c>
      <c r="U3550" s="1">
        <v>-16.805</v>
      </c>
      <c r="V3550" s="1">
        <v>-7.004</v>
      </c>
      <c r="W3550" s="1">
        <v>8210.031</v>
      </c>
      <c r="X3550" s="1">
        <v>34.673</v>
      </c>
      <c r="Y3550" s="1">
        <v>5.878</v>
      </c>
      <c r="Z3550" s="1">
        <v>8.698</v>
      </c>
      <c r="AA3550" s="1">
        <v>43.38</v>
      </c>
      <c r="AB3550" s="1">
        <v>10271.812</v>
      </c>
      <c r="AC3550" s="1">
        <v>43.38</v>
      </c>
      <c r="AD3550" s="1">
        <v>24.582</v>
      </c>
      <c r="AE3550" s="1">
        <v>-0.354</v>
      </c>
      <c r="AF3550" s="1">
        <v>-0.815</v>
      </c>
      <c r="AG3550" s="1">
        <v>54330.66</v>
      </c>
      <c r="AH3550" s="1">
        <v>1.684</v>
      </c>
      <c r="AI3550" s="1">
        <v>-1.279</v>
      </c>
      <c r="AJ3550" s="1">
        <v>-1.918</v>
      </c>
      <c r="AK3550" s="1">
        <v>3544.699</v>
      </c>
      <c r="AL3550" s="1">
        <v>14.97</v>
      </c>
      <c r="AM3550" s="1">
        <v>35055.859</v>
      </c>
      <c r="AN3550" s="1">
        <v>148.048</v>
      </c>
      <c r="AO3550" s="1">
        <v>34.509</v>
      </c>
      <c r="AP3550" s="1">
        <v>65.299</v>
      </c>
      <c r="AQ3550" s="1">
        <v>10.478</v>
      </c>
      <c r="AR3550" s="1">
        <v>3.998</v>
      </c>
      <c r="AS3550" s="1">
        <v>42.152</v>
      </c>
      <c r="AT3550" s="1">
        <v>2796.452</v>
      </c>
      <c r="AU3550" s="1">
        <v>11.81</v>
      </c>
      <c r="AV3550" s="1">
        <v>9981.112</v>
      </c>
      <c r="AW3550" s="1">
        <v>10.117</v>
      </c>
      <c r="AX3550" s="1">
        <v>4.333</v>
      </c>
      <c r="AY3550" s="1">
        <v>11167.835</v>
      </c>
      <c r="AZ3550" s="1">
        <v>47.164</v>
      </c>
      <c r="BA3550" s="1">
        <v>27.225</v>
      </c>
      <c r="BB3550" s="1">
        <v>18.592</v>
      </c>
      <c r="BC3550" s="1">
        <v>9.88</v>
      </c>
      <c r="BD3550" s="1">
        <v>0.285</v>
      </c>
      <c r="BE3550" s="1">
        <v>-0.156</v>
      </c>
      <c r="BF3550" s="1">
        <v>62.874</v>
      </c>
      <c r="BG3550" s="1">
        <v>5540.812</v>
      </c>
      <c r="BH3550" s="1">
        <v>23.4</v>
      </c>
      <c r="BI3550" s="1">
        <v>14887.656</v>
      </c>
      <c r="BJ3550" s="1">
        <v>53.942</v>
      </c>
      <c r="BK3550" s="1">
        <v>27.731</v>
      </c>
      <c r="BL3550" s="1">
        <v>2.045</v>
      </c>
      <c r="BM3550" s="1">
        <v>1.259</v>
      </c>
      <c r="BN3550" s="1">
        <v>78.676</v>
      </c>
      <c r="BO3550" s="1">
        <v>6727.114</v>
      </c>
      <c r="BP3550" s="1">
        <v>28.41</v>
      </c>
      <c r="BQ3550" s="1">
        <v>18629.477</v>
      </c>
      <c r="BR3550" s="1">
        <v>65.491</v>
      </c>
      <c r="BS3550" s="1">
        <v>34.701</v>
      </c>
      <c r="BT3550" s="1">
        <v>0.0</v>
      </c>
      <c r="BU3550" s="1">
        <v>0.0</v>
      </c>
      <c r="BW3550" s="1">
        <v>0.0</v>
      </c>
      <c r="BX3550" s="1">
        <v>0.0</v>
      </c>
      <c r="BY3550" s="1">
        <v>0.0</v>
      </c>
      <c r="BZ3550" s="1">
        <v>0.0</v>
      </c>
      <c r="CA3550" s="1">
        <v>0.0</v>
      </c>
      <c r="CB3550" s="1">
        <v>0.0</v>
      </c>
      <c r="CC3550" s="1">
        <v>0.0</v>
      </c>
      <c r="CD3550" s="1">
        <v>0.449</v>
      </c>
      <c r="CE3550" s="1">
        <v>0.385</v>
      </c>
      <c r="CF3550" s="1">
        <v>86.175</v>
      </c>
      <c r="CG3550" s="1">
        <v>144.44</v>
      </c>
      <c r="CH3550" s="1">
        <v>0.61</v>
      </c>
      <c r="CI3550" s="1">
        <v>20405.074</v>
      </c>
      <c r="CJ3550" s="1">
        <v>104.226</v>
      </c>
      <c r="CK3550" s="1">
        <v>13.102</v>
      </c>
      <c r="CL3550" s="1">
        <v>6078.854</v>
      </c>
      <c r="CM3550" s="1">
        <v>25.672</v>
      </c>
      <c r="CN3550" s="1">
        <v>1.406</v>
      </c>
      <c r="CO3550" s="1">
        <v>38.009</v>
      </c>
      <c r="CP3550" s="1">
        <v>13.307</v>
      </c>
      <c r="CQ3550" s="1">
        <v>4.09</v>
      </c>
      <c r="CR3550" s="1">
        <v>3.35</v>
      </c>
      <c r="CS3550" s="1">
        <v>4.588</v>
      </c>
      <c r="CT3550" s="1">
        <v>0.584</v>
      </c>
      <c r="CU3550" s="1">
        <v>968.458</v>
      </c>
      <c r="CV3550" s="1">
        <v>793.236</v>
      </c>
      <c r="CW3550" s="1">
        <v>3151.019</v>
      </c>
      <c r="CX3550" s="1">
        <v>9.428</v>
      </c>
      <c r="CY3550" s="1">
        <v>7.722</v>
      </c>
      <c r="CZ3550" s="1">
        <v>5.869</v>
      </c>
      <c r="DA3550" s="1">
        <v>10271.812</v>
      </c>
      <c r="DB3550" s="1">
        <v>229.45</v>
      </c>
      <c r="DC3550" s="1">
        <v>2.045</v>
      </c>
      <c r="DD3550" s="1">
        <v>1.259</v>
      </c>
      <c r="DE3550" s="1">
        <v>78.676</v>
      </c>
      <c r="DF3550" s="1">
        <v>6727.114</v>
      </c>
      <c r="DG3550" s="1">
        <v>28.41</v>
      </c>
      <c r="DH3550" s="1">
        <v>18629.477</v>
      </c>
      <c r="DI3550" s="1">
        <v>65.491</v>
      </c>
      <c r="DJ3550" s="1">
        <v>34.701</v>
      </c>
      <c r="DL3550" s="1">
        <v>0.009</v>
      </c>
      <c r="DM3550" s="1">
        <v>0.009</v>
      </c>
      <c r="DN3550" s="1">
        <v>0.0</v>
      </c>
      <c r="DO3550" s="1">
        <v>0.0</v>
      </c>
      <c r="DP3550" s="1">
        <v>2.145</v>
      </c>
      <c r="DQ3550" s="1">
        <v>0.0</v>
      </c>
      <c r="DR3550" s="1">
        <v>0.004</v>
      </c>
      <c r="DS3550" s="1">
        <v>49.446</v>
      </c>
      <c r="DT3550" s="1">
        <v>0.809</v>
      </c>
      <c r="DU3550" s="1">
        <v>2.473</v>
      </c>
      <c r="DV3550" s="1">
        <v>217.844</v>
      </c>
      <c r="DW3550" s="1">
        <v>0.92</v>
      </c>
      <c r="DX3550" s="1">
        <v>585.594</v>
      </c>
      <c r="DY3550" s="1">
        <v>2.121</v>
      </c>
      <c r="DZ3550" s="1">
        <v>1.091</v>
      </c>
    </row>
    <row r="3551">
      <c r="A3551" s="1" t="s">
        <v>409</v>
      </c>
      <c r="B3551" s="1">
        <v>2008.0</v>
      </c>
      <c r="C3551" s="1" t="s">
        <v>410</v>
      </c>
      <c r="D3551" s="1">
        <v>4261775.0</v>
      </c>
      <c r="E3551" s="1">
        <v>1.35932633088E11</v>
      </c>
      <c r="F3551" s="1">
        <v>140.716</v>
      </c>
      <c r="G3551" s="1">
        <v>0.018</v>
      </c>
      <c r="H3551" s="1">
        <v>7.306</v>
      </c>
      <c r="I3551" s="1">
        <v>0.031</v>
      </c>
      <c r="J3551" s="1">
        <v>171.29</v>
      </c>
      <c r="K3551" s="1">
        <v>0.73</v>
      </c>
      <c r="L3551" s="1">
        <v>1.682</v>
      </c>
      <c r="M3551" s="1">
        <v>0.014</v>
      </c>
      <c r="N3551" s="1">
        <v>248.214</v>
      </c>
      <c r="O3551" s="1">
        <v>24.093</v>
      </c>
      <c r="P3551" s="1">
        <v>4.751</v>
      </c>
      <c r="Q3551" s="1">
        <v>5742.295</v>
      </c>
      <c r="R3551" s="1">
        <v>24.472</v>
      </c>
      <c r="S3551" s="1">
        <v>994.891</v>
      </c>
      <c r="T3551" s="1">
        <v>4.24</v>
      </c>
      <c r="U3551" s="1">
        <v>0.182</v>
      </c>
      <c r="V3551" s="1">
        <v>0.063</v>
      </c>
      <c r="W3551" s="1">
        <v>8150.51</v>
      </c>
      <c r="X3551" s="1">
        <v>34.736</v>
      </c>
      <c r="Y3551" s="1">
        <v>9.772</v>
      </c>
      <c r="Z3551" s="1">
        <v>10.742</v>
      </c>
      <c r="AA3551" s="1">
        <v>43.39</v>
      </c>
      <c r="AB3551" s="1">
        <v>10181.204</v>
      </c>
      <c r="AC3551" s="1">
        <v>43.39</v>
      </c>
      <c r="AD3551" s="1">
        <v>24.289</v>
      </c>
      <c r="AE3551" s="1">
        <v>0.286</v>
      </c>
      <c r="AF3551" s="1">
        <v>0.655</v>
      </c>
      <c r="AG3551" s="1">
        <v>53992.75</v>
      </c>
      <c r="AH3551" s="1">
        <v>1.693</v>
      </c>
      <c r="AI3551" s="1">
        <v>1.82</v>
      </c>
      <c r="AJ3551" s="1">
        <v>2.694</v>
      </c>
      <c r="AK3551" s="1">
        <v>3641.675</v>
      </c>
      <c r="AL3551" s="1">
        <v>15.52</v>
      </c>
      <c r="AM3551" s="1">
        <v>35370.805</v>
      </c>
      <c r="AN3551" s="1">
        <v>150.742</v>
      </c>
      <c r="AO3551" s="1">
        <v>35.769</v>
      </c>
      <c r="AP3551" s="1">
        <v>66.164</v>
      </c>
      <c r="AQ3551" s="1">
        <v>-7.371</v>
      </c>
      <c r="AR3551" s="1">
        <v>-3.107</v>
      </c>
      <c r="AS3551" s="1">
        <v>39.045</v>
      </c>
      <c r="AT3551" s="1">
        <v>2477.841</v>
      </c>
      <c r="AU3551" s="1">
        <v>10.56</v>
      </c>
      <c r="AV3551" s="1">
        <v>9161.721</v>
      </c>
      <c r="AW3551" s="1">
        <v>-5.68</v>
      </c>
      <c r="AX3551" s="1">
        <v>-2.679</v>
      </c>
      <c r="AY3551" s="1">
        <v>10438.199</v>
      </c>
      <c r="AZ3551" s="1">
        <v>44.485</v>
      </c>
      <c r="BA3551" s="1">
        <v>24.337</v>
      </c>
      <c r="BB3551" s="1">
        <v>17.138</v>
      </c>
      <c r="BC3551" s="1">
        <v>10.77</v>
      </c>
      <c r="BD3551" s="1">
        <v>-5.47</v>
      </c>
      <c r="BE3551" s="1">
        <v>-3.91</v>
      </c>
      <c r="BF3551" s="1">
        <v>58.964</v>
      </c>
      <c r="BG3551" s="1">
        <v>5190.326</v>
      </c>
      <c r="BH3551" s="1">
        <v>22.12</v>
      </c>
      <c r="BI3551" s="1">
        <v>13835.538</v>
      </c>
      <c r="BJ3551" s="1">
        <v>50.979</v>
      </c>
      <c r="BK3551" s="1">
        <v>25.881</v>
      </c>
      <c r="BL3551" s="1">
        <v>-1.774</v>
      </c>
      <c r="BM3551" s="1">
        <v>-1.589</v>
      </c>
      <c r="BN3551" s="1">
        <v>77.088</v>
      </c>
      <c r="BO3551" s="1">
        <v>6539.529</v>
      </c>
      <c r="BP3551" s="1">
        <v>27.87</v>
      </c>
      <c r="BQ3551" s="1">
        <v>18088.145</v>
      </c>
      <c r="BR3551" s="1">
        <v>64.231</v>
      </c>
      <c r="BS3551" s="1">
        <v>33.836</v>
      </c>
      <c r="BT3551" s="1">
        <v>0.0</v>
      </c>
      <c r="BU3551" s="1">
        <v>0.0</v>
      </c>
      <c r="BW3551" s="1">
        <v>0.0</v>
      </c>
      <c r="BX3551" s="1">
        <v>0.0</v>
      </c>
      <c r="BY3551" s="1">
        <v>0.0</v>
      </c>
      <c r="BZ3551" s="1">
        <v>0.0</v>
      </c>
      <c r="CA3551" s="1">
        <v>0.0</v>
      </c>
      <c r="CB3551" s="1">
        <v>0.0</v>
      </c>
      <c r="CC3551" s="1">
        <v>0.0</v>
      </c>
      <c r="CD3551" s="1">
        <v>1.218</v>
      </c>
      <c r="CE3551" s="1">
        <v>1.05</v>
      </c>
      <c r="CF3551" s="1">
        <v>87.225</v>
      </c>
      <c r="CG3551" s="1">
        <v>168.944</v>
      </c>
      <c r="CH3551" s="1">
        <v>0.72</v>
      </c>
      <c r="CI3551" s="1">
        <v>20466.787</v>
      </c>
      <c r="CJ3551" s="1">
        <v>41.315</v>
      </c>
      <c r="CK3551" s="1">
        <v>10.607</v>
      </c>
      <c r="CL3551" s="1">
        <v>8512.612</v>
      </c>
      <c r="CM3551" s="1">
        <v>36.279</v>
      </c>
      <c r="CN3551" s="1">
        <v>1.659</v>
      </c>
      <c r="CO3551" s="1">
        <v>38.285</v>
      </c>
      <c r="CP3551" s="1">
        <v>15.291</v>
      </c>
      <c r="CQ3551" s="1">
        <v>4.7</v>
      </c>
      <c r="CR3551" s="1">
        <v>3.97</v>
      </c>
      <c r="CS3551" s="1">
        <v>14.903</v>
      </c>
      <c r="CT3551" s="1">
        <v>1.983</v>
      </c>
      <c r="CU3551" s="1">
        <v>1102.827</v>
      </c>
      <c r="CV3551" s="1">
        <v>931.537</v>
      </c>
      <c r="CW3551" s="1">
        <v>3587.855</v>
      </c>
      <c r="CX3551" s="1">
        <v>10.832</v>
      </c>
      <c r="CY3551" s="1">
        <v>9.15</v>
      </c>
      <c r="CZ3551" s="1">
        <v>6.711</v>
      </c>
      <c r="DA3551" s="1">
        <v>10181.204</v>
      </c>
      <c r="DB3551" s="1">
        <v>230.105</v>
      </c>
      <c r="DC3551" s="1">
        <v>-1.774</v>
      </c>
      <c r="DD3551" s="1">
        <v>-1.589</v>
      </c>
      <c r="DE3551" s="1">
        <v>77.088</v>
      </c>
      <c r="DF3551" s="1">
        <v>6539.529</v>
      </c>
      <c r="DG3551" s="1">
        <v>27.87</v>
      </c>
      <c r="DH3551" s="1">
        <v>18088.145</v>
      </c>
      <c r="DI3551" s="1">
        <v>64.231</v>
      </c>
      <c r="DJ3551" s="1">
        <v>33.836</v>
      </c>
      <c r="DK3551" s="1">
        <v>1.46</v>
      </c>
      <c r="DL3551" s="1">
        <v>0.0</v>
      </c>
      <c r="DM3551" s="1">
        <v>0.009</v>
      </c>
      <c r="DN3551" s="1">
        <v>0.0</v>
      </c>
      <c r="DO3551" s="1">
        <v>0.0</v>
      </c>
      <c r="DP3551" s="1">
        <v>2.139</v>
      </c>
      <c r="DQ3551" s="1">
        <v>0.0</v>
      </c>
      <c r="DR3551" s="1">
        <v>0.004</v>
      </c>
      <c r="DS3551" s="1">
        <v>13.827</v>
      </c>
      <c r="DT3551" s="1">
        <v>0.32</v>
      </c>
      <c r="DU3551" s="1">
        <v>2.793</v>
      </c>
      <c r="DV3551" s="1">
        <v>246.376</v>
      </c>
      <c r="DW3551" s="1">
        <v>1.05</v>
      </c>
      <c r="DX3551" s="1">
        <v>655.305</v>
      </c>
      <c r="DY3551" s="1">
        <v>2.42</v>
      </c>
      <c r="DZ3551" s="1">
        <v>1.226</v>
      </c>
    </row>
    <row r="3552">
      <c r="A3552" s="1" t="s">
        <v>409</v>
      </c>
      <c r="B3552" s="1">
        <v>2009.0</v>
      </c>
      <c r="C3552" s="1" t="s">
        <v>410</v>
      </c>
      <c r="D3552" s="1">
        <v>4304250.0</v>
      </c>
      <c r="E3552" s="1">
        <v>1.36500723712E11</v>
      </c>
      <c r="F3552" s="1">
        <v>2.424</v>
      </c>
      <c r="G3552" s="1">
        <v>0.001</v>
      </c>
      <c r="H3552" s="1">
        <v>7.41</v>
      </c>
      <c r="I3552" s="1">
        <v>0.032</v>
      </c>
      <c r="J3552" s="1">
        <v>176.57</v>
      </c>
      <c r="K3552" s="1">
        <v>0.76</v>
      </c>
      <c r="L3552" s="1">
        <v>1.769</v>
      </c>
      <c r="M3552" s="1">
        <v>0.014</v>
      </c>
      <c r="N3552" s="1">
        <v>197.439</v>
      </c>
      <c r="O3552" s="1">
        <v>-23.101</v>
      </c>
      <c r="P3552" s="1">
        <v>-5.653</v>
      </c>
      <c r="Q3552" s="1">
        <v>4372.178</v>
      </c>
      <c r="R3552" s="1">
        <v>18.819</v>
      </c>
      <c r="S3552" s="1">
        <v>634.257</v>
      </c>
      <c r="T3552" s="1">
        <v>2.73</v>
      </c>
      <c r="U3552" s="1">
        <v>-6.971</v>
      </c>
      <c r="V3552" s="1">
        <v>-2.421</v>
      </c>
      <c r="W3552" s="1">
        <v>7507.5</v>
      </c>
      <c r="X3552" s="1">
        <v>32.314</v>
      </c>
      <c r="Y3552" s="1">
        <v>6.356</v>
      </c>
      <c r="Z3552" s="1">
        <v>8.279</v>
      </c>
      <c r="AA3552" s="1">
        <v>42.95</v>
      </c>
      <c r="AB3552" s="1">
        <v>9978.51</v>
      </c>
      <c r="AC3552" s="1">
        <v>42.95</v>
      </c>
      <c r="AD3552" s="1">
        <v>24.798</v>
      </c>
      <c r="AE3552" s="1">
        <v>-0.253</v>
      </c>
      <c r="AF3552" s="1">
        <v>-0.582</v>
      </c>
      <c r="AG3552" s="1">
        <v>53324.734</v>
      </c>
      <c r="AH3552" s="1">
        <v>1.681</v>
      </c>
      <c r="AI3552" s="1">
        <v>-5.548</v>
      </c>
      <c r="AJ3552" s="1">
        <v>-8.363</v>
      </c>
      <c r="AK3552" s="1">
        <v>2825.115</v>
      </c>
      <c r="AL3552" s="1">
        <v>12.16</v>
      </c>
      <c r="AM3552" s="1">
        <v>33078.852</v>
      </c>
      <c r="AN3552" s="1">
        <v>142.38</v>
      </c>
      <c r="AO3552" s="1">
        <v>28.312</v>
      </c>
      <c r="AP3552" s="1">
        <v>62.638</v>
      </c>
      <c r="AQ3552" s="1">
        <v>2.801</v>
      </c>
      <c r="AR3552" s="1">
        <v>1.094</v>
      </c>
      <c r="AS3552" s="1">
        <v>40.139</v>
      </c>
      <c r="AT3552" s="1">
        <v>2058.43</v>
      </c>
      <c r="AU3552" s="1">
        <v>8.86</v>
      </c>
      <c r="AV3552" s="1">
        <v>9325.421</v>
      </c>
      <c r="AW3552" s="1">
        <v>4.474</v>
      </c>
      <c r="AX3552" s="1">
        <v>1.99</v>
      </c>
      <c r="AY3552" s="1">
        <v>10797.623</v>
      </c>
      <c r="AZ3552" s="1">
        <v>46.476</v>
      </c>
      <c r="BA3552" s="1">
        <v>20.629</v>
      </c>
      <c r="BB3552" s="1">
        <v>17.659</v>
      </c>
      <c r="BC3552" s="1">
        <v>8.48</v>
      </c>
      <c r="BD3552" s="1">
        <v>8.368</v>
      </c>
      <c r="BE3552" s="1">
        <v>4.599</v>
      </c>
      <c r="BF3552" s="1">
        <v>63.563</v>
      </c>
      <c r="BG3552" s="1">
        <v>5571.238</v>
      </c>
      <c r="BH3552" s="1">
        <v>23.98</v>
      </c>
      <c r="BI3552" s="1">
        <v>14767.459</v>
      </c>
      <c r="BJ3552" s="1">
        <v>55.832</v>
      </c>
      <c r="BK3552" s="1">
        <v>27.964</v>
      </c>
      <c r="BL3552" s="1">
        <v>10.513</v>
      </c>
      <c r="BM3552" s="1">
        <v>7.837</v>
      </c>
      <c r="BN3552" s="1">
        <v>84.925</v>
      </c>
      <c r="BO3552" s="1">
        <v>7153.395</v>
      </c>
      <c r="BP3552" s="1">
        <v>30.79</v>
      </c>
      <c r="BQ3552" s="1">
        <v>19730.479</v>
      </c>
      <c r="BR3552" s="1">
        <v>71.688</v>
      </c>
      <c r="BS3552" s="1">
        <v>37.362</v>
      </c>
      <c r="BT3552" s="1">
        <v>0.0</v>
      </c>
      <c r="BU3552" s="1">
        <v>0.0</v>
      </c>
      <c r="BW3552" s="1">
        <v>0.0</v>
      </c>
      <c r="BX3552" s="1">
        <v>0.0</v>
      </c>
      <c r="BY3552" s="1">
        <v>0.0</v>
      </c>
      <c r="BZ3552" s="1">
        <v>0.0</v>
      </c>
      <c r="CA3552" s="1">
        <v>0.0</v>
      </c>
      <c r="CB3552" s="1">
        <v>0.0</v>
      </c>
      <c r="CC3552" s="1">
        <v>0.0</v>
      </c>
      <c r="CD3552" s="1">
        <v>-4.36</v>
      </c>
      <c r="CE3552" s="1">
        <v>-3.803</v>
      </c>
      <c r="CF3552" s="1">
        <v>83.422</v>
      </c>
      <c r="CG3552" s="1">
        <v>132.427</v>
      </c>
      <c r="CH3552" s="1">
        <v>0.57</v>
      </c>
      <c r="CI3552" s="1">
        <v>19381.254</v>
      </c>
      <c r="CJ3552" s="1">
        <v>-6.944</v>
      </c>
      <c r="CK3552" s="1">
        <v>-2.519</v>
      </c>
      <c r="CL3552" s="1">
        <v>7843.313</v>
      </c>
      <c r="CM3552" s="1">
        <v>33.76</v>
      </c>
      <c r="CN3552" s="1">
        <v>1.327</v>
      </c>
      <c r="CO3552" s="1">
        <v>36.7</v>
      </c>
      <c r="CP3552" s="1">
        <v>17.446</v>
      </c>
      <c r="CQ3552" s="1">
        <v>5.35</v>
      </c>
      <c r="CR3552" s="1">
        <v>4.59</v>
      </c>
      <c r="CS3552" s="1">
        <v>14.093</v>
      </c>
      <c r="CT3552" s="1">
        <v>2.155</v>
      </c>
      <c r="CU3552" s="1">
        <v>1242.958</v>
      </c>
      <c r="CV3552" s="1">
        <v>1066.388</v>
      </c>
      <c r="CW3552" s="1">
        <v>4053.095</v>
      </c>
      <c r="CX3552" s="1">
        <v>12.456</v>
      </c>
      <c r="CY3552" s="1">
        <v>10.687</v>
      </c>
      <c r="CZ3552" s="1">
        <v>7.675</v>
      </c>
      <c r="DA3552" s="1">
        <v>9978.51</v>
      </c>
      <c r="DB3552" s="1">
        <v>229.523</v>
      </c>
      <c r="DC3552" s="1">
        <v>10.513</v>
      </c>
      <c r="DD3552" s="1">
        <v>7.837</v>
      </c>
      <c r="DE3552" s="1">
        <v>84.925</v>
      </c>
      <c r="DF3552" s="1">
        <v>7153.395</v>
      </c>
      <c r="DG3552" s="1">
        <v>30.79</v>
      </c>
      <c r="DH3552" s="1">
        <v>19730.479</v>
      </c>
      <c r="DI3552" s="1">
        <v>71.688</v>
      </c>
      <c r="DJ3552" s="1">
        <v>37.362</v>
      </c>
      <c r="DK3552" s="1">
        <v>3.885</v>
      </c>
      <c r="DL3552" s="1">
        <v>0.0</v>
      </c>
      <c r="DM3552" s="1">
        <v>0.009</v>
      </c>
      <c r="DN3552" s="1">
        <v>0.0</v>
      </c>
      <c r="DO3552" s="1">
        <v>0.0</v>
      </c>
      <c r="DP3552" s="1">
        <v>2.189</v>
      </c>
      <c r="DQ3552" s="1">
        <v>0.0</v>
      </c>
      <c r="DR3552" s="1">
        <v>0.004</v>
      </c>
      <c r="DS3552" s="1">
        <v>39.492</v>
      </c>
      <c r="DT3552" s="1">
        <v>1.082</v>
      </c>
      <c r="DU3552" s="1">
        <v>3.875</v>
      </c>
      <c r="DV3552" s="1">
        <v>339.2</v>
      </c>
      <c r="DW3552" s="1">
        <v>1.46</v>
      </c>
      <c r="DX3552" s="1">
        <v>900.325</v>
      </c>
      <c r="DY3552" s="1">
        <v>3.399</v>
      </c>
      <c r="DZ3552" s="1">
        <v>1.705</v>
      </c>
    </row>
    <row r="3553">
      <c r="A3553" s="1" t="s">
        <v>409</v>
      </c>
      <c r="B3553" s="1">
        <v>2010.0</v>
      </c>
      <c r="C3553" s="1" t="s">
        <v>410</v>
      </c>
      <c r="D3553" s="1">
        <v>4347718.0</v>
      </c>
      <c r="E3553" s="1">
        <v>1.39478810624E11</v>
      </c>
      <c r="F3553" s="1">
        <v>52.675</v>
      </c>
      <c r="G3553" s="1">
        <v>0.017</v>
      </c>
      <c r="H3553" s="1">
        <v>11.2</v>
      </c>
      <c r="I3553" s="1">
        <v>0.049</v>
      </c>
      <c r="J3553" s="1">
        <v>177.104</v>
      </c>
      <c r="K3553" s="1">
        <v>0.77</v>
      </c>
      <c r="L3553" s="1">
        <v>1.738</v>
      </c>
      <c r="M3553" s="1">
        <v>0.021</v>
      </c>
      <c r="N3553" s="1">
        <v>179.869</v>
      </c>
      <c r="O3553" s="1">
        <v>-14.597</v>
      </c>
      <c r="P3553" s="1">
        <v>-2.747</v>
      </c>
      <c r="Q3553" s="1">
        <v>3696.648</v>
      </c>
      <c r="R3553" s="1">
        <v>16.072</v>
      </c>
      <c r="S3553" s="1">
        <v>326.608</v>
      </c>
      <c r="T3553" s="1">
        <v>1.42</v>
      </c>
      <c r="U3553" s="1">
        <v>19.385</v>
      </c>
      <c r="V3553" s="1">
        <v>6.264</v>
      </c>
      <c r="W3553" s="1">
        <v>8873.198</v>
      </c>
      <c r="X3553" s="1">
        <v>38.578</v>
      </c>
      <c r="Y3553" s="1">
        <v>3.205</v>
      </c>
      <c r="Z3553" s="1">
        <v>6.89</v>
      </c>
      <c r="AA3553" s="1">
        <v>44.31</v>
      </c>
      <c r="AB3553" s="1">
        <v>10191.554</v>
      </c>
      <c r="AC3553" s="1">
        <v>44.31</v>
      </c>
      <c r="AD3553" s="1">
        <v>25.127</v>
      </c>
      <c r="AE3553" s="1">
        <v>2.444</v>
      </c>
      <c r="AF3553" s="1">
        <v>5.61</v>
      </c>
      <c r="AG3553" s="1">
        <v>54082.043</v>
      </c>
      <c r="AH3553" s="1">
        <v>1.686</v>
      </c>
      <c r="AI3553" s="1">
        <v>1.066</v>
      </c>
      <c r="AJ3553" s="1">
        <v>1.517</v>
      </c>
      <c r="AK3553" s="1">
        <v>2739.368</v>
      </c>
      <c r="AL3553" s="1">
        <v>11.91</v>
      </c>
      <c r="AM3553" s="1">
        <v>33097.156</v>
      </c>
      <c r="AN3553" s="1">
        <v>143.897</v>
      </c>
      <c r="AO3553" s="1">
        <v>26.879</v>
      </c>
      <c r="AP3553" s="1">
        <v>61.689</v>
      </c>
      <c r="AQ3553" s="1">
        <v>9.021</v>
      </c>
      <c r="AR3553" s="1">
        <v>3.621</v>
      </c>
      <c r="AS3553" s="1">
        <v>43.76</v>
      </c>
      <c r="AT3553" s="1">
        <v>2263.256</v>
      </c>
      <c r="AU3553" s="1">
        <v>9.84</v>
      </c>
      <c r="AV3553" s="1">
        <v>10065.047</v>
      </c>
      <c r="AW3553" s="1">
        <v>7.279</v>
      </c>
      <c r="AX3553" s="1">
        <v>3.383</v>
      </c>
      <c r="AY3553" s="1">
        <v>11467.78</v>
      </c>
      <c r="AZ3553" s="1">
        <v>49.859</v>
      </c>
      <c r="BA3553" s="1">
        <v>22.207</v>
      </c>
      <c r="BB3553" s="1">
        <v>18.76</v>
      </c>
      <c r="BC3553" s="1">
        <v>7.97</v>
      </c>
      <c r="BD3553" s="1">
        <v>2.102</v>
      </c>
      <c r="BE3553" s="1">
        <v>0.829</v>
      </c>
      <c r="BF3553" s="1">
        <v>64.392</v>
      </c>
      <c r="BG3553" s="1">
        <v>5630.54</v>
      </c>
      <c r="BH3553" s="1">
        <v>24.48</v>
      </c>
      <c r="BI3553" s="1">
        <v>14810.516</v>
      </c>
      <c r="BJ3553" s="1">
        <v>55.247</v>
      </c>
      <c r="BK3553" s="1">
        <v>27.605</v>
      </c>
      <c r="BL3553" s="1">
        <v>5.471</v>
      </c>
      <c r="BM3553" s="1">
        <v>4.442</v>
      </c>
      <c r="BN3553" s="1">
        <v>89.366</v>
      </c>
      <c r="BO3553" s="1">
        <v>7452.186</v>
      </c>
      <c r="BP3553" s="1">
        <v>32.4</v>
      </c>
      <c r="BQ3553" s="1">
        <v>20554.787</v>
      </c>
      <c r="BR3553" s="1">
        <v>73.121</v>
      </c>
      <c r="BS3553" s="1">
        <v>38.311</v>
      </c>
      <c r="BT3553" s="1">
        <v>0.0</v>
      </c>
      <c r="BU3553" s="1">
        <v>0.0</v>
      </c>
      <c r="BW3553" s="1">
        <v>0.0</v>
      </c>
      <c r="BX3553" s="1">
        <v>0.0</v>
      </c>
      <c r="BY3553" s="1">
        <v>0.0</v>
      </c>
      <c r="BZ3553" s="1">
        <v>0.0</v>
      </c>
      <c r="CA3553" s="1">
        <v>0.0</v>
      </c>
      <c r="CB3553" s="1">
        <v>0.0</v>
      </c>
      <c r="CC3553" s="1">
        <v>0.0</v>
      </c>
      <c r="CD3553" s="1">
        <v>0.771</v>
      </c>
      <c r="CE3553" s="1">
        <v>0.643</v>
      </c>
      <c r="CF3553" s="1">
        <v>84.065</v>
      </c>
      <c r="CG3553" s="1">
        <v>149.504</v>
      </c>
      <c r="CH3553" s="1">
        <v>0.65</v>
      </c>
      <c r="CI3553" s="1">
        <v>19335.459</v>
      </c>
      <c r="CJ3553" s="1">
        <v>-2.1</v>
      </c>
      <c r="CK3553" s="1">
        <v>-0.709</v>
      </c>
      <c r="CL3553" s="1">
        <v>7601.806</v>
      </c>
      <c r="CM3553" s="1">
        <v>33.051</v>
      </c>
      <c r="CN3553" s="1">
        <v>1.467</v>
      </c>
      <c r="CO3553" s="1">
        <v>36.039</v>
      </c>
      <c r="CP3553" s="1">
        <v>20.652</v>
      </c>
      <c r="CQ3553" s="1">
        <v>6.3</v>
      </c>
      <c r="CR3553" s="1">
        <v>5.53</v>
      </c>
      <c r="CS3553" s="1">
        <v>18.382</v>
      </c>
      <c r="CT3553" s="1">
        <v>3.207</v>
      </c>
      <c r="CU3553" s="1">
        <v>1449.036</v>
      </c>
      <c r="CV3553" s="1">
        <v>1271.932</v>
      </c>
      <c r="CW3553" s="1">
        <v>4750.154</v>
      </c>
      <c r="CX3553" s="1">
        <v>14.218</v>
      </c>
      <c r="CY3553" s="1">
        <v>12.48</v>
      </c>
      <c r="CZ3553" s="1">
        <v>8.854</v>
      </c>
      <c r="DA3553" s="1">
        <v>10191.554</v>
      </c>
      <c r="DB3553" s="1">
        <v>235.133</v>
      </c>
      <c r="DC3553" s="1">
        <v>5.471</v>
      </c>
      <c r="DD3553" s="1">
        <v>4.442</v>
      </c>
      <c r="DE3553" s="1">
        <v>89.366</v>
      </c>
      <c r="DF3553" s="1">
        <v>7452.186</v>
      </c>
      <c r="DG3553" s="1">
        <v>32.4</v>
      </c>
      <c r="DH3553" s="1">
        <v>20554.787</v>
      </c>
      <c r="DI3553" s="1">
        <v>73.121</v>
      </c>
      <c r="DJ3553" s="1">
        <v>38.311</v>
      </c>
      <c r="DK3553" s="1">
        <v>6.648</v>
      </c>
      <c r="DL3553" s="1">
        <v>0.001</v>
      </c>
      <c r="DM3553" s="1">
        <v>0.01</v>
      </c>
      <c r="DN3553" s="1">
        <v>0.0</v>
      </c>
      <c r="DO3553" s="1">
        <v>0.0</v>
      </c>
      <c r="DP3553" s="1">
        <v>2.293</v>
      </c>
      <c r="DQ3553" s="1">
        <v>0.0</v>
      </c>
      <c r="DR3553" s="1">
        <v>0.004</v>
      </c>
      <c r="DS3553" s="1">
        <v>10.885</v>
      </c>
      <c r="DT3553" s="1">
        <v>0.388</v>
      </c>
      <c r="DU3553" s="1">
        <v>4.263</v>
      </c>
      <c r="DV3553" s="1">
        <v>372.609</v>
      </c>
      <c r="DW3553" s="1">
        <v>1.62</v>
      </c>
      <c r="DX3553" s="1">
        <v>980.625</v>
      </c>
      <c r="DY3553" s="1">
        <v>3.656</v>
      </c>
      <c r="DZ3553" s="1">
        <v>1.828</v>
      </c>
    </row>
    <row r="3554">
      <c r="A3554" s="1" t="s">
        <v>409</v>
      </c>
      <c r="B3554" s="1">
        <v>2011.0</v>
      </c>
      <c r="C3554" s="1" t="s">
        <v>410</v>
      </c>
      <c r="D3554" s="1">
        <v>4382648.0</v>
      </c>
      <c r="E3554" s="1">
        <v>1.42521892864E11</v>
      </c>
      <c r="F3554" s="1">
        <v>21.998</v>
      </c>
      <c r="G3554" s="1">
        <v>0.011</v>
      </c>
      <c r="H3554" s="1">
        <v>13.555</v>
      </c>
      <c r="I3554" s="1">
        <v>0.059</v>
      </c>
      <c r="J3554" s="1">
        <v>173.411</v>
      </c>
      <c r="K3554" s="1">
        <v>0.76</v>
      </c>
      <c r="L3554" s="1">
        <v>1.733</v>
      </c>
      <c r="M3554" s="1">
        <v>0.025</v>
      </c>
      <c r="N3554" s="1">
        <v>166.439</v>
      </c>
      <c r="O3554" s="1">
        <v>1.23</v>
      </c>
      <c r="P3554" s="1">
        <v>0.198</v>
      </c>
      <c r="Q3554" s="1">
        <v>3712.289</v>
      </c>
      <c r="R3554" s="1">
        <v>16.27</v>
      </c>
      <c r="S3554" s="1">
        <v>367.358</v>
      </c>
      <c r="T3554" s="1">
        <v>1.61</v>
      </c>
      <c r="U3554" s="1">
        <v>-7.705</v>
      </c>
      <c r="V3554" s="1">
        <v>-2.972</v>
      </c>
      <c r="W3554" s="1">
        <v>8124.282</v>
      </c>
      <c r="X3554" s="1">
        <v>35.606</v>
      </c>
      <c r="Y3554" s="1">
        <v>3.671</v>
      </c>
      <c r="Z3554" s="1">
        <v>6.939</v>
      </c>
      <c r="AA3554" s="1">
        <v>43.86</v>
      </c>
      <c r="AB3554" s="1">
        <v>10007.648</v>
      </c>
      <c r="AC3554" s="1">
        <v>43.86</v>
      </c>
      <c r="AD3554" s="1">
        <v>24.925</v>
      </c>
      <c r="AE3554" s="1">
        <v>0.406</v>
      </c>
      <c r="AF3554" s="1">
        <v>0.955</v>
      </c>
      <c r="AG3554" s="1">
        <v>53868.859</v>
      </c>
      <c r="AH3554" s="1">
        <v>1.657</v>
      </c>
      <c r="AI3554" s="1">
        <v>-0.918</v>
      </c>
      <c r="AJ3554" s="1">
        <v>-1.32</v>
      </c>
      <c r="AK3554" s="1">
        <v>2402.657</v>
      </c>
      <c r="AL3554" s="1">
        <v>10.53</v>
      </c>
      <c r="AM3554" s="1">
        <v>32532.08</v>
      </c>
      <c r="AN3554" s="1">
        <v>142.577</v>
      </c>
      <c r="AO3554" s="1">
        <v>24.008</v>
      </c>
      <c r="AP3554" s="1">
        <v>60.813</v>
      </c>
      <c r="AQ3554" s="1">
        <v>-8.1</v>
      </c>
      <c r="AR3554" s="1">
        <v>-3.544</v>
      </c>
      <c r="AS3554" s="1">
        <v>40.216</v>
      </c>
      <c r="AT3554" s="1">
        <v>1905.241</v>
      </c>
      <c r="AU3554" s="1">
        <v>8.35</v>
      </c>
      <c r="AV3554" s="1">
        <v>9176.074</v>
      </c>
      <c r="AW3554" s="1">
        <v>-9.704</v>
      </c>
      <c r="AX3554" s="1">
        <v>-4.838</v>
      </c>
      <c r="AY3554" s="1">
        <v>10272.435</v>
      </c>
      <c r="AZ3554" s="1">
        <v>45.02</v>
      </c>
      <c r="BA3554" s="1">
        <v>19.038</v>
      </c>
      <c r="BB3554" s="1">
        <v>17.153</v>
      </c>
      <c r="BC3554" s="1">
        <v>7.3</v>
      </c>
      <c r="BD3554" s="1">
        <v>1.554</v>
      </c>
      <c r="BE3554" s="1">
        <v>0.662</v>
      </c>
      <c r="BF3554" s="1">
        <v>65.054</v>
      </c>
      <c r="BG3554" s="1">
        <v>5672.37</v>
      </c>
      <c r="BH3554" s="1">
        <v>24.86</v>
      </c>
      <c r="BI3554" s="1">
        <v>14843.434</v>
      </c>
      <c r="BJ3554" s="1">
        <v>56.68</v>
      </c>
      <c r="BK3554" s="1">
        <v>27.747</v>
      </c>
      <c r="BL3554" s="1">
        <v>3.161</v>
      </c>
      <c r="BM3554" s="1">
        <v>2.507</v>
      </c>
      <c r="BN3554" s="1">
        <v>91.873</v>
      </c>
      <c r="BO3554" s="1">
        <v>7604.992</v>
      </c>
      <c r="BP3554" s="1">
        <v>33.33</v>
      </c>
      <c r="BQ3554" s="1">
        <v>20963.004</v>
      </c>
      <c r="BR3554" s="1">
        <v>75.992</v>
      </c>
      <c r="BS3554" s="1">
        <v>39.187</v>
      </c>
      <c r="BT3554" s="1">
        <v>0.0</v>
      </c>
      <c r="BU3554" s="1">
        <v>0.0</v>
      </c>
      <c r="BW3554" s="1">
        <v>0.0</v>
      </c>
      <c r="BX3554" s="1">
        <v>0.0</v>
      </c>
      <c r="BY3554" s="1">
        <v>0.0</v>
      </c>
      <c r="BZ3554" s="1">
        <v>0.0</v>
      </c>
      <c r="CA3554" s="1">
        <v>0.0</v>
      </c>
      <c r="CB3554" s="1">
        <v>0.0</v>
      </c>
      <c r="CC3554" s="1">
        <v>0.0</v>
      </c>
      <c r="CD3554" s="1">
        <v>2.41</v>
      </c>
      <c r="CE3554" s="1">
        <v>2.026</v>
      </c>
      <c r="CF3554" s="1">
        <v>86.091</v>
      </c>
      <c r="CG3554" s="1">
        <v>130.058</v>
      </c>
      <c r="CH3554" s="1">
        <v>0.57</v>
      </c>
      <c r="CI3554" s="1">
        <v>19643.715</v>
      </c>
      <c r="CJ3554" s="1">
        <v>-13.847</v>
      </c>
      <c r="CK3554" s="1">
        <v>-4.577</v>
      </c>
      <c r="CL3554" s="1">
        <v>6496.954</v>
      </c>
      <c r="CM3554" s="1">
        <v>28.474</v>
      </c>
      <c r="CN3554" s="1">
        <v>1.3</v>
      </c>
      <c r="CO3554" s="1">
        <v>36.721</v>
      </c>
      <c r="CP3554" s="1">
        <v>21.679</v>
      </c>
      <c r="CQ3554" s="1">
        <v>6.53</v>
      </c>
      <c r="CR3554" s="1">
        <v>5.77</v>
      </c>
      <c r="CS3554" s="1">
        <v>4.973</v>
      </c>
      <c r="CT3554" s="1">
        <v>1.027</v>
      </c>
      <c r="CU3554" s="1">
        <v>1489.967</v>
      </c>
      <c r="CV3554" s="1">
        <v>1316.556</v>
      </c>
      <c r="CW3554" s="1">
        <v>4946.625</v>
      </c>
      <c r="CX3554" s="1">
        <v>14.888</v>
      </c>
      <c r="CY3554" s="1">
        <v>13.155</v>
      </c>
      <c r="CZ3554" s="1">
        <v>9.247</v>
      </c>
      <c r="DA3554" s="1">
        <v>10007.648</v>
      </c>
      <c r="DB3554" s="1">
        <v>236.088</v>
      </c>
      <c r="DC3554" s="1">
        <v>3.161</v>
      </c>
      <c r="DD3554" s="1">
        <v>2.507</v>
      </c>
      <c r="DE3554" s="1">
        <v>91.873</v>
      </c>
      <c r="DF3554" s="1">
        <v>7604.992</v>
      </c>
      <c r="DG3554" s="1">
        <v>33.33</v>
      </c>
      <c r="DH3554" s="1">
        <v>20963.004</v>
      </c>
      <c r="DI3554" s="1">
        <v>75.992</v>
      </c>
      <c r="DJ3554" s="1">
        <v>39.187</v>
      </c>
      <c r="DK3554" s="1">
        <v>7.793</v>
      </c>
      <c r="DL3554" s="1">
        <v>0.001</v>
      </c>
      <c r="DM3554" s="1">
        <v>0.011</v>
      </c>
      <c r="DN3554" s="1">
        <v>0.0</v>
      </c>
      <c r="DO3554" s="1">
        <v>0.0</v>
      </c>
      <c r="DP3554" s="1">
        <v>2.439</v>
      </c>
      <c r="DQ3554" s="1">
        <v>0.0</v>
      </c>
      <c r="DR3554" s="1">
        <v>0.005</v>
      </c>
      <c r="DS3554" s="1">
        <v>19.548</v>
      </c>
      <c r="DT3554" s="1">
        <v>0.807</v>
      </c>
      <c r="DU3554" s="1">
        <v>5.071</v>
      </c>
      <c r="DV3554" s="1">
        <v>442.655</v>
      </c>
      <c r="DW3554" s="1">
        <v>1.94</v>
      </c>
      <c r="DX3554" s="1">
        <v>1156.952</v>
      </c>
      <c r="DY3554" s="1">
        <v>4.423</v>
      </c>
      <c r="DZ3554" s="1">
        <v>2.163</v>
      </c>
    </row>
    <row r="3555">
      <c r="A3555" s="1" t="s">
        <v>409</v>
      </c>
      <c r="B3555" s="1">
        <v>2012.0</v>
      </c>
      <c r="C3555" s="1" t="s">
        <v>410</v>
      </c>
      <c r="D3555" s="1">
        <v>4411632.0</v>
      </c>
      <c r="E3555" s="1">
        <v>1.46280660992E11</v>
      </c>
      <c r="F3555" s="1">
        <v>22.572</v>
      </c>
      <c r="G3555" s="1">
        <v>0.013</v>
      </c>
      <c r="H3555" s="1">
        <v>16.505</v>
      </c>
      <c r="I3555" s="1">
        <v>0.073</v>
      </c>
      <c r="J3555" s="1">
        <v>181.339</v>
      </c>
      <c r="K3555" s="1">
        <v>0.8</v>
      </c>
      <c r="L3555" s="1">
        <v>1.829</v>
      </c>
      <c r="M3555" s="1">
        <v>0.031</v>
      </c>
      <c r="N3555" s="1">
        <v>199.086</v>
      </c>
      <c r="O3555" s="1">
        <v>24.6</v>
      </c>
      <c r="P3555" s="1">
        <v>4.002</v>
      </c>
      <c r="Q3555" s="1">
        <v>4595.131</v>
      </c>
      <c r="R3555" s="1">
        <v>20.272</v>
      </c>
      <c r="S3555" s="1">
        <v>666.42</v>
      </c>
      <c r="T3555" s="1">
        <v>2.94</v>
      </c>
      <c r="U3555" s="1">
        <v>-0.777</v>
      </c>
      <c r="V3555" s="1">
        <v>-0.276</v>
      </c>
      <c r="W3555" s="1">
        <v>8008.234</v>
      </c>
      <c r="X3555" s="1">
        <v>35.329</v>
      </c>
      <c r="Y3555" s="1">
        <v>6.72</v>
      </c>
      <c r="Z3555" s="1">
        <v>8.559</v>
      </c>
      <c r="AA3555" s="1">
        <v>43.75</v>
      </c>
      <c r="AB3555" s="1">
        <v>9916.965</v>
      </c>
      <c r="AC3555" s="1">
        <v>43.75</v>
      </c>
      <c r="AD3555" s="1">
        <v>24.12</v>
      </c>
      <c r="AE3555" s="1">
        <v>0.747</v>
      </c>
      <c r="AF3555" s="1">
        <v>1.762</v>
      </c>
      <c r="AG3555" s="1">
        <v>53914.449</v>
      </c>
      <c r="AH3555" s="1">
        <v>1.626</v>
      </c>
      <c r="AI3555" s="1">
        <v>5.16</v>
      </c>
      <c r="AJ3555" s="1">
        <v>7.357</v>
      </c>
      <c r="AK3555" s="1">
        <v>2803.951</v>
      </c>
      <c r="AL3555" s="1">
        <v>12.37</v>
      </c>
      <c r="AM3555" s="1">
        <v>33986.062</v>
      </c>
      <c r="AN3555" s="1">
        <v>149.934</v>
      </c>
      <c r="AO3555" s="1">
        <v>28.274</v>
      </c>
      <c r="AP3555" s="1">
        <v>63.304</v>
      </c>
      <c r="AQ3555" s="1">
        <v>11.019</v>
      </c>
      <c r="AR3555" s="1">
        <v>4.431</v>
      </c>
      <c r="AS3555" s="1">
        <v>44.647</v>
      </c>
      <c r="AT3555" s="1">
        <v>1996.994</v>
      </c>
      <c r="AU3555" s="1">
        <v>8.81</v>
      </c>
      <c r="AV3555" s="1">
        <v>10120.215</v>
      </c>
      <c r="AW3555" s="1">
        <v>10.485</v>
      </c>
      <c r="AX3555" s="1">
        <v>4.72</v>
      </c>
      <c r="AY3555" s="1">
        <v>11274.905</v>
      </c>
      <c r="AZ3555" s="1">
        <v>49.741</v>
      </c>
      <c r="BA3555" s="1">
        <v>20.137</v>
      </c>
      <c r="BB3555" s="1">
        <v>18.85</v>
      </c>
      <c r="BC3555" s="1">
        <v>8.71</v>
      </c>
      <c r="BD3555" s="1">
        <v>-8.817</v>
      </c>
      <c r="BE3555" s="1">
        <v>-6.042</v>
      </c>
      <c r="BF3555" s="1">
        <v>59.012</v>
      </c>
      <c r="BG3555" s="1">
        <v>5138.688</v>
      </c>
      <c r="BH3555" s="1">
        <v>22.67</v>
      </c>
      <c r="BI3555" s="1">
        <v>13376.455</v>
      </c>
      <c r="BJ3555" s="1">
        <v>51.817</v>
      </c>
      <c r="BK3555" s="1">
        <v>24.916</v>
      </c>
      <c r="BL3555" s="1">
        <v>-5.367</v>
      </c>
      <c r="BM3555" s="1">
        <v>-4.959</v>
      </c>
      <c r="BN3555" s="1">
        <v>86.914</v>
      </c>
      <c r="BO3555" s="1">
        <v>7113.014</v>
      </c>
      <c r="BP3555" s="1">
        <v>31.38</v>
      </c>
      <c r="BQ3555" s="1">
        <v>19701.182</v>
      </c>
      <c r="BR3555" s="1">
        <v>71.726</v>
      </c>
      <c r="BS3555" s="1">
        <v>36.696</v>
      </c>
      <c r="BT3555" s="1">
        <v>0.0</v>
      </c>
      <c r="BU3555" s="1">
        <v>0.0</v>
      </c>
      <c r="BW3555" s="1">
        <v>0.0</v>
      </c>
      <c r="BX3555" s="1">
        <v>0.0</v>
      </c>
      <c r="BY3555" s="1">
        <v>0.0</v>
      </c>
      <c r="BZ3555" s="1">
        <v>0.0</v>
      </c>
      <c r="CA3555" s="1">
        <v>0.0</v>
      </c>
      <c r="CB3555" s="1">
        <v>0.0</v>
      </c>
      <c r="CC3555" s="1">
        <v>0.0</v>
      </c>
      <c r="CD3555" s="1">
        <v>-1.25</v>
      </c>
      <c r="CE3555" s="1">
        <v>-1.076</v>
      </c>
      <c r="CF3555" s="1">
        <v>85.015</v>
      </c>
      <c r="CG3555" s="1">
        <v>140.538</v>
      </c>
      <c r="CH3555" s="1">
        <v>0.62</v>
      </c>
      <c r="CI3555" s="1">
        <v>19270.717</v>
      </c>
      <c r="CJ3555" s="1">
        <v>-8.547</v>
      </c>
      <c r="CK3555" s="1">
        <v>-2.434</v>
      </c>
      <c r="CL3555" s="1">
        <v>5902.621</v>
      </c>
      <c r="CM3555" s="1">
        <v>26.04</v>
      </c>
      <c r="CN3555" s="1">
        <v>1.417</v>
      </c>
      <c r="CO3555" s="1">
        <v>35.894</v>
      </c>
      <c r="CP3555" s="1">
        <v>22.458</v>
      </c>
      <c r="CQ3555" s="1">
        <v>6.65</v>
      </c>
      <c r="CR3555" s="1">
        <v>5.85</v>
      </c>
      <c r="CS3555" s="1">
        <v>3.594</v>
      </c>
      <c r="CT3555" s="1">
        <v>0.779</v>
      </c>
      <c r="CU3555" s="1">
        <v>1507.379</v>
      </c>
      <c r="CV3555" s="1">
        <v>1326.04</v>
      </c>
      <c r="CW3555" s="1">
        <v>5090.717</v>
      </c>
      <c r="CX3555" s="1">
        <v>15.2</v>
      </c>
      <c r="CY3555" s="1">
        <v>13.371</v>
      </c>
      <c r="CZ3555" s="1">
        <v>9.482</v>
      </c>
      <c r="DA3555" s="1">
        <v>9916.965</v>
      </c>
      <c r="DB3555" s="1">
        <v>237.851</v>
      </c>
      <c r="DC3555" s="1">
        <v>-5.367</v>
      </c>
      <c r="DD3555" s="1">
        <v>-4.959</v>
      </c>
      <c r="DE3555" s="1">
        <v>86.914</v>
      </c>
      <c r="DF3555" s="1">
        <v>7113.014</v>
      </c>
      <c r="DG3555" s="1">
        <v>31.38</v>
      </c>
      <c r="DH3555" s="1">
        <v>19701.182</v>
      </c>
      <c r="DI3555" s="1">
        <v>71.726</v>
      </c>
      <c r="DJ3555" s="1">
        <v>36.696</v>
      </c>
      <c r="DK3555" s="1">
        <v>16.867</v>
      </c>
      <c r="DL3555" s="1">
        <v>0.002</v>
      </c>
      <c r="DM3555" s="1">
        <v>0.012</v>
      </c>
      <c r="DN3555" s="1">
        <v>0.0</v>
      </c>
      <c r="DO3555" s="1">
        <v>0.0</v>
      </c>
      <c r="DP3555" s="1">
        <v>2.818</v>
      </c>
      <c r="DQ3555" s="1">
        <v>0.0</v>
      </c>
      <c r="DR3555" s="1">
        <v>0.005</v>
      </c>
      <c r="DS3555" s="1">
        <v>6.232</v>
      </c>
      <c r="DT3555" s="1">
        <v>0.288</v>
      </c>
      <c r="DU3555" s="1">
        <v>5.359</v>
      </c>
      <c r="DV3555" s="1">
        <v>466.947</v>
      </c>
      <c r="DW3555" s="1">
        <v>2.06</v>
      </c>
      <c r="DX3555" s="1">
        <v>1214.687</v>
      </c>
      <c r="DY3555" s="1">
        <v>4.709</v>
      </c>
      <c r="DZ3555" s="1">
        <v>2.263</v>
      </c>
    </row>
    <row r="3556">
      <c r="A3556" s="1" t="s">
        <v>409</v>
      </c>
      <c r="B3556" s="1">
        <v>2013.0</v>
      </c>
      <c r="C3556" s="1" t="s">
        <v>410</v>
      </c>
      <c r="D3556" s="1">
        <v>4453817.0</v>
      </c>
      <c r="E3556" s="1">
        <v>1.49512486912E11</v>
      </c>
      <c r="F3556" s="1">
        <v>-64.332</v>
      </c>
      <c r="G3556" s="1">
        <v>-0.047</v>
      </c>
      <c r="H3556" s="1">
        <v>5.831</v>
      </c>
      <c r="I3556" s="1">
        <v>0.026</v>
      </c>
      <c r="J3556" s="1">
        <v>179.621</v>
      </c>
      <c r="K3556" s="1">
        <v>0.8</v>
      </c>
      <c r="L3556" s="1">
        <v>1.874</v>
      </c>
      <c r="M3556" s="1">
        <v>0.011</v>
      </c>
      <c r="N3556" s="1">
        <v>177.518</v>
      </c>
      <c r="O3556" s="1">
        <v>-11.812</v>
      </c>
      <c r="P3556" s="1">
        <v>-2.395</v>
      </c>
      <c r="Q3556" s="1">
        <v>4013.974</v>
      </c>
      <c r="R3556" s="1">
        <v>17.878</v>
      </c>
      <c r="S3556" s="1">
        <v>392.921</v>
      </c>
      <c r="T3556" s="1">
        <v>1.75</v>
      </c>
      <c r="U3556" s="1">
        <v>-5.1</v>
      </c>
      <c r="V3556" s="1">
        <v>-1.802</v>
      </c>
      <c r="W3556" s="1">
        <v>7527.857</v>
      </c>
      <c r="X3556" s="1">
        <v>33.528</v>
      </c>
      <c r="Y3556" s="1">
        <v>4.098</v>
      </c>
      <c r="Z3556" s="1">
        <v>7.487</v>
      </c>
      <c r="AA3556" s="1">
        <v>42.7</v>
      </c>
      <c r="AB3556" s="1">
        <v>9587.282</v>
      </c>
      <c r="AC3556" s="1">
        <v>42.7</v>
      </c>
      <c r="AD3556" s="1">
        <v>23.374</v>
      </c>
      <c r="AE3556" s="1">
        <v>0.724</v>
      </c>
      <c r="AF3556" s="1">
        <v>1.722</v>
      </c>
      <c r="AG3556" s="1">
        <v>53790.43</v>
      </c>
      <c r="AH3556" s="1">
        <v>1.602</v>
      </c>
      <c r="AI3556" s="1">
        <v>0.697</v>
      </c>
      <c r="AJ3556" s="1">
        <v>1.045</v>
      </c>
      <c r="AK3556" s="1">
        <v>2474.282</v>
      </c>
      <c r="AL3556" s="1">
        <v>11.02</v>
      </c>
      <c r="AM3556" s="1">
        <v>33898.773</v>
      </c>
      <c r="AN3556" s="1">
        <v>150.979</v>
      </c>
      <c r="AO3556" s="1">
        <v>25.808</v>
      </c>
      <c r="AP3556" s="1">
        <v>63.231</v>
      </c>
      <c r="AQ3556" s="1">
        <v>5.416</v>
      </c>
      <c r="AR3556" s="1">
        <v>2.418</v>
      </c>
      <c r="AS3556" s="1">
        <v>47.065</v>
      </c>
      <c r="AT3556" s="1">
        <v>1937.664</v>
      </c>
      <c r="AU3556" s="1">
        <v>8.63</v>
      </c>
      <c r="AV3556" s="1">
        <v>10567.317</v>
      </c>
      <c r="AW3556" s="1">
        <v>4.616</v>
      </c>
      <c r="AX3556" s="1">
        <v>2.296</v>
      </c>
      <c r="AY3556" s="1">
        <v>11683.671</v>
      </c>
      <c r="AZ3556" s="1">
        <v>52.037</v>
      </c>
      <c r="BA3556" s="1">
        <v>20.211</v>
      </c>
      <c r="BB3556" s="1">
        <v>19.711</v>
      </c>
      <c r="BC3556" s="1">
        <v>7.58</v>
      </c>
      <c r="BD3556" s="1">
        <v>0.578</v>
      </c>
      <c r="BE3556" s="1">
        <v>-0.114</v>
      </c>
      <c r="BF3556" s="1">
        <v>58.898</v>
      </c>
      <c r="BG3556" s="1">
        <v>5119.204</v>
      </c>
      <c r="BH3556" s="1">
        <v>22.8</v>
      </c>
      <c r="BI3556" s="1">
        <v>13224.138</v>
      </c>
      <c r="BJ3556" s="1">
        <v>53.396</v>
      </c>
      <c r="BK3556" s="1">
        <v>24.667</v>
      </c>
      <c r="BL3556" s="1">
        <v>1.308</v>
      </c>
      <c r="BM3556" s="1">
        <v>0.88</v>
      </c>
      <c r="BN3556" s="1">
        <v>87.794</v>
      </c>
      <c r="BO3556" s="1">
        <v>7113.0</v>
      </c>
      <c r="BP3556" s="1">
        <v>31.68</v>
      </c>
      <c r="BQ3556" s="1">
        <v>19712.107</v>
      </c>
      <c r="BR3556" s="1">
        <v>74.192</v>
      </c>
      <c r="BS3556" s="1">
        <v>36.769</v>
      </c>
      <c r="BT3556" s="1">
        <v>0.0</v>
      </c>
      <c r="BU3556" s="1">
        <v>0.0</v>
      </c>
      <c r="BW3556" s="1">
        <v>0.0</v>
      </c>
      <c r="BX3556" s="1">
        <v>0.0</v>
      </c>
      <c r="BY3556" s="1">
        <v>0.0</v>
      </c>
      <c r="BZ3556" s="1">
        <v>0.0</v>
      </c>
      <c r="CA3556" s="1">
        <v>0.0</v>
      </c>
      <c r="CB3556" s="1">
        <v>0.0</v>
      </c>
      <c r="CC3556" s="1">
        <v>0.0</v>
      </c>
      <c r="CD3556" s="1">
        <v>1.201</v>
      </c>
      <c r="CE3556" s="1">
        <v>1.021</v>
      </c>
      <c r="CF3556" s="1">
        <v>86.037</v>
      </c>
      <c r="CG3556" s="1">
        <v>143.697</v>
      </c>
      <c r="CH3556" s="1">
        <v>0.64</v>
      </c>
      <c r="CI3556" s="1">
        <v>19317.48</v>
      </c>
      <c r="CJ3556" s="1">
        <v>-14.401</v>
      </c>
      <c r="CK3556" s="1">
        <v>-3.75</v>
      </c>
      <c r="CL3556" s="1">
        <v>5004.739</v>
      </c>
      <c r="CM3556" s="1">
        <v>22.29</v>
      </c>
      <c r="CN3556" s="1">
        <v>1.499</v>
      </c>
      <c r="CO3556" s="1">
        <v>36.033</v>
      </c>
      <c r="CP3556" s="1">
        <v>23.682</v>
      </c>
      <c r="CQ3556" s="1">
        <v>6.87</v>
      </c>
      <c r="CR3556" s="1">
        <v>6.07</v>
      </c>
      <c r="CS3556" s="1">
        <v>5.449</v>
      </c>
      <c r="CT3556" s="1">
        <v>1.224</v>
      </c>
      <c r="CU3556" s="1">
        <v>1542.497</v>
      </c>
      <c r="CV3556" s="1">
        <v>1362.876</v>
      </c>
      <c r="CW3556" s="1">
        <v>5317.258</v>
      </c>
      <c r="CX3556" s="1">
        <v>16.089</v>
      </c>
      <c r="CY3556" s="1">
        <v>14.215</v>
      </c>
      <c r="CZ3556" s="1">
        <v>9.918</v>
      </c>
      <c r="DA3556" s="1">
        <v>9587.282</v>
      </c>
      <c r="DB3556" s="1">
        <v>239.573</v>
      </c>
      <c r="DC3556" s="1">
        <v>1.308</v>
      </c>
      <c r="DD3556" s="1">
        <v>0.88</v>
      </c>
      <c r="DE3556" s="1">
        <v>87.794</v>
      </c>
      <c r="DF3556" s="1">
        <v>7113.0</v>
      </c>
      <c r="DG3556" s="1">
        <v>31.68</v>
      </c>
      <c r="DH3556" s="1">
        <v>19712.107</v>
      </c>
      <c r="DI3556" s="1">
        <v>74.192</v>
      </c>
      <c r="DJ3556" s="1">
        <v>36.769</v>
      </c>
      <c r="DK3556" s="1">
        <v>38.96</v>
      </c>
      <c r="DL3556" s="1">
        <v>0.005</v>
      </c>
      <c r="DM3556" s="1">
        <v>0.017</v>
      </c>
      <c r="DN3556" s="1">
        <v>2.245</v>
      </c>
      <c r="DO3556" s="1">
        <v>0.01</v>
      </c>
      <c r="DP3556" s="1">
        <v>3.849</v>
      </c>
      <c r="DQ3556" s="1">
        <v>0.023</v>
      </c>
      <c r="DR3556" s="1">
        <v>0.007</v>
      </c>
      <c r="DS3556" s="1">
        <v>-2.757</v>
      </c>
      <c r="DT3556" s="1">
        <v>-0.188</v>
      </c>
      <c r="DU3556" s="1">
        <v>5.171</v>
      </c>
      <c r="DV3556" s="1">
        <v>449.053</v>
      </c>
      <c r="DW3556" s="1">
        <v>2.0</v>
      </c>
      <c r="DX3556" s="1">
        <v>1161.032</v>
      </c>
      <c r="DY3556" s="1">
        <v>4.684</v>
      </c>
      <c r="DZ3556" s="1">
        <v>2.166</v>
      </c>
    </row>
    <row r="3557">
      <c r="A3557" s="1" t="s">
        <v>409</v>
      </c>
      <c r="B3557" s="1">
        <v>2014.0</v>
      </c>
      <c r="C3557" s="1" t="s">
        <v>410</v>
      </c>
      <c r="D3557" s="1">
        <v>4522923.0</v>
      </c>
      <c r="E3557" s="1">
        <v>1.54423001088E11</v>
      </c>
      <c r="F3557" s="1">
        <v>18.921</v>
      </c>
      <c r="G3557" s="1">
        <v>0.005</v>
      </c>
      <c r="H3557" s="1">
        <v>6.829</v>
      </c>
      <c r="I3557" s="1">
        <v>0.031</v>
      </c>
      <c r="J3557" s="1">
        <v>176.877</v>
      </c>
      <c r="K3557" s="1">
        <v>0.8</v>
      </c>
      <c r="L3557" s="1">
        <v>1.864</v>
      </c>
      <c r="M3557" s="1">
        <v>0.012</v>
      </c>
      <c r="N3557" s="1">
        <v>148.882</v>
      </c>
      <c r="O3557" s="1">
        <v>-7.65</v>
      </c>
      <c r="P3557" s="1">
        <v>-1.368</v>
      </c>
      <c r="Q3557" s="1">
        <v>3650.269</v>
      </c>
      <c r="R3557" s="1">
        <v>16.51</v>
      </c>
      <c r="S3557" s="1">
        <v>296.269</v>
      </c>
      <c r="T3557" s="1">
        <v>1.34</v>
      </c>
      <c r="U3557" s="1">
        <v>-14.408</v>
      </c>
      <c r="V3557" s="1">
        <v>-4.831</v>
      </c>
      <c r="W3557" s="1">
        <v>6344.789</v>
      </c>
      <c r="X3557" s="1">
        <v>28.697</v>
      </c>
      <c r="Y3557" s="1">
        <v>3.122</v>
      </c>
      <c r="Z3557" s="1">
        <v>6.598</v>
      </c>
      <c r="AA3557" s="1">
        <v>42.92</v>
      </c>
      <c r="AB3557" s="1">
        <v>9489.438</v>
      </c>
      <c r="AC3557" s="1">
        <v>42.92</v>
      </c>
      <c r="AD3557" s="1">
        <v>22.531</v>
      </c>
      <c r="AE3557" s="1">
        <v>4.634</v>
      </c>
      <c r="AF3557" s="1">
        <v>11.102</v>
      </c>
      <c r="AG3557" s="1">
        <v>55423.203</v>
      </c>
      <c r="AH3557" s="1">
        <v>1.623</v>
      </c>
      <c r="AI3557" s="1">
        <v>3.666</v>
      </c>
      <c r="AJ3557" s="1">
        <v>5.535</v>
      </c>
      <c r="AK3557" s="1">
        <v>1983.231</v>
      </c>
      <c r="AL3557" s="1">
        <v>8.97</v>
      </c>
      <c r="AM3557" s="1">
        <v>34604.691</v>
      </c>
      <c r="AN3557" s="1">
        <v>156.514</v>
      </c>
      <c r="AO3557" s="1">
        <v>20.899</v>
      </c>
      <c r="AP3557" s="1">
        <v>62.548</v>
      </c>
      <c r="AQ3557" s="1">
        <v>11.101</v>
      </c>
      <c r="AR3557" s="1">
        <v>5.225</v>
      </c>
      <c r="AS3557" s="1">
        <v>52.29</v>
      </c>
      <c r="AT3557" s="1">
        <v>1547.672</v>
      </c>
      <c r="AU3557" s="1">
        <v>7.0</v>
      </c>
      <c r="AV3557" s="1">
        <v>11561.059</v>
      </c>
      <c r="AW3557" s="1">
        <v>9.009</v>
      </c>
      <c r="AX3557" s="1">
        <v>4.688</v>
      </c>
      <c r="AY3557" s="1">
        <v>12541.654</v>
      </c>
      <c r="AZ3557" s="1">
        <v>56.725</v>
      </c>
      <c r="BA3557" s="1">
        <v>16.309</v>
      </c>
      <c r="BB3557" s="1">
        <v>20.897</v>
      </c>
      <c r="BC3557" s="1">
        <v>6.39</v>
      </c>
      <c r="BD3557" s="1">
        <v>5.597</v>
      </c>
      <c r="BE3557" s="1">
        <v>2.98</v>
      </c>
      <c r="BF3557" s="1">
        <v>61.878</v>
      </c>
      <c r="BG3557" s="1">
        <v>5321.78</v>
      </c>
      <c r="BH3557" s="1">
        <v>24.07</v>
      </c>
      <c r="BI3557" s="1">
        <v>13680.979</v>
      </c>
      <c r="BJ3557" s="1">
        <v>56.081</v>
      </c>
      <c r="BK3557" s="1">
        <v>24.728</v>
      </c>
      <c r="BL3557" s="1">
        <v>6.981</v>
      </c>
      <c r="BM3557" s="1">
        <v>5.923</v>
      </c>
      <c r="BN3557" s="1">
        <v>93.718</v>
      </c>
      <c r="BO3557" s="1">
        <v>7506.208</v>
      </c>
      <c r="BP3557" s="1">
        <v>33.95</v>
      </c>
      <c r="BQ3557" s="1">
        <v>20720.568</v>
      </c>
      <c r="BR3557" s="1">
        <v>79.101</v>
      </c>
      <c r="BS3557" s="1">
        <v>37.452</v>
      </c>
      <c r="BT3557" s="1">
        <v>0.0</v>
      </c>
      <c r="BU3557" s="1">
        <v>0.0</v>
      </c>
      <c r="BW3557" s="1">
        <v>0.0</v>
      </c>
      <c r="BX3557" s="1">
        <v>0.0</v>
      </c>
      <c r="BY3557" s="1">
        <v>0.0</v>
      </c>
      <c r="BZ3557" s="1">
        <v>0.0</v>
      </c>
      <c r="CA3557" s="1">
        <v>0.0</v>
      </c>
      <c r="CB3557" s="1">
        <v>0.0</v>
      </c>
      <c r="CC3557" s="1">
        <v>0.0</v>
      </c>
      <c r="CD3557" s="1">
        <v>1.951</v>
      </c>
      <c r="CE3557" s="1">
        <v>1.678</v>
      </c>
      <c r="CF3557" s="1">
        <v>87.715</v>
      </c>
      <c r="CG3557" s="1">
        <v>139.29</v>
      </c>
      <c r="CH3557" s="1">
        <v>0.63</v>
      </c>
      <c r="CI3557" s="1">
        <v>19393.365</v>
      </c>
      <c r="CJ3557" s="1">
        <v>17.007</v>
      </c>
      <c r="CK3557" s="1">
        <v>3.791</v>
      </c>
      <c r="CL3557" s="1">
        <v>5766.444</v>
      </c>
      <c r="CM3557" s="1">
        <v>26.081</v>
      </c>
      <c r="CN3557" s="1">
        <v>1.468</v>
      </c>
      <c r="CO3557" s="1">
        <v>35.053</v>
      </c>
      <c r="CP3557" s="1">
        <v>26.135</v>
      </c>
      <c r="CQ3557" s="1">
        <v>7.67</v>
      </c>
      <c r="CR3557" s="1">
        <v>6.87</v>
      </c>
      <c r="CS3557" s="1">
        <v>10.358</v>
      </c>
      <c r="CT3557" s="1">
        <v>2.453</v>
      </c>
      <c r="CU3557" s="1">
        <v>1695.806</v>
      </c>
      <c r="CV3557" s="1">
        <v>1518.929</v>
      </c>
      <c r="CW3557" s="1">
        <v>5778.352</v>
      </c>
      <c r="CX3557" s="1">
        <v>17.87</v>
      </c>
      <c r="CY3557" s="1">
        <v>16.007</v>
      </c>
      <c r="CZ3557" s="1">
        <v>10.444</v>
      </c>
      <c r="DA3557" s="1">
        <v>9489.438</v>
      </c>
      <c r="DB3557" s="1">
        <v>250.675</v>
      </c>
      <c r="DC3557" s="1">
        <v>6.981</v>
      </c>
      <c r="DD3557" s="1">
        <v>5.923</v>
      </c>
      <c r="DE3557" s="1">
        <v>93.718</v>
      </c>
      <c r="DF3557" s="1">
        <v>7506.208</v>
      </c>
      <c r="DG3557" s="1">
        <v>33.95</v>
      </c>
      <c r="DH3557" s="1">
        <v>20720.568</v>
      </c>
      <c r="DI3557" s="1">
        <v>79.101</v>
      </c>
      <c r="DJ3557" s="1">
        <v>37.452</v>
      </c>
      <c r="DK3557" s="1">
        <v>180.481</v>
      </c>
      <c r="DL3557" s="1">
        <v>0.031</v>
      </c>
      <c r="DM3557" s="1">
        <v>0.048</v>
      </c>
      <c r="DN3557" s="1">
        <v>4.422</v>
      </c>
      <c r="DO3557" s="1">
        <v>0.02</v>
      </c>
      <c r="DP3557" s="1">
        <v>10.575</v>
      </c>
      <c r="DQ3557" s="1">
        <v>0.047</v>
      </c>
      <c r="DR3557" s="1">
        <v>0.019</v>
      </c>
      <c r="DS3557" s="1">
        <v>9.35</v>
      </c>
      <c r="DT3557" s="1">
        <v>0.455</v>
      </c>
      <c r="DU3557" s="1">
        <v>5.626</v>
      </c>
      <c r="DV3557" s="1">
        <v>484.2</v>
      </c>
      <c r="DW3557" s="1">
        <v>2.19</v>
      </c>
      <c r="DX3557" s="1">
        <v>1243.834</v>
      </c>
      <c r="DY3557" s="1">
        <v>5.103</v>
      </c>
      <c r="DZ3557" s="1">
        <v>2.248</v>
      </c>
    </row>
    <row r="3558">
      <c r="A3558" s="1" t="s">
        <v>409</v>
      </c>
      <c r="B3558" s="1">
        <v>2015.0</v>
      </c>
      <c r="C3558" s="1" t="s">
        <v>410</v>
      </c>
      <c r="D3558" s="1">
        <v>4613988.0</v>
      </c>
      <c r="E3558" s="1">
        <v>1.60782204928E11</v>
      </c>
      <c r="F3558" s="1">
        <v>-0.357</v>
      </c>
      <c r="G3558" s="1">
        <v>0.0</v>
      </c>
      <c r="H3558" s="1">
        <v>6.67</v>
      </c>
      <c r="I3558" s="1">
        <v>0.031</v>
      </c>
      <c r="J3558" s="1">
        <v>177.72</v>
      </c>
      <c r="K3558" s="1">
        <v>0.82</v>
      </c>
      <c r="L3558" s="1">
        <v>1.882</v>
      </c>
      <c r="M3558" s="1">
        <v>0.012</v>
      </c>
      <c r="N3558" s="1">
        <v>143.218</v>
      </c>
      <c r="O3558" s="1">
        <v>0.991</v>
      </c>
      <c r="P3558" s="1">
        <v>0.164</v>
      </c>
      <c r="Q3558" s="1">
        <v>3613.68</v>
      </c>
      <c r="R3558" s="1">
        <v>16.673</v>
      </c>
      <c r="S3558" s="1">
        <v>266.581</v>
      </c>
      <c r="T3558" s="1">
        <v>1.23</v>
      </c>
      <c r="U3558" s="1">
        <v>-17.391</v>
      </c>
      <c r="V3558" s="1">
        <v>-4.991</v>
      </c>
      <c r="W3558" s="1">
        <v>5137.899</v>
      </c>
      <c r="X3558" s="1">
        <v>23.706</v>
      </c>
      <c r="Y3558" s="1">
        <v>2.823</v>
      </c>
      <c r="Z3558" s="1">
        <v>6.61</v>
      </c>
      <c r="AA3558" s="1">
        <v>43.57</v>
      </c>
      <c r="AB3558" s="1">
        <v>9443.024</v>
      </c>
      <c r="AC3558" s="1">
        <v>43.57</v>
      </c>
      <c r="AD3558" s="1">
        <v>22.818</v>
      </c>
      <c r="AE3558" s="1">
        <v>0.615</v>
      </c>
      <c r="AF3558" s="1">
        <v>1.542</v>
      </c>
      <c r="AG3558" s="1">
        <v>54663.621</v>
      </c>
      <c r="AH3558" s="1">
        <v>1.569</v>
      </c>
      <c r="AI3558" s="1">
        <v>-0.315</v>
      </c>
      <c r="AJ3558" s="1">
        <v>-0.493</v>
      </c>
      <c r="AK3558" s="1">
        <v>1881.236</v>
      </c>
      <c r="AL3558" s="1">
        <v>8.68</v>
      </c>
      <c r="AM3558" s="1">
        <v>33814.91</v>
      </c>
      <c r="AN3558" s="1">
        <v>156.022</v>
      </c>
      <c r="AO3558" s="1">
        <v>19.922</v>
      </c>
      <c r="AP3558" s="1">
        <v>61.857</v>
      </c>
      <c r="AQ3558" s="1">
        <v>-8.168</v>
      </c>
      <c r="AR3558" s="1">
        <v>-4.271</v>
      </c>
      <c r="AS3558" s="1">
        <v>48.019</v>
      </c>
      <c r="AT3558" s="1">
        <v>1473.779</v>
      </c>
      <c r="AU3558" s="1">
        <v>6.8</v>
      </c>
      <c r="AV3558" s="1">
        <v>10407.245</v>
      </c>
      <c r="AW3558" s="1">
        <v>-7.802</v>
      </c>
      <c r="AX3558" s="1">
        <v>-4.426</v>
      </c>
      <c r="AY3558" s="1">
        <v>11334.928</v>
      </c>
      <c r="AZ3558" s="1">
        <v>52.299</v>
      </c>
      <c r="BA3558" s="1">
        <v>15.607</v>
      </c>
      <c r="BB3558" s="1">
        <v>19.038</v>
      </c>
      <c r="BC3558" s="1">
        <v>6.24</v>
      </c>
      <c r="BD3558" s="1">
        <v>0.871</v>
      </c>
      <c r="BE3558" s="1">
        <v>0.223</v>
      </c>
      <c r="BF3558" s="1">
        <v>62.101</v>
      </c>
      <c r="BG3558" s="1">
        <v>5262.259</v>
      </c>
      <c r="BH3558" s="1">
        <v>24.28</v>
      </c>
      <c r="BI3558" s="1">
        <v>13459.317</v>
      </c>
      <c r="BJ3558" s="1">
        <v>55.726</v>
      </c>
      <c r="BK3558" s="1">
        <v>24.621</v>
      </c>
      <c r="BL3558" s="1">
        <v>2.802</v>
      </c>
      <c r="BM3558" s="1">
        <v>2.491</v>
      </c>
      <c r="BN3558" s="1">
        <v>96.208</v>
      </c>
      <c r="BO3558" s="1">
        <v>7561.788</v>
      </c>
      <c r="BP3558" s="1">
        <v>34.89</v>
      </c>
      <c r="BQ3558" s="1">
        <v>20851.455</v>
      </c>
      <c r="BR3558" s="1">
        <v>80.078</v>
      </c>
      <c r="BS3558" s="1">
        <v>38.143</v>
      </c>
      <c r="BT3558" s="1">
        <v>0.0</v>
      </c>
      <c r="BU3558" s="1">
        <v>0.0</v>
      </c>
      <c r="BW3558" s="1">
        <v>0.0</v>
      </c>
      <c r="BX3558" s="1">
        <v>0.0</v>
      </c>
      <c r="BY3558" s="1">
        <v>0.0</v>
      </c>
      <c r="BZ3558" s="1">
        <v>0.0</v>
      </c>
      <c r="CA3558" s="1">
        <v>0.0</v>
      </c>
      <c r="CB3558" s="1">
        <v>0.0</v>
      </c>
      <c r="CC3558" s="1">
        <v>0.0</v>
      </c>
      <c r="CD3558" s="1">
        <v>4.121</v>
      </c>
      <c r="CE3558" s="1">
        <v>3.615</v>
      </c>
      <c r="CF3558" s="1">
        <v>91.329</v>
      </c>
      <c r="CG3558" s="1">
        <v>140.876</v>
      </c>
      <c r="CH3558" s="1">
        <v>0.65</v>
      </c>
      <c r="CI3558" s="1">
        <v>19793.982</v>
      </c>
      <c r="CJ3558" s="1">
        <v>2.255</v>
      </c>
      <c r="CK3558" s="1">
        <v>0.588</v>
      </c>
      <c r="CL3558" s="1">
        <v>5780.121</v>
      </c>
      <c r="CM3558" s="1">
        <v>26.669</v>
      </c>
      <c r="CN3558" s="1">
        <v>1.492</v>
      </c>
      <c r="CO3558" s="1">
        <v>36.209</v>
      </c>
      <c r="CP3558" s="1">
        <v>27.998</v>
      </c>
      <c r="CQ3558" s="1">
        <v>8.23</v>
      </c>
      <c r="CR3558" s="1">
        <v>7.41</v>
      </c>
      <c r="CS3558" s="1">
        <v>7.129</v>
      </c>
      <c r="CT3558" s="1">
        <v>1.863</v>
      </c>
      <c r="CU3558" s="1">
        <v>1783.706</v>
      </c>
      <c r="CV3558" s="1">
        <v>1605.986</v>
      </c>
      <c r="CW3558" s="1">
        <v>6068.087</v>
      </c>
      <c r="CX3558" s="1">
        <v>18.889</v>
      </c>
      <c r="CY3558" s="1">
        <v>17.007</v>
      </c>
      <c r="CZ3558" s="1">
        <v>11.1</v>
      </c>
      <c r="DA3558" s="1">
        <v>9443.024</v>
      </c>
      <c r="DB3558" s="1">
        <v>252.217</v>
      </c>
      <c r="DC3558" s="1">
        <v>2.802</v>
      </c>
      <c r="DD3558" s="1">
        <v>2.491</v>
      </c>
      <c r="DE3558" s="1">
        <v>96.208</v>
      </c>
      <c r="DF3558" s="1">
        <v>7561.788</v>
      </c>
      <c r="DG3558" s="1">
        <v>34.89</v>
      </c>
      <c r="DH3558" s="1">
        <v>20851.455</v>
      </c>
      <c r="DI3558" s="1">
        <v>80.078</v>
      </c>
      <c r="DJ3558" s="1">
        <v>38.143</v>
      </c>
      <c r="DK3558" s="1">
        <v>95.933</v>
      </c>
      <c r="DL3558" s="1">
        <v>0.045</v>
      </c>
      <c r="DM3558" s="1">
        <v>0.093</v>
      </c>
      <c r="DN3558" s="1">
        <v>8.669</v>
      </c>
      <c r="DO3558" s="1">
        <v>0.04</v>
      </c>
      <c r="DP3558" s="1">
        <v>20.209</v>
      </c>
      <c r="DQ3558" s="1">
        <v>0.092</v>
      </c>
      <c r="DR3558" s="1">
        <v>0.037</v>
      </c>
      <c r="DS3558" s="1">
        <v>6.929</v>
      </c>
      <c r="DT3558" s="1">
        <v>0.359</v>
      </c>
      <c r="DU3558" s="1">
        <v>5.985</v>
      </c>
      <c r="DV3558" s="1">
        <v>507.153</v>
      </c>
      <c r="DW3558" s="1">
        <v>2.34</v>
      </c>
      <c r="DX3558" s="1">
        <v>1297.173</v>
      </c>
      <c r="DY3558" s="1">
        <v>5.371</v>
      </c>
      <c r="DZ3558" s="1">
        <v>2.373</v>
      </c>
    </row>
    <row r="3559">
      <c r="A3559" s="1" t="s">
        <v>409</v>
      </c>
      <c r="B3559" s="1">
        <v>2016.0</v>
      </c>
      <c r="C3559" s="1" t="s">
        <v>410</v>
      </c>
      <c r="D3559" s="1">
        <v>4714729.0</v>
      </c>
      <c r="E3559" s="1">
        <v>1.67418118144E11</v>
      </c>
      <c r="F3559" s="1">
        <v>11.422</v>
      </c>
      <c r="G3559" s="1">
        <v>0.004</v>
      </c>
      <c r="H3559" s="1">
        <v>7.273</v>
      </c>
      <c r="I3559" s="1">
        <v>0.034</v>
      </c>
      <c r="J3559" s="1">
        <v>171.802</v>
      </c>
      <c r="K3559" s="1">
        <v>0.81</v>
      </c>
      <c r="L3559" s="1">
        <v>1.877</v>
      </c>
      <c r="M3559" s="1">
        <v>0.013</v>
      </c>
      <c r="N3559" s="1">
        <v>114.716</v>
      </c>
      <c r="O3559" s="1">
        <v>-17.257</v>
      </c>
      <c r="P3559" s="1">
        <v>-2.877</v>
      </c>
      <c r="Q3559" s="1">
        <v>2926.178</v>
      </c>
      <c r="R3559" s="1">
        <v>13.796</v>
      </c>
      <c r="S3559" s="1">
        <v>93.325</v>
      </c>
      <c r="T3559" s="1">
        <v>0.44</v>
      </c>
      <c r="U3559" s="1">
        <v>-16.135</v>
      </c>
      <c r="V3559" s="1">
        <v>-3.825</v>
      </c>
      <c r="W3559" s="1">
        <v>4216.811</v>
      </c>
      <c r="X3559" s="1">
        <v>19.881</v>
      </c>
      <c r="Y3559" s="1">
        <v>1.02</v>
      </c>
      <c r="Z3559" s="1">
        <v>5.4</v>
      </c>
      <c r="AA3559" s="1">
        <v>43.15</v>
      </c>
      <c r="AB3559" s="1">
        <v>9152.17</v>
      </c>
      <c r="AC3559" s="1">
        <v>43.15</v>
      </c>
      <c r="AD3559" s="1">
        <v>22.387</v>
      </c>
      <c r="AE3559" s="1">
        <v>1.375</v>
      </c>
      <c r="AF3559" s="1">
        <v>3.467</v>
      </c>
      <c r="AG3559" s="1">
        <v>54230.992</v>
      </c>
      <c r="AH3559" s="1">
        <v>1.527</v>
      </c>
      <c r="AI3559" s="1">
        <v>0.193</v>
      </c>
      <c r="AJ3559" s="1">
        <v>0.301</v>
      </c>
      <c r="AK3559" s="1">
        <v>1433.805</v>
      </c>
      <c r="AL3559" s="1">
        <v>6.76</v>
      </c>
      <c r="AM3559" s="1">
        <v>33156.223</v>
      </c>
      <c r="AN3559" s="1">
        <v>156.323</v>
      </c>
      <c r="AO3559" s="1">
        <v>15.666</v>
      </c>
      <c r="AP3559" s="1">
        <v>61.183</v>
      </c>
      <c r="AQ3559" s="1">
        <v>-0.094</v>
      </c>
      <c r="AR3559" s="1">
        <v>-0.045</v>
      </c>
      <c r="AS3559" s="1">
        <v>47.974</v>
      </c>
      <c r="AT3559" s="1">
        <v>1211.098</v>
      </c>
      <c r="AU3559" s="1">
        <v>5.71</v>
      </c>
      <c r="AV3559" s="1">
        <v>10175.268</v>
      </c>
      <c r="AW3559" s="1">
        <v>2.261</v>
      </c>
      <c r="AX3559" s="1">
        <v>1.182</v>
      </c>
      <c r="AY3559" s="1">
        <v>11343.513</v>
      </c>
      <c r="AZ3559" s="1">
        <v>53.482</v>
      </c>
      <c r="BA3559" s="1">
        <v>13.233</v>
      </c>
      <c r="BB3559" s="1">
        <v>18.776</v>
      </c>
      <c r="BC3559" s="1">
        <v>4.95</v>
      </c>
      <c r="BD3559" s="1">
        <v>5.728</v>
      </c>
      <c r="BE3559" s="1">
        <v>3.062</v>
      </c>
      <c r="BF3559" s="1">
        <v>65.163</v>
      </c>
      <c r="BG3559" s="1">
        <v>5442.519</v>
      </c>
      <c r="BH3559" s="1">
        <v>25.66</v>
      </c>
      <c r="BI3559" s="1">
        <v>13821.248</v>
      </c>
      <c r="BJ3559" s="1">
        <v>59.467</v>
      </c>
      <c r="BK3559" s="1">
        <v>25.504</v>
      </c>
      <c r="BL3559" s="1">
        <v>3.874</v>
      </c>
      <c r="BM3559" s="1">
        <v>2.969</v>
      </c>
      <c r="BN3559" s="1">
        <v>99.178</v>
      </c>
      <c r="BO3559" s="1">
        <v>7718.365</v>
      </c>
      <c r="BP3559" s="1">
        <v>36.39</v>
      </c>
      <c r="BQ3559" s="1">
        <v>21035.734</v>
      </c>
      <c r="BR3559" s="1">
        <v>84.334</v>
      </c>
      <c r="BS3559" s="1">
        <v>38.817</v>
      </c>
      <c r="BT3559" s="1">
        <v>0.0</v>
      </c>
      <c r="BU3559" s="1">
        <v>0.0</v>
      </c>
      <c r="BW3559" s="1">
        <v>0.0</v>
      </c>
      <c r="BX3559" s="1">
        <v>0.0</v>
      </c>
      <c r="BY3559" s="1">
        <v>0.0</v>
      </c>
      <c r="BZ3559" s="1">
        <v>0.0</v>
      </c>
      <c r="CA3559" s="1">
        <v>0.0</v>
      </c>
      <c r="CB3559" s="1">
        <v>0.0</v>
      </c>
      <c r="CC3559" s="1">
        <v>0.0</v>
      </c>
      <c r="CD3559" s="1">
        <v>3.53</v>
      </c>
      <c r="CE3559" s="1">
        <v>3.224</v>
      </c>
      <c r="CF3559" s="1">
        <v>94.553</v>
      </c>
      <c r="CG3559" s="1">
        <v>129.382</v>
      </c>
      <c r="CH3559" s="1">
        <v>0.61</v>
      </c>
      <c r="CI3559" s="1">
        <v>20054.775</v>
      </c>
      <c r="CJ3559" s="1">
        <v>-14.091</v>
      </c>
      <c r="CK3559" s="1">
        <v>-3.758</v>
      </c>
      <c r="CL3559" s="1">
        <v>4859.533</v>
      </c>
      <c r="CM3559" s="1">
        <v>22.911</v>
      </c>
      <c r="CN3559" s="1">
        <v>1.414</v>
      </c>
      <c r="CO3559" s="1">
        <v>37.007</v>
      </c>
      <c r="CP3559" s="1">
        <v>27.956</v>
      </c>
      <c r="CQ3559" s="1">
        <v>8.35</v>
      </c>
      <c r="CR3559" s="1">
        <v>7.54</v>
      </c>
      <c r="CS3559" s="1">
        <v>-0.15</v>
      </c>
      <c r="CT3559" s="1">
        <v>-0.042</v>
      </c>
      <c r="CU3559" s="1">
        <v>1771.046</v>
      </c>
      <c r="CV3559" s="1">
        <v>1599.244</v>
      </c>
      <c r="CW3559" s="1">
        <v>5929.537</v>
      </c>
      <c r="CX3559" s="1">
        <v>19.351</v>
      </c>
      <c r="CY3559" s="1">
        <v>17.474</v>
      </c>
      <c r="CZ3559" s="1">
        <v>10.942</v>
      </c>
      <c r="DA3559" s="1">
        <v>9152.17</v>
      </c>
      <c r="DB3559" s="1">
        <v>255.684</v>
      </c>
      <c r="DC3559" s="1">
        <v>3.874</v>
      </c>
      <c r="DD3559" s="1">
        <v>2.969</v>
      </c>
      <c r="DE3559" s="1">
        <v>99.178</v>
      </c>
      <c r="DF3559" s="1">
        <v>7718.365</v>
      </c>
      <c r="DG3559" s="1">
        <v>36.39</v>
      </c>
      <c r="DH3559" s="1">
        <v>21035.734</v>
      </c>
      <c r="DI3559" s="1">
        <v>84.334</v>
      </c>
      <c r="DJ3559" s="1">
        <v>38.817</v>
      </c>
      <c r="DK3559" s="1">
        <v>54.072</v>
      </c>
      <c r="DL3559" s="1">
        <v>0.049</v>
      </c>
      <c r="DM3559" s="1">
        <v>0.143</v>
      </c>
      <c r="DN3559" s="1">
        <v>12.726</v>
      </c>
      <c r="DO3559" s="1">
        <v>0.06</v>
      </c>
      <c r="DP3559" s="1">
        <v>30.241</v>
      </c>
      <c r="DQ3559" s="1">
        <v>0.139</v>
      </c>
      <c r="DR3559" s="1">
        <v>0.056</v>
      </c>
      <c r="DS3559" s="1">
        <v>-0.988</v>
      </c>
      <c r="DT3559" s="1">
        <v>-0.104</v>
      </c>
      <c r="DU3559" s="1">
        <v>5.881</v>
      </c>
      <c r="DV3559" s="1">
        <v>492.075</v>
      </c>
      <c r="DW3559" s="1">
        <v>2.32</v>
      </c>
      <c r="DX3559" s="1">
        <v>1247.436</v>
      </c>
      <c r="DY3559" s="1">
        <v>5.377</v>
      </c>
      <c r="DZ3559" s="1">
        <v>2.302</v>
      </c>
    </row>
    <row r="3560">
      <c r="A3560" s="1" t="s">
        <v>409</v>
      </c>
      <c r="B3560" s="1">
        <v>2017.0</v>
      </c>
      <c r="C3560" s="1" t="s">
        <v>410</v>
      </c>
      <c r="D3560" s="1">
        <v>4812704.0</v>
      </c>
      <c r="E3560" s="1">
        <v>1.74187921408E11</v>
      </c>
      <c r="F3560" s="1">
        <v>-24.369</v>
      </c>
      <c r="G3560" s="1">
        <v>-0.008</v>
      </c>
      <c r="H3560" s="1">
        <v>5.389</v>
      </c>
      <c r="I3560" s="1">
        <v>0.026</v>
      </c>
      <c r="J3560" s="1">
        <v>166.227</v>
      </c>
      <c r="K3560" s="1">
        <v>0.8</v>
      </c>
      <c r="L3560" s="1">
        <v>1.832</v>
      </c>
      <c r="M3560" s="1">
        <v>0.01</v>
      </c>
      <c r="N3560" s="1">
        <v>131.929</v>
      </c>
      <c r="O3560" s="1">
        <v>5.366</v>
      </c>
      <c r="P3560" s="1">
        <v>0.74</v>
      </c>
      <c r="Q3560" s="1">
        <v>3020.416</v>
      </c>
      <c r="R3560" s="1">
        <v>14.536</v>
      </c>
      <c r="S3560" s="1">
        <v>120.514</v>
      </c>
      <c r="T3560" s="1">
        <v>0.58</v>
      </c>
      <c r="U3560" s="1">
        <v>1.232</v>
      </c>
      <c r="V3560" s="1">
        <v>0.245</v>
      </c>
      <c r="W3560" s="1">
        <v>4181.852</v>
      </c>
      <c r="X3560" s="1">
        <v>20.126</v>
      </c>
      <c r="Y3560" s="1">
        <v>1.328</v>
      </c>
      <c r="Z3560" s="1">
        <v>5.59</v>
      </c>
      <c r="AA3560" s="1">
        <v>43.66</v>
      </c>
      <c r="AB3560" s="1">
        <v>9071.823</v>
      </c>
      <c r="AC3560" s="1">
        <v>43.66</v>
      </c>
      <c r="AD3560" s="1">
        <v>21.929</v>
      </c>
      <c r="AE3560" s="1">
        <v>1.623</v>
      </c>
      <c r="AF3560" s="1">
        <v>4.15</v>
      </c>
      <c r="AG3560" s="1">
        <v>53989.328</v>
      </c>
      <c r="AH3560" s="1">
        <v>1.492</v>
      </c>
      <c r="AI3560" s="1">
        <v>4.661</v>
      </c>
      <c r="AJ3560" s="1">
        <v>7.286</v>
      </c>
      <c r="AK3560" s="1">
        <v>1703.824</v>
      </c>
      <c r="AL3560" s="1">
        <v>8.2</v>
      </c>
      <c r="AM3560" s="1">
        <v>33995.152</v>
      </c>
      <c r="AN3560" s="1">
        <v>163.609</v>
      </c>
      <c r="AO3560" s="1">
        <v>18.781</v>
      </c>
      <c r="AP3560" s="1">
        <v>62.915</v>
      </c>
      <c r="AQ3560" s="1">
        <v>4.059</v>
      </c>
      <c r="AR3560" s="1">
        <v>1.947</v>
      </c>
      <c r="AS3560" s="1">
        <v>49.921</v>
      </c>
      <c r="AT3560" s="1">
        <v>1450.328</v>
      </c>
      <c r="AU3560" s="1">
        <v>6.98</v>
      </c>
      <c r="AV3560" s="1">
        <v>10372.76</v>
      </c>
      <c r="BA3560" s="1">
        <v>15.987</v>
      </c>
      <c r="BB3560" s="1">
        <v>19.197</v>
      </c>
      <c r="BC3560" s="1">
        <v>5.76</v>
      </c>
      <c r="BD3560" s="1">
        <v>-2.927</v>
      </c>
      <c r="BE3560" s="1">
        <v>-2.224</v>
      </c>
      <c r="BF3560" s="1">
        <v>62.94</v>
      </c>
      <c r="BG3560" s="1">
        <v>5180.04</v>
      </c>
      <c r="BH3560" s="1">
        <v>24.93</v>
      </c>
      <c r="BI3560" s="1">
        <v>13077.811</v>
      </c>
      <c r="BJ3560" s="1">
        <v>57.1</v>
      </c>
      <c r="BK3560" s="1">
        <v>24.203</v>
      </c>
      <c r="BL3560" s="1">
        <v>-2.588</v>
      </c>
      <c r="BM3560" s="1">
        <v>-2.737</v>
      </c>
      <c r="BN3560" s="1">
        <v>96.44</v>
      </c>
      <c r="BO3560" s="1">
        <v>7367.999</v>
      </c>
      <c r="BP3560" s="1">
        <v>35.46</v>
      </c>
      <c r="BQ3560" s="1">
        <v>20038.695</v>
      </c>
      <c r="BR3560" s="1">
        <v>81.219</v>
      </c>
      <c r="BS3560" s="1">
        <v>37.085</v>
      </c>
      <c r="BT3560" s="1">
        <v>0.0</v>
      </c>
      <c r="BU3560" s="1">
        <v>0.0</v>
      </c>
      <c r="BW3560" s="1">
        <v>0.0</v>
      </c>
      <c r="BX3560" s="1">
        <v>0.0</v>
      </c>
      <c r="BY3560" s="1">
        <v>0.0</v>
      </c>
      <c r="BZ3560" s="1">
        <v>0.0</v>
      </c>
      <c r="CA3560" s="1">
        <v>0.0</v>
      </c>
      <c r="CB3560" s="1">
        <v>0.0</v>
      </c>
      <c r="CC3560" s="1">
        <v>0.0</v>
      </c>
      <c r="CD3560" s="1">
        <v>4.863</v>
      </c>
      <c r="CE3560" s="1">
        <v>4.598</v>
      </c>
      <c r="CF3560" s="1">
        <v>99.151</v>
      </c>
      <c r="CG3560" s="1">
        <v>132.981</v>
      </c>
      <c r="CH3560" s="1">
        <v>0.64</v>
      </c>
      <c r="CI3560" s="1">
        <v>20601.979</v>
      </c>
      <c r="CN3560" s="1">
        <v>1.466</v>
      </c>
      <c r="CO3560" s="1">
        <v>38.128</v>
      </c>
      <c r="CP3560" s="1">
        <v>28.054</v>
      </c>
      <c r="CQ3560" s="1">
        <v>8.38</v>
      </c>
      <c r="CR3560" s="1">
        <v>7.58</v>
      </c>
      <c r="CS3560" s="1">
        <v>0.351</v>
      </c>
      <c r="CT3560" s="1">
        <v>0.098</v>
      </c>
      <c r="CU3560" s="1">
        <v>1741.225</v>
      </c>
      <c r="CV3560" s="1">
        <v>1574.998</v>
      </c>
      <c r="CW3560" s="1">
        <v>5829.234</v>
      </c>
      <c r="CX3560" s="1">
        <v>19.194</v>
      </c>
      <c r="CY3560" s="1">
        <v>17.361</v>
      </c>
      <c r="CZ3560" s="1">
        <v>10.788</v>
      </c>
      <c r="DA3560" s="1">
        <v>9071.823</v>
      </c>
      <c r="DB3560" s="1">
        <v>259.835</v>
      </c>
      <c r="DC3560" s="1">
        <v>-2.588</v>
      </c>
      <c r="DD3560" s="1">
        <v>-2.737</v>
      </c>
      <c r="DE3560" s="1">
        <v>96.44</v>
      </c>
      <c r="DF3560" s="1">
        <v>7367.999</v>
      </c>
      <c r="DG3560" s="1">
        <v>35.46</v>
      </c>
      <c r="DH3560" s="1">
        <v>20038.695</v>
      </c>
      <c r="DI3560" s="1">
        <v>81.219</v>
      </c>
      <c r="DJ3560" s="1">
        <v>37.085</v>
      </c>
      <c r="DK3560" s="1">
        <v>35.859</v>
      </c>
      <c r="DL3560" s="1">
        <v>0.05</v>
      </c>
      <c r="DM3560" s="1">
        <v>0.193</v>
      </c>
      <c r="DN3560" s="1">
        <v>16.623</v>
      </c>
      <c r="DO3560" s="1">
        <v>0.08</v>
      </c>
      <c r="DP3560" s="1">
        <v>40.048</v>
      </c>
      <c r="DQ3560" s="1">
        <v>0.183</v>
      </c>
      <c r="DR3560" s="1">
        <v>0.074</v>
      </c>
      <c r="DS3560" s="1">
        <v>-10.668</v>
      </c>
      <c r="DT3560" s="1">
        <v>-0.654</v>
      </c>
      <c r="DU3560" s="1">
        <v>5.228</v>
      </c>
      <c r="DV3560" s="1">
        <v>430.112</v>
      </c>
      <c r="DW3560" s="1">
        <v>2.07</v>
      </c>
      <c r="DX3560" s="1">
        <v>1086.213</v>
      </c>
      <c r="DY3560" s="1">
        <v>4.741</v>
      </c>
      <c r="DZ3560" s="1">
        <v>2.01</v>
      </c>
    </row>
    <row r="3561">
      <c r="A3561" s="1" t="s">
        <v>409</v>
      </c>
      <c r="B3561" s="1">
        <v>2018.0</v>
      </c>
      <c r="C3561" s="1" t="s">
        <v>410</v>
      </c>
      <c r="D3561" s="1">
        <v>4900795.0</v>
      </c>
      <c r="E3561" s="1">
        <v>1.81445771264E11</v>
      </c>
      <c r="F3561" s="1">
        <v>30.096</v>
      </c>
      <c r="G3561" s="1">
        <v>0.008</v>
      </c>
      <c r="H3561" s="1">
        <v>6.884</v>
      </c>
      <c r="I3561" s="1">
        <v>0.034</v>
      </c>
      <c r="J3561" s="1">
        <v>157.117</v>
      </c>
      <c r="K3561" s="1">
        <v>0.77</v>
      </c>
      <c r="L3561" s="1">
        <v>1.761</v>
      </c>
      <c r="M3561" s="1">
        <v>0.013</v>
      </c>
      <c r="N3561" s="1">
        <v>123.942</v>
      </c>
      <c r="O3561" s="1">
        <v>7.818</v>
      </c>
      <c r="P3561" s="1">
        <v>1.136</v>
      </c>
      <c r="Q3561" s="1">
        <v>3198.015</v>
      </c>
      <c r="R3561" s="1">
        <v>15.673</v>
      </c>
      <c r="S3561" s="1">
        <v>199.968</v>
      </c>
      <c r="T3561" s="1">
        <v>0.98</v>
      </c>
      <c r="U3561" s="1">
        <v>9.846</v>
      </c>
      <c r="V3561" s="1">
        <v>1.982</v>
      </c>
      <c r="W3561" s="1">
        <v>4511.013</v>
      </c>
      <c r="X3561" s="1">
        <v>22.108</v>
      </c>
      <c r="Y3561" s="1">
        <v>2.241</v>
      </c>
      <c r="Z3561" s="1">
        <v>6.059</v>
      </c>
      <c r="AA3561" s="1">
        <v>43.73</v>
      </c>
      <c r="AB3561" s="1">
        <v>8923.042</v>
      </c>
      <c r="AC3561" s="1">
        <v>43.73</v>
      </c>
      <c r="AD3561" s="1">
        <v>22.24</v>
      </c>
      <c r="AE3561" s="1">
        <v>-0.535</v>
      </c>
      <c r="AF3561" s="1">
        <v>-1.389</v>
      </c>
      <c r="AG3561" s="1">
        <v>52735.422</v>
      </c>
      <c r="AH3561" s="1">
        <v>1.424</v>
      </c>
      <c r="AI3561" s="1">
        <v>-2.131</v>
      </c>
      <c r="AJ3561" s="1">
        <v>-3.487</v>
      </c>
      <c r="AK3561" s="1">
        <v>1481.392</v>
      </c>
      <c r="AL3561" s="1">
        <v>7.26</v>
      </c>
      <c r="AM3561" s="1">
        <v>32672.621</v>
      </c>
      <c r="AN3561" s="1">
        <v>160.122</v>
      </c>
      <c r="AO3561" s="1">
        <v>16.602</v>
      </c>
      <c r="AP3561" s="1">
        <v>61.902</v>
      </c>
      <c r="AQ3561" s="1">
        <v>-9.812</v>
      </c>
      <c r="AR3561" s="1">
        <v>-4.898</v>
      </c>
      <c r="AS3561" s="1">
        <v>45.023</v>
      </c>
      <c r="AT3561" s="1">
        <v>1154.915</v>
      </c>
      <c r="AU3561" s="1">
        <v>5.66</v>
      </c>
      <c r="AV3561" s="1">
        <v>9186.809</v>
      </c>
      <c r="BA3561" s="1">
        <v>12.943</v>
      </c>
      <c r="BB3561" s="1">
        <v>17.406</v>
      </c>
      <c r="BC3561" s="1">
        <v>5.42</v>
      </c>
      <c r="BD3561" s="1">
        <v>4.285</v>
      </c>
      <c r="BE3561" s="1">
        <v>2.37</v>
      </c>
      <c r="BF3561" s="1">
        <v>65.31</v>
      </c>
      <c r="BG3561" s="1">
        <v>5311.383</v>
      </c>
      <c r="BH3561" s="1">
        <v>26.03</v>
      </c>
      <c r="BI3561" s="1">
        <v>13326.389</v>
      </c>
      <c r="BJ3561" s="1">
        <v>59.524</v>
      </c>
      <c r="BK3561" s="1">
        <v>25.249</v>
      </c>
      <c r="BL3561" s="1">
        <v>2.774</v>
      </c>
      <c r="BM3561" s="1">
        <v>2.106</v>
      </c>
      <c r="BN3561" s="1">
        <v>98.546</v>
      </c>
      <c r="BO3561" s="1">
        <v>7441.65</v>
      </c>
      <c r="BP3561" s="1">
        <v>36.47</v>
      </c>
      <c r="BQ3561" s="1">
        <v>20108.172</v>
      </c>
      <c r="BR3561" s="1">
        <v>83.398</v>
      </c>
      <c r="BS3561" s="1">
        <v>38.098</v>
      </c>
      <c r="BT3561" s="1">
        <v>0.0</v>
      </c>
      <c r="BU3561" s="1">
        <v>0.0</v>
      </c>
      <c r="BW3561" s="1">
        <v>0.0</v>
      </c>
      <c r="BX3561" s="1">
        <v>0.0</v>
      </c>
      <c r="BY3561" s="1">
        <v>0.0</v>
      </c>
      <c r="BZ3561" s="1">
        <v>0.0</v>
      </c>
      <c r="CA3561" s="1">
        <v>0.0</v>
      </c>
      <c r="CB3561" s="1">
        <v>0.0</v>
      </c>
      <c r="CC3561" s="1">
        <v>0.0</v>
      </c>
      <c r="CD3561" s="1">
        <v>0.277</v>
      </c>
      <c r="CE3561" s="1">
        <v>0.275</v>
      </c>
      <c r="CF3561" s="1">
        <v>99.426</v>
      </c>
      <c r="CG3561" s="1">
        <v>126.51</v>
      </c>
      <c r="CH3561" s="1">
        <v>0.62</v>
      </c>
      <c r="CI3561" s="1">
        <v>20287.797</v>
      </c>
      <c r="CN3561" s="1">
        <v>1.418</v>
      </c>
      <c r="CO3561" s="1">
        <v>38.438</v>
      </c>
      <c r="CP3561" s="1">
        <v>27.808</v>
      </c>
      <c r="CQ3561" s="1">
        <v>8.29</v>
      </c>
      <c r="CR3561" s="1">
        <v>7.52</v>
      </c>
      <c r="CS3561" s="1">
        <v>-0.879</v>
      </c>
      <c r="CT3561" s="1">
        <v>-0.247</v>
      </c>
      <c r="CU3561" s="1">
        <v>1691.562</v>
      </c>
      <c r="CV3561" s="1">
        <v>1534.445</v>
      </c>
      <c r="CW3561" s="1">
        <v>5674.139</v>
      </c>
      <c r="CX3561" s="1">
        <v>18.957</v>
      </c>
      <c r="CY3561" s="1">
        <v>17.196</v>
      </c>
      <c r="CZ3561" s="1">
        <v>10.75</v>
      </c>
      <c r="DA3561" s="1">
        <v>8923.042</v>
      </c>
      <c r="DB3561" s="1">
        <v>258.445</v>
      </c>
      <c r="DC3561" s="1">
        <v>2.774</v>
      </c>
      <c r="DD3561" s="1">
        <v>2.106</v>
      </c>
      <c r="DE3561" s="1">
        <v>98.546</v>
      </c>
      <c r="DF3561" s="1">
        <v>7441.65</v>
      </c>
      <c r="DG3561" s="1">
        <v>36.47</v>
      </c>
      <c r="DH3561" s="1">
        <v>20108.172</v>
      </c>
      <c r="DI3561" s="1">
        <v>83.398</v>
      </c>
      <c r="DJ3561" s="1">
        <v>38.098</v>
      </c>
      <c r="DK3561" s="1">
        <v>30.57</v>
      </c>
      <c r="DL3561" s="1">
        <v>0.058</v>
      </c>
      <c r="DM3561" s="1">
        <v>0.25</v>
      </c>
      <c r="DN3561" s="1">
        <v>20.405</v>
      </c>
      <c r="DO3561" s="1">
        <v>0.1</v>
      </c>
      <c r="DP3561" s="1">
        <v>51.095</v>
      </c>
      <c r="DQ3561" s="1">
        <v>0.229</v>
      </c>
      <c r="DR3561" s="1">
        <v>0.097</v>
      </c>
      <c r="DS3561" s="1">
        <v>-1.104</v>
      </c>
      <c r="DT3561" s="1">
        <v>-0.083</v>
      </c>
      <c r="DU3561" s="1">
        <v>5.144</v>
      </c>
      <c r="DV3561" s="1">
        <v>418.299</v>
      </c>
      <c r="DW3561" s="1">
        <v>2.05</v>
      </c>
      <c r="DX3561" s="1">
        <v>1049.665</v>
      </c>
      <c r="DY3561" s="1">
        <v>4.688</v>
      </c>
      <c r="DZ3561" s="1">
        <v>1.989</v>
      </c>
    </row>
    <row r="3562">
      <c r="A3562" s="1" t="s">
        <v>409</v>
      </c>
      <c r="B3562" s="1">
        <v>2019.0</v>
      </c>
      <c r="C3562" s="1" t="s">
        <v>410</v>
      </c>
      <c r="D3562" s="1">
        <v>4989366.0</v>
      </c>
      <c r="E3562" s="1">
        <v>1.87274510336E11</v>
      </c>
      <c r="F3562" s="1">
        <v>40.398</v>
      </c>
      <c r="G3562" s="1">
        <v>0.014</v>
      </c>
      <c r="H3562" s="1">
        <v>9.494</v>
      </c>
      <c r="I3562" s="1">
        <v>0.047</v>
      </c>
      <c r="J3562" s="1">
        <v>158.337</v>
      </c>
      <c r="K3562" s="1">
        <v>0.79</v>
      </c>
      <c r="L3562" s="1">
        <v>1.806</v>
      </c>
      <c r="M3562" s="1">
        <v>0.018</v>
      </c>
      <c r="N3562" s="1">
        <v>134.171</v>
      </c>
      <c r="O3562" s="1">
        <v>6.223</v>
      </c>
      <c r="P3562" s="1">
        <v>0.975</v>
      </c>
      <c r="Q3562" s="1">
        <v>3336.715</v>
      </c>
      <c r="R3562" s="1">
        <v>16.648</v>
      </c>
      <c r="S3562" s="1">
        <v>318.678</v>
      </c>
      <c r="T3562" s="1">
        <v>1.59</v>
      </c>
      <c r="U3562" s="1">
        <v>-5.97</v>
      </c>
      <c r="V3562" s="1">
        <v>-1.32</v>
      </c>
      <c r="W3562" s="1">
        <v>4166.387</v>
      </c>
      <c r="X3562" s="1">
        <v>20.788</v>
      </c>
      <c r="Y3562" s="1">
        <v>3.634</v>
      </c>
      <c r="Z3562" s="1">
        <v>6.308</v>
      </c>
      <c r="AA3562" s="1">
        <v>43.75</v>
      </c>
      <c r="AB3562" s="1">
        <v>8768.649</v>
      </c>
      <c r="AC3562" s="1">
        <v>43.75</v>
      </c>
      <c r="AD3562" s="1">
        <v>21.591</v>
      </c>
      <c r="AE3562" s="1">
        <v>1.981</v>
      </c>
      <c r="AF3562" s="1">
        <v>5.119</v>
      </c>
      <c r="AG3562" s="1">
        <v>52825.281</v>
      </c>
      <c r="AH3562" s="1">
        <v>1.407</v>
      </c>
      <c r="AI3562" s="1">
        <v>3.997</v>
      </c>
      <c r="AJ3562" s="1">
        <v>6.4</v>
      </c>
      <c r="AK3562" s="1">
        <v>1541.278</v>
      </c>
      <c r="AL3562" s="1">
        <v>7.69</v>
      </c>
      <c r="AM3562" s="1">
        <v>33375.352</v>
      </c>
      <c r="AN3562" s="1">
        <v>166.522</v>
      </c>
      <c r="AO3562" s="1">
        <v>17.577</v>
      </c>
      <c r="AP3562" s="1">
        <v>63.1</v>
      </c>
      <c r="AQ3562" s="1">
        <v>6.711</v>
      </c>
      <c r="AR3562" s="1">
        <v>3.021</v>
      </c>
      <c r="AS3562" s="1">
        <v>48.044</v>
      </c>
      <c r="AT3562" s="1">
        <v>1086.31</v>
      </c>
      <c r="AU3562" s="1">
        <v>5.42</v>
      </c>
      <c r="AV3562" s="1">
        <v>9629.284</v>
      </c>
      <c r="BA3562" s="1">
        <v>12.389</v>
      </c>
      <c r="BB3562" s="1">
        <v>18.205</v>
      </c>
      <c r="BC3562" s="1">
        <v>5.87</v>
      </c>
      <c r="BD3562" s="1">
        <v>-2.498</v>
      </c>
      <c r="BE3562" s="1">
        <v>-1.947</v>
      </c>
      <c r="BF3562" s="1">
        <v>63.363</v>
      </c>
      <c r="BG3562" s="1">
        <v>5074.793</v>
      </c>
      <c r="BH3562" s="1">
        <v>25.32</v>
      </c>
      <c r="BI3562" s="1">
        <v>12699.609</v>
      </c>
      <c r="BJ3562" s="1">
        <v>57.874</v>
      </c>
      <c r="BK3562" s="1">
        <v>24.01</v>
      </c>
      <c r="BL3562" s="1">
        <v>-0.921</v>
      </c>
      <c r="BM3562" s="1">
        <v>-1.167</v>
      </c>
      <c r="BN3562" s="1">
        <v>97.379</v>
      </c>
      <c r="BO3562" s="1">
        <v>7227.372</v>
      </c>
      <c r="BP3562" s="1">
        <v>36.06</v>
      </c>
      <c r="BQ3562" s="1">
        <v>19517.217</v>
      </c>
      <c r="BR3562" s="1">
        <v>82.423</v>
      </c>
      <c r="BS3562" s="1">
        <v>36.9</v>
      </c>
      <c r="BT3562" s="1">
        <v>0.0</v>
      </c>
      <c r="BU3562" s="1">
        <v>0.0</v>
      </c>
      <c r="BW3562" s="1">
        <v>0.0</v>
      </c>
      <c r="BX3562" s="1">
        <v>0.0</v>
      </c>
      <c r="BY3562" s="1">
        <v>0.0</v>
      </c>
      <c r="BZ3562" s="1">
        <v>0.0</v>
      </c>
      <c r="CA3562" s="1">
        <v>0.0</v>
      </c>
      <c r="CB3562" s="1">
        <v>0.0</v>
      </c>
      <c r="CC3562" s="1">
        <v>0.0</v>
      </c>
      <c r="CD3562" s="1">
        <v>2.417</v>
      </c>
      <c r="CE3562" s="1">
        <v>2.403</v>
      </c>
      <c r="CF3562" s="1">
        <v>101.83</v>
      </c>
      <c r="CG3562" s="1">
        <v>136.29</v>
      </c>
      <c r="CH3562" s="1">
        <v>0.68</v>
      </c>
      <c r="CI3562" s="1">
        <v>20409.352</v>
      </c>
      <c r="CN3562" s="1">
        <v>1.554</v>
      </c>
      <c r="CO3562" s="1">
        <v>38.586</v>
      </c>
      <c r="CP3562" s="1">
        <v>28.068</v>
      </c>
      <c r="CQ3562" s="1">
        <v>8.38</v>
      </c>
      <c r="CR3562" s="1">
        <v>7.59</v>
      </c>
      <c r="CS3562" s="1">
        <v>0.937</v>
      </c>
      <c r="CT3562" s="1">
        <v>0.26</v>
      </c>
      <c r="CU3562" s="1">
        <v>1679.572</v>
      </c>
      <c r="CV3562" s="1">
        <v>1521.235</v>
      </c>
      <c r="CW3562" s="1">
        <v>5625.614</v>
      </c>
      <c r="CX3562" s="1">
        <v>19.154</v>
      </c>
      <c r="CY3562" s="1">
        <v>17.349</v>
      </c>
      <c r="CZ3562" s="1">
        <v>10.636</v>
      </c>
      <c r="DA3562" s="1">
        <v>8768.649</v>
      </c>
      <c r="DB3562" s="1">
        <v>263.565</v>
      </c>
      <c r="DC3562" s="1">
        <v>-0.921</v>
      </c>
      <c r="DD3562" s="1">
        <v>-1.167</v>
      </c>
      <c r="DE3562" s="1">
        <v>97.379</v>
      </c>
      <c r="DF3562" s="1">
        <v>7227.372</v>
      </c>
      <c r="DG3562" s="1">
        <v>36.06</v>
      </c>
      <c r="DH3562" s="1">
        <v>19517.217</v>
      </c>
      <c r="DI3562" s="1">
        <v>82.423</v>
      </c>
      <c r="DJ3562" s="1">
        <v>36.9</v>
      </c>
      <c r="DK3562" s="1">
        <v>27.061</v>
      </c>
      <c r="DL3562" s="1">
        <v>0.066</v>
      </c>
      <c r="DM3562" s="1">
        <v>0.317</v>
      </c>
      <c r="DN3562" s="1">
        <v>26.055</v>
      </c>
      <c r="DO3562" s="1">
        <v>0.13</v>
      </c>
      <c r="DP3562" s="1">
        <v>63.453</v>
      </c>
      <c r="DQ3562" s="1">
        <v>0.297</v>
      </c>
      <c r="DR3562" s="1">
        <v>0.12</v>
      </c>
      <c r="DS3562" s="1">
        <v>9.077</v>
      </c>
      <c r="DT3562" s="1">
        <v>0.439</v>
      </c>
      <c r="DU3562" s="1">
        <v>5.583</v>
      </c>
      <c r="DV3562" s="1">
        <v>446.951</v>
      </c>
      <c r="DW3562" s="1">
        <v>2.23</v>
      </c>
      <c r="DX3562" s="1">
        <v>1119.047</v>
      </c>
      <c r="DY3562" s="1">
        <v>5.097</v>
      </c>
      <c r="DZ3562" s="1">
        <v>2.116</v>
      </c>
    </row>
    <row r="3563">
      <c r="A3563" s="1" t="s">
        <v>409</v>
      </c>
      <c r="B3563" s="1">
        <v>2020.0</v>
      </c>
      <c r="C3563" s="1" t="s">
        <v>410</v>
      </c>
      <c r="D3563" s="1">
        <v>5069848.0</v>
      </c>
      <c r="E3563" s="1">
        <v>1.8497134592E11</v>
      </c>
      <c r="F3563" s="1">
        <v>80.401</v>
      </c>
      <c r="G3563" s="1">
        <v>0.038</v>
      </c>
      <c r="H3563" s="1">
        <v>16.855</v>
      </c>
      <c r="I3563" s="1">
        <v>0.085</v>
      </c>
      <c r="J3563" s="1">
        <v>153.851</v>
      </c>
      <c r="K3563" s="1">
        <v>0.78</v>
      </c>
      <c r="L3563" s="1">
        <v>1.799</v>
      </c>
      <c r="M3563" s="1">
        <v>0.036</v>
      </c>
      <c r="N3563" s="1">
        <v>142.561</v>
      </c>
      <c r="O3563" s="1">
        <v>-5.335</v>
      </c>
      <c r="P3563" s="1">
        <v>-0.888</v>
      </c>
      <c r="Q3563" s="1">
        <v>3108.574</v>
      </c>
      <c r="R3563" s="1">
        <v>15.76</v>
      </c>
      <c r="S3563" s="1">
        <v>335.316</v>
      </c>
      <c r="T3563" s="1">
        <v>1.7</v>
      </c>
      <c r="U3563" s="1">
        <v>-8.535</v>
      </c>
      <c r="V3563" s="1">
        <v>-1.774</v>
      </c>
      <c r="W3563" s="1">
        <v>3750.3</v>
      </c>
      <c r="X3563" s="1">
        <v>19.013</v>
      </c>
      <c r="Y3563" s="1">
        <v>3.922</v>
      </c>
      <c r="Z3563" s="1">
        <v>6.566</v>
      </c>
      <c r="AA3563" s="1">
        <v>43.35</v>
      </c>
      <c r="AB3563" s="1">
        <v>8550.552</v>
      </c>
      <c r="AC3563" s="1">
        <v>43.35</v>
      </c>
      <c r="AD3563" s="1">
        <v>23.96</v>
      </c>
      <c r="AE3563" s="1">
        <v>-9.205</v>
      </c>
      <c r="AF3563" s="1">
        <v>-24.262</v>
      </c>
      <c r="AG3563" s="1">
        <v>47201.203</v>
      </c>
      <c r="AH3563" s="1">
        <v>1.294</v>
      </c>
      <c r="AI3563" s="1">
        <v>-12.467</v>
      </c>
      <c r="AJ3563" s="1">
        <v>-20.76</v>
      </c>
      <c r="AK3563" s="1">
        <v>1631.213</v>
      </c>
      <c r="AL3563" s="1">
        <v>8.27</v>
      </c>
      <c r="AM3563" s="1">
        <v>28750.682</v>
      </c>
      <c r="AN3563" s="1">
        <v>145.762</v>
      </c>
      <c r="AO3563" s="1">
        <v>19.077</v>
      </c>
      <c r="AP3563" s="1">
        <v>60.725</v>
      </c>
      <c r="AQ3563" s="1">
        <v>-4.824</v>
      </c>
      <c r="AR3563" s="1">
        <v>-2.318</v>
      </c>
      <c r="AS3563" s="1">
        <v>45.726</v>
      </c>
      <c r="AT3563" s="1">
        <v>1171.633</v>
      </c>
      <c r="AU3563" s="1">
        <v>5.94</v>
      </c>
      <c r="AV3563" s="1">
        <v>9019.272</v>
      </c>
      <c r="BA3563" s="1">
        <v>13.702</v>
      </c>
      <c r="BB3563" s="1">
        <v>19.05</v>
      </c>
      <c r="BC3563" s="1">
        <v>6.18</v>
      </c>
      <c r="BD3563" s="1">
        <v>-5.204</v>
      </c>
      <c r="BE3563" s="1">
        <v>-3.445</v>
      </c>
      <c r="BF3563" s="1">
        <v>59.918</v>
      </c>
      <c r="BG3563" s="1">
        <v>4739.787</v>
      </c>
      <c r="BH3563" s="1">
        <v>24.03</v>
      </c>
      <c r="BI3563" s="1">
        <v>11818.404</v>
      </c>
      <c r="BJ3563" s="1">
        <v>55.433</v>
      </c>
      <c r="BK3563" s="1">
        <v>24.962</v>
      </c>
      <c r="BL3563" s="1">
        <v>-3.172</v>
      </c>
      <c r="BM3563" s="1">
        <v>-3.103</v>
      </c>
      <c r="BN3563" s="1">
        <v>94.275</v>
      </c>
      <c r="BO3563" s="1">
        <v>6919.34</v>
      </c>
      <c r="BP3563" s="1">
        <v>35.08</v>
      </c>
      <c r="BQ3563" s="1">
        <v>18595.256</v>
      </c>
      <c r="BR3563" s="1">
        <v>80.923</v>
      </c>
      <c r="BS3563" s="1">
        <v>39.275</v>
      </c>
      <c r="BT3563" s="1">
        <v>0.0</v>
      </c>
      <c r="BU3563" s="1">
        <v>0.0</v>
      </c>
      <c r="BW3563" s="1">
        <v>0.0</v>
      </c>
      <c r="BX3563" s="1">
        <v>0.0</v>
      </c>
      <c r="BY3563" s="1">
        <v>0.0</v>
      </c>
      <c r="BZ3563" s="1">
        <v>0.0</v>
      </c>
      <c r="CA3563" s="1">
        <v>0.0</v>
      </c>
      <c r="CB3563" s="1">
        <v>0.0</v>
      </c>
      <c r="CC3563" s="1">
        <v>0.0</v>
      </c>
      <c r="CD3563" s="1">
        <v>-17.239</v>
      </c>
      <c r="CE3563" s="1">
        <v>-17.554</v>
      </c>
      <c r="CF3563" s="1">
        <v>84.275</v>
      </c>
      <c r="CG3563" s="1">
        <v>124.264</v>
      </c>
      <c r="CH3563" s="1">
        <v>0.63</v>
      </c>
      <c r="CI3563" s="1">
        <v>16622.834</v>
      </c>
      <c r="CN3563" s="1">
        <v>1.453</v>
      </c>
      <c r="CO3563" s="1">
        <v>35.109</v>
      </c>
      <c r="CP3563" s="1">
        <v>28.173</v>
      </c>
      <c r="CQ3563" s="1">
        <v>8.61</v>
      </c>
      <c r="CR3563" s="1">
        <v>7.83</v>
      </c>
      <c r="CS3563" s="1">
        <v>0.372</v>
      </c>
      <c r="CT3563" s="1">
        <v>0.104</v>
      </c>
      <c r="CU3563" s="1">
        <v>1698.276</v>
      </c>
      <c r="CV3563" s="1">
        <v>1544.425</v>
      </c>
      <c r="CW3563" s="1">
        <v>5556.916</v>
      </c>
      <c r="CX3563" s="1">
        <v>19.862</v>
      </c>
      <c r="CY3563" s="1">
        <v>18.062</v>
      </c>
      <c r="CZ3563" s="1">
        <v>11.737</v>
      </c>
      <c r="DA3563" s="1">
        <v>8550.552</v>
      </c>
      <c r="DB3563" s="1">
        <v>239.303</v>
      </c>
      <c r="DC3563" s="1">
        <v>-3.172</v>
      </c>
      <c r="DD3563" s="1">
        <v>-3.103</v>
      </c>
      <c r="DE3563" s="1">
        <v>94.275</v>
      </c>
      <c r="DF3563" s="1">
        <v>6919.34</v>
      </c>
      <c r="DG3563" s="1">
        <v>35.08</v>
      </c>
      <c r="DH3563" s="1">
        <v>18595.256</v>
      </c>
      <c r="DI3563" s="1">
        <v>80.923</v>
      </c>
      <c r="DJ3563" s="1">
        <v>39.275</v>
      </c>
      <c r="DK3563" s="1">
        <v>25.967</v>
      </c>
      <c r="DL3563" s="1">
        <v>0.081</v>
      </c>
      <c r="DM3563" s="1">
        <v>0.398</v>
      </c>
      <c r="DN3563" s="1">
        <v>31.559</v>
      </c>
      <c r="DO3563" s="1">
        <v>0.16</v>
      </c>
      <c r="DP3563" s="1">
        <v>78.467</v>
      </c>
      <c r="DQ3563" s="1">
        <v>0.369</v>
      </c>
      <c r="DR3563" s="1">
        <v>0.166</v>
      </c>
      <c r="DS3563" s="1">
        <v>2.371</v>
      </c>
      <c r="DT3563" s="1">
        <v>0.118</v>
      </c>
      <c r="DU3563" s="1">
        <v>5.702</v>
      </c>
      <c r="DV3563" s="1">
        <v>449.718</v>
      </c>
      <c r="DW3563" s="1">
        <v>2.28</v>
      </c>
      <c r="DX3563" s="1">
        <v>1124.615</v>
      </c>
      <c r="DY3563" s="1">
        <v>5.26</v>
      </c>
      <c r="DZ3563" s="1">
        <v>2.375</v>
      </c>
    </row>
    <row r="3564">
      <c r="A3564" s="1" t="s">
        <v>409</v>
      </c>
      <c r="B3564" s="1">
        <v>2021.0</v>
      </c>
      <c r="C3564" s="1" t="s">
        <v>410</v>
      </c>
      <c r="D3564" s="1">
        <v>5107644.0</v>
      </c>
      <c r="E3564" s="1">
        <v>1.96312449024E11</v>
      </c>
      <c r="F3564" s="1">
        <v>-21.972</v>
      </c>
      <c r="G3564" s="1">
        <v>-0.019</v>
      </c>
      <c r="H3564" s="1">
        <v>13.055</v>
      </c>
      <c r="I3564" s="1">
        <v>0.067</v>
      </c>
      <c r="J3564" s="1">
        <v>156.628</v>
      </c>
      <c r="K3564" s="1">
        <v>0.8</v>
      </c>
      <c r="L3564" s="1">
        <v>1.837</v>
      </c>
      <c r="M3564" s="1">
        <v>0.028</v>
      </c>
      <c r="N3564" s="1">
        <v>145.58</v>
      </c>
      <c r="O3564" s="1">
        <v>16.679</v>
      </c>
      <c r="P3564" s="1">
        <v>2.629</v>
      </c>
      <c r="Q3564" s="1">
        <v>3600.224</v>
      </c>
      <c r="R3564" s="1">
        <v>18.389</v>
      </c>
      <c r="S3564" s="1">
        <v>509.041</v>
      </c>
      <c r="T3564" s="1">
        <v>2.6</v>
      </c>
      <c r="U3564" s="1">
        <v>2.934</v>
      </c>
      <c r="V3564" s="1">
        <v>0.558</v>
      </c>
      <c r="W3564" s="1">
        <v>3831.77</v>
      </c>
      <c r="X3564" s="1">
        <v>19.571</v>
      </c>
      <c r="Y3564" s="1">
        <v>5.97</v>
      </c>
      <c r="Z3564" s="1">
        <v>7.766</v>
      </c>
      <c r="AA3564" s="1">
        <v>43.55</v>
      </c>
      <c r="AB3564" s="1">
        <v>8526.436</v>
      </c>
      <c r="AC3564" s="1">
        <v>43.55</v>
      </c>
      <c r="AD3564" s="1">
        <v>24.607</v>
      </c>
      <c r="AE3564" s="1">
        <v>-1.443</v>
      </c>
      <c r="AF3564" s="1">
        <v>-3.453</v>
      </c>
      <c r="AG3564" s="1">
        <v>46175.898</v>
      </c>
      <c r="AH3564" s="1">
        <v>1.201</v>
      </c>
      <c r="AI3564" s="1">
        <v>-3.046</v>
      </c>
      <c r="AJ3564" s="1">
        <v>-4.439</v>
      </c>
      <c r="AK3564" s="1">
        <v>1558.448</v>
      </c>
      <c r="AL3564" s="1">
        <v>7.96</v>
      </c>
      <c r="AM3564" s="1">
        <v>27668.773</v>
      </c>
      <c r="AN3564" s="1">
        <v>141.322</v>
      </c>
      <c r="AO3564" s="1">
        <v>18.278</v>
      </c>
      <c r="AP3564" s="1">
        <v>59.684</v>
      </c>
      <c r="AQ3564" s="1">
        <v>-14.62</v>
      </c>
      <c r="AR3564" s="1">
        <v>-6.685</v>
      </c>
      <c r="AS3564" s="1">
        <v>39.041</v>
      </c>
      <c r="AT3564" s="1">
        <v>910.4</v>
      </c>
      <c r="AU3564" s="1">
        <v>4.65</v>
      </c>
      <c r="AV3564" s="1">
        <v>7643.641</v>
      </c>
      <c r="BA3564" s="1">
        <v>10.677</v>
      </c>
      <c r="BB3564" s="1">
        <v>16.488</v>
      </c>
      <c r="BC3564" s="1">
        <v>6.34</v>
      </c>
      <c r="BD3564" s="1">
        <v>-0.131</v>
      </c>
      <c r="BE3564" s="1">
        <v>-0.226</v>
      </c>
      <c r="BF3564" s="1">
        <v>59.691</v>
      </c>
      <c r="BG3564" s="1">
        <v>4696.882</v>
      </c>
      <c r="BH3564" s="1">
        <v>23.99</v>
      </c>
      <c r="BI3564" s="1">
        <v>11686.692</v>
      </c>
      <c r="BJ3564" s="1">
        <v>55.086</v>
      </c>
      <c r="BK3564" s="1">
        <v>25.209</v>
      </c>
      <c r="BL3564" s="1">
        <v>1.379</v>
      </c>
      <c r="BM3564" s="1">
        <v>1.189</v>
      </c>
      <c r="BN3564" s="1">
        <v>95.464</v>
      </c>
      <c r="BO3564" s="1">
        <v>6967.988</v>
      </c>
      <c r="BP3564" s="1">
        <v>35.59</v>
      </c>
      <c r="BQ3564" s="1">
        <v>18690.359</v>
      </c>
      <c r="BR3564" s="1">
        <v>81.722</v>
      </c>
      <c r="BS3564" s="1">
        <v>40.316</v>
      </c>
      <c r="BT3564" s="1">
        <v>0.0</v>
      </c>
      <c r="BU3564" s="1">
        <v>0.0</v>
      </c>
      <c r="BW3564" s="1">
        <v>0.0</v>
      </c>
      <c r="BX3564" s="1">
        <v>0.0</v>
      </c>
      <c r="BY3564" s="1">
        <v>0.0</v>
      </c>
      <c r="BZ3564" s="1">
        <v>0.0</v>
      </c>
      <c r="CA3564" s="1">
        <v>0.0</v>
      </c>
      <c r="CB3564" s="1">
        <v>0.0</v>
      </c>
      <c r="CC3564" s="1">
        <v>0.0</v>
      </c>
      <c r="CD3564" s="1">
        <v>-0.454</v>
      </c>
      <c r="CE3564" s="1">
        <v>-0.383</v>
      </c>
      <c r="CF3564" s="1">
        <v>83.893</v>
      </c>
      <c r="CG3564" s="1">
        <v>139.007</v>
      </c>
      <c r="CH3564" s="1">
        <v>0.71</v>
      </c>
      <c r="CI3564" s="1">
        <v>16424.908</v>
      </c>
      <c r="CN3564" s="1">
        <v>1.63</v>
      </c>
      <c r="CO3564" s="1">
        <v>35.43</v>
      </c>
      <c r="CP3564" s="1">
        <v>28.674</v>
      </c>
      <c r="CQ3564" s="1">
        <v>8.77</v>
      </c>
      <c r="CR3564" s="1">
        <v>7.97</v>
      </c>
      <c r="CS3564" s="1">
        <v>1.779</v>
      </c>
      <c r="CT3564" s="1">
        <v>0.501</v>
      </c>
      <c r="CU3564" s="1">
        <v>1717.034</v>
      </c>
      <c r="CV3564" s="1">
        <v>1560.406</v>
      </c>
      <c r="CW3564" s="1">
        <v>5613.931</v>
      </c>
      <c r="CX3564" s="1">
        <v>20.138</v>
      </c>
      <c r="CY3564" s="1">
        <v>18.301</v>
      </c>
      <c r="CZ3564" s="1">
        <v>12.11</v>
      </c>
      <c r="DA3564" s="1">
        <v>8526.436</v>
      </c>
      <c r="DB3564" s="1">
        <v>235.85</v>
      </c>
      <c r="DC3564" s="1">
        <v>1.379</v>
      </c>
      <c r="DD3564" s="1">
        <v>1.189</v>
      </c>
      <c r="DE3564" s="1">
        <v>95.464</v>
      </c>
      <c r="DF3564" s="1">
        <v>6967.988</v>
      </c>
      <c r="DG3564" s="1">
        <v>35.59</v>
      </c>
      <c r="DH3564" s="1">
        <v>18690.359</v>
      </c>
      <c r="DI3564" s="1">
        <v>81.722</v>
      </c>
      <c r="DJ3564" s="1">
        <v>40.316</v>
      </c>
      <c r="DK3564" s="1">
        <v>30.634</v>
      </c>
      <c r="DL3564" s="1">
        <v>0.121</v>
      </c>
      <c r="DM3564" s="1">
        <v>0.518</v>
      </c>
      <c r="DN3564" s="1">
        <v>41.115</v>
      </c>
      <c r="DO3564" s="1">
        <v>0.21</v>
      </c>
      <c r="DP3564" s="1">
        <v>101.496</v>
      </c>
      <c r="DQ3564" s="1">
        <v>0.482</v>
      </c>
      <c r="DR3564" s="1">
        <v>0.219</v>
      </c>
      <c r="DS3564" s="1">
        <v>14.516</v>
      </c>
      <c r="DT3564" s="1">
        <v>0.812</v>
      </c>
      <c r="DU3564" s="1">
        <v>6.513</v>
      </c>
      <c r="DV3564" s="1">
        <v>512.957</v>
      </c>
      <c r="DW3564" s="1">
        <v>2.62</v>
      </c>
      <c r="DX3564" s="1">
        <v>1275.186</v>
      </c>
      <c r="DY3564" s="1">
        <v>6.016</v>
      </c>
      <c r="DZ3564" s="1">
        <v>2.751</v>
      </c>
    </row>
    <row r="3565">
      <c r="A3565" s="1" t="s">
        <v>409</v>
      </c>
      <c r="B3565" s="1">
        <v>2022.0</v>
      </c>
      <c r="C3565" s="1" t="s">
        <v>410</v>
      </c>
      <c r="D3565" s="1">
        <v>5131680.0</v>
      </c>
      <c r="E3565" s="1">
        <v>2.00602763264E11</v>
      </c>
      <c r="F3565" s="1">
        <v>-17.551</v>
      </c>
      <c r="G3565" s="1">
        <v>-0.012</v>
      </c>
      <c r="H3565" s="1">
        <v>10.713</v>
      </c>
      <c r="I3565" s="1">
        <v>0.055</v>
      </c>
      <c r="J3565" s="1">
        <v>146.151</v>
      </c>
      <c r="K3565" s="1">
        <v>0.75</v>
      </c>
      <c r="L3565" s="1">
        <v>1.713</v>
      </c>
      <c r="M3565" s="1">
        <v>0.024</v>
      </c>
      <c r="N3565" s="1">
        <v>112.837</v>
      </c>
      <c r="O3565" s="1">
        <v>-30.684</v>
      </c>
      <c r="P3565" s="1">
        <v>-5.642</v>
      </c>
      <c r="Q3565" s="1">
        <v>2483.848</v>
      </c>
      <c r="R3565" s="1">
        <v>12.746</v>
      </c>
      <c r="S3565" s="1">
        <v>243.585</v>
      </c>
      <c r="T3565" s="1">
        <v>1.25</v>
      </c>
      <c r="U3565" s="1">
        <v>-6.352</v>
      </c>
      <c r="V3565" s="1">
        <v>-1.243</v>
      </c>
      <c r="W3565" s="1">
        <v>3571.556</v>
      </c>
      <c r="X3565" s="1">
        <v>18.328</v>
      </c>
      <c r="Y3565" s="1">
        <v>2.855</v>
      </c>
      <c r="Z3565" s="1">
        <v>5.459</v>
      </c>
      <c r="AA3565" s="1">
        <v>43.78</v>
      </c>
      <c r="AB3565" s="1">
        <v>8531.319</v>
      </c>
      <c r="AC3565" s="1">
        <v>43.78</v>
      </c>
      <c r="AD3565" s="1">
        <v>25.743</v>
      </c>
      <c r="AE3565" s="1">
        <v>-1.332</v>
      </c>
      <c r="AF3565" s="1">
        <v>-3.14</v>
      </c>
      <c r="AG3565" s="1">
        <v>45347.652</v>
      </c>
      <c r="AH3565" s="1">
        <v>1.16</v>
      </c>
      <c r="AI3565" s="1">
        <v>-6.304</v>
      </c>
      <c r="AJ3565" s="1">
        <v>-8.91</v>
      </c>
      <c r="AK3565" s="1">
        <v>1204.284</v>
      </c>
      <c r="AL3565" s="1">
        <v>6.18</v>
      </c>
      <c r="AM3565" s="1">
        <v>25803.0</v>
      </c>
      <c r="AN3565" s="1">
        <v>132.413</v>
      </c>
      <c r="AO3565" s="1">
        <v>14.116</v>
      </c>
      <c r="AP3565" s="1">
        <v>56.705</v>
      </c>
      <c r="AQ3565" s="1">
        <v>-6.011</v>
      </c>
      <c r="AR3565" s="1">
        <v>-2.347</v>
      </c>
      <c r="AS3565" s="1">
        <v>36.694</v>
      </c>
      <c r="AT3565" s="1">
        <v>839.881</v>
      </c>
      <c r="AU3565" s="1">
        <v>4.31</v>
      </c>
      <c r="AV3565" s="1">
        <v>7150.551</v>
      </c>
      <c r="BA3565" s="1">
        <v>9.845</v>
      </c>
      <c r="BB3565" s="1">
        <v>15.714</v>
      </c>
      <c r="BC3565" s="1">
        <v>4.94</v>
      </c>
      <c r="BD3565" s="1">
        <v>8.424</v>
      </c>
      <c r="BE3565" s="1">
        <v>4.869</v>
      </c>
      <c r="BF3565" s="1">
        <v>64.561</v>
      </c>
      <c r="BG3565" s="1">
        <v>5039.286</v>
      </c>
      <c r="BH3565" s="1">
        <v>25.86</v>
      </c>
      <c r="BI3565" s="1">
        <v>12580.813</v>
      </c>
      <c r="BJ3565" s="1">
        <v>59.068</v>
      </c>
      <c r="BK3565" s="1">
        <v>27.648</v>
      </c>
      <c r="BL3565" s="1">
        <v>6.461</v>
      </c>
      <c r="BM3565" s="1">
        <v>5.635</v>
      </c>
      <c r="BN3565" s="1">
        <v>101.099</v>
      </c>
      <c r="BO3565" s="1">
        <v>7327.035</v>
      </c>
      <c r="BP3565" s="1">
        <v>37.6</v>
      </c>
      <c r="BQ3565" s="1">
        <v>19700.869</v>
      </c>
      <c r="BR3565" s="1">
        <v>85.884</v>
      </c>
      <c r="BS3565" s="1">
        <v>43.295</v>
      </c>
      <c r="BT3565" s="1">
        <v>0.0</v>
      </c>
      <c r="BU3565" s="1">
        <v>0.0</v>
      </c>
      <c r="BW3565" s="1">
        <v>0.0</v>
      </c>
      <c r="BX3565" s="1">
        <v>0.0</v>
      </c>
      <c r="BY3565" s="1">
        <v>0.0</v>
      </c>
      <c r="BZ3565" s="1">
        <v>0.0</v>
      </c>
      <c r="CA3565" s="1">
        <v>0.0</v>
      </c>
      <c r="CB3565" s="1">
        <v>0.0</v>
      </c>
      <c r="CC3565" s="1">
        <v>0.0</v>
      </c>
      <c r="CD3565" s="1">
        <v>-1.097</v>
      </c>
      <c r="CE3565" s="1">
        <v>-0.92</v>
      </c>
      <c r="CF3565" s="1">
        <v>82.972</v>
      </c>
      <c r="CG3565" s="1">
        <v>120.818</v>
      </c>
      <c r="CH3565" s="1">
        <v>0.62</v>
      </c>
      <c r="CI3565" s="1">
        <v>16168.602</v>
      </c>
      <c r="CN3565" s="1">
        <v>1.416</v>
      </c>
      <c r="CO3565" s="1">
        <v>35.532</v>
      </c>
      <c r="CP3565" s="1">
        <v>28.74</v>
      </c>
      <c r="CQ3565" s="1">
        <v>8.57</v>
      </c>
      <c r="CR3565" s="1">
        <v>7.82</v>
      </c>
      <c r="CS3565" s="1">
        <v>0.231</v>
      </c>
      <c r="CT3565" s="1">
        <v>0.066</v>
      </c>
      <c r="CU3565" s="1">
        <v>1670.018</v>
      </c>
      <c r="CV3565" s="1">
        <v>1523.867</v>
      </c>
      <c r="CW3565" s="1">
        <v>5600.555</v>
      </c>
      <c r="CX3565" s="1">
        <v>19.575</v>
      </c>
      <c r="CY3565" s="1">
        <v>17.862</v>
      </c>
      <c r="CZ3565" s="1">
        <v>12.308</v>
      </c>
      <c r="DA3565" s="1">
        <v>8531.319</v>
      </c>
      <c r="DB3565" s="1">
        <v>232.71</v>
      </c>
      <c r="DC3565" s="1">
        <v>6.461</v>
      </c>
      <c r="DD3565" s="1">
        <v>5.635</v>
      </c>
      <c r="DE3565" s="1">
        <v>101.099</v>
      </c>
      <c r="DF3565" s="1">
        <v>7327.035</v>
      </c>
      <c r="DG3565" s="1">
        <v>37.6</v>
      </c>
      <c r="DH3565" s="1">
        <v>19700.869</v>
      </c>
      <c r="DI3565" s="1">
        <v>85.884</v>
      </c>
      <c r="DJ3565" s="1">
        <v>43.295</v>
      </c>
      <c r="DK3565" s="1">
        <v>35.691</v>
      </c>
      <c r="DL3565" s="1">
        <v>0.183</v>
      </c>
      <c r="DM3565" s="1">
        <v>0.702</v>
      </c>
      <c r="DN3565" s="1">
        <v>54.563</v>
      </c>
      <c r="DO3565" s="1">
        <v>0.28</v>
      </c>
      <c r="DP3565" s="1">
        <v>136.738</v>
      </c>
      <c r="DQ3565" s="1">
        <v>0.64</v>
      </c>
      <c r="DR3565" s="1">
        <v>0.3</v>
      </c>
      <c r="DS3565" s="1">
        <v>8.369</v>
      </c>
      <c r="DT3565" s="1">
        <v>0.528</v>
      </c>
      <c r="DU3565" s="1">
        <v>7.041</v>
      </c>
      <c r="DV3565" s="1">
        <v>563.168</v>
      </c>
      <c r="DW3565" s="1">
        <v>2.89</v>
      </c>
      <c r="DX3565" s="1">
        <v>1372.051</v>
      </c>
      <c r="DY3565" s="1">
        <v>6.601</v>
      </c>
      <c r="DZ3565" s="1">
        <v>3.015</v>
      </c>
    </row>
    <row r="3566">
      <c r="A3566" s="1" t="s">
        <v>409</v>
      </c>
      <c r="B3566" s="1">
        <v>2023.0</v>
      </c>
      <c r="C3566" s="1" t="s">
        <v>410</v>
      </c>
      <c r="D3566" s="1">
        <v>5172791.0</v>
      </c>
      <c r="F3566" s="1">
        <v>16.9</v>
      </c>
      <c r="G3566" s="1">
        <v>0.009</v>
      </c>
      <c r="H3566" s="1">
        <v>12.424</v>
      </c>
      <c r="I3566" s="1">
        <v>0.064</v>
      </c>
      <c r="J3566" s="1">
        <v>127.591</v>
      </c>
      <c r="K3566" s="1">
        <v>0.66</v>
      </c>
      <c r="L3566" s="1">
        <v>1.505</v>
      </c>
      <c r="M3566" s="1">
        <v>0.027</v>
      </c>
      <c r="N3566" s="1">
        <v>104.423</v>
      </c>
      <c r="O3566" s="1">
        <v>-10.644</v>
      </c>
      <c r="P3566" s="1">
        <v>-1.357</v>
      </c>
      <c r="Q3566" s="1">
        <v>2201.833</v>
      </c>
      <c r="R3566" s="1">
        <v>11.39</v>
      </c>
      <c r="S3566" s="1">
        <v>266.781</v>
      </c>
      <c r="T3566" s="1">
        <v>1.38</v>
      </c>
      <c r="U3566" s="1">
        <v>-0.311</v>
      </c>
      <c r="V3566" s="1">
        <v>-0.057</v>
      </c>
      <c r="W3566" s="1">
        <v>3532.146</v>
      </c>
      <c r="X3566" s="1">
        <v>18.271</v>
      </c>
      <c r="Y3566" s="1">
        <v>3.146</v>
      </c>
      <c r="Z3566" s="1">
        <v>4.744</v>
      </c>
      <c r="AA3566" s="1">
        <v>43.86</v>
      </c>
      <c r="AB3566" s="1">
        <v>8478.981</v>
      </c>
      <c r="AC3566" s="1">
        <v>43.86</v>
      </c>
      <c r="AD3566" s="1">
        <v>24.765</v>
      </c>
      <c r="AE3566" s="1">
        <v>3.018</v>
      </c>
      <c r="AF3566" s="1">
        <v>7.024</v>
      </c>
      <c r="AG3566" s="1">
        <v>46345.121</v>
      </c>
      <c r="AI3566" s="1">
        <v>4.672</v>
      </c>
      <c r="AJ3566" s="1">
        <v>6.187</v>
      </c>
      <c r="AK3566" s="1">
        <v>1047.79</v>
      </c>
      <c r="AL3566" s="1">
        <v>5.42</v>
      </c>
      <c r="AM3566" s="1">
        <v>26793.975</v>
      </c>
      <c r="AN3566" s="1">
        <v>138.6</v>
      </c>
      <c r="AO3566" s="1">
        <v>12.358</v>
      </c>
      <c r="AP3566" s="1">
        <v>57.735</v>
      </c>
      <c r="AQ3566" s="1">
        <v>4.977</v>
      </c>
      <c r="AR3566" s="1">
        <v>1.826</v>
      </c>
      <c r="AS3566" s="1">
        <v>38.52</v>
      </c>
      <c r="AT3566" s="1">
        <v>649.553</v>
      </c>
      <c r="AU3566" s="1">
        <v>3.36</v>
      </c>
      <c r="AV3566" s="1">
        <v>7446.741</v>
      </c>
      <c r="BA3566" s="1">
        <v>7.661</v>
      </c>
      <c r="BB3566" s="1">
        <v>16.046</v>
      </c>
      <c r="BC3566" s="1">
        <v>4.58</v>
      </c>
      <c r="BD3566" s="1">
        <v>1.136</v>
      </c>
      <c r="BE3566" s="1">
        <v>0.256</v>
      </c>
      <c r="BF3566" s="1">
        <v>64.816</v>
      </c>
      <c r="BG3566" s="1">
        <v>5059.165</v>
      </c>
      <c r="BH3566" s="1">
        <v>26.17</v>
      </c>
      <c r="BI3566" s="1">
        <v>12530.226</v>
      </c>
      <c r="BJ3566" s="1">
        <v>59.667</v>
      </c>
      <c r="BK3566" s="1">
        <v>27.0</v>
      </c>
      <c r="BL3566" s="1">
        <v>1.185</v>
      </c>
      <c r="BM3566" s="1">
        <v>0.362</v>
      </c>
      <c r="BN3566" s="1">
        <v>101.46</v>
      </c>
      <c r="BO3566" s="1">
        <v>7431.191</v>
      </c>
      <c r="BP3566" s="1">
        <v>38.44</v>
      </c>
      <c r="BQ3566" s="1">
        <v>19614.238</v>
      </c>
      <c r="BR3566" s="1">
        <v>87.642</v>
      </c>
      <c r="BS3566" s="1">
        <v>42.265</v>
      </c>
      <c r="BT3566" s="1">
        <v>0.0</v>
      </c>
      <c r="BU3566" s="1">
        <v>0.0</v>
      </c>
      <c r="BW3566" s="1">
        <v>0.0</v>
      </c>
      <c r="BX3566" s="1">
        <v>0.0</v>
      </c>
      <c r="BY3566" s="1">
        <v>0.0</v>
      </c>
      <c r="BZ3566" s="1">
        <v>0.0</v>
      </c>
      <c r="CA3566" s="1">
        <v>0.0</v>
      </c>
      <c r="CB3566" s="1">
        <v>0.0</v>
      </c>
      <c r="CC3566" s="1">
        <v>0.0</v>
      </c>
      <c r="CD3566" s="1">
        <v>6.891</v>
      </c>
      <c r="CE3566" s="1">
        <v>5.717</v>
      </c>
      <c r="CF3566" s="1">
        <v>88.69</v>
      </c>
      <c r="CG3566" s="1">
        <v>131.457</v>
      </c>
      <c r="CH3566" s="1">
        <v>0.68</v>
      </c>
      <c r="CI3566" s="1">
        <v>17145.398</v>
      </c>
      <c r="CN3566" s="1">
        <v>1.55</v>
      </c>
      <c r="CO3566" s="1">
        <v>36.945</v>
      </c>
      <c r="CP3566" s="1">
        <v>27.768</v>
      </c>
      <c r="CQ3566" s="1">
        <v>8.39</v>
      </c>
      <c r="CR3566" s="1">
        <v>7.73</v>
      </c>
      <c r="CS3566" s="1">
        <v>-3.385</v>
      </c>
      <c r="CT3566" s="1">
        <v>-0.973</v>
      </c>
      <c r="CU3566" s="1">
        <v>1621.948</v>
      </c>
      <c r="CV3566" s="1">
        <v>1494.358</v>
      </c>
      <c r="CW3566" s="1">
        <v>5368.0</v>
      </c>
      <c r="CX3566" s="1">
        <v>19.129</v>
      </c>
      <c r="CY3566" s="1">
        <v>17.624</v>
      </c>
      <c r="CZ3566" s="1">
        <v>11.567</v>
      </c>
      <c r="DA3566" s="1">
        <v>8478.981</v>
      </c>
      <c r="DB3566" s="1">
        <v>239.734</v>
      </c>
      <c r="DC3566" s="1">
        <v>1.185</v>
      </c>
      <c r="DD3566" s="1">
        <v>0.362</v>
      </c>
      <c r="DE3566" s="1">
        <v>101.46</v>
      </c>
      <c r="DF3566" s="1">
        <v>7431.191</v>
      </c>
      <c r="DG3566" s="1">
        <v>38.44</v>
      </c>
      <c r="DH3566" s="1">
        <v>19614.238</v>
      </c>
      <c r="DI3566" s="1">
        <v>87.642</v>
      </c>
      <c r="DJ3566" s="1">
        <v>42.265</v>
      </c>
      <c r="DK3566" s="1">
        <v>31.185</v>
      </c>
      <c r="DL3566" s="1">
        <v>0.212</v>
      </c>
      <c r="DM3566" s="1">
        <v>0.914</v>
      </c>
      <c r="DN3566" s="1">
        <v>71.528</v>
      </c>
      <c r="DO3566" s="1">
        <v>0.37</v>
      </c>
      <c r="DP3566" s="1">
        <v>176.653</v>
      </c>
      <c r="DQ3566" s="1">
        <v>0.844</v>
      </c>
      <c r="DR3566" s="1">
        <v>0.381</v>
      </c>
      <c r="DS3566" s="1">
        <v>13.007</v>
      </c>
      <c r="DT3566" s="1">
        <v>0.858</v>
      </c>
      <c r="DU3566" s="1">
        <v>7.899</v>
      </c>
      <c r="DV3566" s="1">
        <v>678.551</v>
      </c>
      <c r="DW3566" s="1">
        <v>3.51</v>
      </c>
      <c r="DX3566" s="1">
        <v>1526.937</v>
      </c>
      <c r="DY3566" s="1">
        <v>8.003</v>
      </c>
      <c r="DZ3566" s="1">
        <v>3.29</v>
      </c>
    </row>
    <row r="3567">
      <c r="A3567" s="1" t="s">
        <v>409</v>
      </c>
      <c r="B3567" s="1">
        <v>2024.0</v>
      </c>
      <c r="C3567" s="1" t="s">
        <v>410</v>
      </c>
      <c r="D3567" s="1">
        <v>5213898.0</v>
      </c>
      <c r="F3567" s="1">
        <v>-0.463</v>
      </c>
      <c r="G3567" s="1">
        <v>0.0</v>
      </c>
      <c r="H3567" s="1">
        <v>12.269</v>
      </c>
      <c r="I3567" s="1">
        <v>0.064</v>
      </c>
      <c r="J3567" s="1">
        <v>134.257</v>
      </c>
      <c r="K3567" s="1">
        <v>0.7</v>
      </c>
      <c r="L3567" s="1">
        <v>1.574</v>
      </c>
      <c r="M3567" s="1">
        <v>0.027</v>
      </c>
      <c r="N3567" s="1">
        <v>120.108</v>
      </c>
      <c r="O3567" s="1">
        <v>29.477</v>
      </c>
      <c r="P3567" s="1">
        <v>3.357</v>
      </c>
      <c r="Q3567" s="1">
        <v>2828.385</v>
      </c>
      <c r="R3567" s="1">
        <v>14.747</v>
      </c>
      <c r="S3567" s="1">
        <v>320.298</v>
      </c>
      <c r="T3567" s="1">
        <v>1.67</v>
      </c>
      <c r="U3567" s="1">
        <v>-3.639</v>
      </c>
      <c r="V3567" s="1">
        <v>-0.665</v>
      </c>
      <c r="W3567" s="1">
        <v>3376.772</v>
      </c>
      <c r="X3567" s="1">
        <v>17.606</v>
      </c>
      <c r="Y3567" s="1">
        <v>3.756</v>
      </c>
      <c r="Z3567" s="1">
        <v>6.285</v>
      </c>
      <c r="AA3567" s="1">
        <v>44.46</v>
      </c>
      <c r="AB3567" s="1">
        <v>8527.209</v>
      </c>
      <c r="AC3567" s="1">
        <v>44.46</v>
      </c>
      <c r="AD3567" s="1">
        <v>25.748</v>
      </c>
      <c r="AE3567" s="1">
        <v>-2.757</v>
      </c>
      <c r="AF3567" s="1">
        <v>-6.609</v>
      </c>
      <c r="AG3567" s="1">
        <v>44712.125</v>
      </c>
      <c r="AI3567" s="1">
        <v>-2.751</v>
      </c>
      <c r="AJ3567" s="1">
        <v>-3.812</v>
      </c>
      <c r="AK3567" s="1">
        <v>1273.519</v>
      </c>
      <c r="AL3567" s="1">
        <v>6.64</v>
      </c>
      <c r="AM3567" s="1">
        <v>25851.557</v>
      </c>
      <c r="AN3567" s="1">
        <v>134.787</v>
      </c>
      <c r="AO3567" s="1">
        <v>14.935</v>
      </c>
      <c r="AP3567" s="1">
        <v>57.446</v>
      </c>
      <c r="AQ3567" s="1">
        <v>-21.132</v>
      </c>
      <c r="AR3567" s="1">
        <v>-8.14</v>
      </c>
      <c r="AS3567" s="1">
        <v>30.38</v>
      </c>
      <c r="AT3567" s="1">
        <v>818.965</v>
      </c>
      <c r="AU3567" s="1">
        <v>4.27</v>
      </c>
      <c r="AV3567" s="1">
        <v>5826.763</v>
      </c>
      <c r="BA3567" s="1">
        <v>9.604</v>
      </c>
      <c r="BB3567" s="1">
        <v>12.948</v>
      </c>
      <c r="BC3567" s="1">
        <v>5.34</v>
      </c>
      <c r="BD3567" s="1">
        <v>-10.449</v>
      </c>
      <c r="BE3567" s="1">
        <v>-6.773</v>
      </c>
      <c r="BF3567" s="1">
        <v>58.044</v>
      </c>
      <c r="BG3567" s="1">
        <v>4511.021</v>
      </c>
      <c r="BH3567" s="1">
        <v>23.52</v>
      </c>
      <c r="BI3567" s="1">
        <v>11132.476</v>
      </c>
      <c r="BJ3567" s="1">
        <v>52.901</v>
      </c>
      <c r="BK3567" s="1">
        <v>24.738</v>
      </c>
      <c r="BL3567" s="1">
        <v>-2.343</v>
      </c>
      <c r="BM3567" s="1">
        <v>-1.613</v>
      </c>
      <c r="BN3567" s="1">
        <v>99.847</v>
      </c>
      <c r="BO3567" s="1">
        <v>7253.69</v>
      </c>
      <c r="BP3567" s="1">
        <v>37.82</v>
      </c>
      <c r="BQ3567" s="1">
        <v>19150.242</v>
      </c>
      <c r="BR3567" s="1">
        <v>85.065</v>
      </c>
      <c r="BS3567" s="1">
        <v>42.554</v>
      </c>
      <c r="BT3567" s="1">
        <v>0.0</v>
      </c>
      <c r="BU3567" s="1">
        <v>0.0</v>
      </c>
      <c r="BW3567" s="1">
        <v>0.0</v>
      </c>
      <c r="BX3567" s="1">
        <v>0.0</v>
      </c>
      <c r="BY3567" s="1">
        <v>0.0</v>
      </c>
      <c r="BZ3567" s="1">
        <v>0.0</v>
      </c>
      <c r="CA3567" s="1">
        <v>0.0</v>
      </c>
      <c r="CB3567" s="1">
        <v>0.0</v>
      </c>
      <c r="CC3567" s="1">
        <v>0.0</v>
      </c>
      <c r="CD3567" s="1">
        <v>1.095</v>
      </c>
      <c r="CE3567" s="1">
        <v>0.971</v>
      </c>
      <c r="CF3567" s="1">
        <v>89.66</v>
      </c>
      <c r="CG3567" s="1">
        <v>134.257</v>
      </c>
      <c r="CH3567" s="1">
        <v>0.7</v>
      </c>
      <c r="CI3567" s="1">
        <v>17196.408</v>
      </c>
      <c r="CN3567" s="1">
        <v>1.574</v>
      </c>
      <c r="CO3567" s="1">
        <v>38.213</v>
      </c>
      <c r="CP3567" s="1">
        <v>30.605</v>
      </c>
      <c r="CQ3567" s="1">
        <v>9.53</v>
      </c>
      <c r="CR3567" s="1">
        <v>8.83</v>
      </c>
      <c r="CS3567" s="1">
        <v>10.218</v>
      </c>
      <c r="CT3567" s="1">
        <v>2.837</v>
      </c>
      <c r="CU3567" s="1">
        <v>1827.807</v>
      </c>
      <c r="CV3567" s="1">
        <v>1693.551</v>
      </c>
      <c r="CW3567" s="1">
        <v>5869.841</v>
      </c>
      <c r="CX3567" s="1">
        <v>21.435</v>
      </c>
      <c r="CY3567" s="1">
        <v>19.861</v>
      </c>
      <c r="CZ3567" s="1">
        <v>13.044</v>
      </c>
      <c r="DA3567" s="1">
        <v>8527.209</v>
      </c>
      <c r="DB3567" s="1">
        <v>233.124</v>
      </c>
      <c r="DC3567" s="1">
        <v>-2.343</v>
      </c>
      <c r="DD3567" s="1">
        <v>-1.613</v>
      </c>
      <c r="DE3567" s="1">
        <v>99.847</v>
      </c>
      <c r="DF3567" s="1">
        <v>7253.69</v>
      </c>
      <c r="DG3567" s="1">
        <v>37.82</v>
      </c>
      <c r="DH3567" s="1">
        <v>19150.242</v>
      </c>
      <c r="DI3567" s="1">
        <v>85.065</v>
      </c>
      <c r="DJ3567" s="1">
        <v>42.554</v>
      </c>
      <c r="DK3567" s="1">
        <v>62.06</v>
      </c>
      <c r="DL3567" s="1">
        <v>0.567</v>
      </c>
      <c r="DM3567" s="1">
        <v>1.481</v>
      </c>
      <c r="DN3567" s="1">
        <v>70.964</v>
      </c>
      <c r="DO3567" s="1">
        <v>0.37</v>
      </c>
      <c r="DP3567" s="1">
        <v>284.027</v>
      </c>
      <c r="DQ3567" s="1">
        <v>0.832</v>
      </c>
      <c r="DR3567" s="1">
        <v>0.631</v>
      </c>
      <c r="DS3567" s="1">
        <v>22.228</v>
      </c>
      <c r="DT3567" s="1">
        <v>1.756</v>
      </c>
      <c r="DU3567" s="1">
        <v>9.654</v>
      </c>
      <c r="DV3567" s="1">
        <v>843.898</v>
      </c>
      <c r="DW3567" s="1">
        <v>4.4</v>
      </c>
      <c r="DX3567" s="1">
        <v>1851.63</v>
      </c>
      <c r="DY3567" s="1">
        <v>9.897</v>
      </c>
      <c r="DZ3567" s="1">
        <v>4.115</v>
      </c>
    </row>
    <row r="3568">
      <c r="A3568" s="1" t="s">
        <v>411</v>
      </c>
      <c r="B3568" s="1">
        <v>1980.0</v>
      </c>
      <c r="C3568" s="1" t="s">
        <v>412</v>
      </c>
      <c r="D3568" s="1">
        <v>3252350.0</v>
      </c>
      <c r="E3568" s="1">
        <v>9.569441792E9</v>
      </c>
      <c r="W3568" s="1">
        <v>0.0</v>
      </c>
      <c r="X3568" s="1">
        <v>0.0</v>
      </c>
      <c r="AG3568" s="1">
        <v>2653.546</v>
      </c>
      <c r="AH3568" s="1">
        <v>0.902</v>
      </c>
      <c r="AY3568" s="1">
        <v>0.0</v>
      </c>
      <c r="AZ3568" s="1">
        <v>0.0</v>
      </c>
      <c r="CL3568" s="1">
        <v>0.0</v>
      </c>
      <c r="CM3568" s="1">
        <v>0.0</v>
      </c>
      <c r="DB3568" s="1">
        <v>8.63</v>
      </c>
    </row>
    <row r="3569">
      <c r="A3569" s="1" t="s">
        <v>411</v>
      </c>
      <c r="B3569" s="1">
        <v>1981.0</v>
      </c>
      <c r="C3569" s="1" t="s">
        <v>412</v>
      </c>
      <c r="D3569" s="1">
        <v>3345639.0</v>
      </c>
      <c r="E3569" s="1">
        <v>1.008851968E10</v>
      </c>
      <c r="V3569" s="1">
        <v>0.0</v>
      </c>
      <c r="W3569" s="1">
        <v>0.0</v>
      </c>
      <c r="X3569" s="1">
        <v>0.0</v>
      </c>
      <c r="AE3569" s="1">
        <v>-0.341</v>
      </c>
      <c r="AF3569" s="1">
        <v>-0.029</v>
      </c>
      <c r="AG3569" s="1">
        <v>2570.762</v>
      </c>
      <c r="AH3569" s="1">
        <v>0.853</v>
      </c>
      <c r="AX3569" s="1">
        <v>0.0</v>
      </c>
      <c r="AY3569" s="1">
        <v>0.0</v>
      </c>
      <c r="AZ3569" s="1">
        <v>0.0</v>
      </c>
      <c r="CK3569" s="1">
        <v>0.0</v>
      </c>
      <c r="CL3569" s="1">
        <v>0.0</v>
      </c>
      <c r="CM3569" s="1">
        <v>0.0</v>
      </c>
      <c r="DB3569" s="1">
        <v>8.601</v>
      </c>
    </row>
    <row r="3570">
      <c r="A3570" s="1" t="s">
        <v>411</v>
      </c>
      <c r="B3570" s="1">
        <v>1982.0</v>
      </c>
      <c r="C3570" s="1" t="s">
        <v>412</v>
      </c>
      <c r="D3570" s="1">
        <v>3438690.0</v>
      </c>
      <c r="E3570" s="1">
        <v>9.99936E9</v>
      </c>
      <c r="V3570" s="1">
        <v>0.0</v>
      </c>
      <c r="W3570" s="1">
        <v>0.0</v>
      </c>
      <c r="X3570" s="1">
        <v>0.0</v>
      </c>
      <c r="AE3570" s="1">
        <v>0.385</v>
      </c>
      <c r="AF3570" s="1">
        <v>0.033</v>
      </c>
      <c r="AG3570" s="1">
        <v>2510.833</v>
      </c>
      <c r="AH3570" s="1">
        <v>0.863</v>
      </c>
      <c r="AX3570" s="1">
        <v>0.0</v>
      </c>
      <c r="AY3570" s="1">
        <v>0.0</v>
      </c>
      <c r="AZ3570" s="1">
        <v>0.0</v>
      </c>
      <c r="CK3570" s="1">
        <v>0.0</v>
      </c>
      <c r="CL3570" s="1">
        <v>0.0</v>
      </c>
      <c r="CM3570" s="1">
        <v>0.0</v>
      </c>
      <c r="DB3570" s="1">
        <v>8.634</v>
      </c>
    </row>
    <row r="3571">
      <c r="A3571" s="1" t="s">
        <v>411</v>
      </c>
      <c r="B3571" s="1">
        <v>1983.0</v>
      </c>
      <c r="C3571" s="1" t="s">
        <v>412</v>
      </c>
      <c r="D3571" s="1">
        <v>3530225.0</v>
      </c>
      <c r="E3571" s="1">
        <v>1.046222848E10</v>
      </c>
      <c r="V3571" s="1">
        <v>0.0</v>
      </c>
      <c r="W3571" s="1">
        <v>0.0</v>
      </c>
      <c r="X3571" s="1">
        <v>0.0</v>
      </c>
      <c r="AE3571" s="1">
        <v>0.612</v>
      </c>
      <c r="AF3571" s="1">
        <v>0.053</v>
      </c>
      <c r="AG3571" s="1">
        <v>2460.691</v>
      </c>
      <c r="AH3571" s="1">
        <v>0.83</v>
      </c>
      <c r="AX3571" s="1">
        <v>0.0</v>
      </c>
      <c r="AY3571" s="1">
        <v>0.0</v>
      </c>
      <c r="AZ3571" s="1">
        <v>0.0</v>
      </c>
      <c r="CK3571" s="1">
        <v>0.0</v>
      </c>
      <c r="CL3571" s="1">
        <v>0.0</v>
      </c>
      <c r="CM3571" s="1">
        <v>0.0</v>
      </c>
      <c r="DB3571" s="1">
        <v>8.687</v>
      </c>
    </row>
    <row r="3572">
      <c r="A3572" s="1" t="s">
        <v>411</v>
      </c>
      <c r="B3572" s="1">
        <v>1984.0</v>
      </c>
      <c r="C3572" s="1" t="s">
        <v>412</v>
      </c>
      <c r="D3572" s="1">
        <v>3619051.0</v>
      </c>
      <c r="E3572" s="1">
        <v>1.030111232E10</v>
      </c>
      <c r="V3572" s="1">
        <v>0.0</v>
      </c>
      <c r="W3572" s="1">
        <v>0.0</v>
      </c>
      <c r="X3572" s="1">
        <v>0.0</v>
      </c>
      <c r="AE3572" s="1">
        <v>-5.488</v>
      </c>
      <c r="AF3572" s="1">
        <v>-0.477</v>
      </c>
      <c r="AG3572" s="1">
        <v>2268.568</v>
      </c>
      <c r="AH3572" s="1">
        <v>0.797</v>
      </c>
      <c r="AX3572" s="1">
        <v>0.0</v>
      </c>
      <c r="AY3572" s="1">
        <v>0.0</v>
      </c>
      <c r="AZ3572" s="1">
        <v>0.0</v>
      </c>
      <c r="CK3572" s="1">
        <v>0.0</v>
      </c>
      <c r="CL3572" s="1">
        <v>0.0</v>
      </c>
      <c r="CM3572" s="1">
        <v>0.0</v>
      </c>
      <c r="DB3572" s="1">
        <v>8.21</v>
      </c>
    </row>
    <row r="3573">
      <c r="A3573" s="1" t="s">
        <v>411</v>
      </c>
      <c r="B3573" s="1">
        <v>1985.0</v>
      </c>
      <c r="C3573" s="1" t="s">
        <v>412</v>
      </c>
      <c r="D3573" s="1">
        <v>3706428.0</v>
      </c>
      <c r="E3573" s="1">
        <v>9.880259584E9</v>
      </c>
      <c r="V3573" s="1">
        <v>0.0</v>
      </c>
      <c r="W3573" s="1">
        <v>0.0</v>
      </c>
      <c r="X3573" s="1">
        <v>0.0</v>
      </c>
      <c r="AE3573" s="1">
        <v>14.15</v>
      </c>
      <c r="AF3573" s="1">
        <v>1.162</v>
      </c>
      <c r="AG3573" s="1">
        <v>2528.522</v>
      </c>
      <c r="AH3573" s="1">
        <v>0.949</v>
      </c>
      <c r="AX3573" s="1">
        <v>0.0</v>
      </c>
      <c r="AY3573" s="1">
        <v>0.0</v>
      </c>
      <c r="AZ3573" s="1">
        <v>0.0</v>
      </c>
      <c r="CK3573" s="1">
        <v>0.0</v>
      </c>
      <c r="CL3573" s="1">
        <v>0.0</v>
      </c>
      <c r="CM3573" s="1">
        <v>0.0</v>
      </c>
      <c r="DB3573" s="1">
        <v>9.372</v>
      </c>
    </row>
    <row r="3574">
      <c r="A3574" s="1" t="s">
        <v>411</v>
      </c>
      <c r="B3574" s="1">
        <v>1986.0</v>
      </c>
      <c r="C3574" s="1" t="s">
        <v>412</v>
      </c>
      <c r="D3574" s="1">
        <v>3794107.0</v>
      </c>
      <c r="E3574" s="1">
        <v>9.779728384E9</v>
      </c>
      <c r="V3574" s="1">
        <v>0.0</v>
      </c>
      <c r="W3574" s="1">
        <v>0.0</v>
      </c>
      <c r="X3574" s="1">
        <v>0.0</v>
      </c>
      <c r="AE3574" s="1">
        <v>-2.307</v>
      </c>
      <c r="AF3574" s="1">
        <v>-0.216</v>
      </c>
      <c r="AG3574" s="1">
        <v>2413.107</v>
      </c>
      <c r="AH3574" s="1">
        <v>0.936</v>
      </c>
      <c r="AX3574" s="1">
        <v>0.0</v>
      </c>
      <c r="AY3574" s="1">
        <v>0.0</v>
      </c>
      <c r="AZ3574" s="1">
        <v>0.0</v>
      </c>
      <c r="CK3574" s="1">
        <v>0.0</v>
      </c>
      <c r="CL3574" s="1">
        <v>0.0</v>
      </c>
      <c r="CM3574" s="1">
        <v>0.0</v>
      </c>
      <c r="DB3574" s="1">
        <v>9.156</v>
      </c>
    </row>
    <row r="3575">
      <c r="A3575" s="1" t="s">
        <v>411</v>
      </c>
      <c r="B3575" s="1">
        <v>1987.0</v>
      </c>
      <c r="C3575" s="1" t="s">
        <v>412</v>
      </c>
      <c r="D3575" s="1">
        <v>3882114.0</v>
      </c>
      <c r="E3575" s="1">
        <v>9.706884096E9</v>
      </c>
      <c r="V3575" s="1">
        <v>0.0</v>
      </c>
      <c r="W3575" s="1">
        <v>0.0</v>
      </c>
      <c r="X3575" s="1">
        <v>0.0</v>
      </c>
      <c r="AE3575" s="1">
        <v>2.169</v>
      </c>
      <c r="AF3575" s="1">
        <v>0.199</v>
      </c>
      <c r="AG3575" s="1">
        <v>2409.559</v>
      </c>
      <c r="AH3575" s="1">
        <v>0.964</v>
      </c>
      <c r="AX3575" s="1">
        <v>0.0</v>
      </c>
      <c r="AY3575" s="1">
        <v>0.0</v>
      </c>
      <c r="AZ3575" s="1">
        <v>0.0</v>
      </c>
      <c r="CK3575" s="1">
        <v>0.0</v>
      </c>
      <c r="CL3575" s="1">
        <v>0.0</v>
      </c>
      <c r="CM3575" s="1">
        <v>0.0</v>
      </c>
      <c r="DB3575" s="1">
        <v>9.354</v>
      </c>
    </row>
    <row r="3576">
      <c r="A3576" s="1" t="s">
        <v>411</v>
      </c>
      <c r="B3576" s="1">
        <v>1988.0</v>
      </c>
      <c r="C3576" s="1" t="s">
        <v>412</v>
      </c>
      <c r="D3576" s="1">
        <v>3972276.0</v>
      </c>
      <c r="E3576" s="1">
        <v>8.503192064E9</v>
      </c>
      <c r="V3576" s="1">
        <v>0.0</v>
      </c>
      <c r="W3576" s="1">
        <v>0.0</v>
      </c>
      <c r="X3576" s="1">
        <v>0.0</v>
      </c>
      <c r="AE3576" s="1">
        <v>1.973</v>
      </c>
      <c r="AF3576" s="1">
        <v>0.185</v>
      </c>
      <c r="AG3576" s="1">
        <v>2401.327</v>
      </c>
      <c r="AH3576" s="1">
        <v>1.122</v>
      </c>
      <c r="AX3576" s="1">
        <v>0.0</v>
      </c>
      <c r="AY3576" s="1">
        <v>0.0</v>
      </c>
      <c r="AZ3576" s="1">
        <v>0.0</v>
      </c>
      <c r="CK3576" s="1">
        <v>0.0</v>
      </c>
      <c r="CL3576" s="1">
        <v>0.0</v>
      </c>
      <c r="CM3576" s="1">
        <v>0.0</v>
      </c>
      <c r="DB3576" s="1">
        <v>9.539</v>
      </c>
    </row>
    <row r="3577">
      <c r="A3577" s="1" t="s">
        <v>411</v>
      </c>
      <c r="B3577" s="1">
        <v>1989.0</v>
      </c>
      <c r="C3577" s="1" t="s">
        <v>412</v>
      </c>
      <c r="D3577" s="1">
        <v>4066426.0</v>
      </c>
      <c r="E3577" s="1">
        <v>8.356356096E9</v>
      </c>
      <c r="V3577" s="1">
        <v>0.0</v>
      </c>
      <c r="W3577" s="1">
        <v>0.0</v>
      </c>
      <c r="X3577" s="1">
        <v>0.0</v>
      </c>
      <c r="AE3577" s="1">
        <v>1.734</v>
      </c>
      <c r="AF3577" s="1">
        <v>0.165</v>
      </c>
      <c r="AG3577" s="1">
        <v>2386.416</v>
      </c>
      <c r="AH3577" s="1">
        <v>1.161</v>
      </c>
      <c r="AX3577" s="1">
        <v>0.0</v>
      </c>
      <c r="AY3577" s="1">
        <v>0.0</v>
      </c>
      <c r="AZ3577" s="1">
        <v>0.0</v>
      </c>
      <c r="CK3577" s="1">
        <v>0.0</v>
      </c>
      <c r="CL3577" s="1">
        <v>0.0</v>
      </c>
      <c r="CM3577" s="1">
        <v>0.0</v>
      </c>
      <c r="DB3577" s="1">
        <v>9.704</v>
      </c>
    </row>
    <row r="3578">
      <c r="A3578" s="1" t="s">
        <v>411</v>
      </c>
      <c r="B3578" s="1">
        <v>1990.0</v>
      </c>
      <c r="C3578" s="1" t="s">
        <v>412</v>
      </c>
      <c r="D3578" s="1">
        <v>4162512.0</v>
      </c>
      <c r="E3578" s="1">
        <v>8.348404224E9</v>
      </c>
      <c r="V3578" s="1">
        <v>0.0</v>
      </c>
      <c r="W3578" s="1">
        <v>0.0</v>
      </c>
      <c r="X3578" s="1">
        <v>0.0</v>
      </c>
      <c r="AE3578" s="1">
        <v>-5.334</v>
      </c>
      <c r="AF3578" s="1">
        <v>-0.518</v>
      </c>
      <c r="AG3578" s="1">
        <v>2206.97</v>
      </c>
      <c r="AH3578" s="1">
        <v>1.1</v>
      </c>
      <c r="AX3578" s="1">
        <v>0.0</v>
      </c>
      <c r="AY3578" s="1">
        <v>0.0</v>
      </c>
      <c r="AZ3578" s="1">
        <v>0.0</v>
      </c>
      <c r="CK3578" s="1">
        <v>0.0</v>
      </c>
      <c r="CL3578" s="1">
        <v>0.0</v>
      </c>
      <c r="CM3578" s="1">
        <v>0.0</v>
      </c>
      <c r="DB3578" s="1">
        <v>9.187</v>
      </c>
    </row>
    <row r="3579">
      <c r="A3579" s="1" t="s">
        <v>411</v>
      </c>
      <c r="B3579" s="1">
        <v>1991.0</v>
      </c>
      <c r="C3579" s="1" t="s">
        <v>412</v>
      </c>
      <c r="D3579" s="1">
        <v>4259592.0</v>
      </c>
      <c r="E3579" s="1">
        <v>8.48339968E9</v>
      </c>
      <c r="V3579" s="1">
        <v>0.0</v>
      </c>
      <c r="W3579" s="1">
        <v>0.0</v>
      </c>
      <c r="X3579" s="1">
        <v>0.0</v>
      </c>
      <c r="AE3579" s="1">
        <v>-5.336</v>
      </c>
      <c r="AF3579" s="1">
        <v>-0.49</v>
      </c>
      <c r="AG3579" s="1">
        <v>2041.582</v>
      </c>
      <c r="AH3579" s="1">
        <v>1.025</v>
      </c>
      <c r="AX3579" s="1">
        <v>0.0</v>
      </c>
      <c r="AY3579" s="1">
        <v>0.0</v>
      </c>
      <c r="AZ3579" s="1">
        <v>0.0</v>
      </c>
      <c r="CK3579" s="1">
        <v>0.0</v>
      </c>
      <c r="CL3579" s="1">
        <v>0.0</v>
      </c>
      <c r="CM3579" s="1">
        <v>0.0</v>
      </c>
      <c r="DB3579" s="1">
        <v>8.696</v>
      </c>
    </row>
    <row r="3580">
      <c r="A3580" s="1" t="s">
        <v>411</v>
      </c>
      <c r="B3580" s="1">
        <v>1992.0</v>
      </c>
      <c r="C3580" s="1" t="s">
        <v>412</v>
      </c>
      <c r="D3580" s="1">
        <v>4356980.0</v>
      </c>
      <c r="E3580" s="1">
        <v>8.66881024E9</v>
      </c>
      <c r="V3580" s="1">
        <v>0.0</v>
      </c>
      <c r="W3580" s="1">
        <v>0.0</v>
      </c>
      <c r="X3580" s="1">
        <v>0.0</v>
      </c>
      <c r="AE3580" s="1">
        <v>17.066</v>
      </c>
      <c r="AF3580" s="1">
        <v>1.484</v>
      </c>
      <c r="AG3580" s="1">
        <v>2336.585</v>
      </c>
      <c r="AH3580" s="1">
        <v>1.174</v>
      </c>
      <c r="AX3580" s="1">
        <v>0.0</v>
      </c>
      <c r="AY3580" s="1">
        <v>0.0</v>
      </c>
      <c r="AZ3580" s="1">
        <v>0.0</v>
      </c>
      <c r="CK3580" s="1">
        <v>0.0</v>
      </c>
      <c r="CL3580" s="1">
        <v>0.0</v>
      </c>
      <c r="CM3580" s="1">
        <v>0.0</v>
      </c>
      <c r="DB3580" s="1">
        <v>10.18</v>
      </c>
    </row>
    <row r="3581">
      <c r="A3581" s="1" t="s">
        <v>411</v>
      </c>
      <c r="B3581" s="1">
        <v>1993.0</v>
      </c>
      <c r="C3581" s="1" t="s">
        <v>412</v>
      </c>
      <c r="D3581" s="1">
        <v>4453681.0</v>
      </c>
      <c r="E3581" s="1">
        <v>8.7886592E9</v>
      </c>
      <c r="V3581" s="1">
        <v>0.0</v>
      </c>
      <c r="W3581" s="1">
        <v>0.0</v>
      </c>
      <c r="X3581" s="1">
        <v>0.0</v>
      </c>
      <c r="AE3581" s="1">
        <v>0.18</v>
      </c>
      <c r="AF3581" s="1">
        <v>0.018</v>
      </c>
      <c r="AG3581" s="1">
        <v>2289.962</v>
      </c>
      <c r="AH3581" s="1">
        <v>1.16</v>
      </c>
      <c r="AX3581" s="1">
        <v>0.0</v>
      </c>
      <c r="AY3581" s="1">
        <v>0.0</v>
      </c>
      <c r="AZ3581" s="1">
        <v>0.0</v>
      </c>
      <c r="CK3581" s="1">
        <v>0.0</v>
      </c>
      <c r="CL3581" s="1">
        <v>0.0</v>
      </c>
      <c r="CM3581" s="1">
        <v>0.0</v>
      </c>
      <c r="DB3581" s="1">
        <v>10.199</v>
      </c>
    </row>
    <row r="3582">
      <c r="A3582" s="1" t="s">
        <v>411</v>
      </c>
      <c r="B3582" s="1">
        <v>1994.0</v>
      </c>
      <c r="C3582" s="1" t="s">
        <v>412</v>
      </c>
      <c r="D3582" s="1">
        <v>4549265.0</v>
      </c>
      <c r="E3582" s="1">
        <v>9.239788544E9</v>
      </c>
      <c r="V3582" s="1">
        <v>0.0</v>
      </c>
      <c r="W3582" s="1">
        <v>0.0</v>
      </c>
      <c r="X3582" s="1">
        <v>0.0</v>
      </c>
      <c r="AE3582" s="1">
        <v>5.165</v>
      </c>
      <c r="AF3582" s="1">
        <v>0.527</v>
      </c>
      <c r="AG3582" s="1">
        <v>2357.632</v>
      </c>
      <c r="AH3582" s="1">
        <v>1.161</v>
      </c>
      <c r="AX3582" s="1">
        <v>0.0</v>
      </c>
      <c r="AY3582" s="1">
        <v>0.0</v>
      </c>
      <c r="AZ3582" s="1">
        <v>0.0</v>
      </c>
      <c r="CK3582" s="1">
        <v>0.0</v>
      </c>
      <c r="CL3582" s="1">
        <v>0.0</v>
      </c>
      <c r="CM3582" s="1">
        <v>0.0</v>
      </c>
      <c r="DB3582" s="1">
        <v>10.725</v>
      </c>
    </row>
    <row r="3583">
      <c r="A3583" s="1" t="s">
        <v>411</v>
      </c>
      <c r="B3583" s="1">
        <v>1995.0</v>
      </c>
      <c r="C3583" s="1" t="s">
        <v>412</v>
      </c>
      <c r="D3583" s="1">
        <v>4642885.0</v>
      </c>
      <c r="E3583" s="1">
        <v>9.96653568E9</v>
      </c>
      <c r="V3583" s="1">
        <v>0.0</v>
      </c>
      <c r="W3583" s="1">
        <v>0.0</v>
      </c>
      <c r="X3583" s="1">
        <v>0.0</v>
      </c>
      <c r="AE3583" s="1">
        <v>8.462</v>
      </c>
      <c r="AF3583" s="1">
        <v>0.908</v>
      </c>
      <c r="AG3583" s="1">
        <v>2505.563</v>
      </c>
      <c r="AH3583" s="1">
        <v>1.167</v>
      </c>
      <c r="AX3583" s="1">
        <v>0.0</v>
      </c>
      <c r="AY3583" s="1">
        <v>0.0</v>
      </c>
      <c r="AZ3583" s="1">
        <v>0.0</v>
      </c>
      <c r="CK3583" s="1">
        <v>0.0</v>
      </c>
      <c r="CL3583" s="1">
        <v>0.0</v>
      </c>
      <c r="CM3583" s="1">
        <v>0.0</v>
      </c>
      <c r="DB3583" s="1">
        <v>11.633</v>
      </c>
    </row>
    <row r="3584">
      <c r="A3584" s="1" t="s">
        <v>411</v>
      </c>
      <c r="B3584" s="1">
        <v>1996.0</v>
      </c>
      <c r="C3584" s="1" t="s">
        <v>412</v>
      </c>
      <c r="D3584" s="1">
        <v>4729928.0</v>
      </c>
      <c r="E3584" s="1">
        <v>1.0785595392E10</v>
      </c>
      <c r="V3584" s="1">
        <v>0.0</v>
      </c>
      <c r="W3584" s="1">
        <v>0.0</v>
      </c>
      <c r="X3584" s="1">
        <v>0.0</v>
      </c>
      <c r="AE3584" s="1">
        <v>6.187</v>
      </c>
      <c r="AF3584" s="1">
        <v>0.72</v>
      </c>
      <c r="AG3584" s="1">
        <v>2611.612</v>
      </c>
      <c r="AH3584" s="1">
        <v>1.145</v>
      </c>
      <c r="AX3584" s="1">
        <v>0.0</v>
      </c>
      <c r="AY3584" s="1">
        <v>0.0</v>
      </c>
      <c r="AZ3584" s="1">
        <v>0.0</v>
      </c>
      <c r="CK3584" s="1">
        <v>0.0</v>
      </c>
      <c r="CL3584" s="1">
        <v>0.0</v>
      </c>
      <c r="CM3584" s="1">
        <v>0.0</v>
      </c>
      <c r="DB3584" s="1">
        <v>12.353</v>
      </c>
    </row>
    <row r="3585">
      <c r="A3585" s="1" t="s">
        <v>411</v>
      </c>
      <c r="B3585" s="1">
        <v>1997.0</v>
      </c>
      <c r="C3585" s="1" t="s">
        <v>412</v>
      </c>
      <c r="D3585" s="1">
        <v>4809524.0</v>
      </c>
      <c r="E3585" s="1">
        <v>1.1415412736E10</v>
      </c>
      <c r="V3585" s="1">
        <v>0.0</v>
      </c>
      <c r="W3585" s="1">
        <v>0.0</v>
      </c>
      <c r="X3585" s="1">
        <v>0.0</v>
      </c>
      <c r="AE3585" s="1">
        <v>4.869</v>
      </c>
      <c r="AF3585" s="1">
        <v>0.601</v>
      </c>
      <c r="AG3585" s="1">
        <v>2693.452</v>
      </c>
      <c r="AH3585" s="1">
        <v>1.135</v>
      </c>
      <c r="AX3585" s="1">
        <v>0.0</v>
      </c>
      <c r="AY3585" s="1">
        <v>0.0</v>
      </c>
      <c r="AZ3585" s="1">
        <v>0.0</v>
      </c>
      <c r="CK3585" s="1">
        <v>0.0</v>
      </c>
      <c r="CL3585" s="1">
        <v>0.0</v>
      </c>
      <c r="CM3585" s="1">
        <v>0.0</v>
      </c>
      <c r="DB3585" s="1">
        <v>12.954</v>
      </c>
    </row>
    <row r="3586">
      <c r="A3586" s="1" t="s">
        <v>411</v>
      </c>
      <c r="B3586" s="1">
        <v>1998.0</v>
      </c>
      <c r="C3586" s="1" t="s">
        <v>412</v>
      </c>
      <c r="D3586" s="1">
        <v>4883607.0</v>
      </c>
      <c r="E3586" s="1">
        <v>1.204992512E10</v>
      </c>
      <c r="V3586" s="1">
        <v>0.0</v>
      </c>
      <c r="W3586" s="1">
        <v>0.0</v>
      </c>
      <c r="X3586" s="1">
        <v>0.0</v>
      </c>
      <c r="AE3586" s="1">
        <v>12.031</v>
      </c>
      <c r="AF3586" s="1">
        <v>1.558</v>
      </c>
      <c r="AG3586" s="1">
        <v>2971.721</v>
      </c>
      <c r="AH3586" s="1">
        <v>1.204</v>
      </c>
      <c r="AX3586" s="1">
        <v>0.0</v>
      </c>
      <c r="AY3586" s="1">
        <v>0.0</v>
      </c>
      <c r="AZ3586" s="1">
        <v>0.0</v>
      </c>
      <c r="CK3586" s="1">
        <v>0.0</v>
      </c>
      <c r="CL3586" s="1">
        <v>0.0</v>
      </c>
      <c r="CM3586" s="1">
        <v>0.0</v>
      </c>
      <c r="DB3586" s="1">
        <v>14.513</v>
      </c>
    </row>
    <row r="3587">
      <c r="A3587" s="1" t="s">
        <v>411</v>
      </c>
      <c r="B3587" s="1">
        <v>1999.0</v>
      </c>
      <c r="C3587" s="1" t="s">
        <v>412</v>
      </c>
      <c r="D3587" s="1">
        <v>4953974.0</v>
      </c>
      <c r="E3587" s="1">
        <v>1.3130550272E10</v>
      </c>
      <c r="V3587" s="1">
        <v>0.0</v>
      </c>
      <c r="W3587" s="1">
        <v>0.0</v>
      </c>
      <c r="X3587" s="1">
        <v>0.0</v>
      </c>
      <c r="AE3587" s="1">
        <v>6.545</v>
      </c>
      <c r="AF3587" s="1">
        <v>0.95</v>
      </c>
      <c r="AG3587" s="1">
        <v>3121.261</v>
      </c>
      <c r="AH3587" s="1">
        <v>1.178</v>
      </c>
      <c r="AX3587" s="1">
        <v>0.0</v>
      </c>
      <c r="AY3587" s="1">
        <v>0.0</v>
      </c>
      <c r="AZ3587" s="1">
        <v>0.0</v>
      </c>
      <c r="CK3587" s="1">
        <v>0.0</v>
      </c>
      <c r="CL3587" s="1">
        <v>0.0</v>
      </c>
      <c r="CM3587" s="1">
        <v>0.0</v>
      </c>
      <c r="DB3587" s="1">
        <v>15.463</v>
      </c>
    </row>
    <row r="3588">
      <c r="A3588" s="1" t="s">
        <v>411</v>
      </c>
      <c r="B3588" s="1">
        <v>2000.0</v>
      </c>
      <c r="C3588" s="1" t="s">
        <v>412</v>
      </c>
      <c r="D3588" s="1">
        <v>5022590.0</v>
      </c>
      <c r="E3588" s="1">
        <v>1.3909592064E10</v>
      </c>
      <c r="J3588" s="1">
        <v>29.865</v>
      </c>
      <c r="K3588" s="1">
        <v>0.15</v>
      </c>
      <c r="L3588" s="1">
        <v>6.579</v>
      </c>
      <c r="N3588" s="1">
        <v>530.702</v>
      </c>
      <c r="S3588" s="1">
        <v>0.0</v>
      </c>
      <c r="T3588" s="1">
        <v>0.0</v>
      </c>
      <c r="V3588" s="1">
        <v>0.0</v>
      </c>
      <c r="W3588" s="1">
        <v>0.0</v>
      </c>
      <c r="X3588" s="1">
        <v>0.0</v>
      </c>
      <c r="Y3588" s="1">
        <v>0.0</v>
      </c>
      <c r="AA3588" s="1">
        <v>2.39</v>
      </c>
      <c r="AB3588" s="1">
        <v>475.85</v>
      </c>
      <c r="AC3588" s="1">
        <v>2.28</v>
      </c>
      <c r="AE3588" s="1">
        <v>3.329</v>
      </c>
      <c r="AF3588" s="1">
        <v>0.515</v>
      </c>
      <c r="AG3588" s="1">
        <v>3181.121</v>
      </c>
      <c r="AH3588" s="1">
        <v>1.149</v>
      </c>
      <c r="AK3588" s="1">
        <v>356.39</v>
      </c>
      <c r="AL3588" s="1">
        <v>1.79</v>
      </c>
      <c r="AO3588" s="1">
        <v>78.509</v>
      </c>
      <c r="AT3588" s="1">
        <v>0.0</v>
      </c>
      <c r="AU3588" s="1">
        <v>0.0</v>
      </c>
      <c r="AX3588" s="1">
        <v>0.0</v>
      </c>
      <c r="AY3588" s="1">
        <v>0.0</v>
      </c>
      <c r="AZ3588" s="1">
        <v>0.0</v>
      </c>
      <c r="BA3588" s="1">
        <v>0.0</v>
      </c>
      <c r="BC3588" s="1">
        <v>1.21</v>
      </c>
      <c r="BG3588" s="1">
        <v>41.811</v>
      </c>
      <c r="BH3588" s="1">
        <v>0.21</v>
      </c>
      <c r="BJ3588" s="1">
        <v>9.211</v>
      </c>
      <c r="BO3588" s="1">
        <v>97.559</v>
      </c>
      <c r="BP3588" s="1">
        <v>0.49</v>
      </c>
      <c r="BR3588" s="1">
        <v>21.491</v>
      </c>
      <c r="BT3588" s="1">
        <v>0.11</v>
      </c>
      <c r="BU3588" s="1">
        <v>4.603</v>
      </c>
      <c r="BY3588" s="1">
        <v>0.0</v>
      </c>
      <c r="BZ3588" s="1">
        <v>0.0</v>
      </c>
      <c r="CB3588" s="1">
        <v>0.0</v>
      </c>
      <c r="CG3588" s="1">
        <v>356.39</v>
      </c>
      <c r="CH3588" s="1">
        <v>1.79</v>
      </c>
      <c r="CK3588" s="1">
        <v>0.0</v>
      </c>
      <c r="CL3588" s="1">
        <v>0.0</v>
      </c>
      <c r="CM3588" s="1">
        <v>0.0</v>
      </c>
      <c r="CN3588" s="1">
        <v>78.509</v>
      </c>
      <c r="CQ3588" s="1">
        <v>0.28</v>
      </c>
      <c r="CR3588" s="1">
        <v>0.13</v>
      </c>
      <c r="CU3588" s="1">
        <v>55.748</v>
      </c>
      <c r="CV3588" s="1">
        <v>25.883</v>
      </c>
      <c r="CX3588" s="1">
        <v>12.281</v>
      </c>
      <c r="CY3588" s="1">
        <v>5.702</v>
      </c>
      <c r="DA3588" s="1">
        <v>453.949</v>
      </c>
      <c r="DB3588" s="1">
        <v>15.977</v>
      </c>
      <c r="DF3588" s="1">
        <v>97.559</v>
      </c>
      <c r="DG3588" s="1">
        <v>0.49</v>
      </c>
      <c r="DI3588" s="1">
        <v>21.491</v>
      </c>
      <c r="DN3588" s="1">
        <v>0.0</v>
      </c>
      <c r="DO3588" s="1">
        <v>0.0</v>
      </c>
      <c r="DQ3588" s="1">
        <v>0.0</v>
      </c>
      <c r="DV3588" s="1">
        <v>0.0</v>
      </c>
      <c r="DW3588" s="1">
        <v>0.0</v>
      </c>
      <c r="DY3588" s="1">
        <v>0.0</v>
      </c>
    </row>
    <row r="3589">
      <c r="A3589" s="1" t="s">
        <v>411</v>
      </c>
      <c r="B3589" s="1">
        <v>2001.0</v>
      </c>
      <c r="C3589" s="1" t="s">
        <v>412</v>
      </c>
      <c r="D3589" s="1">
        <v>5087777.0</v>
      </c>
      <c r="E3589" s="1">
        <v>1.4579899392E10</v>
      </c>
      <c r="J3589" s="1">
        <v>17.689</v>
      </c>
      <c r="K3589" s="1">
        <v>0.09</v>
      </c>
      <c r="L3589" s="1">
        <v>3.644</v>
      </c>
      <c r="N3589" s="1">
        <v>538.462</v>
      </c>
      <c r="S3589" s="1">
        <v>0.0</v>
      </c>
      <c r="T3589" s="1">
        <v>0.0</v>
      </c>
      <c r="V3589" s="1">
        <v>0.0</v>
      </c>
      <c r="W3589" s="1">
        <v>0.0</v>
      </c>
      <c r="X3589" s="1">
        <v>0.0</v>
      </c>
      <c r="Y3589" s="1">
        <v>0.0</v>
      </c>
      <c r="AA3589" s="1">
        <v>2.49</v>
      </c>
      <c r="AB3589" s="1">
        <v>489.408</v>
      </c>
      <c r="AC3589" s="1">
        <v>2.47</v>
      </c>
      <c r="AE3589" s="1">
        <v>4.312</v>
      </c>
      <c r="AF3589" s="1">
        <v>0.689</v>
      </c>
      <c r="AG3589" s="1">
        <v>3275.789</v>
      </c>
      <c r="AH3589" s="1">
        <v>1.143</v>
      </c>
      <c r="AK3589" s="1">
        <v>389.168</v>
      </c>
      <c r="AL3589" s="1">
        <v>1.98</v>
      </c>
      <c r="AO3589" s="1">
        <v>80.162</v>
      </c>
      <c r="AT3589" s="1">
        <v>0.0</v>
      </c>
      <c r="AU3589" s="1">
        <v>0.0</v>
      </c>
      <c r="AX3589" s="1">
        <v>0.0</v>
      </c>
      <c r="AY3589" s="1">
        <v>0.0</v>
      </c>
      <c r="AZ3589" s="1">
        <v>0.0</v>
      </c>
      <c r="BA3589" s="1">
        <v>0.0</v>
      </c>
      <c r="BC3589" s="1">
        <v>1.33</v>
      </c>
      <c r="BG3589" s="1">
        <v>37.344</v>
      </c>
      <c r="BH3589" s="1">
        <v>0.19</v>
      </c>
      <c r="BJ3589" s="1">
        <v>7.692</v>
      </c>
      <c r="BO3589" s="1">
        <v>96.309</v>
      </c>
      <c r="BP3589" s="1">
        <v>0.49</v>
      </c>
      <c r="BR3589" s="1">
        <v>19.838</v>
      </c>
      <c r="BT3589" s="1">
        <v>0.02</v>
      </c>
      <c r="BU3589" s="1">
        <v>0.803</v>
      </c>
      <c r="BY3589" s="1">
        <v>0.0</v>
      </c>
      <c r="BZ3589" s="1">
        <v>0.0</v>
      </c>
      <c r="CB3589" s="1">
        <v>0.0</v>
      </c>
      <c r="CG3589" s="1">
        <v>389.168</v>
      </c>
      <c r="CH3589" s="1">
        <v>1.98</v>
      </c>
      <c r="CK3589" s="1">
        <v>0.0</v>
      </c>
      <c r="CL3589" s="1">
        <v>0.0</v>
      </c>
      <c r="CM3589" s="1">
        <v>0.0</v>
      </c>
      <c r="CN3589" s="1">
        <v>80.162</v>
      </c>
      <c r="CQ3589" s="1">
        <v>0.3</v>
      </c>
      <c r="CR3589" s="1">
        <v>0.21</v>
      </c>
      <c r="CU3589" s="1">
        <v>58.965</v>
      </c>
      <c r="CV3589" s="1">
        <v>41.275</v>
      </c>
      <c r="CX3589" s="1">
        <v>12.146</v>
      </c>
      <c r="CY3589" s="1">
        <v>8.502</v>
      </c>
      <c r="DA3589" s="1">
        <v>485.477</v>
      </c>
      <c r="DB3589" s="1">
        <v>16.666</v>
      </c>
      <c r="DF3589" s="1">
        <v>96.309</v>
      </c>
      <c r="DG3589" s="1">
        <v>0.49</v>
      </c>
      <c r="DI3589" s="1">
        <v>19.838</v>
      </c>
      <c r="DN3589" s="1">
        <v>0.0</v>
      </c>
      <c r="DO3589" s="1">
        <v>0.0</v>
      </c>
      <c r="DQ3589" s="1">
        <v>0.0</v>
      </c>
      <c r="DV3589" s="1">
        <v>0.0</v>
      </c>
      <c r="DW3589" s="1">
        <v>0.0</v>
      </c>
      <c r="DY3589" s="1">
        <v>0.0</v>
      </c>
    </row>
    <row r="3590">
      <c r="A3590" s="1" t="s">
        <v>411</v>
      </c>
      <c r="B3590" s="1">
        <v>2002.0</v>
      </c>
      <c r="C3590" s="1" t="s">
        <v>412</v>
      </c>
      <c r="D3590" s="1">
        <v>5149867.0</v>
      </c>
      <c r="E3590" s="1">
        <v>1.4954187776E10</v>
      </c>
      <c r="J3590" s="1">
        <v>25.243</v>
      </c>
      <c r="K3590" s="1">
        <v>0.13</v>
      </c>
      <c r="L3590" s="1">
        <v>5.098</v>
      </c>
      <c r="N3590" s="1">
        <v>513.725</v>
      </c>
      <c r="S3590" s="1">
        <v>0.0</v>
      </c>
      <c r="T3590" s="1">
        <v>0.0</v>
      </c>
      <c r="V3590" s="1">
        <v>0.0</v>
      </c>
      <c r="W3590" s="1">
        <v>0.0</v>
      </c>
      <c r="X3590" s="1">
        <v>0.0</v>
      </c>
      <c r="Y3590" s="1">
        <v>0.0</v>
      </c>
      <c r="AA3590" s="1">
        <v>2.56</v>
      </c>
      <c r="AB3590" s="1">
        <v>497.1</v>
      </c>
      <c r="AC3590" s="1">
        <v>2.55</v>
      </c>
      <c r="AE3590" s="1">
        <v>0.295</v>
      </c>
      <c r="AF3590" s="1">
        <v>0.049</v>
      </c>
      <c r="AG3590" s="1">
        <v>3245.847</v>
      </c>
      <c r="AH3590" s="1">
        <v>1.118</v>
      </c>
      <c r="AK3590" s="1">
        <v>370.883</v>
      </c>
      <c r="AL3590" s="1">
        <v>1.91</v>
      </c>
      <c r="AO3590" s="1">
        <v>74.902</v>
      </c>
      <c r="AT3590" s="1">
        <v>0.0</v>
      </c>
      <c r="AU3590" s="1">
        <v>0.0</v>
      </c>
      <c r="AX3590" s="1">
        <v>0.0</v>
      </c>
      <c r="AY3590" s="1">
        <v>0.0</v>
      </c>
      <c r="AZ3590" s="1">
        <v>0.0</v>
      </c>
      <c r="BA3590" s="1">
        <v>0.0</v>
      </c>
      <c r="BC3590" s="1">
        <v>1.31</v>
      </c>
      <c r="BG3590" s="1">
        <v>58.254</v>
      </c>
      <c r="BH3590" s="1">
        <v>0.3</v>
      </c>
      <c r="BJ3590" s="1">
        <v>11.765</v>
      </c>
      <c r="BO3590" s="1">
        <v>124.275</v>
      </c>
      <c r="BP3590" s="1">
        <v>0.64</v>
      </c>
      <c r="BR3590" s="1">
        <v>25.098</v>
      </c>
      <c r="BT3590" s="1">
        <v>0.01</v>
      </c>
      <c r="BU3590" s="1">
        <v>0.391</v>
      </c>
      <c r="BY3590" s="1">
        <v>0.0</v>
      </c>
      <c r="BZ3590" s="1">
        <v>0.0</v>
      </c>
      <c r="CB3590" s="1">
        <v>0.0</v>
      </c>
      <c r="CG3590" s="1">
        <v>370.883</v>
      </c>
      <c r="CH3590" s="1">
        <v>1.91</v>
      </c>
      <c r="CK3590" s="1">
        <v>0.0</v>
      </c>
      <c r="CL3590" s="1">
        <v>0.0</v>
      </c>
      <c r="CM3590" s="1">
        <v>0.0</v>
      </c>
      <c r="CN3590" s="1">
        <v>74.902</v>
      </c>
      <c r="CQ3590" s="1">
        <v>0.34</v>
      </c>
      <c r="CR3590" s="1">
        <v>0.21</v>
      </c>
      <c r="CU3590" s="1">
        <v>66.021</v>
      </c>
      <c r="CV3590" s="1">
        <v>40.778</v>
      </c>
      <c r="CX3590" s="1">
        <v>13.333</v>
      </c>
      <c r="CY3590" s="1">
        <v>8.235</v>
      </c>
      <c r="DA3590" s="1">
        <v>495.158</v>
      </c>
      <c r="DB3590" s="1">
        <v>16.716</v>
      </c>
      <c r="DF3590" s="1">
        <v>124.275</v>
      </c>
      <c r="DG3590" s="1">
        <v>0.64</v>
      </c>
      <c r="DI3590" s="1">
        <v>25.098</v>
      </c>
      <c r="DN3590" s="1">
        <v>0.0</v>
      </c>
      <c r="DO3590" s="1">
        <v>0.0</v>
      </c>
      <c r="DQ3590" s="1">
        <v>0.0</v>
      </c>
      <c r="DV3590" s="1">
        <v>0.0</v>
      </c>
      <c r="DW3590" s="1">
        <v>0.0</v>
      </c>
      <c r="DY3590" s="1">
        <v>0.0</v>
      </c>
    </row>
    <row r="3591">
      <c r="A3591" s="1" t="s">
        <v>411</v>
      </c>
      <c r="B3591" s="1">
        <v>2003.0</v>
      </c>
      <c r="C3591" s="1" t="s">
        <v>412</v>
      </c>
      <c r="D3591" s="1">
        <v>5210928.0</v>
      </c>
      <c r="E3591" s="1">
        <v>1.5599451136E10</v>
      </c>
      <c r="J3591" s="1">
        <v>34.543</v>
      </c>
      <c r="K3591" s="1">
        <v>0.18</v>
      </c>
      <c r="L3591" s="1">
        <v>6.667</v>
      </c>
      <c r="N3591" s="1">
        <v>500.0</v>
      </c>
      <c r="S3591" s="1">
        <v>0.0</v>
      </c>
      <c r="T3591" s="1">
        <v>0.0</v>
      </c>
      <c r="V3591" s="1">
        <v>0.0</v>
      </c>
      <c r="W3591" s="1">
        <v>0.0</v>
      </c>
      <c r="X3591" s="1">
        <v>0.0</v>
      </c>
      <c r="Y3591" s="1">
        <v>0.0</v>
      </c>
      <c r="AA3591" s="1">
        <v>2.69</v>
      </c>
      <c r="AB3591" s="1">
        <v>516.223</v>
      </c>
      <c r="AC3591" s="1">
        <v>2.7</v>
      </c>
      <c r="AE3591" s="1">
        <v>6.092</v>
      </c>
      <c r="AF3591" s="1">
        <v>1.018</v>
      </c>
      <c r="AG3591" s="1">
        <v>3403.242</v>
      </c>
      <c r="AH3591" s="1">
        <v>1.137</v>
      </c>
      <c r="AK3591" s="1">
        <v>376.133</v>
      </c>
      <c r="AL3591" s="1">
        <v>1.96</v>
      </c>
      <c r="AO3591" s="1">
        <v>72.593</v>
      </c>
      <c r="AT3591" s="1">
        <v>0.0</v>
      </c>
      <c r="AU3591" s="1">
        <v>0.0</v>
      </c>
      <c r="AX3591" s="1">
        <v>0.0</v>
      </c>
      <c r="AY3591" s="1">
        <v>0.0</v>
      </c>
      <c r="AZ3591" s="1">
        <v>0.0</v>
      </c>
      <c r="BA3591" s="1">
        <v>0.0</v>
      </c>
      <c r="BC3591" s="1">
        <v>1.35</v>
      </c>
      <c r="BG3591" s="1">
        <v>55.652</v>
      </c>
      <c r="BH3591" s="1">
        <v>0.29</v>
      </c>
      <c r="BJ3591" s="1">
        <v>10.741</v>
      </c>
      <c r="BO3591" s="1">
        <v>142.009</v>
      </c>
      <c r="BP3591" s="1">
        <v>0.74</v>
      </c>
      <c r="BR3591" s="1">
        <v>27.407</v>
      </c>
      <c r="BT3591" s="1">
        <v>-0.01</v>
      </c>
      <c r="BU3591" s="1">
        <v>-0.372</v>
      </c>
      <c r="BY3591" s="1">
        <v>0.0</v>
      </c>
      <c r="BZ3591" s="1">
        <v>0.0</v>
      </c>
      <c r="CB3591" s="1">
        <v>0.0</v>
      </c>
      <c r="CG3591" s="1">
        <v>376.133</v>
      </c>
      <c r="CH3591" s="1">
        <v>1.96</v>
      </c>
      <c r="CK3591" s="1">
        <v>0.0</v>
      </c>
      <c r="CL3591" s="1">
        <v>0.0</v>
      </c>
      <c r="CM3591" s="1">
        <v>0.0</v>
      </c>
      <c r="CN3591" s="1">
        <v>72.593</v>
      </c>
      <c r="CQ3591" s="1">
        <v>0.45</v>
      </c>
      <c r="CR3591" s="1">
        <v>0.27</v>
      </c>
      <c r="CU3591" s="1">
        <v>86.357</v>
      </c>
      <c r="CV3591" s="1">
        <v>51.814</v>
      </c>
      <c r="CX3591" s="1">
        <v>16.667</v>
      </c>
      <c r="CY3591" s="1">
        <v>10.0</v>
      </c>
      <c r="DA3591" s="1">
        <v>518.142</v>
      </c>
      <c r="DB3591" s="1">
        <v>17.734</v>
      </c>
      <c r="DF3591" s="1">
        <v>142.009</v>
      </c>
      <c r="DG3591" s="1">
        <v>0.74</v>
      </c>
      <c r="DI3591" s="1">
        <v>27.407</v>
      </c>
      <c r="DN3591" s="1">
        <v>0.0</v>
      </c>
      <c r="DO3591" s="1">
        <v>0.0</v>
      </c>
      <c r="DQ3591" s="1">
        <v>0.0</v>
      </c>
      <c r="DV3591" s="1">
        <v>0.0</v>
      </c>
      <c r="DW3591" s="1">
        <v>0.0</v>
      </c>
      <c r="DY3591" s="1">
        <v>0.0</v>
      </c>
    </row>
    <row r="3592">
      <c r="A3592" s="1" t="s">
        <v>411</v>
      </c>
      <c r="B3592" s="1">
        <v>2004.0</v>
      </c>
      <c r="C3592" s="1" t="s">
        <v>412</v>
      </c>
      <c r="D3592" s="1">
        <v>5272850.0</v>
      </c>
      <c r="E3592" s="1">
        <v>1.6722814976E10</v>
      </c>
      <c r="J3592" s="1">
        <v>41.723</v>
      </c>
      <c r="K3592" s="1">
        <v>0.22</v>
      </c>
      <c r="L3592" s="1">
        <v>7.829</v>
      </c>
      <c r="N3592" s="1">
        <v>498.221</v>
      </c>
      <c r="S3592" s="1">
        <v>0.0</v>
      </c>
      <c r="T3592" s="1">
        <v>0.0</v>
      </c>
      <c r="V3592" s="1">
        <v>0.0</v>
      </c>
      <c r="W3592" s="1">
        <v>0.0</v>
      </c>
      <c r="X3592" s="1">
        <v>0.0</v>
      </c>
      <c r="Y3592" s="1">
        <v>0.0</v>
      </c>
      <c r="AA3592" s="1">
        <v>2.81</v>
      </c>
      <c r="AB3592" s="1">
        <v>532.919</v>
      </c>
      <c r="AC3592" s="1">
        <v>2.81</v>
      </c>
      <c r="AE3592" s="1">
        <v>5.076</v>
      </c>
      <c r="AF3592" s="1">
        <v>0.9</v>
      </c>
      <c r="AG3592" s="1">
        <v>3534.004</v>
      </c>
      <c r="AH3592" s="1">
        <v>1.114</v>
      </c>
      <c r="AK3592" s="1">
        <v>383.095</v>
      </c>
      <c r="AL3592" s="1">
        <v>2.02</v>
      </c>
      <c r="AO3592" s="1">
        <v>71.886</v>
      </c>
      <c r="AT3592" s="1">
        <v>0.0</v>
      </c>
      <c r="AU3592" s="1">
        <v>0.0</v>
      </c>
      <c r="AX3592" s="1">
        <v>0.0</v>
      </c>
      <c r="AY3592" s="1">
        <v>0.0</v>
      </c>
      <c r="AZ3592" s="1">
        <v>0.0</v>
      </c>
      <c r="BA3592" s="1">
        <v>0.0</v>
      </c>
      <c r="BC3592" s="1">
        <v>1.4</v>
      </c>
      <c r="BG3592" s="1">
        <v>60.688</v>
      </c>
      <c r="BH3592" s="1">
        <v>0.32</v>
      </c>
      <c r="BJ3592" s="1">
        <v>11.388</v>
      </c>
      <c r="BO3592" s="1">
        <v>149.824</v>
      </c>
      <c r="BP3592" s="1">
        <v>0.79</v>
      </c>
      <c r="BR3592" s="1">
        <v>28.114</v>
      </c>
      <c r="BT3592" s="1">
        <v>0.0</v>
      </c>
      <c r="BU3592" s="1">
        <v>0.0</v>
      </c>
      <c r="BY3592" s="1">
        <v>0.0</v>
      </c>
      <c r="BZ3592" s="1">
        <v>0.0</v>
      </c>
      <c r="CB3592" s="1">
        <v>0.0</v>
      </c>
      <c r="CG3592" s="1">
        <v>383.095</v>
      </c>
      <c r="CH3592" s="1">
        <v>2.02</v>
      </c>
      <c r="CK3592" s="1">
        <v>0.0</v>
      </c>
      <c r="CL3592" s="1">
        <v>0.0</v>
      </c>
      <c r="CM3592" s="1">
        <v>0.0</v>
      </c>
      <c r="CN3592" s="1">
        <v>71.886</v>
      </c>
      <c r="CQ3592" s="1">
        <v>0.47</v>
      </c>
      <c r="CR3592" s="1">
        <v>0.25</v>
      </c>
      <c r="CU3592" s="1">
        <v>89.136</v>
      </c>
      <c r="CV3592" s="1">
        <v>47.413</v>
      </c>
      <c r="CX3592" s="1">
        <v>16.726</v>
      </c>
      <c r="CY3592" s="1">
        <v>8.897</v>
      </c>
      <c r="DA3592" s="1">
        <v>532.919</v>
      </c>
      <c r="DB3592" s="1">
        <v>18.634</v>
      </c>
      <c r="DF3592" s="1">
        <v>149.824</v>
      </c>
      <c r="DG3592" s="1">
        <v>0.79</v>
      </c>
      <c r="DI3592" s="1">
        <v>28.114</v>
      </c>
      <c r="DN3592" s="1">
        <v>0.0</v>
      </c>
      <c r="DO3592" s="1">
        <v>0.0</v>
      </c>
      <c r="DQ3592" s="1">
        <v>0.0</v>
      </c>
      <c r="DV3592" s="1">
        <v>0.0</v>
      </c>
      <c r="DW3592" s="1">
        <v>0.0</v>
      </c>
      <c r="DY3592" s="1">
        <v>0.0</v>
      </c>
    </row>
    <row r="3593">
      <c r="A3593" s="1" t="s">
        <v>411</v>
      </c>
      <c r="B3593" s="1">
        <v>2005.0</v>
      </c>
      <c r="C3593" s="1" t="s">
        <v>412</v>
      </c>
      <c r="D3593" s="1">
        <v>5342053.0</v>
      </c>
      <c r="E3593" s="1">
        <v>1.7753884672E10</v>
      </c>
      <c r="J3593" s="1">
        <v>59.902</v>
      </c>
      <c r="K3593" s="1">
        <v>0.32</v>
      </c>
      <c r="L3593" s="1">
        <v>11.189</v>
      </c>
      <c r="N3593" s="1">
        <v>454.545</v>
      </c>
      <c r="S3593" s="1">
        <v>0.0</v>
      </c>
      <c r="T3593" s="1">
        <v>0.0</v>
      </c>
      <c r="V3593" s="1">
        <v>0.0</v>
      </c>
      <c r="W3593" s="1">
        <v>0.0</v>
      </c>
      <c r="X3593" s="1">
        <v>0.0</v>
      </c>
      <c r="Y3593" s="1">
        <v>0.0</v>
      </c>
      <c r="AA3593" s="1">
        <v>2.88</v>
      </c>
      <c r="AB3593" s="1">
        <v>539.119</v>
      </c>
      <c r="AC3593" s="1">
        <v>2.86</v>
      </c>
      <c r="AE3593" s="1">
        <v>0.872</v>
      </c>
      <c r="AF3593" s="1">
        <v>0.163</v>
      </c>
      <c r="AG3593" s="1">
        <v>3518.657</v>
      </c>
      <c r="AH3593" s="1">
        <v>1.059</v>
      </c>
      <c r="AK3593" s="1">
        <v>344.437</v>
      </c>
      <c r="AL3593" s="1">
        <v>1.84</v>
      </c>
      <c r="AO3593" s="1">
        <v>64.336</v>
      </c>
      <c r="AT3593" s="1">
        <v>0.0</v>
      </c>
      <c r="AU3593" s="1">
        <v>0.0</v>
      </c>
      <c r="AX3593" s="1">
        <v>0.0</v>
      </c>
      <c r="AY3593" s="1">
        <v>0.0</v>
      </c>
      <c r="AZ3593" s="1">
        <v>0.0</v>
      </c>
      <c r="BA3593" s="1">
        <v>0.0</v>
      </c>
      <c r="BC3593" s="1">
        <v>1.3</v>
      </c>
      <c r="BG3593" s="1">
        <v>80.493</v>
      </c>
      <c r="BH3593" s="1">
        <v>0.43</v>
      </c>
      <c r="BJ3593" s="1">
        <v>15.035</v>
      </c>
      <c r="BO3593" s="1">
        <v>190.938</v>
      </c>
      <c r="BP3593" s="1">
        <v>1.02</v>
      </c>
      <c r="BR3593" s="1">
        <v>35.664</v>
      </c>
      <c r="BT3593" s="1">
        <v>0.02</v>
      </c>
      <c r="BU3593" s="1">
        <v>0.694</v>
      </c>
      <c r="BY3593" s="1">
        <v>0.0</v>
      </c>
      <c r="BZ3593" s="1">
        <v>0.0</v>
      </c>
      <c r="CB3593" s="1">
        <v>0.0</v>
      </c>
      <c r="CG3593" s="1">
        <v>344.437</v>
      </c>
      <c r="CH3593" s="1">
        <v>1.84</v>
      </c>
      <c r="CK3593" s="1">
        <v>0.0</v>
      </c>
      <c r="CL3593" s="1">
        <v>0.0</v>
      </c>
      <c r="CM3593" s="1">
        <v>0.0</v>
      </c>
      <c r="CN3593" s="1">
        <v>64.336</v>
      </c>
      <c r="CQ3593" s="1">
        <v>0.59</v>
      </c>
      <c r="CR3593" s="1">
        <v>0.27</v>
      </c>
      <c r="CU3593" s="1">
        <v>110.444</v>
      </c>
      <c r="CV3593" s="1">
        <v>50.542</v>
      </c>
      <c r="CX3593" s="1">
        <v>20.629</v>
      </c>
      <c r="CY3593" s="1">
        <v>9.441</v>
      </c>
      <c r="DA3593" s="1">
        <v>535.375</v>
      </c>
      <c r="DB3593" s="1">
        <v>18.797</v>
      </c>
      <c r="DF3593" s="1">
        <v>190.938</v>
      </c>
      <c r="DG3593" s="1">
        <v>1.02</v>
      </c>
      <c r="DI3593" s="1">
        <v>35.664</v>
      </c>
      <c r="DN3593" s="1">
        <v>0.0</v>
      </c>
      <c r="DO3593" s="1">
        <v>0.0</v>
      </c>
      <c r="DQ3593" s="1">
        <v>0.0</v>
      </c>
      <c r="DV3593" s="1">
        <v>0.0</v>
      </c>
      <c r="DW3593" s="1">
        <v>0.0</v>
      </c>
      <c r="DY3593" s="1">
        <v>0.0</v>
      </c>
    </row>
    <row r="3594">
      <c r="A3594" s="1" t="s">
        <v>411</v>
      </c>
      <c r="B3594" s="1">
        <v>2006.0</v>
      </c>
      <c r="C3594" s="1" t="s">
        <v>412</v>
      </c>
      <c r="D3594" s="1">
        <v>5418799.0</v>
      </c>
      <c r="E3594" s="1">
        <v>1.8819405824E10</v>
      </c>
      <c r="J3594" s="1">
        <v>59.054</v>
      </c>
      <c r="K3594" s="1">
        <v>0.32</v>
      </c>
      <c r="L3594" s="1">
        <v>10.224</v>
      </c>
      <c r="N3594" s="1">
        <v>488.818</v>
      </c>
      <c r="S3594" s="1">
        <v>0.0</v>
      </c>
      <c r="T3594" s="1">
        <v>0.0</v>
      </c>
      <c r="V3594" s="1">
        <v>0.0</v>
      </c>
      <c r="W3594" s="1">
        <v>0.0</v>
      </c>
      <c r="X3594" s="1">
        <v>0.0</v>
      </c>
      <c r="Y3594" s="1">
        <v>0.0</v>
      </c>
      <c r="AA3594" s="1">
        <v>3.17</v>
      </c>
      <c r="AB3594" s="1">
        <v>585.0</v>
      </c>
      <c r="AC3594" s="1">
        <v>3.13</v>
      </c>
      <c r="AE3594" s="1">
        <v>1.573</v>
      </c>
      <c r="AF3594" s="1">
        <v>0.296</v>
      </c>
      <c r="AG3594" s="1">
        <v>3523.377</v>
      </c>
      <c r="AH3594" s="1">
        <v>1.015</v>
      </c>
      <c r="AK3594" s="1">
        <v>404.149</v>
      </c>
      <c r="AL3594" s="1">
        <v>2.19</v>
      </c>
      <c r="AO3594" s="1">
        <v>69.968</v>
      </c>
      <c r="AT3594" s="1">
        <v>0.0</v>
      </c>
      <c r="AU3594" s="1">
        <v>0.0</v>
      </c>
      <c r="AX3594" s="1">
        <v>0.0</v>
      </c>
      <c r="AY3594" s="1">
        <v>0.0</v>
      </c>
      <c r="AZ3594" s="1">
        <v>0.0</v>
      </c>
      <c r="BA3594" s="1">
        <v>0.0</v>
      </c>
      <c r="BC3594" s="1">
        <v>1.53</v>
      </c>
      <c r="BG3594" s="1">
        <v>57.208</v>
      </c>
      <c r="BH3594" s="1">
        <v>0.31</v>
      </c>
      <c r="BJ3594" s="1">
        <v>9.904</v>
      </c>
      <c r="BO3594" s="1">
        <v>173.47</v>
      </c>
      <c r="BP3594" s="1">
        <v>0.94</v>
      </c>
      <c r="BR3594" s="1">
        <v>30.032</v>
      </c>
      <c r="BT3594" s="1">
        <v>0.04</v>
      </c>
      <c r="BU3594" s="1">
        <v>1.262</v>
      </c>
      <c r="BY3594" s="1">
        <v>0.0</v>
      </c>
      <c r="BZ3594" s="1">
        <v>0.0</v>
      </c>
      <c r="CB3594" s="1">
        <v>0.0</v>
      </c>
      <c r="CG3594" s="1">
        <v>404.149</v>
      </c>
      <c r="CH3594" s="1">
        <v>2.19</v>
      </c>
      <c r="CK3594" s="1">
        <v>0.0</v>
      </c>
      <c r="CL3594" s="1">
        <v>0.0</v>
      </c>
      <c r="CM3594" s="1">
        <v>0.0</v>
      </c>
      <c r="CN3594" s="1">
        <v>69.968</v>
      </c>
      <c r="CQ3594" s="1">
        <v>0.63</v>
      </c>
      <c r="CR3594" s="1">
        <v>0.31</v>
      </c>
      <c r="CU3594" s="1">
        <v>116.262</v>
      </c>
      <c r="CV3594" s="1">
        <v>57.208</v>
      </c>
      <c r="CX3594" s="1">
        <v>20.128</v>
      </c>
      <c r="CY3594" s="1">
        <v>9.904</v>
      </c>
      <c r="DA3594" s="1">
        <v>577.619</v>
      </c>
      <c r="DB3594" s="1">
        <v>19.092</v>
      </c>
      <c r="DF3594" s="1">
        <v>173.47</v>
      </c>
      <c r="DG3594" s="1">
        <v>0.94</v>
      </c>
      <c r="DI3594" s="1">
        <v>30.032</v>
      </c>
      <c r="DN3594" s="1">
        <v>0.0</v>
      </c>
      <c r="DO3594" s="1">
        <v>0.0</v>
      </c>
      <c r="DQ3594" s="1">
        <v>0.0</v>
      </c>
      <c r="DV3594" s="1">
        <v>0.0</v>
      </c>
      <c r="DW3594" s="1">
        <v>0.0</v>
      </c>
      <c r="DY3594" s="1">
        <v>0.0</v>
      </c>
    </row>
    <row r="3595">
      <c r="A3595" s="1" t="s">
        <v>411</v>
      </c>
      <c r="B3595" s="1">
        <v>2007.0</v>
      </c>
      <c r="C3595" s="1" t="s">
        <v>412</v>
      </c>
      <c r="D3595" s="1">
        <v>5497205.0</v>
      </c>
      <c r="E3595" s="1">
        <v>2.0171036672E10</v>
      </c>
      <c r="J3595" s="1">
        <v>69.126</v>
      </c>
      <c r="K3595" s="1">
        <v>0.38</v>
      </c>
      <c r="L3595" s="1">
        <v>11.875</v>
      </c>
      <c r="N3595" s="1">
        <v>500.0</v>
      </c>
      <c r="S3595" s="1">
        <v>0.0</v>
      </c>
      <c r="T3595" s="1">
        <v>0.0</v>
      </c>
      <c r="V3595" s="1">
        <v>0.0</v>
      </c>
      <c r="W3595" s="1">
        <v>0.0</v>
      </c>
      <c r="X3595" s="1">
        <v>0.0</v>
      </c>
      <c r="Y3595" s="1">
        <v>0.0</v>
      </c>
      <c r="AA3595" s="1">
        <v>3.26</v>
      </c>
      <c r="AB3595" s="1">
        <v>593.029</v>
      </c>
      <c r="AC3595" s="1">
        <v>3.2</v>
      </c>
      <c r="AE3595" s="1">
        <v>5.163</v>
      </c>
      <c r="AF3595" s="1">
        <v>0.986</v>
      </c>
      <c r="AG3595" s="1">
        <v>3652.442</v>
      </c>
      <c r="AH3595" s="1">
        <v>0.995</v>
      </c>
      <c r="AK3595" s="1">
        <v>414.756</v>
      </c>
      <c r="AL3595" s="1">
        <v>2.28</v>
      </c>
      <c r="AO3595" s="1">
        <v>71.25</v>
      </c>
      <c r="AT3595" s="1">
        <v>0.0</v>
      </c>
      <c r="AU3595" s="1">
        <v>0.0</v>
      </c>
      <c r="AX3595" s="1">
        <v>0.0</v>
      </c>
      <c r="AY3595" s="1">
        <v>0.0</v>
      </c>
      <c r="AZ3595" s="1">
        <v>0.0</v>
      </c>
      <c r="BA3595" s="1">
        <v>0.0</v>
      </c>
      <c r="BC3595" s="1">
        <v>1.6</v>
      </c>
      <c r="BG3595" s="1">
        <v>54.573</v>
      </c>
      <c r="BH3595" s="1">
        <v>0.3</v>
      </c>
      <c r="BJ3595" s="1">
        <v>9.375</v>
      </c>
      <c r="BO3595" s="1">
        <v>167.358</v>
      </c>
      <c r="BP3595" s="1">
        <v>0.92</v>
      </c>
      <c r="BR3595" s="1">
        <v>28.75</v>
      </c>
      <c r="BT3595" s="1">
        <v>0.06</v>
      </c>
      <c r="BU3595" s="1">
        <v>1.84</v>
      </c>
      <c r="BY3595" s="1">
        <v>0.0</v>
      </c>
      <c r="BZ3595" s="1">
        <v>0.0</v>
      </c>
      <c r="CB3595" s="1">
        <v>0.0</v>
      </c>
      <c r="CG3595" s="1">
        <v>414.756</v>
      </c>
      <c r="CH3595" s="1">
        <v>2.28</v>
      </c>
      <c r="CK3595" s="1">
        <v>0.0</v>
      </c>
      <c r="CL3595" s="1">
        <v>0.0</v>
      </c>
      <c r="CM3595" s="1">
        <v>0.0</v>
      </c>
      <c r="CN3595" s="1">
        <v>71.25</v>
      </c>
      <c r="CQ3595" s="1">
        <v>0.62</v>
      </c>
      <c r="CR3595" s="1">
        <v>0.24</v>
      </c>
      <c r="CU3595" s="1">
        <v>112.785</v>
      </c>
      <c r="CV3595" s="1">
        <v>43.659</v>
      </c>
      <c r="CX3595" s="1">
        <v>19.375</v>
      </c>
      <c r="CY3595" s="1">
        <v>7.5</v>
      </c>
      <c r="DA3595" s="1">
        <v>582.114</v>
      </c>
      <c r="DB3595" s="1">
        <v>20.078</v>
      </c>
      <c r="DF3595" s="1">
        <v>167.358</v>
      </c>
      <c r="DG3595" s="1">
        <v>0.92</v>
      </c>
      <c r="DI3595" s="1">
        <v>28.75</v>
      </c>
      <c r="DN3595" s="1">
        <v>0.0</v>
      </c>
      <c r="DO3595" s="1">
        <v>0.0</v>
      </c>
      <c r="DQ3595" s="1">
        <v>0.0</v>
      </c>
      <c r="DV3595" s="1">
        <v>0.0</v>
      </c>
      <c r="DW3595" s="1">
        <v>0.0</v>
      </c>
      <c r="DY3595" s="1">
        <v>0.0</v>
      </c>
    </row>
    <row r="3596">
      <c r="A3596" s="1" t="s">
        <v>411</v>
      </c>
      <c r="B3596" s="1">
        <v>2008.0</v>
      </c>
      <c r="C3596" s="1" t="s">
        <v>412</v>
      </c>
      <c r="D3596" s="1">
        <v>5576555.0</v>
      </c>
      <c r="E3596" s="1">
        <v>2.1118480384E10</v>
      </c>
      <c r="J3596" s="1">
        <v>60.97</v>
      </c>
      <c r="K3596" s="1">
        <v>0.34</v>
      </c>
      <c r="L3596" s="1">
        <v>10.119</v>
      </c>
      <c r="N3596" s="1">
        <v>452.381</v>
      </c>
      <c r="S3596" s="1">
        <v>0.0</v>
      </c>
      <c r="T3596" s="1">
        <v>0.0</v>
      </c>
      <c r="V3596" s="1">
        <v>0.0</v>
      </c>
      <c r="W3596" s="1">
        <v>0.0</v>
      </c>
      <c r="X3596" s="1">
        <v>0.0</v>
      </c>
      <c r="Y3596" s="1">
        <v>0.0</v>
      </c>
      <c r="AA3596" s="1">
        <v>3.39</v>
      </c>
      <c r="AB3596" s="1">
        <v>607.902</v>
      </c>
      <c r="AC3596" s="1">
        <v>3.36</v>
      </c>
      <c r="AE3596" s="1">
        <v>-3.651</v>
      </c>
      <c r="AF3596" s="1">
        <v>-0.733</v>
      </c>
      <c r="AG3596" s="1">
        <v>3469.022</v>
      </c>
      <c r="AH3596" s="1">
        <v>0.916</v>
      </c>
      <c r="AK3596" s="1">
        <v>389.129</v>
      </c>
      <c r="AL3596" s="1">
        <v>2.17</v>
      </c>
      <c r="AO3596" s="1">
        <v>64.583</v>
      </c>
      <c r="AT3596" s="1">
        <v>0.0</v>
      </c>
      <c r="AU3596" s="1">
        <v>0.0</v>
      </c>
      <c r="AX3596" s="1">
        <v>0.0</v>
      </c>
      <c r="AY3596" s="1">
        <v>0.0</v>
      </c>
      <c r="AZ3596" s="1">
        <v>0.0</v>
      </c>
      <c r="BA3596" s="1">
        <v>0.0</v>
      </c>
      <c r="BC3596" s="1">
        <v>1.52</v>
      </c>
      <c r="BG3596" s="1">
        <v>95.041</v>
      </c>
      <c r="BH3596" s="1">
        <v>0.53</v>
      </c>
      <c r="BJ3596" s="1">
        <v>15.774</v>
      </c>
      <c r="BO3596" s="1">
        <v>213.393</v>
      </c>
      <c r="BP3596" s="1">
        <v>1.19</v>
      </c>
      <c r="BR3596" s="1">
        <v>35.417</v>
      </c>
      <c r="BT3596" s="1">
        <v>0.03</v>
      </c>
      <c r="BU3596" s="1">
        <v>0.885</v>
      </c>
      <c r="BY3596" s="1">
        <v>0.0</v>
      </c>
      <c r="BZ3596" s="1">
        <v>0.0</v>
      </c>
      <c r="CB3596" s="1">
        <v>0.0</v>
      </c>
      <c r="CG3596" s="1">
        <v>389.129</v>
      </c>
      <c r="CH3596" s="1">
        <v>2.17</v>
      </c>
      <c r="CK3596" s="1">
        <v>0.0</v>
      </c>
      <c r="CL3596" s="1">
        <v>0.0</v>
      </c>
      <c r="CM3596" s="1">
        <v>0.0</v>
      </c>
      <c r="CN3596" s="1">
        <v>64.583</v>
      </c>
      <c r="CQ3596" s="1">
        <v>0.66</v>
      </c>
      <c r="CR3596" s="1">
        <v>0.32</v>
      </c>
      <c r="CU3596" s="1">
        <v>118.353</v>
      </c>
      <c r="CV3596" s="1">
        <v>57.383</v>
      </c>
      <c r="CX3596" s="1">
        <v>19.643</v>
      </c>
      <c r="CY3596" s="1">
        <v>9.524</v>
      </c>
      <c r="DA3596" s="1">
        <v>602.523</v>
      </c>
      <c r="DB3596" s="1">
        <v>19.345</v>
      </c>
      <c r="DF3596" s="1">
        <v>213.393</v>
      </c>
      <c r="DG3596" s="1">
        <v>1.19</v>
      </c>
      <c r="DI3596" s="1">
        <v>35.417</v>
      </c>
      <c r="DN3596" s="1">
        <v>0.0</v>
      </c>
      <c r="DO3596" s="1">
        <v>0.0</v>
      </c>
      <c r="DQ3596" s="1">
        <v>0.0</v>
      </c>
      <c r="DV3596" s="1">
        <v>0.0</v>
      </c>
      <c r="DW3596" s="1">
        <v>0.0</v>
      </c>
      <c r="DY3596" s="1">
        <v>0.0</v>
      </c>
    </row>
    <row r="3597">
      <c r="A3597" s="1" t="s">
        <v>411</v>
      </c>
      <c r="B3597" s="1">
        <v>2009.0</v>
      </c>
      <c r="C3597" s="1" t="s">
        <v>412</v>
      </c>
      <c r="D3597" s="1">
        <v>5656558.0</v>
      </c>
      <c r="E3597" s="1">
        <v>2.0900358144E10</v>
      </c>
      <c r="J3597" s="1">
        <v>63.643</v>
      </c>
      <c r="K3597" s="1">
        <v>0.36</v>
      </c>
      <c r="L3597" s="1">
        <v>10.435</v>
      </c>
      <c r="N3597" s="1">
        <v>484.058</v>
      </c>
      <c r="S3597" s="1">
        <v>0.0</v>
      </c>
      <c r="T3597" s="1">
        <v>0.0</v>
      </c>
      <c r="V3597" s="1">
        <v>0.0</v>
      </c>
      <c r="W3597" s="1">
        <v>0.0</v>
      </c>
      <c r="X3597" s="1">
        <v>0.0</v>
      </c>
      <c r="Y3597" s="1">
        <v>0.0</v>
      </c>
      <c r="AA3597" s="1">
        <v>3.45</v>
      </c>
      <c r="AB3597" s="1">
        <v>609.912</v>
      </c>
      <c r="AC3597" s="1">
        <v>3.45</v>
      </c>
      <c r="AE3597" s="1">
        <v>1.595</v>
      </c>
      <c r="AF3597" s="1">
        <v>0.309</v>
      </c>
      <c r="AG3597" s="1">
        <v>3474.503</v>
      </c>
      <c r="AH3597" s="1">
        <v>0.94</v>
      </c>
      <c r="AK3597" s="1">
        <v>422.518</v>
      </c>
      <c r="AL3597" s="1">
        <v>2.39</v>
      </c>
      <c r="AO3597" s="1">
        <v>69.275</v>
      </c>
      <c r="AT3597" s="1">
        <v>0.0</v>
      </c>
      <c r="AU3597" s="1">
        <v>0.0</v>
      </c>
      <c r="AX3597" s="1">
        <v>0.0</v>
      </c>
      <c r="AY3597" s="1">
        <v>0.0</v>
      </c>
      <c r="AZ3597" s="1">
        <v>0.0</v>
      </c>
      <c r="BA3597" s="1">
        <v>0.0</v>
      </c>
      <c r="BC3597" s="1">
        <v>1.67</v>
      </c>
      <c r="BG3597" s="1">
        <v>51.268</v>
      </c>
      <c r="BH3597" s="1">
        <v>0.29</v>
      </c>
      <c r="BJ3597" s="1">
        <v>8.406</v>
      </c>
      <c r="BO3597" s="1">
        <v>187.393</v>
      </c>
      <c r="BP3597" s="1">
        <v>1.06</v>
      </c>
      <c r="BR3597" s="1">
        <v>30.725</v>
      </c>
      <c r="BT3597" s="1">
        <v>0.0</v>
      </c>
      <c r="BU3597" s="1">
        <v>0.0</v>
      </c>
      <c r="BY3597" s="1">
        <v>0.0</v>
      </c>
      <c r="BZ3597" s="1">
        <v>0.0</v>
      </c>
      <c r="CB3597" s="1">
        <v>0.0</v>
      </c>
      <c r="CG3597" s="1">
        <v>422.518</v>
      </c>
      <c r="CH3597" s="1">
        <v>2.39</v>
      </c>
      <c r="CK3597" s="1">
        <v>0.0</v>
      </c>
      <c r="CL3597" s="1">
        <v>0.0</v>
      </c>
      <c r="CM3597" s="1">
        <v>0.0</v>
      </c>
      <c r="CN3597" s="1">
        <v>69.275</v>
      </c>
      <c r="CQ3597" s="1">
        <v>0.66</v>
      </c>
      <c r="CR3597" s="1">
        <v>0.3</v>
      </c>
      <c r="CU3597" s="1">
        <v>116.679</v>
      </c>
      <c r="CV3597" s="1">
        <v>53.036</v>
      </c>
      <c r="CX3597" s="1">
        <v>19.13</v>
      </c>
      <c r="CY3597" s="1">
        <v>8.696</v>
      </c>
      <c r="DA3597" s="1">
        <v>609.912</v>
      </c>
      <c r="DB3597" s="1">
        <v>19.654</v>
      </c>
      <c r="DF3597" s="1">
        <v>187.393</v>
      </c>
      <c r="DG3597" s="1">
        <v>1.06</v>
      </c>
      <c r="DI3597" s="1">
        <v>30.725</v>
      </c>
      <c r="DN3597" s="1">
        <v>0.0</v>
      </c>
      <c r="DO3597" s="1">
        <v>0.0</v>
      </c>
      <c r="DQ3597" s="1">
        <v>0.0</v>
      </c>
      <c r="DV3597" s="1">
        <v>19.446</v>
      </c>
      <c r="DW3597" s="1">
        <v>0.11</v>
      </c>
      <c r="DY3597" s="1">
        <v>3.188</v>
      </c>
    </row>
    <row r="3598">
      <c r="A3598" s="1" t="s">
        <v>411</v>
      </c>
      <c r="B3598" s="1">
        <v>2010.0</v>
      </c>
      <c r="C3598" s="1" t="s">
        <v>412</v>
      </c>
      <c r="D3598" s="1">
        <v>5737403.0</v>
      </c>
      <c r="E3598" s="1">
        <v>2.1950676992E10</v>
      </c>
      <c r="J3598" s="1">
        <v>66.232</v>
      </c>
      <c r="K3598" s="1">
        <v>0.38</v>
      </c>
      <c r="L3598" s="1">
        <v>10.411</v>
      </c>
      <c r="N3598" s="1">
        <v>443.836</v>
      </c>
      <c r="S3598" s="1">
        <v>0.0</v>
      </c>
      <c r="T3598" s="1">
        <v>0.0</v>
      </c>
      <c r="V3598" s="1">
        <v>0.0</v>
      </c>
      <c r="W3598" s="1">
        <v>0.0</v>
      </c>
      <c r="X3598" s="1">
        <v>0.0</v>
      </c>
      <c r="Y3598" s="1">
        <v>0.0</v>
      </c>
      <c r="AA3598" s="1">
        <v>3.62</v>
      </c>
      <c r="AB3598" s="1">
        <v>630.947</v>
      </c>
      <c r="AC3598" s="1">
        <v>3.65</v>
      </c>
      <c r="AE3598" s="1">
        <v>1.159</v>
      </c>
      <c r="AF3598" s="1">
        <v>0.228</v>
      </c>
      <c r="AG3598" s="1">
        <v>3465.252</v>
      </c>
      <c r="AH3598" s="1">
        <v>0.906</v>
      </c>
      <c r="AK3598" s="1">
        <v>402.621</v>
      </c>
      <c r="AL3598" s="1">
        <v>2.31</v>
      </c>
      <c r="AO3598" s="1">
        <v>63.288</v>
      </c>
      <c r="AT3598" s="1">
        <v>0.0</v>
      </c>
      <c r="AU3598" s="1">
        <v>0.0</v>
      </c>
      <c r="AX3598" s="1">
        <v>0.0</v>
      </c>
      <c r="AY3598" s="1">
        <v>0.0</v>
      </c>
      <c r="AZ3598" s="1">
        <v>0.0</v>
      </c>
      <c r="BA3598" s="1">
        <v>0.0</v>
      </c>
      <c r="BC3598" s="1">
        <v>1.62</v>
      </c>
      <c r="BG3598" s="1">
        <v>87.147</v>
      </c>
      <c r="BH3598" s="1">
        <v>0.5</v>
      </c>
      <c r="BJ3598" s="1">
        <v>13.699</v>
      </c>
      <c r="BO3598" s="1">
        <v>233.555</v>
      </c>
      <c r="BP3598" s="1">
        <v>1.34</v>
      </c>
      <c r="BR3598" s="1">
        <v>36.712</v>
      </c>
      <c r="BT3598" s="1">
        <v>-0.03</v>
      </c>
      <c r="BU3598" s="1">
        <v>-0.829</v>
      </c>
      <c r="BY3598" s="1">
        <v>0.0</v>
      </c>
      <c r="BZ3598" s="1">
        <v>0.0</v>
      </c>
      <c r="CB3598" s="1">
        <v>0.0</v>
      </c>
      <c r="CG3598" s="1">
        <v>402.621</v>
      </c>
      <c r="CH3598" s="1">
        <v>2.31</v>
      </c>
      <c r="CK3598" s="1">
        <v>0.0</v>
      </c>
      <c r="CL3598" s="1">
        <v>0.0</v>
      </c>
      <c r="CM3598" s="1">
        <v>0.0</v>
      </c>
      <c r="CN3598" s="1">
        <v>63.288</v>
      </c>
      <c r="CQ3598" s="1">
        <v>0.68</v>
      </c>
      <c r="CR3598" s="1">
        <v>0.3</v>
      </c>
      <c r="CU3598" s="1">
        <v>118.521</v>
      </c>
      <c r="CV3598" s="1">
        <v>52.288</v>
      </c>
      <c r="CX3598" s="1">
        <v>18.63</v>
      </c>
      <c r="CY3598" s="1">
        <v>8.219</v>
      </c>
      <c r="DA3598" s="1">
        <v>636.176</v>
      </c>
      <c r="DB3598" s="1">
        <v>19.882</v>
      </c>
      <c r="DF3598" s="1">
        <v>233.555</v>
      </c>
      <c r="DG3598" s="1">
        <v>1.34</v>
      </c>
      <c r="DI3598" s="1">
        <v>36.712</v>
      </c>
      <c r="DN3598" s="1">
        <v>0.0</v>
      </c>
      <c r="DO3598" s="1">
        <v>0.0</v>
      </c>
      <c r="DQ3598" s="1">
        <v>0.0</v>
      </c>
      <c r="DV3598" s="1">
        <v>27.887</v>
      </c>
      <c r="DW3598" s="1">
        <v>0.16</v>
      </c>
      <c r="DY3598" s="1">
        <v>4.384</v>
      </c>
    </row>
    <row r="3599">
      <c r="A3599" s="1" t="s">
        <v>411</v>
      </c>
      <c r="B3599" s="1">
        <v>2011.0</v>
      </c>
      <c r="C3599" s="1" t="s">
        <v>412</v>
      </c>
      <c r="D3599" s="1">
        <v>5819015.0</v>
      </c>
      <c r="E3599" s="1">
        <v>2.3734874112E10</v>
      </c>
      <c r="J3599" s="1">
        <v>63.585</v>
      </c>
      <c r="K3599" s="1">
        <v>0.37</v>
      </c>
      <c r="L3599" s="1">
        <v>9.711</v>
      </c>
      <c r="N3599" s="1">
        <v>461.942</v>
      </c>
      <c r="S3599" s="1">
        <v>0.0</v>
      </c>
      <c r="T3599" s="1">
        <v>0.0</v>
      </c>
      <c r="V3599" s="1">
        <v>0.0</v>
      </c>
      <c r="W3599" s="1">
        <v>0.0</v>
      </c>
      <c r="X3599" s="1">
        <v>0.0</v>
      </c>
      <c r="Y3599" s="1">
        <v>0.0</v>
      </c>
      <c r="AA3599" s="1">
        <v>3.78</v>
      </c>
      <c r="AB3599" s="1">
        <v>649.594</v>
      </c>
      <c r="AC3599" s="1">
        <v>3.81</v>
      </c>
      <c r="AE3599" s="1">
        <v>6.067</v>
      </c>
      <c r="AF3599" s="1">
        <v>1.206</v>
      </c>
      <c r="AG3599" s="1">
        <v>3623.937</v>
      </c>
      <c r="AH3599" s="1">
        <v>0.888</v>
      </c>
      <c r="AK3599" s="1">
        <v>433.063</v>
      </c>
      <c r="AL3599" s="1">
        <v>2.52</v>
      </c>
      <c r="AO3599" s="1">
        <v>66.142</v>
      </c>
      <c r="AT3599" s="1">
        <v>0.0</v>
      </c>
      <c r="AU3599" s="1">
        <v>0.0</v>
      </c>
      <c r="AX3599" s="1">
        <v>0.0</v>
      </c>
      <c r="AY3599" s="1">
        <v>0.0</v>
      </c>
      <c r="AZ3599" s="1">
        <v>0.0</v>
      </c>
      <c r="BA3599" s="1">
        <v>0.0</v>
      </c>
      <c r="BC3599" s="1">
        <v>1.76</v>
      </c>
      <c r="BG3599" s="1">
        <v>75.614</v>
      </c>
      <c r="BH3599" s="1">
        <v>0.44</v>
      </c>
      <c r="BJ3599" s="1">
        <v>11.549</v>
      </c>
      <c r="BO3599" s="1">
        <v>221.687</v>
      </c>
      <c r="BP3599" s="1">
        <v>1.29</v>
      </c>
      <c r="BR3599" s="1">
        <v>33.858</v>
      </c>
      <c r="BT3599" s="1">
        <v>-0.03</v>
      </c>
      <c r="BU3599" s="1">
        <v>-0.794</v>
      </c>
      <c r="BY3599" s="1">
        <v>0.0</v>
      </c>
      <c r="BZ3599" s="1">
        <v>0.0</v>
      </c>
      <c r="CB3599" s="1">
        <v>0.0</v>
      </c>
      <c r="CG3599" s="1">
        <v>433.063</v>
      </c>
      <c r="CH3599" s="1">
        <v>2.52</v>
      </c>
      <c r="CK3599" s="1">
        <v>0.0</v>
      </c>
      <c r="CL3599" s="1">
        <v>0.0</v>
      </c>
      <c r="CM3599" s="1">
        <v>0.0</v>
      </c>
      <c r="CN3599" s="1">
        <v>66.142</v>
      </c>
      <c r="CQ3599" s="1">
        <v>0.64</v>
      </c>
      <c r="CR3599" s="1">
        <v>0.27</v>
      </c>
      <c r="CU3599" s="1">
        <v>109.984</v>
      </c>
      <c r="CV3599" s="1">
        <v>46.4</v>
      </c>
      <c r="CX3599" s="1">
        <v>16.798</v>
      </c>
      <c r="CY3599" s="1">
        <v>7.087</v>
      </c>
      <c r="DA3599" s="1">
        <v>654.75</v>
      </c>
      <c r="DB3599" s="1">
        <v>21.088</v>
      </c>
      <c r="DF3599" s="1">
        <v>221.687</v>
      </c>
      <c r="DG3599" s="1">
        <v>1.29</v>
      </c>
      <c r="DI3599" s="1">
        <v>33.858</v>
      </c>
      <c r="DN3599" s="1">
        <v>0.0</v>
      </c>
      <c r="DO3599" s="1">
        <v>0.0</v>
      </c>
      <c r="DQ3599" s="1">
        <v>0.0</v>
      </c>
      <c r="DV3599" s="1">
        <v>36.089</v>
      </c>
      <c r="DW3599" s="1">
        <v>0.21</v>
      </c>
      <c r="DY3599" s="1">
        <v>5.512</v>
      </c>
    </row>
    <row r="3600">
      <c r="A3600" s="1" t="s">
        <v>411</v>
      </c>
      <c r="B3600" s="1">
        <v>2012.0</v>
      </c>
      <c r="C3600" s="1" t="s">
        <v>412</v>
      </c>
      <c r="D3600" s="1">
        <v>5901251.0</v>
      </c>
      <c r="E3600" s="1">
        <v>2.5065728E10</v>
      </c>
      <c r="J3600" s="1">
        <v>76.255</v>
      </c>
      <c r="K3600" s="1">
        <v>0.45</v>
      </c>
      <c r="L3600" s="1">
        <v>11.166</v>
      </c>
      <c r="N3600" s="1">
        <v>409.429</v>
      </c>
      <c r="S3600" s="1">
        <v>0.0</v>
      </c>
      <c r="T3600" s="1">
        <v>0.0</v>
      </c>
      <c r="V3600" s="1">
        <v>0.0</v>
      </c>
      <c r="W3600" s="1">
        <v>0.0</v>
      </c>
      <c r="X3600" s="1">
        <v>0.0</v>
      </c>
      <c r="Y3600" s="1">
        <v>0.0</v>
      </c>
      <c r="AA3600" s="1">
        <v>4.05</v>
      </c>
      <c r="AB3600" s="1">
        <v>686.295</v>
      </c>
      <c r="AC3600" s="1">
        <v>4.03</v>
      </c>
      <c r="AE3600" s="1">
        <v>-1.701</v>
      </c>
      <c r="AF3600" s="1">
        <v>-0.359</v>
      </c>
      <c r="AG3600" s="1">
        <v>3512.657</v>
      </c>
      <c r="AH3600" s="1">
        <v>0.827</v>
      </c>
      <c r="AK3600" s="1">
        <v>391.442</v>
      </c>
      <c r="AL3600" s="1">
        <v>2.31</v>
      </c>
      <c r="AO3600" s="1">
        <v>57.32</v>
      </c>
      <c r="AT3600" s="1">
        <v>0.0</v>
      </c>
      <c r="AU3600" s="1">
        <v>0.0</v>
      </c>
      <c r="AX3600" s="1">
        <v>0.0</v>
      </c>
      <c r="AY3600" s="1">
        <v>0.0</v>
      </c>
      <c r="AZ3600" s="1">
        <v>0.0</v>
      </c>
      <c r="BA3600" s="1">
        <v>0.0</v>
      </c>
      <c r="BC3600" s="1">
        <v>1.65</v>
      </c>
      <c r="BG3600" s="1">
        <v>71.171</v>
      </c>
      <c r="BH3600" s="1">
        <v>0.42</v>
      </c>
      <c r="BJ3600" s="1">
        <v>10.422</v>
      </c>
      <c r="BO3600" s="1">
        <v>291.464</v>
      </c>
      <c r="BP3600" s="1">
        <v>1.72</v>
      </c>
      <c r="BR3600" s="1">
        <v>42.68</v>
      </c>
      <c r="BT3600" s="1">
        <v>0.02</v>
      </c>
      <c r="BU3600" s="1">
        <v>0.494</v>
      </c>
      <c r="BY3600" s="1">
        <v>0.0</v>
      </c>
      <c r="BZ3600" s="1">
        <v>0.0</v>
      </c>
      <c r="CB3600" s="1">
        <v>0.0</v>
      </c>
      <c r="CG3600" s="1">
        <v>391.442</v>
      </c>
      <c r="CH3600" s="1">
        <v>2.31</v>
      </c>
      <c r="CK3600" s="1">
        <v>0.0</v>
      </c>
      <c r="CL3600" s="1">
        <v>0.0</v>
      </c>
      <c r="CM3600" s="1">
        <v>0.0</v>
      </c>
      <c r="CN3600" s="1">
        <v>57.32</v>
      </c>
      <c r="CQ3600" s="1">
        <v>0.97</v>
      </c>
      <c r="CR3600" s="1">
        <v>0.52</v>
      </c>
      <c r="CU3600" s="1">
        <v>164.372</v>
      </c>
      <c r="CV3600" s="1">
        <v>88.117</v>
      </c>
      <c r="CX3600" s="1">
        <v>24.069</v>
      </c>
      <c r="CY3600" s="1">
        <v>12.903</v>
      </c>
      <c r="DA3600" s="1">
        <v>682.906</v>
      </c>
      <c r="DB3600" s="1">
        <v>20.729</v>
      </c>
      <c r="DF3600" s="1">
        <v>291.464</v>
      </c>
      <c r="DG3600" s="1">
        <v>1.72</v>
      </c>
      <c r="DI3600" s="1">
        <v>42.68</v>
      </c>
      <c r="DN3600" s="1">
        <v>0.0</v>
      </c>
      <c r="DO3600" s="1">
        <v>0.0</v>
      </c>
      <c r="DQ3600" s="1">
        <v>0.0</v>
      </c>
      <c r="DV3600" s="1">
        <v>55.92</v>
      </c>
      <c r="DW3600" s="1">
        <v>0.33</v>
      </c>
      <c r="DY3600" s="1">
        <v>8.189</v>
      </c>
    </row>
    <row r="3601">
      <c r="A3601" s="1" t="s">
        <v>411</v>
      </c>
      <c r="B3601" s="1">
        <v>2013.0</v>
      </c>
      <c r="C3601" s="1" t="s">
        <v>412</v>
      </c>
      <c r="D3601" s="1">
        <v>5983801.0</v>
      </c>
      <c r="E3601" s="1">
        <v>2.6206803968E10</v>
      </c>
      <c r="J3601" s="1">
        <v>80.217</v>
      </c>
      <c r="K3601" s="1">
        <v>0.48</v>
      </c>
      <c r="L3601" s="1">
        <v>11.511</v>
      </c>
      <c r="N3601" s="1">
        <v>347.722</v>
      </c>
      <c r="S3601" s="1">
        <v>0.0</v>
      </c>
      <c r="T3601" s="1">
        <v>0.0</v>
      </c>
      <c r="V3601" s="1">
        <v>0.0</v>
      </c>
      <c r="W3601" s="1">
        <v>0.0</v>
      </c>
      <c r="X3601" s="1">
        <v>0.0</v>
      </c>
      <c r="Y3601" s="1">
        <v>0.0</v>
      </c>
      <c r="AA3601" s="1">
        <v>4.21</v>
      </c>
      <c r="AB3601" s="1">
        <v>703.566</v>
      </c>
      <c r="AC3601" s="1">
        <v>4.17</v>
      </c>
      <c r="AE3601" s="1">
        <v>3.194</v>
      </c>
      <c r="AF3601" s="1">
        <v>0.662</v>
      </c>
      <c r="AG3601" s="1">
        <v>3574.833</v>
      </c>
      <c r="AH3601" s="1">
        <v>0.816</v>
      </c>
      <c r="AK3601" s="1">
        <v>332.565</v>
      </c>
      <c r="AL3601" s="1">
        <v>1.99</v>
      </c>
      <c r="AO3601" s="1">
        <v>47.722</v>
      </c>
      <c r="AT3601" s="1">
        <v>0.0</v>
      </c>
      <c r="AU3601" s="1">
        <v>0.0</v>
      </c>
      <c r="AX3601" s="1">
        <v>0.0</v>
      </c>
      <c r="AY3601" s="1">
        <v>0.0</v>
      </c>
      <c r="AZ3601" s="1">
        <v>0.0</v>
      </c>
      <c r="BA3601" s="1">
        <v>0.0</v>
      </c>
      <c r="BC3601" s="1">
        <v>1.45</v>
      </c>
      <c r="BG3601" s="1">
        <v>76.874</v>
      </c>
      <c r="BH3601" s="1">
        <v>0.46</v>
      </c>
      <c r="BJ3601" s="1">
        <v>11.031</v>
      </c>
      <c r="BO3601" s="1">
        <v>364.317</v>
      </c>
      <c r="BP3601" s="1">
        <v>2.18</v>
      </c>
      <c r="BR3601" s="1">
        <v>52.278</v>
      </c>
      <c r="BT3601" s="1">
        <v>0.04</v>
      </c>
      <c r="BU3601" s="1">
        <v>0.95</v>
      </c>
      <c r="BY3601" s="1">
        <v>0.0</v>
      </c>
      <c r="BZ3601" s="1">
        <v>0.0</v>
      </c>
      <c r="CB3601" s="1">
        <v>0.0</v>
      </c>
      <c r="CG3601" s="1">
        <v>332.565</v>
      </c>
      <c r="CH3601" s="1">
        <v>1.99</v>
      </c>
      <c r="CK3601" s="1">
        <v>0.0</v>
      </c>
      <c r="CL3601" s="1">
        <v>0.0</v>
      </c>
      <c r="CM3601" s="1">
        <v>0.0</v>
      </c>
      <c r="CN3601" s="1">
        <v>47.722</v>
      </c>
      <c r="CQ3601" s="1">
        <v>1.16</v>
      </c>
      <c r="CR3601" s="1">
        <v>0.68</v>
      </c>
      <c r="CU3601" s="1">
        <v>193.857</v>
      </c>
      <c r="CV3601" s="1">
        <v>113.64</v>
      </c>
      <c r="CX3601" s="1">
        <v>27.818</v>
      </c>
      <c r="CY3601" s="1">
        <v>16.307</v>
      </c>
      <c r="DA3601" s="1">
        <v>696.881</v>
      </c>
      <c r="DB3601" s="1">
        <v>21.391</v>
      </c>
      <c r="DF3601" s="1">
        <v>364.317</v>
      </c>
      <c r="DG3601" s="1">
        <v>2.18</v>
      </c>
      <c r="DI3601" s="1">
        <v>52.278</v>
      </c>
      <c r="DN3601" s="1">
        <v>0.0</v>
      </c>
      <c r="DO3601" s="1">
        <v>0.0</v>
      </c>
      <c r="DQ3601" s="1">
        <v>0.0</v>
      </c>
      <c r="DV3601" s="1">
        <v>93.586</v>
      </c>
      <c r="DW3601" s="1">
        <v>0.56</v>
      </c>
      <c r="DY3601" s="1">
        <v>13.429</v>
      </c>
    </row>
    <row r="3602">
      <c r="A3602" s="1" t="s">
        <v>411</v>
      </c>
      <c r="B3602" s="1">
        <v>2014.0</v>
      </c>
      <c r="C3602" s="1" t="s">
        <v>412</v>
      </c>
      <c r="D3602" s="1">
        <v>6066438.0</v>
      </c>
      <c r="E3602" s="1">
        <v>2.7402565632E10</v>
      </c>
      <c r="J3602" s="1">
        <v>80.772</v>
      </c>
      <c r="K3602" s="1">
        <v>0.49</v>
      </c>
      <c r="L3602" s="1">
        <v>10.987</v>
      </c>
      <c r="N3602" s="1">
        <v>338.565</v>
      </c>
      <c r="S3602" s="1">
        <v>0.0</v>
      </c>
      <c r="T3602" s="1">
        <v>0.0</v>
      </c>
      <c r="V3602" s="1">
        <v>0.0</v>
      </c>
      <c r="W3602" s="1">
        <v>0.0</v>
      </c>
      <c r="X3602" s="1">
        <v>0.0</v>
      </c>
      <c r="Y3602" s="1">
        <v>0.0</v>
      </c>
      <c r="AA3602" s="1">
        <v>4.43</v>
      </c>
      <c r="AB3602" s="1">
        <v>730.247</v>
      </c>
      <c r="AC3602" s="1">
        <v>4.46</v>
      </c>
      <c r="AE3602" s="1">
        <v>4.933</v>
      </c>
      <c r="AF3602" s="1">
        <v>1.055</v>
      </c>
      <c r="AG3602" s="1">
        <v>3700.077</v>
      </c>
      <c r="AH3602" s="1">
        <v>0.819</v>
      </c>
      <c r="AK3602" s="1">
        <v>339.573</v>
      </c>
      <c r="AL3602" s="1">
        <v>2.06</v>
      </c>
      <c r="AO3602" s="1">
        <v>46.188</v>
      </c>
      <c r="AT3602" s="1">
        <v>0.0</v>
      </c>
      <c r="AU3602" s="1">
        <v>0.0</v>
      </c>
      <c r="AX3602" s="1">
        <v>0.0</v>
      </c>
      <c r="AY3602" s="1">
        <v>0.0</v>
      </c>
      <c r="AZ3602" s="1">
        <v>0.0</v>
      </c>
      <c r="BA3602" s="1">
        <v>0.0</v>
      </c>
      <c r="BC3602" s="1">
        <v>1.51</v>
      </c>
      <c r="BG3602" s="1">
        <v>65.937</v>
      </c>
      <c r="BH3602" s="1">
        <v>0.4</v>
      </c>
      <c r="BJ3602" s="1">
        <v>8.969</v>
      </c>
      <c r="BO3602" s="1">
        <v>395.619</v>
      </c>
      <c r="BP3602" s="1">
        <v>2.4</v>
      </c>
      <c r="BR3602" s="1">
        <v>53.812</v>
      </c>
      <c r="BT3602" s="1">
        <v>-0.03</v>
      </c>
      <c r="BU3602" s="1">
        <v>-0.677</v>
      </c>
      <c r="BY3602" s="1">
        <v>0.0</v>
      </c>
      <c r="BZ3602" s="1">
        <v>0.0</v>
      </c>
      <c r="CB3602" s="1">
        <v>0.0</v>
      </c>
      <c r="CG3602" s="1">
        <v>339.573</v>
      </c>
      <c r="CH3602" s="1">
        <v>2.06</v>
      </c>
      <c r="CK3602" s="1">
        <v>0.0</v>
      </c>
      <c r="CL3602" s="1">
        <v>0.0</v>
      </c>
      <c r="CM3602" s="1">
        <v>0.0</v>
      </c>
      <c r="CN3602" s="1">
        <v>46.188</v>
      </c>
      <c r="CQ3602" s="1">
        <v>1.15</v>
      </c>
      <c r="CR3602" s="1">
        <v>0.66</v>
      </c>
      <c r="CU3602" s="1">
        <v>189.568</v>
      </c>
      <c r="CV3602" s="1">
        <v>108.795</v>
      </c>
      <c r="CX3602" s="1">
        <v>25.785</v>
      </c>
      <c r="CY3602" s="1">
        <v>14.798</v>
      </c>
      <c r="DA3602" s="1">
        <v>735.193</v>
      </c>
      <c r="DB3602" s="1">
        <v>22.446</v>
      </c>
      <c r="DF3602" s="1">
        <v>395.619</v>
      </c>
      <c r="DG3602" s="1">
        <v>2.4</v>
      </c>
      <c r="DI3602" s="1">
        <v>53.812</v>
      </c>
      <c r="DN3602" s="1">
        <v>0.0</v>
      </c>
      <c r="DO3602" s="1">
        <v>0.0</v>
      </c>
      <c r="DQ3602" s="1">
        <v>0.0</v>
      </c>
      <c r="DV3602" s="1">
        <v>140.115</v>
      </c>
      <c r="DW3602" s="1">
        <v>0.85</v>
      </c>
      <c r="DY3602" s="1">
        <v>19.058</v>
      </c>
    </row>
    <row r="3603">
      <c r="A3603" s="1" t="s">
        <v>411</v>
      </c>
      <c r="B3603" s="1">
        <v>2015.0</v>
      </c>
      <c r="C3603" s="1" t="s">
        <v>412</v>
      </c>
      <c r="D3603" s="1">
        <v>6149360.0</v>
      </c>
      <c r="E3603" s="1">
        <v>2.874832896E10</v>
      </c>
      <c r="J3603" s="1">
        <v>74.805</v>
      </c>
      <c r="K3603" s="1">
        <v>0.46</v>
      </c>
      <c r="L3603" s="1">
        <v>10.022</v>
      </c>
      <c r="N3603" s="1">
        <v>361.656</v>
      </c>
      <c r="S3603" s="1">
        <v>0.0</v>
      </c>
      <c r="T3603" s="1">
        <v>0.0</v>
      </c>
      <c r="V3603" s="1">
        <v>0.0</v>
      </c>
      <c r="W3603" s="1">
        <v>0.0</v>
      </c>
      <c r="X3603" s="1">
        <v>0.0</v>
      </c>
      <c r="Y3603" s="1">
        <v>0.0</v>
      </c>
      <c r="AA3603" s="1">
        <v>4.6</v>
      </c>
      <c r="AB3603" s="1">
        <v>748.045</v>
      </c>
      <c r="AC3603" s="1">
        <v>4.59</v>
      </c>
      <c r="AE3603" s="1">
        <v>12.171</v>
      </c>
      <c r="AF3603" s="1">
        <v>2.732</v>
      </c>
      <c r="AG3603" s="1">
        <v>4094.444</v>
      </c>
      <c r="AH3603" s="1">
        <v>0.876</v>
      </c>
      <c r="AK3603" s="1">
        <v>372.396</v>
      </c>
      <c r="AL3603" s="1">
        <v>2.29</v>
      </c>
      <c r="AO3603" s="1">
        <v>49.891</v>
      </c>
      <c r="AT3603" s="1">
        <v>0.0</v>
      </c>
      <c r="AU3603" s="1">
        <v>0.0</v>
      </c>
      <c r="AX3603" s="1">
        <v>0.0</v>
      </c>
      <c r="AY3603" s="1">
        <v>0.0</v>
      </c>
      <c r="AZ3603" s="1">
        <v>0.0</v>
      </c>
      <c r="BA3603" s="1">
        <v>0.0</v>
      </c>
      <c r="BC3603" s="1">
        <v>1.66</v>
      </c>
      <c r="BG3603" s="1">
        <v>47.159</v>
      </c>
      <c r="BH3603" s="1">
        <v>0.29</v>
      </c>
      <c r="BJ3603" s="1">
        <v>6.318</v>
      </c>
      <c r="BO3603" s="1">
        <v>374.023</v>
      </c>
      <c r="BP3603" s="1">
        <v>2.3</v>
      </c>
      <c r="BR3603" s="1">
        <v>50.109</v>
      </c>
      <c r="BT3603" s="1">
        <v>0.01</v>
      </c>
      <c r="BU3603" s="1">
        <v>0.217</v>
      </c>
      <c r="BY3603" s="1">
        <v>0.0</v>
      </c>
      <c r="BZ3603" s="1">
        <v>0.0</v>
      </c>
      <c r="CB3603" s="1">
        <v>0.0</v>
      </c>
      <c r="CG3603" s="1">
        <v>372.396</v>
      </c>
      <c r="CH3603" s="1">
        <v>2.29</v>
      </c>
      <c r="CK3603" s="1">
        <v>0.0</v>
      </c>
      <c r="CL3603" s="1">
        <v>0.0</v>
      </c>
      <c r="CM3603" s="1">
        <v>0.0</v>
      </c>
      <c r="CN3603" s="1">
        <v>49.891</v>
      </c>
      <c r="CQ3603" s="1">
        <v>1.14</v>
      </c>
      <c r="CR3603" s="1">
        <v>0.68</v>
      </c>
      <c r="CU3603" s="1">
        <v>185.385</v>
      </c>
      <c r="CV3603" s="1">
        <v>110.581</v>
      </c>
      <c r="CX3603" s="1">
        <v>24.837</v>
      </c>
      <c r="CY3603" s="1">
        <v>14.815</v>
      </c>
      <c r="DA3603" s="1">
        <v>746.419</v>
      </c>
      <c r="DB3603" s="1">
        <v>25.178</v>
      </c>
      <c r="DF3603" s="1">
        <v>374.023</v>
      </c>
      <c r="DG3603" s="1">
        <v>2.3</v>
      </c>
      <c r="DI3603" s="1">
        <v>50.109</v>
      </c>
      <c r="DN3603" s="1">
        <v>0.0</v>
      </c>
      <c r="DO3603" s="1">
        <v>0.0</v>
      </c>
      <c r="DQ3603" s="1">
        <v>0.0</v>
      </c>
      <c r="DV3603" s="1">
        <v>141.478</v>
      </c>
      <c r="DW3603" s="1">
        <v>0.87</v>
      </c>
      <c r="DY3603" s="1">
        <v>18.954</v>
      </c>
    </row>
    <row r="3604">
      <c r="A3604" s="1" t="s">
        <v>411</v>
      </c>
      <c r="B3604" s="1">
        <v>2016.0</v>
      </c>
      <c r="C3604" s="1" t="s">
        <v>412</v>
      </c>
      <c r="D3604" s="1">
        <v>6232609.0</v>
      </c>
      <c r="E3604" s="1">
        <v>2.9929662464E10</v>
      </c>
      <c r="J3604" s="1">
        <v>85.037</v>
      </c>
      <c r="K3604" s="1">
        <v>0.53</v>
      </c>
      <c r="L3604" s="1">
        <v>11.547</v>
      </c>
      <c r="N3604" s="1">
        <v>348.584</v>
      </c>
      <c r="S3604" s="1">
        <v>0.0</v>
      </c>
      <c r="T3604" s="1">
        <v>0.0</v>
      </c>
      <c r="V3604" s="1">
        <v>0.0</v>
      </c>
      <c r="W3604" s="1">
        <v>0.0</v>
      </c>
      <c r="X3604" s="1">
        <v>0.0</v>
      </c>
      <c r="Y3604" s="1">
        <v>0.0</v>
      </c>
      <c r="AA3604" s="1">
        <v>4.78</v>
      </c>
      <c r="AB3604" s="1">
        <v>766.934</v>
      </c>
      <c r="AC3604" s="1">
        <v>4.59</v>
      </c>
      <c r="AE3604" s="1">
        <v>0.14</v>
      </c>
      <c r="AF3604" s="1">
        <v>0.035</v>
      </c>
      <c r="AG3604" s="1">
        <v>4045.415</v>
      </c>
      <c r="AH3604" s="1">
        <v>0.842</v>
      </c>
      <c r="AK3604" s="1">
        <v>351.378</v>
      </c>
      <c r="AL3604" s="1">
        <v>2.19</v>
      </c>
      <c r="AO3604" s="1">
        <v>47.712</v>
      </c>
      <c r="AT3604" s="1">
        <v>0.0</v>
      </c>
      <c r="AU3604" s="1">
        <v>0.0</v>
      </c>
      <c r="AX3604" s="1">
        <v>0.0</v>
      </c>
      <c r="AY3604" s="1">
        <v>0.0</v>
      </c>
      <c r="AZ3604" s="1">
        <v>0.0</v>
      </c>
      <c r="BA3604" s="1">
        <v>0.0</v>
      </c>
      <c r="BC3604" s="1">
        <v>1.6</v>
      </c>
      <c r="BG3604" s="1">
        <v>68.992</v>
      </c>
      <c r="BH3604" s="1">
        <v>0.43</v>
      </c>
      <c r="BJ3604" s="1">
        <v>9.368</v>
      </c>
      <c r="BO3604" s="1">
        <v>385.072</v>
      </c>
      <c r="BP3604" s="1">
        <v>2.4</v>
      </c>
      <c r="BR3604" s="1">
        <v>52.288</v>
      </c>
      <c r="BT3604" s="1">
        <v>0.19</v>
      </c>
      <c r="BU3604" s="1">
        <v>3.975</v>
      </c>
      <c r="BY3604" s="1">
        <v>0.0</v>
      </c>
      <c r="BZ3604" s="1">
        <v>0.0</v>
      </c>
      <c r="CB3604" s="1">
        <v>0.0</v>
      </c>
      <c r="CG3604" s="1">
        <v>351.378</v>
      </c>
      <c r="CH3604" s="1">
        <v>2.19</v>
      </c>
      <c r="CK3604" s="1">
        <v>0.0</v>
      </c>
      <c r="CL3604" s="1">
        <v>0.0</v>
      </c>
      <c r="CM3604" s="1">
        <v>0.0</v>
      </c>
      <c r="CN3604" s="1">
        <v>47.712</v>
      </c>
      <c r="CQ3604" s="1">
        <v>1.24</v>
      </c>
      <c r="CR3604" s="1">
        <v>0.71</v>
      </c>
      <c r="CU3604" s="1">
        <v>198.954</v>
      </c>
      <c r="CV3604" s="1">
        <v>113.917</v>
      </c>
      <c r="CX3604" s="1">
        <v>27.015</v>
      </c>
      <c r="CY3604" s="1">
        <v>15.468</v>
      </c>
      <c r="DA3604" s="1">
        <v>736.449</v>
      </c>
      <c r="DB3604" s="1">
        <v>25.213</v>
      </c>
      <c r="DF3604" s="1">
        <v>385.072</v>
      </c>
      <c r="DG3604" s="1">
        <v>2.4</v>
      </c>
      <c r="DI3604" s="1">
        <v>52.288</v>
      </c>
      <c r="DN3604" s="1">
        <v>0.0</v>
      </c>
      <c r="DO3604" s="1">
        <v>0.0</v>
      </c>
      <c r="DQ3604" s="1">
        <v>0.0</v>
      </c>
      <c r="DV3604" s="1">
        <v>117.126</v>
      </c>
      <c r="DW3604" s="1">
        <v>0.73</v>
      </c>
      <c r="DY3604" s="1">
        <v>15.904</v>
      </c>
    </row>
    <row r="3605">
      <c r="A3605" s="1" t="s">
        <v>411</v>
      </c>
      <c r="B3605" s="1">
        <v>2017.0</v>
      </c>
      <c r="C3605" s="1" t="s">
        <v>412</v>
      </c>
      <c r="D3605" s="1">
        <v>6316185.0</v>
      </c>
      <c r="E3605" s="1">
        <v>3.1179620352E10</v>
      </c>
      <c r="J3605" s="1">
        <v>106.077</v>
      </c>
      <c r="K3605" s="1">
        <v>0.67</v>
      </c>
      <c r="L3605" s="1">
        <v>14.823</v>
      </c>
      <c r="N3605" s="1">
        <v>329.646</v>
      </c>
      <c r="S3605" s="1">
        <v>0.0</v>
      </c>
      <c r="T3605" s="1">
        <v>0.0</v>
      </c>
      <c r="Y3605" s="1">
        <v>0.0</v>
      </c>
      <c r="AA3605" s="1">
        <v>4.85</v>
      </c>
      <c r="AB3605" s="1">
        <v>767.869</v>
      </c>
      <c r="AC3605" s="1">
        <v>4.52</v>
      </c>
      <c r="AE3605" s="1">
        <v>-0.04</v>
      </c>
      <c r="AF3605" s="1">
        <v>-0.01</v>
      </c>
      <c r="AG3605" s="1">
        <v>3990.284</v>
      </c>
      <c r="AH3605" s="1">
        <v>0.808</v>
      </c>
      <c r="AK3605" s="1">
        <v>315.064</v>
      </c>
      <c r="AL3605" s="1">
        <v>1.99</v>
      </c>
      <c r="AO3605" s="1">
        <v>44.027</v>
      </c>
      <c r="AT3605" s="1">
        <v>0.0</v>
      </c>
      <c r="AU3605" s="1">
        <v>0.0</v>
      </c>
      <c r="BA3605" s="1">
        <v>0.0</v>
      </c>
      <c r="BC3605" s="1">
        <v>1.49</v>
      </c>
      <c r="BG3605" s="1">
        <v>74.412</v>
      </c>
      <c r="BH3605" s="1">
        <v>0.47</v>
      </c>
      <c r="BJ3605" s="1">
        <v>10.398</v>
      </c>
      <c r="BO3605" s="1">
        <v>400.558</v>
      </c>
      <c r="BP3605" s="1">
        <v>2.53</v>
      </c>
      <c r="BR3605" s="1">
        <v>55.973</v>
      </c>
      <c r="BT3605" s="1">
        <v>0.33</v>
      </c>
      <c r="BU3605" s="1">
        <v>6.804</v>
      </c>
      <c r="BY3605" s="1">
        <v>0.0</v>
      </c>
      <c r="BZ3605" s="1">
        <v>0.0</v>
      </c>
      <c r="CB3605" s="1">
        <v>0.0</v>
      </c>
      <c r="CG3605" s="1">
        <v>315.064</v>
      </c>
      <c r="CH3605" s="1">
        <v>1.99</v>
      </c>
      <c r="CN3605" s="1">
        <v>44.027</v>
      </c>
      <c r="CQ3605" s="1">
        <v>1.42</v>
      </c>
      <c r="CR3605" s="1">
        <v>0.75</v>
      </c>
      <c r="CU3605" s="1">
        <v>224.819</v>
      </c>
      <c r="CV3605" s="1">
        <v>118.743</v>
      </c>
      <c r="CX3605" s="1">
        <v>31.416</v>
      </c>
      <c r="CY3605" s="1">
        <v>16.593</v>
      </c>
      <c r="DA3605" s="1">
        <v>715.622</v>
      </c>
      <c r="DB3605" s="1">
        <v>25.203</v>
      </c>
      <c r="DF3605" s="1">
        <v>400.558</v>
      </c>
      <c r="DG3605" s="1">
        <v>2.53</v>
      </c>
      <c r="DI3605" s="1">
        <v>55.973</v>
      </c>
      <c r="DN3605" s="1">
        <v>1.583</v>
      </c>
      <c r="DO3605" s="1">
        <v>0.01</v>
      </c>
      <c r="DQ3605" s="1">
        <v>0.221</v>
      </c>
      <c r="DV3605" s="1">
        <v>99.744</v>
      </c>
      <c r="DW3605" s="1">
        <v>0.63</v>
      </c>
      <c r="DY3605" s="1">
        <v>13.938</v>
      </c>
    </row>
    <row r="3606">
      <c r="A3606" s="1" t="s">
        <v>411</v>
      </c>
      <c r="B3606" s="1">
        <v>2018.0</v>
      </c>
      <c r="C3606" s="1" t="s">
        <v>412</v>
      </c>
      <c r="D3606" s="1">
        <v>6400020.0</v>
      </c>
      <c r="E3606" s="1">
        <v>3.0002714624E10</v>
      </c>
      <c r="J3606" s="1">
        <v>109.375</v>
      </c>
      <c r="K3606" s="1">
        <v>0.7</v>
      </c>
      <c r="L3606" s="1">
        <v>15.054</v>
      </c>
      <c r="N3606" s="1">
        <v>313.978</v>
      </c>
      <c r="S3606" s="1">
        <v>0.0</v>
      </c>
      <c r="T3606" s="1">
        <v>0.0</v>
      </c>
      <c r="Y3606" s="1">
        <v>0.0</v>
      </c>
      <c r="AA3606" s="1">
        <v>4.85</v>
      </c>
      <c r="AB3606" s="1">
        <v>757.81</v>
      </c>
      <c r="AC3606" s="1">
        <v>4.65</v>
      </c>
      <c r="AE3606" s="1">
        <v>-26.255</v>
      </c>
      <c r="AF3606" s="1">
        <v>-6.617</v>
      </c>
      <c r="AG3606" s="1">
        <v>2904.075</v>
      </c>
      <c r="AH3606" s="1">
        <v>0.619</v>
      </c>
      <c r="AK3606" s="1">
        <v>299.999</v>
      </c>
      <c r="AL3606" s="1">
        <v>1.92</v>
      </c>
      <c r="AO3606" s="1">
        <v>41.29</v>
      </c>
      <c r="AT3606" s="1">
        <v>0.0</v>
      </c>
      <c r="AU3606" s="1">
        <v>0.0</v>
      </c>
      <c r="BA3606" s="1">
        <v>0.0</v>
      </c>
      <c r="BC3606" s="1">
        <v>1.46</v>
      </c>
      <c r="BG3606" s="1">
        <v>64.062</v>
      </c>
      <c r="BH3606" s="1">
        <v>0.41</v>
      </c>
      <c r="BJ3606" s="1">
        <v>8.817</v>
      </c>
      <c r="BO3606" s="1">
        <v>426.561</v>
      </c>
      <c r="BP3606" s="1">
        <v>2.73</v>
      </c>
      <c r="BR3606" s="1">
        <v>58.71</v>
      </c>
      <c r="BT3606" s="1">
        <v>0.2</v>
      </c>
      <c r="BU3606" s="1">
        <v>4.124</v>
      </c>
      <c r="BY3606" s="1">
        <v>0.0</v>
      </c>
      <c r="BZ3606" s="1">
        <v>0.0</v>
      </c>
      <c r="CB3606" s="1">
        <v>0.0</v>
      </c>
      <c r="CG3606" s="1">
        <v>299.999</v>
      </c>
      <c r="CH3606" s="1">
        <v>1.92</v>
      </c>
      <c r="CN3606" s="1">
        <v>41.29</v>
      </c>
      <c r="CQ3606" s="1">
        <v>1.5</v>
      </c>
      <c r="CR3606" s="1">
        <v>0.8</v>
      </c>
      <c r="CU3606" s="1">
        <v>234.374</v>
      </c>
      <c r="CV3606" s="1">
        <v>125.0</v>
      </c>
      <c r="CX3606" s="1">
        <v>32.258</v>
      </c>
      <c r="CY3606" s="1">
        <v>17.204</v>
      </c>
      <c r="DA3606" s="1">
        <v>726.56</v>
      </c>
      <c r="DB3606" s="1">
        <v>18.586</v>
      </c>
      <c r="DF3606" s="1">
        <v>426.561</v>
      </c>
      <c r="DG3606" s="1">
        <v>2.73</v>
      </c>
      <c r="DI3606" s="1">
        <v>58.71</v>
      </c>
      <c r="DN3606" s="1">
        <v>3.125</v>
      </c>
      <c r="DO3606" s="1">
        <v>0.02</v>
      </c>
      <c r="DQ3606" s="1">
        <v>0.43</v>
      </c>
      <c r="DV3606" s="1">
        <v>125.0</v>
      </c>
      <c r="DW3606" s="1">
        <v>0.8</v>
      </c>
      <c r="DY3606" s="1">
        <v>17.204</v>
      </c>
    </row>
    <row r="3607">
      <c r="A3607" s="1" t="s">
        <v>411</v>
      </c>
      <c r="B3607" s="1">
        <v>2019.0</v>
      </c>
      <c r="C3607" s="1" t="s">
        <v>412</v>
      </c>
      <c r="D3607" s="1">
        <v>6483603.0</v>
      </c>
      <c r="E3607" s="1">
        <v>2.9133576192E10</v>
      </c>
      <c r="J3607" s="1">
        <v>129.558</v>
      </c>
      <c r="K3607" s="1">
        <v>0.84</v>
      </c>
      <c r="L3607" s="1">
        <v>18.341</v>
      </c>
      <c r="N3607" s="1">
        <v>334.061</v>
      </c>
      <c r="S3607" s="1">
        <v>0.0</v>
      </c>
      <c r="T3607" s="1">
        <v>0.0</v>
      </c>
      <c r="Y3607" s="1">
        <v>0.0</v>
      </c>
      <c r="AA3607" s="1">
        <v>5.01</v>
      </c>
      <c r="AB3607" s="1">
        <v>772.719</v>
      </c>
      <c r="AC3607" s="1">
        <v>4.58</v>
      </c>
      <c r="AE3607" s="1">
        <v>4.246</v>
      </c>
      <c r="AF3607" s="1">
        <v>0.789</v>
      </c>
      <c r="AG3607" s="1">
        <v>2988.349</v>
      </c>
      <c r="AH3607" s="1">
        <v>0.665</v>
      </c>
      <c r="AK3607" s="1">
        <v>303.843</v>
      </c>
      <c r="AL3607" s="1">
        <v>1.97</v>
      </c>
      <c r="AO3607" s="1">
        <v>43.013</v>
      </c>
      <c r="AT3607" s="1">
        <v>0.0</v>
      </c>
      <c r="AU3607" s="1">
        <v>0.0</v>
      </c>
      <c r="BA3607" s="1">
        <v>0.0</v>
      </c>
      <c r="BC3607" s="1">
        <v>1.53</v>
      </c>
      <c r="BG3607" s="1">
        <v>35.474</v>
      </c>
      <c r="BH3607" s="1">
        <v>0.23</v>
      </c>
      <c r="BJ3607" s="1">
        <v>5.022</v>
      </c>
      <c r="BO3607" s="1">
        <v>402.554</v>
      </c>
      <c r="BP3607" s="1">
        <v>2.61</v>
      </c>
      <c r="BR3607" s="1">
        <v>56.987</v>
      </c>
      <c r="BT3607" s="1">
        <v>0.43</v>
      </c>
      <c r="BU3607" s="1">
        <v>8.583</v>
      </c>
      <c r="BY3607" s="1">
        <v>0.0</v>
      </c>
      <c r="BZ3607" s="1">
        <v>0.0</v>
      </c>
      <c r="CB3607" s="1">
        <v>0.0</v>
      </c>
      <c r="CG3607" s="1">
        <v>303.843</v>
      </c>
      <c r="CH3607" s="1">
        <v>1.97</v>
      </c>
      <c r="CN3607" s="1">
        <v>43.013</v>
      </c>
      <c r="CQ3607" s="1">
        <v>1.62</v>
      </c>
      <c r="CR3607" s="1">
        <v>0.78</v>
      </c>
      <c r="CU3607" s="1">
        <v>249.861</v>
      </c>
      <c r="CV3607" s="1">
        <v>120.303</v>
      </c>
      <c r="CX3607" s="1">
        <v>35.371</v>
      </c>
      <c r="CY3607" s="1">
        <v>17.031</v>
      </c>
      <c r="DA3607" s="1">
        <v>706.397</v>
      </c>
      <c r="DB3607" s="1">
        <v>19.375</v>
      </c>
      <c r="DF3607" s="1">
        <v>402.554</v>
      </c>
      <c r="DG3607" s="1">
        <v>2.61</v>
      </c>
      <c r="DI3607" s="1">
        <v>56.987</v>
      </c>
      <c r="DN3607" s="1">
        <v>4.627</v>
      </c>
      <c r="DO3607" s="1">
        <v>0.03</v>
      </c>
      <c r="DQ3607" s="1">
        <v>0.655</v>
      </c>
      <c r="DV3607" s="1">
        <v>112.592</v>
      </c>
      <c r="DW3607" s="1">
        <v>0.73</v>
      </c>
      <c r="DY3607" s="1">
        <v>15.939</v>
      </c>
    </row>
    <row r="3608">
      <c r="A3608" s="1" t="s">
        <v>411</v>
      </c>
      <c r="B3608" s="1">
        <v>2020.0</v>
      </c>
      <c r="C3608" s="1" t="s">
        <v>412</v>
      </c>
      <c r="D3608" s="1">
        <v>6565214.0</v>
      </c>
      <c r="E3608" s="1">
        <v>2.8619003904E10</v>
      </c>
      <c r="J3608" s="1">
        <v>111.192</v>
      </c>
      <c r="K3608" s="1">
        <v>0.73</v>
      </c>
      <c r="L3608" s="1">
        <v>19.261</v>
      </c>
      <c r="N3608" s="1">
        <v>250.66</v>
      </c>
      <c r="S3608" s="1">
        <v>0.0</v>
      </c>
      <c r="T3608" s="1">
        <v>0.0</v>
      </c>
      <c r="Y3608" s="1">
        <v>0.0</v>
      </c>
      <c r="AA3608" s="1">
        <v>4.86</v>
      </c>
      <c r="AB3608" s="1">
        <v>740.265</v>
      </c>
      <c r="AC3608" s="1">
        <v>3.79</v>
      </c>
      <c r="AE3608" s="1">
        <v>0.617</v>
      </c>
      <c r="AF3608" s="1">
        <v>0.12</v>
      </c>
      <c r="AG3608" s="1">
        <v>2969.404</v>
      </c>
      <c r="AH3608" s="1">
        <v>0.681</v>
      </c>
      <c r="AK3608" s="1">
        <v>173.642</v>
      </c>
      <c r="AL3608" s="1">
        <v>1.14</v>
      </c>
      <c r="AO3608" s="1">
        <v>30.079</v>
      </c>
      <c r="AT3608" s="1">
        <v>0.0</v>
      </c>
      <c r="AU3608" s="1">
        <v>0.0</v>
      </c>
      <c r="BA3608" s="1">
        <v>0.0</v>
      </c>
      <c r="BC3608" s="1">
        <v>0.95</v>
      </c>
      <c r="BG3608" s="1">
        <v>86.821</v>
      </c>
      <c r="BH3608" s="1">
        <v>0.57</v>
      </c>
      <c r="BJ3608" s="1">
        <v>15.04</v>
      </c>
      <c r="BO3608" s="1">
        <v>403.643</v>
      </c>
      <c r="BP3608" s="1">
        <v>2.65</v>
      </c>
      <c r="BR3608" s="1">
        <v>69.921</v>
      </c>
      <c r="BT3608" s="1">
        <v>1.07</v>
      </c>
      <c r="BU3608" s="1">
        <v>22.016</v>
      </c>
      <c r="BY3608" s="1">
        <v>0.0</v>
      </c>
      <c r="BZ3608" s="1">
        <v>0.0</v>
      </c>
      <c r="CB3608" s="1">
        <v>0.0</v>
      </c>
      <c r="CG3608" s="1">
        <v>173.642</v>
      </c>
      <c r="CH3608" s="1">
        <v>1.14</v>
      </c>
      <c r="CN3608" s="1">
        <v>30.079</v>
      </c>
      <c r="CQ3608" s="1">
        <v>1.5</v>
      </c>
      <c r="CR3608" s="1">
        <v>0.77</v>
      </c>
      <c r="CU3608" s="1">
        <v>228.477</v>
      </c>
      <c r="CV3608" s="1">
        <v>117.285</v>
      </c>
      <c r="CX3608" s="1">
        <v>39.578</v>
      </c>
      <c r="CY3608" s="1">
        <v>20.317</v>
      </c>
      <c r="DA3608" s="1">
        <v>577.285</v>
      </c>
      <c r="DB3608" s="1">
        <v>19.495</v>
      </c>
      <c r="DF3608" s="1">
        <v>403.643</v>
      </c>
      <c r="DG3608" s="1">
        <v>2.65</v>
      </c>
      <c r="DI3608" s="1">
        <v>69.921</v>
      </c>
      <c r="DN3608" s="1">
        <v>4.57</v>
      </c>
      <c r="DO3608" s="1">
        <v>0.03</v>
      </c>
      <c r="DQ3608" s="1">
        <v>0.792</v>
      </c>
      <c r="DV3608" s="1">
        <v>83.775</v>
      </c>
      <c r="DW3608" s="1">
        <v>0.55</v>
      </c>
      <c r="DY3608" s="1">
        <v>14.512</v>
      </c>
    </row>
    <row r="3609">
      <c r="A3609" s="1" t="s">
        <v>411</v>
      </c>
      <c r="B3609" s="1">
        <v>2021.0</v>
      </c>
      <c r="C3609" s="1" t="s">
        <v>412</v>
      </c>
      <c r="D3609" s="1">
        <v>6644688.0</v>
      </c>
      <c r="E3609" s="1">
        <v>3.1580274688E10</v>
      </c>
      <c r="J3609" s="1">
        <v>133.942</v>
      </c>
      <c r="K3609" s="1">
        <v>0.89</v>
      </c>
      <c r="L3609" s="1">
        <v>21.14</v>
      </c>
      <c r="N3609" s="1">
        <v>261.283</v>
      </c>
      <c r="S3609" s="1">
        <v>0.0</v>
      </c>
      <c r="T3609" s="1">
        <v>0.0</v>
      </c>
      <c r="Y3609" s="1">
        <v>0.0</v>
      </c>
      <c r="AA3609" s="1">
        <v>5.21</v>
      </c>
      <c r="AB3609" s="1">
        <v>784.085</v>
      </c>
      <c r="AC3609" s="1">
        <v>4.21</v>
      </c>
      <c r="AE3609" s="1">
        <v>10.03</v>
      </c>
      <c r="AF3609" s="1">
        <v>1.955</v>
      </c>
      <c r="AG3609" s="1">
        <v>3228.152</v>
      </c>
      <c r="AH3609" s="1">
        <v>0.679</v>
      </c>
      <c r="AK3609" s="1">
        <v>195.645</v>
      </c>
      <c r="AL3609" s="1">
        <v>1.3</v>
      </c>
      <c r="AO3609" s="1">
        <v>30.879</v>
      </c>
      <c r="AT3609" s="1">
        <v>0.0</v>
      </c>
      <c r="AU3609" s="1">
        <v>0.0</v>
      </c>
      <c r="BA3609" s="1">
        <v>0.0</v>
      </c>
      <c r="BC3609" s="1">
        <v>1.1</v>
      </c>
      <c r="BG3609" s="1">
        <v>90.298</v>
      </c>
      <c r="BH3609" s="1">
        <v>0.6</v>
      </c>
      <c r="BJ3609" s="1">
        <v>14.252</v>
      </c>
      <c r="BO3609" s="1">
        <v>437.944</v>
      </c>
      <c r="BP3609" s="1">
        <v>2.91</v>
      </c>
      <c r="BR3609" s="1">
        <v>69.121</v>
      </c>
      <c r="BT3609" s="1">
        <v>1.0</v>
      </c>
      <c r="BU3609" s="1">
        <v>19.194</v>
      </c>
      <c r="BY3609" s="1">
        <v>0.0</v>
      </c>
      <c r="BZ3609" s="1">
        <v>0.0</v>
      </c>
      <c r="CB3609" s="1">
        <v>0.0</v>
      </c>
      <c r="CG3609" s="1">
        <v>195.645</v>
      </c>
      <c r="CH3609" s="1">
        <v>1.3</v>
      </c>
      <c r="CN3609" s="1">
        <v>30.879</v>
      </c>
      <c r="CQ3609" s="1">
        <v>1.62</v>
      </c>
      <c r="CR3609" s="1">
        <v>0.73</v>
      </c>
      <c r="CU3609" s="1">
        <v>243.804</v>
      </c>
      <c r="CV3609" s="1">
        <v>109.862</v>
      </c>
      <c r="CX3609" s="1">
        <v>38.48</v>
      </c>
      <c r="CY3609" s="1">
        <v>17.34</v>
      </c>
      <c r="DA3609" s="1">
        <v>633.589</v>
      </c>
      <c r="DB3609" s="1">
        <v>21.45</v>
      </c>
      <c r="DF3609" s="1">
        <v>437.944</v>
      </c>
      <c r="DG3609" s="1">
        <v>2.91</v>
      </c>
      <c r="DI3609" s="1">
        <v>69.121</v>
      </c>
      <c r="DN3609" s="1">
        <v>4.515</v>
      </c>
      <c r="DO3609" s="1">
        <v>0.03</v>
      </c>
      <c r="DQ3609" s="1">
        <v>0.713</v>
      </c>
      <c r="DV3609" s="1">
        <v>99.327</v>
      </c>
      <c r="DW3609" s="1">
        <v>0.66</v>
      </c>
      <c r="DY3609" s="1">
        <v>15.677</v>
      </c>
    </row>
    <row r="3610">
      <c r="A3610" s="1" t="s">
        <v>411</v>
      </c>
      <c r="B3610" s="1">
        <v>2022.0</v>
      </c>
      <c r="C3610" s="1" t="s">
        <v>412</v>
      </c>
      <c r="D3610" s="1">
        <v>6730618.0</v>
      </c>
      <c r="E3610" s="1">
        <v>3.2764782592E10</v>
      </c>
      <c r="J3610" s="1">
        <v>132.232</v>
      </c>
      <c r="K3610" s="1">
        <v>0.89</v>
      </c>
      <c r="L3610" s="1">
        <v>20.602</v>
      </c>
      <c r="N3610" s="1">
        <v>289.352</v>
      </c>
      <c r="S3610" s="1">
        <v>0.0</v>
      </c>
      <c r="T3610" s="1">
        <v>0.0</v>
      </c>
      <c r="Y3610" s="1">
        <v>0.0</v>
      </c>
      <c r="AA3610" s="1">
        <v>5.38</v>
      </c>
      <c r="AB3610" s="1">
        <v>799.332</v>
      </c>
      <c r="AC3610" s="1">
        <v>4.32</v>
      </c>
      <c r="AE3610" s="1">
        <v>0.106</v>
      </c>
      <c r="AF3610" s="1">
        <v>0.023</v>
      </c>
      <c r="AG3610" s="1">
        <v>3190.333</v>
      </c>
      <c r="AH3610" s="1">
        <v>0.655</v>
      </c>
      <c r="AK3610" s="1">
        <v>230.291</v>
      </c>
      <c r="AL3610" s="1">
        <v>1.55</v>
      </c>
      <c r="AO3610" s="1">
        <v>35.88</v>
      </c>
      <c r="AT3610" s="1">
        <v>0.0</v>
      </c>
      <c r="AU3610" s="1">
        <v>0.0</v>
      </c>
      <c r="BA3610" s="1">
        <v>0.0</v>
      </c>
      <c r="BC3610" s="1">
        <v>1.25</v>
      </c>
      <c r="BG3610" s="1">
        <v>89.145</v>
      </c>
      <c r="BH3610" s="1">
        <v>0.6</v>
      </c>
      <c r="BJ3610" s="1">
        <v>13.889</v>
      </c>
      <c r="BO3610" s="1">
        <v>411.552</v>
      </c>
      <c r="BP3610" s="1">
        <v>2.77</v>
      </c>
      <c r="BR3610" s="1">
        <v>64.12</v>
      </c>
      <c r="BT3610" s="1">
        <v>1.06</v>
      </c>
      <c r="BU3610" s="1">
        <v>19.703</v>
      </c>
      <c r="BY3610" s="1">
        <v>0.0</v>
      </c>
      <c r="BZ3610" s="1">
        <v>0.0</v>
      </c>
      <c r="CB3610" s="1">
        <v>0.0</v>
      </c>
      <c r="CG3610" s="1">
        <v>230.291</v>
      </c>
      <c r="CH3610" s="1">
        <v>1.55</v>
      </c>
      <c r="CN3610" s="1">
        <v>35.88</v>
      </c>
      <c r="CQ3610" s="1">
        <v>1.58</v>
      </c>
      <c r="CR3610" s="1">
        <v>0.69</v>
      </c>
      <c r="CU3610" s="1">
        <v>234.748</v>
      </c>
      <c r="CV3610" s="1">
        <v>102.517</v>
      </c>
      <c r="CX3610" s="1">
        <v>36.574</v>
      </c>
      <c r="CY3610" s="1">
        <v>15.972</v>
      </c>
      <c r="DA3610" s="1">
        <v>641.843</v>
      </c>
      <c r="DB3610" s="1">
        <v>21.473</v>
      </c>
      <c r="DF3610" s="1">
        <v>411.552</v>
      </c>
      <c r="DG3610" s="1">
        <v>2.77</v>
      </c>
      <c r="DI3610" s="1">
        <v>64.12</v>
      </c>
      <c r="DN3610" s="1">
        <v>4.457</v>
      </c>
      <c r="DO3610" s="1">
        <v>0.03</v>
      </c>
      <c r="DQ3610" s="1">
        <v>0.694</v>
      </c>
      <c r="DV3610" s="1">
        <v>83.202</v>
      </c>
      <c r="DW3610" s="1">
        <v>0.56</v>
      </c>
      <c r="DY3610" s="1">
        <v>12.963</v>
      </c>
    </row>
    <row r="3611">
      <c r="A3611" s="1" t="s">
        <v>411</v>
      </c>
      <c r="B3611" s="1">
        <v>2023.0</v>
      </c>
      <c r="C3611" s="1" t="s">
        <v>412</v>
      </c>
      <c r="D3611" s="1">
        <v>6823569.0</v>
      </c>
      <c r="J3611" s="1">
        <v>130.43</v>
      </c>
      <c r="K3611" s="1">
        <v>0.89</v>
      </c>
      <c r="L3611" s="1">
        <v>20.366</v>
      </c>
      <c r="N3611" s="1">
        <v>288.33</v>
      </c>
      <c r="S3611" s="1">
        <v>0.0</v>
      </c>
      <c r="T3611" s="1">
        <v>0.0</v>
      </c>
      <c r="Y3611" s="1">
        <v>0.0</v>
      </c>
      <c r="AA3611" s="1">
        <v>5.5</v>
      </c>
      <c r="AB3611" s="1">
        <v>806.03</v>
      </c>
      <c r="AC3611" s="1">
        <v>4.37</v>
      </c>
      <c r="AE3611" s="1">
        <v>-0.718</v>
      </c>
      <c r="AF3611" s="1">
        <v>-0.154</v>
      </c>
      <c r="AG3611" s="1">
        <v>3124.271</v>
      </c>
      <c r="AK3611" s="1">
        <v>227.154</v>
      </c>
      <c r="AL3611" s="1">
        <v>1.55</v>
      </c>
      <c r="AO3611" s="1">
        <v>35.469</v>
      </c>
      <c r="AT3611" s="1">
        <v>0.0</v>
      </c>
      <c r="AU3611" s="1">
        <v>0.0</v>
      </c>
      <c r="BA3611" s="1">
        <v>0.0</v>
      </c>
      <c r="BC3611" s="1">
        <v>1.26</v>
      </c>
      <c r="BG3611" s="1">
        <v>95.258</v>
      </c>
      <c r="BH3611" s="1">
        <v>0.65</v>
      </c>
      <c r="BJ3611" s="1">
        <v>14.874</v>
      </c>
      <c r="BO3611" s="1">
        <v>413.273</v>
      </c>
      <c r="BP3611" s="1">
        <v>2.82</v>
      </c>
      <c r="BR3611" s="1">
        <v>64.531</v>
      </c>
      <c r="BT3611" s="1">
        <v>1.13</v>
      </c>
      <c r="BU3611" s="1">
        <v>20.545</v>
      </c>
      <c r="BY3611" s="1">
        <v>0.0</v>
      </c>
      <c r="BZ3611" s="1">
        <v>0.0</v>
      </c>
      <c r="CB3611" s="1">
        <v>0.0</v>
      </c>
      <c r="CG3611" s="1">
        <v>227.154</v>
      </c>
      <c r="CH3611" s="1">
        <v>1.55</v>
      </c>
      <c r="CN3611" s="1">
        <v>35.469</v>
      </c>
      <c r="CQ3611" s="1">
        <v>1.58</v>
      </c>
      <c r="CR3611" s="1">
        <v>0.69</v>
      </c>
      <c r="CU3611" s="1">
        <v>231.55</v>
      </c>
      <c r="CV3611" s="1">
        <v>101.12</v>
      </c>
      <c r="CX3611" s="1">
        <v>36.156</v>
      </c>
      <c r="CY3611" s="1">
        <v>15.789</v>
      </c>
      <c r="DA3611" s="1">
        <v>640.427</v>
      </c>
      <c r="DB3611" s="1">
        <v>21.319</v>
      </c>
      <c r="DF3611" s="1">
        <v>413.273</v>
      </c>
      <c r="DG3611" s="1">
        <v>2.82</v>
      </c>
      <c r="DI3611" s="1">
        <v>64.531</v>
      </c>
      <c r="DN3611" s="1">
        <v>4.397</v>
      </c>
      <c r="DO3611" s="1">
        <v>0.03</v>
      </c>
      <c r="DQ3611" s="1">
        <v>0.686</v>
      </c>
      <c r="DV3611" s="1">
        <v>82.068</v>
      </c>
      <c r="DW3611" s="1">
        <v>0.56</v>
      </c>
      <c r="DY3611" s="1">
        <v>12.815</v>
      </c>
    </row>
    <row r="3612">
      <c r="A3612" s="1" t="s">
        <v>413</v>
      </c>
      <c r="B3612" s="1">
        <v>2000.0</v>
      </c>
      <c r="C3612" s="1" t="s">
        <v>414</v>
      </c>
      <c r="D3612" s="1">
        <v>1.1509585E7</v>
      </c>
      <c r="E3612" s="1">
        <v>7.478107648E9</v>
      </c>
      <c r="J3612" s="1">
        <v>0.0</v>
      </c>
      <c r="K3612" s="1">
        <v>0.0</v>
      </c>
      <c r="L3612" s="1">
        <v>0.0</v>
      </c>
      <c r="N3612" s="1">
        <v>857.143</v>
      </c>
      <c r="S3612" s="1">
        <v>12.164</v>
      </c>
      <c r="T3612" s="1">
        <v>0.14</v>
      </c>
      <c r="U3612" s="1">
        <v>-6.094</v>
      </c>
      <c r="V3612" s="1">
        <v>-0.061</v>
      </c>
      <c r="W3612" s="1">
        <v>81.617</v>
      </c>
      <c r="X3612" s="1">
        <v>0.939</v>
      </c>
      <c r="Y3612" s="1">
        <v>66.667</v>
      </c>
      <c r="AA3612" s="1">
        <v>0.41</v>
      </c>
      <c r="AB3612" s="1">
        <v>35.622</v>
      </c>
      <c r="AC3612" s="1">
        <v>0.21</v>
      </c>
      <c r="AE3612" s="1">
        <v>-15.867</v>
      </c>
      <c r="AF3612" s="1">
        <v>-0.626</v>
      </c>
      <c r="AG3612" s="1">
        <v>288.234</v>
      </c>
      <c r="AH3612" s="1">
        <v>0.444</v>
      </c>
      <c r="AK3612" s="1">
        <v>18.246</v>
      </c>
      <c r="AL3612" s="1">
        <v>0.21</v>
      </c>
      <c r="AO3612" s="1">
        <v>100.0</v>
      </c>
      <c r="AT3612" s="1">
        <v>0.0</v>
      </c>
      <c r="AU3612" s="1">
        <v>0.0</v>
      </c>
      <c r="AX3612" s="1">
        <v>0.0</v>
      </c>
      <c r="AY3612" s="1">
        <v>0.0</v>
      </c>
      <c r="AZ3612" s="1">
        <v>0.0</v>
      </c>
      <c r="BA3612" s="1">
        <v>0.0</v>
      </c>
      <c r="BC3612" s="1">
        <v>0.18</v>
      </c>
      <c r="BG3612" s="1">
        <v>0.0</v>
      </c>
      <c r="BH3612" s="1">
        <v>0.0</v>
      </c>
      <c r="BJ3612" s="1">
        <v>0.0</v>
      </c>
      <c r="BO3612" s="1">
        <v>0.0</v>
      </c>
      <c r="BP3612" s="1">
        <v>0.0</v>
      </c>
      <c r="BR3612" s="1">
        <v>0.0</v>
      </c>
      <c r="BT3612" s="1">
        <v>0.2</v>
      </c>
      <c r="BU3612" s="1">
        <v>48.78</v>
      </c>
      <c r="BY3612" s="1">
        <v>0.0</v>
      </c>
      <c r="BZ3612" s="1">
        <v>0.0</v>
      </c>
      <c r="CB3612" s="1">
        <v>0.0</v>
      </c>
      <c r="CG3612" s="1">
        <v>6.082</v>
      </c>
      <c r="CH3612" s="1">
        <v>0.07</v>
      </c>
      <c r="CK3612" s="1">
        <v>0.0</v>
      </c>
      <c r="CL3612" s="1">
        <v>0.0</v>
      </c>
      <c r="CM3612" s="1">
        <v>0.0</v>
      </c>
      <c r="CN3612" s="1">
        <v>33.333</v>
      </c>
      <c r="CQ3612" s="1">
        <v>0.0</v>
      </c>
      <c r="CR3612" s="1">
        <v>0.0</v>
      </c>
      <c r="CU3612" s="1">
        <v>0.0</v>
      </c>
      <c r="CV3612" s="1">
        <v>0.0</v>
      </c>
      <c r="CX3612" s="1">
        <v>0.0</v>
      </c>
      <c r="CY3612" s="1">
        <v>0.0</v>
      </c>
      <c r="DA3612" s="1">
        <v>18.246</v>
      </c>
      <c r="DB3612" s="1">
        <v>3.317</v>
      </c>
      <c r="DF3612" s="1">
        <v>0.0</v>
      </c>
      <c r="DG3612" s="1">
        <v>0.0</v>
      </c>
      <c r="DI3612" s="1">
        <v>0.0</v>
      </c>
      <c r="DN3612" s="1">
        <v>0.0</v>
      </c>
      <c r="DO3612" s="1">
        <v>0.0</v>
      </c>
      <c r="DQ3612" s="1">
        <v>0.0</v>
      </c>
      <c r="DV3612" s="1">
        <v>0.0</v>
      </c>
      <c r="DW3612" s="1">
        <v>0.0</v>
      </c>
      <c r="DY3612" s="1">
        <v>0.0</v>
      </c>
    </row>
    <row r="3613">
      <c r="A3613" s="1" t="s">
        <v>413</v>
      </c>
      <c r="B3613" s="1">
        <v>2001.0</v>
      </c>
      <c r="C3613" s="1" t="s">
        <v>414</v>
      </c>
      <c r="D3613" s="1">
        <v>1.1920599E7</v>
      </c>
      <c r="E3613" s="1">
        <v>8.079568384E9</v>
      </c>
      <c r="J3613" s="1">
        <v>0.0</v>
      </c>
      <c r="K3613" s="1">
        <v>0.0</v>
      </c>
      <c r="L3613" s="1">
        <v>0.0</v>
      </c>
      <c r="N3613" s="1">
        <v>833.333</v>
      </c>
      <c r="S3613" s="1">
        <v>10.905</v>
      </c>
      <c r="T3613" s="1">
        <v>0.13</v>
      </c>
      <c r="U3613" s="1">
        <v>3.224</v>
      </c>
      <c r="V3613" s="1">
        <v>0.03</v>
      </c>
      <c r="W3613" s="1">
        <v>81.344</v>
      </c>
      <c r="X3613" s="1">
        <v>0.97</v>
      </c>
      <c r="Y3613" s="1">
        <v>72.222</v>
      </c>
      <c r="AA3613" s="1">
        <v>0.4</v>
      </c>
      <c r="AB3613" s="1">
        <v>33.555</v>
      </c>
      <c r="AC3613" s="1">
        <v>0.18</v>
      </c>
      <c r="AE3613" s="1">
        <v>-2.078</v>
      </c>
      <c r="AF3613" s="1">
        <v>-0.069</v>
      </c>
      <c r="AG3613" s="1">
        <v>272.512</v>
      </c>
      <c r="AH3613" s="1">
        <v>0.402</v>
      </c>
      <c r="AK3613" s="1">
        <v>15.1</v>
      </c>
      <c r="AL3613" s="1">
        <v>0.18</v>
      </c>
      <c r="AO3613" s="1">
        <v>100.0</v>
      </c>
      <c r="AT3613" s="1">
        <v>0.0</v>
      </c>
      <c r="AU3613" s="1">
        <v>0.0</v>
      </c>
      <c r="AX3613" s="1">
        <v>0.0</v>
      </c>
      <c r="AY3613" s="1">
        <v>0.0</v>
      </c>
      <c r="AZ3613" s="1">
        <v>0.0</v>
      </c>
      <c r="BA3613" s="1">
        <v>0.0</v>
      </c>
      <c r="BC3613" s="1">
        <v>0.15</v>
      </c>
      <c r="BG3613" s="1">
        <v>0.0</v>
      </c>
      <c r="BH3613" s="1">
        <v>0.0</v>
      </c>
      <c r="BJ3613" s="1">
        <v>0.0</v>
      </c>
      <c r="BO3613" s="1">
        <v>0.0</v>
      </c>
      <c r="BP3613" s="1">
        <v>0.0</v>
      </c>
      <c r="BR3613" s="1">
        <v>0.0</v>
      </c>
      <c r="BT3613" s="1">
        <v>0.22</v>
      </c>
      <c r="BU3613" s="1">
        <v>55.0</v>
      </c>
      <c r="BY3613" s="1">
        <v>0.0</v>
      </c>
      <c r="BZ3613" s="1">
        <v>0.0</v>
      </c>
      <c r="CB3613" s="1">
        <v>0.0</v>
      </c>
      <c r="CG3613" s="1">
        <v>4.194</v>
      </c>
      <c r="CH3613" s="1">
        <v>0.05</v>
      </c>
      <c r="CK3613" s="1">
        <v>0.0</v>
      </c>
      <c r="CL3613" s="1">
        <v>0.0</v>
      </c>
      <c r="CM3613" s="1">
        <v>0.0</v>
      </c>
      <c r="CN3613" s="1">
        <v>27.778</v>
      </c>
      <c r="CQ3613" s="1">
        <v>0.0</v>
      </c>
      <c r="CR3613" s="1">
        <v>0.0</v>
      </c>
      <c r="CU3613" s="1">
        <v>0.0</v>
      </c>
      <c r="CV3613" s="1">
        <v>0.0</v>
      </c>
      <c r="CX3613" s="1">
        <v>0.0</v>
      </c>
      <c r="CY3613" s="1">
        <v>0.0</v>
      </c>
      <c r="DA3613" s="1">
        <v>15.1</v>
      </c>
      <c r="DB3613" s="1">
        <v>3.249</v>
      </c>
      <c r="DF3613" s="1">
        <v>0.0</v>
      </c>
      <c r="DG3613" s="1">
        <v>0.0</v>
      </c>
      <c r="DI3613" s="1">
        <v>0.0</v>
      </c>
      <c r="DN3613" s="1">
        <v>0.0</v>
      </c>
      <c r="DO3613" s="1">
        <v>0.0</v>
      </c>
      <c r="DQ3613" s="1">
        <v>0.0</v>
      </c>
      <c r="DV3613" s="1">
        <v>0.0</v>
      </c>
      <c r="DW3613" s="1">
        <v>0.0</v>
      </c>
      <c r="DY3613" s="1">
        <v>0.0</v>
      </c>
    </row>
    <row r="3614">
      <c r="A3614" s="1" t="s">
        <v>413</v>
      </c>
      <c r="B3614" s="1">
        <v>2002.0</v>
      </c>
      <c r="C3614" s="1" t="s">
        <v>414</v>
      </c>
      <c r="D3614" s="1">
        <v>1.2349114E7</v>
      </c>
      <c r="E3614" s="1">
        <v>8.506709504E9</v>
      </c>
      <c r="J3614" s="1">
        <v>0.0</v>
      </c>
      <c r="K3614" s="1">
        <v>0.0</v>
      </c>
      <c r="L3614" s="1">
        <v>0.0</v>
      </c>
      <c r="N3614" s="1">
        <v>842.105</v>
      </c>
      <c r="S3614" s="1">
        <v>11.337</v>
      </c>
      <c r="T3614" s="1">
        <v>0.14</v>
      </c>
      <c r="U3614" s="1">
        <v>12.002</v>
      </c>
      <c r="V3614" s="1">
        <v>0.116</v>
      </c>
      <c r="W3614" s="1">
        <v>87.945</v>
      </c>
      <c r="X3614" s="1">
        <v>1.086</v>
      </c>
      <c r="Y3614" s="1">
        <v>73.684</v>
      </c>
      <c r="AA3614" s="1">
        <v>0.4</v>
      </c>
      <c r="AB3614" s="1">
        <v>32.391</v>
      </c>
      <c r="AC3614" s="1">
        <v>0.19</v>
      </c>
      <c r="AE3614" s="1">
        <v>6.343</v>
      </c>
      <c r="AF3614" s="1">
        <v>0.206</v>
      </c>
      <c r="AG3614" s="1">
        <v>279.742</v>
      </c>
      <c r="AH3614" s="1">
        <v>0.406</v>
      </c>
      <c r="AK3614" s="1">
        <v>15.386</v>
      </c>
      <c r="AL3614" s="1">
        <v>0.19</v>
      </c>
      <c r="AO3614" s="1">
        <v>100.0</v>
      </c>
      <c r="AT3614" s="1">
        <v>0.0</v>
      </c>
      <c r="AU3614" s="1">
        <v>0.0</v>
      </c>
      <c r="AX3614" s="1">
        <v>0.0</v>
      </c>
      <c r="AY3614" s="1">
        <v>0.0</v>
      </c>
      <c r="AZ3614" s="1">
        <v>0.0</v>
      </c>
      <c r="BA3614" s="1">
        <v>0.0</v>
      </c>
      <c r="BC3614" s="1">
        <v>0.16</v>
      </c>
      <c r="BG3614" s="1">
        <v>0.0</v>
      </c>
      <c r="BH3614" s="1">
        <v>0.0</v>
      </c>
      <c r="BJ3614" s="1">
        <v>0.0</v>
      </c>
      <c r="BO3614" s="1">
        <v>0.0</v>
      </c>
      <c r="BP3614" s="1">
        <v>0.0</v>
      </c>
      <c r="BR3614" s="1">
        <v>0.0</v>
      </c>
      <c r="BT3614" s="1">
        <v>0.21</v>
      </c>
      <c r="BU3614" s="1">
        <v>52.5</v>
      </c>
      <c r="BY3614" s="1">
        <v>0.0</v>
      </c>
      <c r="BZ3614" s="1">
        <v>0.0</v>
      </c>
      <c r="CB3614" s="1">
        <v>0.0</v>
      </c>
      <c r="CG3614" s="1">
        <v>4.049</v>
      </c>
      <c r="CH3614" s="1">
        <v>0.05</v>
      </c>
      <c r="CK3614" s="1">
        <v>0.0</v>
      </c>
      <c r="CL3614" s="1">
        <v>0.0</v>
      </c>
      <c r="CM3614" s="1">
        <v>0.0</v>
      </c>
      <c r="CN3614" s="1">
        <v>26.316</v>
      </c>
      <c r="CQ3614" s="1">
        <v>0.0</v>
      </c>
      <c r="CR3614" s="1">
        <v>0.0</v>
      </c>
      <c r="CU3614" s="1">
        <v>0.0</v>
      </c>
      <c r="CV3614" s="1">
        <v>0.0</v>
      </c>
      <c r="CX3614" s="1">
        <v>0.0</v>
      </c>
      <c r="CY3614" s="1">
        <v>0.0</v>
      </c>
      <c r="DA3614" s="1">
        <v>15.386</v>
      </c>
      <c r="DB3614" s="1">
        <v>3.455</v>
      </c>
      <c r="DF3614" s="1">
        <v>0.0</v>
      </c>
      <c r="DG3614" s="1">
        <v>0.0</v>
      </c>
      <c r="DI3614" s="1">
        <v>0.0</v>
      </c>
      <c r="DN3614" s="1">
        <v>0.0</v>
      </c>
      <c r="DO3614" s="1">
        <v>0.0</v>
      </c>
      <c r="DQ3614" s="1">
        <v>0.0</v>
      </c>
      <c r="DV3614" s="1">
        <v>0.0</v>
      </c>
      <c r="DW3614" s="1">
        <v>0.0</v>
      </c>
      <c r="DY3614" s="1">
        <v>0.0</v>
      </c>
    </row>
    <row r="3615">
      <c r="A3615" s="1" t="s">
        <v>413</v>
      </c>
      <c r="B3615" s="1">
        <v>2003.0</v>
      </c>
      <c r="C3615" s="1" t="s">
        <v>414</v>
      </c>
      <c r="D3615" s="1">
        <v>1.2796931E7</v>
      </c>
      <c r="E3615" s="1">
        <v>9.10850048E9</v>
      </c>
      <c r="J3615" s="1">
        <v>0.0</v>
      </c>
      <c r="K3615" s="1">
        <v>0.0</v>
      </c>
      <c r="L3615" s="1">
        <v>0.0</v>
      </c>
      <c r="N3615" s="1">
        <v>850.0</v>
      </c>
      <c r="S3615" s="1">
        <v>11.722</v>
      </c>
      <c r="T3615" s="1">
        <v>0.15</v>
      </c>
      <c r="U3615" s="1">
        <v>3.28</v>
      </c>
      <c r="V3615" s="1">
        <v>0.036</v>
      </c>
      <c r="W3615" s="1">
        <v>87.652</v>
      </c>
      <c r="X3615" s="1">
        <v>1.122</v>
      </c>
      <c r="Y3615" s="1">
        <v>75.0</v>
      </c>
      <c r="AA3615" s="1">
        <v>0.43</v>
      </c>
      <c r="AB3615" s="1">
        <v>33.602</v>
      </c>
      <c r="AC3615" s="1">
        <v>0.2</v>
      </c>
      <c r="AE3615" s="1">
        <v>9.961</v>
      </c>
      <c r="AF3615" s="1">
        <v>0.344</v>
      </c>
      <c r="AG3615" s="1">
        <v>296.842</v>
      </c>
      <c r="AH3615" s="1">
        <v>0.417</v>
      </c>
      <c r="AK3615" s="1">
        <v>15.629</v>
      </c>
      <c r="AL3615" s="1">
        <v>0.2</v>
      </c>
      <c r="AO3615" s="1">
        <v>100.0</v>
      </c>
      <c r="AT3615" s="1">
        <v>0.0</v>
      </c>
      <c r="AU3615" s="1">
        <v>0.0</v>
      </c>
      <c r="AX3615" s="1">
        <v>0.0</v>
      </c>
      <c r="AY3615" s="1">
        <v>0.0</v>
      </c>
      <c r="AZ3615" s="1">
        <v>0.0</v>
      </c>
      <c r="BA3615" s="1">
        <v>0.0</v>
      </c>
      <c r="BC3615" s="1">
        <v>0.17</v>
      </c>
      <c r="BG3615" s="1">
        <v>0.0</v>
      </c>
      <c r="BH3615" s="1">
        <v>0.0</v>
      </c>
      <c r="BJ3615" s="1">
        <v>0.0</v>
      </c>
      <c r="BO3615" s="1">
        <v>0.0</v>
      </c>
      <c r="BP3615" s="1">
        <v>0.0</v>
      </c>
      <c r="BR3615" s="1">
        <v>0.0</v>
      </c>
      <c r="BT3615" s="1">
        <v>0.23</v>
      </c>
      <c r="BU3615" s="1">
        <v>53.488</v>
      </c>
      <c r="BY3615" s="1">
        <v>0.0</v>
      </c>
      <c r="BZ3615" s="1">
        <v>0.0</v>
      </c>
      <c r="CB3615" s="1">
        <v>0.0</v>
      </c>
      <c r="CG3615" s="1">
        <v>3.907</v>
      </c>
      <c r="CH3615" s="1">
        <v>0.05</v>
      </c>
      <c r="CK3615" s="1">
        <v>0.0</v>
      </c>
      <c r="CL3615" s="1">
        <v>0.0</v>
      </c>
      <c r="CM3615" s="1">
        <v>0.0</v>
      </c>
      <c r="CN3615" s="1">
        <v>25.0</v>
      </c>
      <c r="CQ3615" s="1">
        <v>0.0</v>
      </c>
      <c r="CR3615" s="1">
        <v>0.0</v>
      </c>
      <c r="CU3615" s="1">
        <v>0.0</v>
      </c>
      <c r="CV3615" s="1">
        <v>0.0</v>
      </c>
      <c r="CX3615" s="1">
        <v>0.0</v>
      </c>
      <c r="CY3615" s="1">
        <v>0.0</v>
      </c>
      <c r="DA3615" s="1">
        <v>15.629</v>
      </c>
      <c r="DB3615" s="1">
        <v>3.799</v>
      </c>
      <c r="DF3615" s="1">
        <v>0.0</v>
      </c>
      <c r="DG3615" s="1">
        <v>0.0</v>
      </c>
      <c r="DI3615" s="1">
        <v>0.0</v>
      </c>
      <c r="DN3615" s="1">
        <v>0.0</v>
      </c>
      <c r="DO3615" s="1">
        <v>0.0</v>
      </c>
      <c r="DQ3615" s="1">
        <v>0.0</v>
      </c>
      <c r="DV3615" s="1">
        <v>0.0</v>
      </c>
      <c r="DW3615" s="1">
        <v>0.0</v>
      </c>
      <c r="DY3615" s="1">
        <v>0.0</v>
      </c>
    </row>
    <row r="3616">
      <c r="A3616" s="1" t="s">
        <v>413</v>
      </c>
      <c r="B3616" s="1">
        <v>2004.0</v>
      </c>
      <c r="C3616" s="1" t="s">
        <v>414</v>
      </c>
      <c r="D3616" s="1">
        <v>1.3265788E7</v>
      </c>
      <c r="E3616" s="1">
        <v>9.044074496E9</v>
      </c>
      <c r="J3616" s="1">
        <v>0.0</v>
      </c>
      <c r="K3616" s="1">
        <v>0.0</v>
      </c>
      <c r="L3616" s="1">
        <v>0.0</v>
      </c>
      <c r="N3616" s="1">
        <v>850.0</v>
      </c>
      <c r="S3616" s="1">
        <v>11.307</v>
      </c>
      <c r="T3616" s="1">
        <v>0.15</v>
      </c>
      <c r="U3616" s="1">
        <v>25.243</v>
      </c>
      <c r="V3616" s="1">
        <v>0.283</v>
      </c>
      <c r="W3616" s="1">
        <v>105.898</v>
      </c>
      <c r="X3616" s="1">
        <v>1.405</v>
      </c>
      <c r="Y3616" s="1">
        <v>75.0</v>
      </c>
      <c r="AA3616" s="1">
        <v>0.49</v>
      </c>
      <c r="AB3616" s="1">
        <v>36.937</v>
      </c>
      <c r="AC3616" s="1">
        <v>0.2</v>
      </c>
      <c r="AE3616" s="1">
        <v>9.718</v>
      </c>
      <c r="AF3616" s="1">
        <v>0.369</v>
      </c>
      <c r="AG3616" s="1">
        <v>314.179</v>
      </c>
      <c r="AH3616" s="1">
        <v>0.461</v>
      </c>
      <c r="AK3616" s="1">
        <v>15.076</v>
      </c>
      <c r="AL3616" s="1">
        <v>0.2</v>
      </c>
      <c r="AO3616" s="1">
        <v>100.0</v>
      </c>
      <c r="AT3616" s="1">
        <v>0.0</v>
      </c>
      <c r="AU3616" s="1">
        <v>0.0</v>
      </c>
      <c r="AX3616" s="1">
        <v>0.0</v>
      </c>
      <c r="AY3616" s="1">
        <v>0.0</v>
      </c>
      <c r="AZ3616" s="1">
        <v>0.0</v>
      </c>
      <c r="BA3616" s="1">
        <v>0.0</v>
      </c>
      <c r="BC3616" s="1">
        <v>0.17</v>
      </c>
      <c r="BG3616" s="1">
        <v>0.0</v>
      </c>
      <c r="BH3616" s="1">
        <v>0.0</v>
      </c>
      <c r="BJ3616" s="1">
        <v>0.0</v>
      </c>
      <c r="BO3616" s="1">
        <v>0.0</v>
      </c>
      <c r="BP3616" s="1">
        <v>0.0</v>
      </c>
      <c r="BR3616" s="1">
        <v>0.0</v>
      </c>
      <c r="BT3616" s="1">
        <v>0.29</v>
      </c>
      <c r="BU3616" s="1">
        <v>59.184</v>
      </c>
      <c r="BY3616" s="1">
        <v>0.0</v>
      </c>
      <c r="BZ3616" s="1">
        <v>0.0</v>
      </c>
      <c r="CB3616" s="1">
        <v>0.0</v>
      </c>
      <c r="CG3616" s="1">
        <v>3.769</v>
      </c>
      <c r="CH3616" s="1">
        <v>0.05</v>
      </c>
      <c r="CK3616" s="1">
        <v>0.0</v>
      </c>
      <c r="CL3616" s="1">
        <v>0.0</v>
      </c>
      <c r="CM3616" s="1">
        <v>0.0</v>
      </c>
      <c r="CN3616" s="1">
        <v>25.0</v>
      </c>
      <c r="CQ3616" s="1">
        <v>0.0</v>
      </c>
      <c r="CR3616" s="1">
        <v>0.0</v>
      </c>
      <c r="CU3616" s="1">
        <v>0.0</v>
      </c>
      <c r="CV3616" s="1">
        <v>0.0</v>
      </c>
      <c r="CX3616" s="1">
        <v>0.0</v>
      </c>
      <c r="CY3616" s="1">
        <v>0.0</v>
      </c>
      <c r="DA3616" s="1">
        <v>15.076</v>
      </c>
      <c r="DB3616" s="1">
        <v>4.168</v>
      </c>
      <c r="DF3616" s="1">
        <v>0.0</v>
      </c>
      <c r="DG3616" s="1">
        <v>0.0</v>
      </c>
      <c r="DI3616" s="1">
        <v>0.0</v>
      </c>
      <c r="DN3616" s="1">
        <v>0.0</v>
      </c>
      <c r="DO3616" s="1">
        <v>0.0</v>
      </c>
      <c r="DQ3616" s="1">
        <v>0.0</v>
      </c>
      <c r="DV3616" s="1">
        <v>0.0</v>
      </c>
      <c r="DW3616" s="1">
        <v>0.0</v>
      </c>
      <c r="DY3616" s="1">
        <v>0.0</v>
      </c>
    </row>
    <row r="3617">
      <c r="A3617" s="1" t="s">
        <v>413</v>
      </c>
      <c r="B3617" s="1">
        <v>2005.0</v>
      </c>
      <c r="C3617" s="1" t="s">
        <v>414</v>
      </c>
      <c r="D3617" s="1">
        <v>1.3756146E7</v>
      </c>
      <c r="E3617" s="1">
        <v>9.809321984E9</v>
      </c>
      <c r="J3617" s="1">
        <v>0.0</v>
      </c>
      <c r="K3617" s="1">
        <v>0.0</v>
      </c>
      <c r="L3617" s="1">
        <v>0.0</v>
      </c>
      <c r="N3617" s="1">
        <v>869.565</v>
      </c>
      <c r="S3617" s="1">
        <v>11.631</v>
      </c>
      <c r="T3617" s="1">
        <v>0.16</v>
      </c>
      <c r="U3617" s="1">
        <v>-23.046</v>
      </c>
      <c r="V3617" s="1">
        <v>-0.324</v>
      </c>
      <c r="W3617" s="1">
        <v>78.587</v>
      </c>
      <c r="X3617" s="1">
        <v>1.081</v>
      </c>
      <c r="Y3617" s="1">
        <v>69.565</v>
      </c>
      <c r="AA3617" s="1">
        <v>0.57</v>
      </c>
      <c r="AB3617" s="1">
        <v>41.436</v>
      </c>
      <c r="AC3617" s="1">
        <v>0.23</v>
      </c>
      <c r="AE3617" s="1">
        <v>-5.703</v>
      </c>
      <c r="AF3617" s="1">
        <v>-0.238</v>
      </c>
      <c r="AG3617" s="1">
        <v>285.7</v>
      </c>
      <c r="AH3617" s="1">
        <v>0.401</v>
      </c>
      <c r="AK3617" s="1">
        <v>16.72</v>
      </c>
      <c r="AL3617" s="1">
        <v>0.23</v>
      </c>
      <c r="AO3617" s="1">
        <v>100.0</v>
      </c>
      <c r="AT3617" s="1">
        <v>0.0</v>
      </c>
      <c r="AU3617" s="1">
        <v>0.0</v>
      </c>
      <c r="AX3617" s="1">
        <v>0.0</v>
      </c>
      <c r="AY3617" s="1">
        <v>0.0</v>
      </c>
      <c r="AZ3617" s="1">
        <v>0.0</v>
      </c>
      <c r="BA3617" s="1">
        <v>0.0</v>
      </c>
      <c r="BC3617" s="1">
        <v>0.2</v>
      </c>
      <c r="BG3617" s="1">
        <v>0.0</v>
      </c>
      <c r="BH3617" s="1">
        <v>0.0</v>
      </c>
      <c r="BJ3617" s="1">
        <v>0.0</v>
      </c>
      <c r="BO3617" s="1">
        <v>0.0</v>
      </c>
      <c r="BP3617" s="1">
        <v>0.0</v>
      </c>
      <c r="BR3617" s="1">
        <v>0.0</v>
      </c>
      <c r="BT3617" s="1">
        <v>0.34</v>
      </c>
      <c r="BU3617" s="1">
        <v>59.649</v>
      </c>
      <c r="BY3617" s="1">
        <v>0.0</v>
      </c>
      <c r="BZ3617" s="1">
        <v>0.0</v>
      </c>
      <c r="CB3617" s="1">
        <v>0.0</v>
      </c>
      <c r="CG3617" s="1">
        <v>5.089</v>
      </c>
      <c r="CH3617" s="1">
        <v>0.07</v>
      </c>
      <c r="CK3617" s="1">
        <v>0.0</v>
      </c>
      <c r="CL3617" s="1">
        <v>0.0</v>
      </c>
      <c r="CM3617" s="1">
        <v>0.0</v>
      </c>
      <c r="CN3617" s="1">
        <v>30.435</v>
      </c>
      <c r="CQ3617" s="1">
        <v>0.0</v>
      </c>
      <c r="CR3617" s="1">
        <v>0.0</v>
      </c>
      <c r="CU3617" s="1">
        <v>0.0</v>
      </c>
      <c r="CV3617" s="1">
        <v>0.0</v>
      </c>
      <c r="CX3617" s="1">
        <v>0.0</v>
      </c>
      <c r="CY3617" s="1">
        <v>0.0</v>
      </c>
      <c r="DA3617" s="1">
        <v>16.72</v>
      </c>
      <c r="DB3617" s="1">
        <v>3.93</v>
      </c>
      <c r="DF3617" s="1">
        <v>0.0</v>
      </c>
      <c r="DG3617" s="1">
        <v>0.0</v>
      </c>
      <c r="DI3617" s="1">
        <v>0.0</v>
      </c>
      <c r="DN3617" s="1">
        <v>0.0</v>
      </c>
      <c r="DO3617" s="1">
        <v>0.0</v>
      </c>
      <c r="DQ3617" s="1">
        <v>0.0</v>
      </c>
      <c r="DV3617" s="1">
        <v>0.0</v>
      </c>
      <c r="DW3617" s="1">
        <v>0.0</v>
      </c>
      <c r="DY3617" s="1">
        <v>0.0</v>
      </c>
    </row>
    <row r="3618">
      <c r="A3618" s="1" t="s">
        <v>413</v>
      </c>
      <c r="B3618" s="1">
        <v>2006.0</v>
      </c>
      <c r="C3618" s="1" t="s">
        <v>414</v>
      </c>
      <c r="D3618" s="1">
        <v>1.4268544E7</v>
      </c>
      <c r="E3618" s="1">
        <v>1.0382568448E10</v>
      </c>
      <c r="J3618" s="1">
        <v>0.0</v>
      </c>
      <c r="K3618" s="1">
        <v>0.0</v>
      </c>
      <c r="L3618" s="1">
        <v>0.0</v>
      </c>
      <c r="N3618" s="1">
        <v>863.636</v>
      </c>
      <c r="S3618" s="1">
        <v>11.914</v>
      </c>
      <c r="T3618" s="1">
        <v>0.17</v>
      </c>
      <c r="U3618" s="1">
        <v>-3.153</v>
      </c>
      <c r="V3618" s="1">
        <v>-0.034</v>
      </c>
      <c r="W3618" s="1">
        <v>73.377</v>
      </c>
      <c r="X3618" s="1">
        <v>1.047</v>
      </c>
      <c r="Y3618" s="1">
        <v>77.273</v>
      </c>
      <c r="AA3618" s="1">
        <v>0.57</v>
      </c>
      <c r="AB3618" s="1">
        <v>39.948</v>
      </c>
      <c r="AC3618" s="1">
        <v>0.22</v>
      </c>
      <c r="AE3618" s="1">
        <v>-0.485</v>
      </c>
      <c r="AF3618" s="1">
        <v>-0.019</v>
      </c>
      <c r="AG3618" s="1">
        <v>274.103</v>
      </c>
      <c r="AH3618" s="1">
        <v>0.377</v>
      </c>
      <c r="AK3618" s="1">
        <v>15.419</v>
      </c>
      <c r="AL3618" s="1">
        <v>0.22</v>
      </c>
      <c r="AO3618" s="1">
        <v>100.0</v>
      </c>
      <c r="AT3618" s="1">
        <v>0.0</v>
      </c>
      <c r="AU3618" s="1">
        <v>0.0</v>
      </c>
      <c r="AX3618" s="1">
        <v>0.0</v>
      </c>
      <c r="AY3618" s="1">
        <v>0.0</v>
      </c>
      <c r="AZ3618" s="1">
        <v>0.0</v>
      </c>
      <c r="BA3618" s="1">
        <v>0.0</v>
      </c>
      <c r="BC3618" s="1">
        <v>0.19</v>
      </c>
      <c r="BG3618" s="1">
        <v>0.0</v>
      </c>
      <c r="BH3618" s="1">
        <v>0.0</v>
      </c>
      <c r="BJ3618" s="1">
        <v>0.0</v>
      </c>
      <c r="BO3618" s="1">
        <v>0.0</v>
      </c>
      <c r="BP3618" s="1">
        <v>0.0</v>
      </c>
      <c r="BR3618" s="1">
        <v>0.0</v>
      </c>
      <c r="BT3618" s="1">
        <v>0.35</v>
      </c>
      <c r="BU3618" s="1">
        <v>61.404</v>
      </c>
      <c r="BY3618" s="1">
        <v>0.0</v>
      </c>
      <c r="BZ3618" s="1">
        <v>0.0</v>
      </c>
      <c r="CB3618" s="1">
        <v>0.0</v>
      </c>
      <c r="CG3618" s="1">
        <v>3.504</v>
      </c>
      <c r="CH3618" s="1">
        <v>0.05</v>
      </c>
      <c r="CK3618" s="1">
        <v>0.0</v>
      </c>
      <c r="CL3618" s="1">
        <v>0.0</v>
      </c>
      <c r="CM3618" s="1">
        <v>0.0</v>
      </c>
      <c r="CN3618" s="1">
        <v>22.727</v>
      </c>
      <c r="CQ3618" s="1">
        <v>0.0</v>
      </c>
      <c r="CR3618" s="1">
        <v>0.0</v>
      </c>
      <c r="CU3618" s="1">
        <v>0.0</v>
      </c>
      <c r="CV3618" s="1">
        <v>0.0</v>
      </c>
      <c r="CX3618" s="1">
        <v>0.0</v>
      </c>
      <c r="CY3618" s="1">
        <v>0.0</v>
      </c>
      <c r="DA3618" s="1">
        <v>15.419</v>
      </c>
      <c r="DB3618" s="1">
        <v>3.911</v>
      </c>
      <c r="DF3618" s="1">
        <v>0.0</v>
      </c>
      <c r="DG3618" s="1">
        <v>0.0</v>
      </c>
      <c r="DI3618" s="1">
        <v>0.0</v>
      </c>
      <c r="DN3618" s="1">
        <v>0.0</v>
      </c>
      <c r="DO3618" s="1">
        <v>0.0</v>
      </c>
      <c r="DQ3618" s="1">
        <v>0.0</v>
      </c>
      <c r="DV3618" s="1">
        <v>0.0</v>
      </c>
      <c r="DW3618" s="1">
        <v>0.0</v>
      </c>
      <c r="DY3618" s="1">
        <v>0.0</v>
      </c>
    </row>
    <row r="3619">
      <c r="A3619" s="1" t="s">
        <v>413</v>
      </c>
      <c r="B3619" s="1">
        <v>2007.0</v>
      </c>
      <c r="C3619" s="1" t="s">
        <v>414</v>
      </c>
      <c r="D3619" s="1">
        <v>1.4803558E7</v>
      </c>
      <c r="E3619" s="1">
        <v>1.0716181504E10</v>
      </c>
      <c r="J3619" s="1">
        <v>0.0</v>
      </c>
      <c r="K3619" s="1">
        <v>0.0</v>
      </c>
      <c r="L3619" s="1">
        <v>0.0</v>
      </c>
      <c r="N3619" s="1">
        <v>863.636</v>
      </c>
      <c r="S3619" s="1">
        <v>10.133</v>
      </c>
      <c r="T3619" s="1">
        <v>0.15</v>
      </c>
      <c r="U3619" s="1">
        <v>-2.847</v>
      </c>
      <c r="V3619" s="1">
        <v>-0.03</v>
      </c>
      <c r="W3619" s="1">
        <v>68.711</v>
      </c>
      <c r="X3619" s="1">
        <v>1.017</v>
      </c>
      <c r="Y3619" s="1">
        <v>68.182</v>
      </c>
      <c r="AA3619" s="1">
        <v>0.67</v>
      </c>
      <c r="AB3619" s="1">
        <v>45.259</v>
      </c>
      <c r="AC3619" s="1">
        <v>0.22</v>
      </c>
      <c r="AE3619" s="1">
        <v>8.79</v>
      </c>
      <c r="AF3619" s="1">
        <v>0.344</v>
      </c>
      <c r="AG3619" s="1">
        <v>287.42</v>
      </c>
      <c r="AH3619" s="1">
        <v>0.397</v>
      </c>
      <c r="AK3619" s="1">
        <v>14.861</v>
      </c>
      <c r="AL3619" s="1">
        <v>0.22</v>
      </c>
      <c r="AO3619" s="1">
        <v>100.0</v>
      </c>
      <c r="AT3619" s="1">
        <v>0.0</v>
      </c>
      <c r="AU3619" s="1">
        <v>0.0</v>
      </c>
      <c r="AX3619" s="1">
        <v>0.0</v>
      </c>
      <c r="AY3619" s="1">
        <v>0.0</v>
      </c>
      <c r="AZ3619" s="1">
        <v>0.0</v>
      </c>
      <c r="BA3619" s="1">
        <v>0.0</v>
      </c>
      <c r="BC3619" s="1">
        <v>0.19</v>
      </c>
      <c r="BG3619" s="1">
        <v>0.0</v>
      </c>
      <c r="BH3619" s="1">
        <v>0.0</v>
      </c>
      <c r="BJ3619" s="1">
        <v>0.0</v>
      </c>
      <c r="BO3619" s="1">
        <v>0.0</v>
      </c>
      <c r="BP3619" s="1">
        <v>0.0</v>
      </c>
      <c r="BR3619" s="1">
        <v>0.0</v>
      </c>
      <c r="BT3619" s="1">
        <v>0.45</v>
      </c>
      <c r="BU3619" s="1">
        <v>67.164</v>
      </c>
      <c r="BY3619" s="1">
        <v>0.0</v>
      </c>
      <c r="BZ3619" s="1">
        <v>0.0</v>
      </c>
      <c r="CB3619" s="1">
        <v>0.0</v>
      </c>
      <c r="CG3619" s="1">
        <v>4.729</v>
      </c>
      <c r="CH3619" s="1">
        <v>0.07</v>
      </c>
      <c r="CK3619" s="1">
        <v>0.0</v>
      </c>
      <c r="CL3619" s="1">
        <v>0.0</v>
      </c>
      <c r="CM3619" s="1">
        <v>0.0</v>
      </c>
      <c r="CN3619" s="1">
        <v>31.818</v>
      </c>
      <c r="CQ3619" s="1">
        <v>0.0</v>
      </c>
      <c r="CR3619" s="1">
        <v>0.0</v>
      </c>
      <c r="CU3619" s="1">
        <v>0.0</v>
      </c>
      <c r="CV3619" s="1">
        <v>0.0</v>
      </c>
      <c r="CX3619" s="1">
        <v>0.0</v>
      </c>
      <c r="CY3619" s="1">
        <v>0.0</v>
      </c>
      <c r="DA3619" s="1">
        <v>14.861</v>
      </c>
      <c r="DB3619" s="1">
        <v>4.255</v>
      </c>
      <c r="DF3619" s="1">
        <v>0.0</v>
      </c>
      <c r="DG3619" s="1">
        <v>0.0</v>
      </c>
      <c r="DI3619" s="1">
        <v>0.0</v>
      </c>
      <c r="DN3619" s="1">
        <v>0.0</v>
      </c>
      <c r="DO3619" s="1">
        <v>0.0</v>
      </c>
      <c r="DQ3619" s="1">
        <v>0.0</v>
      </c>
      <c r="DV3619" s="1">
        <v>0.0</v>
      </c>
      <c r="DW3619" s="1">
        <v>0.0</v>
      </c>
      <c r="DY3619" s="1">
        <v>0.0</v>
      </c>
    </row>
    <row r="3620">
      <c r="A3620" s="1" t="s">
        <v>413</v>
      </c>
      <c r="B3620" s="1">
        <v>2008.0</v>
      </c>
      <c r="C3620" s="1" t="s">
        <v>414</v>
      </c>
      <c r="D3620" s="1">
        <v>1.5361866E7</v>
      </c>
      <c r="E3620" s="1">
        <v>1.1762876416E10</v>
      </c>
      <c r="J3620" s="1">
        <v>0.0</v>
      </c>
      <c r="K3620" s="1">
        <v>0.0</v>
      </c>
      <c r="L3620" s="1">
        <v>0.0</v>
      </c>
      <c r="N3620" s="1">
        <v>863.636</v>
      </c>
      <c r="S3620" s="1">
        <v>11.066</v>
      </c>
      <c r="T3620" s="1">
        <v>0.17</v>
      </c>
      <c r="U3620" s="1">
        <v>6.772</v>
      </c>
      <c r="V3620" s="1">
        <v>0.069</v>
      </c>
      <c r="W3620" s="1">
        <v>70.698</v>
      </c>
      <c r="X3620" s="1">
        <v>1.086</v>
      </c>
      <c r="Y3620" s="1">
        <v>77.273</v>
      </c>
      <c r="AA3620" s="1">
        <v>0.68</v>
      </c>
      <c r="AB3620" s="1">
        <v>44.265</v>
      </c>
      <c r="AC3620" s="1">
        <v>0.22</v>
      </c>
      <c r="AE3620" s="1">
        <v>11.162</v>
      </c>
      <c r="AF3620" s="1">
        <v>0.475</v>
      </c>
      <c r="AG3620" s="1">
        <v>307.891</v>
      </c>
      <c r="AH3620" s="1">
        <v>0.402</v>
      </c>
      <c r="AK3620" s="1">
        <v>14.321</v>
      </c>
      <c r="AL3620" s="1">
        <v>0.22</v>
      </c>
      <c r="AO3620" s="1">
        <v>100.0</v>
      </c>
      <c r="AT3620" s="1">
        <v>0.0</v>
      </c>
      <c r="AU3620" s="1">
        <v>0.0</v>
      </c>
      <c r="AX3620" s="1">
        <v>0.0</v>
      </c>
      <c r="AY3620" s="1">
        <v>0.0</v>
      </c>
      <c r="AZ3620" s="1">
        <v>0.0</v>
      </c>
      <c r="BA3620" s="1">
        <v>0.0</v>
      </c>
      <c r="BC3620" s="1">
        <v>0.19</v>
      </c>
      <c r="BG3620" s="1">
        <v>0.0</v>
      </c>
      <c r="BH3620" s="1">
        <v>0.0</v>
      </c>
      <c r="BJ3620" s="1">
        <v>0.0</v>
      </c>
      <c r="BO3620" s="1">
        <v>0.0</v>
      </c>
      <c r="BP3620" s="1">
        <v>0.0</v>
      </c>
      <c r="BR3620" s="1">
        <v>0.0</v>
      </c>
      <c r="BT3620" s="1">
        <v>0.46</v>
      </c>
      <c r="BU3620" s="1">
        <v>67.647</v>
      </c>
      <c r="BY3620" s="1">
        <v>0.0</v>
      </c>
      <c r="BZ3620" s="1">
        <v>0.0</v>
      </c>
      <c r="CB3620" s="1">
        <v>0.0</v>
      </c>
      <c r="CG3620" s="1">
        <v>3.255</v>
      </c>
      <c r="CH3620" s="1">
        <v>0.05</v>
      </c>
      <c r="CK3620" s="1">
        <v>0.0</v>
      </c>
      <c r="CL3620" s="1">
        <v>0.0</v>
      </c>
      <c r="CM3620" s="1">
        <v>0.0</v>
      </c>
      <c r="CN3620" s="1">
        <v>22.727</v>
      </c>
      <c r="CQ3620" s="1">
        <v>0.0</v>
      </c>
      <c r="CR3620" s="1">
        <v>0.0</v>
      </c>
      <c r="CU3620" s="1">
        <v>0.0</v>
      </c>
      <c r="CV3620" s="1">
        <v>0.0</v>
      </c>
      <c r="CX3620" s="1">
        <v>0.0</v>
      </c>
      <c r="CY3620" s="1">
        <v>0.0</v>
      </c>
      <c r="DA3620" s="1">
        <v>14.321</v>
      </c>
      <c r="DB3620" s="1">
        <v>4.73</v>
      </c>
      <c r="DF3620" s="1">
        <v>0.0</v>
      </c>
      <c r="DG3620" s="1">
        <v>0.0</v>
      </c>
      <c r="DI3620" s="1">
        <v>0.0</v>
      </c>
      <c r="DN3620" s="1">
        <v>0.0</v>
      </c>
      <c r="DO3620" s="1">
        <v>0.0</v>
      </c>
      <c r="DQ3620" s="1">
        <v>0.0</v>
      </c>
      <c r="DV3620" s="1">
        <v>0.0</v>
      </c>
      <c r="DW3620" s="1">
        <v>0.0</v>
      </c>
      <c r="DY3620" s="1">
        <v>0.0</v>
      </c>
    </row>
    <row r="3621">
      <c r="A3621" s="1" t="s">
        <v>413</v>
      </c>
      <c r="B3621" s="1">
        <v>2009.0</v>
      </c>
      <c r="C3621" s="1" t="s">
        <v>414</v>
      </c>
      <c r="D3621" s="1">
        <v>1.5943624E7</v>
      </c>
      <c r="E3621" s="1">
        <v>1.1700248576E10</v>
      </c>
      <c r="J3621" s="1">
        <v>0.0</v>
      </c>
      <c r="K3621" s="1">
        <v>0.0</v>
      </c>
      <c r="L3621" s="1">
        <v>0.0</v>
      </c>
      <c r="N3621" s="1">
        <v>846.154</v>
      </c>
      <c r="S3621" s="1">
        <v>11.917</v>
      </c>
      <c r="T3621" s="1">
        <v>0.19</v>
      </c>
      <c r="U3621" s="1">
        <v>4.374</v>
      </c>
      <c r="V3621" s="1">
        <v>0.048</v>
      </c>
      <c r="W3621" s="1">
        <v>71.097</v>
      </c>
      <c r="X3621" s="1">
        <v>1.134</v>
      </c>
      <c r="Y3621" s="1">
        <v>73.077</v>
      </c>
      <c r="AA3621" s="1">
        <v>0.79</v>
      </c>
      <c r="AB3621" s="1">
        <v>49.55</v>
      </c>
      <c r="AC3621" s="1">
        <v>0.26</v>
      </c>
      <c r="AE3621" s="1">
        <v>17.724</v>
      </c>
      <c r="AF3621" s="1">
        <v>0.838</v>
      </c>
      <c r="AG3621" s="1">
        <v>349.235</v>
      </c>
      <c r="AH3621" s="1">
        <v>0.476</v>
      </c>
      <c r="AK3621" s="1">
        <v>16.307</v>
      </c>
      <c r="AL3621" s="1">
        <v>0.26</v>
      </c>
      <c r="AO3621" s="1">
        <v>100.0</v>
      </c>
      <c r="AT3621" s="1">
        <v>0.0</v>
      </c>
      <c r="AU3621" s="1">
        <v>0.0</v>
      </c>
      <c r="AX3621" s="1">
        <v>0.0</v>
      </c>
      <c r="AY3621" s="1">
        <v>0.0</v>
      </c>
      <c r="AZ3621" s="1">
        <v>0.0</v>
      </c>
      <c r="BA3621" s="1">
        <v>0.0</v>
      </c>
      <c r="BC3621" s="1">
        <v>0.22</v>
      </c>
      <c r="BG3621" s="1">
        <v>0.0</v>
      </c>
      <c r="BH3621" s="1">
        <v>0.0</v>
      </c>
      <c r="BJ3621" s="1">
        <v>0.0</v>
      </c>
      <c r="BO3621" s="1">
        <v>0.0</v>
      </c>
      <c r="BP3621" s="1">
        <v>0.0</v>
      </c>
      <c r="BR3621" s="1">
        <v>0.0</v>
      </c>
      <c r="BT3621" s="1">
        <v>0.53</v>
      </c>
      <c r="BU3621" s="1">
        <v>67.089</v>
      </c>
      <c r="BY3621" s="1">
        <v>0.0</v>
      </c>
      <c r="BZ3621" s="1">
        <v>0.0</v>
      </c>
      <c r="CB3621" s="1">
        <v>0.0</v>
      </c>
      <c r="CG3621" s="1">
        <v>4.39</v>
      </c>
      <c r="CH3621" s="1">
        <v>0.07</v>
      </c>
      <c r="CK3621" s="1">
        <v>0.0</v>
      </c>
      <c r="CL3621" s="1">
        <v>0.0</v>
      </c>
      <c r="CM3621" s="1">
        <v>0.0</v>
      </c>
      <c r="CN3621" s="1">
        <v>26.923</v>
      </c>
      <c r="CQ3621" s="1">
        <v>0.0</v>
      </c>
      <c r="CR3621" s="1">
        <v>0.0</v>
      </c>
      <c r="CU3621" s="1">
        <v>0.0</v>
      </c>
      <c r="CV3621" s="1">
        <v>0.0</v>
      </c>
      <c r="CX3621" s="1">
        <v>0.0</v>
      </c>
      <c r="CY3621" s="1">
        <v>0.0</v>
      </c>
      <c r="DA3621" s="1">
        <v>16.307</v>
      </c>
      <c r="DB3621" s="1">
        <v>5.568</v>
      </c>
      <c r="DF3621" s="1">
        <v>0.0</v>
      </c>
      <c r="DG3621" s="1">
        <v>0.0</v>
      </c>
      <c r="DI3621" s="1">
        <v>0.0</v>
      </c>
      <c r="DN3621" s="1">
        <v>0.0</v>
      </c>
      <c r="DO3621" s="1">
        <v>0.0</v>
      </c>
      <c r="DQ3621" s="1">
        <v>0.0</v>
      </c>
      <c r="DV3621" s="1">
        <v>0.0</v>
      </c>
      <c r="DW3621" s="1">
        <v>0.0</v>
      </c>
      <c r="DY3621" s="1">
        <v>0.0</v>
      </c>
    </row>
    <row r="3622">
      <c r="A3622" s="1" t="s">
        <v>413</v>
      </c>
      <c r="B3622" s="1">
        <v>2010.0</v>
      </c>
      <c r="C3622" s="1" t="s">
        <v>414</v>
      </c>
      <c r="D3622" s="1">
        <v>1.6548779E7</v>
      </c>
      <c r="E3622" s="1">
        <v>1.26941184E10</v>
      </c>
      <c r="J3622" s="1">
        <v>0.0</v>
      </c>
      <c r="K3622" s="1">
        <v>0.0</v>
      </c>
      <c r="L3622" s="1">
        <v>0.0</v>
      </c>
      <c r="N3622" s="1">
        <v>827.586</v>
      </c>
      <c r="S3622" s="1">
        <v>12.085</v>
      </c>
      <c r="T3622" s="1">
        <v>0.2</v>
      </c>
      <c r="U3622" s="1">
        <v>24.463</v>
      </c>
      <c r="V3622" s="1">
        <v>0.277</v>
      </c>
      <c r="W3622" s="1">
        <v>85.254</v>
      </c>
      <c r="X3622" s="1">
        <v>1.411</v>
      </c>
      <c r="Y3622" s="1">
        <v>68.966</v>
      </c>
      <c r="AA3622" s="1">
        <v>0.84</v>
      </c>
      <c r="AB3622" s="1">
        <v>50.759</v>
      </c>
      <c r="AC3622" s="1">
        <v>0.29</v>
      </c>
      <c r="AE3622" s="1">
        <v>23.759</v>
      </c>
      <c r="AF3622" s="1">
        <v>1.323</v>
      </c>
      <c r="AG3622" s="1">
        <v>416.406</v>
      </c>
      <c r="AH3622" s="1">
        <v>0.543</v>
      </c>
      <c r="AK3622" s="1">
        <v>17.524</v>
      </c>
      <c r="AL3622" s="1">
        <v>0.29</v>
      </c>
      <c r="AO3622" s="1">
        <v>100.0</v>
      </c>
      <c r="AT3622" s="1">
        <v>0.0</v>
      </c>
      <c r="AU3622" s="1">
        <v>0.0</v>
      </c>
      <c r="AX3622" s="1">
        <v>0.0</v>
      </c>
      <c r="AY3622" s="1">
        <v>0.0</v>
      </c>
      <c r="AZ3622" s="1">
        <v>0.0</v>
      </c>
      <c r="BA3622" s="1">
        <v>0.0</v>
      </c>
      <c r="BC3622" s="1">
        <v>0.24</v>
      </c>
      <c r="BG3622" s="1">
        <v>0.0</v>
      </c>
      <c r="BH3622" s="1">
        <v>0.0</v>
      </c>
      <c r="BJ3622" s="1">
        <v>0.0</v>
      </c>
      <c r="BO3622" s="1">
        <v>0.0</v>
      </c>
      <c r="BP3622" s="1">
        <v>0.0</v>
      </c>
      <c r="BR3622" s="1">
        <v>0.0</v>
      </c>
      <c r="BT3622" s="1">
        <v>0.55</v>
      </c>
      <c r="BU3622" s="1">
        <v>65.476</v>
      </c>
      <c r="BY3622" s="1">
        <v>0.0</v>
      </c>
      <c r="BZ3622" s="1">
        <v>0.0</v>
      </c>
      <c r="CB3622" s="1">
        <v>0.0</v>
      </c>
      <c r="CG3622" s="1">
        <v>5.438</v>
      </c>
      <c r="CH3622" s="1">
        <v>0.09</v>
      </c>
      <c r="CK3622" s="1">
        <v>0.0</v>
      </c>
      <c r="CL3622" s="1">
        <v>0.0</v>
      </c>
      <c r="CM3622" s="1">
        <v>0.0</v>
      </c>
      <c r="CN3622" s="1">
        <v>31.034</v>
      </c>
      <c r="CQ3622" s="1">
        <v>0.0</v>
      </c>
      <c r="CR3622" s="1">
        <v>0.0</v>
      </c>
      <c r="CU3622" s="1">
        <v>0.0</v>
      </c>
      <c r="CV3622" s="1">
        <v>0.0</v>
      </c>
      <c r="CX3622" s="1">
        <v>0.0</v>
      </c>
      <c r="CY3622" s="1">
        <v>0.0</v>
      </c>
      <c r="DA3622" s="1">
        <v>17.524</v>
      </c>
      <c r="DB3622" s="1">
        <v>6.891</v>
      </c>
      <c r="DF3622" s="1">
        <v>0.0</v>
      </c>
      <c r="DG3622" s="1">
        <v>0.0</v>
      </c>
      <c r="DI3622" s="1">
        <v>0.0</v>
      </c>
      <c r="DN3622" s="1">
        <v>0.0</v>
      </c>
      <c r="DO3622" s="1">
        <v>0.0</v>
      </c>
      <c r="DQ3622" s="1">
        <v>0.0</v>
      </c>
      <c r="DV3622" s="1">
        <v>0.0</v>
      </c>
      <c r="DW3622" s="1">
        <v>0.0</v>
      </c>
      <c r="DY3622" s="1">
        <v>0.0</v>
      </c>
    </row>
    <row r="3623">
      <c r="A3623" s="1" t="s">
        <v>413</v>
      </c>
      <c r="B3623" s="1">
        <v>2011.0</v>
      </c>
      <c r="C3623" s="1" t="s">
        <v>414</v>
      </c>
      <c r="D3623" s="1">
        <v>1.7176241E7</v>
      </c>
      <c r="E3623" s="1">
        <v>1.299434496E10</v>
      </c>
      <c r="J3623" s="1">
        <v>0.0</v>
      </c>
      <c r="K3623" s="1">
        <v>0.0</v>
      </c>
      <c r="L3623" s="1">
        <v>0.0</v>
      </c>
      <c r="N3623" s="1">
        <v>852.941</v>
      </c>
      <c r="S3623" s="1">
        <v>14.555</v>
      </c>
      <c r="T3623" s="1">
        <v>0.25</v>
      </c>
      <c r="U3623" s="1">
        <v>11.069</v>
      </c>
      <c r="V3623" s="1">
        <v>0.156</v>
      </c>
      <c r="W3623" s="1">
        <v>91.232</v>
      </c>
      <c r="X3623" s="1">
        <v>1.567</v>
      </c>
      <c r="Y3623" s="1">
        <v>73.529</v>
      </c>
      <c r="AA3623" s="1">
        <v>0.95</v>
      </c>
      <c r="AB3623" s="1">
        <v>55.309</v>
      </c>
      <c r="AC3623" s="1">
        <v>0.34</v>
      </c>
      <c r="AE3623" s="1">
        <v>0.336</v>
      </c>
      <c r="AF3623" s="1">
        <v>0.023</v>
      </c>
      <c r="AG3623" s="1">
        <v>402.541</v>
      </c>
      <c r="AH3623" s="1">
        <v>0.532</v>
      </c>
      <c r="AK3623" s="1">
        <v>19.795</v>
      </c>
      <c r="AL3623" s="1">
        <v>0.34</v>
      </c>
      <c r="AO3623" s="1">
        <v>100.0</v>
      </c>
      <c r="AT3623" s="1">
        <v>0.0</v>
      </c>
      <c r="AU3623" s="1">
        <v>0.0</v>
      </c>
      <c r="AX3623" s="1">
        <v>0.0</v>
      </c>
      <c r="AY3623" s="1">
        <v>0.0</v>
      </c>
      <c r="AZ3623" s="1">
        <v>0.0</v>
      </c>
      <c r="BA3623" s="1">
        <v>0.0</v>
      </c>
      <c r="BC3623" s="1">
        <v>0.29</v>
      </c>
      <c r="BG3623" s="1">
        <v>0.0</v>
      </c>
      <c r="BH3623" s="1">
        <v>0.0</v>
      </c>
      <c r="BJ3623" s="1">
        <v>0.0</v>
      </c>
      <c r="BO3623" s="1">
        <v>0.0</v>
      </c>
      <c r="BP3623" s="1">
        <v>0.0</v>
      </c>
      <c r="BR3623" s="1">
        <v>0.0</v>
      </c>
      <c r="BT3623" s="1">
        <v>0.61</v>
      </c>
      <c r="BU3623" s="1">
        <v>64.211</v>
      </c>
      <c r="BY3623" s="1">
        <v>0.0</v>
      </c>
      <c r="BZ3623" s="1">
        <v>0.0</v>
      </c>
      <c r="CB3623" s="1">
        <v>0.0</v>
      </c>
      <c r="CG3623" s="1">
        <v>5.24</v>
      </c>
      <c r="CH3623" s="1">
        <v>0.09</v>
      </c>
      <c r="CK3623" s="1">
        <v>4.262</v>
      </c>
      <c r="CL3623" s="1">
        <v>248.114</v>
      </c>
      <c r="CM3623" s="1">
        <v>4.262</v>
      </c>
      <c r="CN3623" s="1">
        <v>26.471</v>
      </c>
      <c r="CQ3623" s="1">
        <v>0.0</v>
      </c>
      <c r="CR3623" s="1">
        <v>0.0</v>
      </c>
      <c r="CU3623" s="1">
        <v>0.0</v>
      </c>
      <c r="CV3623" s="1">
        <v>0.0</v>
      </c>
      <c r="CX3623" s="1">
        <v>0.0</v>
      </c>
      <c r="CY3623" s="1">
        <v>0.0</v>
      </c>
      <c r="DA3623" s="1">
        <v>19.795</v>
      </c>
      <c r="DB3623" s="1">
        <v>6.914</v>
      </c>
      <c r="DF3623" s="1">
        <v>0.0</v>
      </c>
      <c r="DG3623" s="1">
        <v>0.0</v>
      </c>
      <c r="DI3623" s="1">
        <v>0.0</v>
      </c>
      <c r="DN3623" s="1">
        <v>0.0</v>
      </c>
      <c r="DO3623" s="1">
        <v>0.0</v>
      </c>
      <c r="DQ3623" s="1">
        <v>0.0</v>
      </c>
      <c r="DV3623" s="1">
        <v>0.0</v>
      </c>
      <c r="DW3623" s="1">
        <v>0.0</v>
      </c>
      <c r="DY3623" s="1">
        <v>0.0</v>
      </c>
    </row>
    <row r="3624">
      <c r="A3624" s="1" t="s">
        <v>413</v>
      </c>
      <c r="B3624" s="1">
        <v>2012.0</v>
      </c>
      <c r="C3624" s="1" t="s">
        <v>414</v>
      </c>
      <c r="D3624" s="1">
        <v>1.7836733E7</v>
      </c>
      <c r="E3624" s="1">
        <v>1.4364207104E10</v>
      </c>
      <c r="J3624" s="1">
        <v>0.0</v>
      </c>
      <c r="K3624" s="1">
        <v>0.0</v>
      </c>
      <c r="L3624" s="1">
        <v>0.0</v>
      </c>
      <c r="N3624" s="1">
        <v>820.513</v>
      </c>
      <c r="S3624" s="1">
        <v>14.016</v>
      </c>
      <c r="T3624" s="1">
        <v>0.25</v>
      </c>
      <c r="U3624" s="1">
        <v>-4.926</v>
      </c>
      <c r="V3624" s="1">
        <v>-0.077</v>
      </c>
      <c r="W3624" s="1">
        <v>83.526</v>
      </c>
      <c r="X3624" s="1">
        <v>1.49</v>
      </c>
      <c r="Y3624" s="1">
        <v>64.103</v>
      </c>
      <c r="AA3624" s="1">
        <v>1.03</v>
      </c>
      <c r="AB3624" s="1">
        <v>57.746</v>
      </c>
      <c r="AC3624" s="1">
        <v>0.39</v>
      </c>
      <c r="AE3624" s="1">
        <v>32.684</v>
      </c>
      <c r="AF3624" s="1">
        <v>2.26</v>
      </c>
      <c r="AG3624" s="1">
        <v>514.33</v>
      </c>
      <c r="AH3624" s="1">
        <v>0.639</v>
      </c>
      <c r="AK3624" s="1">
        <v>21.865</v>
      </c>
      <c r="AL3624" s="1">
        <v>0.39</v>
      </c>
      <c r="AO3624" s="1">
        <v>100.0</v>
      </c>
      <c r="AT3624" s="1">
        <v>0.0</v>
      </c>
      <c r="AU3624" s="1">
        <v>0.0</v>
      </c>
      <c r="AX3624" s="1">
        <v>0.0</v>
      </c>
      <c r="AY3624" s="1">
        <v>0.0</v>
      </c>
      <c r="AZ3624" s="1">
        <v>0.0</v>
      </c>
      <c r="BA3624" s="1">
        <v>0.0</v>
      </c>
      <c r="BC3624" s="1">
        <v>0.32</v>
      </c>
      <c r="BG3624" s="1">
        <v>0.0</v>
      </c>
      <c r="BH3624" s="1">
        <v>0.0</v>
      </c>
      <c r="BJ3624" s="1">
        <v>0.0</v>
      </c>
      <c r="BO3624" s="1">
        <v>0.0</v>
      </c>
      <c r="BP3624" s="1">
        <v>0.0</v>
      </c>
      <c r="BR3624" s="1">
        <v>0.0</v>
      </c>
      <c r="BT3624" s="1">
        <v>0.64</v>
      </c>
      <c r="BU3624" s="1">
        <v>62.136</v>
      </c>
      <c r="BY3624" s="1">
        <v>0.0</v>
      </c>
      <c r="BZ3624" s="1">
        <v>0.0</v>
      </c>
      <c r="CB3624" s="1">
        <v>0.0</v>
      </c>
      <c r="CG3624" s="1">
        <v>7.849</v>
      </c>
      <c r="CH3624" s="1">
        <v>0.14</v>
      </c>
      <c r="CJ3624" s="1">
        <v>198.776</v>
      </c>
      <c r="CK3624" s="1">
        <v>8.471</v>
      </c>
      <c r="CL3624" s="1">
        <v>713.852</v>
      </c>
      <c r="CM3624" s="1">
        <v>12.733</v>
      </c>
      <c r="CN3624" s="1">
        <v>35.897</v>
      </c>
      <c r="CQ3624" s="1">
        <v>0.0</v>
      </c>
      <c r="CR3624" s="1">
        <v>0.0</v>
      </c>
      <c r="CU3624" s="1">
        <v>0.0</v>
      </c>
      <c r="CV3624" s="1">
        <v>0.0</v>
      </c>
      <c r="CX3624" s="1">
        <v>0.0</v>
      </c>
      <c r="CY3624" s="1">
        <v>0.0</v>
      </c>
      <c r="DA3624" s="1">
        <v>21.865</v>
      </c>
      <c r="DB3624" s="1">
        <v>9.174</v>
      </c>
      <c r="DF3624" s="1">
        <v>0.0</v>
      </c>
      <c r="DG3624" s="1">
        <v>0.0</v>
      </c>
      <c r="DI3624" s="1">
        <v>0.0</v>
      </c>
      <c r="DN3624" s="1">
        <v>0.0</v>
      </c>
      <c r="DO3624" s="1">
        <v>0.0</v>
      </c>
      <c r="DQ3624" s="1">
        <v>0.0</v>
      </c>
      <c r="DV3624" s="1">
        <v>0.0</v>
      </c>
      <c r="DW3624" s="1">
        <v>0.0</v>
      </c>
      <c r="DY3624" s="1">
        <v>0.0</v>
      </c>
    </row>
    <row r="3625">
      <c r="A3625" s="1" t="s">
        <v>413</v>
      </c>
      <c r="B3625" s="1">
        <v>2013.0</v>
      </c>
      <c r="C3625" s="1" t="s">
        <v>414</v>
      </c>
      <c r="D3625" s="1">
        <v>1.8519843E7</v>
      </c>
      <c r="E3625" s="1">
        <v>1.5127089152E10</v>
      </c>
      <c r="J3625" s="1">
        <v>0.0</v>
      </c>
      <c r="K3625" s="1">
        <v>0.0</v>
      </c>
      <c r="L3625" s="1">
        <v>0.0</v>
      </c>
      <c r="N3625" s="1">
        <v>795.455</v>
      </c>
      <c r="S3625" s="1">
        <v>12.959</v>
      </c>
      <c r="T3625" s="1">
        <v>0.24</v>
      </c>
      <c r="U3625" s="1">
        <v>-3.587</v>
      </c>
      <c r="V3625" s="1">
        <v>-0.053</v>
      </c>
      <c r="W3625" s="1">
        <v>77.559</v>
      </c>
      <c r="X3625" s="1">
        <v>1.436</v>
      </c>
      <c r="Y3625" s="1">
        <v>54.545</v>
      </c>
      <c r="AA3625" s="1">
        <v>1.04</v>
      </c>
      <c r="AB3625" s="1">
        <v>56.156</v>
      </c>
      <c r="AC3625" s="1">
        <v>0.44</v>
      </c>
      <c r="AE3625" s="1">
        <v>12.537</v>
      </c>
      <c r="AF3625" s="1">
        <v>1.15</v>
      </c>
      <c r="AG3625" s="1">
        <v>557.461</v>
      </c>
      <c r="AH3625" s="1">
        <v>0.682</v>
      </c>
      <c r="AK3625" s="1">
        <v>23.758</v>
      </c>
      <c r="AL3625" s="1">
        <v>0.44</v>
      </c>
      <c r="AO3625" s="1">
        <v>100.0</v>
      </c>
      <c r="AT3625" s="1">
        <v>0.0</v>
      </c>
      <c r="AU3625" s="1">
        <v>0.0</v>
      </c>
      <c r="AX3625" s="1">
        <v>0.0</v>
      </c>
      <c r="AY3625" s="1">
        <v>0.0</v>
      </c>
      <c r="AZ3625" s="1">
        <v>0.0</v>
      </c>
      <c r="BA3625" s="1">
        <v>0.0</v>
      </c>
      <c r="BC3625" s="1">
        <v>0.35</v>
      </c>
      <c r="BG3625" s="1">
        <v>0.0</v>
      </c>
      <c r="BH3625" s="1">
        <v>0.0</v>
      </c>
      <c r="BJ3625" s="1">
        <v>0.0</v>
      </c>
      <c r="BO3625" s="1">
        <v>0.0</v>
      </c>
      <c r="BP3625" s="1">
        <v>0.0</v>
      </c>
      <c r="BR3625" s="1">
        <v>0.0</v>
      </c>
      <c r="BT3625" s="1">
        <v>0.6</v>
      </c>
      <c r="BU3625" s="1">
        <v>57.692</v>
      </c>
      <c r="BY3625" s="1">
        <v>0.0</v>
      </c>
      <c r="BZ3625" s="1">
        <v>0.0</v>
      </c>
      <c r="CB3625" s="1">
        <v>0.0</v>
      </c>
      <c r="CG3625" s="1">
        <v>10.799</v>
      </c>
      <c r="CH3625" s="1">
        <v>0.2</v>
      </c>
      <c r="CJ3625" s="1">
        <v>-0.273</v>
      </c>
      <c r="CK3625" s="1">
        <v>-0.035</v>
      </c>
      <c r="CL3625" s="1">
        <v>685.643</v>
      </c>
      <c r="CM3625" s="1">
        <v>12.698</v>
      </c>
      <c r="CN3625" s="1">
        <v>45.455</v>
      </c>
      <c r="CQ3625" s="1">
        <v>0.0</v>
      </c>
      <c r="CR3625" s="1">
        <v>0.0</v>
      </c>
      <c r="CU3625" s="1">
        <v>0.0</v>
      </c>
      <c r="CV3625" s="1">
        <v>0.0</v>
      </c>
      <c r="CX3625" s="1">
        <v>0.0</v>
      </c>
      <c r="CY3625" s="1">
        <v>0.0</v>
      </c>
      <c r="DA3625" s="1">
        <v>23.758</v>
      </c>
      <c r="DB3625" s="1">
        <v>10.324</v>
      </c>
      <c r="DF3625" s="1">
        <v>0.0</v>
      </c>
      <c r="DG3625" s="1">
        <v>0.0</v>
      </c>
      <c r="DI3625" s="1">
        <v>0.0</v>
      </c>
      <c r="DN3625" s="1">
        <v>0.0</v>
      </c>
      <c r="DO3625" s="1">
        <v>0.0</v>
      </c>
      <c r="DQ3625" s="1">
        <v>0.0</v>
      </c>
      <c r="DV3625" s="1">
        <v>0.0</v>
      </c>
      <c r="DW3625" s="1">
        <v>0.0</v>
      </c>
      <c r="DY3625" s="1">
        <v>0.0</v>
      </c>
    </row>
    <row r="3626">
      <c r="A3626" s="1" t="s">
        <v>413</v>
      </c>
      <c r="B3626" s="1">
        <v>2014.0</v>
      </c>
      <c r="C3626" s="1" t="s">
        <v>414</v>
      </c>
      <c r="D3626" s="1">
        <v>1.9215874E7</v>
      </c>
      <c r="E3626" s="1">
        <v>1.6132129792E10</v>
      </c>
      <c r="J3626" s="1">
        <v>0.0</v>
      </c>
      <c r="K3626" s="1">
        <v>0.0</v>
      </c>
      <c r="L3626" s="1">
        <v>0.0</v>
      </c>
      <c r="N3626" s="1">
        <v>800.0</v>
      </c>
      <c r="S3626" s="1">
        <v>13.01</v>
      </c>
      <c r="T3626" s="1">
        <v>0.25</v>
      </c>
      <c r="U3626" s="1">
        <v>13.024</v>
      </c>
      <c r="V3626" s="1">
        <v>0.187</v>
      </c>
      <c r="W3626" s="1">
        <v>84.485</v>
      </c>
      <c r="X3626" s="1">
        <v>1.623</v>
      </c>
      <c r="Y3626" s="1">
        <v>55.556</v>
      </c>
      <c r="AA3626" s="1">
        <v>1.18</v>
      </c>
      <c r="AB3626" s="1">
        <v>61.408</v>
      </c>
      <c r="AC3626" s="1">
        <v>0.45</v>
      </c>
      <c r="AE3626" s="1">
        <v>-5.107</v>
      </c>
      <c r="AF3626" s="1">
        <v>-0.527</v>
      </c>
      <c r="AG3626" s="1">
        <v>509.831</v>
      </c>
      <c r="AH3626" s="1">
        <v>0.607</v>
      </c>
      <c r="AK3626" s="1">
        <v>22.898</v>
      </c>
      <c r="AL3626" s="1">
        <v>0.44</v>
      </c>
      <c r="AO3626" s="1">
        <v>97.778</v>
      </c>
      <c r="AT3626" s="1">
        <v>0.0</v>
      </c>
      <c r="AU3626" s="1">
        <v>0.0</v>
      </c>
      <c r="AX3626" s="1">
        <v>0.0</v>
      </c>
      <c r="AY3626" s="1">
        <v>0.0</v>
      </c>
      <c r="AZ3626" s="1">
        <v>0.0</v>
      </c>
      <c r="BA3626" s="1">
        <v>0.0</v>
      </c>
      <c r="BC3626" s="1">
        <v>0.36</v>
      </c>
      <c r="BG3626" s="1">
        <v>0.0</v>
      </c>
      <c r="BH3626" s="1">
        <v>0.0</v>
      </c>
      <c r="BJ3626" s="1">
        <v>0.0</v>
      </c>
      <c r="BO3626" s="1">
        <v>0.52</v>
      </c>
      <c r="BP3626" s="1">
        <v>0.01</v>
      </c>
      <c r="BR3626" s="1">
        <v>2.222</v>
      </c>
      <c r="BT3626" s="1">
        <v>0.73</v>
      </c>
      <c r="BU3626" s="1">
        <v>61.864</v>
      </c>
      <c r="BY3626" s="1">
        <v>0.0</v>
      </c>
      <c r="BZ3626" s="1">
        <v>0.0</v>
      </c>
      <c r="CB3626" s="1">
        <v>0.0</v>
      </c>
      <c r="CG3626" s="1">
        <v>9.888</v>
      </c>
      <c r="CH3626" s="1">
        <v>0.19</v>
      </c>
      <c r="CJ3626" s="1">
        <v>0.0</v>
      </c>
      <c r="CK3626" s="1">
        <v>0.0</v>
      </c>
      <c r="CL3626" s="1">
        <v>660.808</v>
      </c>
      <c r="CM3626" s="1">
        <v>12.698</v>
      </c>
      <c r="CN3626" s="1">
        <v>42.222</v>
      </c>
      <c r="CQ3626" s="1">
        <v>0.0</v>
      </c>
      <c r="CR3626" s="1">
        <v>0.0</v>
      </c>
      <c r="CU3626" s="1">
        <v>0.0</v>
      </c>
      <c r="CV3626" s="1">
        <v>0.0</v>
      </c>
      <c r="CX3626" s="1">
        <v>0.0</v>
      </c>
      <c r="CY3626" s="1">
        <v>0.0</v>
      </c>
      <c r="DA3626" s="1">
        <v>23.418</v>
      </c>
      <c r="DB3626" s="1">
        <v>9.797</v>
      </c>
      <c r="DF3626" s="1">
        <v>0.52</v>
      </c>
      <c r="DG3626" s="1">
        <v>0.01</v>
      </c>
      <c r="DI3626" s="1">
        <v>2.222</v>
      </c>
      <c r="DN3626" s="1">
        <v>0.52</v>
      </c>
      <c r="DO3626" s="1">
        <v>0.01</v>
      </c>
      <c r="DQ3626" s="1">
        <v>2.222</v>
      </c>
      <c r="DV3626" s="1">
        <v>0.0</v>
      </c>
      <c r="DW3626" s="1">
        <v>0.0</v>
      </c>
      <c r="DY3626" s="1">
        <v>0.0</v>
      </c>
    </row>
    <row r="3627">
      <c r="A3627" s="1" t="s">
        <v>413</v>
      </c>
      <c r="B3627" s="1">
        <v>2015.0</v>
      </c>
      <c r="C3627" s="1" t="s">
        <v>414</v>
      </c>
      <c r="D3627" s="1">
        <v>1.9939452E7</v>
      </c>
      <c r="E3627" s="1">
        <v>1.6840818688E10</v>
      </c>
      <c r="J3627" s="1">
        <v>0.0</v>
      </c>
      <c r="K3627" s="1">
        <v>0.0</v>
      </c>
      <c r="L3627" s="1">
        <v>0.0</v>
      </c>
      <c r="N3627" s="1">
        <v>740.741</v>
      </c>
      <c r="S3627" s="1">
        <v>11.033</v>
      </c>
      <c r="T3627" s="1">
        <v>0.22</v>
      </c>
      <c r="U3627" s="1">
        <v>-10.602</v>
      </c>
      <c r="V3627" s="1">
        <v>-0.172</v>
      </c>
      <c r="W3627" s="1">
        <v>72.788</v>
      </c>
      <c r="X3627" s="1">
        <v>1.451</v>
      </c>
      <c r="Y3627" s="1">
        <v>40.741</v>
      </c>
      <c r="AA3627" s="1">
        <v>1.32</v>
      </c>
      <c r="AB3627" s="1">
        <v>66.2</v>
      </c>
      <c r="AC3627" s="1">
        <v>0.54</v>
      </c>
      <c r="AE3627" s="1">
        <v>5.605</v>
      </c>
      <c r="AF3627" s="1">
        <v>0.549</v>
      </c>
      <c r="AG3627" s="1">
        <v>518.867</v>
      </c>
      <c r="AH3627" s="1">
        <v>0.614</v>
      </c>
      <c r="AK3627" s="1">
        <v>26.58</v>
      </c>
      <c r="AL3627" s="1">
        <v>0.53</v>
      </c>
      <c r="AO3627" s="1">
        <v>98.148</v>
      </c>
      <c r="AT3627" s="1">
        <v>0.0</v>
      </c>
      <c r="AU3627" s="1">
        <v>0.0</v>
      </c>
      <c r="AX3627" s="1">
        <v>0.0</v>
      </c>
      <c r="AY3627" s="1">
        <v>0.0</v>
      </c>
      <c r="AZ3627" s="1">
        <v>0.0</v>
      </c>
      <c r="BA3627" s="1">
        <v>0.0</v>
      </c>
      <c r="BC3627" s="1">
        <v>0.4</v>
      </c>
      <c r="BG3627" s="1">
        <v>0.0</v>
      </c>
      <c r="BH3627" s="1">
        <v>0.0</v>
      </c>
      <c r="BJ3627" s="1">
        <v>0.0</v>
      </c>
      <c r="BO3627" s="1">
        <v>0.502</v>
      </c>
      <c r="BP3627" s="1">
        <v>0.01</v>
      </c>
      <c r="BR3627" s="1">
        <v>1.852</v>
      </c>
      <c r="BT3627" s="1">
        <v>0.78</v>
      </c>
      <c r="BU3627" s="1">
        <v>59.091</v>
      </c>
      <c r="BY3627" s="1">
        <v>0.0</v>
      </c>
      <c r="BZ3627" s="1">
        <v>0.0</v>
      </c>
      <c r="CB3627" s="1">
        <v>0.0</v>
      </c>
      <c r="CG3627" s="1">
        <v>15.547</v>
      </c>
      <c r="CH3627" s="1">
        <v>0.31</v>
      </c>
      <c r="CJ3627" s="1">
        <v>-30.0</v>
      </c>
      <c r="CK3627" s="1">
        <v>-3.809</v>
      </c>
      <c r="CL3627" s="1">
        <v>445.78</v>
      </c>
      <c r="CM3627" s="1">
        <v>8.889</v>
      </c>
      <c r="CN3627" s="1">
        <v>57.407</v>
      </c>
      <c r="CQ3627" s="1">
        <v>0.0</v>
      </c>
      <c r="CR3627" s="1">
        <v>0.0</v>
      </c>
      <c r="CU3627" s="1">
        <v>0.0</v>
      </c>
      <c r="CV3627" s="1">
        <v>0.0</v>
      </c>
      <c r="CX3627" s="1">
        <v>0.0</v>
      </c>
      <c r="CY3627" s="1">
        <v>0.0</v>
      </c>
      <c r="DA3627" s="1">
        <v>27.082</v>
      </c>
      <c r="DB3627" s="1">
        <v>10.346</v>
      </c>
      <c r="DF3627" s="1">
        <v>0.502</v>
      </c>
      <c r="DG3627" s="1">
        <v>0.01</v>
      </c>
      <c r="DI3627" s="1">
        <v>1.852</v>
      </c>
      <c r="DN3627" s="1">
        <v>0.502</v>
      </c>
      <c r="DO3627" s="1">
        <v>0.01</v>
      </c>
      <c r="DQ3627" s="1">
        <v>1.852</v>
      </c>
      <c r="DV3627" s="1">
        <v>0.0</v>
      </c>
      <c r="DW3627" s="1">
        <v>0.0</v>
      </c>
      <c r="DY3627" s="1">
        <v>0.0</v>
      </c>
    </row>
    <row r="3628">
      <c r="A3628" s="1" t="s">
        <v>413</v>
      </c>
      <c r="B3628" s="1">
        <v>2016.0</v>
      </c>
      <c r="C3628" s="1" t="s">
        <v>414</v>
      </c>
      <c r="D3628" s="1">
        <v>2.0685716E7</v>
      </c>
      <c r="E3628" s="1">
        <v>1.7807650816E10</v>
      </c>
      <c r="J3628" s="1">
        <v>0.0</v>
      </c>
      <c r="K3628" s="1">
        <v>0.0</v>
      </c>
      <c r="L3628" s="1">
        <v>0.0</v>
      </c>
      <c r="N3628" s="1">
        <v>728.571</v>
      </c>
      <c r="S3628" s="1">
        <v>10.635</v>
      </c>
      <c r="T3628" s="1">
        <v>0.22</v>
      </c>
      <c r="U3628" s="1">
        <v>13.41</v>
      </c>
      <c r="V3628" s="1">
        <v>0.195</v>
      </c>
      <c r="W3628" s="1">
        <v>79.57</v>
      </c>
      <c r="X3628" s="1">
        <v>1.646</v>
      </c>
      <c r="Y3628" s="1">
        <v>31.429</v>
      </c>
      <c r="AA3628" s="1">
        <v>1.48</v>
      </c>
      <c r="AB3628" s="1">
        <v>71.547</v>
      </c>
      <c r="AC3628" s="1">
        <v>0.7</v>
      </c>
      <c r="AE3628" s="1">
        <v>-6.639</v>
      </c>
      <c r="AF3628" s="1">
        <v>-0.687</v>
      </c>
      <c r="AG3628" s="1">
        <v>466.944</v>
      </c>
      <c r="AH3628" s="1">
        <v>0.542</v>
      </c>
      <c r="AK3628" s="1">
        <v>33.356</v>
      </c>
      <c r="AL3628" s="1">
        <v>0.69</v>
      </c>
      <c r="AO3628" s="1">
        <v>98.571</v>
      </c>
      <c r="AT3628" s="1">
        <v>0.0</v>
      </c>
      <c r="AU3628" s="1">
        <v>0.0</v>
      </c>
      <c r="AX3628" s="1">
        <v>0.0</v>
      </c>
      <c r="AY3628" s="1">
        <v>0.0</v>
      </c>
      <c r="AZ3628" s="1">
        <v>0.0</v>
      </c>
      <c r="BA3628" s="1">
        <v>0.0</v>
      </c>
      <c r="BC3628" s="1">
        <v>0.51</v>
      </c>
      <c r="BG3628" s="1">
        <v>0.0</v>
      </c>
      <c r="BH3628" s="1">
        <v>0.0</v>
      </c>
      <c r="BJ3628" s="1">
        <v>0.0</v>
      </c>
      <c r="BO3628" s="1">
        <v>0.483</v>
      </c>
      <c r="BP3628" s="1">
        <v>0.01</v>
      </c>
      <c r="BR3628" s="1">
        <v>1.429</v>
      </c>
      <c r="BT3628" s="1">
        <v>0.78</v>
      </c>
      <c r="BU3628" s="1">
        <v>52.703</v>
      </c>
      <c r="BY3628" s="1">
        <v>0.0</v>
      </c>
      <c r="BZ3628" s="1">
        <v>0.0</v>
      </c>
      <c r="CB3628" s="1">
        <v>0.0</v>
      </c>
      <c r="CG3628" s="1">
        <v>22.721</v>
      </c>
      <c r="CH3628" s="1">
        <v>0.47</v>
      </c>
      <c r="CJ3628" s="1">
        <v>-6.888</v>
      </c>
      <c r="CK3628" s="1">
        <v>-0.612</v>
      </c>
      <c r="CL3628" s="1">
        <v>400.098</v>
      </c>
      <c r="CM3628" s="1">
        <v>8.276</v>
      </c>
      <c r="CN3628" s="1">
        <v>67.143</v>
      </c>
      <c r="CQ3628" s="1">
        <v>0.0</v>
      </c>
      <c r="CR3628" s="1">
        <v>0.0</v>
      </c>
      <c r="CU3628" s="1">
        <v>0.0</v>
      </c>
      <c r="CV3628" s="1">
        <v>0.0</v>
      </c>
      <c r="CX3628" s="1">
        <v>0.0</v>
      </c>
      <c r="CY3628" s="1">
        <v>0.0</v>
      </c>
      <c r="DA3628" s="1">
        <v>33.84</v>
      </c>
      <c r="DB3628" s="1">
        <v>9.659</v>
      </c>
      <c r="DF3628" s="1">
        <v>0.483</v>
      </c>
      <c r="DG3628" s="1">
        <v>0.01</v>
      </c>
      <c r="DI3628" s="1">
        <v>1.429</v>
      </c>
      <c r="DN3628" s="1">
        <v>0.483</v>
      </c>
      <c r="DO3628" s="1">
        <v>0.01</v>
      </c>
      <c r="DQ3628" s="1">
        <v>1.429</v>
      </c>
      <c r="DV3628" s="1">
        <v>0.0</v>
      </c>
      <c r="DW3628" s="1">
        <v>0.0</v>
      </c>
      <c r="DY3628" s="1">
        <v>0.0</v>
      </c>
    </row>
    <row r="3629">
      <c r="A3629" s="1" t="s">
        <v>413</v>
      </c>
      <c r="B3629" s="1">
        <v>2017.0</v>
      </c>
      <c r="C3629" s="1" t="s">
        <v>414</v>
      </c>
      <c r="D3629" s="1">
        <v>2.1435404E7</v>
      </c>
      <c r="E3629" s="1">
        <v>1.8698211328E10</v>
      </c>
      <c r="J3629" s="1">
        <v>0.0</v>
      </c>
      <c r="K3629" s="1">
        <v>0.0</v>
      </c>
      <c r="L3629" s="1">
        <v>0.0</v>
      </c>
      <c r="N3629" s="1">
        <v>732.143</v>
      </c>
      <c r="S3629" s="1">
        <v>9.797</v>
      </c>
      <c r="T3629" s="1">
        <v>0.21</v>
      </c>
      <c r="Y3629" s="1">
        <v>37.5</v>
      </c>
      <c r="AA3629" s="1">
        <v>1.41</v>
      </c>
      <c r="AB3629" s="1">
        <v>65.779</v>
      </c>
      <c r="AC3629" s="1">
        <v>0.56</v>
      </c>
      <c r="AE3629" s="1">
        <v>-2.789</v>
      </c>
      <c r="AF3629" s="1">
        <v>-0.269</v>
      </c>
      <c r="AG3629" s="1">
        <v>438.045</v>
      </c>
      <c r="AH3629" s="1">
        <v>0.502</v>
      </c>
      <c r="AK3629" s="1">
        <v>25.658</v>
      </c>
      <c r="AL3629" s="1">
        <v>0.55</v>
      </c>
      <c r="AO3629" s="1">
        <v>98.214</v>
      </c>
      <c r="AT3629" s="1">
        <v>0.0</v>
      </c>
      <c r="AU3629" s="1">
        <v>0.0</v>
      </c>
      <c r="BA3629" s="1">
        <v>0.0</v>
      </c>
      <c r="BC3629" s="1">
        <v>0.41</v>
      </c>
      <c r="BG3629" s="1">
        <v>0.0</v>
      </c>
      <c r="BH3629" s="1">
        <v>0.0</v>
      </c>
      <c r="BJ3629" s="1">
        <v>0.0</v>
      </c>
      <c r="BO3629" s="1">
        <v>0.467</v>
      </c>
      <c r="BP3629" s="1">
        <v>0.01</v>
      </c>
      <c r="BR3629" s="1">
        <v>1.786</v>
      </c>
      <c r="BT3629" s="1">
        <v>0.85</v>
      </c>
      <c r="BU3629" s="1">
        <v>60.284</v>
      </c>
      <c r="BY3629" s="1">
        <v>0.0</v>
      </c>
      <c r="BZ3629" s="1">
        <v>0.0</v>
      </c>
      <c r="CB3629" s="1">
        <v>0.0</v>
      </c>
      <c r="CG3629" s="1">
        <v>15.862</v>
      </c>
      <c r="CH3629" s="1">
        <v>0.34</v>
      </c>
      <c r="CN3629" s="1">
        <v>60.714</v>
      </c>
      <c r="CQ3629" s="1">
        <v>0.0</v>
      </c>
      <c r="CR3629" s="1">
        <v>0.0</v>
      </c>
      <c r="CU3629" s="1">
        <v>0.0</v>
      </c>
      <c r="CV3629" s="1">
        <v>0.0</v>
      </c>
      <c r="CX3629" s="1">
        <v>0.0</v>
      </c>
      <c r="CY3629" s="1">
        <v>0.0</v>
      </c>
      <c r="DA3629" s="1">
        <v>26.125</v>
      </c>
      <c r="DB3629" s="1">
        <v>9.39</v>
      </c>
      <c r="DF3629" s="1">
        <v>0.467</v>
      </c>
      <c r="DG3629" s="1">
        <v>0.01</v>
      </c>
      <c r="DI3629" s="1">
        <v>1.786</v>
      </c>
      <c r="DN3629" s="1">
        <v>0.467</v>
      </c>
      <c r="DO3629" s="1">
        <v>0.01</v>
      </c>
      <c r="DQ3629" s="1">
        <v>1.786</v>
      </c>
      <c r="DV3629" s="1">
        <v>0.0</v>
      </c>
      <c r="DW3629" s="1">
        <v>0.0</v>
      </c>
      <c r="DY3629" s="1">
        <v>0.0</v>
      </c>
    </row>
    <row r="3630">
      <c r="A3630" s="1" t="s">
        <v>413</v>
      </c>
      <c r="B3630" s="1">
        <v>2018.0</v>
      </c>
      <c r="C3630" s="1" t="s">
        <v>414</v>
      </c>
      <c r="D3630" s="1">
        <v>2.2188024E7</v>
      </c>
      <c r="E3630" s="1">
        <v>2.0008392704E10</v>
      </c>
      <c r="J3630" s="1">
        <v>0.0</v>
      </c>
      <c r="K3630" s="1">
        <v>0.0</v>
      </c>
      <c r="L3630" s="1">
        <v>0.0</v>
      </c>
      <c r="N3630" s="1">
        <v>716.981</v>
      </c>
      <c r="S3630" s="1">
        <v>8.563</v>
      </c>
      <c r="T3630" s="1">
        <v>0.19</v>
      </c>
      <c r="Y3630" s="1">
        <v>35.849</v>
      </c>
      <c r="AA3630" s="1">
        <v>1.52</v>
      </c>
      <c r="AB3630" s="1">
        <v>68.505</v>
      </c>
      <c r="AC3630" s="1">
        <v>0.53</v>
      </c>
      <c r="AE3630" s="1">
        <v>-9.773</v>
      </c>
      <c r="AF3630" s="1">
        <v>-0.918</v>
      </c>
      <c r="AG3630" s="1">
        <v>381.828</v>
      </c>
      <c r="AH3630" s="1">
        <v>0.423</v>
      </c>
      <c r="AK3630" s="1">
        <v>23.436</v>
      </c>
      <c r="AL3630" s="1">
        <v>0.52</v>
      </c>
      <c r="AO3630" s="1">
        <v>98.113</v>
      </c>
      <c r="AT3630" s="1">
        <v>1.803</v>
      </c>
      <c r="AU3630" s="1">
        <v>0.04</v>
      </c>
      <c r="BA3630" s="1">
        <v>7.547</v>
      </c>
      <c r="BC3630" s="1">
        <v>0.38</v>
      </c>
      <c r="BG3630" s="1">
        <v>0.0</v>
      </c>
      <c r="BH3630" s="1">
        <v>0.0</v>
      </c>
      <c r="BJ3630" s="1">
        <v>0.0</v>
      </c>
      <c r="BO3630" s="1">
        <v>0.451</v>
      </c>
      <c r="BP3630" s="1">
        <v>0.01</v>
      </c>
      <c r="BR3630" s="1">
        <v>1.887</v>
      </c>
      <c r="BT3630" s="1">
        <v>0.99</v>
      </c>
      <c r="BU3630" s="1">
        <v>65.132</v>
      </c>
      <c r="BY3630" s="1">
        <v>0.0</v>
      </c>
      <c r="BZ3630" s="1">
        <v>0.0</v>
      </c>
      <c r="CB3630" s="1">
        <v>0.0</v>
      </c>
      <c r="CG3630" s="1">
        <v>13.07</v>
      </c>
      <c r="CH3630" s="1">
        <v>0.29</v>
      </c>
      <c r="CN3630" s="1">
        <v>54.717</v>
      </c>
      <c r="CQ3630" s="1">
        <v>0.0</v>
      </c>
      <c r="CR3630" s="1">
        <v>0.0</v>
      </c>
      <c r="CU3630" s="1">
        <v>0.0</v>
      </c>
      <c r="CV3630" s="1">
        <v>0.0</v>
      </c>
      <c r="CX3630" s="1">
        <v>0.0</v>
      </c>
      <c r="CY3630" s="1">
        <v>0.0</v>
      </c>
      <c r="DA3630" s="1">
        <v>23.887</v>
      </c>
      <c r="DB3630" s="1">
        <v>8.472</v>
      </c>
      <c r="DF3630" s="1">
        <v>0.451</v>
      </c>
      <c r="DG3630" s="1">
        <v>0.01</v>
      </c>
      <c r="DI3630" s="1">
        <v>1.887</v>
      </c>
      <c r="DN3630" s="1">
        <v>0.451</v>
      </c>
      <c r="DO3630" s="1">
        <v>0.01</v>
      </c>
      <c r="DQ3630" s="1">
        <v>1.887</v>
      </c>
      <c r="DV3630" s="1">
        <v>0.0</v>
      </c>
      <c r="DW3630" s="1">
        <v>0.0</v>
      </c>
      <c r="DY3630" s="1">
        <v>0.0</v>
      </c>
    </row>
    <row r="3631">
      <c r="A3631" s="1" t="s">
        <v>413</v>
      </c>
      <c r="B3631" s="1">
        <v>2019.0</v>
      </c>
      <c r="C3631" s="1" t="s">
        <v>414</v>
      </c>
      <c r="D3631" s="1">
        <v>2.2947717E7</v>
      </c>
      <c r="E3631" s="1">
        <v>2.1237508096E10</v>
      </c>
      <c r="J3631" s="1">
        <v>0.0</v>
      </c>
      <c r="K3631" s="1">
        <v>0.0</v>
      </c>
      <c r="L3631" s="1">
        <v>0.0</v>
      </c>
      <c r="N3631" s="1">
        <v>701.492</v>
      </c>
      <c r="S3631" s="1">
        <v>8.715</v>
      </c>
      <c r="T3631" s="1">
        <v>0.2</v>
      </c>
      <c r="Y3631" s="1">
        <v>29.851</v>
      </c>
      <c r="AA3631" s="1">
        <v>1.73</v>
      </c>
      <c r="AB3631" s="1">
        <v>75.389</v>
      </c>
      <c r="AC3631" s="1">
        <v>0.67</v>
      </c>
      <c r="AE3631" s="1">
        <v>28.802</v>
      </c>
      <c r="AF3631" s="1">
        <v>2.44</v>
      </c>
      <c r="AG3631" s="1">
        <v>475.521</v>
      </c>
      <c r="AH3631" s="1">
        <v>0.514</v>
      </c>
      <c r="AK3631" s="1">
        <v>28.325</v>
      </c>
      <c r="AL3631" s="1">
        <v>0.65</v>
      </c>
      <c r="AO3631" s="1">
        <v>97.015</v>
      </c>
      <c r="AT3631" s="1">
        <v>2.179</v>
      </c>
      <c r="AU3631" s="1">
        <v>0.05</v>
      </c>
      <c r="BA3631" s="1">
        <v>7.463</v>
      </c>
      <c r="BC3631" s="1">
        <v>0.47</v>
      </c>
      <c r="BG3631" s="1">
        <v>0.0</v>
      </c>
      <c r="BH3631" s="1">
        <v>0.0</v>
      </c>
      <c r="BJ3631" s="1">
        <v>0.0</v>
      </c>
      <c r="BO3631" s="1">
        <v>0.872</v>
      </c>
      <c r="BP3631" s="1">
        <v>0.02</v>
      </c>
      <c r="BR3631" s="1">
        <v>2.985</v>
      </c>
      <c r="BT3631" s="1">
        <v>1.06</v>
      </c>
      <c r="BU3631" s="1">
        <v>61.272</v>
      </c>
      <c r="BY3631" s="1">
        <v>0.0</v>
      </c>
      <c r="BZ3631" s="1">
        <v>0.0</v>
      </c>
      <c r="CB3631" s="1">
        <v>0.0</v>
      </c>
      <c r="CG3631" s="1">
        <v>17.431</v>
      </c>
      <c r="CH3631" s="1">
        <v>0.4</v>
      </c>
      <c r="CN3631" s="1">
        <v>59.701</v>
      </c>
      <c r="CQ3631" s="1">
        <v>0.0</v>
      </c>
      <c r="CR3631" s="1">
        <v>0.0</v>
      </c>
      <c r="CU3631" s="1">
        <v>0.0</v>
      </c>
      <c r="CV3631" s="1">
        <v>0.0</v>
      </c>
      <c r="CX3631" s="1">
        <v>0.0</v>
      </c>
      <c r="CY3631" s="1">
        <v>0.0</v>
      </c>
      <c r="DA3631" s="1">
        <v>29.197</v>
      </c>
      <c r="DB3631" s="1">
        <v>10.912</v>
      </c>
      <c r="DF3631" s="1">
        <v>0.872</v>
      </c>
      <c r="DG3631" s="1">
        <v>0.02</v>
      </c>
      <c r="DI3631" s="1">
        <v>2.985</v>
      </c>
      <c r="DN3631" s="1">
        <v>0.872</v>
      </c>
      <c r="DO3631" s="1">
        <v>0.02</v>
      </c>
      <c r="DQ3631" s="1">
        <v>2.985</v>
      </c>
      <c r="DV3631" s="1">
        <v>0.0</v>
      </c>
      <c r="DW3631" s="1">
        <v>0.0</v>
      </c>
      <c r="DY3631" s="1">
        <v>0.0</v>
      </c>
    </row>
    <row r="3632">
      <c r="A3632" s="1" t="s">
        <v>413</v>
      </c>
      <c r="B3632" s="1">
        <v>2020.0</v>
      </c>
      <c r="C3632" s="1" t="s">
        <v>414</v>
      </c>
      <c r="D3632" s="1">
        <v>2.3717579E7</v>
      </c>
      <c r="E3632" s="1">
        <v>2.1991440384E10</v>
      </c>
      <c r="J3632" s="1">
        <v>0.0</v>
      </c>
      <c r="K3632" s="1">
        <v>0.0</v>
      </c>
      <c r="L3632" s="1">
        <v>0.0</v>
      </c>
      <c r="N3632" s="1">
        <v>716.418</v>
      </c>
      <c r="S3632" s="1">
        <v>8.854</v>
      </c>
      <c r="T3632" s="1">
        <v>0.21</v>
      </c>
      <c r="Y3632" s="1">
        <v>31.343</v>
      </c>
      <c r="AA3632" s="1">
        <v>1.78</v>
      </c>
      <c r="AB3632" s="1">
        <v>75.05</v>
      </c>
      <c r="AC3632" s="1">
        <v>0.67</v>
      </c>
      <c r="AE3632" s="1">
        <v>1.011</v>
      </c>
      <c r="AF3632" s="1">
        <v>0.11</v>
      </c>
      <c r="AG3632" s="1">
        <v>464.737</v>
      </c>
      <c r="AH3632" s="1">
        <v>0.501</v>
      </c>
      <c r="AK3632" s="1">
        <v>27.406</v>
      </c>
      <c r="AL3632" s="1">
        <v>0.65</v>
      </c>
      <c r="AO3632" s="1">
        <v>97.015</v>
      </c>
      <c r="AT3632" s="1">
        <v>2.108</v>
      </c>
      <c r="AU3632" s="1">
        <v>0.05</v>
      </c>
      <c r="BA3632" s="1">
        <v>7.463</v>
      </c>
      <c r="BC3632" s="1">
        <v>0.48</v>
      </c>
      <c r="BG3632" s="1">
        <v>0.0</v>
      </c>
      <c r="BH3632" s="1">
        <v>0.0</v>
      </c>
      <c r="BJ3632" s="1">
        <v>0.0</v>
      </c>
      <c r="BO3632" s="1">
        <v>0.843</v>
      </c>
      <c r="BP3632" s="1">
        <v>0.02</v>
      </c>
      <c r="BR3632" s="1">
        <v>2.985</v>
      </c>
      <c r="BT3632" s="1">
        <v>1.11</v>
      </c>
      <c r="BU3632" s="1">
        <v>62.36</v>
      </c>
      <c r="BY3632" s="1">
        <v>0.0</v>
      </c>
      <c r="BZ3632" s="1">
        <v>0.0</v>
      </c>
      <c r="CB3632" s="1">
        <v>0.0</v>
      </c>
      <c r="CG3632" s="1">
        <v>16.443</v>
      </c>
      <c r="CH3632" s="1">
        <v>0.39</v>
      </c>
      <c r="CN3632" s="1">
        <v>58.209</v>
      </c>
      <c r="CQ3632" s="1">
        <v>0.0</v>
      </c>
      <c r="CR3632" s="1">
        <v>0.0</v>
      </c>
      <c r="CU3632" s="1">
        <v>0.0</v>
      </c>
      <c r="CV3632" s="1">
        <v>0.0</v>
      </c>
      <c r="CX3632" s="1">
        <v>0.0</v>
      </c>
      <c r="CY3632" s="1">
        <v>0.0</v>
      </c>
      <c r="DA3632" s="1">
        <v>28.249</v>
      </c>
      <c r="DB3632" s="1">
        <v>11.022</v>
      </c>
      <c r="DF3632" s="1">
        <v>0.843</v>
      </c>
      <c r="DG3632" s="1">
        <v>0.02</v>
      </c>
      <c r="DI3632" s="1">
        <v>2.985</v>
      </c>
      <c r="DN3632" s="1">
        <v>0.843</v>
      </c>
      <c r="DO3632" s="1">
        <v>0.02</v>
      </c>
      <c r="DQ3632" s="1">
        <v>2.985</v>
      </c>
      <c r="DV3632" s="1">
        <v>0.0</v>
      </c>
      <c r="DW3632" s="1">
        <v>0.0</v>
      </c>
      <c r="DY3632" s="1">
        <v>0.0</v>
      </c>
    </row>
    <row r="3633">
      <c r="A3633" s="1" t="s">
        <v>413</v>
      </c>
      <c r="B3633" s="1">
        <v>2021.0</v>
      </c>
      <c r="C3633" s="1" t="s">
        <v>414</v>
      </c>
      <c r="D3633" s="1">
        <v>2.45021E7</v>
      </c>
      <c r="E3633" s="1">
        <v>2.2299097088E10</v>
      </c>
      <c r="J3633" s="1">
        <v>0.0</v>
      </c>
      <c r="K3633" s="1">
        <v>0.0</v>
      </c>
      <c r="L3633" s="1">
        <v>0.0</v>
      </c>
      <c r="N3633" s="1">
        <v>704.225</v>
      </c>
      <c r="S3633" s="1">
        <v>7.754</v>
      </c>
      <c r="T3633" s="1">
        <v>0.19</v>
      </c>
      <c r="Y3633" s="1">
        <v>26.761</v>
      </c>
      <c r="AA3633" s="1">
        <v>1.83</v>
      </c>
      <c r="AB3633" s="1">
        <v>74.687</v>
      </c>
      <c r="AC3633" s="1">
        <v>0.71</v>
      </c>
      <c r="AE3633" s="1">
        <v>-0.943</v>
      </c>
      <c r="AF3633" s="1">
        <v>-0.104</v>
      </c>
      <c r="AG3633" s="1">
        <v>445.614</v>
      </c>
      <c r="AH3633" s="1">
        <v>0.49</v>
      </c>
      <c r="AK3633" s="1">
        <v>28.161</v>
      </c>
      <c r="AL3633" s="1">
        <v>0.69</v>
      </c>
      <c r="AO3633" s="1">
        <v>97.183</v>
      </c>
      <c r="AT3633" s="1">
        <v>2.041</v>
      </c>
      <c r="AU3633" s="1">
        <v>0.05</v>
      </c>
      <c r="BA3633" s="1">
        <v>7.042</v>
      </c>
      <c r="BC3633" s="1">
        <v>0.5</v>
      </c>
      <c r="BG3633" s="1">
        <v>0.0</v>
      </c>
      <c r="BH3633" s="1">
        <v>0.0</v>
      </c>
      <c r="BJ3633" s="1">
        <v>0.0</v>
      </c>
      <c r="BO3633" s="1">
        <v>0.816</v>
      </c>
      <c r="BP3633" s="1">
        <v>0.02</v>
      </c>
      <c r="BR3633" s="1">
        <v>2.817</v>
      </c>
      <c r="BT3633" s="1">
        <v>1.12</v>
      </c>
      <c r="BU3633" s="1">
        <v>61.202</v>
      </c>
      <c r="BY3633" s="1">
        <v>0.0</v>
      </c>
      <c r="BZ3633" s="1">
        <v>0.0</v>
      </c>
      <c r="CB3633" s="1">
        <v>0.0</v>
      </c>
      <c r="CG3633" s="1">
        <v>18.366</v>
      </c>
      <c r="CH3633" s="1">
        <v>0.45</v>
      </c>
      <c r="CN3633" s="1">
        <v>63.38</v>
      </c>
      <c r="CQ3633" s="1">
        <v>0.0</v>
      </c>
      <c r="CR3633" s="1">
        <v>0.0</v>
      </c>
      <c r="CU3633" s="1">
        <v>0.0</v>
      </c>
      <c r="CV3633" s="1">
        <v>0.0</v>
      </c>
      <c r="CX3633" s="1">
        <v>0.0</v>
      </c>
      <c r="CY3633" s="1">
        <v>0.0</v>
      </c>
      <c r="DA3633" s="1">
        <v>28.977</v>
      </c>
      <c r="DB3633" s="1">
        <v>10.918</v>
      </c>
      <c r="DF3633" s="1">
        <v>0.816</v>
      </c>
      <c r="DG3633" s="1">
        <v>0.02</v>
      </c>
      <c r="DI3633" s="1">
        <v>2.817</v>
      </c>
      <c r="DN3633" s="1">
        <v>0.816</v>
      </c>
      <c r="DO3633" s="1">
        <v>0.02</v>
      </c>
      <c r="DQ3633" s="1">
        <v>2.817</v>
      </c>
      <c r="DV3633" s="1">
        <v>0.0</v>
      </c>
      <c r="DW3633" s="1">
        <v>0.0</v>
      </c>
      <c r="DY3633" s="1">
        <v>0.0</v>
      </c>
    </row>
    <row r="3634">
      <c r="A3634" s="1" t="s">
        <v>413</v>
      </c>
      <c r="B3634" s="1">
        <v>2022.0</v>
      </c>
      <c r="C3634" s="1" t="s">
        <v>414</v>
      </c>
      <c r="D3634" s="1">
        <v>2.5311922E7</v>
      </c>
      <c r="E3634" s="1">
        <v>2.47767552E10</v>
      </c>
      <c r="J3634" s="1">
        <v>0.0</v>
      </c>
      <c r="K3634" s="1">
        <v>0.0</v>
      </c>
      <c r="L3634" s="1">
        <v>0.0</v>
      </c>
      <c r="N3634" s="1">
        <v>696.203</v>
      </c>
      <c r="S3634" s="1">
        <v>7.111</v>
      </c>
      <c r="T3634" s="1">
        <v>0.18</v>
      </c>
      <c r="Y3634" s="1">
        <v>22.785</v>
      </c>
      <c r="AA3634" s="1">
        <v>1.95</v>
      </c>
      <c r="AB3634" s="1">
        <v>77.039</v>
      </c>
      <c r="AC3634" s="1">
        <v>0.79</v>
      </c>
      <c r="AE3634" s="1">
        <v>23.556</v>
      </c>
      <c r="AF3634" s="1">
        <v>2.572</v>
      </c>
      <c r="AG3634" s="1">
        <v>532.967</v>
      </c>
      <c r="AH3634" s="1">
        <v>0.544</v>
      </c>
      <c r="AK3634" s="1">
        <v>30.42</v>
      </c>
      <c r="AL3634" s="1">
        <v>0.77</v>
      </c>
      <c r="AO3634" s="1">
        <v>97.468</v>
      </c>
      <c r="AT3634" s="1">
        <v>1.975</v>
      </c>
      <c r="AU3634" s="1">
        <v>0.05</v>
      </c>
      <c r="BA3634" s="1">
        <v>6.329</v>
      </c>
      <c r="BC3634" s="1">
        <v>0.55</v>
      </c>
      <c r="BG3634" s="1">
        <v>0.0</v>
      </c>
      <c r="BH3634" s="1">
        <v>0.0</v>
      </c>
      <c r="BJ3634" s="1">
        <v>0.0</v>
      </c>
      <c r="BO3634" s="1">
        <v>0.79</v>
      </c>
      <c r="BP3634" s="1">
        <v>0.02</v>
      </c>
      <c r="BR3634" s="1">
        <v>2.532</v>
      </c>
      <c r="BT3634" s="1">
        <v>1.16</v>
      </c>
      <c r="BU3634" s="1">
        <v>59.487</v>
      </c>
      <c r="BY3634" s="1">
        <v>0.0</v>
      </c>
      <c r="BZ3634" s="1">
        <v>0.0</v>
      </c>
      <c r="CB3634" s="1">
        <v>0.0</v>
      </c>
      <c r="CG3634" s="1">
        <v>21.334</v>
      </c>
      <c r="CH3634" s="1">
        <v>0.54</v>
      </c>
      <c r="CN3634" s="1">
        <v>68.354</v>
      </c>
      <c r="CQ3634" s="1">
        <v>0.0</v>
      </c>
      <c r="CR3634" s="1">
        <v>0.0</v>
      </c>
      <c r="CU3634" s="1">
        <v>0.0</v>
      </c>
      <c r="CV3634" s="1">
        <v>0.0</v>
      </c>
      <c r="CX3634" s="1">
        <v>0.0</v>
      </c>
      <c r="CY3634" s="1">
        <v>0.0</v>
      </c>
      <c r="DA3634" s="1">
        <v>31.211</v>
      </c>
      <c r="DB3634" s="1">
        <v>13.49</v>
      </c>
      <c r="DF3634" s="1">
        <v>0.79</v>
      </c>
      <c r="DG3634" s="1">
        <v>0.02</v>
      </c>
      <c r="DI3634" s="1">
        <v>2.532</v>
      </c>
      <c r="DN3634" s="1">
        <v>0.79</v>
      </c>
      <c r="DO3634" s="1">
        <v>0.02</v>
      </c>
      <c r="DQ3634" s="1">
        <v>2.532</v>
      </c>
      <c r="DV3634" s="1">
        <v>0.0</v>
      </c>
      <c r="DW3634" s="1">
        <v>0.0</v>
      </c>
      <c r="DY3634" s="1">
        <v>0.0</v>
      </c>
    </row>
    <row r="3635">
      <c r="A3635" s="1" t="s">
        <v>413</v>
      </c>
      <c r="B3635" s="1">
        <v>2023.0</v>
      </c>
      <c r="C3635" s="1" t="s">
        <v>414</v>
      </c>
      <c r="D3635" s="1">
        <v>2.6159817E7</v>
      </c>
      <c r="J3635" s="1">
        <v>0.0</v>
      </c>
      <c r="K3635" s="1">
        <v>0.0</v>
      </c>
      <c r="L3635" s="1">
        <v>0.0</v>
      </c>
      <c r="N3635" s="1">
        <v>687.5</v>
      </c>
      <c r="S3635" s="1">
        <v>6.881</v>
      </c>
      <c r="T3635" s="1">
        <v>0.18</v>
      </c>
      <c r="Y3635" s="1">
        <v>22.5</v>
      </c>
      <c r="AA3635" s="1">
        <v>2.01</v>
      </c>
      <c r="AB3635" s="1">
        <v>76.835</v>
      </c>
      <c r="AC3635" s="1">
        <v>0.8</v>
      </c>
      <c r="AE3635" s="1">
        <v>0.711</v>
      </c>
      <c r="AF3635" s="1">
        <v>0.096</v>
      </c>
      <c r="AG3635" s="1">
        <v>519.359</v>
      </c>
      <c r="AK3635" s="1">
        <v>29.817</v>
      </c>
      <c r="AL3635" s="1">
        <v>0.78</v>
      </c>
      <c r="AO3635" s="1">
        <v>97.5</v>
      </c>
      <c r="AT3635" s="1">
        <v>1.911</v>
      </c>
      <c r="AU3635" s="1">
        <v>0.05</v>
      </c>
      <c r="BA3635" s="1">
        <v>6.25</v>
      </c>
      <c r="BC3635" s="1">
        <v>0.55</v>
      </c>
      <c r="BG3635" s="1">
        <v>0.0</v>
      </c>
      <c r="BH3635" s="1">
        <v>0.0</v>
      </c>
      <c r="BJ3635" s="1">
        <v>0.0</v>
      </c>
      <c r="BO3635" s="1">
        <v>0.765</v>
      </c>
      <c r="BP3635" s="1">
        <v>0.02</v>
      </c>
      <c r="BR3635" s="1">
        <v>2.5</v>
      </c>
      <c r="BT3635" s="1">
        <v>1.21</v>
      </c>
      <c r="BU3635" s="1">
        <v>60.199</v>
      </c>
      <c r="BY3635" s="1">
        <v>0.0</v>
      </c>
      <c r="BZ3635" s="1">
        <v>0.0</v>
      </c>
      <c r="CB3635" s="1">
        <v>0.0</v>
      </c>
      <c r="CG3635" s="1">
        <v>21.025</v>
      </c>
      <c r="CH3635" s="1">
        <v>0.55</v>
      </c>
      <c r="CN3635" s="1">
        <v>68.75</v>
      </c>
      <c r="CQ3635" s="1">
        <v>0.0</v>
      </c>
      <c r="CR3635" s="1">
        <v>0.0</v>
      </c>
      <c r="CU3635" s="1">
        <v>0.0</v>
      </c>
      <c r="CV3635" s="1">
        <v>0.0</v>
      </c>
      <c r="CX3635" s="1">
        <v>0.0</v>
      </c>
      <c r="CY3635" s="1">
        <v>0.0</v>
      </c>
      <c r="DA3635" s="1">
        <v>30.581</v>
      </c>
      <c r="DB3635" s="1">
        <v>13.586</v>
      </c>
      <c r="DF3635" s="1">
        <v>0.765</v>
      </c>
      <c r="DG3635" s="1">
        <v>0.02</v>
      </c>
      <c r="DI3635" s="1">
        <v>2.5</v>
      </c>
      <c r="DN3635" s="1">
        <v>0.765</v>
      </c>
      <c r="DO3635" s="1">
        <v>0.02</v>
      </c>
      <c r="DQ3635" s="1">
        <v>2.5</v>
      </c>
      <c r="DV3635" s="1">
        <v>0.0</v>
      </c>
      <c r="DW3635" s="1">
        <v>0.0</v>
      </c>
      <c r="DY3635" s="1">
        <v>0.0</v>
      </c>
    </row>
    <row r="3636">
      <c r="A3636" s="1" t="s">
        <v>415</v>
      </c>
      <c r="B3636" s="1">
        <v>2000.0</v>
      </c>
      <c r="C3636" s="1" t="s">
        <v>416</v>
      </c>
      <c r="D3636" s="1">
        <v>1.26382435E8</v>
      </c>
      <c r="E3636" s="1">
        <v>2.68133056512E11</v>
      </c>
      <c r="G3636" s="1">
        <v>0.0</v>
      </c>
      <c r="H3636" s="1">
        <v>0.0</v>
      </c>
      <c r="I3636" s="1">
        <v>0.0</v>
      </c>
      <c r="J3636" s="1">
        <v>0.079</v>
      </c>
      <c r="K3636" s="1">
        <v>0.01</v>
      </c>
      <c r="L3636" s="1">
        <v>0.068</v>
      </c>
      <c r="N3636" s="1">
        <v>411.805</v>
      </c>
      <c r="S3636" s="1">
        <v>0.0</v>
      </c>
      <c r="T3636" s="1">
        <v>0.0</v>
      </c>
      <c r="U3636" s="1">
        <v>-81.255</v>
      </c>
      <c r="V3636" s="1">
        <v>-0.098</v>
      </c>
      <c r="W3636" s="1">
        <v>0.179</v>
      </c>
      <c r="X3636" s="1">
        <v>0.023</v>
      </c>
      <c r="Y3636" s="1">
        <v>0.0</v>
      </c>
      <c r="AA3636" s="1">
        <v>14.72</v>
      </c>
      <c r="AB3636" s="1">
        <v>116.472</v>
      </c>
      <c r="AC3636" s="1">
        <v>14.74</v>
      </c>
      <c r="AE3636" s="1">
        <v>-5.136</v>
      </c>
      <c r="AF3636" s="1">
        <v>-11.66</v>
      </c>
      <c r="AG3636" s="1">
        <v>1704.076</v>
      </c>
      <c r="AH3636" s="1">
        <v>0.803</v>
      </c>
      <c r="AK3636" s="1">
        <v>72.004</v>
      </c>
      <c r="AL3636" s="1">
        <v>9.1</v>
      </c>
      <c r="AO3636" s="1">
        <v>61.737</v>
      </c>
      <c r="AT3636" s="1">
        <v>72.004</v>
      </c>
      <c r="AU3636" s="1">
        <v>9.1</v>
      </c>
      <c r="AW3636" s="1">
        <v>158.303</v>
      </c>
      <c r="AX3636" s="1">
        <v>68.667</v>
      </c>
      <c r="AY3636" s="1">
        <v>886.552</v>
      </c>
      <c r="AZ3636" s="1">
        <v>112.045</v>
      </c>
      <c r="BA3636" s="1">
        <v>61.737</v>
      </c>
      <c r="BC3636" s="1">
        <v>6.07</v>
      </c>
      <c r="BG3636" s="1">
        <v>44.547</v>
      </c>
      <c r="BH3636" s="1">
        <v>5.63</v>
      </c>
      <c r="BJ3636" s="1">
        <v>38.195</v>
      </c>
      <c r="BO3636" s="1">
        <v>44.626</v>
      </c>
      <c r="BP3636" s="1">
        <v>5.64</v>
      </c>
      <c r="BR3636" s="1">
        <v>38.263</v>
      </c>
      <c r="BT3636" s="1">
        <v>-0.02</v>
      </c>
      <c r="BU3636" s="1">
        <v>-0.136</v>
      </c>
      <c r="BW3636" s="1">
        <v>0.0</v>
      </c>
      <c r="BX3636" s="1">
        <v>0.0</v>
      </c>
      <c r="BY3636" s="1">
        <v>0.0</v>
      </c>
      <c r="BZ3636" s="1">
        <v>0.0</v>
      </c>
      <c r="CA3636" s="1">
        <v>0.0</v>
      </c>
      <c r="CB3636" s="1">
        <v>0.0</v>
      </c>
      <c r="CG3636" s="1">
        <v>0.0</v>
      </c>
      <c r="CH3636" s="1">
        <v>0.0</v>
      </c>
      <c r="CJ3636" s="1">
        <v>15.392</v>
      </c>
      <c r="CK3636" s="1">
        <v>165.294</v>
      </c>
      <c r="CL3636" s="1">
        <v>9804.808</v>
      </c>
      <c r="CM3636" s="1">
        <v>1239.156</v>
      </c>
      <c r="CN3636" s="1">
        <v>0.0</v>
      </c>
      <c r="CQ3636" s="1">
        <v>0.01</v>
      </c>
      <c r="CR3636" s="1">
        <v>0.0</v>
      </c>
      <c r="CU3636" s="1">
        <v>0.079</v>
      </c>
      <c r="CV3636" s="1">
        <v>0.0</v>
      </c>
      <c r="CX3636" s="1">
        <v>0.068</v>
      </c>
      <c r="CY3636" s="1">
        <v>0.0</v>
      </c>
      <c r="DA3636" s="1">
        <v>116.63</v>
      </c>
      <c r="DB3636" s="1">
        <v>215.365</v>
      </c>
      <c r="DF3636" s="1">
        <v>44.626</v>
      </c>
      <c r="DG3636" s="1">
        <v>5.64</v>
      </c>
      <c r="DI3636" s="1">
        <v>38.263</v>
      </c>
      <c r="DN3636" s="1">
        <v>0.0</v>
      </c>
      <c r="DO3636" s="1">
        <v>0.0</v>
      </c>
      <c r="DQ3636" s="1">
        <v>0.0</v>
      </c>
      <c r="DV3636" s="1">
        <v>0.0</v>
      </c>
      <c r="DW3636" s="1">
        <v>0.0</v>
      </c>
      <c r="DY3636" s="1">
        <v>0.0</v>
      </c>
    </row>
    <row r="3637">
      <c r="A3637" s="1" t="s">
        <v>415</v>
      </c>
      <c r="B3637" s="1">
        <v>2001.0</v>
      </c>
      <c r="C3637" s="1" t="s">
        <v>416</v>
      </c>
      <c r="D3637" s="1">
        <v>1.2986254E8</v>
      </c>
      <c r="E3637" s="1">
        <v>2.93371707392E11</v>
      </c>
      <c r="G3637" s="1">
        <v>0.0</v>
      </c>
      <c r="H3637" s="1">
        <v>0.0</v>
      </c>
      <c r="I3637" s="1">
        <v>0.0</v>
      </c>
      <c r="J3637" s="1">
        <v>0.077</v>
      </c>
      <c r="K3637" s="1">
        <v>0.01</v>
      </c>
      <c r="L3637" s="1">
        <v>0.065</v>
      </c>
      <c r="N3637" s="1">
        <v>411.765</v>
      </c>
      <c r="S3637" s="1">
        <v>0.0</v>
      </c>
      <c r="T3637" s="1">
        <v>0.0</v>
      </c>
      <c r="U3637" s="1">
        <v>666.886</v>
      </c>
      <c r="V3637" s="1">
        <v>0.151</v>
      </c>
      <c r="W3637" s="1">
        <v>1.337</v>
      </c>
      <c r="X3637" s="1">
        <v>0.174</v>
      </c>
      <c r="Y3637" s="1">
        <v>0.0</v>
      </c>
      <c r="AA3637" s="1">
        <v>15.44</v>
      </c>
      <c r="AB3637" s="1">
        <v>118.895</v>
      </c>
      <c r="AC3637" s="1">
        <v>15.47</v>
      </c>
      <c r="AE3637" s="1">
        <v>13.415</v>
      </c>
      <c r="AF3637" s="1">
        <v>28.89</v>
      </c>
      <c r="AG3637" s="1">
        <v>1880.878</v>
      </c>
      <c r="AH3637" s="1">
        <v>0.833</v>
      </c>
      <c r="AK3637" s="1">
        <v>73.539</v>
      </c>
      <c r="AL3637" s="1">
        <v>9.55</v>
      </c>
      <c r="AO3637" s="1">
        <v>61.732</v>
      </c>
      <c r="AT3637" s="1">
        <v>73.539</v>
      </c>
      <c r="AU3637" s="1">
        <v>9.55</v>
      </c>
      <c r="AW3637" s="1">
        <v>36.208</v>
      </c>
      <c r="AX3637" s="1">
        <v>40.569</v>
      </c>
      <c r="AY3637" s="1">
        <v>1175.192</v>
      </c>
      <c r="AZ3637" s="1">
        <v>152.613</v>
      </c>
      <c r="BA3637" s="1">
        <v>61.732</v>
      </c>
      <c r="BC3637" s="1">
        <v>6.37</v>
      </c>
      <c r="BG3637" s="1">
        <v>45.51</v>
      </c>
      <c r="BH3637" s="1">
        <v>5.91</v>
      </c>
      <c r="BJ3637" s="1">
        <v>38.203</v>
      </c>
      <c r="BO3637" s="1">
        <v>45.587</v>
      </c>
      <c r="BP3637" s="1">
        <v>5.92</v>
      </c>
      <c r="BR3637" s="1">
        <v>38.268</v>
      </c>
      <c r="BT3637" s="1">
        <v>-0.03</v>
      </c>
      <c r="BU3637" s="1">
        <v>-0.194</v>
      </c>
      <c r="BW3637" s="1">
        <v>0.0</v>
      </c>
      <c r="BX3637" s="1">
        <v>0.0</v>
      </c>
      <c r="BY3637" s="1">
        <v>0.0</v>
      </c>
      <c r="BZ3637" s="1">
        <v>0.0</v>
      </c>
      <c r="CA3637" s="1">
        <v>0.0</v>
      </c>
      <c r="CB3637" s="1">
        <v>0.0</v>
      </c>
      <c r="CG3637" s="1">
        <v>0.0</v>
      </c>
      <c r="CH3637" s="1">
        <v>0.0</v>
      </c>
      <c r="CJ3637" s="1">
        <v>-1.175</v>
      </c>
      <c r="CK3637" s="1">
        <v>-14.555</v>
      </c>
      <c r="CL3637" s="1">
        <v>9429.975</v>
      </c>
      <c r="CM3637" s="1">
        <v>1224.6</v>
      </c>
      <c r="CN3637" s="1">
        <v>0.0</v>
      </c>
      <c r="CQ3637" s="1">
        <v>0.01</v>
      </c>
      <c r="CR3637" s="1">
        <v>0.0</v>
      </c>
      <c r="CU3637" s="1">
        <v>0.077</v>
      </c>
      <c r="CV3637" s="1">
        <v>0.0</v>
      </c>
      <c r="CX3637" s="1">
        <v>0.065</v>
      </c>
      <c r="CY3637" s="1">
        <v>0.0</v>
      </c>
      <c r="DA3637" s="1">
        <v>119.126</v>
      </c>
      <c r="DB3637" s="1">
        <v>244.256</v>
      </c>
      <c r="DF3637" s="1">
        <v>45.587</v>
      </c>
      <c r="DG3637" s="1">
        <v>5.92</v>
      </c>
      <c r="DI3637" s="1">
        <v>38.268</v>
      </c>
      <c r="DN3637" s="1">
        <v>0.0</v>
      </c>
      <c r="DO3637" s="1">
        <v>0.0</v>
      </c>
      <c r="DQ3637" s="1">
        <v>0.0</v>
      </c>
      <c r="DV3637" s="1">
        <v>0.0</v>
      </c>
      <c r="DW3637" s="1">
        <v>0.0</v>
      </c>
      <c r="DY3637" s="1">
        <v>0.0</v>
      </c>
    </row>
    <row r="3638">
      <c r="A3638" s="1" t="s">
        <v>415</v>
      </c>
      <c r="B3638" s="1">
        <v>2002.0</v>
      </c>
      <c r="C3638" s="1" t="s">
        <v>416</v>
      </c>
      <c r="D3638" s="1">
        <v>1.33471947E8</v>
      </c>
      <c r="E3638" s="1">
        <v>3.44836472832E11</v>
      </c>
      <c r="G3638" s="1">
        <v>0.0</v>
      </c>
      <c r="H3638" s="1">
        <v>0.0</v>
      </c>
      <c r="I3638" s="1">
        <v>0.0</v>
      </c>
      <c r="J3638" s="1">
        <v>0.075</v>
      </c>
      <c r="K3638" s="1">
        <v>0.01</v>
      </c>
      <c r="L3638" s="1">
        <v>0.046</v>
      </c>
      <c r="N3638" s="1">
        <v>412.065</v>
      </c>
      <c r="S3638" s="1">
        <v>0.0</v>
      </c>
      <c r="T3638" s="1">
        <v>0.0</v>
      </c>
      <c r="U3638" s="1">
        <v>78.261</v>
      </c>
      <c r="V3638" s="1">
        <v>0.136</v>
      </c>
      <c r="W3638" s="1">
        <v>2.319</v>
      </c>
      <c r="X3638" s="1">
        <v>0.31</v>
      </c>
      <c r="Y3638" s="1">
        <v>0.0</v>
      </c>
      <c r="AA3638" s="1">
        <v>21.52</v>
      </c>
      <c r="AB3638" s="1">
        <v>161.232</v>
      </c>
      <c r="AC3638" s="1">
        <v>21.55</v>
      </c>
      <c r="AE3638" s="1">
        <v>2.742</v>
      </c>
      <c r="AF3638" s="1">
        <v>6.697</v>
      </c>
      <c r="AG3638" s="1">
        <v>1880.187</v>
      </c>
      <c r="AH3638" s="1">
        <v>0.728</v>
      </c>
      <c r="AK3638" s="1">
        <v>99.721</v>
      </c>
      <c r="AL3638" s="1">
        <v>13.31</v>
      </c>
      <c r="AO3638" s="1">
        <v>61.763</v>
      </c>
      <c r="AT3638" s="1">
        <v>99.721</v>
      </c>
      <c r="AU3638" s="1">
        <v>13.31</v>
      </c>
      <c r="AW3638" s="1">
        <v>12.312</v>
      </c>
      <c r="AX3638" s="1">
        <v>18.79</v>
      </c>
      <c r="AY3638" s="1">
        <v>1284.194</v>
      </c>
      <c r="AZ3638" s="1">
        <v>171.404</v>
      </c>
      <c r="BA3638" s="1">
        <v>61.763</v>
      </c>
      <c r="BC3638" s="1">
        <v>8.88</v>
      </c>
      <c r="BG3638" s="1">
        <v>61.661</v>
      </c>
      <c r="BH3638" s="1">
        <v>8.23</v>
      </c>
      <c r="BJ3638" s="1">
        <v>38.19</v>
      </c>
      <c r="BO3638" s="1">
        <v>61.736</v>
      </c>
      <c r="BP3638" s="1">
        <v>8.24</v>
      </c>
      <c r="BR3638" s="1">
        <v>38.237</v>
      </c>
      <c r="BT3638" s="1">
        <v>-0.03</v>
      </c>
      <c r="BU3638" s="1">
        <v>-0.139</v>
      </c>
      <c r="BW3638" s="1">
        <v>0.0</v>
      </c>
      <c r="BX3638" s="1">
        <v>0.0</v>
      </c>
      <c r="BY3638" s="1">
        <v>0.0</v>
      </c>
      <c r="BZ3638" s="1">
        <v>0.0</v>
      </c>
      <c r="CA3638" s="1">
        <v>0.0</v>
      </c>
      <c r="CB3638" s="1">
        <v>0.0</v>
      </c>
      <c r="CG3638" s="1">
        <v>0.0</v>
      </c>
      <c r="CH3638" s="1">
        <v>0.0</v>
      </c>
      <c r="CJ3638" s="1">
        <v>-9.768</v>
      </c>
      <c r="CK3638" s="1">
        <v>-119.616</v>
      </c>
      <c r="CL3638" s="1">
        <v>8278.776</v>
      </c>
      <c r="CM3638" s="1">
        <v>1104.984</v>
      </c>
      <c r="CN3638" s="1">
        <v>0.0</v>
      </c>
      <c r="CQ3638" s="1">
        <v>0.01</v>
      </c>
      <c r="CR3638" s="1">
        <v>0.0</v>
      </c>
      <c r="CU3638" s="1">
        <v>0.075</v>
      </c>
      <c r="CV3638" s="1">
        <v>0.0</v>
      </c>
      <c r="CX3638" s="1">
        <v>0.046</v>
      </c>
      <c r="CY3638" s="1">
        <v>0.0</v>
      </c>
      <c r="DA3638" s="1">
        <v>161.457</v>
      </c>
      <c r="DB3638" s="1">
        <v>250.952</v>
      </c>
      <c r="DF3638" s="1">
        <v>61.736</v>
      </c>
      <c r="DG3638" s="1">
        <v>8.24</v>
      </c>
      <c r="DI3638" s="1">
        <v>38.237</v>
      </c>
      <c r="DN3638" s="1">
        <v>0.0</v>
      </c>
      <c r="DO3638" s="1">
        <v>0.0</v>
      </c>
      <c r="DQ3638" s="1">
        <v>0.0</v>
      </c>
      <c r="DV3638" s="1">
        <v>0.0</v>
      </c>
      <c r="DW3638" s="1">
        <v>0.0</v>
      </c>
      <c r="DY3638" s="1">
        <v>0.0</v>
      </c>
    </row>
    <row r="3639">
      <c r="A3639" s="1" t="s">
        <v>415</v>
      </c>
      <c r="B3639" s="1">
        <v>2003.0</v>
      </c>
      <c r="C3639" s="1" t="s">
        <v>416</v>
      </c>
      <c r="D3639" s="1">
        <v>1.37202602E8</v>
      </c>
      <c r="E3639" s="1">
        <v>3.87284205568E11</v>
      </c>
      <c r="G3639" s="1">
        <v>0.0</v>
      </c>
      <c r="H3639" s="1">
        <v>0.0</v>
      </c>
      <c r="I3639" s="1">
        <v>0.0</v>
      </c>
      <c r="J3639" s="1">
        <v>0.073</v>
      </c>
      <c r="K3639" s="1">
        <v>0.01</v>
      </c>
      <c r="L3639" s="1">
        <v>0.05</v>
      </c>
      <c r="N3639" s="1">
        <v>420.297</v>
      </c>
      <c r="S3639" s="1">
        <v>0.0</v>
      </c>
      <c r="T3639" s="1">
        <v>0.0</v>
      </c>
      <c r="U3639" s="1">
        <v>-43.902</v>
      </c>
      <c r="V3639" s="1">
        <v>-0.136</v>
      </c>
      <c r="W3639" s="1">
        <v>1.266</v>
      </c>
      <c r="X3639" s="1">
        <v>0.174</v>
      </c>
      <c r="Y3639" s="1">
        <v>0.0</v>
      </c>
      <c r="AA3639" s="1">
        <v>20.16</v>
      </c>
      <c r="AB3639" s="1">
        <v>146.936</v>
      </c>
      <c r="AC3639" s="1">
        <v>20.2</v>
      </c>
      <c r="AE3639" s="1">
        <v>6.446</v>
      </c>
      <c r="AF3639" s="1">
        <v>16.177</v>
      </c>
      <c r="AG3639" s="1">
        <v>1946.972</v>
      </c>
      <c r="AH3639" s="1">
        <v>0.69</v>
      </c>
      <c r="AK3639" s="1">
        <v>92.855</v>
      </c>
      <c r="AL3639" s="1">
        <v>12.74</v>
      </c>
      <c r="AO3639" s="1">
        <v>63.069</v>
      </c>
      <c r="AT3639" s="1">
        <v>92.855</v>
      </c>
      <c r="AU3639" s="1">
        <v>12.74</v>
      </c>
      <c r="AW3639" s="1">
        <v>24.816</v>
      </c>
      <c r="AX3639" s="1">
        <v>42.535</v>
      </c>
      <c r="AY3639" s="1">
        <v>1559.292</v>
      </c>
      <c r="AZ3639" s="1">
        <v>213.939</v>
      </c>
      <c r="BA3639" s="1">
        <v>63.069</v>
      </c>
      <c r="BC3639" s="1">
        <v>8.49</v>
      </c>
      <c r="BG3639" s="1">
        <v>54.299</v>
      </c>
      <c r="BH3639" s="1">
        <v>7.45</v>
      </c>
      <c r="BJ3639" s="1">
        <v>36.881</v>
      </c>
      <c r="BO3639" s="1">
        <v>54.372</v>
      </c>
      <c r="BP3639" s="1">
        <v>7.46</v>
      </c>
      <c r="BR3639" s="1">
        <v>36.931</v>
      </c>
      <c r="BT3639" s="1">
        <v>-0.04</v>
      </c>
      <c r="BU3639" s="1">
        <v>-0.198</v>
      </c>
      <c r="BW3639" s="1">
        <v>0.0</v>
      </c>
      <c r="BX3639" s="1">
        <v>0.0</v>
      </c>
      <c r="BY3639" s="1">
        <v>0.0</v>
      </c>
      <c r="BZ3639" s="1">
        <v>0.0</v>
      </c>
      <c r="CA3639" s="1">
        <v>0.0</v>
      </c>
      <c r="CB3639" s="1">
        <v>0.0</v>
      </c>
      <c r="CG3639" s="1">
        <v>0.0</v>
      </c>
      <c r="CH3639" s="1">
        <v>0.0</v>
      </c>
      <c r="CJ3639" s="1">
        <v>18.068</v>
      </c>
      <c r="CK3639" s="1">
        <v>199.643</v>
      </c>
      <c r="CL3639" s="1">
        <v>9508.769</v>
      </c>
      <c r="CM3639" s="1">
        <v>1304.628</v>
      </c>
      <c r="CN3639" s="1">
        <v>0.0</v>
      </c>
      <c r="CQ3639" s="1">
        <v>0.01</v>
      </c>
      <c r="CR3639" s="1">
        <v>0.0</v>
      </c>
      <c r="CU3639" s="1">
        <v>0.073</v>
      </c>
      <c r="CV3639" s="1">
        <v>0.0</v>
      </c>
      <c r="CX3639" s="1">
        <v>0.05</v>
      </c>
      <c r="CY3639" s="1">
        <v>0.0</v>
      </c>
      <c r="DA3639" s="1">
        <v>147.228</v>
      </c>
      <c r="DB3639" s="1">
        <v>267.13</v>
      </c>
      <c r="DF3639" s="1">
        <v>54.372</v>
      </c>
      <c r="DG3639" s="1">
        <v>7.46</v>
      </c>
      <c r="DI3639" s="1">
        <v>36.931</v>
      </c>
      <c r="DN3639" s="1">
        <v>0.0</v>
      </c>
      <c r="DO3639" s="1">
        <v>0.0</v>
      </c>
      <c r="DQ3639" s="1">
        <v>0.0</v>
      </c>
      <c r="DV3639" s="1">
        <v>0.0</v>
      </c>
      <c r="DW3639" s="1">
        <v>0.0</v>
      </c>
      <c r="DY3639" s="1">
        <v>0.0</v>
      </c>
    </row>
    <row r="3640">
      <c r="A3640" s="1" t="s">
        <v>415</v>
      </c>
      <c r="B3640" s="1">
        <v>2004.0</v>
      </c>
      <c r="C3640" s="1" t="s">
        <v>416</v>
      </c>
      <c r="D3640" s="1">
        <v>1.41056995E8</v>
      </c>
      <c r="E3640" s="1">
        <v>4.38814834688E11</v>
      </c>
      <c r="G3640" s="1">
        <v>0.0</v>
      </c>
      <c r="H3640" s="1">
        <v>0.0</v>
      </c>
      <c r="I3640" s="1">
        <v>0.0</v>
      </c>
      <c r="J3640" s="1">
        <v>0.071</v>
      </c>
      <c r="K3640" s="1">
        <v>0.01</v>
      </c>
      <c r="L3640" s="1">
        <v>0.041</v>
      </c>
      <c r="N3640" s="1">
        <v>442.157</v>
      </c>
      <c r="S3640" s="1">
        <v>0.0</v>
      </c>
      <c r="T3640" s="1">
        <v>0.0</v>
      </c>
      <c r="U3640" s="1">
        <v>-86.96</v>
      </c>
      <c r="V3640" s="1">
        <v>-0.151</v>
      </c>
      <c r="W3640" s="1">
        <v>0.161</v>
      </c>
      <c r="X3640" s="1">
        <v>0.023</v>
      </c>
      <c r="Y3640" s="1">
        <v>0.0</v>
      </c>
      <c r="AA3640" s="1">
        <v>24.27</v>
      </c>
      <c r="AB3640" s="1">
        <v>172.058</v>
      </c>
      <c r="AC3640" s="1">
        <v>24.29</v>
      </c>
      <c r="AE3640" s="1">
        <v>3.55</v>
      </c>
      <c r="AF3640" s="1">
        <v>9.484</v>
      </c>
      <c r="AG3640" s="1">
        <v>1961.008</v>
      </c>
      <c r="AH3640" s="1">
        <v>0.63</v>
      </c>
      <c r="AK3640" s="1">
        <v>114.635</v>
      </c>
      <c r="AL3640" s="1">
        <v>16.17</v>
      </c>
      <c r="AO3640" s="1">
        <v>66.571</v>
      </c>
      <c r="AT3640" s="1">
        <v>114.635</v>
      </c>
      <c r="AU3640" s="1">
        <v>16.17</v>
      </c>
      <c r="AW3640" s="1">
        <v>7.013</v>
      </c>
      <c r="AX3640" s="1">
        <v>15.003</v>
      </c>
      <c r="AY3640" s="1">
        <v>1623.046</v>
      </c>
      <c r="AZ3640" s="1">
        <v>228.942</v>
      </c>
      <c r="BA3640" s="1">
        <v>66.571</v>
      </c>
      <c r="BC3640" s="1">
        <v>10.74</v>
      </c>
      <c r="BG3640" s="1">
        <v>57.494</v>
      </c>
      <c r="BH3640" s="1">
        <v>8.11</v>
      </c>
      <c r="BJ3640" s="1">
        <v>33.388</v>
      </c>
      <c r="BO3640" s="1">
        <v>57.565</v>
      </c>
      <c r="BP3640" s="1">
        <v>8.12</v>
      </c>
      <c r="BR3640" s="1">
        <v>33.429</v>
      </c>
      <c r="BT3640" s="1">
        <v>-0.02</v>
      </c>
      <c r="BU3640" s="1">
        <v>-0.082</v>
      </c>
      <c r="BW3640" s="1">
        <v>0.0</v>
      </c>
      <c r="BX3640" s="1">
        <v>0.0</v>
      </c>
      <c r="BY3640" s="1">
        <v>0.0</v>
      </c>
      <c r="BZ3640" s="1">
        <v>0.0</v>
      </c>
      <c r="CA3640" s="1">
        <v>0.0</v>
      </c>
      <c r="CB3640" s="1">
        <v>0.0</v>
      </c>
      <c r="CG3640" s="1">
        <v>0.0</v>
      </c>
      <c r="CH3640" s="1">
        <v>0.0</v>
      </c>
      <c r="CJ3640" s="1">
        <v>8.457</v>
      </c>
      <c r="CK3640" s="1">
        <v>110.337</v>
      </c>
      <c r="CL3640" s="1">
        <v>10031.158</v>
      </c>
      <c r="CM3640" s="1">
        <v>1414.965</v>
      </c>
      <c r="CN3640" s="1">
        <v>0.0</v>
      </c>
      <c r="CQ3640" s="1">
        <v>0.01</v>
      </c>
      <c r="CR3640" s="1">
        <v>0.0</v>
      </c>
      <c r="CU3640" s="1">
        <v>0.071</v>
      </c>
      <c r="CV3640" s="1">
        <v>0.0</v>
      </c>
      <c r="CX3640" s="1">
        <v>0.041</v>
      </c>
      <c r="CY3640" s="1">
        <v>0.0</v>
      </c>
      <c r="DA3640" s="1">
        <v>172.2</v>
      </c>
      <c r="DB3640" s="1">
        <v>276.614</v>
      </c>
      <c r="DF3640" s="1">
        <v>57.565</v>
      </c>
      <c r="DG3640" s="1">
        <v>8.12</v>
      </c>
      <c r="DI3640" s="1">
        <v>33.429</v>
      </c>
      <c r="DN3640" s="1">
        <v>0.0</v>
      </c>
      <c r="DO3640" s="1">
        <v>0.0</v>
      </c>
      <c r="DQ3640" s="1">
        <v>0.0</v>
      </c>
      <c r="DV3640" s="1">
        <v>0.0</v>
      </c>
      <c r="DW3640" s="1">
        <v>0.0</v>
      </c>
      <c r="DY3640" s="1">
        <v>0.0</v>
      </c>
    </row>
    <row r="3641">
      <c r="A3641" s="1" t="s">
        <v>415</v>
      </c>
      <c r="B3641" s="1">
        <v>2005.0</v>
      </c>
      <c r="C3641" s="1" t="s">
        <v>416</v>
      </c>
      <c r="D3641" s="1">
        <v>1.45017214E8</v>
      </c>
      <c r="E3641" s="1">
        <v>4.81797603328E11</v>
      </c>
      <c r="G3641" s="1">
        <v>0.0</v>
      </c>
      <c r="H3641" s="1">
        <v>0.0</v>
      </c>
      <c r="I3641" s="1">
        <v>0.0</v>
      </c>
      <c r="J3641" s="1">
        <v>0.069</v>
      </c>
      <c r="K3641" s="1">
        <v>0.01</v>
      </c>
      <c r="L3641" s="1">
        <v>0.042</v>
      </c>
      <c r="N3641" s="1">
        <v>444.586</v>
      </c>
      <c r="S3641" s="1">
        <v>0.0</v>
      </c>
      <c r="T3641" s="1">
        <v>0.0</v>
      </c>
      <c r="U3641" s="1">
        <v>166.742</v>
      </c>
      <c r="V3641" s="1">
        <v>0.038</v>
      </c>
      <c r="W3641" s="1">
        <v>0.417</v>
      </c>
      <c r="X3641" s="1">
        <v>0.06</v>
      </c>
      <c r="Y3641" s="1">
        <v>0.0</v>
      </c>
      <c r="AA3641" s="1">
        <v>23.55</v>
      </c>
      <c r="AB3641" s="1">
        <v>162.395</v>
      </c>
      <c r="AC3641" s="1">
        <v>23.55</v>
      </c>
      <c r="AE3641" s="1">
        <v>10.209</v>
      </c>
      <c r="AF3641" s="1">
        <v>28.238</v>
      </c>
      <c r="AG3641" s="1">
        <v>2102.18</v>
      </c>
      <c r="AH3641" s="1">
        <v>0.633</v>
      </c>
      <c r="AK3641" s="1">
        <v>108.746</v>
      </c>
      <c r="AL3641" s="1">
        <v>15.77</v>
      </c>
      <c r="AO3641" s="1">
        <v>66.964</v>
      </c>
      <c r="AT3641" s="1">
        <v>108.746</v>
      </c>
      <c r="AU3641" s="1">
        <v>15.77</v>
      </c>
      <c r="AW3641" s="1">
        <v>0.392</v>
      </c>
      <c r="AX3641" s="1">
        <v>0.898</v>
      </c>
      <c r="AY3641" s="1">
        <v>1584.914</v>
      </c>
      <c r="AZ3641" s="1">
        <v>229.84</v>
      </c>
      <c r="BA3641" s="1">
        <v>66.964</v>
      </c>
      <c r="BC3641" s="1">
        <v>10.47</v>
      </c>
      <c r="BG3641" s="1">
        <v>53.58</v>
      </c>
      <c r="BH3641" s="1">
        <v>7.77</v>
      </c>
      <c r="BJ3641" s="1">
        <v>32.994</v>
      </c>
      <c r="BO3641" s="1">
        <v>53.649</v>
      </c>
      <c r="BP3641" s="1">
        <v>7.78</v>
      </c>
      <c r="BR3641" s="1">
        <v>33.036</v>
      </c>
      <c r="BT3641" s="1">
        <v>0.0</v>
      </c>
      <c r="BU3641" s="1">
        <v>0.0</v>
      </c>
      <c r="BW3641" s="1">
        <v>0.0</v>
      </c>
      <c r="BX3641" s="1">
        <v>0.0</v>
      </c>
      <c r="BY3641" s="1">
        <v>0.0</v>
      </c>
      <c r="BZ3641" s="1">
        <v>0.0</v>
      </c>
      <c r="CA3641" s="1">
        <v>0.0</v>
      </c>
      <c r="CB3641" s="1">
        <v>0.0</v>
      </c>
      <c r="CG3641" s="1">
        <v>0.0</v>
      </c>
      <c r="CH3641" s="1">
        <v>0.0</v>
      </c>
      <c r="CJ3641" s="1">
        <v>-0.428</v>
      </c>
      <c r="CK3641" s="1">
        <v>-6.062</v>
      </c>
      <c r="CL3641" s="1">
        <v>9715.416</v>
      </c>
      <c r="CM3641" s="1">
        <v>1408.903</v>
      </c>
      <c r="CN3641" s="1">
        <v>0.0</v>
      </c>
      <c r="CQ3641" s="1">
        <v>0.01</v>
      </c>
      <c r="CR3641" s="1">
        <v>0.0</v>
      </c>
      <c r="CU3641" s="1">
        <v>0.069</v>
      </c>
      <c r="CV3641" s="1">
        <v>0.0</v>
      </c>
      <c r="CX3641" s="1">
        <v>0.042</v>
      </c>
      <c r="CY3641" s="1">
        <v>0.0</v>
      </c>
      <c r="DA3641" s="1">
        <v>162.395</v>
      </c>
      <c r="DB3641" s="1">
        <v>304.852</v>
      </c>
      <c r="DF3641" s="1">
        <v>53.649</v>
      </c>
      <c r="DG3641" s="1">
        <v>7.78</v>
      </c>
      <c r="DI3641" s="1">
        <v>33.036</v>
      </c>
      <c r="DN3641" s="1">
        <v>0.0</v>
      </c>
      <c r="DO3641" s="1">
        <v>0.0</v>
      </c>
      <c r="DQ3641" s="1">
        <v>0.0</v>
      </c>
      <c r="DV3641" s="1">
        <v>0.0</v>
      </c>
      <c r="DW3641" s="1">
        <v>0.0</v>
      </c>
      <c r="DY3641" s="1">
        <v>0.0</v>
      </c>
    </row>
    <row r="3642">
      <c r="A3642" s="1" t="s">
        <v>415</v>
      </c>
      <c r="B3642" s="1">
        <v>2006.0</v>
      </c>
      <c r="C3642" s="1" t="s">
        <v>416</v>
      </c>
      <c r="D3642" s="1">
        <v>1.49077277E8</v>
      </c>
      <c r="E3642" s="1">
        <v>5.27631745024E11</v>
      </c>
      <c r="G3642" s="1">
        <v>0.0</v>
      </c>
      <c r="H3642" s="1">
        <v>0.0</v>
      </c>
      <c r="I3642" s="1">
        <v>0.0</v>
      </c>
      <c r="J3642" s="1">
        <v>0.067</v>
      </c>
      <c r="K3642" s="1">
        <v>0.01</v>
      </c>
      <c r="L3642" s="1">
        <v>0.043</v>
      </c>
      <c r="N3642" s="1">
        <v>481.834</v>
      </c>
      <c r="S3642" s="1">
        <v>0.0</v>
      </c>
      <c r="T3642" s="1">
        <v>0.0</v>
      </c>
      <c r="U3642" s="1">
        <v>93.751</v>
      </c>
      <c r="V3642" s="1">
        <v>0.057</v>
      </c>
      <c r="W3642" s="1">
        <v>0.785</v>
      </c>
      <c r="X3642" s="1">
        <v>0.117</v>
      </c>
      <c r="Y3642" s="1">
        <v>0.0</v>
      </c>
      <c r="AA3642" s="1">
        <v>23.12</v>
      </c>
      <c r="AB3642" s="1">
        <v>155.087</v>
      </c>
      <c r="AC3642" s="1">
        <v>23.12</v>
      </c>
      <c r="AE3642" s="1">
        <v>-10.113</v>
      </c>
      <c r="AF3642" s="1">
        <v>-30.829</v>
      </c>
      <c r="AG3642" s="1">
        <v>1838.131</v>
      </c>
      <c r="AH3642" s="1">
        <v>0.519</v>
      </c>
      <c r="AK3642" s="1">
        <v>113.029</v>
      </c>
      <c r="AL3642" s="1">
        <v>16.85</v>
      </c>
      <c r="AO3642" s="1">
        <v>72.881</v>
      </c>
      <c r="AT3642" s="1">
        <v>113.029</v>
      </c>
      <c r="AU3642" s="1">
        <v>16.85</v>
      </c>
      <c r="AW3642" s="1">
        <v>17.001</v>
      </c>
      <c r="AX3642" s="1">
        <v>39.075</v>
      </c>
      <c r="AY3642" s="1">
        <v>1803.864</v>
      </c>
      <c r="AZ3642" s="1">
        <v>268.915</v>
      </c>
      <c r="BA3642" s="1">
        <v>72.881</v>
      </c>
      <c r="BC3642" s="1">
        <v>11.14</v>
      </c>
      <c r="BG3642" s="1">
        <v>41.992</v>
      </c>
      <c r="BH3642" s="1">
        <v>6.26</v>
      </c>
      <c r="BJ3642" s="1">
        <v>27.076</v>
      </c>
      <c r="BO3642" s="1">
        <v>42.059</v>
      </c>
      <c r="BP3642" s="1">
        <v>6.27</v>
      </c>
      <c r="BR3642" s="1">
        <v>27.119</v>
      </c>
      <c r="BT3642" s="1">
        <v>0.0</v>
      </c>
      <c r="BU3642" s="1">
        <v>0.0</v>
      </c>
      <c r="BW3642" s="1">
        <v>0.0</v>
      </c>
      <c r="BX3642" s="1">
        <v>0.0</v>
      </c>
      <c r="BY3642" s="1">
        <v>0.0</v>
      </c>
      <c r="BZ3642" s="1">
        <v>0.0</v>
      </c>
      <c r="CA3642" s="1">
        <v>0.0</v>
      </c>
      <c r="CB3642" s="1">
        <v>0.0</v>
      </c>
      <c r="CG3642" s="1">
        <v>0.0</v>
      </c>
      <c r="CH3642" s="1">
        <v>0.0</v>
      </c>
      <c r="CJ3642" s="1">
        <v>-4.621</v>
      </c>
      <c r="CK3642" s="1">
        <v>-65.103</v>
      </c>
      <c r="CL3642" s="1">
        <v>9014.111</v>
      </c>
      <c r="CM3642" s="1">
        <v>1343.799</v>
      </c>
      <c r="CN3642" s="1">
        <v>0.0</v>
      </c>
      <c r="CQ3642" s="1">
        <v>0.01</v>
      </c>
      <c r="CR3642" s="1">
        <v>0.0</v>
      </c>
      <c r="CU3642" s="1">
        <v>0.067</v>
      </c>
      <c r="CV3642" s="1">
        <v>0.0</v>
      </c>
      <c r="CX3642" s="1">
        <v>0.043</v>
      </c>
      <c r="CY3642" s="1">
        <v>0.0</v>
      </c>
      <c r="DA3642" s="1">
        <v>155.087</v>
      </c>
      <c r="DB3642" s="1">
        <v>274.024</v>
      </c>
      <c r="DF3642" s="1">
        <v>42.059</v>
      </c>
      <c r="DG3642" s="1">
        <v>6.27</v>
      </c>
      <c r="DI3642" s="1">
        <v>27.119</v>
      </c>
      <c r="DN3642" s="1">
        <v>0.0</v>
      </c>
      <c r="DO3642" s="1">
        <v>0.0</v>
      </c>
      <c r="DQ3642" s="1">
        <v>0.0</v>
      </c>
      <c r="DV3642" s="1">
        <v>0.0</v>
      </c>
      <c r="DW3642" s="1">
        <v>0.0</v>
      </c>
      <c r="DY3642" s="1">
        <v>0.0</v>
      </c>
    </row>
    <row r="3643">
      <c r="A3643" s="1" t="s">
        <v>415</v>
      </c>
      <c r="B3643" s="1">
        <v>2007.0</v>
      </c>
      <c r="C3643" s="1" t="s">
        <v>416</v>
      </c>
      <c r="D3643" s="1">
        <v>1.53267204E8</v>
      </c>
      <c r="E3643" s="1">
        <v>5.81001478144E11</v>
      </c>
      <c r="G3643" s="1">
        <v>0.0</v>
      </c>
      <c r="H3643" s="1">
        <v>0.0</v>
      </c>
      <c r="I3643" s="1">
        <v>0.0</v>
      </c>
      <c r="J3643" s="1">
        <v>0.065</v>
      </c>
      <c r="K3643" s="1">
        <v>0.01</v>
      </c>
      <c r="L3643" s="1">
        <v>0.043</v>
      </c>
      <c r="N3643" s="1">
        <v>481.949</v>
      </c>
      <c r="S3643" s="1">
        <v>0.0</v>
      </c>
      <c r="T3643" s="1">
        <v>0.0</v>
      </c>
      <c r="U3643" s="1">
        <v>48.387</v>
      </c>
      <c r="V3643" s="1">
        <v>0.057</v>
      </c>
      <c r="W3643" s="1">
        <v>1.133</v>
      </c>
      <c r="X3643" s="1">
        <v>0.174</v>
      </c>
      <c r="Y3643" s="1">
        <v>0.0</v>
      </c>
      <c r="AA3643" s="1">
        <v>22.99</v>
      </c>
      <c r="AB3643" s="1">
        <v>149.999</v>
      </c>
      <c r="AC3643" s="1">
        <v>22.99</v>
      </c>
      <c r="AE3643" s="1">
        <v>-8.078</v>
      </c>
      <c r="AF3643" s="1">
        <v>-22.135</v>
      </c>
      <c r="AG3643" s="1">
        <v>1643.462</v>
      </c>
      <c r="AH3643" s="1">
        <v>0.434</v>
      </c>
      <c r="AK3643" s="1">
        <v>109.286</v>
      </c>
      <c r="AL3643" s="1">
        <v>16.75</v>
      </c>
      <c r="AO3643" s="1">
        <v>72.858</v>
      </c>
      <c r="AT3643" s="1">
        <v>109.286</v>
      </c>
      <c r="AU3643" s="1">
        <v>16.75</v>
      </c>
      <c r="AW3643" s="1">
        <v>25.074</v>
      </c>
      <c r="AX3643" s="1">
        <v>67.427</v>
      </c>
      <c r="AY3643" s="1">
        <v>2194.483</v>
      </c>
      <c r="AZ3643" s="1">
        <v>336.342</v>
      </c>
      <c r="BA3643" s="1">
        <v>72.858</v>
      </c>
      <c r="BC3643" s="1">
        <v>11.08</v>
      </c>
      <c r="BG3643" s="1">
        <v>40.648</v>
      </c>
      <c r="BH3643" s="1">
        <v>6.23</v>
      </c>
      <c r="BJ3643" s="1">
        <v>27.099</v>
      </c>
      <c r="BO3643" s="1">
        <v>40.713</v>
      </c>
      <c r="BP3643" s="1">
        <v>6.24</v>
      </c>
      <c r="BR3643" s="1">
        <v>27.142</v>
      </c>
      <c r="BT3643" s="1">
        <v>0.0</v>
      </c>
      <c r="BU3643" s="1">
        <v>0.0</v>
      </c>
      <c r="BW3643" s="1">
        <v>0.0</v>
      </c>
      <c r="BX3643" s="1">
        <v>0.0</v>
      </c>
      <c r="BY3643" s="1">
        <v>0.0</v>
      </c>
      <c r="BZ3643" s="1">
        <v>0.0</v>
      </c>
      <c r="CA3643" s="1">
        <v>0.0</v>
      </c>
      <c r="CB3643" s="1">
        <v>0.0</v>
      </c>
      <c r="CG3643" s="1">
        <v>0.0</v>
      </c>
      <c r="CH3643" s="1">
        <v>0.0</v>
      </c>
      <c r="CJ3643" s="1">
        <v>-7.259</v>
      </c>
      <c r="CK3643" s="1">
        <v>-97.544</v>
      </c>
      <c r="CL3643" s="1">
        <v>8131.258</v>
      </c>
      <c r="CM3643" s="1">
        <v>1246.255</v>
      </c>
      <c r="CN3643" s="1">
        <v>0.0</v>
      </c>
      <c r="CQ3643" s="1">
        <v>0.01</v>
      </c>
      <c r="CR3643" s="1">
        <v>0.0</v>
      </c>
      <c r="CU3643" s="1">
        <v>0.065</v>
      </c>
      <c r="CV3643" s="1">
        <v>0.0</v>
      </c>
      <c r="CX3643" s="1">
        <v>0.043</v>
      </c>
      <c r="CY3643" s="1">
        <v>0.0</v>
      </c>
      <c r="DA3643" s="1">
        <v>149.999</v>
      </c>
      <c r="DB3643" s="1">
        <v>251.889</v>
      </c>
      <c r="DF3643" s="1">
        <v>40.713</v>
      </c>
      <c r="DG3643" s="1">
        <v>6.24</v>
      </c>
      <c r="DI3643" s="1">
        <v>27.142</v>
      </c>
      <c r="DN3643" s="1">
        <v>0.0</v>
      </c>
      <c r="DO3643" s="1">
        <v>0.0</v>
      </c>
      <c r="DQ3643" s="1">
        <v>0.0</v>
      </c>
      <c r="DV3643" s="1">
        <v>0.0</v>
      </c>
      <c r="DW3643" s="1">
        <v>0.0</v>
      </c>
      <c r="DY3643" s="1">
        <v>0.0</v>
      </c>
    </row>
    <row r="3644">
      <c r="A3644" s="1" t="s">
        <v>415</v>
      </c>
      <c r="B3644" s="1">
        <v>2008.0</v>
      </c>
      <c r="C3644" s="1" t="s">
        <v>416</v>
      </c>
      <c r="D3644" s="1">
        <v>1.57594969E8</v>
      </c>
      <c r="E3644" s="1">
        <v>6.38908039168E11</v>
      </c>
      <c r="G3644" s="1">
        <v>0.0</v>
      </c>
      <c r="H3644" s="1">
        <v>0.0</v>
      </c>
      <c r="I3644" s="1">
        <v>0.0</v>
      </c>
      <c r="J3644" s="1">
        <v>0.063</v>
      </c>
      <c r="K3644" s="1">
        <v>0.01</v>
      </c>
      <c r="L3644" s="1">
        <v>0.047</v>
      </c>
      <c r="N3644" s="1">
        <v>482.008</v>
      </c>
      <c r="S3644" s="1">
        <v>0.0</v>
      </c>
      <c r="T3644" s="1">
        <v>0.0</v>
      </c>
      <c r="U3644" s="1">
        <v>18.739</v>
      </c>
      <c r="V3644" s="1">
        <v>0.033</v>
      </c>
      <c r="W3644" s="1">
        <v>1.308</v>
      </c>
      <c r="X3644" s="1">
        <v>0.206</v>
      </c>
      <c r="Y3644" s="1">
        <v>0.0</v>
      </c>
      <c r="AA3644" s="1">
        <v>21.12</v>
      </c>
      <c r="AB3644" s="1">
        <v>134.014</v>
      </c>
      <c r="AC3644" s="1">
        <v>21.12</v>
      </c>
      <c r="AE3644" s="1">
        <v>23.192</v>
      </c>
      <c r="AF3644" s="1">
        <v>58.418</v>
      </c>
      <c r="AG3644" s="1">
        <v>1969.014</v>
      </c>
      <c r="AH3644" s="1">
        <v>0.486</v>
      </c>
      <c r="AK3644" s="1">
        <v>97.655</v>
      </c>
      <c r="AL3644" s="1">
        <v>15.39</v>
      </c>
      <c r="AO3644" s="1">
        <v>72.869</v>
      </c>
      <c r="AT3644" s="1">
        <v>97.655</v>
      </c>
      <c r="AU3644" s="1">
        <v>15.39</v>
      </c>
      <c r="AW3644" s="1">
        <v>-2.542</v>
      </c>
      <c r="AX3644" s="1">
        <v>-8.55</v>
      </c>
      <c r="AY3644" s="1">
        <v>2079.966</v>
      </c>
      <c r="AZ3644" s="1">
        <v>327.792</v>
      </c>
      <c r="BA3644" s="1">
        <v>72.869</v>
      </c>
      <c r="BC3644" s="1">
        <v>10.18</v>
      </c>
      <c r="BG3644" s="1">
        <v>36.296</v>
      </c>
      <c r="BH3644" s="1">
        <v>5.72</v>
      </c>
      <c r="BJ3644" s="1">
        <v>27.083</v>
      </c>
      <c r="BO3644" s="1">
        <v>36.359</v>
      </c>
      <c r="BP3644" s="1">
        <v>5.73</v>
      </c>
      <c r="BR3644" s="1">
        <v>27.131</v>
      </c>
      <c r="BT3644" s="1">
        <v>0.0</v>
      </c>
      <c r="BU3644" s="1">
        <v>0.0</v>
      </c>
      <c r="BW3644" s="1">
        <v>0.0</v>
      </c>
      <c r="BX3644" s="1">
        <v>0.0</v>
      </c>
      <c r="BY3644" s="1">
        <v>0.0</v>
      </c>
      <c r="BZ3644" s="1">
        <v>0.0</v>
      </c>
      <c r="CA3644" s="1">
        <v>0.0</v>
      </c>
      <c r="CB3644" s="1">
        <v>0.0</v>
      </c>
      <c r="CG3644" s="1">
        <v>0.0</v>
      </c>
      <c r="CH3644" s="1">
        <v>0.0</v>
      </c>
      <c r="CJ3644" s="1">
        <v>-1.358</v>
      </c>
      <c r="CK3644" s="1">
        <v>-16.924</v>
      </c>
      <c r="CL3644" s="1">
        <v>7800.572</v>
      </c>
      <c r="CM3644" s="1">
        <v>1229.331</v>
      </c>
      <c r="CN3644" s="1">
        <v>0.0</v>
      </c>
      <c r="CQ3644" s="1">
        <v>0.01</v>
      </c>
      <c r="CR3644" s="1">
        <v>0.0</v>
      </c>
      <c r="CU3644" s="1">
        <v>0.063</v>
      </c>
      <c r="CV3644" s="1">
        <v>0.0</v>
      </c>
      <c r="CX3644" s="1">
        <v>0.047</v>
      </c>
      <c r="CY3644" s="1">
        <v>0.0</v>
      </c>
      <c r="DA3644" s="1">
        <v>134.014</v>
      </c>
      <c r="DB3644" s="1">
        <v>310.307</v>
      </c>
      <c r="DF3644" s="1">
        <v>36.359</v>
      </c>
      <c r="DG3644" s="1">
        <v>5.73</v>
      </c>
      <c r="DI3644" s="1">
        <v>27.131</v>
      </c>
      <c r="DN3644" s="1">
        <v>0.0</v>
      </c>
      <c r="DO3644" s="1">
        <v>0.0</v>
      </c>
      <c r="DQ3644" s="1">
        <v>0.0</v>
      </c>
      <c r="DV3644" s="1">
        <v>0.0</v>
      </c>
      <c r="DW3644" s="1">
        <v>0.0</v>
      </c>
      <c r="DY3644" s="1">
        <v>0.0</v>
      </c>
    </row>
    <row r="3645">
      <c r="A3645" s="1" t="s">
        <v>415</v>
      </c>
      <c r="B3645" s="1">
        <v>2009.0</v>
      </c>
      <c r="C3645" s="1" t="s">
        <v>416</v>
      </c>
      <c r="D3645" s="1">
        <v>1.62049411E8</v>
      </c>
      <c r="E3645" s="1">
        <v>7.0993117184E11</v>
      </c>
      <c r="G3645" s="1">
        <v>0.0</v>
      </c>
      <c r="H3645" s="1">
        <v>0.0</v>
      </c>
      <c r="I3645" s="1">
        <v>0.0</v>
      </c>
      <c r="J3645" s="1">
        <v>0.062</v>
      </c>
      <c r="K3645" s="1">
        <v>0.01</v>
      </c>
      <c r="L3645" s="1">
        <v>0.051</v>
      </c>
      <c r="N3645" s="1">
        <v>508.338</v>
      </c>
      <c r="S3645" s="1">
        <v>0.0</v>
      </c>
      <c r="T3645" s="1">
        <v>0.0</v>
      </c>
      <c r="U3645" s="1">
        <v>41.018</v>
      </c>
      <c r="V3645" s="1">
        <v>0.085</v>
      </c>
      <c r="W3645" s="1">
        <v>1.794</v>
      </c>
      <c r="X3645" s="1">
        <v>0.291</v>
      </c>
      <c r="Y3645" s="1">
        <v>0.0</v>
      </c>
      <c r="AA3645" s="1">
        <v>19.79</v>
      </c>
      <c r="AB3645" s="1">
        <v>122.123</v>
      </c>
      <c r="AC3645" s="1">
        <v>19.79</v>
      </c>
      <c r="AE3645" s="1">
        <v>-36.726</v>
      </c>
      <c r="AF3645" s="1">
        <v>-113.963</v>
      </c>
      <c r="AG3645" s="1">
        <v>1211.625</v>
      </c>
      <c r="AH3645" s="1">
        <v>0.277</v>
      </c>
      <c r="AK3645" s="1">
        <v>94.107</v>
      </c>
      <c r="AL3645" s="1">
        <v>15.25</v>
      </c>
      <c r="AO3645" s="1">
        <v>77.059</v>
      </c>
      <c r="AT3645" s="1">
        <v>94.107</v>
      </c>
      <c r="AU3645" s="1">
        <v>15.25</v>
      </c>
      <c r="AW3645" s="1">
        <v>-29.248</v>
      </c>
      <c r="AX3645" s="1">
        <v>-95.873</v>
      </c>
      <c r="AY3645" s="1">
        <v>1431.165</v>
      </c>
      <c r="AZ3645" s="1">
        <v>231.919</v>
      </c>
      <c r="BA3645" s="1">
        <v>77.059</v>
      </c>
      <c r="BC3645" s="1">
        <v>10.06</v>
      </c>
      <c r="BG3645" s="1">
        <v>27.954</v>
      </c>
      <c r="BH3645" s="1">
        <v>4.53</v>
      </c>
      <c r="BJ3645" s="1">
        <v>22.89</v>
      </c>
      <c r="BO3645" s="1">
        <v>28.016</v>
      </c>
      <c r="BP3645" s="1">
        <v>4.54</v>
      </c>
      <c r="BR3645" s="1">
        <v>22.941</v>
      </c>
      <c r="BT3645" s="1">
        <v>0.0</v>
      </c>
      <c r="BU3645" s="1">
        <v>0.0</v>
      </c>
      <c r="BW3645" s="1">
        <v>0.0</v>
      </c>
      <c r="BX3645" s="1">
        <v>0.0</v>
      </c>
      <c r="BY3645" s="1">
        <v>0.0</v>
      </c>
      <c r="BZ3645" s="1">
        <v>0.0</v>
      </c>
      <c r="CA3645" s="1">
        <v>0.0</v>
      </c>
      <c r="CB3645" s="1">
        <v>0.0</v>
      </c>
      <c r="CG3645" s="1">
        <v>0.0</v>
      </c>
      <c r="CH3645" s="1">
        <v>0.0</v>
      </c>
      <c r="CJ3645" s="1">
        <v>1.083</v>
      </c>
      <c r="CK3645" s="1">
        <v>13.318</v>
      </c>
      <c r="CL3645" s="1">
        <v>7668.336</v>
      </c>
      <c r="CM3645" s="1">
        <v>1242.649</v>
      </c>
      <c r="CN3645" s="1">
        <v>0.0</v>
      </c>
      <c r="CQ3645" s="1">
        <v>0.01</v>
      </c>
      <c r="CR3645" s="1">
        <v>0.0</v>
      </c>
      <c r="CU3645" s="1">
        <v>0.062</v>
      </c>
      <c r="CV3645" s="1">
        <v>0.0</v>
      </c>
      <c r="CX3645" s="1">
        <v>0.051</v>
      </c>
      <c r="CY3645" s="1">
        <v>0.0</v>
      </c>
      <c r="DA3645" s="1">
        <v>122.123</v>
      </c>
      <c r="DB3645" s="1">
        <v>196.343</v>
      </c>
      <c r="DF3645" s="1">
        <v>28.016</v>
      </c>
      <c r="DG3645" s="1">
        <v>4.54</v>
      </c>
      <c r="DI3645" s="1">
        <v>22.941</v>
      </c>
      <c r="DN3645" s="1">
        <v>0.0</v>
      </c>
      <c r="DO3645" s="1">
        <v>0.0</v>
      </c>
      <c r="DQ3645" s="1">
        <v>0.0</v>
      </c>
      <c r="DV3645" s="1">
        <v>0.0</v>
      </c>
      <c r="DW3645" s="1">
        <v>0.0</v>
      </c>
      <c r="DY3645" s="1">
        <v>0.0</v>
      </c>
    </row>
    <row r="3646">
      <c r="A3646" s="1" t="s">
        <v>415</v>
      </c>
      <c r="B3646" s="1">
        <v>2010.0</v>
      </c>
      <c r="C3646" s="1" t="s">
        <v>416</v>
      </c>
      <c r="D3646" s="1">
        <v>1.66642835E8</v>
      </c>
      <c r="E3646" s="1">
        <v>8.0999940096E11</v>
      </c>
      <c r="G3646" s="1">
        <v>0.0</v>
      </c>
      <c r="H3646" s="1">
        <v>0.0</v>
      </c>
      <c r="I3646" s="1">
        <v>0.0</v>
      </c>
      <c r="J3646" s="1">
        <v>0.06</v>
      </c>
      <c r="K3646" s="1">
        <v>0.01</v>
      </c>
      <c r="L3646" s="1">
        <v>0.038</v>
      </c>
      <c r="N3646" s="1">
        <v>499.043</v>
      </c>
      <c r="S3646" s="1">
        <v>0.0</v>
      </c>
      <c r="T3646" s="1">
        <v>0.0</v>
      </c>
      <c r="U3646" s="1">
        <v>5.453</v>
      </c>
      <c r="V3646" s="1">
        <v>0.016</v>
      </c>
      <c r="W3646" s="1">
        <v>1.84</v>
      </c>
      <c r="X3646" s="1">
        <v>0.307</v>
      </c>
      <c r="Y3646" s="1">
        <v>0.0</v>
      </c>
      <c r="AA3646" s="1">
        <v>26.13</v>
      </c>
      <c r="AB3646" s="1">
        <v>156.802</v>
      </c>
      <c r="AC3646" s="1">
        <v>26.13</v>
      </c>
      <c r="AE3646" s="1">
        <v>22.666</v>
      </c>
      <c r="AF3646" s="1">
        <v>44.502</v>
      </c>
      <c r="AG3646" s="1">
        <v>1445.279</v>
      </c>
      <c r="AH3646" s="1">
        <v>0.297</v>
      </c>
      <c r="AK3646" s="1">
        <v>118.517</v>
      </c>
      <c r="AL3646" s="1">
        <v>19.75</v>
      </c>
      <c r="AO3646" s="1">
        <v>75.584</v>
      </c>
      <c r="AT3646" s="1">
        <v>118.517</v>
      </c>
      <c r="AU3646" s="1">
        <v>19.75</v>
      </c>
      <c r="AW3646" s="1">
        <v>33.265</v>
      </c>
      <c r="AX3646" s="1">
        <v>77.147</v>
      </c>
      <c r="AY3646" s="1">
        <v>1854.665</v>
      </c>
      <c r="AZ3646" s="1">
        <v>309.067</v>
      </c>
      <c r="BA3646" s="1">
        <v>75.584</v>
      </c>
      <c r="BC3646" s="1">
        <v>13.04</v>
      </c>
      <c r="BG3646" s="1">
        <v>38.225</v>
      </c>
      <c r="BH3646" s="1">
        <v>6.37</v>
      </c>
      <c r="BJ3646" s="1">
        <v>24.378</v>
      </c>
      <c r="BO3646" s="1">
        <v>38.285</v>
      </c>
      <c r="BP3646" s="1">
        <v>6.38</v>
      </c>
      <c r="BR3646" s="1">
        <v>24.416</v>
      </c>
      <c r="BT3646" s="1">
        <v>0.0</v>
      </c>
      <c r="BU3646" s="1">
        <v>0.0</v>
      </c>
      <c r="BW3646" s="1">
        <v>0.0</v>
      </c>
      <c r="BX3646" s="1">
        <v>0.0</v>
      </c>
      <c r="BY3646" s="1">
        <v>0.0</v>
      </c>
      <c r="BZ3646" s="1">
        <v>0.0</v>
      </c>
      <c r="CA3646" s="1">
        <v>0.0</v>
      </c>
      <c r="CB3646" s="1">
        <v>0.0</v>
      </c>
      <c r="CG3646" s="1">
        <v>0.0</v>
      </c>
      <c r="CH3646" s="1">
        <v>0.0</v>
      </c>
      <c r="CJ3646" s="1">
        <v>14.2</v>
      </c>
      <c r="CK3646" s="1">
        <v>176.454</v>
      </c>
      <c r="CL3646" s="1">
        <v>8515.835</v>
      </c>
      <c r="CM3646" s="1">
        <v>1419.103</v>
      </c>
      <c r="CN3646" s="1">
        <v>0.0</v>
      </c>
      <c r="CQ3646" s="1">
        <v>0.01</v>
      </c>
      <c r="CR3646" s="1">
        <v>0.0</v>
      </c>
      <c r="CU3646" s="1">
        <v>0.06</v>
      </c>
      <c r="CV3646" s="1">
        <v>0.0</v>
      </c>
      <c r="CX3646" s="1">
        <v>0.038</v>
      </c>
      <c r="CY3646" s="1">
        <v>0.0</v>
      </c>
      <c r="DA3646" s="1">
        <v>156.802</v>
      </c>
      <c r="DB3646" s="1">
        <v>240.845</v>
      </c>
      <c r="DF3646" s="1">
        <v>38.285</v>
      </c>
      <c r="DG3646" s="1">
        <v>6.38</v>
      </c>
      <c r="DI3646" s="1">
        <v>24.416</v>
      </c>
      <c r="DN3646" s="1">
        <v>0.0</v>
      </c>
      <c r="DO3646" s="1">
        <v>0.0</v>
      </c>
      <c r="DQ3646" s="1">
        <v>0.0</v>
      </c>
      <c r="DV3646" s="1">
        <v>0.0</v>
      </c>
      <c r="DW3646" s="1">
        <v>0.0</v>
      </c>
      <c r="DY3646" s="1">
        <v>0.0</v>
      </c>
    </row>
    <row r="3647">
      <c r="A3647" s="1" t="s">
        <v>415</v>
      </c>
      <c r="B3647" s="1">
        <v>2011.0</v>
      </c>
      <c r="C3647" s="1" t="s">
        <v>416</v>
      </c>
      <c r="D3647" s="1">
        <v>1.71379551E8</v>
      </c>
      <c r="E3647" s="1">
        <v>8.71103791104E11</v>
      </c>
      <c r="G3647" s="1">
        <v>0.0</v>
      </c>
      <c r="H3647" s="1">
        <v>0.0</v>
      </c>
      <c r="I3647" s="1">
        <v>0.0</v>
      </c>
      <c r="J3647" s="1">
        <v>0.058</v>
      </c>
      <c r="K3647" s="1">
        <v>0.01</v>
      </c>
      <c r="L3647" s="1">
        <v>0.037</v>
      </c>
      <c r="N3647" s="1">
        <v>515.533</v>
      </c>
      <c r="S3647" s="1">
        <v>0.0</v>
      </c>
      <c r="T3647" s="1">
        <v>0.0</v>
      </c>
      <c r="U3647" s="1">
        <v>-3.444</v>
      </c>
      <c r="V3647" s="1">
        <v>-0.011</v>
      </c>
      <c r="W3647" s="1">
        <v>1.728</v>
      </c>
      <c r="X3647" s="1">
        <v>0.296</v>
      </c>
      <c r="Y3647" s="1">
        <v>0.0</v>
      </c>
      <c r="AA3647" s="1">
        <v>27.04</v>
      </c>
      <c r="AB3647" s="1">
        <v>157.778</v>
      </c>
      <c r="AC3647" s="1">
        <v>27.04</v>
      </c>
      <c r="AE3647" s="1">
        <v>43.948</v>
      </c>
      <c r="AF3647" s="1">
        <v>105.847</v>
      </c>
      <c r="AG3647" s="1">
        <v>2022.948</v>
      </c>
      <c r="AH3647" s="1">
        <v>0.398</v>
      </c>
      <c r="AK3647" s="1">
        <v>123.41</v>
      </c>
      <c r="AL3647" s="1">
        <v>21.15</v>
      </c>
      <c r="AO3647" s="1">
        <v>78.217</v>
      </c>
      <c r="AT3647" s="1">
        <v>123.41</v>
      </c>
      <c r="AU3647" s="1">
        <v>21.15</v>
      </c>
      <c r="AW3647" s="1">
        <v>17.857</v>
      </c>
      <c r="AX3647" s="1">
        <v>55.191</v>
      </c>
      <c r="AY3647" s="1">
        <v>2125.447</v>
      </c>
      <c r="AZ3647" s="1">
        <v>364.258</v>
      </c>
      <c r="BA3647" s="1">
        <v>78.217</v>
      </c>
      <c r="BC3647" s="1">
        <v>13.94</v>
      </c>
      <c r="BG3647" s="1">
        <v>34.31</v>
      </c>
      <c r="BH3647" s="1">
        <v>5.88</v>
      </c>
      <c r="BJ3647" s="1">
        <v>21.746</v>
      </c>
      <c r="BO3647" s="1">
        <v>34.368</v>
      </c>
      <c r="BP3647" s="1">
        <v>5.89</v>
      </c>
      <c r="BR3647" s="1">
        <v>21.783</v>
      </c>
      <c r="BT3647" s="1">
        <v>0.0</v>
      </c>
      <c r="BU3647" s="1">
        <v>0.0</v>
      </c>
      <c r="BW3647" s="1">
        <v>0.0</v>
      </c>
      <c r="BX3647" s="1">
        <v>0.0</v>
      </c>
      <c r="BY3647" s="1">
        <v>0.0</v>
      </c>
      <c r="BZ3647" s="1">
        <v>0.0</v>
      </c>
      <c r="CA3647" s="1">
        <v>0.0</v>
      </c>
      <c r="CB3647" s="1">
        <v>0.0</v>
      </c>
      <c r="CG3647" s="1">
        <v>0.0</v>
      </c>
      <c r="CH3647" s="1">
        <v>0.0</v>
      </c>
      <c r="CJ3647" s="1">
        <v>-3.017</v>
      </c>
      <c r="CK3647" s="1">
        <v>-42.819</v>
      </c>
      <c r="CL3647" s="1">
        <v>8030.617</v>
      </c>
      <c r="CM3647" s="1">
        <v>1376.283</v>
      </c>
      <c r="CN3647" s="1">
        <v>0.0</v>
      </c>
      <c r="CQ3647" s="1">
        <v>0.01</v>
      </c>
      <c r="CR3647" s="1">
        <v>0.0</v>
      </c>
      <c r="CU3647" s="1">
        <v>0.058</v>
      </c>
      <c r="CV3647" s="1">
        <v>0.0</v>
      </c>
      <c r="CX3647" s="1">
        <v>0.037</v>
      </c>
      <c r="CY3647" s="1">
        <v>0.0</v>
      </c>
      <c r="DA3647" s="1">
        <v>157.778</v>
      </c>
      <c r="DB3647" s="1">
        <v>346.692</v>
      </c>
      <c r="DF3647" s="1">
        <v>34.368</v>
      </c>
      <c r="DG3647" s="1">
        <v>5.89</v>
      </c>
      <c r="DI3647" s="1">
        <v>21.783</v>
      </c>
      <c r="DN3647" s="1">
        <v>0.0</v>
      </c>
      <c r="DO3647" s="1">
        <v>0.0</v>
      </c>
      <c r="DQ3647" s="1">
        <v>0.0</v>
      </c>
      <c r="DV3647" s="1">
        <v>0.0</v>
      </c>
      <c r="DW3647" s="1">
        <v>0.0</v>
      </c>
      <c r="DY3647" s="1">
        <v>0.0</v>
      </c>
    </row>
    <row r="3648">
      <c r="A3648" s="1" t="s">
        <v>415</v>
      </c>
      <c r="B3648" s="1">
        <v>2012.0</v>
      </c>
      <c r="C3648" s="1" t="s">
        <v>416</v>
      </c>
      <c r="D3648" s="1">
        <v>1.76200571E8</v>
      </c>
      <c r="E3648" s="1">
        <v>9.08380667904E11</v>
      </c>
      <c r="G3648" s="1">
        <v>0.0</v>
      </c>
      <c r="H3648" s="1">
        <v>0.0</v>
      </c>
      <c r="I3648" s="1">
        <v>0.0</v>
      </c>
      <c r="J3648" s="1">
        <v>0.057</v>
      </c>
      <c r="K3648" s="1">
        <v>0.01</v>
      </c>
      <c r="L3648" s="1">
        <v>0.035</v>
      </c>
      <c r="N3648" s="1">
        <v>527.836</v>
      </c>
      <c r="S3648" s="1">
        <v>0.0</v>
      </c>
      <c r="T3648" s="1">
        <v>0.0</v>
      </c>
      <c r="U3648" s="1">
        <v>64.098</v>
      </c>
      <c r="V3648" s="1">
        <v>0.19</v>
      </c>
      <c r="W3648" s="1">
        <v>2.757</v>
      </c>
      <c r="X3648" s="1">
        <v>0.486</v>
      </c>
      <c r="Y3648" s="1">
        <v>0.0</v>
      </c>
      <c r="AA3648" s="1">
        <v>28.74</v>
      </c>
      <c r="AB3648" s="1">
        <v>163.11</v>
      </c>
      <c r="AC3648" s="1">
        <v>28.74</v>
      </c>
      <c r="AE3648" s="1">
        <v>1.003</v>
      </c>
      <c r="AF3648" s="1">
        <v>3.478</v>
      </c>
      <c r="AG3648" s="1">
        <v>1987.339</v>
      </c>
      <c r="AH3648" s="1">
        <v>0.385</v>
      </c>
      <c r="AK3648" s="1">
        <v>130.817</v>
      </c>
      <c r="AL3648" s="1">
        <v>23.05</v>
      </c>
      <c r="AO3648" s="1">
        <v>80.202</v>
      </c>
      <c r="AT3648" s="1">
        <v>130.817</v>
      </c>
      <c r="AU3648" s="1">
        <v>23.05</v>
      </c>
      <c r="AW3648" s="1">
        <v>7.507</v>
      </c>
      <c r="AX3648" s="1">
        <v>27.345</v>
      </c>
      <c r="AY3648" s="1">
        <v>2222.484</v>
      </c>
      <c r="AZ3648" s="1">
        <v>391.603</v>
      </c>
      <c r="BA3648" s="1">
        <v>80.202</v>
      </c>
      <c r="BC3648" s="1">
        <v>15.17</v>
      </c>
      <c r="BG3648" s="1">
        <v>32.122</v>
      </c>
      <c r="BH3648" s="1">
        <v>5.66</v>
      </c>
      <c r="BJ3648" s="1">
        <v>19.694</v>
      </c>
      <c r="BO3648" s="1">
        <v>32.293</v>
      </c>
      <c r="BP3648" s="1">
        <v>5.69</v>
      </c>
      <c r="BR3648" s="1">
        <v>19.798</v>
      </c>
      <c r="BT3648" s="1">
        <v>0.0</v>
      </c>
      <c r="BU3648" s="1">
        <v>0.0</v>
      </c>
      <c r="BW3648" s="1">
        <v>0.0</v>
      </c>
      <c r="BX3648" s="1">
        <v>0.0</v>
      </c>
      <c r="BY3648" s="1">
        <v>0.0</v>
      </c>
      <c r="BZ3648" s="1">
        <v>0.0</v>
      </c>
      <c r="CA3648" s="1">
        <v>0.0</v>
      </c>
      <c r="CB3648" s="1">
        <v>0.0</v>
      </c>
      <c r="CG3648" s="1">
        <v>0.0</v>
      </c>
      <c r="CH3648" s="1">
        <v>0.0</v>
      </c>
      <c r="CJ3648" s="1">
        <v>-1.665</v>
      </c>
      <c r="CK3648" s="1">
        <v>-22.921</v>
      </c>
      <c r="CL3648" s="1">
        <v>7680.804</v>
      </c>
      <c r="CM3648" s="1">
        <v>1353.362</v>
      </c>
      <c r="CN3648" s="1">
        <v>0.0</v>
      </c>
      <c r="CQ3648" s="1">
        <v>0.01</v>
      </c>
      <c r="CR3648" s="1">
        <v>0.0</v>
      </c>
      <c r="CU3648" s="1">
        <v>0.057</v>
      </c>
      <c r="CV3648" s="1">
        <v>0.0</v>
      </c>
      <c r="CX3648" s="1">
        <v>0.035</v>
      </c>
      <c r="CY3648" s="1">
        <v>0.0</v>
      </c>
      <c r="DA3648" s="1">
        <v>163.11</v>
      </c>
      <c r="DB3648" s="1">
        <v>350.17</v>
      </c>
      <c r="DF3648" s="1">
        <v>32.293</v>
      </c>
      <c r="DG3648" s="1">
        <v>5.69</v>
      </c>
      <c r="DI3648" s="1">
        <v>19.798</v>
      </c>
      <c r="DN3648" s="1">
        <v>0.114</v>
      </c>
      <c r="DO3648" s="1">
        <v>0.02</v>
      </c>
      <c r="DQ3648" s="1">
        <v>0.07</v>
      </c>
      <c r="DV3648" s="1">
        <v>0.0</v>
      </c>
      <c r="DW3648" s="1">
        <v>0.0</v>
      </c>
      <c r="DY3648" s="1">
        <v>0.0</v>
      </c>
    </row>
    <row r="3649">
      <c r="A3649" s="1" t="s">
        <v>415</v>
      </c>
      <c r="B3649" s="1">
        <v>2013.0</v>
      </c>
      <c r="C3649" s="1" t="s">
        <v>416</v>
      </c>
      <c r="D3649" s="1">
        <v>1.810494E8</v>
      </c>
      <c r="E3649" s="1">
        <v>9.57382656E11</v>
      </c>
      <c r="G3649" s="1">
        <v>0.0</v>
      </c>
      <c r="H3649" s="1">
        <v>0.0</v>
      </c>
      <c r="I3649" s="1">
        <v>0.0</v>
      </c>
      <c r="J3649" s="1">
        <v>0.11</v>
      </c>
      <c r="K3649" s="1">
        <v>0.02</v>
      </c>
      <c r="L3649" s="1">
        <v>0.069</v>
      </c>
      <c r="N3649" s="1">
        <v>535.776</v>
      </c>
      <c r="S3649" s="1">
        <v>0.0</v>
      </c>
      <c r="T3649" s="1">
        <v>0.0</v>
      </c>
      <c r="U3649" s="1">
        <v>-31.622</v>
      </c>
      <c r="V3649" s="1">
        <v>-0.154</v>
      </c>
      <c r="W3649" s="1">
        <v>1.835</v>
      </c>
      <c r="X3649" s="1">
        <v>0.332</v>
      </c>
      <c r="Y3649" s="1">
        <v>0.0</v>
      </c>
      <c r="AA3649" s="1">
        <v>28.93</v>
      </c>
      <c r="AB3649" s="1">
        <v>159.791</v>
      </c>
      <c r="AC3649" s="1">
        <v>28.93</v>
      </c>
      <c r="AE3649" s="1">
        <v>29.461</v>
      </c>
      <c r="AF3649" s="1">
        <v>103.162</v>
      </c>
      <c r="AG3649" s="1">
        <v>2503.916</v>
      </c>
      <c r="AH3649" s="1">
        <v>0.474</v>
      </c>
      <c r="AK3649" s="1">
        <v>130.13</v>
      </c>
      <c r="AL3649" s="1">
        <v>23.56</v>
      </c>
      <c r="AO3649" s="1">
        <v>81.438</v>
      </c>
      <c r="AT3649" s="1">
        <v>130.13</v>
      </c>
      <c r="AU3649" s="1">
        <v>23.56</v>
      </c>
      <c r="AW3649" s="1">
        <v>-15.477</v>
      </c>
      <c r="AX3649" s="1">
        <v>-60.607</v>
      </c>
      <c r="AY3649" s="1">
        <v>1828.207</v>
      </c>
      <c r="AZ3649" s="1">
        <v>330.996</v>
      </c>
      <c r="BA3649" s="1">
        <v>81.438</v>
      </c>
      <c r="BC3649" s="1">
        <v>15.5</v>
      </c>
      <c r="BG3649" s="1">
        <v>29.439</v>
      </c>
      <c r="BH3649" s="1">
        <v>5.33</v>
      </c>
      <c r="BJ3649" s="1">
        <v>18.424</v>
      </c>
      <c r="BO3649" s="1">
        <v>29.66</v>
      </c>
      <c r="BP3649" s="1">
        <v>5.37</v>
      </c>
      <c r="BR3649" s="1">
        <v>18.562</v>
      </c>
      <c r="BT3649" s="1">
        <v>0.0</v>
      </c>
      <c r="BU3649" s="1">
        <v>0.0</v>
      </c>
      <c r="BW3649" s="1">
        <v>0.0</v>
      </c>
      <c r="BX3649" s="1">
        <v>0.0</v>
      </c>
      <c r="BY3649" s="1">
        <v>0.0</v>
      </c>
      <c r="BZ3649" s="1">
        <v>0.0</v>
      </c>
      <c r="CA3649" s="1">
        <v>0.0</v>
      </c>
      <c r="CB3649" s="1">
        <v>0.0</v>
      </c>
      <c r="CG3649" s="1">
        <v>0.0</v>
      </c>
      <c r="CH3649" s="1">
        <v>0.0</v>
      </c>
      <c r="CJ3649" s="1">
        <v>-6.025</v>
      </c>
      <c r="CK3649" s="1">
        <v>-81.538</v>
      </c>
      <c r="CL3649" s="1">
        <v>7024.735</v>
      </c>
      <c r="CM3649" s="1">
        <v>1271.824</v>
      </c>
      <c r="CN3649" s="1">
        <v>0.0</v>
      </c>
      <c r="CQ3649" s="1">
        <v>0.02</v>
      </c>
      <c r="CR3649" s="1">
        <v>0.0</v>
      </c>
      <c r="CU3649" s="1">
        <v>0.11</v>
      </c>
      <c r="CV3649" s="1">
        <v>0.0</v>
      </c>
      <c r="CX3649" s="1">
        <v>0.069</v>
      </c>
      <c r="CY3649" s="1">
        <v>0.0</v>
      </c>
      <c r="DA3649" s="1">
        <v>159.791</v>
      </c>
      <c r="DB3649" s="1">
        <v>453.333</v>
      </c>
      <c r="DF3649" s="1">
        <v>29.66</v>
      </c>
      <c r="DG3649" s="1">
        <v>5.37</v>
      </c>
      <c r="DI3649" s="1">
        <v>18.562</v>
      </c>
      <c r="DN3649" s="1">
        <v>0.11</v>
      </c>
      <c r="DO3649" s="1">
        <v>0.02</v>
      </c>
      <c r="DQ3649" s="1">
        <v>0.069</v>
      </c>
      <c r="DV3649" s="1">
        <v>0.0</v>
      </c>
      <c r="DW3649" s="1">
        <v>0.0</v>
      </c>
      <c r="DY3649" s="1">
        <v>0.0</v>
      </c>
    </row>
    <row r="3650">
      <c r="A3650" s="1" t="s">
        <v>415</v>
      </c>
      <c r="B3650" s="1">
        <v>2014.0</v>
      </c>
      <c r="C3650" s="1" t="s">
        <v>416</v>
      </c>
      <c r="D3650" s="1">
        <v>1.85896872E8</v>
      </c>
      <c r="E3650" s="1">
        <v>1.017790726144E12</v>
      </c>
      <c r="G3650" s="1">
        <v>0.0</v>
      </c>
      <c r="H3650" s="1">
        <v>0.0</v>
      </c>
      <c r="I3650" s="1">
        <v>0.0</v>
      </c>
      <c r="J3650" s="1">
        <v>0.108</v>
      </c>
      <c r="K3650" s="1">
        <v>0.02</v>
      </c>
      <c r="L3650" s="1">
        <v>0.062</v>
      </c>
      <c r="N3650" s="1">
        <v>547.398</v>
      </c>
      <c r="S3650" s="1">
        <v>0.0</v>
      </c>
      <c r="T3650" s="1">
        <v>0.0</v>
      </c>
      <c r="U3650" s="1">
        <v>4.546</v>
      </c>
      <c r="V3650" s="1">
        <v>0.015</v>
      </c>
      <c r="W3650" s="1">
        <v>1.868</v>
      </c>
      <c r="X3650" s="1">
        <v>0.347</v>
      </c>
      <c r="Y3650" s="1">
        <v>0.0</v>
      </c>
      <c r="AA3650" s="1">
        <v>32.28</v>
      </c>
      <c r="AB3650" s="1">
        <v>173.645</v>
      </c>
      <c r="AC3650" s="1">
        <v>32.28</v>
      </c>
      <c r="AE3650" s="1">
        <v>9.013</v>
      </c>
      <c r="AF3650" s="1">
        <v>40.86</v>
      </c>
      <c r="AG3650" s="1">
        <v>2658.423</v>
      </c>
      <c r="AH3650" s="1">
        <v>0.486</v>
      </c>
      <c r="AK3650" s="1">
        <v>144.65</v>
      </c>
      <c r="AL3650" s="1">
        <v>26.89</v>
      </c>
      <c r="AO3650" s="1">
        <v>83.302</v>
      </c>
      <c r="AT3650" s="1">
        <v>144.65</v>
      </c>
      <c r="AU3650" s="1">
        <v>26.89</v>
      </c>
      <c r="AW3650" s="1">
        <v>20.795</v>
      </c>
      <c r="AX3650" s="1">
        <v>68.83</v>
      </c>
      <c r="AY3650" s="1">
        <v>2150.791</v>
      </c>
      <c r="AZ3650" s="1">
        <v>399.825</v>
      </c>
      <c r="BA3650" s="1">
        <v>83.302</v>
      </c>
      <c r="BC3650" s="1">
        <v>17.67</v>
      </c>
      <c r="BG3650" s="1">
        <v>28.779</v>
      </c>
      <c r="BH3650" s="1">
        <v>5.35</v>
      </c>
      <c r="BJ3650" s="1">
        <v>16.574</v>
      </c>
      <c r="BO3650" s="1">
        <v>28.995</v>
      </c>
      <c r="BP3650" s="1">
        <v>5.39</v>
      </c>
      <c r="BR3650" s="1">
        <v>16.698</v>
      </c>
      <c r="BT3650" s="1">
        <v>0.0</v>
      </c>
      <c r="BU3650" s="1">
        <v>0.0</v>
      </c>
      <c r="BW3650" s="1">
        <v>0.0</v>
      </c>
      <c r="BX3650" s="1">
        <v>0.0</v>
      </c>
      <c r="BY3650" s="1">
        <v>0.0</v>
      </c>
      <c r="BZ3650" s="1">
        <v>0.0</v>
      </c>
      <c r="CA3650" s="1">
        <v>0.0</v>
      </c>
      <c r="CB3650" s="1">
        <v>0.0</v>
      </c>
      <c r="CG3650" s="1">
        <v>0.0</v>
      </c>
      <c r="CH3650" s="1">
        <v>0.0</v>
      </c>
      <c r="CJ3650" s="1">
        <v>-0.14</v>
      </c>
      <c r="CK3650" s="1">
        <v>-1.784</v>
      </c>
      <c r="CL3650" s="1">
        <v>6831.958</v>
      </c>
      <c r="CM3650" s="1">
        <v>1270.04</v>
      </c>
      <c r="CN3650" s="1">
        <v>0.0</v>
      </c>
      <c r="CQ3650" s="1">
        <v>0.02</v>
      </c>
      <c r="CR3650" s="1">
        <v>0.0</v>
      </c>
      <c r="CU3650" s="1">
        <v>0.108</v>
      </c>
      <c r="CV3650" s="1">
        <v>0.0</v>
      </c>
      <c r="CX3650" s="1">
        <v>0.062</v>
      </c>
      <c r="CY3650" s="1">
        <v>0.0</v>
      </c>
      <c r="DA3650" s="1">
        <v>173.645</v>
      </c>
      <c r="DB3650" s="1">
        <v>494.192</v>
      </c>
      <c r="DF3650" s="1">
        <v>28.995</v>
      </c>
      <c r="DG3650" s="1">
        <v>5.39</v>
      </c>
      <c r="DI3650" s="1">
        <v>16.698</v>
      </c>
      <c r="DN3650" s="1">
        <v>0.108</v>
      </c>
      <c r="DO3650" s="1">
        <v>0.02</v>
      </c>
      <c r="DQ3650" s="1">
        <v>0.062</v>
      </c>
      <c r="DV3650" s="1">
        <v>0.0</v>
      </c>
      <c r="DW3650" s="1">
        <v>0.0</v>
      </c>
      <c r="DY3650" s="1">
        <v>0.0</v>
      </c>
    </row>
    <row r="3651">
      <c r="A3651" s="1" t="s">
        <v>415</v>
      </c>
      <c r="B3651" s="1">
        <v>2015.0</v>
      </c>
      <c r="C3651" s="1" t="s">
        <v>416</v>
      </c>
      <c r="D3651" s="1">
        <v>1.9067183E8</v>
      </c>
      <c r="E3651" s="1">
        <v>1.044789592064E12</v>
      </c>
      <c r="G3651" s="1">
        <v>0.0</v>
      </c>
      <c r="H3651" s="1">
        <v>0.0</v>
      </c>
      <c r="I3651" s="1">
        <v>0.0</v>
      </c>
      <c r="J3651" s="1">
        <v>0.105</v>
      </c>
      <c r="K3651" s="1">
        <v>0.02</v>
      </c>
      <c r="L3651" s="1">
        <v>0.06</v>
      </c>
      <c r="N3651" s="1">
        <v>529.696</v>
      </c>
      <c r="S3651" s="1">
        <v>0.0</v>
      </c>
      <c r="T3651" s="1">
        <v>0.0</v>
      </c>
      <c r="U3651" s="1">
        <v>2.174</v>
      </c>
      <c r="V3651" s="1">
        <v>0.008</v>
      </c>
      <c r="W3651" s="1">
        <v>1.861</v>
      </c>
      <c r="X3651" s="1">
        <v>0.355</v>
      </c>
      <c r="Y3651" s="1">
        <v>0.0</v>
      </c>
      <c r="AA3651" s="1">
        <v>33.17</v>
      </c>
      <c r="AB3651" s="1">
        <v>173.964</v>
      </c>
      <c r="AC3651" s="1">
        <v>33.17</v>
      </c>
      <c r="AE3651" s="1">
        <v>-5.131</v>
      </c>
      <c r="AF3651" s="1">
        <v>-25.356</v>
      </c>
      <c r="AG3651" s="1">
        <v>2458.866</v>
      </c>
      <c r="AH3651" s="1">
        <v>0.449</v>
      </c>
      <c r="AK3651" s="1">
        <v>140.031</v>
      </c>
      <c r="AL3651" s="1">
        <v>26.7</v>
      </c>
      <c r="AO3651" s="1">
        <v>80.494</v>
      </c>
      <c r="AT3651" s="1">
        <v>140.031</v>
      </c>
      <c r="AU3651" s="1">
        <v>26.7</v>
      </c>
      <c r="AW3651" s="1">
        <v>18.965</v>
      </c>
      <c r="AX3651" s="1">
        <v>75.827</v>
      </c>
      <c r="AY3651" s="1">
        <v>2494.615</v>
      </c>
      <c r="AZ3651" s="1">
        <v>475.653</v>
      </c>
      <c r="BA3651" s="1">
        <v>80.494</v>
      </c>
      <c r="BC3651" s="1">
        <v>17.57</v>
      </c>
      <c r="BG3651" s="1">
        <v>33.67</v>
      </c>
      <c r="BH3651" s="1">
        <v>6.42</v>
      </c>
      <c r="BJ3651" s="1">
        <v>19.355</v>
      </c>
      <c r="BO3651" s="1">
        <v>33.933</v>
      </c>
      <c r="BP3651" s="1">
        <v>6.47</v>
      </c>
      <c r="BR3651" s="1">
        <v>19.506</v>
      </c>
      <c r="BT3651" s="1">
        <v>0.0</v>
      </c>
      <c r="BU3651" s="1">
        <v>0.0</v>
      </c>
      <c r="BW3651" s="1">
        <v>0.0</v>
      </c>
      <c r="BX3651" s="1">
        <v>0.0</v>
      </c>
      <c r="BY3651" s="1">
        <v>0.0</v>
      </c>
      <c r="BZ3651" s="1">
        <v>0.0</v>
      </c>
      <c r="CA3651" s="1">
        <v>0.0</v>
      </c>
      <c r="CB3651" s="1">
        <v>0.0</v>
      </c>
      <c r="CG3651" s="1">
        <v>0.0</v>
      </c>
      <c r="CH3651" s="1">
        <v>0.0</v>
      </c>
      <c r="CJ3651" s="1">
        <v>-3.243</v>
      </c>
      <c r="CK3651" s="1">
        <v>-41.194</v>
      </c>
      <c r="CL3651" s="1">
        <v>6444.822</v>
      </c>
      <c r="CM3651" s="1">
        <v>1228.846</v>
      </c>
      <c r="CN3651" s="1">
        <v>0.0</v>
      </c>
      <c r="CQ3651" s="1">
        <v>0.02</v>
      </c>
      <c r="CR3651" s="1">
        <v>0.0</v>
      </c>
      <c r="CU3651" s="1">
        <v>0.105</v>
      </c>
      <c r="CV3651" s="1">
        <v>0.0</v>
      </c>
      <c r="CX3651" s="1">
        <v>0.06</v>
      </c>
      <c r="CY3651" s="1">
        <v>0.0</v>
      </c>
      <c r="DA3651" s="1">
        <v>173.964</v>
      </c>
      <c r="DB3651" s="1">
        <v>468.837</v>
      </c>
      <c r="DF3651" s="1">
        <v>33.933</v>
      </c>
      <c r="DG3651" s="1">
        <v>6.47</v>
      </c>
      <c r="DI3651" s="1">
        <v>19.506</v>
      </c>
      <c r="DN3651" s="1">
        <v>0.157</v>
      </c>
      <c r="DO3651" s="1">
        <v>0.03</v>
      </c>
      <c r="DQ3651" s="1">
        <v>0.09</v>
      </c>
      <c r="DV3651" s="1">
        <v>0.0</v>
      </c>
      <c r="DW3651" s="1">
        <v>0.0</v>
      </c>
      <c r="DY3651" s="1">
        <v>0.0</v>
      </c>
    </row>
    <row r="3652">
      <c r="A3652" s="1" t="s">
        <v>415</v>
      </c>
      <c r="B3652" s="1">
        <v>2016.0</v>
      </c>
      <c r="C3652" s="1" t="s">
        <v>416</v>
      </c>
      <c r="D3652" s="1">
        <v>1.95443641E8</v>
      </c>
      <c r="E3652" s="1">
        <v>1.027896705024E12</v>
      </c>
      <c r="G3652" s="1">
        <v>0.0</v>
      </c>
      <c r="H3652" s="1">
        <v>0.0</v>
      </c>
      <c r="I3652" s="1">
        <v>0.0</v>
      </c>
      <c r="J3652" s="1">
        <v>0.153</v>
      </c>
      <c r="K3652" s="1">
        <v>0.03</v>
      </c>
      <c r="L3652" s="1">
        <v>0.082</v>
      </c>
      <c r="N3652" s="1">
        <v>511.221</v>
      </c>
      <c r="S3652" s="1">
        <v>0.0</v>
      </c>
      <c r="T3652" s="1">
        <v>0.0</v>
      </c>
      <c r="U3652" s="1">
        <v>-2.128</v>
      </c>
      <c r="V3652" s="1">
        <v>-0.008</v>
      </c>
      <c r="W3652" s="1">
        <v>1.777</v>
      </c>
      <c r="X3652" s="1">
        <v>0.347</v>
      </c>
      <c r="Y3652" s="1">
        <v>0.0</v>
      </c>
      <c r="AA3652" s="1">
        <v>36.54</v>
      </c>
      <c r="AB3652" s="1">
        <v>186.959</v>
      </c>
      <c r="AC3652" s="1">
        <v>36.54</v>
      </c>
      <c r="AE3652" s="1">
        <v>1.367</v>
      </c>
      <c r="AF3652" s="1">
        <v>6.408</v>
      </c>
      <c r="AG3652" s="1">
        <v>2431.617</v>
      </c>
      <c r="AH3652" s="1">
        <v>0.462</v>
      </c>
      <c r="AK3652" s="1">
        <v>144.952</v>
      </c>
      <c r="AL3652" s="1">
        <v>28.33</v>
      </c>
      <c r="AO3652" s="1">
        <v>77.531</v>
      </c>
      <c r="AT3652" s="1">
        <v>144.952</v>
      </c>
      <c r="AU3652" s="1">
        <v>28.33</v>
      </c>
      <c r="AW3652" s="1">
        <v>-10.361</v>
      </c>
      <c r="AX3652" s="1">
        <v>-49.283</v>
      </c>
      <c r="AY3652" s="1">
        <v>2181.551</v>
      </c>
      <c r="AZ3652" s="1">
        <v>426.37</v>
      </c>
      <c r="BA3652" s="1">
        <v>77.531</v>
      </c>
      <c r="BC3652" s="1">
        <v>18.68</v>
      </c>
      <c r="BG3652" s="1">
        <v>41.7</v>
      </c>
      <c r="BH3652" s="1">
        <v>8.15</v>
      </c>
      <c r="BJ3652" s="1">
        <v>22.304</v>
      </c>
      <c r="BO3652" s="1">
        <v>42.007</v>
      </c>
      <c r="BP3652" s="1">
        <v>8.21</v>
      </c>
      <c r="BR3652" s="1">
        <v>22.469</v>
      </c>
      <c r="BT3652" s="1">
        <v>0.0</v>
      </c>
      <c r="BU3652" s="1">
        <v>0.0</v>
      </c>
      <c r="BW3652" s="1">
        <v>0.0</v>
      </c>
      <c r="BX3652" s="1">
        <v>0.0</v>
      </c>
      <c r="BY3652" s="1">
        <v>0.0</v>
      </c>
      <c r="BZ3652" s="1">
        <v>0.0</v>
      </c>
      <c r="CA3652" s="1">
        <v>0.0</v>
      </c>
      <c r="CB3652" s="1">
        <v>0.0</v>
      </c>
      <c r="CG3652" s="1">
        <v>0.0</v>
      </c>
      <c r="CH3652" s="1">
        <v>0.0</v>
      </c>
      <c r="CJ3652" s="1">
        <v>-13.632</v>
      </c>
      <c r="CK3652" s="1">
        <v>-167.513</v>
      </c>
      <c r="CL3652" s="1">
        <v>5430.379</v>
      </c>
      <c r="CM3652" s="1">
        <v>1061.333</v>
      </c>
      <c r="CN3652" s="1">
        <v>0.0</v>
      </c>
      <c r="CQ3652" s="1">
        <v>0.03</v>
      </c>
      <c r="CR3652" s="1">
        <v>0.0</v>
      </c>
      <c r="CU3652" s="1">
        <v>0.153</v>
      </c>
      <c r="CV3652" s="1">
        <v>0.0</v>
      </c>
      <c r="CX3652" s="1">
        <v>0.082</v>
      </c>
      <c r="CY3652" s="1">
        <v>0.0</v>
      </c>
      <c r="DA3652" s="1">
        <v>186.959</v>
      </c>
      <c r="DB3652" s="1">
        <v>475.244</v>
      </c>
      <c r="DF3652" s="1">
        <v>42.007</v>
      </c>
      <c r="DG3652" s="1">
        <v>8.21</v>
      </c>
      <c r="DI3652" s="1">
        <v>22.469</v>
      </c>
      <c r="DN3652" s="1">
        <v>0.153</v>
      </c>
      <c r="DO3652" s="1">
        <v>0.03</v>
      </c>
      <c r="DQ3652" s="1">
        <v>0.082</v>
      </c>
      <c r="DV3652" s="1">
        <v>0.0</v>
      </c>
      <c r="DW3652" s="1">
        <v>0.0</v>
      </c>
      <c r="DY3652" s="1">
        <v>0.0</v>
      </c>
    </row>
    <row r="3653">
      <c r="A3653" s="1" t="s">
        <v>415</v>
      </c>
      <c r="B3653" s="1">
        <v>2017.0</v>
      </c>
      <c r="C3653" s="1" t="s">
        <v>416</v>
      </c>
      <c r="D3653" s="1">
        <v>2.00254534E8</v>
      </c>
      <c r="E3653" s="1">
        <v>1.036180389888E12</v>
      </c>
      <c r="G3653" s="1">
        <v>0.0</v>
      </c>
      <c r="H3653" s="1">
        <v>0.0</v>
      </c>
      <c r="I3653" s="1">
        <v>0.0</v>
      </c>
      <c r="J3653" s="1">
        <v>0.1</v>
      </c>
      <c r="K3653" s="1">
        <v>0.02</v>
      </c>
      <c r="L3653" s="1">
        <v>0.062</v>
      </c>
      <c r="N3653" s="1">
        <v>500.0</v>
      </c>
      <c r="S3653" s="1">
        <v>0.0</v>
      </c>
      <c r="T3653" s="1">
        <v>0.0</v>
      </c>
      <c r="Y3653" s="1">
        <v>0.0</v>
      </c>
      <c r="AA3653" s="1">
        <v>32.24</v>
      </c>
      <c r="AB3653" s="1">
        <v>160.995</v>
      </c>
      <c r="AC3653" s="1">
        <v>32.24</v>
      </c>
      <c r="AE3653" s="1">
        <v>-3.202</v>
      </c>
      <c r="AF3653" s="1">
        <v>-15.219</v>
      </c>
      <c r="AG3653" s="1">
        <v>2297.201</v>
      </c>
      <c r="AH3653" s="1">
        <v>0.444</v>
      </c>
      <c r="AK3653" s="1">
        <v>122.045</v>
      </c>
      <c r="AL3653" s="1">
        <v>24.44</v>
      </c>
      <c r="AO3653" s="1">
        <v>75.806</v>
      </c>
      <c r="AT3653" s="1">
        <v>122.045</v>
      </c>
      <c r="AU3653" s="1">
        <v>24.44</v>
      </c>
      <c r="AW3653" s="1">
        <v>10.715</v>
      </c>
      <c r="AX3653" s="1">
        <v>45.686</v>
      </c>
      <c r="AY3653" s="1">
        <v>2357.281</v>
      </c>
      <c r="AZ3653" s="1">
        <v>472.056</v>
      </c>
      <c r="BA3653" s="1">
        <v>75.806</v>
      </c>
      <c r="BC3653" s="1">
        <v>16.12</v>
      </c>
      <c r="BG3653" s="1">
        <v>38.701</v>
      </c>
      <c r="BH3653" s="1">
        <v>7.75</v>
      </c>
      <c r="BJ3653" s="1">
        <v>24.038</v>
      </c>
      <c r="BO3653" s="1">
        <v>38.95</v>
      </c>
      <c r="BP3653" s="1">
        <v>7.8</v>
      </c>
      <c r="BR3653" s="1">
        <v>24.194</v>
      </c>
      <c r="BT3653" s="1">
        <v>0.0</v>
      </c>
      <c r="BU3653" s="1">
        <v>0.0</v>
      </c>
      <c r="BW3653" s="1">
        <v>0.0</v>
      </c>
      <c r="BX3653" s="1">
        <v>0.0</v>
      </c>
      <c r="BY3653" s="1">
        <v>0.0</v>
      </c>
      <c r="BZ3653" s="1">
        <v>0.0</v>
      </c>
      <c r="CA3653" s="1">
        <v>0.0</v>
      </c>
      <c r="CB3653" s="1">
        <v>0.0</v>
      </c>
      <c r="CG3653" s="1">
        <v>0.0</v>
      </c>
      <c r="CH3653" s="1">
        <v>0.0</v>
      </c>
      <c r="CJ3653" s="1">
        <v>3.442</v>
      </c>
      <c r="CK3653" s="1">
        <v>36.532</v>
      </c>
      <c r="CL3653" s="1">
        <v>5482.347</v>
      </c>
      <c r="CM3653" s="1">
        <v>1097.865</v>
      </c>
      <c r="CN3653" s="1">
        <v>0.0</v>
      </c>
      <c r="CQ3653" s="1">
        <v>0.02</v>
      </c>
      <c r="CR3653" s="1">
        <v>0.0</v>
      </c>
      <c r="CU3653" s="1">
        <v>0.1</v>
      </c>
      <c r="CV3653" s="1">
        <v>0.0</v>
      </c>
      <c r="CX3653" s="1">
        <v>0.062</v>
      </c>
      <c r="CY3653" s="1">
        <v>0.0</v>
      </c>
      <c r="DA3653" s="1">
        <v>160.995</v>
      </c>
      <c r="DB3653" s="1">
        <v>460.025</v>
      </c>
      <c r="DF3653" s="1">
        <v>38.95</v>
      </c>
      <c r="DG3653" s="1">
        <v>7.8</v>
      </c>
      <c r="DI3653" s="1">
        <v>24.194</v>
      </c>
      <c r="DN3653" s="1">
        <v>0.15</v>
      </c>
      <c r="DO3653" s="1">
        <v>0.03</v>
      </c>
      <c r="DQ3653" s="1">
        <v>0.093</v>
      </c>
      <c r="DV3653" s="1">
        <v>0.0</v>
      </c>
      <c r="DW3653" s="1">
        <v>0.0</v>
      </c>
      <c r="DY3653" s="1">
        <v>0.0</v>
      </c>
    </row>
    <row r="3654">
      <c r="A3654" s="1" t="s">
        <v>415</v>
      </c>
      <c r="B3654" s="1">
        <v>2018.0</v>
      </c>
      <c r="C3654" s="1" t="s">
        <v>416</v>
      </c>
      <c r="D3654" s="1">
        <v>2.04938703E8</v>
      </c>
      <c r="E3654" s="1">
        <v>1.056103596032E12</v>
      </c>
      <c r="G3654" s="1">
        <v>0.0</v>
      </c>
      <c r="H3654" s="1">
        <v>0.0</v>
      </c>
      <c r="I3654" s="1">
        <v>0.0</v>
      </c>
      <c r="J3654" s="1">
        <v>0.146</v>
      </c>
      <c r="K3654" s="1">
        <v>0.03</v>
      </c>
      <c r="L3654" s="1">
        <v>0.082</v>
      </c>
      <c r="N3654" s="1">
        <v>519.477</v>
      </c>
      <c r="S3654" s="1">
        <v>0.0</v>
      </c>
      <c r="T3654" s="1">
        <v>0.0</v>
      </c>
      <c r="Y3654" s="1">
        <v>0.0</v>
      </c>
      <c r="AA3654" s="1">
        <v>36.71</v>
      </c>
      <c r="AB3654" s="1">
        <v>179.127</v>
      </c>
      <c r="AC3654" s="1">
        <v>36.71</v>
      </c>
      <c r="AE3654" s="1">
        <v>6.857</v>
      </c>
      <c r="AF3654" s="1">
        <v>31.543</v>
      </c>
      <c r="AG3654" s="1">
        <v>2398.611</v>
      </c>
      <c r="AH3654" s="1">
        <v>0.465</v>
      </c>
      <c r="AK3654" s="1">
        <v>141.213</v>
      </c>
      <c r="AL3654" s="1">
        <v>28.94</v>
      </c>
      <c r="AO3654" s="1">
        <v>78.834</v>
      </c>
      <c r="AT3654" s="1">
        <v>141.213</v>
      </c>
      <c r="AU3654" s="1">
        <v>28.94</v>
      </c>
      <c r="AW3654" s="1">
        <v>2.254</v>
      </c>
      <c r="AX3654" s="1">
        <v>10.639</v>
      </c>
      <c r="AY3654" s="1">
        <v>2355.317</v>
      </c>
      <c r="AZ3654" s="1">
        <v>482.696</v>
      </c>
      <c r="BA3654" s="1">
        <v>78.834</v>
      </c>
      <c r="BC3654" s="1">
        <v>19.07</v>
      </c>
      <c r="BG3654" s="1">
        <v>37.572</v>
      </c>
      <c r="BH3654" s="1">
        <v>7.7</v>
      </c>
      <c r="BJ3654" s="1">
        <v>20.975</v>
      </c>
      <c r="BO3654" s="1">
        <v>37.914</v>
      </c>
      <c r="BP3654" s="1">
        <v>7.77</v>
      </c>
      <c r="BR3654" s="1">
        <v>21.166</v>
      </c>
      <c r="BT3654" s="1">
        <v>0.0</v>
      </c>
      <c r="BU3654" s="1">
        <v>0.0</v>
      </c>
      <c r="BW3654" s="1">
        <v>0.0</v>
      </c>
      <c r="BX3654" s="1">
        <v>0.0</v>
      </c>
      <c r="BY3654" s="1">
        <v>0.0</v>
      </c>
      <c r="BZ3654" s="1">
        <v>0.0</v>
      </c>
      <c r="CA3654" s="1">
        <v>0.0</v>
      </c>
      <c r="CB3654" s="1">
        <v>0.0</v>
      </c>
      <c r="CG3654" s="1">
        <v>0.0</v>
      </c>
      <c r="CH3654" s="1">
        <v>0.0</v>
      </c>
      <c r="CJ3654" s="1">
        <v>1.87</v>
      </c>
      <c r="CK3654" s="1">
        <v>20.533</v>
      </c>
      <c r="CL3654" s="1">
        <v>5457.233</v>
      </c>
      <c r="CM3654" s="1">
        <v>1118.398</v>
      </c>
      <c r="CN3654" s="1">
        <v>0.0</v>
      </c>
      <c r="CQ3654" s="1">
        <v>0.03</v>
      </c>
      <c r="CR3654" s="1">
        <v>0.0</v>
      </c>
      <c r="CU3654" s="1">
        <v>0.146</v>
      </c>
      <c r="CV3654" s="1">
        <v>0.0</v>
      </c>
      <c r="CX3654" s="1">
        <v>0.082</v>
      </c>
      <c r="CY3654" s="1">
        <v>0.0</v>
      </c>
      <c r="DA3654" s="1">
        <v>179.127</v>
      </c>
      <c r="DB3654" s="1">
        <v>491.568</v>
      </c>
      <c r="DF3654" s="1">
        <v>37.914</v>
      </c>
      <c r="DG3654" s="1">
        <v>7.77</v>
      </c>
      <c r="DI3654" s="1">
        <v>21.166</v>
      </c>
      <c r="DN3654" s="1">
        <v>0.195</v>
      </c>
      <c r="DO3654" s="1">
        <v>0.04</v>
      </c>
      <c r="DQ3654" s="1">
        <v>0.109</v>
      </c>
      <c r="DV3654" s="1">
        <v>0.0</v>
      </c>
      <c r="DW3654" s="1">
        <v>0.0</v>
      </c>
      <c r="DY3654" s="1">
        <v>0.0</v>
      </c>
    </row>
    <row r="3655">
      <c r="A3655" s="1" t="s">
        <v>415</v>
      </c>
      <c r="B3655" s="1">
        <v>2019.0</v>
      </c>
      <c r="C3655" s="1" t="s">
        <v>416</v>
      </c>
      <c r="D3655" s="1">
        <v>2.09485583E8</v>
      </c>
      <c r="E3655" s="1">
        <v>1.079426875392E12</v>
      </c>
      <c r="G3655" s="1">
        <v>0.0</v>
      </c>
      <c r="H3655" s="1">
        <v>0.0</v>
      </c>
      <c r="I3655" s="1">
        <v>0.0</v>
      </c>
      <c r="J3655" s="1">
        <v>0.143</v>
      </c>
      <c r="K3655" s="1">
        <v>0.03</v>
      </c>
      <c r="L3655" s="1">
        <v>0.082</v>
      </c>
      <c r="N3655" s="1">
        <v>505.76</v>
      </c>
      <c r="S3655" s="1">
        <v>0.0</v>
      </c>
      <c r="T3655" s="1">
        <v>0.0</v>
      </c>
      <c r="Y3655" s="1">
        <v>0.0</v>
      </c>
      <c r="AA3655" s="1">
        <v>36.46</v>
      </c>
      <c r="AB3655" s="1">
        <v>174.045</v>
      </c>
      <c r="AC3655" s="1">
        <v>36.46</v>
      </c>
      <c r="AE3655" s="1">
        <v>4.723</v>
      </c>
      <c r="AF3655" s="1">
        <v>23.219</v>
      </c>
      <c r="AG3655" s="1">
        <v>2457.389</v>
      </c>
      <c r="AH3655" s="1">
        <v>0.477</v>
      </c>
      <c r="AK3655" s="1">
        <v>133.422</v>
      </c>
      <c r="AL3655" s="1">
        <v>27.95</v>
      </c>
      <c r="AO3655" s="1">
        <v>76.659</v>
      </c>
      <c r="AT3655" s="1">
        <v>133.422</v>
      </c>
      <c r="AU3655" s="1">
        <v>27.95</v>
      </c>
      <c r="AW3655" s="1">
        <v>2.092</v>
      </c>
      <c r="AX3655" s="1">
        <v>10.096</v>
      </c>
      <c r="AY3655" s="1">
        <v>2352.389</v>
      </c>
      <c r="AZ3655" s="1">
        <v>492.792</v>
      </c>
      <c r="BA3655" s="1">
        <v>76.659</v>
      </c>
      <c r="BC3655" s="1">
        <v>18.44</v>
      </c>
      <c r="BG3655" s="1">
        <v>40.241</v>
      </c>
      <c r="BH3655" s="1">
        <v>8.43</v>
      </c>
      <c r="BJ3655" s="1">
        <v>23.121</v>
      </c>
      <c r="BO3655" s="1">
        <v>40.623</v>
      </c>
      <c r="BP3655" s="1">
        <v>8.51</v>
      </c>
      <c r="BR3655" s="1">
        <v>23.341</v>
      </c>
      <c r="BT3655" s="1">
        <v>0.0</v>
      </c>
      <c r="BU3655" s="1">
        <v>0.0</v>
      </c>
      <c r="BW3655" s="1">
        <v>0.0</v>
      </c>
      <c r="BX3655" s="1">
        <v>0.0</v>
      </c>
      <c r="BY3655" s="1">
        <v>0.0</v>
      </c>
      <c r="BZ3655" s="1">
        <v>0.0</v>
      </c>
      <c r="CA3655" s="1">
        <v>0.0</v>
      </c>
      <c r="CB3655" s="1">
        <v>0.0</v>
      </c>
      <c r="CG3655" s="1">
        <v>0.0</v>
      </c>
      <c r="CH3655" s="1">
        <v>0.0</v>
      </c>
      <c r="CJ3655" s="1">
        <v>4.88</v>
      </c>
      <c r="CK3655" s="1">
        <v>54.578</v>
      </c>
      <c r="CL3655" s="1">
        <v>5599.319</v>
      </c>
      <c r="CM3655" s="1">
        <v>1172.977</v>
      </c>
      <c r="CN3655" s="1">
        <v>0.0</v>
      </c>
      <c r="CQ3655" s="1">
        <v>0.03</v>
      </c>
      <c r="CR3655" s="1">
        <v>0.0</v>
      </c>
      <c r="CU3655" s="1">
        <v>0.143</v>
      </c>
      <c r="CV3655" s="1">
        <v>0.0</v>
      </c>
      <c r="CX3655" s="1">
        <v>0.082</v>
      </c>
      <c r="CY3655" s="1">
        <v>0.0</v>
      </c>
      <c r="DA3655" s="1">
        <v>174.045</v>
      </c>
      <c r="DB3655" s="1">
        <v>514.787</v>
      </c>
      <c r="DF3655" s="1">
        <v>40.623</v>
      </c>
      <c r="DG3655" s="1">
        <v>8.51</v>
      </c>
      <c r="DI3655" s="1">
        <v>23.341</v>
      </c>
      <c r="DN3655" s="1">
        <v>0.239</v>
      </c>
      <c r="DO3655" s="1">
        <v>0.05</v>
      </c>
      <c r="DQ3655" s="1">
        <v>0.137</v>
      </c>
      <c r="DV3655" s="1">
        <v>0.0</v>
      </c>
      <c r="DW3655" s="1">
        <v>0.0</v>
      </c>
      <c r="DY3655" s="1">
        <v>0.0</v>
      </c>
    </row>
    <row r="3656">
      <c r="A3656" s="1" t="s">
        <v>415</v>
      </c>
      <c r="B3656" s="1">
        <v>2020.0</v>
      </c>
      <c r="C3656" s="1" t="s">
        <v>416</v>
      </c>
      <c r="D3656" s="1">
        <v>2.13996143E8</v>
      </c>
      <c r="E3656" s="1">
        <v>1.06005921792E12</v>
      </c>
      <c r="G3656" s="1">
        <v>0.0</v>
      </c>
      <c r="H3656" s="1">
        <v>0.0</v>
      </c>
      <c r="I3656" s="1">
        <v>0.0</v>
      </c>
      <c r="J3656" s="1">
        <v>0.187</v>
      </c>
      <c r="K3656" s="1">
        <v>0.04</v>
      </c>
      <c r="L3656" s="1">
        <v>0.105</v>
      </c>
      <c r="N3656" s="1">
        <v>523.421</v>
      </c>
      <c r="S3656" s="1">
        <v>0.0</v>
      </c>
      <c r="T3656" s="1">
        <v>0.0</v>
      </c>
      <c r="Y3656" s="1">
        <v>0.0</v>
      </c>
      <c r="AA3656" s="1">
        <v>38.0</v>
      </c>
      <c r="AB3656" s="1">
        <v>177.573</v>
      </c>
      <c r="AC3656" s="1">
        <v>38.0</v>
      </c>
      <c r="AE3656" s="1">
        <v>-7.651</v>
      </c>
      <c r="AF3656" s="1">
        <v>-39.385</v>
      </c>
      <c r="AG3656" s="1">
        <v>2221.549</v>
      </c>
      <c r="AH3656" s="1">
        <v>0.448</v>
      </c>
      <c r="AK3656" s="1">
        <v>141.077</v>
      </c>
      <c r="AL3656" s="1">
        <v>30.19</v>
      </c>
      <c r="AO3656" s="1">
        <v>79.447</v>
      </c>
      <c r="AT3656" s="1">
        <v>141.077</v>
      </c>
      <c r="AU3656" s="1">
        <v>30.19</v>
      </c>
      <c r="AW3656" s="1">
        <v>0.308</v>
      </c>
      <c r="AX3656" s="1">
        <v>1.52</v>
      </c>
      <c r="AY3656" s="1">
        <v>2309.908</v>
      </c>
      <c r="AZ3656" s="1">
        <v>494.311</v>
      </c>
      <c r="BA3656" s="1">
        <v>79.447</v>
      </c>
      <c r="BC3656" s="1">
        <v>19.89</v>
      </c>
      <c r="BG3656" s="1">
        <v>35.935</v>
      </c>
      <c r="BH3656" s="1">
        <v>7.69</v>
      </c>
      <c r="BJ3656" s="1">
        <v>20.237</v>
      </c>
      <c r="BO3656" s="1">
        <v>36.496</v>
      </c>
      <c r="BP3656" s="1">
        <v>7.81</v>
      </c>
      <c r="BR3656" s="1">
        <v>20.553</v>
      </c>
      <c r="BT3656" s="1">
        <v>0.0</v>
      </c>
      <c r="BU3656" s="1">
        <v>0.0</v>
      </c>
      <c r="BW3656" s="1">
        <v>0.0</v>
      </c>
      <c r="BX3656" s="1">
        <v>0.0</v>
      </c>
      <c r="BY3656" s="1">
        <v>0.0</v>
      </c>
      <c r="BZ3656" s="1">
        <v>0.0</v>
      </c>
      <c r="CA3656" s="1">
        <v>0.0</v>
      </c>
      <c r="CB3656" s="1">
        <v>0.0</v>
      </c>
      <c r="CG3656" s="1">
        <v>0.0</v>
      </c>
      <c r="CH3656" s="1">
        <v>0.0</v>
      </c>
      <c r="CJ3656" s="1">
        <v>-9.351</v>
      </c>
      <c r="CK3656" s="1">
        <v>-109.681</v>
      </c>
      <c r="CL3656" s="1">
        <v>4968.76</v>
      </c>
      <c r="CM3656" s="1">
        <v>1063.296</v>
      </c>
      <c r="CN3656" s="1">
        <v>0.0</v>
      </c>
      <c r="CQ3656" s="1">
        <v>0.04</v>
      </c>
      <c r="CR3656" s="1">
        <v>0.0</v>
      </c>
      <c r="CU3656" s="1">
        <v>0.187</v>
      </c>
      <c r="CV3656" s="1">
        <v>0.0</v>
      </c>
      <c r="CX3656" s="1">
        <v>0.105</v>
      </c>
      <c r="CY3656" s="1">
        <v>0.0</v>
      </c>
      <c r="DA3656" s="1">
        <v>177.573</v>
      </c>
      <c r="DB3656" s="1">
        <v>475.403</v>
      </c>
      <c r="DF3656" s="1">
        <v>36.496</v>
      </c>
      <c r="DG3656" s="1">
        <v>7.81</v>
      </c>
      <c r="DI3656" s="1">
        <v>20.553</v>
      </c>
      <c r="DN3656" s="1">
        <v>0.374</v>
      </c>
      <c r="DO3656" s="1">
        <v>0.08</v>
      </c>
      <c r="DQ3656" s="1">
        <v>0.211</v>
      </c>
      <c r="DV3656" s="1">
        <v>0.0</v>
      </c>
      <c r="DW3656" s="1">
        <v>0.0</v>
      </c>
      <c r="DY3656" s="1">
        <v>0.0</v>
      </c>
    </row>
    <row r="3657">
      <c r="A3657" s="1" t="s">
        <v>415</v>
      </c>
      <c r="B3657" s="1">
        <v>2021.0</v>
      </c>
      <c r="C3657" s="1" t="s">
        <v>416</v>
      </c>
      <c r="D3657" s="1">
        <v>2.18529237E8</v>
      </c>
      <c r="E3657" s="1">
        <v>1.098721591296E12</v>
      </c>
      <c r="G3657" s="1">
        <v>0.0</v>
      </c>
      <c r="H3657" s="1">
        <v>0.0</v>
      </c>
      <c r="I3657" s="1">
        <v>0.0</v>
      </c>
      <c r="J3657" s="1">
        <v>0.275</v>
      </c>
      <c r="K3657" s="1">
        <v>0.06</v>
      </c>
      <c r="L3657" s="1">
        <v>0.153</v>
      </c>
      <c r="N3657" s="1">
        <v>522.704</v>
      </c>
      <c r="S3657" s="1">
        <v>0.0</v>
      </c>
      <c r="T3657" s="1">
        <v>0.0</v>
      </c>
      <c r="Y3657" s="1">
        <v>0.0</v>
      </c>
      <c r="AA3657" s="1">
        <v>39.2</v>
      </c>
      <c r="AB3657" s="1">
        <v>179.381</v>
      </c>
      <c r="AC3657" s="1">
        <v>39.2</v>
      </c>
      <c r="AE3657" s="1">
        <v>7.805</v>
      </c>
      <c r="AF3657" s="1">
        <v>37.104</v>
      </c>
      <c r="AG3657" s="1">
        <v>2345.254</v>
      </c>
      <c r="AH3657" s="1">
        <v>0.466</v>
      </c>
      <c r="AK3657" s="1">
        <v>142.315</v>
      </c>
      <c r="AL3657" s="1">
        <v>31.1</v>
      </c>
      <c r="AO3657" s="1">
        <v>79.337</v>
      </c>
      <c r="AT3657" s="1">
        <v>142.315</v>
      </c>
      <c r="AU3657" s="1">
        <v>31.1</v>
      </c>
      <c r="AW3657" s="1">
        <v>6.089</v>
      </c>
      <c r="AX3657" s="1">
        <v>30.097</v>
      </c>
      <c r="AY3657" s="1">
        <v>2399.717</v>
      </c>
      <c r="AZ3657" s="1">
        <v>524.408</v>
      </c>
      <c r="BA3657" s="1">
        <v>79.337</v>
      </c>
      <c r="BC3657" s="1">
        <v>20.49</v>
      </c>
      <c r="BG3657" s="1">
        <v>36.334</v>
      </c>
      <c r="BH3657" s="1">
        <v>7.94</v>
      </c>
      <c r="BJ3657" s="1">
        <v>20.255</v>
      </c>
      <c r="BO3657" s="1">
        <v>37.066</v>
      </c>
      <c r="BP3657" s="1">
        <v>8.1</v>
      </c>
      <c r="BR3657" s="1">
        <v>20.663</v>
      </c>
      <c r="BT3657" s="1">
        <v>0.0</v>
      </c>
      <c r="BU3657" s="1">
        <v>0.0</v>
      </c>
      <c r="BW3657" s="1">
        <v>0.0</v>
      </c>
      <c r="BX3657" s="1">
        <v>0.0</v>
      </c>
      <c r="BY3657" s="1">
        <v>0.0</v>
      </c>
      <c r="BZ3657" s="1">
        <v>0.0</v>
      </c>
      <c r="CA3657" s="1">
        <v>0.0</v>
      </c>
      <c r="CB3657" s="1">
        <v>0.0</v>
      </c>
      <c r="CG3657" s="1">
        <v>0.0</v>
      </c>
      <c r="CH3657" s="1">
        <v>0.0</v>
      </c>
      <c r="CJ3657" s="1">
        <v>-11.75</v>
      </c>
      <c r="CK3657" s="1">
        <v>-124.934</v>
      </c>
      <c r="CL3657" s="1">
        <v>4293.988</v>
      </c>
      <c r="CM3657" s="1">
        <v>938.362</v>
      </c>
      <c r="CN3657" s="1">
        <v>0.0</v>
      </c>
      <c r="CQ3657" s="1">
        <v>0.06</v>
      </c>
      <c r="CR3657" s="1">
        <v>0.0</v>
      </c>
      <c r="CU3657" s="1">
        <v>0.275</v>
      </c>
      <c r="CV3657" s="1">
        <v>0.0</v>
      </c>
      <c r="CX3657" s="1">
        <v>0.153</v>
      </c>
      <c r="CY3657" s="1">
        <v>0.0</v>
      </c>
      <c r="DA3657" s="1">
        <v>179.381</v>
      </c>
      <c r="DB3657" s="1">
        <v>512.507</v>
      </c>
      <c r="DF3657" s="1">
        <v>37.066</v>
      </c>
      <c r="DG3657" s="1">
        <v>8.1</v>
      </c>
      <c r="DI3657" s="1">
        <v>20.663</v>
      </c>
      <c r="DN3657" s="1">
        <v>0.458</v>
      </c>
      <c r="DO3657" s="1">
        <v>0.1</v>
      </c>
      <c r="DQ3657" s="1">
        <v>0.255</v>
      </c>
      <c r="DV3657" s="1">
        <v>0.0</v>
      </c>
      <c r="DW3657" s="1">
        <v>0.0</v>
      </c>
      <c r="DY3657" s="1">
        <v>0.0</v>
      </c>
    </row>
    <row r="3658">
      <c r="A3658" s="1" t="s">
        <v>415</v>
      </c>
      <c r="B3658" s="1">
        <v>2022.0</v>
      </c>
      <c r="C3658" s="1" t="s">
        <v>416</v>
      </c>
      <c r="D3658" s="1">
        <v>2.23150851E8</v>
      </c>
      <c r="E3658" s="1">
        <v>1.134448607232E12</v>
      </c>
      <c r="G3658" s="1">
        <v>0.0</v>
      </c>
      <c r="H3658" s="1">
        <v>0.0</v>
      </c>
      <c r="I3658" s="1">
        <v>0.0</v>
      </c>
      <c r="J3658" s="1">
        <v>0.269</v>
      </c>
      <c r="K3658" s="1">
        <v>0.06</v>
      </c>
      <c r="L3658" s="1">
        <v>0.158</v>
      </c>
      <c r="N3658" s="1">
        <v>497.368</v>
      </c>
      <c r="S3658" s="1">
        <v>0.0</v>
      </c>
      <c r="T3658" s="1">
        <v>0.0</v>
      </c>
      <c r="Y3658" s="1">
        <v>0.0</v>
      </c>
      <c r="AA3658" s="1">
        <v>38.0</v>
      </c>
      <c r="AB3658" s="1">
        <v>170.288</v>
      </c>
      <c r="AC3658" s="1">
        <v>38.0</v>
      </c>
      <c r="AE3658" s="1">
        <v>1.011</v>
      </c>
      <c r="AF3658" s="1">
        <v>5.18</v>
      </c>
      <c r="AG3658" s="1">
        <v>2319.897</v>
      </c>
      <c r="AH3658" s="1">
        <v>0.456</v>
      </c>
      <c r="AK3658" s="1">
        <v>128.209</v>
      </c>
      <c r="AL3658" s="1">
        <v>28.61</v>
      </c>
      <c r="AO3658" s="1">
        <v>75.289</v>
      </c>
      <c r="AT3658" s="1">
        <v>128.209</v>
      </c>
      <c r="AU3658" s="1">
        <v>28.61</v>
      </c>
      <c r="AW3658" s="1">
        <v>-10.147</v>
      </c>
      <c r="AX3658" s="1">
        <v>-53.214</v>
      </c>
      <c r="AY3658" s="1">
        <v>2111.55</v>
      </c>
      <c r="AZ3658" s="1">
        <v>471.194</v>
      </c>
      <c r="BA3658" s="1">
        <v>75.289</v>
      </c>
      <c r="BC3658" s="1">
        <v>18.9</v>
      </c>
      <c r="BG3658" s="1">
        <v>41.362</v>
      </c>
      <c r="BH3658" s="1">
        <v>9.23</v>
      </c>
      <c r="BJ3658" s="1">
        <v>24.289</v>
      </c>
      <c r="BO3658" s="1">
        <v>42.079</v>
      </c>
      <c r="BP3658" s="1">
        <v>9.39</v>
      </c>
      <c r="BR3658" s="1">
        <v>24.711</v>
      </c>
      <c r="BT3658" s="1">
        <v>0.0</v>
      </c>
      <c r="BU3658" s="1">
        <v>0.0</v>
      </c>
      <c r="BW3658" s="1">
        <v>0.0</v>
      </c>
      <c r="BX3658" s="1">
        <v>0.0</v>
      </c>
      <c r="BY3658" s="1">
        <v>0.0</v>
      </c>
      <c r="BZ3658" s="1">
        <v>0.0</v>
      </c>
      <c r="CA3658" s="1">
        <v>0.0</v>
      </c>
      <c r="CB3658" s="1">
        <v>0.0</v>
      </c>
      <c r="CG3658" s="1">
        <v>0.0</v>
      </c>
      <c r="CH3658" s="1">
        <v>0.0</v>
      </c>
      <c r="CJ3658" s="1">
        <v>-14.151</v>
      </c>
      <c r="CK3658" s="1">
        <v>-132.788</v>
      </c>
      <c r="CL3658" s="1">
        <v>3609.997</v>
      </c>
      <c r="CM3658" s="1">
        <v>805.574</v>
      </c>
      <c r="CN3658" s="1">
        <v>0.0</v>
      </c>
      <c r="CQ3658" s="1">
        <v>0.06</v>
      </c>
      <c r="CR3658" s="1">
        <v>0.0</v>
      </c>
      <c r="CU3658" s="1">
        <v>0.269</v>
      </c>
      <c r="CV3658" s="1">
        <v>0.0</v>
      </c>
      <c r="CX3658" s="1">
        <v>0.158</v>
      </c>
      <c r="CY3658" s="1">
        <v>0.0</v>
      </c>
      <c r="DA3658" s="1">
        <v>170.288</v>
      </c>
      <c r="DB3658" s="1">
        <v>517.687</v>
      </c>
      <c r="DF3658" s="1">
        <v>42.079</v>
      </c>
      <c r="DG3658" s="1">
        <v>9.39</v>
      </c>
      <c r="DI3658" s="1">
        <v>24.711</v>
      </c>
      <c r="DN3658" s="1">
        <v>0.448</v>
      </c>
      <c r="DO3658" s="1">
        <v>0.1</v>
      </c>
      <c r="DQ3658" s="1">
        <v>0.263</v>
      </c>
      <c r="DV3658" s="1">
        <v>0.0</v>
      </c>
      <c r="DW3658" s="1">
        <v>0.0</v>
      </c>
      <c r="DY3658" s="1">
        <v>0.0</v>
      </c>
    </row>
    <row r="3659">
      <c r="A3659" s="1" t="s">
        <v>415</v>
      </c>
      <c r="B3659" s="1">
        <v>2023.0</v>
      </c>
      <c r="C3659" s="1" t="s">
        <v>416</v>
      </c>
      <c r="D3659" s="1">
        <v>2.27882899E8</v>
      </c>
      <c r="G3659" s="1">
        <v>0.0</v>
      </c>
      <c r="H3659" s="1">
        <v>0.0</v>
      </c>
      <c r="I3659" s="1">
        <v>0.0</v>
      </c>
      <c r="J3659" s="1">
        <v>0.263</v>
      </c>
      <c r="K3659" s="1">
        <v>0.06</v>
      </c>
      <c r="L3659" s="1">
        <v>0.141</v>
      </c>
      <c r="N3659" s="1">
        <v>508.821</v>
      </c>
      <c r="S3659" s="1">
        <v>0.0</v>
      </c>
      <c r="T3659" s="1">
        <v>0.0</v>
      </c>
      <c r="Y3659" s="1">
        <v>0.0</v>
      </c>
      <c r="AA3659" s="1">
        <v>40.11</v>
      </c>
      <c r="AB3659" s="1">
        <v>176.011</v>
      </c>
      <c r="AC3659" s="1">
        <v>42.51</v>
      </c>
      <c r="AE3659" s="1">
        <v>3.122</v>
      </c>
      <c r="AF3659" s="1">
        <v>16.16</v>
      </c>
      <c r="AG3659" s="1">
        <v>2342.639</v>
      </c>
      <c r="AK3659" s="1">
        <v>143.846</v>
      </c>
      <c r="AL3659" s="1">
        <v>32.78</v>
      </c>
      <c r="AO3659" s="1">
        <v>77.111</v>
      </c>
      <c r="AT3659" s="1">
        <v>143.846</v>
      </c>
      <c r="AU3659" s="1">
        <v>32.78</v>
      </c>
      <c r="AW3659" s="1">
        <v>-5.876</v>
      </c>
      <c r="AX3659" s="1">
        <v>-27.687</v>
      </c>
      <c r="AY3659" s="1">
        <v>1946.207</v>
      </c>
      <c r="AZ3659" s="1">
        <v>443.507</v>
      </c>
      <c r="BA3659" s="1">
        <v>77.111</v>
      </c>
      <c r="BC3659" s="1">
        <v>21.63</v>
      </c>
      <c r="BG3659" s="1">
        <v>41.995</v>
      </c>
      <c r="BH3659" s="1">
        <v>9.57</v>
      </c>
      <c r="BJ3659" s="1">
        <v>22.512</v>
      </c>
      <c r="BO3659" s="1">
        <v>42.697</v>
      </c>
      <c r="BP3659" s="1">
        <v>9.73</v>
      </c>
      <c r="BR3659" s="1">
        <v>22.889</v>
      </c>
      <c r="BT3659" s="1">
        <v>-2.4</v>
      </c>
      <c r="BU3659" s="1">
        <v>-5.984</v>
      </c>
      <c r="BW3659" s="1">
        <v>0.0</v>
      </c>
      <c r="BX3659" s="1">
        <v>0.0</v>
      </c>
      <c r="BY3659" s="1">
        <v>0.0</v>
      </c>
      <c r="BZ3659" s="1">
        <v>0.0</v>
      </c>
      <c r="CA3659" s="1">
        <v>0.0</v>
      </c>
      <c r="CB3659" s="1">
        <v>0.0</v>
      </c>
      <c r="CG3659" s="1">
        <v>0.0</v>
      </c>
      <c r="CH3659" s="1">
        <v>0.0</v>
      </c>
      <c r="CJ3659" s="1">
        <v>6.691</v>
      </c>
      <c r="CK3659" s="1">
        <v>53.897</v>
      </c>
      <c r="CL3659" s="1">
        <v>3771.547</v>
      </c>
      <c r="CM3659" s="1">
        <v>859.471</v>
      </c>
      <c r="CN3659" s="1">
        <v>0.0</v>
      </c>
      <c r="CQ3659" s="1">
        <v>0.06</v>
      </c>
      <c r="CR3659" s="1">
        <v>0.0</v>
      </c>
      <c r="CU3659" s="1">
        <v>0.263</v>
      </c>
      <c r="CV3659" s="1">
        <v>0.0</v>
      </c>
      <c r="CX3659" s="1">
        <v>0.141</v>
      </c>
      <c r="CY3659" s="1">
        <v>0.0</v>
      </c>
      <c r="DA3659" s="1">
        <v>186.543</v>
      </c>
      <c r="DB3659" s="1">
        <v>533.847</v>
      </c>
      <c r="DF3659" s="1">
        <v>42.697</v>
      </c>
      <c r="DG3659" s="1">
        <v>9.73</v>
      </c>
      <c r="DI3659" s="1">
        <v>22.889</v>
      </c>
      <c r="DN3659" s="1">
        <v>0.439</v>
      </c>
      <c r="DO3659" s="1">
        <v>0.1</v>
      </c>
      <c r="DQ3659" s="1">
        <v>0.235</v>
      </c>
      <c r="DV3659" s="1">
        <v>0.0</v>
      </c>
      <c r="DW3659" s="1">
        <v>0.0</v>
      </c>
      <c r="DY3659" s="1">
        <v>0.0</v>
      </c>
    </row>
    <row r="3660">
      <c r="A3660" s="1" t="s">
        <v>415</v>
      </c>
      <c r="B3660" s="1">
        <v>2024.0</v>
      </c>
      <c r="C3660" s="1" t="s">
        <v>416</v>
      </c>
      <c r="D3660" s="1">
        <v>2.32679436E8</v>
      </c>
      <c r="G3660" s="1">
        <v>0.0</v>
      </c>
      <c r="H3660" s="1">
        <v>0.0</v>
      </c>
      <c r="I3660" s="1">
        <v>0.0</v>
      </c>
      <c r="J3660" s="1">
        <v>0.258</v>
      </c>
      <c r="K3660" s="1">
        <v>0.06</v>
      </c>
      <c r="L3660" s="1">
        <v>0.15</v>
      </c>
      <c r="N3660" s="1">
        <v>507.849</v>
      </c>
      <c r="S3660" s="1">
        <v>0.0</v>
      </c>
      <c r="T3660" s="1">
        <v>0.0</v>
      </c>
      <c r="Y3660" s="1">
        <v>0.0</v>
      </c>
      <c r="AA3660" s="1">
        <v>37.73</v>
      </c>
      <c r="AB3660" s="1">
        <v>162.154</v>
      </c>
      <c r="AC3660" s="1">
        <v>40.13</v>
      </c>
      <c r="AK3660" s="1">
        <v>132.758</v>
      </c>
      <c r="AL3660" s="1">
        <v>30.89</v>
      </c>
      <c r="AO3660" s="1">
        <v>76.975</v>
      </c>
      <c r="AT3660" s="1">
        <v>132.758</v>
      </c>
      <c r="AU3660" s="1">
        <v>30.89</v>
      </c>
      <c r="AW3660" s="1">
        <v>5.626</v>
      </c>
      <c r="AX3660" s="1">
        <v>24.951</v>
      </c>
      <c r="AY3660" s="1">
        <v>2013.321</v>
      </c>
      <c r="AZ3660" s="1">
        <v>468.458</v>
      </c>
      <c r="BA3660" s="1">
        <v>76.975</v>
      </c>
      <c r="BC3660" s="1">
        <v>20.38</v>
      </c>
      <c r="BG3660" s="1">
        <v>39.024</v>
      </c>
      <c r="BH3660" s="1">
        <v>9.08</v>
      </c>
      <c r="BJ3660" s="1">
        <v>22.626</v>
      </c>
      <c r="BO3660" s="1">
        <v>39.711</v>
      </c>
      <c r="BP3660" s="1">
        <v>9.24</v>
      </c>
      <c r="BR3660" s="1">
        <v>23.025</v>
      </c>
      <c r="BT3660" s="1">
        <v>-2.4</v>
      </c>
      <c r="BU3660" s="1">
        <v>-6.361</v>
      </c>
      <c r="BW3660" s="1">
        <v>0.0</v>
      </c>
      <c r="BX3660" s="1">
        <v>0.0</v>
      </c>
      <c r="BY3660" s="1">
        <v>0.0</v>
      </c>
      <c r="BZ3660" s="1">
        <v>0.0</v>
      </c>
      <c r="CA3660" s="1">
        <v>0.0</v>
      </c>
      <c r="CB3660" s="1">
        <v>0.0</v>
      </c>
      <c r="CG3660" s="1">
        <v>0.0</v>
      </c>
      <c r="CH3660" s="1">
        <v>0.0</v>
      </c>
      <c r="CJ3660" s="1">
        <v>6.756</v>
      </c>
      <c r="CK3660" s="1">
        <v>58.066</v>
      </c>
      <c r="CL3660" s="1">
        <v>3943.352</v>
      </c>
      <c r="CM3660" s="1">
        <v>917.537</v>
      </c>
      <c r="CN3660" s="1">
        <v>0.0</v>
      </c>
      <c r="CQ3660" s="1">
        <v>0.06</v>
      </c>
      <c r="CR3660" s="1">
        <v>0.0</v>
      </c>
      <c r="CU3660" s="1">
        <v>0.258</v>
      </c>
      <c r="CV3660" s="1">
        <v>0.0</v>
      </c>
      <c r="CX3660" s="1">
        <v>0.15</v>
      </c>
      <c r="CY3660" s="1">
        <v>0.0</v>
      </c>
      <c r="DA3660" s="1">
        <v>172.469</v>
      </c>
      <c r="DF3660" s="1">
        <v>39.711</v>
      </c>
      <c r="DG3660" s="1">
        <v>9.24</v>
      </c>
      <c r="DI3660" s="1">
        <v>23.025</v>
      </c>
      <c r="DN3660" s="1">
        <v>0.43</v>
      </c>
      <c r="DO3660" s="1">
        <v>0.1</v>
      </c>
      <c r="DQ3660" s="1">
        <v>0.249</v>
      </c>
      <c r="DV3660" s="1">
        <v>0.0</v>
      </c>
      <c r="DW3660" s="1">
        <v>0.0</v>
      </c>
      <c r="DY3660" s="1">
        <v>0.0</v>
      </c>
    </row>
    <row r="3661">
      <c r="A3661" s="1" t="s">
        <v>417</v>
      </c>
      <c r="B3661" s="1">
        <v>2000.0</v>
      </c>
      <c r="C3661" s="1" t="s">
        <v>418</v>
      </c>
      <c r="D3661" s="1">
        <v>2034.0</v>
      </c>
      <c r="J3661" s="1">
        <v>0.0</v>
      </c>
      <c r="K3661" s="1">
        <v>0.0</v>
      </c>
      <c r="S3661" s="1">
        <v>0.0</v>
      </c>
      <c r="T3661" s="1">
        <v>0.0</v>
      </c>
      <c r="V3661" s="1">
        <v>0.0</v>
      </c>
      <c r="W3661" s="1">
        <v>0.0</v>
      </c>
      <c r="X3661" s="1">
        <v>0.0</v>
      </c>
      <c r="AA3661" s="1">
        <v>0.0</v>
      </c>
      <c r="AB3661" s="1">
        <v>0.0</v>
      </c>
      <c r="AC3661" s="1">
        <v>0.0</v>
      </c>
      <c r="AE3661" s="1">
        <v>122.877</v>
      </c>
      <c r="AF3661" s="1">
        <v>0.016</v>
      </c>
      <c r="AG3661" s="1">
        <v>13954.73</v>
      </c>
      <c r="AK3661" s="1">
        <v>0.0</v>
      </c>
      <c r="AL3661" s="1">
        <v>0.0</v>
      </c>
      <c r="AT3661" s="1">
        <v>0.0</v>
      </c>
      <c r="AU3661" s="1">
        <v>0.0</v>
      </c>
      <c r="AX3661" s="1">
        <v>0.0</v>
      </c>
      <c r="AY3661" s="1">
        <v>0.0</v>
      </c>
      <c r="AZ3661" s="1">
        <v>0.0</v>
      </c>
      <c r="BC3661" s="1">
        <v>0.0</v>
      </c>
      <c r="BG3661" s="1">
        <v>0.0</v>
      </c>
      <c r="BH3661" s="1">
        <v>0.0</v>
      </c>
      <c r="BO3661" s="1">
        <v>0.0</v>
      </c>
      <c r="BP3661" s="1">
        <v>0.0</v>
      </c>
      <c r="BT3661" s="1">
        <v>0.0</v>
      </c>
      <c r="BY3661" s="1">
        <v>0.0</v>
      </c>
      <c r="BZ3661" s="1">
        <v>0.0</v>
      </c>
      <c r="CG3661" s="1">
        <v>0.0</v>
      </c>
      <c r="CH3661" s="1">
        <v>0.0</v>
      </c>
      <c r="CK3661" s="1">
        <v>0.0</v>
      </c>
      <c r="CL3661" s="1">
        <v>0.0</v>
      </c>
      <c r="CM3661" s="1">
        <v>0.0</v>
      </c>
      <c r="CQ3661" s="1">
        <v>0.0</v>
      </c>
      <c r="CR3661" s="1">
        <v>0.0</v>
      </c>
      <c r="CU3661" s="1">
        <v>0.0</v>
      </c>
      <c r="CV3661" s="1">
        <v>0.0</v>
      </c>
      <c r="DA3661" s="1">
        <v>0.0</v>
      </c>
      <c r="DB3661" s="1">
        <v>0.028</v>
      </c>
      <c r="DF3661" s="1">
        <v>0.0</v>
      </c>
      <c r="DG3661" s="1">
        <v>0.0</v>
      </c>
      <c r="DN3661" s="1">
        <v>0.0</v>
      </c>
      <c r="DO3661" s="1">
        <v>0.0</v>
      </c>
      <c r="DV3661" s="1">
        <v>0.0</v>
      </c>
      <c r="DW3661" s="1">
        <v>0.0</v>
      </c>
    </row>
    <row r="3662">
      <c r="A3662" s="1" t="s">
        <v>417</v>
      </c>
      <c r="B3662" s="1">
        <v>2001.0</v>
      </c>
      <c r="C3662" s="1" t="s">
        <v>418</v>
      </c>
      <c r="D3662" s="1">
        <v>1971.0</v>
      </c>
      <c r="J3662" s="1">
        <v>0.0</v>
      </c>
      <c r="K3662" s="1">
        <v>0.0</v>
      </c>
      <c r="S3662" s="1">
        <v>0.0</v>
      </c>
      <c r="T3662" s="1">
        <v>0.0</v>
      </c>
      <c r="V3662" s="1">
        <v>0.0</v>
      </c>
      <c r="W3662" s="1">
        <v>0.0</v>
      </c>
      <c r="X3662" s="1">
        <v>0.0</v>
      </c>
      <c r="AA3662" s="1">
        <v>0.0</v>
      </c>
      <c r="AB3662" s="1">
        <v>0.0</v>
      </c>
      <c r="AC3662" s="1">
        <v>0.0</v>
      </c>
      <c r="AE3662" s="1">
        <v>2.482</v>
      </c>
      <c r="AF3662" s="1">
        <v>0.001</v>
      </c>
      <c r="AG3662" s="1">
        <v>14758.186</v>
      </c>
      <c r="AK3662" s="1">
        <v>0.0</v>
      </c>
      <c r="AL3662" s="1">
        <v>0.0</v>
      </c>
      <c r="AT3662" s="1">
        <v>0.0</v>
      </c>
      <c r="AU3662" s="1">
        <v>0.0</v>
      </c>
      <c r="AX3662" s="1">
        <v>0.0</v>
      </c>
      <c r="AY3662" s="1">
        <v>0.0</v>
      </c>
      <c r="AZ3662" s="1">
        <v>0.0</v>
      </c>
      <c r="BC3662" s="1">
        <v>0.0</v>
      </c>
      <c r="BG3662" s="1">
        <v>0.0</v>
      </c>
      <c r="BH3662" s="1">
        <v>0.0</v>
      </c>
      <c r="BO3662" s="1">
        <v>0.0</v>
      </c>
      <c r="BP3662" s="1">
        <v>0.0</v>
      </c>
      <c r="BT3662" s="1">
        <v>0.0</v>
      </c>
      <c r="BY3662" s="1">
        <v>0.0</v>
      </c>
      <c r="BZ3662" s="1">
        <v>0.0</v>
      </c>
      <c r="CG3662" s="1">
        <v>0.0</v>
      </c>
      <c r="CH3662" s="1">
        <v>0.0</v>
      </c>
      <c r="CK3662" s="1">
        <v>0.0</v>
      </c>
      <c r="CL3662" s="1">
        <v>0.0</v>
      </c>
      <c r="CM3662" s="1">
        <v>0.0</v>
      </c>
      <c r="CQ3662" s="1">
        <v>0.0</v>
      </c>
      <c r="CR3662" s="1">
        <v>0.0</v>
      </c>
      <c r="CU3662" s="1">
        <v>0.0</v>
      </c>
      <c r="CV3662" s="1">
        <v>0.0</v>
      </c>
      <c r="DA3662" s="1">
        <v>0.0</v>
      </c>
      <c r="DB3662" s="1">
        <v>0.029</v>
      </c>
      <c r="DF3662" s="1">
        <v>0.0</v>
      </c>
      <c r="DG3662" s="1">
        <v>0.0</v>
      </c>
      <c r="DN3662" s="1">
        <v>0.0</v>
      </c>
      <c r="DO3662" s="1">
        <v>0.0</v>
      </c>
      <c r="DV3662" s="1">
        <v>0.0</v>
      </c>
      <c r="DW3662" s="1">
        <v>0.0</v>
      </c>
    </row>
    <row r="3663">
      <c r="A3663" s="1" t="s">
        <v>417</v>
      </c>
      <c r="B3663" s="1">
        <v>2002.0</v>
      </c>
      <c r="C3663" s="1" t="s">
        <v>418</v>
      </c>
      <c r="D3663" s="1">
        <v>1925.0</v>
      </c>
      <c r="J3663" s="1">
        <v>0.0</v>
      </c>
      <c r="K3663" s="1">
        <v>0.0</v>
      </c>
      <c r="S3663" s="1">
        <v>0.0</v>
      </c>
      <c r="T3663" s="1">
        <v>0.0</v>
      </c>
      <c r="V3663" s="1">
        <v>0.0</v>
      </c>
      <c r="W3663" s="1">
        <v>0.0</v>
      </c>
      <c r="X3663" s="1">
        <v>0.0</v>
      </c>
      <c r="AA3663" s="1">
        <v>0.0</v>
      </c>
      <c r="AB3663" s="1">
        <v>0.0</v>
      </c>
      <c r="AC3663" s="1">
        <v>0.0</v>
      </c>
      <c r="AE3663" s="1">
        <v>-3.524</v>
      </c>
      <c r="AF3663" s="1">
        <v>-0.001</v>
      </c>
      <c r="AG3663" s="1">
        <v>14578.354</v>
      </c>
      <c r="AK3663" s="1">
        <v>0.0</v>
      </c>
      <c r="AL3663" s="1">
        <v>0.0</v>
      </c>
      <c r="AT3663" s="1">
        <v>0.0</v>
      </c>
      <c r="AU3663" s="1">
        <v>0.0</v>
      </c>
      <c r="AX3663" s="1">
        <v>0.0</v>
      </c>
      <c r="AY3663" s="1">
        <v>0.0</v>
      </c>
      <c r="AZ3663" s="1">
        <v>0.0</v>
      </c>
      <c r="BC3663" s="1">
        <v>0.0</v>
      </c>
      <c r="BG3663" s="1">
        <v>0.0</v>
      </c>
      <c r="BH3663" s="1">
        <v>0.0</v>
      </c>
      <c r="BO3663" s="1">
        <v>0.0</v>
      </c>
      <c r="BP3663" s="1">
        <v>0.0</v>
      </c>
      <c r="BT3663" s="1">
        <v>0.0</v>
      </c>
      <c r="BY3663" s="1">
        <v>0.0</v>
      </c>
      <c r="BZ3663" s="1">
        <v>0.0</v>
      </c>
      <c r="CG3663" s="1">
        <v>0.0</v>
      </c>
      <c r="CH3663" s="1">
        <v>0.0</v>
      </c>
      <c r="CK3663" s="1">
        <v>0.0</v>
      </c>
      <c r="CL3663" s="1">
        <v>0.0</v>
      </c>
      <c r="CM3663" s="1">
        <v>0.0</v>
      </c>
      <c r="CQ3663" s="1">
        <v>0.0</v>
      </c>
      <c r="CR3663" s="1">
        <v>0.0</v>
      </c>
      <c r="CU3663" s="1">
        <v>0.0</v>
      </c>
      <c r="CV3663" s="1">
        <v>0.0</v>
      </c>
      <c r="DA3663" s="1">
        <v>0.0</v>
      </c>
      <c r="DB3663" s="1">
        <v>0.028</v>
      </c>
      <c r="DF3663" s="1">
        <v>0.0</v>
      </c>
      <c r="DG3663" s="1">
        <v>0.0</v>
      </c>
      <c r="DN3663" s="1">
        <v>0.0</v>
      </c>
      <c r="DO3663" s="1">
        <v>0.0</v>
      </c>
      <c r="DV3663" s="1">
        <v>0.0</v>
      </c>
      <c r="DW3663" s="1">
        <v>0.0</v>
      </c>
    </row>
    <row r="3664">
      <c r="A3664" s="1" t="s">
        <v>417</v>
      </c>
      <c r="B3664" s="1">
        <v>2003.0</v>
      </c>
      <c r="C3664" s="1" t="s">
        <v>418</v>
      </c>
      <c r="D3664" s="1">
        <v>1888.0</v>
      </c>
      <c r="J3664" s="1">
        <v>0.0</v>
      </c>
      <c r="K3664" s="1">
        <v>0.0</v>
      </c>
      <c r="S3664" s="1">
        <v>0.0</v>
      </c>
      <c r="T3664" s="1">
        <v>0.0</v>
      </c>
      <c r="V3664" s="1">
        <v>0.0</v>
      </c>
      <c r="W3664" s="1">
        <v>0.0</v>
      </c>
      <c r="X3664" s="1">
        <v>0.0</v>
      </c>
      <c r="AA3664" s="1">
        <v>0.0</v>
      </c>
      <c r="AB3664" s="1">
        <v>0.0</v>
      </c>
      <c r="AC3664" s="1">
        <v>0.0</v>
      </c>
      <c r="AE3664" s="1">
        <v>-6.12</v>
      </c>
      <c r="AF3664" s="1">
        <v>-0.002</v>
      </c>
      <c r="AG3664" s="1">
        <v>13954.358</v>
      </c>
      <c r="AK3664" s="1">
        <v>0.0</v>
      </c>
      <c r="AL3664" s="1">
        <v>0.0</v>
      </c>
      <c r="AT3664" s="1">
        <v>0.0</v>
      </c>
      <c r="AU3664" s="1">
        <v>0.0</v>
      </c>
      <c r="AX3664" s="1">
        <v>0.0</v>
      </c>
      <c r="AY3664" s="1">
        <v>0.0</v>
      </c>
      <c r="AZ3664" s="1">
        <v>0.0</v>
      </c>
      <c r="BC3664" s="1">
        <v>0.0</v>
      </c>
      <c r="BG3664" s="1">
        <v>0.0</v>
      </c>
      <c r="BH3664" s="1">
        <v>0.0</v>
      </c>
      <c r="BO3664" s="1">
        <v>0.0</v>
      </c>
      <c r="BP3664" s="1">
        <v>0.0</v>
      </c>
      <c r="BT3664" s="1">
        <v>0.0</v>
      </c>
      <c r="BY3664" s="1">
        <v>0.0</v>
      </c>
      <c r="BZ3664" s="1">
        <v>0.0</v>
      </c>
      <c r="CG3664" s="1">
        <v>0.0</v>
      </c>
      <c r="CH3664" s="1">
        <v>0.0</v>
      </c>
      <c r="CK3664" s="1">
        <v>0.0</v>
      </c>
      <c r="CL3664" s="1">
        <v>0.0</v>
      </c>
      <c r="CM3664" s="1">
        <v>0.0</v>
      </c>
      <c r="CQ3664" s="1">
        <v>0.0</v>
      </c>
      <c r="CR3664" s="1">
        <v>0.0</v>
      </c>
      <c r="CU3664" s="1">
        <v>0.0</v>
      </c>
      <c r="CV3664" s="1">
        <v>0.0</v>
      </c>
      <c r="DA3664" s="1">
        <v>0.0</v>
      </c>
      <c r="DB3664" s="1">
        <v>0.026</v>
      </c>
      <c r="DF3664" s="1">
        <v>0.0</v>
      </c>
      <c r="DG3664" s="1">
        <v>0.0</v>
      </c>
      <c r="DN3664" s="1">
        <v>0.0</v>
      </c>
      <c r="DO3664" s="1">
        <v>0.0</v>
      </c>
      <c r="DV3664" s="1">
        <v>0.0</v>
      </c>
      <c r="DW3664" s="1">
        <v>0.0</v>
      </c>
    </row>
    <row r="3665">
      <c r="A3665" s="1" t="s">
        <v>417</v>
      </c>
      <c r="B3665" s="1">
        <v>2004.0</v>
      </c>
      <c r="C3665" s="1" t="s">
        <v>418</v>
      </c>
      <c r="D3665" s="1">
        <v>1849.0</v>
      </c>
      <c r="J3665" s="1">
        <v>0.0</v>
      </c>
      <c r="K3665" s="1">
        <v>0.0</v>
      </c>
      <c r="S3665" s="1">
        <v>0.0</v>
      </c>
      <c r="T3665" s="1">
        <v>0.0</v>
      </c>
      <c r="V3665" s="1">
        <v>0.0</v>
      </c>
      <c r="W3665" s="1">
        <v>0.0</v>
      </c>
      <c r="X3665" s="1">
        <v>0.0</v>
      </c>
      <c r="AA3665" s="1">
        <v>0.0</v>
      </c>
      <c r="AB3665" s="1">
        <v>0.0</v>
      </c>
      <c r="AC3665" s="1">
        <v>0.0</v>
      </c>
      <c r="AE3665" s="1">
        <v>-0.198</v>
      </c>
      <c r="AF3665" s="1">
        <v>0.0</v>
      </c>
      <c r="AG3665" s="1">
        <v>14220.43</v>
      </c>
      <c r="AK3665" s="1">
        <v>0.0</v>
      </c>
      <c r="AL3665" s="1">
        <v>0.0</v>
      </c>
      <c r="AT3665" s="1">
        <v>0.0</v>
      </c>
      <c r="AU3665" s="1">
        <v>0.0</v>
      </c>
      <c r="AX3665" s="1">
        <v>0.0</v>
      </c>
      <c r="AY3665" s="1">
        <v>0.0</v>
      </c>
      <c r="AZ3665" s="1">
        <v>0.0</v>
      </c>
      <c r="BC3665" s="1">
        <v>0.0</v>
      </c>
      <c r="BG3665" s="1">
        <v>0.0</v>
      </c>
      <c r="BH3665" s="1">
        <v>0.0</v>
      </c>
      <c r="BO3665" s="1">
        <v>0.0</v>
      </c>
      <c r="BP3665" s="1">
        <v>0.0</v>
      </c>
      <c r="BT3665" s="1">
        <v>0.0</v>
      </c>
      <c r="BY3665" s="1">
        <v>0.0</v>
      </c>
      <c r="BZ3665" s="1">
        <v>0.0</v>
      </c>
      <c r="CG3665" s="1">
        <v>0.0</v>
      </c>
      <c r="CH3665" s="1">
        <v>0.0</v>
      </c>
      <c r="CK3665" s="1">
        <v>0.0</v>
      </c>
      <c r="CL3665" s="1">
        <v>0.0</v>
      </c>
      <c r="CM3665" s="1">
        <v>0.0</v>
      </c>
      <c r="CQ3665" s="1">
        <v>0.0</v>
      </c>
      <c r="CR3665" s="1">
        <v>0.0</v>
      </c>
      <c r="CU3665" s="1">
        <v>0.0</v>
      </c>
      <c r="CV3665" s="1">
        <v>0.0</v>
      </c>
      <c r="DA3665" s="1">
        <v>0.0</v>
      </c>
      <c r="DB3665" s="1">
        <v>0.026</v>
      </c>
      <c r="DF3665" s="1">
        <v>0.0</v>
      </c>
      <c r="DG3665" s="1">
        <v>0.0</v>
      </c>
      <c r="DN3665" s="1">
        <v>0.0</v>
      </c>
      <c r="DO3665" s="1">
        <v>0.0</v>
      </c>
      <c r="DV3665" s="1">
        <v>0.0</v>
      </c>
      <c r="DW3665" s="1">
        <v>0.0</v>
      </c>
    </row>
    <row r="3666">
      <c r="A3666" s="1" t="s">
        <v>417</v>
      </c>
      <c r="B3666" s="1">
        <v>2005.0</v>
      </c>
      <c r="C3666" s="1" t="s">
        <v>418</v>
      </c>
      <c r="D3666" s="1">
        <v>1811.0</v>
      </c>
      <c r="J3666" s="1">
        <v>0.0</v>
      </c>
      <c r="K3666" s="1">
        <v>0.0</v>
      </c>
      <c r="S3666" s="1">
        <v>0.0</v>
      </c>
      <c r="T3666" s="1">
        <v>0.0</v>
      </c>
      <c r="V3666" s="1">
        <v>0.0</v>
      </c>
      <c r="W3666" s="1">
        <v>0.0</v>
      </c>
      <c r="X3666" s="1">
        <v>0.0</v>
      </c>
      <c r="AA3666" s="1">
        <v>0.0</v>
      </c>
      <c r="AB3666" s="1">
        <v>0.0</v>
      </c>
      <c r="AC3666" s="1">
        <v>0.0</v>
      </c>
      <c r="AE3666" s="1">
        <v>3.384</v>
      </c>
      <c r="AF3666" s="1">
        <v>0.001</v>
      </c>
      <c r="AG3666" s="1">
        <v>15010.139</v>
      </c>
      <c r="AK3666" s="1">
        <v>0.0</v>
      </c>
      <c r="AL3666" s="1">
        <v>0.0</v>
      </c>
      <c r="AT3666" s="1">
        <v>0.0</v>
      </c>
      <c r="AU3666" s="1">
        <v>0.0</v>
      </c>
      <c r="AX3666" s="1">
        <v>0.0</v>
      </c>
      <c r="AY3666" s="1">
        <v>0.0</v>
      </c>
      <c r="AZ3666" s="1">
        <v>0.0</v>
      </c>
      <c r="BC3666" s="1">
        <v>0.0</v>
      </c>
      <c r="BG3666" s="1">
        <v>0.0</v>
      </c>
      <c r="BH3666" s="1">
        <v>0.0</v>
      </c>
      <c r="BO3666" s="1">
        <v>0.0</v>
      </c>
      <c r="BP3666" s="1">
        <v>0.0</v>
      </c>
      <c r="BT3666" s="1">
        <v>0.0</v>
      </c>
      <c r="BY3666" s="1">
        <v>0.0</v>
      </c>
      <c r="BZ3666" s="1">
        <v>0.0</v>
      </c>
      <c r="CG3666" s="1">
        <v>0.0</v>
      </c>
      <c r="CH3666" s="1">
        <v>0.0</v>
      </c>
      <c r="CK3666" s="1">
        <v>0.0</v>
      </c>
      <c r="CL3666" s="1">
        <v>0.0</v>
      </c>
      <c r="CM3666" s="1">
        <v>0.0</v>
      </c>
      <c r="CQ3666" s="1">
        <v>0.0</v>
      </c>
      <c r="CR3666" s="1">
        <v>0.0</v>
      </c>
      <c r="CU3666" s="1">
        <v>0.0</v>
      </c>
      <c r="CV3666" s="1">
        <v>0.0</v>
      </c>
      <c r="DA3666" s="1">
        <v>0.0</v>
      </c>
      <c r="DB3666" s="1">
        <v>0.027</v>
      </c>
      <c r="DF3666" s="1">
        <v>0.0</v>
      </c>
      <c r="DG3666" s="1">
        <v>0.0</v>
      </c>
      <c r="DN3666" s="1">
        <v>0.0</v>
      </c>
      <c r="DO3666" s="1">
        <v>0.0</v>
      </c>
      <c r="DV3666" s="1">
        <v>0.0</v>
      </c>
      <c r="DW3666" s="1">
        <v>0.0</v>
      </c>
    </row>
    <row r="3667">
      <c r="A3667" s="1" t="s">
        <v>417</v>
      </c>
      <c r="B3667" s="1">
        <v>2006.0</v>
      </c>
      <c r="C3667" s="1" t="s">
        <v>418</v>
      </c>
      <c r="D3667" s="1">
        <v>1773.0</v>
      </c>
      <c r="J3667" s="1">
        <v>0.0</v>
      </c>
      <c r="K3667" s="1">
        <v>0.0</v>
      </c>
      <c r="S3667" s="1">
        <v>0.0</v>
      </c>
      <c r="T3667" s="1">
        <v>0.0</v>
      </c>
      <c r="V3667" s="1">
        <v>0.0</v>
      </c>
      <c r="W3667" s="1">
        <v>0.0</v>
      </c>
      <c r="X3667" s="1">
        <v>0.0</v>
      </c>
      <c r="AA3667" s="1">
        <v>0.0</v>
      </c>
      <c r="AB3667" s="1">
        <v>0.0</v>
      </c>
      <c r="AC3667" s="1">
        <v>0.0</v>
      </c>
      <c r="AE3667" s="1">
        <v>-0.979</v>
      </c>
      <c r="AF3667" s="1">
        <v>0.0</v>
      </c>
      <c r="AG3667" s="1">
        <v>15181.77</v>
      </c>
      <c r="AK3667" s="1">
        <v>0.0</v>
      </c>
      <c r="AL3667" s="1">
        <v>0.0</v>
      </c>
      <c r="AT3667" s="1">
        <v>0.0</v>
      </c>
      <c r="AU3667" s="1">
        <v>0.0</v>
      </c>
      <c r="AX3667" s="1">
        <v>0.0</v>
      </c>
      <c r="AY3667" s="1">
        <v>0.0</v>
      </c>
      <c r="AZ3667" s="1">
        <v>0.0</v>
      </c>
      <c r="BC3667" s="1">
        <v>0.0</v>
      </c>
      <c r="BG3667" s="1">
        <v>0.0</v>
      </c>
      <c r="BH3667" s="1">
        <v>0.0</v>
      </c>
      <c r="BO3667" s="1">
        <v>0.0</v>
      </c>
      <c r="BP3667" s="1">
        <v>0.0</v>
      </c>
      <c r="BT3667" s="1">
        <v>0.0</v>
      </c>
      <c r="BY3667" s="1">
        <v>0.0</v>
      </c>
      <c r="BZ3667" s="1">
        <v>0.0</v>
      </c>
      <c r="CG3667" s="1">
        <v>0.0</v>
      </c>
      <c r="CH3667" s="1">
        <v>0.0</v>
      </c>
      <c r="CK3667" s="1">
        <v>0.0</v>
      </c>
      <c r="CL3667" s="1">
        <v>0.0</v>
      </c>
      <c r="CM3667" s="1">
        <v>0.0</v>
      </c>
      <c r="CQ3667" s="1">
        <v>0.0</v>
      </c>
      <c r="CR3667" s="1">
        <v>0.0</v>
      </c>
      <c r="CU3667" s="1">
        <v>0.0</v>
      </c>
      <c r="CV3667" s="1">
        <v>0.0</v>
      </c>
      <c r="DA3667" s="1">
        <v>0.0</v>
      </c>
      <c r="DB3667" s="1">
        <v>0.027</v>
      </c>
      <c r="DF3667" s="1">
        <v>0.0</v>
      </c>
      <c r="DG3667" s="1">
        <v>0.0</v>
      </c>
      <c r="DN3667" s="1">
        <v>0.0</v>
      </c>
      <c r="DO3667" s="1">
        <v>0.0</v>
      </c>
      <c r="DV3667" s="1">
        <v>0.0</v>
      </c>
      <c r="DW3667" s="1">
        <v>0.0</v>
      </c>
    </row>
    <row r="3668">
      <c r="A3668" s="1" t="s">
        <v>417</v>
      </c>
      <c r="B3668" s="1">
        <v>2007.0</v>
      </c>
      <c r="C3668" s="1" t="s">
        <v>418</v>
      </c>
      <c r="D3668" s="1">
        <v>1762.0</v>
      </c>
      <c r="J3668" s="1">
        <v>0.0</v>
      </c>
      <c r="K3668" s="1">
        <v>0.0</v>
      </c>
      <c r="S3668" s="1">
        <v>0.0</v>
      </c>
      <c r="T3668" s="1">
        <v>0.0</v>
      </c>
      <c r="V3668" s="1">
        <v>0.0</v>
      </c>
      <c r="W3668" s="1">
        <v>0.0</v>
      </c>
      <c r="X3668" s="1">
        <v>0.0</v>
      </c>
      <c r="AA3668" s="1">
        <v>0.0</v>
      </c>
      <c r="AB3668" s="1">
        <v>0.0</v>
      </c>
      <c r="AC3668" s="1">
        <v>0.0</v>
      </c>
      <c r="AE3668" s="1">
        <v>-7.707</v>
      </c>
      <c r="AF3668" s="1">
        <v>-0.002</v>
      </c>
      <c r="AG3668" s="1">
        <v>14099.177</v>
      </c>
      <c r="AK3668" s="1">
        <v>0.0</v>
      </c>
      <c r="AL3668" s="1">
        <v>0.0</v>
      </c>
      <c r="AT3668" s="1">
        <v>0.0</v>
      </c>
      <c r="AU3668" s="1">
        <v>0.0</v>
      </c>
      <c r="AX3668" s="1">
        <v>0.0</v>
      </c>
      <c r="AY3668" s="1">
        <v>0.0</v>
      </c>
      <c r="AZ3668" s="1">
        <v>0.0</v>
      </c>
      <c r="BC3668" s="1">
        <v>0.0</v>
      </c>
      <c r="BG3668" s="1">
        <v>0.0</v>
      </c>
      <c r="BH3668" s="1">
        <v>0.0</v>
      </c>
      <c r="BO3668" s="1">
        <v>0.0</v>
      </c>
      <c r="BP3668" s="1">
        <v>0.0</v>
      </c>
      <c r="BT3668" s="1">
        <v>0.0</v>
      </c>
      <c r="BY3668" s="1">
        <v>0.0</v>
      </c>
      <c r="BZ3668" s="1">
        <v>0.0</v>
      </c>
      <c r="CG3668" s="1">
        <v>0.0</v>
      </c>
      <c r="CH3668" s="1">
        <v>0.0</v>
      </c>
      <c r="CK3668" s="1">
        <v>0.0</v>
      </c>
      <c r="CL3668" s="1">
        <v>0.0</v>
      </c>
      <c r="CM3668" s="1">
        <v>0.0</v>
      </c>
      <c r="CQ3668" s="1">
        <v>0.0</v>
      </c>
      <c r="CR3668" s="1">
        <v>0.0</v>
      </c>
      <c r="CU3668" s="1">
        <v>0.0</v>
      </c>
      <c r="CV3668" s="1">
        <v>0.0</v>
      </c>
      <c r="DA3668" s="1">
        <v>0.0</v>
      </c>
      <c r="DB3668" s="1">
        <v>0.025</v>
      </c>
      <c r="DF3668" s="1">
        <v>0.0</v>
      </c>
      <c r="DG3668" s="1">
        <v>0.0</v>
      </c>
      <c r="DN3668" s="1">
        <v>0.0</v>
      </c>
      <c r="DO3668" s="1">
        <v>0.0</v>
      </c>
      <c r="DV3668" s="1">
        <v>0.0</v>
      </c>
      <c r="DW3668" s="1">
        <v>0.0</v>
      </c>
    </row>
    <row r="3669">
      <c r="A3669" s="1" t="s">
        <v>417</v>
      </c>
      <c r="B3669" s="1">
        <v>2008.0</v>
      </c>
      <c r="C3669" s="1" t="s">
        <v>418</v>
      </c>
      <c r="D3669" s="1">
        <v>1755.0</v>
      </c>
      <c r="J3669" s="1">
        <v>0.0</v>
      </c>
      <c r="K3669" s="1">
        <v>0.0</v>
      </c>
      <c r="S3669" s="1">
        <v>0.0</v>
      </c>
      <c r="T3669" s="1">
        <v>0.0</v>
      </c>
      <c r="V3669" s="1">
        <v>0.0</v>
      </c>
      <c r="W3669" s="1">
        <v>0.0</v>
      </c>
      <c r="X3669" s="1">
        <v>0.0</v>
      </c>
      <c r="AA3669" s="1">
        <v>0.0</v>
      </c>
      <c r="AB3669" s="1">
        <v>0.0</v>
      </c>
      <c r="AC3669" s="1">
        <v>0.0</v>
      </c>
      <c r="AE3669" s="1">
        <v>58.157</v>
      </c>
      <c r="AF3669" s="1">
        <v>0.014</v>
      </c>
      <c r="AG3669" s="1">
        <v>22387.707</v>
      </c>
      <c r="AK3669" s="1">
        <v>0.0</v>
      </c>
      <c r="AL3669" s="1">
        <v>0.0</v>
      </c>
      <c r="AT3669" s="1">
        <v>0.0</v>
      </c>
      <c r="AU3669" s="1">
        <v>0.0</v>
      </c>
      <c r="AX3669" s="1">
        <v>0.0</v>
      </c>
      <c r="AY3669" s="1">
        <v>0.0</v>
      </c>
      <c r="AZ3669" s="1">
        <v>0.0</v>
      </c>
      <c r="BC3669" s="1">
        <v>0.0</v>
      </c>
      <c r="BG3669" s="1">
        <v>0.0</v>
      </c>
      <c r="BH3669" s="1">
        <v>0.0</v>
      </c>
      <c r="BO3669" s="1">
        <v>0.0</v>
      </c>
      <c r="BP3669" s="1">
        <v>0.0</v>
      </c>
      <c r="BT3669" s="1">
        <v>0.0</v>
      </c>
      <c r="BY3669" s="1">
        <v>0.0</v>
      </c>
      <c r="BZ3669" s="1">
        <v>0.0</v>
      </c>
      <c r="CG3669" s="1">
        <v>0.0</v>
      </c>
      <c r="CH3669" s="1">
        <v>0.0</v>
      </c>
      <c r="CK3669" s="1">
        <v>0.0</v>
      </c>
      <c r="CL3669" s="1">
        <v>0.0</v>
      </c>
      <c r="CM3669" s="1">
        <v>0.0</v>
      </c>
      <c r="CQ3669" s="1">
        <v>0.0</v>
      </c>
      <c r="CR3669" s="1">
        <v>0.0</v>
      </c>
      <c r="CU3669" s="1">
        <v>0.0</v>
      </c>
      <c r="CV3669" s="1">
        <v>0.0</v>
      </c>
      <c r="DA3669" s="1">
        <v>0.0</v>
      </c>
      <c r="DB3669" s="1">
        <v>0.039</v>
      </c>
      <c r="DF3669" s="1">
        <v>0.0</v>
      </c>
      <c r="DG3669" s="1">
        <v>0.0</v>
      </c>
      <c r="DN3669" s="1">
        <v>0.0</v>
      </c>
      <c r="DO3669" s="1">
        <v>0.0</v>
      </c>
      <c r="DV3669" s="1">
        <v>0.0</v>
      </c>
      <c r="DW3669" s="1">
        <v>0.0</v>
      </c>
    </row>
    <row r="3670">
      <c r="A3670" s="1" t="s">
        <v>417</v>
      </c>
      <c r="B3670" s="1">
        <v>2009.0</v>
      </c>
      <c r="C3670" s="1" t="s">
        <v>418</v>
      </c>
      <c r="D3670" s="1">
        <v>1755.0</v>
      </c>
      <c r="J3670" s="1">
        <v>0.0</v>
      </c>
      <c r="K3670" s="1">
        <v>0.0</v>
      </c>
      <c r="S3670" s="1">
        <v>0.0</v>
      </c>
      <c r="T3670" s="1">
        <v>0.0</v>
      </c>
      <c r="V3670" s="1">
        <v>0.0</v>
      </c>
      <c r="W3670" s="1">
        <v>0.0</v>
      </c>
      <c r="X3670" s="1">
        <v>0.0</v>
      </c>
      <c r="AA3670" s="1">
        <v>0.0</v>
      </c>
      <c r="AB3670" s="1">
        <v>0.0</v>
      </c>
      <c r="AC3670" s="1">
        <v>0.0</v>
      </c>
      <c r="AE3670" s="1">
        <v>-34.186</v>
      </c>
      <c r="AF3670" s="1">
        <v>-0.013</v>
      </c>
      <c r="AG3670" s="1">
        <v>14734.265</v>
      </c>
      <c r="AK3670" s="1">
        <v>0.0</v>
      </c>
      <c r="AL3670" s="1">
        <v>0.0</v>
      </c>
      <c r="AT3670" s="1">
        <v>0.0</v>
      </c>
      <c r="AU3670" s="1">
        <v>0.0</v>
      </c>
      <c r="AX3670" s="1">
        <v>0.0</v>
      </c>
      <c r="AY3670" s="1">
        <v>0.0</v>
      </c>
      <c r="AZ3670" s="1">
        <v>0.0</v>
      </c>
      <c r="BC3670" s="1">
        <v>0.0</v>
      </c>
      <c r="BG3670" s="1">
        <v>0.0</v>
      </c>
      <c r="BH3670" s="1">
        <v>0.0</v>
      </c>
      <c r="BO3670" s="1">
        <v>0.0</v>
      </c>
      <c r="BP3670" s="1">
        <v>0.0</v>
      </c>
      <c r="BT3670" s="1">
        <v>0.0</v>
      </c>
      <c r="BY3670" s="1">
        <v>0.0</v>
      </c>
      <c r="BZ3670" s="1">
        <v>0.0</v>
      </c>
      <c r="CG3670" s="1">
        <v>0.0</v>
      </c>
      <c r="CH3670" s="1">
        <v>0.0</v>
      </c>
      <c r="CK3670" s="1">
        <v>0.0</v>
      </c>
      <c r="CL3670" s="1">
        <v>0.0</v>
      </c>
      <c r="CM3670" s="1">
        <v>0.0</v>
      </c>
      <c r="CQ3670" s="1">
        <v>0.0</v>
      </c>
      <c r="CR3670" s="1">
        <v>0.0</v>
      </c>
      <c r="CU3670" s="1">
        <v>0.0</v>
      </c>
      <c r="CV3670" s="1">
        <v>0.0</v>
      </c>
      <c r="DA3670" s="1">
        <v>0.0</v>
      </c>
      <c r="DB3670" s="1">
        <v>0.026</v>
      </c>
      <c r="DF3670" s="1">
        <v>0.0</v>
      </c>
      <c r="DG3670" s="1">
        <v>0.0</v>
      </c>
      <c r="DN3670" s="1">
        <v>0.0</v>
      </c>
      <c r="DO3670" s="1">
        <v>0.0</v>
      </c>
      <c r="DV3670" s="1">
        <v>0.0</v>
      </c>
      <c r="DW3670" s="1">
        <v>0.0</v>
      </c>
    </row>
    <row r="3671">
      <c r="A3671" s="1" t="s">
        <v>417</v>
      </c>
      <c r="B3671" s="1">
        <v>2010.0</v>
      </c>
      <c r="C3671" s="1" t="s">
        <v>418</v>
      </c>
      <c r="D3671" s="1">
        <v>1743.0</v>
      </c>
      <c r="J3671" s="1">
        <v>0.0</v>
      </c>
      <c r="K3671" s="1">
        <v>0.0</v>
      </c>
      <c r="S3671" s="1">
        <v>0.0</v>
      </c>
      <c r="T3671" s="1">
        <v>0.0</v>
      </c>
      <c r="V3671" s="1">
        <v>0.0</v>
      </c>
      <c r="W3671" s="1">
        <v>0.0</v>
      </c>
      <c r="X3671" s="1">
        <v>0.0</v>
      </c>
      <c r="AA3671" s="1">
        <v>0.0</v>
      </c>
      <c r="AB3671" s="1">
        <v>0.0</v>
      </c>
      <c r="AC3671" s="1">
        <v>0.0</v>
      </c>
      <c r="AE3671" s="1">
        <v>-6.834</v>
      </c>
      <c r="AF3671" s="1">
        <v>-0.002</v>
      </c>
      <c r="AG3671" s="1">
        <v>13821.896</v>
      </c>
      <c r="AK3671" s="1">
        <v>0.0</v>
      </c>
      <c r="AL3671" s="1">
        <v>0.0</v>
      </c>
      <c r="AT3671" s="1">
        <v>0.0</v>
      </c>
      <c r="AU3671" s="1">
        <v>0.0</v>
      </c>
      <c r="AX3671" s="1">
        <v>0.0</v>
      </c>
      <c r="AY3671" s="1">
        <v>0.0</v>
      </c>
      <c r="AZ3671" s="1">
        <v>0.0</v>
      </c>
      <c r="BC3671" s="1">
        <v>0.0</v>
      </c>
      <c r="BG3671" s="1">
        <v>0.0</v>
      </c>
      <c r="BH3671" s="1">
        <v>0.0</v>
      </c>
      <c r="BO3671" s="1">
        <v>0.0</v>
      </c>
      <c r="BP3671" s="1">
        <v>0.0</v>
      </c>
      <c r="BT3671" s="1">
        <v>0.0</v>
      </c>
      <c r="BY3671" s="1">
        <v>0.0</v>
      </c>
      <c r="BZ3671" s="1">
        <v>0.0</v>
      </c>
      <c r="CG3671" s="1">
        <v>0.0</v>
      </c>
      <c r="CH3671" s="1">
        <v>0.0</v>
      </c>
      <c r="CK3671" s="1">
        <v>0.0</v>
      </c>
      <c r="CL3671" s="1">
        <v>0.0</v>
      </c>
      <c r="CM3671" s="1">
        <v>0.0</v>
      </c>
      <c r="CQ3671" s="1">
        <v>0.0</v>
      </c>
      <c r="CR3671" s="1">
        <v>0.0</v>
      </c>
      <c r="CU3671" s="1">
        <v>0.0</v>
      </c>
      <c r="CV3671" s="1">
        <v>0.0</v>
      </c>
      <c r="DA3671" s="1">
        <v>0.0</v>
      </c>
      <c r="DB3671" s="1">
        <v>0.024</v>
      </c>
      <c r="DF3671" s="1">
        <v>0.0</v>
      </c>
      <c r="DG3671" s="1">
        <v>0.0</v>
      </c>
      <c r="DN3671" s="1">
        <v>0.0</v>
      </c>
      <c r="DO3671" s="1">
        <v>0.0</v>
      </c>
      <c r="DV3671" s="1">
        <v>0.0</v>
      </c>
      <c r="DW3671" s="1">
        <v>0.0</v>
      </c>
    </row>
    <row r="3672">
      <c r="A3672" s="1" t="s">
        <v>417</v>
      </c>
      <c r="B3672" s="1">
        <v>2011.0</v>
      </c>
      <c r="C3672" s="1" t="s">
        <v>418</v>
      </c>
      <c r="D3672" s="1">
        <v>1733.0</v>
      </c>
      <c r="J3672" s="1">
        <v>0.0</v>
      </c>
      <c r="K3672" s="1">
        <v>0.0</v>
      </c>
      <c r="S3672" s="1">
        <v>0.0</v>
      </c>
      <c r="T3672" s="1">
        <v>0.0</v>
      </c>
      <c r="V3672" s="1">
        <v>0.0</v>
      </c>
      <c r="W3672" s="1">
        <v>0.0</v>
      </c>
      <c r="X3672" s="1">
        <v>0.0</v>
      </c>
      <c r="AA3672" s="1">
        <v>0.0</v>
      </c>
      <c r="AB3672" s="1">
        <v>0.0</v>
      </c>
      <c r="AC3672" s="1">
        <v>0.0</v>
      </c>
      <c r="AE3672" s="1">
        <v>11.192</v>
      </c>
      <c r="AF3672" s="1">
        <v>0.003</v>
      </c>
      <c r="AG3672" s="1">
        <v>15457.588</v>
      </c>
      <c r="AK3672" s="1">
        <v>0.0</v>
      </c>
      <c r="AL3672" s="1">
        <v>0.0</v>
      </c>
      <c r="AT3672" s="1">
        <v>0.0</v>
      </c>
      <c r="AU3672" s="1">
        <v>0.0</v>
      </c>
      <c r="AX3672" s="1">
        <v>0.0</v>
      </c>
      <c r="AY3672" s="1">
        <v>0.0</v>
      </c>
      <c r="AZ3672" s="1">
        <v>0.0</v>
      </c>
      <c r="BC3672" s="1">
        <v>0.0</v>
      </c>
      <c r="BG3672" s="1">
        <v>0.0</v>
      </c>
      <c r="BH3672" s="1">
        <v>0.0</v>
      </c>
      <c r="BO3672" s="1">
        <v>0.0</v>
      </c>
      <c r="BP3672" s="1">
        <v>0.0</v>
      </c>
      <c r="BT3672" s="1">
        <v>0.0</v>
      </c>
      <c r="BY3672" s="1">
        <v>0.0</v>
      </c>
      <c r="BZ3672" s="1">
        <v>0.0</v>
      </c>
      <c r="CG3672" s="1">
        <v>0.0</v>
      </c>
      <c r="CH3672" s="1">
        <v>0.0</v>
      </c>
      <c r="CK3672" s="1">
        <v>0.0</v>
      </c>
      <c r="CL3672" s="1">
        <v>0.0</v>
      </c>
      <c r="CM3672" s="1">
        <v>0.0</v>
      </c>
      <c r="CQ3672" s="1">
        <v>0.0</v>
      </c>
      <c r="CR3672" s="1">
        <v>0.0</v>
      </c>
      <c r="CU3672" s="1">
        <v>0.0</v>
      </c>
      <c r="CV3672" s="1">
        <v>0.0</v>
      </c>
      <c r="DA3672" s="1">
        <v>0.0</v>
      </c>
      <c r="DB3672" s="1">
        <v>0.027</v>
      </c>
      <c r="DF3672" s="1">
        <v>0.0</v>
      </c>
      <c r="DG3672" s="1">
        <v>0.0</v>
      </c>
      <c r="DN3672" s="1">
        <v>0.0</v>
      </c>
      <c r="DO3672" s="1">
        <v>0.0</v>
      </c>
      <c r="DV3672" s="1">
        <v>0.0</v>
      </c>
      <c r="DW3672" s="1">
        <v>0.0</v>
      </c>
    </row>
    <row r="3673">
      <c r="A3673" s="1" t="s">
        <v>417</v>
      </c>
      <c r="B3673" s="1">
        <v>2012.0</v>
      </c>
      <c r="C3673" s="1" t="s">
        <v>418</v>
      </c>
      <c r="D3673" s="1">
        <v>1735.0</v>
      </c>
      <c r="J3673" s="1">
        <v>0.0</v>
      </c>
      <c r="K3673" s="1">
        <v>0.0</v>
      </c>
      <c r="S3673" s="1">
        <v>0.0</v>
      </c>
      <c r="T3673" s="1">
        <v>0.0</v>
      </c>
      <c r="V3673" s="1">
        <v>0.0</v>
      </c>
      <c r="W3673" s="1">
        <v>0.0</v>
      </c>
      <c r="X3673" s="1">
        <v>0.0</v>
      </c>
      <c r="AA3673" s="1">
        <v>0.0</v>
      </c>
      <c r="AB3673" s="1">
        <v>0.0</v>
      </c>
      <c r="AC3673" s="1">
        <v>0.0</v>
      </c>
      <c r="AE3673" s="1">
        <v>-1.461</v>
      </c>
      <c r="AF3673" s="1">
        <v>0.0</v>
      </c>
      <c r="AG3673" s="1">
        <v>15214.159</v>
      </c>
      <c r="AK3673" s="1">
        <v>0.0</v>
      </c>
      <c r="AL3673" s="1">
        <v>0.0</v>
      </c>
      <c r="AT3673" s="1">
        <v>0.0</v>
      </c>
      <c r="AU3673" s="1">
        <v>0.0</v>
      </c>
      <c r="AX3673" s="1">
        <v>0.0</v>
      </c>
      <c r="AY3673" s="1">
        <v>0.0</v>
      </c>
      <c r="AZ3673" s="1">
        <v>0.0</v>
      </c>
      <c r="BC3673" s="1">
        <v>0.0</v>
      </c>
      <c r="BG3673" s="1">
        <v>0.0</v>
      </c>
      <c r="BH3673" s="1">
        <v>0.0</v>
      </c>
      <c r="BO3673" s="1">
        <v>0.0</v>
      </c>
      <c r="BP3673" s="1">
        <v>0.0</v>
      </c>
      <c r="BT3673" s="1">
        <v>0.0</v>
      </c>
      <c r="BY3673" s="1">
        <v>0.0</v>
      </c>
      <c r="BZ3673" s="1">
        <v>0.0</v>
      </c>
      <c r="CG3673" s="1">
        <v>0.0</v>
      </c>
      <c r="CH3673" s="1">
        <v>0.0</v>
      </c>
      <c r="CK3673" s="1">
        <v>0.0</v>
      </c>
      <c r="CL3673" s="1">
        <v>0.0</v>
      </c>
      <c r="CM3673" s="1">
        <v>0.0</v>
      </c>
      <c r="CQ3673" s="1">
        <v>0.0</v>
      </c>
      <c r="CR3673" s="1">
        <v>0.0</v>
      </c>
      <c r="CU3673" s="1">
        <v>0.0</v>
      </c>
      <c r="CV3673" s="1">
        <v>0.0</v>
      </c>
      <c r="DA3673" s="1">
        <v>0.0</v>
      </c>
      <c r="DB3673" s="1">
        <v>0.026</v>
      </c>
      <c r="DF3673" s="1">
        <v>0.0</v>
      </c>
      <c r="DG3673" s="1">
        <v>0.0</v>
      </c>
      <c r="DN3673" s="1">
        <v>0.0</v>
      </c>
      <c r="DO3673" s="1">
        <v>0.0</v>
      </c>
      <c r="DV3673" s="1">
        <v>0.0</v>
      </c>
      <c r="DW3673" s="1">
        <v>0.0</v>
      </c>
    </row>
    <row r="3674">
      <c r="A3674" s="1" t="s">
        <v>417</v>
      </c>
      <c r="B3674" s="1">
        <v>2013.0</v>
      </c>
      <c r="C3674" s="1" t="s">
        <v>418</v>
      </c>
      <c r="D3674" s="1">
        <v>1746.0</v>
      </c>
      <c r="J3674" s="1">
        <v>0.0</v>
      </c>
      <c r="K3674" s="1">
        <v>0.0</v>
      </c>
      <c r="S3674" s="1">
        <v>0.0</v>
      </c>
      <c r="T3674" s="1">
        <v>0.0</v>
      </c>
      <c r="V3674" s="1">
        <v>0.0</v>
      </c>
      <c r="W3674" s="1">
        <v>0.0</v>
      </c>
      <c r="X3674" s="1">
        <v>0.0</v>
      </c>
      <c r="AA3674" s="1">
        <v>0.0</v>
      </c>
      <c r="AB3674" s="1">
        <v>0.0</v>
      </c>
      <c r="AC3674" s="1">
        <v>0.0</v>
      </c>
      <c r="AE3674" s="1">
        <v>7.5</v>
      </c>
      <c r="AF3674" s="1">
        <v>0.002</v>
      </c>
      <c r="AG3674" s="1">
        <v>16252.213</v>
      </c>
      <c r="AK3674" s="1">
        <v>0.0</v>
      </c>
      <c r="AL3674" s="1">
        <v>0.0</v>
      </c>
      <c r="AT3674" s="1">
        <v>0.0</v>
      </c>
      <c r="AU3674" s="1">
        <v>0.0</v>
      </c>
      <c r="AX3674" s="1">
        <v>0.0</v>
      </c>
      <c r="AY3674" s="1">
        <v>0.0</v>
      </c>
      <c r="AZ3674" s="1">
        <v>0.0</v>
      </c>
      <c r="BC3674" s="1">
        <v>0.0</v>
      </c>
      <c r="BG3674" s="1">
        <v>0.0</v>
      </c>
      <c r="BH3674" s="1">
        <v>0.0</v>
      </c>
      <c r="BO3674" s="1">
        <v>0.0</v>
      </c>
      <c r="BP3674" s="1">
        <v>0.0</v>
      </c>
      <c r="BT3674" s="1">
        <v>0.0</v>
      </c>
      <c r="BY3674" s="1">
        <v>0.0</v>
      </c>
      <c r="BZ3674" s="1">
        <v>0.0</v>
      </c>
      <c r="CG3674" s="1">
        <v>0.0</v>
      </c>
      <c r="CH3674" s="1">
        <v>0.0</v>
      </c>
      <c r="CK3674" s="1">
        <v>0.0</v>
      </c>
      <c r="CL3674" s="1">
        <v>0.0</v>
      </c>
      <c r="CM3674" s="1">
        <v>0.0</v>
      </c>
      <c r="CQ3674" s="1">
        <v>0.0</v>
      </c>
      <c r="CR3674" s="1">
        <v>0.0</v>
      </c>
      <c r="CU3674" s="1">
        <v>0.0</v>
      </c>
      <c r="CV3674" s="1">
        <v>0.0</v>
      </c>
      <c r="DA3674" s="1">
        <v>0.0</v>
      </c>
      <c r="DB3674" s="1">
        <v>0.028</v>
      </c>
      <c r="DF3674" s="1">
        <v>0.0</v>
      </c>
      <c r="DG3674" s="1">
        <v>0.0</v>
      </c>
      <c r="DN3674" s="1">
        <v>0.0</v>
      </c>
      <c r="DO3674" s="1">
        <v>0.0</v>
      </c>
      <c r="DV3674" s="1">
        <v>0.0</v>
      </c>
      <c r="DW3674" s="1">
        <v>0.0</v>
      </c>
    </row>
    <row r="3675">
      <c r="A3675" s="1" t="s">
        <v>417</v>
      </c>
      <c r="B3675" s="1">
        <v>2014.0</v>
      </c>
      <c r="C3675" s="1" t="s">
        <v>418</v>
      </c>
      <c r="D3675" s="1">
        <v>1753.0</v>
      </c>
      <c r="J3675" s="1">
        <v>0.0</v>
      </c>
      <c r="K3675" s="1">
        <v>0.0</v>
      </c>
      <c r="S3675" s="1">
        <v>0.0</v>
      </c>
      <c r="T3675" s="1">
        <v>0.0</v>
      </c>
      <c r="V3675" s="1">
        <v>0.0</v>
      </c>
      <c r="W3675" s="1">
        <v>0.0</v>
      </c>
      <c r="X3675" s="1">
        <v>0.0</v>
      </c>
      <c r="AA3675" s="1">
        <v>0.0</v>
      </c>
      <c r="AB3675" s="1">
        <v>0.0</v>
      </c>
      <c r="AC3675" s="1">
        <v>0.0</v>
      </c>
      <c r="AE3675" s="1">
        <v>3.3</v>
      </c>
      <c r="AF3675" s="1">
        <v>0.001</v>
      </c>
      <c r="AG3675" s="1">
        <v>16721.455</v>
      </c>
      <c r="AK3675" s="1">
        <v>0.0</v>
      </c>
      <c r="AL3675" s="1">
        <v>0.0</v>
      </c>
      <c r="AT3675" s="1">
        <v>0.0</v>
      </c>
      <c r="AU3675" s="1">
        <v>0.0</v>
      </c>
      <c r="AX3675" s="1">
        <v>0.0</v>
      </c>
      <c r="AY3675" s="1">
        <v>0.0</v>
      </c>
      <c r="AZ3675" s="1">
        <v>0.0</v>
      </c>
      <c r="BC3675" s="1">
        <v>0.0</v>
      </c>
      <c r="BG3675" s="1">
        <v>0.0</v>
      </c>
      <c r="BH3675" s="1">
        <v>0.0</v>
      </c>
      <c r="BO3675" s="1">
        <v>0.0</v>
      </c>
      <c r="BP3675" s="1">
        <v>0.0</v>
      </c>
      <c r="BT3675" s="1">
        <v>0.0</v>
      </c>
      <c r="BY3675" s="1">
        <v>0.0</v>
      </c>
      <c r="BZ3675" s="1">
        <v>0.0</v>
      </c>
      <c r="CG3675" s="1">
        <v>0.0</v>
      </c>
      <c r="CH3675" s="1">
        <v>0.0</v>
      </c>
      <c r="CK3675" s="1">
        <v>0.0</v>
      </c>
      <c r="CL3675" s="1">
        <v>0.0</v>
      </c>
      <c r="CM3675" s="1">
        <v>0.0</v>
      </c>
      <c r="CQ3675" s="1">
        <v>0.0</v>
      </c>
      <c r="CR3675" s="1">
        <v>0.0</v>
      </c>
      <c r="CU3675" s="1">
        <v>0.0</v>
      </c>
      <c r="CV3675" s="1">
        <v>0.0</v>
      </c>
      <c r="DA3675" s="1">
        <v>0.0</v>
      </c>
      <c r="DB3675" s="1">
        <v>0.029</v>
      </c>
      <c r="DF3675" s="1">
        <v>0.0</v>
      </c>
      <c r="DG3675" s="1">
        <v>0.0</v>
      </c>
      <c r="DN3675" s="1">
        <v>0.0</v>
      </c>
      <c r="DO3675" s="1">
        <v>0.0</v>
      </c>
      <c r="DV3675" s="1">
        <v>0.0</v>
      </c>
      <c r="DW3675" s="1">
        <v>0.0</v>
      </c>
    </row>
    <row r="3676">
      <c r="A3676" s="1" t="s">
        <v>417</v>
      </c>
      <c r="B3676" s="1">
        <v>2015.0</v>
      </c>
      <c r="C3676" s="1" t="s">
        <v>418</v>
      </c>
      <c r="D3676" s="1">
        <v>1766.0</v>
      </c>
      <c r="J3676" s="1">
        <v>0.0</v>
      </c>
      <c r="K3676" s="1">
        <v>0.0</v>
      </c>
      <c r="S3676" s="1">
        <v>0.0</v>
      </c>
      <c r="T3676" s="1">
        <v>0.0</v>
      </c>
      <c r="V3676" s="1">
        <v>0.0</v>
      </c>
      <c r="W3676" s="1">
        <v>0.0</v>
      </c>
      <c r="X3676" s="1">
        <v>0.0</v>
      </c>
      <c r="AA3676" s="1">
        <v>0.0</v>
      </c>
      <c r="AB3676" s="1">
        <v>0.0</v>
      </c>
      <c r="AC3676" s="1">
        <v>0.0</v>
      </c>
      <c r="AE3676" s="1">
        <v>8.167</v>
      </c>
      <c r="AF3676" s="1">
        <v>0.002</v>
      </c>
      <c r="AG3676" s="1">
        <v>17953.883</v>
      </c>
      <c r="AK3676" s="1">
        <v>0.0</v>
      </c>
      <c r="AL3676" s="1">
        <v>0.0</v>
      </c>
      <c r="AT3676" s="1">
        <v>0.0</v>
      </c>
      <c r="AU3676" s="1">
        <v>0.0</v>
      </c>
      <c r="AX3676" s="1">
        <v>0.0</v>
      </c>
      <c r="AY3676" s="1">
        <v>0.0</v>
      </c>
      <c r="AZ3676" s="1">
        <v>0.0</v>
      </c>
      <c r="BC3676" s="1">
        <v>0.0</v>
      </c>
      <c r="BG3676" s="1">
        <v>0.0</v>
      </c>
      <c r="BH3676" s="1">
        <v>0.0</v>
      </c>
      <c r="BO3676" s="1">
        <v>0.0</v>
      </c>
      <c r="BP3676" s="1">
        <v>0.0</v>
      </c>
      <c r="BT3676" s="1">
        <v>0.0</v>
      </c>
      <c r="BY3676" s="1">
        <v>0.0</v>
      </c>
      <c r="BZ3676" s="1">
        <v>0.0</v>
      </c>
      <c r="CG3676" s="1">
        <v>0.0</v>
      </c>
      <c r="CH3676" s="1">
        <v>0.0</v>
      </c>
      <c r="CK3676" s="1">
        <v>0.0</v>
      </c>
      <c r="CL3676" s="1">
        <v>0.0</v>
      </c>
      <c r="CM3676" s="1">
        <v>0.0</v>
      </c>
      <c r="CQ3676" s="1">
        <v>0.0</v>
      </c>
      <c r="CR3676" s="1">
        <v>0.0</v>
      </c>
      <c r="CU3676" s="1">
        <v>0.0</v>
      </c>
      <c r="CV3676" s="1">
        <v>0.0</v>
      </c>
      <c r="DA3676" s="1">
        <v>0.0</v>
      </c>
      <c r="DB3676" s="1">
        <v>0.032</v>
      </c>
      <c r="DF3676" s="1">
        <v>0.0</v>
      </c>
      <c r="DG3676" s="1">
        <v>0.0</v>
      </c>
      <c r="DN3676" s="1">
        <v>0.0</v>
      </c>
      <c r="DO3676" s="1">
        <v>0.0</v>
      </c>
      <c r="DV3676" s="1">
        <v>0.0</v>
      </c>
      <c r="DW3676" s="1">
        <v>0.0</v>
      </c>
    </row>
    <row r="3677">
      <c r="A3677" s="1" t="s">
        <v>417</v>
      </c>
      <c r="B3677" s="1">
        <v>2016.0</v>
      </c>
      <c r="C3677" s="1" t="s">
        <v>418</v>
      </c>
      <c r="D3677" s="1">
        <v>1769.0</v>
      </c>
      <c r="J3677" s="1">
        <v>0.0</v>
      </c>
      <c r="K3677" s="1">
        <v>0.0</v>
      </c>
      <c r="S3677" s="1">
        <v>0.0</v>
      </c>
      <c r="T3677" s="1">
        <v>0.0</v>
      </c>
      <c r="V3677" s="1">
        <v>0.0</v>
      </c>
      <c r="W3677" s="1">
        <v>0.0</v>
      </c>
      <c r="X3677" s="1">
        <v>0.0</v>
      </c>
      <c r="AA3677" s="1">
        <v>0.0</v>
      </c>
      <c r="AB3677" s="1">
        <v>0.0</v>
      </c>
      <c r="AC3677" s="1">
        <v>0.0</v>
      </c>
      <c r="AE3677" s="1">
        <v>-3.757</v>
      </c>
      <c r="AF3677" s="1">
        <v>-0.001</v>
      </c>
      <c r="AG3677" s="1">
        <v>17250.074</v>
      </c>
      <c r="AK3677" s="1">
        <v>0.0</v>
      </c>
      <c r="AL3677" s="1">
        <v>0.0</v>
      </c>
      <c r="AT3677" s="1">
        <v>0.0</v>
      </c>
      <c r="AU3677" s="1">
        <v>0.0</v>
      </c>
      <c r="AX3677" s="1">
        <v>0.0</v>
      </c>
      <c r="AY3677" s="1">
        <v>0.0</v>
      </c>
      <c r="AZ3677" s="1">
        <v>0.0</v>
      </c>
      <c r="BC3677" s="1">
        <v>0.0</v>
      </c>
      <c r="BG3677" s="1">
        <v>0.0</v>
      </c>
      <c r="BH3677" s="1">
        <v>0.0</v>
      </c>
      <c r="BO3677" s="1">
        <v>0.0</v>
      </c>
      <c r="BP3677" s="1">
        <v>0.0</v>
      </c>
      <c r="BT3677" s="1">
        <v>0.0</v>
      </c>
      <c r="BY3677" s="1">
        <v>0.0</v>
      </c>
      <c r="BZ3677" s="1">
        <v>0.0</v>
      </c>
      <c r="CG3677" s="1">
        <v>0.0</v>
      </c>
      <c r="CH3677" s="1">
        <v>0.0</v>
      </c>
      <c r="CK3677" s="1">
        <v>0.0</v>
      </c>
      <c r="CL3677" s="1">
        <v>0.0</v>
      </c>
      <c r="CM3677" s="1">
        <v>0.0</v>
      </c>
      <c r="CQ3677" s="1">
        <v>0.0</v>
      </c>
      <c r="CR3677" s="1">
        <v>0.0</v>
      </c>
      <c r="CU3677" s="1">
        <v>0.0</v>
      </c>
      <c r="CV3677" s="1">
        <v>0.0</v>
      </c>
      <c r="DA3677" s="1">
        <v>0.0</v>
      </c>
      <c r="DB3677" s="1">
        <v>0.031</v>
      </c>
      <c r="DF3677" s="1">
        <v>0.0</v>
      </c>
      <c r="DG3677" s="1">
        <v>0.0</v>
      </c>
      <c r="DN3677" s="1">
        <v>0.0</v>
      </c>
      <c r="DO3677" s="1">
        <v>0.0</v>
      </c>
      <c r="DV3677" s="1">
        <v>0.0</v>
      </c>
      <c r="DW3677" s="1">
        <v>0.0</v>
      </c>
    </row>
    <row r="3678">
      <c r="A3678" s="1" t="s">
        <v>417</v>
      </c>
      <c r="B3678" s="1">
        <v>2017.0</v>
      </c>
      <c r="C3678" s="1" t="s">
        <v>418</v>
      </c>
      <c r="D3678" s="1">
        <v>1769.0</v>
      </c>
      <c r="J3678" s="1">
        <v>0.0</v>
      </c>
      <c r="K3678" s="1">
        <v>0.0</v>
      </c>
      <c r="S3678" s="1">
        <v>0.0</v>
      </c>
      <c r="T3678" s="1">
        <v>0.0</v>
      </c>
      <c r="AA3678" s="1">
        <v>0.0</v>
      </c>
      <c r="AB3678" s="1">
        <v>0.0</v>
      </c>
      <c r="AC3678" s="1">
        <v>0.0</v>
      </c>
      <c r="AE3678" s="1">
        <v>-2.499</v>
      </c>
      <c r="AF3678" s="1">
        <v>-0.001</v>
      </c>
      <c r="AG3678" s="1">
        <v>16819.068</v>
      </c>
      <c r="AK3678" s="1">
        <v>0.0</v>
      </c>
      <c r="AL3678" s="1">
        <v>0.0</v>
      </c>
      <c r="AT3678" s="1">
        <v>0.0</v>
      </c>
      <c r="AU3678" s="1">
        <v>0.0</v>
      </c>
      <c r="BC3678" s="1">
        <v>0.0</v>
      </c>
      <c r="BG3678" s="1">
        <v>0.0</v>
      </c>
      <c r="BH3678" s="1">
        <v>0.0</v>
      </c>
      <c r="BO3678" s="1">
        <v>0.0</v>
      </c>
      <c r="BP3678" s="1">
        <v>0.0</v>
      </c>
      <c r="BT3678" s="1">
        <v>0.0</v>
      </c>
      <c r="BY3678" s="1">
        <v>0.0</v>
      </c>
      <c r="BZ3678" s="1">
        <v>0.0</v>
      </c>
      <c r="CG3678" s="1">
        <v>0.0</v>
      </c>
      <c r="CH3678" s="1">
        <v>0.0</v>
      </c>
      <c r="CQ3678" s="1">
        <v>0.0</v>
      </c>
      <c r="CR3678" s="1">
        <v>0.0</v>
      </c>
      <c r="CU3678" s="1">
        <v>0.0</v>
      </c>
      <c r="CV3678" s="1">
        <v>0.0</v>
      </c>
      <c r="DA3678" s="1">
        <v>0.0</v>
      </c>
      <c r="DB3678" s="1">
        <v>0.03</v>
      </c>
      <c r="DF3678" s="1">
        <v>0.0</v>
      </c>
      <c r="DG3678" s="1">
        <v>0.0</v>
      </c>
      <c r="DN3678" s="1">
        <v>0.0</v>
      </c>
      <c r="DO3678" s="1">
        <v>0.0</v>
      </c>
      <c r="DV3678" s="1">
        <v>0.0</v>
      </c>
      <c r="DW3678" s="1">
        <v>0.0</v>
      </c>
    </row>
    <row r="3679">
      <c r="A3679" s="1" t="s">
        <v>417</v>
      </c>
      <c r="B3679" s="1">
        <v>2018.0</v>
      </c>
      <c r="C3679" s="1" t="s">
        <v>418</v>
      </c>
      <c r="D3679" s="1">
        <v>1770.0</v>
      </c>
      <c r="J3679" s="1">
        <v>0.0</v>
      </c>
      <c r="K3679" s="1">
        <v>0.0</v>
      </c>
      <c r="S3679" s="1">
        <v>0.0</v>
      </c>
      <c r="T3679" s="1">
        <v>0.0</v>
      </c>
      <c r="AA3679" s="1">
        <v>0.0</v>
      </c>
      <c r="AB3679" s="1">
        <v>0.0</v>
      </c>
      <c r="AC3679" s="1">
        <v>0.0</v>
      </c>
      <c r="AE3679" s="1">
        <v>3.19</v>
      </c>
      <c r="AF3679" s="1">
        <v>0.001</v>
      </c>
      <c r="AG3679" s="1">
        <v>17345.834</v>
      </c>
      <c r="AK3679" s="1">
        <v>0.0</v>
      </c>
      <c r="AL3679" s="1">
        <v>0.0</v>
      </c>
      <c r="AT3679" s="1">
        <v>0.0</v>
      </c>
      <c r="AU3679" s="1">
        <v>0.0</v>
      </c>
      <c r="BC3679" s="1">
        <v>0.0</v>
      </c>
      <c r="BG3679" s="1">
        <v>0.0</v>
      </c>
      <c r="BH3679" s="1">
        <v>0.0</v>
      </c>
      <c r="BO3679" s="1">
        <v>0.0</v>
      </c>
      <c r="BP3679" s="1">
        <v>0.0</v>
      </c>
      <c r="BT3679" s="1">
        <v>0.0</v>
      </c>
      <c r="BY3679" s="1">
        <v>0.0</v>
      </c>
      <c r="BZ3679" s="1">
        <v>0.0</v>
      </c>
      <c r="CG3679" s="1">
        <v>0.0</v>
      </c>
      <c r="CH3679" s="1">
        <v>0.0</v>
      </c>
      <c r="CQ3679" s="1">
        <v>0.0</v>
      </c>
      <c r="CR3679" s="1">
        <v>0.0</v>
      </c>
      <c r="CU3679" s="1">
        <v>0.0</v>
      </c>
      <c r="CV3679" s="1">
        <v>0.0</v>
      </c>
      <c r="DA3679" s="1">
        <v>0.0</v>
      </c>
      <c r="DB3679" s="1">
        <v>0.031</v>
      </c>
      <c r="DF3679" s="1">
        <v>0.0</v>
      </c>
      <c r="DG3679" s="1">
        <v>0.0</v>
      </c>
      <c r="DN3679" s="1">
        <v>0.0</v>
      </c>
      <c r="DO3679" s="1">
        <v>0.0</v>
      </c>
      <c r="DV3679" s="1">
        <v>0.0</v>
      </c>
      <c r="DW3679" s="1">
        <v>0.0</v>
      </c>
    </row>
    <row r="3680">
      <c r="A3680" s="1" t="s">
        <v>417</v>
      </c>
      <c r="B3680" s="1">
        <v>2019.0</v>
      </c>
      <c r="C3680" s="1" t="s">
        <v>418</v>
      </c>
      <c r="D3680" s="1">
        <v>1773.0</v>
      </c>
      <c r="J3680" s="1">
        <v>0.0</v>
      </c>
      <c r="K3680" s="1">
        <v>0.0</v>
      </c>
      <c r="S3680" s="1">
        <v>0.0</v>
      </c>
      <c r="T3680" s="1">
        <v>0.0</v>
      </c>
      <c r="AA3680" s="1">
        <v>0.0</v>
      </c>
      <c r="AB3680" s="1">
        <v>0.0</v>
      </c>
      <c r="AC3680" s="1">
        <v>0.0</v>
      </c>
      <c r="AE3680" s="1">
        <v>7.169</v>
      </c>
      <c r="AF3680" s="1">
        <v>0.002</v>
      </c>
      <c r="AG3680" s="1">
        <v>18557.863</v>
      </c>
      <c r="AK3680" s="1">
        <v>0.0</v>
      </c>
      <c r="AL3680" s="1">
        <v>0.0</v>
      </c>
      <c r="AT3680" s="1">
        <v>0.0</v>
      </c>
      <c r="AU3680" s="1">
        <v>0.0</v>
      </c>
      <c r="BC3680" s="1">
        <v>0.0</v>
      </c>
      <c r="BG3680" s="1">
        <v>0.0</v>
      </c>
      <c r="BH3680" s="1">
        <v>0.0</v>
      </c>
      <c r="BO3680" s="1">
        <v>0.0</v>
      </c>
      <c r="BP3680" s="1">
        <v>0.0</v>
      </c>
      <c r="BT3680" s="1">
        <v>0.0</v>
      </c>
      <c r="BY3680" s="1">
        <v>0.0</v>
      </c>
      <c r="BZ3680" s="1">
        <v>0.0</v>
      </c>
      <c r="CG3680" s="1">
        <v>0.0</v>
      </c>
      <c r="CH3680" s="1">
        <v>0.0</v>
      </c>
      <c r="CQ3680" s="1">
        <v>0.0</v>
      </c>
      <c r="CR3680" s="1">
        <v>0.0</v>
      </c>
      <c r="CU3680" s="1">
        <v>0.0</v>
      </c>
      <c r="CV3680" s="1">
        <v>0.0</v>
      </c>
      <c r="DA3680" s="1">
        <v>0.0</v>
      </c>
      <c r="DB3680" s="1">
        <v>0.033</v>
      </c>
      <c r="DF3680" s="1">
        <v>0.0</v>
      </c>
      <c r="DG3680" s="1">
        <v>0.0</v>
      </c>
      <c r="DN3680" s="1">
        <v>0.0</v>
      </c>
      <c r="DO3680" s="1">
        <v>0.0</v>
      </c>
      <c r="DV3680" s="1">
        <v>0.0</v>
      </c>
      <c r="DW3680" s="1">
        <v>0.0</v>
      </c>
    </row>
    <row r="3681">
      <c r="A3681" s="1" t="s">
        <v>417</v>
      </c>
      <c r="B3681" s="1">
        <v>2020.0</v>
      </c>
      <c r="C3681" s="1" t="s">
        <v>418</v>
      </c>
      <c r="D3681" s="1">
        <v>1780.0</v>
      </c>
      <c r="J3681" s="1">
        <v>0.0</v>
      </c>
      <c r="K3681" s="1">
        <v>0.0</v>
      </c>
      <c r="S3681" s="1">
        <v>0.0</v>
      </c>
      <c r="T3681" s="1">
        <v>0.0</v>
      </c>
      <c r="AA3681" s="1">
        <v>0.0</v>
      </c>
      <c r="AB3681" s="1">
        <v>0.0</v>
      </c>
      <c r="AC3681" s="1">
        <v>0.0</v>
      </c>
      <c r="AE3681" s="1">
        <v>-0.445</v>
      </c>
      <c r="AF3681" s="1">
        <v>0.0</v>
      </c>
      <c r="AG3681" s="1">
        <v>18402.557</v>
      </c>
      <c r="AK3681" s="1">
        <v>0.0</v>
      </c>
      <c r="AL3681" s="1">
        <v>0.0</v>
      </c>
      <c r="AT3681" s="1">
        <v>0.0</v>
      </c>
      <c r="AU3681" s="1">
        <v>0.0</v>
      </c>
      <c r="BC3681" s="1">
        <v>0.0</v>
      </c>
      <c r="BG3681" s="1">
        <v>0.0</v>
      </c>
      <c r="BH3681" s="1">
        <v>0.0</v>
      </c>
      <c r="BO3681" s="1">
        <v>0.0</v>
      </c>
      <c r="BP3681" s="1">
        <v>0.0</v>
      </c>
      <c r="BT3681" s="1">
        <v>0.0</v>
      </c>
      <c r="BY3681" s="1">
        <v>0.0</v>
      </c>
      <c r="BZ3681" s="1">
        <v>0.0</v>
      </c>
      <c r="CG3681" s="1">
        <v>0.0</v>
      </c>
      <c r="CH3681" s="1">
        <v>0.0</v>
      </c>
      <c r="CQ3681" s="1">
        <v>0.0</v>
      </c>
      <c r="CR3681" s="1">
        <v>0.0</v>
      </c>
      <c r="CU3681" s="1">
        <v>0.0</v>
      </c>
      <c r="CV3681" s="1">
        <v>0.0</v>
      </c>
      <c r="DA3681" s="1">
        <v>0.0</v>
      </c>
      <c r="DB3681" s="1">
        <v>0.033</v>
      </c>
      <c r="DF3681" s="1">
        <v>0.0</v>
      </c>
      <c r="DG3681" s="1">
        <v>0.0</v>
      </c>
      <c r="DN3681" s="1">
        <v>0.0</v>
      </c>
      <c r="DO3681" s="1">
        <v>0.0</v>
      </c>
      <c r="DV3681" s="1">
        <v>0.0</v>
      </c>
      <c r="DW3681" s="1">
        <v>0.0</v>
      </c>
    </row>
    <row r="3682">
      <c r="A3682" s="1" t="s">
        <v>417</v>
      </c>
      <c r="B3682" s="1">
        <v>2021.0</v>
      </c>
      <c r="C3682" s="1" t="s">
        <v>418</v>
      </c>
      <c r="D3682" s="1">
        <v>1799.0</v>
      </c>
      <c r="J3682" s="1">
        <v>0.0</v>
      </c>
      <c r="K3682" s="1">
        <v>0.0</v>
      </c>
      <c r="S3682" s="1">
        <v>0.0</v>
      </c>
      <c r="T3682" s="1">
        <v>0.0</v>
      </c>
      <c r="AA3682" s="1">
        <v>0.0</v>
      </c>
      <c r="AB3682" s="1">
        <v>0.0</v>
      </c>
      <c r="AC3682" s="1">
        <v>0.0</v>
      </c>
      <c r="AE3682" s="1">
        <v>2.004</v>
      </c>
      <c r="AF3682" s="1">
        <v>0.001</v>
      </c>
      <c r="AG3682" s="1">
        <v>18573.115</v>
      </c>
      <c r="AK3682" s="1">
        <v>0.0</v>
      </c>
      <c r="AL3682" s="1">
        <v>0.0</v>
      </c>
      <c r="AT3682" s="1">
        <v>0.0</v>
      </c>
      <c r="AU3682" s="1">
        <v>0.0</v>
      </c>
      <c r="BC3682" s="1">
        <v>0.0</v>
      </c>
      <c r="BG3682" s="1">
        <v>0.0</v>
      </c>
      <c r="BH3682" s="1">
        <v>0.0</v>
      </c>
      <c r="BO3682" s="1">
        <v>0.0</v>
      </c>
      <c r="BP3682" s="1">
        <v>0.0</v>
      </c>
      <c r="BT3682" s="1">
        <v>0.0</v>
      </c>
      <c r="BY3682" s="1">
        <v>0.0</v>
      </c>
      <c r="BZ3682" s="1">
        <v>0.0</v>
      </c>
      <c r="CG3682" s="1">
        <v>0.0</v>
      </c>
      <c r="CH3682" s="1">
        <v>0.0</v>
      </c>
      <c r="CQ3682" s="1">
        <v>0.0</v>
      </c>
      <c r="CR3682" s="1">
        <v>0.0</v>
      </c>
      <c r="CU3682" s="1">
        <v>0.0</v>
      </c>
      <c r="CV3682" s="1">
        <v>0.0</v>
      </c>
      <c r="DA3682" s="1">
        <v>0.0</v>
      </c>
      <c r="DB3682" s="1">
        <v>0.033</v>
      </c>
      <c r="DF3682" s="1">
        <v>0.0</v>
      </c>
      <c r="DG3682" s="1">
        <v>0.0</v>
      </c>
      <c r="DN3682" s="1">
        <v>0.0</v>
      </c>
      <c r="DO3682" s="1">
        <v>0.0</v>
      </c>
      <c r="DV3682" s="1">
        <v>0.0</v>
      </c>
      <c r="DW3682" s="1">
        <v>0.0</v>
      </c>
    </row>
    <row r="3683">
      <c r="A3683" s="1" t="s">
        <v>417</v>
      </c>
      <c r="B3683" s="1">
        <v>2022.0</v>
      </c>
      <c r="C3683" s="1" t="s">
        <v>418</v>
      </c>
      <c r="D3683" s="1">
        <v>1812.0</v>
      </c>
      <c r="J3683" s="1">
        <v>0.0</v>
      </c>
      <c r="K3683" s="1">
        <v>0.0</v>
      </c>
      <c r="S3683" s="1">
        <v>0.0</v>
      </c>
      <c r="T3683" s="1">
        <v>0.0</v>
      </c>
      <c r="AA3683" s="1">
        <v>0.0</v>
      </c>
      <c r="AB3683" s="1">
        <v>0.0</v>
      </c>
      <c r="AC3683" s="1">
        <v>0.0</v>
      </c>
      <c r="AE3683" s="1">
        <v>2.544</v>
      </c>
      <c r="AF3683" s="1">
        <v>0.001</v>
      </c>
      <c r="AG3683" s="1">
        <v>18908.908</v>
      </c>
      <c r="AK3683" s="1">
        <v>0.0</v>
      </c>
      <c r="AL3683" s="1">
        <v>0.0</v>
      </c>
      <c r="AT3683" s="1">
        <v>0.0</v>
      </c>
      <c r="AU3683" s="1">
        <v>0.0</v>
      </c>
      <c r="BC3683" s="1">
        <v>0.0</v>
      </c>
      <c r="BG3683" s="1">
        <v>0.0</v>
      </c>
      <c r="BH3683" s="1">
        <v>0.0</v>
      </c>
      <c r="BO3683" s="1">
        <v>0.0</v>
      </c>
      <c r="BP3683" s="1">
        <v>0.0</v>
      </c>
      <c r="BT3683" s="1">
        <v>0.0</v>
      </c>
      <c r="BY3683" s="1">
        <v>0.0</v>
      </c>
      <c r="BZ3683" s="1">
        <v>0.0</v>
      </c>
      <c r="CG3683" s="1">
        <v>0.0</v>
      </c>
      <c r="CH3683" s="1">
        <v>0.0</v>
      </c>
      <c r="CQ3683" s="1">
        <v>0.0</v>
      </c>
      <c r="CR3683" s="1">
        <v>0.0</v>
      </c>
      <c r="CU3683" s="1">
        <v>0.0</v>
      </c>
      <c r="CV3683" s="1">
        <v>0.0</v>
      </c>
      <c r="DA3683" s="1">
        <v>0.0</v>
      </c>
      <c r="DB3683" s="1">
        <v>0.034</v>
      </c>
      <c r="DF3683" s="1">
        <v>0.0</v>
      </c>
      <c r="DG3683" s="1">
        <v>0.0</v>
      </c>
      <c r="DN3683" s="1">
        <v>0.0</v>
      </c>
      <c r="DO3683" s="1">
        <v>0.0</v>
      </c>
      <c r="DV3683" s="1">
        <v>0.0</v>
      </c>
      <c r="DW3683" s="1">
        <v>0.0</v>
      </c>
    </row>
    <row r="3684">
      <c r="A3684" s="1" t="s">
        <v>417</v>
      </c>
      <c r="B3684" s="1">
        <v>2023.0</v>
      </c>
      <c r="C3684" s="1" t="s">
        <v>418</v>
      </c>
      <c r="D3684" s="1">
        <v>1809.0</v>
      </c>
      <c r="AE3684" s="1">
        <v>6.407</v>
      </c>
      <c r="AF3684" s="1">
        <v>0.002</v>
      </c>
      <c r="AG3684" s="1">
        <v>20153.787</v>
      </c>
      <c r="DB3684" s="1">
        <v>0.036</v>
      </c>
    </row>
    <row r="3685">
      <c r="A3685" s="1" t="s">
        <v>419</v>
      </c>
      <c r="B3685" s="1">
        <v>2000.0</v>
      </c>
      <c r="C3685" s="1" t="s">
        <v>420</v>
      </c>
      <c r="D3685" s="1">
        <v>2.3665861E7</v>
      </c>
      <c r="E3685" s="1">
        <v>3.775803392E10</v>
      </c>
      <c r="J3685" s="1">
        <v>0.0</v>
      </c>
      <c r="K3685" s="1">
        <v>0.0</v>
      </c>
      <c r="L3685" s="1">
        <v>0.0</v>
      </c>
      <c r="N3685" s="1">
        <v>434.715</v>
      </c>
      <c r="S3685" s="1">
        <v>354.942</v>
      </c>
      <c r="T3685" s="1">
        <v>8.4</v>
      </c>
      <c r="U3685" s="1">
        <v>6.132</v>
      </c>
      <c r="V3685" s="1">
        <v>9.658</v>
      </c>
      <c r="W3685" s="1">
        <v>7063.144</v>
      </c>
      <c r="X3685" s="1">
        <v>167.155</v>
      </c>
      <c r="Y3685" s="1">
        <v>43.523</v>
      </c>
      <c r="AA3685" s="1">
        <v>19.3</v>
      </c>
      <c r="AB3685" s="1">
        <v>815.521</v>
      </c>
      <c r="AC3685" s="1">
        <v>19.3</v>
      </c>
      <c r="AE3685" s="1">
        <v>-9.702</v>
      </c>
      <c r="AF3685" s="1">
        <v>-32.698</v>
      </c>
      <c r="AG3685" s="1">
        <v>12859.496</v>
      </c>
      <c r="AH3685" s="1">
        <v>8.06</v>
      </c>
      <c r="AK3685" s="1">
        <v>388.746</v>
      </c>
      <c r="AL3685" s="1">
        <v>9.2</v>
      </c>
      <c r="AO3685" s="1">
        <v>47.668</v>
      </c>
      <c r="AT3685" s="1">
        <v>0.0</v>
      </c>
      <c r="AU3685" s="1">
        <v>0.0</v>
      </c>
      <c r="AX3685" s="1">
        <v>0.0</v>
      </c>
      <c r="AY3685" s="1">
        <v>0.0</v>
      </c>
      <c r="AZ3685" s="1">
        <v>0.0</v>
      </c>
      <c r="BA3685" s="1">
        <v>0.0</v>
      </c>
      <c r="BC3685" s="1">
        <v>8.39</v>
      </c>
      <c r="BG3685" s="1">
        <v>426.775</v>
      </c>
      <c r="BH3685" s="1">
        <v>10.1</v>
      </c>
      <c r="BJ3685" s="1">
        <v>52.332</v>
      </c>
      <c r="BO3685" s="1">
        <v>426.775</v>
      </c>
      <c r="BP3685" s="1">
        <v>10.1</v>
      </c>
      <c r="BR3685" s="1">
        <v>52.332</v>
      </c>
      <c r="BT3685" s="1">
        <v>0.0</v>
      </c>
      <c r="BU3685" s="1">
        <v>0.0</v>
      </c>
      <c r="BY3685" s="1">
        <v>0.0</v>
      </c>
      <c r="BZ3685" s="1">
        <v>0.0</v>
      </c>
      <c r="CB3685" s="1">
        <v>0.0</v>
      </c>
      <c r="CG3685" s="1">
        <v>33.804</v>
      </c>
      <c r="CH3685" s="1">
        <v>0.8</v>
      </c>
      <c r="CK3685" s="1">
        <v>0.0</v>
      </c>
      <c r="CL3685" s="1">
        <v>0.0</v>
      </c>
      <c r="CM3685" s="1">
        <v>0.0</v>
      </c>
      <c r="CN3685" s="1">
        <v>4.145</v>
      </c>
      <c r="CQ3685" s="1">
        <v>0.0</v>
      </c>
      <c r="CR3685" s="1">
        <v>0.0</v>
      </c>
      <c r="CU3685" s="1">
        <v>0.0</v>
      </c>
      <c r="CV3685" s="1">
        <v>0.0</v>
      </c>
      <c r="CX3685" s="1">
        <v>0.0</v>
      </c>
      <c r="CY3685" s="1">
        <v>0.0</v>
      </c>
      <c r="DA3685" s="1">
        <v>815.521</v>
      </c>
      <c r="DB3685" s="1">
        <v>304.331</v>
      </c>
      <c r="DF3685" s="1">
        <v>426.775</v>
      </c>
      <c r="DG3685" s="1">
        <v>10.1</v>
      </c>
      <c r="DI3685" s="1">
        <v>52.332</v>
      </c>
      <c r="DN3685" s="1">
        <v>0.0</v>
      </c>
      <c r="DO3685" s="1">
        <v>0.0</v>
      </c>
      <c r="DQ3685" s="1">
        <v>0.0</v>
      </c>
      <c r="DV3685" s="1">
        <v>0.0</v>
      </c>
      <c r="DW3685" s="1">
        <v>0.0</v>
      </c>
      <c r="DY3685" s="1">
        <v>0.0</v>
      </c>
    </row>
    <row r="3686">
      <c r="A3686" s="1" t="s">
        <v>419</v>
      </c>
      <c r="B3686" s="1">
        <v>2001.0</v>
      </c>
      <c r="C3686" s="1" t="s">
        <v>420</v>
      </c>
      <c r="D3686" s="1">
        <v>2.3815309E7</v>
      </c>
      <c r="E3686" s="1">
        <v>3.916138496E10</v>
      </c>
      <c r="J3686" s="1">
        <v>0.0</v>
      </c>
      <c r="K3686" s="1">
        <v>0.0</v>
      </c>
      <c r="L3686" s="1">
        <v>0.0</v>
      </c>
      <c r="N3686" s="1">
        <v>433.549</v>
      </c>
      <c r="S3686" s="1">
        <v>360.692</v>
      </c>
      <c r="T3686" s="1">
        <v>8.59</v>
      </c>
      <c r="U3686" s="1">
        <v>2.667</v>
      </c>
      <c r="V3686" s="1">
        <v>4.457</v>
      </c>
      <c r="W3686" s="1">
        <v>7205.989</v>
      </c>
      <c r="X3686" s="1">
        <v>171.613</v>
      </c>
      <c r="Y3686" s="1">
        <v>42.758</v>
      </c>
      <c r="AA3686" s="1">
        <v>20.09</v>
      </c>
      <c r="AB3686" s="1">
        <v>843.575</v>
      </c>
      <c r="AC3686" s="1">
        <v>20.09</v>
      </c>
      <c r="AE3686" s="1">
        <v>-2.656</v>
      </c>
      <c r="AF3686" s="1">
        <v>-8.083</v>
      </c>
      <c r="AG3686" s="1">
        <v>12439.409</v>
      </c>
      <c r="AH3686" s="1">
        <v>7.565</v>
      </c>
      <c r="AK3686" s="1">
        <v>403.102</v>
      </c>
      <c r="AL3686" s="1">
        <v>9.6</v>
      </c>
      <c r="AO3686" s="1">
        <v>47.785</v>
      </c>
      <c r="AT3686" s="1">
        <v>0.0</v>
      </c>
      <c r="AU3686" s="1">
        <v>0.0</v>
      </c>
      <c r="AX3686" s="1">
        <v>0.0</v>
      </c>
      <c r="AY3686" s="1">
        <v>0.0</v>
      </c>
      <c r="AZ3686" s="1">
        <v>0.0</v>
      </c>
      <c r="BA3686" s="1">
        <v>0.0</v>
      </c>
      <c r="BC3686" s="1">
        <v>8.71</v>
      </c>
      <c r="BG3686" s="1">
        <v>440.473</v>
      </c>
      <c r="BH3686" s="1">
        <v>10.49</v>
      </c>
      <c r="BJ3686" s="1">
        <v>52.215</v>
      </c>
      <c r="BO3686" s="1">
        <v>440.473</v>
      </c>
      <c r="BP3686" s="1">
        <v>10.49</v>
      </c>
      <c r="BR3686" s="1">
        <v>52.215</v>
      </c>
      <c r="BT3686" s="1">
        <v>0.0</v>
      </c>
      <c r="BU3686" s="1">
        <v>0.0</v>
      </c>
      <c r="BY3686" s="1">
        <v>0.0</v>
      </c>
      <c r="BZ3686" s="1">
        <v>0.0</v>
      </c>
      <c r="CB3686" s="1">
        <v>0.0</v>
      </c>
      <c r="CG3686" s="1">
        <v>42.41</v>
      </c>
      <c r="CH3686" s="1">
        <v>1.01</v>
      </c>
      <c r="CK3686" s="1">
        <v>0.0</v>
      </c>
      <c r="CL3686" s="1">
        <v>0.0</v>
      </c>
      <c r="CM3686" s="1">
        <v>0.0</v>
      </c>
      <c r="CN3686" s="1">
        <v>5.027</v>
      </c>
      <c r="CQ3686" s="1">
        <v>0.0</v>
      </c>
      <c r="CR3686" s="1">
        <v>0.0</v>
      </c>
      <c r="CU3686" s="1">
        <v>0.0</v>
      </c>
      <c r="CV3686" s="1">
        <v>0.0</v>
      </c>
      <c r="CX3686" s="1">
        <v>0.0</v>
      </c>
      <c r="CY3686" s="1">
        <v>0.0</v>
      </c>
      <c r="DA3686" s="1">
        <v>843.575</v>
      </c>
      <c r="DB3686" s="1">
        <v>296.248</v>
      </c>
      <c r="DF3686" s="1">
        <v>440.473</v>
      </c>
      <c r="DG3686" s="1">
        <v>10.49</v>
      </c>
      <c r="DI3686" s="1">
        <v>52.215</v>
      </c>
      <c r="DN3686" s="1">
        <v>0.0</v>
      </c>
      <c r="DO3686" s="1">
        <v>0.0</v>
      </c>
      <c r="DQ3686" s="1">
        <v>0.0</v>
      </c>
      <c r="DV3686" s="1">
        <v>0.0</v>
      </c>
      <c r="DW3686" s="1">
        <v>0.0</v>
      </c>
      <c r="DY3686" s="1">
        <v>0.0</v>
      </c>
    </row>
    <row r="3687">
      <c r="A3687" s="1" t="s">
        <v>419</v>
      </c>
      <c r="B3687" s="1">
        <v>2002.0</v>
      </c>
      <c r="C3687" s="1" t="s">
        <v>420</v>
      </c>
      <c r="D3687" s="1">
        <v>2.3943924E7</v>
      </c>
      <c r="E3687" s="1">
        <v>3.963414528E10</v>
      </c>
      <c r="J3687" s="1">
        <v>0.0</v>
      </c>
      <c r="K3687" s="1">
        <v>0.0</v>
      </c>
      <c r="L3687" s="1">
        <v>0.0</v>
      </c>
      <c r="N3687" s="1">
        <v>422.177</v>
      </c>
      <c r="S3687" s="1">
        <v>339.961</v>
      </c>
      <c r="T3687" s="1">
        <v>8.14</v>
      </c>
      <c r="U3687" s="1">
        <v>-5.195</v>
      </c>
      <c r="V3687" s="1">
        <v>-8.915</v>
      </c>
      <c r="W3687" s="1">
        <v>6794.956</v>
      </c>
      <c r="X3687" s="1">
        <v>162.698</v>
      </c>
      <c r="Y3687" s="1">
        <v>41.404</v>
      </c>
      <c r="AA3687" s="1">
        <v>19.66</v>
      </c>
      <c r="AB3687" s="1">
        <v>821.085</v>
      </c>
      <c r="AC3687" s="1">
        <v>19.66</v>
      </c>
      <c r="AE3687" s="1">
        <v>-2.652</v>
      </c>
      <c r="AF3687" s="1">
        <v>-7.856</v>
      </c>
      <c r="AG3687" s="1">
        <v>12044.48</v>
      </c>
      <c r="AH3687" s="1">
        <v>7.276</v>
      </c>
      <c r="AK3687" s="1">
        <v>382.143</v>
      </c>
      <c r="AL3687" s="1">
        <v>9.15</v>
      </c>
      <c r="AO3687" s="1">
        <v>46.541</v>
      </c>
      <c r="AT3687" s="1">
        <v>0.0</v>
      </c>
      <c r="AU3687" s="1">
        <v>0.0</v>
      </c>
      <c r="AX3687" s="1">
        <v>0.0</v>
      </c>
      <c r="AY3687" s="1">
        <v>0.0</v>
      </c>
      <c r="AZ3687" s="1">
        <v>0.0</v>
      </c>
      <c r="BA3687" s="1">
        <v>0.0</v>
      </c>
      <c r="BC3687" s="1">
        <v>8.3</v>
      </c>
      <c r="BG3687" s="1">
        <v>438.942</v>
      </c>
      <c r="BH3687" s="1">
        <v>10.51</v>
      </c>
      <c r="BJ3687" s="1">
        <v>53.459</v>
      </c>
      <c r="BO3687" s="1">
        <v>438.942</v>
      </c>
      <c r="BP3687" s="1">
        <v>10.51</v>
      </c>
      <c r="BR3687" s="1">
        <v>53.459</v>
      </c>
      <c r="BT3687" s="1">
        <v>0.0</v>
      </c>
      <c r="BU3687" s="1">
        <v>0.0</v>
      </c>
      <c r="BY3687" s="1">
        <v>0.0</v>
      </c>
      <c r="BZ3687" s="1">
        <v>0.0</v>
      </c>
      <c r="CB3687" s="1">
        <v>0.0</v>
      </c>
      <c r="CG3687" s="1">
        <v>42.182</v>
      </c>
      <c r="CH3687" s="1">
        <v>1.01</v>
      </c>
      <c r="CK3687" s="1">
        <v>0.0</v>
      </c>
      <c r="CL3687" s="1">
        <v>0.0</v>
      </c>
      <c r="CM3687" s="1">
        <v>0.0</v>
      </c>
      <c r="CN3687" s="1">
        <v>5.137</v>
      </c>
      <c r="CQ3687" s="1">
        <v>0.0</v>
      </c>
      <c r="CR3687" s="1">
        <v>0.0</v>
      </c>
      <c r="CU3687" s="1">
        <v>0.0</v>
      </c>
      <c r="CV3687" s="1">
        <v>0.0</v>
      </c>
      <c r="CX3687" s="1">
        <v>0.0</v>
      </c>
      <c r="CY3687" s="1">
        <v>0.0</v>
      </c>
      <c r="DA3687" s="1">
        <v>821.085</v>
      </c>
      <c r="DB3687" s="1">
        <v>288.392</v>
      </c>
      <c r="DF3687" s="1">
        <v>438.942</v>
      </c>
      <c r="DG3687" s="1">
        <v>10.51</v>
      </c>
      <c r="DI3687" s="1">
        <v>53.459</v>
      </c>
      <c r="DN3687" s="1">
        <v>0.0</v>
      </c>
      <c r="DO3687" s="1">
        <v>0.0</v>
      </c>
      <c r="DQ3687" s="1">
        <v>0.0</v>
      </c>
      <c r="DV3687" s="1">
        <v>0.0</v>
      </c>
      <c r="DW3687" s="1">
        <v>0.0</v>
      </c>
      <c r="DY3687" s="1">
        <v>0.0</v>
      </c>
    </row>
    <row r="3688">
      <c r="A3688" s="1" t="s">
        <v>419</v>
      </c>
      <c r="B3688" s="1">
        <v>2003.0</v>
      </c>
      <c r="C3688" s="1" t="s">
        <v>420</v>
      </c>
      <c r="D3688" s="1">
        <v>2.4090345E7</v>
      </c>
      <c r="E3688" s="1">
        <v>4.0352083968E10</v>
      </c>
      <c r="J3688" s="1">
        <v>0.0</v>
      </c>
      <c r="K3688" s="1">
        <v>0.0</v>
      </c>
      <c r="L3688" s="1">
        <v>0.0</v>
      </c>
      <c r="N3688" s="1">
        <v>404.693</v>
      </c>
      <c r="S3688" s="1">
        <v>344.121</v>
      </c>
      <c r="T3688" s="1">
        <v>8.29</v>
      </c>
      <c r="U3688" s="1">
        <v>1.826</v>
      </c>
      <c r="V3688" s="1">
        <v>2.972</v>
      </c>
      <c r="W3688" s="1">
        <v>6877.011</v>
      </c>
      <c r="X3688" s="1">
        <v>165.67</v>
      </c>
      <c r="Y3688" s="1">
        <v>39.703</v>
      </c>
      <c r="AA3688" s="1">
        <v>20.88</v>
      </c>
      <c r="AB3688" s="1">
        <v>866.737</v>
      </c>
      <c r="AC3688" s="1">
        <v>20.88</v>
      </c>
      <c r="AE3688" s="1">
        <v>-0.852</v>
      </c>
      <c r="AF3688" s="1">
        <v>-2.456</v>
      </c>
      <c r="AG3688" s="1">
        <v>11869.328</v>
      </c>
      <c r="AH3688" s="1">
        <v>7.086</v>
      </c>
      <c r="AK3688" s="1">
        <v>385.217</v>
      </c>
      <c r="AL3688" s="1">
        <v>9.28</v>
      </c>
      <c r="AO3688" s="1">
        <v>44.444</v>
      </c>
      <c r="AT3688" s="1">
        <v>0.0</v>
      </c>
      <c r="AU3688" s="1">
        <v>0.0</v>
      </c>
      <c r="AX3688" s="1">
        <v>0.0</v>
      </c>
      <c r="AY3688" s="1">
        <v>0.0</v>
      </c>
      <c r="AZ3688" s="1">
        <v>0.0</v>
      </c>
      <c r="BA3688" s="1">
        <v>0.0</v>
      </c>
      <c r="BC3688" s="1">
        <v>8.45</v>
      </c>
      <c r="BG3688" s="1">
        <v>481.521</v>
      </c>
      <c r="BH3688" s="1">
        <v>11.6</v>
      </c>
      <c r="BJ3688" s="1">
        <v>55.556</v>
      </c>
      <c r="BO3688" s="1">
        <v>481.521</v>
      </c>
      <c r="BP3688" s="1">
        <v>11.6</v>
      </c>
      <c r="BR3688" s="1">
        <v>55.556</v>
      </c>
      <c r="BT3688" s="1">
        <v>0.0</v>
      </c>
      <c r="BU3688" s="1">
        <v>0.0</v>
      </c>
      <c r="BY3688" s="1">
        <v>0.0</v>
      </c>
      <c r="BZ3688" s="1">
        <v>0.0</v>
      </c>
      <c r="CB3688" s="1">
        <v>0.0</v>
      </c>
      <c r="CG3688" s="1">
        <v>41.095</v>
      </c>
      <c r="CH3688" s="1">
        <v>0.99</v>
      </c>
      <c r="CK3688" s="1">
        <v>0.0</v>
      </c>
      <c r="CL3688" s="1">
        <v>0.0</v>
      </c>
      <c r="CM3688" s="1">
        <v>0.0</v>
      </c>
      <c r="CN3688" s="1">
        <v>4.741</v>
      </c>
      <c r="CQ3688" s="1">
        <v>0.0</v>
      </c>
      <c r="CR3688" s="1">
        <v>0.0</v>
      </c>
      <c r="CU3688" s="1">
        <v>0.0</v>
      </c>
      <c r="CV3688" s="1">
        <v>0.0</v>
      </c>
      <c r="CX3688" s="1">
        <v>0.0</v>
      </c>
      <c r="CY3688" s="1">
        <v>0.0</v>
      </c>
      <c r="DA3688" s="1">
        <v>866.737</v>
      </c>
      <c r="DB3688" s="1">
        <v>285.936</v>
      </c>
      <c r="DF3688" s="1">
        <v>481.521</v>
      </c>
      <c r="DG3688" s="1">
        <v>11.6</v>
      </c>
      <c r="DI3688" s="1">
        <v>55.556</v>
      </c>
      <c r="DN3688" s="1">
        <v>0.0</v>
      </c>
      <c r="DO3688" s="1">
        <v>0.0</v>
      </c>
      <c r="DQ3688" s="1">
        <v>0.0</v>
      </c>
      <c r="DV3688" s="1">
        <v>0.0</v>
      </c>
      <c r="DW3688" s="1">
        <v>0.0</v>
      </c>
      <c r="DY3688" s="1">
        <v>0.0</v>
      </c>
    </row>
    <row r="3689">
      <c r="A3689" s="1" t="s">
        <v>419</v>
      </c>
      <c r="B3689" s="1">
        <v>2004.0</v>
      </c>
      <c r="C3689" s="1" t="s">
        <v>420</v>
      </c>
      <c r="D3689" s="1">
        <v>2.4254897E7</v>
      </c>
      <c r="E3689" s="1">
        <v>4.1171423232E10</v>
      </c>
      <c r="J3689" s="1">
        <v>0.0</v>
      </c>
      <c r="K3689" s="1">
        <v>0.0</v>
      </c>
      <c r="L3689" s="1">
        <v>0.0</v>
      </c>
      <c r="N3689" s="1">
        <v>395.7</v>
      </c>
      <c r="S3689" s="1">
        <v>349.62</v>
      </c>
      <c r="T3689" s="1">
        <v>8.48</v>
      </c>
      <c r="U3689" s="1">
        <v>2.242</v>
      </c>
      <c r="V3689" s="1">
        <v>3.715</v>
      </c>
      <c r="W3689" s="1">
        <v>6983.502</v>
      </c>
      <c r="X3689" s="1">
        <v>169.384</v>
      </c>
      <c r="Y3689" s="1">
        <v>38.792</v>
      </c>
      <c r="AA3689" s="1">
        <v>21.86</v>
      </c>
      <c r="AB3689" s="1">
        <v>901.261</v>
      </c>
      <c r="AC3689" s="1">
        <v>21.86</v>
      </c>
      <c r="AE3689" s="1">
        <v>3.944</v>
      </c>
      <c r="AF3689" s="1">
        <v>11.277</v>
      </c>
      <c r="AG3689" s="1">
        <v>12253.729</v>
      </c>
      <c r="AH3689" s="1">
        <v>7.219</v>
      </c>
      <c r="AK3689" s="1">
        <v>390.849</v>
      </c>
      <c r="AL3689" s="1">
        <v>9.48</v>
      </c>
      <c r="AO3689" s="1">
        <v>43.367</v>
      </c>
      <c r="AT3689" s="1">
        <v>0.0</v>
      </c>
      <c r="AU3689" s="1">
        <v>0.0</v>
      </c>
      <c r="AX3689" s="1">
        <v>0.0</v>
      </c>
      <c r="AY3689" s="1">
        <v>0.0</v>
      </c>
      <c r="AZ3689" s="1">
        <v>0.0</v>
      </c>
      <c r="BA3689" s="1">
        <v>0.0</v>
      </c>
      <c r="BC3689" s="1">
        <v>8.65</v>
      </c>
      <c r="BG3689" s="1">
        <v>510.412</v>
      </c>
      <c r="BH3689" s="1">
        <v>12.38</v>
      </c>
      <c r="BJ3689" s="1">
        <v>56.633</v>
      </c>
      <c r="BO3689" s="1">
        <v>510.412</v>
      </c>
      <c r="BP3689" s="1">
        <v>12.38</v>
      </c>
      <c r="BR3689" s="1">
        <v>56.633</v>
      </c>
      <c r="BT3689" s="1">
        <v>0.0</v>
      </c>
      <c r="BU3689" s="1">
        <v>0.0</v>
      </c>
      <c r="BY3689" s="1">
        <v>0.0</v>
      </c>
      <c r="BZ3689" s="1">
        <v>0.0</v>
      </c>
      <c r="CB3689" s="1">
        <v>0.0</v>
      </c>
      <c r="CG3689" s="1">
        <v>41.229</v>
      </c>
      <c r="CH3689" s="1">
        <v>1.0</v>
      </c>
      <c r="CK3689" s="1">
        <v>0.0</v>
      </c>
      <c r="CL3689" s="1">
        <v>0.0</v>
      </c>
      <c r="CM3689" s="1">
        <v>0.0</v>
      </c>
      <c r="CN3689" s="1">
        <v>4.575</v>
      </c>
      <c r="CQ3689" s="1">
        <v>0.0</v>
      </c>
      <c r="CR3689" s="1">
        <v>0.0</v>
      </c>
      <c r="CU3689" s="1">
        <v>0.0</v>
      </c>
      <c r="CV3689" s="1">
        <v>0.0</v>
      </c>
      <c r="CX3689" s="1">
        <v>0.0</v>
      </c>
      <c r="CY3689" s="1">
        <v>0.0</v>
      </c>
      <c r="DA3689" s="1">
        <v>901.261</v>
      </c>
      <c r="DB3689" s="1">
        <v>297.213</v>
      </c>
      <c r="DF3689" s="1">
        <v>510.412</v>
      </c>
      <c r="DG3689" s="1">
        <v>12.38</v>
      </c>
      <c r="DI3689" s="1">
        <v>56.633</v>
      </c>
      <c r="DN3689" s="1">
        <v>0.0</v>
      </c>
      <c r="DO3689" s="1">
        <v>0.0</v>
      </c>
      <c r="DQ3689" s="1">
        <v>0.0</v>
      </c>
      <c r="DV3689" s="1">
        <v>0.0</v>
      </c>
      <c r="DW3689" s="1">
        <v>0.0</v>
      </c>
      <c r="DY3689" s="1">
        <v>0.0</v>
      </c>
    </row>
    <row r="3690">
      <c r="A3690" s="1" t="s">
        <v>419</v>
      </c>
      <c r="B3690" s="1">
        <v>2005.0</v>
      </c>
      <c r="C3690" s="1" t="s">
        <v>420</v>
      </c>
      <c r="D3690" s="1">
        <v>2.4396381E7</v>
      </c>
      <c r="E3690" s="1">
        <v>4.2708226048E10</v>
      </c>
      <c r="J3690" s="1">
        <v>0.0</v>
      </c>
      <c r="K3690" s="1">
        <v>0.0</v>
      </c>
      <c r="L3690" s="1">
        <v>0.0</v>
      </c>
      <c r="N3690" s="1">
        <v>393.939</v>
      </c>
      <c r="S3690" s="1">
        <v>366.448</v>
      </c>
      <c r="T3690" s="1">
        <v>8.94</v>
      </c>
      <c r="U3690" s="1">
        <v>5.526</v>
      </c>
      <c r="V3690" s="1">
        <v>9.361</v>
      </c>
      <c r="W3690" s="1">
        <v>7326.694</v>
      </c>
      <c r="X3690" s="1">
        <v>178.745</v>
      </c>
      <c r="Y3690" s="1">
        <v>39.262</v>
      </c>
      <c r="AA3690" s="1">
        <v>22.77</v>
      </c>
      <c r="AB3690" s="1">
        <v>933.335</v>
      </c>
      <c r="AC3690" s="1">
        <v>22.77</v>
      </c>
      <c r="AE3690" s="1">
        <v>-1.274</v>
      </c>
      <c r="AF3690" s="1">
        <v>-3.786</v>
      </c>
      <c r="AG3690" s="1">
        <v>12027.496</v>
      </c>
      <c r="AH3690" s="1">
        <v>6.871</v>
      </c>
      <c r="AK3690" s="1">
        <v>400.469</v>
      </c>
      <c r="AL3690" s="1">
        <v>9.77</v>
      </c>
      <c r="AO3690" s="1">
        <v>42.907</v>
      </c>
      <c r="AT3690" s="1">
        <v>0.0</v>
      </c>
      <c r="AU3690" s="1">
        <v>0.0</v>
      </c>
      <c r="AX3690" s="1">
        <v>0.0</v>
      </c>
      <c r="AY3690" s="1">
        <v>0.0</v>
      </c>
      <c r="AZ3690" s="1">
        <v>0.0</v>
      </c>
      <c r="BA3690" s="1">
        <v>0.0</v>
      </c>
      <c r="BC3690" s="1">
        <v>8.97</v>
      </c>
      <c r="BG3690" s="1">
        <v>532.866</v>
      </c>
      <c r="BH3690" s="1">
        <v>13.0</v>
      </c>
      <c r="BJ3690" s="1">
        <v>57.093</v>
      </c>
      <c r="BO3690" s="1">
        <v>532.866</v>
      </c>
      <c r="BP3690" s="1">
        <v>13.0</v>
      </c>
      <c r="BR3690" s="1">
        <v>57.093</v>
      </c>
      <c r="BT3690" s="1">
        <v>0.0</v>
      </c>
      <c r="BU3690" s="1">
        <v>0.0</v>
      </c>
      <c r="BY3690" s="1">
        <v>0.0</v>
      </c>
      <c r="BZ3690" s="1">
        <v>0.0</v>
      </c>
      <c r="CB3690" s="1">
        <v>0.0</v>
      </c>
      <c r="CG3690" s="1">
        <v>34.021</v>
      </c>
      <c r="CH3690" s="1">
        <v>0.83</v>
      </c>
      <c r="CK3690" s="1">
        <v>0.0</v>
      </c>
      <c r="CL3690" s="1">
        <v>0.0</v>
      </c>
      <c r="CM3690" s="1">
        <v>0.0</v>
      </c>
      <c r="CN3690" s="1">
        <v>3.645</v>
      </c>
      <c r="CQ3690" s="1">
        <v>0.0</v>
      </c>
      <c r="CR3690" s="1">
        <v>0.0</v>
      </c>
      <c r="CU3690" s="1">
        <v>0.0</v>
      </c>
      <c r="CV3690" s="1">
        <v>0.0</v>
      </c>
      <c r="CX3690" s="1">
        <v>0.0</v>
      </c>
      <c r="CY3690" s="1">
        <v>0.0</v>
      </c>
      <c r="DA3690" s="1">
        <v>933.335</v>
      </c>
      <c r="DB3690" s="1">
        <v>293.427</v>
      </c>
      <c r="DF3690" s="1">
        <v>532.866</v>
      </c>
      <c r="DG3690" s="1">
        <v>13.0</v>
      </c>
      <c r="DI3690" s="1">
        <v>57.093</v>
      </c>
      <c r="DN3690" s="1">
        <v>0.0</v>
      </c>
      <c r="DO3690" s="1">
        <v>0.0</v>
      </c>
      <c r="DQ3690" s="1">
        <v>0.0</v>
      </c>
      <c r="DV3690" s="1">
        <v>0.0</v>
      </c>
      <c r="DW3690" s="1">
        <v>0.0</v>
      </c>
      <c r="DY3690" s="1">
        <v>0.0</v>
      </c>
    </row>
    <row r="3691">
      <c r="A3691" s="1" t="s">
        <v>419</v>
      </c>
      <c r="B3691" s="1">
        <v>2006.0</v>
      </c>
      <c r="C3691" s="1" t="s">
        <v>420</v>
      </c>
      <c r="D3691" s="1">
        <v>2.4524454E7</v>
      </c>
      <c r="E3691" s="1">
        <v>4.2264170496E10</v>
      </c>
      <c r="J3691" s="1">
        <v>0.0</v>
      </c>
      <c r="K3691" s="1">
        <v>0.0</v>
      </c>
      <c r="L3691" s="1">
        <v>0.0</v>
      </c>
      <c r="N3691" s="1">
        <v>405.648</v>
      </c>
      <c r="S3691" s="1">
        <v>374.32</v>
      </c>
      <c r="T3691" s="1">
        <v>9.18</v>
      </c>
      <c r="U3691" s="1">
        <v>2.577</v>
      </c>
      <c r="V3691" s="1">
        <v>4.606</v>
      </c>
      <c r="W3691" s="1">
        <v>7476.248</v>
      </c>
      <c r="X3691" s="1">
        <v>183.351</v>
      </c>
      <c r="Y3691" s="1">
        <v>41.147</v>
      </c>
      <c r="AA3691" s="1">
        <v>22.31</v>
      </c>
      <c r="AB3691" s="1">
        <v>909.704</v>
      </c>
      <c r="AC3691" s="1">
        <v>22.31</v>
      </c>
      <c r="AE3691" s="1">
        <v>-4.17</v>
      </c>
      <c r="AF3691" s="1">
        <v>-12.235</v>
      </c>
      <c r="AG3691" s="1">
        <v>11465.807</v>
      </c>
      <c r="AH3691" s="1">
        <v>6.653</v>
      </c>
      <c r="AK3691" s="1">
        <v>400.417</v>
      </c>
      <c r="AL3691" s="1">
        <v>9.82</v>
      </c>
      <c r="AO3691" s="1">
        <v>44.016</v>
      </c>
      <c r="AT3691" s="1">
        <v>0.0</v>
      </c>
      <c r="AU3691" s="1">
        <v>0.0</v>
      </c>
      <c r="AX3691" s="1">
        <v>0.0</v>
      </c>
      <c r="AY3691" s="1">
        <v>0.0</v>
      </c>
      <c r="AZ3691" s="1">
        <v>0.0</v>
      </c>
      <c r="BA3691" s="1">
        <v>0.0</v>
      </c>
      <c r="BC3691" s="1">
        <v>9.05</v>
      </c>
      <c r="BG3691" s="1">
        <v>509.288</v>
      </c>
      <c r="BH3691" s="1">
        <v>12.49</v>
      </c>
      <c r="BJ3691" s="1">
        <v>55.984</v>
      </c>
      <c r="BO3691" s="1">
        <v>509.288</v>
      </c>
      <c r="BP3691" s="1">
        <v>12.49</v>
      </c>
      <c r="BR3691" s="1">
        <v>55.984</v>
      </c>
      <c r="BT3691" s="1">
        <v>0.0</v>
      </c>
      <c r="BU3691" s="1">
        <v>0.0</v>
      </c>
      <c r="BY3691" s="1">
        <v>0.0</v>
      </c>
      <c r="BZ3691" s="1">
        <v>0.0</v>
      </c>
      <c r="CB3691" s="1">
        <v>0.0</v>
      </c>
      <c r="CG3691" s="1">
        <v>26.096</v>
      </c>
      <c r="CH3691" s="1">
        <v>0.64</v>
      </c>
      <c r="CK3691" s="1">
        <v>0.0</v>
      </c>
      <c r="CL3691" s="1">
        <v>0.0</v>
      </c>
      <c r="CM3691" s="1">
        <v>0.0</v>
      </c>
      <c r="CN3691" s="1">
        <v>2.869</v>
      </c>
      <c r="CQ3691" s="1">
        <v>0.0</v>
      </c>
      <c r="CR3691" s="1">
        <v>0.0</v>
      </c>
      <c r="CU3691" s="1">
        <v>0.0</v>
      </c>
      <c r="CV3691" s="1">
        <v>0.0</v>
      </c>
      <c r="CX3691" s="1">
        <v>0.0</v>
      </c>
      <c r="CY3691" s="1">
        <v>0.0</v>
      </c>
      <c r="DA3691" s="1">
        <v>909.704</v>
      </c>
      <c r="DB3691" s="1">
        <v>281.193</v>
      </c>
      <c r="DF3691" s="1">
        <v>509.288</v>
      </c>
      <c r="DG3691" s="1">
        <v>12.49</v>
      </c>
      <c r="DI3691" s="1">
        <v>55.984</v>
      </c>
      <c r="DN3691" s="1">
        <v>0.0</v>
      </c>
      <c r="DO3691" s="1">
        <v>0.0</v>
      </c>
      <c r="DQ3691" s="1">
        <v>0.0</v>
      </c>
      <c r="DV3691" s="1">
        <v>0.0</v>
      </c>
      <c r="DW3691" s="1">
        <v>0.0</v>
      </c>
      <c r="DY3691" s="1">
        <v>0.0</v>
      </c>
    </row>
    <row r="3692">
      <c r="A3692" s="1" t="s">
        <v>419</v>
      </c>
      <c r="B3692" s="1">
        <v>2007.0</v>
      </c>
      <c r="C3692" s="1" t="s">
        <v>420</v>
      </c>
      <c r="D3692" s="1">
        <v>2.4646339E7</v>
      </c>
      <c r="E3692" s="1">
        <v>4.1765543936E10</v>
      </c>
      <c r="J3692" s="1">
        <v>0.0</v>
      </c>
      <c r="K3692" s="1">
        <v>0.0</v>
      </c>
      <c r="L3692" s="1">
        <v>0.0</v>
      </c>
      <c r="N3692" s="1">
        <v>355.306</v>
      </c>
      <c r="S3692" s="1">
        <v>303.493</v>
      </c>
      <c r="T3692" s="1">
        <v>7.48</v>
      </c>
      <c r="U3692" s="1">
        <v>-2.35</v>
      </c>
      <c r="V3692" s="1">
        <v>-4.309</v>
      </c>
      <c r="W3692" s="1">
        <v>7264.446</v>
      </c>
      <c r="X3692" s="1">
        <v>179.042</v>
      </c>
      <c r="Y3692" s="1">
        <v>34.97</v>
      </c>
      <c r="AA3692" s="1">
        <v>21.39</v>
      </c>
      <c r="AB3692" s="1">
        <v>867.877</v>
      </c>
      <c r="AC3692" s="1">
        <v>21.39</v>
      </c>
      <c r="AE3692" s="1">
        <v>-10.904</v>
      </c>
      <c r="AF3692" s="1">
        <v>-30.661</v>
      </c>
      <c r="AG3692" s="1">
        <v>10165.054</v>
      </c>
      <c r="AH3692" s="1">
        <v>5.999</v>
      </c>
      <c r="AK3692" s="1">
        <v>334.33</v>
      </c>
      <c r="AL3692" s="1">
        <v>8.24</v>
      </c>
      <c r="AO3692" s="1">
        <v>38.523</v>
      </c>
      <c r="AT3692" s="1">
        <v>0.0</v>
      </c>
      <c r="AU3692" s="1">
        <v>0.0</v>
      </c>
      <c r="AX3692" s="1">
        <v>0.0</v>
      </c>
      <c r="AY3692" s="1">
        <v>0.0</v>
      </c>
      <c r="AZ3692" s="1">
        <v>0.0</v>
      </c>
      <c r="BA3692" s="1">
        <v>0.0</v>
      </c>
      <c r="BC3692" s="1">
        <v>7.6</v>
      </c>
      <c r="BG3692" s="1">
        <v>533.548</v>
      </c>
      <c r="BH3692" s="1">
        <v>13.15</v>
      </c>
      <c r="BJ3692" s="1">
        <v>61.477</v>
      </c>
      <c r="BO3692" s="1">
        <v>533.548</v>
      </c>
      <c r="BP3692" s="1">
        <v>13.15</v>
      </c>
      <c r="BR3692" s="1">
        <v>61.477</v>
      </c>
      <c r="BT3692" s="1">
        <v>0.0</v>
      </c>
      <c r="BU3692" s="1">
        <v>0.0</v>
      </c>
      <c r="BY3692" s="1">
        <v>0.0</v>
      </c>
      <c r="BZ3692" s="1">
        <v>0.0</v>
      </c>
      <c r="CB3692" s="1">
        <v>0.0</v>
      </c>
      <c r="CG3692" s="1">
        <v>30.836</v>
      </c>
      <c r="CH3692" s="1">
        <v>0.76</v>
      </c>
      <c r="CK3692" s="1">
        <v>0.0</v>
      </c>
      <c r="CL3692" s="1">
        <v>0.0</v>
      </c>
      <c r="CM3692" s="1">
        <v>0.0</v>
      </c>
      <c r="CN3692" s="1">
        <v>3.553</v>
      </c>
      <c r="CQ3692" s="1">
        <v>0.0</v>
      </c>
      <c r="CR3692" s="1">
        <v>0.0</v>
      </c>
      <c r="CU3692" s="1">
        <v>0.0</v>
      </c>
      <c r="CV3692" s="1">
        <v>0.0</v>
      </c>
      <c r="CX3692" s="1">
        <v>0.0</v>
      </c>
      <c r="CY3692" s="1">
        <v>0.0</v>
      </c>
      <c r="DA3692" s="1">
        <v>867.877</v>
      </c>
      <c r="DB3692" s="1">
        <v>250.531</v>
      </c>
      <c r="DF3692" s="1">
        <v>533.548</v>
      </c>
      <c r="DG3692" s="1">
        <v>13.15</v>
      </c>
      <c r="DI3692" s="1">
        <v>61.477</v>
      </c>
      <c r="DN3692" s="1">
        <v>0.0</v>
      </c>
      <c r="DO3692" s="1">
        <v>0.0</v>
      </c>
      <c r="DQ3692" s="1">
        <v>0.0</v>
      </c>
      <c r="DV3692" s="1">
        <v>0.0</v>
      </c>
      <c r="DW3692" s="1">
        <v>0.0</v>
      </c>
      <c r="DY3692" s="1">
        <v>0.0</v>
      </c>
    </row>
    <row r="3693">
      <c r="A3693" s="1" t="s">
        <v>419</v>
      </c>
      <c r="B3693" s="1">
        <v>2008.0</v>
      </c>
      <c r="C3693" s="1" t="s">
        <v>420</v>
      </c>
      <c r="D3693" s="1">
        <v>2.476457E7</v>
      </c>
      <c r="E3693" s="1">
        <v>4.3163303936E10</v>
      </c>
      <c r="J3693" s="1">
        <v>0.0</v>
      </c>
      <c r="K3693" s="1">
        <v>0.0</v>
      </c>
      <c r="L3693" s="1">
        <v>0.0</v>
      </c>
      <c r="N3693" s="1">
        <v>365.134</v>
      </c>
      <c r="S3693" s="1">
        <v>337.175</v>
      </c>
      <c r="T3693" s="1">
        <v>8.35</v>
      </c>
      <c r="U3693" s="1">
        <v>3.983</v>
      </c>
      <c r="V3693" s="1">
        <v>7.132</v>
      </c>
      <c r="W3693" s="1">
        <v>7517.755</v>
      </c>
      <c r="X3693" s="1">
        <v>186.174</v>
      </c>
      <c r="Y3693" s="1">
        <v>36.21</v>
      </c>
      <c r="AA3693" s="1">
        <v>23.06</v>
      </c>
      <c r="AB3693" s="1">
        <v>931.169</v>
      </c>
      <c r="AC3693" s="1">
        <v>23.06</v>
      </c>
      <c r="AE3693" s="1">
        <v>8.459</v>
      </c>
      <c r="AF3693" s="1">
        <v>21.191</v>
      </c>
      <c r="AG3693" s="1">
        <v>10972.236</v>
      </c>
      <c r="AH3693" s="1">
        <v>6.295</v>
      </c>
      <c r="AK3693" s="1">
        <v>368.672</v>
      </c>
      <c r="AL3693" s="1">
        <v>9.13</v>
      </c>
      <c r="AO3693" s="1">
        <v>39.592</v>
      </c>
      <c r="AT3693" s="1">
        <v>0.0</v>
      </c>
      <c r="AU3693" s="1">
        <v>0.0</v>
      </c>
      <c r="AX3693" s="1">
        <v>0.0</v>
      </c>
      <c r="AY3693" s="1">
        <v>0.0</v>
      </c>
      <c r="AZ3693" s="1">
        <v>0.0</v>
      </c>
      <c r="BA3693" s="1">
        <v>0.0</v>
      </c>
      <c r="BC3693" s="1">
        <v>8.42</v>
      </c>
      <c r="BG3693" s="1">
        <v>562.497</v>
      </c>
      <c r="BH3693" s="1">
        <v>13.93</v>
      </c>
      <c r="BJ3693" s="1">
        <v>60.408</v>
      </c>
      <c r="BO3693" s="1">
        <v>562.497</v>
      </c>
      <c r="BP3693" s="1">
        <v>13.93</v>
      </c>
      <c r="BR3693" s="1">
        <v>60.408</v>
      </c>
      <c r="BT3693" s="1">
        <v>0.0</v>
      </c>
      <c r="BU3693" s="1">
        <v>0.0</v>
      </c>
      <c r="BY3693" s="1">
        <v>0.0</v>
      </c>
      <c r="BZ3693" s="1">
        <v>0.0</v>
      </c>
      <c r="CB3693" s="1">
        <v>0.0</v>
      </c>
      <c r="CG3693" s="1">
        <v>31.497</v>
      </c>
      <c r="CH3693" s="1">
        <v>0.78</v>
      </c>
      <c r="CK3693" s="1">
        <v>0.0</v>
      </c>
      <c r="CL3693" s="1">
        <v>0.0</v>
      </c>
      <c r="CM3693" s="1">
        <v>0.0</v>
      </c>
      <c r="CN3693" s="1">
        <v>3.382</v>
      </c>
      <c r="CQ3693" s="1">
        <v>0.0</v>
      </c>
      <c r="CR3693" s="1">
        <v>0.0</v>
      </c>
      <c r="CU3693" s="1">
        <v>0.0</v>
      </c>
      <c r="CV3693" s="1">
        <v>0.0</v>
      </c>
      <c r="CX3693" s="1">
        <v>0.0</v>
      </c>
      <c r="CY3693" s="1">
        <v>0.0</v>
      </c>
      <c r="DA3693" s="1">
        <v>931.169</v>
      </c>
      <c r="DB3693" s="1">
        <v>271.723</v>
      </c>
      <c r="DF3693" s="1">
        <v>562.497</v>
      </c>
      <c r="DG3693" s="1">
        <v>13.93</v>
      </c>
      <c r="DI3693" s="1">
        <v>60.408</v>
      </c>
      <c r="DN3693" s="1">
        <v>0.0</v>
      </c>
      <c r="DO3693" s="1">
        <v>0.0</v>
      </c>
      <c r="DQ3693" s="1">
        <v>0.0</v>
      </c>
      <c r="DV3693" s="1">
        <v>0.0</v>
      </c>
      <c r="DW3693" s="1">
        <v>0.0</v>
      </c>
      <c r="DY3693" s="1">
        <v>0.0</v>
      </c>
    </row>
    <row r="3694">
      <c r="A3694" s="1" t="s">
        <v>419</v>
      </c>
      <c r="B3694" s="1">
        <v>2009.0</v>
      </c>
      <c r="C3694" s="1" t="s">
        <v>420</v>
      </c>
      <c r="D3694" s="1">
        <v>2.4878289E7</v>
      </c>
      <c r="E3694" s="1">
        <v>4.2791211008E10</v>
      </c>
      <c r="J3694" s="1">
        <v>0.0</v>
      </c>
      <c r="K3694" s="1">
        <v>0.0</v>
      </c>
      <c r="L3694" s="1">
        <v>0.0</v>
      </c>
      <c r="N3694" s="1">
        <v>432.849</v>
      </c>
      <c r="S3694" s="1">
        <v>418.035</v>
      </c>
      <c r="T3694" s="1">
        <v>10.4</v>
      </c>
      <c r="U3694" s="1">
        <v>1.756</v>
      </c>
      <c r="V3694" s="1">
        <v>3.269</v>
      </c>
      <c r="W3694" s="1">
        <v>7614.783</v>
      </c>
      <c r="X3694" s="1">
        <v>189.443</v>
      </c>
      <c r="Y3694" s="1">
        <v>44.482</v>
      </c>
      <c r="AA3694" s="1">
        <v>23.38</v>
      </c>
      <c r="AB3694" s="1">
        <v>939.775</v>
      </c>
      <c r="AC3694" s="1">
        <v>23.38</v>
      </c>
      <c r="AE3694" s="1">
        <v>-14.102</v>
      </c>
      <c r="AF3694" s="1">
        <v>-38.319</v>
      </c>
      <c r="AG3694" s="1">
        <v>9381.831</v>
      </c>
      <c r="AH3694" s="1">
        <v>5.454</v>
      </c>
      <c r="AK3694" s="1">
        <v>442.153</v>
      </c>
      <c r="AL3694" s="1">
        <v>11.0</v>
      </c>
      <c r="AO3694" s="1">
        <v>47.049</v>
      </c>
      <c r="AT3694" s="1">
        <v>0.0</v>
      </c>
      <c r="AU3694" s="1">
        <v>0.0</v>
      </c>
      <c r="AX3694" s="1">
        <v>0.0</v>
      </c>
      <c r="AY3694" s="1">
        <v>0.0</v>
      </c>
      <c r="AZ3694" s="1">
        <v>0.0</v>
      </c>
      <c r="BA3694" s="1">
        <v>0.0</v>
      </c>
      <c r="BC3694" s="1">
        <v>10.12</v>
      </c>
      <c r="BG3694" s="1">
        <v>497.623</v>
      </c>
      <c r="BH3694" s="1">
        <v>12.38</v>
      </c>
      <c r="BJ3694" s="1">
        <v>52.951</v>
      </c>
      <c r="BO3694" s="1">
        <v>497.623</v>
      </c>
      <c r="BP3694" s="1">
        <v>12.38</v>
      </c>
      <c r="BR3694" s="1">
        <v>52.951</v>
      </c>
      <c r="BT3694" s="1">
        <v>0.0</v>
      </c>
      <c r="BU3694" s="1">
        <v>0.0</v>
      </c>
      <c r="BY3694" s="1">
        <v>0.0</v>
      </c>
      <c r="BZ3694" s="1">
        <v>0.0</v>
      </c>
      <c r="CB3694" s="1">
        <v>0.0</v>
      </c>
      <c r="CG3694" s="1">
        <v>24.117</v>
      </c>
      <c r="CH3694" s="1">
        <v>0.6</v>
      </c>
      <c r="CK3694" s="1">
        <v>0.0</v>
      </c>
      <c r="CL3694" s="1">
        <v>0.0</v>
      </c>
      <c r="CM3694" s="1">
        <v>0.0</v>
      </c>
      <c r="CN3694" s="1">
        <v>2.566</v>
      </c>
      <c r="CQ3694" s="1">
        <v>0.0</v>
      </c>
      <c r="CR3694" s="1">
        <v>0.0</v>
      </c>
      <c r="CU3694" s="1">
        <v>0.0</v>
      </c>
      <c r="CV3694" s="1">
        <v>0.0</v>
      </c>
      <c r="CX3694" s="1">
        <v>0.0</v>
      </c>
      <c r="CY3694" s="1">
        <v>0.0</v>
      </c>
      <c r="DA3694" s="1">
        <v>939.775</v>
      </c>
      <c r="DB3694" s="1">
        <v>233.404</v>
      </c>
      <c r="DF3694" s="1">
        <v>497.623</v>
      </c>
      <c r="DG3694" s="1">
        <v>12.38</v>
      </c>
      <c r="DI3694" s="1">
        <v>52.951</v>
      </c>
      <c r="DN3694" s="1">
        <v>0.0</v>
      </c>
      <c r="DO3694" s="1">
        <v>0.0</v>
      </c>
      <c r="DQ3694" s="1">
        <v>0.0</v>
      </c>
      <c r="DV3694" s="1">
        <v>0.0</v>
      </c>
      <c r="DW3694" s="1">
        <v>0.0</v>
      </c>
      <c r="DY3694" s="1">
        <v>0.0</v>
      </c>
    </row>
    <row r="3695">
      <c r="A3695" s="1" t="s">
        <v>419</v>
      </c>
      <c r="B3695" s="1">
        <v>2010.0</v>
      </c>
      <c r="C3695" s="1" t="s">
        <v>420</v>
      </c>
      <c r="D3695" s="1">
        <v>2.4987204E7</v>
      </c>
      <c r="E3695" s="1">
        <v>4.2605436928E10</v>
      </c>
      <c r="J3695" s="1">
        <v>0.0</v>
      </c>
      <c r="K3695" s="1">
        <v>0.0</v>
      </c>
      <c r="L3695" s="1">
        <v>0.0</v>
      </c>
      <c r="N3695" s="1">
        <v>404.328</v>
      </c>
      <c r="S3695" s="1">
        <v>389.399</v>
      </c>
      <c r="T3695" s="1">
        <v>9.73</v>
      </c>
      <c r="U3695" s="1">
        <v>26.125</v>
      </c>
      <c r="V3695" s="1">
        <v>49.493</v>
      </c>
      <c r="W3695" s="1">
        <v>9562.319</v>
      </c>
      <c r="X3695" s="1">
        <v>238.936</v>
      </c>
      <c r="Y3695" s="1">
        <v>41.281</v>
      </c>
      <c r="AA3695" s="1">
        <v>23.57</v>
      </c>
      <c r="AB3695" s="1">
        <v>943.283</v>
      </c>
      <c r="AC3695" s="1">
        <v>23.57</v>
      </c>
      <c r="AE3695" s="1">
        <v>-5.627</v>
      </c>
      <c r="AF3695" s="1">
        <v>-13.134</v>
      </c>
      <c r="AG3695" s="1">
        <v>8815.306</v>
      </c>
      <c r="AH3695" s="1">
        <v>5.17</v>
      </c>
      <c r="AK3695" s="1">
        <v>412.211</v>
      </c>
      <c r="AL3695" s="1">
        <v>10.3</v>
      </c>
      <c r="AO3695" s="1">
        <v>43.7</v>
      </c>
      <c r="AT3695" s="1">
        <v>0.0</v>
      </c>
      <c r="AU3695" s="1">
        <v>0.0</v>
      </c>
      <c r="AX3695" s="1">
        <v>0.0</v>
      </c>
      <c r="AY3695" s="1">
        <v>0.0</v>
      </c>
      <c r="AZ3695" s="1">
        <v>0.0</v>
      </c>
      <c r="BA3695" s="1">
        <v>0.0</v>
      </c>
      <c r="BC3695" s="1">
        <v>9.53</v>
      </c>
      <c r="BG3695" s="1">
        <v>531.072</v>
      </c>
      <c r="BH3695" s="1">
        <v>13.27</v>
      </c>
      <c r="BJ3695" s="1">
        <v>56.3</v>
      </c>
      <c r="BO3695" s="1">
        <v>531.072</v>
      </c>
      <c r="BP3695" s="1">
        <v>13.27</v>
      </c>
      <c r="BR3695" s="1">
        <v>56.3</v>
      </c>
      <c r="BT3695" s="1">
        <v>0.0</v>
      </c>
      <c r="BU3695" s="1">
        <v>0.0</v>
      </c>
      <c r="BY3695" s="1">
        <v>0.0</v>
      </c>
      <c r="BZ3695" s="1">
        <v>0.0</v>
      </c>
      <c r="CB3695" s="1">
        <v>0.0</v>
      </c>
      <c r="CG3695" s="1">
        <v>22.812</v>
      </c>
      <c r="CH3695" s="1">
        <v>0.57</v>
      </c>
      <c r="CK3695" s="1">
        <v>0.0</v>
      </c>
      <c r="CL3695" s="1">
        <v>0.0</v>
      </c>
      <c r="CM3695" s="1">
        <v>0.0</v>
      </c>
      <c r="CN3695" s="1">
        <v>2.418</v>
      </c>
      <c r="CQ3695" s="1">
        <v>0.0</v>
      </c>
      <c r="CR3695" s="1">
        <v>0.0</v>
      </c>
      <c r="CU3695" s="1">
        <v>0.0</v>
      </c>
      <c r="CV3695" s="1">
        <v>0.0</v>
      </c>
      <c r="CX3695" s="1">
        <v>0.0</v>
      </c>
      <c r="CY3695" s="1">
        <v>0.0</v>
      </c>
      <c r="DA3695" s="1">
        <v>943.283</v>
      </c>
      <c r="DB3695" s="1">
        <v>220.27</v>
      </c>
      <c r="DF3695" s="1">
        <v>531.072</v>
      </c>
      <c r="DG3695" s="1">
        <v>13.27</v>
      </c>
      <c r="DI3695" s="1">
        <v>56.3</v>
      </c>
      <c r="DN3695" s="1">
        <v>0.0</v>
      </c>
      <c r="DO3695" s="1">
        <v>0.0</v>
      </c>
      <c r="DQ3695" s="1">
        <v>0.0</v>
      </c>
      <c r="DV3695" s="1">
        <v>0.0</v>
      </c>
      <c r="DW3695" s="1">
        <v>0.0</v>
      </c>
      <c r="DY3695" s="1">
        <v>0.0</v>
      </c>
    </row>
    <row r="3696">
      <c r="A3696" s="1" t="s">
        <v>419</v>
      </c>
      <c r="B3696" s="1">
        <v>2011.0</v>
      </c>
      <c r="C3696" s="1" t="s">
        <v>420</v>
      </c>
      <c r="D3696" s="1">
        <v>2.5097837E7</v>
      </c>
      <c r="E3696" s="1">
        <v>4.2961432576E10</v>
      </c>
      <c r="J3696" s="1">
        <v>0.0</v>
      </c>
      <c r="K3696" s="1">
        <v>0.0</v>
      </c>
      <c r="L3696" s="1">
        <v>0.0</v>
      </c>
      <c r="N3696" s="1">
        <v>346.909</v>
      </c>
      <c r="S3696" s="1">
        <v>286.08</v>
      </c>
      <c r="T3696" s="1">
        <v>7.18</v>
      </c>
      <c r="U3696" s="1">
        <v>-6.15</v>
      </c>
      <c r="V3696" s="1">
        <v>-14.695</v>
      </c>
      <c r="W3696" s="1">
        <v>8934.667</v>
      </c>
      <c r="X3696" s="1">
        <v>224.241</v>
      </c>
      <c r="Y3696" s="1">
        <v>34.403</v>
      </c>
      <c r="AA3696" s="1">
        <v>20.87</v>
      </c>
      <c r="AB3696" s="1">
        <v>831.546</v>
      </c>
      <c r="AC3696" s="1">
        <v>20.87</v>
      </c>
      <c r="AE3696" s="1">
        <v>-28.555</v>
      </c>
      <c r="AF3696" s="1">
        <v>-62.898</v>
      </c>
      <c r="AG3696" s="1">
        <v>6270.315</v>
      </c>
      <c r="AH3696" s="1">
        <v>3.663</v>
      </c>
      <c r="AK3696" s="1">
        <v>310.784</v>
      </c>
      <c r="AL3696" s="1">
        <v>7.8</v>
      </c>
      <c r="AO3696" s="1">
        <v>37.374</v>
      </c>
      <c r="AT3696" s="1">
        <v>0.0</v>
      </c>
      <c r="AU3696" s="1">
        <v>0.0</v>
      </c>
      <c r="AX3696" s="1">
        <v>0.0</v>
      </c>
      <c r="AY3696" s="1">
        <v>0.0</v>
      </c>
      <c r="AZ3696" s="1">
        <v>0.0</v>
      </c>
      <c r="BA3696" s="1">
        <v>0.0</v>
      </c>
      <c r="BC3696" s="1">
        <v>7.24</v>
      </c>
      <c r="BG3696" s="1">
        <v>520.762</v>
      </c>
      <c r="BH3696" s="1">
        <v>13.07</v>
      </c>
      <c r="BJ3696" s="1">
        <v>62.626</v>
      </c>
      <c r="BO3696" s="1">
        <v>520.762</v>
      </c>
      <c r="BP3696" s="1">
        <v>13.07</v>
      </c>
      <c r="BR3696" s="1">
        <v>62.626</v>
      </c>
      <c r="BT3696" s="1">
        <v>0.0</v>
      </c>
      <c r="BU3696" s="1">
        <v>0.0</v>
      </c>
      <c r="BY3696" s="1">
        <v>0.0</v>
      </c>
      <c r="BZ3696" s="1">
        <v>0.0</v>
      </c>
      <c r="CB3696" s="1">
        <v>0.0</v>
      </c>
      <c r="CG3696" s="1">
        <v>24.703</v>
      </c>
      <c r="CH3696" s="1">
        <v>0.62</v>
      </c>
      <c r="CK3696" s="1">
        <v>0.0</v>
      </c>
      <c r="CL3696" s="1">
        <v>0.0</v>
      </c>
      <c r="CM3696" s="1">
        <v>0.0</v>
      </c>
      <c r="CN3696" s="1">
        <v>2.971</v>
      </c>
      <c r="CQ3696" s="1">
        <v>0.0</v>
      </c>
      <c r="CR3696" s="1">
        <v>0.0</v>
      </c>
      <c r="CU3696" s="1">
        <v>0.0</v>
      </c>
      <c r="CV3696" s="1">
        <v>0.0</v>
      </c>
      <c r="CX3696" s="1">
        <v>0.0</v>
      </c>
      <c r="CY3696" s="1">
        <v>0.0</v>
      </c>
      <c r="DA3696" s="1">
        <v>831.546</v>
      </c>
      <c r="DB3696" s="1">
        <v>157.371</v>
      </c>
      <c r="DF3696" s="1">
        <v>520.762</v>
      </c>
      <c r="DG3696" s="1">
        <v>13.07</v>
      </c>
      <c r="DI3696" s="1">
        <v>62.626</v>
      </c>
      <c r="DN3696" s="1">
        <v>0.0</v>
      </c>
      <c r="DO3696" s="1">
        <v>0.0</v>
      </c>
      <c r="DQ3696" s="1">
        <v>0.0</v>
      </c>
      <c r="DV3696" s="1">
        <v>0.0</v>
      </c>
      <c r="DW3696" s="1">
        <v>0.0</v>
      </c>
      <c r="DY3696" s="1">
        <v>0.0</v>
      </c>
    </row>
    <row r="3697">
      <c r="A3697" s="1" t="s">
        <v>419</v>
      </c>
      <c r="B3697" s="1">
        <v>2012.0</v>
      </c>
      <c r="C3697" s="1" t="s">
        <v>420</v>
      </c>
      <c r="D3697" s="1">
        <v>2.5211684E7</v>
      </c>
      <c r="E3697" s="1">
        <v>4.3545174016E10</v>
      </c>
      <c r="J3697" s="1">
        <v>0.0</v>
      </c>
      <c r="K3697" s="1">
        <v>0.0</v>
      </c>
      <c r="L3697" s="1">
        <v>0.0</v>
      </c>
      <c r="N3697" s="1">
        <v>348.315</v>
      </c>
      <c r="S3697" s="1">
        <v>295.498</v>
      </c>
      <c r="T3697" s="1">
        <v>7.45</v>
      </c>
      <c r="U3697" s="1">
        <v>0.345</v>
      </c>
      <c r="V3697" s="1">
        <v>0.773</v>
      </c>
      <c r="W3697" s="1">
        <v>8924.967</v>
      </c>
      <c r="X3697" s="1">
        <v>225.013</v>
      </c>
      <c r="Y3697" s="1">
        <v>34.878</v>
      </c>
      <c r="AA3697" s="1">
        <v>21.36</v>
      </c>
      <c r="AB3697" s="1">
        <v>847.226</v>
      </c>
      <c r="AC3697" s="1">
        <v>21.36</v>
      </c>
      <c r="AE3697" s="1">
        <v>-4.902</v>
      </c>
      <c r="AF3697" s="1">
        <v>-7.715</v>
      </c>
      <c r="AG3697" s="1">
        <v>5935.991</v>
      </c>
      <c r="AH3697" s="1">
        <v>3.437</v>
      </c>
      <c r="AK3697" s="1">
        <v>317.313</v>
      </c>
      <c r="AL3697" s="1">
        <v>8.0</v>
      </c>
      <c r="AO3697" s="1">
        <v>37.453</v>
      </c>
      <c r="AT3697" s="1">
        <v>0.0</v>
      </c>
      <c r="AU3697" s="1">
        <v>0.0</v>
      </c>
      <c r="AX3697" s="1">
        <v>0.0</v>
      </c>
      <c r="AY3697" s="1">
        <v>0.0</v>
      </c>
      <c r="AZ3697" s="1">
        <v>0.0</v>
      </c>
      <c r="BA3697" s="1">
        <v>0.0</v>
      </c>
      <c r="BC3697" s="1">
        <v>7.44</v>
      </c>
      <c r="BG3697" s="1">
        <v>529.913</v>
      </c>
      <c r="BH3697" s="1">
        <v>13.36</v>
      </c>
      <c r="BJ3697" s="1">
        <v>62.547</v>
      </c>
      <c r="BO3697" s="1">
        <v>529.913</v>
      </c>
      <c r="BP3697" s="1">
        <v>13.36</v>
      </c>
      <c r="BR3697" s="1">
        <v>62.547</v>
      </c>
      <c r="BT3697" s="1">
        <v>0.0</v>
      </c>
      <c r="BU3697" s="1">
        <v>0.0</v>
      </c>
      <c r="BY3697" s="1">
        <v>0.0</v>
      </c>
      <c r="BZ3697" s="1">
        <v>0.0</v>
      </c>
      <c r="CB3697" s="1">
        <v>0.0</v>
      </c>
      <c r="CG3697" s="1">
        <v>21.815</v>
      </c>
      <c r="CH3697" s="1">
        <v>0.55</v>
      </c>
      <c r="CK3697" s="1">
        <v>0.0</v>
      </c>
      <c r="CL3697" s="1">
        <v>0.0</v>
      </c>
      <c r="CM3697" s="1">
        <v>0.0</v>
      </c>
      <c r="CN3697" s="1">
        <v>2.575</v>
      </c>
      <c r="CQ3697" s="1">
        <v>0.0</v>
      </c>
      <c r="CR3697" s="1">
        <v>0.0</v>
      </c>
      <c r="CU3697" s="1">
        <v>0.0</v>
      </c>
      <c r="CV3697" s="1">
        <v>0.0</v>
      </c>
      <c r="CX3697" s="1">
        <v>0.0</v>
      </c>
      <c r="CY3697" s="1">
        <v>0.0</v>
      </c>
      <c r="DA3697" s="1">
        <v>847.226</v>
      </c>
      <c r="DB3697" s="1">
        <v>149.656</v>
      </c>
      <c r="DF3697" s="1">
        <v>529.913</v>
      </c>
      <c r="DG3697" s="1">
        <v>13.36</v>
      </c>
      <c r="DI3697" s="1">
        <v>62.547</v>
      </c>
      <c r="DN3697" s="1">
        <v>0.0</v>
      </c>
      <c r="DO3697" s="1">
        <v>0.0</v>
      </c>
      <c r="DQ3697" s="1">
        <v>0.0</v>
      </c>
      <c r="DV3697" s="1">
        <v>0.0</v>
      </c>
      <c r="DW3697" s="1">
        <v>0.0</v>
      </c>
      <c r="DY3697" s="1">
        <v>0.0</v>
      </c>
    </row>
    <row r="3698">
      <c r="A3698" s="1" t="s">
        <v>419</v>
      </c>
      <c r="B3698" s="1">
        <v>2013.0</v>
      </c>
      <c r="C3698" s="1" t="s">
        <v>420</v>
      </c>
      <c r="D3698" s="1">
        <v>2.5329409E7</v>
      </c>
      <c r="E3698" s="1">
        <v>4.4033757184E10</v>
      </c>
      <c r="J3698" s="1">
        <v>0.0</v>
      </c>
      <c r="K3698" s="1">
        <v>0.0</v>
      </c>
      <c r="L3698" s="1">
        <v>0.0</v>
      </c>
      <c r="N3698" s="1">
        <v>347.292</v>
      </c>
      <c r="S3698" s="1">
        <v>301.231</v>
      </c>
      <c r="T3698" s="1">
        <v>7.63</v>
      </c>
      <c r="U3698" s="1">
        <v>-1.142</v>
      </c>
      <c r="V3698" s="1">
        <v>-2.57</v>
      </c>
      <c r="W3698" s="1">
        <v>8782.004</v>
      </c>
      <c r="X3698" s="1">
        <v>222.443</v>
      </c>
      <c r="Y3698" s="1">
        <v>34.729</v>
      </c>
      <c r="AA3698" s="1">
        <v>21.97</v>
      </c>
      <c r="AB3698" s="1">
        <v>867.371</v>
      </c>
      <c r="AC3698" s="1">
        <v>21.97</v>
      </c>
      <c r="AE3698" s="1">
        <v>-6.678</v>
      </c>
      <c r="AF3698" s="1">
        <v>-9.995</v>
      </c>
      <c r="AG3698" s="1">
        <v>5513.821</v>
      </c>
      <c r="AH3698" s="1">
        <v>3.172</v>
      </c>
      <c r="AK3698" s="1">
        <v>323.734</v>
      </c>
      <c r="AL3698" s="1">
        <v>8.2</v>
      </c>
      <c r="AO3698" s="1">
        <v>37.324</v>
      </c>
      <c r="AT3698" s="1">
        <v>0.0</v>
      </c>
      <c r="AU3698" s="1">
        <v>0.0</v>
      </c>
      <c r="AX3698" s="1">
        <v>0.0</v>
      </c>
      <c r="AY3698" s="1">
        <v>0.0</v>
      </c>
      <c r="AZ3698" s="1">
        <v>0.0</v>
      </c>
      <c r="BA3698" s="1">
        <v>0.0</v>
      </c>
      <c r="BC3698" s="1">
        <v>7.63</v>
      </c>
      <c r="BG3698" s="1">
        <v>543.242</v>
      </c>
      <c r="BH3698" s="1">
        <v>13.76</v>
      </c>
      <c r="BJ3698" s="1">
        <v>62.631</v>
      </c>
      <c r="BO3698" s="1">
        <v>543.637</v>
      </c>
      <c r="BP3698" s="1">
        <v>13.77</v>
      </c>
      <c r="BR3698" s="1">
        <v>62.676</v>
      </c>
      <c r="BT3698" s="1">
        <v>0.0</v>
      </c>
      <c r="BU3698" s="1">
        <v>0.0</v>
      </c>
      <c r="BY3698" s="1">
        <v>0.0</v>
      </c>
      <c r="BZ3698" s="1">
        <v>0.0</v>
      </c>
      <c r="CB3698" s="1">
        <v>0.0</v>
      </c>
      <c r="CG3698" s="1">
        <v>22.503</v>
      </c>
      <c r="CH3698" s="1">
        <v>0.57</v>
      </c>
      <c r="CK3698" s="1">
        <v>0.0</v>
      </c>
      <c r="CL3698" s="1">
        <v>0.0</v>
      </c>
      <c r="CM3698" s="1">
        <v>0.0</v>
      </c>
      <c r="CN3698" s="1">
        <v>2.594</v>
      </c>
      <c r="CQ3698" s="1">
        <v>0.0</v>
      </c>
      <c r="CR3698" s="1">
        <v>0.0</v>
      </c>
      <c r="CU3698" s="1">
        <v>0.0</v>
      </c>
      <c r="CV3698" s="1">
        <v>0.0</v>
      </c>
      <c r="CX3698" s="1">
        <v>0.0</v>
      </c>
      <c r="CY3698" s="1">
        <v>0.0</v>
      </c>
      <c r="DA3698" s="1">
        <v>867.371</v>
      </c>
      <c r="DB3698" s="1">
        <v>139.662</v>
      </c>
      <c r="DF3698" s="1">
        <v>543.637</v>
      </c>
      <c r="DG3698" s="1">
        <v>13.77</v>
      </c>
      <c r="DI3698" s="1">
        <v>62.676</v>
      </c>
      <c r="DN3698" s="1">
        <v>0.395</v>
      </c>
      <c r="DO3698" s="1">
        <v>0.01</v>
      </c>
      <c r="DQ3698" s="1">
        <v>0.046</v>
      </c>
      <c r="DV3698" s="1">
        <v>0.0</v>
      </c>
      <c r="DW3698" s="1">
        <v>0.0</v>
      </c>
      <c r="DY3698" s="1">
        <v>0.0</v>
      </c>
    </row>
    <row r="3699">
      <c r="A3699" s="1" t="s">
        <v>419</v>
      </c>
      <c r="B3699" s="1">
        <v>2014.0</v>
      </c>
      <c r="C3699" s="1" t="s">
        <v>420</v>
      </c>
      <c r="D3699" s="1">
        <v>2.5451215E7</v>
      </c>
      <c r="E3699" s="1">
        <v>4.4518473728E10</v>
      </c>
      <c r="J3699" s="1">
        <v>0.0</v>
      </c>
      <c r="K3699" s="1">
        <v>0.0</v>
      </c>
      <c r="L3699" s="1">
        <v>0.0</v>
      </c>
      <c r="N3699" s="1">
        <v>371.043</v>
      </c>
      <c r="S3699" s="1">
        <v>314.72</v>
      </c>
      <c r="T3699" s="1">
        <v>8.01</v>
      </c>
      <c r="U3699" s="1">
        <v>2.457</v>
      </c>
      <c r="V3699" s="1">
        <v>5.465</v>
      </c>
      <c r="W3699" s="1">
        <v>8954.709</v>
      </c>
      <c r="X3699" s="1">
        <v>227.908</v>
      </c>
      <c r="Y3699" s="1">
        <v>37.291</v>
      </c>
      <c r="AA3699" s="1">
        <v>21.48</v>
      </c>
      <c r="AB3699" s="1">
        <v>843.968</v>
      </c>
      <c r="AC3699" s="1">
        <v>21.48</v>
      </c>
      <c r="AE3699" s="1">
        <v>-1.8</v>
      </c>
      <c r="AF3699" s="1">
        <v>-2.514</v>
      </c>
      <c r="AG3699" s="1">
        <v>5388.666</v>
      </c>
      <c r="AH3699" s="1">
        <v>3.081</v>
      </c>
      <c r="AK3699" s="1">
        <v>337.901</v>
      </c>
      <c r="AL3699" s="1">
        <v>8.6</v>
      </c>
      <c r="AO3699" s="1">
        <v>40.037</v>
      </c>
      <c r="AT3699" s="1">
        <v>0.0</v>
      </c>
      <c r="AU3699" s="1">
        <v>0.0</v>
      </c>
      <c r="AX3699" s="1">
        <v>0.0</v>
      </c>
      <c r="AY3699" s="1">
        <v>0.0</v>
      </c>
      <c r="AZ3699" s="1">
        <v>0.0</v>
      </c>
      <c r="BA3699" s="1">
        <v>0.0</v>
      </c>
      <c r="BC3699" s="1">
        <v>7.97</v>
      </c>
      <c r="BG3699" s="1">
        <v>505.673</v>
      </c>
      <c r="BH3699" s="1">
        <v>12.87</v>
      </c>
      <c r="BJ3699" s="1">
        <v>59.916</v>
      </c>
      <c r="BO3699" s="1">
        <v>506.066</v>
      </c>
      <c r="BP3699" s="1">
        <v>12.88</v>
      </c>
      <c r="BR3699" s="1">
        <v>59.963</v>
      </c>
      <c r="BT3699" s="1">
        <v>0.0</v>
      </c>
      <c r="BU3699" s="1">
        <v>0.0</v>
      </c>
      <c r="BY3699" s="1">
        <v>0.0</v>
      </c>
      <c r="BZ3699" s="1">
        <v>0.0</v>
      </c>
      <c r="CB3699" s="1">
        <v>0.0</v>
      </c>
      <c r="CG3699" s="1">
        <v>23.182</v>
      </c>
      <c r="CH3699" s="1">
        <v>0.59</v>
      </c>
      <c r="CK3699" s="1">
        <v>0.0</v>
      </c>
      <c r="CL3699" s="1">
        <v>0.0</v>
      </c>
      <c r="CM3699" s="1">
        <v>0.0</v>
      </c>
      <c r="CN3699" s="1">
        <v>2.747</v>
      </c>
      <c r="CQ3699" s="1">
        <v>0.0</v>
      </c>
      <c r="CR3699" s="1">
        <v>0.0</v>
      </c>
      <c r="CU3699" s="1">
        <v>0.0</v>
      </c>
      <c r="CV3699" s="1">
        <v>0.0</v>
      </c>
      <c r="CX3699" s="1">
        <v>0.0</v>
      </c>
      <c r="CY3699" s="1">
        <v>0.0</v>
      </c>
      <c r="DA3699" s="1">
        <v>843.968</v>
      </c>
      <c r="DB3699" s="1">
        <v>137.148</v>
      </c>
      <c r="DF3699" s="1">
        <v>506.066</v>
      </c>
      <c r="DG3699" s="1">
        <v>12.88</v>
      </c>
      <c r="DI3699" s="1">
        <v>59.963</v>
      </c>
      <c r="DN3699" s="1">
        <v>0.393</v>
      </c>
      <c r="DO3699" s="1">
        <v>0.01</v>
      </c>
      <c r="DQ3699" s="1">
        <v>0.047</v>
      </c>
      <c r="DV3699" s="1">
        <v>0.0</v>
      </c>
      <c r="DW3699" s="1">
        <v>0.0</v>
      </c>
      <c r="DY3699" s="1">
        <v>0.0</v>
      </c>
    </row>
    <row r="3700">
      <c r="A3700" s="1" t="s">
        <v>419</v>
      </c>
      <c r="B3700" s="1">
        <v>2015.0</v>
      </c>
      <c r="C3700" s="1" t="s">
        <v>420</v>
      </c>
      <c r="D3700" s="1">
        <v>2.5575297E7</v>
      </c>
      <c r="E3700" s="1">
        <v>4.4032954368E10</v>
      </c>
      <c r="J3700" s="1">
        <v>0.0</v>
      </c>
      <c r="K3700" s="1">
        <v>0.0</v>
      </c>
      <c r="L3700" s="1">
        <v>0.0</v>
      </c>
      <c r="N3700" s="1">
        <v>433.175</v>
      </c>
      <c r="S3700" s="1">
        <v>320.231</v>
      </c>
      <c r="T3700" s="1">
        <v>8.19</v>
      </c>
      <c r="U3700" s="1">
        <v>-9.3</v>
      </c>
      <c r="V3700" s="1">
        <v>-21.195</v>
      </c>
      <c r="W3700" s="1">
        <v>8082.516</v>
      </c>
      <c r="X3700" s="1">
        <v>206.713</v>
      </c>
      <c r="Y3700" s="1">
        <v>43.265</v>
      </c>
      <c r="AA3700" s="1">
        <v>18.93</v>
      </c>
      <c r="AB3700" s="1">
        <v>740.167</v>
      </c>
      <c r="AC3700" s="1">
        <v>18.93</v>
      </c>
      <c r="AE3700" s="1">
        <v>-11.114</v>
      </c>
      <c r="AF3700" s="1">
        <v>-15.242</v>
      </c>
      <c r="AG3700" s="1">
        <v>4766.551</v>
      </c>
      <c r="AH3700" s="1">
        <v>2.769</v>
      </c>
      <c r="AK3700" s="1">
        <v>351.902</v>
      </c>
      <c r="AL3700" s="1">
        <v>9.0</v>
      </c>
      <c r="AO3700" s="1">
        <v>47.544</v>
      </c>
      <c r="AT3700" s="1">
        <v>0.0</v>
      </c>
      <c r="AU3700" s="1">
        <v>0.0</v>
      </c>
      <c r="AX3700" s="1">
        <v>0.0</v>
      </c>
      <c r="AY3700" s="1">
        <v>0.0</v>
      </c>
      <c r="AZ3700" s="1">
        <v>0.0</v>
      </c>
      <c r="BA3700" s="1">
        <v>0.0</v>
      </c>
      <c r="BC3700" s="1">
        <v>8.2</v>
      </c>
      <c r="BG3700" s="1">
        <v>387.092</v>
      </c>
      <c r="BH3700" s="1">
        <v>9.9</v>
      </c>
      <c r="BJ3700" s="1">
        <v>52.298</v>
      </c>
      <c r="BO3700" s="1">
        <v>388.265</v>
      </c>
      <c r="BP3700" s="1">
        <v>9.93</v>
      </c>
      <c r="BR3700" s="1">
        <v>52.456</v>
      </c>
      <c r="BT3700" s="1">
        <v>0.0</v>
      </c>
      <c r="BU3700" s="1">
        <v>0.0</v>
      </c>
      <c r="BY3700" s="1">
        <v>0.0</v>
      </c>
      <c r="BZ3700" s="1">
        <v>0.0</v>
      </c>
      <c r="CB3700" s="1">
        <v>0.0</v>
      </c>
      <c r="CG3700" s="1">
        <v>31.671</v>
      </c>
      <c r="CH3700" s="1">
        <v>0.81</v>
      </c>
      <c r="CK3700" s="1">
        <v>0.0</v>
      </c>
      <c r="CL3700" s="1">
        <v>0.0</v>
      </c>
      <c r="CM3700" s="1">
        <v>0.0</v>
      </c>
      <c r="CN3700" s="1">
        <v>4.279</v>
      </c>
      <c r="CQ3700" s="1">
        <v>0.0</v>
      </c>
      <c r="CR3700" s="1">
        <v>0.0</v>
      </c>
      <c r="CU3700" s="1">
        <v>0.0</v>
      </c>
      <c r="CV3700" s="1">
        <v>0.0</v>
      </c>
      <c r="CX3700" s="1">
        <v>0.0</v>
      </c>
      <c r="CY3700" s="1">
        <v>0.0</v>
      </c>
      <c r="DA3700" s="1">
        <v>740.167</v>
      </c>
      <c r="DB3700" s="1">
        <v>121.906</v>
      </c>
      <c r="DF3700" s="1">
        <v>388.265</v>
      </c>
      <c r="DG3700" s="1">
        <v>9.93</v>
      </c>
      <c r="DI3700" s="1">
        <v>52.456</v>
      </c>
      <c r="DN3700" s="1">
        <v>1.173</v>
      </c>
      <c r="DO3700" s="1">
        <v>0.03</v>
      </c>
      <c r="DQ3700" s="1">
        <v>0.158</v>
      </c>
      <c r="DV3700" s="1">
        <v>0.0</v>
      </c>
      <c r="DW3700" s="1">
        <v>0.0</v>
      </c>
      <c r="DY3700" s="1">
        <v>0.0</v>
      </c>
    </row>
    <row r="3701">
      <c r="A3701" s="1" t="s">
        <v>419</v>
      </c>
      <c r="B3701" s="1">
        <v>2016.0</v>
      </c>
      <c r="C3701" s="1" t="s">
        <v>420</v>
      </c>
      <c r="D3701" s="1">
        <v>2.569828E7</v>
      </c>
      <c r="E3701" s="1">
        <v>4.5739741184E10</v>
      </c>
      <c r="J3701" s="1">
        <v>0.0</v>
      </c>
      <c r="K3701" s="1">
        <v>0.0</v>
      </c>
      <c r="L3701" s="1">
        <v>0.0</v>
      </c>
      <c r="N3701" s="1">
        <v>425.872</v>
      </c>
      <c r="S3701" s="1">
        <v>395.357</v>
      </c>
      <c r="T3701" s="1">
        <v>10.16</v>
      </c>
      <c r="U3701" s="1">
        <v>13.116</v>
      </c>
      <c r="V3701" s="1">
        <v>27.111</v>
      </c>
      <c r="W3701" s="1">
        <v>9098.826</v>
      </c>
      <c r="X3701" s="1">
        <v>233.824</v>
      </c>
      <c r="Y3701" s="1">
        <v>42.671</v>
      </c>
      <c r="AA3701" s="1">
        <v>23.81</v>
      </c>
      <c r="AB3701" s="1">
        <v>926.521</v>
      </c>
      <c r="AC3701" s="1">
        <v>23.81</v>
      </c>
      <c r="AE3701" s="1">
        <v>1.671</v>
      </c>
      <c r="AF3701" s="1">
        <v>2.037</v>
      </c>
      <c r="AG3701" s="1">
        <v>4823.008</v>
      </c>
      <c r="AH3701" s="1">
        <v>2.71</v>
      </c>
      <c r="AK3701" s="1">
        <v>431.936</v>
      </c>
      <c r="AL3701" s="1">
        <v>11.1</v>
      </c>
      <c r="AO3701" s="1">
        <v>46.619</v>
      </c>
      <c r="AT3701" s="1">
        <v>0.0</v>
      </c>
      <c r="AU3701" s="1">
        <v>0.0</v>
      </c>
      <c r="AX3701" s="1">
        <v>0.0</v>
      </c>
      <c r="AY3701" s="1">
        <v>0.0</v>
      </c>
      <c r="AZ3701" s="1">
        <v>0.0</v>
      </c>
      <c r="BA3701" s="1">
        <v>0.0</v>
      </c>
      <c r="BC3701" s="1">
        <v>10.14</v>
      </c>
      <c r="BG3701" s="1">
        <v>493.029</v>
      </c>
      <c r="BH3701" s="1">
        <v>12.67</v>
      </c>
      <c r="BJ3701" s="1">
        <v>53.213</v>
      </c>
      <c r="BO3701" s="1">
        <v>494.586</v>
      </c>
      <c r="BP3701" s="1">
        <v>12.71</v>
      </c>
      <c r="BR3701" s="1">
        <v>53.381</v>
      </c>
      <c r="BT3701" s="1">
        <v>0.0</v>
      </c>
      <c r="BU3701" s="1">
        <v>0.0</v>
      </c>
      <c r="BY3701" s="1">
        <v>0.0</v>
      </c>
      <c r="BZ3701" s="1">
        <v>0.0</v>
      </c>
      <c r="CB3701" s="1">
        <v>0.0</v>
      </c>
      <c r="CG3701" s="1">
        <v>36.578</v>
      </c>
      <c r="CH3701" s="1">
        <v>0.94</v>
      </c>
      <c r="CK3701" s="1">
        <v>0.0</v>
      </c>
      <c r="CL3701" s="1">
        <v>0.0</v>
      </c>
      <c r="CM3701" s="1">
        <v>0.0</v>
      </c>
      <c r="CN3701" s="1">
        <v>3.948</v>
      </c>
      <c r="CQ3701" s="1">
        <v>0.0</v>
      </c>
      <c r="CR3701" s="1">
        <v>0.0</v>
      </c>
      <c r="CU3701" s="1">
        <v>0.0</v>
      </c>
      <c r="CV3701" s="1">
        <v>0.0</v>
      </c>
      <c r="CX3701" s="1">
        <v>0.0</v>
      </c>
      <c r="CY3701" s="1">
        <v>0.0</v>
      </c>
      <c r="DA3701" s="1">
        <v>926.521</v>
      </c>
      <c r="DB3701" s="1">
        <v>123.943</v>
      </c>
      <c r="DF3701" s="1">
        <v>494.586</v>
      </c>
      <c r="DG3701" s="1">
        <v>12.71</v>
      </c>
      <c r="DI3701" s="1">
        <v>53.381</v>
      </c>
      <c r="DN3701" s="1">
        <v>1.557</v>
      </c>
      <c r="DO3701" s="1">
        <v>0.04</v>
      </c>
      <c r="DQ3701" s="1">
        <v>0.168</v>
      </c>
      <c r="DV3701" s="1">
        <v>0.0</v>
      </c>
      <c r="DW3701" s="1">
        <v>0.0</v>
      </c>
      <c r="DY3701" s="1">
        <v>0.0</v>
      </c>
    </row>
    <row r="3702">
      <c r="A3702" s="1" t="s">
        <v>419</v>
      </c>
      <c r="B3702" s="1">
        <v>2017.0</v>
      </c>
      <c r="C3702" s="1" t="s">
        <v>420</v>
      </c>
      <c r="D3702" s="1">
        <v>2.5817653E7</v>
      </c>
      <c r="E3702" s="1">
        <v>4.4160499712E10</v>
      </c>
      <c r="J3702" s="1">
        <v>0.0</v>
      </c>
      <c r="K3702" s="1">
        <v>0.0</v>
      </c>
      <c r="L3702" s="1">
        <v>0.0</v>
      </c>
      <c r="N3702" s="1">
        <v>452.838</v>
      </c>
      <c r="S3702" s="1">
        <v>419.093</v>
      </c>
      <c r="T3702" s="1">
        <v>10.82</v>
      </c>
      <c r="Y3702" s="1">
        <v>46.18</v>
      </c>
      <c r="AA3702" s="1">
        <v>23.43</v>
      </c>
      <c r="AB3702" s="1">
        <v>907.519</v>
      </c>
      <c r="AC3702" s="1">
        <v>23.43</v>
      </c>
      <c r="AE3702" s="1">
        <v>83.991</v>
      </c>
      <c r="AF3702" s="1">
        <v>104.101</v>
      </c>
      <c r="AG3702" s="1">
        <v>8832.878</v>
      </c>
      <c r="AH3702" s="1">
        <v>5.164</v>
      </c>
      <c r="AK3702" s="1">
        <v>449.305</v>
      </c>
      <c r="AL3702" s="1">
        <v>11.6</v>
      </c>
      <c r="AO3702" s="1">
        <v>49.509</v>
      </c>
      <c r="AT3702" s="1">
        <v>0.0</v>
      </c>
      <c r="AU3702" s="1">
        <v>0.0</v>
      </c>
      <c r="BA3702" s="1">
        <v>0.0</v>
      </c>
      <c r="BC3702" s="1">
        <v>10.61</v>
      </c>
      <c r="BG3702" s="1">
        <v>456.277</v>
      </c>
      <c r="BH3702" s="1">
        <v>11.78</v>
      </c>
      <c r="BJ3702" s="1">
        <v>50.277</v>
      </c>
      <c r="BO3702" s="1">
        <v>458.214</v>
      </c>
      <c r="BP3702" s="1">
        <v>11.83</v>
      </c>
      <c r="BR3702" s="1">
        <v>50.491</v>
      </c>
      <c r="BT3702" s="1">
        <v>0.0</v>
      </c>
      <c r="BU3702" s="1">
        <v>0.0</v>
      </c>
      <c r="BY3702" s="1">
        <v>0.0</v>
      </c>
      <c r="BZ3702" s="1">
        <v>0.0</v>
      </c>
      <c r="CB3702" s="1">
        <v>0.0</v>
      </c>
      <c r="CG3702" s="1">
        <v>30.212</v>
      </c>
      <c r="CH3702" s="1">
        <v>0.78</v>
      </c>
      <c r="CN3702" s="1">
        <v>3.329</v>
      </c>
      <c r="CQ3702" s="1">
        <v>0.0</v>
      </c>
      <c r="CR3702" s="1">
        <v>0.0</v>
      </c>
      <c r="CU3702" s="1">
        <v>0.0</v>
      </c>
      <c r="CV3702" s="1">
        <v>0.0</v>
      </c>
      <c r="CX3702" s="1">
        <v>0.0</v>
      </c>
      <c r="CY3702" s="1">
        <v>0.0</v>
      </c>
      <c r="DA3702" s="1">
        <v>907.519</v>
      </c>
      <c r="DB3702" s="1">
        <v>228.044</v>
      </c>
      <c r="DF3702" s="1">
        <v>458.214</v>
      </c>
      <c r="DG3702" s="1">
        <v>11.83</v>
      </c>
      <c r="DI3702" s="1">
        <v>50.491</v>
      </c>
      <c r="DN3702" s="1">
        <v>1.937</v>
      </c>
      <c r="DO3702" s="1">
        <v>0.05</v>
      </c>
      <c r="DQ3702" s="1">
        <v>0.213</v>
      </c>
      <c r="DV3702" s="1">
        <v>0.0</v>
      </c>
      <c r="DW3702" s="1">
        <v>0.0</v>
      </c>
      <c r="DY3702" s="1">
        <v>0.0</v>
      </c>
    </row>
    <row r="3703">
      <c r="A3703" s="1" t="s">
        <v>419</v>
      </c>
      <c r="B3703" s="1">
        <v>2018.0</v>
      </c>
      <c r="C3703" s="1" t="s">
        <v>420</v>
      </c>
      <c r="D3703" s="1">
        <v>2.5931102E7</v>
      </c>
      <c r="E3703" s="1">
        <v>4.2349473792E10</v>
      </c>
      <c r="J3703" s="1">
        <v>0.0</v>
      </c>
      <c r="K3703" s="1">
        <v>0.0</v>
      </c>
      <c r="L3703" s="1">
        <v>0.0</v>
      </c>
      <c r="N3703" s="1">
        <v>446.234</v>
      </c>
      <c r="S3703" s="1">
        <v>436.927</v>
      </c>
      <c r="T3703" s="1">
        <v>11.33</v>
      </c>
      <c r="Y3703" s="1">
        <v>45.63</v>
      </c>
      <c r="AA3703" s="1">
        <v>24.83</v>
      </c>
      <c r="AB3703" s="1">
        <v>957.537</v>
      </c>
      <c r="AC3703" s="1">
        <v>24.83</v>
      </c>
      <c r="AE3703" s="1">
        <v>-8.995</v>
      </c>
      <c r="AF3703" s="1">
        <v>-20.513</v>
      </c>
      <c r="AG3703" s="1">
        <v>8003.189</v>
      </c>
      <c r="AH3703" s="1">
        <v>4.9</v>
      </c>
      <c r="AK3703" s="1">
        <v>466.621</v>
      </c>
      <c r="AL3703" s="1">
        <v>12.1</v>
      </c>
      <c r="AO3703" s="1">
        <v>48.731</v>
      </c>
      <c r="AT3703" s="1">
        <v>0.0</v>
      </c>
      <c r="AU3703" s="1">
        <v>0.0</v>
      </c>
      <c r="BA3703" s="1">
        <v>0.0</v>
      </c>
      <c r="BC3703" s="1">
        <v>11.08</v>
      </c>
      <c r="BG3703" s="1">
        <v>488.602</v>
      </c>
      <c r="BH3703" s="1">
        <v>12.67</v>
      </c>
      <c r="BJ3703" s="1">
        <v>51.027</v>
      </c>
      <c r="BO3703" s="1">
        <v>490.916</v>
      </c>
      <c r="BP3703" s="1">
        <v>12.73</v>
      </c>
      <c r="BR3703" s="1">
        <v>51.269</v>
      </c>
      <c r="BT3703" s="1">
        <v>0.0</v>
      </c>
      <c r="BU3703" s="1">
        <v>0.0</v>
      </c>
      <c r="BY3703" s="1">
        <v>0.0</v>
      </c>
      <c r="BZ3703" s="1">
        <v>0.0</v>
      </c>
      <c r="CB3703" s="1">
        <v>0.0</v>
      </c>
      <c r="CG3703" s="1">
        <v>29.694</v>
      </c>
      <c r="CH3703" s="1">
        <v>0.77</v>
      </c>
      <c r="CN3703" s="1">
        <v>3.101</v>
      </c>
      <c r="CQ3703" s="1">
        <v>0.0</v>
      </c>
      <c r="CR3703" s="1">
        <v>0.0</v>
      </c>
      <c r="CU3703" s="1">
        <v>0.0</v>
      </c>
      <c r="CV3703" s="1">
        <v>0.0</v>
      </c>
      <c r="CX3703" s="1">
        <v>0.0</v>
      </c>
      <c r="CY3703" s="1">
        <v>0.0</v>
      </c>
      <c r="DA3703" s="1">
        <v>957.537</v>
      </c>
      <c r="DB3703" s="1">
        <v>207.532</v>
      </c>
      <c r="DF3703" s="1">
        <v>490.916</v>
      </c>
      <c r="DG3703" s="1">
        <v>12.73</v>
      </c>
      <c r="DI3703" s="1">
        <v>51.269</v>
      </c>
      <c r="DN3703" s="1">
        <v>2.314</v>
      </c>
      <c r="DO3703" s="1">
        <v>0.06</v>
      </c>
      <c r="DQ3703" s="1">
        <v>0.242</v>
      </c>
      <c r="DV3703" s="1">
        <v>0.0</v>
      </c>
      <c r="DW3703" s="1">
        <v>0.0</v>
      </c>
      <c r="DY3703" s="1">
        <v>0.0</v>
      </c>
    </row>
    <row r="3704">
      <c r="A3704" s="1" t="s">
        <v>419</v>
      </c>
      <c r="B3704" s="1">
        <v>2019.0</v>
      </c>
      <c r="C3704" s="1" t="s">
        <v>420</v>
      </c>
      <c r="D3704" s="1">
        <v>2.6037582E7</v>
      </c>
      <c r="E3704" s="1">
        <v>4.2499100672E10</v>
      </c>
      <c r="J3704" s="1">
        <v>0.0</v>
      </c>
      <c r="K3704" s="1">
        <v>0.0</v>
      </c>
      <c r="L3704" s="1">
        <v>0.0</v>
      </c>
      <c r="N3704" s="1">
        <v>486.6</v>
      </c>
      <c r="S3704" s="1">
        <v>455.879</v>
      </c>
      <c r="T3704" s="1">
        <v>11.87</v>
      </c>
      <c r="Y3704" s="1">
        <v>49.707</v>
      </c>
      <c r="AA3704" s="1">
        <v>23.88</v>
      </c>
      <c r="AB3704" s="1">
        <v>917.136</v>
      </c>
      <c r="AC3704" s="1">
        <v>23.88</v>
      </c>
      <c r="AE3704" s="1">
        <v>10.262</v>
      </c>
      <c r="AF3704" s="1">
        <v>21.298</v>
      </c>
      <c r="AG3704" s="1">
        <v>8788.421</v>
      </c>
      <c r="AH3704" s="1">
        <v>5.384</v>
      </c>
      <c r="AK3704" s="1">
        <v>491.597</v>
      </c>
      <c r="AL3704" s="1">
        <v>12.8</v>
      </c>
      <c r="AO3704" s="1">
        <v>53.601</v>
      </c>
      <c r="AT3704" s="1">
        <v>0.0</v>
      </c>
      <c r="AU3704" s="1">
        <v>0.0</v>
      </c>
      <c r="BA3704" s="1">
        <v>0.0</v>
      </c>
      <c r="BC3704" s="1">
        <v>11.62</v>
      </c>
      <c r="BG3704" s="1">
        <v>422.466</v>
      </c>
      <c r="BH3704" s="1">
        <v>11.0</v>
      </c>
      <c r="BJ3704" s="1">
        <v>46.064</v>
      </c>
      <c r="BO3704" s="1">
        <v>425.539</v>
      </c>
      <c r="BP3704" s="1">
        <v>11.08</v>
      </c>
      <c r="BR3704" s="1">
        <v>46.399</v>
      </c>
      <c r="BT3704" s="1">
        <v>0.0</v>
      </c>
      <c r="BU3704" s="1">
        <v>0.0</v>
      </c>
      <c r="BY3704" s="1">
        <v>0.0</v>
      </c>
      <c r="BZ3704" s="1">
        <v>0.0</v>
      </c>
      <c r="CB3704" s="1">
        <v>0.0</v>
      </c>
      <c r="CG3704" s="1">
        <v>35.718</v>
      </c>
      <c r="CH3704" s="1">
        <v>0.93</v>
      </c>
      <c r="CN3704" s="1">
        <v>3.894</v>
      </c>
      <c r="CQ3704" s="1">
        <v>0.0</v>
      </c>
      <c r="CR3704" s="1">
        <v>0.0</v>
      </c>
      <c r="CU3704" s="1">
        <v>0.0</v>
      </c>
      <c r="CV3704" s="1">
        <v>0.0</v>
      </c>
      <c r="CX3704" s="1">
        <v>0.0</v>
      </c>
      <c r="CY3704" s="1">
        <v>0.0</v>
      </c>
      <c r="DA3704" s="1">
        <v>917.136</v>
      </c>
      <c r="DB3704" s="1">
        <v>228.829</v>
      </c>
      <c r="DF3704" s="1">
        <v>425.539</v>
      </c>
      <c r="DG3704" s="1">
        <v>11.08</v>
      </c>
      <c r="DI3704" s="1">
        <v>46.399</v>
      </c>
      <c r="DN3704" s="1">
        <v>3.072</v>
      </c>
      <c r="DO3704" s="1">
        <v>0.08</v>
      </c>
      <c r="DQ3704" s="1">
        <v>0.335</v>
      </c>
      <c r="DV3704" s="1">
        <v>0.0</v>
      </c>
      <c r="DW3704" s="1">
        <v>0.0</v>
      </c>
      <c r="DY3704" s="1">
        <v>0.0</v>
      </c>
    </row>
    <row r="3705">
      <c r="A3705" s="1" t="s">
        <v>419</v>
      </c>
      <c r="B3705" s="1">
        <v>2020.0</v>
      </c>
      <c r="C3705" s="1" t="s">
        <v>420</v>
      </c>
      <c r="D3705" s="1">
        <v>2.6136272E7</v>
      </c>
      <c r="E3705" s="1">
        <v>4.0572891136E10</v>
      </c>
      <c r="J3705" s="1">
        <v>0.0</v>
      </c>
      <c r="K3705" s="1">
        <v>0.0</v>
      </c>
      <c r="L3705" s="1">
        <v>0.0</v>
      </c>
      <c r="N3705" s="1">
        <v>424.481</v>
      </c>
      <c r="S3705" s="1">
        <v>396.001</v>
      </c>
      <c r="T3705" s="1">
        <v>10.35</v>
      </c>
      <c r="Y3705" s="1">
        <v>42.946</v>
      </c>
      <c r="AA3705" s="1">
        <v>24.1</v>
      </c>
      <c r="AB3705" s="1">
        <v>922.09</v>
      </c>
      <c r="AC3705" s="1">
        <v>24.1</v>
      </c>
      <c r="AE3705" s="1">
        <v>-4.83</v>
      </c>
      <c r="AF3705" s="1">
        <v>-11.051</v>
      </c>
      <c r="AG3705" s="1">
        <v>8332.396</v>
      </c>
      <c r="AH3705" s="1">
        <v>5.368</v>
      </c>
      <c r="AK3705" s="1">
        <v>428.523</v>
      </c>
      <c r="AL3705" s="1">
        <v>11.2</v>
      </c>
      <c r="AO3705" s="1">
        <v>46.473</v>
      </c>
      <c r="AT3705" s="1">
        <v>0.0</v>
      </c>
      <c r="AU3705" s="1">
        <v>0.0</v>
      </c>
      <c r="BA3705" s="1">
        <v>0.0</v>
      </c>
      <c r="BC3705" s="1">
        <v>10.23</v>
      </c>
      <c r="BG3705" s="1">
        <v>489.741</v>
      </c>
      <c r="BH3705" s="1">
        <v>12.8</v>
      </c>
      <c r="BJ3705" s="1">
        <v>53.112</v>
      </c>
      <c r="BO3705" s="1">
        <v>493.567</v>
      </c>
      <c r="BP3705" s="1">
        <v>12.9</v>
      </c>
      <c r="BR3705" s="1">
        <v>53.527</v>
      </c>
      <c r="BT3705" s="1">
        <v>0.0</v>
      </c>
      <c r="BU3705" s="1">
        <v>0.0</v>
      </c>
      <c r="BY3705" s="1">
        <v>0.0</v>
      </c>
      <c r="BZ3705" s="1">
        <v>0.0</v>
      </c>
      <c r="CB3705" s="1">
        <v>0.0</v>
      </c>
      <c r="CG3705" s="1">
        <v>32.522</v>
      </c>
      <c r="CH3705" s="1">
        <v>0.85</v>
      </c>
      <c r="CN3705" s="1">
        <v>3.527</v>
      </c>
      <c r="CQ3705" s="1">
        <v>0.0</v>
      </c>
      <c r="CR3705" s="1">
        <v>0.0</v>
      </c>
      <c r="CU3705" s="1">
        <v>0.0</v>
      </c>
      <c r="CV3705" s="1">
        <v>0.0</v>
      </c>
      <c r="CX3705" s="1">
        <v>0.0</v>
      </c>
      <c r="CY3705" s="1">
        <v>0.0</v>
      </c>
      <c r="DA3705" s="1">
        <v>922.09</v>
      </c>
      <c r="DB3705" s="1">
        <v>217.778</v>
      </c>
      <c r="DF3705" s="1">
        <v>493.567</v>
      </c>
      <c r="DG3705" s="1">
        <v>12.9</v>
      </c>
      <c r="DI3705" s="1">
        <v>53.527</v>
      </c>
      <c r="DN3705" s="1">
        <v>3.826</v>
      </c>
      <c r="DO3705" s="1">
        <v>0.1</v>
      </c>
      <c r="DQ3705" s="1">
        <v>0.415</v>
      </c>
      <c r="DV3705" s="1">
        <v>0.0</v>
      </c>
      <c r="DW3705" s="1">
        <v>0.0</v>
      </c>
      <c r="DY3705" s="1">
        <v>0.0</v>
      </c>
    </row>
    <row r="3706">
      <c r="A3706" s="1" t="s">
        <v>419</v>
      </c>
      <c r="B3706" s="1">
        <v>2021.0</v>
      </c>
      <c r="C3706" s="1" t="s">
        <v>420</v>
      </c>
      <c r="D3706" s="1">
        <v>2.6232476E7</v>
      </c>
      <c r="E3706" s="1">
        <v>4.0550428672E10</v>
      </c>
      <c r="J3706" s="1">
        <v>0.0</v>
      </c>
      <c r="K3706" s="1">
        <v>0.0</v>
      </c>
      <c r="L3706" s="1">
        <v>0.0</v>
      </c>
      <c r="N3706" s="1">
        <v>342.567</v>
      </c>
      <c r="S3706" s="1">
        <v>338.893</v>
      </c>
      <c r="T3706" s="1">
        <v>8.89</v>
      </c>
      <c r="Y3706" s="1">
        <v>34.686</v>
      </c>
      <c r="AA3706" s="1">
        <v>25.63</v>
      </c>
      <c r="AB3706" s="1">
        <v>977.033</v>
      </c>
      <c r="AC3706" s="1">
        <v>25.63</v>
      </c>
      <c r="AE3706" s="1">
        <v>-15.205</v>
      </c>
      <c r="AF3706" s="1">
        <v>-33.114</v>
      </c>
      <c r="AG3706" s="1">
        <v>7039.512</v>
      </c>
      <c r="AH3706" s="1">
        <v>4.554</v>
      </c>
      <c r="AK3706" s="1">
        <v>358.334</v>
      </c>
      <c r="AL3706" s="1">
        <v>9.4</v>
      </c>
      <c r="AO3706" s="1">
        <v>36.676</v>
      </c>
      <c r="AT3706" s="1">
        <v>0.0</v>
      </c>
      <c r="AU3706" s="1">
        <v>0.0</v>
      </c>
      <c r="BA3706" s="1">
        <v>0.0</v>
      </c>
      <c r="BC3706" s="1">
        <v>8.78</v>
      </c>
      <c r="BG3706" s="1">
        <v>613.743</v>
      </c>
      <c r="BH3706" s="1">
        <v>16.1</v>
      </c>
      <c r="BJ3706" s="1">
        <v>62.817</v>
      </c>
      <c r="BO3706" s="1">
        <v>618.699</v>
      </c>
      <c r="BP3706" s="1">
        <v>16.23</v>
      </c>
      <c r="BR3706" s="1">
        <v>63.324</v>
      </c>
      <c r="BT3706" s="1">
        <v>0.0</v>
      </c>
      <c r="BU3706" s="1">
        <v>0.0</v>
      </c>
      <c r="BY3706" s="1">
        <v>0.0</v>
      </c>
      <c r="BZ3706" s="1">
        <v>0.0</v>
      </c>
      <c r="CB3706" s="1">
        <v>0.0</v>
      </c>
      <c r="CG3706" s="1">
        <v>19.442</v>
      </c>
      <c r="CH3706" s="1">
        <v>0.51</v>
      </c>
      <c r="CN3706" s="1">
        <v>1.99</v>
      </c>
      <c r="CQ3706" s="1">
        <v>0.0</v>
      </c>
      <c r="CR3706" s="1">
        <v>0.0</v>
      </c>
      <c r="CU3706" s="1">
        <v>0.0</v>
      </c>
      <c r="CV3706" s="1">
        <v>0.0</v>
      </c>
      <c r="CX3706" s="1">
        <v>0.0</v>
      </c>
      <c r="CY3706" s="1">
        <v>0.0</v>
      </c>
      <c r="DA3706" s="1">
        <v>977.033</v>
      </c>
      <c r="DB3706" s="1">
        <v>184.664</v>
      </c>
      <c r="DF3706" s="1">
        <v>618.699</v>
      </c>
      <c r="DG3706" s="1">
        <v>16.23</v>
      </c>
      <c r="DI3706" s="1">
        <v>63.324</v>
      </c>
      <c r="DN3706" s="1">
        <v>4.956</v>
      </c>
      <c r="DO3706" s="1">
        <v>0.13</v>
      </c>
      <c r="DQ3706" s="1">
        <v>0.507</v>
      </c>
      <c r="DV3706" s="1">
        <v>0.0</v>
      </c>
      <c r="DW3706" s="1">
        <v>0.0</v>
      </c>
      <c r="DY3706" s="1">
        <v>0.0</v>
      </c>
    </row>
    <row r="3707">
      <c r="A3707" s="1" t="s">
        <v>419</v>
      </c>
      <c r="B3707" s="1">
        <v>2022.0</v>
      </c>
      <c r="C3707" s="1" t="s">
        <v>420</v>
      </c>
      <c r="D3707" s="1">
        <v>2.6328793E7</v>
      </c>
      <c r="E3707" s="1">
        <v>4.0488849408E10</v>
      </c>
      <c r="J3707" s="1">
        <v>0.0</v>
      </c>
      <c r="K3707" s="1">
        <v>0.0</v>
      </c>
      <c r="L3707" s="1">
        <v>0.0</v>
      </c>
      <c r="N3707" s="1">
        <v>344.256</v>
      </c>
      <c r="S3707" s="1">
        <v>350.567</v>
      </c>
      <c r="T3707" s="1">
        <v>9.23</v>
      </c>
      <c r="Y3707" s="1">
        <v>34.765</v>
      </c>
      <c r="AA3707" s="1">
        <v>26.55</v>
      </c>
      <c r="AB3707" s="1">
        <v>1008.402</v>
      </c>
      <c r="AC3707" s="1">
        <v>26.55</v>
      </c>
      <c r="AE3707" s="1">
        <v>-1.491</v>
      </c>
      <c r="AF3707" s="1">
        <v>-2.753</v>
      </c>
      <c r="AG3707" s="1">
        <v>6909.181</v>
      </c>
      <c r="AH3707" s="1">
        <v>4.493</v>
      </c>
      <c r="AK3707" s="1">
        <v>372.216</v>
      </c>
      <c r="AL3707" s="1">
        <v>9.8</v>
      </c>
      <c r="AO3707" s="1">
        <v>36.911</v>
      </c>
      <c r="AT3707" s="1">
        <v>0.0</v>
      </c>
      <c r="AU3707" s="1">
        <v>0.0</v>
      </c>
      <c r="BA3707" s="1">
        <v>0.0</v>
      </c>
      <c r="BC3707" s="1">
        <v>9.14</v>
      </c>
      <c r="BG3707" s="1">
        <v>630.488</v>
      </c>
      <c r="BH3707" s="1">
        <v>16.6</v>
      </c>
      <c r="BJ3707" s="1">
        <v>62.524</v>
      </c>
      <c r="BO3707" s="1">
        <v>636.186</v>
      </c>
      <c r="BP3707" s="1">
        <v>16.75</v>
      </c>
      <c r="BR3707" s="1">
        <v>63.089</v>
      </c>
      <c r="BT3707" s="1">
        <v>0.0</v>
      </c>
      <c r="BU3707" s="1">
        <v>0.0</v>
      </c>
      <c r="BY3707" s="1">
        <v>0.0</v>
      </c>
      <c r="BZ3707" s="1">
        <v>0.0</v>
      </c>
      <c r="CB3707" s="1">
        <v>0.0</v>
      </c>
      <c r="CG3707" s="1">
        <v>21.649</v>
      </c>
      <c r="CH3707" s="1">
        <v>0.57</v>
      </c>
      <c r="CN3707" s="1">
        <v>2.147</v>
      </c>
      <c r="CQ3707" s="1">
        <v>0.0</v>
      </c>
      <c r="CR3707" s="1">
        <v>0.0</v>
      </c>
      <c r="CU3707" s="1">
        <v>0.0</v>
      </c>
      <c r="CV3707" s="1">
        <v>0.0</v>
      </c>
      <c r="CX3707" s="1">
        <v>0.0</v>
      </c>
      <c r="CY3707" s="1">
        <v>0.0</v>
      </c>
      <c r="DA3707" s="1">
        <v>1008.402</v>
      </c>
      <c r="DB3707" s="1">
        <v>181.91</v>
      </c>
      <c r="DF3707" s="1">
        <v>636.186</v>
      </c>
      <c r="DG3707" s="1">
        <v>16.75</v>
      </c>
      <c r="DI3707" s="1">
        <v>63.089</v>
      </c>
      <c r="DN3707" s="1">
        <v>5.697</v>
      </c>
      <c r="DO3707" s="1">
        <v>0.15</v>
      </c>
      <c r="DQ3707" s="1">
        <v>0.565</v>
      </c>
      <c r="DV3707" s="1">
        <v>0.0</v>
      </c>
      <c r="DW3707" s="1">
        <v>0.0</v>
      </c>
      <c r="DY3707" s="1">
        <v>0.0</v>
      </c>
    </row>
    <row r="3708">
      <c r="A3708" s="1" t="s">
        <v>419</v>
      </c>
      <c r="B3708" s="1">
        <v>2023.0</v>
      </c>
      <c r="C3708" s="1" t="s">
        <v>420</v>
      </c>
      <c r="D3708" s="1">
        <v>2.6418146E7</v>
      </c>
      <c r="AE3708" s="1">
        <v>1.426</v>
      </c>
      <c r="AF3708" s="1">
        <v>2.594</v>
      </c>
      <c r="AG3708" s="1">
        <v>6983.99</v>
      </c>
      <c r="DB3708" s="1">
        <v>184.504</v>
      </c>
    </row>
    <row r="3709">
      <c r="A3709" s="1" t="s">
        <v>421</v>
      </c>
      <c r="B3709" s="1">
        <v>1990.0</v>
      </c>
      <c r="C3709" s="1" t="s">
        <v>422</v>
      </c>
      <c r="D3709" s="1">
        <v>2063645.0</v>
      </c>
      <c r="E3709" s="1">
        <v>1.7074264064E10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1">
        <v>0.0</v>
      </c>
      <c r="Q3709" s="1">
        <v>7494.875</v>
      </c>
      <c r="R3709" s="1">
        <v>15.467</v>
      </c>
      <c r="S3709" s="1">
        <v>2500.43</v>
      </c>
      <c r="T3709" s="1">
        <v>5.16</v>
      </c>
      <c r="Y3709" s="1">
        <v>89.739</v>
      </c>
      <c r="Z3709" s="1">
        <v>52.303</v>
      </c>
      <c r="AA3709" s="1">
        <v>5.83</v>
      </c>
      <c r="AB3709" s="1">
        <v>2825.098</v>
      </c>
      <c r="AC3709" s="1">
        <v>5.75</v>
      </c>
      <c r="AD3709" s="1">
        <v>20.036</v>
      </c>
      <c r="AG3709" s="1">
        <v>14372.418</v>
      </c>
      <c r="AH3709" s="1">
        <v>1.737</v>
      </c>
      <c r="AK3709" s="1">
        <v>2548.888</v>
      </c>
      <c r="AL3709" s="1">
        <v>5.26</v>
      </c>
      <c r="AM3709" s="1">
        <v>13668.866</v>
      </c>
      <c r="AN3709" s="1">
        <v>28.208</v>
      </c>
      <c r="AO3709" s="1">
        <v>91.478</v>
      </c>
      <c r="AP3709" s="1">
        <v>95.388</v>
      </c>
      <c r="AS3709" s="1">
        <v>0.0</v>
      </c>
      <c r="AT3709" s="1">
        <v>0.0</v>
      </c>
      <c r="AU3709" s="1">
        <v>0.0</v>
      </c>
      <c r="AV3709" s="1">
        <v>0.0</v>
      </c>
      <c r="BA3709" s="1">
        <v>0.0</v>
      </c>
      <c r="BB3709" s="1">
        <v>0.0</v>
      </c>
      <c r="BF3709" s="1">
        <v>1.364</v>
      </c>
      <c r="BG3709" s="1">
        <v>237.444</v>
      </c>
      <c r="BH3709" s="1">
        <v>0.49</v>
      </c>
      <c r="BI3709" s="1">
        <v>660.913</v>
      </c>
      <c r="BJ3709" s="1">
        <v>8.522</v>
      </c>
      <c r="BK3709" s="1">
        <v>4.612</v>
      </c>
      <c r="BN3709" s="1">
        <v>1.364</v>
      </c>
      <c r="BO3709" s="1">
        <v>237.444</v>
      </c>
      <c r="BP3709" s="1">
        <v>0.49</v>
      </c>
      <c r="BQ3709" s="1">
        <v>660.913</v>
      </c>
      <c r="BR3709" s="1">
        <v>8.522</v>
      </c>
      <c r="BS3709" s="1">
        <v>4.612</v>
      </c>
      <c r="BT3709" s="1">
        <v>0.08</v>
      </c>
      <c r="BU3709" s="1">
        <v>1.372</v>
      </c>
      <c r="BX3709" s="1">
        <v>0.0</v>
      </c>
      <c r="BY3709" s="1">
        <v>0.0</v>
      </c>
      <c r="BZ3709" s="1">
        <v>0.0</v>
      </c>
      <c r="CA3709" s="1">
        <v>0.0</v>
      </c>
      <c r="CB3709" s="1">
        <v>0.0</v>
      </c>
      <c r="CC3709" s="1">
        <v>0.0</v>
      </c>
      <c r="CF3709" s="1">
        <v>12.741</v>
      </c>
      <c r="CG3709" s="1">
        <v>48.458</v>
      </c>
      <c r="CH3709" s="1">
        <v>0.1</v>
      </c>
      <c r="CI3709" s="1">
        <v>6173.992</v>
      </c>
      <c r="CN3709" s="1">
        <v>1.739</v>
      </c>
      <c r="CO3709" s="1">
        <v>43.085</v>
      </c>
      <c r="CP3709" s="1">
        <v>0.0</v>
      </c>
      <c r="CQ3709" s="1">
        <v>0.0</v>
      </c>
      <c r="CR3709" s="1">
        <v>0.0</v>
      </c>
      <c r="CU3709" s="1">
        <v>0.0</v>
      </c>
      <c r="CV3709" s="1">
        <v>0.0</v>
      </c>
      <c r="CW3709" s="1">
        <v>0.0</v>
      </c>
      <c r="CX3709" s="1">
        <v>0.0</v>
      </c>
      <c r="CY3709" s="1">
        <v>0.0</v>
      </c>
      <c r="CZ3709" s="1">
        <v>0.0</v>
      </c>
      <c r="DA3709" s="1">
        <v>2786.332</v>
      </c>
      <c r="DB3709" s="1">
        <v>29.66</v>
      </c>
      <c r="DE3709" s="1">
        <v>1.364</v>
      </c>
      <c r="DF3709" s="1">
        <v>237.444</v>
      </c>
      <c r="DG3709" s="1">
        <v>0.49</v>
      </c>
      <c r="DH3709" s="1">
        <v>660.913</v>
      </c>
      <c r="DI3709" s="1">
        <v>8.522</v>
      </c>
      <c r="DJ3709" s="1">
        <v>4.612</v>
      </c>
      <c r="DM3709" s="1">
        <v>0.0</v>
      </c>
      <c r="DN3709" s="1">
        <v>0.0</v>
      </c>
      <c r="DO3709" s="1">
        <v>0.0</v>
      </c>
      <c r="DP3709" s="1">
        <v>0.0</v>
      </c>
      <c r="DQ3709" s="1">
        <v>0.0</v>
      </c>
      <c r="DR3709" s="1">
        <v>0.0</v>
      </c>
      <c r="DU3709" s="1">
        <v>0.0</v>
      </c>
      <c r="DV3709" s="1">
        <v>0.0</v>
      </c>
      <c r="DW3709" s="1">
        <v>0.0</v>
      </c>
      <c r="DX3709" s="1">
        <v>0.0</v>
      </c>
      <c r="DY3709" s="1">
        <v>0.0</v>
      </c>
      <c r="DZ3709" s="1">
        <v>0.0</v>
      </c>
    </row>
    <row r="3710">
      <c r="A3710" s="1" t="s">
        <v>421</v>
      </c>
      <c r="B3710" s="1">
        <v>1991.0</v>
      </c>
      <c r="C3710" s="1" t="s">
        <v>422</v>
      </c>
      <c r="D3710" s="1">
        <v>2055937.0</v>
      </c>
      <c r="E3710" s="1">
        <v>1.6091739136E10</v>
      </c>
      <c r="G3710" s="1">
        <v>0.0</v>
      </c>
      <c r="H3710" s="1">
        <v>0.0</v>
      </c>
      <c r="I3710" s="1">
        <v>0.0</v>
      </c>
      <c r="J3710" s="1">
        <v>0.0</v>
      </c>
      <c r="K3710" s="1">
        <v>0.0</v>
      </c>
      <c r="L3710" s="1">
        <v>0.0</v>
      </c>
      <c r="M3710" s="1">
        <v>0.0</v>
      </c>
      <c r="O3710" s="1">
        <v>0.432</v>
      </c>
      <c r="P3710" s="1">
        <v>0.067</v>
      </c>
      <c r="Q3710" s="1">
        <v>7555.483</v>
      </c>
      <c r="R3710" s="1">
        <v>15.534</v>
      </c>
      <c r="S3710" s="1">
        <v>2363.886</v>
      </c>
      <c r="T3710" s="1">
        <v>4.86</v>
      </c>
      <c r="Y3710" s="1">
        <v>84.229</v>
      </c>
      <c r="Z3710" s="1">
        <v>53.024</v>
      </c>
      <c r="AA3710" s="1">
        <v>5.84</v>
      </c>
      <c r="AB3710" s="1">
        <v>2840.554</v>
      </c>
      <c r="AC3710" s="1">
        <v>5.77</v>
      </c>
      <c r="AD3710" s="1">
        <v>20.763</v>
      </c>
      <c r="AE3710" s="1">
        <v>-0.715</v>
      </c>
      <c r="AF3710" s="1">
        <v>-0.212</v>
      </c>
      <c r="AG3710" s="1">
        <v>14323.116</v>
      </c>
      <c r="AH3710" s="1">
        <v>1.83</v>
      </c>
      <c r="AI3710" s="1">
        <v>-4.494</v>
      </c>
      <c r="AJ3710" s="1">
        <v>-1.268</v>
      </c>
      <c r="AK3710" s="1">
        <v>2393.07</v>
      </c>
      <c r="AL3710" s="1">
        <v>4.92</v>
      </c>
      <c r="AM3710" s="1">
        <v>13103.465</v>
      </c>
      <c r="AN3710" s="1">
        <v>26.94</v>
      </c>
      <c r="AO3710" s="1">
        <v>85.269</v>
      </c>
      <c r="AP3710" s="1">
        <v>91.959</v>
      </c>
      <c r="AR3710" s="1">
        <v>0.0</v>
      </c>
      <c r="AS3710" s="1">
        <v>0.0</v>
      </c>
      <c r="AT3710" s="1">
        <v>0.0</v>
      </c>
      <c r="AU3710" s="1">
        <v>0.0</v>
      </c>
      <c r="AV3710" s="1">
        <v>0.0</v>
      </c>
      <c r="BA3710" s="1">
        <v>0.0</v>
      </c>
      <c r="BB3710" s="1">
        <v>0.0</v>
      </c>
      <c r="BD3710" s="1">
        <v>72.709</v>
      </c>
      <c r="BE3710" s="1">
        <v>0.992</v>
      </c>
      <c r="BF3710" s="1">
        <v>2.356</v>
      </c>
      <c r="BG3710" s="1">
        <v>413.437</v>
      </c>
      <c r="BH3710" s="1">
        <v>0.85</v>
      </c>
      <c r="BI3710" s="1">
        <v>1145.733</v>
      </c>
      <c r="BJ3710" s="1">
        <v>14.731</v>
      </c>
      <c r="BK3710" s="1">
        <v>8.041</v>
      </c>
      <c r="BL3710" s="1">
        <v>72.709</v>
      </c>
      <c r="BM3710" s="1">
        <v>0.992</v>
      </c>
      <c r="BN3710" s="1">
        <v>2.356</v>
      </c>
      <c r="BO3710" s="1">
        <v>413.437</v>
      </c>
      <c r="BP3710" s="1">
        <v>0.85</v>
      </c>
      <c r="BQ3710" s="1">
        <v>1145.733</v>
      </c>
      <c r="BR3710" s="1">
        <v>14.731</v>
      </c>
      <c r="BS3710" s="1">
        <v>8.041</v>
      </c>
      <c r="BT3710" s="1">
        <v>0.07</v>
      </c>
      <c r="BU3710" s="1">
        <v>1.199</v>
      </c>
      <c r="BW3710" s="1">
        <v>0.0</v>
      </c>
      <c r="BX3710" s="1">
        <v>0.0</v>
      </c>
      <c r="BY3710" s="1">
        <v>0.0</v>
      </c>
      <c r="BZ3710" s="1">
        <v>0.0</v>
      </c>
      <c r="CA3710" s="1">
        <v>0.0</v>
      </c>
      <c r="CB3710" s="1">
        <v>0.0</v>
      </c>
      <c r="CC3710" s="1">
        <v>0.0</v>
      </c>
      <c r="CD3710" s="1">
        <v>-10.475</v>
      </c>
      <c r="CE3710" s="1">
        <v>-1.335</v>
      </c>
      <c r="CF3710" s="1">
        <v>11.406</v>
      </c>
      <c r="CG3710" s="1">
        <v>29.184</v>
      </c>
      <c r="CH3710" s="1">
        <v>0.06</v>
      </c>
      <c r="CI3710" s="1">
        <v>5547.981</v>
      </c>
      <c r="CN3710" s="1">
        <v>1.04</v>
      </c>
      <c r="CO3710" s="1">
        <v>38.935</v>
      </c>
      <c r="CP3710" s="1">
        <v>0.0</v>
      </c>
      <c r="CQ3710" s="1">
        <v>0.0</v>
      </c>
      <c r="CR3710" s="1">
        <v>0.0</v>
      </c>
      <c r="CT3710" s="1">
        <v>0.0</v>
      </c>
      <c r="CU3710" s="1">
        <v>0.0</v>
      </c>
      <c r="CV3710" s="1">
        <v>0.0</v>
      </c>
      <c r="CW3710" s="1">
        <v>0.0</v>
      </c>
      <c r="CX3710" s="1">
        <v>0.0</v>
      </c>
      <c r="CY3710" s="1">
        <v>0.0</v>
      </c>
      <c r="CZ3710" s="1">
        <v>0.0</v>
      </c>
      <c r="DA3710" s="1">
        <v>2806.506</v>
      </c>
      <c r="DB3710" s="1">
        <v>29.447</v>
      </c>
      <c r="DC3710" s="1">
        <v>72.709</v>
      </c>
      <c r="DD3710" s="1">
        <v>0.992</v>
      </c>
      <c r="DE3710" s="1">
        <v>2.356</v>
      </c>
      <c r="DF3710" s="1">
        <v>413.437</v>
      </c>
      <c r="DG3710" s="1">
        <v>0.85</v>
      </c>
      <c r="DH3710" s="1">
        <v>1145.733</v>
      </c>
      <c r="DI3710" s="1">
        <v>14.731</v>
      </c>
      <c r="DJ3710" s="1">
        <v>8.041</v>
      </c>
      <c r="DL3710" s="1">
        <v>0.0</v>
      </c>
      <c r="DM3710" s="1">
        <v>0.0</v>
      </c>
      <c r="DN3710" s="1">
        <v>0.0</v>
      </c>
      <c r="DO3710" s="1">
        <v>0.0</v>
      </c>
      <c r="DP3710" s="1">
        <v>0.0</v>
      </c>
      <c r="DQ3710" s="1">
        <v>0.0</v>
      </c>
      <c r="DR3710" s="1">
        <v>0.0</v>
      </c>
      <c r="DT3710" s="1">
        <v>0.0</v>
      </c>
      <c r="DU3710" s="1">
        <v>0.0</v>
      </c>
      <c r="DV3710" s="1">
        <v>0.0</v>
      </c>
      <c r="DW3710" s="1">
        <v>0.0</v>
      </c>
      <c r="DX3710" s="1">
        <v>0.0</v>
      </c>
      <c r="DY3710" s="1">
        <v>0.0</v>
      </c>
      <c r="DZ3710" s="1">
        <v>0.0</v>
      </c>
    </row>
    <row r="3711">
      <c r="A3711" s="1" t="s">
        <v>421</v>
      </c>
      <c r="B3711" s="1">
        <v>1992.0</v>
      </c>
      <c r="C3711" s="1" t="s">
        <v>422</v>
      </c>
      <c r="D3711" s="1">
        <v>2032464.0</v>
      </c>
      <c r="E3711" s="1">
        <v>1.5099004928E10</v>
      </c>
      <c r="G3711" s="1">
        <v>0.0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1">
        <v>0.0</v>
      </c>
      <c r="O3711" s="1">
        <v>-0.587</v>
      </c>
      <c r="P3711" s="1">
        <v>-0.091</v>
      </c>
      <c r="Q3711" s="1">
        <v>7597.915</v>
      </c>
      <c r="R3711" s="1">
        <v>15.442</v>
      </c>
      <c r="S3711" s="1">
        <v>2538.79</v>
      </c>
      <c r="T3711" s="1">
        <v>5.16</v>
      </c>
      <c r="W3711" s="1">
        <v>6164.256</v>
      </c>
      <c r="X3711" s="1">
        <v>12.529</v>
      </c>
      <c r="Y3711" s="1">
        <v>85.008</v>
      </c>
      <c r="Z3711" s="1">
        <v>51.33</v>
      </c>
      <c r="AA3711" s="1">
        <v>6.34</v>
      </c>
      <c r="AB3711" s="1">
        <v>3119.366</v>
      </c>
      <c r="AC3711" s="1">
        <v>6.07</v>
      </c>
      <c r="AD3711" s="1">
        <v>21.239</v>
      </c>
      <c r="AE3711" s="1">
        <v>2.681</v>
      </c>
      <c r="AF3711" s="1">
        <v>0.79</v>
      </c>
      <c r="AG3711" s="1">
        <v>14876.99</v>
      </c>
      <c r="AH3711" s="1">
        <v>2.003</v>
      </c>
      <c r="AI3711" s="1">
        <v>2.931</v>
      </c>
      <c r="AJ3711" s="1">
        <v>0.79</v>
      </c>
      <c r="AK3711" s="1">
        <v>2568.311</v>
      </c>
      <c r="AL3711" s="1">
        <v>5.22</v>
      </c>
      <c r="AM3711" s="1">
        <v>13643.254</v>
      </c>
      <c r="AN3711" s="1">
        <v>27.729</v>
      </c>
      <c r="AO3711" s="1">
        <v>85.997</v>
      </c>
      <c r="AP3711" s="1">
        <v>92.17</v>
      </c>
      <c r="AR3711" s="1">
        <v>0.0</v>
      </c>
      <c r="AS3711" s="1">
        <v>0.0</v>
      </c>
      <c r="AT3711" s="1">
        <v>0.0</v>
      </c>
      <c r="AU3711" s="1">
        <v>0.0</v>
      </c>
      <c r="AV3711" s="1">
        <v>0.0</v>
      </c>
      <c r="AY3711" s="1">
        <v>0.0</v>
      </c>
      <c r="AZ3711" s="1">
        <v>0.0</v>
      </c>
      <c r="BA3711" s="1">
        <v>0.0</v>
      </c>
      <c r="BB3711" s="1">
        <v>0.0</v>
      </c>
      <c r="BD3711" s="1">
        <v>0.0</v>
      </c>
      <c r="BE3711" s="1">
        <v>0.0</v>
      </c>
      <c r="BF3711" s="1">
        <v>2.356</v>
      </c>
      <c r="BG3711" s="1">
        <v>418.212</v>
      </c>
      <c r="BH3711" s="1">
        <v>0.85</v>
      </c>
      <c r="BI3711" s="1">
        <v>1158.965</v>
      </c>
      <c r="BJ3711" s="1">
        <v>14.003</v>
      </c>
      <c r="BK3711" s="1">
        <v>7.83</v>
      </c>
      <c r="BL3711" s="1">
        <v>0.0</v>
      </c>
      <c r="BM3711" s="1">
        <v>0.0</v>
      </c>
      <c r="BN3711" s="1">
        <v>2.356</v>
      </c>
      <c r="BO3711" s="1">
        <v>418.212</v>
      </c>
      <c r="BP3711" s="1">
        <v>0.85</v>
      </c>
      <c r="BQ3711" s="1">
        <v>1158.965</v>
      </c>
      <c r="BR3711" s="1">
        <v>14.003</v>
      </c>
      <c r="BS3711" s="1">
        <v>7.83</v>
      </c>
      <c r="BT3711" s="1">
        <v>0.27</v>
      </c>
      <c r="BU3711" s="1">
        <v>4.259</v>
      </c>
      <c r="BW3711" s="1">
        <v>0.0</v>
      </c>
      <c r="BX3711" s="1">
        <v>0.0</v>
      </c>
      <c r="BY3711" s="1">
        <v>0.0</v>
      </c>
      <c r="BZ3711" s="1">
        <v>0.0</v>
      </c>
      <c r="CA3711" s="1">
        <v>0.0</v>
      </c>
      <c r="CB3711" s="1">
        <v>0.0</v>
      </c>
      <c r="CC3711" s="1">
        <v>0.0</v>
      </c>
      <c r="CD3711" s="1">
        <v>7.721</v>
      </c>
      <c r="CE3711" s="1">
        <v>0.881</v>
      </c>
      <c r="CF3711" s="1">
        <v>12.287</v>
      </c>
      <c r="CG3711" s="1">
        <v>29.521</v>
      </c>
      <c r="CH3711" s="1">
        <v>0.06</v>
      </c>
      <c r="CI3711" s="1">
        <v>6045.338</v>
      </c>
      <c r="CL3711" s="1">
        <v>0.0</v>
      </c>
      <c r="CM3711" s="1">
        <v>0.0</v>
      </c>
      <c r="CN3711" s="1">
        <v>0.988</v>
      </c>
      <c r="CO3711" s="1">
        <v>40.841</v>
      </c>
      <c r="CP3711" s="1">
        <v>0.0</v>
      </c>
      <c r="CQ3711" s="1">
        <v>0.0</v>
      </c>
      <c r="CR3711" s="1">
        <v>0.0</v>
      </c>
      <c r="CT3711" s="1">
        <v>0.0</v>
      </c>
      <c r="CU3711" s="1">
        <v>0.0</v>
      </c>
      <c r="CV3711" s="1">
        <v>0.0</v>
      </c>
      <c r="CW3711" s="1">
        <v>0.0</v>
      </c>
      <c r="CX3711" s="1">
        <v>0.0</v>
      </c>
      <c r="CY3711" s="1">
        <v>0.0</v>
      </c>
      <c r="CZ3711" s="1">
        <v>0.0</v>
      </c>
      <c r="DA3711" s="1">
        <v>2986.523</v>
      </c>
      <c r="DB3711" s="1">
        <v>30.237</v>
      </c>
      <c r="DC3711" s="1">
        <v>0.0</v>
      </c>
      <c r="DD3711" s="1">
        <v>0.0</v>
      </c>
      <c r="DE3711" s="1">
        <v>2.356</v>
      </c>
      <c r="DF3711" s="1">
        <v>418.212</v>
      </c>
      <c r="DG3711" s="1">
        <v>0.85</v>
      </c>
      <c r="DH3711" s="1">
        <v>1158.965</v>
      </c>
      <c r="DI3711" s="1">
        <v>14.003</v>
      </c>
      <c r="DJ3711" s="1">
        <v>7.83</v>
      </c>
      <c r="DL3711" s="1">
        <v>0.0</v>
      </c>
      <c r="DM3711" s="1">
        <v>0.0</v>
      </c>
      <c r="DN3711" s="1">
        <v>0.0</v>
      </c>
      <c r="DO3711" s="1">
        <v>0.0</v>
      </c>
      <c r="DP3711" s="1">
        <v>0.0</v>
      </c>
      <c r="DQ3711" s="1">
        <v>0.0</v>
      </c>
      <c r="DR3711" s="1">
        <v>0.0</v>
      </c>
      <c r="DT3711" s="1">
        <v>0.0</v>
      </c>
      <c r="DU3711" s="1">
        <v>0.0</v>
      </c>
      <c r="DV3711" s="1">
        <v>0.0</v>
      </c>
      <c r="DW3711" s="1">
        <v>0.0</v>
      </c>
      <c r="DX3711" s="1">
        <v>0.0</v>
      </c>
      <c r="DY3711" s="1">
        <v>0.0</v>
      </c>
      <c r="DZ3711" s="1">
        <v>0.0</v>
      </c>
    </row>
    <row r="3712">
      <c r="A3712" s="1" t="s">
        <v>421</v>
      </c>
      <c r="B3712" s="1">
        <v>1993.0</v>
      </c>
      <c r="C3712" s="1" t="s">
        <v>422</v>
      </c>
      <c r="D3712" s="1">
        <v>2006806.0</v>
      </c>
      <c r="E3712" s="1">
        <v>1.4032388096E10</v>
      </c>
      <c r="G3712" s="1">
        <v>0.0</v>
      </c>
      <c r="H3712" s="1">
        <v>0.0</v>
      </c>
      <c r="I3712" s="1">
        <v>0.0</v>
      </c>
      <c r="J3712" s="1">
        <v>0.0</v>
      </c>
      <c r="K3712" s="1">
        <v>0.0</v>
      </c>
      <c r="L3712" s="1">
        <v>0.0</v>
      </c>
      <c r="M3712" s="1">
        <v>0.0</v>
      </c>
      <c r="O3712" s="1">
        <v>0.497</v>
      </c>
      <c r="P3712" s="1">
        <v>0.077</v>
      </c>
      <c r="Q3712" s="1">
        <v>7733.278</v>
      </c>
      <c r="R3712" s="1">
        <v>15.519</v>
      </c>
      <c r="S3712" s="1">
        <v>2277.25</v>
      </c>
      <c r="T3712" s="1">
        <v>4.57</v>
      </c>
      <c r="U3712" s="1">
        <v>-0.874</v>
      </c>
      <c r="V3712" s="1">
        <v>-0.11</v>
      </c>
      <c r="W3712" s="1">
        <v>6188.495</v>
      </c>
      <c r="X3712" s="1">
        <v>12.419</v>
      </c>
      <c r="Y3712" s="1">
        <v>88.224</v>
      </c>
      <c r="Z3712" s="1">
        <v>51.412</v>
      </c>
      <c r="AA3712" s="1">
        <v>5.79</v>
      </c>
      <c r="AB3712" s="1">
        <v>2885.182</v>
      </c>
      <c r="AC3712" s="1">
        <v>5.18</v>
      </c>
      <c r="AD3712" s="1">
        <v>17.706</v>
      </c>
      <c r="AE3712" s="1">
        <v>0.141</v>
      </c>
      <c r="AF3712" s="1">
        <v>0.043</v>
      </c>
      <c r="AG3712" s="1">
        <v>15088.39</v>
      </c>
      <c r="AH3712" s="1">
        <v>2.158</v>
      </c>
      <c r="AI3712" s="1">
        <v>3.63</v>
      </c>
      <c r="AJ3712" s="1">
        <v>1.007</v>
      </c>
      <c r="AK3712" s="1">
        <v>2322.098</v>
      </c>
      <c r="AL3712" s="1">
        <v>4.66</v>
      </c>
      <c r="AM3712" s="1">
        <v>14319.232</v>
      </c>
      <c r="AN3712" s="1">
        <v>28.736</v>
      </c>
      <c r="AO3712" s="1">
        <v>89.961</v>
      </c>
      <c r="AP3712" s="1">
        <v>95.196</v>
      </c>
      <c r="AR3712" s="1">
        <v>0.0</v>
      </c>
      <c r="AS3712" s="1">
        <v>0.0</v>
      </c>
      <c r="AT3712" s="1">
        <v>0.0</v>
      </c>
      <c r="AU3712" s="1">
        <v>0.0</v>
      </c>
      <c r="AV3712" s="1">
        <v>0.0</v>
      </c>
      <c r="AX3712" s="1">
        <v>0.0</v>
      </c>
      <c r="AY3712" s="1">
        <v>0.0</v>
      </c>
      <c r="AZ3712" s="1">
        <v>0.0</v>
      </c>
      <c r="BA3712" s="1">
        <v>0.0</v>
      </c>
      <c r="BB3712" s="1">
        <v>0.0</v>
      </c>
      <c r="BD3712" s="1">
        <v>-38.443</v>
      </c>
      <c r="BE3712" s="1">
        <v>-0.906</v>
      </c>
      <c r="BF3712" s="1">
        <v>1.45</v>
      </c>
      <c r="BG3712" s="1">
        <v>259.118</v>
      </c>
      <c r="BH3712" s="1">
        <v>0.52</v>
      </c>
      <c r="BI3712" s="1">
        <v>722.541</v>
      </c>
      <c r="BJ3712" s="1">
        <v>10.039</v>
      </c>
      <c r="BK3712" s="1">
        <v>4.804</v>
      </c>
      <c r="BL3712" s="1">
        <v>-38.443</v>
      </c>
      <c r="BM3712" s="1">
        <v>-0.906</v>
      </c>
      <c r="BN3712" s="1">
        <v>1.45</v>
      </c>
      <c r="BO3712" s="1">
        <v>259.118</v>
      </c>
      <c r="BP3712" s="1">
        <v>0.52</v>
      </c>
      <c r="BQ3712" s="1">
        <v>722.541</v>
      </c>
      <c r="BR3712" s="1">
        <v>10.039</v>
      </c>
      <c r="BS3712" s="1">
        <v>4.804</v>
      </c>
      <c r="BT3712" s="1">
        <v>0.61</v>
      </c>
      <c r="BU3712" s="1">
        <v>10.535</v>
      </c>
      <c r="BW3712" s="1">
        <v>0.0</v>
      </c>
      <c r="BX3712" s="1">
        <v>0.0</v>
      </c>
      <c r="BY3712" s="1">
        <v>0.0</v>
      </c>
      <c r="BZ3712" s="1">
        <v>0.0</v>
      </c>
      <c r="CA3712" s="1">
        <v>0.0</v>
      </c>
      <c r="CB3712" s="1">
        <v>0.0</v>
      </c>
      <c r="CC3712" s="1">
        <v>0.0</v>
      </c>
      <c r="CD3712" s="1">
        <v>7.567</v>
      </c>
      <c r="CE3712" s="1">
        <v>0.93</v>
      </c>
      <c r="CF3712" s="1">
        <v>13.217</v>
      </c>
      <c r="CG3712" s="1">
        <v>44.847</v>
      </c>
      <c r="CH3712" s="1">
        <v>0.09</v>
      </c>
      <c r="CI3712" s="1">
        <v>6585.955</v>
      </c>
      <c r="CK3712" s="1">
        <v>0.0</v>
      </c>
      <c r="CL3712" s="1">
        <v>0.0</v>
      </c>
      <c r="CM3712" s="1">
        <v>0.0</v>
      </c>
      <c r="CN3712" s="1">
        <v>1.737</v>
      </c>
      <c r="CO3712" s="1">
        <v>43.784</v>
      </c>
      <c r="CP3712" s="1">
        <v>0.0</v>
      </c>
      <c r="CQ3712" s="1">
        <v>0.0</v>
      </c>
      <c r="CR3712" s="1">
        <v>0.0</v>
      </c>
      <c r="CT3712" s="1">
        <v>0.0</v>
      </c>
      <c r="CU3712" s="1">
        <v>0.0</v>
      </c>
      <c r="CV3712" s="1">
        <v>0.0</v>
      </c>
      <c r="CW3712" s="1">
        <v>0.0</v>
      </c>
      <c r="CX3712" s="1">
        <v>0.0</v>
      </c>
      <c r="CY3712" s="1">
        <v>0.0</v>
      </c>
      <c r="CZ3712" s="1">
        <v>0.0</v>
      </c>
      <c r="DA3712" s="1">
        <v>2581.216</v>
      </c>
      <c r="DB3712" s="1">
        <v>30.279</v>
      </c>
      <c r="DC3712" s="1">
        <v>-38.443</v>
      </c>
      <c r="DD3712" s="1">
        <v>-0.906</v>
      </c>
      <c r="DE3712" s="1">
        <v>1.45</v>
      </c>
      <c r="DF3712" s="1">
        <v>259.118</v>
      </c>
      <c r="DG3712" s="1">
        <v>0.52</v>
      </c>
      <c r="DH3712" s="1">
        <v>722.541</v>
      </c>
      <c r="DI3712" s="1">
        <v>10.039</v>
      </c>
      <c r="DJ3712" s="1">
        <v>4.804</v>
      </c>
      <c r="DL3712" s="1">
        <v>0.0</v>
      </c>
      <c r="DM3712" s="1">
        <v>0.0</v>
      </c>
      <c r="DN3712" s="1">
        <v>0.0</v>
      </c>
      <c r="DO3712" s="1">
        <v>0.0</v>
      </c>
      <c r="DP3712" s="1">
        <v>0.0</v>
      </c>
      <c r="DQ3712" s="1">
        <v>0.0</v>
      </c>
      <c r="DR3712" s="1">
        <v>0.0</v>
      </c>
      <c r="DT3712" s="1">
        <v>0.0</v>
      </c>
      <c r="DU3712" s="1">
        <v>0.0</v>
      </c>
      <c r="DV3712" s="1">
        <v>0.0</v>
      </c>
      <c r="DW3712" s="1">
        <v>0.0</v>
      </c>
      <c r="DX3712" s="1">
        <v>0.0</v>
      </c>
      <c r="DY3712" s="1">
        <v>0.0</v>
      </c>
      <c r="DZ3712" s="1">
        <v>0.0</v>
      </c>
    </row>
    <row r="3713">
      <c r="A3713" s="1" t="s">
        <v>421</v>
      </c>
      <c r="B3713" s="1">
        <v>1994.0</v>
      </c>
      <c r="C3713" s="1" t="s">
        <v>422</v>
      </c>
      <c r="D3713" s="1">
        <v>1992614.0</v>
      </c>
      <c r="E3713" s="1">
        <v>1.3843334144E10</v>
      </c>
      <c r="G3713" s="1">
        <v>0.0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1">
        <v>0.0</v>
      </c>
      <c r="O3713" s="1">
        <v>3.876</v>
      </c>
      <c r="P3713" s="1">
        <v>0.602</v>
      </c>
      <c r="Q3713" s="1">
        <v>8090.241</v>
      </c>
      <c r="R3713" s="1">
        <v>16.121</v>
      </c>
      <c r="S3713" s="1">
        <v>2614.656</v>
      </c>
      <c r="T3713" s="1">
        <v>5.21</v>
      </c>
      <c r="U3713" s="1">
        <v>-0.824</v>
      </c>
      <c r="V3713" s="1">
        <v>-0.102</v>
      </c>
      <c r="W3713" s="1">
        <v>6181.211</v>
      </c>
      <c r="X3713" s="1">
        <v>12.317</v>
      </c>
      <c r="Y3713" s="1">
        <v>87.71</v>
      </c>
      <c r="Z3713" s="1">
        <v>56.929</v>
      </c>
      <c r="AA3713" s="1">
        <v>6.01</v>
      </c>
      <c r="AB3713" s="1">
        <v>3016.139</v>
      </c>
      <c r="AC3713" s="1">
        <v>5.94</v>
      </c>
      <c r="AD3713" s="1">
        <v>21.938</v>
      </c>
      <c r="AE3713" s="1">
        <v>-6.069</v>
      </c>
      <c r="AF3713" s="1">
        <v>-1.838</v>
      </c>
      <c r="AG3713" s="1">
        <v>14273.619</v>
      </c>
      <c r="AH3713" s="1">
        <v>2.055</v>
      </c>
      <c r="AI3713" s="1">
        <v>-8.175</v>
      </c>
      <c r="AJ3713" s="1">
        <v>-2.349</v>
      </c>
      <c r="AK3713" s="1">
        <v>2634.73</v>
      </c>
      <c r="AL3713" s="1">
        <v>5.25</v>
      </c>
      <c r="AM3713" s="1">
        <v>13242.257</v>
      </c>
      <c r="AN3713" s="1">
        <v>26.387</v>
      </c>
      <c r="AO3713" s="1">
        <v>88.384</v>
      </c>
      <c r="AP3713" s="1">
        <v>93.182</v>
      </c>
      <c r="AR3713" s="1">
        <v>0.0</v>
      </c>
      <c r="AS3713" s="1">
        <v>0.0</v>
      </c>
      <c r="AT3713" s="1">
        <v>0.0</v>
      </c>
      <c r="AU3713" s="1">
        <v>0.0</v>
      </c>
      <c r="AV3713" s="1">
        <v>0.0</v>
      </c>
      <c r="AX3713" s="1">
        <v>0.0</v>
      </c>
      <c r="AY3713" s="1">
        <v>0.0</v>
      </c>
      <c r="AZ3713" s="1">
        <v>0.0</v>
      </c>
      <c r="BA3713" s="1">
        <v>0.0</v>
      </c>
      <c r="BB3713" s="1">
        <v>0.0</v>
      </c>
      <c r="BD3713" s="1">
        <v>33.142</v>
      </c>
      <c r="BE3713" s="1">
        <v>0.481</v>
      </c>
      <c r="BF3713" s="1">
        <v>1.931</v>
      </c>
      <c r="BG3713" s="1">
        <v>346.279</v>
      </c>
      <c r="BH3713" s="1">
        <v>0.69</v>
      </c>
      <c r="BI3713" s="1">
        <v>968.856</v>
      </c>
      <c r="BJ3713" s="1">
        <v>11.616</v>
      </c>
      <c r="BK3713" s="1">
        <v>6.818</v>
      </c>
      <c r="BL3713" s="1">
        <v>33.142</v>
      </c>
      <c r="BM3713" s="1">
        <v>0.481</v>
      </c>
      <c r="BN3713" s="1">
        <v>1.931</v>
      </c>
      <c r="BO3713" s="1">
        <v>346.279</v>
      </c>
      <c r="BP3713" s="1">
        <v>0.69</v>
      </c>
      <c r="BQ3713" s="1">
        <v>968.856</v>
      </c>
      <c r="BR3713" s="1">
        <v>11.616</v>
      </c>
      <c r="BS3713" s="1">
        <v>6.818</v>
      </c>
      <c r="BT3713" s="1">
        <v>0.07</v>
      </c>
      <c r="BU3713" s="1">
        <v>1.165</v>
      </c>
      <c r="BW3713" s="1">
        <v>0.0</v>
      </c>
      <c r="BX3713" s="1">
        <v>0.0</v>
      </c>
      <c r="BY3713" s="1">
        <v>0.0</v>
      </c>
      <c r="BZ3713" s="1">
        <v>0.0</v>
      </c>
      <c r="CA3713" s="1">
        <v>0.0</v>
      </c>
      <c r="CB3713" s="1">
        <v>0.0</v>
      </c>
      <c r="CC3713" s="1">
        <v>0.0</v>
      </c>
      <c r="CD3713" s="1">
        <v>-22.326</v>
      </c>
      <c r="CE3713" s="1">
        <v>-2.951</v>
      </c>
      <c r="CF3713" s="1">
        <v>10.266</v>
      </c>
      <c r="CG3713" s="1">
        <v>20.074</v>
      </c>
      <c r="CH3713" s="1">
        <v>0.04</v>
      </c>
      <c r="CI3713" s="1">
        <v>5152.016</v>
      </c>
      <c r="CK3713" s="1">
        <v>0.0</v>
      </c>
      <c r="CL3713" s="1">
        <v>0.0</v>
      </c>
      <c r="CM3713" s="1">
        <v>0.0</v>
      </c>
      <c r="CN3713" s="1">
        <v>0.673</v>
      </c>
      <c r="CO3713" s="1">
        <v>36.253</v>
      </c>
      <c r="CP3713" s="1">
        <v>0.0</v>
      </c>
      <c r="CQ3713" s="1">
        <v>0.0</v>
      </c>
      <c r="CR3713" s="1">
        <v>0.0</v>
      </c>
      <c r="CT3713" s="1">
        <v>0.0</v>
      </c>
      <c r="CU3713" s="1">
        <v>0.0</v>
      </c>
      <c r="CV3713" s="1">
        <v>0.0</v>
      </c>
      <c r="CW3713" s="1">
        <v>0.0</v>
      </c>
      <c r="CX3713" s="1">
        <v>0.0</v>
      </c>
      <c r="CY3713" s="1">
        <v>0.0</v>
      </c>
      <c r="CZ3713" s="1">
        <v>0.0</v>
      </c>
      <c r="DA3713" s="1">
        <v>2981.009</v>
      </c>
      <c r="DB3713" s="1">
        <v>28.442</v>
      </c>
      <c r="DC3713" s="1">
        <v>33.142</v>
      </c>
      <c r="DD3713" s="1">
        <v>0.481</v>
      </c>
      <c r="DE3713" s="1">
        <v>1.931</v>
      </c>
      <c r="DF3713" s="1">
        <v>346.279</v>
      </c>
      <c r="DG3713" s="1">
        <v>0.69</v>
      </c>
      <c r="DH3713" s="1">
        <v>968.856</v>
      </c>
      <c r="DI3713" s="1">
        <v>11.616</v>
      </c>
      <c r="DJ3713" s="1">
        <v>6.818</v>
      </c>
      <c r="DL3713" s="1">
        <v>0.0</v>
      </c>
      <c r="DM3713" s="1">
        <v>0.0</v>
      </c>
      <c r="DN3713" s="1">
        <v>0.0</v>
      </c>
      <c r="DO3713" s="1">
        <v>0.0</v>
      </c>
      <c r="DP3713" s="1">
        <v>0.0</v>
      </c>
      <c r="DQ3713" s="1">
        <v>0.0</v>
      </c>
      <c r="DR3713" s="1">
        <v>0.0</v>
      </c>
      <c r="DT3713" s="1">
        <v>0.0</v>
      </c>
      <c r="DU3713" s="1">
        <v>0.0</v>
      </c>
      <c r="DV3713" s="1">
        <v>0.0</v>
      </c>
      <c r="DW3713" s="1">
        <v>0.0</v>
      </c>
      <c r="DX3713" s="1">
        <v>0.0</v>
      </c>
      <c r="DY3713" s="1">
        <v>0.0</v>
      </c>
      <c r="DZ3713" s="1">
        <v>0.0</v>
      </c>
    </row>
    <row r="3714">
      <c r="A3714" s="1" t="s">
        <v>421</v>
      </c>
      <c r="B3714" s="1">
        <v>1995.0</v>
      </c>
      <c r="C3714" s="1" t="s">
        <v>422</v>
      </c>
      <c r="D3714" s="1">
        <v>1998489.0</v>
      </c>
      <c r="E3714" s="1">
        <v>1.3754791936E10</v>
      </c>
      <c r="G3714" s="1">
        <v>0.0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v>0.0</v>
      </c>
      <c r="O3714" s="1">
        <v>3.142</v>
      </c>
      <c r="P3714" s="1">
        <v>0.507</v>
      </c>
      <c r="Q3714" s="1">
        <v>8319.922</v>
      </c>
      <c r="R3714" s="1">
        <v>16.627</v>
      </c>
      <c r="S3714" s="1">
        <v>2647.0</v>
      </c>
      <c r="T3714" s="1">
        <v>5.29</v>
      </c>
      <c r="U3714" s="1">
        <v>5.671</v>
      </c>
      <c r="V3714" s="1">
        <v>0.698</v>
      </c>
      <c r="W3714" s="1">
        <v>6512.519</v>
      </c>
      <c r="X3714" s="1">
        <v>13.015</v>
      </c>
      <c r="Y3714" s="1">
        <v>86.297</v>
      </c>
      <c r="Z3714" s="1">
        <v>58.326</v>
      </c>
      <c r="AA3714" s="1">
        <v>6.25</v>
      </c>
      <c r="AB3714" s="1">
        <v>3127.363</v>
      </c>
      <c r="AC3714" s="1">
        <v>6.13</v>
      </c>
      <c r="AD3714" s="1">
        <v>22.634</v>
      </c>
      <c r="AE3714" s="1">
        <v>0.736</v>
      </c>
      <c r="AF3714" s="1">
        <v>0.209</v>
      </c>
      <c r="AG3714" s="1">
        <v>14336.398</v>
      </c>
      <c r="AH3714" s="1">
        <v>2.083</v>
      </c>
      <c r="AI3714" s="1">
        <v>-0.395</v>
      </c>
      <c r="AJ3714" s="1">
        <v>-0.104</v>
      </c>
      <c r="AK3714" s="1">
        <v>2667.015</v>
      </c>
      <c r="AL3714" s="1">
        <v>5.33</v>
      </c>
      <c r="AM3714" s="1">
        <v>13151.229</v>
      </c>
      <c r="AN3714" s="1">
        <v>26.283</v>
      </c>
      <c r="AO3714" s="1">
        <v>86.949</v>
      </c>
      <c r="AP3714" s="1">
        <v>92.195</v>
      </c>
      <c r="AR3714" s="1">
        <v>0.0</v>
      </c>
      <c r="AS3714" s="1">
        <v>0.0</v>
      </c>
      <c r="AT3714" s="1">
        <v>0.0</v>
      </c>
      <c r="AU3714" s="1">
        <v>0.0</v>
      </c>
      <c r="AV3714" s="1">
        <v>0.0</v>
      </c>
      <c r="AX3714" s="1">
        <v>0.0</v>
      </c>
      <c r="AY3714" s="1">
        <v>0.0</v>
      </c>
      <c r="AZ3714" s="1">
        <v>0.0</v>
      </c>
      <c r="BA3714" s="1">
        <v>0.0</v>
      </c>
      <c r="BB3714" s="1">
        <v>0.0</v>
      </c>
      <c r="BD3714" s="1">
        <v>15.252</v>
      </c>
      <c r="BE3714" s="1">
        <v>0.294</v>
      </c>
      <c r="BF3714" s="1">
        <v>2.225</v>
      </c>
      <c r="BG3714" s="1">
        <v>400.302</v>
      </c>
      <c r="BH3714" s="1">
        <v>0.8</v>
      </c>
      <c r="BI3714" s="1">
        <v>1113.341</v>
      </c>
      <c r="BJ3714" s="1">
        <v>13.051</v>
      </c>
      <c r="BK3714" s="1">
        <v>7.805</v>
      </c>
      <c r="BL3714" s="1">
        <v>15.252</v>
      </c>
      <c r="BM3714" s="1">
        <v>0.294</v>
      </c>
      <c r="BN3714" s="1">
        <v>2.225</v>
      </c>
      <c r="BO3714" s="1">
        <v>400.302</v>
      </c>
      <c r="BP3714" s="1">
        <v>0.8</v>
      </c>
      <c r="BQ3714" s="1">
        <v>1113.341</v>
      </c>
      <c r="BR3714" s="1">
        <v>13.051</v>
      </c>
      <c r="BS3714" s="1">
        <v>7.805</v>
      </c>
      <c r="BT3714" s="1">
        <v>0.12</v>
      </c>
      <c r="BU3714" s="1">
        <v>1.92</v>
      </c>
      <c r="BW3714" s="1">
        <v>0.0</v>
      </c>
      <c r="BX3714" s="1">
        <v>0.0</v>
      </c>
      <c r="BY3714" s="1">
        <v>0.0</v>
      </c>
      <c r="BZ3714" s="1">
        <v>0.0</v>
      </c>
      <c r="CA3714" s="1">
        <v>0.0</v>
      </c>
      <c r="CB3714" s="1">
        <v>0.0</v>
      </c>
      <c r="CC3714" s="1">
        <v>0.0</v>
      </c>
      <c r="CD3714" s="1">
        <v>-5.948</v>
      </c>
      <c r="CE3714" s="1">
        <v>-0.611</v>
      </c>
      <c r="CF3714" s="1">
        <v>9.655</v>
      </c>
      <c r="CG3714" s="1">
        <v>20.015</v>
      </c>
      <c r="CH3714" s="1">
        <v>0.04</v>
      </c>
      <c r="CI3714" s="1">
        <v>4831.308</v>
      </c>
      <c r="CK3714" s="1">
        <v>0.0</v>
      </c>
      <c r="CL3714" s="1">
        <v>0.0</v>
      </c>
      <c r="CM3714" s="1">
        <v>0.0</v>
      </c>
      <c r="CN3714" s="1">
        <v>0.653</v>
      </c>
      <c r="CO3714" s="1">
        <v>33.869</v>
      </c>
      <c r="CP3714" s="1">
        <v>0.0</v>
      </c>
      <c r="CQ3714" s="1">
        <v>0.0</v>
      </c>
      <c r="CR3714" s="1">
        <v>0.0</v>
      </c>
      <c r="CT3714" s="1">
        <v>0.0</v>
      </c>
      <c r="CU3714" s="1">
        <v>0.0</v>
      </c>
      <c r="CV3714" s="1">
        <v>0.0</v>
      </c>
      <c r="CW3714" s="1">
        <v>0.0</v>
      </c>
      <c r="CX3714" s="1">
        <v>0.0</v>
      </c>
      <c r="CY3714" s="1">
        <v>0.0</v>
      </c>
      <c r="CZ3714" s="1">
        <v>0.0</v>
      </c>
      <c r="DA3714" s="1">
        <v>3067.317</v>
      </c>
      <c r="DB3714" s="1">
        <v>28.651</v>
      </c>
      <c r="DC3714" s="1">
        <v>15.252</v>
      </c>
      <c r="DD3714" s="1">
        <v>0.294</v>
      </c>
      <c r="DE3714" s="1">
        <v>2.225</v>
      </c>
      <c r="DF3714" s="1">
        <v>400.302</v>
      </c>
      <c r="DG3714" s="1">
        <v>0.8</v>
      </c>
      <c r="DH3714" s="1">
        <v>1113.341</v>
      </c>
      <c r="DI3714" s="1">
        <v>13.051</v>
      </c>
      <c r="DJ3714" s="1">
        <v>7.805</v>
      </c>
      <c r="DL3714" s="1">
        <v>0.0</v>
      </c>
      <c r="DM3714" s="1">
        <v>0.0</v>
      </c>
      <c r="DN3714" s="1">
        <v>0.0</v>
      </c>
      <c r="DO3714" s="1">
        <v>0.0</v>
      </c>
      <c r="DP3714" s="1">
        <v>0.0</v>
      </c>
      <c r="DQ3714" s="1">
        <v>0.0</v>
      </c>
      <c r="DR3714" s="1">
        <v>0.0</v>
      </c>
      <c r="DT3714" s="1">
        <v>0.0</v>
      </c>
      <c r="DU3714" s="1">
        <v>0.0</v>
      </c>
      <c r="DV3714" s="1">
        <v>0.0</v>
      </c>
      <c r="DW3714" s="1">
        <v>0.0</v>
      </c>
      <c r="DX3714" s="1">
        <v>0.0</v>
      </c>
      <c r="DY3714" s="1">
        <v>0.0</v>
      </c>
      <c r="DZ3714" s="1">
        <v>0.0</v>
      </c>
    </row>
    <row r="3715">
      <c r="A3715" s="1" t="s">
        <v>421</v>
      </c>
      <c r="B3715" s="1">
        <v>1996.0</v>
      </c>
      <c r="C3715" s="1" t="s">
        <v>422</v>
      </c>
      <c r="D3715" s="1">
        <v>2012505.0</v>
      </c>
      <c r="E3715" s="1">
        <v>1.3985283072E10</v>
      </c>
      <c r="G3715" s="1">
        <v>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1">
        <v>0.0</v>
      </c>
      <c r="O3715" s="1">
        <v>-3.246</v>
      </c>
      <c r="P3715" s="1">
        <v>-0.54</v>
      </c>
      <c r="Q3715" s="1">
        <v>7993.827</v>
      </c>
      <c r="R3715" s="1">
        <v>16.088</v>
      </c>
      <c r="S3715" s="1">
        <v>2842.229</v>
      </c>
      <c r="T3715" s="1">
        <v>5.72</v>
      </c>
      <c r="U3715" s="1">
        <v>-1.435</v>
      </c>
      <c r="V3715" s="1">
        <v>-0.187</v>
      </c>
      <c r="W3715" s="1">
        <v>6374.379</v>
      </c>
      <c r="X3715" s="1">
        <v>12.828</v>
      </c>
      <c r="Y3715" s="1">
        <v>86.145</v>
      </c>
      <c r="Z3715" s="1">
        <v>48.562</v>
      </c>
      <c r="AA3715" s="1">
        <v>6.61</v>
      </c>
      <c r="AB3715" s="1">
        <v>3284.464</v>
      </c>
      <c r="AC3715" s="1">
        <v>6.64</v>
      </c>
      <c r="AD3715" s="1">
        <v>21.001</v>
      </c>
      <c r="AE3715" s="1">
        <v>16.157</v>
      </c>
      <c r="AF3715" s="1">
        <v>4.629</v>
      </c>
      <c r="AG3715" s="1">
        <v>16536.764</v>
      </c>
      <c r="AH3715" s="1">
        <v>2.38</v>
      </c>
      <c r="AI3715" s="1">
        <v>17.062</v>
      </c>
      <c r="AJ3715" s="1">
        <v>4.484</v>
      </c>
      <c r="AK3715" s="1">
        <v>2877.011</v>
      </c>
      <c r="AL3715" s="1">
        <v>5.79</v>
      </c>
      <c r="AM3715" s="1">
        <v>15287.852</v>
      </c>
      <c r="AN3715" s="1">
        <v>30.767</v>
      </c>
      <c r="AO3715" s="1">
        <v>87.199</v>
      </c>
      <c r="AP3715" s="1">
        <v>92.873</v>
      </c>
      <c r="AR3715" s="1">
        <v>0.0</v>
      </c>
      <c r="AS3715" s="1">
        <v>0.0</v>
      </c>
      <c r="AT3715" s="1">
        <v>0.0</v>
      </c>
      <c r="AU3715" s="1">
        <v>0.0</v>
      </c>
      <c r="AV3715" s="1">
        <v>0.0</v>
      </c>
      <c r="AX3715" s="1">
        <v>0.0</v>
      </c>
      <c r="AY3715" s="1">
        <v>0.0</v>
      </c>
      <c r="AZ3715" s="1">
        <v>0.0</v>
      </c>
      <c r="BA3715" s="1">
        <v>0.0</v>
      </c>
      <c r="BB3715" s="1">
        <v>0.0</v>
      </c>
      <c r="BD3715" s="1">
        <v>6.117</v>
      </c>
      <c r="BE3715" s="1">
        <v>0.136</v>
      </c>
      <c r="BF3715" s="1">
        <v>2.361</v>
      </c>
      <c r="BG3715" s="1">
        <v>422.359</v>
      </c>
      <c r="BH3715" s="1">
        <v>0.85</v>
      </c>
      <c r="BI3715" s="1">
        <v>1173.22</v>
      </c>
      <c r="BJ3715" s="1">
        <v>12.801</v>
      </c>
      <c r="BK3715" s="1">
        <v>7.127</v>
      </c>
      <c r="BL3715" s="1">
        <v>6.117</v>
      </c>
      <c r="BM3715" s="1">
        <v>0.136</v>
      </c>
      <c r="BN3715" s="1">
        <v>2.361</v>
      </c>
      <c r="BO3715" s="1">
        <v>422.359</v>
      </c>
      <c r="BP3715" s="1">
        <v>0.85</v>
      </c>
      <c r="BQ3715" s="1">
        <v>1173.22</v>
      </c>
      <c r="BR3715" s="1">
        <v>12.801</v>
      </c>
      <c r="BS3715" s="1">
        <v>7.127</v>
      </c>
      <c r="BT3715" s="1">
        <v>-0.03</v>
      </c>
      <c r="BU3715" s="1">
        <v>-0.454</v>
      </c>
      <c r="BW3715" s="1">
        <v>0.0</v>
      </c>
      <c r="BX3715" s="1">
        <v>0.0</v>
      </c>
      <c r="BY3715" s="1">
        <v>0.0</v>
      </c>
      <c r="BZ3715" s="1">
        <v>0.0</v>
      </c>
      <c r="CA3715" s="1">
        <v>0.0</v>
      </c>
      <c r="CB3715" s="1">
        <v>0.0</v>
      </c>
      <c r="CC3715" s="1">
        <v>0.0</v>
      </c>
      <c r="CD3715" s="1">
        <v>52.033</v>
      </c>
      <c r="CE3715" s="1">
        <v>5.024</v>
      </c>
      <c r="CF3715" s="1">
        <v>14.679</v>
      </c>
      <c r="CG3715" s="1">
        <v>34.783</v>
      </c>
      <c r="CH3715" s="1">
        <v>0.07</v>
      </c>
      <c r="CI3715" s="1">
        <v>7294.025</v>
      </c>
      <c r="CK3715" s="1">
        <v>0.0</v>
      </c>
      <c r="CL3715" s="1">
        <v>0.0</v>
      </c>
      <c r="CM3715" s="1">
        <v>0.0</v>
      </c>
      <c r="CN3715" s="1">
        <v>1.054</v>
      </c>
      <c r="CO3715" s="1">
        <v>44.311</v>
      </c>
      <c r="CP3715" s="1">
        <v>0.0</v>
      </c>
      <c r="CQ3715" s="1">
        <v>0.0</v>
      </c>
      <c r="CR3715" s="1">
        <v>0.0</v>
      </c>
      <c r="CT3715" s="1">
        <v>0.0</v>
      </c>
      <c r="CU3715" s="1">
        <v>0.0</v>
      </c>
      <c r="CV3715" s="1">
        <v>0.0</v>
      </c>
      <c r="CW3715" s="1">
        <v>0.0</v>
      </c>
      <c r="CX3715" s="1">
        <v>0.0</v>
      </c>
      <c r="CY3715" s="1">
        <v>0.0</v>
      </c>
      <c r="CZ3715" s="1">
        <v>0.0</v>
      </c>
      <c r="DA3715" s="1">
        <v>3299.371</v>
      </c>
      <c r="DB3715" s="1">
        <v>33.28</v>
      </c>
      <c r="DC3715" s="1">
        <v>6.117</v>
      </c>
      <c r="DD3715" s="1">
        <v>0.136</v>
      </c>
      <c r="DE3715" s="1">
        <v>2.361</v>
      </c>
      <c r="DF3715" s="1">
        <v>422.359</v>
      </c>
      <c r="DG3715" s="1">
        <v>0.85</v>
      </c>
      <c r="DH3715" s="1">
        <v>1173.22</v>
      </c>
      <c r="DI3715" s="1">
        <v>12.801</v>
      </c>
      <c r="DJ3715" s="1">
        <v>7.127</v>
      </c>
      <c r="DL3715" s="1">
        <v>0.0</v>
      </c>
      <c r="DM3715" s="1">
        <v>0.0</v>
      </c>
      <c r="DN3715" s="1">
        <v>0.0</v>
      </c>
      <c r="DO3715" s="1">
        <v>0.0</v>
      </c>
      <c r="DP3715" s="1">
        <v>0.0</v>
      </c>
      <c r="DQ3715" s="1">
        <v>0.0</v>
      </c>
      <c r="DR3715" s="1">
        <v>0.0</v>
      </c>
      <c r="DT3715" s="1">
        <v>0.0</v>
      </c>
      <c r="DU3715" s="1">
        <v>0.0</v>
      </c>
      <c r="DV3715" s="1">
        <v>0.0</v>
      </c>
      <c r="DW3715" s="1">
        <v>0.0</v>
      </c>
      <c r="DX3715" s="1">
        <v>0.0</v>
      </c>
      <c r="DY3715" s="1">
        <v>0.0</v>
      </c>
      <c r="DZ3715" s="1">
        <v>0.0</v>
      </c>
    </row>
    <row r="3716">
      <c r="A3716" s="1" t="s">
        <v>421</v>
      </c>
      <c r="B3716" s="1">
        <v>1997.0</v>
      </c>
      <c r="C3716" s="1" t="s">
        <v>422</v>
      </c>
      <c r="D3716" s="1">
        <v>2025708.0</v>
      </c>
      <c r="E3716" s="1">
        <v>1.4249362432E10</v>
      </c>
      <c r="G3716" s="1">
        <v>0.0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  <c r="M3716" s="1">
        <v>0.0</v>
      </c>
      <c r="O3716" s="1">
        <v>-6.469</v>
      </c>
      <c r="P3716" s="1">
        <v>-1.041</v>
      </c>
      <c r="Q3716" s="1">
        <v>7427.939</v>
      </c>
      <c r="R3716" s="1">
        <v>15.047</v>
      </c>
      <c r="S3716" s="1">
        <v>2843.45</v>
      </c>
      <c r="T3716" s="1">
        <v>5.76</v>
      </c>
      <c r="U3716" s="1">
        <v>-6.228</v>
      </c>
      <c r="V3716" s="1">
        <v>-0.799</v>
      </c>
      <c r="W3716" s="1">
        <v>5938.415</v>
      </c>
      <c r="X3716" s="1">
        <v>12.029</v>
      </c>
      <c r="Y3716" s="1">
        <v>85.587</v>
      </c>
      <c r="Z3716" s="1">
        <v>50.404</v>
      </c>
      <c r="AA3716" s="1">
        <v>6.8</v>
      </c>
      <c r="AB3716" s="1">
        <v>3356.851</v>
      </c>
      <c r="AC3716" s="1">
        <v>6.73</v>
      </c>
      <c r="AD3716" s="1">
        <v>23.821</v>
      </c>
      <c r="AE3716" s="1">
        <v>-9.816</v>
      </c>
      <c r="AF3716" s="1">
        <v>-3.267</v>
      </c>
      <c r="AG3716" s="1">
        <v>14816.36</v>
      </c>
      <c r="AH3716" s="1">
        <v>2.106</v>
      </c>
      <c r="AI3716" s="1">
        <v>-11.098</v>
      </c>
      <c r="AJ3716" s="1">
        <v>-3.415</v>
      </c>
      <c r="AK3716" s="1">
        <v>2878.006</v>
      </c>
      <c r="AL3716" s="1">
        <v>5.83</v>
      </c>
      <c r="AM3716" s="1">
        <v>13502.604</v>
      </c>
      <c r="AN3716" s="1">
        <v>27.352</v>
      </c>
      <c r="AO3716" s="1">
        <v>86.627</v>
      </c>
      <c r="AP3716" s="1">
        <v>91.625</v>
      </c>
      <c r="AR3716" s="1">
        <v>0.0</v>
      </c>
      <c r="AS3716" s="1">
        <v>0.0</v>
      </c>
      <c r="AT3716" s="1">
        <v>0.0</v>
      </c>
      <c r="AU3716" s="1">
        <v>0.0</v>
      </c>
      <c r="AV3716" s="1">
        <v>0.0</v>
      </c>
      <c r="AX3716" s="1">
        <v>0.0</v>
      </c>
      <c r="AY3716" s="1">
        <v>0.0</v>
      </c>
      <c r="AZ3716" s="1">
        <v>0.0</v>
      </c>
      <c r="BA3716" s="1">
        <v>0.0</v>
      </c>
      <c r="BB3716" s="1">
        <v>0.0</v>
      </c>
      <c r="BD3716" s="1">
        <v>5.882</v>
      </c>
      <c r="BE3716" s="1">
        <v>0.139</v>
      </c>
      <c r="BF3716" s="1">
        <v>2.5</v>
      </c>
      <c r="BG3716" s="1">
        <v>444.289</v>
      </c>
      <c r="BH3716" s="1">
        <v>0.9</v>
      </c>
      <c r="BI3716" s="1">
        <v>1234.136</v>
      </c>
      <c r="BJ3716" s="1">
        <v>13.373</v>
      </c>
      <c r="BK3716" s="1">
        <v>8.375</v>
      </c>
      <c r="BL3716" s="1">
        <v>5.882</v>
      </c>
      <c r="BM3716" s="1">
        <v>0.139</v>
      </c>
      <c r="BN3716" s="1">
        <v>2.5</v>
      </c>
      <c r="BO3716" s="1">
        <v>444.289</v>
      </c>
      <c r="BP3716" s="1">
        <v>0.9</v>
      </c>
      <c r="BQ3716" s="1">
        <v>1234.136</v>
      </c>
      <c r="BR3716" s="1">
        <v>13.373</v>
      </c>
      <c r="BS3716" s="1">
        <v>8.375</v>
      </c>
      <c r="BT3716" s="1">
        <v>0.07</v>
      </c>
      <c r="BU3716" s="1">
        <v>1.029</v>
      </c>
      <c r="BW3716" s="1">
        <v>0.0</v>
      </c>
      <c r="BX3716" s="1">
        <v>0.0</v>
      </c>
      <c r="BY3716" s="1">
        <v>0.0</v>
      </c>
      <c r="BZ3716" s="1">
        <v>0.0</v>
      </c>
      <c r="CA3716" s="1">
        <v>0.0</v>
      </c>
      <c r="CB3716" s="1">
        <v>0.0</v>
      </c>
      <c r="CC3716" s="1">
        <v>0.0</v>
      </c>
      <c r="CD3716" s="1">
        <v>-16.171</v>
      </c>
      <c r="CE3716" s="1">
        <v>-2.374</v>
      </c>
      <c r="CF3716" s="1">
        <v>12.305</v>
      </c>
      <c r="CG3716" s="1">
        <v>34.556</v>
      </c>
      <c r="CH3716" s="1">
        <v>0.07</v>
      </c>
      <c r="CI3716" s="1">
        <v>6074.664</v>
      </c>
      <c r="CK3716" s="1">
        <v>0.0</v>
      </c>
      <c r="CL3716" s="1">
        <v>0.0</v>
      </c>
      <c r="CM3716" s="1">
        <v>0.0</v>
      </c>
      <c r="CN3716" s="1">
        <v>1.04</v>
      </c>
      <c r="CO3716" s="1">
        <v>41.221</v>
      </c>
      <c r="CP3716" s="1">
        <v>0.0</v>
      </c>
      <c r="CQ3716" s="1">
        <v>0.0</v>
      </c>
      <c r="CR3716" s="1">
        <v>0.0</v>
      </c>
      <c r="CT3716" s="1">
        <v>0.0</v>
      </c>
      <c r="CU3716" s="1">
        <v>0.0</v>
      </c>
      <c r="CV3716" s="1">
        <v>0.0</v>
      </c>
      <c r="CW3716" s="1">
        <v>0.0</v>
      </c>
      <c r="CX3716" s="1">
        <v>0.0</v>
      </c>
      <c r="CY3716" s="1">
        <v>0.0</v>
      </c>
      <c r="CZ3716" s="1">
        <v>0.0</v>
      </c>
      <c r="DA3716" s="1">
        <v>3322.295</v>
      </c>
      <c r="DB3716" s="1">
        <v>30.014</v>
      </c>
      <c r="DC3716" s="1">
        <v>5.882</v>
      </c>
      <c r="DD3716" s="1">
        <v>0.139</v>
      </c>
      <c r="DE3716" s="1">
        <v>2.5</v>
      </c>
      <c r="DF3716" s="1">
        <v>444.289</v>
      </c>
      <c r="DG3716" s="1">
        <v>0.9</v>
      </c>
      <c r="DH3716" s="1">
        <v>1234.136</v>
      </c>
      <c r="DI3716" s="1">
        <v>13.373</v>
      </c>
      <c r="DJ3716" s="1">
        <v>8.375</v>
      </c>
      <c r="DL3716" s="1">
        <v>0.0</v>
      </c>
      <c r="DM3716" s="1">
        <v>0.0</v>
      </c>
      <c r="DN3716" s="1">
        <v>0.0</v>
      </c>
      <c r="DO3716" s="1">
        <v>0.0</v>
      </c>
      <c r="DP3716" s="1">
        <v>0.0</v>
      </c>
      <c r="DQ3716" s="1">
        <v>0.0</v>
      </c>
      <c r="DR3716" s="1">
        <v>0.0</v>
      </c>
      <c r="DT3716" s="1">
        <v>0.0</v>
      </c>
      <c r="DU3716" s="1">
        <v>0.0</v>
      </c>
      <c r="DV3716" s="1">
        <v>0.0</v>
      </c>
      <c r="DW3716" s="1">
        <v>0.0</v>
      </c>
      <c r="DX3716" s="1">
        <v>0.0</v>
      </c>
      <c r="DY3716" s="1">
        <v>0.0</v>
      </c>
      <c r="DZ3716" s="1">
        <v>0.0</v>
      </c>
    </row>
    <row r="3717">
      <c r="A3717" s="1" t="s">
        <v>421</v>
      </c>
      <c r="B3717" s="1">
        <v>1998.0</v>
      </c>
      <c r="C3717" s="1" t="s">
        <v>422</v>
      </c>
      <c r="D3717" s="1">
        <v>2037531.0</v>
      </c>
      <c r="E3717" s="1">
        <v>1.4789521408E10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1">
        <v>0.0</v>
      </c>
      <c r="O3717" s="1">
        <v>29.298</v>
      </c>
      <c r="P3717" s="1">
        <v>4.408</v>
      </c>
      <c r="Q3717" s="1">
        <v>9548.446</v>
      </c>
      <c r="R3717" s="1">
        <v>19.455</v>
      </c>
      <c r="S3717" s="1">
        <v>2900.569</v>
      </c>
      <c r="T3717" s="1">
        <v>5.91</v>
      </c>
      <c r="U3717" s="1">
        <v>22.03</v>
      </c>
      <c r="V3717" s="1">
        <v>2.65</v>
      </c>
      <c r="W3717" s="1">
        <v>7204.59</v>
      </c>
      <c r="X3717" s="1">
        <v>14.68</v>
      </c>
      <c r="Y3717" s="1">
        <v>83.83</v>
      </c>
      <c r="Z3717" s="1">
        <v>57.68</v>
      </c>
      <c r="AA3717" s="1">
        <v>7.05</v>
      </c>
      <c r="AB3717" s="1">
        <v>3460.07</v>
      </c>
      <c r="AC3717" s="1">
        <v>7.05</v>
      </c>
      <c r="AD3717" s="1">
        <v>22.169</v>
      </c>
      <c r="AE3717" s="1">
        <v>13.029</v>
      </c>
      <c r="AF3717" s="1">
        <v>3.91</v>
      </c>
      <c r="AG3717" s="1">
        <v>16649.557</v>
      </c>
      <c r="AH3717" s="1">
        <v>2.294</v>
      </c>
      <c r="AI3717" s="1">
        <v>12.318</v>
      </c>
      <c r="AJ3717" s="1">
        <v>3.369</v>
      </c>
      <c r="AK3717" s="1">
        <v>2930.017</v>
      </c>
      <c r="AL3717" s="1">
        <v>5.97</v>
      </c>
      <c r="AM3717" s="1">
        <v>15077.841</v>
      </c>
      <c r="AN3717" s="1">
        <v>30.722</v>
      </c>
      <c r="AO3717" s="1">
        <v>84.681</v>
      </c>
      <c r="AP3717" s="1">
        <v>91.081</v>
      </c>
      <c r="AR3717" s="1">
        <v>0.192</v>
      </c>
      <c r="AS3717" s="1">
        <v>0.192</v>
      </c>
      <c r="AT3717" s="1">
        <v>0.0</v>
      </c>
      <c r="AU3717" s="1">
        <v>0.0</v>
      </c>
      <c r="AV3717" s="1">
        <v>93.986</v>
      </c>
      <c r="AX3717" s="1">
        <v>0.0</v>
      </c>
      <c r="AY3717" s="1">
        <v>0.0</v>
      </c>
      <c r="AZ3717" s="1">
        <v>0.0</v>
      </c>
      <c r="BA3717" s="1">
        <v>0.0</v>
      </c>
      <c r="BB3717" s="1">
        <v>0.568</v>
      </c>
      <c r="BD3717" s="1">
        <v>20.333</v>
      </c>
      <c r="BE3717" s="1">
        <v>0.508</v>
      </c>
      <c r="BF3717" s="1">
        <v>3.008</v>
      </c>
      <c r="BG3717" s="1">
        <v>530.053</v>
      </c>
      <c r="BH3717" s="1">
        <v>1.08</v>
      </c>
      <c r="BI3717" s="1">
        <v>1476.46</v>
      </c>
      <c r="BJ3717" s="1">
        <v>15.319</v>
      </c>
      <c r="BK3717" s="1">
        <v>8.919</v>
      </c>
      <c r="BL3717" s="1">
        <v>20.333</v>
      </c>
      <c r="BM3717" s="1">
        <v>0.508</v>
      </c>
      <c r="BN3717" s="1">
        <v>3.008</v>
      </c>
      <c r="BO3717" s="1">
        <v>530.053</v>
      </c>
      <c r="BP3717" s="1">
        <v>1.08</v>
      </c>
      <c r="BQ3717" s="1">
        <v>1476.46</v>
      </c>
      <c r="BR3717" s="1">
        <v>15.319</v>
      </c>
      <c r="BS3717" s="1">
        <v>8.919</v>
      </c>
      <c r="BT3717" s="1">
        <v>0.0</v>
      </c>
      <c r="BU3717" s="1">
        <v>0.0</v>
      </c>
      <c r="BW3717" s="1">
        <v>0.0</v>
      </c>
      <c r="BX3717" s="1">
        <v>0.0</v>
      </c>
      <c r="BY3717" s="1">
        <v>0.0</v>
      </c>
      <c r="BZ3717" s="1">
        <v>0.0</v>
      </c>
      <c r="CA3717" s="1">
        <v>0.0</v>
      </c>
      <c r="CB3717" s="1">
        <v>0.0</v>
      </c>
      <c r="CC3717" s="1">
        <v>0.0</v>
      </c>
      <c r="CD3717" s="1">
        <v>-10.001</v>
      </c>
      <c r="CE3717" s="1">
        <v>-1.231</v>
      </c>
      <c r="CF3717" s="1">
        <v>11.075</v>
      </c>
      <c r="CG3717" s="1">
        <v>29.447</v>
      </c>
      <c r="CH3717" s="1">
        <v>0.06</v>
      </c>
      <c r="CI3717" s="1">
        <v>5435.408</v>
      </c>
      <c r="CK3717" s="1">
        <v>0.0</v>
      </c>
      <c r="CL3717" s="1">
        <v>0.0</v>
      </c>
      <c r="CM3717" s="1">
        <v>0.0</v>
      </c>
      <c r="CN3717" s="1">
        <v>0.851</v>
      </c>
      <c r="CO3717" s="1">
        <v>32.834</v>
      </c>
      <c r="CP3717" s="1">
        <v>0.0</v>
      </c>
      <c r="CQ3717" s="1">
        <v>0.0</v>
      </c>
      <c r="CR3717" s="1">
        <v>0.0</v>
      </c>
      <c r="CT3717" s="1">
        <v>0.0</v>
      </c>
      <c r="CU3717" s="1">
        <v>0.0</v>
      </c>
      <c r="CV3717" s="1">
        <v>0.0</v>
      </c>
      <c r="CW3717" s="1">
        <v>0.0</v>
      </c>
      <c r="CX3717" s="1">
        <v>0.0</v>
      </c>
      <c r="CY3717" s="1">
        <v>0.0</v>
      </c>
      <c r="CZ3717" s="1">
        <v>0.0</v>
      </c>
      <c r="DA3717" s="1">
        <v>3460.07</v>
      </c>
      <c r="DB3717" s="1">
        <v>33.924</v>
      </c>
      <c r="DC3717" s="1">
        <v>20.333</v>
      </c>
      <c r="DD3717" s="1">
        <v>0.508</v>
      </c>
      <c r="DE3717" s="1">
        <v>3.008</v>
      </c>
      <c r="DF3717" s="1">
        <v>530.053</v>
      </c>
      <c r="DG3717" s="1">
        <v>1.08</v>
      </c>
      <c r="DH3717" s="1">
        <v>1476.46</v>
      </c>
      <c r="DI3717" s="1">
        <v>15.319</v>
      </c>
      <c r="DJ3717" s="1">
        <v>8.919</v>
      </c>
      <c r="DL3717" s="1">
        <v>0.0</v>
      </c>
      <c r="DM3717" s="1">
        <v>0.0</v>
      </c>
      <c r="DN3717" s="1">
        <v>0.0</v>
      </c>
      <c r="DO3717" s="1">
        <v>0.0</v>
      </c>
      <c r="DP3717" s="1">
        <v>0.0</v>
      </c>
      <c r="DQ3717" s="1">
        <v>0.0</v>
      </c>
      <c r="DR3717" s="1">
        <v>0.0</v>
      </c>
      <c r="DT3717" s="1">
        <v>0.0</v>
      </c>
      <c r="DU3717" s="1">
        <v>0.0</v>
      </c>
      <c r="DV3717" s="1">
        <v>0.0</v>
      </c>
      <c r="DW3717" s="1">
        <v>0.0</v>
      </c>
      <c r="DX3717" s="1">
        <v>0.0</v>
      </c>
      <c r="DY3717" s="1">
        <v>0.0</v>
      </c>
      <c r="DZ3717" s="1">
        <v>0.0</v>
      </c>
    </row>
    <row r="3718">
      <c r="A3718" s="1" t="s">
        <v>421</v>
      </c>
      <c r="B3718" s="1">
        <v>1999.0</v>
      </c>
      <c r="C3718" s="1" t="s">
        <v>422</v>
      </c>
      <c r="D3718" s="1">
        <v>2048045.0</v>
      </c>
      <c r="E3718" s="1">
        <v>1.5508166656E10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0.0</v>
      </c>
      <c r="M3718" s="1">
        <v>0.0</v>
      </c>
      <c r="O3718" s="1">
        <v>-12.79</v>
      </c>
      <c r="P3718" s="1">
        <v>-2.488</v>
      </c>
      <c r="Q3718" s="1">
        <v>8284.433</v>
      </c>
      <c r="R3718" s="1">
        <v>16.967</v>
      </c>
      <c r="S3718" s="1">
        <v>2656.192</v>
      </c>
      <c r="T3718" s="1">
        <v>5.44</v>
      </c>
      <c r="U3718" s="1">
        <v>-9.797</v>
      </c>
      <c r="V3718" s="1">
        <v>-1.438</v>
      </c>
      <c r="W3718" s="1">
        <v>6465.396</v>
      </c>
      <c r="X3718" s="1">
        <v>13.241</v>
      </c>
      <c r="Y3718" s="1">
        <v>79.3</v>
      </c>
      <c r="Z3718" s="1">
        <v>52.602</v>
      </c>
      <c r="AA3718" s="1">
        <v>6.76</v>
      </c>
      <c r="AB3718" s="1">
        <v>3300.709</v>
      </c>
      <c r="AC3718" s="1">
        <v>6.86</v>
      </c>
      <c r="AD3718" s="1">
        <v>23.03</v>
      </c>
      <c r="AE3718" s="1">
        <v>-4.186</v>
      </c>
      <c r="AF3718" s="1">
        <v>-1.42</v>
      </c>
      <c r="AG3718" s="1">
        <v>15870.728</v>
      </c>
      <c r="AH3718" s="1">
        <v>2.096</v>
      </c>
      <c r="AI3718" s="1">
        <v>-7.568</v>
      </c>
      <c r="AJ3718" s="1">
        <v>-2.325</v>
      </c>
      <c r="AK3718" s="1">
        <v>2670.84</v>
      </c>
      <c r="AL3718" s="1">
        <v>5.47</v>
      </c>
      <c r="AM3718" s="1">
        <v>13865.274</v>
      </c>
      <c r="AN3718" s="1">
        <v>28.397</v>
      </c>
      <c r="AO3718" s="1">
        <v>79.738</v>
      </c>
      <c r="AP3718" s="1">
        <v>88.038</v>
      </c>
      <c r="AQ3718" s="1">
        <v>85.0</v>
      </c>
      <c r="AR3718" s="1">
        <v>0.163</v>
      </c>
      <c r="AS3718" s="1">
        <v>0.354</v>
      </c>
      <c r="AT3718" s="1">
        <v>0.0</v>
      </c>
      <c r="AU3718" s="1">
        <v>0.0</v>
      </c>
      <c r="AV3718" s="1">
        <v>172.982</v>
      </c>
      <c r="AX3718" s="1">
        <v>0.0</v>
      </c>
      <c r="AY3718" s="1">
        <v>0.0</v>
      </c>
      <c r="AZ3718" s="1">
        <v>0.0</v>
      </c>
      <c r="BA3718" s="1">
        <v>0.0</v>
      </c>
      <c r="BB3718" s="1">
        <v>1.098</v>
      </c>
      <c r="BD3718" s="1">
        <v>28.255</v>
      </c>
      <c r="BE3718" s="1">
        <v>0.85</v>
      </c>
      <c r="BF3718" s="1">
        <v>3.858</v>
      </c>
      <c r="BG3718" s="1">
        <v>678.696</v>
      </c>
      <c r="BH3718" s="1">
        <v>1.39</v>
      </c>
      <c r="BI3718" s="1">
        <v>1883.91</v>
      </c>
      <c r="BJ3718" s="1">
        <v>20.262</v>
      </c>
      <c r="BK3718" s="1">
        <v>11.962</v>
      </c>
      <c r="BL3718" s="1">
        <v>28.255</v>
      </c>
      <c r="BM3718" s="1">
        <v>0.85</v>
      </c>
      <c r="BN3718" s="1">
        <v>3.858</v>
      </c>
      <c r="BO3718" s="1">
        <v>678.696</v>
      </c>
      <c r="BP3718" s="1">
        <v>1.39</v>
      </c>
      <c r="BQ3718" s="1">
        <v>1883.91</v>
      </c>
      <c r="BR3718" s="1">
        <v>20.262</v>
      </c>
      <c r="BS3718" s="1">
        <v>11.962</v>
      </c>
      <c r="BT3718" s="1">
        <v>-0.1</v>
      </c>
      <c r="BU3718" s="1">
        <v>-1.479</v>
      </c>
      <c r="BW3718" s="1">
        <v>0.0</v>
      </c>
      <c r="BX3718" s="1">
        <v>0.0</v>
      </c>
      <c r="BY3718" s="1">
        <v>0.0</v>
      </c>
      <c r="BZ3718" s="1">
        <v>0.0</v>
      </c>
      <c r="CA3718" s="1">
        <v>0.0</v>
      </c>
      <c r="CB3718" s="1">
        <v>0.0</v>
      </c>
      <c r="CC3718" s="1">
        <v>0.0</v>
      </c>
      <c r="CD3718" s="1">
        <v>0.007</v>
      </c>
      <c r="CE3718" s="1">
        <v>0.001</v>
      </c>
      <c r="CF3718" s="1">
        <v>11.076</v>
      </c>
      <c r="CG3718" s="1">
        <v>14.648</v>
      </c>
      <c r="CH3718" s="1">
        <v>0.03</v>
      </c>
      <c r="CI3718" s="1">
        <v>5407.86</v>
      </c>
      <c r="CK3718" s="1">
        <v>0.0</v>
      </c>
      <c r="CL3718" s="1">
        <v>0.0</v>
      </c>
      <c r="CM3718" s="1">
        <v>0.0</v>
      </c>
      <c r="CN3718" s="1">
        <v>0.437</v>
      </c>
      <c r="CO3718" s="1">
        <v>34.337</v>
      </c>
      <c r="CP3718" s="1">
        <v>0.0</v>
      </c>
      <c r="CQ3718" s="1">
        <v>0.0</v>
      </c>
      <c r="CR3718" s="1">
        <v>0.0</v>
      </c>
      <c r="CT3718" s="1">
        <v>0.0</v>
      </c>
      <c r="CU3718" s="1">
        <v>0.0</v>
      </c>
      <c r="CV3718" s="1">
        <v>0.0</v>
      </c>
      <c r="CW3718" s="1">
        <v>0.0</v>
      </c>
      <c r="CX3718" s="1">
        <v>0.0</v>
      </c>
      <c r="CY3718" s="1">
        <v>0.0</v>
      </c>
      <c r="CZ3718" s="1">
        <v>0.0</v>
      </c>
      <c r="DA3718" s="1">
        <v>3349.536</v>
      </c>
      <c r="DB3718" s="1">
        <v>32.504</v>
      </c>
      <c r="DC3718" s="1">
        <v>28.255</v>
      </c>
      <c r="DD3718" s="1">
        <v>0.85</v>
      </c>
      <c r="DE3718" s="1">
        <v>3.858</v>
      </c>
      <c r="DF3718" s="1">
        <v>678.696</v>
      </c>
      <c r="DG3718" s="1">
        <v>1.39</v>
      </c>
      <c r="DH3718" s="1">
        <v>1883.91</v>
      </c>
      <c r="DI3718" s="1">
        <v>20.262</v>
      </c>
      <c r="DJ3718" s="1">
        <v>11.962</v>
      </c>
      <c r="DL3718" s="1">
        <v>0.0</v>
      </c>
      <c r="DM3718" s="1">
        <v>0.0</v>
      </c>
      <c r="DN3718" s="1">
        <v>0.0</v>
      </c>
      <c r="DO3718" s="1">
        <v>0.0</v>
      </c>
      <c r="DP3718" s="1">
        <v>0.0</v>
      </c>
      <c r="DQ3718" s="1">
        <v>0.0</v>
      </c>
      <c r="DR3718" s="1">
        <v>0.0</v>
      </c>
      <c r="DT3718" s="1">
        <v>0.0</v>
      </c>
      <c r="DU3718" s="1">
        <v>0.0</v>
      </c>
      <c r="DV3718" s="1">
        <v>0.0</v>
      </c>
      <c r="DW3718" s="1">
        <v>0.0</v>
      </c>
      <c r="DX3718" s="1">
        <v>0.0</v>
      </c>
      <c r="DY3718" s="1">
        <v>0.0</v>
      </c>
      <c r="DZ3718" s="1">
        <v>0.0</v>
      </c>
    </row>
    <row r="3719">
      <c r="A3719" s="1" t="s">
        <v>421</v>
      </c>
      <c r="B3719" s="1">
        <v>2000.0</v>
      </c>
      <c r="C3719" s="1" t="s">
        <v>422</v>
      </c>
      <c r="D3719" s="1">
        <v>2057212.0</v>
      </c>
      <c r="E3719" s="1">
        <v>1.6307994624E10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0.0</v>
      </c>
      <c r="M3719" s="1">
        <v>0.0</v>
      </c>
      <c r="N3719" s="1">
        <v>822.32</v>
      </c>
      <c r="O3719" s="1">
        <v>-8.38</v>
      </c>
      <c r="P3719" s="1">
        <v>-1.422</v>
      </c>
      <c r="Q3719" s="1">
        <v>7556.341</v>
      </c>
      <c r="R3719" s="1">
        <v>15.545</v>
      </c>
      <c r="S3719" s="1">
        <v>2532.554</v>
      </c>
      <c r="T3719" s="1">
        <v>5.21</v>
      </c>
      <c r="U3719" s="1">
        <v>1.912</v>
      </c>
      <c r="V3719" s="1">
        <v>0.253</v>
      </c>
      <c r="W3719" s="1">
        <v>6559.646</v>
      </c>
      <c r="X3719" s="1">
        <v>13.495</v>
      </c>
      <c r="Y3719" s="1">
        <v>76.505</v>
      </c>
      <c r="Z3719" s="1">
        <v>50.738</v>
      </c>
      <c r="AA3719" s="1">
        <v>6.92</v>
      </c>
      <c r="AB3719" s="1">
        <v>3363.776</v>
      </c>
      <c r="AC3719" s="1">
        <v>6.81</v>
      </c>
      <c r="AD3719" s="1">
        <v>23.846</v>
      </c>
      <c r="AE3719" s="1">
        <v>-5.096</v>
      </c>
      <c r="AF3719" s="1">
        <v>-1.656</v>
      </c>
      <c r="AG3719" s="1">
        <v>14994.913</v>
      </c>
      <c r="AH3719" s="1">
        <v>1.892</v>
      </c>
      <c r="AI3719" s="1">
        <v>-3.552</v>
      </c>
      <c r="AJ3719" s="1">
        <v>-1.009</v>
      </c>
      <c r="AK3719" s="1">
        <v>2741.574</v>
      </c>
      <c r="AL3719" s="1">
        <v>5.64</v>
      </c>
      <c r="AM3719" s="1">
        <v>13313.183</v>
      </c>
      <c r="AN3719" s="1">
        <v>27.388</v>
      </c>
      <c r="AO3719" s="1">
        <v>82.819</v>
      </c>
      <c r="AP3719" s="1">
        <v>89.392</v>
      </c>
      <c r="AQ3719" s="1">
        <v>62.162</v>
      </c>
      <c r="AR3719" s="1">
        <v>0.22</v>
      </c>
      <c r="AS3719" s="1">
        <v>0.574</v>
      </c>
      <c r="AT3719" s="1">
        <v>0.0</v>
      </c>
      <c r="AU3719" s="1">
        <v>0.0</v>
      </c>
      <c r="AV3719" s="1">
        <v>279.261</v>
      </c>
      <c r="AX3719" s="1">
        <v>0.0</v>
      </c>
      <c r="AY3719" s="1">
        <v>0.0</v>
      </c>
      <c r="AZ3719" s="1">
        <v>0.0</v>
      </c>
      <c r="BA3719" s="1">
        <v>0.0</v>
      </c>
      <c r="BB3719" s="1">
        <v>1.875</v>
      </c>
      <c r="BC3719" s="1">
        <v>5.6</v>
      </c>
      <c r="BD3719" s="1">
        <v>-15.767</v>
      </c>
      <c r="BE3719" s="1">
        <v>-0.608</v>
      </c>
      <c r="BF3719" s="1">
        <v>3.25</v>
      </c>
      <c r="BG3719" s="1">
        <v>568.731</v>
      </c>
      <c r="BH3719" s="1">
        <v>1.17</v>
      </c>
      <c r="BI3719" s="1">
        <v>1579.808</v>
      </c>
      <c r="BJ3719" s="1">
        <v>17.181</v>
      </c>
      <c r="BK3719" s="1">
        <v>10.608</v>
      </c>
      <c r="BL3719" s="1">
        <v>-15.767</v>
      </c>
      <c r="BM3719" s="1">
        <v>-0.608</v>
      </c>
      <c r="BN3719" s="1">
        <v>3.25</v>
      </c>
      <c r="BO3719" s="1">
        <v>568.731</v>
      </c>
      <c r="BP3719" s="1">
        <v>1.17</v>
      </c>
      <c r="BQ3719" s="1">
        <v>1579.808</v>
      </c>
      <c r="BR3719" s="1">
        <v>17.181</v>
      </c>
      <c r="BS3719" s="1">
        <v>10.608</v>
      </c>
      <c r="BT3719" s="1">
        <v>0.11</v>
      </c>
      <c r="BU3719" s="1">
        <v>1.59</v>
      </c>
      <c r="BW3719" s="1">
        <v>0.0</v>
      </c>
      <c r="BX3719" s="1">
        <v>0.0</v>
      </c>
      <c r="BY3719" s="1">
        <v>0.0</v>
      </c>
      <c r="BZ3719" s="1">
        <v>0.0</v>
      </c>
      <c r="CA3719" s="1">
        <v>0.0</v>
      </c>
      <c r="CB3719" s="1">
        <v>0.0</v>
      </c>
      <c r="CC3719" s="1">
        <v>0.0</v>
      </c>
      <c r="CD3719" s="1">
        <v>1.743</v>
      </c>
      <c r="CE3719" s="1">
        <v>0.193</v>
      </c>
      <c r="CF3719" s="1">
        <v>11.269</v>
      </c>
      <c r="CG3719" s="1">
        <v>209.021</v>
      </c>
      <c r="CH3719" s="1">
        <v>0.43</v>
      </c>
      <c r="CI3719" s="1">
        <v>5477.58</v>
      </c>
      <c r="CK3719" s="1">
        <v>0.0</v>
      </c>
      <c r="CL3719" s="1">
        <v>0.0</v>
      </c>
      <c r="CM3719" s="1">
        <v>0.0</v>
      </c>
      <c r="CN3719" s="1">
        <v>6.314</v>
      </c>
      <c r="CO3719" s="1">
        <v>36.78</v>
      </c>
      <c r="CP3719" s="1">
        <v>0.0</v>
      </c>
      <c r="CQ3719" s="1">
        <v>0.0</v>
      </c>
      <c r="CR3719" s="1">
        <v>0.0</v>
      </c>
      <c r="CT3719" s="1">
        <v>0.0</v>
      </c>
      <c r="CU3719" s="1">
        <v>0.0</v>
      </c>
      <c r="CV3719" s="1">
        <v>0.0</v>
      </c>
      <c r="CW3719" s="1">
        <v>0.0</v>
      </c>
      <c r="CX3719" s="1">
        <v>0.0</v>
      </c>
      <c r="CY3719" s="1">
        <v>0.0</v>
      </c>
      <c r="CZ3719" s="1">
        <v>0.0</v>
      </c>
      <c r="DA3719" s="1">
        <v>3310.305</v>
      </c>
      <c r="DB3719" s="1">
        <v>30.848</v>
      </c>
      <c r="DC3719" s="1">
        <v>-15.767</v>
      </c>
      <c r="DD3719" s="1">
        <v>-0.608</v>
      </c>
      <c r="DE3719" s="1">
        <v>3.25</v>
      </c>
      <c r="DF3719" s="1">
        <v>568.731</v>
      </c>
      <c r="DG3719" s="1">
        <v>1.17</v>
      </c>
      <c r="DH3719" s="1">
        <v>1579.808</v>
      </c>
      <c r="DI3719" s="1">
        <v>17.181</v>
      </c>
      <c r="DJ3719" s="1">
        <v>10.608</v>
      </c>
      <c r="DL3719" s="1">
        <v>0.0</v>
      </c>
      <c r="DM3719" s="1">
        <v>0.0</v>
      </c>
      <c r="DN3719" s="1">
        <v>0.0</v>
      </c>
      <c r="DO3719" s="1">
        <v>0.0</v>
      </c>
      <c r="DP3719" s="1">
        <v>0.0</v>
      </c>
      <c r="DQ3719" s="1">
        <v>0.0</v>
      </c>
      <c r="DR3719" s="1">
        <v>0.0</v>
      </c>
      <c r="DT3719" s="1">
        <v>0.0</v>
      </c>
      <c r="DU3719" s="1">
        <v>0.0</v>
      </c>
      <c r="DV3719" s="1">
        <v>0.0</v>
      </c>
      <c r="DW3719" s="1">
        <v>0.0</v>
      </c>
      <c r="DX3719" s="1">
        <v>0.0</v>
      </c>
      <c r="DY3719" s="1">
        <v>0.0</v>
      </c>
      <c r="DZ3719" s="1">
        <v>0.0</v>
      </c>
    </row>
    <row r="3720">
      <c r="A3720" s="1" t="s">
        <v>421</v>
      </c>
      <c r="B3720" s="1">
        <v>2001.0</v>
      </c>
      <c r="C3720" s="1" t="s">
        <v>422</v>
      </c>
      <c r="D3720" s="1">
        <v>2066242.0</v>
      </c>
      <c r="E3720" s="1">
        <v>1.5872667648E10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0.0</v>
      </c>
      <c r="M3720" s="1">
        <v>0.0</v>
      </c>
      <c r="N3720" s="1">
        <v>907.378</v>
      </c>
      <c r="O3720" s="1">
        <v>10.569</v>
      </c>
      <c r="P3720" s="1">
        <v>1.643</v>
      </c>
      <c r="Q3720" s="1">
        <v>8318.478</v>
      </c>
      <c r="R3720" s="1">
        <v>17.188</v>
      </c>
      <c r="S3720" s="1">
        <v>2695.715</v>
      </c>
      <c r="T3720" s="1">
        <v>5.57</v>
      </c>
      <c r="U3720" s="1">
        <v>7.85</v>
      </c>
      <c r="V3720" s="1">
        <v>1.059</v>
      </c>
      <c r="W3720" s="1">
        <v>7043.654</v>
      </c>
      <c r="X3720" s="1">
        <v>14.554</v>
      </c>
      <c r="Y3720" s="1">
        <v>87.441</v>
      </c>
      <c r="Z3720" s="1">
        <v>59.444</v>
      </c>
      <c r="AA3720" s="1">
        <v>6.8</v>
      </c>
      <c r="AB3720" s="1">
        <v>3290.999</v>
      </c>
      <c r="AC3720" s="1">
        <v>6.37</v>
      </c>
      <c r="AD3720" s="1">
        <v>22.901</v>
      </c>
      <c r="AE3720" s="1">
        <v>-5.91</v>
      </c>
      <c r="AF3720" s="1">
        <v>-1.823</v>
      </c>
      <c r="AG3720" s="1">
        <v>14047.031</v>
      </c>
      <c r="AH3720" s="1">
        <v>1.829</v>
      </c>
      <c r="AI3720" s="1">
        <v>-0.739</v>
      </c>
      <c r="AJ3720" s="1">
        <v>-0.203</v>
      </c>
      <c r="AK3720" s="1">
        <v>2777.99</v>
      </c>
      <c r="AL3720" s="1">
        <v>5.74</v>
      </c>
      <c r="AM3720" s="1">
        <v>13156.983</v>
      </c>
      <c r="AN3720" s="1">
        <v>27.186</v>
      </c>
      <c r="AO3720" s="1">
        <v>90.11</v>
      </c>
      <c r="AP3720" s="1">
        <v>94.019</v>
      </c>
      <c r="AQ3720" s="1">
        <v>33.333</v>
      </c>
      <c r="AR3720" s="1">
        <v>0.192</v>
      </c>
      <c r="AS3720" s="1">
        <v>0.766</v>
      </c>
      <c r="AT3720" s="1">
        <v>0.0</v>
      </c>
      <c r="AU3720" s="1">
        <v>0.0</v>
      </c>
      <c r="AV3720" s="1">
        <v>370.721</v>
      </c>
      <c r="AX3720" s="1">
        <v>0.0</v>
      </c>
      <c r="AY3720" s="1">
        <v>0.0</v>
      </c>
      <c r="AZ3720" s="1">
        <v>0.0</v>
      </c>
      <c r="BA3720" s="1">
        <v>0.0</v>
      </c>
      <c r="BB3720" s="1">
        <v>2.649</v>
      </c>
      <c r="BC3720" s="1">
        <v>5.78</v>
      </c>
      <c r="BD3720" s="1">
        <v>-46.496</v>
      </c>
      <c r="BE3720" s="1">
        <v>-1.521</v>
      </c>
      <c r="BF3720" s="1">
        <v>1.729</v>
      </c>
      <c r="BG3720" s="1">
        <v>304.901</v>
      </c>
      <c r="BH3720" s="1">
        <v>0.63</v>
      </c>
      <c r="BI3720" s="1">
        <v>836.921</v>
      </c>
      <c r="BJ3720" s="1">
        <v>9.89</v>
      </c>
      <c r="BK3720" s="1">
        <v>5.981</v>
      </c>
      <c r="BL3720" s="1">
        <v>-46.496</v>
      </c>
      <c r="BM3720" s="1">
        <v>-1.521</v>
      </c>
      <c r="BN3720" s="1">
        <v>1.729</v>
      </c>
      <c r="BO3720" s="1">
        <v>304.901</v>
      </c>
      <c r="BP3720" s="1">
        <v>0.63</v>
      </c>
      <c r="BQ3720" s="1">
        <v>836.921</v>
      </c>
      <c r="BR3720" s="1">
        <v>9.89</v>
      </c>
      <c r="BS3720" s="1">
        <v>5.981</v>
      </c>
      <c r="BT3720" s="1">
        <v>0.43</v>
      </c>
      <c r="BU3720" s="1">
        <v>6.324</v>
      </c>
      <c r="BW3720" s="1">
        <v>0.0</v>
      </c>
      <c r="BX3720" s="1">
        <v>0.0</v>
      </c>
      <c r="BY3720" s="1">
        <v>0.0</v>
      </c>
      <c r="BZ3720" s="1">
        <v>0.0</v>
      </c>
      <c r="CA3720" s="1">
        <v>0.0</v>
      </c>
      <c r="CB3720" s="1">
        <v>0.0</v>
      </c>
      <c r="CC3720" s="1">
        <v>0.0</v>
      </c>
      <c r="CD3720" s="1">
        <v>-18.077</v>
      </c>
      <c r="CE3720" s="1">
        <v>-2.037</v>
      </c>
      <c r="CF3720" s="1">
        <v>9.232</v>
      </c>
      <c r="CG3720" s="1">
        <v>82.275</v>
      </c>
      <c r="CH3720" s="1">
        <v>0.17</v>
      </c>
      <c r="CI3720" s="1">
        <v>4467.784</v>
      </c>
      <c r="CK3720" s="1">
        <v>0.0</v>
      </c>
      <c r="CL3720" s="1">
        <v>0.0</v>
      </c>
      <c r="CM3720" s="1">
        <v>0.0</v>
      </c>
      <c r="CN3720" s="1">
        <v>2.669</v>
      </c>
      <c r="CO3720" s="1">
        <v>31.927</v>
      </c>
      <c r="CP3720" s="1">
        <v>0.0</v>
      </c>
      <c r="CQ3720" s="1">
        <v>0.0</v>
      </c>
      <c r="CR3720" s="1">
        <v>0.0</v>
      </c>
      <c r="CT3720" s="1">
        <v>0.0</v>
      </c>
      <c r="CU3720" s="1">
        <v>0.0</v>
      </c>
      <c r="CV3720" s="1">
        <v>0.0</v>
      </c>
      <c r="CW3720" s="1">
        <v>0.0</v>
      </c>
      <c r="CX3720" s="1">
        <v>0.0</v>
      </c>
      <c r="CY3720" s="1">
        <v>0.0</v>
      </c>
      <c r="CZ3720" s="1">
        <v>0.0</v>
      </c>
      <c r="DA3720" s="1">
        <v>3082.892</v>
      </c>
      <c r="DB3720" s="1">
        <v>29.025</v>
      </c>
      <c r="DC3720" s="1">
        <v>-46.496</v>
      </c>
      <c r="DD3720" s="1">
        <v>-1.521</v>
      </c>
      <c r="DE3720" s="1">
        <v>1.729</v>
      </c>
      <c r="DF3720" s="1">
        <v>304.901</v>
      </c>
      <c r="DG3720" s="1">
        <v>0.63</v>
      </c>
      <c r="DH3720" s="1">
        <v>836.921</v>
      </c>
      <c r="DI3720" s="1">
        <v>9.89</v>
      </c>
      <c r="DJ3720" s="1">
        <v>5.981</v>
      </c>
      <c r="DL3720" s="1">
        <v>0.0</v>
      </c>
      <c r="DM3720" s="1">
        <v>0.0</v>
      </c>
      <c r="DN3720" s="1">
        <v>0.0</v>
      </c>
      <c r="DO3720" s="1">
        <v>0.0</v>
      </c>
      <c r="DP3720" s="1">
        <v>0.0</v>
      </c>
      <c r="DQ3720" s="1">
        <v>0.0</v>
      </c>
      <c r="DR3720" s="1">
        <v>0.0</v>
      </c>
      <c r="DT3720" s="1">
        <v>0.0</v>
      </c>
      <c r="DU3720" s="1">
        <v>0.0</v>
      </c>
      <c r="DV3720" s="1">
        <v>0.0</v>
      </c>
      <c r="DW3720" s="1">
        <v>0.0</v>
      </c>
      <c r="DX3720" s="1">
        <v>0.0</v>
      </c>
      <c r="DY3720" s="1">
        <v>0.0</v>
      </c>
      <c r="DZ3720" s="1">
        <v>0.0</v>
      </c>
    </row>
    <row r="3721">
      <c r="A3721" s="1" t="s">
        <v>421</v>
      </c>
      <c r="B3721" s="1">
        <v>2002.0</v>
      </c>
      <c r="C3721" s="1" t="s">
        <v>422</v>
      </c>
      <c r="D3721" s="1">
        <v>2074432.0</v>
      </c>
      <c r="E3721" s="1">
        <v>1.6017432576E10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0.0</v>
      </c>
      <c r="M3721" s="1">
        <v>0.0</v>
      </c>
      <c r="N3721" s="1">
        <v>880.131</v>
      </c>
      <c r="O3721" s="1">
        <v>-13.064</v>
      </c>
      <c r="P3721" s="1">
        <v>-2.245</v>
      </c>
      <c r="Q3721" s="1">
        <v>7203.217</v>
      </c>
      <c r="R3721" s="1">
        <v>14.943</v>
      </c>
      <c r="S3721" s="1">
        <v>2468.146</v>
      </c>
      <c r="T3721" s="1">
        <v>5.12</v>
      </c>
      <c r="U3721" s="1">
        <v>-6.489</v>
      </c>
      <c r="V3721" s="1">
        <v>-0.944</v>
      </c>
      <c r="W3721" s="1">
        <v>6560.586</v>
      </c>
      <c r="X3721" s="1">
        <v>13.609</v>
      </c>
      <c r="Y3721" s="1">
        <v>84.072</v>
      </c>
      <c r="Z3721" s="1">
        <v>52.939</v>
      </c>
      <c r="AA3721" s="1">
        <v>6.88</v>
      </c>
      <c r="AB3721" s="1">
        <v>3316.571</v>
      </c>
      <c r="AC3721" s="1">
        <v>6.09</v>
      </c>
      <c r="AD3721" s="1">
        <v>22.629</v>
      </c>
      <c r="AE3721" s="1">
        <v>-2.285</v>
      </c>
      <c r="AF3721" s="1">
        <v>-0.663</v>
      </c>
      <c r="AG3721" s="1">
        <v>13671.933</v>
      </c>
      <c r="AH3721" s="1">
        <v>1.771</v>
      </c>
      <c r="AI3721" s="1">
        <v>-3.802</v>
      </c>
      <c r="AJ3721" s="1">
        <v>-1.034</v>
      </c>
      <c r="AK3721" s="1">
        <v>2569.378</v>
      </c>
      <c r="AL3721" s="1">
        <v>5.33</v>
      </c>
      <c r="AM3721" s="1">
        <v>12606.794</v>
      </c>
      <c r="AN3721" s="1">
        <v>26.152</v>
      </c>
      <c r="AO3721" s="1">
        <v>87.521</v>
      </c>
      <c r="AP3721" s="1">
        <v>92.652</v>
      </c>
      <c r="AQ3721" s="1">
        <v>2.5</v>
      </c>
      <c r="AR3721" s="1">
        <v>0.019</v>
      </c>
      <c r="AS3721" s="1">
        <v>0.785</v>
      </c>
      <c r="AT3721" s="1">
        <v>0.0</v>
      </c>
      <c r="AU3721" s="1">
        <v>0.0</v>
      </c>
      <c r="AV3721" s="1">
        <v>378.489</v>
      </c>
      <c r="AX3721" s="1">
        <v>0.0</v>
      </c>
      <c r="AY3721" s="1">
        <v>0.0</v>
      </c>
      <c r="AZ3721" s="1">
        <v>0.0</v>
      </c>
      <c r="BA3721" s="1">
        <v>0.0</v>
      </c>
      <c r="BB3721" s="1">
        <v>2.782</v>
      </c>
      <c r="BC3721" s="1">
        <v>5.36</v>
      </c>
      <c r="BD3721" s="1">
        <v>20.927</v>
      </c>
      <c r="BE3721" s="1">
        <v>0.345</v>
      </c>
      <c r="BF3721" s="1">
        <v>2.074</v>
      </c>
      <c r="BG3721" s="1">
        <v>366.365</v>
      </c>
      <c r="BH3721" s="1">
        <v>0.76</v>
      </c>
      <c r="BI3721" s="1">
        <v>999.779</v>
      </c>
      <c r="BJ3721" s="1">
        <v>12.479</v>
      </c>
      <c r="BK3721" s="1">
        <v>7.348</v>
      </c>
      <c r="BL3721" s="1">
        <v>20.927</v>
      </c>
      <c r="BM3721" s="1">
        <v>0.345</v>
      </c>
      <c r="BN3721" s="1">
        <v>2.074</v>
      </c>
      <c r="BO3721" s="1">
        <v>366.365</v>
      </c>
      <c r="BP3721" s="1">
        <v>0.76</v>
      </c>
      <c r="BQ3721" s="1">
        <v>999.779</v>
      </c>
      <c r="BR3721" s="1">
        <v>12.479</v>
      </c>
      <c r="BS3721" s="1">
        <v>7.348</v>
      </c>
      <c r="BT3721" s="1">
        <v>0.79</v>
      </c>
      <c r="BU3721" s="1">
        <v>11.483</v>
      </c>
      <c r="BW3721" s="1">
        <v>0.0</v>
      </c>
      <c r="BX3721" s="1">
        <v>0.0</v>
      </c>
      <c r="BY3721" s="1">
        <v>0.0</v>
      </c>
      <c r="BZ3721" s="1">
        <v>0.0</v>
      </c>
      <c r="CA3721" s="1">
        <v>0.0</v>
      </c>
      <c r="CB3721" s="1">
        <v>0.0</v>
      </c>
      <c r="CC3721" s="1">
        <v>0.0</v>
      </c>
      <c r="CD3721" s="1">
        <v>12.92</v>
      </c>
      <c r="CE3721" s="1">
        <v>1.193</v>
      </c>
      <c r="CF3721" s="1">
        <v>10.424</v>
      </c>
      <c r="CG3721" s="1">
        <v>101.233</v>
      </c>
      <c r="CH3721" s="1">
        <v>0.21</v>
      </c>
      <c r="CI3721" s="1">
        <v>5025.088</v>
      </c>
      <c r="CK3721" s="1">
        <v>0.0</v>
      </c>
      <c r="CL3721" s="1">
        <v>0.0</v>
      </c>
      <c r="CM3721" s="1">
        <v>0.0</v>
      </c>
      <c r="CN3721" s="1">
        <v>3.448</v>
      </c>
      <c r="CO3721" s="1">
        <v>36.931</v>
      </c>
      <c r="CP3721" s="1">
        <v>0.0</v>
      </c>
      <c r="CQ3721" s="1">
        <v>0.0</v>
      </c>
      <c r="CR3721" s="1">
        <v>0.0</v>
      </c>
      <c r="CT3721" s="1">
        <v>0.0</v>
      </c>
      <c r="CU3721" s="1">
        <v>0.0</v>
      </c>
      <c r="CV3721" s="1">
        <v>0.0</v>
      </c>
      <c r="CW3721" s="1">
        <v>0.0</v>
      </c>
      <c r="CX3721" s="1">
        <v>0.0</v>
      </c>
      <c r="CY3721" s="1">
        <v>0.0</v>
      </c>
      <c r="CZ3721" s="1">
        <v>0.0</v>
      </c>
      <c r="DA3721" s="1">
        <v>2935.743</v>
      </c>
      <c r="DB3721" s="1">
        <v>28.361</v>
      </c>
      <c r="DC3721" s="1">
        <v>20.927</v>
      </c>
      <c r="DD3721" s="1">
        <v>0.345</v>
      </c>
      <c r="DE3721" s="1">
        <v>2.074</v>
      </c>
      <c r="DF3721" s="1">
        <v>366.365</v>
      </c>
      <c r="DG3721" s="1">
        <v>0.76</v>
      </c>
      <c r="DH3721" s="1">
        <v>999.779</v>
      </c>
      <c r="DI3721" s="1">
        <v>12.479</v>
      </c>
      <c r="DJ3721" s="1">
        <v>7.348</v>
      </c>
      <c r="DL3721" s="1">
        <v>0.0</v>
      </c>
      <c r="DM3721" s="1">
        <v>0.0</v>
      </c>
      <c r="DN3721" s="1">
        <v>0.0</v>
      </c>
      <c r="DO3721" s="1">
        <v>0.0</v>
      </c>
      <c r="DP3721" s="1">
        <v>0.0</v>
      </c>
      <c r="DQ3721" s="1">
        <v>0.0</v>
      </c>
      <c r="DR3721" s="1">
        <v>0.0</v>
      </c>
      <c r="DT3721" s="1">
        <v>0.0</v>
      </c>
      <c r="DU3721" s="1">
        <v>0.0</v>
      </c>
      <c r="DV3721" s="1">
        <v>0.0</v>
      </c>
      <c r="DW3721" s="1">
        <v>0.0</v>
      </c>
      <c r="DX3721" s="1">
        <v>0.0</v>
      </c>
      <c r="DY3721" s="1">
        <v>0.0</v>
      </c>
      <c r="DZ3721" s="1">
        <v>0.0</v>
      </c>
    </row>
    <row r="3722">
      <c r="A3722" s="1" t="s">
        <v>421</v>
      </c>
      <c r="B3722" s="1">
        <v>2003.0</v>
      </c>
      <c r="C3722" s="1" t="s">
        <v>422</v>
      </c>
      <c r="D3722" s="1">
        <v>2081368.0</v>
      </c>
      <c r="E3722" s="1">
        <v>1.6465999872E10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  <c r="M3722" s="1">
        <v>0.0</v>
      </c>
      <c r="N3722" s="1">
        <v>811.293</v>
      </c>
      <c r="O3722" s="1">
        <v>15.144</v>
      </c>
      <c r="P3722" s="1">
        <v>2.263</v>
      </c>
      <c r="Q3722" s="1">
        <v>8266.418</v>
      </c>
      <c r="R3722" s="1">
        <v>17.205</v>
      </c>
      <c r="S3722" s="1">
        <v>2565.62</v>
      </c>
      <c r="T3722" s="1">
        <v>5.34</v>
      </c>
      <c r="U3722" s="1">
        <v>-2.612</v>
      </c>
      <c r="V3722" s="1">
        <v>-0.355</v>
      </c>
      <c r="W3722" s="1">
        <v>6367.923</v>
      </c>
      <c r="X3722" s="1">
        <v>13.254</v>
      </c>
      <c r="Y3722" s="1">
        <v>79.346</v>
      </c>
      <c r="Z3722" s="1">
        <v>54.217</v>
      </c>
      <c r="AA3722" s="1">
        <v>7.68</v>
      </c>
      <c r="AB3722" s="1">
        <v>3689.881</v>
      </c>
      <c r="AC3722" s="1">
        <v>6.73</v>
      </c>
      <c r="AD3722" s="1">
        <v>22.922</v>
      </c>
      <c r="AE3722" s="1">
        <v>12.743</v>
      </c>
      <c r="AF3722" s="1">
        <v>3.614</v>
      </c>
      <c r="AG3722" s="1">
        <v>15362.784</v>
      </c>
      <c r="AH3722" s="1">
        <v>1.942</v>
      </c>
      <c r="AI3722" s="1">
        <v>7.032</v>
      </c>
      <c r="AJ3722" s="1">
        <v>1.839</v>
      </c>
      <c r="AK3722" s="1">
        <v>2575.229</v>
      </c>
      <c r="AL3722" s="1">
        <v>5.36</v>
      </c>
      <c r="AM3722" s="1">
        <v>13448.288</v>
      </c>
      <c r="AN3722" s="1">
        <v>27.991</v>
      </c>
      <c r="AO3722" s="1">
        <v>79.643</v>
      </c>
      <c r="AP3722" s="1">
        <v>88.203</v>
      </c>
      <c r="AQ3722" s="1">
        <v>-10.976</v>
      </c>
      <c r="AR3722" s="1">
        <v>-0.086</v>
      </c>
      <c r="AS3722" s="1">
        <v>0.699</v>
      </c>
      <c r="AT3722" s="1">
        <v>0.0</v>
      </c>
      <c r="AU3722" s="1">
        <v>0.0</v>
      </c>
      <c r="AV3722" s="1">
        <v>335.825</v>
      </c>
      <c r="AX3722" s="1">
        <v>0.0</v>
      </c>
      <c r="AY3722" s="1">
        <v>0.0</v>
      </c>
      <c r="AZ3722" s="1">
        <v>0.0</v>
      </c>
      <c r="BA3722" s="1">
        <v>0.0</v>
      </c>
      <c r="BB3722" s="1">
        <v>2.203</v>
      </c>
      <c r="BC3722" s="1">
        <v>5.46</v>
      </c>
      <c r="BD3722" s="1">
        <v>81.506</v>
      </c>
      <c r="BE3722" s="1">
        <v>1.67</v>
      </c>
      <c r="BF3722" s="1">
        <v>3.744</v>
      </c>
      <c r="BG3722" s="1">
        <v>658.221</v>
      </c>
      <c r="BH3722" s="1">
        <v>1.37</v>
      </c>
      <c r="BI3722" s="1">
        <v>1798.754</v>
      </c>
      <c r="BJ3722" s="1">
        <v>20.357</v>
      </c>
      <c r="BK3722" s="1">
        <v>11.797</v>
      </c>
      <c r="BL3722" s="1">
        <v>81.506</v>
      </c>
      <c r="BM3722" s="1">
        <v>1.67</v>
      </c>
      <c r="BN3722" s="1">
        <v>3.744</v>
      </c>
      <c r="BO3722" s="1">
        <v>658.221</v>
      </c>
      <c r="BP3722" s="1">
        <v>1.37</v>
      </c>
      <c r="BQ3722" s="1">
        <v>1798.754</v>
      </c>
      <c r="BR3722" s="1">
        <v>20.357</v>
      </c>
      <c r="BS3722" s="1">
        <v>11.797</v>
      </c>
      <c r="BT3722" s="1">
        <v>0.95</v>
      </c>
      <c r="BU3722" s="1">
        <v>12.37</v>
      </c>
      <c r="BW3722" s="1">
        <v>0.0</v>
      </c>
      <c r="BX3722" s="1">
        <v>0.0</v>
      </c>
      <c r="BY3722" s="1">
        <v>0.0</v>
      </c>
      <c r="BZ3722" s="1">
        <v>0.0</v>
      </c>
      <c r="CA3722" s="1">
        <v>0.0</v>
      </c>
      <c r="CB3722" s="1">
        <v>0.0</v>
      </c>
      <c r="CC3722" s="1">
        <v>0.0</v>
      </c>
      <c r="CD3722" s="1">
        <v>-3.241</v>
      </c>
      <c r="CE3722" s="1">
        <v>-0.338</v>
      </c>
      <c r="CF3722" s="1">
        <v>10.086</v>
      </c>
      <c r="CG3722" s="1">
        <v>9.609</v>
      </c>
      <c r="CH3722" s="1">
        <v>0.02</v>
      </c>
      <c r="CI3722" s="1">
        <v>4846.045</v>
      </c>
      <c r="CK3722" s="1">
        <v>0.0</v>
      </c>
      <c r="CL3722" s="1">
        <v>0.0</v>
      </c>
      <c r="CM3722" s="1">
        <v>0.0</v>
      </c>
      <c r="CN3722" s="1">
        <v>0.297</v>
      </c>
      <c r="CO3722" s="1">
        <v>31.784</v>
      </c>
      <c r="CP3722" s="1">
        <v>0.0</v>
      </c>
      <c r="CQ3722" s="1">
        <v>0.0</v>
      </c>
      <c r="CR3722" s="1">
        <v>0.0</v>
      </c>
      <c r="CT3722" s="1">
        <v>0.0</v>
      </c>
      <c r="CU3722" s="1">
        <v>0.0</v>
      </c>
      <c r="CV3722" s="1">
        <v>0.0</v>
      </c>
      <c r="CW3722" s="1">
        <v>0.0</v>
      </c>
      <c r="CX3722" s="1">
        <v>0.0</v>
      </c>
      <c r="CY3722" s="1">
        <v>0.0</v>
      </c>
      <c r="CZ3722" s="1">
        <v>0.0</v>
      </c>
      <c r="DA3722" s="1">
        <v>3233.45</v>
      </c>
      <c r="DB3722" s="1">
        <v>31.976</v>
      </c>
      <c r="DC3722" s="1">
        <v>81.506</v>
      </c>
      <c r="DD3722" s="1">
        <v>1.67</v>
      </c>
      <c r="DE3722" s="1">
        <v>3.744</v>
      </c>
      <c r="DF3722" s="1">
        <v>658.221</v>
      </c>
      <c r="DG3722" s="1">
        <v>1.37</v>
      </c>
      <c r="DH3722" s="1">
        <v>1798.754</v>
      </c>
      <c r="DI3722" s="1">
        <v>20.357</v>
      </c>
      <c r="DJ3722" s="1">
        <v>11.797</v>
      </c>
      <c r="DL3722" s="1">
        <v>0.0</v>
      </c>
      <c r="DM3722" s="1">
        <v>0.0</v>
      </c>
      <c r="DN3722" s="1">
        <v>0.0</v>
      </c>
      <c r="DO3722" s="1">
        <v>0.0</v>
      </c>
      <c r="DP3722" s="1">
        <v>0.0</v>
      </c>
      <c r="DQ3722" s="1">
        <v>0.0</v>
      </c>
      <c r="DR3722" s="1">
        <v>0.0</v>
      </c>
      <c r="DT3722" s="1">
        <v>0.0</v>
      </c>
      <c r="DU3722" s="1">
        <v>0.0</v>
      </c>
      <c r="DV3722" s="1">
        <v>0.0</v>
      </c>
      <c r="DW3722" s="1">
        <v>0.0</v>
      </c>
      <c r="DX3722" s="1">
        <v>0.0</v>
      </c>
      <c r="DY3722" s="1">
        <v>0.0</v>
      </c>
      <c r="DZ3722" s="1">
        <v>0.0</v>
      </c>
    </row>
    <row r="3723">
      <c r="A3723" s="1" t="s">
        <v>421</v>
      </c>
      <c r="B3723" s="1">
        <v>2004.0</v>
      </c>
      <c r="C3723" s="1" t="s">
        <v>422</v>
      </c>
      <c r="D3723" s="1">
        <v>2086534.0</v>
      </c>
      <c r="E3723" s="1">
        <v>1.732421632E10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0.0</v>
      </c>
      <c r="M3723" s="1">
        <v>0.0</v>
      </c>
      <c r="N3723" s="1">
        <v>794.294</v>
      </c>
      <c r="O3723" s="1">
        <v>-4.971</v>
      </c>
      <c r="P3723" s="1">
        <v>-0.855</v>
      </c>
      <c r="Q3723" s="1">
        <v>7836.035</v>
      </c>
      <c r="R3723" s="1">
        <v>16.35</v>
      </c>
      <c r="S3723" s="1">
        <v>2473.0</v>
      </c>
      <c r="T3723" s="1">
        <v>5.16</v>
      </c>
      <c r="U3723" s="1">
        <v>-1.856</v>
      </c>
      <c r="V3723" s="1">
        <v>-0.246</v>
      </c>
      <c r="W3723" s="1">
        <v>6234.27</v>
      </c>
      <c r="X3723" s="1">
        <v>13.008</v>
      </c>
      <c r="Y3723" s="1">
        <v>77.477</v>
      </c>
      <c r="Z3723" s="1">
        <v>52.199</v>
      </c>
      <c r="AA3723" s="1">
        <v>7.84</v>
      </c>
      <c r="AB3723" s="1">
        <v>3757.427</v>
      </c>
      <c r="AC3723" s="1">
        <v>6.66</v>
      </c>
      <c r="AD3723" s="1">
        <v>23.136</v>
      </c>
      <c r="AE3723" s="1">
        <v>-1.246</v>
      </c>
      <c r="AF3723" s="1">
        <v>-0.399</v>
      </c>
      <c r="AG3723" s="1">
        <v>15133.746</v>
      </c>
      <c r="AH3723" s="1">
        <v>1.823</v>
      </c>
      <c r="AI3723" s="1">
        <v>-2.445</v>
      </c>
      <c r="AJ3723" s="1">
        <v>-0.684</v>
      </c>
      <c r="AK3723" s="1">
        <v>2482.586</v>
      </c>
      <c r="AL3723" s="1">
        <v>5.18</v>
      </c>
      <c r="AM3723" s="1">
        <v>13086.999</v>
      </c>
      <c r="AN3723" s="1">
        <v>27.306</v>
      </c>
      <c r="AO3723" s="1">
        <v>77.778</v>
      </c>
      <c r="AP3723" s="1">
        <v>87.178</v>
      </c>
      <c r="AQ3723" s="1">
        <v>-2.715</v>
      </c>
      <c r="AR3723" s="1">
        <v>-0.019</v>
      </c>
      <c r="AS3723" s="1">
        <v>0.68</v>
      </c>
      <c r="AT3723" s="1">
        <v>0.0</v>
      </c>
      <c r="AU3723" s="1">
        <v>0.0</v>
      </c>
      <c r="AV3723" s="1">
        <v>325.899</v>
      </c>
      <c r="AX3723" s="1">
        <v>0.0</v>
      </c>
      <c r="AY3723" s="1">
        <v>0.0</v>
      </c>
      <c r="AZ3723" s="1">
        <v>0.0</v>
      </c>
      <c r="BA3723" s="1">
        <v>0.0</v>
      </c>
      <c r="BB3723" s="1">
        <v>2.171</v>
      </c>
      <c r="BC3723" s="1">
        <v>5.29</v>
      </c>
      <c r="BD3723" s="1">
        <v>7.86</v>
      </c>
      <c r="BE3723" s="1">
        <v>0.272</v>
      </c>
      <c r="BF3723" s="1">
        <v>4.016</v>
      </c>
      <c r="BG3723" s="1">
        <v>709.31</v>
      </c>
      <c r="BH3723" s="1">
        <v>1.48</v>
      </c>
      <c r="BI3723" s="1">
        <v>1924.848</v>
      </c>
      <c r="BJ3723" s="1">
        <v>22.222</v>
      </c>
      <c r="BK3723" s="1">
        <v>12.822</v>
      </c>
      <c r="BL3723" s="1">
        <v>7.86</v>
      </c>
      <c r="BM3723" s="1">
        <v>0.272</v>
      </c>
      <c r="BN3723" s="1">
        <v>4.016</v>
      </c>
      <c r="BO3723" s="1">
        <v>709.31</v>
      </c>
      <c r="BP3723" s="1">
        <v>1.48</v>
      </c>
      <c r="BQ3723" s="1">
        <v>1924.848</v>
      </c>
      <c r="BR3723" s="1">
        <v>22.222</v>
      </c>
      <c r="BS3723" s="1">
        <v>12.822</v>
      </c>
      <c r="BT3723" s="1">
        <v>1.18</v>
      </c>
      <c r="BU3723" s="1">
        <v>15.051</v>
      </c>
      <c r="BW3723" s="1">
        <v>0.0</v>
      </c>
      <c r="BX3723" s="1">
        <v>0.0</v>
      </c>
      <c r="BY3723" s="1">
        <v>0.0</v>
      </c>
      <c r="BZ3723" s="1">
        <v>0.0</v>
      </c>
      <c r="CA3723" s="1">
        <v>0.0</v>
      </c>
      <c r="CB3723" s="1">
        <v>0.0</v>
      </c>
      <c r="CC3723" s="1">
        <v>0.0</v>
      </c>
      <c r="CD3723" s="1">
        <v>1.883</v>
      </c>
      <c r="CE3723" s="1">
        <v>0.19</v>
      </c>
      <c r="CF3723" s="1">
        <v>10.276</v>
      </c>
      <c r="CG3723" s="1">
        <v>9.585</v>
      </c>
      <c r="CH3723" s="1">
        <v>0.02</v>
      </c>
      <c r="CI3723" s="1">
        <v>4925.064</v>
      </c>
      <c r="CK3723" s="1">
        <v>0.0</v>
      </c>
      <c r="CL3723" s="1">
        <v>0.0</v>
      </c>
      <c r="CM3723" s="1">
        <v>0.0</v>
      </c>
      <c r="CN3723" s="1">
        <v>0.3</v>
      </c>
      <c r="CO3723" s="1">
        <v>32.808</v>
      </c>
      <c r="CP3723" s="1">
        <v>0.0</v>
      </c>
      <c r="CQ3723" s="1">
        <v>0.0</v>
      </c>
      <c r="CR3723" s="1">
        <v>0.0</v>
      </c>
      <c r="CT3723" s="1">
        <v>0.0</v>
      </c>
      <c r="CU3723" s="1">
        <v>0.0</v>
      </c>
      <c r="CV3723" s="1">
        <v>0.0</v>
      </c>
      <c r="CW3723" s="1">
        <v>0.0</v>
      </c>
      <c r="CX3723" s="1">
        <v>0.0</v>
      </c>
      <c r="CY3723" s="1">
        <v>0.0</v>
      </c>
      <c r="CZ3723" s="1">
        <v>0.0</v>
      </c>
      <c r="DA3723" s="1">
        <v>3191.896</v>
      </c>
      <c r="DB3723" s="1">
        <v>31.577</v>
      </c>
      <c r="DC3723" s="1">
        <v>7.86</v>
      </c>
      <c r="DD3723" s="1">
        <v>0.272</v>
      </c>
      <c r="DE3723" s="1">
        <v>4.016</v>
      </c>
      <c r="DF3723" s="1">
        <v>709.31</v>
      </c>
      <c r="DG3723" s="1">
        <v>1.48</v>
      </c>
      <c r="DH3723" s="1">
        <v>1924.848</v>
      </c>
      <c r="DI3723" s="1">
        <v>22.222</v>
      </c>
      <c r="DJ3723" s="1">
        <v>12.822</v>
      </c>
      <c r="DL3723" s="1">
        <v>0.0</v>
      </c>
      <c r="DM3723" s="1">
        <v>0.0</v>
      </c>
      <c r="DN3723" s="1">
        <v>0.0</v>
      </c>
      <c r="DO3723" s="1">
        <v>0.0</v>
      </c>
      <c r="DP3723" s="1">
        <v>0.0</v>
      </c>
      <c r="DQ3723" s="1">
        <v>0.0</v>
      </c>
      <c r="DR3723" s="1">
        <v>0.0</v>
      </c>
      <c r="DT3723" s="1">
        <v>0.0</v>
      </c>
      <c r="DU3723" s="1">
        <v>0.0</v>
      </c>
      <c r="DV3723" s="1">
        <v>0.0</v>
      </c>
      <c r="DW3723" s="1">
        <v>0.0</v>
      </c>
      <c r="DX3723" s="1">
        <v>0.0</v>
      </c>
      <c r="DY3723" s="1">
        <v>0.0</v>
      </c>
      <c r="DZ3723" s="1">
        <v>0.0</v>
      </c>
    </row>
    <row r="3724">
      <c r="A3724" s="1" t="s">
        <v>421</v>
      </c>
      <c r="B3724" s="1">
        <v>2005.0</v>
      </c>
      <c r="C3724" s="1" t="s">
        <v>422</v>
      </c>
      <c r="D3724" s="1">
        <v>2089764.0</v>
      </c>
      <c r="E3724" s="1">
        <v>1.8219128832E10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0.0</v>
      </c>
      <c r="M3724" s="1">
        <v>0.0</v>
      </c>
      <c r="N3724" s="1">
        <v>802.594</v>
      </c>
      <c r="O3724" s="1">
        <v>3.767</v>
      </c>
      <c r="P3724" s="1">
        <v>0.616</v>
      </c>
      <c r="Q3724" s="1">
        <v>8118.64</v>
      </c>
      <c r="R3724" s="1">
        <v>16.966</v>
      </c>
      <c r="S3724" s="1">
        <v>2603.165</v>
      </c>
      <c r="T3724" s="1">
        <v>5.44</v>
      </c>
      <c r="U3724" s="1">
        <v>-5.024</v>
      </c>
      <c r="V3724" s="1">
        <v>-0.654</v>
      </c>
      <c r="W3724" s="1">
        <v>5911.898</v>
      </c>
      <c r="X3724" s="1">
        <v>12.354</v>
      </c>
      <c r="Y3724" s="1">
        <v>78.386</v>
      </c>
      <c r="Z3724" s="1">
        <v>52.49</v>
      </c>
      <c r="AA3724" s="1">
        <v>8.54</v>
      </c>
      <c r="AB3724" s="1">
        <v>4086.586</v>
      </c>
      <c r="AC3724" s="1">
        <v>6.94</v>
      </c>
      <c r="AD3724" s="1">
        <v>23.287</v>
      </c>
      <c r="AE3724" s="1">
        <v>3.189</v>
      </c>
      <c r="AF3724" s="1">
        <v>1.007</v>
      </c>
      <c r="AG3724" s="1">
        <v>15592.222</v>
      </c>
      <c r="AH3724" s="1">
        <v>1.788</v>
      </c>
      <c r="AI3724" s="1">
        <v>3.682</v>
      </c>
      <c r="AJ3724" s="1">
        <v>1.005</v>
      </c>
      <c r="AK3724" s="1">
        <v>2607.95</v>
      </c>
      <c r="AL3724" s="1">
        <v>5.45</v>
      </c>
      <c r="AM3724" s="1">
        <v>13547.87</v>
      </c>
      <c r="AN3724" s="1">
        <v>28.312</v>
      </c>
      <c r="AO3724" s="1">
        <v>78.53</v>
      </c>
      <c r="AP3724" s="1">
        <v>87.591</v>
      </c>
      <c r="AQ3724" s="1">
        <v>6.914</v>
      </c>
      <c r="AR3724" s="1">
        <v>0.047</v>
      </c>
      <c r="AS3724" s="1">
        <v>0.727</v>
      </c>
      <c r="AT3724" s="1">
        <v>0.0</v>
      </c>
      <c r="AU3724" s="1">
        <v>0.0</v>
      </c>
      <c r="AV3724" s="1">
        <v>347.893</v>
      </c>
      <c r="AX3724" s="1">
        <v>0.0</v>
      </c>
      <c r="AY3724" s="1">
        <v>0.0</v>
      </c>
      <c r="AZ3724" s="1">
        <v>0.0</v>
      </c>
      <c r="BA3724" s="1">
        <v>0.0</v>
      </c>
      <c r="BB3724" s="1">
        <v>2.249</v>
      </c>
      <c r="BC3724" s="1">
        <v>5.57</v>
      </c>
      <c r="BD3724" s="1">
        <v>0.675</v>
      </c>
      <c r="BE3724" s="1">
        <v>-0.006</v>
      </c>
      <c r="BF3724" s="1">
        <v>4.011</v>
      </c>
      <c r="BG3724" s="1">
        <v>712.999</v>
      </c>
      <c r="BH3724" s="1">
        <v>1.49</v>
      </c>
      <c r="BI3724" s="1">
        <v>1919.237</v>
      </c>
      <c r="BJ3724" s="1">
        <v>21.47</v>
      </c>
      <c r="BK3724" s="1">
        <v>12.409</v>
      </c>
      <c r="BL3724" s="1">
        <v>0.675</v>
      </c>
      <c r="BM3724" s="1">
        <v>-0.006</v>
      </c>
      <c r="BN3724" s="1">
        <v>4.011</v>
      </c>
      <c r="BO3724" s="1">
        <v>712.999</v>
      </c>
      <c r="BP3724" s="1">
        <v>1.49</v>
      </c>
      <c r="BQ3724" s="1">
        <v>1919.237</v>
      </c>
      <c r="BR3724" s="1">
        <v>21.47</v>
      </c>
      <c r="BS3724" s="1">
        <v>12.409</v>
      </c>
      <c r="BT3724" s="1">
        <v>1.6</v>
      </c>
      <c r="BU3724" s="1">
        <v>18.735</v>
      </c>
      <c r="BW3724" s="1">
        <v>0.0</v>
      </c>
      <c r="BX3724" s="1">
        <v>0.0</v>
      </c>
      <c r="BY3724" s="1">
        <v>0.0</v>
      </c>
      <c r="BZ3724" s="1">
        <v>0.0</v>
      </c>
      <c r="CA3724" s="1">
        <v>0.0</v>
      </c>
      <c r="CB3724" s="1">
        <v>0.0</v>
      </c>
      <c r="CC3724" s="1">
        <v>0.0</v>
      </c>
      <c r="CD3724" s="1">
        <v>3.333</v>
      </c>
      <c r="CE3724" s="1">
        <v>0.342</v>
      </c>
      <c r="CF3724" s="1">
        <v>10.619</v>
      </c>
      <c r="CG3724" s="1">
        <v>4.785</v>
      </c>
      <c r="CH3724" s="1">
        <v>0.01</v>
      </c>
      <c r="CI3724" s="1">
        <v>5081.337</v>
      </c>
      <c r="CK3724" s="1">
        <v>0.0</v>
      </c>
      <c r="CL3724" s="1">
        <v>0.0</v>
      </c>
      <c r="CM3724" s="1">
        <v>0.0</v>
      </c>
      <c r="CN3724" s="1">
        <v>0.144</v>
      </c>
      <c r="CO3724" s="1">
        <v>32.853</v>
      </c>
      <c r="CP3724" s="1">
        <v>0.0</v>
      </c>
      <c r="CQ3724" s="1">
        <v>0.0</v>
      </c>
      <c r="CR3724" s="1">
        <v>0.0</v>
      </c>
      <c r="CT3724" s="1">
        <v>0.0</v>
      </c>
      <c r="CU3724" s="1">
        <v>0.0</v>
      </c>
      <c r="CV3724" s="1">
        <v>0.0</v>
      </c>
      <c r="CW3724" s="1">
        <v>0.0</v>
      </c>
      <c r="CX3724" s="1">
        <v>0.0</v>
      </c>
      <c r="CY3724" s="1">
        <v>0.0</v>
      </c>
      <c r="CZ3724" s="1">
        <v>0.0</v>
      </c>
      <c r="DA3724" s="1">
        <v>3320.949</v>
      </c>
      <c r="DB3724" s="1">
        <v>32.584</v>
      </c>
      <c r="DC3724" s="1">
        <v>0.675</v>
      </c>
      <c r="DD3724" s="1">
        <v>-0.006</v>
      </c>
      <c r="DE3724" s="1">
        <v>4.011</v>
      </c>
      <c r="DF3724" s="1">
        <v>712.999</v>
      </c>
      <c r="DG3724" s="1">
        <v>1.49</v>
      </c>
      <c r="DH3724" s="1">
        <v>1919.237</v>
      </c>
      <c r="DI3724" s="1">
        <v>21.47</v>
      </c>
      <c r="DJ3724" s="1">
        <v>12.409</v>
      </c>
      <c r="DL3724" s="1">
        <v>0.0</v>
      </c>
      <c r="DM3724" s="1">
        <v>0.0</v>
      </c>
      <c r="DN3724" s="1">
        <v>0.0</v>
      </c>
      <c r="DO3724" s="1">
        <v>0.0</v>
      </c>
      <c r="DP3724" s="1">
        <v>0.0</v>
      </c>
      <c r="DQ3724" s="1">
        <v>0.0</v>
      </c>
      <c r="DR3724" s="1">
        <v>0.0</v>
      </c>
      <c r="DT3724" s="1">
        <v>0.0</v>
      </c>
      <c r="DU3724" s="1">
        <v>0.0</v>
      </c>
      <c r="DV3724" s="1">
        <v>0.0</v>
      </c>
      <c r="DW3724" s="1">
        <v>0.0</v>
      </c>
      <c r="DX3724" s="1">
        <v>0.0</v>
      </c>
      <c r="DY3724" s="1">
        <v>0.0</v>
      </c>
      <c r="DZ3724" s="1">
        <v>0.0</v>
      </c>
    </row>
    <row r="3725">
      <c r="A3725" s="1" t="s">
        <v>421</v>
      </c>
      <c r="B3725" s="1">
        <v>2006.0</v>
      </c>
      <c r="C3725" s="1" t="s">
        <v>422</v>
      </c>
      <c r="D3725" s="1">
        <v>2089193.0</v>
      </c>
      <c r="E3725" s="1">
        <v>1.922778112E10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0.0</v>
      </c>
      <c r="M3725" s="1">
        <v>0.0</v>
      </c>
      <c r="N3725" s="1">
        <v>768.902</v>
      </c>
      <c r="O3725" s="1">
        <v>-2.824</v>
      </c>
      <c r="P3725" s="1">
        <v>-0.479</v>
      </c>
      <c r="Q3725" s="1">
        <v>7891.503</v>
      </c>
      <c r="R3725" s="1">
        <v>16.487</v>
      </c>
      <c r="S3725" s="1">
        <v>2445.921</v>
      </c>
      <c r="T3725" s="1">
        <v>5.11</v>
      </c>
      <c r="U3725" s="1">
        <v>-3.517</v>
      </c>
      <c r="V3725" s="1">
        <v>-0.434</v>
      </c>
      <c r="W3725" s="1">
        <v>5705.54</v>
      </c>
      <c r="X3725" s="1">
        <v>11.92</v>
      </c>
      <c r="Y3725" s="1">
        <v>72.896</v>
      </c>
      <c r="Z3725" s="1">
        <v>50.111</v>
      </c>
      <c r="AA3725" s="1">
        <v>8.8</v>
      </c>
      <c r="AB3725" s="1">
        <v>4212.153</v>
      </c>
      <c r="AC3725" s="1">
        <v>7.01</v>
      </c>
      <c r="AD3725" s="1">
        <v>23.259</v>
      </c>
      <c r="AE3725" s="1">
        <v>1.842</v>
      </c>
      <c r="AF3725" s="1">
        <v>0.6</v>
      </c>
      <c r="AG3725" s="1">
        <v>15883.699</v>
      </c>
      <c r="AH3725" s="1">
        <v>1.726</v>
      </c>
      <c r="AI3725" s="1">
        <v>0.626</v>
      </c>
      <c r="AJ3725" s="1">
        <v>0.177</v>
      </c>
      <c r="AK3725" s="1">
        <v>2565.584</v>
      </c>
      <c r="AL3725" s="1">
        <v>5.36</v>
      </c>
      <c r="AM3725" s="1">
        <v>13636.46</v>
      </c>
      <c r="AN3725" s="1">
        <v>28.489</v>
      </c>
      <c r="AO3725" s="1">
        <v>76.462</v>
      </c>
      <c r="AP3725" s="1">
        <v>86.591</v>
      </c>
      <c r="AQ3725" s="1">
        <v>7.093</v>
      </c>
      <c r="AR3725" s="1">
        <v>0.052</v>
      </c>
      <c r="AS3725" s="1">
        <v>0.779</v>
      </c>
      <c r="AT3725" s="1">
        <v>0.0</v>
      </c>
      <c r="AU3725" s="1">
        <v>0.0</v>
      </c>
      <c r="AV3725" s="1">
        <v>372.671</v>
      </c>
      <c r="AX3725" s="1">
        <v>0.0</v>
      </c>
      <c r="AY3725" s="1">
        <v>0.0</v>
      </c>
      <c r="AZ3725" s="1">
        <v>0.0</v>
      </c>
      <c r="BA3725" s="1">
        <v>0.0</v>
      </c>
      <c r="BB3725" s="1">
        <v>2.366</v>
      </c>
      <c r="BC3725" s="1">
        <v>5.39</v>
      </c>
      <c r="BD3725" s="1">
        <v>10.59</v>
      </c>
      <c r="BE3725" s="1">
        <v>0.401</v>
      </c>
      <c r="BF3725" s="1">
        <v>4.412</v>
      </c>
      <c r="BG3725" s="1">
        <v>789.779</v>
      </c>
      <c r="BH3725" s="1">
        <v>1.65</v>
      </c>
      <c r="BI3725" s="1">
        <v>2111.708</v>
      </c>
      <c r="BJ3725" s="1">
        <v>23.538</v>
      </c>
      <c r="BK3725" s="1">
        <v>13.409</v>
      </c>
      <c r="BL3725" s="1">
        <v>10.59</v>
      </c>
      <c r="BM3725" s="1">
        <v>0.401</v>
      </c>
      <c r="BN3725" s="1">
        <v>4.412</v>
      </c>
      <c r="BO3725" s="1">
        <v>789.779</v>
      </c>
      <c r="BP3725" s="1">
        <v>1.65</v>
      </c>
      <c r="BQ3725" s="1">
        <v>2111.708</v>
      </c>
      <c r="BR3725" s="1">
        <v>23.538</v>
      </c>
      <c r="BS3725" s="1">
        <v>13.409</v>
      </c>
      <c r="BT3725" s="1">
        <v>1.79</v>
      </c>
      <c r="BU3725" s="1">
        <v>20.341</v>
      </c>
      <c r="BW3725" s="1">
        <v>0.0</v>
      </c>
      <c r="BX3725" s="1">
        <v>0.0</v>
      </c>
      <c r="BY3725" s="1">
        <v>0.0</v>
      </c>
      <c r="BZ3725" s="1">
        <v>0.0</v>
      </c>
      <c r="CA3725" s="1">
        <v>0.0</v>
      </c>
      <c r="CB3725" s="1">
        <v>0.0</v>
      </c>
      <c r="CC3725" s="1">
        <v>0.0</v>
      </c>
      <c r="CD3725" s="1">
        <v>5.697</v>
      </c>
      <c r="CE3725" s="1">
        <v>0.605</v>
      </c>
      <c r="CF3725" s="1">
        <v>11.224</v>
      </c>
      <c r="CG3725" s="1">
        <v>119.663</v>
      </c>
      <c r="CH3725" s="1">
        <v>0.25</v>
      </c>
      <c r="CI3725" s="1">
        <v>5372.285</v>
      </c>
      <c r="CK3725" s="1">
        <v>0.0</v>
      </c>
      <c r="CL3725" s="1">
        <v>0.0</v>
      </c>
      <c r="CM3725" s="1">
        <v>0.0</v>
      </c>
      <c r="CN3725" s="1">
        <v>3.566</v>
      </c>
      <c r="CO3725" s="1">
        <v>34.114</v>
      </c>
      <c r="CP3725" s="1">
        <v>0.0</v>
      </c>
      <c r="CQ3725" s="1">
        <v>0.0</v>
      </c>
      <c r="CR3725" s="1">
        <v>0.0</v>
      </c>
      <c r="CT3725" s="1">
        <v>0.0</v>
      </c>
      <c r="CU3725" s="1">
        <v>0.0</v>
      </c>
      <c r="CV3725" s="1">
        <v>0.0</v>
      </c>
      <c r="CW3725" s="1">
        <v>0.0</v>
      </c>
      <c r="CX3725" s="1">
        <v>0.0</v>
      </c>
      <c r="CY3725" s="1">
        <v>0.0</v>
      </c>
      <c r="CZ3725" s="1">
        <v>0.0</v>
      </c>
      <c r="DA3725" s="1">
        <v>3355.363</v>
      </c>
      <c r="DB3725" s="1">
        <v>33.184</v>
      </c>
      <c r="DC3725" s="1">
        <v>10.59</v>
      </c>
      <c r="DD3725" s="1">
        <v>0.401</v>
      </c>
      <c r="DE3725" s="1">
        <v>4.412</v>
      </c>
      <c r="DF3725" s="1">
        <v>789.779</v>
      </c>
      <c r="DG3725" s="1">
        <v>1.65</v>
      </c>
      <c r="DH3725" s="1">
        <v>2111.708</v>
      </c>
      <c r="DI3725" s="1">
        <v>23.538</v>
      </c>
      <c r="DJ3725" s="1">
        <v>13.409</v>
      </c>
      <c r="DL3725" s="1">
        <v>0.0</v>
      </c>
      <c r="DM3725" s="1">
        <v>0.0</v>
      </c>
      <c r="DN3725" s="1">
        <v>0.0</v>
      </c>
      <c r="DO3725" s="1">
        <v>0.0</v>
      </c>
      <c r="DP3725" s="1">
        <v>0.0</v>
      </c>
      <c r="DQ3725" s="1">
        <v>0.0</v>
      </c>
      <c r="DR3725" s="1">
        <v>0.0</v>
      </c>
      <c r="DT3725" s="1">
        <v>0.0</v>
      </c>
      <c r="DU3725" s="1">
        <v>0.0</v>
      </c>
      <c r="DV3725" s="1">
        <v>0.0</v>
      </c>
      <c r="DW3725" s="1">
        <v>0.0</v>
      </c>
      <c r="DX3725" s="1">
        <v>0.0</v>
      </c>
      <c r="DY3725" s="1">
        <v>0.0</v>
      </c>
      <c r="DZ3725" s="1">
        <v>0.0</v>
      </c>
    </row>
    <row r="3726">
      <c r="A3726" s="1" t="s">
        <v>421</v>
      </c>
      <c r="B3726" s="1">
        <v>2007.0</v>
      </c>
      <c r="C3726" s="1" t="s">
        <v>422</v>
      </c>
      <c r="D3726" s="1">
        <v>2081936.0</v>
      </c>
      <c r="E3726" s="1">
        <v>2.0547244032E10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0.0</v>
      </c>
      <c r="M3726" s="1">
        <v>0.0</v>
      </c>
      <c r="N3726" s="1">
        <v>835.385</v>
      </c>
      <c r="O3726" s="1">
        <v>2.613</v>
      </c>
      <c r="P3726" s="1">
        <v>0.431</v>
      </c>
      <c r="Q3726" s="1">
        <v>8125.944</v>
      </c>
      <c r="R3726" s="1">
        <v>16.918</v>
      </c>
      <c r="S3726" s="1">
        <v>2406.414</v>
      </c>
      <c r="T3726" s="1">
        <v>5.01</v>
      </c>
      <c r="U3726" s="1">
        <v>-1.958</v>
      </c>
      <c r="V3726" s="1">
        <v>-0.233</v>
      </c>
      <c r="W3726" s="1">
        <v>5613.316</v>
      </c>
      <c r="X3726" s="1">
        <v>11.687</v>
      </c>
      <c r="Y3726" s="1">
        <v>77.077</v>
      </c>
      <c r="Z3726" s="1">
        <v>51.723</v>
      </c>
      <c r="AA3726" s="1">
        <v>8.99</v>
      </c>
      <c r="AB3726" s="1">
        <v>4318.096</v>
      </c>
      <c r="AC3726" s="1">
        <v>6.5</v>
      </c>
      <c r="AD3726" s="1">
        <v>20.946</v>
      </c>
      <c r="AE3726" s="1">
        <v>-0.922</v>
      </c>
      <c r="AF3726" s="1">
        <v>-0.306</v>
      </c>
      <c r="AG3726" s="1">
        <v>15792.061</v>
      </c>
      <c r="AH3726" s="1">
        <v>1.6</v>
      </c>
      <c r="AI3726" s="1">
        <v>5.381</v>
      </c>
      <c r="AJ3726" s="1">
        <v>1.533</v>
      </c>
      <c r="AK3726" s="1">
        <v>2636.969</v>
      </c>
      <c r="AL3726" s="1">
        <v>5.49</v>
      </c>
      <c r="AM3726" s="1">
        <v>14420.311</v>
      </c>
      <c r="AN3726" s="1">
        <v>30.022</v>
      </c>
      <c r="AO3726" s="1">
        <v>84.462</v>
      </c>
      <c r="AP3726" s="1">
        <v>91.788</v>
      </c>
      <c r="AQ3726" s="1">
        <v>27.595</v>
      </c>
      <c r="AR3726" s="1">
        <v>0.215</v>
      </c>
      <c r="AS3726" s="1">
        <v>0.993</v>
      </c>
      <c r="AT3726" s="1">
        <v>0.0</v>
      </c>
      <c r="AU3726" s="1">
        <v>0.0</v>
      </c>
      <c r="AV3726" s="1">
        <v>477.169</v>
      </c>
      <c r="AX3726" s="1">
        <v>0.0</v>
      </c>
      <c r="AY3726" s="1">
        <v>0.0</v>
      </c>
      <c r="AZ3726" s="1">
        <v>0.0</v>
      </c>
      <c r="BA3726" s="1">
        <v>0.0</v>
      </c>
      <c r="BB3726" s="1">
        <v>3.037</v>
      </c>
      <c r="BC3726" s="1">
        <v>5.43</v>
      </c>
      <c r="BD3726" s="1">
        <v>-38.788</v>
      </c>
      <c r="BE3726" s="1">
        <v>-1.726</v>
      </c>
      <c r="BF3726" s="1">
        <v>2.686</v>
      </c>
      <c r="BG3726" s="1">
        <v>485.125</v>
      </c>
      <c r="BH3726" s="1">
        <v>1.01</v>
      </c>
      <c r="BI3726" s="1">
        <v>1290.227</v>
      </c>
      <c r="BJ3726" s="1">
        <v>15.538</v>
      </c>
      <c r="BK3726" s="1">
        <v>8.212</v>
      </c>
      <c r="BL3726" s="1">
        <v>-38.788</v>
      </c>
      <c r="BM3726" s="1">
        <v>-1.726</v>
      </c>
      <c r="BN3726" s="1">
        <v>2.686</v>
      </c>
      <c r="BO3726" s="1">
        <v>485.125</v>
      </c>
      <c r="BP3726" s="1">
        <v>1.01</v>
      </c>
      <c r="BQ3726" s="1">
        <v>1290.227</v>
      </c>
      <c r="BR3726" s="1">
        <v>15.538</v>
      </c>
      <c r="BS3726" s="1">
        <v>8.212</v>
      </c>
      <c r="BT3726" s="1">
        <v>2.49</v>
      </c>
      <c r="BU3726" s="1">
        <v>27.697</v>
      </c>
      <c r="BW3726" s="1">
        <v>0.0</v>
      </c>
      <c r="BX3726" s="1">
        <v>0.0</v>
      </c>
      <c r="BY3726" s="1">
        <v>0.0</v>
      </c>
      <c r="BZ3726" s="1">
        <v>0.0</v>
      </c>
      <c r="CA3726" s="1">
        <v>0.0</v>
      </c>
      <c r="CB3726" s="1">
        <v>0.0</v>
      </c>
      <c r="CC3726" s="1">
        <v>0.0</v>
      </c>
      <c r="CD3726" s="1">
        <v>7.905</v>
      </c>
      <c r="CE3726" s="1">
        <v>0.887</v>
      </c>
      <c r="CF3726" s="1">
        <v>12.111</v>
      </c>
      <c r="CG3726" s="1">
        <v>230.555</v>
      </c>
      <c r="CH3726" s="1">
        <v>0.48</v>
      </c>
      <c r="CI3726" s="1">
        <v>5817.197</v>
      </c>
      <c r="CK3726" s="1">
        <v>0.0</v>
      </c>
      <c r="CL3726" s="1">
        <v>0.0</v>
      </c>
      <c r="CM3726" s="1">
        <v>0.0</v>
      </c>
      <c r="CN3726" s="1">
        <v>7.385</v>
      </c>
      <c r="CO3726" s="1">
        <v>37.027</v>
      </c>
      <c r="CP3726" s="1">
        <v>0.0</v>
      </c>
      <c r="CQ3726" s="1">
        <v>0.0</v>
      </c>
      <c r="CR3726" s="1">
        <v>0.0</v>
      </c>
      <c r="CT3726" s="1">
        <v>0.0</v>
      </c>
      <c r="CU3726" s="1">
        <v>0.0</v>
      </c>
      <c r="CV3726" s="1">
        <v>0.0</v>
      </c>
      <c r="CW3726" s="1">
        <v>0.0</v>
      </c>
      <c r="CX3726" s="1">
        <v>0.0</v>
      </c>
      <c r="CY3726" s="1">
        <v>0.0</v>
      </c>
      <c r="CZ3726" s="1">
        <v>0.0</v>
      </c>
      <c r="DA3726" s="1">
        <v>3122.094</v>
      </c>
      <c r="DB3726" s="1">
        <v>32.878</v>
      </c>
      <c r="DC3726" s="1">
        <v>-38.788</v>
      </c>
      <c r="DD3726" s="1">
        <v>-1.726</v>
      </c>
      <c r="DE3726" s="1">
        <v>2.686</v>
      </c>
      <c r="DF3726" s="1">
        <v>485.125</v>
      </c>
      <c r="DG3726" s="1">
        <v>1.01</v>
      </c>
      <c r="DH3726" s="1">
        <v>1290.227</v>
      </c>
      <c r="DI3726" s="1">
        <v>15.538</v>
      </c>
      <c r="DJ3726" s="1">
        <v>8.212</v>
      </c>
      <c r="DL3726" s="1">
        <v>0.0</v>
      </c>
      <c r="DM3726" s="1">
        <v>0.0</v>
      </c>
      <c r="DN3726" s="1">
        <v>0.0</v>
      </c>
      <c r="DO3726" s="1">
        <v>0.0</v>
      </c>
      <c r="DP3726" s="1">
        <v>0.0</v>
      </c>
      <c r="DQ3726" s="1">
        <v>0.0</v>
      </c>
      <c r="DR3726" s="1">
        <v>0.0</v>
      </c>
      <c r="DT3726" s="1">
        <v>0.0</v>
      </c>
      <c r="DU3726" s="1">
        <v>0.0</v>
      </c>
      <c r="DV3726" s="1">
        <v>0.0</v>
      </c>
      <c r="DW3726" s="1">
        <v>0.0</v>
      </c>
      <c r="DX3726" s="1">
        <v>0.0</v>
      </c>
      <c r="DY3726" s="1">
        <v>0.0</v>
      </c>
      <c r="DZ3726" s="1">
        <v>0.0</v>
      </c>
    </row>
    <row r="3727">
      <c r="A3727" s="1" t="s">
        <v>421</v>
      </c>
      <c r="B3727" s="1">
        <v>2008.0</v>
      </c>
      <c r="C3727" s="1" t="s">
        <v>422</v>
      </c>
      <c r="D3727" s="1">
        <v>2070788.0</v>
      </c>
      <c r="E3727" s="1">
        <v>2.1752221696E10</v>
      </c>
      <c r="G3727" s="1">
        <v>0.015</v>
      </c>
      <c r="H3727" s="1">
        <v>7.097</v>
      </c>
      <c r="I3727" s="1">
        <v>0.015</v>
      </c>
      <c r="J3727" s="1">
        <v>0.0</v>
      </c>
      <c r="K3727" s="1">
        <v>0.0</v>
      </c>
      <c r="L3727" s="1">
        <v>0.0</v>
      </c>
      <c r="M3727" s="1">
        <v>0.046</v>
      </c>
      <c r="N3727" s="1">
        <v>873.217</v>
      </c>
      <c r="O3727" s="1">
        <v>2.484</v>
      </c>
      <c r="P3727" s="1">
        <v>0.42</v>
      </c>
      <c r="Q3727" s="1">
        <v>8372.598</v>
      </c>
      <c r="R3727" s="1">
        <v>17.338</v>
      </c>
      <c r="S3727" s="1">
        <v>2554.583</v>
      </c>
      <c r="T3727" s="1">
        <v>5.29</v>
      </c>
      <c r="U3727" s="1">
        <v>17.222</v>
      </c>
      <c r="V3727" s="1">
        <v>2.013</v>
      </c>
      <c r="W3727" s="1">
        <v>6615.482</v>
      </c>
      <c r="X3727" s="1">
        <v>13.699</v>
      </c>
      <c r="Y3727" s="1">
        <v>83.835</v>
      </c>
      <c r="Z3727" s="1">
        <v>54.776</v>
      </c>
      <c r="AA3727" s="1">
        <v>9.04</v>
      </c>
      <c r="AB3727" s="1">
        <v>4365.488</v>
      </c>
      <c r="AC3727" s="1">
        <v>6.31</v>
      </c>
      <c r="AD3727" s="1">
        <v>20.842</v>
      </c>
      <c r="AE3727" s="1">
        <v>-3.29</v>
      </c>
      <c r="AF3727" s="1">
        <v>-1.082</v>
      </c>
      <c r="AG3727" s="1">
        <v>15354.658</v>
      </c>
      <c r="AH3727" s="1">
        <v>1.462</v>
      </c>
      <c r="AI3727" s="1">
        <v>-2.002</v>
      </c>
      <c r="AJ3727" s="1">
        <v>-0.601</v>
      </c>
      <c r="AK3727" s="1">
        <v>2641.506</v>
      </c>
      <c r="AL3727" s="1">
        <v>5.47</v>
      </c>
      <c r="AM3727" s="1">
        <v>14207.682</v>
      </c>
      <c r="AN3727" s="1">
        <v>29.421</v>
      </c>
      <c r="AO3727" s="1">
        <v>86.688</v>
      </c>
      <c r="AP3727" s="1">
        <v>92.951</v>
      </c>
      <c r="AQ3727" s="1">
        <v>13.702</v>
      </c>
      <c r="AR3727" s="1">
        <v>0.136</v>
      </c>
      <c r="AS3727" s="1">
        <v>1.13</v>
      </c>
      <c r="AT3727" s="1">
        <v>0.0</v>
      </c>
      <c r="AU3727" s="1">
        <v>0.0</v>
      </c>
      <c r="AV3727" s="1">
        <v>545.47</v>
      </c>
      <c r="AX3727" s="1">
        <v>0.0</v>
      </c>
      <c r="AY3727" s="1">
        <v>0.0</v>
      </c>
      <c r="AZ3727" s="1">
        <v>0.0</v>
      </c>
      <c r="BA3727" s="1">
        <v>0.0</v>
      </c>
      <c r="BB3727" s="1">
        <v>3.569</v>
      </c>
      <c r="BC3727" s="1">
        <v>5.51</v>
      </c>
      <c r="BD3727" s="1">
        <v>-16.832</v>
      </c>
      <c r="BE3727" s="1">
        <v>-0.47</v>
      </c>
      <c r="BF3727" s="1">
        <v>2.216</v>
      </c>
      <c r="BG3727" s="1">
        <v>405.643</v>
      </c>
      <c r="BH3727" s="1">
        <v>0.84</v>
      </c>
      <c r="BI3727" s="1">
        <v>1070.297</v>
      </c>
      <c r="BJ3727" s="1">
        <v>13.312</v>
      </c>
      <c r="BK3727" s="1">
        <v>7.002</v>
      </c>
      <c r="BL3727" s="1">
        <v>-15.377</v>
      </c>
      <c r="BM3727" s="1">
        <v>-0.455</v>
      </c>
      <c r="BN3727" s="1">
        <v>2.231</v>
      </c>
      <c r="BO3727" s="1">
        <v>405.643</v>
      </c>
      <c r="BP3727" s="1">
        <v>0.84</v>
      </c>
      <c r="BQ3727" s="1">
        <v>1077.395</v>
      </c>
      <c r="BR3727" s="1">
        <v>13.312</v>
      </c>
      <c r="BS3727" s="1">
        <v>7.049</v>
      </c>
      <c r="BT3727" s="1">
        <v>2.73</v>
      </c>
      <c r="BU3727" s="1">
        <v>30.199</v>
      </c>
      <c r="BW3727" s="1">
        <v>0.0</v>
      </c>
      <c r="BX3727" s="1">
        <v>0.0</v>
      </c>
      <c r="BY3727" s="1">
        <v>0.0</v>
      </c>
      <c r="BZ3727" s="1">
        <v>0.0</v>
      </c>
      <c r="CA3727" s="1">
        <v>0.0</v>
      </c>
      <c r="CB3727" s="1">
        <v>0.0</v>
      </c>
      <c r="CC3727" s="1">
        <v>0.0</v>
      </c>
      <c r="CD3727" s="1">
        <v>-9.556</v>
      </c>
      <c r="CE3727" s="1">
        <v>-1.157</v>
      </c>
      <c r="CF3727" s="1">
        <v>10.954</v>
      </c>
      <c r="CG3727" s="1">
        <v>86.923</v>
      </c>
      <c r="CH3727" s="1">
        <v>0.18</v>
      </c>
      <c r="CI3727" s="1">
        <v>5289.614</v>
      </c>
      <c r="CK3727" s="1">
        <v>0.0</v>
      </c>
      <c r="CL3727" s="1">
        <v>0.0</v>
      </c>
      <c r="CM3727" s="1">
        <v>0.0</v>
      </c>
      <c r="CN3727" s="1">
        <v>2.853</v>
      </c>
      <c r="CO3727" s="1">
        <v>34.606</v>
      </c>
      <c r="CP3727" s="1">
        <v>0.0</v>
      </c>
      <c r="CQ3727" s="1">
        <v>0.0</v>
      </c>
      <c r="CR3727" s="1">
        <v>0.0</v>
      </c>
      <c r="CT3727" s="1">
        <v>0.0</v>
      </c>
      <c r="CU3727" s="1">
        <v>0.0</v>
      </c>
      <c r="CV3727" s="1">
        <v>0.0</v>
      </c>
      <c r="CW3727" s="1">
        <v>0.0</v>
      </c>
      <c r="CX3727" s="1">
        <v>0.0</v>
      </c>
      <c r="CY3727" s="1">
        <v>0.0</v>
      </c>
      <c r="CZ3727" s="1">
        <v>0.0</v>
      </c>
      <c r="DA3727" s="1">
        <v>3047.149</v>
      </c>
      <c r="DB3727" s="1">
        <v>31.796</v>
      </c>
      <c r="DC3727" s="1">
        <v>-15.377</v>
      </c>
      <c r="DD3727" s="1">
        <v>-0.455</v>
      </c>
      <c r="DE3727" s="1">
        <v>2.231</v>
      </c>
      <c r="DF3727" s="1">
        <v>405.643</v>
      </c>
      <c r="DG3727" s="1">
        <v>0.84</v>
      </c>
      <c r="DH3727" s="1">
        <v>1077.395</v>
      </c>
      <c r="DI3727" s="1">
        <v>13.312</v>
      </c>
      <c r="DJ3727" s="1">
        <v>7.049</v>
      </c>
      <c r="DL3727" s="1">
        <v>0.0</v>
      </c>
      <c r="DM3727" s="1">
        <v>0.0</v>
      </c>
      <c r="DN3727" s="1">
        <v>0.0</v>
      </c>
      <c r="DO3727" s="1">
        <v>0.0</v>
      </c>
      <c r="DP3727" s="1">
        <v>0.0</v>
      </c>
      <c r="DQ3727" s="1">
        <v>0.0</v>
      </c>
      <c r="DR3727" s="1">
        <v>0.0</v>
      </c>
      <c r="DT3727" s="1">
        <v>0.0</v>
      </c>
      <c r="DU3727" s="1">
        <v>0.0</v>
      </c>
      <c r="DV3727" s="1">
        <v>0.0</v>
      </c>
      <c r="DW3727" s="1">
        <v>0.0</v>
      </c>
      <c r="DX3727" s="1">
        <v>0.0</v>
      </c>
      <c r="DY3727" s="1">
        <v>0.0</v>
      </c>
      <c r="DZ3727" s="1">
        <v>0.0</v>
      </c>
    </row>
    <row r="3728">
      <c r="A3728" s="1" t="s">
        <v>421</v>
      </c>
      <c r="B3728" s="1">
        <v>2009.0</v>
      </c>
      <c r="C3728" s="1" t="s">
        <v>422</v>
      </c>
      <c r="D3728" s="1">
        <v>2060548.0</v>
      </c>
      <c r="E3728" s="1">
        <v>2.1758910464E10</v>
      </c>
      <c r="F3728" s="1">
        <v>49.441</v>
      </c>
      <c r="G3728" s="1">
        <v>0.007</v>
      </c>
      <c r="H3728" s="1">
        <v>10.659</v>
      </c>
      <c r="I3728" s="1">
        <v>0.022</v>
      </c>
      <c r="J3728" s="1">
        <v>0.0</v>
      </c>
      <c r="K3728" s="1">
        <v>0.0</v>
      </c>
      <c r="L3728" s="1">
        <v>0.0</v>
      </c>
      <c r="M3728" s="1">
        <v>0.071</v>
      </c>
      <c r="N3728" s="1">
        <v>816.716</v>
      </c>
      <c r="O3728" s="1">
        <v>-10.312</v>
      </c>
      <c r="P3728" s="1">
        <v>-1.788</v>
      </c>
      <c r="Q3728" s="1">
        <v>7546.552</v>
      </c>
      <c r="R3728" s="1">
        <v>15.55</v>
      </c>
      <c r="S3728" s="1">
        <v>2572.131</v>
      </c>
      <c r="T3728" s="1">
        <v>5.3</v>
      </c>
      <c r="U3728" s="1">
        <v>-2.674</v>
      </c>
      <c r="V3728" s="1">
        <v>-0.366</v>
      </c>
      <c r="W3728" s="1">
        <v>6470.604</v>
      </c>
      <c r="X3728" s="1">
        <v>13.333</v>
      </c>
      <c r="Y3728" s="1">
        <v>77.713</v>
      </c>
      <c r="Z3728" s="1">
        <v>50.282</v>
      </c>
      <c r="AA3728" s="1">
        <v>8.26</v>
      </c>
      <c r="AB3728" s="1">
        <v>4008.643</v>
      </c>
      <c r="AC3728" s="1">
        <v>6.82</v>
      </c>
      <c r="AD3728" s="1">
        <v>23.629</v>
      </c>
      <c r="AE3728" s="1">
        <v>-2.066</v>
      </c>
      <c r="AF3728" s="1">
        <v>-0.657</v>
      </c>
      <c r="AG3728" s="1">
        <v>15112.153</v>
      </c>
      <c r="AH3728" s="1">
        <v>1.431</v>
      </c>
      <c r="AI3728" s="1">
        <v>-6.29</v>
      </c>
      <c r="AJ3728" s="1">
        <v>-1.85</v>
      </c>
      <c r="AK3728" s="1">
        <v>2693.458</v>
      </c>
      <c r="AL3728" s="1">
        <v>5.55</v>
      </c>
      <c r="AM3728" s="1">
        <v>13380.231</v>
      </c>
      <c r="AN3728" s="1">
        <v>27.571</v>
      </c>
      <c r="AO3728" s="1">
        <v>81.378</v>
      </c>
      <c r="AP3728" s="1">
        <v>89.151</v>
      </c>
      <c r="AQ3728" s="1">
        <v>-33.743</v>
      </c>
      <c r="AR3728" s="1">
        <v>-0.381</v>
      </c>
      <c r="AS3728" s="1">
        <v>0.748</v>
      </c>
      <c r="AT3728" s="1">
        <v>0.0</v>
      </c>
      <c r="AU3728" s="1">
        <v>0.0</v>
      </c>
      <c r="AV3728" s="1">
        <v>363.205</v>
      </c>
      <c r="AX3728" s="1">
        <v>0.0</v>
      </c>
      <c r="AY3728" s="1">
        <v>0.0</v>
      </c>
      <c r="AZ3728" s="1">
        <v>0.0</v>
      </c>
      <c r="BA3728" s="1">
        <v>0.0</v>
      </c>
      <c r="BB3728" s="1">
        <v>2.42</v>
      </c>
      <c r="BC3728" s="1">
        <v>5.57</v>
      </c>
      <c r="BD3728" s="1">
        <v>51.19</v>
      </c>
      <c r="BE3728" s="1">
        <v>1.117</v>
      </c>
      <c r="BF3728" s="1">
        <v>3.333</v>
      </c>
      <c r="BG3728" s="1">
        <v>616.341</v>
      </c>
      <c r="BH3728" s="1">
        <v>1.27</v>
      </c>
      <c r="BI3728" s="1">
        <v>1617.693</v>
      </c>
      <c r="BJ3728" s="1">
        <v>18.622</v>
      </c>
      <c r="BK3728" s="1">
        <v>10.778</v>
      </c>
      <c r="BL3728" s="1">
        <v>51.16</v>
      </c>
      <c r="BM3728" s="1">
        <v>1.124</v>
      </c>
      <c r="BN3728" s="1">
        <v>3.355</v>
      </c>
      <c r="BO3728" s="1">
        <v>616.341</v>
      </c>
      <c r="BP3728" s="1">
        <v>1.27</v>
      </c>
      <c r="BQ3728" s="1">
        <v>1628.352</v>
      </c>
      <c r="BR3728" s="1">
        <v>18.622</v>
      </c>
      <c r="BS3728" s="1">
        <v>10.849</v>
      </c>
      <c r="BT3728" s="1">
        <v>1.44</v>
      </c>
      <c r="BU3728" s="1">
        <v>17.433</v>
      </c>
      <c r="BW3728" s="1">
        <v>0.0</v>
      </c>
      <c r="BX3728" s="1">
        <v>0.0</v>
      </c>
      <c r="BY3728" s="1">
        <v>0.0</v>
      </c>
      <c r="BZ3728" s="1">
        <v>0.0</v>
      </c>
      <c r="CA3728" s="1">
        <v>0.0</v>
      </c>
      <c r="CB3728" s="1">
        <v>0.0</v>
      </c>
      <c r="CC3728" s="1">
        <v>0.0</v>
      </c>
      <c r="CD3728" s="1">
        <v>2.908</v>
      </c>
      <c r="CE3728" s="1">
        <v>0.319</v>
      </c>
      <c r="CF3728" s="1">
        <v>11.272</v>
      </c>
      <c r="CG3728" s="1">
        <v>121.327</v>
      </c>
      <c r="CH3728" s="1">
        <v>0.25</v>
      </c>
      <c r="CI3728" s="1">
        <v>5470.475</v>
      </c>
      <c r="CK3728" s="1">
        <v>0.0</v>
      </c>
      <c r="CL3728" s="1">
        <v>0.0</v>
      </c>
      <c r="CM3728" s="1">
        <v>0.0</v>
      </c>
      <c r="CN3728" s="1">
        <v>3.666</v>
      </c>
      <c r="CO3728" s="1">
        <v>36.449</v>
      </c>
      <c r="CP3728" s="1">
        <v>0.0</v>
      </c>
      <c r="CQ3728" s="1">
        <v>0.0</v>
      </c>
      <c r="CR3728" s="1">
        <v>0.0</v>
      </c>
      <c r="CT3728" s="1">
        <v>0.0</v>
      </c>
      <c r="CU3728" s="1">
        <v>0.0</v>
      </c>
      <c r="CV3728" s="1">
        <v>0.0</v>
      </c>
      <c r="CW3728" s="1">
        <v>0.0</v>
      </c>
      <c r="CX3728" s="1">
        <v>0.0</v>
      </c>
      <c r="CY3728" s="1">
        <v>0.0</v>
      </c>
      <c r="CZ3728" s="1">
        <v>0.0</v>
      </c>
      <c r="DA3728" s="1">
        <v>3309.799</v>
      </c>
      <c r="DB3728" s="1">
        <v>31.139</v>
      </c>
      <c r="DC3728" s="1">
        <v>51.16</v>
      </c>
      <c r="DD3728" s="1">
        <v>1.124</v>
      </c>
      <c r="DE3728" s="1">
        <v>3.355</v>
      </c>
      <c r="DF3728" s="1">
        <v>616.341</v>
      </c>
      <c r="DG3728" s="1">
        <v>1.27</v>
      </c>
      <c r="DH3728" s="1">
        <v>1628.352</v>
      </c>
      <c r="DI3728" s="1">
        <v>18.622</v>
      </c>
      <c r="DJ3728" s="1">
        <v>10.849</v>
      </c>
      <c r="DL3728" s="1">
        <v>0.0</v>
      </c>
      <c r="DM3728" s="1">
        <v>0.0</v>
      </c>
      <c r="DN3728" s="1">
        <v>0.0</v>
      </c>
      <c r="DO3728" s="1">
        <v>0.0</v>
      </c>
      <c r="DP3728" s="1">
        <v>0.0</v>
      </c>
      <c r="DQ3728" s="1">
        <v>0.0</v>
      </c>
      <c r="DR3728" s="1">
        <v>0.0</v>
      </c>
      <c r="DT3728" s="1">
        <v>0.0</v>
      </c>
      <c r="DU3728" s="1">
        <v>0.0</v>
      </c>
      <c r="DV3728" s="1">
        <v>0.0</v>
      </c>
      <c r="DW3728" s="1">
        <v>0.0</v>
      </c>
      <c r="DX3728" s="1">
        <v>0.0</v>
      </c>
      <c r="DY3728" s="1">
        <v>0.0</v>
      </c>
      <c r="DZ3728" s="1">
        <v>0.0</v>
      </c>
    </row>
    <row r="3729">
      <c r="A3729" s="1" t="s">
        <v>421</v>
      </c>
      <c r="B3729" s="1">
        <v>2010.0</v>
      </c>
      <c r="C3729" s="1" t="s">
        <v>422</v>
      </c>
      <c r="D3729" s="1">
        <v>2051460.0</v>
      </c>
      <c r="E3729" s="1">
        <v>2.2583128064E10</v>
      </c>
      <c r="F3729" s="1">
        <v>-76.837</v>
      </c>
      <c r="G3729" s="1">
        <v>-0.017</v>
      </c>
      <c r="H3729" s="1">
        <v>2.48</v>
      </c>
      <c r="I3729" s="1">
        <v>0.005</v>
      </c>
      <c r="J3729" s="1">
        <v>0.0</v>
      </c>
      <c r="K3729" s="1">
        <v>0.0</v>
      </c>
      <c r="L3729" s="1">
        <v>0.0</v>
      </c>
      <c r="M3729" s="1">
        <v>0.015</v>
      </c>
      <c r="N3729" s="1">
        <v>677.686</v>
      </c>
      <c r="O3729" s="1">
        <v>-3.169</v>
      </c>
      <c r="P3729" s="1">
        <v>-0.493</v>
      </c>
      <c r="Q3729" s="1">
        <v>7339.781</v>
      </c>
      <c r="R3729" s="1">
        <v>15.057</v>
      </c>
      <c r="S3729" s="1">
        <v>2310.55</v>
      </c>
      <c r="T3729" s="1">
        <v>4.74</v>
      </c>
      <c r="U3729" s="1">
        <v>-9.453</v>
      </c>
      <c r="V3729" s="1">
        <v>-1.26</v>
      </c>
      <c r="W3729" s="1">
        <v>5884.875</v>
      </c>
      <c r="X3729" s="1">
        <v>12.073</v>
      </c>
      <c r="Y3729" s="1">
        <v>65.289</v>
      </c>
      <c r="Z3729" s="1">
        <v>44.971</v>
      </c>
      <c r="AA3729" s="1">
        <v>8.68</v>
      </c>
      <c r="AB3729" s="1">
        <v>4231.133</v>
      </c>
      <c r="AC3729" s="1">
        <v>7.26</v>
      </c>
      <c r="AD3729" s="1">
        <v>24.543</v>
      </c>
      <c r="AE3729" s="1">
        <v>8.861</v>
      </c>
      <c r="AF3729" s="1">
        <v>2.759</v>
      </c>
      <c r="AG3729" s="1">
        <v>16524.141</v>
      </c>
      <c r="AH3729" s="1">
        <v>1.501</v>
      </c>
      <c r="AI3729" s="1">
        <v>-1.54</v>
      </c>
      <c r="AJ3729" s="1">
        <v>-0.425</v>
      </c>
      <c r="AK3729" s="1">
        <v>2354.421</v>
      </c>
      <c r="AL3729" s="1">
        <v>4.83</v>
      </c>
      <c r="AM3729" s="1">
        <v>13232.537</v>
      </c>
      <c r="AN3729" s="1">
        <v>27.146</v>
      </c>
      <c r="AO3729" s="1">
        <v>66.529</v>
      </c>
      <c r="AP3729" s="1">
        <v>81.077</v>
      </c>
      <c r="AQ3729" s="1">
        <v>48.12</v>
      </c>
      <c r="AR3729" s="1">
        <v>0.36</v>
      </c>
      <c r="AS3729" s="1">
        <v>1.109</v>
      </c>
      <c r="AT3729" s="1">
        <v>14.624</v>
      </c>
      <c r="AU3729" s="1">
        <v>0.03</v>
      </c>
      <c r="AV3729" s="1">
        <v>540.365</v>
      </c>
      <c r="AX3729" s="1">
        <v>0.0</v>
      </c>
      <c r="AY3729" s="1">
        <v>0.0</v>
      </c>
      <c r="AZ3729" s="1">
        <v>0.0</v>
      </c>
      <c r="BA3729" s="1">
        <v>0.413</v>
      </c>
      <c r="BB3729" s="1">
        <v>3.311</v>
      </c>
      <c r="BC3729" s="1">
        <v>4.92</v>
      </c>
      <c r="BD3729" s="1">
        <v>91.417</v>
      </c>
      <c r="BE3729" s="1">
        <v>2.997</v>
      </c>
      <c r="BF3729" s="1">
        <v>6.331</v>
      </c>
      <c r="BG3729" s="1">
        <v>1184.522</v>
      </c>
      <c r="BH3729" s="1">
        <v>2.43</v>
      </c>
      <c r="BI3729" s="1">
        <v>3085.963</v>
      </c>
      <c r="BJ3729" s="1">
        <v>33.471</v>
      </c>
      <c r="BK3729" s="1">
        <v>18.908</v>
      </c>
      <c r="BL3729" s="1">
        <v>88.559</v>
      </c>
      <c r="BM3729" s="1">
        <v>2.981</v>
      </c>
      <c r="BN3729" s="1">
        <v>6.336</v>
      </c>
      <c r="BO3729" s="1">
        <v>1184.522</v>
      </c>
      <c r="BP3729" s="1">
        <v>2.43</v>
      </c>
      <c r="BQ3729" s="1">
        <v>3088.476</v>
      </c>
      <c r="BR3729" s="1">
        <v>33.471</v>
      </c>
      <c r="BS3729" s="1">
        <v>18.923</v>
      </c>
      <c r="BT3729" s="1">
        <v>1.42</v>
      </c>
      <c r="BU3729" s="1">
        <v>16.359</v>
      </c>
      <c r="BW3729" s="1">
        <v>0.0</v>
      </c>
      <c r="BX3729" s="1">
        <v>0.0</v>
      </c>
      <c r="BY3729" s="1">
        <v>0.0</v>
      </c>
      <c r="BZ3729" s="1">
        <v>0.0</v>
      </c>
      <c r="CA3729" s="1">
        <v>0.0</v>
      </c>
      <c r="CB3729" s="1">
        <v>0.0</v>
      </c>
      <c r="CC3729" s="1">
        <v>0.0</v>
      </c>
      <c r="CD3729" s="1">
        <v>-2.59</v>
      </c>
      <c r="CE3729" s="1">
        <v>-0.292</v>
      </c>
      <c r="CF3729" s="1">
        <v>10.98</v>
      </c>
      <c r="CG3729" s="1">
        <v>29.247</v>
      </c>
      <c r="CH3729" s="1">
        <v>0.06</v>
      </c>
      <c r="CI3729" s="1">
        <v>5352.391</v>
      </c>
      <c r="CK3729" s="1">
        <v>0.0</v>
      </c>
      <c r="CL3729" s="1">
        <v>0.0</v>
      </c>
      <c r="CM3729" s="1">
        <v>0.0</v>
      </c>
      <c r="CN3729" s="1">
        <v>0.826</v>
      </c>
      <c r="CO3729" s="1">
        <v>32.794</v>
      </c>
      <c r="CP3729" s="1">
        <v>0.0</v>
      </c>
      <c r="CQ3729" s="1">
        <v>0.0</v>
      </c>
      <c r="CR3729" s="1">
        <v>0.0</v>
      </c>
      <c r="CT3729" s="1">
        <v>0.0</v>
      </c>
      <c r="CU3729" s="1">
        <v>0.0</v>
      </c>
      <c r="CV3729" s="1">
        <v>0.0</v>
      </c>
      <c r="CW3729" s="1">
        <v>0.0</v>
      </c>
      <c r="CX3729" s="1">
        <v>0.0</v>
      </c>
      <c r="CY3729" s="1">
        <v>0.0</v>
      </c>
      <c r="CZ3729" s="1">
        <v>0.0</v>
      </c>
      <c r="DA3729" s="1">
        <v>3538.943</v>
      </c>
      <c r="DB3729" s="1">
        <v>33.899</v>
      </c>
      <c r="DC3729" s="1">
        <v>88.559</v>
      </c>
      <c r="DD3729" s="1">
        <v>2.981</v>
      </c>
      <c r="DE3729" s="1">
        <v>6.336</v>
      </c>
      <c r="DF3729" s="1">
        <v>1184.522</v>
      </c>
      <c r="DG3729" s="1">
        <v>2.43</v>
      </c>
      <c r="DH3729" s="1">
        <v>3088.476</v>
      </c>
      <c r="DI3729" s="1">
        <v>33.471</v>
      </c>
      <c r="DJ3729" s="1">
        <v>18.923</v>
      </c>
      <c r="DL3729" s="1">
        <v>0.0</v>
      </c>
      <c r="DM3729" s="1">
        <v>0.0</v>
      </c>
      <c r="DN3729" s="1">
        <v>0.0</v>
      </c>
      <c r="DO3729" s="1">
        <v>0.0</v>
      </c>
      <c r="DP3729" s="1">
        <v>0.033</v>
      </c>
      <c r="DQ3729" s="1">
        <v>0.0</v>
      </c>
      <c r="DR3729" s="1">
        <v>0.0</v>
      </c>
      <c r="DT3729" s="1">
        <v>0.0</v>
      </c>
      <c r="DU3729" s="1">
        <v>0.0</v>
      </c>
      <c r="DV3729" s="1">
        <v>0.0</v>
      </c>
      <c r="DW3729" s="1">
        <v>0.0</v>
      </c>
      <c r="DX3729" s="1">
        <v>0.0</v>
      </c>
      <c r="DY3729" s="1">
        <v>0.0</v>
      </c>
      <c r="DZ3729" s="1">
        <v>0.0</v>
      </c>
    </row>
    <row r="3730">
      <c r="A3730" s="1" t="s">
        <v>421</v>
      </c>
      <c r="B3730" s="1">
        <v>2011.0</v>
      </c>
      <c r="C3730" s="1" t="s">
        <v>422</v>
      </c>
      <c r="D3730" s="1">
        <v>2040398.0</v>
      </c>
      <c r="E3730" s="1">
        <v>2.3201482752E10</v>
      </c>
      <c r="F3730" s="1">
        <v>-34.141</v>
      </c>
      <c r="G3730" s="1">
        <v>-0.002</v>
      </c>
      <c r="H3730" s="1">
        <v>1.642</v>
      </c>
      <c r="I3730" s="1">
        <v>0.003</v>
      </c>
      <c r="J3730" s="1">
        <v>0.0</v>
      </c>
      <c r="K3730" s="1">
        <v>0.0</v>
      </c>
      <c r="L3730" s="1">
        <v>0.0</v>
      </c>
      <c r="M3730" s="1">
        <v>0.01</v>
      </c>
      <c r="N3730" s="1">
        <v>794.379</v>
      </c>
      <c r="O3730" s="1">
        <v>14.208</v>
      </c>
      <c r="P3730" s="1">
        <v>2.139</v>
      </c>
      <c r="Q3730" s="1">
        <v>8428.048</v>
      </c>
      <c r="R3730" s="1">
        <v>17.197</v>
      </c>
      <c r="S3730" s="1">
        <v>2533.819</v>
      </c>
      <c r="T3730" s="1">
        <v>5.17</v>
      </c>
      <c r="U3730" s="1">
        <v>22.085</v>
      </c>
      <c r="V3730" s="1">
        <v>2.666</v>
      </c>
      <c r="W3730" s="1">
        <v>7223.505</v>
      </c>
      <c r="X3730" s="1">
        <v>14.739</v>
      </c>
      <c r="Y3730" s="1">
        <v>76.479</v>
      </c>
      <c r="Z3730" s="1">
        <v>51.257</v>
      </c>
      <c r="AA3730" s="1">
        <v>9.44</v>
      </c>
      <c r="AB3730" s="1">
        <v>4626.548</v>
      </c>
      <c r="AC3730" s="1">
        <v>6.76</v>
      </c>
      <c r="AD3730" s="1">
        <v>21.622</v>
      </c>
      <c r="AE3730" s="1">
        <v>-0.318</v>
      </c>
      <c r="AF3730" s="1">
        <v>-0.108</v>
      </c>
      <c r="AG3730" s="1">
        <v>16560.863</v>
      </c>
      <c r="AH3730" s="1">
        <v>1.456</v>
      </c>
      <c r="AI3730" s="1">
        <v>9.891</v>
      </c>
      <c r="AJ3730" s="1">
        <v>2.685</v>
      </c>
      <c r="AK3730" s="1">
        <v>2612.235</v>
      </c>
      <c r="AL3730" s="1">
        <v>5.33</v>
      </c>
      <c r="AM3730" s="1">
        <v>14620.192</v>
      </c>
      <c r="AN3730" s="1">
        <v>29.831</v>
      </c>
      <c r="AO3730" s="1">
        <v>78.846</v>
      </c>
      <c r="AP3730" s="1">
        <v>88.916</v>
      </c>
      <c r="AQ3730" s="1">
        <v>15.695</v>
      </c>
      <c r="AR3730" s="1">
        <v>0.174</v>
      </c>
      <c r="AS3730" s="1">
        <v>1.283</v>
      </c>
      <c r="AT3730" s="1">
        <v>44.109</v>
      </c>
      <c r="AU3730" s="1">
        <v>0.09</v>
      </c>
      <c r="AV3730" s="1">
        <v>628.564</v>
      </c>
      <c r="AX3730" s="1">
        <v>0.0</v>
      </c>
      <c r="AY3730" s="1">
        <v>0.0</v>
      </c>
      <c r="AZ3730" s="1">
        <v>0.0</v>
      </c>
      <c r="BA3730" s="1">
        <v>1.331</v>
      </c>
      <c r="BB3730" s="1">
        <v>3.823</v>
      </c>
      <c r="BC3730" s="1">
        <v>5.37</v>
      </c>
      <c r="BD3730" s="1">
        <v>-41.053</v>
      </c>
      <c r="BE3730" s="1">
        <v>-2.618</v>
      </c>
      <c r="BF3730" s="1">
        <v>3.712</v>
      </c>
      <c r="BG3730" s="1">
        <v>700.844</v>
      </c>
      <c r="BH3730" s="1">
        <v>1.43</v>
      </c>
      <c r="BI3730" s="1">
        <v>1819.466</v>
      </c>
      <c r="BJ3730" s="1">
        <v>21.154</v>
      </c>
      <c r="BK3730" s="1">
        <v>11.065</v>
      </c>
      <c r="BL3730" s="1">
        <v>-40.991</v>
      </c>
      <c r="BM3730" s="1">
        <v>-2.617</v>
      </c>
      <c r="BN3730" s="1">
        <v>3.719</v>
      </c>
      <c r="BO3730" s="1">
        <v>700.844</v>
      </c>
      <c r="BP3730" s="1">
        <v>1.43</v>
      </c>
      <c r="BQ3730" s="1">
        <v>1822.598</v>
      </c>
      <c r="BR3730" s="1">
        <v>21.154</v>
      </c>
      <c r="BS3730" s="1">
        <v>11.084</v>
      </c>
      <c r="BT3730" s="1">
        <v>2.68</v>
      </c>
      <c r="BU3730" s="1">
        <v>28.39</v>
      </c>
      <c r="BW3730" s="1">
        <v>0.0</v>
      </c>
      <c r="BX3730" s="1">
        <v>0.0</v>
      </c>
      <c r="BY3730" s="1">
        <v>0.0</v>
      </c>
      <c r="BZ3730" s="1">
        <v>0.0</v>
      </c>
      <c r="CA3730" s="1">
        <v>0.0</v>
      </c>
      <c r="CB3730" s="1">
        <v>0.0</v>
      </c>
      <c r="CC3730" s="1">
        <v>0.0</v>
      </c>
      <c r="CD3730" s="1">
        <v>3.385</v>
      </c>
      <c r="CE3730" s="1">
        <v>0.372</v>
      </c>
      <c r="CF3730" s="1">
        <v>11.352</v>
      </c>
      <c r="CG3730" s="1">
        <v>34.307</v>
      </c>
      <c r="CH3730" s="1">
        <v>0.07</v>
      </c>
      <c r="CI3730" s="1">
        <v>5563.581</v>
      </c>
      <c r="CK3730" s="1">
        <v>0.0</v>
      </c>
      <c r="CL3730" s="1">
        <v>0.0</v>
      </c>
      <c r="CM3730" s="1">
        <v>0.0</v>
      </c>
      <c r="CN3730" s="1">
        <v>1.036</v>
      </c>
      <c r="CO3730" s="1">
        <v>33.836</v>
      </c>
      <c r="CP3730" s="1">
        <v>0.0</v>
      </c>
      <c r="CQ3730" s="1">
        <v>0.0</v>
      </c>
      <c r="CR3730" s="1">
        <v>0.0</v>
      </c>
      <c r="CT3730" s="1">
        <v>0.0</v>
      </c>
      <c r="CU3730" s="1">
        <v>0.0</v>
      </c>
      <c r="CV3730" s="1">
        <v>0.0</v>
      </c>
      <c r="CW3730" s="1">
        <v>0.0</v>
      </c>
      <c r="CX3730" s="1">
        <v>0.0</v>
      </c>
      <c r="CY3730" s="1">
        <v>0.0</v>
      </c>
      <c r="CZ3730" s="1">
        <v>0.0</v>
      </c>
      <c r="DA3730" s="1">
        <v>3313.079</v>
      </c>
      <c r="DB3730" s="1">
        <v>33.791</v>
      </c>
      <c r="DC3730" s="1">
        <v>-40.991</v>
      </c>
      <c r="DD3730" s="1">
        <v>-2.617</v>
      </c>
      <c r="DE3730" s="1">
        <v>3.719</v>
      </c>
      <c r="DF3730" s="1">
        <v>700.844</v>
      </c>
      <c r="DG3730" s="1">
        <v>1.43</v>
      </c>
      <c r="DH3730" s="1">
        <v>1822.598</v>
      </c>
      <c r="DI3730" s="1">
        <v>21.154</v>
      </c>
      <c r="DJ3730" s="1">
        <v>11.084</v>
      </c>
      <c r="DK3730" s="1">
        <v>4411.539</v>
      </c>
      <c r="DL3730" s="1">
        <v>0.003</v>
      </c>
      <c r="DM3730" s="1">
        <v>0.003</v>
      </c>
      <c r="DN3730" s="1">
        <v>0.0</v>
      </c>
      <c r="DO3730" s="1">
        <v>0.0</v>
      </c>
      <c r="DP3730" s="1">
        <v>1.489</v>
      </c>
      <c r="DQ3730" s="1">
        <v>0.0</v>
      </c>
      <c r="DR3730" s="1">
        <v>0.009</v>
      </c>
      <c r="DT3730" s="1">
        <v>0.0</v>
      </c>
      <c r="DU3730" s="1">
        <v>0.0</v>
      </c>
      <c r="DV3730" s="1">
        <v>0.0</v>
      </c>
      <c r="DW3730" s="1">
        <v>0.0</v>
      </c>
      <c r="DX3730" s="1">
        <v>0.0</v>
      </c>
      <c r="DY3730" s="1">
        <v>0.0</v>
      </c>
      <c r="DZ3730" s="1">
        <v>0.0</v>
      </c>
    </row>
    <row r="3731">
      <c r="A3731" s="1" t="s">
        <v>421</v>
      </c>
      <c r="B3731" s="1">
        <v>2012.0</v>
      </c>
      <c r="C3731" s="1" t="s">
        <v>422</v>
      </c>
      <c r="D3731" s="1">
        <v>2027246.0</v>
      </c>
      <c r="E3731" s="1">
        <v>2.309568512E10</v>
      </c>
      <c r="F3731" s="1">
        <v>-21.472</v>
      </c>
      <c r="G3731" s="1">
        <v>-0.001</v>
      </c>
      <c r="H3731" s="1">
        <v>1.298</v>
      </c>
      <c r="I3731" s="1">
        <v>0.003</v>
      </c>
      <c r="J3731" s="1">
        <v>0.0</v>
      </c>
      <c r="K3731" s="1">
        <v>0.0</v>
      </c>
      <c r="L3731" s="1">
        <v>0.0</v>
      </c>
      <c r="M3731" s="1">
        <v>0.008</v>
      </c>
      <c r="N3731" s="1">
        <v>819.489</v>
      </c>
      <c r="O3731" s="1">
        <v>-5.871</v>
      </c>
      <c r="P3731" s="1">
        <v>-1.01</v>
      </c>
      <c r="Q3731" s="1">
        <v>7984.699</v>
      </c>
      <c r="R3731" s="1">
        <v>16.187</v>
      </c>
      <c r="S3731" s="1">
        <v>2382.542</v>
      </c>
      <c r="T3731" s="1">
        <v>4.83</v>
      </c>
      <c r="U3731" s="1">
        <v>-10.951</v>
      </c>
      <c r="V3731" s="1">
        <v>-1.614</v>
      </c>
      <c r="W3731" s="1">
        <v>6474.161</v>
      </c>
      <c r="X3731" s="1">
        <v>13.125</v>
      </c>
      <c r="Y3731" s="1">
        <v>77.157</v>
      </c>
      <c r="Z3731" s="1">
        <v>51.91</v>
      </c>
      <c r="AA3731" s="1">
        <v>8.93</v>
      </c>
      <c r="AB3731" s="1">
        <v>4404.991</v>
      </c>
      <c r="AC3731" s="1">
        <v>6.26</v>
      </c>
      <c r="AD3731" s="1">
        <v>21.197</v>
      </c>
      <c r="AE3731" s="1">
        <v>-7.21</v>
      </c>
      <c r="AF3731" s="1">
        <v>-2.436</v>
      </c>
      <c r="AG3731" s="1">
        <v>15466.537</v>
      </c>
      <c r="AH3731" s="1">
        <v>1.358</v>
      </c>
      <c r="AI3731" s="1">
        <v>-4.496</v>
      </c>
      <c r="AJ3731" s="1">
        <v>-1.341</v>
      </c>
      <c r="AK3731" s="1">
        <v>2574.922</v>
      </c>
      <c r="AL3731" s="1">
        <v>5.22</v>
      </c>
      <c r="AM3731" s="1">
        <v>14053.407</v>
      </c>
      <c r="AN3731" s="1">
        <v>28.49</v>
      </c>
      <c r="AO3731" s="1">
        <v>83.387</v>
      </c>
      <c r="AP3731" s="1">
        <v>91.364</v>
      </c>
      <c r="AQ3731" s="1">
        <v>3.768</v>
      </c>
      <c r="AR3731" s="1">
        <v>0.048</v>
      </c>
      <c r="AS3731" s="1">
        <v>1.331</v>
      </c>
      <c r="AT3731" s="1">
        <v>147.984</v>
      </c>
      <c r="AU3731" s="1">
        <v>0.3</v>
      </c>
      <c r="AV3731" s="1">
        <v>656.479</v>
      </c>
      <c r="AX3731" s="1">
        <v>0.0</v>
      </c>
      <c r="AY3731" s="1">
        <v>0.0</v>
      </c>
      <c r="AZ3731" s="1">
        <v>0.0</v>
      </c>
      <c r="BA3731" s="1">
        <v>4.792</v>
      </c>
      <c r="BB3731" s="1">
        <v>4.268</v>
      </c>
      <c r="BC3731" s="1">
        <v>5.13</v>
      </c>
      <c r="BD3731" s="1">
        <v>-27.355</v>
      </c>
      <c r="BE3731" s="1">
        <v>-1.029</v>
      </c>
      <c r="BF3731" s="1">
        <v>2.683</v>
      </c>
      <c r="BG3731" s="1">
        <v>513.011</v>
      </c>
      <c r="BH3731" s="1">
        <v>1.04</v>
      </c>
      <c r="BI3731" s="1">
        <v>1323.465</v>
      </c>
      <c r="BJ3731" s="1">
        <v>16.613</v>
      </c>
      <c r="BK3731" s="1">
        <v>8.604</v>
      </c>
      <c r="BL3731" s="1">
        <v>-27.203</v>
      </c>
      <c r="BM3731" s="1">
        <v>-1.026</v>
      </c>
      <c r="BN3731" s="1">
        <v>2.693</v>
      </c>
      <c r="BO3731" s="1">
        <v>513.011</v>
      </c>
      <c r="BP3731" s="1">
        <v>1.04</v>
      </c>
      <c r="BQ3731" s="1">
        <v>1328.369</v>
      </c>
      <c r="BR3731" s="1">
        <v>16.613</v>
      </c>
      <c r="BS3731" s="1">
        <v>8.636</v>
      </c>
      <c r="BT3731" s="1">
        <v>2.67</v>
      </c>
      <c r="BU3731" s="1">
        <v>29.899</v>
      </c>
      <c r="BW3731" s="1">
        <v>0.0</v>
      </c>
      <c r="BX3731" s="1">
        <v>0.0</v>
      </c>
      <c r="BY3731" s="1">
        <v>0.0</v>
      </c>
      <c r="BZ3731" s="1">
        <v>0.0</v>
      </c>
      <c r="CA3731" s="1">
        <v>0.0</v>
      </c>
      <c r="CB3731" s="1">
        <v>0.0</v>
      </c>
      <c r="CC3731" s="1">
        <v>0.0</v>
      </c>
      <c r="CD3731" s="1">
        <v>-3.347</v>
      </c>
      <c r="CE3731" s="1">
        <v>-0.38</v>
      </c>
      <c r="CF3731" s="1">
        <v>10.972</v>
      </c>
      <c r="CG3731" s="1">
        <v>44.395</v>
      </c>
      <c r="CH3731" s="1">
        <v>0.09</v>
      </c>
      <c r="CI3731" s="1">
        <v>5412.229</v>
      </c>
      <c r="CK3731" s="1">
        <v>0.0</v>
      </c>
      <c r="CL3731" s="1">
        <v>0.0</v>
      </c>
      <c r="CM3731" s="1">
        <v>0.0</v>
      </c>
      <c r="CN3731" s="1">
        <v>1.438</v>
      </c>
      <c r="CO3731" s="1">
        <v>35.186</v>
      </c>
      <c r="CP3731" s="1">
        <v>0.0</v>
      </c>
      <c r="CQ3731" s="1">
        <v>0.0</v>
      </c>
      <c r="CR3731" s="1">
        <v>0.0</v>
      </c>
      <c r="CT3731" s="1">
        <v>0.0</v>
      </c>
      <c r="CU3731" s="1">
        <v>0.0</v>
      </c>
      <c r="CV3731" s="1">
        <v>0.0</v>
      </c>
      <c r="CW3731" s="1">
        <v>0.0</v>
      </c>
      <c r="CX3731" s="1">
        <v>0.0</v>
      </c>
      <c r="CY3731" s="1">
        <v>0.0</v>
      </c>
      <c r="CZ3731" s="1">
        <v>0.0</v>
      </c>
      <c r="DA3731" s="1">
        <v>3087.933</v>
      </c>
      <c r="DB3731" s="1">
        <v>31.354</v>
      </c>
      <c r="DC3731" s="1">
        <v>-27.203</v>
      </c>
      <c r="DD3731" s="1">
        <v>-1.026</v>
      </c>
      <c r="DE3731" s="1">
        <v>2.693</v>
      </c>
      <c r="DF3731" s="1">
        <v>513.011</v>
      </c>
      <c r="DG3731" s="1">
        <v>1.04</v>
      </c>
      <c r="DH3731" s="1">
        <v>1328.369</v>
      </c>
      <c r="DI3731" s="1">
        <v>16.613</v>
      </c>
      <c r="DJ3731" s="1">
        <v>8.636</v>
      </c>
      <c r="DK3731" s="1">
        <v>141.773</v>
      </c>
      <c r="DL3731" s="1">
        <v>0.004</v>
      </c>
      <c r="DM3731" s="1">
        <v>0.007</v>
      </c>
      <c r="DN3731" s="1">
        <v>0.0</v>
      </c>
      <c r="DO3731" s="1">
        <v>0.0</v>
      </c>
      <c r="DP3731" s="1">
        <v>3.606</v>
      </c>
      <c r="DQ3731" s="1">
        <v>0.0</v>
      </c>
      <c r="DR3731" s="1">
        <v>0.023</v>
      </c>
      <c r="DT3731" s="1">
        <v>0.0</v>
      </c>
      <c r="DU3731" s="1">
        <v>0.0</v>
      </c>
      <c r="DV3731" s="1">
        <v>0.0</v>
      </c>
      <c r="DW3731" s="1">
        <v>0.0</v>
      </c>
      <c r="DX3731" s="1">
        <v>0.0</v>
      </c>
      <c r="DY3731" s="1">
        <v>0.0</v>
      </c>
      <c r="DZ3731" s="1">
        <v>0.0</v>
      </c>
    </row>
    <row r="3732">
      <c r="A3732" s="1" t="s">
        <v>421</v>
      </c>
      <c r="B3732" s="1">
        <v>2013.0</v>
      </c>
      <c r="C3732" s="1" t="s">
        <v>422</v>
      </c>
      <c r="D3732" s="1">
        <v>2013223.0</v>
      </c>
      <c r="E3732" s="1">
        <v>2.377119744E10</v>
      </c>
      <c r="F3732" s="1">
        <v>298.828</v>
      </c>
      <c r="G3732" s="1">
        <v>0.008</v>
      </c>
      <c r="H3732" s="1">
        <v>5.212</v>
      </c>
      <c r="I3732" s="1">
        <v>0.01</v>
      </c>
      <c r="J3732" s="1">
        <v>0.0</v>
      </c>
      <c r="K3732" s="1">
        <v>0.0</v>
      </c>
      <c r="L3732" s="1">
        <v>0.0</v>
      </c>
      <c r="M3732" s="1">
        <v>0.035</v>
      </c>
      <c r="N3732" s="1">
        <v>719.212</v>
      </c>
      <c r="O3732" s="1">
        <v>-16.35</v>
      </c>
      <c r="P3732" s="1">
        <v>-2.647</v>
      </c>
      <c r="Q3732" s="1">
        <v>6725.716</v>
      </c>
      <c r="R3732" s="1">
        <v>13.54</v>
      </c>
      <c r="S3732" s="1">
        <v>2001.765</v>
      </c>
      <c r="T3732" s="1">
        <v>4.03</v>
      </c>
      <c r="U3732" s="1">
        <v>-8.536</v>
      </c>
      <c r="V3732" s="1">
        <v>-1.12</v>
      </c>
      <c r="W3732" s="1">
        <v>5962.757</v>
      </c>
      <c r="X3732" s="1">
        <v>12.004</v>
      </c>
      <c r="Y3732" s="1">
        <v>66.174</v>
      </c>
      <c r="Z3732" s="1">
        <v>45.357</v>
      </c>
      <c r="AA3732" s="1">
        <v>8.52</v>
      </c>
      <c r="AB3732" s="1">
        <v>4232.02</v>
      </c>
      <c r="AC3732" s="1">
        <v>6.09</v>
      </c>
      <c r="AD3732" s="1">
        <v>22.252</v>
      </c>
      <c r="AE3732" s="1">
        <v>-3.936</v>
      </c>
      <c r="AF3732" s="1">
        <v>-1.234</v>
      </c>
      <c r="AG3732" s="1">
        <v>14961.199</v>
      </c>
      <c r="AH3732" s="1">
        <v>1.267</v>
      </c>
      <c r="AI3732" s="1">
        <v>-9.553</v>
      </c>
      <c r="AJ3732" s="1">
        <v>-2.722</v>
      </c>
      <c r="AK3732" s="1">
        <v>2235.222</v>
      </c>
      <c r="AL3732" s="1">
        <v>4.5</v>
      </c>
      <c r="AM3732" s="1">
        <v>12799.425</v>
      </c>
      <c r="AN3732" s="1">
        <v>25.768</v>
      </c>
      <c r="AO3732" s="1">
        <v>73.892</v>
      </c>
      <c r="AP3732" s="1">
        <v>86.317</v>
      </c>
      <c r="AQ3732" s="1">
        <v>13.206</v>
      </c>
      <c r="AR3732" s="1">
        <v>0.176</v>
      </c>
      <c r="AS3732" s="1">
        <v>1.507</v>
      </c>
      <c r="AT3732" s="1">
        <v>178.818</v>
      </c>
      <c r="AU3732" s="1">
        <v>0.36</v>
      </c>
      <c r="AV3732" s="1">
        <v>748.351</v>
      </c>
      <c r="AX3732" s="1">
        <v>0.0</v>
      </c>
      <c r="AY3732" s="1">
        <v>0.0</v>
      </c>
      <c r="AZ3732" s="1">
        <v>0.0</v>
      </c>
      <c r="BA3732" s="1">
        <v>5.911</v>
      </c>
      <c r="BB3732" s="1">
        <v>5.047</v>
      </c>
      <c r="BC3732" s="1">
        <v>4.38</v>
      </c>
      <c r="BD3732" s="1">
        <v>52.158</v>
      </c>
      <c r="BE3732" s="1">
        <v>1.368</v>
      </c>
      <c r="BF3732" s="1">
        <v>4.051</v>
      </c>
      <c r="BG3732" s="1">
        <v>784.811</v>
      </c>
      <c r="BH3732" s="1">
        <v>1.58</v>
      </c>
      <c r="BI3732" s="1">
        <v>2012.229</v>
      </c>
      <c r="BJ3732" s="1">
        <v>25.944</v>
      </c>
      <c r="BK3732" s="1">
        <v>13.57</v>
      </c>
      <c r="BL3732" s="1">
        <v>53.231</v>
      </c>
      <c r="BM3732" s="1">
        <v>1.392</v>
      </c>
      <c r="BN3732" s="1">
        <v>4.085</v>
      </c>
      <c r="BO3732" s="1">
        <v>789.778</v>
      </c>
      <c r="BP3732" s="1">
        <v>1.59</v>
      </c>
      <c r="BQ3732" s="1">
        <v>2028.94</v>
      </c>
      <c r="BR3732" s="1">
        <v>26.108</v>
      </c>
      <c r="BS3732" s="1">
        <v>13.683</v>
      </c>
      <c r="BT3732" s="1">
        <v>2.43</v>
      </c>
      <c r="BU3732" s="1">
        <v>28.521</v>
      </c>
      <c r="BW3732" s="1">
        <v>0.0</v>
      </c>
      <c r="BX3732" s="1">
        <v>0.0</v>
      </c>
      <c r="BY3732" s="1">
        <v>0.0</v>
      </c>
      <c r="BZ3732" s="1">
        <v>0.0</v>
      </c>
      <c r="CA3732" s="1">
        <v>0.0</v>
      </c>
      <c r="CB3732" s="1">
        <v>0.0</v>
      </c>
      <c r="CC3732" s="1">
        <v>0.0</v>
      </c>
      <c r="CD3732" s="1">
        <v>-2.286</v>
      </c>
      <c r="CE3732" s="1">
        <v>-0.251</v>
      </c>
      <c r="CF3732" s="1">
        <v>10.721</v>
      </c>
      <c r="CG3732" s="1">
        <v>54.639</v>
      </c>
      <c r="CH3732" s="1">
        <v>0.11</v>
      </c>
      <c r="CI3732" s="1">
        <v>5325.358</v>
      </c>
      <c r="CK3732" s="1">
        <v>0.0</v>
      </c>
      <c r="CL3732" s="1">
        <v>0.0</v>
      </c>
      <c r="CM3732" s="1">
        <v>0.0</v>
      </c>
      <c r="CN3732" s="1">
        <v>1.806</v>
      </c>
      <c r="CO3732" s="1">
        <v>35.913</v>
      </c>
      <c r="CP3732" s="1">
        <v>0.0</v>
      </c>
      <c r="CQ3732" s="1">
        <v>0.0</v>
      </c>
      <c r="CR3732" s="1">
        <v>0.0</v>
      </c>
      <c r="CT3732" s="1">
        <v>0.0</v>
      </c>
      <c r="CU3732" s="1">
        <v>0.0</v>
      </c>
      <c r="CV3732" s="1">
        <v>0.0</v>
      </c>
      <c r="CW3732" s="1">
        <v>0.0</v>
      </c>
      <c r="CX3732" s="1">
        <v>0.0</v>
      </c>
      <c r="CY3732" s="1">
        <v>0.0</v>
      </c>
      <c r="CZ3732" s="1">
        <v>0.0</v>
      </c>
      <c r="DA3732" s="1">
        <v>3025.0</v>
      </c>
      <c r="DB3732" s="1">
        <v>30.12</v>
      </c>
      <c r="DC3732" s="1">
        <v>53.231</v>
      </c>
      <c r="DD3732" s="1">
        <v>1.392</v>
      </c>
      <c r="DE3732" s="1">
        <v>4.085</v>
      </c>
      <c r="DF3732" s="1">
        <v>789.778</v>
      </c>
      <c r="DG3732" s="1">
        <v>1.59</v>
      </c>
      <c r="DH3732" s="1">
        <v>2028.94</v>
      </c>
      <c r="DI3732" s="1">
        <v>26.108</v>
      </c>
      <c r="DJ3732" s="1">
        <v>13.683</v>
      </c>
      <c r="DK3732" s="1">
        <v>219.147</v>
      </c>
      <c r="DL3732" s="1">
        <v>0.016</v>
      </c>
      <c r="DM3732" s="1">
        <v>0.023</v>
      </c>
      <c r="DN3732" s="1">
        <v>4.967</v>
      </c>
      <c r="DO3732" s="1">
        <v>0.01</v>
      </c>
      <c r="DP3732" s="1">
        <v>11.498</v>
      </c>
      <c r="DQ3732" s="1">
        <v>0.164</v>
      </c>
      <c r="DR3732" s="1">
        <v>0.078</v>
      </c>
      <c r="DT3732" s="1">
        <v>0.0</v>
      </c>
      <c r="DU3732" s="1">
        <v>0.0</v>
      </c>
      <c r="DV3732" s="1">
        <v>0.0</v>
      </c>
      <c r="DW3732" s="1">
        <v>0.0</v>
      </c>
      <c r="DX3732" s="1">
        <v>0.0</v>
      </c>
      <c r="DY3732" s="1">
        <v>0.0</v>
      </c>
      <c r="DZ3732" s="1">
        <v>0.0</v>
      </c>
    </row>
    <row r="3733">
      <c r="A3733" s="1" t="s">
        <v>421</v>
      </c>
      <c r="B3733" s="1">
        <v>2014.0</v>
      </c>
      <c r="C3733" s="1" t="s">
        <v>422</v>
      </c>
      <c r="D3733" s="1">
        <v>1997784.0</v>
      </c>
      <c r="E3733" s="1">
        <v>2.4633991168E10</v>
      </c>
      <c r="F3733" s="1">
        <v>-65.524</v>
      </c>
      <c r="G3733" s="1">
        <v>-0.007</v>
      </c>
      <c r="H3733" s="1">
        <v>1.811</v>
      </c>
      <c r="I3733" s="1">
        <v>0.004</v>
      </c>
      <c r="J3733" s="1">
        <v>0.0</v>
      </c>
      <c r="K3733" s="1">
        <v>0.0</v>
      </c>
      <c r="L3733" s="1">
        <v>0.0</v>
      </c>
      <c r="M3733" s="1">
        <v>0.013</v>
      </c>
      <c r="N3733" s="1">
        <v>749.071</v>
      </c>
      <c r="O3733" s="1">
        <v>-7.471</v>
      </c>
      <c r="P3733" s="1">
        <v>-1.012</v>
      </c>
      <c r="Q3733" s="1">
        <v>6271.343</v>
      </c>
      <c r="R3733" s="1">
        <v>12.529</v>
      </c>
      <c r="S3733" s="1">
        <v>1872.074</v>
      </c>
      <c r="T3733" s="1">
        <v>3.74</v>
      </c>
      <c r="U3733" s="1">
        <v>0.663</v>
      </c>
      <c r="V3733" s="1">
        <v>0.08</v>
      </c>
      <c r="W3733" s="1">
        <v>6048.648</v>
      </c>
      <c r="X3733" s="1">
        <v>12.084</v>
      </c>
      <c r="Y3733" s="1">
        <v>69.517</v>
      </c>
      <c r="Z3733" s="1">
        <v>45.148</v>
      </c>
      <c r="AA3733" s="1">
        <v>8.34</v>
      </c>
      <c r="AB3733" s="1">
        <v>4174.625</v>
      </c>
      <c r="AC3733" s="1">
        <v>5.38</v>
      </c>
      <c r="AD3733" s="1">
        <v>20.89</v>
      </c>
      <c r="AE3733" s="1">
        <v>-7.163</v>
      </c>
      <c r="AF3733" s="1">
        <v>-2.157</v>
      </c>
      <c r="AG3733" s="1">
        <v>13996.884</v>
      </c>
      <c r="AH3733" s="1">
        <v>1.135</v>
      </c>
      <c r="AI3733" s="1">
        <v>-5.077</v>
      </c>
      <c r="AJ3733" s="1">
        <v>-1.308</v>
      </c>
      <c r="AK3733" s="1">
        <v>2047.268</v>
      </c>
      <c r="AL3733" s="1">
        <v>4.09</v>
      </c>
      <c r="AM3733" s="1">
        <v>12243.508</v>
      </c>
      <c r="AN3733" s="1">
        <v>24.46</v>
      </c>
      <c r="AO3733" s="1">
        <v>76.022</v>
      </c>
      <c r="AP3733" s="1">
        <v>88.143</v>
      </c>
      <c r="AQ3733" s="1">
        <v>-14.211</v>
      </c>
      <c r="AR3733" s="1">
        <v>-0.214</v>
      </c>
      <c r="AS3733" s="1">
        <v>1.293</v>
      </c>
      <c r="AT3733" s="1">
        <v>100.111</v>
      </c>
      <c r="AU3733" s="1">
        <v>0.2</v>
      </c>
      <c r="AV3733" s="1">
        <v>646.967</v>
      </c>
      <c r="AX3733" s="1">
        <v>0.0</v>
      </c>
      <c r="AY3733" s="1">
        <v>0.0</v>
      </c>
      <c r="AZ3733" s="1">
        <v>0.0</v>
      </c>
      <c r="BA3733" s="1">
        <v>3.717</v>
      </c>
      <c r="BB3733" s="1">
        <v>4.658</v>
      </c>
      <c r="BC3733" s="1">
        <v>4.03</v>
      </c>
      <c r="BD3733" s="1">
        <v>-23.821</v>
      </c>
      <c r="BE3733" s="1">
        <v>-0.981</v>
      </c>
      <c r="BF3733" s="1">
        <v>3.07</v>
      </c>
      <c r="BG3733" s="1">
        <v>605.671</v>
      </c>
      <c r="BH3733" s="1">
        <v>1.21</v>
      </c>
      <c r="BI3733" s="1">
        <v>1536.882</v>
      </c>
      <c r="BJ3733" s="1">
        <v>22.491</v>
      </c>
      <c r="BK3733" s="1">
        <v>11.064</v>
      </c>
      <c r="BL3733" s="1">
        <v>-19.222</v>
      </c>
      <c r="BM3733" s="1">
        <v>-0.794</v>
      </c>
      <c r="BN3733" s="1">
        <v>3.29</v>
      </c>
      <c r="BO3733" s="1">
        <v>645.715</v>
      </c>
      <c r="BP3733" s="1">
        <v>1.29</v>
      </c>
      <c r="BQ3733" s="1">
        <v>1646.975</v>
      </c>
      <c r="BR3733" s="1">
        <v>23.978</v>
      </c>
      <c r="BS3733" s="1">
        <v>11.857</v>
      </c>
      <c r="BT3733" s="1">
        <v>2.96</v>
      </c>
      <c r="BU3733" s="1">
        <v>35.492</v>
      </c>
      <c r="BW3733" s="1">
        <v>0.0</v>
      </c>
      <c r="BX3733" s="1">
        <v>0.0</v>
      </c>
      <c r="BY3733" s="1">
        <v>0.0</v>
      </c>
      <c r="BZ3733" s="1">
        <v>0.0</v>
      </c>
      <c r="CA3733" s="1">
        <v>0.0</v>
      </c>
      <c r="CB3733" s="1">
        <v>0.0</v>
      </c>
      <c r="CC3733" s="1">
        <v>0.0</v>
      </c>
      <c r="CD3733" s="1">
        <v>-0.77</v>
      </c>
      <c r="CE3733" s="1">
        <v>-0.083</v>
      </c>
      <c r="CF3733" s="1">
        <v>10.639</v>
      </c>
      <c r="CG3733" s="1">
        <v>75.083</v>
      </c>
      <c r="CH3733" s="1">
        <v>0.15</v>
      </c>
      <c r="CI3733" s="1">
        <v>5325.197</v>
      </c>
      <c r="CK3733" s="1">
        <v>0.0</v>
      </c>
      <c r="CL3733" s="1">
        <v>0.0</v>
      </c>
      <c r="CM3733" s="1">
        <v>0.0</v>
      </c>
      <c r="CN3733" s="1">
        <v>2.788</v>
      </c>
      <c r="CO3733" s="1">
        <v>38.337</v>
      </c>
      <c r="CP3733" s="1">
        <v>0.0</v>
      </c>
      <c r="CQ3733" s="1">
        <v>0.0</v>
      </c>
      <c r="CR3733" s="1">
        <v>0.0</v>
      </c>
      <c r="CT3733" s="1">
        <v>0.0</v>
      </c>
      <c r="CU3733" s="1">
        <v>0.0</v>
      </c>
      <c r="CV3733" s="1">
        <v>0.0</v>
      </c>
      <c r="CW3733" s="1">
        <v>0.0</v>
      </c>
      <c r="CX3733" s="1">
        <v>0.0</v>
      </c>
      <c r="CY3733" s="1">
        <v>0.0</v>
      </c>
      <c r="CZ3733" s="1">
        <v>0.0</v>
      </c>
      <c r="DA3733" s="1">
        <v>2692.984</v>
      </c>
      <c r="DB3733" s="1">
        <v>27.963</v>
      </c>
      <c r="DC3733" s="1">
        <v>-19.222</v>
      </c>
      <c r="DD3733" s="1">
        <v>-0.794</v>
      </c>
      <c r="DE3733" s="1">
        <v>3.29</v>
      </c>
      <c r="DF3733" s="1">
        <v>645.715</v>
      </c>
      <c r="DG3733" s="1">
        <v>1.29</v>
      </c>
      <c r="DH3733" s="1">
        <v>1646.975</v>
      </c>
      <c r="DI3733" s="1">
        <v>23.978</v>
      </c>
      <c r="DJ3733" s="1">
        <v>11.857</v>
      </c>
      <c r="DK3733" s="1">
        <v>58.9</v>
      </c>
      <c r="DL3733" s="1">
        <v>0.013</v>
      </c>
      <c r="DM3733" s="1">
        <v>0.037</v>
      </c>
      <c r="DN3733" s="1">
        <v>5.006</v>
      </c>
      <c r="DO3733" s="1">
        <v>0.01</v>
      </c>
      <c r="DP3733" s="1">
        <v>18.318</v>
      </c>
      <c r="DQ3733" s="1">
        <v>0.186</v>
      </c>
      <c r="DR3733" s="1">
        <v>0.132</v>
      </c>
      <c r="DT3733" s="1">
        <v>0.18</v>
      </c>
      <c r="DU3733" s="1">
        <v>0.18</v>
      </c>
      <c r="DV3733" s="1">
        <v>35.039</v>
      </c>
      <c r="DW3733" s="1">
        <v>0.07</v>
      </c>
      <c r="DX3733" s="1">
        <v>89.964</v>
      </c>
      <c r="DY3733" s="1">
        <v>1.301</v>
      </c>
      <c r="DZ3733" s="1">
        <v>0.648</v>
      </c>
    </row>
    <row r="3734">
      <c r="A3734" s="1" t="s">
        <v>421</v>
      </c>
      <c r="B3734" s="1">
        <v>2015.0</v>
      </c>
      <c r="C3734" s="1" t="s">
        <v>422</v>
      </c>
      <c r="D3734" s="1">
        <v>1980318.0</v>
      </c>
      <c r="E3734" s="1">
        <v>2.5583814656E10</v>
      </c>
      <c r="F3734" s="1">
        <v>1.989</v>
      </c>
      <c r="G3734" s="1">
        <v>0.0</v>
      </c>
      <c r="H3734" s="1">
        <v>1.863</v>
      </c>
      <c r="I3734" s="1">
        <v>0.004</v>
      </c>
      <c r="J3734" s="1">
        <v>10.099</v>
      </c>
      <c r="K3734" s="1">
        <v>0.02</v>
      </c>
      <c r="L3734" s="1">
        <v>0.354</v>
      </c>
      <c r="M3734" s="1">
        <v>0.013</v>
      </c>
      <c r="N3734" s="1">
        <v>631.858</v>
      </c>
      <c r="O3734" s="1">
        <v>-9.835</v>
      </c>
      <c r="P3734" s="1">
        <v>-1.232</v>
      </c>
      <c r="Q3734" s="1">
        <v>5704.398</v>
      </c>
      <c r="R3734" s="1">
        <v>11.297</v>
      </c>
      <c r="S3734" s="1">
        <v>1666.399</v>
      </c>
      <c r="T3734" s="1">
        <v>3.3</v>
      </c>
      <c r="U3734" s="1">
        <v>-11.155</v>
      </c>
      <c r="V3734" s="1">
        <v>-1.348</v>
      </c>
      <c r="W3734" s="1">
        <v>5421.33</v>
      </c>
      <c r="X3734" s="1">
        <v>10.736</v>
      </c>
      <c r="Y3734" s="1">
        <v>58.407</v>
      </c>
      <c r="Z3734" s="1">
        <v>38.752</v>
      </c>
      <c r="AA3734" s="1">
        <v>8.16</v>
      </c>
      <c r="AB3734" s="1">
        <v>4120.55</v>
      </c>
      <c r="AC3734" s="1">
        <v>5.65</v>
      </c>
      <c r="AD3734" s="1">
        <v>21.703</v>
      </c>
      <c r="AE3734" s="1">
        <v>5.414</v>
      </c>
      <c r="AF3734" s="1">
        <v>1.514</v>
      </c>
      <c r="AG3734" s="1">
        <v>14884.739</v>
      </c>
      <c r="AH3734" s="1">
        <v>1.152</v>
      </c>
      <c r="AI3734" s="1">
        <v>-1.883</v>
      </c>
      <c r="AJ3734" s="1">
        <v>-0.461</v>
      </c>
      <c r="AK3734" s="1">
        <v>1827.989</v>
      </c>
      <c r="AL3734" s="1">
        <v>3.62</v>
      </c>
      <c r="AM3734" s="1">
        <v>12118.906</v>
      </c>
      <c r="AN3734" s="1">
        <v>23.999</v>
      </c>
      <c r="AO3734" s="1">
        <v>64.071</v>
      </c>
      <c r="AP3734" s="1">
        <v>82.327</v>
      </c>
      <c r="AQ3734" s="1">
        <v>0.732</v>
      </c>
      <c r="AR3734" s="1">
        <v>0.009</v>
      </c>
      <c r="AS3734" s="1">
        <v>1.302</v>
      </c>
      <c r="AT3734" s="1">
        <v>90.894</v>
      </c>
      <c r="AU3734" s="1">
        <v>0.18</v>
      </c>
      <c r="AV3734" s="1">
        <v>657.448</v>
      </c>
      <c r="AX3734" s="1">
        <v>0.0</v>
      </c>
      <c r="AY3734" s="1">
        <v>0.0</v>
      </c>
      <c r="AZ3734" s="1">
        <v>0.0</v>
      </c>
      <c r="BA3734" s="1">
        <v>3.186</v>
      </c>
      <c r="BB3734" s="1">
        <v>4.466</v>
      </c>
      <c r="BC3734" s="1">
        <v>3.57</v>
      </c>
      <c r="BD3734" s="1">
        <v>54.576</v>
      </c>
      <c r="BE3734" s="1">
        <v>1.652</v>
      </c>
      <c r="BF3734" s="1">
        <v>4.722</v>
      </c>
      <c r="BG3734" s="1">
        <v>944.293</v>
      </c>
      <c r="BH3734" s="1">
        <v>1.87</v>
      </c>
      <c r="BI3734" s="1">
        <v>2384.469</v>
      </c>
      <c r="BJ3734" s="1">
        <v>33.097</v>
      </c>
      <c r="BK3734" s="1">
        <v>16.198</v>
      </c>
      <c r="BL3734" s="1">
        <v>56.913</v>
      </c>
      <c r="BM3734" s="1">
        <v>1.862</v>
      </c>
      <c r="BN3734" s="1">
        <v>5.152</v>
      </c>
      <c r="BO3734" s="1">
        <v>1025.088</v>
      </c>
      <c r="BP3734" s="1">
        <v>2.03</v>
      </c>
      <c r="BQ3734" s="1">
        <v>2601.52</v>
      </c>
      <c r="BR3734" s="1">
        <v>35.929</v>
      </c>
      <c r="BS3734" s="1">
        <v>17.673</v>
      </c>
      <c r="BT3734" s="1">
        <v>2.51</v>
      </c>
      <c r="BU3734" s="1">
        <v>30.76</v>
      </c>
      <c r="BW3734" s="1">
        <v>0.0</v>
      </c>
      <c r="BX3734" s="1">
        <v>0.0</v>
      </c>
      <c r="BY3734" s="1">
        <v>0.0</v>
      </c>
      <c r="BZ3734" s="1">
        <v>0.0</v>
      </c>
      <c r="CA3734" s="1">
        <v>0.0</v>
      </c>
      <c r="CB3734" s="1">
        <v>0.0</v>
      </c>
      <c r="CC3734" s="1">
        <v>0.0</v>
      </c>
      <c r="CD3734" s="1">
        <v>7.165</v>
      </c>
      <c r="CE3734" s="1">
        <v>0.762</v>
      </c>
      <c r="CF3734" s="1">
        <v>11.401</v>
      </c>
      <c r="CG3734" s="1">
        <v>70.696</v>
      </c>
      <c r="CH3734" s="1">
        <v>0.14</v>
      </c>
      <c r="CI3734" s="1">
        <v>5757.061</v>
      </c>
      <c r="CK3734" s="1">
        <v>0.0</v>
      </c>
      <c r="CL3734" s="1">
        <v>0.0</v>
      </c>
      <c r="CM3734" s="1">
        <v>0.0</v>
      </c>
      <c r="CN3734" s="1">
        <v>2.478</v>
      </c>
      <c r="CO3734" s="1">
        <v>39.109</v>
      </c>
      <c r="CP3734" s="1">
        <v>0.063</v>
      </c>
      <c r="CQ3734" s="1">
        <v>0.02</v>
      </c>
      <c r="CR3734" s="1">
        <v>0.0</v>
      </c>
      <c r="CT3734" s="1">
        <v>0.063</v>
      </c>
      <c r="CU3734" s="1">
        <v>10.099</v>
      </c>
      <c r="CV3734" s="1">
        <v>0.0</v>
      </c>
      <c r="CW3734" s="1">
        <v>31.906</v>
      </c>
      <c r="CX3734" s="1">
        <v>0.354</v>
      </c>
      <c r="CY3734" s="1">
        <v>0.0</v>
      </c>
      <c r="CZ3734" s="1">
        <v>0.217</v>
      </c>
      <c r="DA3734" s="1">
        <v>2853.077</v>
      </c>
      <c r="DB3734" s="1">
        <v>29.477</v>
      </c>
      <c r="DC3734" s="1">
        <v>56.913</v>
      </c>
      <c r="DD3734" s="1">
        <v>1.862</v>
      </c>
      <c r="DE3734" s="1">
        <v>5.152</v>
      </c>
      <c r="DF3734" s="1">
        <v>1025.088</v>
      </c>
      <c r="DG3734" s="1">
        <v>2.03</v>
      </c>
      <c r="DH3734" s="1">
        <v>2601.52</v>
      </c>
      <c r="DI3734" s="1">
        <v>35.929</v>
      </c>
      <c r="DJ3734" s="1">
        <v>17.673</v>
      </c>
      <c r="DK3734" s="1">
        <v>57.141</v>
      </c>
      <c r="DL3734" s="1">
        <v>0.021</v>
      </c>
      <c r="DM3734" s="1">
        <v>0.057</v>
      </c>
      <c r="DN3734" s="1">
        <v>10.099</v>
      </c>
      <c r="DO3734" s="1">
        <v>0.02</v>
      </c>
      <c r="DP3734" s="1">
        <v>28.892</v>
      </c>
      <c r="DQ3734" s="1">
        <v>0.354</v>
      </c>
      <c r="DR3734" s="1">
        <v>0.196</v>
      </c>
      <c r="DS3734" s="1">
        <v>70.978</v>
      </c>
      <c r="DT3734" s="1">
        <v>0.126</v>
      </c>
      <c r="DU3734" s="1">
        <v>0.306</v>
      </c>
      <c r="DV3734" s="1">
        <v>60.596</v>
      </c>
      <c r="DW3734" s="1">
        <v>0.12</v>
      </c>
      <c r="DX3734" s="1">
        <v>154.389</v>
      </c>
      <c r="DY3734" s="1">
        <v>2.124</v>
      </c>
      <c r="DZ3734" s="1">
        <v>1.049</v>
      </c>
    </row>
    <row r="3735">
      <c r="A3735" s="1" t="s">
        <v>421</v>
      </c>
      <c r="B3735" s="1">
        <v>2016.0</v>
      </c>
      <c r="C3735" s="1" t="s">
        <v>422</v>
      </c>
      <c r="D3735" s="1">
        <v>1961210.0</v>
      </c>
      <c r="E3735" s="1">
        <v>2.6312536064E10</v>
      </c>
      <c r="F3735" s="1">
        <v>-49.582</v>
      </c>
      <c r="G3735" s="1">
        <v>-0.002</v>
      </c>
      <c r="H3735" s="1">
        <v>0.949</v>
      </c>
      <c r="I3735" s="1">
        <v>0.002</v>
      </c>
      <c r="J3735" s="1">
        <v>20.396</v>
      </c>
      <c r="K3735" s="1">
        <v>0.04</v>
      </c>
      <c r="L3735" s="1">
        <v>0.71</v>
      </c>
      <c r="M3735" s="1">
        <v>0.006</v>
      </c>
      <c r="N3735" s="1">
        <v>593.25</v>
      </c>
      <c r="O3735" s="1">
        <v>-9.811</v>
      </c>
      <c r="P3735" s="1">
        <v>-1.108</v>
      </c>
      <c r="Q3735" s="1">
        <v>5194.893</v>
      </c>
      <c r="R3735" s="1">
        <v>10.188</v>
      </c>
      <c r="S3735" s="1">
        <v>1473.58</v>
      </c>
      <c r="T3735" s="1">
        <v>2.89</v>
      </c>
      <c r="U3735" s="1">
        <v>-14.935</v>
      </c>
      <c r="V3735" s="1">
        <v>-1.603</v>
      </c>
      <c r="W3735" s="1">
        <v>4656.587</v>
      </c>
      <c r="X3735" s="1">
        <v>9.133</v>
      </c>
      <c r="Y3735" s="1">
        <v>51.332</v>
      </c>
      <c r="Z3735" s="1">
        <v>33.674</v>
      </c>
      <c r="AA3735" s="1">
        <v>7.66</v>
      </c>
      <c r="AB3735" s="1">
        <v>3905.752</v>
      </c>
      <c r="AC3735" s="1">
        <v>5.63</v>
      </c>
      <c r="AD3735" s="1">
        <v>20.766</v>
      </c>
      <c r="AE3735" s="1">
        <v>3.785</v>
      </c>
      <c r="AF3735" s="1">
        <v>1.116</v>
      </c>
      <c r="AG3735" s="1">
        <v>15598.601</v>
      </c>
      <c r="AH3735" s="1">
        <v>1.163</v>
      </c>
      <c r="AI3735" s="1">
        <v>4.334</v>
      </c>
      <c r="AJ3735" s="1">
        <v>1.04</v>
      </c>
      <c r="AK3735" s="1">
        <v>1815.206</v>
      </c>
      <c r="AL3735" s="1">
        <v>3.56</v>
      </c>
      <c r="AM3735" s="1">
        <v>12767.346</v>
      </c>
      <c r="AN3735" s="1">
        <v>25.039</v>
      </c>
      <c r="AO3735" s="1">
        <v>63.233</v>
      </c>
      <c r="AP3735" s="1">
        <v>82.759</v>
      </c>
      <c r="AQ3735" s="1">
        <v>57.251</v>
      </c>
      <c r="AR3735" s="1">
        <v>0.745</v>
      </c>
      <c r="AS3735" s="1">
        <v>2.047</v>
      </c>
      <c r="AT3735" s="1">
        <v>290.637</v>
      </c>
      <c r="AU3735" s="1">
        <v>0.57</v>
      </c>
      <c r="AV3735" s="1">
        <v>1043.916</v>
      </c>
      <c r="AX3735" s="1">
        <v>0.0</v>
      </c>
      <c r="AY3735" s="1">
        <v>0.0</v>
      </c>
      <c r="AZ3735" s="1">
        <v>0.0</v>
      </c>
      <c r="BA3735" s="1">
        <v>10.124</v>
      </c>
      <c r="BB3735" s="1">
        <v>6.767</v>
      </c>
      <c r="BC3735" s="1">
        <v>3.34</v>
      </c>
      <c r="BD3735" s="1">
        <v>1.724</v>
      </c>
      <c r="BE3735" s="1">
        <v>0.045</v>
      </c>
      <c r="BF3735" s="1">
        <v>4.767</v>
      </c>
      <c r="BG3735" s="1">
        <v>968.79</v>
      </c>
      <c r="BH3735" s="1">
        <v>1.9</v>
      </c>
      <c r="BI3735" s="1">
        <v>2430.744</v>
      </c>
      <c r="BJ3735" s="1">
        <v>33.748</v>
      </c>
      <c r="BK3735" s="1">
        <v>15.756</v>
      </c>
      <c r="BL3735" s="1">
        <v>1.769</v>
      </c>
      <c r="BM3735" s="1">
        <v>0.064</v>
      </c>
      <c r="BN3735" s="1">
        <v>5.216</v>
      </c>
      <c r="BO3735" s="1">
        <v>1055.471</v>
      </c>
      <c r="BP3735" s="1">
        <v>2.07</v>
      </c>
      <c r="BQ3735" s="1">
        <v>2659.732</v>
      </c>
      <c r="BR3735" s="1">
        <v>36.767</v>
      </c>
      <c r="BS3735" s="1">
        <v>17.241</v>
      </c>
      <c r="BT3735" s="1">
        <v>2.03</v>
      </c>
      <c r="BU3735" s="1">
        <v>26.501</v>
      </c>
      <c r="BW3735" s="1">
        <v>0.0</v>
      </c>
      <c r="BX3735" s="1">
        <v>0.0</v>
      </c>
      <c r="BY3735" s="1">
        <v>0.0</v>
      </c>
      <c r="BZ3735" s="1">
        <v>0.0</v>
      </c>
      <c r="CA3735" s="1">
        <v>0.0</v>
      </c>
      <c r="CB3735" s="1">
        <v>0.0</v>
      </c>
      <c r="CC3735" s="1">
        <v>0.0</v>
      </c>
      <c r="CD3735" s="1">
        <v>12.306</v>
      </c>
      <c r="CE3735" s="1">
        <v>1.403</v>
      </c>
      <c r="CF3735" s="1">
        <v>12.804</v>
      </c>
      <c r="CG3735" s="1">
        <v>50.989</v>
      </c>
      <c r="CH3735" s="1">
        <v>0.1</v>
      </c>
      <c r="CI3735" s="1">
        <v>6528.538</v>
      </c>
      <c r="CK3735" s="1">
        <v>0.0</v>
      </c>
      <c r="CL3735" s="1">
        <v>0.0</v>
      </c>
      <c r="CM3735" s="1">
        <v>0.0</v>
      </c>
      <c r="CN3735" s="1">
        <v>1.776</v>
      </c>
      <c r="CO3735" s="1">
        <v>42.319</v>
      </c>
      <c r="CP3735" s="1">
        <v>0.113</v>
      </c>
      <c r="CQ3735" s="1">
        <v>0.04</v>
      </c>
      <c r="CR3735" s="1">
        <v>0.0</v>
      </c>
      <c r="CS3735" s="1">
        <v>78.214</v>
      </c>
      <c r="CT3735" s="1">
        <v>0.049</v>
      </c>
      <c r="CU3735" s="1">
        <v>20.396</v>
      </c>
      <c r="CV3735" s="1">
        <v>0.0</v>
      </c>
      <c r="CW3735" s="1">
        <v>57.415</v>
      </c>
      <c r="CX3735" s="1">
        <v>0.71</v>
      </c>
      <c r="CY3735" s="1">
        <v>0.0</v>
      </c>
      <c r="CZ3735" s="1">
        <v>0.372</v>
      </c>
      <c r="DA3735" s="1">
        <v>2870.677</v>
      </c>
      <c r="DB3735" s="1">
        <v>30.592</v>
      </c>
      <c r="DC3735" s="1">
        <v>1.769</v>
      </c>
      <c r="DD3735" s="1">
        <v>0.064</v>
      </c>
      <c r="DE3735" s="1">
        <v>5.216</v>
      </c>
      <c r="DF3735" s="1">
        <v>1055.471</v>
      </c>
      <c r="DG3735" s="1">
        <v>2.07</v>
      </c>
      <c r="DH3735" s="1">
        <v>2659.732</v>
      </c>
      <c r="DI3735" s="1">
        <v>36.767</v>
      </c>
      <c r="DJ3735" s="1">
        <v>17.241</v>
      </c>
      <c r="DK3735" s="1">
        <v>4.867</v>
      </c>
      <c r="DL3735" s="1">
        <v>0.002</v>
      </c>
      <c r="DM3735" s="1">
        <v>0.06</v>
      </c>
      <c r="DN3735" s="1">
        <v>10.198</v>
      </c>
      <c r="DO3735" s="1">
        <v>0.02</v>
      </c>
      <c r="DP3735" s="1">
        <v>30.363</v>
      </c>
      <c r="DQ3735" s="1">
        <v>0.355</v>
      </c>
      <c r="DR3735" s="1">
        <v>0.197</v>
      </c>
      <c r="DS3735" s="1">
        <v>-9.344</v>
      </c>
      <c r="DT3735" s="1">
        <v>-0.031</v>
      </c>
      <c r="DU3735" s="1">
        <v>0.275</v>
      </c>
      <c r="DV3735" s="1">
        <v>56.088</v>
      </c>
      <c r="DW3735" s="1">
        <v>0.11</v>
      </c>
      <c r="DX3735" s="1">
        <v>140.262</v>
      </c>
      <c r="DY3735" s="1">
        <v>1.954</v>
      </c>
      <c r="DZ3735" s="1">
        <v>0.909</v>
      </c>
    </row>
    <row r="3736">
      <c r="A3736" s="1" t="s">
        <v>421</v>
      </c>
      <c r="B3736" s="1">
        <v>2017.0</v>
      </c>
      <c r="C3736" s="1" t="s">
        <v>422</v>
      </c>
      <c r="D3736" s="1">
        <v>1940825.0</v>
      </c>
      <c r="E3736" s="1">
        <v>2.6597105664E10</v>
      </c>
      <c r="F3736" s="1">
        <v>-22.099</v>
      </c>
      <c r="G3736" s="1">
        <v>0.0</v>
      </c>
      <c r="H3736" s="1">
        <v>0.747</v>
      </c>
      <c r="I3736" s="1">
        <v>0.001</v>
      </c>
      <c r="J3736" s="1">
        <v>25.762</v>
      </c>
      <c r="K3736" s="1">
        <v>0.05</v>
      </c>
      <c r="L3736" s="1">
        <v>0.893</v>
      </c>
      <c r="M3736" s="1">
        <v>0.005</v>
      </c>
      <c r="N3736" s="1">
        <v>705.357</v>
      </c>
      <c r="O3736" s="1">
        <v>9.301</v>
      </c>
      <c r="P3736" s="1">
        <v>0.948</v>
      </c>
      <c r="Q3736" s="1">
        <v>5737.709</v>
      </c>
      <c r="R3736" s="1">
        <v>11.136</v>
      </c>
      <c r="S3736" s="1">
        <v>1746.68</v>
      </c>
      <c r="T3736" s="1">
        <v>3.39</v>
      </c>
      <c r="Y3736" s="1">
        <v>60.536</v>
      </c>
      <c r="Z3736" s="1">
        <v>38.099</v>
      </c>
      <c r="AA3736" s="1">
        <v>7.58</v>
      </c>
      <c r="AB3736" s="1">
        <v>3905.556</v>
      </c>
      <c r="AC3736" s="1">
        <v>5.6</v>
      </c>
      <c r="AD3736" s="1">
        <v>20.553</v>
      </c>
      <c r="AE3736" s="1">
        <v>-3.789</v>
      </c>
      <c r="AF3736" s="1">
        <v>-1.159</v>
      </c>
      <c r="AG3736" s="1">
        <v>15165.261</v>
      </c>
      <c r="AH3736" s="1">
        <v>1.107</v>
      </c>
      <c r="AI3736" s="1">
        <v>3.657</v>
      </c>
      <c r="AJ3736" s="1">
        <v>0.916</v>
      </c>
      <c r="AK3736" s="1">
        <v>2220.705</v>
      </c>
      <c r="AL3736" s="1">
        <v>4.31</v>
      </c>
      <c r="AM3736" s="1">
        <v>13373.233</v>
      </c>
      <c r="AN3736" s="1">
        <v>25.955</v>
      </c>
      <c r="AO3736" s="1">
        <v>76.964</v>
      </c>
      <c r="AP3736" s="1">
        <v>88.799</v>
      </c>
      <c r="AQ3736" s="1">
        <v>28.596</v>
      </c>
      <c r="AR3736" s="1">
        <v>0.585</v>
      </c>
      <c r="AS3736" s="1">
        <v>2.633</v>
      </c>
      <c r="AT3736" s="1">
        <v>427.653</v>
      </c>
      <c r="AU3736" s="1">
        <v>0.83</v>
      </c>
      <c r="AV3736" s="1">
        <v>1356.534</v>
      </c>
      <c r="BA3736" s="1">
        <v>14.821</v>
      </c>
      <c r="BB3736" s="1">
        <v>9.007</v>
      </c>
      <c r="BC3736" s="1">
        <v>3.95</v>
      </c>
      <c r="BD3736" s="1">
        <v>-41.482</v>
      </c>
      <c r="BE3736" s="1">
        <v>-1.992</v>
      </c>
      <c r="BF3736" s="1">
        <v>2.776</v>
      </c>
      <c r="BG3736" s="1">
        <v>571.922</v>
      </c>
      <c r="BH3736" s="1">
        <v>1.11</v>
      </c>
      <c r="BI3736" s="1">
        <v>1430.164</v>
      </c>
      <c r="BJ3736" s="1">
        <v>19.821</v>
      </c>
      <c r="BK3736" s="1">
        <v>9.496</v>
      </c>
      <c r="BL3736" s="1">
        <v>-37.271</v>
      </c>
      <c r="BM3736" s="1">
        <v>-1.942</v>
      </c>
      <c r="BN3736" s="1">
        <v>3.274</v>
      </c>
      <c r="BO3736" s="1">
        <v>664.666</v>
      </c>
      <c r="BP3736" s="1">
        <v>1.29</v>
      </c>
      <c r="BQ3736" s="1">
        <v>1686.819</v>
      </c>
      <c r="BR3736" s="1">
        <v>23.036</v>
      </c>
      <c r="BS3736" s="1">
        <v>11.201</v>
      </c>
      <c r="BT3736" s="1">
        <v>1.98</v>
      </c>
      <c r="BU3736" s="1">
        <v>26.121</v>
      </c>
      <c r="BW3736" s="1">
        <v>0.0</v>
      </c>
      <c r="BX3736" s="1">
        <v>0.0</v>
      </c>
      <c r="BY3736" s="1">
        <v>0.0</v>
      </c>
      <c r="BZ3736" s="1">
        <v>0.0</v>
      </c>
      <c r="CA3736" s="1">
        <v>0.0</v>
      </c>
      <c r="CB3736" s="1">
        <v>0.0</v>
      </c>
      <c r="CC3736" s="1">
        <v>0.0</v>
      </c>
      <c r="CD3736" s="1">
        <v>-4.822</v>
      </c>
      <c r="CE3736" s="1">
        <v>-0.617</v>
      </c>
      <c r="CF3736" s="1">
        <v>12.186</v>
      </c>
      <c r="CG3736" s="1">
        <v>46.372</v>
      </c>
      <c r="CH3736" s="1">
        <v>0.09</v>
      </c>
      <c r="CI3736" s="1">
        <v>6278.99</v>
      </c>
      <c r="CN3736" s="1">
        <v>1.607</v>
      </c>
      <c r="CO3736" s="1">
        <v>41.693</v>
      </c>
      <c r="CP3736" s="1">
        <v>0.161</v>
      </c>
      <c r="CQ3736" s="1">
        <v>0.05</v>
      </c>
      <c r="CR3736" s="1">
        <v>0.0</v>
      </c>
      <c r="CS3736" s="1">
        <v>43.066</v>
      </c>
      <c r="CT3736" s="1">
        <v>0.048</v>
      </c>
      <c r="CU3736" s="1">
        <v>25.762</v>
      </c>
      <c r="CV3736" s="1">
        <v>0.0</v>
      </c>
      <c r="CW3736" s="1">
        <v>83.004</v>
      </c>
      <c r="CX3736" s="1">
        <v>0.893</v>
      </c>
      <c r="CY3736" s="1">
        <v>0.0</v>
      </c>
      <c r="CZ3736" s="1">
        <v>0.551</v>
      </c>
      <c r="DA3736" s="1">
        <v>2885.371</v>
      </c>
      <c r="DB3736" s="1">
        <v>29.433</v>
      </c>
      <c r="DC3736" s="1">
        <v>-37.271</v>
      </c>
      <c r="DD3736" s="1">
        <v>-1.942</v>
      </c>
      <c r="DE3736" s="1">
        <v>3.274</v>
      </c>
      <c r="DF3736" s="1">
        <v>664.666</v>
      </c>
      <c r="DG3736" s="1">
        <v>1.29</v>
      </c>
      <c r="DH3736" s="1">
        <v>1686.819</v>
      </c>
      <c r="DI3736" s="1">
        <v>23.036</v>
      </c>
      <c r="DJ3736" s="1">
        <v>11.201</v>
      </c>
      <c r="DK3736" s="1">
        <v>0.215</v>
      </c>
      <c r="DL3736" s="1">
        <v>0.0</v>
      </c>
      <c r="DM3736" s="1">
        <v>0.059</v>
      </c>
      <c r="DN3736" s="1">
        <v>10.305</v>
      </c>
      <c r="DO3736" s="1">
        <v>0.02</v>
      </c>
      <c r="DP3736" s="1">
        <v>30.594</v>
      </c>
      <c r="DQ3736" s="1">
        <v>0.357</v>
      </c>
      <c r="DR3736" s="1">
        <v>0.203</v>
      </c>
      <c r="DS3736" s="1">
        <v>0.911</v>
      </c>
      <c r="DT3736" s="1">
        <v>0.001</v>
      </c>
      <c r="DU3736" s="1">
        <v>0.276</v>
      </c>
      <c r="DV3736" s="1">
        <v>56.677</v>
      </c>
      <c r="DW3736" s="1">
        <v>0.11</v>
      </c>
      <c r="DX3736" s="1">
        <v>142.311</v>
      </c>
      <c r="DY3736" s="1">
        <v>1.964</v>
      </c>
      <c r="DZ3736" s="1">
        <v>0.945</v>
      </c>
    </row>
    <row r="3737">
      <c r="A3737" s="1" t="s">
        <v>421</v>
      </c>
      <c r="B3737" s="1">
        <v>2018.0</v>
      </c>
      <c r="C3737" s="1" t="s">
        <v>422</v>
      </c>
      <c r="D3737" s="1">
        <v>1919675.0</v>
      </c>
      <c r="E3737" s="1">
        <v>2.7363280896E10</v>
      </c>
      <c r="F3737" s="1">
        <v>-27.132</v>
      </c>
      <c r="G3737" s="1">
        <v>0.0</v>
      </c>
      <c r="H3737" s="1">
        <v>0.55</v>
      </c>
      <c r="I3737" s="1">
        <v>0.001</v>
      </c>
      <c r="J3737" s="1">
        <v>26.046</v>
      </c>
      <c r="K3737" s="1">
        <v>0.05</v>
      </c>
      <c r="L3737" s="1">
        <v>0.891</v>
      </c>
      <c r="M3737" s="1">
        <v>0.004</v>
      </c>
      <c r="N3737" s="1">
        <v>595.365</v>
      </c>
      <c r="O3737" s="1">
        <v>-9.76</v>
      </c>
      <c r="P3737" s="1">
        <v>-1.087</v>
      </c>
      <c r="Q3737" s="1">
        <v>5234.778</v>
      </c>
      <c r="R3737" s="1">
        <v>10.049</v>
      </c>
      <c r="S3737" s="1">
        <v>1484.626</v>
      </c>
      <c r="T3737" s="1">
        <v>2.85</v>
      </c>
      <c r="Y3737" s="1">
        <v>50.802</v>
      </c>
      <c r="Z3737" s="1">
        <v>33.363</v>
      </c>
      <c r="AA3737" s="1">
        <v>7.53</v>
      </c>
      <c r="AB3737" s="1">
        <v>3922.539</v>
      </c>
      <c r="AC3737" s="1">
        <v>5.61</v>
      </c>
      <c r="AD3737" s="1">
        <v>20.658</v>
      </c>
      <c r="AE3737" s="1">
        <v>3.375</v>
      </c>
      <c r="AF3737" s="1">
        <v>0.993</v>
      </c>
      <c r="AG3737" s="1">
        <v>15849.746</v>
      </c>
      <c r="AH3737" s="1">
        <v>1.112</v>
      </c>
      <c r="AI3737" s="1">
        <v>-2.927</v>
      </c>
      <c r="AJ3737" s="1">
        <v>-0.76</v>
      </c>
      <c r="AK3737" s="1">
        <v>1901.364</v>
      </c>
      <c r="AL3737" s="1">
        <v>3.65</v>
      </c>
      <c r="AM3737" s="1">
        <v>13124.864</v>
      </c>
      <c r="AN3737" s="1">
        <v>25.195</v>
      </c>
      <c r="AO3737" s="1">
        <v>65.062</v>
      </c>
      <c r="AP3737" s="1">
        <v>83.649</v>
      </c>
      <c r="AQ3737" s="1">
        <v>-7.76</v>
      </c>
      <c r="AR3737" s="1">
        <v>-0.204</v>
      </c>
      <c r="AS3737" s="1">
        <v>2.428</v>
      </c>
      <c r="AT3737" s="1">
        <v>390.691</v>
      </c>
      <c r="AU3737" s="1">
        <v>0.75</v>
      </c>
      <c r="AV3737" s="1">
        <v>1265.058</v>
      </c>
      <c r="BA3737" s="1">
        <v>13.369</v>
      </c>
      <c r="BB3737" s="1">
        <v>8.063</v>
      </c>
      <c r="BC3737" s="1">
        <v>3.34</v>
      </c>
      <c r="BD3737" s="1">
        <v>61.344</v>
      </c>
      <c r="BE3737" s="1">
        <v>1.68</v>
      </c>
      <c r="BF3737" s="1">
        <v>4.456</v>
      </c>
      <c r="BG3737" s="1">
        <v>932.449</v>
      </c>
      <c r="BH3737" s="1">
        <v>1.79</v>
      </c>
      <c r="BI3737" s="1">
        <v>2321.299</v>
      </c>
      <c r="BJ3737" s="1">
        <v>31.907</v>
      </c>
      <c r="BK3737" s="1">
        <v>14.794</v>
      </c>
      <c r="BL3737" s="1">
        <v>51.567</v>
      </c>
      <c r="BM3737" s="1">
        <v>1.651</v>
      </c>
      <c r="BN3737" s="1">
        <v>4.925</v>
      </c>
      <c r="BO3737" s="1">
        <v>1021.006</v>
      </c>
      <c r="BP3737" s="1">
        <v>1.96</v>
      </c>
      <c r="BQ3737" s="1">
        <v>2565.498</v>
      </c>
      <c r="BR3737" s="1">
        <v>34.938</v>
      </c>
      <c r="BS3737" s="1">
        <v>16.351</v>
      </c>
      <c r="BT3737" s="1">
        <v>1.92</v>
      </c>
      <c r="BU3737" s="1">
        <v>25.498</v>
      </c>
      <c r="BW3737" s="1">
        <v>0.0</v>
      </c>
      <c r="BX3737" s="1">
        <v>0.0</v>
      </c>
      <c r="BY3737" s="1">
        <v>0.0</v>
      </c>
      <c r="BZ3737" s="1">
        <v>0.0</v>
      </c>
      <c r="CA3737" s="1">
        <v>0.0</v>
      </c>
      <c r="CB3737" s="1">
        <v>0.0</v>
      </c>
      <c r="CC3737" s="1">
        <v>0.0</v>
      </c>
      <c r="CD3737" s="1">
        <v>4.361</v>
      </c>
      <c r="CE3737" s="1">
        <v>0.531</v>
      </c>
      <c r="CF3737" s="1">
        <v>12.718</v>
      </c>
      <c r="CG3737" s="1">
        <v>26.046</v>
      </c>
      <c r="CH3737" s="1">
        <v>0.05</v>
      </c>
      <c r="CI3737" s="1">
        <v>6625.028</v>
      </c>
      <c r="CN3737" s="1">
        <v>0.891</v>
      </c>
      <c r="CO3737" s="1">
        <v>42.224</v>
      </c>
      <c r="CP3737" s="1">
        <v>0.169</v>
      </c>
      <c r="CQ3737" s="1">
        <v>0.05</v>
      </c>
      <c r="CR3737" s="1">
        <v>0.0</v>
      </c>
      <c r="CS3737" s="1">
        <v>4.848</v>
      </c>
      <c r="CT3737" s="1">
        <v>0.008</v>
      </c>
      <c r="CU3737" s="1">
        <v>26.046</v>
      </c>
      <c r="CV3737" s="1">
        <v>0.0</v>
      </c>
      <c r="CW3737" s="1">
        <v>87.987</v>
      </c>
      <c r="CX3737" s="1">
        <v>0.891</v>
      </c>
      <c r="CY3737" s="1">
        <v>0.0</v>
      </c>
      <c r="CZ3737" s="1">
        <v>0.561</v>
      </c>
      <c r="DA3737" s="1">
        <v>2922.37</v>
      </c>
      <c r="DB3737" s="1">
        <v>30.426</v>
      </c>
      <c r="DC3737" s="1">
        <v>51.567</v>
      </c>
      <c r="DD3737" s="1">
        <v>1.651</v>
      </c>
      <c r="DE3737" s="1">
        <v>4.925</v>
      </c>
      <c r="DF3737" s="1">
        <v>1021.006</v>
      </c>
      <c r="DG3737" s="1">
        <v>1.96</v>
      </c>
      <c r="DH3737" s="1">
        <v>2565.498</v>
      </c>
      <c r="DI3737" s="1">
        <v>34.938</v>
      </c>
      <c r="DJ3737" s="1">
        <v>16.351</v>
      </c>
      <c r="DK3737" s="1">
        <v>-4.055</v>
      </c>
      <c r="DL3737" s="1">
        <v>-0.003</v>
      </c>
      <c r="DM3737" s="1">
        <v>0.057</v>
      </c>
      <c r="DN3737" s="1">
        <v>10.418</v>
      </c>
      <c r="DO3737" s="1">
        <v>0.02</v>
      </c>
      <c r="DP3737" s="1">
        <v>29.529</v>
      </c>
      <c r="DQ3737" s="1">
        <v>0.357</v>
      </c>
      <c r="DR3737" s="1">
        <v>0.188</v>
      </c>
      <c r="DS3737" s="1">
        <v>-11.895</v>
      </c>
      <c r="DT3737" s="1">
        <v>-0.034</v>
      </c>
      <c r="DU3737" s="1">
        <v>0.242</v>
      </c>
      <c r="DV3737" s="1">
        <v>52.092</v>
      </c>
      <c r="DW3737" s="1">
        <v>0.1</v>
      </c>
      <c r="DX3737" s="1">
        <v>126.133</v>
      </c>
      <c r="DY3737" s="1">
        <v>1.783</v>
      </c>
      <c r="DZ3737" s="1">
        <v>0.804</v>
      </c>
    </row>
    <row r="3738">
      <c r="A3738" s="1" t="s">
        <v>421</v>
      </c>
      <c r="B3738" s="1">
        <v>2019.0</v>
      </c>
      <c r="C3738" s="1" t="s">
        <v>422</v>
      </c>
      <c r="D3738" s="1">
        <v>1897595.0</v>
      </c>
      <c r="E3738" s="1">
        <v>2.843327488E10</v>
      </c>
      <c r="F3738" s="1">
        <v>0.0</v>
      </c>
      <c r="G3738" s="1">
        <v>0.0</v>
      </c>
      <c r="H3738" s="1">
        <v>0.556</v>
      </c>
      <c r="I3738" s="1">
        <v>0.001</v>
      </c>
      <c r="J3738" s="1">
        <v>31.619</v>
      </c>
      <c r="K3738" s="1">
        <v>0.06</v>
      </c>
      <c r="L3738" s="1">
        <v>1.022</v>
      </c>
      <c r="M3738" s="1">
        <v>0.003</v>
      </c>
      <c r="N3738" s="1">
        <v>700.17</v>
      </c>
      <c r="O3738" s="1">
        <v>18.513</v>
      </c>
      <c r="P3738" s="1">
        <v>1.86</v>
      </c>
      <c r="Q3738" s="1">
        <v>6276.094</v>
      </c>
      <c r="R3738" s="1">
        <v>11.909</v>
      </c>
      <c r="S3738" s="1">
        <v>1849.71</v>
      </c>
      <c r="T3738" s="1">
        <v>3.51</v>
      </c>
      <c r="Y3738" s="1">
        <v>59.796</v>
      </c>
      <c r="Z3738" s="1">
        <v>38.609</v>
      </c>
      <c r="AA3738" s="1">
        <v>7.7</v>
      </c>
      <c r="AB3738" s="1">
        <v>4057.768</v>
      </c>
      <c r="AC3738" s="1">
        <v>5.87</v>
      </c>
      <c r="AD3738" s="1">
        <v>20.365</v>
      </c>
      <c r="AE3738" s="1">
        <v>2.074</v>
      </c>
      <c r="AF3738" s="1">
        <v>0.631</v>
      </c>
      <c r="AG3738" s="1">
        <v>16366.771</v>
      </c>
      <c r="AH3738" s="1">
        <v>1.092</v>
      </c>
      <c r="AI3738" s="1">
        <v>9.081</v>
      </c>
      <c r="AJ3738" s="1">
        <v>2.288</v>
      </c>
      <c r="AK3738" s="1">
        <v>2387.232</v>
      </c>
      <c r="AL3738" s="1">
        <v>4.53</v>
      </c>
      <c r="AM3738" s="1">
        <v>14483.361</v>
      </c>
      <c r="AN3738" s="1">
        <v>27.484</v>
      </c>
      <c r="AO3738" s="1">
        <v>77.172</v>
      </c>
      <c r="AP3738" s="1">
        <v>89.097</v>
      </c>
      <c r="AQ3738" s="1">
        <v>16.895</v>
      </c>
      <c r="AR3738" s="1">
        <v>0.41</v>
      </c>
      <c r="AS3738" s="1">
        <v>2.839</v>
      </c>
      <c r="AT3738" s="1">
        <v>505.904</v>
      </c>
      <c r="AU3738" s="1">
        <v>0.96</v>
      </c>
      <c r="AV3738" s="1">
        <v>1496.002</v>
      </c>
      <c r="BA3738" s="1">
        <v>16.354</v>
      </c>
      <c r="BB3738" s="1">
        <v>9.203</v>
      </c>
      <c r="BC3738" s="1">
        <v>4.11</v>
      </c>
      <c r="BD3738" s="1">
        <v>-35.04</v>
      </c>
      <c r="BE3738" s="1">
        <v>-1.576</v>
      </c>
      <c r="BF3738" s="1">
        <v>2.88</v>
      </c>
      <c r="BG3738" s="1">
        <v>611.3</v>
      </c>
      <c r="BH3738" s="1">
        <v>1.16</v>
      </c>
      <c r="BI3738" s="1">
        <v>1517.911</v>
      </c>
      <c r="BJ3738" s="1">
        <v>19.761</v>
      </c>
      <c r="BK3738" s="1">
        <v>9.338</v>
      </c>
      <c r="BL3738" s="1">
        <v>-31.615</v>
      </c>
      <c r="BM3738" s="1">
        <v>-1.562</v>
      </c>
      <c r="BN3738" s="1">
        <v>3.363</v>
      </c>
      <c r="BO3738" s="1">
        <v>706.157</v>
      </c>
      <c r="BP3738" s="1">
        <v>1.34</v>
      </c>
      <c r="BQ3738" s="1">
        <v>1772.305</v>
      </c>
      <c r="BR3738" s="1">
        <v>22.828</v>
      </c>
      <c r="BS3738" s="1">
        <v>10.903</v>
      </c>
      <c r="BT3738" s="1">
        <v>1.83</v>
      </c>
      <c r="BU3738" s="1">
        <v>23.766</v>
      </c>
      <c r="BW3738" s="1">
        <v>0.0</v>
      </c>
      <c r="BX3738" s="1">
        <v>0.0</v>
      </c>
      <c r="BY3738" s="1">
        <v>0.0</v>
      </c>
      <c r="BZ3738" s="1">
        <v>0.0</v>
      </c>
      <c r="CA3738" s="1">
        <v>0.0</v>
      </c>
      <c r="CB3738" s="1">
        <v>0.0</v>
      </c>
      <c r="CC3738" s="1">
        <v>0.0</v>
      </c>
      <c r="CD3738" s="1">
        <v>0.137</v>
      </c>
      <c r="CE3738" s="1">
        <v>0.017</v>
      </c>
      <c r="CF3738" s="1">
        <v>12.735</v>
      </c>
      <c r="CG3738" s="1">
        <v>31.619</v>
      </c>
      <c r="CH3738" s="1">
        <v>0.06</v>
      </c>
      <c r="CI3738" s="1">
        <v>6711.266</v>
      </c>
      <c r="CN3738" s="1">
        <v>1.022</v>
      </c>
      <c r="CO3738" s="1">
        <v>41.286</v>
      </c>
      <c r="CP3738" s="1">
        <v>0.172</v>
      </c>
      <c r="CQ3738" s="1">
        <v>0.06</v>
      </c>
      <c r="CR3738" s="1">
        <v>0.0</v>
      </c>
      <c r="CS3738" s="1">
        <v>1.948</v>
      </c>
      <c r="CT3738" s="1">
        <v>0.003</v>
      </c>
      <c r="CU3738" s="1">
        <v>31.619</v>
      </c>
      <c r="CV3738" s="1">
        <v>0.0</v>
      </c>
      <c r="CW3738" s="1">
        <v>90.745</v>
      </c>
      <c r="CX3738" s="1">
        <v>1.022</v>
      </c>
      <c r="CY3738" s="1">
        <v>0.0</v>
      </c>
      <c r="CZ3738" s="1">
        <v>0.558</v>
      </c>
      <c r="DA3738" s="1">
        <v>3093.389</v>
      </c>
      <c r="DB3738" s="1">
        <v>31.058</v>
      </c>
      <c r="DC3738" s="1">
        <v>-31.615</v>
      </c>
      <c r="DD3738" s="1">
        <v>-1.562</v>
      </c>
      <c r="DE3738" s="1">
        <v>3.363</v>
      </c>
      <c r="DF3738" s="1">
        <v>706.157</v>
      </c>
      <c r="DG3738" s="1">
        <v>1.34</v>
      </c>
      <c r="DH3738" s="1">
        <v>1772.305</v>
      </c>
      <c r="DI3738" s="1">
        <v>22.828</v>
      </c>
      <c r="DJ3738" s="1">
        <v>10.903</v>
      </c>
      <c r="DK3738" s="1">
        <v>1.92</v>
      </c>
      <c r="DL3738" s="1">
        <v>0.001</v>
      </c>
      <c r="DM3738" s="1">
        <v>0.057</v>
      </c>
      <c r="DN3738" s="1">
        <v>10.54</v>
      </c>
      <c r="DO3738" s="1">
        <v>0.02</v>
      </c>
      <c r="DP3738" s="1">
        <v>30.296</v>
      </c>
      <c r="DQ3738" s="1">
        <v>0.341</v>
      </c>
      <c r="DR3738" s="1">
        <v>0.186</v>
      </c>
      <c r="DS3738" s="1">
        <v>4.59</v>
      </c>
      <c r="DT3738" s="1">
        <v>0.01</v>
      </c>
      <c r="DU3738" s="1">
        <v>0.252</v>
      </c>
      <c r="DV3738" s="1">
        <v>52.698</v>
      </c>
      <c r="DW3738" s="1">
        <v>0.1</v>
      </c>
      <c r="DX3738" s="1">
        <v>132.797</v>
      </c>
      <c r="DY3738" s="1">
        <v>1.704</v>
      </c>
      <c r="DZ3738" s="1">
        <v>0.817</v>
      </c>
    </row>
    <row r="3739">
      <c r="A3739" s="1" t="s">
        <v>421</v>
      </c>
      <c r="B3739" s="1">
        <v>2020.0</v>
      </c>
      <c r="C3739" s="1" t="s">
        <v>422</v>
      </c>
      <c r="D3739" s="1">
        <v>1871976.0</v>
      </c>
      <c r="E3739" s="1">
        <v>2.7100243968E10</v>
      </c>
      <c r="F3739" s="1">
        <v>-33.816</v>
      </c>
      <c r="G3739" s="1">
        <v>0.0</v>
      </c>
      <c r="H3739" s="1">
        <v>0.373</v>
      </c>
      <c r="I3739" s="1">
        <v>0.001</v>
      </c>
      <c r="J3739" s="1">
        <v>32.052</v>
      </c>
      <c r="K3739" s="1">
        <v>0.06</v>
      </c>
      <c r="L3739" s="1">
        <v>1.124</v>
      </c>
      <c r="M3739" s="1">
        <v>0.003</v>
      </c>
      <c r="N3739" s="1">
        <v>623.595</v>
      </c>
      <c r="O3739" s="1">
        <v>-26.047</v>
      </c>
      <c r="P3739" s="1">
        <v>-3.102</v>
      </c>
      <c r="Q3739" s="1">
        <v>4704.871</v>
      </c>
      <c r="R3739" s="1">
        <v>8.807</v>
      </c>
      <c r="S3739" s="1">
        <v>1404.933</v>
      </c>
      <c r="T3739" s="1">
        <v>2.63</v>
      </c>
      <c r="Y3739" s="1">
        <v>49.251</v>
      </c>
      <c r="Z3739" s="1">
        <v>32.049</v>
      </c>
      <c r="AA3739" s="1">
        <v>7.67</v>
      </c>
      <c r="AB3739" s="1">
        <v>4097.275</v>
      </c>
      <c r="AC3739" s="1">
        <v>5.34</v>
      </c>
      <c r="AD3739" s="1">
        <v>21.123</v>
      </c>
      <c r="AE3739" s="1">
        <v>-10.785</v>
      </c>
      <c r="AF3739" s="1">
        <v>-3.35</v>
      </c>
      <c r="AG3739" s="1">
        <v>14801.469</v>
      </c>
      <c r="AH3739" s="1">
        <v>1.022</v>
      </c>
      <c r="AI3739" s="1">
        <v>-13.403</v>
      </c>
      <c r="AJ3739" s="1">
        <v>-3.684</v>
      </c>
      <c r="AK3739" s="1">
        <v>2061.992</v>
      </c>
      <c r="AL3739" s="1">
        <v>3.86</v>
      </c>
      <c r="AM3739" s="1">
        <v>12713.737</v>
      </c>
      <c r="AN3739" s="1">
        <v>23.8</v>
      </c>
      <c r="AO3739" s="1">
        <v>72.285</v>
      </c>
      <c r="AP3739" s="1">
        <v>86.604</v>
      </c>
      <c r="AQ3739" s="1">
        <v>14.466</v>
      </c>
      <c r="AR3739" s="1">
        <v>0.411</v>
      </c>
      <c r="AS3739" s="1">
        <v>3.249</v>
      </c>
      <c r="AT3739" s="1">
        <v>608.982</v>
      </c>
      <c r="AU3739" s="1">
        <v>1.14</v>
      </c>
      <c r="AV3739" s="1">
        <v>1735.848</v>
      </c>
      <c r="BA3739" s="1">
        <v>21.348</v>
      </c>
      <c r="BB3739" s="1">
        <v>11.824</v>
      </c>
      <c r="BC3739" s="1">
        <v>3.33</v>
      </c>
      <c r="BD3739" s="1">
        <v>9.751</v>
      </c>
      <c r="BE3739" s="1">
        <v>0.273</v>
      </c>
      <c r="BF3739" s="1">
        <v>3.153</v>
      </c>
      <c r="BG3739" s="1">
        <v>683.769</v>
      </c>
      <c r="BH3739" s="1">
        <v>1.28</v>
      </c>
      <c r="BI3739" s="1">
        <v>1684.551</v>
      </c>
      <c r="BJ3739" s="1">
        <v>23.97</v>
      </c>
      <c r="BK3739" s="1">
        <v>11.475</v>
      </c>
      <c r="BL3739" s="1">
        <v>9.765</v>
      </c>
      <c r="BM3739" s="1">
        <v>0.318</v>
      </c>
      <c r="BN3739" s="1">
        <v>3.681</v>
      </c>
      <c r="BO3739" s="1">
        <v>790.608</v>
      </c>
      <c r="BP3739" s="1">
        <v>1.48</v>
      </c>
      <c r="BQ3739" s="1">
        <v>1966.616</v>
      </c>
      <c r="BR3739" s="1">
        <v>27.715</v>
      </c>
      <c r="BS3739" s="1">
        <v>13.396</v>
      </c>
      <c r="BT3739" s="1">
        <v>2.33</v>
      </c>
      <c r="BU3739" s="1">
        <v>30.378</v>
      </c>
      <c r="BW3739" s="1">
        <v>0.0</v>
      </c>
      <c r="BX3739" s="1">
        <v>0.0</v>
      </c>
      <c r="BY3739" s="1">
        <v>0.0</v>
      </c>
      <c r="BZ3739" s="1">
        <v>0.0</v>
      </c>
      <c r="CA3739" s="1">
        <v>0.0</v>
      </c>
      <c r="CB3739" s="1">
        <v>0.0</v>
      </c>
      <c r="CC3739" s="1">
        <v>0.0</v>
      </c>
      <c r="CD3739" s="1">
        <v>-7.792</v>
      </c>
      <c r="CE3739" s="1">
        <v>-0.992</v>
      </c>
      <c r="CF3739" s="1">
        <v>11.743</v>
      </c>
      <c r="CG3739" s="1">
        <v>48.078</v>
      </c>
      <c r="CH3739" s="1">
        <v>0.09</v>
      </c>
      <c r="CI3739" s="1">
        <v>6273.02</v>
      </c>
      <c r="CN3739" s="1">
        <v>1.685</v>
      </c>
      <c r="CO3739" s="1">
        <v>42.731</v>
      </c>
      <c r="CP3739" s="1">
        <v>0.179</v>
      </c>
      <c r="CQ3739" s="1">
        <v>0.06</v>
      </c>
      <c r="CR3739" s="1">
        <v>0.0</v>
      </c>
      <c r="CS3739" s="1">
        <v>3.983</v>
      </c>
      <c r="CT3739" s="1">
        <v>0.007</v>
      </c>
      <c r="CU3739" s="1">
        <v>32.052</v>
      </c>
      <c r="CV3739" s="1">
        <v>0.0</v>
      </c>
      <c r="CW3739" s="1">
        <v>95.651</v>
      </c>
      <c r="CX3739" s="1">
        <v>1.124</v>
      </c>
      <c r="CY3739" s="1">
        <v>0.0</v>
      </c>
      <c r="CZ3739" s="1">
        <v>0.652</v>
      </c>
      <c r="DA3739" s="1">
        <v>2852.601</v>
      </c>
      <c r="DB3739" s="1">
        <v>27.708</v>
      </c>
      <c r="DC3739" s="1">
        <v>9.765</v>
      </c>
      <c r="DD3739" s="1">
        <v>0.318</v>
      </c>
      <c r="DE3739" s="1">
        <v>3.681</v>
      </c>
      <c r="DF3739" s="1">
        <v>790.608</v>
      </c>
      <c r="DG3739" s="1">
        <v>1.48</v>
      </c>
      <c r="DH3739" s="1">
        <v>1966.616</v>
      </c>
      <c r="DI3739" s="1">
        <v>27.715</v>
      </c>
      <c r="DJ3739" s="1">
        <v>13.396</v>
      </c>
      <c r="DK3739" s="1">
        <v>4.032</v>
      </c>
      <c r="DL3739" s="1">
        <v>0.002</v>
      </c>
      <c r="DM3739" s="1">
        <v>0.06</v>
      </c>
      <c r="DN3739" s="1">
        <v>10.684</v>
      </c>
      <c r="DO3739" s="1">
        <v>0.02</v>
      </c>
      <c r="DP3739" s="1">
        <v>31.87</v>
      </c>
      <c r="DQ3739" s="1">
        <v>0.375</v>
      </c>
      <c r="DR3739" s="1">
        <v>0.217</v>
      </c>
      <c r="DS3739" s="1">
        <v>14.812</v>
      </c>
      <c r="DT3739" s="1">
        <v>0.037</v>
      </c>
      <c r="DU3739" s="1">
        <v>0.289</v>
      </c>
      <c r="DV3739" s="1">
        <v>64.103</v>
      </c>
      <c r="DW3739" s="1">
        <v>0.12</v>
      </c>
      <c r="DX3739" s="1">
        <v>154.171</v>
      </c>
      <c r="DY3739" s="1">
        <v>2.247</v>
      </c>
      <c r="DZ3739" s="1">
        <v>1.05</v>
      </c>
    </row>
    <row r="3740">
      <c r="A3740" s="1" t="s">
        <v>421</v>
      </c>
      <c r="B3740" s="1">
        <v>2021.0</v>
      </c>
      <c r="C3740" s="1" t="s">
        <v>422</v>
      </c>
      <c r="D3740" s="1">
        <v>1851059.0</v>
      </c>
      <c r="E3740" s="1">
        <v>2.8165636096E10</v>
      </c>
      <c r="F3740" s="1">
        <v>41.176</v>
      </c>
      <c r="G3740" s="1">
        <v>0.0</v>
      </c>
      <c r="H3740" s="1">
        <v>0.533</v>
      </c>
      <c r="I3740" s="1">
        <v>0.001</v>
      </c>
      <c r="J3740" s="1">
        <v>27.012</v>
      </c>
      <c r="K3740" s="1">
        <v>0.05</v>
      </c>
      <c r="L3740" s="1">
        <v>0.904</v>
      </c>
      <c r="M3740" s="1">
        <v>0.003</v>
      </c>
      <c r="N3740" s="1">
        <v>562.387</v>
      </c>
      <c r="O3740" s="1">
        <v>-12.011</v>
      </c>
      <c r="P3740" s="1">
        <v>-1.058</v>
      </c>
      <c r="Q3740" s="1">
        <v>4186.553</v>
      </c>
      <c r="R3740" s="1">
        <v>7.75</v>
      </c>
      <c r="S3740" s="1">
        <v>1183.107</v>
      </c>
      <c r="T3740" s="1">
        <v>2.19</v>
      </c>
      <c r="Y3740" s="1">
        <v>39.602</v>
      </c>
      <c r="Z3740" s="1">
        <v>26.957</v>
      </c>
      <c r="AA3740" s="1">
        <v>8.01</v>
      </c>
      <c r="AB3740" s="1">
        <v>4327.253</v>
      </c>
      <c r="AC3740" s="1">
        <v>5.53</v>
      </c>
      <c r="AD3740" s="1">
        <v>21.048</v>
      </c>
      <c r="AE3740" s="1">
        <v>4.655</v>
      </c>
      <c r="AF3740" s="1">
        <v>1.29</v>
      </c>
      <c r="AG3740" s="1">
        <v>15665.547</v>
      </c>
      <c r="AH3740" s="1">
        <v>1.03</v>
      </c>
      <c r="AI3740" s="1">
        <v>3.458</v>
      </c>
      <c r="AJ3740" s="1">
        <v>0.823</v>
      </c>
      <c r="AK3740" s="1">
        <v>2096.097</v>
      </c>
      <c r="AL3740" s="1">
        <v>3.88</v>
      </c>
      <c r="AM3740" s="1">
        <v>13302.004</v>
      </c>
      <c r="AN3740" s="1">
        <v>24.623</v>
      </c>
      <c r="AO3740" s="1">
        <v>70.163</v>
      </c>
      <c r="AP3740" s="1">
        <v>85.652</v>
      </c>
      <c r="AQ3740" s="1">
        <v>26.962</v>
      </c>
      <c r="AR3740" s="1">
        <v>0.876</v>
      </c>
      <c r="AS3740" s="1">
        <v>4.126</v>
      </c>
      <c r="AT3740" s="1">
        <v>837.358</v>
      </c>
      <c r="AU3740" s="1">
        <v>1.55</v>
      </c>
      <c r="AV3740" s="1">
        <v>2228.78</v>
      </c>
      <c r="BA3740" s="1">
        <v>28.029</v>
      </c>
      <c r="BB3740" s="1">
        <v>14.351</v>
      </c>
      <c r="BC3740" s="1">
        <v>3.11</v>
      </c>
      <c r="BD3740" s="1">
        <v>13.662</v>
      </c>
      <c r="BE3740" s="1">
        <v>0.422</v>
      </c>
      <c r="BF3740" s="1">
        <v>3.575</v>
      </c>
      <c r="BG3740" s="1">
        <v>783.335</v>
      </c>
      <c r="BH3740" s="1">
        <v>1.45</v>
      </c>
      <c r="BI3740" s="1">
        <v>1931.557</v>
      </c>
      <c r="BJ3740" s="1">
        <v>26.221</v>
      </c>
      <c r="BK3740" s="1">
        <v>12.437</v>
      </c>
      <c r="BL3740" s="1">
        <v>12.504</v>
      </c>
      <c r="BM3740" s="1">
        <v>0.443</v>
      </c>
      <c r="BN3740" s="1">
        <v>4.125</v>
      </c>
      <c r="BO3740" s="1">
        <v>891.382</v>
      </c>
      <c r="BP3740" s="1">
        <v>1.65</v>
      </c>
      <c r="BQ3740" s="1">
        <v>2228.308</v>
      </c>
      <c r="BR3740" s="1">
        <v>29.837</v>
      </c>
      <c r="BS3740" s="1">
        <v>14.348</v>
      </c>
      <c r="BT3740" s="1">
        <v>2.48</v>
      </c>
      <c r="BU3740" s="1">
        <v>30.961</v>
      </c>
      <c r="BW3740" s="1">
        <v>0.0</v>
      </c>
      <c r="BX3740" s="1">
        <v>0.0</v>
      </c>
      <c r="BY3740" s="1">
        <v>0.0</v>
      </c>
      <c r="BZ3740" s="1">
        <v>0.0</v>
      </c>
      <c r="CA3740" s="1">
        <v>0.0</v>
      </c>
      <c r="CB3740" s="1">
        <v>0.0</v>
      </c>
      <c r="CC3740" s="1">
        <v>0.0</v>
      </c>
      <c r="CD3740" s="1">
        <v>8.556</v>
      </c>
      <c r="CE3740" s="1">
        <v>1.005</v>
      </c>
      <c r="CF3740" s="1">
        <v>12.748</v>
      </c>
      <c r="CG3740" s="1">
        <v>75.632</v>
      </c>
      <c r="CH3740" s="1">
        <v>0.14</v>
      </c>
      <c r="CI3740" s="1">
        <v>6886.671</v>
      </c>
      <c r="CN3740" s="1">
        <v>2.532</v>
      </c>
      <c r="CO3740" s="1">
        <v>44.343</v>
      </c>
      <c r="CP3740" s="1">
        <v>0.168</v>
      </c>
      <c r="CQ3740" s="1">
        <v>0.05</v>
      </c>
      <c r="CR3740" s="1">
        <v>0.0</v>
      </c>
      <c r="CS3740" s="1">
        <v>-6.074</v>
      </c>
      <c r="CT3740" s="1">
        <v>-0.011</v>
      </c>
      <c r="CU3740" s="1">
        <v>27.012</v>
      </c>
      <c r="CV3740" s="1">
        <v>0.0</v>
      </c>
      <c r="CW3740" s="1">
        <v>90.857</v>
      </c>
      <c r="CX3740" s="1">
        <v>0.904</v>
      </c>
      <c r="CY3740" s="1">
        <v>0.0</v>
      </c>
      <c r="CZ3740" s="1">
        <v>0.585</v>
      </c>
      <c r="DA3740" s="1">
        <v>2987.479</v>
      </c>
      <c r="DB3740" s="1">
        <v>28.998</v>
      </c>
      <c r="DC3740" s="1">
        <v>12.504</v>
      </c>
      <c r="DD3740" s="1">
        <v>0.443</v>
      </c>
      <c r="DE3740" s="1">
        <v>4.125</v>
      </c>
      <c r="DF3740" s="1">
        <v>891.382</v>
      </c>
      <c r="DG3740" s="1">
        <v>1.65</v>
      </c>
      <c r="DH3740" s="1">
        <v>2228.308</v>
      </c>
      <c r="DI3740" s="1">
        <v>29.837</v>
      </c>
      <c r="DJ3740" s="1">
        <v>14.348</v>
      </c>
      <c r="DK3740" s="1">
        <v>111.073</v>
      </c>
      <c r="DL3740" s="1">
        <v>0.066</v>
      </c>
      <c r="DM3740" s="1">
        <v>0.126</v>
      </c>
      <c r="DN3740" s="1">
        <v>27.012</v>
      </c>
      <c r="DO3740" s="1">
        <v>0.05</v>
      </c>
      <c r="DP3740" s="1">
        <v>67.861</v>
      </c>
      <c r="DQ3740" s="1">
        <v>0.904</v>
      </c>
      <c r="DR3740" s="1">
        <v>0.437</v>
      </c>
      <c r="DS3740" s="1">
        <v>-11.592</v>
      </c>
      <c r="DT3740" s="1">
        <v>-0.034</v>
      </c>
      <c r="DU3740" s="1">
        <v>0.255</v>
      </c>
      <c r="DV3740" s="1">
        <v>54.023</v>
      </c>
      <c r="DW3740" s="1">
        <v>0.1</v>
      </c>
      <c r="DX3740" s="1">
        <v>137.501</v>
      </c>
      <c r="DY3740" s="1">
        <v>1.808</v>
      </c>
      <c r="DZ3740" s="1">
        <v>0.885</v>
      </c>
    </row>
    <row r="3741">
      <c r="A3741" s="1" t="s">
        <v>421</v>
      </c>
      <c r="B3741" s="1">
        <v>2022.0</v>
      </c>
      <c r="C3741" s="1" t="s">
        <v>422</v>
      </c>
      <c r="D3741" s="1">
        <v>1840196.0</v>
      </c>
      <c r="E3741" s="1">
        <v>2.8770254848E10</v>
      </c>
      <c r="F3741" s="1">
        <v>144.792</v>
      </c>
      <c r="G3741" s="1">
        <v>0.001</v>
      </c>
      <c r="H3741" s="1">
        <v>1.313</v>
      </c>
      <c r="I3741" s="1">
        <v>0.002</v>
      </c>
      <c r="J3741" s="1">
        <v>27.171</v>
      </c>
      <c r="K3741" s="1">
        <v>0.05</v>
      </c>
      <c r="L3741" s="1">
        <v>0.842</v>
      </c>
      <c r="M3741" s="1">
        <v>0.008</v>
      </c>
      <c r="N3741" s="1">
        <v>624.579</v>
      </c>
      <c r="O3741" s="1">
        <v>27.416</v>
      </c>
      <c r="P3741" s="1">
        <v>2.125</v>
      </c>
      <c r="Q3741" s="1">
        <v>5365.831</v>
      </c>
      <c r="R3741" s="1">
        <v>9.874</v>
      </c>
      <c r="S3741" s="1">
        <v>1505.274</v>
      </c>
      <c r="T3741" s="1">
        <v>2.77</v>
      </c>
      <c r="Y3741" s="1">
        <v>46.633</v>
      </c>
      <c r="Z3741" s="1">
        <v>32.377</v>
      </c>
      <c r="AA3741" s="1">
        <v>7.35</v>
      </c>
      <c r="AB3741" s="1">
        <v>3994.14</v>
      </c>
      <c r="AC3741" s="1">
        <v>5.94</v>
      </c>
      <c r="AD3741" s="1">
        <v>21.117</v>
      </c>
      <c r="AE3741" s="1">
        <v>5.988</v>
      </c>
      <c r="AF3741" s="1">
        <v>1.736</v>
      </c>
      <c r="AG3741" s="1">
        <v>16701.576</v>
      </c>
      <c r="AH3741" s="1">
        <v>1.068</v>
      </c>
      <c r="AI3741" s="1">
        <v>7.691</v>
      </c>
      <c r="AJ3741" s="1">
        <v>1.894</v>
      </c>
      <c r="AK3741" s="1">
        <v>2353.01</v>
      </c>
      <c r="AL3741" s="1">
        <v>4.33</v>
      </c>
      <c r="AM3741" s="1">
        <v>14409.673</v>
      </c>
      <c r="AN3741" s="1">
        <v>26.517</v>
      </c>
      <c r="AO3741" s="1">
        <v>72.896</v>
      </c>
      <c r="AP3741" s="1">
        <v>86.947</v>
      </c>
      <c r="AQ3741" s="1">
        <v>-32.632</v>
      </c>
      <c r="AR3741" s="1">
        <v>-1.346</v>
      </c>
      <c r="AS3741" s="1">
        <v>2.779</v>
      </c>
      <c r="AT3741" s="1">
        <v>537.986</v>
      </c>
      <c r="AU3741" s="1">
        <v>0.99</v>
      </c>
      <c r="AV3741" s="1">
        <v>1510.349</v>
      </c>
      <c r="BA3741" s="1">
        <v>16.667</v>
      </c>
      <c r="BB3741" s="1">
        <v>9.113</v>
      </c>
      <c r="BC3741" s="1">
        <v>3.71</v>
      </c>
      <c r="BD3741" s="1">
        <v>-7.323</v>
      </c>
      <c r="BE3741" s="1">
        <v>-0.27</v>
      </c>
      <c r="BF3741" s="1">
        <v>3.305</v>
      </c>
      <c r="BG3741" s="1">
        <v>733.617</v>
      </c>
      <c r="BH3741" s="1">
        <v>1.35</v>
      </c>
      <c r="BI3741" s="1">
        <v>1796.245</v>
      </c>
      <c r="BJ3741" s="1">
        <v>22.727</v>
      </c>
      <c r="BK3741" s="1">
        <v>10.838</v>
      </c>
      <c r="BL3741" s="1">
        <v>-3.198</v>
      </c>
      <c r="BM3741" s="1">
        <v>-0.144</v>
      </c>
      <c r="BN3741" s="1">
        <v>3.981</v>
      </c>
      <c r="BO3741" s="1">
        <v>874.907</v>
      </c>
      <c r="BP3741" s="1">
        <v>1.61</v>
      </c>
      <c r="BQ3741" s="1">
        <v>2163.255</v>
      </c>
      <c r="BR3741" s="1">
        <v>27.104</v>
      </c>
      <c r="BS3741" s="1">
        <v>13.053</v>
      </c>
      <c r="BT3741" s="1">
        <v>1.41</v>
      </c>
      <c r="BU3741" s="1">
        <v>19.184</v>
      </c>
      <c r="BW3741" s="1">
        <v>0.0</v>
      </c>
      <c r="BX3741" s="1">
        <v>0.0</v>
      </c>
      <c r="BY3741" s="1">
        <v>0.0</v>
      </c>
      <c r="BZ3741" s="1">
        <v>0.0</v>
      </c>
      <c r="CA3741" s="1">
        <v>0.0</v>
      </c>
      <c r="CB3741" s="1">
        <v>0.0</v>
      </c>
      <c r="CC3741" s="1">
        <v>0.0</v>
      </c>
      <c r="CD3741" s="1">
        <v>8.75</v>
      </c>
      <c r="CE3741" s="1">
        <v>1.115</v>
      </c>
      <c r="CF3741" s="1">
        <v>13.863</v>
      </c>
      <c r="CG3741" s="1">
        <v>309.75</v>
      </c>
      <c r="CH3741" s="1">
        <v>0.57</v>
      </c>
      <c r="CI3741" s="1">
        <v>7533.493</v>
      </c>
      <c r="CN3741" s="1">
        <v>9.596</v>
      </c>
      <c r="CO3741" s="1">
        <v>45.457</v>
      </c>
      <c r="CP3741" s="1">
        <v>0.161</v>
      </c>
      <c r="CQ3741" s="1">
        <v>0.05</v>
      </c>
      <c r="CR3741" s="1">
        <v>0.0</v>
      </c>
      <c r="CS3741" s="1">
        <v>-4.53</v>
      </c>
      <c r="CT3741" s="1">
        <v>-0.008</v>
      </c>
      <c r="CU3741" s="1">
        <v>27.171</v>
      </c>
      <c r="CV3741" s="1">
        <v>0.0</v>
      </c>
      <c r="CW3741" s="1">
        <v>87.253</v>
      </c>
      <c r="CX3741" s="1">
        <v>0.842</v>
      </c>
      <c r="CY3741" s="1">
        <v>0.0</v>
      </c>
      <c r="CZ3741" s="1">
        <v>0.526</v>
      </c>
      <c r="DA3741" s="1">
        <v>3227.917</v>
      </c>
      <c r="DB3741" s="1">
        <v>30.734</v>
      </c>
      <c r="DC3741" s="1">
        <v>-3.198</v>
      </c>
      <c r="DD3741" s="1">
        <v>-0.144</v>
      </c>
      <c r="DE3741" s="1">
        <v>3.981</v>
      </c>
      <c r="DF3741" s="1">
        <v>874.907</v>
      </c>
      <c r="DG3741" s="1">
        <v>1.61</v>
      </c>
      <c r="DH3741" s="1">
        <v>2163.255</v>
      </c>
      <c r="DI3741" s="1">
        <v>27.104</v>
      </c>
      <c r="DJ3741" s="1">
        <v>13.053</v>
      </c>
      <c r="DK3741" s="1">
        <v>97.822</v>
      </c>
      <c r="DL3741" s="1">
        <v>0.122</v>
      </c>
      <c r="DM3741" s="1">
        <v>0.248</v>
      </c>
      <c r="DN3741" s="1">
        <v>54.342</v>
      </c>
      <c r="DO3741" s="1">
        <v>0.1</v>
      </c>
      <c r="DP3741" s="1">
        <v>134.704</v>
      </c>
      <c r="DQ3741" s="1">
        <v>1.684</v>
      </c>
      <c r="DR3741" s="1">
        <v>0.813</v>
      </c>
      <c r="DS3741" s="1">
        <v>4.181</v>
      </c>
      <c r="DT3741" s="1">
        <v>0.01</v>
      </c>
      <c r="DU3741" s="1">
        <v>0.265</v>
      </c>
      <c r="DV3741" s="1">
        <v>59.776</v>
      </c>
      <c r="DW3741" s="1">
        <v>0.11</v>
      </c>
      <c r="DX3741" s="1">
        <v>143.741</v>
      </c>
      <c r="DY3741" s="1">
        <v>1.852</v>
      </c>
      <c r="DZ3741" s="1">
        <v>0.867</v>
      </c>
    </row>
    <row r="3742">
      <c r="A3742" s="1" t="s">
        <v>421</v>
      </c>
      <c r="B3742" s="1">
        <v>2023.0</v>
      </c>
      <c r="C3742" s="1" t="s">
        <v>422</v>
      </c>
      <c r="D3742" s="1">
        <v>1831749.0</v>
      </c>
      <c r="F3742" s="1">
        <v>0.0</v>
      </c>
      <c r="G3742" s="1">
        <v>0.0</v>
      </c>
      <c r="H3742" s="1">
        <v>1.319</v>
      </c>
      <c r="I3742" s="1">
        <v>0.002</v>
      </c>
      <c r="J3742" s="1">
        <v>38.215</v>
      </c>
      <c r="K3742" s="1">
        <v>0.07</v>
      </c>
      <c r="L3742" s="1">
        <v>1.013</v>
      </c>
      <c r="M3742" s="1">
        <v>0.008</v>
      </c>
      <c r="N3742" s="1">
        <v>567.294</v>
      </c>
      <c r="O3742" s="1">
        <v>-4.229</v>
      </c>
      <c r="P3742" s="1">
        <v>-0.418</v>
      </c>
      <c r="Q3742" s="1">
        <v>5162.629</v>
      </c>
      <c r="R3742" s="1">
        <v>9.457</v>
      </c>
      <c r="S3742" s="1">
        <v>1512.216</v>
      </c>
      <c r="T3742" s="1">
        <v>2.77</v>
      </c>
      <c r="Y3742" s="1">
        <v>40.087</v>
      </c>
      <c r="Z3742" s="1">
        <v>29.39</v>
      </c>
      <c r="AA3742" s="1">
        <v>7.06</v>
      </c>
      <c r="AB3742" s="1">
        <v>3854.24</v>
      </c>
      <c r="AC3742" s="1">
        <v>6.91</v>
      </c>
      <c r="AD3742" s="1">
        <v>23.834</v>
      </c>
      <c r="AE3742" s="1">
        <v>5.81</v>
      </c>
      <c r="AF3742" s="1">
        <v>1.786</v>
      </c>
      <c r="AG3742" s="1">
        <v>17753.396</v>
      </c>
      <c r="AI3742" s="1">
        <v>0.919</v>
      </c>
      <c r="AJ3742" s="1">
        <v>0.244</v>
      </c>
      <c r="AK3742" s="1">
        <v>2554.935</v>
      </c>
      <c r="AL3742" s="1">
        <v>4.68</v>
      </c>
      <c r="AM3742" s="1">
        <v>14609.165</v>
      </c>
      <c r="AN3742" s="1">
        <v>26.76</v>
      </c>
      <c r="AO3742" s="1">
        <v>67.728</v>
      </c>
      <c r="AP3742" s="1">
        <v>83.167</v>
      </c>
      <c r="AQ3742" s="1">
        <v>26.506</v>
      </c>
      <c r="AR3742" s="1">
        <v>0.737</v>
      </c>
      <c r="AS3742" s="1">
        <v>3.516</v>
      </c>
      <c r="AT3742" s="1">
        <v>753.378</v>
      </c>
      <c r="AU3742" s="1">
        <v>1.38</v>
      </c>
      <c r="AV3742" s="1">
        <v>1919.493</v>
      </c>
      <c r="BA3742" s="1">
        <v>19.971</v>
      </c>
      <c r="BB3742" s="1">
        <v>10.927</v>
      </c>
      <c r="BC3742" s="1">
        <v>3.92</v>
      </c>
      <c r="BD3742" s="1">
        <v>20.636</v>
      </c>
      <c r="BE3742" s="1">
        <v>0.653</v>
      </c>
      <c r="BF3742" s="1">
        <v>3.958</v>
      </c>
      <c r="BG3742" s="1">
        <v>884.401</v>
      </c>
      <c r="BH3742" s="1">
        <v>1.62</v>
      </c>
      <c r="BI3742" s="1">
        <v>2160.98</v>
      </c>
      <c r="BJ3742" s="1">
        <v>23.444</v>
      </c>
      <c r="BK3742" s="1">
        <v>12.302</v>
      </c>
      <c r="BL3742" s="1">
        <v>37.077</v>
      </c>
      <c r="BM3742" s="1">
        <v>1.435</v>
      </c>
      <c r="BN3742" s="1">
        <v>5.416</v>
      </c>
      <c r="BO3742" s="1">
        <v>1217.416</v>
      </c>
      <c r="BP3742" s="1">
        <v>2.23</v>
      </c>
      <c r="BQ3742" s="1">
        <v>2956.846</v>
      </c>
      <c r="BR3742" s="1">
        <v>32.272</v>
      </c>
      <c r="BS3742" s="1">
        <v>16.833</v>
      </c>
      <c r="BT3742" s="1">
        <v>0.15</v>
      </c>
      <c r="BU3742" s="1">
        <v>2.125</v>
      </c>
      <c r="BW3742" s="1">
        <v>0.0</v>
      </c>
      <c r="BX3742" s="1">
        <v>0.0</v>
      </c>
      <c r="BY3742" s="1">
        <v>0.0</v>
      </c>
      <c r="BZ3742" s="1">
        <v>0.0</v>
      </c>
      <c r="CA3742" s="1">
        <v>0.0</v>
      </c>
      <c r="CB3742" s="1">
        <v>0.0</v>
      </c>
      <c r="CC3742" s="1">
        <v>0.0</v>
      </c>
      <c r="CD3742" s="1">
        <v>-0.544</v>
      </c>
      <c r="CE3742" s="1">
        <v>-0.075</v>
      </c>
      <c r="CF3742" s="1">
        <v>13.788</v>
      </c>
      <c r="CG3742" s="1">
        <v>289.341</v>
      </c>
      <c r="CH3742" s="1">
        <v>0.53</v>
      </c>
      <c r="CI3742" s="1">
        <v>7527.042</v>
      </c>
      <c r="CN3742" s="1">
        <v>7.67</v>
      </c>
      <c r="CO3742" s="1">
        <v>42.85</v>
      </c>
      <c r="CP3742" s="1">
        <v>0.204</v>
      </c>
      <c r="CQ3742" s="1">
        <v>0.07</v>
      </c>
      <c r="CR3742" s="1">
        <v>0.0</v>
      </c>
      <c r="CS3742" s="1">
        <v>26.989</v>
      </c>
      <c r="CT3742" s="1">
        <v>0.043</v>
      </c>
      <c r="CU3742" s="1">
        <v>38.215</v>
      </c>
      <c r="CV3742" s="1">
        <v>0.0</v>
      </c>
      <c r="CW3742" s="1">
        <v>111.313</v>
      </c>
      <c r="CX3742" s="1">
        <v>1.013</v>
      </c>
      <c r="CY3742" s="1">
        <v>0.0</v>
      </c>
      <c r="CZ3742" s="1">
        <v>0.634</v>
      </c>
      <c r="DA3742" s="1">
        <v>3772.351</v>
      </c>
      <c r="DB3742" s="1">
        <v>32.52</v>
      </c>
      <c r="DC3742" s="1">
        <v>37.077</v>
      </c>
      <c r="DD3742" s="1">
        <v>1.435</v>
      </c>
      <c r="DE3742" s="1">
        <v>5.416</v>
      </c>
      <c r="DF3742" s="1">
        <v>1217.416</v>
      </c>
      <c r="DG3742" s="1">
        <v>2.23</v>
      </c>
      <c r="DH3742" s="1">
        <v>2956.846</v>
      </c>
      <c r="DI3742" s="1">
        <v>32.272</v>
      </c>
      <c r="DJ3742" s="1">
        <v>16.833</v>
      </c>
      <c r="DK3742" s="1">
        <v>252.345</v>
      </c>
      <c r="DL3742" s="1">
        <v>0.619</v>
      </c>
      <c r="DM3742" s="1">
        <v>0.867</v>
      </c>
      <c r="DN3742" s="1">
        <v>196.533</v>
      </c>
      <c r="DO3742" s="1">
        <v>0.36</v>
      </c>
      <c r="DP3742" s="1">
        <v>473.323</v>
      </c>
      <c r="DQ3742" s="1">
        <v>5.21</v>
      </c>
      <c r="DR3742" s="1">
        <v>2.695</v>
      </c>
      <c r="DS3742" s="1">
        <v>46.436</v>
      </c>
      <c r="DT3742" s="1">
        <v>0.12</v>
      </c>
      <c r="DU3742" s="1">
        <v>0.385</v>
      </c>
      <c r="DV3742" s="1">
        <v>98.267</v>
      </c>
      <c r="DW3742" s="1">
        <v>0.18</v>
      </c>
      <c r="DX3742" s="1">
        <v>209.911</v>
      </c>
      <c r="DY3742" s="1">
        <v>2.605</v>
      </c>
      <c r="DZ3742" s="1">
        <v>1.195</v>
      </c>
    </row>
    <row r="3743">
      <c r="A3743" s="1" t="s">
        <v>421</v>
      </c>
      <c r="B3743" s="1">
        <v>2024.0</v>
      </c>
      <c r="C3743" s="1" t="s">
        <v>422</v>
      </c>
      <c r="D3743" s="1">
        <v>1822963.0</v>
      </c>
      <c r="F3743" s="1">
        <v>-0.426</v>
      </c>
      <c r="G3743" s="1">
        <v>0.0</v>
      </c>
      <c r="H3743" s="1">
        <v>1.319</v>
      </c>
      <c r="I3743" s="1">
        <v>0.002</v>
      </c>
      <c r="J3743" s="1">
        <v>38.399</v>
      </c>
      <c r="K3743" s="1">
        <v>0.07</v>
      </c>
      <c r="L3743" s="1">
        <v>1.207</v>
      </c>
      <c r="M3743" s="1">
        <v>0.008</v>
      </c>
      <c r="N3743" s="1">
        <v>568.966</v>
      </c>
      <c r="O3743" s="1">
        <v>-22.905</v>
      </c>
      <c r="P3743" s="1">
        <v>-2.166</v>
      </c>
      <c r="Q3743" s="1">
        <v>3999.291</v>
      </c>
      <c r="R3743" s="1">
        <v>7.291</v>
      </c>
      <c r="S3743" s="1">
        <v>1360.423</v>
      </c>
      <c r="T3743" s="1">
        <v>2.48</v>
      </c>
      <c r="Y3743" s="1">
        <v>42.759</v>
      </c>
      <c r="Z3743" s="1">
        <v>24.891</v>
      </c>
      <c r="AA3743" s="1">
        <v>6.7</v>
      </c>
      <c r="AB3743" s="1">
        <v>3675.335</v>
      </c>
      <c r="AC3743" s="1">
        <v>5.8</v>
      </c>
      <c r="AD3743" s="1">
        <v>21.875</v>
      </c>
      <c r="AE3743" s="1">
        <v>-9.073</v>
      </c>
      <c r="AF3743" s="1">
        <v>-2.951</v>
      </c>
      <c r="AG3743" s="1">
        <v>16220.345</v>
      </c>
      <c r="AI3743" s="1">
        <v>-8.102</v>
      </c>
      <c r="AJ3743" s="1">
        <v>-2.168</v>
      </c>
      <c r="AK3743" s="1">
        <v>2128.403</v>
      </c>
      <c r="AL3743" s="1">
        <v>3.88</v>
      </c>
      <c r="AM3743" s="1">
        <v>13490.31</v>
      </c>
      <c r="AN3743" s="1">
        <v>24.592</v>
      </c>
      <c r="AO3743" s="1">
        <v>66.897</v>
      </c>
      <c r="AP3743" s="1">
        <v>83.963</v>
      </c>
      <c r="AQ3743" s="1">
        <v>-5.741</v>
      </c>
      <c r="AR3743" s="1">
        <v>-0.202</v>
      </c>
      <c r="AS3743" s="1">
        <v>3.314</v>
      </c>
      <c r="AT3743" s="1">
        <v>713.125</v>
      </c>
      <c r="AU3743" s="1">
        <v>1.3</v>
      </c>
      <c r="AV3743" s="1">
        <v>1818.019</v>
      </c>
      <c r="BA3743" s="1">
        <v>22.414</v>
      </c>
      <c r="BB3743" s="1">
        <v>11.315</v>
      </c>
      <c r="BC3743" s="1">
        <v>3.3</v>
      </c>
      <c r="BD3743" s="1">
        <v>-15.809</v>
      </c>
      <c r="BE3743" s="1">
        <v>-0.626</v>
      </c>
      <c r="BF3743" s="1">
        <v>3.333</v>
      </c>
      <c r="BG3743" s="1">
        <v>735.067</v>
      </c>
      <c r="BH3743" s="1">
        <v>1.34</v>
      </c>
      <c r="BI3743" s="1">
        <v>1828.119</v>
      </c>
      <c r="BJ3743" s="1">
        <v>23.103</v>
      </c>
      <c r="BK3743" s="1">
        <v>11.378</v>
      </c>
      <c r="BL3743" s="1">
        <v>-13.346</v>
      </c>
      <c r="BM3743" s="1">
        <v>-0.719</v>
      </c>
      <c r="BN3743" s="1">
        <v>4.697</v>
      </c>
      <c r="BO3743" s="1">
        <v>1053.23</v>
      </c>
      <c r="BP3743" s="1">
        <v>1.92</v>
      </c>
      <c r="BQ3743" s="1">
        <v>2576.737</v>
      </c>
      <c r="BR3743" s="1">
        <v>33.103</v>
      </c>
      <c r="BS3743" s="1">
        <v>16.037</v>
      </c>
      <c r="BT3743" s="1">
        <v>0.9</v>
      </c>
      <c r="BU3743" s="1">
        <v>13.433</v>
      </c>
      <c r="BW3743" s="1">
        <v>0.0</v>
      </c>
      <c r="BX3743" s="1">
        <v>0.0</v>
      </c>
      <c r="BY3743" s="1">
        <v>0.0</v>
      </c>
      <c r="BZ3743" s="1">
        <v>0.0</v>
      </c>
      <c r="CA3743" s="1">
        <v>0.0</v>
      </c>
      <c r="CB3743" s="1">
        <v>0.0</v>
      </c>
      <c r="CC3743" s="1">
        <v>0.0</v>
      </c>
      <c r="CD3743" s="1">
        <v>1.45</v>
      </c>
      <c r="CE3743" s="1">
        <v>0.2</v>
      </c>
      <c r="CF3743" s="1">
        <v>13.988</v>
      </c>
      <c r="CG3743" s="1">
        <v>54.856</v>
      </c>
      <c r="CH3743" s="1">
        <v>0.1</v>
      </c>
      <c r="CI3743" s="1">
        <v>7673.0</v>
      </c>
      <c r="CN3743" s="1">
        <v>1.724</v>
      </c>
      <c r="CO3743" s="1">
        <v>47.756</v>
      </c>
      <c r="CP3743" s="1">
        <v>0.197</v>
      </c>
      <c r="CQ3743" s="1">
        <v>0.07</v>
      </c>
      <c r="CR3743" s="1">
        <v>0.0</v>
      </c>
      <c r="CS3743" s="1">
        <v>-3.55</v>
      </c>
      <c r="CT3743" s="1">
        <v>-0.007</v>
      </c>
      <c r="CU3743" s="1">
        <v>38.399</v>
      </c>
      <c r="CV3743" s="1">
        <v>0.0</v>
      </c>
      <c r="CW3743" s="1">
        <v>107.879</v>
      </c>
      <c r="CX3743" s="1">
        <v>1.207</v>
      </c>
      <c r="CY3743" s="1">
        <v>0.0</v>
      </c>
      <c r="CZ3743" s="1">
        <v>0.671</v>
      </c>
      <c r="DA3743" s="1">
        <v>3181.634</v>
      </c>
      <c r="DB3743" s="1">
        <v>29.569</v>
      </c>
      <c r="DC3743" s="1">
        <v>-13.346</v>
      </c>
      <c r="DD3743" s="1">
        <v>-0.719</v>
      </c>
      <c r="DE3743" s="1">
        <v>4.697</v>
      </c>
      <c r="DF3743" s="1">
        <v>1053.23</v>
      </c>
      <c r="DG3743" s="1">
        <v>1.92</v>
      </c>
      <c r="DH3743" s="1">
        <v>2576.737</v>
      </c>
      <c r="DI3743" s="1">
        <v>33.103</v>
      </c>
      <c r="DJ3743" s="1">
        <v>16.037</v>
      </c>
      <c r="DK3743" s="1">
        <v>-12.231</v>
      </c>
      <c r="DL3743" s="1">
        <v>-0.106</v>
      </c>
      <c r="DM3743" s="1">
        <v>0.761</v>
      </c>
      <c r="DN3743" s="1">
        <v>175.538</v>
      </c>
      <c r="DO3743" s="1">
        <v>0.32</v>
      </c>
      <c r="DP3743" s="1">
        <v>417.434</v>
      </c>
      <c r="DQ3743" s="1">
        <v>5.517</v>
      </c>
      <c r="DR3743" s="1">
        <v>2.598</v>
      </c>
      <c r="DS3743" s="1">
        <v>5.245</v>
      </c>
      <c r="DT3743" s="1">
        <v>0.02</v>
      </c>
      <c r="DU3743" s="1">
        <v>0.405</v>
      </c>
      <c r="DV3743" s="1">
        <v>104.226</v>
      </c>
      <c r="DW3743" s="1">
        <v>0.19</v>
      </c>
      <c r="DX3743" s="1">
        <v>221.986</v>
      </c>
      <c r="DY3743" s="1">
        <v>3.276</v>
      </c>
      <c r="DZ3743" s="1">
        <v>1.382</v>
      </c>
    </row>
    <row r="3744">
      <c r="A3744" s="1" t="s">
        <v>423</v>
      </c>
      <c r="B3744" s="1">
        <v>2000.0</v>
      </c>
      <c r="C3744" s="1" t="s">
        <v>424</v>
      </c>
      <c r="D3744" s="1">
        <v>68333.0</v>
      </c>
      <c r="V3744" s="1">
        <v>0.0</v>
      </c>
      <c r="W3744" s="1">
        <v>0.0</v>
      </c>
      <c r="X3744" s="1">
        <v>0.0</v>
      </c>
      <c r="AF3744" s="1">
        <v>0.0</v>
      </c>
      <c r="AG3744" s="1">
        <v>0.0</v>
      </c>
      <c r="AX3744" s="1">
        <v>0.0</v>
      </c>
      <c r="AY3744" s="1">
        <v>0.0</v>
      </c>
      <c r="AZ3744" s="1">
        <v>0.0</v>
      </c>
      <c r="CK3744" s="1">
        <v>0.0</v>
      </c>
      <c r="CL3744" s="1">
        <v>0.0</v>
      </c>
      <c r="CM3744" s="1">
        <v>0.0</v>
      </c>
      <c r="DB3744" s="1">
        <v>0.0</v>
      </c>
    </row>
    <row r="3745">
      <c r="A3745" s="1" t="s">
        <v>423</v>
      </c>
      <c r="B3745" s="1">
        <v>2001.0</v>
      </c>
      <c r="C3745" s="1" t="s">
        <v>424</v>
      </c>
      <c r="D3745" s="1">
        <v>67959.0</v>
      </c>
      <c r="V3745" s="1">
        <v>0.0</v>
      </c>
      <c r="W3745" s="1">
        <v>0.0</v>
      </c>
      <c r="X3745" s="1">
        <v>0.0</v>
      </c>
      <c r="AF3745" s="1">
        <v>0.0</v>
      </c>
      <c r="AG3745" s="1">
        <v>0.0</v>
      </c>
      <c r="AX3745" s="1">
        <v>0.0</v>
      </c>
      <c r="AY3745" s="1">
        <v>0.0</v>
      </c>
      <c r="AZ3745" s="1">
        <v>0.0</v>
      </c>
      <c r="CK3745" s="1">
        <v>0.0</v>
      </c>
      <c r="CL3745" s="1">
        <v>0.0</v>
      </c>
      <c r="CM3745" s="1">
        <v>0.0</v>
      </c>
      <c r="DB3745" s="1">
        <v>0.0</v>
      </c>
    </row>
    <row r="3746">
      <c r="A3746" s="1" t="s">
        <v>423</v>
      </c>
      <c r="B3746" s="1">
        <v>2002.0</v>
      </c>
      <c r="C3746" s="1" t="s">
        <v>424</v>
      </c>
      <c r="D3746" s="1">
        <v>66763.0</v>
      </c>
      <c r="V3746" s="1">
        <v>0.0</v>
      </c>
      <c r="W3746" s="1">
        <v>0.0</v>
      </c>
      <c r="X3746" s="1">
        <v>0.0</v>
      </c>
      <c r="AF3746" s="1">
        <v>0.0</v>
      </c>
      <c r="AG3746" s="1">
        <v>0.0</v>
      </c>
      <c r="AX3746" s="1">
        <v>0.0</v>
      </c>
      <c r="AY3746" s="1">
        <v>0.0</v>
      </c>
      <c r="AZ3746" s="1">
        <v>0.0</v>
      </c>
      <c r="CK3746" s="1">
        <v>0.0</v>
      </c>
      <c r="CL3746" s="1">
        <v>0.0</v>
      </c>
      <c r="CM3746" s="1">
        <v>0.0</v>
      </c>
      <c r="DB3746" s="1">
        <v>0.0</v>
      </c>
    </row>
    <row r="3747">
      <c r="A3747" s="1" t="s">
        <v>423</v>
      </c>
      <c r="B3747" s="1">
        <v>2003.0</v>
      </c>
      <c r="C3747" s="1" t="s">
        <v>424</v>
      </c>
      <c r="D3747" s="1">
        <v>65387.0</v>
      </c>
      <c r="V3747" s="1">
        <v>0.0</v>
      </c>
      <c r="W3747" s="1">
        <v>0.0</v>
      </c>
      <c r="X3747" s="1">
        <v>0.0</v>
      </c>
      <c r="AF3747" s="1">
        <v>0.0</v>
      </c>
      <c r="AG3747" s="1">
        <v>0.0</v>
      </c>
      <c r="AX3747" s="1">
        <v>0.0</v>
      </c>
      <c r="AY3747" s="1">
        <v>0.0</v>
      </c>
      <c r="AZ3747" s="1">
        <v>0.0</v>
      </c>
      <c r="CK3747" s="1">
        <v>0.0</v>
      </c>
      <c r="CL3747" s="1">
        <v>0.0</v>
      </c>
      <c r="CM3747" s="1">
        <v>0.0</v>
      </c>
      <c r="DB3747" s="1">
        <v>0.0</v>
      </c>
    </row>
    <row r="3748">
      <c r="A3748" s="1" t="s">
        <v>423</v>
      </c>
      <c r="B3748" s="1">
        <v>2004.0</v>
      </c>
      <c r="C3748" s="1" t="s">
        <v>424</v>
      </c>
      <c r="D3748" s="1">
        <v>63907.0</v>
      </c>
      <c r="V3748" s="1">
        <v>0.0</v>
      </c>
      <c r="W3748" s="1">
        <v>0.0</v>
      </c>
      <c r="X3748" s="1">
        <v>0.0</v>
      </c>
      <c r="AF3748" s="1">
        <v>0.0</v>
      </c>
      <c r="AG3748" s="1">
        <v>0.0</v>
      </c>
      <c r="AX3748" s="1">
        <v>0.0</v>
      </c>
      <c r="AY3748" s="1">
        <v>0.0</v>
      </c>
      <c r="AZ3748" s="1">
        <v>0.0</v>
      </c>
      <c r="CK3748" s="1">
        <v>0.0</v>
      </c>
      <c r="CL3748" s="1">
        <v>0.0</v>
      </c>
      <c r="CM3748" s="1">
        <v>0.0</v>
      </c>
      <c r="DB3748" s="1">
        <v>0.0</v>
      </c>
    </row>
    <row r="3749">
      <c r="A3749" s="1" t="s">
        <v>423</v>
      </c>
      <c r="B3749" s="1">
        <v>2005.0</v>
      </c>
      <c r="C3749" s="1" t="s">
        <v>424</v>
      </c>
      <c r="D3749" s="1">
        <v>62330.0</v>
      </c>
      <c r="V3749" s="1">
        <v>0.0</v>
      </c>
      <c r="W3749" s="1">
        <v>0.0</v>
      </c>
      <c r="X3749" s="1">
        <v>0.0</v>
      </c>
      <c r="AF3749" s="1">
        <v>0.0</v>
      </c>
      <c r="AG3749" s="1">
        <v>0.0</v>
      </c>
      <c r="AX3749" s="1">
        <v>0.0</v>
      </c>
      <c r="AY3749" s="1">
        <v>0.0</v>
      </c>
      <c r="AZ3749" s="1">
        <v>0.0</v>
      </c>
      <c r="CK3749" s="1">
        <v>0.0</v>
      </c>
      <c r="CL3749" s="1">
        <v>0.0</v>
      </c>
      <c r="CM3749" s="1">
        <v>0.0</v>
      </c>
      <c r="DB3749" s="1">
        <v>0.0</v>
      </c>
    </row>
    <row r="3750">
      <c r="A3750" s="1" t="s">
        <v>423</v>
      </c>
      <c r="B3750" s="1">
        <v>2006.0</v>
      </c>
      <c r="C3750" s="1" t="s">
        <v>424</v>
      </c>
      <c r="D3750" s="1">
        <v>60646.0</v>
      </c>
      <c r="V3750" s="1">
        <v>0.0</v>
      </c>
      <c r="W3750" s="1">
        <v>0.0</v>
      </c>
      <c r="X3750" s="1">
        <v>0.0</v>
      </c>
      <c r="AF3750" s="1">
        <v>0.0</v>
      </c>
      <c r="AG3750" s="1">
        <v>0.0</v>
      </c>
      <c r="AX3750" s="1">
        <v>0.0</v>
      </c>
      <c r="AY3750" s="1">
        <v>0.0</v>
      </c>
      <c r="AZ3750" s="1">
        <v>0.0</v>
      </c>
      <c r="CK3750" s="1">
        <v>0.0</v>
      </c>
      <c r="CL3750" s="1">
        <v>0.0</v>
      </c>
      <c r="CM3750" s="1">
        <v>0.0</v>
      </c>
      <c r="DB3750" s="1">
        <v>0.0</v>
      </c>
    </row>
    <row r="3751">
      <c r="A3751" s="1" t="s">
        <v>423</v>
      </c>
      <c r="B3751" s="1">
        <v>2007.0</v>
      </c>
      <c r="C3751" s="1" t="s">
        <v>424</v>
      </c>
      <c r="D3751" s="1">
        <v>58907.0</v>
      </c>
      <c r="V3751" s="1">
        <v>0.0</v>
      </c>
      <c r="W3751" s="1">
        <v>0.0</v>
      </c>
      <c r="X3751" s="1">
        <v>0.0</v>
      </c>
      <c r="AF3751" s="1">
        <v>0.0</v>
      </c>
      <c r="AG3751" s="1">
        <v>0.0</v>
      </c>
      <c r="AX3751" s="1">
        <v>0.0</v>
      </c>
      <c r="AY3751" s="1">
        <v>0.0</v>
      </c>
      <c r="AZ3751" s="1">
        <v>0.0</v>
      </c>
      <c r="CK3751" s="1">
        <v>0.0</v>
      </c>
      <c r="CL3751" s="1">
        <v>0.0</v>
      </c>
      <c r="CM3751" s="1">
        <v>0.0</v>
      </c>
      <c r="DB3751" s="1">
        <v>0.0</v>
      </c>
    </row>
    <row r="3752">
      <c r="A3752" s="1" t="s">
        <v>423</v>
      </c>
      <c r="B3752" s="1">
        <v>2008.0</v>
      </c>
      <c r="C3752" s="1" t="s">
        <v>424</v>
      </c>
      <c r="D3752" s="1">
        <v>57116.0</v>
      </c>
      <c r="V3752" s="1">
        <v>0.0</v>
      </c>
      <c r="W3752" s="1">
        <v>0.0</v>
      </c>
      <c r="X3752" s="1">
        <v>0.0</v>
      </c>
      <c r="AF3752" s="1">
        <v>0.0</v>
      </c>
      <c r="AG3752" s="1">
        <v>0.0</v>
      </c>
      <c r="AX3752" s="1">
        <v>0.0</v>
      </c>
      <c r="AY3752" s="1">
        <v>0.0</v>
      </c>
      <c r="AZ3752" s="1">
        <v>0.0</v>
      </c>
      <c r="CK3752" s="1">
        <v>0.0</v>
      </c>
      <c r="CL3752" s="1">
        <v>0.0</v>
      </c>
      <c r="CM3752" s="1">
        <v>0.0</v>
      </c>
      <c r="DB3752" s="1">
        <v>0.0</v>
      </c>
    </row>
    <row r="3753">
      <c r="A3753" s="1" t="s">
        <v>423</v>
      </c>
      <c r="B3753" s="1">
        <v>2009.0</v>
      </c>
      <c r="C3753" s="1" t="s">
        <v>424</v>
      </c>
      <c r="D3753" s="1">
        <v>55307.0</v>
      </c>
      <c r="V3753" s="1">
        <v>0.0</v>
      </c>
      <c r="W3753" s="1">
        <v>0.0</v>
      </c>
      <c r="X3753" s="1">
        <v>0.0</v>
      </c>
      <c r="AF3753" s="1">
        <v>0.0</v>
      </c>
      <c r="AG3753" s="1">
        <v>0.0</v>
      </c>
      <c r="AX3753" s="1">
        <v>0.0</v>
      </c>
      <c r="AY3753" s="1">
        <v>0.0</v>
      </c>
      <c r="AZ3753" s="1">
        <v>0.0</v>
      </c>
      <c r="CK3753" s="1">
        <v>0.0</v>
      </c>
      <c r="CL3753" s="1">
        <v>0.0</v>
      </c>
      <c r="CM3753" s="1">
        <v>0.0</v>
      </c>
      <c r="DB3753" s="1">
        <v>0.0</v>
      </c>
    </row>
    <row r="3754">
      <c r="A3754" s="1" t="s">
        <v>423</v>
      </c>
      <c r="B3754" s="1">
        <v>2010.0</v>
      </c>
      <c r="C3754" s="1" t="s">
        <v>424</v>
      </c>
      <c r="D3754" s="1">
        <v>54059.0</v>
      </c>
      <c r="V3754" s="1">
        <v>0.0</v>
      </c>
      <c r="W3754" s="1">
        <v>0.0</v>
      </c>
      <c r="X3754" s="1">
        <v>0.0</v>
      </c>
      <c r="AF3754" s="1">
        <v>0.0</v>
      </c>
      <c r="AG3754" s="1">
        <v>0.0</v>
      </c>
      <c r="AX3754" s="1">
        <v>0.0</v>
      </c>
      <c r="AY3754" s="1">
        <v>0.0</v>
      </c>
      <c r="AZ3754" s="1">
        <v>0.0</v>
      </c>
      <c r="CK3754" s="1">
        <v>0.0</v>
      </c>
      <c r="CL3754" s="1">
        <v>0.0</v>
      </c>
      <c r="CM3754" s="1">
        <v>0.0</v>
      </c>
      <c r="DB3754" s="1">
        <v>0.0</v>
      </c>
    </row>
    <row r="3755">
      <c r="A3755" s="1" t="s">
        <v>423</v>
      </c>
      <c r="B3755" s="1">
        <v>2011.0</v>
      </c>
      <c r="C3755" s="1" t="s">
        <v>424</v>
      </c>
      <c r="D3755" s="1">
        <v>53591.0</v>
      </c>
      <c r="V3755" s="1">
        <v>0.0</v>
      </c>
      <c r="W3755" s="1">
        <v>0.0</v>
      </c>
      <c r="X3755" s="1">
        <v>0.0</v>
      </c>
      <c r="AF3755" s="1">
        <v>0.0</v>
      </c>
      <c r="AG3755" s="1">
        <v>0.0</v>
      </c>
      <c r="AX3755" s="1">
        <v>0.0</v>
      </c>
      <c r="AY3755" s="1">
        <v>0.0</v>
      </c>
      <c r="AZ3755" s="1">
        <v>0.0</v>
      </c>
      <c r="CK3755" s="1">
        <v>0.0</v>
      </c>
      <c r="CL3755" s="1">
        <v>0.0</v>
      </c>
      <c r="CM3755" s="1">
        <v>0.0</v>
      </c>
      <c r="DB3755" s="1">
        <v>0.0</v>
      </c>
    </row>
    <row r="3756">
      <c r="A3756" s="1" t="s">
        <v>423</v>
      </c>
      <c r="B3756" s="1">
        <v>2012.0</v>
      </c>
      <c r="C3756" s="1" t="s">
        <v>424</v>
      </c>
      <c r="D3756" s="1">
        <v>53206.0</v>
      </c>
      <c r="V3756" s="1">
        <v>0.0</v>
      </c>
      <c r="W3756" s="1">
        <v>0.0</v>
      </c>
      <c r="X3756" s="1">
        <v>0.0</v>
      </c>
      <c r="AF3756" s="1">
        <v>0.0</v>
      </c>
      <c r="AG3756" s="1">
        <v>0.0</v>
      </c>
      <c r="AX3756" s="1">
        <v>0.0</v>
      </c>
      <c r="AY3756" s="1">
        <v>0.0</v>
      </c>
      <c r="AZ3756" s="1">
        <v>0.0</v>
      </c>
      <c r="CK3756" s="1">
        <v>0.0</v>
      </c>
      <c r="CL3756" s="1">
        <v>0.0</v>
      </c>
      <c r="CM3756" s="1">
        <v>0.0</v>
      </c>
      <c r="DB3756" s="1">
        <v>0.0</v>
      </c>
    </row>
    <row r="3757">
      <c r="A3757" s="1" t="s">
        <v>423</v>
      </c>
      <c r="B3757" s="1">
        <v>2013.0</v>
      </c>
      <c r="C3757" s="1" t="s">
        <v>424</v>
      </c>
      <c r="D3757" s="1">
        <v>52734.0</v>
      </c>
      <c r="V3757" s="1">
        <v>0.0</v>
      </c>
      <c r="W3757" s="1">
        <v>0.0</v>
      </c>
      <c r="X3757" s="1">
        <v>0.0</v>
      </c>
      <c r="AF3757" s="1">
        <v>0.0</v>
      </c>
      <c r="AG3757" s="1">
        <v>0.0</v>
      </c>
      <c r="AX3757" s="1">
        <v>0.0</v>
      </c>
      <c r="AY3757" s="1">
        <v>0.0</v>
      </c>
      <c r="AZ3757" s="1">
        <v>0.0</v>
      </c>
      <c r="CK3757" s="1">
        <v>0.0</v>
      </c>
      <c r="CL3757" s="1">
        <v>0.0</v>
      </c>
      <c r="CM3757" s="1">
        <v>0.0</v>
      </c>
      <c r="DB3757" s="1">
        <v>0.0</v>
      </c>
    </row>
    <row r="3758">
      <c r="A3758" s="1" t="s">
        <v>423</v>
      </c>
      <c r="B3758" s="1">
        <v>2014.0</v>
      </c>
      <c r="C3758" s="1" t="s">
        <v>424</v>
      </c>
      <c r="D3758" s="1">
        <v>52155.0</v>
      </c>
      <c r="V3758" s="1">
        <v>0.0</v>
      </c>
      <c r="W3758" s="1">
        <v>0.0</v>
      </c>
      <c r="X3758" s="1">
        <v>0.0</v>
      </c>
      <c r="AF3758" s="1">
        <v>0.0</v>
      </c>
      <c r="AG3758" s="1">
        <v>0.0</v>
      </c>
      <c r="AX3758" s="1">
        <v>0.0</v>
      </c>
      <c r="AY3758" s="1">
        <v>0.0</v>
      </c>
      <c r="AZ3758" s="1">
        <v>0.0</v>
      </c>
      <c r="CK3758" s="1">
        <v>0.0</v>
      </c>
      <c r="CL3758" s="1">
        <v>0.0</v>
      </c>
      <c r="CM3758" s="1">
        <v>0.0</v>
      </c>
      <c r="DB3758" s="1">
        <v>0.0</v>
      </c>
    </row>
    <row r="3759">
      <c r="A3759" s="1" t="s">
        <v>423</v>
      </c>
      <c r="B3759" s="1">
        <v>2015.0</v>
      </c>
      <c r="C3759" s="1" t="s">
        <v>424</v>
      </c>
      <c r="D3759" s="1">
        <v>51490.0</v>
      </c>
      <c r="V3759" s="1">
        <v>0.0</v>
      </c>
      <c r="W3759" s="1">
        <v>0.0</v>
      </c>
      <c r="X3759" s="1">
        <v>0.0</v>
      </c>
      <c r="AF3759" s="1">
        <v>0.0</v>
      </c>
      <c r="AG3759" s="1">
        <v>0.0</v>
      </c>
      <c r="AX3759" s="1">
        <v>0.0</v>
      </c>
      <c r="AY3759" s="1">
        <v>0.0</v>
      </c>
      <c r="AZ3759" s="1">
        <v>0.0</v>
      </c>
      <c r="CK3759" s="1">
        <v>0.0</v>
      </c>
      <c r="CL3759" s="1">
        <v>0.0</v>
      </c>
      <c r="CM3759" s="1">
        <v>0.0</v>
      </c>
      <c r="DB3759" s="1">
        <v>0.0</v>
      </c>
    </row>
    <row r="3760">
      <c r="A3760" s="1" t="s">
        <v>423</v>
      </c>
      <c r="B3760" s="1">
        <v>2016.0</v>
      </c>
      <c r="C3760" s="1" t="s">
        <v>424</v>
      </c>
      <c r="D3760" s="1">
        <v>50749.0</v>
      </c>
      <c r="V3760" s="1">
        <v>0.0</v>
      </c>
      <c r="W3760" s="1">
        <v>0.0</v>
      </c>
      <c r="X3760" s="1">
        <v>0.0</v>
      </c>
      <c r="AF3760" s="1">
        <v>0.0</v>
      </c>
      <c r="AG3760" s="1">
        <v>0.0</v>
      </c>
      <c r="AX3760" s="1">
        <v>0.0</v>
      </c>
      <c r="AY3760" s="1">
        <v>0.0</v>
      </c>
      <c r="AZ3760" s="1">
        <v>0.0</v>
      </c>
      <c r="CK3760" s="1">
        <v>0.0</v>
      </c>
      <c r="CL3760" s="1">
        <v>0.0</v>
      </c>
      <c r="CM3760" s="1">
        <v>0.0</v>
      </c>
      <c r="DB3760" s="1">
        <v>0.0</v>
      </c>
    </row>
    <row r="3761">
      <c r="A3761" s="1" t="s">
        <v>423</v>
      </c>
      <c r="B3761" s="1">
        <v>2017.0</v>
      </c>
      <c r="C3761" s="1" t="s">
        <v>424</v>
      </c>
      <c r="D3761" s="1">
        <v>49942.0</v>
      </c>
      <c r="AF3761" s="1">
        <v>0.0</v>
      </c>
      <c r="AG3761" s="1">
        <v>0.0</v>
      </c>
      <c r="DB3761" s="1">
        <v>0.0</v>
      </c>
    </row>
    <row r="3762">
      <c r="A3762" s="1" t="s">
        <v>423</v>
      </c>
      <c r="B3762" s="1">
        <v>2018.0</v>
      </c>
      <c r="C3762" s="1" t="s">
        <v>424</v>
      </c>
      <c r="D3762" s="1">
        <v>49055.0</v>
      </c>
      <c r="AF3762" s="1">
        <v>0.0</v>
      </c>
      <c r="AG3762" s="1">
        <v>0.0</v>
      </c>
      <c r="DB3762" s="1">
        <v>0.0</v>
      </c>
    </row>
    <row r="3763">
      <c r="A3763" s="1" t="s">
        <v>423</v>
      </c>
      <c r="B3763" s="1">
        <v>2019.0</v>
      </c>
      <c r="C3763" s="1" t="s">
        <v>424</v>
      </c>
      <c r="D3763" s="1">
        <v>48109.0</v>
      </c>
      <c r="AF3763" s="1">
        <v>0.0</v>
      </c>
      <c r="AG3763" s="1">
        <v>0.0</v>
      </c>
      <c r="DB3763" s="1">
        <v>0.0</v>
      </c>
    </row>
    <row r="3764">
      <c r="A3764" s="1" t="s">
        <v>423</v>
      </c>
      <c r="B3764" s="1">
        <v>2020.0</v>
      </c>
      <c r="C3764" s="1" t="s">
        <v>424</v>
      </c>
      <c r="D3764" s="1">
        <v>47513.0</v>
      </c>
      <c r="AF3764" s="1">
        <v>0.0</v>
      </c>
      <c r="AG3764" s="1">
        <v>0.0</v>
      </c>
      <c r="DB3764" s="1">
        <v>0.0</v>
      </c>
    </row>
    <row r="3765">
      <c r="A3765" s="1" t="s">
        <v>423</v>
      </c>
      <c r="B3765" s="1">
        <v>2021.0</v>
      </c>
      <c r="C3765" s="1" t="s">
        <v>424</v>
      </c>
      <c r="D3765" s="1">
        <v>46959.0</v>
      </c>
      <c r="AF3765" s="1">
        <v>0.0</v>
      </c>
      <c r="AG3765" s="1">
        <v>0.0</v>
      </c>
      <c r="DB3765" s="1">
        <v>0.0</v>
      </c>
    </row>
    <row r="3766">
      <c r="A3766" s="1" t="s">
        <v>423</v>
      </c>
      <c r="B3766" s="1">
        <v>2022.0</v>
      </c>
      <c r="C3766" s="1" t="s">
        <v>424</v>
      </c>
      <c r="D3766" s="1">
        <v>46050.0</v>
      </c>
      <c r="AF3766" s="1">
        <v>0.0</v>
      </c>
      <c r="AG3766" s="1">
        <v>0.0</v>
      </c>
      <c r="DB3766" s="1">
        <v>0.0</v>
      </c>
    </row>
    <row r="3767">
      <c r="A3767" s="1" t="s">
        <v>423</v>
      </c>
      <c r="B3767" s="1">
        <v>2023.0</v>
      </c>
      <c r="C3767" s="1" t="s">
        <v>424</v>
      </c>
      <c r="D3767" s="1">
        <v>45116.0</v>
      </c>
      <c r="AF3767" s="1">
        <v>0.0</v>
      </c>
      <c r="AG3767" s="1">
        <v>0.0</v>
      </c>
      <c r="DB3767" s="1">
        <v>0.0</v>
      </c>
    </row>
    <row r="3768">
      <c r="A3768" s="1" t="s">
        <v>425</v>
      </c>
      <c r="B3768" s="1">
        <v>2000.0</v>
      </c>
      <c r="C3768" s="1" t="s">
        <v>426</v>
      </c>
      <c r="D3768" s="1">
        <v>4490821.0</v>
      </c>
      <c r="E3768" s="1">
        <v>2.42751291392E11</v>
      </c>
      <c r="G3768" s="1">
        <v>0.0</v>
      </c>
      <c r="H3768" s="1">
        <v>0.0</v>
      </c>
      <c r="I3768" s="1">
        <v>0.0</v>
      </c>
      <c r="J3768" s="1">
        <v>57.896</v>
      </c>
      <c r="K3768" s="1">
        <v>0.26</v>
      </c>
      <c r="L3768" s="1">
        <v>0.182</v>
      </c>
      <c r="M3768" s="1">
        <v>0.0</v>
      </c>
      <c r="N3768" s="1">
        <v>25.751</v>
      </c>
      <c r="O3768" s="1">
        <v>2.424</v>
      </c>
      <c r="P3768" s="1">
        <v>0.273</v>
      </c>
      <c r="Q3768" s="1">
        <v>2570.834</v>
      </c>
      <c r="R3768" s="1">
        <v>11.545</v>
      </c>
      <c r="S3768" s="1">
        <v>8.907</v>
      </c>
      <c r="T3768" s="1">
        <v>0.04</v>
      </c>
      <c r="U3768" s="1">
        <v>56.436</v>
      </c>
      <c r="V3768" s="1">
        <v>1.875</v>
      </c>
      <c r="W3768" s="1">
        <v>1157.327</v>
      </c>
      <c r="X3768" s="1">
        <v>5.197</v>
      </c>
      <c r="Y3768" s="1">
        <v>0.028</v>
      </c>
      <c r="Z3768" s="1">
        <v>2.07</v>
      </c>
      <c r="AA3768" s="1">
        <v>123.47</v>
      </c>
      <c r="AB3768" s="1">
        <v>27493.859</v>
      </c>
      <c r="AC3768" s="1">
        <v>142.52</v>
      </c>
      <c r="AD3768" s="1">
        <v>46.727</v>
      </c>
      <c r="AE3768" s="1">
        <v>10.953</v>
      </c>
      <c r="AF3768" s="1">
        <v>57.569</v>
      </c>
      <c r="AG3768" s="1">
        <v>129859.867</v>
      </c>
      <c r="AH3768" s="1">
        <v>2.402</v>
      </c>
      <c r="AI3768" s="1">
        <v>-1.59</v>
      </c>
      <c r="AJ3768" s="1">
        <v>-2.632</v>
      </c>
      <c r="AK3768" s="1">
        <v>91.297</v>
      </c>
      <c r="AL3768" s="1">
        <v>0.41</v>
      </c>
      <c r="AM3768" s="1">
        <v>36273.676</v>
      </c>
      <c r="AN3768" s="1">
        <v>162.899</v>
      </c>
      <c r="AO3768" s="1">
        <v>0.288</v>
      </c>
      <c r="AP3768" s="1">
        <v>29.207</v>
      </c>
      <c r="AQ3768" s="1">
        <v>12.265</v>
      </c>
      <c r="AR3768" s="1">
        <v>4.629</v>
      </c>
      <c r="AS3768" s="1">
        <v>42.368</v>
      </c>
      <c r="AT3768" s="1">
        <v>46.762</v>
      </c>
      <c r="AU3768" s="1">
        <v>0.21</v>
      </c>
      <c r="AV3768" s="1">
        <v>9434.376</v>
      </c>
      <c r="AW3768" s="1">
        <v>3.671</v>
      </c>
      <c r="AX3768" s="1">
        <v>17.66</v>
      </c>
      <c r="AY3768" s="1">
        <v>111055.977</v>
      </c>
      <c r="AZ3768" s="1">
        <v>498.733</v>
      </c>
      <c r="BA3768" s="1">
        <v>0.147</v>
      </c>
      <c r="BB3768" s="1">
        <v>7.596</v>
      </c>
      <c r="BC3768" s="1">
        <v>3.67</v>
      </c>
      <c r="BD3768" s="1">
        <v>16.769</v>
      </c>
      <c r="BE3768" s="1">
        <v>56.572</v>
      </c>
      <c r="BF3768" s="1">
        <v>393.939</v>
      </c>
      <c r="BG3768" s="1">
        <v>31579.973</v>
      </c>
      <c r="BH3768" s="1">
        <v>141.82</v>
      </c>
      <c r="BI3768" s="1">
        <v>87720.898</v>
      </c>
      <c r="BJ3768" s="1">
        <v>99.509</v>
      </c>
      <c r="BK3768" s="1">
        <v>70.631</v>
      </c>
      <c r="BL3768" s="1">
        <v>16.723</v>
      </c>
      <c r="BM3768" s="1">
        <v>56.55</v>
      </c>
      <c r="BN3768" s="1">
        <v>394.84</v>
      </c>
      <c r="BO3768" s="1">
        <v>31644.549</v>
      </c>
      <c r="BP3768" s="1">
        <v>142.11</v>
      </c>
      <c r="BQ3768" s="1">
        <v>87921.492</v>
      </c>
      <c r="BR3768" s="1">
        <v>99.712</v>
      </c>
      <c r="BS3768" s="1">
        <v>70.793</v>
      </c>
      <c r="BT3768" s="1">
        <v>-19.05</v>
      </c>
      <c r="BU3768" s="1">
        <v>-15.429</v>
      </c>
      <c r="BW3768" s="1">
        <v>0.0</v>
      </c>
      <c r="BX3768" s="1">
        <v>0.0</v>
      </c>
      <c r="BY3768" s="1">
        <v>0.0</v>
      </c>
      <c r="BZ3768" s="1">
        <v>0.0</v>
      </c>
      <c r="CA3768" s="1">
        <v>0.0</v>
      </c>
      <c r="CB3768" s="1">
        <v>0.0</v>
      </c>
      <c r="CC3768" s="1">
        <v>0.0</v>
      </c>
      <c r="CD3768" s="1">
        <v>-6.466</v>
      </c>
      <c r="CE3768" s="1">
        <v>-7.534</v>
      </c>
      <c r="CF3768" s="1">
        <v>108.985</v>
      </c>
      <c r="CG3768" s="1">
        <v>35.628</v>
      </c>
      <c r="CH3768" s="1">
        <v>0.16</v>
      </c>
      <c r="CI3768" s="1">
        <v>24268.465</v>
      </c>
      <c r="CJ3768" s="1">
        <v>4.197</v>
      </c>
      <c r="CK3768" s="1">
        <v>73.062</v>
      </c>
      <c r="CL3768" s="1">
        <v>403883.25</v>
      </c>
      <c r="CM3768" s="1">
        <v>1813.767</v>
      </c>
      <c r="CN3768" s="1">
        <v>0.112</v>
      </c>
      <c r="CO3768" s="1">
        <v>19.541</v>
      </c>
      <c r="CP3768" s="1">
        <v>0.8</v>
      </c>
      <c r="CQ3768" s="1">
        <v>0.26</v>
      </c>
      <c r="CR3768" s="1">
        <v>0.0</v>
      </c>
      <c r="CS3768" s="1">
        <v>-6.227</v>
      </c>
      <c r="CT3768" s="1">
        <v>-0.053</v>
      </c>
      <c r="CU3768" s="1">
        <v>57.896</v>
      </c>
      <c r="CV3768" s="1">
        <v>0.0</v>
      </c>
      <c r="CW3768" s="1">
        <v>178.141</v>
      </c>
      <c r="CX3768" s="1">
        <v>0.182</v>
      </c>
      <c r="CY3768" s="1">
        <v>0.0</v>
      </c>
      <c r="CZ3768" s="1">
        <v>0.143</v>
      </c>
      <c r="DA3768" s="1">
        <v>31735.846</v>
      </c>
      <c r="DB3768" s="1">
        <v>583.177</v>
      </c>
      <c r="DC3768" s="1">
        <v>16.723</v>
      </c>
      <c r="DD3768" s="1">
        <v>56.55</v>
      </c>
      <c r="DE3768" s="1">
        <v>394.84</v>
      </c>
      <c r="DF3768" s="1">
        <v>31644.549</v>
      </c>
      <c r="DG3768" s="1">
        <v>142.11</v>
      </c>
      <c r="DH3768" s="1">
        <v>87921.492</v>
      </c>
      <c r="DI3768" s="1">
        <v>99.712</v>
      </c>
      <c r="DJ3768" s="1">
        <v>70.793</v>
      </c>
      <c r="DL3768" s="1">
        <v>0.015</v>
      </c>
      <c r="DM3768" s="1">
        <v>0.015</v>
      </c>
      <c r="DN3768" s="1">
        <v>0.0</v>
      </c>
      <c r="DO3768" s="1">
        <v>0.0</v>
      </c>
      <c r="DP3768" s="1">
        <v>3.278</v>
      </c>
      <c r="DQ3768" s="1">
        <v>0.0</v>
      </c>
      <c r="DR3768" s="1">
        <v>0.003</v>
      </c>
      <c r="DS3768" s="1">
        <v>24.0</v>
      </c>
      <c r="DT3768" s="1">
        <v>0.017</v>
      </c>
      <c r="DU3768" s="1">
        <v>0.086</v>
      </c>
      <c r="DV3768" s="1">
        <v>6.68</v>
      </c>
      <c r="DW3768" s="1">
        <v>0.03</v>
      </c>
      <c r="DX3768" s="1">
        <v>19.175</v>
      </c>
      <c r="DY3768" s="1">
        <v>0.021</v>
      </c>
      <c r="DZ3768" s="1">
        <v>0.015</v>
      </c>
    </row>
    <row r="3769">
      <c r="A3769" s="1" t="s">
        <v>425</v>
      </c>
      <c r="B3769" s="1">
        <v>2001.0</v>
      </c>
      <c r="C3769" s="1" t="s">
        <v>426</v>
      </c>
      <c r="D3769" s="1">
        <v>4513603.0</v>
      </c>
      <c r="E3769" s="1">
        <v>2.55455346688E11</v>
      </c>
      <c r="G3769" s="1">
        <v>0.0</v>
      </c>
      <c r="H3769" s="1">
        <v>0.0</v>
      </c>
      <c r="I3769" s="1">
        <v>0.0</v>
      </c>
      <c r="J3769" s="1">
        <v>55.388</v>
      </c>
      <c r="K3769" s="1">
        <v>0.25</v>
      </c>
      <c r="L3769" s="1">
        <v>0.206</v>
      </c>
      <c r="M3769" s="1">
        <v>0.0</v>
      </c>
      <c r="N3769" s="1">
        <v>26.871</v>
      </c>
      <c r="O3769" s="1">
        <v>-10.886</v>
      </c>
      <c r="P3769" s="1">
        <v>-1.257</v>
      </c>
      <c r="Q3769" s="1">
        <v>2279.417</v>
      </c>
      <c r="R3769" s="1">
        <v>10.288</v>
      </c>
      <c r="S3769" s="1">
        <v>8.862</v>
      </c>
      <c r="T3769" s="1">
        <v>0.04</v>
      </c>
      <c r="U3769" s="1">
        <v>182.911</v>
      </c>
      <c r="V3769" s="1">
        <v>9.507</v>
      </c>
      <c r="W3769" s="1">
        <v>3257.683</v>
      </c>
      <c r="X3769" s="1">
        <v>14.704</v>
      </c>
      <c r="Y3769" s="1">
        <v>0.033</v>
      </c>
      <c r="Z3769" s="1">
        <v>2.066</v>
      </c>
      <c r="AA3769" s="1">
        <v>124.89</v>
      </c>
      <c r="AB3769" s="1">
        <v>27669.691</v>
      </c>
      <c r="AC3769" s="1">
        <v>121.32</v>
      </c>
      <c r="AD3769" s="1">
        <v>42.554</v>
      </c>
      <c r="AE3769" s="1">
        <v>-10.977</v>
      </c>
      <c r="AF3769" s="1">
        <v>-64.018</v>
      </c>
      <c r="AG3769" s="1">
        <v>115021.117</v>
      </c>
      <c r="AH3769" s="1">
        <v>2.032</v>
      </c>
      <c r="AI3769" s="1">
        <v>0.895</v>
      </c>
      <c r="AJ3769" s="1">
        <v>1.457</v>
      </c>
      <c r="AK3769" s="1">
        <v>128.5</v>
      </c>
      <c r="AL3769" s="1">
        <v>0.58</v>
      </c>
      <c r="AM3769" s="1">
        <v>36413.48</v>
      </c>
      <c r="AN3769" s="1">
        <v>164.356</v>
      </c>
      <c r="AO3769" s="1">
        <v>0.478</v>
      </c>
      <c r="AP3769" s="1">
        <v>33.002</v>
      </c>
      <c r="AQ3769" s="1">
        <v>-7.329</v>
      </c>
      <c r="AR3769" s="1">
        <v>-3.105</v>
      </c>
      <c r="AS3769" s="1">
        <v>39.263</v>
      </c>
      <c r="AT3769" s="1">
        <v>53.173</v>
      </c>
      <c r="AU3769" s="1">
        <v>0.24</v>
      </c>
      <c r="AV3769" s="1">
        <v>8698.789</v>
      </c>
      <c r="AW3769" s="1">
        <v>9.491</v>
      </c>
      <c r="AX3769" s="1">
        <v>47.336</v>
      </c>
      <c r="AY3769" s="1">
        <v>120982.75</v>
      </c>
      <c r="AZ3769" s="1">
        <v>546.068</v>
      </c>
      <c r="BA3769" s="1">
        <v>0.198</v>
      </c>
      <c r="BB3769" s="1">
        <v>7.884</v>
      </c>
      <c r="BC3769" s="1">
        <v>3.26</v>
      </c>
      <c r="BD3769" s="1">
        <v>-15.058</v>
      </c>
      <c r="BE3769" s="1">
        <v>-61.168</v>
      </c>
      <c r="BF3769" s="1">
        <v>332.771</v>
      </c>
      <c r="BG3769" s="1">
        <v>26688.213</v>
      </c>
      <c r="BH3769" s="1">
        <v>120.46</v>
      </c>
      <c r="BI3769" s="1">
        <v>73726.18</v>
      </c>
      <c r="BJ3769" s="1">
        <v>99.291</v>
      </c>
      <c r="BK3769" s="1">
        <v>66.82</v>
      </c>
      <c r="BL3769" s="1">
        <v>-15.031</v>
      </c>
      <c r="BM3769" s="1">
        <v>-61.183</v>
      </c>
      <c r="BN3769" s="1">
        <v>333.657</v>
      </c>
      <c r="BO3769" s="1">
        <v>26750.248</v>
      </c>
      <c r="BP3769" s="1">
        <v>120.74</v>
      </c>
      <c r="BQ3769" s="1">
        <v>73922.5</v>
      </c>
      <c r="BR3769" s="1">
        <v>99.522</v>
      </c>
      <c r="BS3769" s="1">
        <v>66.998</v>
      </c>
      <c r="BT3769" s="1">
        <v>3.57</v>
      </c>
      <c r="BU3769" s="1">
        <v>2.859</v>
      </c>
      <c r="BW3769" s="1">
        <v>0.0</v>
      </c>
      <c r="BX3769" s="1">
        <v>0.0</v>
      </c>
      <c r="BY3769" s="1">
        <v>0.0</v>
      </c>
      <c r="BZ3769" s="1">
        <v>0.0</v>
      </c>
      <c r="CA3769" s="1">
        <v>0.0</v>
      </c>
      <c r="CB3769" s="1">
        <v>0.0</v>
      </c>
      <c r="CC3769" s="1">
        <v>0.0</v>
      </c>
      <c r="CD3769" s="1">
        <v>5.34</v>
      </c>
      <c r="CE3769" s="1">
        <v>5.819</v>
      </c>
      <c r="CF3769" s="1">
        <v>114.805</v>
      </c>
      <c r="CG3769" s="1">
        <v>66.466</v>
      </c>
      <c r="CH3769" s="1">
        <v>0.3</v>
      </c>
      <c r="CI3769" s="1">
        <v>25435.277</v>
      </c>
      <c r="CJ3769" s="1">
        <v>4.416</v>
      </c>
      <c r="CK3769" s="1">
        <v>80.095</v>
      </c>
      <c r="CL3769" s="1">
        <v>419589.844</v>
      </c>
      <c r="CM3769" s="1">
        <v>1893.862</v>
      </c>
      <c r="CN3769" s="1">
        <v>0.247</v>
      </c>
      <c r="CO3769" s="1">
        <v>23.053</v>
      </c>
      <c r="CP3769" s="1">
        <v>0.797</v>
      </c>
      <c r="CQ3769" s="1">
        <v>0.25</v>
      </c>
      <c r="CR3769" s="1">
        <v>0.0</v>
      </c>
      <c r="CS3769" s="1">
        <v>-0.391</v>
      </c>
      <c r="CT3769" s="1">
        <v>-0.003</v>
      </c>
      <c r="CU3769" s="1">
        <v>55.388</v>
      </c>
      <c r="CV3769" s="1">
        <v>0.0</v>
      </c>
      <c r="CW3769" s="1">
        <v>176.55</v>
      </c>
      <c r="CX3769" s="1">
        <v>0.206</v>
      </c>
      <c r="CY3769" s="1">
        <v>0.0</v>
      </c>
      <c r="CZ3769" s="1">
        <v>0.16</v>
      </c>
      <c r="DA3769" s="1">
        <v>26878.748</v>
      </c>
      <c r="DB3769" s="1">
        <v>519.16</v>
      </c>
      <c r="DC3769" s="1">
        <v>-15.031</v>
      </c>
      <c r="DD3769" s="1">
        <v>-61.183</v>
      </c>
      <c r="DE3769" s="1">
        <v>333.657</v>
      </c>
      <c r="DF3769" s="1">
        <v>26750.248</v>
      </c>
      <c r="DG3769" s="1">
        <v>120.74</v>
      </c>
      <c r="DH3769" s="1">
        <v>73922.5</v>
      </c>
      <c r="DI3769" s="1">
        <v>99.522</v>
      </c>
      <c r="DJ3769" s="1">
        <v>66.998</v>
      </c>
      <c r="DK3769" s="1">
        <v>0.0</v>
      </c>
      <c r="DL3769" s="1">
        <v>0.0</v>
      </c>
      <c r="DM3769" s="1">
        <v>0.015</v>
      </c>
      <c r="DN3769" s="1">
        <v>0.0</v>
      </c>
      <c r="DO3769" s="1">
        <v>0.0</v>
      </c>
      <c r="DP3769" s="1">
        <v>3.244</v>
      </c>
      <c r="DQ3769" s="1">
        <v>0.0</v>
      </c>
      <c r="DR3769" s="1">
        <v>0.003</v>
      </c>
      <c r="DS3769" s="1">
        <v>-12.903</v>
      </c>
      <c r="DT3769" s="1">
        <v>-0.012</v>
      </c>
      <c r="DU3769" s="1">
        <v>0.075</v>
      </c>
      <c r="DV3769" s="1">
        <v>6.647</v>
      </c>
      <c r="DW3769" s="1">
        <v>0.03</v>
      </c>
      <c r="DX3769" s="1">
        <v>16.525</v>
      </c>
      <c r="DY3769" s="1">
        <v>0.025</v>
      </c>
      <c r="DZ3769" s="1">
        <v>0.015</v>
      </c>
    </row>
    <row r="3770">
      <c r="A3770" s="1" t="s">
        <v>425</v>
      </c>
      <c r="B3770" s="1">
        <v>2002.0</v>
      </c>
      <c r="C3770" s="1" t="s">
        <v>426</v>
      </c>
      <c r="D3770" s="1">
        <v>4537974.0</v>
      </c>
      <c r="E3770" s="1">
        <v>2.67081351168E11</v>
      </c>
      <c r="G3770" s="1">
        <v>0.0</v>
      </c>
      <c r="H3770" s="1">
        <v>0.0</v>
      </c>
      <c r="I3770" s="1">
        <v>0.0</v>
      </c>
      <c r="J3770" s="1">
        <v>55.091</v>
      </c>
      <c r="K3770" s="1">
        <v>0.25</v>
      </c>
      <c r="L3770" s="1">
        <v>0.192</v>
      </c>
      <c r="M3770" s="1">
        <v>0.0</v>
      </c>
      <c r="N3770" s="1">
        <v>26.49</v>
      </c>
      <c r="O3770" s="1">
        <v>-13.278</v>
      </c>
      <c r="P3770" s="1">
        <v>-1.366</v>
      </c>
      <c r="Q3770" s="1">
        <v>1966.146</v>
      </c>
      <c r="R3770" s="1">
        <v>8.922</v>
      </c>
      <c r="S3770" s="1">
        <v>8.815</v>
      </c>
      <c r="T3770" s="1">
        <v>0.04</v>
      </c>
      <c r="U3770" s="1">
        <v>19.239</v>
      </c>
      <c r="V3770" s="1">
        <v>2.829</v>
      </c>
      <c r="W3770" s="1">
        <v>3863.58</v>
      </c>
      <c r="X3770" s="1">
        <v>17.533</v>
      </c>
      <c r="Y3770" s="1">
        <v>0.031</v>
      </c>
      <c r="Z3770" s="1">
        <v>1.715</v>
      </c>
      <c r="AA3770" s="1">
        <v>120.53</v>
      </c>
      <c r="AB3770" s="1">
        <v>26560.311</v>
      </c>
      <c r="AC3770" s="1">
        <v>130.24</v>
      </c>
      <c r="AD3770" s="1">
        <v>44.226</v>
      </c>
      <c r="AE3770" s="1">
        <v>4.676</v>
      </c>
      <c r="AF3770" s="1">
        <v>24.278</v>
      </c>
      <c r="AG3770" s="1">
        <v>119753.32</v>
      </c>
      <c r="AH3770" s="1">
        <v>2.035</v>
      </c>
      <c r="AI3770" s="1">
        <v>0.264</v>
      </c>
      <c r="AJ3770" s="1">
        <v>0.434</v>
      </c>
      <c r="AK3770" s="1">
        <v>118.996</v>
      </c>
      <c r="AL3770" s="1">
        <v>0.54</v>
      </c>
      <c r="AM3770" s="1">
        <v>36313.465</v>
      </c>
      <c r="AN3770" s="1">
        <v>164.79</v>
      </c>
      <c r="AO3770" s="1">
        <v>0.415</v>
      </c>
      <c r="AP3770" s="1">
        <v>31.676</v>
      </c>
      <c r="AQ3770" s="1">
        <v>6.724</v>
      </c>
      <c r="AR3770" s="1">
        <v>2.64</v>
      </c>
      <c r="AS3770" s="1">
        <v>41.903</v>
      </c>
      <c r="AT3770" s="1">
        <v>44.073</v>
      </c>
      <c r="AU3770" s="1">
        <v>0.2</v>
      </c>
      <c r="AV3770" s="1">
        <v>9233.832</v>
      </c>
      <c r="AW3770" s="1">
        <v>20.815</v>
      </c>
      <c r="AX3770" s="1">
        <v>113.664</v>
      </c>
      <c r="AY3770" s="1">
        <v>145380.281</v>
      </c>
      <c r="AZ3770" s="1">
        <v>659.732</v>
      </c>
      <c r="BA3770" s="1">
        <v>0.154</v>
      </c>
      <c r="BB3770" s="1">
        <v>8.055</v>
      </c>
      <c r="BC3770" s="1">
        <v>3.45</v>
      </c>
      <c r="BD3770" s="1">
        <v>7.396</v>
      </c>
      <c r="BE3770" s="1">
        <v>21.673</v>
      </c>
      <c r="BF3770" s="1">
        <v>354.444</v>
      </c>
      <c r="BG3770" s="1">
        <v>28508.316</v>
      </c>
      <c r="BH3770" s="1">
        <v>129.37</v>
      </c>
      <c r="BI3770" s="1">
        <v>78106.18</v>
      </c>
      <c r="BJ3770" s="1">
        <v>99.332</v>
      </c>
      <c r="BK3770" s="1">
        <v>68.132</v>
      </c>
      <c r="BL3770" s="1">
        <v>7.414</v>
      </c>
      <c r="BM3770" s="1">
        <v>21.788</v>
      </c>
      <c r="BN3770" s="1">
        <v>355.445</v>
      </c>
      <c r="BO3770" s="1">
        <v>28581.035</v>
      </c>
      <c r="BP3770" s="1">
        <v>129.7</v>
      </c>
      <c r="BQ3770" s="1">
        <v>78326.82</v>
      </c>
      <c r="BR3770" s="1">
        <v>99.585</v>
      </c>
      <c r="BS3770" s="1">
        <v>68.324</v>
      </c>
      <c r="BT3770" s="1">
        <v>-9.71</v>
      </c>
      <c r="BU3770" s="1">
        <v>-8.056</v>
      </c>
      <c r="BW3770" s="1">
        <v>0.0</v>
      </c>
      <c r="BX3770" s="1">
        <v>0.0</v>
      </c>
      <c r="BY3770" s="1">
        <v>0.0</v>
      </c>
      <c r="BZ3770" s="1">
        <v>0.0</v>
      </c>
      <c r="CA3770" s="1">
        <v>0.0</v>
      </c>
      <c r="CB3770" s="1">
        <v>0.0</v>
      </c>
      <c r="CC3770" s="1">
        <v>0.0</v>
      </c>
      <c r="CD3770" s="1">
        <v>-0.732</v>
      </c>
      <c r="CE3770" s="1">
        <v>-0.84</v>
      </c>
      <c r="CF3770" s="1">
        <v>113.964</v>
      </c>
      <c r="CG3770" s="1">
        <v>66.109</v>
      </c>
      <c r="CH3770" s="1">
        <v>0.3</v>
      </c>
      <c r="CI3770" s="1">
        <v>25113.488</v>
      </c>
      <c r="CJ3770" s="1">
        <v>-2.727</v>
      </c>
      <c r="CK3770" s="1">
        <v>-51.651</v>
      </c>
      <c r="CL3770" s="1">
        <v>405954.438</v>
      </c>
      <c r="CM3770" s="1">
        <v>1842.211</v>
      </c>
      <c r="CN3770" s="1">
        <v>0.23</v>
      </c>
      <c r="CO3770" s="1">
        <v>21.906</v>
      </c>
      <c r="CP3770" s="1">
        <v>0.781</v>
      </c>
      <c r="CQ3770" s="1">
        <v>0.25</v>
      </c>
      <c r="CR3770" s="1">
        <v>0.0</v>
      </c>
      <c r="CS3770" s="1">
        <v>-1.961</v>
      </c>
      <c r="CT3770" s="1">
        <v>-0.016</v>
      </c>
      <c r="CU3770" s="1">
        <v>55.091</v>
      </c>
      <c r="CV3770" s="1">
        <v>0.0</v>
      </c>
      <c r="CW3770" s="1">
        <v>172.158</v>
      </c>
      <c r="CX3770" s="1">
        <v>0.192</v>
      </c>
      <c r="CY3770" s="1">
        <v>0.0</v>
      </c>
      <c r="CZ3770" s="1">
        <v>0.15</v>
      </c>
      <c r="DA3770" s="1">
        <v>28700.033</v>
      </c>
      <c r="DB3770" s="1">
        <v>543.437</v>
      </c>
      <c r="DC3770" s="1">
        <v>7.414</v>
      </c>
      <c r="DD3770" s="1">
        <v>21.788</v>
      </c>
      <c r="DE3770" s="1">
        <v>355.445</v>
      </c>
      <c r="DF3770" s="1">
        <v>28581.035</v>
      </c>
      <c r="DG3770" s="1">
        <v>129.7</v>
      </c>
      <c r="DH3770" s="1">
        <v>78326.82</v>
      </c>
      <c r="DI3770" s="1">
        <v>99.585</v>
      </c>
      <c r="DJ3770" s="1">
        <v>68.324</v>
      </c>
      <c r="DK3770" s="1">
        <v>0.0</v>
      </c>
      <c r="DL3770" s="1">
        <v>0.0</v>
      </c>
      <c r="DM3770" s="1">
        <v>0.015</v>
      </c>
      <c r="DN3770" s="1">
        <v>0.0</v>
      </c>
      <c r="DO3770" s="1">
        <v>0.0</v>
      </c>
      <c r="DP3770" s="1">
        <v>3.2</v>
      </c>
      <c r="DQ3770" s="1">
        <v>0.0</v>
      </c>
      <c r="DR3770" s="1">
        <v>0.003</v>
      </c>
      <c r="DS3770" s="1">
        <v>177.778</v>
      </c>
      <c r="DT3770" s="1">
        <v>0.131</v>
      </c>
      <c r="DU3770" s="1">
        <v>0.205</v>
      </c>
      <c r="DV3770" s="1">
        <v>17.629</v>
      </c>
      <c r="DW3770" s="1">
        <v>0.08</v>
      </c>
      <c r="DX3770" s="1">
        <v>45.28</v>
      </c>
      <c r="DY3770" s="1">
        <v>0.061</v>
      </c>
      <c r="DZ3770" s="1">
        <v>0.039</v>
      </c>
    </row>
    <row r="3771">
      <c r="A3771" s="1" t="s">
        <v>425</v>
      </c>
      <c r="B3771" s="1">
        <v>2003.0</v>
      </c>
      <c r="C3771" s="1" t="s">
        <v>426</v>
      </c>
      <c r="D3771" s="1">
        <v>4564617.0</v>
      </c>
      <c r="E3771" s="1">
        <v>2.77856288768E11</v>
      </c>
      <c r="G3771" s="1">
        <v>0.0</v>
      </c>
      <c r="H3771" s="1">
        <v>0.0</v>
      </c>
      <c r="I3771" s="1">
        <v>0.0</v>
      </c>
      <c r="J3771" s="1">
        <v>72.295</v>
      </c>
      <c r="K3771" s="1">
        <v>0.33</v>
      </c>
      <c r="L3771" s="1">
        <v>0.309</v>
      </c>
      <c r="M3771" s="1">
        <v>0.0</v>
      </c>
      <c r="N3771" s="1">
        <v>27.749</v>
      </c>
      <c r="O3771" s="1">
        <v>-2.362</v>
      </c>
      <c r="P3771" s="1">
        <v>-0.211</v>
      </c>
      <c r="Q3771" s="1">
        <v>1908.497</v>
      </c>
      <c r="R3771" s="1">
        <v>8.712</v>
      </c>
      <c r="S3771" s="1">
        <v>8.763</v>
      </c>
      <c r="T3771" s="1">
        <v>0.04</v>
      </c>
      <c r="U3771" s="1">
        <v>38.086</v>
      </c>
      <c r="V3771" s="1">
        <v>6.678</v>
      </c>
      <c r="W3771" s="1">
        <v>5303.935</v>
      </c>
      <c r="X3771" s="1">
        <v>24.21</v>
      </c>
      <c r="Y3771" s="1">
        <v>0.037</v>
      </c>
      <c r="Z3771" s="1">
        <v>1.888</v>
      </c>
      <c r="AA3771" s="1">
        <v>114.54</v>
      </c>
      <c r="AB3771" s="1">
        <v>25093.014</v>
      </c>
      <c r="AC3771" s="1">
        <v>106.67</v>
      </c>
      <c r="AD3771" s="1">
        <v>38.322</v>
      </c>
      <c r="AE3771" s="1">
        <v>-11.686</v>
      </c>
      <c r="AF3771" s="1">
        <v>-63.507</v>
      </c>
      <c r="AG3771" s="1">
        <v>105141.438</v>
      </c>
      <c r="AH3771" s="1">
        <v>1.727</v>
      </c>
      <c r="AI3771" s="1">
        <v>4.571</v>
      </c>
      <c r="AJ3771" s="1">
        <v>7.532</v>
      </c>
      <c r="AK3771" s="1">
        <v>140.209</v>
      </c>
      <c r="AL3771" s="1">
        <v>0.64</v>
      </c>
      <c r="AM3771" s="1">
        <v>37751.617</v>
      </c>
      <c r="AN3771" s="1">
        <v>172.322</v>
      </c>
      <c r="AO3771" s="1">
        <v>0.6</v>
      </c>
      <c r="AP3771" s="1">
        <v>37.35</v>
      </c>
      <c r="AQ3771" s="1">
        <v>7.744</v>
      </c>
      <c r="AR3771" s="1">
        <v>3.245</v>
      </c>
      <c r="AS3771" s="1">
        <v>45.148</v>
      </c>
      <c r="AT3771" s="1">
        <v>65.723</v>
      </c>
      <c r="AU3771" s="1">
        <v>0.3</v>
      </c>
      <c r="AV3771" s="1">
        <v>9890.788</v>
      </c>
      <c r="AW3771" s="1">
        <v>11.226</v>
      </c>
      <c r="AX3771" s="1">
        <v>74.059</v>
      </c>
      <c r="AY3771" s="1">
        <v>160756.328</v>
      </c>
      <c r="AZ3771" s="1">
        <v>733.791</v>
      </c>
      <c r="BA3771" s="1">
        <v>0.281</v>
      </c>
      <c r="BB3771" s="1">
        <v>9.785</v>
      </c>
      <c r="BC3771" s="1">
        <v>2.96</v>
      </c>
      <c r="BD3771" s="1">
        <v>-18.468</v>
      </c>
      <c r="BE3771" s="1">
        <v>-67.032</v>
      </c>
      <c r="BF3771" s="1">
        <v>287.411</v>
      </c>
      <c r="BG3771" s="1">
        <v>23108.184</v>
      </c>
      <c r="BH3771" s="1">
        <v>105.48</v>
      </c>
      <c r="BI3771" s="1">
        <v>62965.07</v>
      </c>
      <c r="BJ3771" s="1">
        <v>98.884</v>
      </c>
      <c r="BK3771" s="1">
        <v>62.295</v>
      </c>
      <c r="BL3771" s="1">
        <v>-18.248</v>
      </c>
      <c r="BM3771" s="1">
        <v>-66.391</v>
      </c>
      <c r="BN3771" s="1">
        <v>289.054</v>
      </c>
      <c r="BO3771" s="1">
        <v>23228.674</v>
      </c>
      <c r="BP3771" s="1">
        <v>106.03</v>
      </c>
      <c r="BQ3771" s="1">
        <v>63324.828</v>
      </c>
      <c r="BR3771" s="1">
        <v>99.4</v>
      </c>
      <c r="BS3771" s="1">
        <v>62.65</v>
      </c>
      <c r="BT3771" s="1">
        <v>7.87</v>
      </c>
      <c r="BU3771" s="1">
        <v>6.871</v>
      </c>
      <c r="BW3771" s="1">
        <v>0.0</v>
      </c>
      <c r="BX3771" s="1">
        <v>0.0</v>
      </c>
      <c r="BY3771" s="1">
        <v>0.0</v>
      </c>
      <c r="BZ3771" s="1">
        <v>0.0</v>
      </c>
      <c r="CA3771" s="1">
        <v>0.0</v>
      </c>
      <c r="CB3771" s="1">
        <v>0.0</v>
      </c>
      <c r="CC3771" s="1">
        <v>0.0</v>
      </c>
      <c r="CD3771" s="1">
        <v>3.947</v>
      </c>
      <c r="CE3771" s="1">
        <v>4.498</v>
      </c>
      <c r="CF3771" s="1">
        <v>118.462</v>
      </c>
      <c r="CG3771" s="1">
        <v>65.723</v>
      </c>
      <c r="CH3771" s="1">
        <v>0.3</v>
      </c>
      <c r="CI3771" s="1">
        <v>25952.33</v>
      </c>
      <c r="CJ3771" s="1">
        <v>-2.571</v>
      </c>
      <c r="CK3771" s="1">
        <v>-47.363</v>
      </c>
      <c r="CL3771" s="1">
        <v>393208.75</v>
      </c>
      <c r="CM3771" s="1">
        <v>1794.847</v>
      </c>
      <c r="CN3771" s="1">
        <v>0.281</v>
      </c>
      <c r="CO3771" s="1">
        <v>25.676</v>
      </c>
      <c r="CP3771" s="1">
        <v>1.031</v>
      </c>
      <c r="CQ3771" s="1">
        <v>0.33</v>
      </c>
      <c r="CR3771" s="1">
        <v>0.0</v>
      </c>
      <c r="CS3771" s="1">
        <v>32.0</v>
      </c>
      <c r="CT3771" s="1">
        <v>0.25</v>
      </c>
      <c r="CU3771" s="1">
        <v>72.295</v>
      </c>
      <c r="CV3771" s="1">
        <v>0.0</v>
      </c>
      <c r="CW3771" s="1">
        <v>225.923</v>
      </c>
      <c r="CX3771" s="1">
        <v>0.309</v>
      </c>
      <c r="CY3771" s="1">
        <v>0.0</v>
      </c>
      <c r="CZ3771" s="1">
        <v>0.224</v>
      </c>
      <c r="DA3771" s="1">
        <v>23368.883</v>
      </c>
      <c r="DB3771" s="1">
        <v>479.93</v>
      </c>
      <c r="DC3771" s="1">
        <v>-18.248</v>
      </c>
      <c r="DD3771" s="1">
        <v>-66.391</v>
      </c>
      <c r="DE3771" s="1">
        <v>289.054</v>
      </c>
      <c r="DF3771" s="1">
        <v>23228.674</v>
      </c>
      <c r="DG3771" s="1">
        <v>106.03</v>
      </c>
      <c r="DH3771" s="1">
        <v>63324.828</v>
      </c>
      <c r="DI3771" s="1">
        <v>99.4</v>
      </c>
      <c r="DJ3771" s="1">
        <v>62.65</v>
      </c>
      <c r="DK3771" s="1">
        <v>16.981</v>
      </c>
      <c r="DL3771" s="1">
        <v>0.002</v>
      </c>
      <c r="DM3771" s="1">
        <v>0.017</v>
      </c>
      <c r="DN3771" s="1">
        <v>0.0</v>
      </c>
      <c r="DO3771" s="1">
        <v>0.0</v>
      </c>
      <c r="DP3771" s="1">
        <v>3.701</v>
      </c>
      <c r="DQ3771" s="1">
        <v>0.0</v>
      </c>
      <c r="DR3771" s="1">
        <v>0.004</v>
      </c>
      <c r="DS3771" s="1">
        <v>190.667</v>
      </c>
      <c r="DT3771" s="1">
        <v>0.389</v>
      </c>
      <c r="DU3771" s="1">
        <v>0.594</v>
      </c>
      <c r="DV3771" s="1">
        <v>48.197</v>
      </c>
      <c r="DW3771" s="1">
        <v>0.22</v>
      </c>
      <c r="DX3771" s="1">
        <v>130.133</v>
      </c>
      <c r="DY3771" s="1">
        <v>0.206</v>
      </c>
      <c r="DZ3771" s="1">
        <v>0.129</v>
      </c>
    </row>
    <row r="3772">
      <c r="A3772" s="1" t="s">
        <v>425</v>
      </c>
      <c r="B3772" s="1">
        <v>2004.0</v>
      </c>
      <c r="C3772" s="1" t="s">
        <v>426</v>
      </c>
      <c r="D3772" s="1">
        <v>4591693.0</v>
      </c>
      <c r="E3772" s="1">
        <v>2.97743122432E11</v>
      </c>
      <c r="G3772" s="1">
        <v>0.0</v>
      </c>
      <c r="H3772" s="1">
        <v>0.0</v>
      </c>
      <c r="I3772" s="1">
        <v>0.0</v>
      </c>
      <c r="J3772" s="1">
        <v>78.402</v>
      </c>
      <c r="K3772" s="1">
        <v>0.36</v>
      </c>
      <c r="L3772" s="1">
        <v>0.327</v>
      </c>
      <c r="M3772" s="1">
        <v>0.0</v>
      </c>
      <c r="N3772" s="1">
        <v>27.884</v>
      </c>
      <c r="O3772" s="1">
        <v>12.903</v>
      </c>
      <c r="P3772" s="1">
        <v>1.124</v>
      </c>
      <c r="Q3772" s="1">
        <v>2142.049</v>
      </c>
      <c r="R3772" s="1">
        <v>9.836</v>
      </c>
      <c r="S3772" s="1">
        <v>8.711</v>
      </c>
      <c r="T3772" s="1">
        <v>0.04</v>
      </c>
      <c r="U3772" s="1">
        <v>-1.359</v>
      </c>
      <c r="V3772" s="1">
        <v>-0.329</v>
      </c>
      <c r="W3772" s="1">
        <v>5201.019</v>
      </c>
      <c r="X3772" s="1">
        <v>23.881</v>
      </c>
      <c r="Y3772" s="1">
        <v>0.036</v>
      </c>
      <c r="Z3772" s="1">
        <v>2.103</v>
      </c>
      <c r="AA3772" s="1">
        <v>121.55</v>
      </c>
      <c r="AB3772" s="1">
        <v>26471.719</v>
      </c>
      <c r="AC3772" s="1">
        <v>110.1</v>
      </c>
      <c r="AD3772" s="1">
        <v>39.247</v>
      </c>
      <c r="AE3772" s="1">
        <v>1.369</v>
      </c>
      <c r="AF3772" s="1">
        <v>6.569</v>
      </c>
      <c r="AG3772" s="1">
        <v>105952.016</v>
      </c>
      <c r="AH3772" s="1">
        <v>1.634</v>
      </c>
      <c r="AI3772" s="1">
        <v>-0.686</v>
      </c>
      <c r="AJ3772" s="1">
        <v>-1.182</v>
      </c>
      <c r="AK3772" s="1">
        <v>154.627</v>
      </c>
      <c r="AL3772" s="1">
        <v>0.71</v>
      </c>
      <c r="AM3772" s="1">
        <v>37271.676</v>
      </c>
      <c r="AN3772" s="1">
        <v>171.14</v>
      </c>
      <c r="AO3772" s="1">
        <v>0.645</v>
      </c>
      <c r="AP3772" s="1">
        <v>36.587</v>
      </c>
      <c r="AQ3772" s="1">
        <v>5.744</v>
      </c>
      <c r="AR3772" s="1">
        <v>2.593</v>
      </c>
      <c r="AS3772" s="1">
        <v>47.741</v>
      </c>
      <c r="AT3772" s="1">
        <v>80.58</v>
      </c>
      <c r="AU3772" s="1">
        <v>0.37</v>
      </c>
      <c r="AV3772" s="1">
        <v>10397.287</v>
      </c>
      <c r="AW3772" s="1">
        <v>8.705</v>
      </c>
      <c r="AX3772" s="1">
        <v>63.879</v>
      </c>
      <c r="AY3772" s="1">
        <v>173720.188</v>
      </c>
      <c r="AZ3772" s="1">
        <v>797.67</v>
      </c>
      <c r="BA3772" s="1">
        <v>0.336</v>
      </c>
      <c r="BB3772" s="1">
        <v>10.206</v>
      </c>
      <c r="BC3772" s="1">
        <v>3.07</v>
      </c>
      <c r="BD3772" s="1">
        <v>3.129</v>
      </c>
      <c r="BE3772" s="1">
        <v>7.388</v>
      </c>
      <c r="BF3772" s="1">
        <v>294.799</v>
      </c>
      <c r="BG3772" s="1">
        <v>23690.607</v>
      </c>
      <c r="BH3772" s="1">
        <v>108.78</v>
      </c>
      <c r="BI3772" s="1">
        <v>64202.781</v>
      </c>
      <c r="BJ3772" s="1">
        <v>98.801</v>
      </c>
      <c r="BK3772" s="1">
        <v>63.024</v>
      </c>
      <c r="BL3772" s="1">
        <v>3.173</v>
      </c>
      <c r="BM3772" s="1">
        <v>7.567</v>
      </c>
      <c r="BN3772" s="1">
        <v>296.621</v>
      </c>
      <c r="BO3772" s="1">
        <v>23823.457</v>
      </c>
      <c r="BP3772" s="1">
        <v>109.39</v>
      </c>
      <c r="BQ3772" s="1">
        <v>64599.5</v>
      </c>
      <c r="BR3772" s="1">
        <v>99.355</v>
      </c>
      <c r="BS3772" s="1">
        <v>63.413</v>
      </c>
      <c r="BT3772" s="1">
        <v>11.45</v>
      </c>
      <c r="BU3772" s="1">
        <v>9.42</v>
      </c>
      <c r="BW3772" s="1">
        <v>0.0</v>
      </c>
      <c r="BX3772" s="1">
        <v>0.0</v>
      </c>
      <c r="BY3772" s="1">
        <v>0.0</v>
      </c>
      <c r="BZ3772" s="1">
        <v>0.0</v>
      </c>
      <c r="CA3772" s="1">
        <v>0.0</v>
      </c>
      <c r="CB3772" s="1">
        <v>0.0</v>
      </c>
      <c r="CC3772" s="1">
        <v>0.0</v>
      </c>
      <c r="CD3772" s="1">
        <v>-4.136</v>
      </c>
      <c r="CE3772" s="1">
        <v>-4.899</v>
      </c>
      <c r="CF3772" s="1">
        <v>113.563</v>
      </c>
      <c r="CG3772" s="1">
        <v>65.335</v>
      </c>
      <c r="CH3772" s="1">
        <v>0.3</v>
      </c>
      <c r="CI3772" s="1">
        <v>24732.34</v>
      </c>
      <c r="CJ3772" s="1">
        <v>-1.895</v>
      </c>
      <c r="CK3772" s="1">
        <v>-34.012</v>
      </c>
      <c r="CL3772" s="1">
        <v>383482.875</v>
      </c>
      <c r="CM3772" s="1">
        <v>1760.836</v>
      </c>
      <c r="CN3772" s="1">
        <v>0.272</v>
      </c>
      <c r="CO3772" s="1">
        <v>24.278</v>
      </c>
      <c r="CP3772" s="1">
        <v>1.122</v>
      </c>
      <c r="CQ3772" s="1">
        <v>0.36</v>
      </c>
      <c r="CR3772" s="1">
        <v>0.0</v>
      </c>
      <c r="CS3772" s="1">
        <v>8.788</v>
      </c>
      <c r="CT3772" s="1">
        <v>0.091</v>
      </c>
      <c r="CU3772" s="1">
        <v>78.402</v>
      </c>
      <c r="CV3772" s="1">
        <v>0.0</v>
      </c>
      <c r="CW3772" s="1">
        <v>244.327</v>
      </c>
      <c r="CX3772" s="1">
        <v>0.327</v>
      </c>
      <c r="CY3772" s="1">
        <v>0.0</v>
      </c>
      <c r="CZ3772" s="1">
        <v>0.24</v>
      </c>
      <c r="DA3772" s="1">
        <v>23978.084</v>
      </c>
      <c r="DB3772" s="1">
        <v>486.499</v>
      </c>
      <c r="DC3772" s="1">
        <v>3.173</v>
      </c>
      <c r="DD3772" s="1">
        <v>7.567</v>
      </c>
      <c r="DE3772" s="1">
        <v>296.621</v>
      </c>
      <c r="DF3772" s="1">
        <v>23823.457</v>
      </c>
      <c r="DG3772" s="1">
        <v>109.39</v>
      </c>
      <c r="DH3772" s="1">
        <v>64599.5</v>
      </c>
      <c r="DI3772" s="1">
        <v>99.355</v>
      </c>
      <c r="DJ3772" s="1">
        <v>63.413</v>
      </c>
      <c r="DK3772" s="1">
        <v>0.0</v>
      </c>
      <c r="DL3772" s="1">
        <v>0.0</v>
      </c>
      <c r="DM3772" s="1">
        <v>0.017</v>
      </c>
      <c r="DN3772" s="1">
        <v>0.0</v>
      </c>
      <c r="DO3772" s="1">
        <v>0.0</v>
      </c>
      <c r="DP3772" s="1">
        <v>3.659</v>
      </c>
      <c r="DQ3772" s="1">
        <v>0.0</v>
      </c>
      <c r="DR3772" s="1">
        <v>0.004</v>
      </c>
      <c r="DS3772" s="1">
        <v>15.596</v>
      </c>
      <c r="DT3772" s="1">
        <v>0.089</v>
      </c>
      <c r="DU3772" s="1">
        <v>0.683</v>
      </c>
      <c r="DV3772" s="1">
        <v>54.446</v>
      </c>
      <c r="DW3772" s="1">
        <v>0.25</v>
      </c>
      <c r="DX3772" s="1">
        <v>148.731</v>
      </c>
      <c r="DY3772" s="1">
        <v>0.227</v>
      </c>
      <c r="DZ3772" s="1">
        <v>0.146</v>
      </c>
    </row>
    <row r="3773">
      <c r="A3773" s="1" t="s">
        <v>425</v>
      </c>
      <c r="B3773" s="1">
        <v>2005.0</v>
      </c>
      <c r="C3773" s="1" t="s">
        <v>426</v>
      </c>
      <c r="D3773" s="1">
        <v>4623060.0</v>
      </c>
      <c r="E3773" s="1">
        <v>3.14940751872E11</v>
      </c>
      <c r="G3773" s="1">
        <v>0.0</v>
      </c>
      <c r="H3773" s="1">
        <v>0.0</v>
      </c>
      <c r="I3773" s="1">
        <v>0.0</v>
      </c>
      <c r="J3773" s="1">
        <v>71.381</v>
      </c>
      <c r="K3773" s="1">
        <v>0.33</v>
      </c>
      <c r="L3773" s="1">
        <v>0.24</v>
      </c>
      <c r="M3773" s="1">
        <v>0.0</v>
      </c>
      <c r="N3773" s="1">
        <v>26.958</v>
      </c>
      <c r="O3773" s="1">
        <v>-14.603</v>
      </c>
      <c r="P3773" s="1">
        <v>-1.436</v>
      </c>
      <c r="Q3773" s="1">
        <v>1816.831</v>
      </c>
      <c r="R3773" s="1">
        <v>8.399</v>
      </c>
      <c r="S3773" s="1">
        <v>8.652</v>
      </c>
      <c r="T3773" s="1">
        <v>0.04</v>
      </c>
      <c r="U3773" s="1">
        <v>-49.346</v>
      </c>
      <c r="V3773" s="1">
        <v>-11.784</v>
      </c>
      <c r="W3773" s="1">
        <v>2616.663</v>
      </c>
      <c r="X3773" s="1">
        <v>12.097</v>
      </c>
      <c r="Y3773" s="1">
        <v>0.029</v>
      </c>
      <c r="Z3773" s="1">
        <v>1.571</v>
      </c>
      <c r="AA3773" s="1">
        <v>125.21</v>
      </c>
      <c r="AB3773" s="1">
        <v>27083.793</v>
      </c>
      <c r="AC3773" s="1">
        <v>137.25</v>
      </c>
      <c r="AD3773" s="1">
        <v>45.16</v>
      </c>
      <c r="AE3773" s="1">
        <v>14.787</v>
      </c>
      <c r="AF3773" s="1">
        <v>71.937</v>
      </c>
      <c r="AG3773" s="1">
        <v>120793.703</v>
      </c>
      <c r="AH3773" s="1">
        <v>1.773</v>
      </c>
      <c r="AI3773" s="1">
        <v>-2.188</v>
      </c>
      <c r="AJ3773" s="1">
        <v>-3.744</v>
      </c>
      <c r="AK3773" s="1">
        <v>157.904</v>
      </c>
      <c r="AL3773" s="1">
        <v>0.73</v>
      </c>
      <c r="AM3773" s="1">
        <v>36208.934</v>
      </c>
      <c r="AN3773" s="1">
        <v>167.396</v>
      </c>
      <c r="AO3773" s="1">
        <v>0.532</v>
      </c>
      <c r="AP3773" s="1">
        <v>31.315</v>
      </c>
      <c r="AQ3773" s="1">
        <v>-7.959</v>
      </c>
      <c r="AR3773" s="1">
        <v>-3.8</v>
      </c>
      <c r="AS3773" s="1">
        <v>43.941</v>
      </c>
      <c r="AT3773" s="1">
        <v>82.197</v>
      </c>
      <c r="AU3773" s="1">
        <v>0.38</v>
      </c>
      <c r="AV3773" s="1">
        <v>9504.825</v>
      </c>
      <c r="AW3773" s="1">
        <v>7.401</v>
      </c>
      <c r="AX3773" s="1">
        <v>59.039</v>
      </c>
      <c r="AY3773" s="1">
        <v>185312.141</v>
      </c>
      <c r="AZ3773" s="1">
        <v>856.709</v>
      </c>
      <c r="BA3773" s="1">
        <v>0.277</v>
      </c>
      <c r="BB3773" s="1">
        <v>8.22</v>
      </c>
      <c r="BC3773" s="1">
        <v>3.7</v>
      </c>
      <c r="BD3773" s="1">
        <v>24.735</v>
      </c>
      <c r="BE3773" s="1">
        <v>69.953</v>
      </c>
      <c r="BF3773" s="1">
        <v>364.753</v>
      </c>
      <c r="BG3773" s="1">
        <v>29350.689</v>
      </c>
      <c r="BH3773" s="1">
        <v>135.69</v>
      </c>
      <c r="BI3773" s="1">
        <v>78898.539</v>
      </c>
      <c r="BJ3773" s="1">
        <v>98.863</v>
      </c>
      <c r="BK3773" s="1">
        <v>68.236</v>
      </c>
      <c r="BL3773" s="1">
        <v>24.797</v>
      </c>
      <c r="BM3773" s="1">
        <v>70.53</v>
      </c>
      <c r="BN3773" s="1">
        <v>367.151</v>
      </c>
      <c r="BO3773" s="1">
        <v>29530.225</v>
      </c>
      <c r="BP3773" s="1">
        <v>136.52</v>
      </c>
      <c r="BQ3773" s="1">
        <v>79417.391</v>
      </c>
      <c r="BR3773" s="1">
        <v>99.468</v>
      </c>
      <c r="BS3773" s="1">
        <v>68.685</v>
      </c>
      <c r="BT3773" s="1">
        <v>-12.04</v>
      </c>
      <c r="BU3773" s="1">
        <v>-9.616</v>
      </c>
      <c r="BW3773" s="1">
        <v>0.0</v>
      </c>
      <c r="BX3773" s="1">
        <v>0.0</v>
      </c>
      <c r="BY3773" s="1">
        <v>0.0</v>
      </c>
      <c r="BZ3773" s="1">
        <v>0.0</v>
      </c>
      <c r="CA3773" s="1">
        <v>0.0</v>
      </c>
      <c r="CB3773" s="1">
        <v>0.0</v>
      </c>
      <c r="CC3773" s="1">
        <v>0.0</v>
      </c>
      <c r="CD3773" s="1">
        <v>1.314</v>
      </c>
      <c r="CE3773" s="1">
        <v>1.492</v>
      </c>
      <c r="CF3773" s="1">
        <v>115.055</v>
      </c>
      <c r="CG3773" s="1">
        <v>67.055</v>
      </c>
      <c r="CH3773" s="1">
        <v>0.31</v>
      </c>
      <c r="CI3773" s="1">
        <v>24887.277</v>
      </c>
      <c r="CJ3773" s="1">
        <v>-7.882</v>
      </c>
      <c r="CK3773" s="1">
        <v>-138.783</v>
      </c>
      <c r="CL3773" s="1">
        <v>350861.25</v>
      </c>
      <c r="CM3773" s="1">
        <v>1622.053</v>
      </c>
      <c r="CN3773" s="1">
        <v>0.226</v>
      </c>
      <c r="CO3773" s="1">
        <v>21.524</v>
      </c>
      <c r="CP3773" s="1">
        <v>1.041</v>
      </c>
      <c r="CQ3773" s="1">
        <v>0.33</v>
      </c>
      <c r="CR3773" s="1">
        <v>0.0</v>
      </c>
      <c r="CS3773" s="1">
        <v>-7.242</v>
      </c>
      <c r="CT3773" s="1">
        <v>-0.081</v>
      </c>
      <c r="CU3773" s="1">
        <v>71.381</v>
      </c>
      <c r="CV3773" s="1">
        <v>0.0</v>
      </c>
      <c r="CW3773" s="1">
        <v>225.094</v>
      </c>
      <c r="CX3773" s="1">
        <v>0.24</v>
      </c>
      <c r="CY3773" s="1">
        <v>0.0</v>
      </c>
      <c r="CZ3773" s="1">
        <v>0.195</v>
      </c>
      <c r="DA3773" s="1">
        <v>29688.129</v>
      </c>
      <c r="DB3773" s="1">
        <v>558.437</v>
      </c>
      <c r="DC3773" s="1">
        <v>24.797</v>
      </c>
      <c r="DD3773" s="1">
        <v>70.53</v>
      </c>
      <c r="DE3773" s="1">
        <v>367.151</v>
      </c>
      <c r="DF3773" s="1">
        <v>29530.225</v>
      </c>
      <c r="DG3773" s="1">
        <v>136.52</v>
      </c>
      <c r="DH3773" s="1">
        <v>79417.391</v>
      </c>
      <c r="DI3773" s="1">
        <v>99.468</v>
      </c>
      <c r="DJ3773" s="1">
        <v>68.685</v>
      </c>
      <c r="DK3773" s="1">
        <v>0.0</v>
      </c>
      <c r="DL3773" s="1">
        <v>0.0</v>
      </c>
      <c r="DM3773" s="1">
        <v>0.017</v>
      </c>
      <c r="DN3773" s="1">
        <v>0.0</v>
      </c>
      <c r="DO3773" s="1">
        <v>0.0</v>
      </c>
      <c r="DP3773" s="1">
        <v>3.605</v>
      </c>
      <c r="DQ3773" s="1">
        <v>0.0</v>
      </c>
      <c r="DR3773" s="1">
        <v>0.003</v>
      </c>
      <c r="DS3773" s="1">
        <v>98.016</v>
      </c>
      <c r="DT3773" s="1">
        <v>0.658</v>
      </c>
      <c r="DU3773" s="1">
        <v>1.341</v>
      </c>
      <c r="DV3773" s="1">
        <v>108.153</v>
      </c>
      <c r="DW3773" s="1">
        <v>0.5</v>
      </c>
      <c r="DX3773" s="1">
        <v>290.154</v>
      </c>
      <c r="DY3773" s="1">
        <v>0.364</v>
      </c>
      <c r="DZ3773" s="1">
        <v>0.251</v>
      </c>
    </row>
    <row r="3774">
      <c r="A3774" s="1" t="s">
        <v>425</v>
      </c>
      <c r="B3774" s="1">
        <v>2006.0</v>
      </c>
      <c r="C3774" s="1" t="s">
        <v>426</v>
      </c>
      <c r="D3774" s="1">
        <v>4660441.0</v>
      </c>
      <c r="E3774" s="1">
        <v>3.32457541632E11</v>
      </c>
      <c r="G3774" s="1">
        <v>0.021</v>
      </c>
      <c r="H3774" s="1">
        <v>4.411</v>
      </c>
      <c r="I3774" s="1">
        <v>0.021</v>
      </c>
      <c r="J3774" s="1">
        <v>83.683</v>
      </c>
      <c r="K3774" s="1">
        <v>0.39</v>
      </c>
      <c r="L3774" s="1">
        <v>0.322</v>
      </c>
      <c r="M3774" s="1">
        <v>0.004</v>
      </c>
      <c r="N3774" s="1">
        <v>27.883</v>
      </c>
      <c r="O3774" s="1">
        <v>-14.219</v>
      </c>
      <c r="P3774" s="1">
        <v>-1.194</v>
      </c>
      <c r="Q3774" s="1">
        <v>1545.989</v>
      </c>
      <c r="R3774" s="1">
        <v>7.205</v>
      </c>
      <c r="S3774" s="1">
        <v>8.583</v>
      </c>
      <c r="T3774" s="1">
        <v>0.04</v>
      </c>
      <c r="U3774" s="1">
        <v>62.814</v>
      </c>
      <c r="V3774" s="1">
        <v>7.599</v>
      </c>
      <c r="W3774" s="1">
        <v>4226.133</v>
      </c>
      <c r="X3774" s="1">
        <v>19.696</v>
      </c>
      <c r="Y3774" s="1">
        <v>0.033</v>
      </c>
      <c r="Z3774" s="1">
        <v>1.469</v>
      </c>
      <c r="AA3774" s="1">
        <v>122.07</v>
      </c>
      <c r="AB3774" s="1">
        <v>26192.801</v>
      </c>
      <c r="AC3774" s="1">
        <v>121.22</v>
      </c>
      <c r="AD3774" s="1">
        <v>41.963</v>
      </c>
      <c r="AE3774" s="1">
        <v>-8.459</v>
      </c>
      <c r="AF3774" s="1">
        <v>-47.24</v>
      </c>
      <c r="AG3774" s="1">
        <v>109688.477</v>
      </c>
      <c r="AH3774" s="1">
        <v>1.538</v>
      </c>
      <c r="AI3774" s="1">
        <v>0.632</v>
      </c>
      <c r="AJ3774" s="1">
        <v>1.058</v>
      </c>
      <c r="AK3774" s="1">
        <v>175.949</v>
      </c>
      <c r="AL3774" s="1">
        <v>0.82</v>
      </c>
      <c r="AM3774" s="1">
        <v>36145.613</v>
      </c>
      <c r="AN3774" s="1">
        <v>168.454</v>
      </c>
      <c r="AO3774" s="1">
        <v>0.676</v>
      </c>
      <c r="AP3774" s="1">
        <v>34.338</v>
      </c>
      <c r="AQ3774" s="1">
        <v>-1.174</v>
      </c>
      <c r="AR3774" s="1">
        <v>-0.516</v>
      </c>
      <c r="AS3774" s="1">
        <v>43.426</v>
      </c>
      <c r="AT3774" s="1">
        <v>100.849</v>
      </c>
      <c r="AU3774" s="1">
        <v>0.47</v>
      </c>
      <c r="AV3774" s="1">
        <v>9317.899</v>
      </c>
      <c r="AW3774" s="1">
        <v>2.981</v>
      </c>
      <c r="AX3774" s="1">
        <v>25.54</v>
      </c>
      <c r="AY3774" s="1">
        <v>189306.016</v>
      </c>
      <c r="AZ3774" s="1">
        <v>882.25</v>
      </c>
      <c r="BA3774" s="1">
        <v>0.388</v>
      </c>
      <c r="BB3774" s="1">
        <v>8.852</v>
      </c>
      <c r="BC3774" s="1">
        <v>3.38</v>
      </c>
      <c r="BD3774" s="1">
        <v>-12.027</v>
      </c>
      <c r="BE3774" s="1">
        <v>-45.584</v>
      </c>
      <c r="BF3774" s="1">
        <v>319.168</v>
      </c>
      <c r="BG3774" s="1">
        <v>25613.457</v>
      </c>
      <c r="BH3774" s="1">
        <v>119.37</v>
      </c>
      <c r="BI3774" s="1">
        <v>68484.602</v>
      </c>
      <c r="BJ3774" s="1">
        <v>98.474</v>
      </c>
      <c r="BK3774" s="1">
        <v>65.06</v>
      </c>
      <c r="BL3774" s="1">
        <v>-11.797</v>
      </c>
      <c r="BM3774" s="1">
        <v>-45.03</v>
      </c>
      <c r="BN3774" s="1">
        <v>322.121</v>
      </c>
      <c r="BO3774" s="1">
        <v>25834.465</v>
      </c>
      <c r="BP3774" s="1">
        <v>120.4</v>
      </c>
      <c r="BQ3774" s="1">
        <v>69118.141</v>
      </c>
      <c r="BR3774" s="1">
        <v>99.324</v>
      </c>
      <c r="BS3774" s="1">
        <v>65.662</v>
      </c>
      <c r="BT3774" s="1">
        <v>0.85</v>
      </c>
      <c r="BU3774" s="1">
        <v>0.696</v>
      </c>
      <c r="BW3774" s="1">
        <v>0.0</v>
      </c>
      <c r="BX3774" s="1">
        <v>0.0</v>
      </c>
      <c r="BY3774" s="1">
        <v>0.0</v>
      </c>
      <c r="BZ3774" s="1">
        <v>0.0</v>
      </c>
      <c r="CA3774" s="1">
        <v>0.0</v>
      </c>
      <c r="CB3774" s="1">
        <v>0.0</v>
      </c>
      <c r="CC3774" s="1">
        <v>0.0</v>
      </c>
      <c r="CD3774" s="1">
        <v>2.406</v>
      </c>
      <c r="CE3774" s="1">
        <v>2.769</v>
      </c>
      <c r="CF3774" s="1">
        <v>117.824</v>
      </c>
      <c r="CG3774" s="1">
        <v>66.517</v>
      </c>
      <c r="CH3774" s="1">
        <v>0.31</v>
      </c>
      <c r="CI3774" s="1">
        <v>25281.725</v>
      </c>
      <c r="CJ3774" s="1">
        <v>-6.991</v>
      </c>
      <c r="CK3774" s="1">
        <v>-113.398</v>
      </c>
      <c r="CL3774" s="1">
        <v>323714.938</v>
      </c>
      <c r="CM3774" s="1">
        <v>1508.654</v>
      </c>
      <c r="CN3774" s="1">
        <v>0.256</v>
      </c>
      <c r="CO3774" s="1">
        <v>24.018</v>
      </c>
      <c r="CP3774" s="1">
        <v>1.213</v>
      </c>
      <c r="CQ3774" s="1">
        <v>0.39</v>
      </c>
      <c r="CR3774" s="1">
        <v>0.0</v>
      </c>
      <c r="CS3774" s="1">
        <v>16.517</v>
      </c>
      <c r="CT3774" s="1">
        <v>0.172</v>
      </c>
      <c r="CU3774" s="1">
        <v>83.683</v>
      </c>
      <c r="CV3774" s="1">
        <v>0.0</v>
      </c>
      <c r="CW3774" s="1">
        <v>260.169</v>
      </c>
      <c r="CX3774" s="1">
        <v>0.322</v>
      </c>
      <c r="CY3774" s="1">
        <v>0.0</v>
      </c>
      <c r="CZ3774" s="1">
        <v>0.247</v>
      </c>
      <c r="DA3774" s="1">
        <v>26010.414</v>
      </c>
      <c r="DB3774" s="1">
        <v>511.197</v>
      </c>
      <c r="DC3774" s="1">
        <v>-11.797</v>
      </c>
      <c r="DD3774" s="1">
        <v>-45.03</v>
      </c>
      <c r="DE3774" s="1">
        <v>322.121</v>
      </c>
      <c r="DF3774" s="1">
        <v>25834.465</v>
      </c>
      <c r="DG3774" s="1">
        <v>120.4</v>
      </c>
      <c r="DH3774" s="1">
        <v>69118.141</v>
      </c>
      <c r="DI3774" s="1">
        <v>99.324</v>
      </c>
      <c r="DJ3774" s="1">
        <v>65.662</v>
      </c>
      <c r="DK3774" s="1">
        <v>14.516</v>
      </c>
      <c r="DL3774" s="1">
        <v>0.002</v>
      </c>
      <c r="DM3774" s="1">
        <v>0.019</v>
      </c>
      <c r="DN3774" s="1">
        <v>0.0</v>
      </c>
      <c r="DO3774" s="1">
        <v>0.0</v>
      </c>
      <c r="DP3774" s="1">
        <v>4.073</v>
      </c>
      <c r="DQ3774" s="1">
        <v>0.0</v>
      </c>
      <c r="DR3774" s="1">
        <v>0.004</v>
      </c>
      <c r="DS3774" s="1">
        <v>27.455</v>
      </c>
      <c r="DT3774" s="1">
        <v>0.359</v>
      </c>
      <c r="DU3774" s="1">
        <v>1.701</v>
      </c>
      <c r="DV3774" s="1">
        <v>137.326</v>
      </c>
      <c r="DW3774" s="1">
        <v>0.64</v>
      </c>
      <c r="DX3774" s="1">
        <v>364.887</v>
      </c>
      <c r="DY3774" s="1">
        <v>0.528</v>
      </c>
      <c r="DZ3774" s="1">
        <v>0.347</v>
      </c>
    </row>
    <row r="3775">
      <c r="A3775" s="1" t="s">
        <v>425</v>
      </c>
      <c r="B3775" s="1">
        <v>2007.0</v>
      </c>
      <c r="C3775" s="1" t="s">
        <v>426</v>
      </c>
      <c r="D3775" s="1">
        <v>4708969.0</v>
      </c>
      <c r="E3775" s="1">
        <v>3.52692895744E11</v>
      </c>
      <c r="F3775" s="1">
        <v>1450.0</v>
      </c>
      <c r="G3775" s="1">
        <v>0.298</v>
      </c>
      <c r="H3775" s="1">
        <v>67.66</v>
      </c>
      <c r="I3775" s="1">
        <v>0.319</v>
      </c>
      <c r="J3775" s="1">
        <v>82.821</v>
      </c>
      <c r="K3775" s="1">
        <v>0.39</v>
      </c>
      <c r="L3775" s="1">
        <v>0.287</v>
      </c>
      <c r="M3775" s="1">
        <v>0.06</v>
      </c>
      <c r="N3775" s="1">
        <v>28.58</v>
      </c>
      <c r="O3775" s="1">
        <v>9.967</v>
      </c>
      <c r="P3775" s="1">
        <v>0.718</v>
      </c>
      <c r="Q3775" s="1">
        <v>1682.565</v>
      </c>
      <c r="R3775" s="1">
        <v>7.923</v>
      </c>
      <c r="S3775" s="1">
        <v>8.494</v>
      </c>
      <c r="T3775" s="1">
        <v>0.04</v>
      </c>
      <c r="U3775" s="1">
        <v>70.063</v>
      </c>
      <c r="V3775" s="1">
        <v>13.799</v>
      </c>
      <c r="W3775" s="1">
        <v>7113.007</v>
      </c>
      <c r="X3775" s="1">
        <v>33.495</v>
      </c>
      <c r="Y3775" s="1">
        <v>0.029</v>
      </c>
      <c r="Z3775" s="1">
        <v>1.495</v>
      </c>
      <c r="AA3775" s="1">
        <v>126.08</v>
      </c>
      <c r="AB3775" s="1">
        <v>26774.439</v>
      </c>
      <c r="AC3775" s="1">
        <v>136.11</v>
      </c>
      <c r="AD3775" s="1">
        <v>44.487</v>
      </c>
      <c r="AE3775" s="1">
        <v>8.123</v>
      </c>
      <c r="AF3775" s="1">
        <v>41.524</v>
      </c>
      <c r="AG3775" s="1">
        <v>117376.094</v>
      </c>
      <c r="AH3775" s="1">
        <v>1.567</v>
      </c>
      <c r="AI3775" s="1">
        <v>1.332</v>
      </c>
      <c r="AJ3775" s="1">
        <v>2.244</v>
      </c>
      <c r="AK3775" s="1">
        <v>248.462</v>
      </c>
      <c r="AL3775" s="1">
        <v>1.17</v>
      </c>
      <c r="AM3775" s="1">
        <v>36249.715</v>
      </c>
      <c r="AN3775" s="1">
        <v>170.699</v>
      </c>
      <c r="AO3775" s="1">
        <v>0.86</v>
      </c>
      <c r="AP3775" s="1">
        <v>32.202</v>
      </c>
      <c r="AQ3775" s="1">
        <v>-4.123</v>
      </c>
      <c r="AR3775" s="1">
        <v>-1.791</v>
      </c>
      <c r="AS3775" s="1">
        <v>41.635</v>
      </c>
      <c r="AT3775" s="1">
        <v>161.394</v>
      </c>
      <c r="AU3775" s="1">
        <v>0.76</v>
      </c>
      <c r="AV3775" s="1">
        <v>8841.613</v>
      </c>
      <c r="AW3775" s="1">
        <v>1.288</v>
      </c>
      <c r="AX3775" s="1">
        <v>11.365</v>
      </c>
      <c r="AY3775" s="1">
        <v>189768.656</v>
      </c>
      <c r="AZ3775" s="1">
        <v>893.615</v>
      </c>
      <c r="BA3775" s="1">
        <v>0.558</v>
      </c>
      <c r="BB3775" s="1">
        <v>7.854</v>
      </c>
      <c r="BC3775" s="1">
        <v>3.89</v>
      </c>
      <c r="BD3775" s="1">
        <v>11.969</v>
      </c>
      <c r="BE3775" s="1">
        <v>36.3</v>
      </c>
      <c r="BF3775" s="1">
        <v>355.468</v>
      </c>
      <c r="BG3775" s="1">
        <v>28384.133</v>
      </c>
      <c r="BH3775" s="1">
        <v>133.66</v>
      </c>
      <c r="BI3775" s="1">
        <v>75487.461</v>
      </c>
      <c r="BJ3775" s="1">
        <v>98.2</v>
      </c>
      <c r="BK3775" s="1">
        <v>67.059</v>
      </c>
      <c r="BL3775" s="1">
        <v>12.323</v>
      </c>
      <c r="BM3775" s="1">
        <v>37.263</v>
      </c>
      <c r="BN3775" s="1">
        <v>359.384</v>
      </c>
      <c r="BO3775" s="1">
        <v>28655.955</v>
      </c>
      <c r="BP3775" s="1">
        <v>134.94</v>
      </c>
      <c r="BQ3775" s="1">
        <v>76319.086</v>
      </c>
      <c r="BR3775" s="1">
        <v>99.14</v>
      </c>
      <c r="BS3775" s="1">
        <v>67.798</v>
      </c>
      <c r="BT3775" s="1">
        <v>-10.03</v>
      </c>
      <c r="BU3775" s="1">
        <v>-7.955</v>
      </c>
      <c r="BW3775" s="1">
        <v>0.0</v>
      </c>
      <c r="BX3775" s="1">
        <v>0.0</v>
      </c>
      <c r="BY3775" s="1">
        <v>0.0</v>
      </c>
      <c r="BZ3775" s="1">
        <v>0.0</v>
      </c>
      <c r="CA3775" s="1">
        <v>0.0</v>
      </c>
      <c r="CB3775" s="1">
        <v>0.0</v>
      </c>
      <c r="CC3775" s="1">
        <v>0.0</v>
      </c>
      <c r="CD3775" s="1">
        <v>2.815</v>
      </c>
      <c r="CE3775" s="1">
        <v>3.317</v>
      </c>
      <c r="CF3775" s="1">
        <v>121.141</v>
      </c>
      <c r="CG3775" s="1">
        <v>78.573</v>
      </c>
      <c r="CH3775" s="1">
        <v>0.37</v>
      </c>
      <c r="CI3775" s="1">
        <v>25725.537</v>
      </c>
      <c r="CJ3775" s="1">
        <v>-7.802</v>
      </c>
      <c r="CK3775" s="1">
        <v>-117.713</v>
      </c>
      <c r="CL3775" s="1">
        <v>295381.375</v>
      </c>
      <c r="CM3775" s="1">
        <v>1390.942</v>
      </c>
      <c r="CN3775" s="1">
        <v>0.272</v>
      </c>
      <c r="CO3775" s="1">
        <v>22.853</v>
      </c>
      <c r="CP3775" s="1">
        <v>1.206</v>
      </c>
      <c r="CQ3775" s="1">
        <v>0.39</v>
      </c>
      <c r="CR3775" s="1">
        <v>0.0</v>
      </c>
      <c r="CS3775" s="1">
        <v>-0.515</v>
      </c>
      <c r="CT3775" s="1">
        <v>-0.006</v>
      </c>
      <c r="CU3775" s="1">
        <v>82.821</v>
      </c>
      <c r="CV3775" s="1">
        <v>0.0</v>
      </c>
      <c r="CW3775" s="1">
        <v>256.16</v>
      </c>
      <c r="CX3775" s="1">
        <v>0.287</v>
      </c>
      <c r="CY3775" s="1">
        <v>0.0</v>
      </c>
      <c r="CZ3775" s="1">
        <v>0.228</v>
      </c>
      <c r="DA3775" s="1">
        <v>28904.416</v>
      </c>
      <c r="DB3775" s="1">
        <v>552.72</v>
      </c>
      <c r="DC3775" s="1">
        <v>12.323</v>
      </c>
      <c r="DD3775" s="1">
        <v>37.263</v>
      </c>
      <c r="DE3775" s="1">
        <v>359.384</v>
      </c>
      <c r="DF3775" s="1">
        <v>28655.955</v>
      </c>
      <c r="DG3775" s="1">
        <v>134.94</v>
      </c>
      <c r="DH3775" s="1">
        <v>76319.086</v>
      </c>
      <c r="DI3775" s="1">
        <v>99.14</v>
      </c>
      <c r="DJ3775" s="1">
        <v>67.798</v>
      </c>
      <c r="DK3775" s="1">
        <v>0.0</v>
      </c>
      <c r="DL3775" s="1">
        <v>0.0</v>
      </c>
      <c r="DM3775" s="1">
        <v>0.019</v>
      </c>
      <c r="DN3775" s="1">
        <v>0.0</v>
      </c>
      <c r="DO3775" s="1">
        <v>0.0</v>
      </c>
      <c r="DP3775" s="1">
        <v>4.01</v>
      </c>
      <c r="DQ3775" s="1">
        <v>0.0</v>
      </c>
      <c r="DR3775" s="1">
        <v>0.004</v>
      </c>
      <c r="DS3775" s="1">
        <v>40.252</v>
      </c>
      <c r="DT3775" s="1">
        <v>0.672</v>
      </c>
      <c r="DU3775" s="1">
        <v>2.372</v>
      </c>
      <c r="DV3775" s="1">
        <v>189.001</v>
      </c>
      <c r="DW3775" s="1">
        <v>0.89</v>
      </c>
      <c r="DX3775" s="1">
        <v>503.792</v>
      </c>
      <c r="DY3775" s="1">
        <v>0.654</v>
      </c>
      <c r="DZ3775" s="1">
        <v>0.448</v>
      </c>
    </row>
    <row r="3776">
      <c r="A3776" s="1" t="s">
        <v>425</v>
      </c>
      <c r="B3776" s="1">
        <v>2008.0</v>
      </c>
      <c r="C3776" s="1" t="s">
        <v>426</v>
      </c>
      <c r="D3776" s="1">
        <v>4768039.0</v>
      </c>
      <c r="E3776" s="1">
        <v>3.64943671296E11</v>
      </c>
      <c r="F3776" s="1">
        <v>186.208</v>
      </c>
      <c r="G3776" s="1">
        <v>0.593</v>
      </c>
      <c r="H3776" s="1">
        <v>191.25</v>
      </c>
      <c r="I3776" s="1">
        <v>0.912</v>
      </c>
      <c r="J3776" s="1">
        <v>83.892</v>
      </c>
      <c r="K3776" s="1">
        <v>0.4</v>
      </c>
      <c r="L3776" s="1">
        <v>0.283</v>
      </c>
      <c r="M3776" s="1">
        <v>0.17</v>
      </c>
      <c r="N3776" s="1">
        <v>27.481</v>
      </c>
      <c r="O3776" s="1">
        <v>3.054</v>
      </c>
      <c r="P3776" s="1">
        <v>0.242</v>
      </c>
      <c r="Q3776" s="1">
        <v>1712.472</v>
      </c>
      <c r="R3776" s="1">
        <v>8.165</v>
      </c>
      <c r="S3776" s="1">
        <v>8.389</v>
      </c>
      <c r="T3776" s="1">
        <v>0.04</v>
      </c>
      <c r="U3776" s="1">
        <v>-15.787</v>
      </c>
      <c r="V3776" s="1">
        <v>-5.288</v>
      </c>
      <c r="W3776" s="1">
        <v>5915.875</v>
      </c>
      <c r="X3776" s="1">
        <v>28.207</v>
      </c>
      <c r="Y3776" s="1">
        <v>0.028</v>
      </c>
      <c r="Z3776" s="1">
        <v>1.524</v>
      </c>
      <c r="AA3776" s="1">
        <v>127.33</v>
      </c>
      <c r="AB3776" s="1">
        <v>26704.898</v>
      </c>
      <c r="AC3776" s="1">
        <v>141.19</v>
      </c>
      <c r="AD3776" s="1">
        <v>46.189</v>
      </c>
      <c r="AE3776" s="1">
        <v>1.3</v>
      </c>
      <c r="AF3776" s="1">
        <v>7.187</v>
      </c>
      <c r="AG3776" s="1">
        <v>117429.195</v>
      </c>
      <c r="AH3776" s="1">
        <v>1.534</v>
      </c>
      <c r="AI3776" s="1">
        <v>-3.678</v>
      </c>
      <c r="AJ3776" s="1">
        <v>-6.279</v>
      </c>
      <c r="AK3776" s="1">
        <v>176.173</v>
      </c>
      <c r="AL3776" s="1">
        <v>0.84</v>
      </c>
      <c r="AM3776" s="1">
        <v>34483.707</v>
      </c>
      <c r="AN3776" s="1">
        <v>164.42</v>
      </c>
      <c r="AO3776" s="1">
        <v>0.595</v>
      </c>
      <c r="AP3776" s="1">
        <v>30.683</v>
      </c>
      <c r="AQ3776" s="1">
        <v>0.9</v>
      </c>
      <c r="AR3776" s="1">
        <v>0.375</v>
      </c>
      <c r="AS3776" s="1">
        <v>42.009</v>
      </c>
      <c r="AT3776" s="1">
        <v>92.281</v>
      </c>
      <c r="AU3776" s="1">
        <v>0.44</v>
      </c>
      <c r="AV3776" s="1">
        <v>8810.638</v>
      </c>
      <c r="AW3776" s="1">
        <v>8.606</v>
      </c>
      <c r="AX3776" s="1">
        <v>76.905</v>
      </c>
      <c r="AY3776" s="1">
        <v>203547.016</v>
      </c>
      <c r="AZ3776" s="1">
        <v>970.52</v>
      </c>
      <c r="BA3776" s="1">
        <v>0.312</v>
      </c>
      <c r="BB3776" s="1">
        <v>7.839</v>
      </c>
      <c r="BC3776" s="1">
        <v>3.88</v>
      </c>
      <c r="BD3776" s="1">
        <v>4.031</v>
      </c>
      <c r="BE3776" s="1">
        <v>11.403</v>
      </c>
      <c r="BF3776" s="1">
        <v>366.871</v>
      </c>
      <c r="BG3776" s="1">
        <v>29160.834</v>
      </c>
      <c r="BH3776" s="1">
        <v>139.04</v>
      </c>
      <c r="BI3776" s="1">
        <v>76943.734</v>
      </c>
      <c r="BJ3776" s="1">
        <v>98.477</v>
      </c>
      <c r="BK3776" s="1">
        <v>68.462</v>
      </c>
      <c r="BL3776" s="1">
        <v>4.446</v>
      </c>
      <c r="BM3776" s="1">
        <v>12.068</v>
      </c>
      <c r="BN3776" s="1">
        <v>371.452</v>
      </c>
      <c r="BO3776" s="1">
        <v>29435.582</v>
      </c>
      <c r="BP3776" s="1">
        <v>140.35</v>
      </c>
      <c r="BQ3776" s="1">
        <v>77904.508</v>
      </c>
      <c r="BR3776" s="1">
        <v>99.405</v>
      </c>
      <c r="BS3776" s="1">
        <v>69.317</v>
      </c>
      <c r="BT3776" s="1">
        <v>-13.86</v>
      </c>
      <c r="BU3776" s="1">
        <v>-10.885</v>
      </c>
      <c r="BW3776" s="1">
        <v>0.0</v>
      </c>
      <c r="BX3776" s="1">
        <v>0.0</v>
      </c>
      <c r="BY3776" s="1">
        <v>0.0</v>
      </c>
      <c r="BZ3776" s="1">
        <v>0.0</v>
      </c>
      <c r="CA3776" s="1">
        <v>0.0</v>
      </c>
      <c r="CB3776" s="1">
        <v>0.0</v>
      </c>
      <c r="CC3776" s="1">
        <v>0.0</v>
      </c>
      <c r="CD3776" s="1">
        <v>-5.692</v>
      </c>
      <c r="CE3776" s="1">
        <v>-6.896</v>
      </c>
      <c r="CF3776" s="1">
        <v>114.245</v>
      </c>
      <c r="CG3776" s="1">
        <v>75.503</v>
      </c>
      <c r="CH3776" s="1">
        <v>0.36</v>
      </c>
      <c r="CI3776" s="1">
        <v>23960.596</v>
      </c>
      <c r="CJ3776" s="1">
        <v>-3.085</v>
      </c>
      <c r="CK3776" s="1">
        <v>-42.905</v>
      </c>
      <c r="CL3776" s="1">
        <v>282723.5</v>
      </c>
      <c r="CM3776" s="1">
        <v>1348.037</v>
      </c>
      <c r="CN3776" s="1">
        <v>0.255</v>
      </c>
      <c r="CO3776" s="1">
        <v>21.319</v>
      </c>
      <c r="CP3776" s="1">
        <v>1.241</v>
      </c>
      <c r="CQ3776" s="1">
        <v>0.4</v>
      </c>
      <c r="CR3776" s="1">
        <v>0.0</v>
      </c>
      <c r="CS3776" s="1">
        <v>2.85</v>
      </c>
      <c r="CT3776" s="1">
        <v>0.034</v>
      </c>
      <c r="CU3776" s="1">
        <v>83.892</v>
      </c>
      <c r="CV3776" s="1">
        <v>0.0</v>
      </c>
      <c r="CW3776" s="1">
        <v>260.196</v>
      </c>
      <c r="CX3776" s="1">
        <v>0.283</v>
      </c>
      <c r="CY3776" s="1">
        <v>0.0</v>
      </c>
      <c r="CZ3776" s="1">
        <v>0.232</v>
      </c>
      <c r="DA3776" s="1">
        <v>29611.756</v>
      </c>
      <c r="DB3776" s="1">
        <v>559.907</v>
      </c>
      <c r="DC3776" s="1">
        <v>4.446</v>
      </c>
      <c r="DD3776" s="1">
        <v>12.068</v>
      </c>
      <c r="DE3776" s="1">
        <v>371.452</v>
      </c>
      <c r="DF3776" s="1">
        <v>29435.582</v>
      </c>
      <c r="DG3776" s="1">
        <v>140.35</v>
      </c>
      <c r="DH3776" s="1">
        <v>77904.508</v>
      </c>
      <c r="DI3776" s="1">
        <v>99.405</v>
      </c>
      <c r="DJ3776" s="1">
        <v>69.317</v>
      </c>
      <c r="DK3776" s="1">
        <v>4.225</v>
      </c>
      <c r="DL3776" s="1">
        <v>0.001</v>
      </c>
      <c r="DM3776" s="1">
        <v>0.02</v>
      </c>
      <c r="DN3776" s="1">
        <v>0.0</v>
      </c>
      <c r="DO3776" s="1">
        <v>0.0</v>
      </c>
      <c r="DP3776" s="1">
        <v>4.095</v>
      </c>
      <c r="DQ3776" s="1">
        <v>0.0</v>
      </c>
      <c r="DR3776" s="1">
        <v>0.004</v>
      </c>
      <c r="DS3776" s="1">
        <v>2.354</v>
      </c>
      <c r="DT3776" s="1">
        <v>0.037</v>
      </c>
      <c r="DU3776" s="1">
        <v>2.409</v>
      </c>
      <c r="DV3776" s="1">
        <v>190.854</v>
      </c>
      <c r="DW3776" s="1">
        <v>0.91</v>
      </c>
      <c r="DX3776" s="1">
        <v>505.233</v>
      </c>
      <c r="DY3776" s="1">
        <v>0.645</v>
      </c>
      <c r="DZ3776" s="1">
        <v>0.45</v>
      </c>
    </row>
    <row r="3777">
      <c r="A3777" s="1" t="s">
        <v>425</v>
      </c>
      <c r="B3777" s="1">
        <v>2009.0</v>
      </c>
      <c r="C3777" s="1" t="s">
        <v>426</v>
      </c>
      <c r="D3777" s="1">
        <v>4828579.0</v>
      </c>
      <c r="E3777" s="1">
        <v>3.70113314816E11</v>
      </c>
      <c r="F3777" s="1">
        <v>19.16</v>
      </c>
      <c r="G3777" s="1">
        <v>0.175</v>
      </c>
      <c r="H3777" s="1">
        <v>225.037</v>
      </c>
      <c r="I3777" s="1">
        <v>1.087</v>
      </c>
      <c r="J3777" s="1">
        <v>47.633</v>
      </c>
      <c r="K3777" s="1">
        <v>0.23</v>
      </c>
      <c r="L3777" s="1">
        <v>0.176</v>
      </c>
      <c r="M3777" s="1">
        <v>0.221</v>
      </c>
      <c r="N3777" s="1">
        <v>39.093</v>
      </c>
      <c r="O3777" s="1">
        <v>-20.393</v>
      </c>
      <c r="P3777" s="1">
        <v>-1.665</v>
      </c>
      <c r="Q3777" s="1">
        <v>1346.152</v>
      </c>
      <c r="R3777" s="1">
        <v>6.5</v>
      </c>
      <c r="S3777" s="1">
        <v>8.284</v>
      </c>
      <c r="T3777" s="1">
        <v>0.04</v>
      </c>
      <c r="U3777" s="1">
        <v>-23.003</v>
      </c>
      <c r="V3777" s="1">
        <v>-6.488</v>
      </c>
      <c r="W3777" s="1">
        <v>4497.941</v>
      </c>
      <c r="X3777" s="1">
        <v>21.719</v>
      </c>
      <c r="Y3777" s="1">
        <v>0.031</v>
      </c>
      <c r="Z3777" s="1">
        <v>1.319</v>
      </c>
      <c r="AA3777" s="1">
        <v>121.99</v>
      </c>
      <c r="AB3777" s="1">
        <v>25264.16</v>
      </c>
      <c r="AC3777" s="1">
        <v>130.97</v>
      </c>
      <c r="AD3777" s="1">
        <v>45.623</v>
      </c>
      <c r="AE3777" s="1">
        <v>-8.209</v>
      </c>
      <c r="AF3777" s="1">
        <v>-45.964</v>
      </c>
      <c r="AG3777" s="1">
        <v>106437.719</v>
      </c>
      <c r="AH3777" s="1">
        <v>1.389</v>
      </c>
      <c r="AI3777" s="1">
        <v>-2.991</v>
      </c>
      <c r="AJ3777" s="1">
        <v>-4.917</v>
      </c>
      <c r="AK3777" s="1">
        <v>929.88</v>
      </c>
      <c r="AL3777" s="1">
        <v>4.49</v>
      </c>
      <c r="AM3777" s="1">
        <v>33032.977</v>
      </c>
      <c r="AN3777" s="1">
        <v>159.502</v>
      </c>
      <c r="AO3777" s="1">
        <v>3.428</v>
      </c>
      <c r="AP3777" s="1">
        <v>32.372</v>
      </c>
      <c r="AQ3777" s="1">
        <v>-5.444</v>
      </c>
      <c r="AR3777" s="1">
        <v>-2.287</v>
      </c>
      <c r="AS3777" s="1">
        <v>39.723</v>
      </c>
      <c r="AT3777" s="1">
        <v>876.034</v>
      </c>
      <c r="AU3777" s="1">
        <v>4.23</v>
      </c>
      <c r="AV3777" s="1">
        <v>8226.547</v>
      </c>
      <c r="AW3777" s="1">
        <v>2.552</v>
      </c>
      <c r="AX3777" s="1">
        <v>24.769</v>
      </c>
      <c r="AY3777" s="1">
        <v>206124.688</v>
      </c>
      <c r="AZ3777" s="1">
        <v>995.289</v>
      </c>
      <c r="BA3777" s="1">
        <v>3.23</v>
      </c>
      <c r="BB3777" s="1">
        <v>8.062</v>
      </c>
      <c r="BC3777" s="1">
        <v>5.12</v>
      </c>
      <c r="BD3777" s="1">
        <v>-9.897</v>
      </c>
      <c r="BE3777" s="1">
        <v>-38.044</v>
      </c>
      <c r="BF3777" s="1">
        <v>328.827</v>
      </c>
      <c r="BG3777" s="1">
        <v>25945.521</v>
      </c>
      <c r="BH3777" s="1">
        <v>125.28</v>
      </c>
      <c r="BI3777" s="1">
        <v>68100.109</v>
      </c>
      <c r="BJ3777" s="1">
        <v>95.655</v>
      </c>
      <c r="BK3777" s="1">
        <v>66.738</v>
      </c>
      <c r="BL3777" s="1">
        <v>-9.692</v>
      </c>
      <c r="BM3777" s="1">
        <v>-38.244</v>
      </c>
      <c r="BN3777" s="1">
        <v>333.207</v>
      </c>
      <c r="BO3777" s="1">
        <v>26194.043</v>
      </c>
      <c r="BP3777" s="1">
        <v>126.48</v>
      </c>
      <c r="BQ3777" s="1">
        <v>69007.312</v>
      </c>
      <c r="BR3777" s="1">
        <v>96.572</v>
      </c>
      <c r="BS3777" s="1">
        <v>67.628</v>
      </c>
      <c r="BT3777" s="1">
        <v>-8.98</v>
      </c>
      <c r="BU3777" s="1">
        <v>-7.361</v>
      </c>
      <c r="BW3777" s="1">
        <v>0.0</v>
      </c>
      <c r="BX3777" s="1">
        <v>0.0</v>
      </c>
      <c r="BY3777" s="1">
        <v>0.0</v>
      </c>
      <c r="BZ3777" s="1">
        <v>0.0</v>
      </c>
      <c r="CA3777" s="1">
        <v>0.0</v>
      </c>
      <c r="CB3777" s="1">
        <v>0.0</v>
      </c>
      <c r="CC3777" s="1">
        <v>0.0</v>
      </c>
      <c r="CD3777" s="1">
        <v>-0.845</v>
      </c>
      <c r="CE3777" s="1">
        <v>-0.965</v>
      </c>
      <c r="CF3777" s="1">
        <v>113.28</v>
      </c>
      <c r="CG3777" s="1">
        <v>45.562</v>
      </c>
      <c r="CH3777" s="1">
        <v>0.22</v>
      </c>
      <c r="CI3777" s="1">
        <v>23460.279</v>
      </c>
      <c r="CJ3777" s="1">
        <v>-5.468</v>
      </c>
      <c r="CK3777" s="1">
        <v>-73.716</v>
      </c>
      <c r="CL3777" s="1">
        <v>263912.219</v>
      </c>
      <c r="CM3777" s="1">
        <v>1274.321</v>
      </c>
      <c r="CN3777" s="1">
        <v>0.168</v>
      </c>
      <c r="CO3777" s="1">
        <v>22.991</v>
      </c>
      <c r="CP3777" s="1">
        <v>0.709</v>
      </c>
      <c r="CQ3777" s="1">
        <v>0.23</v>
      </c>
      <c r="CR3777" s="1">
        <v>0.0</v>
      </c>
      <c r="CS3777" s="1">
        <v>-42.821</v>
      </c>
      <c r="CT3777" s="1">
        <v>-0.531</v>
      </c>
      <c r="CU3777" s="1">
        <v>47.633</v>
      </c>
      <c r="CV3777" s="1">
        <v>0.0</v>
      </c>
      <c r="CW3777" s="1">
        <v>146.912</v>
      </c>
      <c r="CX3777" s="1">
        <v>0.176</v>
      </c>
      <c r="CY3777" s="1">
        <v>0.0</v>
      </c>
      <c r="CZ3777" s="1">
        <v>0.144</v>
      </c>
      <c r="DA3777" s="1">
        <v>27123.922</v>
      </c>
      <c r="DB3777" s="1">
        <v>513.943</v>
      </c>
      <c r="DC3777" s="1">
        <v>-9.692</v>
      </c>
      <c r="DD3777" s="1">
        <v>-38.244</v>
      </c>
      <c r="DE3777" s="1">
        <v>333.207</v>
      </c>
      <c r="DF3777" s="1">
        <v>26194.043</v>
      </c>
      <c r="DG3777" s="1">
        <v>126.48</v>
      </c>
      <c r="DH3777" s="1">
        <v>69007.312</v>
      </c>
      <c r="DI3777" s="1">
        <v>96.572</v>
      </c>
      <c r="DJ3777" s="1">
        <v>67.628</v>
      </c>
      <c r="DK3777" s="1">
        <v>4.054</v>
      </c>
      <c r="DL3777" s="1">
        <v>0.001</v>
      </c>
      <c r="DM3777" s="1">
        <v>0.02</v>
      </c>
      <c r="DN3777" s="1">
        <v>0.0</v>
      </c>
      <c r="DO3777" s="1">
        <v>0.0</v>
      </c>
      <c r="DP3777" s="1">
        <v>4.185</v>
      </c>
      <c r="DQ3777" s="1">
        <v>0.0</v>
      </c>
      <c r="DR3777" s="1">
        <v>0.004</v>
      </c>
      <c r="DS3777" s="1">
        <v>7.01</v>
      </c>
      <c r="DT3777" s="1">
        <v>0.155</v>
      </c>
      <c r="DU3777" s="1">
        <v>2.564</v>
      </c>
      <c r="DV3777" s="1">
        <v>200.887</v>
      </c>
      <c r="DW3777" s="1">
        <v>0.97</v>
      </c>
      <c r="DX3777" s="1">
        <v>531.068</v>
      </c>
      <c r="DY3777" s="1">
        <v>0.741</v>
      </c>
      <c r="DZ3777" s="1">
        <v>0.52</v>
      </c>
    </row>
    <row r="3778">
      <c r="A3778" s="1" t="s">
        <v>425</v>
      </c>
      <c r="B3778" s="1">
        <v>2010.0</v>
      </c>
      <c r="C3778" s="1" t="s">
        <v>426</v>
      </c>
      <c r="D3778" s="1">
        <v>4889110.0</v>
      </c>
      <c r="E3778" s="1">
        <v>3.83760924672E11</v>
      </c>
      <c r="F3778" s="1">
        <v>24.819</v>
      </c>
      <c r="G3778" s="1">
        <v>0.27</v>
      </c>
      <c r="H3778" s="1">
        <v>277.412</v>
      </c>
      <c r="I3778" s="1">
        <v>1.356</v>
      </c>
      <c r="J3778" s="1">
        <v>71.588</v>
      </c>
      <c r="K3778" s="1">
        <v>0.35</v>
      </c>
      <c r="L3778" s="1">
        <v>0.284</v>
      </c>
      <c r="M3778" s="1">
        <v>0.284</v>
      </c>
      <c r="N3778" s="1">
        <v>42.878</v>
      </c>
      <c r="O3778" s="1">
        <v>36.325</v>
      </c>
      <c r="P3778" s="1">
        <v>2.361</v>
      </c>
      <c r="Q3778" s="1">
        <v>1812.418</v>
      </c>
      <c r="R3778" s="1">
        <v>8.861</v>
      </c>
      <c r="S3778" s="1">
        <v>8.181</v>
      </c>
      <c r="T3778" s="1">
        <v>0.04</v>
      </c>
      <c r="U3778" s="1">
        <v>-26.732</v>
      </c>
      <c r="V3778" s="1">
        <v>-5.806</v>
      </c>
      <c r="W3778" s="1">
        <v>3254.736</v>
      </c>
      <c r="X3778" s="1">
        <v>15.913</v>
      </c>
      <c r="Y3778" s="1">
        <v>0.032</v>
      </c>
      <c r="Z3778" s="1">
        <v>1.855</v>
      </c>
      <c r="AA3778" s="1">
        <v>130.69</v>
      </c>
      <c r="AB3778" s="1">
        <v>26730.838</v>
      </c>
      <c r="AC3778" s="1">
        <v>123.14</v>
      </c>
      <c r="AD3778" s="1">
        <v>42.713</v>
      </c>
      <c r="AE3778" s="1">
        <v>-3.115</v>
      </c>
      <c r="AF3778" s="1">
        <v>-16.011</v>
      </c>
      <c r="AG3778" s="1">
        <v>101845.164</v>
      </c>
      <c r="AH3778" s="1">
        <v>1.298</v>
      </c>
      <c r="AI3778" s="1">
        <v>5.943</v>
      </c>
      <c r="AJ3778" s="1">
        <v>9.479</v>
      </c>
      <c r="AK3778" s="1">
        <v>1059.498</v>
      </c>
      <c r="AL3778" s="1">
        <v>5.18</v>
      </c>
      <c r="AM3778" s="1">
        <v>34562.805</v>
      </c>
      <c r="AN3778" s="1">
        <v>168.981</v>
      </c>
      <c r="AO3778" s="1">
        <v>4.207</v>
      </c>
      <c r="AP3778" s="1">
        <v>35.371</v>
      </c>
      <c r="AQ3778" s="1">
        <v>1.561</v>
      </c>
      <c r="AR3778" s="1">
        <v>0.62</v>
      </c>
      <c r="AS3778" s="1">
        <v>40.343</v>
      </c>
      <c r="AT3778" s="1">
        <v>981.774</v>
      </c>
      <c r="AU3778" s="1">
        <v>4.8</v>
      </c>
      <c r="AV3778" s="1">
        <v>8251.514</v>
      </c>
      <c r="AW3778" s="1">
        <v>5.059</v>
      </c>
      <c r="AX3778" s="1">
        <v>50.347</v>
      </c>
      <c r="AY3778" s="1">
        <v>213870.516</v>
      </c>
      <c r="AZ3778" s="1">
        <v>1045.636</v>
      </c>
      <c r="BA3778" s="1">
        <v>3.898</v>
      </c>
      <c r="BB3778" s="1">
        <v>8.444</v>
      </c>
      <c r="BC3778" s="1">
        <v>5.28</v>
      </c>
      <c r="BD3778" s="1">
        <v>-6.82</v>
      </c>
      <c r="BE3778" s="1">
        <v>-24.819</v>
      </c>
      <c r="BF3778" s="1">
        <v>304.008</v>
      </c>
      <c r="BG3778" s="1">
        <v>23877.557</v>
      </c>
      <c r="BH3778" s="1">
        <v>116.74</v>
      </c>
      <c r="BI3778" s="1">
        <v>62180.605</v>
      </c>
      <c r="BJ3778" s="1">
        <v>94.803</v>
      </c>
      <c r="BK3778" s="1">
        <v>63.634</v>
      </c>
      <c r="BL3778" s="1">
        <v>-6.466</v>
      </c>
      <c r="BM3778" s="1">
        <v>-24.442</v>
      </c>
      <c r="BN3778" s="1">
        <v>308.765</v>
      </c>
      <c r="BO3778" s="1">
        <v>24127.09</v>
      </c>
      <c r="BP3778" s="1">
        <v>117.96</v>
      </c>
      <c r="BQ3778" s="1">
        <v>63153.598</v>
      </c>
      <c r="BR3778" s="1">
        <v>95.793</v>
      </c>
      <c r="BS3778" s="1">
        <v>64.629</v>
      </c>
      <c r="BT3778" s="1">
        <v>7.55</v>
      </c>
      <c r="BU3778" s="1">
        <v>5.777</v>
      </c>
      <c r="BW3778" s="1">
        <v>0.0</v>
      </c>
      <c r="BX3778" s="1">
        <v>0.0</v>
      </c>
      <c r="BY3778" s="1">
        <v>0.0</v>
      </c>
      <c r="BZ3778" s="1">
        <v>0.0</v>
      </c>
      <c r="CA3778" s="1">
        <v>0.0</v>
      </c>
      <c r="CB3778" s="1">
        <v>0.0</v>
      </c>
      <c r="CC3778" s="1">
        <v>0.0</v>
      </c>
      <c r="CD3778" s="1">
        <v>5.736</v>
      </c>
      <c r="CE3778" s="1">
        <v>6.498</v>
      </c>
      <c r="CF3778" s="1">
        <v>119.778</v>
      </c>
      <c r="CG3778" s="1">
        <v>69.542</v>
      </c>
      <c r="CH3778" s="1">
        <v>0.34</v>
      </c>
      <c r="CI3778" s="1">
        <v>24498.873</v>
      </c>
      <c r="CJ3778" s="1">
        <v>-9.16</v>
      </c>
      <c r="CK3778" s="1">
        <v>-116.722</v>
      </c>
      <c r="CL3778" s="1">
        <v>236770.953</v>
      </c>
      <c r="CM3778" s="1">
        <v>1157.599</v>
      </c>
      <c r="CN3778" s="1">
        <v>0.276</v>
      </c>
      <c r="CO3778" s="1">
        <v>25.071</v>
      </c>
      <c r="CP3778" s="1">
        <v>1.091</v>
      </c>
      <c r="CQ3778" s="1">
        <v>0.35</v>
      </c>
      <c r="CR3778" s="1">
        <v>0.0</v>
      </c>
      <c r="CS3778" s="1">
        <v>53.744</v>
      </c>
      <c r="CT3778" s="1">
        <v>0.381</v>
      </c>
      <c r="CU3778" s="1">
        <v>71.588</v>
      </c>
      <c r="CV3778" s="1">
        <v>0.0</v>
      </c>
      <c r="CW3778" s="1">
        <v>223.072</v>
      </c>
      <c r="CX3778" s="1">
        <v>0.284</v>
      </c>
      <c r="CY3778" s="1">
        <v>0.0</v>
      </c>
      <c r="CZ3778" s="1">
        <v>0.228</v>
      </c>
      <c r="DA3778" s="1">
        <v>25186.588</v>
      </c>
      <c r="DB3778" s="1">
        <v>497.932</v>
      </c>
      <c r="DC3778" s="1">
        <v>-6.466</v>
      </c>
      <c r="DD3778" s="1">
        <v>-24.442</v>
      </c>
      <c r="DE3778" s="1">
        <v>308.765</v>
      </c>
      <c r="DF3778" s="1">
        <v>24127.09</v>
      </c>
      <c r="DG3778" s="1">
        <v>117.96</v>
      </c>
      <c r="DH3778" s="1">
        <v>63153.598</v>
      </c>
      <c r="DI3778" s="1">
        <v>95.793</v>
      </c>
      <c r="DJ3778" s="1">
        <v>64.629</v>
      </c>
      <c r="DK3778" s="1">
        <v>5.195</v>
      </c>
      <c r="DL3778" s="1">
        <v>0.001</v>
      </c>
      <c r="DM3778" s="1">
        <v>0.021</v>
      </c>
      <c r="DN3778" s="1">
        <v>0.0</v>
      </c>
      <c r="DO3778" s="1">
        <v>0.0</v>
      </c>
      <c r="DP3778" s="1">
        <v>4.314</v>
      </c>
      <c r="DQ3778" s="1">
        <v>0.0</v>
      </c>
      <c r="DR3778" s="1">
        <v>0.004</v>
      </c>
      <c r="DS3778" s="1">
        <v>-10.031</v>
      </c>
      <c r="DT3778" s="1">
        <v>-0.275</v>
      </c>
      <c r="DU3778" s="1">
        <v>2.289</v>
      </c>
      <c r="DV3778" s="1">
        <v>177.947</v>
      </c>
      <c r="DW3778" s="1">
        <v>0.87</v>
      </c>
      <c r="DX3778" s="1">
        <v>468.196</v>
      </c>
      <c r="DY3778" s="1">
        <v>0.707</v>
      </c>
      <c r="DZ3778" s="1">
        <v>0.479</v>
      </c>
    </row>
    <row r="3779">
      <c r="A3779" s="1" t="s">
        <v>425</v>
      </c>
      <c r="B3779" s="1">
        <v>2011.0</v>
      </c>
      <c r="C3779" s="1" t="s">
        <v>426</v>
      </c>
      <c r="D3779" s="1">
        <v>4952915.0</v>
      </c>
      <c r="E3779" s="1">
        <v>3.99420063744E11</v>
      </c>
      <c r="F3779" s="1">
        <v>-0.88</v>
      </c>
      <c r="G3779" s="1">
        <v>-0.012</v>
      </c>
      <c r="H3779" s="1">
        <v>271.429</v>
      </c>
      <c r="I3779" s="1">
        <v>1.344</v>
      </c>
      <c r="J3779" s="1">
        <v>68.646</v>
      </c>
      <c r="K3779" s="1">
        <v>0.34</v>
      </c>
      <c r="L3779" s="1">
        <v>0.27</v>
      </c>
      <c r="M3779" s="1">
        <v>0.278</v>
      </c>
      <c r="N3779" s="1">
        <v>38.355</v>
      </c>
      <c r="O3779" s="1">
        <v>10.972</v>
      </c>
      <c r="P3779" s="1">
        <v>0.972</v>
      </c>
      <c r="Q3779" s="1">
        <v>1985.363</v>
      </c>
      <c r="R3779" s="1">
        <v>9.833</v>
      </c>
      <c r="S3779" s="1">
        <v>8.076</v>
      </c>
      <c r="T3779" s="1">
        <v>0.04</v>
      </c>
      <c r="U3779" s="1">
        <v>-28.372</v>
      </c>
      <c r="V3779" s="1">
        <v>-4.515</v>
      </c>
      <c r="W3779" s="1">
        <v>2301.267</v>
      </c>
      <c r="X3779" s="1">
        <v>11.398</v>
      </c>
      <c r="Y3779" s="1">
        <v>0.032</v>
      </c>
      <c r="Z3779" s="1">
        <v>2.033</v>
      </c>
      <c r="AA3779" s="1">
        <v>122.85</v>
      </c>
      <c r="AB3779" s="1">
        <v>24803.574</v>
      </c>
      <c r="AC3779" s="1">
        <v>125.93</v>
      </c>
      <c r="AD3779" s="1">
        <v>43.5</v>
      </c>
      <c r="AE3779" s="1">
        <v>1.226</v>
      </c>
      <c r="AF3779" s="1">
        <v>6.106</v>
      </c>
      <c r="AG3779" s="1">
        <v>101765.938</v>
      </c>
      <c r="AH3779" s="1">
        <v>1.262</v>
      </c>
      <c r="AI3779" s="1">
        <v>-1.622</v>
      </c>
      <c r="AJ3779" s="1">
        <v>-2.741</v>
      </c>
      <c r="AK3779" s="1">
        <v>811.643</v>
      </c>
      <c r="AL3779" s="1">
        <v>4.02</v>
      </c>
      <c r="AM3779" s="1">
        <v>33564.176</v>
      </c>
      <c r="AN3779" s="1">
        <v>166.241</v>
      </c>
      <c r="AO3779" s="1">
        <v>3.192</v>
      </c>
      <c r="AP3779" s="1">
        <v>34.376</v>
      </c>
      <c r="AQ3779" s="1">
        <v>-0.247</v>
      </c>
      <c r="AR3779" s="1">
        <v>-0.1</v>
      </c>
      <c r="AS3779" s="1">
        <v>40.243</v>
      </c>
      <c r="AT3779" s="1">
        <v>749.054</v>
      </c>
      <c r="AU3779" s="1">
        <v>3.71</v>
      </c>
      <c r="AV3779" s="1">
        <v>8125.065</v>
      </c>
      <c r="AW3779" s="1">
        <v>-4.073</v>
      </c>
      <c r="AX3779" s="1">
        <v>-42.593</v>
      </c>
      <c r="AY3779" s="1">
        <v>202515.797</v>
      </c>
      <c r="AZ3779" s="1">
        <v>1003.044</v>
      </c>
      <c r="BA3779" s="1">
        <v>2.946</v>
      </c>
      <c r="BB3779" s="1">
        <v>8.322</v>
      </c>
      <c r="BC3779" s="1">
        <v>4.83</v>
      </c>
      <c r="BD3779" s="1">
        <v>3.032</v>
      </c>
      <c r="BE3779" s="1">
        <v>7.596</v>
      </c>
      <c r="BF3779" s="1">
        <v>311.604</v>
      </c>
      <c r="BG3779" s="1">
        <v>24284.689</v>
      </c>
      <c r="BH3779" s="1">
        <v>120.28</v>
      </c>
      <c r="BI3779" s="1">
        <v>62913.176</v>
      </c>
      <c r="BJ3779" s="1">
        <v>95.513</v>
      </c>
      <c r="BK3779" s="1">
        <v>64.435</v>
      </c>
      <c r="BL3779" s="1">
        <v>3.287</v>
      </c>
      <c r="BM3779" s="1">
        <v>8.588</v>
      </c>
      <c r="BN3779" s="1">
        <v>317.353</v>
      </c>
      <c r="BO3779" s="1">
        <v>24613.789</v>
      </c>
      <c r="BP3779" s="1">
        <v>121.91</v>
      </c>
      <c r="BQ3779" s="1">
        <v>64074.023</v>
      </c>
      <c r="BR3779" s="1">
        <v>96.808</v>
      </c>
      <c r="BS3779" s="1">
        <v>65.624</v>
      </c>
      <c r="BT3779" s="1">
        <v>-3.08</v>
      </c>
      <c r="BU3779" s="1">
        <v>-2.507</v>
      </c>
      <c r="BW3779" s="1">
        <v>0.0</v>
      </c>
      <c r="BX3779" s="1">
        <v>0.0</v>
      </c>
      <c r="BY3779" s="1">
        <v>0.0</v>
      </c>
      <c r="BZ3779" s="1">
        <v>0.0</v>
      </c>
      <c r="CA3779" s="1">
        <v>0.0</v>
      </c>
      <c r="CB3779" s="1">
        <v>0.0</v>
      </c>
      <c r="CC3779" s="1">
        <v>0.0</v>
      </c>
      <c r="CD3779" s="1">
        <v>-3.017</v>
      </c>
      <c r="CE3779" s="1">
        <v>-3.613</v>
      </c>
      <c r="CF3779" s="1">
        <v>116.164</v>
      </c>
      <c r="CG3779" s="1">
        <v>54.513</v>
      </c>
      <c r="CH3779" s="1">
        <v>0.27</v>
      </c>
      <c r="CI3779" s="1">
        <v>23453.746</v>
      </c>
      <c r="CJ3779" s="1">
        <v>-5.291</v>
      </c>
      <c r="CK3779" s="1">
        <v>-61.252</v>
      </c>
      <c r="CL3779" s="1">
        <v>221353.906</v>
      </c>
      <c r="CM3779" s="1">
        <v>1096.347</v>
      </c>
      <c r="CN3779" s="1">
        <v>0.214</v>
      </c>
      <c r="CO3779" s="1">
        <v>24.021</v>
      </c>
      <c r="CP3779" s="1">
        <v>1.059</v>
      </c>
      <c r="CQ3779" s="1">
        <v>0.34</v>
      </c>
      <c r="CR3779" s="1">
        <v>0.0</v>
      </c>
      <c r="CS3779" s="1">
        <v>-2.865</v>
      </c>
      <c r="CT3779" s="1">
        <v>-0.031</v>
      </c>
      <c r="CU3779" s="1">
        <v>68.646</v>
      </c>
      <c r="CV3779" s="1">
        <v>0.0</v>
      </c>
      <c r="CW3779" s="1">
        <v>213.889</v>
      </c>
      <c r="CX3779" s="1">
        <v>0.27</v>
      </c>
      <c r="CY3779" s="1">
        <v>0.0</v>
      </c>
      <c r="CZ3779" s="1">
        <v>0.219</v>
      </c>
      <c r="DA3779" s="1">
        <v>25425.432</v>
      </c>
      <c r="DB3779" s="1">
        <v>504.038</v>
      </c>
      <c r="DC3779" s="1">
        <v>3.287</v>
      </c>
      <c r="DD3779" s="1">
        <v>8.588</v>
      </c>
      <c r="DE3779" s="1">
        <v>317.353</v>
      </c>
      <c r="DF3779" s="1">
        <v>24613.789</v>
      </c>
      <c r="DG3779" s="1">
        <v>121.91</v>
      </c>
      <c r="DH3779" s="1">
        <v>64074.023</v>
      </c>
      <c r="DI3779" s="1">
        <v>96.808</v>
      </c>
      <c r="DJ3779" s="1">
        <v>65.624</v>
      </c>
      <c r="DK3779" s="1">
        <v>4.938</v>
      </c>
      <c r="DL3779" s="1">
        <v>0.001</v>
      </c>
      <c r="DM3779" s="1">
        <v>0.022</v>
      </c>
      <c r="DN3779" s="1">
        <v>0.0</v>
      </c>
      <c r="DO3779" s="1">
        <v>0.0</v>
      </c>
      <c r="DP3779" s="1">
        <v>4.446</v>
      </c>
      <c r="DQ3779" s="1">
        <v>0.0</v>
      </c>
      <c r="DR3779" s="1">
        <v>0.005</v>
      </c>
      <c r="DS3779" s="1">
        <v>45.961</v>
      </c>
      <c r="DT3779" s="1">
        <v>1.035</v>
      </c>
      <c r="DU3779" s="1">
        <v>3.324</v>
      </c>
      <c r="DV3779" s="1">
        <v>260.453</v>
      </c>
      <c r="DW3779" s="1">
        <v>1.29</v>
      </c>
      <c r="DX3779" s="1">
        <v>671.086</v>
      </c>
      <c r="DY3779" s="1">
        <v>1.024</v>
      </c>
      <c r="DZ3779" s="1">
        <v>0.687</v>
      </c>
    </row>
    <row r="3780">
      <c r="A3780" s="1" t="s">
        <v>425</v>
      </c>
      <c r="B3780" s="1">
        <v>2012.0</v>
      </c>
      <c r="C3780" s="1" t="s">
        <v>426</v>
      </c>
      <c r="D3780" s="1">
        <v>5018393.0</v>
      </c>
      <c r="E3780" s="1">
        <v>4.10276134912E11</v>
      </c>
      <c r="F3780" s="1">
        <v>15.125</v>
      </c>
      <c r="G3780" s="1">
        <v>0.203</v>
      </c>
      <c r="H3780" s="1">
        <v>308.405</v>
      </c>
      <c r="I3780" s="1">
        <v>1.548</v>
      </c>
      <c r="J3780" s="1">
        <v>65.758</v>
      </c>
      <c r="K3780" s="1">
        <v>0.33</v>
      </c>
      <c r="L3780" s="1">
        <v>0.226</v>
      </c>
      <c r="M3780" s="1">
        <v>0.288</v>
      </c>
      <c r="N3780" s="1">
        <v>32.152</v>
      </c>
      <c r="O3780" s="1">
        <v>-3.107</v>
      </c>
      <c r="P3780" s="1">
        <v>-0.306</v>
      </c>
      <c r="Q3780" s="1">
        <v>1898.571</v>
      </c>
      <c r="R3780" s="1">
        <v>9.528</v>
      </c>
      <c r="S3780" s="1">
        <v>7.971</v>
      </c>
      <c r="T3780" s="1">
        <v>0.04</v>
      </c>
      <c r="U3780" s="1">
        <v>-11.328</v>
      </c>
      <c r="V3780" s="1">
        <v>-1.291</v>
      </c>
      <c r="W3780" s="1">
        <v>2013.965</v>
      </c>
      <c r="X3780" s="1">
        <v>10.107</v>
      </c>
      <c r="Y3780" s="1">
        <v>0.027</v>
      </c>
      <c r="Z3780" s="1">
        <v>1.773</v>
      </c>
      <c r="AA3780" s="1">
        <v>128.36</v>
      </c>
      <c r="AB3780" s="1">
        <v>25577.91</v>
      </c>
      <c r="AC3780" s="1">
        <v>146.18</v>
      </c>
      <c r="AD3780" s="1">
        <v>47.06</v>
      </c>
      <c r="AE3780" s="1">
        <v>11.29</v>
      </c>
      <c r="AF3780" s="1">
        <v>56.904</v>
      </c>
      <c r="AG3780" s="1">
        <v>111777.172</v>
      </c>
      <c r="AH3780" s="1">
        <v>1.367</v>
      </c>
      <c r="AI3780" s="1">
        <v>-0.454</v>
      </c>
      <c r="AJ3780" s="1">
        <v>-0.754</v>
      </c>
      <c r="AK3780" s="1">
        <v>516.101</v>
      </c>
      <c r="AL3780" s="1">
        <v>2.59</v>
      </c>
      <c r="AM3780" s="1">
        <v>32975.98</v>
      </c>
      <c r="AN3780" s="1">
        <v>165.486</v>
      </c>
      <c r="AO3780" s="1">
        <v>1.772</v>
      </c>
      <c r="AP3780" s="1">
        <v>30.798</v>
      </c>
      <c r="AQ3780" s="1">
        <v>-0.929</v>
      </c>
      <c r="AR3780" s="1">
        <v>-0.374</v>
      </c>
      <c r="AS3780" s="1">
        <v>39.869</v>
      </c>
      <c r="AT3780" s="1">
        <v>446.358</v>
      </c>
      <c r="AU3780" s="1">
        <v>2.24</v>
      </c>
      <c r="AV3780" s="1">
        <v>7944.54</v>
      </c>
      <c r="AW3780" s="1">
        <v>13.144</v>
      </c>
      <c r="AX3780" s="1">
        <v>131.843</v>
      </c>
      <c r="AY3780" s="1">
        <v>226145.375</v>
      </c>
      <c r="AZ3780" s="1">
        <v>1134.886</v>
      </c>
      <c r="BA3780" s="1">
        <v>1.532</v>
      </c>
      <c r="BB3780" s="1">
        <v>7.42</v>
      </c>
      <c r="BC3780" s="1">
        <v>4.7</v>
      </c>
      <c r="BD3780" s="1">
        <v>17.829</v>
      </c>
      <c r="BE3780" s="1">
        <v>53.664</v>
      </c>
      <c r="BF3780" s="1">
        <v>365.268</v>
      </c>
      <c r="BG3780" s="1">
        <v>28240.115</v>
      </c>
      <c r="BH3780" s="1">
        <v>141.72</v>
      </c>
      <c r="BI3780" s="1">
        <v>72785.859</v>
      </c>
      <c r="BJ3780" s="1">
        <v>96.949</v>
      </c>
      <c r="BK3780" s="1">
        <v>67.978</v>
      </c>
      <c r="BL3780" s="1">
        <v>17.769</v>
      </c>
      <c r="BM3780" s="1">
        <v>54.494</v>
      </c>
      <c r="BN3780" s="1">
        <v>371.847</v>
      </c>
      <c r="BO3780" s="1">
        <v>28612.744</v>
      </c>
      <c r="BP3780" s="1">
        <v>143.59</v>
      </c>
      <c r="BQ3780" s="1">
        <v>74096.852</v>
      </c>
      <c r="BR3780" s="1">
        <v>98.228</v>
      </c>
      <c r="BS3780" s="1">
        <v>69.202</v>
      </c>
      <c r="BT3780" s="1">
        <v>-17.82</v>
      </c>
      <c r="BU3780" s="1">
        <v>-13.883</v>
      </c>
      <c r="BW3780" s="1">
        <v>0.0</v>
      </c>
      <c r="BX3780" s="1">
        <v>0.0</v>
      </c>
      <c r="BY3780" s="1">
        <v>0.0</v>
      </c>
      <c r="BZ3780" s="1">
        <v>0.0</v>
      </c>
      <c r="CA3780" s="1">
        <v>0.0</v>
      </c>
      <c r="CB3780" s="1">
        <v>0.0</v>
      </c>
      <c r="CC3780" s="1">
        <v>0.0</v>
      </c>
      <c r="CD3780" s="1">
        <v>-0.064</v>
      </c>
      <c r="CE3780" s="1">
        <v>-0.075</v>
      </c>
      <c r="CF3780" s="1">
        <v>116.09</v>
      </c>
      <c r="CG3780" s="1">
        <v>61.773</v>
      </c>
      <c r="CH3780" s="1">
        <v>0.31</v>
      </c>
      <c r="CI3780" s="1">
        <v>23132.869</v>
      </c>
      <c r="CJ3780" s="1">
        <v>-7.015</v>
      </c>
      <c r="CK3780" s="1">
        <v>-76.906</v>
      </c>
      <c r="CL3780" s="1">
        <v>203140.969</v>
      </c>
      <c r="CM3780" s="1">
        <v>1019.441</v>
      </c>
      <c r="CN3780" s="1">
        <v>0.212</v>
      </c>
      <c r="CO3780" s="1">
        <v>21.605</v>
      </c>
      <c r="CP3780" s="1">
        <v>1.019</v>
      </c>
      <c r="CQ3780" s="1">
        <v>0.33</v>
      </c>
      <c r="CR3780" s="1">
        <v>0.0</v>
      </c>
      <c r="CS3780" s="1">
        <v>-3.835</v>
      </c>
      <c r="CT3780" s="1">
        <v>-0.041</v>
      </c>
      <c r="CU3780" s="1">
        <v>65.758</v>
      </c>
      <c r="CV3780" s="1">
        <v>0.0</v>
      </c>
      <c r="CW3780" s="1">
        <v>203.003</v>
      </c>
      <c r="CX3780" s="1">
        <v>0.226</v>
      </c>
      <c r="CY3780" s="1">
        <v>0.0</v>
      </c>
      <c r="CZ3780" s="1">
        <v>0.19</v>
      </c>
      <c r="DA3780" s="1">
        <v>29128.846</v>
      </c>
      <c r="DB3780" s="1">
        <v>560.942</v>
      </c>
      <c r="DC3780" s="1">
        <v>17.769</v>
      </c>
      <c r="DD3780" s="1">
        <v>54.494</v>
      </c>
      <c r="DE3780" s="1">
        <v>371.847</v>
      </c>
      <c r="DF3780" s="1">
        <v>28612.744</v>
      </c>
      <c r="DG3780" s="1">
        <v>143.59</v>
      </c>
      <c r="DH3780" s="1">
        <v>74096.852</v>
      </c>
      <c r="DI3780" s="1">
        <v>98.228</v>
      </c>
      <c r="DJ3780" s="1">
        <v>69.202</v>
      </c>
      <c r="DK3780" s="1">
        <v>4.706</v>
      </c>
      <c r="DL3780" s="1">
        <v>0.001</v>
      </c>
      <c r="DM3780" s="1">
        <v>0.023</v>
      </c>
      <c r="DN3780" s="1">
        <v>0.0</v>
      </c>
      <c r="DO3780" s="1">
        <v>0.0</v>
      </c>
      <c r="DP3780" s="1">
        <v>4.571</v>
      </c>
      <c r="DQ3780" s="1">
        <v>0.0</v>
      </c>
      <c r="DR3780" s="1">
        <v>0.004</v>
      </c>
      <c r="DS3780" s="1">
        <v>20.655</v>
      </c>
      <c r="DT3780" s="1">
        <v>0.666</v>
      </c>
      <c r="DU3780" s="1">
        <v>3.99</v>
      </c>
      <c r="DV3780" s="1">
        <v>306.871</v>
      </c>
      <c r="DW3780" s="1">
        <v>1.54</v>
      </c>
      <c r="DX3780" s="1">
        <v>795.014</v>
      </c>
      <c r="DY3780" s="1">
        <v>1.053</v>
      </c>
      <c r="DZ3780" s="1">
        <v>0.742</v>
      </c>
    </row>
    <row r="3781">
      <c r="A3781" s="1" t="s">
        <v>425</v>
      </c>
      <c r="B3781" s="1">
        <v>2013.0</v>
      </c>
      <c r="C3781" s="1" t="s">
        <v>426</v>
      </c>
      <c r="D3781" s="1">
        <v>5080085.0</v>
      </c>
      <c r="E3781" s="1">
        <v>4.14445305856E11</v>
      </c>
      <c r="F3781" s="1">
        <v>-3.161</v>
      </c>
      <c r="G3781" s="1">
        <v>-0.049</v>
      </c>
      <c r="H3781" s="1">
        <v>295.029</v>
      </c>
      <c r="I3781" s="1">
        <v>1.499</v>
      </c>
      <c r="J3781" s="1">
        <v>78.739</v>
      </c>
      <c r="K3781" s="1">
        <v>0.4</v>
      </c>
      <c r="L3781" s="1">
        <v>0.3</v>
      </c>
      <c r="M3781" s="1">
        <v>0.299</v>
      </c>
      <c r="N3781" s="1">
        <v>33.949</v>
      </c>
      <c r="O3781" s="1">
        <v>-5.248</v>
      </c>
      <c r="P3781" s="1">
        <v>-0.5</v>
      </c>
      <c r="Q3781" s="1">
        <v>1777.092</v>
      </c>
      <c r="R3781" s="1">
        <v>9.028</v>
      </c>
      <c r="S3781" s="1">
        <v>7.874</v>
      </c>
      <c r="T3781" s="1">
        <v>0.04</v>
      </c>
      <c r="U3781" s="1">
        <v>50.936</v>
      </c>
      <c r="V3781" s="1">
        <v>5.148</v>
      </c>
      <c r="W3781" s="1">
        <v>3002.877</v>
      </c>
      <c r="X3781" s="1">
        <v>15.255</v>
      </c>
      <c r="Y3781" s="1">
        <v>0.03</v>
      </c>
      <c r="Z3781" s="1">
        <v>1.801</v>
      </c>
      <c r="AA3781" s="1">
        <v>128.13</v>
      </c>
      <c r="AB3781" s="1">
        <v>25222.02</v>
      </c>
      <c r="AC3781" s="1">
        <v>133.14</v>
      </c>
      <c r="AD3781" s="1">
        <v>44.676</v>
      </c>
      <c r="AE3781" s="1">
        <v>-6.722</v>
      </c>
      <c r="AF3781" s="1">
        <v>-37.706</v>
      </c>
      <c r="AG3781" s="1">
        <v>102997.492</v>
      </c>
      <c r="AH3781" s="1">
        <v>1.262</v>
      </c>
      <c r="AI3781" s="1">
        <v>0.365</v>
      </c>
      <c r="AJ3781" s="1">
        <v>0.604</v>
      </c>
      <c r="AK3781" s="1">
        <v>535.424</v>
      </c>
      <c r="AL3781" s="1">
        <v>2.72</v>
      </c>
      <c r="AM3781" s="1">
        <v>32694.4</v>
      </c>
      <c r="AN3781" s="1">
        <v>166.09</v>
      </c>
      <c r="AO3781" s="1">
        <v>2.043</v>
      </c>
      <c r="AP3781" s="1">
        <v>33.127</v>
      </c>
      <c r="AQ3781" s="1">
        <v>-0.931</v>
      </c>
      <c r="AR3781" s="1">
        <v>-0.371</v>
      </c>
      <c r="AS3781" s="1">
        <v>39.498</v>
      </c>
      <c r="AT3781" s="1">
        <v>407.473</v>
      </c>
      <c r="AU3781" s="1">
        <v>2.07</v>
      </c>
      <c r="AV3781" s="1">
        <v>7775.022</v>
      </c>
      <c r="AW3781" s="1">
        <v>-5.227</v>
      </c>
      <c r="AX3781" s="1">
        <v>-59.32</v>
      </c>
      <c r="AY3781" s="1">
        <v>211722.078</v>
      </c>
      <c r="AZ3781" s="1">
        <v>1075.566</v>
      </c>
      <c r="BA3781" s="1">
        <v>1.555</v>
      </c>
      <c r="BB3781" s="1">
        <v>7.878</v>
      </c>
      <c r="BC3781" s="1">
        <v>4.52</v>
      </c>
      <c r="BD3781" s="1">
        <v>-9.586</v>
      </c>
      <c r="BE3781" s="1">
        <v>-37.549</v>
      </c>
      <c r="BF3781" s="1">
        <v>327.719</v>
      </c>
      <c r="BG3781" s="1">
        <v>25223.986</v>
      </c>
      <c r="BH3781" s="1">
        <v>128.14</v>
      </c>
      <c r="BI3781" s="1">
        <v>64510.469</v>
      </c>
      <c r="BJ3781" s="1">
        <v>96.245</v>
      </c>
      <c r="BK3781" s="1">
        <v>65.363</v>
      </c>
      <c r="BL3781" s="1">
        <v>-9.115</v>
      </c>
      <c r="BM3781" s="1">
        <v>-36.556</v>
      </c>
      <c r="BN3781" s="1">
        <v>335.291</v>
      </c>
      <c r="BO3781" s="1">
        <v>25672.799</v>
      </c>
      <c r="BP3781" s="1">
        <v>130.42</v>
      </c>
      <c r="BQ3781" s="1">
        <v>66001.008</v>
      </c>
      <c r="BR3781" s="1">
        <v>97.957</v>
      </c>
      <c r="BS3781" s="1">
        <v>66.873</v>
      </c>
      <c r="BT3781" s="1">
        <v>-5.01</v>
      </c>
      <c r="BU3781" s="1">
        <v>-3.91</v>
      </c>
      <c r="BW3781" s="1">
        <v>0.0</v>
      </c>
      <c r="BX3781" s="1">
        <v>0.0</v>
      </c>
      <c r="BY3781" s="1">
        <v>0.0</v>
      </c>
      <c r="BZ3781" s="1">
        <v>0.0</v>
      </c>
      <c r="CA3781" s="1">
        <v>0.0</v>
      </c>
      <c r="CB3781" s="1">
        <v>0.0</v>
      </c>
      <c r="CC3781" s="1">
        <v>0.0</v>
      </c>
      <c r="CD3781" s="1">
        <v>1.271</v>
      </c>
      <c r="CE3781" s="1">
        <v>1.475</v>
      </c>
      <c r="CF3781" s="1">
        <v>117.565</v>
      </c>
      <c r="CG3781" s="1">
        <v>120.077</v>
      </c>
      <c r="CH3781" s="1">
        <v>0.61</v>
      </c>
      <c r="CI3781" s="1">
        <v>23142.287</v>
      </c>
      <c r="CJ3781" s="1">
        <v>-4.781</v>
      </c>
      <c r="CK3781" s="1">
        <v>-48.735</v>
      </c>
      <c r="CL3781" s="1">
        <v>191080.625</v>
      </c>
      <c r="CM3781" s="1">
        <v>970.706</v>
      </c>
      <c r="CN3781" s="1">
        <v>0.458</v>
      </c>
      <c r="CO3781" s="1">
        <v>23.448</v>
      </c>
      <c r="CP3781" s="1">
        <v>1.237</v>
      </c>
      <c r="CQ3781" s="1">
        <v>0.4</v>
      </c>
      <c r="CR3781" s="1">
        <v>0.0</v>
      </c>
      <c r="CS3781" s="1">
        <v>21.472</v>
      </c>
      <c r="CT3781" s="1">
        <v>0.219</v>
      </c>
      <c r="CU3781" s="1">
        <v>78.739</v>
      </c>
      <c r="CV3781" s="1">
        <v>0.0</v>
      </c>
      <c r="CW3781" s="1">
        <v>243.598</v>
      </c>
      <c r="CX3781" s="1">
        <v>0.3</v>
      </c>
      <c r="CY3781" s="1">
        <v>0.0</v>
      </c>
      <c r="CZ3781" s="1">
        <v>0.247</v>
      </c>
      <c r="DA3781" s="1">
        <v>26208.223</v>
      </c>
      <c r="DB3781" s="1">
        <v>523.236</v>
      </c>
      <c r="DC3781" s="1">
        <v>-9.115</v>
      </c>
      <c r="DD3781" s="1">
        <v>-36.556</v>
      </c>
      <c r="DE3781" s="1">
        <v>335.291</v>
      </c>
      <c r="DF3781" s="1">
        <v>25672.799</v>
      </c>
      <c r="DG3781" s="1">
        <v>130.42</v>
      </c>
      <c r="DH3781" s="1">
        <v>66001.008</v>
      </c>
      <c r="DI3781" s="1">
        <v>97.957</v>
      </c>
      <c r="DJ3781" s="1">
        <v>66.873</v>
      </c>
      <c r="DK3781" s="1">
        <v>10.112</v>
      </c>
      <c r="DL3781" s="1">
        <v>0.002</v>
      </c>
      <c r="DM3781" s="1">
        <v>0.025</v>
      </c>
      <c r="DN3781" s="1">
        <v>0.0</v>
      </c>
      <c r="DO3781" s="1">
        <v>0.0</v>
      </c>
      <c r="DP3781" s="1">
        <v>4.934</v>
      </c>
      <c r="DQ3781" s="1">
        <v>0.0</v>
      </c>
      <c r="DR3781" s="1">
        <v>0.005</v>
      </c>
      <c r="DS3781" s="1">
        <v>21.512</v>
      </c>
      <c r="DT3781" s="1">
        <v>0.821</v>
      </c>
      <c r="DU3781" s="1">
        <v>4.811</v>
      </c>
      <c r="DV3781" s="1">
        <v>370.073</v>
      </c>
      <c r="DW3781" s="1">
        <v>1.88</v>
      </c>
      <c r="DX3781" s="1">
        <v>946.981</v>
      </c>
      <c r="DY3781" s="1">
        <v>1.412</v>
      </c>
      <c r="DZ3781" s="1">
        <v>0.959</v>
      </c>
    </row>
    <row r="3782">
      <c r="A3782" s="1" t="s">
        <v>425</v>
      </c>
      <c r="B3782" s="1">
        <v>2014.0</v>
      </c>
      <c r="C3782" s="1" t="s">
        <v>426</v>
      </c>
      <c r="D3782" s="1">
        <v>5137351.0</v>
      </c>
      <c r="E3782" s="1">
        <v>4.22933725184E11</v>
      </c>
      <c r="F3782" s="1">
        <v>-0.31</v>
      </c>
      <c r="G3782" s="1">
        <v>-0.005</v>
      </c>
      <c r="H3782" s="1">
        <v>290.837</v>
      </c>
      <c r="I3782" s="1">
        <v>1.494</v>
      </c>
      <c r="J3782" s="1">
        <v>48.663</v>
      </c>
      <c r="K3782" s="1">
        <v>0.25</v>
      </c>
      <c r="L3782" s="1">
        <v>0.177</v>
      </c>
      <c r="M3782" s="1">
        <v>0.288</v>
      </c>
      <c r="N3782" s="1">
        <v>33.93</v>
      </c>
      <c r="O3782" s="1">
        <v>9.538</v>
      </c>
      <c r="P3782" s="1">
        <v>0.861</v>
      </c>
      <c r="Q3782" s="1">
        <v>1924.9</v>
      </c>
      <c r="R3782" s="1">
        <v>9.889</v>
      </c>
      <c r="S3782" s="1">
        <v>7.786</v>
      </c>
      <c r="T3782" s="1">
        <v>0.04</v>
      </c>
      <c r="U3782" s="1">
        <v>-9.703</v>
      </c>
      <c r="V3782" s="1">
        <v>-1.48</v>
      </c>
      <c r="W3782" s="1">
        <v>2681.268</v>
      </c>
      <c r="X3782" s="1">
        <v>13.775</v>
      </c>
      <c r="Y3782" s="1">
        <v>0.028</v>
      </c>
      <c r="Z3782" s="1">
        <v>1.904</v>
      </c>
      <c r="AA3782" s="1">
        <v>125.3</v>
      </c>
      <c r="AB3782" s="1">
        <v>24390.002</v>
      </c>
      <c r="AC3782" s="1">
        <v>140.88</v>
      </c>
      <c r="AD3782" s="1">
        <v>46.033</v>
      </c>
      <c r="AE3782" s="1">
        <v>3.575</v>
      </c>
      <c r="AF3782" s="1">
        <v>18.703</v>
      </c>
      <c r="AG3782" s="1">
        <v>105490.031</v>
      </c>
      <c r="AH3782" s="1">
        <v>1.281</v>
      </c>
      <c r="AI3782" s="1">
        <v>0.312</v>
      </c>
      <c r="AJ3782" s="1">
        <v>0.519</v>
      </c>
      <c r="AK3782" s="1">
        <v>572.279</v>
      </c>
      <c r="AL3782" s="1">
        <v>2.94</v>
      </c>
      <c r="AM3782" s="1">
        <v>32430.93</v>
      </c>
      <c r="AN3782" s="1">
        <v>166.609</v>
      </c>
      <c r="AO3782" s="1">
        <v>2.087</v>
      </c>
      <c r="AP3782" s="1">
        <v>32.086</v>
      </c>
      <c r="AQ3782" s="1">
        <v>7.473</v>
      </c>
      <c r="AR3782" s="1">
        <v>2.952</v>
      </c>
      <c r="AS3782" s="1">
        <v>42.449</v>
      </c>
      <c r="AT3782" s="1">
        <v>432.129</v>
      </c>
      <c r="AU3782" s="1">
        <v>2.22</v>
      </c>
      <c r="AV3782" s="1">
        <v>8262.915</v>
      </c>
      <c r="AW3782" s="1">
        <v>-1.009</v>
      </c>
      <c r="AX3782" s="1">
        <v>-10.854</v>
      </c>
      <c r="AY3782" s="1">
        <v>207249.203</v>
      </c>
      <c r="AZ3782" s="1">
        <v>1064.712</v>
      </c>
      <c r="BA3782" s="1">
        <v>1.576</v>
      </c>
      <c r="BB3782" s="1">
        <v>8.175</v>
      </c>
      <c r="BC3782" s="1">
        <v>4.78</v>
      </c>
      <c r="BD3782" s="1">
        <v>5.719</v>
      </c>
      <c r="BE3782" s="1">
        <v>16.979</v>
      </c>
      <c r="BF3782" s="1">
        <v>344.697</v>
      </c>
      <c r="BG3782" s="1">
        <v>26369.621</v>
      </c>
      <c r="BH3782" s="1">
        <v>135.47</v>
      </c>
      <c r="BI3782" s="1">
        <v>67096.289</v>
      </c>
      <c r="BJ3782" s="1">
        <v>96.16</v>
      </c>
      <c r="BK3782" s="1">
        <v>66.382</v>
      </c>
      <c r="BL3782" s="1">
        <v>5.699</v>
      </c>
      <c r="BM3782" s="1">
        <v>17.362</v>
      </c>
      <c r="BN3782" s="1">
        <v>352.653</v>
      </c>
      <c r="BO3782" s="1">
        <v>26850.414</v>
      </c>
      <c r="BP3782" s="1">
        <v>137.94</v>
      </c>
      <c r="BQ3782" s="1">
        <v>68644.914</v>
      </c>
      <c r="BR3782" s="1">
        <v>97.913</v>
      </c>
      <c r="BS3782" s="1">
        <v>67.914</v>
      </c>
      <c r="BT3782" s="1">
        <v>-15.58</v>
      </c>
      <c r="BU3782" s="1">
        <v>-12.434</v>
      </c>
      <c r="BW3782" s="1">
        <v>0.0</v>
      </c>
      <c r="BX3782" s="1">
        <v>0.0</v>
      </c>
      <c r="BY3782" s="1">
        <v>0.0</v>
      </c>
      <c r="BZ3782" s="1">
        <v>0.0</v>
      </c>
      <c r="CA3782" s="1">
        <v>0.0</v>
      </c>
      <c r="CB3782" s="1">
        <v>0.0</v>
      </c>
      <c r="CC3782" s="1">
        <v>0.0</v>
      </c>
      <c r="CD3782" s="1">
        <v>-2.802</v>
      </c>
      <c r="CE3782" s="1">
        <v>-3.294</v>
      </c>
      <c r="CF3782" s="1">
        <v>114.271</v>
      </c>
      <c r="CG3782" s="1">
        <v>132.364</v>
      </c>
      <c r="CH3782" s="1">
        <v>0.68</v>
      </c>
      <c r="CI3782" s="1">
        <v>22243.113</v>
      </c>
      <c r="CJ3782" s="1">
        <v>2.261</v>
      </c>
      <c r="CK3782" s="1">
        <v>21.95</v>
      </c>
      <c r="CL3782" s="1">
        <v>193223.297</v>
      </c>
      <c r="CM3782" s="1">
        <v>992.656</v>
      </c>
      <c r="CN3782" s="1">
        <v>0.483</v>
      </c>
      <c r="CO3782" s="1">
        <v>22.006</v>
      </c>
      <c r="CP3782" s="1">
        <v>0.791</v>
      </c>
      <c r="CQ3782" s="1">
        <v>0.25</v>
      </c>
      <c r="CR3782" s="1">
        <v>0.0</v>
      </c>
      <c r="CS3782" s="1">
        <v>-36.086</v>
      </c>
      <c r="CT3782" s="1">
        <v>-0.447</v>
      </c>
      <c r="CU3782" s="1">
        <v>48.663</v>
      </c>
      <c r="CV3782" s="1">
        <v>0.0</v>
      </c>
      <c r="CW3782" s="1">
        <v>153.958</v>
      </c>
      <c r="CX3782" s="1">
        <v>0.177</v>
      </c>
      <c r="CY3782" s="1">
        <v>0.0</v>
      </c>
      <c r="CZ3782" s="1">
        <v>0.152</v>
      </c>
      <c r="DA3782" s="1">
        <v>27422.693</v>
      </c>
      <c r="DB3782" s="1">
        <v>541.939</v>
      </c>
      <c r="DC3782" s="1">
        <v>5.699</v>
      </c>
      <c r="DD3782" s="1">
        <v>17.362</v>
      </c>
      <c r="DE3782" s="1">
        <v>352.653</v>
      </c>
      <c r="DF3782" s="1">
        <v>26850.414</v>
      </c>
      <c r="DG3782" s="1">
        <v>137.94</v>
      </c>
      <c r="DH3782" s="1">
        <v>68644.914</v>
      </c>
      <c r="DI3782" s="1">
        <v>97.913</v>
      </c>
      <c r="DJ3782" s="1">
        <v>67.914</v>
      </c>
      <c r="DK3782" s="1">
        <v>18.367</v>
      </c>
      <c r="DL3782" s="1">
        <v>0.004</v>
      </c>
      <c r="DM3782" s="1">
        <v>0.03</v>
      </c>
      <c r="DN3782" s="1">
        <v>0.0</v>
      </c>
      <c r="DO3782" s="1">
        <v>0.0</v>
      </c>
      <c r="DP3782" s="1">
        <v>5.745</v>
      </c>
      <c r="DQ3782" s="1">
        <v>0.0</v>
      </c>
      <c r="DR3782" s="1">
        <v>0.006</v>
      </c>
      <c r="DS3782" s="1">
        <v>17.863</v>
      </c>
      <c r="DT3782" s="1">
        <v>0.83</v>
      </c>
      <c r="DU3782" s="1">
        <v>5.641</v>
      </c>
      <c r="DV3782" s="1">
        <v>432.129</v>
      </c>
      <c r="DW3782" s="1">
        <v>2.22</v>
      </c>
      <c r="DX3782" s="1">
        <v>1098.08</v>
      </c>
      <c r="DY3782" s="1">
        <v>1.576</v>
      </c>
      <c r="DZ3782" s="1">
        <v>1.086</v>
      </c>
    </row>
    <row r="3783">
      <c r="A3783" s="1" t="s">
        <v>425</v>
      </c>
      <c r="B3783" s="1">
        <v>2015.0</v>
      </c>
      <c r="C3783" s="1" t="s">
        <v>426</v>
      </c>
      <c r="D3783" s="1">
        <v>5189728.0</v>
      </c>
      <c r="E3783" s="1">
        <v>4.30789001216E11</v>
      </c>
      <c r="F3783" s="1">
        <v>10.585</v>
      </c>
      <c r="G3783" s="1">
        <v>0.158</v>
      </c>
      <c r="H3783" s="1">
        <v>318.377</v>
      </c>
      <c r="I3783" s="1">
        <v>1.652</v>
      </c>
      <c r="J3783" s="1">
        <v>48.172</v>
      </c>
      <c r="K3783" s="1">
        <v>0.25</v>
      </c>
      <c r="L3783" s="1">
        <v>0.175</v>
      </c>
      <c r="M3783" s="1">
        <v>0.314</v>
      </c>
      <c r="N3783" s="1">
        <v>33.636</v>
      </c>
      <c r="O3783" s="1">
        <v>-10.377</v>
      </c>
      <c r="P3783" s="1">
        <v>-1.026</v>
      </c>
      <c r="Q3783" s="1">
        <v>1707.745</v>
      </c>
      <c r="R3783" s="1">
        <v>8.863</v>
      </c>
      <c r="S3783" s="1">
        <v>7.708</v>
      </c>
      <c r="T3783" s="1">
        <v>0.04</v>
      </c>
      <c r="U3783" s="1">
        <v>-33.97</v>
      </c>
      <c r="V3783" s="1">
        <v>-4.679</v>
      </c>
      <c r="W3783" s="1">
        <v>1752.569</v>
      </c>
      <c r="X3783" s="1">
        <v>9.095</v>
      </c>
      <c r="Y3783" s="1">
        <v>0.028</v>
      </c>
      <c r="Z3783" s="1">
        <v>1.683</v>
      </c>
      <c r="AA3783" s="1">
        <v>128.35</v>
      </c>
      <c r="AB3783" s="1">
        <v>24731.547</v>
      </c>
      <c r="AC3783" s="1">
        <v>143.0</v>
      </c>
      <c r="AD3783" s="1">
        <v>45.837</v>
      </c>
      <c r="AE3783" s="1">
        <v>1.353</v>
      </c>
      <c r="AF3783" s="1">
        <v>7.331</v>
      </c>
      <c r="AG3783" s="1">
        <v>105837.883</v>
      </c>
      <c r="AH3783" s="1">
        <v>1.275</v>
      </c>
      <c r="AI3783" s="1">
        <v>2.186</v>
      </c>
      <c r="AJ3783" s="1">
        <v>3.641</v>
      </c>
      <c r="AK3783" s="1">
        <v>564.577</v>
      </c>
      <c r="AL3783" s="1">
        <v>2.93</v>
      </c>
      <c r="AM3783" s="1">
        <v>32805.289</v>
      </c>
      <c r="AN3783" s="1">
        <v>170.251</v>
      </c>
      <c r="AO3783" s="1">
        <v>2.049</v>
      </c>
      <c r="AP3783" s="1">
        <v>32.324</v>
      </c>
      <c r="AQ3783" s="1">
        <v>6.229</v>
      </c>
      <c r="AR3783" s="1">
        <v>2.644</v>
      </c>
      <c r="AS3783" s="1">
        <v>45.094</v>
      </c>
      <c r="AT3783" s="1">
        <v>423.914</v>
      </c>
      <c r="AU3783" s="1">
        <v>2.2</v>
      </c>
      <c r="AV3783" s="1">
        <v>8689.053</v>
      </c>
      <c r="AW3783" s="1">
        <v>7.982</v>
      </c>
      <c r="AX3783" s="1">
        <v>84.989</v>
      </c>
      <c r="AY3783" s="1">
        <v>221533.953</v>
      </c>
      <c r="AZ3783" s="1">
        <v>1149.701</v>
      </c>
      <c r="BA3783" s="1">
        <v>1.538</v>
      </c>
      <c r="BB3783" s="1">
        <v>8.562</v>
      </c>
      <c r="BC3783" s="1">
        <v>4.81</v>
      </c>
      <c r="BD3783" s="1">
        <v>1.355</v>
      </c>
      <c r="BE3783" s="1">
        <v>2.903</v>
      </c>
      <c r="BF3783" s="1">
        <v>347.6</v>
      </c>
      <c r="BG3783" s="1">
        <v>26456.107</v>
      </c>
      <c r="BH3783" s="1">
        <v>137.3</v>
      </c>
      <c r="BI3783" s="1">
        <v>66978.461</v>
      </c>
      <c r="BJ3783" s="1">
        <v>96.014</v>
      </c>
      <c r="BK3783" s="1">
        <v>65.997</v>
      </c>
      <c r="BL3783" s="1">
        <v>1.645</v>
      </c>
      <c r="BM3783" s="1">
        <v>3.791</v>
      </c>
      <c r="BN3783" s="1">
        <v>356.444</v>
      </c>
      <c r="BO3783" s="1">
        <v>26989.855</v>
      </c>
      <c r="BP3783" s="1">
        <v>140.07</v>
      </c>
      <c r="BQ3783" s="1">
        <v>68682.586</v>
      </c>
      <c r="BR3783" s="1">
        <v>97.951</v>
      </c>
      <c r="BS3783" s="1">
        <v>67.676</v>
      </c>
      <c r="BT3783" s="1">
        <v>-14.65</v>
      </c>
      <c r="BU3783" s="1">
        <v>-11.414</v>
      </c>
      <c r="BW3783" s="1">
        <v>0.0</v>
      </c>
      <c r="BX3783" s="1">
        <v>0.0</v>
      </c>
      <c r="BY3783" s="1">
        <v>0.0</v>
      </c>
      <c r="BZ3783" s="1">
        <v>0.0</v>
      </c>
      <c r="CA3783" s="1">
        <v>0.0</v>
      </c>
      <c r="CB3783" s="1">
        <v>0.0</v>
      </c>
      <c r="CC3783" s="1">
        <v>0.0</v>
      </c>
      <c r="CD3783" s="1">
        <v>1.771</v>
      </c>
      <c r="CE3783" s="1">
        <v>2.023</v>
      </c>
      <c r="CF3783" s="1">
        <v>116.294</v>
      </c>
      <c r="CG3783" s="1">
        <v>132.955</v>
      </c>
      <c r="CH3783" s="1">
        <v>0.69</v>
      </c>
      <c r="CI3783" s="1">
        <v>22408.492</v>
      </c>
      <c r="CJ3783" s="1">
        <v>3.046</v>
      </c>
      <c r="CK3783" s="1">
        <v>30.239</v>
      </c>
      <c r="CL3783" s="1">
        <v>197099.969</v>
      </c>
      <c r="CM3783" s="1">
        <v>1022.895</v>
      </c>
      <c r="CN3783" s="1">
        <v>0.483</v>
      </c>
      <c r="CO3783" s="1">
        <v>22.08</v>
      </c>
      <c r="CP3783" s="1">
        <v>0.791</v>
      </c>
      <c r="CQ3783" s="1">
        <v>0.25</v>
      </c>
      <c r="CR3783" s="1">
        <v>0.0</v>
      </c>
      <c r="CS3783" s="1">
        <v>-0.04</v>
      </c>
      <c r="CT3783" s="1">
        <v>0.0</v>
      </c>
      <c r="CU3783" s="1">
        <v>48.172</v>
      </c>
      <c r="CV3783" s="1">
        <v>0.0</v>
      </c>
      <c r="CW3783" s="1">
        <v>152.344</v>
      </c>
      <c r="CX3783" s="1">
        <v>0.175</v>
      </c>
      <c r="CY3783" s="1">
        <v>0.0</v>
      </c>
      <c r="CZ3783" s="1">
        <v>0.15</v>
      </c>
      <c r="DA3783" s="1">
        <v>27554.43</v>
      </c>
      <c r="DB3783" s="1">
        <v>549.27</v>
      </c>
      <c r="DC3783" s="1">
        <v>1.645</v>
      </c>
      <c r="DD3783" s="1">
        <v>3.791</v>
      </c>
      <c r="DE3783" s="1">
        <v>356.444</v>
      </c>
      <c r="DF3783" s="1">
        <v>26989.855</v>
      </c>
      <c r="DG3783" s="1">
        <v>140.07</v>
      </c>
      <c r="DH3783" s="1">
        <v>68682.586</v>
      </c>
      <c r="DI3783" s="1">
        <v>97.951</v>
      </c>
      <c r="DJ3783" s="1">
        <v>67.676</v>
      </c>
      <c r="DK3783" s="1">
        <v>15.517</v>
      </c>
      <c r="DL3783" s="1">
        <v>0.004</v>
      </c>
      <c r="DM3783" s="1">
        <v>0.034</v>
      </c>
      <c r="DN3783" s="1">
        <v>0.0</v>
      </c>
      <c r="DO3783" s="1">
        <v>0.0</v>
      </c>
      <c r="DP3783" s="1">
        <v>6.537</v>
      </c>
      <c r="DQ3783" s="1">
        <v>0.0</v>
      </c>
      <c r="DR3783" s="1">
        <v>0.006</v>
      </c>
      <c r="DS3783" s="1">
        <v>13.442</v>
      </c>
      <c r="DT3783" s="1">
        <v>0.726</v>
      </c>
      <c r="DU3783" s="1">
        <v>6.367</v>
      </c>
      <c r="DV3783" s="1">
        <v>485.575</v>
      </c>
      <c r="DW3783" s="1">
        <v>2.52</v>
      </c>
      <c r="DX3783" s="1">
        <v>1226.864</v>
      </c>
      <c r="DY3783" s="1">
        <v>1.762</v>
      </c>
      <c r="DZ3783" s="1">
        <v>1.209</v>
      </c>
    </row>
    <row r="3784">
      <c r="A3784" s="1" t="s">
        <v>425</v>
      </c>
      <c r="B3784" s="1">
        <v>2016.0</v>
      </c>
      <c r="C3784" s="1" t="s">
        <v>426</v>
      </c>
      <c r="D3784" s="1">
        <v>5235933.0</v>
      </c>
      <c r="E3784" s="1">
        <v>4.3580653568E11</v>
      </c>
      <c r="F3784" s="1">
        <v>120.149</v>
      </c>
      <c r="G3784" s="1">
        <v>1.985</v>
      </c>
      <c r="H3784" s="1">
        <v>694.719</v>
      </c>
      <c r="I3784" s="1">
        <v>3.638</v>
      </c>
      <c r="J3784" s="1">
        <v>43.927</v>
      </c>
      <c r="K3784" s="1">
        <v>0.23</v>
      </c>
      <c r="L3784" s="1">
        <v>0.155</v>
      </c>
      <c r="M3784" s="1">
        <v>0.681</v>
      </c>
      <c r="N3784" s="1">
        <v>33.101</v>
      </c>
      <c r="O3784" s="1">
        <v>2.68</v>
      </c>
      <c r="P3784" s="1">
        <v>0.237</v>
      </c>
      <c r="Q3784" s="1">
        <v>1738.034</v>
      </c>
      <c r="R3784" s="1">
        <v>9.1</v>
      </c>
      <c r="S3784" s="1">
        <v>7.64</v>
      </c>
      <c r="T3784" s="1">
        <v>0.04</v>
      </c>
      <c r="U3784" s="1">
        <v>-26.04</v>
      </c>
      <c r="V3784" s="1">
        <v>-2.368</v>
      </c>
      <c r="W3784" s="1">
        <v>1284.766</v>
      </c>
      <c r="X3784" s="1">
        <v>6.727</v>
      </c>
      <c r="Y3784" s="1">
        <v>0.027</v>
      </c>
      <c r="Z3784" s="1">
        <v>1.705</v>
      </c>
      <c r="AA3784" s="1">
        <v>131.62</v>
      </c>
      <c r="AB3784" s="1">
        <v>25137.83</v>
      </c>
      <c r="AC3784" s="1">
        <v>148.03</v>
      </c>
      <c r="AD3784" s="1">
        <v>47.142</v>
      </c>
      <c r="AE3784" s="1">
        <v>1.523</v>
      </c>
      <c r="AF3784" s="1">
        <v>8.364</v>
      </c>
      <c r="AG3784" s="1">
        <v>106501.336</v>
      </c>
      <c r="AH3784" s="1">
        <v>1.28</v>
      </c>
      <c r="AI3784" s="1">
        <v>-2.952</v>
      </c>
      <c r="AJ3784" s="1">
        <v>-5.026</v>
      </c>
      <c r="AK3784" s="1">
        <v>550.045</v>
      </c>
      <c r="AL3784" s="1">
        <v>2.88</v>
      </c>
      <c r="AM3784" s="1">
        <v>31555.883</v>
      </c>
      <c r="AN3784" s="1">
        <v>165.224</v>
      </c>
      <c r="AO3784" s="1">
        <v>1.946</v>
      </c>
      <c r="AP3784" s="1">
        <v>30.954</v>
      </c>
      <c r="AQ3784" s="1">
        <v>-3.611</v>
      </c>
      <c r="AR3784" s="1">
        <v>-1.628</v>
      </c>
      <c r="AS3784" s="1">
        <v>43.466</v>
      </c>
      <c r="AT3784" s="1">
        <v>422.083</v>
      </c>
      <c r="AU3784" s="1">
        <v>2.21</v>
      </c>
      <c r="AV3784" s="1">
        <v>8301.394</v>
      </c>
      <c r="AW3784" s="1">
        <v>-0.199</v>
      </c>
      <c r="AX3784" s="1">
        <v>-2.286</v>
      </c>
      <c r="AY3784" s="1">
        <v>219142.375</v>
      </c>
      <c r="AZ3784" s="1">
        <v>1147.415</v>
      </c>
      <c r="BA3784" s="1">
        <v>1.493</v>
      </c>
      <c r="BB3784" s="1">
        <v>8.143</v>
      </c>
      <c r="BC3784" s="1">
        <v>4.9</v>
      </c>
      <c r="BD3784" s="1">
        <v>4.009</v>
      </c>
      <c r="BE3784" s="1">
        <v>11.212</v>
      </c>
      <c r="BF3784" s="1">
        <v>358.812</v>
      </c>
      <c r="BG3784" s="1">
        <v>27274.986</v>
      </c>
      <c r="BH3784" s="1">
        <v>142.81</v>
      </c>
      <c r="BI3784" s="1">
        <v>68528.68</v>
      </c>
      <c r="BJ3784" s="1">
        <v>96.474</v>
      </c>
      <c r="BK3784" s="1">
        <v>67.221</v>
      </c>
      <c r="BL3784" s="1">
        <v>4.996</v>
      </c>
      <c r="BM3784" s="1">
        <v>12.11</v>
      </c>
      <c r="BN3784" s="1">
        <v>368.554</v>
      </c>
      <c r="BO3784" s="1">
        <v>27721.896</v>
      </c>
      <c r="BP3784" s="1">
        <v>145.15</v>
      </c>
      <c r="BQ3784" s="1">
        <v>70389.289</v>
      </c>
      <c r="BR3784" s="1">
        <v>98.054</v>
      </c>
      <c r="BS3784" s="1">
        <v>69.046</v>
      </c>
      <c r="BT3784" s="1">
        <v>-16.41</v>
      </c>
      <c r="BU3784" s="1">
        <v>-12.468</v>
      </c>
      <c r="BW3784" s="1">
        <v>0.0</v>
      </c>
      <c r="BX3784" s="1">
        <v>0.0</v>
      </c>
      <c r="BY3784" s="1">
        <v>0.0</v>
      </c>
      <c r="BZ3784" s="1">
        <v>0.0</v>
      </c>
      <c r="CA3784" s="1">
        <v>0.0</v>
      </c>
      <c r="CB3784" s="1">
        <v>0.0</v>
      </c>
      <c r="CC3784" s="1">
        <v>0.0</v>
      </c>
      <c r="CD3784" s="1">
        <v>-3.126</v>
      </c>
      <c r="CE3784" s="1">
        <v>-3.635</v>
      </c>
      <c r="CF3784" s="1">
        <v>112.659</v>
      </c>
      <c r="CG3784" s="1">
        <v>120.322</v>
      </c>
      <c r="CH3784" s="1">
        <v>0.63</v>
      </c>
      <c r="CI3784" s="1">
        <v>21516.455</v>
      </c>
      <c r="CJ3784" s="1">
        <v>3.086</v>
      </c>
      <c r="CK3784" s="1">
        <v>31.567</v>
      </c>
      <c r="CL3784" s="1">
        <v>201389.516</v>
      </c>
      <c r="CM3784" s="1">
        <v>1054.462</v>
      </c>
      <c r="CN3784" s="1">
        <v>0.426</v>
      </c>
      <c r="CO3784" s="1">
        <v>21.106</v>
      </c>
      <c r="CP3784" s="1">
        <v>0.728</v>
      </c>
      <c r="CQ3784" s="1">
        <v>0.23</v>
      </c>
      <c r="CR3784" s="1">
        <v>0.0</v>
      </c>
      <c r="CS3784" s="1">
        <v>-7.905</v>
      </c>
      <c r="CT3784" s="1">
        <v>-0.062</v>
      </c>
      <c r="CU3784" s="1">
        <v>43.927</v>
      </c>
      <c r="CV3784" s="1">
        <v>0.0</v>
      </c>
      <c r="CW3784" s="1">
        <v>139.063</v>
      </c>
      <c r="CX3784" s="1">
        <v>0.155</v>
      </c>
      <c r="CY3784" s="1">
        <v>0.0</v>
      </c>
      <c r="CZ3784" s="1">
        <v>0.136</v>
      </c>
      <c r="DA3784" s="1">
        <v>28271.943</v>
      </c>
      <c r="DB3784" s="1">
        <v>557.634</v>
      </c>
      <c r="DC3784" s="1">
        <v>4.996</v>
      </c>
      <c r="DD3784" s="1">
        <v>12.11</v>
      </c>
      <c r="DE3784" s="1">
        <v>368.554</v>
      </c>
      <c r="DF3784" s="1">
        <v>27721.896</v>
      </c>
      <c r="DG3784" s="1">
        <v>145.15</v>
      </c>
      <c r="DH3784" s="1">
        <v>70389.289</v>
      </c>
      <c r="DI3784" s="1">
        <v>98.054</v>
      </c>
      <c r="DJ3784" s="1">
        <v>69.046</v>
      </c>
      <c r="DK3784" s="1">
        <v>77.612</v>
      </c>
      <c r="DL3784" s="1">
        <v>0.026</v>
      </c>
      <c r="DM3784" s="1">
        <v>0.06</v>
      </c>
      <c r="DN3784" s="1">
        <v>0.0</v>
      </c>
      <c r="DO3784" s="1">
        <v>0.0</v>
      </c>
      <c r="DP3784" s="1">
        <v>11.421</v>
      </c>
      <c r="DQ3784" s="1">
        <v>0.0</v>
      </c>
      <c r="DR3784" s="1">
        <v>0.011</v>
      </c>
      <c r="DS3784" s="1">
        <v>-15.865</v>
      </c>
      <c r="DT3784" s="1">
        <v>-1.051</v>
      </c>
      <c r="DU3784" s="1">
        <v>5.317</v>
      </c>
      <c r="DV3784" s="1">
        <v>402.984</v>
      </c>
      <c r="DW3784" s="1">
        <v>2.11</v>
      </c>
      <c r="DX3784" s="1">
        <v>1015.403</v>
      </c>
      <c r="DY3784" s="1">
        <v>1.425</v>
      </c>
      <c r="DZ3784" s="1">
        <v>0.996</v>
      </c>
    </row>
    <row r="3785">
      <c r="A3785" s="1" t="s">
        <v>425</v>
      </c>
      <c r="B3785" s="1">
        <v>2017.0</v>
      </c>
      <c r="C3785" s="1" t="s">
        <v>426</v>
      </c>
      <c r="D3785" s="1">
        <v>5276759.0</v>
      </c>
      <c r="E3785" s="1">
        <v>4.46543691776E11</v>
      </c>
      <c r="F3785" s="1">
        <v>59.577</v>
      </c>
      <c r="G3785" s="1">
        <v>2.167</v>
      </c>
      <c r="H3785" s="1">
        <v>1100.036</v>
      </c>
      <c r="I3785" s="1">
        <v>5.805</v>
      </c>
      <c r="J3785" s="1">
        <v>49.273</v>
      </c>
      <c r="K3785" s="1">
        <v>0.26</v>
      </c>
      <c r="L3785" s="1">
        <v>0.175</v>
      </c>
      <c r="M3785" s="1">
        <v>1.082</v>
      </c>
      <c r="N3785" s="1">
        <v>32.98</v>
      </c>
      <c r="O3785" s="1">
        <v>4.54</v>
      </c>
      <c r="P3785" s="1">
        <v>0.413</v>
      </c>
      <c r="Q3785" s="1">
        <v>1802.88</v>
      </c>
      <c r="R3785" s="1">
        <v>9.513</v>
      </c>
      <c r="S3785" s="1">
        <v>7.58</v>
      </c>
      <c r="T3785" s="1">
        <v>0.04</v>
      </c>
      <c r="Y3785" s="1">
        <v>0.027</v>
      </c>
      <c r="Z3785" s="1">
        <v>1.773</v>
      </c>
      <c r="AA3785" s="1">
        <v>133.11</v>
      </c>
      <c r="AB3785" s="1">
        <v>25225.711</v>
      </c>
      <c r="AC3785" s="1">
        <v>148.27</v>
      </c>
      <c r="AD3785" s="1">
        <v>46.592</v>
      </c>
      <c r="AE3785" s="1">
        <v>0.453</v>
      </c>
      <c r="AF3785" s="1">
        <v>2.524</v>
      </c>
      <c r="AG3785" s="1">
        <v>106155.695</v>
      </c>
      <c r="AH3785" s="1">
        <v>1.254</v>
      </c>
      <c r="AI3785" s="1">
        <v>1.043</v>
      </c>
      <c r="AJ3785" s="1">
        <v>1.723</v>
      </c>
      <c r="AK3785" s="1">
        <v>528.734</v>
      </c>
      <c r="AL3785" s="1">
        <v>2.79</v>
      </c>
      <c r="AM3785" s="1">
        <v>31638.295</v>
      </c>
      <c r="AN3785" s="1">
        <v>166.948</v>
      </c>
      <c r="AO3785" s="1">
        <v>1.882</v>
      </c>
      <c r="AP3785" s="1">
        <v>31.106</v>
      </c>
      <c r="AQ3785" s="1">
        <v>4.54</v>
      </c>
      <c r="AR3785" s="1">
        <v>1.973</v>
      </c>
      <c r="AS3785" s="1">
        <v>45.439</v>
      </c>
      <c r="AT3785" s="1">
        <v>390.391</v>
      </c>
      <c r="AU3785" s="1">
        <v>2.06</v>
      </c>
      <c r="AV3785" s="1">
        <v>8611.102</v>
      </c>
      <c r="AW3785" s="1">
        <v>6.689</v>
      </c>
      <c r="AX3785" s="1">
        <v>76.747</v>
      </c>
      <c r="AY3785" s="1">
        <v>231991.172</v>
      </c>
      <c r="AZ3785" s="1">
        <v>1224.161</v>
      </c>
      <c r="BA3785" s="1">
        <v>1.389</v>
      </c>
      <c r="BB3785" s="1">
        <v>8.466</v>
      </c>
      <c r="BC3785" s="1">
        <v>4.89</v>
      </c>
      <c r="BD3785" s="1">
        <v>-0.309</v>
      </c>
      <c r="BE3785" s="1">
        <v>-2.897</v>
      </c>
      <c r="BF3785" s="1">
        <v>355.915</v>
      </c>
      <c r="BG3785" s="1">
        <v>26980.576</v>
      </c>
      <c r="BH3785" s="1">
        <v>142.37</v>
      </c>
      <c r="BI3785" s="1">
        <v>67449.539</v>
      </c>
      <c r="BJ3785" s="1">
        <v>96.021</v>
      </c>
      <c r="BK3785" s="1">
        <v>66.314</v>
      </c>
      <c r="BL3785" s="1">
        <v>1.684</v>
      </c>
      <c r="BM3785" s="1">
        <v>1.21</v>
      </c>
      <c r="BN3785" s="1">
        <v>369.764</v>
      </c>
      <c r="BO3785" s="1">
        <v>27569.953</v>
      </c>
      <c r="BP3785" s="1">
        <v>145.48</v>
      </c>
      <c r="BQ3785" s="1">
        <v>70074.055</v>
      </c>
      <c r="BR3785" s="1">
        <v>98.118</v>
      </c>
      <c r="BS3785" s="1">
        <v>68.894</v>
      </c>
      <c r="BT3785" s="1">
        <v>-15.16</v>
      </c>
      <c r="BU3785" s="1">
        <v>-11.389</v>
      </c>
      <c r="BW3785" s="1">
        <v>0.0</v>
      </c>
      <c r="BX3785" s="1">
        <v>0.0</v>
      </c>
      <c r="BY3785" s="1">
        <v>0.0</v>
      </c>
      <c r="BZ3785" s="1">
        <v>0.0</v>
      </c>
      <c r="CA3785" s="1">
        <v>0.0</v>
      </c>
      <c r="CB3785" s="1">
        <v>0.0</v>
      </c>
      <c r="CC3785" s="1">
        <v>0.0</v>
      </c>
      <c r="CD3785" s="1">
        <v>-0.589</v>
      </c>
      <c r="CE3785" s="1">
        <v>-0.663</v>
      </c>
      <c r="CF3785" s="1">
        <v>111.996</v>
      </c>
      <c r="CG3785" s="1">
        <v>130.762</v>
      </c>
      <c r="CH3785" s="1">
        <v>0.69</v>
      </c>
      <c r="CI3785" s="1">
        <v>21224.314</v>
      </c>
      <c r="CJ3785" s="1">
        <v>-1.45</v>
      </c>
      <c r="CK3785" s="1">
        <v>-15.285</v>
      </c>
      <c r="CL3785" s="1">
        <v>196934.75</v>
      </c>
      <c r="CM3785" s="1">
        <v>1039.177</v>
      </c>
      <c r="CN3785" s="1">
        <v>0.465</v>
      </c>
      <c r="CO3785" s="1">
        <v>20.867</v>
      </c>
      <c r="CP3785" s="1">
        <v>0.809</v>
      </c>
      <c r="CQ3785" s="1">
        <v>0.26</v>
      </c>
      <c r="CR3785" s="1">
        <v>0.0</v>
      </c>
      <c r="CS3785" s="1">
        <v>11.159</v>
      </c>
      <c r="CT3785" s="1">
        <v>0.081</v>
      </c>
      <c r="CU3785" s="1">
        <v>49.273</v>
      </c>
      <c r="CV3785" s="1">
        <v>0.0</v>
      </c>
      <c r="CW3785" s="1">
        <v>153.385</v>
      </c>
      <c r="CX3785" s="1">
        <v>0.175</v>
      </c>
      <c r="CY3785" s="1">
        <v>0.0</v>
      </c>
      <c r="CZ3785" s="1">
        <v>0.151</v>
      </c>
      <c r="DA3785" s="1">
        <v>28098.688</v>
      </c>
      <c r="DB3785" s="1">
        <v>560.158</v>
      </c>
      <c r="DC3785" s="1">
        <v>1.684</v>
      </c>
      <c r="DD3785" s="1">
        <v>1.21</v>
      </c>
      <c r="DE3785" s="1">
        <v>369.764</v>
      </c>
      <c r="DF3785" s="1">
        <v>27569.953</v>
      </c>
      <c r="DG3785" s="1">
        <v>145.48</v>
      </c>
      <c r="DH3785" s="1">
        <v>70074.055</v>
      </c>
      <c r="DI3785" s="1">
        <v>98.118</v>
      </c>
      <c r="DJ3785" s="1">
        <v>68.894</v>
      </c>
      <c r="DK3785" s="1">
        <v>67.903</v>
      </c>
      <c r="DL3785" s="1">
        <v>0.04</v>
      </c>
      <c r="DM3785" s="1">
        <v>0.1</v>
      </c>
      <c r="DN3785" s="1">
        <v>0.0</v>
      </c>
      <c r="DO3785" s="1">
        <v>0.0</v>
      </c>
      <c r="DP3785" s="1">
        <v>18.933</v>
      </c>
      <c r="DQ3785" s="1">
        <v>0.0</v>
      </c>
      <c r="DR3785" s="1">
        <v>0.019</v>
      </c>
      <c r="DS3785" s="1">
        <v>34.877</v>
      </c>
      <c r="DT3785" s="1">
        <v>1.818</v>
      </c>
      <c r="DU3785" s="1">
        <v>7.135</v>
      </c>
      <c r="DV3785" s="1">
        <v>540.104</v>
      </c>
      <c r="DW3785" s="1">
        <v>2.85</v>
      </c>
      <c r="DX3785" s="1">
        <v>1352.156</v>
      </c>
      <c r="DY3785" s="1">
        <v>1.922</v>
      </c>
      <c r="DZ3785" s="1">
        <v>1.329</v>
      </c>
    </row>
    <row r="3786">
      <c r="A3786" s="1" t="s">
        <v>425</v>
      </c>
      <c r="B3786" s="1">
        <v>2018.0</v>
      </c>
      <c r="C3786" s="1" t="s">
        <v>426</v>
      </c>
      <c r="D3786" s="1">
        <v>5311703.0</v>
      </c>
      <c r="E3786" s="1">
        <v>4.50245230592E11</v>
      </c>
      <c r="F3786" s="1">
        <v>-26.069</v>
      </c>
      <c r="G3786" s="1">
        <v>-1.513</v>
      </c>
      <c r="H3786" s="1">
        <v>807.915</v>
      </c>
      <c r="I3786" s="1">
        <v>4.291</v>
      </c>
      <c r="J3786" s="1">
        <v>37.653</v>
      </c>
      <c r="K3786" s="1">
        <v>0.2</v>
      </c>
      <c r="L3786" s="1">
        <v>0.137</v>
      </c>
      <c r="M3786" s="1">
        <v>0.811</v>
      </c>
      <c r="N3786" s="1">
        <v>33.096</v>
      </c>
      <c r="O3786" s="1">
        <v>-2.342</v>
      </c>
      <c r="P3786" s="1">
        <v>-0.223</v>
      </c>
      <c r="Q3786" s="1">
        <v>1749.068</v>
      </c>
      <c r="R3786" s="1">
        <v>9.291</v>
      </c>
      <c r="S3786" s="1">
        <v>7.531</v>
      </c>
      <c r="T3786" s="1">
        <v>0.04</v>
      </c>
      <c r="Y3786" s="1">
        <v>0.027</v>
      </c>
      <c r="Z3786" s="1">
        <v>1.756</v>
      </c>
      <c r="AA3786" s="1">
        <v>135.79</v>
      </c>
      <c r="AB3786" s="1">
        <v>25564.305</v>
      </c>
      <c r="AC3786" s="1">
        <v>145.94</v>
      </c>
      <c r="AD3786" s="1">
        <v>46.194</v>
      </c>
      <c r="AE3786" s="1">
        <v>-1.523</v>
      </c>
      <c r="AF3786" s="1">
        <v>-8.529</v>
      </c>
      <c r="AG3786" s="1">
        <v>103851.664</v>
      </c>
      <c r="AH3786" s="1">
        <v>1.225</v>
      </c>
      <c r="AI3786" s="1">
        <v>0.982</v>
      </c>
      <c r="AJ3786" s="1">
        <v>1.64</v>
      </c>
      <c r="AK3786" s="1">
        <v>544.082</v>
      </c>
      <c r="AL3786" s="1">
        <v>2.89</v>
      </c>
      <c r="AM3786" s="1">
        <v>31738.932</v>
      </c>
      <c r="AN3786" s="1">
        <v>168.588</v>
      </c>
      <c r="AO3786" s="1">
        <v>1.98</v>
      </c>
      <c r="AP3786" s="1">
        <v>31.868</v>
      </c>
      <c r="AQ3786" s="1">
        <v>-3.486</v>
      </c>
      <c r="AR3786" s="1">
        <v>-1.584</v>
      </c>
      <c r="AS3786" s="1">
        <v>43.854</v>
      </c>
      <c r="AT3786" s="1">
        <v>410.415</v>
      </c>
      <c r="AU3786" s="1">
        <v>2.18</v>
      </c>
      <c r="AV3786" s="1">
        <v>8256.202</v>
      </c>
      <c r="AW3786" s="1">
        <v>-1.989</v>
      </c>
      <c r="AX3786" s="1">
        <v>-24.345</v>
      </c>
      <c r="AY3786" s="1">
        <v>225881.641</v>
      </c>
      <c r="AZ3786" s="1">
        <v>1199.816</v>
      </c>
      <c r="BA3786" s="1">
        <v>1.494</v>
      </c>
      <c r="BB3786" s="1">
        <v>8.29</v>
      </c>
      <c r="BC3786" s="1">
        <v>4.83</v>
      </c>
      <c r="BD3786" s="1">
        <v>-2.385</v>
      </c>
      <c r="BE3786" s="1">
        <v>-10.216</v>
      </c>
      <c r="BF3786" s="1">
        <v>345.699</v>
      </c>
      <c r="BG3786" s="1">
        <v>26164.865</v>
      </c>
      <c r="BH3786" s="1">
        <v>138.98</v>
      </c>
      <c r="BI3786" s="1">
        <v>65082.586</v>
      </c>
      <c r="BJ3786" s="1">
        <v>95.231</v>
      </c>
      <c r="BK3786" s="1">
        <v>65.348</v>
      </c>
      <c r="BL3786" s="1">
        <v>-2.59</v>
      </c>
      <c r="BM3786" s="1">
        <v>-9.339</v>
      </c>
      <c r="BN3786" s="1">
        <v>360.424</v>
      </c>
      <c r="BO3786" s="1">
        <v>26931.1</v>
      </c>
      <c r="BP3786" s="1">
        <v>143.05</v>
      </c>
      <c r="BQ3786" s="1">
        <v>67854.797</v>
      </c>
      <c r="BR3786" s="1">
        <v>98.02</v>
      </c>
      <c r="BS3786" s="1">
        <v>68.132</v>
      </c>
      <c r="BT3786" s="1">
        <v>-10.15</v>
      </c>
      <c r="BU3786" s="1">
        <v>-7.475</v>
      </c>
      <c r="BW3786" s="1">
        <v>0.0</v>
      </c>
      <c r="BX3786" s="1">
        <v>0.0</v>
      </c>
      <c r="BY3786" s="1">
        <v>0.0</v>
      </c>
      <c r="BZ3786" s="1">
        <v>0.0</v>
      </c>
      <c r="CA3786" s="1">
        <v>0.0</v>
      </c>
      <c r="CB3786" s="1">
        <v>0.0</v>
      </c>
      <c r="CC3786" s="1">
        <v>0.0</v>
      </c>
      <c r="CD3786" s="1">
        <v>3.078</v>
      </c>
      <c r="CE3786" s="1">
        <v>3.447</v>
      </c>
      <c r="CF3786" s="1">
        <v>115.443</v>
      </c>
      <c r="CG3786" s="1">
        <v>126.137</v>
      </c>
      <c r="CH3786" s="1">
        <v>0.67</v>
      </c>
      <c r="CI3786" s="1">
        <v>21733.662</v>
      </c>
      <c r="CJ3786" s="1">
        <v>-6.146</v>
      </c>
      <c r="CK3786" s="1">
        <v>-63.872</v>
      </c>
      <c r="CL3786" s="1">
        <v>183614.422</v>
      </c>
      <c r="CM3786" s="1">
        <v>975.305</v>
      </c>
      <c r="CN3786" s="1">
        <v>0.459</v>
      </c>
      <c r="CO3786" s="1">
        <v>21.822</v>
      </c>
      <c r="CP3786" s="1">
        <v>0.638</v>
      </c>
      <c r="CQ3786" s="1">
        <v>0.2</v>
      </c>
      <c r="CR3786" s="1">
        <v>0.0</v>
      </c>
      <c r="CS3786" s="1">
        <v>-21.171</v>
      </c>
      <c r="CT3786" s="1">
        <v>-0.171</v>
      </c>
      <c r="CU3786" s="1">
        <v>37.653</v>
      </c>
      <c r="CV3786" s="1">
        <v>0.0</v>
      </c>
      <c r="CW3786" s="1">
        <v>120.117</v>
      </c>
      <c r="CX3786" s="1">
        <v>0.137</v>
      </c>
      <c r="CY3786" s="1">
        <v>0.0</v>
      </c>
      <c r="CZ3786" s="1">
        <v>0.121</v>
      </c>
      <c r="DA3786" s="1">
        <v>27475.182</v>
      </c>
      <c r="DB3786" s="1">
        <v>551.629</v>
      </c>
      <c r="DC3786" s="1">
        <v>-2.59</v>
      </c>
      <c r="DD3786" s="1">
        <v>-9.339</v>
      </c>
      <c r="DE3786" s="1">
        <v>360.424</v>
      </c>
      <c r="DF3786" s="1">
        <v>26931.1</v>
      </c>
      <c r="DG3786" s="1">
        <v>143.05</v>
      </c>
      <c r="DH3786" s="1">
        <v>67854.797</v>
      </c>
      <c r="DI3786" s="1">
        <v>98.02</v>
      </c>
      <c r="DJ3786" s="1">
        <v>68.132</v>
      </c>
      <c r="DK3786" s="1">
        <v>52.339</v>
      </c>
      <c r="DL3786" s="1">
        <v>0.052</v>
      </c>
      <c r="DM3786" s="1">
        <v>0.151</v>
      </c>
      <c r="DN3786" s="1">
        <v>0.0</v>
      </c>
      <c r="DO3786" s="1">
        <v>0.0</v>
      </c>
      <c r="DP3786" s="1">
        <v>28.509</v>
      </c>
      <c r="DQ3786" s="1">
        <v>0.0</v>
      </c>
      <c r="DR3786" s="1">
        <v>0.029</v>
      </c>
      <c r="DS3786" s="1">
        <v>35.844</v>
      </c>
      <c r="DT3786" s="1">
        <v>2.509</v>
      </c>
      <c r="DU3786" s="1">
        <v>9.644</v>
      </c>
      <c r="DV3786" s="1">
        <v>728.58</v>
      </c>
      <c r="DW3786" s="1">
        <v>3.87</v>
      </c>
      <c r="DX3786" s="1">
        <v>1815.666</v>
      </c>
      <c r="DY3786" s="1">
        <v>2.652</v>
      </c>
      <c r="DZ3786" s="1">
        <v>1.823</v>
      </c>
    </row>
    <row r="3787">
      <c r="A3787" s="1" t="s">
        <v>425</v>
      </c>
      <c r="B3787" s="1">
        <v>2019.0</v>
      </c>
      <c r="C3787" s="1" t="s">
        <v>426</v>
      </c>
      <c r="D3787" s="1">
        <v>5347690.0</v>
      </c>
      <c r="E3787" s="1">
        <v>4.55304839168E11</v>
      </c>
      <c r="F3787" s="1">
        <v>26.877</v>
      </c>
      <c r="G3787" s="1">
        <v>1.153</v>
      </c>
      <c r="H3787" s="1">
        <v>1018.158</v>
      </c>
      <c r="I3787" s="1">
        <v>5.445</v>
      </c>
      <c r="J3787" s="1">
        <v>46.749</v>
      </c>
      <c r="K3787" s="1">
        <v>0.25</v>
      </c>
      <c r="L3787" s="1">
        <v>0.187</v>
      </c>
      <c r="M3787" s="1">
        <v>1.1</v>
      </c>
      <c r="N3787" s="1">
        <v>33.475</v>
      </c>
      <c r="O3787" s="1">
        <v>-2.325</v>
      </c>
      <c r="P3787" s="1">
        <v>-0.216</v>
      </c>
      <c r="Q3787" s="1">
        <v>1696.908</v>
      </c>
      <c r="R3787" s="1">
        <v>9.075</v>
      </c>
      <c r="S3787" s="1">
        <v>7.48</v>
      </c>
      <c r="T3787" s="1">
        <v>0.04</v>
      </c>
      <c r="Y3787" s="1">
        <v>0.03</v>
      </c>
      <c r="Z3787" s="1">
        <v>1.834</v>
      </c>
      <c r="AA3787" s="1">
        <v>133.87</v>
      </c>
      <c r="AB3787" s="1">
        <v>25033.238</v>
      </c>
      <c r="AC3787" s="1">
        <v>133.83</v>
      </c>
      <c r="AD3787" s="1">
        <v>44.446</v>
      </c>
      <c r="AE3787" s="1">
        <v>-6.469</v>
      </c>
      <c r="AF3787" s="1">
        <v>-35.684</v>
      </c>
      <c r="AG3787" s="1">
        <v>96479.969</v>
      </c>
      <c r="AH3787" s="1">
        <v>1.133</v>
      </c>
      <c r="AI3787" s="1">
        <v>-2.37</v>
      </c>
      <c r="AJ3787" s="1">
        <v>-3.996</v>
      </c>
      <c r="AK3787" s="1">
        <v>516.111</v>
      </c>
      <c r="AL3787" s="1">
        <v>2.76</v>
      </c>
      <c r="AM3787" s="1">
        <v>30778.166</v>
      </c>
      <c r="AN3787" s="1">
        <v>164.592</v>
      </c>
      <c r="AO3787" s="1">
        <v>2.062</v>
      </c>
      <c r="AP3787" s="1">
        <v>33.259</v>
      </c>
      <c r="AQ3787" s="1">
        <v>3.238</v>
      </c>
      <c r="AR3787" s="1">
        <v>1.42</v>
      </c>
      <c r="AS3787" s="1">
        <v>45.274</v>
      </c>
      <c r="AT3787" s="1">
        <v>385.213</v>
      </c>
      <c r="AU3787" s="1">
        <v>2.06</v>
      </c>
      <c r="AV3787" s="1">
        <v>8466.158</v>
      </c>
      <c r="AW3787" s="1">
        <v>-5.617</v>
      </c>
      <c r="AX3787" s="1">
        <v>-67.398</v>
      </c>
      <c r="AY3787" s="1">
        <v>211758.438</v>
      </c>
      <c r="AZ3787" s="1">
        <v>1132.418</v>
      </c>
      <c r="BA3787" s="1">
        <v>1.539</v>
      </c>
      <c r="BB3787" s="1">
        <v>9.148</v>
      </c>
      <c r="BC3787" s="1">
        <v>4.48</v>
      </c>
      <c r="BD3787" s="1">
        <v>-9.845</v>
      </c>
      <c r="BE3787" s="1">
        <v>-35.577</v>
      </c>
      <c r="BF3787" s="1">
        <v>310.123</v>
      </c>
      <c r="BG3787" s="1">
        <v>23428.809</v>
      </c>
      <c r="BH3787" s="1">
        <v>125.29</v>
      </c>
      <c r="BI3787" s="1">
        <v>57991.891</v>
      </c>
      <c r="BJ3787" s="1">
        <v>93.619</v>
      </c>
      <c r="BK3787" s="1">
        <v>62.665</v>
      </c>
      <c r="BL3787" s="1">
        <v>-7.318</v>
      </c>
      <c r="BM3787" s="1">
        <v>-30.131</v>
      </c>
      <c r="BN3787" s="1">
        <v>330.294</v>
      </c>
      <c r="BO3787" s="1">
        <v>24509.65</v>
      </c>
      <c r="BP3787" s="1">
        <v>131.07</v>
      </c>
      <c r="BQ3787" s="1">
        <v>61763.82</v>
      </c>
      <c r="BR3787" s="1">
        <v>97.938</v>
      </c>
      <c r="BS3787" s="1">
        <v>66.741</v>
      </c>
      <c r="BT3787" s="1">
        <v>0.04</v>
      </c>
      <c r="BU3787" s="1">
        <v>0.03</v>
      </c>
      <c r="BW3787" s="1">
        <v>0.0</v>
      </c>
      <c r="BX3787" s="1">
        <v>0.0</v>
      </c>
      <c r="BY3787" s="1">
        <v>0.0</v>
      </c>
      <c r="BZ3787" s="1">
        <v>0.0</v>
      </c>
      <c r="CA3787" s="1">
        <v>0.0</v>
      </c>
      <c r="CB3787" s="1">
        <v>0.0</v>
      </c>
      <c r="CC3787" s="1">
        <v>0.0</v>
      </c>
      <c r="CD3787" s="1">
        <v>-4.504</v>
      </c>
      <c r="CE3787" s="1">
        <v>-5.2</v>
      </c>
      <c r="CF3787" s="1">
        <v>110.243</v>
      </c>
      <c r="CG3787" s="1">
        <v>123.418</v>
      </c>
      <c r="CH3787" s="1">
        <v>0.66</v>
      </c>
      <c r="CI3787" s="1">
        <v>20615.098</v>
      </c>
      <c r="CJ3787" s="1">
        <v>-5.588</v>
      </c>
      <c r="CK3787" s="1">
        <v>-54.501</v>
      </c>
      <c r="CL3787" s="1">
        <v>172187.344</v>
      </c>
      <c r="CM3787" s="1">
        <v>920.805</v>
      </c>
      <c r="CN3787" s="1">
        <v>0.493</v>
      </c>
      <c r="CO3787" s="1">
        <v>22.276</v>
      </c>
      <c r="CP3787" s="1">
        <v>0.791</v>
      </c>
      <c r="CQ3787" s="1">
        <v>0.25</v>
      </c>
      <c r="CR3787" s="1">
        <v>0.0</v>
      </c>
      <c r="CS3787" s="1">
        <v>23.92</v>
      </c>
      <c r="CT3787" s="1">
        <v>0.153</v>
      </c>
      <c r="CU3787" s="1">
        <v>46.749</v>
      </c>
      <c r="CV3787" s="1">
        <v>0.0</v>
      </c>
      <c r="CW3787" s="1">
        <v>147.847</v>
      </c>
      <c r="CX3787" s="1">
        <v>0.187</v>
      </c>
      <c r="CY3787" s="1">
        <v>0.0</v>
      </c>
      <c r="CZ3787" s="1">
        <v>0.16</v>
      </c>
      <c r="DA3787" s="1">
        <v>25025.76</v>
      </c>
      <c r="DB3787" s="1">
        <v>515.945</v>
      </c>
      <c r="DC3787" s="1">
        <v>-7.318</v>
      </c>
      <c r="DD3787" s="1">
        <v>-30.131</v>
      </c>
      <c r="DE3787" s="1">
        <v>330.294</v>
      </c>
      <c r="DF3787" s="1">
        <v>24509.65</v>
      </c>
      <c r="DG3787" s="1">
        <v>131.07</v>
      </c>
      <c r="DH3787" s="1">
        <v>61763.82</v>
      </c>
      <c r="DI3787" s="1">
        <v>97.938</v>
      </c>
      <c r="DJ3787" s="1">
        <v>66.741</v>
      </c>
      <c r="DK3787" s="1">
        <v>72.515</v>
      </c>
      <c r="DL3787" s="1">
        <v>0.109</v>
      </c>
      <c r="DM3787" s="1">
        <v>0.26</v>
      </c>
      <c r="DN3787" s="1">
        <v>1.87</v>
      </c>
      <c r="DO3787" s="1">
        <v>0.01</v>
      </c>
      <c r="DP3787" s="1">
        <v>48.61</v>
      </c>
      <c r="DQ3787" s="1">
        <v>0.007</v>
      </c>
      <c r="DR3787" s="1">
        <v>0.053</v>
      </c>
      <c r="DS3787" s="1">
        <v>42.507</v>
      </c>
      <c r="DT3787" s="1">
        <v>4.031</v>
      </c>
      <c r="DU3787" s="1">
        <v>13.676</v>
      </c>
      <c r="DV3787" s="1">
        <v>1032.221</v>
      </c>
      <c r="DW3787" s="1">
        <v>5.52</v>
      </c>
      <c r="DX3787" s="1">
        <v>2557.318</v>
      </c>
      <c r="DY3787" s="1">
        <v>4.125</v>
      </c>
      <c r="DZ3787" s="1">
        <v>2.763</v>
      </c>
    </row>
    <row r="3788">
      <c r="A3788" s="1" t="s">
        <v>425</v>
      </c>
      <c r="B3788" s="1">
        <v>2020.0</v>
      </c>
      <c r="C3788" s="1" t="s">
        <v>426</v>
      </c>
      <c r="D3788" s="1">
        <v>5379229.0</v>
      </c>
      <c r="E3788" s="1">
        <v>4.49485275136E11</v>
      </c>
      <c r="F3788" s="1">
        <v>-17.979</v>
      </c>
      <c r="G3788" s="1">
        <v>-0.979</v>
      </c>
      <c r="H3788" s="1">
        <v>830.202</v>
      </c>
      <c r="I3788" s="1">
        <v>4.466</v>
      </c>
      <c r="J3788" s="1">
        <v>44.616</v>
      </c>
      <c r="K3788" s="1">
        <v>0.24</v>
      </c>
      <c r="L3788" s="1">
        <v>0.156</v>
      </c>
      <c r="M3788" s="1">
        <v>0.838</v>
      </c>
      <c r="N3788" s="1">
        <v>30.391</v>
      </c>
      <c r="O3788" s="1">
        <v>-1.079</v>
      </c>
      <c r="P3788" s="1">
        <v>-0.098</v>
      </c>
      <c r="Q3788" s="1">
        <v>1668.753</v>
      </c>
      <c r="R3788" s="1">
        <v>8.977</v>
      </c>
      <c r="S3788" s="1">
        <v>7.436</v>
      </c>
      <c r="T3788" s="1">
        <v>0.04</v>
      </c>
      <c r="Y3788" s="1">
        <v>0.026</v>
      </c>
      <c r="Z3788" s="1">
        <v>1.685</v>
      </c>
      <c r="AA3788" s="1">
        <v>133.85</v>
      </c>
      <c r="AB3788" s="1">
        <v>24882.75</v>
      </c>
      <c r="AC3788" s="1">
        <v>154.32</v>
      </c>
      <c r="AD3788" s="1">
        <v>49.595</v>
      </c>
      <c r="AE3788" s="1">
        <v>7.837</v>
      </c>
      <c r="AF3788" s="1">
        <v>40.437</v>
      </c>
      <c r="AG3788" s="1">
        <v>103431.453</v>
      </c>
      <c r="AH3788" s="1">
        <v>1.238</v>
      </c>
      <c r="AI3788" s="1">
        <v>-6.032</v>
      </c>
      <c r="AJ3788" s="1">
        <v>-9.929</v>
      </c>
      <c r="AK3788" s="1">
        <v>425.712</v>
      </c>
      <c r="AL3788" s="1">
        <v>2.29</v>
      </c>
      <c r="AM3788" s="1">
        <v>28751.932</v>
      </c>
      <c r="AN3788" s="1">
        <v>154.663</v>
      </c>
      <c r="AO3788" s="1">
        <v>1.484</v>
      </c>
      <c r="AP3788" s="1">
        <v>29.037</v>
      </c>
      <c r="AQ3788" s="1">
        <v>-3.765</v>
      </c>
      <c r="AR3788" s="1">
        <v>-1.704</v>
      </c>
      <c r="AS3788" s="1">
        <v>43.57</v>
      </c>
      <c r="AT3788" s="1">
        <v>299.299</v>
      </c>
      <c r="AU3788" s="1">
        <v>1.61</v>
      </c>
      <c r="AV3788" s="1">
        <v>8099.672</v>
      </c>
      <c r="AW3788" s="1">
        <v>-2.57</v>
      </c>
      <c r="AX3788" s="1">
        <v>-29.106</v>
      </c>
      <c r="AY3788" s="1">
        <v>205106.109</v>
      </c>
      <c r="AZ3788" s="1">
        <v>1103.313</v>
      </c>
      <c r="BA3788" s="1">
        <v>1.043</v>
      </c>
      <c r="BB3788" s="1">
        <v>8.18</v>
      </c>
      <c r="BC3788" s="1">
        <v>4.69</v>
      </c>
      <c r="BD3788" s="1">
        <v>12.478</v>
      </c>
      <c r="BE3788" s="1">
        <v>37.837</v>
      </c>
      <c r="BF3788" s="1">
        <v>347.96</v>
      </c>
      <c r="BG3788" s="1">
        <v>26360.656</v>
      </c>
      <c r="BH3788" s="1">
        <v>141.8</v>
      </c>
      <c r="BI3788" s="1">
        <v>64685.848</v>
      </c>
      <c r="BJ3788" s="1">
        <v>91.887</v>
      </c>
      <c r="BK3788" s="1">
        <v>65.327</v>
      </c>
      <c r="BL3788" s="1">
        <v>13.949</v>
      </c>
      <c r="BM3788" s="1">
        <v>47.683</v>
      </c>
      <c r="BN3788" s="1">
        <v>377.977</v>
      </c>
      <c r="BO3788" s="1">
        <v>28262.414</v>
      </c>
      <c r="BP3788" s="1">
        <v>152.03</v>
      </c>
      <c r="BQ3788" s="1">
        <v>70266.008</v>
      </c>
      <c r="BR3788" s="1">
        <v>98.516</v>
      </c>
      <c r="BS3788" s="1">
        <v>70.963</v>
      </c>
      <c r="BT3788" s="1">
        <v>-20.47</v>
      </c>
      <c r="BU3788" s="1">
        <v>-15.293</v>
      </c>
      <c r="BW3788" s="1">
        <v>0.0</v>
      </c>
      <c r="BX3788" s="1">
        <v>0.0</v>
      </c>
      <c r="BY3788" s="1">
        <v>0.0</v>
      </c>
      <c r="BZ3788" s="1">
        <v>0.0</v>
      </c>
      <c r="CA3788" s="1">
        <v>0.0</v>
      </c>
      <c r="CB3788" s="1">
        <v>0.0</v>
      </c>
      <c r="CC3788" s="1">
        <v>0.0</v>
      </c>
      <c r="CD3788" s="1">
        <v>-7.371</v>
      </c>
      <c r="CE3788" s="1">
        <v>-8.127</v>
      </c>
      <c r="CF3788" s="1">
        <v>102.117</v>
      </c>
      <c r="CG3788" s="1">
        <v>118.976</v>
      </c>
      <c r="CH3788" s="1">
        <v>0.64</v>
      </c>
      <c r="CI3788" s="1">
        <v>18983.506</v>
      </c>
      <c r="CJ3788" s="1">
        <v>16.976</v>
      </c>
      <c r="CK3788" s="1">
        <v>156.313</v>
      </c>
      <c r="CL3788" s="1">
        <v>200236.391</v>
      </c>
      <c r="CM3788" s="1">
        <v>1077.117</v>
      </c>
      <c r="CN3788" s="1">
        <v>0.415</v>
      </c>
      <c r="CO3788" s="1">
        <v>19.172</v>
      </c>
      <c r="CP3788" s="1">
        <v>0.749</v>
      </c>
      <c r="CQ3788" s="1">
        <v>0.24</v>
      </c>
      <c r="CR3788" s="1">
        <v>0.0</v>
      </c>
      <c r="CS3788" s="1">
        <v>-5.215</v>
      </c>
      <c r="CT3788" s="1">
        <v>-0.041</v>
      </c>
      <c r="CU3788" s="1">
        <v>44.616</v>
      </c>
      <c r="CV3788" s="1">
        <v>0.0</v>
      </c>
      <c r="CW3788" s="1">
        <v>139.315</v>
      </c>
      <c r="CX3788" s="1">
        <v>0.156</v>
      </c>
      <c r="CY3788" s="1">
        <v>0.0</v>
      </c>
      <c r="CZ3788" s="1">
        <v>0.141</v>
      </c>
      <c r="DA3788" s="1">
        <v>28688.127</v>
      </c>
      <c r="DB3788" s="1">
        <v>556.381</v>
      </c>
      <c r="DC3788" s="1">
        <v>13.949</v>
      </c>
      <c r="DD3788" s="1">
        <v>47.683</v>
      </c>
      <c r="DE3788" s="1">
        <v>377.977</v>
      </c>
      <c r="DF3788" s="1">
        <v>28262.414</v>
      </c>
      <c r="DG3788" s="1">
        <v>152.03</v>
      </c>
      <c r="DH3788" s="1">
        <v>70266.008</v>
      </c>
      <c r="DI3788" s="1">
        <v>98.516</v>
      </c>
      <c r="DJ3788" s="1">
        <v>70.963</v>
      </c>
      <c r="DK3788" s="1">
        <v>27.291</v>
      </c>
      <c r="DL3788" s="1">
        <v>0.07</v>
      </c>
      <c r="DM3788" s="1">
        <v>0.33</v>
      </c>
      <c r="DN3788" s="1">
        <v>14.872</v>
      </c>
      <c r="DO3788" s="1">
        <v>0.08</v>
      </c>
      <c r="DP3788" s="1">
        <v>61.362</v>
      </c>
      <c r="DQ3788" s="1">
        <v>0.052</v>
      </c>
      <c r="DR3788" s="1">
        <v>0.062</v>
      </c>
      <c r="DS3788" s="1">
        <v>79.385</v>
      </c>
      <c r="DT3788" s="1">
        <v>10.796</v>
      </c>
      <c r="DU3788" s="1">
        <v>24.472</v>
      </c>
      <c r="DV3788" s="1">
        <v>1842.271</v>
      </c>
      <c r="DW3788" s="1">
        <v>9.91</v>
      </c>
      <c r="DX3788" s="1">
        <v>4549.277</v>
      </c>
      <c r="DY3788" s="1">
        <v>6.422</v>
      </c>
      <c r="DZ3788" s="1">
        <v>4.594</v>
      </c>
    </row>
    <row r="3789">
      <c r="A3789" s="1" t="s">
        <v>425</v>
      </c>
      <c r="B3789" s="1">
        <v>2021.0</v>
      </c>
      <c r="C3789" s="1" t="s">
        <v>426</v>
      </c>
      <c r="D3789" s="1">
        <v>5408030.0</v>
      </c>
      <c r="E3789" s="1">
        <v>4.67007995904E11</v>
      </c>
      <c r="F3789" s="1">
        <v>-4.474</v>
      </c>
      <c r="G3789" s="1">
        <v>-0.2</v>
      </c>
      <c r="H3789" s="1">
        <v>788.834</v>
      </c>
      <c r="I3789" s="1">
        <v>4.266</v>
      </c>
      <c r="J3789" s="1">
        <v>40.68</v>
      </c>
      <c r="K3789" s="1">
        <v>0.22</v>
      </c>
      <c r="L3789" s="1">
        <v>0.14</v>
      </c>
      <c r="M3789" s="1">
        <v>0.782</v>
      </c>
      <c r="N3789" s="1">
        <v>26.92</v>
      </c>
      <c r="O3789" s="1">
        <v>9.063</v>
      </c>
      <c r="P3789" s="1">
        <v>0.814</v>
      </c>
      <c r="Q3789" s="1">
        <v>1810.292</v>
      </c>
      <c r="R3789" s="1">
        <v>9.79</v>
      </c>
      <c r="S3789" s="1">
        <v>7.396</v>
      </c>
      <c r="T3789" s="1">
        <v>0.04</v>
      </c>
      <c r="Y3789" s="1">
        <v>0.025</v>
      </c>
      <c r="Z3789" s="1">
        <v>1.796</v>
      </c>
      <c r="AA3789" s="1">
        <v>139.55</v>
      </c>
      <c r="AB3789" s="1">
        <v>25804.221</v>
      </c>
      <c r="AC3789" s="1">
        <v>157.13</v>
      </c>
      <c r="AD3789" s="1">
        <v>49.602</v>
      </c>
      <c r="AE3789" s="1">
        <v>2.304</v>
      </c>
      <c r="AF3789" s="1">
        <v>12.819</v>
      </c>
      <c r="AG3789" s="1">
        <v>105250.953</v>
      </c>
      <c r="AH3789" s="1">
        <v>1.219</v>
      </c>
      <c r="AI3789" s="1">
        <v>1.159</v>
      </c>
      <c r="AJ3789" s="1">
        <v>1.792</v>
      </c>
      <c r="AK3789" s="1">
        <v>197.854</v>
      </c>
      <c r="AL3789" s="1">
        <v>1.07</v>
      </c>
      <c r="AM3789" s="1">
        <v>28930.254</v>
      </c>
      <c r="AN3789" s="1">
        <v>156.456</v>
      </c>
      <c r="AO3789" s="1">
        <v>0.681</v>
      </c>
      <c r="AP3789" s="1">
        <v>28.695</v>
      </c>
      <c r="AQ3789" s="1">
        <v>-4.278</v>
      </c>
      <c r="AR3789" s="1">
        <v>-1.864</v>
      </c>
      <c r="AS3789" s="1">
        <v>41.706</v>
      </c>
      <c r="AT3789" s="1">
        <v>57.322</v>
      </c>
      <c r="AU3789" s="1">
        <v>0.31</v>
      </c>
      <c r="AV3789" s="1">
        <v>7711.895</v>
      </c>
      <c r="AW3789" s="1">
        <v>2.651</v>
      </c>
      <c r="AX3789" s="1">
        <v>29.244</v>
      </c>
      <c r="AY3789" s="1">
        <v>209421.359</v>
      </c>
      <c r="AZ3789" s="1">
        <v>1132.557</v>
      </c>
      <c r="BA3789" s="1">
        <v>0.197</v>
      </c>
      <c r="BB3789" s="1">
        <v>7.649</v>
      </c>
      <c r="BC3789" s="1">
        <v>4.23</v>
      </c>
      <c r="BD3789" s="1">
        <v>2.158</v>
      </c>
      <c r="BE3789" s="1">
        <v>6.634</v>
      </c>
      <c r="BF3789" s="1">
        <v>354.594</v>
      </c>
      <c r="BG3789" s="1">
        <v>26621.523</v>
      </c>
      <c r="BH3789" s="1">
        <v>143.97</v>
      </c>
      <c r="BI3789" s="1">
        <v>65568.078</v>
      </c>
      <c r="BJ3789" s="1">
        <v>91.625</v>
      </c>
      <c r="BK3789" s="1">
        <v>65.034</v>
      </c>
      <c r="BL3789" s="1">
        <v>2.987</v>
      </c>
      <c r="BM3789" s="1">
        <v>10.812</v>
      </c>
      <c r="BN3789" s="1">
        <v>388.789</v>
      </c>
      <c r="BO3789" s="1">
        <v>28857.088</v>
      </c>
      <c r="BP3789" s="1">
        <v>156.06</v>
      </c>
      <c r="BQ3789" s="1">
        <v>71891.078</v>
      </c>
      <c r="BR3789" s="1">
        <v>99.319</v>
      </c>
      <c r="BS3789" s="1">
        <v>71.305</v>
      </c>
      <c r="BT3789" s="1">
        <v>-17.58</v>
      </c>
      <c r="BU3789" s="1">
        <v>-12.598</v>
      </c>
      <c r="BW3789" s="1">
        <v>0.0</v>
      </c>
      <c r="BX3789" s="1">
        <v>0.0</v>
      </c>
      <c r="BY3789" s="1">
        <v>0.0</v>
      </c>
      <c r="BZ3789" s="1">
        <v>0.0</v>
      </c>
      <c r="CA3789" s="1">
        <v>0.0</v>
      </c>
      <c r="CB3789" s="1">
        <v>0.0</v>
      </c>
      <c r="CC3789" s="1">
        <v>0.0</v>
      </c>
      <c r="CD3789" s="1">
        <v>2.784</v>
      </c>
      <c r="CE3789" s="1">
        <v>2.843</v>
      </c>
      <c r="CF3789" s="1">
        <v>104.959</v>
      </c>
      <c r="CG3789" s="1">
        <v>133.135</v>
      </c>
      <c r="CH3789" s="1">
        <v>0.72</v>
      </c>
      <c r="CI3789" s="1">
        <v>19408.068</v>
      </c>
      <c r="CJ3789" s="1">
        <v>1.806</v>
      </c>
      <c r="CK3789" s="1">
        <v>19.451</v>
      </c>
      <c r="CL3789" s="1">
        <v>202766.766</v>
      </c>
      <c r="CM3789" s="1">
        <v>1096.569</v>
      </c>
      <c r="CN3789" s="1">
        <v>0.458</v>
      </c>
      <c r="CO3789" s="1">
        <v>19.25</v>
      </c>
      <c r="CP3789" s="1">
        <v>0.672</v>
      </c>
      <c r="CQ3789" s="1">
        <v>0.22</v>
      </c>
      <c r="CR3789" s="1">
        <v>0.0</v>
      </c>
      <c r="CS3789" s="1">
        <v>-10.266</v>
      </c>
      <c r="CT3789" s="1">
        <v>-0.077</v>
      </c>
      <c r="CU3789" s="1">
        <v>40.68</v>
      </c>
      <c r="CV3789" s="1">
        <v>0.0</v>
      </c>
      <c r="CW3789" s="1">
        <v>124.346</v>
      </c>
      <c r="CX3789" s="1">
        <v>0.14</v>
      </c>
      <c r="CY3789" s="1">
        <v>0.0</v>
      </c>
      <c r="CZ3789" s="1">
        <v>0.123</v>
      </c>
      <c r="DA3789" s="1">
        <v>29054.943</v>
      </c>
      <c r="DB3789" s="1">
        <v>569.2</v>
      </c>
      <c r="DC3789" s="1">
        <v>2.987</v>
      </c>
      <c r="DD3789" s="1">
        <v>10.812</v>
      </c>
      <c r="DE3789" s="1">
        <v>388.789</v>
      </c>
      <c r="DF3789" s="1">
        <v>28857.088</v>
      </c>
      <c r="DG3789" s="1">
        <v>156.06</v>
      </c>
      <c r="DH3789" s="1">
        <v>71891.078</v>
      </c>
      <c r="DI3789" s="1">
        <v>99.319</v>
      </c>
      <c r="DJ3789" s="1">
        <v>71.305</v>
      </c>
      <c r="DK3789" s="1">
        <v>-18.509</v>
      </c>
      <c r="DL3789" s="1">
        <v>-0.062</v>
      </c>
      <c r="DM3789" s="1">
        <v>0.268</v>
      </c>
      <c r="DN3789" s="1">
        <v>20.34</v>
      </c>
      <c r="DO3789" s="1">
        <v>0.11</v>
      </c>
      <c r="DP3789" s="1">
        <v>49.616</v>
      </c>
      <c r="DQ3789" s="1">
        <v>0.07</v>
      </c>
      <c r="DR3789" s="1">
        <v>0.049</v>
      </c>
      <c r="DS3789" s="1">
        <v>18.749</v>
      </c>
      <c r="DT3789" s="1">
        <v>4.517</v>
      </c>
      <c r="DU3789" s="1">
        <v>28.988</v>
      </c>
      <c r="DV3789" s="1">
        <v>2174.544</v>
      </c>
      <c r="DW3789" s="1">
        <v>11.76</v>
      </c>
      <c r="DX3789" s="1">
        <v>5360.203</v>
      </c>
      <c r="DY3789" s="1">
        <v>7.484</v>
      </c>
      <c r="DZ3789" s="1">
        <v>5.317</v>
      </c>
    </row>
    <row r="3790">
      <c r="A3790" s="1" t="s">
        <v>425</v>
      </c>
      <c r="B3790" s="1">
        <v>2022.0</v>
      </c>
      <c r="C3790" s="1" t="s">
        <v>426</v>
      </c>
      <c r="D3790" s="1">
        <v>5456753.0</v>
      </c>
      <c r="E3790" s="1">
        <v>4.82328444928E11</v>
      </c>
      <c r="F3790" s="1">
        <v>-6.427</v>
      </c>
      <c r="G3790" s="1">
        <v>-0.274</v>
      </c>
      <c r="H3790" s="1">
        <v>731.547</v>
      </c>
      <c r="I3790" s="1">
        <v>3.992</v>
      </c>
      <c r="J3790" s="1">
        <v>43.982</v>
      </c>
      <c r="K3790" s="1">
        <v>0.24</v>
      </c>
      <c r="L3790" s="1">
        <v>0.165</v>
      </c>
      <c r="M3790" s="1">
        <v>0.78</v>
      </c>
      <c r="N3790" s="1">
        <v>29.638</v>
      </c>
      <c r="O3790" s="1">
        <v>-4.337</v>
      </c>
      <c r="P3790" s="1">
        <v>-0.425</v>
      </c>
      <c r="Q3790" s="1">
        <v>1716.322</v>
      </c>
      <c r="R3790" s="1">
        <v>9.366</v>
      </c>
      <c r="S3790" s="1">
        <v>7.33</v>
      </c>
      <c r="T3790" s="1">
        <v>0.04</v>
      </c>
      <c r="Y3790" s="1">
        <v>0.028</v>
      </c>
      <c r="Z3790" s="1">
        <v>1.829</v>
      </c>
      <c r="AA3790" s="1">
        <v>132.9</v>
      </c>
      <c r="AB3790" s="1">
        <v>24355.143</v>
      </c>
      <c r="AC3790" s="1">
        <v>145.42</v>
      </c>
      <c r="AD3790" s="1">
        <v>48.016</v>
      </c>
      <c r="AE3790" s="1">
        <v>-6.26</v>
      </c>
      <c r="AF3790" s="1">
        <v>-35.633</v>
      </c>
      <c r="AG3790" s="1">
        <v>97781.133</v>
      </c>
      <c r="AH3790" s="1">
        <v>1.106</v>
      </c>
      <c r="AI3790" s="1">
        <v>-0.665</v>
      </c>
      <c r="AJ3790" s="1">
        <v>-1.041</v>
      </c>
      <c r="AK3790" s="1">
        <v>361.021</v>
      </c>
      <c r="AL3790" s="1">
        <v>1.97</v>
      </c>
      <c r="AM3790" s="1">
        <v>28481.24</v>
      </c>
      <c r="AN3790" s="1">
        <v>155.415</v>
      </c>
      <c r="AO3790" s="1">
        <v>1.355</v>
      </c>
      <c r="AP3790" s="1">
        <v>30.352</v>
      </c>
      <c r="AQ3790" s="1">
        <v>-6.945</v>
      </c>
      <c r="AR3790" s="1">
        <v>-2.897</v>
      </c>
      <c r="AS3790" s="1">
        <v>38.809</v>
      </c>
      <c r="AT3790" s="1">
        <v>210.748</v>
      </c>
      <c r="AU3790" s="1">
        <v>1.15</v>
      </c>
      <c r="AV3790" s="1">
        <v>7112.191</v>
      </c>
      <c r="AW3790" s="1">
        <v>8.553</v>
      </c>
      <c r="AX3790" s="1">
        <v>96.87</v>
      </c>
      <c r="AY3790" s="1">
        <v>225303.781</v>
      </c>
      <c r="AZ3790" s="1">
        <v>1229.427</v>
      </c>
      <c r="BA3790" s="1">
        <v>0.791</v>
      </c>
      <c r="BB3790" s="1">
        <v>7.579</v>
      </c>
      <c r="BC3790" s="1">
        <v>4.31</v>
      </c>
      <c r="BD3790" s="1">
        <v>-10.923</v>
      </c>
      <c r="BE3790" s="1">
        <v>-39.509</v>
      </c>
      <c r="BF3790" s="1">
        <v>315.086</v>
      </c>
      <c r="BG3790" s="1">
        <v>23501.156</v>
      </c>
      <c r="BH3790" s="1">
        <v>128.24</v>
      </c>
      <c r="BI3790" s="1">
        <v>57742.312</v>
      </c>
      <c r="BJ3790" s="1">
        <v>88.186</v>
      </c>
      <c r="BK3790" s="1">
        <v>61.534</v>
      </c>
      <c r="BL3790" s="1">
        <v>-8.029</v>
      </c>
      <c r="BM3790" s="1">
        <v>-32.155</v>
      </c>
      <c r="BN3790" s="1">
        <v>356.634</v>
      </c>
      <c r="BO3790" s="1">
        <v>26288.527</v>
      </c>
      <c r="BP3790" s="1">
        <v>143.45</v>
      </c>
      <c r="BQ3790" s="1">
        <v>65356.469</v>
      </c>
      <c r="BR3790" s="1">
        <v>98.645</v>
      </c>
      <c r="BS3790" s="1">
        <v>69.648</v>
      </c>
      <c r="BT3790" s="1">
        <v>-12.52</v>
      </c>
      <c r="BU3790" s="1">
        <v>-9.421</v>
      </c>
      <c r="BW3790" s="1">
        <v>0.0</v>
      </c>
      <c r="BX3790" s="1">
        <v>0.0</v>
      </c>
      <c r="BY3790" s="1">
        <v>0.0</v>
      </c>
      <c r="BZ3790" s="1">
        <v>0.0</v>
      </c>
      <c r="CA3790" s="1">
        <v>0.0</v>
      </c>
      <c r="CB3790" s="1">
        <v>0.0</v>
      </c>
      <c r="CC3790" s="1">
        <v>0.0</v>
      </c>
      <c r="CD3790" s="1">
        <v>2.173</v>
      </c>
      <c r="CE3790" s="1">
        <v>2.281</v>
      </c>
      <c r="CF3790" s="1">
        <v>107.24</v>
      </c>
      <c r="CG3790" s="1">
        <v>142.942</v>
      </c>
      <c r="CH3790" s="1">
        <v>0.78</v>
      </c>
      <c r="CI3790" s="1">
        <v>19652.727</v>
      </c>
      <c r="CJ3790" s="1">
        <v>-5.354</v>
      </c>
      <c r="CK3790" s="1">
        <v>-58.707</v>
      </c>
      <c r="CL3790" s="1">
        <v>190197.75</v>
      </c>
      <c r="CM3790" s="1">
        <v>1037.862</v>
      </c>
      <c r="CN3790" s="1">
        <v>0.536</v>
      </c>
      <c r="CO3790" s="1">
        <v>20.943</v>
      </c>
      <c r="CP3790" s="1">
        <v>0.744</v>
      </c>
      <c r="CQ3790" s="1">
        <v>0.24</v>
      </c>
      <c r="CR3790" s="1">
        <v>0.0</v>
      </c>
      <c r="CS3790" s="1">
        <v>10.654</v>
      </c>
      <c r="CT3790" s="1">
        <v>0.072</v>
      </c>
      <c r="CU3790" s="1">
        <v>43.982</v>
      </c>
      <c r="CV3790" s="1">
        <v>0.0</v>
      </c>
      <c r="CW3790" s="1">
        <v>136.366</v>
      </c>
      <c r="CX3790" s="1">
        <v>0.165</v>
      </c>
      <c r="CY3790" s="1">
        <v>0.0</v>
      </c>
      <c r="CZ3790" s="1">
        <v>0.145</v>
      </c>
      <c r="DA3790" s="1">
        <v>26649.547</v>
      </c>
      <c r="DB3790" s="1">
        <v>533.568</v>
      </c>
      <c r="DC3790" s="1">
        <v>-8.029</v>
      </c>
      <c r="DD3790" s="1">
        <v>-32.155</v>
      </c>
      <c r="DE3790" s="1">
        <v>356.634</v>
      </c>
      <c r="DF3790" s="1">
        <v>26288.527</v>
      </c>
      <c r="DG3790" s="1">
        <v>143.45</v>
      </c>
      <c r="DH3790" s="1">
        <v>65356.469</v>
      </c>
      <c r="DI3790" s="1">
        <v>98.645</v>
      </c>
      <c r="DJ3790" s="1">
        <v>69.648</v>
      </c>
      <c r="DK3790" s="1">
        <v>58.681</v>
      </c>
      <c r="DL3790" s="1">
        <v>0.156</v>
      </c>
      <c r="DM3790" s="1">
        <v>0.425</v>
      </c>
      <c r="DN3790" s="1">
        <v>31.154</v>
      </c>
      <c r="DO3790" s="1">
        <v>0.17</v>
      </c>
      <c r="DP3790" s="1">
        <v>77.836</v>
      </c>
      <c r="DQ3790" s="1">
        <v>0.117</v>
      </c>
      <c r="DR3790" s="1">
        <v>0.083</v>
      </c>
      <c r="DS3790" s="1">
        <v>25.836</v>
      </c>
      <c r="DT3790" s="1">
        <v>7.4</v>
      </c>
      <c r="DU3790" s="1">
        <v>36.388</v>
      </c>
      <c r="DV3790" s="1">
        <v>2712.236</v>
      </c>
      <c r="DW3790" s="1">
        <v>14.8</v>
      </c>
      <c r="DX3790" s="1">
        <v>6668.409</v>
      </c>
      <c r="DY3790" s="1">
        <v>10.177</v>
      </c>
      <c r="DZ3790" s="1">
        <v>7.106</v>
      </c>
    </row>
    <row r="3791">
      <c r="A3791" s="1" t="s">
        <v>425</v>
      </c>
      <c r="B3791" s="1">
        <v>2023.0</v>
      </c>
      <c r="C3791" s="1" t="s">
        <v>426</v>
      </c>
      <c r="D3791" s="1">
        <v>5519123.0</v>
      </c>
      <c r="F3791" s="1">
        <v>2.749</v>
      </c>
      <c r="G3791" s="1">
        <v>0.11</v>
      </c>
      <c r="H3791" s="1">
        <v>743.164</v>
      </c>
      <c r="I3791" s="1">
        <v>4.102</v>
      </c>
      <c r="J3791" s="1">
        <v>45.297</v>
      </c>
      <c r="K3791" s="1">
        <v>0.25</v>
      </c>
      <c r="L3791" s="1">
        <v>0.163</v>
      </c>
      <c r="M3791" s="1">
        <v>0.778</v>
      </c>
      <c r="N3791" s="1">
        <v>30.483</v>
      </c>
      <c r="O3791" s="1">
        <v>-9.622</v>
      </c>
      <c r="P3791" s="1">
        <v>-0.901</v>
      </c>
      <c r="Q3791" s="1">
        <v>1533.642</v>
      </c>
      <c r="R3791" s="1">
        <v>8.464</v>
      </c>
      <c r="S3791" s="1">
        <v>5.436</v>
      </c>
      <c r="T3791" s="1">
        <v>0.03</v>
      </c>
      <c r="Y3791" s="1">
        <v>0.02</v>
      </c>
      <c r="Z3791" s="1">
        <v>1.605</v>
      </c>
      <c r="AA3791" s="1">
        <v>135.79</v>
      </c>
      <c r="AB3791" s="1">
        <v>24603.545</v>
      </c>
      <c r="AC3791" s="1">
        <v>153.53</v>
      </c>
      <c r="AD3791" s="1">
        <v>49.6</v>
      </c>
      <c r="AE3791" s="1">
        <v>3.36</v>
      </c>
      <c r="AF3791" s="1">
        <v>17.929</v>
      </c>
      <c r="AG3791" s="1">
        <v>99924.609</v>
      </c>
      <c r="AI3791" s="1">
        <v>-0.745</v>
      </c>
      <c r="AJ3791" s="1">
        <v>-1.158</v>
      </c>
      <c r="AK3791" s="1">
        <v>425.792</v>
      </c>
      <c r="AL3791" s="1">
        <v>2.35</v>
      </c>
      <c r="AM3791" s="1">
        <v>27949.617</v>
      </c>
      <c r="AN3791" s="1">
        <v>154.257</v>
      </c>
      <c r="AO3791" s="1">
        <v>1.531</v>
      </c>
      <c r="AP3791" s="1">
        <v>29.242</v>
      </c>
      <c r="AQ3791" s="1">
        <v>-2.733</v>
      </c>
      <c r="AR3791" s="1">
        <v>-1.061</v>
      </c>
      <c r="AS3791" s="1">
        <v>37.749</v>
      </c>
      <c r="AT3791" s="1">
        <v>277.218</v>
      </c>
      <c r="AU3791" s="1">
        <v>1.53</v>
      </c>
      <c r="AV3791" s="1">
        <v>6839.631</v>
      </c>
      <c r="AW3791" s="1">
        <v>-5.55</v>
      </c>
      <c r="AX3791" s="1">
        <v>-68.234</v>
      </c>
      <c r="AY3791" s="1">
        <v>210394.469</v>
      </c>
      <c r="AZ3791" s="1">
        <v>1161.193</v>
      </c>
      <c r="BA3791" s="1">
        <v>0.997</v>
      </c>
      <c r="BB3791" s="1">
        <v>7.156</v>
      </c>
      <c r="BC3791" s="1">
        <v>4.68</v>
      </c>
      <c r="BD3791" s="1">
        <v>6.608</v>
      </c>
      <c r="BE3791" s="1">
        <v>18.363</v>
      </c>
      <c r="BF3791" s="1">
        <v>333.448</v>
      </c>
      <c r="BG3791" s="1">
        <v>24770.24</v>
      </c>
      <c r="BH3791" s="1">
        <v>136.71</v>
      </c>
      <c r="BI3791" s="1">
        <v>60416.898</v>
      </c>
      <c r="BJ3791" s="1">
        <v>89.044</v>
      </c>
      <c r="BK3791" s="1">
        <v>63.211</v>
      </c>
      <c r="BL3791" s="1">
        <v>5.381</v>
      </c>
      <c r="BM3791" s="1">
        <v>16.628</v>
      </c>
      <c r="BN3791" s="1">
        <v>373.262</v>
      </c>
      <c r="BO3791" s="1">
        <v>27392.031</v>
      </c>
      <c r="BP3791" s="1">
        <v>151.18</v>
      </c>
      <c r="BQ3791" s="1">
        <v>67630.672</v>
      </c>
      <c r="BR3791" s="1">
        <v>98.469</v>
      </c>
      <c r="BS3791" s="1">
        <v>70.758</v>
      </c>
      <c r="BT3791" s="1">
        <v>-17.74</v>
      </c>
      <c r="BU3791" s="1">
        <v>-13.064</v>
      </c>
      <c r="BW3791" s="1">
        <v>0.0</v>
      </c>
      <c r="BX3791" s="1">
        <v>0.0</v>
      </c>
      <c r="BY3791" s="1">
        <v>0.0</v>
      </c>
      <c r="BZ3791" s="1">
        <v>0.0</v>
      </c>
      <c r="CA3791" s="1">
        <v>0.0</v>
      </c>
      <c r="CB3791" s="1">
        <v>0.0</v>
      </c>
      <c r="CC3791" s="1">
        <v>0.0</v>
      </c>
      <c r="CD3791" s="1">
        <v>0.75</v>
      </c>
      <c r="CE3791" s="1">
        <v>0.804</v>
      </c>
      <c r="CF3791" s="1">
        <v>108.044</v>
      </c>
      <c r="CG3791" s="1">
        <v>143.139</v>
      </c>
      <c r="CH3791" s="1">
        <v>0.79</v>
      </c>
      <c r="CI3791" s="1">
        <v>19576.344</v>
      </c>
      <c r="CJ3791" s="1">
        <v>6.239</v>
      </c>
      <c r="CK3791" s="1">
        <v>64.757</v>
      </c>
      <c r="CL3791" s="1">
        <v>199781.516</v>
      </c>
      <c r="CM3791" s="1">
        <v>1102.619</v>
      </c>
      <c r="CN3791" s="1">
        <v>0.515</v>
      </c>
      <c r="CO3791" s="1">
        <v>20.482</v>
      </c>
      <c r="CP3791" s="1">
        <v>0.779</v>
      </c>
      <c r="CQ3791" s="1">
        <v>0.25</v>
      </c>
      <c r="CR3791" s="1">
        <v>0.0</v>
      </c>
      <c r="CS3791" s="1">
        <v>4.642</v>
      </c>
      <c r="CT3791" s="1">
        <v>0.035</v>
      </c>
      <c r="CU3791" s="1">
        <v>45.297</v>
      </c>
      <c r="CV3791" s="1">
        <v>0.0</v>
      </c>
      <c r="CW3791" s="1">
        <v>141.083</v>
      </c>
      <c r="CX3791" s="1">
        <v>0.163</v>
      </c>
      <c r="CY3791" s="1">
        <v>0.0</v>
      </c>
      <c r="CZ3791" s="1">
        <v>0.148</v>
      </c>
      <c r="DA3791" s="1">
        <v>27817.824</v>
      </c>
      <c r="DB3791" s="1">
        <v>551.496</v>
      </c>
      <c r="DC3791" s="1">
        <v>5.381</v>
      </c>
      <c r="DD3791" s="1">
        <v>16.628</v>
      </c>
      <c r="DE3791" s="1">
        <v>373.262</v>
      </c>
      <c r="DF3791" s="1">
        <v>27392.031</v>
      </c>
      <c r="DG3791" s="1">
        <v>151.18</v>
      </c>
      <c r="DH3791" s="1">
        <v>67630.672</v>
      </c>
      <c r="DI3791" s="1">
        <v>98.469</v>
      </c>
      <c r="DJ3791" s="1">
        <v>70.758</v>
      </c>
      <c r="DK3791" s="1">
        <v>106.876</v>
      </c>
      <c r="DL3791" s="1">
        <v>0.448</v>
      </c>
      <c r="DM3791" s="1">
        <v>0.872</v>
      </c>
      <c r="DN3791" s="1">
        <v>65.228</v>
      </c>
      <c r="DO3791" s="1">
        <v>0.36</v>
      </c>
      <c r="DP3791" s="1">
        <v>158.04</v>
      </c>
      <c r="DQ3791" s="1">
        <v>0.234</v>
      </c>
      <c r="DR3791" s="1">
        <v>0.165</v>
      </c>
      <c r="DS3791" s="1">
        <v>-5.704</v>
      </c>
      <c r="DT3791" s="1">
        <v>-2.327</v>
      </c>
      <c r="DU3791" s="1">
        <v>34.061</v>
      </c>
      <c r="DV3791" s="1">
        <v>2511.269</v>
      </c>
      <c r="DW3791" s="1">
        <v>13.86</v>
      </c>
      <c r="DX3791" s="1">
        <v>6171.488</v>
      </c>
      <c r="DY3791" s="1">
        <v>9.028</v>
      </c>
      <c r="DZ3791" s="1">
        <v>6.457</v>
      </c>
    </row>
    <row r="3792">
      <c r="A3792" s="1" t="s">
        <v>425</v>
      </c>
      <c r="B3792" s="1">
        <v>2024.0</v>
      </c>
      <c r="C3792" s="1" t="s">
        <v>426</v>
      </c>
      <c r="D3792" s="1">
        <v>5576608.0</v>
      </c>
      <c r="F3792" s="1">
        <v>17.303</v>
      </c>
      <c r="G3792" s="1">
        <v>0.71</v>
      </c>
      <c r="H3792" s="1">
        <v>862.769</v>
      </c>
      <c r="I3792" s="1">
        <v>4.811</v>
      </c>
      <c r="J3792" s="1">
        <v>44.83</v>
      </c>
      <c r="K3792" s="1">
        <v>0.25</v>
      </c>
      <c r="L3792" s="1">
        <v>0.16</v>
      </c>
      <c r="M3792" s="1">
        <v>0.903</v>
      </c>
      <c r="N3792" s="1">
        <v>30.746</v>
      </c>
      <c r="O3792" s="1">
        <v>4.104</v>
      </c>
      <c r="P3792" s="1">
        <v>0.347</v>
      </c>
      <c r="Q3792" s="1">
        <v>1580.13</v>
      </c>
      <c r="R3792" s="1">
        <v>8.812</v>
      </c>
      <c r="S3792" s="1">
        <v>5.38</v>
      </c>
      <c r="T3792" s="1">
        <v>0.03</v>
      </c>
      <c r="Y3792" s="1">
        <v>0.019</v>
      </c>
      <c r="Z3792" s="1">
        <v>1.655</v>
      </c>
      <c r="AA3792" s="1">
        <v>137.6</v>
      </c>
      <c r="AB3792" s="1">
        <v>24674.498</v>
      </c>
      <c r="AC3792" s="1">
        <v>156.12</v>
      </c>
      <c r="AD3792" s="1">
        <v>50.601</v>
      </c>
      <c r="AE3792" s="1">
        <v>0.749</v>
      </c>
      <c r="AF3792" s="1">
        <v>4.13</v>
      </c>
      <c r="AG3792" s="1">
        <v>99635.172</v>
      </c>
      <c r="AI3792" s="1">
        <v>-2.687</v>
      </c>
      <c r="AJ3792" s="1">
        <v>-4.145</v>
      </c>
      <c r="AK3792" s="1">
        <v>450.094</v>
      </c>
      <c r="AL3792" s="1">
        <v>2.51</v>
      </c>
      <c r="AM3792" s="1">
        <v>26918.143</v>
      </c>
      <c r="AN3792" s="1">
        <v>150.112</v>
      </c>
      <c r="AO3792" s="1">
        <v>1.608</v>
      </c>
      <c r="AP3792" s="1">
        <v>28.188</v>
      </c>
      <c r="AQ3792" s="1">
        <v>-10.775</v>
      </c>
      <c r="AR3792" s="1">
        <v>-4.068</v>
      </c>
      <c r="AS3792" s="1">
        <v>33.681</v>
      </c>
      <c r="AT3792" s="1">
        <v>304.845</v>
      </c>
      <c r="AU3792" s="1">
        <v>1.7</v>
      </c>
      <c r="AV3792" s="1">
        <v>6039.733</v>
      </c>
      <c r="AW3792" s="1">
        <v>-2.514</v>
      </c>
      <c r="AX3792" s="1">
        <v>-29.193</v>
      </c>
      <c r="AY3792" s="1">
        <v>202990.781</v>
      </c>
      <c r="AZ3792" s="1">
        <v>1132.0</v>
      </c>
      <c r="BA3792" s="1">
        <v>1.089</v>
      </c>
      <c r="BB3792" s="1">
        <v>6.325</v>
      </c>
      <c r="BC3792" s="1">
        <v>4.8</v>
      </c>
      <c r="BD3792" s="1">
        <v>2.094</v>
      </c>
      <c r="BE3792" s="1">
        <v>6.981</v>
      </c>
      <c r="BF3792" s="1">
        <v>340.429</v>
      </c>
      <c r="BG3792" s="1">
        <v>24835.887</v>
      </c>
      <c r="BH3792" s="1">
        <v>138.5</v>
      </c>
      <c r="BI3792" s="1">
        <v>61045.926</v>
      </c>
      <c r="BJ3792" s="1">
        <v>88.714</v>
      </c>
      <c r="BK3792" s="1">
        <v>63.926</v>
      </c>
      <c r="BL3792" s="1">
        <v>2.709</v>
      </c>
      <c r="BM3792" s="1">
        <v>9.164</v>
      </c>
      <c r="BN3792" s="1">
        <v>382.426</v>
      </c>
      <c r="BO3792" s="1">
        <v>27545.418</v>
      </c>
      <c r="BP3792" s="1">
        <v>153.61</v>
      </c>
      <c r="BQ3792" s="1">
        <v>68576.82</v>
      </c>
      <c r="BR3792" s="1">
        <v>98.392</v>
      </c>
      <c r="BS3792" s="1">
        <v>71.812</v>
      </c>
      <c r="BT3792" s="1">
        <v>-18.52</v>
      </c>
      <c r="BU3792" s="1">
        <v>-13.459</v>
      </c>
      <c r="BW3792" s="1">
        <v>0.0</v>
      </c>
      <c r="BX3792" s="1">
        <v>0.0</v>
      </c>
      <c r="BY3792" s="1">
        <v>0.0</v>
      </c>
      <c r="BZ3792" s="1">
        <v>0.0</v>
      </c>
      <c r="CA3792" s="1">
        <v>0.0</v>
      </c>
      <c r="CB3792" s="1">
        <v>0.0</v>
      </c>
      <c r="CC3792" s="1">
        <v>0.0</v>
      </c>
      <c r="CD3792" s="1">
        <v>-0.394</v>
      </c>
      <c r="CE3792" s="1">
        <v>-0.425</v>
      </c>
      <c r="CF3792" s="1">
        <v>107.619</v>
      </c>
      <c r="CG3792" s="1">
        <v>139.87</v>
      </c>
      <c r="CH3792" s="1">
        <v>0.78</v>
      </c>
      <c r="CI3792" s="1">
        <v>19298.279</v>
      </c>
      <c r="CJ3792" s="1">
        <v>-9.418</v>
      </c>
      <c r="CK3792" s="1">
        <v>-103.84</v>
      </c>
      <c r="CL3792" s="1">
        <v>179101.484</v>
      </c>
      <c r="CM3792" s="1">
        <v>998.779</v>
      </c>
      <c r="CN3792" s="1">
        <v>0.5</v>
      </c>
      <c r="CO3792" s="1">
        <v>20.209</v>
      </c>
      <c r="CP3792" s="1">
        <v>0.411</v>
      </c>
      <c r="CQ3792" s="1">
        <v>0.25</v>
      </c>
      <c r="CR3792" s="1">
        <v>0.0</v>
      </c>
      <c r="CS3792" s="1">
        <v>-47.186</v>
      </c>
      <c r="CT3792" s="1">
        <v>-0.367</v>
      </c>
      <c r="CU3792" s="1">
        <v>44.83</v>
      </c>
      <c r="CV3792" s="1">
        <v>0.0</v>
      </c>
      <c r="CW3792" s="1">
        <v>73.743</v>
      </c>
      <c r="CX3792" s="1">
        <v>0.16</v>
      </c>
      <c r="CY3792" s="1">
        <v>0.0</v>
      </c>
      <c r="CZ3792" s="1">
        <v>0.077</v>
      </c>
      <c r="DA3792" s="1">
        <v>27995.512</v>
      </c>
      <c r="DB3792" s="1">
        <v>555.626</v>
      </c>
      <c r="DC3792" s="1">
        <v>2.709</v>
      </c>
      <c r="DD3792" s="1">
        <v>9.164</v>
      </c>
      <c r="DE3792" s="1">
        <v>382.426</v>
      </c>
      <c r="DF3792" s="1">
        <v>27545.418</v>
      </c>
      <c r="DG3792" s="1">
        <v>153.61</v>
      </c>
      <c r="DH3792" s="1">
        <v>68576.82</v>
      </c>
      <c r="DI3792" s="1">
        <v>98.392</v>
      </c>
      <c r="DJ3792" s="1">
        <v>71.812</v>
      </c>
      <c r="DK3792" s="1">
        <v>54.793</v>
      </c>
      <c r="DL3792" s="1">
        <v>0.478</v>
      </c>
      <c r="DM3792" s="1">
        <v>1.35</v>
      </c>
      <c r="DN3792" s="1">
        <v>64.555</v>
      </c>
      <c r="DO3792" s="1">
        <v>0.36</v>
      </c>
      <c r="DP3792" s="1">
        <v>242.113</v>
      </c>
      <c r="DQ3792" s="1">
        <v>0.231</v>
      </c>
      <c r="DR3792" s="1">
        <v>0.254</v>
      </c>
      <c r="DS3792" s="1">
        <v>4.001</v>
      </c>
      <c r="DT3792" s="1">
        <v>1.363</v>
      </c>
      <c r="DU3792" s="1">
        <v>35.424</v>
      </c>
      <c r="DV3792" s="1">
        <v>2600.147</v>
      </c>
      <c r="DW3792" s="1">
        <v>14.5</v>
      </c>
      <c r="DX3792" s="1">
        <v>6352.27</v>
      </c>
      <c r="DY3792" s="1">
        <v>9.288</v>
      </c>
      <c r="DZ3792" s="1">
        <v>6.652</v>
      </c>
    </row>
    <row r="3793">
      <c r="A3793" s="1" t="s">
        <v>427</v>
      </c>
      <c r="B3793" s="1">
        <v>2000.0</v>
      </c>
      <c r="C3793" s="1" t="s">
        <v>428</v>
      </c>
      <c r="D3793" s="1">
        <v>2282090.0</v>
      </c>
      <c r="E3793" s="1">
        <v>5.8124189696E10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0.0</v>
      </c>
      <c r="M3793" s="1">
        <v>0.0</v>
      </c>
      <c r="N3793" s="1">
        <v>580.681</v>
      </c>
      <c r="O3793" s="1">
        <v>4250.183</v>
      </c>
      <c r="P3793" s="1">
        <v>0.003</v>
      </c>
      <c r="Q3793" s="1">
        <v>1.272</v>
      </c>
      <c r="R3793" s="1">
        <v>0.003</v>
      </c>
      <c r="S3793" s="1">
        <v>0.0</v>
      </c>
      <c r="T3793" s="1">
        <v>0.0</v>
      </c>
      <c r="V3793" s="1">
        <v>0.0</v>
      </c>
      <c r="W3793" s="1">
        <v>0.0</v>
      </c>
      <c r="X3793" s="1">
        <v>0.0</v>
      </c>
      <c r="Y3793" s="1">
        <v>0.0</v>
      </c>
      <c r="Z3793" s="1">
        <v>0.003</v>
      </c>
      <c r="AA3793" s="1">
        <v>9.11</v>
      </c>
      <c r="AB3793" s="1">
        <v>3991.955</v>
      </c>
      <c r="AC3793" s="1">
        <v>9.11</v>
      </c>
      <c r="AD3793" s="1">
        <v>8.21</v>
      </c>
      <c r="AE3793" s="1">
        <v>41.037</v>
      </c>
      <c r="AF3793" s="1">
        <v>32.285</v>
      </c>
      <c r="AG3793" s="1">
        <v>48621.941</v>
      </c>
      <c r="AH3793" s="1">
        <v>1.909</v>
      </c>
      <c r="AI3793" s="1">
        <v>41.037</v>
      </c>
      <c r="AJ3793" s="1">
        <v>32.285</v>
      </c>
      <c r="AK3793" s="1">
        <v>3991.955</v>
      </c>
      <c r="AL3793" s="1">
        <v>9.11</v>
      </c>
      <c r="AM3793" s="1">
        <v>48621.941</v>
      </c>
      <c r="AN3793" s="1">
        <v>110.96</v>
      </c>
      <c r="AO3793" s="1">
        <v>100.0</v>
      </c>
      <c r="AP3793" s="1">
        <v>100.0</v>
      </c>
      <c r="AQ3793" s="1">
        <v>63.189</v>
      </c>
      <c r="AR3793" s="1">
        <v>29.719</v>
      </c>
      <c r="AS3793" s="1">
        <v>76.752</v>
      </c>
      <c r="AT3793" s="1">
        <v>3308.371</v>
      </c>
      <c r="AU3793" s="1">
        <v>7.55</v>
      </c>
      <c r="AV3793" s="1">
        <v>33632.117</v>
      </c>
      <c r="AW3793" s="1">
        <v>100.858</v>
      </c>
      <c r="AX3793" s="1">
        <v>51.826</v>
      </c>
      <c r="AY3793" s="1">
        <v>45226.562</v>
      </c>
      <c r="AZ3793" s="1">
        <v>103.211</v>
      </c>
      <c r="BA3793" s="1">
        <v>82.876</v>
      </c>
      <c r="BB3793" s="1">
        <v>69.171</v>
      </c>
      <c r="BC3793" s="1">
        <v>5.29</v>
      </c>
      <c r="BE3793" s="1">
        <v>0.0</v>
      </c>
      <c r="BF3793" s="1">
        <v>0.0</v>
      </c>
      <c r="BG3793" s="1">
        <v>0.0</v>
      </c>
      <c r="BH3793" s="1">
        <v>0.0</v>
      </c>
      <c r="BI3793" s="1">
        <v>0.0</v>
      </c>
      <c r="BJ3793" s="1">
        <v>0.0</v>
      </c>
      <c r="BK3793" s="1">
        <v>0.0</v>
      </c>
      <c r="BM3793" s="1">
        <v>0.0</v>
      </c>
      <c r="BN3793" s="1">
        <v>0.0</v>
      </c>
      <c r="BO3793" s="1">
        <v>0.0</v>
      </c>
      <c r="BP3793" s="1">
        <v>0.0</v>
      </c>
      <c r="BQ3793" s="1">
        <v>0.0</v>
      </c>
      <c r="BR3793" s="1">
        <v>0.0</v>
      </c>
      <c r="BS3793" s="1">
        <v>0.0</v>
      </c>
      <c r="BT3793" s="1">
        <v>0.0</v>
      </c>
      <c r="BU3793" s="1">
        <v>0.0</v>
      </c>
      <c r="BW3793" s="1">
        <v>0.0</v>
      </c>
      <c r="BX3793" s="1">
        <v>0.0</v>
      </c>
      <c r="BY3793" s="1">
        <v>0.0</v>
      </c>
      <c r="BZ3793" s="1">
        <v>0.0</v>
      </c>
      <c r="CA3793" s="1">
        <v>0.0</v>
      </c>
      <c r="CB3793" s="1">
        <v>0.0</v>
      </c>
      <c r="CC3793" s="1">
        <v>0.0</v>
      </c>
      <c r="CD3793" s="1">
        <v>8.1</v>
      </c>
      <c r="CE3793" s="1">
        <v>2.563</v>
      </c>
      <c r="CF3793" s="1">
        <v>34.205</v>
      </c>
      <c r="CG3793" s="1">
        <v>683.584</v>
      </c>
      <c r="CH3793" s="1">
        <v>1.56</v>
      </c>
      <c r="CI3793" s="1">
        <v>14988.553</v>
      </c>
      <c r="CJ3793" s="1">
        <v>5.207</v>
      </c>
      <c r="CK3793" s="1">
        <v>27.065</v>
      </c>
      <c r="CL3793" s="1">
        <v>239647.891</v>
      </c>
      <c r="CM3793" s="1">
        <v>546.898</v>
      </c>
      <c r="CN3793" s="1">
        <v>17.124</v>
      </c>
      <c r="CO3793" s="1">
        <v>30.827</v>
      </c>
      <c r="CP3793" s="1">
        <v>0.0</v>
      </c>
      <c r="CQ3793" s="1">
        <v>0.0</v>
      </c>
      <c r="CR3793" s="1">
        <v>0.0</v>
      </c>
      <c r="CT3793" s="1">
        <v>0.0</v>
      </c>
      <c r="CU3793" s="1">
        <v>0.0</v>
      </c>
      <c r="CV3793" s="1">
        <v>0.0</v>
      </c>
      <c r="CW3793" s="1">
        <v>0.0</v>
      </c>
      <c r="CX3793" s="1">
        <v>0.0</v>
      </c>
      <c r="CY3793" s="1">
        <v>0.0</v>
      </c>
      <c r="CZ3793" s="1">
        <v>0.0</v>
      </c>
      <c r="DA3793" s="1">
        <v>3991.955</v>
      </c>
      <c r="DB3793" s="1">
        <v>110.96</v>
      </c>
      <c r="DD3793" s="1">
        <v>0.0</v>
      </c>
      <c r="DE3793" s="1">
        <v>0.0</v>
      </c>
      <c r="DF3793" s="1">
        <v>0.0</v>
      </c>
      <c r="DG3793" s="1">
        <v>0.0</v>
      </c>
      <c r="DH3793" s="1">
        <v>0.0</v>
      </c>
      <c r="DI3793" s="1">
        <v>0.0</v>
      </c>
      <c r="DJ3793" s="1">
        <v>0.0</v>
      </c>
      <c r="DL3793" s="1">
        <v>0.0</v>
      </c>
      <c r="DM3793" s="1">
        <v>0.0</v>
      </c>
      <c r="DN3793" s="1">
        <v>0.0</v>
      </c>
      <c r="DO3793" s="1">
        <v>0.0</v>
      </c>
      <c r="DP3793" s="1">
        <v>0.0</v>
      </c>
      <c r="DQ3793" s="1">
        <v>0.0</v>
      </c>
      <c r="DR3793" s="1">
        <v>0.0</v>
      </c>
      <c r="DT3793" s="1">
        <v>0.0</v>
      </c>
      <c r="DU3793" s="1">
        <v>0.0</v>
      </c>
      <c r="DV3793" s="1">
        <v>0.0</v>
      </c>
      <c r="DW3793" s="1">
        <v>0.0</v>
      </c>
      <c r="DX3793" s="1">
        <v>0.0</v>
      </c>
      <c r="DY3793" s="1">
        <v>0.0</v>
      </c>
      <c r="DZ3793" s="1">
        <v>0.0</v>
      </c>
    </row>
    <row r="3794">
      <c r="A3794" s="1" t="s">
        <v>427</v>
      </c>
      <c r="B3794" s="1">
        <v>2001.0</v>
      </c>
      <c r="C3794" s="1" t="s">
        <v>428</v>
      </c>
      <c r="D3794" s="1">
        <v>2310176.0</v>
      </c>
      <c r="E3794" s="1">
        <v>6.4949141504E10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0.0</v>
      </c>
      <c r="M3794" s="1">
        <v>0.0</v>
      </c>
      <c r="N3794" s="1">
        <v>581.109</v>
      </c>
      <c r="O3794" s="1">
        <v>-43.525</v>
      </c>
      <c r="P3794" s="1">
        <v>-0.001</v>
      </c>
      <c r="Q3794" s="1">
        <v>0.71</v>
      </c>
      <c r="R3794" s="1">
        <v>0.002</v>
      </c>
      <c r="S3794" s="1">
        <v>0.0</v>
      </c>
      <c r="T3794" s="1">
        <v>0.0</v>
      </c>
      <c r="V3794" s="1">
        <v>0.0</v>
      </c>
      <c r="W3794" s="1">
        <v>0.0</v>
      </c>
      <c r="X3794" s="1">
        <v>0.0</v>
      </c>
      <c r="Y3794" s="1">
        <v>0.0</v>
      </c>
      <c r="Z3794" s="1">
        <v>0.001</v>
      </c>
      <c r="AA3794" s="1">
        <v>9.74</v>
      </c>
      <c r="AB3794" s="1">
        <v>4216.129</v>
      </c>
      <c r="AC3794" s="1">
        <v>9.74</v>
      </c>
      <c r="AD3794" s="1">
        <v>7.906</v>
      </c>
      <c r="AE3794" s="1">
        <v>11.024</v>
      </c>
      <c r="AF3794" s="1">
        <v>12.233</v>
      </c>
      <c r="AG3794" s="1">
        <v>53325.875</v>
      </c>
      <c r="AH3794" s="1">
        <v>1.897</v>
      </c>
      <c r="AI3794" s="1">
        <v>11.024</v>
      </c>
      <c r="AJ3794" s="1">
        <v>12.233</v>
      </c>
      <c r="AK3794" s="1">
        <v>4216.129</v>
      </c>
      <c r="AL3794" s="1">
        <v>9.74</v>
      </c>
      <c r="AM3794" s="1">
        <v>53325.875</v>
      </c>
      <c r="AN3794" s="1">
        <v>123.192</v>
      </c>
      <c r="AO3794" s="1">
        <v>100.0</v>
      </c>
      <c r="AP3794" s="1">
        <v>100.0</v>
      </c>
      <c r="AQ3794" s="1">
        <v>9.804</v>
      </c>
      <c r="AR3794" s="1">
        <v>7.525</v>
      </c>
      <c r="AS3794" s="1">
        <v>84.276</v>
      </c>
      <c r="AT3794" s="1">
        <v>3471.597</v>
      </c>
      <c r="AU3794" s="1">
        <v>8.02</v>
      </c>
      <c r="AV3794" s="1">
        <v>36480.41</v>
      </c>
      <c r="AW3794" s="1">
        <v>49.448</v>
      </c>
      <c r="AX3794" s="1">
        <v>51.035</v>
      </c>
      <c r="AY3794" s="1">
        <v>66768.242</v>
      </c>
      <c r="AZ3794" s="1">
        <v>154.246</v>
      </c>
      <c r="BA3794" s="1">
        <v>82.341</v>
      </c>
      <c r="BB3794" s="1">
        <v>68.41</v>
      </c>
      <c r="BC3794" s="1">
        <v>5.66</v>
      </c>
      <c r="BE3794" s="1">
        <v>0.0</v>
      </c>
      <c r="BF3794" s="1">
        <v>0.0</v>
      </c>
      <c r="BG3794" s="1">
        <v>0.0</v>
      </c>
      <c r="BH3794" s="1">
        <v>0.0</v>
      </c>
      <c r="BI3794" s="1">
        <v>0.0</v>
      </c>
      <c r="BJ3794" s="1">
        <v>0.0</v>
      </c>
      <c r="BK3794" s="1">
        <v>0.0</v>
      </c>
      <c r="BM3794" s="1">
        <v>0.0</v>
      </c>
      <c r="BN3794" s="1">
        <v>0.0</v>
      </c>
      <c r="BO3794" s="1">
        <v>0.0</v>
      </c>
      <c r="BP3794" s="1">
        <v>0.0</v>
      </c>
      <c r="BQ3794" s="1">
        <v>0.0</v>
      </c>
      <c r="BR3794" s="1">
        <v>0.0</v>
      </c>
      <c r="BS3794" s="1">
        <v>0.0</v>
      </c>
      <c r="BT3794" s="1">
        <v>0.0</v>
      </c>
      <c r="BU3794" s="1">
        <v>0.0</v>
      </c>
      <c r="BW3794" s="1">
        <v>0.0</v>
      </c>
      <c r="BX3794" s="1">
        <v>0.0</v>
      </c>
      <c r="BY3794" s="1">
        <v>0.0</v>
      </c>
      <c r="BZ3794" s="1">
        <v>0.0</v>
      </c>
      <c r="CA3794" s="1">
        <v>0.0</v>
      </c>
      <c r="CB3794" s="1">
        <v>0.0</v>
      </c>
      <c r="CC3794" s="1">
        <v>0.0</v>
      </c>
      <c r="CD3794" s="1">
        <v>13.767</v>
      </c>
      <c r="CE3794" s="1">
        <v>4.709</v>
      </c>
      <c r="CF3794" s="1">
        <v>38.914</v>
      </c>
      <c r="CG3794" s="1">
        <v>744.532</v>
      </c>
      <c r="CH3794" s="1">
        <v>1.72</v>
      </c>
      <c r="CI3794" s="1">
        <v>16844.754</v>
      </c>
      <c r="CJ3794" s="1">
        <v>-0.275</v>
      </c>
      <c r="CK3794" s="1">
        <v>-1.506</v>
      </c>
      <c r="CL3794" s="1">
        <v>236082.438</v>
      </c>
      <c r="CM3794" s="1">
        <v>545.392</v>
      </c>
      <c r="CN3794" s="1">
        <v>17.659</v>
      </c>
      <c r="CO3794" s="1">
        <v>31.588</v>
      </c>
      <c r="CP3794" s="1">
        <v>0.0</v>
      </c>
      <c r="CQ3794" s="1">
        <v>0.0</v>
      </c>
      <c r="CR3794" s="1">
        <v>0.0</v>
      </c>
      <c r="CT3794" s="1">
        <v>0.0</v>
      </c>
      <c r="CU3794" s="1">
        <v>0.0</v>
      </c>
      <c r="CV3794" s="1">
        <v>0.0</v>
      </c>
      <c r="CW3794" s="1">
        <v>0.0</v>
      </c>
      <c r="CX3794" s="1">
        <v>0.0</v>
      </c>
      <c r="CY3794" s="1">
        <v>0.0</v>
      </c>
      <c r="CZ3794" s="1">
        <v>0.0</v>
      </c>
      <c r="DA3794" s="1">
        <v>4216.129</v>
      </c>
      <c r="DB3794" s="1">
        <v>123.192</v>
      </c>
      <c r="DD3794" s="1">
        <v>0.0</v>
      </c>
      <c r="DE3794" s="1">
        <v>0.0</v>
      </c>
      <c r="DF3794" s="1">
        <v>0.0</v>
      </c>
      <c r="DG3794" s="1">
        <v>0.0</v>
      </c>
      <c r="DH3794" s="1">
        <v>0.0</v>
      </c>
      <c r="DI3794" s="1">
        <v>0.0</v>
      </c>
      <c r="DJ3794" s="1">
        <v>0.0</v>
      </c>
      <c r="DL3794" s="1">
        <v>0.0</v>
      </c>
      <c r="DM3794" s="1">
        <v>0.0</v>
      </c>
      <c r="DN3794" s="1">
        <v>0.0</v>
      </c>
      <c r="DO3794" s="1">
        <v>0.0</v>
      </c>
      <c r="DP3794" s="1">
        <v>0.0</v>
      </c>
      <c r="DQ3794" s="1">
        <v>0.0</v>
      </c>
      <c r="DR3794" s="1">
        <v>0.0</v>
      </c>
      <c r="DT3794" s="1">
        <v>0.0</v>
      </c>
      <c r="DU3794" s="1">
        <v>0.0</v>
      </c>
      <c r="DV3794" s="1">
        <v>0.0</v>
      </c>
      <c r="DW3794" s="1">
        <v>0.0</v>
      </c>
      <c r="DX3794" s="1">
        <v>0.0</v>
      </c>
      <c r="DY3794" s="1">
        <v>0.0</v>
      </c>
      <c r="DZ3794" s="1">
        <v>0.0</v>
      </c>
    </row>
    <row r="3795">
      <c r="A3795" s="1" t="s">
        <v>427</v>
      </c>
      <c r="B3795" s="1">
        <v>2002.0</v>
      </c>
      <c r="C3795" s="1" t="s">
        <v>428</v>
      </c>
      <c r="D3795" s="1">
        <v>2337092.0</v>
      </c>
      <c r="E3795" s="1">
        <v>6.8131999744E10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1">
        <v>0.0</v>
      </c>
      <c r="N3795" s="1">
        <v>580.833</v>
      </c>
      <c r="O3795" s="1">
        <v>138.17</v>
      </c>
      <c r="P3795" s="1">
        <v>0.002</v>
      </c>
      <c r="Q3795" s="1">
        <v>1.671</v>
      </c>
      <c r="R3795" s="1">
        <v>0.004</v>
      </c>
      <c r="S3795" s="1">
        <v>0.0</v>
      </c>
      <c r="T3795" s="1">
        <v>0.0</v>
      </c>
      <c r="V3795" s="1">
        <v>0.0</v>
      </c>
      <c r="W3795" s="1">
        <v>0.0</v>
      </c>
      <c r="X3795" s="1">
        <v>0.0</v>
      </c>
      <c r="Y3795" s="1">
        <v>0.0</v>
      </c>
      <c r="Z3795" s="1">
        <v>0.003</v>
      </c>
      <c r="AA3795" s="1">
        <v>10.33</v>
      </c>
      <c r="AB3795" s="1">
        <v>4420.023</v>
      </c>
      <c r="AC3795" s="1">
        <v>10.33</v>
      </c>
      <c r="AD3795" s="1">
        <v>7.876</v>
      </c>
      <c r="AE3795" s="1">
        <v>6.469</v>
      </c>
      <c r="AF3795" s="1">
        <v>7.969</v>
      </c>
      <c r="AG3795" s="1">
        <v>56121.504</v>
      </c>
      <c r="AH3795" s="1">
        <v>1.925</v>
      </c>
      <c r="AI3795" s="1">
        <v>6.469</v>
      </c>
      <c r="AJ3795" s="1">
        <v>7.969</v>
      </c>
      <c r="AK3795" s="1">
        <v>4420.023</v>
      </c>
      <c r="AL3795" s="1">
        <v>10.33</v>
      </c>
      <c r="AM3795" s="1">
        <v>56121.508</v>
      </c>
      <c r="AN3795" s="1">
        <v>131.161</v>
      </c>
      <c r="AO3795" s="1">
        <v>100.0</v>
      </c>
      <c r="AP3795" s="1">
        <v>100.0</v>
      </c>
      <c r="AQ3795" s="1">
        <v>2.516</v>
      </c>
      <c r="AR3795" s="1">
        <v>2.121</v>
      </c>
      <c r="AS3795" s="1">
        <v>86.397</v>
      </c>
      <c r="AT3795" s="1">
        <v>3624.162</v>
      </c>
      <c r="AU3795" s="1">
        <v>8.47</v>
      </c>
      <c r="AV3795" s="1">
        <v>36967.641</v>
      </c>
      <c r="AW3795" s="1">
        <v>7.906</v>
      </c>
      <c r="AX3795" s="1">
        <v>12.195</v>
      </c>
      <c r="AY3795" s="1">
        <v>71217.133</v>
      </c>
      <c r="AZ3795" s="1">
        <v>166.441</v>
      </c>
      <c r="BA3795" s="1">
        <v>81.994</v>
      </c>
      <c r="BB3795" s="1">
        <v>65.871</v>
      </c>
      <c r="BC3795" s="1">
        <v>6.0</v>
      </c>
      <c r="BE3795" s="1">
        <v>0.0</v>
      </c>
      <c r="BF3795" s="1">
        <v>0.0</v>
      </c>
      <c r="BG3795" s="1">
        <v>0.0</v>
      </c>
      <c r="BH3795" s="1">
        <v>0.0</v>
      </c>
      <c r="BI3795" s="1">
        <v>0.0</v>
      </c>
      <c r="BJ3795" s="1">
        <v>0.0</v>
      </c>
      <c r="BK3795" s="1">
        <v>0.0</v>
      </c>
      <c r="BM3795" s="1">
        <v>0.0</v>
      </c>
      <c r="BN3795" s="1">
        <v>0.0</v>
      </c>
      <c r="BO3795" s="1">
        <v>0.0</v>
      </c>
      <c r="BP3795" s="1">
        <v>0.0</v>
      </c>
      <c r="BQ3795" s="1">
        <v>0.0</v>
      </c>
      <c r="BR3795" s="1">
        <v>0.0</v>
      </c>
      <c r="BS3795" s="1">
        <v>0.0</v>
      </c>
      <c r="BT3795" s="1">
        <v>0.0</v>
      </c>
      <c r="BU3795" s="1">
        <v>0.0</v>
      </c>
      <c r="BW3795" s="1">
        <v>0.0</v>
      </c>
      <c r="BX3795" s="1">
        <v>0.0</v>
      </c>
      <c r="BY3795" s="1">
        <v>0.0</v>
      </c>
      <c r="BZ3795" s="1">
        <v>0.0</v>
      </c>
      <c r="CA3795" s="1">
        <v>0.0</v>
      </c>
      <c r="CB3795" s="1">
        <v>0.0</v>
      </c>
      <c r="CC3795" s="1">
        <v>0.0</v>
      </c>
      <c r="CD3795" s="1">
        <v>15.023</v>
      </c>
      <c r="CE3795" s="1">
        <v>5.846</v>
      </c>
      <c r="CF3795" s="1">
        <v>44.76</v>
      </c>
      <c r="CG3795" s="1">
        <v>795.861</v>
      </c>
      <c r="CH3795" s="1">
        <v>1.86</v>
      </c>
      <c r="CI3795" s="1">
        <v>19152.195</v>
      </c>
      <c r="CJ3795" s="1">
        <v>-6.149</v>
      </c>
      <c r="CK3795" s="1">
        <v>-33.536</v>
      </c>
      <c r="CL3795" s="1">
        <v>219014.234</v>
      </c>
      <c r="CM3795" s="1">
        <v>511.856</v>
      </c>
      <c r="CN3795" s="1">
        <v>18.006</v>
      </c>
      <c r="CO3795" s="1">
        <v>34.126</v>
      </c>
      <c r="CP3795" s="1">
        <v>0.0</v>
      </c>
      <c r="CQ3795" s="1">
        <v>0.0</v>
      </c>
      <c r="CR3795" s="1">
        <v>0.0</v>
      </c>
      <c r="CT3795" s="1">
        <v>0.0</v>
      </c>
      <c r="CU3795" s="1">
        <v>0.0</v>
      </c>
      <c r="CV3795" s="1">
        <v>0.0</v>
      </c>
      <c r="CW3795" s="1">
        <v>0.0</v>
      </c>
      <c r="CX3795" s="1">
        <v>0.0</v>
      </c>
      <c r="CY3795" s="1">
        <v>0.0</v>
      </c>
      <c r="CZ3795" s="1">
        <v>0.0</v>
      </c>
      <c r="DA3795" s="1">
        <v>4420.023</v>
      </c>
      <c r="DB3795" s="1">
        <v>131.161</v>
      </c>
      <c r="DD3795" s="1">
        <v>0.0</v>
      </c>
      <c r="DE3795" s="1">
        <v>0.0</v>
      </c>
      <c r="DF3795" s="1">
        <v>0.0</v>
      </c>
      <c r="DG3795" s="1">
        <v>0.0</v>
      </c>
      <c r="DH3795" s="1">
        <v>0.0</v>
      </c>
      <c r="DI3795" s="1">
        <v>0.0</v>
      </c>
      <c r="DJ3795" s="1">
        <v>0.0</v>
      </c>
      <c r="DL3795" s="1">
        <v>0.0</v>
      </c>
      <c r="DM3795" s="1">
        <v>0.0</v>
      </c>
      <c r="DN3795" s="1">
        <v>0.0</v>
      </c>
      <c r="DO3795" s="1">
        <v>0.0</v>
      </c>
      <c r="DP3795" s="1">
        <v>0.0</v>
      </c>
      <c r="DQ3795" s="1">
        <v>0.0</v>
      </c>
      <c r="DR3795" s="1">
        <v>0.0</v>
      </c>
      <c r="DT3795" s="1">
        <v>0.0</v>
      </c>
      <c r="DU3795" s="1">
        <v>0.0</v>
      </c>
      <c r="DV3795" s="1">
        <v>0.0</v>
      </c>
      <c r="DW3795" s="1">
        <v>0.0</v>
      </c>
      <c r="DX3795" s="1">
        <v>0.0</v>
      </c>
      <c r="DY3795" s="1">
        <v>0.0</v>
      </c>
      <c r="DZ3795" s="1">
        <v>0.0</v>
      </c>
    </row>
    <row r="3796">
      <c r="A3796" s="1" t="s">
        <v>427</v>
      </c>
      <c r="B3796" s="1">
        <v>2003.0</v>
      </c>
      <c r="C3796" s="1" t="s">
        <v>428</v>
      </c>
      <c r="D3796" s="1">
        <v>2363747.0</v>
      </c>
      <c r="E3796" s="1">
        <v>6.9978415104E10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0.0</v>
      </c>
      <c r="M3796" s="1">
        <v>0.0</v>
      </c>
      <c r="N3796" s="1">
        <v>581.699</v>
      </c>
      <c r="O3796" s="1">
        <v>-100.0</v>
      </c>
      <c r="P3796" s="1">
        <v>-0.004</v>
      </c>
      <c r="Q3796" s="1">
        <v>0.0</v>
      </c>
      <c r="R3796" s="1">
        <v>0.0</v>
      </c>
      <c r="S3796" s="1">
        <v>0.0</v>
      </c>
      <c r="T3796" s="1">
        <v>0.0</v>
      </c>
      <c r="V3796" s="1">
        <v>0.0</v>
      </c>
      <c r="W3796" s="1">
        <v>0.0</v>
      </c>
      <c r="X3796" s="1">
        <v>0.0</v>
      </c>
      <c r="Y3796" s="1">
        <v>0.0</v>
      </c>
      <c r="Z3796" s="1">
        <v>0.0</v>
      </c>
      <c r="AA3796" s="1">
        <v>10.71</v>
      </c>
      <c r="AB3796" s="1">
        <v>4530.942</v>
      </c>
      <c r="AC3796" s="1">
        <v>10.71</v>
      </c>
      <c r="AD3796" s="1">
        <v>7.868</v>
      </c>
      <c r="AE3796" s="1">
        <v>3.787</v>
      </c>
      <c r="AF3796" s="1">
        <v>4.967</v>
      </c>
      <c r="AG3796" s="1">
        <v>57590.168</v>
      </c>
      <c r="AH3796" s="1">
        <v>1.945</v>
      </c>
      <c r="AI3796" s="1">
        <v>3.787</v>
      </c>
      <c r="AJ3796" s="1">
        <v>4.967</v>
      </c>
      <c r="AK3796" s="1">
        <v>4530.942</v>
      </c>
      <c r="AL3796" s="1">
        <v>10.71</v>
      </c>
      <c r="AM3796" s="1">
        <v>57590.168</v>
      </c>
      <c r="AN3796" s="1">
        <v>136.129</v>
      </c>
      <c r="AO3796" s="1">
        <v>100.0</v>
      </c>
      <c r="AP3796" s="1">
        <v>100.0</v>
      </c>
      <c r="AQ3796" s="1">
        <v>8.061</v>
      </c>
      <c r="AR3796" s="1">
        <v>6.964</v>
      </c>
      <c r="AS3796" s="1">
        <v>93.361</v>
      </c>
      <c r="AT3796" s="1">
        <v>3714.441</v>
      </c>
      <c r="AU3796" s="1">
        <v>8.78</v>
      </c>
      <c r="AV3796" s="1">
        <v>39497.008</v>
      </c>
      <c r="AW3796" s="1">
        <v>10.162</v>
      </c>
      <c r="AX3796" s="1">
        <v>16.914</v>
      </c>
      <c r="AY3796" s="1">
        <v>77569.602</v>
      </c>
      <c r="AZ3796" s="1">
        <v>183.355</v>
      </c>
      <c r="BA3796" s="1">
        <v>81.979</v>
      </c>
      <c r="BB3796" s="1">
        <v>68.583</v>
      </c>
      <c r="BC3796" s="1">
        <v>6.23</v>
      </c>
      <c r="BE3796" s="1">
        <v>0.0</v>
      </c>
      <c r="BF3796" s="1">
        <v>0.0</v>
      </c>
      <c r="BG3796" s="1">
        <v>0.0</v>
      </c>
      <c r="BH3796" s="1">
        <v>0.0</v>
      </c>
      <c r="BI3796" s="1">
        <v>0.0</v>
      </c>
      <c r="BJ3796" s="1">
        <v>0.0</v>
      </c>
      <c r="BK3796" s="1">
        <v>0.0</v>
      </c>
      <c r="BM3796" s="1">
        <v>0.0</v>
      </c>
      <c r="BN3796" s="1">
        <v>0.0</v>
      </c>
      <c r="BO3796" s="1">
        <v>0.0</v>
      </c>
      <c r="BP3796" s="1">
        <v>0.0</v>
      </c>
      <c r="BQ3796" s="1">
        <v>0.0</v>
      </c>
      <c r="BR3796" s="1">
        <v>0.0</v>
      </c>
      <c r="BS3796" s="1">
        <v>0.0</v>
      </c>
      <c r="BT3796" s="1">
        <v>0.0</v>
      </c>
      <c r="BU3796" s="1">
        <v>0.0</v>
      </c>
      <c r="BW3796" s="1">
        <v>0.0</v>
      </c>
      <c r="BX3796" s="1">
        <v>0.0</v>
      </c>
      <c r="BY3796" s="1">
        <v>0.0</v>
      </c>
      <c r="BZ3796" s="1">
        <v>0.0</v>
      </c>
      <c r="CA3796" s="1">
        <v>0.0</v>
      </c>
      <c r="CB3796" s="1">
        <v>0.0</v>
      </c>
      <c r="CC3796" s="1">
        <v>0.0</v>
      </c>
      <c r="CD3796" s="1">
        <v>-4.452</v>
      </c>
      <c r="CE3796" s="1">
        <v>-1.993</v>
      </c>
      <c r="CF3796" s="1">
        <v>42.768</v>
      </c>
      <c r="CG3796" s="1">
        <v>816.5</v>
      </c>
      <c r="CH3796" s="1">
        <v>1.93</v>
      </c>
      <c r="CI3796" s="1">
        <v>18093.16</v>
      </c>
      <c r="CJ3796" s="1">
        <v>-8.604</v>
      </c>
      <c r="CK3796" s="1">
        <v>-44.042</v>
      </c>
      <c r="CL3796" s="1">
        <v>197912.125</v>
      </c>
      <c r="CM3796" s="1">
        <v>467.814</v>
      </c>
      <c r="CN3796" s="1">
        <v>18.021</v>
      </c>
      <c r="CO3796" s="1">
        <v>31.417</v>
      </c>
      <c r="CP3796" s="1">
        <v>0.0</v>
      </c>
      <c r="CQ3796" s="1">
        <v>0.0</v>
      </c>
      <c r="CR3796" s="1">
        <v>0.0</v>
      </c>
      <c r="CT3796" s="1">
        <v>0.0</v>
      </c>
      <c r="CU3796" s="1">
        <v>0.0</v>
      </c>
      <c r="CV3796" s="1">
        <v>0.0</v>
      </c>
      <c r="CW3796" s="1">
        <v>0.0</v>
      </c>
      <c r="CX3796" s="1">
        <v>0.0</v>
      </c>
      <c r="CY3796" s="1">
        <v>0.0</v>
      </c>
      <c r="CZ3796" s="1">
        <v>0.0</v>
      </c>
      <c r="DA3796" s="1">
        <v>4530.942</v>
      </c>
      <c r="DB3796" s="1">
        <v>136.129</v>
      </c>
      <c r="DD3796" s="1">
        <v>0.0</v>
      </c>
      <c r="DE3796" s="1">
        <v>0.0</v>
      </c>
      <c r="DF3796" s="1">
        <v>0.0</v>
      </c>
      <c r="DG3796" s="1">
        <v>0.0</v>
      </c>
      <c r="DH3796" s="1">
        <v>0.0</v>
      </c>
      <c r="DI3796" s="1">
        <v>0.0</v>
      </c>
      <c r="DJ3796" s="1">
        <v>0.0</v>
      </c>
      <c r="DL3796" s="1">
        <v>0.0</v>
      </c>
      <c r="DM3796" s="1">
        <v>0.0</v>
      </c>
      <c r="DN3796" s="1">
        <v>0.0</v>
      </c>
      <c r="DO3796" s="1">
        <v>0.0</v>
      </c>
      <c r="DP3796" s="1">
        <v>0.0</v>
      </c>
      <c r="DQ3796" s="1">
        <v>0.0</v>
      </c>
      <c r="DR3796" s="1">
        <v>0.0</v>
      </c>
      <c r="DT3796" s="1">
        <v>0.0</v>
      </c>
      <c r="DU3796" s="1">
        <v>0.0</v>
      </c>
      <c r="DV3796" s="1">
        <v>0.0</v>
      </c>
      <c r="DW3796" s="1">
        <v>0.0</v>
      </c>
      <c r="DX3796" s="1">
        <v>0.0</v>
      </c>
      <c r="DY3796" s="1">
        <v>0.0</v>
      </c>
      <c r="DZ3796" s="1">
        <v>0.0</v>
      </c>
    </row>
    <row r="3797">
      <c r="A3797" s="1" t="s">
        <v>427</v>
      </c>
      <c r="B3797" s="1">
        <v>2004.0</v>
      </c>
      <c r="C3797" s="1" t="s">
        <v>428</v>
      </c>
      <c r="D3797" s="1">
        <v>2404771.0</v>
      </c>
      <c r="E3797" s="1">
        <v>7.47454464E10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1">
        <v>0.0</v>
      </c>
      <c r="N3797" s="1">
        <v>580.87</v>
      </c>
      <c r="P3797" s="1">
        <v>0.009</v>
      </c>
      <c r="Q3797" s="1">
        <v>3.861</v>
      </c>
      <c r="R3797" s="1">
        <v>0.009</v>
      </c>
      <c r="S3797" s="1">
        <v>0.0</v>
      </c>
      <c r="T3797" s="1">
        <v>0.0</v>
      </c>
      <c r="V3797" s="1">
        <v>0.0</v>
      </c>
      <c r="W3797" s="1">
        <v>0.0</v>
      </c>
      <c r="X3797" s="1">
        <v>0.0</v>
      </c>
      <c r="Y3797" s="1">
        <v>0.0</v>
      </c>
      <c r="Z3797" s="1">
        <v>0.007</v>
      </c>
      <c r="AA3797" s="1">
        <v>11.5</v>
      </c>
      <c r="AB3797" s="1">
        <v>4782.16</v>
      </c>
      <c r="AC3797" s="1">
        <v>11.5</v>
      </c>
      <c r="AD3797" s="1">
        <v>8.13</v>
      </c>
      <c r="AE3797" s="1">
        <v>3.91</v>
      </c>
      <c r="AF3797" s="1">
        <v>5.323</v>
      </c>
      <c r="AG3797" s="1">
        <v>58821.164</v>
      </c>
      <c r="AH3797" s="1">
        <v>1.892</v>
      </c>
      <c r="AI3797" s="1">
        <v>3.91</v>
      </c>
      <c r="AJ3797" s="1">
        <v>5.323</v>
      </c>
      <c r="AK3797" s="1">
        <v>4782.16</v>
      </c>
      <c r="AL3797" s="1">
        <v>11.5</v>
      </c>
      <c r="AM3797" s="1">
        <v>58821.16</v>
      </c>
      <c r="AN3797" s="1">
        <v>141.451</v>
      </c>
      <c r="AO3797" s="1">
        <v>100.0</v>
      </c>
      <c r="AP3797" s="1">
        <v>100.0</v>
      </c>
      <c r="AQ3797" s="1">
        <v>6.758</v>
      </c>
      <c r="AR3797" s="1">
        <v>6.309</v>
      </c>
      <c r="AS3797" s="1">
        <v>99.67</v>
      </c>
      <c r="AT3797" s="1">
        <v>3921.371</v>
      </c>
      <c r="AU3797" s="1">
        <v>9.43</v>
      </c>
      <c r="AV3797" s="1">
        <v>41446.922</v>
      </c>
      <c r="AW3797" s="1">
        <v>1.756</v>
      </c>
      <c r="AX3797" s="1">
        <v>3.22</v>
      </c>
      <c r="AY3797" s="1">
        <v>77585.5</v>
      </c>
      <c r="AZ3797" s="1">
        <v>186.575</v>
      </c>
      <c r="BA3797" s="1">
        <v>82.0</v>
      </c>
      <c r="BB3797" s="1">
        <v>70.463</v>
      </c>
      <c r="BC3797" s="1">
        <v>6.68</v>
      </c>
      <c r="BE3797" s="1">
        <v>0.0</v>
      </c>
      <c r="BF3797" s="1">
        <v>0.0</v>
      </c>
      <c r="BG3797" s="1">
        <v>0.0</v>
      </c>
      <c r="BH3797" s="1">
        <v>0.0</v>
      </c>
      <c r="BI3797" s="1">
        <v>0.0</v>
      </c>
      <c r="BJ3797" s="1">
        <v>0.0</v>
      </c>
      <c r="BK3797" s="1">
        <v>0.0</v>
      </c>
      <c r="BM3797" s="1">
        <v>0.0</v>
      </c>
      <c r="BN3797" s="1">
        <v>0.0</v>
      </c>
      <c r="BO3797" s="1">
        <v>0.0</v>
      </c>
      <c r="BP3797" s="1">
        <v>0.0</v>
      </c>
      <c r="BQ3797" s="1">
        <v>0.0</v>
      </c>
      <c r="BR3797" s="1">
        <v>0.0</v>
      </c>
      <c r="BS3797" s="1">
        <v>0.0</v>
      </c>
      <c r="BT3797" s="1">
        <v>0.0</v>
      </c>
      <c r="BU3797" s="1">
        <v>0.0</v>
      </c>
      <c r="BW3797" s="1">
        <v>0.0</v>
      </c>
      <c r="BX3797" s="1">
        <v>0.0</v>
      </c>
      <c r="BY3797" s="1">
        <v>0.0</v>
      </c>
      <c r="BZ3797" s="1">
        <v>0.0</v>
      </c>
      <c r="CA3797" s="1">
        <v>0.0</v>
      </c>
      <c r="CB3797" s="1">
        <v>0.0</v>
      </c>
      <c r="CC3797" s="1">
        <v>0.0</v>
      </c>
      <c r="CD3797" s="1">
        <v>-2.329</v>
      </c>
      <c r="CE3797" s="1">
        <v>-0.996</v>
      </c>
      <c r="CF3797" s="1">
        <v>41.772</v>
      </c>
      <c r="CG3797" s="1">
        <v>860.789</v>
      </c>
      <c r="CH3797" s="1">
        <v>2.07</v>
      </c>
      <c r="CI3797" s="1">
        <v>17370.375</v>
      </c>
      <c r="CJ3797" s="1">
        <v>-4.463</v>
      </c>
      <c r="CK3797" s="1">
        <v>-20.879</v>
      </c>
      <c r="CL3797" s="1">
        <v>185853.719</v>
      </c>
      <c r="CM3797" s="1">
        <v>446.936</v>
      </c>
      <c r="CN3797" s="1">
        <v>18.0</v>
      </c>
      <c r="CO3797" s="1">
        <v>29.531</v>
      </c>
      <c r="CP3797" s="1">
        <v>0.0</v>
      </c>
      <c r="CQ3797" s="1">
        <v>0.0</v>
      </c>
      <c r="CR3797" s="1">
        <v>0.0</v>
      </c>
      <c r="CT3797" s="1">
        <v>0.0</v>
      </c>
      <c r="CU3797" s="1">
        <v>0.0</v>
      </c>
      <c r="CV3797" s="1">
        <v>0.0</v>
      </c>
      <c r="CW3797" s="1">
        <v>0.0</v>
      </c>
      <c r="CX3797" s="1">
        <v>0.0</v>
      </c>
      <c r="CY3797" s="1">
        <v>0.0</v>
      </c>
      <c r="CZ3797" s="1">
        <v>0.0</v>
      </c>
      <c r="DA3797" s="1">
        <v>4782.16</v>
      </c>
      <c r="DB3797" s="1">
        <v>141.451</v>
      </c>
      <c r="DD3797" s="1">
        <v>0.0</v>
      </c>
      <c r="DE3797" s="1">
        <v>0.0</v>
      </c>
      <c r="DF3797" s="1">
        <v>0.0</v>
      </c>
      <c r="DG3797" s="1">
        <v>0.0</v>
      </c>
      <c r="DH3797" s="1">
        <v>0.0</v>
      </c>
      <c r="DI3797" s="1">
        <v>0.0</v>
      </c>
      <c r="DJ3797" s="1">
        <v>0.0</v>
      </c>
      <c r="DL3797" s="1">
        <v>0.0</v>
      </c>
      <c r="DM3797" s="1">
        <v>0.0</v>
      </c>
      <c r="DN3797" s="1">
        <v>0.0</v>
      </c>
      <c r="DO3797" s="1">
        <v>0.0</v>
      </c>
      <c r="DP3797" s="1">
        <v>0.0</v>
      </c>
      <c r="DQ3797" s="1">
        <v>0.0</v>
      </c>
      <c r="DR3797" s="1">
        <v>0.0</v>
      </c>
      <c r="DT3797" s="1">
        <v>0.0</v>
      </c>
      <c r="DU3797" s="1">
        <v>0.0</v>
      </c>
      <c r="DV3797" s="1">
        <v>0.0</v>
      </c>
      <c r="DW3797" s="1">
        <v>0.0</v>
      </c>
      <c r="DX3797" s="1">
        <v>0.0</v>
      </c>
      <c r="DY3797" s="1">
        <v>0.0</v>
      </c>
      <c r="DZ3797" s="1">
        <v>0.0</v>
      </c>
    </row>
    <row r="3798">
      <c r="A3798" s="1" t="s">
        <v>427</v>
      </c>
      <c r="B3798" s="1">
        <v>2005.0</v>
      </c>
      <c r="C3798" s="1" t="s">
        <v>428</v>
      </c>
      <c r="D3798" s="1">
        <v>2459758.0</v>
      </c>
      <c r="E3798" s="1">
        <v>8.0936607744E10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1">
        <v>0.0</v>
      </c>
      <c r="N3798" s="1">
        <v>579.447</v>
      </c>
      <c r="O3798" s="1">
        <v>-60.678</v>
      </c>
      <c r="P3798" s="1">
        <v>-0.006</v>
      </c>
      <c r="Q3798" s="1">
        <v>1.484</v>
      </c>
      <c r="R3798" s="1">
        <v>0.004</v>
      </c>
      <c r="S3798" s="1">
        <v>0.0</v>
      </c>
      <c r="T3798" s="1">
        <v>0.0</v>
      </c>
      <c r="V3798" s="1">
        <v>0.0</v>
      </c>
      <c r="W3798" s="1">
        <v>0.0</v>
      </c>
      <c r="X3798" s="1">
        <v>0.0</v>
      </c>
      <c r="Y3798" s="1">
        <v>0.0</v>
      </c>
      <c r="Z3798" s="1">
        <v>0.002</v>
      </c>
      <c r="AA3798" s="1">
        <v>12.65</v>
      </c>
      <c r="AB3798" s="1">
        <v>5142.782</v>
      </c>
      <c r="AC3798" s="1">
        <v>12.65</v>
      </c>
      <c r="AD3798" s="1">
        <v>8.103</v>
      </c>
      <c r="AE3798" s="1">
        <v>10.372</v>
      </c>
      <c r="AF3798" s="1">
        <v>14.671</v>
      </c>
      <c r="AG3798" s="1">
        <v>63470.828</v>
      </c>
      <c r="AH3798" s="1">
        <v>1.929</v>
      </c>
      <c r="AI3798" s="1">
        <v>10.372</v>
      </c>
      <c r="AJ3798" s="1">
        <v>14.671</v>
      </c>
      <c r="AK3798" s="1">
        <v>5142.782</v>
      </c>
      <c r="AL3798" s="1">
        <v>12.65</v>
      </c>
      <c r="AM3798" s="1">
        <v>63470.828</v>
      </c>
      <c r="AN3798" s="1">
        <v>156.123</v>
      </c>
      <c r="AO3798" s="1">
        <v>100.0</v>
      </c>
      <c r="AP3798" s="1">
        <v>100.0</v>
      </c>
      <c r="AQ3798" s="1">
        <v>8.982</v>
      </c>
      <c r="AR3798" s="1">
        <v>8.952</v>
      </c>
      <c r="AS3798" s="1">
        <v>108.622</v>
      </c>
      <c r="AT3798" s="1">
        <v>4329.694</v>
      </c>
      <c r="AU3798" s="1">
        <v>10.65</v>
      </c>
      <c r="AV3798" s="1">
        <v>44159.758</v>
      </c>
      <c r="AW3798" s="1">
        <v>11.748</v>
      </c>
      <c r="AX3798" s="1">
        <v>21.919</v>
      </c>
      <c r="AY3798" s="1">
        <v>84761.992</v>
      </c>
      <c r="AZ3798" s="1">
        <v>208.494</v>
      </c>
      <c r="BA3798" s="1">
        <v>84.19</v>
      </c>
      <c r="BB3798" s="1">
        <v>69.575</v>
      </c>
      <c r="BC3798" s="1">
        <v>7.33</v>
      </c>
      <c r="BE3798" s="1">
        <v>0.0</v>
      </c>
      <c r="BF3798" s="1">
        <v>0.0</v>
      </c>
      <c r="BG3798" s="1">
        <v>0.0</v>
      </c>
      <c r="BH3798" s="1">
        <v>0.0</v>
      </c>
      <c r="BI3798" s="1">
        <v>0.0</v>
      </c>
      <c r="BJ3798" s="1">
        <v>0.0</v>
      </c>
      <c r="BK3798" s="1">
        <v>0.0</v>
      </c>
      <c r="BM3798" s="1">
        <v>0.0</v>
      </c>
      <c r="BN3798" s="1">
        <v>0.0</v>
      </c>
      <c r="BO3798" s="1">
        <v>0.0</v>
      </c>
      <c r="BP3798" s="1">
        <v>0.0</v>
      </c>
      <c r="BQ3798" s="1">
        <v>0.0</v>
      </c>
      <c r="BR3798" s="1">
        <v>0.0</v>
      </c>
      <c r="BS3798" s="1">
        <v>0.0</v>
      </c>
      <c r="BT3798" s="1">
        <v>0.0</v>
      </c>
      <c r="BU3798" s="1">
        <v>0.0</v>
      </c>
      <c r="BW3798" s="1">
        <v>0.0</v>
      </c>
      <c r="BX3798" s="1">
        <v>0.0</v>
      </c>
      <c r="BY3798" s="1">
        <v>0.0</v>
      </c>
      <c r="BZ3798" s="1">
        <v>0.0</v>
      </c>
      <c r="CA3798" s="1">
        <v>0.0</v>
      </c>
      <c r="CB3798" s="1">
        <v>0.0</v>
      </c>
      <c r="CC3798" s="1">
        <v>0.0</v>
      </c>
      <c r="CD3798" s="1">
        <v>13.706</v>
      </c>
      <c r="CE3798" s="1">
        <v>5.725</v>
      </c>
      <c r="CF3798" s="1">
        <v>47.497</v>
      </c>
      <c r="CG3798" s="1">
        <v>813.088</v>
      </c>
      <c r="CH3798" s="1">
        <v>2.0</v>
      </c>
      <c r="CI3798" s="1">
        <v>19309.584</v>
      </c>
      <c r="CJ3798" s="1">
        <v>-1.119</v>
      </c>
      <c r="CK3798" s="1">
        <v>-5.003</v>
      </c>
      <c r="CL3798" s="1">
        <v>179665.062</v>
      </c>
      <c r="CM3798" s="1">
        <v>441.933</v>
      </c>
      <c r="CN3798" s="1">
        <v>15.81</v>
      </c>
      <c r="CO3798" s="1">
        <v>30.423</v>
      </c>
      <c r="CP3798" s="1">
        <v>0.0</v>
      </c>
      <c r="CQ3798" s="1">
        <v>0.0</v>
      </c>
      <c r="CR3798" s="1">
        <v>0.0</v>
      </c>
      <c r="CT3798" s="1">
        <v>0.0</v>
      </c>
      <c r="CU3798" s="1">
        <v>0.0</v>
      </c>
      <c r="CV3798" s="1">
        <v>0.0</v>
      </c>
      <c r="CW3798" s="1">
        <v>0.0</v>
      </c>
      <c r="CX3798" s="1">
        <v>0.0</v>
      </c>
      <c r="CY3798" s="1">
        <v>0.0</v>
      </c>
      <c r="CZ3798" s="1">
        <v>0.0</v>
      </c>
      <c r="DA3798" s="1">
        <v>5142.782</v>
      </c>
      <c r="DB3798" s="1">
        <v>156.123</v>
      </c>
      <c r="DD3798" s="1">
        <v>0.0</v>
      </c>
      <c r="DE3798" s="1">
        <v>0.0</v>
      </c>
      <c r="DF3798" s="1">
        <v>0.0</v>
      </c>
      <c r="DG3798" s="1">
        <v>0.0</v>
      </c>
      <c r="DH3798" s="1">
        <v>0.0</v>
      </c>
      <c r="DI3798" s="1">
        <v>0.0</v>
      </c>
      <c r="DJ3798" s="1">
        <v>0.0</v>
      </c>
      <c r="DL3798" s="1">
        <v>0.0</v>
      </c>
      <c r="DM3798" s="1">
        <v>0.0</v>
      </c>
      <c r="DN3798" s="1">
        <v>0.0</v>
      </c>
      <c r="DO3798" s="1">
        <v>0.0</v>
      </c>
      <c r="DP3798" s="1">
        <v>0.0</v>
      </c>
      <c r="DQ3798" s="1">
        <v>0.0</v>
      </c>
      <c r="DR3798" s="1">
        <v>0.0</v>
      </c>
      <c r="DT3798" s="1">
        <v>0.0</v>
      </c>
      <c r="DU3798" s="1">
        <v>0.0</v>
      </c>
      <c r="DV3798" s="1">
        <v>0.0</v>
      </c>
      <c r="DW3798" s="1">
        <v>0.0</v>
      </c>
      <c r="DX3798" s="1">
        <v>0.0</v>
      </c>
      <c r="DY3798" s="1">
        <v>0.0</v>
      </c>
      <c r="DZ3798" s="1">
        <v>0.0</v>
      </c>
    </row>
    <row r="3799">
      <c r="A3799" s="1" t="s">
        <v>427</v>
      </c>
      <c r="B3799" s="1">
        <v>2006.0</v>
      </c>
      <c r="C3799" s="1" t="s">
        <v>428</v>
      </c>
      <c r="D3799" s="1">
        <v>2514741.0</v>
      </c>
      <c r="E3799" s="1">
        <v>9.0553434112E10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0.0</v>
      </c>
      <c r="M3799" s="1">
        <v>0.0</v>
      </c>
      <c r="N3799" s="1">
        <v>578.631</v>
      </c>
      <c r="O3799" s="1">
        <v>880.011</v>
      </c>
      <c r="P3799" s="1">
        <v>0.032</v>
      </c>
      <c r="Q3799" s="1">
        <v>14.228</v>
      </c>
      <c r="R3799" s="1">
        <v>0.036</v>
      </c>
      <c r="S3799" s="1">
        <v>0.0</v>
      </c>
      <c r="T3799" s="1">
        <v>0.0</v>
      </c>
      <c r="V3799" s="1">
        <v>0.0</v>
      </c>
      <c r="W3799" s="1">
        <v>0.0</v>
      </c>
      <c r="X3799" s="1">
        <v>0.0</v>
      </c>
      <c r="Y3799" s="1">
        <v>0.0</v>
      </c>
      <c r="Z3799" s="1">
        <v>0.021</v>
      </c>
      <c r="AA3799" s="1">
        <v>13.29</v>
      </c>
      <c r="AB3799" s="1">
        <v>5284.838</v>
      </c>
      <c r="AC3799" s="1">
        <v>13.29</v>
      </c>
      <c r="AD3799" s="1">
        <v>7.791</v>
      </c>
      <c r="AE3799" s="1">
        <v>9.265</v>
      </c>
      <c r="AF3799" s="1">
        <v>14.464</v>
      </c>
      <c r="AG3799" s="1">
        <v>67834.805</v>
      </c>
      <c r="AH3799" s="1">
        <v>1.884</v>
      </c>
      <c r="AI3799" s="1">
        <v>9.265</v>
      </c>
      <c r="AJ3799" s="1">
        <v>14.464</v>
      </c>
      <c r="AK3799" s="1">
        <v>5284.838</v>
      </c>
      <c r="AL3799" s="1">
        <v>13.29</v>
      </c>
      <c r="AM3799" s="1">
        <v>67834.797</v>
      </c>
      <c r="AN3799" s="1">
        <v>170.587</v>
      </c>
      <c r="AO3799" s="1">
        <v>100.0</v>
      </c>
      <c r="AP3799" s="1">
        <v>100.0</v>
      </c>
      <c r="AQ3799" s="1">
        <v>10.962</v>
      </c>
      <c r="AR3799" s="1">
        <v>11.907</v>
      </c>
      <c r="AS3799" s="1">
        <v>120.529</v>
      </c>
      <c r="AT3799" s="1">
        <v>4489.528</v>
      </c>
      <c r="AU3799" s="1">
        <v>11.29</v>
      </c>
      <c r="AV3799" s="1">
        <v>47929.109</v>
      </c>
      <c r="AW3799" s="1">
        <v>16.509</v>
      </c>
      <c r="AX3799" s="1">
        <v>34.421</v>
      </c>
      <c r="AY3799" s="1">
        <v>96596.266</v>
      </c>
      <c r="AZ3799" s="1">
        <v>242.915</v>
      </c>
      <c r="BA3799" s="1">
        <v>84.951</v>
      </c>
      <c r="BB3799" s="1">
        <v>70.656</v>
      </c>
      <c r="BC3799" s="1">
        <v>7.69</v>
      </c>
      <c r="BE3799" s="1">
        <v>0.0</v>
      </c>
      <c r="BF3799" s="1">
        <v>0.0</v>
      </c>
      <c r="BG3799" s="1">
        <v>0.0</v>
      </c>
      <c r="BH3799" s="1">
        <v>0.0</v>
      </c>
      <c r="BI3799" s="1">
        <v>0.0</v>
      </c>
      <c r="BJ3799" s="1">
        <v>0.0</v>
      </c>
      <c r="BK3799" s="1">
        <v>0.0</v>
      </c>
      <c r="BM3799" s="1">
        <v>0.0</v>
      </c>
      <c r="BN3799" s="1">
        <v>0.0</v>
      </c>
      <c r="BO3799" s="1">
        <v>0.0</v>
      </c>
      <c r="BP3799" s="1">
        <v>0.0</v>
      </c>
      <c r="BQ3799" s="1">
        <v>0.0</v>
      </c>
      <c r="BR3799" s="1">
        <v>0.0</v>
      </c>
      <c r="BS3799" s="1">
        <v>0.0</v>
      </c>
      <c r="BT3799" s="1">
        <v>0.0</v>
      </c>
      <c r="BU3799" s="1">
        <v>0.0</v>
      </c>
      <c r="BW3799" s="1">
        <v>0.0</v>
      </c>
      <c r="BX3799" s="1">
        <v>0.0</v>
      </c>
      <c r="BY3799" s="1">
        <v>0.0</v>
      </c>
      <c r="BZ3799" s="1">
        <v>0.0</v>
      </c>
      <c r="CA3799" s="1">
        <v>0.0</v>
      </c>
      <c r="CB3799" s="1">
        <v>0.0</v>
      </c>
      <c r="CC3799" s="1">
        <v>0.0</v>
      </c>
      <c r="CD3799" s="1">
        <v>5.316</v>
      </c>
      <c r="CE3799" s="1">
        <v>2.525</v>
      </c>
      <c r="CF3799" s="1">
        <v>50.022</v>
      </c>
      <c r="CG3799" s="1">
        <v>795.311</v>
      </c>
      <c r="CH3799" s="1">
        <v>2.0</v>
      </c>
      <c r="CI3799" s="1">
        <v>19891.461</v>
      </c>
      <c r="CJ3799" s="1">
        <v>-4.789</v>
      </c>
      <c r="CK3799" s="1">
        <v>-21.164</v>
      </c>
      <c r="CL3799" s="1">
        <v>167320.906</v>
      </c>
      <c r="CM3799" s="1">
        <v>420.769</v>
      </c>
      <c r="CN3799" s="1">
        <v>15.049</v>
      </c>
      <c r="CO3799" s="1">
        <v>29.323</v>
      </c>
      <c r="CP3799" s="1">
        <v>0.0</v>
      </c>
      <c r="CQ3799" s="1">
        <v>0.0</v>
      </c>
      <c r="CR3799" s="1">
        <v>0.0</v>
      </c>
      <c r="CT3799" s="1">
        <v>0.0</v>
      </c>
      <c r="CU3799" s="1">
        <v>0.0</v>
      </c>
      <c r="CV3799" s="1">
        <v>0.0</v>
      </c>
      <c r="CW3799" s="1">
        <v>0.0</v>
      </c>
      <c r="CX3799" s="1">
        <v>0.0</v>
      </c>
      <c r="CY3799" s="1">
        <v>0.0</v>
      </c>
      <c r="CZ3799" s="1">
        <v>0.0</v>
      </c>
      <c r="DA3799" s="1">
        <v>5284.838</v>
      </c>
      <c r="DB3799" s="1">
        <v>170.587</v>
      </c>
      <c r="DD3799" s="1">
        <v>0.0</v>
      </c>
      <c r="DE3799" s="1">
        <v>0.0</v>
      </c>
      <c r="DF3799" s="1">
        <v>0.0</v>
      </c>
      <c r="DG3799" s="1">
        <v>0.0</v>
      </c>
      <c r="DH3799" s="1">
        <v>0.0</v>
      </c>
      <c r="DI3799" s="1">
        <v>0.0</v>
      </c>
      <c r="DJ3799" s="1">
        <v>0.0</v>
      </c>
      <c r="DL3799" s="1">
        <v>0.0</v>
      </c>
      <c r="DM3799" s="1">
        <v>0.0</v>
      </c>
      <c r="DN3799" s="1">
        <v>0.0</v>
      </c>
      <c r="DO3799" s="1">
        <v>0.0</v>
      </c>
      <c r="DP3799" s="1">
        <v>0.0</v>
      </c>
      <c r="DQ3799" s="1">
        <v>0.0</v>
      </c>
      <c r="DR3799" s="1">
        <v>0.0</v>
      </c>
      <c r="DT3799" s="1">
        <v>0.0</v>
      </c>
      <c r="DU3799" s="1">
        <v>0.0</v>
      </c>
      <c r="DV3799" s="1">
        <v>0.0</v>
      </c>
      <c r="DW3799" s="1">
        <v>0.0</v>
      </c>
      <c r="DX3799" s="1">
        <v>0.0</v>
      </c>
      <c r="DY3799" s="1">
        <v>0.0</v>
      </c>
      <c r="DZ3799" s="1">
        <v>0.0</v>
      </c>
    </row>
    <row r="3800">
      <c r="A3800" s="1" t="s">
        <v>427</v>
      </c>
      <c r="B3800" s="1">
        <v>2007.0</v>
      </c>
      <c r="C3800" s="1" t="s">
        <v>428</v>
      </c>
      <c r="D3800" s="1">
        <v>2570131.0</v>
      </c>
      <c r="E3800" s="1">
        <v>1.0068119552E11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0.0</v>
      </c>
      <c r="M3800" s="1">
        <v>0.0</v>
      </c>
      <c r="N3800" s="1">
        <v>565.984</v>
      </c>
      <c r="O3800" s="1">
        <v>-77.182</v>
      </c>
      <c r="P3800" s="1">
        <v>-0.028</v>
      </c>
      <c r="Q3800" s="1">
        <v>3.176</v>
      </c>
      <c r="R3800" s="1">
        <v>0.008</v>
      </c>
      <c r="S3800" s="1">
        <v>0.0</v>
      </c>
      <c r="T3800" s="1">
        <v>0.0</v>
      </c>
      <c r="V3800" s="1">
        <v>0.0</v>
      </c>
      <c r="W3800" s="1">
        <v>0.0</v>
      </c>
      <c r="X3800" s="1">
        <v>0.0</v>
      </c>
      <c r="Y3800" s="1">
        <v>0.0</v>
      </c>
      <c r="Z3800" s="1">
        <v>0.005</v>
      </c>
      <c r="AA3800" s="1">
        <v>14.17</v>
      </c>
      <c r="AB3800" s="1">
        <v>5513.338</v>
      </c>
      <c r="AC3800" s="1">
        <v>14.17</v>
      </c>
      <c r="AD3800" s="1">
        <v>8.236</v>
      </c>
      <c r="AE3800" s="1">
        <v>0.86</v>
      </c>
      <c r="AF3800" s="1">
        <v>1.468</v>
      </c>
      <c r="AG3800" s="1">
        <v>66943.898</v>
      </c>
      <c r="AH3800" s="1">
        <v>1.709</v>
      </c>
      <c r="AI3800" s="1">
        <v>0.86</v>
      </c>
      <c r="AJ3800" s="1">
        <v>1.468</v>
      </c>
      <c r="AK3800" s="1">
        <v>5513.338</v>
      </c>
      <c r="AL3800" s="1">
        <v>14.17</v>
      </c>
      <c r="AM3800" s="1">
        <v>66943.898</v>
      </c>
      <c r="AN3800" s="1">
        <v>172.055</v>
      </c>
      <c r="AO3800" s="1">
        <v>100.0</v>
      </c>
      <c r="AP3800" s="1">
        <v>100.0</v>
      </c>
      <c r="AQ3800" s="1">
        <v>0.348</v>
      </c>
      <c r="AR3800" s="1">
        <v>0.419</v>
      </c>
      <c r="AS3800" s="1">
        <v>120.949</v>
      </c>
      <c r="AT3800" s="1">
        <v>5416.066</v>
      </c>
      <c r="AU3800" s="1">
        <v>13.92</v>
      </c>
      <c r="AV3800" s="1">
        <v>47059.281</v>
      </c>
      <c r="AW3800" s="1">
        <v>1.297</v>
      </c>
      <c r="AX3800" s="1">
        <v>3.151</v>
      </c>
      <c r="AY3800" s="1">
        <v>95740.32</v>
      </c>
      <c r="AZ3800" s="1">
        <v>246.065</v>
      </c>
      <c r="BA3800" s="1">
        <v>98.236</v>
      </c>
      <c r="BB3800" s="1">
        <v>70.297</v>
      </c>
      <c r="BC3800" s="1">
        <v>8.02</v>
      </c>
      <c r="BE3800" s="1">
        <v>0.0</v>
      </c>
      <c r="BF3800" s="1">
        <v>0.0</v>
      </c>
      <c r="BG3800" s="1">
        <v>0.0</v>
      </c>
      <c r="BH3800" s="1">
        <v>0.0</v>
      </c>
      <c r="BI3800" s="1">
        <v>0.0</v>
      </c>
      <c r="BJ3800" s="1">
        <v>0.0</v>
      </c>
      <c r="BK3800" s="1">
        <v>0.0</v>
      </c>
      <c r="BM3800" s="1">
        <v>0.0</v>
      </c>
      <c r="BN3800" s="1">
        <v>0.0</v>
      </c>
      <c r="BO3800" s="1">
        <v>0.0</v>
      </c>
      <c r="BP3800" s="1">
        <v>0.0</v>
      </c>
      <c r="BQ3800" s="1">
        <v>0.0</v>
      </c>
      <c r="BR3800" s="1">
        <v>0.0</v>
      </c>
      <c r="BS3800" s="1">
        <v>0.0</v>
      </c>
      <c r="BT3800" s="1">
        <v>0.0</v>
      </c>
      <c r="BU3800" s="1">
        <v>0.0</v>
      </c>
      <c r="BW3800" s="1">
        <v>0.0</v>
      </c>
      <c r="BX3800" s="1">
        <v>0.0</v>
      </c>
      <c r="BY3800" s="1">
        <v>0.0</v>
      </c>
      <c r="BZ3800" s="1">
        <v>0.0</v>
      </c>
      <c r="CA3800" s="1">
        <v>0.0</v>
      </c>
      <c r="CB3800" s="1">
        <v>0.0</v>
      </c>
      <c r="CC3800" s="1">
        <v>0.0</v>
      </c>
      <c r="CD3800" s="1">
        <v>2.151</v>
      </c>
      <c r="CE3800" s="1">
        <v>1.076</v>
      </c>
      <c r="CF3800" s="1">
        <v>51.098</v>
      </c>
      <c r="CG3800" s="1">
        <v>97.271</v>
      </c>
      <c r="CH3800" s="1">
        <v>0.25</v>
      </c>
      <c r="CI3800" s="1">
        <v>19881.443</v>
      </c>
      <c r="CJ3800" s="1">
        <v>-3.709</v>
      </c>
      <c r="CK3800" s="1">
        <v>-15.605</v>
      </c>
      <c r="CL3800" s="1">
        <v>157643.359</v>
      </c>
      <c r="CM3800" s="1">
        <v>405.164</v>
      </c>
      <c r="CN3800" s="1">
        <v>1.764</v>
      </c>
      <c r="CO3800" s="1">
        <v>29.699</v>
      </c>
      <c r="CP3800" s="1">
        <v>0.0</v>
      </c>
      <c r="CQ3800" s="1">
        <v>0.0</v>
      </c>
      <c r="CR3800" s="1">
        <v>0.0</v>
      </c>
      <c r="CT3800" s="1">
        <v>0.0</v>
      </c>
      <c r="CU3800" s="1">
        <v>0.0</v>
      </c>
      <c r="CV3800" s="1">
        <v>0.0</v>
      </c>
      <c r="CW3800" s="1">
        <v>0.0</v>
      </c>
      <c r="CX3800" s="1">
        <v>0.0</v>
      </c>
      <c r="CY3800" s="1">
        <v>0.0</v>
      </c>
      <c r="CZ3800" s="1">
        <v>0.0</v>
      </c>
      <c r="DA3800" s="1">
        <v>5513.338</v>
      </c>
      <c r="DB3800" s="1">
        <v>172.055</v>
      </c>
      <c r="DD3800" s="1">
        <v>0.0</v>
      </c>
      <c r="DE3800" s="1">
        <v>0.0</v>
      </c>
      <c r="DF3800" s="1">
        <v>0.0</v>
      </c>
      <c r="DG3800" s="1">
        <v>0.0</v>
      </c>
      <c r="DH3800" s="1">
        <v>0.0</v>
      </c>
      <c r="DI3800" s="1">
        <v>0.0</v>
      </c>
      <c r="DJ3800" s="1">
        <v>0.0</v>
      </c>
      <c r="DL3800" s="1">
        <v>0.0</v>
      </c>
      <c r="DM3800" s="1">
        <v>0.0</v>
      </c>
      <c r="DN3800" s="1">
        <v>0.0</v>
      </c>
      <c r="DO3800" s="1">
        <v>0.0</v>
      </c>
      <c r="DP3800" s="1">
        <v>0.0</v>
      </c>
      <c r="DQ3800" s="1">
        <v>0.0</v>
      </c>
      <c r="DR3800" s="1">
        <v>0.0</v>
      </c>
      <c r="DT3800" s="1">
        <v>0.0</v>
      </c>
      <c r="DU3800" s="1">
        <v>0.0</v>
      </c>
      <c r="DV3800" s="1">
        <v>0.0</v>
      </c>
      <c r="DW3800" s="1">
        <v>0.0</v>
      </c>
      <c r="DX3800" s="1">
        <v>0.0</v>
      </c>
      <c r="DY3800" s="1">
        <v>0.0</v>
      </c>
      <c r="DZ3800" s="1">
        <v>0.0</v>
      </c>
    </row>
    <row r="3801">
      <c r="A3801" s="1" t="s">
        <v>427</v>
      </c>
      <c r="B3801" s="1">
        <v>2008.0</v>
      </c>
      <c r="C3801" s="1" t="s">
        <v>428</v>
      </c>
      <c r="D3801" s="1">
        <v>2626489.0</v>
      </c>
      <c r="E3801" s="1">
        <v>1.15217932288E11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0.0</v>
      </c>
      <c r="M3801" s="1">
        <v>0.0</v>
      </c>
      <c r="N3801" s="1">
        <v>566.355</v>
      </c>
      <c r="O3801" s="1">
        <v>70.875</v>
      </c>
      <c r="P3801" s="1">
        <v>0.006</v>
      </c>
      <c r="Q3801" s="1">
        <v>5.311</v>
      </c>
      <c r="R3801" s="1">
        <v>0.014</v>
      </c>
      <c r="S3801" s="1">
        <v>0.0</v>
      </c>
      <c r="T3801" s="1">
        <v>0.0</v>
      </c>
      <c r="V3801" s="1">
        <v>0.0</v>
      </c>
      <c r="W3801" s="1">
        <v>0.0</v>
      </c>
      <c r="X3801" s="1">
        <v>0.0</v>
      </c>
      <c r="Y3801" s="1">
        <v>0.0</v>
      </c>
      <c r="Z3801" s="1">
        <v>0.007</v>
      </c>
      <c r="AA3801" s="1">
        <v>16.05</v>
      </c>
      <c r="AB3801" s="1">
        <v>6110.819</v>
      </c>
      <c r="AC3801" s="1">
        <v>16.05</v>
      </c>
      <c r="AD3801" s="1">
        <v>7.985</v>
      </c>
      <c r="AE3801" s="1">
        <v>16.827</v>
      </c>
      <c r="AF3801" s="1">
        <v>28.951</v>
      </c>
      <c r="AG3801" s="1">
        <v>76530.102</v>
      </c>
      <c r="AH3801" s="1">
        <v>1.745</v>
      </c>
      <c r="AI3801" s="1">
        <v>16.827</v>
      </c>
      <c r="AJ3801" s="1">
        <v>28.951</v>
      </c>
      <c r="AK3801" s="1">
        <v>6110.819</v>
      </c>
      <c r="AL3801" s="1">
        <v>16.05</v>
      </c>
      <c r="AM3801" s="1">
        <v>76530.094</v>
      </c>
      <c r="AN3801" s="1">
        <v>201.005</v>
      </c>
      <c r="AO3801" s="1">
        <v>100.0</v>
      </c>
      <c r="AP3801" s="1">
        <v>100.0</v>
      </c>
      <c r="AQ3801" s="1">
        <v>10.629</v>
      </c>
      <c r="AR3801" s="1">
        <v>12.856</v>
      </c>
      <c r="AS3801" s="1">
        <v>133.804</v>
      </c>
      <c r="AT3801" s="1">
        <v>5977.562</v>
      </c>
      <c r="AU3801" s="1">
        <v>15.7</v>
      </c>
      <c r="AV3801" s="1">
        <v>50944.098</v>
      </c>
      <c r="AW3801" s="1">
        <v>-1.911</v>
      </c>
      <c r="AX3801" s="1">
        <v>-4.702</v>
      </c>
      <c r="AY3801" s="1">
        <v>91895.742</v>
      </c>
      <c r="AZ3801" s="1">
        <v>241.363</v>
      </c>
      <c r="BA3801" s="1">
        <v>97.819</v>
      </c>
      <c r="BB3801" s="1">
        <v>66.567</v>
      </c>
      <c r="BC3801" s="1">
        <v>9.09</v>
      </c>
      <c r="BE3801" s="1">
        <v>0.0</v>
      </c>
      <c r="BF3801" s="1">
        <v>0.0</v>
      </c>
      <c r="BG3801" s="1">
        <v>0.0</v>
      </c>
      <c r="BH3801" s="1">
        <v>0.0</v>
      </c>
      <c r="BI3801" s="1">
        <v>0.0</v>
      </c>
      <c r="BJ3801" s="1">
        <v>0.0</v>
      </c>
      <c r="BK3801" s="1">
        <v>0.0</v>
      </c>
      <c r="BM3801" s="1">
        <v>0.0</v>
      </c>
      <c r="BN3801" s="1">
        <v>0.0</v>
      </c>
      <c r="BO3801" s="1">
        <v>0.0</v>
      </c>
      <c r="BP3801" s="1">
        <v>0.0</v>
      </c>
      <c r="BQ3801" s="1">
        <v>0.0</v>
      </c>
      <c r="BR3801" s="1">
        <v>0.0</v>
      </c>
      <c r="BS3801" s="1">
        <v>0.0</v>
      </c>
      <c r="BT3801" s="1">
        <v>0.0</v>
      </c>
      <c r="BU3801" s="1">
        <v>0.0</v>
      </c>
      <c r="BW3801" s="1">
        <v>0.0</v>
      </c>
      <c r="BX3801" s="1">
        <v>0.0</v>
      </c>
      <c r="BY3801" s="1">
        <v>0.0</v>
      </c>
      <c r="BZ3801" s="1">
        <v>0.0</v>
      </c>
      <c r="CA3801" s="1">
        <v>0.0</v>
      </c>
      <c r="CB3801" s="1">
        <v>0.0</v>
      </c>
      <c r="CC3801" s="1">
        <v>0.0</v>
      </c>
      <c r="CD3801" s="1">
        <v>31.488</v>
      </c>
      <c r="CE3801" s="1">
        <v>16.089</v>
      </c>
      <c r="CF3801" s="1">
        <v>67.187</v>
      </c>
      <c r="CG3801" s="1">
        <v>133.258</v>
      </c>
      <c r="CH3801" s="1">
        <v>0.35</v>
      </c>
      <c r="CI3801" s="1">
        <v>25580.688</v>
      </c>
      <c r="CJ3801" s="1">
        <v>6.41</v>
      </c>
      <c r="CK3801" s="1">
        <v>25.971</v>
      </c>
      <c r="CL3801" s="1">
        <v>164148.906</v>
      </c>
      <c r="CM3801" s="1">
        <v>431.135</v>
      </c>
      <c r="CN3801" s="1">
        <v>2.181</v>
      </c>
      <c r="CO3801" s="1">
        <v>33.426</v>
      </c>
      <c r="CP3801" s="1">
        <v>0.0</v>
      </c>
      <c r="CQ3801" s="1">
        <v>0.0</v>
      </c>
      <c r="CR3801" s="1">
        <v>0.0</v>
      </c>
      <c r="CT3801" s="1">
        <v>0.0</v>
      </c>
      <c r="CU3801" s="1">
        <v>0.0</v>
      </c>
      <c r="CV3801" s="1">
        <v>0.0</v>
      </c>
      <c r="CW3801" s="1">
        <v>0.0</v>
      </c>
      <c r="CX3801" s="1">
        <v>0.0</v>
      </c>
      <c r="CY3801" s="1">
        <v>0.0</v>
      </c>
      <c r="CZ3801" s="1">
        <v>0.0</v>
      </c>
      <c r="DA3801" s="1">
        <v>6110.819</v>
      </c>
      <c r="DB3801" s="1">
        <v>201.005</v>
      </c>
      <c r="DD3801" s="1">
        <v>0.0</v>
      </c>
      <c r="DE3801" s="1">
        <v>0.0</v>
      </c>
      <c r="DF3801" s="1">
        <v>0.0</v>
      </c>
      <c r="DG3801" s="1">
        <v>0.0</v>
      </c>
      <c r="DH3801" s="1">
        <v>0.0</v>
      </c>
      <c r="DI3801" s="1">
        <v>0.0</v>
      </c>
      <c r="DJ3801" s="1">
        <v>0.0</v>
      </c>
      <c r="DL3801" s="1">
        <v>0.0</v>
      </c>
      <c r="DM3801" s="1">
        <v>0.0</v>
      </c>
      <c r="DN3801" s="1">
        <v>0.0</v>
      </c>
      <c r="DO3801" s="1">
        <v>0.0</v>
      </c>
      <c r="DP3801" s="1">
        <v>0.0</v>
      </c>
      <c r="DQ3801" s="1">
        <v>0.0</v>
      </c>
      <c r="DR3801" s="1">
        <v>0.0</v>
      </c>
      <c r="DT3801" s="1">
        <v>0.0</v>
      </c>
      <c r="DU3801" s="1">
        <v>0.0</v>
      </c>
      <c r="DV3801" s="1">
        <v>0.0</v>
      </c>
      <c r="DW3801" s="1">
        <v>0.0</v>
      </c>
      <c r="DX3801" s="1">
        <v>0.0</v>
      </c>
      <c r="DY3801" s="1">
        <v>0.0</v>
      </c>
      <c r="DZ3801" s="1">
        <v>0.0</v>
      </c>
    </row>
    <row r="3802">
      <c r="A3802" s="1" t="s">
        <v>427</v>
      </c>
      <c r="B3802" s="1">
        <v>2009.0</v>
      </c>
      <c r="C3802" s="1" t="s">
        <v>428</v>
      </c>
      <c r="D3802" s="1">
        <v>2684617.0</v>
      </c>
      <c r="E3802" s="1">
        <v>1.27016648704E11</v>
      </c>
      <c r="G3802" s="1">
        <v>0.0</v>
      </c>
      <c r="H3802" s="1">
        <v>0.0</v>
      </c>
      <c r="I3802" s="1">
        <v>0.0</v>
      </c>
      <c r="J3802" s="1">
        <v>0.0</v>
      </c>
      <c r="K3802" s="1">
        <v>0.0</v>
      </c>
      <c r="L3802" s="1">
        <v>0.0</v>
      </c>
      <c r="M3802" s="1">
        <v>0.0</v>
      </c>
      <c r="N3802" s="1">
        <v>566.396</v>
      </c>
      <c r="O3802" s="1">
        <v>16.739</v>
      </c>
      <c r="P3802" s="1">
        <v>0.002</v>
      </c>
      <c r="Q3802" s="1">
        <v>6.066</v>
      </c>
      <c r="R3802" s="1">
        <v>0.016</v>
      </c>
      <c r="S3802" s="1">
        <v>0.0</v>
      </c>
      <c r="T3802" s="1">
        <v>0.0</v>
      </c>
      <c r="V3802" s="1">
        <v>0.0</v>
      </c>
      <c r="W3802" s="1">
        <v>0.0</v>
      </c>
      <c r="X3802" s="1">
        <v>0.0</v>
      </c>
      <c r="Y3802" s="1">
        <v>0.0</v>
      </c>
      <c r="Z3802" s="1">
        <v>0.008</v>
      </c>
      <c r="AA3802" s="1">
        <v>18.45</v>
      </c>
      <c r="AB3802" s="1">
        <v>6872.489</v>
      </c>
      <c r="AC3802" s="1">
        <v>18.45</v>
      </c>
      <c r="AD3802" s="1">
        <v>9.252</v>
      </c>
      <c r="AE3802" s="1">
        <v>-0.788</v>
      </c>
      <c r="AF3802" s="1">
        <v>-1.583</v>
      </c>
      <c r="AG3802" s="1">
        <v>74283.219</v>
      </c>
      <c r="AH3802" s="1">
        <v>1.57</v>
      </c>
      <c r="AI3802" s="1">
        <v>-0.788</v>
      </c>
      <c r="AJ3802" s="1">
        <v>-1.583</v>
      </c>
      <c r="AK3802" s="1">
        <v>6872.489</v>
      </c>
      <c r="AL3802" s="1">
        <v>18.45</v>
      </c>
      <c r="AM3802" s="1">
        <v>74283.219</v>
      </c>
      <c r="AN3802" s="1">
        <v>199.422</v>
      </c>
      <c r="AO3802" s="1">
        <v>100.0</v>
      </c>
      <c r="AP3802" s="1">
        <v>100.0</v>
      </c>
      <c r="AQ3802" s="1">
        <v>1.248</v>
      </c>
      <c r="AR3802" s="1">
        <v>1.67</v>
      </c>
      <c r="AS3802" s="1">
        <v>135.474</v>
      </c>
      <c r="AT3802" s="1">
        <v>6723.491</v>
      </c>
      <c r="AU3802" s="1">
        <v>18.05</v>
      </c>
      <c r="AV3802" s="1">
        <v>50463.086</v>
      </c>
      <c r="AW3802" s="1">
        <v>-0.921</v>
      </c>
      <c r="AX3802" s="1">
        <v>-2.223</v>
      </c>
      <c r="AY3802" s="1">
        <v>89077.766</v>
      </c>
      <c r="AZ3802" s="1">
        <v>239.14</v>
      </c>
      <c r="BA3802" s="1">
        <v>97.832</v>
      </c>
      <c r="BB3802" s="1">
        <v>67.933</v>
      </c>
      <c r="BC3802" s="1">
        <v>10.45</v>
      </c>
      <c r="BE3802" s="1">
        <v>0.0</v>
      </c>
      <c r="BF3802" s="1">
        <v>0.0</v>
      </c>
      <c r="BG3802" s="1">
        <v>0.0</v>
      </c>
      <c r="BH3802" s="1">
        <v>0.0</v>
      </c>
      <c r="BI3802" s="1">
        <v>0.0</v>
      </c>
      <c r="BJ3802" s="1">
        <v>0.0</v>
      </c>
      <c r="BK3802" s="1">
        <v>0.0</v>
      </c>
      <c r="BM3802" s="1">
        <v>0.0</v>
      </c>
      <c r="BN3802" s="1">
        <v>0.0</v>
      </c>
      <c r="BO3802" s="1">
        <v>0.0</v>
      </c>
      <c r="BP3802" s="1">
        <v>0.0</v>
      </c>
      <c r="BQ3802" s="1">
        <v>0.0</v>
      </c>
      <c r="BR3802" s="1">
        <v>0.0</v>
      </c>
      <c r="BS3802" s="1">
        <v>0.0</v>
      </c>
      <c r="BT3802" s="1">
        <v>0.0</v>
      </c>
      <c r="BU3802" s="1">
        <v>0.0</v>
      </c>
      <c r="BW3802" s="1">
        <v>0.0</v>
      </c>
      <c r="BX3802" s="1">
        <v>0.0</v>
      </c>
      <c r="BY3802" s="1">
        <v>0.0</v>
      </c>
      <c r="BZ3802" s="1">
        <v>0.0</v>
      </c>
      <c r="CA3802" s="1">
        <v>0.0</v>
      </c>
      <c r="CB3802" s="1">
        <v>0.0</v>
      </c>
      <c r="CC3802" s="1">
        <v>0.0</v>
      </c>
      <c r="CD3802" s="1">
        <v>-4.846</v>
      </c>
      <c r="CE3802" s="1">
        <v>-3.256</v>
      </c>
      <c r="CF3802" s="1">
        <v>63.932</v>
      </c>
      <c r="CG3802" s="1">
        <v>148.997</v>
      </c>
      <c r="CH3802" s="1">
        <v>0.4</v>
      </c>
      <c r="CI3802" s="1">
        <v>23814.07</v>
      </c>
      <c r="CJ3802" s="1">
        <v>6.983</v>
      </c>
      <c r="CK3802" s="1">
        <v>30.106</v>
      </c>
      <c r="CL3802" s="1">
        <v>171809.062</v>
      </c>
      <c r="CM3802" s="1">
        <v>461.242</v>
      </c>
      <c r="CN3802" s="1">
        <v>2.168</v>
      </c>
      <c r="CO3802" s="1">
        <v>32.058</v>
      </c>
      <c r="CP3802" s="1">
        <v>0.0</v>
      </c>
      <c r="CQ3802" s="1">
        <v>0.0</v>
      </c>
      <c r="CR3802" s="1">
        <v>0.0</v>
      </c>
      <c r="CT3802" s="1">
        <v>0.0</v>
      </c>
      <c r="CU3802" s="1">
        <v>0.0</v>
      </c>
      <c r="CV3802" s="1">
        <v>0.0</v>
      </c>
      <c r="CW3802" s="1">
        <v>0.0</v>
      </c>
      <c r="CX3802" s="1">
        <v>0.0</v>
      </c>
      <c r="CY3802" s="1">
        <v>0.0</v>
      </c>
      <c r="CZ3802" s="1">
        <v>0.0</v>
      </c>
      <c r="DA3802" s="1">
        <v>6872.489</v>
      </c>
      <c r="DB3802" s="1">
        <v>199.422</v>
      </c>
      <c r="DD3802" s="1">
        <v>0.0</v>
      </c>
      <c r="DE3802" s="1">
        <v>0.0</v>
      </c>
      <c r="DF3802" s="1">
        <v>0.0</v>
      </c>
      <c r="DG3802" s="1">
        <v>0.0</v>
      </c>
      <c r="DH3802" s="1">
        <v>0.0</v>
      </c>
      <c r="DI3802" s="1">
        <v>0.0</v>
      </c>
      <c r="DJ3802" s="1">
        <v>0.0</v>
      </c>
      <c r="DL3802" s="1">
        <v>0.0</v>
      </c>
      <c r="DM3802" s="1">
        <v>0.0</v>
      </c>
      <c r="DN3802" s="1">
        <v>0.0</v>
      </c>
      <c r="DO3802" s="1">
        <v>0.0</v>
      </c>
      <c r="DP3802" s="1">
        <v>0.0</v>
      </c>
      <c r="DQ3802" s="1">
        <v>0.0</v>
      </c>
      <c r="DR3802" s="1">
        <v>0.0</v>
      </c>
      <c r="DT3802" s="1">
        <v>0.0</v>
      </c>
      <c r="DU3802" s="1">
        <v>0.0</v>
      </c>
      <c r="DV3802" s="1">
        <v>0.0</v>
      </c>
      <c r="DW3802" s="1">
        <v>0.0</v>
      </c>
      <c r="DX3802" s="1">
        <v>0.0</v>
      </c>
      <c r="DY3802" s="1">
        <v>0.0</v>
      </c>
      <c r="DZ3802" s="1">
        <v>0.0</v>
      </c>
    </row>
    <row r="3803">
      <c r="A3803" s="1" t="s">
        <v>427</v>
      </c>
      <c r="B3803" s="1">
        <v>2010.0</v>
      </c>
      <c r="C3803" s="1" t="s">
        <v>428</v>
      </c>
      <c r="D3803" s="1">
        <v>2757400.0</v>
      </c>
      <c r="E3803" s="1">
        <v>1.35198277632E11</v>
      </c>
      <c r="G3803" s="1">
        <v>0.0</v>
      </c>
      <c r="H3803" s="1">
        <v>0.0</v>
      </c>
      <c r="I3803" s="1">
        <v>0.0</v>
      </c>
      <c r="J3803" s="1">
        <v>0.0</v>
      </c>
      <c r="K3803" s="1">
        <v>0.0</v>
      </c>
      <c r="L3803" s="1">
        <v>0.0</v>
      </c>
      <c r="M3803" s="1">
        <v>0.0</v>
      </c>
      <c r="N3803" s="1">
        <v>566.885</v>
      </c>
      <c r="O3803" s="1">
        <v>2016.056</v>
      </c>
      <c r="P3803" s="1">
        <v>0.328</v>
      </c>
      <c r="Q3803" s="1">
        <v>124.975</v>
      </c>
      <c r="R3803" s="1">
        <v>0.345</v>
      </c>
      <c r="S3803" s="1">
        <v>0.0</v>
      </c>
      <c r="T3803" s="1">
        <v>0.0</v>
      </c>
      <c r="V3803" s="1">
        <v>0.0</v>
      </c>
      <c r="W3803" s="1">
        <v>0.0</v>
      </c>
      <c r="X3803" s="1">
        <v>0.0</v>
      </c>
      <c r="Y3803" s="1">
        <v>0.0</v>
      </c>
      <c r="Z3803" s="1">
        <v>0.145</v>
      </c>
      <c r="AA3803" s="1">
        <v>19.81</v>
      </c>
      <c r="AB3803" s="1">
        <v>7184.304</v>
      </c>
      <c r="AC3803" s="1">
        <v>19.81</v>
      </c>
      <c r="AD3803" s="1">
        <v>8.356</v>
      </c>
      <c r="AE3803" s="1">
        <v>18.885</v>
      </c>
      <c r="AF3803" s="1">
        <v>37.661</v>
      </c>
      <c r="AG3803" s="1">
        <v>85980.578</v>
      </c>
      <c r="AH3803" s="1">
        <v>1.754</v>
      </c>
      <c r="AI3803" s="1">
        <v>18.885</v>
      </c>
      <c r="AJ3803" s="1">
        <v>37.661</v>
      </c>
      <c r="AK3803" s="1">
        <v>7184.304</v>
      </c>
      <c r="AL3803" s="1">
        <v>19.81</v>
      </c>
      <c r="AM3803" s="1">
        <v>85980.57</v>
      </c>
      <c r="AN3803" s="1">
        <v>237.083</v>
      </c>
      <c r="AO3803" s="1">
        <v>100.0</v>
      </c>
      <c r="AP3803" s="1">
        <v>100.0</v>
      </c>
      <c r="AQ3803" s="1">
        <v>20.915</v>
      </c>
      <c r="AR3803" s="1">
        <v>28.334</v>
      </c>
      <c r="AS3803" s="1">
        <v>163.808</v>
      </c>
      <c r="AT3803" s="1">
        <v>7024.734</v>
      </c>
      <c r="AU3803" s="1">
        <v>19.37</v>
      </c>
      <c r="AV3803" s="1">
        <v>59406.844</v>
      </c>
      <c r="AW3803" s="1">
        <v>7.459</v>
      </c>
      <c r="AX3803" s="1">
        <v>17.838</v>
      </c>
      <c r="AY3803" s="1">
        <v>93195.617</v>
      </c>
      <c r="AZ3803" s="1">
        <v>256.978</v>
      </c>
      <c r="BA3803" s="1">
        <v>97.779</v>
      </c>
      <c r="BB3803" s="1">
        <v>69.093</v>
      </c>
      <c r="BC3803" s="1">
        <v>11.23</v>
      </c>
      <c r="BE3803" s="1">
        <v>0.0</v>
      </c>
      <c r="BF3803" s="1">
        <v>0.0</v>
      </c>
      <c r="BG3803" s="1">
        <v>0.0</v>
      </c>
      <c r="BH3803" s="1">
        <v>0.0</v>
      </c>
      <c r="BI3803" s="1">
        <v>0.0</v>
      </c>
      <c r="BJ3803" s="1">
        <v>0.0</v>
      </c>
      <c r="BK3803" s="1">
        <v>0.0</v>
      </c>
      <c r="BM3803" s="1">
        <v>0.0</v>
      </c>
      <c r="BN3803" s="1">
        <v>0.0</v>
      </c>
      <c r="BO3803" s="1">
        <v>0.0</v>
      </c>
      <c r="BP3803" s="1">
        <v>0.0</v>
      </c>
      <c r="BQ3803" s="1">
        <v>0.0</v>
      </c>
      <c r="BR3803" s="1">
        <v>0.0</v>
      </c>
      <c r="BS3803" s="1">
        <v>0.0</v>
      </c>
      <c r="BT3803" s="1">
        <v>0.0</v>
      </c>
      <c r="BU3803" s="1">
        <v>0.0</v>
      </c>
      <c r="BW3803" s="1">
        <v>0.0</v>
      </c>
      <c r="BX3803" s="1">
        <v>0.0</v>
      </c>
      <c r="BY3803" s="1">
        <v>0.0</v>
      </c>
      <c r="BZ3803" s="1">
        <v>0.0</v>
      </c>
      <c r="CA3803" s="1">
        <v>0.0</v>
      </c>
      <c r="CB3803" s="1">
        <v>0.0</v>
      </c>
      <c r="CC3803" s="1">
        <v>0.0</v>
      </c>
      <c r="CD3803" s="1">
        <v>14.075</v>
      </c>
      <c r="CE3803" s="1">
        <v>8.998</v>
      </c>
      <c r="CF3803" s="1">
        <v>72.93</v>
      </c>
      <c r="CG3803" s="1">
        <v>159.571</v>
      </c>
      <c r="CH3803" s="1">
        <v>0.44</v>
      </c>
      <c r="CI3803" s="1">
        <v>26448.754</v>
      </c>
      <c r="CJ3803" s="1">
        <v>6.41</v>
      </c>
      <c r="CK3803" s="1">
        <v>29.563</v>
      </c>
      <c r="CL3803" s="1">
        <v>177995.547</v>
      </c>
      <c r="CM3803" s="1">
        <v>490.805</v>
      </c>
      <c r="CN3803" s="1">
        <v>2.221</v>
      </c>
      <c r="CO3803" s="1">
        <v>30.761</v>
      </c>
      <c r="CP3803" s="1">
        <v>0.0</v>
      </c>
      <c r="CQ3803" s="1">
        <v>0.0</v>
      </c>
      <c r="CR3803" s="1">
        <v>0.0</v>
      </c>
      <c r="CT3803" s="1">
        <v>0.0</v>
      </c>
      <c r="CU3803" s="1">
        <v>0.0</v>
      </c>
      <c r="CV3803" s="1">
        <v>0.0</v>
      </c>
      <c r="CW3803" s="1">
        <v>0.0</v>
      </c>
      <c r="CX3803" s="1">
        <v>0.0</v>
      </c>
      <c r="CY3803" s="1">
        <v>0.0</v>
      </c>
      <c r="CZ3803" s="1">
        <v>0.0</v>
      </c>
      <c r="DA3803" s="1">
        <v>7184.304</v>
      </c>
      <c r="DB3803" s="1">
        <v>237.083</v>
      </c>
      <c r="DD3803" s="1">
        <v>0.0</v>
      </c>
      <c r="DE3803" s="1">
        <v>0.0</v>
      </c>
      <c r="DF3803" s="1">
        <v>0.0</v>
      </c>
      <c r="DG3803" s="1">
        <v>0.0</v>
      </c>
      <c r="DH3803" s="1">
        <v>0.0</v>
      </c>
      <c r="DI3803" s="1">
        <v>0.0</v>
      </c>
      <c r="DJ3803" s="1">
        <v>0.0</v>
      </c>
      <c r="DL3803" s="1">
        <v>0.0</v>
      </c>
      <c r="DM3803" s="1">
        <v>0.0</v>
      </c>
      <c r="DN3803" s="1">
        <v>0.0</v>
      </c>
      <c r="DO3803" s="1">
        <v>0.0</v>
      </c>
      <c r="DP3803" s="1">
        <v>0.0</v>
      </c>
      <c r="DQ3803" s="1">
        <v>0.0</v>
      </c>
      <c r="DR3803" s="1">
        <v>0.0</v>
      </c>
      <c r="DT3803" s="1">
        <v>0.0</v>
      </c>
      <c r="DU3803" s="1">
        <v>0.0</v>
      </c>
      <c r="DV3803" s="1">
        <v>0.0</v>
      </c>
      <c r="DW3803" s="1">
        <v>0.0</v>
      </c>
      <c r="DX3803" s="1">
        <v>0.0</v>
      </c>
      <c r="DY3803" s="1">
        <v>0.0</v>
      </c>
      <c r="DZ3803" s="1">
        <v>0.0</v>
      </c>
    </row>
    <row r="3804">
      <c r="A3804" s="1" t="s">
        <v>427</v>
      </c>
      <c r="B3804" s="1">
        <v>2011.0</v>
      </c>
      <c r="C3804" s="1" t="s">
        <v>428</v>
      </c>
      <c r="D3804" s="1">
        <v>3076708.0</v>
      </c>
      <c r="E3804" s="1">
        <v>1.32756537344E11</v>
      </c>
      <c r="G3804" s="1">
        <v>0.0</v>
      </c>
      <c r="H3804" s="1">
        <v>0.0</v>
      </c>
      <c r="I3804" s="1">
        <v>0.0</v>
      </c>
      <c r="J3804" s="1">
        <v>0.0</v>
      </c>
      <c r="K3804" s="1">
        <v>0.0</v>
      </c>
      <c r="L3804" s="1">
        <v>0.0</v>
      </c>
      <c r="M3804" s="1">
        <v>0.0</v>
      </c>
      <c r="N3804" s="1">
        <v>566.987</v>
      </c>
      <c r="O3804" s="1">
        <v>-65.65</v>
      </c>
      <c r="P3804" s="1">
        <v>-0.226</v>
      </c>
      <c r="Q3804" s="1">
        <v>38.474</v>
      </c>
      <c r="R3804" s="1">
        <v>0.118</v>
      </c>
      <c r="S3804" s="1">
        <v>0.0</v>
      </c>
      <c r="T3804" s="1">
        <v>0.0</v>
      </c>
      <c r="V3804" s="1">
        <v>0.0</v>
      </c>
      <c r="W3804" s="1">
        <v>0.0</v>
      </c>
      <c r="X3804" s="1">
        <v>0.0</v>
      </c>
      <c r="Y3804" s="1">
        <v>0.0</v>
      </c>
      <c r="Z3804" s="1">
        <v>0.046</v>
      </c>
      <c r="AA3804" s="1">
        <v>21.87</v>
      </c>
      <c r="AB3804" s="1">
        <v>7108.247</v>
      </c>
      <c r="AC3804" s="1">
        <v>21.87</v>
      </c>
      <c r="AD3804" s="1">
        <v>8.416</v>
      </c>
      <c r="AE3804" s="1">
        <v>9.609</v>
      </c>
      <c r="AF3804" s="1">
        <v>22.781</v>
      </c>
      <c r="AG3804" s="1">
        <v>84461.75</v>
      </c>
      <c r="AH3804" s="1">
        <v>1.957</v>
      </c>
      <c r="AI3804" s="1">
        <v>9.609</v>
      </c>
      <c r="AJ3804" s="1">
        <v>22.781</v>
      </c>
      <c r="AK3804" s="1">
        <v>7108.247</v>
      </c>
      <c r="AL3804" s="1">
        <v>21.87</v>
      </c>
      <c r="AM3804" s="1">
        <v>84461.75</v>
      </c>
      <c r="AN3804" s="1">
        <v>259.864</v>
      </c>
      <c r="AO3804" s="1">
        <v>100.0</v>
      </c>
      <c r="AP3804" s="1">
        <v>100.0</v>
      </c>
      <c r="AQ3804" s="1">
        <v>10.387</v>
      </c>
      <c r="AR3804" s="1">
        <v>17.015</v>
      </c>
      <c r="AS3804" s="1">
        <v>180.824</v>
      </c>
      <c r="AT3804" s="1">
        <v>6942.485</v>
      </c>
      <c r="AU3804" s="1">
        <v>21.36</v>
      </c>
      <c r="AV3804" s="1">
        <v>58771.844</v>
      </c>
      <c r="AW3804" s="1">
        <v>5.565</v>
      </c>
      <c r="AX3804" s="1">
        <v>14.301</v>
      </c>
      <c r="AY3804" s="1">
        <v>88171.766</v>
      </c>
      <c r="AZ3804" s="1">
        <v>271.279</v>
      </c>
      <c r="BA3804" s="1">
        <v>97.668</v>
      </c>
      <c r="BB3804" s="1">
        <v>69.584</v>
      </c>
      <c r="BC3804" s="1">
        <v>12.4</v>
      </c>
      <c r="BE3804" s="1">
        <v>0.0</v>
      </c>
      <c r="BF3804" s="1">
        <v>0.0</v>
      </c>
      <c r="BG3804" s="1">
        <v>0.0</v>
      </c>
      <c r="BH3804" s="1">
        <v>0.0</v>
      </c>
      <c r="BI3804" s="1">
        <v>0.0</v>
      </c>
      <c r="BJ3804" s="1">
        <v>0.0</v>
      </c>
      <c r="BK3804" s="1">
        <v>0.0</v>
      </c>
      <c r="BM3804" s="1">
        <v>0.0</v>
      </c>
      <c r="BN3804" s="1">
        <v>0.0</v>
      </c>
      <c r="BO3804" s="1">
        <v>0.0</v>
      </c>
      <c r="BP3804" s="1">
        <v>0.0</v>
      </c>
      <c r="BQ3804" s="1">
        <v>0.0</v>
      </c>
      <c r="BR3804" s="1">
        <v>0.0</v>
      </c>
      <c r="BS3804" s="1">
        <v>0.0</v>
      </c>
      <c r="BT3804" s="1">
        <v>0.0</v>
      </c>
      <c r="BU3804" s="1">
        <v>0.0</v>
      </c>
      <c r="BW3804" s="1">
        <v>0.0</v>
      </c>
      <c r="BX3804" s="1">
        <v>0.0</v>
      </c>
      <c r="BY3804" s="1">
        <v>0.0</v>
      </c>
      <c r="BZ3804" s="1">
        <v>0.0</v>
      </c>
      <c r="CA3804" s="1">
        <v>0.0</v>
      </c>
      <c r="CB3804" s="1">
        <v>0.0</v>
      </c>
      <c r="CC3804" s="1">
        <v>0.0</v>
      </c>
      <c r="CD3804" s="1">
        <v>8.216</v>
      </c>
      <c r="CE3804" s="1">
        <v>5.992</v>
      </c>
      <c r="CF3804" s="1">
        <v>78.922</v>
      </c>
      <c r="CG3804" s="1">
        <v>165.762</v>
      </c>
      <c r="CH3804" s="1">
        <v>0.51</v>
      </c>
      <c r="CI3804" s="1">
        <v>25651.432</v>
      </c>
      <c r="CJ3804" s="1">
        <v>2.397</v>
      </c>
      <c r="CK3804" s="1">
        <v>11.764</v>
      </c>
      <c r="CL3804" s="1">
        <v>163346.266</v>
      </c>
      <c r="CM3804" s="1">
        <v>502.569</v>
      </c>
      <c r="CN3804" s="1">
        <v>2.332</v>
      </c>
      <c r="CO3804" s="1">
        <v>30.37</v>
      </c>
      <c r="CP3804" s="1">
        <v>0.0</v>
      </c>
      <c r="CQ3804" s="1">
        <v>0.0</v>
      </c>
      <c r="CR3804" s="1">
        <v>0.0</v>
      </c>
      <c r="CT3804" s="1">
        <v>0.0</v>
      </c>
      <c r="CU3804" s="1">
        <v>0.0</v>
      </c>
      <c r="CV3804" s="1">
        <v>0.0</v>
      </c>
      <c r="CW3804" s="1">
        <v>0.0</v>
      </c>
      <c r="CX3804" s="1">
        <v>0.0</v>
      </c>
      <c r="CY3804" s="1">
        <v>0.0</v>
      </c>
      <c r="CZ3804" s="1">
        <v>0.0</v>
      </c>
      <c r="DA3804" s="1">
        <v>7108.247</v>
      </c>
      <c r="DB3804" s="1">
        <v>259.864</v>
      </c>
      <c r="DD3804" s="1">
        <v>0.0</v>
      </c>
      <c r="DE3804" s="1">
        <v>0.0</v>
      </c>
      <c r="DF3804" s="1">
        <v>0.0</v>
      </c>
      <c r="DG3804" s="1">
        <v>0.0</v>
      </c>
      <c r="DH3804" s="1">
        <v>0.0</v>
      </c>
      <c r="DI3804" s="1">
        <v>0.0</v>
      </c>
      <c r="DJ3804" s="1">
        <v>0.0</v>
      </c>
      <c r="DL3804" s="1">
        <v>0.0</v>
      </c>
      <c r="DM3804" s="1">
        <v>0.0</v>
      </c>
      <c r="DN3804" s="1">
        <v>0.0</v>
      </c>
      <c r="DO3804" s="1">
        <v>0.0</v>
      </c>
      <c r="DP3804" s="1">
        <v>0.0</v>
      </c>
      <c r="DQ3804" s="1">
        <v>0.0</v>
      </c>
      <c r="DR3804" s="1">
        <v>0.0</v>
      </c>
      <c r="DT3804" s="1">
        <v>0.0</v>
      </c>
      <c r="DU3804" s="1">
        <v>0.0</v>
      </c>
      <c r="DV3804" s="1">
        <v>0.0</v>
      </c>
      <c r="DW3804" s="1">
        <v>0.0</v>
      </c>
      <c r="DX3804" s="1">
        <v>0.0</v>
      </c>
      <c r="DY3804" s="1">
        <v>0.0</v>
      </c>
      <c r="DZ3804" s="1">
        <v>0.0</v>
      </c>
    </row>
    <row r="3805">
      <c r="A3805" s="1" t="s">
        <v>427</v>
      </c>
      <c r="B3805" s="1">
        <v>2012.0</v>
      </c>
      <c r="C3805" s="1" t="s">
        <v>428</v>
      </c>
      <c r="D3805" s="1">
        <v>3547053.0</v>
      </c>
      <c r="E3805" s="1">
        <v>1.44522756096E11</v>
      </c>
      <c r="G3805" s="1">
        <v>0.0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  <c r="M3805" s="1">
        <v>0.0</v>
      </c>
      <c r="N3805" s="1">
        <v>566.747</v>
      </c>
      <c r="O3805" s="1">
        <v>203.396</v>
      </c>
      <c r="P3805" s="1">
        <v>0.241</v>
      </c>
      <c r="Q3805" s="1">
        <v>101.25</v>
      </c>
      <c r="R3805" s="1">
        <v>0.359</v>
      </c>
      <c r="S3805" s="1">
        <v>0.0</v>
      </c>
      <c r="T3805" s="1">
        <v>0.0</v>
      </c>
      <c r="V3805" s="1">
        <v>0.0</v>
      </c>
      <c r="W3805" s="1">
        <v>0.0</v>
      </c>
      <c r="X3805" s="1">
        <v>0.0</v>
      </c>
      <c r="Y3805" s="1">
        <v>0.0</v>
      </c>
      <c r="Z3805" s="1">
        <v>0.127</v>
      </c>
      <c r="AA3805" s="1">
        <v>25.02</v>
      </c>
      <c r="AB3805" s="1">
        <v>7053.743</v>
      </c>
      <c r="AC3805" s="1">
        <v>25.02</v>
      </c>
      <c r="AD3805" s="1">
        <v>8.827</v>
      </c>
      <c r="AE3805" s="1">
        <v>9.076</v>
      </c>
      <c r="AF3805" s="1">
        <v>23.586</v>
      </c>
      <c r="AG3805" s="1">
        <v>79911.539</v>
      </c>
      <c r="AH3805" s="1">
        <v>1.961</v>
      </c>
      <c r="AI3805" s="1">
        <v>9.076</v>
      </c>
      <c r="AJ3805" s="1">
        <v>23.586</v>
      </c>
      <c r="AK3805" s="1">
        <v>7053.743</v>
      </c>
      <c r="AL3805" s="1">
        <v>25.02</v>
      </c>
      <c r="AM3805" s="1">
        <v>79911.547</v>
      </c>
      <c r="AN3805" s="1">
        <v>283.451</v>
      </c>
      <c r="AO3805" s="1">
        <v>100.0</v>
      </c>
      <c r="AP3805" s="1">
        <v>100.0</v>
      </c>
      <c r="AQ3805" s="1">
        <v>9.032</v>
      </c>
      <c r="AR3805" s="1">
        <v>16.332</v>
      </c>
      <c r="AS3805" s="1">
        <v>197.156</v>
      </c>
      <c r="AT3805" s="1">
        <v>6881.769</v>
      </c>
      <c r="AU3805" s="1">
        <v>24.41</v>
      </c>
      <c r="AV3805" s="1">
        <v>55583.023</v>
      </c>
      <c r="AW3805" s="1">
        <v>4.402</v>
      </c>
      <c r="AX3805" s="1">
        <v>11.941</v>
      </c>
      <c r="AY3805" s="1">
        <v>79846.539</v>
      </c>
      <c r="AZ3805" s="1">
        <v>283.22</v>
      </c>
      <c r="BA3805" s="1">
        <v>97.562</v>
      </c>
      <c r="BB3805" s="1">
        <v>69.556</v>
      </c>
      <c r="BC3805" s="1">
        <v>14.18</v>
      </c>
      <c r="BE3805" s="1">
        <v>0.0</v>
      </c>
      <c r="BF3805" s="1">
        <v>0.0</v>
      </c>
      <c r="BG3805" s="1">
        <v>0.0</v>
      </c>
      <c r="BH3805" s="1">
        <v>0.0</v>
      </c>
      <c r="BI3805" s="1">
        <v>0.0</v>
      </c>
      <c r="BJ3805" s="1">
        <v>0.0</v>
      </c>
      <c r="BK3805" s="1">
        <v>0.0</v>
      </c>
      <c r="BM3805" s="1">
        <v>0.0</v>
      </c>
      <c r="BN3805" s="1">
        <v>0.0</v>
      </c>
      <c r="BO3805" s="1">
        <v>0.0</v>
      </c>
      <c r="BP3805" s="1">
        <v>0.0</v>
      </c>
      <c r="BQ3805" s="1">
        <v>0.0</v>
      </c>
      <c r="BR3805" s="1">
        <v>0.0</v>
      </c>
      <c r="BS3805" s="1">
        <v>0.0</v>
      </c>
      <c r="BT3805" s="1">
        <v>0.0</v>
      </c>
      <c r="BU3805" s="1">
        <v>0.0</v>
      </c>
      <c r="BW3805" s="1">
        <v>0.0</v>
      </c>
      <c r="BX3805" s="1">
        <v>0.0</v>
      </c>
      <c r="BY3805" s="1">
        <v>0.0</v>
      </c>
      <c r="BZ3805" s="1">
        <v>0.0</v>
      </c>
      <c r="CA3805" s="1">
        <v>0.0</v>
      </c>
      <c r="CB3805" s="1">
        <v>0.0</v>
      </c>
      <c r="CC3805" s="1">
        <v>0.0</v>
      </c>
      <c r="CD3805" s="1">
        <v>8.887</v>
      </c>
      <c r="CE3805" s="1">
        <v>7.013</v>
      </c>
      <c r="CF3805" s="1">
        <v>85.935</v>
      </c>
      <c r="CG3805" s="1">
        <v>171.974</v>
      </c>
      <c r="CH3805" s="1">
        <v>0.61</v>
      </c>
      <c r="CI3805" s="1">
        <v>24227.275</v>
      </c>
      <c r="CJ3805" s="1">
        <v>4.134</v>
      </c>
      <c r="CK3805" s="1">
        <v>20.778</v>
      </c>
      <c r="CL3805" s="1">
        <v>147543.984</v>
      </c>
      <c r="CM3805" s="1">
        <v>523.346</v>
      </c>
      <c r="CN3805" s="1">
        <v>2.438</v>
      </c>
      <c r="CO3805" s="1">
        <v>30.318</v>
      </c>
      <c r="CP3805" s="1">
        <v>0.0</v>
      </c>
      <c r="CQ3805" s="1">
        <v>0.0</v>
      </c>
      <c r="CR3805" s="1">
        <v>0.0</v>
      </c>
      <c r="CT3805" s="1">
        <v>0.0</v>
      </c>
      <c r="CU3805" s="1">
        <v>0.0</v>
      </c>
      <c r="CV3805" s="1">
        <v>0.0</v>
      </c>
      <c r="CW3805" s="1">
        <v>0.0</v>
      </c>
      <c r="CX3805" s="1">
        <v>0.0</v>
      </c>
      <c r="CY3805" s="1">
        <v>0.0</v>
      </c>
      <c r="CZ3805" s="1">
        <v>0.0</v>
      </c>
      <c r="DA3805" s="1">
        <v>7053.743</v>
      </c>
      <c r="DB3805" s="1">
        <v>283.45</v>
      </c>
      <c r="DD3805" s="1">
        <v>0.0</v>
      </c>
      <c r="DE3805" s="1">
        <v>0.0</v>
      </c>
      <c r="DF3805" s="1">
        <v>0.0</v>
      </c>
      <c r="DG3805" s="1">
        <v>0.0</v>
      </c>
      <c r="DH3805" s="1">
        <v>0.0</v>
      </c>
      <c r="DI3805" s="1">
        <v>0.0</v>
      </c>
      <c r="DJ3805" s="1">
        <v>0.0</v>
      </c>
      <c r="DL3805" s="1">
        <v>0.0</v>
      </c>
      <c r="DM3805" s="1">
        <v>0.0</v>
      </c>
      <c r="DN3805" s="1">
        <v>0.0</v>
      </c>
      <c r="DO3805" s="1">
        <v>0.0</v>
      </c>
      <c r="DP3805" s="1">
        <v>0.0</v>
      </c>
      <c r="DQ3805" s="1">
        <v>0.0</v>
      </c>
      <c r="DR3805" s="1">
        <v>0.0</v>
      </c>
      <c r="DT3805" s="1">
        <v>0.0</v>
      </c>
      <c r="DU3805" s="1">
        <v>0.0</v>
      </c>
      <c r="DV3805" s="1">
        <v>0.0</v>
      </c>
      <c r="DW3805" s="1">
        <v>0.0</v>
      </c>
      <c r="DX3805" s="1">
        <v>0.0</v>
      </c>
      <c r="DY3805" s="1">
        <v>0.0</v>
      </c>
      <c r="DZ3805" s="1">
        <v>0.0</v>
      </c>
    </row>
    <row r="3806">
      <c r="A3806" s="1" t="s">
        <v>427</v>
      </c>
      <c r="B3806" s="1">
        <v>2013.0</v>
      </c>
      <c r="C3806" s="1" t="s">
        <v>428</v>
      </c>
      <c r="D3806" s="1">
        <v>3833871.0</v>
      </c>
      <c r="E3806" s="1">
        <v>1.52076959744E11</v>
      </c>
      <c r="G3806" s="1">
        <v>0.0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  <c r="M3806" s="1">
        <v>0.0</v>
      </c>
      <c r="N3806" s="1">
        <v>567.073</v>
      </c>
      <c r="O3806" s="1">
        <v>45.471</v>
      </c>
      <c r="P3806" s="1">
        <v>0.163</v>
      </c>
      <c r="Q3806" s="1">
        <v>136.271</v>
      </c>
      <c r="R3806" s="1">
        <v>0.522</v>
      </c>
      <c r="S3806" s="1">
        <v>0.0</v>
      </c>
      <c r="T3806" s="1">
        <v>0.0</v>
      </c>
      <c r="V3806" s="1">
        <v>0.0</v>
      </c>
      <c r="W3806" s="1">
        <v>0.0</v>
      </c>
      <c r="X3806" s="1">
        <v>0.0</v>
      </c>
      <c r="Y3806" s="1">
        <v>0.0</v>
      </c>
      <c r="Z3806" s="1">
        <v>0.164</v>
      </c>
      <c r="AA3806" s="1">
        <v>26.24</v>
      </c>
      <c r="AB3806" s="1">
        <v>6844.257</v>
      </c>
      <c r="AC3806" s="1">
        <v>26.24</v>
      </c>
      <c r="AD3806" s="1">
        <v>8.262</v>
      </c>
      <c r="AE3806" s="1">
        <v>12.055</v>
      </c>
      <c r="AF3806" s="1">
        <v>34.169</v>
      </c>
      <c r="AG3806" s="1">
        <v>82845.734</v>
      </c>
      <c r="AH3806" s="1">
        <v>2.089</v>
      </c>
      <c r="AI3806" s="1">
        <v>12.054</v>
      </c>
      <c r="AJ3806" s="1">
        <v>34.166</v>
      </c>
      <c r="AK3806" s="1">
        <v>6844.257</v>
      </c>
      <c r="AL3806" s="1">
        <v>26.24</v>
      </c>
      <c r="AM3806" s="1">
        <v>82844.883</v>
      </c>
      <c r="AN3806" s="1">
        <v>317.617</v>
      </c>
      <c r="AO3806" s="1">
        <v>100.0</v>
      </c>
      <c r="AP3806" s="1">
        <v>99.999</v>
      </c>
      <c r="AQ3806" s="1">
        <v>10.205</v>
      </c>
      <c r="AR3806" s="1">
        <v>20.12</v>
      </c>
      <c r="AS3806" s="1">
        <v>217.275</v>
      </c>
      <c r="AT3806" s="1">
        <v>6664.282</v>
      </c>
      <c r="AU3806" s="1">
        <v>25.55</v>
      </c>
      <c r="AV3806" s="1">
        <v>56672.602</v>
      </c>
      <c r="AW3806" s="1">
        <v>8.7</v>
      </c>
      <c r="AX3806" s="1">
        <v>24.639</v>
      </c>
      <c r="AY3806" s="1">
        <v>80299.781</v>
      </c>
      <c r="AZ3806" s="1">
        <v>307.859</v>
      </c>
      <c r="BA3806" s="1">
        <v>97.37</v>
      </c>
      <c r="BB3806" s="1">
        <v>68.407</v>
      </c>
      <c r="BC3806" s="1">
        <v>14.88</v>
      </c>
      <c r="BE3806" s="1">
        <v>0.0</v>
      </c>
      <c r="BF3806" s="1">
        <v>0.0</v>
      </c>
      <c r="BG3806" s="1">
        <v>0.0</v>
      </c>
      <c r="BH3806" s="1">
        <v>0.0</v>
      </c>
      <c r="BI3806" s="1">
        <v>0.0</v>
      </c>
      <c r="BJ3806" s="1">
        <v>0.0</v>
      </c>
      <c r="BK3806" s="1">
        <v>0.0</v>
      </c>
      <c r="BM3806" s="1">
        <v>0.003</v>
      </c>
      <c r="BN3806" s="1">
        <v>0.003</v>
      </c>
      <c r="BO3806" s="1">
        <v>0.0</v>
      </c>
      <c r="BP3806" s="1">
        <v>0.0</v>
      </c>
      <c r="BQ3806" s="1">
        <v>0.801</v>
      </c>
      <c r="BR3806" s="1">
        <v>0.0</v>
      </c>
      <c r="BS3806" s="1">
        <v>0.001</v>
      </c>
      <c r="BT3806" s="1">
        <v>0.0</v>
      </c>
      <c r="BU3806" s="1">
        <v>0.0</v>
      </c>
      <c r="BW3806" s="1">
        <v>0.0</v>
      </c>
      <c r="BX3806" s="1">
        <v>0.0</v>
      </c>
      <c r="BY3806" s="1">
        <v>0.0</v>
      </c>
      <c r="BZ3806" s="1">
        <v>0.0</v>
      </c>
      <c r="CA3806" s="1">
        <v>0.0</v>
      </c>
      <c r="CB3806" s="1">
        <v>0.0</v>
      </c>
      <c r="CC3806" s="1">
        <v>0.0</v>
      </c>
      <c r="CD3806" s="1">
        <v>16.155</v>
      </c>
      <c r="CE3806" s="1">
        <v>13.883</v>
      </c>
      <c r="CF3806" s="1">
        <v>99.819</v>
      </c>
      <c r="CG3806" s="1">
        <v>179.975</v>
      </c>
      <c r="CH3806" s="1">
        <v>0.69</v>
      </c>
      <c r="CI3806" s="1">
        <v>26036.012</v>
      </c>
      <c r="CJ3806" s="1">
        <v>2.406</v>
      </c>
      <c r="CK3806" s="1">
        <v>12.59</v>
      </c>
      <c r="CL3806" s="1">
        <v>139789.766</v>
      </c>
      <c r="CM3806" s="1">
        <v>535.936</v>
      </c>
      <c r="CN3806" s="1">
        <v>2.63</v>
      </c>
      <c r="CO3806" s="1">
        <v>31.427</v>
      </c>
      <c r="CP3806" s="1">
        <v>0.0</v>
      </c>
      <c r="CQ3806" s="1">
        <v>0.0</v>
      </c>
      <c r="CR3806" s="1">
        <v>0.0</v>
      </c>
      <c r="CT3806" s="1">
        <v>0.0</v>
      </c>
      <c r="CU3806" s="1">
        <v>0.0</v>
      </c>
      <c r="CV3806" s="1">
        <v>0.0</v>
      </c>
      <c r="CW3806" s="1">
        <v>0.0</v>
      </c>
      <c r="CX3806" s="1">
        <v>0.0</v>
      </c>
      <c r="CY3806" s="1">
        <v>0.0</v>
      </c>
      <c r="CZ3806" s="1">
        <v>0.0</v>
      </c>
      <c r="DA3806" s="1">
        <v>6844.257</v>
      </c>
      <c r="DB3806" s="1">
        <v>317.62</v>
      </c>
      <c r="DD3806" s="1">
        <v>0.003</v>
      </c>
      <c r="DE3806" s="1">
        <v>0.003</v>
      </c>
      <c r="DF3806" s="1">
        <v>0.0</v>
      </c>
      <c r="DG3806" s="1">
        <v>0.0</v>
      </c>
      <c r="DH3806" s="1">
        <v>0.801</v>
      </c>
      <c r="DI3806" s="1">
        <v>0.0</v>
      </c>
      <c r="DJ3806" s="1">
        <v>0.001</v>
      </c>
      <c r="DL3806" s="1">
        <v>0.003</v>
      </c>
      <c r="DM3806" s="1">
        <v>0.003</v>
      </c>
      <c r="DN3806" s="1">
        <v>0.0</v>
      </c>
      <c r="DO3806" s="1">
        <v>0.0</v>
      </c>
      <c r="DP3806" s="1">
        <v>0.801</v>
      </c>
      <c r="DQ3806" s="1">
        <v>0.0</v>
      </c>
      <c r="DR3806" s="1">
        <v>0.001</v>
      </c>
      <c r="DT3806" s="1">
        <v>0.0</v>
      </c>
      <c r="DU3806" s="1">
        <v>0.0</v>
      </c>
      <c r="DV3806" s="1">
        <v>0.0</v>
      </c>
      <c r="DW3806" s="1">
        <v>0.0</v>
      </c>
      <c r="DX3806" s="1">
        <v>0.0</v>
      </c>
      <c r="DY3806" s="1">
        <v>0.0</v>
      </c>
      <c r="DZ3806" s="1">
        <v>0.0</v>
      </c>
    </row>
    <row r="3807">
      <c r="A3807" s="1" t="s">
        <v>427</v>
      </c>
      <c r="B3807" s="1">
        <v>2014.0</v>
      </c>
      <c r="C3807" s="1" t="s">
        <v>428</v>
      </c>
      <c r="D3807" s="1">
        <v>4002390.0</v>
      </c>
      <c r="E3807" s="1">
        <v>1.5404179456E11</v>
      </c>
      <c r="G3807" s="1">
        <v>0.0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  <c r="M3807" s="1">
        <v>0.0</v>
      </c>
      <c r="N3807" s="1">
        <v>567.113</v>
      </c>
      <c r="O3807" s="1">
        <v>-20.427</v>
      </c>
      <c r="P3807" s="1">
        <v>-0.107</v>
      </c>
      <c r="Q3807" s="1">
        <v>103.869</v>
      </c>
      <c r="R3807" s="1">
        <v>0.416</v>
      </c>
      <c r="S3807" s="1">
        <v>0.0</v>
      </c>
      <c r="T3807" s="1">
        <v>0.0</v>
      </c>
      <c r="V3807" s="1">
        <v>0.0</v>
      </c>
      <c r="W3807" s="1">
        <v>0.0</v>
      </c>
      <c r="X3807" s="1">
        <v>0.0</v>
      </c>
      <c r="Y3807" s="1">
        <v>0.0</v>
      </c>
      <c r="Z3807" s="1">
        <v>0.132</v>
      </c>
      <c r="AA3807" s="1">
        <v>29.13</v>
      </c>
      <c r="AB3807" s="1">
        <v>7278.151</v>
      </c>
      <c r="AC3807" s="1">
        <v>29.13</v>
      </c>
      <c r="AD3807" s="1">
        <v>9.219</v>
      </c>
      <c r="AE3807" s="1">
        <v>-0.52</v>
      </c>
      <c r="AF3807" s="1">
        <v>-1.651</v>
      </c>
      <c r="AG3807" s="1">
        <v>78944.953</v>
      </c>
      <c r="AH3807" s="1">
        <v>2.051</v>
      </c>
      <c r="AI3807" s="1">
        <v>-0.52</v>
      </c>
      <c r="AJ3807" s="1">
        <v>-1.651</v>
      </c>
      <c r="AK3807" s="1">
        <v>7278.151</v>
      </c>
      <c r="AL3807" s="1">
        <v>29.13</v>
      </c>
      <c r="AM3807" s="1">
        <v>78944.133</v>
      </c>
      <c r="AN3807" s="1">
        <v>315.965</v>
      </c>
      <c r="AO3807" s="1">
        <v>100.0</v>
      </c>
      <c r="AP3807" s="1">
        <v>99.999</v>
      </c>
      <c r="AQ3807" s="1">
        <v>-1.902</v>
      </c>
      <c r="AR3807" s="1">
        <v>-4.133</v>
      </c>
      <c r="AS3807" s="1">
        <v>213.143</v>
      </c>
      <c r="AT3807" s="1">
        <v>7088.265</v>
      </c>
      <c r="AU3807" s="1">
        <v>28.37</v>
      </c>
      <c r="AV3807" s="1">
        <v>53253.805</v>
      </c>
      <c r="AW3807" s="1">
        <v>-4.667</v>
      </c>
      <c r="AX3807" s="1">
        <v>-14.368</v>
      </c>
      <c r="AY3807" s="1">
        <v>73328.883</v>
      </c>
      <c r="AZ3807" s="1">
        <v>293.491</v>
      </c>
      <c r="BA3807" s="1">
        <v>97.391</v>
      </c>
      <c r="BB3807" s="1">
        <v>67.457</v>
      </c>
      <c r="BC3807" s="1">
        <v>16.52</v>
      </c>
      <c r="BE3807" s="1">
        <v>0.0</v>
      </c>
      <c r="BF3807" s="1">
        <v>0.0</v>
      </c>
      <c r="BG3807" s="1">
        <v>0.0</v>
      </c>
      <c r="BH3807" s="1">
        <v>0.0</v>
      </c>
      <c r="BI3807" s="1">
        <v>0.0</v>
      </c>
      <c r="BJ3807" s="1">
        <v>0.0</v>
      </c>
      <c r="BK3807" s="1">
        <v>0.0</v>
      </c>
      <c r="BL3807" s="1">
        <v>0.0</v>
      </c>
      <c r="BM3807" s="1">
        <v>0.0</v>
      </c>
      <c r="BN3807" s="1">
        <v>0.003</v>
      </c>
      <c r="BO3807" s="1">
        <v>0.0</v>
      </c>
      <c r="BP3807" s="1">
        <v>0.0</v>
      </c>
      <c r="BQ3807" s="1">
        <v>0.763</v>
      </c>
      <c r="BR3807" s="1">
        <v>0.0</v>
      </c>
      <c r="BS3807" s="1">
        <v>0.001</v>
      </c>
      <c r="BT3807" s="1">
        <v>0.0</v>
      </c>
      <c r="BU3807" s="1">
        <v>0.0</v>
      </c>
      <c r="BW3807" s="1">
        <v>0.0</v>
      </c>
      <c r="BX3807" s="1">
        <v>0.0</v>
      </c>
      <c r="BY3807" s="1">
        <v>0.0</v>
      </c>
      <c r="BZ3807" s="1">
        <v>0.0</v>
      </c>
      <c r="CA3807" s="1">
        <v>0.0</v>
      </c>
      <c r="CB3807" s="1">
        <v>0.0</v>
      </c>
      <c r="CC3807" s="1">
        <v>0.0</v>
      </c>
      <c r="CD3807" s="1">
        <v>2.593</v>
      </c>
      <c r="CE3807" s="1">
        <v>2.588</v>
      </c>
      <c r="CF3807" s="1">
        <v>102.407</v>
      </c>
      <c r="CG3807" s="1">
        <v>189.887</v>
      </c>
      <c r="CH3807" s="1">
        <v>0.76</v>
      </c>
      <c r="CI3807" s="1">
        <v>25586.459</v>
      </c>
      <c r="CJ3807" s="1">
        <v>0.297</v>
      </c>
      <c r="CK3807" s="1">
        <v>1.591</v>
      </c>
      <c r="CL3807" s="1">
        <v>134301.375</v>
      </c>
      <c r="CM3807" s="1">
        <v>537.526</v>
      </c>
      <c r="CN3807" s="1">
        <v>2.609</v>
      </c>
      <c r="CO3807" s="1">
        <v>32.411</v>
      </c>
      <c r="CP3807" s="1">
        <v>0.0</v>
      </c>
      <c r="CQ3807" s="1">
        <v>0.0</v>
      </c>
      <c r="CR3807" s="1">
        <v>0.0</v>
      </c>
      <c r="CT3807" s="1">
        <v>0.0</v>
      </c>
      <c r="CU3807" s="1">
        <v>0.0</v>
      </c>
      <c r="CV3807" s="1">
        <v>0.0</v>
      </c>
      <c r="CW3807" s="1">
        <v>0.0</v>
      </c>
      <c r="CX3807" s="1">
        <v>0.0</v>
      </c>
      <c r="CY3807" s="1">
        <v>0.0</v>
      </c>
      <c r="CZ3807" s="1">
        <v>0.0</v>
      </c>
      <c r="DA3807" s="1">
        <v>7278.151</v>
      </c>
      <c r="DB3807" s="1">
        <v>315.968</v>
      </c>
      <c r="DC3807" s="1">
        <v>0.0</v>
      </c>
      <c r="DD3807" s="1">
        <v>0.0</v>
      </c>
      <c r="DE3807" s="1">
        <v>0.003</v>
      </c>
      <c r="DF3807" s="1">
        <v>0.0</v>
      </c>
      <c r="DG3807" s="1">
        <v>0.0</v>
      </c>
      <c r="DH3807" s="1">
        <v>0.763</v>
      </c>
      <c r="DI3807" s="1">
        <v>0.0</v>
      </c>
      <c r="DJ3807" s="1">
        <v>0.001</v>
      </c>
      <c r="DK3807" s="1">
        <v>0.0</v>
      </c>
      <c r="DL3807" s="1">
        <v>0.0</v>
      </c>
      <c r="DM3807" s="1">
        <v>0.003</v>
      </c>
      <c r="DN3807" s="1">
        <v>0.0</v>
      </c>
      <c r="DO3807" s="1">
        <v>0.0</v>
      </c>
      <c r="DP3807" s="1">
        <v>0.763</v>
      </c>
      <c r="DQ3807" s="1">
        <v>0.0</v>
      </c>
      <c r="DR3807" s="1">
        <v>0.001</v>
      </c>
      <c r="DT3807" s="1">
        <v>0.0</v>
      </c>
      <c r="DU3807" s="1">
        <v>0.0</v>
      </c>
      <c r="DV3807" s="1">
        <v>0.0</v>
      </c>
      <c r="DW3807" s="1">
        <v>0.0</v>
      </c>
      <c r="DX3807" s="1">
        <v>0.0</v>
      </c>
      <c r="DY3807" s="1">
        <v>0.0</v>
      </c>
      <c r="DZ3807" s="1">
        <v>0.0</v>
      </c>
    </row>
    <row r="3808">
      <c r="A3808" s="1" t="s">
        <v>427</v>
      </c>
      <c r="B3808" s="1">
        <v>2015.0</v>
      </c>
      <c r="C3808" s="1" t="s">
        <v>428</v>
      </c>
      <c r="D3808" s="1">
        <v>4184853.0</v>
      </c>
      <c r="E3808" s="1">
        <v>1.61770061824E11</v>
      </c>
      <c r="G3808" s="1">
        <v>0.0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  <c r="M3808" s="1">
        <v>0.0</v>
      </c>
      <c r="N3808" s="1">
        <v>567.328</v>
      </c>
      <c r="O3808" s="1">
        <v>37.637</v>
      </c>
      <c r="P3808" s="1">
        <v>0.156</v>
      </c>
      <c r="Q3808" s="1">
        <v>136.729</v>
      </c>
      <c r="R3808" s="1">
        <v>0.572</v>
      </c>
      <c r="S3808" s="1">
        <v>0.0</v>
      </c>
      <c r="T3808" s="1">
        <v>0.0</v>
      </c>
      <c r="V3808" s="1">
        <v>0.0</v>
      </c>
      <c r="W3808" s="1">
        <v>0.0</v>
      </c>
      <c r="X3808" s="1">
        <v>0.0</v>
      </c>
      <c r="Y3808" s="1">
        <v>0.0</v>
      </c>
      <c r="Z3808" s="1">
        <v>0.17</v>
      </c>
      <c r="AA3808" s="1">
        <v>32.75</v>
      </c>
      <c r="AB3808" s="1">
        <v>7825.842</v>
      </c>
      <c r="AC3808" s="1">
        <v>32.75</v>
      </c>
      <c r="AD3808" s="1">
        <v>9.706</v>
      </c>
      <c r="AE3808" s="1">
        <v>6.791</v>
      </c>
      <c r="AF3808" s="1">
        <v>21.456</v>
      </c>
      <c r="AG3808" s="1">
        <v>80629.938</v>
      </c>
      <c r="AH3808" s="1">
        <v>2.086</v>
      </c>
      <c r="AI3808" s="1">
        <v>6.788</v>
      </c>
      <c r="AJ3808" s="1">
        <v>21.449</v>
      </c>
      <c r="AK3808" s="1">
        <v>7825.842</v>
      </c>
      <c r="AL3808" s="1">
        <v>32.75</v>
      </c>
      <c r="AM3808" s="1">
        <v>80627.562</v>
      </c>
      <c r="AN3808" s="1">
        <v>337.414</v>
      </c>
      <c r="AO3808" s="1">
        <v>100.0</v>
      </c>
      <c r="AP3808" s="1">
        <v>99.997</v>
      </c>
      <c r="AQ3808" s="1">
        <v>8.344</v>
      </c>
      <c r="AR3808" s="1">
        <v>17.784</v>
      </c>
      <c r="AS3808" s="1">
        <v>230.927</v>
      </c>
      <c r="AT3808" s="1">
        <v>7620.339</v>
      </c>
      <c r="AU3808" s="1">
        <v>31.89</v>
      </c>
      <c r="AV3808" s="1">
        <v>55181.531</v>
      </c>
      <c r="AW3808" s="1">
        <v>4.763</v>
      </c>
      <c r="AX3808" s="1">
        <v>13.98</v>
      </c>
      <c r="AY3808" s="1">
        <v>73472.398</v>
      </c>
      <c r="AZ3808" s="1">
        <v>307.471</v>
      </c>
      <c r="BA3808" s="1">
        <v>97.374</v>
      </c>
      <c r="BB3808" s="1">
        <v>68.438</v>
      </c>
      <c r="BC3808" s="1">
        <v>18.58</v>
      </c>
      <c r="BE3808" s="1">
        <v>0.0</v>
      </c>
      <c r="BF3808" s="1">
        <v>0.0</v>
      </c>
      <c r="BG3808" s="1">
        <v>0.0</v>
      </c>
      <c r="BH3808" s="1">
        <v>0.0</v>
      </c>
      <c r="BI3808" s="1">
        <v>0.0</v>
      </c>
      <c r="BJ3808" s="1">
        <v>0.0</v>
      </c>
      <c r="BK3808" s="1">
        <v>0.0</v>
      </c>
      <c r="BL3808" s="1">
        <v>208.333</v>
      </c>
      <c r="BM3808" s="1">
        <v>0.006</v>
      </c>
      <c r="BN3808" s="1">
        <v>0.009</v>
      </c>
      <c r="BO3808" s="1">
        <v>0.0</v>
      </c>
      <c r="BP3808" s="1">
        <v>0.0</v>
      </c>
      <c r="BQ3808" s="1">
        <v>2.238</v>
      </c>
      <c r="BR3808" s="1">
        <v>0.0</v>
      </c>
      <c r="BS3808" s="1">
        <v>0.003</v>
      </c>
      <c r="BT3808" s="1">
        <v>0.0</v>
      </c>
      <c r="BU3808" s="1">
        <v>0.0</v>
      </c>
      <c r="BW3808" s="1">
        <v>0.0</v>
      </c>
      <c r="BX3808" s="1">
        <v>0.0</v>
      </c>
      <c r="BY3808" s="1">
        <v>0.0</v>
      </c>
      <c r="BZ3808" s="1">
        <v>0.0</v>
      </c>
      <c r="CA3808" s="1">
        <v>0.0</v>
      </c>
      <c r="CB3808" s="1">
        <v>0.0</v>
      </c>
      <c r="CC3808" s="1">
        <v>0.0</v>
      </c>
      <c r="CD3808" s="1">
        <v>3.426</v>
      </c>
      <c r="CE3808" s="1">
        <v>3.509</v>
      </c>
      <c r="CF3808" s="1">
        <v>105.916</v>
      </c>
      <c r="CG3808" s="1">
        <v>205.503</v>
      </c>
      <c r="CH3808" s="1">
        <v>0.86</v>
      </c>
      <c r="CI3808" s="1">
        <v>25309.303</v>
      </c>
      <c r="CJ3808" s="1">
        <v>3.92</v>
      </c>
      <c r="CK3808" s="1">
        <v>21.073</v>
      </c>
      <c r="CL3808" s="1">
        <v>133481.312</v>
      </c>
      <c r="CM3808" s="1">
        <v>558.6</v>
      </c>
      <c r="CN3808" s="1">
        <v>2.626</v>
      </c>
      <c r="CO3808" s="1">
        <v>31.39</v>
      </c>
      <c r="CP3808" s="1">
        <v>0.0</v>
      </c>
      <c r="CQ3808" s="1">
        <v>0.0</v>
      </c>
      <c r="CR3808" s="1">
        <v>0.0</v>
      </c>
      <c r="CT3808" s="1">
        <v>0.0</v>
      </c>
      <c r="CU3808" s="1">
        <v>0.0</v>
      </c>
      <c r="CV3808" s="1">
        <v>0.0</v>
      </c>
      <c r="CW3808" s="1">
        <v>0.0</v>
      </c>
      <c r="CX3808" s="1">
        <v>0.0</v>
      </c>
      <c r="CY3808" s="1">
        <v>0.0</v>
      </c>
      <c r="CZ3808" s="1">
        <v>0.0</v>
      </c>
      <c r="DA3808" s="1">
        <v>7825.842</v>
      </c>
      <c r="DB3808" s="1">
        <v>337.424</v>
      </c>
      <c r="DC3808" s="1">
        <v>208.333</v>
      </c>
      <c r="DD3808" s="1">
        <v>0.006</v>
      </c>
      <c r="DE3808" s="1">
        <v>0.009</v>
      </c>
      <c r="DF3808" s="1">
        <v>0.0</v>
      </c>
      <c r="DG3808" s="1">
        <v>0.0</v>
      </c>
      <c r="DH3808" s="1">
        <v>2.238</v>
      </c>
      <c r="DI3808" s="1">
        <v>0.0</v>
      </c>
      <c r="DJ3808" s="1">
        <v>0.003</v>
      </c>
      <c r="DK3808" s="1">
        <v>208.333</v>
      </c>
      <c r="DL3808" s="1">
        <v>0.006</v>
      </c>
      <c r="DM3808" s="1">
        <v>0.009</v>
      </c>
      <c r="DN3808" s="1">
        <v>0.0</v>
      </c>
      <c r="DO3808" s="1">
        <v>0.0</v>
      </c>
      <c r="DP3808" s="1">
        <v>2.238</v>
      </c>
      <c r="DQ3808" s="1">
        <v>0.0</v>
      </c>
      <c r="DR3808" s="1">
        <v>0.003</v>
      </c>
      <c r="DT3808" s="1">
        <v>0.0</v>
      </c>
      <c r="DU3808" s="1">
        <v>0.0</v>
      </c>
      <c r="DV3808" s="1">
        <v>0.0</v>
      </c>
      <c r="DW3808" s="1">
        <v>0.0</v>
      </c>
      <c r="DX3808" s="1">
        <v>0.0</v>
      </c>
      <c r="DY3808" s="1">
        <v>0.0</v>
      </c>
      <c r="DZ3808" s="1">
        <v>0.0</v>
      </c>
    </row>
    <row r="3809">
      <c r="A3809" s="1" t="s">
        <v>427</v>
      </c>
      <c r="B3809" s="1">
        <v>2016.0</v>
      </c>
      <c r="C3809" s="1" t="s">
        <v>428</v>
      </c>
      <c r="D3809" s="1">
        <v>4390837.0</v>
      </c>
      <c r="E3809" s="1">
        <v>1.69932980224E11</v>
      </c>
      <c r="G3809" s="1">
        <v>0.0</v>
      </c>
      <c r="H3809" s="1">
        <v>0.0</v>
      </c>
      <c r="I3809" s="1">
        <v>0.0</v>
      </c>
      <c r="J3809" s="1">
        <v>0.0</v>
      </c>
      <c r="K3809" s="1">
        <v>0.0</v>
      </c>
      <c r="L3809" s="1">
        <v>0.0</v>
      </c>
      <c r="M3809" s="1">
        <v>0.0</v>
      </c>
      <c r="N3809" s="1">
        <v>567.339</v>
      </c>
      <c r="O3809" s="1">
        <v>11.952</v>
      </c>
      <c r="P3809" s="1">
        <v>0.068</v>
      </c>
      <c r="Q3809" s="1">
        <v>145.89</v>
      </c>
      <c r="R3809" s="1">
        <v>0.641</v>
      </c>
      <c r="S3809" s="1">
        <v>0.0</v>
      </c>
      <c r="T3809" s="1">
        <v>0.0</v>
      </c>
      <c r="V3809" s="1">
        <v>0.0</v>
      </c>
      <c r="W3809" s="1">
        <v>0.0</v>
      </c>
      <c r="X3809" s="1">
        <v>0.0</v>
      </c>
      <c r="Y3809" s="1">
        <v>0.0</v>
      </c>
      <c r="Z3809" s="1">
        <v>0.189</v>
      </c>
      <c r="AA3809" s="1">
        <v>34.23</v>
      </c>
      <c r="AB3809" s="1">
        <v>7795.78</v>
      </c>
      <c r="AC3809" s="1">
        <v>34.23</v>
      </c>
      <c r="AD3809" s="1">
        <v>10.108</v>
      </c>
      <c r="AE3809" s="1">
        <v>0.362</v>
      </c>
      <c r="AF3809" s="1">
        <v>1.22</v>
      </c>
      <c r="AG3809" s="1">
        <v>77125.234</v>
      </c>
      <c r="AH3809" s="1">
        <v>1.993</v>
      </c>
      <c r="AI3809" s="1">
        <v>0.361</v>
      </c>
      <c r="AJ3809" s="1">
        <v>1.219</v>
      </c>
      <c r="AK3809" s="1">
        <v>7795.78</v>
      </c>
      <c r="AL3809" s="1">
        <v>34.23</v>
      </c>
      <c r="AM3809" s="1">
        <v>77122.68</v>
      </c>
      <c r="AN3809" s="1">
        <v>338.633</v>
      </c>
      <c r="AO3809" s="1">
        <v>100.0</v>
      </c>
      <c r="AP3809" s="1">
        <v>99.997</v>
      </c>
      <c r="AQ3809" s="1">
        <v>-0.693</v>
      </c>
      <c r="AR3809" s="1">
        <v>-1.6</v>
      </c>
      <c r="AS3809" s="1">
        <v>229.327</v>
      </c>
      <c r="AT3809" s="1">
        <v>7581.698</v>
      </c>
      <c r="AU3809" s="1">
        <v>33.29</v>
      </c>
      <c r="AV3809" s="1">
        <v>52228.426</v>
      </c>
      <c r="AW3809" s="1">
        <v>2.375</v>
      </c>
      <c r="AX3809" s="1">
        <v>7.304</v>
      </c>
      <c r="AY3809" s="1">
        <v>71689.078</v>
      </c>
      <c r="AZ3809" s="1">
        <v>314.775</v>
      </c>
      <c r="BA3809" s="1">
        <v>97.254</v>
      </c>
      <c r="BB3809" s="1">
        <v>67.719</v>
      </c>
      <c r="BC3809" s="1">
        <v>19.42</v>
      </c>
      <c r="BE3809" s="1">
        <v>0.0</v>
      </c>
      <c r="BF3809" s="1">
        <v>0.0</v>
      </c>
      <c r="BG3809" s="1">
        <v>0.0</v>
      </c>
      <c r="BH3809" s="1">
        <v>0.0</v>
      </c>
      <c r="BI3809" s="1">
        <v>0.0</v>
      </c>
      <c r="BJ3809" s="1">
        <v>0.0</v>
      </c>
      <c r="BK3809" s="1">
        <v>0.0</v>
      </c>
      <c r="BL3809" s="1">
        <v>13.405</v>
      </c>
      <c r="BM3809" s="1">
        <v>0.001</v>
      </c>
      <c r="BN3809" s="1">
        <v>0.011</v>
      </c>
      <c r="BO3809" s="1">
        <v>0.0</v>
      </c>
      <c r="BP3809" s="1">
        <v>0.0</v>
      </c>
      <c r="BQ3809" s="1">
        <v>2.401</v>
      </c>
      <c r="BR3809" s="1">
        <v>0.0</v>
      </c>
      <c r="BS3809" s="1">
        <v>0.003</v>
      </c>
      <c r="BT3809" s="1">
        <v>0.0</v>
      </c>
      <c r="BU3809" s="1">
        <v>0.0</v>
      </c>
      <c r="BW3809" s="1">
        <v>0.0</v>
      </c>
      <c r="BX3809" s="1">
        <v>0.0</v>
      </c>
      <c r="BY3809" s="1">
        <v>0.0</v>
      </c>
      <c r="BZ3809" s="1">
        <v>0.0</v>
      </c>
      <c r="CA3809" s="1">
        <v>0.0</v>
      </c>
      <c r="CB3809" s="1">
        <v>0.0</v>
      </c>
      <c r="CC3809" s="1">
        <v>0.0</v>
      </c>
      <c r="CD3809" s="1">
        <v>2.597</v>
      </c>
      <c r="CE3809" s="1">
        <v>2.75</v>
      </c>
      <c r="CF3809" s="1">
        <v>108.666</v>
      </c>
      <c r="CG3809" s="1">
        <v>214.082</v>
      </c>
      <c r="CH3809" s="1">
        <v>0.94</v>
      </c>
      <c r="CI3809" s="1">
        <v>24748.359</v>
      </c>
      <c r="CJ3809" s="1">
        <v>2.676</v>
      </c>
      <c r="CK3809" s="1">
        <v>14.947</v>
      </c>
      <c r="CL3809" s="1">
        <v>130623.617</v>
      </c>
      <c r="CM3809" s="1">
        <v>573.547</v>
      </c>
      <c r="CN3809" s="1">
        <v>2.746</v>
      </c>
      <c r="CO3809" s="1">
        <v>32.089</v>
      </c>
      <c r="CP3809" s="1">
        <v>0.0</v>
      </c>
      <c r="CQ3809" s="1">
        <v>0.0</v>
      </c>
      <c r="CR3809" s="1">
        <v>0.0</v>
      </c>
      <c r="CT3809" s="1">
        <v>0.0</v>
      </c>
      <c r="CU3809" s="1">
        <v>0.0</v>
      </c>
      <c r="CV3809" s="1">
        <v>0.0</v>
      </c>
      <c r="CW3809" s="1">
        <v>0.0</v>
      </c>
      <c r="CX3809" s="1">
        <v>0.0</v>
      </c>
      <c r="CY3809" s="1">
        <v>0.0</v>
      </c>
      <c r="CZ3809" s="1">
        <v>0.0</v>
      </c>
      <c r="DA3809" s="1">
        <v>7795.78</v>
      </c>
      <c r="DB3809" s="1">
        <v>338.644</v>
      </c>
      <c r="DC3809" s="1">
        <v>13.405</v>
      </c>
      <c r="DD3809" s="1">
        <v>0.001</v>
      </c>
      <c r="DE3809" s="1">
        <v>0.011</v>
      </c>
      <c r="DF3809" s="1">
        <v>0.0</v>
      </c>
      <c r="DG3809" s="1">
        <v>0.0</v>
      </c>
      <c r="DH3809" s="1">
        <v>2.401</v>
      </c>
      <c r="DI3809" s="1">
        <v>0.0</v>
      </c>
      <c r="DJ3809" s="1">
        <v>0.003</v>
      </c>
      <c r="DK3809" s="1">
        <v>13.405</v>
      </c>
      <c r="DL3809" s="1">
        <v>0.001</v>
      </c>
      <c r="DM3809" s="1">
        <v>0.011</v>
      </c>
      <c r="DN3809" s="1">
        <v>0.0</v>
      </c>
      <c r="DO3809" s="1">
        <v>0.0</v>
      </c>
      <c r="DP3809" s="1">
        <v>2.401</v>
      </c>
      <c r="DQ3809" s="1">
        <v>0.0</v>
      </c>
      <c r="DR3809" s="1">
        <v>0.003</v>
      </c>
      <c r="DT3809" s="1">
        <v>0.0</v>
      </c>
      <c r="DU3809" s="1">
        <v>0.0</v>
      </c>
      <c r="DV3809" s="1">
        <v>0.0</v>
      </c>
      <c r="DW3809" s="1">
        <v>0.0</v>
      </c>
      <c r="DX3809" s="1">
        <v>0.0</v>
      </c>
      <c r="DY3809" s="1">
        <v>0.0</v>
      </c>
      <c r="DZ3809" s="1">
        <v>0.0</v>
      </c>
    </row>
    <row r="3810">
      <c r="A3810" s="1" t="s">
        <v>427</v>
      </c>
      <c r="B3810" s="1">
        <v>2017.0</v>
      </c>
      <c r="C3810" s="1" t="s">
        <v>428</v>
      </c>
      <c r="D3810" s="1">
        <v>4537351.0</v>
      </c>
      <c r="E3810" s="1">
        <v>1.70449567744E11</v>
      </c>
      <c r="G3810" s="1">
        <v>0.0</v>
      </c>
      <c r="H3810" s="1">
        <v>0.0</v>
      </c>
      <c r="I3810" s="1">
        <v>0.0</v>
      </c>
      <c r="J3810" s="1">
        <v>0.0</v>
      </c>
      <c r="K3810" s="1">
        <v>0.0</v>
      </c>
      <c r="L3810" s="1">
        <v>0.0</v>
      </c>
      <c r="M3810" s="1">
        <v>0.0</v>
      </c>
      <c r="N3810" s="1">
        <v>566.805</v>
      </c>
      <c r="O3810" s="1">
        <v>37.921</v>
      </c>
      <c r="P3810" s="1">
        <v>0.243</v>
      </c>
      <c r="Q3810" s="1">
        <v>194.716</v>
      </c>
      <c r="R3810" s="1">
        <v>0.883</v>
      </c>
      <c r="S3810" s="1">
        <v>0.0</v>
      </c>
      <c r="T3810" s="1">
        <v>0.0</v>
      </c>
      <c r="Y3810" s="1">
        <v>0.0</v>
      </c>
      <c r="Z3810" s="1">
        <v>0.251</v>
      </c>
      <c r="AA3810" s="1">
        <v>36.15</v>
      </c>
      <c r="AB3810" s="1">
        <v>7967.204</v>
      </c>
      <c r="AC3810" s="1">
        <v>36.15</v>
      </c>
      <c r="AD3810" s="1">
        <v>10.273</v>
      </c>
      <c r="AE3810" s="1">
        <v>3.919</v>
      </c>
      <c r="AF3810" s="1">
        <v>13.271</v>
      </c>
      <c r="AG3810" s="1">
        <v>77559.75</v>
      </c>
      <c r="AH3810" s="1">
        <v>2.065</v>
      </c>
      <c r="AI3810" s="1">
        <v>3.91</v>
      </c>
      <c r="AJ3810" s="1">
        <v>13.241</v>
      </c>
      <c r="AK3810" s="1">
        <v>7962.796</v>
      </c>
      <c r="AL3810" s="1">
        <v>36.13</v>
      </c>
      <c r="AM3810" s="1">
        <v>77550.617</v>
      </c>
      <c r="AN3810" s="1">
        <v>351.874</v>
      </c>
      <c r="AO3810" s="1">
        <v>99.945</v>
      </c>
      <c r="AP3810" s="1">
        <v>99.989</v>
      </c>
      <c r="AQ3810" s="1">
        <v>1.824</v>
      </c>
      <c r="AR3810" s="1">
        <v>4.182</v>
      </c>
      <c r="AS3810" s="1">
        <v>233.509</v>
      </c>
      <c r="AT3810" s="1">
        <v>7733.587</v>
      </c>
      <c r="AU3810" s="1">
        <v>35.09</v>
      </c>
      <c r="AV3810" s="1">
        <v>51463.684</v>
      </c>
      <c r="AW3810" s="1">
        <v>2.687</v>
      </c>
      <c r="AX3810" s="1">
        <v>8.459</v>
      </c>
      <c r="AY3810" s="1">
        <v>71238.508</v>
      </c>
      <c r="AZ3810" s="1">
        <v>323.234</v>
      </c>
      <c r="BA3810" s="1">
        <v>97.068</v>
      </c>
      <c r="BB3810" s="1">
        <v>66.354</v>
      </c>
      <c r="BC3810" s="1">
        <v>20.49</v>
      </c>
      <c r="BE3810" s="1">
        <v>0.0</v>
      </c>
      <c r="BF3810" s="1">
        <v>0.0</v>
      </c>
      <c r="BG3810" s="1">
        <v>0.0</v>
      </c>
      <c r="BH3810" s="1">
        <v>0.0</v>
      </c>
      <c r="BI3810" s="1">
        <v>0.0</v>
      </c>
      <c r="BJ3810" s="1">
        <v>0.0</v>
      </c>
      <c r="BK3810" s="1">
        <v>0.0</v>
      </c>
      <c r="BL3810" s="1">
        <v>270.829</v>
      </c>
      <c r="BM3810" s="1">
        <v>0.028</v>
      </c>
      <c r="BN3810" s="1">
        <v>0.039</v>
      </c>
      <c r="BO3810" s="1">
        <v>4.408</v>
      </c>
      <c r="BP3810" s="1">
        <v>0.02</v>
      </c>
      <c r="BQ3810" s="1">
        <v>8.573</v>
      </c>
      <c r="BR3810" s="1">
        <v>0.055</v>
      </c>
      <c r="BS3810" s="1">
        <v>0.011</v>
      </c>
      <c r="BT3810" s="1">
        <v>0.0</v>
      </c>
      <c r="BU3810" s="1">
        <v>0.0</v>
      </c>
      <c r="BW3810" s="1">
        <v>0.0</v>
      </c>
      <c r="BX3810" s="1">
        <v>0.0</v>
      </c>
      <c r="BY3810" s="1">
        <v>0.0</v>
      </c>
      <c r="BZ3810" s="1">
        <v>0.0</v>
      </c>
      <c r="CA3810" s="1">
        <v>0.0</v>
      </c>
      <c r="CB3810" s="1">
        <v>0.0</v>
      </c>
      <c r="CC3810" s="1">
        <v>0.0</v>
      </c>
      <c r="CD3810" s="1">
        <v>8.113</v>
      </c>
      <c r="CE3810" s="1">
        <v>8.816</v>
      </c>
      <c r="CF3810" s="1">
        <v>117.482</v>
      </c>
      <c r="CG3810" s="1">
        <v>229.209</v>
      </c>
      <c r="CH3810" s="1">
        <v>1.04</v>
      </c>
      <c r="CI3810" s="1">
        <v>25892.223</v>
      </c>
      <c r="CJ3810" s="1">
        <v>-3.552</v>
      </c>
      <c r="CK3810" s="1">
        <v>-20.373</v>
      </c>
      <c r="CL3810" s="1">
        <v>121915.523</v>
      </c>
      <c r="CM3810" s="1">
        <v>553.174</v>
      </c>
      <c r="CN3810" s="1">
        <v>2.877</v>
      </c>
      <c r="CO3810" s="1">
        <v>33.384</v>
      </c>
      <c r="CP3810" s="1">
        <v>0.0</v>
      </c>
      <c r="CQ3810" s="1">
        <v>0.0</v>
      </c>
      <c r="CR3810" s="1">
        <v>0.0</v>
      </c>
      <c r="CT3810" s="1">
        <v>0.0</v>
      </c>
      <c r="CU3810" s="1">
        <v>0.0</v>
      </c>
      <c r="CV3810" s="1">
        <v>0.0</v>
      </c>
      <c r="CW3810" s="1">
        <v>0.0</v>
      </c>
      <c r="CX3810" s="1">
        <v>0.0</v>
      </c>
      <c r="CY3810" s="1">
        <v>0.0</v>
      </c>
      <c r="CZ3810" s="1">
        <v>0.0</v>
      </c>
      <c r="DA3810" s="1">
        <v>7967.204</v>
      </c>
      <c r="DB3810" s="1">
        <v>351.916</v>
      </c>
      <c r="DC3810" s="1">
        <v>270.829</v>
      </c>
      <c r="DD3810" s="1">
        <v>0.028</v>
      </c>
      <c r="DE3810" s="1">
        <v>0.039</v>
      </c>
      <c r="DF3810" s="1">
        <v>4.408</v>
      </c>
      <c r="DG3810" s="1">
        <v>0.02</v>
      </c>
      <c r="DH3810" s="1">
        <v>8.573</v>
      </c>
      <c r="DI3810" s="1">
        <v>0.055</v>
      </c>
      <c r="DJ3810" s="1">
        <v>0.011</v>
      </c>
      <c r="DK3810" s="1">
        <v>270.829</v>
      </c>
      <c r="DL3810" s="1">
        <v>0.028</v>
      </c>
      <c r="DM3810" s="1">
        <v>0.039</v>
      </c>
      <c r="DN3810" s="1">
        <v>4.408</v>
      </c>
      <c r="DO3810" s="1">
        <v>0.02</v>
      </c>
      <c r="DP3810" s="1">
        <v>8.573</v>
      </c>
      <c r="DQ3810" s="1">
        <v>0.055</v>
      </c>
      <c r="DR3810" s="1">
        <v>0.011</v>
      </c>
      <c r="DT3810" s="1">
        <v>0.0</v>
      </c>
      <c r="DU3810" s="1">
        <v>0.0</v>
      </c>
      <c r="DV3810" s="1">
        <v>0.0</v>
      </c>
      <c r="DW3810" s="1">
        <v>0.0</v>
      </c>
      <c r="DX3810" s="1">
        <v>0.0</v>
      </c>
      <c r="DY3810" s="1">
        <v>0.0</v>
      </c>
      <c r="DZ3810" s="1">
        <v>0.0</v>
      </c>
    </row>
    <row r="3811">
      <c r="A3811" s="1" t="s">
        <v>427</v>
      </c>
      <c r="B3811" s="1">
        <v>2018.0</v>
      </c>
      <c r="C3811" s="1" t="s">
        <v>428</v>
      </c>
      <c r="D3811" s="1">
        <v>4597832.0</v>
      </c>
      <c r="E3811" s="1">
        <v>1.72643270656E11</v>
      </c>
      <c r="G3811" s="1">
        <v>0.0</v>
      </c>
      <c r="H3811" s="1">
        <v>0.0</v>
      </c>
      <c r="I3811" s="1">
        <v>0.0</v>
      </c>
      <c r="J3811" s="1">
        <v>0.0</v>
      </c>
      <c r="K3811" s="1">
        <v>0.0</v>
      </c>
      <c r="L3811" s="1">
        <v>0.0</v>
      </c>
      <c r="M3811" s="1">
        <v>0.0</v>
      </c>
      <c r="N3811" s="1">
        <v>566.472</v>
      </c>
      <c r="O3811" s="1">
        <v>-1.938</v>
      </c>
      <c r="P3811" s="1">
        <v>-0.017</v>
      </c>
      <c r="Q3811" s="1">
        <v>188.43</v>
      </c>
      <c r="R3811" s="1">
        <v>0.866</v>
      </c>
      <c r="S3811" s="1">
        <v>0.0</v>
      </c>
      <c r="T3811" s="1">
        <v>0.0</v>
      </c>
      <c r="Y3811" s="1">
        <v>0.0</v>
      </c>
      <c r="Z3811" s="1">
        <v>0.23</v>
      </c>
      <c r="AA3811" s="1">
        <v>37.76</v>
      </c>
      <c r="AB3811" s="1">
        <v>8212.565</v>
      </c>
      <c r="AC3811" s="1">
        <v>37.76</v>
      </c>
      <c r="AD3811" s="1">
        <v>10.042</v>
      </c>
      <c r="AE3811" s="1">
        <v>6.846</v>
      </c>
      <c r="AF3811" s="1">
        <v>24.091</v>
      </c>
      <c r="AG3811" s="1">
        <v>81779.25</v>
      </c>
      <c r="AH3811" s="1">
        <v>2.178</v>
      </c>
      <c r="AI3811" s="1">
        <v>6.847</v>
      </c>
      <c r="AJ3811" s="1">
        <v>24.091</v>
      </c>
      <c r="AK3811" s="1">
        <v>8201.691</v>
      </c>
      <c r="AL3811" s="1">
        <v>37.71</v>
      </c>
      <c r="AM3811" s="1">
        <v>81770.211</v>
      </c>
      <c r="AN3811" s="1">
        <v>375.966</v>
      </c>
      <c r="AO3811" s="1">
        <v>99.868</v>
      </c>
      <c r="AP3811" s="1">
        <v>99.99</v>
      </c>
      <c r="AQ3811" s="1">
        <v>7.047</v>
      </c>
      <c r="AR3811" s="1">
        <v>16.456</v>
      </c>
      <c r="AS3811" s="1">
        <v>249.965</v>
      </c>
      <c r="AT3811" s="1">
        <v>7955.924</v>
      </c>
      <c r="AU3811" s="1">
        <v>36.58</v>
      </c>
      <c r="AV3811" s="1">
        <v>54365.828</v>
      </c>
      <c r="AW3811" s="1">
        <v>12.404</v>
      </c>
      <c r="AX3811" s="1">
        <v>40.092</v>
      </c>
      <c r="AY3811" s="1">
        <v>79021.258</v>
      </c>
      <c r="AZ3811" s="1">
        <v>363.326</v>
      </c>
      <c r="BA3811" s="1">
        <v>96.875</v>
      </c>
      <c r="BB3811" s="1">
        <v>66.479</v>
      </c>
      <c r="BC3811" s="1">
        <v>21.39</v>
      </c>
      <c r="BE3811" s="1">
        <v>0.0</v>
      </c>
      <c r="BF3811" s="1">
        <v>0.0</v>
      </c>
      <c r="BG3811" s="1">
        <v>0.0</v>
      </c>
      <c r="BH3811" s="1">
        <v>0.0</v>
      </c>
      <c r="BI3811" s="1">
        <v>0.0</v>
      </c>
      <c r="BJ3811" s="1">
        <v>0.0</v>
      </c>
      <c r="BK3811" s="1">
        <v>0.0</v>
      </c>
      <c r="BL3811" s="1">
        <v>0.977</v>
      </c>
      <c r="BM3811" s="1">
        <v>0.0</v>
      </c>
      <c r="BN3811" s="1">
        <v>0.039</v>
      </c>
      <c r="BO3811" s="1">
        <v>10.875</v>
      </c>
      <c r="BP3811" s="1">
        <v>0.05</v>
      </c>
      <c r="BQ3811" s="1">
        <v>8.501</v>
      </c>
      <c r="BR3811" s="1">
        <v>0.132</v>
      </c>
      <c r="BS3811" s="1">
        <v>0.01</v>
      </c>
      <c r="BT3811" s="1">
        <v>0.0</v>
      </c>
      <c r="BU3811" s="1">
        <v>0.0</v>
      </c>
      <c r="BW3811" s="1">
        <v>0.0</v>
      </c>
      <c r="BX3811" s="1">
        <v>0.0</v>
      </c>
      <c r="BY3811" s="1">
        <v>0.0</v>
      </c>
      <c r="BZ3811" s="1">
        <v>0.0</v>
      </c>
      <c r="CA3811" s="1">
        <v>0.0</v>
      </c>
      <c r="CB3811" s="1">
        <v>0.0</v>
      </c>
      <c r="CC3811" s="1">
        <v>0.0</v>
      </c>
      <c r="CD3811" s="1">
        <v>6.514</v>
      </c>
      <c r="CE3811" s="1">
        <v>7.652</v>
      </c>
      <c r="CF3811" s="1">
        <v>125.134</v>
      </c>
      <c r="CG3811" s="1">
        <v>245.768</v>
      </c>
      <c r="CH3811" s="1">
        <v>1.13</v>
      </c>
      <c r="CI3811" s="1">
        <v>27215.953</v>
      </c>
      <c r="CJ3811" s="1">
        <v>0.546</v>
      </c>
      <c r="CK3811" s="1">
        <v>3.021</v>
      </c>
      <c r="CL3811" s="1">
        <v>120968.875</v>
      </c>
      <c r="CM3811" s="1">
        <v>556.195</v>
      </c>
      <c r="CN3811" s="1">
        <v>2.993</v>
      </c>
      <c r="CO3811" s="1">
        <v>33.28</v>
      </c>
      <c r="CP3811" s="1">
        <v>0.0</v>
      </c>
      <c r="CQ3811" s="1">
        <v>0.0</v>
      </c>
      <c r="CR3811" s="1">
        <v>0.0</v>
      </c>
      <c r="CT3811" s="1">
        <v>0.0</v>
      </c>
      <c r="CU3811" s="1">
        <v>0.0</v>
      </c>
      <c r="CV3811" s="1">
        <v>0.0</v>
      </c>
      <c r="CW3811" s="1">
        <v>0.0</v>
      </c>
      <c r="CX3811" s="1">
        <v>0.0</v>
      </c>
      <c r="CY3811" s="1">
        <v>0.0</v>
      </c>
      <c r="CZ3811" s="1">
        <v>0.0</v>
      </c>
      <c r="DA3811" s="1">
        <v>8212.565</v>
      </c>
      <c r="DB3811" s="1">
        <v>376.007</v>
      </c>
      <c r="DC3811" s="1">
        <v>0.977</v>
      </c>
      <c r="DD3811" s="1">
        <v>0.0</v>
      </c>
      <c r="DE3811" s="1">
        <v>0.039</v>
      </c>
      <c r="DF3811" s="1">
        <v>10.875</v>
      </c>
      <c r="DG3811" s="1">
        <v>0.05</v>
      </c>
      <c r="DH3811" s="1">
        <v>8.501</v>
      </c>
      <c r="DI3811" s="1">
        <v>0.132</v>
      </c>
      <c r="DJ3811" s="1">
        <v>0.01</v>
      </c>
      <c r="DK3811" s="1">
        <v>0.977</v>
      </c>
      <c r="DL3811" s="1">
        <v>0.0</v>
      </c>
      <c r="DM3811" s="1">
        <v>0.039</v>
      </c>
      <c r="DN3811" s="1">
        <v>10.875</v>
      </c>
      <c r="DO3811" s="1">
        <v>0.05</v>
      </c>
      <c r="DP3811" s="1">
        <v>8.501</v>
      </c>
      <c r="DQ3811" s="1">
        <v>0.132</v>
      </c>
      <c r="DR3811" s="1">
        <v>0.01</v>
      </c>
      <c r="DT3811" s="1">
        <v>0.0</v>
      </c>
      <c r="DU3811" s="1">
        <v>0.0</v>
      </c>
      <c r="DV3811" s="1">
        <v>0.0</v>
      </c>
      <c r="DW3811" s="1">
        <v>0.0</v>
      </c>
      <c r="DX3811" s="1">
        <v>0.0</v>
      </c>
      <c r="DY3811" s="1">
        <v>0.0</v>
      </c>
      <c r="DZ3811" s="1">
        <v>0.0</v>
      </c>
    </row>
    <row r="3812">
      <c r="A3812" s="1" t="s">
        <v>427</v>
      </c>
      <c r="B3812" s="1">
        <v>2019.0</v>
      </c>
      <c r="C3812" s="1" t="s">
        <v>428</v>
      </c>
      <c r="D3812" s="1">
        <v>4591205.0</v>
      </c>
      <c r="E3812" s="1">
        <v>1.70692378624E11</v>
      </c>
      <c r="G3812" s="1">
        <v>0.0</v>
      </c>
      <c r="H3812" s="1">
        <v>0.0</v>
      </c>
      <c r="I3812" s="1">
        <v>0.0</v>
      </c>
      <c r="J3812" s="1">
        <v>0.0</v>
      </c>
      <c r="K3812" s="1">
        <v>0.0</v>
      </c>
      <c r="L3812" s="1">
        <v>0.0</v>
      </c>
      <c r="M3812" s="1">
        <v>0.0</v>
      </c>
      <c r="N3812" s="1">
        <v>566.47</v>
      </c>
      <c r="O3812" s="1">
        <v>12.557</v>
      </c>
      <c r="P3812" s="1">
        <v>0.109</v>
      </c>
      <c r="Q3812" s="1">
        <v>212.397</v>
      </c>
      <c r="R3812" s="1">
        <v>0.975</v>
      </c>
      <c r="S3812" s="1">
        <v>0.0</v>
      </c>
      <c r="T3812" s="1">
        <v>0.0</v>
      </c>
      <c r="Y3812" s="1">
        <v>0.0</v>
      </c>
      <c r="Z3812" s="1">
        <v>0.261</v>
      </c>
      <c r="AA3812" s="1">
        <v>38.89</v>
      </c>
      <c r="AB3812" s="1">
        <v>8470.543</v>
      </c>
      <c r="AC3812" s="1">
        <v>38.89</v>
      </c>
      <c r="AD3812" s="1">
        <v>10.415</v>
      </c>
      <c r="AE3812" s="1">
        <v>-0.691</v>
      </c>
      <c r="AF3812" s="1">
        <v>-2.598</v>
      </c>
      <c r="AG3812" s="1">
        <v>81331.375</v>
      </c>
      <c r="AH3812" s="1">
        <v>2.188</v>
      </c>
      <c r="AI3812" s="1">
        <v>-0.698</v>
      </c>
      <c r="AJ3812" s="1">
        <v>-2.623</v>
      </c>
      <c r="AK3812" s="1">
        <v>8457.475</v>
      </c>
      <c r="AL3812" s="1">
        <v>38.83</v>
      </c>
      <c r="AM3812" s="1">
        <v>81316.883</v>
      </c>
      <c r="AN3812" s="1">
        <v>373.342</v>
      </c>
      <c r="AO3812" s="1">
        <v>99.846</v>
      </c>
      <c r="AP3812" s="1">
        <v>99.983</v>
      </c>
      <c r="AQ3812" s="1">
        <v>0.0</v>
      </c>
      <c r="AR3812" s="1">
        <v>0.001</v>
      </c>
      <c r="AS3812" s="1">
        <v>249.965</v>
      </c>
      <c r="AT3812" s="1">
        <v>8213.53</v>
      </c>
      <c r="AU3812" s="1">
        <v>37.71</v>
      </c>
      <c r="AV3812" s="1">
        <v>54444.414</v>
      </c>
      <c r="AW3812" s="1">
        <v>0.984</v>
      </c>
      <c r="AX3812" s="1">
        <v>3.575</v>
      </c>
      <c r="AY3812" s="1">
        <v>79914.086</v>
      </c>
      <c r="AZ3812" s="1">
        <v>366.902</v>
      </c>
      <c r="BA3812" s="1">
        <v>96.966</v>
      </c>
      <c r="BB3812" s="1">
        <v>66.942</v>
      </c>
      <c r="BC3812" s="1">
        <v>22.03</v>
      </c>
      <c r="BE3812" s="1">
        <v>0.0</v>
      </c>
      <c r="BF3812" s="1">
        <v>0.0</v>
      </c>
      <c r="BG3812" s="1">
        <v>0.0</v>
      </c>
      <c r="BH3812" s="1">
        <v>0.0</v>
      </c>
      <c r="BI3812" s="1">
        <v>0.0</v>
      </c>
      <c r="BJ3812" s="1">
        <v>0.0</v>
      </c>
      <c r="BK3812" s="1">
        <v>0.0</v>
      </c>
      <c r="BL3812" s="1">
        <v>60.737</v>
      </c>
      <c r="BM3812" s="1">
        <v>0.023</v>
      </c>
      <c r="BN3812" s="1">
        <v>0.063</v>
      </c>
      <c r="BO3812" s="1">
        <v>13.068</v>
      </c>
      <c r="BP3812" s="1">
        <v>0.06</v>
      </c>
      <c r="BQ3812" s="1">
        <v>13.616</v>
      </c>
      <c r="BR3812" s="1">
        <v>0.154</v>
      </c>
      <c r="BS3812" s="1">
        <v>0.017</v>
      </c>
      <c r="BT3812" s="1">
        <v>0.0</v>
      </c>
      <c r="BU3812" s="1">
        <v>0.0</v>
      </c>
      <c r="BW3812" s="1">
        <v>0.0</v>
      </c>
      <c r="BX3812" s="1">
        <v>0.0</v>
      </c>
      <c r="BY3812" s="1">
        <v>0.0</v>
      </c>
      <c r="BZ3812" s="1">
        <v>0.0</v>
      </c>
      <c r="CA3812" s="1">
        <v>0.0</v>
      </c>
      <c r="CB3812" s="1">
        <v>0.0</v>
      </c>
      <c r="CC3812" s="1">
        <v>0.0</v>
      </c>
      <c r="CD3812" s="1">
        <v>-2.184</v>
      </c>
      <c r="CE3812" s="1">
        <v>-2.733</v>
      </c>
      <c r="CF3812" s="1">
        <v>122.402</v>
      </c>
      <c r="CG3812" s="1">
        <v>243.945</v>
      </c>
      <c r="CH3812" s="1">
        <v>1.12</v>
      </c>
      <c r="CI3812" s="1">
        <v>26660.068</v>
      </c>
      <c r="CJ3812" s="1">
        <v>-1.037</v>
      </c>
      <c r="CK3812" s="1">
        <v>-5.768</v>
      </c>
      <c r="CL3812" s="1">
        <v>119887.156</v>
      </c>
      <c r="CM3812" s="1">
        <v>550.427</v>
      </c>
      <c r="CN3812" s="1">
        <v>2.88</v>
      </c>
      <c r="CO3812" s="1">
        <v>32.78</v>
      </c>
      <c r="CP3812" s="1">
        <v>0.0</v>
      </c>
      <c r="CQ3812" s="1">
        <v>0.0</v>
      </c>
      <c r="CR3812" s="1">
        <v>0.0</v>
      </c>
      <c r="CT3812" s="1">
        <v>0.0</v>
      </c>
      <c r="CU3812" s="1">
        <v>0.0</v>
      </c>
      <c r="CV3812" s="1">
        <v>0.0</v>
      </c>
      <c r="CW3812" s="1">
        <v>0.0</v>
      </c>
      <c r="CX3812" s="1">
        <v>0.0</v>
      </c>
      <c r="CY3812" s="1">
        <v>0.0</v>
      </c>
      <c r="CZ3812" s="1">
        <v>0.0</v>
      </c>
      <c r="DA3812" s="1">
        <v>8470.543</v>
      </c>
      <c r="DB3812" s="1">
        <v>373.409</v>
      </c>
      <c r="DC3812" s="1">
        <v>60.737</v>
      </c>
      <c r="DD3812" s="1">
        <v>0.023</v>
      </c>
      <c r="DE3812" s="1">
        <v>0.063</v>
      </c>
      <c r="DF3812" s="1">
        <v>13.068</v>
      </c>
      <c r="DG3812" s="1">
        <v>0.06</v>
      </c>
      <c r="DH3812" s="1">
        <v>13.616</v>
      </c>
      <c r="DI3812" s="1">
        <v>0.154</v>
      </c>
      <c r="DJ3812" s="1">
        <v>0.017</v>
      </c>
      <c r="DK3812" s="1">
        <v>5.365</v>
      </c>
      <c r="DL3812" s="1">
        <v>0.002</v>
      </c>
      <c r="DM3812" s="1">
        <v>0.041</v>
      </c>
      <c r="DN3812" s="1">
        <v>10.89</v>
      </c>
      <c r="DO3812" s="1">
        <v>0.05</v>
      </c>
      <c r="DP3812" s="1">
        <v>8.925</v>
      </c>
      <c r="DQ3812" s="1">
        <v>0.129</v>
      </c>
      <c r="DR3812" s="1">
        <v>0.011</v>
      </c>
      <c r="DT3812" s="1">
        <v>0.022</v>
      </c>
      <c r="DU3812" s="1">
        <v>0.022</v>
      </c>
      <c r="DV3812" s="1">
        <v>2.178</v>
      </c>
      <c r="DW3812" s="1">
        <v>0.01</v>
      </c>
      <c r="DX3812" s="1">
        <v>4.69</v>
      </c>
      <c r="DY3812" s="1">
        <v>0.026</v>
      </c>
      <c r="DZ3812" s="1">
        <v>0.006</v>
      </c>
    </row>
    <row r="3813">
      <c r="A3813" s="1" t="s">
        <v>427</v>
      </c>
      <c r="B3813" s="1">
        <v>2020.0</v>
      </c>
      <c r="C3813" s="1" t="s">
        <v>428</v>
      </c>
      <c r="D3813" s="1">
        <v>4522447.0</v>
      </c>
      <c r="E3813" s="1">
        <v>1.65230247936E11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0.0</v>
      </c>
      <c r="M3813" s="1">
        <v>0.0</v>
      </c>
      <c r="N3813" s="1">
        <v>563.665</v>
      </c>
      <c r="O3813" s="1">
        <v>15.032</v>
      </c>
      <c r="P3813" s="1">
        <v>0.147</v>
      </c>
      <c r="Q3813" s="1">
        <v>248.039</v>
      </c>
      <c r="R3813" s="1">
        <v>1.122</v>
      </c>
      <c r="S3813" s="1">
        <v>0.0</v>
      </c>
      <c r="T3813" s="1">
        <v>0.0</v>
      </c>
      <c r="Y3813" s="1">
        <v>0.0</v>
      </c>
      <c r="Z3813" s="1">
        <v>0.31</v>
      </c>
      <c r="AA3813" s="1">
        <v>38.64</v>
      </c>
      <c r="AB3813" s="1">
        <v>8544.047</v>
      </c>
      <c r="AC3813" s="1">
        <v>38.64</v>
      </c>
      <c r="AD3813" s="1">
        <v>10.69</v>
      </c>
      <c r="AE3813" s="1">
        <v>-3.175</v>
      </c>
      <c r="AF3813" s="1">
        <v>-11.856</v>
      </c>
      <c r="AG3813" s="1">
        <v>79946.398</v>
      </c>
      <c r="AH3813" s="1">
        <v>2.188</v>
      </c>
      <c r="AI3813" s="1">
        <v>-3.27</v>
      </c>
      <c r="AJ3813" s="1">
        <v>-12.209</v>
      </c>
      <c r="AK3813" s="1">
        <v>8475.501</v>
      </c>
      <c r="AL3813" s="1">
        <v>38.33</v>
      </c>
      <c r="AM3813" s="1">
        <v>79853.5</v>
      </c>
      <c r="AN3813" s="1">
        <v>361.133</v>
      </c>
      <c r="AO3813" s="1">
        <v>99.198</v>
      </c>
      <c r="AP3813" s="1">
        <v>99.891</v>
      </c>
      <c r="AQ3813" s="1">
        <v>4.015</v>
      </c>
      <c r="AR3813" s="1">
        <v>10.037</v>
      </c>
      <c r="AS3813" s="1">
        <v>260.002</v>
      </c>
      <c r="AT3813" s="1">
        <v>8170.356</v>
      </c>
      <c r="AU3813" s="1">
        <v>36.95</v>
      </c>
      <c r="AV3813" s="1">
        <v>57491.508</v>
      </c>
      <c r="AW3813" s="1">
        <v>0.655</v>
      </c>
      <c r="AX3813" s="1">
        <v>2.402</v>
      </c>
      <c r="AY3813" s="1">
        <v>81660.227</v>
      </c>
      <c r="AZ3813" s="1">
        <v>369.304</v>
      </c>
      <c r="BA3813" s="1">
        <v>95.626</v>
      </c>
      <c r="BB3813" s="1">
        <v>71.918</v>
      </c>
      <c r="BC3813" s="1">
        <v>21.78</v>
      </c>
      <c r="BE3813" s="1">
        <v>0.0</v>
      </c>
      <c r="BF3813" s="1">
        <v>0.0</v>
      </c>
      <c r="BG3813" s="1">
        <v>0.0</v>
      </c>
      <c r="BH3813" s="1">
        <v>0.0</v>
      </c>
      <c r="BI3813" s="1">
        <v>0.0</v>
      </c>
      <c r="BJ3813" s="1">
        <v>0.0</v>
      </c>
      <c r="BK3813" s="1">
        <v>0.0</v>
      </c>
      <c r="BL3813" s="1">
        <v>533.387</v>
      </c>
      <c r="BM3813" s="1">
        <v>0.332</v>
      </c>
      <c r="BN3813" s="1">
        <v>0.395</v>
      </c>
      <c r="BO3813" s="1">
        <v>68.547</v>
      </c>
      <c r="BP3813" s="1">
        <v>0.31</v>
      </c>
      <c r="BQ3813" s="1">
        <v>87.335</v>
      </c>
      <c r="BR3813" s="1">
        <v>0.802</v>
      </c>
      <c r="BS3813" s="1">
        <v>0.109</v>
      </c>
      <c r="BT3813" s="1">
        <v>0.0</v>
      </c>
      <c r="BU3813" s="1">
        <v>0.0</v>
      </c>
      <c r="BW3813" s="1">
        <v>0.0</v>
      </c>
      <c r="BX3813" s="1">
        <v>0.0</v>
      </c>
      <c r="BY3813" s="1">
        <v>0.0</v>
      </c>
      <c r="BZ3813" s="1">
        <v>0.0</v>
      </c>
      <c r="CA3813" s="1">
        <v>0.0</v>
      </c>
      <c r="CB3813" s="1">
        <v>0.0</v>
      </c>
      <c r="CC3813" s="1">
        <v>0.0</v>
      </c>
      <c r="CD3813" s="1">
        <v>-18.294</v>
      </c>
      <c r="CE3813" s="1">
        <v>-22.393</v>
      </c>
      <c r="CF3813" s="1">
        <v>100.009</v>
      </c>
      <c r="CG3813" s="1">
        <v>305.145</v>
      </c>
      <c r="CH3813" s="1">
        <v>1.38</v>
      </c>
      <c r="CI3813" s="1">
        <v>22113.951</v>
      </c>
      <c r="CJ3813" s="1">
        <v>-2.572</v>
      </c>
      <c r="CK3813" s="1">
        <v>-14.155</v>
      </c>
      <c r="CL3813" s="1">
        <v>118579.953</v>
      </c>
      <c r="CM3813" s="1">
        <v>536.272</v>
      </c>
      <c r="CN3813" s="1">
        <v>3.571</v>
      </c>
      <c r="CO3813" s="1">
        <v>27.663</v>
      </c>
      <c r="CP3813" s="1">
        <v>0.0</v>
      </c>
      <c r="CQ3813" s="1">
        <v>0.0</v>
      </c>
      <c r="CR3813" s="1">
        <v>0.0</v>
      </c>
      <c r="CT3813" s="1">
        <v>0.0</v>
      </c>
      <c r="CU3813" s="1">
        <v>0.0</v>
      </c>
      <c r="CV3813" s="1">
        <v>0.0</v>
      </c>
      <c r="CW3813" s="1">
        <v>0.0</v>
      </c>
      <c r="CX3813" s="1">
        <v>0.0</v>
      </c>
      <c r="CY3813" s="1">
        <v>0.0</v>
      </c>
      <c r="CZ3813" s="1">
        <v>0.0</v>
      </c>
      <c r="DA3813" s="1">
        <v>8544.047</v>
      </c>
      <c r="DB3813" s="1">
        <v>361.553</v>
      </c>
      <c r="DC3813" s="1">
        <v>533.387</v>
      </c>
      <c r="DD3813" s="1">
        <v>0.332</v>
      </c>
      <c r="DE3813" s="1">
        <v>0.395</v>
      </c>
      <c r="DF3813" s="1">
        <v>68.547</v>
      </c>
      <c r="DG3813" s="1">
        <v>0.31</v>
      </c>
      <c r="DH3813" s="1">
        <v>87.335</v>
      </c>
      <c r="DI3813" s="1">
        <v>0.802</v>
      </c>
      <c r="DJ3813" s="1">
        <v>0.109</v>
      </c>
      <c r="DK3813" s="1">
        <v>236.225</v>
      </c>
      <c r="DL3813" s="1">
        <v>0.096</v>
      </c>
      <c r="DM3813" s="1">
        <v>0.137</v>
      </c>
      <c r="DN3813" s="1">
        <v>46.435</v>
      </c>
      <c r="DO3813" s="1">
        <v>0.21</v>
      </c>
      <c r="DP3813" s="1">
        <v>30.39</v>
      </c>
      <c r="DQ3813" s="1">
        <v>0.543</v>
      </c>
      <c r="DR3813" s="1">
        <v>0.038</v>
      </c>
      <c r="DS3813" s="1">
        <v>1098.851</v>
      </c>
      <c r="DT3813" s="1">
        <v>0.236</v>
      </c>
      <c r="DU3813" s="1">
        <v>0.258</v>
      </c>
      <c r="DV3813" s="1">
        <v>22.112</v>
      </c>
      <c r="DW3813" s="1">
        <v>0.1</v>
      </c>
      <c r="DX3813" s="1">
        <v>56.945</v>
      </c>
      <c r="DY3813" s="1">
        <v>0.259</v>
      </c>
      <c r="DZ3813" s="1">
        <v>0.071</v>
      </c>
    </row>
    <row r="3814">
      <c r="A3814" s="1" t="s">
        <v>427</v>
      </c>
      <c r="B3814" s="1">
        <v>2021.0</v>
      </c>
      <c r="C3814" s="1" t="s">
        <v>428</v>
      </c>
      <c r="D3814" s="1">
        <v>4500378.0</v>
      </c>
      <c r="E3814" s="1">
        <v>1.70025222144E11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1">
        <v>0.0</v>
      </c>
      <c r="N3814" s="1">
        <v>557.867</v>
      </c>
      <c r="O3814" s="1">
        <v>-12.837</v>
      </c>
      <c r="P3814" s="1">
        <v>-0.144</v>
      </c>
      <c r="Q3814" s="1">
        <v>217.259</v>
      </c>
      <c r="R3814" s="1">
        <v>0.978</v>
      </c>
      <c r="S3814" s="1">
        <v>0.0</v>
      </c>
      <c r="T3814" s="1">
        <v>0.0</v>
      </c>
      <c r="Y3814" s="1">
        <v>0.0</v>
      </c>
      <c r="Z3814" s="1">
        <v>0.246</v>
      </c>
      <c r="AA3814" s="1">
        <v>41.82</v>
      </c>
      <c r="AB3814" s="1">
        <v>9292.553</v>
      </c>
      <c r="AC3814" s="1">
        <v>41.82</v>
      </c>
      <c r="AD3814" s="1">
        <v>10.533</v>
      </c>
      <c r="AE3814" s="1">
        <v>10.175</v>
      </c>
      <c r="AF3814" s="1">
        <v>36.79</v>
      </c>
      <c r="AG3814" s="1">
        <v>88513.258</v>
      </c>
      <c r="AH3814" s="1">
        <v>2.343</v>
      </c>
      <c r="AI3814" s="1">
        <v>9.722</v>
      </c>
      <c r="AJ3814" s="1">
        <v>35.11</v>
      </c>
      <c r="AK3814" s="1">
        <v>9114.79</v>
      </c>
      <c r="AL3814" s="1">
        <v>41.02</v>
      </c>
      <c r="AM3814" s="1">
        <v>88046.594</v>
      </c>
      <c r="AN3814" s="1">
        <v>396.243</v>
      </c>
      <c r="AO3814" s="1">
        <v>98.087</v>
      </c>
      <c r="AP3814" s="1">
        <v>99.504</v>
      </c>
      <c r="AQ3814" s="1">
        <v>9.44</v>
      </c>
      <c r="AR3814" s="1">
        <v>24.546</v>
      </c>
      <c r="AS3814" s="1">
        <v>284.548</v>
      </c>
      <c r="AT3814" s="1">
        <v>8790.373</v>
      </c>
      <c r="AU3814" s="1">
        <v>39.56</v>
      </c>
      <c r="AV3814" s="1">
        <v>63227.531</v>
      </c>
      <c r="AW3814" s="1">
        <v>8.994</v>
      </c>
      <c r="AX3814" s="1">
        <v>33.216</v>
      </c>
      <c r="AY3814" s="1">
        <v>89441.281</v>
      </c>
      <c r="AZ3814" s="1">
        <v>402.52</v>
      </c>
      <c r="BA3814" s="1">
        <v>94.596</v>
      </c>
      <c r="BB3814" s="1">
        <v>71.455</v>
      </c>
      <c r="BC3814" s="1">
        <v>23.33</v>
      </c>
      <c r="BE3814" s="1">
        <v>0.0</v>
      </c>
      <c r="BF3814" s="1">
        <v>0.0</v>
      </c>
      <c r="BG3814" s="1">
        <v>0.0</v>
      </c>
      <c r="BH3814" s="1">
        <v>0.0</v>
      </c>
      <c r="BI3814" s="1">
        <v>0.0</v>
      </c>
      <c r="BJ3814" s="1">
        <v>0.0</v>
      </c>
      <c r="BK3814" s="1">
        <v>0.0</v>
      </c>
      <c r="BL3814" s="1">
        <v>401.74</v>
      </c>
      <c r="BM3814" s="1">
        <v>1.582</v>
      </c>
      <c r="BN3814" s="1">
        <v>1.977</v>
      </c>
      <c r="BO3814" s="1">
        <v>177.763</v>
      </c>
      <c r="BP3814" s="1">
        <v>0.8</v>
      </c>
      <c r="BQ3814" s="1">
        <v>439.259</v>
      </c>
      <c r="BR3814" s="1">
        <v>1.913</v>
      </c>
      <c r="BS3814" s="1">
        <v>0.496</v>
      </c>
      <c r="BT3814" s="1">
        <v>0.0</v>
      </c>
      <c r="BU3814" s="1">
        <v>0.0</v>
      </c>
      <c r="BW3814" s="1">
        <v>0.0</v>
      </c>
      <c r="BX3814" s="1">
        <v>0.0</v>
      </c>
      <c r="BY3814" s="1">
        <v>0.0</v>
      </c>
      <c r="BZ3814" s="1">
        <v>0.0</v>
      </c>
      <c r="CA3814" s="1">
        <v>0.0</v>
      </c>
      <c r="CB3814" s="1">
        <v>0.0</v>
      </c>
      <c r="CC3814" s="1">
        <v>0.0</v>
      </c>
      <c r="CD3814" s="1">
        <v>10.707</v>
      </c>
      <c r="CE3814" s="1">
        <v>10.708</v>
      </c>
      <c r="CF3814" s="1">
        <v>110.717</v>
      </c>
      <c r="CG3814" s="1">
        <v>324.417</v>
      </c>
      <c r="CH3814" s="1">
        <v>1.46</v>
      </c>
      <c r="CI3814" s="1">
        <v>24601.803</v>
      </c>
      <c r="CJ3814" s="1">
        <v>1.547</v>
      </c>
      <c r="CK3814" s="1">
        <v>8.298</v>
      </c>
      <c r="CL3814" s="1">
        <v>121005.273</v>
      </c>
      <c r="CM3814" s="1">
        <v>544.569</v>
      </c>
      <c r="CN3814" s="1">
        <v>3.491</v>
      </c>
      <c r="CO3814" s="1">
        <v>27.803</v>
      </c>
      <c r="CP3814" s="1">
        <v>0.0</v>
      </c>
      <c r="CQ3814" s="1">
        <v>0.0</v>
      </c>
      <c r="CR3814" s="1">
        <v>0.0</v>
      </c>
      <c r="CT3814" s="1">
        <v>0.0</v>
      </c>
      <c r="CU3814" s="1">
        <v>0.0</v>
      </c>
      <c r="CV3814" s="1">
        <v>0.0</v>
      </c>
      <c r="CW3814" s="1">
        <v>0.0</v>
      </c>
      <c r="CX3814" s="1">
        <v>0.0</v>
      </c>
      <c r="CY3814" s="1">
        <v>0.0</v>
      </c>
      <c r="CZ3814" s="1">
        <v>0.0</v>
      </c>
      <c r="DA3814" s="1">
        <v>9292.553</v>
      </c>
      <c r="DB3814" s="1">
        <v>398.343</v>
      </c>
      <c r="DC3814" s="1">
        <v>401.74</v>
      </c>
      <c r="DD3814" s="1">
        <v>1.582</v>
      </c>
      <c r="DE3814" s="1">
        <v>1.977</v>
      </c>
      <c r="DF3814" s="1">
        <v>177.763</v>
      </c>
      <c r="DG3814" s="1">
        <v>0.8</v>
      </c>
      <c r="DH3814" s="1">
        <v>439.259</v>
      </c>
      <c r="DI3814" s="1">
        <v>1.913</v>
      </c>
      <c r="DJ3814" s="1">
        <v>0.496</v>
      </c>
      <c r="DK3814" s="1">
        <v>1127.989</v>
      </c>
      <c r="DL3814" s="1">
        <v>1.546</v>
      </c>
      <c r="DM3814" s="1">
        <v>1.684</v>
      </c>
      <c r="DN3814" s="1">
        <v>151.098</v>
      </c>
      <c r="DO3814" s="1">
        <v>0.68</v>
      </c>
      <c r="DP3814" s="1">
        <v>374.092</v>
      </c>
      <c r="DQ3814" s="1">
        <v>1.626</v>
      </c>
      <c r="DR3814" s="1">
        <v>0.423</v>
      </c>
      <c r="DS3814" s="1">
        <v>14.162</v>
      </c>
      <c r="DT3814" s="1">
        <v>0.036</v>
      </c>
      <c r="DU3814" s="1">
        <v>0.293</v>
      </c>
      <c r="DV3814" s="1">
        <v>26.664</v>
      </c>
      <c r="DW3814" s="1">
        <v>0.12</v>
      </c>
      <c r="DX3814" s="1">
        <v>65.167</v>
      </c>
      <c r="DY3814" s="1">
        <v>0.287</v>
      </c>
      <c r="DZ3814" s="1">
        <v>0.074</v>
      </c>
    </row>
    <row r="3815">
      <c r="A3815" s="1" t="s">
        <v>427</v>
      </c>
      <c r="B3815" s="1">
        <v>2022.0</v>
      </c>
      <c r="C3815" s="1" t="s">
        <v>428</v>
      </c>
      <c r="D3815" s="1">
        <v>4730179.0</v>
      </c>
      <c r="E3815" s="1">
        <v>1.77355014144E11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0.0</v>
      </c>
      <c r="M3815" s="1">
        <v>0.0</v>
      </c>
      <c r="N3815" s="1">
        <v>547.371</v>
      </c>
      <c r="O3815" s="1">
        <v>43.98</v>
      </c>
      <c r="P3815" s="1">
        <v>0.43</v>
      </c>
      <c r="Q3815" s="1">
        <v>297.614</v>
      </c>
      <c r="R3815" s="1">
        <v>1.408</v>
      </c>
      <c r="S3815" s="1">
        <v>0.0</v>
      </c>
      <c r="T3815" s="1">
        <v>0.0</v>
      </c>
      <c r="Y3815" s="1">
        <v>0.0</v>
      </c>
      <c r="Z3815" s="1">
        <v>0.332</v>
      </c>
      <c r="AA3815" s="1">
        <v>44.12</v>
      </c>
      <c r="AB3815" s="1">
        <v>9327.343</v>
      </c>
      <c r="AC3815" s="1">
        <v>44.12</v>
      </c>
      <c r="AD3815" s="1">
        <v>10.477</v>
      </c>
      <c r="AE3815" s="1">
        <v>6.582</v>
      </c>
      <c r="AF3815" s="1">
        <v>26.218</v>
      </c>
      <c r="AG3815" s="1">
        <v>89755.781</v>
      </c>
      <c r="AH3815" s="1">
        <v>2.394</v>
      </c>
      <c r="AI3815" s="1">
        <v>5.856</v>
      </c>
      <c r="AJ3815" s="1">
        <v>23.204</v>
      </c>
      <c r="AK3815" s="1">
        <v>8974.291</v>
      </c>
      <c r="AL3815" s="1">
        <v>42.45</v>
      </c>
      <c r="AM3815" s="1">
        <v>88674.641</v>
      </c>
      <c r="AN3815" s="1">
        <v>419.447</v>
      </c>
      <c r="AO3815" s="1">
        <v>96.215</v>
      </c>
      <c r="AP3815" s="1">
        <v>98.864</v>
      </c>
      <c r="AQ3815" s="1">
        <v>2.495</v>
      </c>
      <c r="AR3815" s="1">
        <v>7.099</v>
      </c>
      <c r="AS3815" s="1">
        <v>291.647</v>
      </c>
      <c r="AT3815" s="1">
        <v>8722.714</v>
      </c>
      <c r="AU3815" s="1">
        <v>41.26</v>
      </c>
      <c r="AV3815" s="1">
        <v>61656.555</v>
      </c>
      <c r="AW3815" s="1">
        <v>4.619</v>
      </c>
      <c r="AX3815" s="1">
        <v>18.592</v>
      </c>
      <c r="AY3815" s="1">
        <v>89026.609</v>
      </c>
      <c r="AZ3815" s="1">
        <v>421.112</v>
      </c>
      <c r="BA3815" s="1">
        <v>93.518</v>
      </c>
      <c r="BB3815" s="1">
        <v>68.741</v>
      </c>
      <c r="BC3815" s="1">
        <v>24.15</v>
      </c>
      <c r="BE3815" s="1">
        <v>0.0</v>
      </c>
      <c r="BF3815" s="1">
        <v>0.0</v>
      </c>
      <c r="BG3815" s="1">
        <v>0.0</v>
      </c>
      <c r="BH3815" s="1">
        <v>0.0</v>
      </c>
      <c r="BI3815" s="1">
        <v>0.0</v>
      </c>
      <c r="BJ3815" s="1">
        <v>0.0</v>
      </c>
      <c r="BK3815" s="1">
        <v>0.0</v>
      </c>
      <c r="BL3815" s="1">
        <v>144.399</v>
      </c>
      <c r="BM3815" s="1">
        <v>2.843</v>
      </c>
      <c r="BN3815" s="1">
        <v>4.819</v>
      </c>
      <c r="BO3815" s="1">
        <v>353.052</v>
      </c>
      <c r="BP3815" s="1">
        <v>1.67</v>
      </c>
      <c r="BQ3815" s="1">
        <v>1018.881</v>
      </c>
      <c r="BR3815" s="1">
        <v>3.785</v>
      </c>
      <c r="BS3815" s="1">
        <v>1.136</v>
      </c>
      <c r="BT3815" s="1">
        <v>0.0</v>
      </c>
      <c r="BU3815" s="1">
        <v>0.0</v>
      </c>
      <c r="BW3815" s="1">
        <v>0.0</v>
      </c>
      <c r="BX3815" s="1">
        <v>0.0</v>
      </c>
      <c r="BY3815" s="1">
        <v>0.0</v>
      </c>
      <c r="BZ3815" s="1">
        <v>0.0</v>
      </c>
      <c r="CA3815" s="1">
        <v>0.0</v>
      </c>
      <c r="CB3815" s="1">
        <v>0.0</v>
      </c>
      <c r="CC3815" s="1">
        <v>0.0</v>
      </c>
      <c r="CD3815" s="1">
        <v>14.158</v>
      </c>
      <c r="CE3815" s="1">
        <v>15.675</v>
      </c>
      <c r="CF3815" s="1">
        <v>126.393</v>
      </c>
      <c r="CG3815" s="1">
        <v>251.576</v>
      </c>
      <c r="CH3815" s="1">
        <v>1.19</v>
      </c>
      <c r="CI3815" s="1">
        <v>26720.471</v>
      </c>
      <c r="CJ3815" s="1">
        <v>9.873</v>
      </c>
      <c r="CK3815" s="1">
        <v>53.764</v>
      </c>
      <c r="CL3815" s="1">
        <v>126492.797</v>
      </c>
      <c r="CM3815" s="1">
        <v>598.334</v>
      </c>
      <c r="CN3815" s="1">
        <v>2.697</v>
      </c>
      <c r="CO3815" s="1">
        <v>29.791</v>
      </c>
      <c r="CP3815" s="1">
        <v>0.0</v>
      </c>
      <c r="CQ3815" s="1">
        <v>0.0</v>
      </c>
      <c r="CR3815" s="1">
        <v>0.0</v>
      </c>
      <c r="CT3815" s="1">
        <v>0.0</v>
      </c>
      <c r="CU3815" s="1">
        <v>0.0</v>
      </c>
      <c r="CV3815" s="1">
        <v>0.0</v>
      </c>
      <c r="CW3815" s="1">
        <v>0.0</v>
      </c>
      <c r="CX3815" s="1">
        <v>0.0</v>
      </c>
      <c r="CY3815" s="1">
        <v>0.0</v>
      </c>
      <c r="CZ3815" s="1">
        <v>0.0</v>
      </c>
      <c r="DA3815" s="1">
        <v>9327.343</v>
      </c>
      <c r="DB3815" s="1">
        <v>424.561</v>
      </c>
      <c r="DC3815" s="1">
        <v>144.399</v>
      </c>
      <c r="DD3815" s="1">
        <v>2.843</v>
      </c>
      <c r="DE3815" s="1">
        <v>4.819</v>
      </c>
      <c r="DF3815" s="1">
        <v>353.052</v>
      </c>
      <c r="DG3815" s="1">
        <v>1.67</v>
      </c>
      <c r="DH3815" s="1">
        <v>1018.881</v>
      </c>
      <c r="DI3815" s="1">
        <v>3.785</v>
      </c>
      <c r="DJ3815" s="1">
        <v>1.136</v>
      </c>
      <c r="DK3815" s="1">
        <v>170.133</v>
      </c>
      <c r="DL3815" s="1">
        <v>2.853</v>
      </c>
      <c r="DM3815" s="1">
        <v>4.537</v>
      </c>
      <c r="DN3815" s="1">
        <v>327.683</v>
      </c>
      <c r="DO3815" s="1">
        <v>1.55</v>
      </c>
      <c r="DP3815" s="1">
        <v>959.087</v>
      </c>
      <c r="DQ3815" s="1">
        <v>3.513</v>
      </c>
      <c r="DR3815" s="1">
        <v>1.069</v>
      </c>
      <c r="DS3815" s="1">
        <v>-3.324</v>
      </c>
      <c r="DT3815" s="1">
        <v>-0.01</v>
      </c>
      <c r="DU3815" s="1">
        <v>0.283</v>
      </c>
      <c r="DV3815" s="1">
        <v>25.369</v>
      </c>
      <c r="DW3815" s="1">
        <v>0.12</v>
      </c>
      <c r="DX3815" s="1">
        <v>59.793</v>
      </c>
      <c r="DY3815" s="1">
        <v>0.272</v>
      </c>
      <c r="DZ3815" s="1">
        <v>0.067</v>
      </c>
    </row>
    <row r="3816">
      <c r="A3816" s="1" t="s">
        <v>427</v>
      </c>
      <c r="B3816" s="1">
        <v>2023.0</v>
      </c>
      <c r="C3816" s="1" t="s">
        <v>428</v>
      </c>
      <c r="D3816" s="1">
        <v>5049214.0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0.0</v>
      </c>
      <c r="M3816" s="1">
        <v>0.0</v>
      </c>
      <c r="N3816" s="1">
        <v>545.879</v>
      </c>
      <c r="O3816" s="1">
        <v>-25.688</v>
      </c>
      <c r="P3816" s="1">
        <v>-0.362</v>
      </c>
      <c r="Q3816" s="1">
        <v>207.19</v>
      </c>
      <c r="R3816" s="1">
        <v>1.046</v>
      </c>
      <c r="S3816" s="1">
        <v>0.0</v>
      </c>
      <c r="T3816" s="1">
        <v>0.0</v>
      </c>
      <c r="Y3816" s="1">
        <v>0.0</v>
      </c>
      <c r="Z3816" s="1">
        <v>0.24</v>
      </c>
      <c r="AA3816" s="1">
        <v>45.01</v>
      </c>
      <c r="AB3816" s="1">
        <v>8914.259</v>
      </c>
      <c r="AC3816" s="1">
        <v>45.01</v>
      </c>
      <c r="AD3816" s="1">
        <v>10.422</v>
      </c>
      <c r="AE3816" s="1">
        <v>2.544</v>
      </c>
      <c r="AF3816" s="1">
        <v>10.8</v>
      </c>
      <c r="AG3816" s="1">
        <v>86223.414</v>
      </c>
      <c r="AI3816" s="1">
        <v>2.533</v>
      </c>
      <c r="AJ3816" s="1">
        <v>10.624</v>
      </c>
      <c r="AK3816" s="1">
        <v>8553.807</v>
      </c>
      <c r="AL3816" s="1">
        <v>43.19</v>
      </c>
      <c r="AM3816" s="1">
        <v>85175.828</v>
      </c>
      <c r="AN3816" s="1">
        <v>430.071</v>
      </c>
      <c r="AO3816" s="1">
        <v>95.956</v>
      </c>
      <c r="AP3816" s="1">
        <v>98.858</v>
      </c>
      <c r="AQ3816" s="1">
        <v>3.634</v>
      </c>
      <c r="AR3816" s="1">
        <v>10.597</v>
      </c>
      <c r="AS3816" s="1">
        <v>302.244</v>
      </c>
      <c r="AT3816" s="1">
        <v>8318.126</v>
      </c>
      <c r="AU3816" s="1">
        <v>42.0</v>
      </c>
      <c r="AV3816" s="1">
        <v>59859.617</v>
      </c>
      <c r="AW3816" s="1">
        <v>2.473</v>
      </c>
      <c r="AX3816" s="1">
        <v>10.415</v>
      </c>
      <c r="AY3816" s="1">
        <v>85464.188</v>
      </c>
      <c r="AZ3816" s="1">
        <v>431.527</v>
      </c>
      <c r="BA3816" s="1">
        <v>93.313</v>
      </c>
      <c r="BB3816" s="1">
        <v>69.475</v>
      </c>
      <c r="BC3816" s="1">
        <v>24.57</v>
      </c>
      <c r="BE3816" s="1">
        <v>0.0</v>
      </c>
      <c r="BF3816" s="1">
        <v>0.0</v>
      </c>
      <c r="BG3816" s="1">
        <v>0.0</v>
      </c>
      <c r="BH3816" s="1">
        <v>0.0</v>
      </c>
      <c r="BI3816" s="1">
        <v>0.0</v>
      </c>
      <c r="BJ3816" s="1">
        <v>0.0</v>
      </c>
      <c r="BK3816" s="1">
        <v>0.0</v>
      </c>
      <c r="BL3816" s="1">
        <v>3.809</v>
      </c>
      <c r="BM3816" s="1">
        <v>0.147</v>
      </c>
      <c r="BN3816" s="1">
        <v>4.966</v>
      </c>
      <c r="BO3816" s="1">
        <v>360.452</v>
      </c>
      <c r="BP3816" s="1">
        <v>1.82</v>
      </c>
      <c r="BQ3816" s="1">
        <v>983.612</v>
      </c>
      <c r="BR3816" s="1">
        <v>4.044</v>
      </c>
      <c r="BS3816" s="1">
        <v>1.142</v>
      </c>
      <c r="BT3816" s="1">
        <v>0.0</v>
      </c>
      <c r="BU3816" s="1">
        <v>0.0</v>
      </c>
      <c r="BW3816" s="1">
        <v>0.0</v>
      </c>
      <c r="BX3816" s="1">
        <v>0.0</v>
      </c>
      <c r="BY3816" s="1">
        <v>0.0</v>
      </c>
      <c r="BZ3816" s="1">
        <v>0.0</v>
      </c>
      <c r="CA3816" s="1">
        <v>0.0</v>
      </c>
      <c r="CB3816" s="1">
        <v>0.0</v>
      </c>
      <c r="CC3816" s="1">
        <v>0.0</v>
      </c>
      <c r="CD3816" s="1">
        <v>0.307</v>
      </c>
      <c r="CE3816" s="1">
        <v>0.388</v>
      </c>
      <c r="CF3816" s="1">
        <v>126.781</v>
      </c>
      <c r="CG3816" s="1">
        <v>235.68</v>
      </c>
      <c r="CH3816" s="1">
        <v>1.19</v>
      </c>
      <c r="CI3816" s="1">
        <v>25109.02</v>
      </c>
      <c r="CJ3816" s="1">
        <v>-1.696</v>
      </c>
      <c r="CK3816" s="1">
        <v>-10.146</v>
      </c>
      <c r="CL3816" s="1">
        <v>116491.0</v>
      </c>
      <c r="CM3816" s="1">
        <v>588.188</v>
      </c>
      <c r="CN3816" s="1">
        <v>2.644</v>
      </c>
      <c r="CO3816" s="1">
        <v>29.143</v>
      </c>
      <c r="CP3816" s="1">
        <v>0.0</v>
      </c>
      <c r="CQ3816" s="1">
        <v>0.0</v>
      </c>
      <c r="CR3816" s="1">
        <v>0.0</v>
      </c>
      <c r="CT3816" s="1">
        <v>0.0</v>
      </c>
      <c r="CU3816" s="1">
        <v>0.0</v>
      </c>
      <c r="CV3816" s="1">
        <v>0.0</v>
      </c>
      <c r="CW3816" s="1">
        <v>0.0</v>
      </c>
      <c r="CX3816" s="1">
        <v>0.0</v>
      </c>
      <c r="CY3816" s="1">
        <v>0.0</v>
      </c>
      <c r="CZ3816" s="1">
        <v>0.0</v>
      </c>
      <c r="DA3816" s="1">
        <v>8914.259</v>
      </c>
      <c r="DB3816" s="1">
        <v>435.36</v>
      </c>
      <c r="DC3816" s="1">
        <v>3.809</v>
      </c>
      <c r="DD3816" s="1">
        <v>0.147</v>
      </c>
      <c r="DE3816" s="1">
        <v>4.966</v>
      </c>
      <c r="DF3816" s="1">
        <v>360.452</v>
      </c>
      <c r="DG3816" s="1">
        <v>1.82</v>
      </c>
      <c r="DH3816" s="1">
        <v>983.612</v>
      </c>
      <c r="DI3816" s="1">
        <v>4.044</v>
      </c>
      <c r="DJ3816" s="1">
        <v>1.142</v>
      </c>
      <c r="DK3816" s="1">
        <v>3.711</v>
      </c>
      <c r="DL3816" s="1">
        <v>0.134</v>
      </c>
      <c r="DM3816" s="1">
        <v>4.671</v>
      </c>
      <c r="DN3816" s="1">
        <v>336.686</v>
      </c>
      <c r="DO3816" s="1">
        <v>1.7</v>
      </c>
      <c r="DP3816" s="1">
        <v>925.01</v>
      </c>
      <c r="DQ3816" s="1">
        <v>3.777</v>
      </c>
      <c r="DR3816" s="1">
        <v>1.074</v>
      </c>
      <c r="DS3816" s="1">
        <v>5.388</v>
      </c>
      <c r="DT3816" s="1">
        <v>0.013</v>
      </c>
      <c r="DU3816" s="1">
        <v>0.296</v>
      </c>
      <c r="DV3816" s="1">
        <v>23.766</v>
      </c>
      <c r="DW3816" s="1">
        <v>0.12</v>
      </c>
      <c r="DX3816" s="1">
        <v>58.601</v>
      </c>
      <c r="DY3816" s="1">
        <v>0.267</v>
      </c>
      <c r="DZ3816" s="1">
        <v>0.068</v>
      </c>
    </row>
    <row r="3817">
      <c r="A3817" s="1" t="s">
        <v>427</v>
      </c>
      <c r="B3817" s="1">
        <v>2024.0</v>
      </c>
      <c r="C3817" s="1" t="s">
        <v>428</v>
      </c>
      <c r="D3817" s="1">
        <v>5281494.0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1">
        <v>0.0</v>
      </c>
      <c r="N3817" s="1">
        <v>545.329</v>
      </c>
      <c r="O3817" s="1">
        <v>31.169</v>
      </c>
      <c r="P3817" s="1">
        <v>0.326</v>
      </c>
      <c r="Q3817" s="1">
        <v>259.816</v>
      </c>
      <c r="R3817" s="1">
        <v>1.372</v>
      </c>
      <c r="S3817" s="1">
        <v>0.0</v>
      </c>
      <c r="T3817" s="1">
        <v>0.0</v>
      </c>
      <c r="Y3817" s="1">
        <v>0.0</v>
      </c>
      <c r="Z3817" s="1">
        <v>0.307</v>
      </c>
      <c r="AA3817" s="1">
        <v>43.35</v>
      </c>
      <c r="AB3817" s="1">
        <v>8207.904</v>
      </c>
      <c r="AC3817" s="1">
        <v>43.35</v>
      </c>
      <c r="AD3817" s="1">
        <v>9.777</v>
      </c>
      <c r="AE3817" s="1">
        <v>2.645</v>
      </c>
      <c r="AF3817" s="1">
        <v>11.514</v>
      </c>
      <c r="AG3817" s="1">
        <v>84611.406</v>
      </c>
      <c r="AI3817" s="1">
        <v>2.678</v>
      </c>
      <c r="AJ3817" s="1">
        <v>11.519</v>
      </c>
      <c r="AK3817" s="1">
        <v>7863.305</v>
      </c>
      <c r="AL3817" s="1">
        <v>41.53</v>
      </c>
      <c r="AM3817" s="1">
        <v>83610.781</v>
      </c>
      <c r="AN3817" s="1">
        <v>441.59</v>
      </c>
      <c r="AO3817" s="1">
        <v>95.802</v>
      </c>
      <c r="AP3817" s="1">
        <v>98.885</v>
      </c>
      <c r="AQ3817" s="1">
        <v>4.787</v>
      </c>
      <c r="AR3817" s="1">
        <v>14.467</v>
      </c>
      <c r="AS3817" s="1">
        <v>316.711</v>
      </c>
      <c r="AT3817" s="1">
        <v>7637.99</v>
      </c>
      <c r="AU3817" s="1">
        <v>40.34</v>
      </c>
      <c r="AV3817" s="1">
        <v>59966.238</v>
      </c>
      <c r="AW3817" s="1">
        <v>5.024</v>
      </c>
      <c r="AX3817" s="1">
        <v>21.68</v>
      </c>
      <c r="AY3817" s="1">
        <v>85810.328</v>
      </c>
      <c r="AZ3817" s="1">
        <v>453.207</v>
      </c>
      <c r="BA3817" s="1">
        <v>93.057</v>
      </c>
      <c r="BB3817" s="1">
        <v>70.921</v>
      </c>
      <c r="BC3817" s="1">
        <v>23.64</v>
      </c>
      <c r="BE3817" s="1">
        <v>0.0</v>
      </c>
      <c r="BF3817" s="1">
        <v>0.0</v>
      </c>
      <c r="BG3817" s="1">
        <v>0.0</v>
      </c>
      <c r="BH3817" s="1">
        <v>0.0</v>
      </c>
      <c r="BI3817" s="1">
        <v>0.0</v>
      </c>
      <c r="BJ3817" s="1">
        <v>0.0</v>
      </c>
      <c r="BK3817" s="1">
        <v>0.0</v>
      </c>
      <c r="BL3817" s="1">
        <v>0.274</v>
      </c>
      <c r="BM3817" s="1">
        <v>0.014</v>
      </c>
      <c r="BN3817" s="1">
        <v>4.98</v>
      </c>
      <c r="BO3817" s="1">
        <v>344.599</v>
      </c>
      <c r="BP3817" s="1">
        <v>1.82</v>
      </c>
      <c r="BQ3817" s="1">
        <v>942.929</v>
      </c>
      <c r="BR3817" s="1">
        <v>4.198</v>
      </c>
      <c r="BS3817" s="1">
        <v>1.115</v>
      </c>
      <c r="BT3817" s="1">
        <v>0.0</v>
      </c>
      <c r="BU3817" s="1">
        <v>0.0</v>
      </c>
      <c r="BW3817" s="1">
        <v>0.0</v>
      </c>
      <c r="BX3817" s="1">
        <v>0.0</v>
      </c>
      <c r="BY3817" s="1">
        <v>0.0</v>
      </c>
      <c r="BZ3817" s="1">
        <v>0.0</v>
      </c>
      <c r="CA3817" s="1">
        <v>0.0</v>
      </c>
      <c r="CB3817" s="1">
        <v>0.0</v>
      </c>
      <c r="CC3817" s="1">
        <v>0.0</v>
      </c>
      <c r="CD3817" s="1">
        <v>-2.583</v>
      </c>
      <c r="CE3817" s="1">
        <v>-3.275</v>
      </c>
      <c r="CF3817" s="1">
        <v>123.506</v>
      </c>
      <c r="CG3817" s="1">
        <v>225.315</v>
      </c>
      <c r="CH3817" s="1">
        <v>1.19</v>
      </c>
      <c r="CI3817" s="1">
        <v>23384.73</v>
      </c>
      <c r="CJ3817" s="1">
        <v>-5.22</v>
      </c>
      <c r="CK3817" s="1">
        <v>-30.704</v>
      </c>
      <c r="CL3817" s="1">
        <v>105554.203</v>
      </c>
      <c r="CM3817" s="1">
        <v>557.484</v>
      </c>
      <c r="CN3817" s="1">
        <v>2.745</v>
      </c>
      <c r="CO3817" s="1">
        <v>27.657</v>
      </c>
      <c r="CP3817" s="1">
        <v>0.0</v>
      </c>
      <c r="CQ3817" s="1">
        <v>0.0</v>
      </c>
      <c r="CR3817" s="1">
        <v>0.0</v>
      </c>
      <c r="CT3817" s="1">
        <v>0.0</v>
      </c>
      <c r="CU3817" s="1">
        <v>0.0</v>
      </c>
      <c r="CV3817" s="1">
        <v>0.0</v>
      </c>
      <c r="CW3817" s="1">
        <v>0.0</v>
      </c>
      <c r="CX3817" s="1">
        <v>0.0</v>
      </c>
      <c r="CY3817" s="1">
        <v>0.0</v>
      </c>
      <c r="CZ3817" s="1">
        <v>0.0</v>
      </c>
      <c r="DA3817" s="1">
        <v>8207.904</v>
      </c>
      <c r="DB3817" s="1">
        <v>446.875</v>
      </c>
      <c r="DC3817" s="1">
        <v>0.274</v>
      </c>
      <c r="DD3817" s="1">
        <v>0.014</v>
      </c>
      <c r="DE3817" s="1">
        <v>4.98</v>
      </c>
      <c r="DF3817" s="1">
        <v>344.599</v>
      </c>
      <c r="DG3817" s="1">
        <v>1.82</v>
      </c>
      <c r="DH3817" s="1">
        <v>942.929</v>
      </c>
      <c r="DI3817" s="1">
        <v>4.198</v>
      </c>
      <c r="DJ3817" s="1">
        <v>1.115</v>
      </c>
      <c r="DK3817" s="1">
        <v>0.274</v>
      </c>
      <c r="DL3817" s="1">
        <v>0.013</v>
      </c>
      <c r="DM3817" s="1">
        <v>4.683</v>
      </c>
      <c r="DN3817" s="1">
        <v>321.879</v>
      </c>
      <c r="DO3817" s="1">
        <v>1.7</v>
      </c>
      <c r="DP3817" s="1">
        <v>886.751</v>
      </c>
      <c r="DQ3817" s="1">
        <v>3.922</v>
      </c>
      <c r="DR3817" s="1">
        <v>1.049</v>
      </c>
      <c r="DS3817" s="1">
        <v>0.274</v>
      </c>
      <c r="DT3817" s="1">
        <v>0.001</v>
      </c>
      <c r="DU3817" s="1">
        <v>0.297</v>
      </c>
      <c r="DV3817" s="1">
        <v>22.721</v>
      </c>
      <c r="DW3817" s="1">
        <v>0.12</v>
      </c>
      <c r="DX3817" s="1">
        <v>56.178</v>
      </c>
      <c r="DY3817" s="1">
        <v>0.277</v>
      </c>
      <c r="DZ3817" s="1">
        <v>0.066</v>
      </c>
    </row>
    <row r="3818">
      <c r="A3818" s="1" t="s">
        <v>429</v>
      </c>
      <c r="B3818" s="1">
        <v>2000.0</v>
      </c>
      <c r="C3818" s="1" t="s">
        <v>430</v>
      </c>
      <c r="D3818" s="1">
        <v>1.5487907E8</v>
      </c>
      <c r="E3818" s="1">
        <v>4.59798511616E11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0.0</v>
      </c>
      <c r="M3818" s="1">
        <v>0.0</v>
      </c>
      <c r="N3818" s="1">
        <v>499.925</v>
      </c>
      <c r="O3818" s="1">
        <v>-3.29</v>
      </c>
      <c r="P3818" s="1">
        <v>-0.802</v>
      </c>
      <c r="Q3818" s="1">
        <v>152.284</v>
      </c>
      <c r="R3818" s="1">
        <v>23.586</v>
      </c>
      <c r="S3818" s="1">
        <v>1.55</v>
      </c>
      <c r="T3818" s="1">
        <v>0.24</v>
      </c>
      <c r="U3818" s="1">
        <v>-2.417</v>
      </c>
      <c r="V3818" s="1">
        <v>-0.416</v>
      </c>
      <c r="W3818" s="1">
        <v>108.514</v>
      </c>
      <c r="X3818" s="1">
        <v>16.807</v>
      </c>
      <c r="Y3818" s="1">
        <v>0.361</v>
      </c>
      <c r="Z3818" s="1">
        <v>4.909</v>
      </c>
      <c r="AA3818" s="1">
        <v>66.49</v>
      </c>
      <c r="AB3818" s="1">
        <v>429.303</v>
      </c>
      <c r="AC3818" s="1">
        <v>66.49</v>
      </c>
      <c r="AD3818" s="1">
        <v>14.983</v>
      </c>
      <c r="AE3818" s="1">
        <v>2.118</v>
      </c>
      <c r="AF3818" s="1">
        <v>10.032</v>
      </c>
      <c r="AG3818" s="1">
        <v>3123.432</v>
      </c>
      <c r="AH3818" s="1">
        <v>1.052</v>
      </c>
      <c r="AI3818" s="1">
        <v>3.973</v>
      </c>
      <c r="AJ3818" s="1">
        <v>16.286</v>
      </c>
      <c r="AK3818" s="1">
        <v>315.859</v>
      </c>
      <c r="AL3818" s="1">
        <v>48.92</v>
      </c>
      <c r="AM3818" s="1">
        <v>2751.778</v>
      </c>
      <c r="AN3818" s="1">
        <v>426.193</v>
      </c>
      <c r="AO3818" s="1">
        <v>73.575</v>
      </c>
      <c r="AP3818" s="1">
        <v>88.7</v>
      </c>
      <c r="AQ3818" s="1">
        <v>5.911</v>
      </c>
      <c r="AR3818" s="1">
        <v>10.02</v>
      </c>
      <c r="AS3818" s="1">
        <v>179.525</v>
      </c>
      <c r="AT3818" s="1">
        <v>140.626</v>
      </c>
      <c r="AU3818" s="1">
        <v>21.78</v>
      </c>
      <c r="AV3818" s="1">
        <v>1159.13</v>
      </c>
      <c r="AW3818" s="1">
        <v>5.911</v>
      </c>
      <c r="AX3818" s="1">
        <v>10.02</v>
      </c>
      <c r="AY3818" s="1">
        <v>1159.13</v>
      </c>
      <c r="AZ3818" s="1">
        <v>179.525</v>
      </c>
      <c r="BA3818" s="1">
        <v>32.757</v>
      </c>
      <c r="BB3818" s="1">
        <v>37.363</v>
      </c>
      <c r="BC3818" s="1">
        <v>33.24</v>
      </c>
      <c r="BD3818" s="1">
        <v>-18.352</v>
      </c>
      <c r="BE3818" s="1">
        <v>-10.963</v>
      </c>
      <c r="BF3818" s="1">
        <v>48.773</v>
      </c>
      <c r="BG3818" s="1">
        <v>110.99</v>
      </c>
      <c r="BH3818" s="1">
        <v>17.19</v>
      </c>
      <c r="BI3818" s="1">
        <v>314.91</v>
      </c>
      <c r="BJ3818" s="1">
        <v>25.854</v>
      </c>
      <c r="BK3818" s="1">
        <v>10.151</v>
      </c>
      <c r="BL3818" s="1">
        <v>-9.978</v>
      </c>
      <c r="BM3818" s="1">
        <v>-5.661</v>
      </c>
      <c r="BN3818" s="1">
        <v>54.296</v>
      </c>
      <c r="BO3818" s="1">
        <v>113.443</v>
      </c>
      <c r="BP3818" s="1">
        <v>17.57</v>
      </c>
      <c r="BQ3818" s="1">
        <v>350.57</v>
      </c>
      <c r="BR3818" s="1">
        <v>26.425</v>
      </c>
      <c r="BS3818" s="1">
        <v>11.3</v>
      </c>
      <c r="BT3818" s="1">
        <v>0.0</v>
      </c>
      <c r="BU3818" s="1">
        <v>0.0</v>
      </c>
      <c r="BV3818" s="1">
        <v>1088.889</v>
      </c>
      <c r="BW3818" s="1">
        <v>2.406</v>
      </c>
      <c r="BX3818" s="1">
        <v>2.627</v>
      </c>
      <c r="BY3818" s="1">
        <v>2.454</v>
      </c>
      <c r="BZ3818" s="1">
        <v>0.38</v>
      </c>
      <c r="CA3818" s="1">
        <v>16.962</v>
      </c>
      <c r="CB3818" s="1">
        <v>0.572</v>
      </c>
      <c r="CC3818" s="1">
        <v>0.547</v>
      </c>
      <c r="CD3818" s="1">
        <v>3.272</v>
      </c>
      <c r="CE3818" s="1">
        <v>7.068</v>
      </c>
      <c r="CF3818" s="1">
        <v>223.082</v>
      </c>
      <c r="CG3818" s="1">
        <v>173.684</v>
      </c>
      <c r="CH3818" s="1">
        <v>26.9</v>
      </c>
      <c r="CI3818" s="1">
        <v>1440.364</v>
      </c>
      <c r="CJ3818" s="1">
        <v>1.71</v>
      </c>
      <c r="CK3818" s="1">
        <v>0.596</v>
      </c>
      <c r="CL3818" s="1">
        <v>228.838</v>
      </c>
      <c r="CM3818" s="1">
        <v>35.442</v>
      </c>
      <c r="CN3818" s="1">
        <v>40.457</v>
      </c>
      <c r="CO3818" s="1">
        <v>46.428</v>
      </c>
      <c r="CP3818" s="1">
        <v>2.896</v>
      </c>
      <c r="CQ3818" s="1">
        <v>0.0</v>
      </c>
      <c r="CR3818" s="1">
        <v>0.0</v>
      </c>
      <c r="CT3818" s="1">
        <v>2.896</v>
      </c>
      <c r="CU3818" s="1">
        <v>0.0</v>
      </c>
      <c r="CV3818" s="1">
        <v>0.0</v>
      </c>
      <c r="CW3818" s="1">
        <v>18.698</v>
      </c>
      <c r="CX3818" s="1">
        <v>0.0</v>
      </c>
      <c r="CY3818" s="1">
        <v>0.0</v>
      </c>
      <c r="CZ3818" s="1">
        <v>0.603</v>
      </c>
      <c r="DA3818" s="1">
        <v>429.303</v>
      </c>
      <c r="DB3818" s="1">
        <v>483.754</v>
      </c>
      <c r="DC3818" s="1">
        <v>-14.043</v>
      </c>
      <c r="DD3818" s="1">
        <v>-8.067</v>
      </c>
      <c r="DE3818" s="1">
        <v>51.669</v>
      </c>
      <c r="DF3818" s="1">
        <v>110.99</v>
      </c>
      <c r="DG3818" s="1">
        <v>17.19</v>
      </c>
      <c r="DH3818" s="1">
        <v>333.608</v>
      </c>
      <c r="DI3818" s="1">
        <v>25.854</v>
      </c>
      <c r="DJ3818" s="1">
        <v>10.753</v>
      </c>
      <c r="DL3818" s="1">
        <v>0.0</v>
      </c>
      <c r="DM3818" s="1">
        <v>0.0</v>
      </c>
      <c r="DN3818" s="1">
        <v>0.0</v>
      </c>
      <c r="DO3818" s="1">
        <v>0.0</v>
      </c>
      <c r="DP3818" s="1">
        <v>0.0</v>
      </c>
      <c r="DQ3818" s="1">
        <v>0.0</v>
      </c>
      <c r="DR3818" s="1">
        <v>0.0</v>
      </c>
      <c r="DT3818" s="1">
        <v>0.0</v>
      </c>
      <c r="DU3818" s="1">
        <v>0.0</v>
      </c>
      <c r="DV3818" s="1">
        <v>0.0</v>
      </c>
      <c r="DW3818" s="1">
        <v>0.0</v>
      </c>
      <c r="DX3818" s="1">
        <v>0.0</v>
      </c>
      <c r="DY3818" s="1">
        <v>0.0</v>
      </c>
      <c r="DZ3818" s="1">
        <v>0.0</v>
      </c>
    </row>
    <row r="3819">
      <c r="A3819" s="1" t="s">
        <v>429</v>
      </c>
      <c r="B3819" s="1">
        <v>2001.0</v>
      </c>
      <c r="C3819" s="1" t="s">
        <v>430</v>
      </c>
      <c r="D3819" s="1">
        <v>1.59270863E8</v>
      </c>
      <c r="E3819" s="1">
        <v>4.77964435456E11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0.0</v>
      </c>
      <c r="M3819" s="1">
        <v>0.0</v>
      </c>
      <c r="N3819" s="1">
        <v>483.705</v>
      </c>
      <c r="O3819" s="1">
        <v>3.797</v>
      </c>
      <c r="P3819" s="1">
        <v>0.896</v>
      </c>
      <c r="Q3819" s="1">
        <v>153.708</v>
      </c>
      <c r="R3819" s="1">
        <v>24.481</v>
      </c>
      <c r="S3819" s="1">
        <v>1.758</v>
      </c>
      <c r="T3819" s="1">
        <v>0.28</v>
      </c>
      <c r="U3819" s="1">
        <v>0.929</v>
      </c>
      <c r="V3819" s="1">
        <v>0.156</v>
      </c>
      <c r="W3819" s="1">
        <v>106.502</v>
      </c>
      <c r="X3819" s="1">
        <v>16.963</v>
      </c>
      <c r="Y3819" s="1">
        <v>0.388</v>
      </c>
      <c r="Z3819" s="1">
        <v>4.978</v>
      </c>
      <c r="AA3819" s="1">
        <v>72.11</v>
      </c>
      <c r="AB3819" s="1">
        <v>452.751</v>
      </c>
      <c r="AC3819" s="1">
        <v>72.11</v>
      </c>
      <c r="AD3819" s="1">
        <v>15.895</v>
      </c>
      <c r="AE3819" s="1">
        <v>2.356</v>
      </c>
      <c r="AF3819" s="1">
        <v>11.396</v>
      </c>
      <c r="AG3819" s="1">
        <v>3108.856</v>
      </c>
      <c r="AH3819" s="1">
        <v>1.036</v>
      </c>
      <c r="AI3819" s="1">
        <v>1.538</v>
      </c>
      <c r="AJ3819" s="1">
        <v>6.555</v>
      </c>
      <c r="AK3819" s="1">
        <v>321.402</v>
      </c>
      <c r="AL3819" s="1">
        <v>51.19</v>
      </c>
      <c r="AM3819" s="1">
        <v>2717.057</v>
      </c>
      <c r="AN3819" s="1">
        <v>432.748</v>
      </c>
      <c r="AO3819" s="1">
        <v>70.989</v>
      </c>
      <c r="AP3819" s="1">
        <v>87.999</v>
      </c>
      <c r="AQ3819" s="1">
        <v>5.581</v>
      </c>
      <c r="AR3819" s="1">
        <v>10.02</v>
      </c>
      <c r="AS3819" s="1">
        <v>189.545</v>
      </c>
      <c r="AT3819" s="1">
        <v>156.024</v>
      </c>
      <c r="AU3819" s="1">
        <v>24.85</v>
      </c>
      <c r="AV3819" s="1">
        <v>1190.08</v>
      </c>
      <c r="AW3819" s="1">
        <v>5.581</v>
      </c>
      <c r="AX3819" s="1">
        <v>10.02</v>
      </c>
      <c r="AY3819" s="1">
        <v>1190.08</v>
      </c>
      <c r="AZ3819" s="1">
        <v>189.545</v>
      </c>
      <c r="BA3819" s="1">
        <v>34.461</v>
      </c>
      <c r="BB3819" s="1">
        <v>38.544</v>
      </c>
      <c r="BC3819" s="1">
        <v>34.88</v>
      </c>
      <c r="BD3819" s="1">
        <v>4.178</v>
      </c>
      <c r="BE3819" s="1">
        <v>1.757</v>
      </c>
      <c r="BF3819" s="1">
        <v>50.53</v>
      </c>
      <c r="BG3819" s="1">
        <v>118.917</v>
      </c>
      <c r="BH3819" s="1">
        <v>18.94</v>
      </c>
      <c r="BI3819" s="1">
        <v>317.259</v>
      </c>
      <c r="BJ3819" s="1">
        <v>26.265</v>
      </c>
      <c r="BK3819" s="1">
        <v>10.275</v>
      </c>
      <c r="BL3819" s="1">
        <v>9.363</v>
      </c>
      <c r="BM3819" s="1">
        <v>4.722</v>
      </c>
      <c r="BN3819" s="1">
        <v>59.018</v>
      </c>
      <c r="BO3819" s="1">
        <v>131.349</v>
      </c>
      <c r="BP3819" s="1">
        <v>20.92</v>
      </c>
      <c r="BQ3819" s="1">
        <v>370.549</v>
      </c>
      <c r="BR3819" s="1">
        <v>29.011</v>
      </c>
      <c r="BS3819" s="1">
        <v>12.001</v>
      </c>
      <c r="BT3819" s="1">
        <v>0.0</v>
      </c>
      <c r="BU3819" s="1">
        <v>0.0</v>
      </c>
      <c r="BV3819" s="1">
        <v>120.561</v>
      </c>
      <c r="BW3819" s="1">
        <v>3.135</v>
      </c>
      <c r="BX3819" s="1">
        <v>5.762</v>
      </c>
      <c r="BY3819" s="1">
        <v>12.432</v>
      </c>
      <c r="BZ3819" s="1">
        <v>1.98</v>
      </c>
      <c r="CA3819" s="1">
        <v>36.179</v>
      </c>
      <c r="CB3819" s="1">
        <v>2.746</v>
      </c>
      <c r="CC3819" s="1">
        <v>1.172</v>
      </c>
      <c r="CD3819" s="1">
        <v>-1.955</v>
      </c>
      <c r="CE3819" s="1">
        <v>-4.36</v>
      </c>
      <c r="CF3819" s="1">
        <v>218.722</v>
      </c>
      <c r="CG3819" s="1">
        <v>163.621</v>
      </c>
      <c r="CH3819" s="1">
        <v>26.06</v>
      </c>
      <c r="CI3819" s="1">
        <v>1373.27</v>
      </c>
      <c r="CJ3819" s="1">
        <v>10.736</v>
      </c>
      <c r="CK3819" s="1">
        <v>3.805</v>
      </c>
      <c r="CL3819" s="1">
        <v>246.418</v>
      </c>
      <c r="CM3819" s="1">
        <v>39.247</v>
      </c>
      <c r="CN3819" s="1">
        <v>36.139</v>
      </c>
      <c r="CO3819" s="1">
        <v>44.477</v>
      </c>
      <c r="CP3819" s="1">
        <v>2.725</v>
      </c>
      <c r="CQ3819" s="1">
        <v>0.0</v>
      </c>
      <c r="CR3819" s="1">
        <v>0.0</v>
      </c>
      <c r="CS3819" s="1">
        <v>-5.892</v>
      </c>
      <c r="CT3819" s="1">
        <v>-0.171</v>
      </c>
      <c r="CU3819" s="1">
        <v>0.0</v>
      </c>
      <c r="CV3819" s="1">
        <v>0.0</v>
      </c>
      <c r="CW3819" s="1">
        <v>17.111</v>
      </c>
      <c r="CX3819" s="1">
        <v>0.0</v>
      </c>
      <c r="CY3819" s="1">
        <v>0.0</v>
      </c>
      <c r="CZ3819" s="1">
        <v>0.554</v>
      </c>
      <c r="DA3819" s="1">
        <v>452.751</v>
      </c>
      <c r="DB3819" s="1">
        <v>495.15</v>
      </c>
      <c r="DC3819" s="1">
        <v>3.673</v>
      </c>
      <c r="DD3819" s="1">
        <v>1.586</v>
      </c>
      <c r="DE3819" s="1">
        <v>53.255</v>
      </c>
      <c r="DF3819" s="1">
        <v>118.917</v>
      </c>
      <c r="DG3819" s="1">
        <v>18.94</v>
      </c>
      <c r="DH3819" s="1">
        <v>334.37</v>
      </c>
      <c r="DI3819" s="1">
        <v>26.265</v>
      </c>
      <c r="DJ3819" s="1">
        <v>10.829</v>
      </c>
      <c r="DL3819" s="1">
        <v>0.0</v>
      </c>
      <c r="DM3819" s="1">
        <v>0.0</v>
      </c>
      <c r="DN3819" s="1">
        <v>0.0</v>
      </c>
      <c r="DO3819" s="1">
        <v>0.0</v>
      </c>
      <c r="DP3819" s="1">
        <v>0.0</v>
      </c>
      <c r="DQ3819" s="1">
        <v>0.0</v>
      </c>
      <c r="DR3819" s="1">
        <v>0.0</v>
      </c>
      <c r="DT3819" s="1">
        <v>0.0</v>
      </c>
      <c r="DU3819" s="1">
        <v>0.0</v>
      </c>
      <c r="DV3819" s="1">
        <v>0.0</v>
      </c>
      <c r="DW3819" s="1">
        <v>0.0</v>
      </c>
      <c r="DX3819" s="1">
        <v>0.0</v>
      </c>
      <c r="DY3819" s="1">
        <v>0.0</v>
      </c>
      <c r="DZ3819" s="1">
        <v>0.0</v>
      </c>
    </row>
    <row r="3820">
      <c r="A3820" s="1" t="s">
        <v>429</v>
      </c>
      <c r="B3820" s="1">
        <v>2002.0</v>
      </c>
      <c r="C3820" s="1" t="s">
        <v>430</v>
      </c>
      <c r="D3820" s="1">
        <v>1.632225E8</v>
      </c>
      <c r="E3820" s="1">
        <v>5.04824725504E11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  <c r="M3820" s="1">
        <v>0.0</v>
      </c>
      <c r="N3820" s="1">
        <v>465.62</v>
      </c>
      <c r="O3820" s="1">
        <v>12.114</v>
      </c>
      <c r="P3820" s="1">
        <v>2.966</v>
      </c>
      <c r="Q3820" s="1">
        <v>168.156</v>
      </c>
      <c r="R3820" s="1">
        <v>27.447</v>
      </c>
      <c r="S3820" s="1">
        <v>1.409</v>
      </c>
      <c r="T3820" s="1">
        <v>0.23</v>
      </c>
      <c r="U3820" s="1">
        <v>7.055</v>
      </c>
      <c r="V3820" s="1">
        <v>1.197</v>
      </c>
      <c r="W3820" s="1">
        <v>111.255</v>
      </c>
      <c r="X3820" s="1">
        <v>18.159</v>
      </c>
      <c r="Y3820" s="1">
        <v>0.304</v>
      </c>
      <c r="Z3820" s="1">
        <v>5.379</v>
      </c>
      <c r="AA3820" s="1">
        <v>75.77</v>
      </c>
      <c r="AB3820" s="1">
        <v>464.213</v>
      </c>
      <c r="AC3820" s="1">
        <v>75.77</v>
      </c>
      <c r="AD3820" s="1">
        <v>16.111</v>
      </c>
      <c r="AE3820" s="1">
        <v>3.829</v>
      </c>
      <c r="AF3820" s="1">
        <v>18.959</v>
      </c>
      <c r="AG3820" s="1">
        <v>3149.745</v>
      </c>
      <c r="AH3820" s="1">
        <v>1.018</v>
      </c>
      <c r="AI3820" s="1">
        <v>3.094</v>
      </c>
      <c r="AJ3820" s="1">
        <v>13.388</v>
      </c>
      <c r="AK3820" s="1">
        <v>316.255</v>
      </c>
      <c r="AL3820" s="1">
        <v>51.62</v>
      </c>
      <c r="AM3820" s="1">
        <v>2733.302</v>
      </c>
      <c r="AN3820" s="1">
        <v>446.136</v>
      </c>
      <c r="AO3820" s="1">
        <v>68.127</v>
      </c>
      <c r="AP3820" s="1">
        <v>87.431</v>
      </c>
      <c r="AQ3820" s="1">
        <v>8.414</v>
      </c>
      <c r="AR3820" s="1">
        <v>15.949</v>
      </c>
      <c r="AS3820" s="1">
        <v>205.493</v>
      </c>
      <c r="AT3820" s="1">
        <v>165.48</v>
      </c>
      <c r="AU3820" s="1">
        <v>27.01</v>
      </c>
      <c r="AV3820" s="1">
        <v>1258.978</v>
      </c>
      <c r="AW3820" s="1">
        <v>8.414</v>
      </c>
      <c r="AX3820" s="1">
        <v>15.949</v>
      </c>
      <c r="AY3820" s="1">
        <v>1258.978</v>
      </c>
      <c r="AZ3820" s="1">
        <v>205.493</v>
      </c>
      <c r="BA3820" s="1">
        <v>35.647</v>
      </c>
      <c r="BB3820" s="1">
        <v>40.271</v>
      </c>
      <c r="BC3820" s="1">
        <v>35.28</v>
      </c>
      <c r="BD3820" s="1">
        <v>11.621</v>
      </c>
      <c r="BE3820" s="1">
        <v>5.409</v>
      </c>
      <c r="BF3820" s="1">
        <v>55.939</v>
      </c>
      <c r="BG3820" s="1">
        <v>136.93</v>
      </c>
      <c r="BH3820" s="1">
        <v>22.35</v>
      </c>
      <c r="BI3820" s="1">
        <v>342.714</v>
      </c>
      <c r="BJ3820" s="1">
        <v>29.497</v>
      </c>
      <c r="BK3820" s="1">
        <v>10.963</v>
      </c>
      <c r="BL3820" s="1">
        <v>9.527</v>
      </c>
      <c r="BM3820" s="1">
        <v>5.118</v>
      </c>
      <c r="BN3820" s="1">
        <v>64.136</v>
      </c>
      <c r="BO3820" s="1">
        <v>147.958</v>
      </c>
      <c r="BP3820" s="1">
        <v>24.15</v>
      </c>
      <c r="BQ3820" s="1">
        <v>392.933</v>
      </c>
      <c r="BR3820" s="1">
        <v>31.873</v>
      </c>
      <c r="BS3820" s="1">
        <v>12.569</v>
      </c>
      <c r="BT3820" s="1">
        <v>0.0</v>
      </c>
      <c r="BU3820" s="1">
        <v>0.0</v>
      </c>
      <c r="BV3820" s="1">
        <v>-9.11</v>
      </c>
      <c r="BW3820" s="1">
        <v>-0.568</v>
      </c>
      <c r="BX3820" s="1">
        <v>5.194</v>
      </c>
      <c r="BY3820" s="1">
        <v>11.028</v>
      </c>
      <c r="BZ3820" s="1">
        <v>1.8</v>
      </c>
      <c r="CA3820" s="1">
        <v>31.823</v>
      </c>
      <c r="CB3820" s="1">
        <v>2.376</v>
      </c>
      <c r="CC3820" s="1">
        <v>1.018</v>
      </c>
      <c r="CD3820" s="1">
        <v>-2.526</v>
      </c>
      <c r="CE3820" s="1">
        <v>-5.526</v>
      </c>
      <c r="CF3820" s="1">
        <v>213.196</v>
      </c>
      <c r="CG3820" s="1">
        <v>149.367</v>
      </c>
      <c r="CH3820" s="1">
        <v>24.38</v>
      </c>
      <c r="CI3820" s="1">
        <v>1306.168</v>
      </c>
      <c r="CJ3820" s="1">
        <v>6.969</v>
      </c>
      <c r="CK3820" s="1">
        <v>2.735</v>
      </c>
      <c r="CL3820" s="1">
        <v>257.21</v>
      </c>
      <c r="CM3820" s="1">
        <v>41.982</v>
      </c>
      <c r="CN3820" s="1">
        <v>32.176</v>
      </c>
      <c r="CO3820" s="1">
        <v>41.781</v>
      </c>
      <c r="CP3820" s="1">
        <v>3.003</v>
      </c>
      <c r="CQ3820" s="1">
        <v>0.0</v>
      </c>
      <c r="CR3820" s="1">
        <v>0.0</v>
      </c>
      <c r="CS3820" s="1">
        <v>10.171</v>
      </c>
      <c r="CT3820" s="1">
        <v>0.277</v>
      </c>
      <c r="CU3820" s="1">
        <v>0.0</v>
      </c>
      <c r="CV3820" s="1">
        <v>0.0</v>
      </c>
      <c r="CW3820" s="1">
        <v>18.395</v>
      </c>
      <c r="CX3820" s="1">
        <v>0.0</v>
      </c>
      <c r="CY3820" s="1">
        <v>0.0</v>
      </c>
      <c r="CZ3820" s="1">
        <v>0.588</v>
      </c>
      <c r="DA3820" s="1">
        <v>464.213</v>
      </c>
      <c r="DB3820" s="1">
        <v>514.109</v>
      </c>
      <c r="DC3820" s="1">
        <v>11.555</v>
      </c>
      <c r="DD3820" s="1">
        <v>5.686</v>
      </c>
      <c r="DE3820" s="1">
        <v>58.941</v>
      </c>
      <c r="DF3820" s="1">
        <v>136.93</v>
      </c>
      <c r="DG3820" s="1">
        <v>22.35</v>
      </c>
      <c r="DH3820" s="1">
        <v>361.11</v>
      </c>
      <c r="DI3820" s="1">
        <v>29.497</v>
      </c>
      <c r="DJ3820" s="1">
        <v>11.551</v>
      </c>
      <c r="DL3820" s="1">
        <v>0.0</v>
      </c>
      <c r="DM3820" s="1">
        <v>0.0</v>
      </c>
      <c r="DN3820" s="1">
        <v>0.0</v>
      </c>
      <c r="DO3820" s="1">
        <v>0.0</v>
      </c>
      <c r="DP3820" s="1">
        <v>0.0</v>
      </c>
      <c r="DQ3820" s="1">
        <v>0.0</v>
      </c>
      <c r="DR3820" s="1">
        <v>0.0</v>
      </c>
      <c r="DT3820" s="1">
        <v>0.0</v>
      </c>
      <c r="DU3820" s="1">
        <v>0.0</v>
      </c>
      <c r="DV3820" s="1">
        <v>0.0</v>
      </c>
      <c r="DW3820" s="1">
        <v>0.0</v>
      </c>
      <c r="DX3820" s="1">
        <v>0.0</v>
      </c>
      <c r="DY3820" s="1">
        <v>0.0</v>
      </c>
      <c r="DZ3820" s="1">
        <v>0.0</v>
      </c>
    </row>
    <row r="3821">
      <c r="A3821" s="1" t="s">
        <v>429</v>
      </c>
      <c r="B3821" s="1">
        <v>2003.0</v>
      </c>
      <c r="C3821" s="1" t="s">
        <v>430</v>
      </c>
      <c r="D3821" s="1">
        <v>1.67110208E8</v>
      </c>
      <c r="E3821" s="1">
        <v>5.4392029184E11</v>
      </c>
      <c r="G3821" s="1">
        <v>0.0</v>
      </c>
      <c r="H3821" s="1">
        <v>0.0</v>
      </c>
      <c r="I3821" s="1">
        <v>0.0</v>
      </c>
      <c r="J3821" s="1">
        <v>7.181</v>
      </c>
      <c r="K3821" s="1">
        <v>1.2</v>
      </c>
      <c r="L3821" s="1">
        <v>1.462</v>
      </c>
      <c r="M3821" s="1">
        <v>0.0</v>
      </c>
      <c r="N3821" s="1">
        <v>442.373</v>
      </c>
      <c r="O3821" s="1">
        <v>7.583</v>
      </c>
      <c r="P3821" s="1">
        <v>2.081</v>
      </c>
      <c r="Q3821" s="1">
        <v>176.698</v>
      </c>
      <c r="R3821" s="1">
        <v>29.528</v>
      </c>
      <c r="S3821" s="1">
        <v>1.197</v>
      </c>
      <c r="T3821" s="1">
        <v>0.2</v>
      </c>
      <c r="U3821" s="1">
        <v>-4.327</v>
      </c>
      <c r="V3821" s="1">
        <v>-0.786</v>
      </c>
      <c r="W3821" s="1">
        <v>103.965</v>
      </c>
      <c r="X3821" s="1">
        <v>17.374</v>
      </c>
      <c r="Y3821" s="1">
        <v>0.244</v>
      </c>
      <c r="Z3821" s="1">
        <v>5.371</v>
      </c>
      <c r="AA3821" s="1">
        <v>82.15</v>
      </c>
      <c r="AB3821" s="1">
        <v>491.592</v>
      </c>
      <c r="AC3821" s="1">
        <v>82.08</v>
      </c>
      <c r="AD3821" s="1">
        <v>16.279</v>
      </c>
      <c r="AE3821" s="1">
        <v>7.804</v>
      </c>
      <c r="AF3821" s="1">
        <v>40.122</v>
      </c>
      <c r="AG3821" s="1">
        <v>3316.56</v>
      </c>
      <c r="AH3821" s="1">
        <v>1.019</v>
      </c>
      <c r="AI3821" s="1">
        <v>6.306</v>
      </c>
      <c r="AJ3821" s="1">
        <v>28.135</v>
      </c>
      <c r="AK3821" s="1">
        <v>311.95</v>
      </c>
      <c r="AL3821" s="1">
        <v>52.13</v>
      </c>
      <c r="AM3821" s="1">
        <v>2838.073</v>
      </c>
      <c r="AN3821" s="1">
        <v>474.271</v>
      </c>
      <c r="AO3821" s="1">
        <v>63.511</v>
      </c>
      <c r="AP3821" s="1">
        <v>86.272</v>
      </c>
      <c r="AQ3821" s="1">
        <v>24.337</v>
      </c>
      <c r="AR3821" s="1">
        <v>50.01</v>
      </c>
      <c r="AS3821" s="1">
        <v>255.504</v>
      </c>
      <c r="AT3821" s="1">
        <v>234.636</v>
      </c>
      <c r="AU3821" s="1">
        <v>39.21</v>
      </c>
      <c r="AV3821" s="1">
        <v>1528.954</v>
      </c>
      <c r="AW3821" s="1">
        <v>24.337</v>
      </c>
      <c r="AX3821" s="1">
        <v>50.01</v>
      </c>
      <c r="AY3821" s="1">
        <v>1528.954</v>
      </c>
      <c r="AZ3821" s="1">
        <v>255.504</v>
      </c>
      <c r="BA3821" s="1">
        <v>47.77</v>
      </c>
      <c r="BB3821" s="1">
        <v>46.477</v>
      </c>
      <c r="BC3821" s="1">
        <v>36.31</v>
      </c>
      <c r="BD3821" s="1">
        <v>20.472</v>
      </c>
      <c r="BE3821" s="1">
        <v>11.084</v>
      </c>
      <c r="BF3821" s="1">
        <v>67.023</v>
      </c>
      <c r="BG3821" s="1">
        <v>161.211</v>
      </c>
      <c r="BH3821" s="1">
        <v>26.94</v>
      </c>
      <c r="BI3821" s="1">
        <v>401.072</v>
      </c>
      <c r="BJ3821" s="1">
        <v>32.822</v>
      </c>
      <c r="BK3821" s="1">
        <v>12.192</v>
      </c>
      <c r="BL3821" s="1">
        <v>18.342</v>
      </c>
      <c r="BM3821" s="1">
        <v>11.331</v>
      </c>
      <c r="BN3821" s="1">
        <v>75.467</v>
      </c>
      <c r="BO3821" s="1">
        <v>179.223</v>
      </c>
      <c r="BP3821" s="1">
        <v>29.95</v>
      </c>
      <c r="BQ3821" s="1">
        <v>451.598</v>
      </c>
      <c r="BR3821" s="1">
        <v>36.489</v>
      </c>
      <c r="BS3821" s="1">
        <v>13.728</v>
      </c>
      <c r="BT3821" s="1">
        <v>0.07</v>
      </c>
      <c r="BU3821" s="1">
        <v>0.085</v>
      </c>
      <c r="BV3821" s="1">
        <v>0.466</v>
      </c>
      <c r="BW3821" s="1">
        <v>-0.004</v>
      </c>
      <c r="BX3821" s="1">
        <v>5.19</v>
      </c>
      <c r="BY3821" s="1">
        <v>10.831</v>
      </c>
      <c r="BZ3821" s="1">
        <v>1.81</v>
      </c>
      <c r="CA3821" s="1">
        <v>31.058</v>
      </c>
      <c r="CB3821" s="1">
        <v>2.205</v>
      </c>
      <c r="CC3821" s="1">
        <v>0.944</v>
      </c>
      <c r="CD3821" s="1">
        <v>-11.237</v>
      </c>
      <c r="CE3821" s="1">
        <v>-23.957</v>
      </c>
      <c r="CF3821" s="1">
        <v>189.239</v>
      </c>
      <c r="CG3821" s="1">
        <v>76.117</v>
      </c>
      <c r="CH3821" s="1">
        <v>12.72</v>
      </c>
      <c r="CI3821" s="1">
        <v>1132.421</v>
      </c>
      <c r="CJ3821" s="1">
        <v>-6.111</v>
      </c>
      <c r="CK3821" s="1">
        <v>-2.565</v>
      </c>
      <c r="CL3821" s="1">
        <v>235.874</v>
      </c>
      <c r="CM3821" s="1">
        <v>39.417</v>
      </c>
      <c r="CN3821" s="1">
        <v>15.497</v>
      </c>
      <c r="CO3821" s="1">
        <v>34.424</v>
      </c>
      <c r="CP3821" s="1">
        <v>3.253</v>
      </c>
      <c r="CQ3821" s="1">
        <v>1.2</v>
      </c>
      <c r="CR3821" s="1">
        <v>0.0</v>
      </c>
      <c r="CS3821" s="1">
        <v>8.358</v>
      </c>
      <c r="CT3821" s="1">
        <v>0.251</v>
      </c>
      <c r="CU3821" s="1">
        <v>7.181</v>
      </c>
      <c r="CV3821" s="1">
        <v>0.0</v>
      </c>
      <c r="CW3821" s="1">
        <v>19.469</v>
      </c>
      <c r="CX3821" s="1">
        <v>1.462</v>
      </c>
      <c r="CY3821" s="1">
        <v>0.0</v>
      </c>
      <c r="CZ3821" s="1">
        <v>0.592</v>
      </c>
      <c r="DA3821" s="1">
        <v>491.173</v>
      </c>
      <c r="DB3821" s="1">
        <v>554.231</v>
      </c>
      <c r="DC3821" s="1">
        <v>19.927</v>
      </c>
      <c r="DD3821" s="1">
        <v>11.335</v>
      </c>
      <c r="DE3821" s="1">
        <v>70.277</v>
      </c>
      <c r="DF3821" s="1">
        <v>168.392</v>
      </c>
      <c r="DG3821" s="1">
        <v>28.14</v>
      </c>
      <c r="DH3821" s="1">
        <v>420.54</v>
      </c>
      <c r="DI3821" s="1">
        <v>34.284</v>
      </c>
      <c r="DJ3821" s="1">
        <v>12.784</v>
      </c>
      <c r="DL3821" s="1">
        <v>0.0</v>
      </c>
      <c r="DM3821" s="1">
        <v>0.0</v>
      </c>
      <c r="DN3821" s="1">
        <v>0.0</v>
      </c>
      <c r="DO3821" s="1">
        <v>0.0</v>
      </c>
      <c r="DP3821" s="1">
        <v>0.0</v>
      </c>
      <c r="DQ3821" s="1">
        <v>0.0</v>
      </c>
      <c r="DR3821" s="1">
        <v>0.0</v>
      </c>
      <c r="DT3821" s="1">
        <v>0.0</v>
      </c>
      <c r="DU3821" s="1">
        <v>0.0</v>
      </c>
      <c r="DV3821" s="1">
        <v>0.0</v>
      </c>
      <c r="DW3821" s="1">
        <v>0.0</v>
      </c>
      <c r="DX3821" s="1">
        <v>0.0</v>
      </c>
      <c r="DY3821" s="1">
        <v>0.0</v>
      </c>
      <c r="DZ3821" s="1">
        <v>0.0</v>
      </c>
    </row>
    <row r="3822">
      <c r="A3822" s="1" t="s">
        <v>429</v>
      </c>
      <c r="B3822" s="1">
        <v>2004.0</v>
      </c>
      <c r="C3822" s="1" t="s">
        <v>430</v>
      </c>
      <c r="D3822" s="1">
        <v>1.71285944E8</v>
      </c>
      <c r="E3822" s="1">
        <v>5.92025747456E11</v>
      </c>
      <c r="G3822" s="1">
        <v>0.0</v>
      </c>
      <c r="H3822" s="1">
        <v>0.0</v>
      </c>
      <c r="I3822" s="1">
        <v>0.0</v>
      </c>
      <c r="J3822" s="1">
        <v>7.006</v>
      </c>
      <c r="K3822" s="1">
        <v>1.2</v>
      </c>
      <c r="L3822" s="1">
        <v>1.396</v>
      </c>
      <c r="M3822" s="1">
        <v>0.0</v>
      </c>
      <c r="N3822" s="1">
        <v>461.843</v>
      </c>
      <c r="O3822" s="1">
        <v>18.946</v>
      </c>
      <c r="P3822" s="1">
        <v>5.595</v>
      </c>
      <c r="Q3822" s="1">
        <v>205.052</v>
      </c>
      <c r="R3822" s="1">
        <v>35.123</v>
      </c>
      <c r="S3822" s="1">
        <v>0.992</v>
      </c>
      <c r="T3822" s="1">
        <v>0.17</v>
      </c>
      <c r="U3822" s="1">
        <v>1.647</v>
      </c>
      <c r="V3822" s="1">
        <v>0.286</v>
      </c>
      <c r="W3822" s="1">
        <v>103.102</v>
      </c>
      <c r="X3822" s="1">
        <v>17.66</v>
      </c>
      <c r="Y3822" s="1">
        <v>0.198</v>
      </c>
      <c r="Z3822" s="1">
        <v>5.718</v>
      </c>
      <c r="AA3822" s="1">
        <v>86.07</v>
      </c>
      <c r="AB3822" s="1">
        <v>502.493</v>
      </c>
      <c r="AC3822" s="1">
        <v>85.96</v>
      </c>
      <c r="AD3822" s="1">
        <v>15.294</v>
      </c>
      <c r="AE3822" s="1">
        <v>11.669</v>
      </c>
      <c r="AF3822" s="1">
        <v>64.674</v>
      </c>
      <c r="AG3822" s="1">
        <v>3613.284</v>
      </c>
      <c r="AH3822" s="1">
        <v>1.045</v>
      </c>
      <c r="AI3822" s="1">
        <v>12.435</v>
      </c>
      <c r="AJ3822" s="1">
        <v>58.974</v>
      </c>
      <c r="AK3822" s="1">
        <v>333.711</v>
      </c>
      <c r="AL3822" s="1">
        <v>57.16</v>
      </c>
      <c r="AM3822" s="1">
        <v>3113.188</v>
      </c>
      <c r="AN3822" s="1">
        <v>533.245</v>
      </c>
      <c r="AO3822" s="1">
        <v>66.496</v>
      </c>
      <c r="AP3822" s="1">
        <v>86.82</v>
      </c>
      <c r="AQ3822" s="1">
        <v>20.063</v>
      </c>
      <c r="AR3822" s="1">
        <v>51.262</v>
      </c>
      <c r="AS3822" s="1">
        <v>306.766</v>
      </c>
      <c r="AT3822" s="1">
        <v>253.786</v>
      </c>
      <c r="AU3822" s="1">
        <v>43.47</v>
      </c>
      <c r="AV3822" s="1">
        <v>1790.958</v>
      </c>
      <c r="AW3822" s="1">
        <v>20.063</v>
      </c>
      <c r="AX3822" s="1">
        <v>51.262</v>
      </c>
      <c r="AY3822" s="1">
        <v>1790.958</v>
      </c>
      <c r="AZ3822" s="1">
        <v>306.766</v>
      </c>
      <c r="BA3822" s="1">
        <v>50.57</v>
      </c>
      <c r="BB3822" s="1">
        <v>49.946</v>
      </c>
      <c r="BC3822" s="1">
        <v>39.7</v>
      </c>
      <c r="BD3822" s="1">
        <v>6.58</v>
      </c>
      <c r="BE3822" s="1">
        <v>4.023</v>
      </c>
      <c r="BF3822" s="1">
        <v>71.046</v>
      </c>
      <c r="BG3822" s="1">
        <v>149.866</v>
      </c>
      <c r="BH3822" s="1">
        <v>25.67</v>
      </c>
      <c r="BI3822" s="1">
        <v>414.781</v>
      </c>
      <c r="BJ3822" s="1">
        <v>29.863</v>
      </c>
      <c r="BK3822" s="1">
        <v>11.567</v>
      </c>
      <c r="BL3822" s="1">
        <v>7.857</v>
      </c>
      <c r="BM3822" s="1">
        <v>5.488</v>
      </c>
      <c r="BN3822" s="1">
        <v>80.955</v>
      </c>
      <c r="BO3822" s="1">
        <v>168.14</v>
      </c>
      <c r="BP3822" s="1">
        <v>28.8</v>
      </c>
      <c r="BQ3822" s="1">
        <v>472.628</v>
      </c>
      <c r="BR3822" s="1">
        <v>33.504</v>
      </c>
      <c r="BS3822" s="1">
        <v>13.18</v>
      </c>
      <c r="BT3822" s="1">
        <v>0.11</v>
      </c>
      <c r="BU3822" s="1">
        <v>0.128</v>
      </c>
      <c r="BV3822" s="1">
        <v>26.788</v>
      </c>
      <c r="BW3822" s="1">
        <v>1.355</v>
      </c>
      <c r="BX3822" s="1">
        <v>6.545</v>
      </c>
      <c r="BY3822" s="1">
        <v>11.268</v>
      </c>
      <c r="BZ3822" s="1">
        <v>1.93</v>
      </c>
      <c r="CA3822" s="1">
        <v>38.209</v>
      </c>
      <c r="CB3822" s="1">
        <v>2.245</v>
      </c>
      <c r="CC3822" s="1">
        <v>1.066</v>
      </c>
      <c r="CD3822" s="1">
        <v>1.119</v>
      </c>
      <c r="CE3822" s="1">
        <v>2.118</v>
      </c>
      <c r="CF3822" s="1">
        <v>191.357</v>
      </c>
      <c r="CG3822" s="1">
        <v>78.932</v>
      </c>
      <c r="CH3822" s="1">
        <v>13.52</v>
      </c>
      <c r="CI3822" s="1">
        <v>1117.178</v>
      </c>
      <c r="CJ3822" s="1">
        <v>3.509</v>
      </c>
      <c r="CK3822" s="1">
        <v>1.383</v>
      </c>
      <c r="CL3822" s="1">
        <v>238.199</v>
      </c>
      <c r="CM3822" s="1">
        <v>40.8</v>
      </c>
      <c r="CN3822" s="1">
        <v>15.728</v>
      </c>
      <c r="CO3822" s="1">
        <v>31.155</v>
      </c>
      <c r="CP3822" s="1">
        <v>3.364</v>
      </c>
      <c r="CQ3822" s="1">
        <v>1.2</v>
      </c>
      <c r="CR3822" s="1">
        <v>0.0</v>
      </c>
      <c r="CS3822" s="1">
        <v>3.391</v>
      </c>
      <c r="CT3822" s="1">
        <v>0.11</v>
      </c>
      <c r="CU3822" s="1">
        <v>7.006</v>
      </c>
      <c r="CV3822" s="1">
        <v>0.0</v>
      </c>
      <c r="CW3822" s="1">
        <v>19.638</v>
      </c>
      <c r="CX3822" s="1">
        <v>1.396</v>
      </c>
      <c r="CY3822" s="1">
        <v>0.0</v>
      </c>
      <c r="CZ3822" s="1">
        <v>0.548</v>
      </c>
      <c r="DA3822" s="1">
        <v>501.851</v>
      </c>
      <c r="DB3822" s="1">
        <v>618.905</v>
      </c>
      <c r="DC3822" s="1">
        <v>6.45</v>
      </c>
      <c r="DD3822" s="1">
        <v>4.133</v>
      </c>
      <c r="DE3822" s="1">
        <v>74.41</v>
      </c>
      <c r="DF3822" s="1">
        <v>156.872</v>
      </c>
      <c r="DG3822" s="1">
        <v>26.87</v>
      </c>
      <c r="DH3822" s="1">
        <v>434.419</v>
      </c>
      <c r="DI3822" s="1">
        <v>31.259</v>
      </c>
      <c r="DJ3822" s="1">
        <v>12.115</v>
      </c>
      <c r="DL3822" s="1">
        <v>0.0</v>
      </c>
      <c r="DM3822" s="1">
        <v>0.0</v>
      </c>
      <c r="DN3822" s="1">
        <v>0.0</v>
      </c>
      <c r="DO3822" s="1">
        <v>0.0</v>
      </c>
      <c r="DP3822" s="1">
        <v>0.0</v>
      </c>
      <c r="DQ3822" s="1">
        <v>0.0</v>
      </c>
      <c r="DR3822" s="1">
        <v>0.0</v>
      </c>
      <c r="DT3822" s="1">
        <v>0.0</v>
      </c>
      <c r="DU3822" s="1">
        <v>0.0</v>
      </c>
      <c r="DV3822" s="1">
        <v>0.0</v>
      </c>
      <c r="DW3822" s="1">
        <v>0.0</v>
      </c>
      <c r="DX3822" s="1">
        <v>0.0</v>
      </c>
      <c r="DY3822" s="1">
        <v>0.0</v>
      </c>
      <c r="DZ3822" s="1">
        <v>0.0</v>
      </c>
    </row>
    <row r="3823">
      <c r="A3823" s="1" t="s">
        <v>429</v>
      </c>
      <c r="B3823" s="1">
        <v>2005.0</v>
      </c>
      <c r="C3823" s="1" t="s">
        <v>430</v>
      </c>
      <c r="D3823" s="1">
        <v>1.7545316E8</v>
      </c>
      <c r="E3823" s="1">
        <v>6.4113901568E11</v>
      </c>
      <c r="G3823" s="1">
        <v>0.0</v>
      </c>
      <c r="H3823" s="1">
        <v>0.0</v>
      </c>
      <c r="I3823" s="1">
        <v>0.0</v>
      </c>
      <c r="J3823" s="1">
        <v>5.7</v>
      </c>
      <c r="K3823" s="1">
        <v>1.0</v>
      </c>
      <c r="L3823" s="1">
        <v>1.058</v>
      </c>
      <c r="M3823" s="1">
        <v>0.0</v>
      </c>
      <c r="N3823" s="1">
        <v>441.73</v>
      </c>
      <c r="O3823" s="1">
        <v>9.511</v>
      </c>
      <c r="P3823" s="1">
        <v>3.34</v>
      </c>
      <c r="Q3823" s="1">
        <v>219.221</v>
      </c>
      <c r="R3823" s="1">
        <v>38.463</v>
      </c>
      <c r="S3823" s="1">
        <v>0.741</v>
      </c>
      <c r="T3823" s="1">
        <v>0.13</v>
      </c>
      <c r="U3823" s="1">
        <v>2.74</v>
      </c>
      <c r="V3823" s="1">
        <v>0.484</v>
      </c>
      <c r="W3823" s="1">
        <v>103.411</v>
      </c>
      <c r="X3823" s="1">
        <v>18.144</v>
      </c>
      <c r="Y3823" s="1">
        <v>0.137</v>
      </c>
      <c r="Z3823" s="1">
        <v>6.049</v>
      </c>
      <c r="AA3823" s="1">
        <v>94.71</v>
      </c>
      <c r="AB3823" s="1">
        <v>539.802</v>
      </c>
      <c r="AC3823" s="1">
        <v>94.56</v>
      </c>
      <c r="AD3823" s="1">
        <v>16.283</v>
      </c>
      <c r="AE3823" s="1">
        <v>3.625</v>
      </c>
      <c r="AF3823" s="1">
        <v>22.434</v>
      </c>
      <c r="AG3823" s="1">
        <v>3655.327</v>
      </c>
      <c r="AH3823" s="1">
        <v>1.0</v>
      </c>
      <c r="AI3823" s="1">
        <v>2.478</v>
      </c>
      <c r="AJ3823" s="1">
        <v>13.214</v>
      </c>
      <c r="AK3823" s="1">
        <v>343.624</v>
      </c>
      <c r="AL3823" s="1">
        <v>60.29</v>
      </c>
      <c r="AM3823" s="1">
        <v>3114.561</v>
      </c>
      <c r="AN3823" s="1">
        <v>546.46</v>
      </c>
      <c r="AO3823" s="1">
        <v>63.758</v>
      </c>
      <c r="AP3823" s="1">
        <v>85.947</v>
      </c>
      <c r="AQ3823" s="1">
        <v>6.303</v>
      </c>
      <c r="AR3823" s="1">
        <v>19.336</v>
      </c>
      <c r="AS3823" s="1">
        <v>326.102</v>
      </c>
      <c r="AT3823" s="1">
        <v>235.333</v>
      </c>
      <c r="AU3823" s="1">
        <v>41.29</v>
      </c>
      <c r="AV3823" s="1">
        <v>1858.626</v>
      </c>
      <c r="AW3823" s="1">
        <v>6.303</v>
      </c>
      <c r="AX3823" s="1">
        <v>19.336</v>
      </c>
      <c r="AY3823" s="1">
        <v>1858.626</v>
      </c>
      <c r="AZ3823" s="1">
        <v>326.102</v>
      </c>
      <c r="BA3823" s="1">
        <v>43.665</v>
      </c>
      <c r="BB3823" s="1">
        <v>51.289</v>
      </c>
      <c r="BC3823" s="1">
        <v>41.77</v>
      </c>
      <c r="BD3823" s="1">
        <v>17.103</v>
      </c>
      <c r="BE3823" s="1">
        <v>11.48</v>
      </c>
      <c r="BF3823" s="1">
        <v>82.526</v>
      </c>
      <c r="BG3823" s="1">
        <v>175.887</v>
      </c>
      <c r="BH3823" s="1">
        <v>30.86</v>
      </c>
      <c r="BI3823" s="1">
        <v>470.359</v>
      </c>
      <c r="BJ3823" s="1">
        <v>32.635</v>
      </c>
      <c r="BK3823" s="1">
        <v>12.98</v>
      </c>
      <c r="BL3823" s="1">
        <v>11.883</v>
      </c>
      <c r="BM3823" s="1">
        <v>8.394</v>
      </c>
      <c r="BN3823" s="1">
        <v>89.348</v>
      </c>
      <c r="BO3823" s="1">
        <v>195.323</v>
      </c>
      <c r="BP3823" s="1">
        <v>34.27</v>
      </c>
      <c r="BQ3823" s="1">
        <v>509.242</v>
      </c>
      <c r="BR3823" s="1">
        <v>36.242</v>
      </c>
      <c r="BS3823" s="1">
        <v>14.053</v>
      </c>
      <c r="BT3823" s="1">
        <v>0.15</v>
      </c>
      <c r="BU3823" s="1">
        <v>0.158</v>
      </c>
      <c r="BV3823" s="1">
        <v>5.088</v>
      </c>
      <c r="BW3823" s="1">
        <v>0.278</v>
      </c>
      <c r="BX3823" s="1">
        <v>6.822</v>
      </c>
      <c r="BY3823" s="1">
        <v>13.736</v>
      </c>
      <c r="BZ3823" s="1">
        <v>2.41</v>
      </c>
      <c r="CA3823" s="1">
        <v>38.884</v>
      </c>
      <c r="CB3823" s="1">
        <v>2.549</v>
      </c>
      <c r="CC3823" s="1">
        <v>1.073</v>
      </c>
      <c r="CD3823" s="1">
        <v>-4.945</v>
      </c>
      <c r="CE3823" s="1">
        <v>-9.462</v>
      </c>
      <c r="CF3823" s="1">
        <v>181.895</v>
      </c>
      <c r="CG3823" s="1">
        <v>107.55</v>
      </c>
      <c r="CH3823" s="1">
        <v>18.87</v>
      </c>
      <c r="CI3823" s="1">
        <v>1036.714</v>
      </c>
      <c r="CJ3823" s="1">
        <v>2.929</v>
      </c>
      <c r="CK3823" s="1">
        <v>1.195</v>
      </c>
      <c r="CL3823" s="1">
        <v>239.352</v>
      </c>
      <c r="CM3823" s="1">
        <v>41.995</v>
      </c>
      <c r="CN3823" s="1">
        <v>19.956</v>
      </c>
      <c r="CO3823" s="1">
        <v>28.608</v>
      </c>
      <c r="CP3823" s="1">
        <v>0.0</v>
      </c>
      <c r="CQ3823" s="1">
        <v>1.0</v>
      </c>
      <c r="CR3823" s="1">
        <v>0.0</v>
      </c>
      <c r="CS3823" s="1">
        <v>-100.0</v>
      </c>
      <c r="CT3823" s="1">
        <v>-3.364</v>
      </c>
      <c r="CU3823" s="1">
        <v>5.7</v>
      </c>
      <c r="CV3823" s="1">
        <v>0.0</v>
      </c>
      <c r="CW3823" s="1">
        <v>0.0</v>
      </c>
      <c r="CX3823" s="1">
        <v>1.058</v>
      </c>
      <c r="CY3823" s="1">
        <v>0.0</v>
      </c>
      <c r="CZ3823" s="1">
        <v>0.0</v>
      </c>
      <c r="DA3823" s="1">
        <v>538.947</v>
      </c>
      <c r="DB3823" s="1">
        <v>641.339</v>
      </c>
      <c r="DC3823" s="1">
        <v>12.484</v>
      </c>
      <c r="DD3823" s="1">
        <v>8.116</v>
      </c>
      <c r="DE3823" s="1">
        <v>82.526</v>
      </c>
      <c r="DF3823" s="1">
        <v>181.587</v>
      </c>
      <c r="DG3823" s="1">
        <v>31.86</v>
      </c>
      <c r="DH3823" s="1">
        <v>470.359</v>
      </c>
      <c r="DI3823" s="1">
        <v>33.693</v>
      </c>
      <c r="DJ3823" s="1">
        <v>12.98</v>
      </c>
      <c r="DL3823" s="1">
        <v>0.0</v>
      </c>
      <c r="DM3823" s="1">
        <v>0.0</v>
      </c>
      <c r="DN3823" s="1">
        <v>0.0</v>
      </c>
      <c r="DO3823" s="1">
        <v>0.0</v>
      </c>
      <c r="DP3823" s="1">
        <v>0.0</v>
      </c>
      <c r="DQ3823" s="1">
        <v>0.0</v>
      </c>
      <c r="DR3823" s="1">
        <v>0.0</v>
      </c>
      <c r="DT3823" s="1">
        <v>0.0</v>
      </c>
      <c r="DU3823" s="1">
        <v>0.0</v>
      </c>
      <c r="DV3823" s="1">
        <v>0.0</v>
      </c>
      <c r="DW3823" s="1">
        <v>0.0</v>
      </c>
      <c r="DX3823" s="1">
        <v>0.0</v>
      </c>
      <c r="DY3823" s="1">
        <v>0.0</v>
      </c>
      <c r="DZ3823" s="1">
        <v>0.0</v>
      </c>
    </row>
    <row r="3824">
      <c r="A3824" s="1" t="s">
        <v>429</v>
      </c>
      <c r="B3824" s="1">
        <v>2006.0</v>
      </c>
      <c r="C3824" s="1" t="s">
        <v>430</v>
      </c>
      <c r="D3824" s="1">
        <v>1.79682648E8</v>
      </c>
      <c r="E3824" s="1">
        <v>6.8596563968E11</v>
      </c>
      <c r="G3824" s="1">
        <v>0.0</v>
      </c>
      <c r="H3824" s="1">
        <v>0.0</v>
      </c>
      <c r="I3824" s="1">
        <v>0.0</v>
      </c>
      <c r="J3824" s="1">
        <v>5.899</v>
      </c>
      <c r="K3824" s="1">
        <v>1.06</v>
      </c>
      <c r="L3824" s="1">
        <v>1.065</v>
      </c>
      <c r="M3824" s="1">
        <v>0.0</v>
      </c>
      <c r="N3824" s="1">
        <v>442.982</v>
      </c>
      <c r="O3824" s="1">
        <v>15.701</v>
      </c>
      <c r="P3824" s="1">
        <v>6.039</v>
      </c>
      <c r="Q3824" s="1">
        <v>247.671</v>
      </c>
      <c r="R3824" s="1">
        <v>44.502</v>
      </c>
      <c r="S3824" s="1">
        <v>0.779</v>
      </c>
      <c r="T3824" s="1">
        <v>0.14</v>
      </c>
      <c r="U3824" s="1">
        <v>14.87</v>
      </c>
      <c r="V3824" s="1">
        <v>2.698</v>
      </c>
      <c r="W3824" s="1">
        <v>115.992</v>
      </c>
      <c r="X3824" s="1">
        <v>20.842</v>
      </c>
      <c r="Y3824" s="1">
        <v>0.141</v>
      </c>
      <c r="Z3824" s="1">
        <v>6.6</v>
      </c>
      <c r="AA3824" s="1">
        <v>99.7</v>
      </c>
      <c r="AB3824" s="1">
        <v>554.867</v>
      </c>
      <c r="AC3824" s="1">
        <v>99.53</v>
      </c>
      <c r="AD3824" s="1">
        <v>15.997</v>
      </c>
      <c r="AE3824" s="1">
        <v>5.97</v>
      </c>
      <c r="AF3824" s="1">
        <v>38.288</v>
      </c>
      <c r="AG3824" s="1">
        <v>3782.374</v>
      </c>
      <c r="AH3824" s="1">
        <v>0.991</v>
      </c>
      <c r="AI3824" s="1">
        <v>7.352</v>
      </c>
      <c r="AJ3824" s="1">
        <v>40.175</v>
      </c>
      <c r="AK3824" s="1">
        <v>356.017</v>
      </c>
      <c r="AL3824" s="1">
        <v>63.97</v>
      </c>
      <c r="AM3824" s="1">
        <v>3264.837</v>
      </c>
      <c r="AN3824" s="1">
        <v>586.635</v>
      </c>
      <c r="AO3824" s="1">
        <v>64.272</v>
      </c>
      <c r="AP3824" s="1">
        <v>87.0</v>
      </c>
      <c r="AQ3824" s="1">
        <v>2.175</v>
      </c>
      <c r="AR3824" s="1">
        <v>7.093</v>
      </c>
      <c r="AS3824" s="1">
        <v>333.195</v>
      </c>
      <c r="AT3824" s="1">
        <v>199.296</v>
      </c>
      <c r="AU3824" s="1">
        <v>35.81</v>
      </c>
      <c r="AV3824" s="1">
        <v>1854.352</v>
      </c>
      <c r="AW3824" s="1">
        <v>2.175</v>
      </c>
      <c r="AX3824" s="1">
        <v>7.093</v>
      </c>
      <c r="AY3824" s="1">
        <v>1854.352</v>
      </c>
      <c r="AZ3824" s="1">
        <v>333.195</v>
      </c>
      <c r="BA3824" s="1">
        <v>35.979</v>
      </c>
      <c r="BB3824" s="1">
        <v>49.414</v>
      </c>
      <c r="BC3824" s="1">
        <v>44.09</v>
      </c>
      <c r="BD3824" s="1">
        <v>-1.462</v>
      </c>
      <c r="BE3824" s="1">
        <v>-1.641</v>
      </c>
      <c r="BF3824" s="1">
        <v>80.885</v>
      </c>
      <c r="BG3824" s="1">
        <v>177.814</v>
      </c>
      <c r="BH3824" s="1">
        <v>31.95</v>
      </c>
      <c r="BI3824" s="1">
        <v>450.153</v>
      </c>
      <c r="BJ3824" s="1">
        <v>32.101</v>
      </c>
      <c r="BK3824" s="1">
        <v>11.995</v>
      </c>
      <c r="BL3824" s="1">
        <v>-1.365</v>
      </c>
      <c r="BM3824" s="1">
        <v>-1.691</v>
      </c>
      <c r="BN3824" s="1">
        <v>87.657</v>
      </c>
      <c r="BO3824" s="1">
        <v>197.904</v>
      </c>
      <c r="BP3824" s="1">
        <v>35.56</v>
      </c>
      <c r="BQ3824" s="1">
        <v>487.846</v>
      </c>
      <c r="BR3824" s="1">
        <v>35.728</v>
      </c>
      <c r="BS3824" s="1">
        <v>13.0</v>
      </c>
      <c r="BT3824" s="1">
        <v>0.17</v>
      </c>
      <c r="BU3824" s="1">
        <v>0.171</v>
      </c>
      <c r="BV3824" s="1">
        <v>-0.192</v>
      </c>
      <c r="BW3824" s="1">
        <v>-0.05</v>
      </c>
      <c r="BX3824" s="1">
        <v>6.773</v>
      </c>
      <c r="BY3824" s="1">
        <v>14.192</v>
      </c>
      <c r="BZ3824" s="1">
        <v>2.55</v>
      </c>
      <c r="CA3824" s="1">
        <v>37.693</v>
      </c>
      <c r="CB3824" s="1">
        <v>2.562</v>
      </c>
      <c r="CC3824" s="1">
        <v>1.004</v>
      </c>
      <c r="CD3824" s="1">
        <v>14.867</v>
      </c>
      <c r="CE3824" s="1">
        <v>27.043</v>
      </c>
      <c r="CF3824" s="1">
        <v>208.938</v>
      </c>
      <c r="CG3824" s="1">
        <v>155.942</v>
      </c>
      <c r="CH3824" s="1">
        <v>28.02</v>
      </c>
      <c r="CI3824" s="1">
        <v>1162.815</v>
      </c>
      <c r="CJ3824" s="1">
        <v>0.058</v>
      </c>
      <c r="CK3824" s="1">
        <v>0.025</v>
      </c>
      <c r="CL3824" s="1">
        <v>233.855</v>
      </c>
      <c r="CM3824" s="1">
        <v>42.02</v>
      </c>
      <c r="CN3824" s="1">
        <v>28.152</v>
      </c>
      <c r="CO3824" s="1">
        <v>30.986</v>
      </c>
      <c r="CP3824" s="1">
        <v>0.0</v>
      </c>
      <c r="CQ3824" s="1">
        <v>1.06</v>
      </c>
      <c r="CR3824" s="1">
        <v>0.0</v>
      </c>
      <c r="CT3824" s="1">
        <v>0.0</v>
      </c>
      <c r="CU3824" s="1">
        <v>5.899</v>
      </c>
      <c r="CV3824" s="1">
        <v>0.0</v>
      </c>
      <c r="CW3824" s="1">
        <v>0.0</v>
      </c>
      <c r="CX3824" s="1">
        <v>1.065</v>
      </c>
      <c r="CY3824" s="1">
        <v>0.0</v>
      </c>
      <c r="CZ3824" s="1">
        <v>0.0</v>
      </c>
      <c r="DA3824" s="1">
        <v>553.921</v>
      </c>
      <c r="DB3824" s="1">
        <v>679.627</v>
      </c>
      <c r="DC3824" s="1">
        <v>-1.462</v>
      </c>
      <c r="DD3824" s="1">
        <v>-1.641</v>
      </c>
      <c r="DE3824" s="1">
        <v>80.885</v>
      </c>
      <c r="DF3824" s="1">
        <v>183.713</v>
      </c>
      <c r="DG3824" s="1">
        <v>33.01</v>
      </c>
      <c r="DH3824" s="1">
        <v>450.153</v>
      </c>
      <c r="DI3824" s="1">
        <v>33.166</v>
      </c>
      <c r="DJ3824" s="1">
        <v>11.995</v>
      </c>
      <c r="DL3824" s="1">
        <v>0.0</v>
      </c>
      <c r="DM3824" s="1">
        <v>0.0</v>
      </c>
      <c r="DN3824" s="1">
        <v>0.0</v>
      </c>
      <c r="DO3824" s="1">
        <v>0.0</v>
      </c>
      <c r="DP3824" s="1">
        <v>0.0</v>
      </c>
      <c r="DQ3824" s="1">
        <v>0.0</v>
      </c>
      <c r="DR3824" s="1">
        <v>0.0</v>
      </c>
      <c r="DT3824" s="1">
        <v>0.0</v>
      </c>
      <c r="DU3824" s="1">
        <v>0.0</v>
      </c>
      <c r="DV3824" s="1">
        <v>0.0</v>
      </c>
      <c r="DW3824" s="1">
        <v>0.0</v>
      </c>
      <c r="DX3824" s="1">
        <v>0.0</v>
      </c>
      <c r="DY3824" s="1">
        <v>0.0</v>
      </c>
      <c r="DZ3824" s="1">
        <v>0.0</v>
      </c>
    </row>
    <row r="3825">
      <c r="A3825" s="1" t="s">
        <v>429</v>
      </c>
      <c r="B3825" s="1">
        <v>2007.0</v>
      </c>
      <c r="C3825" s="1" t="s">
        <v>430</v>
      </c>
      <c r="D3825" s="1">
        <v>1.84493178E8</v>
      </c>
      <c r="E3825" s="1">
        <v>7.19253733376E11</v>
      </c>
      <c r="G3825" s="1">
        <v>0.0</v>
      </c>
      <c r="H3825" s="1">
        <v>0.0</v>
      </c>
      <c r="I3825" s="1">
        <v>0.0</v>
      </c>
      <c r="J3825" s="1">
        <v>6.775</v>
      </c>
      <c r="K3825" s="1">
        <v>1.25</v>
      </c>
      <c r="L3825" s="1">
        <v>1.3</v>
      </c>
      <c r="M3825" s="1">
        <v>0.0</v>
      </c>
      <c r="N3825" s="1">
        <v>456.682</v>
      </c>
      <c r="O3825" s="1">
        <v>25.548</v>
      </c>
      <c r="P3825" s="1">
        <v>11.369</v>
      </c>
      <c r="Q3825" s="1">
        <v>302.839</v>
      </c>
      <c r="R3825" s="1">
        <v>55.872</v>
      </c>
      <c r="S3825" s="1">
        <v>0.759</v>
      </c>
      <c r="T3825" s="1">
        <v>0.14</v>
      </c>
      <c r="U3825" s="1">
        <v>-7.789</v>
      </c>
      <c r="V3825" s="1">
        <v>-1.623</v>
      </c>
      <c r="W3825" s="1">
        <v>104.168</v>
      </c>
      <c r="X3825" s="1">
        <v>19.218</v>
      </c>
      <c r="Y3825" s="1">
        <v>0.146</v>
      </c>
      <c r="Z3825" s="1">
        <v>7.851</v>
      </c>
      <c r="AA3825" s="1">
        <v>96.35</v>
      </c>
      <c r="AB3825" s="1">
        <v>522.242</v>
      </c>
      <c r="AC3825" s="1">
        <v>96.15</v>
      </c>
      <c r="AD3825" s="1">
        <v>14.714</v>
      </c>
      <c r="AE3825" s="1">
        <v>5.507</v>
      </c>
      <c r="AF3825" s="1">
        <v>37.428</v>
      </c>
      <c r="AG3825" s="1">
        <v>3886.622</v>
      </c>
      <c r="AH3825" s="1">
        <v>0.997</v>
      </c>
      <c r="AI3825" s="1">
        <v>5.89</v>
      </c>
      <c r="AJ3825" s="1">
        <v>34.555</v>
      </c>
      <c r="AK3825" s="1">
        <v>346.246</v>
      </c>
      <c r="AL3825" s="1">
        <v>63.88</v>
      </c>
      <c r="AM3825" s="1">
        <v>3367.007</v>
      </c>
      <c r="AN3825" s="1">
        <v>621.19</v>
      </c>
      <c r="AO3825" s="1">
        <v>66.438</v>
      </c>
      <c r="AP3825" s="1">
        <v>87.294</v>
      </c>
      <c r="AQ3825" s="1">
        <v>1.443</v>
      </c>
      <c r="AR3825" s="1">
        <v>4.808</v>
      </c>
      <c r="AS3825" s="1">
        <v>338.003</v>
      </c>
      <c r="AT3825" s="1">
        <v>178.435</v>
      </c>
      <c r="AU3825" s="1">
        <v>32.92</v>
      </c>
      <c r="AV3825" s="1">
        <v>1832.06</v>
      </c>
      <c r="AW3825" s="1">
        <v>1.443</v>
      </c>
      <c r="AX3825" s="1">
        <v>4.808</v>
      </c>
      <c r="AY3825" s="1">
        <v>1832.06</v>
      </c>
      <c r="AZ3825" s="1">
        <v>338.003</v>
      </c>
      <c r="BA3825" s="1">
        <v>34.238</v>
      </c>
      <c r="BB3825" s="1">
        <v>47.498</v>
      </c>
      <c r="BC3825" s="1">
        <v>43.91</v>
      </c>
      <c r="BD3825" s="1">
        <v>4.72</v>
      </c>
      <c r="BE3825" s="1">
        <v>3.367</v>
      </c>
      <c r="BF3825" s="1">
        <v>84.252</v>
      </c>
      <c r="BG3825" s="1">
        <v>155.616</v>
      </c>
      <c r="BH3825" s="1">
        <v>28.71</v>
      </c>
      <c r="BI3825" s="1">
        <v>456.667</v>
      </c>
      <c r="BJ3825" s="1">
        <v>29.86</v>
      </c>
      <c r="BK3825" s="1">
        <v>11.84</v>
      </c>
      <c r="BL3825" s="1">
        <v>3.7</v>
      </c>
      <c r="BM3825" s="1">
        <v>2.76</v>
      </c>
      <c r="BN3825" s="1">
        <v>90.417</v>
      </c>
      <c r="BO3825" s="1">
        <v>174.912</v>
      </c>
      <c r="BP3825" s="1">
        <v>32.27</v>
      </c>
      <c r="BQ3825" s="1">
        <v>490.084</v>
      </c>
      <c r="BR3825" s="1">
        <v>33.562</v>
      </c>
      <c r="BS3825" s="1">
        <v>12.706</v>
      </c>
      <c r="BT3825" s="1">
        <v>0.2</v>
      </c>
      <c r="BU3825" s="1">
        <v>0.208</v>
      </c>
      <c r="BV3825" s="1">
        <v>-8.491</v>
      </c>
      <c r="BW3825" s="1">
        <v>-0.608</v>
      </c>
      <c r="BX3825" s="1">
        <v>6.165</v>
      </c>
      <c r="BY3825" s="1">
        <v>12.521</v>
      </c>
      <c r="BZ3825" s="1">
        <v>2.31</v>
      </c>
      <c r="CA3825" s="1">
        <v>33.414</v>
      </c>
      <c r="CB3825" s="1">
        <v>2.402</v>
      </c>
      <c r="CC3825" s="1">
        <v>0.866</v>
      </c>
      <c r="CD3825" s="1">
        <v>8.796</v>
      </c>
      <c r="CE3825" s="1">
        <v>18.378</v>
      </c>
      <c r="CF3825" s="1">
        <v>227.316</v>
      </c>
      <c r="CG3825" s="1">
        <v>167.052</v>
      </c>
      <c r="CH3825" s="1">
        <v>30.82</v>
      </c>
      <c r="CI3825" s="1">
        <v>1232.109</v>
      </c>
      <c r="CJ3825" s="1">
        <v>7.729</v>
      </c>
      <c r="CK3825" s="1">
        <v>3.248</v>
      </c>
      <c r="CL3825" s="1">
        <v>245.36</v>
      </c>
      <c r="CM3825" s="1">
        <v>45.267</v>
      </c>
      <c r="CN3825" s="1">
        <v>32.054</v>
      </c>
      <c r="CO3825" s="1">
        <v>31.944</v>
      </c>
      <c r="CP3825" s="1">
        <v>0.0</v>
      </c>
      <c r="CQ3825" s="1">
        <v>1.25</v>
      </c>
      <c r="CR3825" s="1">
        <v>0.0</v>
      </c>
      <c r="CT3825" s="1">
        <v>0.0</v>
      </c>
      <c r="CU3825" s="1">
        <v>6.775</v>
      </c>
      <c r="CV3825" s="1">
        <v>0.0</v>
      </c>
      <c r="CW3825" s="1">
        <v>0.0</v>
      </c>
      <c r="CX3825" s="1">
        <v>1.3</v>
      </c>
      <c r="CY3825" s="1">
        <v>0.0</v>
      </c>
      <c r="CZ3825" s="1">
        <v>0.0</v>
      </c>
      <c r="DA3825" s="1">
        <v>521.157</v>
      </c>
      <c r="DB3825" s="1">
        <v>717.055</v>
      </c>
      <c r="DC3825" s="1">
        <v>4.721</v>
      </c>
      <c r="DD3825" s="1">
        <v>3.368</v>
      </c>
      <c r="DE3825" s="1">
        <v>84.252</v>
      </c>
      <c r="DF3825" s="1">
        <v>162.391</v>
      </c>
      <c r="DG3825" s="1">
        <v>29.96</v>
      </c>
      <c r="DH3825" s="1">
        <v>456.67</v>
      </c>
      <c r="DI3825" s="1">
        <v>31.16</v>
      </c>
      <c r="DJ3825" s="1">
        <v>11.84</v>
      </c>
      <c r="DL3825" s="1">
        <v>0.001</v>
      </c>
      <c r="DM3825" s="1">
        <v>0.001</v>
      </c>
      <c r="DN3825" s="1">
        <v>0.0</v>
      </c>
      <c r="DO3825" s="1">
        <v>0.0</v>
      </c>
      <c r="DP3825" s="1">
        <v>0.003</v>
      </c>
      <c r="DQ3825" s="1">
        <v>0.0</v>
      </c>
      <c r="DR3825" s="1">
        <v>0.0</v>
      </c>
      <c r="DT3825" s="1">
        <v>0.0</v>
      </c>
      <c r="DU3825" s="1">
        <v>0.0</v>
      </c>
      <c r="DV3825" s="1">
        <v>0.0</v>
      </c>
      <c r="DW3825" s="1">
        <v>0.0</v>
      </c>
      <c r="DX3825" s="1">
        <v>0.0</v>
      </c>
      <c r="DY3825" s="1">
        <v>0.0</v>
      </c>
      <c r="DZ3825" s="1">
        <v>0.0</v>
      </c>
    </row>
    <row r="3826">
      <c r="A3826" s="1" t="s">
        <v>429</v>
      </c>
      <c r="B3826" s="1">
        <v>2008.0</v>
      </c>
      <c r="C3826" s="1" t="s">
        <v>430</v>
      </c>
      <c r="D3826" s="1">
        <v>1.89499072E8</v>
      </c>
      <c r="E3826" s="1">
        <v>7.46912743424E11</v>
      </c>
      <c r="G3826" s="1">
        <v>0.0</v>
      </c>
      <c r="H3826" s="1">
        <v>0.0</v>
      </c>
      <c r="I3826" s="1">
        <v>0.0</v>
      </c>
      <c r="J3826" s="1">
        <v>6.755</v>
      </c>
      <c r="K3826" s="1">
        <v>1.28</v>
      </c>
      <c r="L3826" s="1">
        <v>1.376</v>
      </c>
      <c r="M3826" s="1">
        <v>0.0</v>
      </c>
      <c r="N3826" s="1">
        <v>459.09</v>
      </c>
      <c r="O3826" s="1">
        <v>8.019</v>
      </c>
      <c r="P3826" s="1">
        <v>4.481</v>
      </c>
      <c r="Q3826" s="1">
        <v>318.483</v>
      </c>
      <c r="R3826" s="1">
        <v>60.352</v>
      </c>
      <c r="S3826" s="1">
        <v>0.58</v>
      </c>
      <c r="T3826" s="1">
        <v>0.11</v>
      </c>
      <c r="U3826" s="1">
        <v>7.689</v>
      </c>
      <c r="V3826" s="1">
        <v>1.478</v>
      </c>
      <c r="W3826" s="1">
        <v>109.214</v>
      </c>
      <c r="X3826" s="1">
        <v>20.696</v>
      </c>
      <c r="Y3826" s="1">
        <v>0.118</v>
      </c>
      <c r="Z3826" s="1">
        <v>8.454</v>
      </c>
      <c r="AA3826" s="1">
        <v>93.24</v>
      </c>
      <c r="AB3826" s="1">
        <v>492.034</v>
      </c>
      <c r="AC3826" s="1">
        <v>93.01</v>
      </c>
      <c r="AD3826" s="1">
        <v>13.925</v>
      </c>
      <c r="AE3826" s="1">
        <v>0.226</v>
      </c>
      <c r="AF3826" s="1">
        <v>1.622</v>
      </c>
      <c r="AG3826" s="1">
        <v>3792.512</v>
      </c>
      <c r="AH3826" s="1">
        <v>0.962</v>
      </c>
      <c r="AI3826" s="1">
        <v>2.567</v>
      </c>
      <c r="AJ3826" s="1">
        <v>15.948</v>
      </c>
      <c r="AK3826" s="1">
        <v>328.287</v>
      </c>
      <c r="AL3826" s="1">
        <v>62.21</v>
      </c>
      <c r="AM3826" s="1">
        <v>3362.222</v>
      </c>
      <c r="AN3826" s="1">
        <v>637.138</v>
      </c>
      <c r="AO3826" s="1">
        <v>66.885</v>
      </c>
      <c r="AP3826" s="1">
        <v>89.249</v>
      </c>
      <c r="AQ3826" s="1">
        <v>2.389</v>
      </c>
      <c r="AR3826" s="1">
        <v>8.074</v>
      </c>
      <c r="AS3826" s="1">
        <v>346.076</v>
      </c>
      <c r="AT3826" s="1">
        <v>156.623</v>
      </c>
      <c r="AU3826" s="1">
        <v>29.68</v>
      </c>
      <c r="AV3826" s="1">
        <v>1826.268</v>
      </c>
      <c r="AW3826" s="1">
        <v>2.389</v>
      </c>
      <c r="AX3826" s="1">
        <v>8.074</v>
      </c>
      <c r="AY3826" s="1">
        <v>1826.268</v>
      </c>
      <c r="AZ3826" s="1">
        <v>346.076</v>
      </c>
      <c r="BA3826" s="1">
        <v>31.911</v>
      </c>
      <c r="BB3826" s="1">
        <v>48.478</v>
      </c>
      <c r="BC3826" s="1">
        <v>42.7</v>
      </c>
      <c r="BD3826" s="1">
        <v>-13.699</v>
      </c>
      <c r="BE3826" s="1">
        <v>-12.117</v>
      </c>
      <c r="BF3826" s="1">
        <v>72.135</v>
      </c>
      <c r="BG3826" s="1">
        <v>146.597</v>
      </c>
      <c r="BH3826" s="1">
        <v>27.78</v>
      </c>
      <c r="BI3826" s="1">
        <v>380.66</v>
      </c>
      <c r="BJ3826" s="1">
        <v>29.868</v>
      </c>
      <c r="BK3826" s="1">
        <v>10.105</v>
      </c>
      <c r="BL3826" s="1">
        <v>-14.44</v>
      </c>
      <c r="BM3826" s="1">
        <v>-13.669</v>
      </c>
      <c r="BN3826" s="1">
        <v>76.748</v>
      </c>
      <c r="BO3826" s="1">
        <v>162.534</v>
      </c>
      <c r="BP3826" s="1">
        <v>30.8</v>
      </c>
      <c r="BQ3826" s="1">
        <v>405.006</v>
      </c>
      <c r="BR3826" s="1">
        <v>33.115</v>
      </c>
      <c r="BS3826" s="1">
        <v>10.751</v>
      </c>
      <c r="BT3826" s="1">
        <v>0.23</v>
      </c>
      <c r="BU3826" s="1">
        <v>0.247</v>
      </c>
      <c r="BV3826" s="1">
        <v>-24.636</v>
      </c>
      <c r="BW3826" s="1">
        <v>-1.556</v>
      </c>
      <c r="BX3826" s="1">
        <v>4.609</v>
      </c>
      <c r="BY3826" s="1">
        <v>9.182</v>
      </c>
      <c r="BZ3826" s="1">
        <v>1.74</v>
      </c>
      <c r="CA3826" s="1">
        <v>24.323</v>
      </c>
      <c r="CB3826" s="1">
        <v>1.871</v>
      </c>
      <c r="CC3826" s="1">
        <v>0.646</v>
      </c>
      <c r="CD3826" s="1">
        <v>1.493</v>
      </c>
      <c r="CE3826" s="1">
        <v>3.394</v>
      </c>
      <c r="CF3826" s="1">
        <v>230.71</v>
      </c>
      <c r="CG3826" s="1">
        <v>171.083</v>
      </c>
      <c r="CH3826" s="1">
        <v>32.42</v>
      </c>
      <c r="CI3826" s="1">
        <v>1217.471</v>
      </c>
      <c r="CJ3826" s="1">
        <v>-8.654</v>
      </c>
      <c r="CK3826" s="1">
        <v>-3.917</v>
      </c>
      <c r="CL3826" s="1">
        <v>218.207</v>
      </c>
      <c r="CM3826" s="1">
        <v>41.35</v>
      </c>
      <c r="CN3826" s="1">
        <v>34.856</v>
      </c>
      <c r="CO3826" s="1">
        <v>32.317</v>
      </c>
      <c r="CP3826" s="1">
        <v>0.0</v>
      </c>
      <c r="CQ3826" s="1">
        <v>1.28</v>
      </c>
      <c r="CR3826" s="1">
        <v>0.0</v>
      </c>
      <c r="CT3826" s="1">
        <v>0.0</v>
      </c>
      <c r="CU3826" s="1">
        <v>6.755</v>
      </c>
      <c r="CV3826" s="1">
        <v>0.0</v>
      </c>
      <c r="CW3826" s="1">
        <v>0.0</v>
      </c>
      <c r="CX3826" s="1">
        <v>1.376</v>
      </c>
      <c r="CY3826" s="1">
        <v>0.0</v>
      </c>
      <c r="CZ3826" s="1">
        <v>0.0</v>
      </c>
      <c r="DA3826" s="1">
        <v>490.82</v>
      </c>
      <c r="DB3826" s="1">
        <v>718.677</v>
      </c>
      <c r="DC3826" s="1">
        <v>-13.694</v>
      </c>
      <c r="DD3826" s="1">
        <v>-12.113</v>
      </c>
      <c r="DE3826" s="1">
        <v>72.139</v>
      </c>
      <c r="DF3826" s="1">
        <v>153.352</v>
      </c>
      <c r="DG3826" s="1">
        <v>29.06</v>
      </c>
      <c r="DH3826" s="1">
        <v>380.683</v>
      </c>
      <c r="DI3826" s="1">
        <v>31.244</v>
      </c>
      <c r="DJ3826" s="1">
        <v>10.105</v>
      </c>
      <c r="DK3826" s="1">
        <v>712.871</v>
      </c>
      <c r="DL3826" s="1">
        <v>0.004</v>
      </c>
      <c r="DM3826" s="1">
        <v>0.004</v>
      </c>
      <c r="DN3826" s="1">
        <v>0.0</v>
      </c>
      <c r="DO3826" s="1">
        <v>0.0</v>
      </c>
      <c r="DP3826" s="1">
        <v>0.023</v>
      </c>
      <c r="DQ3826" s="1">
        <v>0.0</v>
      </c>
      <c r="DR3826" s="1">
        <v>0.001</v>
      </c>
      <c r="DT3826" s="1">
        <v>0.0</v>
      </c>
      <c r="DU3826" s="1">
        <v>0.0</v>
      </c>
      <c r="DV3826" s="1">
        <v>0.0</v>
      </c>
      <c r="DW3826" s="1">
        <v>0.0</v>
      </c>
      <c r="DX3826" s="1">
        <v>0.0</v>
      </c>
      <c r="DY3826" s="1">
        <v>0.0</v>
      </c>
      <c r="DZ3826" s="1">
        <v>0.0</v>
      </c>
    </row>
    <row r="3827">
      <c r="A3827" s="1" t="s">
        <v>429</v>
      </c>
      <c r="B3827" s="1">
        <v>2009.0</v>
      </c>
      <c r="C3827" s="1" t="s">
        <v>430</v>
      </c>
      <c r="D3827" s="1">
        <v>1.94376491E8</v>
      </c>
      <c r="E3827" s="1">
        <v>7.7488062464E11</v>
      </c>
      <c r="G3827" s="1">
        <v>0.0</v>
      </c>
      <c r="H3827" s="1">
        <v>0.0</v>
      </c>
      <c r="I3827" s="1">
        <v>0.0</v>
      </c>
      <c r="J3827" s="1">
        <v>5.145</v>
      </c>
      <c r="K3827" s="1">
        <v>1.0</v>
      </c>
      <c r="L3827" s="1">
        <v>1.04</v>
      </c>
      <c r="M3827" s="1">
        <v>0.0</v>
      </c>
      <c r="N3827" s="1">
        <v>458.225</v>
      </c>
      <c r="O3827" s="1">
        <v>7.786</v>
      </c>
      <c r="P3827" s="1">
        <v>4.699</v>
      </c>
      <c r="Q3827" s="1">
        <v>334.667</v>
      </c>
      <c r="R3827" s="1">
        <v>65.051</v>
      </c>
      <c r="S3827" s="1">
        <v>0.617</v>
      </c>
      <c r="T3827" s="1">
        <v>0.12</v>
      </c>
      <c r="U3827" s="1">
        <v>-11.766</v>
      </c>
      <c r="V3827" s="1">
        <v>-2.435</v>
      </c>
      <c r="W3827" s="1">
        <v>93.946</v>
      </c>
      <c r="X3827" s="1">
        <v>18.261</v>
      </c>
      <c r="Y3827" s="1">
        <v>0.125</v>
      </c>
      <c r="Z3827" s="1">
        <v>8.786</v>
      </c>
      <c r="AA3827" s="1">
        <v>96.36</v>
      </c>
      <c r="AB3827" s="1">
        <v>495.739</v>
      </c>
      <c r="AC3827" s="1">
        <v>96.11</v>
      </c>
      <c r="AD3827" s="1">
        <v>13.929</v>
      </c>
      <c r="AE3827" s="1">
        <v>3.713</v>
      </c>
      <c r="AF3827" s="1">
        <v>26.684</v>
      </c>
      <c r="AG3827" s="1">
        <v>3834.63</v>
      </c>
      <c r="AH3827" s="1">
        <v>0.962</v>
      </c>
      <c r="AI3827" s="1">
        <v>3.312</v>
      </c>
      <c r="AJ3827" s="1">
        <v>21.101</v>
      </c>
      <c r="AK3827" s="1">
        <v>331.161</v>
      </c>
      <c r="AL3827" s="1">
        <v>64.37</v>
      </c>
      <c r="AM3827" s="1">
        <v>3386.414</v>
      </c>
      <c r="AN3827" s="1">
        <v>658.239</v>
      </c>
      <c r="AO3827" s="1">
        <v>66.975</v>
      </c>
      <c r="AP3827" s="1">
        <v>88.904</v>
      </c>
      <c r="AQ3827" s="1">
        <v>0.272</v>
      </c>
      <c r="AR3827" s="1">
        <v>0.941</v>
      </c>
      <c r="AS3827" s="1">
        <v>347.017</v>
      </c>
      <c r="AT3827" s="1">
        <v>144.462</v>
      </c>
      <c r="AU3827" s="1">
        <v>28.08</v>
      </c>
      <c r="AV3827" s="1">
        <v>1785.281</v>
      </c>
      <c r="AW3827" s="1">
        <v>0.272</v>
      </c>
      <c r="AX3827" s="1">
        <v>0.941</v>
      </c>
      <c r="AY3827" s="1">
        <v>1785.281</v>
      </c>
      <c r="AZ3827" s="1">
        <v>347.017</v>
      </c>
      <c r="BA3827" s="1">
        <v>29.217</v>
      </c>
      <c r="BB3827" s="1">
        <v>46.869</v>
      </c>
      <c r="BC3827" s="1">
        <v>44.04</v>
      </c>
      <c r="BD3827" s="1">
        <v>5.145</v>
      </c>
      <c r="BE3827" s="1">
        <v>3.313</v>
      </c>
      <c r="BF3827" s="1">
        <v>75.448</v>
      </c>
      <c r="BG3827" s="1">
        <v>144.513</v>
      </c>
      <c r="BH3827" s="1">
        <v>28.09</v>
      </c>
      <c r="BI3827" s="1">
        <v>388.155</v>
      </c>
      <c r="BJ3827" s="1">
        <v>29.227</v>
      </c>
      <c r="BK3827" s="1">
        <v>10.19</v>
      </c>
      <c r="BL3827" s="1">
        <v>7.603</v>
      </c>
      <c r="BM3827" s="1">
        <v>5.402</v>
      </c>
      <c r="BN3827" s="1">
        <v>82.15</v>
      </c>
      <c r="BO3827" s="1">
        <v>163.291</v>
      </c>
      <c r="BP3827" s="1">
        <v>31.74</v>
      </c>
      <c r="BQ3827" s="1">
        <v>422.634</v>
      </c>
      <c r="BR3827" s="1">
        <v>33.025</v>
      </c>
      <c r="BS3827" s="1">
        <v>11.096</v>
      </c>
      <c r="BT3827" s="1">
        <v>0.25</v>
      </c>
      <c r="BU3827" s="1">
        <v>0.259</v>
      </c>
      <c r="BV3827" s="1">
        <v>45.622</v>
      </c>
      <c r="BW3827" s="1">
        <v>2.068</v>
      </c>
      <c r="BX3827" s="1">
        <v>6.677</v>
      </c>
      <c r="BY3827" s="1">
        <v>13.582</v>
      </c>
      <c r="BZ3827" s="1">
        <v>2.64</v>
      </c>
      <c r="CA3827" s="1">
        <v>34.35</v>
      </c>
      <c r="CB3827" s="1">
        <v>2.747</v>
      </c>
      <c r="CC3827" s="1">
        <v>0.902</v>
      </c>
      <c r="CD3827" s="1">
        <v>6.702</v>
      </c>
      <c r="CE3827" s="1">
        <v>15.462</v>
      </c>
      <c r="CF3827" s="1">
        <v>246.171</v>
      </c>
      <c r="CG3827" s="1">
        <v>186.082</v>
      </c>
      <c r="CH3827" s="1">
        <v>36.17</v>
      </c>
      <c r="CI3827" s="1">
        <v>1266.466</v>
      </c>
      <c r="CJ3827" s="1">
        <v>-2.14</v>
      </c>
      <c r="CK3827" s="1">
        <v>-0.885</v>
      </c>
      <c r="CL3827" s="1">
        <v>208.179</v>
      </c>
      <c r="CM3827" s="1">
        <v>40.465</v>
      </c>
      <c r="CN3827" s="1">
        <v>37.634</v>
      </c>
      <c r="CO3827" s="1">
        <v>33.249</v>
      </c>
      <c r="CP3827" s="1">
        <v>0.0</v>
      </c>
      <c r="CQ3827" s="1">
        <v>1.0</v>
      </c>
      <c r="CR3827" s="1">
        <v>0.0</v>
      </c>
      <c r="CT3827" s="1">
        <v>0.0</v>
      </c>
      <c r="CU3827" s="1">
        <v>5.145</v>
      </c>
      <c r="CV3827" s="1">
        <v>0.0</v>
      </c>
      <c r="CW3827" s="1">
        <v>0.0</v>
      </c>
      <c r="CX3827" s="1">
        <v>1.04</v>
      </c>
      <c r="CY3827" s="1">
        <v>0.0</v>
      </c>
      <c r="CZ3827" s="1">
        <v>0.0</v>
      </c>
      <c r="DA3827" s="1">
        <v>494.453</v>
      </c>
      <c r="DB3827" s="1">
        <v>745.362</v>
      </c>
      <c r="DC3827" s="1">
        <v>5.174</v>
      </c>
      <c r="DD3827" s="1">
        <v>3.334</v>
      </c>
      <c r="DE3827" s="1">
        <v>75.473</v>
      </c>
      <c r="DF3827" s="1">
        <v>149.709</v>
      </c>
      <c r="DG3827" s="1">
        <v>29.1</v>
      </c>
      <c r="DH3827" s="1">
        <v>388.284</v>
      </c>
      <c r="DI3827" s="1">
        <v>30.278</v>
      </c>
      <c r="DJ3827" s="1">
        <v>10.194</v>
      </c>
      <c r="DK3827" s="1">
        <v>484.957</v>
      </c>
      <c r="DL3827" s="1">
        <v>0.021</v>
      </c>
      <c r="DM3827" s="1">
        <v>0.025</v>
      </c>
      <c r="DN3827" s="1">
        <v>0.0</v>
      </c>
      <c r="DO3827" s="1">
        <v>0.0</v>
      </c>
      <c r="DP3827" s="1">
        <v>0.13</v>
      </c>
      <c r="DQ3827" s="1">
        <v>0.0</v>
      </c>
      <c r="DR3827" s="1">
        <v>0.003</v>
      </c>
      <c r="DT3827" s="1">
        <v>0.0</v>
      </c>
      <c r="DU3827" s="1">
        <v>0.0</v>
      </c>
      <c r="DV3827" s="1">
        <v>0.051</v>
      </c>
      <c r="DW3827" s="1">
        <v>0.01</v>
      </c>
      <c r="DX3827" s="1">
        <v>0.0</v>
      </c>
      <c r="DY3827" s="1">
        <v>0.01</v>
      </c>
      <c r="DZ3827" s="1">
        <v>0.0</v>
      </c>
    </row>
    <row r="3828">
      <c r="A3828" s="1" t="s">
        <v>429</v>
      </c>
      <c r="B3828" s="1">
        <v>2010.0</v>
      </c>
      <c r="C3828" s="1" t="s">
        <v>430</v>
      </c>
      <c r="D3828" s="1">
        <v>1.99238997E8</v>
      </c>
      <c r="E3828" s="1">
        <v>8.054915072E11</v>
      </c>
      <c r="G3828" s="1">
        <v>0.0</v>
      </c>
      <c r="H3828" s="1">
        <v>0.0</v>
      </c>
      <c r="I3828" s="1">
        <v>0.0</v>
      </c>
      <c r="J3828" s="1">
        <v>4.969</v>
      </c>
      <c r="K3828" s="1">
        <v>0.99</v>
      </c>
      <c r="L3828" s="1">
        <v>1.047</v>
      </c>
      <c r="M3828" s="1">
        <v>0.0</v>
      </c>
      <c r="N3828" s="1">
        <v>429.659</v>
      </c>
      <c r="O3828" s="1">
        <v>-3.833</v>
      </c>
      <c r="P3828" s="1">
        <v>-2.493</v>
      </c>
      <c r="Q3828" s="1">
        <v>313.987</v>
      </c>
      <c r="R3828" s="1">
        <v>62.558</v>
      </c>
      <c r="S3828" s="1">
        <v>0.452</v>
      </c>
      <c r="T3828" s="1">
        <v>0.09</v>
      </c>
      <c r="U3828" s="1">
        <v>-4.06</v>
      </c>
      <c r="V3828" s="1">
        <v>-0.741</v>
      </c>
      <c r="W3828" s="1">
        <v>87.931</v>
      </c>
      <c r="X3828" s="1">
        <v>17.519</v>
      </c>
      <c r="Y3828" s="1">
        <v>0.095</v>
      </c>
      <c r="Z3828" s="1">
        <v>8.406</v>
      </c>
      <c r="AA3828" s="1">
        <v>94.81</v>
      </c>
      <c r="AB3828" s="1">
        <v>475.861</v>
      </c>
      <c r="AC3828" s="1">
        <v>94.54</v>
      </c>
      <c r="AD3828" s="1">
        <v>13.597</v>
      </c>
      <c r="AE3828" s="1">
        <v>0.551</v>
      </c>
      <c r="AF3828" s="1">
        <v>4.108</v>
      </c>
      <c r="AG3828" s="1">
        <v>3761.662</v>
      </c>
      <c r="AH3828" s="1">
        <v>0.93</v>
      </c>
      <c r="AI3828" s="1">
        <v>0.256</v>
      </c>
      <c r="AJ3828" s="1">
        <v>1.683</v>
      </c>
      <c r="AK3828" s="1">
        <v>296.93</v>
      </c>
      <c r="AL3828" s="1">
        <v>59.16</v>
      </c>
      <c r="AM3828" s="1">
        <v>3312.215</v>
      </c>
      <c r="AN3828" s="1">
        <v>659.922</v>
      </c>
      <c r="AO3828" s="1">
        <v>62.577</v>
      </c>
      <c r="AP3828" s="1">
        <v>88.675</v>
      </c>
      <c r="AQ3828" s="1">
        <v>1.864</v>
      </c>
      <c r="AR3828" s="1">
        <v>6.467</v>
      </c>
      <c r="AS3828" s="1">
        <v>353.484</v>
      </c>
      <c r="AT3828" s="1">
        <v>129.894</v>
      </c>
      <c r="AU3828" s="1">
        <v>25.88</v>
      </c>
      <c r="AV3828" s="1">
        <v>1774.171</v>
      </c>
      <c r="AW3828" s="1">
        <v>1.864</v>
      </c>
      <c r="AX3828" s="1">
        <v>6.467</v>
      </c>
      <c r="AY3828" s="1">
        <v>1774.171</v>
      </c>
      <c r="AZ3828" s="1">
        <v>353.484</v>
      </c>
      <c r="BA3828" s="1">
        <v>27.375</v>
      </c>
      <c r="BB3828" s="1">
        <v>47.498</v>
      </c>
      <c r="BC3828" s="1">
        <v>40.62</v>
      </c>
      <c r="BD3828" s="1">
        <v>3.702</v>
      </c>
      <c r="BE3828" s="1">
        <v>2.182</v>
      </c>
      <c r="BF3828" s="1">
        <v>77.63</v>
      </c>
      <c r="BG3828" s="1">
        <v>159.658</v>
      </c>
      <c r="BH3828" s="1">
        <v>31.81</v>
      </c>
      <c r="BI3828" s="1">
        <v>389.633</v>
      </c>
      <c r="BJ3828" s="1">
        <v>33.647</v>
      </c>
      <c r="BK3828" s="1">
        <v>10.431</v>
      </c>
      <c r="BL3828" s="1">
        <v>3.406</v>
      </c>
      <c r="BM3828" s="1">
        <v>2.135</v>
      </c>
      <c r="BN3828" s="1">
        <v>84.285</v>
      </c>
      <c r="BO3828" s="1">
        <v>177.576</v>
      </c>
      <c r="BP3828" s="1">
        <v>35.38</v>
      </c>
      <c r="BQ3828" s="1">
        <v>423.033</v>
      </c>
      <c r="BR3828" s="1">
        <v>37.423</v>
      </c>
      <c r="BS3828" s="1">
        <v>11.325</v>
      </c>
      <c r="BT3828" s="1">
        <v>0.27</v>
      </c>
      <c r="BU3828" s="1">
        <v>0.285</v>
      </c>
      <c r="BV3828" s="1">
        <v>-0.073</v>
      </c>
      <c r="BW3828" s="1">
        <v>-0.057</v>
      </c>
      <c r="BX3828" s="1">
        <v>6.62</v>
      </c>
      <c r="BY3828" s="1">
        <v>12.849</v>
      </c>
      <c r="BZ3828" s="1">
        <v>2.56</v>
      </c>
      <c r="CA3828" s="1">
        <v>33.225</v>
      </c>
      <c r="CB3828" s="1">
        <v>2.708</v>
      </c>
      <c r="CC3828" s="1">
        <v>0.89</v>
      </c>
      <c r="CD3828" s="1">
        <v>-0.931</v>
      </c>
      <c r="CE3828" s="1">
        <v>-2.291</v>
      </c>
      <c r="CF3828" s="1">
        <v>243.88</v>
      </c>
      <c r="CG3828" s="1">
        <v>166.584</v>
      </c>
      <c r="CH3828" s="1">
        <v>33.19</v>
      </c>
      <c r="CI3828" s="1">
        <v>1224.058</v>
      </c>
      <c r="CJ3828" s="1">
        <v>3.969</v>
      </c>
      <c r="CK3828" s="1">
        <v>1.606</v>
      </c>
      <c r="CL3828" s="1">
        <v>211.16</v>
      </c>
      <c r="CM3828" s="1">
        <v>42.071</v>
      </c>
      <c r="CN3828" s="1">
        <v>35.107</v>
      </c>
      <c r="CO3828" s="1">
        <v>32.77</v>
      </c>
      <c r="CP3828" s="1">
        <v>0.0</v>
      </c>
      <c r="CQ3828" s="1">
        <v>0.99</v>
      </c>
      <c r="CR3828" s="1">
        <v>0.0</v>
      </c>
      <c r="CT3828" s="1">
        <v>0.0</v>
      </c>
      <c r="CU3828" s="1">
        <v>4.969</v>
      </c>
      <c r="CV3828" s="1">
        <v>0.0</v>
      </c>
      <c r="CW3828" s="1">
        <v>0.0</v>
      </c>
      <c r="CX3828" s="1">
        <v>1.047</v>
      </c>
      <c r="CY3828" s="1">
        <v>0.0</v>
      </c>
      <c r="CZ3828" s="1">
        <v>0.0</v>
      </c>
      <c r="DA3828" s="1">
        <v>474.505</v>
      </c>
      <c r="DB3828" s="1">
        <v>749.47</v>
      </c>
      <c r="DC3828" s="1">
        <v>3.714</v>
      </c>
      <c r="DD3828" s="1">
        <v>2.192</v>
      </c>
      <c r="DE3828" s="1">
        <v>77.665</v>
      </c>
      <c r="DF3828" s="1">
        <v>164.727</v>
      </c>
      <c r="DG3828" s="1">
        <v>32.82</v>
      </c>
      <c r="DH3828" s="1">
        <v>389.808</v>
      </c>
      <c r="DI3828" s="1">
        <v>34.715</v>
      </c>
      <c r="DJ3828" s="1">
        <v>10.436</v>
      </c>
      <c r="DK3828" s="1">
        <v>39.053</v>
      </c>
      <c r="DL3828" s="1">
        <v>0.01</v>
      </c>
      <c r="DM3828" s="1">
        <v>0.035</v>
      </c>
      <c r="DN3828" s="1">
        <v>0.05</v>
      </c>
      <c r="DO3828" s="1">
        <v>0.01</v>
      </c>
      <c r="DP3828" s="1">
        <v>0.175</v>
      </c>
      <c r="DQ3828" s="1">
        <v>0.011</v>
      </c>
      <c r="DR3828" s="1">
        <v>0.005</v>
      </c>
      <c r="DT3828" s="1">
        <v>0.0</v>
      </c>
      <c r="DU3828" s="1">
        <v>0.0</v>
      </c>
      <c r="DV3828" s="1">
        <v>0.05</v>
      </c>
      <c r="DW3828" s="1">
        <v>0.01</v>
      </c>
      <c r="DX3828" s="1">
        <v>0.0</v>
      </c>
      <c r="DY3828" s="1">
        <v>0.011</v>
      </c>
      <c r="DZ3828" s="1">
        <v>0.0</v>
      </c>
    </row>
    <row r="3829">
      <c r="A3829" s="1" t="s">
        <v>429</v>
      </c>
      <c r="B3829" s="1">
        <v>2011.0</v>
      </c>
      <c r="C3829" s="1" t="s">
        <v>430</v>
      </c>
      <c r="D3829" s="1">
        <v>2.03746014E8</v>
      </c>
      <c r="E3829" s="1">
        <v>8.4509687808E11</v>
      </c>
      <c r="G3829" s="1">
        <v>0.0</v>
      </c>
      <c r="H3829" s="1">
        <v>0.0</v>
      </c>
      <c r="I3829" s="1">
        <v>0.0</v>
      </c>
      <c r="J3829" s="1">
        <v>5.448</v>
      </c>
      <c r="K3829" s="1">
        <v>1.11</v>
      </c>
      <c r="L3829" s="1">
        <v>1.171</v>
      </c>
      <c r="M3829" s="1">
        <v>0.0</v>
      </c>
      <c r="N3829" s="1">
        <v>443.32</v>
      </c>
      <c r="O3829" s="1">
        <v>-4.899</v>
      </c>
      <c r="P3829" s="1">
        <v>-3.065</v>
      </c>
      <c r="Q3829" s="1">
        <v>291.997</v>
      </c>
      <c r="R3829" s="1">
        <v>59.493</v>
      </c>
      <c r="S3829" s="1">
        <v>0.491</v>
      </c>
      <c r="T3829" s="1">
        <v>0.1</v>
      </c>
      <c r="U3829" s="1">
        <v>-4.158</v>
      </c>
      <c r="V3829" s="1">
        <v>-0.728</v>
      </c>
      <c r="W3829" s="1">
        <v>82.411</v>
      </c>
      <c r="X3829" s="1">
        <v>16.791</v>
      </c>
      <c r="Y3829" s="1">
        <v>0.105</v>
      </c>
      <c r="Z3829" s="1">
        <v>7.954</v>
      </c>
      <c r="AA3829" s="1">
        <v>95.1</v>
      </c>
      <c r="AB3829" s="1">
        <v>466.758</v>
      </c>
      <c r="AC3829" s="1">
        <v>94.83</v>
      </c>
      <c r="AD3829" s="1">
        <v>13.705</v>
      </c>
      <c r="AE3829" s="1">
        <v>0.515</v>
      </c>
      <c r="AF3829" s="1">
        <v>3.858</v>
      </c>
      <c r="AG3829" s="1">
        <v>3697.389</v>
      </c>
      <c r="AH3829" s="1">
        <v>0.891</v>
      </c>
      <c r="AI3829" s="1">
        <v>-0.227</v>
      </c>
      <c r="AJ3829" s="1">
        <v>-1.501</v>
      </c>
      <c r="AK3829" s="1">
        <v>300.914</v>
      </c>
      <c r="AL3829" s="1">
        <v>61.31</v>
      </c>
      <c r="AM3829" s="1">
        <v>3231.58</v>
      </c>
      <c r="AN3829" s="1">
        <v>658.422</v>
      </c>
      <c r="AO3829" s="1">
        <v>64.653</v>
      </c>
      <c r="AP3829" s="1">
        <v>88.029</v>
      </c>
      <c r="AQ3829" s="1">
        <v>-0.025</v>
      </c>
      <c r="AR3829" s="1">
        <v>-0.087</v>
      </c>
      <c r="AS3829" s="1">
        <v>353.396</v>
      </c>
      <c r="AT3829" s="1">
        <v>135.708</v>
      </c>
      <c r="AU3829" s="1">
        <v>27.65</v>
      </c>
      <c r="AV3829" s="1">
        <v>1734.495</v>
      </c>
      <c r="AW3829" s="1">
        <v>-0.025</v>
      </c>
      <c r="AX3829" s="1">
        <v>-0.087</v>
      </c>
      <c r="AY3829" s="1">
        <v>1734.495</v>
      </c>
      <c r="AZ3829" s="1">
        <v>353.396</v>
      </c>
      <c r="BA3829" s="1">
        <v>29.157</v>
      </c>
      <c r="BB3829" s="1">
        <v>47.248</v>
      </c>
      <c r="BC3829" s="1">
        <v>42.04</v>
      </c>
      <c r="BD3829" s="1">
        <v>2.631</v>
      </c>
      <c r="BE3829" s="1">
        <v>1.63</v>
      </c>
      <c r="BF3829" s="1">
        <v>79.26</v>
      </c>
      <c r="BG3829" s="1">
        <v>139.978</v>
      </c>
      <c r="BH3829" s="1">
        <v>28.52</v>
      </c>
      <c r="BI3829" s="1">
        <v>389.014</v>
      </c>
      <c r="BJ3829" s="1">
        <v>30.075</v>
      </c>
      <c r="BK3829" s="1">
        <v>10.597</v>
      </c>
      <c r="BL3829" s="1">
        <v>6.789</v>
      </c>
      <c r="BM3829" s="1">
        <v>5.255</v>
      </c>
      <c r="BN3829" s="1">
        <v>89.54</v>
      </c>
      <c r="BO3829" s="1">
        <v>164.519</v>
      </c>
      <c r="BP3829" s="1">
        <v>33.52</v>
      </c>
      <c r="BQ3829" s="1">
        <v>439.47</v>
      </c>
      <c r="BR3829" s="1">
        <v>35.347</v>
      </c>
      <c r="BS3829" s="1">
        <v>11.971</v>
      </c>
      <c r="BT3829" s="1">
        <v>0.27</v>
      </c>
      <c r="BU3829" s="1">
        <v>0.284</v>
      </c>
      <c r="BV3829" s="1">
        <v>55.046</v>
      </c>
      <c r="BW3829" s="1">
        <v>3.591</v>
      </c>
      <c r="BX3829" s="1">
        <v>10.211</v>
      </c>
      <c r="BY3829" s="1">
        <v>18.847</v>
      </c>
      <c r="BZ3829" s="1">
        <v>3.84</v>
      </c>
      <c r="CA3829" s="1">
        <v>50.114</v>
      </c>
      <c r="CB3829" s="1">
        <v>4.049</v>
      </c>
      <c r="CC3829" s="1">
        <v>1.365</v>
      </c>
      <c r="CD3829" s="1">
        <v>0.677</v>
      </c>
      <c r="CE3829" s="1">
        <v>1.652</v>
      </c>
      <c r="CF3829" s="1">
        <v>245.532</v>
      </c>
      <c r="CG3829" s="1">
        <v>164.715</v>
      </c>
      <c r="CH3829" s="1">
        <v>33.56</v>
      </c>
      <c r="CI3829" s="1">
        <v>1205.088</v>
      </c>
      <c r="CJ3829" s="1">
        <v>1.486</v>
      </c>
      <c r="CK3829" s="1">
        <v>0.625</v>
      </c>
      <c r="CL3829" s="1">
        <v>209.556</v>
      </c>
      <c r="CM3829" s="1">
        <v>42.696</v>
      </c>
      <c r="CN3829" s="1">
        <v>35.39</v>
      </c>
      <c r="CO3829" s="1">
        <v>32.827</v>
      </c>
      <c r="CP3829" s="1">
        <v>0.0</v>
      </c>
      <c r="CQ3829" s="1">
        <v>1.11</v>
      </c>
      <c r="CR3829" s="1">
        <v>0.0</v>
      </c>
      <c r="CT3829" s="1">
        <v>0.0</v>
      </c>
      <c r="CU3829" s="1">
        <v>5.448</v>
      </c>
      <c r="CV3829" s="1">
        <v>0.0</v>
      </c>
      <c r="CW3829" s="1">
        <v>0.0</v>
      </c>
      <c r="CX3829" s="1">
        <v>1.171</v>
      </c>
      <c r="CY3829" s="1">
        <v>0.0</v>
      </c>
      <c r="CZ3829" s="1">
        <v>0.0</v>
      </c>
      <c r="DA3829" s="1">
        <v>465.432</v>
      </c>
      <c r="DB3829" s="1">
        <v>753.328</v>
      </c>
      <c r="DC3829" s="1">
        <v>2.675</v>
      </c>
      <c r="DD3829" s="1">
        <v>1.665</v>
      </c>
      <c r="DE3829" s="1">
        <v>79.33</v>
      </c>
      <c r="DF3829" s="1">
        <v>145.672</v>
      </c>
      <c r="DG3829" s="1">
        <v>29.68</v>
      </c>
      <c r="DH3829" s="1">
        <v>389.356</v>
      </c>
      <c r="DI3829" s="1">
        <v>31.298</v>
      </c>
      <c r="DJ3829" s="1">
        <v>10.606</v>
      </c>
      <c r="DK3829" s="1">
        <v>100.883</v>
      </c>
      <c r="DL3829" s="1">
        <v>0.035</v>
      </c>
      <c r="DM3829" s="1">
        <v>0.07</v>
      </c>
      <c r="DN3829" s="1">
        <v>0.147</v>
      </c>
      <c r="DO3829" s="1">
        <v>0.03</v>
      </c>
      <c r="DP3829" s="1">
        <v>0.341</v>
      </c>
      <c r="DQ3829" s="1">
        <v>0.032</v>
      </c>
      <c r="DR3829" s="1">
        <v>0.009</v>
      </c>
      <c r="DT3829" s="1">
        <v>0.0</v>
      </c>
      <c r="DU3829" s="1">
        <v>0.0</v>
      </c>
      <c r="DV3829" s="1">
        <v>0.098</v>
      </c>
      <c r="DW3829" s="1">
        <v>0.02</v>
      </c>
      <c r="DX3829" s="1">
        <v>0.0</v>
      </c>
      <c r="DY3829" s="1">
        <v>0.021</v>
      </c>
      <c r="DZ3829" s="1">
        <v>0.0</v>
      </c>
    </row>
    <row r="3830">
      <c r="A3830" s="1" t="s">
        <v>429</v>
      </c>
      <c r="B3830" s="1">
        <v>2012.0</v>
      </c>
      <c r="C3830" s="1" t="s">
        <v>430</v>
      </c>
      <c r="D3830" s="1">
        <v>2.07667068E8</v>
      </c>
      <c r="E3830" s="1">
        <v>8.78485045248E11</v>
      </c>
      <c r="G3830" s="1">
        <v>0.0</v>
      </c>
      <c r="H3830" s="1">
        <v>0.0</v>
      </c>
      <c r="I3830" s="1">
        <v>0.0</v>
      </c>
      <c r="J3830" s="1">
        <v>5.634</v>
      </c>
      <c r="K3830" s="1">
        <v>1.17</v>
      </c>
      <c r="L3830" s="1">
        <v>1.193</v>
      </c>
      <c r="M3830" s="1">
        <v>0.0</v>
      </c>
      <c r="N3830" s="1">
        <v>431.702</v>
      </c>
      <c r="O3830" s="1">
        <v>2.612</v>
      </c>
      <c r="P3830" s="1">
        <v>1.554</v>
      </c>
      <c r="Q3830" s="1">
        <v>293.966</v>
      </c>
      <c r="R3830" s="1">
        <v>61.047</v>
      </c>
      <c r="S3830" s="1">
        <v>0.289</v>
      </c>
      <c r="T3830" s="1">
        <v>0.06</v>
      </c>
      <c r="U3830" s="1">
        <v>-5.795</v>
      </c>
      <c r="V3830" s="1">
        <v>-0.973</v>
      </c>
      <c r="W3830" s="1">
        <v>76.17</v>
      </c>
      <c r="X3830" s="1">
        <v>15.818</v>
      </c>
      <c r="Y3830" s="1">
        <v>0.061</v>
      </c>
      <c r="Z3830" s="1">
        <v>8.723</v>
      </c>
      <c r="AA3830" s="1">
        <v>98.48</v>
      </c>
      <c r="AB3830" s="1">
        <v>474.221</v>
      </c>
      <c r="AC3830" s="1">
        <v>98.1</v>
      </c>
      <c r="AD3830" s="1">
        <v>13.988</v>
      </c>
      <c r="AE3830" s="1">
        <v>-6.841</v>
      </c>
      <c r="AF3830" s="1">
        <v>-51.534</v>
      </c>
      <c r="AG3830" s="1">
        <v>3379.421</v>
      </c>
      <c r="AH3830" s="1">
        <v>0.799</v>
      </c>
      <c r="AI3830" s="1">
        <v>0.992</v>
      </c>
      <c r="AJ3830" s="1">
        <v>6.53</v>
      </c>
      <c r="AK3830" s="1">
        <v>297.206</v>
      </c>
      <c r="AL3830" s="1">
        <v>61.72</v>
      </c>
      <c r="AM3830" s="1">
        <v>3202.006</v>
      </c>
      <c r="AN3830" s="1">
        <v>664.951</v>
      </c>
      <c r="AO3830" s="1">
        <v>62.915</v>
      </c>
      <c r="AP3830" s="1">
        <v>95.011</v>
      </c>
      <c r="AQ3830" s="1">
        <v>3.559</v>
      </c>
      <c r="AR3830" s="1">
        <v>12.576</v>
      </c>
      <c r="AS3830" s="1">
        <v>365.972</v>
      </c>
      <c r="AT3830" s="1">
        <v>130.594</v>
      </c>
      <c r="AU3830" s="1">
        <v>27.12</v>
      </c>
      <c r="AV3830" s="1">
        <v>1762.303</v>
      </c>
      <c r="AW3830" s="1">
        <v>3.559</v>
      </c>
      <c r="AX3830" s="1">
        <v>12.576</v>
      </c>
      <c r="AY3830" s="1">
        <v>1762.303</v>
      </c>
      <c r="AZ3830" s="1">
        <v>365.972</v>
      </c>
      <c r="BA3830" s="1">
        <v>27.645</v>
      </c>
      <c r="BB3830" s="1">
        <v>52.292</v>
      </c>
      <c r="BC3830" s="1">
        <v>42.35</v>
      </c>
      <c r="BD3830" s="1">
        <v>-64.874</v>
      </c>
      <c r="BE3830" s="1">
        <v>-51.563</v>
      </c>
      <c r="BF3830" s="1">
        <v>27.697</v>
      </c>
      <c r="BG3830" s="1">
        <v>143.788</v>
      </c>
      <c r="BH3830" s="1">
        <v>29.86</v>
      </c>
      <c r="BI3830" s="1">
        <v>133.373</v>
      </c>
      <c r="BJ3830" s="1">
        <v>30.438</v>
      </c>
      <c r="BK3830" s="1">
        <v>3.958</v>
      </c>
      <c r="BL3830" s="1">
        <v>-60.805</v>
      </c>
      <c r="BM3830" s="1">
        <v>-54.626</v>
      </c>
      <c r="BN3830" s="1">
        <v>34.914</v>
      </c>
      <c r="BO3830" s="1">
        <v>175.184</v>
      </c>
      <c r="BP3830" s="1">
        <v>36.38</v>
      </c>
      <c r="BQ3830" s="1">
        <v>168.125</v>
      </c>
      <c r="BR3830" s="1">
        <v>37.085</v>
      </c>
      <c r="BS3830" s="1">
        <v>4.989</v>
      </c>
      <c r="BT3830" s="1">
        <v>0.38</v>
      </c>
      <c r="BU3830" s="1">
        <v>0.386</v>
      </c>
      <c r="BV3830" s="1">
        <v>-31.109</v>
      </c>
      <c r="BW3830" s="1">
        <v>-3.213</v>
      </c>
      <c r="BX3830" s="1">
        <v>6.998</v>
      </c>
      <c r="BY3830" s="1">
        <v>25.377</v>
      </c>
      <c r="BZ3830" s="1">
        <v>5.27</v>
      </c>
      <c r="CA3830" s="1">
        <v>33.698</v>
      </c>
      <c r="CB3830" s="1">
        <v>5.372</v>
      </c>
      <c r="CC3830" s="1">
        <v>1.0</v>
      </c>
      <c r="CD3830" s="1">
        <v>-3.095</v>
      </c>
      <c r="CE3830" s="1">
        <v>-7.6</v>
      </c>
      <c r="CF3830" s="1">
        <v>237.932</v>
      </c>
      <c r="CG3830" s="1">
        <v>166.324</v>
      </c>
      <c r="CH3830" s="1">
        <v>34.54</v>
      </c>
      <c r="CI3830" s="1">
        <v>1145.737</v>
      </c>
      <c r="CJ3830" s="1">
        <v>7.537</v>
      </c>
      <c r="CK3830" s="1">
        <v>3.218</v>
      </c>
      <c r="CL3830" s="1">
        <v>221.097</v>
      </c>
      <c r="CM3830" s="1">
        <v>45.914</v>
      </c>
      <c r="CN3830" s="1">
        <v>35.209</v>
      </c>
      <c r="CO3830" s="1">
        <v>33.997</v>
      </c>
      <c r="CP3830" s="1">
        <v>0.0</v>
      </c>
      <c r="CQ3830" s="1">
        <v>1.17</v>
      </c>
      <c r="CR3830" s="1">
        <v>0.0</v>
      </c>
      <c r="CT3830" s="1">
        <v>0.0</v>
      </c>
      <c r="CU3830" s="1">
        <v>5.634</v>
      </c>
      <c r="CV3830" s="1">
        <v>0.0</v>
      </c>
      <c r="CW3830" s="1">
        <v>0.0</v>
      </c>
      <c r="CX3830" s="1">
        <v>1.193</v>
      </c>
      <c r="CY3830" s="1">
        <v>0.0</v>
      </c>
      <c r="CZ3830" s="1">
        <v>0.0</v>
      </c>
      <c r="DA3830" s="1">
        <v>472.391</v>
      </c>
      <c r="DB3830" s="1">
        <v>701.794</v>
      </c>
      <c r="DC3830" s="1">
        <v>-64.628</v>
      </c>
      <c r="DD3830" s="1">
        <v>-51.414</v>
      </c>
      <c r="DE3830" s="1">
        <v>27.916</v>
      </c>
      <c r="DF3830" s="1">
        <v>149.807</v>
      </c>
      <c r="DG3830" s="1">
        <v>31.11</v>
      </c>
      <c r="DH3830" s="1">
        <v>134.427</v>
      </c>
      <c r="DI3830" s="1">
        <v>31.713</v>
      </c>
      <c r="DJ3830" s="1">
        <v>3.989</v>
      </c>
      <c r="DK3830" s="1">
        <v>145.721</v>
      </c>
      <c r="DL3830" s="1">
        <v>0.1</v>
      </c>
      <c r="DM3830" s="1">
        <v>0.17</v>
      </c>
      <c r="DN3830" s="1">
        <v>0.337</v>
      </c>
      <c r="DO3830" s="1">
        <v>0.07</v>
      </c>
      <c r="DP3830" s="1">
        <v>0.818</v>
      </c>
      <c r="DQ3830" s="1">
        <v>0.071</v>
      </c>
      <c r="DR3830" s="1">
        <v>0.024</v>
      </c>
      <c r="DT3830" s="1">
        <v>0.049</v>
      </c>
      <c r="DU3830" s="1">
        <v>0.049</v>
      </c>
      <c r="DV3830" s="1">
        <v>0.048</v>
      </c>
      <c r="DW3830" s="1">
        <v>0.01</v>
      </c>
      <c r="DX3830" s="1">
        <v>0.236</v>
      </c>
      <c r="DY3830" s="1">
        <v>0.01</v>
      </c>
      <c r="DZ3830" s="1">
        <v>0.007</v>
      </c>
    </row>
    <row r="3831">
      <c r="A3831" s="1" t="s">
        <v>429</v>
      </c>
      <c r="B3831" s="1">
        <v>2013.0</v>
      </c>
      <c r="C3831" s="1" t="s">
        <v>430</v>
      </c>
      <c r="D3831" s="1">
        <v>2.1107392E8</v>
      </c>
      <c r="E3831" s="1">
        <v>9.18328573952E11</v>
      </c>
      <c r="G3831" s="1">
        <v>0.0</v>
      </c>
      <c r="H3831" s="1">
        <v>0.0</v>
      </c>
      <c r="I3831" s="1">
        <v>0.0</v>
      </c>
      <c r="J3831" s="1">
        <v>6.396</v>
      </c>
      <c r="K3831" s="1">
        <v>1.35</v>
      </c>
      <c r="L3831" s="1">
        <v>1.287</v>
      </c>
      <c r="M3831" s="1">
        <v>0.0</v>
      </c>
      <c r="N3831" s="1">
        <v>436.213</v>
      </c>
      <c r="O3831" s="1">
        <v>-0.172</v>
      </c>
      <c r="P3831" s="1">
        <v>-0.105</v>
      </c>
      <c r="Q3831" s="1">
        <v>288.724</v>
      </c>
      <c r="R3831" s="1">
        <v>60.942</v>
      </c>
      <c r="S3831" s="1">
        <v>0.758</v>
      </c>
      <c r="T3831" s="1">
        <v>0.16</v>
      </c>
      <c r="U3831" s="1">
        <v>-1.76</v>
      </c>
      <c r="V3831" s="1">
        <v>-0.278</v>
      </c>
      <c r="W3831" s="1">
        <v>73.621</v>
      </c>
      <c r="X3831" s="1">
        <v>15.54</v>
      </c>
      <c r="Y3831" s="1">
        <v>0.153</v>
      </c>
      <c r="Z3831" s="1">
        <v>7.917</v>
      </c>
      <c r="AA3831" s="1">
        <v>105.3</v>
      </c>
      <c r="AB3831" s="1">
        <v>498.877</v>
      </c>
      <c r="AC3831" s="1">
        <v>104.88</v>
      </c>
      <c r="AD3831" s="1">
        <v>14.653</v>
      </c>
      <c r="AE3831" s="1">
        <v>10.485</v>
      </c>
      <c r="AF3831" s="1">
        <v>73.585</v>
      </c>
      <c r="AG3831" s="1">
        <v>3673.496</v>
      </c>
      <c r="AH3831" s="1">
        <v>0.844</v>
      </c>
      <c r="AI3831" s="1">
        <v>1.904</v>
      </c>
      <c r="AJ3831" s="1">
        <v>12.66</v>
      </c>
      <c r="AK3831" s="1">
        <v>316.098</v>
      </c>
      <c r="AL3831" s="1">
        <v>66.72</v>
      </c>
      <c r="AM3831" s="1">
        <v>3210.302</v>
      </c>
      <c r="AN3831" s="1">
        <v>677.611</v>
      </c>
      <c r="AO3831" s="1">
        <v>63.616</v>
      </c>
      <c r="AP3831" s="1">
        <v>88.025</v>
      </c>
      <c r="AQ3831" s="1">
        <v>-2.764</v>
      </c>
      <c r="AR3831" s="1">
        <v>-10.115</v>
      </c>
      <c r="AS3831" s="1">
        <v>355.857</v>
      </c>
      <c r="AT3831" s="1">
        <v>126.354</v>
      </c>
      <c r="AU3831" s="1">
        <v>26.67</v>
      </c>
      <c r="AV3831" s="1">
        <v>1685.937</v>
      </c>
      <c r="AW3831" s="1">
        <v>-2.764</v>
      </c>
      <c r="AX3831" s="1">
        <v>-10.115</v>
      </c>
      <c r="AY3831" s="1">
        <v>1685.937</v>
      </c>
      <c r="AZ3831" s="1">
        <v>355.857</v>
      </c>
      <c r="BA3831" s="1">
        <v>25.429</v>
      </c>
      <c r="BB3831" s="1">
        <v>46.227</v>
      </c>
      <c r="BC3831" s="1">
        <v>45.75</v>
      </c>
      <c r="BD3831" s="1">
        <v>192.986</v>
      </c>
      <c r="BE3831" s="1">
        <v>52.829</v>
      </c>
      <c r="BF3831" s="1">
        <v>80.527</v>
      </c>
      <c r="BG3831" s="1">
        <v>150.99</v>
      </c>
      <c r="BH3831" s="1">
        <v>31.87</v>
      </c>
      <c r="BI3831" s="1">
        <v>381.509</v>
      </c>
      <c r="BJ3831" s="1">
        <v>30.387</v>
      </c>
      <c r="BK3831" s="1">
        <v>10.461</v>
      </c>
      <c r="BL3831" s="1">
        <v>166.08</v>
      </c>
      <c r="BM3831" s="1">
        <v>57.273</v>
      </c>
      <c r="BN3831" s="1">
        <v>92.187</v>
      </c>
      <c r="BO3831" s="1">
        <v>180.79</v>
      </c>
      <c r="BP3831" s="1">
        <v>38.16</v>
      </c>
      <c r="BQ3831" s="1">
        <v>436.75</v>
      </c>
      <c r="BR3831" s="1">
        <v>36.384</v>
      </c>
      <c r="BS3831" s="1">
        <v>11.975</v>
      </c>
      <c r="BT3831" s="1">
        <v>0.42</v>
      </c>
      <c r="BU3831" s="1">
        <v>0.399</v>
      </c>
      <c r="BV3831" s="1">
        <v>56.997</v>
      </c>
      <c r="BW3831" s="1">
        <v>3.904</v>
      </c>
      <c r="BX3831" s="1">
        <v>10.902</v>
      </c>
      <c r="BY3831" s="1">
        <v>20.846</v>
      </c>
      <c r="BZ3831" s="1">
        <v>4.4</v>
      </c>
      <c r="CA3831" s="1">
        <v>51.651</v>
      </c>
      <c r="CB3831" s="1">
        <v>4.195</v>
      </c>
      <c r="CC3831" s="1">
        <v>1.416</v>
      </c>
      <c r="CD3831" s="1">
        <v>9.616</v>
      </c>
      <c r="CE3831" s="1">
        <v>22.88</v>
      </c>
      <c r="CF3831" s="1">
        <v>260.812</v>
      </c>
      <c r="CG3831" s="1">
        <v>188.986</v>
      </c>
      <c r="CH3831" s="1">
        <v>39.89</v>
      </c>
      <c r="CI3831" s="1">
        <v>1235.642</v>
      </c>
      <c r="CJ3831" s="1">
        <v>13.198</v>
      </c>
      <c r="CK3831" s="1">
        <v>6.06</v>
      </c>
      <c r="CL3831" s="1">
        <v>246.238</v>
      </c>
      <c r="CM3831" s="1">
        <v>51.974</v>
      </c>
      <c r="CN3831" s="1">
        <v>38.034</v>
      </c>
      <c r="CO3831" s="1">
        <v>33.881</v>
      </c>
      <c r="CP3831" s="1">
        <v>0.0</v>
      </c>
      <c r="CQ3831" s="1">
        <v>1.35</v>
      </c>
      <c r="CR3831" s="1">
        <v>0.0</v>
      </c>
      <c r="CT3831" s="1">
        <v>0.0</v>
      </c>
      <c r="CU3831" s="1">
        <v>6.396</v>
      </c>
      <c r="CV3831" s="1">
        <v>0.0</v>
      </c>
      <c r="CW3831" s="1">
        <v>0.0</v>
      </c>
      <c r="CX3831" s="1">
        <v>1.287</v>
      </c>
      <c r="CY3831" s="1">
        <v>0.0</v>
      </c>
      <c r="CZ3831" s="1">
        <v>0.0</v>
      </c>
      <c r="DA3831" s="1">
        <v>496.888</v>
      </c>
      <c r="DB3831" s="1">
        <v>775.379</v>
      </c>
      <c r="DC3831" s="1">
        <v>193.425</v>
      </c>
      <c r="DD3831" s="1">
        <v>53.368</v>
      </c>
      <c r="DE3831" s="1">
        <v>81.284</v>
      </c>
      <c r="DF3831" s="1">
        <v>159.944</v>
      </c>
      <c r="DG3831" s="1">
        <v>33.76</v>
      </c>
      <c r="DH3831" s="1">
        <v>385.099</v>
      </c>
      <c r="DI3831" s="1">
        <v>32.189</v>
      </c>
      <c r="DJ3831" s="1">
        <v>10.559</v>
      </c>
      <c r="DK3831" s="1">
        <v>119.861</v>
      </c>
      <c r="DL3831" s="1">
        <v>0.201</v>
      </c>
      <c r="DM3831" s="1">
        <v>0.371</v>
      </c>
      <c r="DN3831" s="1">
        <v>0.663</v>
      </c>
      <c r="DO3831" s="1">
        <v>0.14</v>
      </c>
      <c r="DP3831" s="1">
        <v>1.756</v>
      </c>
      <c r="DQ3831" s="1">
        <v>0.133</v>
      </c>
      <c r="DR3831" s="1">
        <v>0.048</v>
      </c>
      <c r="DS3831" s="1">
        <v>696.693</v>
      </c>
      <c r="DT3831" s="1">
        <v>0.338</v>
      </c>
      <c r="DU3831" s="1">
        <v>0.387</v>
      </c>
      <c r="DV3831" s="1">
        <v>1.895</v>
      </c>
      <c r="DW3831" s="1">
        <v>0.4</v>
      </c>
      <c r="DX3831" s="1">
        <v>1.834</v>
      </c>
      <c r="DY3831" s="1">
        <v>0.381</v>
      </c>
      <c r="DZ3831" s="1">
        <v>0.05</v>
      </c>
    </row>
    <row r="3832">
      <c r="A3832" s="1" t="s">
        <v>429</v>
      </c>
      <c r="B3832" s="1">
        <v>2014.0</v>
      </c>
      <c r="C3832" s="1" t="s">
        <v>430</v>
      </c>
      <c r="D3832" s="1">
        <v>2.14264607E8</v>
      </c>
      <c r="E3832" s="1">
        <v>9.61516797952E11</v>
      </c>
      <c r="G3832" s="1">
        <v>0.0</v>
      </c>
      <c r="H3832" s="1">
        <v>0.0</v>
      </c>
      <c r="I3832" s="1">
        <v>0.0</v>
      </c>
      <c r="J3832" s="1">
        <v>8.961</v>
      </c>
      <c r="K3832" s="1">
        <v>1.92</v>
      </c>
      <c r="L3832" s="1">
        <v>1.779</v>
      </c>
      <c r="M3832" s="1">
        <v>0.0</v>
      </c>
      <c r="N3832" s="1">
        <v>432.768</v>
      </c>
      <c r="O3832" s="1">
        <v>7.265</v>
      </c>
      <c r="P3832" s="1">
        <v>4.428</v>
      </c>
      <c r="Q3832" s="1">
        <v>305.088</v>
      </c>
      <c r="R3832" s="1">
        <v>65.37</v>
      </c>
      <c r="S3832" s="1">
        <v>0.653</v>
      </c>
      <c r="T3832" s="1">
        <v>0.14</v>
      </c>
      <c r="U3832" s="1">
        <v>13.26</v>
      </c>
      <c r="V3832" s="1">
        <v>2.06</v>
      </c>
      <c r="W3832" s="1">
        <v>82.142</v>
      </c>
      <c r="X3832" s="1">
        <v>17.6</v>
      </c>
      <c r="Y3832" s="1">
        <v>0.13</v>
      </c>
      <c r="Z3832" s="1">
        <v>8.374</v>
      </c>
      <c r="AA3832" s="1">
        <v>108.35</v>
      </c>
      <c r="AB3832" s="1">
        <v>505.683</v>
      </c>
      <c r="AC3832" s="1">
        <v>107.91</v>
      </c>
      <c r="AD3832" s="1">
        <v>14.885</v>
      </c>
      <c r="AE3832" s="1">
        <v>1.409</v>
      </c>
      <c r="AF3832" s="1">
        <v>10.928</v>
      </c>
      <c r="AG3832" s="1">
        <v>3669.798</v>
      </c>
      <c r="AH3832" s="1">
        <v>0.818</v>
      </c>
      <c r="AI3832" s="1">
        <v>1.085</v>
      </c>
      <c r="AJ3832" s="1">
        <v>7.352</v>
      </c>
      <c r="AK3832" s="1">
        <v>316.898</v>
      </c>
      <c r="AL3832" s="1">
        <v>67.9</v>
      </c>
      <c r="AM3832" s="1">
        <v>3196.808</v>
      </c>
      <c r="AN3832" s="1">
        <v>684.963</v>
      </c>
      <c r="AO3832" s="1">
        <v>62.923</v>
      </c>
      <c r="AP3832" s="1">
        <v>87.745</v>
      </c>
      <c r="AQ3832" s="1">
        <v>-1.683</v>
      </c>
      <c r="AR3832" s="1">
        <v>-5.99</v>
      </c>
      <c r="AS3832" s="1">
        <v>349.867</v>
      </c>
      <c r="AT3832" s="1">
        <v>132.313</v>
      </c>
      <c r="AU3832" s="1">
        <v>28.35</v>
      </c>
      <c r="AV3832" s="1">
        <v>1632.873</v>
      </c>
      <c r="AW3832" s="1">
        <v>-1.683</v>
      </c>
      <c r="AX3832" s="1">
        <v>-5.99</v>
      </c>
      <c r="AY3832" s="1">
        <v>1632.873</v>
      </c>
      <c r="AZ3832" s="1">
        <v>349.867</v>
      </c>
      <c r="BA3832" s="1">
        <v>26.272</v>
      </c>
      <c r="BB3832" s="1">
        <v>44.818</v>
      </c>
      <c r="BC3832" s="1">
        <v>46.7</v>
      </c>
      <c r="BD3832" s="1">
        <v>2.828</v>
      </c>
      <c r="BE3832" s="1">
        <v>1.856</v>
      </c>
      <c r="BF3832" s="1">
        <v>82.382</v>
      </c>
      <c r="BG3832" s="1">
        <v>151.542</v>
      </c>
      <c r="BH3832" s="1">
        <v>32.47</v>
      </c>
      <c r="BI3832" s="1">
        <v>384.489</v>
      </c>
      <c r="BJ3832" s="1">
        <v>30.09</v>
      </c>
      <c r="BK3832" s="1">
        <v>10.553</v>
      </c>
      <c r="BL3832" s="1">
        <v>4.308</v>
      </c>
      <c r="BM3832" s="1">
        <v>3.482</v>
      </c>
      <c r="BN3832" s="1">
        <v>95.669</v>
      </c>
      <c r="BO3832" s="1">
        <v>186.732</v>
      </c>
      <c r="BP3832" s="1">
        <v>40.01</v>
      </c>
      <c r="BQ3832" s="1">
        <v>446.498</v>
      </c>
      <c r="BR3832" s="1">
        <v>37.077</v>
      </c>
      <c r="BS3832" s="1">
        <v>12.255</v>
      </c>
      <c r="BT3832" s="1">
        <v>0.44</v>
      </c>
      <c r="BU3832" s="1">
        <v>0.406</v>
      </c>
      <c r="BV3832" s="1">
        <v>9.553</v>
      </c>
      <c r="BW3832" s="1">
        <v>0.981</v>
      </c>
      <c r="BX3832" s="1">
        <v>11.883</v>
      </c>
      <c r="BY3832" s="1">
        <v>21.375</v>
      </c>
      <c r="BZ3832" s="1">
        <v>4.58</v>
      </c>
      <c r="CA3832" s="1">
        <v>55.459</v>
      </c>
      <c r="CB3832" s="1">
        <v>4.244</v>
      </c>
      <c r="CC3832" s="1">
        <v>1.522</v>
      </c>
      <c r="CD3832" s="1">
        <v>3.418</v>
      </c>
      <c r="CE3832" s="1">
        <v>8.915</v>
      </c>
      <c r="CF3832" s="1">
        <v>269.726</v>
      </c>
      <c r="CG3832" s="1">
        <v>183.931</v>
      </c>
      <c r="CH3832" s="1">
        <v>39.41</v>
      </c>
      <c r="CI3832" s="1">
        <v>1258.847</v>
      </c>
      <c r="CJ3832" s="1">
        <v>15.471</v>
      </c>
      <c r="CK3832" s="1">
        <v>8.041</v>
      </c>
      <c r="CL3832" s="1">
        <v>280.1</v>
      </c>
      <c r="CM3832" s="1">
        <v>60.016</v>
      </c>
      <c r="CN3832" s="1">
        <v>36.521</v>
      </c>
      <c r="CO3832" s="1">
        <v>34.552</v>
      </c>
      <c r="CP3832" s="1">
        <v>0.0</v>
      </c>
      <c r="CQ3832" s="1">
        <v>1.92</v>
      </c>
      <c r="CR3832" s="1">
        <v>0.0</v>
      </c>
      <c r="CT3832" s="1">
        <v>0.0</v>
      </c>
      <c r="CU3832" s="1">
        <v>8.961</v>
      </c>
      <c r="CV3832" s="1">
        <v>0.0</v>
      </c>
      <c r="CW3832" s="1">
        <v>0.0</v>
      </c>
      <c r="CX3832" s="1">
        <v>1.779</v>
      </c>
      <c r="CY3832" s="1">
        <v>0.0</v>
      </c>
      <c r="CZ3832" s="1">
        <v>0.0</v>
      </c>
      <c r="DA3832" s="1">
        <v>503.63</v>
      </c>
      <c r="DB3832" s="1">
        <v>786.308</v>
      </c>
      <c r="DC3832" s="1">
        <v>3.605</v>
      </c>
      <c r="DD3832" s="1">
        <v>2.501</v>
      </c>
      <c r="DE3832" s="1">
        <v>83.786</v>
      </c>
      <c r="DF3832" s="1">
        <v>165.356</v>
      </c>
      <c r="DG3832" s="1">
        <v>35.43</v>
      </c>
      <c r="DH3832" s="1">
        <v>391.039</v>
      </c>
      <c r="DI3832" s="1">
        <v>32.833</v>
      </c>
      <c r="DJ3832" s="1">
        <v>10.733</v>
      </c>
      <c r="DK3832" s="1">
        <v>64.281</v>
      </c>
      <c r="DL3832" s="1">
        <v>0.235</v>
      </c>
      <c r="DM3832" s="1">
        <v>0.606</v>
      </c>
      <c r="DN3832" s="1">
        <v>1.12</v>
      </c>
      <c r="DO3832" s="1">
        <v>0.24</v>
      </c>
      <c r="DP3832" s="1">
        <v>2.828</v>
      </c>
      <c r="DQ3832" s="1">
        <v>0.222</v>
      </c>
      <c r="DR3832" s="1">
        <v>0.078</v>
      </c>
      <c r="DS3832" s="1">
        <v>107.019</v>
      </c>
      <c r="DT3832" s="1">
        <v>0.41</v>
      </c>
      <c r="DU3832" s="1">
        <v>0.797</v>
      </c>
      <c r="DV3832" s="1">
        <v>3.734</v>
      </c>
      <c r="DW3832" s="1">
        <v>0.8</v>
      </c>
      <c r="DX3832" s="1">
        <v>3.721</v>
      </c>
      <c r="DY3832" s="1">
        <v>0.741</v>
      </c>
      <c r="DZ3832" s="1">
        <v>0.102</v>
      </c>
    </row>
    <row r="3833">
      <c r="A3833" s="1" t="s">
        <v>429</v>
      </c>
      <c r="B3833" s="1">
        <v>2015.0</v>
      </c>
      <c r="C3833" s="1" t="s">
        <v>430</v>
      </c>
      <c r="D3833" s="1">
        <v>2.17290832E8</v>
      </c>
      <c r="E3833" s="1">
        <v>1.01082529792E12</v>
      </c>
      <c r="G3833" s="1">
        <v>0.0</v>
      </c>
      <c r="H3833" s="1">
        <v>0.0</v>
      </c>
      <c r="I3833" s="1">
        <v>0.0</v>
      </c>
      <c r="J3833" s="1">
        <v>9.895</v>
      </c>
      <c r="K3833" s="1">
        <v>2.15</v>
      </c>
      <c r="L3833" s="1">
        <v>1.906</v>
      </c>
      <c r="M3833" s="1">
        <v>0.0</v>
      </c>
      <c r="N3833" s="1">
        <v>431.776</v>
      </c>
      <c r="O3833" s="1">
        <v>3.59</v>
      </c>
      <c r="P3833" s="1">
        <v>2.346</v>
      </c>
      <c r="Q3833" s="1">
        <v>311.638</v>
      </c>
      <c r="R3833" s="1">
        <v>67.716</v>
      </c>
      <c r="S3833" s="1">
        <v>0.69</v>
      </c>
      <c r="T3833" s="1">
        <v>0.15</v>
      </c>
      <c r="U3833" s="1">
        <v>-1.7</v>
      </c>
      <c r="V3833" s="1">
        <v>-0.299</v>
      </c>
      <c r="W3833" s="1">
        <v>79.621</v>
      </c>
      <c r="X3833" s="1">
        <v>17.301</v>
      </c>
      <c r="Y3833" s="1">
        <v>0.133</v>
      </c>
      <c r="Z3833" s="1">
        <v>8.222</v>
      </c>
      <c r="AA3833" s="1">
        <v>113.25</v>
      </c>
      <c r="AB3833" s="1">
        <v>521.191</v>
      </c>
      <c r="AC3833" s="1">
        <v>112.79</v>
      </c>
      <c r="AD3833" s="1">
        <v>14.661</v>
      </c>
      <c r="AE3833" s="1">
        <v>5.469</v>
      </c>
      <c r="AF3833" s="1">
        <v>43.005</v>
      </c>
      <c r="AG3833" s="1">
        <v>3816.6</v>
      </c>
      <c r="AH3833" s="1">
        <v>0.82</v>
      </c>
      <c r="AI3833" s="1">
        <v>6.14</v>
      </c>
      <c r="AJ3833" s="1">
        <v>42.056</v>
      </c>
      <c r="AK3833" s="1">
        <v>324.496</v>
      </c>
      <c r="AL3833" s="1">
        <v>70.51</v>
      </c>
      <c r="AM3833" s="1">
        <v>3345.831</v>
      </c>
      <c r="AN3833" s="1">
        <v>727.018</v>
      </c>
      <c r="AO3833" s="1">
        <v>62.514</v>
      </c>
      <c r="AP3833" s="1">
        <v>88.27</v>
      </c>
      <c r="AQ3833" s="1">
        <v>4.423</v>
      </c>
      <c r="AR3833" s="1">
        <v>15.475</v>
      </c>
      <c r="AS3833" s="1">
        <v>365.342</v>
      </c>
      <c r="AT3833" s="1">
        <v>161.074</v>
      </c>
      <c r="AU3833" s="1">
        <v>35.0</v>
      </c>
      <c r="AV3833" s="1">
        <v>1681.349</v>
      </c>
      <c r="AW3833" s="1">
        <v>0.174</v>
      </c>
      <c r="AX3833" s="1">
        <v>0.609</v>
      </c>
      <c r="AY3833" s="1">
        <v>1612.934</v>
      </c>
      <c r="AZ3833" s="1">
        <v>350.476</v>
      </c>
      <c r="BA3833" s="1">
        <v>31.031</v>
      </c>
      <c r="BB3833" s="1">
        <v>44.357</v>
      </c>
      <c r="BC3833" s="1">
        <v>48.7</v>
      </c>
      <c r="BD3833" s="1">
        <v>1.245</v>
      </c>
      <c r="BE3833" s="1">
        <v>0.604</v>
      </c>
      <c r="BF3833" s="1">
        <v>82.986</v>
      </c>
      <c r="BG3833" s="1">
        <v>159.372</v>
      </c>
      <c r="BH3833" s="1">
        <v>34.63</v>
      </c>
      <c r="BI3833" s="1">
        <v>381.912</v>
      </c>
      <c r="BJ3833" s="1">
        <v>30.703</v>
      </c>
      <c r="BK3833" s="1">
        <v>10.076</v>
      </c>
      <c r="BL3833" s="1">
        <v>1.455</v>
      </c>
      <c r="BM3833" s="1">
        <v>0.947</v>
      </c>
      <c r="BN3833" s="1">
        <v>96.616</v>
      </c>
      <c r="BO3833" s="1">
        <v>194.578</v>
      </c>
      <c r="BP3833" s="1">
        <v>42.28</v>
      </c>
      <c r="BQ3833" s="1">
        <v>444.639</v>
      </c>
      <c r="BR3833" s="1">
        <v>37.486</v>
      </c>
      <c r="BS3833" s="1">
        <v>11.73</v>
      </c>
      <c r="BT3833" s="1">
        <v>0.46</v>
      </c>
      <c r="BU3833" s="1">
        <v>0.406</v>
      </c>
      <c r="BV3833" s="1">
        <v>-7.814</v>
      </c>
      <c r="BW3833" s="1">
        <v>-0.984</v>
      </c>
      <c r="BX3833" s="1">
        <v>10.899</v>
      </c>
      <c r="BY3833" s="1">
        <v>19.927</v>
      </c>
      <c r="BZ3833" s="1">
        <v>4.33</v>
      </c>
      <c r="CA3833" s="1">
        <v>50.158</v>
      </c>
      <c r="CB3833" s="1">
        <v>3.839</v>
      </c>
      <c r="CC3833" s="1">
        <v>1.323</v>
      </c>
      <c r="CD3833" s="1">
        <v>8.985</v>
      </c>
      <c r="CE3833" s="1">
        <v>24.234</v>
      </c>
      <c r="CF3833" s="1">
        <v>293.961</v>
      </c>
      <c r="CG3833" s="1">
        <v>162.731</v>
      </c>
      <c r="CH3833" s="1">
        <v>35.36</v>
      </c>
      <c r="CI3833" s="1">
        <v>1352.844</v>
      </c>
      <c r="CJ3833" s="1">
        <v>-3.902</v>
      </c>
      <c r="CK3833" s="1">
        <v>-2.342</v>
      </c>
      <c r="CL3833" s="1">
        <v>265.421</v>
      </c>
      <c r="CM3833" s="1">
        <v>57.674</v>
      </c>
      <c r="CN3833" s="1">
        <v>31.35</v>
      </c>
      <c r="CO3833" s="1">
        <v>35.691</v>
      </c>
      <c r="CP3833" s="1">
        <v>0.249</v>
      </c>
      <c r="CQ3833" s="1">
        <v>2.15</v>
      </c>
      <c r="CR3833" s="1">
        <v>0.0</v>
      </c>
      <c r="CT3833" s="1">
        <v>0.249</v>
      </c>
      <c r="CU3833" s="1">
        <v>9.895</v>
      </c>
      <c r="CV3833" s="1">
        <v>0.0</v>
      </c>
      <c r="CW3833" s="1">
        <v>1.146</v>
      </c>
      <c r="CX3833" s="1">
        <v>1.906</v>
      </c>
      <c r="CY3833" s="1">
        <v>0.0</v>
      </c>
      <c r="CZ3833" s="1">
        <v>0.03</v>
      </c>
      <c r="DA3833" s="1">
        <v>519.074</v>
      </c>
      <c r="DB3833" s="1">
        <v>829.312</v>
      </c>
      <c r="DC3833" s="1">
        <v>2.769</v>
      </c>
      <c r="DD3833" s="1">
        <v>1.931</v>
      </c>
      <c r="DE3833" s="1">
        <v>85.717</v>
      </c>
      <c r="DF3833" s="1">
        <v>174.651</v>
      </c>
      <c r="DG3833" s="1">
        <v>37.95</v>
      </c>
      <c r="DH3833" s="1">
        <v>394.481</v>
      </c>
      <c r="DI3833" s="1">
        <v>33.647</v>
      </c>
      <c r="DJ3833" s="1">
        <v>10.407</v>
      </c>
      <c r="DK3833" s="1">
        <v>60.354</v>
      </c>
      <c r="DL3833" s="1">
        <v>0.361</v>
      </c>
      <c r="DM3833" s="1">
        <v>0.967</v>
      </c>
      <c r="DN3833" s="1">
        <v>1.749</v>
      </c>
      <c r="DO3833" s="1">
        <v>0.38</v>
      </c>
      <c r="DP3833" s="1">
        <v>4.449</v>
      </c>
      <c r="DQ3833" s="1">
        <v>0.337</v>
      </c>
      <c r="DR3833" s="1">
        <v>0.117</v>
      </c>
      <c r="DS3833" s="1">
        <v>91.02</v>
      </c>
      <c r="DT3833" s="1">
        <v>0.718</v>
      </c>
      <c r="DU3833" s="1">
        <v>1.515</v>
      </c>
      <c r="DV3833" s="1">
        <v>3.636</v>
      </c>
      <c r="DW3833" s="1">
        <v>0.79</v>
      </c>
      <c r="DX3833" s="1">
        <v>6.974</v>
      </c>
      <c r="DY3833" s="1">
        <v>0.7</v>
      </c>
      <c r="DZ3833" s="1">
        <v>0.184</v>
      </c>
    </row>
    <row r="3834">
      <c r="A3834" s="1" t="s">
        <v>429</v>
      </c>
      <c r="B3834" s="1">
        <v>2016.0</v>
      </c>
      <c r="C3834" s="1" t="s">
        <v>430</v>
      </c>
      <c r="D3834" s="1">
        <v>2.2013881E8</v>
      </c>
      <c r="E3834" s="1">
        <v>1.06114678784E12</v>
      </c>
      <c r="G3834" s="1">
        <v>0.0</v>
      </c>
      <c r="H3834" s="1">
        <v>0.0</v>
      </c>
      <c r="I3834" s="1">
        <v>0.0</v>
      </c>
      <c r="J3834" s="1">
        <v>7.541</v>
      </c>
      <c r="K3834" s="1">
        <v>1.66</v>
      </c>
      <c r="L3834" s="1">
        <v>1.351</v>
      </c>
      <c r="M3834" s="1">
        <v>0.0</v>
      </c>
      <c r="N3834" s="1">
        <v>456.957</v>
      </c>
      <c r="O3834" s="1">
        <v>8.646</v>
      </c>
      <c r="P3834" s="1">
        <v>5.855</v>
      </c>
      <c r="Q3834" s="1">
        <v>334.201</v>
      </c>
      <c r="R3834" s="1">
        <v>73.571</v>
      </c>
      <c r="S3834" s="1">
        <v>2.816</v>
      </c>
      <c r="T3834" s="1">
        <v>0.62</v>
      </c>
      <c r="U3834" s="1">
        <v>23.278</v>
      </c>
      <c r="V3834" s="1">
        <v>4.027</v>
      </c>
      <c r="W3834" s="1">
        <v>96.885</v>
      </c>
      <c r="X3834" s="1">
        <v>21.328</v>
      </c>
      <c r="Y3834" s="1">
        <v>0.504</v>
      </c>
      <c r="Z3834" s="1">
        <v>8.228</v>
      </c>
      <c r="AA3834" s="1">
        <v>123.4</v>
      </c>
      <c r="AB3834" s="1">
        <v>560.555</v>
      </c>
      <c r="AC3834" s="1">
        <v>122.9</v>
      </c>
      <c r="AD3834" s="1">
        <v>14.803</v>
      </c>
      <c r="AE3834" s="1">
        <v>8.576</v>
      </c>
      <c r="AF3834" s="1">
        <v>71.125</v>
      </c>
      <c r="AG3834" s="1">
        <v>4090.316</v>
      </c>
      <c r="AH3834" s="1">
        <v>0.849</v>
      </c>
      <c r="AI3834" s="1">
        <v>8.515</v>
      </c>
      <c r="AJ3834" s="1">
        <v>61.908</v>
      </c>
      <c r="AK3834" s="1">
        <v>370.721</v>
      </c>
      <c r="AL3834" s="1">
        <v>81.61</v>
      </c>
      <c r="AM3834" s="1">
        <v>3583.766</v>
      </c>
      <c r="AN3834" s="1">
        <v>788.926</v>
      </c>
      <c r="AO3834" s="1">
        <v>66.404</v>
      </c>
      <c r="AP3834" s="1">
        <v>88.228</v>
      </c>
      <c r="AQ3834" s="1">
        <v>5.793</v>
      </c>
      <c r="AR3834" s="1">
        <v>21.165</v>
      </c>
      <c r="AS3834" s="1">
        <v>386.507</v>
      </c>
      <c r="AT3834" s="1">
        <v>188.199</v>
      </c>
      <c r="AU3834" s="1">
        <v>41.43</v>
      </c>
      <c r="AV3834" s="1">
        <v>1755.741</v>
      </c>
      <c r="AW3834" s="1">
        <v>-1.053</v>
      </c>
      <c r="AX3834" s="1">
        <v>-3.689</v>
      </c>
      <c r="AY3834" s="1">
        <v>1575.31</v>
      </c>
      <c r="AZ3834" s="1">
        <v>346.787</v>
      </c>
      <c r="BA3834" s="1">
        <v>33.71</v>
      </c>
      <c r="BB3834" s="1">
        <v>43.224</v>
      </c>
      <c r="BC3834" s="1">
        <v>56.16</v>
      </c>
      <c r="BD3834" s="1">
        <v>5.486</v>
      </c>
      <c r="BE3834" s="1">
        <v>3.892</v>
      </c>
      <c r="BF3834" s="1">
        <v>86.878</v>
      </c>
      <c r="BG3834" s="1">
        <v>146.18</v>
      </c>
      <c r="BH3834" s="1">
        <v>32.18</v>
      </c>
      <c r="BI3834" s="1">
        <v>394.653</v>
      </c>
      <c r="BJ3834" s="1">
        <v>26.184</v>
      </c>
      <c r="BK3834" s="1">
        <v>9.716</v>
      </c>
      <c r="BL3834" s="1">
        <v>9.494</v>
      </c>
      <c r="BM3834" s="1">
        <v>8.65</v>
      </c>
      <c r="BN3834" s="1">
        <v>105.266</v>
      </c>
      <c r="BO3834" s="1">
        <v>187.563</v>
      </c>
      <c r="BP3834" s="1">
        <v>41.29</v>
      </c>
      <c r="BQ3834" s="1">
        <v>478.18</v>
      </c>
      <c r="BR3834" s="1">
        <v>33.596</v>
      </c>
      <c r="BS3834" s="1">
        <v>11.772</v>
      </c>
      <c r="BT3834" s="1">
        <v>0.5</v>
      </c>
      <c r="BU3834" s="1">
        <v>0.405</v>
      </c>
      <c r="BV3834" s="1">
        <v>22.883</v>
      </c>
      <c r="BW3834" s="1">
        <v>2.393</v>
      </c>
      <c r="BX3834" s="1">
        <v>13.292</v>
      </c>
      <c r="BY3834" s="1">
        <v>24.712</v>
      </c>
      <c r="BZ3834" s="1">
        <v>5.44</v>
      </c>
      <c r="CA3834" s="1">
        <v>60.38</v>
      </c>
      <c r="CB3834" s="1">
        <v>4.426</v>
      </c>
      <c r="CC3834" s="1">
        <v>1.486</v>
      </c>
      <c r="CD3834" s="1">
        <v>11.868</v>
      </c>
      <c r="CE3834" s="1">
        <v>34.888</v>
      </c>
      <c r="CF3834" s="1">
        <v>328.849</v>
      </c>
      <c r="CG3834" s="1">
        <v>179.705</v>
      </c>
      <c r="CH3834" s="1">
        <v>39.56</v>
      </c>
      <c r="CI3834" s="1">
        <v>1493.824</v>
      </c>
      <c r="CJ3834" s="1">
        <v>-4.792</v>
      </c>
      <c r="CK3834" s="1">
        <v>-2.764</v>
      </c>
      <c r="CL3834" s="1">
        <v>249.432</v>
      </c>
      <c r="CM3834" s="1">
        <v>54.91</v>
      </c>
      <c r="CN3834" s="1">
        <v>32.189</v>
      </c>
      <c r="CO3834" s="1">
        <v>36.776</v>
      </c>
      <c r="CP3834" s="1">
        <v>1.663</v>
      </c>
      <c r="CQ3834" s="1">
        <v>1.66</v>
      </c>
      <c r="CR3834" s="1">
        <v>0.0</v>
      </c>
      <c r="CS3834" s="1">
        <v>568.025</v>
      </c>
      <c r="CT3834" s="1">
        <v>1.414</v>
      </c>
      <c r="CU3834" s="1">
        <v>7.541</v>
      </c>
      <c r="CV3834" s="1">
        <v>0.0</v>
      </c>
      <c r="CW3834" s="1">
        <v>7.556</v>
      </c>
      <c r="CX3834" s="1">
        <v>1.351</v>
      </c>
      <c r="CY3834" s="1">
        <v>0.0</v>
      </c>
      <c r="CZ3834" s="1">
        <v>0.186</v>
      </c>
      <c r="DA3834" s="1">
        <v>558.284</v>
      </c>
      <c r="DB3834" s="1">
        <v>900.437</v>
      </c>
      <c r="DC3834" s="1">
        <v>7.791</v>
      </c>
      <c r="DD3834" s="1">
        <v>6.257</v>
      </c>
      <c r="DE3834" s="1">
        <v>91.974</v>
      </c>
      <c r="DF3834" s="1">
        <v>162.852</v>
      </c>
      <c r="DG3834" s="1">
        <v>35.85</v>
      </c>
      <c r="DH3834" s="1">
        <v>417.8</v>
      </c>
      <c r="DI3834" s="1">
        <v>29.17</v>
      </c>
      <c r="DJ3834" s="1">
        <v>10.286</v>
      </c>
      <c r="DK3834" s="1">
        <v>17.297</v>
      </c>
      <c r="DL3834" s="1">
        <v>0.159</v>
      </c>
      <c r="DM3834" s="1">
        <v>1.125</v>
      </c>
      <c r="DN3834" s="1">
        <v>3.089</v>
      </c>
      <c r="DO3834" s="1">
        <v>0.68</v>
      </c>
      <c r="DP3834" s="1">
        <v>5.112</v>
      </c>
      <c r="DQ3834" s="1">
        <v>0.553</v>
      </c>
      <c r="DR3834" s="1">
        <v>0.126</v>
      </c>
      <c r="DS3834" s="1">
        <v>53.379</v>
      </c>
      <c r="DT3834" s="1">
        <v>0.791</v>
      </c>
      <c r="DU3834" s="1">
        <v>2.307</v>
      </c>
      <c r="DV3834" s="1">
        <v>6.042</v>
      </c>
      <c r="DW3834" s="1">
        <v>1.33</v>
      </c>
      <c r="DX3834" s="1">
        <v>10.479</v>
      </c>
      <c r="DY3834" s="1">
        <v>1.082</v>
      </c>
      <c r="DZ3834" s="1">
        <v>0.258</v>
      </c>
    </row>
    <row r="3835">
      <c r="A3835" s="1" t="s">
        <v>429</v>
      </c>
      <c r="B3835" s="1">
        <v>2017.0</v>
      </c>
      <c r="C3835" s="1" t="s">
        <v>430</v>
      </c>
      <c r="D3835" s="1">
        <v>2.23273927E8</v>
      </c>
      <c r="E3835" s="1">
        <v>1.117267165184E12</v>
      </c>
      <c r="G3835" s="1">
        <v>0.0</v>
      </c>
      <c r="H3835" s="1">
        <v>0.0</v>
      </c>
      <c r="I3835" s="1">
        <v>0.0</v>
      </c>
      <c r="J3835" s="1">
        <v>7.614</v>
      </c>
      <c r="K3835" s="1">
        <v>1.7</v>
      </c>
      <c r="L3835" s="1">
        <v>1.304</v>
      </c>
      <c r="M3835" s="1">
        <v>0.0</v>
      </c>
      <c r="N3835" s="1">
        <v>488.493</v>
      </c>
      <c r="O3835" s="1">
        <v>27.925</v>
      </c>
      <c r="P3835" s="1">
        <v>20.545</v>
      </c>
      <c r="Q3835" s="1">
        <v>421.525</v>
      </c>
      <c r="R3835" s="1">
        <v>94.116</v>
      </c>
      <c r="S3835" s="1">
        <v>48.864</v>
      </c>
      <c r="T3835" s="1">
        <v>10.91</v>
      </c>
      <c r="U3835" s="1">
        <v>1.757</v>
      </c>
      <c r="V3835" s="1">
        <v>0.375</v>
      </c>
      <c r="W3835" s="1">
        <v>97.203</v>
      </c>
      <c r="X3835" s="1">
        <v>21.703</v>
      </c>
      <c r="Y3835" s="1">
        <v>8.369</v>
      </c>
      <c r="Z3835" s="1">
        <v>9.946</v>
      </c>
      <c r="AA3835" s="1">
        <v>130.92</v>
      </c>
      <c r="AB3835" s="1">
        <v>586.365</v>
      </c>
      <c r="AC3835" s="1">
        <v>130.36</v>
      </c>
      <c r="AD3835" s="1">
        <v>14.784</v>
      </c>
      <c r="AE3835" s="1">
        <v>5.726</v>
      </c>
      <c r="AF3835" s="1">
        <v>51.555</v>
      </c>
      <c r="AG3835" s="1">
        <v>4263.788</v>
      </c>
      <c r="AH3835" s="1">
        <v>0.852</v>
      </c>
      <c r="AI3835" s="1">
        <v>6.601</v>
      </c>
      <c r="AJ3835" s="1">
        <v>52.079</v>
      </c>
      <c r="AK3835" s="1">
        <v>401.346</v>
      </c>
      <c r="AL3835" s="1">
        <v>89.61</v>
      </c>
      <c r="AM3835" s="1">
        <v>3766.694</v>
      </c>
      <c r="AN3835" s="1">
        <v>841.005</v>
      </c>
      <c r="AO3835" s="1">
        <v>68.74</v>
      </c>
      <c r="AP3835" s="1">
        <v>88.88</v>
      </c>
      <c r="AQ3835" s="1">
        <v>5.405</v>
      </c>
      <c r="AR3835" s="1">
        <v>20.889</v>
      </c>
      <c r="AS3835" s="1">
        <v>407.396</v>
      </c>
      <c r="AT3835" s="1">
        <v>220.357</v>
      </c>
      <c r="AU3835" s="1">
        <v>49.2</v>
      </c>
      <c r="AV3835" s="1">
        <v>1824.646</v>
      </c>
      <c r="AW3835" s="1">
        <v>-0.078</v>
      </c>
      <c r="AX3835" s="1">
        <v>-0.272</v>
      </c>
      <c r="AY3835" s="1">
        <v>1551.972</v>
      </c>
      <c r="AZ3835" s="1">
        <v>346.515</v>
      </c>
      <c r="BA3835" s="1">
        <v>37.742</v>
      </c>
      <c r="BB3835" s="1">
        <v>43.055</v>
      </c>
      <c r="BC3835" s="1">
        <v>63.68</v>
      </c>
      <c r="BD3835" s="1">
        <v>-12.649</v>
      </c>
      <c r="BE3835" s="1">
        <v>-11.368</v>
      </c>
      <c r="BF3835" s="1">
        <v>75.51</v>
      </c>
      <c r="BG3835" s="1">
        <v>125.048</v>
      </c>
      <c r="BH3835" s="1">
        <v>27.92</v>
      </c>
      <c r="BI3835" s="1">
        <v>338.195</v>
      </c>
      <c r="BJ3835" s="1">
        <v>21.418</v>
      </c>
      <c r="BK3835" s="1">
        <v>7.98</v>
      </c>
      <c r="BL3835" s="1">
        <v>0.124</v>
      </c>
      <c r="BM3835" s="1">
        <v>-0.049</v>
      </c>
      <c r="BN3835" s="1">
        <v>105.217</v>
      </c>
      <c r="BO3835" s="1">
        <v>182.511</v>
      </c>
      <c r="BP3835" s="1">
        <v>40.75</v>
      </c>
      <c r="BQ3835" s="1">
        <v>471.247</v>
      </c>
      <c r="BR3835" s="1">
        <v>31.26</v>
      </c>
      <c r="BS3835" s="1">
        <v>11.12</v>
      </c>
      <c r="BT3835" s="1">
        <v>0.56</v>
      </c>
      <c r="BU3835" s="1">
        <v>0.428</v>
      </c>
      <c r="BV3835" s="1">
        <v>53.434</v>
      </c>
      <c r="BW3835" s="1">
        <v>7.0</v>
      </c>
      <c r="BX3835" s="1">
        <v>20.292</v>
      </c>
      <c r="BY3835" s="1">
        <v>36.323</v>
      </c>
      <c r="BZ3835" s="1">
        <v>8.11</v>
      </c>
      <c r="CA3835" s="1">
        <v>90.886</v>
      </c>
      <c r="CB3835" s="1">
        <v>6.221</v>
      </c>
      <c r="CC3835" s="1">
        <v>2.145</v>
      </c>
      <c r="CD3835" s="1">
        <v>3.237</v>
      </c>
      <c r="CE3835" s="1">
        <v>10.645</v>
      </c>
      <c r="CF3835" s="1">
        <v>339.493</v>
      </c>
      <c r="CG3835" s="1">
        <v>132.125</v>
      </c>
      <c r="CH3835" s="1">
        <v>29.5</v>
      </c>
      <c r="CI3835" s="1">
        <v>1520.524</v>
      </c>
      <c r="CN3835" s="1">
        <v>22.63</v>
      </c>
      <c r="CO3835" s="1">
        <v>35.879</v>
      </c>
      <c r="CP3835" s="1">
        <v>3.36</v>
      </c>
      <c r="CQ3835" s="1">
        <v>1.7</v>
      </c>
      <c r="CR3835" s="1">
        <v>0.0</v>
      </c>
      <c r="CS3835" s="1">
        <v>102.03</v>
      </c>
      <c r="CT3835" s="1">
        <v>1.697</v>
      </c>
      <c r="CU3835" s="1">
        <v>7.614</v>
      </c>
      <c r="CV3835" s="1">
        <v>0.0</v>
      </c>
      <c r="CW3835" s="1">
        <v>15.05</v>
      </c>
      <c r="CX3835" s="1">
        <v>1.304</v>
      </c>
      <c r="CY3835" s="1">
        <v>0.0</v>
      </c>
      <c r="CZ3835" s="1">
        <v>0.355</v>
      </c>
      <c r="DA3835" s="1">
        <v>583.857</v>
      </c>
      <c r="DB3835" s="1">
        <v>951.993</v>
      </c>
      <c r="DC3835" s="1">
        <v>-7.607</v>
      </c>
      <c r="DD3835" s="1">
        <v>-7.049</v>
      </c>
      <c r="DE3835" s="1">
        <v>84.925</v>
      </c>
      <c r="DF3835" s="1">
        <v>146.188</v>
      </c>
      <c r="DG3835" s="1">
        <v>32.64</v>
      </c>
      <c r="DH3835" s="1">
        <v>380.361</v>
      </c>
      <c r="DI3835" s="1">
        <v>25.038</v>
      </c>
      <c r="DJ3835" s="1">
        <v>8.975</v>
      </c>
      <c r="DK3835" s="1">
        <v>47.091</v>
      </c>
      <c r="DL3835" s="1">
        <v>0.522</v>
      </c>
      <c r="DM3835" s="1">
        <v>1.647</v>
      </c>
      <c r="DN3835" s="1">
        <v>4.12</v>
      </c>
      <c r="DO3835" s="1">
        <v>0.92</v>
      </c>
      <c r="DP3835" s="1">
        <v>7.377</v>
      </c>
      <c r="DQ3835" s="1">
        <v>0.706</v>
      </c>
      <c r="DR3835" s="1">
        <v>0.174</v>
      </c>
      <c r="DS3835" s="1">
        <v>92.012</v>
      </c>
      <c r="DT3835" s="1">
        <v>2.1</v>
      </c>
      <c r="DU3835" s="1">
        <v>4.407</v>
      </c>
      <c r="DV3835" s="1">
        <v>9.405</v>
      </c>
      <c r="DW3835" s="1">
        <v>2.1</v>
      </c>
      <c r="DX3835" s="1">
        <v>19.739</v>
      </c>
      <c r="DY3835" s="1">
        <v>1.611</v>
      </c>
      <c r="DZ3835" s="1">
        <v>0.466</v>
      </c>
    </row>
    <row r="3836">
      <c r="A3836" s="1" t="s">
        <v>429</v>
      </c>
      <c r="B3836" s="1">
        <v>2018.0</v>
      </c>
      <c r="C3836" s="1" t="s">
        <v>430</v>
      </c>
      <c r="D3836" s="1">
        <v>2.26928843E8</v>
      </c>
      <c r="E3836" s="1">
        <v>1.165406502912E12</v>
      </c>
      <c r="G3836" s="1">
        <v>0.0</v>
      </c>
      <c r="H3836" s="1">
        <v>0.0</v>
      </c>
      <c r="I3836" s="1">
        <v>0.0</v>
      </c>
      <c r="J3836" s="1">
        <v>7.535</v>
      </c>
      <c r="K3836" s="1">
        <v>1.71</v>
      </c>
      <c r="L3836" s="1">
        <v>1.325</v>
      </c>
      <c r="M3836" s="1">
        <v>0.0</v>
      </c>
      <c r="N3836" s="1">
        <v>487.521</v>
      </c>
      <c r="O3836" s="1">
        <v>40.888</v>
      </c>
      <c r="P3836" s="1">
        <v>38.482</v>
      </c>
      <c r="Q3836" s="1">
        <v>584.314</v>
      </c>
      <c r="R3836" s="1">
        <v>132.598</v>
      </c>
      <c r="S3836" s="1">
        <v>69.493</v>
      </c>
      <c r="T3836" s="1">
        <v>15.77</v>
      </c>
      <c r="U3836" s="1">
        <v>5.13</v>
      </c>
      <c r="V3836" s="1">
        <v>1.113</v>
      </c>
      <c r="W3836" s="1">
        <v>100.543</v>
      </c>
      <c r="X3836" s="1">
        <v>22.816</v>
      </c>
      <c r="Y3836" s="1">
        <v>12.223</v>
      </c>
      <c r="Z3836" s="1">
        <v>13.788</v>
      </c>
      <c r="AA3836" s="1">
        <v>129.51</v>
      </c>
      <c r="AB3836" s="1">
        <v>570.708</v>
      </c>
      <c r="AC3836" s="1">
        <v>129.02</v>
      </c>
      <c r="AD3836" s="1">
        <v>14.404</v>
      </c>
      <c r="AE3836" s="1">
        <v>1.627</v>
      </c>
      <c r="AF3836" s="1">
        <v>15.487</v>
      </c>
      <c r="AG3836" s="1">
        <v>4263.364</v>
      </c>
      <c r="AH3836" s="1">
        <v>0.83</v>
      </c>
      <c r="AI3836" s="1">
        <v>1.463</v>
      </c>
      <c r="AJ3836" s="1">
        <v>12.306</v>
      </c>
      <c r="AK3836" s="1">
        <v>381.617</v>
      </c>
      <c r="AL3836" s="1">
        <v>86.6</v>
      </c>
      <c r="AM3836" s="1">
        <v>3760.257</v>
      </c>
      <c r="AN3836" s="1">
        <v>853.311</v>
      </c>
      <c r="AO3836" s="1">
        <v>67.121</v>
      </c>
      <c r="AP3836" s="1">
        <v>88.728</v>
      </c>
      <c r="AQ3836" s="1">
        <v>6.991</v>
      </c>
      <c r="AR3836" s="1">
        <v>28.48</v>
      </c>
      <c r="AS3836" s="1">
        <v>435.876</v>
      </c>
      <c r="AT3836" s="1">
        <v>253.119</v>
      </c>
      <c r="AU3836" s="1">
        <v>57.44</v>
      </c>
      <c r="AV3836" s="1">
        <v>1920.761</v>
      </c>
      <c r="AW3836" s="1">
        <v>-1.303</v>
      </c>
      <c r="AX3836" s="1">
        <v>-4.514</v>
      </c>
      <c r="AY3836" s="1">
        <v>1507.085</v>
      </c>
      <c r="AZ3836" s="1">
        <v>342.001</v>
      </c>
      <c r="BA3836" s="1">
        <v>44.52</v>
      </c>
      <c r="BB3836" s="1">
        <v>45.323</v>
      </c>
      <c r="BC3836" s="1">
        <v>62.9</v>
      </c>
      <c r="BD3836" s="1">
        <v>-2.398</v>
      </c>
      <c r="BE3836" s="1">
        <v>-2.177</v>
      </c>
      <c r="BF3836" s="1">
        <v>73.333</v>
      </c>
      <c r="BG3836" s="1">
        <v>120.478</v>
      </c>
      <c r="BH3836" s="1">
        <v>27.34</v>
      </c>
      <c r="BI3836" s="1">
        <v>323.153</v>
      </c>
      <c r="BJ3836" s="1">
        <v>21.191</v>
      </c>
      <c r="BK3836" s="1">
        <v>7.625</v>
      </c>
      <c r="BL3836" s="1">
        <v>3.575</v>
      </c>
      <c r="BM3836" s="1">
        <v>3.184</v>
      </c>
      <c r="BN3836" s="1">
        <v>108.401</v>
      </c>
      <c r="BO3836" s="1">
        <v>186.931</v>
      </c>
      <c r="BP3836" s="1">
        <v>42.42</v>
      </c>
      <c r="BQ3836" s="1">
        <v>477.688</v>
      </c>
      <c r="BR3836" s="1">
        <v>32.879</v>
      </c>
      <c r="BS3836" s="1">
        <v>11.272</v>
      </c>
      <c r="BT3836" s="1">
        <v>0.49</v>
      </c>
      <c r="BU3836" s="1">
        <v>0.378</v>
      </c>
      <c r="BV3836" s="1">
        <v>13.94</v>
      </c>
      <c r="BW3836" s="1">
        <v>2.714</v>
      </c>
      <c r="BX3836" s="1">
        <v>23.006</v>
      </c>
      <c r="BY3836" s="1">
        <v>40.938</v>
      </c>
      <c r="BZ3836" s="1">
        <v>9.29</v>
      </c>
      <c r="CA3836" s="1">
        <v>101.38</v>
      </c>
      <c r="CB3836" s="1">
        <v>7.2</v>
      </c>
      <c r="CC3836" s="1">
        <v>2.392</v>
      </c>
      <c r="CD3836" s="1">
        <v>-16.099</v>
      </c>
      <c r="CE3836" s="1">
        <v>-54.656</v>
      </c>
      <c r="CF3836" s="1">
        <v>284.837</v>
      </c>
      <c r="CG3836" s="1">
        <v>59.005</v>
      </c>
      <c r="CH3836" s="1">
        <v>13.39</v>
      </c>
      <c r="CI3836" s="1">
        <v>1255.182</v>
      </c>
      <c r="CN3836" s="1">
        <v>10.378</v>
      </c>
      <c r="CO3836" s="1">
        <v>29.618</v>
      </c>
      <c r="CP3836" s="1">
        <v>3.22</v>
      </c>
      <c r="CQ3836" s="1">
        <v>1.71</v>
      </c>
      <c r="CR3836" s="1">
        <v>0.0</v>
      </c>
      <c r="CS3836" s="1">
        <v>-4.179</v>
      </c>
      <c r="CT3836" s="1">
        <v>-0.14</v>
      </c>
      <c r="CU3836" s="1">
        <v>7.535</v>
      </c>
      <c r="CV3836" s="1">
        <v>0.0</v>
      </c>
      <c r="CW3836" s="1">
        <v>14.189</v>
      </c>
      <c r="CX3836" s="1">
        <v>1.325</v>
      </c>
      <c r="CY3836" s="1">
        <v>0.0</v>
      </c>
      <c r="CZ3836" s="1">
        <v>0.335</v>
      </c>
      <c r="DA3836" s="1">
        <v>568.548</v>
      </c>
      <c r="DB3836" s="1">
        <v>967.48</v>
      </c>
      <c r="DC3836" s="1">
        <v>1.079</v>
      </c>
      <c r="DD3836" s="1">
        <v>0.47</v>
      </c>
      <c r="DE3836" s="1">
        <v>85.395</v>
      </c>
      <c r="DF3836" s="1">
        <v>145.993</v>
      </c>
      <c r="DG3836" s="1">
        <v>33.13</v>
      </c>
      <c r="DH3836" s="1">
        <v>376.308</v>
      </c>
      <c r="DI3836" s="1">
        <v>25.678</v>
      </c>
      <c r="DJ3836" s="1">
        <v>8.879</v>
      </c>
      <c r="DK3836" s="1">
        <v>9.716</v>
      </c>
      <c r="DL3836" s="1">
        <v>0.151</v>
      </c>
      <c r="DM3836" s="1">
        <v>1.798</v>
      </c>
      <c r="DN3836" s="1">
        <v>4.054</v>
      </c>
      <c r="DO3836" s="1">
        <v>0.92</v>
      </c>
      <c r="DP3836" s="1">
        <v>7.923</v>
      </c>
      <c r="DQ3836" s="1">
        <v>0.713</v>
      </c>
      <c r="DR3836" s="1">
        <v>0.187</v>
      </c>
      <c r="DS3836" s="1">
        <v>60.632</v>
      </c>
      <c r="DT3836" s="1">
        <v>2.637</v>
      </c>
      <c r="DU3836" s="1">
        <v>7.044</v>
      </c>
      <c r="DV3836" s="1">
        <v>13.925</v>
      </c>
      <c r="DW3836" s="1">
        <v>3.16</v>
      </c>
      <c r="DX3836" s="1">
        <v>31.042</v>
      </c>
      <c r="DY3836" s="1">
        <v>2.449</v>
      </c>
      <c r="DZ3836" s="1">
        <v>0.732</v>
      </c>
    </row>
    <row r="3837">
      <c r="A3837" s="1" t="s">
        <v>429</v>
      </c>
      <c r="B3837" s="1">
        <v>2019.0</v>
      </c>
      <c r="C3837" s="1" t="s">
        <v>430</v>
      </c>
      <c r="D3837" s="1">
        <v>2.30800861E8</v>
      </c>
      <c r="E3837" s="1">
        <v>1.172330119168E12</v>
      </c>
      <c r="G3837" s="1">
        <v>0.0</v>
      </c>
      <c r="H3837" s="1">
        <v>0.0</v>
      </c>
      <c r="I3837" s="1">
        <v>0.0</v>
      </c>
      <c r="J3837" s="1">
        <v>7.409</v>
      </c>
      <c r="K3837" s="1">
        <v>1.71</v>
      </c>
      <c r="L3837" s="1">
        <v>1.283</v>
      </c>
      <c r="M3837" s="1">
        <v>0.0</v>
      </c>
      <c r="N3837" s="1">
        <v>477.98</v>
      </c>
      <c r="O3837" s="1">
        <v>7.593</v>
      </c>
      <c r="P3837" s="1">
        <v>10.068</v>
      </c>
      <c r="Q3837" s="1">
        <v>618.133</v>
      </c>
      <c r="R3837" s="1">
        <v>142.666</v>
      </c>
      <c r="S3837" s="1">
        <v>112.045</v>
      </c>
      <c r="T3837" s="1">
        <v>25.86</v>
      </c>
      <c r="U3837" s="1">
        <v>60.834</v>
      </c>
      <c r="V3837" s="1">
        <v>13.88</v>
      </c>
      <c r="W3837" s="1">
        <v>158.994</v>
      </c>
      <c r="X3837" s="1">
        <v>36.696</v>
      </c>
      <c r="Y3837" s="1">
        <v>19.401</v>
      </c>
      <c r="Z3837" s="1">
        <v>14.758</v>
      </c>
      <c r="AA3837" s="1">
        <v>133.8</v>
      </c>
      <c r="AB3837" s="1">
        <v>579.721</v>
      </c>
      <c r="AC3837" s="1">
        <v>133.29</v>
      </c>
      <c r="AD3837" s="1">
        <v>14.956</v>
      </c>
      <c r="AE3837" s="1">
        <v>0.636</v>
      </c>
      <c r="AF3837" s="1">
        <v>6.155</v>
      </c>
      <c r="AG3837" s="1">
        <v>4218.509</v>
      </c>
      <c r="AH3837" s="1">
        <v>0.831</v>
      </c>
      <c r="AI3837" s="1">
        <v>-1.204</v>
      </c>
      <c r="AJ3837" s="1">
        <v>-10.274</v>
      </c>
      <c r="AK3837" s="1">
        <v>368.803</v>
      </c>
      <c r="AL3837" s="1">
        <v>85.12</v>
      </c>
      <c r="AM3837" s="1">
        <v>3652.659</v>
      </c>
      <c r="AN3837" s="1">
        <v>843.037</v>
      </c>
      <c r="AO3837" s="1">
        <v>63.861</v>
      </c>
      <c r="AP3837" s="1">
        <v>87.21</v>
      </c>
      <c r="AQ3837" s="1">
        <v>2.031</v>
      </c>
      <c r="AR3837" s="1">
        <v>8.854</v>
      </c>
      <c r="AS3837" s="1">
        <v>444.73</v>
      </c>
      <c r="AT3837" s="1">
        <v>199.393</v>
      </c>
      <c r="AU3837" s="1">
        <v>46.02</v>
      </c>
      <c r="AV3837" s="1">
        <v>1926.898</v>
      </c>
      <c r="AW3837" s="1">
        <v>-4.405</v>
      </c>
      <c r="AX3837" s="1">
        <v>-15.067</v>
      </c>
      <c r="AY3837" s="1">
        <v>1416.521</v>
      </c>
      <c r="AZ3837" s="1">
        <v>326.934</v>
      </c>
      <c r="BA3837" s="1">
        <v>34.526</v>
      </c>
      <c r="BB3837" s="1">
        <v>46.006</v>
      </c>
      <c r="BC3837" s="1">
        <v>63.71</v>
      </c>
      <c r="BD3837" s="1">
        <v>22.58</v>
      </c>
      <c r="BE3837" s="1">
        <v>16.113</v>
      </c>
      <c r="BF3837" s="1">
        <v>89.446</v>
      </c>
      <c r="BG3837" s="1">
        <v>145.493</v>
      </c>
      <c r="BH3837" s="1">
        <v>33.58</v>
      </c>
      <c r="BI3837" s="1">
        <v>387.547</v>
      </c>
      <c r="BJ3837" s="1">
        <v>25.193</v>
      </c>
      <c r="BK3837" s="1">
        <v>9.253</v>
      </c>
      <c r="BL3837" s="1">
        <v>14.943</v>
      </c>
      <c r="BM3837" s="1">
        <v>15.232</v>
      </c>
      <c r="BN3837" s="1">
        <v>123.633</v>
      </c>
      <c r="BO3837" s="1">
        <v>208.708</v>
      </c>
      <c r="BP3837" s="1">
        <v>48.17</v>
      </c>
      <c r="BQ3837" s="1">
        <v>535.669</v>
      </c>
      <c r="BR3837" s="1">
        <v>36.139</v>
      </c>
      <c r="BS3837" s="1">
        <v>12.79</v>
      </c>
      <c r="BT3837" s="1">
        <v>0.51</v>
      </c>
      <c r="BU3837" s="1">
        <v>0.381</v>
      </c>
      <c r="BV3837" s="1">
        <v>-0.711</v>
      </c>
      <c r="BW3837" s="1">
        <v>-0.277</v>
      </c>
      <c r="BX3837" s="1">
        <v>22.729</v>
      </c>
      <c r="BY3837" s="1">
        <v>39.298</v>
      </c>
      <c r="BZ3837" s="1">
        <v>9.07</v>
      </c>
      <c r="CA3837" s="1">
        <v>98.48</v>
      </c>
      <c r="CB3837" s="1">
        <v>6.805</v>
      </c>
      <c r="CC3837" s="1">
        <v>2.351</v>
      </c>
      <c r="CD3837" s="1">
        <v>-10.25</v>
      </c>
      <c r="CE3837" s="1">
        <v>-29.195</v>
      </c>
      <c r="CF3837" s="1">
        <v>255.642</v>
      </c>
      <c r="CG3837" s="1">
        <v>57.365</v>
      </c>
      <c r="CH3837" s="1">
        <v>13.24</v>
      </c>
      <c r="CI3837" s="1">
        <v>1107.628</v>
      </c>
      <c r="CN3837" s="1">
        <v>9.933</v>
      </c>
      <c r="CO3837" s="1">
        <v>26.446</v>
      </c>
      <c r="CP3837" s="1">
        <v>1.931</v>
      </c>
      <c r="CQ3837" s="1">
        <v>1.71</v>
      </c>
      <c r="CR3837" s="1">
        <v>0.0</v>
      </c>
      <c r="CS3837" s="1">
        <v>-40.017</v>
      </c>
      <c r="CT3837" s="1">
        <v>-1.289</v>
      </c>
      <c r="CU3837" s="1">
        <v>7.409</v>
      </c>
      <c r="CV3837" s="1">
        <v>0.0</v>
      </c>
      <c r="CW3837" s="1">
        <v>8.368</v>
      </c>
      <c r="CX3837" s="1">
        <v>1.283</v>
      </c>
      <c r="CY3837" s="1">
        <v>0.0</v>
      </c>
      <c r="CZ3837" s="1">
        <v>0.2</v>
      </c>
      <c r="DA3837" s="1">
        <v>577.511</v>
      </c>
      <c r="DB3837" s="1">
        <v>973.635</v>
      </c>
      <c r="DC3837" s="1">
        <v>19.193</v>
      </c>
      <c r="DD3837" s="1">
        <v>15.508</v>
      </c>
      <c r="DE3837" s="1">
        <v>100.903</v>
      </c>
      <c r="DF3837" s="1">
        <v>169.41</v>
      </c>
      <c r="DG3837" s="1">
        <v>39.1</v>
      </c>
      <c r="DH3837" s="1">
        <v>437.188</v>
      </c>
      <c r="DI3837" s="1">
        <v>29.335</v>
      </c>
      <c r="DJ3837" s="1">
        <v>10.438</v>
      </c>
      <c r="DK3837" s="1">
        <v>-3.122</v>
      </c>
      <c r="DL3837" s="1">
        <v>-0.065</v>
      </c>
      <c r="DM3837" s="1">
        <v>1.733</v>
      </c>
      <c r="DN3837" s="1">
        <v>4.029</v>
      </c>
      <c r="DO3837" s="1">
        <v>0.93</v>
      </c>
      <c r="DP3837" s="1">
        <v>7.51</v>
      </c>
      <c r="DQ3837" s="1">
        <v>0.698</v>
      </c>
      <c r="DR3837" s="1">
        <v>0.179</v>
      </c>
      <c r="DS3837" s="1">
        <v>11.175</v>
      </c>
      <c r="DT3837" s="1">
        <v>0.748</v>
      </c>
      <c r="DU3837" s="1">
        <v>7.793</v>
      </c>
      <c r="DV3837" s="1">
        <v>12.478</v>
      </c>
      <c r="DW3837" s="1">
        <v>2.88</v>
      </c>
      <c r="DX3837" s="1">
        <v>33.764</v>
      </c>
      <c r="DY3837" s="1">
        <v>2.161</v>
      </c>
      <c r="DZ3837" s="1">
        <v>0.806</v>
      </c>
    </row>
    <row r="3838">
      <c r="A3838" s="1" t="s">
        <v>429</v>
      </c>
      <c r="B3838" s="1">
        <v>2020.0</v>
      </c>
      <c r="C3838" s="1" t="s">
        <v>430</v>
      </c>
      <c r="D3838" s="1">
        <v>2.35001693E8</v>
      </c>
      <c r="E3838" s="1">
        <v>1.202026446848E12</v>
      </c>
      <c r="G3838" s="1">
        <v>0.0</v>
      </c>
      <c r="H3838" s="1">
        <v>0.0</v>
      </c>
      <c r="I3838" s="1">
        <v>0.0</v>
      </c>
      <c r="J3838" s="1">
        <v>7.447</v>
      </c>
      <c r="K3838" s="1">
        <v>1.75</v>
      </c>
      <c r="L3838" s="1">
        <v>1.211</v>
      </c>
      <c r="M3838" s="1">
        <v>0.0</v>
      </c>
      <c r="N3838" s="1">
        <v>485.431</v>
      </c>
      <c r="O3838" s="1">
        <v>10.654</v>
      </c>
      <c r="P3838" s="1">
        <v>15.2</v>
      </c>
      <c r="Q3838" s="1">
        <v>671.761</v>
      </c>
      <c r="R3838" s="1">
        <v>157.865</v>
      </c>
      <c r="S3838" s="1">
        <v>117.233</v>
      </c>
      <c r="T3838" s="1">
        <v>27.55</v>
      </c>
      <c r="U3838" s="1">
        <v>36.003</v>
      </c>
      <c r="V3838" s="1">
        <v>13.212</v>
      </c>
      <c r="W3838" s="1">
        <v>212.371</v>
      </c>
      <c r="X3838" s="1">
        <v>49.908</v>
      </c>
      <c r="Y3838" s="1">
        <v>19.067</v>
      </c>
      <c r="Z3838" s="1">
        <v>16.577</v>
      </c>
      <c r="AA3838" s="1">
        <v>144.99</v>
      </c>
      <c r="AB3838" s="1">
        <v>616.974</v>
      </c>
      <c r="AC3838" s="1">
        <v>144.49</v>
      </c>
      <c r="AD3838" s="1">
        <v>16.612</v>
      </c>
      <c r="AE3838" s="1">
        <v>-1.434</v>
      </c>
      <c r="AF3838" s="1">
        <v>-13.966</v>
      </c>
      <c r="AG3838" s="1">
        <v>4083.672</v>
      </c>
      <c r="AH3838" s="1">
        <v>0.798</v>
      </c>
      <c r="AI3838" s="1">
        <v>-2.79</v>
      </c>
      <c r="AJ3838" s="1">
        <v>-23.517</v>
      </c>
      <c r="AK3838" s="1">
        <v>400.933</v>
      </c>
      <c r="AL3838" s="1">
        <v>94.22</v>
      </c>
      <c r="AM3838" s="1">
        <v>3487.294</v>
      </c>
      <c r="AN3838" s="1">
        <v>819.52</v>
      </c>
      <c r="AO3838" s="1">
        <v>65.209</v>
      </c>
      <c r="AP3838" s="1">
        <v>86.056</v>
      </c>
      <c r="AQ3838" s="1">
        <v>-7.444</v>
      </c>
      <c r="AR3838" s="1">
        <v>-33.106</v>
      </c>
      <c r="AS3838" s="1">
        <v>411.623</v>
      </c>
      <c r="AT3838" s="1">
        <v>210.509</v>
      </c>
      <c r="AU3838" s="1">
        <v>49.47</v>
      </c>
      <c r="AV3838" s="1">
        <v>1751.577</v>
      </c>
      <c r="AW3838" s="1">
        <v>-6.439</v>
      </c>
      <c r="AX3838" s="1">
        <v>-21.051</v>
      </c>
      <c r="AY3838" s="1">
        <v>1301.621</v>
      </c>
      <c r="AZ3838" s="1">
        <v>305.883</v>
      </c>
      <c r="BA3838" s="1">
        <v>34.238</v>
      </c>
      <c r="BB3838" s="1">
        <v>43.223</v>
      </c>
      <c r="BC3838" s="1">
        <v>70.14</v>
      </c>
      <c r="BD3838" s="1">
        <v>10.657</v>
      </c>
      <c r="BE3838" s="1">
        <v>9.288</v>
      </c>
      <c r="BF3838" s="1">
        <v>98.734</v>
      </c>
      <c r="BG3838" s="1">
        <v>142.765</v>
      </c>
      <c r="BH3838" s="1">
        <v>33.55</v>
      </c>
      <c r="BI3838" s="1">
        <v>420.141</v>
      </c>
      <c r="BJ3838" s="1">
        <v>23.22</v>
      </c>
      <c r="BK3838" s="1">
        <v>10.368</v>
      </c>
      <c r="BL3838" s="1">
        <v>7.689</v>
      </c>
      <c r="BM3838" s="1">
        <v>9.162</v>
      </c>
      <c r="BN3838" s="1">
        <v>132.795</v>
      </c>
      <c r="BO3838" s="1">
        <v>213.913</v>
      </c>
      <c r="BP3838" s="1">
        <v>50.27</v>
      </c>
      <c r="BQ3838" s="1">
        <v>565.079</v>
      </c>
      <c r="BR3838" s="1">
        <v>34.791</v>
      </c>
      <c r="BS3838" s="1">
        <v>13.944</v>
      </c>
      <c r="BT3838" s="1">
        <v>0.5</v>
      </c>
      <c r="BU3838" s="1">
        <v>0.345</v>
      </c>
      <c r="BV3838" s="1">
        <v>3.998</v>
      </c>
      <c r="BW3838" s="1">
        <v>0.85</v>
      </c>
      <c r="BX3838" s="1">
        <v>23.58</v>
      </c>
      <c r="BY3838" s="1">
        <v>41.021</v>
      </c>
      <c r="BZ3838" s="1">
        <v>9.64</v>
      </c>
      <c r="CA3838" s="1">
        <v>100.338</v>
      </c>
      <c r="CB3838" s="1">
        <v>6.672</v>
      </c>
      <c r="CC3838" s="1">
        <v>2.476</v>
      </c>
      <c r="CD3838" s="1">
        <v>-2.194</v>
      </c>
      <c r="CE3838" s="1">
        <v>-5.61</v>
      </c>
      <c r="CF3838" s="1">
        <v>250.032</v>
      </c>
      <c r="CG3838" s="1">
        <v>73.191</v>
      </c>
      <c r="CH3838" s="1">
        <v>17.2</v>
      </c>
      <c r="CI3838" s="1">
        <v>1063.957</v>
      </c>
      <c r="CN3838" s="1">
        <v>11.904</v>
      </c>
      <c r="CO3838" s="1">
        <v>26.255</v>
      </c>
      <c r="CP3838" s="1">
        <v>1.982</v>
      </c>
      <c r="CQ3838" s="1">
        <v>1.75</v>
      </c>
      <c r="CR3838" s="1">
        <v>0.0</v>
      </c>
      <c r="CS3838" s="1">
        <v>2.625</v>
      </c>
      <c r="CT3838" s="1">
        <v>0.051</v>
      </c>
      <c r="CU3838" s="1">
        <v>7.447</v>
      </c>
      <c r="CV3838" s="1">
        <v>0.0</v>
      </c>
      <c r="CW3838" s="1">
        <v>8.435</v>
      </c>
      <c r="CX3838" s="1">
        <v>1.211</v>
      </c>
      <c r="CY3838" s="1">
        <v>0.0</v>
      </c>
      <c r="CZ3838" s="1">
        <v>0.208</v>
      </c>
      <c r="DA3838" s="1">
        <v>614.847</v>
      </c>
      <c r="DB3838" s="1">
        <v>959.67</v>
      </c>
      <c r="DC3838" s="1">
        <v>8.524</v>
      </c>
      <c r="DD3838" s="1">
        <v>8.312</v>
      </c>
      <c r="DE3838" s="1">
        <v>109.215</v>
      </c>
      <c r="DF3838" s="1">
        <v>172.892</v>
      </c>
      <c r="DG3838" s="1">
        <v>40.63</v>
      </c>
      <c r="DH3838" s="1">
        <v>464.741</v>
      </c>
      <c r="DI3838" s="1">
        <v>28.12</v>
      </c>
      <c r="DJ3838" s="1">
        <v>11.468</v>
      </c>
      <c r="DK3838" s="1">
        <v>1.38</v>
      </c>
      <c r="DL3838" s="1">
        <v>0.02</v>
      </c>
      <c r="DM3838" s="1">
        <v>1.753</v>
      </c>
      <c r="DN3838" s="1">
        <v>10.34</v>
      </c>
      <c r="DO3838" s="1">
        <v>2.43</v>
      </c>
      <c r="DP3838" s="1">
        <v>7.459</v>
      </c>
      <c r="DQ3838" s="1">
        <v>1.682</v>
      </c>
      <c r="DR3838" s="1">
        <v>0.184</v>
      </c>
      <c r="DS3838" s="1">
        <v>-13.216</v>
      </c>
      <c r="DT3838" s="1">
        <v>-1.047</v>
      </c>
      <c r="DU3838" s="1">
        <v>6.746</v>
      </c>
      <c r="DV3838" s="1">
        <v>12.34</v>
      </c>
      <c r="DW3838" s="1">
        <v>2.9</v>
      </c>
      <c r="DX3838" s="1">
        <v>28.706</v>
      </c>
      <c r="DY3838" s="1">
        <v>2.007</v>
      </c>
      <c r="DZ3838" s="1">
        <v>0.708</v>
      </c>
    </row>
    <row r="3839">
      <c r="A3839" s="1" t="s">
        <v>429</v>
      </c>
      <c r="B3839" s="1">
        <v>2021.0</v>
      </c>
      <c r="C3839" s="1" t="s">
        <v>430</v>
      </c>
      <c r="D3839" s="1">
        <v>2.39477758E8</v>
      </c>
      <c r="E3839" s="1">
        <v>1.27820496896E12</v>
      </c>
      <c r="G3839" s="1">
        <v>0.0</v>
      </c>
      <c r="H3839" s="1">
        <v>0.0</v>
      </c>
      <c r="I3839" s="1">
        <v>0.0</v>
      </c>
      <c r="J3839" s="1">
        <v>7.725</v>
      </c>
      <c r="K3839" s="1">
        <v>1.85</v>
      </c>
      <c r="L3839" s="1">
        <v>1.144</v>
      </c>
      <c r="M3839" s="1">
        <v>0.0</v>
      </c>
      <c r="N3839" s="1">
        <v>462.908</v>
      </c>
      <c r="O3839" s="1">
        <v>12.053</v>
      </c>
      <c r="P3839" s="1">
        <v>19.027</v>
      </c>
      <c r="Q3839" s="1">
        <v>738.658</v>
      </c>
      <c r="R3839" s="1">
        <v>176.892</v>
      </c>
      <c r="S3839" s="1">
        <v>108.194</v>
      </c>
      <c r="T3839" s="1">
        <v>25.91</v>
      </c>
      <c r="U3839" s="1">
        <v>1.429</v>
      </c>
      <c r="V3839" s="1">
        <v>0.713</v>
      </c>
      <c r="W3839" s="1">
        <v>211.38</v>
      </c>
      <c r="X3839" s="1">
        <v>50.621</v>
      </c>
      <c r="Y3839" s="1">
        <v>16.018</v>
      </c>
      <c r="Z3839" s="1">
        <v>16.707</v>
      </c>
      <c r="AA3839" s="1">
        <v>162.26</v>
      </c>
      <c r="AB3839" s="1">
        <v>677.558</v>
      </c>
      <c r="AC3839" s="1">
        <v>161.76</v>
      </c>
      <c r="AD3839" s="1">
        <v>16.589</v>
      </c>
      <c r="AE3839" s="1">
        <v>11.081</v>
      </c>
      <c r="AF3839" s="1">
        <v>106.342</v>
      </c>
      <c r="AG3839" s="1">
        <v>4451.4</v>
      </c>
      <c r="AH3839" s="1">
        <v>0.834</v>
      </c>
      <c r="AI3839" s="1">
        <v>11.654</v>
      </c>
      <c r="AJ3839" s="1">
        <v>95.505</v>
      </c>
      <c r="AK3839" s="1">
        <v>424.674</v>
      </c>
      <c r="AL3839" s="1">
        <v>101.7</v>
      </c>
      <c r="AM3839" s="1">
        <v>3820.92</v>
      </c>
      <c r="AN3839" s="1">
        <v>915.025</v>
      </c>
      <c r="AO3839" s="1">
        <v>62.871</v>
      </c>
      <c r="AP3839" s="1">
        <v>86.422</v>
      </c>
      <c r="AQ3839" s="1">
        <v>9.059</v>
      </c>
      <c r="AR3839" s="1">
        <v>37.287</v>
      </c>
      <c r="AS3839" s="1">
        <v>448.911</v>
      </c>
      <c r="AT3839" s="1">
        <v>203.234</v>
      </c>
      <c r="AU3839" s="1">
        <v>48.67</v>
      </c>
      <c r="AV3839" s="1">
        <v>1874.54</v>
      </c>
      <c r="AW3839" s="1">
        <v>6.777</v>
      </c>
      <c r="AX3839" s="1">
        <v>20.731</v>
      </c>
      <c r="AY3839" s="1">
        <v>1363.861</v>
      </c>
      <c r="AZ3839" s="1">
        <v>326.614</v>
      </c>
      <c r="BA3839" s="1">
        <v>30.088</v>
      </c>
      <c r="BB3839" s="1">
        <v>42.398</v>
      </c>
      <c r="BC3839" s="1">
        <v>74.88</v>
      </c>
      <c r="BD3839" s="1">
        <v>-5.889</v>
      </c>
      <c r="BE3839" s="1">
        <v>-6.043</v>
      </c>
      <c r="BF3839" s="1">
        <v>92.691</v>
      </c>
      <c r="BG3839" s="1">
        <v>140.097</v>
      </c>
      <c r="BH3839" s="1">
        <v>33.55</v>
      </c>
      <c r="BI3839" s="1">
        <v>387.053</v>
      </c>
      <c r="BJ3839" s="1">
        <v>20.741</v>
      </c>
      <c r="BK3839" s="1">
        <v>8.754</v>
      </c>
      <c r="BL3839" s="1">
        <v>8.519</v>
      </c>
      <c r="BM3839" s="1">
        <v>10.974</v>
      </c>
      <c r="BN3839" s="1">
        <v>143.768</v>
      </c>
      <c r="BO3839" s="1">
        <v>250.796</v>
      </c>
      <c r="BP3839" s="1">
        <v>60.06</v>
      </c>
      <c r="BQ3839" s="1">
        <v>600.341</v>
      </c>
      <c r="BR3839" s="1">
        <v>37.129</v>
      </c>
      <c r="BS3839" s="1">
        <v>13.578</v>
      </c>
      <c r="BT3839" s="1">
        <v>0.5</v>
      </c>
      <c r="BU3839" s="1">
        <v>0.308</v>
      </c>
      <c r="BV3839" s="1">
        <v>64.346</v>
      </c>
      <c r="BW3839" s="1">
        <v>15.077</v>
      </c>
      <c r="BX3839" s="1">
        <v>38.657</v>
      </c>
      <c r="BY3839" s="1">
        <v>65.726</v>
      </c>
      <c r="BZ3839" s="1">
        <v>15.74</v>
      </c>
      <c r="CA3839" s="1">
        <v>161.421</v>
      </c>
      <c r="CB3839" s="1">
        <v>9.73</v>
      </c>
      <c r="CC3839" s="1">
        <v>3.651</v>
      </c>
      <c r="CD3839" s="1">
        <v>15.674</v>
      </c>
      <c r="CE3839" s="1">
        <v>39.191</v>
      </c>
      <c r="CF3839" s="1">
        <v>289.222</v>
      </c>
      <c r="CG3839" s="1">
        <v>113.246</v>
      </c>
      <c r="CH3839" s="1">
        <v>27.12</v>
      </c>
      <c r="CI3839" s="1">
        <v>1207.722</v>
      </c>
      <c r="CN3839" s="1">
        <v>16.766</v>
      </c>
      <c r="CO3839" s="1">
        <v>27.316</v>
      </c>
      <c r="CP3839" s="1">
        <v>2.2</v>
      </c>
      <c r="CQ3839" s="1">
        <v>1.85</v>
      </c>
      <c r="CR3839" s="1">
        <v>0.0</v>
      </c>
      <c r="CS3839" s="1">
        <v>10.97</v>
      </c>
      <c r="CT3839" s="1">
        <v>0.217</v>
      </c>
      <c r="CU3839" s="1">
        <v>7.725</v>
      </c>
      <c r="CV3839" s="1">
        <v>0.0</v>
      </c>
      <c r="CW3839" s="1">
        <v>9.185</v>
      </c>
      <c r="CX3839" s="1">
        <v>1.144</v>
      </c>
      <c r="CY3839" s="1">
        <v>0.0</v>
      </c>
      <c r="CZ3839" s="1">
        <v>0.208</v>
      </c>
      <c r="DA3839" s="1">
        <v>675.47</v>
      </c>
      <c r="DB3839" s="1">
        <v>1066.011</v>
      </c>
      <c r="DC3839" s="1">
        <v>-3.58</v>
      </c>
      <c r="DD3839" s="1">
        <v>-4.103</v>
      </c>
      <c r="DE3839" s="1">
        <v>105.111</v>
      </c>
      <c r="DF3839" s="1">
        <v>185.069</v>
      </c>
      <c r="DG3839" s="1">
        <v>44.32</v>
      </c>
      <c r="DH3839" s="1">
        <v>438.92</v>
      </c>
      <c r="DI3839" s="1">
        <v>27.399</v>
      </c>
      <c r="DJ3839" s="1">
        <v>9.927</v>
      </c>
      <c r="DK3839" s="1">
        <v>1.076</v>
      </c>
      <c r="DL3839" s="1">
        <v>0.015</v>
      </c>
      <c r="DM3839" s="1">
        <v>1.767</v>
      </c>
      <c r="DN3839" s="1">
        <v>18.123</v>
      </c>
      <c r="DO3839" s="1">
        <v>4.34</v>
      </c>
      <c r="DP3839" s="1">
        <v>7.38</v>
      </c>
      <c r="DQ3839" s="1">
        <v>2.683</v>
      </c>
      <c r="DR3839" s="1">
        <v>0.167</v>
      </c>
      <c r="DS3839" s="1">
        <v>25.627</v>
      </c>
      <c r="DT3839" s="1">
        <v>1.708</v>
      </c>
      <c r="DU3839" s="1">
        <v>8.454</v>
      </c>
      <c r="DV3839" s="1">
        <v>19.125</v>
      </c>
      <c r="DW3839" s="1">
        <v>4.58</v>
      </c>
      <c r="DX3839" s="1">
        <v>35.302</v>
      </c>
      <c r="DY3839" s="1">
        <v>2.831</v>
      </c>
      <c r="DZ3839" s="1">
        <v>0.798</v>
      </c>
    </row>
    <row r="3840">
      <c r="A3840" s="1" t="s">
        <v>429</v>
      </c>
      <c r="B3840" s="1">
        <v>2022.0</v>
      </c>
      <c r="C3840" s="1" t="s">
        <v>430</v>
      </c>
      <c r="D3840" s="1">
        <v>2.43700616E8</v>
      </c>
      <c r="E3840" s="1">
        <v>1.318834929664E12</v>
      </c>
      <c r="G3840" s="1">
        <v>0.0</v>
      </c>
      <c r="H3840" s="1">
        <v>0.0</v>
      </c>
      <c r="I3840" s="1">
        <v>0.0</v>
      </c>
      <c r="J3840" s="1">
        <v>7.837</v>
      </c>
      <c r="K3840" s="1">
        <v>1.91</v>
      </c>
      <c r="L3840" s="1">
        <v>1.093</v>
      </c>
      <c r="M3840" s="1">
        <v>0.0</v>
      </c>
      <c r="N3840" s="1">
        <v>436.584</v>
      </c>
      <c r="O3840" s="1">
        <v>-14.653</v>
      </c>
      <c r="P3840" s="1">
        <v>-25.919</v>
      </c>
      <c r="Q3840" s="1">
        <v>619.501</v>
      </c>
      <c r="R3840" s="1">
        <v>150.973</v>
      </c>
      <c r="S3840" s="1">
        <v>112.802</v>
      </c>
      <c r="T3840" s="1">
        <v>27.49</v>
      </c>
      <c r="U3840" s="1">
        <v>26.458</v>
      </c>
      <c r="V3840" s="1">
        <v>13.393</v>
      </c>
      <c r="W3840" s="1">
        <v>262.674</v>
      </c>
      <c r="X3840" s="1">
        <v>64.014</v>
      </c>
      <c r="Y3840" s="1">
        <v>15.734</v>
      </c>
      <c r="Z3840" s="1">
        <v>15.533</v>
      </c>
      <c r="AA3840" s="1">
        <v>175.18</v>
      </c>
      <c r="AB3840" s="1">
        <v>718.833</v>
      </c>
      <c r="AC3840" s="1">
        <v>174.72</v>
      </c>
      <c r="AD3840" s="1">
        <v>19.718</v>
      </c>
      <c r="AE3840" s="1">
        <v>-8.153</v>
      </c>
      <c r="AF3840" s="1">
        <v>-86.91</v>
      </c>
      <c r="AG3840" s="1">
        <v>4017.64</v>
      </c>
      <c r="AH3840" s="1">
        <v>0.742</v>
      </c>
      <c r="AI3840" s="1">
        <v>-10.982</v>
      </c>
      <c r="AJ3840" s="1">
        <v>-100.489</v>
      </c>
      <c r="AK3840" s="1">
        <v>423.224</v>
      </c>
      <c r="AL3840" s="1">
        <v>103.14</v>
      </c>
      <c r="AM3840" s="1">
        <v>3342.365</v>
      </c>
      <c r="AN3840" s="1">
        <v>814.536</v>
      </c>
      <c r="AO3840" s="1">
        <v>59.032</v>
      </c>
      <c r="AP3840" s="1">
        <v>83.805</v>
      </c>
      <c r="AQ3840" s="1">
        <v>-14.991</v>
      </c>
      <c r="AR3840" s="1">
        <v>-67.295</v>
      </c>
      <c r="AS3840" s="1">
        <v>381.615</v>
      </c>
      <c r="AT3840" s="1">
        <v>192.778</v>
      </c>
      <c r="AU3840" s="1">
        <v>46.98</v>
      </c>
      <c r="AV3840" s="1">
        <v>1565.919</v>
      </c>
      <c r="AW3840" s="1">
        <v>-12.348</v>
      </c>
      <c r="AX3840" s="1">
        <v>-40.331</v>
      </c>
      <c r="AY3840" s="1">
        <v>1174.732</v>
      </c>
      <c r="AZ3840" s="1">
        <v>286.283</v>
      </c>
      <c r="BA3840" s="1">
        <v>26.889</v>
      </c>
      <c r="BB3840" s="1">
        <v>39.263</v>
      </c>
      <c r="BC3840" s="1">
        <v>76.28</v>
      </c>
      <c r="BD3840" s="1">
        <v>-6.726</v>
      </c>
      <c r="BE3840" s="1">
        <v>-6.447</v>
      </c>
      <c r="BF3840" s="1">
        <v>86.244</v>
      </c>
      <c r="BG3840" s="1">
        <v>141.895</v>
      </c>
      <c r="BH3840" s="1">
        <v>34.58</v>
      </c>
      <c r="BI3840" s="1">
        <v>353.893</v>
      </c>
      <c r="BJ3840" s="1">
        <v>19.792</v>
      </c>
      <c r="BK3840" s="1">
        <v>8.873</v>
      </c>
      <c r="BL3840" s="1">
        <v>9.664</v>
      </c>
      <c r="BM3840" s="1">
        <v>13.641</v>
      </c>
      <c r="BN3840" s="1">
        <v>157.41</v>
      </c>
      <c r="BO3840" s="1">
        <v>293.721</v>
      </c>
      <c r="BP3840" s="1">
        <v>71.58</v>
      </c>
      <c r="BQ3840" s="1">
        <v>645.914</v>
      </c>
      <c r="BR3840" s="1">
        <v>40.968</v>
      </c>
      <c r="BS3840" s="1">
        <v>16.195</v>
      </c>
      <c r="BT3840" s="1">
        <v>0.46</v>
      </c>
      <c r="BU3840" s="1">
        <v>0.263</v>
      </c>
      <c r="BV3840" s="1">
        <v>41.768</v>
      </c>
      <c r="BW3840" s="1">
        <v>16.011</v>
      </c>
      <c r="BX3840" s="1">
        <v>54.668</v>
      </c>
      <c r="BY3840" s="1">
        <v>91.424</v>
      </c>
      <c r="BZ3840" s="1">
        <v>22.28</v>
      </c>
      <c r="CA3840" s="1">
        <v>224.325</v>
      </c>
      <c r="CB3840" s="1">
        <v>12.752</v>
      </c>
      <c r="CC3840" s="1">
        <v>5.625</v>
      </c>
      <c r="CD3840" s="1">
        <v>-2.515</v>
      </c>
      <c r="CE3840" s="1">
        <v>-7.274</v>
      </c>
      <c r="CF3840" s="1">
        <v>281.948</v>
      </c>
      <c r="CG3840" s="1">
        <v>117.644</v>
      </c>
      <c r="CH3840" s="1">
        <v>28.67</v>
      </c>
      <c r="CI3840" s="1">
        <v>1156.945</v>
      </c>
      <c r="CN3840" s="1">
        <v>16.409</v>
      </c>
      <c r="CO3840" s="1">
        <v>29.009</v>
      </c>
      <c r="CP3840" s="1">
        <v>3.015</v>
      </c>
      <c r="CQ3840" s="1">
        <v>1.91</v>
      </c>
      <c r="CR3840" s="1">
        <v>0.0</v>
      </c>
      <c r="CS3840" s="1">
        <v>37.085</v>
      </c>
      <c r="CT3840" s="1">
        <v>0.816</v>
      </c>
      <c r="CU3840" s="1">
        <v>7.837</v>
      </c>
      <c r="CV3840" s="1">
        <v>0.0</v>
      </c>
      <c r="CW3840" s="1">
        <v>12.373</v>
      </c>
      <c r="CX3840" s="1">
        <v>1.093</v>
      </c>
      <c r="CY3840" s="1">
        <v>0.0</v>
      </c>
      <c r="CZ3840" s="1">
        <v>0.31</v>
      </c>
      <c r="DA3840" s="1">
        <v>716.945</v>
      </c>
      <c r="DB3840" s="1">
        <v>979.101</v>
      </c>
      <c r="DC3840" s="1">
        <v>-2.195</v>
      </c>
      <c r="DD3840" s="1">
        <v>-2.37</v>
      </c>
      <c r="DE3840" s="1">
        <v>102.741</v>
      </c>
      <c r="DF3840" s="1">
        <v>202.297</v>
      </c>
      <c r="DG3840" s="1">
        <v>49.3</v>
      </c>
      <c r="DH3840" s="1">
        <v>421.589</v>
      </c>
      <c r="DI3840" s="1">
        <v>28.217</v>
      </c>
      <c r="DJ3840" s="1">
        <v>10.571</v>
      </c>
      <c r="DK3840" s="1">
        <v>17.842</v>
      </c>
      <c r="DL3840" s="1">
        <v>0.31</v>
      </c>
      <c r="DM3840" s="1">
        <v>2.078</v>
      </c>
      <c r="DN3840" s="1">
        <v>26.549</v>
      </c>
      <c r="DO3840" s="1">
        <v>6.47</v>
      </c>
      <c r="DP3840" s="1">
        <v>8.525</v>
      </c>
      <c r="DQ3840" s="1">
        <v>3.703</v>
      </c>
      <c r="DR3840" s="1">
        <v>0.214</v>
      </c>
      <c r="DS3840" s="1">
        <v>35.236</v>
      </c>
      <c r="DT3840" s="1">
        <v>2.951</v>
      </c>
      <c r="DU3840" s="1">
        <v>11.405</v>
      </c>
      <c r="DV3840" s="1">
        <v>26.016</v>
      </c>
      <c r="DW3840" s="1">
        <v>6.34</v>
      </c>
      <c r="DX3840" s="1">
        <v>46.798</v>
      </c>
      <c r="DY3840" s="1">
        <v>3.629</v>
      </c>
      <c r="DZ3840" s="1">
        <v>1.173</v>
      </c>
    </row>
    <row r="3841">
      <c r="A3841" s="1" t="s">
        <v>429</v>
      </c>
      <c r="B3841" s="1">
        <v>2023.0</v>
      </c>
      <c r="C3841" s="1" t="s">
        <v>430</v>
      </c>
      <c r="D3841" s="1">
        <v>2.47504458E8</v>
      </c>
      <c r="G3841" s="1">
        <v>0.0</v>
      </c>
      <c r="H3841" s="1">
        <v>0.0</v>
      </c>
      <c r="I3841" s="1">
        <v>0.0</v>
      </c>
      <c r="J3841" s="1">
        <v>7.677</v>
      </c>
      <c r="K3841" s="1">
        <v>1.9</v>
      </c>
      <c r="L3841" s="1">
        <v>1.058</v>
      </c>
      <c r="M3841" s="1">
        <v>0.0</v>
      </c>
      <c r="N3841" s="1">
        <v>425.685</v>
      </c>
      <c r="O3841" s="1">
        <v>-14.189</v>
      </c>
      <c r="P3841" s="1">
        <v>-21.422</v>
      </c>
      <c r="Q3841" s="1">
        <v>523.427</v>
      </c>
      <c r="R3841" s="1">
        <v>129.55</v>
      </c>
      <c r="S3841" s="1">
        <v>111.069</v>
      </c>
      <c r="T3841" s="1">
        <v>27.49</v>
      </c>
      <c r="U3841" s="1">
        <v>41.358</v>
      </c>
      <c r="V3841" s="1">
        <v>26.475</v>
      </c>
      <c r="W3841" s="1">
        <v>365.604</v>
      </c>
      <c r="X3841" s="1">
        <v>90.489</v>
      </c>
      <c r="Y3841" s="1">
        <v>15.303</v>
      </c>
      <c r="Z3841" s="1">
        <v>14.459</v>
      </c>
      <c r="AA3841" s="1">
        <v>180.12</v>
      </c>
      <c r="AB3841" s="1">
        <v>727.744</v>
      </c>
      <c r="AC3841" s="1">
        <v>179.64</v>
      </c>
      <c r="AD3841" s="1">
        <v>22.232</v>
      </c>
      <c r="AE3841" s="1">
        <v>-7.646</v>
      </c>
      <c r="AF3841" s="1">
        <v>-74.86</v>
      </c>
      <c r="AG3841" s="1">
        <v>3653.435</v>
      </c>
      <c r="AI3841" s="1">
        <v>-10.192</v>
      </c>
      <c r="AJ3841" s="1">
        <v>-83.014</v>
      </c>
      <c r="AK3841" s="1">
        <v>416.72</v>
      </c>
      <c r="AL3841" s="1">
        <v>103.14</v>
      </c>
      <c r="AM3841" s="1">
        <v>2955.592</v>
      </c>
      <c r="AN3841" s="1">
        <v>731.522</v>
      </c>
      <c r="AO3841" s="1">
        <v>57.415</v>
      </c>
      <c r="AP3841" s="1">
        <v>81.644</v>
      </c>
      <c r="AQ3841" s="1">
        <v>-0.913</v>
      </c>
      <c r="AR3841" s="1">
        <v>-3.486</v>
      </c>
      <c r="AS3841" s="1">
        <v>378.13</v>
      </c>
      <c r="AT3841" s="1">
        <v>189.815</v>
      </c>
      <c r="AU3841" s="1">
        <v>46.98</v>
      </c>
      <c r="AV3841" s="1">
        <v>1527.769</v>
      </c>
      <c r="AW3841" s="1">
        <v>-3.094</v>
      </c>
      <c r="AX3841" s="1">
        <v>-8.859</v>
      </c>
      <c r="AY3841" s="1">
        <v>1120.885</v>
      </c>
      <c r="AZ3841" s="1">
        <v>277.424</v>
      </c>
      <c r="BA3841" s="1">
        <v>26.152</v>
      </c>
      <c r="BB3841" s="1">
        <v>42.202</v>
      </c>
      <c r="BC3841" s="1">
        <v>76.47</v>
      </c>
      <c r="BD3841" s="1">
        <v>9.55</v>
      </c>
      <c r="BE3841" s="1">
        <v>7.545</v>
      </c>
      <c r="BF3841" s="1">
        <v>93.789</v>
      </c>
      <c r="BG3841" s="1">
        <v>137.371</v>
      </c>
      <c r="BH3841" s="1">
        <v>34.0</v>
      </c>
      <c r="BI3841" s="1">
        <v>378.94</v>
      </c>
      <c r="BJ3841" s="1">
        <v>18.927</v>
      </c>
      <c r="BK3841" s="1">
        <v>10.468</v>
      </c>
      <c r="BL3841" s="1">
        <v>5.366</v>
      </c>
      <c r="BM3841" s="1">
        <v>7.06</v>
      </c>
      <c r="BN3841" s="1">
        <v>164.469</v>
      </c>
      <c r="BO3841" s="1">
        <v>309.085</v>
      </c>
      <c r="BP3841" s="1">
        <v>76.5</v>
      </c>
      <c r="BQ3841" s="1">
        <v>664.511</v>
      </c>
      <c r="BR3841" s="1">
        <v>42.585</v>
      </c>
      <c r="BS3841" s="1">
        <v>18.356</v>
      </c>
      <c r="BT3841" s="1">
        <v>0.48</v>
      </c>
      <c r="BU3841" s="1">
        <v>0.266</v>
      </c>
      <c r="BV3841" s="1">
        <v>0.551</v>
      </c>
      <c r="BW3841" s="1">
        <v>-0.101</v>
      </c>
      <c r="BX3841" s="1">
        <v>54.567</v>
      </c>
      <c r="BY3841" s="1">
        <v>97.21</v>
      </c>
      <c r="BZ3841" s="1">
        <v>24.06</v>
      </c>
      <c r="CA3841" s="1">
        <v>220.47</v>
      </c>
      <c r="CB3841" s="1">
        <v>13.393</v>
      </c>
      <c r="CC3841" s="1">
        <v>6.09</v>
      </c>
      <c r="CD3841" s="1">
        <v>-20.609</v>
      </c>
      <c r="CE3841" s="1">
        <v>-58.106</v>
      </c>
      <c r="CF3841" s="1">
        <v>223.842</v>
      </c>
      <c r="CG3841" s="1">
        <v>115.836</v>
      </c>
      <c r="CH3841" s="1">
        <v>28.67</v>
      </c>
      <c r="CI3841" s="1">
        <v>904.396</v>
      </c>
      <c r="CN3841" s="1">
        <v>15.96</v>
      </c>
      <c r="CO3841" s="1">
        <v>24.983</v>
      </c>
      <c r="CP3841" s="1">
        <v>2.281</v>
      </c>
      <c r="CQ3841" s="1">
        <v>1.9</v>
      </c>
      <c r="CR3841" s="1">
        <v>0.0</v>
      </c>
      <c r="CS3841" s="1">
        <v>-24.347</v>
      </c>
      <c r="CT3841" s="1">
        <v>-0.734</v>
      </c>
      <c r="CU3841" s="1">
        <v>7.677</v>
      </c>
      <c r="CV3841" s="1">
        <v>0.0</v>
      </c>
      <c r="CW3841" s="1">
        <v>9.217</v>
      </c>
      <c r="CX3841" s="1">
        <v>1.058</v>
      </c>
      <c r="CY3841" s="1">
        <v>0.0</v>
      </c>
      <c r="CZ3841" s="1">
        <v>0.255</v>
      </c>
      <c r="DA3841" s="1">
        <v>725.805</v>
      </c>
      <c r="DB3841" s="1">
        <v>904.241</v>
      </c>
      <c r="DC3841" s="1">
        <v>7.944</v>
      </c>
      <c r="DD3841" s="1">
        <v>7.161</v>
      </c>
      <c r="DE3841" s="1">
        <v>109.902</v>
      </c>
      <c r="DF3841" s="1">
        <v>211.875</v>
      </c>
      <c r="DG3841" s="1">
        <v>52.44</v>
      </c>
      <c r="DH3841" s="1">
        <v>444.041</v>
      </c>
      <c r="DI3841" s="1">
        <v>29.192</v>
      </c>
      <c r="DJ3841" s="1">
        <v>12.266</v>
      </c>
      <c r="DK3841" s="1">
        <v>52.588</v>
      </c>
      <c r="DL3841" s="1">
        <v>1.069</v>
      </c>
      <c r="DM3841" s="1">
        <v>3.147</v>
      </c>
      <c r="DN3841" s="1">
        <v>41.211</v>
      </c>
      <c r="DO3841" s="1">
        <v>10.2</v>
      </c>
      <c r="DP3841" s="1">
        <v>12.714</v>
      </c>
      <c r="DQ3841" s="1">
        <v>5.678</v>
      </c>
      <c r="DR3841" s="1">
        <v>0.351</v>
      </c>
      <c r="DS3841" s="1">
        <v>-5.623</v>
      </c>
      <c r="DT3841" s="1">
        <v>-0.72</v>
      </c>
      <c r="DU3841" s="1">
        <v>10.685</v>
      </c>
      <c r="DV3841" s="1">
        <v>25.616</v>
      </c>
      <c r="DW3841" s="1">
        <v>6.34</v>
      </c>
      <c r="DX3841" s="1">
        <v>43.17</v>
      </c>
      <c r="DY3841" s="1">
        <v>3.529</v>
      </c>
      <c r="DZ3841" s="1">
        <v>1.193</v>
      </c>
    </row>
    <row r="3842">
      <c r="A3842" s="1" t="s">
        <v>429</v>
      </c>
      <c r="B3842" s="1">
        <v>2024.0</v>
      </c>
      <c r="C3842" s="1" t="s">
        <v>430</v>
      </c>
      <c r="D3842" s="1">
        <v>2.51269113E8</v>
      </c>
      <c r="G3842" s="1">
        <v>0.0</v>
      </c>
      <c r="H3842" s="1">
        <v>0.0</v>
      </c>
      <c r="I3842" s="1">
        <v>0.0</v>
      </c>
      <c r="J3842" s="1">
        <v>7.761</v>
      </c>
      <c r="K3842" s="1">
        <v>1.95</v>
      </c>
      <c r="L3842" s="1">
        <v>1.067</v>
      </c>
      <c r="M3842" s="1">
        <v>0.0</v>
      </c>
      <c r="N3842" s="1">
        <v>398.61</v>
      </c>
      <c r="O3842" s="1">
        <v>-11.433</v>
      </c>
      <c r="P3842" s="1">
        <v>-14.811</v>
      </c>
      <c r="Q3842" s="1">
        <v>456.64</v>
      </c>
      <c r="R3842" s="1">
        <v>114.739</v>
      </c>
      <c r="S3842" s="1">
        <v>101.127</v>
      </c>
      <c r="T3842" s="1">
        <v>25.41</v>
      </c>
      <c r="U3842" s="1">
        <v>9.822</v>
      </c>
      <c r="V3842" s="1">
        <v>8.888</v>
      </c>
      <c r="W3842" s="1">
        <v>395.499</v>
      </c>
      <c r="X3842" s="1">
        <v>99.377</v>
      </c>
      <c r="Y3842" s="1">
        <v>13.903</v>
      </c>
      <c r="Z3842" s="1">
        <v>13.028</v>
      </c>
      <c r="AA3842" s="1">
        <v>183.24</v>
      </c>
      <c r="AB3842" s="1">
        <v>729.258</v>
      </c>
      <c r="AC3842" s="1">
        <v>182.76</v>
      </c>
      <c r="AD3842" s="1">
        <v>22.844</v>
      </c>
      <c r="AE3842" s="1">
        <v>-1.755</v>
      </c>
      <c r="AF3842" s="1">
        <v>-15.869</v>
      </c>
      <c r="AG3842" s="1">
        <v>3535.543</v>
      </c>
      <c r="AI3842" s="1">
        <v>-2.263</v>
      </c>
      <c r="AJ3842" s="1">
        <v>-16.555</v>
      </c>
      <c r="AK3842" s="1">
        <v>388.747</v>
      </c>
      <c r="AL3842" s="1">
        <v>97.68</v>
      </c>
      <c r="AM3842" s="1">
        <v>2845.422</v>
      </c>
      <c r="AN3842" s="1">
        <v>714.967</v>
      </c>
      <c r="AO3842" s="1">
        <v>53.447</v>
      </c>
      <c r="AP3842" s="1">
        <v>81.18</v>
      </c>
      <c r="AQ3842" s="1">
        <v>-2.013</v>
      </c>
      <c r="AR3842" s="1">
        <v>-7.61</v>
      </c>
      <c r="AS3842" s="1">
        <v>370.519</v>
      </c>
      <c r="AT3842" s="1">
        <v>180.882</v>
      </c>
      <c r="AU3842" s="1">
        <v>45.45</v>
      </c>
      <c r="AV3842" s="1">
        <v>1474.592</v>
      </c>
      <c r="AW3842" s="1">
        <v>-5.961</v>
      </c>
      <c r="AX3842" s="1">
        <v>-16.536</v>
      </c>
      <c r="AY3842" s="1">
        <v>1038.28</v>
      </c>
      <c r="AZ3842" s="1">
        <v>260.888</v>
      </c>
      <c r="BA3842" s="1">
        <v>24.869</v>
      </c>
      <c r="BB3842" s="1">
        <v>42.07</v>
      </c>
      <c r="BC3842" s="1">
        <v>72.85</v>
      </c>
      <c r="BD3842" s="1">
        <v>1.442</v>
      </c>
      <c r="BE3842" s="1">
        <v>1.353</v>
      </c>
      <c r="BF3842" s="1">
        <v>95.142</v>
      </c>
      <c r="BG3842" s="1">
        <v>136.786</v>
      </c>
      <c r="BH3842" s="1">
        <v>34.37</v>
      </c>
      <c r="BI3842" s="1">
        <v>378.647</v>
      </c>
      <c r="BJ3842" s="1">
        <v>18.806</v>
      </c>
      <c r="BK3842" s="1">
        <v>10.803</v>
      </c>
      <c r="BL3842" s="1">
        <v>0.751</v>
      </c>
      <c r="BM3842" s="1">
        <v>1.278</v>
      </c>
      <c r="BN3842" s="1">
        <v>165.747</v>
      </c>
      <c r="BO3842" s="1">
        <v>338.601</v>
      </c>
      <c r="BP3842" s="1">
        <v>85.08</v>
      </c>
      <c r="BQ3842" s="1">
        <v>659.641</v>
      </c>
      <c r="BR3842" s="1">
        <v>46.553</v>
      </c>
      <c r="BS3842" s="1">
        <v>18.82</v>
      </c>
      <c r="BT3842" s="1">
        <v>0.48</v>
      </c>
      <c r="BU3842" s="1">
        <v>0.262</v>
      </c>
      <c r="BV3842" s="1">
        <v>1.886</v>
      </c>
      <c r="BW3842" s="1">
        <v>1.029</v>
      </c>
      <c r="BX3842" s="1">
        <v>55.597</v>
      </c>
      <c r="BY3842" s="1">
        <v>97.505</v>
      </c>
      <c r="BZ3842" s="1">
        <v>24.5</v>
      </c>
      <c r="CA3842" s="1">
        <v>221.264</v>
      </c>
      <c r="CB3842" s="1">
        <v>13.406</v>
      </c>
      <c r="CC3842" s="1">
        <v>6.313</v>
      </c>
      <c r="CD3842" s="1">
        <v>2.62</v>
      </c>
      <c r="CE3842" s="1">
        <v>5.866</v>
      </c>
      <c r="CF3842" s="1">
        <v>229.708</v>
      </c>
      <c r="CG3842" s="1">
        <v>106.738</v>
      </c>
      <c r="CH3842" s="1">
        <v>26.82</v>
      </c>
      <c r="CI3842" s="1">
        <v>914.19</v>
      </c>
      <c r="CN3842" s="1">
        <v>14.675</v>
      </c>
      <c r="CO3842" s="1">
        <v>26.082</v>
      </c>
      <c r="CP3842" s="1">
        <v>2.491</v>
      </c>
      <c r="CQ3842" s="1">
        <v>1.95</v>
      </c>
      <c r="CR3842" s="1">
        <v>0.0</v>
      </c>
      <c r="CS3842" s="1">
        <v>9.204</v>
      </c>
      <c r="CT3842" s="1">
        <v>0.21</v>
      </c>
      <c r="CU3842" s="1">
        <v>7.761</v>
      </c>
      <c r="CV3842" s="1">
        <v>0.0</v>
      </c>
      <c r="CW3842" s="1">
        <v>9.914</v>
      </c>
      <c r="CX3842" s="1">
        <v>1.067</v>
      </c>
      <c r="CY3842" s="1">
        <v>0.0</v>
      </c>
      <c r="CZ3842" s="1">
        <v>0.283</v>
      </c>
      <c r="DA3842" s="1">
        <v>727.348</v>
      </c>
      <c r="DB3842" s="1">
        <v>888.373</v>
      </c>
      <c r="DC3842" s="1">
        <v>0.185</v>
      </c>
      <c r="DD3842" s="1">
        <v>0.249</v>
      </c>
      <c r="DE3842" s="1">
        <v>110.151</v>
      </c>
      <c r="DF3842" s="1">
        <v>241.096</v>
      </c>
      <c r="DG3842" s="1">
        <v>60.58</v>
      </c>
      <c r="DH3842" s="1">
        <v>438.377</v>
      </c>
      <c r="DI3842" s="1">
        <v>33.147</v>
      </c>
      <c r="DJ3842" s="1">
        <v>12.507</v>
      </c>
      <c r="DK3842" s="1">
        <v>28.332</v>
      </c>
      <c r="DL3842" s="1">
        <v>0.892</v>
      </c>
      <c r="DM3842" s="1">
        <v>4.038</v>
      </c>
      <c r="DN3842" s="1">
        <v>74.86</v>
      </c>
      <c r="DO3842" s="1">
        <v>18.81</v>
      </c>
      <c r="DP3842" s="1">
        <v>16.072</v>
      </c>
      <c r="DQ3842" s="1">
        <v>10.292</v>
      </c>
      <c r="DR3842" s="1">
        <v>0.459</v>
      </c>
      <c r="DS3842" s="1">
        <v>-20.645</v>
      </c>
      <c r="DT3842" s="1">
        <v>-2.206</v>
      </c>
      <c r="DU3842" s="1">
        <v>8.479</v>
      </c>
      <c r="DV3842" s="1">
        <v>21.69</v>
      </c>
      <c r="DW3842" s="1">
        <v>5.45</v>
      </c>
      <c r="DX3842" s="1">
        <v>33.744</v>
      </c>
      <c r="DY3842" s="1">
        <v>2.982</v>
      </c>
      <c r="DZ3842" s="1">
        <v>0.963</v>
      </c>
    </row>
    <row r="3843">
      <c r="A3843" s="1" t="s">
        <v>431</v>
      </c>
      <c r="B3843" s="1">
        <v>2000.0</v>
      </c>
      <c r="C3843" s="1" t="s">
        <v>432</v>
      </c>
      <c r="D3843" s="1">
        <v>3151752.0</v>
      </c>
      <c r="E3843" s="1">
        <v>1.653548544E10</v>
      </c>
      <c r="J3843" s="1">
        <v>0.0</v>
      </c>
      <c r="K3843" s="1">
        <v>0.0</v>
      </c>
      <c r="L3843" s="1">
        <v>0.0</v>
      </c>
      <c r="N3843" s="1">
        <v>666.667</v>
      </c>
      <c r="S3843" s="1">
        <v>0.0</v>
      </c>
      <c r="T3843" s="1">
        <v>0.0</v>
      </c>
      <c r="V3843" s="1">
        <v>0.0</v>
      </c>
      <c r="W3843" s="1">
        <v>0.0</v>
      </c>
      <c r="X3843" s="1">
        <v>0.0</v>
      </c>
      <c r="Y3843" s="1">
        <v>0.0</v>
      </c>
      <c r="AA3843" s="1">
        <v>2.29</v>
      </c>
      <c r="AB3843" s="1">
        <v>726.58</v>
      </c>
      <c r="AC3843" s="1">
        <v>0.03</v>
      </c>
      <c r="AE3843" s="1">
        <v>31.279</v>
      </c>
      <c r="AF3843" s="1">
        <v>1.373</v>
      </c>
      <c r="AG3843" s="1">
        <v>1828.926</v>
      </c>
      <c r="AH3843" s="1">
        <v>0.349</v>
      </c>
      <c r="AK3843" s="1">
        <v>9.519</v>
      </c>
      <c r="AL3843" s="1">
        <v>0.03</v>
      </c>
      <c r="AO3843" s="1">
        <v>100.0</v>
      </c>
      <c r="AT3843" s="1">
        <v>0.0</v>
      </c>
      <c r="AU3843" s="1">
        <v>0.0</v>
      </c>
      <c r="AX3843" s="1">
        <v>0.0</v>
      </c>
      <c r="AY3843" s="1">
        <v>0.0</v>
      </c>
      <c r="AZ3843" s="1">
        <v>0.0</v>
      </c>
      <c r="BA3843" s="1">
        <v>0.0</v>
      </c>
      <c r="BC3843" s="1">
        <v>0.02</v>
      </c>
      <c r="BG3843" s="1">
        <v>0.0</v>
      </c>
      <c r="BH3843" s="1">
        <v>0.0</v>
      </c>
      <c r="BJ3843" s="1">
        <v>0.0</v>
      </c>
      <c r="BO3843" s="1">
        <v>0.0</v>
      </c>
      <c r="BP3843" s="1">
        <v>0.0</v>
      </c>
      <c r="BR3843" s="1">
        <v>0.0</v>
      </c>
      <c r="BT3843" s="1">
        <v>2.26</v>
      </c>
      <c r="BU3843" s="1">
        <v>98.69</v>
      </c>
      <c r="BY3843" s="1">
        <v>0.0</v>
      </c>
      <c r="BZ3843" s="1">
        <v>0.0</v>
      </c>
      <c r="CB3843" s="1">
        <v>0.0</v>
      </c>
      <c r="CG3843" s="1">
        <v>9.519</v>
      </c>
      <c r="CH3843" s="1">
        <v>0.03</v>
      </c>
      <c r="CK3843" s="1">
        <v>0.0</v>
      </c>
      <c r="CL3843" s="1">
        <v>0.0</v>
      </c>
      <c r="CM3843" s="1">
        <v>0.0</v>
      </c>
      <c r="CN3843" s="1">
        <v>100.0</v>
      </c>
      <c r="CQ3843" s="1">
        <v>0.0</v>
      </c>
      <c r="CR3843" s="1">
        <v>0.0</v>
      </c>
      <c r="CU3843" s="1">
        <v>0.0</v>
      </c>
      <c r="CV3843" s="1">
        <v>0.0</v>
      </c>
      <c r="CX3843" s="1">
        <v>0.0</v>
      </c>
      <c r="CY3843" s="1">
        <v>0.0</v>
      </c>
      <c r="DA3843" s="1">
        <v>9.519</v>
      </c>
      <c r="DB3843" s="1">
        <v>5.764</v>
      </c>
      <c r="DF3843" s="1">
        <v>0.0</v>
      </c>
      <c r="DG3843" s="1">
        <v>0.0</v>
      </c>
      <c r="DI3843" s="1">
        <v>0.0</v>
      </c>
      <c r="DN3843" s="1">
        <v>0.0</v>
      </c>
      <c r="DO3843" s="1">
        <v>0.0</v>
      </c>
      <c r="DQ3843" s="1">
        <v>0.0</v>
      </c>
      <c r="DV3843" s="1">
        <v>0.0</v>
      </c>
      <c r="DW3843" s="1">
        <v>0.0</v>
      </c>
      <c r="DY3843" s="1">
        <v>0.0</v>
      </c>
    </row>
    <row r="3844">
      <c r="A3844" s="1" t="s">
        <v>431</v>
      </c>
      <c r="B3844" s="1">
        <v>2001.0</v>
      </c>
      <c r="C3844" s="1" t="s">
        <v>432</v>
      </c>
      <c r="D3844" s="1">
        <v>3242238.0</v>
      </c>
      <c r="E3844" s="1">
        <v>1.4595986432E10</v>
      </c>
      <c r="J3844" s="1">
        <v>0.0</v>
      </c>
      <c r="K3844" s="1">
        <v>0.0</v>
      </c>
      <c r="L3844" s="1">
        <v>0.0</v>
      </c>
      <c r="N3844" s="1">
        <v>750.0</v>
      </c>
      <c r="S3844" s="1">
        <v>0.0</v>
      </c>
      <c r="T3844" s="1">
        <v>0.0</v>
      </c>
      <c r="V3844" s="1">
        <v>0.0</v>
      </c>
      <c r="W3844" s="1">
        <v>0.0</v>
      </c>
      <c r="X3844" s="1">
        <v>0.0</v>
      </c>
      <c r="Y3844" s="1">
        <v>0.0</v>
      </c>
      <c r="AA3844" s="1">
        <v>2.12</v>
      </c>
      <c r="AB3844" s="1">
        <v>653.869</v>
      </c>
      <c r="AC3844" s="1">
        <v>0.04</v>
      </c>
      <c r="AE3844" s="1">
        <v>35.681</v>
      </c>
      <c r="AF3844" s="1">
        <v>2.057</v>
      </c>
      <c r="AG3844" s="1">
        <v>2412.255</v>
      </c>
      <c r="AH3844" s="1">
        <v>0.536</v>
      </c>
      <c r="AK3844" s="1">
        <v>12.337</v>
      </c>
      <c r="AL3844" s="1">
        <v>0.04</v>
      </c>
      <c r="AO3844" s="1">
        <v>100.0</v>
      </c>
      <c r="AT3844" s="1">
        <v>0.0</v>
      </c>
      <c r="AU3844" s="1">
        <v>0.0</v>
      </c>
      <c r="AX3844" s="1">
        <v>0.0</v>
      </c>
      <c r="AY3844" s="1">
        <v>0.0</v>
      </c>
      <c r="AZ3844" s="1">
        <v>0.0</v>
      </c>
      <c r="BA3844" s="1">
        <v>0.0</v>
      </c>
      <c r="BC3844" s="1">
        <v>0.03</v>
      </c>
      <c r="BG3844" s="1">
        <v>0.0</v>
      </c>
      <c r="BH3844" s="1">
        <v>0.0</v>
      </c>
      <c r="BJ3844" s="1">
        <v>0.0</v>
      </c>
      <c r="BO3844" s="1">
        <v>0.0</v>
      </c>
      <c r="BP3844" s="1">
        <v>0.0</v>
      </c>
      <c r="BR3844" s="1">
        <v>0.0</v>
      </c>
      <c r="BT3844" s="1">
        <v>2.08</v>
      </c>
      <c r="BU3844" s="1">
        <v>98.113</v>
      </c>
      <c r="BY3844" s="1">
        <v>0.0</v>
      </c>
      <c r="BZ3844" s="1">
        <v>0.0</v>
      </c>
      <c r="CB3844" s="1">
        <v>0.0</v>
      </c>
      <c r="CG3844" s="1">
        <v>12.337</v>
      </c>
      <c r="CH3844" s="1">
        <v>0.04</v>
      </c>
      <c r="CK3844" s="1">
        <v>0.0</v>
      </c>
      <c r="CL3844" s="1">
        <v>0.0</v>
      </c>
      <c r="CM3844" s="1">
        <v>0.0</v>
      </c>
      <c r="CN3844" s="1">
        <v>100.0</v>
      </c>
      <c r="CQ3844" s="1">
        <v>0.0</v>
      </c>
      <c r="CR3844" s="1">
        <v>0.0</v>
      </c>
      <c r="CU3844" s="1">
        <v>0.0</v>
      </c>
      <c r="CV3844" s="1">
        <v>0.0</v>
      </c>
      <c r="CX3844" s="1">
        <v>0.0</v>
      </c>
      <c r="CY3844" s="1">
        <v>0.0</v>
      </c>
      <c r="DA3844" s="1">
        <v>12.337</v>
      </c>
      <c r="DB3844" s="1">
        <v>7.821</v>
      </c>
      <c r="DF3844" s="1">
        <v>0.0</v>
      </c>
      <c r="DG3844" s="1">
        <v>0.0</v>
      </c>
      <c r="DI3844" s="1">
        <v>0.0</v>
      </c>
      <c r="DN3844" s="1">
        <v>0.0</v>
      </c>
      <c r="DO3844" s="1">
        <v>0.0</v>
      </c>
      <c r="DQ3844" s="1">
        <v>0.0</v>
      </c>
      <c r="DV3844" s="1">
        <v>0.0</v>
      </c>
      <c r="DW3844" s="1">
        <v>0.0</v>
      </c>
      <c r="DY3844" s="1">
        <v>0.0</v>
      </c>
    </row>
    <row r="3845">
      <c r="A3845" s="1" t="s">
        <v>431</v>
      </c>
      <c r="B3845" s="1">
        <v>2002.0</v>
      </c>
      <c r="C3845" s="1" t="s">
        <v>432</v>
      </c>
      <c r="D3845" s="1">
        <v>3322327.0</v>
      </c>
      <c r="E3845" s="1">
        <v>1.2429343744E10</v>
      </c>
      <c r="J3845" s="1">
        <v>0.0</v>
      </c>
      <c r="K3845" s="1">
        <v>0.0</v>
      </c>
      <c r="L3845" s="1">
        <v>0.0</v>
      </c>
      <c r="N3845" s="1">
        <v>666.667</v>
      </c>
      <c r="S3845" s="1">
        <v>0.0</v>
      </c>
      <c r="T3845" s="1">
        <v>0.0</v>
      </c>
      <c r="V3845" s="1">
        <v>0.0</v>
      </c>
      <c r="W3845" s="1">
        <v>0.0</v>
      </c>
      <c r="X3845" s="1">
        <v>0.0</v>
      </c>
      <c r="Y3845" s="1">
        <v>0.0</v>
      </c>
      <c r="AA3845" s="1">
        <v>2.46</v>
      </c>
      <c r="AB3845" s="1">
        <v>740.445</v>
      </c>
      <c r="AC3845" s="1">
        <v>0.15</v>
      </c>
      <c r="AE3845" s="1">
        <v>-7.406</v>
      </c>
      <c r="AF3845" s="1">
        <v>-0.579</v>
      </c>
      <c r="AG3845" s="1">
        <v>2179.767</v>
      </c>
      <c r="AH3845" s="1">
        <v>0.583</v>
      </c>
      <c r="AK3845" s="1">
        <v>45.149</v>
      </c>
      <c r="AL3845" s="1">
        <v>0.15</v>
      </c>
      <c r="AO3845" s="1">
        <v>100.0</v>
      </c>
      <c r="AT3845" s="1">
        <v>0.0</v>
      </c>
      <c r="AU3845" s="1">
        <v>0.0</v>
      </c>
      <c r="AX3845" s="1">
        <v>0.0</v>
      </c>
      <c r="AY3845" s="1">
        <v>0.0</v>
      </c>
      <c r="AZ3845" s="1">
        <v>0.0</v>
      </c>
      <c r="BA3845" s="1">
        <v>0.0</v>
      </c>
      <c r="BC3845" s="1">
        <v>0.1</v>
      </c>
      <c r="BG3845" s="1">
        <v>0.0</v>
      </c>
      <c r="BH3845" s="1">
        <v>0.0</v>
      </c>
      <c r="BJ3845" s="1">
        <v>0.0</v>
      </c>
      <c r="BO3845" s="1">
        <v>0.0</v>
      </c>
      <c r="BP3845" s="1">
        <v>0.0</v>
      </c>
      <c r="BR3845" s="1">
        <v>0.0</v>
      </c>
      <c r="BT3845" s="1">
        <v>2.31</v>
      </c>
      <c r="BU3845" s="1">
        <v>93.902</v>
      </c>
      <c r="BY3845" s="1">
        <v>0.0</v>
      </c>
      <c r="BZ3845" s="1">
        <v>0.0</v>
      </c>
      <c r="CB3845" s="1">
        <v>0.0</v>
      </c>
      <c r="CG3845" s="1">
        <v>45.149</v>
      </c>
      <c r="CH3845" s="1">
        <v>0.15</v>
      </c>
      <c r="CK3845" s="1">
        <v>0.0</v>
      </c>
      <c r="CL3845" s="1">
        <v>0.0</v>
      </c>
      <c r="CM3845" s="1">
        <v>0.0</v>
      </c>
      <c r="CN3845" s="1">
        <v>100.0</v>
      </c>
      <c r="CQ3845" s="1">
        <v>0.0</v>
      </c>
      <c r="CR3845" s="1">
        <v>0.0</v>
      </c>
      <c r="CU3845" s="1">
        <v>0.0</v>
      </c>
      <c r="CV3845" s="1">
        <v>0.0</v>
      </c>
      <c r="CX3845" s="1">
        <v>0.0</v>
      </c>
      <c r="CY3845" s="1">
        <v>0.0</v>
      </c>
      <c r="DA3845" s="1">
        <v>45.149</v>
      </c>
      <c r="DB3845" s="1">
        <v>7.242</v>
      </c>
      <c r="DF3845" s="1">
        <v>0.0</v>
      </c>
      <c r="DG3845" s="1">
        <v>0.0</v>
      </c>
      <c r="DI3845" s="1">
        <v>0.0</v>
      </c>
      <c r="DN3845" s="1">
        <v>0.0</v>
      </c>
      <c r="DO3845" s="1">
        <v>0.0</v>
      </c>
      <c r="DQ3845" s="1">
        <v>0.0</v>
      </c>
      <c r="DV3845" s="1">
        <v>0.0</v>
      </c>
      <c r="DW3845" s="1">
        <v>0.0</v>
      </c>
      <c r="DY3845" s="1">
        <v>0.0</v>
      </c>
    </row>
    <row r="3846">
      <c r="A3846" s="1" t="s">
        <v>431</v>
      </c>
      <c r="B3846" s="1">
        <v>2003.0</v>
      </c>
      <c r="C3846" s="1" t="s">
        <v>432</v>
      </c>
      <c r="D3846" s="1">
        <v>3398020.0</v>
      </c>
      <c r="E3846" s="1">
        <v>1.3784762368E10</v>
      </c>
      <c r="J3846" s="1">
        <v>0.0</v>
      </c>
      <c r="K3846" s="1">
        <v>0.0</v>
      </c>
      <c r="L3846" s="1">
        <v>0.0</v>
      </c>
      <c r="N3846" s="1">
        <v>647.059</v>
      </c>
      <c r="S3846" s="1">
        <v>0.0</v>
      </c>
      <c r="T3846" s="1">
        <v>0.0</v>
      </c>
      <c r="V3846" s="1">
        <v>0.0</v>
      </c>
      <c r="W3846" s="1">
        <v>0.0</v>
      </c>
      <c r="X3846" s="1">
        <v>0.0</v>
      </c>
      <c r="Y3846" s="1">
        <v>0.0</v>
      </c>
      <c r="AA3846" s="1">
        <v>2.66</v>
      </c>
      <c r="AB3846" s="1">
        <v>782.809</v>
      </c>
      <c r="AC3846" s="1">
        <v>0.34</v>
      </c>
      <c r="AE3846" s="1">
        <v>7.269</v>
      </c>
      <c r="AF3846" s="1">
        <v>0.526</v>
      </c>
      <c r="AG3846" s="1">
        <v>2286.139</v>
      </c>
      <c r="AH3846" s="1">
        <v>0.564</v>
      </c>
      <c r="AK3846" s="1">
        <v>100.058</v>
      </c>
      <c r="AL3846" s="1">
        <v>0.34</v>
      </c>
      <c r="AO3846" s="1">
        <v>100.0</v>
      </c>
      <c r="AT3846" s="1">
        <v>0.0</v>
      </c>
      <c r="AU3846" s="1">
        <v>0.0</v>
      </c>
      <c r="AX3846" s="1">
        <v>0.0</v>
      </c>
      <c r="AY3846" s="1">
        <v>0.0</v>
      </c>
      <c r="AZ3846" s="1">
        <v>0.0</v>
      </c>
      <c r="BA3846" s="1">
        <v>0.0</v>
      </c>
      <c r="BC3846" s="1">
        <v>0.22</v>
      </c>
      <c r="BG3846" s="1">
        <v>0.0</v>
      </c>
      <c r="BH3846" s="1">
        <v>0.0</v>
      </c>
      <c r="BJ3846" s="1">
        <v>0.0</v>
      </c>
      <c r="BO3846" s="1">
        <v>0.0</v>
      </c>
      <c r="BP3846" s="1">
        <v>0.0</v>
      </c>
      <c r="BR3846" s="1">
        <v>0.0</v>
      </c>
      <c r="BT3846" s="1">
        <v>2.32</v>
      </c>
      <c r="BU3846" s="1">
        <v>87.218</v>
      </c>
      <c r="BY3846" s="1">
        <v>0.0</v>
      </c>
      <c r="BZ3846" s="1">
        <v>0.0</v>
      </c>
      <c r="CB3846" s="1">
        <v>0.0</v>
      </c>
      <c r="CG3846" s="1">
        <v>100.058</v>
      </c>
      <c r="CH3846" s="1">
        <v>0.34</v>
      </c>
      <c r="CK3846" s="1">
        <v>0.0</v>
      </c>
      <c r="CL3846" s="1">
        <v>0.0</v>
      </c>
      <c r="CM3846" s="1">
        <v>0.0</v>
      </c>
      <c r="CN3846" s="1">
        <v>100.0</v>
      </c>
      <c r="CQ3846" s="1">
        <v>0.0</v>
      </c>
      <c r="CR3846" s="1">
        <v>0.0</v>
      </c>
      <c r="CU3846" s="1">
        <v>0.0</v>
      </c>
      <c r="CV3846" s="1">
        <v>0.0</v>
      </c>
      <c r="CX3846" s="1">
        <v>0.0</v>
      </c>
      <c r="CY3846" s="1">
        <v>0.0</v>
      </c>
      <c r="DA3846" s="1">
        <v>100.058</v>
      </c>
      <c r="DB3846" s="1">
        <v>7.768</v>
      </c>
      <c r="DF3846" s="1">
        <v>0.0</v>
      </c>
      <c r="DG3846" s="1">
        <v>0.0</v>
      </c>
      <c r="DI3846" s="1">
        <v>0.0</v>
      </c>
      <c r="DN3846" s="1">
        <v>0.0</v>
      </c>
      <c r="DO3846" s="1">
        <v>0.0</v>
      </c>
      <c r="DQ3846" s="1">
        <v>0.0</v>
      </c>
      <c r="DV3846" s="1">
        <v>0.0</v>
      </c>
      <c r="DW3846" s="1">
        <v>0.0</v>
      </c>
      <c r="DY3846" s="1">
        <v>0.0</v>
      </c>
    </row>
    <row r="3847">
      <c r="A3847" s="1" t="s">
        <v>431</v>
      </c>
      <c r="B3847" s="1">
        <v>2004.0</v>
      </c>
      <c r="C3847" s="1" t="s">
        <v>432</v>
      </c>
      <c r="D3847" s="1">
        <v>3475136.0</v>
      </c>
      <c r="E3847" s="1">
        <v>1.480152576E10</v>
      </c>
      <c r="J3847" s="1">
        <v>0.0</v>
      </c>
      <c r="K3847" s="1">
        <v>0.0</v>
      </c>
      <c r="L3847" s="1">
        <v>0.0</v>
      </c>
      <c r="N3847" s="1">
        <v>650.0</v>
      </c>
      <c r="S3847" s="1">
        <v>0.0</v>
      </c>
      <c r="T3847" s="1">
        <v>0.0</v>
      </c>
      <c r="V3847" s="1">
        <v>0.0</v>
      </c>
      <c r="W3847" s="1">
        <v>0.0</v>
      </c>
      <c r="X3847" s="1">
        <v>0.0</v>
      </c>
      <c r="Y3847" s="1">
        <v>0.0</v>
      </c>
      <c r="AA3847" s="1">
        <v>3.0</v>
      </c>
      <c r="AB3847" s="1">
        <v>863.276</v>
      </c>
      <c r="AC3847" s="1">
        <v>0.4</v>
      </c>
      <c r="AE3847" s="1">
        <v>52.093</v>
      </c>
      <c r="AF3847" s="1">
        <v>4.047</v>
      </c>
      <c r="AG3847" s="1">
        <v>3399.897</v>
      </c>
      <c r="AH3847" s="1">
        <v>0.798</v>
      </c>
      <c r="AK3847" s="1">
        <v>115.103</v>
      </c>
      <c r="AL3847" s="1">
        <v>0.4</v>
      </c>
      <c r="AO3847" s="1">
        <v>100.0</v>
      </c>
      <c r="AT3847" s="1">
        <v>0.0</v>
      </c>
      <c r="AU3847" s="1">
        <v>0.0</v>
      </c>
      <c r="AX3847" s="1">
        <v>0.0</v>
      </c>
      <c r="AY3847" s="1">
        <v>0.0</v>
      </c>
      <c r="AZ3847" s="1">
        <v>0.0</v>
      </c>
      <c r="BA3847" s="1">
        <v>0.0</v>
      </c>
      <c r="BC3847" s="1">
        <v>0.26</v>
      </c>
      <c r="BG3847" s="1">
        <v>0.0</v>
      </c>
      <c r="BH3847" s="1">
        <v>0.0</v>
      </c>
      <c r="BJ3847" s="1">
        <v>0.0</v>
      </c>
      <c r="BO3847" s="1">
        <v>0.0</v>
      </c>
      <c r="BP3847" s="1">
        <v>0.0</v>
      </c>
      <c r="BR3847" s="1">
        <v>0.0</v>
      </c>
      <c r="BT3847" s="1">
        <v>2.6</v>
      </c>
      <c r="BU3847" s="1">
        <v>86.667</v>
      </c>
      <c r="BY3847" s="1">
        <v>0.0</v>
      </c>
      <c r="BZ3847" s="1">
        <v>0.0</v>
      </c>
      <c r="CB3847" s="1">
        <v>0.0</v>
      </c>
      <c r="CG3847" s="1">
        <v>115.103</v>
      </c>
      <c r="CH3847" s="1">
        <v>0.4</v>
      </c>
      <c r="CK3847" s="1">
        <v>0.0</v>
      </c>
      <c r="CL3847" s="1">
        <v>0.0</v>
      </c>
      <c r="CM3847" s="1">
        <v>0.0</v>
      </c>
      <c r="CN3847" s="1">
        <v>100.0</v>
      </c>
      <c r="CQ3847" s="1">
        <v>0.0</v>
      </c>
      <c r="CR3847" s="1">
        <v>0.0</v>
      </c>
      <c r="CU3847" s="1">
        <v>0.0</v>
      </c>
      <c r="CV3847" s="1">
        <v>0.0</v>
      </c>
      <c r="CX3847" s="1">
        <v>0.0</v>
      </c>
      <c r="CY3847" s="1">
        <v>0.0</v>
      </c>
      <c r="DA3847" s="1">
        <v>115.103</v>
      </c>
      <c r="DB3847" s="1">
        <v>11.815</v>
      </c>
      <c r="DF3847" s="1">
        <v>0.0</v>
      </c>
      <c r="DG3847" s="1">
        <v>0.0</v>
      </c>
      <c r="DI3847" s="1">
        <v>0.0</v>
      </c>
      <c r="DN3847" s="1">
        <v>0.0</v>
      </c>
      <c r="DO3847" s="1">
        <v>0.0</v>
      </c>
      <c r="DQ3847" s="1">
        <v>0.0</v>
      </c>
      <c r="DV3847" s="1">
        <v>0.0</v>
      </c>
      <c r="DW3847" s="1">
        <v>0.0</v>
      </c>
      <c r="DY3847" s="1">
        <v>0.0</v>
      </c>
    </row>
    <row r="3848">
      <c r="A3848" s="1" t="s">
        <v>431</v>
      </c>
      <c r="B3848" s="1">
        <v>2005.0</v>
      </c>
      <c r="C3848" s="1" t="s">
        <v>432</v>
      </c>
      <c r="D3848" s="1">
        <v>3557364.0</v>
      </c>
      <c r="E3848" s="1">
        <v>1.5962719232E10</v>
      </c>
      <c r="J3848" s="1">
        <v>0.0</v>
      </c>
      <c r="K3848" s="1">
        <v>0.0</v>
      </c>
      <c r="L3848" s="1">
        <v>0.0</v>
      </c>
      <c r="N3848" s="1">
        <v>660.0</v>
      </c>
      <c r="S3848" s="1">
        <v>0.0</v>
      </c>
      <c r="T3848" s="1">
        <v>0.0</v>
      </c>
      <c r="V3848" s="1">
        <v>0.0</v>
      </c>
      <c r="W3848" s="1">
        <v>0.0</v>
      </c>
      <c r="X3848" s="1">
        <v>0.0</v>
      </c>
      <c r="Y3848" s="1">
        <v>0.0</v>
      </c>
      <c r="AA3848" s="1">
        <v>3.36</v>
      </c>
      <c r="AB3848" s="1">
        <v>944.52</v>
      </c>
      <c r="AC3848" s="1">
        <v>0.5</v>
      </c>
      <c r="AE3848" s="1">
        <v>22.554</v>
      </c>
      <c r="AF3848" s="1">
        <v>2.665</v>
      </c>
      <c r="AG3848" s="1">
        <v>4070.384</v>
      </c>
      <c r="AH3848" s="1">
        <v>0.907</v>
      </c>
      <c r="AK3848" s="1">
        <v>140.554</v>
      </c>
      <c r="AL3848" s="1">
        <v>0.5</v>
      </c>
      <c r="AO3848" s="1">
        <v>100.0</v>
      </c>
      <c r="AT3848" s="1">
        <v>0.0</v>
      </c>
      <c r="AU3848" s="1">
        <v>0.0</v>
      </c>
      <c r="AX3848" s="1">
        <v>0.0</v>
      </c>
      <c r="AY3848" s="1">
        <v>0.0</v>
      </c>
      <c r="AZ3848" s="1">
        <v>0.0</v>
      </c>
      <c r="BA3848" s="1">
        <v>0.0</v>
      </c>
      <c r="BC3848" s="1">
        <v>0.33</v>
      </c>
      <c r="BG3848" s="1">
        <v>0.0</v>
      </c>
      <c r="BH3848" s="1">
        <v>0.0</v>
      </c>
      <c r="BJ3848" s="1">
        <v>0.0</v>
      </c>
      <c r="BO3848" s="1">
        <v>0.0</v>
      </c>
      <c r="BP3848" s="1">
        <v>0.0</v>
      </c>
      <c r="BR3848" s="1">
        <v>0.0</v>
      </c>
      <c r="BT3848" s="1">
        <v>2.86</v>
      </c>
      <c r="BU3848" s="1">
        <v>85.119</v>
      </c>
      <c r="BY3848" s="1">
        <v>0.0</v>
      </c>
      <c r="BZ3848" s="1">
        <v>0.0</v>
      </c>
      <c r="CB3848" s="1">
        <v>0.0</v>
      </c>
      <c r="CG3848" s="1">
        <v>140.554</v>
      </c>
      <c r="CH3848" s="1">
        <v>0.5</v>
      </c>
      <c r="CK3848" s="1">
        <v>0.0</v>
      </c>
      <c r="CL3848" s="1">
        <v>0.0</v>
      </c>
      <c r="CM3848" s="1">
        <v>0.0</v>
      </c>
      <c r="CN3848" s="1">
        <v>100.0</v>
      </c>
      <c r="CQ3848" s="1">
        <v>0.0</v>
      </c>
      <c r="CR3848" s="1">
        <v>0.0</v>
      </c>
      <c r="CU3848" s="1">
        <v>0.0</v>
      </c>
      <c r="CV3848" s="1">
        <v>0.0</v>
      </c>
      <c r="CX3848" s="1">
        <v>0.0</v>
      </c>
      <c r="CY3848" s="1">
        <v>0.0</v>
      </c>
      <c r="DA3848" s="1">
        <v>140.554</v>
      </c>
      <c r="DB3848" s="1">
        <v>14.48</v>
      </c>
      <c r="DF3848" s="1">
        <v>0.0</v>
      </c>
      <c r="DG3848" s="1">
        <v>0.0</v>
      </c>
      <c r="DI3848" s="1">
        <v>0.0</v>
      </c>
      <c r="DN3848" s="1">
        <v>0.0</v>
      </c>
      <c r="DO3848" s="1">
        <v>0.0</v>
      </c>
      <c r="DQ3848" s="1">
        <v>0.0</v>
      </c>
      <c r="DV3848" s="1">
        <v>0.0</v>
      </c>
      <c r="DW3848" s="1">
        <v>0.0</v>
      </c>
      <c r="DY3848" s="1">
        <v>0.0</v>
      </c>
    </row>
    <row r="3849">
      <c r="A3849" s="1" t="s">
        <v>431</v>
      </c>
      <c r="B3849" s="1">
        <v>2006.0</v>
      </c>
      <c r="C3849" s="1" t="s">
        <v>432</v>
      </c>
      <c r="D3849" s="1">
        <v>3645057.0</v>
      </c>
      <c r="E3849" s="1">
        <v>1.4923433984E10</v>
      </c>
      <c r="J3849" s="1">
        <v>0.0</v>
      </c>
      <c r="K3849" s="1">
        <v>0.0</v>
      </c>
      <c r="L3849" s="1">
        <v>0.0</v>
      </c>
      <c r="N3849" s="1">
        <v>657.143</v>
      </c>
      <c r="S3849" s="1">
        <v>0.0</v>
      </c>
      <c r="T3849" s="1">
        <v>0.0</v>
      </c>
      <c r="V3849" s="1">
        <v>0.0</v>
      </c>
      <c r="W3849" s="1">
        <v>0.0</v>
      </c>
      <c r="X3849" s="1">
        <v>0.0</v>
      </c>
      <c r="Y3849" s="1">
        <v>0.0</v>
      </c>
      <c r="AA3849" s="1">
        <v>3.45</v>
      </c>
      <c r="AB3849" s="1">
        <v>946.487</v>
      </c>
      <c r="AC3849" s="1">
        <v>0.35</v>
      </c>
      <c r="AE3849" s="1">
        <v>-11.704</v>
      </c>
      <c r="AF3849" s="1">
        <v>-1.695</v>
      </c>
      <c r="AG3849" s="1">
        <v>3507.537</v>
      </c>
      <c r="AH3849" s="1">
        <v>0.857</v>
      </c>
      <c r="AK3849" s="1">
        <v>96.02</v>
      </c>
      <c r="AL3849" s="1">
        <v>0.35</v>
      </c>
      <c r="AO3849" s="1">
        <v>100.0</v>
      </c>
      <c r="AT3849" s="1">
        <v>0.0</v>
      </c>
      <c r="AU3849" s="1">
        <v>0.0</v>
      </c>
      <c r="AX3849" s="1">
        <v>0.0</v>
      </c>
      <c r="AY3849" s="1">
        <v>0.0</v>
      </c>
      <c r="AZ3849" s="1">
        <v>0.0</v>
      </c>
      <c r="BA3849" s="1">
        <v>0.0</v>
      </c>
      <c r="BC3849" s="1">
        <v>0.23</v>
      </c>
      <c r="BG3849" s="1">
        <v>0.0</v>
      </c>
      <c r="BH3849" s="1">
        <v>0.0</v>
      </c>
      <c r="BJ3849" s="1">
        <v>0.0</v>
      </c>
      <c r="BO3849" s="1">
        <v>0.0</v>
      </c>
      <c r="BP3849" s="1">
        <v>0.0</v>
      </c>
      <c r="BR3849" s="1">
        <v>0.0</v>
      </c>
      <c r="BT3849" s="1">
        <v>3.1</v>
      </c>
      <c r="BU3849" s="1">
        <v>89.855</v>
      </c>
      <c r="BY3849" s="1">
        <v>0.0</v>
      </c>
      <c r="BZ3849" s="1">
        <v>0.0</v>
      </c>
      <c r="CB3849" s="1">
        <v>0.0</v>
      </c>
      <c r="CG3849" s="1">
        <v>96.02</v>
      </c>
      <c r="CH3849" s="1">
        <v>0.35</v>
      </c>
      <c r="CK3849" s="1">
        <v>0.0</v>
      </c>
      <c r="CL3849" s="1">
        <v>0.0</v>
      </c>
      <c r="CM3849" s="1">
        <v>0.0</v>
      </c>
      <c r="CN3849" s="1">
        <v>100.0</v>
      </c>
      <c r="CQ3849" s="1">
        <v>0.0</v>
      </c>
      <c r="CR3849" s="1">
        <v>0.0</v>
      </c>
      <c r="CU3849" s="1">
        <v>0.0</v>
      </c>
      <c r="CV3849" s="1">
        <v>0.0</v>
      </c>
      <c r="CX3849" s="1">
        <v>0.0</v>
      </c>
      <c r="CY3849" s="1">
        <v>0.0</v>
      </c>
      <c r="DA3849" s="1">
        <v>96.02</v>
      </c>
      <c r="DB3849" s="1">
        <v>12.785</v>
      </c>
      <c r="DF3849" s="1">
        <v>0.0</v>
      </c>
      <c r="DG3849" s="1">
        <v>0.0</v>
      </c>
      <c r="DI3849" s="1">
        <v>0.0</v>
      </c>
      <c r="DN3849" s="1">
        <v>0.0</v>
      </c>
      <c r="DO3849" s="1">
        <v>0.0</v>
      </c>
      <c r="DQ3849" s="1">
        <v>0.0</v>
      </c>
      <c r="DV3849" s="1">
        <v>0.0</v>
      </c>
      <c r="DW3849" s="1">
        <v>0.0</v>
      </c>
      <c r="DY3849" s="1">
        <v>0.0</v>
      </c>
    </row>
    <row r="3850">
      <c r="A3850" s="1" t="s">
        <v>431</v>
      </c>
      <c r="B3850" s="1">
        <v>2007.0</v>
      </c>
      <c r="C3850" s="1" t="s">
        <v>432</v>
      </c>
      <c r="D3850" s="1">
        <v>3736640.0</v>
      </c>
      <c r="E3850" s="1">
        <v>1.5482100736E10</v>
      </c>
      <c r="J3850" s="1">
        <v>0.0</v>
      </c>
      <c r="K3850" s="1">
        <v>0.0</v>
      </c>
      <c r="L3850" s="1">
        <v>0.0</v>
      </c>
      <c r="N3850" s="1">
        <v>666.667</v>
      </c>
      <c r="S3850" s="1">
        <v>0.0</v>
      </c>
      <c r="T3850" s="1">
        <v>0.0</v>
      </c>
      <c r="V3850" s="1">
        <v>0.0</v>
      </c>
      <c r="W3850" s="1">
        <v>0.0</v>
      </c>
      <c r="X3850" s="1">
        <v>0.0</v>
      </c>
      <c r="Y3850" s="1">
        <v>0.0</v>
      </c>
      <c r="AA3850" s="1">
        <v>3.61</v>
      </c>
      <c r="AB3850" s="1">
        <v>966.109</v>
      </c>
      <c r="AC3850" s="1">
        <v>0.42</v>
      </c>
      <c r="AE3850" s="1">
        <v>2.991</v>
      </c>
      <c r="AF3850" s="1">
        <v>0.382</v>
      </c>
      <c r="AG3850" s="1">
        <v>3523.916</v>
      </c>
      <c r="AH3850" s="1">
        <v>0.851</v>
      </c>
      <c r="AK3850" s="1">
        <v>112.4</v>
      </c>
      <c r="AL3850" s="1">
        <v>0.42</v>
      </c>
      <c r="AO3850" s="1">
        <v>100.0</v>
      </c>
      <c r="AT3850" s="1">
        <v>0.0</v>
      </c>
      <c r="AU3850" s="1">
        <v>0.0</v>
      </c>
      <c r="AX3850" s="1">
        <v>0.0</v>
      </c>
      <c r="AY3850" s="1">
        <v>0.0</v>
      </c>
      <c r="AZ3850" s="1">
        <v>0.0</v>
      </c>
      <c r="BA3850" s="1">
        <v>0.0</v>
      </c>
      <c r="BC3850" s="1">
        <v>0.28</v>
      </c>
      <c r="BG3850" s="1">
        <v>0.0</v>
      </c>
      <c r="BH3850" s="1">
        <v>0.0</v>
      </c>
      <c r="BJ3850" s="1">
        <v>0.0</v>
      </c>
      <c r="BO3850" s="1">
        <v>0.0</v>
      </c>
      <c r="BP3850" s="1">
        <v>0.0</v>
      </c>
      <c r="BR3850" s="1">
        <v>0.0</v>
      </c>
      <c r="BT3850" s="1">
        <v>3.19</v>
      </c>
      <c r="BU3850" s="1">
        <v>88.366</v>
      </c>
      <c r="BY3850" s="1">
        <v>0.0</v>
      </c>
      <c r="BZ3850" s="1">
        <v>0.0</v>
      </c>
      <c r="CB3850" s="1">
        <v>0.0</v>
      </c>
      <c r="CG3850" s="1">
        <v>112.4</v>
      </c>
      <c r="CH3850" s="1">
        <v>0.42</v>
      </c>
      <c r="CK3850" s="1">
        <v>0.0</v>
      </c>
      <c r="CL3850" s="1">
        <v>0.0</v>
      </c>
      <c r="CM3850" s="1">
        <v>0.0</v>
      </c>
      <c r="CN3850" s="1">
        <v>100.0</v>
      </c>
      <c r="CQ3850" s="1">
        <v>0.0</v>
      </c>
      <c r="CR3850" s="1">
        <v>0.0</v>
      </c>
      <c r="CU3850" s="1">
        <v>0.0</v>
      </c>
      <c r="CV3850" s="1">
        <v>0.0</v>
      </c>
      <c r="CX3850" s="1">
        <v>0.0</v>
      </c>
      <c r="CY3850" s="1">
        <v>0.0</v>
      </c>
      <c r="DA3850" s="1">
        <v>112.4</v>
      </c>
      <c r="DB3850" s="1">
        <v>13.168</v>
      </c>
      <c r="DF3850" s="1">
        <v>0.0</v>
      </c>
      <c r="DG3850" s="1">
        <v>0.0</v>
      </c>
      <c r="DI3850" s="1">
        <v>0.0</v>
      </c>
      <c r="DN3850" s="1">
        <v>0.0</v>
      </c>
      <c r="DO3850" s="1">
        <v>0.0</v>
      </c>
      <c r="DQ3850" s="1">
        <v>0.0</v>
      </c>
      <c r="DV3850" s="1">
        <v>0.0</v>
      </c>
      <c r="DW3850" s="1">
        <v>0.0</v>
      </c>
      <c r="DY3850" s="1">
        <v>0.0</v>
      </c>
    </row>
    <row r="3851">
      <c r="A3851" s="1" t="s">
        <v>431</v>
      </c>
      <c r="B3851" s="1">
        <v>2008.0</v>
      </c>
      <c r="C3851" s="1" t="s">
        <v>432</v>
      </c>
      <c r="D3851" s="1">
        <v>3828989.0</v>
      </c>
      <c r="E3851" s="1">
        <v>1.5978427392E10</v>
      </c>
      <c r="J3851" s="1">
        <v>0.0</v>
      </c>
      <c r="K3851" s="1">
        <v>0.0</v>
      </c>
      <c r="L3851" s="1">
        <v>0.0</v>
      </c>
      <c r="N3851" s="1">
        <v>651.163</v>
      </c>
      <c r="S3851" s="1">
        <v>0.0</v>
      </c>
      <c r="T3851" s="1">
        <v>0.0</v>
      </c>
      <c r="V3851" s="1">
        <v>0.0</v>
      </c>
      <c r="W3851" s="1">
        <v>0.0</v>
      </c>
      <c r="X3851" s="1">
        <v>0.0</v>
      </c>
      <c r="Y3851" s="1">
        <v>0.0</v>
      </c>
      <c r="AA3851" s="1">
        <v>4.29</v>
      </c>
      <c r="AB3851" s="1">
        <v>1120.4</v>
      </c>
      <c r="AC3851" s="1">
        <v>0.43</v>
      </c>
      <c r="AE3851" s="1">
        <v>-4.086</v>
      </c>
      <c r="AF3851" s="1">
        <v>-0.538</v>
      </c>
      <c r="AG3851" s="1">
        <v>3298.404</v>
      </c>
      <c r="AH3851" s="1">
        <v>0.79</v>
      </c>
      <c r="AK3851" s="1">
        <v>112.301</v>
      </c>
      <c r="AL3851" s="1">
        <v>0.43</v>
      </c>
      <c r="AO3851" s="1">
        <v>100.0</v>
      </c>
      <c r="AT3851" s="1">
        <v>0.0</v>
      </c>
      <c r="AU3851" s="1">
        <v>0.0</v>
      </c>
      <c r="AX3851" s="1">
        <v>0.0</v>
      </c>
      <c r="AY3851" s="1">
        <v>0.0</v>
      </c>
      <c r="AZ3851" s="1">
        <v>0.0</v>
      </c>
      <c r="BA3851" s="1">
        <v>0.0</v>
      </c>
      <c r="BC3851" s="1">
        <v>0.28</v>
      </c>
      <c r="BG3851" s="1">
        <v>0.0</v>
      </c>
      <c r="BH3851" s="1">
        <v>0.0</v>
      </c>
      <c r="BJ3851" s="1">
        <v>0.0</v>
      </c>
      <c r="BO3851" s="1">
        <v>0.0</v>
      </c>
      <c r="BP3851" s="1">
        <v>0.0</v>
      </c>
      <c r="BR3851" s="1">
        <v>0.0</v>
      </c>
      <c r="BT3851" s="1">
        <v>3.86</v>
      </c>
      <c r="BU3851" s="1">
        <v>89.977</v>
      </c>
      <c r="BY3851" s="1">
        <v>0.0</v>
      </c>
      <c r="BZ3851" s="1">
        <v>0.0</v>
      </c>
      <c r="CB3851" s="1">
        <v>0.0</v>
      </c>
      <c r="CG3851" s="1">
        <v>112.301</v>
      </c>
      <c r="CH3851" s="1">
        <v>0.43</v>
      </c>
      <c r="CK3851" s="1">
        <v>0.0</v>
      </c>
      <c r="CL3851" s="1">
        <v>0.0</v>
      </c>
      <c r="CM3851" s="1">
        <v>0.0</v>
      </c>
      <c r="CN3851" s="1">
        <v>100.0</v>
      </c>
      <c r="CQ3851" s="1">
        <v>0.0</v>
      </c>
      <c r="CR3851" s="1">
        <v>0.0</v>
      </c>
      <c r="CU3851" s="1">
        <v>0.0</v>
      </c>
      <c r="CV3851" s="1">
        <v>0.0</v>
      </c>
      <c r="CX3851" s="1">
        <v>0.0</v>
      </c>
      <c r="CY3851" s="1">
        <v>0.0</v>
      </c>
      <c r="DA3851" s="1">
        <v>112.301</v>
      </c>
      <c r="DB3851" s="1">
        <v>12.63</v>
      </c>
      <c r="DF3851" s="1">
        <v>0.0</v>
      </c>
      <c r="DG3851" s="1">
        <v>0.0</v>
      </c>
      <c r="DI3851" s="1">
        <v>0.0</v>
      </c>
      <c r="DN3851" s="1">
        <v>0.0</v>
      </c>
      <c r="DO3851" s="1">
        <v>0.0</v>
      </c>
      <c r="DQ3851" s="1">
        <v>0.0</v>
      </c>
      <c r="DV3851" s="1">
        <v>0.0</v>
      </c>
      <c r="DW3851" s="1">
        <v>0.0</v>
      </c>
      <c r="DY3851" s="1">
        <v>0.0</v>
      </c>
    </row>
    <row r="3852">
      <c r="A3852" s="1" t="s">
        <v>431</v>
      </c>
      <c r="B3852" s="1">
        <v>2009.0</v>
      </c>
      <c r="C3852" s="1" t="s">
        <v>432</v>
      </c>
      <c r="D3852" s="1">
        <v>3921196.0</v>
      </c>
      <c r="E3852" s="1">
        <v>1.6895251456E10</v>
      </c>
      <c r="J3852" s="1">
        <v>0.0</v>
      </c>
      <c r="K3852" s="1">
        <v>0.0</v>
      </c>
      <c r="L3852" s="1">
        <v>0.0</v>
      </c>
      <c r="N3852" s="1">
        <v>660.0</v>
      </c>
      <c r="S3852" s="1">
        <v>0.0</v>
      </c>
      <c r="T3852" s="1">
        <v>0.0</v>
      </c>
      <c r="V3852" s="1">
        <v>0.0</v>
      </c>
      <c r="W3852" s="1">
        <v>0.0</v>
      </c>
      <c r="X3852" s="1">
        <v>0.0</v>
      </c>
      <c r="Y3852" s="1">
        <v>0.0</v>
      </c>
      <c r="AA3852" s="1">
        <v>4.48</v>
      </c>
      <c r="AB3852" s="1">
        <v>1142.509</v>
      </c>
      <c r="AC3852" s="1">
        <v>0.5</v>
      </c>
      <c r="AE3852" s="1">
        <v>2.567</v>
      </c>
      <c r="AF3852" s="1">
        <v>0.324</v>
      </c>
      <c r="AG3852" s="1">
        <v>3303.522</v>
      </c>
      <c r="AH3852" s="1">
        <v>0.767</v>
      </c>
      <c r="AK3852" s="1">
        <v>127.512</v>
      </c>
      <c r="AL3852" s="1">
        <v>0.5</v>
      </c>
      <c r="AO3852" s="1">
        <v>100.0</v>
      </c>
      <c r="AT3852" s="1">
        <v>0.0</v>
      </c>
      <c r="AU3852" s="1">
        <v>0.0</v>
      </c>
      <c r="AX3852" s="1">
        <v>0.0</v>
      </c>
      <c r="AY3852" s="1">
        <v>0.0</v>
      </c>
      <c r="AZ3852" s="1">
        <v>0.0</v>
      </c>
      <c r="BA3852" s="1">
        <v>0.0</v>
      </c>
      <c r="BC3852" s="1">
        <v>0.33</v>
      </c>
      <c r="BG3852" s="1">
        <v>0.0</v>
      </c>
      <c r="BH3852" s="1">
        <v>0.0</v>
      </c>
      <c r="BJ3852" s="1">
        <v>0.0</v>
      </c>
      <c r="BO3852" s="1">
        <v>0.0</v>
      </c>
      <c r="BP3852" s="1">
        <v>0.0</v>
      </c>
      <c r="BR3852" s="1">
        <v>0.0</v>
      </c>
      <c r="BT3852" s="1">
        <v>3.98</v>
      </c>
      <c r="BU3852" s="1">
        <v>88.839</v>
      </c>
      <c r="BY3852" s="1">
        <v>0.0</v>
      </c>
      <c r="BZ3852" s="1">
        <v>0.0</v>
      </c>
      <c r="CB3852" s="1">
        <v>0.0</v>
      </c>
      <c r="CG3852" s="1">
        <v>127.512</v>
      </c>
      <c r="CH3852" s="1">
        <v>0.5</v>
      </c>
      <c r="CK3852" s="1">
        <v>0.0</v>
      </c>
      <c r="CL3852" s="1">
        <v>0.0</v>
      </c>
      <c r="CM3852" s="1">
        <v>0.0</v>
      </c>
      <c r="CN3852" s="1">
        <v>100.0</v>
      </c>
      <c r="CQ3852" s="1">
        <v>0.0</v>
      </c>
      <c r="CR3852" s="1">
        <v>0.0</v>
      </c>
      <c r="CU3852" s="1">
        <v>0.0</v>
      </c>
      <c r="CV3852" s="1">
        <v>0.0</v>
      </c>
      <c r="CX3852" s="1">
        <v>0.0</v>
      </c>
      <c r="CY3852" s="1">
        <v>0.0</v>
      </c>
      <c r="DA3852" s="1">
        <v>127.512</v>
      </c>
      <c r="DB3852" s="1">
        <v>12.954</v>
      </c>
      <c r="DF3852" s="1">
        <v>0.0</v>
      </c>
      <c r="DG3852" s="1">
        <v>0.0</v>
      </c>
      <c r="DI3852" s="1">
        <v>0.0</v>
      </c>
      <c r="DN3852" s="1">
        <v>0.0</v>
      </c>
      <c r="DO3852" s="1">
        <v>0.0</v>
      </c>
      <c r="DQ3852" s="1">
        <v>0.0</v>
      </c>
      <c r="DV3852" s="1">
        <v>0.0</v>
      </c>
      <c r="DW3852" s="1">
        <v>0.0</v>
      </c>
      <c r="DY3852" s="1">
        <v>0.0</v>
      </c>
    </row>
    <row r="3853">
      <c r="A3853" s="1" t="s">
        <v>431</v>
      </c>
      <c r="B3853" s="1">
        <v>2010.0</v>
      </c>
      <c r="C3853" s="1" t="s">
        <v>432</v>
      </c>
      <c r="D3853" s="1">
        <v>4016859.0</v>
      </c>
      <c r="E3853" s="1">
        <v>1.7771112448E10</v>
      </c>
      <c r="J3853" s="1">
        <v>0.0</v>
      </c>
      <c r="K3853" s="1">
        <v>0.0</v>
      </c>
      <c r="L3853" s="1">
        <v>0.0</v>
      </c>
      <c r="N3853" s="1">
        <v>659.574</v>
      </c>
      <c r="S3853" s="1">
        <v>0.0</v>
      </c>
      <c r="T3853" s="1">
        <v>0.0</v>
      </c>
      <c r="V3853" s="1">
        <v>0.0</v>
      </c>
      <c r="W3853" s="1">
        <v>0.0</v>
      </c>
      <c r="X3853" s="1">
        <v>0.0</v>
      </c>
      <c r="Y3853" s="1">
        <v>0.0</v>
      </c>
      <c r="AA3853" s="1">
        <v>4.63</v>
      </c>
      <c r="AB3853" s="1">
        <v>1152.642</v>
      </c>
      <c r="AC3853" s="1">
        <v>0.47</v>
      </c>
      <c r="AE3853" s="1">
        <v>-0.049</v>
      </c>
      <c r="AF3853" s="1">
        <v>-0.006</v>
      </c>
      <c r="AG3853" s="1">
        <v>3223.273</v>
      </c>
      <c r="AH3853" s="1">
        <v>0.729</v>
      </c>
      <c r="AK3853" s="1">
        <v>117.007</v>
      </c>
      <c r="AL3853" s="1">
        <v>0.47</v>
      </c>
      <c r="AO3853" s="1">
        <v>100.0</v>
      </c>
      <c r="AT3853" s="1">
        <v>0.0</v>
      </c>
      <c r="AU3853" s="1">
        <v>0.0</v>
      </c>
      <c r="AX3853" s="1">
        <v>0.0</v>
      </c>
      <c r="AY3853" s="1">
        <v>0.0</v>
      </c>
      <c r="AZ3853" s="1">
        <v>0.0</v>
      </c>
      <c r="BA3853" s="1">
        <v>0.0</v>
      </c>
      <c r="BC3853" s="1">
        <v>0.31</v>
      </c>
      <c r="BG3853" s="1">
        <v>0.0</v>
      </c>
      <c r="BH3853" s="1">
        <v>0.0</v>
      </c>
      <c r="BJ3853" s="1">
        <v>0.0</v>
      </c>
      <c r="BO3853" s="1">
        <v>0.0</v>
      </c>
      <c r="BP3853" s="1">
        <v>0.0</v>
      </c>
      <c r="BR3853" s="1">
        <v>0.0</v>
      </c>
      <c r="BT3853" s="1">
        <v>4.16</v>
      </c>
      <c r="BU3853" s="1">
        <v>89.849</v>
      </c>
      <c r="BY3853" s="1">
        <v>0.0</v>
      </c>
      <c r="BZ3853" s="1">
        <v>0.0</v>
      </c>
      <c r="CB3853" s="1">
        <v>0.0</v>
      </c>
      <c r="CG3853" s="1">
        <v>117.007</v>
      </c>
      <c r="CH3853" s="1">
        <v>0.47</v>
      </c>
      <c r="CK3853" s="1">
        <v>0.0</v>
      </c>
      <c r="CL3853" s="1">
        <v>0.0</v>
      </c>
      <c r="CM3853" s="1">
        <v>0.0</v>
      </c>
      <c r="CN3853" s="1">
        <v>100.0</v>
      </c>
      <c r="CQ3853" s="1">
        <v>0.0</v>
      </c>
      <c r="CR3853" s="1">
        <v>0.0</v>
      </c>
      <c r="CU3853" s="1">
        <v>0.0</v>
      </c>
      <c r="CV3853" s="1">
        <v>0.0</v>
      </c>
      <c r="CX3853" s="1">
        <v>0.0</v>
      </c>
      <c r="CY3853" s="1">
        <v>0.0</v>
      </c>
      <c r="DA3853" s="1">
        <v>117.007</v>
      </c>
      <c r="DB3853" s="1">
        <v>12.947</v>
      </c>
      <c r="DF3853" s="1">
        <v>0.0</v>
      </c>
      <c r="DG3853" s="1">
        <v>0.0</v>
      </c>
      <c r="DI3853" s="1">
        <v>0.0</v>
      </c>
      <c r="DN3853" s="1">
        <v>0.0</v>
      </c>
      <c r="DO3853" s="1">
        <v>0.0</v>
      </c>
      <c r="DQ3853" s="1">
        <v>0.0</v>
      </c>
      <c r="DV3853" s="1">
        <v>0.0</v>
      </c>
      <c r="DW3853" s="1">
        <v>0.0</v>
      </c>
      <c r="DY3853" s="1">
        <v>0.0</v>
      </c>
    </row>
    <row r="3854">
      <c r="A3854" s="1" t="s">
        <v>431</v>
      </c>
      <c r="B3854" s="1">
        <v>2011.0</v>
      </c>
      <c r="C3854" s="1" t="s">
        <v>432</v>
      </c>
      <c r="D3854" s="1">
        <v>4115858.0</v>
      </c>
      <c r="E3854" s="1">
        <v>1.9437410304E10</v>
      </c>
      <c r="J3854" s="1">
        <v>0.0</v>
      </c>
      <c r="K3854" s="1">
        <v>0.0</v>
      </c>
      <c r="L3854" s="1">
        <v>0.0</v>
      </c>
      <c r="N3854" s="1">
        <v>666.667</v>
      </c>
      <c r="S3854" s="1">
        <v>0.0</v>
      </c>
      <c r="T3854" s="1">
        <v>0.0</v>
      </c>
      <c r="V3854" s="1">
        <v>0.0</v>
      </c>
      <c r="W3854" s="1">
        <v>0.0</v>
      </c>
      <c r="X3854" s="1">
        <v>0.0</v>
      </c>
      <c r="Y3854" s="1">
        <v>0.0</v>
      </c>
      <c r="AA3854" s="1">
        <v>5.19</v>
      </c>
      <c r="AB3854" s="1">
        <v>1260.976</v>
      </c>
      <c r="AC3854" s="1">
        <v>0.57</v>
      </c>
      <c r="AE3854" s="1">
        <v>11.192</v>
      </c>
      <c r="AF3854" s="1">
        <v>1.449</v>
      </c>
      <c r="AG3854" s="1">
        <v>3497.808</v>
      </c>
      <c r="AH3854" s="1">
        <v>0.741</v>
      </c>
      <c r="AK3854" s="1">
        <v>138.489</v>
      </c>
      <c r="AL3854" s="1">
        <v>0.57</v>
      </c>
      <c r="AO3854" s="1">
        <v>100.0</v>
      </c>
      <c r="AT3854" s="1">
        <v>0.0</v>
      </c>
      <c r="AU3854" s="1">
        <v>0.0</v>
      </c>
      <c r="AX3854" s="1">
        <v>0.0</v>
      </c>
      <c r="AY3854" s="1">
        <v>0.0</v>
      </c>
      <c r="AZ3854" s="1">
        <v>0.0</v>
      </c>
      <c r="BA3854" s="1">
        <v>0.0</v>
      </c>
      <c r="BC3854" s="1">
        <v>0.38</v>
      </c>
      <c r="BG3854" s="1">
        <v>0.0</v>
      </c>
      <c r="BH3854" s="1">
        <v>0.0</v>
      </c>
      <c r="BJ3854" s="1">
        <v>0.0</v>
      </c>
      <c r="BO3854" s="1">
        <v>0.0</v>
      </c>
      <c r="BP3854" s="1">
        <v>0.0</v>
      </c>
      <c r="BR3854" s="1">
        <v>0.0</v>
      </c>
      <c r="BT3854" s="1">
        <v>4.62</v>
      </c>
      <c r="BU3854" s="1">
        <v>89.017</v>
      </c>
      <c r="BY3854" s="1">
        <v>0.0</v>
      </c>
      <c r="BZ3854" s="1">
        <v>0.0</v>
      </c>
      <c r="CB3854" s="1">
        <v>0.0</v>
      </c>
      <c r="CG3854" s="1">
        <v>138.489</v>
      </c>
      <c r="CH3854" s="1">
        <v>0.57</v>
      </c>
      <c r="CK3854" s="1">
        <v>0.0</v>
      </c>
      <c r="CL3854" s="1">
        <v>0.0</v>
      </c>
      <c r="CM3854" s="1">
        <v>0.0</v>
      </c>
      <c r="CN3854" s="1">
        <v>100.0</v>
      </c>
      <c r="CQ3854" s="1">
        <v>0.0</v>
      </c>
      <c r="CR3854" s="1">
        <v>0.0</v>
      </c>
      <c r="CU3854" s="1">
        <v>0.0</v>
      </c>
      <c r="CV3854" s="1">
        <v>0.0</v>
      </c>
      <c r="CX3854" s="1">
        <v>0.0</v>
      </c>
      <c r="CY3854" s="1">
        <v>0.0</v>
      </c>
      <c r="DA3854" s="1">
        <v>138.489</v>
      </c>
      <c r="DB3854" s="1">
        <v>14.396</v>
      </c>
      <c r="DF3854" s="1">
        <v>0.0</v>
      </c>
      <c r="DG3854" s="1">
        <v>0.0</v>
      </c>
      <c r="DI3854" s="1">
        <v>0.0</v>
      </c>
      <c r="DN3854" s="1">
        <v>0.0</v>
      </c>
      <c r="DO3854" s="1">
        <v>0.0</v>
      </c>
      <c r="DQ3854" s="1">
        <v>0.0</v>
      </c>
      <c r="DV3854" s="1">
        <v>0.0</v>
      </c>
      <c r="DW3854" s="1">
        <v>0.0</v>
      </c>
      <c r="DY3854" s="1">
        <v>0.0</v>
      </c>
    </row>
    <row r="3855">
      <c r="A3855" s="1" t="s">
        <v>431</v>
      </c>
      <c r="B3855" s="1">
        <v>2012.0</v>
      </c>
      <c r="C3855" s="1" t="s">
        <v>432</v>
      </c>
      <c r="D3855" s="1">
        <v>4215282.0</v>
      </c>
      <c r="E3855" s="1">
        <v>2.0660752384E10</v>
      </c>
      <c r="J3855" s="1">
        <v>0.0</v>
      </c>
      <c r="K3855" s="1">
        <v>0.0</v>
      </c>
      <c r="L3855" s="1">
        <v>0.0</v>
      </c>
      <c r="N3855" s="1">
        <v>652.174</v>
      </c>
      <c r="S3855" s="1">
        <v>0.0</v>
      </c>
      <c r="T3855" s="1">
        <v>0.0</v>
      </c>
      <c r="V3855" s="1">
        <v>0.0</v>
      </c>
      <c r="W3855" s="1">
        <v>0.0</v>
      </c>
      <c r="X3855" s="1">
        <v>0.0</v>
      </c>
      <c r="Y3855" s="1">
        <v>0.0</v>
      </c>
      <c r="AA3855" s="1">
        <v>5.37</v>
      </c>
      <c r="AB3855" s="1">
        <v>1273.936</v>
      </c>
      <c r="AC3855" s="1">
        <v>0.46</v>
      </c>
      <c r="AE3855" s="1">
        <v>0.044</v>
      </c>
      <c r="AF3855" s="1">
        <v>0.006</v>
      </c>
      <c r="AG3855" s="1">
        <v>3416.816</v>
      </c>
      <c r="AH3855" s="1">
        <v>0.697</v>
      </c>
      <c r="AK3855" s="1">
        <v>109.127</v>
      </c>
      <c r="AL3855" s="1">
        <v>0.46</v>
      </c>
      <c r="AO3855" s="1">
        <v>100.0</v>
      </c>
      <c r="AT3855" s="1">
        <v>0.0</v>
      </c>
      <c r="AU3855" s="1">
        <v>0.0</v>
      </c>
      <c r="AX3855" s="1">
        <v>0.0</v>
      </c>
      <c r="AY3855" s="1">
        <v>0.0</v>
      </c>
      <c r="AZ3855" s="1">
        <v>0.0</v>
      </c>
      <c r="BA3855" s="1">
        <v>0.0</v>
      </c>
      <c r="BC3855" s="1">
        <v>0.3</v>
      </c>
      <c r="BG3855" s="1">
        <v>0.0</v>
      </c>
      <c r="BH3855" s="1">
        <v>0.0</v>
      </c>
      <c r="BJ3855" s="1">
        <v>0.0</v>
      </c>
      <c r="BO3855" s="1">
        <v>0.0</v>
      </c>
      <c r="BP3855" s="1">
        <v>0.0</v>
      </c>
      <c r="BR3855" s="1">
        <v>0.0</v>
      </c>
      <c r="BT3855" s="1">
        <v>4.91</v>
      </c>
      <c r="BU3855" s="1">
        <v>91.434</v>
      </c>
      <c r="BY3855" s="1">
        <v>0.0</v>
      </c>
      <c r="BZ3855" s="1">
        <v>0.0</v>
      </c>
      <c r="CB3855" s="1">
        <v>0.0</v>
      </c>
      <c r="CG3855" s="1">
        <v>109.127</v>
      </c>
      <c r="CH3855" s="1">
        <v>0.46</v>
      </c>
      <c r="CK3855" s="1">
        <v>0.0</v>
      </c>
      <c r="CL3855" s="1">
        <v>0.0</v>
      </c>
      <c r="CM3855" s="1">
        <v>0.0</v>
      </c>
      <c r="CN3855" s="1">
        <v>100.0</v>
      </c>
      <c r="CQ3855" s="1">
        <v>0.0</v>
      </c>
      <c r="CR3855" s="1">
        <v>0.0</v>
      </c>
      <c r="CU3855" s="1">
        <v>0.0</v>
      </c>
      <c r="CV3855" s="1">
        <v>0.0</v>
      </c>
      <c r="CX3855" s="1">
        <v>0.0</v>
      </c>
      <c r="CY3855" s="1">
        <v>0.0</v>
      </c>
      <c r="DA3855" s="1">
        <v>109.127</v>
      </c>
      <c r="DB3855" s="1">
        <v>14.403</v>
      </c>
      <c r="DF3855" s="1">
        <v>0.0</v>
      </c>
      <c r="DG3855" s="1">
        <v>0.0</v>
      </c>
      <c r="DI3855" s="1">
        <v>0.0</v>
      </c>
      <c r="DN3855" s="1">
        <v>0.0</v>
      </c>
      <c r="DO3855" s="1">
        <v>0.0</v>
      </c>
      <c r="DQ3855" s="1">
        <v>0.0</v>
      </c>
      <c r="DV3855" s="1">
        <v>0.0</v>
      </c>
      <c r="DW3855" s="1">
        <v>0.0</v>
      </c>
      <c r="DY3855" s="1">
        <v>0.0</v>
      </c>
    </row>
    <row r="3856">
      <c r="A3856" s="1" t="s">
        <v>431</v>
      </c>
      <c r="B3856" s="1">
        <v>2013.0</v>
      </c>
      <c r="C3856" s="1" t="s">
        <v>432</v>
      </c>
      <c r="D3856" s="1">
        <v>4315214.0</v>
      </c>
      <c r="E3856" s="1">
        <v>2.1115611136E10</v>
      </c>
      <c r="J3856" s="1">
        <v>0.0</v>
      </c>
      <c r="K3856" s="1">
        <v>0.0</v>
      </c>
      <c r="L3856" s="1">
        <v>0.0</v>
      </c>
      <c r="N3856" s="1">
        <v>660.377</v>
      </c>
      <c r="S3856" s="1">
        <v>0.0</v>
      </c>
      <c r="T3856" s="1">
        <v>0.0</v>
      </c>
      <c r="V3856" s="1">
        <v>0.0</v>
      </c>
      <c r="W3856" s="1">
        <v>0.0</v>
      </c>
      <c r="X3856" s="1">
        <v>0.0</v>
      </c>
      <c r="Y3856" s="1">
        <v>0.0</v>
      </c>
      <c r="AA3856" s="1">
        <v>5.26</v>
      </c>
      <c r="AB3856" s="1">
        <v>1218.943</v>
      </c>
      <c r="AC3856" s="1">
        <v>0.53</v>
      </c>
      <c r="AE3856" s="1">
        <v>6.201</v>
      </c>
      <c r="AF3856" s="1">
        <v>0.893</v>
      </c>
      <c r="AG3856" s="1">
        <v>3544.661</v>
      </c>
      <c r="AH3856" s="1">
        <v>0.724</v>
      </c>
      <c r="AK3856" s="1">
        <v>122.821</v>
      </c>
      <c r="AL3856" s="1">
        <v>0.53</v>
      </c>
      <c r="AO3856" s="1">
        <v>100.0</v>
      </c>
      <c r="AT3856" s="1">
        <v>0.0</v>
      </c>
      <c r="AU3856" s="1">
        <v>0.0</v>
      </c>
      <c r="AX3856" s="1">
        <v>0.0</v>
      </c>
      <c r="AY3856" s="1">
        <v>0.0</v>
      </c>
      <c r="AZ3856" s="1">
        <v>0.0</v>
      </c>
      <c r="BA3856" s="1">
        <v>0.0</v>
      </c>
      <c r="BC3856" s="1">
        <v>0.35</v>
      </c>
      <c r="BG3856" s="1">
        <v>0.0</v>
      </c>
      <c r="BH3856" s="1">
        <v>0.0</v>
      </c>
      <c r="BJ3856" s="1">
        <v>0.0</v>
      </c>
      <c r="BO3856" s="1">
        <v>0.0</v>
      </c>
      <c r="BP3856" s="1">
        <v>0.0</v>
      </c>
      <c r="BR3856" s="1">
        <v>0.0</v>
      </c>
      <c r="BT3856" s="1">
        <v>4.73</v>
      </c>
      <c r="BU3856" s="1">
        <v>89.924</v>
      </c>
      <c r="BY3856" s="1">
        <v>0.0</v>
      </c>
      <c r="BZ3856" s="1">
        <v>0.0</v>
      </c>
      <c r="CB3856" s="1">
        <v>0.0</v>
      </c>
      <c r="CG3856" s="1">
        <v>122.821</v>
      </c>
      <c r="CH3856" s="1">
        <v>0.53</v>
      </c>
      <c r="CK3856" s="1">
        <v>0.0</v>
      </c>
      <c r="CL3856" s="1">
        <v>0.0</v>
      </c>
      <c r="CM3856" s="1">
        <v>0.0</v>
      </c>
      <c r="CN3856" s="1">
        <v>100.0</v>
      </c>
      <c r="CQ3856" s="1">
        <v>0.0</v>
      </c>
      <c r="CR3856" s="1">
        <v>0.0</v>
      </c>
      <c r="CU3856" s="1">
        <v>0.0</v>
      </c>
      <c r="CV3856" s="1">
        <v>0.0</v>
      </c>
      <c r="CX3856" s="1">
        <v>0.0</v>
      </c>
      <c r="CY3856" s="1">
        <v>0.0</v>
      </c>
      <c r="DA3856" s="1">
        <v>122.821</v>
      </c>
      <c r="DB3856" s="1">
        <v>15.296</v>
      </c>
      <c r="DF3856" s="1">
        <v>0.0</v>
      </c>
      <c r="DG3856" s="1">
        <v>0.0</v>
      </c>
      <c r="DI3856" s="1">
        <v>0.0</v>
      </c>
      <c r="DN3856" s="1">
        <v>0.0</v>
      </c>
      <c r="DO3856" s="1">
        <v>0.0</v>
      </c>
      <c r="DQ3856" s="1">
        <v>0.0</v>
      </c>
      <c r="DV3856" s="1">
        <v>0.0</v>
      </c>
      <c r="DW3856" s="1">
        <v>0.0</v>
      </c>
      <c r="DY3856" s="1">
        <v>0.0</v>
      </c>
    </row>
    <row r="3857">
      <c r="A3857" s="1" t="s">
        <v>431</v>
      </c>
      <c r="B3857" s="1">
        <v>2014.0</v>
      </c>
      <c r="C3857" s="1" t="s">
        <v>432</v>
      </c>
      <c r="D3857" s="1">
        <v>4415839.0</v>
      </c>
      <c r="E3857" s="1">
        <v>2.108459008E10</v>
      </c>
      <c r="J3857" s="1">
        <v>0.0</v>
      </c>
      <c r="K3857" s="1">
        <v>0.0</v>
      </c>
      <c r="L3857" s="1">
        <v>0.0</v>
      </c>
      <c r="N3857" s="1">
        <v>647.059</v>
      </c>
      <c r="S3857" s="1">
        <v>0.0</v>
      </c>
      <c r="T3857" s="1">
        <v>0.0</v>
      </c>
      <c r="V3857" s="1">
        <v>0.0</v>
      </c>
      <c r="W3857" s="1">
        <v>0.0</v>
      </c>
      <c r="X3857" s="1">
        <v>0.0</v>
      </c>
      <c r="Y3857" s="1">
        <v>0.0</v>
      </c>
      <c r="AA3857" s="1">
        <v>5.28</v>
      </c>
      <c r="AB3857" s="1">
        <v>1195.696</v>
      </c>
      <c r="AC3857" s="1">
        <v>0.34</v>
      </c>
      <c r="AE3857" s="1">
        <v>7.866</v>
      </c>
      <c r="AF3857" s="1">
        <v>1.203</v>
      </c>
      <c r="AG3857" s="1">
        <v>3736.362</v>
      </c>
      <c r="AH3857" s="1">
        <v>0.783</v>
      </c>
      <c r="AK3857" s="1">
        <v>76.996</v>
      </c>
      <c r="AL3857" s="1">
        <v>0.34</v>
      </c>
      <c r="AO3857" s="1">
        <v>100.0</v>
      </c>
      <c r="AT3857" s="1">
        <v>0.0</v>
      </c>
      <c r="AU3857" s="1">
        <v>0.0</v>
      </c>
      <c r="AX3857" s="1">
        <v>0.0</v>
      </c>
      <c r="AY3857" s="1">
        <v>0.0</v>
      </c>
      <c r="AZ3857" s="1">
        <v>0.0</v>
      </c>
      <c r="BA3857" s="1">
        <v>0.0</v>
      </c>
      <c r="BC3857" s="1">
        <v>0.22</v>
      </c>
      <c r="BG3857" s="1">
        <v>0.0</v>
      </c>
      <c r="BH3857" s="1">
        <v>0.0</v>
      </c>
      <c r="BJ3857" s="1">
        <v>0.0</v>
      </c>
      <c r="BO3857" s="1">
        <v>0.0</v>
      </c>
      <c r="BP3857" s="1">
        <v>0.0</v>
      </c>
      <c r="BR3857" s="1">
        <v>0.0</v>
      </c>
      <c r="BT3857" s="1">
        <v>4.94</v>
      </c>
      <c r="BU3857" s="1">
        <v>93.561</v>
      </c>
      <c r="BY3857" s="1">
        <v>0.0</v>
      </c>
      <c r="BZ3857" s="1">
        <v>0.0</v>
      </c>
      <c r="CB3857" s="1">
        <v>0.0</v>
      </c>
      <c r="CG3857" s="1">
        <v>76.996</v>
      </c>
      <c r="CH3857" s="1">
        <v>0.34</v>
      </c>
      <c r="CK3857" s="1">
        <v>0.0</v>
      </c>
      <c r="CL3857" s="1">
        <v>0.0</v>
      </c>
      <c r="CM3857" s="1">
        <v>0.0</v>
      </c>
      <c r="CN3857" s="1">
        <v>100.0</v>
      </c>
      <c r="CQ3857" s="1">
        <v>0.0</v>
      </c>
      <c r="CR3857" s="1">
        <v>0.0</v>
      </c>
      <c r="CU3857" s="1">
        <v>0.0</v>
      </c>
      <c r="CV3857" s="1">
        <v>0.0</v>
      </c>
      <c r="CX3857" s="1">
        <v>0.0</v>
      </c>
      <c r="CY3857" s="1">
        <v>0.0</v>
      </c>
      <c r="DA3857" s="1">
        <v>76.996</v>
      </c>
      <c r="DB3857" s="1">
        <v>16.499</v>
      </c>
      <c r="DF3857" s="1">
        <v>0.0</v>
      </c>
      <c r="DG3857" s="1">
        <v>0.0</v>
      </c>
      <c r="DI3857" s="1">
        <v>0.0</v>
      </c>
      <c r="DN3857" s="1">
        <v>0.0</v>
      </c>
      <c r="DO3857" s="1">
        <v>0.0</v>
      </c>
      <c r="DQ3857" s="1">
        <v>0.0</v>
      </c>
      <c r="DV3857" s="1">
        <v>0.0</v>
      </c>
      <c r="DW3857" s="1">
        <v>0.0</v>
      </c>
      <c r="DY3857" s="1">
        <v>0.0</v>
      </c>
    </row>
    <row r="3858">
      <c r="A3858" s="1" t="s">
        <v>431</v>
      </c>
      <c r="B3858" s="1">
        <v>2015.0</v>
      </c>
      <c r="C3858" s="1" t="s">
        <v>432</v>
      </c>
      <c r="D3858" s="1">
        <v>4521515.0</v>
      </c>
      <c r="E3858" s="1">
        <v>2.18080768E10</v>
      </c>
      <c r="J3858" s="1">
        <v>0.0</v>
      </c>
      <c r="K3858" s="1">
        <v>0.0</v>
      </c>
      <c r="L3858" s="1">
        <v>0.0</v>
      </c>
      <c r="N3858" s="1">
        <v>653.846</v>
      </c>
      <c r="S3858" s="1">
        <v>0.0</v>
      </c>
      <c r="T3858" s="1">
        <v>0.0</v>
      </c>
      <c r="V3858" s="1">
        <v>0.0</v>
      </c>
      <c r="W3858" s="1">
        <v>0.0</v>
      </c>
      <c r="X3858" s="1">
        <v>0.0</v>
      </c>
      <c r="Y3858" s="1">
        <v>0.0</v>
      </c>
      <c r="AA3858" s="1">
        <v>5.93</v>
      </c>
      <c r="AB3858" s="1">
        <v>1311.507</v>
      </c>
      <c r="AC3858" s="1">
        <v>0.52</v>
      </c>
      <c r="AE3858" s="1">
        <v>10.958</v>
      </c>
      <c r="AF3858" s="1">
        <v>1.808</v>
      </c>
      <c r="AG3858" s="1">
        <v>4048.881</v>
      </c>
      <c r="AH3858" s="1">
        <v>0.839</v>
      </c>
      <c r="AK3858" s="1">
        <v>112.794</v>
      </c>
      <c r="AL3858" s="1">
        <v>0.51</v>
      </c>
      <c r="AO3858" s="1">
        <v>98.077</v>
      </c>
      <c r="AT3858" s="1">
        <v>0.0</v>
      </c>
      <c r="AU3858" s="1">
        <v>0.0</v>
      </c>
      <c r="AX3858" s="1">
        <v>0.0</v>
      </c>
      <c r="AY3858" s="1">
        <v>0.0</v>
      </c>
      <c r="AZ3858" s="1">
        <v>0.0</v>
      </c>
      <c r="BA3858" s="1">
        <v>0.0</v>
      </c>
      <c r="BC3858" s="1">
        <v>0.34</v>
      </c>
      <c r="BG3858" s="1">
        <v>0.0</v>
      </c>
      <c r="BH3858" s="1">
        <v>0.0</v>
      </c>
      <c r="BJ3858" s="1">
        <v>0.0</v>
      </c>
      <c r="BO3858" s="1">
        <v>2.212</v>
      </c>
      <c r="BP3858" s="1">
        <v>0.01</v>
      </c>
      <c r="BR3858" s="1">
        <v>1.923</v>
      </c>
      <c r="BT3858" s="1">
        <v>5.41</v>
      </c>
      <c r="BU3858" s="1">
        <v>91.231</v>
      </c>
      <c r="BY3858" s="1">
        <v>0.0</v>
      </c>
      <c r="BZ3858" s="1">
        <v>0.0</v>
      </c>
      <c r="CB3858" s="1">
        <v>0.0</v>
      </c>
      <c r="CG3858" s="1">
        <v>112.794</v>
      </c>
      <c r="CH3858" s="1">
        <v>0.51</v>
      </c>
      <c r="CK3858" s="1">
        <v>0.0</v>
      </c>
      <c r="CL3858" s="1">
        <v>0.0</v>
      </c>
      <c r="CM3858" s="1">
        <v>0.0</v>
      </c>
      <c r="CN3858" s="1">
        <v>98.077</v>
      </c>
      <c r="CQ3858" s="1">
        <v>0.0</v>
      </c>
      <c r="CR3858" s="1">
        <v>0.0</v>
      </c>
      <c r="CU3858" s="1">
        <v>0.0</v>
      </c>
      <c r="CV3858" s="1">
        <v>0.0</v>
      </c>
      <c r="CX3858" s="1">
        <v>0.0</v>
      </c>
      <c r="CY3858" s="1">
        <v>0.0</v>
      </c>
      <c r="DA3858" s="1">
        <v>115.006</v>
      </c>
      <c r="DB3858" s="1">
        <v>18.307</v>
      </c>
      <c r="DF3858" s="1">
        <v>2.212</v>
      </c>
      <c r="DG3858" s="1">
        <v>0.01</v>
      </c>
      <c r="DI3858" s="1">
        <v>1.923</v>
      </c>
      <c r="DN3858" s="1">
        <v>2.212</v>
      </c>
      <c r="DO3858" s="1">
        <v>0.01</v>
      </c>
      <c r="DQ3858" s="1">
        <v>1.923</v>
      </c>
      <c r="DV3858" s="1">
        <v>0.0</v>
      </c>
      <c r="DW3858" s="1">
        <v>0.0</v>
      </c>
      <c r="DY3858" s="1">
        <v>0.0</v>
      </c>
    </row>
    <row r="3859">
      <c r="A3859" s="1" t="s">
        <v>431</v>
      </c>
      <c r="B3859" s="1">
        <v>2016.0</v>
      </c>
      <c r="C3859" s="1" t="s">
        <v>432</v>
      </c>
      <c r="D3859" s="1">
        <v>4632686.0</v>
      </c>
      <c r="E3859" s="1">
        <v>2.3665913856E10</v>
      </c>
      <c r="J3859" s="1">
        <v>0.0</v>
      </c>
      <c r="K3859" s="1">
        <v>0.0</v>
      </c>
      <c r="L3859" s="1">
        <v>0.0</v>
      </c>
      <c r="N3859" s="1">
        <v>603.774</v>
      </c>
      <c r="S3859" s="1">
        <v>0.0</v>
      </c>
      <c r="T3859" s="1">
        <v>0.0</v>
      </c>
      <c r="V3859" s="1">
        <v>0.0</v>
      </c>
      <c r="W3859" s="1">
        <v>0.0</v>
      </c>
      <c r="X3859" s="1">
        <v>0.0</v>
      </c>
      <c r="Y3859" s="1">
        <v>0.0</v>
      </c>
      <c r="AA3859" s="1">
        <v>6.0</v>
      </c>
      <c r="AB3859" s="1">
        <v>1295.145</v>
      </c>
      <c r="AC3859" s="1">
        <v>0.53</v>
      </c>
      <c r="AE3859" s="1">
        <v>4.693</v>
      </c>
      <c r="AF3859" s="1">
        <v>0.859</v>
      </c>
      <c r="AG3859" s="1">
        <v>4137.16</v>
      </c>
      <c r="AH3859" s="1">
        <v>0.81</v>
      </c>
      <c r="AK3859" s="1">
        <v>105.77</v>
      </c>
      <c r="AL3859" s="1">
        <v>0.49</v>
      </c>
      <c r="AO3859" s="1">
        <v>92.453</v>
      </c>
      <c r="AT3859" s="1">
        <v>0.0</v>
      </c>
      <c r="AU3859" s="1">
        <v>0.0</v>
      </c>
      <c r="AX3859" s="1">
        <v>0.0</v>
      </c>
      <c r="AY3859" s="1">
        <v>0.0</v>
      </c>
      <c r="AZ3859" s="1">
        <v>0.0</v>
      </c>
      <c r="BA3859" s="1">
        <v>0.0</v>
      </c>
      <c r="BC3859" s="1">
        <v>0.32</v>
      </c>
      <c r="BG3859" s="1">
        <v>0.0</v>
      </c>
      <c r="BH3859" s="1">
        <v>0.0</v>
      </c>
      <c r="BJ3859" s="1">
        <v>0.0</v>
      </c>
      <c r="BO3859" s="1">
        <v>8.634</v>
      </c>
      <c r="BP3859" s="1">
        <v>0.04</v>
      </c>
      <c r="BR3859" s="1">
        <v>7.547</v>
      </c>
      <c r="BT3859" s="1">
        <v>5.47</v>
      </c>
      <c r="BU3859" s="1">
        <v>91.167</v>
      </c>
      <c r="BY3859" s="1">
        <v>0.0</v>
      </c>
      <c r="BZ3859" s="1">
        <v>0.0</v>
      </c>
      <c r="CB3859" s="1">
        <v>0.0</v>
      </c>
      <c r="CG3859" s="1">
        <v>105.77</v>
      </c>
      <c r="CH3859" s="1">
        <v>0.49</v>
      </c>
      <c r="CK3859" s="1">
        <v>0.0</v>
      </c>
      <c r="CL3859" s="1">
        <v>0.0</v>
      </c>
      <c r="CM3859" s="1">
        <v>0.0</v>
      </c>
      <c r="CN3859" s="1">
        <v>92.453</v>
      </c>
      <c r="CQ3859" s="1">
        <v>0.0</v>
      </c>
      <c r="CR3859" s="1">
        <v>0.0</v>
      </c>
      <c r="CU3859" s="1">
        <v>0.0</v>
      </c>
      <c r="CV3859" s="1">
        <v>0.0</v>
      </c>
      <c r="CX3859" s="1">
        <v>0.0</v>
      </c>
      <c r="CY3859" s="1">
        <v>0.0</v>
      </c>
      <c r="DA3859" s="1">
        <v>114.404</v>
      </c>
      <c r="DB3859" s="1">
        <v>19.166</v>
      </c>
      <c r="DF3859" s="1">
        <v>8.634</v>
      </c>
      <c r="DG3859" s="1">
        <v>0.04</v>
      </c>
      <c r="DI3859" s="1">
        <v>7.547</v>
      </c>
      <c r="DN3859" s="1">
        <v>8.634</v>
      </c>
      <c r="DO3859" s="1">
        <v>0.04</v>
      </c>
      <c r="DQ3859" s="1">
        <v>7.547</v>
      </c>
      <c r="DV3859" s="1">
        <v>0.0</v>
      </c>
      <c r="DW3859" s="1">
        <v>0.0</v>
      </c>
      <c r="DY3859" s="1">
        <v>0.0</v>
      </c>
    </row>
    <row r="3860">
      <c r="A3860" s="1" t="s">
        <v>431</v>
      </c>
      <c r="B3860" s="1">
        <v>2017.0</v>
      </c>
      <c r="C3860" s="1" t="s">
        <v>432</v>
      </c>
      <c r="D3860" s="1">
        <v>4742699.0</v>
      </c>
      <c r="E3860" s="1">
        <v>2.388647936E10</v>
      </c>
      <c r="J3860" s="1">
        <v>0.0</v>
      </c>
      <c r="K3860" s="1">
        <v>0.0</v>
      </c>
      <c r="L3860" s="1">
        <v>0.0</v>
      </c>
      <c r="N3860" s="1">
        <v>600.0</v>
      </c>
      <c r="S3860" s="1">
        <v>0.0</v>
      </c>
      <c r="T3860" s="1">
        <v>0.0</v>
      </c>
      <c r="Y3860" s="1">
        <v>0.0</v>
      </c>
      <c r="AA3860" s="1">
        <v>6.13</v>
      </c>
      <c r="AB3860" s="1">
        <v>1292.513</v>
      </c>
      <c r="AC3860" s="1">
        <v>0.55</v>
      </c>
      <c r="AE3860" s="1">
        <v>0.364</v>
      </c>
      <c r="AF3860" s="1">
        <v>0.07</v>
      </c>
      <c r="AG3860" s="1">
        <v>4055.887</v>
      </c>
      <c r="AH3860" s="1">
        <v>0.805</v>
      </c>
      <c r="AK3860" s="1">
        <v>105.425</v>
      </c>
      <c r="AL3860" s="1">
        <v>0.5</v>
      </c>
      <c r="AO3860" s="1">
        <v>90.909</v>
      </c>
      <c r="AT3860" s="1">
        <v>0.0</v>
      </c>
      <c r="AU3860" s="1">
        <v>0.0</v>
      </c>
      <c r="BA3860" s="1">
        <v>0.0</v>
      </c>
      <c r="BC3860" s="1">
        <v>0.33</v>
      </c>
      <c r="BG3860" s="1">
        <v>0.0</v>
      </c>
      <c r="BH3860" s="1">
        <v>0.0</v>
      </c>
      <c r="BJ3860" s="1">
        <v>0.0</v>
      </c>
      <c r="BO3860" s="1">
        <v>10.543</v>
      </c>
      <c r="BP3860" s="1">
        <v>0.05</v>
      </c>
      <c r="BR3860" s="1">
        <v>9.091</v>
      </c>
      <c r="BT3860" s="1">
        <v>5.58</v>
      </c>
      <c r="BU3860" s="1">
        <v>91.028</v>
      </c>
      <c r="BY3860" s="1">
        <v>0.0</v>
      </c>
      <c r="BZ3860" s="1">
        <v>0.0</v>
      </c>
      <c r="CB3860" s="1">
        <v>0.0</v>
      </c>
      <c r="CG3860" s="1">
        <v>105.425</v>
      </c>
      <c r="CH3860" s="1">
        <v>0.5</v>
      </c>
      <c r="CN3860" s="1">
        <v>90.909</v>
      </c>
      <c r="CQ3860" s="1">
        <v>0.0</v>
      </c>
      <c r="CR3860" s="1">
        <v>0.0</v>
      </c>
      <c r="CU3860" s="1">
        <v>0.0</v>
      </c>
      <c r="CV3860" s="1">
        <v>0.0</v>
      </c>
      <c r="CX3860" s="1">
        <v>0.0</v>
      </c>
      <c r="CY3860" s="1">
        <v>0.0</v>
      </c>
      <c r="DA3860" s="1">
        <v>115.968</v>
      </c>
      <c r="DB3860" s="1">
        <v>19.236</v>
      </c>
      <c r="DF3860" s="1">
        <v>10.543</v>
      </c>
      <c r="DG3860" s="1">
        <v>0.05</v>
      </c>
      <c r="DI3860" s="1">
        <v>9.091</v>
      </c>
      <c r="DN3860" s="1">
        <v>10.543</v>
      </c>
      <c r="DO3860" s="1">
        <v>0.05</v>
      </c>
      <c r="DQ3860" s="1">
        <v>9.091</v>
      </c>
      <c r="DV3860" s="1">
        <v>0.0</v>
      </c>
      <c r="DW3860" s="1">
        <v>0.0</v>
      </c>
      <c r="DY3860" s="1">
        <v>0.0</v>
      </c>
    </row>
    <row r="3861">
      <c r="A3861" s="1" t="s">
        <v>431</v>
      </c>
      <c r="B3861" s="1">
        <v>2018.0</v>
      </c>
      <c r="C3861" s="1" t="s">
        <v>432</v>
      </c>
      <c r="D3861" s="1">
        <v>4850540.0</v>
      </c>
      <c r="E3861" s="1">
        <v>2.408220672E10</v>
      </c>
      <c r="J3861" s="1">
        <v>0.0</v>
      </c>
      <c r="K3861" s="1">
        <v>0.0</v>
      </c>
      <c r="L3861" s="1">
        <v>0.0</v>
      </c>
      <c r="N3861" s="1">
        <v>571.429</v>
      </c>
      <c r="S3861" s="1">
        <v>0.0</v>
      </c>
      <c r="T3861" s="1">
        <v>0.0</v>
      </c>
      <c r="Y3861" s="1">
        <v>0.0</v>
      </c>
      <c r="AA3861" s="1">
        <v>6.34</v>
      </c>
      <c r="AB3861" s="1">
        <v>1307.071</v>
      </c>
      <c r="AC3861" s="1">
        <v>0.42</v>
      </c>
      <c r="AE3861" s="1">
        <v>-4.031</v>
      </c>
      <c r="AF3861" s="1">
        <v>-0.775</v>
      </c>
      <c r="AG3861" s="1">
        <v>3805.854</v>
      </c>
      <c r="AH3861" s="1">
        <v>0.767</v>
      </c>
      <c r="AK3861" s="1">
        <v>74.219</v>
      </c>
      <c r="AL3861" s="1">
        <v>0.36</v>
      </c>
      <c r="AO3861" s="1">
        <v>85.714</v>
      </c>
      <c r="AT3861" s="1">
        <v>0.0</v>
      </c>
      <c r="AU3861" s="1">
        <v>0.0</v>
      </c>
      <c r="BA3861" s="1">
        <v>0.0</v>
      </c>
      <c r="BC3861" s="1">
        <v>0.24</v>
      </c>
      <c r="BG3861" s="1">
        <v>0.0</v>
      </c>
      <c r="BH3861" s="1">
        <v>0.0</v>
      </c>
      <c r="BJ3861" s="1">
        <v>0.0</v>
      </c>
      <c r="BO3861" s="1">
        <v>12.37</v>
      </c>
      <c r="BP3861" s="1">
        <v>0.06</v>
      </c>
      <c r="BR3861" s="1">
        <v>14.286</v>
      </c>
      <c r="BT3861" s="1">
        <v>5.92</v>
      </c>
      <c r="BU3861" s="1">
        <v>93.375</v>
      </c>
      <c r="BY3861" s="1">
        <v>0.0</v>
      </c>
      <c r="BZ3861" s="1">
        <v>0.0</v>
      </c>
      <c r="CB3861" s="1">
        <v>0.0</v>
      </c>
      <c r="CG3861" s="1">
        <v>74.219</v>
      </c>
      <c r="CH3861" s="1">
        <v>0.36</v>
      </c>
      <c r="CN3861" s="1">
        <v>85.714</v>
      </c>
      <c r="CQ3861" s="1">
        <v>0.0</v>
      </c>
      <c r="CR3861" s="1">
        <v>0.0</v>
      </c>
      <c r="CU3861" s="1">
        <v>0.0</v>
      </c>
      <c r="CV3861" s="1">
        <v>0.0</v>
      </c>
      <c r="CX3861" s="1">
        <v>0.0</v>
      </c>
      <c r="CY3861" s="1">
        <v>0.0</v>
      </c>
      <c r="DA3861" s="1">
        <v>86.588</v>
      </c>
      <c r="DB3861" s="1">
        <v>18.46</v>
      </c>
      <c r="DF3861" s="1">
        <v>12.37</v>
      </c>
      <c r="DG3861" s="1">
        <v>0.06</v>
      </c>
      <c r="DI3861" s="1">
        <v>14.286</v>
      </c>
      <c r="DN3861" s="1">
        <v>12.37</v>
      </c>
      <c r="DO3861" s="1">
        <v>0.06</v>
      </c>
      <c r="DQ3861" s="1">
        <v>14.286</v>
      </c>
      <c r="DV3861" s="1">
        <v>0.0</v>
      </c>
      <c r="DW3861" s="1">
        <v>0.0</v>
      </c>
      <c r="DY3861" s="1">
        <v>0.0</v>
      </c>
    </row>
    <row r="3862">
      <c r="A3862" s="1" t="s">
        <v>431</v>
      </c>
      <c r="B3862" s="1">
        <v>2019.0</v>
      </c>
      <c r="C3862" s="1" t="s">
        <v>432</v>
      </c>
      <c r="D3862" s="1">
        <v>4957731.0</v>
      </c>
      <c r="E3862" s="1">
        <v>2.4410374144E10</v>
      </c>
      <c r="J3862" s="1">
        <v>0.0</v>
      </c>
      <c r="K3862" s="1">
        <v>0.0</v>
      </c>
      <c r="L3862" s="1">
        <v>0.0</v>
      </c>
      <c r="N3862" s="1">
        <v>567.901</v>
      </c>
      <c r="S3862" s="1">
        <v>0.0</v>
      </c>
      <c r="T3862" s="1">
        <v>0.0</v>
      </c>
      <c r="Y3862" s="1">
        <v>0.0</v>
      </c>
      <c r="AA3862" s="1">
        <v>7.06</v>
      </c>
      <c r="AB3862" s="1">
        <v>1424.039</v>
      </c>
      <c r="AC3862" s="1">
        <v>0.81</v>
      </c>
      <c r="AE3862" s="1">
        <v>11.437</v>
      </c>
      <c r="AF3862" s="1">
        <v>2.111</v>
      </c>
      <c r="AG3862" s="1">
        <v>4149.435</v>
      </c>
      <c r="AH3862" s="1">
        <v>0.843</v>
      </c>
      <c r="AK3862" s="1">
        <v>139.177</v>
      </c>
      <c r="AL3862" s="1">
        <v>0.69</v>
      </c>
      <c r="AO3862" s="1">
        <v>85.185</v>
      </c>
      <c r="AT3862" s="1">
        <v>0.0</v>
      </c>
      <c r="AU3862" s="1">
        <v>0.0</v>
      </c>
      <c r="BA3862" s="1">
        <v>0.0</v>
      </c>
      <c r="BC3862" s="1">
        <v>0.46</v>
      </c>
      <c r="BG3862" s="1">
        <v>0.0</v>
      </c>
      <c r="BH3862" s="1">
        <v>0.0</v>
      </c>
      <c r="BJ3862" s="1">
        <v>0.0</v>
      </c>
      <c r="BO3862" s="1">
        <v>24.205</v>
      </c>
      <c r="BP3862" s="1">
        <v>0.12</v>
      </c>
      <c r="BR3862" s="1">
        <v>14.815</v>
      </c>
      <c r="BT3862" s="1">
        <v>6.25</v>
      </c>
      <c r="BU3862" s="1">
        <v>88.527</v>
      </c>
      <c r="BY3862" s="1">
        <v>0.0</v>
      </c>
      <c r="BZ3862" s="1">
        <v>0.0</v>
      </c>
      <c r="CB3862" s="1">
        <v>0.0</v>
      </c>
      <c r="CG3862" s="1">
        <v>139.177</v>
      </c>
      <c r="CH3862" s="1">
        <v>0.69</v>
      </c>
      <c r="CN3862" s="1">
        <v>85.185</v>
      </c>
      <c r="CQ3862" s="1">
        <v>0.0</v>
      </c>
      <c r="CR3862" s="1">
        <v>0.0</v>
      </c>
      <c r="CU3862" s="1">
        <v>0.0</v>
      </c>
      <c r="CV3862" s="1">
        <v>0.0</v>
      </c>
      <c r="CX3862" s="1">
        <v>0.0</v>
      </c>
      <c r="CY3862" s="1">
        <v>0.0</v>
      </c>
      <c r="DA3862" s="1">
        <v>163.381</v>
      </c>
      <c r="DB3862" s="1">
        <v>20.572</v>
      </c>
      <c r="DF3862" s="1">
        <v>24.205</v>
      </c>
      <c r="DG3862" s="1">
        <v>0.12</v>
      </c>
      <c r="DI3862" s="1">
        <v>14.815</v>
      </c>
      <c r="DN3862" s="1">
        <v>24.205</v>
      </c>
      <c r="DO3862" s="1">
        <v>0.12</v>
      </c>
      <c r="DQ3862" s="1">
        <v>14.815</v>
      </c>
      <c r="DV3862" s="1">
        <v>0.0</v>
      </c>
      <c r="DW3862" s="1">
        <v>0.0</v>
      </c>
      <c r="DY3862" s="1">
        <v>0.0</v>
      </c>
    </row>
    <row r="3863">
      <c r="A3863" s="1" t="s">
        <v>431</v>
      </c>
      <c r="B3863" s="1">
        <v>2020.0</v>
      </c>
      <c r="C3863" s="1" t="s">
        <v>432</v>
      </c>
      <c r="D3863" s="1">
        <v>5069642.0</v>
      </c>
      <c r="E3863" s="1">
        <v>2.164749312E10</v>
      </c>
      <c r="J3863" s="1">
        <v>0.0</v>
      </c>
      <c r="K3863" s="1">
        <v>0.0</v>
      </c>
      <c r="L3863" s="1">
        <v>0.0</v>
      </c>
      <c r="N3863" s="1">
        <v>523.81</v>
      </c>
      <c r="S3863" s="1">
        <v>0.0</v>
      </c>
      <c r="T3863" s="1">
        <v>0.0</v>
      </c>
      <c r="Y3863" s="1">
        <v>0.0</v>
      </c>
      <c r="AA3863" s="1">
        <v>7.36</v>
      </c>
      <c r="AB3863" s="1">
        <v>1451.779</v>
      </c>
      <c r="AC3863" s="1">
        <v>0.84</v>
      </c>
      <c r="AE3863" s="1">
        <v>2.756</v>
      </c>
      <c r="AF3863" s="1">
        <v>0.567</v>
      </c>
      <c r="AG3863" s="1">
        <v>4169.677</v>
      </c>
      <c r="AH3863" s="1">
        <v>0.976</v>
      </c>
      <c r="AK3863" s="1">
        <v>130.187</v>
      </c>
      <c r="AL3863" s="1">
        <v>0.66</v>
      </c>
      <c r="AO3863" s="1">
        <v>78.571</v>
      </c>
      <c r="AT3863" s="1">
        <v>0.0</v>
      </c>
      <c r="AU3863" s="1">
        <v>0.0</v>
      </c>
      <c r="BA3863" s="1">
        <v>0.0</v>
      </c>
      <c r="BC3863" s="1">
        <v>0.44</v>
      </c>
      <c r="BG3863" s="1">
        <v>0.0</v>
      </c>
      <c r="BH3863" s="1">
        <v>0.0</v>
      </c>
      <c r="BJ3863" s="1">
        <v>0.0</v>
      </c>
      <c r="BO3863" s="1">
        <v>35.505</v>
      </c>
      <c r="BP3863" s="1">
        <v>0.18</v>
      </c>
      <c r="BR3863" s="1">
        <v>21.429</v>
      </c>
      <c r="BT3863" s="1">
        <v>6.52</v>
      </c>
      <c r="BU3863" s="1">
        <v>88.587</v>
      </c>
      <c r="BY3863" s="1">
        <v>0.0</v>
      </c>
      <c r="BZ3863" s="1">
        <v>0.0</v>
      </c>
      <c r="CB3863" s="1">
        <v>0.0</v>
      </c>
      <c r="CG3863" s="1">
        <v>130.187</v>
      </c>
      <c r="CH3863" s="1">
        <v>0.66</v>
      </c>
      <c r="CN3863" s="1">
        <v>78.571</v>
      </c>
      <c r="CQ3863" s="1">
        <v>0.0</v>
      </c>
      <c r="CR3863" s="1">
        <v>0.0</v>
      </c>
      <c r="CU3863" s="1">
        <v>0.0</v>
      </c>
      <c r="CV3863" s="1">
        <v>0.0</v>
      </c>
      <c r="CX3863" s="1">
        <v>0.0</v>
      </c>
      <c r="CY3863" s="1">
        <v>0.0</v>
      </c>
      <c r="DA3863" s="1">
        <v>165.692</v>
      </c>
      <c r="DB3863" s="1">
        <v>21.139</v>
      </c>
      <c r="DF3863" s="1">
        <v>35.505</v>
      </c>
      <c r="DG3863" s="1">
        <v>0.18</v>
      </c>
      <c r="DI3863" s="1">
        <v>21.429</v>
      </c>
      <c r="DN3863" s="1">
        <v>35.505</v>
      </c>
      <c r="DO3863" s="1">
        <v>0.18</v>
      </c>
      <c r="DQ3863" s="1">
        <v>21.429</v>
      </c>
      <c r="DV3863" s="1">
        <v>0.0</v>
      </c>
      <c r="DW3863" s="1">
        <v>0.0</v>
      </c>
      <c r="DY3863" s="1">
        <v>0.0</v>
      </c>
    </row>
    <row r="3864">
      <c r="A3864" s="1" t="s">
        <v>431</v>
      </c>
      <c r="B3864" s="1">
        <v>2021.0</v>
      </c>
      <c r="C3864" s="1" t="s">
        <v>432</v>
      </c>
      <c r="D3864" s="1">
        <v>5185289.0</v>
      </c>
      <c r="E3864" s="1">
        <v>2.3165411328E10</v>
      </c>
      <c r="J3864" s="1">
        <v>0.0</v>
      </c>
      <c r="K3864" s="1">
        <v>0.0</v>
      </c>
      <c r="L3864" s="1">
        <v>0.0</v>
      </c>
      <c r="N3864" s="1">
        <v>505.495</v>
      </c>
      <c r="S3864" s="1">
        <v>0.0</v>
      </c>
      <c r="T3864" s="1">
        <v>0.0</v>
      </c>
      <c r="Y3864" s="1">
        <v>0.0</v>
      </c>
      <c r="AA3864" s="1">
        <v>7.59</v>
      </c>
      <c r="AB3864" s="1">
        <v>1463.756</v>
      </c>
      <c r="AC3864" s="1">
        <v>0.91</v>
      </c>
      <c r="AE3864" s="1">
        <v>7.111</v>
      </c>
      <c r="AF3864" s="1">
        <v>1.503</v>
      </c>
      <c r="AG3864" s="1">
        <v>4366.554</v>
      </c>
      <c r="AH3864" s="1">
        <v>0.977</v>
      </c>
      <c r="AK3864" s="1">
        <v>133.069</v>
      </c>
      <c r="AL3864" s="1">
        <v>0.69</v>
      </c>
      <c r="AO3864" s="1">
        <v>75.824</v>
      </c>
      <c r="AT3864" s="1">
        <v>0.0</v>
      </c>
      <c r="AU3864" s="1">
        <v>0.0</v>
      </c>
      <c r="BA3864" s="1">
        <v>0.0</v>
      </c>
      <c r="BC3864" s="1">
        <v>0.46</v>
      </c>
      <c r="BG3864" s="1">
        <v>0.0</v>
      </c>
      <c r="BH3864" s="1">
        <v>0.0</v>
      </c>
      <c r="BJ3864" s="1">
        <v>0.0</v>
      </c>
      <c r="BO3864" s="1">
        <v>42.428</v>
      </c>
      <c r="BP3864" s="1">
        <v>0.22</v>
      </c>
      <c r="BR3864" s="1">
        <v>24.176</v>
      </c>
      <c r="BT3864" s="1">
        <v>6.68</v>
      </c>
      <c r="BU3864" s="1">
        <v>88.011</v>
      </c>
      <c r="BY3864" s="1">
        <v>0.0</v>
      </c>
      <c r="BZ3864" s="1">
        <v>0.0</v>
      </c>
      <c r="CB3864" s="1">
        <v>0.0</v>
      </c>
      <c r="CG3864" s="1">
        <v>133.069</v>
      </c>
      <c r="CH3864" s="1">
        <v>0.69</v>
      </c>
      <c r="CN3864" s="1">
        <v>75.824</v>
      </c>
      <c r="CQ3864" s="1">
        <v>0.0</v>
      </c>
      <c r="CR3864" s="1">
        <v>0.0</v>
      </c>
      <c r="CU3864" s="1">
        <v>0.0</v>
      </c>
      <c r="CV3864" s="1">
        <v>0.0</v>
      </c>
      <c r="CX3864" s="1">
        <v>0.0</v>
      </c>
      <c r="CY3864" s="1">
        <v>0.0</v>
      </c>
      <c r="DA3864" s="1">
        <v>175.496</v>
      </c>
      <c r="DB3864" s="1">
        <v>22.642</v>
      </c>
      <c r="DF3864" s="1">
        <v>42.428</v>
      </c>
      <c r="DG3864" s="1">
        <v>0.22</v>
      </c>
      <c r="DI3864" s="1">
        <v>24.176</v>
      </c>
      <c r="DN3864" s="1">
        <v>42.428</v>
      </c>
      <c r="DO3864" s="1">
        <v>0.22</v>
      </c>
      <c r="DQ3864" s="1">
        <v>24.176</v>
      </c>
      <c r="DV3864" s="1">
        <v>0.0</v>
      </c>
      <c r="DW3864" s="1">
        <v>0.0</v>
      </c>
      <c r="DY3864" s="1">
        <v>0.0</v>
      </c>
    </row>
    <row r="3865">
      <c r="A3865" s="1" t="s">
        <v>431</v>
      </c>
      <c r="B3865" s="1">
        <v>2022.0</v>
      </c>
      <c r="C3865" s="1" t="s">
        <v>432</v>
      </c>
      <c r="D3865" s="1">
        <v>5305230.0</v>
      </c>
      <c r="E3865" s="1">
        <v>2.407650304E10</v>
      </c>
      <c r="J3865" s="1">
        <v>0.0</v>
      </c>
      <c r="K3865" s="1">
        <v>0.0</v>
      </c>
      <c r="L3865" s="1">
        <v>0.0</v>
      </c>
      <c r="N3865" s="1">
        <v>460.784</v>
      </c>
      <c r="S3865" s="1">
        <v>0.0</v>
      </c>
      <c r="T3865" s="1">
        <v>0.0</v>
      </c>
      <c r="Y3865" s="1">
        <v>0.0</v>
      </c>
      <c r="AA3865" s="1">
        <v>7.72</v>
      </c>
      <c r="AB3865" s="1">
        <v>1455.168</v>
      </c>
      <c r="AC3865" s="1">
        <v>1.02</v>
      </c>
      <c r="AE3865" s="1">
        <v>2.617</v>
      </c>
      <c r="AF3865" s="1">
        <v>0.593</v>
      </c>
      <c r="AG3865" s="1">
        <v>4379.533</v>
      </c>
      <c r="AH3865" s="1">
        <v>0.965</v>
      </c>
      <c r="AK3865" s="1">
        <v>128.175</v>
      </c>
      <c r="AL3865" s="1">
        <v>0.68</v>
      </c>
      <c r="AO3865" s="1">
        <v>66.667</v>
      </c>
      <c r="AT3865" s="1">
        <v>0.0</v>
      </c>
      <c r="AU3865" s="1">
        <v>0.0</v>
      </c>
      <c r="BA3865" s="1">
        <v>0.0</v>
      </c>
      <c r="BC3865" s="1">
        <v>0.47</v>
      </c>
      <c r="BG3865" s="1">
        <v>0.0</v>
      </c>
      <c r="BH3865" s="1">
        <v>0.0</v>
      </c>
      <c r="BJ3865" s="1">
        <v>0.0</v>
      </c>
      <c r="BO3865" s="1">
        <v>64.088</v>
      </c>
      <c r="BP3865" s="1">
        <v>0.34</v>
      </c>
      <c r="BR3865" s="1">
        <v>33.333</v>
      </c>
      <c r="BT3865" s="1">
        <v>6.7</v>
      </c>
      <c r="BU3865" s="1">
        <v>86.788</v>
      </c>
      <c r="BY3865" s="1">
        <v>0.0</v>
      </c>
      <c r="BZ3865" s="1">
        <v>0.0</v>
      </c>
      <c r="CB3865" s="1">
        <v>0.0</v>
      </c>
      <c r="CG3865" s="1">
        <v>128.175</v>
      </c>
      <c r="CH3865" s="1">
        <v>0.68</v>
      </c>
      <c r="CN3865" s="1">
        <v>66.667</v>
      </c>
      <c r="CQ3865" s="1">
        <v>0.0</v>
      </c>
      <c r="CR3865" s="1">
        <v>0.0</v>
      </c>
      <c r="CU3865" s="1">
        <v>0.0</v>
      </c>
      <c r="CV3865" s="1">
        <v>0.0</v>
      </c>
      <c r="CX3865" s="1">
        <v>0.0</v>
      </c>
      <c r="CY3865" s="1">
        <v>0.0</v>
      </c>
      <c r="DA3865" s="1">
        <v>192.263</v>
      </c>
      <c r="DB3865" s="1">
        <v>23.234</v>
      </c>
      <c r="DF3865" s="1">
        <v>64.088</v>
      </c>
      <c r="DG3865" s="1">
        <v>0.34</v>
      </c>
      <c r="DI3865" s="1">
        <v>33.333</v>
      </c>
      <c r="DN3865" s="1">
        <v>64.088</v>
      </c>
      <c r="DO3865" s="1">
        <v>0.34</v>
      </c>
      <c r="DQ3865" s="1">
        <v>33.333</v>
      </c>
      <c r="DV3865" s="1">
        <v>0.0</v>
      </c>
      <c r="DW3865" s="1">
        <v>0.0</v>
      </c>
      <c r="DY3865" s="1">
        <v>0.0</v>
      </c>
    </row>
    <row r="3866">
      <c r="A3866" s="1" t="s">
        <v>431</v>
      </c>
      <c r="B3866" s="1">
        <v>2023.0</v>
      </c>
      <c r="C3866" s="1" t="s">
        <v>432</v>
      </c>
      <c r="D3866" s="1">
        <v>5409153.0</v>
      </c>
      <c r="AE3866" s="1">
        <v>2.28</v>
      </c>
      <c r="AF3866" s="1">
        <v>0.53</v>
      </c>
      <c r="AG3866" s="1">
        <v>4393.348</v>
      </c>
      <c r="DB3866" s="1">
        <v>23.764</v>
      </c>
    </row>
    <row r="3867">
      <c r="A3867" s="1" t="s">
        <v>433</v>
      </c>
      <c r="B3867" s="1">
        <v>2000.0</v>
      </c>
      <c r="C3867" s="1" t="s">
        <v>434</v>
      </c>
      <c r="D3867" s="1">
        <v>3010330.0</v>
      </c>
      <c r="E3867" s="1">
        <v>2.8706486272E10</v>
      </c>
      <c r="J3867" s="1">
        <v>6.644</v>
      </c>
      <c r="K3867" s="1">
        <v>0.02</v>
      </c>
      <c r="L3867" s="1">
        <v>0.409</v>
      </c>
      <c r="N3867" s="1">
        <v>210.634</v>
      </c>
      <c r="S3867" s="1">
        <v>0.0</v>
      </c>
      <c r="T3867" s="1">
        <v>0.0</v>
      </c>
      <c r="V3867" s="1">
        <v>0.0</v>
      </c>
      <c r="W3867" s="1">
        <v>0.0</v>
      </c>
      <c r="X3867" s="1">
        <v>0.0</v>
      </c>
      <c r="Y3867" s="1">
        <v>0.0</v>
      </c>
      <c r="AA3867" s="1">
        <v>5.01</v>
      </c>
      <c r="AB3867" s="1">
        <v>1664.269</v>
      </c>
      <c r="AC3867" s="1">
        <v>4.89</v>
      </c>
      <c r="AE3867" s="1">
        <v>66.234</v>
      </c>
      <c r="AF3867" s="1">
        <v>24.027</v>
      </c>
      <c r="AG3867" s="1">
        <v>20032.334</v>
      </c>
      <c r="AH3867" s="1">
        <v>2.101</v>
      </c>
      <c r="AK3867" s="1">
        <v>481.675</v>
      </c>
      <c r="AL3867" s="1">
        <v>1.45</v>
      </c>
      <c r="AO3867" s="1">
        <v>29.652</v>
      </c>
      <c r="AT3867" s="1">
        <v>0.0</v>
      </c>
      <c r="AU3867" s="1">
        <v>0.0</v>
      </c>
      <c r="AX3867" s="1">
        <v>0.0</v>
      </c>
      <c r="AY3867" s="1">
        <v>0.0</v>
      </c>
      <c r="AZ3867" s="1">
        <v>0.0</v>
      </c>
      <c r="BA3867" s="1">
        <v>0.0</v>
      </c>
      <c r="BC3867" s="1">
        <v>1.03</v>
      </c>
      <c r="BG3867" s="1">
        <v>1136.088</v>
      </c>
      <c r="BH3867" s="1">
        <v>3.42</v>
      </c>
      <c r="BJ3867" s="1">
        <v>69.939</v>
      </c>
      <c r="BO3867" s="1">
        <v>1142.732</v>
      </c>
      <c r="BP3867" s="1">
        <v>3.44</v>
      </c>
      <c r="BR3867" s="1">
        <v>70.348</v>
      </c>
      <c r="BT3867" s="1">
        <v>0.12</v>
      </c>
      <c r="BU3867" s="1">
        <v>2.395</v>
      </c>
      <c r="BY3867" s="1">
        <v>0.0</v>
      </c>
      <c r="BZ3867" s="1">
        <v>0.0</v>
      </c>
      <c r="CB3867" s="1">
        <v>0.0</v>
      </c>
      <c r="CG3867" s="1">
        <v>481.675</v>
      </c>
      <c r="CH3867" s="1">
        <v>1.45</v>
      </c>
      <c r="CK3867" s="1">
        <v>0.0</v>
      </c>
      <c r="CL3867" s="1">
        <v>0.0</v>
      </c>
      <c r="CM3867" s="1">
        <v>0.0</v>
      </c>
      <c r="CN3867" s="1">
        <v>29.652</v>
      </c>
      <c r="CQ3867" s="1">
        <v>0.02</v>
      </c>
      <c r="CR3867" s="1">
        <v>0.0</v>
      </c>
      <c r="CU3867" s="1">
        <v>6.644</v>
      </c>
      <c r="CV3867" s="1">
        <v>0.0</v>
      </c>
      <c r="CX3867" s="1">
        <v>0.409</v>
      </c>
      <c r="CY3867" s="1">
        <v>0.0</v>
      </c>
      <c r="DA3867" s="1">
        <v>1624.407</v>
      </c>
      <c r="DB3867" s="1">
        <v>60.304</v>
      </c>
      <c r="DF3867" s="1">
        <v>1142.732</v>
      </c>
      <c r="DG3867" s="1">
        <v>3.44</v>
      </c>
      <c r="DI3867" s="1">
        <v>70.348</v>
      </c>
      <c r="DN3867" s="1">
        <v>0.0</v>
      </c>
      <c r="DO3867" s="1">
        <v>0.0</v>
      </c>
      <c r="DQ3867" s="1">
        <v>0.0</v>
      </c>
      <c r="DV3867" s="1">
        <v>0.0</v>
      </c>
      <c r="DW3867" s="1">
        <v>0.0</v>
      </c>
      <c r="DY3867" s="1">
        <v>0.0</v>
      </c>
    </row>
    <row r="3868">
      <c r="A3868" s="1" t="s">
        <v>433</v>
      </c>
      <c r="B3868" s="1">
        <v>2001.0</v>
      </c>
      <c r="C3868" s="1" t="s">
        <v>434</v>
      </c>
      <c r="D3868" s="1">
        <v>3069480.0</v>
      </c>
      <c r="E3868" s="1">
        <v>2.8943056896E10</v>
      </c>
      <c r="J3868" s="1">
        <v>6.516</v>
      </c>
      <c r="K3868" s="1">
        <v>0.02</v>
      </c>
      <c r="L3868" s="1">
        <v>0.391</v>
      </c>
      <c r="N3868" s="1">
        <v>345.703</v>
      </c>
      <c r="S3868" s="1">
        <v>0.0</v>
      </c>
      <c r="T3868" s="1">
        <v>0.0</v>
      </c>
      <c r="V3868" s="1">
        <v>0.0</v>
      </c>
      <c r="W3868" s="1">
        <v>0.0</v>
      </c>
      <c r="X3868" s="1">
        <v>0.0</v>
      </c>
      <c r="Y3868" s="1">
        <v>0.0</v>
      </c>
      <c r="AA3868" s="1">
        <v>5.04</v>
      </c>
      <c r="AB3868" s="1">
        <v>1641.972</v>
      </c>
      <c r="AC3868" s="1">
        <v>5.12</v>
      </c>
      <c r="AE3868" s="1">
        <v>4.752</v>
      </c>
      <c r="AF3868" s="1">
        <v>2.866</v>
      </c>
      <c r="AG3868" s="1">
        <v>20579.988</v>
      </c>
      <c r="AH3868" s="1">
        <v>2.183</v>
      </c>
      <c r="AK3868" s="1">
        <v>847.049</v>
      </c>
      <c r="AL3868" s="1">
        <v>2.6</v>
      </c>
      <c r="AO3868" s="1">
        <v>50.781</v>
      </c>
      <c r="AT3868" s="1">
        <v>0.0</v>
      </c>
      <c r="AU3868" s="1">
        <v>0.0</v>
      </c>
      <c r="AX3868" s="1">
        <v>0.0</v>
      </c>
      <c r="AY3868" s="1">
        <v>0.0</v>
      </c>
      <c r="AZ3868" s="1">
        <v>0.0</v>
      </c>
      <c r="BA3868" s="1">
        <v>0.0</v>
      </c>
      <c r="BC3868" s="1">
        <v>1.77</v>
      </c>
      <c r="BG3868" s="1">
        <v>814.47</v>
      </c>
      <c r="BH3868" s="1">
        <v>2.5</v>
      </c>
      <c r="BJ3868" s="1">
        <v>48.828</v>
      </c>
      <c r="BO3868" s="1">
        <v>820.986</v>
      </c>
      <c r="BP3868" s="1">
        <v>2.52</v>
      </c>
      <c r="BR3868" s="1">
        <v>49.219</v>
      </c>
      <c r="BT3868" s="1">
        <v>-0.08</v>
      </c>
      <c r="BU3868" s="1">
        <v>-1.587</v>
      </c>
      <c r="BY3868" s="1">
        <v>0.0</v>
      </c>
      <c r="BZ3868" s="1">
        <v>0.0</v>
      </c>
      <c r="CB3868" s="1">
        <v>0.0</v>
      </c>
      <c r="CG3868" s="1">
        <v>847.049</v>
      </c>
      <c r="CH3868" s="1">
        <v>2.6</v>
      </c>
      <c r="CK3868" s="1">
        <v>0.0</v>
      </c>
      <c r="CL3868" s="1">
        <v>0.0</v>
      </c>
      <c r="CM3868" s="1">
        <v>0.0</v>
      </c>
      <c r="CN3868" s="1">
        <v>50.781</v>
      </c>
      <c r="CQ3868" s="1">
        <v>0.02</v>
      </c>
      <c r="CR3868" s="1">
        <v>0.0</v>
      </c>
      <c r="CU3868" s="1">
        <v>6.516</v>
      </c>
      <c r="CV3868" s="1">
        <v>0.0</v>
      </c>
      <c r="CX3868" s="1">
        <v>0.391</v>
      </c>
      <c r="CY3868" s="1">
        <v>0.0</v>
      </c>
      <c r="DA3868" s="1">
        <v>1668.035</v>
      </c>
      <c r="DB3868" s="1">
        <v>63.17</v>
      </c>
      <c r="DF3868" s="1">
        <v>820.986</v>
      </c>
      <c r="DG3868" s="1">
        <v>2.52</v>
      </c>
      <c r="DI3868" s="1">
        <v>49.219</v>
      </c>
      <c r="DN3868" s="1">
        <v>0.0</v>
      </c>
      <c r="DO3868" s="1">
        <v>0.0</v>
      </c>
      <c r="DQ3868" s="1">
        <v>0.0</v>
      </c>
      <c r="DV3868" s="1">
        <v>0.0</v>
      </c>
      <c r="DW3868" s="1">
        <v>0.0</v>
      </c>
      <c r="DY3868" s="1">
        <v>0.0</v>
      </c>
    </row>
    <row r="3869">
      <c r="A3869" s="1" t="s">
        <v>433</v>
      </c>
      <c r="B3869" s="1">
        <v>2002.0</v>
      </c>
      <c r="C3869" s="1" t="s">
        <v>434</v>
      </c>
      <c r="D3869" s="1">
        <v>3129297.0</v>
      </c>
      <c r="E3869" s="1">
        <v>2.9667999744E10</v>
      </c>
      <c r="J3869" s="1">
        <v>6.391</v>
      </c>
      <c r="K3869" s="1">
        <v>0.02</v>
      </c>
      <c r="L3869" s="1">
        <v>0.378</v>
      </c>
      <c r="N3869" s="1">
        <v>247.637</v>
      </c>
      <c r="S3869" s="1">
        <v>0.0</v>
      </c>
      <c r="T3869" s="1">
        <v>0.0</v>
      </c>
      <c r="V3869" s="1">
        <v>0.0</v>
      </c>
      <c r="W3869" s="1">
        <v>0.0</v>
      </c>
      <c r="X3869" s="1">
        <v>0.0</v>
      </c>
      <c r="Y3869" s="1">
        <v>0.0</v>
      </c>
      <c r="AA3869" s="1">
        <v>5.28</v>
      </c>
      <c r="AB3869" s="1">
        <v>1687.28</v>
      </c>
      <c r="AC3869" s="1">
        <v>5.29</v>
      </c>
      <c r="AE3869" s="1">
        <v>-3.9</v>
      </c>
      <c r="AF3869" s="1">
        <v>-2.464</v>
      </c>
      <c r="AG3869" s="1">
        <v>19399.359</v>
      </c>
      <c r="AH3869" s="1">
        <v>2.046</v>
      </c>
      <c r="AK3869" s="1">
        <v>597.578</v>
      </c>
      <c r="AL3869" s="1">
        <v>1.87</v>
      </c>
      <c r="AO3869" s="1">
        <v>35.35</v>
      </c>
      <c r="AT3869" s="1">
        <v>0.0</v>
      </c>
      <c r="AU3869" s="1">
        <v>0.0</v>
      </c>
      <c r="AX3869" s="1">
        <v>0.0</v>
      </c>
      <c r="AY3869" s="1">
        <v>0.0</v>
      </c>
      <c r="AZ3869" s="1">
        <v>0.0</v>
      </c>
      <c r="BA3869" s="1">
        <v>0.0</v>
      </c>
      <c r="BC3869" s="1">
        <v>1.31</v>
      </c>
      <c r="BG3869" s="1">
        <v>1086.506</v>
      </c>
      <c r="BH3869" s="1">
        <v>3.4</v>
      </c>
      <c r="BJ3869" s="1">
        <v>64.272</v>
      </c>
      <c r="BO3869" s="1">
        <v>1092.897</v>
      </c>
      <c r="BP3869" s="1">
        <v>3.42</v>
      </c>
      <c r="BR3869" s="1">
        <v>64.65</v>
      </c>
      <c r="BT3869" s="1">
        <v>-0.01</v>
      </c>
      <c r="BU3869" s="1">
        <v>-0.189</v>
      </c>
      <c r="BY3869" s="1">
        <v>0.0</v>
      </c>
      <c r="BZ3869" s="1">
        <v>0.0</v>
      </c>
      <c r="CB3869" s="1">
        <v>0.0</v>
      </c>
      <c r="CG3869" s="1">
        <v>597.578</v>
      </c>
      <c r="CH3869" s="1">
        <v>1.87</v>
      </c>
      <c r="CK3869" s="1">
        <v>0.0</v>
      </c>
      <c r="CL3869" s="1">
        <v>0.0</v>
      </c>
      <c r="CM3869" s="1">
        <v>0.0</v>
      </c>
      <c r="CN3869" s="1">
        <v>35.35</v>
      </c>
      <c r="CQ3869" s="1">
        <v>0.02</v>
      </c>
      <c r="CR3869" s="1">
        <v>0.0</v>
      </c>
      <c r="CU3869" s="1">
        <v>6.391</v>
      </c>
      <c r="CV3869" s="1">
        <v>0.0</v>
      </c>
      <c r="CX3869" s="1">
        <v>0.378</v>
      </c>
      <c r="CY3869" s="1">
        <v>0.0</v>
      </c>
      <c r="DA3869" s="1">
        <v>1690.475</v>
      </c>
      <c r="DB3869" s="1">
        <v>60.706</v>
      </c>
      <c r="DF3869" s="1">
        <v>1092.897</v>
      </c>
      <c r="DG3869" s="1">
        <v>3.42</v>
      </c>
      <c r="DI3869" s="1">
        <v>64.65</v>
      </c>
      <c r="DN3869" s="1">
        <v>0.0</v>
      </c>
      <c r="DO3869" s="1">
        <v>0.0</v>
      </c>
      <c r="DQ3869" s="1">
        <v>0.0</v>
      </c>
      <c r="DV3869" s="1">
        <v>0.0</v>
      </c>
      <c r="DW3869" s="1">
        <v>0.0</v>
      </c>
      <c r="DY3869" s="1">
        <v>0.0</v>
      </c>
    </row>
    <row r="3870">
      <c r="A3870" s="1" t="s">
        <v>433</v>
      </c>
      <c r="B3870" s="1">
        <v>2003.0</v>
      </c>
      <c r="C3870" s="1" t="s">
        <v>434</v>
      </c>
      <c r="D3870" s="1">
        <v>3189765.0</v>
      </c>
      <c r="E3870" s="1">
        <v>3.1009622016E10</v>
      </c>
      <c r="J3870" s="1">
        <v>6.27</v>
      </c>
      <c r="K3870" s="1">
        <v>0.02</v>
      </c>
      <c r="L3870" s="1">
        <v>0.359</v>
      </c>
      <c r="N3870" s="1">
        <v>335.727</v>
      </c>
      <c r="S3870" s="1">
        <v>0.0</v>
      </c>
      <c r="T3870" s="1">
        <v>0.0</v>
      </c>
      <c r="V3870" s="1">
        <v>0.0</v>
      </c>
      <c r="W3870" s="1">
        <v>0.0</v>
      </c>
      <c r="X3870" s="1">
        <v>0.0</v>
      </c>
      <c r="Y3870" s="1">
        <v>0.0</v>
      </c>
      <c r="AA3870" s="1">
        <v>5.39</v>
      </c>
      <c r="AB3870" s="1">
        <v>1689.78</v>
      </c>
      <c r="AC3870" s="1">
        <v>5.57</v>
      </c>
      <c r="AE3870" s="1">
        <v>2.861</v>
      </c>
      <c r="AF3870" s="1">
        <v>1.737</v>
      </c>
      <c r="AG3870" s="1">
        <v>19576.066</v>
      </c>
      <c r="AH3870" s="1">
        <v>2.014</v>
      </c>
      <c r="AK3870" s="1">
        <v>855.862</v>
      </c>
      <c r="AL3870" s="1">
        <v>2.73</v>
      </c>
      <c r="AO3870" s="1">
        <v>49.013</v>
      </c>
      <c r="AT3870" s="1">
        <v>0.0</v>
      </c>
      <c r="AU3870" s="1">
        <v>0.0</v>
      </c>
      <c r="AX3870" s="1">
        <v>0.0</v>
      </c>
      <c r="AY3870" s="1">
        <v>0.0</v>
      </c>
      <c r="AZ3870" s="1">
        <v>0.0</v>
      </c>
      <c r="BA3870" s="1">
        <v>0.0</v>
      </c>
      <c r="BC3870" s="1">
        <v>1.87</v>
      </c>
      <c r="BG3870" s="1">
        <v>884.078</v>
      </c>
      <c r="BH3870" s="1">
        <v>2.82</v>
      </c>
      <c r="BJ3870" s="1">
        <v>50.628</v>
      </c>
      <c r="BO3870" s="1">
        <v>890.348</v>
      </c>
      <c r="BP3870" s="1">
        <v>2.84</v>
      </c>
      <c r="BR3870" s="1">
        <v>50.987</v>
      </c>
      <c r="BT3870" s="1">
        <v>-0.18</v>
      </c>
      <c r="BU3870" s="1">
        <v>-3.34</v>
      </c>
      <c r="BY3870" s="1">
        <v>0.0</v>
      </c>
      <c r="BZ3870" s="1">
        <v>0.0</v>
      </c>
      <c r="CB3870" s="1">
        <v>0.0</v>
      </c>
      <c r="CG3870" s="1">
        <v>855.862</v>
      </c>
      <c r="CH3870" s="1">
        <v>2.73</v>
      </c>
      <c r="CK3870" s="1">
        <v>0.0</v>
      </c>
      <c r="CL3870" s="1">
        <v>0.0</v>
      </c>
      <c r="CM3870" s="1">
        <v>0.0</v>
      </c>
      <c r="CN3870" s="1">
        <v>49.013</v>
      </c>
      <c r="CQ3870" s="1">
        <v>0.02</v>
      </c>
      <c r="CR3870" s="1">
        <v>0.0</v>
      </c>
      <c r="CU3870" s="1">
        <v>6.27</v>
      </c>
      <c r="CV3870" s="1">
        <v>0.0</v>
      </c>
      <c r="CX3870" s="1">
        <v>0.359</v>
      </c>
      <c r="CY3870" s="1">
        <v>0.0</v>
      </c>
      <c r="DA3870" s="1">
        <v>1746.21</v>
      </c>
      <c r="DB3870" s="1">
        <v>62.443</v>
      </c>
      <c r="DF3870" s="1">
        <v>890.348</v>
      </c>
      <c r="DG3870" s="1">
        <v>2.84</v>
      </c>
      <c r="DI3870" s="1">
        <v>50.987</v>
      </c>
      <c r="DN3870" s="1">
        <v>0.0</v>
      </c>
      <c r="DO3870" s="1">
        <v>0.0</v>
      </c>
      <c r="DQ3870" s="1">
        <v>0.0</v>
      </c>
      <c r="DV3870" s="1">
        <v>0.0</v>
      </c>
      <c r="DW3870" s="1">
        <v>0.0</v>
      </c>
      <c r="DY3870" s="1">
        <v>0.0</v>
      </c>
    </row>
    <row r="3871">
      <c r="A3871" s="1" t="s">
        <v>433</v>
      </c>
      <c r="B3871" s="1">
        <v>2004.0</v>
      </c>
      <c r="C3871" s="1" t="s">
        <v>434</v>
      </c>
      <c r="D3871" s="1">
        <v>3251113.0</v>
      </c>
      <c r="E3871" s="1">
        <v>3.3428600832E10</v>
      </c>
      <c r="J3871" s="1">
        <v>6.152</v>
      </c>
      <c r="K3871" s="1">
        <v>0.02</v>
      </c>
      <c r="L3871" s="1">
        <v>0.347</v>
      </c>
      <c r="N3871" s="1">
        <v>239.583</v>
      </c>
      <c r="S3871" s="1">
        <v>0.0</v>
      </c>
      <c r="T3871" s="1">
        <v>0.0</v>
      </c>
      <c r="V3871" s="1">
        <v>0.0</v>
      </c>
      <c r="W3871" s="1">
        <v>0.0</v>
      </c>
      <c r="X3871" s="1">
        <v>0.0</v>
      </c>
      <c r="Y3871" s="1">
        <v>0.0</v>
      </c>
      <c r="AA3871" s="1">
        <v>5.63</v>
      </c>
      <c r="AB3871" s="1">
        <v>1731.715</v>
      </c>
      <c r="AC3871" s="1">
        <v>5.76</v>
      </c>
      <c r="AE3871" s="1">
        <v>-0.752</v>
      </c>
      <c r="AF3871" s="1">
        <v>-0.469</v>
      </c>
      <c r="AG3871" s="1">
        <v>19062.273</v>
      </c>
      <c r="AH3871" s="1">
        <v>1.854</v>
      </c>
      <c r="AK3871" s="1">
        <v>602.87</v>
      </c>
      <c r="AL3871" s="1">
        <v>1.96</v>
      </c>
      <c r="AO3871" s="1">
        <v>34.028</v>
      </c>
      <c r="AT3871" s="1">
        <v>0.0</v>
      </c>
      <c r="AU3871" s="1">
        <v>0.0</v>
      </c>
      <c r="AX3871" s="1">
        <v>0.0</v>
      </c>
      <c r="AY3871" s="1">
        <v>0.0</v>
      </c>
      <c r="AZ3871" s="1">
        <v>0.0</v>
      </c>
      <c r="BA3871" s="1">
        <v>0.0</v>
      </c>
      <c r="BC3871" s="1">
        <v>1.38</v>
      </c>
      <c r="BG3871" s="1">
        <v>1162.679</v>
      </c>
      <c r="BH3871" s="1">
        <v>3.78</v>
      </c>
      <c r="BJ3871" s="1">
        <v>65.625</v>
      </c>
      <c r="BO3871" s="1">
        <v>1168.83</v>
      </c>
      <c r="BP3871" s="1">
        <v>3.8</v>
      </c>
      <c r="BR3871" s="1">
        <v>65.972</v>
      </c>
      <c r="BT3871" s="1">
        <v>-0.13</v>
      </c>
      <c r="BU3871" s="1">
        <v>-2.309</v>
      </c>
      <c r="BY3871" s="1">
        <v>0.0</v>
      </c>
      <c r="BZ3871" s="1">
        <v>0.0</v>
      </c>
      <c r="CB3871" s="1">
        <v>0.0</v>
      </c>
      <c r="CG3871" s="1">
        <v>602.87</v>
      </c>
      <c r="CH3871" s="1">
        <v>1.96</v>
      </c>
      <c r="CK3871" s="1">
        <v>0.0</v>
      </c>
      <c r="CL3871" s="1">
        <v>0.0</v>
      </c>
      <c r="CM3871" s="1">
        <v>0.0</v>
      </c>
      <c r="CN3871" s="1">
        <v>34.028</v>
      </c>
      <c r="CQ3871" s="1">
        <v>0.02</v>
      </c>
      <c r="CR3871" s="1">
        <v>0.0</v>
      </c>
      <c r="CU3871" s="1">
        <v>6.152</v>
      </c>
      <c r="CV3871" s="1">
        <v>0.0</v>
      </c>
      <c r="CX3871" s="1">
        <v>0.347</v>
      </c>
      <c r="CY3871" s="1">
        <v>0.0</v>
      </c>
      <c r="DA3871" s="1">
        <v>1771.701</v>
      </c>
      <c r="DB3871" s="1">
        <v>61.974</v>
      </c>
      <c r="DF3871" s="1">
        <v>1168.83</v>
      </c>
      <c r="DG3871" s="1">
        <v>3.8</v>
      </c>
      <c r="DI3871" s="1">
        <v>65.972</v>
      </c>
      <c r="DN3871" s="1">
        <v>0.0</v>
      </c>
      <c r="DO3871" s="1">
        <v>0.0</v>
      </c>
      <c r="DQ3871" s="1">
        <v>0.0</v>
      </c>
      <c r="DV3871" s="1">
        <v>0.0</v>
      </c>
      <c r="DW3871" s="1">
        <v>0.0</v>
      </c>
      <c r="DY3871" s="1">
        <v>0.0</v>
      </c>
    </row>
    <row r="3872">
      <c r="A3872" s="1" t="s">
        <v>433</v>
      </c>
      <c r="B3872" s="1">
        <v>2005.0</v>
      </c>
      <c r="C3872" s="1" t="s">
        <v>434</v>
      </c>
      <c r="D3872" s="1">
        <v>3312982.0</v>
      </c>
      <c r="E3872" s="1">
        <v>3.5933065216E10</v>
      </c>
      <c r="J3872" s="1">
        <v>6.037</v>
      </c>
      <c r="K3872" s="1">
        <v>0.02</v>
      </c>
      <c r="L3872" s="1">
        <v>0.344</v>
      </c>
      <c r="N3872" s="1">
        <v>250.859</v>
      </c>
      <c r="S3872" s="1">
        <v>0.0</v>
      </c>
      <c r="T3872" s="1">
        <v>0.0</v>
      </c>
      <c r="V3872" s="1">
        <v>0.0</v>
      </c>
      <c r="W3872" s="1">
        <v>0.0</v>
      </c>
      <c r="X3872" s="1">
        <v>0.0</v>
      </c>
      <c r="Y3872" s="1">
        <v>0.0</v>
      </c>
      <c r="AA3872" s="1">
        <v>5.77</v>
      </c>
      <c r="AB3872" s="1">
        <v>1741.633</v>
      </c>
      <c r="AC3872" s="1">
        <v>5.82</v>
      </c>
      <c r="AE3872" s="1">
        <v>0.127</v>
      </c>
      <c r="AF3872" s="1">
        <v>0.079</v>
      </c>
      <c r="AG3872" s="1">
        <v>18730.119</v>
      </c>
      <c r="AH3872" s="1">
        <v>1.727</v>
      </c>
      <c r="AK3872" s="1">
        <v>627.833</v>
      </c>
      <c r="AL3872" s="1">
        <v>2.08</v>
      </c>
      <c r="AO3872" s="1">
        <v>35.739</v>
      </c>
      <c r="AT3872" s="1">
        <v>0.0</v>
      </c>
      <c r="AU3872" s="1">
        <v>0.0</v>
      </c>
      <c r="AX3872" s="1">
        <v>0.0</v>
      </c>
      <c r="AY3872" s="1">
        <v>0.0</v>
      </c>
      <c r="AZ3872" s="1">
        <v>0.0</v>
      </c>
      <c r="BA3872" s="1">
        <v>0.0</v>
      </c>
      <c r="BC3872" s="1">
        <v>1.46</v>
      </c>
      <c r="BG3872" s="1">
        <v>1122.855</v>
      </c>
      <c r="BH3872" s="1">
        <v>3.72</v>
      </c>
      <c r="BJ3872" s="1">
        <v>63.918</v>
      </c>
      <c r="BO3872" s="1">
        <v>1128.892</v>
      </c>
      <c r="BP3872" s="1">
        <v>3.74</v>
      </c>
      <c r="BR3872" s="1">
        <v>64.261</v>
      </c>
      <c r="BT3872" s="1">
        <v>-0.05</v>
      </c>
      <c r="BU3872" s="1">
        <v>-0.867</v>
      </c>
      <c r="BY3872" s="1">
        <v>0.0</v>
      </c>
      <c r="BZ3872" s="1">
        <v>0.0</v>
      </c>
      <c r="CB3872" s="1">
        <v>0.0</v>
      </c>
      <c r="CG3872" s="1">
        <v>627.833</v>
      </c>
      <c r="CH3872" s="1">
        <v>2.08</v>
      </c>
      <c r="CK3872" s="1">
        <v>0.0</v>
      </c>
      <c r="CL3872" s="1">
        <v>0.0</v>
      </c>
      <c r="CM3872" s="1">
        <v>0.0</v>
      </c>
      <c r="CN3872" s="1">
        <v>35.739</v>
      </c>
      <c r="CQ3872" s="1">
        <v>0.02</v>
      </c>
      <c r="CR3872" s="1">
        <v>0.0</v>
      </c>
      <c r="CU3872" s="1">
        <v>6.037</v>
      </c>
      <c r="CV3872" s="1">
        <v>0.0</v>
      </c>
      <c r="CX3872" s="1">
        <v>0.344</v>
      </c>
      <c r="CY3872" s="1">
        <v>0.0</v>
      </c>
      <c r="DA3872" s="1">
        <v>1756.726</v>
      </c>
      <c r="DB3872" s="1">
        <v>62.053</v>
      </c>
      <c r="DF3872" s="1">
        <v>1128.892</v>
      </c>
      <c r="DG3872" s="1">
        <v>3.74</v>
      </c>
      <c r="DI3872" s="1">
        <v>64.261</v>
      </c>
      <c r="DN3872" s="1">
        <v>0.0</v>
      </c>
      <c r="DO3872" s="1">
        <v>0.0</v>
      </c>
      <c r="DQ3872" s="1">
        <v>0.0</v>
      </c>
      <c r="DV3872" s="1">
        <v>0.0</v>
      </c>
      <c r="DW3872" s="1">
        <v>0.0</v>
      </c>
      <c r="DY3872" s="1">
        <v>0.0</v>
      </c>
    </row>
    <row r="3873">
      <c r="A3873" s="1" t="s">
        <v>433</v>
      </c>
      <c r="B3873" s="1">
        <v>2006.0</v>
      </c>
      <c r="C3873" s="1" t="s">
        <v>434</v>
      </c>
      <c r="D3873" s="1">
        <v>3374971.0</v>
      </c>
      <c r="E3873" s="1">
        <v>3.9099564032E10</v>
      </c>
      <c r="J3873" s="1">
        <v>5.926</v>
      </c>
      <c r="K3873" s="1">
        <v>0.02</v>
      </c>
      <c r="L3873" s="1">
        <v>0.334</v>
      </c>
      <c r="N3873" s="1">
        <v>277.592</v>
      </c>
      <c r="S3873" s="1">
        <v>0.0</v>
      </c>
      <c r="T3873" s="1">
        <v>0.0</v>
      </c>
      <c r="V3873" s="1">
        <v>0.0</v>
      </c>
      <c r="W3873" s="1">
        <v>0.0</v>
      </c>
      <c r="X3873" s="1">
        <v>0.0</v>
      </c>
      <c r="Y3873" s="1">
        <v>0.0</v>
      </c>
      <c r="AA3873" s="1">
        <v>5.93</v>
      </c>
      <c r="AB3873" s="1">
        <v>1757.052</v>
      </c>
      <c r="AC3873" s="1">
        <v>5.98</v>
      </c>
      <c r="AE3873" s="1">
        <v>9.958</v>
      </c>
      <c r="AF3873" s="1">
        <v>6.179</v>
      </c>
      <c r="AG3873" s="1">
        <v>20216.92</v>
      </c>
      <c r="AH3873" s="1">
        <v>1.745</v>
      </c>
      <c r="AK3873" s="1">
        <v>705.191</v>
      </c>
      <c r="AL3873" s="1">
        <v>2.38</v>
      </c>
      <c r="AO3873" s="1">
        <v>39.799</v>
      </c>
      <c r="AT3873" s="1">
        <v>0.0</v>
      </c>
      <c r="AU3873" s="1">
        <v>0.0</v>
      </c>
      <c r="AX3873" s="1">
        <v>0.0</v>
      </c>
      <c r="AY3873" s="1">
        <v>0.0</v>
      </c>
      <c r="AZ3873" s="1">
        <v>0.0</v>
      </c>
      <c r="BA3873" s="1">
        <v>0.0</v>
      </c>
      <c r="BC3873" s="1">
        <v>1.66</v>
      </c>
      <c r="BG3873" s="1">
        <v>1060.75</v>
      </c>
      <c r="BH3873" s="1">
        <v>3.58</v>
      </c>
      <c r="BJ3873" s="1">
        <v>59.866</v>
      </c>
      <c r="BO3873" s="1">
        <v>1066.676</v>
      </c>
      <c r="BP3873" s="1">
        <v>3.6</v>
      </c>
      <c r="BR3873" s="1">
        <v>60.201</v>
      </c>
      <c r="BT3873" s="1">
        <v>-0.05</v>
      </c>
      <c r="BU3873" s="1">
        <v>-0.843</v>
      </c>
      <c r="BY3873" s="1">
        <v>0.0</v>
      </c>
      <c r="BZ3873" s="1">
        <v>0.0</v>
      </c>
      <c r="CB3873" s="1">
        <v>0.0</v>
      </c>
      <c r="CG3873" s="1">
        <v>705.191</v>
      </c>
      <c r="CH3873" s="1">
        <v>2.38</v>
      </c>
      <c r="CK3873" s="1">
        <v>0.0</v>
      </c>
      <c r="CL3873" s="1">
        <v>0.0</v>
      </c>
      <c r="CM3873" s="1">
        <v>0.0</v>
      </c>
      <c r="CN3873" s="1">
        <v>39.799</v>
      </c>
      <c r="CQ3873" s="1">
        <v>0.02</v>
      </c>
      <c r="CR3873" s="1">
        <v>0.0</v>
      </c>
      <c r="CU3873" s="1">
        <v>5.926</v>
      </c>
      <c r="CV3873" s="1">
        <v>0.0</v>
      </c>
      <c r="CX3873" s="1">
        <v>0.334</v>
      </c>
      <c r="CY3873" s="1">
        <v>0.0</v>
      </c>
      <c r="DA3873" s="1">
        <v>1771.867</v>
      </c>
      <c r="DB3873" s="1">
        <v>68.232</v>
      </c>
      <c r="DF3873" s="1">
        <v>1066.676</v>
      </c>
      <c r="DG3873" s="1">
        <v>3.6</v>
      </c>
      <c r="DI3873" s="1">
        <v>60.201</v>
      </c>
      <c r="DN3873" s="1">
        <v>0.0</v>
      </c>
      <c r="DO3873" s="1">
        <v>0.0</v>
      </c>
      <c r="DQ3873" s="1">
        <v>0.0</v>
      </c>
      <c r="DV3873" s="1">
        <v>0.0</v>
      </c>
      <c r="DW3873" s="1">
        <v>0.0</v>
      </c>
      <c r="DY3873" s="1">
        <v>0.0</v>
      </c>
    </row>
    <row r="3874">
      <c r="A3874" s="1" t="s">
        <v>433</v>
      </c>
      <c r="B3874" s="1">
        <v>2007.0</v>
      </c>
      <c r="C3874" s="1" t="s">
        <v>434</v>
      </c>
      <c r="D3874" s="1">
        <v>3437444.0</v>
      </c>
      <c r="E3874" s="1">
        <v>4.3958181888E10</v>
      </c>
      <c r="J3874" s="1">
        <v>5.818</v>
      </c>
      <c r="K3874" s="1">
        <v>0.02</v>
      </c>
      <c r="L3874" s="1">
        <v>0.31</v>
      </c>
      <c r="N3874" s="1">
        <v>292.57</v>
      </c>
      <c r="S3874" s="1">
        <v>0.0</v>
      </c>
      <c r="T3874" s="1">
        <v>0.0</v>
      </c>
      <c r="V3874" s="1">
        <v>0.0</v>
      </c>
      <c r="W3874" s="1">
        <v>0.0</v>
      </c>
      <c r="X3874" s="1">
        <v>0.0</v>
      </c>
      <c r="Y3874" s="1">
        <v>0.0</v>
      </c>
      <c r="AA3874" s="1">
        <v>6.34</v>
      </c>
      <c r="AB3874" s="1">
        <v>1844.394</v>
      </c>
      <c r="AC3874" s="1">
        <v>6.46</v>
      </c>
      <c r="AE3874" s="1">
        <v>-6.305</v>
      </c>
      <c r="AF3874" s="1">
        <v>-4.302</v>
      </c>
      <c r="AG3874" s="1">
        <v>18598.049</v>
      </c>
      <c r="AH3874" s="1">
        <v>1.454</v>
      </c>
      <c r="AK3874" s="1">
        <v>794.195</v>
      </c>
      <c r="AL3874" s="1">
        <v>2.73</v>
      </c>
      <c r="AO3874" s="1">
        <v>42.26</v>
      </c>
      <c r="AT3874" s="1">
        <v>0.0</v>
      </c>
      <c r="AU3874" s="1">
        <v>0.0</v>
      </c>
      <c r="AX3874" s="1">
        <v>0.0</v>
      </c>
      <c r="AY3874" s="1">
        <v>0.0</v>
      </c>
      <c r="AZ3874" s="1">
        <v>0.0</v>
      </c>
      <c r="BA3874" s="1">
        <v>0.0</v>
      </c>
      <c r="BC3874" s="1">
        <v>1.89</v>
      </c>
      <c r="BG3874" s="1">
        <v>1079.29</v>
      </c>
      <c r="BH3874" s="1">
        <v>3.71</v>
      </c>
      <c r="BJ3874" s="1">
        <v>57.43</v>
      </c>
      <c r="BO3874" s="1">
        <v>1085.109</v>
      </c>
      <c r="BP3874" s="1">
        <v>3.73</v>
      </c>
      <c r="BR3874" s="1">
        <v>57.74</v>
      </c>
      <c r="BT3874" s="1">
        <v>-0.12</v>
      </c>
      <c r="BU3874" s="1">
        <v>-1.893</v>
      </c>
      <c r="BY3874" s="1">
        <v>0.0</v>
      </c>
      <c r="BZ3874" s="1">
        <v>0.0</v>
      </c>
      <c r="CB3874" s="1">
        <v>0.0</v>
      </c>
      <c r="CG3874" s="1">
        <v>794.195</v>
      </c>
      <c r="CH3874" s="1">
        <v>2.73</v>
      </c>
      <c r="CK3874" s="1">
        <v>0.0</v>
      </c>
      <c r="CL3874" s="1">
        <v>0.0</v>
      </c>
      <c r="CM3874" s="1">
        <v>0.0</v>
      </c>
      <c r="CN3874" s="1">
        <v>42.26</v>
      </c>
      <c r="CQ3874" s="1">
        <v>0.02</v>
      </c>
      <c r="CR3874" s="1">
        <v>0.0</v>
      </c>
      <c r="CU3874" s="1">
        <v>5.818</v>
      </c>
      <c r="CV3874" s="1">
        <v>0.0</v>
      </c>
      <c r="CX3874" s="1">
        <v>0.31</v>
      </c>
      <c r="CY3874" s="1">
        <v>0.0</v>
      </c>
      <c r="DA3874" s="1">
        <v>1879.303</v>
      </c>
      <c r="DB3874" s="1">
        <v>63.93</v>
      </c>
      <c r="DF3874" s="1">
        <v>1085.109</v>
      </c>
      <c r="DG3874" s="1">
        <v>3.73</v>
      </c>
      <c r="DI3874" s="1">
        <v>57.74</v>
      </c>
      <c r="DN3874" s="1">
        <v>0.0</v>
      </c>
      <c r="DO3874" s="1">
        <v>0.0</v>
      </c>
      <c r="DQ3874" s="1">
        <v>0.0</v>
      </c>
      <c r="DV3874" s="1">
        <v>0.0</v>
      </c>
      <c r="DW3874" s="1">
        <v>0.0</v>
      </c>
      <c r="DY3874" s="1">
        <v>0.0</v>
      </c>
    </row>
    <row r="3875">
      <c r="A3875" s="1" t="s">
        <v>433</v>
      </c>
      <c r="B3875" s="1">
        <v>2008.0</v>
      </c>
      <c r="C3875" s="1" t="s">
        <v>434</v>
      </c>
      <c r="D3875" s="1">
        <v>3500596.0</v>
      </c>
      <c r="E3875" s="1">
        <v>4.7885664256E10</v>
      </c>
      <c r="J3875" s="1">
        <v>5.713</v>
      </c>
      <c r="K3875" s="1">
        <v>0.02</v>
      </c>
      <c r="L3875" s="1">
        <v>0.311</v>
      </c>
      <c r="N3875" s="1">
        <v>264.386</v>
      </c>
      <c r="S3875" s="1">
        <v>0.0</v>
      </c>
      <c r="T3875" s="1">
        <v>0.0</v>
      </c>
      <c r="V3875" s="1">
        <v>0.0</v>
      </c>
      <c r="W3875" s="1">
        <v>0.0</v>
      </c>
      <c r="X3875" s="1">
        <v>0.0</v>
      </c>
      <c r="Y3875" s="1">
        <v>0.0</v>
      </c>
      <c r="AA3875" s="1">
        <v>6.5</v>
      </c>
      <c r="AB3875" s="1">
        <v>1856.827</v>
      </c>
      <c r="AC3875" s="1">
        <v>6.43</v>
      </c>
      <c r="AE3875" s="1">
        <v>18.365</v>
      </c>
      <c r="AF3875" s="1">
        <v>11.74</v>
      </c>
      <c r="AG3875" s="1">
        <v>21616.387</v>
      </c>
      <c r="AH3875" s="1">
        <v>1.58</v>
      </c>
      <c r="AK3875" s="1">
        <v>697.024</v>
      </c>
      <c r="AL3875" s="1">
        <v>2.44</v>
      </c>
      <c r="AO3875" s="1">
        <v>37.947</v>
      </c>
      <c r="AT3875" s="1">
        <v>0.0</v>
      </c>
      <c r="AU3875" s="1">
        <v>0.0</v>
      </c>
      <c r="AX3875" s="1">
        <v>0.0</v>
      </c>
      <c r="AY3875" s="1">
        <v>0.0</v>
      </c>
      <c r="AZ3875" s="1">
        <v>0.0</v>
      </c>
      <c r="BA3875" s="1">
        <v>0.0</v>
      </c>
      <c r="BC3875" s="1">
        <v>1.7</v>
      </c>
      <c r="BG3875" s="1">
        <v>1134.093</v>
      </c>
      <c r="BH3875" s="1">
        <v>3.97</v>
      </c>
      <c r="BJ3875" s="1">
        <v>61.742</v>
      </c>
      <c r="BO3875" s="1">
        <v>1139.806</v>
      </c>
      <c r="BP3875" s="1">
        <v>3.99</v>
      </c>
      <c r="BR3875" s="1">
        <v>62.053</v>
      </c>
      <c r="BT3875" s="1">
        <v>0.07</v>
      </c>
      <c r="BU3875" s="1">
        <v>1.077</v>
      </c>
      <c r="BY3875" s="1">
        <v>0.0</v>
      </c>
      <c r="BZ3875" s="1">
        <v>0.0</v>
      </c>
      <c r="CB3875" s="1">
        <v>0.0</v>
      </c>
      <c r="CG3875" s="1">
        <v>697.024</v>
      </c>
      <c r="CH3875" s="1">
        <v>2.44</v>
      </c>
      <c r="CK3875" s="1">
        <v>0.0</v>
      </c>
      <c r="CL3875" s="1">
        <v>0.0</v>
      </c>
      <c r="CM3875" s="1">
        <v>0.0</v>
      </c>
      <c r="CN3875" s="1">
        <v>37.947</v>
      </c>
      <c r="CQ3875" s="1">
        <v>0.02</v>
      </c>
      <c r="CR3875" s="1">
        <v>0.0</v>
      </c>
      <c r="CU3875" s="1">
        <v>5.713</v>
      </c>
      <c r="CV3875" s="1">
        <v>0.0</v>
      </c>
      <c r="CX3875" s="1">
        <v>0.311</v>
      </c>
      <c r="CY3875" s="1">
        <v>0.0</v>
      </c>
      <c r="DA3875" s="1">
        <v>1836.83</v>
      </c>
      <c r="DB3875" s="1">
        <v>75.67</v>
      </c>
      <c r="DF3875" s="1">
        <v>1139.806</v>
      </c>
      <c r="DG3875" s="1">
        <v>3.99</v>
      </c>
      <c r="DI3875" s="1">
        <v>62.053</v>
      </c>
      <c r="DN3875" s="1">
        <v>0.0</v>
      </c>
      <c r="DO3875" s="1">
        <v>0.0</v>
      </c>
      <c r="DQ3875" s="1">
        <v>0.0</v>
      </c>
      <c r="DV3875" s="1">
        <v>0.0</v>
      </c>
      <c r="DW3875" s="1">
        <v>0.0</v>
      </c>
      <c r="DY3875" s="1">
        <v>0.0</v>
      </c>
    </row>
    <row r="3876">
      <c r="A3876" s="1" t="s">
        <v>433</v>
      </c>
      <c r="B3876" s="1">
        <v>2009.0</v>
      </c>
      <c r="C3876" s="1" t="s">
        <v>434</v>
      </c>
      <c r="D3876" s="1">
        <v>3564327.0</v>
      </c>
      <c r="E3876" s="1">
        <v>4.8772972544E10</v>
      </c>
      <c r="J3876" s="1">
        <v>5.611</v>
      </c>
      <c r="K3876" s="1">
        <v>0.02</v>
      </c>
      <c r="L3876" s="1">
        <v>0.289</v>
      </c>
      <c r="N3876" s="1">
        <v>298.119</v>
      </c>
      <c r="S3876" s="1">
        <v>0.0</v>
      </c>
      <c r="T3876" s="1">
        <v>0.0</v>
      </c>
      <c r="V3876" s="1">
        <v>0.0</v>
      </c>
      <c r="W3876" s="1">
        <v>0.0</v>
      </c>
      <c r="X3876" s="1">
        <v>0.0</v>
      </c>
      <c r="Y3876" s="1">
        <v>0.0</v>
      </c>
      <c r="AA3876" s="1">
        <v>6.88</v>
      </c>
      <c r="AB3876" s="1">
        <v>1930.238</v>
      </c>
      <c r="AC3876" s="1">
        <v>6.91</v>
      </c>
      <c r="AE3876" s="1">
        <v>-3.098</v>
      </c>
      <c r="AF3876" s="1">
        <v>-2.344</v>
      </c>
      <c r="AG3876" s="1">
        <v>20572.24</v>
      </c>
      <c r="AH3876" s="1">
        <v>1.503</v>
      </c>
      <c r="AK3876" s="1">
        <v>838.868</v>
      </c>
      <c r="AL3876" s="1">
        <v>2.99</v>
      </c>
      <c r="AO3876" s="1">
        <v>43.271</v>
      </c>
      <c r="AT3876" s="1">
        <v>0.0</v>
      </c>
      <c r="AU3876" s="1">
        <v>0.0</v>
      </c>
      <c r="AX3876" s="1">
        <v>0.0</v>
      </c>
      <c r="AY3876" s="1">
        <v>0.0</v>
      </c>
      <c r="AZ3876" s="1">
        <v>0.0</v>
      </c>
      <c r="BA3876" s="1">
        <v>0.0</v>
      </c>
      <c r="BC3876" s="1">
        <v>2.06</v>
      </c>
      <c r="BG3876" s="1">
        <v>1094.176</v>
      </c>
      <c r="BH3876" s="1">
        <v>3.9</v>
      </c>
      <c r="BJ3876" s="1">
        <v>56.44</v>
      </c>
      <c r="BO3876" s="1">
        <v>1099.787</v>
      </c>
      <c r="BP3876" s="1">
        <v>3.92</v>
      </c>
      <c r="BR3876" s="1">
        <v>56.729</v>
      </c>
      <c r="BT3876" s="1">
        <v>-0.03</v>
      </c>
      <c r="BU3876" s="1">
        <v>-0.436</v>
      </c>
      <c r="BY3876" s="1">
        <v>0.0</v>
      </c>
      <c r="BZ3876" s="1">
        <v>0.0</v>
      </c>
      <c r="CB3876" s="1">
        <v>0.0</v>
      </c>
      <c r="CG3876" s="1">
        <v>838.868</v>
      </c>
      <c r="CH3876" s="1">
        <v>2.99</v>
      </c>
      <c r="CK3876" s="1">
        <v>0.0</v>
      </c>
      <c r="CL3876" s="1">
        <v>0.0</v>
      </c>
      <c r="CM3876" s="1">
        <v>0.0</v>
      </c>
      <c r="CN3876" s="1">
        <v>43.271</v>
      </c>
      <c r="CQ3876" s="1">
        <v>0.02</v>
      </c>
      <c r="CR3876" s="1">
        <v>0.0</v>
      </c>
      <c r="CU3876" s="1">
        <v>5.611</v>
      </c>
      <c r="CV3876" s="1">
        <v>0.0</v>
      </c>
      <c r="CX3876" s="1">
        <v>0.289</v>
      </c>
      <c r="CY3876" s="1">
        <v>0.0</v>
      </c>
      <c r="DA3876" s="1">
        <v>1938.655</v>
      </c>
      <c r="DB3876" s="1">
        <v>73.326</v>
      </c>
      <c r="DF3876" s="1">
        <v>1099.787</v>
      </c>
      <c r="DG3876" s="1">
        <v>3.92</v>
      </c>
      <c r="DI3876" s="1">
        <v>56.729</v>
      </c>
      <c r="DN3876" s="1">
        <v>0.0</v>
      </c>
      <c r="DO3876" s="1">
        <v>0.0</v>
      </c>
      <c r="DQ3876" s="1">
        <v>0.0</v>
      </c>
      <c r="DV3876" s="1">
        <v>0.0</v>
      </c>
      <c r="DW3876" s="1">
        <v>0.0</v>
      </c>
      <c r="DY3876" s="1">
        <v>0.0</v>
      </c>
    </row>
    <row r="3877">
      <c r="A3877" s="1" t="s">
        <v>433</v>
      </c>
      <c r="B3877" s="1">
        <v>2010.0</v>
      </c>
      <c r="C3877" s="1" t="s">
        <v>434</v>
      </c>
      <c r="D3877" s="1">
        <v>3628492.0</v>
      </c>
      <c r="E3877" s="1">
        <v>5.1741884416E10</v>
      </c>
      <c r="J3877" s="1">
        <v>5.512</v>
      </c>
      <c r="K3877" s="1">
        <v>0.02</v>
      </c>
      <c r="L3877" s="1">
        <v>0.271</v>
      </c>
      <c r="N3877" s="1">
        <v>296.748</v>
      </c>
      <c r="S3877" s="1">
        <v>0.0</v>
      </c>
      <c r="T3877" s="1">
        <v>0.0</v>
      </c>
      <c r="V3877" s="1">
        <v>0.0</v>
      </c>
      <c r="W3877" s="1">
        <v>0.0</v>
      </c>
      <c r="X3877" s="1">
        <v>0.0</v>
      </c>
      <c r="Y3877" s="1">
        <v>0.0</v>
      </c>
      <c r="AA3877" s="1">
        <v>7.41</v>
      </c>
      <c r="AB3877" s="1">
        <v>2042.171</v>
      </c>
      <c r="AC3877" s="1">
        <v>7.38</v>
      </c>
      <c r="AE3877" s="1">
        <v>14.022</v>
      </c>
      <c r="AF3877" s="1">
        <v>10.281</v>
      </c>
      <c r="AG3877" s="1">
        <v>23041.994</v>
      </c>
      <c r="AH3877" s="1">
        <v>1.616</v>
      </c>
      <c r="AK3877" s="1">
        <v>873.641</v>
      </c>
      <c r="AL3877" s="1">
        <v>3.17</v>
      </c>
      <c r="AO3877" s="1">
        <v>42.954</v>
      </c>
      <c r="AT3877" s="1">
        <v>0.0</v>
      </c>
      <c r="AU3877" s="1">
        <v>0.0</v>
      </c>
      <c r="AX3877" s="1">
        <v>0.0</v>
      </c>
      <c r="AY3877" s="1">
        <v>0.0</v>
      </c>
      <c r="AZ3877" s="1">
        <v>0.0</v>
      </c>
      <c r="BA3877" s="1">
        <v>0.0</v>
      </c>
      <c r="BC3877" s="1">
        <v>2.19</v>
      </c>
      <c r="BG3877" s="1">
        <v>1154.75</v>
      </c>
      <c r="BH3877" s="1">
        <v>4.19</v>
      </c>
      <c r="BJ3877" s="1">
        <v>56.775</v>
      </c>
      <c r="BO3877" s="1">
        <v>1160.262</v>
      </c>
      <c r="BP3877" s="1">
        <v>4.21</v>
      </c>
      <c r="BR3877" s="1">
        <v>57.046</v>
      </c>
      <c r="BT3877" s="1">
        <v>0.03</v>
      </c>
      <c r="BU3877" s="1">
        <v>0.405</v>
      </c>
      <c r="BY3877" s="1">
        <v>0.0</v>
      </c>
      <c r="BZ3877" s="1">
        <v>0.0</v>
      </c>
      <c r="CB3877" s="1">
        <v>0.0</v>
      </c>
      <c r="CG3877" s="1">
        <v>873.641</v>
      </c>
      <c r="CH3877" s="1">
        <v>3.17</v>
      </c>
      <c r="CK3877" s="1">
        <v>0.0</v>
      </c>
      <c r="CL3877" s="1">
        <v>0.0</v>
      </c>
      <c r="CM3877" s="1">
        <v>0.0</v>
      </c>
      <c r="CN3877" s="1">
        <v>42.954</v>
      </c>
      <c r="CQ3877" s="1">
        <v>0.02</v>
      </c>
      <c r="CR3877" s="1">
        <v>0.0</v>
      </c>
      <c r="CU3877" s="1">
        <v>5.512</v>
      </c>
      <c r="CV3877" s="1">
        <v>0.0</v>
      </c>
      <c r="CX3877" s="1">
        <v>0.271</v>
      </c>
      <c r="CY3877" s="1">
        <v>0.0</v>
      </c>
      <c r="DA3877" s="1">
        <v>2033.903</v>
      </c>
      <c r="DB3877" s="1">
        <v>83.608</v>
      </c>
      <c r="DF3877" s="1">
        <v>1160.262</v>
      </c>
      <c r="DG3877" s="1">
        <v>4.21</v>
      </c>
      <c r="DI3877" s="1">
        <v>57.046</v>
      </c>
      <c r="DN3877" s="1">
        <v>0.0</v>
      </c>
      <c r="DO3877" s="1">
        <v>0.0</v>
      </c>
      <c r="DQ3877" s="1">
        <v>0.0</v>
      </c>
      <c r="DV3877" s="1">
        <v>0.0</v>
      </c>
      <c r="DW3877" s="1">
        <v>0.0</v>
      </c>
      <c r="DY3877" s="1">
        <v>0.0</v>
      </c>
    </row>
    <row r="3878">
      <c r="A3878" s="1" t="s">
        <v>433</v>
      </c>
      <c r="B3878" s="1">
        <v>2011.0</v>
      </c>
      <c r="C3878" s="1" t="s">
        <v>434</v>
      </c>
      <c r="D3878" s="1">
        <v>3693468.0</v>
      </c>
      <c r="E3878" s="1">
        <v>5.7996521472E10</v>
      </c>
      <c r="J3878" s="1">
        <v>5.415</v>
      </c>
      <c r="K3878" s="1">
        <v>0.02</v>
      </c>
      <c r="L3878" s="1">
        <v>0.256</v>
      </c>
      <c r="N3878" s="1">
        <v>336.317</v>
      </c>
      <c r="S3878" s="1">
        <v>121.837</v>
      </c>
      <c r="T3878" s="1">
        <v>0.45</v>
      </c>
      <c r="V3878" s="1">
        <v>0.0</v>
      </c>
      <c r="W3878" s="1">
        <v>0.0</v>
      </c>
      <c r="X3878" s="1">
        <v>0.0</v>
      </c>
      <c r="Y3878" s="1">
        <v>5.754</v>
      </c>
      <c r="AA3878" s="1">
        <v>7.88</v>
      </c>
      <c r="AB3878" s="1">
        <v>2133.496</v>
      </c>
      <c r="AC3878" s="1">
        <v>7.82</v>
      </c>
      <c r="AE3878" s="1">
        <v>1.216</v>
      </c>
      <c r="AF3878" s="1">
        <v>1.016</v>
      </c>
      <c r="AG3878" s="1">
        <v>22911.809</v>
      </c>
      <c r="AH3878" s="1">
        <v>1.459</v>
      </c>
      <c r="AK3878" s="1">
        <v>1001.769</v>
      </c>
      <c r="AL3878" s="1">
        <v>3.7</v>
      </c>
      <c r="AO3878" s="1">
        <v>47.315</v>
      </c>
      <c r="AT3878" s="1">
        <v>0.0</v>
      </c>
      <c r="AU3878" s="1">
        <v>0.0</v>
      </c>
      <c r="AX3878" s="1">
        <v>0.0</v>
      </c>
      <c r="AY3878" s="1">
        <v>0.0</v>
      </c>
      <c r="AZ3878" s="1">
        <v>0.0</v>
      </c>
      <c r="BA3878" s="1">
        <v>0.0</v>
      </c>
      <c r="BC3878" s="1">
        <v>2.63</v>
      </c>
      <c r="BG3878" s="1">
        <v>1110.068</v>
      </c>
      <c r="BH3878" s="1">
        <v>4.1</v>
      </c>
      <c r="BJ3878" s="1">
        <v>52.43</v>
      </c>
      <c r="BO3878" s="1">
        <v>1115.483</v>
      </c>
      <c r="BP3878" s="1">
        <v>4.12</v>
      </c>
      <c r="BR3878" s="1">
        <v>52.685</v>
      </c>
      <c r="BT3878" s="1">
        <v>0.06</v>
      </c>
      <c r="BU3878" s="1">
        <v>0.761</v>
      </c>
      <c r="BY3878" s="1">
        <v>0.0</v>
      </c>
      <c r="BZ3878" s="1">
        <v>0.0</v>
      </c>
      <c r="CB3878" s="1">
        <v>0.0</v>
      </c>
      <c r="CG3878" s="1">
        <v>879.932</v>
      </c>
      <c r="CH3878" s="1">
        <v>3.25</v>
      </c>
      <c r="CK3878" s="1">
        <v>0.0</v>
      </c>
      <c r="CL3878" s="1">
        <v>0.0</v>
      </c>
      <c r="CM3878" s="1">
        <v>0.0</v>
      </c>
      <c r="CN3878" s="1">
        <v>41.56</v>
      </c>
      <c r="CQ3878" s="1">
        <v>0.02</v>
      </c>
      <c r="CR3878" s="1">
        <v>0.0</v>
      </c>
      <c r="CU3878" s="1">
        <v>5.415</v>
      </c>
      <c r="CV3878" s="1">
        <v>0.0</v>
      </c>
      <c r="CX3878" s="1">
        <v>0.256</v>
      </c>
      <c r="CY3878" s="1">
        <v>0.0</v>
      </c>
      <c r="DA3878" s="1">
        <v>2117.251</v>
      </c>
      <c r="DB3878" s="1">
        <v>84.624</v>
      </c>
      <c r="DF3878" s="1">
        <v>1115.483</v>
      </c>
      <c r="DG3878" s="1">
        <v>4.12</v>
      </c>
      <c r="DI3878" s="1">
        <v>52.685</v>
      </c>
      <c r="DN3878" s="1">
        <v>0.0</v>
      </c>
      <c r="DO3878" s="1">
        <v>0.0</v>
      </c>
      <c r="DQ3878" s="1">
        <v>0.0</v>
      </c>
      <c r="DV3878" s="1">
        <v>0.0</v>
      </c>
      <c r="DW3878" s="1">
        <v>0.0</v>
      </c>
      <c r="DY3878" s="1">
        <v>0.0</v>
      </c>
    </row>
    <row r="3879">
      <c r="A3879" s="1" t="s">
        <v>433</v>
      </c>
      <c r="B3879" s="1">
        <v>2012.0</v>
      </c>
      <c r="C3879" s="1" t="s">
        <v>434</v>
      </c>
      <c r="D3879" s="1">
        <v>3759201.0</v>
      </c>
      <c r="E3879" s="1">
        <v>6.3359008768E10</v>
      </c>
      <c r="J3879" s="1">
        <v>7.98</v>
      </c>
      <c r="K3879" s="1">
        <v>0.03</v>
      </c>
      <c r="L3879" s="1">
        <v>0.348</v>
      </c>
      <c r="N3879" s="1">
        <v>276.423</v>
      </c>
      <c r="S3879" s="1">
        <v>178.229</v>
      </c>
      <c r="T3879" s="1">
        <v>0.67</v>
      </c>
      <c r="V3879" s="1">
        <v>0.0</v>
      </c>
      <c r="W3879" s="1">
        <v>0.0</v>
      </c>
      <c r="X3879" s="1">
        <v>0.0</v>
      </c>
      <c r="Y3879" s="1">
        <v>7.782</v>
      </c>
      <c r="AA3879" s="1">
        <v>8.57</v>
      </c>
      <c r="AB3879" s="1">
        <v>2279.74</v>
      </c>
      <c r="AC3879" s="1">
        <v>8.61</v>
      </c>
      <c r="AE3879" s="1">
        <v>9.579</v>
      </c>
      <c r="AF3879" s="1">
        <v>8.106</v>
      </c>
      <c r="AG3879" s="1">
        <v>24667.598</v>
      </c>
      <c r="AH3879" s="1">
        <v>1.464</v>
      </c>
      <c r="AK3879" s="1">
        <v>848.585</v>
      </c>
      <c r="AL3879" s="1">
        <v>3.19</v>
      </c>
      <c r="AO3879" s="1">
        <v>37.05</v>
      </c>
      <c r="AT3879" s="1">
        <v>0.0</v>
      </c>
      <c r="AU3879" s="1">
        <v>0.0</v>
      </c>
      <c r="AX3879" s="1">
        <v>0.0</v>
      </c>
      <c r="AY3879" s="1">
        <v>0.0</v>
      </c>
      <c r="AZ3879" s="1">
        <v>0.0</v>
      </c>
      <c r="BA3879" s="1">
        <v>0.0</v>
      </c>
      <c r="BC3879" s="1">
        <v>2.38</v>
      </c>
      <c r="BG3879" s="1">
        <v>1433.815</v>
      </c>
      <c r="BH3879" s="1">
        <v>5.39</v>
      </c>
      <c r="BJ3879" s="1">
        <v>62.602</v>
      </c>
      <c r="BO3879" s="1">
        <v>1441.796</v>
      </c>
      <c r="BP3879" s="1">
        <v>5.42</v>
      </c>
      <c r="BR3879" s="1">
        <v>62.95</v>
      </c>
      <c r="BT3879" s="1">
        <v>-0.04</v>
      </c>
      <c r="BU3879" s="1">
        <v>-0.467</v>
      </c>
      <c r="BY3879" s="1">
        <v>0.0</v>
      </c>
      <c r="BZ3879" s="1">
        <v>0.0</v>
      </c>
      <c r="CB3879" s="1">
        <v>0.0</v>
      </c>
      <c r="CG3879" s="1">
        <v>670.355</v>
      </c>
      <c r="CH3879" s="1">
        <v>2.52</v>
      </c>
      <c r="CK3879" s="1">
        <v>0.0</v>
      </c>
      <c r="CL3879" s="1">
        <v>0.0</v>
      </c>
      <c r="CM3879" s="1">
        <v>0.0</v>
      </c>
      <c r="CN3879" s="1">
        <v>29.268</v>
      </c>
      <c r="CQ3879" s="1">
        <v>0.03</v>
      </c>
      <c r="CR3879" s="1">
        <v>0.0</v>
      </c>
      <c r="CU3879" s="1">
        <v>7.98</v>
      </c>
      <c r="CV3879" s="1">
        <v>0.0</v>
      </c>
      <c r="CX3879" s="1">
        <v>0.348</v>
      </c>
      <c r="CY3879" s="1">
        <v>0.0</v>
      </c>
      <c r="DA3879" s="1">
        <v>2290.38</v>
      </c>
      <c r="DB3879" s="1">
        <v>92.73</v>
      </c>
      <c r="DF3879" s="1">
        <v>1441.796</v>
      </c>
      <c r="DG3879" s="1">
        <v>5.42</v>
      </c>
      <c r="DI3879" s="1">
        <v>62.95</v>
      </c>
      <c r="DN3879" s="1">
        <v>0.0</v>
      </c>
      <c r="DO3879" s="1">
        <v>0.0</v>
      </c>
      <c r="DQ3879" s="1">
        <v>0.0</v>
      </c>
      <c r="DV3879" s="1">
        <v>0.0</v>
      </c>
      <c r="DW3879" s="1">
        <v>0.0</v>
      </c>
      <c r="DY3879" s="1">
        <v>0.0</v>
      </c>
    </row>
    <row r="3880">
      <c r="A3880" s="1" t="s">
        <v>433</v>
      </c>
      <c r="B3880" s="1">
        <v>2013.0</v>
      </c>
      <c r="C3880" s="1" t="s">
        <v>434</v>
      </c>
      <c r="D3880" s="1">
        <v>3825287.0</v>
      </c>
      <c r="E3880" s="1">
        <v>6.7546259456E10</v>
      </c>
      <c r="J3880" s="1">
        <v>7.843</v>
      </c>
      <c r="K3880" s="1">
        <v>0.03</v>
      </c>
      <c r="L3880" s="1">
        <v>0.335</v>
      </c>
      <c r="N3880" s="1">
        <v>307.263</v>
      </c>
      <c r="S3880" s="1">
        <v>177.764</v>
      </c>
      <c r="T3880" s="1">
        <v>0.68</v>
      </c>
      <c r="V3880" s="1">
        <v>0.0</v>
      </c>
      <c r="W3880" s="1">
        <v>0.0</v>
      </c>
      <c r="X3880" s="1">
        <v>0.0</v>
      </c>
      <c r="Y3880" s="1">
        <v>7.598</v>
      </c>
      <c r="AA3880" s="1">
        <v>8.95</v>
      </c>
      <c r="AB3880" s="1">
        <v>2339.694</v>
      </c>
      <c r="AC3880" s="1">
        <v>8.95</v>
      </c>
      <c r="AE3880" s="1">
        <v>-1.348</v>
      </c>
      <c r="AF3880" s="1">
        <v>-1.25</v>
      </c>
      <c r="AG3880" s="1">
        <v>23914.754</v>
      </c>
      <c r="AH3880" s="1">
        <v>1.354</v>
      </c>
      <c r="AK3880" s="1">
        <v>985.547</v>
      </c>
      <c r="AL3880" s="1">
        <v>3.77</v>
      </c>
      <c r="AO3880" s="1">
        <v>42.123</v>
      </c>
      <c r="AT3880" s="1">
        <v>0.0</v>
      </c>
      <c r="AU3880" s="1">
        <v>0.0</v>
      </c>
      <c r="AX3880" s="1">
        <v>0.0</v>
      </c>
      <c r="AY3880" s="1">
        <v>0.0</v>
      </c>
      <c r="AZ3880" s="1">
        <v>0.0</v>
      </c>
      <c r="BA3880" s="1">
        <v>0.0</v>
      </c>
      <c r="BC3880" s="1">
        <v>2.75</v>
      </c>
      <c r="BG3880" s="1">
        <v>1346.304</v>
      </c>
      <c r="BH3880" s="1">
        <v>5.15</v>
      </c>
      <c r="BJ3880" s="1">
        <v>57.542</v>
      </c>
      <c r="BO3880" s="1">
        <v>1354.147</v>
      </c>
      <c r="BP3880" s="1">
        <v>5.18</v>
      </c>
      <c r="BR3880" s="1">
        <v>57.877</v>
      </c>
      <c r="BT3880" s="1">
        <v>0.0</v>
      </c>
      <c r="BU3880" s="1">
        <v>0.0</v>
      </c>
      <c r="BY3880" s="1">
        <v>0.0</v>
      </c>
      <c r="BZ3880" s="1">
        <v>0.0</v>
      </c>
      <c r="CB3880" s="1">
        <v>0.0</v>
      </c>
      <c r="CG3880" s="1">
        <v>807.783</v>
      </c>
      <c r="CH3880" s="1">
        <v>3.09</v>
      </c>
      <c r="CK3880" s="1">
        <v>0.0</v>
      </c>
      <c r="CL3880" s="1">
        <v>0.0</v>
      </c>
      <c r="CM3880" s="1">
        <v>0.0</v>
      </c>
      <c r="CN3880" s="1">
        <v>34.525</v>
      </c>
      <c r="CQ3880" s="1">
        <v>0.03</v>
      </c>
      <c r="CR3880" s="1">
        <v>0.0</v>
      </c>
      <c r="CU3880" s="1">
        <v>7.843</v>
      </c>
      <c r="CV3880" s="1">
        <v>0.0</v>
      </c>
      <c r="CX3880" s="1">
        <v>0.335</v>
      </c>
      <c r="CY3880" s="1">
        <v>0.0</v>
      </c>
      <c r="DA3880" s="1">
        <v>2339.694</v>
      </c>
      <c r="DB3880" s="1">
        <v>91.481</v>
      </c>
      <c r="DF3880" s="1">
        <v>1354.147</v>
      </c>
      <c r="DG3880" s="1">
        <v>5.18</v>
      </c>
      <c r="DI3880" s="1">
        <v>57.877</v>
      </c>
      <c r="DN3880" s="1">
        <v>0.0</v>
      </c>
      <c r="DO3880" s="1">
        <v>0.0</v>
      </c>
      <c r="DQ3880" s="1">
        <v>0.0</v>
      </c>
      <c r="DV3880" s="1">
        <v>0.0</v>
      </c>
      <c r="DW3880" s="1">
        <v>0.0</v>
      </c>
      <c r="DY3880" s="1">
        <v>0.0</v>
      </c>
    </row>
    <row r="3881">
      <c r="A3881" s="1" t="s">
        <v>433</v>
      </c>
      <c r="B3881" s="1">
        <v>2014.0</v>
      </c>
      <c r="C3881" s="1" t="s">
        <v>434</v>
      </c>
      <c r="D3881" s="1">
        <v>3892053.0</v>
      </c>
      <c r="E3881" s="1">
        <v>7.1636836352E10</v>
      </c>
      <c r="J3881" s="1">
        <v>7.708</v>
      </c>
      <c r="K3881" s="1">
        <v>0.03</v>
      </c>
      <c r="L3881" s="1">
        <v>0.323</v>
      </c>
      <c r="N3881" s="1">
        <v>320.43</v>
      </c>
      <c r="S3881" s="1">
        <v>177.284</v>
      </c>
      <c r="T3881" s="1">
        <v>0.69</v>
      </c>
      <c r="V3881" s="1">
        <v>0.0</v>
      </c>
      <c r="W3881" s="1">
        <v>0.0</v>
      </c>
      <c r="X3881" s="1">
        <v>0.0</v>
      </c>
      <c r="Y3881" s="1">
        <v>7.419</v>
      </c>
      <c r="AA3881" s="1">
        <v>9.39</v>
      </c>
      <c r="AB3881" s="1">
        <v>2412.609</v>
      </c>
      <c r="AC3881" s="1">
        <v>9.3</v>
      </c>
      <c r="AE3881" s="1">
        <v>2.542</v>
      </c>
      <c r="AF3881" s="1">
        <v>2.325</v>
      </c>
      <c r="AG3881" s="1">
        <v>24102.0</v>
      </c>
      <c r="AH3881" s="1">
        <v>1.309</v>
      </c>
      <c r="AK3881" s="1">
        <v>1055.998</v>
      </c>
      <c r="AL3881" s="1">
        <v>4.11</v>
      </c>
      <c r="AO3881" s="1">
        <v>44.194</v>
      </c>
      <c r="AT3881" s="1">
        <v>0.0</v>
      </c>
      <c r="AU3881" s="1">
        <v>0.0</v>
      </c>
      <c r="AX3881" s="1">
        <v>0.0</v>
      </c>
      <c r="AY3881" s="1">
        <v>0.0</v>
      </c>
      <c r="AZ3881" s="1">
        <v>0.0</v>
      </c>
      <c r="BA3881" s="1">
        <v>0.0</v>
      </c>
      <c r="BC3881" s="1">
        <v>2.98</v>
      </c>
      <c r="BG3881" s="1">
        <v>1292.377</v>
      </c>
      <c r="BH3881" s="1">
        <v>5.03</v>
      </c>
      <c r="BJ3881" s="1">
        <v>54.086</v>
      </c>
      <c r="BO3881" s="1">
        <v>1333.486</v>
      </c>
      <c r="BP3881" s="1">
        <v>5.19</v>
      </c>
      <c r="BR3881" s="1">
        <v>55.806</v>
      </c>
      <c r="BT3881" s="1">
        <v>0.09</v>
      </c>
      <c r="BU3881" s="1">
        <v>0.958</v>
      </c>
      <c r="BY3881" s="1">
        <v>0.0</v>
      </c>
      <c r="BZ3881" s="1">
        <v>0.0</v>
      </c>
      <c r="CB3881" s="1">
        <v>0.0</v>
      </c>
      <c r="CG3881" s="1">
        <v>878.714</v>
      </c>
      <c r="CH3881" s="1">
        <v>3.42</v>
      </c>
      <c r="CK3881" s="1">
        <v>0.0</v>
      </c>
      <c r="CL3881" s="1">
        <v>0.0</v>
      </c>
      <c r="CM3881" s="1">
        <v>0.0</v>
      </c>
      <c r="CN3881" s="1">
        <v>36.774</v>
      </c>
      <c r="CQ3881" s="1">
        <v>0.03</v>
      </c>
      <c r="CR3881" s="1">
        <v>0.0</v>
      </c>
      <c r="CU3881" s="1">
        <v>7.708</v>
      </c>
      <c r="CV3881" s="1">
        <v>0.0</v>
      </c>
      <c r="CX3881" s="1">
        <v>0.323</v>
      </c>
      <c r="CY3881" s="1">
        <v>0.0</v>
      </c>
      <c r="DA3881" s="1">
        <v>2389.484</v>
      </c>
      <c r="DB3881" s="1">
        <v>93.806</v>
      </c>
      <c r="DF3881" s="1">
        <v>1333.486</v>
      </c>
      <c r="DG3881" s="1">
        <v>5.19</v>
      </c>
      <c r="DI3881" s="1">
        <v>55.806</v>
      </c>
      <c r="DN3881" s="1">
        <v>2.569</v>
      </c>
      <c r="DO3881" s="1">
        <v>0.01</v>
      </c>
      <c r="DQ3881" s="1">
        <v>0.108</v>
      </c>
      <c r="DV3881" s="1">
        <v>30.832</v>
      </c>
      <c r="DW3881" s="1">
        <v>0.12</v>
      </c>
      <c r="DY3881" s="1">
        <v>1.29</v>
      </c>
    </row>
    <row r="3882">
      <c r="A3882" s="1" t="s">
        <v>433</v>
      </c>
      <c r="B3882" s="1">
        <v>2015.0</v>
      </c>
      <c r="C3882" s="1" t="s">
        <v>434</v>
      </c>
      <c r="D3882" s="1">
        <v>3959985.0</v>
      </c>
      <c r="E3882" s="1">
        <v>7.5784011776E10</v>
      </c>
      <c r="J3882" s="1">
        <v>7.576</v>
      </c>
      <c r="K3882" s="1">
        <v>0.03</v>
      </c>
      <c r="L3882" s="1">
        <v>0.291</v>
      </c>
      <c r="N3882" s="1">
        <v>258.252</v>
      </c>
      <c r="S3882" s="1">
        <v>179.294</v>
      </c>
      <c r="T3882" s="1">
        <v>0.71</v>
      </c>
      <c r="V3882" s="1">
        <v>0.0</v>
      </c>
      <c r="W3882" s="1">
        <v>0.0</v>
      </c>
      <c r="X3882" s="1">
        <v>0.0</v>
      </c>
      <c r="Y3882" s="1">
        <v>6.893</v>
      </c>
      <c r="AA3882" s="1">
        <v>10.18</v>
      </c>
      <c r="AB3882" s="1">
        <v>2570.717</v>
      </c>
      <c r="AC3882" s="1">
        <v>10.3</v>
      </c>
      <c r="AE3882" s="1">
        <v>7.621</v>
      </c>
      <c r="AF3882" s="1">
        <v>7.149</v>
      </c>
      <c r="AG3882" s="1">
        <v>25493.914</v>
      </c>
      <c r="AH3882" s="1">
        <v>1.332</v>
      </c>
      <c r="AK3882" s="1">
        <v>901.519</v>
      </c>
      <c r="AL3882" s="1">
        <v>3.57</v>
      </c>
      <c r="AO3882" s="1">
        <v>34.66</v>
      </c>
      <c r="AT3882" s="1">
        <v>0.0</v>
      </c>
      <c r="AU3882" s="1">
        <v>0.0</v>
      </c>
      <c r="AX3882" s="1">
        <v>0.0</v>
      </c>
      <c r="AY3882" s="1">
        <v>0.0</v>
      </c>
      <c r="AZ3882" s="1">
        <v>0.0</v>
      </c>
      <c r="BA3882" s="1">
        <v>0.0</v>
      </c>
      <c r="BC3882" s="1">
        <v>2.66</v>
      </c>
      <c r="BG3882" s="1">
        <v>1580.814</v>
      </c>
      <c r="BH3882" s="1">
        <v>6.26</v>
      </c>
      <c r="BJ3882" s="1">
        <v>60.777</v>
      </c>
      <c r="BO3882" s="1">
        <v>1699.501</v>
      </c>
      <c r="BP3882" s="1">
        <v>6.73</v>
      </c>
      <c r="BR3882" s="1">
        <v>65.34</v>
      </c>
      <c r="BT3882" s="1">
        <v>-0.12</v>
      </c>
      <c r="BU3882" s="1">
        <v>-1.179</v>
      </c>
      <c r="BY3882" s="1">
        <v>0.0</v>
      </c>
      <c r="BZ3882" s="1">
        <v>0.0</v>
      </c>
      <c r="CB3882" s="1">
        <v>0.0</v>
      </c>
      <c r="CG3882" s="1">
        <v>722.225</v>
      </c>
      <c r="CH3882" s="1">
        <v>2.86</v>
      </c>
      <c r="CK3882" s="1">
        <v>0.0</v>
      </c>
      <c r="CL3882" s="1">
        <v>0.0</v>
      </c>
      <c r="CM3882" s="1">
        <v>0.0</v>
      </c>
      <c r="CN3882" s="1">
        <v>27.767</v>
      </c>
      <c r="CQ3882" s="1">
        <v>0.03</v>
      </c>
      <c r="CR3882" s="1">
        <v>0.0</v>
      </c>
      <c r="CU3882" s="1">
        <v>7.576</v>
      </c>
      <c r="CV3882" s="1">
        <v>0.0</v>
      </c>
      <c r="CX3882" s="1">
        <v>0.291</v>
      </c>
      <c r="CY3882" s="1">
        <v>0.0</v>
      </c>
      <c r="DA3882" s="1">
        <v>2601.02</v>
      </c>
      <c r="DB3882" s="1">
        <v>100.956</v>
      </c>
      <c r="DF3882" s="1">
        <v>1699.501</v>
      </c>
      <c r="DG3882" s="1">
        <v>6.73</v>
      </c>
      <c r="DI3882" s="1">
        <v>65.34</v>
      </c>
      <c r="DN3882" s="1">
        <v>5.051</v>
      </c>
      <c r="DO3882" s="1">
        <v>0.02</v>
      </c>
      <c r="DQ3882" s="1">
        <v>0.194</v>
      </c>
      <c r="DV3882" s="1">
        <v>106.061</v>
      </c>
      <c r="DW3882" s="1">
        <v>0.42</v>
      </c>
      <c r="DY3882" s="1">
        <v>4.078</v>
      </c>
    </row>
    <row r="3883">
      <c r="A3883" s="1" t="s">
        <v>433</v>
      </c>
      <c r="B3883" s="1">
        <v>2016.0</v>
      </c>
      <c r="C3883" s="1" t="s">
        <v>434</v>
      </c>
      <c r="D3883" s="1">
        <v>4029032.0</v>
      </c>
      <c r="E3883" s="1">
        <v>7.9454191616E10</v>
      </c>
      <c r="J3883" s="1">
        <v>7.446</v>
      </c>
      <c r="K3883" s="1">
        <v>0.03</v>
      </c>
      <c r="L3883" s="1">
        <v>0.276</v>
      </c>
      <c r="N3883" s="1">
        <v>247.243</v>
      </c>
      <c r="S3883" s="1">
        <v>163.811</v>
      </c>
      <c r="T3883" s="1">
        <v>0.66</v>
      </c>
      <c r="V3883" s="1">
        <v>0.0</v>
      </c>
      <c r="W3883" s="1">
        <v>0.0</v>
      </c>
      <c r="X3883" s="1">
        <v>0.0</v>
      </c>
      <c r="Y3883" s="1">
        <v>6.066</v>
      </c>
      <c r="AA3883" s="1">
        <v>10.51</v>
      </c>
      <c r="AB3883" s="1">
        <v>2608.567</v>
      </c>
      <c r="AC3883" s="1">
        <v>10.88</v>
      </c>
      <c r="AE3883" s="1">
        <v>5.598</v>
      </c>
      <c r="AF3883" s="1">
        <v>5.652</v>
      </c>
      <c r="AG3883" s="1">
        <v>26459.768</v>
      </c>
      <c r="AH3883" s="1">
        <v>1.342</v>
      </c>
      <c r="AK3883" s="1">
        <v>900.961</v>
      </c>
      <c r="AL3883" s="1">
        <v>3.63</v>
      </c>
      <c r="AO3883" s="1">
        <v>33.364</v>
      </c>
      <c r="AT3883" s="1">
        <v>0.0</v>
      </c>
      <c r="AU3883" s="1">
        <v>0.0</v>
      </c>
      <c r="AX3883" s="1">
        <v>0.0</v>
      </c>
      <c r="AY3883" s="1">
        <v>0.0</v>
      </c>
      <c r="AZ3883" s="1">
        <v>0.0</v>
      </c>
      <c r="BA3883" s="1">
        <v>0.0</v>
      </c>
      <c r="BC3883" s="1">
        <v>2.69</v>
      </c>
      <c r="BG3883" s="1">
        <v>1618.255</v>
      </c>
      <c r="BH3883" s="1">
        <v>6.52</v>
      </c>
      <c r="BJ3883" s="1">
        <v>59.926</v>
      </c>
      <c r="BO3883" s="1">
        <v>1799.44</v>
      </c>
      <c r="BP3883" s="1">
        <v>7.25</v>
      </c>
      <c r="BR3883" s="1">
        <v>66.636</v>
      </c>
      <c r="BT3883" s="1">
        <v>-0.37</v>
      </c>
      <c r="BU3883" s="1">
        <v>-3.52</v>
      </c>
      <c r="BY3883" s="1">
        <v>0.0</v>
      </c>
      <c r="BZ3883" s="1">
        <v>0.0</v>
      </c>
      <c r="CB3883" s="1">
        <v>0.0</v>
      </c>
      <c r="CG3883" s="1">
        <v>737.15</v>
      </c>
      <c r="CH3883" s="1">
        <v>2.97</v>
      </c>
      <c r="CK3883" s="1">
        <v>0.0</v>
      </c>
      <c r="CL3883" s="1">
        <v>0.0</v>
      </c>
      <c r="CM3883" s="1">
        <v>0.0</v>
      </c>
      <c r="CN3883" s="1">
        <v>27.298</v>
      </c>
      <c r="CQ3883" s="1">
        <v>0.03</v>
      </c>
      <c r="CR3883" s="1">
        <v>0.0</v>
      </c>
      <c r="CU3883" s="1">
        <v>7.446</v>
      </c>
      <c r="CV3883" s="1">
        <v>0.0</v>
      </c>
      <c r="CX3883" s="1">
        <v>0.276</v>
      </c>
      <c r="CY3883" s="1">
        <v>0.0</v>
      </c>
      <c r="DA3883" s="1">
        <v>2700.401</v>
      </c>
      <c r="DB3883" s="1">
        <v>106.607</v>
      </c>
      <c r="DF3883" s="1">
        <v>1799.44</v>
      </c>
      <c r="DG3883" s="1">
        <v>7.25</v>
      </c>
      <c r="DI3883" s="1">
        <v>66.636</v>
      </c>
      <c r="DN3883" s="1">
        <v>17.374</v>
      </c>
      <c r="DO3883" s="1">
        <v>0.07</v>
      </c>
      <c r="DQ3883" s="1">
        <v>0.643</v>
      </c>
      <c r="DV3883" s="1">
        <v>156.365</v>
      </c>
      <c r="DW3883" s="1">
        <v>0.63</v>
      </c>
      <c r="DY3883" s="1">
        <v>5.79</v>
      </c>
    </row>
    <row r="3884">
      <c r="A3884" s="1" t="s">
        <v>433</v>
      </c>
      <c r="B3884" s="1">
        <v>2017.0</v>
      </c>
      <c r="C3884" s="1" t="s">
        <v>434</v>
      </c>
      <c r="D3884" s="1">
        <v>4098656.0</v>
      </c>
      <c r="E3884" s="1">
        <v>8.381222912E10</v>
      </c>
      <c r="J3884" s="1">
        <v>7.319</v>
      </c>
      <c r="K3884" s="1">
        <v>0.03</v>
      </c>
      <c r="L3884" s="1">
        <v>0.272</v>
      </c>
      <c r="N3884" s="1">
        <v>205.616</v>
      </c>
      <c r="S3884" s="1">
        <v>41.477</v>
      </c>
      <c r="T3884" s="1">
        <v>0.17</v>
      </c>
      <c r="Y3884" s="1">
        <v>1.54</v>
      </c>
      <c r="AA3884" s="1">
        <v>10.73</v>
      </c>
      <c r="AB3884" s="1">
        <v>2617.931</v>
      </c>
      <c r="AC3884" s="1">
        <v>11.04</v>
      </c>
      <c r="AE3884" s="1">
        <v>7.353</v>
      </c>
      <c r="AF3884" s="1">
        <v>7.839</v>
      </c>
      <c r="AG3884" s="1">
        <v>27922.893</v>
      </c>
      <c r="AH3884" s="1">
        <v>1.366</v>
      </c>
      <c r="AK3884" s="1">
        <v>758.785</v>
      </c>
      <c r="AL3884" s="1">
        <v>3.11</v>
      </c>
      <c r="AO3884" s="1">
        <v>28.17</v>
      </c>
      <c r="AT3884" s="1">
        <v>0.0</v>
      </c>
      <c r="AU3884" s="1">
        <v>0.0</v>
      </c>
      <c r="BA3884" s="1">
        <v>0.0</v>
      </c>
      <c r="BC3884" s="1">
        <v>2.27</v>
      </c>
      <c r="BG3884" s="1">
        <v>1768.873</v>
      </c>
      <c r="BH3884" s="1">
        <v>7.25</v>
      </c>
      <c r="BJ3884" s="1">
        <v>65.67</v>
      </c>
      <c r="BO3884" s="1">
        <v>1934.781</v>
      </c>
      <c r="BP3884" s="1">
        <v>7.93</v>
      </c>
      <c r="BR3884" s="1">
        <v>71.83</v>
      </c>
      <c r="BT3884" s="1">
        <v>-0.31</v>
      </c>
      <c r="BU3884" s="1">
        <v>-2.889</v>
      </c>
      <c r="BY3884" s="1">
        <v>0.0</v>
      </c>
      <c r="BZ3884" s="1">
        <v>0.0</v>
      </c>
      <c r="CB3884" s="1">
        <v>0.0</v>
      </c>
      <c r="CG3884" s="1">
        <v>717.308</v>
      </c>
      <c r="CH3884" s="1">
        <v>2.94</v>
      </c>
      <c r="CN3884" s="1">
        <v>26.63</v>
      </c>
      <c r="CQ3884" s="1">
        <v>0.03</v>
      </c>
      <c r="CR3884" s="1">
        <v>0.0</v>
      </c>
      <c r="CU3884" s="1">
        <v>7.319</v>
      </c>
      <c r="CV3884" s="1">
        <v>0.0</v>
      </c>
      <c r="CX3884" s="1">
        <v>0.272</v>
      </c>
      <c r="CY3884" s="1">
        <v>0.0</v>
      </c>
      <c r="DA3884" s="1">
        <v>2693.566</v>
      </c>
      <c r="DB3884" s="1">
        <v>114.446</v>
      </c>
      <c r="DF3884" s="1">
        <v>1934.781</v>
      </c>
      <c r="DG3884" s="1">
        <v>7.93</v>
      </c>
      <c r="DI3884" s="1">
        <v>71.83</v>
      </c>
      <c r="DN3884" s="1">
        <v>39.037</v>
      </c>
      <c r="DO3884" s="1">
        <v>0.16</v>
      </c>
      <c r="DQ3884" s="1">
        <v>1.449</v>
      </c>
      <c r="DV3884" s="1">
        <v>119.551</v>
      </c>
      <c r="DW3884" s="1">
        <v>0.49</v>
      </c>
      <c r="DY3884" s="1">
        <v>4.438</v>
      </c>
    </row>
    <row r="3885">
      <c r="A3885" s="1" t="s">
        <v>433</v>
      </c>
      <c r="B3885" s="1">
        <v>2018.0</v>
      </c>
      <c r="C3885" s="1" t="s">
        <v>434</v>
      </c>
      <c r="D3885" s="1">
        <v>4167807.0</v>
      </c>
      <c r="E3885" s="1">
        <v>8.6820962304E10</v>
      </c>
      <c r="J3885" s="1">
        <v>7.198</v>
      </c>
      <c r="K3885" s="1">
        <v>0.03</v>
      </c>
      <c r="L3885" s="1">
        <v>0.268</v>
      </c>
      <c r="N3885" s="1">
        <v>169.643</v>
      </c>
      <c r="S3885" s="1">
        <v>115.168</v>
      </c>
      <c r="T3885" s="1">
        <v>0.48</v>
      </c>
      <c r="Y3885" s="1">
        <v>4.286</v>
      </c>
      <c r="AA3885" s="1">
        <v>10.89</v>
      </c>
      <c r="AB3885" s="1">
        <v>2612.885</v>
      </c>
      <c r="AC3885" s="1">
        <v>11.2</v>
      </c>
      <c r="AE3885" s="1">
        <v>-2.452</v>
      </c>
      <c r="AF3885" s="1">
        <v>-2.807</v>
      </c>
      <c r="AG3885" s="1">
        <v>26786.172</v>
      </c>
      <c r="AH3885" s="1">
        <v>1.286</v>
      </c>
      <c r="AK3885" s="1">
        <v>597.437</v>
      </c>
      <c r="AL3885" s="1">
        <v>2.49</v>
      </c>
      <c r="AO3885" s="1">
        <v>22.232</v>
      </c>
      <c r="AT3885" s="1">
        <v>148.759</v>
      </c>
      <c r="AU3885" s="1">
        <v>0.62</v>
      </c>
      <c r="BA3885" s="1">
        <v>5.536</v>
      </c>
      <c r="BC3885" s="1">
        <v>1.9</v>
      </c>
      <c r="BG3885" s="1">
        <v>1885.884</v>
      </c>
      <c r="BH3885" s="1">
        <v>7.86</v>
      </c>
      <c r="BJ3885" s="1">
        <v>70.179</v>
      </c>
      <c r="BO3885" s="1">
        <v>2089.828</v>
      </c>
      <c r="BP3885" s="1">
        <v>8.71</v>
      </c>
      <c r="BR3885" s="1">
        <v>77.768</v>
      </c>
      <c r="BT3885" s="1">
        <v>-0.31</v>
      </c>
      <c r="BU3885" s="1">
        <v>-2.847</v>
      </c>
      <c r="BY3885" s="1">
        <v>0.0</v>
      </c>
      <c r="BZ3885" s="1">
        <v>0.0</v>
      </c>
      <c r="CB3885" s="1">
        <v>0.0</v>
      </c>
      <c r="CG3885" s="1">
        <v>333.509</v>
      </c>
      <c r="CH3885" s="1">
        <v>1.39</v>
      </c>
      <c r="CN3885" s="1">
        <v>12.411</v>
      </c>
      <c r="CQ3885" s="1">
        <v>0.03</v>
      </c>
      <c r="CR3885" s="1">
        <v>0.0</v>
      </c>
      <c r="CU3885" s="1">
        <v>7.198</v>
      </c>
      <c r="CV3885" s="1">
        <v>0.0</v>
      </c>
      <c r="CX3885" s="1">
        <v>0.268</v>
      </c>
      <c r="CY3885" s="1">
        <v>0.0</v>
      </c>
      <c r="DA3885" s="1">
        <v>2687.264</v>
      </c>
      <c r="DB3885" s="1">
        <v>111.64</v>
      </c>
      <c r="DF3885" s="1">
        <v>2089.828</v>
      </c>
      <c r="DG3885" s="1">
        <v>8.71</v>
      </c>
      <c r="DI3885" s="1">
        <v>77.768</v>
      </c>
      <c r="DN3885" s="1">
        <v>55.185</v>
      </c>
      <c r="DO3885" s="1">
        <v>0.23</v>
      </c>
      <c r="DQ3885" s="1">
        <v>2.054</v>
      </c>
      <c r="DV3885" s="1">
        <v>141.561</v>
      </c>
      <c r="DW3885" s="1">
        <v>0.59</v>
      </c>
      <c r="DY3885" s="1">
        <v>5.268</v>
      </c>
    </row>
    <row r="3886">
      <c r="A3886" s="1" t="s">
        <v>433</v>
      </c>
      <c r="B3886" s="1">
        <v>2019.0</v>
      </c>
      <c r="C3886" s="1" t="s">
        <v>434</v>
      </c>
      <c r="D3886" s="1">
        <v>4234652.0</v>
      </c>
      <c r="E3886" s="1">
        <v>8.9670320128E10</v>
      </c>
      <c r="J3886" s="1">
        <v>7.084</v>
      </c>
      <c r="K3886" s="1">
        <v>0.03</v>
      </c>
      <c r="L3886" s="1">
        <v>0.258</v>
      </c>
      <c r="N3886" s="1">
        <v>325.601</v>
      </c>
      <c r="S3886" s="1">
        <v>252.677</v>
      </c>
      <c r="T3886" s="1">
        <v>1.07</v>
      </c>
      <c r="Y3886" s="1">
        <v>9.192</v>
      </c>
      <c r="AA3886" s="1">
        <v>11.29</v>
      </c>
      <c r="AB3886" s="1">
        <v>2666.099</v>
      </c>
      <c r="AC3886" s="1">
        <v>11.64</v>
      </c>
      <c r="AE3886" s="1">
        <v>12.041</v>
      </c>
      <c r="AF3886" s="1">
        <v>13.442</v>
      </c>
      <c r="AG3886" s="1">
        <v>29537.707</v>
      </c>
      <c r="AH3886" s="1">
        <v>1.395</v>
      </c>
      <c r="AK3886" s="1">
        <v>1298.808</v>
      </c>
      <c r="AL3886" s="1">
        <v>5.5</v>
      </c>
      <c r="AO3886" s="1">
        <v>47.251</v>
      </c>
      <c r="AT3886" s="1">
        <v>663.573</v>
      </c>
      <c r="AU3886" s="1">
        <v>2.81</v>
      </c>
      <c r="BA3886" s="1">
        <v>24.141</v>
      </c>
      <c r="BC3886" s="1">
        <v>3.79</v>
      </c>
      <c r="BG3886" s="1">
        <v>1204.349</v>
      </c>
      <c r="BH3886" s="1">
        <v>5.1</v>
      </c>
      <c r="BJ3886" s="1">
        <v>43.814</v>
      </c>
      <c r="BO3886" s="1">
        <v>1449.942</v>
      </c>
      <c r="BP3886" s="1">
        <v>6.14</v>
      </c>
      <c r="BR3886" s="1">
        <v>52.749</v>
      </c>
      <c r="BT3886" s="1">
        <v>-0.35</v>
      </c>
      <c r="BU3886" s="1">
        <v>-3.1</v>
      </c>
      <c r="BY3886" s="1">
        <v>0.0</v>
      </c>
      <c r="BZ3886" s="1">
        <v>0.0</v>
      </c>
      <c r="CB3886" s="1">
        <v>0.0</v>
      </c>
      <c r="CG3886" s="1">
        <v>382.558</v>
      </c>
      <c r="CH3886" s="1">
        <v>1.62</v>
      </c>
      <c r="CN3886" s="1">
        <v>13.918</v>
      </c>
      <c r="CQ3886" s="1">
        <v>0.03</v>
      </c>
      <c r="CR3886" s="1">
        <v>0.0</v>
      </c>
      <c r="CU3886" s="1">
        <v>7.084</v>
      </c>
      <c r="CV3886" s="1">
        <v>0.0</v>
      </c>
      <c r="CX3886" s="1">
        <v>0.258</v>
      </c>
      <c r="CY3886" s="1">
        <v>0.0</v>
      </c>
      <c r="DA3886" s="1">
        <v>2748.75</v>
      </c>
      <c r="DB3886" s="1">
        <v>125.082</v>
      </c>
      <c r="DF3886" s="1">
        <v>1449.942</v>
      </c>
      <c r="DG3886" s="1">
        <v>6.14</v>
      </c>
      <c r="DI3886" s="1">
        <v>52.749</v>
      </c>
      <c r="DN3886" s="1">
        <v>68.483</v>
      </c>
      <c r="DO3886" s="1">
        <v>0.29</v>
      </c>
      <c r="DQ3886" s="1">
        <v>2.491</v>
      </c>
      <c r="DV3886" s="1">
        <v>170.026</v>
      </c>
      <c r="DW3886" s="1">
        <v>0.72</v>
      </c>
      <c r="DY3886" s="1">
        <v>6.186</v>
      </c>
    </row>
    <row r="3887">
      <c r="A3887" s="1" t="s">
        <v>433</v>
      </c>
      <c r="B3887" s="1">
        <v>2020.0</v>
      </c>
      <c r="C3887" s="1" t="s">
        <v>434</v>
      </c>
      <c r="D3887" s="1">
        <v>4293208.0</v>
      </c>
      <c r="E3887" s="1">
        <v>7.3827065856E10</v>
      </c>
      <c r="J3887" s="1">
        <v>6.988</v>
      </c>
      <c r="K3887" s="1">
        <v>0.03</v>
      </c>
      <c r="L3887" s="1">
        <v>0.274</v>
      </c>
      <c r="N3887" s="1">
        <v>180.987</v>
      </c>
      <c r="S3887" s="1">
        <v>142.085</v>
      </c>
      <c r="T3887" s="1">
        <v>0.61</v>
      </c>
      <c r="Y3887" s="1">
        <v>5.576</v>
      </c>
      <c r="AA3887" s="1">
        <v>10.49</v>
      </c>
      <c r="AB3887" s="1">
        <v>2443.394</v>
      </c>
      <c r="AC3887" s="1">
        <v>10.94</v>
      </c>
      <c r="AE3887" s="1">
        <v>-31.937</v>
      </c>
      <c r="AF3887" s="1">
        <v>-39.948</v>
      </c>
      <c r="AG3887" s="1">
        <v>19829.928</v>
      </c>
      <c r="AH3887" s="1">
        <v>1.153</v>
      </c>
      <c r="AK3887" s="1">
        <v>619.583</v>
      </c>
      <c r="AL3887" s="1">
        <v>2.66</v>
      </c>
      <c r="AO3887" s="1">
        <v>24.314</v>
      </c>
      <c r="AT3887" s="1">
        <v>326.096</v>
      </c>
      <c r="AU3887" s="1">
        <v>1.4</v>
      </c>
      <c r="BA3887" s="1">
        <v>12.797</v>
      </c>
      <c r="BC3887" s="1">
        <v>1.98</v>
      </c>
      <c r="BG3887" s="1">
        <v>1712.006</v>
      </c>
      <c r="BH3887" s="1">
        <v>7.35</v>
      </c>
      <c r="BJ3887" s="1">
        <v>67.185</v>
      </c>
      <c r="BO3887" s="1">
        <v>1928.628</v>
      </c>
      <c r="BP3887" s="1">
        <v>8.28</v>
      </c>
      <c r="BR3887" s="1">
        <v>75.686</v>
      </c>
      <c r="BT3887" s="1">
        <v>-0.45</v>
      </c>
      <c r="BU3887" s="1">
        <v>-4.29</v>
      </c>
      <c r="BY3887" s="1">
        <v>0.0</v>
      </c>
      <c r="BZ3887" s="1">
        <v>0.0</v>
      </c>
      <c r="CB3887" s="1">
        <v>0.0</v>
      </c>
      <c r="CG3887" s="1">
        <v>151.402</v>
      </c>
      <c r="CH3887" s="1">
        <v>0.65</v>
      </c>
      <c r="CN3887" s="1">
        <v>5.941</v>
      </c>
      <c r="CQ3887" s="1">
        <v>0.03</v>
      </c>
      <c r="CR3887" s="1">
        <v>0.0</v>
      </c>
      <c r="CU3887" s="1">
        <v>6.988</v>
      </c>
      <c r="CV3887" s="1">
        <v>0.0</v>
      </c>
      <c r="CX3887" s="1">
        <v>0.274</v>
      </c>
      <c r="CY3887" s="1">
        <v>0.0</v>
      </c>
      <c r="DA3887" s="1">
        <v>2548.211</v>
      </c>
      <c r="DB3887" s="1">
        <v>85.134</v>
      </c>
      <c r="DF3887" s="1">
        <v>1928.628</v>
      </c>
      <c r="DG3887" s="1">
        <v>8.28</v>
      </c>
      <c r="DI3887" s="1">
        <v>75.686</v>
      </c>
      <c r="DN3887" s="1">
        <v>74.536</v>
      </c>
      <c r="DO3887" s="1">
        <v>0.32</v>
      </c>
      <c r="DQ3887" s="1">
        <v>2.925</v>
      </c>
      <c r="DV3887" s="1">
        <v>135.097</v>
      </c>
      <c r="DW3887" s="1">
        <v>0.58</v>
      </c>
      <c r="DY3887" s="1">
        <v>5.302</v>
      </c>
    </row>
    <row r="3888">
      <c r="A3888" s="1" t="s">
        <v>433</v>
      </c>
      <c r="B3888" s="1">
        <v>2021.0</v>
      </c>
      <c r="C3888" s="1" t="s">
        <v>434</v>
      </c>
      <c r="D3888" s="1">
        <v>4345360.0</v>
      </c>
      <c r="E3888" s="1">
        <v>8.5518147584E10</v>
      </c>
      <c r="J3888" s="1">
        <v>6.904</v>
      </c>
      <c r="K3888" s="1">
        <v>0.03</v>
      </c>
      <c r="L3888" s="1">
        <v>0.248</v>
      </c>
      <c r="N3888" s="1">
        <v>161.85</v>
      </c>
      <c r="S3888" s="1">
        <v>115.065</v>
      </c>
      <c r="T3888" s="1">
        <v>0.5</v>
      </c>
      <c r="Y3888" s="1">
        <v>4.129</v>
      </c>
      <c r="AA3888" s="1">
        <v>11.67</v>
      </c>
      <c r="AB3888" s="1">
        <v>2685.623</v>
      </c>
      <c r="AC3888" s="1">
        <v>12.11</v>
      </c>
      <c r="AE3888" s="1">
        <v>8.897</v>
      </c>
      <c r="AF3888" s="1">
        <v>7.574</v>
      </c>
      <c r="AG3888" s="1">
        <v>21334.939</v>
      </c>
      <c r="AH3888" s="1">
        <v>1.084</v>
      </c>
      <c r="AK3888" s="1">
        <v>602.942</v>
      </c>
      <c r="AL3888" s="1">
        <v>2.62</v>
      </c>
      <c r="AO3888" s="1">
        <v>21.635</v>
      </c>
      <c r="AT3888" s="1">
        <v>365.908</v>
      </c>
      <c r="AU3888" s="1">
        <v>1.59</v>
      </c>
      <c r="BA3888" s="1">
        <v>13.13</v>
      </c>
      <c r="BC3888" s="1">
        <v>1.96</v>
      </c>
      <c r="BG3888" s="1">
        <v>1919.289</v>
      </c>
      <c r="BH3888" s="1">
        <v>8.34</v>
      </c>
      <c r="BJ3888" s="1">
        <v>68.869</v>
      </c>
      <c r="BO3888" s="1">
        <v>2183.939</v>
      </c>
      <c r="BP3888" s="1">
        <v>9.49</v>
      </c>
      <c r="BR3888" s="1">
        <v>78.365</v>
      </c>
      <c r="BT3888" s="1">
        <v>-0.44</v>
      </c>
      <c r="BU3888" s="1">
        <v>-3.77</v>
      </c>
      <c r="BY3888" s="1">
        <v>0.0</v>
      </c>
      <c r="BZ3888" s="1">
        <v>0.0</v>
      </c>
      <c r="CB3888" s="1">
        <v>0.0</v>
      </c>
      <c r="CG3888" s="1">
        <v>121.969</v>
      </c>
      <c r="CH3888" s="1">
        <v>0.53</v>
      </c>
      <c r="CN3888" s="1">
        <v>4.377</v>
      </c>
      <c r="CQ3888" s="1">
        <v>0.03</v>
      </c>
      <c r="CR3888" s="1">
        <v>0.0</v>
      </c>
      <c r="CU3888" s="1">
        <v>6.904</v>
      </c>
      <c r="CV3888" s="1">
        <v>0.0</v>
      </c>
      <c r="CX3888" s="1">
        <v>0.248</v>
      </c>
      <c r="CY3888" s="1">
        <v>0.0</v>
      </c>
      <c r="DA3888" s="1">
        <v>2786.881</v>
      </c>
      <c r="DB3888" s="1">
        <v>92.708</v>
      </c>
      <c r="DF3888" s="1">
        <v>2183.939</v>
      </c>
      <c r="DG3888" s="1">
        <v>9.49</v>
      </c>
      <c r="DI3888" s="1">
        <v>78.365</v>
      </c>
      <c r="DN3888" s="1">
        <v>135.777</v>
      </c>
      <c r="DO3888" s="1">
        <v>0.59</v>
      </c>
      <c r="DQ3888" s="1">
        <v>4.872</v>
      </c>
      <c r="DV3888" s="1">
        <v>121.969</v>
      </c>
      <c r="DW3888" s="1">
        <v>0.53</v>
      </c>
      <c r="DY3888" s="1">
        <v>4.377</v>
      </c>
    </row>
    <row r="3889">
      <c r="A3889" s="1" t="s">
        <v>433</v>
      </c>
      <c r="B3889" s="1">
        <v>2022.0</v>
      </c>
      <c r="C3889" s="1" t="s">
        <v>434</v>
      </c>
      <c r="D3889" s="1">
        <v>4400715.0</v>
      </c>
      <c r="E3889" s="1">
        <v>9.4762123264E10</v>
      </c>
      <c r="J3889" s="1">
        <v>13.634</v>
      </c>
      <c r="K3889" s="1">
        <v>0.06</v>
      </c>
      <c r="L3889" s="1">
        <v>0.49</v>
      </c>
      <c r="N3889" s="1">
        <v>168.98</v>
      </c>
      <c r="S3889" s="1">
        <v>113.618</v>
      </c>
      <c r="T3889" s="1">
        <v>0.5</v>
      </c>
      <c r="Y3889" s="1">
        <v>4.082</v>
      </c>
      <c r="AA3889" s="1">
        <v>11.93</v>
      </c>
      <c r="AB3889" s="1">
        <v>2710.923</v>
      </c>
      <c r="AC3889" s="1">
        <v>12.25</v>
      </c>
      <c r="AE3889" s="1">
        <v>10.532</v>
      </c>
      <c r="AF3889" s="1">
        <v>9.764</v>
      </c>
      <c r="AG3889" s="1">
        <v>23285.383</v>
      </c>
      <c r="AH3889" s="1">
        <v>1.081</v>
      </c>
      <c r="AK3889" s="1">
        <v>633.988</v>
      </c>
      <c r="AL3889" s="1">
        <v>2.79</v>
      </c>
      <c r="AO3889" s="1">
        <v>22.776</v>
      </c>
      <c r="AT3889" s="1">
        <v>322.675</v>
      </c>
      <c r="AU3889" s="1">
        <v>1.42</v>
      </c>
      <c r="BA3889" s="1">
        <v>11.592</v>
      </c>
      <c r="BC3889" s="1">
        <v>2.07</v>
      </c>
      <c r="BG3889" s="1">
        <v>1845.155</v>
      </c>
      <c r="BH3889" s="1">
        <v>8.12</v>
      </c>
      <c r="BJ3889" s="1">
        <v>66.286</v>
      </c>
      <c r="BO3889" s="1">
        <v>2149.651</v>
      </c>
      <c r="BP3889" s="1">
        <v>9.46</v>
      </c>
      <c r="BR3889" s="1">
        <v>77.224</v>
      </c>
      <c r="BT3889" s="1">
        <v>-0.32</v>
      </c>
      <c r="BU3889" s="1">
        <v>-2.682</v>
      </c>
      <c r="BY3889" s="1">
        <v>0.0</v>
      </c>
      <c r="BZ3889" s="1">
        <v>0.0</v>
      </c>
      <c r="CB3889" s="1">
        <v>0.0</v>
      </c>
      <c r="CG3889" s="1">
        <v>197.695</v>
      </c>
      <c r="CH3889" s="1">
        <v>0.87</v>
      </c>
      <c r="CN3889" s="1">
        <v>7.102</v>
      </c>
      <c r="CQ3889" s="1">
        <v>0.06</v>
      </c>
      <c r="CR3889" s="1">
        <v>0.0</v>
      </c>
      <c r="CU3889" s="1">
        <v>13.634</v>
      </c>
      <c r="CV3889" s="1">
        <v>0.0</v>
      </c>
      <c r="CX3889" s="1">
        <v>0.49</v>
      </c>
      <c r="CY3889" s="1">
        <v>0.0</v>
      </c>
      <c r="DA3889" s="1">
        <v>2783.639</v>
      </c>
      <c r="DB3889" s="1">
        <v>102.472</v>
      </c>
      <c r="DF3889" s="1">
        <v>2149.651</v>
      </c>
      <c r="DG3889" s="1">
        <v>9.46</v>
      </c>
      <c r="DI3889" s="1">
        <v>77.224</v>
      </c>
      <c r="DN3889" s="1">
        <v>159.065</v>
      </c>
      <c r="DO3889" s="1">
        <v>0.7</v>
      </c>
      <c r="DQ3889" s="1">
        <v>5.714</v>
      </c>
      <c r="DV3889" s="1">
        <v>131.797</v>
      </c>
      <c r="DW3889" s="1">
        <v>0.58</v>
      </c>
      <c r="DY3889" s="1">
        <v>4.735</v>
      </c>
    </row>
    <row r="3890">
      <c r="A3890" s="1" t="s">
        <v>433</v>
      </c>
      <c r="B3890" s="1">
        <v>2023.0</v>
      </c>
      <c r="C3890" s="1" t="s">
        <v>434</v>
      </c>
      <c r="D3890" s="1">
        <v>4458719.0</v>
      </c>
      <c r="J3890" s="1">
        <v>8.971</v>
      </c>
      <c r="K3890" s="1">
        <v>0.04</v>
      </c>
      <c r="L3890" s="1">
        <v>0.311</v>
      </c>
      <c r="N3890" s="1">
        <v>258.741</v>
      </c>
      <c r="S3890" s="1">
        <v>103.169</v>
      </c>
      <c r="T3890" s="1">
        <v>0.46</v>
      </c>
      <c r="Y3890" s="1">
        <v>3.574</v>
      </c>
      <c r="AA3890" s="1">
        <v>12.7</v>
      </c>
      <c r="AB3890" s="1">
        <v>2848.352</v>
      </c>
      <c r="AC3890" s="1">
        <v>12.87</v>
      </c>
      <c r="AE3890" s="1">
        <v>-0.521</v>
      </c>
      <c r="AF3890" s="1">
        <v>-0.534</v>
      </c>
      <c r="AG3890" s="1">
        <v>22862.73</v>
      </c>
      <c r="AK3890" s="1">
        <v>1103.456</v>
      </c>
      <c r="AL3890" s="1">
        <v>4.92</v>
      </c>
      <c r="AO3890" s="1">
        <v>38.228</v>
      </c>
      <c r="AT3890" s="1">
        <v>625.74</v>
      </c>
      <c r="AU3890" s="1">
        <v>2.79</v>
      </c>
      <c r="BA3890" s="1">
        <v>21.678</v>
      </c>
      <c r="BC3890" s="1">
        <v>3.33</v>
      </c>
      <c r="BG3890" s="1">
        <v>1379.32</v>
      </c>
      <c r="BH3890" s="1">
        <v>6.15</v>
      </c>
      <c r="BJ3890" s="1">
        <v>47.786</v>
      </c>
      <c r="BO3890" s="1">
        <v>1783.023</v>
      </c>
      <c r="BP3890" s="1">
        <v>7.95</v>
      </c>
      <c r="BR3890" s="1">
        <v>61.772</v>
      </c>
      <c r="BT3890" s="1">
        <v>-0.17</v>
      </c>
      <c r="BU3890" s="1">
        <v>-1.339</v>
      </c>
      <c r="BY3890" s="1">
        <v>0.0</v>
      </c>
      <c r="BZ3890" s="1">
        <v>0.0</v>
      </c>
      <c r="CB3890" s="1">
        <v>0.0</v>
      </c>
      <c r="CG3890" s="1">
        <v>374.547</v>
      </c>
      <c r="CH3890" s="1">
        <v>1.67</v>
      </c>
      <c r="CN3890" s="1">
        <v>12.976</v>
      </c>
      <c r="CQ3890" s="1">
        <v>0.04</v>
      </c>
      <c r="CR3890" s="1">
        <v>0.0</v>
      </c>
      <c r="CU3890" s="1">
        <v>8.971</v>
      </c>
      <c r="CV3890" s="1">
        <v>0.0</v>
      </c>
      <c r="CX3890" s="1">
        <v>0.311</v>
      </c>
      <c r="CY3890" s="1">
        <v>0.0</v>
      </c>
      <c r="DA3890" s="1">
        <v>2886.479</v>
      </c>
      <c r="DB3890" s="1">
        <v>101.938</v>
      </c>
      <c r="DF3890" s="1">
        <v>1783.023</v>
      </c>
      <c r="DG3890" s="1">
        <v>7.95</v>
      </c>
      <c r="DI3890" s="1">
        <v>61.772</v>
      </c>
      <c r="DN3890" s="1">
        <v>195.123</v>
      </c>
      <c r="DO3890" s="1">
        <v>0.87</v>
      </c>
      <c r="DQ3890" s="1">
        <v>6.76</v>
      </c>
      <c r="DV3890" s="1">
        <v>199.609</v>
      </c>
      <c r="DW3890" s="1">
        <v>0.89</v>
      </c>
      <c r="DY3890" s="1">
        <v>6.915</v>
      </c>
    </row>
    <row r="3891">
      <c r="A3891" s="1" t="s">
        <v>435</v>
      </c>
      <c r="B3891" s="1">
        <v>2000.0</v>
      </c>
      <c r="C3891" s="1" t="s">
        <v>436</v>
      </c>
      <c r="D3891" s="1">
        <v>5537021.0</v>
      </c>
      <c r="J3891" s="1">
        <v>0.0</v>
      </c>
      <c r="K3891" s="1">
        <v>0.0</v>
      </c>
      <c r="L3891" s="1">
        <v>0.0</v>
      </c>
      <c r="N3891" s="1">
        <v>396.313</v>
      </c>
      <c r="S3891" s="1">
        <v>0.0</v>
      </c>
      <c r="T3891" s="1">
        <v>0.0</v>
      </c>
      <c r="V3891" s="1">
        <v>0.0</v>
      </c>
      <c r="W3891" s="1">
        <v>0.0</v>
      </c>
      <c r="X3891" s="1">
        <v>0.0</v>
      </c>
      <c r="Y3891" s="1">
        <v>0.0</v>
      </c>
      <c r="AA3891" s="1">
        <v>2.17</v>
      </c>
      <c r="AB3891" s="1">
        <v>391.908</v>
      </c>
      <c r="AC3891" s="1">
        <v>2.17</v>
      </c>
      <c r="AE3891" s="1">
        <v>15.689</v>
      </c>
      <c r="AF3891" s="1">
        <v>1.798</v>
      </c>
      <c r="AG3891" s="1">
        <v>2395.13</v>
      </c>
      <c r="AK3891" s="1">
        <v>225.753</v>
      </c>
      <c r="AL3891" s="1">
        <v>1.25</v>
      </c>
      <c r="AO3891" s="1">
        <v>57.604</v>
      </c>
      <c r="AT3891" s="1">
        <v>90.301</v>
      </c>
      <c r="AU3891" s="1">
        <v>0.5</v>
      </c>
      <c r="AW3891" s="1">
        <v>0.0</v>
      </c>
      <c r="AX3891" s="1">
        <v>0.0</v>
      </c>
      <c r="AY3891" s="1">
        <v>215.467</v>
      </c>
      <c r="AZ3891" s="1">
        <v>1.193</v>
      </c>
      <c r="BA3891" s="1">
        <v>23.041</v>
      </c>
      <c r="BC3891" s="1">
        <v>0.86</v>
      </c>
      <c r="BG3891" s="1">
        <v>166.154</v>
      </c>
      <c r="BH3891" s="1">
        <v>0.92</v>
      </c>
      <c r="BJ3891" s="1">
        <v>42.396</v>
      </c>
      <c r="BO3891" s="1">
        <v>166.154</v>
      </c>
      <c r="BP3891" s="1">
        <v>0.92</v>
      </c>
      <c r="BR3891" s="1">
        <v>42.396</v>
      </c>
      <c r="BT3891" s="1">
        <v>0.0</v>
      </c>
      <c r="BU3891" s="1">
        <v>0.0</v>
      </c>
      <c r="BW3891" s="1">
        <v>0.0</v>
      </c>
      <c r="BX3891" s="1">
        <v>0.0</v>
      </c>
      <c r="BY3891" s="1">
        <v>0.0</v>
      </c>
      <c r="BZ3891" s="1">
        <v>0.0</v>
      </c>
      <c r="CA3891" s="1">
        <v>0.0</v>
      </c>
      <c r="CB3891" s="1">
        <v>0.0</v>
      </c>
      <c r="CG3891" s="1">
        <v>135.452</v>
      </c>
      <c r="CH3891" s="1">
        <v>0.75</v>
      </c>
      <c r="CJ3891" s="1">
        <v>-27.317</v>
      </c>
      <c r="CK3891" s="1">
        <v>-15.851</v>
      </c>
      <c r="CL3891" s="1">
        <v>7616.859</v>
      </c>
      <c r="CM3891" s="1">
        <v>42.175</v>
      </c>
      <c r="CN3891" s="1">
        <v>34.562</v>
      </c>
      <c r="CQ3891" s="1">
        <v>0.0</v>
      </c>
      <c r="CR3891" s="1">
        <v>0.0</v>
      </c>
      <c r="CU3891" s="1">
        <v>0.0</v>
      </c>
      <c r="CV3891" s="1">
        <v>0.0</v>
      </c>
      <c r="CX3891" s="1">
        <v>0.0</v>
      </c>
      <c r="CY3891" s="1">
        <v>0.0</v>
      </c>
      <c r="DA3891" s="1">
        <v>391.908</v>
      </c>
      <c r="DB3891" s="1">
        <v>13.262</v>
      </c>
      <c r="DF3891" s="1">
        <v>166.154</v>
      </c>
      <c r="DG3891" s="1">
        <v>0.92</v>
      </c>
      <c r="DI3891" s="1">
        <v>42.396</v>
      </c>
      <c r="DN3891" s="1">
        <v>0.0</v>
      </c>
      <c r="DO3891" s="1">
        <v>0.0</v>
      </c>
      <c r="DQ3891" s="1">
        <v>0.0</v>
      </c>
      <c r="DV3891" s="1">
        <v>0.0</v>
      </c>
      <c r="DW3891" s="1">
        <v>0.0</v>
      </c>
      <c r="DY3891" s="1">
        <v>0.0</v>
      </c>
    </row>
    <row r="3892">
      <c r="A3892" s="1" t="s">
        <v>435</v>
      </c>
      <c r="B3892" s="1">
        <v>2001.0</v>
      </c>
      <c r="C3892" s="1" t="s">
        <v>436</v>
      </c>
      <c r="D3892" s="1">
        <v>5728394.0</v>
      </c>
      <c r="J3892" s="1">
        <v>0.0</v>
      </c>
      <c r="K3892" s="1">
        <v>0.0</v>
      </c>
      <c r="L3892" s="1">
        <v>0.0</v>
      </c>
      <c r="N3892" s="1">
        <v>447.761</v>
      </c>
      <c r="S3892" s="1">
        <v>0.0</v>
      </c>
      <c r="T3892" s="1">
        <v>0.0</v>
      </c>
      <c r="V3892" s="1">
        <v>0.0</v>
      </c>
      <c r="W3892" s="1">
        <v>0.0</v>
      </c>
      <c r="X3892" s="1">
        <v>0.0</v>
      </c>
      <c r="Y3892" s="1">
        <v>0.0</v>
      </c>
      <c r="AA3892" s="1">
        <v>2.68</v>
      </c>
      <c r="AB3892" s="1">
        <v>467.845</v>
      </c>
      <c r="AC3892" s="1">
        <v>2.68</v>
      </c>
      <c r="AE3892" s="1">
        <v>16.123</v>
      </c>
      <c r="AF3892" s="1">
        <v>2.138</v>
      </c>
      <c r="AG3892" s="1">
        <v>2688.382</v>
      </c>
      <c r="AK3892" s="1">
        <v>307.241</v>
      </c>
      <c r="AL3892" s="1">
        <v>1.76</v>
      </c>
      <c r="AO3892" s="1">
        <v>65.672</v>
      </c>
      <c r="AT3892" s="1">
        <v>101.25</v>
      </c>
      <c r="AU3892" s="1">
        <v>0.58</v>
      </c>
      <c r="AW3892" s="1">
        <v>0.0</v>
      </c>
      <c r="AX3892" s="1">
        <v>0.0</v>
      </c>
      <c r="AY3892" s="1">
        <v>208.269</v>
      </c>
      <c r="AZ3892" s="1">
        <v>1.193</v>
      </c>
      <c r="BA3892" s="1">
        <v>21.642</v>
      </c>
      <c r="BC3892" s="1">
        <v>1.2</v>
      </c>
      <c r="BG3892" s="1">
        <v>160.603</v>
      </c>
      <c r="BH3892" s="1">
        <v>0.92</v>
      </c>
      <c r="BJ3892" s="1">
        <v>34.328</v>
      </c>
      <c r="BO3892" s="1">
        <v>160.603</v>
      </c>
      <c r="BP3892" s="1">
        <v>0.92</v>
      </c>
      <c r="BR3892" s="1">
        <v>34.328</v>
      </c>
      <c r="BT3892" s="1">
        <v>0.0</v>
      </c>
      <c r="BU3892" s="1">
        <v>0.0</v>
      </c>
      <c r="BW3892" s="1">
        <v>0.0</v>
      </c>
      <c r="BX3892" s="1">
        <v>0.0</v>
      </c>
      <c r="BY3892" s="1">
        <v>0.0</v>
      </c>
      <c r="BZ3892" s="1">
        <v>0.0</v>
      </c>
      <c r="CA3892" s="1">
        <v>0.0</v>
      </c>
      <c r="CB3892" s="1">
        <v>0.0</v>
      </c>
      <c r="CG3892" s="1">
        <v>205.991</v>
      </c>
      <c r="CH3892" s="1">
        <v>1.18</v>
      </c>
      <c r="CJ3892" s="1">
        <v>-3.92</v>
      </c>
      <c r="CK3892" s="1">
        <v>-1.653</v>
      </c>
      <c r="CL3892" s="1">
        <v>7073.791</v>
      </c>
      <c r="CM3892" s="1">
        <v>40.521</v>
      </c>
      <c r="CN3892" s="1">
        <v>44.03</v>
      </c>
      <c r="CQ3892" s="1">
        <v>0.0</v>
      </c>
      <c r="CR3892" s="1">
        <v>0.0</v>
      </c>
      <c r="CU3892" s="1">
        <v>0.0</v>
      </c>
      <c r="CV3892" s="1">
        <v>0.0</v>
      </c>
      <c r="CX3892" s="1">
        <v>0.0</v>
      </c>
      <c r="CY3892" s="1">
        <v>0.0</v>
      </c>
      <c r="DA3892" s="1">
        <v>467.845</v>
      </c>
      <c r="DB3892" s="1">
        <v>15.4</v>
      </c>
      <c r="DF3892" s="1">
        <v>160.603</v>
      </c>
      <c r="DG3892" s="1">
        <v>0.92</v>
      </c>
      <c r="DI3892" s="1">
        <v>34.328</v>
      </c>
      <c r="DN3892" s="1">
        <v>0.0</v>
      </c>
      <c r="DO3892" s="1">
        <v>0.0</v>
      </c>
      <c r="DQ3892" s="1">
        <v>0.0</v>
      </c>
      <c r="DV3892" s="1">
        <v>0.0</v>
      </c>
      <c r="DW3892" s="1">
        <v>0.0</v>
      </c>
      <c r="DY3892" s="1">
        <v>0.0</v>
      </c>
    </row>
    <row r="3893">
      <c r="A3893" s="1" t="s">
        <v>435</v>
      </c>
      <c r="B3893" s="1">
        <v>2002.0</v>
      </c>
      <c r="C3893" s="1" t="s">
        <v>436</v>
      </c>
      <c r="D3893" s="1">
        <v>5923965.0</v>
      </c>
      <c r="J3893" s="1">
        <v>0.0</v>
      </c>
      <c r="K3893" s="1">
        <v>0.0</v>
      </c>
      <c r="L3893" s="1">
        <v>0.0</v>
      </c>
      <c r="N3893" s="1">
        <v>459.93</v>
      </c>
      <c r="S3893" s="1">
        <v>0.0</v>
      </c>
      <c r="T3893" s="1">
        <v>0.0</v>
      </c>
      <c r="V3893" s="1">
        <v>0.0</v>
      </c>
      <c r="W3893" s="1">
        <v>0.0</v>
      </c>
      <c r="X3893" s="1">
        <v>0.0</v>
      </c>
      <c r="Y3893" s="1">
        <v>0.0</v>
      </c>
      <c r="AA3893" s="1">
        <v>2.87</v>
      </c>
      <c r="AB3893" s="1">
        <v>484.473</v>
      </c>
      <c r="AC3893" s="1">
        <v>2.87</v>
      </c>
      <c r="AE3893" s="1">
        <v>5.527</v>
      </c>
      <c r="AF3893" s="1">
        <v>0.851</v>
      </c>
      <c r="AG3893" s="1">
        <v>2743.308</v>
      </c>
      <c r="AK3893" s="1">
        <v>329.171</v>
      </c>
      <c r="AL3893" s="1">
        <v>1.95</v>
      </c>
      <c r="AO3893" s="1">
        <v>67.944</v>
      </c>
      <c r="AT3893" s="1">
        <v>97.907</v>
      </c>
      <c r="AU3893" s="1">
        <v>0.58</v>
      </c>
      <c r="AW3893" s="1">
        <v>0.0</v>
      </c>
      <c r="AX3893" s="1">
        <v>0.0</v>
      </c>
      <c r="AY3893" s="1">
        <v>201.393</v>
      </c>
      <c r="AZ3893" s="1">
        <v>1.193</v>
      </c>
      <c r="BA3893" s="1">
        <v>20.209</v>
      </c>
      <c r="BC3893" s="1">
        <v>1.32</v>
      </c>
      <c r="BG3893" s="1">
        <v>155.301</v>
      </c>
      <c r="BH3893" s="1">
        <v>0.92</v>
      </c>
      <c r="BJ3893" s="1">
        <v>32.056</v>
      </c>
      <c r="BO3893" s="1">
        <v>155.301</v>
      </c>
      <c r="BP3893" s="1">
        <v>0.92</v>
      </c>
      <c r="BR3893" s="1">
        <v>32.056</v>
      </c>
      <c r="BT3893" s="1">
        <v>0.0</v>
      </c>
      <c r="BU3893" s="1">
        <v>0.0</v>
      </c>
      <c r="BW3893" s="1">
        <v>0.0</v>
      </c>
      <c r="BX3893" s="1">
        <v>0.0</v>
      </c>
      <c r="BY3893" s="1">
        <v>0.0</v>
      </c>
      <c r="BZ3893" s="1">
        <v>0.0</v>
      </c>
      <c r="CA3893" s="1">
        <v>0.0</v>
      </c>
      <c r="CB3893" s="1">
        <v>0.0</v>
      </c>
      <c r="CG3893" s="1">
        <v>231.264</v>
      </c>
      <c r="CH3893" s="1">
        <v>1.37</v>
      </c>
      <c r="CJ3893" s="1">
        <v>-18.291</v>
      </c>
      <c r="CK3893" s="1">
        <v>-7.412</v>
      </c>
      <c r="CL3893" s="1">
        <v>5589.093</v>
      </c>
      <c r="CM3893" s="1">
        <v>33.11</v>
      </c>
      <c r="CN3893" s="1">
        <v>47.735</v>
      </c>
      <c r="CQ3893" s="1">
        <v>0.0</v>
      </c>
      <c r="CR3893" s="1">
        <v>0.0</v>
      </c>
      <c r="CU3893" s="1">
        <v>0.0</v>
      </c>
      <c r="CV3893" s="1">
        <v>0.0</v>
      </c>
      <c r="CX3893" s="1">
        <v>0.0</v>
      </c>
      <c r="CY3893" s="1">
        <v>0.0</v>
      </c>
      <c r="DA3893" s="1">
        <v>484.473</v>
      </c>
      <c r="DB3893" s="1">
        <v>16.251</v>
      </c>
      <c r="DF3893" s="1">
        <v>155.301</v>
      </c>
      <c r="DG3893" s="1">
        <v>0.92</v>
      </c>
      <c r="DI3893" s="1">
        <v>32.056</v>
      </c>
      <c r="DN3893" s="1">
        <v>0.0</v>
      </c>
      <c r="DO3893" s="1">
        <v>0.0</v>
      </c>
      <c r="DQ3893" s="1">
        <v>0.0</v>
      </c>
      <c r="DV3893" s="1">
        <v>0.0</v>
      </c>
      <c r="DW3893" s="1">
        <v>0.0</v>
      </c>
      <c r="DY3893" s="1">
        <v>0.0</v>
      </c>
    </row>
    <row r="3894">
      <c r="A3894" s="1" t="s">
        <v>435</v>
      </c>
      <c r="B3894" s="1">
        <v>2003.0</v>
      </c>
      <c r="C3894" s="1" t="s">
        <v>436</v>
      </c>
      <c r="D3894" s="1">
        <v>6123949.0</v>
      </c>
      <c r="J3894" s="1">
        <v>0.0</v>
      </c>
      <c r="K3894" s="1">
        <v>0.0</v>
      </c>
      <c r="L3894" s="1">
        <v>0.0</v>
      </c>
      <c r="N3894" s="1">
        <v>475.155</v>
      </c>
      <c r="S3894" s="1">
        <v>0.0</v>
      </c>
      <c r="T3894" s="1">
        <v>0.0</v>
      </c>
      <c r="V3894" s="1">
        <v>0.0</v>
      </c>
      <c r="W3894" s="1">
        <v>0.0</v>
      </c>
      <c r="X3894" s="1">
        <v>0.0</v>
      </c>
      <c r="Y3894" s="1">
        <v>0.0</v>
      </c>
      <c r="AA3894" s="1">
        <v>3.22</v>
      </c>
      <c r="AB3894" s="1">
        <v>525.805</v>
      </c>
      <c r="AC3894" s="1">
        <v>3.22</v>
      </c>
      <c r="AE3894" s="1">
        <v>14.555</v>
      </c>
      <c r="AF3894" s="1">
        <v>2.365</v>
      </c>
      <c r="AG3894" s="1">
        <v>3039.975</v>
      </c>
      <c r="AK3894" s="1">
        <v>367.41</v>
      </c>
      <c r="AL3894" s="1">
        <v>2.25</v>
      </c>
      <c r="AO3894" s="1">
        <v>69.876</v>
      </c>
      <c r="AT3894" s="1">
        <v>88.178</v>
      </c>
      <c r="AU3894" s="1">
        <v>0.54</v>
      </c>
      <c r="AW3894" s="1">
        <v>27.273</v>
      </c>
      <c r="AX3894" s="1">
        <v>0.325</v>
      </c>
      <c r="AY3894" s="1">
        <v>247.948</v>
      </c>
      <c r="AZ3894" s="1">
        <v>1.518</v>
      </c>
      <c r="BA3894" s="1">
        <v>16.77</v>
      </c>
      <c r="BC3894" s="1">
        <v>1.53</v>
      </c>
      <c r="BG3894" s="1">
        <v>150.23</v>
      </c>
      <c r="BH3894" s="1">
        <v>0.92</v>
      </c>
      <c r="BJ3894" s="1">
        <v>28.571</v>
      </c>
      <c r="BO3894" s="1">
        <v>158.395</v>
      </c>
      <c r="BP3894" s="1">
        <v>0.97</v>
      </c>
      <c r="BR3894" s="1">
        <v>30.124</v>
      </c>
      <c r="BT3894" s="1">
        <v>0.0</v>
      </c>
      <c r="BU3894" s="1">
        <v>0.0</v>
      </c>
      <c r="BW3894" s="1">
        <v>0.0</v>
      </c>
      <c r="BX3894" s="1">
        <v>0.0</v>
      </c>
      <c r="BY3894" s="1">
        <v>0.0</v>
      </c>
      <c r="BZ3894" s="1">
        <v>0.0</v>
      </c>
      <c r="CA3894" s="1">
        <v>0.0</v>
      </c>
      <c r="CB3894" s="1">
        <v>0.0</v>
      </c>
      <c r="CG3894" s="1">
        <v>279.232</v>
      </c>
      <c r="CH3894" s="1">
        <v>1.71</v>
      </c>
      <c r="CJ3894" s="1">
        <v>-8.45</v>
      </c>
      <c r="CK3894" s="1">
        <v>-2.798</v>
      </c>
      <c r="CL3894" s="1">
        <v>4949.739</v>
      </c>
      <c r="CM3894" s="1">
        <v>30.312</v>
      </c>
      <c r="CN3894" s="1">
        <v>53.106</v>
      </c>
      <c r="CQ3894" s="1">
        <v>0.05</v>
      </c>
      <c r="CR3894" s="1">
        <v>0.05</v>
      </c>
      <c r="CU3894" s="1">
        <v>8.165</v>
      </c>
      <c r="CV3894" s="1">
        <v>8.165</v>
      </c>
      <c r="CX3894" s="1">
        <v>1.553</v>
      </c>
      <c r="CY3894" s="1">
        <v>1.553</v>
      </c>
      <c r="DA3894" s="1">
        <v>525.805</v>
      </c>
      <c r="DB3894" s="1">
        <v>18.617</v>
      </c>
      <c r="DF3894" s="1">
        <v>158.395</v>
      </c>
      <c r="DG3894" s="1">
        <v>0.97</v>
      </c>
      <c r="DI3894" s="1">
        <v>30.124</v>
      </c>
      <c r="DN3894" s="1">
        <v>0.0</v>
      </c>
      <c r="DO3894" s="1">
        <v>0.0</v>
      </c>
      <c r="DQ3894" s="1">
        <v>0.0</v>
      </c>
      <c r="DV3894" s="1">
        <v>0.0</v>
      </c>
      <c r="DW3894" s="1">
        <v>0.0</v>
      </c>
      <c r="DY3894" s="1">
        <v>0.0</v>
      </c>
    </row>
    <row r="3895">
      <c r="A3895" s="1" t="s">
        <v>435</v>
      </c>
      <c r="B3895" s="1">
        <v>2004.0</v>
      </c>
      <c r="C3895" s="1" t="s">
        <v>436</v>
      </c>
      <c r="D3895" s="1">
        <v>6327993.0</v>
      </c>
      <c r="J3895" s="1">
        <v>0.0</v>
      </c>
      <c r="K3895" s="1">
        <v>0.0</v>
      </c>
      <c r="L3895" s="1">
        <v>0.0</v>
      </c>
      <c r="N3895" s="1">
        <v>492.878</v>
      </c>
      <c r="S3895" s="1">
        <v>0.0</v>
      </c>
      <c r="T3895" s="1">
        <v>0.0</v>
      </c>
      <c r="V3895" s="1">
        <v>0.0</v>
      </c>
      <c r="W3895" s="1">
        <v>0.0</v>
      </c>
      <c r="X3895" s="1">
        <v>0.0</v>
      </c>
      <c r="Y3895" s="1">
        <v>0.0</v>
      </c>
      <c r="AA3895" s="1">
        <v>3.51</v>
      </c>
      <c r="AB3895" s="1">
        <v>554.678</v>
      </c>
      <c r="AC3895" s="1">
        <v>3.51</v>
      </c>
      <c r="AE3895" s="1">
        <v>13.572</v>
      </c>
      <c r="AF3895" s="1">
        <v>2.527</v>
      </c>
      <c r="AG3895" s="1">
        <v>3341.225</v>
      </c>
      <c r="AK3895" s="1">
        <v>406.132</v>
      </c>
      <c r="AL3895" s="1">
        <v>2.57</v>
      </c>
      <c r="AO3895" s="1">
        <v>73.219</v>
      </c>
      <c r="AT3895" s="1">
        <v>93.237</v>
      </c>
      <c r="AU3895" s="1">
        <v>0.59</v>
      </c>
      <c r="AW3895" s="1">
        <v>0.0</v>
      </c>
      <c r="AX3895" s="1">
        <v>0.0</v>
      </c>
      <c r="AY3895" s="1">
        <v>239.953</v>
      </c>
      <c r="AZ3895" s="1">
        <v>1.518</v>
      </c>
      <c r="BA3895" s="1">
        <v>16.809</v>
      </c>
      <c r="BC3895" s="1">
        <v>1.73</v>
      </c>
      <c r="BG3895" s="1">
        <v>140.645</v>
      </c>
      <c r="BH3895" s="1">
        <v>0.89</v>
      </c>
      <c r="BJ3895" s="1">
        <v>25.356</v>
      </c>
      <c r="BO3895" s="1">
        <v>148.546</v>
      </c>
      <c r="BP3895" s="1">
        <v>0.94</v>
      </c>
      <c r="BR3895" s="1">
        <v>26.781</v>
      </c>
      <c r="BT3895" s="1">
        <v>0.0</v>
      </c>
      <c r="BU3895" s="1">
        <v>0.0</v>
      </c>
      <c r="BW3895" s="1">
        <v>0.0</v>
      </c>
      <c r="BX3895" s="1">
        <v>0.0</v>
      </c>
      <c r="BY3895" s="1">
        <v>0.0</v>
      </c>
      <c r="BZ3895" s="1">
        <v>0.0</v>
      </c>
      <c r="CA3895" s="1">
        <v>0.0</v>
      </c>
      <c r="CB3895" s="1">
        <v>0.0</v>
      </c>
      <c r="CG3895" s="1">
        <v>312.895</v>
      </c>
      <c r="CH3895" s="1">
        <v>1.98</v>
      </c>
      <c r="CJ3895" s="1">
        <v>-9.485</v>
      </c>
      <c r="CK3895" s="1">
        <v>-2.875</v>
      </c>
      <c r="CL3895" s="1">
        <v>4335.814</v>
      </c>
      <c r="CM3895" s="1">
        <v>27.437</v>
      </c>
      <c r="CN3895" s="1">
        <v>56.41</v>
      </c>
      <c r="CQ3895" s="1">
        <v>0.05</v>
      </c>
      <c r="CR3895" s="1">
        <v>0.05</v>
      </c>
      <c r="CU3895" s="1">
        <v>7.901</v>
      </c>
      <c r="CV3895" s="1">
        <v>7.901</v>
      </c>
      <c r="CX3895" s="1">
        <v>1.425</v>
      </c>
      <c r="CY3895" s="1">
        <v>1.425</v>
      </c>
      <c r="DA3895" s="1">
        <v>554.678</v>
      </c>
      <c r="DB3895" s="1">
        <v>21.143</v>
      </c>
      <c r="DF3895" s="1">
        <v>148.546</v>
      </c>
      <c r="DG3895" s="1">
        <v>0.94</v>
      </c>
      <c r="DI3895" s="1">
        <v>26.781</v>
      </c>
      <c r="DN3895" s="1">
        <v>0.0</v>
      </c>
      <c r="DO3895" s="1">
        <v>0.0</v>
      </c>
      <c r="DQ3895" s="1">
        <v>0.0</v>
      </c>
      <c r="DV3895" s="1">
        <v>0.0</v>
      </c>
      <c r="DW3895" s="1">
        <v>0.0</v>
      </c>
      <c r="DY3895" s="1">
        <v>0.0</v>
      </c>
    </row>
    <row r="3896">
      <c r="A3896" s="1" t="s">
        <v>435</v>
      </c>
      <c r="B3896" s="1">
        <v>2005.0</v>
      </c>
      <c r="C3896" s="1" t="s">
        <v>436</v>
      </c>
      <c r="D3896" s="1">
        <v>6535860.0</v>
      </c>
      <c r="J3896" s="1">
        <v>0.0</v>
      </c>
      <c r="K3896" s="1">
        <v>0.0</v>
      </c>
      <c r="L3896" s="1">
        <v>0.0</v>
      </c>
      <c r="N3896" s="1">
        <v>458.564</v>
      </c>
      <c r="S3896" s="1">
        <v>0.0</v>
      </c>
      <c r="T3896" s="1">
        <v>0.0</v>
      </c>
      <c r="V3896" s="1">
        <v>0.0</v>
      </c>
      <c r="W3896" s="1">
        <v>0.0</v>
      </c>
      <c r="X3896" s="1">
        <v>0.0</v>
      </c>
      <c r="Y3896" s="1">
        <v>0.0</v>
      </c>
      <c r="AA3896" s="1">
        <v>3.62</v>
      </c>
      <c r="AB3896" s="1">
        <v>553.867</v>
      </c>
      <c r="AC3896" s="1">
        <v>3.62</v>
      </c>
      <c r="AE3896" s="1">
        <v>-5.89</v>
      </c>
      <c r="AF3896" s="1">
        <v>-1.245</v>
      </c>
      <c r="AG3896" s="1">
        <v>3044.417</v>
      </c>
      <c r="AK3896" s="1">
        <v>373.325</v>
      </c>
      <c r="AL3896" s="1">
        <v>2.44</v>
      </c>
      <c r="AO3896" s="1">
        <v>67.403</v>
      </c>
      <c r="AT3896" s="1">
        <v>85.681</v>
      </c>
      <c r="AU3896" s="1">
        <v>0.56</v>
      </c>
      <c r="AW3896" s="1">
        <v>-28.571</v>
      </c>
      <c r="AX3896" s="1">
        <v>-0.434</v>
      </c>
      <c r="AY3896" s="1">
        <v>165.944</v>
      </c>
      <c r="AZ3896" s="1">
        <v>1.085</v>
      </c>
      <c r="BA3896" s="1">
        <v>15.47</v>
      </c>
      <c r="BC3896" s="1">
        <v>1.66</v>
      </c>
      <c r="BG3896" s="1">
        <v>134.642</v>
      </c>
      <c r="BH3896" s="1">
        <v>0.88</v>
      </c>
      <c r="BJ3896" s="1">
        <v>24.309</v>
      </c>
      <c r="BO3896" s="1">
        <v>180.542</v>
      </c>
      <c r="BP3896" s="1">
        <v>1.18</v>
      </c>
      <c r="BR3896" s="1">
        <v>32.597</v>
      </c>
      <c r="BT3896" s="1">
        <v>0.0</v>
      </c>
      <c r="BU3896" s="1">
        <v>0.0</v>
      </c>
      <c r="BW3896" s="1">
        <v>0.0</v>
      </c>
      <c r="BX3896" s="1">
        <v>0.0</v>
      </c>
      <c r="BY3896" s="1">
        <v>0.0</v>
      </c>
      <c r="BZ3896" s="1">
        <v>0.0</v>
      </c>
      <c r="CA3896" s="1">
        <v>0.0</v>
      </c>
      <c r="CB3896" s="1">
        <v>0.0</v>
      </c>
      <c r="CG3896" s="1">
        <v>287.644</v>
      </c>
      <c r="CH3896" s="1">
        <v>1.88</v>
      </c>
      <c r="CJ3896" s="1">
        <v>-11.865</v>
      </c>
      <c r="CK3896" s="1">
        <v>-3.255</v>
      </c>
      <c r="CL3896" s="1">
        <v>3699.839</v>
      </c>
      <c r="CM3896" s="1">
        <v>24.182</v>
      </c>
      <c r="CN3896" s="1">
        <v>51.934</v>
      </c>
      <c r="CQ3896" s="1">
        <v>0.3</v>
      </c>
      <c r="CR3896" s="1">
        <v>0.3</v>
      </c>
      <c r="CU3896" s="1">
        <v>45.901</v>
      </c>
      <c r="CV3896" s="1">
        <v>45.901</v>
      </c>
      <c r="CX3896" s="1">
        <v>8.287</v>
      </c>
      <c r="CY3896" s="1">
        <v>8.287</v>
      </c>
      <c r="DA3896" s="1">
        <v>553.867</v>
      </c>
      <c r="DB3896" s="1">
        <v>19.898</v>
      </c>
      <c r="DF3896" s="1">
        <v>180.542</v>
      </c>
      <c r="DG3896" s="1">
        <v>1.18</v>
      </c>
      <c r="DI3896" s="1">
        <v>32.597</v>
      </c>
      <c r="DN3896" s="1">
        <v>0.0</v>
      </c>
      <c r="DO3896" s="1">
        <v>0.0</v>
      </c>
      <c r="DQ3896" s="1">
        <v>0.0</v>
      </c>
      <c r="DV3896" s="1">
        <v>0.0</v>
      </c>
      <c r="DW3896" s="1">
        <v>0.0</v>
      </c>
      <c r="DY3896" s="1">
        <v>0.0</v>
      </c>
    </row>
    <row r="3897">
      <c r="A3897" s="1" t="s">
        <v>435</v>
      </c>
      <c r="B3897" s="1">
        <v>2006.0</v>
      </c>
      <c r="C3897" s="1" t="s">
        <v>436</v>
      </c>
      <c r="D3897" s="1">
        <v>6747681.0</v>
      </c>
      <c r="J3897" s="1">
        <v>0.0</v>
      </c>
      <c r="K3897" s="1">
        <v>0.0</v>
      </c>
      <c r="L3897" s="1">
        <v>0.0</v>
      </c>
      <c r="N3897" s="1">
        <v>452.941</v>
      </c>
      <c r="S3897" s="1">
        <v>0.0</v>
      </c>
      <c r="T3897" s="1">
        <v>0.0</v>
      </c>
      <c r="V3897" s="1">
        <v>0.0</v>
      </c>
      <c r="W3897" s="1">
        <v>0.0</v>
      </c>
      <c r="X3897" s="1">
        <v>0.0</v>
      </c>
      <c r="Y3897" s="1">
        <v>0.0</v>
      </c>
      <c r="AA3897" s="1">
        <v>3.4</v>
      </c>
      <c r="AB3897" s="1">
        <v>503.877</v>
      </c>
      <c r="AC3897" s="1">
        <v>3.4</v>
      </c>
      <c r="AE3897" s="1">
        <v>3.171</v>
      </c>
      <c r="AF3897" s="1">
        <v>0.631</v>
      </c>
      <c r="AG3897" s="1">
        <v>3042.344</v>
      </c>
      <c r="AK3897" s="1">
        <v>333.448</v>
      </c>
      <c r="AL3897" s="1">
        <v>2.25</v>
      </c>
      <c r="AO3897" s="1">
        <v>66.176</v>
      </c>
      <c r="AT3897" s="1">
        <v>80.027</v>
      </c>
      <c r="AU3897" s="1">
        <v>0.54</v>
      </c>
      <c r="AW3897" s="1">
        <v>40.0</v>
      </c>
      <c r="AX3897" s="1">
        <v>0.434</v>
      </c>
      <c r="AY3897" s="1">
        <v>225.028</v>
      </c>
      <c r="AZ3897" s="1">
        <v>1.518</v>
      </c>
      <c r="BA3897" s="1">
        <v>15.882</v>
      </c>
      <c r="BC3897" s="1">
        <v>1.54</v>
      </c>
      <c r="BG3897" s="1">
        <v>125.969</v>
      </c>
      <c r="BH3897" s="1">
        <v>0.85</v>
      </c>
      <c r="BJ3897" s="1">
        <v>25.0</v>
      </c>
      <c r="BO3897" s="1">
        <v>170.429</v>
      </c>
      <c r="BP3897" s="1">
        <v>1.15</v>
      </c>
      <c r="BR3897" s="1">
        <v>33.824</v>
      </c>
      <c r="BT3897" s="1">
        <v>0.0</v>
      </c>
      <c r="BU3897" s="1">
        <v>0.0</v>
      </c>
      <c r="BW3897" s="1">
        <v>0.0</v>
      </c>
      <c r="BX3897" s="1">
        <v>0.0</v>
      </c>
      <c r="BY3897" s="1">
        <v>0.0</v>
      </c>
      <c r="BZ3897" s="1">
        <v>0.0</v>
      </c>
      <c r="CA3897" s="1">
        <v>0.0</v>
      </c>
      <c r="CB3897" s="1">
        <v>0.0</v>
      </c>
      <c r="CG3897" s="1">
        <v>253.42</v>
      </c>
      <c r="CH3897" s="1">
        <v>1.71</v>
      </c>
      <c r="CJ3897" s="1">
        <v>20.393</v>
      </c>
      <c r="CK3897" s="1">
        <v>4.931</v>
      </c>
      <c r="CL3897" s="1">
        <v>4314.513</v>
      </c>
      <c r="CM3897" s="1">
        <v>29.113</v>
      </c>
      <c r="CN3897" s="1">
        <v>50.294</v>
      </c>
      <c r="CQ3897" s="1">
        <v>0.3</v>
      </c>
      <c r="CR3897" s="1">
        <v>0.3</v>
      </c>
      <c r="CU3897" s="1">
        <v>44.46</v>
      </c>
      <c r="CV3897" s="1">
        <v>44.46</v>
      </c>
      <c r="CX3897" s="1">
        <v>8.824</v>
      </c>
      <c r="CY3897" s="1">
        <v>8.824</v>
      </c>
      <c r="DA3897" s="1">
        <v>503.877</v>
      </c>
      <c r="DB3897" s="1">
        <v>20.529</v>
      </c>
      <c r="DF3897" s="1">
        <v>170.429</v>
      </c>
      <c r="DG3897" s="1">
        <v>1.15</v>
      </c>
      <c r="DI3897" s="1">
        <v>33.824</v>
      </c>
      <c r="DN3897" s="1">
        <v>0.0</v>
      </c>
      <c r="DO3897" s="1">
        <v>0.0</v>
      </c>
      <c r="DQ3897" s="1">
        <v>0.0</v>
      </c>
      <c r="DV3897" s="1">
        <v>0.0</v>
      </c>
      <c r="DW3897" s="1">
        <v>0.0</v>
      </c>
      <c r="DY3897" s="1">
        <v>0.0</v>
      </c>
    </row>
    <row r="3898">
      <c r="A3898" s="1" t="s">
        <v>435</v>
      </c>
      <c r="B3898" s="1">
        <v>2007.0</v>
      </c>
      <c r="C3898" s="1" t="s">
        <v>436</v>
      </c>
      <c r="D3898" s="1">
        <v>6963300.0</v>
      </c>
      <c r="J3898" s="1">
        <v>0.0</v>
      </c>
      <c r="K3898" s="1">
        <v>0.0</v>
      </c>
      <c r="L3898" s="1">
        <v>0.0</v>
      </c>
      <c r="N3898" s="1">
        <v>429.851</v>
      </c>
      <c r="S3898" s="1">
        <v>0.0</v>
      </c>
      <c r="T3898" s="1">
        <v>0.0</v>
      </c>
      <c r="V3898" s="1">
        <v>0.0</v>
      </c>
      <c r="W3898" s="1">
        <v>0.0</v>
      </c>
      <c r="X3898" s="1">
        <v>0.0</v>
      </c>
      <c r="Y3898" s="1">
        <v>0.0</v>
      </c>
      <c r="AA3898" s="1">
        <v>3.35</v>
      </c>
      <c r="AB3898" s="1">
        <v>481.094</v>
      </c>
      <c r="AC3898" s="1">
        <v>3.35</v>
      </c>
      <c r="AE3898" s="1">
        <v>7.737</v>
      </c>
      <c r="AF3898" s="1">
        <v>1.588</v>
      </c>
      <c r="AG3898" s="1">
        <v>3176.234</v>
      </c>
      <c r="AK3898" s="1">
        <v>301.581</v>
      </c>
      <c r="AL3898" s="1">
        <v>2.1</v>
      </c>
      <c r="AO3898" s="1">
        <v>62.687</v>
      </c>
      <c r="AT3898" s="1">
        <v>74.677</v>
      </c>
      <c r="AU3898" s="1">
        <v>0.52</v>
      </c>
      <c r="AW3898" s="1">
        <v>-2.857</v>
      </c>
      <c r="AX3898" s="1">
        <v>-0.043</v>
      </c>
      <c r="AY3898" s="1">
        <v>211.83</v>
      </c>
      <c r="AZ3898" s="1">
        <v>1.475</v>
      </c>
      <c r="BA3898" s="1">
        <v>15.522</v>
      </c>
      <c r="BC3898" s="1">
        <v>1.44</v>
      </c>
      <c r="BG3898" s="1">
        <v>122.069</v>
      </c>
      <c r="BH3898" s="1">
        <v>0.85</v>
      </c>
      <c r="BJ3898" s="1">
        <v>25.373</v>
      </c>
      <c r="BO3898" s="1">
        <v>179.513</v>
      </c>
      <c r="BP3898" s="1">
        <v>1.25</v>
      </c>
      <c r="BR3898" s="1">
        <v>37.313</v>
      </c>
      <c r="BT3898" s="1">
        <v>0.0</v>
      </c>
      <c r="BU3898" s="1">
        <v>0.0</v>
      </c>
      <c r="BW3898" s="1">
        <v>0.0</v>
      </c>
      <c r="BX3898" s="1">
        <v>0.0</v>
      </c>
      <c r="BY3898" s="1">
        <v>0.0</v>
      </c>
      <c r="BZ3898" s="1">
        <v>0.0</v>
      </c>
      <c r="CA3898" s="1">
        <v>0.0</v>
      </c>
      <c r="CB3898" s="1">
        <v>0.0</v>
      </c>
      <c r="CG3898" s="1">
        <v>226.904</v>
      </c>
      <c r="CH3898" s="1">
        <v>1.58</v>
      </c>
      <c r="CJ3898" s="1">
        <v>-20.688</v>
      </c>
      <c r="CK3898" s="1">
        <v>-6.023</v>
      </c>
      <c r="CL3898" s="1">
        <v>3315.962</v>
      </c>
      <c r="CM3898" s="1">
        <v>23.09</v>
      </c>
      <c r="CN3898" s="1">
        <v>47.164</v>
      </c>
      <c r="CQ3898" s="1">
        <v>0.4</v>
      </c>
      <c r="CR3898" s="1">
        <v>0.4</v>
      </c>
      <c r="CU3898" s="1">
        <v>57.444</v>
      </c>
      <c r="CV3898" s="1">
        <v>57.444</v>
      </c>
      <c r="CX3898" s="1">
        <v>11.94</v>
      </c>
      <c r="CY3898" s="1">
        <v>11.94</v>
      </c>
      <c r="DA3898" s="1">
        <v>481.094</v>
      </c>
      <c r="DB3898" s="1">
        <v>22.117</v>
      </c>
      <c r="DF3898" s="1">
        <v>179.513</v>
      </c>
      <c r="DG3898" s="1">
        <v>1.25</v>
      </c>
      <c r="DI3898" s="1">
        <v>37.313</v>
      </c>
      <c r="DN3898" s="1">
        <v>0.0</v>
      </c>
      <c r="DO3898" s="1">
        <v>0.0</v>
      </c>
      <c r="DQ3898" s="1">
        <v>0.0</v>
      </c>
      <c r="DV3898" s="1">
        <v>0.0</v>
      </c>
      <c r="DW3898" s="1">
        <v>0.0</v>
      </c>
      <c r="DY3898" s="1">
        <v>0.0</v>
      </c>
    </row>
    <row r="3899">
      <c r="A3899" s="1" t="s">
        <v>435</v>
      </c>
      <c r="B3899" s="1">
        <v>2008.0</v>
      </c>
      <c r="C3899" s="1" t="s">
        <v>436</v>
      </c>
      <c r="D3899" s="1">
        <v>7182942.0</v>
      </c>
      <c r="H3899" s="1">
        <v>0.0</v>
      </c>
      <c r="I3899" s="1">
        <v>0.0</v>
      </c>
      <c r="J3899" s="1">
        <v>0.0</v>
      </c>
      <c r="K3899" s="1">
        <v>0.0</v>
      </c>
      <c r="L3899" s="1">
        <v>0.0</v>
      </c>
      <c r="N3899" s="1">
        <v>436.95</v>
      </c>
      <c r="S3899" s="1">
        <v>0.0</v>
      </c>
      <c r="T3899" s="1">
        <v>0.0</v>
      </c>
      <c r="V3899" s="1">
        <v>0.0</v>
      </c>
      <c r="W3899" s="1">
        <v>0.0</v>
      </c>
      <c r="X3899" s="1">
        <v>0.0</v>
      </c>
      <c r="Y3899" s="1">
        <v>0.0</v>
      </c>
      <c r="AA3899" s="1">
        <v>3.41</v>
      </c>
      <c r="AB3899" s="1">
        <v>474.736</v>
      </c>
      <c r="AC3899" s="1">
        <v>3.41</v>
      </c>
      <c r="AE3899" s="1">
        <v>-12.138</v>
      </c>
      <c r="AF3899" s="1">
        <v>-2.684</v>
      </c>
      <c r="AG3899" s="1">
        <v>2705.378</v>
      </c>
      <c r="AK3899" s="1">
        <v>300.712</v>
      </c>
      <c r="AL3899" s="1">
        <v>2.16</v>
      </c>
      <c r="AO3899" s="1">
        <v>63.343</v>
      </c>
      <c r="AT3899" s="1">
        <v>79.355</v>
      </c>
      <c r="AU3899" s="1">
        <v>0.57</v>
      </c>
      <c r="AW3899" s="1">
        <v>-4.412</v>
      </c>
      <c r="AX3899" s="1">
        <v>-0.065</v>
      </c>
      <c r="AY3899" s="1">
        <v>196.293</v>
      </c>
      <c r="AZ3899" s="1">
        <v>1.41</v>
      </c>
      <c r="BA3899" s="1">
        <v>16.716</v>
      </c>
      <c r="BC3899" s="1">
        <v>1.49</v>
      </c>
      <c r="BG3899" s="1">
        <v>118.336</v>
      </c>
      <c r="BH3899" s="1">
        <v>0.85</v>
      </c>
      <c r="BJ3899" s="1">
        <v>24.927</v>
      </c>
      <c r="BO3899" s="1">
        <v>174.023</v>
      </c>
      <c r="BP3899" s="1">
        <v>1.25</v>
      </c>
      <c r="BR3899" s="1">
        <v>36.657</v>
      </c>
      <c r="BT3899" s="1">
        <v>0.0</v>
      </c>
      <c r="BU3899" s="1">
        <v>0.0</v>
      </c>
      <c r="BW3899" s="1">
        <v>0.0</v>
      </c>
      <c r="BX3899" s="1">
        <v>0.0</v>
      </c>
      <c r="BY3899" s="1">
        <v>0.0</v>
      </c>
      <c r="BZ3899" s="1">
        <v>0.0</v>
      </c>
      <c r="CA3899" s="1">
        <v>0.0</v>
      </c>
      <c r="CB3899" s="1">
        <v>0.0</v>
      </c>
      <c r="CG3899" s="1">
        <v>221.358</v>
      </c>
      <c r="CH3899" s="1">
        <v>1.59</v>
      </c>
      <c r="CJ3899" s="1">
        <v>7.814</v>
      </c>
      <c r="CK3899" s="1">
        <v>1.804</v>
      </c>
      <c r="CL3899" s="1">
        <v>3465.75</v>
      </c>
      <c r="CM3899" s="1">
        <v>24.894</v>
      </c>
      <c r="CN3899" s="1">
        <v>46.628</v>
      </c>
      <c r="CQ3899" s="1">
        <v>0.4</v>
      </c>
      <c r="CR3899" s="1">
        <v>0.4</v>
      </c>
      <c r="CU3899" s="1">
        <v>55.687</v>
      </c>
      <c r="CV3899" s="1">
        <v>55.687</v>
      </c>
      <c r="CX3899" s="1">
        <v>11.73</v>
      </c>
      <c r="CY3899" s="1">
        <v>11.73</v>
      </c>
      <c r="DA3899" s="1">
        <v>474.736</v>
      </c>
      <c r="DB3899" s="1">
        <v>19.433</v>
      </c>
      <c r="DF3899" s="1">
        <v>174.023</v>
      </c>
      <c r="DG3899" s="1">
        <v>1.25</v>
      </c>
      <c r="DI3899" s="1">
        <v>36.657</v>
      </c>
      <c r="DN3899" s="1">
        <v>0.0</v>
      </c>
      <c r="DO3899" s="1">
        <v>0.0</v>
      </c>
      <c r="DQ3899" s="1">
        <v>0.0</v>
      </c>
      <c r="DV3899" s="1">
        <v>0.0</v>
      </c>
      <c r="DW3899" s="1">
        <v>0.0</v>
      </c>
      <c r="DY3899" s="1">
        <v>0.0</v>
      </c>
    </row>
    <row r="3900">
      <c r="A3900" s="1" t="s">
        <v>435</v>
      </c>
      <c r="B3900" s="1">
        <v>2009.0</v>
      </c>
      <c r="C3900" s="1" t="s">
        <v>436</v>
      </c>
      <c r="D3900" s="1">
        <v>7406393.0</v>
      </c>
      <c r="G3900" s="1">
        <v>0.0</v>
      </c>
      <c r="H3900" s="1">
        <v>0.0</v>
      </c>
      <c r="I3900" s="1">
        <v>0.0</v>
      </c>
      <c r="J3900" s="1">
        <v>0.0</v>
      </c>
      <c r="K3900" s="1">
        <v>0.0</v>
      </c>
      <c r="L3900" s="1">
        <v>0.0</v>
      </c>
      <c r="N3900" s="1">
        <v>433.234</v>
      </c>
      <c r="S3900" s="1">
        <v>0.0</v>
      </c>
      <c r="T3900" s="1">
        <v>0.0</v>
      </c>
      <c r="V3900" s="1">
        <v>0.0</v>
      </c>
      <c r="W3900" s="1">
        <v>0.0</v>
      </c>
      <c r="X3900" s="1">
        <v>0.0</v>
      </c>
      <c r="Y3900" s="1">
        <v>0.0</v>
      </c>
      <c r="AA3900" s="1">
        <v>3.37</v>
      </c>
      <c r="AB3900" s="1">
        <v>455.012</v>
      </c>
      <c r="AC3900" s="1">
        <v>3.37</v>
      </c>
      <c r="AE3900" s="1">
        <v>11.287</v>
      </c>
      <c r="AF3900" s="1">
        <v>2.193</v>
      </c>
      <c r="AG3900" s="1">
        <v>2919.892</v>
      </c>
      <c r="AK3900" s="1">
        <v>286.239</v>
      </c>
      <c r="AL3900" s="1">
        <v>2.12</v>
      </c>
      <c r="AO3900" s="1">
        <v>62.908</v>
      </c>
      <c r="AT3900" s="1">
        <v>76.961</v>
      </c>
      <c r="AU3900" s="1">
        <v>0.57</v>
      </c>
      <c r="AW3900" s="1">
        <v>-23.077</v>
      </c>
      <c r="AX3900" s="1">
        <v>-0.325</v>
      </c>
      <c r="AY3900" s="1">
        <v>146.439</v>
      </c>
      <c r="AZ3900" s="1">
        <v>1.085</v>
      </c>
      <c r="BA3900" s="1">
        <v>16.914</v>
      </c>
      <c r="BC3900" s="1">
        <v>1.46</v>
      </c>
      <c r="BG3900" s="1">
        <v>114.766</v>
      </c>
      <c r="BH3900" s="1">
        <v>0.85</v>
      </c>
      <c r="BJ3900" s="1">
        <v>25.223</v>
      </c>
      <c r="BO3900" s="1">
        <v>168.773</v>
      </c>
      <c r="BP3900" s="1">
        <v>1.25</v>
      </c>
      <c r="BR3900" s="1">
        <v>37.092</v>
      </c>
      <c r="BT3900" s="1">
        <v>0.0</v>
      </c>
      <c r="BU3900" s="1">
        <v>0.0</v>
      </c>
      <c r="BW3900" s="1">
        <v>0.0</v>
      </c>
      <c r="BX3900" s="1">
        <v>0.0</v>
      </c>
      <c r="BY3900" s="1">
        <v>0.0</v>
      </c>
      <c r="BZ3900" s="1">
        <v>0.0</v>
      </c>
      <c r="CA3900" s="1">
        <v>0.0</v>
      </c>
      <c r="CB3900" s="1">
        <v>0.0</v>
      </c>
      <c r="CG3900" s="1">
        <v>209.279</v>
      </c>
      <c r="CH3900" s="1">
        <v>1.55</v>
      </c>
      <c r="CJ3900" s="1">
        <v>-4.631</v>
      </c>
      <c r="CK3900" s="1">
        <v>-1.153</v>
      </c>
      <c r="CL3900" s="1">
        <v>3205.52</v>
      </c>
      <c r="CM3900" s="1">
        <v>23.741</v>
      </c>
      <c r="CN3900" s="1">
        <v>45.994</v>
      </c>
      <c r="CQ3900" s="1">
        <v>0.4</v>
      </c>
      <c r="CR3900" s="1">
        <v>0.4</v>
      </c>
      <c r="CU3900" s="1">
        <v>54.007</v>
      </c>
      <c r="CV3900" s="1">
        <v>54.007</v>
      </c>
      <c r="CX3900" s="1">
        <v>11.869</v>
      </c>
      <c r="CY3900" s="1">
        <v>11.869</v>
      </c>
      <c r="DA3900" s="1">
        <v>455.012</v>
      </c>
      <c r="DB3900" s="1">
        <v>21.626</v>
      </c>
      <c r="DF3900" s="1">
        <v>168.773</v>
      </c>
      <c r="DG3900" s="1">
        <v>1.25</v>
      </c>
      <c r="DI3900" s="1">
        <v>37.092</v>
      </c>
      <c r="DN3900" s="1">
        <v>0.0</v>
      </c>
      <c r="DO3900" s="1">
        <v>0.0</v>
      </c>
      <c r="DQ3900" s="1">
        <v>0.0</v>
      </c>
      <c r="DV3900" s="1">
        <v>0.0</v>
      </c>
      <c r="DW3900" s="1">
        <v>0.0</v>
      </c>
      <c r="DY3900" s="1">
        <v>0.0</v>
      </c>
    </row>
    <row r="3901">
      <c r="A3901" s="1" t="s">
        <v>435</v>
      </c>
      <c r="B3901" s="1">
        <v>2010.0</v>
      </c>
      <c r="C3901" s="1" t="s">
        <v>436</v>
      </c>
      <c r="D3901" s="1">
        <v>7633471.0</v>
      </c>
      <c r="G3901" s="1">
        <v>0.0</v>
      </c>
      <c r="H3901" s="1">
        <v>0.0</v>
      </c>
      <c r="I3901" s="1">
        <v>0.0</v>
      </c>
      <c r="J3901" s="1">
        <v>0.0</v>
      </c>
      <c r="K3901" s="1">
        <v>0.0</v>
      </c>
      <c r="L3901" s="1">
        <v>0.0</v>
      </c>
      <c r="N3901" s="1">
        <v>441.595</v>
      </c>
      <c r="S3901" s="1">
        <v>0.0</v>
      </c>
      <c r="T3901" s="1">
        <v>0.0</v>
      </c>
      <c r="V3901" s="1">
        <v>0.0</v>
      </c>
      <c r="W3901" s="1">
        <v>0.0</v>
      </c>
      <c r="X3901" s="1">
        <v>0.0</v>
      </c>
      <c r="Y3901" s="1">
        <v>0.0</v>
      </c>
      <c r="AA3901" s="1">
        <v>3.51</v>
      </c>
      <c r="AB3901" s="1">
        <v>459.817</v>
      </c>
      <c r="AC3901" s="1">
        <v>3.51</v>
      </c>
      <c r="AE3901" s="1">
        <v>-10.461</v>
      </c>
      <c r="AF3901" s="1">
        <v>-2.262</v>
      </c>
      <c r="AG3901" s="1">
        <v>2536.663</v>
      </c>
      <c r="AK3901" s="1">
        <v>296.065</v>
      </c>
      <c r="AL3901" s="1">
        <v>2.26</v>
      </c>
      <c r="AO3901" s="1">
        <v>64.387</v>
      </c>
      <c r="AT3901" s="1">
        <v>74.671</v>
      </c>
      <c r="AU3901" s="1">
        <v>0.57</v>
      </c>
      <c r="AW3901" s="1">
        <v>10.0</v>
      </c>
      <c r="AX3901" s="1">
        <v>0.108</v>
      </c>
      <c r="AY3901" s="1">
        <v>156.291</v>
      </c>
      <c r="AZ3901" s="1">
        <v>1.193</v>
      </c>
      <c r="BA3901" s="1">
        <v>16.239</v>
      </c>
      <c r="BC3901" s="1">
        <v>1.55</v>
      </c>
      <c r="BG3901" s="1">
        <v>111.352</v>
      </c>
      <c r="BH3901" s="1">
        <v>0.85</v>
      </c>
      <c r="BJ3901" s="1">
        <v>24.217</v>
      </c>
      <c r="BO3901" s="1">
        <v>163.753</v>
      </c>
      <c r="BP3901" s="1">
        <v>1.25</v>
      </c>
      <c r="BR3901" s="1">
        <v>35.613</v>
      </c>
      <c r="BT3901" s="1">
        <v>0.0</v>
      </c>
      <c r="BU3901" s="1">
        <v>0.0</v>
      </c>
      <c r="BW3901" s="1">
        <v>0.0</v>
      </c>
      <c r="BX3901" s="1">
        <v>0.0</v>
      </c>
      <c r="BY3901" s="1">
        <v>0.0</v>
      </c>
      <c r="BZ3901" s="1">
        <v>0.0</v>
      </c>
      <c r="CA3901" s="1">
        <v>0.0</v>
      </c>
      <c r="CB3901" s="1">
        <v>0.0</v>
      </c>
      <c r="CG3901" s="1">
        <v>221.393</v>
      </c>
      <c r="CH3901" s="1">
        <v>1.69</v>
      </c>
      <c r="CJ3901" s="1">
        <v>-22.134</v>
      </c>
      <c r="CK3901" s="1">
        <v>-5.255</v>
      </c>
      <c r="CL3901" s="1">
        <v>2421.769</v>
      </c>
      <c r="CM3901" s="1">
        <v>18.487</v>
      </c>
      <c r="CN3901" s="1">
        <v>48.148</v>
      </c>
      <c r="CQ3901" s="1">
        <v>0.4</v>
      </c>
      <c r="CR3901" s="1">
        <v>0.4</v>
      </c>
      <c r="CU3901" s="1">
        <v>52.401</v>
      </c>
      <c r="CV3901" s="1">
        <v>52.401</v>
      </c>
      <c r="CX3901" s="1">
        <v>11.396</v>
      </c>
      <c r="CY3901" s="1">
        <v>11.396</v>
      </c>
      <c r="DA3901" s="1">
        <v>459.817</v>
      </c>
      <c r="DB3901" s="1">
        <v>19.364</v>
      </c>
      <c r="DF3901" s="1">
        <v>163.753</v>
      </c>
      <c r="DG3901" s="1">
        <v>1.25</v>
      </c>
      <c r="DI3901" s="1">
        <v>35.613</v>
      </c>
      <c r="DN3901" s="1">
        <v>0.0</v>
      </c>
      <c r="DO3901" s="1">
        <v>0.0</v>
      </c>
      <c r="DQ3901" s="1">
        <v>0.0</v>
      </c>
      <c r="DV3901" s="1">
        <v>0.0</v>
      </c>
      <c r="DW3901" s="1">
        <v>0.0</v>
      </c>
      <c r="DY3901" s="1">
        <v>0.0</v>
      </c>
    </row>
    <row r="3902">
      <c r="A3902" s="1" t="s">
        <v>435</v>
      </c>
      <c r="B3902" s="1">
        <v>2011.0</v>
      </c>
      <c r="C3902" s="1" t="s">
        <v>436</v>
      </c>
      <c r="D3902" s="1">
        <v>7859292.0</v>
      </c>
      <c r="J3902" s="1">
        <v>0.0</v>
      </c>
      <c r="K3902" s="1">
        <v>0.0</v>
      </c>
      <c r="L3902" s="1">
        <v>0.0</v>
      </c>
      <c r="N3902" s="1">
        <v>429.752</v>
      </c>
      <c r="S3902" s="1">
        <v>0.0</v>
      </c>
      <c r="T3902" s="1">
        <v>0.0</v>
      </c>
      <c r="V3902" s="1">
        <v>0.0</v>
      </c>
      <c r="W3902" s="1">
        <v>0.0</v>
      </c>
      <c r="X3902" s="1">
        <v>0.0</v>
      </c>
      <c r="Y3902" s="1">
        <v>0.0</v>
      </c>
      <c r="AA3902" s="1">
        <v>3.63</v>
      </c>
      <c r="AB3902" s="1">
        <v>461.874</v>
      </c>
      <c r="AC3902" s="1">
        <v>3.63</v>
      </c>
      <c r="AE3902" s="1">
        <v>4.286</v>
      </c>
      <c r="AF3902" s="1">
        <v>0.83</v>
      </c>
      <c r="AG3902" s="1">
        <v>2569.378</v>
      </c>
      <c r="AK3902" s="1">
        <v>288.83</v>
      </c>
      <c r="AL3902" s="1">
        <v>2.27</v>
      </c>
      <c r="AO3902" s="1">
        <v>62.534</v>
      </c>
      <c r="AT3902" s="1">
        <v>75.07</v>
      </c>
      <c r="AU3902" s="1">
        <v>0.59</v>
      </c>
      <c r="AW3902" s="1">
        <v>-9.091</v>
      </c>
      <c r="AX3902" s="1">
        <v>-0.108</v>
      </c>
      <c r="AY3902" s="1">
        <v>138.0</v>
      </c>
      <c r="AZ3902" s="1">
        <v>1.085</v>
      </c>
      <c r="BA3902" s="1">
        <v>16.253</v>
      </c>
      <c r="BC3902" s="1">
        <v>1.56</v>
      </c>
      <c r="BG3902" s="1">
        <v>122.148</v>
      </c>
      <c r="BH3902" s="1">
        <v>0.96</v>
      </c>
      <c r="BJ3902" s="1">
        <v>26.446</v>
      </c>
      <c r="BO3902" s="1">
        <v>173.044</v>
      </c>
      <c r="BP3902" s="1">
        <v>1.36</v>
      </c>
      <c r="BR3902" s="1">
        <v>37.466</v>
      </c>
      <c r="BT3902" s="1">
        <v>0.0</v>
      </c>
      <c r="BU3902" s="1">
        <v>0.0</v>
      </c>
      <c r="BW3902" s="1">
        <v>0.0</v>
      </c>
      <c r="BX3902" s="1">
        <v>0.0</v>
      </c>
      <c r="BY3902" s="1">
        <v>0.0</v>
      </c>
      <c r="BZ3902" s="1">
        <v>0.0</v>
      </c>
      <c r="CA3902" s="1">
        <v>0.0</v>
      </c>
      <c r="CB3902" s="1">
        <v>0.0</v>
      </c>
      <c r="CG3902" s="1">
        <v>213.76</v>
      </c>
      <c r="CH3902" s="1">
        <v>1.68</v>
      </c>
      <c r="CJ3902" s="1">
        <v>-5.302</v>
      </c>
      <c r="CK3902" s="1">
        <v>-0.98</v>
      </c>
      <c r="CL3902" s="1">
        <v>2227.46</v>
      </c>
      <c r="CM3902" s="1">
        <v>17.506</v>
      </c>
      <c r="CN3902" s="1">
        <v>46.281</v>
      </c>
      <c r="CQ3902" s="1">
        <v>0.4</v>
      </c>
      <c r="CR3902" s="1">
        <v>0.4</v>
      </c>
      <c r="CU3902" s="1">
        <v>50.895</v>
      </c>
      <c r="CV3902" s="1">
        <v>50.895</v>
      </c>
      <c r="CX3902" s="1">
        <v>11.019</v>
      </c>
      <c r="CY3902" s="1">
        <v>11.019</v>
      </c>
      <c r="DA3902" s="1">
        <v>461.874</v>
      </c>
      <c r="DB3902" s="1">
        <v>20.193</v>
      </c>
      <c r="DF3902" s="1">
        <v>173.044</v>
      </c>
      <c r="DG3902" s="1">
        <v>1.36</v>
      </c>
      <c r="DI3902" s="1">
        <v>37.466</v>
      </c>
      <c r="DN3902" s="1">
        <v>0.0</v>
      </c>
      <c r="DO3902" s="1">
        <v>0.0</v>
      </c>
      <c r="DQ3902" s="1">
        <v>0.0</v>
      </c>
      <c r="DV3902" s="1">
        <v>0.0</v>
      </c>
      <c r="DW3902" s="1">
        <v>0.0</v>
      </c>
      <c r="DY3902" s="1">
        <v>0.0</v>
      </c>
    </row>
    <row r="3903">
      <c r="A3903" s="1" t="s">
        <v>435</v>
      </c>
      <c r="B3903" s="1">
        <v>2012.0</v>
      </c>
      <c r="C3903" s="1" t="s">
        <v>436</v>
      </c>
      <c r="D3903" s="1">
        <v>8081351.0</v>
      </c>
      <c r="H3903" s="1">
        <v>0.0</v>
      </c>
      <c r="I3903" s="1">
        <v>0.0</v>
      </c>
      <c r="J3903" s="1">
        <v>0.0</v>
      </c>
      <c r="K3903" s="1">
        <v>0.0</v>
      </c>
      <c r="L3903" s="1">
        <v>0.0</v>
      </c>
      <c r="N3903" s="1">
        <v>431.635</v>
      </c>
      <c r="S3903" s="1">
        <v>0.0</v>
      </c>
      <c r="T3903" s="1">
        <v>0.0</v>
      </c>
      <c r="V3903" s="1">
        <v>0.0</v>
      </c>
      <c r="W3903" s="1">
        <v>0.0</v>
      </c>
      <c r="X3903" s="1">
        <v>0.0</v>
      </c>
      <c r="Y3903" s="1">
        <v>0.0</v>
      </c>
      <c r="AA3903" s="1">
        <v>3.73</v>
      </c>
      <c r="AB3903" s="1">
        <v>461.556</v>
      </c>
      <c r="AC3903" s="1">
        <v>3.73</v>
      </c>
      <c r="AE3903" s="1">
        <v>-3.558</v>
      </c>
      <c r="AF3903" s="1">
        <v>-0.719</v>
      </c>
      <c r="AG3903" s="1">
        <v>2409.864</v>
      </c>
      <c r="AK3903" s="1">
        <v>292.03</v>
      </c>
      <c r="AL3903" s="1">
        <v>2.36</v>
      </c>
      <c r="AO3903" s="1">
        <v>63.271</v>
      </c>
      <c r="AT3903" s="1">
        <v>61.871</v>
      </c>
      <c r="AU3903" s="1">
        <v>0.5</v>
      </c>
      <c r="AW3903" s="1">
        <v>0.0</v>
      </c>
      <c r="AX3903" s="1">
        <v>0.0</v>
      </c>
      <c r="AY3903" s="1">
        <v>134.208</v>
      </c>
      <c r="AZ3903" s="1">
        <v>1.085</v>
      </c>
      <c r="BA3903" s="1">
        <v>13.405</v>
      </c>
      <c r="BC3903" s="1">
        <v>1.61</v>
      </c>
      <c r="BG3903" s="1">
        <v>120.029</v>
      </c>
      <c r="BH3903" s="1">
        <v>0.97</v>
      </c>
      <c r="BJ3903" s="1">
        <v>26.005</v>
      </c>
      <c r="BO3903" s="1">
        <v>169.526</v>
      </c>
      <c r="BP3903" s="1">
        <v>1.37</v>
      </c>
      <c r="BR3903" s="1">
        <v>36.729</v>
      </c>
      <c r="BT3903" s="1">
        <v>0.0</v>
      </c>
      <c r="BU3903" s="1">
        <v>0.0</v>
      </c>
      <c r="BW3903" s="1">
        <v>0.0</v>
      </c>
      <c r="BX3903" s="1">
        <v>0.0</v>
      </c>
      <c r="BY3903" s="1">
        <v>0.0</v>
      </c>
      <c r="BZ3903" s="1">
        <v>0.0</v>
      </c>
      <c r="CA3903" s="1">
        <v>0.0</v>
      </c>
      <c r="CB3903" s="1">
        <v>0.0</v>
      </c>
      <c r="CG3903" s="1">
        <v>230.16</v>
      </c>
      <c r="CH3903" s="1">
        <v>1.86</v>
      </c>
      <c r="CJ3903" s="1">
        <v>-6.022</v>
      </c>
      <c r="CK3903" s="1">
        <v>-1.054</v>
      </c>
      <c r="CL3903" s="1">
        <v>2035.798</v>
      </c>
      <c r="CM3903" s="1">
        <v>16.452</v>
      </c>
      <c r="CN3903" s="1">
        <v>49.866</v>
      </c>
      <c r="CQ3903" s="1">
        <v>0.4</v>
      </c>
      <c r="CR3903" s="1">
        <v>0.4</v>
      </c>
      <c r="CU3903" s="1">
        <v>49.497</v>
      </c>
      <c r="CV3903" s="1">
        <v>49.497</v>
      </c>
      <c r="CX3903" s="1">
        <v>10.724</v>
      </c>
      <c r="CY3903" s="1">
        <v>10.724</v>
      </c>
      <c r="DA3903" s="1">
        <v>461.556</v>
      </c>
      <c r="DB3903" s="1">
        <v>19.475</v>
      </c>
      <c r="DF3903" s="1">
        <v>169.526</v>
      </c>
      <c r="DG3903" s="1">
        <v>1.37</v>
      </c>
      <c r="DI3903" s="1">
        <v>36.729</v>
      </c>
      <c r="DN3903" s="1">
        <v>0.0</v>
      </c>
      <c r="DO3903" s="1">
        <v>0.0</v>
      </c>
      <c r="DQ3903" s="1">
        <v>0.0</v>
      </c>
      <c r="DV3903" s="1">
        <v>0.0</v>
      </c>
      <c r="DW3903" s="1">
        <v>0.0</v>
      </c>
      <c r="DY3903" s="1">
        <v>0.0</v>
      </c>
    </row>
    <row r="3904">
      <c r="A3904" s="1" t="s">
        <v>435</v>
      </c>
      <c r="B3904" s="1">
        <v>2013.0</v>
      </c>
      <c r="C3904" s="1" t="s">
        <v>436</v>
      </c>
      <c r="D3904" s="1">
        <v>8302648.0</v>
      </c>
      <c r="G3904" s="1">
        <v>0.0</v>
      </c>
      <c r="H3904" s="1">
        <v>0.0</v>
      </c>
      <c r="I3904" s="1">
        <v>0.0</v>
      </c>
      <c r="J3904" s="1">
        <v>2.409</v>
      </c>
      <c r="K3904" s="1">
        <v>0.02</v>
      </c>
      <c r="L3904" s="1">
        <v>0.499</v>
      </c>
      <c r="N3904" s="1">
        <v>443.89</v>
      </c>
      <c r="S3904" s="1">
        <v>0.0</v>
      </c>
      <c r="T3904" s="1">
        <v>0.0</v>
      </c>
      <c r="V3904" s="1">
        <v>0.0</v>
      </c>
      <c r="W3904" s="1">
        <v>0.0</v>
      </c>
      <c r="X3904" s="1">
        <v>0.0</v>
      </c>
      <c r="Y3904" s="1">
        <v>0.0</v>
      </c>
      <c r="AA3904" s="1">
        <v>4.01</v>
      </c>
      <c r="AB3904" s="1">
        <v>482.978</v>
      </c>
      <c r="AC3904" s="1">
        <v>4.01</v>
      </c>
      <c r="AE3904" s="1">
        <v>2.59</v>
      </c>
      <c r="AF3904" s="1">
        <v>0.504</v>
      </c>
      <c r="AG3904" s="1">
        <v>2406.384</v>
      </c>
      <c r="AK3904" s="1">
        <v>313.153</v>
      </c>
      <c r="AL3904" s="1">
        <v>2.6</v>
      </c>
      <c r="AO3904" s="1">
        <v>64.838</v>
      </c>
      <c r="AT3904" s="1">
        <v>61.426</v>
      </c>
      <c r="AU3904" s="1">
        <v>0.51</v>
      </c>
      <c r="AW3904" s="1">
        <v>10.0</v>
      </c>
      <c r="AX3904" s="1">
        <v>0.108</v>
      </c>
      <c r="AY3904" s="1">
        <v>143.694</v>
      </c>
      <c r="AZ3904" s="1">
        <v>1.193</v>
      </c>
      <c r="BA3904" s="1">
        <v>12.718</v>
      </c>
      <c r="BC3904" s="1">
        <v>1.78</v>
      </c>
      <c r="BG3904" s="1">
        <v>119.239</v>
      </c>
      <c r="BH3904" s="1">
        <v>0.99</v>
      </c>
      <c r="BJ3904" s="1">
        <v>24.688</v>
      </c>
      <c r="BO3904" s="1">
        <v>169.825</v>
      </c>
      <c r="BP3904" s="1">
        <v>1.41</v>
      </c>
      <c r="BR3904" s="1">
        <v>35.162</v>
      </c>
      <c r="BT3904" s="1">
        <v>0.0</v>
      </c>
      <c r="BU3904" s="1">
        <v>0.0</v>
      </c>
      <c r="BW3904" s="1">
        <v>0.0</v>
      </c>
      <c r="BX3904" s="1">
        <v>0.0</v>
      </c>
      <c r="BY3904" s="1">
        <v>0.0</v>
      </c>
      <c r="BZ3904" s="1">
        <v>0.0</v>
      </c>
      <c r="CA3904" s="1">
        <v>0.0</v>
      </c>
      <c r="CB3904" s="1">
        <v>0.0</v>
      </c>
      <c r="CG3904" s="1">
        <v>251.727</v>
      </c>
      <c r="CH3904" s="1">
        <v>2.09</v>
      </c>
      <c r="CJ3904" s="1">
        <v>-16.215</v>
      </c>
      <c r="CK3904" s="1">
        <v>-2.668</v>
      </c>
      <c r="CL3904" s="1">
        <v>1660.228</v>
      </c>
      <c r="CM3904" s="1">
        <v>13.784</v>
      </c>
      <c r="CN3904" s="1">
        <v>52.12</v>
      </c>
      <c r="CQ3904" s="1">
        <v>0.42</v>
      </c>
      <c r="CR3904" s="1">
        <v>0.4</v>
      </c>
      <c r="CU3904" s="1">
        <v>50.586</v>
      </c>
      <c r="CV3904" s="1">
        <v>48.177</v>
      </c>
      <c r="CX3904" s="1">
        <v>10.474</v>
      </c>
      <c r="CY3904" s="1">
        <v>9.975</v>
      </c>
      <c r="DA3904" s="1">
        <v>482.978</v>
      </c>
      <c r="DB3904" s="1">
        <v>19.979</v>
      </c>
      <c r="DF3904" s="1">
        <v>169.825</v>
      </c>
      <c r="DG3904" s="1">
        <v>1.41</v>
      </c>
      <c r="DI3904" s="1">
        <v>35.162</v>
      </c>
      <c r="DN3904" s="1">
        <v>0.0</v>
      </c>
      <c r="DO3904" s="1">
        <v>0.0</v>
      </c>
      <c r="DQ3904" s="1">
        <v>0.0</v>
      </c>
      <c r="DV3904" s="1">
        <v>0.0</v>
      </c>
      <c r="DW3904" s="1">
        <v>0.0</v>
      </c>
      <c r="DY3904" s="1">
        <v>0.0</v>
      </c>
    </row>
    <row r="3905">
      <c r="A3905" s="1" t="s">
        <v>435</v>
      </c>
      <c r="B3905" s="1">
        <v>2014.0</v>
      </c>
      <c r="C3905" s="1" t="s">
        <v>436</v>
      </c>
      <c r="D3905" s="1">
        <v>8523397.0</v>
      </c>
      <c r="G3905" s="1">
        <v>0.0</v>
      </c>
      <c r="H3905" s="1">
        <v>0.0</v>
      </c>
      <c r="I3905" s="1">
        <v>0.0</v>
      </c>
      <c r="J3905" s="1">
        <v>2.346</v>
      </c>
      <c r="K3905" s="1">
        <v>0.02</v>
      </c>
      <c r="L3905" s="1">
        <v>0.467</v>
      </c>
      <c r="N3905" s="1">
        <v>453.271</v>
      </c>
      <c r="S3905" s="1">
        <v>0.0</v>
      </c>
      <c r="T3905" s="1">
        <v>0.0</v>
      </c>
      <c r="V3905" s="1">
        <v>0.0</v>
      </c>
      <c r="W3905" s="1">
        <v>0.0</v>
      </c>
      <c r="X3905" s="1">
        <v>0.0</v>
      </c>
      <c r="Y3905" s="1">
        <v>0.0</v>
      </c>
      <c r="AA3905" s="1">
        <v>4.28</v>
      </c>
      <c r="AB3905" s="1">
        <v>502.147</v>
      </c>
      <c r="AC3905" s="1">
        <v>4.28</v>
      </c>
      <c r="AE3905" s="1">
        <v>6.434</v>
      </c>
      <c r="AF3905" s="1">
        <v>1.285</v>
      </c>
      <c r="AG3905" s="1">
        <v>2494.877</v>
      </c>
      <c r="AK3905" s="1">
        <v>334.374</v>
      </c>
      <c r="AL3905" s="1">
        <v>2.85</v>
      </c>
      <c r="AO3905" s="1">
        <v>66.589</v>
      </c>
      <c r="AT3905" s="1">
        <v>72.741</v>
      </c>
      <c r="AU3905" s="1">
        <v>0.62</v>
      </c>
      <c r="AW3905" s="1">
        <v>4218.182</v>
      </c>
      <c r="AX3905" s="1">
        <v>50.325</v>
      </c>
      <c r="AY3905" s="1">
        <v>6044.282</v>
      </c>
      <c r="AZ3905" s="1">
        <v>51.518</v>
      </c>
      <c r="BA3905" s="1">
        <v>14.486</v>
      </c>
      <c r="BC3905" s="1">
        <v>1.94</v>
      </c>
      <c r="BG3905" s="1">
        <v>118.497</v>
      </c>
      <c r="BH3905" s="1">
        <v>1.01</v>
      </c>
      <c r="BJ3905" s="1">
        <v>23.598</v>
      </c>
      <c r="BO3905" s="1">
        <v>167.773</v>
      </c>
      <c r="BP3905" s="1">
        <v>1.43</v>
      </c>
      <c r="BR3905" s="1">
        <v>33.411</v>
      </c>
      <c r="BT3905" s="1">
        <v>0.0</v>
      </c>
      <c r="BU3905" s="1">
        <v>0.0</v>
      </c>
      <c r="BW3905" s="1">
        <v>0.0</v>
      </c>
      <c r="BX3905" s="1">
        <v>0.0</v>
      </c>
      <c r="BY3905" s="1">
        <v>0.0</v>
      </c>
      <c r="BZ3905" s="1">
        <v>0.0</v>
      </c>
      <c r="CA3905" s="1">
        <v>0.0</v>
      </c>
      <c r="CB3905" s="1">
        <v>0.0</v>
      </c>
      <c r="CG3905" s="1">
        <v>261.633</v>
      </c>
      <c r="CH3905" s="1">
        <v>2.23</v>
      </c>
      <c r="CJ3905" s="1">
        <v>53.955</v>
      </c>
      <c r="CK3905" s="1">
        <v>7.437</v>
      </c>
      <c r="CL3905" s="1">
        <v>2489.812</v>
      </c>
      <c r="CM3905" s="1">
        <v>21.222</v>
      </c>
      <c r="CN3905" s="1">
        <v>52.103</v>
      </c>
      <c r="CQ3905" s="1">
        <v>0.42</v>
      </c>
      <c r="CR3905" s="1">
        <v>0.4</v>
      </c>
      <c r="CU3905" s="1">
        <v>49.276</v>
      </c>
      <c r="CV3905" s="1">
        <v>46.93</v>
      </c>
      <c r="CX3905" s="1">
        <v>9.813</v>
      </c>
      <c r="CY3905" s="1">
        <v>9.346</v>
      </c>
      <c r="DA3905" s="1">
        <v>502.147</v>
      </c>
      <c r="DB3905" s="1">
        <v>21.265</v>
      </c>
      <c r="DF3905" s="1">
        <v>167.773</v>
      </c>
      <c r="DG3905" s="1">
        <v>1.43</v>
      </c>
      <c r="DI3905" s="1">
        <v>33.411</v>
      </c>
      <c r="DN3905" s="1">
        <v>0.0</v>
      </c>
      <c r="DO3905" s="1">
        <v>0.0</v>
      </c>
      <c r="DQ3905" s="1">
        <v>0.0</v>
      </c>
      <c r="DV3905" s="1">
        <v>0.0</v>
      </c>
      <c r="DW3905" s="1">
        <v>0.0</v>
      </c>
      <c r="DY3905" s="1">
        <v>0.0</v>
      </c>
    </row>
    <row r="3906">
      <c r="A3906" s="1" t="s">
        <v>435</v>
      </c>
      <c r="B3906" s="1">
        <v>2015.0</v>
      </c>
      <c r="C3906" s="1" t="s">
        <v>436</v>
      </c>
      <c r="D3906" s="1">
        <v>8743205.0</v>
      </c>
      <c r="G3906" s="1">
        <v>0.0</v>
      </c>
      <c r="H3906" s="1">
        <v>0.0</v>
      </c>
      <c r="I3906" s="1">
        <v>0.0</v>
      </c>
      <c r="J3906" s="1">
        <v>2.287</v>
      </c>
      <c r="K3906" s="1">
        <v>0.02</v>
      </c>
      <c r="L3906" s="1">
        <v>0.442</v>
      </c>
      <c r="N3906" s="1">
        <v>465.784</v>
      </c>
      <c r="S3906" s="1">
        <v>0.0</v>
      </c>
      <c r="T3906" s="1">
        <v>0.0</v>
      </c>
      <c r="V3906" s="1">
        <v>0.0</v>
      </c>
      <c r="W3906" s="1">
        <v>0.0</v>
      </c>
      <c r="X3906" s="1">
        <v>0.0</v>
      </c>
      <c r="Y3906" s="1">
        <v>0.0</v>
      </c>
      <c r="AA3906" s="1">
        <v>4.53</v>
      </c>
      <c r="AB3906" s="1">
        <v>518.117</v>
      </c>
      <c r="AC3906" s="1">
        <v>4.53</v>
      </c>
      <c r="AE3906" s="1">
        <v>17.755</v>
      </c>
      <c r="AF3906" s="1">
        <v>3.776</v>
      </c>
      <c r="AG3906" s="1">
        <v>2863.987</v>
      </c>
      <c r="AK3906" s="1">
        <v>355.705</v>
      </c>
      <c r="AL3906" s="1">
        <v>3.11</v>
      </c>
      <c r="AO3906" s="1">
        <v>68.653</v>
      </c>
      <c r="AT3906" s="1">
        <v>77.775</v>
      </c>
      <c r="AU3906" s="1">
        <v>0.68</v>
      </c>
      <c r="AW3906" s="1">
        <v>106.316</v>
      </c>
      <c r="AX3906" s="1">
        <v>54.772</v>
      </c>
      <c r="AY3906" s="1">
        <v>12156.8</v>
      </c>
      <c r="AZ3906" s="1">
        <v>106.289</v>
      </c>
      <c r="BA3906" s="1">
        <v>15.011</v>
      </c>
      <c r="BC3906" s="1">
        <v>2.11</v>
      </c>
      <c r="BG3906" s="1">
        <v>114.375</v>
      </c>
      <c r="BH3906" s="1">
        <v>1.0</v>
      </c>
      <c r="BJ3906" s="1">
        <v>22.075</v>
      </c>
      <c r="BO3906" s="1">
        <v>162.412</v>
      </c>
      <c r="BP3906" s="1">
        <v>1.42</v>
      </c>
      <c r="BR3906" s="1">
        <v>31.347</v>
      </c>
      <c r="BT3906" s="1">
        <v>0.0</v>
      </c>
      <c r="BU3906" s="1">
        <v>0.0</v>
      </c>
      <c r="BW3906" s="1">
        <v>0.0</v>
      </c>
      <c r="BX3906" s="1">
        <v>0.0</v>
      </c>
      <c r="BY3906" s="1">
        <v>0.0</v>
      </c>
      <c r="BZ3906" s="1">
        <v>0.0</v>
      </c>
      <c r="CA3906" s="1">
        <v>0.0</v>
      </c>
      <c r="CB3906" s="1">
        <v>0.0</v>
      </c>
      <c r="CG3906" s="1">
        <v>277.93</v>
      </c>
      <c r="CH3906" s="1">
        <v>2.43</v>
      </c>
      <c r="CJ3906" s="1">
        <v>48.803</v>
      </c>
      <c r="CK3906" s="1">
        <v>10.357</v>
      </c>
      <c r="CL3906" s="1">
        <v>3611.761</v>
      </c>
      <c r="CM3906" s="1">
        <v>31.578</v>
      </c>
      <c r="CN3906" s="1">
        <v>53.642</v>
      </c>
      <c r="CQ3906" s="1">
        <v>0.42</v>
      </c>
      <c r="CR3906" s="1">
        <v>0.4</v>
      </c>
      <c r="CU3906" s="1">
        <v>48.037</v>
      </c>
      <c r="CV3906" s="1">
        <v>45.75</v>
      </c>
      <c r="CX3906" s="1">
        <v>9.272</v>
      </c>
      <c r="CY3906" s="1">
        <v>8.83</v>
      </c>
      <c r="DA3906" s="1">
        <v>518.117</v>
      </c>
      <c r="DB3906" s="1">
        <v>25.04</v>
      </c>
      <c r="DF3906" s="1">
        <v>162.412</v>
      </c>
      <c r="DG3906" s="1">
        <v>1.42</v>
      </c>
      <c r="DI3906" s="1">
        <v>31.347</v>
      </c>
      <c r="DN3906" s="1">
        <v>0.0</v>
      </c>
      <c r="DO3906" s="1">
        <v>0.0</v>
      </c>
      <c r="DQ3906" s="1">
        <v>0.0</v>
      </c>
      <c r="DV3906" s="1">
        <v>0.0</v>
      </c>
      <c r="DW3906" s="1">
        <v>0.0</v>
      </c>
      <c r="DY3906" s="1">
        <v>0.0</v>
      </c>
    </row>
    <row r="3907">
      <c r="A3907" s="1" t="s">
        <v>435</v>
      </c>
      <c r="B3907" s="1">
        <v>2016.0</v>
      </c>
      <c r="C3907" s="1" t="s">
        <v>436</v>
      </c>
      <c r="D3907" s="1">
        <v>8961675.0</v>
      </c>
      <c r="G3907" s="1">
        <v>0.0</v>
      </c>
      <c r="H3907" s="1">
        <v>0.0</v>
      </c>
      <c r="I3907" s="1">
        <v>0.0</v>
      </c>
      <c r="J3907" s="1">
        <v>2.232</v>
      </c>
      <c r="K3907" s="1">
        <v>0.02</v>
      </c>
      <c r="L3907" s="1">
        <v>0.419</v>
      </c>
      <c r="N3907" s="1">
        <v>477.987</v>
      </c>
      <c r="S3907" s="1">
        <v>0.0</v>
      </c>
      <c r="T3907" s="1">
        <v>0.0</v>
      </c>
      <c r="V3907" s="1">
        <v>0.0</v>
      </c>
      <c r="W3907" s="1">
        <v>0.0</v>
      </c>
      <c r="X3907" s="1">
        <v>0.0</v>
      </c>
      <c r="Y3907" s="1">
        <v>0.0</v>
      </c>
      <c r="AA3907" s="1">
        <v>4.77</v>
      </c>
      <c r="AB3907" s="1">
        <v>532.267</v>
      </c>
      <c r="AC3907" s="1">
        <v>4.77</v>
      </c>
      <c r="AE3907" s="1">
        <v>6.927</v>
      </c>
      <c r="AF3907" s="1">
        <v>1.735</v>
      </c>
      <c r="AG3907" s="1">
        <v>2987.734</v>
      </c>
      <c r="AK3907" s="1">
        <v>373.814</v>
      </c>
      <c r="AL3907" s="1">
        <v>3.35</v>
      </c>
      <c r="AO3907" s="1">
        <v>70.231</v>
      </c>
      <c r="AT3907" s="1">
        <v>92.617</v>
      </c>
      <c r="AU3907" s="1">
        <v>0.83</v>
      </c>
      <c r="AW3907" s="1">
        <v>12.186</v>
      </c>
      <c r="AX3907" s="1">
        <v>12.953</v>
      </c>
      <c r="AY3907" s="1">
        <v>13305.762</v>
      </c>
      <c r="AZ3907" s="1">
        <v>119.242</v>
      </c>
      <c r="BA3907" s="1">
        <v>17.4</v>
      </c>
      <c r="BC3907" s="1">
        <v>2.28</v>
      </c>
      <c r="BG3907" s="1">
        <v>111.586</v>
      </c>
      <c r="BH3907" s="1">
        <v>1.0</v>
      </c>
      <c r="BJ3907" s="1">
        <v>20.964</v>
      </c>
      <c r="BO3907" s="1">
        <v>158.453</v>
      </c>
      <c r="BP3907" s="1">
        <v>1.42</v>
      </c>
      <c r="BR3907" s="1">
        <v>29.769</v>
      </c>
      <c r="BT3907" s="1">
        <v>0.0</v>
      </c>
      <c r="BU3907" s="1">
        <v>0.0</v>
      </c>
      <c r="BW3907" s="1">
        <v>0.0</v>
      </c>
      <c r="BX3907" s="1">
        <v>0.0</v>
      </c>
      <c r="BY3907" s="1">
        <v>0.0</v>
      </c>
      <c r="BZ3907" s="1">
        <v>0.0</v>
      </c>
      <c r="CA3907" s="1">
        <v>0.0</v>
      </c>
      <c r="CB3907" s="1">
        <v>0.0</v>
      </c>
      <c r="CG3907" s="1">
        <v>281.197</v>
      </c>
      <c r="CH3907" s="1">
        <v>2.52</v>
      </c>
      <c r="CJ3907" s="1">
        <v>6.734</v>
      </c>
      <c r="CK3907" s="1">
        <v>2.127</v>
      </c>
      <c r="CL3907" s="1">
        <v>3761.013</v>
      </c>
      <c r="CM3907" s="1">
        <v>33.705</v>
      </c>
      <c r="CN3907" s="1">
        <v>52.83</v>
      </c>
      <c r="CQ3907" s="1">
        <v>0.42</v>
      </c>
      <c r="CR3907" s="1">
        <v>0.4</v>
      </c>
      <c r="CU3907" s="1">
        <v>46.866</v>
      </c>
      <c r="CV3907" s="1">
        <v>44.635</v>
      </c>
      <c r="CX3907" s="1">
        <v>8.805</v>
      </c>
      <c r="CY3907" s="1">
        <v>8.386</v>
      </c>
      <c r="DA3907" s="1">
        <v>532.267</v>
      </c>
      <c r="DB3907" s="1">
        <v>26.775</v>
      </c>
      <c r="DF3907" s="1">
        <v>158.453</v>
      </c>
      <c r="DG3907" s="1">
        <v>1.42</v>
      </c>
      <c r="DI3907" s="1">
        <v>29.769</v>
      </c>
      <c r="DN3907" s="1">
        <v>0.0</v>
      </c>
      <c r="DO3907" s="1">
        <v>0.0</v>
      </c>
      <c r="DQ3907" s="1">
        <v>0.0</v>
      </c>
      <c r="DV3907" s="1">
        <v>0.0</v>
      </c>
      <c r="DW3907" s="1">
        <v>0.0</v>
      </c>
      <c r="DY3907" s="1">
        <v>0.0</v>
      </c>
    </row>
    <row r="3908">
      <c r="A3908" s="1" t="s">
        <v>435</v>
      </c>
      <c r="B3908" s="1">
        <v>2017.0</v>
      </c>
      <c r="C3908" s="1" t="s">
        <v>436</v>
      </c>
      <c r="D3908" s="1">
        <v>9178669.0</v>
      </c>
      <c r="G3908" s="1">
        <v>0.0</v>
      </c>
      <c r="H3908" s="1">
        <v>0.0</v>
      </c>
      <c r="I3908" s="1">
        <v>0.0</v>
      </c>
      <c r="J3908" s="1">
        <v>2.179</v>
      </c>
      <c r="K3908" s="1">
        <v>0.02</v>
      </c>
      <c r="L3908" s="1">
        <v>0.46</v>
      </c>
      <c r="N3908" s="1">
        <v>491.954</v>
      </c>
      <c r="S3908" s="1">
        <v>0.0</v>
      </c>
      <c r="T3908" s="1">
        <v>0.0</v>
      </c>
      <c r="Y3908" s="1">
        <v>0.0</v>
      </c>
      <c r="AA3908" s="1">
        <v>4.35</v>
      </c>
      <c r="AB3908" s="1">
        <v>473.925</v>
      </c>
      <c r="AC3908" s="1">
        <v>4.35</v>
      </c>
      <c r="AE3908" s="1">
        <v>-2.342</v>
      </c>
      <c r="AF3908" s="1">
        <v>-0.627</v>
      </c>
      <c r="AG3908" s="1">
        <v>2848.786</v>
      </c>
      <c r="AK3908" s="1">
        <v>342.098</v>
      </c>
      <c r="AL3908" s="1">
        <v>3.14</v>
      </c>
      <c r="AO3908" s="1">
        <v>72.184</v>
      </c>
      <c r="AT3908" s="1">
        <v>94.785</v>
      </c>
      <c r="AU3908" s="1">
        <v>0.87</v>
      </c>
      <c r="BA3908" s="1">
        <v>20.0</v>
      </c>
      <c r="BC3908" s="1">
        <v>2.14</v>
      </c>
      <c r="BG3908" s="1">
        <v>86.069</v>
      </c>
      <c r="BH3908" s="1">
        <v>0.79</v>
      </c>
      <c r="BJ3908" s="1">
        <v>18.161</v>
      </c>
      <c r="BO3908" s="1">
        <v>131.827</v>
      </c>
      <c r="BP3908" s="1">
        <v>1.21</v>
      </c>
      <c r="BR3908" s="1">
        <v>27.816</v>
      </c>
      <c r="BT3908" s="1">
        <v>0.0</v>
      </c>
      <c r="BU3908" s="1">
        <v>0.0</v>
      </c>
      <c r="BW3908" s="1">
        <v>0.0</v>
      </c>
      <c r="BX3908" s="1">
        <v>0.0</v>
      </c>
      <c r="BY3908" s="1">
        <v>0.0</v>
      </c>
      <c r="BZ3908" s="1">
        <v>0.0</v>
      </c>
      <c r="CA3908" s="1">
        <v>0.0</v>
      </c>
      <c r="CB3908" s="1">
        <v>0.0</v>
      </c>
      <c r="CG3908" s="1">
        <v>247.313</v>
      </c>
      <c r="CH3908" s="1">
        <v>2.27</v>
      </c>
      <c r="CN3908" s="1">
        <v>52.184</v>
      </c>
      <c r="CQ3908" s="1">
        <v>0.42</v>
      </c>
      <c r="CR3908" s="1">
        <v>0.4</v>
      </c>
      <c r="CU3908" s="1">
        <v>45.758</v>
      </c>
      <c r="CV3908" s="1">
        <v>43.579</v>
      </c>
      <c r="CX3908" s="1">
        <v>9.655</v>
      </c>
      <c r="CY3908" s="1">
        <v>9.195</v>
      </c>
      <c r="DA3908" s="1">
        <v>473.925</v>
      </c>
      <c r="DB3908" s="1">
        <v>26.148</v>
      </c>
      <c r="DF3908" s="1">
        <v>131.827</v>
      </c>
      <c r="DG3908" s="1">
        <v>1.21</v>
      </c>
      <c r="DI3908" s="1">
        <v>27.816</v>
      </c>
      <c r="DN3908" s="1">
        <v>0.0</v>
      </c>
      <c r="DO3908" s="1">
        <v>0.0</v>
      </c>
      <c r="DQ3908" s="1">
        <v>0.0</v>
      </c>
      <c r="DV3908" s="1">
        <v>0.0</v>
      </c>
      <c r="DW3908" s="1">
        <v>0.0</v>
      </c>
      <c r="DY3908" s="1">
        <v>0.0</v>
      </c>
    </row>
    <row r="3909">
      <c r="A3909" s="1" t="s">
        <v>435</v>
      </c>
      <c r="B3909" s="1">
        <v>2018.0</v>
      </c>
      <c r="C3909" s="1" t="s">
        <v>436</v>
      </c>
      <c r="D3909" s="1">
        <v>9394475.0</v>
      </c>
      <c r="G3909" s="1">
        <v>0.0</v>
      </c>
      <c r="H3909" s="1">
        <v>0.0</v>
      </c>
      <c r="I3909" s="1">
        <v>0.0</v>
      </c>
      <c r="J3909" s="1">
        <v>2.129</v>
      </c>
      <c r="K3909" s="1">
        <v>0.02</v>
      </c>
      <c r="L3909" s="1">
        <v>0.459</v>
      </c>
      <c r="N3909" s="1">
        <v>518.349</v>
      </c>
      <c r="S3909" s="1">
        <v>0.0</v>
      </c>
      <c r="T3909" s="1">
        <v>0.0</v>
      </c>
      <c r="Y3909" s="1">
        <v>0.0</v>
      </c>
      <c r="AA3909" s="1">
        <v>4.36</v>
      </c>
      <c r="AB3909" s="1">
        <v>464.103</v>
      </c>
      <c r="AC3909" s="1">
        <v>4.36</v>
      </c>
      <c r="AE3909" s="1">
        <v>-22.497</v>
      </c>
      <c r="AF3909" s="1">
        <v>-5.882</v>
      </c>
      <c r="AG3909" s="1">
        <v>2157.182</v>
      </c>
      <c r="AK3909" s="1">
        <v>357.657</v>
      </c>
      <c r="AL3909" s="1">
        <v>3.36</v>
      </c>
      <c r="AO3909" s="1">
        <v>77.064</v>
      </c>
      <c r="AT3909" s="1">
        <v>93.672</v>
      </c>
      <c r="AU3909" s="1">
        <v>0.88</v>
      </c>
      <c r="BA3909" s="1">
        <v>20.183</v>
      </c>
      <c r="BC3909" s="1">
        <v>2.26</v>
      </c>
      <c r="BG3909" s="1">
        <v>90.479</v>
      </c>
      <c r="BH3909" s="1">
        <v>0.85</v>
      </c>
      <c r="BJ3909" s="1">
        <v>19.495</v>
      </c>
      <c r="BO3909" s="1">
        <v>106.446</v>
      </c>
      <c r="BP3909" s="1">
        <v>1.0</v>
      </c>
      <c r="BR3909" s="1">
        <v>22.936</v>
      </c>
      <c r="BT3909" s="1">
        <v>0.0</v>
      </c>
      <c r="BU3909" s="1">
        <v>0.0</v>
      </c>
      <c r="BW3909" s="1">
        <v>0.0</v>
      </c>
      <c r="BX3909" s="1">
        <v>0.0</v>
      </c>
      <c r="BY3909" s="1">
        <v>0.0</v>
      </c>
      <c r="BZ3909" s="1">
        <v>0.0</v>
      </c>
      <c r="CA3909" s="1">
        <v>0.0</v>
      </c>
      <c r="CB3909" s="1">
        <v>0.0</v>
      </c>
      <c r="CG3909" s="1">
        <v>263.985</v>
      </c>
      <c r="CH3909" s="1">
        <v>2.48</v>
      </c>
      <c r="CN3909" s="1">
        <v>56.881</v>
      </c>
      <c r="CQ3909" s="1">
        <v>0.15</v>
      </c>
      <c r="CR3909" s="1">
        <v>0.13</v>
      </c>
      <c r="CU3909" s="1">
        <v>15.967</v>
      </c>
      <c r="CV3909" s="1">
        <v>13.838</v>
      </c>
      <c r="CX3909" s="1">
        <v>3.44</v>
      </c>
      <c r="CY3909" s="1">
        <v>2.982</v>
      </c>
      <c r="DA3909" s="1">
        <v>464.103</v>
      </c>
      <c r="DB3909" s="1">
        <v>20.266</v>
      </c>
      <c r="DF3909" s="1">
        <v>106.446</v>
      </c>
      <c r="DG3909" s="1">
        <v>1.0</v>
      </c>
      <c r="DI3909" s="1">
        <v>22.936</v>
      </c>
      <c r="DN3909" s="1">
        <v>0.0</v>
      </c>
      <c r="DO3909" s="1">
        <v>0.0</v>
      </c>
      <c r="DQ3909" s="1">
        <v>0.0</v>
      </c>
      <c r="DV3909" s="1">
        <v>0.0</v>
      </c>
      <c r="DW3909" s="1">
        <v>0.0</v>
      </c>
      <c r="DY3909" s="1">
        <v>0.0</v>
      </c>
    </row>
    <row r="3910">
      <c r="A3910" s="1" t="s">
        <v>435</v>
      </c>
      <c r="B3910" s="1">
        <v>2019.0</v>
      </c>
      <c r="C3910" s="1" t="s">
        <v>436</v>
      </c>
      <c r="D3910" s="1">
        <v>9608959.0</v>
      </c>
      <c r="G3910" s="1">
        <v>0.0</v>
      </c>
      <c r="H3910" s="1">
        <v>0.0</v>
      </c>
      <c r="I3910" s="1">
        <v>0.0</v>
      </c>
      <c r="J3910" s="1">
        <v>2.081</v>
      </c>
      <c r="K3910" s="1">
        <v>0.02</v>
      </c>
      <c r="L3910" s="1">
        <v>0.467</v>
      </c>
      <c r="N3910" s="1">
        <v>495.327</v>
      </c>
      <c r="S3910" s="1">
        <v>0.0</v>
      </c>
      <c r="T3910" s="1">
        <v>0.0</v>
      </c>
      <c r="Y3910" s="1">
        <v>0.0</v>
      </c>
      <c r="AA3910" s="1">
        <v>4.28</v>
      </c>
      <c r="AB3910" s="1">
        <v>445.418</v>
      </c>
      <c r="AC3910" s="1">
        <v>4.28</v>
      </c>
      <c r="AE3910" s="1">
        <v>4.042</v>
      </c>
      <c r="AF3910" s="1">
        <v>0.819</v>
      </c>
      <c r="AG3910" s="1">
        <v>2194.288</v>
      </c>
      <c r="AK3910" s="1">
        <v>327.819</v>
      </c>
      <c r="AL3910" s="1">
        <v>3.15</v>
      </c>
      <c r="AO3910" s="1">
        <v>73.598</v>
      </c>
      <c r="AT3910" s="1">
        <v>63.482</v>
      </c>
      <c r="AU3910" s="1">
        <v>0.61</v>
      </c>
      <c r="BA3910" s="1">
        <v>14.252</v>
      </c>
      <c r="BC3910" s="1">
        <v>2.12</v>
      </c>
      <c r="BG3910" s="1">
        <v>105.11</v>
      </c>
      <c r="BH3910" s="1">
        <v>1.01</v>
      </c>
      <c r="BJ3910" s="1">
        <v>23.598</v>
      </c>
      <c r="BO3910" s="1">
        <v>117.599</v>
      </c>
      <c r="BP3910" s="1">
        <v>1.13</v>
      </c>
      <c r="BR3910" s="1">
        <v>26.402</v>
      </c>
      <c r="BT3910" s="1">
        <v>0.0</v>
      </c>
      <c r="BU3910" s="1">
        <v>0.0</v>
      </c>
      <c r="BW3910" s="1">
        <v>0.0</v>
      </c>
      <c r="BX3910" s="1">
        <v>0.0</v>
      </c>
      <c r="BY3910" s="1">
        <v>0.0</v>
      </c>
      <c r="BZ3910" s="1">
        <v>0.0</v>
      </c>
      <c r="CA3910" s="1">
        <v>0.0</v>
      </c>
      <c r="CB3910" s="1">
        <v>0.0</v>
      </c>
      <c r="CG3910" s="1">
        <v>264.337</v>
      </c>
      <c r="CH3910" s="1">
        <v>2.54</v>
      </c>
      <c r="CN3910" s="1">
        <v>59.346</v>
      </c>
      <c r="CQ3910" s="1">
        <v>0.12</v>
      </c>
      <c r="CR3910" s="1">
        <v>0.1</v>
      </c>
      <c r="CU3910" s="1">
        <v>12.488</v>
      </c>
      <c r="CV3910" s="1">
        <v>10.407</v>
      </c>
      <c r="CX3910" s="1">
        <v>2.804</v>
      </c>
      <c r="CY3910" s="1">
        <v>2.336</v>
      </c>
      <c r="DA3910" s="1">
        <v>445.418</v>
      </c>
      <c r="DB3910" s="1">
        <v>21.085</v>
      </c>
      <c r="DF3910" s="1">
        <v>117.599</v>
      </c>
      <c r="DG3910" s="1">
        <v>1.13</v>
      </c>
      <c r="DI3910" s="1">
        <v>26.402</v>
      </c>
      <c r="DN3910" s="1">
        <v>0.0</v>
      </c>
      <c r="DO3910" s="1">
        <v>0.0</v>
      </c>
      <c r="DQ3910" s="1">
        <v>0.0</v>
      </c>
      <c r="DV3910" s="1">
        <v>0.0</v>
      </c>
      <c r="DW3910" s="1">
        <v>0.0</v>
      </c>
      <c r="DY3910" s="1">
        <v>0.0</v>
      </c>
    </row>
    <row r="3911">
      <c r="A3911" s="1" t="s">
        <v>435</v>
      </c>
      <c r="B3911" s="1">
        <v>2020.0</v>
      </c>
      <c r="C3911" s="1" t="s">
        <v>436</v>
      </c>
      <c r="D3911" s="1">
        <v>9815691.0</v>
      </c>
      <c r="G3911" s="1">
        <v>0.0</v>
      </c>
      <c r="H3911" s="1">
        <v>0.0</v>
      </c>
      <c r="I3911" s="1">
        <v>0.0</v>
      </c>
      <c r="J3911" s="1">
        <v>1.019</v>
      </c>
      <c r="K3911" s="1">
        <v>0.01</v>
      </c>
      <c r="L3911" s="1">
        <v>0.244</v>
      </c>
      <c r="N3911" s="1">
        <v>490.244</v>
      </c>
      <c r="S3911" s="1">
        <v>0.0</v>
      </c>
      <c r="T3911" s="1">
        <v>0.0</v>
      </c>
      <c r="Y3911" s="1">
        <v>0.0</v>
      </c>
      <c r="AA3911" s="1">
        <v>4.1</v>
      </c>
      <c r="AB3911" s="1">
        <v>417.699</v>
      </c>
      <c r="AC3911" s="1">
        <v>4.1</v>
      </c>
      <c r="AE3911" s="1">
        <v>-3.998</v>
      </c>
      <c r="AF3911" s="1">
        <v>-0.843</v>
      </c>
      <c r="AG3911" s="1">
        <v>2062.198</v>
      </c>
      <c r="AK3911" s="1">
        <v>303.596</v>
      </c>
      <c r="AL3911" s="1">
        <v>2.98</v>
      </c>
      <c r="AO3911" s="1">
        <v>72.683</v>
      </c>
      <c r="AT3911" s="1">
        <v>83.54</v>
      </c>
      <c r="AU3911" s="1">
        <v>0.82</v>
      </c>
      <c r="BA3911" s="1">
        <v>20.0</v>
      </c>
      <c r="BC3911" s="1">
        <v>2.01</v>
      </c>
      <c r="BG3911" s="1">
        <v>102.896</v>
      </c>
      <c r="BH3911" s="1">
        <v>1.01</v>
      </c>
      <c r="BJ3911" s="1">
        <v>24.634</v>
      </c>
      <c r="BO3911" s="1">
        <v>114.103</v>
      </c>
      <c r="BP3911" s="1">
        <v>1.12</v>
      </c>
      <c r="BR3911" s="1">
        <v>27.317</v>
      </c>
      <c r="BT3911" s="1">
        <v>0.0</v>
      </c>
      <c r="BU3911" s="1">
        <v>0.0</v>
      </c>
      <c r="BW3911" s="1">
        <v>0.0</v>
      </c>
      <c r="BX3911" s="1">
        <v>0.0</v>
      </c>
      <c r="BY3911" s="1">
        <v>0.0</v>
      </c>
      <c r="BZ3911" s="1">
        <v>0.0</v>
      </c>
      <c r="CA3911" s="1">
        <v>0.0</v>
      </c>
      <c r="CB3911" s="1">
        <v>0.0</v>
      </c>
      <c r="CG3911" s="1">
        <v>220.056</v>
      </c>
      <c r="CH3911" s="1">
        <v>2.16</v>
      </c>
      <c r="CN3911" s="1">
        <v>52.683</v>
      </c>
      <c r="CQ3911" s="1">
        <v>0.11</v>
      </c>
      <c r="CR3911" s="1">
        <v>0.1</v>
      </c>
      <c r="CU3911" s="1">
        <v>11.207</v>
      </c>
      <c r="CV3911" s="1">
        <v>10.188</v>
      </c>
      <c r="CX3911" s="1">
        <v>2.683</v>
      </c>
      <c r="CY3911" s="1">
        <v>2.439</v>
      </c>
      <c r="DA3911" s="1">
        <v>417.699</v>
      </c>
      <c r="DB3911" s="1">
        <v>20.242</v>
      </c>
      <c r="DF3911" s="1">
        <v>114.103</v>
      </c>
      <c r="DG3911" s="1">
        <v>1.12</v>
      </c>
      <c r="DI3911" s="1">
        <v>27.317</v>
      </c>
      <c r="DN3911" s="1">
        <v>0.0</v>
      </c>
      <c r="DO3911" s="1">
        <v>0.0</v>
      </c>
      <c r="DQ3911" s="1">
        <v>0.0</v>
      </c>
      <c r="DV3911" s="1">
        <v>0.0</v>
      </c>
      <c r="DW3911" s="1">
        <v>0.0</v>
      </c>
      <c r="DY3911" s="1">
        <v>0.0</v>
      </c>
    </row>
    <row r="3912">
      <c r="A3912" s="1" t="s">
        <v>435</v>
      </c>
      <c r="B3912" s="1">
        <v>2021.0</v>
      </c>
      <c r="C3912" s="1" t="s">
        <v>436</v>
      </c>
      <c r="D3912" s="1">
        <v>1.0012849E7</v>
      </c>
      <c r="G3912" s="1">
        <v>0.0</v>
      </c>
      <c r="H3912" s="1">
        <v>0.0</v>
      </c>
      <c r="I3912" s="1">
        <v>0.0</v>
      </c>
      <c r="J3912" s="1">
        <v>0.999</v>
      </c>
      <c r="K3912" s="1">
        <v>0.01</v>
      </c>
      <c r="L3912" s="1">
        <v>0.221</v>
      </c>
      <c r="N3912" s="1">
        <v>507.726</v>
      </c>
      <c r="S3912" s="1">
        <v>0.0</v>
      </c>
      <c r="T3912" s="1">
        <v>0.0</v>
      </c>
      <c r="Y3912" s="1">
        <v>0.0</v>
      </c>
      <c r="AA3912" s="1">
        <v>4.53</v>
      </c>
      <c r="AB3912" s="1">
        <v>452.419</v>
      </c>
      <c r="AC3912" s="1">
        <v>4.53</v>
      </c>
      <c r="AE3912" s="1">
        <v>-3.961</v>
      </c>
      <c r="AF3912" s="1">
        <v>-0.802</v>
      </c>
      <c r="AG3912" s="1">
        <v>1941.52</v>
      </c>
      <c r="AK3912" s="1">
        <v>340.562</v>
      </c>
      <c r="AL3912" s="1">
        <v>3.41</v>
      </c>
      <c r="AO3912" s="1">
        <v>75.276</v>
      </c>
      <c r="AT3912" s="1">
        <v>85.89</v>
      </c>
      <c r="AU3912" s="1">
        <v>0.86</v>
      </c>
      <c r="BA3912" s="1">
        <v>18.985</v>
      </c>
      <c r="BC3912" s="1">
        <v>2.3</v>
      </c>
      <c r="BG3912" s="1">
        <v>100.87</v>
      </c>
      <c r="BH3912" s="1">
        <v>1.01</v>
      </c>
      <c r="BJ3912" s="1">
        <v>22.296</v>
      </c>
      <c r="BO3912" s="1">
        <v>111.856</v>
      </c>
      <c r="BP3912" s="1">
        <v>1.12</v>
      </c>
      <c r="BR3912" s="1">
        <v>24.724</v>
      </c>
      <c r="BT3912" s="1">
        <v>0.0</v>
      </c>
      <c r="BU3912" s="1">
        <v>0.0</v>
      </c>
      <c r="BW3912" s="1">
        <v>0.0</v>
      </c>
      <c r="BX3912" s="1">
        <v>0.0</v>
      </c>
      <c r="BY3912" s="1">
        <v>0.0</v>
      </c>
      <c r="BZ3912" s="1">
        <v>0.0</v>
      </c>
      <c r="CA3912" s="1">
        <v>0.0</v>
      </c>
      <c r="CB3912" s="1">
        <v>0.0</v>
      </c>
      <c r="CG3912" s="1">
        <v>254.673</v>
      </c>
      <c r="CH3912" s="1">
        <v>2.55</v>
      </c>
      <c r="CN3912" s="1">
        <v>56.291</v>
      </c>
      <c r="CQ3912" s="1">
        <v>0.11</v>
      </c>
      <c r="CR3912" s="1">
        <v>0.1</v>
      </c>
      <c r="CU3912" s="1">
        <v>10.986</v>
      </c>
      <c r="CV3912" s="1">
        <v>9.987</v>
      </c>
      <c r="CX3912" s="1">
        <v>2.428</v>
      </c>
      <c r="CY3912" s="1">
        <v>2.208</v>
      </c>
      <c r="DA3912" s="1">
        <v>452.419</v>
      </c>
      <c r="DB3912" s="1">
        <v>19.44</v>
      </c>
      <c r="DF3912" s="1">
        <v>111.856</v>
      </c>
      <c r="DG3912" s="1">
        <v>1.12</v>
      </c>
      <c r="DI3912" s="1">
        <v>24.724</v>
      </c>
      <c r="DN3912" s="1">
        <v>0.0</v>
      </c>
      <c r="DO3912" s="1">
        <v>0.0</v>
      </c>
      <c r="DQ3912" s="1">
        <v>0.0</v>
      </c>
      <c r="DV3912" s="1">
        <v>0.0</v>
      </c>
      <c r="DW3912" s="1">
        <v>0.0</v>
      </c>
      <c r="DY3912" s="1">
        <v>0.0</v>
      </c>
    </row>
    <row r="3913">
      <c r="A3913" s="1" t="s">
        <v>435</v>
      </c>
      <c r="B3913" s="1">
        <v>2022.0</v>
      </c>
      <c r="C3913" s="1" t="s">
        <v>436</v>
      </c>
      <c r="D3913" s="1">
        <v>1.020313E7</v>
      </c>
      <c r="G3913" s="1">
        <v>0.0</v>
      </c>
      <c r="H3913" s="1">
        <v>0.0</v>
      </c>
      <c r="I3913" s="1">
        <v>0.0</v>
      </c>
      <c r="J3913" s="1">
        <v>0.98</v>
      </c>
      <c r="K3913" s="1">
        <v>0.01</v>
      </c>
      <c r="L3913" s="1">
        <v>0.218</v>
      </c>
      <c r="N3913" s="1">
        <v>529.412</v>
      </c>
      <c r="S3913" s="1">
        <v>0.0</v>
      </c>
      <c r="T3913" s="1">
        <v>0.0</v>
      </c>
      <c r="Y3913" s="1">
        <v>0.0</v>
      </c>
      <c r="AA3913" s="1">
        <v>4.59</v>
      </c>
      <c r="AB3913" s="1">
        <v>449.862</v>
      </c>
      <c r="AC3913" s="1">
        <v>4.59</v>
      </c>
      <c r="AE3913" s="1">
        <v>34.995</v>
      </c>
      <c r="AF3913" s="1">
        <v>6.803</v>
      </c>
      <c r="AG3913" s="1">
        <v>2572.082</v>
      </c>
      <c r="AK3913" s="1">
        <v>354.793</v>
      </c>
      <c r="AL3913" s="1">
        <v>3.62</v>
      </c>
      <c r="AO3913" s="1">
        <v>78.867</v>
      </c>
      <c r="AT3913" s="1">
        <v>89.188</v>
      </c>
      <c r="AU3913" s="1">
        <v>0.91</v>
      </c>
      <c r="BA3913" s="1">
        <v>19.826</v>
      </c>
      <c r="BC3913" s="1">
        <v>2.43</v>
      </c>
      <c r="BG3913" s="1">
        <v>83.308</v>
      </c>
      <c r="BH3913" s="1">
        <v>0.85</v>
      </c>
      <c r="BJ3913" s="1">
        <v>18.519</v>
      </c>
      <c r="BO3913" s="1">
        <v>95.069</v>
      </c>
      <c r="BP3913" s="1">
        <v>0.97</v>
      </c>
      <c r="BR3913" s="1">
        <v>21.133</v>
      </c>
      <c r="BT3913" s="1">
        <v>0.0</v>
      </c>
      <c r="BU3913" s="1">
        <v>0.0</v>
      </c>
      <c r="BW3913" s="1">
        <v>0.0</v>
      </c>
      <c r="BX3913" s="1">
        <v>0.0</v>
      </c>
      <c r="BY3913" s="1">
        <v>0.0</v>
      </c>
      <c r="BZ3913" s="1">
        <v>0.0</v>
      </c>
      <c r="CA3913" s="1">
        <v>0.0</v>
      </c>
      <c r="CB3913" s="1">
        <v>0.0</v>
      </c>
      <c r="CG3913" s="1">
        <v>265.605</v>
      </c>
      <c r="CH3913" s="1">
        <v>2.71</v>
      </c>
      <c r="CN3913" s="1">
        <v>59.041</v>
      </c>
      <c r="CQ3913" s="1">
        <v>0.11</v>
      </c>
      <c r="CR3913" s="1">
        <v>0.1</v>
      </c>
      <c r="CU3913" s="1">
        <v>10.781</v>
      </c>
      <c r="CV3913" s="1">
        <v>9.801</v>
      </c>
      <c r="CX3913" s="1">
        <v>2.397</v>
      </c>
      <c r="CY3913" s="1">
        <v>2.179</v>
      </c>
      <c r="DA3913" s="1">
        <v>449.862</v>
      </c>
      <c r="DB3913" s="1">
        <v>26.243</v>
      </c>
      <c r="DF3913" s="1">
        <v>95.069</v>
      </c>
      <c r="DG3913" s="1">
        <v>0.97</v>
      </c>
      <c r="DI3913" s="1">
        <v>21.133</v>
      </c>
      <c r="DN3913" s="1">
        <v>0.98</v>
      </c>
      <c r="DO3913" s="1">
        <v>0.01</v>
      </c>
      <c r="DQ3913" s="1">
        <v>0.218</v>
      </c>
      <c r="DV3913" s="1">
        <v>0.0</v>
      </c>
      <c r="DW3913" s="1">
        <v>0.0</v>
      </c>
      <c r="DY3913" s="1">
        <v>0.0</v>
      </c>
    </row>
    <row r="3914">
      <c r="A3914" s="1" t="s">
        <v>435</v>
      </c>
      <c r="B3914" s="1">
        <v>2023.0</v>
      </c>
      <c r="C3914" s="1" t="s">
        <v>436</v>
      </c>
      <c r="D3914" s="1">
        <v>1.0389589E7</v>
      </c>
      <c r="G3914" s="1">
        <v>0.0</v>
      </c>
      <c r="H3914" s="1">
        <v>0.0</v>
      </c>
      <c r="I3914" s="1">
        <v>0.0</v>
      </c>
      <c r="J3914" s="1">
        <v>0.963</v>
      </c>
      <c r="K3914" s="1">
        <v>0.01</v>
      </c>
      <c r="L3914" s="1">
        <v>0.211</v>
      </c>
      <c r="N3914" s="1">
        <v>513.742</v>
      </c>
      <c r="S3914" s="1">
        <v>0.0</v>
      </c>
      <c r="T3914" s="1">
        <v>0.0</v>
      </c>
      <c r="Y3914" s="1">
        <v>0.0</v>
      </c>
      <c r="AA3914" s="1">
        <v>4.73</v>
      </c>
      <c r="AB3914" s="1">
        <v>455.263</v>
      </c>
      <c r="AC3914" s="1">
        <v>4.73</v>
      </c>
      <c r="AE3914" s="1">
        <v>1.884</v>
      </c>
      <c r="AF3914" s="1">
        <v>0.494</v>
      </c>
      <c r="AG3914" s="1">
        <v>2573.509</v>
      </c>
      <c r="AK3914" s="1">
        <v>347.463</v>
      </c>
      <c r="AL3914" s="1">
        <v>3.61</v>
      </c>
      <c r="AO3914" s="1">
        <v>76.321</v>
      </c>
      <c r="AT3914" s="1">
        <v>87.588</v>
      </c>
      <c r="AU3914" s="1">
        <v>0.91</v>
      </c>
      <c r="BA3914" s="1">
        <v>19.239</v>
      </c>
      <c r="BC3914" s="1">
        <v>2.43</v>
      </c>
      <c r="BG3914" s="1">
        <v>96.25</v>
      </c>
      <c r="BH3914" s="1">
        <v>1.0</v>
      </c>
      <c r="BJ3914" s="1">
        <v>21.142</v>
      </c>
      <c r="BO3914" s="1">
        <v>107.8</v>
      </c>
      <c r="BP3914" s="1">
        <v>1.12</v>
      </c>
      <c r="BR3914" s="1">
        <v>23.679</v>
      </c>
      <c r="BT3914" s="1">
        <v>0.0</v>
      </c>
      <c r="BU3914" s="1">
        <v>0.0</v>
      </c>
      <c r="BW3914" s="1">
        <v>0.0</v>
      </c>
      <c r="BX3914" s="1">
        <v>0.0</v>
      </c>
      <c r="BY3914" s="1">
        <v>0.0</v>
      </c>
      <c r="BZ3914" s="1">
        <v>0.0</v>
      </c>
      <c r="CA3914" s="1">
        <v>0.0</v>
      </c>
      <c r="CB3914" s="1">
        <v>0.0</v>
      </c>
      <c r="CG3914" s="1">
        <v>259.876</v>
      </c>
      <c r="CH3914" s="1">
        <v>2.7</v>
      </c>
      <c r="CN3914" s="1">
        <v>57.082</v>
      </c>
      <c r="CQ3914" s="1">
        <v>0.11</v>
      </c>
      <c r="CR3914" s="1">
        <v>0.1</v>
      </c>
      <c r="CU3914" s="1">
        <v>10.588</v>
      </c>
      <c r="CV3914" s="1">
        <v>9.625</v>
      </c>
      <c r="CX3914" s="1">
        <v>2.326</v>
      </c>
      <c r="CY3914" s="1">
        <v>2.114</v>
      </c>
      <c r="DA3914" s="1">
        <v>455.263</v>
      </c>
      <c r="DB3914" s="1">
        <v>26.738</v>
      </c>
      <c r="DF3914" s="1">
        <v>107.8</v>
      </c>
      <c r="DG3914" s="1">
        <v>1.12</v>
      </c>
      <c r="DI3914" s="1">
        <v>23.679</v>
      </c>
      <c r="DN3914" s="1">
        <v>0.963</v>
      </c>
      <c r="DO3914" s="1">
        <v>0.01</v>
      </c>
      <c r="DQ3914" s="1">
        <v>0.211</v>
      </c>
      <c r="DV3914" s="1">
        <v>0.0</v>
      </c>
      <c r="DW3914" s="1">
        <v>0.0</v>
      </c>
      <c r="DY3914" s="1">
        <v>0.0</v>
      </c>
    </row>
    <row r="3915">
      <c r="A3915" s="1" t="s">
        <v>435</v>
      </c>
      <c r="B3915" s="1">
        <v>2024.0</v>
      </c>
      <c r="C3915" s="1" t="s">
        <v>436</v>
      </c>
      <c r="D3915" s="1">
        <v>1.0576461E7</v>
      </c>
      <c r="G3915" s="1">
        <v>0.0</v>
      </c>
      <c r="H3915" s="1">
        <v>0.0</v>
      </c>
      <c r="I3915" s="1">
        <v>0.0</v>
      </c>
      <c r="BW3915" s="1">
        <v>0.0</v>
      </c>
      <c r="BX3915" s="1">
        <v>0.0</v>
      </c>
      <c r="CA3915" s="1">
        <v>0.0</v>
      </c>
    </row>
    <row r="3916">
      <c r="A3916" s="1" t="s">
        <v>437</v>
      </c>
      <c r="B3916" s="1">
        <v>2000.0</v>
      </c>
      <c r="C3916" s="1" t="s">
        <v>438</v>
      </c>
      <c r="D3916" s="1">
        <v>5100823.0</v>
      </c>
      <c r="E3916" s="1">
        <v>2.6799187968E10</v>
      </c>
      <c r="J3916" s="1">
        <v>0.0</v>
      </c>
      <c r="K3916" s="1">
        <v>0.0</v>
      </c>
      <c r="L3916" s="1">
        <v>0.0</v>
      </c>
      <c r="N3916" s="1">
        <v>23.743</v>
      </c>
      <c r="S3916" s="1">
        <v>0.0</v>
      </c>
      <c r="T3916" s="1">
        <v>0.0</v>
      </c>
      <c r="V3916" s="1">
        <v>0.0</v>
      </c>
      <c r="W3916" s="1">
        <v>0.0</v>
      </c>
      <c r="X3916" s="1">
        <v>0.0</v>
      </c>
      <c r="Y3916" s="1">
        <v>0.0</v>
      </c>
      <c r="AA3916" s="1">
        <v>6.13</v>
      </c>
      <c r="AB3916" s="1">
        <v>1201.767</v>
      </c>
      <c r="AC3916" s="1">
        <v>53.49</v>
      </c>
      <c r="AE3916" s="1">
        <v>-11.043</v>
      </c>
      <c r="AF3916" s="1">
        <v>-2.466</v>
      </c>
      <c r="AG3916" s="1">
        <v>3894.271</v>
      </c>
      <c r="AH3916" s="1">
        <v>0.741</v>
      </c>
      <c r="AK3916" s="1">
        <v>0.0</v>
      </c>
      <c r="AL3916" s="1">
        <v>0.0</v>
      </c>
      <c r="AO3916" s="1">
        <v>0.0</v>
      </c>
      <c r="AT3916" s="1">
        <v>0.0</v>
      </c>
      <c r="AU3916" s="1">
        <v>0.0</v>
      </c>
      <c r="AX3916" s="1">
        <v>0.0</v>
      </c>
      <c r="AY3916" s="1">
        <v>0.0</v>
      </c>
      <c r="AZ3916" s="1">
        <v>0.0</v>
      </c>
      <c r="BA3916" s="1">
        <v>0.0</v>
      </c>
      <c r="BC3916" s="1">
        <v>1.27</v>
      </c>
      <c r="BG3916" s="1">
        <v>10486.543</v>
      </c>
      <c r="BH3916" s="1">
        <v>53.49</v>
      </c>
      <c r="BJ3916" s="1">
        <v>100.0</v>
      </c>
      <c r="BO3916" s="1">
        <v>10486.543</v>
      </c>
      <c r="BP3916" s="1">
        <v>53.49</v>
      </c>
      <c r="BR3916" s="1">
        <v>100.0</v>
      </c>
      <c r="BT3916" s="1">
        <v>-47.36</v>
      </c>
      <c r="BU3916" s="1">
        <v>-772.594</v>
      </c>
      <c r="BY3916" s="1">
        <v>0.0</v>
      </c>
      <c r="BZ3916" s="1">
        <v>0.0</v>
      </c>
      <c r="CB3916" s="1">
        <v>0.0</v>
      </c>
      <c r="CG3916" s="1">
        <v>0.0</v>
      </c>
      <c r="CH3916" s="1">
        <v>0.0</v>
      </c>
      <c r="CK3916" s="1">
        <v>0.0</v>
      </c>
      <c r="CL3916" s="1">
        <v>0.0</v>
      </c>
      <c r="CM3916" s="1">
        <v>0.0</v>
      </c>
      <c r="CN3916" s="1">
        <v>0.0</v>
      </c>
      <c r="CQ3916" s="1">
        <v>0.0</v>
      </c>
      <c r="CR3916" s="1">
        <v>0.0</v>
      </c>
      <c r="CU3916" s="1">
        <v>0.0</v>
      </c>
      <c r="CV3916" s="1">
        <v>0.0</v>
      </c>
      <c r="CX3916" s="1">
        <v>0.0</v>
      </c>
      <c r="CY3916" s="1">
        <v>0.0</v>
      </c>
      <c r="DA3916" s="1">
        <v>10486.543</v>
      </c>
      <c r="DB3916" s="1">
        <v>19.864</v>
      </c>
      <c r="DF3916" s="1">
        <v>10486.543</v>
      </c>
      <c r="DG3916" s="1">
        <v>53.49</v>
      </c>
      <c r="DI3916" s="1">
        <v>100.0</v>
      </c>
      <c r="DN3916" s="1">
        <v>0.0</v>
      </c>
      <c r="DO3916" s="1">
        <v>0.0</v>
      </c>
      <c r="DQ3916" s="1">
        <v>0.0</v>
      </c>
      <c r="DV3916" s="1">
        <v>0.0</v>
      </c>
      <c r="DW3916" s="1">
        <v>0.0</v>
      </c>
      <c r="DY3916" s="1">
        <v>0.0</v>
      </c>
    </row>
    <row r="3917">
      <c r="A3917" s="1" t="s">
        <v>437</v>
      </c>
      <c r="B3917" s="1">
        <v>2001.0</v>
      </c>
      <c r="C3917" s="1" t="s">
        <v>438</v>
      </c>
      <c r="D3917" s="1">
        <v>5187639.0</v>
      </c>
      <c r="E3917" s="1">
        <v>2.7438614528E10</v>
      </c>
      <c r="J3917" s="1">
        <v>0.0</v>
      </c>
      <c r="K3917" s="1">
        <v>0.0</v>
      </c>
      <c r="L3917" s="1">
        <v>0.0</v>
      </c>
      <c r="N3917" s="1">
        <v>23.831</v>
      </c>
      <c r="S3917" s="1">
        <v>0.0</v>
      </c>
      <c r="T3917" s="1">
        <v>0.0</v>
      </c>
      <c r="V3917" s="1">
        <v>0.0</v>
      </c>
      <c r="W3917" s="1">
        <v>0.0</v>
      </c>
      <c r="X3917" s="1">
        <v>0.0</v>
      </c>
      <c r="Y3917" s="1">
        <v>0.0</v>
      </c>
      <c r="AA3917" s="1">
        <v>6.18</v>
      </c>
      <c r="AB3917" s="1">
        <v>1191.293</v>
      </c>
      <c r="AC3917" s="1">
        <v>45.32</v>
      </c>
      <c r="AE3917" s="1">
        <v>2.404</v>
      </c>
      <c r="AF3917" s="1">
        <v>0.477</v>
      </c>
      <c r="AG3917" s="1">
        <v>3921.142</v>
      </c>
      <c r="AH3917" s="1">
        <v>0.741</v>
      </c>
      <c r="AK3917" s="1">
        <v>0.0</v>
      </c>
      <c r="AL3917" s="1">
        <v>0.0</v>
      </c>
      <c r="AO3917" s="1">
        <v>0.0</v>
      </c>
      <c r="AT3917" s="1">
        <v>0.0</v>
      </c>
      <c r="AU3917" s="1">
        <v>0.0</v>
      </c>
      <c r="AX3917" s="1">
        <v>0.0</v>
      </c>
      <c r="AY3917" s="1">
        <v>0.0</v>
      </c>
      <c r="AZ3917" s="1">
        <v>0.0</v>
      </c>
      <c r="BA3917" s="1">
        <v>0.0</v>
      </c>
      <c r="BC3917" s="1">
        <v>1.08</v>
      </c>
      <c r="BG3917" s="1">
        <v>8736.151</v>
      </c>
      <c r="BH3917" s="1">
        <v>45.32</v>
      </c>
      <c r="BJ3917" s="1">
        <v>100.0</v>
      </c>
      <c r="BO3917" s="1">
        <v>8736.151</v>
      </c>
      <c r="BP3917" s="1">
        <v>45.32</v>
      </c>
      <c r="BR3917" s="1">
        <v>100.0</v>
      </c>
      <c r="BT3917" s="1">
        <v>-39.14</v>
      </c>
      <c r="BU3917" s="1">
        <v>-633.333</v>
      </c>
      <c r="BY3917" s="1">
        <v>0.0</v>
      </c>
      <c r="BZ3917" s="1">
        <v>0.0</v>
      </c>
      <c r="CB3917" s="1">
        <v>0.0</v>
      </c>
      <c r="CG3917" s="1">
        <v>0.0</v>
      </c>
      <c r="CH3917" s="1">
        <v>0.0</v>
      </c>
      <c r="CK3917" s="1">
        <v>0.0</v>
      </c>
      <c r="CL3917" s="1">
        <v>0.0</v>
      </c>
      <c r="CM3917" s="1">
        <v>0.0</v>
      </c>
      <c r="CN3917" s="1">
        <v>0.0</v>
      </c>
      <c r="CQ3917" s="1">
        <v>0.0</v>
      </c>
      <c r="CR3917" s="1">
        <v>0.0</v>
      </c>
      <c r="CU3917" s="1">
        <v>0.0</v>
      </c>
      <c r="CV3917" s="1">
        <v>0.0</v>
      </c>
      <c r="CX3917" s="1">
        <v>0.0</v>
      </c>
      <c r="CY3917" s="1">
        <v>0.0</v>
      </c>
      <c r="DA3917" s="1">
        <v>8736.151</v>
      </c>
      <c r="DB3917" s="1">
        <v>20.341</v>
      </c>
      <c r="DF3917" s="1">
        <v>8736.151</v>
      </c>
      <c r="DG3917" s="1">
        <v>45.32</v>
      </c>
      <c r="DI3917" s="1">
        <v>100.0</v>
      </c>
      <c r="DN3917" s="1">
        <v>0.0</v>
      </c>
      <c r="DO3917" s="1">
        <v>0.0</v>
      </c>
      <c r="DQ3917" s="1">
        <v>0.0</v>
      </c>
      <c r="DV3917" s="1">
        <v>0.0</v>
      </c>
      <c r="DW3917" s="1">
        <v>0.0</v>
      </c>
      <c r="DY3917" s="1">
        <v>0.0</v>
      </c>
    </row>
    <row r="3918">
      <c r="A3918" s="1" t="s">
        <v>437</v>
      </c>
      <c r="B3918" s="1">
        <v>2002.0</v>
      </c>
      <c r="C3918" s="1" t="s">
        <v>438</v>
      </c>
      <c r="D3918" s="1">
        <v>5261286.0</v>
      </c>
      <c r="E3918" s="1">
        <v>3.1664873472E10</v>
      </c>
      <c r="J3918" s="1">
        <v>0.0</v>
      </c>
      <c r="K3918" s="1">
        <v>0.0</v>
      </c>
      <c r="L3918" s="1">
        <v>0.0</v>
      </c>
      <c r="N3918" s="1">
        <v>23.854</v>
      </c>
      <c r="S3918" s="1">
        <v>0.0</v>
      </c>
      <c r="T3918" s="1">
        <v>0.0</v>
      </c>
      <c r="V3918" s="1">
        <v>0.0</v>
      </c>
      <c r="W3918" s="1">
        <v>0.0</v>
      </c>
      <c r="X3918" s="1">
        <v>0.0</v>
      </c>
      <c r="Y3918" s="1">
        <v>0.0</v>
      </c>
      <c r="AA3918" s="1">
        <v>6.43</v>
      </c>
      <c r="AB3918" s="1">
        <v>1222.135</v>
      </c>
      <c r="AC3918" s="1">
        <v>48.21</v>
      </c>
      <c r="AE3918" s="1">
        <v>5.459</v>
      </c>
      <c r="AF3918" s="1">
        <v>1.11</v>
      </c>
      <c r="AG3918" s="1">
        <v>4077.308</v>
      </c>
      <c r="AH3918" s="1">
        <v>0.677</v>
      </c>
      <c r="AK3918" s="1">
        <v>0.0</v>
      </c>
      <c r="AL3918" s="1">
        <v>0.0</v>
      </c>
      <c r="AO3918" s="1">
        <v>0.0</v>
      </c>
      <c r="AT3918" s="1">
        <v>0.0</v>
      </c>
      <c r="AU3918" s="1">
        <v>0.0</v>
      </c>
      <c r="AX3918" s="1">
        <v>0.0</v>
      </c>
      <c r="AY3918" s="1">
        <v>0.0</v>
      </c>
      <c r="AZ3918" s="1">
        <v>0.0</v>
      </c>
      <c r="BA3918" s="1">
        <v>0.0</v>
      </c>
      <c r="BC3918" s="1">
        <v>1.15</v>
      </c>
      <c r="BG3918" s="1">
        <v>9163.159</v>
      </c>
      <c r="BH3918" s="1">
        <v>48.21</v>
      </c>
      <c r="BJ3918" s="1">
        <v>100.0</v>
      </c>
      <c r="BO3918" s="1">
        <v>9163.159</v>
      </c>
      <c r="BP3918" s="1">
        <v>48.21</v>
      </c>
      <c r="BR3918" s="1">
        <v>100.0</v>
      </c>
      <c r="BT3918" s="1">
        <v>-41.78</v>
      </c>
      <c r="BU3918" s="1">
        <v>-649.767</v>
      </c>
      <c r="BY3918" s="1">
        <v>0.0</v>
      </c>
      <c r="BZ3918" s="1">
        <v>0.0</v>
      </c>
      <c r="CB3918" s="1">
        <v>0.0</v>
      </c>
      <c r="CG3918" s="1">
        <v>0.0</v>
      </c>
      <c r="CH3918" s="1">
        <v>0.0</v>
      </c>
      <c r="CK3918" s="1">
        <v>0.0</v>
      </c>
      <c r="CL3918" s="1">
        <v>0.0</v>
      </c>
      <c r="CM3918" s="1">
        <v>0.0</v>
      </c>
      <c r="CN3918" s="1">
        <v>0.0</v>
      </c>
      <c r="CQ3918" s="1">
        <v>0.0</v>
      </c>
      <c r="CR3918" s="1">
        <v>0.0</v>
      </c>
      <c r="CU3918" s="1">
        <v>0.0</v>
      </c>
      <c r="CV3918" s="1">
        <v>0.0</v>
      </c>
      <c r="CX3918" s="1">
        <v>0.0</v>
      </c>
      <c r="CY3918" s="1">
        <v>0.0</v>
      </c>
      <c r="DA3918" s="1">
        <v>9163.159</v>
      </c>
      <c r="DB3918" s="1">
        <v>21.452</v>
      </c>
      <c r="DF3918" s="1">
        <v>9163.159</v>
      </c>
      <c r="DG3918" s="1">
        <v>48.21</v>
      </c>
      <c r="DI3918" s="1">
        <v>100.0</v>
      </c>
      <c r="DN3918" s="1">
        <v>0.0</v>
      </c>
      <c r="DO3918" s="1">
        <v>0.0</v>
      </c>
      <c r="DQ3918" s="1">
        <v>0.0</v>
      </c>
      <c r="DV3918" s="1">
        <v>0.0</v>
      </c>
      <c r="DW3918" s="1">
        <v>0.0</v>
      </c>
      <c r="DY3918" s="1">
        <v>0.0</v>
      </c>
    </row>
    <row r="3919">
      <c r="A3919" s="1" t="s">
        <v>437</v>
      </c>
      <c r="B3919" s="1">
        <v>2003.0</v>
      </c>
      <c r="C3919" s="1" t="s">
        <v>438</v>
      </c>
      <c r="D3919" s="1">
        <v>5326394.0</v>
      </c>
      <c r="E3919" s="1">
        <v>3.3135450112E10</v>
      </c>
      <c r="J3919" s="1">
        <v>0.0</v>
      </c>
      <c r="K3919" s="1">
        <v>0.0</v>
      </c>
      <c r="L3919" s="1">
        <v>0.0</v>
      </c>
      <c r="N3919" s="1">
        <v>23.759</v>
      </c>
      <c r="S3919" s="1">
        <v>0.0</v>
      </c>
      <c r="T3919" s="1">
        <v>0.0</v>
      </c>
      <c r="V3919" s="1">
        <v>0.0</v>
      </c>
      <c r="W3919" s="1">
        <v>0.0</v>
      </c>
      <c r="X3919" s="1">
        <v>0.0</v>
      </c>
      <c r="Y3919" s="1">
        <v>0.0</v>
      </c>
      <c r="AA3919" s="1">
        <v>6.59</v>
      </c>
      <c r="AB3919" s="1">
        <v>1237.235</v>
      </c>
      <c r="AC3919" s="1">
        <v>51.77</v>
      </c>
      <c r="AE3919" s="1">
        <v>3.386</v>
      </c>
      <c r="AF3919" s="1">
        <v>0.726</v>
      </c>
      <c r="AG3919" s="1">
        <v>4163.843</v>
      </c>
      <c r="AH3919" s="1">
        <v>0.669</v>
      </c>
      <c r="AK3919" s="1">
        <v>0.0</v>
      </c>
      <c r="AL3919" s="1">
        <v>0.0</v>
      </c>
      <c r="AO3919" s="1">
        <v>0.0</v>
      </c>
      <c r="AT3919" s="1">
        <v>0.0</v>
      </c>
      <c r="AU3919" s="1">
        <v>0.0</v>
      </c>
      <c r="AX3919" s="1">
        <v>0.0</v>
      </c>
      <c r="AY3919" s="1">
        <v>0.0</v>
      </c>
      <c r="AZ3919" s="1">
        <v>0.0</v>
      </c>
      <c r="BA3919" s="1">
        <v>0.0</v>
      </c>
      <c r="BC3919" s="1">
        <v>1.23</v>
      </c>
      <c r="BG3919" s="1">
        <v>9719.521</v>
      </c>
      <c r="BH3919" s="1">
        <v>51.77</v>
      </c>
      <c r="BJ3919" s="1">
        <v>100.0</v>
      </c>
      <c r="BO3919" s="1">
        <v>9719.521</v>
      </c>
      <c r="BP3919" s="1">
        <v>51.77</v>
      </c>
      <c r="BR3919" s="1">
        <v>100.0</v>
      </c>
      <c r="BT3919" s="1">
        <v>-45.18</v>
      </c>
      <c r="BU3919" s="1">
        <v>-685.584</v>
      </c>
      <c r="BY3919" s="1">
        <v>0.0</v>
      </c>
      <c r="BZ3919" s="1">
        <v>0.0</v>
      </c>
      <c r="CB3919" s="1">
        <v>0.0</v>
      </c>
      <c r="CG3919" s="1">
        <v>0.0</v>
      </c>
      <c r="CH3919" s="1">
        <v>0.0</v>
      </c>
      <c r="CK3919" s="1">
        <v>0.0</v>
      </c>
      <c r="CL3919" s="1">
        <v>0.0</v>
      </c>
      <c r="CM3919" s="1">
        <v>0.0</v>
      </c>
      <c r="CN3919" s="1">
        <v>0.0</v>
      </c>
      <c r="CQ3919" s="1">
        <v>0.0</v>
      </c>
      <c r="CR3919" s="1">
        <v>0.0</v>
      </c>
      <c r="CU3919" s="1">
        <v>0.0</v>
      </c>
      <c r="CV3919" s="1">
        <v>0.0</v>
      </c>
      <c r="CX3919" s="1">
        <v>0.0</v>
      </c>
      <c r="CY3919" s="1">
        <v>0.0</v>
      </c>
      <c r="DA3919" s="1">
        <v>9719.521</v>
      </c>
      <c r="DB3919" s="1">
        <v>22.178</v>
      </c>
      <c r="DF3919" s="1">
        <v>9719.521</v>
      </c>
      <c r="DG3919" s="1">
        <v>51.77</v>
      </c>
      <c r="DI3919" s="1">
        <v>100.0</v>
      </c>
      <c r="DN3919" s="1">
        <v>0.0</v>
      </c>
      <c r="DO3919" s="1">
        <v>0.0</v>
      </c>
      <c r="DQ3919" s="1">
        <v>0.0</v>
      </c>
      <c r="DV3919" s="1">
        <v>0.0</v>
      </c>
      <c r="DW3919" s="1">
        <v>0.0</v>
      </c>
      <c r="DY3919" s="1">
        <v>0.0</v>
      </c>
    </row>
    <row r="3920">
      <c r="A3920" s="1" t="s">
        <v>437</v>
      </c>
      <c r="B3920" s="1">
        <v>2004.0</v>
      </c>
      <c r="C3920" s="1" t="s">
        <v>438</v>
      </c>
      <c r="D3920" s="1">
        <v>5388133.0</v>
      </c>
      <c r="E3920" s="1">
        <v>3.4591080448E10</v>
      </c>
      <c r="J3920" s="1">
        <v>0.0</v>
      </c>
      <c r="K3920" s="1">
        <v>0.0</v>
      </c>
      <c r="L3920" s="1">
        <v>0.0</v>
      </c>
      <c r="N3920" s="1">
        <v>23.686</v>
      </c>
      <c r="S3920" s="1">
        <v>0.0</v>
      </c>
      <c r="T3920" s="1">
        <v>0.0</v>
      </c>
      <c r="V3920" s="1">
        <v>0.0</v>
      </c>
      <c r="W3920" s="1">
        <v>0.0</v>
      </c>
      <c r="X3920" s="1">
        <v>0.0</v>
      </c>
      <c r="Y3920" s="1">
        <v>0.0</v>
      </c>
      <c r="AA3920" s="1">
        <v>6.92</v>
      </c>
      <c r="AB3920" s="1">
        <v>1284.304</v>
      </c>
      <c r="AC3920" s="1">
        <v>51.93</v>
      </c>
      <c r="AE3920" s="1">
        <v>1.947</v>
      </c>
      <c r="AF3920" s="1">
        <v>0.432</v>
      </c>
      <c r="AG3920" s="1">
        <v>4196.268</v>
      </c>
      <c r="AH3920" s="1">
        <v>0.654</v>
      </c>
      <c r="AK3920" s="1">
        <v>0.0</v>
      </c>
      <c r="AL3920" s="1">
        <v>0.0</v>
      </c>
      <c r="AO3920" s="1">
        <v>0.0</v>
      </c>
      <c r="AT3920" s="1">
        <v>0.0</v>
      </c>
      <c r="AU3920" s="1">
        <v>0.0</v>
      </c>
      <c r="AX3920" s="1">
        <v>0.0</v>
      </c>
      <c r="AY3920" s="1">
        <v>0.0</v>
      </c>
      <c r="AZ3920" s="1">
        <v>0.0</v>
      </c>
      <c r="BA3920" s="1">
        <v>0.0</v>
      </c>
      <c r="BC3920" s="1">
        <v>1.23</v>
      </c>
      <c r="BG3920" s="1">
        <v>9637.847</v>
      </c>
      <c r="BH3920" s="1">
        <v>51.93</v>
      </c>
      <c r="BJ3920" s="1">
        <v>100.0</v>
      </c>
      <c r="BO3920" s="1">
        <v>9637.847</v>
      </c>
      <c r="BP3920" s="1">
        <v>51.93</v>
      </c>
      <c r="BR3920" s="1">
        <v>100.0</v>
      </c>
      <c r="BT3920" s="1">
        <v>-45.01</v>
      </c>
      <c r="BU3920" s="1">
        <v>-650.433</v>
      </c>
      <c r="BY3920" s="1">
        <v>0.0</v>
      </c>
      <c r="BZ3920" s="1">
        <v>0.0</v>
      </c>
      <c r="CB3920" s="1">
        <v>0.0</v>
      </c>
      <c r="CG3920" s="1">
        <v>0.0</v>
      </c>
      <c r="CH3920" s="1">
        <v>0.0</v>
      </c>
      <c r="CK3920" s="1">
        <v>0.0</v>
      </c>
      <c r="CL3920" s="1">
        <v>0.0</v>
      </c>
      <c r="CM3920" s="1">
        <v>0.0</v>
      </c>
      <c r="CN3920" s="1">
        <v>0.0</v>
      </c>
      <c r="CQ3920" s="1">
        <v>0.0</v>
      </c>
      <c r="CR3920" s="1">
        <v>0.0</v>
      </c>
      <c r="CU3920" s="1">
        <v>0.0</v>
      </c>
      <c r="CV3920" s="1">
        <v>0.0</v>
      </c>
      <c r="CX3920" s="1">
        <v>0.0</v>
      </c>
      <c r="CY3920" s="1">
        <v>0.0</v>
      </c>
      <c r="DA3920" s="1">
        <v>9637.847</v>
      </c>
      <c r="DB3920" s="1">
        <v>22.61</v>
      </c>
      <c r="DF3920" s="1">
        <v>9637.847</v>
      </c>
      <c r="DG3920" s="1">
        <v>51.93</v>
      </c>
      <c r="DI3920" s="1">
        <v>100.0</v>
      </c>
      <c r="DN3920" s="1">
        <v>0.0</v>
      </c>
      <c r="DO3920" s="1">
        <v>0.0</v>
      </c>
      <c r="DQ3920" s="1">
        <v>0.0</v>
      </c>
      <c r="DV3920" s="1">
        <v>0.0</v>
      </c>
      <c r="DW3920" s="1">
        <v>0.0</v>
      </c>
      <c r="DY3920" s="1">
        <v>0.0</v>
      </c>
    </row>
    <row r="3921">
      <c r="A3921" s="1" t="s">
        <v>437</v>
      </c>
      <c r="B3921" s="1">
        <v>2005.0</v>
      </c>
      <c r="C3921" s="1" t="s">
        <v>438</v>
      </c>
      <c r="D3921" s="1">
        <v>5448045.0</v>
      </c>
      <c r="E3921" s="1">
        <v>3.5443580928E10</v>
      </c>
      <c r="J3921" s="1">
        <v>0.0</v>
      </c>
      <c r="K3921" s="1">
        <v>0.0</v>
      </c>
      <c r="L3921" s="1">
        <v>0.0</v>
      </c>
      <c r="N3921" s="1">
        <v>23.842</v>
      </c>
      <c r="S3921" s="1">
        <v>0.0</v>
      </c>
      <c r="T3921" s="1">
        <v>0.0</v>
      </c>
      <c r="V3921" s="1">
        <v>0.0</v>
      </c>
      <c r="W3921" s="1">
        <v>0.0</v>
      </c>
      <c r="X3921" s="1">
        <v>0.0</v>
      </c>
      <c r="Y3921" s="1">
        <v>0.0</v>
      </c>
      <c r="AA3921" s="1">
        <v>7.38</v>
      </c>
      <c r="AB3921" s="1">
        <v>1354.614</v>
      </c>
      <c r="AC3921" s="1">
        <v>51.17</v>
      </c>
      <c r="AE3921" s="1">
        <v>-3.307</v>
      </c>
      <c r="AF3921" s="1">
        <v>-0.748</v>
      </c>
      <c r="AG3921" s="1">
        <v>4012.88</v>
      </c>
      <c r="AH3921" s="1">
        <v>0.617</v>
      </c>
      <c r="AK3921" s="1">
        <v>0.0</v>
      </c>
      <c r="AL3921" s="1">
        <v>0.0</v>
      </c>
      <c r="AO3921" s="1">
        <v>0.0</v>
      </c>
      <c r="AT3921" s="1">
        <v>0.0</v>
      </c>
      <c r="AU3921" s="1">
        <v>0.0</v>
      </c>
      <c r="AX3921" s="1">
        <v>0.0</v>
      </c>
      <c r="AY3921" s="1">
        <v>0.0</v>
      </c>
      <c r="AZ3921" s="1">
        <v>0.0</v>
      </c>
      <c r="BA3921" s="1">
        <v>0.0</v>
      </c>
      <c r="BC3921" s="1">
        <v>1.22</v>
      </c>
      <c r="BG3921" s="1">
        <v>9392.359</v>
      </c>
      <c r="BH3921" s="1">
        <v>51.17</v>
      </c>
      <c r="BJ3921" s="1">
        <v>100.0</v>
      </c>
      <c r="BO3921" s="1">
        <v>9392.359</v>
      </c>
      <c r="BP3921" s="1">
        <v>51.17</v>
      </c>
      <c r="BR3921" s="1">
        <v>100.0</v>
      </c>
      <c r="BT3921" s="1">
        <v>-43.79</v>
      </c>
      <c r="BU3921" s="1">
        <v>-593.36</v>
      </c>
      <c r="BY3921" s="1">
        <v>0.0</v>
      </c>
      <c r="BZ3921" s="1">
        <v>0.0</v>
      </c>
      <c r="CB3921" s="1">
        <v>0.0</v>
      </c>
      <c r="CG3921" s="1">
        <v>0.0</v>
      </c>
      <c r="CH3921" s="1">
        <v>0.0</v>
      </c>
      <c r="CK3921" s="1">
        <v>0.0</v>
      </c>
      <c r="CL3921" s="1">
        <v>0.0</v>
      </c>
      <c r="CM3921" s="1">
        <v>0.0</v>
      </c>
      <c r="CN3921" s="1">
        <v>0.0</v>
      </c>
      <c r="CQ3921" s="1">
        <v>0.0</v>
      </c>
      <c r="CR3921" s="1">
        <v>0.0</v>
      </c>
      <c r="CU3921" s="1">
        <v>0.0</v>
      </c>
      <c r="CV3921" s="1">
        <v>0.0</v>
      </c>
      <c r="CX3921" s="1">
        <v>0.0</v>
      </c>
      <c r="CY3921" s="1">
        <v>0.0</v>
      </c>
      <c r="DA3921" s="1">
        <v>9392.359</v>
      </c>
      <c r="DB3921" s="1">
        <v>21.862</v>
      </c>
      <c r="DF3921" s="1">
        <v>9392.359</v>
      </c>
      <c r="DG3921" s="1">
        <v>51.17</v>
      </c>
      <c r="DI3921" s="1">
        <v>100.0</v>
      </c>
      <c r="DN3921" s="1">
        <v>0.0</v>
      </c>
      <c r="DO3921" s="1">
        <v>0.0</v>
      </c>
      <c r="DQ3921" s="1">
        <v>0.0</v>
      </c>
      <c r="DV3921" s="1">
        <v>0.0</v>
      </c>
      <c r="DW3921" s="1">
        <v>0.0</v>
      </c>
      <c r="DY3921" s="1">
        <v>0.0</v>
      </c>
    </row>
    <row r="3922">
      <c r="A3922" s="1" t="s">
        <v>437</v>
      </c>
      <c r="B3922" s="1">
        <v>2006.0</v>
      </c>
      <c r="C3922" s="1" t="s">
        <v>438</v>
      </c>
      <c r="D3922" s="1">
        <v>5505102.0</v>
      </c>
      <c r="E3922" s="1">
        <v>3.7261533184E10</v>
      </c>
      <c r="J3922" s="1">
        <v>0.0</v>
      </c>
      <c r="K3922" s="1">
        <v>0.0</v>
      </c>
      <c r="L3922" s="1">
        <v>0.0</v>
      </c>
      <c r="N3922" s="1">
        <v>23.805</v>
      </c>
      <c r="S3922" s="1">
        <v>0.0</v>
      </c>
      <c r="T3922" s="1">
        <v>0.0</v>
      </c>
      <c r="V3922" s="1">
        <v>0.0</v>
      </c>
      <c r="W3922" s="1">
        <v>0.0</v>
      </c>
      <c r="X3922" s="1">
        <v>0.0</v>
      </c>
      <c r="Y3922" s="1">
        <v>0.0</v>
      </c>
      <c r="AA3922" s="1">
        <v>8.06</v>
      </c>
      <c r="AB3922" s="1">
        <v>1464.096</v>
      </c>
      <c r="AC3922" s="1">
        <v>53.77</v>
      </c>
      <c r="AE3922" s="1">
        <v>8.486</v>
      </c>
      <c r="AF3922" s="1">
        <v>1.855</v>
      </c>
      <c r="AG3922" s="1">
        <v>4308.295</v>
      </c>
      <c r="AH3922" s="1">
        <v>0.637</v>
      </c>
      <c r="AK3922" s="1">
        <v>0.0</v>
      </c>
      <c r="AL3922" s="1">
        <v>0.0</v>
      </c>
      <c r="AO3922" s="1">
        <v>0.0</v>
      </c>
      <c r="AT3922" s="1">
        <v>0.0</v>
      </c>
      <c r="AU3922" s="1">
        <v>0.0</v>
      </c>
      <c r="AX3922" s="1">
        <v>0.0</v>
      </c>
      <c r="AY3922" s="1">
        <v>0.0</v>
      </c>
      <c r="AZ3922" s="1">
        <v>0.0</v>
      </c>
      <c r="BA3922" s="1">
        <v>0.0</v>
      </c>
      <c r="BC3922" s="1">
        <v>1.28</v>
      </c>
      <c r="BG3922" s="1">
        <v>9767.303</v>
      </c>
      <c r="BH3922" s="1">
        <v>53.77</v>
      </c>
      <c r="BJ3922" s="1">
        <v>100.0</v>
      </c>
      <c r="BO3922" s="1">
        <v>9767.303</v>
      </c>
      <c r="BP3922" s="1">
        <v>53.77</v>
      </c>
      <c r="BR3922" s="1">
        <v>100.0</v>
      </c>
      <c r="BT3922" s="1">
        <v>-45.71</v>
      </c>
      <c r="BU3922" s="1">
        <v>-567.122</v>
      </c>
      <c r="BY3922" s="1">
        <v>0.0</v>
      </c>
      <c r="BZ3922" s="1">
        <v>0.0</v>
      </c>
      <c r="CB3922" s="1">
        <v>0.0</v>
      </c>
      <c r="CG3922" s="1">
        <v>0.0</v>
      </c>
      <c r="CH3922" s="1">
        <v>0.0</v>
      </c>
      <c r="CK3922" s="1">
        <v>0.0</v>
      </c>
      <c r="CL3922" s="1">
        <v>0.0</v>
      </c>
      <c r="CM3922" s="1">
        <v>0.0</v>
      </c>
      <c r="CN3922" s="1">
        <v>0.0</v>
      </c>
      <c r="CQ3922" s="1">
        <v>0.0</v>
      </c>
      <c r="CR3922" s="1">
        <v>0.0</v>
      </c>
      <c r="CU3922" s="1">
        <v>0.0</v>
      </c>
      <c r="CV3922" s="1">
        <v>0.0</v>
      </c>
      <c r="CX3922" s="1">
        <v>0.0</v>
      </c>
      <c r="CY3922" s="1">
        <v>0.0</v>
      </c>
      <c r="DA3922" s="1">
        <v>9767.303</v>
      </c>
      <c r="DB3922" s="1">
        <v>23.718</v>
      </c>
      <c r="DF3922" s="1">
        <v>9767.303</v>
      </c>
      <c r="DG3922" s="1">
        <v>53.77</v>
      </c>
      <c r="DI3922" s="1">
        <v>100.0</v>
      </c>
      <c r="DN3922" s="1">
        <v>0.0</v>
      </c>
      <c r="DO3922" s="1">
        <v>0.0</v>
      </c>
      <c r="DQ3922" s="1">
        <v>0.0</v>
      </c>
      <c r="DV3922" s="1">
        <v>0.0</v>
      </c>
      <c r="DW3922" s="1">
        <v>0.0</v>
      </c>
      <c r="DY3922" s="1">
        <v>0.0</v>
      </c>
    </row>
    <row r="3923">
      <c r="A3923" s="1" t="s">
        <v>437</v>
      </c>
      <c r="B3923" s="1">
        <v>2007.0</v>
      </c>
      <c r="C3923" s="1" t="s">
        <v>438</v>
      </c>
      <c r="D3923" s="1">
        <v>5559335.0</v>
      </c>
      <c r="E3923" s="1">
        <v>3.9406022656E10</v>
      </c>
      <c r="J3923" s="1">
        <v>0.0</v>
      </c>
      <c r="K3923" s="1">
        <v>0.0</v>
      </c>
      <c r="L3923" s="1">
        <v>0.0</v>
      </c>
      <c r="N3923" s="1">
        <v>23.832</v>
      </c>
      <c r="S3923" s="1">
        <v>0.0</v>
      </c>
      <c r="T3923" s="1">
        <v>0.0</v>
      </c>
      <c r="V3923" s="1">
        <v>0.0</v>
      </c>
      <c r="W3923" s="1">
        <v>0.0</v>
      </c>
      <c r="X3923" s="1">
        <v>0.0</v>
      </c>
      <c r="Y3923" s="1">
        <v>0.0</v>
      </c>
      <c r="AA3923" s="1">
        <v>8.6</v>
      </c>
      <c r="AB3923" s="1">
        <v>1546.948</v>
      </c>
      <c r="AC3923" s="1">
        <v>53.71</v>
      </c>
      <c r="AE3923" s="1">
        <v>5.042</v>
      </c>
      <c r="AF3923" s="1">
        <v>1.196</v>
      </c>
      <c r="AG3923" s="1">
        <v>4481.385</v>
      </c>
      <c r="AH3923" s="1">
        <v>0.632</v>
      </c>
      <c r="AK3923" s="1">
        <v>0.0</v>
      </c>
      <c r="AL3923" s="1">
        <v>0.0</v>
      </c>
      <c r="AO3923" s="1">
        <v>0.0</v>
      </c>
      <c r="AT3923" s="1">
        <v>0.0</v>
      </c>
      <c r="AU3923" s="1">
        <v>0.0</v>
      </c>
      <c r="AX3923" s="1">
        <v>0.0</v>
      </c>
      <c r="AY3923" s="1">
        <v>0.0</v>
      </c>
      <c r="AZ3923" s="1">
        <v>0.0</v>
      </c>
      <c r="BA3923" s="1">
        <v>0.0</v>
      </c>
      <c r="BC3923" s="1">
        <v>1.28</v>
      </c>
      <c r="BG3923" s="1">
        <v>9661.228</v>
      </c>
      <c r="BH3923" s="1">
        <v>53.71</v>
      </c>
      <c r="BJ3923" s="1">
        <v>100.0</v>
      </c>
      <c r="BO3923" s="1">
        <v>9661.228</v>
      </c>
      <c r="BP3923" s="1">
        <v>53.71</v>
      </c>
      <c r="BR3923" s="1">
        <v>100.0</v>
      </c>
      <c r="BT3923" s="1">
        <v>-45.11</v>
      </c>
      <c r="BU3923" s="1">
        <v>-524.535</v>
      </c>
      <c r="BY3923" s="1">
        <v>0.0</v>
      </c>
      <c r="BZ3923" s="1">
        <v>0.0</v>
      </c>
      <c r="CB3923" s="1">
        <v>0.0</v>
      </c>
      <c r="CG3923" s="1">
        <v>0.0</v>
      </c>
      <c r="CH3923" s="1">
        <v>0.0</v>
      </c>
      <c r="CK3923" s="1">
        <v>0.0</v>
      </c>
      <c r="CL3923" s="1">
        <v>0.0</v>
      </c>
      <c r="CM3923" s="1">
        <v>0.0</v>
      </c>
      <c r="CN3923" s="1">
        <v>0.0</v>
      </c>
      <c r="CQ3923" s="1">
        <v>0.0</v>
      </c>
      <c r="CR3923" s="1">
        <v>0.0</v>
      </c>
      <c r="CU3923" s="1">
        <v>0.0</v>
      </c>
      <c r="CV3923" s="1">
        <v>0.0</v>
      </c>
      <c r="CX3923" s="1">
        <v>0.0</v>
      </c>
      <c r="CY3923" s="1">
        <v>0.0</v>
      </c>
      <c r="DA3923" s="1">
        <v>9661.228</v>
      </c>
      <c r="DB3923" s="1">
        <v>24.914</v>
      </c>
      <c r="DF3923" s="1">
        <v>9661.228</v>
      </c>
      <c r="DG3923" s="1">
        <v>53.71</v>
      </c>
      <c r="DI3923" s="1">
        <v>100.0</v>
      </c>
      <c r="DN3923" s="1">
        <v>0.0</v>
      </c>
      <c r="DO3923" s="1">
        <v>0.0</v>
      </c>
      <c r="DQ3923" s="1">
        <v>0.0</v>
      </c>
      <c r="DV3923" s="1">
        <v>0.0</v>
      </c>
      <c r="DW3923" s="1">
        <v>0.0</v>
      </c>
      <c r="DY3923" s="1">
        <v>0.0</v>
      </c>
    </row>
    <row r="3924">
      <c r="A3924" s="1" t="s">
        <v>437</v>
      </c>
      <c r="B3924" s="1">
        <v>2008.0</v>
      </c>
      <c r="C3924" s="1" t="s">
        <v>438</v>
      </c>
      <c r="D3924" s="1">
        <v>5613526.0</v>
      </c>
      <c r="E3924" s="1">
        <v>4.205062144E10</v>
      </c>
      <c r="J3924" s="1">
        <v>0.0</v>
      </c>
      <c r="K3924" s="1">
        <v>0.0</v>
      </c>
      <c r="L3924" s="1">
        <v>0.0</v>
      </c>
      <c r="N3924" s="1">
        <v>23.801</v>
      </c>
      <c r="S3924" s="1">
        <v>0.0</v>
      </c>
      <c r="T3924" s="1">
        <v>0.0</v>
      </c>
      <c r="V3924" s="1">
        <v>0.0</v>
      </c>
      <c r="W3924" s="1">
        <v>0.0</v>
      </c>
      <c r="X3924" s="1">
        <v>0.0</v>
      </c>
      <c r="Y3924" s="1">
        <v>0.0</v>
      </c>
      <c r="AA3924" s="1">
        <v>9.17</v>
      </c>
      <c r="AB3924" s="1">
        <v>1633.554</v>
      </c>
      <c r="AC3924" s="1">
        <v>55.46</v>
      </c>
      <c r="AE3924" s="1">
        <v>4.7</v>
      </c>
      <c r="AF3924" s="1">
        <v>1.171</v>
      </c>
      <c r="AG3924" s="1">
        <v>4646.709</v>
      </c>
      <c r="AH3924" s="1">
        <v>0.62</v>
      </c>
      <c r="AK3924" s="1">
        <v>0.0</v>
      </c>
      <c r="AL3924" s="1">
        <v>0.0</v>
      </c>
      <c r="AO3924" s="1">
        <v>0.0</v>
      </c>
      <c r="AT3924" s="1">
        <v>0.0</v>
      </c>
      <c r="AU3924" s="1">
        <v>0.0</v>
      </c>
      <c r="AX3924" s="1">
        <v>0.0</v>
      </c>
      <c r="AY3924" s="1">
        <v>0.0</v>
      </c>
      <c r="AZ3924" s="1">
        <v>0.0</v>
      </c>
      <c r="BA3924" s="1">
        <v>0.0</v>
      </c>
      <c r="BC3924" s="1">
        <v>1.32</v>
      </c>
      <c r="BG3924" s="1">
        <v>9879.708</v>
      </c>
      <c r="BH3924" s="1">
        <v>55.46</v>
      </c>
      <c r="BJ3924" s="1">
        <v>100.0</v>
      </c>
      <c r="BO3924" s="1">
        <v>9879.708</v>
      </c>
      <c r="BP3924" s="1">
        <v>55.46</v>
      </c>
      <c r="BR3924" s="1">
        <v>100.0</v>
      </c>
      <c r="BT3924" s="1">
        <v>-46.29</v>
      </c>
      <c r="BU3924" s="1">
        <v>-504.798</v>
      </c>
      <c r="BY3924" s="1">
        <v>0.0</v>
      </c>
      <c r="BZ3924" s="1">
        <v>0.0</v>
      </c>
      <c r="CB3924" s="1">
        <v>0.0</v>
      </c>
      <c r="CG3924" s="1">
        <v>0.0</v>
      </c>
      <c r="CH3924" s="1">
        <v>0.0</v>
      </c>
      <c r="CK3924" s="1">
        <v>0.0</v>
      </c>
      <c r="CL3924" s="1">
        <v>0.0</v>
      </c>
      <c r="CM3924" s="1">
        <v>0.0</v>
      </c>
      <c r="CN3924" s="1">
        <v>0.0</v>
      </c>
      <c r="CQ3924" s="1">
        <v>0.0</v>
      </c>
      <c r="CR3924" s="1">
        <v>0.0</v>
      </c>
      <c r="CU3924" s="1">
        <v>0.0</v>
      </c>
      <c r="CV3924" s="1">
        <v>0.0</v>
      </c>
      <c r="CX3924" s="1">
        <v>0.0</v>
      </c>
      <c r="CY3924" s="1">
        <v>0.0</v>
      </c>
      <c r="DA3924" s="1">
        <v>9879.708</v>
      </c>
      <c r="DB3924" s="1">
        <v>26.084</v>
      </c>
      <c r="DF3924" s="1">
        <v>9879.708</v>
      </c>
      <c r="DG3924" s="1">
        <v>55.46</v>
      </c>
      <c r="DI3924" s="1">
        <v>100.0</v>
      </c>
      <c r="DN3924" s="1">
        <v>0.0</v>
      </c>
      <c r="DO3924" s="1">
        <v>0.0</v>
      </c>
      <c r="DQ3924" s="1">
        <v>0.0</v>
      </c>
      <c r="DV3924" s="1">
        <v>0.0</v>
      </c>
      <c r="DW3924" s="1">
        <v>0.0</v>
      </c>
      <c r="DY3924" s="1">
        <v>0.0</v>
      </c>
    </row>
    <row r="3925">
      <c r="A3925" s="1" t="s">
        <v>437</v>
      </c>
      <c r="B3925" s="1">
        <v>2009.0</v>
      </c>
      <c r="C3925" s="1" t="s">
        <v>438</v>
      </c>
      <c r="D3925" s="1">
        <v>5671192.0</v>
      </c>
      <c r="E3925" s="1">
        <v>4.050900992E10</v>
      </c>
      <c r="J3925" s="1">
        <v>0.0</v>
      </c>
      <c r="K3925" s="1">
        <v>0.0</v>
      </c>
      <c r="L3925" s="1">
        <v>0.0</v>
      </c>
      <c r="N3925" s="1">
        <v>23.844</v>
      </c>
      <c r="S3925" s="1">
        <v>0.0</v>
      </c>
      <c r="T3925" s="1">
        <v>0.0</v>
      </c>
      <c r="V3925" s="1">
        <v>0.0</v>
      </c>
      <c r="W3925" s="1">
        <v>0.0</v>
      </c>
      <c r="X3925" s="1">
        <v>0.0</v>
      </c>
      <c r="Y3925" s="1">
        <v>0.0</v>
      </c>
      <c r="AA3925" s="1">
        <v>9.9</v>
      </c>
      <c r="AB3925" s="1">
        <v>1745.665</v>
      </c>
      <c r="AC3925" s="1">
        <v>54.94</v>
      </c>
      <c r="AE3925" s="1">
        <v>4.869</v>
      </c>
      <c r="AF3925" s="1">
        <v>1.27</v>
      </c>
      <c r="AG3925" s="1">
        <v>4823.42</v>
      </c>
      <c r="AH3925" s="1">
        <v>0.675</v>
      </c>
      <c r="AK3925" s="1">
        <v>0.0</v>
      </c>
      <c r="AL3925" s="1">
        <v>0.0</v>
      </c>
      <c r="AO3925" s="1">
        <v>0.0</v>
      </c>
      <c r="AT3925" s="1">
        <v>0.0</v>
      </c>
      <c r="AU3925" s="1">
        <v>0.0</v>
      </c>
      <c r="AX3925" s="1">
        <v>0.0</v>
      </c>
      <c r="AY3925" s="1">
        <v>0.0</v>
      </c>
      <c r="AZ3925" s="1">
        <v>0.0</v>
      </c>
      <c r="BA3925" s="1">
        <v>0.0</v>
      </c>
      <c r="BC3925" s="1">
        <v>1.31</v>
      </c>
      <c r="BG3925" s="1">
        <v>9687.558</v>
      </c>
      <c r="BH3925" s="1">
        <v>54.94</v>
      </c>
      <c r="BJ3925" s="1">
        <v>100.0</v>
      </c>
      <c r="BO3925" s="1">
        <v>9687.558</v>
      </c>
      <c r="BP3925" s="1">
        <v>54.94</v>
      </c>
      <c r="BR3925" s="1">
        <v>100.0</v>
      </c>
      <c r="BT3925" s="1">
        <v>-45.04</v>
      </c>
      <c r="BU3925" s="1">
        <v>-454.95</v>
      </c>
      <c r="BY3925" s="1">
        <v>0.0</v>
      </c>
      <c r="BZ3925" s="1">
        <v>0.0</v>
      </c>
      <c r="CB3925" s="1">
        <v>0.0</v>
      </c>
      <c r="CG3925" s="1">
        <v>0.0</v>
      </c>
      <c r="CH3925" s="1">
        <v>0.0</v>
      </c>
      <c r="CK3925" s="1">
        <v>0.0</v>
      </c>
      <c r="CL3925" s="1">
        <v>0.0</v>
      </c>
      <c r="CM3925" s="1">
        <v>0.0</v>
      </c>
      <c r="CN3925" s="1">
        <v>0.0</v>
      </c>
      <c r="CQ3925" s="1">
        <v>0.0</v>
      </c>
      <c r="CR3925" s="1">
        <v>0.0</v>
      </c>
      <c r="CU3925" s="1">
        <v>0.0</v>
      </c>
      <c r="CV3925" s="1">
        <v>0.0</v>
      </c>
      <c r="CX3925" s="1">
        <v>0.0</v>
      </c>
      <c r="CY3925" s="1">
        <v>0.0</v>
      </c>
      <c r="DA3925" s="1">
        <v>9687.558</v>
      </c>
      <c r="DB3925" s="1">
        <v>27.355</v>
      </c>
      <c r="DF3925" s="1">
        <v>9687.558</v>
      </c>
      <c r="DG3925" s="1">
        <v>54.94</v>
      </c>
      <c r="DI3925" s="1">
        <v>100.0</v>
      </c>
      <c r="DN3925" s="1">
        <v>0.0</v>
      </c>
      <c r="DO3925" s="1">
        <v>0.0</v>
      </c>
      <c r="DQ3925" s="1">
        <v>0.0</v>
      </c>
      <c r="DV3925" s="1">
        <v>0.0</v>
      </c>
      <c r="DW3925" s="1">
        <v>0.0</v>
      </c>
      <c r="DY3925" s="1">
        <v>0.0</v>
      </c>
    </row>
    <row r="3926">
      <c r="A3926" s="1" t="s">
        <v>437</v>
      </c>
      <c r="B3926" s="1">
        <v>2010.0</v>
      </c>
      <c r="C3926" s="1" t="s">
        <v>438</v>
      </c>
      <c r="D3926" s="1">
        <v>5737924.0</v>
      </c>
      <c r="E3926" s="1">
        <v>4.5961699328E10</v>
      </c>
      <c r="J3926" s="1">
        <v>0.0</v>
      </c>
      <c r="K3926" s="1">
        <v>0.0</v>
      </c>
      <c r="L3926" s="1">
        <v>0.0</v>
      </c>
      <c r="N3926" s="1">
        <v>23.677</v>
      </c>
      <c r="S3926" s="1">
        <v>0.0</v>
      </c>
      <c r="T3926" s="1">
        <v>0.0</v>
      </c>
      <c r="V3926" s="1">
        <v>0.0</v>
      </c>
      <c r="W3926" s="1">
        <v>0.0</v>
      </c>
      <c r="X3926" s="1">
        <v>0.0</v>
      </c>
      <c r="Y3926" s="1">
        <v>0.0</v>
      </c>
      <c r="AA3926" s="1">
        <v>10.68</v>
      </c>
      <c r="AB3926" s="1">
        <v>1861.3</v>
      </c>
      <c r="AC3926" s="1">
        <v>54.06</v>
      </c>
      <c r="AE3926" s="1">
        <v>11.565</v>
      </c>
      <c r="AF3926" s="1">
        <v>3.164</v>
      </c>
      <c r="AG3926" s="1">
        <v>5318.663</v>
      </c>
      <c r="AH3926" s="1">
        <v>0.664</v>
      </c>
      <c r="AK3926" s="1">
        <v>0.0</v>
      </c>
      <c r="AL3926" s="1">
        <v>0.0</v>
      </c>
      <c r="AO3926" s="1">
        <v>0.0</v>
      </c>
      <c r="AT3926" s="1">
        <v>0.0</v>
      </c>
      <c r="AU3926" s="1">
        <v>0.0</v>
      </c>
      <c r="AX3926" s="1">
        <v>0.0</v>
      </c>
      <c r="AY3926" s="1">
        <v>0.0</v>
      </c>
      <c r="AZ3926" s="1">
        <v>0.0</v>
      </c>
      <c r="BA3926" s="1">
        <v>0.0</v>
      </c>
      <c r="BC3926" s="1">
        <v>1.28</v>
      </c>
      <c r="BG3926" s="1">
        <v>9421.526</v>
      </c>
      <c r="BH3926" s="1">
        <v>54.06</v>
      </c>
      <c r="BJ3926" s="1">
        <v>100.0</v>
      </c>
      <c r="BO3926" s="1">
        <v>9421.526</v>
      </c>
      <c r="BP3926" s="1">
        <v>54.06</v>
      </c>
      <c r="BR3926" s="1">
        <v>100.0</v>
      </c>
      <c r="BT3926" s="1">
        <v>-43.38</v>
      </c>
      <c r="BU3926" s="1">
        <v>-406.18</v>
      </c>
      <c r="BY3926" s="1">
        <v>0.0</v>
      </c>
      <c r="BZ3926" s="1">
        <v>0.0</v>
      </c>
      <c r="CB3926" s="1">
        <v>0.0</v>
      </c>
      <c r="CG3926" s="1">
        <v>0.0</v>
      </c>
      <c r="CH3926" s="1">
        <v>0.0</v>
      </c>
      <c r="CK3926" s="1">
        <v>0.0</v>
      </c>
      <c r="CL3926" s="1">
        <v>0.0</v>
      </c>
      <c r="CM3926" s="1">
        <v>0.0</v>
      </c>
      <c r="CN3926" s="1">
        <v>0.0</v>
      </c>
      <c r="CQ3926" s="1">
        <v>0.0</v>
      </c>
      <c r="CR3926" s="1">
        <v>0.0</v>
      </c>
      <c r="CU3926" s="1">
        <v>0.0</v>
      </c>
      <c r="CV3926" s="1">
        <v>0.0</v>
      </c>
      <c r="CX3926" s="1">
        <v>0.0</v>
      </c>
      <c r="CY3926" s="1">
        <v>0.0</v>
      </c>
      <c r="DA3926" s="1">
        <v>9421.526</v>
      </c>
      <c r="DB3926" s="1">
        <v>30.518</v>
      </c>
      <c r="DF3926" s="1">
        <v>9421.526</v>
      </c>
      <c r="DG3926" s="1">
        <v>54.06</v>
      </c>
      <c r="DI3926" s="1">
        <v>100.0</v>
      </c>
      <c r="DN3926" s="1">
        <v>0.0</v>
      </c>
      <c r="DO3926" s="1">
        <v>0.0</v>
      </c>
      <c r="DQ3926" s="1">
        <v>0.0</v>
      </c>
      <c r="DV3926" s="1">
        <v>0.0</v>
      </c>
      <c r="DW3926" s="1">
        <v>0.0</v>
      </c>
      <c r="DY3926" s="1">
        <v>0.0</v>
      </c>
    </row>
    <row r="3927">
      <c r="A3927" s="1" t="s">
        <v>437</v>
      </c>
      <c r="B3927" s="1">
        <v>2011.0</v>
      </c>
      <c r="C3927" s="1" t="s">
        <v>438</v>
      </c>
      <c r="D3927" s="1">
        <v>5814583.0</v>
      </c>
      <c r="E3927" s="1">
        <v>4.8113311744E10</v>
      </c>
      <c r="J3927" s="1">
        <v>0.0</v>
      </c>
      <c r="K3927" s="1">
        <v>0.0</v>
      </c>
      <c r="L3927" s="1">
        <v>0.0</v>
      </c>
      <c r="N3927" s="1">
        <v>23.776</v>
      </c>
      <c r="S3927" s="1">
        <v>0.0</v>
      </c>
      <c r="T3927" s="1">
        <v>0.0</v>
      </c>
      <c r="V3927" s="1">
        <v>0.0</v>
      </c>
      <c r="W3927" s="1">
        <v>0.0</v>
      </c>
      <c r="X3927" s="1">
        <v>0.0</v>
      </c>
      <c r="Y3927" s="1">
        <v>0.0</v>
      </c>
      <c r="AA3927" s="1">
        <v>11.5</v>
      </c>
      <c r="AB3927" s="1">
        <v>1977.786</v>
      </c>
      <c r="AC3927" s="1">
        <v>57.62</v>
      </c>
      <c r="AE3927" s="1">
        <v>3.575</v>
      </c>
      <c r="AF3927" s="1">
        <v>1.091</v>
      </c>
      <c r="AG3927" s="1">
        <v>5436.153</v>
      </c>
      <c r="AH3927" s="1">
        <v>0.657</v>
      </c>
      <c r="AK3927" s="1">
        <v>0.0</v>
      </c>
      <c r="AL3927" s="1">
        <v>0.0</v>
      </c>
      <c r="AO3927" s="1">
        <v>0.0</v>
      </c>
      <c r="AT3927" s="1">
        <v>0.0</v>
      </c>
      <c r="AU3927" s="1">
        <v>0.0</v>
      </c>
      <c r="AX3927" s="1">
        <v>0.0</v>
      </c>
      <c r="AY3927" s="1">
        <v>0.0</v>
      </c>
      <c r="AZ3927" s="1">
        <v>0.0</v>
      </c>
      <c r="BA3927" s="1">
        <v>0.0</v>
      </c>
      <c r="BC3927" s="1">
        <v>1.37</v>
      </c>
      <c r="BG3927" s="1">
        <v>9909.566</v>
      </c>
      <c r="BH3927" s="1">
        <v>57.62</v>
      </c>
      <c r="BJ3927" s="1">
        <v>100.0</v>
      </c>
      <c r="BO3927" s="1">
        <v>9909.566</v>
      </c>
      <c r="BP3927" s="1">
        <v>57.62</v>
      </c>
      <c r="BR3927" s="1">
        <v>100.0</v>
      </c>
      <c r="BT3927" s="1">
        <v>-46.12</v>
      </c>
      <c r="BU3927" s="1">
        <v>-401.043</v>
      </c>
      <c r="BY3927" s="1">
        <v>0.0</v>
      </c>
      <c r="BZ3927" s="1">
        <v>0.0</v>
      </c>
      <c r="CB3927" s="1">
        <v>0.0</v>
      </c>
      <c r="CG3927" s="1">
        <v>0.0</v>
      </c>
      <c r="CH3927" s="1">
        <v>0.0</v>
      </c>
      <c r="CK3927" s="1">
        <v>0.0</v>
      </c>
      <c r="CL3927" s="1">
        <v>0.0</v>
      </c>
      <c r="CM3927" s="1">
        <v>0.0</v>
      </c>
      <c r="CN3927" s="1">
        <v>0.0</v>
      </c>
      <c r="CQ3927" s="1">
        <v>0.0</v>
      </c>
      <c r="CR3927" s="1">
        <v>0.0</v>
      </c>
      <c r="CU3927" s="1">
        <v>0.0</v>
      </c>
      <c r="CV3927" s="1">
        <v>0.0</v>
      </c>
      <c r="CX3927" s="1">
        <v>0.0</v>
      </c>
      <c r="CY3927" s="1">
        <v>0.0</v>
      </c>
      <c r="DA3927" s="1">
        <v>9909.566</v>
      </c>
      <c r="DB3927" s="1">
        <v>31.609</v>
      </c>
      <c r="DF3927" s="1">
        <v>9909.566</v>
      </c>
      <c r="DG3927" s="1">
        <v>57.62</v>
      </c>
      <c r="DI3927" s="1">
        <v>100.0</v>
      </c>
      <c r="DN3927" s="1">
        <v>0.0</v>
      </c>
      <c r="DO3927" s="1">
        <v>0.0</v>
      </c>
      <c r="DQ3927" s="1">
        <v>0.0</v>
      </c>
      <c r="DV3927" s="1">
        <v>0.0</v>
      </c>
      <c r="DW3927" s="1">
        <v>0.0</v>
      </c>
      <c r="DY3927" s="1">
        <v>0.0</v>
      </c>
    </row>
    <row r="3928">
      <c r="A3928" s="1" t="s">
        <v>437</v>
      </c>
      <c r="B3928" s="1">
        <v>2012.0</v>
      </c>
      <c r="C3928" s="1" t="s">
        <v>438</v>
      </c>
      <c r="D3928" s="1">
        <v>5896966.0</v>
      </c>
      <c r="E3928" s="1">
        <v>4.7772663808E10</v>
      </c>
      <c r="J3928" s="1">
        <v>0.0</v>
      </c>
      <c r="K3928" s="1">
        <v>0.0</v>
      </c>
      <c r="L3928" s="1">
        <v>0.0</v>
      </c>
      <c r="N3928" s="1">
        <v>23.742</v>
      </c>
      <c r="S3928" s="1">
        <v>0.0</v>
      </c>
      <c r="T3928" s="1">
        <v>0.0</v>
      </c>
      <c r="V3928" s="1">
        <v>0.0</v>
      </c>
      <c r="W3928" s="1">
        <v>0.0</v>
      </c>
      <c r="X3928" s="1">
        <v>0.0</v>
      </c>
      <c r="Y3928" s="1">
        <v>0.0</v>
      </c>
      <c r="AA3928" s="1">
        <v>12.57</v>
      </c>
      <c r="AB3928" s="1">
        <v>2131.604</v>
      </c>
      <c r="AC3928" s="1">
        <v>60.23</v>
      </c>
      <c r="AE3928" s="1">
        <v>7.412</v>
      </c>
      <c r="AF3928" s="1">
        <v>2.343</v>
      </c>
      <c r="AG3928" s="1">
        <v>5757.523</v>
      </c>
      <c r="AH3928" s="1">
        <v>0.711</v>
      </c>
      <c r="AK3928" s="1">
        <v>0.0</v>
      </c>
      <c r="AL3928" s="1">
        <v>0.0</v>
      </c>
      <c r="AO3928" s="1">
        <v>0.0</v>
      </c>
      <c r="AT3928" s="1">
        <v>0.0</v>
      </c>
      <c r="AU3928" s="1">
        <v>0.0</v>
      </c>
      <c r="AX3928" s="1">
        <v>0.0</v>
      </c>
      <c r="AY3928" s="1">
        <v>0.0</v>
      </c>
      <c r="AZ3928" s="1">
        <v>0.0</v>
      </c>
      <c r="BA3928" s="1">
        <v>0.0</v>
      </c>
      <c r="BC3928" s="1">
        <v>1.43</v>
      </c>
      <c r="BG3928" s="1">
        <v>10213.727</v>
      </c>
      <c r="BH3928" s="1">
        <v>60.23</v>
      </c>
      <c r="BJ3928" s="1">
        <v>100.0</v>
      </c>
      <c r="BO3928" s="1">
        <v>10213.727</v>
      </c>
      <c r="BP3928" s="1">
        <v>60.23</v>
      </c>
      <c r="BR3928" s="1">
        <v>100.0</v>
      </c>
      <c r="BT3928" s="1">
        <v>-47.66</v>
      </c>
      <c r="BU3928" s="1">
        <v>-379.157</v>
      </c>
      <c r="BY3928" s="1">
        <v>0.0</v>
      </c>
      <c r="BZ3928" s="1">
        <v>0.0</v>
      </c>
      <c r="CB3928" s="1">
        <v>0.0</v>
      </c>
      <c r="CG3928" s="1">
        <v>0.0</v>
      </c>
      <c r="CH3928" s="1">
        <v>0.0</v>
      </c>
      <c r="CK3928" s="1">
        <v>0.0</v>
      </c>
      <c r="CL3928" s="1">
        <v>0.0</v>
      </c>
      <c r="CM3928" s="1">
        <v>0.0</v>
      </c>
      <c r="CN3928" s="1">
        <v>0.0</v>
      </c>
      <c r="CQ3928" s="1">
        <v>0.0</v>
      </c>
      <c r="CR3928" s="1">
        <v>0.0</v>
      </c>
      <c r="CU3928" s="1">
        <v>0.0</v>
      </c>
      <c r="CV3928" s="1">
        <v>0.0</v>
      </c>
      <c r="CX3928" s="1">
        <v>0.0</v>
      </c>
      <c r="CY3928" s="1">
        <v>0.0</v>
      </c>
      <c r="DA3928" s="1">
        <v>10213.727</v>
      </c>
      <c r="DB3928" s="1">
        <v>33.952</v>
      </c>
      <c r="DF3928" s="1">
        <v>10213.727</v>
      </c>
      <c r="DG3928" s="1">
        <v>60.23</v>
      </c>
      <c r="DI3928" s="1">
        <v>100.0</v>
      </c>
      <c r="DN3928" s="1">
        <v>0.0</v>
      </c>
      <c r="DO3928" s="1">
        <v>0.0</v>
      </c>
      <c r="DQ3928" s="1">
        <v>0.0</v>
      </c>
      <c r="DV3928" s="1">
        <v>0.0</v>
      </c>
      <c r="DW3928" s="1">
        <v>0.0</v>
      </c>
      <c r="DY3928" s="1">
        <v>0.0</v>
      </c>
    </row>
    <row r="3929">
      <c r="A3929" s="1" t="s">
        <v>437</v>
      </c>
      <c r="B3929" s="1">
        <v>2013.0</v>
      </c>
      <c r="C3929" s="1" t="s">
        <v>438</v>
      </c>
      <c r="D3929" s="1">
        <v>5982397.0</v>
      </c>
      <c r="E3929" s="1">
        <v>5.1734454272E10</v>
      </c>
      <c r="J3929" s="1">
        <v>21.73</v>
      </c>
      <c r="K3929" s="1">
        <v>0.13</v>
      </c>
      <c r="L3929" s="1">
        <v>0.215</v>
      </c>
      <c r="N3929" s="1">
        <v>24.128</v>
      </c>
      <c r="S3929" s="1">
        <v>0.0</v>
      </c>
      <c r="T3929" s="1">
        <v>0.0</v>
      </c>
      <c r="V3929" s="1">
        <v>0.0</v>
      </c>
      <c r="W3929" s="1">
        <v>0.0</v>
      </c>
      <c r="X3929" s="1">
        <v>0.0</v>
      </c>
      <c r="Y3929" s="1">
        <v>0.0</v>
      </c>
      <c r="AA3929" s="1">
        <v>13.15</v>
      </c>
      <c r="AB3929" s="1">
        <v>2198.115</v>
      </c>
      <c r="AC3929" s="1">
        <v>60.51</v>
      </c>
      <c r="AE3929" s="1">
        <v>1.488</v>
      </c>
      <c r="AF3929" s="1">
        <v>0.505</v>
      </c>
      <c r="AG3929" s="1">
        <v>5759.732</v>
      </c>
      <c r="AH3929" s="1">
        <v>0.666</v>
      </c>
      <c r="AK3929" s="1">
        <v>0.0</v>
      </c>
      <c r="AL3929" s="1">
        <v>0.0</v>
      </c>
      <c r="AO3929" s="1">
        <v>0.0</v>
      </c>
      <c r="AT3929" s="1">
        <v>0.0</v>
      </c>
      <c r="AU3929" s="1">
        <v>0.0</v>
      </c>
      <c r="AX3929" s="1">
        <v>0.0</v>
      </c>
      <c r="AY3929" s="1">
        <v>0.0</v>
      </c>
      <c r="AZ3929" s="1">
        <v>0.0</v>
      </c>
      <c r="BA3929" s="1">
        <v>0.0</v>
      </c>
      <c r="BC3929" s="1">
        <v>1.46</v>
      </c>
      <c r="BG3929" s="1">
        <v>10092.944</v>
      </c>
      <c r="BH3929" s="1">
        <v>60.38</v>
      </c>
      <c r="BJ3929" s="1">
        <v>99.785</v>
      </c>
      <c r="BO3929" s="1">
        <v>10114.675</v>
      </c>
      <c r="BP3929" s="1">
        <v>60.51</v>
      </c>
      <c r="BR3929" s="1">
        <v>100.0</v>
      </c>
      <c r="BT3929" s="1">
        <v>-47.36</v>
      </c>
      <c r="BU3929" s="1">
        <v>-360.152</v>
      </c>
      <c r="BY3929" s="1">
        <v>0.0</v>
      </c>
      <c r="BZ3929" s="1">
        <v>0.0</v>
      </c>
      <c r="CB3929" s="1">
        <v>0.0</v>
      </c>
      <c r="CG3929" s="1">
        <v>0.0</v>
      </c>
      <c r="CH3929" s="1">
        <v>0.0</v>
      </c>
      <c r="CK3929" s="1">
        <v>0.0</v>
      </c>
      <c r="CL3929" s="1">
        <v>0.0</v>
      </c>
      <c r="CM3929" s="1">
        <v>0.0</v>
      </c>
      <c r="CN3929" s="1">
        <v>0.0</v>
      </c>
      <c r="CQ3929" s="1">
        <v>0.13</v>
      </c>
      <c r="CR3929" s="1">
        <v>0.0</v>
      </c>
      <c r="CU3929" s="1">
        <v>21.73</v>
      </c>
      <c r="CV3929" s="1">
        <v>0.0</v>
      </c>
      <c r="CX3929" s="1">
        <v>0.215</v>
      </c>
      <c r="CY3929" s="1">
        <v>0.0</v>
      </c>
      <c r="DA3929" s="1">
        <v>10114.675</v>
      </c>
      <c r="DB3929" s="1">
        <v>34.457</v>
      </c>
      <c r="DF3929" s="1">
        <v>10114.675</v>
      </c>
      <c r="DG3929" s="1">
        <v>60.51</v>
      </c>
      <c r="DI3929" s="1">
        <v>100.0</v>
      </c>
      <c r="DN3929" s="1">
        <v>0.0</v>
      </c>
      <c r="DO3929" s="1">
        <v>0.0</v>
      </c>
      <c r="DQ3929" s="1">
        <v>0.0</v>
      </c>
      <c r="DV3929" s="1">
        <v>0.0</v>
      </c>
      <c r="DW3929" s="1">
        <v>0.0</v>
      </c>
      <c r="DY3929" s="1">
        <v>0.0</v>
      </c>
    </row>
    <row r="3930">
      <c r="A3930" s="1" t="s">
        <v>437</v>
      </c>
      <c r="B3930" s="1">
        <v>2014.0</v>
      </c>
      <c r="C3930" s="1" t="s">
        <v>438</v>
      </c>
      <c r="D3930" s="1">
        <v>6069774.0</v>
      </c>
      <c r="E3930" s="1">
        <v>5.4476894208E10</v>
      </c>
      <c r="J3930" s="1">
        <v>23.065</v>
      </c>
      <c r="K3930" s="1">
        <v>0.14</v>
      </c>
      <c r="L3930" s="1">
        <v>0.253</v>
      </c>
      <c r="N3930" s="1">
        <v>24.355</v>
      </c>
      <c r="S3930" s="1">
        <v>0.0</v>
      </c>
      <c r="T3930" s="1">
        <v>0.0</v>
      </c>
      <c r="V3930" s="1">
        <v>0.0</v>
      </c>
      <c r="W3930" s="1">
        <v>0.0</v>
      </c>
      <c r="X3930" s="1">
        <v>0.0</v>
      </c>
      <c r="Y3930" s="1">
        <v>0.0</v>
      </c>
      <c r="AA3930" s="1">
        <v>14.03</v>
      </c>
      <c r="AB3930" s="1">
        <v>2311.453</v>
      </c>
      <c r="AC3930" s="1">
        <v>55.43</v>
      </c>
      <c r="AE3930" s="1">
        <v>5.682</v>
      </c>
      <c r="AF3930" s="1">
        <v>1.958</v>
      </c>
      <c r="AG3930" s="1">
        <v>5999.379</v>
      </c>
      <c r="AH3930" s="1">
        <v>0.668</v>
      </c>
      <c r="AK3930" s="1">
        <v>1.648</v>
      </c>
      <c r="AL3930" s="1">
        <v>0.01</v>
      </c>
      <c r="AO3930" s="1">
        <v>0.018</v>
      </c>
      <c r="AT3930" s="1">
        <v>0.0</v>
      </c>
      <c r="AU3930" s="1">
        <v>0.0</v>
      </c>
      <c r="AX3930" s="1">
        <v>0.0</v>
      </c>
      <c r="AY3930" s="1">
        <v>0.0</v>
      </c>
      <c r="AZ3930" s="1">
        <v>0.0</v>
      </c>
      <c r="BA3930" s="1">
        <v>0.0</v>
      </c>
      <c r="BC3930" s="1">
        <v>1.35</v>
      </c>
      <c r="BG3930" s="1">
        <v>9107.423</v>
      </c>
      <c r="BH3930" s="1">
        <v>55.28</v>
      </c>
      <c r="BJ3930" s="1">
        <v>99.729</v>
      </c>
      <c r="BO3930" s="1">
        <v>9130.488</v>
      </c>
      <c r="BP3930" s="1">
        <v>55.42</v>
      </c>
      <c r="BR3930" s="1">
        <v>99.982</v>
      </c>
      <c r="BT3930" s="1">
        <v>-41.4</v>
      </c>
      <c r="BU3930" s="1">
        <v>-295.082</v>
      </c>
      <c r="BY3930" s="1">
        <v>0.0</v>
      </c>
      <c r="BZ3930" s="1">
        <v>0.0</v>
      </c>
      <c r="CB3930" s="1">
        <v>0.0</v>
      </c>
      <c r="CG3930" s="1">
        <v>1.648</v>
      </c>
      <c r="CH3930" s="1">
        <v>0.01</v>
      </c>
      <c r="CK3930" s="1">
        <v>0.0</v>
      </c>
      <c r="CL3930" s="1">
        <v>0.0</v>
      </c>
      <c r="CM3930" s="1">
        <v>0.0</v>
      </c>
      <c r="CN3930" s="1">
        <v>0.018</v>
      </c>
      <c r="CQ3930" s="1">
        <v>0.14</v>
      </c>
      <c r="CR3930" s="1">
        <v>0.0</v>
      </c>
      <c r="CU3930" s="1">
        <v>23.065</v>
      </c>
      <c r="CV3930" s="1">
        <v>0.0</v>
      </c>
      <c r="CX3930" s="1">
        <v>0.253</v>
      </c>
      <c r="CY3930" s="1">
        <v>0.0</v>
      </c>
      <c r="DA3930" s="1">
        <v>9132.136</v>
      </c>
      <c r="DB3930" s="1">
        <v>36.415</v>
      </c>
      <c r="DF3930" s="1">
        <v>9130.488</v>
      </c>
      <c r="DG3930" s="1">
        <v>55.42</v>
      </c>
      <c r="DI3930" s="1">
        <v>99.982</v>
      </c>
      <c r="DN3930" s="1">
        <v>0.0</v>
      </c>
      <c r="DO3930" s="1">
        <v>0.0</v>
      </c>
      <c r="DQ3930" s="1">
        <v>0.0</v>
      </c>
      <c r="DV3930" s="1">
        <v>0.0</v>
      </c>
      <c r="DW3930" s="1">
        <v>0.0</v>
      </c>
      <c r="DY3930" s="1">
        <v>0.0</v>
      </c>
    </row>
    <row r="3931">
      <c r="A3931" s="1" t="s">
        <v>437</v>
      </c>
      <c r="B3931" s="1">
        <v>2015.0</v>
      </c>
      <c r="C3931" s="1" t="s">
        <v>438</v>
      </c>
      <c r="D3931" s="1">
        <v>6159053.0</v>
      </c>
      <c r="E3931" s="1">
        <v>5.6087781376E10</v>
      </c>
      <c r="J3931" s="1">
        <v>24.354</v>
      </c>
      <c r="K3931" s="1">
        <v>0.15</v>
      </c>
      <c r="L3931" s="1">
        <v>0.268</v>
      </c>
      <c r="N3931" s="1">
        <v>24.155</v>
      </c>
      <c r="S3931" s="1">
        <v>0.0</v>
      </c>
      <c r="T3931" s="1">
        <v>0.0</v>
      </c>
      <c r="V3931" s="1">
        <v>0.0</v>
      </c>
      <c r="W3931" s="1">
        <v>0.0</v>
      </c>
      <c r="X3931" s="1">
        <v>0.0</v>
      </c>
      <c r="Y3931" s="1">
        <v>0.0</v>
      </c>
      <c r="AA3931" s="1">
        <v>14.76</v>
      </c>
      <c r="AB3931" s="1">
        <v>2396.472</v>
      </c>
      <c r="AC3931" s="1">
        <v>55.89</v>
      </c>
      <c r="AE3931" s="1">
        <v>15.669</v>
      </c>
      <c r="AF3931" s="1">
        <v>5.706</v>
      </c>
      <c r="AG3931" s="1">
        <v>6838.856</v>
      </c>
      <c r="AH3931" s="1">
        <v>0.751</v>
      </c>
      <c r="AK3931" s="1">
        <v>0.0</v>
      </c>
      <c r="AL3931" s="1">
        <v>0.0</v>
      </c>
      <c r="AO3931" s="1">
        <v>0.0</v>
      </c>
      <c r="AT3931" s="1">
        <v>0.0</v>
      </c>
      <c r="AU3931" s="1">
        <v>0.0</v>
      </c>
      <c r="AX3931" s="1">
        <v>0.0</v>
      </c>
      <c r="AY3931" s="1">
        <v>0.0</v>
      </c>
      <c r="AZ3931" s="1">
        <v>0.0</v>
      </c>
      <c r="BA3931" s="1">
        <v>0.0</v>
      </c>
      <c r="BC3931" s="1">
        <v>1.35</v>
      </c>
      <c r="BG3931" s="1">
        <v>9050.093</v>
      </c>
      <c r="BH3931" s="1">
        <v>55.74</v>
      </c>
      <c r="BJ3931" s="1">
        <v>99.732</v>
      </c>
      <c r="BO3931" s="1">
        <v>9074.447</v>
      </c>
      <c r="BP3931" s="1">
        <v>55.89</v>
      </c>
      <c r="BR3931" s="1">
        <v>100.0</v>
      </c>
      <c r="BT3931" s="1">
        <v>-41.13</v>
      </c>
      <c r="BU3931" s="1">
        <v>-278.659</v>
      </c>
      <c r="BY3931" s="1">
        <v>0.0</v>
      </c>
      <c r="BZ3931" s="1">
        <v>0.0</v>
      </c>
      <c r="CB3931" s="1">
        <v>0.0</v>
      </c>
      <c r="CG3931" s="1">
        <v>0.0</v>
      </c>
      <c r="CH3931" s="1">
        <v>0.0</v>
      </c>
      <c r="CK3931" s="1">
        <v>0.0</v>
      </c>
      <c r="CL3931" s="1">
        <v>0.0</v>
      </c>
      <c r="CM3931" s="1">
        <v>0.0</v>
      </c>
      <c r="CN3931" s="1">
        <v>0.0</v>
      </c>
      <c r="CQ3931" s="1">
        <v>0.15</v>
      </c>
      <c r="CR3931" s="1">
        <v>0.0</v>
      </c>
      <c r="CU3931" s="1">
        <v>24.354</v>
      </c>
      <c r="CV3931" s="1">
        <v>0.0</v>
      </c>
      <c r="CX3931" s="1">
        <v>0.268</v>
      </c>
      <c r="CY3931" s="1">
        <v>0.0</v>
      </c>
      <c r="DA3931" s="1">
        <v>9074.447</v>
      </c>
      <c r="DB3931" s="1">
        <v>42.121</v>
      </c>
      <c r="DF3931" s="1">
        <v>9074.447</v>
      </c>
      <c r="DG3931" s="1">
        <v>55.89</v>
      </c>
      <c r="DI3931" s="1">
        <v>100.0</v>
      </c>
      <c r="DN3931" s="1">
        <v>0.0</v>
      </c>
      <c r="DO3931" s="1">
        <v>0.0</v>
      </c>
      <c r="DQ3931" s="1">
        <v>0.0</v>
      </c>
      <c r="DV3931" s="1">
        <v>0.0</v>
      </c>
      <c r="DW3931" s="1">
        <v>0.0</v>
      </c>
      <c r="DY3931" s="1">
        <v>0.0</v>
      </c>
    </row>
    <row r="3932">
      <c r="A3932" s="1" t="s">
        <v>437</v>
      </c>
      <c r="B3932" s="1">
        <v>2016.0</v>
      </c>
      <c r="C3932" s="1" t="s">
        <v>438</v>
      </c>
      <c r="D3932" s="1">
        <v>6249070.0</v>
      </c>
      <c r="E3932" s="1">
        <v>5.848160256E10</v>
      </c>
      <c r="J3932" s="1">
        <v>27.204</v>
      </c>
      <c r="K3932" s="1">
        <v>0.17</v>
      </c>
      <c r="L3932" s="1">
        <v>0.266</v>
      </c>
      <c r="N3932" s="1">
        <v>24.398</v>
      </c>
      <c r="S3932" s="1">
        <v>0.0</v>
      </c>
      <c r="T3932" s="1">
        <v>0.0</v>
      </c>
      <c r="V3932" s="1">
        <v>0.0</v>
      </c>
      <c r="W3932" s="1">
        <v>0.0</v>
      </c>
      <c r="X3932" s="1">
        <v>0.0</v>
      </c>
      <c r="Y3932" s="1">
        <v>0.0</v>
      </c>
      <c r="AA3932" s="1">
        <v>15.52</v>
      </c>
      <c r="AB3932" s="1">
        <v>2483.57</v>
      </c>
      <c r="AC3932" s="1">
        <v>63.94</v>
      </c>
      <c r="AE3932" s="1">
        <v>13.63</v>
      </c>
      <c r="AF3932" s="1">
        <v>5.741</v>
      </c>
      <c r="AG3932" s="1">
        <v>7659.078</v>
      </c>
      <c r="AH3932" s="1">
        <v>0.818</v>
      </c>
      <c r="AK3932" s="1">
        <v>0.0</v>
      </c>
      <c r="AL3932" s="1">
        <v>0.0</v>
      </c>
      <c r="AO3932" s="1">
        <v>0.0</v>
      </c>
      <c r="AT3932" s="1">
        <v>0.0</v>
      </c>
      <c r="AU3932" s="1">
        <v>0.0</v>
      </c>
      <c r="AX3932" s="1">
        <v>0.0</v>
      </c>
      <c r="AY3932" s="1">
        <v>0.0</v>
      </c>
      <c r="AZ3932" s="1">
        <v>0.0</v>
      </c>
      <c r="BA3932" s="1">
        <v>0.0</v>
      </c>
      <c r="BC3932" s="1">
        <v>1.56</v>
      </c>
      <c r="BG3932" s="1">
        <v>10204.719</v>
      </c>
      <c r="BH3932" s="1">
        <v>63.77</v>
      </c>
      <c r="BJ3932" s="1">
        <v>99.734</v>
      </c>
      <c r="BO3932" s="1">
        <v>10231.922</v>
      </c>
      <c r="BP3932" s="1">
        <v>63.94</v>
      </c>
      <c r="BR3932" s="1">
        <v>100.0</v>
      </c>
      <c r="BT3932" s="1">
        <v>-48.42</v>
      </c>
      <c r="BU3932" s="1">
        <v>-311.985</v>
      </c>
      <c r="BY3932" s="1">
        <v>0.0</v>
      </c>
      <c r="BZ3932" s="1">
        <v>0.0</v>
      </c>
      <c r="CB3932" s="1">
        <v>0.0</v>
      </c>
      <c r="CG3932" s="1">
        <v>0.0</v>
      </c>
      <c r="CH3932" s="1">
        <v>0.0</v>
      </c>
      <c r="CK3932" s="1">
        <v>0.0</v>
      </c>
      <c r="CL3932" s="1">
        <v>0.0</v>
      </c>
      <c r="CM3932" s="1">
        <v>0.0</v>
      </c>
      <c r="CN3932" s="1">
        <v>0.0</v>
      </c>
      <c r="CQ3932" s="1">
        <v>0.17</v>
      </c>
      <c r="CR3932" s="1">
        <v>0.0</v>
      </c>
      <c r="CU3932" s="1">
        <v>27.204</v>
      </c>
      <c r="CV3932" s="1">
        <v>0.0</v>
      </c>
      <c r="CX3932" s="1">
        <v>0.266</v>
      </c>
      <c r="CY3932" s="1">
        <v>0.0</v>
      </c>
      <c r="DA3932" s="1">
        <v>10231.922</v>
      </c>
      <c r="DB3932" s="1">
        <v>47.862</v>
      </c>
      <c r="DF3932" s="1">
        <v>10231.922</v>
      </c>
      <c r="DG3932" s="1">
        <v>63.94</v>
      </c>
      <c r="DI3932" s="1">
        <v>100.0</v>
      </c>
      <c r="DN3932" s="1">
        <v>0.0</v>
      </c>
      <c r="DO3932" s="1">
        <v>0.0</v>
      </c>
      <c r="DQ3932" s="1">
        <v>0.0</v>
      </c>
      <c r="DV3932" s="1">
        <v>0.0</v>
      </c>
      <c r="DW3932" s="1">
        <v>0.0</v>
      </c>
      <c r="DY3932" s="1">
        <v>0.0</v>
      </c>
    </row>
    <row r="3933">
      <c r="A3933" s="1" t="s">
        <v>437</v>
      </c>
      <c r="B3933" s="1">
        <v>2017.0</v>
      </c>
      <c r="C3933" s="1" t="s">
        <v>438</v>
      </c>
      <c r="D3933" s="1">
        <v>6338607.0</v>
      </c>
      <c r="E3933" s="1">
        <v>6.129457152E10</v>
      </c>
      <c r="J3933" s="1">
        <v>22.087</v>
      </c>
      <c r="K3933" s="1">
        <v>0.14</v>
      </c>
      <c r="L3933" s="1">
        <v>0.234</v>
      </c>
      <c r="N3933" s="1">
        <v>24.239</v>
      </c>
      <c r="S3933" s="1">
        <v>0.0</v>
      </c>
      <c r="T3933" s="1">
        <v>0.0</v>
      </c>
      <c r="Y3933" s="1">
        <v>0.0</v>
      </c>
      <c r="AA3933" s="1">
        <v>16.19</v>
      </c>
      <c r="AB3933" s="1">
        <v>2554.189</v>
      </c>
      <c r="AC3933" s="1">
        <v>59.82</v>
      </c>
      <c r="AE3933" s="1">
        <v>2.562</v>
      </c>
      <c r="AF3933" s="1">
        <v>1.226</v>
      </c>
      <c r="AG3933" s="1">
        <v>7744.351</v>
      </c>
      <c r="AH3933" s="1">
        <v>0.801</v>
      </c>
      <c r="AK3933" s="1">
        <v>0.0</v>
      </c>
      <c r="AL3933" s="1">
        <v>0.0</v>
      </c>
      <c r="AO3933" s="1">
        <v>0.0</v>
      </c>
      <c r="AT3933" s="1">
        <v>0.0</v>
      </c>
      <c r="AU3933" s="1">
        <v>0.0</v>
      </c>
      <c r="BA3933" s="1">
        <v>0.0</v>
      </c>
      <c r="BC3933" s="1">
        <v>1.45</v>
      </c>
      <c r="BG3933" s="1">
        <v>9415.318</v>
      </c>
      <c r="BH3933" s="1">
        <v>59.68</v>
      </c>
      <c r="BJ3933" s="1">
        <v>99.766</v>
      </c>
      <c r="BO3933" s="1">
        <v>9437.404</v>
      </c>
      <c r="BP3933" s="1">
        <v>59.82</v>
      </c>
      <c r="BR3933" s="1">
        <v>100.0</v>
      </c>
      <c r="BT3933" s="1">
        <v>-43.63</v>
      </c>
      <c r="BU3933" s="1">
        <v>-269.487</v>
      </c>
      <c r="BY3933" s="1">
        <v>0.0</v>
      </c>
      <c r="BZ3933" s="1">
        <v>0.0</v>
      </c>
      <c r="CB3933" s="1">
        <v>0.0</v>
      </c>
      <c r="CG3933" s="1">
        <v>0.0</v>
      </c>
      <c r="CH3933" s="1">
        <v>0.0</v>
      </c>
      <c r="CN3933" s="1">
        <v>0.0</v>
      </c>
      <c r="CQ3933" s="1">
        <v>0.14</v>
      </c>
      <c r="CR3933" s="1">
        <v>0.0</v>
      </c>
      <c r="CU3933" s="1">
        <v>22.087</v>
      </c>
      <c r="CV3933" s="1">
        <v>0.0</v>
      </c>
      <c r="CX3933" s="1">
        <v>0.234</v>
      </c>
      <c r="CY3933" s="1">
        <v>0.0</v>
      </c>
      <c r="DA3933" s="1">
        <v>9437.404</v>
      </c>
      <c r="DB3933" s="1">
        <v>49.088</v>
      </c>
      <c r="DF3933" s="1">
        <v>9437.404</v>
      </c>
      <c r="DG3933" s="1">
        <v>59.82</v>
      </c>
      <c r="DI3933" s="1">
        <v>100.0</v>
      </c>
      <c r="DN3933" s="1">
        <v>0.0</v>
      </c>
      <c r="DO3933" s="1">
        <v>0.0</v>
      </c>
      <c r="DQ3933" s="1">
        <v>0.0</v>
      </c>
      <c r="DV3933" s="1">
        <v>0.0</v>
      </c>
      <c r="DW3933" s="1">
        <v>0.0</v>
      </c>
      <c r="DY3933" s="1">
        <v>0.0</v>
      </c>
    </row>
    <row r="3934">
      <c r="A3934" s="1" t="s">
        <v>437</v>
      </c>
      <c r="B3934" s="1">
        <v>2018.0</v>
      </c>
      <c r="C3934" s="1" t="s">
        <v>438</v>
      </c>
      <c r="D3934" s="1">
        <v>6427336.0</v>
      </c>
      <c r="E3934" s="1">
        <v>6.3258456064E10</v>
      </c>
      <c r="J3934" s="1">
        <v>20.226</v>
      </c>
      <c r="K3934" s="1">
        <v>0.13</v>
      </c>
      <c r="L3934" s="1">
        <v>0.219</v>
      </c>
      <c r="N3934" s="1">
        <v>24.267</v>
      </c>
      <c r="S3934" s="1">
        <v>0.0</v>
      </c>
      <c r="T3934" s="1">
        <v>0.0</v>
      </c>
      <c r="Y3934" s="1">
        <v>0.0</v>
      </c>
      <c r="AA3934" s="1">
        <v>17.13</v>
      </c>
      <c r="AB3934" s="1">
        <v>2665.179</v>
      </c>
      <c r="AC3934" s="1">
        <v>59.34</v>
      </c>
      <c r="AE3934" s="1">
        <v>5.584</v>
      </c>
      <c r="AF3934" s="1">
        <v>2.741</v>
      </c>
      <c r="AG3934" s="1">
        <v>8063.917</v>
      </c>
      <c r="AH3934" s="1">
        <v>0.819</v>
      </c>
      <c r="AK3934" s="1">
        <v>0.0</v>
      </c>
      <c r="AL3934" s="1">
        <v>0.0</v>
      </c>
      <c r="AO3934" s="1">
        <v>0.0</v>
      </c>
      <c r="AT3934" s="1">
        <v>0.0</v>
      </c>
      <c r="AU3934" s="1">
        <v>0.0</v>
      </c>
      <c r="BA3934" s="1">
        <v>0.0</v>
      </c>
      <c r="BC3934" s="1">
        <v>1.44</v>
      </c>
      <c r="BG3934" s="1">
        <v>9212.215</v>
      </c>
      <c r="BH3934" s="1">
        <v>59.21</v>
      </c>
      <c r="BJ3934" s="1">
        <v>99.781</v>
      </c>
      <c r="BO3934" s="1">
        <v>9232.441</v>
      </c>
      <c r="BP3934" s="1">
        <v>59.34</v>
      </c>
      <c r="BR3934" s="1">
        <v>100.0</v>
      </c>
      <c r="BT3934" s="1">
        <v>-42.21</v>
      </c>
      <c r="BU3934" s="1">
        <v>-246.41</v>
      </c>
      <c r="BY3934" s="1">
        <v>0.0</v>
      </c>
      <c r="BZ3934" s="1">
        <v>0.0</v>
      </c>
      <c r="CB3934" s="1">
        <v>0.0</v>
      </c>
      <c r="CG3934" s="1">
        <v>0.0</v>
      </c>
      <c r="CH3934" s="1">
        <v>0.0</v>
      </c>
      <c r="CN3934" s="1">
        <v>0.0</v>
      </c>
      <c r="CQ3934" s="1">
        <v>0.13</v>
      </c>
      <c r="CR3934" s="1">
        <v>0.0</v>
      </c>
      <c r="CU3934" s="1">
        <v>20.226</v>
      </c>
      <c r="CV3934" s="1">
        <v>0.0</v>
      </c>
      <c r="CX3934" s="1">
        <v>0.219</v>
      </c>
      <c r="CY3934" s="1">
        <v>0.0</v>
      </c>
      <c r="DA3934" s="1">
        <v>9232.441</v>
      </c>
      <c r="DB3934" s="1">
        <v>51.83</v>
      </c>
      <c r="DF3934" s="1">
        <v>9232.441</v>
      </c>
      <c r="DG3934" s="1">
        <v>59.34</v>
      </c>
      <c r="DI3934" s="1">
        <v>100.0</v>
      </c>
      <c r="DN3934" s="1">
        <v>0.0</v>
      </c>
      <c r="DO3934" s="1">
        <v>0.0</v>
      </c>
      <c r="DQ3934" s="1">
        <v>0.0</v>
      </c>
      <c r="DV3934" s="1">
        <v>0.0</v>
      </c>
      <c r="DW3934" s="1">
        <v>0.0</v>
      </c>
      <c r="DY3934" s="1">
        <v>0.0</v>
      </c>
    </row>
    <row r="3935">
      <c r="A3935" s="1" t="s">
        <v>437</v>
      </c>
      <c r="B3935" s="1">
        <v>2019.0</v>
      </c>
      <c r="C3935" s="1" t="s">
        <v>438</v>
      </c>
      <c r="D3935" s="1">
        <v>6515016.0</v>
      </c>
      <c r="E3935" s="1">
        <v>6.3004151808E10</v>
      </c>
      <c r="J3935" s="1">
        <v>21.489</v>
      </c>
      <c r="K3935" s="1">
        <v>0.14</v>
      </c>
      <c r="L3935" s="1">
        <v>0.282</v>
      </c>
      <c r="N3935" s="1">
        <v>24.198</v>
      </c>
      <c r="S3935" s="1">
        <v>0.0</v>
      </c>
      <c r="T3935" s="1">
        <v>0.0</v>
      </c>
      <c r="Y3935" s="1">
        <v>0.0</v>
      </c>
      <c r="AA3935" s="1">
        <v>17.84</v>
      </c>
      <c r="AB3935" s="1">
        <v>2738.29</v>
      </c>
      <c r="AC3935" s="1">
        <v>49.59</v>
      </c>
      <c r="AE3935" s="1">
        <v>-0.721</v>
      </c>
      <c r="AF3935" s="1">
        <v>-0.373</v>
      </c>
      <c r="AG3935" s="1">
        <v>7898.07</v>
      </c>
      <c r="AH3935" s="1">
        <v>0.817</v>
      </c>
      <c r="AK3935" s="1">
        <v>0.0</v>
      </c>
      <c r="AL3935" s="1">
        <v>0.0</v>
      </c>
      <c r="AO3935" s="1">
        <v>0.0</v>
      </c>
      <c r="AT3935" s="1">
        <v>0.0</v>
      </c>
      <c r="AU3935" s="1">
        <v>0.0</v>
      </c>
      <c r="BA3935" s="1">
        <v>0.0</v>
      </c>
      <c r="BC3935" s="1">
        <v>1.2</v>
      </c>
      <c r="BG3935" s="1">
        <v>7590.158</v>
      </c>
      <c r="BH3935" s="1">
        <v>49.45</v>
      </c>
      <c r="BJ3935" s="1">
        <v>99.718</v>
      </c>
      <c r="BO3935" s="1">
        <v>7611.646</v>
      </c>
      <c r="BP3935" s="1">
        <v>49.59</v>
      </c>
      <c r="BR3935" s="1">
        <v>100.0</v>
      </c>
      <c r="BT3935" s="1">
        <v>-31.75</v>
      </c>
      <c r="BU3935" s="1">
        <v>-177.971</v>
      </c>
      <c r="BY3935" s="1">
        <v>0.0</v>
      </c>
      <c r="BZ3935" s="1">
        <v>0.0</v>
      </c>
      <c r="CB3935" s="1">
        <v>0.0</v>
      </c>
      <c r="CG3935" s="1">
        <v>0.0</v>
      </c>
      <c r="CH3935" s="1">
        <v>0.0</v>
      </c>
      <c r="CN3935" s="1">
        <v>0.0</v>
      </c>
      <c r="CQ3935" s="1">
        <v>0.14</v>
      </c>
      <c r="CR3935" s="1">
        <v>0.0</v>
      </c>
      <c r="CU3935" s="1">
        <v>21.489</v>
      </c>
      <c r="CV3935" s="1">
        <v>0.0</v>
      </c>
      <c r="CX3935" s="1">
        <v>0.282</v>
      </c>
      <c r="CY3935" s="1">
        <v>0.0</v>
      </c>
      <c r="DA3935" s="1">
        <v>7611.646</v>
      </c>
      <c r="DB3935" s="1">
        <v>51.456</v>
      </c>
      <c r="DF3935" s="1">
        <v>7611.646</v>
      </c>
      <c r="DG3935" s="1">
        <v>49.59</v>
      </c>
      <c r="DI3935" s="1">
        <v>100.0</v>
      </c>
      <c r="DN3935" s="1">
        <v>0.0</v>
      </c>
      <c r="DO3935" s="1">
        <v>0.0</v>
      </c>
      <c r="DQ3935" s="1">
        <v>0.0</v>
      </c>
      <c r="DV3935" s="1">
        <v>0.0</v>
      </c>
      <c r="DW3935" s="1">
        <v>0.0</v>
      </c>
      <c r="DY3935" s="1">
        <v>0.0</v>
      </c>
    </row>
    <row r="3936">
      <c r="A3936" s="1" t="s">
        <v>437</v>
      </c>
      <c r="B3936" s="1">
        <v>2020.0</v>
      </c>
      <c r="C3936" s="1" t="s">
        <v>438</v>
      </c>
      <c r="D3936" s="1">
        <v>6603683.0</v>
      </c>
      <c r="E3936" s="1">
        <v>6.2487519232E10</v>
      </c>
      <c r="J3936" s="1">
        <v>39.372</v>
      </c>
      <c r="K3936" s="1">
        <v>0.26</v>
      </c>
      <c r="L3936" s="1">
        <v>0.558</v>
      </c>
      <c r="N3936" s="1">
        <v>24.877</v>
      </c>
      <c r="S3936" s="1">
        <v>0.0</v>
      </c>
      <c r="T3936" s="1">
        <v>0.0</v>
      </c>
      <c r="Y3936" s="1">
        <v>0.0</v>
      </c>
      <c r="AA3936" s="1">
        <v>18.63</v>
      </c>
      <c r="AB3936" s="1">
        <v>2821.153</v>
      </c>
      <c r="AC3936" s="1">
        <v>46.63</v>
      </c>
      <c r="AE3936" s="1">
        <v>-2.968</v>
      </c>
      <c r="AF3936" s="1">
        <v>-1.527</v>
      </c>
      <c r="AG3936" s="1">
        <v>7560.722</v>
      </c>
      <c r="AH3936" s="1">
        <v>0.799</v>
      </c>
      <c r="AK3936" s="1">
        <v>0.0</v>
      </c>
      <c r="AL3936" s="1">
        <v>0.0</v>
      </c>
      <c r="AO3936" s="1">
        <v>0.0</v>
      </c>
      <c r="AT3936" s="1">
        <v>0.0</v>
      </c>
      <c r="AU3936" s="1">
        <v>0.0</v>
      </c>
      <c r="BA3936" s="1">
        <v>0.0</v>
      </c>
      <c r="BC3936" s="1">
        <v>1.16</v>
      </c>
      <c r="BG3936" s="1">
        <v>7021.839</v>
      </c>
      <c r="BH3936" s="1">
        <v>46.37</v>
      </c>
      <c r="BJ3936" s="1">
        <v>99.442</v>
      </c>
      <c r="BO3936" s="1">
        <v>7061.211</v>
      </c>
      <c r="BP3936" s="1">
        <v>46.63</v>
      </c>
      <c r="BR3936" s="1">
        <v>100.0</v>
      </c>
      <c r="BT3936" s="1">
        <v>-28.0</v>
      </c>
      <c r="BU3936" s="1">
        <v>-150.295</v>
      </c>
      <c r="BY3936" s="1">
        <v>0.0</v>
      </c>
      <c r="BZ3936" s="1">
        <v>0.0</v>
      </c>
      <c r="CB3936" s="1">
        <v>0.0</v>
      </c>
      <c r="CG3936" s="1">
        <v>0.0</v>
      </c>
      <c r="CH3936" s="1">
        <v>0.0</v>
      </c>
      <c r="CN3936" s="1">
        <v>0.0</v>
      </c>
      <c r="CQ3936" s="1">
        <v>0.26</v>
      </c>
      <c r="CR3936" s="1">
        <v>0.0</v>
      </c>
      <c r="CU3936" s="1">
        <v>39.372</v>
      </c>
      <c r="CV3936" s="1">
        <v>0.0</v>
      </c>
      <c r="CX3936" s="1">
        <v>0.558</v>
      </c>
      <c r="CY3936" s="1">
        <v>0.0</v>
      </c>
      <c r="DA3936" s="1">
        <v>7061.211</v>
      </c>
      <c r="DB3936" s="1">
        <v>49.929</v>
      </c>
      <c r="DF3936" s="1">
        <v>7061.211</v>
      </c>
      <c r="DG3936" s="1">
        <v>46.63</v>
      </c>
      <c r="DI3936" s="1">
        <v>100.0</v>
      </c>
      <c r="DN3936" s="1">
        <v>0.0</v>
      </c>
      <c r="DO3936" s="1">
        <v>0.0</v>
      </c>
      <c r="DQ3936" s="1">
        <v>0.0</v>
      </c>
      <c r="DV3936" s="1">
        <v>0.0</v>
      </c>
      <c r="DW3936" s="1">
        <v>0.0</v>
      </c>
      <c r="DY3936" s="1">
        <v>0.0</v>
      </c>
    </row>
    <row r="3937">
      <c r="A3937" s="1" t="s">
        <v>437</v>
      </c>
      <c r="B3937" s="1">
        <v>2021.0</v>
      </c>
      <c r="C3937" s="1" t="s">
        <v>438</v>
      </c>
      <c r="D3937" s="1">
        <v>6684130.0</v>
      </c>
      <c r="E3937" s="1">
        <v>6.4997638144E10</v>
      </c>
      <c r="J3937" s="1">
        <v>40.394</v>
      </c>
      <c r="K3937" s="1">
        <v>0.27</v>
      </c>
      <c r="L3937" s="1">
        <v>0.661</v>
      </c>
      <c r="N3937" s="1">
        <v>24.976</v>
      </c>
      <c r="S3937" s="1">
        <v>0.0</v>
      </c>
      <c r="T3937" s="1">
        <v>0.0</v>
      </c>
      <c r="Y3937" s="1">
        <v>0.0</v>
      </c>
      <c r="AA3937" s="1">
        <v>19.12</v>
      </c>
      <c r="AB3937" s="1">
        <v>2860.507</v>
      </c>
      <c r="AC3937" s="1">
        <v>40.84</v>
      </c>
      <c r="AE3937" s="1">
        <v>9.297</v>
      </c>
      <c r="AF3937" s="1">
        <v>4.642</v>
      </c>
      <c r="AG3937" s="1">
        <v>8164.164</v>
      </c>
      <c r="AH3937" s="1">
        <v>0.84</v>
      </c>
      <c r="AK3937" s="1">
        <v>0.0</v>
      </c>
      <c r="AL3937" s="1">
        <v>0.0</v>
      </c>
      <c r="AO3937" s="1">
        <v>0.0</v>
      </c>
      <c r="AT3937" s="1">
        <v>0.0</v>
      </c>
      <c r="AU3937" s="1">
        <v>0.0</v>
      </c>
      <c r="BA3937" s="1">
        <v>0.0</v>
      </c>
      <c r="BC3937" s="1">
        <v>1.02</v>
      </c>
      <c r="BG3937" s="1">
        <v>6069.601</v>
      </c>
      <c r="BH3937" s="1">
        <v>40.57</v>
      </c>
      <c r="BJ3937" s="1">
        <v>99.339</v>
      </c>
      <c r="BO3937" s="1">
        <v>6109.995</v>
      </c>
      <c r="BP3937" s="1">
        <v>40.84</v>
      </c>
      <c r="BR3937" s="1">
        <v>100.0</v>
      </c>
      <c r="BT3937" s="1">
        <v>-21.72</v>
      </c>
      <c r="BU3937" s="1">
        <v>-113.598</v>
      </c>
      <c r="BY3937" s="1">
        <v>0.0</v>
      </c>
      <c r="BZ3937" s="1">
        <v>0.0</v>
      </c>
      <c r="CB3937" s="1">
        <v>0.0</v>
      </c>
      <c r="CG3937" s="1">
        <v>0.0</v>
      </c>
      <c r="CH3937" s="1">
        <v>0.0</v>
      </c>
      <c r="CN3937" s="1">
        <v>0.0</v>
      </c>
      <c r="CQ3937" s="1">
        <v>0.27</v>
      </c>
      <c r="CR3937" s="1">
        <v>0.0</v>
      </c>
      <c r="CU3937" s="1">
        <v>40.394</v>
      </c>
      <c r="CV3937" s="1">
        <v>0.0</v>
      </c>
      <c r="CX3937" s="1">
        <v>0.661</v>
      </c>
      <c r="CY3937" s="1">
        <v>0.0</v>
      </c>
      <c r="DA3937" s="1">
        <v>6109.995</v>
      </c>
      <c r="DB3937" s="1">
        <v>54.57</v>
      </c>
      <c r="DF3937" s="1">
        <v>6109.995</v>
      </c>
      <c r="DG3937" s="1">
        <v>40.84</v>
      </c>
      <c r="DI3937" s="1">
        <v>100.0</v>
      </c>
      <c r="DN3937" s="1">
        <v>0.0</v>
      </c>
      <c r="DO3937" s="1">
        <v>0.0</v>
      </c>
      <c r="DQ3937" s="1">
        <v>0.0</v>
      </c>
      <c r="DV3937" s="1">
        <v>0.0</v>
      </c>
      <c r="DW3937" s="1">
        <v>0.0</v>
      </c>
      <c r="DY3937" s="1">
        <v>0.0</v>
      </c>
    </row>
    <row r="3938">
      <c r="A3938" s="1" t="s">
        <v>437</v>
      </c>
      <c r="B3938" s="1">
        <v>2022.0</v>
      </c>
      <c r="C3938" s="1" t="s">
        <v>438</v>
      </c>
      <c r="D3938" s="1">
        <v>6760399.0</v>
      </c>
      <c r="E3938" s="1">
        <v>6.5127632896E10</v>
      </c>
      <c r="J3938" s="1">
        <v>35.501</v>
      </c>
      <c r="K3938" s="1">
        <v>0.24</v>
      </c>
      <c r="L3938" s="1">
        <v>0.544</v>
      </c>
      <c r="N3938" s="1">
        <v>24.711</v>
      </c>
      <c r="S3938" s="1">
        <v>0.0</v>
      </c>
      <c r="T3938" s="1">
        <v>0.0</v>
      </c>
      <c r="Y3938" s="1">
        <v>0.0</v>
      </c>
      <c r="AA3938" s="1">
        <v>20.16</v>
      </c>
      <c r="AB3938" s="1">
        <v>2982.073</v>
      </c>
      <c r="AC3938" s="1">
        <v>44.11</v>
      </c>
      <c r="AE3938" s="1">
        <v>-4.204</v>
      </c>
      <c r="AF3938" s="1">
        <v>-2.294</v>
      </c>
      <c r="AG3938" s="1">
        <v>7732.729</v>
      </c>
      <c r="AH3938" s="1">
        <v>0.803</v>
      </c>
      <c r="AK3938" s="1">
        <v>0.0</v>
      </c>
      <c r="AL3938" s="1">
        <v>0.0</v>
      </c>
      <c r="AO3938" s="1">
        <v>0.0</v>
      </c>
      <c r="AT3938" s="1">
        <v>0.0</v>
      </c>
      <c r="AU3938" s="1">
        <v>0.0</v>
      </c>
      <c r="BA3938" s="1">
        <v>0.0</v>
      </c>
      <c r="BC3938" s="1">
        <v>1.09</v>
      </c>
      <c r="BG3938" s="1">
        <v>6489.262</v>
      </c>
      <c r="BH3938" s="1">
        <v>43.87</v>
      </c>
      <c r="BJ3938" s="1">
        <v>99.456</v>
      </c>
      <c r="BO3938" s="1">
        <v>6524.763</v>
      </c>
      <c r="BP3938" s="1">
        <v>44.11</v>
      </c>
      <c r="BR3938" s="1">
        <v>100.0</v>
      </c>
      <c r="BT3938" s="1">
        <v>-23.95</v>
      </c>
      <c r="BU3938" s="1">
        <v>-118.8</v>
      </c>
      <c r="BY3938" s="1">
        <v>0.0</v>
      </c>
      <c r="BZ3938" s="1">
        <v>0.0</v>
      </c>
      <c r="CB3938" s="1">
        <v>0.0</v>
      </c>
      <c r="CG3938" s="1">
        <v>0.0</v>
      </c>
      <c r="CH3938" s="1">
        <v>0.0</v>
      </c>
      <c r="CN3938" s="1">
        <v>0.0</v>
      </c>
      <c r="CQ3938" s="1">
        <v>0.24</v>
      </c>
      <c r="CR3938" s="1">
        <v>0.0</v>
      </c>
      <c r="CU3938" s="1">
        <v>35.501</v>
      </c>
      <c r="CV3938" s="1">
        <v>0.0</v>
      </c>
      <c r="CX3938" s="1">
        <v>0.544</v>
      </c>
      <c r="CY3938" s="1">
        <v>0.0</v>
      </c>
      <c r="DA3938" s="1">
        <v>6524.763</v>
      </c>
      <c r="DB3938" s="1">
        <v>52.276</v>
      </c>
      <c r="DF3938" s="1">
        <v>6524.763</v>
      </c>
      <c r="DG3938" s="1">
        <v>44.11</v>
      </c>
      <c r="DI3938" s="1">
        <v>100.0</v>
      </c>
      <c r="DN3938" s="1">
        <v>0.0</v>
      </c>
      <c r="DO3938" s="1">
        <v>0.0</v>
      </c>
      <c r="DQ3938" s="1">
        <v>0.0</v>
      </c>
      <c r="DV3938" s="1">
        <v>0.0</v>
      </c>
      <c r="DW3938" s="1">
        <v>0.0</v>
      </c>
      <c r="DY3938" s="1">
        <v>0.0</v>
      </c>
    </row>
    <row r="3939">
      <c r="A3939" s="1" t="s">
        <v>437</v>
      </c>
      <c r="B3939" s="1">
        <v>2023.0</v>
      </c>
      <c r="C3939" s="1" t="s">
        <v>438</v>
      </c>
      <c r="D3939" s="1">
        <v>6844101.0</v>
      </c>
      <c r="J3939" s="1">
        <v>35.067</v>
      </c>
      <c r="K3939" s="1">
        <v>0.24</v>
      </c>
      <c r="L3939" s="1">
        <v>0.542</v>
      </c>
      <c r="N3939" s="1">
        <v>24.864</v>
      </c>
      <c r="S3939" s="1">
        <v>0.0</v>
      </c>
      <c r="T3939" s="1">
        <v>0.0</v>
      </c>
      <c r="Y3939" s="1">
        <v>0.0</v>
      </c>
      <c r="AA3939" s="1">
        <v>20.04</v>
      </c>
      <c r="AB3939" s="1">
        <v>2928.069</v>
      </c>
      <c r="AC3939" s="1">
        <v>44.24</v>
      </c>
      <c r="AE3939" s="1">
        <v>-1.263</v>
      </c>
      <c r="AF3939" s="1">
        <v>-0.66</v>
      </c>
      <c r="AG3939" s="1">
        <v>7541.725</v>
      </c>
      <c r="AK3939" s="1">
        <v>0.0</v>
      </c>
      <c r="AL3939" s="1">
        <v>0.0</v>
      </c>
      <c r="AO3939" s="1">
        <v>0.0</v>
      </c>
      <c r="AT3939" s="1">
        <v>0.0</v>
      </c>
      <c r="AU3939" s="1">
        <v>0.0</v>
      </c>
      <c r="BA3939" s="1">
        <v>0.0</v>
      </c>
      <c r="BC3939" s="1">
        <v>1.1</v>
      </c>
      <c r="BG3939" s="1">
        <v>6428.894</v>
      </c>
      <c r="BH3939" s="1">
        <v>44.0</v>
      </c>
      <c r="BJ3939" s="1">
        <v>99.458</v>
      </c>
      <c r="BO3939" s="1">
        <v>6463.961</v>
      </c>
      <c r="BP3939" s="1">
        <v>44.24</v>
      </c>
      <c r="BR3939" s="1">
        <v>100.0</v>
      </c>
      <c r="BT3939" s="1">
        <v>-24.2</v>
      </c>
      <c r="BU3939" s="1">
        <v>-120.758</v>
      </c>
      <c r="BY3939" s="1">
        <v>0.0</v>
      </c>
      <c r="BZ3939" s="1">
        <v>0.0</v>
      </c>
      <c r="CB3939" s="1">
        <v>0.0</v>
      </c>
      <c r="CG3939" s="1">
        <v>0.0</v>
      </c>
      <c r="CH3939" s="1">
        <v>0.0</v>
      </c>
      <c r="CN3939" s="1">
        <v>0.0</v>
      </c>
      <c r="CQ3939" s="1">
        <v>0.24</v>
      </c>
      <c r="CR3939" s="1">
        <v>0.0</v>
      </c>
      <c r="CU3939" s="1">
        <v>35.067</v>
      </c>
      <c r="CV3939" s="1">
        <v>0.0</v>
      </c>
      <c r="CX3939" s="1">
        <v>0.542</v>
      </c>
      <c r="CY3939" s="1">
        <v>0.0</v>
      </c>
      <c r="DA3939" s="1">
        <v>6463.961</v>
      </c>
      <c r="DB3939" s="1">
        <v>51.616</v>
      </c>
      <c r="DF3939" s="1">
        <v>6463.961</v>
      </c>
      <c r="DG3939" s="1">
        <v>44.24</v>
      </c>
      <c r="DI3939" s="1">
        <v>100.0</v>
      </c>
      <c r="DN3939" s="1">
        <v>0.0</v>
      </c>
      <c r="DO3939" s="1">
        <v>0.0</v>
      </c>
      <c r="DQ3939" s="1">
        <v>0.0</v>
      </c>
      <c r="DV3939" s="1">
        <v>0.0</v>
      </c>
      <c r="DW3939" s="1">
        <v>0.0</v>
      </c>
      <c r="DY3939" s="1">
        <v>0.0</v>
      </c>
    </row>
    <row r="3940">
      <c r="A3940" s="1" t="s">
        <v>439</v>
      </c>
      <c r="B3940" s="1">
        <v>2000.0</v>
      </c>
      <c r="C3940" s="1" t="s">
        <v>440</v>
      </c>
      <c r="D3940" s="1">
        <v>2.6598284E7</v>
      </c>
      <c r="E3940" s="1">
        <v>1.28561594368E11</v>
      </c>
      <c r="G3940" s="1">
        <v>0.0</v>
      </c>
      <c r="H3940" s="1">
        <v>0.0</v>
      </c>
      <c r="I3940" s="1">
        <v>0.0</v>
      </c>
      <c r="J3940" s="1">
        <v>6.015</v>
      </c>
      <c r="K3940" s="1">
        <v>0.16</v>
      </c>
      <c r="L3940" s="1">
        <v>0.803</v>
      </c>
      <c r="M3940" s="1">
        <v>0.0</v>
      </c>
      <c r="N3940" s="1">
        <v>141.064</v>
      </c>
      <c r="O3940" s="1">
        <v>55.341</v>
      </c>
      <c r="P3940" s="1">
        <v>2.609</v>
      </c>
      <c r="Q3940" s="1">
        <v>275.352</v>
      </c>
      <c r="R3940" s="1">
        <v>7.324</v>
      </c>
      <c r="S3940" s="1">
        <v>13.159</v>
      </c>
      <c r="T3940" s="1">
        <v>0.35</v>
      </c>
      <c r="U3940" s="1">
        <v>-23.81</v>
      </c>
      <c r="V3940" s="1">
        <v>-0.04</v>
      </c>
      <c r="W3940" s="1">
        <v>4.753</v>
      </c>
      <c r="X3940" s="1">
        <v>0.126</v>
      </c>
      <c r="Y3940" s="1">
        <v>1.757</v>
      </c>
      <c r="Z3940" s="1">
        <v>5.07</v>
      </c>
      <c r="AA3940" s="1">
        <v>19.92</v>
      </c>
      <c r="AB3940" s="1">
        <v>748.92</v>
      </c>
      <c r="AC3940" s="1">
        <v>19.92</v>
      </c>
      <c r="AD3940" s="1">
        <v>17.269</v>
      </c>
      <c r="AE3940" s="1">
        <v>3.313</v>
      </c>
      <c r="AF3940" s="1">
        <v>4.726</v>
      </c>
      <c r="AG3940" s="1">
        <v>5540.175</v>
      </c>
      <c r="AH3940" s="1">
        <v>1.146</v>
      </c>
      <c r="AI3940" s="1">
        <v>-0.173</v>
      </c>
      <c r="AJ3940" s="1">
        <v>-0.171</v>
      </c>
      <c r="AK3940" s="1">
        <v>134.971</v>
      </c>
      <c r="AL3940" s="1">
        <v>3.59</v>
      </c>
      <c r="AM3940" s="1">
        <v>3722.792</v>
      </c>
      <c r="AN3940" s="1">
        <v>99.02</v>
      </c>
      <c r="AO3940" s="1">
        <v>18.022</v>
      </c>
      <c r="AP3940" s="1">
        <v>68.55</v>
      </c>
      <c r="AQ3940" s="1">
        <v>-15.937</v>
      </c>
      <c r="AR3940" s="1">
        <v>-0.63</v>
      </c>
      <c r="AS3940" s="1">
        <v>3.325</v>
      </c>
      <c r="AT3940" s="1">
        <v>29.701</v>
      </c>
      <c r="AU3940" s="1">
        <v>0.79</v>
      </c>
      <c r="AV3940" s="1">
        <v>125.025</v>
      </c>
      <c r="AW3940" s="1">
        <v>-15.937</v>
      </c>
      <c r="AX3940" s="1">
        <v>-0.63</v>
      </c>
      <c r="AY3940" s="1">
        <v>125.025</v>
      </c>
      <c r="AZ3940" s="1">
        <v>3.325</v>
      </c>
      <c r="BA3940" s="1">
        <v>3.966</v>
      </c>
      <c r="BB3940" s="1">
        <v>2.302</v>
      </c>
      <c r="BC3940" s="1">
        <v>2.81</v>
      </c>
      <c r="BD3940" s="1">
        <v>11.248</v>
      </c>
      <c r="BE3940" s="1">
        <v>4.543</v>
      </c>
      <c r="BF3940" s="1">
        <v>44.934</v>
      </c>
      <c r="BG3940" s="1">
        <v>607.934</v>
      </c>
      <c r="BH3940" s="1">
        <v>16.17</v>
      </c>
      <c r="BI3940" s="1">
        <v>1689.342</v>
      </c>
      <c r="BJ3940" s="1">
        <v>81.175</v>
      </c>
      <c r="BK3940" s="1">
        <v>31.107</v>
      </c>
      <c r="BL3940" s="1">
        <v>11.272</v>
      </c>
      <c r="BM3940" s="1">
        <v>4.603</v>
      </c>
      <c r="BN3940" s="1">
        <v>45.43</v>
      </c>
      <c r="BO3940" s="1">
        <v>613.949</v>
      </c>
      <c r="BP3940" s="1">
        <v>16.33</v>
      </c>
      <c r="BQ3940" s="1">
        <v>1707.989</v>
      </c>
      <c r="BR3940" s="1">
        <v>81.978</v>
      </c>
      <c r="BS3940" s="1">
        <v>31.45</v>
      </c>
      <c r="BT3940" s="1">
        <v>0.0</v>
      </c>
      <c r="BU3940" s="1">
        <v>0.0</v>
      </c>
      <c r="BW3940" s="1">
        <v>0.0</v>
      </c>
      <c r="BX3940" s="1">
        <v>0.0</v>
      </c>
      <c r="BY3940" s="1">
        <v>0.0</v>
      </c>
      <c r="BZ3940" s="1">
        <v>0.0</v>
      </c>
      <c r="CA3940" s="1">
        <v>0.0</v>
      </c>
      <c r="CB3940" s="1">
        <v>0.0</v>
      </c>
      <c r="CC3940" s="1">
        <v>0.0</v>
      </c>
      <c r="CD3940" s="1">
        <v>-2.375</v>
      </c>
      <c r="CE3940" s="1">
        <v>-2.15</v>
      </c>
      <c r="CF3940" s="1">
        <v>88.371</v>
      </c>
      <c r="CG3940" s="1">
        <v>92.111</v>
      </c>
      <c r="CH3940" s="1">
        <v>2.45</v>
      </c>
      <c r="CI3940" s="1">
        <v>3322.415</v>
      </c>
      <c r="CJ3940" s="1">
        <v>-6.411</v>
      </c>
      <c r="CK3940" s="1">
        <v>-4.112</v>
      </c>
      <c r="CL3940" s="1">
        <v>2256.639</v>
      </c>
      <c r="CM3940" s="1">
        <v>60.023</v>
      </c>
      <c r="CN3940" s="1">
        <v>12.299</v>
      </c>
      <c r="CO3940" s="1">
        <v>61.177</v>
      </c>
      <c r="CP3940" s="1">
        <v>0.494</v>
      </c>
      <c r="CQ3940" s="1">
        <v>0.16</v>
      </c>
      <c r="CR3940" s="1">
        <v>0.0</v>
      </c>
      <c r="CS3940" s="1">
        <v>13.669</v>
      </c>
      <c r="CT3940" s="1">
        <v>0.059</v>
      </c>
      <c r="CU3940" s="1">
        <v>6.015</v>
      </c>
      <c r="CV3940" s="1">
        <v>0.0</v>
      </c>
      <c r="CW3940" s="1">
        <v>18.563</v>
      </c>
      <c r="CX3940" s="1">
        <v>0.803</v>
      </c>
      <c r="CY3940" s="1">
        <v>0.0</v>
      </c>
      <c r="CZ3940" s="1">
        <v>0.342</v>
      </c>
      <c r="DA3940" s="1">
        <v>748.92</v>
      </c>
      <c r="DB3940" s="1">
        <v>147.359</v>
      </c>
      <c r="DC3940" s="1">
        <v>11.272</v>
      </c>
      <c r="DD3940" s="1">
        <v>4.603</v>
      </c>
      <c r="DE3940" s="1">
        <v>45.43</v>
      </c>
      <c r="DF3940" s="1">
        <v>613.949</v>
      </c>
      <c r="DG3940" s="1">
        <v>16.33</v>
      </c>
      <c r="DH3940" s="1">
        <v>1707.989</v>
      </c>
      <c r="DI3940" s="1">
        <v>81.978</v>
      </c>
      <c r="DJ3940" s="1">
        <v>31.45</v>
      </c>
      <c r="DL3940" s="1">
        <v>0.0</v>
      </c>
      <c r="DM3940" s="1">
        <v>0.0</v>
      </c>
      <c r="DN3940" s="1">
        <v>0.0</v>
      </c>
      <c r="DO3940" s="1">
        <v>0.0</v>
      </c>
      <c r="DP3940" s="1">
        <v>0.0</v>
      </c>
      <c r="DQ3940" s="1">
        <v>0.0</v>
      </c>
      <c r="DR3940" s="1">
        <v>0.0</v>
      </c>
      <c r="DS3940" s="1">
        <v>33.333</v>
      </c>
      <c r="DT3940" s="1">
        <v>0.001</v>
      </c>
      <c r="DU3940" s="1">
        <v>0.002</v>
      </c>
      <c r="DV3940" s="1">
        <v>0.0</v>
      </c>
      <c r="DW3940" s="1">
        <v>0.0</v>
      </c>
      <c r="DX3940" s="1">
        <v>0.084</v>
      </c>
      <c r="DY3940" s="1">
        <v>0.0</v>
      </c>
      <c r="DZ3940" s="1">
        <v>0.002</v>
      </c>
    </row>
    <row r="3941">
      <c r="A3941" s="1" t="s">
        <v>439</v>
      </c>
      <c r="B3941" s="1">
        <v>2001.0</v>
      </c>
      <c r="C3941" s="1" t="s">
        <v>440</v>
      </c>
      <c r="D3941" s="1">
        <v>2.6964552E7</v>
      </c>
      <c r="E3941" s="1">
        <v>1.30005016576E11</v>
      </c>
      <c r="G3941" s="1">
        <v>0.0</v>
      </c>
      <c r="H3941" s="1">
        <v>0.0</v>
      </c>
      <c r="I3941" s="1">
        <v>0.0</v>
      </c>
      <c r="J3941" s="1">
        <v>5.934</v>
      </c>
      <c r="K3941" s="1">
        <v>0.16</v>
      </c>
      <c r="L3941" s="1">
        <v>0.77</v>
      </c>
      <c r="M3941" s="1">
        <v>0.0</v>
      </c>
      <c r="N3941" s="1">
        <v>117.959</v>
      </c>
      <c r="O3941" s="1">
        <v>-9.266</v>
      </c>
      <c r="P3941" s="1">
        <v>-0.679</v>
      </c>
      <c r="Q3941" s="1">
        <v>246.445</v>
      </c>
      <c r="R3941" s="1">
        <v>6.645</v>
      </c>
      <c r="S3941" s="1">
        <v>11.497</v>
      </c>
      <c r="T3941" s="1">
        <v>0.31</v>
      </c>
      <c r="U3941" s="1">
        <v>18.75</v>
      </c>
      <c r="V3941" s="1">
        <v>0.024</v>
      </c>
      <c r="W3941" s="1">
        <v>5.568</v>
      </c>
      <c r="X3941" s="1">
        <v>0.15</v>
      </c>
      <c r="Y3941" s="1">
        <v>1.493</v>
      </c>
      <c r="Z3941" s="1">
        <v>4.648</v>
      </c>
      <c r="AA3941" s="1">
        <v>20.77</v>
      </c>
      <c r="AB3941" s="1">
        <v>770.271</v>
      </c>
      <c r="AC3941" s="1">
        <v>20.77</v>
      </c>
      <c r="AD3941" s="1">
        <v>18.616</v>
      </c>
      <c r="AE3941" s="1">
        <v>-0.871</v>
      </c>
      <c r="AF3941" s="1">
        <v>-1.283</v>
      </c>
      <c r="AG3941" s="1">
        <v>5417.33</v>
      </c>
      <c r="AH3941" s="1">
        <v>1.124</v>
      </c>
      <c r="AI3941" s="1">
        <v>-5.268</v>
      </c>
      <c r="AJ3941" s="1">
        <v>-5.216</v>
      </c>
      <c r="AK3941" s="1">
        <v>111.257</v>
      </c>
      <c r="AL3941" s="1">
        <v>3.0</v>
      </c>
      <c r="AM3941" s="1">
        <v>3478.77</v>
      </c>
      <c r="AN3941" s="1">
        <v>93.803</v>
      </c>
      <c r="AO3941" s="1">
        <v>14.444</v>
      </c>
      <c r="AP3941" s="1">
        <v>65.608</v>
      </c>
      <c r="AQ3941" s="1">
        <v>7.091</v>
      </c>
      <c r="AR3941" s="1">
        <v>0.236</v>
      </c>
      <c r="AS3941" s="1">
        <v>3.561</v>
      </c>
      <c r="AT3941" s="1">
        <v>32.265</v>
      </c>
      <c r="AU3941" s="1">
        <v>0.87</v>
      </c>
      <c r="AV3941" s="1">
        <v>132.072</v>
      </c>
      <c r="AW3941" s="1">
        <v>7.091</v>
      </c>
      <c r="AX3941" s="1">
        <v>0.236</v>
      </c>
      <c r="AY3941" s="1">
        <v>132.072</v>
      </c>
      <c r="AZ3941" s="1">
        <v>3.561</v>
      </c>
      <c r="BA3941" s="1">
        <v>4.189</v>
      </c>
      <c r="BB3941" s="1">
        <v>2.491</v>
      </c>
      <c r="BC3941" s="1">
        <v>2.45</v>
      </c>
      <c r="BD3941" s="1">
        <v>8.894</v>
      </c>
      <c r="BE3941" s="1">
        <v>3.726</v>
      </c>
      <c r="BF3941" s="1">
        <v>48.66</v>
      </c>
      <c r="BG3941" s="1">
        <v>653.08</v>
      </c>
      <c r="BH3941" s="1">
        <v>17.61</v>
      </c>
      <c r="BI3941" s="1">
        <v>1804.579</v>
      </c>
      <c r="BJ3941" s="1">
        <v>84.786</v>
      </c>
      <c r="BK3941" s="1">
        <v>34.033</v>
      </c>
      <c r="BL3941" s="1">
        <v>8.841</v>
      </c>
      <c r="BM3941" s="1">
        <v>3.743</v>
      </c>
      <c r="BN3941" s="1">
        <v>49.172</v>
      </c>
      <c r="BO3941" s="1">
        <v>659.013</v>
      </c>
      <c r="BP3941" s="1">
        <v>17.77</v>
      </c>
      <c r="BQ3941" s="1">
        <v>1823.593</v>
      </c>
      <c r="BR3941" s="1">
        <v>85.556</v>
      </c>
      <c r="BS3941" s="1">
        <v>34.392</v>
      </c>
      <c r="BT3941" s="1">
        <v>0.0</v>
      </c>
      <c r="BU3941" s="1">
        <v>0.0</v>
      </c>
      <c r="BW3941" s="1">
        <v>0.0</v>
      </c>
      <c r="BX3941" s="1">
        <v>0.0</v>
      </c>
      <c r="BY3941" s="1">
        <v>0.0</v>
      </c>
      <c r="BZ3941" s="1">
        <v>0.0</v>
      </c>
      <c r="CA3941" s="1">
        <v>0.0</v>
      </c>
      <c r="CB3941" s="1">
        <v>0.0</v>
      </c>
      <c r="CC3941" s="1">
        <v>0.0</v>
      </c>
      <c r="CD3941" s="1">
        <v>-5.402</v>
      </c>
      <c r="CE3941" s="1">
        <v>-4.774</v>
      </c>
      <c r="CF3941" s="1">
        <v>83.597</v>
      </c>
      <c r="CG3941" s="1">
        <v>67.496</v>
      </c>
      <c r="CH3941" s="1">
        <v>1.82</v>
      </c>
      <c r="CI3941" s="1">
        <v>3100.254</v>
      </c>
      <c r="CJ3941" s="1">
        <v>-2.393</v>
      </c>
      <c r="CK3941" s="1">
        <v>-1.437</v>
      </c>
      <c r="CL3941" s="1">
        <v>2172.708</v>
      </c>
      <c r="CM3941" s="1">
        <v>58.586</v>
      </c>
      <c r="CN3941" s="1">
        <v>8.763</v>
      </c>
      <c r="CO3941" s="1">
        <v>58.469</v>
      </c>
      <c r="CP3941" s="1">
        <v>0.509</v>
      </c>
      <c r="CQ3941" s="1">
        <v>0.16</v>
      </c>
      <c r="CR3941" s="1">
        <v>0.0</v>
      </c>
      <c r="CS3941" s="1">
        <v>3.165</v>
      </c>
      <c r="CT3941" s="1">
        <v>0.016</v>
      </c>
      <c r="CU3941" s="1">
        <v>5.934</v>
      </c>
      <c r="CV3941" s="1">
        <v>0.0</v>
      </c>
      <c r="CW3941" s="1">
        <v>18.891</v>
      </c>
      <c r="CX3941" s="1">
        <v>0.77</v>
      </c>
      <c r="CY3941" s="1">
        <v>0.0</v>
      </c>
      <c r="CZ3941" s="1">
        <v>0.356</v>
      </c>
      <c r="DA3941" s="1">
        <v>770.271</v>
      </c>
      <c r="DB3941" s="1">
        <v>146.076</v>
      </c>
      <c r="DC3941" s="1">
        <v>8.841</v>
      </c>
      <c r="DD3941" s="1">
        <v>3.743</v>
      </c>
      <c r="DE3941" s="1">
        <v>49.172</v>
      </c>
      <c r="DF3941" s="1">
        <v>659.013</v>
      </c>
      <c r="DG3941" s="1">
        <v>17.77</v>
      </c>
      <c r="DH3941" s="1">
        <v>1823.593</v>
      </c>
      <c r="DI3941" s="1">
        <v>85.556</v>
      </c>
      <c r="DJ3941" s="1">
        <v>34.392</v>
      </c>
      <c r="DL3941" s="1">
        <v>0.0</v>
      </c>
      <c r="DM3941" s="1">
        <v>0.0</v>
      </c>
      <c r="DN3941" s="1">
        <v>0.0</v>
      </c>
      <c r="DO3941" s="1">
        <v>0.0</v>
      </c>
      <c r="DP3941" s="1">
        <v>0.0</v>
      </c>
      <c r="DQ3941" s="1">
        <v>0.0</v>
      </c>
      <c r="DR3941" s="1">
        <v>0.0</v>
      </c>
      <c r="DS3941" s="1">
        <v>50.0</v>
      </c>
      <c r="DT3941" s="1">
        <v>0.001</v>
      </c>
      <c r="DU3941" s="1">
        <v>0.003</v>
      </c>
      <c r="DV3941" s="1">
        <v>0.0</v>
      </c>
      <c r="DW3941" s="1">
        <v>0.0</v>
      </c>
      <c r="DX3941" s="1">
        <v>0.123</v>
      </c>
      <c r="DY3941" s="1">
        <v>0.0</v>
      </c>
      <c r="DZ3941" s="1">
        <v>0.002</v>
      </c>
    </row>
    <row r="3942">
      <c r="A3942" s="1" t="s">
        <v>439</v>
      </c>
      <c r="B3942" s="1">
        <v>2002.0</v>
      </c>
      <c r="C3942" s="1" t="s">
        <v>440</v>
      </c>
      <c r="D3942" s="1">
        <v>2.7288162E7</v>
      </c>
      <c r="E3942" s="1">
        <v>1.379110912E11</v>
      </c>
      <c r="G3942" s="1">
        <v>0.173</v>
      </c>
      <c r="H3942" s="1">
        <v>6.334</v>
      </c>
      <c r="I3942" s="1">
        <v>0.173</v>
      </c>
      <c r="J3942" s="1">
        <v>6.963</v>
      </c>
      <c r="K3942" s="1">
        <v>0.19</v>
      </c>
      <c r="L3942" s="1">
        <v>0.864</v>
      </c>
      <c r="M3942" s="1">
        <v>0.118</v>
      </c>
      <c r="N3942" s="1">
        <v>139.154</v>
      </c>
      <c r="O3942" s="1">
        <v>36.939</v>
      </c>
      <c r="P3942" s="1">
        <v>2.455</v>
      </c>
      <c r="Q3942" s="1">
        <v>333.478</v>
      </c>
      <c r="R3942" s="1">
        <v>9.1</v>
      </c>
      <c r="S3942" s="1">
        <v>28.584</v>
      </c>
      <c r="T3942" s="1">
        <v>0.78</v>
      </c>
      <c r="U3942" s="1">
        <v>15.789</v>
      </c>
      <c r="V3942" s="1">
        <v>0.024</v>
      </c>
      <c r="W3942" s="1">
        <v>6.371</v>
      </c>
      <c r="X3942" s="1">
        <v>0.174</v>
      </c>
      <c r="Y3942" s="1">
        <v>3.547</v>
      </c>
      <c r="Z3942" s="1">
        <v>6.219</v>
      </c>
      <c r="AA3942" s="1">
        <v>21.99</v>
      </c>
      <c r="AB3942" s="1">
        <v>805.844</v>
      </c>
      <c r="AC3942" s="1">
        <v>21.99</v>
      </c>
      <c r="AD3942" s="1">
        <v>19.196</v>
      </c>
      <c r="AE3942" s="1">
        <v>2.397</v>
      </c>
      <c r="AF3942" s="1">
        <v>3.501</v>
      </c>
      <c r="AG3942" s="1">
        <v>5481.384</v>
      </c>
      <c r="AH3942" s="1">
        <v>1.085</v>
      </c>
      <c r="AI3942" s="1">
        <v>2.502</v>
      </c>
      <c r="AJ3942" s="1">
        <v>2.347</v>
      </c>
      <c r="AK3942" s="1">
        <v>137.789</v>
      </c>
      <c r="AL3942" s="1">
        <v>3.76</v>
      </c>
      <c r="AM3942" s="1">
        <v>3523.533</v>
      </c>
      <c r="AN3942" s="1">
        <v>96.151</v>
      </c>
      <c r="AO3942" s="1">
        <v>17.099</v>
      </c>
      <c r="AP3942" s="1">
        <v>65.707</v>
      </c>
      <c r="AQ3942" s="1">
        <v>19.459</v>
      </c>
      <c r="AR3942" s="1">
        <v>0.693</v>
      </c>
      <c r="AS3942" s="1">
        <v>4.254</v>
      </c>
      <c r="AT3942" s="1">
        <v>40.311</v>
      </c>
      <c r="AU3942" s="1">
        <v>1.1</v>
      </c>
      <c r="AV3942" s="1">
        <v>155.901</v>
      </c>
      <c r="AW3942" s="1">
        <v>19.459</v>
      </c>
      <c r="AX3942" s="1">
        <v>0.693</v>
      </c>
      <c r="AY3942" s="1">
        <v>155.901</v>
      </c>
      <c r="AZ3942" s="1">
        <v>4.254</v>
      </c>
      <c r="BA3942" s="1">
        <v>5.002</v>
      </c>
      <c r="BB3942" s="1">
        <v>2.907</v>
      </c>
      <c r="BC3942" s="1">
        <v>3.06</v>
      </c>
      <c r="BD3942" s="1">
        <v>2.414</v>
      </c>
      <c r="BE3942" s="1">
        <v>0.765</v>
      </c>
      <c r="BF3942" s="1">
        <v>49.425</v>
      </c>
      <c r="BG3942" s="1">
        <v>661.093</v>
      </c>
      <c r="BH3942" s="1">
        <v>18.04</v>
      </c>
      <c r="BI3942" s="1">
        <v>1811.222</v>
      </c>
      <c r="BJ3942" s="1">
        <v>82.037</v>
      </c>
      <c r="BK3942" s="1">
        <v>33.776</v>
      </c>
      <c r="BL3942" s="1">
        <v>3.494</v>
      </c>
      <c r="BM3942" s="1">
        <v>1.01</v>
      </c>
      <c r="BN3942" s="1">
        <v>50.182</v>
      </c>
      <c r="BO3942" s="1">
        <v>668.055</v>
      </c>
      <c r="BP3942" s="1">
        <v>18.23</v>
      </c>
      <c r="BQ3942" s="1">
        <v>1838.978</v>
      </c>
      <c r="BR3942" s="1">
        <v>82.901</v>
      </c>
      <c r="BS3942" s="1">
        <v>34.293</v>
      </c>
      <c r="BT3942" s="1">
        <v>0.0</v>
      </c>
      <c r="BU3942" s="1">
        <v>0.0</v>
      </c>
      <c r="BW3942" s="1">
        <v>0.0</v>
      </c>
      <c r="BX3942" s="1">
        <v>0.0</v>
      </c>
      <c r="BY3942" s="1">
        <v>0.0</v>
      </c>
      <c r="BZ3942" s="1">
        <v>0.0</v>
      </c>
      <c r="CA3942" s="1">
        <v>0.0</v>
      </c>
      <c r="CB3942" s="1">
        <v>0.0</v>
      </c>
      <c r="CC3942" s="1">
        <v>0.0</v>
      </c>
      <c r="CD3942" s="1">
        <v>-0.958</v>
      </c>
      <c r="CE3942" s="1">
        <v>-0.8</v>
      </c>
      <c r="CF3942" s="1">
        <v>82.796</v>
      </c>
      <c r="CG3942" s="1">
        <v>68.894</v>
      </c>
      <c r="CH3942" s="1">
        <v>1.88</v>
      </c>
      <c r="CI3942" s="1">
        <v>3034.154</v>
      </c>
      <c r="CJ3942" s="1">
        <v>-2.775</v>
      </c>
      <c r="CK3942" s="1">
        <v>-1.626</v>
      </c>
      <c r="CL3942" s="1">
        <v>2087.353</v>
      </c>
      <c r="CM3942" s="1">
        <v>56.96</v>
      </c>
      <c r="CN3942" s="1">
        <v>8.549</v>
      </c>
      <c r="CO3942" s="1">
        <v>56.581</v>
      </c>
      <c r="CP3942" s="1">
        <v>0.581</v>
      </c>
      <c r="CQ3942" s="1">
        <v>0.19</v>
      </c>
      <c r="CR3942" s="1">
        <v>0.0</v>
      </c>
      <c r="CS3942" s="1">
        <v>14.11</v>
      </c>
      <c r="CT3942" s="1">
        <v>0.072</v>
      </c>
      <c r="CU3942" s="1">
        <v>6.963</v>
      </c>
      <c r="CV3942" s="1">
        <v>0.0</v>
      </c>
      <c r="CW3942" s="1">
        <v>21.3</v>
      </c>
      <c r="CX3942" s="1">
        <v>0.864</v>
      </c>
      <c r="CY3942" s="1">
        <v>0.0</v>
      </c>
      <c r="CZ3942" s="1">
        <v>0.397</v>
      </c>
      <c r="DA3942" s="1">
        <v>805.844</v>
      </c>
      <c r="DB3942" s="1">
        <v>149.577</v>
      </c>
      <c r="DC3942" s="1">
        <v>3.494</v>
      </c>
      <c r="DD3942" s="1">
        <v>1.01</v>
      </c>
      <c r="DE3942" s="1">
        <v>50.182</v>
      </c>
      <c r="DF3942" s="1">
        <v>668.055</v>
      </c>
      <c r="DG3942" s="1">
        <v>18.23</v>
      </c>
      <c r="DH3942" s="1">
        <v>1838.978</v>
      </c>
      <c r="DI3942" s="1">
        <v>82.901</v>
      </c>
      <c r="DJ3942" s="1">
        <v>34.293</v>
      </c>
      <c r="DL3942" s="1">
        <v>0.0</v>
      </c>
      <c r="DM3942" s="1">
        <v>0.0</v>
      </c>
      <c r="DN3942" s="1">
        <v>0.0</v>
      </c>
      <c r="DO3942" s="1">
        <v>0.0</v>
      </c>
      <c r="DP3942" s="1">
        <v>0.0</v>
      </c>
      <c r="DQ3942" s="1">
        <v>0.0</v>
      </c>
      <c r="DR3942" s="1">
        <v>0.0</v>
      </c>
      <c r="DS3942" s="1">
        <v>0.0</v>
      </c>
      <c r="DT3942" s="1">
        <v>0.0</v>
      </c>
      <c r="DU3942" s="1">
        <v>0.003</v>
      </c>
      <c r="DV3942" s="1">
        <v>0.0</v>
      </c>
      <c r="DW3942" s="1">
        <v>0.0</v>
      </c>
      <c r="DX3942" s="1">
        <v>0.12</v>
      </c>
      <c r="DY3942" s="1">
        <v>0.0</v>
      </c>
      <c r="DZ3942" s="1">
        <v>0.002</v>
      </c>
    </row>
    <row r="3943">
      <c r="A3943" s="1" t="s">
        <v>439</v>
      </c>
      <c r="B3943" s="1">
        <v>2003.0</v>
      </c>
      <c r="C3943" s="1" t="s">
        <v>440</v>
      </c>
      <c r="D3943" s="1">
        <v>2.7580445E7</v>
      </c>
      <c r="E3943" s="1">
        <v>1.44583671808E11</v>
      </c>
      <c r="F3943" s="1">
        <v>1.874</v>
      </c>
      <c r="G3943" s="1">
        <v>0.003</v>
      </c>
      <c r="H3943" s="1">
        <v>6.385</v>
      </c>
      <c r="I3943" s="1">
        <v>0.176</v>
      </c>
      <c r="J3943" s="1">
        <v>7.252</v>
      </c>
      <c r="K3943" s="1">
        <v>0.2</v>
      </c>
      <c r="L3943" s="1">
        <v>0.872</v>
      </c>
      <c r="M3943" s="1">
        <v>0.122</v>
      </c>
      <c r="N3943" s="1">
        <v>145.661</v>
      </c>
      <c r="O3943" s="1">
        <v>7.314</v>
      </c>
      <c r="P3943" s="1">
        <v>0.666</v>
      </c>
      <c r="Q3943" s="1">
        <v>354.075</v>
      </c>
      <c r="R3943" s="1">
        <v>9.766</v>
      </c>
      <c r="S3943" s="1">
        <v>27.918</v>
      </c>
      <c r="T3943" s="1">
        <v>0.77</v>
      </c>
      <c r="U3943" s="1">
        <v>-27.273</v>
      </c>
      <c r="V3943" s="1">
        <v>-0.047</v>
      </c>
      <c r="W3943" s="1">
        <v>4.584</v>
      </c>
      <c r="X3943" s="1">
        <v>0.126</v>
      </c>
      <c r="Y3943" s="1">
        <v>3.358</v>
      </c>
      <c r="Z3943" s="1">
        <v>6.762</v>
      </c>
      <c r="AA3943" s="1">
        <v>22.93</v>
      </c>
      <c r="AB3943" s="1">
        <v>831.386</v>
      </c>
      <c r="AC3943" s="1">
        <v>22.93</v>
      </c>
      <c r="AD3943" s="1">
        <v>20.469</v>
      </c>
      <c r="AE3943" s="1">
        <v>-1.274</v>
      </c>
      <c r="AF3943" s="1">
        <v>-1.905</v>
      </c>
      <c r="AG3943" s="1">
        <v>5354.215</v>
      </c>
      <c r="AH3943" s="1">
        <v>1.021</v>
      </c>
      <c r="AI3943" s="1">
        <v>-3.156</v>
      </c>
      <c r="AJ3943" s="1">
        <v>-3.034</v>
      </c>
      <c r="AK3943" s="1">
        <v>152.282</v>
      </c>
      <c r="AL3943" s="1">
        <v>4.2</v>
      </c>
      <c r="AM3943" s="1">
        <v>3376.174</v>
      </c>
      <c r="AN3943" s="1">
        <v>93.116</v>
      </c>
      <c r="AO3943" s="1">
        <v>18.317</v>
      </c>
      <c r="AP3943" s="1">
        <v>64.481</v>
      </c>
      <c r="AQ3943" s="1">
        <v>18.326</v>
      </c>
      <c r="AR3943" s="1">
        <v>0.78</v>
      </c>
      <c r="AS3943" s="1">
        <v>5.034</v>
      </c>
      <c r="AT3943" s="1">
        <v>47.86</v>
      </c>
      <c r="AU3943" s="1">
        <v>1.32</v>
      </c>
      <c r="AV3943" s="1">
        <v>182.516</v>
      </c>
      <c r="AW3943" s="1">
        <v>18.326</v>
      </c>
      <c r="AX3943" s="1">
        <v>0.78</v>
      </c>
      <c r="AY3943" s="1">
        <v>182.516</v>
      </c>
      <c r="AZ3943" s="1">
        <v>5.034</v>
      </c>
      <c r="BA3943" s="1">
        <v>5.757</v>
      </c>
      <c r="BB3943" s="1">
        <v>3.486</v>
      </c>
      <c r="BC3943" s="1">
        <v>3.34</v>
      </c>
      <c r="BD3943" s="1">
        <v>2.736</v>
      </c>
      <c r="BE3943" s="1">
        <v>1.076</v>
      </c>
      <c r="BF3943" s="1">
        <v>50.501</v>
      </c>
      <c r="BG3943" s="1">
        <v>671.853</v>
      </c>
      <c r="BH3943" s="1">
        <v>18.53</v>
      </c>
      <c r="BI3943" s="1">
        <v>1831.027</v>
      </c>
      <c r="BJ3943" s="1">
        <v>80.811</v>
      </c>
      <c r="BK3943" s="1">
        <v>34.971</v>
      </c>
      <c r="BL3943" s="1">
        <v>2.755</v>
      </c>
      <c r="BM3943" s="1">
        <v>1.11</v>
      </c>
      <c r="BN3943" s="1">
        <v>51.292</v>
      </c>
      <c r="BO3943" s="1">
        <v>679.104</v>
      </c>
      <c r="BP3943" s="1">
        <v>18.73</v>
      </c>
      <c r="BQ3943" s="1">
        <v>1859.738</v>
      </c>
      <c r="BR3943" s="1">
        <v>81.683</v>
      </c>
      <c r="BS3943" s="1">
        <v>35.519</v>
      </c>
      <c r="BT3943" s="1">
        <v>0.0</v>
      </c>
      <c r="BU3943" s="1">
        <v>0.0</v>
      </c>
      <c r="BW3943" s="1">
        <v>0.0</v>
      </c>
      <c r="BX3943" s="1">
        <v>0.0</v>
      </c>
      <c r="BY3943" s="1">
        <v>0.0</v>
      </c>
      <c r="BZ3943" s="1">
        <v>0.0</v>
      </c>
      <c r="CA3943" s="1">
        <v>0.0</v>
      </c>
      <c r="CB3943" s="1">
        <v>0.0</v>
      </c>
      <c r="CC3943" s="1">
        <v>0.0</v>
      </c>
      <c r="CD3943" s="1">
        <v>-5.41</v>
      </c>
      <c r="CE3943" s="1">
        <v>-4.48</v>
      </c>
      <c r="CF3943" s="1">
        <v>78.317</v>
      </c>
      <c r="CG3943" s="1">
        <v>76.503</v>
      </c>
      <c r="CH3943" s="1">
        <v>2.11</v>
      </c>
      <c r="CI3943" s="1">
        <v>2839.582</v>
      </c>
      <c r="CJ3943" s="1">
        <v>-3.389</v>
      </c>
      <c r="CK3943" s="1">
        <v>-1.931</v>
      </c>
      <c r="CL3943" s="1">
        <v>1995.233</v>
      </c>
      <c r="CM3943" s="1">
        <v>55.029</v>
      </c>
      <c r="CN3943" s="1">
        <v>9.202</v>
      </c>
      <c r="CO3943" s="1">
        <v>54.233</v>
      </c>
      <c r="CP3943" s="1">
        <v>0.613</v>
      </c>
      <c r="CQ3943" s="1">
        <v>0.2</v>
      </c>
      <c r="CR3943" s="1">
        <v>0.0</v>
      </c>
      <c r="CS3943" s="1">
        <v>5.376</v>
      </c>
      <c r="CT3943" s="1">
        <v>0.031</v>
      </c>
      <c r="CU3943" s="1">
        <v>7.252</v>
      </c>
      <c r="CV3943" s="1">
        <v>0.0</v>
      </c>
      <c r="CW3943" s="1">
        <v>22.208</v>
      </c>
      <c r="CX3943" s="1">
        <v>0.872</v>
      </c>
      <c r="CY3943" s="1">
        <v>0.0</v>
      </c>
      <c r="CZ3943" s="1">
        <v>0.424</v>
      </c>
      <c r="DA3943" s="1">
        <v>831.386</v>
      </c>
      <c r="DB3943" s="1">
        <v>147.672</v>
      </c>
      <c r="DC3943" s="1">
        <v>2.755</v>
      </c>
      <c r="DD3943" s="1">
        <v>1.11</v>
      </c>
      <c r="DE3943" s="1">
        <v>51.292</v>
      </c>
      <c r="DF3943" s="1">
        <v>679.104</v>
      </c>
      <c r="DG3943" s="1">
        <v>18.73</v>
      </c>
      <c r="DH3943" s="1">
        <v>1859.738</v>
      </c>
      <c r="DI3943" s="1">
        <v>81.683</v>
      </c>
      <c r="DJ3943" s="1">
        <v>35.519</v>
      </c>
      <c r="DL3943" s="1">
        <v>0.0</v>
      </c>
      <c r="DM3943" s="1">
        <v>0.0</v>
      </c>
      <c r="DN3943" s="1">
        <v>0.0</v>
      </c>
      <c r="DO3943" s="1">
        <v>0.0</v>
      </c>
      <c r="DP3943" s="1">
        <v>0.0</v>
      </c>
      <c r="DQ3943" s="1">
        <v>0.0</v>
      </c>
      <c r="DR3943" s="1">
        <v>0.0</v>
      </c>
      <c r="DS3943" s="1">
        <v>0.0</v>
      </c>
      <c r="DT3943" s="1">
        <v>0.0</v>
      </c>
      <c r="DU3943" s="1">
        <v>0.003</v>
      </c>
      <c r="DV3943" s="1">
        <v>0.0</v>
      </c>
      <c r="DW3943" s="1">
        <v>0.0</v>
      </c>
      <c r="DX3943" s="1">
        <v>0.119</v>
      </c>
      <c r="DY3943" s="1">
        <v>0.0</v>
      </c>
      <c r="DZ3943" s="1">
        <v>0.002</v>
      </c>
    </row>
    <row r="3944">
      <c r="A3944" s="1" t="s">
        <v>439</v>
      </c>
      <c r="B3944" s="1">
        <v>2004.0</v>
      </c>
      <c r="C3944" s="1" t="s">
        <v>440</v>
      </c>
      <c r="D3944" s="1">
        <v>2.7852131E7</v>
      </c>
      <c r="E3944" s="1">
        <v>1.52840585216E11</v>
      </c>
      <c r="F3944" s="1">
        <v>-34.164</v>
      </c>
      <c r="G3944" s="1">
        <v>-0.06</v>
      </c>
      <c r="H3944" s="1">
        <v>4.162</v>
      </c>
      <c r="I3944" s="1">
        <v>0.116</v>
      </c>
      <c r="J3944" s="1">
        <v>5.386</v>
      </c>
      <c r="K3944" s="1">
        <v>0.15</v>
      </c>
      <c r="L3944" s="1">
        <v>0.619</v>
      </c>
      <c r="M3944" s="1">
        <v>0.075</v>
      </c>
      <c r="N3944" s="1">
        <v>200.0</v>
      </c>
      <c r="O3944" s="1">
        <v>8.129</v>
      </c>
      <c r="P3944" s="1">
        <v>0.794</v>
      </c>
      <c r="Q3944" s="1">
        <v>379.125</v>
      </c>
      <c r="R3944" s="1">
        <v>10.559</v>
      </c>
      <c r="S3944" s="1">
        <v>33.032</v>
      </c>
      <c r="T3944" s="1">
        <v>0.92</v>
      </c>
      <c r="U3944" s="1">
        <v>37.5</v>
      </c>
      <c r="V3944" s="1">
        <v>0.047</v>
      </c>
      <c r="W3944" s="1">
        <v>6.242</v>
      </c>
      <c r="X3944" s="1">
        <v>0.174</v>
      </c>
      <c r="Y3944" s="1">
        <v>3.794</v>
      </c>
      <c r="Z3944" s="1">
        <v>6.84</v>
      </c>
      <c r="AA3944" s="1">
        <v>24.25</v>
      </c>
      <c r="AB3944" s="1">
        <v>870.669</v>
      </c>
      <c r="AC3944" s="1">
        <v>24.25</v>
      </c>
      <c r="AD3944" s="1">
        <v>19.545</v>
      </c>
      <c r="AE3944" s="1">
        <v>6.585</v>
      </c>
      <c r="AF3944" s="1">
        <v>9.724</v>
      </c>
      <c r="AG3944" s="1">
        <v>5651.132</v>
      </c>
      <c r="AH3944" s="1">
        <v>1.03</v>
      </c>
      <c r="AI3944" s="1">
        <v>14.144</v>
      </c>
      <c r="AJ3944" s="1">
        <v>13.17</v>
      </c>
      <c r="AK3944" s="1">
        <v>236.248</v>
      </c>
      <c r="AL3944" s="1">
        <v>6.58</v>
      </c>
      <c r="AM3944" s="1">
        <v>3816.098</v>
      </c>
      <c r="AN3944" s="1">
        <v>106.286</v>
      </c>
      <c r="AO3944" s="1">
        <v>27.134</v>
      </c>
      <c r="AP3944" s="1">
        <v>68.848</v>
      </c>
      <c r="AQ3944" s="1">
        <v>64.436</v>
      </c>
      <c r="AR3944" s="1">
        <v>3.244</v>
      </c>
      <c r="AS3944" s="1">
        <v>8.278</v>
      </c>
      <c r="AT3944" s="1">
        <v>83.656</v>
      </c>
      <c r="AU3944" s="1">
        <v>2.33</v>
      </c>
      <c r="AV3944" s="1">
        <v>297.194</v>
      </c>
      <c r="AW3944" s="1">
        <v>64.436</v>
      </c>
      <c r="AX3944" s="1">
        <v>3.244</v>
      </c>
      <c r="AY3944" s="1">
        <v>297.194</v>
      </c>
      <c r="AZ3944" s="1">
        <v>8.278</v>
      </c>
      <c r="BA3944" s="1">
        <v>9.608</v>
      </c>
      <c r="BB3944" s="1">
        <v>5.362</v>
      </c>
      <c r="BC3944" s="1">
        <v>4.85</v>
      </c>
      <c r="BD3944" s="1">
        <v>-5.441</v>
      </c>
      <c r="BE3944" s="1">
        <v>-3.007</v>
      </c>
      <c r="BF3944" s="1">
        <v>47.494</v>
      </c>
      <c r="BG3944" s="1">
        <v>629.036</v>
      </c>
      <c r="BH3944" s="1">
        <v>17.52</v>
      </c>
      <c r="BI3944" s="1">
        <v>1705.221</v>
      </c>
      <c r="BJ3944" s="1">
        <v>72.247</v>
      </c>
      <c r="BK3944" s="1">
        <v>30.765</v>
      </c>
      <c r="BL3944" s="1">
        <v>-5.879</v>
      </c>
      <c r="BM3944" s="1">
        <v>-3.201</v>
      </c>
      <c r="BN3944" s="1">
        <v>48.091</v>
      </c>
      <c r="BO3944" s="1">
        <v>634.422</v>
      </c>
      <c r="BP3944" s="1">
        <v>17.67</v>
      </c>
      <c r="BQ3944" s="1">
        <v>1726.667</v>
      </c>
      <c r="BR3944" s="1">
        <v>72.866</v>
      </c>
      <c r="BS3944" s="1">
        <v>31.152</v>
      </c>
      <c r="BT3944" s="1">
        <v>0.0</v>
      </c>
      <c r="BU3944" s="1">
        <v>0.0</v>
      </c>
      <c r="BW3944" s="1">
        <v>0.0</v>
      </c>
      <c r="BX3944" s="1">
        <v>0.0</v>
      </c>
      <c r="BY3944" s="1">
        <v>0.0</v>
      </c>
      <c r="BZ3944" s="1">
        <v>0.0</v>
      </c>
      <c r="CA3944" s="1">
        <v>0.0</v>
      </c>
      <c r="CB3944" s="1">
        <v>0.0</v>
      </c>
      <c r="CC3944" s="1">
        <v>0.0</v>
      </c>
      <c r="CD3944" s="1">
        <v>11.661</v>
      </c>
      <c r="CE3944" s="1">
        <v>9.133</v>
      </c>
      <c r="CF3944" s="1">
        <v>87.45</v>
      </c>
      <c r="CG3944" s="1">
        <v>119.56</v>
      </c>
      <c r="CH3944" s="1">
        <v>3.33</v>
      </c>
      <c r="CI3944" s="1">
        <v>3139.778</v>
      </c>
      <c r="CJ3944" s="1">
        <v>-0.884</v>
      </c>
      <c r="CK3944" s="1">
        <v>-0.487</v>
      </c>
      <c r="CL3944" s="1">
        <v>1958.296</v>
      </c>
      <c r="CM3944" s="1">
        <v>54.543</v>
      </c>
      <c r="CN3944" s="1">
        <v>13.732</v>
      </c>
      <c r="CO3944" s="1">
        <v>56.646</v>
      </c>
      <c r="CP3944" s="1">
        <v>0.478</v>
      </c>
      <c r="CQ3944" s="1">
        <v>0.15</v>
      </c>
      <c r="CR3944" s="1">
        <v>0.0</v>
      </c>
      <c r="CS3944" s="1">
        <v>-21.939</v>
      </c>
      <c r="CT3944" s="1">
        <v>-0.134</v>
      </c>
      <c r="CU3944" s="1">
        <v>5.386</v>
      </c>
      <c r="CV3944" s="1">
        <v>0.0</v>
      </c>
      <c r="CW3944" s="1">
        <v>17.167</v>
      </c>
      <c r="CX3944" s="1">
        <v>0.619</v>
      </c>
      <c r="CY3944" s="1">
        <v>0.0</v>
      </c>
      <c r="CZ3944" s="1">
        <v>0.31</v>
      </c>
      <c r="DA3944" s="1">
        <v>870.669</v>
      </c>
      <c r="DB3944" s="1">
        <v>157.396</v>
      </c>
      <c r="DC3944" s="1">
        <v>-5.879</v>
      </c>
      <c r="DD3944" s="1">
        <v>-3.201</v>
      </c>
      <c r="DE3944" s="1">
        <v>48.091</v>
      </c>
      <c r="DF3944" s="1">
        <v>634.422</v>
      </c>
      <c r="DG3944" s="1">
        <v>17.67</v>
      </c>
      <c r="DH3944" s="1">
        <v>1726.667</v>
      </c>
      <c r="DI3944" s="1">
        <v>72.866</v>
      </c>
      <c r="DJ3944" s="1">
        <v>31.152</v>
      </c>
      <c r="DL3944" s="1">
        <v>0.0</v>
      </c>
      <c r="DM3944" s="1">
        <v>0.0</v>
      </c>
      <c r="DN3944" s="1">
        <v>0.0</v>
      </c>
      <c r="DO3944" s="1">
        <v>0.0</v>
      </c>
      <c r="DP3944" s="1">
        <v>0.0</v>
      </c>
      <c r="DQ3944" s="1">
        <v>0.0</v>
      </c>
      <c r="DR3944" s="1">
        <v>0.0</v>
      </c>
      <c r="DS3944" s="1">
        <v>0.0</v>
      </c>
      <c r="DT3944" s="1">
        <v>0.0</v>
      </c>
      <c r="DU3944" s="1">
        <v>0.003</v>
      </c>
      <c r="DV3944" s="1">
        <v>0.0</v>
      </c>
      <c r="DW3944" s="1">
        <v>0.0</v>
      </c>
      <c r="DX3944" s="1">
        <v>0.117</v>
      </c>
      <c r="DY3944" s="1">
        <v>0.0</v>
      </c>
      <c r="DZ3944" s="1">
        <v>0.002</v>
      </c>
    </row>
    <row r="3945">
      <c r="A3945" s="1" t="s">
        <v>439</v>
      </c>
      <c r="B3945" s="1">
        <v>2005.0</v>
      </c>
      <c r="C3945" s="1" t="s">
        <v>440</v>
      </c>
      <c r="D3945" s="1">
        <v>2.8101118E7</v>
      </c>
      <c r="E3945" s="1">
        <v>1.63489480704E11</v>
      </c>
      <c r="F3945" s="1">
        <v>-32.666</v>
      </c>
      <c r="G3945" s="1">
        <v>-0.038</v>
      </c>
      <c r="H3945" s="1">
        <v>2.778</v>
      </c>
      <c r="I3945" s="1">
        <v>0.078</v>
      </c>
      <c r="J3945" s="1">
        <v>12.455</v>
      </c>
      <c r="K3945" s="1">
        <v>0.35</v>
      </c>
      <c r="L3945" s="1">
        <v>1.373</v>
      </c>
      <c r="M3945" s="1">
        <v>0.049</v>
      </c>
      <c r="N3945" s="1">
        <v>200.0</v>
      </c>
      <c r="O3945" s="1">
        <v>1.489</v>
      </c>
      <c r="P3945" s="1">
        <v>0.157</v>
      </c>
      <c r="Q3945" s="1">
        <v>381.361</v>
      </c>
      <c r="R3945" s="1">
        <v>10.717</v>
      </c>
      <c r="S3945" s="1">
        <v>28.469</v>
      </c>
      <c r="T3945" s="1">
        <v>0.8</v>
      </c>
      <c r="U3945" s="1">
        <v>95.454</v>
      </c>
      <c r="V3945" s="1">
        <v>0.166</v>
      </c>
      <c r="W3945" s="1">
        <v>12.092</v>
      </c>
      <c r="X3945" s="1">
        <v>0.34</v>
      </c>
      <c r="Y3945" s="1">
        <v>3.137</v>
      </c>
      <c r="Z3945" s="1">
        <v>6.675</v>
      </c>
      <c r="AA3945" s="1">
        <v>25.5</v>
      </c>
      <c r="AB3945" s="1">
        <v>907.437</v>
      </c>
      <c r="AC3945" s="1">
        <v>25.5</v>
      </c>
      <c r="AD3945" s="1">
        <v>19.68</v>
      </c>
      <c r="AE3945" s="1">
        <v>4.024</v>
      </c>
      <c r="AF3945" s="1">
        <v>6.334</v>
      </c>
      <c r="AG3945" s="1">
        <v>5826.454</v>
      </c>
      <c r="AH3945" s="1">
        <v>1.001</v>
      </c>
      <c r="AI3945" s="1">
        <v>4.493</v>
      </c>
      <c r="AJ3945" s="1">
        <v>4.775</v>
      </c>
      <c r="AK3945" s="1">
        <v>251.591</v>
      </c>
      <c r="AL3945" s="1">
        <v>7.07</v>
      </c>
      <c r="AM3945" s="1">
        <v>3952.223</v>
      </c>
      <c r="AN3945" s="1">
        <v>111.062</v>
      </c>
      <c r="AO3945" s="1">
        <v>27.725</v>
      </c>
      <c r="AP3945" s="1">
        <v>69.173</v>
      </c>
      <c r="AQ3945" s="1">
        <v>76.378</v>
      </c>
      <c r="AR3945" s="1">
        <v>6.322</v>
      </c>
      <c r="AS3945" s="1">
        <v>14.6</v>
      </c>
      <c r="AT3945" s="1">
        <v>161.915</v>
      </c>
      <c r="AU3945" s="1">
        <v>4.55</v>
      </c>
      <c r="AV3945" s="1">
        <v>519.542</v>
      </c>
      <c r="AW3945" s="1">
        <v>76.378</v>
      </c>
      <c r="AX3945" s="1">
        <v>6.322</v>
      </c>
      <c r="AY3945" s="1">
        <v>519.542</v>
      </c>
      <c r="AZ3945" s="1">
        <v>14.6</v>
      </c>
      <c r="BA3945" s="1">
        <v>17.843</v>
      </c>
      <c r="BB3945" s="1">
        <v>9.093</v>
      </c>
      <c r="BC3945" s="1">
        <v>5.1</v>
      </c>
      <c r="BD3945" s="1">
        <v>2.577</v>
      </c>
      <c r="BE3945" s="1">
        <v>0.831</v>
      </c>
      <c r="BF3945" s="1">
        <v>48.325</v>
      </c>
      <c r="BG3945" s="1">
        <v>643.391</v>
      </c>
      <c r="BH3945" s="1">
        <v>18.08</v>
      </c>
      <c r="BI3945" s="1">
        <v>1719.692</v>
      </c>
      <c r="BJ3945" s="1">
        <v>70.902</v>
      </c>
      <c r="BK3945" s="1">
        <v>30.099</v>
      </c>
      <c r="BL3945" s="1">
        <v>3.421</v>
      </c>
      <c r="BM3945" s="1">
        <v>1.403</v>
      </c>
      <c r="BN3945" s="1">
        <v>49.494</v>
      </c>
      <c r="BO3945" s="1">
        <v>655.846</v>
      </c>
      <c r="BP3945" s="1">
        <v>18.43</v>
      </c>
      <c r="BQ3945" s="1">
        <v>1761.284</v>
      </c>
      <c r="BR3945" s="1">
        <v>72.275</v>
      </c>
      <c r="BS3945" s="1">
        <v>30.827</v>
      </c>
      <c r="BT3945" s="1">
        <v>0.0</v>
      </c>
      <c r="BU3945" s="1">
        <v>0.0</v>
      </c>
      <c r="BW3945" s="1">
        <v>0.0</v>
      </c>
      <c r="BX3945" s="1">
        <v>0.0</v>
      </c>
      <c r="BY3945" s="1">
        <v>0.0</v>
      </c>
      <c r="BZ3945" s="1">
        <v>0.0</v>
      </c>
      <c r="CA3945" s="1">
        <v>0.0</v>
      </c>
      <c r="CB3945" s="1">
        <v>0.0</v>
      </c>
      <c r="CC3945" s="1">
        <v>0.0</v>
      </c>
      <c r="CD3945" s="1">
        <v>-1.949</v>
      </c>
      <c r="CE3945" s="1">
        <v>-1.704</v>
      </c>
      <c r="CF3945" s="1">
        <v>85.746</v>
      </c>
      <c r="CG3945" s="1">
        <v>61.208</v>
      </c>
      <c r="CH3945" s="1">
        <v>1.72</v>
      </c>
      <c r="CI3945" s="1">
        <v>3051.321</v>
      </c>
      <c r="CJ3945" s="1">
        <v>13.476</v>
      </c>
      <c r="CK3945" s="1">
        <v>7.35</v>
      </c>
      <c r="CL3945" s="1">
        <v>2202.512</v>
      </c>
      <c r="CM3945" s="1">
        <v>61.893</v>
      </c>
      <c r="CN3945" s="1">
        <v>6.745</v>
      </c>
      <c r="CO3945" s="1">
        <v>53.405</v>
      </c>
      <c r="CP3945" s="1">
        <v>1.087</v>
      </c>
      <c r="CQ3945" s="1">
        <v>0.35</v>
      </c>
      <c r="CR3945" s="1">
        <v>0.0</v>
      </c>
      <c r="CS3945" s="1">
        <v>127.451</v>
      </c>
      <c r="CT3945" s="1">
        <v>0.609</v>
      </c>
      <c r="CU3945" s="1">
        <v>12.455</v>
      </c>
      <c r="CV3945" s="1">
        <v>0.0</v>
      </c>
      <c r="CW3945" s="1">
        <v>38.7</v>
      </c>
      <c r="CX3945" s="1">
        <v>1.373</v>
      </c>
      <c r="CY3945" s="1">
        <v>0.0</v>
      </c>
      <c r="CZ3945" s="1">
        <v>0.677</v>
      </c>
      <c r="DA3945" s="1">
        <v>907.437</v>
      </c>
      <c r="DB3945" s="1">
        <v>163.73</v>
      </c>
      <c r="DC3945" s="1">
        <v>3.421</v>
      </c>
      <c r="DD3945" s="1">
        <v>1.403</v>
      </c>
      <c r="DE3945" s="1">
        <v>49.494</v>
      </c>
      <c r="DF3945" s="1">
        <v>655.846</v>
      </c>
      <c r="DG3945" s="1">
        <v>18.43</v>
      </c>
      <c r="DH3945" s="1">
        <v>1761.284</v>
      </c>
      <c r="DI3945" s="1">
        <v>72.275</v>
      </c>
      <c r="DJ3945" s="1">
        <v>30.827</v>
      </c>
      <c r="DL3945" s="1">
        <v>0.0</v>
      </c>
      <c r="DM3945" s="1">
        <v>0.0</v>
      </c>
      <c r="DN3945" s="1">
        <v>0.0</v>
      </c>
      <c r="DO3945" s="1">
        <v>0.0</v>
      </c>
      <c r="DP3945" s="1">
        <v>0.0</v>
      </c>
      <c r="DQ3945" s="1">
        <v>0.0</v>
      </c>
      <c r="DR3945" s="1">
        <v>0.0</v>
      </c>
      <c r="DS3945" s="1">
        <v>0.0</v>
      </c>
      <c r="DT3945" s="1">
        <v>0.0</v>
      </c>
      <c r="DU3945" s="1">
        <v>0.003</v>
      </c>
      <c r="DV3945" s="1">
        <v>0.0</v>
      </c>
      <c r="DW3945" s="1">
        <v>0.0</v>
      </c>
      <c r="DX3945" s="1">
        <v>0.115</v>
      </c>
      <c r="DY3945" s="1">
        <v>0.0</v>
      </c>
      <c r="DZ3945" s="1">
        <v>0.002</v>
      </c>
    </row>
    <row r="3946">
      <c r="A3946" s="1" t="s">
        <v>439</v>
      </c>
      <c r="B3946" s="1">
        <v>2006.0</v>
      </c>
      <c r="C3946" s="1" t="s">
        <v>440</v>
      </c>
      <c r="D3946" s="1">
        <v>2.8324448E7</v>
      </c>
      <c r="E3946" s="1">
        <v>1.76775282688E11</v>
      </c>
      <c r="F3946" s="1">
        <v>1064.913</v>
      </c>
      <c r="G3946" s="1">
        <v>0.831</v>
      </c>
      <c r="H3946" s="1">
        <v>32.104</v>
      </c>
      <c r="I3946" s="1">
        <v>0.909</v>
      </c>
      <c r="J3946" s="1">
        <v>12.357</v>
      </c>
      <c r="K3946" s="1">
        <v>0.35</v>
      </c>
      <c r="L3946" s="1">
        <v>1.279</v>
      </c>
      <c r="M3946" s="1">
        <v>0.561</v>
      </c>
      <c r="N3946" s="1">
        <v>192.982</v>
      </c>
      <c r="O3946" s="1">
        <v>-14.917</v>
      </c>
      <c r="P3946" s="1">
        <v>-1.599</v>
      </c>
      <c r="Q3946" s="1">
        <v>321.915</v>
      </c>
      <c r="R3946" s="1">
        <v>9.118</v>
      </c>
      <c r="S3946" s="1">
        <v>28.95</v>
      </c>
      <c r="T3946" s="1">
        <v>0.82</v>
      </c>
      <c r="U3946" s="1">
        <v>148.837</v>
      </c>
      <c r="V3946" s="1">
        <v>0.506</v>
      </c>
      <c r="W3946" s="1">
        <v>29.852</v>
      </c>
      <c r="X3946" s="1">
        <v>0.846</v>
      </c>
      <c r="Y3946" s="1">
        <v>2.997</v>
      </c>
      <c r="Z3946" s="1">
        <v>5.621</v>
      </c>
      <c r="AA3946" s="1">
        <v>27.36</v>
      </c>
      <c r="AB3946" s="1">
        <v>965.95</v>
      </c>
      <c r="AC3946" s="1">
        <v>27.36</v>
      </c>
      <c r="AD3946" s="1">
        <v>21.246</v>
      </c>
      <c r="AE3946" s="1">
        <v>1.138</v>
      </c>
      <c r="AF3946" s="1">
        <v>1.863</v>
      </c>
      <c r="AG3946" s="1">
        <v>5846.291</v>
      </c>
      <c r="AH3946" s="1">
        <v>0.937</v>
      </c>
      <c r="AI3946" s="1">
        <v>-2.923</v>
      </c>
      <c r="AJ3946" s="1">
        <v>-3.246</v>
      </c>
      <c r="AK3946" s="1">
        <v>258.081</v>
      </c>
      <c r="AL3946" s="1">
        <v>7.31</v>
      </c>
      <c r="AM3946" s="1">
        <v>3806.45</v>
      </c>
      <c r="AN3946" s="1">
        <v>107.816</v>
      </c>
      <c r="AO3946" s="1">
        <v>26.718</v>
      </c>
      <c r="AP3946" s="1">
        <v>66.468</v>
      </c>
      <c r="AQ3946" s="1">
        <v>17.033</v>
      </c>
      <c r="AR3946" s="1">
        <v>2.487</v>
      </c>
      <c r="AS3946" s="1">
        <v>17.086</v>
      </c>
      <c r="AT3946" s="1">
        <v>170.524</v>
      </c>
      <c r="AU3946" s="1">
        <v>4.83</v>
      </c>
      <c r="AV3946" s="1">
        <v>603.24</v>
      </c>
      <c r="AW3946" s="1">
        <v>17.033</v>
      </c>
      <c r="AX3946" s="1">
        <v>2.487</v>
      </c>
      <c r="AY3946" s="1">
        <v>603.24</v>
      </c>
      <c r="AZ3946" s="1">
        <v>17.086</v>
      </c>
      <c r="BA3946" s="1">
        <v>17.654</v>
      </c>
      <c r="BB3946" s="1">
        <v>10.534</v>
      </c>
      <c r="BC3946" s="1">
        <v>5.28</v>
      </c>
      <c r="BD3946" s="1">
        <v>8.996</v>
      </c>
      <c r="BE3946" s="1">
        <v>4.066</v>
      </c>
      <c r="BF3946" s="1">
        <v>52.391</v>
      </c>
      <c r="BG3946" s="1">
        <v>695.512</v>
      </c>
      <c r="BH3946" s="1">
        <v>19.7</v>
      </c>
      <c r="BI3946" s="1">
        <v>1849.68</v>
      </c>
      <c r="BJ3946" s="1">
        <v>72.003</v>
      </c>
      <c r="BK3946" s="1">
        <v>32.299</v>
      </c>
      <c r="BL3946" s="1">
        <v>13.304</v>
      </c>
      <c r="BM3946" s="1">
        <v>4.897</v>
      </c>
      <c r="BN3946" s="1">
        <v>54.391</v>
      </c>
      <c r="BO3946" s="1">
        <v>707.869</v>
      </c>
      <c r="BP3946" s="1">
        <v>20.05</v>
      </c>
      <c r="BQ3946" s="1">
        <v>1920.292</v>
      </c>
      <c r="BR3946" s="1">
        <v>73.282</v>
      </c>
      <c r="BS3946" s="1">
        <v>33.532</v>
      </c>
      <c r="BT3946" s="1">
        <v>0.0</v>
      </c>
      <c r="BU3946" s="1">
        <v>0.0</v>
      </c>
      <c r="BW3946" s="1">
        <v>0.0</v>
      </c>
      <c r="BX3946" s="1">
        <v>0.0</v>
      </c>
      <c r="BY3946" s="1">
        <v>0.0</v>
      </c>
      <c r="BZ3946" s="1">
        <v>0.0</v>
      </c>
      <c r="CA3946" s="1">
        <v>0.0</v>
      </c>
      <c r="CB3946" s="1">
        <v>0.0</v>
      </c>
      <c r="CC3946" s="1">
        <v>0.0</v>
      </c>
      <c r="CD3946" s="1">
        <v>-4.822</v>
      </c>
      <c r="CE3946" s="1">
        <v>-4.134</v>
      </c>
      <c r="CF3946" s="1">
        <v>81.611</v>
      </c>
      <c r="CG3946" s="1">
        <v>58.607</v>
      </c>
      <c r="CH3946" s="1">
        <v>1.66</v>
      </c>
      <c r="CI3946" s="1">
        <v>2881.296</v>
      </c>
      <c r="CJ3946" s="1">
        <v>4.101</v>
      </c>
      <c r="CK3946" s="1">
        <v>2.538</v>
      </c>
      <c r="CL3946" s="1">
        <v>2274.756</v>
      </c>
      <c r="CM3946" s="1">
        <v>64.431</v>
      </c>
      <c r="CN3946" s="1">
        <v>6.067</v>
      </c>
      <c r="CO3946" s="1">
        <v>50.313</v>
      </c>
      <c r="CP3946" s="1">
        <v>1.087</v>
      </c>
      <c r="CQ3946" s="1">
        <v>0.35</v>
      </c>
      <c r="CR3946" s="1">
        <v>0.0</v>
      </c>
      <c r="CS3946" s="1">
        <v>0.0</v>
      </c>
      <c r="CT3946" s="1">
        <v>0.0</v>
      </c>
      <c r="CU3946" s="1">
        <v>12.357</v>
      </c>
      <c r="CV3946" s="1">
        <v>0.0</v>
      </c>
      <c r="CW3946" s="1">
        <v>38.394</v>
      </c>
      <c r="CX3946" s="1">
        <v>1.279</v>
      </c>
      <c r="CY3946" s="1">
        <v>0.0</v>
      </c>
      <c r="CZ3946" s="1">
        <v>0.67</v>
      </c>
      <c r="DA3946" s="1">
        <v>965.95</v>
      </c>
      <c r="DB3946" s="1">
        <v>165.593</v>
      </c>
      <c r="DC3946" s="1">
        <v>13.304</v>
      </c>
      <c r="DD3946" s="1">
        <v>4.897</v>
      </c>
      <c r="DE3946" s="1">
        <v>54.391</v>
      </c>
      <c r="DF3946" s="1">
        <v>707.869</v>
      </c>
      <c r="DG3946" s="1">
        <v>20.05</v>
      </c>
      <c r="DH3946" s="1">
        <v>1920.292</v>
      </c>
      <c r="DI3946" s="1">
        <v>73.282</v>
      </c>
      <c r="DJ3946" s="1">
        <v>33.532</v>
      </c>
      <c r="DL3946" s="1">
        <v>0.0</v>
      </c>
      <c r="DM3946" s="1">
        <v>0.0</v>
      </c>
      <c r="DN3946" s="1">
        <v>0.0</v>
      </c>
      <c r="DO3946" s="1">
        <v>0.0</v>
      </c>
      <c r="DP3946" s="1">
        <v>0.0</v>
      </c>
      <c r="DQ3946" s="1">
        <v>0.0</v>
      </c>
      <c r="DR3946" s="1">
        <v>0.0</v>
      </c>
      <c r="DS3946" s="1">
        <v>0.0</v>
      </c>
      <c r="DT3946" s="1">
        <v>0.0</v>
      </c>
      <c r="DU3946" s="1">
        <v>0.003</v>
      </c>
      <c r="DV3946" s="1">
        <v>0.0</v>
      </c>
      <c r="DW3946" s="1">
        <v>0.0</v>
      </c>
      <c r="DX3946" s="1">
        <v>0.113</v>
      </c>
      <c r="DY3946" s="1">
        <v>0.0</v>
      </c>
      <c r="DZ3946" s="1">
        <v>0.002</v>
      </c>
    </row>
    <row r="3947">
      <c r="A3947" s="1" t="s">
        <v>439</v>
      </c>
      <c r="B3947" s="1">
        <v>2007.0</v>
      </c>
      <c r="C3947" s="1" t="s">
        <v>440</v>
      </c>
      <c r="D3947" s="1">
        <v>2.8530662E7</v>
      </c>
      <c r="E3947" s="1">
        <v>1.92942637056E11</v>
      </c>
      <c r="F3947" s="1">
        <v>2.913</v>
      </c>
      <c r="G3947" s="1">
        <v>0.026</v>
      </c>
      <c r="H3947" s="1">
        <v>32.801</v>
      </c>
      <c r="I3947" s="1">
        <v>0.936</v>
      </c>
      <c r="J3947" s="1">
        <v>14.721</v>
      </c>
      <c r="K3947" s="1">
        <v>0.42</v>
      </c>
      <c r="L3947" s="1">
        <v>1.403</v>
      </c>
      <c r="M3947" s="1">
        <v>0.529</v>
      </c>
      <c r="N3947" s="1">
        <v>229.536</v>
      </c>
      <c r="O3947" s="1">
        <v>32.034</v>
      </c>
      <c r="P3947" s="1">
        <v>2.921</v>
      </c>
      <c r="Q3947" s="1">
        <v>421.963</v>
      </c>
      <c r="R3947" s="1">
        <v>12.039</v>
      </c>
      <c r="S3947" s="1">
        <v>29.793</v>
      </c>
      <c r="T3947" s="1">
        <v>0.85</v>
      </c>
      <c r="U3947" s="1">
        <v>4.673</v>
      </c>
      <c r="V3947" s="1">
        <v>0.04</v>
      </c>
      <c r="W3947" s="1">
        <v>31.021</v>
      </c>
      <c r="X3947" s="1">
        <v>0.885</v>
      </c>
      <c r="Y3947" s="1">
        <v>2.84</v>
      </c>
      <c r="Z3947" s="1">
        <v>6.803</v>
      </c>
      <c r="AA3947" s="1">
        <v>29.93</v>
      </c>
      <c r="AB3947" s="1">
        <v>1049.047</v>
      </c>
      <c r="AC3947" s="1">
        <v>29.93</v>
      </c>
      <c r="AD3947" s="1">
        <v>20.836</v>
      </c>
      <c r="AE3947" s="1">
        <v>8.872</v>
      </c>
      <c r="AF3947" s="1">
        <v>14.692</v>
      </c>
      <c r="AG3947" s="1">
        <v>6318.975</v>
      </c>
      <c r="AH3947" s="1">
        <v>0.934</v>
      </c>
      <c r="AI3947" s="1">
        <v>13.84</v>
      </c>
      <c r="AJ3947" s="1">
        <v>14.922</v>
      </c>
      <c r="AK3947" s="1">
        <v>349.098</v>
      </c>
      <c r="AL3947" s="1">
        <v>9.96</v>
      </c>
      <c r="AM3947" s="1">
        <v>4301.953</v>
      </c>
      <c r="AN3947" s="1">
        <v>122.738</v>
      </c>
      <c r="AO3947" s="1">
        <v>33.278</v>
      </c>
      <c r="AP3947" s="1">
        <v>69.355</v>
      </c>
      <c r="AQ3947" s="1">
        <v>50.716</v>
      </c>
      <c r="AR3947" s="1">
        <v>8.666</v>
      </c>
      <c r="AS3947" s="1">
        <v>25.752</v>
      </c>
      <c r="AT3947" s="1">
        <v>288.111</v>
      </c>
      <c r="AU3947" s="1">
        <v>8.22</v>
      </c>
      <c r="AV3947" s="1">
        <v>902.608</v>
      </c>
      <c r="AW3947" s="1">
        <v>50.716</v>
      </c>
      <c r="AX3947" s="1">
        <v>8.666</v>
      </c>
      <c r="AY3947" s="1">
        <v>902.608</v>
      </c>
      <c r="AZ3947" s="1">
        <v>25.752</v>
      </c>
      <c r="BA3947" s="1">
        <v>27.464</v>
      </c>
      <c r="BB3947" s="1">
        <v>14.552</v>
      </c>
      <c r="BC3947" s="1">
        <v>6.87</v>
      </c>
      <c r="BD3947" s="1">
        <v>-0.232</v>
      </c>
      <c r="BE3947" s="1">
        <v>-0.4</v>
      </c>
      <c r="BF3947" s="1">
        <v>51.991</v>
      </c>
      <c r="BG3947" s="1">
        <v>685.228</v>
      </c>
      <c r="BH3947" s="1">
        <v>19.55</v>
      </c>
      <c r="BI3947" s="1">
        <v>1822.302</v>
      </c>
      <c r="BJ3947" s="1">
        <v>65.319</v>
      </c>
      <c r="BK3947" s="1">
        <v>29.379</v>
      </c>
      <c r="BL3947" s="1">
        <v>0.24</v>
      </c>
      <c r="BM3947" s="1">
        <v>-0.158</v>
      </c>
      <c r="BN3947" s="1">
        <v>54.234</v>
      </c>
      <c r="BO3947" s="1">
        <v>699.949</v>
      </c>
      <c r="BP3947" s="1">
        <v>19.97</v>
      </c>
      <c r="BQ3947" s="1">
        <v>1900.889</v>
      </c>
      <c r="BR3947" s="1">
        <v>66.722</v>
      </c>
      <c r="BS3947" s="1">
        <v>30.645</v>
      </c>
      <c r="BT3947" s="1">
        <v>0.0</v>
      </c>
      <c r="BU3947" s="1">
        <v>0.0</v>
      </c>
      <c r="BW3947" s="1">
        <v>0.0</v>
      </c>
      <c r="BX3947" s="1">
        <v>0.0</v>
      </c>
      <c r="BY3947" s="1">
        <v>0.0</v>
      </c>
      <c r="BZ3947" s="1">
        <v>0.0</v>
      </c>
      <c r="CA3947" s="1">
        <v>0.0</v>
      </c>
      <c r="CB3947" s="1">
        <v>0.0</v>
      </c>
      <c r="CC3947" s="1">
        <v>0.0</v>
      </c>
      <c r="CD3947" s="1">
        <v>4.087</v>
      </c>
      <c r="CE3947" s="1">
        <v>3.336</v>
      </c>
      <c r="CF3947" s="1">
        <v>84.947</v>
      </c>
      <c r="CG3947" s="1">
        <v>31.195</v>
      </c>
      <c r="CH3947" s="1">
        <v>0.89</v>
      </c>
      <c r="CI3947" s="1">
        <v>2977.382</v>
      </c>
      <c r="CJ3947" s="1">
        <v>-0.99</v>
      </c>
      <c r="CK3947" s="1">
        <v>-0.638</v>
      </c>
      <c r="CL3947" s="1">
        <v>2235.951</v>
      </c>
      <c r="CM3947" s="1">
        <v>63.793</v>
      </c>
      <c r="CN3947" s="1">
        <v>2.974</v>
      </c>
      <c r="CO3947" s="1">
        <v>48.0</v>
      </c>
      <c r="CP3947" s="1">
        <v>1.303</v>
      </c>
      <c r="CQ3947" s="1">
        <v>0.42</v>
      </c>
      <c r="CR3947" s="1">
        <v>0.0</v>
      </c>
      <c r="CS3947" s="1">
        <v>19.828</v>
      </c>
      <c r="CT3947" s="1">
        <v>0.216</v>
      </c>
      <c r="CU3947" s="1">
        <v>14.721</v>
      </c>
      <c r="CV3947" s="1">
        <v>0.0</v>
      </c>
      <c r="CW3947" s="1">
        <v>45.675</v>
      </c>
      <c r="CX3947" s="1">
        <v>1.403</v>
      </c>
      <c r="CY3947" s="1">
        <v>0.0</v>
      </c>
      <c r="CZ3947" s="1">
        <v>0.736</v>
      </c>
      <c r="DA3947" s="1">
        <v>1049.047</v>
      </c>
      <c r="DB3947" s="1">
        <v>180.285</v>
      </c>
      <c r="DC3947" s="1">
        <v>0.24</v>
      </c>
      <c r="DD3947" s="1">
        <v>-0.158</v>
      </c>
      <c r="DE3947" s="1">
        <v>54.234</v>
      </c>
      <c r="DF3947" s="1">
        <v>699.949</v>
      </c>
      <c r="DG3947" s="1">
        <v>19.97</v>
      </c>
      <c r="DH3947" s="1">
        <v>1900.889</v>
      </c>
      <c r="DI3947" s="1">
        <v>66.722</v>
      </c>
      <c r="DJ3947" s="1">
        <v>30.645</v>
      </c>
      <c r="DL3947" s="1">
        <v>0.0</v>
      </c>
      <c r="DM3947" s="1">
        <v>0.0</v>
      </c>
      <c r="DN3947" s="1">
        <v>0.0</v>
      </c>
      <c r="DO3947" s="1">
        <v>0.0</v>
      </c>
      <c r="DP3947" s="1">
        <v>0.0</v>
      </c>
      <c r="DQ3947" s="1">
        <v>0.0</v>
      </c>
      <c r="DR3947" s="1">
        <v>0.0</v>
      </c>
      <c r="DS3947" s="1">
        <v>0.0</v>
      </c>
      <c r="DT3947" s="1">
        <v>0.0</v>
      </c>
      <c r="DU3947" s="1">
        <v>0.003</v>
      </c>
      <c r="DV3947" s="1">
        <v>0.0</v>
      </c>
      <c r="DW3947" s="1">
        <v>0.0</v>
      </c>
      <c r="DX3947" s="1">
        <v>0.112</v>
      </c>
      <c r="DY3947" s="1">
        <v>0.0</v>
      </c>
      <c r="DZ3947" s="1">
        <v>0.002</v>
      </c>
    </row>
    <row r="3948">
      <c r="A3948" s="1" t="s">
        <v>439</v>
      </c>
      <c r="B3948" s="1">
        <v>2008.0</v>
      </c>
      <c r="C3948" s="1" t="s">
        <v>440</v>
      </c>
      <c r="D3948" s="1">
        <v>2.8718988E7</v>
      </c>
      <c r="E3948" s="1">
        <v>2.11009683456E11</v>
      </c>
      <c r="F3948" s="1">
        <v>16.78</v>
      </c>
      <c r="G3948" s="1">
        <v>0.157</v>
      </c>
      <c r="H3948" s="1">
        <v>38.053</v>
      </c>
      <c r="I3948" s="1">
        <v>1.093</v>
      </c>
      <c r="J3948" s="1">
        <v>16.017</v>
      </c>
      <c r="K3948" s="1">
        <v>0.46</v>
      </c>
      <c r="L3948" s="1">
        <v>1.418</v>
      </c>
      <c r="M3948" s="1">
        <v>0.571</v>
      </c>
      <c r="N3948" s="1">
        <v>269.195</v>
      </c>
      <c r="O3948" s="1">
        <v>-10.833</v>
      </c>
      <c r="P3948" s="1">
        <v>-1.304</v>
      </c>
      <c r="Q3948" s="1">
        <v>373.785</v>
      </c>
      <c r="R3948" s="1">
        <v>10.735</v>
      </c>
      <c r="S3948" s="1">
        <v>30.642</v>
      </c>
      <c r="T3948" s="1">
        <v>0.88</v>
      </c>
      <c r="U3948" s="1">
        <v>26.786</v>
      </c>
      <c r="V3948" s="1">
        <v>0.237</v>
      </c>
      <c r="W3948" s="1">
        <v>39.072</v>
      </c>
      <c r="X3948" s="1">
        <v>1.122</v>
      </c>
      <c r="Y3948" s="1">
        <v>2.714</v>
      </c>
      <c r="Z3948" s="1">
        <v>5.61</v>
      </c>
      <c r="AA3948" s="1">
        <v>32.43</v>
      </c>
      <c r="AB3948" s="1">
        <v>1129.218</v>
      </c>
      <c r="AC3948" s="1">
        <v>32.43</v>
      </c>
      <c r="AD3948" s="1">
        <v>20.382</v>
      </c>
      <c r="AE3948" s="1">
        <v>7.965</v>
      </c>
      <c r="AF3948" s="1">
        <v>14.36</v>
      </c>
      <c r="AG3948" s="1">
        <v>6777.541</v>
      </c>
      <c r="AH3948" s="1">
        <v>0.922</v>
      </c>
      <c r="AI3948" s="1">
        <v>12.859</v>
      </c>
      <c r="AJ3948" s="1">
        <v>15.783</v>
      </c>
      <c r="AK3948" s="1">
        <v>450.225</v>
      </c>
      <c r="AL3948" s="1">
        <v>12.93</v>
      </c>
      <c r="AM3948" s="1">
        <v>4823.321</v>
      </c>
      <c r="AN3948" s="1">
        <v>138.521</v>
      </c>
      <c r="AO3948" s="1">
        <v>39.87</v>
      </c>
      <c r="AP3948" s="1">
        <v>72.394</v>
      </c>
      <c r="AQ3948" s="1">
        <v>26.957</v>
      </c>
      <c r="AR3948" s="1">
        <v>6.942</v>
      </c>
      <c r="AS3948" s="1">
        <v>32.694</v>
      </c>
      <c r="AT3948" s="1">
        <v>352.032</v>
      </c>
      <c r="AU3948" s="1">
        <v>10.11</v>
      </c>
      <c r="AV3948" s="1">
        <v>1138.407</v>
      </c>
      <c r="AW3948" s="1">
        <v>35.832</v>
      </c>
      <c r="AX3948" s="1">
        <v>9.227</v>
      </c>
      <c r="AY3948" s="1">
        <v>1217.99</v>
      </c>
      <c r="AZ3948" s="1">
        <v>34.979</v>
      </c>
      <c r="BA3948" s="1">
        <v>31.175</v>
      </c>
      <c r="BB3948" s="1">
        <v>17.086</v>
      </c>
      <c r="BC3948" s="1">
        <v>8.73</v>
      </c>
      <c r="BD3948" s="1">
        <v>-2.502</v>
      </c>
      <c r="BE3948" s="1">
        <v>-1.702</v>
      </c>
      <c r="BF3948" s="1">
        <v>50.289</v>
      </c>
      <c r="BG3948" s="1">
        <v>662.976</v>
      </c>
      <c r="BH3948" s="1">
        <v>19.04</v>
      </c>
      <c r="BI3948" s="1">
        <v>1751.078</v>
      </c>
      <c r="BJ3948" s="1">
        <v>58.711</v>
      </c>
      <c r="BK3948" s="1">
        <v>26.282</v>
      </c>
      <c r="BL3948" s="1">
        <v>-1.383</v>
      </c>
      <c r="BM3948" s="1">
        <v>-1.411</v>
      </c>
      <c r="BN3948" s="1">
        <v>52.823</v>
      </c>
      <c r="BO3948" s="1">
        <v>678.993</v>
      </c>
      <c r="BP3948" s="1">
        <v>19.5</v>
      </c>
      <c r="BQ3948" s="1">
        <v>1839.296</v>
      </c>
      <c r="BR3948" s="1">
        <v>60.13</v>
      </c>
      <c r="BS3948" s="1">
        <v>27.606</v>
      </c>
      <c r="BT3948" s="1">
        <v>0.0</v>
      </c>
      <c r="BU3948" s="1">
        <v>0.0</v>
      </c>
      <c r="BW3948" s="1">
        <v>0.0</v>
      </c>
      <c r="BX3948" s="1">
        <v>0.0</v>
      </c>
      <c r="BY3948" s="1">
        <v>0.0</v>
      </c>
      <c r="BZ3948" s="1">
        <v>0.0</v>
      </c>
      <c r="CA3948" s="1">
        <v>0.0</v>
      </c>
      <c r="CB3948" s="1">
        <v>0.0</v>
      </c>
      <c r="CC3948" s="1">
        <v>0.0</v>
      </c>
      <c r="CD3948" s="1">
        <v>11.943</v>
      </c>
      <c r="CE3948" s="1">
        <v>10.146</v>
      </c>
      <c r="CF3948" s="1">
        <v>95.092</v>
      </c>
      <c r="CG3948" s="1">
        <v>67.551</v>
      </c>
      <c r="CH3948" s="1">
        <v>1.94</v>
      </c>
      <c r="CI3948" s="1">
        <v>3311.129</v>
      </c>
      <c r="CJ3948" s="1">
        <v>3.938</v>
      </c>
      <c r="CK3948" s="1">
        <v>2.512</v>
      </c>
      <c r="CL3948" s="1">
        <v>2308.769</v>
      </c>
      <c r="CM3948" s="1">
        <v>66.306</v>
      </c>
      <c r="CN3948" s="1">
        <v>5.982</v>
      </c>
      <c r="CO3948" s="1">
        <v>49.697</v>
      </c>
      <c r="CP3948" s="1">
        <v>1.438</v>
      </c>
      <c r="CQ3948" s="1">
        <v>0.46</v>
      </c>
      <c r="CR3948" s="1">
        <v>0.0</v>
      </c>
      <c r="CS3948" s="1">
        <v>10.312</v>
      </c>
      <c r="CT3948" s="1">
        <v>0.134</v>
      </c>
      <c r="CU3948" s="1">
        <v>16.017</v>
      </c>
      <c r="CV3948" s="1">
        <v>0.0</v>
      </c>
      <c r="CW3948" s="1">
        <v>50.054</v>
      </c>
      <c r="CX3948" s="1">
        <v>1.418</v>
      </c>
      <c r="CY3948" s="1">
        <v>0.0</v>
      </c>
      <c r="CZ3948" s="1">
        <v>0.751</v>
      </c>
      <c r="DA3948" s="1">
        <v>1129.218</v>
      </c>
      <c r="DB3948" s="1">
        <v>194.644</v>
      </c>
      <c r="DC3948" s="1">
        <v>-1.383</v>
      </c>
      <c r="DD3948" s="1">
        <v>-1.411</v>
      </c>
      <c r="DE3948" s="1">
        <v>52.823</v>
      </c>
      <c r="DF3948" s="1">
        <v>678.993</v>
      </c>
      <c r="DG3948" s="1">
        <v>19.5</v>
      </c>
      <c r="DH3948" s="1">
        <v>1839.296</v>
      </c>
      <c r="DI3948" s="1">
        <v>60.13</v>
      </c>
      <c r="DJ3948" s="1">
        <v>27.606</v>
      </c>
      <c r="DL3948" s="1">
        <v>0.0</v>
      </c>
      <c r="DM3948" s="1">
        <v>0.0</v>
      </c>
      <c r="DN3948" s="1">
        <v>0.0</v>
      </c>
      <c r="DO3948" s="1">
        <v>0.0</v>
      </c>
      <c r="DP3948" s="1">
        <v>0.0</v>
      </c>
      <c r="DQ3948" s="1">
        <v>0.0</v>
      </c>
      <c r="DR3948" s="1">
        <v>0.0</v>
      </c>
      <c r="DS3948" s="1">
        <v>0.0</v>
      </c>
      <c r="DT3948" s="1">
        <v>0.0</v>
      </c>
      <c r="DU3948" s="1">
        <v>0.003</v>
      </c>
      <c r="DV3948" s="1">
        <v>0.0</v>
      </c>
      <c r="DW3948" s="1">
        <v>0.0</v>
      </c>
      <c r="DX3948" s="1">
        <v>0.11</v>
      </c>
      <c r="DY3948" s="1">
        <v>0.0</v>
      </c>
      <c r="DZ3948" s="1">
        <v>0.002</v>
      </c>
    </row>
    <row r="3949">
      <c r="A3949" s="1" t="s">
        <v>439</v>
      </c>
      <c r="B3949" s="1">
        <v>2009.0</v>
      </c>
      <c r="C3949" s="1" t="s">
        <v>440</v>
      </c>
      <c r="D3949" s="1">
        <v>2.8896766E7</v>
      </c>
      <c r="E3949" s="1">
        <v>2.12830486528E11</v>
      </c>
      <c r="F3949" s="1">
        <v>69.465</v>
      </c>
      <c r="G3949" s="1">
        <v>0.759</v>
      </c>
      <c r="H3949" s="1">
        <v>64.091</v>
      </c>
      <c r="I3949" s="1">
        <v>1.852</v>
      </c>
      <c r="J3949" s="1">
        <v>15.919</v>
      </c>
      <c r="K3949" s="1">
        <v>0.46</v>
      </c>
      <c r="L3949" s="1">
        <v>1.397</v>
      </c>
      <c r="M3949" s="1">
        <v>0.949</v>
      </c>
      <c r="N3949" s="1">
        <v>265.188</v>
      </c>
      <c r="O3949" s="1">
        <v>-10.162</v>
      </c>
      <c r="P3949" s="1">
        <v>-1.091</v>
      </c>
      <c r="Q3949" s="1">
        <v>333.736</v>
      </c>
      <c r="R3949" s="1">
        <v>9.644</v>
      </c>
      <c r="S3949" s="1">
        <v>26.993</v>
      </c>
      <c r="T3949" s="1">
        <v>0.78</v>
      </c>
      <c r="U3949" s="1">
        <v>-14.085</v>
      </c>
      <c r="V3949" s="1">
        <v>-0.158</v>
      </c>
      <c r="W3949" s="1">
        <v>33.362</v>
      </c>
      <c r="X3949" s="1">
        <v>0.964</v>
      </c>
      <c r="Y3949" s="1">
        <v>2.369</v>
      </c>
      <c r="Z3949" s="1">
        <v>4.944</v>
      </c>
      <c r="AA3949" s="1">
        <v>32.86</v>
      </c>
      <c r="AB3949" s="1">
        <v>1137.151</v>
      </c>
      <c r="AC3949" s="1">
        <v>32.92</v>
      </c>
      <c r="AD3949" s="1">
        <v>20.405</v>
      </c>
      <c r="AE3949" s="1">
        <v>1.95</v>
      </c>
      <c r="AF3949" s="1">
        <v>3.796</v>
      </c>
      <c r="AG3949" s="1">
        <v>6867.207</v>
      </c>
      <c r="AH3949" s="1">
        <v>0.932</v>
      </c>
      <c r="AI3949" s="1">
        <v>0.729</v>
      </c>
      <c r="AJ3949" s="1">
        <v>1.01</v>
      </c>
      <c r="AK3949" s="1">
        <v>448.839</v>
      </c>
      <c r="AL3949" s="1">
        <v>12.97</v>
      </c>
      <c r="AM3949" s="1">
        <v>4828.592</v>
      </c>
      <c r="AN3949" s="1">
        <v>139.531</v>
      </c>
      <c r="AO3949" s="1">
        <v>39.399</v>
      </c>
      <c r="AP3949" s="1">
        <v>71.531</v>
      </c>
      <c r="AQ3949" s="1">
        <v>2.272</v>
      </c>
      <c r="AR3949" s="1">
        <v>0.743</v>
      </c>
      <c r="AS3949" s="1">
        <v>33.437</v>
      </c>
      <c r="AT3949" s="1">
        <v>360.94</v>
      </c>
      <c r="AU3949" s="1">
        <v>10.43</v>
      </c>
      <c r="AV3949" s="1">
        <v>1157.107</v>
      </c>
      <c r="AW3949" s="1">
        <v>2.512</v>
      </c>
      <c r="AX3949" s="1">
        <v>0.879</v>
      </c>
      <c r="AY3949" s="1">
        <v>1240.9</v>
      </c>
      <c r="AZ3949" s="1">
        <v>35.858</v>
      </c>
      <c r="BA3949" s="1">
        <v>31.683</v>
      </c>
      <c r="BB3949" s="1">
        <v>17.141</v>
      </c>
      <c r="BC3949" s="1">
        <v>8.73</v>
      </c>
      <c r="BD3949" s="1">
        <v>4.429</v>
      </c>
      <c r="BE3949" s="1">
        <v>1.952</v>
      </c>
      <c r="BF3949" s="1">
        <v>52.241</v>
      </c>
      <c r="BG3949" s="1">
        <v>674.47</v>
      </c>
      <c r="BH3949" s="1">
        <v>19.49</v>
      </c>
      <c r="BI3949" s="1">
        <v>1807.847</v>
      </c>
      <c r="BJ3949" s="1">
        <v>59.204</v>
      </c>
      <c r="BK3949" s="1">
        <v>26.781</v>
      </c>
      <c r="BL3949" s="1">
        <v>7.778</v>
      </c>
      <c r="BM3949" s="1">
        <v>2.711</v>
      </c>
      <c r="BN3949" s="1">
        <v>55.534</v>
      </c>
      <c r="BO3949" s="1">
        <v>690.389</v>
      </c>
      <c r="BP3949" s="1">
        <v>19.95</v>
      </c>
      <c r="BQ3949" s="1">
        <v>1921.793</v>
      </c>
      <c r="BR3949" s="1">
        <v>60.601</v>
      </c>
      <c r="BS3949" s="1">
        <v>28.469</v>
      </c>
      <c r="BT3949" s="1">
        <v>-0.06</v>
      </c>
      <c r="BU3949" s="1">
        <v>-0.183</v>
      </c>
      <c r="BW3949" s="1">
        <v>0.0</v>
      </c>
      <c r="BX3949" s="1">
        <v>0.0</v>
      </c>
      <c r="BY3949" s="1">
        <v>0.0</v>
      </c>
      <c r="BZ3949" s="1">
        <v>0.0</v>
      </c>
      <c r="CA3949" s="1">
        <v>0.0</v>
      </c>
      <c r="CB3949" s="1">
        <v>0.0</v>
      </c>
      <c r="CC3949" s="1">
        <v>0.0</v>
      </c>
      <c r="CD3949" s="1">
        <v>1.428</v>
      </c>
      <c r="CE3949" s="1">
        <v>1.358</v>
      </c>
      <c r="CF3949" s="1">
        <v>96.45</v>
      </c>
      <c r="CG3949" s="1">
        <v>60.906</v>
      </c>
      <c r="CH3949" s="1">
        <v>1.76</v>
      </c>
      <c r="CI3949" s="1">
        <v>3337.749</v>
      </c>
      <c r="CJ3949" s="1">
        <v>20.904</v>
      </c>
      <c r="CK3949" s="1">
        <v>13.861</v>
      </c>
      <c r="CL3949" s="1">
        <v>2774.231</v>
      </c>
      <c r="CM3949" s="1">
        <v>80.166</v>
      </c>
      <c r="CN3949" s="1">
        <v>5.346</v>
      </c>
      <c r="CO3949" s="1">
        <v>49.445</v>
      </c>
      <c r="CP3949" s="1">
        <v>1.438</v>
      </c>
      <c r="CQ3949" s="1">
        <v>0.46</v>
      </c>
      <c r="CR3949" s="1">
        <v>0.0</v>
      </c>
      <c r="CS3949" s="1">
        <v>0.0</v>
      </c>
      <c r="CT3949" s="1">
        <v>0.0</v>
      </c>
      <c r="CU3949" s="1">
        <v>15.919</v>
      </c>
      <c r="CV3949" s="1">
        <v>0.0</v>
      </c>
      <c r="CW3949" s="1">
        <v>49.746</v>
      </c>
      <c r="CX3949" s="1">
        <v>1.397</v>
      </c>
      <c r="CY3949" s="1">
        <v>0.0</v>
      </c>
      <c r="CZ3949" s="1">
        <v>0.737</v>
      </c>
      <c r="DA3949" s="1">
        <v>1139.228</v>
      </c>
      <c r="DB3949" s="1">
        <v>198.44</v>
      </c>
      <c r="DC3949" s="1">
        <v>7.778</v>
      </c>
      <c r="DD3949" s="1">
        <v>2.711</v>
      </c>
      <c r="DE3949" s="1">
        <v>55.534</v>
      </c>
      <c r="DF3949" s="1">
        <v>690.389</v>
      </c>
      <c r="DG3949" s="1">
        <v>19.95</v>
      </c>
      <c r="DH3949" s="1">
        <v>1921.793</v>
      </c>
      <c r="DI3949" s="1">
        <v>60.601</v>
      </c>
      <c r="DJ3949" s="1">
        <v>28.469</v>
      </c>
      <c r="DL3949" s="1">
        <v>0.0</v>
      </c>
      <c r="DM3949" s="1">
        <v>0.0</v>
      </c>
      <c r="DN3949" s="1">
        <v>0.0</v>
      </c>
      <c r="DO3949" s="1">
        <v>0.0</v>
      </c>
      <c r="DP3949" s="1">
        <v>0.0</v>
      </c>
      <c r="DQ3949" s="1">
        <v>0.0</v>
      </c>
      <c r="DR3949" s="1">
        <v>0.0</v>
      </c>
      <c r="DS3949" s="1">
        <v>0.0</v>
      </c>
      <c r="DT3949" s="1">
        <v>0.0</v>
      </c>
      <c r="DU3949" s="1">
        <v>0.003</v>
      </c>
      <c r="DV3949" s="1">
        <v>0.0</v>
      </c>
      <c r="DW3949" s="1">
        <v>0.0</v>
      </c>
      <c r="DX3949" s="1">
        <v>0.109</v>
      </c>
      <c r="DY3949" s="1">
        <v>0.0</v>
      </c>
      <c r="DZ3949" s="1">
        <v>0.002</v>
      </c>
    </row>
    <row r="3950">
      <c r="A3950" s="1" t="s">
        <v>439</v>
      </c>
      <c r="B3950" s="1">
        <v>2010.0</v>
      </c>
      <c r="C3950" s="1" t="s">
        <v>440</v>
      </c>
      <c r="D3950" s="1">
        <v>2.9085967E7</v>
      </c>
      <c r="E3950" s="1">
        <v>2.30353256448E11</v>
      </c>
      <c r="F3950" s="1">
        <v>22.259</v>
      </c>
      <c r="G3950" s="1">
        <v>0.412</v>
      </c>
      <c r="H3950" s="1">
        <v>77.847</v>
      </c>
      <c r="I3950" s="1">
        <v>2.264</v>
      </c>
      <c r="J3950" s="1">
        <v>23.035</v>
      </c>
      <c r="K3950" s="1">
        <v>0.67</v>
      </c>
      <c r="L3950" s="1">
        <v>1.867</v>
      </c>
      <c r="M3950" s="1">
        <v>1.021</v>
      </c>
      <c r="N3950" s="1">
        <v>283.087</v>
      </c>
      <c r="O3950" s="1">
        <v>-1.93</v>
      </c>
      <c r="P3950" s="1">
        <v>-0.186</v>
      </c>
      <c r="Q3950" s="1">
        <v>325.166</v>
      </c>
      <c r="R3950" s="1">
        <v>9.458</v>
      </c>
      <c r="S3950" s="1">
        <v>29.224</v>
      </c>
      <c r="T3950" s="1">
        <v>0.85</v>
      </c>
      <c r="U3950" s="1">
        <v>56.557</v>
      </c>
      <c r="V3950" s="1">
        <v>0.545</v>
      </c>
      <c r="W3950" s="1">
        <v>51.891</v>
      </c>
      <c r="X3950" s="1">
        <v>1.509</v>
      </c>
      <c r="Y3950" s="1">
        <v>2.368</v>
      </c>
      <c r="Z3950" s="1">
        <v>4.264</v>
      </c>
      <c r="AA3950" s="1">
        <v>35.78</v>
      </c>
      <c r="AB3950" s="1">
        <v>1230.146</v>
      </c>
      <c r="AC3950" s="1">
        <v>35.89</v>
      </c>
      <c r="AD3950" s="1">
        <v>19.071</v>
      </c>
      <c r="AE3950" s="1">
        <v>13.529</v>
      </c>
      <c r="AF3950" s="1">
        <v>26.846</v>
      </c>
      <c r="AG3950" s="1">
        <v>7745.535</v>
      </c>
      <c r="AH3950" s="1">
        <v>0.978</v>
      </c>
      <c r="AI3950" s="1">
        <v>18.407</v>
      </c>
      <c r="AJ3950" s="1">
        <v>25.684</v>
      </c>
      <c r="AK3950" s="1">
        <v>521.901</v>
      </c>
      <c r="AL3950" s="1">
        <v>15.18</v>
      </c>
      <c r="AM3950" s="1">
        <v>5680.206</v>
      </c>
      <c r="AN3950" s="1">
        <v>165.214</v>
      </c>
      <c r="AO3950" s="1">
        <v>42.296</v>
      </c>
      <c r="AP3950" s="1">
        <v>74.487</v>
      </c>
      <c r="AQ3950" s="1">
        <v>62.212</v>
      </c>
      <c r="AR3950" s="1">
        <v>20.802</v>
      </c>
      <c r="AS3950" s="1">
        <v>54.238</v>
      </c>
      <c r="AT3950" s="1">
        <v>420.478</v>
      </c>
      <c r="AU3950" s="1">
        <v>12.23</v>
      </c>
      <c r="AV3950" s="1">
        <v>1864.754</v>
      </c>
      <c r="AW3950" s="1">
        <v>103.998</v>
      </c>
      <c r="AX3950" s="1">
        <v>37.291</v>
      </c>
      <c r="AY3950" s="1">
        <v>2514.94</v>
      </c>
      <c r="AZ3950" s="1">
        <v>73.149</v>
      </c>
      <c r="BA3950" s="1">
        <v>34.076</v>
      </c>
      <c r="BB3950" s="1">
        <v>24.453</v>
      </c>
      <c r="BC3950" s="1">
        <v>10.16</v>
      </c>
      <c r="BD3950" s="1">
        <v>0.745</v>
      </c>
      <c r="BE3950" s="1">
        <v>-0.022</v>
      </c>
      <c r="BF3950" s="1">
        <v>52.219</v>
      </c>
      <c r="BG3950" s="1">
        <v>688.992</v>
      </c>
      <c r="BH3950" s="1">
        <v>20.04</v>
      </c>
      <c r="BI3950" s="1">
        <v>1795.333</v>
      </c>
      <c r="BJ3950" s="1">
        <v>55.837</v>
      </c>
      <c r="BK3950" s="1">
        <v>23.543</v>
      </c>
      <c r="BL3950" s="1">
        <v>3.482</v>
      </c>
      <c r="BM3950" s="1">
        <v>1.056</v>
      </c>
      <c r="BN3950" s="1">
        <v>56.59</v>
      </c>
      <c r="BO3950" s="1">
        <v>712.027</v>
      </c>
      <c r="BP3950" s="1">
        <v>20.71</v>
      </c>
      <c r="BQ3950" s="1">
        <v>1945.595</v>
      </c>
      <c r="BR3950" s="1">
        <v>57.704</v>
      </c>
      <c r="BS3950" s="1">
        <v>25.513</v>
      </c>
      <c r="BT3950" s="1">
        <v>-0.11</v>
      </c>
      <c r="BU3950" s="1">
        <v>-0.307</v>
      </c>
      <c r="BW3950" s="1">
        <v>0.0</v>
      </c>
      <c r="BX3950" s="1">
        <v>0.0</v>
      </c>
      <c r="BY3950" s="1">
        <v>0.0</v>
      </c>
      <c r="BZ3950" s="1">
        <v>0.0</v>
      </c>
      <c r="CA3950" s="1">
        <v>0.0</v>
      </c>
      <c r="CB3950" s="1">
        <v>0.0</v>
      </c>
      <c r="CC3950" s="1">
        <v>0.0</v>
      </c>
      <c r="CD3950" s="1">
        <v>5.255</v>
      </c>
      <c r="CE3950" s="1">
        <v>5.068</v>
      </c>
      <c r="CF3950" s="1">
        <v>101.518</v>
      </c>
      <c r="CG3950" s="1">
        <v>72.2</v>
      </c>
      <c r="CH3950" s="1">
        <v>2.1</v>
      </c>
      <c r="CI3950" s="1">
        <v>3490.285</v>
      </c>
      <c r="CJ3950" s="1">
        <v>5.576</v>
      </c>
      <c r="CK3950" s="1">
        <v>4.47</v>
      </c>
      <c r="CL3950" s="1">
        <v>2909.881</v>
      </c>
      <c r="CM3950" s="1">
        <v>84.637</v>
      </c>
      <c r="CN3950" s="1">
        <v>5.851</v>
      </c>
      <c r="CO3950" s="1">
        <v>45.769</v>
      </c>
      <c r="CP3950" s="1">
        <v>2.103</v>
      </c>
      <c r="CQ3950" s="1">
        <v>0.67</v>
      </c>
      <c r="CR3950" s="1">
        <v>0.0</v>
      </c>
      <c r="CS3950" s="1">
        <v>46.304</v>
      </c>
      <c r="CT3950" s="1">
        <v>0.666</v>
      </c>
      <c r="CU3950" s="1">
        <v>23.035</v>
      </c>
      <c r="CV3950" s="1">
        <v>0.0</v>
      </c>
      <c r="CW3950" s="1">
        <v>72.307</v>
      </c>
      <c r="CX3950" s="1">
        <v>1.867</v>
      </c>
      <c r="CY3950" s="1">
        <v>0.0</v>
      </c>
      <c r="CZ3950" s="1">
        <v>0.948</v>
      </c>
      <c r="DA3950" s="1">
        <v>1233.928</v>
      </c>
      <c r="DB3950" s="1">
        <v>225.286</v>
      </c>
      <c r="DC3950" s="1">
        <v>3.482</v>
      </c>
      <c r="DD3950" s="1">
        <v>1.056</v>
      </c>
      <c r="DE3950" s="1">
        <v>56.59</v>
      </c>
      <c r="DF3950" s="1">
        <v>712.027</v>
      </c>
      <c r="DG3950" s="1">
        <v>20.71</v>
      </c>
      <c r="DH3950" s="1">
        <v>1945.595</v>
      </c>
      <c r="DI3950" s="1">
        <v>57.704</v>
      </c>
      <c r="DJ3950" s="1">
        <v>25.513</v>
      </c>
      <c r="DL3950" s="1">
        <v>0.0</v>
      </c>
      <c r="DM3950" s="1">
        <v>0.0</v>
      </c>
      <c r="DN3950" s="1">
        <v>0.0</v>
      </c>
      <c r="DO3950" s="1">
        <v>0.0</v>
      </c>
      <c r="DP3950" s="1">
        <v>0.0</v>
      </c>
      <c r="DQ3950" s="1">
        <v>0.0</v>
      </c>
      <c r="DR3950" s="1">
        <v>0.0</v>
      </c>
      <c r="DS3950" s="1">
        <v>0.0</v>
      </c>
      <c r="DT3950" s="1">
        <v>0.0</v>
      </c>
      <c r="DU3950" s="1">
        <v>0.003</v>
      </c>
      <c r="DV3950" s="1">
        <v>0.0</v>
      </c>
      <c r="DW3950" s="1">
        <v>0.0</v>
      </c>
      <c r="DX3950" s="1">
        <v>0.107</v>
      </c>
      <c r="DY3950" s="1">
        <v>0.0</v>
      </c>
      <c r="DZ3950" s="1">
        <v>0.001</v>
      </c>
    </row>
    <row r="3951">
      <c r="A3951" s="1" t="s">
        <v>439</v>
      </c>
      <c r="B3951" s="1">
        <v>2011.0</v>
      </c>
      <c r="C3951" s="1" t="s">
        <v>440</v>
      </c>
      <c r="D3951" s="1">
        <v>2.9304035E7</v>
      </c>
      <c r="E3951" s="1">
        <v>2.4471191552E11</v>
      </c>
      <c r="F3951" s="1">
        <v>6.856</v>
      </c>
      <c r="G3951" s="1">
        <v>0.155</v>
      </c>
      <c r="H3951" s="1">
        <v>82.565</v>
      </c>
      <c r="I3951" s="1">
        <v>2.419</v>
      </c>
      <c r="J3951" s="1">
        <v>23.205</v>
      </c>
      <c r="K3951" s="1">
        <v>0.68</v>
      </c>
      <c r="L3951" s="1">
        <v>1.733</v>
      </c>
      <c r="M3951" s="1">
        <v>0.988</v>
      </c>
      <c r="N3951" s="1">
        <v>286.515</v>
      </c>
      <c r="O3951" s="1">
        <v>0.57</v>
      </c>
      <c r="P3951" s="1">
        <v>0.054</v>
      </c>
      <c r="Q3951" s="1">
        <v>324.586</v>
      </c>
      <c r="R3951" s="1">
        <v>9.512</v>
      </c>
      <c r="S3951" s="1">
        <v>21.157</v>
      </c>
      <c r="T3951" s="1">
        <v>0.62</v>
      </c>
      <c r="U3951" s="1">
        <v>36.126</v>
      </c>
      <c r="V3951" s="1">
        <v>0.545</v>
      </c>
      <c r="W3951" s="1">
        <v>70.112</v>
      </c>
      <c r="X3951" s="1">
        <v>2.055</v>
      </c>
      <c r="Y3951" s="1">
        <v>1.58</v>
      </c>
      <c r="Z3951" s="1">
        <v>3.884</v>
      </c>
      <c r="AA3951" s="1">
        <v>39.24</v>
      </c>
      <c r="AB3951" s="1">
        <v>1339.065</v>
      </c>
      <c r="AC3951" s="1">
        <v>39.23</v>
      </c>
      <c r="AD3951" s="1">
        <v>18.752</v>
      </c>
      <c r="AE3951" s="1">
        <v>10.329</v>
      </c>
      <c r="AF3951" s="1">
        <v>23.27</v>
      </c>
      <c r="AG3951" s="1">
        <v>8481.975</v>
      </c>
      <c r="AH3951" s="1">
        <v>1.016</v>
      </c>
      <c r="AI3951" s="1">
        <v>11.679</v>
      </c>
      <c r="AJ3951" s="1">
        <v>19.295</v>
      </c>
      <c r="AK3951" s="1">
        <v>578.76</v>
      </c>
      <c r="AL3951" s="1">
        <v>16.96</v>
      </c>
      <c r="AM3951" s="1">
        <v>6296.382</v>
      </c>
      <c r="AN3951" s="1">
        <v>184.509</v>
      </c>
      <c r="AO3951" s="1">
        <v>43.232</v>
      </c>
      <c r="AP3951" s="1">
        <v>75.344</v>
      </c>
      <c r="AQ3951" s="1">
        <v>16.023</v>
      </c>
      <c r="AR3951" s="1">
        <v>8.691</v>
      </c>
      <c r="AS3951" s="1">
        <v>62.929</v>
      </c>
      <c r="AT3951" s="1">
        <v>477.409</v>
      </c>
      <c r="AU3951" s="1">
        <v>13.99</v>
      </c>
      <c r="AV3951" s="1">
        <v>2147.447</v>
      </c>
      <c r="AW3951" s="1">
        <v>56.946</v>
      </c>
      <c r="AX3951" s="1">
        <v>41.656</v>
      </c>
      <c r="AY3951" s="1">
        <v>3917.734</v>
      </c>
      <c r="AZ3951" s="1">
        <v>114.805</v>
      </c>
      <c r="BA3951" s="1">
        <v>35.661</v>
      </c>
      <c r="BB3951" s="1">
        <v>25.697</v>
      </c>
      <c r="BC3951" s="1">
        <v>11.24</v>
      </c>
      <c r="BD3951" s="1">
        <v>7.506</v>
      </c>
      <c r="BE3951" s="1">
        <v>3.629</v>
      </c>
      <c r="BF3951" s="1">
        <v>55.848</v>
      </c>
      <c r="BG3951" s="1">
        <v>736.759</v>
      </c>
      <c r="BH3951" s="1">
        <v>21.59</v>
      </c>
      <c r="BI3951" s="1">
        <v>1905.81</v>
      </c>
      <c r="BJ3951" s="1">
        <v>55.034</v>
      </c>
      <c r="BK3951" s="1">
        <v>22.805</v>
      </c>
      <c r="BL3951" s="1">
        <v>7.231</v>
      </c>
      <c r="BM3951" s="1">
        <v>3.79</v>
      </c>
      <c r="BN3951" s="1">
        <v>60.38</v>
      </c>
      <c r="BO3951" s="1">
        <v>759.964</v>
      </c>
      <c r="BP3951" s="1">
        <v>22.27</v>
      </c>
      <c r="BQ3951" s="1">
        <v>2060.464</v>
      </c>
      <c r="BR3951" s="1">
        <v>56.768</v>
      </c>
      <c r="BS3951" s="1">
        <v>24.656</v>
      </c>
      <c r="BT3951" s="1">
        <v>0.01</v>
      </c>
      <c r="BU3951" s="1">
        <v>0.025</v>
      </c>
      <c r="BW3951" s="1">
        <v>0.0</v>
      </c>
      <c r="BX3951" s="1">
        <v>0.0</v>
      </c>
      <c r="BY3951" s="1">
        <v>0.0</v>
      </c>
      <c r="BZ3951" s="1">
        <v>0.0</v>
      </c>
      <c r="CA3951" s="1">
        <v>0.0</v>
      </c>
      <c r="CB3951" s="1">
        <v>0.0</v>
      </c>
      <c r="CC3951" s="1">
        <v>0.0</v>
      </c>
      <c r="CD3951" s="1">
        <v>10.393</v>
      </c>
      <c r="CE3951" s="1">
        <v>10.551</v>
      </c>
      <c r="CF3951" s="1">
        <v>112.069</v>
      </c>
      <c r="CG3951" s="1">
        <v>80.194</v>
      </c>
      <c r="CH3951" s="1">
        <v>2.35</v>
      </c>
      <c r="CI3951" s="1">
        <v>3824.35</v>
      </c>
      <c r="CJ3951" s="1">
        <v>-4.255</v>
      </c>
      <c r="CK3951" s="1">
        <v>-3.601</v>
      </c>
      <c r="CL3951" s="1">
        <v>2765.346</v>
      </c>
      <c r="CM3951" s="1">
        <v>81.036</v>
      </c>
      <c r="CN3951" s="1">
        <v>5.99</v>
      </c>
      <c r="CO3951" s="1">
        <v>45.763</v>
      </c>
      <c r="CP3951" s="1">
        <v>2.109</v>
      </c>
      <c r="CQ3951" s="1">
        <v>0.68</v>
      </c>
      <c r="CR3951" s="1">
        <v>0.0</v>
      </c>
      <c r="CS3951" s="1">
        <v>0.297</v>
      </c>
      <c r="CT3951" s="1">
        <v>0.006</v>
      </c>
      <c r="CU3951" s="1">
        <v>23.205</v>
      </c>
      <c r="CV3951" s="1">
        <v>0.0</v>
      </c>
      <c r="CW3951" s="1">
        <v>71.982</v>
      </c>
      <c r="CX3951" s="1">
        <v>1.733</v>
      </c>
      <c r="CY3951" s="1">
        <v>0.0</v>
      </c>
      <c r="CZ3951" s="1">
        <v>0.861</v>
      </c>
      <c r="DA3951" s="1">
        <v>1338.724</v>
      </c>
      <c r="DB3951" s="1">
        <v>248.556</v>
      </c>
      <c r="DC3951" s="1">
        <v>7.231</v>
      </c>
      <c r="DD3951" s="1">
        <v>3.79</v>
      </c>
      <c r="DE3951" s="1">
        <v>60.38</v>
      </c>
      <c r="DF3951" s="1">
        <v>759.964</v>
      </c>
      <c r="DG3951" s="1">
        <v>22.27</v>
      </c>
      <c r="DH3951" s="1">
        <v>2060.464</v>
      </c>
      <c r="DI3951" s="1">
        <v>56.768</v>
      </c>
      <c r="DJ3951" s="1">
        <v>24.656</v>
      </c>
      <c r="DL3951" s="1">
        <v>0.0</v>
      </c>
      <c r="DM3951" s="1">
        <v>0.0</v>
      </c>
      <c r="DN3951" s="1">
        <v>0.0</v>
      </c>
      <c r="DO3951" s="1">
        <v>0.0</v>
      </c>
      <c r="DP3951" s="1">
        <v>0.0</v>
      </c>
      <c r="DQ3951" s="1">
        <v>0.0</v>
      </c>
      <c r="DR3951" s="1">
        <v>0.0</v>
      </c>
      <c r="DS3951" s="1">
        <v>0.0</v>
      </c>
      <c r="DT3951" s="1">
        <v>0.0</v>
      </c>
      <c r="DU3951" s="1">
        <v>0.003</v>
      </c>
      <c r="DV3951" s="1">
        <v>0.0</v>
      </c>
      <c r="DW3951" s="1">
        <v>0.0</v>
      </c>
      <c r="DX3951" s="1">
        <v>0.106</v>
      </c>
      <c r="DY3951" s="1">
        <v>0.0</v>
      </c>
      <c r="DZ3951" s="1">
        <v>0.001</v>
      </c>
    </row>
    <row r="3952">
      <c r="A3952" s="1" t="s">
        <v>439</v>
      </c>
      <c r="B3952" s="1">
        <v>2012.0</v>
      </c>
      <c r="C3952" s="1" t="s">
        <v>440</v>
      </c>
      <c r="D3952" s="1">
        <v>2.9550318E7</v>
      </c>
      <c r="E3952" s="1">
        <v>2.59737239552E11</v>
      </c>
      <c r="F3952" s="1">
        <v>56.9</v>
      </c>
      <c r="G3952" s="1">
        <v>1.377</v>
      </c>
      <c r="H3952" s="1">
        <v>128.465</v>
      </c>
      <c r="I3952" s="1">
        <v>3.796</v>
      </c>
      <c r="J3952" s="1">
        <v>22.673</v>
      </c>
      <c r="K3952" s="1">
        <v>0.67</v>
      </c>
      <c r="L3952" s="1">
        <v>1.677</v>
      </c>
      <c r="M3952" s="1">
        <v>1.5</v>
      </c>
      <c r="N3952" s="1">
        <v>297.548</v>
      </c>
      <c r="O3952" s="1">
        <v>6.731</v>
      </c>
      <c r="P3952" s="1">
        <v>0.64</v>
      </c>
      <c r="Q3952" s="1">
        <v>343.548</v>
      </c>
      <c r="R3952" s="1">
        <v>10.152</v>
      </c>
      <c r="S3952" s="1">
        <v>43.654</v>
      </c>
      <c r="T3952" s="1">
        <v>1.29</v>
      </c>
      <c r="U3952" s="1">
        <v>35.0</v>
      </c>
      <c r="V3952" s="1">
        <v>0.719</v>
      </c>
      <c r="W3952" s="1">
        <v>93.862</v>
      </c>
      <c r="X3952" s="1">
        <v>2.774</v>
      </c>
      <c r="Y3952" s="1">
        <v>3.228</v>
      </c>
      <c r="Z3952" s="1">
        <v>4.012</v>
      </c>
      <c r="AA3952" s="1">
        <v>39.96</v>
      </c>
      <c r="AB3952" s="1">
        <v>1352.27</v>
      </c>
      <c r="AC3952" s="1">
        <v>39.96</v>
      </c>
      <c r="AD3952" s="1">
        <v>18.492</v>
      </c>
      <c r="AE3952" s="1">
        <v>3.287</v>
      </c>
      <c r="AF3952" s="1">
        <v>8.169</v>
      </c>
      <c r="AG3952" s="1">
        <v>8687.737</v>
      </c>
      <c r="AH3952" s="1">
        <v>0.988</v>
      </c>
      <c r="AI3952" s="1">
        <v>3.095</v>
      </c>
      <c r="AJ3952" s="1">
        <v>5.71</v>
      </c>
      <c r="AK3952" s="1">
        <v>605.07</v>
      </c>
      <c r="AL3952" s="1">
        <v>17.88</v>
      </c>
      <c r="AM3952" s="1">
        <v>6437.148</v>
      </c>
      <c r="AN3952" s="1">
        <v>190.22</v>
      </c>
      <c r="AO3952" s="1">
        <v>44.745</v>
      </c>
      <c r="AP3952" s="1">
        <v>75.173</v>
      </c>
      <c r="AQ3952" s="1">
        <v>9.041</v>
      </c>
      <c r="AR3952" s="1">
        <v>5.689</v>
      </c>
      <c r="AS3952" s="1">
        <v>68.618</v>
      </c>
      <c r="AT3952" s="1">
        <v>529.605</v>
      </c>
      <c r="AU3952" s="1">
        <v>15.65</v>
      </c>
      <c r="AV3952" s="1">
        <v>2322.081</v>
      </c>
      <c r="AW3952" s="1">
        <v>4.16</v>
      </c>
      <c r="AX3952" s="1">
        <v>4.775</v>
      </c>
      <c r="AY3952" s="1">
        <v>4046.682</v>
      </c>
      <c r="AZ3952" s="1">
        <v>119.581</v>
      </c>
      <c r="BA3952" s="1">
        <v>39.164</v>
      </c>
      <c r="BB3952" s="1">
        <v>27.117</v>
      </c>
      <c r="BC3952" s="1">
        <v>11.89</v>
      </c>
      <c r="BD3952" s="1">
        <v>2.202</v>
      </c>
      <c r="BE3952" s="1">
        <v>0.935</v>
      </c>
      <c r="BF3952" s="1">
        <v>56.783</v>
      </c>
      <c r="BG3952" s="1">
        <v>722.496</v>
      </c>
      <c r="BH3952" s="1">
        <v>21.35</v>
      </c>
      <c r="BI3952" s="1">
        <v>1921.578</v>
      </c>
      <c r="BJ3952" s="1">
        <v>53.428</v>
      </c>
      <c r="BK3952" s="1">
        <v>22.44</v>
      </c>
      <c r="BL3952" s="1">
        <v>7.723</v>
      </c>
      <c r="BM3952" s="1">
        <v>2.444</v>
      </c>
      <c r="BN3952" s="1">
        <v>62.824</v>
      </c>
      <c r="BO3952" s="1">
        <v>747.2</v>
      </c>
      <c r="BP3952" s="1">
        <v>22.08</v>
      </c>
      <c r="BQ3952" s="1">
        <v>2125.997</v>
      </c>
      <c r="BR3952" s="1">
        <v>55.255</v>
      </c>
      <c r="BS3952" s="1">
        <v>24.827</v>
      </c>
      <c r="BT3952" s="1">
        <v>0.0</v>
      </c>
      <c r="BU3952" s="1">
        <v>0.0</v>
      </c>
      <c r="BW3952" s="1">
        <v>0.0</v>
      </c>
      <c r="BX3952" s="1">
        <v>0.0</v>
      </c>
      <c r="BY3952" s="1">
        <v>0.0</v>
      </c>
      <c r="BZ3952" s="1">
        <v>0.0</v>
      </c>
      <c r="CA3952" s="1">
        <v>0.0</v>
      </c>
      <c r="CB3952" s="1">
        <v>0.0</v>
      </c>
      <c r="CC3952" s="1">
        <v>0.0</v>
      </c>
      <c r="CD3952" s="1">
        <v>-0.553</v>
      </c>
      <c r="CE3952" s="1">
        <v>-0.619</v>
      </c>
      <c r="CF3952" s="1">
        <v>111.45</v>
      </c>
      <c r="CG3952" s="1">
        <v>31.81</v>
      </c>
      <c r="CH3952" s="1">
        <v>0.94</v>
      </c>
      <c r="CI3952" s="1">
        <v>3771.519</v>
      </c>
      <c r="CJ3952" s="1">
        <v>-1.474</v>
      </c>
      <c r="CK3952" s="1">
        <v>-1.194</v>
      </c>
      <c r="CL3952" s="1">
        <v>2701.881</v>
      </c>
      <c r="CM3952" s="1">
        <v>79.841</v>
      </c>
      <c r="CN3952" s="1">
        <v>2.352</v>
      </c>
      <c r="CO3952" s="1">
        <v>44.044</v>
      </c>
      <c r="CP3952" s="1">
        <v>2.087</v>
      </c>
      <c r="CQ3952" s="1">
        <v>0.67</v>
      </c>
      <c r="CR3952" s="1">
        <v>0.0</v>
      </c>
      <c r="CS3952" s="1">
        <v>-1.037</v>
      </c>
      <c r="CT3952" s="1">
        <v>-0.022</v>
      </c>
      <c r="CU3952" s="1">
        <v>22.673</v>
      </c>
      <c r="CV3952" s="1">
        <v>0.0</v>
      </c>
      <c r="CW3952" s="1">
        <v>70.642</v>
      </c>
      <c r="CX3952" s="1">
        <v>1.677</v>
      </c>
      <c r="CY3952" s="1">
        <v>0.0</v>
      </c>
      <c r="CZ3952" s="1">
        <v>0.825</v>
      </c>
      <c r="DA3952" s="1">
        <v>1352.27</v>
      </c>
      <c r="DB3952" s="1">
        <v>256.725</v>
      </c>
      <c r="DC3952" s="1">
        <v>7.723</v>
      </c>
      <c r="DD3952" s="1">
        <v>2.444</v>
      </c>
      <c r="DE3952" s="1">
        <v>62.824</v>
      </c>
      <c r="DF3952" s="1">
        <v>747.2</v>
      </c>
      <c r="DG3952" s="1">
        <v>22.08</v>
      </c>
      <c r="DH3952" s="1">
        <v>2125.997</v>
      </c>
      <c r="DI3952" s="1">
        <v>55.255</v>
      </c>
      <c r="DJ3952" s="1">
        <v>24.827</v>
      </c>
      <c r="DL3952" s="1">
        <v>0.154</v>
      </c>
      <c r="DM3952" s="1">
        <v>0.154</v>
      </c>
      <c r="DN3952" s="1">
        <v>2.03</v>
      </c>
      <c r="DO3952" s="1">
        <v>0.06</v>
      </c>
      <c r="DP3952" s="1">
        <v>5.207</v>
      </c>
      <c r="DQ3952" s="1">
        <v>0.15</v>
      </c>
      <c r="DR3952" s="1">
        <v>0.061</v>
      </c>
      <c r="DS3952" s="1">
        <v>0.0</v>
      </c>
      <c r="DT3952" s="1">
        <v>0.0</v>
      </c>
      <c r="DU3952" s="1">
        <v>0.003</v>
      </c>
      <c r="DV3952" s="1">
        <v>0.0</v>
      </c>
      <c r="DW3952" s="1">
        <v>0.0</v>
      </c>
      <c r="DX3952" s="1">
        <v>0.105</v>
      </c>
      <c r="DY3952" s="1">
        <v>0.0</v>
      </c>
      <c r="DZ3952" s="1">
        <v>0.001</v>
      </c>
    </row>
    <row r="3953">
      <c r="A3953" s="1" t="s">
        <v>439</v>
      </c>
      <c r="B3953" s="1">
        <v>2013.0</v>
      </c>
      <c r="C3953" s="1" t="s">
        <v>440</v>
      </c>
      <c r="D3953" s="1">
        <v>2.9817865E7</v>
      </c>
      <c r="E3953" s="1">
        <v>2.74939641856E11</v>
      </c>
      <c r="F3953" s="1">
        <v>7.225</v>
      </c>
      <c r="G3953" s="1">
        <v>0.274</v>
      </c>
      <c r="H3953" s="1">
        <v>136.511</v>
      </c>
      <c r="I3953" s="1">
        <v>4.07</v>
      </c>
      <c r="J3953" s="1">
        <v>32.195</v>
      </c>
      <c r="K3953" s="1">
        <v>0.96</v>
      </c>
      <c r="L3953" s="1">
        <v>2.206</v>
      </c>
      <c r="M3953" s="1">
        <v>1.573</v>
      </c>
      <c r="N3953" s="1">
        <v>304.987</v>
      </c>
      <c r="O3953" s="1">
        <v>0.854</v>
      </c>
      <c r="P3953" s="1">
        <v>0.087</v>
      </c>
      <c r="Q3953" s="1">
        <v>343.372</v>
      </c>
      <c r="R3953" s="1">
        <v>10.239</v>
      </c>
      <c r="S3953" s="1">
        <v>40.915</v>
      </c>
      <c r="T3953" s="1">
        <v>1.22</v>
      </c>
      <c r="U3953" s="1">
        <v>-8.547</v>
      </c>
      <c r="V3953" s="1">
        <v>-0.237</v>
      </c>
      <c r="W3953" s="1">
        <v>85.069</v>
      </c>
      <c r="X3953" s="1">
        <v>2.537</v>
      </c>
      <c r="Y3953" s="1">
        <v>2.804</v>
      </c>
      <c r="Z3953" s="1">
        <v>3.957</v>
      </c>
      <c r="AA3953" s="1">
        <v>43.51</v>
      </c>
      <c r="AB3953" s="1">
        <v>1459.192</v>
      </c>
      <c r="AC3953" s="1">
        <v>43.51</v>
      </c>
      <c r="AD3953" s="1">
        <v>19.633</v>
      </c>
      <c r="AE3953" s="1">
        <v>2.281</v>
      </c>
      <c r="AF3953" s="1">
        <v>5.856</v>
      </c>
      <c r="AG3953" s="1">
        <v>8806.18</v>
      </c>
      <c r="AH3953" s="1">
        <v>0.955</v>
      </c>
      <c r="AI3953" s="1">
        <v>2.027</v>
      </c>
      <c r="AJ3953" s="1">
        <v>3.857</v>
      </c>
      <c r="AK3953" s="1">
        <v>672.08</v>
      </c>
      <c r="AL3953" s="1">
        <v>20.04</v>
      </c>
      <c r="AM3953" s="1">
        <v>6508.727</v>
      </c>
      <c r="AN3953" s="1">
        <v>194.076</v>
      </c>
      <c r="AO3953" s="1">
        <v>46.058</v>
      </c>
      <c r="AP3953" s="1">
        <v>75.009</v>
      </c>
      <c r="AQ3953" s="1">
        <v>-2.319</v>
      </c>
      <c r="AR3953" s="1">
        <v>-1.592</v>
      </c>
      <c r="AS3953" s="1">
        <v>67.027</v>
      </c>
      <c r="AT3953" s="1">
        <v>605.677</v>
      </c>
      <c r="AU3953" s="1">
        <v>18.06</v>
      </c>
      <c r="AV3953" s="1">
        <v>2247.87</v>
      </c>
      <c r="AW3953" s="1">
        <v>3.688</v>
      </c>
      <c r="AX3953" s="1">
        <v>4.411</v>
      </c>
      <c r="AY3953" s="1">
        <v>4158.288</v>
      </c>
      <c r="AZ3953" s="1">
        <v>123.991</v>
      </c>
      <c r="BA3953" s="1">
        <v>41.508</v>
      </c>
      <c r="BB3953" s="1">
        <v>25.905</v>
      </c>
      <c r="BC3953" s="1">
        <v>13.27</v>
      </c>
      <c r="BD3953" s="1">
        <v>1.306</v>
      </c>
      <c r="BE3953" s="1">
        <v>0.3</v>
      </c>
      <c r="BF3953" s="1">
        <v>57.083</v>
      </c>
      <c r="BG3953" s="1">
        <v>748.209</v>
      </c>
      <c r="BH3953" s="1">
        <v>22.31</v>
      </c>
      <c r="BI3953" s="1">
        <v>1914.402</v>
      </c>
      <c r="BJ3953" s="1">
        <v>51.276</v>
      </c>
      <c r="BK3953" s="1">
        <v>22.062</v>
      </c>
      <c r="BL3953" s="1">
        <v>3.732</v>
      </c>
      <c r="BM3953" s="1">
        <v>1.837</v>
      </c>
      <c r="BN3953" s="1">
        <v>64.66</v>
      </c>
      <c r="BO3953" s="1">
        <v>787.112</v>
      </c>
      <c r="BP3953" s="1">
        <v>23.47</v>
      </c>
      <c r="BQ3953" s="1">
        <v>2168.515</v>
      </c>
      <c r="BR3953" s="1">
        <v>53.942</v>
      </c>
      <c r="BS3953" s="1">
        <v>24.991</v>
      </c>
      <c r="BT3953" s="1">
        <v>0.0</v>
      </c>
      <c r="BU3953" s="1">
        <v>0.0</v>
      </c>
      <c r="BW3953" s="1">
        <v>0.0</v>
      </c>
      <c r="BX3953" s="1">
        <v>0.0</v>
      </c>
      <c r="BY3953" s="1">
        <v>0.0</v>
      </c>
      <c r="BZ3953" s="1">
        <v>0.0</v>
      </c>
      <c r="CA3953" s="1">
        <v>0.0</v>
      </c>
      <c r="CB3953" s="1">
        <v>0.0</v>
      </c>
      <c r="CC3953" s="1">
        <v>0.0</v>
      </c>
      <c r="CD3953" s="1">
        <v>4.811</v>
      </c>
      <c r="CE3953" s="1">
        <v>5.361</v>
      </c>
      <c r="CF3953" s="1">
        <v>116.811</v>
      </c>
      <c r="CG3953" s="1">
        <v>25.488</v>
      </c>
      <c r="CH3953" s="1">
        <v>0.76</v>
      </c>
      <c r="CI3953" s="1">
        <v>3917.486</v>
      </c>
      <c r="CJ3953" s="1">
        <v>6.545</v>
      </c>
      <c r="CK3953" s="1">
        <v>5.226</v>
      </c>
      <c r="CL3953" s="1">
        <v>2852.895</v>
      </c>
      <c r="CM3953" s="1">
        <v>85.067</v>
      </c>
      <c r="CN3953" s="1">
        <v>1.747</v>
      </c>
      <c r="CO3953" s="1">
        <v>45.147</v>
      </c>
      <c r="CP3953" s="1">
        <v>3.0</v>
      </c>
      <c r="CQ3953" s="1">
        <v>0.96</v>
      </c>
      <c r="CR3953" s="1">
        <v>0.0</v>
      </c>
      <c r="CS3953" s="1">
        <v>43.713</v>
      </c>
      <c r="CT3953" s="1">
        <v>0.913</v>
      </c>
      <c r="CU3953" s="1">
        <v>32.195</v>
      </c>
      <c r="CV3953" s="1">
        <v>0.0</v>
      </c>
      <c r="CW3953" s="1">
        <v>100.611</v>
      </c>
      <c r="CX3953" s="1">
        <v>2.206</v>
      </c>
      <c r="CY3953" s="1">
        <v>0.0</v>
      </c>
      <c r="CZ3953" s="1">
        <v>1.159</v>
      </c>
      <c r="DA3953" s="1">
        <v>1459.192</v>
      </c>
      <c r="DB3953" s="1">
        <v>262.581</v>
      </c>
      <c r="DC3953" s="1">
        <v>3.732</v>
      </c>
      <c r="DD3953" s="1">
        <v>1.837</v>
      </c>
      <c r="DE3953" s="1">
        <v>64.66</v>
      </c>
      <c r="DF3953" s="1">
        <v>787.112</v>
      </c>
      <c r="DG3953" s="1">
        <v>23.47</v>
      </c>
      <c r="DH3953" s="1">
        <v>2168.515</v>
      </c>
      <c r="DI3953" s="1">
        <v>53.942</v>
      </c>
      <c r="DJ3953" s="1">
        <v>24.991</v>
      </c>
      <c r="DK3953" s="1">
        <v>229.816</v>
      </c>
      <c r="DL3953" s="1">
        <v>0.35</v>
      </c>
      <c r="DM3953" s="1">
        <v>0.504</v>
      </c>
      <c r="DN3953" s="1">
        <v>6.707</v>
      </c>
      <c r="DO3953" s="1">
        <v>0.2</v>
      </c>
      <c r="DP3953" s="1">
        <v>16.889</v>
      </c>
      <c r="DQ3953" s="1">
        <v>0.46</v>
      </c>
      <c r="DR3953" s="1">
        <v>0.195</v>
      </c>
      <c r="DS3953" s="1">
        <v>0.0</v>
      </c>
      <c r="DT3953" s="1">
        <v>0.0</v>
      </c>
      <c r="DU3953" s="1">
        <v>0.003</v>
      </c>
      <c r="DV3953" s="1">
        <v>0.0</v>
      </c>
      <c r="DW3953" s="1">
        <v>0.0</v>
      </c>
      <c r="DX3953" s="1">
        <v>0.103</v>
      </c>
      <c r="DY3953" s="1">
        <v>0.0</v>
      </c>
      <c r="DZ3953" s="1">
        <v>0.001</v>
      </c>
    </row>
    <row r="3954">
      <c r="A3954" s="1" t="s">
        <v>439</v>
      </c>
      <c r="B3954" s="1">
        <v>2014.0</v>
      </c>
      <c r="C3954" s="1" t="s">
        <v>440</v>
      </c>
      <c r="D3954" s="1">
        <v>3.0115771E7</v>
      </c>
      <c r="E3954" s="1">
        <v>2.81488719872E11</v>
      </c>
      <c r="F3954" s="1">
        <v>-3.316</v>
      </c>
      <c r="G3954" s="1">
        <v>-0.135</v>
      </c>
      <c r="H3954" s="1">
        <v>130.679</v>
      </c>
      <c r="I3954" s="1">
        <v>3.936</v>
      </c>
      <c r="J3954" s="1">
        <v>42.835</v>
      </c>
      <c r="K3954" s="1">
        <v>1.29</v>
      </c>
      <c r="L3954" s="1">
        <v>2.821</v>
      </c>
      <c r="M3954" s="1">
        <v>1.485</v>
      </c>
      <c r="N3954" s="1">
        <v>309.644</v>
      </c>
      <c r="O3954" s="1">
        <v>-1.245</v>
      </c>
      <c r="P3954" s="1">
        <v>-0.127</v>
      </c>
      <c r="Q3954" s="1">
        <v>335.741</v>
      </c>
      <c r="R3954" s="1">
        <v>10.111</v>
      </c>
      <c r="S3954" s="1">
        <v>10.958</v>
      </c>
      <c r="T3954" s="1">
        <v>0.33</v>
      </c>
      <c r="U3954" s="1">
        <v>2.572</v>
      </c>
      <c r="V3954" s="1">
        <v>0.065</v>
      </c>
      <c r="W3954" s="1">
        <v>86.394</v>
      </c>
      <c r="X3954" s="1">
        <v>2.602</v>
      </c>
      <c r="Y3954" s="1">
        <v>0.722</v>
      </c>
      <c r="Z3954" s="1">
        <v>3.815</v>
      </c>
      <c r="AA3954" s="1">
        <v>45.72</v>
      </c>
      <c r="AB3954" s="1">
        <v>1518.141</v>
      </c>
      <c r="AC3954" s="1">
        <v>45.73</v>
      </c>
      <c r="AD3954" s="1">
        <v>20.123</v>
      </c>
      <c r="AE3954" s="1">
        <v>2.379</v>
      </c>
      <c r="AF3954" s="1">
        <v>6.248</v>
      </c>
      <c r="AG3954" s="1">
        <v>8926.521</v>
      </c>
      <c r="AH3954" s="1">
        <v>0.955</v>
      </c>
      <c r="AI3954" s="1">
        <v>2.724</v>
      </c>
      <c r="AJ3954" s="1">
        <v>5.288</v>
      </c>
      <c r="AK3954" s="1">
        <v>723.209</v>
      </c>
      <c r="AL3954" s="1">
        <v>21.78</v>
      </c>
      <c r="AM3954" s="1">
        <v>6619.918</v>
      </c>
      <c r="AN3954" s="1">
        <v>199.364</v>
      </c>
      <c r="AO3954" s="1">
        <v>47.627</v>
      </c>
      <c r="AP3954" s="1">
        <v>75.228</v>
      </c>
      <c r="AQ3954" s="1">
        <v>10.876</v>
      </c>
      <c r="AR3954" s="1">
        <v>7.29</v>
      </c>
      <c r="AS3954" s="1">
        <v>74.316</v>
      </c>
      <c r="AT3954" s="1">
        <v>693.656</v>
      </c>
      <c r="AU3954" s="1">
        <v>20.89</v>
      </c>
      <c r="AV3954" s="1">
        <v>2467.689</v>
      </c>
      <c r="AW3954" s="1">
        <v>5.872</v>
      </c>
      <c r="AX3954" s="1">
        <v>7.281</v>
      </c>
      <c r="AY3954" s="1">
        <v>4358.922</v>
      </c>
      <c r="AZ3954" s="1">
        <v>131.272</v>
      </c>
      <c r="BA3954" s="1">
        <v>45.681</v>
      </c>
      <c r="BB3954" s="1">
        <v>28.043</v>
      </c>
      <c r="BC3954" s="1">
        <v>14.16</v>
      </c>
      <c r="BD3954" s="1">
        <v>-0.488</v>
      </c>
      <c r="BE3954" s="1">
        <v>-0.568</v>
      </c>
      <c r="BF3954" s="1">
        <v>56.516</v>
      </c>
      <c r="BG3954" s="1">
        <v>737.155</v>
      </c>
      <c r="BH3954" s="1">
        <v>22.2</v>
      </c>
      <c r="BI3954" s="1">
        <v>1876.617</v>
      </c>
      <c r="BJ3954" s="1">
        <v>48.546</v>
      </c>
      <c r="BK3954" s="1">
        <v>21.326</v>
      </c>
      <c r="BL3954" s="1">
        <v>1.255</v>
      </c>
      <c r="BM3954" s="1">
        <v>0.988</v>
      </c>
      <c r="BN3954" s="1">
        <v>65.648</v>
      </c>
      <c r="BO3954" s="1">
        <v>795.264</v>
      </c>
      <c r="BP3954" s="1">
        <v>23.95</v>
      </c>
      <c r="BQ3954" s="1">
        <v>2179.854</v>
      </c>
      <c r="BR3954" s="1">
        <v>52.373</v>
      </c>
      <c r="BS3954" s="1">
        <v>24.772</v>
      </c>
      <c r="BT3954" s="1">
        <v>-0.01</v>
      </c>
      <c r="BU3954" s="1">
        <v>-0.022</v>
      </c>
      <c r="BW3954" s="1">
        <v>0.0</v>
      </c>
      <c r="BX3954" s="1">
        <v>0.0</v>
      </c>
      <c r="BY3954" s="1">
        <v>0.0</v>
      </c>
      <c r="BZ3954" s="1">
        <v>0.0</v>
      </c>
      <c r="CA3954" s="1">
        <v>0.0</v>
      </c>
      <c r="CB3954" s="1">
        <v>0.0</v>
      </c>
      <c r="CC3954" s="1">
        <v>0.0</v>
      </c>
      <c r="CD3954" s="1">
        <v>-1.605</v>
      </c>
      <c r="CE3954" s="1">
        <v>-1.875</v>
      </c>
      <c r="CF3954" s="1">
        <v>114.936</v>
      </c>
      <c r="CG3954" s="1">
        <v>18.595</v>
      </c>
      <c r="CH3954" s="1">
        <v>0.56</v>
      </c>
      <c r="CI3954" s="1">
        <v>3816.487</v>
      </c>
      <c r="CJ3954" s="1">
        <v>3.103</v>
      </c>
      <c r="CK3954" s="1">
        <v>2.64</v>
      </c>
      <c r="CL3954" s="1">
        <v>2912.321</v>
      </c>
      <c r="CM3954" s="1">
        <v>87.707</v>
      </c>
      <c r="CN3954" s="1">
        <v>1.225</v>
      </c>
      <c r="CO3954" s="1">
        <v>43.37</v>
      </c>
      <c r="CP3954" s="1">
        <v>4.034</v>
      </c>
      <c r="CQ3954" s="1">
        <v>1.29</v>
      </c>
      <c r="CR3954" s="1">
        <v>0.0</v>
      </c>
      <c r="CS3954" s="1">
        <v>34.479</v>
      </c>
      <c r="CT3954" s="1">
        <v>1.034</v>
      </c>
      <c r="CU3954" s="1">
        <v>42.835</v>
      </c>
      <c r="CV3954" s="1">
        <v>0.0</v>
      </c>
      <c r="CW3954" s="1">
        <v>133.962</v>
      </c>
      <c r="CX3954" s="1">
        <v>2.821</v>
      </c>
      <c r="CY3954" s="1">
        <v>0.0</v>
      </c>
      <c r="CZ3954" s="1">
        <v>1.522</v>
      </c>
      <c r="DA3954" s="1">
        <v>1518.474</v>
      </c>
      <c r="DB3954" s="1">
        <v>268.829</v>
      </c>
      <c r="DC3954" s="1">
        <v>1.255</v>
      </c>
      <c r="DD3954" s="1">
        <v>0.988</v>
      </c>
      <c r="DE3954" s="1">
        <v>65.648</v>
      </c>
      <c r="DF3954" s="1">
        <v>795.264</v>
      </c>
      <c r="DG3954" s="1">
        <v>23.95</v>
      </c>
      <c r="DH3954" s="1">
        <v>2179.854</v>
      </c>
      <c r="DI3954" s="1">
        <v>52.373</v>
      </c>
      <c r="DJ3954" s="1">
        <v>24.772</v>
      </c>
      <c r="DK3954" s="1">
        <v>1.219</v>
      </c>
      <c r="DL3954" s="1">
        <v>0.004</v>
      </c>
      <c r="DM3954" s="1">
        <v>0.507</v>
      </c>
      <c r="DN3954" s="1">
        <v>6.641</v>
      </c>
      <c r="DO3954" s="1">
        <v>0.2</v>
      </c>
      <c r="DP3954" s="1">
        <v>16.839</v>
      </c>
      <c r="DQ3954" s="1">
        <v>0.437</v>
      </c>
      <c r="DR3954" s="1">
        <v>0.191</v>
      </c>
      <c r="DS3954" s="1">
        <v>21358.332</v>
      </c>
      <c r="DT3954" s="1">
        <v>0.652</v>
      </c>
      <c r="DU3954" s="1">
        <v>0.655</v>
      </c>
      <c r="DV3954" s="1">
        <v>8.633</v>
      </c>
      <c r="DW3954" s="1">
        <v>0.26</v>
      </c>
      <c r="DX3954" s="1">
        <v>21.757</v>
      </c>
      <c r="DY3954" s="1">
        <v>0.569</v>
      </c>
      <c r="DZ3954" s="1">
        <v>0.247</v>
      </c>
    </row>
    <row r="3955">
      <c r="A3955" s="1" t="s">
        <v>439</v>
      </c>
      <c r="B3955" s="1">
        <v>2015.0</v>
      </c>
      <c r="C3955" s="1" t="s">
        <v>440</v>
      </c>
      <c r="D3955" s="1">
        <v>3.045755E7</v>
      </c>
      <c r="E3955" s="1">
        <v>2.90642722816E11</v>
      </c>
      <c r="F3955" s="1">
        <v>7.208</v>
      </c>
      <c r="G3955" s="1">
        <v>0.284</v>
      </c>
      <c r="H3955" s="1">
        <v>138.526</v>
      </c>
      <c r="I3955" s="1">
        <v>4.219</v>
      </c>
      <c r="J3955" s="1">
        <v>29.878</v>
      </c>
      <c r="K3955" s="1">
        <v>0.91</v>
      </c>
      <c r="L3955" s="1">
        <v>1.885</v>
      </c>
      <c r="M3955" s="1">
        <v>1.52</v>
      </c>
      <c r="N3955" s="1">
        <v>305.78</v>
      </c>
      <c r="O3955" s="1">
        <v>-6.794</v>
      </c>
      <c r="P3955" s="1">
        <v>-0.687</v>
      </c>
      <c r="Q3955" s="1">
        <v>309.42</v>
      </c>
      <c r="R3955" s="1">
        <v>9.424</v>
      </c>
      <c r="S3955" s="1">
        <v>13.461</v>
      </c>
      <c r="T3955" s="1">
        <v>0.41</v>
      </c>
      <c r="U3955" s="1">
        <v>37.08</v>
      </c>
      <c r="V3955" s="1">
        <v>0.965</v>
      </c>
      <c r="W3955" s="1">
        <v>117.101</v>
      </c>
      <c r="X3955" s="1">
        <v>3.567</v>
      </c>
      <c r="Y3955" s="1">
        <v>0.849</v>
      </c>
      <c r="Z3955" s="1">
        <v>3.394</v>
      </c>
      <c r="AA3955" s="1">
        <v>48.22</v>
      </c>
      <c r="AB3955" s="1">
        <v>1583.187</v>
      </c>
      <c r="AC3955" s="1">
        <v>48.27</v>
      </c>
      <c r="AD3955" s="1">
        <v>20.263</v>
      </c>
      <c r="AE3955" s="1">
        <v>4.776</v>
      </c>
      <c r="AF3955" s="1">
        <v>12.84</v>
      </c>
      <c r="AG3955" s="1">
        <v>9247.936</v>
      </c>
      <c r="AH3955" s="1">
        <v>0.969</v>
      </c>
      <c r="AI3955" s="1">
        <v>4.606</v>
      </c>
      <c r="AJ3955" s="1">
        <v>9.182</v>
      </c>
      <c r="AK3955" s="1">
        <v>749.24</v>
      </c>
      <c r="AL3955" s="1">
        <v>22.82</v>
      </c>
      <c r="AM3955" s="1">
        <v>6847.092</v>
      </c>
      <c r="AN3955" s="1">
        <v>208.546</v>
      </c>
      <c r="AO3955" s="1">
        <v>47.276</v>
      </c>
      <c r="AP3955" s="1">
        <v>75.11</v>
      </c>
      <c r="AQ3955" s="1">
        <v>2.846</v>
      </c>
      <c r="AR3955" s="1">
        <v>2.115</v>
      </c>
      <c r="AS3955" s="1">
        <v>76.431</v>
      </c>
      <c r="AT3955" s="1">
        <v>713.452</v>
      </c>
      <c r="AU3955" s="1">
        <v>21.73</v>
      </c>
      <c r="AV3955" s="1">
        <v>2509.438</v>
      </c>
      <c r="AW3955" s="1">
        <v>-3.584</v>
      </c>
      <c r="AX3955" s="1">
        <v>-4.705</v>
      </c>
      <c r="AY3955" s="1">
        <v>4155.527</v>
      </c>
      <c r="AZ3955" s="1">
        <v>126.567</v>
      </c>
      <c r="BA3955" s="1">
        <v>45.018</v>
      </c>
      <c r="BB3955" s="1">
        <v>27.528</v>
      </c>
      <c r="BC3955" s="1">
        <v>14.76</v>
      </c>
      <c r="BD3955" s="1">
        <v>6.647</v>
      </c>
      <c r="BE3955" s="1">
        <v>3.451</v>
      </c>
      <c r="BF3955" s="1">
        <v>59.967</v>
      </c>
      <c r="BG3955" s="1">
        <v>778.461</v>
      </c>
      <c r="BH3955" s="1">
        <v>23.71</v>
      </c>
      <c r="BI3955" s="1">
        <v>1968.88</v>
      </c>
      <c r="BJ3955" s="1">
        <v>49.12</v>
      </c>
      <c r="BK3955" s="1">
        <v>21.598</v>
      </c>
      <c r="BL3955" s="1">
        <v>6.252</v>
      </c>
      <c r="BM3955" s="1">
        <v>3.46</v>
      </c>
      <c r="BN3955" s="1">
        <v>69.108</v>
      </c>
      <c r="BO3955" s="1">
        <v>835.589</v>
      </c>
      <c r="BP3955" s="1">
        <v>25.45</v>
      </c>
      <c r="BQ3955" s="1">
        <v>2269.009</v>
      </c>
      <c r="BR3955" s="1">
        <v>52.724</v>
      </c>
      <c r="BS3955" s="1">
        <v>24.89</v>
      </c>
      <c r="BT3955" s="1">
        <v>-0.05</v>
      </c>
      <c r="BU3955" s="1">
        <v>-0.104</v>
      </c>
      <c r="BW3955" s="1">
        <v>0.0</v>
      </c>
      <c r="BX3955" s="1">
        <v>0.0</v>
      </c>
      <c r="BY3955" s="1">
        <v>0.0</v>
      </c>
      <c r="BZ3955" s="1">
        <v>0.0</v>
      </c>
      <c r="CA3955" s="1">
        <v>0.0</v>
      </c>
      <c r="CB3955" s="1">
        <v>0.0</v>
      </c>
      <c r="CC3955" s="1">
        <v>0.0</v>
      </c>
      <c r="CD3955" s="1">
        <v>6.746</v>
      </c>
      <c r="CE3955" s="1">
        <v>7.754</v>
      </c>
      <c r="CF3955" s="1">
        <v>122.69</v>
      </c>
      <c r="CG3955" s="1">
        <v>22.326</v>
      </c>
      <c r="CH3955" s="1">
        <v>0.68</v>
      </c>
      <c r="CI3955" s="1">
        <v>4028.235</v>
      </c>
      <c r="CJ3955" s="1">
        <v>-13.34</v>
      </c>
      <c r="CK3955" s="1">
        <v>-11.7</v>
      </c>
      <c r="CL3955" s="1">
        <v>2495.501</v>
      </c>
      <c r="CM3955" s="1">
        <v>76.007</v>
      </c>
      <c r="CN3955" s="1">
        <v>1.409</v>
      </c>
      <c r="CO3955" s="1">
        <v>44.188</v>
      </c>
      <c r="CP3955" s="1">
        <v>2.834</v>
      </c>
      <c r="CQ3955" s="1">
        <v>0.91</v>
      </c>
      <c r="CR3955" s="1">
        <v>0.0</v>
      </c>
      <c r="CS3955" s="1">
        <v>-29.744</v>
      </c>
      <c r="CT3955" s="1">
        <v>-1.2</v>
      </c>
      <c r="CU3955" s="1">
        <v>29.878</v>
      </c>
      <c r="CV3955" s="1">
        <v>0.0</v>
      </c>
      <c r="CW3955" s="1">
        <v>93.06</v>
      </c>
      <c r="CX3955" s="1">
        <v>1.885</v>
      </c>
      <c r="CY3955" s="1">
        <v>0.0</v>
      </c>
      <c r="CZ3955" s="1">
        <v>1.021</v>
      </c>
      <c r="DA3955" s="1">
        <v>1584.829</v>
      </c>
      <c r="DB3955" s="1">
        <v>281.669</v>
      </c>
      <c r="DC3955" s="1">
        <v>6.252</v>
      </c>
      <c r="DD3955" s="1">
        <v>3.46</v>
      </c>
      <c r="DE3955" s="1">
        <v>69.108</v>
      </c>
      <c r="DF3955" s="1">
        <v>835.589</v>
      </c>
      <c r="DG3955" s="1">
        <v>25.45</v>
      </c>
      <c r="DH3955" s="1">
        <v>2269.009</v>
      </c>
      <c r="DI3955" s="1">
        <v>52.724</v>
      </c>
      <c r="DJ3955" s="1">
        <v>24.89</v>
      </c>
      <c r="DK3955" s="1">
        <v>15.532</v>
      </c>
      <c r="DL3955" s="1">
        <v>0.076</v>
      </c>
      <c r="DM3955" s="1">
        <v>0.583</v>
      </c>
      <c r="DN3955" s="1">
        <v>7.551</v>
      </c>
      <c r="DO3955" s="1">
        <v>0.23</v>
      </c>
      <c r="DP3955" s="1">
        <v>19.139</v>
      </c>
      <c r="DQ3955" s="1">
        <v>0.476</v>
      </c>
      <c r="DR3955" s="1">
        <v>0.21</v>
      </c>
      <c r="DS3955" s="1">
        <v>130.825</v>
      </c>
      <c r="DT3955" s="1">
        <v>0.85</v>
      </c>
      <c r="DU3955" s="1">
        <v>1.505</v>
      </c>
      <c r="DV3955" s="1">
        <v>19.7</v>
      </c>
      <c r="DW3955" s="1">
        <v>0.6</v>
      </c>
      <c r="DX3955" s="1">
        <v>49.405</v>
      </c>
      <c r="DY3955" s="1">
        <v>1.243</v>
      </c>
      <c r="DZ3955" s="1">
        <v>0.542</v>
      </c>
    </row>
    <row r="3956">
      <c r="A3956" s="1" t="s">
        <v>439</v>
      </c>
      <c r="B3956" s="1">
        <v>2016.0</v>
      </c>
      <c r="C3956" s="1" t="s">
        <v>440</v>
      </c>
      <c r="D3956" s="1">
        <v>3.0866446E7</v>
      </c>
      <c r="E3956" s="1">
        <v>3.02131838976E11</v>
      </c>
      <c r="F3956" s="1">
        <v>7.448</v>
      </c>
      <c r="G3956" s="1">
        <v>0.314</v>
      </c>
      <c r="H3956" s="1">
        <v>146.872</v>
      </c>
      <c r="I3956" s="1">
        <v>4.533</v>
      </c>
      <c r="J3956" s="1">
        <v>18.143</v>
      </c>
      <c r="K3956" s="1">
        <v>0.56</v>
      </c>
      <c r="L3956" s="1">
        <v>1.085</v>
      </c>
      <c r="M3956" s="1">
        <v>1.538</v>
      </c>
      <c r="N3956" s="1">
        <v>320.937</v>
      </c>
      <c r="O3956" s="1">
        <v>6.611</v>
      </c>
      <c r="P3956" s="1">
        <v>0.623</v>
      </c>
      <c r="Q3956" s="1">
        <v>325.506</v>
      </c>
      <c r="R3956" s="1">
        <v>10.047</v>
      </c>
      <c r="S3956" s="1">
        <v>32.074</v>
      </c>
      <c r="T3956" s="1">
        <v>0.99</v>
      </c>
      <c r="U3956" s="1">
        <v>0.365</v>
      </c>
      <c r="V3956" s="1">
        <v>0.013</v>
      </c>
      <c r="W3956" s="1">
        <v>115.972</v>
      </c>
      <c r="X3956" s="1">
        <v>3.58</v>
      </c>
      <c r="Y3956" s="1">
        <v>1.917</v>
      </c>
      <c r="Z3956" s="1">
        <v>3.409</v>
      </c>
      <c r="AA3956" s="1">
        <v>51.61</v>
      </c>
      <c r="AB3956" s="1">
        <v>1672.042</v>
      </c>
      <c r="AC3956" s="1">
        <v>51.63</v>
      </c>
      <c r="AD3956" s="1">
        <v>20.18</v>
      </c>
      <c r="AE3956" s="1">
        <v>6.131</v>
      </c>
      <c r="AF3956" s="1">
        <v>17.268</v>
      </c>
      <c r="AG3956" s="1">
        <v>9684.881</v>
      </c>
      <c r="AH3956" s="1">
        <v>0.989</v>
      </c>
      <c r="AI3956" s="1">
        <v>8.031</v>
      </c>
      <c r="AJ3956" s="1">
        <v>16.749</v>
      </c>
      <c r="AK3956" s="1">
        <v>829.704</v>
      </c>
      <c r="AL3956" s="1">
        <v>25.61</v>
      </c>
      <c r="AM3956" s="1">
        <v>7299.001</v>
      </c>
      <c r="AN3956" s="1">
        <v>225.294</v>
      </c>
      <c r="AO3956" s="1">
        <v>49.603</v>
      </c>
      <c r="AP3956" s="1">
        <v>76.44</v>
      </c>
      <c r="AQ3956" s="1">
        <v>11.123</v>
      </c>
      <c r="AR3956" s="1">
        <v>8.502</v>
      </c>
      <c r="AS3956" s="1">
        <v>84.933</v>
      </c>
      <c r="AT3956" s="1">
        <v>763.288</v>
      </c>
      <c r="AU3956" s="1">
        <v>23.56</v>
      </c>
      <c r="AV3956" s="1">
        <v>2751.631</v>
      </c>
      <c r="AW3956" s="1">
        <v>10.759</v>
      </c>
      <c r="AX3956" s="1">
        <v>13.617</v>
      </c>
      <c r="AY3956" s="1">
        <v>4541.642</v>
      </c>
      <c r="AZ3956" s="1">
        <v>140.184</v>
      </c>
      <c r="BA3956" s="1">
        <v>45.632</v>
      </c>
      <c r="BB3956" s="1">
        <v>28.817</v>
      </c>
      <c r="BC3956" s="1">
        <v>16.57</v>
      </c>
      <c r="BD3956" s="1">
        <v>1.895</v>
      </c>
      <c r="BE3956" s="1">
        <v>0.676</v>
      </c>
      <c r="BF3956" s="1">
        <v>60.643</v>
      </c>
      <c r="BG3956" s="1">
        <v>782.727</v>
      </c>
      <c r="BH3956" s="1">
        <v>24.16</v>
      </c>
      <c r="BI3956" s="1">
        <v>1964.697</v>
      </c>
      <c r="BJ3956" s="1">
        <v>46.794</v>
      </c>
      <c r="BK3956" s="1">
        <v>20.576</v>
      </c>
      <c r="BL3956" s="1">
        <v>2.196</v>
      </c>
      <c r="BM3956" s="1">
        <v>0.33</v>
      </c>
      <c r="BN3956" s="1">
        <v>69.438</v>
      </c>
      <c r="BO3956" s="1">
        <v>842.987</v>
      </c>
      <c r="BP3956" s="1">
        <v>26.02</v>
      </c>
      <c r="BQ3956" s="1">
        <v>2249.63</v>
      </c>
      <c r="BR3956" s="1">
        <v>50.397</v>
      </c>
      <c r="BS3956" s="1">
        <v>23.56</v>
      </c>
      <c r="BT3956" s="1">
        <v>-0.02</v>
      </c>
      <c r="BU3956" s="1">
        <v>-0.039</v>
      </c>
      <c r="BW3956" s="1">
        <v>0.0</v>
      </c>
      <c r="BX3956" s="1">
        <v>0.0</v>
      </c>
      <c r="BY3956" s="1">
        <v>0.0</v>
      </c>
      <c r="BZ3956" s="1">
        <v>0.0</v>
      </c>
      <c r="CA3956" s="1">
        <v>0.0</v>
      </c>
      <c r="CB3956" s="1">
        <v>0.0</v>
      </c>
      <c r="CC3956" s="1">
        <v>0.0</v>
      </c>
      <c r="CD3956" s="1">
        <v>6.214</v>
      </c>
      <c r="CE3956" s="1">
        <v>7.624</v>
      </c>
      <c r="CF3956" s="1">
        <v>130.314</v>
      </c>
      <c r="CG3956" s="1">
        <v>34.341</v>
      </c>
      <c r="CH3956" s="1">
        <v>1.06</v>
      </c>
      <c r="CI3956" s="1">
        <v>4221.864</v>
      </c>
      <c r="CJ3956" s="1">
        <v>-10.506</v>
      </c>
      <c r="CK3956" s="1">
        <v>-7.985</v>
      </c>
      <c r="CL3956" s="1">
        <v>2203.742</v>
      </c>
      <c r="CM3956" s="1">
        <v>68.022</v>
      </c>
      <c r="CN3956" s="1">
        <v>2.053</v>
      </c>
      <c r="CO3956" s="1">
        <v>44.214</v>
      </c>
      <c r="CP3956" s="1">
        <v>0.983</v>
      </c>
      <c r="CQ3956" s="1">
        <v>0.56</v>
      </c>
      <c r="CR3956" s="1">
        <v>0.0</v>
      </c>
      <c r="CS3956" s="1">
        <v>-65.334</v>
      </c>
      <c r="CT3956" s="1">
        <v>-1.852</v>
      </c>
      <c r="CU3956" s="1">
        <v>18.143</v>
      </c>
      <c r="CV3956" s="1">
        <v>0.0</v>
      </c>
      <c r="CW3956" s="1">
        <v>31.833</v>
      </c>
      <c r="CX3956" s="1">
        <v>1.085</v>
      </c>
      <c r="CY3956" s="1">
        <v>0.0</v>
      </c>
      <c r="CZ3956" s="1">
        <v>0.333</v>
      </c>
      <c r="DA3956" s="1">
        <v>1672.69</v>
      </c>
      <c r="DB3956" s="1">
        <v>298.938</v>
      </c>
      <c r="DC3956" s="1">
        <v>2.196</v>
      </c>
      <c r="DD3956" s="1">
        <v>0.33</v>
      </c>
      <c r="DE3956" s="1">
        <v>69.438</v>
      </c>
      <c r="DF3956" s="1">
        <v>842.987</v>
      </c>
      <c r="DG3956" s="1">
        <v>26.02</v>
      </c>
      <c r="DH3956" s="1">
        <v>2249.63</v>
      </c>
      <c r="DI3956" s="1">
        <v>50.397</v>
      </c>
      <c r="DJ3956" s="1">
        <v>23.56</v>
      </c>
      <c r="DK3956" s="1">
        <v>4.666</v>
      </c>
      <c r="DL3956" s="1">
        <v>0.023</v>
      </c>
      <c r="DM3956" s="1">
        <v>0.606</v>
      </c>
      <c r="DN3956" s="1">
        <v>7.775</v>
      </c>
      <c r="DO3956" s="1">
        <v>0.24</v>
      </c>
      <c r="DP3956" s="1">
        <v>19.618</v>
      </c>
      <c r="DQ3956" s="1">
        <v>0.465</v>
      </c>
      <c r="DR3956" s="1">
        <v>0.205</v>
      </c>
      <c r="DS3956" s="1">
        <v>79.012</v>
      </c>
      <c r="DT3956" s="1">
        <v>1.169</v>
      </c>
      <c r="DU3956" s="1">
        <v>2.673</v>
      </c>
      <c r="DV3956" s="1">
        <v>34.341</v>
      </c>
      <c r="DW3956" s="1">
        <v>1.06</v>
      </c>
      <c r="DX3956" s="1">
        <v>86.611</v>
      </c>
      <c r="DY3956" s="1">
        <v>2.053</v>
      </c>
      <c r="DZ3956" s="1">
        <v>0.907</v>
      </c>
    </row>
    <row r="3957">
      <c r="A3957" s="1" t="s">
        <v>439</v>
      </c>
      <c r="B3957" s="1">
        <v>2017.0</v>
      </c>
      <c r="C3957" s="1" t="s">
        <v>440</v>
      </c>
      <c r="D3957" s="1">
        <v>3.1324599E7</v>
      </c>
      <c r="E3957" s="1">
        <v>3.09742534656E11</v>
      </c>
      <c r="F3957" s="1">
        <v>9.043</v>
      </c>
      <c r="G3957" s="1">
        <v>0.41</v>
      </c>
      <c r="H3957" s="1">
        <v>157.811</v>
      </c>
      <c r="I3957" s="1">
        <v>4.943</v>
      </c>
      <c r="J3957" s="1">
        <v>15.004</v>
      </c>
      <c r="K3957" s="1">
        <v>0.47</v>
      </c>
      <c r="L3957" s="1">
        <v>0.892</v>
      </c>
      <c r="M3957" s="1">
        <v>1.655</v>
      </c>
      <c r="N3957" s="1">
        <v>271.486</v>
      </c>
      <c r="O3957" s="1">
        <v>-13.257</v>
      </c>
      <c r="P3957" s="1">
        <v>-1.332</v>
      </c>
      <c r="Q3957" s="1">
        <v>278.225</v>
      </c>
      <c r="R3957" s="1">
        <v>8.715</v>
      </c>
      <c r="S3957" s="1">
        <v>24.262</v>
      </c>
      <c r="T3957" s="1">
        <v>0.76</v>
      </c>
      <c r="Y3957" s="1">
        <v>1.442</v>
      </c>
      <c r="Z3957" s="1">
        <v>2.918</v>
      </c>
      <c r="AA3957" s="1">
        <v>52.73</v>
      </c>
      <c r="AB3957" s="1">
        <v>1683.342</v>
      </c>
      <c r="AC3957" s="1">
        <v>52.71</v>
      </c>
      <c r="AD3957" s="1">
        <v>20.918</v>
      </c>
      <c r="AE3957" s="1">
        <v>1.556</v>
      </c>
      <c r="AF3957" s="1">
        <v>4.652</v>
      </c>
      <c r="AG3957" s="1">
        <v>9691.754</v>
      </c>
      <c r="AH3957" s="1">
        <v>0.98</v>
      </c>
      <c r="AI3957" s="1">
        <v>-4.059</v>
      </c>
      <c r="AJ3957" s="1">
        <v>-9.146</v>
      </c>
      <c r="AK3957" s="1">
        <v>696.577</v>
      </c>
      <c r="AL3957" s="1">
        <v>21.82</v>
      </c>
      <c r="AM3957" s="1">
        <v>6900.286</v>
      </c>
      <c r="AN3957" s="1">
        <v>216.149</v>
      </c>
      <c r="AO3957" s="1">
        <v>41.396</v>
      </c>
      <c r="AP3957" s="1">
        <v>72.376</v>
      </c>
      <c r="AQ3957" s="1">
        <v>-11.79</v>
      </c>
      <c r="AR3957" s="1">
        <v>-10.014</v>
      </c>
      <c r="AS3957" s="1">
        <v>74.919</v>
      </c>
      <c r="AT3957" s="1">
        <v>634.326</v>
      </c>
      <c r="AU3957" s="1">
        <v>19.87</v>
      </c>
      <c r="AV3957" s="1">
        <v>2391.71</v>
      </c>
      <c r="AW3957" s="1">
        <v>-7.188</v>
      </c>
      <c r="AX3957" s="1">
        <v>-10.077</v>
      </c>
      <c r="AY3957" s="1">
        <v>4153.524</v>
      </c>
      <c r="AZ3957" s="1">
        <v>130.107</v>
      </c>
      <c r="BA3957" s="1">
        <v>37.697</v>
      </c>
      <c r="BB3957" s="1">
        <v>25.086</v>
      </c>
      <c r="BC3957" s="1">
        <v>14.31</v>
      </c>
      <c r="BD3957" s="1">
        <v>20.461</v>
      </c>
      <c r="BE3957" s="1">
        <v>12.043</v>
      </c>
      <c r="BF3957" s="1">
        <v>72.686</v>
      </c>
      <c r="BG3957" s="1">
        <v>927.705</v>
      </c>
      <c r="BH3957" s="1">
        <v>29.06</v>
      </c>
      <c r="BI3957" s="1">
        <v>2320.422</v>
      </c>
      <c r="BJ3957" s="1">
        <v>55.132</v>
      </c>
      <c r="BK3957" s="1">
        <v>24.339</v>
      </c>
      <c r="BL3957" s="1">
        <v>18.38</v>
      </c>
      <c r="BM3957" s="1">
        <v>13.059</v>
      </c>
      <c r="BN3957" s="1">
        <v>82.497</v>
      </c>
      <c r="BO3957" s="1">
        <v>986.126</v>
      </c>
      <c r="BP3957" s="1">
        <v>30.89</v>
      </c>
      <c r="BQ3957" s="1">
        <v>2633.605</v>
      </c>
      <c r="BR3957" s="1">
        <v>58.604</v>
      </c>
      <c r="BS3957" s="1">
        <v>27.624</v>
      </c>
      <c r="BT3957" s="1">
        <v>0.02</v>
      </c>
      <c r="BU3957" s="1">
        <v>0.038</v>
      </c>
      <c r="BW3957" s="1">
        <v>0.0</v>
      </c>
      <c r="BX3957" s="1">
        <v>0.0</v>
      </c>
      <c r="BY3957" s="1">
        <v>0.0</v>
      </c>
      <c r="BZ3957" s="1">
        <v>0.0</v>
      </c>
      <c r="CA3957" s="1">
        <v>0.0</v>
      </c>
      <c r="CB3957" s="1">
        <v>0.0</v>
      </c>
      <c r="CC3957" s="1">
        <v>0.0</v>
      </c>
      <c r="CD3957" s="1">
        <v>1.688</v>
      </c>
      <c r="CE3957" s="1">
        <v>2.2</v>
      </c>
      <c r="CF3957" s="1">
        <v>132.514</v>
      </c>
      <c r="CG3957" s="1">
        <v>37.989</v>
      </c>
      <c r="CH3957" s="1">
        <v>1.19</v>
      </c>
      <c r="CI3957" s="1">
        <v>4230.351</v>
      </c>
      <c r="CJ3957" s="1">
        <v>-2.656</v>
      </c>
      <c r="CK3957" s="1">
        <v>-1.807</v>
      </c>
      <c r="CL3957" s="1">
        <v>2113.827</v>
      </c>
      <c r="CM3957" s="1">
        <v>66.215</v>
      </c>
      <c r="CN3957" s="1">
        <v>2.258</v>
      </c>
      <c r="CO3957" s="1">
        <v>44.372</v>
      </c>
      <c r="CP3957" s="1">
        <v>1.359</v>
      </c>
      <c r="CQ3957" s="1">
        <v>0.47</v>
      </c>
      <c r="CR3957" s="1">
        <v>0.0</v>
      </c>
      <c r="CS3957" s="1">
        <v>38.32</v>
      </c>
      <c r="CT3957" s="1">
        <v>0.377</v>
      </c>
      <c r="CU3957" s="1">
        <v>15.004</v>
      </c>
      <c r="CV3957" s="1">
        <v>0.0</v>
      </c>
      <c r="CW3957" s="1">
        <v>43.387</v>
      </c>
      <c r="CX3957" s="1">
        <v>0.892</v>
      </c>
      <c r="CY3957" s="1">
        <v>0.0</v>
      </c>
      <c r="CZ3957" s="1">
        <v>0.455</v>
      </c>
      <c r="DA3957" s="1">
        <v>1682.703</v>
      </c>
      <c r="DB3957" s="1">
        <v>303.59</v>
      </c>
      <c r="DC3957" s="1">
        <v>18.38</v>
      </c>
      <c r="DD3957" s="1">
        <v>13.059</v>
      </c>
      <c r="DE3957" s="1">
        <v>82.497</v>
      </c>
      <c r="DF3957" s="1">
        <v>986.126</v>
      </c>
      <c r="DG3957" s="1">
        <v>30.89</v>
      </c>
      <c r="DH3957" s="1">
        <v>2633.605</v>
      </c>
      <c r="DI3957" s="1">
        <v>58.604</v>
      </c>
      <c r="DJ3957" s="1">
        <v>27.624</v>
      </c>
      <c r="DK3957" s="1">
        <v>36.815</v>
      </c>
      <c r="DL3957" s="1">
        <v>0.219</v>
      </c>
      <c r="DM3957" s="1">
        <v>0.824</v>
      </c>
      <c r="DN3957" s="1">
        <v>9.258</v>
      </c>
      <c r="DO3957" s="1">
        <v>0.29</v>
      </c>
      <c r="DP3957" s="1">
        <v>26.315</v>
      </c>
      <c r="DQ3957" s="1">
        <v>0.55</v>
      </c>
      <c r="DR3957" s="1">
        <v>0.276</v>
      </c>
      <c r="DS3957" s="1">
        <v>0.886</v>
      </c>
      <c r="DT3957" s="1">
        <v>0.01</v>
      </c>
      <c r="DU3957" s="1">
        <v>2.684</v>
      </c>
      <c r="DV3957" s="1">
        <v>34.158</v>
      </c>
      <c r="DW3957" s="1">
        <v>1.07</v>
      </c>
      <c r="DX3957" s="1">
        <v>85.67</v>
      </c>
      <c r="DY3957" s="1">
        <v>2.03</v>
      </c>
      <c r="DZ3957" s="1">
        <v>0.899</v>
      </c>
    </row>
    <row r="3958">
      <c r="A3958" s="1" t="s">
        <v>439</v>
      </c>
      <c r="B3958" s="1">
        <v>2018.0</v>
      </c>
      <c r="C3958" s="1" t="s">
        <v>440</v>
      </c>
      <c r="D3958" s="1">
        <v>3.1897541E7</v>
      </c>
      <c r="E3958" s="1">
        <v>3.22061008896E11</v>
      </c>
      <c r="F3958" s="1">
        <v>-4.05</v>
      </c>
      <c r="G3958" s="1">
        <v>-0.2</v>
      </c>
      <c r="H3958" s="1">
        <v>148.7</v>
      </c>
      <c r="I3958" s="1">
        <v>4.743</v>
      </c>
      <c r="J3958" s="1">
        <v>13.167</v>
      </c>
      <c r="K3958" s="1">
        <v>0.42</v>
      </c>
      <c r="L3958" s="1">
        <v>0.769</v>
      </c>
      <c r="M3958" s="1">
        <v>1.515</v>
      </c>
      <c r="N3958" s="1">
        <v>252.838</v>
      </c>
      <c r="O3958" s="1">
        <v>-9.748</v>
      </c>
      <c r="P3958" s="1">
        <v>-0.85</v>
      </c>
      <c r="Q3958" s="1">
        <v>246.594</v>
      </c>
      <c r="R3958" s="1">
        <v>7.866</v>
      </c>
      <c r="S3958" s="1">
        <v>4.076</v>
      </c>
      <c r="T3958" s="1">
        <v>0.13</v>
      </c>
      <c r="Y3958" s="1">
        <v>0.238</v>
      </c>
      <c r="Z3958" s="1">
        <v>2.512</v>
      </c>
      <c r="AA3958" s="1">
        <v>54.64</v>
      </c>
      <c r="AB3958" s="1">
        <v>1712.985</v>
      </c>
      <c r="AC3958" s="1">
        <v>54.62</v>
      </c>
      <c r="AD3958" s="1">
        <v>20.781</v>
      </c>
      <c r="AE3958" s="1">
        <v>4.886</v>
      </c>
      <c r="AF3958" s="1">
        <v>14.834</v>
      </c>
      <c r="AG3958" s="1">
        <v>9982.729</v>
      </c>
      <c r="AH3958" s="1">
        <v>0.989</v>
      </c>
      <c r="AI3958" s="1">
        <v>3.959</v>
      </c>
      <c r="AJ3958" s="1">
        <v>8.558</v>
      </c>
      <c r="AK3958" s="1">
        <v>665.569</v>
      </c>
      <c r="AL3958" s="1">
        <v>21.23</v>
      </c>
      <c r="AM3958" s="1">
        <v>7044.629</v>
      </c>
      <c r="AN3958" s="1">
        <v>224.706</v>
      </c>
      <c r="AO3958" s="1">
        <v>38.869</v>
      </c>
      <c r="AP3958" s="1">
        <v>71.753</v>
      </c>
      <c r="AQ3958" s="1">
        <v>7.118</v>
      </c>
      <c r="AR3958" s="1">
        <v>5.333</v>
      </c>
      <c r="AS3958" s="1">
        <v>80.252</v>
      </c>
      <c r="AT3958" s="1">
        <v>648.326</v>
      </c>
      <c r="AU3958" s="1">
        <v>20.68</v>
      </c>
      <c r="AV3958" s="1">
        <v>2515.942</v>
      </c>
      <c r="AW3958" s="1">
        <v>-1.532</v>
      </c>
      <c r="AX3958" s="1">
        <v>-1.993</v>
      </c>
      <c r="AY3958" s="1">
        <v>4016.449</v>
      </c>
      <c r="AZ3958" s="1">
        <v>128.115</v>
      </c>
      <c r="BA3958" s="1">
        <v>37.862</v>
      </c>
      <c r="BB3958" s="1">
        <v>25.626</v>
      </c>
      <c r="BC3958" s="1">
        <v>13.81</v>
      </c>
      <c r="BD3958" s="1">
        <v>5.719</v>
      </c>
      <c r="BE3958" s="1">
        <v>3.775</v>
      </c>
      <c r="BF3958" s="1">
        <v>76.461</v>
      </c>
      <c r="BG3958" s="1">
        <v>963.084</v>
      </c>
      <c r="BH3958" s="1">
        <v>30.72</v>
      </c>
      <c r="BI3958" s="1">
        <v>2397.087</v>
      </c>
      <c r="BJ3958" s="1">
        <v>56.243</v>
      </c>
      <c r="BK3958" s="1">
        <v>24.416</v>
      </c>
      <c r="BL3958" s="1">
        <v>6.736</v>
      </c>
      <c r="BM3958" s="1">
        <v>5.963</v>
      </c>
      <c r="BN3958" s="1">
        <v>88.46</v>
      </c>
      <c r="BO3958" s="1">
        <v>1046.789</v>
      </c>
      <c r="BP3958" s="1">
        <v>33.39</v>
      </c>
      <c r="BQ3958" s="1">
        <v>2773.252</v>
      </c>
      <c r="BR3958" s="1">
        <v>61.131</v>
      </c>
      <c r="BS3958" s="1">
        <v>28.247</v>
      </c>
      <c r="BT3958" s="1">
        <v>0.02</v>
      </c>
      <c r="BU3958" s="1">
        <v>0.037</v>
      </c>
      <c r="BW3958" s="1">
        <v>0.0</v>
      </c>
      <c r="BX3958" s="1">
        <v>0.0</v>
      </c>
      <c r="BY3958" s="1">
        <v>0.0</v>
      </c>
      <c r="BZ3958" s="1">
        <v>0.0</v>
      </c>
      <c r="CA3958" s="1">
        <v>0.0</v>
      </c>
      <c r="CB3958" s="1">
        <v>0.0</v>
      </c>
      <c r="CC3958" s="1">
        <v>0.0</v>
      </c>
      <c r="CD3958" s="1">
        <v>3.075</v>
      </c>
      <c r="CE3958" s="1">
        <v>4.074</v>
      </c>
      <c r="CF3958" s="1">
        <v>136.588</v>
      </c>
      <c r="CG3958" s="1">
        <v>13.167</v>
      </c>
      <c r="CH3958" s="1">
        <v>0.42</v>
      </c>
      <c r="CI3958" s="1">
        <v>4282.093</v>
      </c>
      <c r="CJ3958" s="1">
        <v>2.887</v>
      </c>
      <c r="CK3958" s="1">
        <v>1.912</v>
      </c>
      <c r="CL3958" s="1">
        <v>2135.785</v>
      </c>
      <c r="CM3958" s="1">
        <v>68.126</v>
      </c>
      <c r="CN3958" s="1">
        <v>0.769</v>
      </c>
      <c r="CO3958" s="1">
        <v>43.615</v>
      </c>
      <c r="CP3958" s="1">
        <v>1.536</v>
      </c>
      <c r="CQ3958" s="1">
        <v>0.42</v>
      </c>
      <c r="CR3958" s="1">
        <v>0.0</v>
      </c>
      <c r="CS3958" s="1">
        <v>13.047</v>
      </c>
      <c r="CT3958" s="1">
        <v>0.177</v>
      </c>
      <c r="CU3958" s="1">
        <v>13.167</v>
      </c>
      <c r="CV3958" s="1">
        <v>0.0</v>
      </c>
      <c r="CW3958" s="1">
        <v>48.167</v>
      </c>
      <c r="CX3958" s="1">
        <v>0.769</v>
      </c>
      <c r="CY3958" s="1">
        <v>0.0</v>
      </c>
      <c r="CZ3958" s="1">
        <v>0.491</v>
      </c>
      <c r="DA3958" s="1">
        <v>1712.358</v>
      </c>
      <c r="DB3958" s="1">
        <v>318.425</v>
      </c>
      <c r="DC3958" s="1">
        <v>6.736</v>
      </c>
      <c r="DD3958" s="1">
        <v>5.963</v>
      </c>
      <c r="DE3958" s="1">
        <v>88.46</v>
      </c>
      <c r="DF3958" s="1">
        <v>1046.789</v>
      </c>
      <c r="DG3958" s="1">
        <v>33.39</v>
      </c>
      <c r="DH3958" s="1">
        <v>2773.252</v>
      </c>
      <c r="DI3958" s="1">
        <v>61.131</v>
      </c>
      <c r="DJ3958" s="1">
        <v>28.247</v>
      </c>
      <c r="DK3958" s="1">
        <v>141.627</v>
      </c>
      <c r="DL3958" s="1">
        <v>1.158</v>
      </c>
      <c r="DM3958" s="1">
        <v>1.982</v>
      </c>
      <c r="DN3958" s="1">
        <v>23.513</v>
      </c>
      <c r="DO3958" s="1">
        <v>0.75</v>
      </c>
      <c r="DP3958" s="1">
        <v>62.131</v>
      </c>
      <c r="DQ3958" s="1">
        <v>1.373</v>
      </c>
      <c r="DR3958" s="1">
        <v>0.633</v>
      </c>
      <c r="DS3958" s="1">
        <v>39.962</v>
      </c>
      <c r="DT3958" s="1">
        <v>1.054</v>
      </c>
      <c r="DU3958" s="1">
        <v>3.737</v>
      </c>
      <c r="DV3958" s="1">
        <v>47.026</v>
      </c>
      <c r="DW3958" s="1">
        <v>1.5</v>
      </c>
      <c r="DX3958" s="1">
        <v>117.166</v>
      </c>
      <c r="DY3958" s="1">
        <v>2.746</v>
      </c>
      <c r="DZ3958" s="1">
        <v>1.193</v>
      </c>
    </row>
    <row r="3959">
      <c r="A3959" s="1" t="s">
        <v>439</v>
      </c>
      <c r="B3959" s="1">
        <v>2019.0</v>
      </c>
      <c r="C3959" s="1" t="s">
        <v>440</v>
      </c>
      <c r="D3959" s="1">
        <v>3.2449256E7</v>
      </c>
      <c r="E3959" s="1">
        <v>3.29252601856E11</v>
      </c>
      <c r="F3959" s="1">
        <v>-2.683</v>
      </c>
      <c r="G3959" s="1">
        <v>-0.127</v>
      </c>
      <c r="H3959" s="1">
        <v>142.25</v>
      </c>
      <c r="I3959" s="1">
        <v>4.616</v>
      </c>
      <c r="J3959" s="1">
        <v>16.95</v>
      </c>
      <c r="K3959" s="1">
        <v>0.55</v>
      </c>
      <c r="L3959" s="1">
        <v>0.967</v>
      </c>
      <c r="M3959" s="1">
        <v>1.438</v>
      </c>
      <c r="N3959" s="1">
        <v>256.726</v>
      </c>
      <c r="O3959" s="1">
        <v>4.065</v>
      </c>
      <c r="P3959" s="1">
        <v>0.32</v>
      </c>
      <c r="Q3959" s="1">
        <v>252.256</v>
      </c>
      <c r="R3959" s="1">
        <v>8.186</v>
      </c>
      <c r="S3959" s="1">
        <v>4.931</v>
      </c>
      <c r="T3959" s="1">
        <v>0.16</v>
      </c>
      <c r="Y3959" s="1">
        <v>0.281</v>
      </c>
      <c r="Z3959" s="1">
        <v>2.549</v>
      </c>
      <c r="AA3959" s="1">
        <v>56.93</v>
      </c>
      <c r="AB3959" s="1">
        <v>1754.432</v>
      </c>
      <c r="AC3959" s="1">
        <v>56.87</v>
      </c>
      <c r="AD3959" s="1">
        <v>21.057</v>
      </c>
      <c r="AE3959" s="1">
        <v>2.563</v>
      </c>
      <c r="AF3959" s="1">
        <v>8.161</v>
      </c>
      <c r="AG3959" s="1">
        <v>10064.488</v>
      </c>
      <c r="AH3959" s="1">
        <v>0.992</v>
      </c>
      <c r="AI3959" s="1">
        <v>2.813</v>
      </c>
      <c r="AJ3959" s="1">
        <v>6.32</v>
      </c>
      <c r="AK3959" s="1">
        <v>691.541</v>
      </c>
      <c r="AL3959" s="1">
        <v>22.44</v>
      </c>
      <c r="AM3959" s="1">
        <v>7119.633</v>
      </c>
      <c r="AN3959" s="1">
        <v>231.027</v>
      </c>
      <c r="AO3959" s="1">
        <v>39.458</v>
      </c>
      <c r="AP3959" s="1">
        <v>71.949</v>
      </c>
      <c r="AQ3959" s="1">
        <v>2.318</v>
      </c>
      <c r="AR3959" s="1">
        <v>1.86</v>
      </c>
      <c r="AS3959" s="1">
        <v>82.113</v>
      </c>
      <c r="AT3959" s="1">
        <v>669.661</v>
      </c>
      <c r="AU3959" s="1">
        <v>21.73</v>
      </c>
      <c r="AV3959" s="1">
        <v>2530.495</v>
      </c>
      <c r="AW3959" s="1">
        <v>5.341</v>
      </c>
      <c r="AX3959" s="1">
        <v>6.843</v>
      </c>
      <c r="AY3959" s="1">
        <v>4159.045</v>
      </c>
      <c r="AZ3959" s="1">
        <v>134.958</v>
      </c>
      <c r="BA3959" s="1">
        <v>38.21</v>
      </c>
      <c r="BB3959" s="1">
        <v>25.572</v>
      </c>
      <c r="BC3959" s="1">
        <v>14.6</v>
      </c>
      <c r="BD3959" s="1">
        <v>2.358</v>
      </c>
      <c r="BE3959" s="1">
        <v>1.415</v>
      </c>
      <c r="BF3959" s="1">
        <v>77.876</v>
      </c>
      <c r="BG3959" s="1">
        <v>969.206</v>
      </c>
      <c r="BH3959" s="1">
        <v>31.45</v>
      </c>
      <c r="BI3959" s="1">
        <v>2399.947</v>
      </c>
      <c r="BJ3959" s="1">
        <v>55.302</v>
      </c>
      <c r="BK3959" s="1">
        <v>24.253</v>
      </c>
      <c r="BL3959" s="1">
        <v>1.958</v>
      </c>
      <c r="BM3959" s="1">
        <v>1.611</v>
      </c>
      <c r="BN3959" s="1">
        <v>90.071</v>
      </c>
      <c r="BO3959" s="1">
        <v>1061.041</v>
      </c>
      <c r="BP3959" s="1">
        <v>34.43</v>
      </c>
      <c r="BQ3959" s="1">
        <v>2775.756</v>
      </c>
      <c r="BR3959" s="1">
        <v>60.542</v>
      </c>
      <c r="BS3959" s="1">
        <v>28.051</v>
      </c>
      <c r="BT3959" s="1">
        <v>0.06</v>
      </c>
      <c r="BU3959" s="1">
        <v>0.105</v>
      </c>
      <c r="BW3959" s="1">
        <v>0.0</v>
      </c>
      <c r="BX3959" s="1">
        <v>0.0</v>
      </c>
      <c r="BY3959" s="1">
        <v>0.0</v>
      </c>
      <c r="BZ3959" s="1">
        <v>0.0</v>
      </c>
      <c r="CA3959" s="1">
        <v>0.0</v>
      </c>
      <c r="CB3959" s="1">
        <v>0.0</v>
      </c>
      <c r="CC3959" s="1">
        <v>0.0</v>
      </c>
      <c r="CD3959" s="1">
        <v>3.031</v>
      </c>
      <c r="CE3959" s="1">
        <v>4.14</v>
      </c>
      <c r="CF3959" s="1">
        <v>140.729</v>
      </c>
      <c r="CG3959" s="1">
        <v>16.95</v>
      </c>
      <c r="CH3959" s="1">
        <v>0.55</v>
      </c>
      <c r="CI3959" s="1">
        <v>4336.881</v>
      </c>
      <c r="CJ3959" s="1">
        <v>4.225</v>
      </c>
      <c r="CK3959" s="1">
        <v>2.878</v>
      </c>
      <c r="CL3959" s="1">
        <v>2188.175</v>
      </c>
      <c r="CM3959" s="1">
        <v>71.005</v>
      </c>
      <c r="CN3959" s="1">
        <v>0.967</v>
      </c>
      <c r="CO3959" s="1">
        <v>43.827</v>
      </c>
      <c r="CP3959" s="1">
        <v>1.421</v>
      </c>
      <c r="CQ3959" s="1">
        <v>0.55</v>
      </c>
      <c r="CR3959" s="1">
        <v>0.0</v>
      </c>
      <c r="CS3959" s="1">
        <v>-7.534</v>
      </c>
      <c r="CT3959" s="1">
        <v>-0.116</v>
      </c>
      <c r="CU3959" s="1">
        <v>16.95</v>
      </c>
      <c r="CV3959" s="1">
        <v>0.0</v>
      </c>
      <c r="CW3959" s="1">
        <v>43.781</v>
      </c>
      <c r="CX3959" s="1">
        <v>0.967</v>
      </c>
      <c r="CY3959" s="1">
        <v>0.0</v>
      </c>
      <c r="CZ3959" s="1">
        <v>0.442</v>
      </c>
      <c r="DA3959" s="1">
        <v>1752.583</v>
      </c>
      <c r="DB3959" s="1">
        <v>326.585</v>
      </c>
      <c r="DC3959" s="1">
        <v>1.958</v>
      </c>
      <c r="DD3959" s="1">
        <v>1.611</v>
      </c>
      <c r="DE3959" s="1">
        <v>90.071</v>
      </c>
      <c r="DF3959" s="1">
        <v>1061.041</v>
      </c>
      <c r="DG3959" s="1">
        <v>34.43</v>
      </c>
      <c r="DH3959" s="1">
        <v>2775.756</v>
      </c>
      <c r="DI3959" s="1">
        <v>60.542</v>
      </c>
      <c r="DJ3959" s="1">
        <v>28.051</v>
      </c>
      <c r="DK3959" s="1">
        <v>4.544</v>
      </c>
      <c r="DL3959" s="1">
        <v>0.08</v>
      </c>
      <c r="DM3959" s="1">
        <v>2.062</v>
      </c>
      <c r="DN3959" s="1">
        <v>24.038</v>
      </c>
      <c r="DO3959" s="1">
        <v>0.78</v>
      </c>
      <c r="DP3959" s="1">
        <v>63.534</v>
      </c>
      <c r="DQ3959" s="1">
        <v>1.372</v>
      </c>
      <c r="DR3959" s="1">
        <v>0.642</v>
      </c>
      <c r="DS3959" s="1">
        <v>10.157</v>
      </c>
      <c r="DT3959" s="1">
        <v>0.359</v>
      </c>
      <c r="DU3959" s="1">
        <v>4.097</v>
      </c>
      <c r="DV3959" s="1">
        <v>50.849</v>
      </c>
      <c r="DW3959" s="1">
        <v>1.65</v>
      </c>
      <c r="DX3959" s="1">
        <v>126.244</v>
      </c>
      <c r="DY3959" s="1">
        <v>2.901</v>
      </c>
      <c r="DZ3959" s="1">
        <v>1.276</v>
      </c>
    </row>
    <row r="3960">
      <c r="A3960" s="1" t="s">
        <v>439</v>
      </c>
      <c r="B3960" s="1">
        <v>2020.0</v>
      </c>
      <c r="C3960" s="1" t="s">
        <v>440</v>
      </c>
      <c r="D3960" s="1">
        <v>3.2838533E7</v>
      </c>
      <c r="E3960" s="1">
        <v>2.92988747776E11</v>
      </c>
      <c r="F3960" s="1">
        <v>1.219</v>
      </c>
      <c r="G3960" s="1">
        <v>0.056</v>
      </c>
      <c r="H3960" s="1">
        <v>142.277</v>
      </c>
      <c r="I3960" s="1">
        <v>4.672</v>
      </c>
      <c r="J3960" s="1">
        <v>16.444</v>
      </c>
      <c r="K3960" s="1">
        <v>0.54</v>
      </c>
      <c r="L3960" s="1">
        <v>1.019</v>
      </c>
      <c r="M3960" s="1">
        <v>1.653</v>
      </c>
      <c r="N3960" s="1">
        <v>239.668</v>
      </c>
      <c r="O3960" s="1">
        <v>-27.37</v>
      </c>
      <c r="P3960" s="1">
        <v>-2.24</v>
      </c>
      <c r="Q3960" s="1">
        <v>181.042</v>
      </c>
      <c r="R3960" s="1">
        <v>5.945</v>
      </c>
      <c r="S3960" s="1">
        <v>4.263</v>
      </c>
      <c r="T3960" s="1">
        <v>0.14</v>
      </c>
      <c r="Y3960" s="1">
        <v>0.264</v>
      </c>
      <c r="Z3960" s="1">
        <v>2.103</v>
      </c>
      <c r="AA3960" s="1">
        <v>53.03</v>
      </c>
      <c r="AB3960" s="1">
        <v>1614.871</v>
      </c>
      <c r="AC3960" s="1">
        <v>52.99</v>
      </c>
      <c r="AD3960" s="1">
        <v>22.741</v>
      </c>
      <c r="AE3960" s="1">
        <v>-11.851</v>
      </c>
      <c r="AF3960" s="1">
        <v>-38.703</v>
      </c>
      <c r="AG3960" s="1">
        <v>8766.584</v>
      </c>
      <c r="AH3960" s="1">
        <v>0.983</v>
      </c>
      <c r="AI3960" s="1">
        <v>-15.724</v>
      </c>
      <c r="AJ3960" s="1">
        <v>-36.326</v>
      </c>
      <c r="AK3960" s="1">
        <v>589.247</v>
      </c>
      <c r="AL3960" s="1">
        <v>19.35</v>
      </c>
      <c r="AM3960" s="1">
        <v>5929.034</v>
      </c>
      <c r="AN3960" s="1">
        <v>194.701</v>
      </c>
      <c r="AO3960" s="1">
        <v>36.516</v>
      </c>
      <c r="AP3960" s="1">
        <v>68.887</v>
      </c>
      <c r="AQ3960" s="1">
        <v>-0.503</v>
      </c>
      <c r="AR3960" s="1">
        <v>-0.413</v>
      </c>
      <c r="AS3960" s="1">
        <v>81.7</v>
      </c>
      <c r="AT3960" s="1">
        <v>568.539</v>
      </c>
      <c r="AU3960" s="1">
        <v>18.67</v>
      </c>
      <c r="AV3960" s="1">
        <v>2487.916</v>
      </c>
      <c r="AW3960" s="1">
        <v>-2.142</v>
      </c>
      <c r="AX3960" s="1">
        <v>-2.89</v>
      </c>
      <c r="AY3960" s="1">
        <v>4021.732</v>
      </c>
      <c r="AZ3960" s="1">
        <v>132.068</v>
      </c>
      <c r="BA3960" s="1">
        <v>35.233</v>
      </c>
      <c r="BB3960" s="1">
        <v>28.906</v>
      </c>
      <c r="BC3960" s="1">
        <v>12.7</v>
      </c>
      <c r="BD3960" s="1">
        <v>-3.025</v>
      </c>
      <c r="BE3960" s="1">
        <v>-2.542</v>
      </c>
      <c r="BF3960" s="1">
        <v>75.334</v>
      </c>
      <c r="BG3960" s="1">
        <v>928.787</v>
      </c>
      <c r="BH3960" s="1">
        <v>30.5</v>
      </c>
      <c r="BI3960" s="1">
        <v>2294.075</v>
      </c>
      <c r="BJ3960" s="1">
        <v>57.558</v>
      </c>
      <c r="BK3960" s="1">
        <v>26.654</v>
      </c>
      <c r="BL3960" s="1">
        <v>-1.896</v>
      </c>
      <c r="BM3960" s="1">
        <v>-2.133</v>
      </c>
      <c r="BN3960" s="1">
        <v>87.938</v>
      </c>
      <c r="BO3960" s="1">
        <v>1024.406</v>
      </c>
      <c r="BP3960" s="1">
        <v>33.64</v>
      </c>
      <c r="BQ3960" s="1">
        <v>2677.884</v>
      </c>
      <c r="BR3960" s="1">
        <v>63.484</v>
      </c>
      <c r="BS3960" s="1">
        <v>31.113</v>
      </c>
      <c r="BT3960" s="1">
        <v>0.04</v>
      </c>
      <c r="BU3960" s="1">
        <v>0.075</v>
      </c>
      <c r="BW3960" s="1">
        <v>0.0</v>
      </c>
      <c r="BX3960" s="1">
        <v>0.0</v>
      </c>
      <c r="BY3960" s="1">
        <v>0.0</v>
      </c>
      <c r="BZ3960" s="1">
        <v>0.0</v>
      </c>
      <c r="CA3960" s="1">
        <v>0.0</v>
      </c>
      <c r="CB3960" s="1">
        <v>0.0</v>
      </c>
      <c r="CC3960" s="1">
        <v>0.0</v>
      </c>
      <c r="CD3960" s="1">
        <v>-23.927</v>
      </c>
      <c r="CE3960" s="1">
        <v>-33.672</v>
      </c>
      <c r="CF3960" s="1">
        <v>107.056</v>
      </c>
      <c r="CG3960" s="1">
        <v>16.444</v>
      </c>
      <c r="CH3960" s="1">
        <v>0.54</v>
      </c>
      <c r="CI3960" s="1">
        <v>3260.076</v>
      </c>
      <c r="CJ3960" s="1">
        <v>-10.464</v>
      </c>
      <c r="CK3960" s="1">
        <v>-7.43</v>
      </c>
      <c r="CL3960" s="1">
        <v>1935.988</v>
      </c>
      <c r="CM3960" s="1">
        <v>63.575</v>
      </c>
      <c r="CN3960" s="1">
        <v>1.019</v>
      </c>
      <c r="CO3960" s="1">
        <v>37.877</v>
      </c>
      <c r="CP3960" s="1">
        <v>1.34</v>
      </c>
      <c r="CQ3960" s="1">
        <v>0.54</v>
      </c>
      <c r="CR3960" s="1">
        <v>0.0</v>
      </c>
      <c r="CS3960" s="1">
        <v>-5.699</v>
      </c>
      <c r="CT3960" s="1">
        <v>-0.081</v>
      </c>
      <c r="CU3960" s="1">
        <v>16.444</v>
      </c>
      <c r="CV3960" s="1">
        <v>0.0</v>
      </c>
      <c r="CW3960" s="1">
        <v>40.796</v>
      </c>
      <c r="CX3960" s="1">
        <v>1.019</v>
      </c>
      <c r="CY3960" s="1">
        <v>0.0</v>
      </c>
      <c r="CZ3960" s="1">
        <v>0.474</v>
      </c>
      <c r="DA3960" s="1">
        <v>1613.653</v>
      </c>
      <c r="DB3960" s="1">
        <v>287.882</v>
      </c>
      <c r="DC3960" s="1">
        <v>-1.896</v>
      </c>
      <c r="DD3960" s="1">
        <v>-2.133</v>
      </c>
      <c r="DE3960" s="1">
        <v>87.938</v>
      </c>
      <c r="DF3960" s="1">
        <v>1024.406</v>
      </c>
      <c r="DG3960" s="1">
        <v>33.64</v>
      </c>
      <c r="DH3960" s="1">
        <v>2677.884</v>
      </c>
      <c r="DI3960" s="1">
        <v>63.484</v>
      </c>
      <c r="DJ3960" s="1">
        <v>31.113</v>
      </c>
      <c r="DK3960" s="1">
        <v>2.725</v>
      </c>
      <c r="DL3960" s="1">
        <v>0.051</v>
      </c>
      <c r="DM3960" s="1">
        <v>2.113</v>
      </c>
      <c r="DN3960" s="1">
        <v>24.057</v>
      </c>
      <c r="DO3960" s="1">
        <v>0.79</v>
      </c>
      <c r="DP3960" s="1">
        <v>64.333</v>
      </c>
      <c r="DQ3960" s="1">
        <v>1.491</v>
      </c>
      <c r="DR3960" s="1">
        <v>0.747</v>
      </c>
      <c r="DS3960" s="1">
        <v>9.613</v>
      </c>
      <c r="DT3960" s="1">
        <v>0.383</v>
      </c>
      <c r="DU3960" s="1">
        <v>4.479</v>
      </c>
      <c r="DV3960" s="1">
        <v>55.118</v>
      </c>
      <c r="DW3960" s="1">
        <v>1.81</v>
      </c>
      <c r="DX3960" s="1">
        <v>136.403</v>
      </c>
      <c r="DY3960" s="1">
        <v>3.416</v>
      </c>
      <c r="DZ3960" s="1">
        <v>1.585</v>
      </c>
    </row>
    <row r="3961">
      <c r="A3961" s="1" t="s">
        <v>439</v>
      </c>
      <c r="B3961" s="1">
        <v>2021.0</v>
      </c>
      <c r="C3961" s="1" t="s">
        <v>440</v>
      </c>
      <c r="D3961" s="1">
        <v>3.3155845E7</v>
      </c>
      <c r="E3961" s="1">
        <v>3.32691636224E11</v>
      </c>
      <c r="F3961" s="1">
        <v>14.007</v>
      </c>
      <c r="G3961" s="1">
        <v>0.654</v>
      </c>
      <c r="H3961" s="1">
        <v>160.653</v>
      </c>
      <c r="I3961" s="1">
        <v>5.327</v>
      </c>
      <c r="J3961" s="1">
        <v>17.493</v>
      </c>
      <c r="K3961" s="1">
        <v>0.58</v>
      </c>
      <c r="L3961" s="1">
        <v>1.018</v>
      </c>
      <c r="M3961" s="1">
        <v>1.654</v>
      </c>
      <c r="N3961" s="1">
        <v>250.921</v>
      </c>
      <c r="O3961" s="1">
        <v>31.098</v>
      </c>
      <c r="P3961" s="1">
        <v>1.849</v>
      </c>
      <c r="Q3961" s="1">
        <v>235.072</v>
      </c>
      <c r="R3961" s="1">
        <v>7.794</v>
      </c>
      <c r="S3961" s="1">
        <v>4.222</v>
      </c>
      <c r="T3961" s="1">
        <v>0.14</v>
      </c>
      <c r="Y3961" s="1">
        <v>0.246</v>
      </c>
      <c r="Z3961" s="1">
        <v>2.419</v>
      </c>
      <c r="AA3961" s="1">
        <v>57.03</v>
      </c>
      <c r="AB3961" s="1">
        <v>1720.059</v>
      </c>
      <c r="AC3961" s="1">
        <v>56.99</v>
      </c>
      <c r="AD3961" s="1">
        <v>21.076</v>
      </c>
      <c r="AE3961" s="1">
        <v>13.759</v>
      </c>
      <c r="AF3961" s="1">
        <v>39.611</v>
      </c>
      <c r="AG3961" s="1">
        <v>9877.379</v>
      </c>
      <c r="AH3961" s="1">
        <v>0.984</v>
      </c>
      <c r="AI3961" s="1">
        <v>18.12</v>
      </c>
      <c r="AJ3961" s="1">
        <v>35.28</v>
      </c>
      <c r="AK3961" s="1">
        <v>660.517</v>
      </c>
      <c r="AL3961" s="1">
        <v>21.9</v>
      </c>
      <c r="AM3961" s="1">
        <v>6936.345</v>
      </c>
      <c r="AN3961" s="1">
        <v>229.98</v>
      </c>
      <c r="AO3961" s="1">
        <v>38.428</v>
      </c>
      <c r="AP3961" s="1">
        <v>71.392</v>
      </c>
      <c r="AQ3961" s="1">
        <v>9.444</v>
      </c>
      <c r="AR3961" s="1">
        <v>7.716</v>
      </c>
      <c r="AS3961" s="1">
        <v>89.415</v>
      </c>
      <c r="AT3961" s="1">
        <v>638.5</v>
      </c>
      <c r="AU3961" s="1">
        <v>21.17</v>
      </c>
      <c r="AV3961" s="1">
        <v>2696.812</v>
      </c>
      <c r="AW3961" s="1">
        <v>-5.851</v>
      </c>
      <c r="AX3961" s="1">
        <v>-7.727</v>
      </c>
      <c r="AY3961" s="1">
        <v>3750.19</v>
      </c>
      <c r="AZ3961" s="1">
        <v>124.341</v>
      </c>
      <c r="BA3961" s="1">
        <v>37.147</v>
      </c>
      <c r="BB3961" s="1">
        <v>27.757</v>
      </c>
      <c r="BC3961" s="1">
        <v>14.3</v>
      </c>
      <c r="BD3961" s="1">
        <v>4.639</v>
      </c>
      <c r="BE3961" s="1">
        <v>3.301</v>
      </c>
      <c r="BF3961" s="1">
        <v>78.635</v>
      </c>
      <c r="BG3961" s="1">
        <v>961.821</v>
      </c>
      <c r="BH3961" s="1">
        <v>31.89</v>
      </c>
      <c r="BI3961" s="1">
        <v>2371.67</v>
      </c>
      <c r="BJ3961" s="1">
        <v>55.957</v>
      </c>
      <c r="BK3961" s="1">
        <v>24.41</v>
      </c>
      <c r="BL3961" s="1">
        <v>5.665</v>
      </c>
      <c r="BM3961" s="1">
        <v>4.221</v>
      </c>
      <c r="BN3961" s="1">
        <v>92.159</v>
      </c>
      <c r="BO3961" s="1">
        <v>1058.335</v>
      </c>
      <c r="BP3961" s="1">
        <v>35.09</v>
      </c>
      <c r="BQ3961" s="1">
        <v>2779.564</v>
      </c>
      <c r="BR3961" s="1">
        <v>61.572</v>
      </c>
      <c r="BS3961" s="1">
        <v>28.608</v>
      </c>
      <c r="BT3961" s="1">
        <v>0.04</v>
      </c>
      <c r="BU3961" s="1">
        <v>0.07</v>
      </c>
      <c r="BW3961" s="1">
        <v>0.0</v>
      </c>
      <c r="BX3961" s="1">
        <v>0.0</v>
      </c>
      <c r="BY3961" s="1">
        <v>0.0</v>
      </c>
      <c r="BZ3961" s="1">
        <v>0.0</v>
      </c>
      <c r="CA3961" s="1">
        <v>0.0</v>
      </c>
      <c r="CB3961" s="1">
        <v>0.0</v>
      </c>
      <c r="CC3961" s="1">
        <v>0.0</v>
      </c>
      <c r="CD3961" s="1">
        <v>24.02</v>
      </c>
      <c r="CE3961" s="1">
        <v>25.715</v>
      </c>
      <c r="CF3961" s="1">
        <v>132.771</v>
      </c>
      <c r="CG3961" s="1">
        <v>17.795</v>
      </c>
      <c r="CH3961" s="1">
        <v>0.59</v>
      </c>
      <c r="CI3961" s="1">
        <v>4004.462</v>
      </c>
      <c r="CJ3961" s="1">
        <v>-2.952</v>
      </c>
      <c r="CK3961" s="1">
        <v>-1.877</v>
      </c>
      <c r="CL3961" s="1">
        <v>1860.848</v>
      </c>
      <c r="CM3961" s="1">
        <v>61.698</v>
      </c>
      <c r="CN3961" s="1">
        <v>1.035</v>
      </c>
      <c r="CO3961" s="1">
        <v>41.216</v>
      </c>
      <c r="CP3961" s="1">
        <v>1.522</v>
      </c>
      <c r="CQ3961" s="1">
        <v>0.58</v>
      </c>
      <c r="CR3961" s="1">
        <v>0.0</v>
      </c>
      <c r="CS3961" s="1">
        <v>13.586</v>
      </c>
      <c r="CT3961" s="1">
        <v>0.182</v>
      </c>
      <c r="CU3961" s="1">
        <v>17.493</v>
      </c>
      <c r="CV3961" s="1">
        <v>0.0</v>
      </c>
      <c r="CW3961" s="1">
        <v>45.895</v>
      </c>
      <c r="CX3961" s="1">
        <v>1.018</v>
      </c>
      <c r="CY3961" s="1">
        <v>0.0</v>
      </c>
      <c r="CZ3961" s="1">
        <v>0.472</v>
      </c>
      <c r="DA3961" s="1">
        <v>1718.852</v>
      </c>
      <c r="DB3961" s="1">
        <v>327.493</v>
      </c>
      <c r="DC3961" s="1">
        <v>5.665</v>
      </c>
      <c r="DD3961" s="1">
        <v>4.221</v>
      </c>
      <c r="DE3961" s="1">
        <v>92.159</v>
      </c>
      <c r="DF3961" s="1">
        <v>1058.335</v>
      </c>
      <c r="DG3961" s="1">
        <v>35.09</v>
      </c>
      <c r="DH3961" s="1">
        <v>2779.564</v>
      </c>
      <c r="DI3961" s="1">
        <v>61.572</v>
      </c>
      <c r="DJ3961" s="1">
        <v>28.608</v>
      </c>
      <c r="DK3961" s="1">
        <v>3.763</v>
      </c>
      <c r="DL3961" s="1">
        <v>0.074</v>
      </c>
      <c r="DM3961" s="1">
        <v>2.187</v>
      </c>
      <c r="DN3961" s="1">
        <v>24.128</v>
      </c>
      <c r="DO3961" s="1">
        <v>0.8</v>
      </c>
      <c r="DP3961" s="1">
        <v>65.952</v>
      </c>
      <c r="DQ3961" s="1">
        <v>1.404</v>
      </c>
      <c r="DR3961" s="1">
        <v>0.679</v>
      </c>
      <c r="DS3961" s="1">
        <v>0.467</v>
      </c>
      <c r="DT3961" s="1">
        <v>0.01</v>
      </c>
      <c r="DU3961" s="1">
        <v>4.489</v>
      </c>
      <c r="DV3961" s="1">
        <v>54.892</v>
      </c>
      <c r="DW3961" s="1">
        <v>1.82</v>
      </c>
      <c r="DX3961" s="1">
        <v>135.394</v>
      </c>
      <c r="DY3961" s="1">
        <v>3.194</v>
      </c>
      <c r="DZ3961" s="1">
        <v>1.394</v>
      </c>
    </row>
    <row r="3962">
      <c r="A3962" s="1" t="s">
        <v>439</v>
      </c>
      <c r="B3962" s="1">
        <v>2022.0</v>
      </c>
      <c r="C3962" s="1" t="s">
        <v>440</v>
      </c>
      <c r="D3962" s="1">
        <v>3.3475381E7</v>
      </c>
      <c r="E3962" s="1">
        <v>3.41677637632E11</v>
      </c>
      <c r="F3962" s="1">
        <v>1.755</v>
      </c>
      <c r="G3962" s="1">
        <v>0.093</v>
      </c>
      <c r="H3962" s="1">
        <v>161.912</v>
      </c>
      <c r="I3962" s="1">
        <v>5.42</v>
      </c>
      <c r="J3962" s="1">
        <v>17.625</v>
      </c>
      <c r="K3962" s="1">
        <v>0.59</v>
      </c>
      <c r="L3962" s="1">
        <v>0.985</v>
      </c>
      <c r="M3962" s="1">
        <v>1.627</v>
      </c>
      <c r="N3962" s="1">
        <v>287.813</v>
      </c>
      <c r="O3962" s="1">
        <v>7.543</v>
      </c>
      <c r="P3962" s="1">
        <v>0.588</v>
      </c>
      <c r="Q3962" s="1">
        <v>250.39</v>
      </c>
      <c r="R3962" s="1">
        <v>8.382</v>
      </c>
      <c r="S3962" s="1">
        <v>5.078</v>
      </c>
      <c r="T3962" s="1">
        <v>0.17</v>
      </c>
      <c r="Y3962" s="1">
        <v>0.284</v>
      </c>
      <c r="Z3962" s="1">
        <v>2.516</v>
      </c>
      <c r="AA3962" s="1">
        <v>59.94</v>
      </c>
      <c r="AB3962" s="1">
        <v>1790.57</v>
      </c>
      <c r="AC3962" s="1">
        <v>59.9</v>
      </c>
      <c r="AD3962" s="1">
        <v>21.053</v>
      </c>
      <c r="AE3962" s="1">
        <v>3.23</v>
      </c>
      <c r="AF3962" s="1">
        <v>10.576</v>
      </c>
      <c r="AG3962" s="1">
        <v>10099.042</v>
      </c>
      <c r="AH3962" s="1">
        <v>0.989</v>
      </c>
      <c r="AI3962" s="1">
        <v>6.969</v>
      </c>
      <c r="AJ3962" s="1">
        <v>16.028</v>
      </c>
      <c r="AK3962" s="1">
        <v>800.887</v>
      </c>
      <c r="AL3962" s="1">
        <v>26.81</v>
      </c>
      <c r="AM3962" s="1">
        <v>7348.925</v>
      </c>
      <c r="AN3962" s="1">
        <v>246.008</v>
      </c>
      <c r="AO3962" s="1">
        <v>44.758</v>
      </c>
      <c r="AP3962" s="1">
        <v>73.845</v>
      </c>
      <c r="AQ3962" s="1">
        <v>9.89</v>
      </c>
      <c r="AR3962" s="1">
        <v>8.843</v>
      </c>
      <c r="AS3962" s="1">
        <v>98.258</v>
      </c>
      <c r="AT3962" s="1">
        <v>777.288</v>
      </c>
      <c r="AU3962" s="1">
        <v>26.02</v>
      </c>
      <c r="AV3962" s="1">
        <v>2935.235</v>
      </c>
      <c r="AW3962" s="1">
        <v>20.276</v>
      </c>
      <c r="AX3962" s="1">
        <v>25.211</v>
      </c>
      <c r="AY3962" s="1">
        <v>4467.506</v>
      </c>
      <c r="AZ3962" s="1">
        <v>149.551</v>
      </c>
      <c r="BA3962" s="1">
        <v>43.439</v>
      </c>
      <c r="BB3962" s="1">
        <v>29.494</v>
      </c>
      <c r="BC3962" s="1">
        <v>17.24</v>
      </c>
      <c r="BD3962" s="1">
        <v>-6.834</v>
      </c>
      <c r="BE3962" s="1">
        <v>-5.554</v>
      </c>
      <c r="BF3962" s="1">
        <v>73.081</v>
      </c>
      <c r="BG3962" s="1">
        <v>888.115</v>
      </c>
      <c r="BH3962" s="1">
        <v>29.73</v>
      </c>
      <c r="BI3962" s="1">
        <v>2183.115</v>
      </c>
      <c r="BJ3962" s="1">
        <v>49.633</v>
      </c>
      <c r="BK3962" s="1">
        <v>21.937</v>
      </c>
      <c r="BL3962" s="1">
        <v>-4.734</v>
      </c>
      <c r="BM3962" s="1">
        <v>-5.026</v>
      </c>
      <c r="BN3962" s="1">
        <v>87.133</v>
      </c>
      <c r="BO3962" s="1">
        <v>988.488</v>
      </c>
      <c r="BP3962" s="1">
        <v>33.09</v>
      </c>
      <c r="BQ3962" s="1">
        <v>2602.9</v>
      </c>
      <c r="BR3962" s="1">
        <v>55.242</v>
      </c>
      <c r="BS3962" s="1">
        <v>26.155</v>
      </c>
      <c r="BT3962" s="1">
        <v>0.04</v>
      </c>
      <c r="BU3962" s="1">
        <v>0.067</v>
      </c>
      <c r="BW3962" s="1">
        <v>0.0</v>
      </c>
      <c r="BX3962" s="1">
        <v>0.0</v>
      </c>
      <c r="BY3962" s="1">
        <v>0.0</v>
      </c>
      <c r="BZ3962" s="1">
        <v>0.0</v>
      </c>
      <c r="CA3962" s="1">
        <v>0.0</v>
      </c>
      <c r="CB3962" s="1">
        <v>0.0</v>
      </c>
      <c r="CC3962" s="1">
        <v>0.0</v>
      </c>
      <c r="CD3962" s="1">
        <v>4.969</v>
      </c>
      <c r="CE3962" s="1">
        <v>6.597</v>
      </c>
      <c r="CF3962" s="1">
        <v>139.368</v>
      </c>
      <c r="CG3962" s="1">
        <v>18.521</v>
      </c>
      <c r="CH3962" s="1">
        <v>0.62</v>
      </c>
      <c r="CI3962" s="1">
        <v>4163.301</v>
      </c>
      <c r="CJ3962" s="1">
        <v>1.56</v>
      </c>
      <c r="CK3962" s="1">
        <v>0.963</v>
      </c>
      <c r="CL3962" s="1">
        <v>1871.839</v>
      </c>
      <c r="CM3962" s="1">
        <v>62.661</v>
      </c>
      <c r="CN3962" s="1">
        <v>1.035</v>
      </c>
      <c r="CO3962" s="1">
        <v>41.835</v>
      </c>
      <c r="CP3962" s="1">
        <v>1.637</v>
      </c>
      <c r="CQ3962" s="1">
        <v>0.59</v>
      </c>
      <c r="CR3962" s="1">
        <v>0.0</v>
      </c>
      <c r="CS3962" s="1">
        <v>7.588</v>
      </c>
      <c r="CT3962" s="1">
        <v>0.115</v>
      </c>
      <c r="CU3962" s="1">
        <v>17.625</v>
      </c>
      <c r="CV3962" s="1">
        <v>0.0</v>
      </c>
      <c r="CW3962" s="1">
        <v>48.907</v>
      </c>
      <c r="CX3962" s="1">
        <v>0.985</v>
      </c>
      <c r="CY3962" s="1">
        <v>0.0</v>
      </c>
      <c r="CZ3962" s="1">
        <v>0.491</v>
      </c>
      <c r="DA3962" s="1">
        <v>1789.375</v>
      </c>
      <c r="DB3962" s="1">
        <v>338.069</v>
      </c>
      <c r="DC3962" s="1">
        <v>-4.734</v>
      </c>
      <c r="DD3962" s="1">
        <v>-5.026</v>
      </c>
      <c r="DE3962" s="1">
        <v>87.133</v>
      </c>
      <c r="DF3962" s="1">
        <v>988.488</v>
      </c>
      <c r="DG3962" s="1">
        <v>33.09</v>
      </c>
      <c r="DH3962" s="1">
        <v>2602.9</v>
      </c>
      <c r="DI3962" s="1">
        <v>55.242</v>
      </c>
      <c r="DJ3962" s="1">
        <v>26.155</v>
      </c>
      <c r="DK3962" s="1">
        <v>3.085</v>
      </c>
      <c r="DL3962" s="1">
        <v>0.062</v>
      </c>
      <c r="DM3962" s="1">
        <v>2.249</v>
      </c>
      <c r="DN3962" s="1">
        <v>25.093</v>
      </c>
      <c r="DO3962" s="1">
        <v>0.84</v>
      </c>
      <c r="DP3962" s="1">
        <v>67.173</v>
      </c>
      <c r="DQ3962" s="1">
        <v>1.402</v>
      </c>
      <c r="DR3962" s="1">
        <v>0.675</v>
      </c>
      <c r="DS3962" s="1">
        <v>5.997</v>
      </c>
      <c r="DT3962" s="1">
        <v>0.258</v>
      </c>
      <c r="DU3962" s="1">
        <v>4.747</v>
      </c>
      <c r="DV3962" s="1">
        <v>57.654</v>
      </c>
      <c r="DW3962" s="1">
        <v>1.93</v>
      </c>
      <c r="DX3962" s="1">
        <v>141.794</v>
      </c>
      <c r="DY3962" s="1">
        <v>3.222</v>
      </c>
      <c r="DZ3962" s="1">
        <v>1.425</v>
      </c>
    </row>
    <row r="3963">
      <c r="A3963" s="1" t="s">
        <v>439</v>
      </c>
      <c r="B3963" s="1">
        <v>2023.0</v>
      </c>
      <c r="C3963" s="1" t="s">
        <v>440</v>
      </c>
      <c r="D3963" s="1">
        <v>3.3845565E7</v>
      </c>
      <c r="F3963" s="1">
        <v>0.699</v>
      </c>
      <c r="G3963" s="1">
        <v>0.038</v>
      </c>
      <c r="H3963" s="1">
        <v>161.26</v>
      </c>
      <c r="I3963" s="1">
        <v>5.458</v>
      </c>
      <c r="J3963" s="1">
        <v>17.137</v>
      </c>
      <c r="K3963" s="1">
        <v>0.58</v>
      </c>
      <c r="L3963" s="1">
        <v>0.933</v>
      </c>
      <c r="M3963" s="1">
        <v>1.614</v>
      </c>
      <c r="N3963" s="1">
        <v>300.531</v>
      </c>
      <c r="O3963" s="1">
        <v>-6.605</v>
      </c>
      <c r="P3963" s="1">
        <v>-0.554</v>
      </c>
      <c r="Q3963" s="1">
        <v>231.294</v>
      </c>
      <c r="R3963" s="1">
        <v>7.828</v>
      </c>
      <c r="S3963" s="1">
        <v>2.364</v>
      </c>
      <c r="T3963" s="1">
        <v>0.08</v>
      </c>
      <c r="Y3963" s="1">
        <v>0.129</v>
      </c>
      <c r="Z3963" s="1">
        <v>2.315</v>
      </c>
      <c r="AA3963" s="1">
        <v>62.23</v>
      </c>
      <c r="AB3963" s="1">
        <v>1838.646</v>
      </c>
      <c r="AC3963" s="1">
        <v>62.19</v>
      </c>
      <c r="AD3963" s="1">
        <v>21.435</v>
      </c>
      <c r="AE3963" s="1">
        <v>1.547</v>
      </c>
      <c r="AF3963" s="1">
        <v>5.231</v>
      </c>
      <c r="AG3963" s="1">
        <v>10143.133</v>
      </c>
      <c r="AI3963" s="1">
        <v>2.305</v>
      </c>
      <c r="AJ3963" s="1">
        <v>5.671</v>
      </c>
      <c r="AK3963" s="1">
        <v>862.447</v>
      </c>
      <c r="AL3963" s="1">
        <v>29.19</v>
      </c>
      <c r="AM3963" s="1">
        <v>7436.112</v>
      </c>
      <c r="AN3963" s="1">
        <v>251.679</v>
      </c>
      <c r="AO3963" s="1">
        <v>46.937</v>
      </c>
      <c r="AP3963" s="1">
        <v>74.438</v>
      </c>
      <c r="AQ3963" s="1">
        <v>2.3</v>
      </c>
      <c r="AR3963" s="1">
        <v>2.26</v>
      </c>
      <c r="AS3963" s="1">
        <v>100.518</v>
      </c>
      <c r="AT3963" s="1">
        <v>824.333</v>
      </c>
      <c r="AU3963" s="1">
        <v>27.9</v>
      </c>
      <c r="AV3963" s="1">
        <v>2969.905</v>
      </c>
      <c r="AW3963" s="1">
        <v>3.141</v>
      </c>
      <c r="AX3963" s="1">
        <v>4.698</v>
      </c>
      <c r="AY3963" s="1">
        <v>4557.449</v>
      </c>
      <c r="AZ3963" s="1">
        <v>154.249</v>
      </c>
      <c r="BA3963" s="1">
        <v>44.863</v>
      </c>
      <c r="BB3963" s="1">
        <v>29.73</v>
      </c>
      <c r="BC3963" s="1">
        <v>18.69</v>
      </c>
      <c r="BD3963" s="1">
        <v>-2.205</v>
      </c>
      <c r="BE3963" s="1">
        <v>-2.135</v>
      </c>
      <c r="BF3963" s="1">
        <v>70.946</v>
      </c>
      <c r="BG3963" s="1">
        <v>859.788</v>
      </c>
      <c r="BH3963" s="1">
        <v>29.1</v>
      </c>
      <c r="BI3963" s="1">
        <v>2096.165</v>
      </c>
      <c r="BJ3963" s="1">
        <v>46.792</v>
      </c>
      <c r="BK3963" s="1">
        <v>20.983</v>
      </c>
      <c r="BL3963" s="1">
        <v>-0.079</v>
      </c>
      <c r="BM3963" s="1">
        <v>-0.706</v>
      </c>
      <c r="BN3963" s="1">
        <v>86.427</v>
      </c>
      <c r="BO3963" s="1">
        <v>975.017</v>
      </c>
      <c r="BP3963" s="1">
        <v>33.0</v>
      </c>
      <c r="BQ3963" s="1">
        <v>2553.58</v>
      </c>
      <c r="BR3963" s="1">
        <v>53.063</v>
      </c>
      <c r="BS3963" s="1">
        <v>25.562</v>
      </c>
      <c r="BT3963" s="1">
        <v>0.04</v>
      </c>
      <c r="BU3963" s="1">
        <v>0.064</v>
      </c>
      <c r="BW3963" s="1">
        <v>0.0</v>
      </c>
      <c r="BX3963" s="1">
        <v>0.0</v>
      </c>
      <c r="BY3963" s="1">
        <v>0.0</v>
      </c>
      <c r="BZ3963" s="1">
        <v>0.0</v>
      </c>
      <c r="CA3963" s="1">
        <v>0.0</v>
      </c>
      <c r="CB3963" s="1">
        <v>0.0</v>
      </c>
      <c r="CC3963" s="1">
        <v>0.0</v>
      </c>
      <c r="CD3963" s="1">
        <v>2.845</v>
      </c>
      <c r="CE3963" s="1">
        <v>3.965</v>
      </c>
      <c r="CF3963" s="1">
        <v>143.333</v>
      </c>
      <c r="CG3963" s="1">
        <v>35.751</v>
      </c>
      <c r="CH3963" s="1">
        <v>1.21</v>
      </c>
      <c r="CI3963" s="1">
        <v>4234.913</v>
      </c>
      <c r="CJ3963" s="1">
        <v>-4.43</v>
      </c>
      <c r="CK3963" s="1">
        <v>-2.776</v>
      </c>
      <c r="CL3963" s="1">
        <v>1769.347</v>
      </c>
      <c r="CM3963" s="1">
        <v>59.885</v>
      </c>
      <c r="CN3963" s="1">
        <v>1.946</v>
      </c>
      <c r="CO3963" s="1">
        <v>42.393</v>
      </c>
      <c r="CP3963" s="1">
        <v>1.678</v>
      </c>
      <c r="CQ3963" s="1">
        <v>0.58</v>
      </c>
      <c r="CR3963" s="1">
        <v>0.0</v>
      </c>
      <c r="CS3963" s="1">
        <v>2.515</v>
      </c>
      <c r="CT3963" s="1">
        <v>0.041</v>
      </c>
      <c r="CU3963" s="1">
        <v>17.137</v>
      </c>
      <c r="CV3963" s="1">
        <v>0.0</v>
      </c>
      <c r="CW3963" s="1">
        <v>49.588</v>
      </c>
      <c r="CX3963" s="1">
        <v>0.933</v>
      </c>
      <c r="CY3963" s="1">
        <v>0.0</v>
      </c>
      <c r="CZ3963" s="1">
        <v>0.496</v>
      </c>
      <c r="DA3963" s="1">
        <v>1837.464</v>
      </c>
      <c r="DB3963" s="1">
        <v>343.3</v>
      </c>
      <c r="DC3963" s="1">
        <v>-0.079</v>
      </c>
      <c r="DD3963" s="1">
        <v>-0.706</v>
      </c>
      <c r="DE3963" s="1">
        <v>86.427</v>
      </c>
      <c r="DF3963" s="1">
        <v>975.017</v>
      </c>
      <c r="DG3963" s="1">
        <v>33.0</v>
      </c>
      <c r="DH3963" s="1">
        <v>2553.58</v>
      </c>
      <c r="DI3963" s="1">
        <v>53.063</v>
      </c>
      <c r="DJ3963" s="1">
        <v>25.562</v>
      </c>
      <c r="DK3963" s="1">
        <v>16.501</v>
      </c>
      <c r="DL3963" s="1">
        <v>0.352</v>
      </c>
      <c r="DM3963" s="1">
        <v>2.601</v>
      </c>
      <c r="DN3963" s="1">
        <v>28.66</v>
      </c>
      <c r="DO3963" s="1">
        <v>0.97</v>
      </c>
      <c r="DP3963" s="1">
        <v>76.835</v>
      </c>
      <c r="DQ3963" s="1">
        <v>1.56</v>
      </c>
      <c r="DR3963" s="1">
        <v>0.769</v>
      </c>
      <c r="DS3963" s="1">
        <v>21.919</v>
      </c>
      <c r="DT3963" s="1">
        <v>0.998</v>
      </c>
      <c r="DU3963" s="1">
        <v>5.745</v>
      </c>
      <c r="DV3963" s="1">
        <v>69.433</v>
      </c>
      <c r="DW3963" s="1">
        <v>2.35</v>
      </c>
      <c r="DX3963" s="1">
        <v>169.732</v>
      </c>
      <c r="DY3963" s="1">
        <v>3.779</v>
      </c>
      <c r="DZ3963" s="1">
        <v>1.699</v>
      </c>
    </row>
    <row r="3964">
      <c r="A3964" s="1" t="s">
        <v>439</v>
      </c>
      <c r="B3964" s="1">
        <v>2024.0</v>
      </c>
      <c r="C3964" s="1" t="s">
        <v>440</v>
      </c>
      <c r="D3964" s="1">
        <v>3.4217811E7</v>
      </c>
      <c r="F3964" s="1">
        <v>1.838</v>
      </c>
      <c r="G3964" s="1">
        <v>0.1</v>
      </c>
      <c r="H3964" s="1">
        <v>162.438</v>
      </c>
      <c r="I3964" s="1">
        <v>5.558</v>
      </c>
      <c r="J3964" s="1">
        <v>18.119</v>
      </c>
      <c r="K3964" s="1">
        <v>0.62</v>
      </c>
      <c r="L3964" s="1">
        <v>0.971</v>
      </c>
      <c r="M3964" s="1">
        <v>1.507</v>
      </c>
      <c r="N3964" s="1">
        <v>263.273</v>
      </c>
      <c r="O3964" s="1">
        <v>-9.786</v>
      </c>
      <c r="P3964" s="1">
        <v>-0.766</v>
      </c>
      <c r="Q3964" s="1">
        <v>206.391</v>
      </c>
      <c r="R3964" s="1">
        <v>7.062</v>
      </c>
      <c r="S3964" s="1">
        <v>2.338</v>
      </c>
      <c r="T3964" s="1">
        <v>0.08</v>
      </c>
      <c r="Y3964" s="1">
        <v>0.125</v>
      </c>
      <c r="Z3964" s="1">
        <v>1.915</v>
      </c>
      <c r="AA3964" s="1">
        <v>63.89</v>
      </c>
      <c r="AB3964" s="1">
        <v>1867.156</v>
      </c>
      <c r="AC3964" s="1">
        <v>63.85</v>
      </c>
      <c r="AD3964" s="1">
        <v>20.342</v>
      </c>
      <c r="AE3964" s="1">
        <v>9.057</v>
      </c>
      <c r="AF3964" s="1">
        <v>31.093</v>
      </c>
      <c r="AG3964" s="1">
        <v>10941.468</v>
      </c>
      <c r="AI3964" s="1">
        <v>7.47</v>
      </c>
      <c r="AJ3964" s="1">
        <v>18.801</v>
      </c>
      <c r="AK3964" s="1">
        <v>759.838</v>
      </c>
      <c r="AL3964" s="1">
        <v>26.0</v>
      </c>
      <c r="AM3964" s="1">
        <v>7904.658</v>
      </c>
      <c r="AN3964" s="1">
        <v>270.48</v>
      </c>
      <c r="AO3964" s="1">
        <v>40.72</v>
      </c>
      <c r="AP3964" s="1">
        <v>73.344</v>
      </c>
      <c r="AQ3964" s="1">
        <v>12.518</v>
      </c>
      <c r="AR3964" s="1">
        <v>12.583</v>
      </c>
      <c r="AS3964" s="1">
        <v>113.101</v>
      </c>
      <c r="AT3964" s="1">
        <v>737.335</v>
      </c>
      <c r="AU3964" s="1">
        <v>25.23</v>
      </c>
      <c r="AV3964" s="1">
        <v>3305.322</v>
      </c>
      <c r="AW3964" s="1">
        <v>3.472</v>
      </c>
      <c r="AX3964" s="1">
        <v>5.356</v>
      </c>
      <c r="AY3964" s="1">
        <v>4664.389</v>
      </c>
      <c r="AZ3964" s="1">
        <v>159.605</v>
      </c>
      <c r="BA3964" s="1">
        <v>39.514</v>
      </c>
      <c r="BB3964" s="1">
        <v>30.669</v>
      </c>
      <c r="BC3964" s="1">
        <v>16.81</v>
      </c>
      <c r="BD3964" s="1">
        <v>10.107</v>
      </c>
      <c r="BE3964" s="1">
        <v>7.17</v>
      </c>
      <c r="BF3964" s="1">
        <v>78.116</v>
      </c>
      <c r="BG3964" s="1">
        <v>936.354</v>
      </c>
      <c r="BH3964" s="1">
        <v>32.04</v>
      </c>
      <c r="BI3964" s="1">
        <v>2282.913</v>
      </c>
      <c r="BJ3964" s="1">
        <v>50.18</v>
      </c>
      <c r="BK3964" s="1">
        <v>21.182</v>
      </c>
      <c r="BL3964" s="1">
        <v>12.807</v>
      </c>
      <c r="BM3964" s="1">
        <v>11.876</v>
      </c>
      <c r="BN3964" s="1">
        <v>98.304</v>
      </c>
      <c r="BO3964" s="1">
        <v>1106.149</v>
      </c>
      <c r="BP3964" s="1">
        <v>37.85</v>
      </c>
      <c r="BQ3964" s="1">
        <v>2872.881</v>
      </c>
      <c r="BR3964" s="1">
        <v>59.28</v>
      </c>
      <c r="BS3964" s="1">
        <v>26.656</v>
      </c>
      <c r="BT3964" s="1">
        <v>0.04</v>
      </c>
      <c r="BU3964" s="1">
        <v>0.063</v>
      </c>
      <c r="BW3964" s="1">
        <v>0.0</v>
      </c>
      <c r="BX3964" s="1">
        <v>0.0</v>
      </c>
      <c r="BY3964" s="1">
        <v>0.0</v>
      </c>
      <c r="BZ3964" s="1">
        <v>0.0</v>
      </c>
      <c r="CA3964" s="1">
        <v>0.0</v>
      </c>
      <c r="CB3964" s="1">
        <v>0.0</v>
      </c>
      <c r="CC3964" s="1">
        <v>0.0</v>
      </c>
      <c r="CD3964" s="1">
        <v>4.873</v>
      </c>
      <c r="CE3964" s="1">
        <v>6.984</v>
      </c>
      <c r="CF3964" s="1">
        <v>150.317</v>
      </c>
      <c r="CG3964" s="1">
        <v>20.165</v>
      </c>
      <c r="CH3964" s="1">
        <v>0.69</v>
      </c>
      <c r="CI3964" s="1">
        <v>4392.945</v>
      </c>
      <c r="CJ3964" s="1">
        <v>1.307</v>
      </c>
      <c r="CK3964" s="1">
        <v>0.783</v>
      </c>
      <c r="CL3964" s="1">
        <v>1772.979</v>
      </c>
      <c r="CM3964" s="1">
        <v>60.667</v>
      </c>
      <c r="CN3964" s="1">
        <v>1.081</v>
      </c>
      <c r="CO3964" s="1">
        <v>40.76</v>
      </c>
      <c r="CP3964" s="1">
        <v>1.649</v>
      </c>
      <c r="CQ3964" s="1">
        <v>0.62</v>
      </c>
      <c r="CR3964" s="1">
        <v>0.0</v>
      </c>
      <c r="CS3964" s="1">
        <v>-1.765</v>
      </c>
      <c r="CT3964" s="1">
        <v>-0.03</v>
      </c>
      <c r="CU3964" s="1">
        <v>18.119</v>
      </c>
      <c r="CV3964" s="1">
        <v>0.0</v>
      </c>
      <c r="CW3964" s="1">
        <v>48.183</v>
      </c>
      <c r="CX3964" s="1">
        <v>0.971</v>
      </c>
      <c r="CY3964" s="1">
        <v>0.0</v>
      </c>
      <c r="CZ3964" s="1">
        <v>0.447</v>
      </c>
      <c r="DA3964" s="1">
        <v>1865.987</v>
      </c>
      <c r="DB3964" s="1">
        <v>374.393</v>
      </c>
      <c r="DC3964" s="1">
        <v>12.807</v>
      </c>
      <c r="DD3964" s="1">
        <v>11.876</v>
      </c>
      <c r="DE3964" s="1">
        <v>98.304</v>
      </c>
      <c r="DF3964" s="1">
        <v>1106.149</v>
      </c>
      <c r="DG3964" s="1">
        <v>37.85</v>
      </c>
      <c r="DH3964" s="1">
        <v>2872.881</v>
      </c>
      <c r="DI3964" s="1">
        <v>59.28</v>
      </c>
      <c r="DJ3964" s="1">
        <v>26.656</v>
      </c>
      <c r="DK3964" s="1">
        <v>31.985</v>
      </c>
      <c r="DL3964" s="1">
        <v>0.832</v>
      </c>
      <c r="DM3964" s="1">
        <v>3.432</v>
      </c>
      <c r="DN3964" s="1">
        <v>37.7</v>
      </c>
      <c r="DO3964" s="1">
        <v>1.29</v>
      </c>
      <c r="DP3964" s="1">
        <v>100.307</v>
      </c>
      <c r="DQ3964" s="1">
        <v>2.02</v>
      </c>
      <c r="DR3964" s="1">
        <v>0.931</v>
      </c>
      <c r="DS3964" s="1">
        <v>66.208</v>
      </c>
      <c r="DT3964" s="1">
        <v>3.803</v>
      </c>
      <c r="DU3964" s="1">
        <v>9.548</v>
      </c>
      <c r="DV3964" s="1">
        <v>113.976</v>
      </c>
      <c r="DW3964" s="1">
        <v>3.9</v>
      </c>
      <c r="DX3964" s="1">
        <v>279.04</v>
      </c>
      <c r="DY3964" s="1">
        <v>6.108</v>
      </c>
      <c r="DZ3964" s="1">
        <v>2.589</v>
      </c>
    </row>
    <row r="3965">
      <c r="A3965" s="1" t="s">
        <v>441</v>
      </c>
      <c r="B3965" s="1">
        <v>2000.0</v>
      </c>
      <c r="C3965" s="1" t="s">
        <v>442</v>
      </c>
      <c r="D3965" s="1">
        <v>7.9625353E7</v>
      </c>
      <c r="E3965" s="1">
        <v>3.27247659008E11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0.0</v>
      </c>
      <c r="M3965" s="1">
        <v>0.0</v>
      </c>
      <c r="N3965" s="1">
        <v>467.991</v>
      </c>
      <c r="O3965" s="1">
        <v>36.522</v>
      </c>
      <c r="P3965" s="1">
        <v>14.386</v>
      </c>
      <c r="Q3965" s="1">
        <v>675.377</v>
      </c>
      <c r="R3965" s="1">
        <v>53.777</v>
      </c>
      <c r="S3965" s="1">
        <v>209.23</v>
      </c>
      <c r="T3965" s="1">
        <v>16.66</v>
      </c>
      <c r="U3965" s="1">
        <v>14.953</v>
      </c>
      <c r="V3965" s="1">
        <v>1.138</v>
      </c>
      <c r="W3965" s="1">
        <v>109.89</v>
      </c>
      <c r="X3965" s="1">
        <v>8.75</v>
      </c>
      <c r="Y3965" s="1">
        <v>36.777</v>
      </c>
      <c r="Z3965" s="1">
        <v>17.367</v>
      </c>
      <c r="AA3965" s="1">
        <v>45.3</v>
      </c>
      <c r="AB3965" s="1">
        <v>568.914</v>
      </c>
      <c r="AC3965" s="1">
        <v>45.3</v>
      </c>
      <c r="AD3965" s="1">
        <v>16.71</v>
      </c>
      <c r="AE3965" s="1">
        <v>0.825</v>
      </c>
      <c r="AF3965" s="1">
        <v>2.517</v>
      </c>
      <c r="AG3965" s="1">
        <v>3864.517</v>
      </c>
      <c r="AH3965" s="1">
        <v>0.94</v>
      </c>
      <c r="AI3965" s="1">
        <v>-0.115</v>
      </c>
      <c r="AJ3965" s="1">
        <v>-0.29</v>
      </c>
      <c r="AK3965" s="1">
        <v>324.897</v>
      </c>
      <c r="AL3965" s="1">
        <v>25.87</v>
      </c>
      <c r="AM3965" s="1">
        <v>3160.589</v>
      </c>
      <c r="AN3965" s="1">
        <v>251.663</v>
      </c>
      <c r="AO3965" s="1">
        <v>57.108</v>
      </c>
      <c r="AP3965" s="1">
        <v>81.271</v>
      </c>
      <c r="AQ3965" s="1">
        <v>48.617</v>
      </c>
      <c r="AR3965" s="1">
        <v>0.033</v>
      </c>
      <c r="AS3965" s="1">
        <v>0.102</v>
      </c>
      <c r="AT3965" s="1">
        <v>0.251</v>
      </c>
      <c r="AU3965" s="1">
        <v>0.02</v>
      </c>
      <c r="AV3965" s="1">
        <v>1.28</v>
      </c>
      <c r="AW3965" s="1">
        <v>0.0</v>
      </c>
      <c r="AX3965" s="1">
        <v>0.0</v>
      </c>
      <c r="AY3965" s="1">
        <v>1.271</v>
      </c>
      <c r="AZ3965" s="1">
        <v>0.101</v>
      </c>
      <c r="BA3965" s="1">
        <v>0.044</v>
      </c>
      <c r="BB3965" s="1">
        <v>0.033</v>
      </c>
      <c r="BC3965" s="1">
        <v>21.2</v>
      </c>
      <c r="BD3965" s="1">
        <v>-0.523</v>
      </c>
      <c r="BE3965" s="1">
        <v>-0.114</v>
      </c>
      <c r="BF3965" s="1">
        <v>21.664</v>
      </c>
      <c r="BG3965" s="1">
        <v>97.959</v>
      </c>
      <c r="BH3965" s="1">
        <v>7.8</v>
      </c>
      <c r="BI3965" s="1">
        <v>272.073</v>
      </c>
      <c r="BJ3965" s="1">
        <v>17.219</v>
      </c>
      <c r="BK3965" s="1">
        <v>6.996</v>
      </c>
      <c r="BL3965" s="1">
        <v>5.376</v>
      </c>
      <c r="BM3965" s="1">
        <v>3.111</v>
      </c>
      <c r="BN3965" s="1">
        <v>57.995</v>
      </c>
      <c r="BO3965" s="1">
        <v>244.018</v>
      </c>
      <c r="BP3965" s="1">
        <v>19.43</v>
      </c>
      <c r="BQ3965" s="1">
        <v>728.35</v>
      </c>
      <c r="BR3965" s="1">
        <v>42.892</v>
      </c>
      <c r="BS3965" s="1">
        <v>18.729</v>
      </c>
      <c r="BT3965" s="1">
        <v>0.0</v>
      </c>
      <c r="BU3965" s="1">
        <v>0.0</v>
      </c>
      <c r="BW3965" s="1">
        <v>0.0</v>
      </c>
      <c r="BX3965" s="1">
        <v>0.0</v>
      </c>
      <c r="BY3965" s="1">
        <v>0.0</v>
      </c>
      <c r="BZ3965" s="1">
        <v>0.0</v>
      </c>
      <c r="CA3965" s="1">
        <v>0.0</v>
      </c>
      <c r="CB3965" s="1">
        <v>0.0</v>
      </c>
      <c r="CC3965" s="1">
        <v>0.0</v>
      </c>
      <c r="CD3965" s="1">
        <v>-6.922</v>
      </c>
      <c r="CE3965" s="1">
        <v>-14.71</v>
      </c>
      <c r="CF3965" s="1">
        <v>197.784</v>
      </c>
      <c r="CG3965" s="1">
        <v>115.415</v>
      </c>
      <c r="CH3965" s="1">
        <v>9.19</v>
      </c>
      <c r="CI3965" s="1">
        <v>2483.932</v>
      </c>
      <c r="CJ3965" s="1">
        <v>27.459</v>
      </c>
      <c r="CK3965" s="1">
        <v>0.156</v>
      </c>
      <c r="CL3965" s="1">
        <v>9.104</v>
      </c>
      <c r="CM3965" s="1">
        <v>0.725</v>
      </c>
      <c r="CN3965" s="1">
        <v>20.287</v>
      </c>
      <c r="CO3965" s="1">
        <v>63.872</v>
      </c>
      <c r="CP3965" s="1">
        <v>36.331</v>
      </c>
      <c r="CQ3965" s="1">
        <v>11.63</v>
      </c>
      <c r="CR3965" s="1">
        <v>11.63</v>
      </c>
      <c r="CS3965" s="1">
        <v>9.741</v>
      </c>
      <c r="CT3965" s="1">
        <v>3.225</v>
      </c>
      <c r="CU3965" s="1">
        <v>146.059</v>
      </c>
      <c r="CV3965" s="1">
        <v>146.059</v>
      </c>
      <c r="CW3965" s="1">
        <v>456.277</v>
      </c>
      <c r="CX3965" s="1">
        <v>25.673</v>
      </c>
      <c r="CY3965" s="1">
        <v>25.673</v>
      </c>
      <c r="CZ3965" s="1">
        <v>11.733</v>
      </c>
      <c r="DA3965" s="1">
        <v>568.914</v>
      </c>
      <c r="DB3965" s="1">
        <v>307.714</v>
      </c>
      <c r="DC3965" s="1">
        <v>5.376</v>
      </c>
      <c r="DD3965" s="1">
        <v>3.111</v>
      </c>
      <c r="DE3965" s="1">
        <v>57.995</v>
      </c>
      <c r="DF3965" s="1">
        <v>244.018</v>
      </c>
      <c r="DG3965" s="1">
        <v>19.43</v>
      </c>
      <c r="DH3965" s="1">
        <v>728.35</v>
      </c>
      <c r="DI3965" s="1">
        <v>42.892</v>
      </c>
      <c r="DJ3965" s="1">
        <v>18.729</v>
      </c>
      <c r="DL3965" s="1">
        <v>0.0</v>
      </c>
      <c r="DM3965" s="1">
        <v>0.0</v>
      </c>
      <c r="DN3965" s="1">
        <v>0.0</v>
      </c>
      <c r="DO3965" s="1">
        <v>0.0</v>
      </c>
      <c r="DP3965" s="1">
        <v>0.0</v>
      </c>
      <c r="DQ3965" s="1">
        <v>0.0</v>
      </c>
      <c r="DR3965" s="1">
        <v>0.0</v>
      </c>
      <c r="DT3965" s="1">
        <v>0.0</v>
      </c>
      <c r="DU3965" s="1">
        <v>0.0</v>
      </c>
      <c r="DV3965" s="1">
        <v>0.0</v>
      </c>
      <c r="DW3965" s="1">
        <v>0.0</v>
      </c>
      <c r="DX3965" s="1">
        <v>0.0</v>
      </c>
      <c r="DY3965" s="1">
        <v>0.0</v>
      </c>
      <c r="DZ3965" s="1">
        <v>0.0</v>
      </c>
    </row>
    <row r="3966">
      <c r="A3966" s="1" t="s">
        <v>441</v>
      </c>
      <c r="B3966" s="1">
        <v>2001.0</v>
      </c>
      <c r="C3966" s="1" t="s">
        <v>442</v>
      </c>
      <c r="D3966" s="1">
        <v>8.1401443E7</v>
      </c>
      <c r="E3966" s="1">
        <v>3.39580387328E11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0.0</v>
      </c>
      <c r="M3966" s="1">
        <v>0.0</v>
      </c>
      <c r="N3966" s="1">
        <v>505.845</v>
      </c>
      <c r="O3966" s="1">
        <v>-2.465</v>
      </c>
      <c r="P3966" s="1">
        <v>-1.326</v>
      </c>
      <c r="Q3966" s="1">
        <v>644.353</v>
      </c>
      <c r="R3966" s="1">
        <v>52.451</v>
      </c>
      <c r="S3966" s="1">
        <v>230.831</v>
      </c>
      <c r="T3966" s="1">
        <v>18.79</v>
      </c>
      <c r="U3966" s="1">
        <v>-9.091</v>
      </c>
      <c r="V3966" s="1">
        <v>-0.795</v>
      </c>
      <c r="W3966" s="1">
        <v>97.72</v>
      </c>
      <c r="X3966" s="1">
        <v>7.955</v>
      </c>
      <c r="Y3966" s="1">
        <v>39.936</v>
      </c>
      <c r="Z3966" s="1">
        <v>17.322</v>
      </c>
      <c r="AA3966" s="1">
        <v>47.05</v>
      </c>
      <c r="AB3966" s="1">
        <v>578.0</v>
      </c>
      <c r="AC3966" s="1">
        <v>47.05</v>
      </c>
      <c r="AD3966" s="1">
        <v>17.55</v>
      </c>
      <c r="AE3966" s="1">
        <v>-2.23</v>
      </c>
      <c r="AF3966" s="1">
        <v>-6.861</v>
      </c>
      <c r="AG3966" s="1">
        <v>3695.906</v>
      </c>
      <c r="AH3966" s="1">
        <v>0.886</v>
      </c>
      <c r="AI3966" s="1">
        <v>-0.444</v>
      </c>
      <c r="AJ3966" s="1">
        <v>-1.118</v>
      </c>
      <c r="AK3966" s="1">
        <v>362.524</v>
      </c>
      <c r="AL3966" s="1">
        <v>29.51</v>
      </c>
      <c r="AM3966" s="1">
        <v>3077.895</v>
      </c>
      <c r="AN3966" s="1">
        <v>250.545</v>
      </c>
      <c r="AO3966" s="1">
        <v>62.721</v>
      </c>
      <c r="AP3966" s="1">
        <v>82.743</v>
      </c>
      <c r="AQ3966" s="1">
        <v>1216.755</v>
      </c>
      <c r="AR3966" s="1">
        <v>1.24</v>
      </c>
      <c r="AS3966" s="1">
        <v>1.342</v>
      </c>
      <c r="AT3966" s="1">
        <v>10.442</v>
      </c>
      <c r="AU3966" s="1">
        <v>0.85</v>
      </c>
      <c r="AV3966" s="1">
        <v>16.491</v>
      </c>
      <c r="AW3966" s="1">
        <v>1899.997</v>
      </c>
      <c r="AX3966" s="1">
        <v>1.923</v>
      </c>
      <c r="AY3966" s="1">
        <v>24.866</v>
      </c>
      <c r="AZ3966" s="1">
        <v>2.024</v>
      </c>
      <c r="BA3966" s="1">
        <v>1.807</v>
      </c>
      <c r="BB3966" s="1">
        <v>0.443</v>
      </c>
      <c r="BC3966" s="1">
        <v>23.8</v>
      </c>
      <c r="BD3966" s="1">
        <v>-8.911</v>
      </c>
      <c r="BE3966" s="1">
        <v>-2.04</v>
      </c>
      <c r="BF3966" s="1">
        <v>19.624</v>
      </c>
      <c r="BG3966" s="1">
        <v>87.222</v>
      </c>
      <c r="BH3966" s="1">
        <v>7.1</v>
      </c>
      <c r="BI3966" s="1">
        <v>241.081</v>
      </c>
      <c r="BJ3966" s="1">
        <v>15.09</v>
      </c>
      <c r="BK3966" s="1">
        <v>6.481</v>
      </c>
      <c r="BL3966" s="1">
        <v>-9.673</v>
      </c>
      <c r="BM3966" s="1">
        <v>-5.74</v>
      </c>
      <c r="BN3966" s="1">
        <v>52.256</v>
      </c>
      <c r="BO3966" s="1">
        <v>215.475</v>
      </c>
      <c r="BP3966" s="1">
        <v>17.54</v>
      </c>
      <c r="BQ3966" s="1">
        <v>641.949</v>
      </c>
      <c r="BR3966" s="1">
        <v>37.279</v>
      </c>
      <c r="BS3966" s="1">
        <v>17.257</v>
      </c>
      <c r="BT3966" s="1">
        <v>0.0</v>
      </c>
      <c r="BU3966" s="1">
        <v>0.0</v>
      </c>
      <c r="BW3966" s="1">
        <v>0.0</v>
      </c>
      <c r="BX3966" s="1">
        <v>0.0</v>
      </c>
      <c r="BY3966" s="1">
        <v>0.0</v>
      </c>
      <c r="BZ3966" s="1">
        <v>0.0</v>
      </c>
      <c r="CA3966" s="1">
        <v>0.0</v>
      </c>
      <c r="CB3966" s="1">
        <v>0.0</v>
      </c>
      <c r="CC3966" s="1">
        <v>0.0</v>
      </c>
      <c r="CD3966" s="1">
        <v>-0.522</v>
      </c>
      <c r="CE3966" s="1">
        <v>-1.033</v>
      </c>
      <c r="CF3966" s="1">
        <v>196.751</v>
      </c>
      <c r="CG3966" s="1">
        <v>121.251</v>
      </c>
      <c r="CH3966" s="1">
        <v>9.87</v>
      </c>
      <c r="CI3966" s="1">
        <v>2417.051</v>
      </c>
      <c r="CJ3966" s="1">
        <v>637.514</v>
      </c>
      <c r="CK3966" s="1">
        <v>4.621</v>
      </c>
      <c r="CL3966" s="1">
        <v>65.675</v>
      </c>
      <c r="CM3966" s="1">
        <v>5.346</v>
      </c>
      <c r="CN3966" s="1">
        <v>20.978</v>
      </c>
      <c r="CO3966" s="1">
        <v>64.977</v>
      </c>
      <c r="CP3966" s="1">
        <v>32.631</v>
      </c>
      <c r="CQ3966" s="1">
        <v>10.44</v>
      </c>
      <c r="CR3966" s="1">
        <v>10.44</v>
      </c>
      <c r="CS3966" s="1">
        <v>-10.184</v>
      </c>
      <c r="CT3966" s="1">
        <v>-3.7</v>
      </c>
      <c r="CU3966" s="1">
        <v>128.253</v>
      </c>
      <c r="CV3966" s="1">
        <v>128.253</v>
      </c>
      <c r="CW3966" s="1">
        <v>400.868</v>
      </c>
      <c r="CX3966" s="1">
        <v>22.189</v>
      </c>
      <c r="CY3966" s="1">
        <v>22.189</v>
      </c>
      <c r="CZ3966" s="1">
        <v>10.776</v>
      </c>
      <c r="DA3966" s="1">
        <v>578.0</v>
      </c>
      <c r="DB3966" s="1">
        <v>300.852</v>
      </c>
      <c r="DC3966" s="1">
        <v>-9.673</v>
      </c>
      <c r="DD3966" s="1">
        <v>-5.74</v>
      </c>
      <c r="DE3966" s="1">
        <v>52.256</v>
      </c>
      <c r="DF3966" s="1">
        <v>215.475</v>
      </c>
      <c r="DG3966" s="1">
        <v>17.54</v>
      </c>
      <c r="DH3966" s="1">
        <v>641.949</v>
      </c>
      <c r="DI3966" s="1">
        <v>37.279</v>
      </c>
      <c r="DJ3966" s="1">
        <v>17.257</v>
      </c>
      <c r="DL3966" s="1">
        <v>0.0</v>
      </c>
      <c r="DM3966" s="1">
        <v>0.0</v>
      </c>
      <c r="DN3966" s="1">
        <v>0.0</v>
      </c>
      <c r="DO3966" s="1">
        <v>0.0</v>
      </c>
      <c r="DP3966" s="1">
        <v>0.0</v>
      </c>
      <c r="DQ3966" s="1">
        <v>0.0</v>
      </c>
      <c r="DR3966" s="1">
        <v>0.0</v>
      </c>
      <c r="DT3966" s="1">
        <v>0.0</v>
      </c>
      <c r="DU3966" s="1">
        <v>0.0</v>
      </c>
      <c r="DV3966" s="1">
        <v>0.0</v>
      </c>
      <c r="DW3966" s="1">
        <v>0.0</v>
      </c>
      <c r="DX3966" s="1">
        <v>0.0</v>
      </c>
      <c r="DY3966" s="1">
        <v>0.0</v>
      </c>
      <c r="DZ3966" s="1">
        <v>0.0</v>
      </c>
    </row>
    <row r="3967">
      <c r="A3967" s="1" t="s">
        <v>441</v>
      </c>
      <c r="B3967" s="1">
        <v>2002.0</v>
      </c>
      <c r="C3967" s="1" t="s">
        <v>442</v>
      </c>
      <c r="D3967" s="1">
        <v>8.3068839E7</v>
      </c>
      <c r="E3967" s="1">
        <v>3.54896576512E11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0.0</v>
      </c>
      <c r="M3967" s="1">
        <v>0.0</v>
      </c>
      <c r="N3967" s="1">
        <v>466.983</v>
      </c>
      <c r="O3967" s="1">
        <v>-6.275</v>
      </c>
      <c r="P3967" s="1">
        <v>-3.291</v>
      </c>
      <c r="Q3967" s="1">
        <v>591.798</v>
      </c>
      <c r="R3967" s="1">
        <v>49.16</v>
      </c>
      <c r="S3967" s="1">
        <v>194.176</v>
      </c>
      <c r="T3967" s="1">
        <v>16.13</v>
      </c>
      <c r="U3967" s="1">
        <v>35.366</v>
      </c>
      <c r="V3967" s="1">
        <v>2.813</v>
      </c>
      <c r="W3967" s="1">
        <v>129.625</v>
      </c>
      <c r="X3967" s="1">
        <v>10.768</v>
      </c>
      <c r="Y3967" s="1">
        <v>33.285</v>
      </c>
      <c r="Z3967" s="1">
        <v>16.153</v>
      </c>
      <c r="AA3967" s="1">
        <v>48.46</v>
      </c>
      <c r="AB3967" s="1">
        <v>583.372</v>
      </c>
      <c r="AC3967" s="1">
        <v>48.46</v>
      </c>
      <c r="AD3967" s="1">
        <v>17.926</v>
      </c>
      <c r="AE3967" s="1">
        <v>0.476</v>
      </c>
      <c r="AF3967" s="1">
        <v>1.433</v>
      </c>
      <c r="AG3967" s="1">
        <v>3638.976</v>
      </c>
      <c r="AH3967" s="1">
        <v>0.852</v>
      </c>
      <c r="AI3967" s="1">
        <v>1.007</v>
      </c>
      <c r="AJ3967" s="1">
        <v>2.524</v>
      </c>
      <c r="AK3967" s="1">
        <v>375.472</v>
      </c>
      <c r="AL3967" s="1">
        <v>31.19</v>
      </c>
      <c r="AM3967" s="1">
        <v>3046.5</v>
      </c>
      <c r="AN3967" s="1">
        <v>253.069</v>
      </c>
      <c r="AO3967" s="1">
        <v>64.362</v>
      </c>
      <c r="AP3967" s="1">
        <v>83.152</v>
      </c>
      <c r="AQ3967" s="1">
        <v>1156.413</v>
      </c>
      <c r="AR3967" s="1">
        <v>15.523</v>
      </c>
      <c r="AS3967" s="1">
        <v>16.866</v>
      </c>
      <c r="AT3967" s="1">
        <v>105.575</v>
      </c>
      <c r="AU3967" s="1">
        <v>8.77</v>
      </c>
      <c r="AV3967" s="1">
        <v>203.035</v>
      </c>
      <c r="AW3967" s="1">
        <v>898.618</v>
      </c>
      <c r="AX3967" s="1">
        <v>18.189</v>
      </c>
      <c r="AY3967" s="1">
        <v>243.334</v>
      </c>
      <c r="AZ3967" s="1">
        <v>20.213</v>
      </c>
      <c r="BA3967" s="1">
        <v>18.097</v>
      </c>
      <c r="BB3967" s="1">
        <v>5.542</v>
      </c>
      <c r="BC3967" s="1">
        <v>22.63</v>
      </c>
      <c r="BD3967" s="1">
        <v>-1.0</v>
      </c>
      <c r="BE3967" s="1">
        <v>-0.356</v>
      </c>
      <c r="BF3967" s="1">
        <v>19.268</v>
      </c>
      <c r="BG3967" s="1">
        <v>84.629</v>
      </c>
      <c r="BH3967" s="1">
        <v>7.03</v>
      </c>
      <c r="BI3967" s="1">
        <v>231.957</v>
      </c>
      <c r="BJ3967" s="1">
        <v>14.507</v>
      </c>
      <c r="BK3967" s="1">
        <v>6.331</v>
      </c>
      <c r="BL3967" s="1">
        <v>-1.542</v>
      </c>
      <c r="BM3967" s="1">
        <v>-0.979</v>
      </c>
      <c r="BN3967" s="1">
        <v>51.276</v>
      </c>
      <c r="BO3967" s="1">
        <v>207.9</v>
      </c>
      <c r="BP3967" s="1">
        <v>17.27</v>
      </c>
      <c r="BQ3967" s="1">
        <v>617.274</v>
      </c>
      <c r="BR3967" s="1">
        <v>35.638</v>
      </c>
      <c r="BS3967" s="1">
        <v>16.848</v>
      </c>
      <c r="BT3967" s="1">
        <v>0.0</v>
      </c>
      <c r="BU3967" s="1">
        <v>0.0</v>
      </c>
      <c r="BW3967" s="1">
        <v>0.0</v>
      </c>
      <c r="BX3967" s="1">
        <v>0.0</v>
      </c>
      <c r="BY3967" s="1">
        <v>0.0</v>
      </c>
      <c r="BZ3967" s="1">
        <v>0.0</v>
      </c>
      <c r="CA3967" s="1">
        <v>0.0</v>
      </c>
      <c r="CB3967" s="1">
        <v>0.0</v>
      </c>
      <c r="CC3967" s="1">
        <v>0.0</v>
      </c>
      <c r="CD3967" s="1">
        <v>-4.934</v>
      </c>
      <c r="CE3967" s="1">
        <v>-9.708</v>
      </c>
      <c r="CF3967" s="1">
        <v>187.043</v>
      </c>
      <c r="CG3967" s="1">
        <v>75.72</v>
      </c>
      <c r="CH3967" s="1">
        <v>6.29</v>
      </c>
      <c r="CI3967" s="1">
        <v>2251.667</v>
      </c>
      <c r="CJ3967" s="1">
        <v>16.45</v>
      </c>
      <c r="CK3967" s="1">
        <v>0.879</v>
      </c>
      <c r="CL3967" s="1">
        <v>74.944</v>
      </c>
      <c r="CM3967" s="1">
        <v>6.226</v>
      </c>
      <c r="CN3967" s="1">
        <v>12.98</v>
      </c>
      <c r="CO3967" s="1">
        <v>61.458</v>
      </c>
      <c r="CP3967" s="1">
        <v>32.008</v>
      </c>
      <c r="CQ3967" s="1">
        <v>10.24</v>
      </c>
      <c r="CR3967" s="1">
        <v>10.24</v>
      </c>
      <c r="CS3967" s="1">
        <v>-1.911</v>
      </c>
      <c r="CT3967" s="1">
        <v>-0.623</v>
      </c>
      <c r="CU3967" s="1">
        <v>123.271</v>
      </c>
      <c r="CV3967" s="1">
        <v>123.271</v>
      </c>
      <c r="CW3967" s="1">
        <v>385.316</v>
      </c>
      <c r="CX3967" s="1">
        <v>21.131</v>
      </c>
      <c r="CY3967" s="1">
        <v>21.131</v>
      </c>
      <c r="CZ3967" s="1">
        <v>10.517</v>
      </c>
      <c r="DA3967" s="1">
        <v>583.372</v>
      </c>
      <c r="DB3967" s="1">
        <v>302.286</v>
      </c>
      <c r="DC3967" s="1">
        <v>-1.542</v>
      </c>
      <c r="DD3967" s="1">
        <v>-0.979</v>
      </c>
      <c r="DE3967" s="1">
        <v>51.276</v>
      </c>
      <c r="DF3967" s="1">
        <v>207.9</v>
      </c>
      <c r="DG3967" s="1">
        <v>17.27</v>
      </c>
      <c r="DH3967" s="1">
        <v>617.274</v>
      </c>
      <c r="DI3967" s="1">
        <v>35.638</v>
      </c>
      <c r="DJ3967" s="1">
        <v>16.848</v>
      </c>
      <c r="DL3967" s="1">
        <v>0.0</v>
      </c>
      <c r="DM3967" s="1">
        <v>0.0</v>
      </c>
      <c r="DN3967" s="1">
        <v>0.0</v>
      </c>
      <c r="DO3967" s="1">
        <v>0.0</v>
      </c>
      <c r="DP3967" s="1">
        <v>0.0</v>
      </c>
      <c r="DQ3967" s="1">
        <v>0.0</v>
      </c>
      <c r="DR3967" s="1">
        <v>0.0</v>
      </c>
      <c r="DT3967" s="1">
        <v>0.0</v>
      </c>
      <c r="DU3967" s="1">
        <v>0.0</v>
      </c>
      <c r="DV3967" s="1">
        <v>0.0</v>
      </c>
      <c r="DW3967" s="1">
        <v>0.0</v>
      </c>
      <c r="DX3967" s="1">
        <v>0.0</v>
      </c>
      <c r="DY3967" s="1">
        <v>0.0</v>
      </c>
      <c r="DZ3967" s="1">
        <v>0.0</v>
      </c>
    </row>
    <row r="3968">
      <c r="A3968" s="1" t="s">
        <v>441</v>
      </c>
      <c r="B3968" s="1">
        <v>2003.0</v>
      </c>
      <c r="C3968" s="1" t="s">
        <v>442</v>
      </c>
      <c r="D3968" s="1">
        <v>8.4731786E7</v>
      </c>
      <c r="E3968" s="1">
        <v>3.75676502016E11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0.0</v>
      </c>
      <c r="M3968" s="1">
        <v>0.0</v>
      </c>
      <c r="N3968" s="1">
        <v>455.421</v>
      </c>
      <c r="O3968" s="1">
        <v>1.798</v>
      </c>
      <c r="P3968" s="1">
        <v>0.884</v>
      </c>
      <c r="Q3968" s="1">
        <v>590.615</v>
      </c>
      <c r="R3968" s="1">
        <v>50.044</v>
      </c>
      <c r="S3968" s="1">
        <v>176.321</v>
      </c>
      <c r="T3968" s="1">
        <v>14.94</v>
      </c>
      <c r="U3968" s="1">
        <v>21.922</v>
      </c>
      <c r="V3968" s="1">
        <v>2.361</v>
      </c>
      <c r="W3968" s="1">
        <v>154.939</v>
      </c>
      <c r="X3968" s="1">
        <v>13.128</v>
      </c>
      <c r="Y3968" s="1">
        <v>28.221</v>
      </c>
      <c r="Z3968" s="1">
        <v>15.944</v>
      </c>
      <c r="AA3968" s="1">
        <v>52.94</v>
      </c>
      <c r="AB3968" s="1">
        <v>624.795</v>
      </c>
      <c r="AC3968" s="1">
        <v>52.94</v>
      </c>
      <c r="AD3968" s="1">
        <v>18.947</v>
      </c>
      <c r="AE3968" s="1">
        <v>3.175</v>
      </c>
      <c r="AF3968" s="1">
        <v>9.598</v>
      </c>
      <c r="AG3968" s="1">
        <v>3680.834</v>
      </c>
      <c r="AH3968" s="1">
        <v>0.83</v>
      </c>
      <c r="AI3968" s="1">
        <v>3.42</v>
      </c>
      <c r="AJ3968" s="1">
        <v>8.656</v>
      </c>
      <c r="AK3968" s="1">
        <v>416.019</v>
      </c>
      <c r="AL3968" s="1">
        <v>35.25</v>
      </c>
      <c r="AM3968" s="1">
        <v>3088.863</v>
      </c>
      <c r="AN3968" s="1">
        <v>261.725</v>
      </c>
      <c r="AO3968" s="1">
        <v>66.585</v>
      </c>
      <c r="AP3968" s="1">
        <v>83.388</v>
      </c>
      <c r="AQ3968" s="1">
        <v>52.411</v>
      </c>
      <c r="AR3968" s="1">
        <v>8.84</v>
      </c>
      <c r="AS3968" s="1">
        <v>25.705</v>
      </c>
      <c r="AT3968" s="1">
        <v>155.078</v>
      </c>
      <c r="AU3968" s="1">
        <v>13.14</v>
      </c>
      <c r="AV3968" s="1">
        <v>303.374</v>
      </c>
      <c r="AW3968" s="1">
        <v>21.053</v>
      </c>
      <c r="AX3968" s="1">
        <v>4.255</v>
      </c>
      <c r="AY3968" s="1">
        <v>288.781</v>
      </c>
      <c r="AZ3968" s="1">
        <v>24.469</v>
      </c>
      <c r="BA3968" s="1">
        <v>24.821</v>
      </c>
      <c r="BB3968" s="1">
        <v>8.19</v>
      </c>
      <c r="BC3968" s="1">
        <v>24.11</v>
      </c>
      <c r="BD3968" s="1">
        <v>11.899</v>
      </c>
      <c r="BE3968" s="1">
        <v>2.175</v>
      </c>
      <c r="BF3968" s="1">
        <v>21.444</v>
      </c>
      <c r="BG3968" s="1">
        <v>92.881</v>
      </c>
      <c r="BH3968" s="1">
        <v>7.87</v>
      </c>
      <c r="BI3968" s="1">
        <v>253.077</v>
      </c>
      <c r="BJ3968" s="1">
        <v>14.866</v>
      </c>
      <c r="BK3968" s="1">
        <v>6.832</v>
      </c>
      <c r="BL3968" s="1">
        <v>2.413</v>
      </c>
      <c r="BM3968" s="1">
        <v>0.863</v>
      </c>
      <c r="BN3968" s="1">
        <v>52.139</v>
      </c>
      <c r="BO3968" s="1">
        <v>208.776</v>
      </c>
      <c r="BP3968" s="1">
        <v>17.69</v>
      </c>
      <c r="BQ3968" s="1">
        <v>615.339</v>
      </c>
      <c r="BR3968" s="1">
        <v>33.415</v>
      </c>
      <c r="BS3968" s="1">
        <v>16.612</v>
      </c>
      <c r="BT3968" s="1">
        <v>0.0</v>
      </c>
      <c r="BU3968" s="1">
        <v>0.0</v>
      </c>
      <c r="BW3968" s="1">
        <v>0.0</v>
      </c>
      <c r="BX3968" s="1">
        <v>0.0</v>
      </c>
      <c r="BY3968" s="1">
        <v>0.0</v>
      </c>
      <c r="BZ3968" s="1">
        <v>0.0</v>
      </c>
      <c r="CA3968" s="1">
        <v>0.0</v>
      </c>
      <c r="CB3968" s="1">
        <v>0.0</v>
      </c>
      <c r="CC3968" s="1">
        <v>0.0</v>
      </c>
      <c r="CD3968" s="1">
        <v>-0.571</v>
      </c>
      <c r="CE3968" s="1">
        <v>-1.068</v>
      </c>
      <c r="CF3968" s="1">
        <v>185.976</v>
      </c>
      <c r="CG3968" s="1">
        <v>84.62</v>
      </c>
      <c r="CH3968" s="1">
        <v>7.17</v>
      </c>
      <c r="CI3968" s="1">
        <v>2194.874</v>
      </c>
      <c r="CJ3968" s="1">
        <v>39.88</v>
      </c>
      <c r="CK3968" s="1">
        <v>2.483</v>
      </c>
      <c r="CL3968" s="1">
        <v>102.774</v>
      </c>
      <c r="CM3968" s="1">
        <v>8.708</v>
      </c>
      <c r="CN3968" s="1">
        <v>13.544</v>
      </c>
      <c r="CO3968" s="1">
        <v>59.254</v>
      </c>
      <c r="CP3968" s="1">
        <v>30.695</v>
      </c>
      <c r="CQ3968" s="1">
        <v>9.82</v>
      </c>
      <c r="CR3968" s="1">
        <v>9.82</v>
      </c>
      <c r="CS3968" s="1">
        <v>-4.101</v>
      </c>
      <c r="CT3968" s="1">
        <v>-1.313</v>
      </c>
      <c r="CU3968" s="1">
        <v>115.895</v>
      </c>
      <c r="CV3968" s="1">
        <v>115.895</v>
      </c>
      <c r="CW3968" s="1">
        <v>362.262</v>
      </c>
      <c r="CX3968" s="1">
        <v>18.549</v>
      </c>
      <c r="CY3968" s="1">
        <v>18.549</v>
      </c>
      <c r="CZ3968" s="1">
        <v>9.78</v>
      </c>
      <c r="DA3968" s="1">
        <v>624.795</v>
      </c>
      <c r="DB3968" s="1">
        <v>311.884</v>
      </c>
      <c r="DC3968" s="1">
        <v>2.413</v>
      </c>
      <c r="DD3968" s="1">
        <v>0.863</v>
      </c>
      <c r="DE3968" s="1">
        <v>52.139</v>
      </c>
      <c r="DF3968" s="1">
        <v>208.776</v>
      </c>
      <c r="DG3968" s="1">
        <v>17.69</v>
      </c>
      <c r="DH3968" s="1">
        <v>615.339</v>
      </c>
      <c r="DI3968" s="1">
        <v>33.415</v>
      </c>
      <c r="DJ3968" s="1">
        <v>16.612</v>
      </c>
      <c r="DL3968" s="1">
        <v>0.0</v>
      </c>
      <c r="DM3968" s="1">
        <v>0.0</v>
      </c>
      <c r="DN3968" s="1">
        <v>0.0</v>
      </c>
      <c r="DO3968" s="1">
        <v>0.0</v>
      </c>
      <c r="DP3968" s="1">
        <v>0.0</v>
      </c>
      <c r="DQ3968" s="1">
        <v>0.0</v>
      </c>
      <c r="DR3968" s="1">
        <v>0.0</v>
      </c>
      <c r="DT3968" s="1">
        <v>0.0</v>
      </c>
      <c r="DU3968" s="1">
        <v>0.0</v>
      </c>
      <c r="DV3968" s="1">
        <v>0.0</v>
      </c>
      <c r="DW3968" s="1">
        <v>0.0</v>
      </c>
      <c r="DX3968" s="1">
        <v>0.0</v>
      </c>
      <c r="DY3968" s="1">
        <v>0.0</v>
      </c>
      <c r="DZ3968" s="1">
        <v>0.0</v>
      </c>
    </row>
    <row r="3969">
      <c r="A3969" s="1" t="s">
        <v>441</v>
      </c>
      <c r="B3969" s="1">
        <v>2004.0</v>
      </c>
      <c r="C3969" s="1" t="s">
        <v>442</v>
      </c>
      <c r="D3969" s="1">
        <v>8.6394464E7</v>
      </c>
      <c r="E3969" s="1">
        <v>4.0409219072E11</v>
      </c>
      <c r="G3969" s="1">
        <v>0.001</v>
      </c>
      <c r="H3969" s="1">
        <v>0.017</v>
      </c>
      <c r="I3969" s="1">
        <v>0.001</v>
      </c>
      <c r="J3969" s="1">
        <v>0.0</v>
      </c>
      <c r="K3969" s="1">
        <v>0.0</v>
      </c>
      <c r="L3969" s="1">
        <v>0.0</v>
      </c>
      <c r="M3969" s="1">
        <v>0.0</v>
      </c>
      <c r="N3969" s="1">
        <v>460.493</v>
      </c>
      <c r="O3969" s="1">
        <v>5.322</v>
      </c>
      <c r="P3969" s="1">
        <v>2.663</v>
      </c>
      <c r="Q3969" s="1">
        <v>610.076</v>
      </c>
      <c r="R3969" s="1">
        <v>52.707</v>
      </c>
      <c r="S3969" s="1">
        <v>187.396</v>
      </c>
      <c r="T3969" s="1">
        <v>16.19</v>
      </c>
      <c r="U3969" s="1">
        <v>34.286</v>
      </c>
      <c r="V3969" s="1">
        <v>4.501</v>
      </c>
      <c r="W3969" s="1">
        <v>204.057</v>
      </c>
      <c r="X3969" s="1">
        <v>17.629</v>
      </c>
      <c r="Y3969" s="1">
        <v>28.942</v>
      </c>
      <c r="Z3969" s="1">
        <v>16.395</v>
      </c>
      <c r="AA3969" s="1">
        <v>55.94</v>
      </c>
      <c r="AB3969" s="1">
        <v>647.495</v>
      </c>
      <c r="AC3969" s="1">
        <v>55.94</v>
      </c>
      <c r="AD3969" s="1">
        <v>19.632</v>
      </c>
      <c r="AE3969" s="1">
        <v>2.366</v>
      </c>
      <c r="AF3969" s="1">
        <v>7.378</v>
      </c>
      <c r="AG3969" s="1">
        <v>3695.393</v>
      </c>
      <c r="AH3969" s="1">
        <v>0.79</v>
      </c>
      <c r="AI3969" s="1">
        <v>1.659</v>
      </c>
      <c r="AJ3969" s="1">
        <v>4.343</v>
      </c>
      <c r="AK3969" s="1">
        <v>429.078</v>
      </c>
      <c r="AL3969" s="1">
        <v>37.07</v>
      </c>
      <c r="AM3969" s="1">
        <v>3079.69</v>
      </c>
      <c r="AN3969" s="1">
        <v>266.068</v>
      </c>
      <c r="AO3969" s="1">
        <v>66.267</v>
      </c>
      <c r="AP3969" s="1">
        <v>82.762</v>
      </c>
      <c r="AQ3969" s="1">
        <v>-7.647</v>
      </c>
      <c r="AR3969" s="1">
        <v>-1.966</v>
      </c>
      <c r="AS3969" s="1">
        <v>23.74</v>
      </c>
      <c r="AT3969" s="1">
        <v>143.296</v>
      </c>
      <c r="AU3969" s="1">
        <v>12.38</v>
      </c>
      <c r="AV3969" s="1">
        <v>274.782</v>
      </c>
      <c r="AW3969" s="1">
        <v>-4.348</v>
      </c>
      <c r="AX3969" s="1">
        <v>-1.064</v>
      </c>
      <c r="AY3969" s="1">
        <v>270.91</v>
      </c>
      <c r="AZ3969" s="1">
        <v>23.405</v>
      </c>
      <c r="BA3969" s="1">
        <v>22.131</v>
      </c>
      <c r="BB3969" s="1">
        <v>7.384</v>
      </c>
      <c r="BC3969" s="1">
        <v>25.76</v>
      </c>
      <c r="BD3969" s="1">
        <v>9.185</v>
      </c>
      <c r="BE3969" s="1">
        <v>1.843</v>
      </c>
      <c r="BF3969" s="1">
        <v>23.286</v>
      </c>
      <c r="BG3969" s="1">
        <v>99.428</v>
      </c>
      <c r="BH3969" s="1">
        <v>8.59</v>
      </c>
      <c r="BI3969" s="1">
        <v>269.536</v>
      </c>
      <c r="BJ3969" s="1">
        <v>15.356</v>
      </c>
      <c r="BK3969" s="1">
        <v>7.243</v>
      </c>
      <c r="BL3969" s="1">
        <v>6.689</v>
      </c>
      <c r="BM3969" s="1">
        <v>3.279</v>
      </c>
      <c r="BN3969" s="1">
        <v>55.418</v>
      </c>
      <c r="BO3969" s="1">
        <v>218.417</v>
      </c>
      <c r="BP3969" s="1">
        <v>18.87</v>
      </c>
      <c r="BQ3969" s="1">
        <v>641.45</v>
      </c>
      <c r="BR3969" s="1">
        <v>33.733</v>
      </c>
      <c r="BS3969" s="1">
        <v>17.238</v>
      </c>
      <c r="BT3969" s="1">
        <v>0.0</v>
      </c>
      <c r="BU3969" s="1">
        <v>0.0</v>
      </c>
      <c r="BW3969" s="1">
        <v>0.0</v>
      </c>
      <c r="BX3969" s="1">
        <v>0.0</v>
      </c>
      <c r="BY3969" s="1">
        <v>0.0</v>
      </c>
      <c r="BZ3969" s="1">
        <v>0.0</v>
      </c>
      <c r="CA3969" s="1">
        <v>0.0</v>
      </c>
      <c r="CB3969" s="1">
        <v>0.0</v>
      </c>
      <c r="CC3969" s="1">
        <v>0.0</v>
      </c>
      <c r="CD3969" s="1">
        <v>1.96</v>
      </c>
      <c r="CE3969" s="1">
        <v>3.646</v>
      </c>
      <c r="CF3969" s="1">
        <v>189.621</v>
      </c>
      <c r="CG3969" s="1">
        <v>98.386</v>
      </c>
      <c r="CH3969" s="1">
        <v>8.5</v>
      </c>
      <c r="CI3969" s="1">
        <v>2194.832</v>
      </c>
      <c r="CJ3969" s="1">
        <v>81.906</v>
      </c>
      <c r="CK3969" s="1">
        <v>7.133</v>
      </c>
      <c r="CL3969" s="1">
        <v>183.355</v>
      </c>
      <c r="CM3969" s="1">
        <v>15.841</v>
      </c>
      <c r="CN3969" s="1">
        <v>15.195</v>
      </c>
      <c r="CO3969" s="1">
        <v>58.983</v>
      </c>
      <c r="CP3969" s="1">
        <v>32.13</v>
      </c>
      <c r="CQ3969" s="1">
        <v>10.28</v>
      </c>
      <c r="CR3969" s="1">
        <v>10.28</v>
      </c>
      <c r="CS3969" s="1">
        <v>4.674</v>
      </c>
      <c r="CT3969" s="1">
        <v>1.435</v>
      </c>
      <c r="CU3969" s="1">
        <v>118.989</v>
      </c>
      <c r="CV3969" s="1">
        <v>118.989</v>
      </c>
      <c r="CW3969" s="1">
        <v>371.897</v>
      </c>
      <c r="CX3969" s="1">
        <v>18.377</v>
      </c>
      <c r="CY3969" s="1">
        <v>18.377</v>
      </c>
      <c r="CZ3969" s="1">
        <v>9.994</v>
      </c>
      <c r="DA3969" s="1">
        <v>647.495</v>
      </c>
      <c r="DB3969" s="1">
        <v>319.261</v>
      </c>
      <c r="DC3969" s="1">
        <v>6.689</v>
      </c>
      <c r="DD3969" s="1">
        <v>3.279</v>
      </c>
      <c r="DE3969" s="1">
        <v>55.418</v>
      </c>
      <c r="DF3969" s="1">
        <v>218.417</v>
      </c>
      <c r="DG3969" s="1">
        <v>18.87</v>
      </c>
      <c r="DH3969" s="1">
        <v>641.45</v>
      </c>
      <c r="DI3969" s="1">
        <v>33.733</v>
      </c>
      <c r="DJ3969" s="1">
        <v>17.238</v>
      </c>
      <c r="DL3969" s="1">
        <v>0.0</v>
      </c>
      <c r="DM3969" s="1">
        <v>0.0</v>
      </c>
      <c r="DN3969" s="1">
        <v>0.0</v>
      </c>
      <c r="DO3969" s="1">
        <v>0.0</v>
      </c>
      <c r="DP3969" s="1">
        <v>0.0</v>
      </c>
      <c r="DQ3969" s="1">
        <v>0.0</v>
      </c>
      <c r="DR3969" s="1">
        <v>0.0</v>
      </c>
      <c r="DT3969" s="1">
        <v>0.0</v>
      </c>
      <c r="DU3969" s="1">
        <v>0.0</v>
      </c>
      <c r="DV3969" s="1">
        <v>0.0</v>
      </c>
      <c r="DW3969" s="1">
        <v>0.0</v>
      </c>
      <c r="DX3969" s="1">
        <v>0.0</v>
      </c>
      <c r="DY3969" s="1">
        <v>0.0</v>
      </c>
      <c r="DZ3969" s="1">
        <v>0.0</v>
      </c>
    </row>
    <row r="3970">
      <c r="A3970" s="1" t="s">
        <v>441</v>
      </c>
      <c r="B3970" s="1">
        <v>2005.0</v>
      </c>
      <c r="C3970" s="1" t="s">
        <v>442</v>
      </c>
      <c r="D3970" s="1">
        <v>8.8015905E7</v>
      </c>
      <c r="E3970" s="1">
        <v>4.26864115712E11</v>
      </c>
      <c r="F3970" s="1">
        <v>1034.54</v>
      </c>
      <c r="G3970" s="1">
        <v>0.015</v>
      </c>
      <c r="H3970" s="1">
        <v>0.187</v>
      </c>
      <c r="I3970" s="1">
        <v>0.016</v>
      </c>
      <c r="J3970" s="1">
        <v>0.0</v>
      </c>
      <c r="K3970" s="1">
        <v>0.0</v>
      </c>
      <c r="L3970" s="1">
        <v>0.0</v>
      </c>
      <c r="M3970" s="1">
        <v>0.005</v>
      </c>
      <c r="N3970" s="1">
        <v>448.471</v>
      </c>
      <c r="O3970" s="1">
        <v>17.321</v>
      </c>
      <c r="P3970" s="1">
        <v>9.13</v>
      </c>
      <c r="Q3970" s="1">
        <v>702.563</v>
      </c>
      <c r="R3970" s="1">
        <v>61.837</v>
      </c>
      <c r="S3970" s="1">
        <v>173.378</v>
      </c>
      <c r="T3970" s="1">
        <v>15.26</v>
      </c>
      <c r="U3970" s="1">
        <v>16.031</v>
      </c>
      <c r="V3970" s="1">
        <v>2.826</v>
      </c>
      <c r="W3970" s="1">
        <v>232.407</v>
      </c>
      <c r="X3970" s="1">
        <v>20.456</v>
      </c>
      <c r="Y3970" s="1">
        <v>26.975</v>
      </c>
      <c r="Z3970" s="1">
        <v>19.228</v>
      </c>
      <c r="AA3970" s="1">
        <v>56.57</v>
      </c>
      <c r="AB3970" s="1">
        <v>642.725</v>
      </c>
      <c r="AC3970" s="1">
        <v>56.57</v>
      </c>
      <c r="AD3970" s="1">
        <v>19.754</v>
      </c>
      <c r="AE3970" s="1">
        <v>0.025</v>
      </c>
      <c r="AF3970" s="1">
        <v>0.08</v>
      </c>
      <c r="AG3970" s="1">
        <v>3628.223</v>
      </c>
      <c r="AH3970" s="1">
        <v>0.748</v>
      </c>
      <c r="AI3970" s="1">
        <v>0.744</v>
      </c>
      <c r="AJ3970" s="1">
        <v>1.978</v>
      </c>
      <c r="AK3970" s="1">
        <v>434.694</v>
      </c>
      <c r="AL3970" s="1">
        <v>38.26</v>
      </c>
      <c r="AM3970" s="1">
        <v>3045.433</v>
      </c>
      <c r="AN3970" s="1">
        <v>268.047</v>
      </c>
      <c r="AO3970" s="1">
        <v>67.633</v>
      </c>
      <c r="AP3970" s="1">
        <v>83.347</v>
      </c>
      <c r="AQ3970" s="1">
        <v>32.446</v>
      </c>
      <c r="AR3970" s="1">
        <v>7.703</v>
      </c>
      <c r="AS3970" s="1">
        <v>31.442</v>
      </c>
      <c r="AT3970" s="1">
        <v>191.556</v>
      </c>
      <c r="AU3970" s="1">
        <v>16.86</v>
      </c>
      <c r="AV3970" s="1">
        <v>357.234</v>
      </c>
      <c r="AW3970" s="1">
        <v>-4.545</v>
      </c>
      <c r="AX3970" s="1">
        <v>-1.064</v>
      </c>
      <c r="AY3970" s="1">
        <v>253.832</v>
      </c>
      <c r="AZ3970" s="1">
        <v>22.341</v>
      </c>
      <c r="BA3970" s="1">
        <v>29.804</v>
      </c>
      <c r="BB3970" s="1">
        <v>9.777</v>
      </c>
      <c r="BC3970" s="1">
        <v>25.37</v>
      </c>
      <c r="BD3970" s="1">
        <v>-2.396</v>
      </c>
      <c r="BE3970" s="1">
        <v>-0.741</v>
      </c>
      <c r="BF3970" s="1">
        <v>22.545</v>
      </c>
      <c r="BG3970" s="1">
        <v>95.324</v>
      </c>
      <c r="BH3970" s="1">
        <v>8.39</v>
      </c>
      <c r="BI3970" s="1">
        <v>256.148</v>
      </c>
      <c r="BJ3970" s="1">
        <v>14.831</v>
      </c>
      <c r="BK3970" s="1">
        <v>7.01</v>
      </c>
      <c r="BL3970" s="1">
        <v>-2.919</v>
      </c>
      <c r="BM3970" s="1">
        <v>-1.86</v>
      </c>
      <c r="BN3970" s="1">
        <v>53.558</v>
      </c>
      <c r="BO3970" s="1">
        <v>208.031</v>
      </c>
      <c r="BP3970" s="1">
        <v>18.31</v>
      </c>
      <c r="BQ3970" s="1">
        <v>608.501</v>
      </c>
      <c r="BR3970" s="1">
        <v>32.367</v>
      </c>
      <c r="BS3970" s="1">
        <v>16.653</v>
      </c>
      <c r="BT3970" s="1">
        <v>0.0</v>
      </c>
      <c r="BU3970" s="1">
        <v>0.0</v>
      </c>
      <c r="BW3970" s="1">
        <v>0.0</v>
      </c>
      <c r="BX3970" s="1">
        <v>0.0</v>
      </c>
      <c r="BY3970" s="1">
        <v>0.0</v>
      </c>
      <c r="BZ3970" s="1">
        <v>0.0</v>
      </c>
      <c r="CA3970" s="1">
        <v>0.0</v>
      </c>
      <c r="CB3970" s="1">
        <v>0.0</v>
      </c>
      <c r="CC3970" s="1">
        <v>0.0</v>
      </c>
      <c r="CD3970" s="1">
        <v>-7.833</v>
      </c>
      <c r="CE3970" s="1">
        <v>-14.854</v>
      </c>
      <c r="CF3970" s="1">
        <v>174.768</v>
      </c>
      <c r="CG3970" s="1">
        <v>69.76</v>
      </c>
      <c r="CH3970" s="1">
        <v>6.14</v>
      </c>
      <c r="CI3970" s="1">
        <v>1985.635</v>
      </c>
      <c r="CJ3970" s="1">
        <v>-0.273</v>
      </c>
      <c r="CK3970" s="1">
        <v>-0.043</v>
      </c>
      <c r="CL3970" s="1">
        <v>179.485</v>
      </c>
      <c r="CM3970" s="1">
        <v>15.798</v>
      </c>
      <c r="CN3970" s="1">
        <v>10.854</v>
      </c>
      <c r="CO3970" s="1">
        <v>54.342</v>
      </c>
      <c r="CP3970" s="1">
        <v>30.945</v>
      </c>
      <c r="CQ3970" s="1">
        <v>9.9</v>
      </c>
      <c r="CR3970" s="1">
        <v>9.9</v>
      </c>
      <c r="CS3970" s="1">
        <v>-3.687</v>
      </c>
      <c r="CT3970" s="1">
        <v>-1.185</v>
      </c>
      <c r="CU3970" s="1">
        <v>112.48</v>
      </c>
      <c r="CV3970" s="1">
        <v>112.48</v>
      </c>
      <c r="CW3970" s="1">
        <v>351.586</v>
      </c>
      <c r="CX3970" s="1">
        <v>17.5</v>
      </c>
      <c r="CY3970" s="1">
        <v>17.5</v>
      </c>
      <c r="CZ3970" s="1">
        <v>9.622</v>
      </c>
      <c r="DA3970" s="1">
        <v>642.725</v>
      </c>
      <c r="DB3970" s="1">
        <v>319.341</v>
      </c>
      <c r="DC3970" s="1">
        <v>-2.919</v>
      </c>
      <c r="DD3970" s="1">
        <v>-1.86</v>
      </c>
      <c r="DE3970" s="1">
        <v>53.558</v>
      </c>
      <c r="DF3970" s="1">
        <v>208.031</v>
      </c>
      <c r="DG3970" s="1">
        <v>18.31</v>
      </c>
      <c r="DH3970" s="1">
        <v>608.501</v>
      </c>
      <c r="DI3970" s="1">
        <v>32.367</v>
      </c>
      <c r="DJ3970" s="1">
        <v>16.653</v>
      </c>
      <c r="DL3970" s="1">
        <v>0.004</v>
      </c>
      <c r="DM3970" s="1">
        <v>0.004</v>
      </c>
      <c r="DN3970" s="1">
        <v>0.0</v>
      </c>
      <c r="DO3970" s="1">
        <v>0.0</v>
      </c>
      <c r="DP3970" s="1">
        <v>0.046</v>
      </c>
      <c r="DQ3970" s="1">
        <v>0.0</v>
      </c>
      <c r="DR3970" s="1">
        <v>0.001</v>
      </c>
      <c r="DT3970" s="1">
        <v>0.047</v>
      </c>
      <c r="DU3970" s="1">
        <v>0.047</v>
      </c>
      <c r="DV3970" s="1">
        <v>0.227</v>
      </c>
      <c r="DW3970" s="1">
        <v>0.02</v>
      </c>
      <c r="DX3970" s="1">
        <v>0.534</v>
      </c>
      <c r="DY3970" s="1">
        <v>0.035</v>
      </c>
      <c r="DZ3970" s="1">
        <v>0.015</v>
      </c>
    </row>
    <row r="3971">
      <c r="A3971" s="1" t="s">
        <v>441</v>
      </c>
      <c r="B3971" s="1">
        <v>2006.0</v>
      </c>
      <c r="C3971" s="1" t="s">
        <v>442</v>
      </c>
      <c r="D3971" s="1">
        <v>8.950894E7</v>
      </c>
      <c r="E3971" s="1">
        <v>4.52834623488E11</v>
      </c>
      <c r="F3971" s="1">
        <v>26.442</v>
      </c>
      <c r="G3971" s="1">
        <v>0.004</v>
      </c>
      <c r="H3971" s="1">
        <v>0.233</v>
      </c>
      <c r="I3971" s="1">
        <v>0.021</v>
      </c>
      <c r="J3971" s="1">
        <v>0.0</v>
      </c>
      <c r="K3971" s="1">
        <v>0.0</v>
      </c>
      <c r="L3971" s="1">
        <v>0.0</v>
      </c>
      <c r="M3971" s="1">
        <v>0.007</v>
      </c>
      <c r="N3971" s="1">
        <v>427.263</v>
      </c>
      <c r="O3971" s="1">
        <v>-5.229</v>
      </c>
      <c r="P3971" s="1">
        <v>-3.233</v>
      </c>
      <c r="Q3971" s="1">
        <v>654.723</v>
      </c>
      <c r="R3971" s="1">
        <v>58.604</v>
      </c>
      <c r="S3971" s="1">
        <v>170.821</v>
      </c>
      <c r="T3971" s="1">
        <v>15.29</v>
      </c>
      <c r="U3971" s="1">
        <v>-18.179</v>
      </c>
      <c r="V3971" s="1">
        <v>-3.719</v>
      </c>
      <c r="W3971" s="1">
        <v>186.986</v>
      </c>
      <c r="X3971" s="1">
        <v>16.737</v>
      </c>
      <c r="Y3971" s="1">
        <v>26.928</v>
      </c>
      <c r="Z3971" s="1">
        <v>19.044</v>
      </c>
      <c r="AA3971" s="1">
        <v>56.78</v>
      </c>
      <c r="AB3971" s="1">
        <v>634.35</v>
      </c>
      <c r="AC3971" s="1">
        <v>56.78</v>
      </c>
      <c r="AD3971" s="1">
        <v>21.127</v>
      </c>
      <c r="AE3971" s="1">
        <v>-4.394</v>
      </c>
      <c r="AF3971" s="1">
        <v>-14.032</v>
      </c>
      <c r="AG3971" s="1">
        <v>3410.942</v>
      </c>
      <c r="AH3971" s="1">
        <v>0.674</v>
      </c>
      <c r="AI3971" s="1">
        <v>-7.375</v>
      </c>
      <c r="AJ3971" s="1">
        <v>-19.769</v>
      </c>
      <c r="AK3971" s="1">
        <v>405.77</v>
      </c>
      <c r="AL3971" s="1">
        <v>36.32</v>
      </c>
      <c r="AM3971" s="1">
        <v>2773.769</v>
      </c>
      <c r="AN3971" s="1">
        <v>248.277</v>
      </c>
      <c r="AO3971" s="1">
        <v>63.966</v>
      </c>
      <c r="AP3971" s="1">
        <v>80.682</v>
      </c>
      <c r="AQ3971" s="1">
        <v>-6.347</v>
      </c>
      <c r="AR3971" s="1">
        <v>-1.996</v>
      </c>
      <c r="AS3971" s="1">
        <v>29.447</v>
      </c>
      <c r="AT3971" s="1">
        <v>182.887</v>
      </c>
      <c r="AU3971" s="1">
        <v>16.37</v>
      </c>
      <c r="AV3971" s="1">
        <v>328.981</v>
      </c>
      <c r="AW3971" s="1">
        <v>4.762</v>
      </c>
      <c r="AX3971" s="1">
        <v>1.064</v>
      </c>
      <c r="AY3971" s="1">
        <v>261.483</v>
      </c>
      <c r="AZ3971" s="1">
        <v>23.405</v>
      </c>
      <c r="BA3971" s="1">
        <v>28.831</v>
      </c>
      <c r="BB3971" s="1">
        <v>9.569</v>
      </c>
      <c r="BC3971" s="1">
        <v>24.26</v>
      </c>
      <c r="BD3971" s="1">
        <v>18.513</v>
      </c>
      <c r="BE3971" s="1">
        <v>4.031</v>
      </c>
      <c r="BF3971" s="1">
        <v>26.576</v>
      </c>
      <c r="BG3971" s="1">
        <v>111.05</v>
      </c>
      <c r="BH3971" s="1">
        <v>9.94</v>
      </c>
      <c r="BI3971" s="1">
        <v>296.909</v>
      </c>
      <c r="BJ3971" s="1">
        <v>17.506</v>
      </c>
      <c r="BK3971" s="1">
        <v>8.636</v>
      </c>
      <c r="BL3971" s="1">
        <v>11.763</v>
      </c>
      <c r="BM3971" s="1">
        <v>5.889</v>
      </c>
      <c r="BN3971" s="1">
        <v>59.447</v>
      </c>
      <c r="BO3971" s="1">
        <v>228.581</v>
      </c>
      <c r="BP3971" s="1">
        <v>20.46</v>
      </c>
      <c r="BQ3971" s="1">
        <v>664.144</v>
      </c>
      <c r="BR3971" s="1">
        <v>36.034</v>
      </c>
      <c r="BS3971" s="1">
        <v>19.318</v>
      </c>
      <c r="BT3971" s="1">
        <v>0.0</v>
      </c>
      <c r="BU3971" s="1">
        <v>0.0</v>
      </c>
      <c r="BW3971" s="1">
        <v>0.0</v>
      </c>
      <c r="BX3971" s="1">
        <v>0.0</v>
      </c>
      <c r="BY3971" s="1">
        <v>0.0</v>
      </c>
      <c r="BZ3971" s="1">
        <v>0.0</v>
      </c>
      <c r="CA3971" s="1">
        <v>0.0</v>
      </c>
      <c r="CB3971" s="1">
        <v>0.0</v>
      </c>
      <c r="CC3971" s="1">
        <v>0.0</v>
      </c>
      <c r="CD3971" s="1">
        <v>-8.32</v>
      </c>
      <c r="CE3971" s="1">
        <v>-14.541</v>
      </c>
      <c r="CF3971" s="1">
        <v>160.227</v>
      </c>
      <c r="CG3971" s="1">
        <v>52.062</v>
      </c>
      <c r="CH3971" s="1">
        <v>4.66</v>
      </c>
      <c r="CI3971" s="1">
        <v>1790.064</v>
      </c>
      <c r="CJ3971" s="1">
        <v>0.0</v>
      </c>
      <c r="CK3971" s="1">
        <v>0.0</v>
      </c>
      <c r="CL3971" s="1">
        <v>176.491</v>
      </c>
      <c r="CM3971" s="1">
        <v>15.798</v>
      </c>
      <c r="CN3971" s="1">
        <v>8.207</v>
      </c>
      <c r="CO3971" s="1">
        <v>52.068</v>
      </c>
      <c r="CP3971" s="1">
        <v>32.704</v>
      </c>
      <c r="CQ3971" s="1">
        <v>10.47</v>
      </c>
      <c r="CR3971" s="1">
        <v>10.47</v>
      </c>
      <c r="CS3971" s="1">
        <v>5.684</v>
      </c>
      <c r="CT3971" s="1">
        <v>1.759</v>
      </c>
      <c r="CU3971" s="1">
        <v>116.972</v>
      </c>
      <c r="CV3971" s="1">
        <v>116.972</v>
      </c>
      <c r="CW3971" s="1">
        <v>365.371</v>
      </c>
      <c r="CX3971" s="1">
        <v>18.44</v>
      </c>
      <c r="CY3971" s="1">
        <v>18.44</v>
      </c>
      <c r="CZ3971" s="1">
        <v>10.628</v>
      </c>
      <c r="DA3971" s="1">
        <v>634.35</v>
      </c>
      <c r="DB3971" s="1">
        <v>305.31</v>
      </c>
      <c r="DC3971" s="1">
        <v>11.763</v>
      </c>
      <c r="DD3971" s="1">
        <v>5.889</v>
      </c>
      <c r="DE3971" s="1">
        <v>59.447</v>
      </c>
      <c r="DF3971" s="1">
        <v>228.581</v>
      </c>
      <c r="DG3971" s="1">
        <v>20.46</v>
      </c>
      <c r="DH3971" s="1">
        <v>664.144</v>
      </c>
      <c r="DI3971" s="1">
        <v>36.034</v>
      </c>
      <c r="DJ3971" s="1">
        <v>19.318</v>
      </c>
      <c r="DK3971" s="1">
        <v>-9.295</v>
      </c>
      <c r="DL3971" s="1">
        <v>0.0</v>
      </c>
      <c r="DM3971" s="1">
        <v>0.004</v>
      </c>
      <c r="DN3971" s="1">
        <v>0.0</v>
      </c>
      <c r="DO3971" s="1">
        <v>0.0</v>
      </c>
      <c r="DP3971" s="1">
        <v>0.041</v>
      </c>
      <c r="DQ3971" s="1">
        <v>0.0</v>
      </c>
      <c r="DR3971" s="1">
        <v>0.001</v>
      </c>
      <c r="DS3971" s="1">
        <v>204.74</v>
      </c>
      <c r="DT3971" s="1">
        <v>0.095</v>
      </c>
      <c r="DU3971" s="1">
        <v>0.142</v>
      </c>
      <c r="DV3971" s="1">
        <v>0.559</v>
      </c>
      <c r="DW3971" s="1">
        <v>0.05</v>
      </c>
      <c r="DX3971" s="1">
        <v>1.59</v>
      </c>
      <c r="DY3971" s="1">
        <v>0.088</v>
      </c>
      <c r="DZ3971" s="1">
        <v>0.046</v>
      </c>
    </row>
    <row r="3972">
      <c r="A3972" s="1" t="s">
        <v>441</v>
      </c>
      <c r="B3972" s="1">
        <v>2007.0</v>
      </c>
      <c r="C3972" s="1" t="s">
        <v>442</v>
      </c>
      <c r="D3972" s="1">
        <v>9.1075139E7</v>
      </c>
      <c r="E3972" s="1">
        <v>4.86739181568E11</v>
      </c>
      <c r="F3972" s="1">
        <v>2592.077</v>
      </c>
      <c r="G3972" s="1">
        <v>0.541</v>
      </c>
      <c r="H3972" s="1">
        <v>6.164</v>
      </c>
      <c r="I3972" s="1">
        <v>0.561</v>
      </c>
      <c r="J3972" s="1">
        <v>0.0</v>
      </c>
      <c r="K3972" s="1">
        <v>0.0</v>
      </c>
      <c r="L3972" s="1">
        <v>0.0</v>
      </c>
      <c r="M3972" s="1">
        <v>0.176</v>
      </c>
      <c r="N3972" s="1">
        <v>452.03</v>
      </c>
      <c r="O3972" s="1">
        <v>6.986</v>
      </c>
      <c r="P3972" s="1">
        <v>4.094</v>
      </c>
      <c r="Q3972" s="1">
        <v>688.413</v>
      </c>
      <c r="R3972" s="1">
        <v>62.697</v>
      </c>
      <c r="S3972" s="1">
        <v>184.902</v>
      </c>
      <c r="T3972" s="1">
        <v>16.84</v>
      </c>
      <c r="U3972" s="1">
        <v>44.397</v>
      </c>
      <c r="V3972" s="1">
        <v>7.431</v>
      </c>
      <c r="W3972" s="1">
        <v>265.359</v>
      </c>
      <c r="X3972" s="1">
        <v>24.168</v>
      </c>
      <c r="Y3972" s="1">
        <v>28.246</v>
      </c>
      <c r="Z3972" s="1">
        <v>19.62</v>
      </c>
      <c r="AA3972" s="1">
        <v>59.62</v>
      </c>
      <c r="AB3972" s="1">
        <v>654.624</v>
      </c>
      <c r="AC3972" s="1">
        <v>59.62</v>
      </c>
      <c r="AD3972" s="1">
        <v>21.027</v>
      </c>
      <c r="AE3972" s="1">
        <v>3.763</v>
      </c>
      <c r="AF3972" s="1">
        <v>11.489</v>
      </c>
      <c r="AG3972" s="1">
        <v>3478.438</v>
      </c>
      <c r="AH3972" s="1">
        <v>0.651</v>
      </c>
      <c r="AI3972" s="1">
        <v>6.389</v>
      </c>
      <c r="AJ3972" s="1">
        <v>15.863</v>
      </c>
      <c r="AK3972" s="1">
        <v>447.762</v>
      </c>
      <c r="AL3972" s="1">
        <v>40.78</v>
      </c>
      <c r="AM3972" s="1">
        <v>2900.244</v>
      </c>
      <c r="AN3972" s="1">
        <v>264.14</v>
      </c>
      <c r="AO3972" s="1">
        <v>68.4</v>
      </c>
      <c r="AP3972" s="1">
        <v>82.659</v>
      </c>
      <c r="AQ3972" s="1">
        <v>19.893</v>
      </c>
      <c r="AR3972" s="1">
        <v>5.858</v>
      </c>
      <c r="AS3972" s="1">
        <v>35.305</v>
      </c>
      <c r="AT3972" s="1">
        <v>206.313</v>
      </c>
      <c r="AU3972" s="1">
        <v>18.79</v>
      </c>
      <c r="AV3972" s="1">
        <v>387.643</v>
      </c>
      <c r="AW3972" s="1">
        <v>32.332</v>
      </c>
      <c r="AX3972" s="1">
        <v>7.567</v>
      </c>
      <c r="AY3972" s="1">
        <v>340.074</v>
      </c>
      <c r="AZ3972" s="1">
        <v>30.972</v>
      </c>
      <c r="BA3972" s="1">
        <v>31.516</v>
      </c>
      <c r="BB3972" s="1">
        <v>11.048</v>
      </c>
      <c r="BC3972" s="1">
        <v>26.95</v>
      </c>
      <c r="BD3972" s="1">
        <v>-13.844</v>
      </c>
      <c r="BE3972" s="1">
        <v>-3.801</v>
      </c>
      <c r="BF3972" s="1">
        <v>22.775</v>
      </c>
      <c r="BG3972" s="1">
        <v>93.988</v>
      </c>
      <c r="BH3972" s="1">
        <v>8.56</v>
      </c>
      <c r="BI3972" s="1">
        <v>250.069</v>
      </c>
      <c r="BJ3972" s="1">
        <v>14.358</v>
      </c>
      <c r="BK3972" s="1">
        <v>7.127</v>
      </c>
      <c r="BL3972" s="1">
        <v>-5.281</v>
      </c>
      <c r="BM3972" s="1">
        <v>-4.032</v>
      </c>
      <c r="BN3972" s="1">
        <v>55.415</v>
      </c>
      <c r="BO3972" s="1">
        <v>206.862</v>
      </c>
      <c r="BP3972" s="1">
        <v>18.84</v>
      </c>
      <c r="BQ3972" s="1">
        <v>608.451</v>
      </c>
      <c r="BR3972" s="1">
        <v>31.6</v>
      </c>
      <c r="BS3972" s="1">
        <v>17.341</v>
      </c>
      <c r="BT3972" s="1">
        <v>0.0</v>
      </c>
      <c r="BU3972" s="1">
        <v>0.0</v>
      </c>
      <c r="BW3972" s="1">
        <v>0.0</v>
      </c>
      <c r="BX3972" s="1">
        <v>0.0</v>
      </c>
      <c r="BY3972" s="1">
        <v>0.0</v>
      </c>
      <c r="BZ3972" s="1">
        <v>0.0</v>
      </c>
      <c r="CA3972" s="1">
        <v>0.0</v>
      </c>
      <c r="CB3972" s="1">
        <v>0.0</v>
      </c>
      <c r="CC3972" s="1">
        <v>0.0</v>
      </c>
      <c r="CD3972" s="1">
        <v>3.689</v>
      </c>
      <c r="CE3972" s="1">
        <v>5.911</v>
      </c>
      <c r="CF3972" s="1">
        <v>166.138</v>
      </c>
      <c r="CG3972" s="1">
        <v>56.547</v>
      </c>
      <c r="CH3972" s="1">
        <v>5.15</v>
      </c>
      <c r="CI3972" s="1">
        <v>1824.188</v>
      </c>
      <c r="CJ3972" s="1">
        <v>-1.511</v>
      </c>
      <c r="CK3972" s="1">
        <v>-0.239</v>
      </c>
      <c r="CL3972" s="1">
        <v>170.836</v>
      </c>
      <c r="CM3972" s="1">
        <v>15.559</v>
      </c>
      <c r="CN3972" s="1">
        <v>8.638</v>
      </c>
      <c r="CO3972" s="1">
        <v>51.991</v>
      </c>
      <c r="CP3972" s="1">
        <v>31.921</v>
      </c>
      <c r="CQ3972" s="1">
        <v>10.22</v>
      </c>
      <c r="CR3972" s="1">
        <v>10.22</v>
      </c>
      <c r="CS3972" s="1">
        <v>-2.394</v>
      </c>
      <c r="CT3972" s="1">
        <v>-0.783</v>
      </c>
      <c r="CU3972" s="1">
        <v>112.215</v>
      </c>
      <c r="CV3972" s="1">
        <v>112.215</v>
      </c>
      <c r="CW3972" s="1">
        <v>350.49</v>
      </c>
      <c r="CX3972" s="1">
        <v>17.142</v>
      </c>
      <c r="CY3972" s="1">
        <v>17.142</v>
      </c>
      <c r="CZ3972" s="1">
        <v>9.989</v>
      </c>
      <c r="DA3972" s="1">
        <v>654.624</v>
      </c>
      <c r="DB3972" s="1">
        <v>316.799</v>
      </c>
      <c r="DC3972" s="1">
        <v>-5.281</v>
      </c>
      <c r="DD3972" s="1">
        <v>-4.032</v>
      </c>
      <c r="DE3972" s="1">
        <v>55.415</v>
      </c>
      <c r="DF3972" s="1">
        <v>206.862</v>
      </c>
      <c r="DG3972" s="1">
        <v>18.84</v>
      </c>
      <c r="DH3972" s="1">
        <v>608.451</v>
      </c>
      <c r="DI3972" s="1">
        <v>31.6</v>
      </c>
      <c r="DJ3972" s="1">
        <v>17.341</v>
      </c>
      <c r="DK3972" s="1">
        <v>-4.869</v>
      </c>
      <c r="DL3972" s="1">
        <v>0.0</v>
      </c>
      <c r="DM3972" s="1">
        <v>0.003</v>
      </c>
      <c r="DN3972" s="1">
        <v>0.0</v>
      </c>
      <c r="DO3972" s="1">
        <v>0.0</v>
      </c>
      <c r="DP3972" s="1">
        <v>0.038</v>
      </c>
      <c r="DQ3972" s="1">
        <v>0.0</v>
      </c>
      <c r="DR3972" s="1">
        <v>0.001</v>
      </c>
      <c r="DS3972" s="1">
        <v>8.654</v>
      </c>
      <c r="DT3972" s="1">
        <v>0.011</v>
      </c>
      <c r="DU3972" s="1">
        <v>0.154</v>
      </c>
      <c r="DV3972" s="1">
        <v>0.659</v>
      </c>
      <c r="DW3972" s="1">
        <v>0.06</v>
      </c>
      <c r="DX3972" s="1">
        <v>1.689</v>
      </c>
      <c r="DY3972" s="1">
        <v>0.101</v>
      </c>
      <c r="DZ3972" s="1">
        <v>0.048</v>
      </c>
    </row>
    <row r="3973">
      <c r="A3973" s="1" t="s">
        <v>441</v>
      </c>
      <c r="B3973" s="1">
        <v>2008.0</v>
      </c>
      <c r="C3973" s="1" t="s">
        <v>442</v>
      </c>
      <c r="D3973" s="1">
        <v>9.2699045E7</v>
      </c>
      <c r="E3973" s="1">
        <v>5.11142166528E11</v>
      </c>
      <c r="F3973" s="1">
        <v>78.189</v>
      </c>
      <c r="G3973" s="1">
        <v>0.439</v>
      </c>
      <c r="H3973" s="1">
        <v>10.792</v>
      </c>
      <c r="I3973" s="1">
        <v>1.0</v>
      </c>
      <c r="J3973" s="1">
        <v>0.0</v>
      </c>
      <c r="K3973" s="1">
        <v>0.0</v>
      </c>
      <c r="L3973" s="1">
        <v>0.0</v>
      </c>
      <c r="M3973" s="1">
        <v>0.303</v>
      </c>
      <c r="N3973" s="1">
        <v>430.944</v>
      </c>
      <c r="O3973" s="1">
        <v>17.9</v>
      </c>
      <c r="P3973" s="1">
        <v>11.223</v>
      </c>
      <c r="Q3973" s="1">
        <v>797.422</v>
      </c>
      <c r="R3973" s="1">
        <v>73.92</v>
      </c>
      <c r="S3973" s="1">
        <v>169.905</v>
      </c>
      <c r="T3973" s="1">
        <v>15.75</v>
      </c>
      <c r="U3973" s="1">
        <v>6.422</v>
      </c>
      <c r="V3973" s="1">
        <v>1.552</v>
      </c>
      <c r="W3973" s="1">
        <v>277.454</v>
      </c>
      <c r="X3973" s="1">
        <v>25.72</v>
      </c>
      <c r="Y3973" s="1">
        <v>25.896</v>
      </c>
      <c r="Z3973" s="1">
        <v>22.37</v>
      </c>
      <c r="AA3973" s="1">
        <v>60.82</v>
      </c>
      <c r="AB3973" s="1">
        <v>656.102</v>
      </c>
      <c r="AC3973" s="1">
        <v>60.82</v>
      </c>
      <c r="AD3973" s="1">
        <v>20.87</v>
      </c>
      <c r="AE3973" s="1">
        <v>3.393</v>
      </c>
      <c r="AF3973" s="1">
        <v>10.749</v>
      </c>
      <c r="AG3973" s="1">
        <v>3533.461</v>
      </c>
      <c r="AH3973" s="1">
        <v>0.641</v>
      </c>
      <c r="AI3973" s="1">
        <v>2.143</v>
      </c>
      <c r="AJ3973" s="1">
        <v>5.66</v>
      </c>
      <c r="AK3973" s="1">
        <v>433.661</v>
      </c>
      <c r="AL3973" s="1">
        <v>40.2</v>
      </c>
      <c r="AM3973" s="1">
        <v>2910.49</v>
      </c>
      <c r="AN3973" s="1">
        <v>269.8</v>
      </c>
      <c r="AO3973" s="1">
        <v>66.097</v>
      </c>
      <c r="AP3973" s="1">
        <v>81.648</v>
      </c>
      <c r="AQ3973" s="1">
        <v>5.27</v>
      </c>
      <c r="AR3973" s="1">
        <v>1.861</v>
      </c>
      <c r="AS3973" s="1">
        <v>37.165</v>
      </c>
      <c r="AT3973" s="1">
        <v>211.221</v>
      </c>
      <c r="AU3973" s="1">
        <v>19.58</v>
      </c>
      <c r="AV3973" s="1">
        <v>400.922</v>
      </c>
      <c r="AW3973" s="1">
        <v>1.576</v>
      </c>
      <c r="AX3973" s="1">
        <v>0.488</v>
      </c>
      <c r="AY3973" s="1">
        <v>339.383</v>
      </c>
      <c r="AZ3973" s="1">
        <v>31.46</v>
      </c>
      <c r="BA3973" s="1">
        <v>32.193</v>
      </c>
      <c r="BB3973" s="1">
        <v>11.247</v>
      </c>
      <c r="BC3973" s="1">
        <v>26.21</v>
      </c>
      <c r="BD3973" s="1">
        <v>14.937</v>
      </c>
      <c r="BE3973" s="1">
        <v>3.195</v>
      </c>
      <c r="BF3973" s="1">
        <v>25.97</v>
      </c>
      <c r="BG3973" s="1">
        <v>106.15</v>
      </c>
      <c r="BH3973" s="1">
        <v>9.84</v>
      </c>
      <c r="BI3973" s="1">
        <v>280.151</v>
      </c>
      <c r="BJ3973" s="1">
        <v>16.179</v>
      </c>
      <c r="BK3973" s="1">
        <v>7.859</v>
      </c>
      <c r="BL3973" s="1">
        <v>11.494</v>
      </c>
      <c r="BM3973" s="1">
        <v>5.229</v>
      </c>
      <c r="BN3973" s="1">
        <v>60.644</v>
      </c>
      <c r="BO3973" s="1">
        <v>222.44</v>
      </c>
      <c r="BP3973" s="1">
        <v>20.62</v>
      </c>
      <c r="BQ3973" s="1">
        <v>654.205</v>
      </c>
      <c r="BR3973" s="1">
        <v>33.903</v>
      </c>
      <c r="BS3973" s="1">
        <v>18.352</v>
      </c>
      <c r="BT3973" s="1">
        <v>0.0</v>
      </c>
      <c r="BU3973" s="1">
        <v>0.0</v>
      </c>
      <c r="BW3973" s="1">
        <v>0.0</v>
      </c>
      <c r="BX3973" s="1">
        <v>0.0</v>
      </c>
      <c r="BY3973" s="1">
        <v>0.0</v>
      </c>
      <c r="BZ3973" s="1">
        <v>0.0</v>
      </c>
      <c r="CA3973" s="1">
        <v>0.0</v>
      </c>
      <c r="CB3973" s="1">
        <v>0.0</v>
      </c>
      <c r="CC3973" s="1">
        <v>0.0</v>
      </c>
      <c r="CD3973" s="1">
        <v>-4.469</v>
      </c>
      <c r="CE3973" s="1">
        <v>-7.424</v>
      </c>
      <c r="CF3973" s="1">
        <v>158.714</v>
      </c>
      <c r="CG3973" s="1">
        <v>52.536</v>
      </c>
      <c r="CH3973" s="1">
        <v>4.87</v>
      </c>
      <c r="CI3973" s="1">
        <v>1712.146</v>
      </c>
      <c r="CJ3973" s="1">
        <v>-0.014</v>
      </c>
      <c r="CK3973" s="1">
        <v>-0.002</v>
      </c>
      <c r="CL3973" s="1">
        <v>167.819</v>
      </c>
      <c r="CM3973" s="1">
        <v>15.557</v>
      </c>
      <c r="CN3973" s="1">
        <v>8.007</v>
      </c>
      <c r="CO3973" s="1">
        <v>48.031</v>
      </c>
      <c r="CP3973" s="1">
        <v>33.509</v>
      </c>
      <c r="CQ3973" s="1">
        <v>10.72</v>
      </c>
      <c r="CR3973" s="1">
        <v>10.72</v>
      </c>
      <c r="CS3973" s="1">
        <v>4.974</v>
      </c>
      <c r="CT3973" s="1">
        <v>1.588</v>
      </c>
      <c r="CU3973" s="1">
        <v>115.643</v>
      </c>
      <c r="CV3973" s="1">
        <v>115.643</v>
      </c>
      <c r="CW3973" s="1">
        <v>361.478</v>
      </c>
      <c r="CX3973" s="1">
        <v>17.626</v>
      </c>
      <c r="CY3973" s="1">
        <v>17.626</v>
      </c>
      <c r="CZ3973" s="1">
        <v>10.141</v>
      </c>
      <c r="DA3973" s="1">
        <v>656.102</v>
      </c>
      <c r="DB3973" s="1">
        <v>327.548</v>
      </c>
      <c r="DC3973" s="1">
        <v>11.494</v>
      </c>
      <c r="DD3973" s="1">
        <v>5.229</v>
      </c>
      <c r="DE3973" s="1">
        <v>60.644</v>
      </c>
      <c r="DF3973" s="1">
        <v>222.44</v>
      </c>
      <c r="DG3973" s="1">
        <v>20.62</v>
      </c>
      <c r="DH3973" s="1">
        <v>654.205</v>
      </c>
      <c r="DI3973" s="1">
        <v>33.903</v>
      </c>
      <c r="DJ3973" s="1">
        <v>18.352</v>
      </c>
      <c r="DK3973" s="1">
        <v>-0.382</v>
      </c>
      <c r="DL3973" s="1">
        <v>0.0</v>
      </c>
      <c r="DM3973" s="1">
        <v>0.003</v>
      </c>
      <c r="DN3973" s="1">
        <v>0.0</v>
      </c>
      <c r="DO3973" s="1">
        <v>0.0</v>
      </c>
      <c r="DP3973" s="1">
        <v>0.037</v>
      </c>
      <c r="DQ3973" s="1">
        <v>0.0</v>
      </c>
      <c r="DR3973" s="1">
        <v>0.001</v>
      </c>
      <c r="DS3973" s="1">
        <v>6.127</v>
      </c>
      <c r="DT3973" s="1">
        <v>0.008</v>
      </c>
      <c r="DU3973" s="1">
        <v>0.162</v>
      </c>
      <c r="DV3973" s="1">
        <v>0.647</v>
      </c>
      <c r="DW3973" s="1">
        <v>0.06</v>
      </c>
      <c r="DX3973" s="1">
        <v>1.747</v>
      </c>
      <c r="DY3973" s="1">
        <v>0.099</v>
      </c>
      <c r="DZ3973" s="1">
        <v>0.049</v>
      </c>
    </row>
    <row r="3974">
      <c r="A3974" s="1" t="s">
        <v>441</v>
      </c>
      <c r="B3974" s="1">
        <v>2009.0</v>
      </c>
      <c r="C3974" s="1" t="s">
        <v>442</v>
      </c>
      <c r="D3974" s="1">
        <v>9.4384204E7</v>
      </c>
      <c r="E3974" s="1">
        <v>5.21163669504E11</v>
      </c>
      <c r="F3974" s="1">
        <v>73.774</v>
      </c>
      <c r="G3974" s="1">
        <v>0.738</v>
      </c>
      <c r="H3974" s="1">
        <v>18.418</v>
      </c>
      <c r="I3974" s="1">
        <v>1.738</v>
      </c>
      <c r="J3974" s="1">
        <v>0.0</v>
      </c>
      <c r="K3974" s="1">
        <v>0.0</v>
      </c>
      <c r="L3974" s="1">
        <v>0.0</v>
      </c>
      <c r="M3974" s="1">
        <v>0.52</v>
      </c>
      <c r="N3974" s="1">
        <v>441.214</v>
      </c>
      <c r="O3974" s="1">
        <v>-4.547</v>
      </c>
      <c r="P3974" s="1">
        <v>-3.361</v>
      </c>
      <c r="Q3974" s="1">
        <v>747.574</v>
      </c>
      <c r="R3974" s="1">
        <v>70.559</v>
      </c>
      <c r="S3974" s="1">
        <v>174.605</v>
      </c>
      <c r="T3974" s="1">
        <v>16.48</v>
      </c>
      <c r="U3974" s="1">
        <v>30.148</v>
      </c>
      <c r="V3974" s="1">
        <v>7.754</v>
      </c>
      <c r="W3974" s="1">
        <v>354.655</v>
      </c>
      <c r="X3974" s="1">
        <v>33.474</v>
      </c>
      <c r="Y3974" s="1">
        <v>26.615</v>
      </c>
      <c r="Z3974" s="1">
        <v>21.104</v>
      </c>
      <c r="AA3974" s="1">
        <v>61.92</v>
      </c>
      <c r="AB3974" s="1">
        <v>656.042</v>
      </c>
      <c r="AC3974" s="1">
        <v>61.92</v>
      </c>
      <c r="AD3974" s="1">
        <v>20.895</v>
      </c>
      <c r="AE3974" s="1">
        <v>1.177</v>
      </c>
      <c r="AF3974" s="1">
        <v>3.854</v>
      </c>
      <c r="AG3974" s="1">
        <v>3511.204</v>
      </c>
      <c r="AH3974" s="1">
        <v>0.636</v>
      </c>
      <c r="AI3974" s="1">
        <v>1.718</v>
      </c>
      <c r="AJ3974" s="1">
        <v>4.636</v>
      </c>
      <c r="AK3974" s="1">
        <v>442.341</v>
      </c>
      <c r="AL3974" s="1">
        <v>41.75</v>
      </c>
      <c r="AM3974" s="1">
        <v>2907.649</v>
      </c>
      <c r="AN3974" s="1">
        <v>274.436</v>
      </c>
      <c r="AO3974" s="1">
        <v>67.426</v>
      </c>
      <c r="AP3974" s="1">
        <v>82.083</v>
      </c>
      <c r="AQ3974" s="1">
        <v>0.698</v>
      </c>
      <c r="AR3974" s="1">
        <v>0.259</v>
      </c>
      <c r="AS3974" s="1">
        <v>37.425</v>
      </c>
      <c r="AT3974" s="1">
        <v>210.734</v>
      </c>
      <c r="AU3974" s="1">
        <v>19.89</v>
      </c>
      <c r="AV3974" s="1">
        <v>396.513</v>
      </c>
      <c r="AW3974" s="1">
        <v>7.143</v>
      </c>
      <c r="AX3974" s="1">
        <v>2.247</v>
      </c>
      <c r="AY3974" s="1">
        <v>357.132</v>
      </c>
      <c r="AZ3974" s="1">
        <v>33.708</v>
      </c>
      <c r="BA3974" s="1">
        <v>32.122</v>
      </c>
      <c r="BB3974" s="1">
        <v>11.194</v>
      </c>
      <c r="BC3974" s="1">
        <v>27.32</v>
      </c>
      <c r="BD3974" s="1">
        <v>-0.558</v>
      </c>
      <c r="BE3974" s="1">
        <v>-0.281</v>
      </c>
      <c r="BF3974" s="1">
        <v>25.689</v>
      </c>
      <c r="BG3974" s="1">
        <v>103.725</v>
      </c>
      <c r="BH3974" s="1">
        <v>9.79</v>
      </c>
      <c r="BI3974" s="1">
        <v>272.176</v>
      </c>
      <c r="BJ3974" s="1">
        <v>15.811</v>
      </c>
      <c r="BK3974" s="1">
        <v>7.684</v>
      </c>
      <c r="BL3974" s="1">
        <v>1.391</v>
      </c>
      <c r="BM3974" s="1">
        <v>-0.739</v>
      </c>
      <c r="BN3974" s="1">
        <v>59.905</v>
      </c>
      <c r="BO3974" s="1">
        <v>213.701</v>
      </c>
      <c r="BP3974" s="1">
        <v>20.17</v>
      </c>
      <c r="BQ3974" s="1">
        <v>634.691</v>
      </c>
      <c r="BR3974" s="1">
        <v>32.574</v>
      </c>
      <c r="BS3974" s="1">
        <v>17.917</v>
      </c>
      <c r="BT3974" s="1">
        <v>0.0</v>
      </c>
      <c r="BU3974" s="1">
        <v>0.0</v>
      </c>
      <c r="BW3974" s="1">
        <v>0.0</v>
      </c>
      <c r="BX3974" s="1">
        <v>0.0</v>
      </c>
      <c r="BY3974" s="1">
        <v>0.0</v>
      </c>
      <c r="BZ3974" s="1">
        <v>0.0</v>
      </c>
      <c r="CA3974" s="1">
        <v>0.0</v>
      </c>
      <c r="CB3974" s="1">
        <v>0.0</v>
      </c>
      <c r="CC3974" s="1">
        <v>0.0</v>
      </c>
      <c r="CD3974" s="1">
        <v>4.875</v>
      </c>
      <c r="CE3974" s="1">
        <v>7.738</v>
      </c>
      <c r="CF3974" s="1">
        <v>166.452</v>
      </c>
      <c r="CG3974" s="1">
        <v>57.001</v>
      </c>
      <c r="CH3974" s="1">
        <v>5.38</v>
      </c>
      <c r="CI3974" s="1">
        <v>1763.561</v>
      </c>
      <c r="CJ3974" s="1">
        <v>42.168</v>
      </c>
      <c r="CK3974" s="1">
        <v>6.56</v>
      </c>
      <c r="CL3974" s="1">
        <v>234.325</v>
      </c>
      <c r="CM3974" s="1">
        <v>22.117</v>
      </c>
      <c r="CN3974" s="1">
        <v>8.689</v>
      </c>
      <c r="CO3974" s="1">
        <v>49.785</v>
      </c>
      <c r="CP3974" s="1">
        <v>32.305</v>
      </c>
      <c r="CQ3974" s="1">
        <v>10.32</v>
      </c>
      <c r="CR3974" s="1">
        <v>10.32</v>
      </c>
      <c r="CS3974" s="1">
        <v>-3.593</v>
      </c>
      <c r="CT3974" s="1">
        <v>-1.204</v>
      </c>
      <c r="CU3974" s="1">
        <v>109.34</v>
      </c>
      <c r="CV3974" s="1">
        <v>109.34</v>
      </c>
      <c r="CW3974" s="1">
        <v>342.27</v>
      </c>
      <c r="CX3974" s="1">
        <v>16.667</v>
      </c>
      <c r="CY3974" s="1">
        <v>16.667</v>
      </c>
      <c r="CZ3974" s="1">
        <v>9.662</v>
      </c>
      <c r="DA3974" s="1">
        <v>656.042</v>
      </c>
      <c r="DB3974" s="1">
        <v>331.402</v>
      </c>
      <c r="DC3974" s="1">
        <v>1.391</v>
      </c>
      <c r="DD3974" s="1">
        <v>-0.739</v>
      </c>
      <c r="DE3974" s="1">
        <v>59.905</v>
      </c>
      <c r="DF3974" s="1">
        <v>213.701</v>
      </c>
      <c r="DG3974" s="1">
        <v>20.17</v>
      </c>
      <c r="DH3974" s="1">
        <v>634.691</v>
      </c>
      <c r="DI3974" s="1">
        <v>32.574</v>
      </c>
      <c r="DJ3974" s="1">
        <v>17.917</v>
      </c>
      <c r="DK3974" s="1">
        <v>-3.988</v>
      </c>
      <c r="DL3974" s="1">
        <v>0.0</v>
      </c>
      <c r="DM3974" s="1">
        <v>0.003</v>
      </c>
      <c r="DN3974" s="1">
        <v>0.0</v>
      </c>
      <c r="DO3974" s="1">
        <v>0.0</v>
      </c>
      <c r="DP3974" s="1">
        <v>0.035</v>
      </c>
      <c r="DQ3974" s="1">
        <v>0.0</v>
      </c>
      <c r="DR3974" s="1">
        <v>0.001</v>
      </c>
      <c r="DS3974" s="1">
        <v>4.956</v>
      </c>
      <c r="DT3974" s="1">
        <v>0.007</v>
      </c>
      <c r="DU3974" s="1">
        <v>0.169</v>
      </c>
      <c r="DV3974" s="1">
        <v>0.636</v>
      </c>
      <c r="DW3974" s="1">
        <v>0.06</v>
      </c>
      <c r="DX3974" s="1">
        <v>1.792</v>
      </c>
      <c r="DY3974" s="1">
        <v>0.097</v>
      </c>
      <c r="DZ3974" s="1">
        <v>0.051</v>
      </c>
    </row>
    <row r="3975">
      <c r="A3975" s="1" t="s">
        <v>441</v>
      </c>
      <c r="B3975" s="1">
        <v>2010.0</v>
      </c>
      <c r="C3975" s="1" t="s">
        <v>442</v>
      </c>
      <c r="D3975" s="1">
        <v>9.6337064E7</v>
      </c>
      <c r="E3975" s="1">
        <v>5.65514797056E11</v>
      </c>
      <c r="F3975" s="1">
        <v>34.351</v>
      </c>
      <c r="G3975" s="1">
        <v>0.597</v>
      </c>
      <c r="H3975" s="1">
        <v>24.243</v>
      </c>
      <c r="I3975" s="1">
        <v>2.336</v>
      </c>
      <c r="J3975" s="1">
        <v>0.208</v>
      </c>
      <c r="K3975" s="1">
        <v>0.02</v>
      </c>
      <c r="L3975" s="1">
        <v>0.03</v>
      </c>
      <c r="M3975" s="1">
        <v>0.678</v>
      </c>
      <c r="N3975" s="1">
        <v>504.503</v>
      </c>
      <c r="O3975" s="1">
        <v>15.889</v>
      </c>
      <c r="P3975" s="1">
        <v>11.211</v>
      </c>
      <c r="Q3975" s="1">
        <v>848.796</v>
      </c>
      <c r="R3975" s="1">
        <v>81.771</v>
      </c>
      <c r="S3975" s="1">
        <v>241.859</v>
      </c>
      <c r="T3975" s="1">
        <v>23.3</v>
      </c>
      <c r="U3975" s="1">
        <v>41.75</v>
      </c>
      <c r="V3975" s="1">
        <v>13.975</v>
      </c>
      <c r="W3975" s="1">
        <v>492.534</v>
      </c>
      <c r="X3975" s="1">
        <v>47.449</v>
      </c>
      <c r="Y3975" s="1">
        <v>34.401</v>
      </c>
      <c r="Z3975" s="1">
        <v>23.752</v>
      </c>
      <c r="AA3975" s="1">
        <v>67.73</v>
      </c>
      <c r="AB3975" s="1">
        <v>703.052</v>
      </c>
      <c r="AC3975" s="1">
        <v>67.73</v>
      </c>
      <c r="AD3975" s="1">
        <v>21.815</v>
      </c>
      <c r="AE3975" s="1">
        <v>2.905</v>
      </c>
      <c r="AF3975" s="1">
        <v>9.629</v>
      </c>
      <c r="AG3975" s="1">
        <v>3539.977</v>
      </c>
      <c r="AH3975" s="1">
        <v>0.603</v>
      </c>
      <c r="AI3975" s="1">
        <v>5.791</v>
      </c>
      <c r="AJ3975" s="1">
        <v>15.893</v>
      </c>
      <c r="AK3975" s="1">
        <v>518.181</v>
      </c>
      <c r="AL3975" s="1">
        <v>49.92</v>
      </c>
      <c r="AM3975" s="1">
        <v>3013.679</v>
      </c>
      <c r="AN3975" s="1">
        <v>290.329</v>
      </c>
      <c r="AO3975" s="1">
        <v>73.704</v>
      </c>
      <c r="AP3975" s="1">
        <v>84.333</v>
      </c>
      <c r="AQ3975" s="1">
        <v>-5.812</v>
      </c>
      <c r="AR3975" s="1">
        <v>-2.175</v>
      </c>
      <c r="AS3975" s="1">
        <v>35.25</v>
      </c>
      <c r="AT3975" s="1">
        <v>202.622</v>
      </c>
      <c r="AU3975" s="1">
        <v>19.52</v>
      </c>
      <c r="AV3975" s="1">
        <v>365.898</v>
      </c>
      <c r="AW3975" s="1">
        <v>-9.031</v>
      </c>
      <c r="AX3975" s="1">
        <v>-3.044</v>
      </c>
      <c r="AY3975" s="1">
        <v>318.295</v>
      </c>
      <c r="AZ3975" s="1">
        <v>30.664</v>
      </c>
      <c r="BA3975" s="1">
        <v>28.82</v>
      </c>
      <c r="BB3975" s="1">
        <v>10.239</v>
      </c>
      <c r="BC3975" s="1">
        <v>34.17</v>
      </c>
      <c r="BD3975" s="1">
        <v>-20.272</v>
      </c>
      <c r="BE3975" s="1">
        <v>-5.368</v>
      </c>
      <c r="BF3975" s="1">
        <v>20.321</v>
      </c>
      <c r="BG3975" s="1">
        <v>80.966</v>
      </c>
      <c r="BH3975" s="1">
        <v>7.8</v>
      </c>
      <c r="BI3975" s="1">
        <v>210.94</v>
      </c>
      <c r="BJ3975" s="1">
        <v>11.516</v>
      </c>
      <c r="BK3975" s="1">
        <v>5.903</v>
      </c>
      <c r="BL3975" s="1">
        <v>-8.075</v>
      </c>
      <c r="BM3975" s="1">
        <v>-5.97</v>
      </c>
      <c r="BN3975" s="1">
        <v>53.935</v>
      </c>
      <c r="BO3975" s="1">
        <v>184.872</v>
      </c>
      <c r="BP3975" s="1">
        <v>17.81</v>
      </c>
      <c r="BQ3975" s="1">
        <v>559.854</v>
      </c>
      <c r="BR3975" s="1">
        <v>26.296</v>
      </c>
      <c r="BS3975" s="1">
        <v>15.667</v>
      </c>
      <c r="BT3975" s="1">
        <v>0.0</v>
      </c>
      <c r="BU3975" s="1">
        <v>0.0</v>
      </c>
      <c r="BW3975" s="1">
        <v>0.0</v>
      </c>
      <c r="BX3975" s="1">
        <v>0.0</v>
      </c>
      <c r="BY3975" s="1">
        <v>0.0</v>
      </c>
      <c r="BZ3975" s="1">
        <v>0.0</v>
      </c>
      <c r="CA3975" s="1">
        <v>0.0</v>
      </c>
      <c r="CB3975" s="1">
        <v>0.0</v>
      </c>
      <c r="CC3975" s="1">
        <v>0.0</v>
      </c>
      <c r="CD3975" s="1">
        <v>4.119</v>
      </c>
      <c r="CE3975" s="1">
        <v>6.857</v>
      </c>
      <c r="CF3975" s="1">
        <v>173.309</v>
      </c>
      <c r="CG3975" s="1">
        <v>73.7</v>
      </c>
      <c r="CH3975" s="1">
        <v>7.1</v>
      </c>
      <c r="CI3975" s="1">
        <v>1798.985</v>
      </c>
      <c r="CJ3975" s="1">
        <v>-5.72</v>
      </c>
      <c r="CK3975" s="1">
        <v>-1.265</v>
      </c>
      <c r="CL3975" s="1">
        <v>216.443</v>
      </c>
      <c r="CM3975" s="1">
        <v>20.852</v>
      </c>
      <c r="CN3975" s="1">
        <v>10.483</v>
      </c>
      <c r="CO3975" s="1">
        <v>50.342</v>
      </c>
      <c r="CP3975" s="1">
        <v>31.114</v>
      </c>
      <c r="CQ3975" s="1">
        <v>9.95</v>
      </c>
      <c r="CR3975" s="1">
        <v>9.93</v>
      </c>
      <c r="CS3975" s="1">
        <v>-3.687</v>
      </c>
      <c r="CT3975" s="1">
        <v>-1.191</v>
      </c>
      <c r="CU3975" s="1">
        <v>103.283</v>
      </c>
      <c r="CV3975" s="1">
        <v>103.076</v>
      </c>
      <c r="CW3975" s="1">
        <v>322.968</v>
      </c>
      <c r="CX3975" s="1">
        <v>14.691</v>
      </c>
      <c r="CY3975" s="1">
        <v>14.661</v>
      </c>
      <c r="CZ3975" s="1">
        <v>9.038</v>
      </c>
      <c r="DA3975" s="1">
        <v>703.052</v>
      </c>
      <c r="DB3975" s="1">
        <v>341.031</v>
      </c>
      <c r="DC3975" s="1">
        <v>-8.075</v>
      </c>
      <c r="DD3975" s="1">
        <v>-5.97</v>
      </c>
      <c r="DE3975" s="1">
        <v>53.935</v>
      </c>
      <c r="DF3975" s="1">
        <v>184.872</v>
      </c>
      <c r="DG3975" s="1">
        <v>17.81</v>
      </c>
      <c r="DH3975" s="1">
        <v>559.854</v>
      </c>
      <c r="DI3975" s="1">
        <v>26.296</v>
      </c>
      <c r="DJ3975" s="1">
        <v>15.667</v>
      </c>
      <c r="DK3975" s="1">
        <v>0.16</v>
      </c>
      <c r="DL3975" s="1">
        <v>0.0</v>
      </c>
      <c r="DM3975" s="1">
        <v>0.003</v>
      </c>
      <c r="DN3975" s="1">
        <v>0.0</v>
      </c>
      <c r="DO3975" s="1">
        <v>0.0</v>
      </c>
      <c r="DP3975" s="1">
        <v>0.034</v>
      </c>
      <c r="DQ3975" s="1">
        <v>0.0</v>
      </c>
      <c r="DR3975" s="1">
        <v>0.001</v>
      </c>
      <c r="DS3975" s="1">
        <v>-4.208</v>
      </c>
      <c r="DT3975" s="1">
        <v>-0.008</v>
      </c>
      <c r="DU3975" s="1">
        <v>0.161</v>
      </c>
      <c r="DV3975" s="1">
        <v>0.623</v>
      </c>
      <c r="DW3975" s="1">
        <v>0.06</v>
      </c>
      <c r="DX3975" s="1">
        <v>1.668</v>
      </c>
      <c r="DY3975" s="1">
        <v>0.089</v>
      </c>
      <c r="DZ3975" s="1">
        <v>0.047</v>
      </c>
    </row>
    <row r="3976">
      <c r="A3976" s="1" t="s">
        <v>441</v>
      </c>
      <c r="B3976" s="1">
        <v>2011.0</v>
      </c>
      <c r="C3976" s="1" t="s">
        <v>442</v>
      </c>
      <c r="D3976" s="1">
        <v>9.8248571E7</v>
      </c>
      <c r="E3976" s="1">
        <v>5.90943092736E11</v>
      </c>
      <c r="F3976" s="1">
        <v>4.149</v>
      </c>
      <c r="G3976" s="1">
        <v>0.097</v>
      </c>
      <c r="H3976" s="1">
        <v>24.758</v>
      </c>
      <c r="I3976" s="1">
        <v>2.432</v>
      </c>
      <c r="J3976" s="1">
        <v>0.916</v>
      </c>
      <c r="K3976" s="1">
        <v>0.09</v>
      </c>
      <c r="L3976" s="1">
        <v>0.13</v>
      </c>
      <c r="M3976" s="1">
        <v>0.693</v>
      </c>
      <c r="N3976" s="1">
        <v>492.842</v>
      </c>
      <c r="O3976" s="1">
        <v>9.885</v>
      </c>
      <c r="P3976" s="1">
        <v>8.083</v>
      </c>
      <c r="Q3976" s="1">
        <v>914.552</v>
      </c>
      <c r="R3976" s="1">
        <v>89.853</v>
      </c>
      <c r="S3976" s="1">
        <v>257.917</v>
      </c>
      <c r="T3976" s="1">
        <v>25.34</v>
      </c>
      <c r="U3976" s="1">
        <v>3.735</v>
      </c>
      <c r="V3976" s="1">
        <v>1.772</v>
      </c>
      <c r="W3976" s="1">
        <v>500.987</v>
      </c>
      <c r="X3976" s="1">
        <v>49.221</v>
      </c>
      <c r="Y3976" s="1">
        <v>36.645</v>
      </c>
      <c r="Z3976" s="1">
        <v>25.604</v>
      </c>
      <c r="AA3976" s="1">
        <v>69.15</v>
      </c>
      <c r="AB3976" s="1">
        <v>703.827</v>
      </c>
      <c r="AC3976" s="1">
        <v>69.15</v>
      </c>
      <c r="AD3976" s="1">
        <v>22.024</v>
      </c>
      <c r="AE3976" s="1">
        <v>1.996</v>
      </c>
      <c r="AF3976" s="1">
        <v>6.806</v>
      </c>
      <c r="AG3976" s="1">
        <v>3540.377</v>
      </c>
      <c r="AH3976" s="1">
        <v>0.589</v>
      </c>
      <c r="AI3976" s="1">
        <v>0.479</v>
      </c>
      <c r="AJ3976" s="1">
        <v>1.389</v>
      </c>
      <c r="AK3976" s="1">
        <v>502.094</v>
      </c>
      <c r="AL3976" s="1">
        <v>49.33</v>
      </c>
      <c r="AM3976" s="1">
        <v>2969.188</v>
      </c>
      <c r="AN3976" s="1">
        <v>291.718</v>
      </c>
      <c r="AO3976" s="1">
        <v>71.338</v>
      </c>
      <c r="AP3976" s="1">
        <v>83.126</v>
      </c>
      <c r="AQ3976" s="1">
        <v>7.969</v>
      </c>
      <c r="AR3976" s="1">
        <v>2.809</v>
      </c>
      <c r="AS3976" s="1">
        <v>38.059</v>
      </c>
      <c r="AT3976" s="1">
        <v>209.57</v>
      </c>
      <c r="AU3976" s="1">
        <v>20.59</v>
      </c>
      <c r="AV3976" s="1">
        <v>387.37</v>
      </c>
      <c r="AW3976" s="1">
        <v>10.14</v>
      </c>
      <c r="AX3976" s="1">
        <v>3.109</v>
      </c>
      <c r="AY3976" s="1">
        <v>343.749</v>
      </c>
      <c r="AZ3976" s="1">
        <v>33.773</v>
      </c>
      <c r="BA3976" s="1">
        <v>29.776</v>
      </c>
      <c r="BB3976" s="1">
        <v>10.845</v>
      </c>
      <c r="BC3976" s="1">
        <v>34.08</v>
      </c>
      <c r="BD3976" s="1">
        <v>24.273</v>
      </c>
      <c r="BE3976" s="1">
        <v>4.802</v>
      </c>
      <c r="BF3976" s="1">
        <v>25.123</v>
      </c>
      <c r="BG3976" s="1">
        <v>98.729</v>
      </c>
      <c r="BH3976" s="1">
        <v>9.7</v>
      </c>
      <c r="BI3976" s="1">
        <v>255.71</v>
      </c>
      <c r="BJ3976" s="1">
        <v>14.027</v>
      </c>
      <c r="BK3976" s="1">
        <v>7.159</v>
      </c>
      <c r="BL3976" s="1">
        <v>10.51</v>
      </c>
      <c r="BM3976" s="1">
        <v>5.283</v>
      </c>
      <c r="BN3976" s="1">
        <v>59.217</v>
      </c>
      <c r="BO3976" s="1">
        <v>201.733</v>
      </c>
      <c r="BP3976" s="1">
        <v>19.82</v>
      </c>
      <c r="BQ3976" s="1">
        <v>602.729</v>
      </c>
      <c r="BR3976" s="1">
        <v>28.662</v>
      </c>
      <c r="BS3976" s="1">
        <v>16.874</v>
      </c>
      <c r="BT3976" s="1">
        <v>0.0</v>
      </c>
      <c r="BU3976" s="1">
        <v>0.0</v>
      </c>
      <c r="BW3976" s="1">
        <v>0.0</v>
      </c>
      <c r="BX3976" s="1">
        <v>0.0</v>
      </c>
      <c r="BY3976" s="1">
        <v>0.0</v>
      </c>
      <c r="BZ3976" s="1">
        <v>0.0</v>
      </c>
      <c r="CA3976" s="1">
        <v>0.0</v>
      </c>
      <c r="CB3976" s="1">
        <v>0.0</v>
      </c>
      <c r="CC3976" s="1">
        <v>0.0</v>
      </c>
      <c r="CD3976" s="1">
        <v>-5.483</v>
      </c>
      <c r="CE3976" s="1">
        <v>-9.502</v>
      </c>
      <c r="CF3976" s="1">
        <v>163.807</v>
      </c>
      <c r="CG3976" s="1">
        <v>34.606</v>
      </c>
      <c r="CH3976" s="1">
        <v>3.4</v>
      </c>
      <c r="CI3976" s="1">
        <v>1667.266</v>
      </c>
      <c r="CJ3976" s="1">
        <v>3.03</v>
      </c>
      <c r="CK3976" s="1">
        <v>0.632</v>
      </c>
      <c r="CL3976" s="1">
        <v>218.663</v>
      </c>
      <c r="CM3976" s="1">
        <v>21.483</v>
      </c>
      <c r="CN3976" s="1">
        <v>4.917</v>
      </c>
      <c r="CO3976" s="1">
        <v>46.677</v>
      </c>
      <c r="CP3976" s="1">
        <v>31.43</v>
      </c>
      <c r="CQ3976" s="1">
        <v>10.03</v>
      </c>
      <c r="CR3976" s="1">
        <v>9.94</v>
      </c>
      <c r="CS3976" s="1">
        <v>1.016</v>
      </c>
      <c r="CT3976" s="1">
        <v>0.316</v>
      </c>
      <c r="CU3976" s="1">
        <v>102.088</v>
      </c>
      <c r="CV3976" s="1">
        <v>101.172</v>
      </c>
      <c r="CW3976" s="1">
        <v>319.903</v>
      </c>
      <c r="CX3976" s="1">
        <v>14.505</v>
      </c>
      <c r="CY3976" s="1">
        <v>14.375</v>
      </c>
      <c r="CZ3976" s="1">
        <v>8.956</v>
      </c>
      <c r="DA3976" s="1">
        <v>703.827</v>
      </c>
      <c r="DB3976" s="1">
        <v>347.837</v>
      </c>
      <c r="DC3976" s="1">
        <v>10.51</v>
      </c>
      <c r="DD3976" s="1">
        <v>5.283</v>
      </c>
      <c r="DE3976" s="1">
        <v>59.217</v>
      </c>
      <c r="DF3976" s="1">
        <v>201.733</v>
      </c>
      <c r="DG3976" s="1">
        <v>19.82</v>
      </c>
      <c r="DH3976" s="1">
        <v>602.729</v>
      </c>
      <c r="DI3976" s="1">
        <v>28.662</v>
      </c>
      <c r="DJ3976" s="1">
        <v>16.874</v>
      </c>
      <c r="DK3976" s="1">
        <v>-3.349</v>
      </c>
      <c r="DL3976" s="1">
        <v>0.0</v>
      </c>
      <c r="DM3976" s="1">
        <v>0.003</v>
      </c>
      <c r="DN3976" s="1">
        <v>0.0</v>
      </c>
      <c r="DO3976" s="1">
        <v>0.0</v>
      </c>
      <c r="DP3976" s="1">
        <v>0.032</v>
      </c>
      <c r="DQ3976" s="1">
        <v>0.0</v>
      </c>
      <c r="DR3976" s="1">
        <v>0.001</v>
      </c>
      <c r="DS3976" s="1">
        <v>42.917</v>
      </c>
      <c r="DT3976" s="1">
        <v>0.068</v>
      </c>
      <c r="DU3976" s="1">
        <v>0.229</v>
      </c>
      <c r="DV3976" s="1">
        <v>0.916</v>
      </c>
      <c r="DW3976" s="1">
        <v>0.09</v>
      </c>
      <c r="DX3976" s="1">
        <v>2.326</v>
      </c>
      <c r="DY3976" s="1">
        <v>0.13</v>
      </c>
      <c r="DZ3976" s="1">
        <v>0.065</v>
      </c>
    </row>
    <row r="3977">
      <c r="A3977" s="1" t="s">
        <v>441</v>
      </c>
      <c r="B3977" s="1">
        <v>2012.0</v>
      </c>
      <c r="C3977" s="1" t="s">
        <v>442</v>
      </c>
      <c r="D3977" s="1">
        <v>1.00175459E8</v>
      </c>
      <c r="E3977" s="1">
        <v>6.31700455424E11</v>
      </c>
      <c r="F3977" s="1">
        <v>30.294</v>
      </c>
      <c r="G3977" s="1">
        <v>0.737</v>
      </c>
      <c r="H3977" s="1">
        <v>31.638</v>
      </c>
      <c r="I3977" s="1">
        <v>3.169</v>
      </c>
      <c r="J3977" s="1">
        <v>1.597</v>
      </c>
      <c r="K3977" s="1">
        <v>0.16</v>
      </c>
      <c r="L3977" s="1">
        <v>0.22</v>
      </c>
      <c r="M3977" s="1">
        <v>0.873</v>
      </c>
      <c r="N3977" s="1">
        <v>505.008</v>
      </c>
      <c r="O3977" s="1">
        <v>4.647</v>
      </c>
      <c r="P3977" s="1">
        <v>4.175</v>
      </c>
      <c r="Q3977" s="1">
        <v>938.639</v>
      </c>
      <c r="R3977" s="1">
        <v>94.029</v>
      </c>
      <c r="S3977" s="1">
        <v>282.105</v>
      </c>
      <c r="T3977" s="1">
        <v>28.26</v>
      </c>
      <c r="U3977" s="1">
        <v>7.121</v>
      </c>
      <c r="V3977" s="1">
        <v>3.505</v>
      </c>
      <c r="W3977" s="1">
        <v>526.341</v>
      </c>
      <c r="X3977" s="1">
        <v>52.726</v>
      </c>
      <c r="Y3977" s="1">
        <v>38.771</v>
      </c>
      <c r="Z3977" s="1">
        <v>25.886</v>
      </c>
      <c r="AA3977" s="1">
        <v>72.89</v>
      </c>
      <c r="AB3977" s="1">
        <v>727.623</v>
      </c>
      <c r="AC3977" s="1">
        <v>72.89</v>
      </c>
      <c r="AD3977" s="1">
        <v>22.445</v>
      </c>
      <c r="AE3977" s="1">
        <v>3.464</v>
      </c>
      <c r="AF3977" s="1">
        <v>12.05</v>
      </c>
      <c r="AG3977" s="1">
        <v>3592.561</v>
      </c>
      <c r="AH3977" s="1">
        <v>0.57</v>
      </c>
      <c r="AI3977" s="1">
        <v>3.128</v>
      </c>
      <c r="AJ3977" s="1">
        <v>9.125</v>
      </c>
      <c r="AK3977" s="1">
        <v>520.587</v>
      </c>
      <c r="AL3977" s="1">
        <v>52.15</v>
      </c>
      <c r="AM3977" s="1">
        <v>3003.165</v>
      </c>
      <c r="AN3977" s="1">
        <v>300.843</v>
      </c>
      <c r="AO3977" s="1">
        <v>71.546</v>
      </c>
      <c r="AP3977" s="1">
        <v>82.823</v>
      </c>
      <c r="AQ3977" s="1">
        <v>-4.136</v>
      </c>
      <c r="AR3977" s="1">
        <v>-1.574</v>
      </c>
      <c r="AS3977" s="1">
        <v>36.485</v>
      </c>
      <c r="AT3977" s="1">
        <v>196.056</v>
      </c>
      <c r="AU3977" s="1">
        <v>19.64</v>
      </c>
      <c r="AV3977" s="1">
        <v>364.207</v>
      </c>
      <c r="AW3977" s="1">
        <v>-12.698</v>
      </c>
      <c r="AX3977" s="1">
        <v>-4.289</v>
      </c>
      <c r="AY3977" s="1">
        <v>294.326</v>
      </c>
      <c r="AZ3977" s="1">
        <v>29.484</v>
      </c>
      <c r="BA3977" s="1">
        <v>26.945</v>
      </c>
      <c r="BB3977" s="1">
        <v>10.044</v>
      </c>
      <c r="BC3977" s="1">
        <v>36.81</v>
      </c>
      <c r="BD3977" s="1">
        <v>5.719</v>
      </c>
      <c r="BE3977" s="1">
        <v>1.3</v>
      </c>
      <c r="BF3977" s="1">
        <v>26.423</v>
      </c>
      <c r="BG3977" s="1">
        <v>102.32</v>
      </c>
      <c r="BH3977" s="1">
        <v>10.25</v>
      </c>
      <c r="BI3977" s="1">
        <v>263.767</v>
      </c>
      <c r="BJ3977" s="1">
        <v>14.062</v>
      </c>
      <c r="BK3977" s="1">
        <v>7.274</v>
      </c>
      <c r="BL3977" s="1">
        <v>7.424</v>
      </c>
      <c r="BM3977" s="1">
        <v>3.175</v>
      </c>
      <c r="BN3977" s="1">
        <v>62.392</v>
      </c>
      <c r="BO3977" s="1">
        <v>207.037</v>
      </c>
      <c r="BP3977" s="1">
        <v>20.74</v>
      </c>
      <c r="BQ3977" s="1">
        <v>622.832</v>
      </c>
      <c r="BR3977" s="1">
        <v>28.454</v>
      </c>
      <c r="BS3977" s="1">
        <v>17.177</v>
      </c>
      <c r="BT3977" s="1">
        <v>0.0</v>
      </c>
      <c r="BU3977" s="1">
        <v>0.0</v>
      </c>
      <c r="BW3977" s="1">
        <v>0.0</v>
      </c>
      <c r="BX3977" s="1">
        <v>0.0</v>
      </c>
      <c r="BY3977" s="1">
        <v>0.0</v>
      </c>
      <c r="BZ3977" s="1">
        <v>0.0</v>
      </c>
      <c r="CA3977" s="1">
        <v>0.0</v>
      </c>
      <c r="CB3977" s="1">
        <v>0.0</v>
      </c>
      <c r="CC3977" s="1">
        <v>0.0</v>
      </c>
      <c r="CD3977" s="1">
        <v>3.983</v>
      </c>
      <c r="CE3977" s="1">
        <v>6.524</v>
      </c>
      <c r="CF3977" s="1">
        <v>170.33</v>
      </c>
      <c r="CG3977" s="1">
        <v>42.426</v>
      </c>
      <c r="CH3977" s="1">
        <v>4.25</v>
      </c>
      <c r="CI3977" s="1">
        <v>1700.32</v>
      </c>
      <c r="CJ3977" s="1">
        <v>-11.523</v>
      </c>
      <c r="CK3977" s="1">
        <v>-2.476</v>
      </c>
      <c r="CL3977" s="1">
        <v>189.746</v>
      </c>
      <c r="CM3977" s="1">
        <v>19.008</v>
      </c>
      <c r="CN3977" s="1">
        <v>5.831</v>
      </c>
      <c r="CO3977" s="1">
        <v>46.892</v>
      </c>
      <c r="CP3977" s="1">
        <v>32.603</v>
      </c>
      <c r="CQ3977" s="1">
        <v>10.41</v>
      </c>
      <c r="CR3977" s="1">
        <v>10.25</v>
      </c>
      <c r="CS3977" s="1">
        <v>3.731</v>
      </c>
      <c r="CT3977" s="1">
        <v>1.173</v>
      </c>
      <c r="CU3977" s="1">
        <v>103.918</v>
      </c>
      <c r="CV3977" s="1">
        <v>102.32</v>
      </c>
      <c r="CW3977" s="1">
        <v>325.454</v>
      </c>
      <c r="CX3977" s="1">
        <v>14.282</v>
      </c>
      <c r="CY3977" s="1">
        <v>14.062</v>
      </c>
      <c r="CZ3977" s="1">
        <v>8.976</v>
      </c>
      <c r="DA3977" s="1">
        <v>727.623</v>
      </c>
      <c r="DB3977" s="1">
        <v>359.886</v>
      </c>
      <c r="DC3977" s="1">
        <v>7.424</v>
      </c>
      <c r="DD3977" s="1">
        <v>3.175</v>
      </c>
      <c r="DE3977" s="1">
        <v>62.392</v>
      </c>
      <c r="DF3977" s="1">
        <v>207.037</v>
      </c>
      <c r="DG3977" s="1">
        <v>20.74</v>
      </c>
      <c r="DH3977" s="1">
        <v>622.832</v>
      </c>
      <c r="DI3977" s="1">
        <v>28.454</v>
      </c>
      <c r="DJ3977" s="1">
        <v>17.177</v>
      </c>
      <c r="DK3977" s="1">
        <v>8.911</v>
      </c>
      <c r="DL3977" s="1">
        <v>0.0</v>
      </c>
      <c r="DM3977" s="1">
        <v>0.003</v>
      </c>
      <c r="DN3977" s="1">
        <v>0.0</v>
      </c>
      <c r="DO3977" s="1">
        <v>0.0</v>
      </c>
      <c r="DP3977" s="1">
        <v>0.034</v>
      </c>
      <c r="DQ3977" s="1">
        <v>0.0</v>
      </c>
      <c r="DR3977" s="1">
        <v>0.001</v>
      </c>
      <c r="DS3977" s="1">
        <v>-14.586</v>
      </c>
      <c r="DT3977" s="1">
        <v>-0.034</v>
      </c>
      <c r="DU3977" s="1">
        <v>0.194</v>
      </c>
      <c r="DV3977" s="1">
        <v>0.799</v>
      </c>
      <c r="DW3977" s="1">
        <v>0.08</v>
      </c>
      <c r="DX3977" s="1">
        <v>1.938</v>
      </c>
      <c r="DY3977" s="1">
        <v>0.11</v>
      </c>
      <c r="DZ3977" s="1">
        <v>0.053</v>
      </c>
    </row>
    <row r="3978">
      <c r="A3978" s="1" t="s">
        <v>441</v>
      </c>
      <c r="B3978" s="1">
        <v>2013.0</v>
      </c>
      <c r="C3978" s="1" t="s">
        <v>442</v>
      </c>
      <c r="D3978" s="1">
        <v>1.02076299E8</v>
      </c>
      <c r="E3978" s="1">
        <v>6.74346565632E11</v>
      </c>
      <c r="F3978" s="1">
        <v>19.299</v>
      </c>
      <c r="G3978" s="1">
        <v>0.612</v>
      </c>
      <c r="H3978" s="1">
        <v>37.04</v>
      </c>
      <c r="I3978" s="1">
        <v>3.781</v>
      </c>
      <c r="J3978" s="1">
        <v>1.763</v>
      </c>
      <c r="K3978" s="1">
        <v>0.18</v>
      </c>
      <c r="L3978" s="1">
        <v>0.239</v>
      </c>
      <c r="M3978" s="1">
        <v>0.972</v>
      </c>
      <c r="N3978" s="1">
        <v>529.842</v>
      </c>
      <c r="O3978" s="1">
        <v>23.723</v>
      </c>
      <c r="P3978" s="1">
        <v>22.306</v>
      </c>
      <c r="Q3978" s="1">
        <v>1139.686</v>
      </c>
      <c r="R3978" s="1">
        <v>116.335</v>
      </c>
      <c r="S3978" s="1">
        <v>314.275</v>
      </c>
      <c r="T3978" s="1">
        <v>32.08</v>
      </c>
      <c r="U3978" s="1">
        <v>-11.652</v>
      </c>
      <c r="V3978" s="1">
        <v>-6.144</v>
      </c>
      <c r="W3978" s="1">
        <v>456.352</v>
      </c>
      <c r="X3978" s="1">
        <v>46.583</v>
      </c>
      <c r="Y3978" s="1">
        <v>42.643</v>
      </c>
      <c r="Z3978" s="1">
        <v>29.912</v>
      </c>
      <c r="AA3978" s="1">
        <v>75.23</v>
      </c>
      <c r="AB3978" s="1">
        <v>736.998</v>
      </c>
      <c r="AC3978" s="1">
        <v>75.23</v>
      </c>
      <c r="AD3978" s="1">
        <v>21.353</v>
      </c>
      <c r="AE3978" s="1">
        <v>7.182</v>
      </c>
      <c r="AF3978" s="1">
        <v>25.846</v>
      </c>
      <c r="AG3978" s="1">
        <v>3778.863</v>
      </c>
      <c r="AH3978" s="1">
        <v>0.572</v>
      </c>
      <c r="AI3978" s="1">
        <v>9.248</v>
      </c>
      <c r="AJ3978" s="1">
        <v>27.823</v>
      </c>
      <c r="AK3978" s="1">
        <v>542.339</v>
      </c>
      <c r="AL3978" s="1">
        <v>55.36</v>
      </c>
      <c r="AM3978" s="1">
        <v>3219.809</v>
      </c>
      <c r="AN3978" s="1">
        <v>328.666</v>
      </c>
      <c r="AO3978" s="1">
        <v>73.588</v>
      </c>
      <c r="AP3978" s="1">
        <v>84.507</v>
      </c>
      <c r="AQ3978" s="1">
        <v>-7.891</v>
      </c>
      <c r="AR3978" s="1">
        <v>-2.879</v>
      </c>
      <c r="AS3978" s="1">
        <v>33.605</v>
      </c>
      <c r="AT3978" s="1">
        <v>184.078</v>
      </c>
      <c r="AU3978" s="1">
        <v>18.79</v>
      </c>
      <c r="AV3978" s="1">
        <v>329.219</v>
      </c>
      <c r="AW3978" s="1">
        <v>27.636</v>
      </c>
      <c r="AX3978" s="1">
        <v>8.148</v>
      </c>
      <c r="AY3978" s="1">
        <v>368.672</v>
      </c>
      <c r="AZ3978" s="1">
        <v>37.633</v>
      </c>
      <c r="BA3978" s="1">
        <v>24.977</v>
      </c>
      <c r="BB3978" s="1">
        <v>8.641</v>
      </c>
      <c r="BC3978" s="1">
        <v>39.86</v>
      </c>
      <c r="BD3978" s="1">
        <v>-2.271</v>
      </c>
      <c r="BE3978" s="1">
        <v>-0.798</v>
      </c>
      <c r="BF3978" s="1">
        <v>25.625</v>
      </c>
      <c r="BG3978" s="1">
        <v>98.162</v>
      </c>
      <c r="BH3978" s="1">
        <v>10.02</v>
      </c>
      <c r="BI3978" s="1">
        <v>251.036</v>
      </c>
      <c r="BJ3978" s="1">
        <v>13.319</v>
      </c>
      <c r="BK3978" s="1">
        <v>6.589</v>
      </c>
      <c r="BL3978" s="1">
        <v>-1.032</v>
      </c>
      <c r="BM3978" s="1">
        <v>-2.138</v>
      </c>
      <c r="BN3978" s="1">
        <v>60.254</v>
      </c>
      <c r="BO3978" s="1">
        <v>194.658</v>
      </c>
      <c r="BP3978" s="1">
        <v>19.87</v>
      </c>
      <c r="BQ3978" s="1">
        <v>590.285</v>
      </c>
      <c r="BR3978" s="1">
        <v>26.412</v>
      </c>
      <c r="BS3978" s="1">
        <v>15.493</v>
      </c>
      <c r="BT3978" s="1">
        <v>0.0</v>
      </c>
      <c r="BU3978" s="1">
        <v>0.0</v>
      </c>
      <c r="BW3978" s="1">
        <v>0.0</v>
      </c>
      <c r="BX3978" s="1">
        <v>0.0</v>
      </c>
      <c r="BY3978" s="1">
        <v>0.0</v>
      </c>
      <c r="BZ3978" s="1">
        <v>0.0</v>
      </c>
      <c r="CA3978" s="1">
        <v>0.0</v>
      </c>
      <c r="CB3978" s="1">
        <v>0.0</v>
      </c>
      <c r="CC3978" s="1">
        <v>0.0</v>
      </c>
      <c r="CD3978" s="1">
        <v>4.929</v>
      </c>
      <c r="CE3978" s="1">
        <v>8.396</v>
      </c>
      <c r="CF3978" s="1">
        <v>178.726</v>
      </c>
      <c r="CG3978" s="1">
        <v>43.987</v>
      </c>
      <c r="CH3978" s="1">
        <v>4.49</v>
      </c>
      <c r="CI3978" s="1">
        <v>1750.905</v>
      </c>
      <c r="CJ3978" s="1">
        <v>16.348</v>
      </c>
      <c r="CK3978" s="1">
        <v>3.107</v>
      </c>
      <c r="CL3978" s="1">
        <v>216.654</v>
      </c>
      <c r="CM3978" s="1">
        <v>22.115</v>
      </c>
      <c r="CN3978" s="1">
        <v>5.968</v>
      </c>
      <c r="CO3978" s="1">
        <v>45.954</v>
      </c>
      <c r="CP3978" s="1">
        <v>30.677</v>
      </c>
      <c r="CQ3978" s="1">
        <v>9.78</v>
      </c>
      <c r="CR3978" s="1">
        <v>9.6</v>
      </c>
      <c r="CS3978" s="1">
        <v>-5.907</v>
      </c>
      <c r="CT3978" s="1">
        <v>-1.926</v>
      </c>
      <c r="CU3978" s="1">
        <v>95.811</v>
      </c>
      <c r="CV3978" s="1">
        <v>94.047</v>
      </c>
      <c r="CW3978" s="1">
        <v>300.528</v>
      </c>
      <c r="CX3978" s="1">
        <v>13.0</v>
      </c>
      <c r="CY3978" s="1">
        <v>12.761</v>
      </c>
      <c r="CZ3978" s="1">
        <v>7.888</v>
      </c>
      <c r="DA3978" s="1">
        <v>736.998</v>
      </c>
      <c r="DB3978" s="1">
        <v>385.732</v>
      </c>
      <c r="DC3978" s="1">
        <v>-1.032</v>
      </c>
      <c r="DD3978" s="1">
        <v>-2.138</v>
      </c>
      <c r="DE3978" s="1">
        <v>60.254</v>
      </c>
      <c r="DF3978" s="1">
        <v>194.658</v>
      </c>
      <c r="DG3978" s="1">
        <v>19.87</v>
      </c>
      <c r="DH3978" s="1">
        <v>590.285</v>
      </c>
      <c r="DI3978" s="1">
        <v>26.412</v>
      </c>
      <c r="DJ3978" s="1">
        <v>15.493</v>
      </c>
      <c r="DK3978" s="1">
        <v>7.121</v>
      </c>
      <c r="DL3978" s="1">
        <v>0.0</v>
      </c>
      <c r="DM3978" s="1">
        <v>0.004</v>
      </c>
      <c r="DN3978" s="1">
        <v>0.0</v>
      </c>
      <c r="DO3978" s="1">
        <v>0.0</v>
      </c>
      <c r="DP3978" s="1">
        <v>0.035</v>
      </c>
      <c r="DQ3978" s="1">
        <v>0.0</v>
      </c>
      <c r="DR3978" s="1">
        <v>0.001</v>
      </c>
      <c r="DS3978" s="1">
        <v>-12.854</v>
      </c>
      <c r="DT3978" s="1">
        <v>-0.026</v>
      </c>
      <c r="DU3978" s="1">
        <v>0.168</v>
      </c>
      <c r="DV3978" s="1">
        <v>0.686</v>
      </c>
      <c r="DW3978" s="1">
        <v>0.07</v>
      </c>
      <c r="DX3978" s="1">
        <v>1.645</v>
      </c>
      <c r="DY3978" s="1">
        <v>0.093</v>
      </c>
      <c r="DZ3978" s="1">
        <v>0.043</v>
      </c>
    </row>
    <row r="3979">
      <c r="A3979" s="1" t="s">
        <v>441</v>
      </c>
      <c r="B3979" s="1">
        <v>2014.0</v>
      </c>
      <c r="C3979" s="1" t="s">
        <v>442</v>
      </c>
      <c r="D3979" s="1">
        <v>1.03767082E8</v>
      </c>
      <c r="E3979" s="1">
        <v>7.17154025472E11</v>
      </c>
      <c r="F3979" s="1">
        <v>9.071</v>
      </c>
      <c r="G3979" s="1">
        <v>0.343</v>
      </c>
      <c r="H3979" s="1">
        <v>39.742</v>
      </c>
      <c r="I3979" s="1">
        <v>4.124</v>
      </c>
      <c r="J3979" s="1">
        <v>1.542</v>
      </c>
      <c r="K3979" s="1">
        <v>0.16</v>
      </c>
      <c r="L3979" s="1">
        <v>0.207</v>
      </c>
      <c r="M3979" s="1">
        <v>1.007</v>
      </c>
      <c r="N3979" s="1">
        <v>536.708</v>
      </c>
      <c r="O3979" s="1">
        <v>6.388</v>
      </c>
      <c r="P3979" s="1">
        <v>7.432</v>
      </c>
      <c r="Q3979" s="1">
        <v>1192.733</v>
      </c>
      <c r="R3979" s="1">
        <v>123.766</v>
      </c>
      <c r="S3979" s="1">
        <v>318.502</v>
      </c>
      <c r="T3979" s="1">
        <v>33.05</v>
      </c>
      <c r="U3979" s="1">
        <v>16.882</v>
      </c>
      <c r="V3979" s="1">
        <v>7.864</v>
      </c>
      <c r="W3979" s="1">
        <v>524.701</v>
      </c>
      <c r="X3979" s="1">
        <v>54.447</v>
      </c>
      <c r="Y3979" s="1">
        <v>42.794</v>
      </c>
      <c r="Z3979" s="1">
        <v>30.22</v>
      </c>
      <c r="AA3979" s="1">
        <v>77.23</v>
      </c>
      <c r="AB3979" s="1">
        <v>744.263</v>
      </c>
      <c r="AC3979" s="1">
        <v>77.23</v>
      </c>
      <c r="AD3979" s="1">
        <v>20.715</v>
      </c>
      <c r="AE3979" s="1">
        <v>5.17</v>
      </c>
      <c r="AF3979" s="1">
        <v>19.943</v>
      </c>
      <c r="AG3979" s="1">
        <v>3909.478</v>
      </c>
      <c r="AH3979" s="1">
        <v>0.566</v>
      </c>
      <c r="AI3979" s="1">
        <v>6.162</v>
      </c>
      <c r="AJ3979" s="1">
        <v>20.252</v>
      </c>
      <c r="AK3979" s="1">
        <v>553.644</v>
      </c>
      <c r="AL3979" s="1">
        <v>57.45</v>
      </c>
      <c r="AM3979" s="1">
        <v>3362.518</v>
      </c>
      <c r="AN3979" s="1">
        <v>348.919</v>
      </c>
      <c r="AO3979" s="1">
        <v>74.388</v>
      </c>
      <c r="AP3979" s="1">
        <v>85.196</v>
      </c>
      <c r="AQ3979" s="1">
        <v>5.169</v>
      </c>
      <c r="AR3979" s="1">
        <v>1.737</v>
      </c>
      <c r="AS3979" s="1">
        <v>35.343</v>
      </c>
      <c r="AT3979" s="1">
        <v>180.115</v>
      </c>
      <c r="AU3979" s="1">
        <v>18.69</v>
      </c>
      <c r="AV3979" s="1">
        <v>340.595</v>
      </c>
      <c r="AW3979" s="1">
        <v>-23.077</v>
      </c>
      <c r="AX3979" s="1">
        <v>-8.684</v>
      </c>
      <c r="AY3979" s="1">
        <v>278.973</v>
      </c>
      <c r="AZ3979" s="1">
        <v>28.948</v>
      </c>
      <c r="BA3979" s="1">
        <v>24.2</v>
      </c>
      <c r="BB3979" s="1">
        <v>8.63</v>
      </c>
      <c r="BC3979" s="1">
        <v>41.45</v>
      </c>
      <c r="BD3979" s="1">
        <v>-8.803</v>
      </c>
      <c r="BE3979" s="1">
        <v>-2.375</v>
      </c>
      <c r="BF3979" s="1">
        <v>23.25</v>
      </c>
      <c r="BG3979" s="1">
        <v>88.082</v>
      </c>
      <c r="BH3979" s="1">
        <v>9.14</v>
      </c>
      <c r="BI3979" s="1">
        <v>224.06</v>
      </c>
      <c r="BJ3979" s="1">
        <v>11.835</v>
      </c>
      <c r="BK3979" s="1">
        <v>5.677</v>
      </c>
      <c r="BL3979" s="1">
        <v>1.054</v>
      </c>
      <c r="BM3979" s="1">
        <v>0.373</v>
      </c>
      <c r="BN3979" s="1">
        <v>60.627</v>
      </c>
      <c r="BO3979" s="1">
        <v>190.619</v>
      </c>
      <c r="BP3979" s="1">
        <v>19.78</v>
      </c>
      <c r="BQ3979" s="1">
        <v>584.264</v>
      </c>
      <c r="BR3979" s="1">
        <v>25.612</v>
      </c>
      <c r="BS3979" s="1">
        <v>14.804</v>
      </c>
      <c r="BT3979" s="1">
        <v>0.0</v>
      </c>
      <c r="BU3979" s="1">
        <v>0.0</v>
      </c>
      <c r="BW3979" s="1">
        <v>0.0</v>
      </c>
      <c r="BX3979" s="1">
        <v>0.0</v>
      </c>
      <c r="BY3979" s="1">
        <v>0.0</v>
      </c>
      <c r="BZ3979" s="1">
        <v>0.0</v>
      </c>
      <c r="CA3979" s="1">
        <v>0.0</v>
      </c>
      <c r="CB3979" s="1">
        <v>0.0</v>
      </c>
      <c r="CC3979" s="1">
        <v>0.0</v>
      </c>
      <c r="CD3979" s="1">
        <v>6.202</v>
      </c>
      <c r="CE3979" s="1">
        <v>11.084</v>
      </c>
      <c r="CF3979" s="1">
        <v>189.81</v>
      </c>
      <c r="CG3979" s="1">
        <v>55.027</v>
      </c>
      <c r="CH3979" s="1">
        <v>5.71</v>
      </c>
      <c r="CI3979" s="1">
        <v>1829.189</v>
      </c>
      <c r="CJ3979" s="1">
        <v>8.571</v>
      </c>
      <c r="CK3979" s="1">
        <v>1.896</v>
      </c>
      <c r="CL3979" s="1">
        <v>231.392</v>
      </c>
      <c r="CM3979" s="1">
        <v>24.011</v>
      </c>
      <c r="CN3979" s="1">
        <v>7.393</v>
      </c>
      <c r="CO3979" s="1">
        <v>46.346</v>
      </c>
      <c r="CP3979" s="1">
        <v>32.824</v>
      </c>
      <c r="CQ3979" s="1">
        <v>10.47</v>
      </c>
      <c r="CR3979" s="1">
        <v>10.31</v>
      </c>
      <c r="CS3979" s="1">
        <v>7.001</v>
      </c>
      <c r="CT3979" s="1">
        <v>2.148</v>
      </c>
      <c r="CU3979" s="1">
        <v>100.899</v>
      </c>
      <c r="CV3979" s="1">
        <v>99.357</v>
      </c>
      <c r="CW3979" s="1">
        <v>316.328</v>
      </c>
      <c r="CX3979" s="1">
        <v>13.557</v>
      </c>
      <c r="CY3979" s="1">
        <v>13.35</v>
      </c>
      <c r="CZ3979" s="1">
        <v>8.015</v>
      </c>
      <c r="DA3979" s="1">
        <v>744.263</v>
      </c>
      <c r="DB3979" s="1">
        <v>405.675</v>
      </c>
      <c r="DC3979" s="1">
        <v>1.054</v>
      </c>
      <c r="DD3979" s="1">
        <v>0.373</v>
      </c>
      <c r="DE3979" s="1">
        <v>60.627</v>
      </c>
      <c r="DF3979" s="1">
        <v>190.619</v>
      </c>
      <c r="DG3979" s="1">
        <v>19.78</v>
      </c>
      <c r="DH3979" s="1">
        <v>584.264</v>
      </c>
      <c r="DI3979" s="1">
        <v>25.612</v>
      </c>
      <c r="DJ3979" s="1">
        <v>14.804</v>
      </c>
      <c r="DK3979" s="1">
        <v>1068.105</v>
      </c>
      <c r="DL3979" s="1">
        <v>0.038</v>
      </c>
      <c r="DM3979" s="1">
        <v>0.042</v>
      </c>
      <c r="DN3979" s="1">
        <v>0.193</v>
      </c>
      <c r="DO3979" s="1">
        <v>0.02</v>
      </c>
      <c r="DP3979" s="1">
        <v>0.405</v>
      </c>
      <c r="DQ3979" s="1">
        <v>0.026</v>
      </c>
      <c r="DR3979" s="1">
        <v>0.01</v>
      </c>
      <c r="DS3979" s="1">
        <v>131.592</v>
      </c>
      <c r="DT3979" s="1">
        <v>0.219</v>
      </c>
      <c r="DU3979" s="1">
        <v>0.387</v>
      </c>
      <c r="DV3979" s="1">
        <v>1.446</v>
      </c>
      <c r="DW3979" s="1">
        <v>0.15</v>
      </c>
      <c r="DX3979" s="1">
        <v>3.729</v>
      </c>
      <c r="DY3979" s="1">
        <v>0.194</v>
      </c>
      <c r="DZ3979" s="1">
        <v>0.094</v>
      </c>
    </row>
    <row r="3980">
      <c r="A3980" s="1" t="s">
        <v>441</v>
      </c>
      <c r="B3980" s="1">
        <v>2015.0</v>
      </c>
      <c r="C3980" s="1" t="s">
        <v>442</v>
      </c>
      <c r="D3980" s="1">
        <v>1.05312935E8</v>
      </c>
      <c r="E3980" s="1">
        <v>7.62679001088E11</v>
      </c>
      <c r="F3980" s="1">
        <v>13.486</v>
      </c>
      <c r="G3980" s="1">
        <v>0.556</v>
      </c>
      <c r="H3980" s="1">
        <v>44.44</v>
      </c>
      <c r="I3980" s="1">
        <v>4.68</v>
      </c>
      <c r="J3980" s="1">
        <v>3.323</v>
      </c>
      <c r="K3980" s="1">
        <v>0.35</v>
      </c>
      <c r="L3980" s="1">
        <v>0.425</v>
      </c>
      <c r="M3980" s="1">
        <v>1.043</v>
      </c>
      <c r="N3980" s="1">
        <v>544.66</v>
      </c>
      <c r="O3980" s="1">
        <v>9.143</v>
      </c>
      <c r="P3980" s="1">
        <v>11.316</v>
      </c>
      <c r="Q3980" s="1">
        <v>1282.677</v>
      </c>
      <c r="R3980" s="1">
        <v>135.082</v>
      </c>
      <c r="S3980" s="1">
        <v>348.39</v>
      </c>
      <c r="T3980" s="1">
        <v>36.69</v>
      </c>
      <c r="U3980" s="1">
        <v>-2.922</v>
      </c>
      <c r="V3980" s="1">
        <v>-1.591</v>
      </c>
      <c r="W3980" s="1">
        <v>501.893</v>
      </c>
      <c r="X3980" s="1">
        <v>52.856</v>
      </c>
      <c r="Y3980" s="1">
        <v>44.527</v>
      </c>
      <c r="Z3980" s="1">
        <v>30.095</v>
      </c>
      <c r="AA3980" s="1">
        <v>82.4</v>
      </c>
      <c r="AB3980" s="1">
        <v>782.43</v>
      </c>
      <c r="AC3980" s="1">
        <v>82.4</v>
      </c>
      <c r="AD3980" s="1">
        <v>20.1</v>
      </c>
      <c r="AE3980" s="1">
        <v>9.559</v>
      </c>
      <c r="AF3980" s="1">
        <v>38.777</v>
      </c>
      <c r="AG3980" s="1">
        <v>4220.298</v>
      </c>
      <c r="AH3980" s="1">
        <v>0.583</v>
      </c>
      <c r="AI3980" s="1">
        <v>10.151</v>
      </c>
      <c r="AJ3980" s="1">
        <v>35.418</v>
      </c>
      <c r="AK3980" s="1">
        <v>583.594</v>
      </c>
      <c r="AL3980" s="1">
        <v>61.46</v>
      </c>
      <c r="AM3980" s="1">
        <v>3649.475</v>
      </c>
      <c r="AN3980" s="1">
        <v>384.337</v>
      </c>
      <c r="AO3980" s="1">
        <v>74.587</v>
      </c>
      <c r="AP3980" s="1">
        <v>85.625</v>
      </c>
      <c r="AQ3980" s="1">
        <v>-5.992</v>
      </c>
      <c r="AR3980" s="1">
        <v>-2.118</v>
      </c>
      <c r="AS3980" s="1">
        <v>33.225</v>
      </c>
      <c r="AT3980" s="1">
        <v>179.275</v>
      </c>
      <c r="AU3980" s="1">
        <v>18.88</v>
      </c>
      <c r="AV3980" s="1">
        <v>315.488</v>
      </c>
      <c r="AW3980" s="1">
        <v>-3.704</v>
      </c>
      <c r="AX3980" s="1">
        <v>-1.072</v>
      </c>
      <c r="AY3980" s="1">
        <v>264.697</v>
      </c>
      <c r="AZ3980" s="1">
        <v>27.876</v>
      </c>
      <c r="BA3980" s="1">
        <v>22.913</v>
      </c>
      <c r="BB3980" s="1">
        <v>7.402</v>
      </c>
      <c r="BC3980" s="1">
        <v>44.88</v>
      </c>
      <c r="BD3980" s="1">
        <v>-5.168</v>
      </c>
      <c r="BE3980" s="1">
        <v>-1.313</v>
      </c>
      <c r="BF3980" s="1">
        <v>21.937</v>
      </c>
      <c r="BG3980" s="1">
        <v>82.231</v>
      </c>
      <c r="BH3980" s="1">
        <v>8.66</v>
      </c>
      <c r="BI3980" s="1">
        <v>208.302</v>
      </c>
      <c r="BJ3980" s="1">
        <v>10.51</v>
      </c>
      <c r="BK3980" s="1">
        <v>4.887</v>
      </c>
      <c r="BL3980" s="1">
        <v>7.143</v>
      </c>
      <c r="BM3980" s="1">
        <v>3.895</v>
      </c>
      <c r="BN3980" s="1">
        <v>64.522</v>
      </c>
      <c r="BO3980" s="1">
        <v>198.836</v>
      </c>
      <c r="BP3980" s="1">
        <v>20.94</v>
      </c>
      <c r="BQ3980" s="1">
        <v>612.672</v>
      </c>
      <c r="BR3980" s="1">
        <v>25.413</v>
      </c>
      <c r="BS3980" s="1">
        <v>14.375</v>
      </c>
      <c r="BT3980" s="1">
        <v>0.0</v>
      </c>
      <c r="BU3980" s="1">
        <v>0.0</v>
      </c>
      <c r="BW3980" s="1">
        <v>0.0</v>
      </c>
      <c r="BX3980" s="1">
        <v>0.0</v>
      </c>
      <c r="BY3980" s="1">
        <v>0.0</v>
      </c>
      <c r="BZ3980" s="1">
        <v>0.0</v>
      </c>
      <c r="CA3980" s="1">
        <v>0.0</v>
      </c>
      <c r="CB3980" s="1">
        <v>0.0</v>
      </c>
      <c r="CC3980" s="1">
        <v>0.0</v>
      </c>
      <c r="CD3980" s="1">
        <v>13.814</v>
      </c>
      <c r="CE3980" s="1">
        <v>26.22</v>
      </c>
      <c r="CF3980" s="1">
        <v>216.029</v>
      </c>
      <c r="CG3980" s="1">
        <v>55.929</v>
      </c>
      <c r="CH3980" s="1">
        <v>5.89</v>
      </c>
      <c r="CI3980" s="1">
        <v>2051.31</v>
      </c>
      <c r="CJ3980" s="1">
        <v>-36.518</v>
      </c>
      <c r="CK3980" s="1">
        <v>-8.768</v>
      </c>
      <c r="CL3980" s="1">
        <v>144.737</v>
      </c>
      <c r="CM3980" s="1">
        <v>15.243</v>
      </c>
      <c r="CN3980" s="1">
        <v>7.148</v>
      </c>
      <c r="CO3980" s="1">
        <v>48.129</v>
      </c>
      <c r="CP3980" s="1">
        <v>35.66</v>
      </c>
      <c r="CQ3980" s="1">
        <v>11.39</v>
      </c>
      <c r="CR3980" s="1">
        <v>11.04</v>
      </c>
      <c r="CS3980" s="1">
        <v>8.638</v>
      </c>
      <c r="CT3980" s="1">
        <v>2.835</v>
      </c>
      <c r="CU3980" s="1">
        <v>108.154</v>
      </c>
      <c r="CV3980" s="1">
        <v>104.83</v>
      </c>
      <c r="CW3980" s="1">
        <v>338.608</v>
      </c>
      <c r="CX3980" s="1">
        <v>13.823</v>
      </c>
      <c r="CY3980" s="1">
        <v>13.398</v>
      </c>
      <c r="CZ3980" s="1">
        <v>7.945</v>
      </c>
      <c r="DA3980" s="1">
        <v>782.43</v>
      </c>
      <c r="DB3980" s="1">
        <v>444.452</v>
      </c>
      <c r="DC3980" s="1">
        <v>7.143</v>
      </c>
      <c r="DD3980" s="1">
        <v>3.895</v>
      </c>
      <c r="DE3980" s="1">
        <v>64.522</v>
      </c>
      <c r="DF3980" s="1">
        <v>198.836</v>
      </c>
      <c r="DG3980" s="1">
        <v>20.94</v>
      </c>
      <c r="DH3980" s="1">
        <v>612.672</v>
      </c>
      <c r="DI3980" s="1">
        <v>25.413</v>
      </c>
      <c r="DJ3980" s="1">
        <v>14.375</v>
      </c>
      <c r="DK3980" s="1">
        <v>738.736</v>
      </c>
      <c r="DL3980" s="1">
        <v>0.309</v>
      </c>
      <c r="DM3980" s="1">
        <v>0.351</v>
      </c>
      <c r="DN3980" s="1">
        <v>1.329</v>
      </c>
      <c r="DO3980" s="1">
        <v>0.14</v>
      </c>
      <c r="DP3980" s="1">
        <v>3.33</v>
      </c>
      <c r="DQ3980" s="1">
        <v>0.17</v>
      </c>
      <c r="DR3980" s="1">
        <v>0.078</v>
      </c>
      <c r="DS3980" s="1">
        <v>392.209</v>
      </c>
      <c r="DT3980" s="1">
        <v>1.508</v>
      </c>
      <c r="DU3980" s="1">
        <v>1.895</v>
      </c>
      <c r="DV3980" s="1">
        <v>7.122</v>
      </c>
      <c r="DW3980" s="1">
        <v>0.75</v>
      </c>
      <c r="DX3980" s="1">
        <v>17.991</v>
      </c>
      <c r="DY3980" s="1">
        <v>0.91</v>
      </c>
      <c r="DZ3980" s="1">
        <v>0.422</v>
      </c>
    </row>
    <row r="3981">
      <c r="A3981" s="1" t="s">
        <v>441</v>
      </c>
      <c r="B3981" s="1">
        <v>2016.0</v>
      </c>
      <c r="C3981" s="1" t="s">
        <v>442</v>
      </c>
      <c r="D3981" s="1">
        <v>1.06735664E8</v>
      </c>
      <c r="E3981" s="1">
        <v>8.17202921472E11</v>
      </c>
      <c r="F3981" s="1">
        <v>9.871</v>
      </c>
      <c r="G3981" s="1">
        <v>0.462</v>
      </c>
      <c r="H3981" s="1">
        <v>48.176</v>
      </c>
      <c r="I3981" s="1">
        <v>5.142</v>
      </c>
      <c r="J3981" s="1">
        <v>6.746</v>
      </c>
      <c r="K3981" s="1">
        <v>0.72</v>
      </c>
      <c r="L3981" s="1">
        <v>0.793</v>
      </c>
      <c r="M3981" s="1">
        <v>1.05</v>
      </c>
      <c r="N3981" s="1">
        <v>560.084</v>
      </c>
      <c r="O3981" s="1">
        <v>12.665</v>
      </c>
      <c r="P3981" s="1">
        <v>17.108</v>
      </c>
      <c r="Q3981" s="1">
        <v>1425.861</v>
      </c>
      <c r="R3981" s="1">
        <v>152.19</v>
      </c>
      <c r="S3981" s="1">
        <v>405.675</v>
      </c>
      <c r="T3981" s="1">
        <v>43.3</v>
      </c>
      <c r="U3981" s="1">
        <v>47.889</v>
      </c>
      <c r="V3981" s="1">
        <v>25.312</v>
      </c>
      <c r="W3981" s="1">
        <v>732.353</v>
      </c>
      <c r="X3981" s="1">
        <v>78.168</v>
      </c>
      <c r="Y3981" s="1">
        <v>47.692</v>
      </c>
      <c r="Z3981" s="1">
        <v>31.068</v>
      </c>
      <c r="AA3981" s="1">
        <v>90.79</v>
      </c>
      <c r="AB3981" s="1">
        <v>850.606</v>
      </c>
      <c r="AC3981" s="1">
        <v>90.79</v>
      </c>
      <c r="AD3981" s="1">
        <v>20.203</v>
      </c>
      <c r="AE3981" s="1">
        <v>9.218</v>
      </c>
      <c r="AF3981" s="1">
        <v>40.97</v>
      </c>
      <c r="AG3981" s="1">
        <v>4547.89</v>
      </c>
      <c r="AH3981" s="1">
        <v>0.594</v>
      </c>
      <c r="AI3981" s="1">
        <v>9.868</v>
      </c>
      <c r="AJ3981" s="1">
        <v>37.927</v>
      </c>
      <c r="AK3981" s="1">
        <v>644.677</v>
      </c>
      <c r="AL3981" s="1">
        <v>68.81</v>
      </c>
      <c r="AM3981" s="1">
        <v>3956.162</v>
      </c>
      <c r="AN3981" s="1">
        <v>422.264</v>
      </c>
      <c r="AO3981" s="1">
        <v>75.79</v>
      </c>
      <c r="AP3981" s="1">
        <v>86.202</v>
      </c>
      <c r="AQ3981" s="1">
        <v>14.669</v>
      </c>
      <c r="AR3981" s="1">
        <v>4.874</v>
      </c>
      <c r="AS3981" s="1">
        <v>38.099</v>
      </c>
      <c r="AT3981" s="1">
        <v>185.973</v>
      </c>
      <c r="AU3981" s="1">
        <v>19.85</v>
      </c>
      <c r="AV3981" s="1">
        <v>356.944</v>
      </c>
      <c r="AW3981" s="1">
        <v>19.461</v>
      </c>
      <c r="AX3981" s="1">
        <v>5.425</v>
      </c>
      <c r="AY3981" s="1">
        <v>311.996</v>
      </c>
      <c r="AZ3981" s="1">
        <v>33.301</v>
      </c>
      <c r="BA3981" s="1">
        <v>21.864</v>
      </c>
      <c r="BB3981" s="1">
        <v>7.778</v>
      </c>
      <c r="BC3981" s="1">
        <v>50.85</v>
      </c>
      <c r="BD3981" s="1">
        <v>-6.395</v>
      </c>
      <c r="BE3981" s="1">
        <v>-1.558</v>
      </c>
      <c r="BF3981" s="1">
        <v>20.379</v>
      </c>
      <c r="BG3981" s="1">
        <v>75.982</v>
      </c>
      <c r="BH3981" s="1">
        <v>8.11</v>
      </c>
      <c r="BI3981" s="1">
        <v>190.931</v>
      </c>
      <c r="BJ3981" s="1">
        <v>8.933</v>
      </c>
      <c r="BK3981" s="1">
        <v>4.16</v>
      </c>
      <c r="BL3981" s="1">
        <v>5.765</v>
      </c>
      <c r="BM3981" s="1">
        <v>3.069</v>
      </c>
      <c r="BN3981" s="1">
        <v>67.591</v>
      </c>
      <c r="BO3981" s="1">
        <v>205.929</v>
      </c>
      <c r="BP3981" s="1">
        <v>21.98</v>
      </c>
      <c r="BQ3981" s="1">
        <v>633.259</v>
      </c>
      <c r="BR3981" s="1">
        <v>24.21</v>
      </c>
      <c r="BS3981" s="1">
        <v>13.798</v>
      </c>
      <c r="BT3981" s="1">
        <v>0.0</v>
      </c>
      <c r="BU3981" s="1">
        <v>0.0</v>
      </c>
      <c r="BW3981" s="1">
        <v>0.0</v>
      </c>
      <c r="BX3981" s="1">
        <v>0.0</v>
      </c>
      <c r="BY3981" s="1">
        <v>0.0</v>
      </c>
      <c r="BZ3981" s="1">
        <v>0.0</v>
      </c>
      <c r="CA3981" s="1">
        <v>0.0</v>
      </c>
      <c r="CB3981" s="1">
        <v>0.0</v>
      </c>
      <c r="CC3981" s="1">
        <v>0.0</v>
      </c>
      <c r="CD3981" s="1">
        <v>7.381</v>
      </c>
      <c r="CE3981" s="1">
        <v>15.945</v>
      </c>
      <c r="CF3981" s="1">
        <v>231.975</v>
      </c>
      <c r="CG3981" s="1">
        <v>53.028</v>
      </c>
      <c r="CH3981" s="1">
        <v>5.66</v>
      </c>
      <c r="CI3981" s="1">
        <v>2173.357</v>
      </c>
      <c r="CJ3981" s="1">
        <v>-16.865</v>
      </c>
      <c r="CK3981" s="1">
        <v>-2.571</v>
      </c>
      <c r="CL3981" s="1">
        <v>118.722</v>
      </c>
      <c r="CM3981" s="1">
        <v>12.672</v>
      </c>
      <c r="CN3981" s="1">
        <v>6.234</v>
      </c>
      <c r="CO3981" s="1">
        <v>47.356</v>
      </c>
      <c r="CP3981" s="1">
        <v>36.863</v>
      </c>
      <c r="CQ3981" s="1">
        <v>11.79</v>
      </c>
      <c r="CR3981" s="1">
        <v>11.07</v>
      </c>
      <c r="CS3981" s="1">
        <v>3.375</v>
      </c>
      <c r="CT3981" s="1">
        <v>1.204</v>
      </c>
      <c r="CU3981" s="1">
        <v>110.46</v>
      </c>
      <c r="CV3981" s="1">
        <v>103.714</v>
      </c>
      <c r="CW3981" s="1">
        <v>345.372</v>
      </c>
      <c r="CX3981" s="1">
        <v>12.986</v>
      </c>
      <c r="CY3981" s="1">
        <v>12.193</v>
      </c>
      <c r="CZ3981" s="1">
        <v>7.525</v>
      </c>
      <c r="DA3981" s="1">
        <v>850.606</v>
      </c>
      <c r="DB3981" s="1">
        <v>485.422</v>
      </c>
      <c r="DC3981" s="1">
        <v>5.765</v>
      </c>
      <c r="DD3981" s="1">
        <v>3.069</v>
      </c>
      <c r="DE3981" s="1">
        <v>67.591</v>
      </c>
      <c r="DF3981" s="1">
        <v>205.929</v>
      </c>
      <c r="DG3981" s="1">
        <v>21.98</v>
      </c>
      <c r="DH3981" s="1">
        <v>633.259</v>
      </c>
      <c r="DI3981" s="1">
        <v>24.21</v>
      </c>
      <c r="DJ3981" s="1">
        <v>13.798</v>
      </c>
      <c r="DK3981" s="1">
        <v>691.874</v>
      </c>
      <c r="DL3981" s="1">
        <v>2.406</v>
      </c>
      <c r="DM3981" s="1">
        <v>2.756</v>
      </c>
      <c r="DN3981" s="1">
        <v>10.306</v>
      </c>
      <c r="DO3981" s="1">
        <v>1.1</v>
      </c>
      <c r="DP3981" s="1">
        <v>25.824</v>
      </c>
      <c r="DQ3981" s="1">
        <v>1.212</v>
      </c>
      <c r="DR3981" s="1">
        <v>0.563</v>
      </c>
      <c r="DS3981" s="1">
        <v>30.305</v>
      </c>
      <c r="DT3981" s="1">
        <v>0.556</v>
      </c>
      <c r="DU3981" s="1">
        <v>2.45</v>
      </c>
      <c r="DV3981" s="1">
        <v>9.182</v>
      </c>
      <c r="DW3981" s="1">
        <v>0.98</v>
      </c>
      <c r="DX3981" s="1">
        <v>22.957</v>
      </c>
      <c r="DY3981" s="1">
        <v>1.079</v>
      </c>
      <c r="DZ3981" s="1">
        <v>0.5</v>
      </c>
    </row>
    <row r="3982">
      <c r="A3982" s="1" t="s">
        <v>441</v>
      </c>
      <c r="B3982" s="1">
        <v>2017.0</v>
      </c>
      <c r="C3982" s="1" t="s">
        <v>442</v>
      </c>
      <c r="D3982" s="1">
        <v>1.08119646E8</v>
      </c>
      <c r="E3982" s="1">
        <v>8.7384326144E11</v>
      </c>
      <c r="F3982" s="1">
        <v>8.354</v>
      </c>
      <c r="G3982" s="1">
        <v>0.43</v>
      </c>
      <c r="H3982" s="1">
        <v>51.532</v>
      </c>
      <c r="I3982" s="1">
        <v>5.572</v>
      </c>
      <c r="J3982" s="1">
        <v>9.249</v>
      </c>
      <c r="K3982" s="1">
        <v>1.0</v>
      </c>
      <c r="L3982" s="1">
        <v>1.06</v>
      </c>
      <c r="M3982" s="1">
        <v>1.039</v>
      </c>
      <c r="N3982" s="1">
        <v>560.513</v>
      </c>
      <c r="O3982" s="1">
        <v>18.256</v>
      </c>
      <c r="P3982" s="1">
        <v>27.784</v>
      </c>
      <c r="Q3982" s="1">
        <v>1664.584</v>
      </c>
      <c r="R3982" s="1">
        <v>179.974</v>
      </c>
      <c r="S3982" s="1">
        <v>433.316</v>
      </c>
      <c r="T3982" s="1">
        <v>46.85</v>
      </c>
      <c r="Y3982" s="1">
        <v>49.65</v>
      </c>
      <c r="Z3982" s="1">
        <v>33.553</v>
      </c>
      <c r="AA3982" s="1">
        <v>94.36</v>
      </c>
      <c r="AB3982" s="1">
        <v>872.737</v>
      </c>
      <c r="AC3982" s="1">
        <v>94.36</v>
      </c>
      <c r="AD3982" s="1">
        <v>19.08</v>
      </c>
      <c r="AE3982" s="1">
        <v>9.702</v>
      </c>
      <c r="AF3982" s="1">
        <v>47.095</v>
      </c>
      <c r="AG3982" s="1">
        <v>4925.255</v>
      </c>
      <c r="AH3982" s="1">
        <v>0.609</v>
      </c>
      <c r="AI3982" s="1">
        <v>10.31</v>
      </c>
      <c r="AJ3982" s="1">
        <v>43.536</v>
      </c>
      <c r="AK3982" s="1">
        <v>658.437</v>
      </c>
      <c r="AL3982" s="1">
        <v>71.19</v>
      </c>
      <c r="AM3982" s="1">
        <v>4308.188</v>
      </c>
      <c r="AN3982" s="1">
        <v>465.8</v>
      </c>
      <c r="AO3982" s="1">
        <v>75.445</v>
      </c>
      <c r="AP3982" s="1">
        <v>86.839</v>
      </c>
      <c r="AQ3982" s="1">
        <v>-0.93</v>
      </c>
      <c r="AR3982" s="1">
        <v>-0.354</v>
      </c>
      <c r="AS3982" s="1">
        <v>37.744</v>
      </c>
      <c r="AT3982" s="1">
        <v>190.067</v>
      </c>
      <c r="AU3982" s="1">
        <v>20.55</v>
      </c>
      <c r="AV3982" s="1">
        <v>349.097</v>
      </c>
      <c r="BA3982" s="1">
        <v>21.778</v>
      </c>
      <c r="BB3982" s="1">
        <v>7.037</v>
      </c>
      <c r="BC3982" s="1">
        <v>52.89</v>
      </c>
      <c r="BD3982" s="1">
        <v>18.492</v>
      </c>
      <c r="BE3982" s="1">
        <v>3.648</v>
      </c>
      <c r="BF3982" s="1">
        <v>24.027</v>
      </c>
      <c r="BG3982" s="1">
        <v>88.883</v>
      </c>
      <c r="BH3982" s="1">
        <v>9.61</v>
      </c>
      <c r="BI3982" s="1">
        <v>222.226</v>
      </c>
      <c r="BJ3982" s="1">
        <v>10.184</v>
      </c>
      <c r="BK3982" s="1">
        <v>4.479</v>
      </c>
      <c r="BL3982" s="1">
        <v>6.043</v>
      </c>
      <c r="BM3982" s="1">
        <v>3.004</v>
      </c>
      <c r="BN3982" s="1">
        <v>70.595</v>
      </c>
      <c r="BO3982" s="1">
        <v>214.3</v>
      </c>
      <c r="BP3982" s="1">
        <v>23.17</v>
      </c>
      <c r="BQ3982" s="1">
        <v>652.938</v>
      </c>
      <c r="BR3982" s="1">
        <v>24.555</v>
      </c>
      <c r="BS3982" s="1">
        <v>13.161</v>
      </c>
      <c r="BT3982" s="1">
        <v>0.0</v>
      </c>
      <c r="BU3982" s="1">
        <v>0.0</v>
      </c>
      <c r="BW3982" s="1">
        <v>0.0</v>
      </c>
      <c r="BX3982" s="1">
        <v>0.0</v>
      </c>
      <c r="BY3982" s="1">
        <v>0.0</v>
      </c>
      <c r="BZ3982" s="1">
        <v>0.0</v>
      </c>
      <c r="CA3982" s="1">
        <v>0.0</v>
      </c>
      <c r="CB3982" s="1">
        <v>0.0</v>
      </c>
      <c r="CC3982" s="1">
        <v>0.0</v>
      </c>
      <c r="CD3982" s="1">
        <v>6.943</v>
      </c>
      <c r="CE3982" s="1">
        <v>16.106</v>
      </c>
      <c r="CF3982" s="1">
        <v>248.081</v>
      </c>
      <c r="CG3982" s="1">
        <v>35.054</v>
      </c>
      <c r="CH3982" s="1">
        <v>3.79</v>
      </c>
      <c r="CI3982" s="1">
        <v>2294.506</v>
      </c>
      <c r="CN3982" s="1">
        <v>4.017</v>
      </c>
      <c r="CO3982" s="1">
        <v>46.25</v>
      </c>
      <c r="CP3982" s="1">
        <v>35.26</v>
      </c>
      <c r="CQ3982" s="1">
        <v>11.27</v>
      </c>
      <c r="CR3982" s="1">
        <v>10.27</v>
      </c>
      <c r="CS3982" s="1">
        <v>-4.35</v>
      </c>
      <c r="CT3982" s="1">
        <v>-1.603</v>
      </c>
      <c r="CU3982" s="1">
        <v>104.236</v>
      </c>
      <c r="CV3982" s="1">
        <v>94.987</v>
      </c>
      <c r="CW3982" s="1">
        <v>326.121</v>
      </c>
      <c r="CX3982" s="1">
        <v>11.944</v>
      </c>
      <c r="CY3982" s="1">
        <v>10.884</v>
      </c>
      <c r="CZ3982" s="1">
        <v>6.574</v>
      </c>
      <c r="DA3982" s="1">
        <v>872.737</v>
      </c>
      <c r="DB3982" s="1">
        <v>532.517</v>
      </c>
      <c r="DC3982" s="1">
        <v>6.043</v>
      </c>
      <c r="DD3982" s="1">
        <v>3.004</v>
      </c>
      <c r="DE3982" s="1">
        <v>70.595</v>
      </c>
      <c r="DF3982" s="1">
        <v>214.3</v>
      </c>
      <c r="DG3982" s="1">
        <v>23.17</v>
      </c>
      <c r="DH3982" s="1">
        <v>652.938</v>
      </c>
      <c r="DI3982" s="1">
        <v>24.555</v>
      </c>
      <c r="DJ3982" s="1">
        <v>13.161</v>
      </c>
      <c r="DK3982" s="1">
        <v>9.493</v>
      </c>
      <c r="DL3982" s="1">
        <v>0.247</v>
      </c>
      <c r="DM3982" s="1">
        <v>3.003</v>
      </c>
      <c r="DN3982" s="1">
        <v>11.099</v>
      </c>
      <c r="DO3982" s="1">
        <v>1.2</v>
      </c>
      <c r="DP3982" s="1">
        <v>27.774</v>
      </c>
      <c r="DQ3982" s="1">
        <v>1.272</v>
      </c>
      <c r="DR3982" s="1">
        <v>0.56</v>
      </c>
      <c r="DS3982" s="1">
        <v>12.135</v>
      </c>
      <c r="DT3982" s="1">
        <v>0.284</v>
      </c>
      <c r="DU3982" s="1">
        <v>2.734</v>
      </c>
      <c r="DV3982" s="1">
        <v>10.081</v>
      </c>
      <c r="DW3982" s="1">
        <v>1.09</v>
      </c>
      <c r="DX3982" s="1">
        <v>25.286</v>
      </c>
      <c r="DY3982" s="1">
        <v>1.155</v>
      </c>
      <c r="DZ3982" s="1">
        <v>0.51</v>
      </c>
    </row>
    <row r="3983">
      <c r="A3983" s="1" t="s">
        <v>441</v>
      </c>
      <c r="B3983" s="1">
        <v>2018.0</v>
      </c>
      <c r="C3983" s="1" t="s">
        <v>442</v>
      </c>
      <c r="D3983" s="1">
        <v>1.09465234E8</v>
      </c>
      <c r="E3983" s="1">
        <v>9.2925362176E11</v>
      </c>
      <c r="F3983" s="1">
        <v>2.93</v>
      </c>
      <c r="G3983" s="1">
        <v>0.163</v>
      </c>
      <c r="H3983" s="1">
        <v>52.39</v>
      </c>
      <c r="I3983" s="1">
        <v>5.735</v>
      </c>
      <c r="J3983" s="1">
        <v>9.957</v>
      </c>
      <c r="K3983" s="1">
        <v>1.09</v>
      </c>
      <c r="L3983" s="1">
        <v>1.093</v>
      </c>
      <c r="M3983" s="1">
        <v>1.034</v>
      </c>
      <c r="N3983" s="1">
        <v>572.388</v>
      </c>
      <c r="O3983" s="1">
        <v>5.648</v>
      </c>
      <c r="P3983" s="1">
        <v>10.165</v>
      </c>
      <c r="Q3983" s="1">
        <v>1736.979</v>
      </c>
      <c r="R3983" s="1">
        <v>190.139</v>
      </c>
      <c r="S3983" s="1">
        <v>474.397</v>
      </c>
      <c r="T3983" s="1">
        <v>51.93</v>
      </c>
      <c r="Y3983" s="1">
        <v>52.065</v>
      </c>
      <c r="Z3983" s="1">
        <v>34.283</v>
      </c>
      <c r="AA3983" s="1">
        <v>99.74</v>
      </c>
      <c r="AB3983" s="1">
        <v>911.157</v>
      </c>
      <c r="AC3983" s="1">
        <v>99.74</v>
      </c>
      <c r="AD3983" s="1">
        <v>19.461</v>
      </c>
      <c r="AE3983" s="1">
        <v>3.366</v>
      </c>
      <c r="AF3983" s="1">
        <v>17.926</v>
      </c>
      <c r="AG3983" s="1">
        <v>5028.47</v>
      </c>
      <c r="AH3983" s="1">
        <v>0.592</v>
      </c>
      <c r="AI3983" s="1">
        <v>3.791</v>
      </c>
      <c r="AJ3983" s="1">
        <v>17.658</v>
      </c>
      <c r="AK3983" s="1">
        <v>698.213</v>
      </c>
      <c r="AL3983" s="1">
        <v>76.43</v>
      </c>
      <c r="AM3983" s="1">
        <v>4416.54</v>
      </c>
      <c r="AN3983" s="1">
        <v>483.458</v>
      </c>
      <c r="AO3983" s="1">
        <v>76.629</v>
      </c>
      <c r="AP3983" s="1">
        <v>87.169</v>
      </c>
      <c r="AQ3983" s="1">
        <v>8.329</v>
      </c>
      <c r="AR3983" s="1">
        <v>3.144</v>
      </c>
      <c r="AS3983" s="1">
        <v>40.888</v>
      </c>
      <c r="AT3983" s="1">
        <v>194.856</v>
      </c>
      <c r="AU3983" s="1">
        <v>21.33</v>
      </c>
      <c r="AV3983" s="1">
        <v>373.526</v>
      </c>
      <c r="BA3983" s="1">
        <v>21.386</v>
      </c>
      <c r="BB3983" s="1">
        <v>7.372</v>
      </c>
      <c r="BC3983" s="1">
        <v>57.09</v>
      </c>
      <c r="BD3983" s="1">
        <v>-2.174</v>
      </c>
      <c r="BE3983" s="1">
        <v>-0.639</v>
      </c>
      <c r="BF3983" s="1">
        <v>23.388</v>
      </c>
      <c r="BG3983" s="1">
        <v>85.689</v>
      </c>
      <c r="BH3983" s="1">
        <v>9.38</v>
      </c>
      <c r="BI3983" s="1">
        <v>213.654</v>
      </c>
      <c r="BJ3983" s="1">
        <v>9.404</v>
      </c>
      <c r="BK3983" s="1">
        <v>4.217</v>
      </c>
      <c r="BL3983" s="1">
        <v>1.108</v>
      </c>
      <c r="BM3983" s="1">
        <v>0.565</v>
      </c>
      <c r="BN3983" s="1">
        <v>71.161</v>
      </c>
      <c r="BO3983" s="1">
        <v>212.944</v>
      </c>
      <c r="BP3983" s="1">
        <v>23.31</v>
      </c>
      <c r="BQ3983" s="1">
        <v>650.077</v>
      </c>
      <c r="BR3983" s="1">
        <v>23.371</v>
      </c>
      <c r="BS3983" s="1">
        <v>12.831</v>
      </c>
      <c r="BT3983" s="1">
        <v>0.0</v>
      </c>
      <c r="BU3983" s="1">
        <v>0.0</v>
      </c>
      <c r="BW3983" s="1">
        <v>0.0</v>
      </c>
      <c r="BX3983" s="1">
        <v>0.0</v>
      </c>
      <c r="BY3983" s="1">
        <v>0.0</v>
      </c>
      <c r="BZ3983" s="1">
        <v>0.0</v>
      </c>
      <c r="CA3983" s="1">
        <v>0.0</v>
      </c>
      <c r="CB3983" s="1">
        <v>0.0</v>
      </c>
      <c r="CC3983" s="1">
        <v>0.0</v>
      </c>
      <c r="CD3983" s="1">
        <v>1.753</v>
      </c>
      <c r="CE3983" s="1">
        <v>4.349</v>
      </c>
      <c r="CF3983" s="1">
        <v>252.431</v>
      </c>
      <c r="CG3983" s="1">
        <v>28.959</v>
      </c>
      <c r="CH3983" s="1">
        <v>3.17</v>
      </c>
      <c r="CI3983" s="1">
        <v>2306.035</v>
      </c>
      <c r="CN3983" s="1">
        <v>3.178</v>
      </c>
      <c r="CO3983" s="1">
        <v>45.514</v>
      </c>
      <c r="CP3983" s="1">
        <v>36.063</v>
      </c>
      <c r="CQ3983" s="1">
        <v>11.53</v>
      </c>
      <c r="CR3983" s="1">
        <v>10.44</v>
      </c>
      <c r="CS3983" s="1">
        <v>2.277</v>
      </c>
      <c r="CT3983" s="1">
        <v>0.803</v>
      </c>
      <c r="CU3983" s="1">
        <v>105.33</v>
      </c>
      <c r="CV3983" s="1">
        <v>95.373</v>
      </c>
      <c r="CW3983" s="1">
        <v>329.446</v>
      </c>
      <c r="CX3983" s="1">
        <v>11.56</v>
      </c>
      <c r="CY3983" s="1">
        <v>10.467</v>
      </c>
      <c r="CZ3983" s="1">
        <v>6.502</v>
      </c>
      <c r="DA3983" s="1">
        <v>911.157</v>
      </c>
      <c r="DB3983" s="1">
        <v>550.443</v>
      </c>
      <c r="DC3983" s="1">
        <v>1.108</v>
      </c>
      <c r="DD3983" s="1">
        <v>0.565</v>
      </c>
      <c r="DE3983" s="1">
        <v>71.161</v>
      </c>
      <c r="DF3983" s="1">
        <v>212.944</v>
      </c>
      <c r="DG3983" s="1">
        <v>23.31</v>
      </c>
      <c r="DH3983" s="1">
        <v>650.077</v>
      </c>
      <c r="DI3983" s="1">
        <v>23.371</v>
      </c>
      <c r="DJ3983" s="1">
        <v>12.831</v>
      </c>
      <c r="DK3983" s="1">
        <v>3.997</v>
      </c>
      <c r="DL3983" s="1">
        <v>0.105</v>
      </c>
      <c r="DM3983" s="1">
        <v>3.107</v>
      </c>
      <c r="DN3983" s="1">
        <v>11.419</v>
      </c>
      <c r="DO3983" s="1">
        <v>1.25</v>
      </c>
      <c r="DP3983" s="1">
        <v>28.387</v>
      </c>
      <c r="DQ3983" s="1">
        <v>1.253</v>
      </c>
      <c r="DR3983" s="1">
        <v>0.56</v>
      </c>
      <c r="DS3983" s="1">
        <v>5.429</v>
      </c>
      <c r="DT3983" s="1">
        <v>0.134</v>
      </c>
      <c r="DU3983" s="1">
        <v>2.868</v>
      </c>
      <c r="DV3983" s="1">
        <v>10.506</v>
      </c>
      <c r="DW3983" s="1">
        <v>1.15</v>
      </c>
      <c r="DX3983" s="1">
        <v>26.2</v>
      </c>
      <c r="DY3983" s="1">
        <v>1.153</v>
      </c>
      <c r="DZ3983" s="1">
        <v>0.517</v>
      </c>
    </row>
    <row r="3984">
      <c r="A3984" s="1" t="s">
        <v>441</v>
      </c>
      <c r="B3984" s="1">
        <v>2019.0</v>
      </c>
      <c r="C3984" s="1" t="s">
        <v>442</v>
      </c>
      <c r="D3984" s="1">
        <v>1.10804629E8</v>
      </c>
      <c r="E3984" s="1">
        <v>9.86114686976E11</v>
      </c>
      <c r="F3984" s="1">
        <v>6.511</v>
      </c>
      <c r="G3984" s="1">
        <v>0.373</v>
      </c>
      <c r="H3984" s="1">
        <v>55.126</v>
      </c>
      <c r="I3984" s="1">
        <v>6.108</v>
      </c>
      <c r="J3984" s="1">
        <v>9.296</v>
      </c>
      <c r="K3984" s="1">
        <v>1.03</v>
      </c>
      <c r="L3984" s="1">
        <v>0.971</v>
      </c>
      <c r="M3984" s="1">
        <v>1.07</v>
      </c>
      <c r="N3984" s="1">
        <v>592.662</v>
      </c>
      <c r="O3984" s="1">
        <v>6.928</v>
      </c>
      <c r="P3984" s="1">
        <v>13.172</v>
      </c>
      <c r="Q3984" s="1">
        <v>1834.862</v>
      </c>
      <c r="R3984" s="1">
        <v>203.311</v>
      </c>
      <c r="S3984" s="1">
        <v>522.451</v>
      </c>
      <c r="T3984" s="1">
        <v>57.89</v>
      </c>
      <c r="Y3984" s="1">
        <v>54.598</v>
      </c>
      <c r="Z3984" s="1">
        <v>35.621</v>
      </c>
      <c r="AA3984" s="1">
        <v>106.03</v>
      </c>
      <c r="AB3984" s="1">
        <v>956.909</v>
      </c>
      <c r="AC3984" s="1">
        <v>106.03</v>
      </c>
      <c r="AD3984" s="1">
        <v>19.984</v>
      </c>
      <c r="AE3984" s="1">
        <v>2.848</v>
      </c>
      <c r="AF3984" s="1">
        <v>15.679</v>
      </c>
      <c r="AG3984" s="1">
        <v>5109.186</v>
      </c>
      <c r="AH3984" s="1">
        <v>0.574</v>
      </c>
      <c r="AI3984" s="1">
        <v>3.922</v>
      </c>
      <c r="AJ3984" s="1">
        <v>18.959</v>
      </c>
      <c r="AK3984" s="1">
        <v>758.001</v>
      </c>
      <c r="AL3984" s="1">
        <v>83.99</v>
      </c>
      <c r="AM3984" s="1">
        <v>4534.259</v>
      </c>
      <c r="AN3984" s="1">
        <v>502.417</v>
      </c>
      <c r="AO3984" s="1">
        <v>79.213</v>
      </c>
      <c r="AP3984" s="1">
        <v>88.026</v>
      </c>
      <c r="AQ3984" s="1">
        <v>3.111</v>
      </c>
      <c r="AR3984" s="1">
        <v>1.272</v>
      </c>
      <c r="AS3984" s="1">
        <v>42.16</v>
      </c>
      <c r="AT3984" s="1">
        <v>201.706</v>
      </c>
      <c r="AU3984" s="1">
        <v>22.35</v>
      </c>
      <c r="AV3984" s="1">
        <v>380.489</v>
      </c>
      <c r="BA3984" s="1">
        <v>21.079</v>
      </c>
      <c r="BB3984" s="1">
        <v>7.387</v>
      </c>
      <c r="BC3984" s="1">
        <v>62.84</v>
      </c>
      <c r="BD3984" s="1">
        <v>-14.446</v>
      </c>
      <c r="BE3984" s="1">
        <v>-3.478</v>
      </c>
      <c r="BF3984" s="1">
        <v>19.91</v>
      </c>
      <c r="BG3984" s="1">
        <v>72.47</v>
      </c>
      <c r="BH3984" s="1">
        <v>8.03</v>
      </c>
      <c r="BI3984" s="1">
        <v>179.686</v>
      </c>
      <c r="BJ3984" s="1">
        <v>7.573</v>
      </c>
      <c r="BK3984" s="1">
        <v>3.488</v>
      </c>
      <c r="BL3984" s="1">
        <v>-3.123</v>
      </c>
      <c r="BM3984" s="1">
        <v>-2.82</v>
      </c>
      <c r="BN3984" s="1">
        <v>68.341</v>
      </c>
      <c r="BO3984" s="1">
        <v>198.909</v>
      </c>
      <c r="BP3984" s="1">
        <v>22.04</v>
      </c>
      <c r="BQ3984" s="1">
        <v>616.769</v>
      </c>
      <c r="BR3984" s="1">
        <v>20.787</v>
      </c>
      <c r="BS3984" s="1">
        <v>11.974</v>
      </c>
      <c r="BT3984" s="1">
        <v>0.0</v>
      </c>
      <c r="BU3984" s="1">
        <v>0.0</v>
      </c>
      <c r="BW3984" s="1">
        <v>0.0</v>
      </c>
      <c r="BX3984" s="1">
        <v>0.0</v>
      </c>
      <c r="BY3984" s="1">
        <v>0.0</v>
      </c>
      <c r="BZ3984" s="1">
        <v>0.0</v>
      </c>
      <c r="CA3984" s="1">
        <v>0.0</v>
      </c>
      <c r="CB3984" s="1">
        <v>0.0</v>
      </c>
      <c r="CC3984" s="1">
        <v>0.0</v>
      </c>
      <c r="CD3984" s="1">
        <v>1.789</v>
      </c>
      <c r="CE3984" s="1">
        <v>4.515</v>
      </c>
      <c r="CF3984" s="1">
        <v>256.946</v>
      </c>
      <c r="CG3984" s="1">
        <v>33.843</v>
      </c>
      <c r="CH3984" s="1">
        <v>3.75</v>
      </c>
      <c r="CI3984" s="1">
        <v>2318.908</v>
      </c>
      <c r="CN3984" s="1">
        <v>3.537</v>
      </c>
      <c r="CO3984" s="1">
        <v>45.018</v>
      </c>
      <c r="CP3984" s="1">
        <v>36.66</v>
      </c>
      <c r="CQ3984" s="1">
        <v>11.72</v>
      </c>
      <c r="CR3984" s="1">
        <v>10.69</v>
      </c>
      <c r="CS3984" s="1">
        <v>1.655</v>
      </c>
      <c r="CT3984" s="1">
        <v>0.597</v>
      </c>
      <c r="CU3984" s="1">
        <v>105.772</v>
      </c>
      <c r="CV3984" s="1">
        <v>96.476</v>
      </c>
      <c r="CW3984" s="1">
        <v>330.851</v>
      </c>
      <c r="CX3984" s="1">
        <v>11.053</v>
      </c>
      <c r="CY3984" s="1">
        <v>10.082</v>
      </c>
      <c r="CZ3984" s="1">
        <v>6.423</v>
      </c>
      <c r="DA3984" s="1">
        <v>956.909</v>
      </c>
      <c r="DB3984" s="1">
        <v>566.121</v>
      </c>
      <c r="DC3984" s="1">
        <v>-3.123</v>
      </c>
      <c r="DD3984" s="1">
        <v>-2.82</v>
      </c>
      <c r="DE3984" s="1">
        <v>68.341</v>
      </c>
      <c r="DF3984" s="1">
        <v>198.909</v>
      </c>
      <c r="DG3984" s="1">
        <v>22.04</v>
      </c>
      <c r="DH3984" s="1">
        <v>616.769</v>
      </c>
      <c r="DI3984" s="1">
        <v>20.787</v>
      </c>
      <c r="DJ3984" s="1">
        <v>11.974</v>
      </c>
      <c r="DK3984" s="1">
        <v>-0.246</v>
      </c>
      <c r="DL3984" s="1">
        <v>-0.023</v>
      </c>
      <c r="DM3984" s="1">
        <v>3.084</v>
      </c>
      <c r="DN3984" s="1">
        <v>11.281</v>
      </c>
      <c r="DO3984" s="1">
        <v>1.25</v>
      </c>
      <c r="DP3984" s="1">
        <v>27.836</v>
      </c>
      <c r="DQ3984" s="1">
        <v>1.179</v>
      </c>
      <c r="DR3984" s="1">
        <v>0.54</v>
      </c>
      <c r="DS3984" s="1">
        <v>-9.651</v>
      </c>
      <c r="DT3984" s="1">
        <v>-0.29</v>
      </c>
      <c r="DU3984" s="1">
        <v>2.578</v>
      </c>
      <c r="DV3984" s="1">
        <v>9.386</v>
      </c>
      <c r="DW3984" s="1">
        <v>1.04</v>
      </c>
      <c r="DX3984" s="1">
        <v>23.269</v>
      </c>
      <c r="DY3984" s="1">
        <v>0.981</v>
      </c>
      <c r="DZ3984" s="1">
        <v>0.452</v>
      </c>
    </row>
    <row r="3985">
      <c r="A3985" s="1" t="s">
        <v>441</v>
      </c>
      <c r="B3985" s="1">
        <v>2020.0</v>
      </c>
      <c r="C3985" s="1" t="s">
        <v>442</v>
      </c>
      <c r="D3985" s="1">
        <v>1.12081229E8</v>
      </c>
      <c r="E3985" s="1">
        <v>8.92256256E11</v>
      </c>
      <c r="F3985" s="1">
        <v>-15.286</v>
      </c>
      <c r="G3985" s="1">
        <v>-0.934</v>
      </c>
      <c r="H3985" s="1">
        <v>46.168</v>
      </c>
      <c r="I3985" s="1">
        <v>5.175</v>
      </c>
      <c r="J3985" s="1">
        <v>11.153</v>
      </c>
      <c r="K3985" s="1">
        <v>1.25</v>
      </c>
      <c r="L3985" s="1">
        <v>1.229</v>
      </c>
      <c r="M3985" s="1">
        <v>0.998</v>
      </c>
      <c r="N3985" s="1">
        <v>598.821</v>
      </c>
      <c r="O3985" s="1">
        <v>0.369</v>
      </c>
      <c r="P3985" s="1">
        <v>0.751</v>
      </c>
      <c r="Q3985" s="1">
        <v>1820.662</v>
      </c>
      <c r="R3985" s="1">
        <v>204.062</v>
      </c>
      <c r="S3985" s="1">
        <v>519.088</v>
      </c>
      <c r="T3985" s="1">
        <v>58.18</v>
      </c>
      <c r="Y3985" s="1">
        <v>57.179</v>
      </c>
      <c r="Z3985" s="1">
        <v>39.344</v>
      </c>
      <c r="AA3985" s="1">
        <v>101.75</v>
      </c>
      <c r="AB3985" s="1">
        <v>907.824</v>
      </c>
      <c r="AC3985" s="1">
        <v>101.75</v>
      </c>
      <c r="AD3985" s="1">
        <v>21.246</v>
      </c>
      <c r="AE3985" s="1">
        <v>-9.249</v>
      </c>
      <c r="AF3985" s="1">
        <v>-52.363</v>
      </c>
      <c r="AG3985" s="1">
        <v>4583.802</v>
      </c>
      <c r="AH3985" s="1">
        <v>0.576</v>
      </c>
      <c r="AI3985" s="1">
        <v>-10.008</v>
      </c>
      <c r="AJ3985" s="1">
        <v>-50.28</v>
      </c>
      <c r="AK3985" s="1">
        <v>715.106</v>
      </c>
      <c r="AL3985" s="1">
        <v>80.15</v>
      </c>
      <c r="AM3985" s="1">
        <v>4034.01</v>
      </c>
      <c r="AN3985" s="1">
        <v>452.137</v>
      </c>
      <c r="AO3985" s="1">
        <v>78.771</v>
      </c>
      <c r="AP3985" s="1">
        <v>87.173</v>
      </c>
      <c r="AQ3985" s="1">
        <v>-8.851</v>
      </c>
      <c r="AR3985" s="1">
        <v>-3.732</v>
      </c>
      <c r="AS3985" s="1">
        <v>38.428</v>
      </c>
      <c r="AT3985" s="1">
        <v>173.981</v>
      </c>
      <c r="AU3985" s="1">
        <v>19.5</v>
      </c>
      <c r="AV3985" s="1">
        <v>342.862</v>
      </c>
      <c r="BA3985" s="1">
        <v>19.165</v>
      </c>
      <c r="BB3985" s="1">
        <v>7.409</v>
      </c>
      <c r="BC3985" s="1">
        <v>60.93</v>
      </c>
      <c r="BD3985" s="1">
        <v>-10.004</v>
      </c>
      <c r="BE3985" s="1">
        <v>-2.036</v>
      </c>
      <c r="BF3985" s="1">
        <v>17.874</v>
      </c>
      <c r="BG3985" s="1">
        <v>64.15</v>
      </c>
      <c r="BH3985" s="1">
        <v>7.19</v>
      </c>
      <c r="BI3985" s="1">
        <v>159.473</v>
      </c>
      <c r="BJ3985" s="1">
        <v>7.066</v>
      </c>
      <c r="BK3985" s="1">
        <v>3.446</v>
      </c>
      <c r="BL3985" s="1">
        <v>-4.758</v>
      </c>
      <c r="BM3985" s="1">
        <v>-1.813</v>
      </c>
      <c r="BN3985" s="1">
        <v>66.528</v>
      </c>
      <c r="BO3985" s="1">
        <v>192.717</v>
      </c>
      <c r="BP3985" s="1">
        <v>21.6</v>
      </c>
      <c r="BQ3985" s="1">
        <v>593.568</v>
      </c>
      <c r="BR3985" s="1">
        <v>21.229</v>
      </c>
      <c r="BS3985" s="1">
        <v>12.827</v>
      </c>
      <c r="BT3985" s="1">
        <v>0.0</v>
      </c>
      <c r="BU3985" s="1">
        <v>0.0</v>
      </c>
      <c r="BW3985" s="1">
        <v>0.0</v>
      </c>
      <c r="BX3985" s="1">
        <v>0.0</v>
      </c>
      <c r="BY3985" s="1">
        <v>0.0</v>
      </c>
      <c r="BZ3985" s="1">
        <v>0.0</v>
      </c>
      <c r="CA3985" s="1">
        <v>0.0</v>
      </c>
      <c r="CB3985" s="1">
        <v>0.0</v>
      </c>
      <c r="CC3985" s="1">
        <v>0.0</v>
      </c>
      <c r="CD3985" s="1">
        <v>-18.408</v>
      </c>
      <c r="CE3985" s="1">
        <v>-47.299</v>
      </c>
      <c r="CF3985" s="1">
        <v>209.646</v>
      </c>
      <c r="CG3985" s="1">
        <v>22.038</v>
      </c>
      <c r="CH3985" s="1">
        <v>2.47</v>
      </c>
      <c r="CI3985" s="1">
        <v>1870.486</v>
      </c>
      <c r="CN3985" s="1">
        <v>2.428</v>
      </c>
      <c r="CO3985" s="1">
        <v>40.42</v>
      </c>
      <c r="CP3985" s="1">
        <v>37.556</v>
      </c>
      <c r="CQ3985" s="1">
        <v>12.01</v>
      </c>
      <c r="CR3985" s="1">
        <v>10.76</v>
      </c>
      <c r="CS3985" s="1">
        <v>2.444</v>
      </c>
      <c r="CT3985" s="1">
        <v>0.896</v>
      </c>
      <c r="CU3985" s="1">
        <v>107.154</v>
      </c>
      <c r="CV3985" s="1">
        <v>96.002</v>
      </c>
      <c r="CW3985" s="1">
        <v>335.076</v>
      </c>
      <c r="CX3985" s="1">
        <v>11.803</v>
      </c>
      <c r="CY3985" s="1">
        <v>10.575</v>
      </c>
      <c r="CZ3985" s="1">
        <v>7.241</v>
      </c>
      <c r="DA3985" s="1">
        <v>907.824</v>
      </c>
      <c r="DB3985" s="1">
        <v>513.758</v>
      </c>
      <c r="DC3985" s="1">
        <v>-4.758</v>
      </c>
      <c r="DD3985" s="1">
        <v>-1.813</v>
      </c>
      <c r="DE3985" s="1">
        <v>66.528</v>
      </c>
      <c r="DF3985" s="1">
        <v>192.717</v>
      </c>
      <c r="DG3985" s="1">
        <v>21.6</v>
      </c>
      <c r="DH3985" s="1">
        <v>593.568</v>
      </c>
      <c r="DI3985" s="1">
        <v>21.229</v>
      </c>
      <c r="DJ3985" s="1">
        <v>12.827</v>
      </c>
      <c r="DK3985" s="1">
        <v>10.154</v>
      </c>
      <c r="DL3985" s="1">
        <v>0.305</v>
      </c>
      <c r="DM3985" s="1">
        <v>3.389</v>
      </c>
      <c r="DN3985" s="1">
        <v>12.223</v>
      </c>
      <c r="DO3985" s="1">
        <v>1.37</v>
      </c>
      <c r="DP3985" s="1">
        <v>30.239</v>
      </c>
      <c r="DQ3985" s="1">
        <v>1.346</v>
      </c>
      <c r="DR3985" s="1">
        <v>0.653</v>
      </c>
      <c r="DS3985" s="1">
        <v>-1.46</v>
      </c>
      <c r="DT3985" s="1">
        <v>-0.044</v>
      </c>
      <c r="DU3985" s="1">
        <v>2.534</v>
      </c>
      <c r="DV3985" s="1">
        <v>9.19</v>
      </c>
      <c r="DW3985" s="1">
        <v>1.03</v>
      </c>
      <c r="DX3985" s="1">
        <v>22.613</v>
      </c>
      <c r="DY3985" s="1">
        <v>1.012</v>
      </c>
      <c r="DZ3985" s="1">
        <v>0.489</v>
      </c>
    </row>
    <row r="3986">
      <c r="A3986" s="1" t="s">
        <v>441</v>
      </c>
      <c r="B3986" s="1">
        <v>2021.0</v>
      </c>
      <c r="C3986" s="1" t="s">
        <v>442</v>
      </c>
      <c r="D3986" s="1">
        <v>1.13100906E8</v>
      </c>
      <c r="E3986" s="1">
        <v>9.431416832E11</v>
      </c>
      <c r="F3986" s="1">
        <v>12.133</v>
      </c>
      <c r="G3986" s="1">
        <v>0.628</v>
      </c>
      <c r="H3986" s="1">
        <v>51.303</v>
      </c>
      <c r="I3986" s="1">
        <v>5.802</v>
      </c>
      <c r="J3986" s="1">
        <v>12.82</v>
      </c>
      <c r="K3986" s="1">
        <v>1.45</v>
      </c>
      <c r="L3986" s="1">
        <v>1.371</v>
      </c>
      <c r="M3986" s="1">
        <v>1.055</v>
      </c>
      <c r="N3986" s="1">
        <v>599.622</v>
      </c>
      <c r="O3986" s="1">
        <v>7.792</v>
      </c>
      <c r="P3986" s="1">
        <v>15.901</v>
      </c>
      <c r="Q3986" s="1">
        <v>1944.839</v>
      </c>
      <c r="R3986" s="1">
        <v>219.963</v>
      </c>
      <c r="S3986" s="1">
        <v>548.625</v>
      </c>
      <c r="T3986" s="1">
        <v>62.05</v>
      </c>
      <c r="Y3986" s="1">
        <v>58.676</v>
      </c>
      <c r="Z3986" s="1">
        <v>40.01</v>
      </c>
      <c r="AA3986" s="1">
        <v>105.75</v>
      </c>
      <c r="AB3986" s="1">
        <v>935.006</v>
      </c>
      <c r="AC3986" s="1">
        <v>105.75</v>
      </c>
      <c r="AD3986" s="1">
        <v>20.826</v>
      </c>
      <c r="AE3986" s="1">
        <v>6.19</v>
      </c>
      <c r="AF3986" s="1">
        <v>31.799</v>
      </c>
      <c r="AG3986" s="1">
        <v>4823.635</v>
      </c>
      <c r="AH3986" s="1">
        <v>0.578</v>
      </c>
      <c r="AI3986" s="1">
        <v>5.85</v>
      </c>
      <c r="AJ3986" s="1">
        <v>26.448</v>
      </c>
      <c r="AK3986" s="1">
        <v>728.111</v>
      </c>
      <c r="AL3986" s="1">
        <v>82.35</v>
      </c>
      <c r="AM3986" s="1">
        <v>4231.483</v>
      </c>
      <c r="AN3986" s="1">
        <v>478.585</v>
      </c>
      <c r="AO3986" s="1">
        <v>77.872</v>
      </c>
      <c r="AP3986" s="1">
        <v>87.052</v>
      </c>
      <c r="AQ3986" s="1">
        <v>-14.565</v>
      </c>
      <c r="AR3986" s="1">
        <v>-5.597</v>
      </c>
      <c r="AS3986" s="1">
        <v>32.831</v>
      </c>
      <c r="AT3986" s="1">
        <v>165.162</v>
      </c>
      <c r="AU3986" s="1">
        <v>18.68</v>
      </c>
      <c r="AV3986" s="1">
        <v>290.283</v>
      </c>
      <c r="BA3986" s="1">
        <v>17.664</v>
      </c>
      <c r="BB3986" s="1">
        <v>5.972</v>
      </c>
      <c r="BC3986" s="1">
        <v>63.41</v>
      </c>
      <c r="BD3986" s="1">
        <v>27.561</v>
      </c>
      <c r="BE3986" s="1">
        <v>4.87</v>
      </c>
      <c r="BF3986" s="1">
        <v>22.744</v>
      </c>
      <c r="BG3986" s="1">
        <v>81.255</v>
      </c>
      <c r="BH3986" s="1">
        <v>9.19</v>
      </c>
      <c r="BI3986" s="1">
        <v>201.095</v>
      </c>
      <c r="BJ3986" s="1">
        <v>8.69</v>
      </c>
      <c r="BK3986" s="1">
        <v>4.137</v>
      </c>
      <c r="BL3986" s="1">
        <v>9.079</v>
      </c>
      <c r="BM3986" s="1">
        <v>4.655</v>
      </c>
      <c r="BN3986" s="1">
        <v>71.183</v>
      </c>
      <c r="BO3986" s="1">
        <v>206.895</v>
      </c>
      <c r="BP3986" s="1">
        <v>23.4</v>
      </c>
      <c r="BQ3986" s="1">
        <v>629.372</v>
      </c>
      <c r="BR3986" s="1">
        <v>22.128</v>
      </c>
      <c r="BS3986" s="1">
        <v>12.948</v>
      </c>
      <c r="BT3986" s="1">
        <v>0.0</v>
      </c>
      <c r="BU3986" s="1">
        <v>0.0</v>
      </c>
      <c r="BW3986" s="1">
        <v>0.0</v>
      </c>
      <c r="BX3986" s="1">
        <v>0.0</v>
      </c>
      <c r="BY3986" s="1">
        <v>0.0</v>
      </c>
      <c r="BZ3986" s="1">
        <v>0.0</v>
      </c>
      <c r="CA3986" s="1">
        <v>0.0</v>
      </c>
      <c r="CB3986" s="1">
        <v>0.0</v>
      </c>
      <c r="CC3986" s="1">
        <v>0.0</v>
      </c>
      <c r="CD3986" s="1">
        <v>7.7</v>
      </c>
      <c r="CE3986" s="1">
        <v>16.144</v>
      </c>
      <c r="CF3986" s="1">
        <v>225.79</v>
      </c>
      <c r="CG3986" s="1">
        <v>14.323</v>
      </c>
      <c r="CH3986" s="1">
        <v>1.62</v>
      </c>
      <c r="CI3986" s="1">
        <v>1996.361</v>
      </c>
      <c r="CN3986" s="1">
        <v>1.532</v>
      </c>
      <c r="CO3986" s="1">
        <v>41.07</v>
      </c>
      <c r="CP3986" s="1">
        <v>35.818</v>
      </c>
      <c r="CQ3986" s="1">
        <v>11.47</v>
      </c>
      <c r="CR3986" s="1">
        <v>10.02</v>
      </c>
      <c r="CS3986" s="1">
        <v>-4.626</v>
      </c>
      <c r="CT3986" s="1">
        <v>-1.737</v>
      </c>
      <c r="CU3986" s="1">
        <v>101.414</v>
      </c>
      <c r="CV3986" s="1">
        <v>88.593</v>
      </c>
      <c r="CW3986" s="1">
        <v>316.694</v>
      </c>
      <c r="CX3986" s="1">
        <v>10.846</v>
      </c>
      <c r="CY3986" s="1">
        <v>9.475</v>
      </c>
      <c r="CZ3986" s="1">
        <v>6.515</v>
      </c>
      <c r="DA3986" s="1">
        <v>935.006</v>
      </c>
      <c r="DB3986" s="1">
        <v>545.557</v>
      </c>
      <c r="DC3986" s="1">
        <v>9.079</v>
      </c>
      <c r="DD3986" s="1">
        <v>4.655</v>
      </c>
      <c r="DE3986" s="1">
        <v>71.183</v>
      </c>
      <c r="DF3986" s="1">
        <v>206.895</v>
      </c>
      <c r="DG3986" s="1">
        <v>23.4</v>
      </c>
      <c r="DH3986" s="1">
        <v>629.372</v>
      </c>
      <c r="DI3986" s="1">
        <v>22.128</v>
      </c>
      <c r="DJ3986" s="1">
        <v>12.948</v>
      </c>
      <c r="DK3986" s="1">
        <v>7.497</v>
      </c>
      <c r="DL3986" s="1">
        <v>0.245</v>
      </c>
      <c r="DM3986" s="1">
        <v>3.634</v>
      </c>
      <c r="DN3986" s="1">
        <v>12.997</v>
      </c>
      <c r="DO3986" s="1">
        <v>1.47</v>
      </c>
      <c r="DP3986" s="1">
        <v>32.133</v>
      </c>
      <c r="DQ3986" s="1">
        <v>1.39</v>
      </c>
      <c r="DR3986" s="1">
        <v>0.661</v>
      </c>
      <c r="DS3986" s="1">
        <v>25.919</v>
      </c>
      <c r="DT3986" s="1">
        <v>0.649</v>
      </c>
      <c r="DU3986" s="1">
        <v>3.183</v>
      </c>
      <c r="DV3986" s="1">
        <v>11.229</v>
      </c>
      <c r="DW3986" s="1">
        <v>1.27</v>
      </c>
      <c r="DX3986" s="1">
        <v>28.147</v>
      </c>
      <c r="DY3986" s="1">
        <v>1.201</v>
      </c>
      <c r="DZ3986" s="1">
        <v>0.579</v>
      </c>
    </row>
    <row r="3987">
      <c r="A3987" s="1" t="s">
        <v>441</v>
      </c>
      <c r="B3987" s="1">
        <v>2022.0</v>
      </c>
      <c r="C3987" s="1" t="s">
        <v>442</v>
      </c>
      <c r="D3987" s="1">
        <v>1.13964291E8</v>
      </c>
      <c r="E3987" s="1">
        <v>1.014811000832E12</v>
      </c>
      <c r="F3987" s="1">
        <v>8.891</v>
      </c>
      <c r="G3987" s="1">
        <v>0.516</v>
      </c>
      <c r="H3987" s="1">
        <v>55.44</v>
      </c>
      <c r="I3987" s="1">
        <v>6.318</v>
      </c>
      <c r="J3987" s="1">
        <v>11.583</v>
      </c>
      <c r="K3987" s="1">
        <v>1.32</v>
      </c>
      <c r="L3987" s="1">
        <v>1.184</v>
      </c>
      <c r="M3987" s="1">
        <v>1.098</v>
      </c>
      <c r="N3987" s="1">
        <v>602.672</v>
      </c>
      <c r="O3987" s="1">
        <v>0.856</v>
      </c>
      <c r="P3987" s="1">
        <v>1.883</v>
      </c>
      <c r="Q3987" s="1">
        <v>1946.625</v>
      </c>
      <c r="R3987" s="1">
        <v>221.846</v>
      </c>
      <c r="S3987" s="1">
        <v>582.902</v>
      </c>
      <c r="T3987" s="1">
        <v>66.43</v>
      </c>
      <c r="Y3987" s="1">
        <v>59.568</v>
      </c>
      <c r="Z3987" s="1">
        <v>38.553</v>
      </c>
      <c r="AA3987" s="1">
        <v>111.52</v>
      </c>
      <c r="AB3987" s="1">
        <v>978.552</v>
      </c>
      <c r="AC3987" s="1">
        <v>111.52</v>
      </c>
      <c r="AD3987" s="1">
        <v>20.984</v>
      </c>
      <c r="AE3987" s="1">
        <v>4.66</v>
      </c>
      <c r="AF3987" s="1">
        <v>25.422</v>
      </c>
      <c r="AG3987" s="1">
        <v>5010.159</v>
      </c>
      <c r="AH3987" s="1">
        <v>0.563</v>
      </c>
      <c r="AI3987" s="1">
        <v>4.568</v>
      </c>
      <c r="AJ3987" s="1">
        <v>21.859</v>
      </c>
      <c r="AK3987" s="1">
        <v>761.905</v>
      </c>
      <c r="AL3987" s="1">
        <v>86.83</v>
      </c>
      <c r="AM3987" s="1">
        <v>4391.235</v>
      </c>
      <c r="AN3987" s="1">
        <v>500.444</v>
      </c>
      <c r="AO3987" s="1">
        <v>77.86</v>
      </c>
      <c r="AP3987" s="1">
        <v>86.968</v>
      </c>
      <c r="AQ3987" s="1">
        <v>-6.176</v>
      </c>
      <c r="AR3987" s="1">
        <v>-2.028</v>
      </c>
      <c r="AS3987" s="1">
        <v>30.804</v>
      </c>
      <c r="AT3987" s="1">
        <v>156.891</v>
      </c>
      <c r="AU3987" s="1">
        <v>17.88</v>
      </c>
      <c r="AV3987" s="1">
        <v>270.293</v>
      </c>
      <c r="BA3987" s="1">
        <v>16.033</v>
      </c>
      <c r="BB3987" s="1">
        <v>5.353</v>
      </c>
      <c r="BC3987" s="1">
        <v>67.21</v>
      </c>
      <c r="BD3987" s="1">
        <v>9.681</v>
      </c>
      <c r="BE3987" s="1">
        <v>2.141</v>
      </c>
      <c r="BF3987" s="1">
        <v>24.885</v>
      </c>
      <c r="BG3987" s="1">
        <v>88.537</v>
      </c>
      <c r="BH3987" s="1">
        <v>10.09</v>
      </c>
      <c r="BI3987" s="1">
        <v>218.354</v>
      </c>
      <c r="BJ3987" s="1">
        <v>9.048</v>
      </c>
      <c r="BK3987" s="1">
        <v>4.324</v>
      </c>
      <c r="BL3987" s="1">
        <v>6.177</v>
      </c>
      <c r="BM3987" s="1">
        <v>3.807</v>
      </c>
      <c r="BN3987" s="1">
        <v>74.99</v>
      </c>
      <c r="BO3987" s="1">
        <v>216.647</v>
      </c>
      <c r="BP3987" s="1">
        <v>24.69</v>
      </c>
      <c r="BQ3987" s="1">
        <v>658.013</v>
      </c>
      <c r="BR3987" s="1">
        <v>22.14</v>
      </c>
      <c r="BS3987" s="1">
        <v>13.032</v>
      </c>
      <c r="BT3987" s="1">
        <v>0.0</v>
      </c>
      <c r="BU3987" s="1">
        <v>0.0</v>
      </c>
      <c r="BW3987" s="1">
        <v>0.0</v>
      </c>
      <c r="BX3987" s="1">
        <v>0.0</v>
      </c>
      <c r="BY3987" s="1">
        <v>0.0</v>
      </c>
      <c r="BZ3987" s="1">
        <v>0.0</v>
      </c>
      <c r="CA3987" s="1">
        <v>0.0</v>
      </c>
      <c r="CB3987" s="1">
        <v>0.0</v>
      </c>
      <c r="CC3987" s="1">
        <v>0.0</v>
      </c>
      <c r="CD3987" s="1">
        <v>9.745</v>
      </c>
      <c r="CE3987" s="1">
        <v>22.004</v>
      </c>
      <c r="CF3987" s="1">
        <v>247.794</v>
      </c>
      <c r="CG3987" s="1">
        <v>22.112</v>
      </c>
      <c r="CH3987" s="1">
        <v>2.52</v>
      </c>
      <c r="CI3987" s="1">
        <v>2174.316</v>
      </c>
      <c r="CN3987" s="1">
        <v>2.26</v>
      </c>
      <c r="CO3987" s="1">
        <v>43.062</v>
      </c>
      <c r="CP3987" s="1">
        <v>36.708</v>
      </c>
      <c r="CQ3987" s="1">
        <v>11.75</v>
      </c>
      <c r="CR3987" s="1">
        <v>10.43</v>
      </c>
      <c r="CS3987" s="1">
        <v>2.485</v>
      </c>
      <c r="CT3987" s="1">
        <v>0.89</v>
      </c>
      <c r="CU3987" s="1">
        <v>103.102</v>
      </c>
      <c r="CV3987" s="1">
        <v>91.52</v>
      </c>
      <c r="CW3987" s="1">
        <v>322.103</v>
      </c>
      <c r="CX3987" s="1">
        <v>10.536</v>
      </c>
      <c r="CY3987" s="1">
        <v>9.353</v>
      </c>
      <c r="CZ3987" s="1">
        <v>6.379</v>
      </c>
      <c r="DA3987" s="1">
        <v>978.552</v>
      </c>
      <c r="DB3987" s="1">
        <v>570.979</v>
      </c>
      <c r="DC3987" s="1">
        <v>6.177</v>
      </c>
      <c r="DD3987" s="1">
        <v>3.807</v>
      </c>
      <c r="DE3987" s="1">
        <v>74.99</v>
      </c>
      <c r="DF3987" s="1">
        <v>216.647</v>
      </c>
      <c r="DG3987" s="1">
        <v>24.69</v>
      </c>
      <c r="DH3987" s="1">
        <v>658.013</v>
      </c>
      <c r="DI3987" s="1">
        <v>22.14</v>
      </c>
      <c r="DJ3987" s="1">
        <v>13.032</v>
      </c>
      <c r="DK3987" s="1">
        <v>23.912</v>
      </c>
      <c r="DL3987" s="1">
        <v>0.858</v>
      </c>
      <c r="DM3987" s="1">
        <v>4.492</v>
      </c>
      <c r="DN3987" s="1">
        <v>15.97</v>
      </c>
      <c r="DO3987" s="1">
        <v>1.82</v>
      </c>
      <c r="DP3987" s="1">
        <v>39.418</v>
      </c>
      <c r="DQ3987" s="1">
        <v>1.632</v>
      </c>
      <c r="DR3987" s="1">
        <v>0.781</v>
      </c>
      <c r="DS3987" s="1">
        <v>-18.549</v>
      </c>
      <c r="DT3987" s="1">
        <v>-0.597</v>
      </c>
      <c r="DU3987" s="1">
        <v>2.587</v>
      </c>
      <c r="DV3987" s="1">
        <v>9.038</v>
      </c>
      <c r="DW3987" s="1">
        <v>1.03</v>
      </c>
      <c r="DX3987" s="1">
        <v>22.697</v>
      </c>
      <c r="DY3987" s="1">
        <v>0.924</v>
      </c>
      <c r="DZ3987" s="1">
        <v>0.45</v>
      </c>
    </row>
    <row r="3988">
      <c r="A3988" s="1" t="s">
        <v>441</v>
      </c>
      <c r="B3988" s="1">
        <v>2023.0</v>
      </c>
      <c r="C3988" s="1" t="s">
        <v>442</v>
      </c>
      <c r="D3988" s="1">
        <v>1.14891152E8</v>
      </c>
      <c r="F3988" s="1">
        <v>5.087</v>
      </c>
      <c r="G3988" s="1">
        <v>0.321</v>
      </c>
      <c r="H3988" s="1">
        <v>57.79</v>
      </c>
      <c r="I3988" s="1">
        <v>6.64</v>
      </c>
      <c r="J3988" s="1">
        <v>10.271</v>
      </c>
      <c r="K3988" s="1">
        <v>1.18</v>
      </c>
      <c r="L3988" s="1">
        <v>1.011</v>
      </c>
      <c r="M3988" s="1">
        <v>1.083</v>
      </c>
      <c r="N3988" s="1">
        <v>612.539</v>
      </c>
      <c r="O3988" s="1">
        <v>11.624</v>
      </c>
      <c r="P3988" s="1">
        <v>25.788</v>
      </c>
      <c r="Q3988" s="1">
        <v>2155.38</v>
      </c>
      <c r="R3988" s="1">
        <v>247.634</v>
      </c>
      <c r="S3988" s="1">
        <v>634.601</v>
      </c>
      <c r="T3988" s="1">
        <v>72.91</v>
      </c>
      <c r="Y3988" s="1">
        <v>62.444</v>
      </c>
      <c r="Z3988" s="1">
        <v>40.383</v>
      </c>
      <c r="AA3988" s="1">
        <v>116.76</v>
      </c>
      <c r="AB3988" s="1">
        <v>1016.266</v>
      </c>
      <c r="AC3988" s="1">
        <v>116.76</v>
      </c>
      <c r="AD3988" s="1">
        <v>20.621</v>
      </c>
      <c r="AE3988" s="1">
        <v>6.619</v>
      </c>
      <c r="AF3988" s="1">
        <v>37.792</v>
      </c>
      <c r="AG3988" s="1">
        <v>5298.68</v>
      </c>
      <c r="AI3988" s="1">
        <v>6.699</v>
      </c>
      <c r="AJ3988" s="1">
        <v>33.525</v>
      </c>
      <c r="AK3988" s="1">
        <v>793.273</v>
      </c>
      <c r="AL3988" s="1">
        <v>91.14</v>
      </c>
      <c r="AM3988" s="1">
        <v>4647.608</v>
      </c>
      <c r="AN3988" s="1">
        <v>533.969</v>
      </c>
      <c r="AO3988" s="1">
        <v>78.058</v>
      </c>
      <c r="AP3988" s="1">
        <v>87.078</v>
      </c>
      <c r="AQ3988" s="1">
        <v>4.004</v>
      </c>
      <c r="AR3988" s="1">
        <v>1.233</v>
      </c>
      <c r="AS3988" s="1">
        <v>32.037</v>
      </c>
      <c r="AT3988" s="1">
        <v>140.046</v>
      </c>
      <c r="AU3988" s="1">
        <v>16.09</v>
      </c>
      <c r="AV3988" s="1">
        <v>278.849</v>
      </c>
      <c r="BA3988" s="1">
        <v>13.78</v>
      </c>
      <c r="BB3988" s="1">
        <v>5.225</v>
      </c>
      <c r="BC3988" s="1">
        <v>71.52</v>
      </c>
      <c r="BD3988" s="1">
        <v>2.009</v>
      </c>
      <c r="BE3988" s="1">
        <v>0.314</v>
      </c>
      <c r="BF3988" s="1">
        <v>25.199</v>
      </c>
      <c r="BG3988" s="1">
        <v>87.822</v>
      </c>
      <c r="BH3988" s="1">
        <v>10.09</v>
      </c>
      <c r="BI3988" s="1">
        <v>219.327</v>
      </c>
      <c r="BJ3988" s="1">
        <v>8.642</v>
      </c>
      <c r="BK3988" s="1">
        <v>4.109</v>
      </c>
      <c r="BL3988" s="1">
        <v>6.168</v>
      </c>
      <c r="BM3988" s="1">
        <v>4.248</v>
      </c>
      <c r="BN3988" s="1">
        <v>79.238</v>
      </c>
      <c r="BO3988" s="1">
        <v>222.994</v>
      </c>
      <c r="BP3988" s="1">
        <v>25.62</v>
      </c>
      <c r="BQ3988" s="1">
        <v>689.676</v>
      </c>
      <c r="BR3988" s="1">
        <v>21.942</v>
      </c>
      <c r="BS3988" s="1">
        <v>12.922</v>
      </c>
      <c r="BT3988" s="1">
        <v>0.0</v>
      </c>
      <c r="BU3988" s="1">
        <v>0.0</v>
      </c>
      <c r="BW3988" s="1">
        <v>0.0</v>
      </c>
      <c r="BX3988" s="1">
        <v>0.0</v>
      </c>
      <c r="BY3988" s="1">
        <v>0.0</v>
      </c>
      <c r="BZ3988" s="1">
        <v>0.0</v>
      </c>
      <c r="CA3988" s="1">
        <v>0.0</v>
      </c>
      <c r="CB3988" s="1">
        <v>0.0</v>
      </c>
      <c r="CC3988" s="1">
        <v>0.0</v>
      </c>
      <c r="CD3988" s="1">
        <v>2.624</v>
      </c>
      <c r="CE3988" s="1">
        <v>6.503</v>
      </c>
      <c r="CF3988" s="1">
        <v>254.298</v>
      </c>
      <c r="CG3988" s="1">
        <v>18.626</v>
      </c>
      <c r="CH3988" s="1">
        <v>2.14</v>
      </c>
      <c r="CI3988" s="1">
        <v>2213.38</v>
      </c>
      <c r="CN3988" s="1">
        <v>1.833</v>
      </c>
      <c r="CO3988" s="1">
        <v>41.47</v>
      </c>
      <c r="CP3988" s="1">
        <v>37.935</v>
      </c>
      <c r="CQ3988" s="1">
        <v>11.79</v>
      </c>
      <c r="CR3988" s="1">
        <v>10.61</v>
      </c>
      <c r="CS3988" s="1">
        <v>3.341</v>
      </c>
      <c r="CT3988" s="1">
        <v>1.226</v>
      </c>
      <c r="CU3988" s="1">
        <v>102.619</v>
      </c>
      <c r="CV3988" s="1">
        <v>92.348</v>
      </c>
      <c r="CW3988" s="1">
        <v>330.178</v>
      </c>
      <c r="CX3988" s="1">
        <v>10.098</v>
      </c>
      <c r="CY3988" s="1">
        <v>9.087</v>
      </c>
      <c r="CZ3988" s="1">
        <v>6.186</v>
      </c>
      <c r="DA3988" s="1">
        <v>1016.266</v>
      </c>
      <c r="DB3988" s="1">
        <v>608.771</v>
      </c>
      <c r="DC3988" s="1">
        <v>6.168</v>
      </c>
      <c r="DD3988" s="1">
        <v>4.248</v>
      </c>
      <c r="DE3988" s="1">
        <v>79.238</v>
      </c>
      <c r="DF3988" s="1">
        <v>222.994</v>
      </c>
      <c r="DG3988" s="1">
        <v>25.62</v>
      </c>
      <c r="DH3988" s="1">
        <v>689.676</v>
      </c>
      <c r="DI3988" s="1">
        <v>21.942</v>
      </c>
      <c r="DJ3988" s="1">
        <v>12.922</v>
      </c>
      <c r="DK3988" s="1">
        <v>39.502</v>
      </c>
      <c r="DL3988" s="1">
        <v>1.729</v>
      </c>
      <c r="DM3988" s="1">
        <v>6.221</v>
      </c>
      <c r="DN3988" s="1">
        <v>21.499</v>
      </c>
      <c r="DO3988" s="1">
        <v>2.47</v>
      </c>
      <c r="DP3988" s="1">
        <v>54.147</v>
      </c>
      <c r="DQ3988" s="1">
        <v>2.115</v>
      </c>
      <c r="DR3988" s="1">
        <v>1.014</v>
      </c>
      <c r="DS3988" s="1">
        <v>26.333</v>
      </c>
      <c r="DT3988" s="1">
        <v>0.657</v>
      </c>
      <c r="DU3988" s="1">
        <v>3.244</v>
      </c>
      <c r="DV3988" s="1">
        <v>11.054</v>
      </c>
      <c r="DW3988" s="1">
        <v>1.27</v>
      </c>
      <c r="DX3988" s="1">
        <v>28.234</v>
      </c>
      <c r="DY3988" s="1">
        <v>1.088</v>
      </c>
      <c r="DZ3988" s="1">
        <v>0.529</v>
      </c>
    </row>
    <row r="3989">
      <c r="A3989" s="1" t="s">
        <v>441</v>
      </c>
      <c r="B3989" s="1">
        <v>2024.0</v>
      </c>
      <c r="C3989" s="1" t="s">
        <v>442</v>
      </c>
      <c r="D3989" s="1">
        <v>1.15843618E8</v>
      </c>
      <c r="F3989" s="1">
        <v>4.714</v>
      </c>
      <c r="G3989" s="1">
        <v>0.313</v>
      </c>
      <c r="H3989" s="1">
        <v>60.017</v>
      </c>
      <c r="I3989" s="1">
        <v>6.953</v>
      </c>
      <c r="J3989" s="1">
        <v>11.136</v>
      </c>
      <c r="K3989" s="1">
        <v>1.29</v>
      </c>
      <c r="L3989" s="1">
        <v>1.025</v>
      </c>
      <c r="M3989" s="1">
        <v>1.059</v>
      </c>
      <c r="N3989" s="1">
        <v>613.38</v>
      </c>
      <c r="O3989" s="1">
        <v>9.556</v>
      </c>
      <c r="P3989" s="1">
        <v>23.665</v>
      </c>
      <c r="Q3989" s="1">
        <v>2341.938</v>
      </c>
      <c r="R3989" s="1">
        <v>271.299</v>
      </c>
      <c r="S3989" s="1">
        <v>679.191</v>
      </c>
      <c r="T3989" s="1">
        <v>78.68</v>
      </c>
      <c r="Y3989" s="1">
        <v>62.514</v>
      </c>
      <c r="Z3989" s="1">
        <v>41.313</v>
      </c>
      <c r="AA3989" s="1">
        <v>125.86</v>
      </c>
      <c r="AB3989" s="1">
        <v>1086.465</v>
      </c>
      <c r="AC3989" s="1">
        <v>125.86</v>
      </c>
      <c r="AD3989" s="1">
        <v>20.741</v>
      </c>
      <c r="AE3989" s="1">
        <v>7.193</v>
      </c>
      <c r="AF3989" s="1">
        <v>43.791</v>
      </c>
      <c r="AG3989" s="1">
        <v>5633.134</v>
      </c>
      <c r="AI3989" s="1">
        <v>7.219</v>
      </c>
      <c r="AJ3989" s="1">
        <v>38.546</v>
      </c>
      <c r="AK3989" s="1">
        <v>850.371</v>
      </c>
      <c r="AL3989" s="1">
        <v>98.51</v>
      </c>
      <c r="AM3989" s="1">
        <v>4942.138</v>
      </c>
      <c r="AN3989" s="1">
        <v>572.515</v>
      </c>
      <c r="AO3989" s="1">
        <v>78.27</v>
      </c>
      <c r="AP3989" s="1">
        <v>87.182</v>
      </c>
      <c r="AQ3989" s="1">
        <v>4.977</v>
      </c>
      <c r="AR3989" s="1">
        <v>1.594</v>
      </c>
      <c r="AS3989" s="1">
        <v>33.632</v>
      </c>
      <c r="AT3989" s="1">
        <v>153.224</v>
      </c>
      <c r="AU3989" s="1">
        <v>17.75</v>
      </c>
      <c r="AV3989" s="1">
        <v>290.32</v>
      </c>
      <c r="BA3989" s="1">
        <v>14.103</v>
      </c>
      <c r="BB3989" s="1">
        <v>5.121</v>
      </c>
      <c r="BC3989" s="1">
        <v>77.2</v>
      </c>
      <c r="BD3989" s="1">
        <v>7.638</v>
      </c>
      <c r="BE3989" s="1">
        <v>1.925</v>
      </c>
      <c r="BF3989" s="1">
        <v>27.123</v>
      </c>
      <c r="BG3989" s="1">
        <v>93.833</v>
      </c>
      <c r="BH3989" s="1">
        <v>10.87</v>
      </c>
      <c r="BI3989" s="1">
        <v>234.138</v>
      </c>
      <c r="BJ3989" s="1">
        <v>8.637</v>
      </c>
      <c r="BK3989" s="1">
        <v>4.13</v>
      </c>
      <c r="BL3989" s="1">
        <v>6.765</v>
      </c>
      <c r="BM3989" s="1">
        <v>4.94</v>
      </c>
      <c r="BN3989" s="1">
        <v>84.178</v>
      </c>
      <c r="BO3989" s="1">
        <v>236.094</v>
      </c>
      <c r="BP3989" s="1">
        <v>27.35</v>
      </c>
      <c r="BQ3989" s="1">
        <v>726.65</v>
      </c>
      <c r="BR3989" s="1">
        <v>21.73</v>
      </c>
      <c r="BS3989" s="1">
        <v>12.818</v>
      </c>
      <c r="BT3989" s="1">
        <v>0.0</v>
      </c>
      <c r="BU3989" s="1">
        <v>0.0</v>
      </c>
      <c r="BW3989" s="1">
        <v>0.0</v>
      </c>
      <c r="BX3989" s="1">
        <v>0.0</v>
      </c>
      <c r="BY3989" s="1">
        <v>0.0</v>
      </c>
      <c r="BZ3989" s="1">
        <v>0.0</v>
      </c>
      <c r="CA3989" s="1">
        <v>0.0</v>
      </c>
      <c r="CB3989" s="1">
        <v>0.0</v>
      </c>
      <c r="CC3989" s="1">
        <v>0.0</v>
      </c>
      <c r="CD3989" s="1">
        <v>5.225</v>
      </c>
      <c r="CE3989" s="1">
        <v>13.287</v>
      </c>
      <c r="CF3989" s="1">
        <v>267.585</v>
      </c>
      <c r="CG3989" s="1">
        <v>17.955</v>
      </c>
      <c r="CH3989" s="1">
        <v>2.08</v>
      </c>
      <c r="CI3989" s="1">
        <v>2309.879</v>
      </c>
      <c r="CN3989" s="1">
        <v>1.653</v>
      </c>
      <c r="CO3989" s="1">
        <v>40.747</v>
      </c>
      <c r="CP3989" s="1">
        <v>37.691</v>
      </c>
      <c r="CQ3989" s="1">
        <v>11.57</v>
      </c>
      <c r="CR3989" s="1">
        <v>10.28</v>
      </c>
      <c r="CS3989" s="1">
        <v>-0.641</v>
      </c>
      <c r="CT3989" s="1">
        <v>-0.243</v>
      </c>
      <c r="CU3989" s="1">
        <v>99.876</v>
      </c>
      <c r="CV3989" s="1">
        <v>88.74</v>
      </c>
      <c r="CW3989" s="1">
        <v>325.363</v>
      </c>
      <c r="CX3989" s="1">
        <v>9.193</v>
      </c>
      <c r="CY3989" s="1">
        <v>8.168</v>
      </c>
      <c r="CZ3989" s="1">
        <v>5.74</v>
      </c>
      <c r="DA3989" s="1">
        <v>1086.465</v>
      </c>
      <c r="DB3989" s="1">
        <v>652.563</v>
      </c>
      <c r="DC3989" s="1">
        <v>6.765</v>
      </c>
      <c r="DD3989" s="1">
        <v>4.94</v>
      </c>
      <c r="DE3989" s="1">
        <v>84.178</v>
      </c>
      <c r="DF3989" s="1">
        <v>236.094</v>
      </c>
      <c r="DG3989" s="1">
        <v>27.35</v>
      </c>
      <c r="DH3989" s="1">
        <v>726.65</v>
      </c>
      <c r="DI3989" s="1">
        <v>21.73</v>
      </c>
      <c r="DJ3989" s="1">
        <v>12.818</v>
      </c>
      <c r="DK3989" s="1">
        <v>48.604</v>
      </c>
      <c r="DL3989" s="1">
        <v>3.024</v>
      </c>
      <c r="DM3989" s="1">
        <v>9.245</v>
      </c>
      <c r="DN3989" s="1">
        <v>31.767</v>
      </c>
      <c r="DO3989" s="1">
        <v>3.68</v>
      </c>
      <c r="DP3989" s="1">
        <v>79.803</v>
      </c>
      <c r="DQ3989" s="1">
        <v>2.924</v>
      </c>
      <c r="DR3989" s="1">
        <v>1.408</v>
      </c>
      <c r="DS3989" s="1">
        <v>-2.404</v>
      </c>
      <c r="DT3989" s="1">
        <v>-0.078</v>
      </c>
      <c r="DU3989" s="1">
        <v>3.166</v>
      </c>
      <c r="DV3989" s="1">
        <v>10.618</v>
      </c>
      <c r="DW3989" s="1">
        <v>1.23</v>
      </c>
      <c r="DX3989" s="1">
        <v>27.329</v>
      </c>
      <c r="DY3989" s="1">
        <v>0.977</v>
      </c>
      <c r="DZ3989" s="1">
        <v>0.482</v>
      </c>
    </row>
    <row r="3990">
      <c r="A3990" s="1" t="s">
        <v>443</v>
      </c>
      <c r="B3990" s="1">
        <v>2000.0</v>
      </c>
      <c r="C3990" s="1" t="s">
        <v>444</v>
      </c>
      <c r="D3990" s="1">
        <v>3.8258025E7</v>
      </c>
      <c r="E3990" s="1">
        <v>4.8820764672E11</v>
      </c>
      <c r="G3990" s="1">
        <v>0.0</v>
      </c>
      <c r="H3990" s="1">
        <v>0.0</v>
      </c>
      <c r="I3990" s="1">
        <v>0.0</v>
      </c>
      <c r="J3990" s="1">
        <v>5.75</v>
      </c>
      <c r="K3990" s="1">
        <v>0.22</v>
      </c>
      <c r="L3990" s="1">
        <v>0.154</v>
      </c>
      <c r="M3990" s="1">
        <v>0.0</v>
      </c>
      <c r="N3990" s="1">
        <v>954.603</v>
      </c>
      <c r="O3990" s="1">
        <v>-7.38</v>
      </c>
      <c r="P3990" s="1">
        <v>-52.119</v>
      </c>
      <c r="Q3990" s="1">
        <v>17097.438</v>
      </c>
      <c r="R3990" s="1">
        <v>654.114</v>
      </c>
      <c r="S3990" s="1">
        <v>3551.935</v>
      </c>
      <c r="T3990" s="1">
        <v>135.89</v>
      </c>
      <c r="U3990" s="1">
        <v>-7.518</v>
      </c>
      <c r="V3990" s="1">
        <v>-67.974</v>
      </c>
      <c r="W3990" s="1">
        <v>21855.242</v>
      </c>
      <c r="X3990" s="1">
        <v>836.138</v>
      </c>
      <c r="Y3990" s="1">
        <v>94.909</v>
      </c>
      <c r="Z3990" s="1">
        <v>64.31</v>
      </c>
      <c r="AA3990" s="1">
        <v>136.81</v>
      </c>
      <c r="AB3990" s="1">
        <v>3575.982</v>
      </c>
      <c r="AC3990" s="1">
        <v>143.18</v>
      </c>
      <c r="AD3990" s="1">
        <v>14.136</v>
      </c>
      <c r="AE3990" s="1">
        <v>-6.022</v>
      </c>
      <c r="AF3990" s="1">
        <v>-65.197</v>
      </c>
      <c r="AG3990" s="1">
        <v>26596.369</v>
      </c>
      <c r="AH3990" s="1">
        <v>2.084</v>
      </c>
      <c r="AI3990" s="1">
        <v>-6.056</v>
      </c>
      <c r="AJ3990" s="1">
        <v>-65.145</v>
      </c>
      <c r="AK3990" s="1">
        <v>3681.581</v>
      </c>
      <c r="AL3990" s="1">
        <v>140.85</v>
      </c>
      <c r="AM3990" s="1">
        <v>26414.768</v>
      </c>
      <c r="AN3990" s="1">
        <v>1010.577</v>
      </c>
      <c r="AO3990" s="1">
        <v>98.373</v>
      </c>
      <c r="AP3990" s="1">
        <v>99.356</v>
      </c>
      <c r="AQ3990" s="1">
        <v>7.519</v>
      </c>
      <c r="AR3990" s="1">
        <v>8.1</v>
      </c>
      <c r="AS3990" s="1">
        <v>115.831</v>
      </c>
      <c r="AT3990" s="1">
        <v>24.309</v>
      </c>
      <c r="AU3990" s="1">
        <v>0.93</v>
      </c>
      <c r="AV3990" s="1">
        <v>3027.633</v>
      </c>
      <c r="AW3990" s="1">
        <v>6.807</v>
      </c>
      <c r="AX3990" s="1">
        <v>2.456</v>
      </c>
      <c r="AY3990" s="1">
        <v>1007.227</v>
      </c>
      <c r="AZ3990" s="1">
        <v>38.534</v>
      </c>
      <c r="BA3990" s="1">
        <v>0.65</v>
      </c>
      <c r="BB3990" s="1">
        <v>11.388</v>
      </c>
      <c r="BC3990" s="1">
        <v>136.68</v>
      </c>
      <c r="BD3990" s="1">
        <v>-2.274</v>
      </c>
      <c r="BE3990" s="1">
        <v>-0.136</v>
      </c>
      <c r="BF3990" s="1">
        <v>5.85</v>
      </c>
      <c r="BG3990" s="1">
        <v>55.152</v>
      </c>
      <c r="BH3990" s="1">
        <v>2.11</v>
      </c>
      <c r="BI3990" s="1">
        <v>152.909</v>
      </c>
      <c r="BJ3990" s="1">
        <v>1.474</v>
      </c>
      <c r="BK3990" s="1">
        <v>0.575</v>
      </c>
      <c r="BL3990" s="1">
        <v>-0.85</v>
      </c>
      <c r="BM3990" s="1">
        <v>-0.046</v>
      </c>
      <c r="BN3990" s="1">
        <v>6.555</v>
      </c>
      <c r="BO3990" s="1">
        <v>60.902</v>
      </c>
      <c r="BP3990" s="1">
        <v>2.33</v>
      </c>
      <c r="BQ3990" s="1">
        <v>171.324</v>
      </c>
      <c r="BR3990" s="1">
        <v>1.627</v>
      </c>
      <c r="BS3990" s="1">
        <v>0.644</v>
      </c>
      <c r="BT3990" s="1">
        <v>-6.37</v>
      </c>
      <c r="BU3990" s="1">
        <v>-4.656</v>
      </c>
      <c r="BW3990" s="1">
        <v>0.0</v>
      </c>
      <c r="BX3990" s="1">
        <v>0.0</v>
      </c>
      <c r="BY3990" s="1">
        <v>0.0</v>
      </c>
      <c r="BZ3990" s="1">
        <v>0.0</v>
      </c>
      <c r="CA3990" s="1">
        <v>0.0</v>
      </c>
      <c r="CB3990" s="1">
        <v>0.0</v>
      </c>
      <c r="CC3990" s="1">
        <v>0.0</v>
      </c>
      <c r="CD3990" s="1">
        <v>-8.071</v>
      </c>
      <c r="CE3990" s="1">
        <v>-21.126</v>
      </c>
      <c r="CF3990" s="1">
        <v>240.631</v>
      </c>
      <c r="CG3990" s="1">
        <v>105.337</v>
      </c>
      <c r="CH3990" s="1">
        <v>4.03</v>
      </c>
      <c r="CI3990" s="1">
        <v>6289.697</v>
      </c>
      <c r="CJ3990" s="1">
        <v>44.931</v>
      </c>
      <c r="CK3990" s="1">
        <v>2.52</v>
      </c>
      <c r="CL3990" s="1">
        <v>212.45</v>
      </c>
      <c r="CM3990" s="1">
        <v>8.128</v>
      </c>
      <c r="CN3990" s="1">
        <v>2.815</v>
      </c>
      <c r="CO3990" s="1">
        <v>23.658</v>
      </c>
      <c r="CP3990" s="1">
        <v>0.691</v>
      </c>
      <c r="CQ3990" s="1">
        <v>0.22</v>
      </c>
      <c r="CR3990" s="1">
        <v>0.0</v>
      </c>
      <c r="CS3990" s="1">
        <v>14.508</v>
      </c>
      <c r="CT3990" s="1">
        <v>0.087</v>
      </c>
      <c r="CU3990" s="1">
        <v>5.75</v>
      </c>
      <c r="CV3990" s="1">
        <v>0.0</v>
      </c>
      <c r="CW3990" s="1">
        <v>18.052</v>
      </c>
      <c r="CX3990" s="1">
        <v>0.154</v>
      </c>
      <c r="CY3990" s="1">
        <v>0.0</v>
      </c>
      <c r="CZ3990" s="1">
        <v>0.068</v>
      </c>
      <c r="DA3990" s="1">
        <v>3742.483</v>
      </c>
      <c r="DB3990" s="1">
        <v>1017.525</v>
      </c>
      <c r="DC3990" s="1">
        <v>-0.85</v>
      </c>
      <c r="DD3990" s="1">
        <v>-0.046</v>
      </c>
      <c r="DE3990" s="1">
        <v>6.555</v>
      </c>
      <c r="DF3990" s="1">
        <v>60.902</v>
      </c>
      <c r="DG3990" s="1">
        <v>2.33</v>
      </c>
      <c r="DH3990" s="1">
        <v>171.324</v>
      </c>
      <c r="DI3990" s="1">
        <v>1.627</v>
      </c>
      <c r="DJ3990" s="1">
        <v>0.644</v>
      </c>
      <c r="DL3990" s="1">
        <v>0.0</v>
      </c>
      <c r="DM3990" s="1">
        <v>0.0</v>
      </c>
      <c r="DN3990" s="1">
        <v>0.0</v>
      </c>
      <c r="DO3990" s="1">
        <v>0.0</v>
      </c>
      <c r="DP3990" s="1">
        <v>0.0</v>
      </c>
      <c r="DQ3990" s="1">
        <v>0.0</v>
      </c>
      <c r="DR3990" s="1">
        <v>0.0</v>
      </c>
      <c r="DS3990" s="1">
        <v>25.0</v>
      </c>
      <c r="DT3990" s="1">
        <v>0.003</v>
      </c>
      <c r="DU3990" s="1">
        <v>0.014</v>
      </c>
      <c r="DV3990" s="1">
        <v>0.0</v>
      </c>
      <c r="DW3990" s="1">
        <v>0.0</v>
      </c>
      <c r="DX3990" s="1">
        <v>0.363</v>
      </c>
      <c r="DY3990" s="1">
        <v>0.0</v>
      </c>
      <c r="DZ3990" s="1">
        <v>0.001</v>
      </c>
    </row>
    <row r="3991">
      <c r="A3991" s="1" t="s">
        <v>443</v>
      </c>
      <c r="B3991" s="1">
        <v>2001.0</v>
      </c>
      <c r="C3991" s="1" t="s">
        <v>444</v>
      </c>
      <c r="D3991" s="1">
        <v>3.8247309E7</v>
      </c>
      <c r="E3991" s="1">
        <v>4.9908662272E11</v>
      </c>
      <c r="G3991" s="1">
        <v>0.0</v>
      </c>
      <c r="H3991" s="1">
        <v>0.0</v>
      </c>
      <c r="I3991" s="1">
        <v>0.0</v>
      </c>
      <c r="J3991" s="1">
        <v>11.504</v>
      </c>
      <c r="K3991" s="1">
        <v>0.44</v>
      </c>
      <c r="L3991" s="1">
        <v>0.306</v>
      </c>
      <c r="M3991" s="1">
        <v>0.0</v>
      </c>
      <c r="N3991" s="1">
        <v>949.555</v>
      </c>
      <c r="O3991" s="1">
        <v>-1.178</v>
      </c>
      <c r="P3991" s="1">
        <v>-7.706</v>
      </c>
      <c r="Q3991" s="1">
        <v>16900.75</v>
      </c>
      <c r="R3991" s="1">
        <v>646.408</v>
      </c>
      <c r="S3991" s="1">
        <v>3528.876</v>
      </c>
      <c r="T3991" s="1">
        <v>134.97</v>
      </c>
      <c r="U3991" s="1">
        <v>0.225</v>
      </c>
      <c r="V3991" s="1">
        <v>1.877</v>
      </c>
      <c r="W3991" s="1">
        <v>21910.449</v>
      </c>
      <c r="X3991" s="1">
        <v>838.016</v>
      </c>
      <c r="Y3991" s="1">
        <v>93.912</v>
      </c>
      <c r="Z3991" s="1">
        <v>64.0</v>
      </c>
      <c r="AA3991" s="1">
        <v>136.99</v>
      </c>
      <c r="AB3991" s="1">
        <v>3581.69</v>
      </c>
      <c r="AC3991" s="1">
        <v>143.72</v>
      </c>
      <c r="AD3991" s="1">
        <v>14.301</v>
      </c>
      <c r="AE3991" s="1">
        <v>-0.695</v>
      </c>
      <c r="AF3991" s="1">
        <v>-7.068</v>
      </c>
      <c r="AG3991" s="1">
        <v>26419.02</v>
      </c>
      <c r="AH3991" s="1">
        <v>2.025</v>
      </c>
      <c r="AI3991" s="1">
        <v>-0.832</v>
      </c>
      <c r="AJ3991" s="1">
        <v>-8.409</v>
      </c>
      <c r="AK3991" s="1">
        <v>3684.965</v>
      </c>
      <c r="AL3991" s="1">
        <v>140.94</v>
      </c>
      <c r="AM3991" s="1">
        <v>26202.303</v>
      </c>
      <c r="AN3991" s="1">
        <v>1002.168</v>
      </c>
      <c r="AO3991" s="1">
        <v>98.066</v>
      </c>
      <c r="AP3991" s="1">
        <v>99.223</v>
      </c>
      <c r="AQ3991" s="1">
        <v>4.186</v>
      </c>
      <c r="AR3991" s="1">
        <v>4.849</v>
      </c>
      <c r="AS3991" s="1">
        <v>120.68</v>
      </c>
      <c r="AT3991" s="1">
        <v>35.558</v>
      </c>
      <c r="AU3991" s="1">
        <v>1.36</v>
      </c>
      <c r="AV3991" s="1">
        <v>3155.248</v>
      </c>
      <c r="AW3991" s="1">
        <v>5.392</v>
      </c>
      <c r="AX3991" s="1">
        <v>2.078</v>
      </c>
      <c r="AY3991" s="1">
        <v>1061.833</v>
      </c>
      <c r="AZ3991" s="1">
        <v>40.612</v>
      </c>
      <c r="BA3991" s="1">
        <v>0.946</v>
      </c>
      <c r="BB3991" s="1">
        <v>11.948</v>
      </c>
      <c r="BC3991" s="1">
        <v>136.47</v>
      </c>
      <c r="BD3991" s="1">
        <v>10.399</v>
      </c>
      <c r="BE3991" s="1">
        <v>0.573</v>
      </c>
      <c r="BF3991" s="1">
        <v>6.423</v>
      </c>
      <c r="BG3991" s="1">
        <v>60.919</v>
      </c>
      <c r="BH3991" s="1">
        <v>2.33</v>
      </c>
      <c r="BI3991" s="1">
        <v>167.924</v>
      </c>
      <c r="BJ3991" s="1">
        <v>1.621</v>
      </c>
      <c r="BK3991" s="1">
        <v>0.636</v>
      </c>
      <c r="BL3991" s="1">
        <v>19.34</v>
      </c>
      <c r="BM3991" s="1">
        <v>1.294</v>
      </c>
      <c r="BN3991" s="1">
        <v>7.849</v>
      </c>
      <c r="BO3991" s="1">
        <v>72.685</v>
      </c>
      <c r="BP3991" s="1">
        <v>2.78</v>
      </c>
      <c r="BQ3991" s="1">
        <v>205.213</v>
      </c>
      <c r="BR3991" s="1">
        <v>1.934</v>
      </c>
      <c r="BS3991" s="1">
        <v>0.777</v>
      </c>
      <c r="BT3991" s="1">
        <v>-6.73</v>
      </c>
      <c r="BU3991" s="1">
        <v>-4.913</v>
      </c>
      <c r="BW3991" s="1">
        <v>0.0</v>
      </c>
      <c r="BX3991" s="1">
        <v>0.0</v>
      </c>
      <c r="BY3991" s="1">
        <v>0.0</v>
      </c>
      <c r="BZ3991" s="1">
        <v>0.0</v>
      </c>
      <c r="CA3991" s="1">
        <v>0.0</v>
      </c>
      <c r="CB3991" s="1">
        <v>0.0</v>
      </c>
      <c r="CC3991" s="1">
        <v>0.0</v>
      </c>
      <c r="CD3991" s="1">
        <v>-2.307</v>
      </c>
      <c r="CE3991" s="1">
        <v>-5.552</v>
      </c>
      <c r="CF3991" s="1">
        <v>235.08</v>
      </c>
      <c r="CG3991" s="1">
        <v>120.531</v>
      </c>
      <c r="CH3991" s="1">
        <v>4.61</v>
      </c>
      <c r="CI3991" s="1">
        <v>6146.305</v>
      </c>
      <c r="CJ3991" s="1">
        <v>12.938</v>
      </c>
      <c r="CK3991" s="1">
        <v>1.052</v>
      </c>
      <c r="CL3991" s="1">
        <v>240.005</v>
      </c>
      <c r="CM3991" s="1">
        <v>9.18</v>
      </c>
      <c r="CN3991" s="1">
        <v>3.208</v>
      </c>
      <c r="CO3991" s="1">
        <v>23.275</v>
      </c>
      <c r="CP3991" s="1">
        <v>1.388</v>
      </c>
      <c r="CQ3991" s="1">
        <v>0.44</v>
      </c>
      <c r="CR3991" s="1">
        <v>0.0</v>
      </c>
      <c r="CS3991" s="1">
        <v>100.905</v>
      </c>
      <c r="CT3991" s="1">
        <v>0.697</v>
      </c>
      <c r="CU3991" s="1">
        <v>11.504</v>
      </c>
      <c r="CV3991" s="1">
        <v>0.0</v>
      </c>
      <c r="CW3991" s="1">
        <v>36.277</v>
      </c>
      <c r="CX3991" s="1">
        <v>0.306</v>
      </c>
      <c r="CY3991" s="1">
        <v>0.0</v>
      </c>
      <c r="CZ3991" s="1">
        <v>0.137</v>
      </c>
      <c r="DA3991" s="1">
        <v>3757.65</v>
      </c>
      <c r="DB3991" s="1">
        <v>1010.456</v>
      </c>
      <c r="DC3991" s="1">
        <v>19.34</v>
      </c>
      <c r="DD3991" s="1">
        <v>1.294</v>
      </c>
      <c r="DE3991" s="1">
        <v>7.849</v>
      </c>
      <c r="DF3991" s="1">
        <v>72.685</v>
      </c>
      <c r="DG3991" s="1">
        <v>2.78</v>
      </c>
      <c r="DH3991" s="1">
        <v>205.213</v>
      </c>
      <c r="DI3991" s="1">
        <v>1.934</v>
      </c>
      <c r="DJ3991" s="1">
        <v>0.777</v>
      </c>
      <c r="DL3991" s="1">
        <v>0.0</v>
      </c>
      <c r="DM3991" s="1">
        <v>0.0</v>
      </c>
      <c r="DN3991" s="1">
        <v>0.0</v>
      </c>
      <c r="DO3991" s="1">
        <v>0.0</v>
      </c>
      <c r="DP3991" s="1">
        <v>0.0</v>
      </c>
      <c r="DQ3991" s="1">
        <v>0.0</v>
      </c>
      <c r="DR3991" s="1">
        <v>0.0</v>
      </c>
      <c r="DS3991" s="1">
        <v>180.0</v>
      </c>
      <c r="DT3991" s="1">
        <v>0.025</v>
      </c>
      <c r="DU3991" s="1">
        <v>0.039</v>
      </c>
      <c r="DV3991" s="1">
        <v>0.261</v>
      </c>
      <c r="DW3991" s="1">
        <v>0.01</v>
      </c>
      <c r="DX3991" s="1">
        <v>1.011</v>
      </c>
      <c r="DY3991" s="1">
        <v>0.007</v>
      </c>
      <c r="DZ3991" s="1">
        <v>0.004</v>
      </c>
    </row>
    <row r="3992">
      <c r="A3992" s="1" t="s">
        <v>443</v>
      </c>
      <c r="B3992" s="1">
        <v>2002.0</v>
      </c>
      <c r="C3992" s="1" t="s">
        <v>444</v>
      </c>
      <c r="D3992" s="1">
        <v>3.8229357E7</v>
      </c>
      <c r="E3992" s="1">
        <v>5.14089680896E11</v>
      </c>
      <c r="G3992" s="1">
        <v>0.0</v>
      </c>
      <c r="H3992" s="1">
        <v>0.0</v>
      </c>
      <c r="I3992" s="1">
        <v>0.0</v>
      </c>
      <c r="J3992" s="1">
        <v>11.248</v>
      </c>
      <c r="K3992" s="1">
        <v>0.43</v>
      </c>
      <c r="L3992" s="1">
        <v>0.302</v>
      </c>
      <c r="M3992" s="1">
        <v>0.0</v>
      </c>
      <c r="N3992" s="1">
        <v>945.61</v>
      </c>
      <c r="O3992" s="1">
        <v>-1.893</v>
      </c>
      <c r="P3992" s="1">
        <v>-12.237</v>
      </c>
      <c r="Q3992" s="1">
        <v>16588.588</v>
      </c>
      <c r="R3992" s="1">
        <v>634.171</v>
      </c>
      <c r="S3992" s="1">
        <v>3477.432</v>
      </c>
      <c r="T3992" s="1">
        <v>132.94</v>
      </c>
      <c r="U3992" s="1">
        <v>-0.395</v>
      </c>
      <c r="V3992" s="1">
        <v>-3.309</v>
      </c>
      <c r="W3992" s="1">
        <v>21834.186</v>
      </c>
      <c r="X3992" s="1">
        <v>834.707</v>
      </c>
      <c r="Y3992" s="1">
        <v>93.298</v>
      </c>
      <c r="Z3992" s="1">
        <v>63.472</v>
      </c>
      <c r="AA3992" s="1">
        <v>135.42</v>
      </c>
      <c r="AB3992" s="1">
        <v>3542.304</v>
      </c>
      <c r="AC3992" s="1">
        <v>142.49</v>
      </c>
      <c r="AD3992" s="1">
        <v>14.333</v>
      </c>
      <c r="AE3992" s="1">
        <v>-1.076</v>
      </c>
      <c r="AF3992" s="1">
        <v>-10.877</v>
      </c>
      <c r="AG3992" s="1">
        <v>26146.9</v>
      </c>
      <c r="AH3992" s="1">
        <v>1.944</v>
      </c>
      <c r="AI3992" s="1">
        <v>-1.076</v>
      </c>
      <c r="AJ3992" s="1">
        <v>-10.782</v>
      </c>
      <c r="AK3992" s="1">
        <v>3654.783</v>
      </c>
      <c r="AL3992" s="1">
        <v>139.72</v>
      </c>
      <c r="AM3992" s="1">
        <v>25932.586</v>
      </c>
      <c r="AN3992" s="1">
        <v>991.386</v>
      </c>
      <c r="AO3992" s="1">
        <v>98.056</v>
      </c>
      <c r="AP3992" s="1">
        <v>99.225</v>
      </c>
      <c r="AQ3992" s="1">
        <v>-2.538</v>
      </c>
      <c r="AR3992" s="1">
        <v>-3.063</v>
      </c>
      <c r="AS3992" s="1">
        <v>117.616</v>
      </c>
      <c r="AT3992" s="1">
        <v>57.547</v>
      </c>
      <c r="AU3992" s="1">
        <v>2.2</v>
      </c>
      <c r="AV3992" s="1">
        <v>3076.601</v>
      </c>
      <c r="AW3992" s="1">
        <v>2.209</v>
      </c>
      <c r="AX3992" s="1">
        <v>0.897</v>
      </c>
      <c r="AY3992" s="1">
        <v>1085.795</v>
      </c>
      <c r="AZ3992" s="1">
        <v>41.509</v>
      </c>
      <c r="BA3992" s="1">
        <v>1.544</v>
      </c>
      <c r="BB3992" s="1">
        <v>11.772</v>
      </c>
      <c r="BC3992" s="1">
        <v>134.74</v>
      </c>
      <c r="BD3992" s="1">
        <v>-1.978</v>
      </c>
      <c r="BE3992" s="1">
        <v>-0.179</v>
      </c>
      <c r="BF3992" s="1">
        <v>6.244</v>
      </c>
      <c r="BG3992" s="1">
        <v>59.64</v>
      </c>
      <c r="BH3992" s="1">
        <v>2.28</v>
      </c>
      <c r="BI3992" s="1">
        <v>163.326</v>
      </c>
      <c r="BJ3992" s="1">
        <v>1.6</v>
      </c>
      <c r="BK3992" s="1">
        <v>0.625</v>
      </c>
      <c r="BL3992" s="1">
        <v>-0.575</v>
      </c>
      <c r="BM3992" s="1">
        <v>-0.103</v>
      </c>
      <c r="BN3992" s="1">
        <v>7.745</v>
      </c>
      <c r="BO3992" s="1">
        <v>72.457</v>
      </c>
      <c r="BP3992" s="1">
        <v>2.77</v>
      </c>
      <c r="BQ3992" s="1">
        <v>202.602</v>
      </c>
      <c r="BR3992" s="1">
        <v>1.944</v>
      </c>
      <c r="BS3992" s="1">
        <v>0.775</v>
      </c>
      <c r="BT3992" s="1">
        <v>-7.07</v>
      </c>
      <c r="BU3992" s="1">
        <v>-5.221</v>
      </c>
      <c r="BW3992" s="1">
        <v>0.0</v>
      </c>
      <c r="BX3992" s="1">
        <v>0.0</v>
      </c>
      <c r="BY3992" s="1">
        <v>0.0</v>
      </c>
      <c r="BZ3992" s="1">
        <v>0.0</v>
      </c>
      <c r="CA3992" s="1">
        <v>0.0</v>
      </c>
      <c r="CB3992" s="1">
        <v>0.0</v>
      </c>
      <c r="CC3992" s="1">
        <v>0.0</v>
      </c>
      <c r="CD3992" s="1">
        <v>1.922</v>
      </c>
      <c r="CE3992" s="1">
        <v>4.519</v>
      </c>
      <c r="CF3992" s="1">
        <v>239.598</v>
      </c>
      <c r="CG3992" s="1">
        <v>119.803</v>
      </c>
      <c r="CH3992" s="1">
        <v>4.58</v>
      </c>
      <c r="CI3992" s="1">
        <v>6267.396</v>
      </c>
      <c r="CJ3992" s="1">
        <v>-9.578</v>
      </c>
      <c r="CK3992" s="1">
        <v>-0.879</v>
      </c>
      <c r="CL3992" s="1">
        <v>217.12</v>
      </c>
      <c r="CM3992" s="1">
        <v>8.3</v>
      </c>
      <c r="CN3992" s="1">
        <v>3.214</v>
      </c>
      <c r="CO3992" s="1">
        <v>23.981</v>
      </c>
      <c r="CP3992" s="1">
        <v>1.334</v>
      </c>
      <c r="CQ3992" s="1">
        <v>0.43</v>
      </c>
      <c r="CR3992" s="1">
        <v>0.0</v>
      </c>
      <c r="CS3992" s="1">
        <v>-3.829</v>
      </c>
      <c r="CT3992" s="1">
        <v>-0.053</v>
      </c>
      <c r="CU3992" s="1">
        <v>11.248</v>
      </c>
      <c r="CV3992" s="1">
        <v>0.0</v>
      </c>
      <c r="CW3992" s="1">
        <v>34.904</v>
      </c>
      <c r="CX3992" s="1">
        <v>0.302</v>
      </c>
      <c r="CY3992" s="1">
        <v>0.0</v>
      </c>
      <c r="CZ3992" s="1">
        <v>0.134</v>
      </c>
      <c r="DA3992" s="1">
        <v>3727.24</v>
      </c>
      <c r="DB3992" s="1">
        <v>999.579</v>
      </c>
      <c r="DC3992" s="1">
        <v>-0.575</v>
      </c>
      <c r="DD3992" s="1">
        <v>-0.103</v>
      </c>
      <c r="DE3992" s="1">
        <v>7.745</v>
      </c>
      <c r="DF3992" s="1">
        <v>72.457</v>
      </c>
      <c r="DG3992" s="1">
        <v>2.77</v>
      </c>
      <c r="DH3992" s="1">
        <v>202.602</v>
      </c>
      <c r="DI3992" s="1">
        <v>1.944</v>
      </c>
      <c r="DJ3992" s="1">
        <v>0.775</v>
      </c>
      <c r="DL3992" s="1">
        <v>0.0</v>
      </c>
      <c r="DM3992" s="1">
        <v>0.0</v>
      </c>
      <c r="DN3992" s="1">
        <v>0.0</v>
      </c>
      <c r="DO3992" s="1">
        <v>0.0</v>
      </c>
      <c r="DP3992" s="1">
        <v>0.0</v>
      </c>
      <c r="DQ3992" s="1">
        <v>0.0</v>
      </c>
      <c r="DR3992" s="1">
        <v>0.0</v>
      </c>
      <c r="DS3992" s="1">
        <v>335.714</v>
      </c>
      <c r="DT3992" s="1">
        <v>0.128</v>
      </c>
      <c r="DU3992" s="1">
        <v>0.167</v>
      </c>
      <c r="DV3992" s="1">
        <v>1.569</v>
      </c>
      <c r="DW3992" s="1">
        <v>0.06</v>
      </c>
      <c r="DX3992" s="1">
        <v>4.372</v>
      </c>
      <c r="DY3992" s="1">
        <v>0.042</v>
      </c>
      <c r="DZ3992" s="1">
        <v>0.017</v>
      </c>
    </row>
    <row r="3993">
      <c r="A3993" s="1" t="s">
        <v>443</v>
      </c>
      <c r="B3993" s="1">
        <v>2003.0</v>
      </c>
      <c r="C3993" s="1" t="s">
        <v>444</v>
      </c>
      <c r="D3993" s="1">
        <v>3.8203476E7</v>
      </c>
      <c r="E3993" s="1">
        <v>5.3733031936E11</v>
      </c>
      <c r="G3993" s="1">
        <v>0.328</v>
      </c>
      <c r="H3993" s="1">
        <v>8.574</v>
      </c>
      <c r="I3993" s="1">
        <v>0.328</v>
      </c>
      <c r="J3993" s="1">
        <v>12.041</v>
      </c>
      <c r="K3993" s="1">
        <v>0.46</v>
      </c>
      <c r="L3993" s="1">
        <v>0.307</v>
      </c>
      <c r="M3993" s="1">
        <v>0.032</v>
      </c>
      <c r="N3993" s="1">
        <v>949.803</v>
      </c>
      <c r="O3993" s="1">
        <v>2.953</v>
      </c>
      <c r="P3993" s="1">
        <v>18.724</v>
      </c>
      <c r="Q3993" s="1">
        <v>17089.949</v>
      </c>
      <c r="R3993" s="1">
        <v>652.895</v>
      </c>
      <c r="S3993" s="1">
        <v>3681.864</v>
      </c>
      <c r="T3993" s="1">
        <v>140.66</v>
      </c>
      <c r="U3993" s="1">
        <v>-0.478</v>
      </c>
      <c r="V3993" s="1">
        <v>-3.987</v>
      </c>
      <c r="W3993" s="1">
        <v>21744.627</v>
      </c>
      <c r="X3993" s="1">
        <v>830.72</v>
      </c>
      <c r="Y3993" s="1">
        <v>93.767</v>
      </c>
      <c r="Z3993" s="1">
        <v>63.151</v>
      </c>
      <c r="AA3993" s="1">
        <v>139.85</v>
      </c>
      <c r="AB3993" s="1">
        <v>3660.662</v>
      </c>
      <c r="AC3993" s="1">
        <v>150.01</v>
      </c>
      <c r="AD3993" s="1">
        <v>14.567</v>
      </c>
      <c r="AE3993" s="1">
        <v>3.464</v>
      </c>
      <c r="AF3993" s="1">
        <v>34.627</v>
      </c>
      <c r="AG3993" s="1">
        <v>27071.01</v>
      </c>
      <c r="AH3993" s="1">
        <v>1.925</v>
      </c>
      <c r="AI3993" s="1">
        <v>3.615</v>
      </c>
      <c r="AJ3993" s="1">
        <v>35.835</v>
      </c>
      <c r="AK3993" s="1">
        <v>3867.711</v>
      </c>
      <c r="AL3993" s="1">
        <v>147.76</v>
      </c>
      <c r="AM3993" s="1">
        <v>26888.154</v>
      </c>
      <c r="AN3993" s="1">
        <v>1027.221</v>
      </c>
      <c r="AO3993" s="1">
        <v>98.5</v>
      </c>
      <c r="AP3993" s="1">
        <v>99.358</v>
      </c>
      <c r="AQ3993" s="1">
        <v>11.346</v>
      </c>
      <c r="AR3993" s="1">
        <v>13.345</v>
      </c>
      <c r="AS3993" s="1">
        <v>130.962</v>
      </c>
      <c r="AT3993" s="1">
        <v>63.345</v>
      </c>
      <c r="AU3993" s="1">
        <v>2.42</v>
      </c>
      <c r="AV3993" s="1">
        <v>3428.006</v>
      </c>
      <c r="AW3993" s="1">
        <v>1.18</v>
      </c>
      <c r="AX3993" s="1">
        <v>0.49</v>
      </c>
      <c r="AY3993" s="1">
        <v>1099.357</v>
      </c>
      <c r="AZ3993" s="1">
        <v>41.999</v>
      </c>
      <c r="BA3993" s="1">
        <v>1.613</v>
      </c>
      <c r="BB3993" s="1">
        <v>12.667</v>
      </c>
      <c r="BC3993" s="1">
        <v>142.48</v>
      </c>
      <c r="BD3993" s="1">
        <v>-26.678</v>
      </c>
      <c r="BE3993" s="1">
        <v>-1.691</v>
      </c>
      <c r="BF3993" s="1">
        <v>4.553</v>
      </c>
      <c r="BG3993" s="1">
        <v>43.713</v>
      </c>
      <c r="BH3993" s="1">
        <v>1.67</v>
      </c>
      <c r="BI3993" s="1">
        <v>119.181</v>
      </c>
      <c r="BJ3993" s="1">
        <v>1.113</v>
      </c>
      <c r="BK3993" s="1">
        <v>0.44</v>
      </c>
      <c r="BL3993" s="1">
        <v>-6.847</v>
      </c>
      <c r="BM3993" s="1">
        <v>-1.105</v>
      </c>
      <c r="BN3993" s="1">
        <v>6.64</v>
      </c>
      <c r="BO3993" s="1">
        <v>58.895</v>
      </c>
      <c r="BP3993" s="1">
        <v>2.25</v>
      </c>
      <c r="BQ3993" s="1">
        <v>173.818</v>
      </c>
      <c r="BR3993" s="1">
        <v>1.5</v>
      </c>
      <c r="BS3993" s="1">
        <v>0.642</v>
      </c>
      <c r="BT3993" s="1">
        <v>-10.16</v>
      </c>
      <c r="BU3993" s="1">
        <v>-7.265</v>
      </c>
      <c r="BW3993" s="1">
        <v>0.0</v>
      </c>
      <c r="BX3993" s="1">
        <v>0.0</v>
      </c>
      <c r="BY3993" s="1">
        <v>0.0</v>
      </c>
      <c r="BZ3993" s="1">
        <v>0.0</v>
      </c>
      <c r="CA3993" s="1">
        <v>0.0</v>
      </c>
      <c r="CB3993" s="1">
        <v>0.0</v>
      </c>
      <c r="CC3993" s="1">
        <v>0.0</v>
      </c>
      <c r="CD3993" s="1">
        <v>1.571</v>
      </c>
      <c r="CE3993" s="1">
        <v>3.765</v>
      </c>
      <c r="CF3993" s="1">
        <v>243.364</v>
      </c>
      <c r="CG3993" s="1">
        <v>122.502</v>
      </c>
      <c r="CH3993" s="1">
        <v>4.68</v>
      </c>
      <c r="CI3993" s="1">
        <v>6370.2</v>
      </c>
      <c r="CJ3993" s="1">
        <v>9.872</v>
      </c>
      <c r="CK3993" s="1">
        <v>0.819</v>
      </c>
      <c r="CL3993" s="1">
        <v>238.716</v>
      </c>
      <c r="CM3993" s="1">
        <v>9.12</v>
      </c>
      <c r="CN3993" s="1">
        <v>3.12</v>
      </c>
      <c r="CO3993" s="1">
        <v>23.539</v>
      </c>
      <c r="CP3993" s="1">
        <v>1.422</v>
      </c>
      <c r="CQ3993" s="1">
        <v>0.46</v>
      </c>
      <c r="CR3993" s="1">
        <v>0.0</v>
      </c>
      <c r="CS3993" s="1">
        <v>6.557</v>
      </c>
      <c r="CT3993" s="1">
        <v>0.088</v>
      </c>
      <c r="CU3993" s="1">
        <v>12.041</v>
      </c>
      <c r="CV3993" s="1">
        <v>0.0</v>
      </c>
      <c r="CW3993" s="1">
        <v>37.218</v>
      </c>
      <c r="CX3993" s="1">
        <v>0.307</v>
      </c>
      <c r="CY3993" s="1">
        <v>0.0</v>
      </c>
      <c r="CZ3993" s="1">
        <v>0.138</v>
      </c>
      <c r="DA3993" s="1">
        <v>3926.606</v>
      </c>
      <c r="DB3993" s="1">
        <v>1034.207</v>
      </c>
      <c r="DC3993" s="1">
        <v>-6.847</v>
      </c>
      <c r="DD3993" s="1">
        <v>-1.105</v>
      </c>
      <c r="DE3993" s="1">
        <v>6.64</v>
      </c>
      <c r="DF3993" s="1">
        <v>58.895</v>
      </c>
      <c r="DG3993" s="1">
        <v>2.25</v>
      </c>
      <c r="DH3993" s="1">
        <v>173.818</v>
      </c>
      <c r="DI3993" s="1">
        <v>1.5</v>
      </c>
      <c r="DJ3993" s="1">
        <v>0.642</v>
      </c>
      <c r="DL3993" s="1">
        <v>0.0</v>
      </c>
      <c r="DM3993" s="1">
        <v>0.0</v>
      </c>
      <c r="DN3993" s="1">
        <v>0.0</v>
      </c>
      <c r="DO3993" s="1">
        <v>0.0</v>
      </c>
      <c r="DP3993" s="1">
        <v>0.0</v>
      </c>
      <c r="DQ3993" s="1">
        <v>0.0</v>
      </c>
      <c r="DR3993" s="1">
        <v>0.0</v>
      </c>
      <c r="DS3993" s="1">
        <v>103.279</v>
      </c>
      <c r="DT3993" s="1">
        <v>0.171</v>
      </c>
      <c r="DU3993" s="1">
        <v>0.338</v>
      </c>
      <c r="DV3993" s="1">
        <v>3.141</v>
      </c>
      <c r="DW3993" s="1">
        <v>0.12</v>
      </c>
      <c r="DX3993" s="1">
        <v>8.844</v>
      </c>
      <c r="DY3993" s="1">
        <v>0.08</v>
      </c>
      <c r="DZ3993" s="1">
        <v>0.033</v>
      </c>
    </row>
    <row r="3994">
      <c r="A3994" s="1" t="s">
        <v>443</v>
      </c>
      <c r="B3994" s="1">
        <v>2004.0</v>
      </c>
      <c r="C3994" s="1" t="s">
        <v>444</v>
      </c>
      <c r="D3994" s="1">
        <v>3.8167521E7</v>
      </c>
      <c r="E3994" s="1">
        <v>5.70430062592E11</v>
      </c>
      <c r="F3994" s="1">
        <v>-52.271</v>
      </c>
      <c r="G3994" s="1">
        <v>-0.171</v>
      </c>
      <c r="H3994" s="1">
        <v>4.096</v>
      </c>
      <c r="I3994" s="1">
        <v>0.156</v>
      </c>
      <c r="J3994" s="1">
        <v>25.676</v>
      </c>
      <c r="K3994" s="1">
        <v>0.98</v>
      </c>
      <c r="L3994" s="1">
        <v>0.642</v>
      </c>
      <c r="M3994" s="1">
        <v>0.015</v>
      </c>
      <c r="N3994" s="1">
        <v>941.261</v>
      </c>
      <c r="O3994" s="1">
        <v>-2.939</v>
      </c>
      <c r="P3994" s="1">
        <v>-19.186</v>
      </c>
      <c r="Q3994" s="1">
        <v>16603.377</v>
      </c>
      <c r="R3994" s="1">
        <v>633.71</v>
      </c>
      <c r="S3994" s="1">
        <v>3697.384</v>
      </c>
      <c r="T3994" s="1">
        <v>141.12</v>
      </c>
      <c r="U3994" s="1">
        <v>-2.952</v>
      </c>
      <c r="V3994" s="1">
        <v>-24.524</v>
      </c>
      <c r="W3994" s="1">
        <v>21122.568</v>
      </c>
      <c r="X3994" s="1">
        <v>806.196</v>
      </c>
      <c r="Y3994" s="1">
        <v>92.513</v>
      </c>
      <c r="Z3994" s="1">
        <v>60.888</v>
      </c>
      <c r="AA3994" s="1">
        <v>143.25</v>
      </c>
      <c r="AB3994" s="1">
        <v>3753.191</v>
      </c>
      <c r="AC3994" s="1">
        <v>152.54</v>
      </c>
      <c r="AD3994" s="1">
        <v>14.734</v>
      </c>
      <c r="AE3994" s="1">
        <v>0.678</v>
      </c>
      <c r="AF3994" s="1">
        <v>7.012</v>
      </c>
      <c r="AG3994" s="1">
        <v>27280.227</v>
      </c>
      <c r="AH3994" s="1">
        <v>1.825</v>
      </c>
      <c r="AI3994" s="1">
        <v>0.459</v>
      </c>
      <c r="AJ3994" s="1">
        <v>4.718</v>
      </c>
      <c r="AK3994" s="1">
        <v>3912.751</v>
      </c>
      <c r="AL3994" s="1">
        <v>149.34</v>
      </c>
      <c r="AM3994" s="1">
        <v>27037.094</v>
      </c>
      <c r="AN3994" s="1">
        <v>1031.939</v>
      </c>
      <c r="AO3994" s="1">
        <v>97.902</v>
      </c>
      <c r="AP3994" s="1">
        <v>99.151</v>
      </c>
      <c r="AQ3994" s="1">
        <v>5.505</v>
      </c>
      <c r="AR3994" s="1">
        <v>7.209</v>
      </c>
      <c r="AS3994" s="1">
        <v>138.171</v>
      </c>
      <c r="AT3994" s="1">
        <v>84.365</v>
      </c>
      <c r="AU3994" s="1">
        <v>3.22</v>
      </c>
      <c r="AV3994" s="1">
        <v>3620.12</v>
      </c>
      <c r="AW3994" s="1">
        <v>8.703</v>
      </c>
      <c r="AX3994" s="1">
        <v>3.655</v>
      </c>
      <c r="AY3994" s="1">
        <v>1196.161</v>
      </c>
      <c r="AZ3994" s="1">
        <v>45.654</v>
      </c>
      <c r="BA3994" s="1">
        <v>2.111</v>
      </c>
      <c r="BB3994" s="1">
        <v>13.276</v>
      </c>
      <c r="BC3994" s="1">
        <v>143.58</v>
      </c>
      <c r="BD3994" s="1">
        <v>24.596</v>
      </c>
      <c r="BE3994" s="1">
        <v>1.089</v>
      </c>
      <c r="BF3994" s="1">
        <v>5.642</v>
      </c>
      <c r="BG3994" s="1">
        <v>54.497</v>
      </c>
      <c r="BH3994" s="1">
        <v>2.08</v>
      </c>
      <c r="BI3994" s="1">
        <v>147.829</v>
      </c>
      <c r="BJ3994" s="1">
        <v>1.364</v>
      </c>
      <c r="BK3994" s="1">
        <v>0.542</v>
      </c>
      <c r="BL3994" s="1">
        <v>25.341</v>
      </c>
      <c r="BM3994" s="1">
        <v>2.2</v>
      </c>
      <c r="BN3994" s="1">
        <v>8.841</v>
      </c>
      <c r="BO3994" s="1">
        <v>83.841</v>
      </c>
      <c r="BP3994" s="1">
        <v>3.2</v>
      </c>
      <c r="BQ3994" s="1">
        <v>231.635</v>
      </c>
      <c r="BR3994" s="1">
        <v>2.098</v>
      </c>
      <c r="BS3994" s="1">
        <v>0.849</v>
      </c>
      <c r="BT3994" s="1">
        <v>-9.29</v>
      </c>
      <c r="BU3994" s="1">
        <v>-6.485</v>
      </c>
      <c r="BW3994" s="1">
        <v>0.0</v>
      </c>
      <c r="BX3994" s="1">
        <v>0.0</v>
      </c>
      <c r="BY3994" s="1">
        <v>0.0</v>
      </c>
      <c r="BZ3994" s="1">
        <v>0.0</v>
      </c>
      <c r="CA3994" s="1">
        <v>0.0</v>
      </c>
      <c r="CB3994" s="1">
        <v>0.0</v>
      </c>
      <c r="CC3994" s="1">
        <v>0.0</v>
      </c>
      <c r="CD3994" s="1">
        <v>6.86</v>
      </c>
      <c r="CE3994" s="1">
        <v>16.694</v>
      </c>
      <c r="CF3994" s="1">
        <v>260.058</v>
      </c>
      <c r="CG3994" s="1">
        <v>131.001</v>
      </c>
      <c r="CH3994" s="1">
        <v>5.0</v>
      </c>
      <c r="CI3994" s="1">
        <v>6813.598</v>
      </c>
      <c r="CJ3994" s="1">
        <v>14.171</v>
      </c>
      <c r="CK3994" s="1">
        <v>1.292</v>
      </c>
      <c r="CL3994" s="1">
        <v>272.801</v>
      </c>
      <c r="CM3994" s="1">
        <v>10.412</v>
      </c>
      <c r="CN3994" s="1">
        <v>3.278</v>
      </c>
      <c r="CO3994" s="1">
        <v>24.987</v>
      </c>
      <c r="CP3994" s="1">
        <v>2.657</v>
      </c>
      <c r="CQ3994" s="1">
        <v>0.98</v>
      </c>
      <c r="CR3994" s="1">
        <v>0.0</v>
      </c>
      <c r="CS3994" s="1">
        <v>86.901</v>
      </c>
      <c r="CT3994" s="1">
        <v>1.236</v>
      </c>
      <c r="CU3994" s="1">
        <v>25.676</v>
      </c>
      <c r="CV3994" s="1">
        <v>0.0</v>
      </c>
      <c r="CW3994" s="1">
        <v>69.627</v>
      </c>
      <c r="CX3994" s="1">
        <v>0.642</v>
      </c>
      <c r="CY3994" s="1">
        <v>0.0</v>
      </c>
      <c r="CZ3994" s="1">
        <v>0.255</v>
      </c>
      <c r="DA3994" s="1">
        <v>3996.592</v>
      </c>
      <c r="DB3994" s="1">
        <v>1041.219</v>
      </c>
      <c r="DC3994" s="1">
        <v>25.341</v>
      </c>
      <c r="DD3994" s="1">
        <v>2.2</v>
      </c>
      <c r="DE3994" s="1">
        <v>8.841</v>
      </c>
      <c r="DF3994" s="1">
        <v>83.841</v>
      </c>
      <c r="DG3994" s="1">
        <v>3.2</v>
      </c>
      <c r="DH3994" s="1">
        <v>231.635</v>
      </c>
      <c r="DI3994" s="1">
        <v>2.098</v>
      </c>
      <c r="DJ3994" s="1">
        <v>0.849</v>
      </c>
      <c r="DL3994" s="1">
        <v>0.0</v>
      </c>
      <c r="DM3994" s="1">
        <v>0.0</v>
      </c>
      <c r="DN3994" s="1">
        <v>0.0</v>
      </c>
      <c r="DO3994" s="1">
        <v>0.0</v>
      </c>
      <c r="DP3994" s="1">
        <v>0.0</v>
      </c>
      <c r="DQ3994" s="1">
        <v>0.0</v>
      </c>
      <c r="DR3994" s="1">
        <v>0.0</v>
      </c>
      <c r="DS3994" s="1">
        <v>14.516</v>
      </c>
      <c r="DT3994" s="1">
        <v>0.047</v>
      </c>
      <c r="DU3994" s="1">
        <v>0.385</v>
      </c>
      <c r="DV3994" s="1">
        <v>3.668</v>
      </c>
      <c r="DW3994" s="1">
        <v>0.14</v>
      </c>
      <c r="DX3994" s="1">
        <v>10.082</v>
      </c>
      <c r="DY3994" s="1">
        <v>0.092</v>
      </c>
      <c r="DZ3994" s="1">
        <v>0.037</v>
      </c>
    </row>
    <row r="3995">
      <c r="A3995" s="1" t="s">
        <v>443</v>
      </c>
      <c r="B3995" s="1">
        <v>2005.0</v>
      </c>
      <c r="C3995" s="1" t="s">
        <v>444</v>
      </c>
      <c r="D3995" s="1">
        <v>3.8124333E7</v>
      </c>
      <c r="E3995" s="1">
        <v>5.95958562816E11</v>
      </c>
      <c r="F3995" s="1">
        <v>250.984</v>
      </c>
      <c r="G3995" s="1">
        <v>0.392</v>
      </c>
      <c r="H3995" s="1">
        <v>14.393</v>
      </c>
      <c r="I3995" s="1">
        <v>0.549</v>
      </c>
      <c r="J3995" s="1">
        <v>39.607</v>
      </c>
      <c r="K3995" s="1">
        <v>1.51</v>
      </c>
      <c r="L3995" s="1">
        <v>0.972</v>
      </c>
      <c r="M3995" s="1">
        <v>0.052</v>
      </c>
      <c r="N3995" s="1">
        <v>932.256</v>
      </c>
      <c r="O3995" s="1">
        <v>1.154</v>
      </c>
      <c r="P3995" s="1">
        <v>7.313</v>
      </c>
      <c r="Q3995" s="1">
        <v>16814.014</v>
      </c>
      <c r="R3995" s="1">
        <v>641.023</v>
      </c>
      <c r="S3995" s="1">
        <v>3721.508</v>
      </c>
      <c r="T3995" s="1">
        <v>141.88</v>
      </c>
      <c r="U3995" s="1">
        <v>0.072</v>
      </c>
      <c r="V3995" s="1">
        <v>0.58</v>
      </c>
      <c r="W3995" s="1">
        <v>21161.719</v>
      </c>
      <c r="X3995" s="1">
        <v>806.776</v>
      </c>
      <c r="Y3995" s="1">
        <v>91.365</v>
      </c>
      <c r="Z3995" s="1">
        <v>60.393</v>
      </c>
      <c r="AA3995" s="1">
        <v>144.1</v>
      </c>
      <c r="AB3995" s="1">
        <v>3779.739</v>
      </c>
      <c r="AC3995" s="1">
        <v>155.29</v>
      </c>
      <c r="AD3995" s="1">
        <v>14.73</v>
      </c>
      <c r="AE3995" s="1">
        <v>1.99</v>
      </c>
      <c r="AF3995" s="1">
        <v>20.718</v>
      </c>
      <c r="AG3995" s="1">
        <v>27854.562</v>
      </c>
      <c r="AH3995" s="1">
        <v>1.782</v>
      </c>
      <c r="AI3995" s="1">
        <v>1.738</v>
      </c>
      <c r="AJ3995" s="1">
        <v>17.937</v>
      </c>
      <c r="AK3995" s="1">
        <v>3972.266</v>
      </c>
      <c r="AL3995" s="1">
        <v>151.44</v>
      </c>
      <c r="AM3995" s="1">
        <v>27538.217</v>
      </c>
      <c r="AN3995" s="1">
        <v>1049.876</v>
      </c>
      <c r="AO3995" s="1">
        <v>97.521</v>
      </c>
      <c r="AP3995" s="1">
        <v>98.912</v>
      </c>
      <c r="AQ3995" s="1">
        <v>2.979</v>
      </c>
      <c r="AR3995" s="1">
        <v>4.116</v>
      </c>
      <c r="AS3995" s="1">
        <v>142.287</v>
      </c>
      <c r="AT3995" s="1">
        <v>135.347</v>
      </c>
      <c r="AU3995" s="1">
        <v>5.16</v>
      </c>
      <c r="AV3995" s="1">
        <v>3732.19</v>
      </c>
      <c r="AW3995" s="1">
        <v>-1.05</v>
      </c>
      <c r="AX3995" s="1">
        <v>-0.479</v>
      </c>
      <c r="AY3995" s="1">
        <v>1184.939</v>
      </c>
      <c r="AZ3995" s="1">
        <v>45.175</v>
      </c>
      <c r="BA3995" s="1">
        <v>3.323</v>
      </c>
      <c r="BB3995" s="1">
        <v>13.405</v>
      </c>
      <c r="BC3995" s="1">
        <v>144.77</v>
      </c>
      <c r="BD3995" s="1">
        <v>5.716</v>
      </c>
      <c r="BE3995" s="1">
        <v>0.274</v>
      </c>
      <c r="BF3995" s="1">
        <v>5.917</v>
      </c>
      <c r="BG3995" s="1">
        <v>57.706</v>
      </c>
      <c r="BH3995" s="1">
        <v>2.2</v>
      </c>
      <c r="BI3995" s="1">
        <v>155.194</v>
      </c>
      <c r="BJ3995" s="1">
        <v>1.417</v>
      </c>
      <c r="BK3995" s="1">
        <v>0.557</v>
      </c>
      <c r="BL3995" s="1">
        <v>36.053</v>
      </c>
      <c r="BM3995" s="1">
        <v>2.709</v>
      </c>
      <c r="BN3995" s="1">
        <v>11.55</v>
      </c>
      <c r="BO3995" s="1">
        <v>100.985</v>
      </c>
      <c r="BP3995" s="1">
        <v>3.85</v>
      </c>
      <c r="BQ3995" s="1">
        <v>302.944</v>
      </c>
      <c r="BR3995" s="1">
        <v>2.479</v>
      </c>
      <c r="BS3995" s="1">
        <v>1.088</v>
      </c>
      <c r="BT3995" s="1">
        <v>-11.19</v>
      </c>
      <c r="BU3995" s="1">
        <v>-7.765</v>
      </c>
      <c r="BW3995" s="1">
        <v>0.0</v>
      </c>
      <c r="BX3995" s="1">
        <v>0.0</v>
      </c>
      <c r="BY3995" s="1">
        <v>0.0</v>
      </c>
      <c r="BZ3995" s="1">
        <v>0.0</v>
      </c>
      <c r="CA3995" s="1">
        <v>0.0</v>
      </c>
      <c r="CB3995" s="1">
        <v>0.0</v>
      </c>
      <c r="CC3995" s="1">
        <v>0.0</v>
      </c>
      <c r="CD3995" s="1">
        <v>2.502</v>
      </c>
      <c r="CE3995" s="1">
        <v>6.508</v>
      </c>
      <c r="CF3995" s="1">
        <v>266.566</v>
      </c>
      <c r="CG3995" s="1">
        <v>115.412</v>
      </c>
      <c r="CH3995" s="1">
        <v>4.4</v>
      </c>
      <c r="CI3995" s="1">
        <v>6992.014</v>
      </c>
      <c r="CJ3995" s="1">
        <v>-4.82</v>
      </c>
      <c r="CK3995" s="1">
        <v>-0.502</v>
      </c>
      <c r="CL3995" s="1">
        <v>259.945</v>
      </c>
      <c r="CM3995" s="1">
        <v>9.91</v>
      </c>
      <c r="CN3995" s="1">
        <v>2.833</v>
      </c>
      <c r="CO3995" s="1">
        <v>25.114</v>
      </c>
      <c r="CP3995" s="1">
        <v>4.721</v>
      </c>
      <c r="CQ3995" s="1">
        <v>1.51</v>
      </c>
      <c r="CR3995" s="1">
        <v>0.0</v>
      </c>
      <c r="CS3995" s="1">
        <v>77.658</v>
      </c>
      <c r="CT3995" s="1">
        <v>2.064</v>
      </c>
      <c r="CU3995" s="1">
        <v>39.607</v>
      </c>
      <c r="CV3995" s="1">
        <v>0.0</v>
      </c>
      <c r="CW3995" s="1">
        <v>123.838</v>
      </c>
      <c r="CX3995" s="1">
        <v>0.972</v>
      </c>
      <c r="CY3995" s="1">
        <v>0.0</v>
      </c>
      <c r="CZ3995" s="1">
        <v>0.445</v>
      </c>
      <c r="DA3995" s="1">
        <v>4073.251</v>
      </c>
      <c r="DB3995" s="1">
        <v>1061.937</v>
      </c>
      <c r="DC3995" s="1">
        <v>36.053</v>
      </c>
      <c r="DD3995" s="1">
        <v>2.709</v>
      </c>
      <c r="DE3995" s="1">
        <v>11.55</v>
      </c>
      <c r="DF3995" s="1">
        <v>100.985</v>
      </c>
      <c r="DG3995" s="1">
        <v>3.85</v>
      </c>
      <c r="DH3995" s="1">
        <v>302.944</v>
      </c>
      <c r="DI3995" s="1">
        <v>2.479</v>
      </c>
      <c r="DJ3995" s="1">
        <v>1.088</v>
      </c>
      <c r="DL3995" s="1">
        <v>0.0</v>
      </c>
      <c r="DM3995" s="1">
        <v>0.0</v>
      </c>
      <c r="DN3995" s="1">
        <v>0.0</v>
      </c>
      <c r="DO3995" s="1">
        <v>0.0</v>
      </c>
      <c r="DP3995" s="1">
        <v>0.0</v>
      </c>
      <c r="DQ3995" s="1">
        <v>0.0</v>
      </c>
      <c r="DR3995" s="1">
        <v>0.0</v>
      </c>
      <c r="DS3995" s="1">
        <v>-4.93</v>
      </c>
      <c r="DT3995" s="1">
        <v>-0.022</v>
      </c>
      <c r="DU3995" s="1">
        <v>0.363</v>
      </c>
      <c r="DV3995" s="1">
        <v>3.672</v>
      </c>
      <c r="DW3995" s="1">
        <v>0.14</v>
      </c>
      <c r="DX3995" s="1">
        <v>9.519</v>
      </c>
      <c r="DY3995" s="1">
        <v>0.09</v>
      </c>
      <c r="DZ3995" s="1">
        <v>0.034</v>
      </c>
    </row>
    <row r="3996">
      <c r="A3996" s="1" t="s">
        <v>443</v>
      </c>
      <c r="B3996" s="1">
        <v>2006.0</v>
      </c>
      <c r="C3996" s="1" t="s">
        <v>444</v>
      </c>
      <c r="D3996" s="1">
        <v>3.8071124E7</v>
      </c>
      <c r="E3996" s="1">
        <v>6.38713856E11</v>
      </c>
      <c r="F3996" s="1">
        <v>78.485</v>
      </c>
      <c r="G3996" s="1">
        <v>0.431</v>
      </c>
      <c r="H3996" s="1">
        <v>25.725</v>
      </c>
      <c r="I3996" s="1">
        <v>0.979</v>
      </c>
      <c r="J3996" s="1">
        <v>52.271</v>
      </c>
      <c r="K3996" s="1">
        <v>1.99</v>
      </c>
      <c r="L3996" s="1">
        <v>1.238</v>
      </c>
      <c r="M3996" s="1">
        <v>0.088</v>
      </c>
      <c r="N3996" s="1">
        <v>931.923</v>
      </c>
      <c r="O3996" s="1">
        <v>4.143</v>
      </c>
      <c r="P3996" s="1">
        <v>26.561</v>
      </c>
      <c r="Q3996" s="1">
        <v>17535.176</v>
      </c>
      <c r="R3996" s="1">
        <v>667.584</v>
      </c>
      <c r="S3996" s="1">
        <v>3861.457</v>
      </c>
      <c r="T3996" s="1">
        <v>147.01</v>
      </c>
      <c r="U3996" s="1">
        <v>-1.907</v>
      </c>
      <c r="V3996" s="1">
        <v>-15.383</v>
      </c>
      <c r="W3996" s="1">
        <v>20787.229</v>
      </c>
      <c r="X3996" s="1">
        <v>791.393</v>
      </c>
      <c r="Y3996" s="1">
        <v>91.481</v>
      </c>
      <c r="Z3996" s="1">
        <v>60.152</v>
      </c>
      <c r="AA3996" s="1">
        <v>149.71</v>
      </c>
      <c r="AB3996" s="1">
        <v>3932.377</v>
      </c>
      <c r="AC3996" s="1">
        <v>160.7</v>
      </c>
      <c r="AD3996" s="1">
        <v>14.586</v>
      </c>
      <c r="AE3996" s="1">
        <v>4.56</v>
      </c>
      <c r="AF3996" s="1">
        <v>48.422</v>
      </c>
      <c r="AG3996" s="1">
        <v>29165.385</v>
      </c>
      <c r="AH3996" s="1">
        <v>1.738</v>
      </c>
      <c r="AI3996" s="1">
        <v>4.439</v>
      </c>
      <c r="AJ3996" s="1">
        <v>46.603</v>
      </c>
      <c r="AK3996" s="1">
        <v>4108.363</v>
      </c>
      <c r="AL3996" s="1">
        <v>156.41</v>
      </c>
      <c r="AM3996" s="1">
        <v>28800.814</v>
      </c>
      <c r="AN3996" s="1">
        <v>1096.479</v>
      </c>
      <c r="AO3996" s="1">
        <v>97.33</v>
      </c>
      <c r="AP3996" s="1">
        <v>98.797</v>
      </c>
      <c r="AQ3996" s="1">
        <v>1.136</v>
      </c>
      <c r="AR3996" s="1">
        <v>1.616</v>
      </c>
      <c r="AS3996" s="1">
        <v>143.903</v>
      </c>
      <c r="AT3996" s="1">
        <v>120.301</v>
      </c>
      <c r="AU3996" s="1">
        <v>4.58</v>
      </c>
      <c r="AV3996" s="1">
        <v>3779.853</v>
      </c>
      <c r="AW3996" s="1">
        <v>-0.103</v>
      </c>
      <c r="AX3996" s="1">
        <v>-0.047</v>
      </c>
      <c r="AY3996" s="1">
        <v>1185.374</v>
      </c>
      <c r="AZ3996" s="1">
        <v>45.129</v>
      </c>
      <c r="BA3996" s="1">
        <v>2.85</v>
      </c>
      <c r="BB3996" s="1">
        <v>12.966</v>
      </c>
      <c r="BC3996" s="1">
        <v>149.76</v>
      </c>
      <c r="BD3996" s="1">
        <v>-7.224</v>
      </c>
      <c r="BE3996" s="1">
        <v>-0.457</v>
      </c>
      <c r="BF3996" s="1">
        <v>5.46</v>
      </c>
      <c r="BG3996" s="1">
        <v>53.584</v>
      </c>
      <c r="BH3996" s="1">
        <v>2.04</v>
      </c>
      <c r="BI3996" s="1">
        <v>143.413</v>
      </c>
      <c r="BJ3996" s="1">
        <v>1.269</v>
      </c>
      <c r="BK3996" s="1">
        <v>0.492</v>
      </c>
      <c r="BL3996" s="1">
        <v>19.899</v>
      </c>
      <c r="BM3996" s="1">
        <v>1.802</v>
      </c>
      <c r="BN3996" s="1">
        <v>13.351</v>
      </c>
      <c r="BO3996" s="1">
        <v>112.684</v>
      </c>
      <c r="BP3996" s="1">
        <v>4.29</v>
      </c>
      <c r="BQ3996" s="1">
        <v>350.693</v>
      </c>
      <c r="BR3996" s="1">
        <v>2.67</v>
      </c>
      <c r="BS3996" s="1">
        <v>1.203</v>
      </c>
      <c r="BT3996" s="1">
        <v>-10.99</v>
      </c>
      <c r="BU3996" s="1">
        <v>-7.341</v>
      </c>
      <c r="BW3996" s="1">
        <v>0.0</v>
      </c>
      <c r="BX3996" s="1">
        <v>0.0</v>
      </c>
      <c r="BY3996" s="1">
        <v>0.0</v>
      </c>
      <c r="BZ3996" s="1">
        <v>0.0</v>
      </c>
      <c r="CA3996" s="1">
        <v>0.0</v>
      </c>
      <c r="CB3996" s="1">
        <v>0.0</v>
      </c>
      <c r="CC3996" s="1">
        <v>0.0</v>
      </c>
      <c r="CD3996" s="1">
        <v>6.913</v>
      </c>
      <c r="CE3996" s="1">
        <v>18.426</v>
      </c>
      <c r="CF3996" s="1">
        <v>284.992</v>
      </c>
      <c r="CG3996" s="1">
        <v>126.605</v>
      </c>
      <c r="CH3996" s="1">
        <v>4.82</v>
      </c>
      <c r="CI3996" s="1">
        <v>7485.786</v>
      </c>
      <c r="CJ3996" s="1">
        <v>-5.771</v>
      </c>
      <c r="CK3996" s="1">
        <v>-0.572</v>
      </c>
      <c r="CL3996" s="1">
        <v>245.286</v>
      </c>
      <c r="CM3996" s="1">
        <v>9.338</v>
      </c>
      <c r="CN3996" s="1">
        <v>2.999</v>
      </c>
      <c r="CO3996" s="1">
        <v>25.679</v>
      </c>
      <c r="CP3996" s="1">
        <v>6.227</v>
      </c>
      <c r="CQ3996" s="1">
        <v>1.99</v>
      </c>
      <c r="CR3996" s="1">
        <v>0.0</v>
      </c>
      <c r="CS3996" s="1">
        <v>31.904</v>
      </c>
      <c r="CT3996" s="1">
        <v>1.506</v>
      </c>
      <c r="CU3996" s="1">
        <v>52.271</v>
      </c>
      <c r="CV3996" s="1">
        <v>0.0</v>
      </c>
      <c r="CW3996" s="1">
        <v>163.575</v>
      </c>
      <c r="CX3996" s="1">
        <v>1.238</v>
      </c>
      <c r="CY3996" s="1">
        <v>0.0</v>
      </c>
      <c r="CZ3996" s="1">
        <v>0.561</v>
      </c>
      <c r="DA3996" s="1">
        <v>4221.047</v>
      </c>
      <c r="DB3996" s="1">
        <v>1110.359</v>
      </c>
      <c r="DC3996" s="1">
        <v>19.899</v>
      </c>
      <c r="DD3996" s="1">
        <v>1.802</v>
      </c>
      <c r="DE3996" s="1">
        <v>13.351</v>
      </c>
      <c r="DF3996" s="1">
        <v>112.684</v>
      </c>
      <c r="DG3996" s="1">
        <v>4.29</v>
      </c>
      <c r="DH3996" s="1">
        <v>350.693</v>
      </c>
      <c r="DI3996" s="1">
        <v>2.67</v>
      </c>
      <c r="DJ3996" s="1">
        <v>1.203</v>
      </c>
      <c r="DL3996" s="1">
        <v>0.0</v>
      </c>
      <c r="DM3996" s="1">
        <v>0.0</v>
      </c>
      <c r="DN3996" s="1">
        <v>0.0</v>
      </c>
      <c r="DO3996" s="1">
        <v>0.0</v>
      </c>
      <c r="DP3996" s="1">
        <v>0.0</v>
      </c>
      <c r="DQ3996" s="1">
        <v>0.0</v>
      </c>
      <c r="DR3996" s="1">
        <v>0.0</v>
      </c>
      <c r="DS3996" s="1">
        <v>89.63</v>
      </c>
      <c r="DT3996" s="1">
        <v>0.322</v>
      </c>
      <c r="DU3996" s="1">
        <v>0.684</v>
      </c>
      <c r="DV3996" s="1">
        <v>6.829</v>
      </c>
      <c r="DW3996" s="1">
        <v>0.26</v>
      </c>
      <c r="DX3996" s="1">
        <v>17.979</v>
      </c>
      <c r="DY3996" s="1">
        <v>0.162</v>
      </c>
      <c r="DZ3996" s="1">
        <v>0.062</v>
      </c>
    </row>
    <row r="3997">
      <c r="A3997" s="1" t="s">
        <v>443</v>
      </c>
      <c r="B3997" s="1">
        <v>2007.0</v>
      </c>
      <c r="C3997" s="1" t="s">
        <v>444</v>
      </c>
      <c r="D3997" s="1">
        <v>3.8020368E7</v>
      </c>
      <c r="E3997" s="1">
        <v>6.90249990144E11</v>
      </c>
      <c r="F3997" s="1">
        <v>11.368</v>
      </c>
      <c r="G3997" s="1">
        <v>0.111</v>
      </c>
      <c r="H3997" s="1">
        <v>28.688</v>
      </c>
      <c r="I3997" s="1">
        <v>1.091</v>
      </c>
      <c r="J3997" s="1">
        <v>67.332</v>
      </c>
      <c r="K3997" s="1">
        <v>2.56</v>
      </c>
      <c r="L3997" s="1">
        <v>1.615</v>
      </c>
      <c r="M3997" s="1">
        <v>0.099</v>
      </c>
      <c r="N3997" s="1">
        <v>925.498</v>
      </c>
      <c r="O3997" s="1">
        <v>-2.534</v>
      </c>
      <c r="P3997" s="1">
        <v>-16.914</v>
      </c>
      <c r="Q3997" s="1">
        <v>17113.721</v>
      </c>
      <c r="R3997" s="1">
        <v>650.67</v>
      </c>
      <c r="S3997" s="1">
        <v>3787.707</v>
      </c>
      <c r="T3997" s="1">
        <v>144.01</v>
      </c>
      <c r="U3997" s="1">
        <v>-8.167</v>
      </c>
      <c r="V3997" s="1">
        <v>-64.637</v>
      </c>
      <c r="W3997" s="1">
        <v>19114.914</v>
      </c>
      <c r="X3997" s="1">
        <v>726.756</v>
      </c>
      <c r="Y3997" s="1">
        <v>90.847</v>
      </c>
      <c r="Z3997" s="1">
        <v>58.938</v>
      </c>
      <c r="AA3997" s="1">
        <v>153.17</v>
      </c>
      <c r="AB3997" s="1">
        <v>4028.63</v>
      </c>
      <c r="AC3997" s="1">
        <v>158.52</v>
      </c>
      <c r="AD3997" s="1">
        <v>14.493</v>
      </c>
      <c r="AE3997" s="1">
        <v>-0.515</v>
      </c>
      <c r="AF3997" s="1">
        <v>-5.715</v>
      </c>
      <c r="AG3997" s="1">
        <v>29054.008</v>
      </c>
      <c r="AH3997" s="1">
        <v>1.6</v>
      </c>
      <c r="AI3997" s="1">
        <v>-0.84</v>
      </c>
      <c r="AJ3997" s="1">
        <v>-9.21</v>
      </c>
      <c r="AK3997" s="1">
        <v>4026.526</v>
      </c>
      <c r="AL3997" s="1">
        <v>153.09</v>
      </c>
      <c r="AM3997" s="1">
        <v>28597.018</v>
      </c>
      <c r="AN3997" s="1">
        <v>1087.269</v>
      </c>
      <c r="AO3997" s="1">
        <v>96.575</v>
      </c>
      <c r="AP3997" s="1">
        <v>98.485</v>
      </c>
      <c r="AQ3997" s="1">
        <v>0.027</v>
      </c>
      <c r="AR3997" s="1">
        <v>0.039</v>
      </c>
      <c r="AS3997" s="1">
        <v>143.942</v>
      </c>
      <c r="AT3997" s="1">
        <v>117.832</v>
      </c>
      <c r="AU3997" s="1">
        <v>4.48</v>
      </c>
      <c r="AV3997" s="1">
        <v>3785.917</v>
      </c>
      <c r="AW3997" s="1">
        <v>0.421</v>
      </c>
      <c r="AX3997" s="1">
        <v>0.19</v>
      </c>
      <c r="AY3997" s="1">
        <v>1191.956</v>
      </c>
      <c r="AZ3997" s="1">
        <v>45.319</v>
      </c>
      <c r="BA3997" s="1">
        <v>2.826</v>
      </c>
      <c r="BB3997" s="1">
        <v>13.038</v>
      </c>
      <c r="BC3997" s="1">
        <v>146.71</v>
      </c>
      <c r="BD3997" s="1">
        <v>15.181</v>
      </c>
      <c r="BE3997" s="1">
        <v>0.795</v>
      </c>
      <c r="BF3997" s="1">
        <v>6.255</v>
      </c>
      <c r="BG3997" s="1">
        <v>61.809</v>
      </c>
      <c r="BH3997" s="1">
        <v>2.35</v>
      </c>
      <c r="BI3997" s="1">
        <v>164.525</v>
      </c>
      <c r="BJ3997" s="1">
        <v>1.482</v>
      </c>
      <c r="BK3997" s="1">
        <v>0.567</v>
      </c>
      <c r="BL3997" s="1">
        <v>23.719</v>
      </c>
      <c r="BM3997" s="1">
        <v>3.369</v>
      </c>
      <c r="BN3997" s="1">
        <v>16.72</v>
      </c>
      <c r="BO3997" s="1">
        <v>142.818</v>
      </c>
      <c r="BP3997" s="1">
        <v>5.43</v>
      </c>
      <c r="BQ3997" s="1">
        <v>439.772</v>
      </c>
      <c r="BR3997" s="1">
        <v>3.425</v>
      </c>
      <c r="BS3997" s="1">
        <v>1.515</v>
      </c>
      <c r="BT3997" s="1">
        <v>-5.35</v>
      </c>
      <c r="BU3997" s="1">
        <v>-3.493</v>
      </c>
      <c r="BW3997" s="1">
        <v>0.0</v>
      </c>
      <c r="BX3997" s="1">
        <v>0.0</v>
      </c>
      <c r="BY3997" s="1">
        <v>0.0</v>
      </c>
      <c r="BZ3997" s="1">
        <v>0.0</v>
      </c>
      <c r="CA3997" s="1">
        <v>0.0</v>
      </c>
      <c r="CB3997" s="1">
        <v>0.0</v>
      </c>
      <c r="CC3997" s="1">
        <v>0.0</v>
      </c>
      <c r="CD3997" s="1">
        <v>2.69</v>
      </c>
      <c r="CE3997" s="1">
        <v>7.665</v>
      </c>
      <c r="CF3997" s="1">
        <v>292.657</v>
      </c>
      <c r="CG3997" s="1">
        <v>120.988</v>
      </c>
      <c r="CH3997" s="1">
        <v>4.6</v>
      </c>
      <c r="CI3997" s="1">
        <v>7697.379</v>
      </c>
      <c r="CJ3997" s="1">
        <v>-8.848</v>
      </c>
      <c r="CK3997" s="1">
        <v>-0.826</v>
      </c>
      <c r="CL3997" s="1">
        <v>223.881</v>
      </c>
      <c r="CM3997" s="1">
        <v>8.512</v>
      </c>
      <c r="CN3997" s="1">
        <v>2.902</v>
      </c>
      <c r="CO3997" s="1">
        <v>26.509</v>
      </c>
      <c r="CP3997" s="1">
        <v>7.986</v>
      </c>
      <c r="CQ3997" s="1">
        <v>2.56</v>
      </c>
      <c r="CR3997" s="1">
        <v>0.0</v>
      </c>
      <c r="CS3997" s="1">
        <v>28.237</v>
      </c>
      <c r="CT3997" s="1">
        <v>1.758</v>
      </c>
      <c r="CU3997" s="1">
        <v>67.332</v>
      </c>
      <c r="CV3997" s="1">
        <v>0.0</v>
      </c>
      <c r="CW3997" s="1">
        <v>210.044</v>
      </c>
      <c r="CX3997" s="1">
        <v>1.615</v>
      </c>
      <c r="CY3997" s="1">
        <v>0.0</v>
      </c>
      <c r="CZ3997" s="1">
        <v>0.723</v>
      </c>
      <c r="DA3997" s="1">
        <v>4169.344</v>
      </c>
      <c r="DB3997" s="1">
        <v>1104.644</v>
      </c>
      <c r="DC3997" s="1">
        <v>23.719</v>
      </c>
      <c r="DD3997" s="1">
        <v>3.369</v>
      </c>
      <c r="DE3997" s="1">
        <v>16.72</v>
      </c>
      <c r="DF3997" s="1">
        <v>142.818</v>
      </c>
      <c r="DG3997" s="1">
        <v>5.43</v>
      </c>
      <c r="DH3997" s="1">
        <v>439.772</v>
      </c>
      <c r="DI3997" s="1">
        <v>3.425</v>
      </c>
      <c r="DJ3997" s="1">
        <v>1.515</v>
      </c>
      <c r="DL3997" s="1">
        <v>0.0</v>
      </c>
      <c r="DM3997" s="1">
        <v>0.0</v>
      </c>
      <c r="DN3997" s="1">
        <v>0.0</v>
      </c>
      <c r="DO3997" s="1">
        <v>0.0</v>
      </c>
      <c r="DP3997" s="1">
        <v>0.0</v>
      </c>
      <c r="DQ3997" s="1">
        <v>0.0</v>
      </c>
      <c r="DR3997" s="1">
        <v>0.0</v>
      </c>
      <c r="DS3997" s="1">
        <v>103.906</v>
      </c>
      <c r="DT3997" s="1">
        <v>0.704</v>
      </c>
      <c r="DU3997" s="1">
        <v>1.388</v>
      </c>
      <c r="DV3997" s="1">
        <v>13.677</v>
      </c>
      <c r="DW3997" s="1">
        <v>0.52</v>
      </c>
      <c r="DX3997" s="1">
        <v>36.515</v>
      </c>
      <c r="DY3997" s="1">
        <v>0.328</v>
      </c>
      <c r="DZ3997" s="1">
        <v>0.126</v>
      </c>
    </row>
    <row r="3998">
      <c r="A3998" s="1" t="s">
        <v>443</v>
      </c>
      <c r="B3998" s="1">
        <v>2008.0</v>
      </c>
      <c r="C3998" s="1" t="s">
        <v>444</v>
      </c>
      <c r="D3998" s="1">
        <v>3.7995854E7</v>
      </c>
      <c r="E3998" s="1">
        <v>7.26319169536E11</v>
      </c>
      <c r="F3998" s="1">
        <v>359.288</v>
      </c>
      <c r="G3998" s="1">
        <v>3.919</v>
      </c>
      <c r="H3998" s="1">
        <v>131.845</v>
      </c>
      <c r="I3998" s="1">
        <v>5.01</v>
      </c>
      <c r="J3998" s="1">
        <v>95.274</v>
      </c>
      <c r="K3998" s="1">
        <v>3.62</v>
      </c>
      <c r="L3998" s="1">
        <v>2.343</v>
      </c>
      <c r="M3998" s="1">
        <v>0.446</v>
      </c>
      <c r="N3998" s="1">
        <v>918.576</v>
      </c>
      <c r="O3998" s="1">
        <v>-1.304</v>
      </c>
      <c r="P3998" s="1">
        <v>-8.487</v>
      </c>
      <c r="Q3998" s="1">
        <v>16901.383</v>
      </c>
      <c r="R3998" s="1">
        <v>642.182</v>
      </c>
      <c r="S3998" s="1">
        <v>3655.399</v>
      </c>
      <c r="T3998" s="1">
        <v>138.89</v>
      </c>
      <c r="U3998" s="1">
        <v>-2.527</v>
      </c>
      <c r="V3998" s="1">
        <v>-18.367</v>
      </c>
      <c r="W3998" s="1">
        <v>18643.84</v>
      </c>
      <c r="X3998" s="1">
        <v>708.389</v>
      </c>
      <c r="Y3998" s="1">
        <v>89.896</v>
      </c>
      <c r="Z3998" s="1">
        <v>57.15</v>
      </c>
      <c r="AA3998" s="1">
        <v>153.83</v>
      </c>
      <c r="AB3998" s="1">
        <v>4048.6</v>
      </c>
      <c r="AC3998" s="1">
        <v>154.5</v>
      </c>
      <c r="AD3998" s="1">
        <v>13.905</v>
      </c>
      <c r="AE3998" s="1">
        <v>1.791</v>
      </c>
      <c r="AF3998" s="1">
        <v>19.784</v>
      </c>
      <c r="AG3998" s="1">
        <v>29593.436</v>
      </c>
      <c r="AH3998" s="1">
        <v>1.548</v>
      </c>
      <c r="AI3998" s="1">
        <v>1.122</v>
      </c>
      <c r="AJ3998" s="1">
        <v>12.201</v>
      </c>
      <c r="AK3998" s="1">
        <v>3892.267</v>
      </c>
      <c r="AL3998" s="1">
        <v>147.89</v>
      </c>
      <c r="AM3998" s="1">
        <v>28936.58</v>
      </c>
      <c r="AN3998" s="1">
        <v>1099.47</v>
      </c>
      <c r="AO3998" s="1">
        <v>95.722</v>
      </c>
      <c r="AP3998" s="1">
        <v>97.846</v>
      </c>
      <c r="AQ3998" s="1">
        <v>8.68</v>
      </c>
      <c r="AR3998" s="1">
        <v>12.494</v>
      </c>
      <c r="AS3998" s="1">
        <v>156.436</v>
      </c>
      <c r="AT3998" s="1">
        <v>123.171</v>
      </c>
      <c r="AU3998" s="1">
        <v>4.68</v>
      </c>
      <c r="AV3998" s="1">
        <v>4117.197</v>
      </c>
      <c r="AW3998" s="1">
        <v>-5.308</v>
      </c>
      <c r="AX3998" s="1">
        <v>-2.406</v>
      </c>
      <c r="AY3998" s="1">
        <v>1129.414</v>
      </c>
      <c r="AZ3998" s="1">
        <v>42.913</v>
      </c>
      <c r="BA3998" s="1">
        <v>3.029</v>
      </c>
      <c r="BB3998" s="1">
        <v>13.922</v>
      </c>
      <c r="BC3998" s="1">
        <v>141.92</v>
      </c>
      <c r="BD3998" s="1">
        <v>-8.461</v>
      </c>
      <c r="BE3998" s="1">
        <v>-0.575</v>
      </c>
      <c r="BF3998" s="1">
        <v>5.681</v>
      </c>
      <c r="BG3998" s="1">
        <v>56.585</v>
      </c>
      <c r="BH3998" s="1">
        <v>2.15</v>
      </c>
      <c r="BI3998" s="1">
        <v>149.509</v>
      </c>
      <c r="BJ3998" s="1">
        <v>1.392</v>
      </c>
      <c r="BK3998" s="1">
        <v>0.506</v>
      </c>
      <c r="BL3998" s="1">
        <v>78.162</v>
      </c>
      <c r="BM3998" s="1">
        <v>7.482</v>
      </c>
      <c r="BN3998" s="1">
        <v>24.202</v>
      </c>
      <c r="BO3998" s="1">
        <v>173.966</v>
      </c>
      <c r="BP3998" s="1">
        <v>6.61</v>
      </c>
      <c r="BQ3998" s="1">
        <v>636.961</v>
      </c>
      <c r="BR3998" s="1">
        <v>4.278</v>
      </c>
      <c r="BS3998" s="1">
        <v>2.154</v>
      </c>
      <c r="BT3998" s="1">
        <v>-0.67</v>
      </c>
      <c r="BU3998" s="1">
        <v>-0.436</v>
      </c>
      <c r="BW3998" s="1">
        <v>0.0</v>
      </c>
      <c r="BX3998" s="1">
        <v>0.0</v>
      </c>
      <c r="BY3998" s="1">
        <v>0.0</v>
      </c>
      <c r="BZ3998" s="1">
        <v>0.0</v>
      </c>
      <c r="CA3998" s="1">
        <v>0.0</v>
      </c>
      <c r="CB3998" s="1">
        <v>0.0</v>
      </c>
      <c r="CC3998" s="1">
        <v>0.0</v>
      </c>
      <c r="CD3998" s="1">
        <v>2.8</v>
      </c>
      <c r="CE3998" s="1">
        <v>8.194</v>
      </c>
      <c r="CF3998" s="1">
        <v>300.851</v>
      </c>
      <c r="CG3998" s="1">
        <v>113.697</v>
      </c>
      <c r="CH3998" s="1">
        <v>4.32</v>
      </c>
      <c r="CI3998" s="1">
        <v>7918.0</v>
      </c>
      <c r="CJ3998" s="1">
        <v>3.991</v>
      </c>
      <c r="CK3998" s="1">
        <v>0.34</v>
      </c>
      <c r="CL3998" s="1">
        <v>232.966</v>
      </c>
      <c r="CM3998" s="1">
        <v>8.852</v>
      </c>
      <c r="CN3998" s="1">
        <v>2.796</v>
      </c>
      <c r="CO3998" s="1">
        <v>26.774</v>
      </c>
      <c r="CP3998" s="1">
        <v>11.303</v>
      </c>
      <c r="CQ3998" s="1">
        <v>3.62</v>
      </c>
      <c r="CR3998" s="1">
        <v>0.0</v>
      </c>
      <c r="CS3998" s="1">
        <v>41.538</v>
      </c>
      <c r="CT3998" s="1">
        <v>3.317</v>
      </c>
      <c r="CU3998" s="1">
        <v>95.274</v>
      </c>
      <c r="CV3998" s="1">
        <v>0.0</v>
      </c>
      <c r="CW3998" s="1">
        <v>297.483</v>
      </c>
      <c r="CX3998" s="1">
        <v>2.343</v>
      </c>
      <c r="CY3998" s="1">
        <v>0.0</v>
      </c>
      <c r="CZ3998" s="1">
        <v>1.006</v>
      </c>
      <c r="DA3998" s="1">
        <v>4066.233</v>
      </c>
      <c r="DB3998" s="1">
        <v>1124.428</v>
      </c>
      <c r="DC3998" s="1">
        <v>78.162</v>
      </c>
      <c r="DD3998" s="1">
        <v>7.482</v>
      </c>
      <c r="DE3998" s="1">
        <v>24.202</v>
      </c>
      <c r="DF3998" s="1">
        <v>173.966</v>
      </c>
      <c r="DG3998" s="1">
        <v>6.61</v>
      </c>
      <c r="DH3998" s="1">
        <v>636.961</v>
      </c>
      <c r="DI3998" s="1">
        <v>4.278</v>
      </c>
      <c r="DJ3998" s="1">
        <v>2.154</v>
      </c>
      <c r="DL3998" s="1">
        <v>0.0</v>
      </c>
      <c r="DM3998" s="1">
        <v>0.0</v>
      </c>
      <c r="DN3998" s="1">
        <v>0.0</v>
      </c>
      <c r="DO3998" s="1">
        <v>0.0</v>
      </c>
      <c r="DP3998" s="1">
        <v>0.0</v>
      </c>
      <c r="DQ3998" s="1">
        <v>0.0</v>
      </c>
      <c r="DR3998" s="1">
        <v>0.0</v>
      </c>
      <c r="DS3998" s="1">
        <v>60.345</v>
      </c>
      <c r="DT3998" s="1">
        <v>0.82</v>
      </c>
      <c r="DU3998" s="1">
        <v>2.208</v>
      </c>
      <c r="DV3998" s="1">
        <v>22.108</v>
      </c>
      <c r="DW3998" s="1">
        <v>0.84</v>
      </c>
      <c r="DX3998" s="1">
        <v>58.123</v>
      </c>
      <c r="DY3998" s="1">
        <v>0.544</v>
      </c>
      <c r="DZ3998" s="1">
        <v>0.197</v>
      </c>
    </row>
    <row r="3999">
      <c r="A3999" s="1" t="s">
        <v>443</v>
      </c>
      <c r="B3999" s="1">
        <v>2009.0</v>
      </c>
      <c r="C3999" s="1" t="s">
        <v>444</v>
      </c>
      <c r="D3999" s="1">
        <v>3.8002108E7</v>
      </c>
      <c r="E3999" s="1">
        <v>7.60579620864E11</v>
      </c>
      <c r="F3999" s="1">
        <v>25.811</v>
      </c>
      <c r="G3999" s="1">
        <v>1.293</v>
      </c>
      <c r="H3999" s="1">
        <v>165.848</v>
      </c>
      <c r="I3999" s="1">
        <v>6.303</v>
      </c>
      <c r="J3999" s="1">
        <v>137.624</v>
      </c>
      <c r="K3999" s="1">
        <v>5.23</v>
      </c>
      <c r="L3999" s="1">
        <v>3.467</v>
      </c>
      <c r="M3999" s="1">
        <v>0.581</v>
      </c>
      <c r="N3999" s="1">
        <v>904.879</v>
      </c>
      <c r="O3999" s="1">
        <v>-6.121</v>
      </c>
      <c r="P3999" s="1">
        <v>-39.308</v>
      </c>
      <c r="Q3999" s="1">
        <v>15864.243</v>
      </c>
      <c r="R3999" s="1">
        <v>602.875</v>
      </c>
      <c r="S3999" s="1">
        <v>3509.805</v>
      </c>
      <c r="T3999" s="1">
        <v>133.38</v>
      </c>
      <c r="U3999" s="1">
        <v>-7.36</v>
      </c>
      <c r="V3999" s="1">
        <v>-52.135</v>
      </c>
      <c r="W3999" s="1">
        <v>17268.861</v>
      </c>
      <c r="X3999" s="1">
        <v>656.253</v>
      </c>
      <c r="Y3999" s="1">
        <v>88.413</v>
      </c>
      <c r="Z3999" s="1">
        <v>55.602</v>
      </c>
      <c r="AA3999" s="1">
        <v>148.67</v>
      </c>
      <c r="AB3999" s="1">
        <v>3912.151</v>
      </c>
      <c r="AC3999" s="1">
        <v>150.86</v>
      </c>
      <c r="AD3999" s="1">
        <v>14.131</v>
      </c>
      <c r="AE3999" s="1">
        <v>-3.489</v>
      </c>
      <c r="AF3999" s="1">
        <v>-39.237</v>
      </c>
      <c r="AG3999" s="1">
        <v>28556.074</v>
      </c>
      <c r="AH3999" s="1">
        <v>1.427</v>
      </c>
      <c r="AI3999" s="1">
        <v>-4.266</v>
      </c>
      <c r="AJ3999" s="1">
        <v>-46.905</v>
      </c>
      <c r="AK3999" s="1">
        <v>3741.108</v>
      </c>
      <c r="AL3999" s="1">
        <v>142.17</v>
      </c>
      <c r="AM3999" s="1">
        <v>27697.531</v>
      </c>
      <c r="AN3999" s="1">
        <v>1052.565</v>
      </c>
      <c r="AO3999" s="1">
        <v>94.24</v>
      </c>
      <c r="AP3999" s="1">
        <v>97.077</v>
      </c>
      <c r="AQ3999" s="1">
        <v>-3.509</v>
      </c>
      <c r="AR3999" s="1">
        <v>-5.489</v>
      </c>
      <c r="AS3999" s="1">
        <v>150.948</v>
      </c>
      <c r="AT3999" s="1">
        <v>126.046</v>
      </c>
      <c r="AU3999" s="1">
        <v>4.79</v>
      </c>
      <c r="AV3999" s="1">
        <v>3972.09</v>
      </c>
      <c r="AW3999" s="1">
        <v>-0.27</v>
      </c>
      <c r="AX3999" s="1">
        <v>-0.116</v>
      </c>
      <c r="AY3999" s="1">
        <v>1126.18</v>
      </c>
      <c r="AZ3999" s="1">
        <v>42.797</v>
      </c>
      <c r="BA3999" s="1">
        <v>3.175</v>
      </c>
      <c r="BB3999" s="1">
        <v>13.922</v>
      </c>
      <c r="BC3999" s="1">
        <v>136.51</v>
      </c>
      <c r="BD3999" s="1">
        <v>10.311</v>
      </c>
      <c r="BE3999" s="1">
        <v>0.553</v>
      </c>
      <c r="BF3999" s="1">
        <v>6.234</v>
      </c>
      <c r="BG3999" s="1">
        <v>62.628</v>
      </c>
      <c r="BH3999" s="1">
        <v>2.38</v>
      </c>
      <c r="BI3999" s="1">
        <v>164.033</v>
      </c>
      <c r="BJ3999" s="1">
        <v>1.578</v>
      </c>
      <c r="BK3999" s="1">
        <v>0.575</v>
      </c>
      <c r="BL3999" s="1">
        <v>28.961</v>
      </c>
      <c r="BM3999" s="1">
        <v>7.493</v>
      </c>
      <c r="BN3999" s="1">
        <v>31.695</v>
      </c>
      <c r="BO3999" s="1">
        <v>228.672</v>
      </c>
      <c r="BP3999" s="1">
        <v>8.69</v>
      </c>
      <c r="BQ3999" s="1">
        <v>834.036</v>
      </c>
      <c r="BR3999" s="1">
        <v>5.76</v>
      </c>
      <c r="BS3999" s="1">
        <v>2.923</v>
      </c>
      <c r="BT3999" s="1">
        <v>-2.19</v>
      </c>
      <c r="BU3999" s="1">
        <v>-1.473</v>
      </c>
      <c r="BW3999" s="1">
        <v>0.0</v>
      </c>
      <c r="BX3999" s="1">
        <v>0.0</v>
      </c>
      <c r="BY3999" s="1">
        <v>0.0</v>
      </c>
      <c r="BZ3999" s="1">
        <v>0.0</v>
      </c>
      <c r="CA3999" s="1">
        <v>0.0</v>
      </c>
      <c r="CB3999" s="1">
        <v>0.0</v>
      </c>
      <c r="CC3999" s="1">
        <v>0.0</v>
      </c>
      <c r="CD3999" s="1">
        <v>-0.701</v>
      </c>
      <c r="CE3999" s="1">
        <v>-2.109</v>
      </c>
      <c r="CF3999" s="1">
        <v>298.742</v>
      </c>
      <c r="CG3999" s="1">
        <v>105.257</v>
      </c>
      <c r="CH3999" s="1">
        <v>4.0</v>
      </c>
      <c r="CI3999" s="1">
        <v>7861.199</v>
      </c>
      <c r="CJ3999" s="1">
        <v>-12.671</v>
      </c>
      <c r="CK3999" s="1">
        <v>-1.122</v>
      </c>
      <c r="CL3999" s="1">
        <v>203.413</v>
      </c>
      <c r="CM3999" s="1">
        <v>7.73</v>
      </c>
      <c r="CN3999" s="1">
        <v>2.651</v>
      </c>
      <c r="CO3999" s="1">
        <v>27.553</v>
      </c>
      <c r="CP3999" s="1">
        <v>16.332</v>
      </c>
      <c r="CQ3999" s="1">
        <v>5.23</v>
      </c>
      <c r="CR3999" s="1">
        <v>0.0</v>
      </c>
      <c r="CS3999" s="1">
        <v>44.493</v>
      </c>
      <c r="CT3999" s="1">
        <v>5.029</v>
      </c>
      <c r="CU3999" s="1">
        <v>137.624</v>
      </c>
      <c r="CV3999" s="1">
        <v>0.0</v>
      </c>
      <c r="CW3999" s="1">
        <v>429.771</v>
      </c>
      <c r="CX3999" s="1">
        <v>3.467</v>
      </c>
      <c r="CY3999" s="1">
        <v>0.0</v>
      </c>
      <c r="CZ3999" s="1">
        <v>1.506</v>
      </c>
      <c r="DA3999" s="1">
        <v>3969.78</v>
      </c>
      <c r="DB3999" s="1">
        <v>1085.191</v>
      </c>
      <c r="DC3999" s="1">
        <v>28.961</v>
      </c>
      <c r="DD3999" s="1">
        <v>7.493</v>
      </c>
      <c r="DE3999" s="1">
        <v>31.695</v>
      </c>
      <c r="DF3999" s="1">
        <v>228.672</v>
      </c>
      <c r="DG3999" s="1">
        <v>8.69</v>
      </c>
      <c r="DH3999" s="1">
        <v>834.036</v>
      </c>
      <c r="DI3999" s="1">
        <v>5.76</v>
      </c>
      <c r="DJ3999" s="1">
        <v>2.923</v>
      </c>
      <c r="DL3999" s="1">
        <v>0.0</v>
      </c>
      <c r="DM3999" s="1">
        <v>0.0</v>
      </c>
      <c r="DN3999" s="1">
        <v>0.0</v>
      </c>
      <c r="DO3999" s="1">
        <v>0.0</v>
      </c>
      <c r="DP3999" s="1">
        <v>0.0</v>
      </c>
      <c r="DQ3999" s="1">
        <v>0.0</v>
      </c>
      <c r="DR3999" s="1">
        <v>0.0</v>
      </c>
      <c r="DS3999" s="1">
        <v>28.674</v>
      </c>
      <c r="DT3999" s="1">
        <v>0.618</v>
      </c>
      <c r="DU3999" s="1">
        <v>2.827</v>
      </c>
      <c r="DV3999" s="1">
        <v>28.419</v>
      </c>
      <c r="DW3999" s="1">
        <v>1.08</v>
      </c>
      <c r="DX3999" s="1">
        <v>74.385</v>
      </c>
      <c r="DY3999" s="1">
        <v>0.716</v>
      </c>
      <c r="DZ3999" s="1">
        <v>0.261</v>
      </c>
    </row>
    <row r="4000">
      <c r="A4000" s="1" t="s">
        <v>443</v>
      </c>
      <c r="B4000" s="1">
        <v>2010.0</v>
      </c>
      <c r="C4000" s="1" t="s">
        <v>444</v>
      </c>
      <c r="D4000" s="1">
        <v>3.8095304E7</v>
      </c>
      <c r="E4000" s="1">
        <v>7.95619885056E11</v>
      </c>
      <c r="F4000" s="1">
        <v>17.848</v>
      </c>
      <c r="G4000" s="1">
        <v>1.125</v>
      </c>
      <c r="H4000" s="1">
        <v>194.97</v>
      </c>
      <c r="I4000" s="1">
        <v>7.427</v>
      </c>
      <c r="J4000" s="1">
        <v>165.375</v>
      </c>
      <c r="K4000" s="1">
        <v>6.3</v>
      </c>
      <c r="L4000" s="1">
        <v>4.019</v>
      </c>
      <c r="M4000" s="1">
        <v>0.642</v>
      </c>
      <c r="N4000" s="1">
        <v>893.092</v>
      </c>
      <c r="O4000" s="1">
        <v>6.245</v>
      </c>
      <c r="P4000" s="1">
        <v>37.648</v>
      </c>
      <c r="Q4000" s="1">
        <v>16813.699</v>
      </c>
      <c r="R4000" s="1">
        <v>640.523</v>
      </c>
      <c r="S4000" s="1">
        <v>3583.381</v>
      </c>
      <c r="T4000" s="1">
        <v>136.51</v>
      </c>
      <c r="U4000" s="1">
        <v>-1.839</v>
      </c>
      <c r="V4000" s="1">
        <v>-12.07</v>
      </c>
      <c r="W4000" s="1">
        <v>16909.779</v>
      </c>
      <c r="X4000" s="1">
        <v>644.183</v>
      </c>
      <c r="Y4000" s="1">
        <v>87.077</v>
      </c>
      <c r="Z4000" s="1">
        <v>55.407</v>
      </c>
      <c r="AA4000" s="1">
        <v>155.42</v>
      </c>
      <c r="AB4000" s="1">
        <v>4079.768</v>
      </c>
      <c r="AC4000" s="1">
        <v>156.77</v>
      </c>
      <c r="AD4000" s="1">
        <v>13.809</v>
      </c>
      <c r="AE4000" s="1">
        <v>6.64</v>
      </c>
      <c r="AF4000" s="1">
        <v>72.059</v>
      </c>
      <c r="AG4000" s="1">
        <v>30377.77</v>
      </c>
      <c r="AH4000" s="1">
        <v>1.455</v>
      </c>
      <c r="AI4000" s="1">
        <v>6.119</v>
      </c>
      <c r="AJ4000" s="1">
        <v>64.41</v>
      </c>
      <c r="AK4000" s="1">
        <v>3829.606</v>
      </c>
      <c r="AL4000" s="1">
        <v>145.89</v>
      </c>
      <c r="AM4000" s="1">
        <v>29320.529</v>
      </c>
      <c r="AN4000" s="1">
        <v>1116.974</v>
      </c>
      <c r="AO4000" s="1">
        <v>93.06</v>
      </c>
      <c r="AP4000" s="1">
        <v>96.621</v>
      </c>
      <c r="AQ4000" s="1">
        <v>7.538</v>
      </c>
      <c r="AR4000" s="1">
        <v>11.379</v>
      </c>
      <c r="AS4000" s="1">
        <v>162.326</v>
      </c>
      <c r="AT4000" s="1">
        <v>126.0</v>
      </c>
      <c r="AU4000" s="1">
        <v>4.8</v>
      </c>
      <c r="AV4000" s="1">
        <v>4261.061</v>
      </c>
      <c r="AW4000" s="1">
        <v>0.355</v>
      </c>
      <c r="AX4000" s="1">
        <v>0.152</v>
      </c>
      <c r="AY4000" s="1">
        <v>1127.414</v>
      </c>
      <c r="AZ4000" s="1">
        <v>42.949</v>
      </c>
      <c r="BA4000" s="1">
        <v>3.062</v>
      </c>
      <c r="BB4000" s="1">
        <v>14.042</v>
      </c>
      <c r="BC4000" s="1">
        <v>140.01</v>
      </c>
      <c r="BD4000" s="1">
        <v>22.947</v>
      </c>
      <c r="BE4000" s="1">
        <v>1.371</v>
      </c>
      <c r="BF4000" s="1">
        <v>7.604</v>
      </c>
      <c r="BG4000" s="1">
        <v>76.65</v>
      </c>
      <c r="BH4000" s="1">
        <v>2.92</v>
      </c>
      <c r="BI4000" s="1">
        <v>199.609</v>
      </c>
      <c r="BJ4000" s="1">
        <v>1.863</v>
      </c>
      <c r="BK4000" s="1">
        <v>0.658</v>
      </c>
      <c r="BL4000" s="1">
        <v>22.262</v>
      </c>
      <c r="BM4000" s="1">
        <v>7.371</v>
      </c>
      <c r="BN4000" s="1">
        <v>39.067</v>
      </c>
      <c r="BO4000" s="1">
        <v>285.6</v>
      </c>
      <c r="BP4000" s="1">
        <v>10.88</v>
      </c>
      <c r="BQ4000" s="1">
        <v>1025.494</v>
      </c>
      <c r="BR4000" s="1">
        <v>6.94</v>
      </c>
      <c r="BS4000" s="1">
        <v>3.379</v>
      </c>
      <c r="BT4000" s="1">
        <v>-1.35</v>
      </c>
      <c r="BU4000" s="1">
        <v>-0.869</v>
      </c>
      <c r="BW4000" s="1">
        <v>0.0</v>
      </c>
      <c r="BX4000" s="1">
        <v>0.0</v>
      </c>
      <c r="BY4000" s="1">
        <v>0.0</v>
      </c>
      <c r="BZ4000" s="1">
        <v>0.0</v>
      </c>
      <c r="CA4000" s="1">
        <v>0.0</v>
      </c>
      <c r="CB4000" s="1">
        <v>0.0</v>
      </c>
      <c r="CC4000" s="1">
        <v>0.0</v>
      </c>
      <c r="CD4000" s="1">
        <v>5.149</v>
      </c>
      <c r="CE4000" s="1">
        <v>15.383</v>
      </c>
      <c r="CF4000" s="1">
        <v>314.125</v>
      </c>
      <c r="CG4000" s="1">
        <v>120.225</v>
      </c>
      <c r="CH4000" s="1">
        <v>4.58</v>
      </c>
      <c r="CI4000" s="1">
        <v>8245.77</v>
      </c>
      <c r="CJ4000" s="1">
        <v>4.058</v>
      </c>
      <c r="CK4000" s="1">
        <v>0.314</v>
      </c>
      <c r="CL4000" s="1">
        <v>211.15</v>
      </c>
      <c r="CM4000" s="1">
        <v>8.044</v>
      </c>
      <c r="CN4000" s="1">
        <v>2.921</v>
      </c>
      <c r="CO4000" s="1">
        <v>27.172</v>
      </c>
      <c r="CP4000" s="1">
        <v>19.702</v>
      </c>
      <c r="CQ4000" s="1">
        <v>6.3</v>
      </c>
      <c r="CR4000" s="1">
        <v>0.0</v>
      </c>
      <c r="CS4000" s="1">
        <v>20.63</v>
      </c>
      <c r="CT4000" s="1">
        <v>3.369</v>
      </c>
      <c r="CU4000" s="1">
        <v>165.375</v>
      </c>
      <c r="CV4000" s="1">
        <v>0.0</v>
      </c>
      <c r="CW4000" s="1">
        <v>517.165</v>
      </c>
      <c r="CX4000" s="1">
        <v>4.019</v>
      </c>
      <c r="CY4000" s="1">
        <v>0.0</v>
      </c>
      <c r="CZ4000" s="1">
        <v>1.704</v>
      </c>
      <c r="DA4000" s="1">
        <v>4115.206</v>
      </c>
      <c r="DB4000" s="1">
        <v>1157.25</v>
      </c>
      <c r="DC4000" s="1">
        <v>22.262</v>
      </c>
      <c r="DD4000" s="1">
        <v>7.371</v>
      </c>
      <c r="DE4000" s="1">
        <v>39.067</v>
      </c>
      <c r="DF4000" s="1">
        <v>285.6</v>
      </c>
      <c r="DG4000" s="1">
        <v>10.88</v>
      </c>
      <c r="DH4000" s="1">
        <v>1025.494</v>
      </c>
      <c r="DI4000" s="1">
        <v>6.94</v>
      </c>
      <c r="DJ4000" s="1">
        <v>3.379</v>
      </c>
      <c r="DL4000" s="1">
        <v>0.0</v>
      </c>
      <c r="DM4000" s="1">
        <v>0.0</v>
      </c>
      <c r="DN4000" s="1">
        <v>0.0</v>
      </c>
      <c r="DO4000" s="1">
        <v>0.0</v>
      </c>
      <c r="DP4000" s="1">
        <v>0.0</v>
      </c>
      <c r="DQ4000" s="1">
        <v>0.0</v>
      </c>
      <c r="DR4000" s="1">
        <v>0.0</v>
      </c>
      <c r="DS4000" s="1">
        <v>54.503</v>
      </c>
      <c r="DT4000" s="1">
        <v>1.507</v>
      </c>
      <c r="DU4000" s="1">
        <v>4.333</v>
      </c>
      <c r="DV4000" s="1">
        <v>43.575</v>
      </c>
      <c r="DW4000" s="1">
        <v>1.66</v>
      </c>
      <c r="DX4000" s="1">
        <v>113.75</v>
      </c>
      <c r="DY4000" s="1">
        <v>1.059</v>
      </c>
      <c r="DZ4000" s="1">
        <v>0.375</v>
      </c>
    </row>
    <row r="4001">
      <c r="A4001" s="1" t="s">
        <v>443</v>
      </c>
      <c r="B4001" s="1">
        <v>2011.0</v>
      </c>
      <c r="C4001" s="1" t="s">
        <v>444</v>
      </c>
      <c r="D4001" s="1">
        <v>3.8208597E7</v>
      </c>
      <c r="E4001" s="1">
        <v>8.43236900864E11</v>
      </c>
      <c r="F4001" s="1">
        <v>6.069</v>
      </c>
      <c r="G4001" s="1">
        <v>0.451</v>
      </c>
      <c r="H4001" s="1">
        <v>206.19</v>
      </c>
      <c r="I4001" s="1">
        <v>7.878</v>
      </c>
      <c r="J4001" s="1">
        <v>198.908</v>
      </c>
      <c r="K4001" s="1">
        <v>7.6</v>
      </c>
      <c r="L4001" s="1">
        <v>4.666</v>
      </c>
      <c r="M4001" s="1">
        <v>0.678</v>
      </c>
      <c r="N4001" s="1">
        <v>881.746</v>
      </c>
      <c r="O4001" s="1">
        <v>-0.204</v>
      </c>
      <c r="P4001" s="1">
        <v>-1.305</v>
      </c>
      <c r="Q4001" s="1">
        <v>16729.684</v>
      </c>
      <c r="R4001" s="1">
        <v>639.218</v>
      </c>
      <c r="S4001" s="1">
        <v>3657.815</v>
      </c>
      <c r="T4001" s="1">
        <v>139.76</v>
      </c>
      <c r="U4001" s="1">
        <v>0.595</v>
      </c>
      <c r="V4001" s="1">
        <v>3.833</v>
      </c>
      <c r="W4001" s="1">
        <v>16959.971</v>
      </c>
      <c r="X4001" s="1">
        <v>648.017</v>
      </c>
      <c r="Y4001" s="1">
        <v>85.811</v>
      </c>
      <c r="Z4001" s="1">
        <v>55.047</v>
      </c>
      <c r="AA4001" s="1">
        <v>157.63</v>
      </c>
      <c r="AB4001" s="1">
        <v>4125.511</v>
      </c>
      <c r="AC4001" s="1">
        <v>162.87</v>
      </c>
      <c r="AD4001" s="1">
        <v>14.334</v>
      </c>
      <c r="AE4001" s="1">
        <v>0.468</v>
      </c>
      <c r="AF4001" s="1">
        <v>5.415</v>
      </c>
      <c r="AG4001" s="1">
        <v>30429.422</v>
      </c>
      <c r="AH4001" s="1">
        <v>1.379</v>
      </c>
      <c r="AI4001" s="1">
        <v>-0.154</v>
      </c>
      <c r="AJ4001" s="1">
        <v>-1.726</v>
      </c>
      <c r="AK4001" s="1">
        <v>3919.013</v>
      </c>
      <c r="AL4001" s="1">
        <v>149.74</v>
      </c>
      <c r="AM4001" s="1">
        <v>29188.426</v>
      </c>
      <c r="AN4001" s="1">
        <v>1115.249</v>
      </c>
      <c r="AO4001" s="1">
        <v>91.938</v>
      </c>
      <c r="AP4001" s="1">
        <v>96.041</v>
      </c>
      <c r="AQ4001" s="1">
        <v>1.355</v>
      </c>
      <c r="AR4001" s="1">
        <v>2.199</v>
      </c>
      <c r="AS4001" s="1">
        <v>164.525</v>
      </c>
      <c r="AT4001" s="1">
        <v>152.322</v>
      </c>
      <c r="AU4001" s="1">
        <v>5.82</v>
      </c>
      <c r="AV4001" s="1">
        <v>4305.976</v>
      </c>
      <c r="AW4001" s="1">
        <v>4.248</v>
      </c>
      <c r="AX4001" s="1">
        <v>1.824</v>
      </c>
      <c r="AY4001" s="1">
        <v>1171.82</v>
      </c>
      <c r="AZ4001" s="1">
        <v>44.774</v>
      </c>
      <c r="BA4001" s="1">
        <v>3.573</v>
      </c>
      <c r="BB4001" s="1">
        <v>14.168</v>
      </c>
      <c r="BC4001" s="1">
        <v>143.61</v>
      </c>
      <c r="BD4001" s="1">
        <v>-20.137</v>
      </c>
      <c r="BE4001" s="1">
        <v>-1.563</v>
      </c>
      <c r="BF4001" s="1">
        <v>6.041</v>
      </c>
      <c r="BG4001" s="1">
        <v>60.981</v>
      </c>
      <c r="BH4001" s="1">
        <v>2.33</v>
      </c>
      <c r="BI4001" s="1">
        <v>158.118</v>
      </c>
      <c r="BJ4001" s="1">
        <v>1.431</v>
      </c>
      <c r="BK4001" s="1">
        <v>0.52</v>
      </c>
      <c r="BL4001" s="1">
        <v>14.743</v>
      </c>
      <c r="BM4001" s="1">
        <v>6.909</v>
      </c>
      <c r="BN4001" s="1">
        <v>45.976</v>
      </c>
      <c r="BO4001" s="1">
        <v>343.64</v>
      </c>
      <c r="BP4001" s="1">
        <v>13.13</v>
      </c>
      <c r="BQ4001" s="1">
        <v>1203.284</v>
      </c>
      <c r="BR4001" s="1">
        <v>8.062</v>
      </c>
      <c r="BS4001" s="1">
        <v>3.959</v>
      </c>
      <c r="BT4001" s="1">
        <v>-5.24</v>
      </c>
      <c r="BU4001" s="1">
        <v>-3.324</v>
      </c>
      <c r="BW4001" s="1">
        <v>0.0</v>
      </c>
      <c r="BX4001" s="1">
        <v>0.0</v>
      </c>
      <c r="BY4001" s="1">
        <v>0.0</v>
      </c>
      <c r="BZ4001" s="1">
        <v>0.0</v>
      </c>
      <c r="CA4001" s="1">
        <v>0.0</v>
      </c>
      <c r="CB4001" s="1">
        <v>0.0</v>
      </c>
      <c r="CC4001" s="1">
        <v>0.0</v>
      </c>
      <c r="CD4001" s="1">
        <v>-0.834</v>
      </c>
      <c r="CE4001" s="1">
        <v>-2.619</v>
      </c>
      <c r="CF4001" s="1">
        <v>311.506</v>
      </c>
      <c r="CG4001" s="1">
        <v>108.876</v>
      </c>
      <c r="CH4001" s="1">
        <v>4.16</v>
      </c>
      <c r="CI4001" s="1">
        <v>8152.766</v>
      </c>
      <c r="CJ4001" s="1">
        <v>-3.268</v>
      </c>
      <c r="CK4001" s="1">
        <v>-0.263</v>
      </c>
      <c r="CL4001" s="1">
        <v>203.643</v>
      </c>
      <c r="CM4001" s="1">
        <v>7.781</v>
      </c>
      <c r="CN4001" s="1">
        <v>2.554</v>
      </c>
      <c r="CO4001" s="1">
        <v>26.826</v>
      </c>
      <c r="CP4001" s="1">
        <v>23.753</v>
      </c>
      <c r="CQ4001" s="1">
        <v>7.6</v>
      </c>
      <c r="CR4001" s="1">
        <v>0.0</v>
      </c>
      <c r="CS4001" s="1">
        <v>20.562</v>
      </c>
      <c r="CT4001" s="1">
        <v>4.051</v>
      </c>
      <c r="CU4001" s="1">
        <v>198.908</v>
      </c>
      <c r="CV4001" s="1">
        <v>0.0</v>
      </c>
      <c r="CW4001" s="1">
        <v>621.653</v>
      </c>
      <c r="CX4001" s="1">
        <v>4.666</v>
      </c>
      <c r="CY4001" s="1">
        <v>0.0</v>
      </c>
      <c r="CZ4001" s="1">
        <v>2.045</v>
      </c>
      <c r="DA4001" s="1">
        <v>4262.653</v>
      </c>
      <c r="DB4001" s="1">
        <v>1162.666</v>
      </c>
      <c r="DC4001" s="1">
        <v>14.743</v>
      </c>
      <c r="DD4001" s="1">
        <v>6.909</v>
      </c>
      <c r="DE4001" s="1">
        <v>45.976</v>
      </c>
      <c r="DF4001" s="1">
        <v>343.64</v>
      </c>
      <c r="DG4001" s="1">
        <v>13.13</v>
      </c>
      <c r="DH4001" s="1">
        <v>1203.284</v>
      </c>
      <c r="DI4001" s="1">
        <v>8.062</v>
      </c>
      <c r="DJ4001" s="1">
        <v>3.959</v>
      </c>
      <c r="DL4001" s="1">
        <v>0.001</v>
      </c>
      <c r="DM4001" s="1">
        <v>0.001</v>
      </c>
      <c r="DN4001" s="1">
        <v>0.0</v>
      </c>
      <c r="DO4001" s="1">
        <v>0.0</v>
      </c>
      <c r="DP4001" s="1">
        <v>0.014</v>
      </c>
      <c r="DQ4001" s="1">
        <v>0.0</v>
      </c>
      <c r="DR4001" s="1">
        <v>0.0</v>
      </c>
      <c r="DS4001" s="1">
        <v>92.608</v>
      </c>
      <c r="DT4001" s="1">
        <v>3.97</v>
      </c>
      <c r="DU4001" s="1">
        <v>8.303</v>
      </c>
      <c r="DV4001" s="1">
        <v>83.751</v>
      </c>
      <c r="DW4001" s="1">
        <v>3.2</v>
      </c>
      <c r="DX4001" s="1">
        <v>217.31</v>
      </c>
      <c r="DY4001" s="1">
        <v>1.965</v>
      </c>
      <c r="DZ4001" s="1">
        <v>0.715</v>
      </c>
    </row>
    <row r="4002">
      <c r="A4002" s="1" t="s">
        <v>443</v>
      </c>
      <c r="B4002" s="1">
        <v>2012.0</v>
      </c>
      <c r="C4002" s="1" t="s">
        <v>444</v>
      </c>
      <c r="D4002" s="1">
        <v>3.824782E7</v>
      </c>
      <c r="E4002" s="1">
        <v>8.56266768384E11</v>
      </c>
      <c r="F4002" s="1">
        <v>10.913</v>
      </c>
      <c r="G4002" s="1">
        <v>0.86</v>
      </c>
      <c r="H4002" s="1">
        <v>228.456</v>
      </c>
      <c r="I4002" s="1">
        <v>8.738</v>
      </c>
      <c r="J4002" s="1">
        <v>263.806</v>
      </c>
      <c r="K4002" s="1">
        <v>10.09</v>
      </c>
      <c r="L4002" s="1">
        <v>6.248</v>
      </c>
      <c r="M4002" s="1">
        <v>0.776</v>
      </c>
      <c r="N4002" s="1">
        <v>860.788</v>
      </c>
      <c r="O4002" s="1">
        <v>-6.793</v>
      </c>
      <c r="P4002" s="1">
        <v>-43.421</v>
      </c>
      <c r="Q4002" s="1">
        <v>15577.286</v>
      </c>
      <c r="R4002" s="1">
        <v>595.797</v>
      </c>
      <c r="S4002" s="1">
        <v>3518.371</v>
      </c>
      <c r="T4002" s="1">
        <v>134.57</v>
      </c>
      <c r="U4002" s="1">
        <v>3.769</v>
      </c>
      <c r="V4002" s="1">
        <v>24.427</v>
      </c>
      <c r="W4002" s="1">
        <v>17581.217</v>
      </c>
      <c r="X4002" s="1">
        <v>672.443</v>
      </c>
      <c r="Y4002" s="1">
        <v>83.335</v>
      </c>
      <c r="Z4002" s="1">
        <v>52.907</v>
      </c>
      <c r="AA4002" s="1">
        <v>158.64</v>
      </c>
      <c r="AB4002" s="1">
        <v>4147.688</v>
      </c>
      <c r="AC4002" s="1">
        <v>161.48</v>
      </c>
      <c r="AD4002" s="1">
        <v>14.761</v>
      </c>
      <c r="AE4002" s="1">
        <v>-2.988</v>
      </c>
      <c r="AF4002" s="1">
        <v>-34.739</v>
      </c>
      <c r="AG4002" s="1">
        <v>29489.965</v>
      </c>
      <c r="AH4002" s="1">
        <v>1.317</v>
      </c>
      <c r="AI4002" s="1">
        <v>-4.204</v>
      </c>
      <c r="AJ4002" s="1">
        <v>-46.887</v>
      </c>
      <c r="AK4002" s="1">
        <v>3780.608</v>
      </c>
      <c r="AL4002" s="1">
        <v>144.6</v>
      </c>
      <c r="AM4002" s="1">
        <v>27932.615</v>
      </c>
      <c r="AN4002" s="1">
        <v>1068.362</v>
      </c>
      <c r="AO4002" s="1">
        <v>89.547</v>
      </c>
      <c r="AP4002" s="1">
        <v>94.87</v>
      </c>
      <c r="AQ4002" s="1">
        <v>5.877</v>
      </c>
      <c r="AR4002" s="1">
        <v>9.668</v>
      </c>
      <c r="AS4002" s="1">
        <v>174.194</v>
      </c>
      <c r="AT4002" s="1">
        <v>163.669</v>
      </c>
      <c r="AU4002" s="1">
        <v>6.26</v>
      </c>
      <c r="AV4002" s="1">
        <v>4554.341</v>
      </c>
      <c r="AW4002" s="1">
        <v>1.479</v>
      </c>
      <c r="AX4002" s="1">
        <v>0.662</v>
      </c>
      <c r="AY4002" s="1">
        <v>1187.933</v>
      </c>
      <c r="AZ4002" s="1">
        <v>45.436</v>
      </c>
      <c r="BA4002" s="1">
        <v>3.877</v>
      </c>
      <c r="BB4002" s="1">
        <v>15.468</v>
      </c>
      <c r="BC4002" s="1">
        <v>139.0</v>
      </c>
      <c r="BD4002" s="1">
        <v>-12.65</v>
      </c>
      <c r="BE4002" s="1">
        <v>-0.791</v>
      </c>
      <c r="BF4002" s="1">
        <v>5.25</v>
      </c>
      <c r="BG4002" s="1">
        <v>53.336</v>
      </c>
      <c r="BH4002" s="1">
        <v>2.04</v>
      </c>
      <c r="BI4002" s="1">
        <v>137.263</v>
      </c>
      <c r="BJ4002" s="1">
        <v>1.263</v>
      </c>
      <c r="BK4002" s="1">
        <v>0.466</v>
      </c>
      <c r="BL4002" s="1">
        <v>21.893</v>
      </c>
      <c r="BM4002" s="1">
        <v>11.794</v>
      </c>
      <c r="BN4002" s="1">
        <v>57.77</v>
      </c>
      <c r="BO4002" s="1">
        <v>441.332</v>
      </c>
      <c r="BP4002" s="1">
        <v>16.88</v>
      </c>
      <c r="BQ4002" s="1">
        <v>1510.413</v>
      </c>
      <c r="BR4002" s="1">
        <v>10.453</v>
      </c>
      <c r="BS4002" s="1">
        <v>5.13</v>
      </c>
      <c r="BT4002" s="1">
        <v>-2.84</v>
      </c>
      <c r="BU4002" s="1">
        <v>-1.79</v>
      </c>
      <c r="BW4002" s="1">
        <v>0.0</v>
      </c>
      <c r="BX4002" s="1">
        <v>0.0</v>
      </c>
      <c r="BY4002" s="1">
        <v>0.0</v>
      </c>
      <c r="BZ4002" s="1">
        <v>0.0</v>
      </c>
      <c r="CA4002" s="1">
        <v>0.0</v>
      </c>
      <c r="CB4002" s="1">
        <v>0.0</v>
      </c>
      <c r="CC4002" s="1">
        <v>0.0</v>
      </c>
      <c r="CD4002" s="1">
        <v>-4.217</v>
      </c>
      <c r="CE4002" s="1">
        <v>-13.135</v>
      </c>
      <c r="CF4002" s="1">
        <v>298.371</v>
      </c>
      <c r="CG4002" s="1">
        <v>98.568</v>
      </c>
      <c r="CH4002" s="1">
        <v>3.77</v>
      </c>
      <c r="CI4002" s="1">
        <v>7800.988</v>
      </c>
      <c r="CJ4002" s="1">
        <v>7.613</v>
      </c>
      <c r="CK4002" s="1">
        <v>0.592</v>
      </c>
      <c r="CL4002" s="1">
        <v>218.922</v>
      </c>
      <c r="CM4002" s="1">
        <v>8.373</v>
      </c>
      <c r="CN4002" s="1">
        <v>2.335</v>
      </c>
      <c r="CO4002" s="1">
        <v>26.495</v>
      </c>
      <c r="CP4002" s="1">
        <v>31.545</v>
      </c>
      <c r="CQ4002" s="1">
        <v>10.09</v>
      </c>
      <c r="CR4002" s="1">
        <v>0.0</v>
      </c>
      <c r="CS4002" s="1">
        <v>32.806</v>
      </c>
      <c r="CT4002" s="1">
        <v>7.792</v>
      </c>
      <c r="CU4002" s="1">
        <v>263.806</v>
      </c>
      <c r="CV4002" s="1">
        <v>0.0</v>
      </c>
      <c r="CW4002" s="1">
        <v>824.745</v>
      </c>
      <c r="CX4002" s="1">
        <v>6.248</v>
      </c>
      <c r="CY4002" s="1">
        <v>0.0</v>
      </c>
      <c r="CZ4002" s="1">
        <v>2.801</v>
      </c>
      <c r="DA4002" s="1">
        <v>4221.94</v>
      </c>
      <c r="DB4002" s="1">
        <v>1127.927</v>
      </c>
      <c r="DC4002" s="1">
        <v>21.893</v>
      </c>
      <c r="DD4002" s="1">
        <v>11.794</v>
      </c>
      <c r="DE4002" s="1">
        <v>57.77</v>
      </c>
      <c r="DF4002" s="1">
        <v>441.332</v>
      </c>
      <c r="DG4002" s="1">
        <v>16.88</v>
      </c>
      <c r="DH4002" s="1">
        <v>1510.413</v>
      </c>
      <c r="DI4002" s="1">
        <v>10.453</v>
      </c>
      <c r="DJ4002" s="1">
        <v>5.13</v>
      </c>
      <c r="DK4002" s="1">
        <v>450.0</v>
      </c>
      <c r="DL4002" s="1">
        <v>0.002</v>
      </c>
      <c r="DM4002" s="1">
        <v>0.003</v>
      </c>
      <c r="DN4002" s="1">
        <v>0.0</v>
      </c>
      <c r="DO4002" s="1">
        <v>0.0</v>
      </c>
      <c r="DP4002" s="1">
        <v>0.074</v>
      </c>
      <c r="DQ4002" s="1">
        <v>0.0</v>
      </c>
      <c r="DR4002" s="1">
        <v>0.0</v>
      </c>
      <c r="DS4002" s="1">
        <v>48.112</v>
      </c>
      <c r="DT4002" s="1">
        <v>3.931</v>
      </c>
      <c r="DU4002" s="1">
        <v>12.235</v>
      </c>
      <c r="DV4002" s="1">
        <v>124.19</v>
      </c>
      <c r="DW4002" s="1">
        <v>4.75</v>
      </c>
      <c r="DX4002" s="1">
        <v>319.875</v>
      </c>
      <c r="DY4002" s="1">
        <v>2.942</v>
      </c>
      <c r="DZ4002" s="1">
        <v>1.086</v>
      </c>
    </row>
    <row r="4003">
      <c r="A4003" s="1" t="s">
        <v>443</v>
      </c>
      <c r="B4003" s="1">
        <v>2013.0</v>
      </c>
      <c r="C4003" s="1" t="s">
        <v>444</v>
      </c>
      <c r="D4003" s="1">
        <v>3.8259214E7</v>
      </c>
      <c r="E4003" s="1">
        <v>8.63601164288E11</v>
      </c>
      <c r="F4003" s="1">
        <v>-2.644</v>
      </c>
      <c r="G4003" s="1">
        <v>-0.231</v>
      </c>
      <c r="H4003" s="1">
        <v>222.349</v>
      </c>
      <c r="I4003" s="1">
        <v>8.507</v>
      </c>
      <c r="J4003" s="1">
        <v>225.305</v>
      </c>
      <c r="K4003" s="1">
        <v>8.62</v>
      </c>
      <c r="L4003" s="1">
        <v>5.263</v>
      </c>
      <c r="M4003" s="1">
        <v>0.753</v>
      </c>
      <c r="N4003" s="1">
        <v>863.231</v>
      </c>
      <c r="O4003" s="1">
        <v>4.2</v>
      </c>
      <c r="P4003" s="1">
        <v>25.025</v>
      </c>
      <c r="Q4003" s="1">
        <v>16226.738</v>
      </c>
      <c r="R4003" s="1">
        <v>620.822</v>
      </c>
      <c r="S4003" s="1">
        <v>3599.656</v>
      </c>
      <c r="T4003" s="1">
        <v>137.72</v>
      </c>
      <c r="U4003" s="1">
        <v>-1.142</v>
      </c>
      <c r="V4003" s="1">
        <v>-7.678</v>
      </c>
      <c r="W4003" s="1">
        <v>17375.297</v>
      </c>
      <c r="X4003" s="1">
        <v>664.765</v>
      </c>
      <c r="Y4003" s="1">
        <v>84.088</v>
      </c>
      <c r="Z4003" s="1">
        <v>54.973</v>
      </c>
      <c r="AA4003" s="1">
        <v>159.26</v>
      </c>
      <c r="AB4003" s="1">
        <v>4162.657</v>
      </c>
      <c r="AC4003" s="1">
        <v>163.78</v>
      </c>
      <c r="AD4003" s="1">
        <v>14.918</v>
      </c>
      <c r="AE4003" s="1">
        <v>0.301</v>
      </c>
      <c r="AF4003" s="1">
        <v>3.391</v>
      </c>
      <c r="AG4003" s="1">
        <v>29569.82</v>
      </c>
      <c r="AH4003" s="1">
        <v>1.31</v>
      </c>
      <c r="AI4003" s="1">
        <v>0.366</v>
      </c>
      <c r="AJ4003" s="1">
        <v>3.911</v>
      </c>
      <c r="AK4003" s="1">
        <v>3834.893</v>
      </c>
      <c r="AL4003" s="1">
        <v>146.72</v>
      </c>
      <c r="AM4003" s="1">
        <v>28026.527</v>
      </c>
      <c r="AN4003" s="1">
        <v>1072.273</v>
      </c>
      <c r="AO4003" s="1">
        <v>89.584</v>
      </c>
      <c r="AP4003" s="1">
        <v>94.948</v>
      </c>
      <c r="AQ4003" s="1">
        <v>-0.051</v>
      </c>
      <c r="AR4003" s="1">
        <v>-0.089</v>
      </c>
      <c r="AS4003" s="1">
        <v>174.104</v>
      </c>
      <c r="AT4003" s="1">
        <v>137.745</v>
      </c>
      <c r="AU4003" s="1">
        <v>5.27</v>
      </c>
      <c r="AV4003" s="1">
        <v>4550.647</v>
      </c>
      <c r="AW4003" s="1">
        <v>-2.141</v>
      </c>
      <c r="AX4003" s="1">
        <v>-0.973</v>
      </c>
      <c r="AY4003" s="1">
        <v>1162.153</v>
      </c>
      <c r="AZ4003" s="1">
        <v>44.463</v>
      </c>
      <c r="BA4003" s="1">
        <v>3.218</v>
      </c>
      <c r="BB4003" s="1">
        <v>15.417</v>
      </c>
      <c r="BC4003" s="1">
        <v>141.38</v>
      </c>
      <c r="BD4003" s="1">
        <v>19.735</v>
      </c>
      <c r="BE4003" s="1">
        <v>0.988</v>
      </c>
      <c r="BF4003" s="1">
        <v>6.238</v>
      </c>
      <c r="BG4003" s="1">
        <v>63.775</v>
      </c>
      <c r="BH4003" s="1">
        <v>2.44</v>
      </c>
      <c r="BI4003" s="1">
        <v>163.042</v>
      </c>
      <c r="BJ4003" s="1">
        <v>1.49</v>
      </c>
      <c r="BK4003" s="1">
        <v>0.552</v>
      </c>
      <c r="BL4003" s="1">
        <v>-0.171</v>
      </c>
      <c r="BM4003" s="1">
        <v>-0.722</v>
      </c>
      <c r="BN4003" s="1">
        <v>57.048</v>
      </c>
      <c r="BO4003" s="1">
        <v>445.906</v>
      </c>
      <c r="BP4003" s="1">
        <v>17.06</v>
      </c>
      <c r="BQ4003" s="1">
        <v>1491.095</v>
      </c>
      <c r="BR4003" s="1">
        <v>10.416</v>
      </c>
      <c r="BS4003" s="1">
        <v>5.052</v>
      </c>
      <c r="BT4003" s="1">
        <v>-4.52</v>
      </c>
      <c r="BU4003" s="1">
        <v>-2.838</v>
      </c>
      <c r="BW4003" s="1">
        <v>0.0</v>
      </c>
      <c r="BX4003" s="1">
        <v>0.0</v>
      </c>
      <c r="BY4003" s="1">
        <v>0.0</v>
      </c>
      <c r="BZ4003" s="1">
        <v>0.0</v>
      </c>
      <c r="CA4003" s="1">
        <v>0.0</v>
      </c>
      <c r="CB4003" s="1">
        <v>0.0</v>
      </c>
      <c r="CC4003" s="1">
        <v>0.0</v>
      </c>
      <c r="CD4003" s="1">
        <v>-7.046</v>
      </c>
      <c r="CE4003" s="1">
        <v>-21.024</v>
      </c>
      <c r="CF4003" s="1">
        <v>277.346</v>
      </c>
      <c r="CG4003" s="1">
        <v>97.493</v>
      </c>
      <c r="CH4003" s="1">
        <v>3.73</v>
      </c>
      <c r="CI4003" s="1">
        <v>7249.143</v>
      </c>
      <c r="CJ4003" s="1">
        <v>43.058</v>
      </c>
      <c r="CK4003" s="1">
        <v>3.605</v>
      </c>
      <c r="CL4003" s="1">
        <v>313.092</v>
      </c>
      <c r="CM4003" s="1">
        <v>11.979</v>
      </c>
      <c r="CN4003" s="1">
        <v>2.277</v>
      </c>
      <c r="CO4003" s="1">
        <v>24.559</v>
      </c>
      <c r="CP4003" s="1">
        <v>26.944</v>
      </c>
      <c r="CQ4003" s="1">
        <v>8.62</v>
      </c>
      <c r="CR4003" s="1">
        <v>0.0</v>
      </c>
      <c r="CS4003" s="1">
        <v>-14.584</v>
      </c>
      <c r="CT4003" s="1">
        <v>-4.601</v>
      </c>
      <c r="CU4003" s="1">
        <v>225.305</v>
      </c>
      <c r="CV4003" s="1">
        <v>0.0</v>
      </c>
      <c r="CW4003" s="1">
        <v>704.25</v>
      </c>
      <c r="CX4003" s="1">
        <v>5.263</v>
      </c>
      <c r="CY4003" s="1">
        <v>0.0</v>
      </c>
      <c r="CZ4003" s="1">
        <v>2.386</v>
      </c>
      <c r="DA4003" s="1">
        <v>4280.799</v>
      </c>
      <c r="DB4003" s="1">
        <v>1131.318</v>
      </c>
      <c r="DC4003" s="1">
        <v>-0.171</v>
      </c>
      <c r="DD4003" s="1">
        <v>-0.722</v>
      </c>
      <c r="DE4003" s="1">
        <v>57.048</v>
      </c>
      <c r="DF4003" s="1">
        <v>445.906</v>
      </c>
      <c r="DG4003" s="1">
        <v>17.06</v>
      </c>
      <c r="DH4003" s="1">
        <v>1491.095</v>
      </c>
      <c r="DI4003" s="1">
        <v>10.416</v>
      </c>
      <c r="DJ4003" s="1">
        <v>5.052</v>
      </c>
      <c r="DK4003" s="1">
        <v>36.364</v>
      </c>
      <c r="DL4003" s="1">
        <v>0.001</v>
      </c>
      <c r="DM4003" s="1">
        <v>0.004</v>
      </c>
      <c r="DN4003" s="1">
        <v>0.0</v>
      </c>
      <c r="DO4003" s="1">
        <v>0.0</v>
      </c>
      <c r="DP4003" s="1">
        <v>0.1</v>
      </c>
      <c r="DQ4003" s="1">
        <v>0.0</v>
      </c>
      <c r="DR4003" s="1">
        <v>0.0</v>
      </c>
      <c r="DS4003" s="1">
        <v>26.48</v>
      </c>
      <c r="DT4003" s="1">
        <v>3.121</v>
      </c>
      <c r="DU4003" s="1">
        <v>15.355</v>
      </c>
      <c r="DV4003" s="1">
        <v>156.825</v>
      </c>
      <c r="DW4003" s="1">
        <v>6.0</v>
      </c>
      <c r="DX4003" s="1">
        <v>401.354</v>
      </c>
      <c r="DY4003" s="1">
        <v>3.663</v>
      </c>
      <c r="DZ4003" s="1">
        <v>1.36</v>
      </c>
    </row>
    <row r="4004">
      <c r="A4004" s="1" t="s">
        <v>443</v>
      </c>
      <c r="B4004" s="1">
        <v>2014.0</v>
      </c>
      <c r="C4004" s="1" t="s">
        <v>444</v>
      </c>
      <c r="D4004" s="1">
        <v>3.8265064E7</v>
      </c>
      <c r="E4004" s="1">
        <v>8.96737148928E11</v>
      </c>
      <c r="F4004" s="1">
        <v>-4.891</v>
      </c>
      <c r="G4004" s="1">
        <v>-0.416</v>
      </c>
      <c r="H4004" s="1">
        <v>211.44</v>
      </c>
      <c r="I4004" s="1">
        <v>8.091</v>
      </c>
      <c r="J4004" s="1">
        <v>260.812</v>
      </c>
      <c r="K4004" s="1">
        <v>9.98</v>
      </c>
      <c r="L4004" s="1">
        <v>6.302</v>
      </c>
      <c r="M4004" s="1">
        <v>0.744</v>
      </c>
      <c r="N4004" s="1">
        <v>844.08</v>
      </c>
      <c r="O4004" s="1">
        <v>-7.373</v>
      </c>
      <c r="P4004" s="1">
        <v>-45.774</v>
      </c>
      <c r="Q4004" s="1">
        <v>15028.031</v>
      </c>
      <c r="R4004" s="1">
        <v>575.049</v>
      </c>
      <c r="S4004" s="1">
        <v>3384.811</v>
      </c>
      <c r="T4004" s="1">
        <v>129.52</v>
      </c>
      <c r="U4004" s="1">
        <v>-5.47</v>
      </c>
      <c r="V4004" s="1">
        <v>-36.363</v>
      </c>
      <c r="W4004" s="1">
        <v>16422.357</v>
      </c>
      <c r="X4004" s="1">
        <v>628.403</v>
      </c>
      <c r="Y4004" s="1">
        <v>81.793</v>
      </c>
      <c r="Z4004" s="1">
        <v>52.899</v>
      </c>
      <c r="AA4004" s="1">
        <v>160.52</v>
      </c>
      <c r="AB4004" s="1">
        <v>4194.949</v>
      </c>
      <c r="AC4004" s="1">
        <v>158.35</v>
      </c>
      <c r="AD4004" s="1">
        <v>15.072</v>
      </c>
      <c r="AE4004" s="1">
        <v>-3.709</v>
      </c>
      <c r="AF4004" s="1">
        <v>-41.964</v>
      </c>
      <c r="AG4004" s="1">
        <v>28468.645</v>
      </c>
      <c r="AH4004" s="1">
        <v>1.215</v>
      </c>
      <c r="AI4004" s="1">
        <v>-4.625</v>
      </c>
      <c r="AJ4004" s="1">
        <v>-49.591</v>
      </c>
      <c r="AK4004" s="1">
        <v>3619.49</v>
      </c>
      <c r="AL4004" s="1">
        <v>138.5</v>
      </c>
      <c r="AM4004" s="1">
        <v>26726.25</v>
      </c>
      <c r="AN4004" s="1">
        <v>1022.682</v>
      </c>
      <c r="AO4004" s="1">
        <v>87.464</v>
      </c>
      <c r="AP4004" s="1">
        <v>94.078</v>
      </c>
      <c r="AQ4004" s="1">
        <v>-2.279</v>
      </c>
      <c r="AR4004" s="1">
        <v>-3.968</v>
      </c>
      <c r="AS4004" s="1">
        <v>170.136</v>
      </c>
      <c r="AT4004" s="1">
        <v>139.292</v>
      </c>
      <c r="AU4004" s="1">
        <v>5.33</v>
      </c>
      <c r="AV4004" s="1">
        <v>4446.252</v>
      </c>
      <c r="AW4004" s="1">
        <v>-2.532</v>
      </c>
      <c r="AX4004" s="1">
        <v>-1.126</v>
      </c>
      <c r="AY4004" s="1">
        <v>1132.553</v>
      </c>
      <c r="AZ4004" s="1">
        <v>43.337</v>
      </c>
      <c r="BA4004" s="1">
        <v>3.366</v>
      </c>
      <c r="BB4004" s="1">
        <v>15.651</v>
      </c>
      <c r="BC4004" s="1">
        <v>133.66</v>
      </c>
      <c r="BD4004" s="1">
        <v>-10.496</v>
      </c>
      <c r="BE4004" s="1">
        <v>-0.683</v>
      </c>
      <c r="BF4004" s="1">
        <v>5.555</v>
      </c>
      <c r="BG4004" s="1">
        <v>56.971</v>
      </c>
      <c r="BH4004" s="1">
        <v>2.18</v>
      </c>
      <c r="BI4004" s="1">
        <v>145.164</v>
      </c>
      <c r="BJ4004" s="1">
        <v>1.377</v>
      </c>
      <c r="BK4004" s="1">
        <v>0.511</v>
      </c>
      <c r="BL4004" s="1">
        <v>9.237</v>
      </c>
      <c r="BM4004" s="1">
        <v>7.33</v>
      </c>
      <c r="BN4004" s="1">
        <v>64.378</v>
      </c>
      <c r="BO4004" s="1">
        <v>518.75</v>
      </c>
      <c r="BP4004" s="1">
        <v>19.85</v>
      </c>
      <c r="BQ4004" s="1">
        <v>1682.431</v>
      </c>
      <c r="BR4004" s="1">
        <v>12.536</v>
      </c>
      <c r="BS4004" s="1">
        <v>5.922</v>
      </c>
      <c r="BT4004" s="1">
        <v>2.17</v>
      </c>
      <c r="BU4004" s="1">
        <v>1.352</v>
      </c>
      <c r="BW4004" s="1">
        <v>0.0</v>
      </c>
      <c r="BX4004" s="1">
        <v>0.0</v>
      </c>
      <c r="BY4004" s="1">
        <v>0.0</v>
      </c>
      <c r="BZ4004" s="1">
        <v>0.0</v>
      </c>
      <c r="CA4004" s="1">
        <v>0.0</v>
      </c>
      <c r="CB4004" s="1">
        <v>0.0</v>
      </c>
      <c r="CC4004" s="1">
        <v>0.0</v>
      </c>
      <c r="CD4004" s="1">
        <v>0.054</v>
      </c>
      <c r="CE4004" s="1">
        <v>0.15</v>
      </c>
      <c r="CF4004" s="1">
        <v>277.497</v>
      </c>
      <c r="CG4004" s="1">
        <v>95.387</v>
      </c>
      <c r="CH4004" s="1">
        <v>3.65</v>
      </c>
      <c r="CI4004" s="1">
        <v>7251.967</v>
      </c>
      <c r="CJ4004" s="1">
        <v>0.171</v>
      </c>
      <c r="CK4004" s="1">
        <v>0.02</v>
      </c>
      <c r="CL4004" s="1">
        <v>313.579</v>
      </c>
      <c r="CM4004" s="1">
        <v>11.999</v>
      </c>
      <c r="CN4004" s="1">
        <v>2.305</v>
      </c>
      <c r="CO4004" s="1">
        <v>25.527</v>
      </c>
      <c r="CP4004" s="1">
        <v>31.178</v>
      </c>
      <c r="CQ4004" s="1">
        <v>9.98</v>
      </c>
      <c r="CR4004" s="1">
        <v>0.0</v>
      </c>
      <c r="CS4004" s="1">
        <v>15.714</v>
      </c>
      <c r="CT4004" s="1">
        <v>4.234</v>
      </c>
      <c r="CU4004" s="1">
        <v>260.812</v>
      </c>
      <c r="CV4004" s="1">
        <v>0.0</v>
      </c>
      <c r="CW4004" s="1">
        <v>814.794</v>
      </c>
      <c r="CX4004" s="1">
        <v>6.302</v>
      </c>
      <c r="CY4004" s="1">
        <v>0.0</v>
      </c>
      <c r="CZ4004" s="1">
        <v>2.868</v>
      </c>
      <c r="DA4004" s="1">
        <v>4138.24</v>
      </c>
      <c r="DB4004" s="1">
        <v>1089.354</v>
      </c>
      <c r="DC4004" s="1">
        <v>9.237</v>
      </c>
      <c r="DD4004" s="1">
        <v>7.33</v>
      </c>
      <c r="DE4004" s="1">
        <v>64.378</v>
      </c>
      <c r="DF4004" s="1">
        <v>518.75</v>
      </c>
      <c r="DG4004" s="1">
        <v>19.85</v>
      </c>
      <c r="DH4004" s="1">
        <v>1682.431</v>
      </c>
      <c r="DI4004" s="1">
        <v>12.536</v>
      </c>
      <c r="DJ4004" s="1">
        <v>5.922</v>
      </c>
      <c r="DK4004" s="1">
        <v>366.667</v>
      </c>
      <c r="DL4004" s="1">
        <v>0.014</v>
      </c>
      <c r="DM4004" s="1">
        <v>0.018</v>
      </c>
      <c r="DN4004" s="1">
        <v>0.261</v>
      </c>
      <c r="DO4004" s="1">
        <v>0.01</v>
      </c>
      <c r="DP4004" s="1">
        <v>0.465</v>
      </c>
      <c r="DQ4004" s="1">
        <v>0.006</v>
      </c>
      <c r="DR4004" s="1">
        <v>0.002</v>
      </c>
      <c r="DS4004" s="1">
        <v>27.881</v>
      </c>
      <c r="DT4004" s="1">
        <v>4.181</v>
      </c>
      <c r="DU4004" s="1">
        <v>19.537</v>
      </c>
      <c r="DV4004" s="1">
        <v>200.705</v>
      </c>
      <c r="DW4004" s="1">
        <v>7.68</v>
      </c>
      <c r="DX4004" s="1">
        <v>510.567</v>
      </c>
      <c r="DY4004" s="1">
        <v>4.85</v>
      </c>
      <c r="DZ4004" s="1">
        <v>1.797</v>
      </c>
    </row>
    <row r="4005">
      <c r="A4005" s="1" t="s">
        <v>443</v>
      </c>
      <c r="B4005" s="1">
        <v>2015.0</v>
      </c>
      <c r="C4005" s="1" t="s">
        <v>444</v>
      </c>
      <c r="D4005" s="1">
        <v>3.8266267E7</v>
      </c>
      <c r="E4005" s="1">
        <v>9.3604380672E11</v>
      </c>
      <c r="F4005" s="1">
        <v>-6.456</v>
      </c>
      <c r="G4005" s="1">
        <v>-0.522</v>
      </c>
      <c r="H4005" s="1">
        <v>197.784</v>
      </c>
      <c r="I4005" s="1">
        <v>7.568</v>
      </c>
      <c r="J4005" s="1">
        <v>259.759</v>
      </c>
      <c r="K4005" s="1">
        <v>9.94</v>
      </c>
      <c r="L4005" s="1">
        <v>6.05</v>
      </c>
      <c r="M4005" s="1">
        <v>0.688</v>
      </c>
      <c r="N4005" s="1">
        <v>826.172</v>
      </c>
      <c r="O4005" s="1">
        <v>-1.565</v>
      </c>
      <c r="P4005" s="1">
        <v>-9.001</v>
      </c>
      <c r="Q4005" s="1">
        <v>14792.33</v>
      </c>
      <c r="R4005" s="1">
        <v>566.047</v>
      </c>
      <c r="S4005" s="1">
        <v>3410.837</v>
      </c>
      <c r="T4005" s="1">
        <v>130.52</v>
      </c>
      <c r="U4005" s="1">
        <v>-1.962</v>
      </c>
      <c r="V4005" s="1">
        <v>-12.326</v>
      </c>
      <c r="W4005" s="1">
        <v>16099.72</v>
      </c>
      <c r="X4005" s="1">
        <v>616.076</v>
      </c>
      <c r="Y4005" s="1">
        <v>79.44</v>
      </c>
      <c r="Z4005" s="1">
        <v>51.445</v>
      </c>
      <c r="AA4005" s="1">
        <v>163.97</v>
      </c>
      <c r="AB4005" s="1">
        <v>4284.975</v>
      </c>
      <c r="AC4005" s="1">
        <v>164.3</v>
      </c>
      <c r="AD4005" s="1">
        <v>15.496</v>
      </c>
      <c r="AE4005" s="1">
        <v>1.254</v>
      </c>
      <c r="AF4005" s="1">
        <v>13.659</v>
      </c>
      <c r="AG4005" s="1">
        <v>28824.684</v>
      </c>
      <c r="AH4005" s="1">
        <v>1.178</v>
      </c>
      <c r="AI4005" s="1">
        <v>0.718</v>
      </c>
      <c r="AJ4005" s="1">
        <v>7.347</v>
      </c>
      <c r="AK4005" s="1">
        <v>3700.648</v>
      </c>
      <c r="AL4005" s="1">
        <v>141.61</v>
      </c>
      <c r="AM4005" s="1">
        <v>26917.402</v>
      </c>
      <c r="AN4005" s="1">
        <v>1030.028</v>
      </c>
      <c r="AO4005" s="1">
        <v>86.19</v>
      </c>
      <c r="AP4005" s="1">
        <v>93.613</v>
      </c>
      <c r="AQ4005" s="1">
        <v>0.501</v>
      </c>
      <c r="AR4005" s="1">
        <v>0.852</v>
      </c>
      <c r="AS4005" s="1">
        <v>170.988</v>
      </c>
      <c r="AT4005" s="1">
        <v>166.988</v>
      </c>
      <c r="AU4005" s="1">
        <v>6.39</v>
      </c>
      <c r="AV4005" s="1">
        <v>4468.375</v>
      </c>
      <c r="AW4005" s="1">
        <v>-1.165</v>
      </c>
      <c r="AX4005" s="1">
        <v>-0.505</v>
      </c>
      <c r="AY4005" s="1">
        <v>1119.328</v>
      </c>
      <c r="AZ4005" s="1">
        <v>42.833</v>
      </c>
      <c r="BA4005" s="1">
        <v>3.889</v>
      </c>
      <c r="BB4005" s="1">
        <v>15.54</v>
      </c>
      <c r="BC4005" s="1">
        <v>135.74</v>
      </c>
      <c r="BD4005" s="1">
        <v>-16.079</v>
      </c>
      <c r="BE4005" s="1">
        <v>-0.917</v>
      </c>
      <c r="BF4005" s="1">
        <v>4.638</v>
      </c>
      <c r="BG4005" s="1">
        <v>47.823</v>
      </c>
      <c r="BH4005" s="1">
        <v>1.83</v>
      </c>
      <c r="BI4005" s="1">
        <v>121.203</v>
      </c>
      <c r="BJ4005" s="1">
        <v>1.114</v>
      </c>
      <c r="BK4005" s="1">
        <v>0.422</v>
      </c>
      <c r="BL4005" s="1">
        <v>7.584</v>
      </c>
      <c r="BM4005" s="1">
        <v>5.895</v>
      </c>
      <c r="BN4005" s="1">
        <v>70.274</v>
      </c>
      <c r="BO4005" s="1">
        <v>592.95</v>
      </c>
      <c r="BP4005" s="1">
        <v>22.69</v>
      </c>
      <c r="BQ4005" s="1">
        <v>1836.44</v>
      </c>
      <c r="BR4005" s="1">
        <v>13.81</v>
      </c>
      <c r="BS4005" s="1">
        <v>6.387</v>
      </c>
      <c r="BT4005" s="1">
        <v>-0.33</v>
      </c>
      <c r="BU4005" s="1">
        <v>-0.201</v>
      </c>
      <c r="BW4005" s="1">
        <v>0.0</v>
      </c>
      <c r="BX4005" s="1">
        <v>0.0</v>
      </c>
      <c r="BY4005" s="1">
        <v>0.0</v>
      </c>
      <c r="BZ4005" s="1">
        <v>0.0</v>
      </c>
      <c r="CA4005" s="1">
        <v>0.0</v>
      </c>
      <c r="CB4005" s="1">
        <v>0.0</v>
      </c>
      <c r="CC4005" s="1">
        <v>0.0</v>
      </c>
      <c r="CD4005" s="1">
        <v>5.584</v>
      </c>
      <c r="CE4005" s="1">
        <v>15.496</v>
      </c>
      <c r="CF4005" s="1">
        <v>292.993</v>
      </c>
      <c r="CG4005" s="1">
        <v>122.824</v>
      </c>
      <c r="CH4005" s="1">
        <v>4.7</v>
      </c>
      <c r="CI4005" s="1">
        <v>7656.697</v>
      </c>
      <c r="CJ4005" s="1">
        <v>-4.368</v>
      </c>
      <c r="CK4005" s="1">
        <v>-0.524</v>
      </c>
      <c r="CL4005" s="1">
        <v>299.874</v>
      </c>
      <c r="CM4005" s="1">
        <v>11.475</v>
      </c>
      <c r="CN4005" s="1">
        <v>2.861</v>
      </c>
      <c r="CO4005" s="1">
        <v>26.628</v>
      </c>
      <c r="CP4005" s="1">
        <v>30.434</v>
      </c>
      <c r="CQ4005" s="1">
        <v>9.94</v>
      </c>
      <c r="CR4005" s="1">
        <v>0.0</v>
      </c>
      <c r="CS4005" s="1">
        <v>-2.385</v>
      </c>
      <c r="CT4005" s="1">
        <v>-0.744</v>
      </c>
      <c r="CU4005" s="1">
        <v>259.759</v>
      </c>
      <c r="CV4005" s="1">
        <v>0.0</v>
      </c>
      <c r="CW4005" s="1">
        <v>795.332</v>
      </c>
      <c r="CX4005" s="1">
        <v>6.05</v>
      </c>
      <c r="CY4005" s="1">
        <v>0.0</v>
      </c>
      <c r="CZ4005" s="1">
        <v>2.766</v>
      </c>
      <c r="DA4005" s="1">
        <v>4293.599</v>
      </c>
      <c r="DB4005" s="1">
        <v>1103.013</v>
      </c>
      <c r="DC4005" s="1">
        <v>7.584</v>
      </c>
      <c r="DD4005" s="1">
        <v>5.895</v>
      </c>
      <c r="DE4005" s="1">
        <v>70.274</v>
      </c>
      <c r="DF4005" s="1">
        <v>592.95</v>
      </c>
      <c r="DG4005" s="1">
        <v>22.69</v>
      </c>
      <c r="DH4005" s="1">
        <v>1836.44</v>
      </c>
      <c r="DI4005" s="1">
        <v>13.81</v>
      </c>
      <c r="DJ4005" s="1">
        <v>6.387</v>
      </c>
      <c r="DK4005" s="1">
        <v>714.286</v>
      </c>
      <c r="DL4005" s="1">
        <v>0.126</v>
      </c>
      <c r="DM4005" s="1">
        <v>0.144</v>
      </c>
      <c r="DN4005" s="1">
        <v>1.568</v>
      </c>
      <c r="DO4005" s="1">
        <v>0.06</v>
      </c>
      <c r="DP4005" s="1">
        <v>3.771</v>
      </c>
      <c r="DQ4005" s="1">
        <v>0.037</v>
      </c>
      <c r="DR4005" s="1">
        <v>0.013</v>
      </c>
      <c r="DS4005" s="1">
        <v>41.417</v>
      </c>
      <c r="DT4005" s="1">
        <v>7.952</v>
      </c>
      <c r="DU4005" s="1">
        <v>27.489</v>
      </c>
      <c r="DV4005" s="1">
        <v>283.801</v>
      </c>
      <c r="DW4005" s="1">
        <v>10.86</v>
      </c>
      <c r="DX4005" s="1">
        <v>718.351</v>
      </c>
      <c r="DY4005" s="1">
        <v>6.61</v>
      </c>
      <c r="DZ4005" s="1">
        <v>2.498</v>
      </c>
    </row>
    <row r="4006">
      <c r="A4006" s="1" t="s">
        <v>443</v>
      </c>
      <c r="B4006" s="1">
        <v>2016.0</v>
      </c>
      <c r="C4006" s="1" t="s">
        <v>444</v>
      </c>
      <c r="D4006" s="1">
        <v>3.8263203E7</v>
      </c>
      <c r="E4006" s="1">
        <v>9.63689906176E11</v>
      </c>
      <c r="F4006" s="1">
        <v>-30.563</v>
      </c>
      <c r="G4006" s="1">
        <v>-2.313</v>
      </c>
      <c r="H4006" s="1">
        <v>137.345</v>
      </c>
      <c r="I4006" s="1">
        <v>5.255</v>
      </c>
      <c r="J4006" s="1">
        <v>208.033</v>
      </c>
      <c r="K4006" s="1">
        <v>7.96</v>
      </c>
      <c r="L4006" s="1">
        <v>4.795</v>
      </c>
      <c r="M4006" s="1">
        <v>0.458</v>
      </c>
      <c r="N4006" s="1">
        <v>818.614</v>
      </c>
      <c r="O4006" s="1">
        <v>1.7</v>
      </c>
      <c r="P4006" s="1">
        <v>9.622</v>
      </c>
      <c r="Q4006" s="1">
        <v>15044.989</v>
      </c>
      <c r="R4006" s="1">
        <v>575.669</v>
      </c>
      <c r="S4006" s="1">
        <v>3405.883</v>
      </c>
      <c r="T4006" s="1">
        <v>130.32</v>
      </c>
      <c r="U4006" s="1">
        <v>-1.69</v>
      </c>
      <c r="V4006" s="1">
        <v>-10.413</v>
      </c>
      <c r="W4006" s="1">
        <v>15828.865</v>
      </c>
      <c r="X4006" s="1">
        <v>605.663</v>
      </c>
      <c r="Y4006" s="1">
        <v>78.506</v>
      </c>
      <c r="Z4006" s="1">
        <v>50.177</v>
      </c>
      <c r="AA4006" s="1">
        <v>168.0</v>
      </c>
      <c r="AB4006" s="1">
        <v>4390.641</v>
      </c>
      <c r="AC4006" s="1">
        <v>166.0</v>
      </c>
      <c r="AD4006" s="1">
        <v>14.983</v>
      </c>
      <c r="AE4006" s="1">
        <v>4.282</v>
      </c>
      <c r="AF4006" s="1">
        <v>47.232</v>
      </c>
      <c r="AG4006" s="1">
        <v>30061.391</v>
      </c>
      <c r="AH4006" s="1">
        <v>1.194</v>
      </c>
      <c r="AI4006" s="1">
        <v>4.835</v>
      </c>
      <c r="AJ4006" s="1">
        <v>49.804</v>
      </c>
      <c r="AK4006" s="1">
        <v>3742.238</v>
      </c>
      <c r="AL4006" s="1">
        <v>143.19</v>
      </c>
      <c r="AM4006" s="1">
        <v>28221.182</v>
      </c>
      <c r="AN4006" s="1">
        <v>1079.833</v>
      </c>
      <c r="AO4006" s="1">
        <v>86.259</v>
      </c>
      <c r="AP4006" s="1">
        <v>94.122</v>
      </c>
      <c r="AQ4006" s="1">
        <v>6.777</v>
      </c>
      <c r="AR4006" s="1">
        <v>11.588</v>
      </c>
      <c r="AS4006" s="1">
        <v>182.576</v>
      </c>
      <c r="AT4006" s="1">
        <v>204.635</v>
      </c>
      <c r="AU4006" s="1">
        <v>7.83</v>
      </c>
      <c r="AV4006" s="1">
        <v>4771.584</v>
      </c>
      <c r="AW4006" s="1">
        <v>-3.536</v>
      </c>
      <c r="AX4006" s="1">
        <v>-1.514</v>
      </c>
      <c r="AY4006" s="1">
        <v>1079.838</v>
      </c>
      <c r="AZ4006" s="1">
        <v>41.318</v>
      </c>
      <c r="BA4006" s="1">
        <v>4.717</v>
      </c>
      <c r="BB4006" s="1">
        <v>15.914</v>
      </c>
      <c r="BC4006" s="1">
        <v>135.89</v>
      </c>
      <c r="BD4006" s="1">
        <v>16.758</v>
      </c>
      <c r="BE4006" s="1">
        <v>0.736</v>
      </c>
      <c r="BF4006" s="1">
        <v>5.374</v>
      </c>
      <c r="BG4006" s="1">
        <v>55.928</v>
      </c>
      <c r="BH4006" s="1">
        <v>2.14</v>
      </c>
      <c r="BI4006" s="1">
        <v>140.458</v>
      </c>
      <c r="BJ4006" s="1">
        <v>1.289</v>
      </c>
      <c r="BK4006" s="1">
        <v>0.468</v>
      </c>
      <c r="BL4006" s="1">
        <v>-6.625</v>
      </c>
      <c r="BM4006" s="1">
        <v>-2.839</v>
      </c>
      <c r="BN4006" s="1">
        <v>67.435</v>
      </c>
      <c r="BO4006" s="1">
        <v>596.134</v>
      </c>
      <c r="BP4006" s="1">
        <v>22.81</v>
      </c>
      <c r="BQ4006" s="1">
        <v>1762.397</v>
      </c>
      <c r="BR4006" s="1">
        <v>13.741</v>
      </c>
      <c r="BS4006" s="1">
        <v>5.878</v>
      </c>
      <c r="BT4006" s="1">
        <v>2.0</v>
      </c>
      <c r="BU4006" s="1">
        <v>1.19</v>
      </c>
      <c r="BW4006" s="1">
        <v>0.0</v>
      </c>
      <c r="BX4006" s="1">
        <v>0.0</v>
      </c>
      <c r="BY4006" s="1">
        <v>0.0</v>
      </c>
      <c r="BZ4006" s="1">
        <v>0.0</v>
      </c>
      <c r="CA4006" s="1">
        <v>0.0</v>
      </c>
      <c r="CB4006" s="1">
        <v>0.0</v>
      </c>
      <c r="CC4006" s="1">
        <v>0.0</v>
      </c>
      <c r="CD4006" s="1">
        <v>9.759</v>
      </c>
      <c r="CE4006" s="1">
        <v>28.594</v>
      </c>
      <c r="CF4006" s="1">
        <v>321.587</v>
      </c>
      <c r="CG4006" s="1">
        <v>131.719</v>
      </c>
      <c r="CH4006" s="1">
        <v>5.04</v>
      </c>
      <c r="CI4006" s="1">
        <v>8404.607</v>
      </c>
      <c r="CJ4006" s="1">
        <v>9.461</v>
      </c>
      <c r="CK4006" s="1">
        <v>1.086</v>
      </c>
      <c r="CL4006" s="1">
        <v>328.273</v>
      </c>
      <c r="CM4006" s="1">
        <v>12.561</v>
      </c>
      <c r="CN4006" s="1">
        <v>3.036</v>
      </c>
      <c r="CO4006" s="1">
        <v>28.031</v>
      </c>
      <c r="CP4006" s="1">
        <v>24.866</v>
      </c>
      <c r="CQ4006" s="1">
        <v>7.96</v>
      </c>
      <c r="CR4006" s="1">
        <v>0.0</v>
      </c>
      <c r="CS4006" s="1">
        <v>-18.298</v>
      </c>
      <c r="CT4006" s="1">
        <v>-5.569</v>
      </c>
      <c r="CU4006" s="1">
        <v>208.033</v>
      </c>
      <c r="CV4006" s="1">
        <v>0.0</v>
      </c>
      <c r="CW4006" s="1">
        <v>649.857</v>
      </c>
      <c r="CX4006" s="1">
        <v>4.795</v>
      </c>
      <c r="CY4006" s="1">
        <v>0.0</v>
      </c>
      <c r="CZ4006" s="1">
        <v>2.167</v>
      </c>
      <c r="DA4006" s="1">
        <v>4338.372</v>
      </c>
      <c r="DB4006" s="1">
        <v>1150.245</v>
      </c>
      <c r="DC4006" s="1">
        <v>-6.625</v>
      </c>
      <c r="DD4006" s="1">
        <v>-2.839</v>
      </c>
      <c r="DE4006" s="1">
        <v>67.435</v>
      </c>
      <c r="DF4006" s="1">
        <v>596.134</v>
      </c>
      <c r="DG4006" s="1">
        <v>22.81</v>
      </c>
      <c r="DH4006" s="1">
        <v>1762.397</v>
      </c>
      <c r="DI4006" s="1">
        <v>13.741</v>
      </c>
      <c r="DJ4006" s="1">
        <v>5.878</v>
      </c>
      <c r="DK4006" s="1">
        <v>117.544</v>
      </c>
      <c r="DL4006" s="1">
        <v>0.167</v>
      </c>
      <c r="DM4006" s="1">
        <v>0.312</v>
      </c>
      <c r="DN4006" s="1">
        <v>3.136</v>
      </c>
      <c r="DO4006" s="1">
        <v>0.12</v>
      </c>
      <c r="DP4006" s="1">
        <v>8.142</v>
      </c>
      <c r="DQ4006" s="1">
        <v>0.072</v>
      </c>
      <c r="DR4006" s="1">
        <v>0.027</v>
      </c>
      <c r="DS4006" s="1">
        <v>15.933</v>
      </c>
      <c r="DT4006" s="1">
        <v>4.14</v>
      </c>
      <c r="DU4006" s="1">
        <v>31.628</v>
      </c>
      <c r="DV4006" s="1">
        <v>329.037</v>
      </c>
      <c r="DW4006" s="1">
        <v>12.59</v>
      </c>
      <c r="DX4006" s="1">
        <v>826.594</v>
      </c>
      <c r="DY4006" s="1">
        <v>7.584</v>
      </c>
      <c r="DZ4006" s="1">
        <v>2.757</v>
      </c>
    </row>
    <row r="4007">
      <c r="A4007" s="1" t="s">
        <v>443</v>
      </c>
      <c r="B4007" s="1">
        <v>2017.0</v>
      </c>
      <c r="C4007" s="1" t="s">
        <v>444</v>
      </c>
      <c r="D4007" s="1">
        <v>3.8254908E7</v>
      </c>
      <c r="E4007" s="1">
        <v>1.013223718912E12</v>
      </c>
      <c r="F4007" s="1">
        <v>33.563</v>
      </c>
      <c r="G4007" s="1">
        <v>1.764</v>
      </c>
      <c r="H4007" s="1">
        <v>183.483</v>
      </c>
      <c r="I4007" s="1">
        <v>7.019</v>
      </c>
      <c r="J4007" s="1">
        <v>169.651</v>
      </c>
      <c r="K4007" s="1">
        <v>6.49</v>
      </c>
      <c r="L4007" s="1">
        <v>3.82</v>
      </c>
      <c r="M4007" s="1">
        <v>0.582</v>
      </c>
      <c r="N4007" s="1">
        <v>805.78</v>
      </c>
      <c r="O4007" s="1">
        <v>0.558</v>
      </c>
      <c r="P4007" s="1">
        <v>3.21</v>
      </c>
      <c r="Q4007" s="1">
        <v>15132.155</v>
      </c>
      <c r="R4007" s="1">
        <v>578.879</v>
      </c>
      <c r="S4007" s="1">
        <v>3428.58</v>
      </c>
      <c r="T4007" s="1">
        <v>131.16</v>
      </c>
      <c r="U4007" s="1">
        <v>-4.412</v>
      </c>
      <c r="V4007" s="1">
        <v>-26.721</v>
      </c>
      <c r="W4007" s="1">
        <v>15133.787</v>
      </c>
      <c r="X4007" s="1">
        <v>578.942</v>
      </c>
      <c r="Y4007" s="1">
        <v>77.194</v>
      </c>
      <c r="Z4007" s="1">
        <v>48.039</v>
      </c>
      <c r="AA4007" s="1">
        <v>172.2</v>
      </c>
      <c r="AB4007" s="1">
        <v>4501.383</v>
      </c>
      <c r="AC4007" s="1">
        <v>169.91</v>
      </c>
      <c r="AD4007" s="1">
        <v>14.587</v>
      </c>
      <c r="AE4007" s="1">
        <v>5.046</v>
      </c>
      <c r="AF4007" s="1">
        <v>58.044</v>
      </c>
      <c r="AG4007" s="1">
        <v>31585.201</v>
      </c>
      <c r="AH4007" s="1">
        <v>1.193</v>
      </c>
      <c r="AI4007" s="1">
        <v>4.982</v>
      </c>
      <c r="AJ4007" s="1">
        <v>53.797</v>
      </c>
      <c r="AK4007" s="1">
        <v>3810.753</v>
      </c>
      <c r="AL4007" s="1">
        <v>145.78</v>
      </c>
      <c r="AM4007" s="1">
        <v>29633.574</v>
      </c>
      <c r="AN4007" s="1">
        <v>1133.63</v>
      </c>
      <c r="AO4007" s="1">
        <v>85.798</v>
      </c>
      <c r="AP4007" s="1">
        <v>94.076</v>
      </c>
      <c r="AQ4007" s="1">
        <v>5.054</v>
      </c>
      <c r="AR4007" s="1">
        <v>9.227</v>
      </c>
      <c r="AS4007" s="1">
        <v>191.803</v>
      </c>
      <c r="AT4007" s="1">
        <v>262.189</v>
      </c>
      <c r="AU4007" s="1">
        <v>10.03</v>
      </c>
      <c r="AV4007" s="1">
        <v>5013.823</v>
      </c>
      <c r="AW4007" s="1">
        <v>-2.222</v>
      </c>
      <c r="AX4007" s="1">
        <v>-0.918</v>
      </c>
      <c r="AY4007" s="1">
        <v>1056.074</v>
      </c>
      <c r="AZ4007" s="1">
        <v>40.4</v>
      </c>
      <c r="BA4007" s="1">
        <v>5.903</v>
      </c>
      <c r="BB4007" s="1">
        <v>15.917</v>
      </c>
      <c r="BC4007" s="1">
        <v>136.91</v>
      </c>
      <c r="BD4007" s="1">
        <v>19.682</v>
      </c>
      <c r="BE4007" s="1">
        <v>1.026</v>
      </c>
      <c r="BF4007" s="1">
        <v>6.4</v>
      </c>
      <c r="BG4007" s="1">
        <v>66.92</v>
      </c>
      <c r="BH4007" s="1">
        <v>2.56</v>
      </c>
      <c r="BI4007" s="1">
        <v>167.299</v>
      </c>
      <c r="BJ4007" s="1">
        <v>1.507</v>
      </c>
      <c r="BK4007" s="1">
        <v>0.531</v>
      </c>
      <c r="BL4007" s="1">
        <v>10.968</v>
      </c>
      <c r="BM4007" s="1">
        <v>3.944</v>
      </c>
      <c r="BN4007" s="1">
        <v>71.379</v>
      </c>
      <c r="BO4007" s="1">
        <v>630.769</v>
      </c>
      <c r="BP4007" s="1">
        <v>24.13</v>
      </c>
      <c r="BQ4007" s="1">
        <v>1865.881</v>
      </c>
      <c r="BR4007" s="1">
        <v>14.202</v>
      </c>
      <c r="BS4007" s="1">
        <v>5.924</v>
      </c>
      <c r="BT4007" s="1">
        <v>2.29</v>
      </c>
      <c r="BU4007" s="1">
        <v>1.33</v>
      </c>
      <c r="BW4007" s="1">
        <v>0.0</v>
      </c>
      <c r="BX4007" s="1">
        <v>0.0</v>
      </c>
      <c r="BY4007" s="1">
        <v>0.0</v>
      </c>
      <c r="BZ4007" s="1">
        <v>0.0</v>
      </c>
      <c r="CA4007" s="1">
        <v>0.0</v>
      </c>
      <c r="CB4007" s="1">
        <v>0.0</v>
      </c>
      <c r="CC4007" s="1">
        <v>0.0</v>
      </c>
      <c r="CD4007" s="1">
        <v>12.861</v>
      </c>
      <c r="CE4007" s="1">
        <v>41.36</v>
      </c>
      <c r="CF4007" s="1">
        <v>362.947</v>
      </c>
      <c r="CG4007" s="1">
        <v>119.985</v>
      </c>
      <c r="CH4007" s="1">
        <v>4.59</v>
      </c>
      <c r="CI4007" s="1">
        <v>9487.596</v>
      </c>
      <c r="CN4007" s="1">
        <v>2.701</v>
      </c>
      <c r="CO4007" s="1">
        <v>30.12</v>
      </c>
      <c r="CP4007" s="1">
        <v>20.275</v>
      </c>
      <c r="CQ4007" s="1">
        <v>6.49</v>
      </c>
      <c r="CR4007" s="1">
        <v>0.0</v>
      </c>
      <c r="CS4007" s="1">
        <v>-18.462</v>
      </c>
      <c r="CT4007" s="1">
        <v>-4.591</v>
      </c>
      <c r="CU4007" s="1">
        <v>169.651</v>
      </c>
      <c r="CV4007" s="1">
        <v>0.0</v>
      </c>
      <c r="CW4007" s="1">
        <v>529.997</v>
      </c>
      <c r="CX4007" s="1">
        <v>3.82</v>
      </c>
      <c r="CY4007" s="1">
        <v>0.0</v>
      </c>
      <c r="CZ4007" s="1">
        <v>1.683</v>
      </c>
      <c r="DA4007" s="1">
        <v>4441.521</v>
      </c>
      <c r="DB4007" s="1">
        <v>1208.289</v>
      </c>
      <c r="DC4007" s="1">
        <v>10.968</v>
      </c>
      <c r="DD4007" s="1">
        <v>3.944</v>
      </c>
      <c r="DE4007" s="1">
        <v>71.379</v>
      </c>
      <c r="DF4007" s="1">
        <v>630.769</v>
      </c>
      <c r="DG4007" s="1">
        <v>24.13</v>
      </c>
      <c r="DH4007" s="1">
        <v>1865.881</v>
      </c>
      <c r="DI4007" s="1">
        <v>14.202</v>
      </c>
      <c r="DJ4007" s="1">
        <v>5.924</v>
      </c>
      <c r="DK4007" s="1">
        <v>33.065</v>
      </c>
      <c r="DL4007" s="1">
        <v>0.101</v>
      </c>
      <c r="DM4007" s="1">
        <v>0.413</v>
      </c>
      <c r="DN4007" s="1">
        <v>4.444</v>
      </c>
      <c r="DO4007" s="1">
        <v>0.17</v>
      </c>
      <c r="DP4007" s="1">
        <v>10.783</v>
      </c>
      <c r="DQ4007" s="1">
        <v>0.1</v>
      </c>
      <c r="DR4007" s="1">
        <v>0.034</v>
      </c>
      <c r="DS4007" s="1">
        <v>18.438</v>
      </c>
      <c r="DT4007" s="1">
        <v>5.644</v>
      </c>
      <c r="DU4007" s="1">
        <v>37.272</v>
      </c>
      <c r="DV4007" s="1">
        <v>389.754</v>
      </c>
      <c r="DW4007" s="1">
        <v>14.91</v>
      </c>
      <c r="DX4007" s="1">
        <v>974.319</v>
      </c>
      <c r="DY4007" s="1">
        <v>8.775</v>
      </c>
      <c r="DZ4007" s="1">
        <v>3.093</v>
      </c>
    </row>
    <row r="4008">
      <c r="A4008" s="1" t="s">
        <v>443</v>
      </c>
      <c r="B4008" s="1">
        <v>2018.0</v>
      </c>
      <c r="C4008" s="1" t="s">
        <v>444</v>
      </c>
      <c r="D4008" s="1">
        <v>3.8241017E7</v>
      </c>
      <c r="E4008" s="1">
        <v>1.073462050816E12</v>
      </c>
      <c r="F4008" s="1">
        <v>50.83</v>
      </c>
      <c r="G4008" s="1">
        <v>3.568</v>
      </c>
      <c r="H4008" s="1">
        <v>276.847</v>
      </c>
      <c r="I4008" s="1">
        <v>10.587</v>
      </c>
      <c r="J4008" s="1">
        <v>171.282</v>
      </c>
      <c r="K4008" s="1">
        <v>6.55</v>
      </c>
      <c r="L4008" s="1">
        <v>3.866</v>
      </c>
      <c r="M4008" s="1">
        <v>0.868</v>
      </c>
      <c r="N4008" s="1">
        <v>809.302</v>
      </c>
      <c r="O4008" s="1">
        <v>0.051</v>
      </c>
      <c r="P4008" s="1">
        <v>0.296</v>
      </c>
      <c r="Q4008" s="1">
        <v>15145.395</v>
      </c>
      <c r="R4008" s="1">
        <v>579.175</v>
      </c>
      <c r="S4008" s="1">
        <v>3414.135</v>
      </c>
      <c r="T4008" s="1">
        <v>130.56</v>
      </c>
      <c r="U4008" s="1">
        <v>-5.04</v>
      </c>
      <c r="V4008" s="1">
        <v>-29.18</v>
      </c>
      <c r="W4008" s="1">
        <v>14376.236</v>
      </c>
      <c r="X4008" s="1">
        <v>549.762</v>
      </c>
      <c r="Y4008" s="1">
        <v>77.058</v>
      </c>
      <c r="Z4008" s="1">
        <v>47.502</v>
      </c>
      <c r="AA4008" s="1">
        <v>175.12</v>
      </c>
      <c r="AB4008" s="1">
        <v>4579.376</v>
      </c>
      <c r="AC4008" s="1">
        <v>169.43</v>
      </c>
      <c r="AD4008" s="1">
        <v>14.323</v>
      </c>
      <c r="AE4008" s="1">
        <v>1.142</v>
      </c>
      <c r="AF4008" s="1">
        <v>13.794</v>
      </c>
      <c r="AG4008" s="1">
        <v>31957.375</v>
      </c>
      <c r="AH4008" s="1">
        <v>1.138</v>
      </c>
      <c r="AI4008" s="1">
        <v>1.508</v>
      </c>
      <c r="AJ4008" s="1">
        <v>17.095</v>
      </c>
      <c r="AK4008" s="1">
        <v>3865.221</v>
      </c>
      <c r="AL4008" s="1">
        <v>147.81</v>
      </c>
      <c r="AM4008" s="1">
        <v>30091.369</v>
      </c>
      <c r="AN4008" s="1">
        <v>1150.725</v>
      </c>
      <c r="AO4008" s="1">
        <v>87.24</v>
      </c>
      <c r="AP4008" s="1">
        <v>94.379</v>
      </c>
      <c r="AQ4008" s="1">
        <v>3.888</v>
      </c>
      <c r="AR4008" s="1">
        <v>7.457</v>
      </c>
      <c r="AS4008" s="1">
        <v>199.261</v>
      </c>
      <c r="AT4008" s="1">
        <v>330.274</v>
      </c>
      <c r="AU4008" s="1">
        <v>12.63</v>
      </c>
      <c r="AV4008" s="1">
        <v>5210.65</v>
      </c>
      <c r="AW4008" s="1">
        <v>-1.453</v>
      </c>
      <c r="AX4008" s="1">
        <v>-0.587</v>
      </c>
      <c r="AY4008" s="1">
        <v>1041.109</v>
      </c>
      <c r="AZ4008" s="1">
        <v>39.813</v>
      </c>
      <c r="BA4008" s="1">
        <v>7.454</v>
      </c>
      <c r="BB4008" s="1">
        <v>16.343</v>
      </c>
      <c r="BC4008" s="1">
        <v>137.12</v>
      </c>
      <c r="BD4008" s="1">
        <v>-23.047</v>
      </c>
      <c r="BE4008" s="1">
        <v>-1.5</v>
      </c>
      <c r="BF4008" s="1">
        <v>4.9</v>
      </c>
      <c r="BG4008" s="1">
        <v>51.515</v>
      </c>
      <c r="BH4008" s="1">
        <v>1.97</v>
      </c>
      <c r="BI4008" s="1">
        <v>128.148</v>
      </c>
      <c r="BJ4008" s="1">
        <v>1.163</v>
      </c>
      <c r="BK4008" s="1">
        <v>0.402</v>
      </c>
      <c r="BL4008" s="1">
        <v>3.413</v>
      </c>
      <c r="BM4008" s="1">
        <v>-2.845</v>
      </c>
      <c r="BN4008" s="1">
        <v>68.534</v>
      </c>
      <c r="BO4008" s="1">
        <v>565.362</v>
      </c>
      <c r="BP4008" s="1">
        <v>21.62</v>
      </c>
      <c r="BQ4008" s="1">
        <v>1792.172</v>
      </c>
      <c r="BR4008" s="1">
        <v>12.76</v>
      </c>
      <c r="BS4008" s="1">
        <v>5.621</v>
      </c>
      <c r="BT4008" s="1">
        <v>5.69</v>
      </c>
      <c r="BU4008" s="1">
        <v>3.249</v>
      </c>
      <c r="BW4008" s="1">
        <v>0.0</v>
      </c>
      <c r="BX4008" s="1">
        <v>0.0</v>
      </c>
      <c r="BY4008" s="1">
        <v>0.0</v>
      </c>
      <c r="BZ4008" s="1">
        <v>0.0</v>
      </c>
      <c r="CA4008" s="1">
        <v>0.0</v>
      </c>
      <c r="CB4008" s="1">
        <v>0.0</v>
      </c>
      <c r="CC4008" s="1">
        <v>0.0</v>
      </c>
      <c r="CD4008" s="1">
        <v>2.574</v>
      </c>
      <c r="CE4008" s="1">
        <v>9.342</v>
      </c>
      <c r="CF4008" s="1">
        <v>372.289</v>
      </c>
      <c r="CG4008" s="1">
        <v>120.813</v>
      </c>
      <c r="CH4008" s="1">
        <v>4.62</v>
      </c>
      <c r="CI4008" s="1">
        <v>9735.324</v>
      </c>
      <c r="CN4008" s="1">
        <v>2.727</v>
      </c>
      <c r="CO4008" s="1">
        <v>30.534</v>
      </c>
      <c r="CP4008" s="1">
        <v>20.462</v>
      </c>
      <c r="CQ4008" s="1">
        <v>6.55</v>
      </c>
      <c r="CR4008" s="1">
        <v>0.0</v>
      </c>
      <c r="CS4008" s="1">
        <v>0.925</v>
      </c>
      <c r="CT4008" s="1">
        <v>0.188</v>
      </c>
      <c r="CU4008" s="1">
        <v>171.282</v>
      </c>
      <c r="CV4008" s="1">
        <v>0.0</v>
      </c>
      <c r="CW4008" s="1">
        <v>535.093</v>
      </c>
      <c r="CX4008" s="1">
        <v>3.866</v>
      </c>
      <c r="CY4008" s="1">
        <v>0.0</v>
      </c>
      <c r="CZ4008" s="1">
        <v>1.678</v>
      </c>
      <c r="DA4008" s="1">
        <v>4430.583</v>
      </c>
      <c r="DB4008" s="1">
        <v>1222.083</v>
      </c>
      <c r="DC4008" s="1">
        <v>3.413</v>
      </c>
      <c r="DD4008" s="1">
        <v>-2.845</v>
      </c>
      <c r="DE4008" s="1">
        <v>68.534</v>
      </c>
      <c r="DF4008" s="1">
        <v>565.362</v>
      </c>
      <c r="DG4008" s="1">
        <v>21.62</v>
      </c>
      <c r="DH4008" s="1">
        <v>1792.172</v>
      </c>
      <c r="DI4008" s="1">
        <v>12.76</v>
      </c>
      <c r="DJ4008" s="1">
        <v>5.621</v>
      </c>
      <c r="DK4008" s="1">
        <v>81.818</v>
      </c>
      <c r="DL4008" s="1">
        <v>0.334</v>
      </c>
      <c r="DM4008" s="1">
        <v>0.746</v>
      </c>
      <c r="DN4008" s="1">
        <v>7.845</v>
      </c>
      <c r="DO4008" s="1">
        <v>0.3</v>
      </c>
      <c r="DP4008" s="1">
        <v>19.515</v>
      </c>
      <c r="DQ4008" s="1">
        <v>0.177</v>
      </c>
      <c r="DR4008" s="1">
        <v>0.061</v>
      </c>
      <c r="DS4008" s="1">
        <v>-14.153</v>
      </c>
      <c r="DT4008" s="1">
        <v>-5.434</v>
      </c>
      <c r="DU4008" s="1">
        <v>31.838</v>
      </c>
      <c r="DV4008" s="1">
        <v>334.719</v>
      </c>
      <c r="DW4008" s="1">
        <v>12.8</v>
      </c>
      <c r="DX4008" s="1">
        <v>832.57</v>
      </c>
      <c r="DY4008" s="1">
        <v>7.555</v>
      </c>
      <c r="DZ4008" s="1">
        <v>2.611</v>
      </c>
    </row>
    <row r="4009">
      <c r="A4009" s="1" t="s">
        <v>443</v>
      </c>
      <c r="B4009" s="1">
        <v>2019.0</v>
      </c>
      <c r="C4009" s="1" t="s">
        <v>444</v>
      </c>
      <c r="D4009" s="1">
        <v>3.8225836E7</v>
      </c>
      <c r="E4009" s="1">
        <v>1.121231568896E12</v>
      </c>
      <c r="F4009" s="1">
        <v>8.009</v>
      </c>
      <c r="G4009" s="1">
        <v>0.848</v>
      </c>
      <c r="H4009" s="1">
        <v>299.138</v>
      </c>
      <c r="I4009" s="1">
        <v>11.435</v>
      </c>
      <c r="J4009" s="1">
        <v>200.911</v>
      </c>
      <c r="K4009" s="1">
        <v>7.68</v>
      </c>
      <c r="L4009" s="1">
        <v>4.705</v>
      </c>
      <c r="M4009" s="1">
        <v>0.966</v>
      </c>
      <c r="N4009" s="1">
        <v>771.903</v>
      </c>
      <c r="O4009" s="1">
        <v>-10.894</v>
      </c>
      <c r="P4009" s="1">
        <v>-63.097</v>
      </c>
      <c r="Q4009" s="1">
        <v>13500.773</v>
      </c>
      <c r="R4009" s="1">
        <v>516.078</v>
      </c>
      <c r="S4009" s="1">
        <v>3090.58</v>
      </c>
      <c r="T4009" s="1">
        <v>118.14</v>
      </c>
      <c r="U4009" s="1">
        <v>-5.628</v>
      </c>
      <c r="V4009" s="1">
        <v>-30.941</v>
      </c>
      <c r="W4009" s="1">
        <v>13572.526</v>
      </c>
      <c r="X4009" s="1">
        <v>518.821</v>
      </c>
      <c r="Y4009" s="1">
        <v>72.381</v>
      </c>
      <c r="Z4009" s="1">
        <v>43.592</v>
      </c>
      <c r="AA4009" s="1">
        <v>173.84</v>
      </c>
      <c r="AB4009" s="1">
        <v>4547.709</v>
      </c>
      <c r="AC4009" s="1">
        <v>163.22</v>
      </c>
      <c r="AD4009" s="1">
        <v>14.301</v>
      </c>
      <c r="AE4009" s="1">
        <v>-2.849</v>
      </c>
      <c r="AF4009" s="1">
        <v>-34.815</v>
      </c>
      <c r="AG4009" s="1">
        <v>31059.299</v>
      </c>
      <c r="AH4009" s="1">
        <v>1.059</v>
      </c>
      <c r="AI4009" s="1">
        <v>-4.021</v>
      </c>
      <c r="AJ4009" s="1">
        <v>-46.274</v>
      </c>
      <c r="AK4009" s="1">
        <v>3603.845</v>
      </c>
      <c r="AL4009" s="1">
        <v>137.76</v>
      </c>
      <c r="AM4009" s="1">
        <v>28892.779</v>
      </c>
      <c r="AN4009" s="1">
        <v>1104.451</v>
      </c>
      <c r="AO4009" s="1">
        <v>84.401</v>
      </c>
      <c r="AP4009" s="1">
        <v>93.29</v>
      </c>
      <c r="AQ4009" s="1">
        <v>4.831</v>
      </c>
      <c r="AR4009" s="1">
        <v>9.627</v>
      </c>
      <c r="AS4009" s="1">
        <v>208.888</v>
      </c>
      <c r="AT4009" s="1">
        <v>387.173</v>
      </c>
      <c r="AU4009" s="1">
        <v>14.8</v>
      </c>
      <c r="AV4009" s="1">
        <v>5464.57</v>
      </c>
      <c r="AW4009" s="1">
        <v>0.098</v>
      </c>
      <c r="AX4009" s="1">
        <v>0.039</v>
      </c>
      <c r="AY4009" s="1">
        <v>1042.54</v>
      </c>
      <c r="AZ4009" s="1">
        <v>39.852</v>
      </c>
      <c r="BA4009" s="1">
        <v>9.068</v>
      </c>
      <c r="BB4009" s="1">
        <v>17.644</v>
      </c>
      <c r="BC4009" s="1">
        <v>125.99</v>
      </c>
      <c r="BD4009" s="1">
        <v>-0.588</v>
      </c>
      <c r="BE4009" s="1">
        <v>-0.053</v>
      </c>
      <c r="BF4009" s="1">
        <v>4.848</v>
      </c>
      <c r="BG4009" s="1">
        <v>51.274</v>
      </c>
      <c r="BH4009" s="1">
        <v>1.96</v>
      </c>
      <c r="BI4009" s="1">
        <v>126.814</v>
      </c>
      <c r="BJ4009" s="1">
        <v>1.201</v>
      </c>
      <c r="BK4009" s="1">
        <v>0.409</v>
      </c>
      <c r="BL4009" s="1">
        <v>14.563</v>
      </c>
      <c r="BM4009" s="1">
        <v>10.909</v>
      </c>
      <c r="BN4009" s="1">
        <v>79.444</v>
      </c>
      <c r="BO4009" s="1">
        <v>666.042</v>
      </c>
      <c r="BP4009" s="1">
        <v>25.46</v>
      </c>
      <c r="BQ4009" s="1">
        <v>2078.274</v>
      </c>
      <c r="BR4009" s="1">
        <v>15.599</v>
      </c>
      <c r="BS4009" s="1">
        <v>6.71</v>
      </c>
      <c r="BT4009" s="1">
        <v>10.62</v>
      </c>
      <c r="BU4009" s="1">
        <v>6.109</v>
      </c>
      <c r="BW4009" s="1">
        <v>0.0</v>
      </c>
      <c r="BX4009" s="1">
        <v>0.0</v>
      </c>
      <c r="BY4009" s="1">
        <v>0.0</v>
      </c>
      <c r="BZ4009" s="1">
        <v>0.0</v>
      </c>
      <c r="CA4009" s="1">
        <v>0.0</v>
      </c>
      <c r="CB4009" s="1">
        <v>0.0</v>
      </c>
      <c r="CC4009" s="1">
        <v>0.0</v>
      </c>
      <c r="CD4009" s="1">
        <v>1.933</v>
      </c>
      <c r="CE4009" s="1">
        <v>7.196</v>
      </c>
      <c r="CF4009" s="1">
        <v>379.485</v>
      </c>
      <c r="CG4009" s="1">
        <v>126.093</v>
      </c>
      <c r="CH4009" s="1">
        <v>4.82</v>
      </c>
      <c r="CI4009" s="1">
        <v>9927.436</v>
      </c>
      <c r="CN4009" s="1">
        <v>2.953</v>
      </c>
      <c r="CO4009" s="1">
        <v>32.054</v>
      </c>
      <c r="CP4009" s="1">
        <v>24.009</v>
      </c>
      <c r="CQ4009" s="1">
        <v>7.68</v>
      </c>
      <c r="CR4009" s="1">
        <v>0.0</v>
      </c>
      <c r="CS4009" s="1">
        <v>17.333</v>
      </c>
      <c r="CT4009" s="1">
        <v>3.547</v>
      </c>
      <c r="CU4009" s="1">
        <v>200.911</v>
      </c>
      <c r="CV4009" s="1">
        <v>0.0</v>
      </c>
      <c r="CW4009" s="1">
        <v>628.092</v>
      </c>
      <c r="CX4009" s="1">
        <v>4.705</v>
      </c>
      <c r="CY4009" s="1">
        <v>0.0</v>
      </c>
      <c r="CZ4009" s="1">
        <v>2.028</v>
      </c>
      <c r="DA4009" s="1">
        <v>4269.887</v>
      </c>
      <c r="DB4009" s="1">
        <v>1187.268</v>
      </c>
      <c r="DC4009" s="1">
        <v>14.563</v>
      </c>
      <c r="DD4009" s="1">
        <v>10.909</v>
      </c>
      <c r="DE4009" s="1">
        <v>79.444</v>
      </c>
      <c r="DF4009" s="1">
        <v>666.042</v>
      </c>
      <c r="DG4009" s="1">
        <v>25.46</v>
      </c>
      <c r="DH4009" s="1">
        <v>2078.274</v>
      </c>
      <c r="DI4009" s="1">
        <v>15.599</v>
      </c>
      <c r="DJ4009" s="1">
        <v>6.71</v>
      </c>
      <c r="DK4009" s="1">
        <v>136.891</v>
      </c>
      <c r="DL4009" s="1">
        <v>1.013</v>
      </c>
      <c r="DM4009" s="1">
        <v>1.759</v>
      </c>
      <c r="DN4009" s="1">
        <v>18.574</v>
      </c>
      <c r="DO4009" s="1">
        <v>0.71</v>
      </c>
      <c r="DP4009" s="1">
        <v>46.018</v>
      </c>
      <c r="DQ4009" s="1">
        <v>0.435</v>
      </c>
      <c r="DR4009" s="1">
        <v>0.149</v>
      </c>
      <c r="DS4009" s="1">
        <v>18.031</v>
      </c>
      <c r="DT4009" s="1">
        <v>5.555</v>
      </c>
      <c r="DU4009" s="1">
        <v>37.393</v>
      </c>
      <c r="DV4009" s="1">
        <v>395.282</v>
      </c>
      <c r="DW4009" s="1">
        <v>15.11</v>
      </c>
      <c r="DX4009" s="1">
        <v>978.212</v>
      </c>
      <c r="DY4009" s="1">
        <v>9.257</v>
      </c>
      <c r="DZ4009" s="1">
        <v>3.158</v>
      </c>
    </row>
    <row r="4010">
      <c r="A4010" s="1" t="s">
        <v>443</v>
      </c>
      <c r="B4010" s="1">
        <v>2020.0</v>
      </c>
      <c r="C4010" s="1" t="s">
        <v>444</v>
      </c>
      <c r="D4010" s="1">
        <v>3.8170958E7</v>
      </c>
      <c r="E4010" s="1">
        <v>1.09858127872E12</v>
      </c>
      <c r="F4010" s="1">
        <v>3.618</v>
      </c>
      <c r="G4010" s="1">
        <v>0.414</v>
      </c>
      <c r="H4010" s="1">
        <v>310.407</v>
      </c>
      <c r="I4010" s="1">
        <v>11.849</v>
      </c>
      <c r="J4010" s="1">
        <v>218.753</v>
      </c>
      <c r="K4010" s="1">
        <v>8.35</v>
      </c>
      <c r="L4010" s="1">
        <v>5.313</v>
      </c>
      <c r="M4010" s="1">
        <v>1.043</v>
      </c>
      <c r="N4010" s="1">
        <v>738.721</v>
      </c>
      <c r="O4010" s="1">
        <v>-7.299</v>
      </c>
      <c r="P4010" s="1">
        <v>-37.67</v>
      </c>
      <c r="Q4010" s="1">
        <v>12533.313</v>
      </c>
      <c r="R4010" s="1">
        <v>478.409</v>
      </c>
      <c r="S4010" s="1">
        <v>2813.657</v>
      </c>
      <c r="T4010" s="1">
        <v>107.4</v>
      </c>
      <c r="U4010" s="1">
        <v>-9.842</v>
      </c>
      <c r="V4010" s="1">
        <v>-51.062</v>
      </c>
      <c r="W4010" s="1">
        <v>12254.311</v>
      </c>
      <c r="X4010" s="1">
        <v>467.759</v>
      </c>
      <c r="Y4010" s="1">
        <v>68.342</v>
      </c>
      <c r="Z4010" s="1">
        <v>42.13</v>
      </c>
      <c r="AA4010" s="1">
        <v>170.42</v>
      </c>
      <c r="AB4010" s="1">
        <v>4464.651</v>
      </c>
      <c r="AC4010" s="1">
        <v>157.15</v>
      </c>
      <c r="AD4010" s="1">
        <v>14.436</v>
      </c>
      <c r="AE4010" s="1">
        <v>-4.046</v>
      </c>
      <c r="AF4010" s="1">
        <v>-48.033</v>
      </c>
      <c r="AG4010" s="1">
        <v>29845.576</v>
      </c>
      <c r="AH4010" s="1">
        <v>1.037</v>
      </c>
      <c r="AI4010" s="1">
        <v>-5.063</v>
      </c>
      <c r="AJ4010" s="1">
        <v>-55.922</v>
      </c>
      <c r="AK4010" s="1">
        <v>3377.437</v>
      </c>
      <c r="AL4010" s="1">
        <v>128.92</v>
      </c>
      <c r="AM4010" s="1">
        <v>27469.289</v>
      </c>
      <c r="AN4010" s="1">
        <v>1048.529</v>
      </c>
      <c r="AO4010" s="1">
        <v>82.036</v>
      </c>
      <c r="AP4010" s="1">
        <v>92.337</v>
      </c>
      <c r="AQ4010" s="1">
        <v>0.842</v>
      </c>
      <c r="AR4010" s="1">
        <v>1.758</v>
      </c>
      <c r="AS4010" s="1">
        <v>210.646</v>
      </c>
      <c r="AT4010" s="1">
        <v>452.962</v>
      </c>
      <c r="AU4010" s="1">
        <v>17.29</v>
      </c>
      <c r="AV4010" s="1">
        <v>5518.484</v>
      </c>
      <c r="AW4010" s="1">
        <v>-1.416</v>
      </c>
      <c r="AX4010" s="1">
        <v>-0.564</v>
      </c>
      <c r="AY4010" s="1">
        <v>1029.258</v>
      </c>
      <c r="AZ4010" s="1">
        <v>39.288</v>
      </c>
      <c r="BA4010" s="1">
        <v>11.002</v>
      </c>
      <c r="BB4010" s="1">
        <v>18.55</v>
      </c>
      <c r="BC4010" s="1">
        <v>116.09</v>
      </c>
      <c r="BD4010" s="1">
        <v>8.166</v>
      </c>
      <c r="BE4010" s="1">
        <v>0.383</v>
      </c>
      <c r="BF4010" s="1">
        <v>5.23</v>
      </c>
      <c r="BG4010" s="1">
        <v>55.54</v>
      </c>
      <c r="BH4010" s="1">
        <v>2.12</v>
      </c>
      <c r="BI4010" s="1">
        <v>137.027</v>
      </c>
      <c r="BJ4010" s="1">
        <v>1.349</v>
      </c>
      <c r="BK4010" s="1">
        <v>0.461</v>
      </c>
      <c r="BL4010" s="1">
        <v>8.623</v>
      </c>
      <c r="BM4010" s="1">
        <v>7.577</v>
      </c>
      <c r="BN4010" s="1">
        <v>87.02</v>
      </c>
      <c r="BO4010" s="1">
        <v>739.568</v>
      </c>
      <c r="BP4010" s="1">
        <v>28.23</v>
      </c>
      <c r="BQ4010" s="1">
        <v>2279.754</v>
      </c>
      <c r="BR4010" s="1">
        <v>17.964</v>
      </c>
      <c r="BS4010" s="1">
        <v>7.663</v>
      </c>
      <c r="BT4010" s="1">
        <v>13.27</v>
      </c>
      <c r="BU4010" s="1">
        <v>7.787</v>
      </c>
      <c r="BW4010" s="1">
        <v>0.0</v>
      </c>
      <c r="BX4010" s="1">
        <v>0.0</v>
      </c>
      <c r="BY4010" s="1">
        <v>0.0</v>
      </c>
      <c r="BZ4010" s="1">
        <v>0.0</v>
      </c>
      <c r="CA4010" s="1">
        <v>0.0</v>
      </c>
      <c r="CB4010" s="1">
        <v>0.0</v>
      </c>
      <c r="CC4010" s="1">
        <v>0.0</v>
      </c>
      <c r="CD4010" s="1">
        <v>-5.273</v>
      </c>
      <c r="CE4010" s="1">
        <v>-20.01</v>
      </c>
      <c r="CF4010" s="1">
        <v>359.475</v>
      </c>
      <c r="CG4010" s="1">
        <v>110.817</v>
      </c>
      <c r="CH4010" s="1">
        <v>4.23</v>
      </c>
      <c r="CI4010" s="1">
        <v>9417.49</v>
      </c>
      <c r="CN4010" s="1">
        <v>2.692</v>
      </c>
      <c r="CO4010" s="1">
        <v>31.656</v>
      </c>
      <c r="CP4010" s="1">
        <v>26.095</v>
      </c>
      <c r="CQ4010" s="1">
        <v>8.35</v>
      </c>
      <c r="CR4010" s="1">
        <v>0.0</v>
      </c>
      <c r="CS4010" s="1">
        <v>8.685</v>
      </c>
      <c r="CT4010" s="1">
        <v>2.085</v>
      </c>
      <c r="CU4010" s="1">
        <v>218.753</v>
      </c>
      <c r="CV4010" s="1">
        <v>0.0</v>
      </c>
      <c r="CW4010" s="1">
        <v>683.623</v>
      </c>
      <c r="CX4010" s="1">
        <v>5.313</v>
      </c>
      <c r="CY4010" s="1">
        <v>0.0</v>
      </c>
      <c r="CZ4010" s="1">
        <v>2.298</v>
      </c>
      <c r="DA4010" s="1">
        <v>4117.004</v>
      </c>
      <c r="DB4010" s="1">
        <v>1139.234</v>
      </c>
      <c r="DC4010" s="1">
        <v>8.623</v>
      </c>
      <c r="DD4010" s="1">
        <v>7.577</v>
      </c>
      <c r="DE4010" s="1">
        <v>87.02</v>
      </c>
      <c r="DF4010" s="1">
        <v>739.568</v>
      </c>
      <c r="DG4010" s="1">
        <v>28.23</v>
      </c>
      <c r="DH4010" s="1">
        <v>2279.754</v>
      </c>
      <c r="DI4010" s="1">
        <v>17.964</v>
      </c>
      <c r="DJ4010" s="1">
        <v>7.663</v>
      </c>
      <c r="DK4010" s="1">
        <v>175.502</v>
      </c>
      <c r="DL4010" s="1">
        <v>3.075</v>
      </c>
      <c r="DM4010" s="1">
        <v>4.834</v>
      </c>
      <c r="DN4010" s="1">
        <v>51.348</v>
      </c>
      <c r="DO4010" s="1">
        <v>1.96</v>
      </c>
      <c r="DP4010" s="1">
        <v>126.65</v>
      </c>
      <c r="DQ4010" s="1">
        <v>1.247</v>
      </c>
      <c r="DR4010" s="1">
        <v>0.426</v>
      </c>
      <c r="DS4010" s="1">
        <v>4.589</v>
      </c>
      <c r="DT4010" s="1">
        <v>1.619</v>
      </c>
      <c r="DU4010" s="1">
        <v>39.012</v>
      </c>
      <c r="DV4010" s="1">
        <v>413.927</v>
      </c>
      <c r="DW4010" s="1">
        <v>15.8</v>
      </c>
      <c r="DX4010" s="1">
        <v>1022.046</v>
      </c>
      <c r="DY4010" s="1">
        <v>10.054</v>
      </c>
      <c r="DZ4010" s="1">
        <v>3.436</v>
      </c>
    </row>
    <row r="4011">
      <c r="A4011" s="1" t="s">
        <v>443</v>
      </c>
      <c r="B4011" s="1">
        <v>2021.0</v>
      </c>
      <c r="C4011" s="1" t="s">
        <v>444</v>
      </c>
      <c r="D4011" s="1">
        <v>3.8040252E7</v>
      </c>
      <c r="E4011" s="1">
        <v>1.173809528832E12</v>
      </c>
      <c r="F4011" s="1">
        <v>2.411</v>
      </c>
      <c r="G4011" s="1">
        <v>0.286</v>
      </c>
      <c r="H4011" s="1">
        <v>318.984</v>
      </c>
      <c r="I4011" s="1">
        <v>12.134</v>
      </c>
      <c r="J4011" s="1">
        <v>211.881</v>
      </c>
      <c r="K4011" s="1">
        <v>8.06</v>
      </c>
      <c r="L4011" s="1">
        <v>4.508</v>
      </c>
      <c r="M4011" s="1">
        <v>0.994</v>
      </c>
      <c r="N4011" s="1">
        <v>756.866</v>
      </c>
      <c r="O4011" s="1">
        <v>10.606</v>
      </c>
      <c r="P4011" s="1">
        <v>50.742</v>
      </c>
      <c r="Q4011" s="1">
        <v>13910.28</v>
      </c>
      <c r="R4011" s="1">
        <v>529.151</v>
      </c>
      <c r="S4011" s="1">
        <v>3353.553</v>
      </c>
      <c r="T4011" s="1">
        <v>127.57</v>
      </c>
      <c r="U4011" s="1">
        <v>4.53</v>
      </c>
      <c r="V4011" s="1">
        <v>21.191</v>
      </c>
      <c r="W4011" s="1">
        <v>12853.487</v>
      </c>
      <c r="X4011" s="1">
        <v>488.95</v>
      </c>
      <c r="Y4011" s="1">
        <v>71.352</v>
      </c>
      <c r="Z4011" s="1">
        <v>43.346</v>
      </c>
      <c r="AA4011" s="1">
        <v>179.68</v>
      </c>
      <c r="AB4011" s="1">
        <v>4723.417</v>
      </c>
      <c r="AC4011" s="1">
        <v>178.79</v>
      </c>
      <c r="AD4011" s="1">
        <v>15.272</v>
      </c>
      <c r="AE4011" s="1">
        <v>7.507</v>
      </c>
      <c r="AF4011" s="1">
        <v>85.524</v>
      </c>
      <c r="AG4011" s="1">
        <v>32196.377</v>
      </c>
      <c r="AH4011" s="1">
        <v>1.043</v>
      </c>
      <c r="AI4011" s="1">
        <v>7.579</v>
      </c>
      <c r="AJ4011" s="1">
        <v>79.468</v>
      </c>
      <c r="AK4011" s="1">
        <v>3896.662</v>
      </c>
      <c r="AL4011" s="1">
        <v>148.23</v>
      </c>
      <c r="AM4011" s="1">
        <v>29652.719</v>
      </c>
      <c r="AN4011" s="1">
        <v>1127.997</v>
      </c>
      <c r="AO4011" s="1">
        <v>82.907</v>
      </c>
      <c r="AP4011" s="1">
        <v>92.401</v>
      </c>
      <c r="AQ4011" s="1">
        <v>6.215</v>
      </c>
      <c r="AR4011" s="1">
        <v>13.092</v>
      </c>
      <c r="AS4011" s="1">
        <v>223.738</v>
      </c>
      <c r="AT4011" s="1">
        <v>415.875</v>
      </c>
      <c r="AU4011" s="1">
        <v>15.82</v>
      </c>
      <c r="AV4011" s="1">
        <v>5881.613</v>
      </c>
      <c r="AW4011" s="1">
        <v>-1.133</v>
      </c>
      <c r="AX4011" s="1">
        <v>-0.445</v>
      </c>
      <c r="AY4011" s="1">
        <v>1021.097</v>
      </c>
      <c r="AZ4011" s="1">
        <v>38.843</v>
      </c>
      <c r="BA4011" s="1">
        <v>8.848</v>
      </c>
      <c r="BB4011" s="1">
        <v>18.328</v>
      </c>
      <c r="BC4011" s="1">
        <v>135.32</v>
      </c>
      <c r="BD4011" s="1">
        <v>10.425</v>
      </c>
      <c r="BE4011" s="1">
        <v>0.531</v>
      </c>
      <c r="BF4011" s="1">
        <v>5.762</v>
      </c>
      <c r="BG4011" s="1">
        <v>61.514</v>
      </c>
      <c r="BH4011" s="1">
        <v>2.34</v>
      </c>
      <c r="BI4011" s="1">
        <v>151.459</v>
      </c>
      <c r="BJ4011" s="1">
        <v>1.309</v>
      </c>
      <c r="BK4011" s="1">
        <v>0.472</v>
      </c>
      <c r="BL4011" s="1">
        <v>6.557</v>
      </c>
      <c r="BM4011" s="1">
        <v>5.742</v>
      </c>
      <c r="BN4011" s="1">
        <v>92.762</v>
      </c>
      <c r="BO4011" s="1">
        <v>803.36</v>
      </c>
      <c r="BP4011" s="1">
        <v>30.56</v>
      </c>
      <c r="BQ4011" s="1">
        <v>2438.525</v>
      </c>
      <c r="BR4011" s="1">
        <v>17.093</v>
      </c>
      <c r="BS4011" s="1">
        <v>7.599</v>
      </c>
      <c r="BT4011" s="1">
        <v>0.89</v>
      </c>
      <c r="BU4011" s="1">
        <v>0.495</v>
      </c>
      <c r="BW4011" s="1">
        <v>0.0</v>
      </c>
      <c r="BX4011" s="1">
        <v>0.0</v>
      </c>
      <c r="BY4011" s="1">
        <v>0.0</v>
      </c>
      <c r="BZ4011" s="1">
        <v>0.0</v>
      </c>
      <c r="CA4011" s="1">
        <v>0.0</v>
      </c>
      <c r="CB4011" s="1">
        <v>0.0</v>
      </c>
      <c r="CC4011" s="1">
        <v>0.0</v>
      </c>
      <c r="CD4011" s="1">
        <v>4.349</v>
      </c>
      <c r="CE4011" s="1">
        <v>15.634</v>
      </c>
      <c r="CF4011" s="1">
        <v>375.108</v>
      </c>
      <c r="CG4011" s="1">
        <v>127.234</v>
      </c>
      <c r="CH4011" s="1">
        <v>4.84</v>
      </c>
      <c r="CI4011" s="1">
        <v>9860.824</v>
      </c>
      <c r="CN4011" s="1">
        <v>2.707</v>
      </c>
      <c r="CO4011" s="1">
        <v>30.727</v>
      </c>
      <c r="CP4011" s="1">
        <v>25.191</v>
      </c>
      <c r="CQ4011" s="1">
        <v>8.06</v>
      </c>
      <c r="CR4011" s="1">
        <v>0.0</v>
      </c>
      <c r="CS4011" s="1">
        <v>-3.461</v>
      </c>
      <c r="CT4011" s="1">
        <v>-0.903</v>
      </c>
      <c r="CU4011" s="1">
        <v>211.881</v>
      </c>
      <c r="CV4011" s="1">
        <v>0.0</v>
      </c>
      <c r="CW4011" s="1">
        <v>662.232</v>
      </c>
      <c r="CX4011" s="1">
        <v>4.508</v>
      </c>
      <c r="CY4011" s="1">
        <v>0.0</v>
      </c>
      <c r="CZ4011" s="1">
        <v>2.064</v>
      </c>
      <c r="DA4011" s="1">
        <v>4700.021</v>
      </c>
      <c r="DB4011" s="1">
        <v>1224.758</v>
      </c>
      <c r="DC4011" s="1">
        <v>6.557</v>
      </c>
      <c r="DD4011" s="1">
        <v>5.742</v>
      </c>
      <c r="DE4011" s="1">
        <v>92.762</v>
      </c>
      <c r="DF4011" s="1">
        <v>803.36</v>
      </c>
      <c r="DG4011" s="1">
        <v>30.56</v>
      </c>
      <c r="DH4011" s="1">
        <v>2438.525</v>
      </c>
      <c r="DI4011" s="1">
        <v>17.093</v>
      </c>
      <c r="DJ4011" s="1">
        <v>7.599</v>
      </c>
      <c r="DK4011" s="1">
        <v>100.951</v>
      </c>
      <c r="DL4011" s="1">
        <v>4.856</v>
      </c>
      <c r="DM4011" s="1">
        <v>9.691</v>
      </c>
      <c r="DN4011" s="1">
        <v>103.312</v>
      </c>
      <c r="DO4011" s="1">
        <v>3.93</v>
      </c>
      <c r="DP4011" s="1">
        <v>254.75</v>
      </c>
      <c r="DQ4011" s="1">
        <v>2.198</v>
      </c>
      <c r="DR4011" s="1">
        <v>0.794</v>
      </c>
      <c r="DS4011" s="1">
        <v>2.744</v>
      </c>
      <c r="DT4011" s="1">
        <v>0.972</v>
      </c>
      <c r="DU4011" s="1">
        <v>39.984</v>
      </c>
      <c r="DV4011" s="1">
        <v>426.653</v>
      </c>
      <c r="DW4011" s="1">
        <v>16.23</v>
      </c>
      <c r="DX4011" s="1">
        <v>1051.1</v>
      </c>
      <c r="DY4011" s="1">
        <v>9.078</v>
      </c>
      <c r="DZ4011" s="1">
        <v>3.275</v>
      </c>
    </row>
    <row r="4012">
      <c r="A4012" s="1" t="s">
        <v>443</v>
      </c>
      <c r="B4012" s="1">
        <v>2022.0</v>
      </c>
      <c r="C4012" s="1" t="s">
        <v>444</v>
      </c>
      <c r="D4012" s="1">
        <v>3.8385689E7</v>
      </c>
      <c r="E4012" s="1">
        <v>1.231021277184E12</v>
      </c>
      <c r="F4012" s="1">
        <v>7.455</v>
      </c>
      <c r="G4012" s="1">
        <v>0.905</v>
      </c>
      <c r="H4012" s="1">
        <v>339.679</v>
      </c>
      <c r="I4012" s="1">
        <v>13.039</v>
      </c>
      <c r="J4012" s="1">
        <v>198.772</v>
      </c>
      <c r="K4012" s="1">
        <v>7.63</v>
      </c>
      <c r="L4012" s="1">
        <v>4.272</v>
      </c>
      <c r="M4012" s="1">
        <v>1.103</v>
      </c>
      <c r="N4012" s="1">
        <v>732.979</v>
      </c>
      <c r="O4012" s="1">
        <v>-6.334</v>
      </c>
      <c r="P4012" s="1">
        <v>-33.518</v>
      </c>
      <c r="Q4012" s="1">
        <v>12911.923</v>
      </c>
      <c r="R4012" s="1">
        <v>495.633</v>
      </c>
      <c r="S4012" s="1">
        <v>3249.388</v>
      </c>
      <c r="T4012" s="1">
        <v>124.73</v>
      </c>
      <c r="U4012" s="1">
        <v>-2.819</v>
      </c>
      <c r="V4012" s="1">
        <v>-13.784</v>
      </c>
      <c r="W4012" s="1">
        <v>12378.716</v>
      </c>
      <c r="X4012" s="1">
        <v>475.166</v>
      </c>
      <c r="Y4012" s="1">
        <v>69.838</v>
      </c>
      <c r="Z4012" s="1">
        <v>41.937</v>
      </c>
      <c r="AA4012" s="1">
        <v>176.92</v>
      </c>
      <c r="AB4012" s="1">
        <v>4609.009</v>
      </c>
      <c r="AC4012" s="1">
        <v>178.6</v>
      </c>
      <c r="AD4012" s="1">
        <v>15.92</v>
      </c>
      <c r="AE4012" s="1">
        <v>-3.094</v>
      </c>
      <c r="AF4012" s="1">
        <v>-37.89</v>
      </c>
      <c r="AG4012" s="1">
        <v>30919.549</v>
      </c>
      <c r="AH4012" s="1">
        <v>0.964</v>
      </c>
      <c r="AI4012" s="1">
        <v>-5.044</v>
      </c>
      <c r="AJ4012" s="1">
        <v>-56.891</v>
      </c>
      <c r="AK4012" s="1">
        <v>3670.899</v>
      </c>
      <c r="AL4012" s="1">
        <v>140.91</v>
      </c>
      <c r="AM4012" s="1">
        <v>27903.771</v>
      </c>
      <c r="AN4012" s="1">
        <v>1071.105</v>
      </c>
      <c r="AO4012" s="1">
        <v>78.897</v>
      </c>
      <c r="AP4012" s="1">
        <v>90.63</v>
      </c>
      <c r="AQ4012" s="1">
        <v>-16.846</v>
      </c>
      <c r="AR4012" s="1">
        <v>-37.692</v>
      </c>
      <c r="AS4012" s="1">
        <v>186.046</v>
      </c>
      <c r="AT4012" s="1">
        <v>295.944</v>
      </c>
      <c r="AU4012" s="1">
        <v>11.36</v>
      </c>
      <c r="AV4012" s="1">
        <v>4846.765</v>
      </c>
      <c r="AW4012" s="1">
        <v>-2.057</v>
      </c>
      <c r="AX4012" s="1">
        <v>-0.799</v>
      </c>
      <c r="AY4012" s="1">
        <v>991.088</v>
      </c>
      <c r="AZ4012" s="1">
        <v>38.044</v>
      </c>
      <c r="BA4012" s="1">
        <v>6.361</v>
      </c>
      <c r="BB4012" s="1">
        <v>15.742</v>
      </c>
      <c r="BC4012" s="1">
        <v>130.91</v>
      </c>
      <c r="BD4012" s="1">
        <v>-15.86</v>
      </c>
      <c r="BE4012" s="1">
        <v>-0.926</v>
      </c>
      <c r="BF4012" s="1">
        <v>4.836</v>
      </c>
      <c r="BG4012" s="1">
        <v>51.321</v>
      </c>
      <c r="BH4012" s="1">
        <v>1.97</v>
      </c>
      <c r="BI4012" s="1">
        <v>125.98</v>
      </c>
      <c r="BJ4012" s="1">
        <v>1.103</v>
      </c>
      <c r="BK4012" s="1">
        <v>0.409</v>
      </c>
      <c r="BL4012" s="1">
        <v>18.792</v>
      </c>
      <c r="BM4012" s="1">
        <v>17.975</v>
      </c>
      <c r="BN4012" s="1">
        <v>110.737</v>
      </c>
      <c r="BO4012" s="1">
        <v>981.876</v>
      </c>
      <c r="BP4012" s="1">
        <v>37.69</v>
      </c>
      <c r="BQ4012" s="1">
        <v>2884.861</v>
      </c>
      <c r="BR4012" s="1">
        <v>21.103</v>
      </c>
      <c r="BS4012" s="1">
        <v>9.37</v>
      </c>
      <c r="BT4012" s="1">
        <v>-1.68</v>
      </c>
      <c r="BU4012" s="1">
        <v>-0.95</v>
      </c>
      <c r="BW4012" s="1">
        <v>0.0</v>
      </c>
      <c r="BX4012" s="1">
        <v>0.0</v>
      </c>
      <c r="BY4012" s="1">
        <v>0.0</v>
      </c>
      <c r="BZ4012" s="1">
        <v>0.0</v>
      </c>
      <c r="CA4012" s="1">
        <v>0.0</v>
      </c>
      <c r="CB4012" s="1">
        <v>0.0</v>
      </c>
      <c r="CC4012" s="1">
        <v>0.0</v>
      </c>
      <c r="CD4012" s="1">
        <v>3.817</v>
      </c>
      <c r="CE4012" s="1">
        <v>14.318</v>
      </c>
      <c r="CF4012" s="1">
        <v>389.426</v>
      </c>
      <c r="CG4012" s="1">
        <v>125.568</v>
      </c>
      <c r="CH4012" s="1">
        <v>4.82</v>
      </c>
      <c r="CI4012" s="1">
        <v>10145.084</v>
      </c>
      <c r="CN4012" s="1">
        <v>2.699</v>
      </c>
      <c r="CO4012" s="1">
        <v>32.951</v>
      </c>
      <c r="CP4012" s="1">
        <v>23.847</v>
      </c>
      <c r="CQ4012" s="1">
        <v>7.63</v>
      </c>
      <c r="CR4012" s="1">
        <v>0.0</v>
      </c>
      <c r="CS4012" s="1">
        <v>-5.335</v>
      </c>
      <c r="CT4012" s="1">
        <v>-1.344</v>
      </c>
      <c r="CU4012" s="1">
        <v>198.772</v>
      </c>
      <c r="CV4012" s="1">
        <v>0.0</v>
      </c>
      <c r="CW4012" s="1">
        <v>621.259</v>
      </c>
      <c r="CX4012" s="1">
        <v>4.272</v>
      </c>
      <c r="CY4012" s="1">
        <v>0.0</v>
      </c>
      <c r="CZ4012" s="1">
        <v>2.018</v>
      </c>
      <c r="DA4012" s="1">
        <v>4652.776</v>
      </c>
      <c r="DB4012" s="1">
        <v>1186.868</v>
      </c>
      <c r="DC4012" s="1">
        <v>18.792</v>
      </c>
      <c r="DD4012" s="1">
        <v>17.975</v>
      </c>
      <c r="DE4012" s="1">
        <v>110.737</v>
      </c>
      <c r="DF4012" s="1">
        <v>981.876</v>
      </c>
      <c r="DG4012" s="1">
        <v>37.69</v>
      </c>
      <c r="DH4012" s="1">
        <v>2884.861</v>
      </c>
      <c r="DI4012" s="1">
        <v>21.103</v>
      </c>
      <c r="DJ4012" s="1">
        <v>9.37</v>
      </c>
      <c r="DK4012" s="1">
        <v>111.203</v>
      </c>
      <c r="DL4012" s="1">
        <v>10.726</v>
      </c>
      <c r="DM4012" s="1">
        <v>20.417</v>
      </c>
      <c r="DN4012" s="1">
        <v>216.487</v>
      </c>
      <c r="DO4012" s="1">
        <v>8.31</v>
      </c>
      <c r="DP4012" s="1">
        <v>531.888</v>
      </c>
      <c r="DQ4012" s="1">
        <v>4.653</v>
      </c>
      <c r="DR4012" s="1">
        <v>1.728</v>
      </c>
      <c r="DS4012" s="1">
        <v>21.844</v>
      </c>
      <c r="DT4012" s="1">
        <v>8.614</v>
      </c>
      <c r="DU4012" s="1">
        <v>48.598</v>
      </c>
      <c r="DV4012" s="1">
        <v>515.296</v>
      </c>
      <c r="DW4012" s="1">
        <v>19.78</v>
      </c>
      <c r="DX4012" s="1">
        <v>1266.054</v>
      </c>
      <c r="DY4012" s="1">
        <v>11.075</v>
      </c>
      <c r="DZ4012" s="1">
        <v>4.112</v>
      </c>
    </row>
    <row r="4013">
      <c r="A4013" s="1" t="s">
        <v>443</v>
      </c>
      <c r="B4013" s="1">
        <v>2023.0</v>
      </c>
      <c r="C4013" s="1" t="s">
        <v>444</v>
      </c>
      <c r="D4013" s="1">
        <v>3.8762796E7</v>
      </c>
      <c r="F4013" s="1">
        <v>14.513</v>
      </c>
      <c r="G4013" s="1">
        <v>1.892</v>
      </c>
      <c r="H4013" s="1">
        <v>385.192</v>
      </c>
      <c r="I4013" s="1">
        <v>14.931</v>
      </c>
      <c r="J4013" s="1">
        <v>210.511</v>
      </c>
      <c r="K4013" s="1">
        <v>8.16</v>
      </c>
      <c r="L4013" s="1">
        <v>4.962</v>
      </c>
      <c r="M4013" s="1">
        <v>1.326</v>
      </c>
      <c r="N4013" s="1">
        <v>655.275</v>
      </c>
      <c r="O4013" s="1">
        <v>-17.025</v>
      </c>
      <c r="P4013" s="1">
        <v>-84.383</v>
      </c>
      <c r="Q4013" s="1">
        <v>10609.414</v>
      </c>
      <c r="R4013" s="1">
        <v>411.251</v>
      </c>
      <c r="S4013" s="1">
        <v>2550.125</v>
      </c>
      <c r="T4013" s="1">
        <v>98.85</v>
      </c>
      <c r="U4013" s="1">
        <v>-13.099</v>
      </c>
      <c r="V4013" s="1">
        <v>-62.24</v>
      </c>
      <c r="W4013" s="1">
        <v>10652.632</v>
      </c>
      <c r="X4013" s="1">
        <v>412.926</v>
      </c>
      <c r="Y4013" s="1">
        <v>60.109</v>
      </c>
      <c r="Z4013" s="1">
        <v>36.512</v>
      </c>
      <c r="AA4013" s="1">
        <v>168.19</v>
      </c>
      <c r="AB4013" s="1">
        <v>4338.955</v>
      </c>
      <c r="AC4013" s="1">
        <v>164.45</v>
      </c>
      <c r="AD4013" s="1">
        <v>15.607</v>
      </c>
      <c r="AE4013" s="1">
        <v>-4.549</v>
      </c>
      <c r="AF4013" s="1">
        <v>-53.988</v>
      </c>
      <c r="AG4013" s="1">
        <v>29225.965</v>
      </c>
      <c r="AI4013" s="1">
        <v>-7.2</v>
      </c>
      <c r="AJ4013" s="1">
        <v>-77.12</v>
      </c>
      <c r="AK4013" s="1">
        <v>3086.981</v>
      </c>
      <c r="AL4013" s="1">
        <v>119.66</v>
      </c>
      <c r="AM4013" s="1">
        <v>25642.777</v>
      </c>
      <c r="AN4013" s="1">
        <v>993.986</v>
      </c>
      <c r="AO4013" s="1">
        <v>72.764</v>
      </c>
      <c r="AP4013" s="1">
        <v>88.248</v>
      </c>
      <c r="AQ4013" s="1">
        <v>4.495</v>
      </c>
      <c r="AR4013" s="1">
        <v>8.362</v>
      </c>
      <c r="AS4013" s="1">
        <v>194.409</v>
      </c>
      <c r="AT4013" s="1">
        <v>425.408</v>
      </c>
      <c r="AU4013" s="1">
        <v>16.49</v>
      </c>
      <c r="AV4013" s="1">
        <v>5015.34</v>
      </c>
      <c r="AW4013" s="1">
        <v>-3.472</v>
      </c>
      <c r="AX4013" s="1">
        <v>-1.321</v>
      </c>
      <c r="AY4013" s="1">
        <v>947.372</v>
      </c>
      <c r="AZ4013" s="1">
        <v>36.723</v>
      </c>
      <c r="BA4013" s="1">
        <v>10.027</v>
      </c>
      <c r="BB4013" s="1">
        <v>17.26</v>
      </c>
      <c r="BC4013" s="1">
        <v>107.76</v>
      </c>
      <c r="BD4013" s="1">
        <v>22.423</v>
      </c>
      <c r="BE4013" s="1">
        <v>1.041</v>
      </c>
      <c r="BF4013" s="1">
        <v>5.877</v>
      </c>
      <c r="BG4013" s="1">
        <v>62.173</v>
      </c>
      <c r="BH4013" s="1">
        <v>2.41</v>
      </c>
      <c r="BI4013" s="1">
        <v>151.611</v>
      </c>
      <c r="BJ4013" s="1">
        <v>1.465</v>
      </c>
      <c r="BK4013" s="1">
        <v>0.522</v>
      </c>
      <c r="BL4013" s="1">
        <v>19.826</v>
      </c>
      <c r="BM4013" s="1">
        <v>21.629</v>
      </c>
      <c r="BN4013" s="1">
        <v>132.366</v>
      </c>
      <c r="BO4013" s="1">
        <v>1155.489</v>
      </c>
      <c r="BP4013" s="1">
        <v>44.79</v>
      </c>
      <c r="BQ4013" s="1">
        <v>3414.781</v>
      </c>
      <c r="BR4013" s="1">
        <v>27.236</v>
      </c>
      <c r="BS4013" s="1">
        <v>11.752</v>
      </c>
      <c r="BT4013" s="1">
        <v>3.74</v>
      </c>
      <c r="BU4013" s="1">
        <v>2.224</v>
      </c>
      <c r="BW4013" s="1">
        <v>0.0</v>
      </c>
      <c r="BX4013" s="1">
        <v>0.0</v>
      </c>
      <c r="BY4013" s="1">
        <v>0.0</v>
      </c>
      <c r="BZ4013" s="1">
        <v>0.0</v>
      </c>
      <c r="CA4013" s="1">
        <v>0.0</v>
      </c>
      <c r="CB4013" s="1">
        <v>0.0</v>
      </c>
      <c r="CC4013" s="1">
        <v>0.0</v>
      </c>
      <c r="CD4013" s="1">
        <v>-0.282</v>
      </c>
      <c r="CE4013" s="1">
        <v>-1.099</v>
      </c>
      <c r="CF4013" s="1">
        <v>388.327</v>
      </c>
      <c r="CG4013" s="1">
        <v>111.447</v>
      </c>
      <c r="CH4013" s="1">
        <v>4.32</v>
      </c>
      <c r="CI4013" s="1">
        <v>10018.023</v>
      </c>
      <c r="CN4013" s="1">
        <v>2.627</v>
      </c>
      <c r="CO4013" s="1">
        <v>34.476</v>
      </c>
      <c r="CP4013" s="1">
        <v>25.501</v>
      </c>
      <c r="CQ4013" s="1">
        <v>8.16</v>
      </c>
      <c r="CR4013" s="1">
        <v>0.0</v>
      </c>
      <c r="CS4013" s="1">
        <v>6.935</v>
      </c>
      <c r="CT4013" s="1">
        <v>1.654</v>
      </c>
      <c r="CU4013" s="1">
        <v>210.511</v>
      </c>
      <c r="CV4013" s="1">
        <v>0.0</v>
      </c>
      <c r="CW4013" s="1">
        <v>657.88</v>
      </c>
      <c r="CX4013" s="1">
        <v>4.962</v>
      </c>
      <c r="CY4013" s="1">
        <v>0.0</v>
      </c>
      <c r="CZ4013" s="1">
        <v>2.264</v>
      </c>
      <c r="DA4013" s="1">
        <v>4242.47</v>
      </c>
      <c r="DB4013" s="1">
        <v>1132.88</v>
      </c>
      <c r="DC4013" s="1">
        <v>19.826</v>
      </c>
      <c r="DD4013" s="1">
        <v>21.629</v>
      </c>
      <c r="DE4013" s="1">
        <v>132.366</v>
      </c>
      <c r="DF4013" s="1">
        <v>1155.489</v>
      </c>
      <c r="DG4013" s="1">
        <v>44.79</v>
      </c>
      <c r="DH4013" s="1">
        <v>3414.781</v>
      </c>
      <c r="DI4013" s="1">
        <v>27.236</v>
      </c>
      <c r="DJ4013" s="1">
        <v>11.752</v>
      </c>
      <c r="DK4013" s="1">
        <v>33.665</v>
      </c>
      <c r="DL4013" s="1">
        <v>6.674</v>
      </c>
      <c r="DM4013" s="1">
        <v>27.09</v>
      </c>
      <c r="DN4013" s="1">
        <v>286.615</v>
      </c>
      <c r="DO4013" s="1">
        <v>11.11</v>
      </c>
      <c r="DP4013" s="1">
        <v>698.878</v>
      </c>
      <c r="DQ4013" s="1">
        <v>6.756</v>
      </c>
      <c r="DR4013" s="1">
        <v>2.405</v>
      </c>
      <c r="DS4013" s="1">
        <v>22.229</v>
      </c>
      <c r="DT4013" s="1">
        <v>10.368</v>
      </c>
      <c r="DU4013" s="1">
        <v>58.967</v>
      </c>
      <c r="DV4013" s="1">
        <v>596.19</v>
      </c>
      <c r="DW4013" s="1">
        <v>23.11</v>
      </c>
      <c r="DX4013" s="1">
        <v>1521.219</v>
      </c>
      <c r="DY4013" s="1">
        <v>14.053</v>
      </c>
      <c r="DZ4013" s="1">
        <v>5.235</v>
      </c>
    </row>
    <row r="4014">
      <c r="A4014" s="1" t="s">
        <v>443</v>
      </c>
      <c r="B4014" s="1">
        <v>2024.0</v>
      </c>
      <c r="C4014" s="1" t="s">
        <v>444</v>
      </c>
      <c r="D4014" s="1">
        <v>3.8539152E7</v>
      </c>
      <c r="F4014" s="1">
        <v>9.789</v>
      </c>
      <c r="G4014" s="1">
        <v>1.462</v>
      </c>
      <c r="H4014" s="1">
        <v>425.355</v>
      </c>
      <c r="I4014" s="1">
        <v>16.393</v>
      </c>
      <c r="J4014" s="1">
        <v>217.701</v>
      </c>
      <c r="K4014" s="1">
        <v>8.39</v>
      </c>
      <c r="L4014" s="1">
        <v>4.929</v>
      </c>
      <c r="M4014" s="1">
        <v>1.465</v>
      </c>
      <c r="N4014" s="1">
        <v>614.982</v>
      </c>
      <c r="O4014" s="1">
        <v>-10.297</v>
      </c>
      <c r="P4014" s="1">
        <v>-42.345</v>
      </c>
      <c r="Q4014" s="1">
        <v>9572.236</v>
      </c>
      <c r="R4014" s="1">
        <v>368.906</v>
      </c>
      <c r="S4014" s="1">
        <v>2362.792</v>
      </c>
      <c r="T4014" s="1">
        <v>91.06</v>
      </c>
      <c r="U4014" s="1">
        <v>-6.537</v>
      </c>
      <c r="V4014" s="1">
        <v>-26.995</v>
      </c>
      <c r="W4014" s="1">
        <v>10014.001</v>
      </c>
      <c r="X4014" s="1">
        <v>385.931</v>
      </c>
      <c r="Y4014" s="1">
        <v>53.502</v>
      </c>
      <c r="Z4014" s="1">
        <v>32.978</v>
      </c>
      <c r="AA4014" s="1">
        <v>172.03</v>
      </c>
      <c r="AB4014" s="1">
        <v>4463.772</v>
      </c>
      <c r="AC4014" s="1">
        <v>170.2</v>
      </c>
      <c r="AD4014" s="1">
        <v>16.367</v>
      </c>
      <c r="AE4014" s="1">
        <v>-0.645</v>
      </c>
      <c r="AF4014" s="1">
        <v>-7.311</v>
      </c>
      <c r="AG4014" s="1">
        <v>29205.867</v>
      </c>
      <c r="AI4014" s="1">
        <v>-2.141</v>
      </c>
      <c r="AJ4014" s="1">
        <v>-21.281</v>
      </c>
      <c r="AK4014" s="1">
        <v>3098.148</v>
      </c>
      <c r="AL4014" s="1">
        <v>119.4</v>
      </c>
      <c r="AM4014" s="1">
        <v>25239.404</v>
      </c>
      <c r="AN4014" s="1">
        <v>972.705</v>
      </c>
      <c r="AO4014" s="1">
        <v>70.153</v>
      </c>
      <c r="AP4014" s="1">
        <v>86.955</v>
      </c>
      <c r="AQ4014" s="1">
        <v>7.931</v>
      </c>
      <c r="AR4014" s="1">
        <v>15.418</v>
      </c>
      <c r="AS4014" s="1">
        <v>209.826</v>
      </c>
      <c r="AT4014" s="1">
        <v>532.446</v>
      </c>
      <c r="AU4014" s="1">
        <v>20.52</v>
      </c>
      <c r="AV4014" s="1">
        <v>5444.495</v>
      </c>
      <c r="AW4014" s="1">
        <v>-2.473</v>
      </c>
      <c r="AX4014" s="1">
        <v>-0.908</v>
      </c>
      <c r="AY4014" s="1">
        <v>929.307</v>
      </c>
      <c r="AZ4014" s="1">
        <v>35.815</v>
      </c>
      <c r="BA4014" s="1">
        <v>12.056</v>
      </c>
      <c r="BB4014" s="1">
        <v>18.757</v>
      </c>
      <c r="BC4014" s="1">
        <v>104.67</v>
      </c>
      <c r="BD4014" s="1">
        <v>-9.589</v>
      </c>
      <c r="BE4014" s="1">
        <v>-0.564</v>
      </c>
      <c r="BF4014" s="1">
        <v>5.313</v>
      </c>
      <c r="BG4014" s="1">
        <v>60.717</v>
      </c>
      <c r="BH4014" s="1">
        <v>2.34</v>
      </c>
      <c r="BI4014" s="1">
        <v>137.869</v>
      </c>
      <c r="BJ4014" s="1">
        <v>1.375</v>
      </c>
      <c r="BK4014" s="1">
        <v>0.475</v>
      </c>
      <c r="BL4014" s="1">
        <v>10.647</v>
      </c>
      <c r="BM4014" s="1">
        <v>13.562</v>
      </c>
      <c r="BN4014" s="1">
        <v>145.929</v>
      </c>
      <c r="BO4014" s="1">
        <v>1318.14</v>
      </c>
      <c r="BP4014" s="1">
        <v>50.8</v>
      </c>
      <c r="BQ4014" s="1">
        <v>3786.509</v>
      </c>
      <c r="BR4014" s="1">
        <v>29.847</v>
      </c>
      <c r="BS4014" s="1">
        <v>13.045</v>
      </c>
      <c r="BT4014" s="1">
        <v>1.83</v>
      </c>
      <c r="BU4014" s="1">
        <v>1.064</v>
      </c>
      <c r="BW4014" s="1">
        <v>0.0</v>
      </c>
      <c r="BX4014" s="1">
        <v>0.0</v>
      </c>
      <c r="BY4014" s="1">
        <v>0.0</v>
      </c>
      <c r="BZ4014" s="1">
        <v>0.0</v>
      </c>
      <c r="CA4014" s="1">
        <v>0.0</v>
      </c>
      <c r="CB4014" s="1">
        <v>0.0</v>
      </c>
      <c r="CC4014" s="1">
        <v>0.0</v>
      </c>
      <c r="CD4014" s="1">
        <v>1.454</v>
      </c>
      <c r="CE4014" s="1">
        <v>5.647</v>
      </c>
      <c r="CF4014" s="1">
        <v>393.973</v>
      </c>
      <c r="CG4014" s="1">
        <v>202.911</v>
      </c>
      <c r="CH4014" s="1">
        <v>7.82</v>
      </c>
      <c r="CI4014" s="1">
        <v>10222.672</v>
      </c>
      <c r="CN4014" s="1">
        <v>4.595</v>
      </c>
      <c r="CO4014" s="1">
        <v>35.219</v>
      </c>
      <c r="CP4014" s="1">
        <v>24.963</v>
      </c>
      <c r="CQ4014" s="1">
        <v>8.39</v>
      </c>
      <c r="CR4014" s="1">
        <v>0.0</v>
      </c>
      <c r="CS4014" s="1">
        <v>-2.112</v>
      </c>
      <c r="CT4014" s="1">
        <v>-0.539</v>
      </c>
      <c r="CU4014" s="1">
        <v>217.701</v>
      </c>
      <c r="CV4014" s="1">
        <v>0.0</v>
      </c>
      <c r="CW4014" s="1">
        <v>647.721</v>
      </c>
      <c r="CX4014" s="1">
        <v>4.929</v>
      </c>
      <c r="CY4014" s="1">
        <v>0.0</v>
      </c>
      <c r="CZ4014" s="1">
        <v>2.232</v>
      </c>
      <c r="DA4014" s="1">
        <v>4416.288</v>
      </c>
      <c r="DB4014" s="1">
        <v>1125.569</v>
      </c>
      <c r="DC4014" s="1">
        <v>10.647</v>
      </c>
      <c r="DD4014" s="1">
        <v>13.562</v>
      </c>
      <c r="DE4014" s="1">
        <v>145.929</v>
      </c>
      <c r="DF4014" s="1">
        <v>1318.14</v>
      </c>
      <c r="DG4014" s="1">
        <v>50.8</v>
      </c>
      <c r="DH4014" s="1">
        <v>3786.509</v>
      </c>
      <c r="DI4014" s="1">
        <v>29.847</v>
      </c>
      <c r="DJ4014" s="1">
        <v>13.045</v>
      </c>
      <c r="DK4014" s="1">
        <v>33.622</v>
      </c>
      <c r="DL4014" s="1">
        <v>9.108</v>
      </c>
      <c r="DM4014" s="1">
        <v>36.199</v>
      </c>
      <c r="DN4014" s="1">
        <v>395.183</v>
      </c>
      <c r="DO4014" s="1">
        <v>15.23</v>
      </c>
      <c r="DP4014" s="1">
        <v>939.277</v>
      </c>
      <c r="DQ4014" s="1">
        <v>8.948</v>
      </c>
      <c r="DR4014" s="1">
        <v>3.236</v>
      </c>
      <c r="DS4014" s="1">
        <v>6.944</v>
      </c>
      <c r="DT4014" s="1">
        <v>4.094</v>
      </c>
      <c r="DU4014" s="1">
        <v>63.061</v>
      </c>
      <c r="DV4014" s="1">
        <v>644.539</v>
      </c>
      <c r="DW4014" s="1">
        <v>24.84</v>
      </c>
      <c r="DX4014" s="1">
        <v>1636.287</v>
      </c>
      <c r="DY4014" s="1">
        <v>14.595</v>
      </c>
      <c r="DZ4014" s="1">
        <v>5.637</v>
      </c>
    </row>
    <row r="4015">
      <c r="A4015" s="1" t="s">
        <v>445</v>
      </c>
      <c r="B4015" s="1">
        <v>2000.0</v>
      </c>
      <c r="C4015" s="1" t="s">
        <v>446</v>
      </c>
      <c r="D4015" s="1">
        <v>1.028315E7</v>
      </c>
      <c r="E4015" s="1">
        <v>2.38756380672E11</v>
      </c>
      <c r="G4015" s="1">
        <v>0.0</v>
      </c>
      <c r="H4015" s="1">
        <v>0.0</v>
      </c>
      <c r="I4015" s="1">
        <v>0.0</v>
      </c>
      <c r="J4015" s="1">
        <v>126.42</v>
      </c>
      <c r="K4015" s="1">
        <v>1.3</v>
      </c>
      <c r="L4015" s="1">
        <v>3.009</v>
      </c>
      <c r="M4015" s="1">
        <v>0.0</v>
      </c>
      <c r="N4015" s="1">
        <v>546.17</v>
      </c>
      <c r="O4015" s="1">
        <v>0.273</v>
      </c>
      <c r="P4015" s="1">
        <v>0.118</v>
      </c>
      <c r="Q4015" s="1">
        <v>4198.457</v>
      </c>
      <c r="R4015" s="1">
        <v>43.173</v>
      </c>
      <c r="S4015" s="1">
        <v>1419.798</v>
      </c>
      <c r="T4015" s="1">
        <v>14.6</v>
      </c>
      <c r="V4015" s="1">
        <v>0.0</v>
      </c>
      <c r="W4015" s="1">
        <v>0.0</v>
      </c>
      <c r="X4015" s="1">
        <v>0.0</v>
      </c>
      <c r="Y4015" s="1">
        <v>33.788</v>
      </c>
      <c r="Z4015" s="1">
        <v>14.79</v>
      </c>
      <c r="AA4015" s="1">
        <v>44.14</v>
      </c>
      <c r="AB4015" s="1">
        <v>4292.459</v>
      </c>
      <c r="AC4015" s="1">
        <v>43.21</v>
      </c>
      <c r="AD4015" s="1">
        <v>16.09</v>
      </c>
      <c r="AE4015" s="1">
        <v>3.141</v>
      </c>
      <c r="AF4015" s="1">
        <v>8.953</v>
      </c>
      <c r="AG4015" s="1">
        <v>28593.236</v>
      </c>
      <c r="AH4015" s="1">
        <v>1.232</v>
      </c>
      <c r="AI4015" s="1">
        <v>-1.373</v>
      </c>
      <c r="AJ4015" s="1">
        <v>-3.559</v>
      </c>
      <c r="AK4015" s="1">
        <v>2950.458</v>
      </c>
      <c r="AL4015" s="1">
        <v>30.34</v>
      </c>
      <c r="AM4015" s="1">
        <v>24864.125</v>
      </c>
      <c r="AN4015" s="1">
        <v>255.682</v>
      </c>
      <c r="AO4015" s="1">
        <v>70.215</v>
      </c>
      <c r="AP4015" s="1">
        <v>87.591</v>
      </c>
      <c r="AQ4015" s="1">
        <v>2.723</v>
      </c>
      <c r="AR4015" s="1">
        <v>0.612</v>
      </c>
      <c r="AS4015" s="1">
        <v>23.09</v>
      </c>
      <c r="AT4015" s="1">
        <v>694.34</v>
      </c>
      <c r="AU4015" s="1">
        <v>7.14</v>
      </c>
      <c r="AV4015" s="1">
        <v>2245.424</v>
      </c>
      <c r="AX4015" s="1">
        <v>0.0</v>
      </c>
      <c r="AY4015" s="1">
        <v>0.0</v>
      </c>
      <c r="AZ4015" s="1">
        <v>0.0</v>
      </c>
      <c r="BA4015" s="1">
        <v>16.524</v>
      </c>
      <c r="BB4015" s="1">
        <v>7.91</v>
      </c>
      <c r="BC4015" s="1">
        <v>23.6</v>
      </c>
      <c r="BD4015" s="1">
        <v>55.408</v>
      </c>
      <c r="BE4015" s="1">
        <v>11.214</v>
      </c>
      <c r="BF4015" s="1">
        <v>31.453</v>
      </c>
      <c r="BG4015" s="1">
        <v>1100.83</v>
      </c>
      <c r="BH4015" s="1">
        <v>11.32</v>
      </c>
      <c r="BI4015" s="1">
        <v>3058.671</v>
      </c>
      <c r="BJ4015" s="1">
        <v>26.198</v>
      </c>
      <c r="BK4015" s="1">
        <v>10.775</v>
      </c>
      <c r="BL4015" s="1">
        <v>48.799</v>
      </c>
      <c r="BM4015" s="1">
        <v>11.771</v>
      </c>
      <c r="BN4015" s="1">
        <v>36.223</v>
      </c>
      <c r="BO4015" s="1">
        <v>1251.562</v>
      </c>
      <c r="BP4015" s="1">
        <v>12.87</v>
      </c>
      <c r="BQ4015" s="1">
        <v>3522.591</v>
      </c>
      <c r="BR4015" s="1">
        <v>29.785</v>
      </c>
      <c r="BS4015" s="1">
        <v>12.409</v>
      </c>
      <c r="BT4015" s="1">
        <v>0.93</v>
      </c>
      <c r="BU4015" s="1">
        <v>2.107</v>
      </c>
      <c r="BW4015" s="1">
        <v>0.0</v>
      </c>
      <c r="BX4015" s="1">
        <v>0.0</v>
      </c>
      <c r="BY4015" s="1">
        <v>0.0</v>
      </c>
      <c r="BZ4015" s="1">
        <v>0.0</v>
      </c>
      <c r="CA4015" s="1">
        <v>0.0</v>
      </c>
      <c r="CB4015" s="1">
        <v>0.0</v>
      </c>
      <c r="CC4015" s="1">
        <v>0.0</v>
      </c>
      <c r="CD4015" s="1">
        <v>-2.214</v>
      </c>
      <c r="CE4015" s="1">
        <v>-4.288</v>
      </c>
      <c r="CF4015" s="1">
        <v>189.418</v>
      </c>
      <c r="CG4015" s="1">
        <v>836.32</v>
      </c>
      <c r="CH4015" s="1">
        <v>8.6</v>
      </c>
      <c r="CI4015" s="1">
        <v>18420.244</v>
      </c>
      <c r="CK4015" s="1">
        <v>0.0</v>
      </c>
      <c r="CL4015" s="1">
        <v>0.0</v>
      </c>
      <c r="CM4015" s="1">
        <v>0.0</v>
      </c>
      <c r="CN4015" s="1">
        <v>19.903</v>
      </c>
      <c r="CO4015" s="1">
        <v>64.89</v>
      </c>
      <c r="CP4015" s="1">
        <v>4.3</v>
      </c>
      <c r="CQ4015" s="1">
        <v>1.38</v>
      </c>
      <c r="CR4015" s="1">
        <v>0.08</v>
      </c>
      <c r="CS4015" s="1">
        <v>11.138</v>
      </c>
      <c r="CT4015" s="1">
        <v>0.431</v>
      </c>
      <c r="CU4015" s="1">
        <v>134.2</v>
      </c>
      <c r="CV4015" s="1">
        <v>7.78</v>
      </c>
      <c r="CW4015" s="1">
        <v>418.16</v>
      </c>
      <c r="CX4015" s="1">
        <v>3.194</v>
      </c>
      <c r="CY4015" s="1">
        <v>0.185</v>
      </c>
      <c r="CZ4015" s="1">
        <v>1.473</v>
      </c>
      <c r="DA4015" s="1">
        <v>4202.02</v>
      </c>
      <c r="DB4015" s="1">
        <v>294.029</v>
      </c>
      <c r="DC4015" s="1">
        <v>48.799</v>
      </c>
      <c r="DD4015" s="1">
        <v>11.771</v>
      </c>
      <c r="DE4015" s="1">
        <v>36.223</v>
      </c>
      <c r="DF4015" s="1">
        <v>1251.562</v>
      </c>
      <c r="DG4015" s="1">
        <v>12.87</v>
      </c>
      <c r="DH4015" s="1">
        <v>3522.591</v>
      </c>
      <c r="DI4015" s="1">
        <v>29.785</v>
      </c>
      <c r="DJ4015" s="1">
        <v>12.409</v>
      </c>
      <c r="DK4015" s="1">
        <v>27.273</v>
      </c>
      <c r="DL4015" s="1">
        <v>0.001</v>
      </c>
      <c r="DM4015" s="1">
        <v>0.004</v>
      </c>
      <c r="DN4015" s="1">
        <v>0.0</v>
      </c>
      <c r="DO4015" s="1">
        <v>0.0</v>
      </c>
      <c r="DP4015" s="1">
        <v>0.378</v>
      </c>
      <c r="DQ4015" s="1">
        <v>0.0</v>
      </c>
      <c r="DR4015" s="1">
        <v>0.001</v>
      </c>
      <c r="DS4015" s="1">
        <v>36.585</v>
      </c>
      <c r="DT4015" s="1">
        <v>0.125</v>
      </c>
      <c r="DU4015" s="1">
        <v>0.467</v>
      </c>
      <c r="DV4015" s="1">
        <v>16.532</v>
      </c>
      <c r="DW4015" s="1">
        <v>0.17</v>
      </c>
      <c r="DX4015" s="1">
        <v>45.382</v>
      </c>
      <c r="DY4015" s="1">
        <v>0.393</v>
      </c>
      <c r="DZ4015" s="1">
        <v>0.16</v>
      </c>
    </row>
    <row r="4016">
      <c r="A4016" s="1" t="s">
        <v>445</v>
      </c>
      <c r="B4016" s="1">
        <v>2001.0</v>
      </c>
      <c r="C4016" s="1" t="s">
        <v>446</v>
      </c>
      <c r="D4016" s="1">
        <v>1.0354271E7</v>
      </c>
      <c r="E4016" s="1">
        <v>2.44348174336E11</v>
      </c>
      <c r="G4016" s="1">
        <v>0.0</v>
      </c>
      <c r="H4016" s="1">
        <v>0.0</v>
      </c>
      <c r="I4016" s="1">
        <v>0.0</v>
      </c>
      <c r="J4016" s="1">
        <v>130.381</v>
      </c>
      <c r="K4016" s="1">
        <v>1.35</v>
      </c>
      <c r="L4016" s="1">
        <v>2.931</v>
      </c>
      <c r="M4016" s="1">
        <v>0.0</v>
      </c>
      <c r="N4016" s="1">
        <v>506.947</v>
      </c>
      <c r="O4016" s="1">
        <v>-14.487</v>
      </c>
      <c r="P4016" s="1">
        <v>-6.254</v>
      </c>
      <c r="Q4016" s="1">
        <v>3565.582</v>
      </c>
      <c r="R4016" s="1">
        <v>36.919</v>
      </c>
      <c r="S4016" s="1">
        <v>1314.433</v>
      </c>
      <c r="T4016" s="1">
        <v>13.61</v>
      </c>
      <c r="V4016" s="1">
        <v>0.0</v>
      </c>
      <c r="W4016" s="1">
        <v>0.0</v>
      </c>
      <c r="X4016" s="1">
        <v>0.0</v>
      </c>
      <c r="Y4016" s="1">
        <v>29.548</v>
      </c>
      <c r="Z4016" s="1">
        <v>12.464</v>
      </c>
      <c r="AA4016" s="1">
        <v>46.3</v>
      </c>
      <c r="AB4016" s="1">
        <v>4471.584</v>
      </c>
      <c r="AC4016" s="1">
        <v>46.06</v>
      </c>
      <c r="AD4016" s="1">
        <v>17.19</v>
      </c>
      <c r="AE4016" s="1">
        <v>1.615</v>
      </c>
      <c r="AF4016" s="1">
        <v>4.749</v>
      </c>
      <c r="AG4016" s="1">
        <v>28855.48</v>
      </c>
      <c r="AH4016" s="1">
        <v>1.223</v>
      </c>
      <c r="AI4016" s="1">
        <v>-1.361</v>
      </c>
      <c r="AJ4016" s="1">
        <v>-3.479</v>
      </c>
      <c r="AK4016" s="1">
        <v>2928.26</v>
      </c>
      <c r="AL4016" s="1">
        <v>30.32</v>
      </c>
      <c r="AM4016" s="1">
        <v>24357.314</v>
      </c>
      <c r="AN4016" s="1">
        <v>252.202</v>
      </c>
      <c r="AO4016" s="1">
        <v>65.827</v>
      </c>
      <c r="AP4016" s="1">
        <v>85.142</v>
      </c>
      <c r="AQ4016" s="1">
        <v>11.515</v>
      </c>
      <c r="AR4016" s="1">
        <v>2.659</v>
      </c>
      <c r="AS4016" s="1">
        <v>25.749</v>
      </c>
      <c r="AT4016" s="1">
        <v>696.331</v>
      </c>
      <c r="AU4016" s="1">
        <v>7.21</v>
      </c>
      <c r="AV4016" s="1">
        <v>2486.784</v>
      </c>
      <c r="AX4016" s="1">
        <v>0.0</v>
      </c>
      <c r="AY4016" s="1">
        <v>0.0</v>
      </c>
      <c r="AZ4016" s="1">
        <v>0.0</v>
      </c>
      <c r="BA4016" s="1">
        <v>15.653</v>
      </c>
      <c r="BB4016" s="1">
        <v>8.693</v>
      </c>
      <c r="BC4016" s="1">
        <v>23.35</v>
      </c>
      <c r="BD4016" s="1">
        <v>23.942</v>
      </c>
      <c r="BE4016" s="1">
        <v>7.315</v>
      </c>
      <c r="BF4016" s="1">
        <v>38.768</v>
      </c>
      <c r="BG4016" s="1">
        <v>1354.996</v>
      </c>
      <c r="BH4016" s="1">
        <v>14.03</v>
      </c>
      <c r="BI4016" s="1">
        <v>3744.152</v>
      </c>
      <c r="BJ4016" s="1">
        <v>30.46</v>
      </c>
      <c r="BK4016" s="1">
        <v>13.088</v>
      </c>
      <c r="BL4016" s="1">
        <v>22.328</v>
      </c>
      <c r="BM4016" s="1">
        <v>7.787</v>
      </c>
      <c r="BN4016" s="1">
        <v>44.011</v>
      </c>
      <c r="BO4016" s="1">
        <v>1520.146</v>
      </c>
      <c r="BP4016" s="1">
        <v>15.74</v>
      </c>
      <c r="BQ4016" s="1">
        <v>4250.499</v>
      </c>
      <c r="BR4016" s="1">
        <v>34.173</v>
      </c>
      <c r="BS4016" s="1">
        <v>14.858</v>
      </c>
      <c r="BT4016" s="1">
        <v>0.24</v>
      </c>
      <c r="BU4016" s="1">
        <v>0.518</v>
      </c>
      <c r="BW4016" s="1">
        <v>0.0</v>
      </c>
      <c r="BX4016" s="1">
        <v>0.0</v>
      </c>
      <c r="BY4016" s="1">
        <v>0.0</v>
      </c>
      <c r="BZ4016" s="1">
        <v>0.0</v>
      </c>
      <c r="CA4016" s="1">
        <v>0.0</v>
      </c>
      <c r="CB4016" s="1">
        <v>0.0</v>
      </c>
      <c r="CC4016" s="1">
        <v>0.0</v>
      </c>
      <c r="CD4016" s="1">
        <v>0.061</v>
      </c>
      <c r="CE4016" s="1">
        <v>0.116</v>
      </c>
      <c r="CF4016" s="1">
        <v>189.534</v>
      </c>
      <c r="CG4016" s="1">
        <v>917.496</v>
      </c>
      <c r="CH4016" s="1">
        <v>9.5</v>
      </c>
      <c r="CI4016" s="1">
        <v>18304.947</v>
      </c>
      <c r="CK4016" s="1">
        <v>0.0</v>
      </c>
      <c r="CL4016" s="1">
        <v>0.0</v>
      </c>
      <c r="CM4016" s="1">
        <v>0.0</v>
      </c>
      <c r="CN4016" s="1">
        <v>20.625</v>
      </c>
      <c r="CO4016" s="1">
        <v>63.986</v>
      </c>
      <c r="CP4016" s="1">
        <v>4.531</v>
      </c>
      <c r="CQ4016" s="1">
        <v>1.45</v>
      </c>
      <c r="CR4016" s="1">
        <v>0.1</v>
      </c>
      <c r="CS4016" s="1">
        <v>5.378</v>
      </c>
      <c r="CT4016" s="1">
        <v>0.231</v>
      </c>
      <c r="CU4016" s="1">
        <v>140.039</v>
      </c>
      <c r="CV4016" s="1">
        <v>9.658</v>
      </c>
      <c r="CW4016" s="1">
        <v>437.621</v>
      </c>
      <c r="CX4016" s="1">
        <v>3.148</v>
      </c>
      <c r="CY4016" s="1">
        <v>0.217</v>
      </c>
      <c r="CZ4016" s="1">
        <v>1.53</v>
      </c>
      <c r="DA4016" s="1">
        <v>4448.406</v>
      </c>
      <c r="DB4016" s="1">
        <v>298.777</v>
      </c>
      <c r="DC4016" s="1">
        <v>22.328</v>
      </c>
      <c r="DD4016" s="1">
        <v>7.787</v>
      </c>
      <c r="DE4016" s="1">
        <v>44.011</v>
      </c>
      <c r="DF4016" s="1">
        <v>1520.146</v>
      </c>
      <c r="DG4016" s="1">
        <v>15.74</v>
      </c>
      <c r="DH4016" s="1">
        <v>4250.499</v>
      </c>
      <c r="DI4016" s="1">
        <v>34.173</v>
      </c>
      <c r="DJ4016" s="1">
        <v>14.858</v>
      </c>
      <c r="DK4016" s="1">
        <v>14.286</v>
      </c>
      <c r="DL4016" s="1">
        <v>0.001</v>
      </c>
      <c r="DM4016" s="1">
        <v>0.004</v>
      </c>
      <c r="DN4016" s="1">
        <v>0.0</v>
      </c>
      <c r="DO4016" s="1">
        <v>0.0</v>
      </c>
      <c r="DP4016" s="1">
        <v>0.427</v>
      </c>
      <c r="DQ4016" s="1">
        <v>0.0</v>
      </c>
      <c r="DR4016" s="1">
        <v>0.001</v>
      </c>
      <c r="DS4016" s="1">
        <v>52.381</v>
      </c>
      <c r="DT4016" s="1">
        <v>0.241</v>
      </c>
      <c r="DU4016" s="1">
        <v>0.707</v>
      </c>
      <c r="DV4016" s="1">
        <v>25.11</v>
      </c>
      <c r="DW4016" s="1">
        <v>0.26</v>
      </c>
      <c r="DX4016" s="1">
        <v>68.299</v>
      </c>
      <c r="DY4016" s="1">
        <v>0.564</v>
      </c>
      <c r="DZ4016" s="1">
        <v>0.239</v>
      </c>
    </row>
    <row r="4017">
      <c r="A4017" s="1" t="s">
        <v>445</v>
      </c>
      <c r="B4017" s="1">
        <v>2002.0</v>
      </c>
      <c r="C4017" s="1" t="s">
        <v>446</v>
      </c>
      <c r="D4017" s="1">
        <v>1.0412991E7</v>
      </c>
      <c r="E4017" s="1">
        <v>2.47190700032E11</v>
      </c>
      <c r="G4017" s="1">
        <v>0.0</v>
      </c>
      <c r="H4017" s="1">
        <v>0.0</v>
      </c>
      <c r="I4017" s="1">
        <v>0.0</v>
      </c>
      <c r="J4017" s="1">
        <v>141.17</v>
      </c>
      <c r="K4017" s="1">
        <v>1.47</v>
      </c>
      <c r="L4017" s="1">
        <v>3.227</v>
      </c>
      <c r="M4017" s="1">
        <v>0.0</v>
      </c>
      <c r="N4017" s="1">
        <v>592.536</v>
      </c>
      <c r="O4017" s="1">
        <v>10.252</v>
      </c>
      <c r="P4017" s="1">
        <v>3.785</v>
      </c>
      <c r="Q4017" s="1">
        <v>3908.95</v>
      </c>
      <c r="R4017" s="1">
        <v>40.704</v>
      </c>
      <c r="S4017" s="1">
        <v>1460.675</v>
      </c>
      <c r="T4017" s="1">
        <v>15.21</v>
      </c>
      <c r="V4017" s="1">
        <v>0.0</v>
      </c>
      <c r="W4017" s="1">
        <v>0.0</v>
      </c>
      <c r="X4017" s="1">
        <v>0.0</v>
      </c>
      <c r="Y4017" s="1">
        <v>33.392</v>
      </c>
      <c r="Z4017" s="1">
        <v>13.781</v>
      </c>
      <c r="AA4017" s="1">
        <v>47.45</v>
      </c>
      <c r="AB4017" s="1">
        <v>4556.808</v>
      </c>
      <c r="AC4017" s="1">
        <v>45.55</v>
      </c>
      <c r="AD4017" s="1">
        <v>16.395</v>
      </c>
      <c r="AE4017" s="1">
        <v>-0.631</v>
      </c>
      <c r="AF4017" s="1">
        <v>-1.886</v>
      </c>
      <c r="AG4017" s="1">
        <v>28511.641</v>
      </c>
      <c r="AH4017" s="1">
        <v>1.201</v>
      </c>
      <c r="AI4017" s="1">
        <v>6.3</v>
      </c>
      <c r="AJ4017" s="1">
        <v>15.889</v>
      </c>
      <c r="AK4017" s="1">
        <v>3439.934</v>
      </c>
      <c r="AL4017" s="1">
        <v>35.82</v>
      </c>
      <c r="AM4017" s="1">
        <v>25745.889</v>
      </c>
      <c r="AN4017" s="1">
        <v>268.092</v>
      </c>
      <c r="AO4017" s="1">
        <v>78.639</v>
      </c>
      <c r="AP4017" s="1">
        <v>90.767</v>
      </c>
      <c r="AQ4017" s="1">
        <v>21.645</v>
      </c>
      <c r="AR4017" s="1">
        <v>5.573</v>
      </c>
      <c r="AS4017" s="1">
        <v>31.322</v>
      </c>
      <c r="AT4017" s="1">
        <v>868.146</v>
      </c>
      <c r="AU4017" s="1">
        <v>9.04</v>
      </c>
      <c r="AV4017" s="1">
        <v>3007.994</v>
      </c>
      <c r="AX4017" s="1">
        <v>0.0</v>
      </c>
      <c r="AY4017" s="1">
        <v>0.0</v>
      </c>
      <c r="AZ4017" s="1">
        <v>0.0</v>
      </c>
      <c r="BA4017" s="1">
        <v>19.846</v>
      </c>
      <c r="BB4017" s="1">
        <v>10.605</v>
      </c>
      <c r="BC4017" s="1">
        <v>26.99</v>
      </c>
      <c r="BD4017" s="1">
        <v>-44.421</v>
      </c>
      <c r="BE4017" s="1">
        <v>-17.398</v>
      </c>
      <c r="BF4017" s="1">
        <v>21.37</v>
      </c>
      <c r="BG4017" s="1">
        <v>749.064</v>
      </c>
      <c r="BH4017" s="1">
        <v>7.8</v>
      </c>
      <c r="BI4017" s="1">
        <v>2052.231</v>
      </c>
      <c r="BJ4017" s="1">
        <v>17.124</v>
      </c>
      <c r="BK4017" s="1">
        <v>7.235</v>
      </c>
      <c r="BL4017" s="1">
        <v>-38.171</v>
      </c>
      <c r="BM4017" s="1">
        <v>-16.741</v>
      </c>
      <c r="BN4017" s="1">
        <v>27.27</v>
      </c>
      <c r="BO4017" s="1">
        <v>934.41</v>
      </c>
      <c r="BP4017" s="1">
        <v>9.73</v>
      </c>
      <c r="BQ4017" s="1">
        <v>2618.815</v>
      </c>
      <c r="BR4017" s="1">
        <v>21.361</v>
      </c>
      <c r="BS4017" s="1">
        <v>9.233</v>
      </c>
      <c r="BT4017" s="1">
        <v>1.9</v>
      </c>
      <c r="BU4017" s="1">
        <v>4.004</v>
      </c>
      <c r="BW4017" s="1">
        <v>0.0</v>
      </c>
      <c r="BX4017" s="1">
        <v>0.0</v>
      </c>
      <c r="BY4017" s="1">
        <v>0.0</v>
      </c>
      <c r="BZ4017" s="1">
        <v>0.0</v>
      </c>
      <c r="CA4017" s="1">
        <v>0.0</v>
      </c>
      <c r="CB4017" s="1">
        <v>0.0</v>
      </c>
      <c r="CC4017" s="1">
        <v>0.0</v>
      </c>
      <c r="CD4017" s="1">
        <v>3.446</v>
      </c>
      <c r="CE4017" s="1">
        <v>6.531</v>
      </c>
      <c r="CF4017" s="1">
        <v>196.066</v>
      </c>
      <c r="CG4017" s="1">
        <v>1111.112</v>
      </c>
      <c r="CH4017" s="1">
        <v>11.57</v>
      </c>
      <c r="CI4017" s="1">
        <v>18828.945</v>
      </c>
      <c r="CK4017" s="1">
        <v>0.0</v>
      </c>
      <c r="CL4017" s="1">
        <v>0.0</v>
      </c>
      <c r="CM4017" s="1">
        <v>0.0</v>
      </c>
      <c r="CN4017" s="1">
        <v>25.401</v>
      </c>
      <c r="CO4017" s="1">
        <v>66.382</v>
      </c>
      <c r="CP4017" s="1">
        <v>4.903</v>
      </c>
      <c r="CQ4017" s="1">
        <v>1.57</v>
      </c>
      <c r="CR4017" s="1">
        <v>0.1</v>
      </c>
      <c r="CS4017" s="1">
        <v>8.207</v>
      </c>
      <c r="CT4017" s="1">
        <v>0.372</v>
      </c>
      <c r="CU4017" s="1">
        <v>150.773</v>
      </c>
      <c r="CV4017" s="1">
        <v>9.603</v>
      </c>
      <c r="CW4017" s="1">
        <v>470.866</v>
      </c>
      <c r="CX4017" s="1">
        <v>3.447</v>
      </c>
      <c r="CY4017" s="1">
        <v>0.22</v>
      </c>
      <c r="CZ4017" s="1">
        <v>1.66</v>
      </c>
      <c r="DA4017" s="1">
        <v>4374.343</v>
      </c>
      <c r="DB4017" s="1">
        <v>296.891</v>
      </c>
      <c r="DC4017" s="1">
        <v>-38.171</v>
      </c>
      <c r="DD4017" s="1">
        <v>-16.741</v>
      </c>
      <c r="DE4017" s="1">
        <v>27.27</v>
      </c>
      <c r="DF4017" s="1">
        <v>934.41</v>
      </c>
      <c r="DG4017" s="1">
        <v>9.73</v>
      </c>
      <c r="DH4017" s="1">
        <v>2618.815</v>
      </c>
      <c r="DI4017" s="1">
        <v>21.361</v>
      </c>
      <c r="DJ4017" s="1">
        <v>9.233</v>
      </c>
      <c r="DK4017" s="1">
        <v>12.5</v>
      </c>
      <c r="DL4017" s="1">
        <v>0.001</v>
      </c>
      <c r="DM4017" s="1">
        <v>0.005</v>
      </c>
      <c r="DN4017" s="1">
        <v>0.0</v>
      </c>
      <c r="DO4017" s="1">
        <v>0.0</v>
      </c>
      <c r="DP4017" s="1">
        <v>0.474</v>
      </c>
      <c r="DQ4017" s="1">
        <v>0.0</v>
      </c>
      <c r="DR4017" s="1">
        <v>0.002</v>
      </c>
      <c r="DS4017" s="1">
        <v>41.406</v>
      </c>
      <c r="DT4017" s="1">
        <v>0.285</v>
      </c>
      <c r="DU4017" s="1">
        <v>0.992</v>
      </c>
      <c r="DV4017" s="1">
        <v>34.572</v>
      </c>
      <c r="DW4017" s="1">
        <v>0.36</v>
      </c>
      <c r="DX4017" s="1">
        <v>95.245</v>
      </c>
      <c r="DY4017" s="1">
        <v>0.79</v>
      </c>
      <c r="DZ4017" s="1">
        <v>0.336</v>
      </c>
    </row>
    <row r="4018">
      <c r="A4018" s="1" t="s">
        <v>445</v>
      </c>
      <c r="B4018" s="1">
        <v>2003.0</v>
      </c>
      <c r="C4018" s="1" t="s">
        <v>446</v>
      </c>
      <c r="D4018" s="1">
        <v>1.0454189E7</v>
      </c>
      <c r="E4018" s="1">
        <v>2.458472448E11</v>
      </c>
      <c r="G4018" s="1">
        <v>0.0</v>
      </c>
      <c r="H4018" s="1">
        <v>0.0</v>
      </c>
      <c r="I4018" s="1">
        <v>0.0</v>
      </c>
      <c r="J4018" s="1">
        <v>132.961</v>
      </c>
      <c r="K4018" s="1">
        <v>1.39</v>
      </c>
      <c r="L4018" s="1">
        <v>2.996</v>
      </c>
      <c r="M4018" s="1">
        <v>0.0</v>
      </c>
      <c r="N4018" s="1">
        <v>485.234</v>
      </c>
      <c r="O4018" s="1">
        <v>-4.265</v>
      </c>
      <c r="P4018" s="1">
        <v>-1.736</v>
      </c>
      <c r="Q4018" s="1">
        <v>3727.489</v>
      </c>
      <c r="R4018" s="1">
        <v>38.968</v>
      </c>
      <c r="S4018" s="1">
        <v>1389.873</v>
      </c>
      <c r="T4018" s="1">
        <v>14.53</v>
      </c>
      <c r="V4018" s="1">
        <v>0.0</v>
      </c>
      <c r="W4018" s="1">
        <v>0.0</v>
      </c>
      <c r="X4018" s="1">
        <v>0.0</v>
      </c>
      <c r="Y4018" s="1">
        <v>31.321</v>
      </c>
      <c r="Z4018" s="1">
        <v>12.892</v>
      </c>
      <c r="AA4018" s="1">
        <v>49.18</v>
      </c>
      <c r="AB4018" s="1">
        <v>4704.334</v>
      </c>
      <c r="AC4018" s="1">
        <v>46.39</v>
      </c>
      <c r="AD4018" s="1">
        <v>17.11</v>
      </c>
      <c r="AE4018" s="1">
        <v>2.791</v>
      </c>
      <c r="AF4018" s="1">
        <v>8.285</v>
      </c>
      <c r="AG4018" s="1">
        <v>29191.812</v>
      </c>
      <c r="AH4018" s="1">
        <v>1.241</v>
      </c>
      <c r="AI4018" s="1">
        <v>-5.468</v>
      </c>
      <c r="AJ4018" s="1">
        <v>-14.66</v>
      </c>
      <c r="AK4018" s="1">
        <v>2744.354</v>
      </c>
      <c r="AL4018" s="1">
        <v>28.69</v>
      </c>
      <c r="AM4018" s="1">
        <v>24242.117</v>
      </c>
      <c r="AN4018" s="1">
        <v>253.432</v>
      </c>
      <c r="AO4018" s="1">
        <v>61.845</v>
      </c>
      <c r="AP4018" s="1">
        <v>83.843</v>
      </c>
      <c r="AQ4018" s="1">
        <v>-3.576</v>
      </c>
      <c r="AR4018" s="1">
        <v>-1.12</v>
      </c>
      <c r="AS4018" s="1">
        <v>30.202</v>
      </c>
      <c r="AT4018" s="1">
        <v>740.373</v>
      </c>
      <c r="AU4018" s="1">
        <v>7.74</v>
      </c>
      <c r="AV4018" s="1">
        <v>2889.004</v>
      </c>
      <c r="AX4018" s="1">
        <v>0.0</v>
      </c>
      <c r="AY4018" s="1">
        <v>0.0</v>
      </c>
      <c r="AZ4018" s="1">
        <v>0.0</v>
      </c>
      <c r="BA4018" s="1">
        <v>16.685</v>
      </c>
      <c r="BB4018" s="1">
        <v>9.992</v>
      </c>
      <c r="BC4018" s="1">
        <v>22.51</v>
      </c>
      <c r="BD4018" s="1">
        <v>101.577</v>
      </c>
      <c r="BE4018" s="1">
        <v>21.472</v>
      </c>
      <c r="BF4018" s="1">
        <v>42.842</v>
      </c>
      <c r="BG4018" s="1">
        <v>1503.703</v>
      </c>
      <c r="BH4018" s="1">
        <v>15.72</v>
      </c>
      <c r="BI4018" s="1">
        <v>4098.066</v>
      </c>
      <c r="BJ4018" s="1">
        <v>33.887</v>
      </c>
      <c r="BK4018" s="1">
        <v>14.173</v>
      </c>
      <c r="BL4018" s="1">
        <v>81.917</v>
      </c>
      <c r="BM4018" s="1">
        <v>21.568</v>
      </c>
      <c r="BN4018" s="1">
        <v>48.838</v>
      </c>
      <c r="BO4018" s="1">
        <v>1693.101</v>
      </c>
      <c r="BP4018" s="1">
        <v>17.7</v>
      </c>
      <c r="BQ4018" s="1">
        <v>4671.625</v>
      </c>
      <c r="BR4018" s="1">
        <v>38.155</v>
      </c>
      <c r="BS4018" s="1">
        <v>16.157</v>
      </c>
      <c r="BT4018" s="1">
        <v>2.79</v>
      </c>
      <c r="BU4018" s="1">
        <v>5.673</v>
      </c>
      <c r="BW4018" s="1">
        <v>0.0</v>
      </c>
      <c r="BX4018" s="1">
        <v>0.0</v>
      </c>
      <c r="BY4018" s="1">
        <v>0.0</v>
      </c>
      <c r="BZ4018" s="1">
        <v>0.0</v>
      </c>
      <c r="CA4018" s="1">
        <v>0.0</v>
      </c>
      <c r="CB4018" s="1">
        <v>0.0</v>
      </c>
      <c r="CC4018" s="1">
        <v>0.0</v>
      </c>
      <c r="CD4018" s="1">
        <v>-6.02</v>
      </c>
      <c r="CE4018" s="1">
        <v>-11.804</v>
      </c>
      <c r="CF4018" s="1">
        <v>184.262</v>
      </c>
      <c r="CG4018" s="1">
        <v>614.108</v>
      </c>
      <c r="CH4018" s="1">
        <v>6.42</v>
      </c>
      <c r="CI4018" s="1">
        <v>17625.625</v>
      </c>
      <c r="CK4018" s="1">
        <v>0.0</v>
      </c>
      <c r="CL4018" s="1">
        <v>0.0</v>
      </c>
      <c r="CM4018" s="1">
        <v>0.0</v>
      </c>
      <c r="CN4018" s="1">
        <v>13.839</v>
      </c>
      <c r="CO4018" s="1">
        <v>60.959</v>
      </c>
      <c r="CP4018" s="1">
        <v>4.637</v>
      </c>
      <c r="CQ4018" s="1">
        <v>1.48</v>
      </c>
      <c r="CR4018" s="1">
        <v>0.09</v>
      </c>
      <c r="CS4018" s="1">
        <v>-5.417</v>
      </c>
      <c r="CT4018" s="1">
        <v>-0.266</v>
      </c>
      <c r="CU4018" s="1">
        <v>141.57</v>
      </c>
      <c r="CV4018" s="1">
        <v>8.609</v>
      </c>
      <c r="CW4018" s="1">
        <v>443.602</v>
      </c>
      <c r="CX4018" s="1">
        <v>3.19</v>
      </c>
      <c r="CY4018" s="1">
        <v>0.194</v>
      </c>
      <c r="CZ4018" s="1">
        <v>1.534</v>
      </c>
      <c r="DA4018" s="1">
        <v>4437.456</v>
      </c>
      <c r="DB4018" s="1">
        <v>305.177</v>
      </c>
      <c r="DC4018" s="1">
        <v>81.917</v>
      </c>
      <c r="DD4018" s="1">
        <v>21.568</v>
      </c>
      <c r="DE4018" s="1">
        <v>48.838</v>
      </c>
      <c r="DF4018" s="1">
        <v>1693.101</v>
      </c>
      <c r="DG4018" s="1">
        <v>17.7</v>
      </c>
      <c r="DH4018" s="1">
        <v>4671.625</v>
      </c>
      <c r="DI4018" s="1">
        <v>38.155</v>
      </c>
      <c r="DJ4018" s="1">
        <v>16.157</v>
      </c>
      <c r="DK4018" s="1">
        <v>44.444</v>
      </c>
      <c r="DL4018" s="1">
        <v>0.002</v>
      </c>
      <c r="DM4018" s="1">
        <v>0.007</v>
      </c>
      <c r="DN4018" s="1">
        <v>0.0</v>
      </c>
      <c r="DO4018" s="1">
        <v>0.0</v>
      </c>
      <c r="DP4018" s="1">
        <v>0.678</v>
      </c>
      <c r="DQ4018" s="1">
        <v>0.0</v>
      </c>
      <c r="DR4018" s="1">
        <v>0.002</v>
      </c>
      <c r="DS4018" s="1">
        <v>37.017</v>
      </c>
      <c r="DT4018" s="1">
        <v>0.36</v>
      </c>
      <c r="DU4018" s="1">
        <v>1.351</v>
      </c>
      <c r="DV4018" s="1">
        <v>47.828</v>
      </c>
      <c r="DW4018" s="1">
        <v>0.5</v>
      </c>
      <c r="DX4018" s="1">
        <v>129.278</v>
      </c>
      <c r="DY4018" s="1">
        <v>1.078</v>
      </c>
      <c r="DZ4018" s="1">
        <v>0.447</v>
      </c>
    </row>
    <row r="4019">
      <c r="A4019" s="1" t="s">
        <v>445</v>
      </c>
      <c r="B4019" s="1">
        <v>2004.0</v>
      </c>
      <c r="C4019" s="1" t="s">
        <v>446</v>
      </c>
      <c r="D4019" s="1">
        <v>1.0481336E7</v>
      </c>
      <c r="E4019" s="1">
        <v>2.51279589376E11</v>
      </c>
      <c r="G4019" s="1">
        <v>0.0</v>
      </c>
      <c r="H4019" s="1">
        <v>0.0</v>
      </c>
      <c r="I4019" s="1">
        <v>0.0</v>
      </c>
      <c r="J4019" s="1">
        <v>146.928</v>
      </c>
      <c r="K4019" s="1">
        <v>1.54</v>
      </c>
      <c r="L4019" s="1">
        <v>3.447</v>
      </c>
      <c r="M4019" s="1">
        <v>0.0</v>
      </c>
      <c r="N4019" s="1">
        <v>541.182</v>
      </c>
      <c r="O4019" s="1">
        <v>-1.064</v>
      </c>
      <c r="P4019" s="1">
        <v>-0.415</v>
      </c>
      <c r="Q4019" s="1">
        <v>3678.263</v>
      </c>
      <c r="R4019" s="1">
        <v>38.553</v>
      </c>
      <c r="S4019" s="1">
        <v>1417.758</v>
      </c>
      <c r="T4019" s="1">
        <v>14.86</v>
      </c>
      <c r="V4019" s="1">
        <v>0.0</v>
      </c>
      <c r="W4019" s="1">
        <v>0.0</v>
      </c>
      <c r="X4019" s="1">
        <v>0.0</v>
      </c>
      <c r="Y4019" s="1">
        <v>33.259</v>
      </c>
      <c r="Z4019" s="1">
        <v>12.988</v>
      </c>
      <c r="AA4019" s="1">
        <v>51.16</v>
      </c>
      <c r="AB4019" s="1">
        <v>4881.057</v>
      </c>
      <c r="AC4019" s="1">
        <v>44.68</v>
      </c>
      <c r="AD4019" s="1">
        <v>16.242</v>
      </c>
      <c r="AE4019" s="1">
        <v>-2.105</v>
      </c>
      <c r="AF4019" s="1">
        <v>-6.425</v>
      </c>
      <c r="AG4019" s="1">
        <v>28503.184</v>
      </c>
      <c r="AH4019" s="1">
        <v>1.189</v>
      </c>
      <c r="AI4019" s="1">
        <v>3.689</v>
      </c>
      <c r="AJ4019" s="1">
        <v>9.35</v>
      </c>
      <c r="AK4019" s="1">
        <v>3088.347</v>
      </c>
      <c r="AL4019" s="1">
        <v>32.37</v>
      </c>
      <c r="AM4019" s="1">
        <v>25071.422</v>
      </c>
      <c r="AN4019" s="1">
        <v>262.782</v>
      </c>
      <c r="AO4019" s="1">
        <v>72.449</v>
      </c>
      <c r="AP4019" s="1">
        <v>88.525</v>
      </c>
      <c r="AQ4019" s="1">
        <v>25.268</v>
      </c>
      <c r="AR4019" s="1">
        <v>7.631</v>
      </c>
      <c r="AS4019" s="1">
        <v>37.834</v>
      </c>
      <c r="AT4019" s="1">
        <v>1115.316</v>
      </c>
      <c r="AU4019" s="1">
        <v>11.69</v>
      </c>
      <c r="AV4019" s="1">
        <v>3609.612</v>
      </c>
      <c r="AX4019" s="1">
        <v>0.0</v>
      </c>
      <c r="AY4019" s="1">
        <v>0.0</v>
      </c>
      <c r="AZ4019" s="1">
        <v>0.0</v>
      </c>
      <c r="BA4019" s="1">
        <v>26.164</v>
      </c>
      <c r="BB4019" s="1">
        <v>12.745</v>
      </c>
      <c r="BC4019" s="1">
        <v>24.18</v>
      </c>
      <c r="BD4019" s="1">
        <v>-37.232</v>
      </c>
      <c r="BE4019" s="1">
        <v>-16.097</v>
      </c>
      <c r="BF4019" s="1">
        <v>26.745</v>
      </c>
      <c r="BG4019" s="1">
        <v>941.674</v>
      </c>
      <c r="BH4019" s="1">
        <v>9.87</v>
      </c>
      <c r="BI4019" s="1">
        <v>2551.703</v>
      </c>
      <c r="BJ4019" s="1">
        <v>22.09</v>
      </c>
      <c r="BK4019" s="1">
        <v>9.01</v>
      </c>
      <c r="BL4019" s="1">
        <v>-30.424</v>
      </c>
      <c r="BM4019" s="1">
        <v>-14.777</v>
      </c>
      <c r="BN4019" s="1">
        <v>34.061</v>
      </c>
      <c r="BO4019" s="1">
        <v>1174.469</v>
      </c>
      <c r="BP4019" s="1">
        <v>12.31</v>
      </c>
      <c r="BQ4019" s="1">
        <v>3249.717</v>
      </c>
      <c r="BR4019" s="1">
        <v>27.551</v>
      </c>
      <c r="BS4019" s="1">
        <v>11.475</v>
      </c>
      <c r="BT4019" s="1">
        <v>6.48</v>
      </c>
      <c r="BU4019" s="1">
        <v>12.666</v>
      </c>
      <c r="BW4019" s="1">
        <v>0.0</v>
      </c>
      <c r="BX4019" s="1">
        <v>0.0</v>
      </c>
      <c r="BY4019" s="1">
        <v>0.0</v>
      </c>
      <c r="BZ4019" s="1">
        <v>0.0</v>
      </c>
      <c r="CA4019" s="1">
        <v>0.0</v>
      </c>
      <c r="CB4019" s="1">
        <v>0.0</v>
      </c>
      <c r="CC4019" s="1">
        <v>0.0</v>
      </c>
      <c r="CD4019" s="1">
        <v>1.158</v>
      </c>
      <c r="CE4019" s="1">
        <v>2.134</v>
      </c>
      <c r="CF4019" s="1">
        <v>186.395</v>
      </c>
      <c r="CG4019" s="1">
        <v>555.273</v>
      </c>
      <c r="CH4019" s="1">
        <v>5.82</v>
      </c>
      <c r="CI4019" s="1">
        <v>17783.547</v>
      </c>
      <c r="CK4019" s="1">
        <v>0.0</v>
      </c>
      <c r="CL4019" s="1">
        <v>0.0</v>
      </c>
      <c r="CM4019" s="1">
        <v>0.0</v>
      </c>
      <c r="CN4019" s="1">
        <v>13.026</v>
      </c>
      <c r="CO4019" s="1">
        <v>62.792</v>
      </c>
      <c r="CP4019" s="1">
        <v>5.097</v>
      </c>
      <c r="CQ4019" s="1">
        <v>1.62</v>
      </c>
      <c r="CR4019" s="1">
        <v>0.08</v>
      </c>
      <c r="CS4019" s="1">
        <v>9.906</v>
      </c>
      <c r="CT4019" s="1">
        <v>0.459</v>
      </c>
      <c r="CU4019" s="1">
        <v>154.56</v>
      </c>
      <c r="CV4019" s="1">
        <v>7.633</v>
      </c>
      <c r="CW4019" s="1">
        <v>486.281</v>
      </c>
      <c r="CX4019" s="1">
        <v>3.626</v>
      </c>
      <c r="CY4019" s="1">
        <v>0.179</v>
      </c>
      <c r="CZ4019" s="1">
        <v>1.717</v>
      </c>
      <c r="DA4019" s="1">
        <v>4262.815</v>
      </c>
      <c r="DB4019" s="1">
        <v>298.751</v>
      </c>
      <c r="DC4019" s="1">
        <v>-30.424</v>
      </c>
      <c r="DD4019" s="1">
        <v>-14.777</v>
      </c>
      <c r="DE4019" s="1">
        <v>34.061</v>
      </c>
      <c r="DF4019" s="1">
        <v>1174.469</v>
      </c>
      <c r="DG4019" s="1">
        <v>12.31</v>
      </c>
      <c r="DH4019" s="1">
        <v>3249.717</v>
      </c>
      <c r="DI4019" s="1">
        <v>27.551</v>
      </c>
      <c r="DJ4019" s="1">
        <v>11.475</v>
      </c>
      <c r="DK4019" s="1">
        <v>11.538</v>
      </c>
      <c r="DL4019" s="1">
        <v>0.001</v>
      </c>
      <c r="DM4019" s="1">
        <v>0.008</v>
      </c>
      <c r="DN4019" s="1">
        <v>0.0</v>
      </c>
      <c r="DO4019" s="1">
        <v>0.0</v>
      </c>
      <c r="DP4019" s="1">
        <v>0.75</v>
      </c>
      <c r="DQ4019" s="1">
        <v>0.0</v>
      </c>
      <c r="DR4019" s="1">
        <v>0.003</v>
      </c>
      <c r="DS4019" s="1">
        <v>64.516</v>
      </c>
      <c r="DT4019" s="1">
        <v>0.86</v>
      </c>
      <c r="DU4019" s="1">
        <v>2.211</v>
      </c>
      <c r="DV4019" s="1">
        <v>78.234</v>
      </c>
      <c r="DW4019" s="1">
        <v>0.82</v>
      </c>
      <c r="DX4019" s="1">
        <v>210.983</v>
      </c>
      <c r="DY4019" s="1">
        <v>1.835</v>
      </c>
      <c r="DZ4019" s="1">
        <v>0.745</v>
      </c>
    </row>
    <row r="4020">
      <c r="A4020" s="1" t="s">
        <v>445</v>
      </c>
      <c r="B4020" s="1">
        <v>2005.0</v>
      </c>
      <c r="C4020" s="1" t="s">
        <v>446</v>
      </c>
      <c r="D4020" s="1">
        <v>1.0502943E7</v>
      </c>
      <c r="E4020" s="1">
        <v>2.54196924416E11</v>
      </c>
      <c r="G4020" s="1">
        <v>0.0</v>
      </c>
      <c r="H4020" s="1">
        <v>0.0</v>
      </c>
      <c r="I4020" s="1">
        <v>0.0</v>
      </c>
      <c r="J4020" s="1">
        <v>159.955</v>
      </c>
      <c r="K4020" s="1">
        <v>1.68</v>
      </c>
      <c r="L4020" s="1">
        <v>3.651</v>
      </c>
      <c r="M4020" s="1">
        <v>0.0</v>
      </c>
      <c r="N4020" s="1">
        <v>595.305</v>
      </c>
      <c r="O4020" s="1">
        <v>0.63</v>
      </c>
      <c r="P4020" s="1">
        <v>0.243</v>
      </c>
      <c r="Q4020" s="1">
        <v>3693.835</v>
      </c>
      <c r="R4020" s="1">
        <v>38.796</v>
      </c>
      <c r="S4020" s="1">
        <v>1450.07</v>
      </c>
      <c r="T4020" s="1">
        <v>15.23</v>
      </c>
      <c r="V4020" s="1">
        <v>0.0</v>
      </c>
      <c r="W4020" s="1">
        <v>0.0</v>
      </c>
      <c r="X4020" s="1">
        <v>0.0</v>
      </c>
      <c r="Y4020" s="1">
        <v>33.102</v>
      </c>
      <c r="Z4020" s="1">
        <v>13.061</v>
      </c>
      <c r="AA4020" s="1">
        <v>52.83</v>
      </c>
      <c r="AB4020" s="1">
        <v>5030.019</v>
      </c>
      <c r="AC4020" s="1">
        <v>46.01</v>
      </c>
      <c r="AD4020" s="1">
        <v>16.292</v>
      </c>
      <c r="AE4020" s="1">
        <v>-0.163</v>
      </c>
      <c r="AF4020" s="1">
        <v>-0.488</v>
      </c>
      <c r="AG4020" s="1">
        <v>28398.053</v>
      </c>
      <c r="AH4020" s="1">
        <v>1.173</v>
      </c>
      <c r="AI4020" s="1">
        <v>4.331</v>
      </c>
      <c r="AJ4020" s="1">
        <v>11.381</v>
      </c>
      <c r="AK4020" s="1">
        <v>3595.183</v>
      </c>
      <c r="AL4020" s="1">
        <v>37.76</v>
      </c>
      <c r="AM4020" s="1">
        <v>26103.463</v>
      </c>
      <c r="AN4020" s="1">
        <v>274.163</v>
      </c>
      <c r="AO4020" s="1">
        <v>82.069</v>
      </c>
      <c r="AP4020" s="1">
        <v>92.299</v>
      </c>
      <c r="AQ4020" s="1">
        <v>13.333</v>
      </c>
      <c r="AR4020" s="1">
        <v>5.044</v>
      </c>
      <c r="AS4020" s="1">
        <v>42.878</v>
      </c>
      <c r="AT4020" s="1">
        <v>1295.827</v>
      </c>
      <c r="AU4020" s="1">
        <v>13.61</v>
      </c>
      <c r="AV4020" s="1">
        <v>4082.456</v>
      </c>
      <c r="AX4020" s="1">
        <v>0.0</v>
      </c>
      <c r="AY4020" s="1">
        <v>0.0</v>
      </c>
      <c r="AZ4020" s="1">
        <v>0.0</v>
      </c>
      <c r="BA4020" s="1">
        <v>29.581</v>
      </c>
      <c r="BB4020" s="1">
        <v>14.435</v>
      </c>
      <c r="BC4020" s="1">
        <v>27.39</v>
      </c>
      <c r="BD4020" s="1">
        <v>-52.062</v>
      </c>
      <c r="BE4020" s="1">
        <v>-14.028</v>
      </c>
      <c r="BF4020" s="1">
        <v>12.718</v>
      </c>
      <c r="BG4020" s="1">
        <v>450.35</v>
      </c>
      <c r="BH4020" s="1">
        <v>4.73</v>
      </c>
      <c r="BI4020" s="1">
        <v>1210.874</v>
      </c>
      <c r="BJ4020" s="1">
        <v>10.28</v>
      </c>
      <c r="BK4020" s="1">
        <v>4.282</v>
      </c>
      <c r="BL4020" s="1">
        <v>-33.194</v>
      </c>
      <c r="BM4020" s="1">
        <v>-11.186</v>
      </c>
      <c r="BN4020" s="1">
        <v>22.875</v>
      </c>
      <c r="BO4020" s="1">
        <v>785.494</v>
      </c>
      <c r="BP4020" s="1">
        <v>8.25</v>
      </c>
      <c r="BQ4020" s="1">
        <v>2177.993</v>
      </c>
      <c r="BR4020" s="1">
        <v>17.931</v>
      </c>
      <c r="BS4020" s="1">
        <v>7.701</v>
      </c>
      <c r="BT4020" s="1">
        <v>6.82</v>
      </c>
      <c r="BU4020" s="1">
        <v>12.909</v>
      </c>
      <c r="BW4020" s="1">
        <v>0.0</v>
      </c>
      <c r="BX4020" s="1">
        <v>0.0</v>
      </c>
      <c r="BY4020" s="1">
        <v>0.0</v>
      </c>
      <c r="BZ4020" s="1">
        <v>0.0</v>
      </c>
      <c r="CA4020" s="1">
        <v>0.0</v>
      </c>
      <c r="CB4020" s="1">
        <v>0.0</v>
      </c>
      <c r="CC4020" s="1">
        <v>0.0</v>
      </c>
      <c r="CD4020" s="1">
        <v>3.269</v>
      </c>
      <c r="CE4020" s="1">
        <v>6.094</v>
      </c>
      <c r="CF4020" s="1">
        <v>192.489</v>
      </c>
      <c r="CG4020" s="1">
        <v>849.286</v>
      </c>
      <c r="CH4020" s="1">
        <v>8.92</v>
      </c>
      <c r="CI4020" s="1">
        <v>18327.172</v>
      </c>
      <c r="CK4020" s="1">
        <v>0.0</v>
      </c>
      <c r="CL4020" s="1">
        <v>0.0</v>
      </c>
      <c r="CM4020" s="1">
        <v>0.0</v>
      </c>
      <c r="CN4020" s="1">
        <v>19.387</v>
      </c>
      <c r="CO4020" s="1">
        <v>64.803</v>
      </c>
      <c r="CP4020" s="1">
        <v>5.381</v>
      </c>
      <c r="CQ4020" s="1">
        <v>1.75</v>
      </c>
      <c r="CR4020" s="1">
        <v>0.07</v>
      </c>
      <c r="CS4020" s="1">
        <v>5.579</v>
      </c>
      <c r="CT4020" s="1">
        <v>0.284</v>
      </c>
      <c r="CU4020" s="1">
        <v>166.62</v>
      </c>
      <c r="CV4020" s="1">
        <v>6.665</v>
      </c>
      <c r="CW4020" s="1">
        <v>512.356</v>
      </c>
      <c r="CX4020" s="1">
        <v>3.804</v>
      </c>
      <c r="CY4020" s="1">
        <v>0.152</v>
      </c>
      <c r="CZ4020" s="1">
        <v>1.812</v>
      </c>
      <c r="DA4020" s="1">
        <v>4380.677</v>
      </c>
      <c r="DB4020" s="1">
        <v>298.263</v>
      </c>
      <c r="DC4020" s="1">
        <v>-33.194</v>
      </c>
      <c r="DD4020" s="1">
        <v>-11.186</v>
      </c>
      <c r="DE4020" s="1">
        <v>22.875</v>
      </c>
      <c r="DF4020" s="1">
        <v>785.494</v>
      </c>
      <c r="DG4020" s="1">
        <v>8.25</v>
      </c>
      <c r="DH4020" s="1">
        <v>2177.993</v>
      </c>
      <c r="DI4020" s="1">
        <v>17.931</v>
      </c>
      <c r="DJ4020" s="1">
        <v>7.701</v>
      </c>
      <c r="DK4020" s="1">
        <v>31.034</v>
      </c>
      <c r="DL4020" s="1">
        <v>0.002</v>
      </c>
      <c r="DM4020" s="1">
        <v>0.01</v>
      </c>
      <c r="DN4020" s="1">
        <v>0.0</v>
      </c>
      <c r="DO4020" s="1">
        <v>0.0</v>
      </c>
      <c r="DP4020" s="1">
        <v>0.973</v>
      </c>
      <c r="DQ4020" s="1">
        <v>0.0</v>
      </c>
      <c r="DR4020" s="1">
        <v>0.003</v>
      </c>
      <c r="DS4020" s="1">
        <v>117.279</v>
      </c>
      <c r="DT4020" s="1">
        <v>2.555</v>
      </c>
      <c r="DU4020" s="1">
        <v>4.766</v>
      </c>
      <c r="DV4020" s="1">
        <v>168.524</v>
      </c>
      <c r="DW4020" s="1">
        <v>1.77</v>
      </c>
      <c r="DX4020" s="1">
        <v>453.79</v>
      </c>
      <c r="DY4020" s="1">
        <v>3.847</v>
      </c>
      <c r="DZ4020" s="1">
        <v>1.605</v>
      </c>
    </row>
    <row r="4021">
      <c r="A4021" s="1" t="s">
        <v>445</v>
      </c>
      <c r="B4021" s="1">
        <v>2006.0</v>
      </c>
      <c r="C4021" s="1" t="s">
        <v>446</v>
      </c>
      <c r="D4021" s="1">
        <v>1.052407E7</v>
      </c>
      <c r="E4021" s="1">
        <v>2.59159932928E11</v>
      </c>
      <c r="G4021" s="1">
        <v>0.828</v>
      </c>
      <c r="H4021" s="1">
        <v>78.712</v>
      </c>
      <c r="I4021" s="1">
        <v>0.828</v>
      </c>
      <c r="J4021" s="1">
        <v>161.534</v>
      </c>
      <c r="K4021" s="1">
        <v>1.7</v>
      </c>
      <c r="L4021" s="1">
        <v>3.512</v>
      </c>
      <c r="M4021" s="1">
        <v>0.282</v>
      </c>
      <c r="N4021" s="1">
        <v>503.926</v>
      </c>
      <c r="O4021" s="1">
        <v>-0.983</v>
      </c>
      <c r="P4021" s="1">
        <v>-0.381</v>
      </c>
      <c r="Q4021" s="1">
        <v>3650.172</v>
      </c>
      <c r="R4021" s="1">
        <v>38.415</v>
      </c>
      <c r="S4021" s="1">
        <v>1421.503</v>
      </c>
      <c r="T4021" s="1">
        <v>14.96</v>
      </c>
      <c r="V4021" s="1">
        <v>0.0</v>
      </c>
      <c r="W4021" s="1">
        <v>0.0</v>
      </c>
      <c r="X4021" s="1">
        <v>0.0</v>
      </c>
      <c r="Y4021" s="1">
        <v>30.909</v>
      </c>
      <c r="Z4021" s="1">
        <v>13.092</v>
      </c>
      <c r="AA4021" s="1">
        <v>53.84</v>
      </c>
      <c r="AB4021" s="1">
        <v>5115.892</v>
      </c>
      <c r="AC4021" s="1">
        <v>48.4</v>
      </c>
      <c r="AD4021" s="1">
        <v>18.16</v>
      </c>
      <c r="AE4021" s="1">
        <v>-0.801</v>
      </c>
      <c r="AF4021" s="1">
        <v>-2.389</v>
      </c>
      <c r="AG4021" s="1">
        <v>28114.064</v>
      </c>
      <c r="AH4021" s="1">
        <v>1.142</v>
      </c>
      <c r="AI4021" s="1">
        <v>-8.825</v>
      </c>
      <c r="AJ4021" s="1">
        <v>-24.195</v>
      </c>
      <c r="AK4021" s="1">
        <v>3105.262</v>
      </c>
      <c r="AL4021" s="1">
        <v>32.68</v>
      </c>
      <c r="AM4021" s="1">
        <v>23752.064</v>
      </c>
      <c r="AN4021" s="1">
        <v>249.968</v>
      </c>
      <c r="AO4021" s="1">
        <v>67.521</v>
      </c>
      <c r="AP4021" s="1">
        <v>85.192</v>
      </c>
      <c r="AQ4021" s="1">
        <v>-3.949</v>
      </c>
      <c r="AR4021" s="1">
        <v>-1.693</v>
      </c>
      <c r="AS4021" s="1">
        <v>41.184</v>
      </c>
      <c r="AT4021" s="1">
        <v>1172.55</v>
      </c>
      <c r="AU4021" s="1">
        <v>12.34</v>
      </c>
      <c r="AV4021" s="1">
        <v>3913.351</v>
      </c>
      <c r="AX4021" s="1">
        <v>0.0</v>
      </c>
      <c r="AY4021" s="1">
        <v>0.0</v>
      </c>
      <c r="AZ4021" s="1">
        <v>0.0</v>
      </c>
      <c r="BA4021" s="1">
        <v>25.496</v>
      </c>
      <c r="BB4021" s="1">
        <v>14.036</v>
      </c>
      <c r="BC4021" s="1">
        <v>24.39</v>
      </c>
      <c r="BD4021" s="1">
        <v>130.797</v>
      </c>
      <c r="BE4021" s="1">
        <v>16.477</v>
      </c>
      <c r="BF4021" s="1">
        <v>29.195</v>
      </c>
      <c r="BG4021" s="1">
        <v>1045.223</v>
      </c>
      <c r="BH4021" s="1">
        <v>11.0</v>
      </c>
      <c r="BI4021" s="1">
        <v>2774.135</v>
      </c>
      <c r="BJ4021" s="1">
        <v>22.727</v>
      </c>
      <c r="BK4021" s="1">
        <v>9.95</v>
      </c>
      <c r="BL4021" s="1">
        <v>100.082</v>
      </c>
      <c r="BM4021" s="1">
        <v>20.573</v>
      </c>
      <c r="BN4021" s="1">
        <v>43.448</v>
      </c>
      <c r="BO4021" s="1">
        <v>1493.719</v>
      </c>
      <c r="BP4021" s="1">
        <v>15.72</v>
      </c>
      <c r="BQ4021" s="1">
        <v>4128.479</v>
      </c>
      <c r="BR4021" s="1">
        <v>32.479</v>
      </c>
      <c r="BS4021" s="1">
        <v>14.808</v>
      </c>
      <c r="BT4021" s="1">
        <v>5.44</v>
      </c>
      <c r="BU4021" s="1">
        <v>10.104</v>
      </c>
      <c r="BW4021" s="1">
        <v>0.0</v>
      </c>
      <c r="BX4021" s="1">
        <v>0.0</v>
      </c>
      <c r="BY4021" s="1">
        <v>0.0</v>
      </c>
      <c r="BZ4021" s="1">
        <v>0.0</v>
      </c>
      <c r="CA4021" s="1">
        <v>0.0</v>
      </c>
      <c r="CB4021" s="1">
        <v>0.0</v>
      </c>
      <c r="CC4021" s="1">
        <v>0.0</v>
      </c>
      <c r="CD4021" s="1">
        <v>-11.491</v>
      </c>
      <c r="CE4021" s="1">
        <v>-22.12</v>
      </c>
      <c r="CF4021" s="1">
        <v>170.369</v>
      </c>
      <c r="CG4021" s="1">
        <v>511.209</v>
      </c>
      <c r="CH4021" s="1">
        <v>5.38</v>
      </c>
      <c r="CI4021" s="1">
        <v>16188.542</v>
      </c>
      <c r="CK4021" s="1">
        <v>0.0</v>
      </c>
      <c r="CL4021" s="1">
        <v>0.0</v>
      </c>
      <c r="CM4021" s="1">
        <v>0.0</v>
      </c>
      <c r="CN4021" s="1">
        <v>11.116</v>
      </c>
      <c r="CO4021" s="1">
        <v>58.064</v>
      </c>
      <c r="CP4021" s="1">
        <v>5.591</v>
      </c>
      <c r="CQ4021" s="1">
        <v>1.79</v>
      </c>
      <c r="CR4021" s="1">
        <v>0.09</v>
      </c>
      <c r="CS4021" s="1">
        <v>3.891</v>
      </c>
      <c r="CT4021" s="1">
        <v>0.209</v>
      </c>
      <c r="CU4021" s="1">
        <v>170.086</v>
      </c>
      <c r="CV4021" s="1">
        <v>8.552</v>
      </c>
      <c r="CW4021" s="1">
        <v>531.223</v>
      </c>
      <c r="CX4021" s="1">
        <v>3.698</v>
      </c>
      <c r="CY4021" s="1">
        <v>0.186</v>
      </c>
      <c r="CZ4021" s="1">
        <v>1.905</v>
      </c>
      <c r="DA4021" s="1">
        <v>4598.981</v>
      </c>
      <c r="DB4021" s="1">
        <v>295.874</v>
      </c>
      <c r="DC4021" s="1">
        <v>100.082</v>
      </c>
      <c r="DD4021" s="1">
        <v>20.573</v>
      </c>
      <c r="DE4021" s="1">
        <v>43.448</v>
      </c>
      <c r="DF4021" s="1">
        <v>1493.719</v>
      </c>
      <c r="DG4021" s="1">
        <v>15.72</v>
      </c>
      <c r="DH4021" s="1">
        <v>4128.479</v>
      </c>
      <c r="DI4021" s="1">
        <v>32.479</v>
      </c>
      <c r="DJ4021" s="1">
        <v>14.808</v>
      </c>
      <c r="DK4021" s="1">
        <v>31.579</v>
      </c>
      <c r="DL4021" s="1">
        <v>0.003</v>
      </c>
      <c r="DM4021" s="1">
        <v>0.013</v>
      </c>
      <c r="DN4021" s="1">
        <v>0.0</v>
      </c>
      <c r="DO4021" s="1">
        <v>0.0</v>
      </c>
      <c r="DP4021" s="1">
        <v>1.27</v>
      </c>
      <c r="DQ4021" s="1">
        <v>0.0</v>
      </c>
      <c r="DR4021" s="1">
        <v>0.005</v>
      </c>
      <c r="DS4021" s="1">
        <v>64.975</v>
      </c>
      <c r="DT4021" s="1">
        <v>3.055</v>
      </c>
      <c r="DU4021" s="1">
        <v>7.821</v>
      </c>
      <c r="DV4021" s="1">
        <v>278.409</v>
      </c>
      <c r="DW4021" s="1">
        <v>2.93</v>
      </c>
      <c r="DX4021" s="1">
        <v>743.14</v>
      </c>
      <c r="DY4021" s="1">
        <v>6.054</v>
      </c>
      <c r="DZ4021" s="1">
        <v>2.665</v>
      </c>
    </row>
    <row r="4022">
      <c r="A4022" s="1" t="s">
        <v>445</v>
      </c>
      <c r="B4022" s="1">
        <v>2007.0</v>
      </c>
      <c r="C4022" s="1" t="s">
        <v>446</v>
      </c>
      <c r="D4022" s="1">
        <v>1.0546768E7</v>
      </c>
      <c r="E4022" s="1">
        <v>2.6666328064E11</v>
      </c>
      <c r="F4022" s="1">
        <v>89.42</v>
      </c>
      <c r="G4022" s="1">
        <v>0.741</v>
      </c>
      <c r="H4022" s="1">
        <v>148.775</v>
      </c>
      <c r="I4022" s="1">
        <v>1.569</v>
      </c>
      <c r="J4022" s="1">
        <v>176.357</v>
      </c>
      <c r="K4022" s="1">
        <v>1.86</v>
      </c>
      <c r="L4022" s="1">
        <v>3.982</v>
      </c>
      <c r="M4022" s="1">
        <v>0.532</v>
      </c>
      <c r="N4022" s="1">
        <v>472.276</v>
      </c>
      <c r="O4022" s="1">
        <v>-12.957</v>
      </c>
      <c r="P4022" s="1">
        <v>-4.977</v>
      </c>
      <c r="Q4022" s="1">
        <v>3170.373</v>
      </c>
      <c r="R4022" s="1">
        <v>33.437</v>
      </c>
      <c r="S4022" s="1">
        <v>1175.716</v>
      </c>
      <c r="T4022" s="1">
        <v>12.4</v>
      </c>
      <c r="V4022" s="1">
        <v>0.0</v>
      </c>
      <c r="W4022" s="1">
        <v>0.0</v>
      </c>
      <c r="X4022" s="1">
        <v>0.0</v>
      </c>
      <c r="Y4022" s="1">
        <v>26.547</v>
      </c>
      <c r="Z4022" s="1">
        <v>11.332</v>
      </c>
      <c r="AA4022" s="1">
        <v>54.2</v>
      </c>
      <c r="AB4022" s="1">
        <v>5139.015</v>
      </c>
      <c r="AC4022" s="1">
        <v>46.71</v>
      </c>
      <c r="AD4022" s="1">
        <v>17.474</v>
      </c>
      <c r="AE4022" s="1">
        <v>0.546</v>
      </c>
      <c r="AF4022" s="1">
        <v>1.617</v>
      </c>
      <c r="AG4022" s="1">
        <v>28206.846</v>
      </c>
      <c r="AH4022" s="1">
        <v>1.116</v>
      </c>
      <c r="AI4022" s="1">
        <v>-0.174</v>
      </c>
      <c r="AJ4022" s="1">
        <v>-0.435</v>
      </c>
      <c r="AK4022" s="1">
        <v>2891.881</v>
      </c>
      <c r="AL4022" s="1">
        <v>30.5</v>
      </c>
      <c r="AM4022" s="1">
        <v>23659.695</v>
      </c>
      <c r="AN4022" s="1">
        <v>249.533</v>
      </c>
      <c r="AO4022" s="1">
        <v>65.297</v>
      </c>
      <c r="AP4022" s="1">
        <v>84.565</v>
      </c>
      <c r="AQ4022" s="1">
        <v>6.579</v>
      </c>
      <c r="AR4022" s="1">
        <v>2.709</v>
      </c>
      <c r="AS4022" s="1">
        <v>43.894</v>
      </c>
      <c r="AT4022" s="1">
        <v>1243.983</v>
      </c>
      <c r="AU4022" s="1">
        <v>13.12</v>
      </c>
      <c r="AV4022" s="1">
        <v>4161.831</v>
      </c>
      <c r="AX4022" s="1">
        <v>0.0</v>
      </c>
      <c r="AY4022" s="1">
        <v>0.0</v>
      </c>
      <c r="AZ4022" s="1">
        <v>0.0</v>
      </c>
      <c r="BA4022" s="1">
        <v>28.088</v>
      </c>
      <c r="BB4022" s="1">
        <v>14.875</v>
      </c>
      <c r="BC4022" s="1">
        <v>22.06</v>
      </c>
      <c r="BD4022" s="1">
        <v>-8.169</v>
      </c>
      <c r="BE4022" s="1">
        <v>-2.528</v>
      </c>
      <c r="BF4022" s="1">
        <v>26.668</v>
      </c>
      <c r="BG4022" s="1">
        <v>956.691</v>
      </c>
      <c r="BH4022" s="1">
        <v>10.09</v>
      </c>
      <c r="BI4022" s="1">
        <v>2528.505</v>
      </c>
      <c r="BJ4022" s="1">
        <v>21.601</v>
      </c>
      <c r="BK4022" s="1">
        <v>9.037</v>
      </c>
      <c r="BL4022" s="1">
        <v>7.735</v>
      </c>
      <c r="BM4022" s="1">
        <v>2.098</v>
      </c>
      <c r="BN4022" s="1">
        <v>45.547</v>
      </c>
      <c r="BO4022" s="1">
        <v>1536.964</v>
      </c>
      <c r="BP4022" s="1">
        <v>16.21</v>
      </c>
      <c r="BQ4022" s="1">
        <v>4318.533</v>
      </c>
      <c r="BR4022" s="1">
        <v>34.703</v>
      </c>
      <c r="BS4022" s="1">
        <v>15.435</v>
      </c>
      <c r="BT4022" s="1">
        <v>7.49</v>
      </c>
      <c r="BU4022" s="1">
        <v>13.819</v>
      </c>
      <c r="BW4022" s="1">
        <v>0.0</v>
      </c>
      <c r="BX4022" s="1">
        <v>0.0</v>
      </c>
      <c r="BY4022" s="1">
        <v>0.0</v>
      </c>
      <c r="BZ4022" s="1">
        <v>0.0</v>
      </c>
      <c r="CA4022" s="1">
        <v>0.0</v>
      </c>
      <c r="CB4022" s="1">
        <v>0.0</v>
      </c>
      <c r="CC4022" s="1">
        <v>0.0</v>
      </c>
      <c r="CD4022" s="1">
        <v>1.076</v>
      </c>
      <c r="CE4022" s="1">
        <v>1.833</v>
      </c>
      <c r="CF4022" s="1">
        <v>172.202</v>
      </c>
      <c r="CG4022" s="1">
        <v>472.183</v>
      </c>
      <c r="CH4022" s="1">
        <v>4.98</v>
      </c>
      <c r="CI4022" s="1">
        <v>16327.492</v>
      </c>
      <c r="CK4022" s="1">
        <v>0.0</v>
      </c>
      <c r="CL4022" s="1">
        <v>0.0</v>
      </c>
      <c r="CM4022" s="1">
        <v>0.0</v>
      </c>
      <c r="CN4022" s="1">
        <v>10.662</v>
      </c>
      <c r="CO4022" s="1">
        <v>58.358</v>
      </c>
      <c r="CP4022" s="1">
        <v>6.509</v>
      </c>
      <c r="CQ4022" s="1">
        <v>2.06</v>
      </c>
      <c r="CR4022" s="1">
        <v>0.2</v>
      </c>
      <c r="CS4022" s="1">
        <v>16.434</v>
      </c>
      <c r="CT4022" s="1">
        <v>0.919</v>
      </c>
      <c r="CU4022" s="1">
        <v>195.32</v>
      </c>
      <c r="CV4022" s="1">
        <v>18.963</v>
      </c>
      <c r="CW4022" s="1">
        <v>617.191</v>
      </c>
      <c r="CX4022" s="1">
        <v>4.41</v>
      </c>
      <c r="CY4022" s="1">
        <v>0.428</v>
      </c>
      <c r="CZ4022" s="1">
        <v>2.206</v>
      </c>
      <c r="DA4022" s="1">
        <v>4428.845</v>
      </c>
      <c r="DB4022" s="1">
        <v>297.491</v>
      </c>
      <c r="DC4022" s="1">
        <v>7.735</v>
      </c>
      <c r="DD4022" s="1">
        <v>2.098</v>
      </c>
      <c r="DE4022" s="1">
        <v>45.547</v>
      </c>
      <c r="DF4022" s="1">
        <v>1536.964</v>
      </c>
      <c r="DG4022" s="1">
        <v>16.21</v>
      </c>
      <c r="DH4022" s="1">
        <v>4318.533</v>
      </c>
      <c r="DI4022" s="1">
        <v>34.703</v>
      </c>
      <c r="DJ4022" s="1">
        <v>15.435</v>
      </c>
      <c r="DK4022" s="1">
        <v>380.0</v>
      </c>
      <c r="DL4022" s="1">
        <v>0.05</v>
      </c>
      <c r="DM4022" s="1">
        <v>0.064</v>
      </c>
      <c r="DN4022" s="1">
        <v>1.896</v>
      </c>
      <c r="DO4022" s="1">
        <v>0.02</v>
      </c>
      <c r="DP4022" s="1">
        <v>6.052</v>
      </c>
      <c r="DQ4022" s="1">
        <v>0.043</v>
      </c>
      <c r="DR4022" s="1">
        <v>0.022</v>
      </c>
      <c r="DS4022" s="1">
        <v>38.017</v>
      </c>
      <c r="DT4022" s="1">
        <v>2.916</v>
      </c>
      <c r="DU4022" s="1">
        <v>10.737</v>
      </c>
      <c r="DV4022" s="1">
        <v>383.056</v>
      </c>
      <c r="DW4022" s="1">
        <v>4.04</v>
      </c>
      <c r="DX4022" s="1">
        <v>1018.009</v>
      </c>
      <c r="DY4022" s="1">
        <v>8.649</v>
      </c>
      <c r="DZ4022" s="1">
        <v>3.639</v>
      </c>
    </row>
    <row r="4023">
      <c r="A4023" s="1" t="s">
        <v>445</v>
      </c>
      <c r="B4023" s="1">
        <v>2008.0</v>
      </c>
      <c r="C4023" s="1" t="s">
        <v>446</v>
      </c>
      <c r="D4023" s="1">
        <v>1.0564037E7</v>
      </c>
      <c r="E4023" s="1">
        <v>2.682392576E11</v>
      </c>
      <c r="F4023" s="1">
        <v>2.297</v>
      </c>
      <c r="G4023" s="1">
        <v>0.036</v>
      </c>
      <c r="H4023" s="1">
        <v>151.943</v>
      </c>
      <c r="I4023" s="1">
        <v>1.605</v>
      </c>
      <c r="J4023" s="1">
        <v>175.122</v>
      </c>
      <c r="K4023" s="1">
        <v>1.85</v>
      </c>
      <c r="L4023" s="1">
        <v>4.08</v>
      </c>
      <c r="M4023" s="1">
        <v>0.567</v>
      </c>
      <c r="N4023" s="1">
        <v>471.548</v>
      </c>
      <c r="O4023" s="1">
        <v>-12.489</v>
      </c>
      <c r="P4023" s="1">
        <v>-4.176</v>
      </c>
      <c r="Q4023" s="1">
        <v>2769.9</v>
      </c>
      <c r="R4023" s="1">
        <v>29.261</v>
      </c>
      <c r="S4023" s="1">
        <v>1060.201</v>
      </c>
      <c r="T4023" s="1">
        <v>11.2</v>
      </c>
      <c r="V4023" s="1">
        <v>0.0</v>
      </c>
      <c r="W4023" s="1">
        <v>0.0</v>
      </c>
      <c r="X4023" s="1">
        <v>0.0</v>
      </c>
      <c r="Y4023" s="1">
        <v>24.702</v>
      </c>
      <c r="Z4023" s="1">
        <v>10.329</v>
      </c>
      <c r="AA4023" s="1">
        <v>54.77</v>
      </c>
      <c r="AB4023" s="1">
        <v>5184.571</v>
      </c>
      <c r="AC4023" s="1">
        <v>45.34</v>
      </c>
      <c r="AD4023" s="1">
        <v>17.552</v>
      </c>
      <c r="AE4023" s="1">
        <v>-4.029</v>
      </c>
      <c r="AF4023" s="1">
        <v>-11.986</v>
      </c>
      <c r="AG4023" s="1">
        <v>27026.109</v>
      </c>
      <c r="AH4023" s="1">
        <v>1.064</v>
      </c>
      <c r="AI4023" s="1">
        <v>-2.99</v>
      </c>
      <c r="AJ4023" s="1">
        <v>-7.462</v>
      </c>
      <c r="AK4023" s="1">
        <v>2906.086</v>
      </c>
      <c r="AL4023" s="1">
        <v>30.7</v>
      </c>
      <c r="AM4023" s="1">
        <v>22914.697</v>
      </c>
      <c r="AN4023" s="1">
        <v>242.072</v>
      </c>
      <c r="AO4023" s="1">
        <v>67.711</v>
      </c>
      <c r="AP4023" s="1">
        <v>85.447</v>
      </c>
      <c r="AQ4023" s="1">
        <v>9.408</v>
      </c>
      <c r="AR4023" s="1">
        <v>4.13</v>
      </c>
      <c r="AS4023" s="1">
        <v>48.023</v>
      </c>
      <c r="AT4023" s="1">
        <v>1438.844</v>
      </c>
      <c r="AU4023" s="1">
        <v>15.2</v>
      </c>
      <c r="AV4023" s="1">
        <v>4545.938</v>
      </c>
      <c r="AX4023" s="1">
        <v>0.0</v>
      </c>
      <c r="AY4023" s="1">
        <v>0.0</v>
      </c>
      <c r="AZ4023" s="1">
        <v>0.0</v>
      </c>
      <c r="BA4023" s="1">
        <v>33.524</v>
      </c>
      <c r="BB4023" s="1">
        <v>16.951</v>
      </c>
      <c r="BC4023" s="1">
        <v>21.38</v>
      </c>
      <c r="BD4023" s="1">
        <v>-32.193</v>
      </c>
      <c r="BE4023" s="1">
        <v>-8.728</v>
      </c>
      <c r="BF4023" s="1">
        <v>17.939</v>
      </c>
      <c r="BG4023" s="1">
        <v>643.693</v>
      </c>
      <c r="BH4023" s="1">
        <v>6.8</v>
      </c>
      <c r="BI4023" s="1">
        <v>1698.15</v>
      </c>
      <c r="BJ4023" s="1">
        <v>14.998</v>
      </c>
      <c r="BK4023" s="1">
        <v>6.332</v>
      </c>
      <c r="BL4023" s="1">
        <v>-8.421</v>
      </c>
      <c r="BM4023" s="1">
        <v>-4.316</v>
      </c>
      <c r="BN4023" s="1">
        <v>41.23</v>
      </c>
      <c r="BO4023" s="1">
        <v>1385.834</v>
      </c>
      <c r="BP4023" s="1">
        <v>14.64</v>
      </c>
      <c r="BQ4023" s="1">
        <v>3902.874</v>
      </c>
      <c r="BR4023" s="1">
        <v>32.289</v>
      </c>
      <c r="BS4023" s="1">
        <v>14.553</v>
      </c>
      <c r="BT4023" s="1">
        <v>9.43</v>
      </c>
      <c r="BU4023" s="1">
        <v>17.217</v>
      </c>
      <c r="BW4023" s="1">
        <v>0.0</v>
      </c>
      <c r="BX4023" s="1">
        <v>0.0</v>
      </c>
      <c r="BY4023" s="1">
        <v>0.0</v>
      </c>
      <c r="BZ4023" s="1">
        <v>0.0</v>
      </c>
      <c r="CA4023" s="1">
        <v>0.0</v>
      </c>
      <c r="CB4023" s="1">
        <v>0.0</v>
      </c>
      <c r="CC4023" s="1">
        <v>0.0</v>
      </c>
      <c r="CD4023" s="1">
        <v>-4.306</v>
      </c>
      <c r="CE4023" s="1">
        <v>-7.415</v>
      </c>
      <c r="CF4023" s="1">
        <v>164.787</v>
      </c>
      <c r="CG4023" s="1">
        <v>407.041</v>
      </c>
      <c r="CH4023" s="1">
        <v>4.3</v>
      </c>
      <c r="CI4023" s="1">
        <v>15598.859</v>
      </c>
      <c r="CK4023" s="1">
        <v>0.0</v>
      </c>
      <c r="CL4023" s="1">
        <v>0.0</v>
      </c>
      <c r="CM4023" s="1">
        <v>0.0</v>
      </c>
      <c r="CN4023" s="1">
        <v>9.484</v>
      </c>
      <c r="CO4023" s="1">
        <v>58.167</v>
      </c>
      <c r="CP4023" s="1">
        <v>6.387</v>
      </c>
      <c r="CQ4023" s="1">
        <v>2.04</v>
      </c>
      <c r="CR4023" s="1">
        <v>0.19</v>
      </c>
      <c r="CS4023" s="1">
        <v>-1.872</v>
      </c>
      <c r="CT4023" s="1">
        <v>-0.122</v>
      </c>
      <c r="CU4023" s="1">
        <v>193.108</v>
      </c>
      <c r="CV4023" s="1">
        <v>17.986</v>
      </c>
      <c r="CW4023" s="1">
        <v>604.646</v>
      </c>
      <c r="CX4023" s="1">
        <v>4.499</v>
      </c>
      <c r="CY4023" s="1">
        <v>0.419</v>
      </c>
      <c r="CZ4023" s="1">
        <v>2.255</v>
      </c>
      <c r="DA4023" s="1">
        <v>4291.92</v>
      </c>
      <c r="DB4023" s="1">
        <v>285.505</v>
      </c>
      <c r="DC4023" s="1">
        <v>-8.421</v>
      </c>
      <c r="DD4023" s="1">
        <v>-4.316</v>
      </c>
      <c r="DE4023" s="1">
        <v>41.23</v>
      </c>
      <c r="DF4023" s="1">
        <v>1385.834</v>
      </c>
      <c r="DG4023" s="1">
        <v>14.64</v>
      </c>
      <c r="DH4023" s="1">
        <v>3902.874</v>
      </c>
      <c r="DI4023" s="1">
        <v>32.289</v>
      </c>
      <c r="DJ4023" s="1">
        <v>14.553</v>
      </c>
      <c r="DK4023" s="1">
        <v>70.833</v>
      </c>
      <c r="DL4023" s="1">
        <v>0.044</v>
      </c>
      <c r="DM4023" s="1">
        <v>0.108</v>
      </c>
      <c r="DN4023" s="1">
        <v>3.786</v>
      </c>
      <c r="DO4023" s="1">
        <v>0.04</v>
      </c>
      <c r="DP4023" s="1">
        <v>10.24</v>
      </c>
      <c r="DQ4023" s="1">
        <v>0.088</v>
      </c>
      <c r="DR4023" s="1">
        <v>0.038</v>
      </c>
      <c r="DS4023" s="1">
        <v>42.606</v>
      </c>
      <c r="DT4023" s="1">
        <v>4.453</v>
      </c>
      <c r="DU4023" s="1">
        <v>15.19</v>
      </c>
      <c r="DV4023" s="1">
        <v>545.246</v>
      </c>
      <c r="DW4023" s="1">
        <v>5.76</v>
      </c>
      <c r="DX4023" s="1">
        <v>1437.895</v>
      </c>
      <c r="DY4023" s="1">
        <v>12.704</v>
      </c>
      <c r="DZ4023" s="1">
        <v>5.362</v>
      </c>
    </row>
    <row r="4024">
      <c r="A4024" s="1" t="s">
        <v>445</v>
      </c>
      <c r="B4024" s="1">
        <v>2009.0</v>
      </c>
      <c r="C4024" s="1" t="s">
        <v>446</v>
      </c>
      <c r="D4024" s="1">
        <v>1.0576213E7</v>
      </c>
      <c r="E4024" s="1">
        <v>2.61270601728E11</v>
      </c>
      <c r="F4024" s="1">
        <v>63.062</v>
      </c>
      <c r="G4024" s="1">
        <v>1.012</v>
      </c>
      <c r="H4024" s="1">
        <v>247.476</v>
      </c>
      <c r="I4024" s="1">
        <v>2.617</v>
      </c>
      <c r="J4024" s="1">
        <v>197.613</v>
      </c>
      <c r="K4024" s="1">
        <v>2.09</v>
      </c>
      <c r="L4024" s="1">
        <v>4.232</v>
      </c>
      <c r="M4024" s="1">
        <v>0.917</v>
      </c>
      <c r="N4024" s="1">
        <v>452.815</v>
      </c>
      <c r="O4024" s="1">
        <v>13.517</v>
      </c>
      <c r="P4024" s="1">
        <v>3.955</v>
      </c>
      <c r="Q4024" s="1">
        <v>3140.693</v>
      </c>
      <c r="R4024" s="1">
        <v>33.217</v>
      </c>
      <c r="S4024" s="1">
        <v>1219.718</v>
      </c>
      <c r="T4024" s="1">
        <v>12.9</v>
      </c>
      <c r="V4024" s="1">
        <v>0.0</v>
      </c>
      <c r="W4024" s="1">
        <v>0.0</v>
      </c>
      <c r="X4024" s="1">
        <v>0.0</v>
      </c>
      <c r="Y4024" s="1">
        <v>26.124</v>
      </c>
      <c r="Z4024" s="1">
        <v>11.635</v>
      </c>
      <c r="AA4024" s="1">
        <v>54.16</v>
      </c>
      <c r="AB4024" s="1">
        <v>5120.926</v>
      </c>
      <c r="AC4024" s="1">
        <v>49.38</v>
      </c>
      <c r="AD4024" s="1">
        <v>19.393</v>
      </c>
      <c r="AE4024" s="1">
        <v>0.956</v>
      </c>
      <c r="AF4024" s="1">
        <v>2.729</v>
      </c>
      <c r="AG4024" s="1">
        <v>27253.021</v>
      </c>
      <c r="AH4024" s="1">
        <v>1.103</v>
      </c>
      <c r="AI4024" s="1">
        <v>-3.452</v>
      </c>
      <c r="AJ4024" s="1">
        <v>-8.355</v>
      </c>
      <c r="AK4024" s="1">
        <v>2939.615</v>
      </c>
      <c r="AL4024" s="1">
        <v>31.09</v>
      </c>
      <c r="AM4024" s="1">
        <v>22098.299</v>
      </c>
      <c r="AN4024" s="1">
        <v>233.716</v>
      </c>
      <c r="AO4024" s="1">
        <v>62.961</v>
      </c>
      <c r="AP4024" s="1">
        <v>81.867</v>
      </c>
      <c r="AQ4024" s="1">
        <v>-0.687</v>
      </c>
      <c r="AR4024" s="1">
        <v>-0.33</v>
      </c>
      <c r="AS4024" s="1">
        <v>47.694</v>
      </c>
      <c r="AT4024" s="1">
        <v>1390.857</v>
      </c>
      <c r="AU4024" s="1">
        <v>14.71</v>
      </c>
      <c r="AV4024" s="1">
        <v>4509.512</v>
      </c>
      <c r="AX4024" s="1">
        <v>0.0</v>
      </c>
      <c r="AY4024" s="1">
        <v>0.0</v>
      </c>
      <c r="AZ4024" s="1">
        <v>0.0</v>
      </c>
      <c r="BA4024" s="1">
        <v>29.789</v>
      </c>
      <c r="BB4024" s="1">
        <v>16.706</v>
      </c>
      <c r="BC4024" s="1">
        <v>22.36</v>
      </c>
      <c r="BD4024" s="1">
        <v>21.856</v>
      </c>
      <c r="BE4024" s="1">
        <v>3.806</v>
      </c>
      <c r="BF4024" s="1">
        <v>21.745</v>
      </c>
      <c r="BG4024" s="1">
        <v>782.889</v>
      </c>
      <c r="BH4024" s="1">
        <v>8.28</v>
      </c>
      <c r="BI4024" s="1">
        <v>2056.067</v>
      </c>
      <c r="BJ4024" s="1">
        <v>16.768</v>
      </c>
      <c r="BK4024" s="1">
        <v>7.617</v>
      </c>
      <c r="BL4024" s="1">
        <v>28.71</v>
      </c>
      <c r="BM4024" s="1">
        <v>10.537</v>
      </c>
      <c r="BN4024" s="1">
        <v>51.767</v>
      </c>
      <c r="BO4024" s="1">
        <v>1729.353</v>
      </c>
      <c r="BP4024" s="1">
        <v>18.29</v>
      </c>
      <c r="BQ4024" s="1">
        <v>4894.637</v>
      </c>
      <c r="BR4024" s="1">
        <v>37.039</v>
      </c>
      <c r="BS4024" s="1">
        <v>18.133</v>
      </c>
      <c r="BT4024" s="1">
        <v>4.78</v>
      </c>
      <c r="BU4024" s="1">
        <v>8.826</v>
      </c>
      <c r="BW4024" s="1">
        <v>0.0</v>
      </c>
      <c r="BX4024" s="1">
        <v>0.0</v>
      </c>
      <c r="BY4024" s="1">
        <v>0.0</v>
      </c>
      <c r="BZ4024" s="1">
        <v>0.0</v>
      </c>
      <c r="CA4024" s="1">
        <v>0.0</v>
      </c>
      <c r="CB4024" s="1">
        <v>0.0</v>
      </c>
      <c r="CC4024" s="1">
        <v>0.0</v>
      </c>
      <c r="CD4024" s="1">
        <v>-7.27</v>
      </c>
      <c r="CE4024" s="1">
        <v>-11.981</v>
      </c>
      <c r="CF4024" s="1">
        <v>152.806</v>
      </c>
      <c r="CG4024" s="1">
        <v>329.04</v>
      </c>
      <c r="CH4024" s="1">
        <v>3.48</v>
      </c>
      <c r="CI4024" s="1">
        <v>14448.094</v>
      </c>
      <c r="CK4024" s="1">
        <v>0.0</v>
      </c>
      <c r="CL4024" s="1">
        <v>0.0</v>
      </c>
      <c r="CM4024" s="1">
        <v>0.0</v>
      </c>
      <c r="CN4024" s="1">
        <v>7.047</v>
      </c>
      <c r="CO4024" s="1">
        <v>53.525</v>
      </c>
      <c r="CP4024" s="1">
        <v>7.097</v>
      </c>
      <c r="CQ4024" s="1">
        <v>2.27</v>
      </c>
      <c r="CR4024" s="1">
        <v>0.18</v>
      </c>
      <c r="CS4024" s="1">
        <v>11.106</v>
      </c>
      <c r="CT4024" s="1">
        <v>0.709</v>
      </c>
      <c r="CU4024" s="1">
        <v>214.633</v>
      </c>
      <c r="CV4024" s="1">
        <v>17.019</v>
      </c>
      <c r="CW4024" s="1">
        <v>671.022</v>
      </c>
      <c r="CX4024" s="1">
        <v>4.597</v>
      </c>
      <c r="CY4024" s="1">
        <v>0.365</v>
      </c>
      <c r="CZ4024" s="1">
        <v>2.486</v>
      </c>
      <c r="DA4024" s="1">
        <v>4668.968</v>
      </c>
      <c r="DB4024" s="1">
        <v>288.234</v>
      </c>
      <c r="DC4024" s="1">
        <v>28.71</v>
      </c>
      <c r="DD4024" s="1">
        <v>10.537</v>
      </c>
      <c r="DE4024" s="1">
        <v>51.767</v>
      </c>
      <c r="DF4024" s="1">
        <v>1729.353</v>
      </c>
      <c r="DG4024" s="1">
        <v>18.29</v>
      </c>
      <c r="DH4024" s="1">
        <v>4894.637</v>
      </c>
      <c r="DI4024" s="1">
        <v>37.039</v>
      </c>
      <c r="DJ4024" s="1">
        <v>18.133</v>
      </c>
      <c r="DK4024" s="1">
        <v>290.244</v>
      </c>
      <c r="DL4024" s="1">
        <v>0.312</v>
      </c>
      <c r="DM4024" s="1">
        <v>0.42</v>
      </c>
      <c r="DN4024" s="1">
        <v>15.128</v>
      </c>
      <c r="DO4024" s="1">
        <v>0.16</v>
      </c>
      <c r="DP4024" s="1">
        <v>39.707</v>
      </c>
      <c r="DQ4024" s="1">
        <v>0.324</v>
      </c>
      <c r="DR4024" s="1">
        <v>0.147</v>
      </c>
      <c r="DS4024" s="1">
        <v>31.614</v>
      </c>
      <c r="DT4024" s="1">
        <v>4.697</v>
      </c>
      <c r="DU4024" s="1">
        <v>19.887</v>
      </c>
      <c r="DV4024" s="1">
        <v>716.703</v>
      </c>
      <c r="DW4024" s="1">
        <v>7.58</v>
      </c>
      <c r="DX4024" s="1">
        <v>1880.365</v>
      </c>
      <c r="DY4024" s="1">
        <v>15.35</v>
      </c>
      <c r="DZ4024" s="1">
        <v>6.966</v>
      </c>
    </row>
    <row r="4025">
      <c r="A4025" s="1" t="s">
        <v>445</v>
      </c>
      <c r="B4025" s="1">
        <v>2010.0</v>
      </c>
      <c r="C4025" s="1" t="s">
        <v>446</v>
      </c>
      <c r="D4025" s="1">
        <v>1.0578605E7</v>
      </c>
      <c r="E4025" s="1">
        <v>2.67277418496E11</v>
      </c>
      <c r="F4025" s="1">
        <v>45.263</v>
      </c>
      <c r="G4025" s="1">
        <v>1.185</v>
      </c>
      <c r="H4025" s="1">
        <v>359.41</v>
      </c>
      <c r="I4025" s="1">
        <v>3.802</v>
      </c>
      <c r="J4025" s="1">
        <v>246.724</v>
      </c>
      <c r="K4025" s="1">
        <v>2.61</v>
      </c>
      <c r="L4025" s="1">
        <v>4.88</v>
      </c>
      <c r="M4025" s="1">
        <v>1.269</v>
      </c>
      <c r="N4025" s="1">
        <v>317.128</v>
      </c>
      <c r="O4025" s="1">
        <v>-42.312</v>
      </c>
      <c r="P4025" s="1">
        <v>-14.055</v>
      </c>
      <c r="Q4025" s="1">
        <v>1811.383</v>
      </c>
      <c r="R4025" s="1">
        <v>19.162</v>
      </c>
      <c r="S4025" s="1">
        <v>671.166</v>
      </c>
      <c r="T4025" s="1">
        <v>7.1</v>
      </c>
      <c r="V4025" s="1">
        <v>0.0</v>
      </c>
      <c r="W4025" s="1">
        <v>0.0</v>
      </c>
      <c r="X4025" s="1">
        <v>0.0</v>
      </c>
      <c r="Y4025" s="1">
        <v>13.276</v>
      </c>
      <c r="Z4025" s="1">
        <v>6.395</v>
      </c>
      <c r="AA4025" s="1">
        <v>56.1</v>
      </c>
      <c r="AB4025" s="1">
        <v>5303.157</v>
      </c>
      <c r="AC4025" s="1">
        <v>53.48</v>
      </c>
      <c r="AD4025" s="1">
        <v>21.165</v>
      </c>
      <c r="AE4025" s="1">
        <v>5.506</v>
      </c>
      <c r="AF4025" s="1">
        <v>15.871</v>
      </c>
      <c r="AG4025" s="1">
        <v>28747.137</v>
      </c>
      <c r="AH4025" s="1">
        <v>1.138</v>
      </c>
      <c r="AI4025" s="1">
        <v>-5.641</v>
      </c>
      <c r="AJ4025" s="1">
        <v>-13.185</v>
      </c>
      <c r="AK4025" s="1">
        <v>2375.549</v>
      </c>
      <c r="AL4025" s="1">
        <v>25.13</v>
      </c>
      <c r="AM4025" s="1">
        <v>20846.914</v>
      </c>
      <c r="AN4025" s="1">
        <v>220.531</v>
      </c>
      <c r="AO4025" s="1">
        <v>46.99</v>
      </c>
      <c r="AP4025" s="1">
        <v>73.598</v>
      </c>
      <c r="AQ4025" s="1">
        <v>8.794</v>
      </c>
      <c r="AR4025" s="1">
        <v>4.194</v>
      </c>
      <c r="AS4025" s="1">
        <v>51.888</v>
      </c>
      <c r="AT4025" s="1">
        <v>1408.503</v>
      </c>
      <c r="AU4025" s="1">
        <v>14.9</v>
      </c>
      <c r="AV4025" s="1">
        <v>4904.956</v>
      </c>
      <c r="AX4025" s="1">
        <v>0.0</v>
      </c>
      <c r="AY4025" s="1">
        <v>0.0</v>
      </c>
      <c r="AZ4025" s="1">
        <v>0.0</v>
      </c>
      <c r="BA4025" s="1">
        <v>27.861</v>
      </c>
      <c r="BB4025" s="1">
        <v>17.317</v>
      </c>
      <c r="BC4025" s="1">
        <v>16.96</v>
      </c>
      <c r="BD4025" s="1">
        <v>94.906</v>
      </c>
      <c r="BE4025" s="1">
        <v>20.307</v>
      </c>
      <c r="BF4025" s="1">
        <v>42.052</v>
      </c>
      <c r="BG4025" s="1">
        <v>1526.666</v>
      </c>
      <c r="BH4025" s="1">
        <v>16.15</v>
      </c>
      <c r="BI4025" s="1">
        <v>3975.201</v>
      </c>
      <c r="BJ4025" s="1">
        <v>30.198</v>
      </c>
      <c r="BK4025" s="1">
        <v>14.034</v>
      </c>
      <c r="BL4025" s="1">
        <v>53.79</v>
      </c>
      <c r="BM4025" s="1">
        <v>27.343</v>
      </c>
      <c r="BN4025" s="1">
        <v>79.11</v>
      </c>
      <c r="BO4025" s="1">
        <v>2679.938</v>
      </c>
      <c r="BP4025" s="1">
        <v>28.35</v>
      </c>
      <c r="BQ4025" s="1">
        <v>7478.29</v>
      </c>
      <c r="BR4025" s="1">
        <v>53.01</v>
      </c>
      <c r="BS4025" s="1">
        <v>26.402</v>
      </c>
      <c r="BT4025" s="1">
        <v>2.62</v>
      </c>
      <c r="BU4025" s="1">
        <v>4.67</v>
      </c>
      <c r="BW4025" s="1">
        <v>0.0</v>
      </c>
      <c r="BX4025" s="1">
        <v>0.0</v>
      </c>
      <c r="BY4025" s="1">
        <v>0.0</v>
      </c>
      <c r="BZ4025" s="1">
        <v>0.0</v>
      </c>
      <c r="CA4025" s="1">
        <v>0.0</v>
      </c>
      <c r="CB4025" s="1">
        <v>0.0</v>
      </c>
      <c r="CC4025" s="1">
        <v>0.0</v>
      </c>
      <c r="CD4025" s="1">
        <v>-2.176</v>
      </c>
      <c r="CE4025" s="1">
        <v>-3.324</v>
      </c>
      <c r="CF4025" s="1">
        <v>149.482</v>
      </c>
      <c r="CG4025" s="1">
        <v>295.88</v>
      </c>
      <c r="CH4025" s="1">
        <v>3.13</v>
      </c>
      <c r="CI4025" s="1">
        <v>14130.576</v>
      </c>
      <c r="CK4025" s="1">
        <v>0.0</v>
      </c>
      <c r="CL4025" s="1">
        <v>0.0</v>
      </c>
      <c r="CM4025" s="1">
        <v>0.0</v>
      </c>
      <c r="CN4025" s="1">
        <v>5.853</v>
      </c>
      <c r="CO4025" s="1">
        <v>49.887</v>
      </c>
      <c r="CP4025" s="1">
        <v>8.784</v>
      </c>
      <c r="CQ4025" s="1">
        <v>2.81</v>
      </c>
      <c r="CR4025" s="1">
        <v>0.2</v>
      </c>
      <c r="CS4025" s="1">
        <v>23.778</v>
      </c>
      <c r="CT4025" s="1">
        <v>1.688</v>
      </c>
      <c r="CU4025" s="1">
        <v>265.63</v>
      </c>
      <c r="CV4025" s="1">
        <v>18.906</v>
      </c>
      <c r="CW4025" s="1">
        <v>830.391</v>
      </c>
      <c r="CX4025" s="1">
        <v>5.254</v>
      </c>
      <c r="CY4025" s="1">
        <v>0.374</v>
      </c>
      <c r="CZ4025" s="1">
        <v>2.932</v>
      </c>
      <c r="DA4025" s="1">
        <v>5055.487</v>
      </c>
      <c r="DB4025" s="1">
        <v>304.105</v>
      </c>
      <c r="DC4025" s="1">
        <v>53.79</v>
      </c>
      <c r="DD4025" s="1">
        <v>27.343</v>
      </c>
      <c r="DE4025" s="1">
        <v>79.11</v>
      </c>
      <c r="DF4025" s="1">
        <v>2679.938</v>
      </c>
      <c r="DG4025" s="1">
        <v>28.35</v>
      </c>
      <c r="DH4025" s="1">
        <v>7478.29</v>
      </c>
      <c r="DI4025" s="1">
        <v>53.01</v>
      </c>
      <c r="DJ4025" s="1">
        <v>26.402</v>
      </c>
      <c r="DK4025" s="1">
        <v>34.375</v>
      </c>
      <c r="DL4025" s="1">
        <v>0.14</v>
      </c>
      <c r="DM4025" s="1">
        <v>0.56</v>
      </c>
      <c r="DN4025" s="1">
        <v>19.851</v>
      </c>
      <c r="DO4025" s="1">
        <v>0.21</v>
      </c>
      <c r="DP4025" s="1">
        <v>52.927</v>
      </c>
      <c r="DQ4025" s="1">
        <v>0.393</v>
      </c>
      <c r="DR4025" s="1">
        <v>0.187</v>
      </c>
      <c r="DS4025" s="1">
        <v>21.183</v>
      </c>
      <c r="DT4025" s="1">
        <v>4.024</v>
      </c>
      <c r="DU4025" s="1">
        <v>23.911</v>
      </c>
      <c r="DV4025" s="1">
        <v>867.789</v>
      </c>
      <c r="DW4025" s="1">
        <v>9.18</v>
      </c>
      <c r="DX4025" s="1">
        <v>2260.36</v>
      </c>
      <c r="DY4025" s="1">
        <v>17.165</v>
      </c>
      <c r="DZ4025" s="1">
        <v>7.98</v>
      </c>
    </row>
    <row r="4026">
      <c r="A4026" s="1" t="s">
        <v>445</v>
      </c>
      <c r="B4026" s="1">
        <v>2011.0</v>
      </c>
      <c r="C4026" s="1" t="s">
        <v>446</v>
      </c>
      <c r="D4026" s="1">
        <v>1.0556994E7</v>
      </c>
      <c r="E4026" s="1">
        <v>2.63424999424E11</v>
      </c>
      <c r="F4026" s="1">
        <v>-6.018</v>
      </c>
      <c r="G4026" s="1">
        <v>-0.229</v>
      </c>
      <c r="H4026" s="1">
        <v>338.474</v>
      </c>
      <c r="I4026" s="1">
        <v>3.573</v>
      </c>
      <c r="J4026" s="1">
        <v>276.594</v>
      </c>
      <c r="K4026" s="1">
        <v>2.92</v>
      </c>
      <c r="L4026" s="1">
        <v>5.639</v>
      </c>
      <c r="M4026" s="1">
        <v>1.248</v>
      </c>
      <c r="N4026" s="1">
        <v>375.048</v>
      </c>
      <c r="O4026" s="1">
        <v>34.791</v>
      </c>
      <c r="P4026" s="1">
        <v>6.667</v>
      </c>
      <c r="Q4026" s="1">
        <v>2446.583</v>
      </c>
      <c r="R4026" s="1">
        <v>25.829</v>
      </c>
      <c r="S4026" s="1">
        <v>933.031</v>
      </c>
      <c r="T4026" s="1">
        <v>9.85</v>
      </c>
      <c r="V4026" s="1">
        <v>0.0</v>
      </c>
      <c r="W4026" s="1">
        <v>0.0</v>
      </c>
      <c r="X4026" s="1">
        <v>0.0</v>
      </c>
      <c r="Y4026" s="1">
        <v>19.023</v>
      </c>
      <c r="Z4026" s="1">
        <v>9.024</v>
      </c>
      <c r="AA4026" s="1">
        <v>54.59</v>
      </c>
      <c r="AB4026" s="1">
        <v>5170.979</v>
      </c>
      <c r="AC4026" s="1">
        <v>51.78</v>
      </c>
      <c r="AD4026" s="1">
        <v>21.034</v>
      </c>
      <c r="AE4026" s="1">
        <v>-4.694</v>
      </c>
      <c r="AF4026" s="1">
        <v>-14.274</v>
      </c>
      <c r="AG4026" s="1">
        <v>27453.902</v>
      </c>
      <c r="AH4026" s="1">
        <v>1.1</v>
      </c>
      <c r="AI4026" s="1">
        <v>-0.924</v>
      </c>
      <c r="AJ4026" s="1">
        <v>-2.037</v>
      </c>
      <c r="AK4026" s="1">
        <v>2621.011</v>
      </c>
      <c r="AL4026" s="1">
        <v>27.67</v>
      </c>
      <c r="AM4026" s="1">
        <v>20696.625</v>
      </c>
      <c r="AN4026" s="1">
        <v>218.494</v>
      </c>
      <c r="AO4026" s="1">
        <v>53.438</v>
      </c>
      <c r="AP4026" s="1">
        <v>76.34</v>
      </c>
      <c r="AQ4026" s="1">
        <v>1.251</v>
      </c>
      <c r="AR4026" s="1">
        <v>0.649</v>
      </c>
      <c r="AS4026" s="1">
        <v>52.537</v>
      </c>
      <c r="AT4026" s="1">
        <v>1413.281</v>
      </c>
      <c r="AU4026" s="1">
        <v>14.92</v>
      </c>
      <c r="AV4026" s="1">
        <v>4976.494</v>
      </c>
      <c r="AX4026" s="1">
        <v>0.0</v>
      </c>
      <c r="AY4026" s="1">
        <v>0.0</v>
      </c>
      <c r="AZ4026" s="1">
        <v>0.0</v>
      </c>
      <c r="BA4026" s="1">
        <v>28.814</v>
      </c>
      <c r="BB4026" s="1">
        <v>18.356</v>
      </c>
      <c r="BC4026" s="1">
        <v>19.42</v>
      </c>
      <c r="BD4026" s="1">
        <v>-28.561</v>
      </c>
      <c r="BE4026" s="1">
        <v>-12.166</v>
      </c>
      <c r="BF4026" s="1">
        <v>29.886</v>
      </c>
      <c r="BG4026" s="1">
        <v>1093.114</v>
      </c>
      <c r="BH4026" s="1">
        <v>11.54</v>
      </c>
      <c r="BI4026" s="1">
        <v>2830.921</v>
      </c>
      <c r="BJ4026" s="1">
        <v>22.287</v>
      </c>
      <c r="BK4026" s="1">
        <v>10.442</v>
      </c>
      <c r="BL4026" s="1">
        <v>-13.906</v>
      </c>
      <c r="BM4026" s="1">
        <v>-11.394</v>
      </c>
      <c r="BN4026" s="1">
        <v>67.716</v>
      </c>
      <c r="BO4026" s="1">
        <v>2283.794</v>
      </c>
      <c r="BP4026" s="1">
        <v>24.11</v>
      </c>
      <c r="BQ4026" s="1">
        <v>6414.348</v>
      </c>
      <c r="BR4026" s="1">
        <v>46.562</v>
      </c>
      <c r="BS4026" s="1">
        <v>23.66</v>
      </c>
      <c r="BT4026" s="1">
        <v>2.81</v>
      </c>
      <c r="BU4026" s="1">
        <v>5.147</v>
      </c>
      <c r="BW4026" s="1">
        <v>0.0</v>
      </c>
      <c r="BX4026" s="1">
        <v>0.0</v>
      </c>
      <c r="BY4026" s="1">
        <v>0.0</v>
      </c>
      <c r="BZ4026" s="1">
        <v>0.0</v>
      </c>
      <c r="CA4026" s="1">
        <v>0.0</v>
      </c>
      <c r="CB4026" s="1">
        <v>0.0</v>
      </c>
      <c r="CC4026" s="1">
        <v>0.0</v>
      </c>
      <c r="CD4026" s="1">
        <v>-6.257</v>
      </c>
      <c r="CE4026" s="1">
        <v>-9.353</v>
      </c>
      <c r="CF4026" s="1">
        <v>140.129</v>
      </c>
      <c r="CG4026" s="1">
        <v>274.699</v>
      </c>
      <c r="CH4026" s="1">
        <v>2.9</v>
      </c>
      <c r="CI4026" s="1">
        <v>13273.547</v>
      </c>
      <c r="CK4026" s="1">
        <v>0.0</v>
      </c>
      <c r="CL4026" s="1">
        <v>0.0</v>
      </c>
      <c r="CM4026" s="1">
        <v>0.0</v>
      </c>
      <c r="CN4026" s="1">
        <v>5.601</v>
      </c>
      <c r="CO4026" s="1">
        <v>48.96</v>
      </c>
      <c r="CP4026" s="1">
        <v>9.791</v>
      </c>
      <c r="CQ4026" s="1">
        <v>3.13</v>
      </c>
      <c r="CR4026" s="1">
        <v>0.21</v>
      </c>
      <c r="CS4026" s="1">
        <v>11.455</v>
      </c>
      <c r="CT4026" s="1">
        <v>1.006</v>
      </c>
      <c r="CU4026" s="1">
        <v>296.486</v>
      </c>
      <c r="CV4026" s="1">
        <v>19.892</v>
      </c>
      <c r="CW4026" s="1">
        <v>927.406</v>
      </c>
      <c r="CX4026" s="1">
        <v>6.045</v>
      </c>
      <c r="CY4026" s="1">
        <v>0.406</v>
      </c>
      <c r="CZ4026" s="1">
        <v>3.421</v>
      </c>
      <c r="DA4026" s="1">
        <v>4904.805</v>
      </c>
      <c r="DB4026" s="1">
        <v>289.831</v>
      </c>
      <c r="DC4026" s="1">
        <v>-13.906</v>
      </c>
      <c r="DD4026" s="1">
        <v>-11.394</v>
      </c>
      <c r="DE4026" s="1">
        <v>67.716</v>
      </c>
      <c r="DF4026" s="1">
        <v>2283.794</v>
      </c>
      <c r="DG4026" s="1">
        <v>24.11</v>
      </c>
      <c r="DH4026" s="1">
        <v>6414.348</v>
      </c>
      <c r="DI4026" s="1">
        <v>46.562</v>
      </c>
      <c r="DJ4026" s="1">
        <v>23.66</v>
      </c>
      <c r="DK4026" s="1">
        <v>31.163</v>
      </c>
      <c r="DL4026" s="1">
        <v>0.171</v>
      </c>
      <c r="DM4026" s="1">
        <v>0.731</v>
      </c>
      <c r="DN4026" s="1">
        <v>26.523</v>
      </c>
      <c r="DO4026" s="1">
        <v>0.28</v>
      </c>
      <c r="DP4026" s="1">
        <v>69.202</v>
      </c>
      <c r="DQ4026" s="1">
        <v>0.541</v>
      </c>
      <c r="DR4026" s="1">
        <v>0.255</v>
      </c>
      <c r="DS4026" s="1">
        <v>-0.218</v>
      </c>
      <c r="DT4026" s="1">
        <v>-0.176</v>
      </c>
      <c r="DU4026" s="1">
        <v>23.736</v>
      </c>
      <c r="DV4026" s="1">
        <v>867.671</v>
      </c>
      <c r="DW4026" s="1">
        <v>9.16</v>
      </c>
      <c r="DX4026" s="1">
        <v>2248.344</v>
      </c>
      <c r="DY4026" s="1">
        <v>17.69</v>
      </c>
      <c r="DZ4026" s="1">
        <v>8.293</v>
      </c>
    </row>
    <row r="4027">
      <c r="A4027" s="1" t="s">
        <v>445</v>
      </c>
      <c r="B4027" s="1">
        <v>2012.0</v>
      </c>
      <c r="C4027" s="1" t="s">
        <v>446</v>
      </c>
      <c r="D4027" s="1">
        <v>1.0513092E7</v>
      </c>
      <c r="E4027" s="1">
        <v>2.52737142784E11</v>
      </c>
      <c r="F4027" s="1">
        <v>-9.5</v>
      </c>
      <c r="G4027" s="1">
        <v>-0.339</v>
      </c>
      <c r="H4027" s="1">
        <v>307.6</v>
      </c>
      <c r="I4027" s="1">
        <v>3.234</v>
      </c>
      <c r="J4027" s="1">
        <v>280.603</v>
      </c>
      <c r="K4027" s="1">
        <v>2.95</v>
      </c>
      <c r="L4027" s="1">
        <v>6.492</v>
      </c>
      <c r="M4027" s="1">
        <v>1.236</v>
      </c>
      <c r="N4027" s="1">
        <v>441.241</v>
      </c>
      <c r="O4027" s="1">
        <v>31.062</v>
      </c>
      <c r="P4027" s="1">
        <v>8.023</v>
      </c>
      <c r="Q4027" s="1">
        <v>3219.927</v>
      </c>
      <c r="R4027" s="1">
        <v>33.851</v>
      </c>
      <c r="S4027" s="1">
        <v>1245.114</v>
      </c>
      <c r="T4027" s="1">
        <v>13.09</v>
      </c>
      <c r="V4027" s="1">
        <v>0.0</v>
      </c>
      <c r="W4027" s="1">
        <v>0.0</v>
      </c>
      <c r="X4027" s="1">
        <v>0.0</v>
      </c>
      <c r="Y4027" s="1">
        <v>28.807</v>
      </c>
      <c r="Z4027" s="1">
        <v>12.937</v>
      </c>
      <c r="AA4027" s="1">
        <v>53.33</v>
      </c>
      <c r="AB4027" s="1">
        <v>5072.723</v>
      </c>
      <c r="AC4027" s="1">
        <v>45.44</v>
      </c>
      <c r="AD4027" s="1">
        <v>19.808</v>
      </c>
      <c r="AE4027" s="1">
        <v>-8.751</v>
      </c>
      <c r="AF4027" s="1">
        <v>-25.364</v>
      </c>
      <c r="AG4027" s="1">
        <v>25155.945</v>
      </c>
      <c r="AH4027" s="1">
        <v>1.046</v>
      </c>
      <c r="AI4027" s="1">
        <v>-5.351</v>
      </c>
      <c r="AJ4027" s="1">
        <v>-11.691</v>
      </c>
      <c r="AK4027" s="1">
        <v>2479.765</v>
      </c>
      <c r="AL4027" s="1">
        <v>26.07</v>
      </c>
      <c r="AM4027" s="1">
        <v>19671.053</v>
      </c>
      <c r="AN4027" s="1">
        <v>206.804</v>
      </c>
      <c r="AO4027" s="1">
        <v>57.372</v>
      </c>
      <c r="AP4027" s="1">
        <v>79.035</v>
      </c>
      <c r="AQ4027" s="1">
        <v>-13.29</v>
      </c>
      <c r="AR4027" s="1">
        <v>-6.982</v>
      </c>
      <c r="AS4027" s="1">
        <v>45.555</v>
      </c>
      <c r="AT4027" s="1">
        <v>1014.925</v>
      </c>
      <c r="AU4027" s="1">
        <v>10.67</v>
      </c>
      <c r="AV4027" s="1">
        <v>4333.161</v>
      </c>
      <c r="AX4027" s="1">
        <v>0.0</v>
      </c>
      <c r="AY4027" s="1">
        <v>0.0</v>
      </c>
      <c r="AZ4027" s="1">
        <v>0.0</v>
      </c>
      <c r="BA4027" s="1">
        <v>23.482</v>
      </c>
      <c r="BB4027" s="1">
        <v>17.41</v>
      </c>
      <c r="BC4027" s="1">
        <v>20.05</v>
      </c>
      <c r="BD4027" s="1">
        <v>-51.266</v>
      </c>
      <c r="BE4027" s="1">
        <v>-15.396</v>
      </c>
      <c r="BF4027" s="1">
        <v>14.49</v>
      </c>
      <c r="BG4027" s="1">
        <v>534.572</v>
      </c>
      <c r="BH4027" s="1">
        <v>5.62</v>
      </c>
      <c r="BI4027" s="1">
        <v>1378.252</v>
      </c>
      <c r="BJ4027" s="1">
        <v>12.368</v>
      </c>
      <c r="BK4027" s="1">
        <v>5.538</v>
      </c>
      <c r="BL4027" s="1">
        <v>-18.35</v>
      </c>
      <c r="BM4027" s="1">
        <v>-12.858</v>
      </c>
      <c r="BN4027" s="1">
        <v>54.858</v>
      </c>
      <c r="BO4027" s="1">
        <v>1842.465</v>
      </c>
      <c r="BP4027" s="1">
        <v>19.37</v>
      </c>
      <c r="BQ4027" s="1">
        <v>5218.049</v>
      </c>
      <c r="BR4027" s="1">
        <v>42.628</v>
      </c>
      <c r="BS4027" s="1">
        <v>20.965</v>
      </c>
      <c r="BT4027" s="1">
        <v>7.89</v>
      </c>
      <c r="BU4027" s="1">
        <v>14.795</v>
      </c>
      <c r="BW4027" s="1">
        <v>0.0</v>
      </c>
      <c r="BX4027" s="1">
        <v>0.0</v>
      </c>
      <c r="BY4027" s="1">
        <v>0.0</v>
      </c>
      <c r="BZ4027" s="1">
        <v>0.0</v>
      </c>
      <c r="CA4027" s="1">
        <v>0.0</v>
      </c>
      <c r="CB4027" s="1">
        <v>0.0</v>
      </c>
      <c r="CC4027" s="1">
        <v>0.0</v>
      </c>
      <c r="CD4027" s="1">
        <v>-9.086</v>
      </c>
      <c r="CE4027" s="1">
        <v>-12.731</v>
      </c>
      <c r="CF4027" s="1">
        <v>127.397</v>
      </c>
      <c r="CG4027" s="1">
        <v>219.726</v>
      </c>
      <c r="CH4027" s="1">
        <v>2.31</v>
      </c>
      <c r="CI4027" s="1">
        <v>12117.965</v>
      </c>
      <c r="CK4027" s="1">
        <v>0.0</v>
      </c>
      <c r="CL4027" s="1">
        <v>0.0</v>
      </c>
      <c r="CM4027" s="1">
        <v>0.0</v>
      </c>
      <c r="CN4027" s="1">
        <v>5.084</v>
      </c>
      <c r="CO4027" s="1">
        <v>48.688</v>
      </c>
      <c r="CP4027" s="1">
        <v>9.678</v>
      </c>
      <c r="CQ4027" s="1">
        <v>3.1</v>
      </c>
      <c r="CR4027" s="1">
        <v>0.15</v>
      </c>
      <c r="CS4027" s="1">
        <v>-1.149</v>
      </c>
      <c r="CT4027" s="1">
        <v>-0.113</v>
      </c>
      <c r="CU4027" s="1">
        <v>294.87</v>
      </c>
      <c r="CV4027" s="1">
        <v>14.268</v>
      </c>
      <c r="CW4027" s="1">
        <v>920.578</v>
      </c>
      <c r="CX4027" s="1">
        <v>6.822</v>
      </c>
      <c r="CY4027" s="1">
        <v>0.33</v>
      </c>
      <c r="CZ4027" s="1">
        <v>3.699</v>
      </c>
      <c r="DA4027" s="1">
        <v>4322.229</v>
      </c>
      <c r="DB4027" s="1">
        <v>264.467</v>
      </c>
      <c r="DC4027" s="1">
        <v>-18.35</v>
      </c>
      <c r="DD4027" s="1">
        <v>-12.858</v>
      </c>
      <c r="DE4027" s="1">
        <v>54.858</v>
      </c>
      <c r="DF4027" s="1">
        <v>1842.465</v>
      </c>
      <c r="DG4027" s="1">
        <v>19.37</v>
      </c>
      <c r="DH4027" s="1">
        <v>5218.049</v>
      </c>
      <c r="DI4027" s="1">
        <v>42.628</v>
      </c>
      <c r="DJ4027" s="1">
        <v>20.965</v>
      </c>
      <c r="DK4027" s="1">
        <v>39.362</v>
      </c>
      <c r="DL4027" s="1">
        <v>0.282</v>
      </c>
      <c r="DM4027" s="1">
        <v>1.013</v>
      </c>
      <c r="DN4027" s="1">
        <v>37.097</v>
      </c>
      <c r="DO4027" s="1">
        <v>0.39</v>
      </c>
      <c r="DP4027" s="1">
        <v>96.345</v>
      </c>
      <c r="DQ4027" s="1">
        <v>0.858</v>
      </c>
      <c r="DR4027" s="1">
        <v>0.387</v>
      </c>
      <c r="DS4027" s="1">
        <v>11.984</v>
      </c>
      <c r="DT4027" s="1">
        <v>2.708</v>
      </c>
      <c r="DU4027" s="1">
        <v>26.443</v>
      </c>
      <c r="DV4027" s="1">
        <v>975.926</v>
      </c>
      <c r="DW4027" s="1">
        <v>10.26</v>
      </c>
      <c r="DX4027" s="1">
        <v>2515.273</v>
      </c>
      <c r="DY4027" s="1">
        <v>22.579</v>
      </c>
      <c r="DZ4027" s="1">
        <v>10.106</v>
      </c>
    </row>
    <row r="4028">
      <c r="A4028" s="1" t="s">
        <v>445</v>
      </c>
      <c r="B4028" s="1">
        <v>2013.0</v>
      </c>
      <c r="C4028" s="1" t="s">
        <v>446</v>
      </c>
      <c r="D4028" s="1">
        <v>1.0458238E7</v>
      </c>
      <c r="E4028" s="1">
        <v>2.50405240832E11</v>
      </c>
      <c r="F4028" s="1">
        <v>-0.974</v>
      </c>
      <c r="G4028" s="1">
        <v>-0.032</v>
      </c>
      <c r="H4028" s="1">
        <v>306.2</v>
      </c>
      <c r="I4028" s="1">
        <v>3.202</v>
      </c>
      <c r="J4028" s="1">
        <v>291.636</v>
      </c>
      <c r="K4028" s="1">
        <v>3.05</v>
      </c>
      <c r="L4028" s="1">
        <v>6.058</v>
      </c>
      <c r="M4028" s="1">
        <v>1.123</v>
      </c>
      <c r="N4028" s="1">
        <v>340.417</v>
      </c>
      <c r="O4028" s="1">
        <v>-8.969</v>
      </c>
      <c r="P4028" s="1">
        <v>-3.036</v>
      </c>
      <c r="Q4028" s="1">
        <v>2946.521</v>
      </c>
      <c r="R4028" s="1">
        <v>30.815</v>
      </c>
      <c r="S4028" s="1">
        <v>1132.122</v>
      </c>
      <c r="T4028" s="1">
        <v>11.84</v>
      </c>
      <c r="V4028" s="1">
        <v>0.0</v>
      </c>
      <c r="W4028" s="1">
        <v>0.0</v>
      </c>
      <c r="X4028" s="1">
        <v>0.0</v>
      </c>
      <c r="Y4028" s="1">
        <v>23.515</v>
      </c>
      <c r="Z4028" s="1">
        <v>10.807</v>
      </c>
      <c r="AA4028" s="1">
        <v>53.13</v>
      </c>
      <c r="AB4028" s="1">
        <v>5080.206</v>
      </c>
      <c r="AC4028" s="1">
        <v>50.35</v>
      </c>
      <c r="AD4028" s="1">
        <v>21.208</v>
      </c>
      <c r="AE4028" s="1">
        <v>9.527</v>
      </c>
      <c r="AF4028" s="1">
        <v>25.195</v>
      </c>
      <c r="AG4028" s="1">
        <v>27696.961</v>
      </c>
      <c r="AH4028" s="1">
        <v>1.157</v>
      </c>
      <c r="AI4028" s="1">
        <v>-1.0</v>
      </c>
      <c r="AJ4028" s="1">
        <v>-2.069</v>
      </c>
      <c r="AK4028" s="1">
        <v>1996.512</v>
      </c>
      <c r="AL4028" s="1">
        <v>20.88</v>
      </c>
      <c r="AM4028" s="1">
        <v>19576.426</v>
      </c>
      <c r="AN4028" s="1">
        <v>204.735</v>
      </c>
      <c r="AO4028" s="1">
        <v>41.47</v>
      </c>
      <c r="AP4028" s="1">
        <v>71.798</v>
      </c>
      <c r="AQ4028" s="1">
        <v>-5.206</v>
      </c>
      <c r="AR4028" s="1">
        <v>-2.371</v>
      </c>
      <c r="AS4028" s="1">
        <v>43.183</v>
      </c>
      <c r="AT4028" s="1">
        <v>691.321</v>
      </c>
      <c r="AU4028" s="1">
        <v>7.23</v>
      </c>
      <c r="AV4028" s="1">
        <v>4129.13</v>
      </c>
      <c r="AX4028" s="1">
        <v>0.0</v>
      </c>
      <c r="AY4028" s="1">
        <v>0.0</v>
      </c>
      <c r="AZ4028" s="1">
        <v>0.0</v>
      </c>
      <c r="BA4028" s="1">
        <v>14.359</v>
      </c>
      <c r="BB4028" s="1">
        <v>15.144</v>
      </c>
      <c r="BC4028" s="1">
        <v>17.14</v>
      </c>
      <c r="BD4028" s="1">
        <v>144.219</v>
      </c>
      <c r="BE4028" s="1">
        <v>20.625</v>
      </c>
      <c r="BF4028" s="1">
        <v>35.115</v>
      </c>
      <c r="BG4028" s="1">
        <v>1312.841</v>
      </c>
      <c r="BH4028" s="1">
        <v>13.73</v>
      </c>
      <c r="BI4028" s="1">
        <v>3357.649</v>
      </c>
      <c r="BJ4028" s="1">
        <v>27.269</v>
      </c>
      <c r="BK4028" s="1">
        <v>12.314</v>
      </c>
      <c r="BL4028" s="1">
        <v>44.536</v>
      </c>
      <c r="BM4028" s="1">
        <v>25.562</v>
      </c>
      <c r="BN4028" s="1">
        <v>80.419</v>
      </c>
      <c r="BO4028" s="1">
        <v>2817.874</v>
      </c>
      <c r="BP4028" s="1">
        <v>29.47</v>
      </c>
      <c r="BQ4028" s="1">
        <v>7689.575</v>
      </c>
      <c r="BR4028" s="1">
        <v>58.53</v>
      </c>
      <c r="BS4028" s="1">
        <v>28.202</v>
      </c>
      <c r="BT4028" s="1">
        <v>2.78</v>
      </c>
      <c r="BU4028" s="1">
        <v>5.232</v>
      </c>
      <c r="BW4028" s="1">
        <v>0.0</v>
      </c>
      <c r="BX4028" s="1">
        <v>0.0</v>
      </c>
      <c r="BY4028" s="1">
        <v>0.0</v>
      </c>
      <c r="BZ4028" s="1">
        <v>0.0</v>
      </c>
      <c r="CA4028" s="1">
        <v>0.0</v>
      </c>
      <c r="CB4028" s="1">
        <v>0.0</v>
      </c>
      <c r="CC4028" s="1">
        <v>0.0</v>
      </c>
      <c r="CD4028" s="1">
        <v>2.621</v>
      </c>
      <c r="CE4028" s="1">
        <v>3.339</v>
      </c>
      <c r="CF4028" s="1">
        <v>130.736</v>
      </c>
      <c r="CG4028" s="1">
        <v>173.069</v>
      </c>
      <c r="CH4028" s="1">
        <v>1.81</v>
      </c>
      <c r="CI4028" s="1">
        <v>12500.773</v>
      </c>
      <c r="CK4028" s="1">
        <v>0.0</v>
      </c>
      <c r="CL4028" s="1">
        <v>0.0</v>
      </c>
      <c r="CM4028" s="1">
        <v>0.0</v>
      </c>
      <c r="CN4028" s="1">
        <v>3.595</v>
      </c>
      <c r="CO4028" s="1">
        <v>45.847</v>
      </c>
      <c r="CP4028" s="1">
        <v>10.149</v>
      </c>
      <c r="CQ4028" s="1">
        <v>3.25</v>
      </c>
      <c r="CR4028" s="1">
        <v>0.2</v>
      </c>
      <c r="CS4028" s="1">
        <v>4.862</v>
      </c>
      <c r="CT4028" s="1">
        <v>0.471</v>
      </c>
      <c r="CU4028" s="1">
        <v>310.76</v>
      </c>
      <c r="CV4028" s="1">
        <v>19.124</v>
      </c>
      <c r="CW4028" s="1">
        <v>970.402</v>
      </c>
      <c r="CX4028" s="1">
        <v>6.455</v>
      </c>
      <c r="CY4028" s="1">
        <v>0.397</v>
      </c>
      <c r="CZ4028" s="1">
        <v>3.559</v>
      </c>
      <c r="DA4028" s="1">
        <v>4814.386</v>
      </c>
      <c r="DB4028" s="1">
        <v>289.661</v>
      </c>
      <c r="DC4028" s="1">
        <v>44.536</v>
      </c>
      <c r="DD4028" s="1">
        <v>25.562</v>
      </c>
      <c r="DE4028" s="1">
        <v>80.419</v>
      </c>
      <c r="DF4028" s="1">
        <v>2817.874</v>
      </c>
      <c r="DG4028" s="1">
        <v>29.47</v>
      </c>
      <c r="DH4028" s="1">
        <v>7689.575</v>
      </c>
      <c r="DI4028" s="1">
        <v>58.53</v>
      </c>
      <c r="DJ4028" s="1">
        <v>28.202</v>
      </c>
      <c r="DK4028" s="1">
        <v>21.919</v>
      </c>
      <c r="DL4028" s="1">
        <v>0.213</v>
      </c>
      <c r="DM4028" s="1">
        <v>1.225</v>
      </c>
      <c r="DN4028" s="1">
        <v>45.897</v>
      </c>
      <c r="DO4028" s="1">
        <v>0.48</v>
      </c>
      <c r="DP4028" s="1">
        <v>117.173</v>
      </c>
      <c r="DQ4028" s="1">
        <v>0.953</v>
      </c>
      <c r="DR4028" s="1">
        <v>0.43</v>
      </c>
      <c r="DS4028" s="1">
        <v>17.101</v>
      </c>
      <c r="DT4028" s="1">
        <v>4.285</v>
      </c>
      <c r="DU4028" s="1">
        <v>30.728</v>
      </c>
      <c r="DV4028" s="1">
        <v>1148.377</v>
      </c>
      <c r="DW4028" s="1">
        <v>12.01</v>
      </c>
      <c r="DX4028" s="1">
        <v>2938.151</v>
      </c>
      <c r="DY4028" s="1">
        <v>23.853</v>
      </c>
      <c r="DZ4028" s="1">
        <v>10.776</v>
      </c>
    </row>
    <row r="4029">
      <c r="A4029" s="1" t="s">
        <v>445</v>
      </c>
      <c r="B4029" s="1">
        <v>2014.0</v>
      </c>
      <c r="C4029" s="1" t="s">
        <v>446</v>
      </c>
      <c r="D4029" s="1">
        <v>1.0406148E7</v>
      </c>
      <c r="E4029" s="1">
        <v>2.52388900864E11</v>
      </c>
      <c r="F4029" s="1">
        <v>0.53</v>
      </c>
      <c r="G4029" s="1">
        <v>0.017</v>
      </c>
      <c r="H4029" s="1">
        <v>309.365</v>
      </c>
      <c r="I4029" s="1">
        <v>3.219</v>
      </c>
      <c r="J4029" s="1">
        <v>293.096</v>
      </c>
      <c r="K4029" s="1">
        <v>3.05</v>
      </c>
      <c r="L4029" s="1">
        <v>5.888</v>
      </c>
      <c r="M4029" s="1">
        <v>1.122</v>
      </c>
      <c r="N4029" s="1">
        <v>325.676</v>
      </c>
      <c r="O4029" s="1">
        <v>1.11</v>
      </c>
      <c r="P4029" s="1">
        <v>0.342</v>
      </c>
      <c r="Q4029" s="1">
        <v>2994.136</v>
      </c>
      <c r="R4029" s="1">
        <v>31.157</v>
      </c>
      <c r="S4029" s="1">
        <v>1148.36</v>
      </c>
      <c r="T4029" s="1">
        <v>11.95</v>
      </c>
      <c r="V4029" s="1">
        <v>0.0</v>
      </c>
      <c r="W4029" s="1">
        <v>0.0</v>
      </c>
      <c r="X4029" s="1">
        <v>0.0</v>
      </c>
      <c r="Y4029" s="1">
        <v>23.069</v>
      </c>
      <c r="Z4029" s="1">
        <v>10.856</v>
      </c>
      <c r="AA4029" s="1">
        <v>52.7</v>
      </c>
      <c r="AB4029" s="1">
        <v>5064.314</v>
      </c>
      <c r="AC4029" s="1">
        <v>51.8</v>
      </c>
      <c r="AD4029" s="1">
        <v>21.913</v>
      </c>
      <c r="AE4029" s="1">
        <v>0.729</v>
      </c>
      <c r="AF4029" s="1">
        <v>2.112</v>
      </c>
      <c r="AG4029" s="1">
        <v>28038.58</v>
      </c>
      <c r="AH4029" s="1">
        <v>1.156</v>
      </c>
      <c r="AI4029" s="1">
        <v>-1.532</v>
      </c>
      <c r="AJ4029" s="1">
        <v>-3.136</v>
      </c>
      <c r="AK4029" s="1">
        <v>1944.043</v>
      </c>
      <c r="AL4029" s="1">
        <v>20.23</v>
      </c>
      <c r="AM4029" s="1">
        <v>19373.068</v>
      </c>
      <c r="AN4029" s="1">
        <v>201.599</v>
      </c>
      <c r="AO4029" s="1">
        <v>39.054</v>
      </c>
      <c r="AP4029" s="1">
        <v>70.239</v>
      </c>
      <c r="AQ4029" s="1">
        <v>-4.455</v>
      </c>
      <c r="AR4029" s="1">
        <v>-1.924</v>
      </c>
      <c r="AS4029" s="1">
        <v>41.26</v>
      </c>
      <c r="AT4029" s="1">
        <v>656.343</v>
      </c>
      <c r="AU4029" s="1">
        <v>6.83</v>
      </c>
      <c r="AV4029" s="1">
        <v>3964.926</v>
      </c>
      <c r="AX4029" s="1">
        <v>0.0</v>
      </c>
      <c r="AY4029" s="1">
        <v>0.0</v>
      </c>
      <c r="AZ4029" s="1">
        <v>0.0</v>
      </c>
      <c r="BA4029" s="1">
        <v>13.185</v>
      </c>
      <c r="BB4029" s="1">
        <v>14.375</v>
      </c>
      <c r="BC4029" s="1">
        <v>16.87</v>
      </c>
      <c r="BD4029" s="1">
        <v>13.394</v>
      </c>
      <c r="BE4029" s="1">
        <v>4.501</v>
      </c>
      <c r="BF4029" s="1">
        <v>39.616</v>
      </c>
      <c r="BG4029" s="1">
        <v>1496.231</v>
      </c>
      <c r="BH4029" s="1">
        <v>15.57</v>
      </c>
      <c r="BI4029" s="1">
        <v>3806.959</v>
      </c>
      <c r="BJ4029" s="1">
        <v>30.058</v>
      </c>
      <c r="BK4029" s="1">
        <v>13.803</v>
      </c>
      <c r="BL4029" s="1">
        <v>6.451</v>
      </c>
      <c r="BM4029" s="1">
        <v>5.0</v>
      </c>
      <c r="BN4029" s="1">
        <v>85.419</v>
      </c>
      <c r="BO4029" s="1">
        <v>3033.783</v>
      </c>
      <c r="BP4029" s="1">
        <v>31.57</v>
      </c>
      <c r="BQ4029" s="1">
        <v>8208.514</v>
      </c>
      <c r="BR4029" s="1">
        <v>60.946</v>
      </c>
      <c r="BS4029" s="1">
        <v>29.761</v>
      </c>
      <c r="BT4029" s="1">
        <v>0.9</v>
      </c>
      <c r="BU4029" s="1">
        <v>1.708</v>
      </c>
      <c r="BW4029" s="1">
        <v>0.0</v>
      </c>
      <c r="BX4029" s="1">
        <v>0.0</v>
      </c>
      <c r="BY4029" s="1">
        <v>0.0</v>
      </c>
      <c r="BZ4029" s="1">
        <v>0.0</v>
      </c>
      <c r="CA4029" s="1">
        <v>0.0</v>
      </c>
      <c r="CB4029" s="1">
        <v>0.0</v>
      </c>
      <c r="CC4029" s="1">
        <v>0.0</v>
      </c>
      <c r="CD4029" s="1">
        <v>-1.189</v>
      </c>
      <c r="CE4029" s="1">
        <v>-1.554</v>
      </c>
      <c r="CF4029" s="1">
        <v>129.182</v>
      </c>
      <c r="CG4029" s="1">
        <v>139.341</v>
      </c>
      <c r="CH4029" s="1">
        <v>1.45</v>
      </c>
      <c r="CI4029" s="1">
        <v>12414.007</v>
      </c>
      <c r="CK4029" s="1">
        <v>0.0</v>
      </c>
      <c r="CL4029" s="1">
        <v>0.0</v>
      </c>
      <c r="CM4029" s="1">
        <v>0.0</v>
      </c>
      <c r="CN4029" s="1">
        <v>2.799</v>
      </c>
      <c r="CO4029" s="1">
        <v>45.008</v>
      </c>
      <c r="CP4029" s="1">
        <v>10.17</v>
      </c>
      <c r="CQ4029" s="1">
        <v>3.26</v>
      </c>
      <c r="CR4029" s="1">
        <v>0.21</v>
      </c>
      <c r="CS4029" s="1">
        <v>0.209</v>
      </c>
      <c r="CT4029" s="1">
        <v>0.021</v>
      </c>
      <c r="CU4029" s="1">
        <v>313.276</v>
      </c>
      <c r="CV4029" s="1">
        <v>20.18</v>
      </c>
      <c r="CW4029" s="1">
        <v>977.301</v>
      </c>
      <c r="CX4029" s="1">
        <v>6.293</v>
      </c>
      <c r="CY4029" s="1">
        <v>0.405</v>
      </c>
      <c r="CZ4029" s="1">
        <v>3.543</v>
      </c>
      <c r="DA4029" s="1">
        <v>4977.827</v>
      </c>
      <c r="DB4029" s="1">
        <v>291.774</v>
      </c>
      <c r="DC4029" s="1">
        <v>6.451</v>
      </c>
      <c r="DD4029" s="1">
        <v>5.0</v>
      </c>
      <c r="DE4029" s="1">
        <v>85.419</v>
      </c>
      <c r="DF4029" s="1">
        <v>3033.783</v>
      </c>
      <c r="DG4029" s="1">
        <v>31.57</v>
      </c>
      <c r="DH4029" s="1">
        <v>8208.514</v>
      </c>
      <c r="DI4029" s="1">
        <v>60.946</v>
      </c>
      <c r="DJ4029" s="1">
        <v>29.761</v>
      </c>
      <c r="DK4029" s="1">
        <v>30.926</v>
      </c>
      <c r="DL4029" s="1">
        <v>0.371</v>
      </c>
      <c r="DM4029" s="1">
        <v>1.596</v>
      </c>
      <c r="DN4029" s="1">
        <v>60.541</v>
      </c>
      <c r="DO4029" s="1">
        <v>0.63</v>
      </c>
      <c r="DP4029" s="1">
        <v>153.393</v>
      </c>
      <c r="DQ4029" s="1">
        <v>1.216</v>
      </c>
      <c r="DR4029" s="1">
        <v>0.556</v>
      </c>
      <c r="DS4029" s="1">
        <v>0.806</v>
      </c>
      <c r="DT4029" s="1">
        <v>0.09</v>
      </c>
      <c r="DU4029" s="1">
        <v>30.818</v>
      </c>
      <c r="DV4029" s="1">
        <v>1163.735</v>
      </c>
      <c r="DW4029" s="1">
        <v>12.11</v>
      </c>
      <c r="DX4029" s="1">
        <v>2961.497</v>
      </c>
      <c r="DY4029" s="1">
        <v>23.378</v>
      </c>
      <c r="DZ4029" s="1">
        <v>10.737</v>
      </c>
    </row>
    <row r="4030">
      <c r="A4030" s="1" t="s">
        <v>445</v>
      </c>
      <c r="B4030" s="1">
        <v>2015.0</v>
      </c>
      <c r="C4030" s="1" t="s">
        <v>446</v>
      </c>
      <c r="D4030" s="1">
        <v>1.0370222E7</v>
      </c>
      <c r="E4030" s="1">
        <v>2.56911900672E11</v>
      </c>
      <c r="F4030" s="1">
        <v>26.783</v>
      </c>
      <c r="G4030" s="1">
        <v>0.862</v>
      </c>
      <c r="H4030" s="1">
        <v>393.58</v>
      </c>
      <c r="I4030" s="1">
        <v>4.082</v>
      </c>
      <c r="J4030" s="1">
        <v>298.933</v>
      </c>
      <c r="K4030" s="1">
        <v>3.1</v>
      </c>
      <c r="L4030" s="1">
        <v>6.062</v>
      </c>
      <c r="M4030" s="1">
        <v>1.427</v>
      </c>
      <c r="N4030" s="1">
        <v>413.962</v>
      </c>
      <c r="O4030" s="1">
        <v>21.685</v>
      </c>
      <c r="P4030" s="1">
        <v>6.757</v>
      </c>
      <c r="Q4030" s="1">
        <v>3656.049</v>
      </c>
      <c r="R4030" s="1">
        <v>37.914</v>
      </c>
      <c r="S4030" s="1">
        <v>1420.413</v>
      </c>
      <c r="T4030" s="1">
        <v>14.73</v>
      </c>
      <c r="V4030" s="1">
        <v>0.0</v>
      </c>
      <c r="W4030" s="1">
        <v>0.0</v>
      </c>
      <c r="X4030" s="1">
        <v>0.0</v>
      </c>
      <c r="Y4030" s="1">
        <v>28.803</v>
      </c>
      <c r="Z4030" s="1">
        <v>13.255</v>
      </c>
      <c r="AA4030" s="1">
        <v>53.41</v>
      </c>
      <c r="AB4030" s="1">
        <v>5150.324</v>
      </c>
      <c r="AC4030" s="1">
        <v>51.14</v>
      </c>
      <c r="AD4030" s="1">
        <v>20.728</v>
      </c>
      <c r="AE4030" s="1">
        <v>-0.772</v>
      </c>
      <c r="AF4030" s="1">
        <v>-2.251</v>
      </c>
      <c r="AG4030" s="1">
        <v>27918.615</v>
      </c>
      <c r="AH4030" s="1">
        <v>1.127</v>
      </c>
      <c r="AI4030" s="1">
        <v>8.275</v>
      </c>
      <c r="AJ4030" s="1">
        <v>16.681</v>
      </c>
      <c r="AK4030" s="1">
        <v>2582.394</v>
      </c>
      <c r="AL4030" s="1">
        <v>26.78</v>
      </c>
      <c r="AM4030" s="1">
        <v>21048.777</v>
      </c>
      <c r="AN4030" s="1">
        <v>218.28</v>
      </c>
      <c r="AO4030" s="1">
        <v>52.366</v>
      </c>
      <c r="AP4030" s="1">
        <v>76.315</v>
      </c>
      <c r="AQ4030" s="1">
        <v>16.818</v>
      </c>
      <c r="AR4030" s="1">
        <v>6.939</v>
      </c>
      <c r="AS4030" s="1">
        <v>48.199</v>
      </c>
      <c r="AT4030" s="1">
        <v>1018.3</v>
      </c>
      <c r="AU4030" s="1">
        <v>10.56</v>
      </c>
      <c r="AV4030" s="1">
        <v>4647.792</v>
      </c>
      <c r="AX4030" s="1">
        <v>0.0</v>
      </c>
      <c r="AY4030" s="1">
        <v>0.0</v>
      </c>
      <c r="AZ4030" s="1">
        <v>0.0</v>
      </c>
      <c r="BA4030" s="1">
        <v>20.649</v>
      </c>
      <c r="BB4030" s="1">
        <v>16.851</v>
      </c>
      <c r="BC4030" s="1">
        <v>21.17</v>
      </c>
      <c r="BD4030" s="1">
        <v>-44.373</v>
      </c>
      <c r="BE4030" s="1">
        <v>-17.69</v>
      </c>
      <c r="BF4030" s="1">
        <v>21.925</v>
      </c>
      <c r="BG4030" s="1">
        <v>835.083</v>
      </c>
      <c r="BH4030" s="1">
        <v>8.66</v>
      </c>
      <c r="BI4030" s="1">
        <v>2114.259</v>
      </c>
      <c r="BJ4030" s="1">
        <v>16.934</v>
      </c>
      <c r="BK4030" s="1">
        <v>7.666</v>
      </c>
      <c r="BL4030" s="1">
        <v>-18.194</v>
      </c>
      <c r="BM4030" s="1">
        <v>-17.674</v>
      </c>
      <c r="BN4030" s="1">
        <v>67.745</v>
      </c>
      <c r="BO4030" s="1">
        <v>2349.034</v>
      </c>
      <c r="BP4030" s="1">
        <v>24.36</v>
      </c>
      <c r="BQ4030" s="1">
        <v>6532.647</v>
      </c>
      <c r="BR4030" s="1">
        <v>47.634</v>
      </c>
      <c r="BS4030" s="1">
        <v>23.685</v>
      </c>
      <c r="BT4030" s="1">
        <v>2.27</v>
      </c>
      <c r="BU4030" s="1">
        <v>4.25</v>
      </c>
      <c r="BW4030" s="1">
        <v>0.0</v>
      </c>
      <c r="BX4030" s="1">
        <v>0.0</v>
      </c>
      <c r="BY4030" s="1">
        <v>0.0</v>
      </c>
      <c r="BZ4030" s="1">
        <v>0.0</v>
      </c>
      <c r="CA4030" s="1">
        <v>0.0</v>
      </c>
      <c r="CB4030" s="1">
        <v>0.0</v>
      </c>
      <c r="CC4030" s="1">
        <v>0.0</v>
      </c>
      <c r="CD4030" s="1">
        <v>2.311</v>
      </c>
      <c r="CE4030" s="1">
        <v>2.986</v>
      </c>
      <c r="CF4030" s="1">
        <v>132.168</v>
      </c>
      <c r="CG4030" s="1">
        <v>143.681</v>
      </c>
      <c r="CH4030" s="1">
        <v>1.49</v>
      </c>
      <c r="CI4030" s="1">
        <v>12744.937</v>
      </c>
      <c r="CK4030" s="1">
        <v>0.0</v>
      </c>
      <c r="CL4030" s="1">
        <v>0.0</v>
      </c>
      <c r="CM4030" s="1">
        <v>0.0</v>
      </c>
      <c r="CN4030" s="1">
        <v>2.914</v>
      </c>
      <c r="CO4030" s="1">
        <v>46.208</v>
      </c>
      <c r="CP4030" s="1">
        <v>10.336</v>
      </c>
      <c r="CQ4030" s="1">
        <v>3.3</v>
      </c>
      <c r="CR4030" s="1">
        <v>0.2</v>
      </c>
      <c r="CS4030" s="1">
        <v>1.634</v>
      </c>
      <c r="CT4030" s="1">
        <v>0.166</v>
      </c>
      <c r="CU4030" s="1">
        <v>318.219</v>
      </c>
      <c r="CV4030" s="1">
        <v>19.286</v>
      </c>
      <c r="CW4030" s="1">
        <v>996.714</v>
      </c>
      <c r="CX4030" s="1">
        <v>6.453</v>
      </c>
      <c r="CY4030" s="1">
        <v>0.391</v>
      </c>
      <c r="CZ4030" s="1">
        <v>3.614</v>
      </c>
      <c r="DA4030" s="1">
        <v>4931.428</v>
      </c>
      <c r="DB4030" s="1">
        <v>289.522</v>
      </c>
      <c r="DC4030" s="1">
        <v>-18.194</v>
      </c>
      <c r="DD4030" s="1">
        <v>-17.674</v>
      </c>
      <c r="DE4030" s="1">
        <v>67.745</v>
      </c>
      <c r="DF4030" s="1">
        <v>2349.034</v>
      </c>
      <c r="DG4030" s="1">
        <v>24.36</v>
      </c>
      <c r="DH4030" s="1">
        <v>6532.647</v>
      </c>
      <c r="DI4030" s="1">
        <v>47.634</v>
      </c>
      <c r="DJ4030" s="1">
        <v>23.685</v>
      </c>
      <c r="DK4030" s="1">
        <v>26.914</v>
      </c>
      <c r="DL4030" s="1">
        <v>0.419</v>
      </c>
      <c r="DM4030" s="1">
        <v>2.016</v>
      </c>
      <c r="DN4030" s="1">
        <v>77.144</v>
      </c>
      <c r="DO4030" s="1">
        <v>0.8</v>
      </c>
      <c r="DP4030" s="1">
        <v>194.362</v>
      </c>
      <c r="DQ4030" s="1">
        <v>1.564</v>
      </c>
      <c r="DR4030" s="1">
        <v>0.705</v>
      </c>
      <c r="DS4030" s="1">
        <v>-4.159</v>
      </c>
      <c r="DT4030" s="1">
        <v>-1.431</v>
      </c>
      <c r="DU4030" s="1">
        <v>29.386</v>
      </c>
      <c r="DV4030" s="1">
        <v>1118.588</v>
      </c>
      <c r="DW4030" s="1">
        <v>11.6</v>
      </c>
      <c r="DX4030" s="1">
        <v>2833.731</v>
      </c>
      <c r="DY4030" s="1">
        <v>22.683</v>
      </c>
      <c r="DZ4030" s="1">
        <v>10.274</v>
      </c>
    </row>
    <row r="4031">
      <c r="A4031" s="1" t="s">
        <v>445</v>
      </c>
      <c r="B4031" s="1">
        <v>2016.0</v>
      </c>
      <c r="C4031" s="1" t="s">
        <v>446</v>
      </c>
      <c r="D4031" s="1">
        <v>1.0346328E7</v>
      </c>
      <c r="E4031" s="1">
        <v>2.6210009088E11</v>
      </c>
      <c r="F4031" s="1">
        <v>-22.369</v>
      </c>
      <c r="G4031" s="1">
        <v>-0.913</v>
      </c>
      <c r="H4031" s="1">
        <v>306.245</v>
      </c>
      <c r="I4031" s="1">
        <v>3.169</v>
      </c>
      <c r="J4031" s="1">
        <v>296.724</v>
      </c>
      <c r="K4031" s="1">
        <v>3.07</v>
      </c>
      <c r="L4031" s="1">
        <v>5.199</v>
      </c>
      <c r="M4031" s="1">
        <v>1.039</v>
      </c>
      <c r="N4031" s="1">
        <v>343.607</v>
      </c>
      <c r="O4031" s="1">
        <v>-12.7</v>
      </c>
      <c r="P4031" s="1">
        <v>-4.815</v>
      </c>
      <c r="Q4031" s="1">
        <v>3199.104</v>
      </c>
      <c r="R4031" s="1">
        <v>33.099</v>
      </c>
      <c r="S4031" s="1">
        <v>1220.723</v>
      </c>
      <c r="T4031" s="1">
        <v>12.63</v>
      </c>
      <c r="V4031" s="1">
        <v>0.0</v>
      </c>
      <c r="W4031" s="1">
        <v>0.0</v>
      </c>
      <c r="X4031" s="1">
        <v>0.0</v>
      </c>
      <c r="Y4031" s="1">
        <v>21.389</v>
      </c>
      <c r="Z4031" s="1">
        <v>10.853</v>
      </c>
      <c r="AA4031" s="1">
        <v>53.96</v>
      </c>
      <c r="AB4031" s="1">
        <v>5215.377</v>
      </c>
      <c r="AC4031" s="1">
        <v>59.05</v>
      </c>
      <c r="AD4031" s="1">
        <v>23.226</v>
      </c>
      <c r="AE4031" s="1">
        <v>7.027</v>
      </c>
      <c r="AF4031" s="1">
        <v>20.344</v>
      </c>
      <c r="AG4031" s="1">
        <v>29949.438</v>
      </c>
      <c r="AH4031" s="1">
        <v>1.182</v>
      </c>
      <c r="AI4031" s="1">
        <v>0.225</v>
      </c>
      <c r="AJ4031" s="1">
        <v>0.491</v>
      </c>
      <c r="AK4031" s="1">
        <v>2585.458</v>
      </c>
      <c r="AL4031" s="1">
        <v>26.75</v>
      </c>
      <c r="AM4031" s="1">
        <v>21144.828</v>
      </c>
      <c r="AN4031" s="1">
        <v>218.771</v>
      </c>
      <c r="AO4031" s="1">
        <v>45.301</v>
      </c>
      <c r="AP4031" s="1">
        <v>71.732</v>
      </c>
      <c r="AQ4031" s="1">
        <v>5.269</v>
      </c>
      <c r="AR4031" s="1">
        <v>2.539</v>
      </c>
      <c r="AS4031" s="1">
        <v>50.738</v>
      </c>
      <c r="AT4031" s="1">
        <v>1215.89</v>
      </c>
      <c r="AU4031" s="1">
        <v>12.58</v>
      </c>
      <c r="AV4031" s="1">
        <v>4903.975</v>
      </c>
      <c r="AX4031" s="1">
        <v>0.0</v>
      </c>
      <c r="AY4031" s="1">
        <v>0.0</v>
      </c>
      <c r="AZ4031" s="1">
        <v>0.0</v>
      </c>
      <c r="BA4031" s="1">
        <v>21.304</v>
      </c>
      <c r="BB4031" s="1">
        <v>16.636</v>
      </c>
      <c r="BC4031" s="1">
        <v>20.29</v>
      </c>
      <c r="BD4031" s="1">
        <v>81.548</v>
      </c>
      <c r="BE4031" s="1">
        <v>17.58</v>
      </c>
      <c r="BF4031" s="1">
        <v>39.505</v>
      </c>
      <c r="BG4031" s="1">
        <v>1519.38</v>
      </c>
      <c r="BH4031" s="1">
        <v>15.72</v>
      </c>
      <c r="BI4031" s="1">
        <v>3818.265</v>
      </c>
      <c r="BJ4031" s="1">
        <v>26.622</v>
      </c>
      <c r="BK4031" s="1">
        <v>12.953</v>
      </c>
      <c r="BL4031" s="1">
        <v>24.518</v>
      </c>
      <c r="BM4031" s="1">
        <v>18.467</v>
      </c>
      <c r="BN4031" s="1">
        <v>86.212</v>
      </c>
      <c r="BO4031" s="1">
        <v>3121.88</v>
      </c>
      <c r="BP4031" s="1">
        <v>32.3</v>
      </c>
      <c r="BQ4031" s="1">
        <v>8332.602</v>
      </c>
      <c r="BR4031" s="1">
        <v>54.699</v>
      </c>
      <c r="BS4031" s="1">
        <v>28.268</v>
      </c>
      <c r="BT4031" s="1">
        <v>-5.09</v>
      </c>
      <c r="BU4031" s="1">
        <v>-9.433</v>
      </c>
      <c r="BW4031" s="1">
        <v>0.0</v>
      </c>
      <c r="BX4031" s="1">
        <v>0.0</v>
      </c>
      <c r="BY4031" s="1">
        <v>0.0</v>
      </c>
      <c r="BZ4031" s="1">
        <v>0.0</v>
      </c>
      <c r="CA4031" s="1">
        <v>0.0</v>
      </c>
      <c r="CB4031" s="1">
        <v>0.0</v>
      </c>
      <c r="CC4031" s="1">
        <v>0.0</v>
      </c>
      <c r="CD4031" s="1">
        <v>2.093</v>
      </c>
      <c r="CE4031" s="1">
        <v>2.766</v>
      </c>
      <c r="CF4031" s="1">
        <v>134.934</v>
      </c>
      <c r="CG4031" s="1">
        <v>148.845</v>
      </c>
      <c r="CH4031" s="1">
        <v>1.54</v>
      </c>
      <c r="CI4031" s="1">
        <v>13041.75</v>
      </c>
      <c r="CK4031" s="1">
        <v>0.0</v>
      </c>
      <c r="CL4031" s="1">
        <v>0.0</v>
      </c>
      <c r="CM4031" s="1">
        <v>0.0</v>
      </c>
      <c r="CN4031" s="1">
        <v>2.608</v>
      </c>
      <c r="CO4031" s="1">
        <v>44.243</v>
      </c>
      <c r="CP4031" s="1">
        <v>10.131</v>
      </c>
      <c r="CQ4031" s="1">
        <v>3.24</v>
      </c>
      <c r="CR4031" s="1">
        <v>0.17</v>
      </c>
      <c r="CS4031" s="1">
        <v>-1.982</v>
      </c>
      <c r="CT4031" s="1">
        <v>-0.205</v>
      </c>
      <c r="CU4031" s="1">
        <v>313.155</v>
      </c>
      <c r="CV4031" s="1">
        <v>16.431</v>
      </c>
      <c r="CW4031" s="1">
        <v>979.212</v>
      </c>
      <c r="CX4031" s="1">
        <v>5.487</v>
      </c>
      <c r="CY4031" s="1">
        <v>0.288</v>
      </c>
      <c r="CZ4031" s="1">
        <v>3.322</v>
      </c>
      <c r="DA4031" s="1">
        <v>5707.339</v>
      </c>
      <c r="DB4031" s="1">
        <v>309.867</v>
      </c>
      <c r="DC4031" s="1">
        <v>24.518</v>
      </c>
      <c r="DD4031" s="1">
        <v>18.467</v>
      </c>
      <c r="DE4031" s="1">
        <v>86.212</v>
      </c>
      <c r="DF4031" s="1">
        <v>3121.88</v>
      </c>
      <c r="DG4031" s="1">
        <v>32.3</v>
      </c>
      <c r="DH4031" s="1">
        <v>8332.602</v>
      </c>
      <c r="DI4031" s="1">
        <v>54.699</v>
      </c>
      <c r="DJ4031" s="1">
        <v>28.268</v>
      </c>
      <c r="DK4031" s="1">
        <v>3.246</v>
      </c>
      <c r="DL4031" s="1">
        <v>0.05</v>
      </c>
      <c r="DM4031" s="1">
        <v>2.065</v>
      </c>
      <c r="DN4031" s="1">
        <v>84.088</v>
      </c>
      <c r="DO4031" s="1">
        <v>0.87</v>
      </c>
      <c r="DP4031" s="1">
        <v>199.619</v>
      </c>
      <c r="DQ4031" s="1">
        <v>1.473</v>
      </c>
      <c r="DR4031" s="1">
        <v>0.677</v>
      </c>
      <c r="DS4031" s="1">
        <v>7.464</v>
      </c>
      <c r="DT4031" s="1">
        <v>1.955</v>
      </c>
      <c r="DU4031" s="1">
        <v>31.342</v>
      </c>
      <c r="DV4031" s="1">
        <v>1205.259</v>
      </c>
      <c r="DW4031" s="1">
        <v>12.47</v>
      </c>
      <c r="DX4031" s="1">
        <v>3029.259</v>
      </c>
      <c r="DY4031" s="1">
        <v>21.118</v>
      </c>
      <c r="DZ4031" s="1">
        <v>10.277</v>
      </c>
    </row>
    <row r="4032">
      <c r="A4032" s="1" t="s">
        <v>445</v>
      </c>
      <c r="B4032" s="1">
        <v>2017.0</v>
      </c>
      <c r="C4032" s="1" t="s">
        <v>446</v>
      </c>
      <c r="D4032" s="1">
        <v>1.0330784E7</v>
      </c>
      <c r="E4032" s="1">
        <v>2.71290335232E11</v>
      </c>
      <c r="F4032" s="1">
        <v>-6.395</v>
      </c>
      <c r="G4032" s="1">
        <v>-0.203</v>
      </c>
      <c r="H4032" s="1">
        <v>287.091</v>
      </c>
      <c r="I4032" s="1">
        <v>2.966</v>
      </c>
      <c r="J4032" s="1">
        <v>311.69</v>
      </c>
      <c r="K4032" s="1">
        <v>3.22</v>
      </c>
      <c r="L4032" s="1">
        <v>5.591</v>
      </c>
      <c r="M4032" s="1">
        <v>0.993</v>
      </c>
      <c r="N4032" s="1">
        <v>433.756</v>
      </c>
      <c r="O4032" s="1">
        <v>14.09</v>
      </c>
      <c r="P4032" s="1">
        <v>4.664</v>
      </c>
      <c r="Q4032" s="1">
        <v>3655.348</v>
      </c>
      <c r="R4032" s="1">
        <v>37.763</v>
      </c>
      <c r="S4032" s="1">
        <v>1420.028</v>
      </c>
      <c r="T4032" s="1">
        <v>14.67</v>
      </c>
      <c r="Y4032" s="1">
        <v>25.473</v>
      </c>
      <c r="Z4032" s="1">
        <v>12.642</v>
      </c>
      <c r="AA4032" s="1">
        <v>54.91</v>
      </c>
      <c r="AB4032" s="1">
        <v>5315.182</v>
      </c>
      <c r="AC4032" s="1">
        <v>57.59</v>
      </c>
      <c r="AD4032" s="1">
        <v>21.923</v>
      </c>
      <c r="AE4032" s="1">
        <v>-2.578</v>
      </c>
      <c r="AF4032" s="1">
        <v>-7.989</v>
      </c>
      <c r="AG4032" s="1">
        <v>29221.199</v>
      </c>
      <c r="AH4032" s="1">
        <v>1.113</v>
      </c>
      <c r="AI4032" s="1">
        <v>8.401</v>
      </c>
      <c r="AJ4032" s="1">
        <v>18.379</v>
      </c>
      <c r="AK4032" s="1">
        <v>3388.9</v>
      </c>
      <c r="AL4032" s="1">
        <v>35.01</v>
      </c>
      <c r="AM4032" s="1">
        <v>22955.648</v>
      </c>
      <c r="AN4032" s="1">
        <v>237.15</v>
      </c>
      <c r="AO4032" s="1">
        <v>60.792</v>
      </c>
      <c r="AP4032" s="1">
        <v>79.394</v>
      </c>
      <c r="AQ4032" s="1">
        <v>24.945</v>
      </c>
      <c r="AR4032" s="1">
        <v>12.657</v>
      </c>
      <c r="AS4032" s="1">
        <v>63.395</v>
      </c>
      <c r="AT4032" s="1">
        <v>1828.516</v>
      </c>
      <c r="AU4032" s="1">
        <v>18.89</v>
      </c>
      <c r="AV4032" s="1">
        <v>6136.499</v>
      </c>
      <c r="BA4032" s="1">
        <v>32.801</v>
      </c>
      <c r="BB4032" s="1">
        <v>21.224</v>
      </c>
      <c r="BC4032" s="1">
        <v>24.98</v>
      </c>
      <c r="BD4032" s="1">
        <v>-62.494</v>
      </c>
      <c r="BE4032" s="1">
        <v>-24.763</v>
      </c>
      <c r="BF4032" s="1">
        <v>14.742</v>
      </c>
      <c r="BG4032" s="1">
        <v>571.109</v>
      </c>
      <c r="BH4032" s="1">
        <v>5.9</v>
      </c>
      <c r="BI4032" s="1">
        <v>1427.046</v>
      </c>
      <c r="BJ4032" s="1">
        <v>10.245</v>
      </c>
      <c r="BK4032" s="1">
        <v>4.936</v>
      </c>
      <c r="BL4032" s="1">
        <v>-27.914</v>
      </c>
      <c r="BM4032" s="1">
        <v>-24.663</v>
      </c>
      <c r="BN4032" s="1">
        <v>61.549</v>
      </c>
      <c r="BO4032" s="1">
        <v>2185.7</v>
      </c>
      <c r="BP4032" s="1">
        <v>22.58</v>
      </c>
      <c r="BQ4032" s="1">
        <v>5957.825</v>
      </c>
      <c r="BR4032" s="1">
        <v>39.208</v>
      </c>
      <c r="BS4032" s="1">
        <v>20.606</v>
      </c>
      <c r="BT4032" s="1">
        <v>-2.68</v>
      </c>
      <c r="BU4032" s="1">
        <v>-4.881</v>
      </c>
      <c r="BW4032" s="1">
        <v>0.0</v>
      </c>
      <c r="BX4032" s="1">
        <v>0.0</v>
      </c>
      <c r="BY4032" s="1">
        <v>0.0</v>
      </c>
      <c r="BZ4032" s="1">
        <v>0.0</v>
      </c>
      <c r="CA4032" s="1">
        <v>0.0</v>
      </c>
      <c r="CB4032" s="1">
        <v>0.0</v>
      </c>
      <c r="CC4032" s="1">
        <v>0.0</v>
      </c>
      <c r="CD4032" s="1">
        <v>0.784</v>
      </c>
      <c r="CE4032" s="1">
        <v>1.058</v>
      </c>
      <c r="CF4032" s="1">
        <v>135.992</v>
      </c>
      <c r="CG4032" s="1">
        <v>140.357</v>
      </c>
      <c r="CH4032" s="1">
        <v>1.45</v>
      </c>
      <c r="CI4032" s="1">
        <v>13163.801</v>
      </c>
      <c r="CN4032" s="1">
        <v>2.518</v>
      </c>
      <c r="CO4032" s="1">
        <v>45.528</v>
      </c>
      <c r="CP4032" s="1">
        <v>10.741</v>
      </c>
      <c r="CQ4032" s="1">
        <v>3.44</v>
      </c>
      <c r="CR4032" s="1">
        <v>0.22</v>
      </c>
      <c r="CS4032" s="1">
        <v>6.015</v>
      </c>
      <c r="CT4032" s="1">
        <v>0.609</v>
      </c>
      <c r="CU4032" s="1">
        <v>332.985</v>
      </c>
      <c r="CV4032" s="1">
        <v>21.296</v>
      </c>
      <c r="CW4032" s="1">
        <v>1039.672</v>
      </c>
      <c r="CX4032" s="1">
        <v>5.973</v>
      </c>
      <c r="CY4032" s="1">
        <v>0.382</v>
      </c>
      <c r="CZ4032" s="1">
        <v>3.596</v>
      </c>
      <c r="DA4032" s="1">
        <v>5574.601</v>
      </c>
      <c r="DB4032" s="1">
        <v>301.878</v>
      </c>
      <c r="DC4032" s="1">
        <v>-27.914</v>
      </c>
      <c r="DD4032" s="1">
        <v>-24.663</v>
      </c>
      <c r="DE4032" s="1">
        <v>61.549</v>
      </c>
      <c r="DF4032" s="1">
        <v>2185.7</v>
      </c>
      <c r="DG4032" s="1">
        <v>22.58</v>
      </c>
      <c r="DH4032" s="1">
        <v>5957.825</v>
      </c>
      <c r="DI4032" s="1">
        <v>39.208</v>
      </c>
      <c r="DJ4032" s="1">
        <v>20.606</v>
      </c>
      <c r="DK4032" s="1">
        <v>20.681</v>
      </c>
      <c r="DL4032" s="1">
        <v>0.415</v>
      </c>
      <c r="DM4032" s="1">
        <v>2.48</v>
      </c>
      <c r="DN4032" s="1">
        <v>95.83</v>
      </c>
      <c r="DO4032" s="1">
        <v>0.99</v>
      </c>
      <c r="DP4032" s="1">
        <v>240.059</v>
      </c>
      <c r="DQ4032" s="1">
        <v>1.719</v>
      </c>
      <c r="DR4032" s="1">
        <v>0.83</v>
      </c>
      <c r="DS4032" s="1">
        <v>-1.812</v>
      </c>
      <c r="DT4032" s="1">
        <v>-0.722</v>
      </c>
      <c r="DU4032" s="1">
        <v>30.62</v>
      </c>
      <c r="DV4032" s="1">
        <v>1185.776</v>
      </c>
      <c r="DW4032" s="1">
        <v>12.25</v>
      </c>
      <c r="DX4032" s="1">
        <v>2963.957</v>
      </c>
      <c r="DY4032" s="1">
        <v>21.271</v>
      </c>
      <c r="DZ4032" s="1">
        <v>10.251</v>
      </c>
    </row>
    <row r="4033">
      <c r="A4033" s="1" t="s">
        <v>445</v>
      </c>
      <c r="B4033" s="1">
        <v>2018.0</v>
      </c>
      <c r="C4033" s="1" t="s">
        <v>446</v>
      </c>
      <c r="D4033" s="1">
        <v>1.0325307E7</v>
      </c>
      <c r="E4033" s="1">
        <v>2.79020273664E11</v>
      </c>
      <c r="F4033" s="1">
        <v>10.574</v>
      </c>
      <c r="G4033" s="1">
        <v>0.314</v>
      </c>
      <c r="H4033" s="1">
        <v>317.615</v>
      </c>
      <c r="I4033" s="1">
        <v>3.279</v>
      </c>
      <c r="J4033" s="1">
        <v>306.044</v>
      </c>
      <c r="K4033" s="1">
        <v>3.16</v>
      </c>
      <c r="L4033" s="1">
        <v>5.416</v>
      </c>
      <c r="M4033" s="1">
        <v>1.094</v>
      </c>
      <c r="N4033" s="1">
        <v>358.698</v>
      </c>
      <c r="O4033" s="1">
        <v>-16.138</v>
      </c>
      <c r="P4033" s="1">
        <v>-6.094</v>
      </c>
      <c r="Q4033" s="1">
        <v>3067.075</v>
      </c>
      <c r="R4033" s="1">
        <v>31.668</v>
      </c>
      <c r="S4033" s="1">
        <v>1163.162</v>
      </c>
      <c r="T4033" s="1">
        <v>12.01</v>
      </c>
      <c r="Y4033" s="1">
        <v>20.583</v>
      </c>
      <c r="Z4033" s="1">
        <v>10.56</v>
      </c>
      <c r="AA4033" s="1">
        <v>55.69</v>
      </c>
      <c r="AB4033" s="1">
        <v>5393.544</v>
      </c>
      <c r="AC4033" s="1">
        <v>58.35</v>
      </c>
      <c r="AD4033" s="1">
        <v>22.971</v>
      </c>
      <c r="AE4033" s="1">
        <v>0.733</v>
      </c>
      <c r="AF4033" s="1">
        <v>2.212</v>
      </c>
      <c r="AG4033" s="1">
        <v>29450.922</v>
      </c>
      <c r="AH4033" s="1">
        <v>1.09</v>
      </c>
      <c r="AI4033" s="1">
        <v>-6.674</v>
      </c>
      <c r="AJ4033" s="1">
        <v>-15.827</v>
      </c>
      <c r="AK4033" s="1">
        <v>2802.822</v>
      </c>
      <c r="AL4033" s="1">
        <v>28.94</v>
      </c>
      <c r="AM4033" s="1">
        <v>21435.027</v>
      </c>
      <c r="AN4033" s="1">
        <v>221.323</v>
      </c>
      <c r="AO4033" s="1">
        <v>49.597</v>
      </c>
      <c r="AP4033" s="1">
        <v>73.8</v>
      </c>
      <c r="AQ4033" s="1">
        <v>-8.52</v>
      </c>
      <c r="AR4033" s="1">
        <v>-5.401</v>
      </c>
      <c r="AS4033" s="1">
        <v>57.994</v>
      </c>
      <c r="AT4033" s="1">
        <v>1511.819</v>
      </c>
      <c r="AU4033" s="1">
        <v>15.61</v>
      </c>
      <c r="AV4033" s="1">
        <v>5616.667</v>
      </c>
      <c r="BA4033" s="1">
        <v>26.752</v>
      </c>
      <c r="BB4033" s="1">
        <v>19.338</v>
      </c>
      <c r="BC4033" s="1">
        <v>20.93</v>
      </c>
      <c r="BD4033" s="1">
        <v>110.158</v>
      </c>
      <c r="BE4033" s="1">
        <v>16.086</v>
      </c>
      <c r="BF4033" s="1">
        <v>30.828</v>
      </c>
      <c r="BG4033" s="1">
        <v>1199.964</v>
      </c>
      <c r="BH4033" s="1">
        <v>12.39</v>
      </c>
      <c r="BI4033" s="1">
        <v>2985.708</v>
      </c>
      <c r="BJ4033" s="1">
        <v>21.234</v>
      </c>
      <c r="BK4033" s="1">
        <v>10.28</v>
      </c>
      <c r="BL4033" s="1">
        <v>27.959</v>
      </c>
      <c r="BM4033" s="1">
        <v>17.026</v>
      </c>
      <c r="BN4033" s="1">
        <v>78.575</v>
      </c>
      <c r="BO4033" s="1">
        <v>2848.342</v>
      </c>
      <c r="BP4033" s="1">
        <v>29.41</v>
      </c>
      <c r="BQ4033" s="1">
        <v>7609.91</v>
      </c>
      <c r="BR4033" s="1">
        <v>50.403</v>
      </c>
      <c r="BS4033" s="1">
        <v>26.2</v>
      </c>
      <c r="BT4033" s="1">
        <v>-2.66</v>
      </c>
      <c r="BU4033" s="1">
        <v>-4.776</v>
      </c>
      <c r="BW4033" s="1">
        <v>0.0</v>
      </c>
      <c r="BX4033" s="1">
        <v>0.0</v>
      </c>
      <c r="BY4033" s="1">
        <v>0.0</v>
      </c>
      <c r="BZ4033" s="1">
        <v>0.0</v>
      </c>
      <c r="CA4033" s="1">
        <v>0.0</v>
      </c>
      <c r="CB4033" s="1">
        <v>0.0</v>
      </c>
      <c r="CC4033" s="1">
        <v>0.0</v>
      </c>
      <c r="CD4033" s="1">
        <v>-3.185</v>
      </c>
      <c r="CE4033" s="1">
        <v>-4.331</v>
      </c>
      <c r="CF4033" s="1">
        <v>131.661</v>
      </c>
      <c r="CG4033" s="1">
        <v>127.841</v>
      </c>
      <c r="CH4033" s="1">
        <v>1.32</v>
      </c>
      <c r="CI4033" s="1">
        <v>12751.285</v>
      </c>
      <c r="CN4033" s="1">
        <v>2.262</v>
      </c>
      <c r="CO4033" s="1">
        <v>43.902</v>
      </c>
      <c r="CP4033" s="1">
        <v>10.581</v>
      </c>
      <c r="CQ4033" s="1">
        <v>3.39</v>
      </c>
      <c r="CR4033" s="1">
        <v>0.23</v>
      </c>
      <c r="CS4033" s="1">
        <v>-1.484</v>
      </c>
      <c r="CT4033" s="1">
        <v>-0.159</v>
      </c>
      <c r="CU4033" s="1">
        <v>328.32</v>
      </c>
      <c r="CV4033" s="1">
        <v>22.275</v>
      </c>
      <c r="CW4033" s="1">
        <v>1024.788</v>
      </c>
      <c r="CX4033" s="1">
        <v>5.81</v>
      </c>
      <c r="CY4033" s="1">
        <v>0.394</v>
      </c>
      <c r="CZ4033" s="1">
        <v>3.528</v>
      </c>
      <c r="DA4033" s="1">
        <v>5651.164</v>
      </c>
      <c r="DB4033" s="1">
        <v>304.09</v>
      </c>
      <c r="DC4033" s="1">
        <v>27.959</v>
      </c>
      <c r="DD4033" s="1">
        <v>17.026</v>
      </c>
      <c r="DE4033" s="1">
        <v>78.575</v>
      </c>
      <c r="DF4033" s="1">
        <v>2848.342</v>
      </c>
      <c r="DG4033" s="1">
        <v>29.41</v>
      </c>
      <c r="DH4033" s="1">
        <v>7609.91</v>
      </c>
      <c r="DI4033" s="1">
        <v>50.403</v>
      </c>
      <c r="DJ4033" s="1">
        <v>26.2</v>
      </c>
      <c r="DK4033" s="1">
        <v>1.31</v>
      </c>
      <c r="DL4033" s="1">
        <v>0.02</v>
      </c>
      <c r="DM4033" s="1">
        <v>2.5</v>
      </c>
      <c r="DN4033" s="1">
        <v>97.818</v>
      </c>
      <c r="DO4033" s="1">
        <v>1.01</v>
      </c>
      <c r="DP4033" s="1">
        <v>242.124</v>
      </c>
      <c r="DQ4033" s="1">
        <v>1.731</v>
      </c>
      <c r="DR4033" s="1">
        <v>0.834</v>
      </c>
      <c r="DS4033" s="1">
        <v>3.013</v>
      </c>
      <c r="DT4033" s="1">
        <v>0.766</v>
      </c>
      <c r="DU4033" s="1">
        <v>31.386</v>
      </c>
      <c r="DV4033" s="1">
        <v>1222.24</v>
      </c>
      <c r="DW4033" s="1">
        <v>12.62</v>
      </c>
      <c r="DX4033" s="1">
        <v>3039.674</v>
      </c>
      <c r="DY4033" s="1">
        <v>21.628</v>
      </c>
      <c r="DZ4033" s="1">
        <v>10.465</v>
      </c>
    </row>
    <row r="4034">
      <c r="A4034" s="1" t="s">
        <v>445</v>
      </c>
      <c r="B4034" s="1">
        <v>2019.0</v>
      </c>
      <c r="C4034" s="1" t="s">
        <v>446</v>
      </c>
      <c r="D4034" s="1">
        <v>1.0343168E7</v>
      </c>
      <c r="E4034" s="1">
        <v>2.86505631744E11</v>
      </c>
      <c r="F4034" s="1">
        <v>-2.943</v>
      </c>
      <c r="G4034" s="1">
        <v>-0.097</v>
      </c>
      <c r="H4034" s="1">
        <v>307.734</v>
      </c>
      <c r="I4034" s="1">
        <v>3.183</v>
      </c>
      <c r="J4034" s="1">
        <v>324.852</v>
      </c>
      <c r="K4034" s="1">
        <v>3.36</v>
      </c>
      <c r="L4034" s="1">
        <v>6.512</v>
      </c>
      <c r="M4034" s="1">
        <v>1.101</v>
      </c>
      <c r="N4034" s="1">
        <v>300.969</v>
      </c>
      <c r="O4034" s="1">
        <v>-54.156</v>
      </c>
      <c r="P4034" s="1">
        <v>-17.15</v>
      </c>
      <c r="Q4034" s="1">
        <v>1403.641</v>
      </c>
      <c r="R4034" s="1">
        <v>14.518</v>
      </c>
      <c r="S4034" s="1">
        <v>534.652</v>
      </c>
      <c r="T4034" s="1">
        <v>5.53</v>
      </c>
      <c r="Y4034" s="1">
        <v>10.717</v>
      </c>
      <c r="Z4034" s="1">
        <v>5.021</v>
      </c>
      <c r="AA4034" s="1">
        <v>55.0</v>
      </c>
      <c r="AB4034" s="1">
        <v>5317.52</v>
      </c>
      <c r="AC4034" s="1">
        <v>51.6</v>
      </c>
      <c r="AD4034" s="1">
        <v>20.943</v>
      </c>
      <c r="AE4034" s="1">
        <v>-3.628</v>
      </c>
      <c r="AF4034" s="1">
        <v>-11.033</v>
      </c>
      <c r="AG4034" s="1">
        <v>28333.354</v>
      </c>
      <c r="AH4034" s="1">
        <v>1.023</v>
      </c>
      <c r="AI4034" s="1">
        <v>-2.501</v>
      </c>
      <c r="AJ4034" s="1">
        <v>-5.536</v>
      </c>
      <c r="AK4034" s="1">
        <v>2338.742</v>
      </c>
      <c r="AL4034" s="1">
        <v>24.19</v>
      </c>
      <c r="AM4034" s="1">
        <v>20862.771</v>
      </c>
      <c r="AN4034" s="1">
        <v>215.787</v>
      </c>
      <c r="AO4034" s="1">
        <v>46.88</v>
      </c>
      <c r="AP4034" s="1">
        <v>74.634</v>
      </c>
      <c r="AQ4034" s="1">
        <v>5.788</v>
      </c>
      <c r="AR4034" s="1">
        <v>3.356</v>
      </c>
      <c r="AS4034" s="1">
        <v>61.35</v>
      </c>
      <c r="AT4034" s="1">
        <v>1668.734</v>
      </c>
      <c r="AU4034" s="1">
        <v>17.26</v>
      </c>
      <c r="AV4034" s="1">
        <v>5931.473</v>
      </c>
      <c r="BA4034" s="1">
        <v>33.45</v>
      </c>
      <c r="BB4034" s="1">
        <v>21.219</v>
      </c>
      <c r="BC4034" s="1">
        <v>15.53</v>
      </c>
      <c r="BD4034" s="1">
        <v>-28.847</v>
      </c>
      <c r="BE4034" s="1">
        <v>-9.002</v>
      </c>
      <c r="BF4034" s="1">
        <v>21.827</v>
      </c>
      <c r="BG4034" s="1">
        <v>852.737</v>
      </c>
      <c r="BH4034" s="1">
        <v>8.82</v>
      </c>
      <c r="BI4034" s="1">
        <v>2110.256</v>
      </c>
      <c r="BJ4034" s="1">
        <v>17.093</v>
      </c>
      <c r="BK4034" s="1">
        <v>7.549</v>
      </c>
      <c r="BL4034" s="1">
        <v>-6.403</v>
      </c>
      <c r="BM4034" s="1">
        <v>-5.233</v>
      </c>
      <c r="BN4034" s="1">
        <v>73.342</v>
      </c>
      <c r="BO4034" s="1">
        <v>2650.058</v>
      </c>
      <c r="BP4034" s="1">
        <v>27.41</v>
      </c>
      <c r="BQ4034" s="1">
        <v>7090.856</v>
      </c>
      <c r="BR4034" s="1">
        <v>53.12</v>
      </c>
      <c r="BS4034" s="1">
        <v>25.366</v>
      </c>
      <c r="BT4034" s="1">
        <v>3.4</v>
      </c>
      <c r="BU4034" s="1">
        <v>6.182</v>
      </c>
      <c r="BW4034" s="1">
        <v>0.0</v>
      </c>
      <c r="BX4034" s="1">
        <v>0.0</v>
      </c>
      <c r="BY4034" s="1">
        <v>0.0</v>
      </c>
      <c r="BZ4034" s="1">
        <v>0.0</v>
      </c>
      <c r="CA4034" s="1">
        <v>0.0</v>
      </c>
      <c r="CB4034" s="1">
        <v>0.0</v>
      </c>
      <c r="CC4034" s="1">
        <v>0.0</v>
      </c>
      <c r="CD4034" s="1">
        <v>6.272</v>
      </c>
      <c r="CE4034" s="1">
        <v>8.258</v>
      </c>
      <c r="CF4034" s="1">
        <v>139.919</v>
      </c>
      <c r="CG4034" s="1">
        <v>135.355</v>
      </c>
      <c r="CH4034" s="1">
        <v>1.4</v>
      </c>
      <c r="CI4034" s="1">
        <v>13527.658</v>
      </c>
      <c r="CN4034" s="1">
        <v>2.713</v>
      </c>
      <c r="CO4034" s="1">
        <v>48.393</v>
      </c>
      <c r="CP4034" s="1">
        <v>11.181</v>
      </c>
      <c r="CQ4034" s="1">
        <v>3.58</v>
      </c>
      <c r="CR4034" s="1">
        <v>0.22</v>
      </c>
      <c r="CS4034" s="1">
        <v>5.67</v>
      </c>
      <c r="CT4034" s="1">
        <v>0.6</v>
      </c>
      <c r="CU4034" s="1">
        <v>346.122</v>
      </c>
      <c r="CV4034" s="1">
        <v>21.27</v>
      </c>
      <c r="CW4034" s="1">
        <v>1081.028</v>
      </c>
      <c r="CX4034" s="1">
        <v>6.938</v>
      </c>
      <c r="CY4034" s="1">
        <v>0.426</v>
      </c>
      <c r="CZ4034" s="1">
        <v>3.867</v>
      </c>
      <c r="DA4034" s="1">
        <v>4988.8</v>
      </c>
      <c r="DB4034" s="1">
        <v>293.057</v>
      </c>
      <c r="DC4034" s="1">
        <v>-6.403</v>
      </c>
      <c r="DD4034" s="1">
        <v>-5.233</v>
      </c>
      <c r="DE4034" s="1">
        <v>73.342</v>
      </c>
      <c r="DF4034" s="1">
        <v>2650.058</v>
      </c>
      <c r="DG4034" s="1">
        <v>27.41</v>
      </c>
      <c r="DH4034" s="1">
        <v>7090.856</v>
      </c>
      <c r="DI4034" s="1">
        <v>53.12</v>
      </c>
      <c r="DJ4034" s="1">
        <v>25.366</v>
      </c>
      <c r="DK4034" s="1">
        <v>33.532</v>
      </c>
      <c r="DL4034" s="1">
        <v>0.822</v>
      </c>
      <c r="DM4034" s="1">
        <v>3.322</v>
      </c>
      <c r="DN4034" s="1">
        <v>129.554</v>
      </c>
      <c r="DO4034" s="1">
        <v>1.34</v>
      </c>
      <c r="DP4034" s="1">
        <v>321.157</v>
      </c>
      <c r="DQ4034" s="1">
        <v>2.597</v>
      </c>
      <c r="DR4034" s="1">
        <v>1.149</v>
      </c>
      <c r="DS4034" s="1">
        <v>8.322</v>
      </c>
      <c r="DT4034" s="1">
        <v>2.444</v>
      </c>
      <c r="DU4034" s="1">
        <v>33.829</v>
      </c>
      <c r="DV4034" s="1">
        <v>1321.645</v>
      </c>
      <c r="DW4034" s="1">
        <v>13.67</v>
      </c>
      <c r="DX4034" s="1">
        <v>3270.681</v>
      </c>
      <c r="DY4034" s="1">
        <v>26.492</v>
      </c>
      <c r="DZ4034" s="1">
        <v>11.7</v>
      </c>
    </row>
    <row r="4035">
      <c r="A4035" s="1" t="s">
        <v>445</v>
      </c>
      <c r="B4035" s="1">
        <v>2020.0</v>
      </c>
      <c r="C4035" s="1" t="s">
        <v>446</v>
      </c>
      <c r="D4035" s="1">
        <v>1.0370463E7</v>
      </c>
      <c r="E4035" s="1">
        <v>2.62724222976E11</v>
      </c>
      <c r="F4035" s="1">
        <v>-5.728</v>
      </c>
      <c r="G4035" s="1">
        <v>-0.182</v>
      </c>
      <c r="H4035" s="1">
        <v>289.345</v>
      </c>
      <c r="I4035" s="1">
        <v>3.001</v>
      </c>
      <c r="J4035" s="1">
        <v>365.461</v>
      </c>
      <c r="K4035" s="1">
        <v>3.79</v>
      </c>
      <c r="L4035" s="1">
        <v>7.375</v>
      </c>
      <c r="M4035" s="1">
        <v>1.15</v>
      </c>
      <c r="N4035" s="1">
        <v>248.297</v>
      </c>
      <c r="O4035" s="1">
        <v>-54.682</v>
      </c>
      <c r="P4035" s="1">
        <v>-7.939</v>
      </c>
      <c r="Q4035" s="1">
        <v>634.423</v>
      </c>
      <c r="R4035" s="1">
        <v>6.579</v>
      </c>
      <c r="S4035" s="1">
        <v>227.569</v>
      </c>
      <c r="T4035" s="1">
        <v>2.36</v>
      </c>
      <c r="Y4035" s="1">
        <v>4.592</v>
      </c>
      <c r="Z4035" s="1">
        <v>2.521</v>
      </c>
      <c r="AA4035" s="1">
        <v>52.85</v>
      </c>
      <c r="AB4035" s="1">
        <v>5096.204</v>
      </c>
      <c r="AC4035" s="1">
        <v>51.39</v>
      </c>
      <c r="AD4035" s="1">
        <v>23.995</v>
      </c>
      <c r="AE4035" s="1">
        <v>-9.489</v>
      </c>
      <c r="AF4035" s="1">
        <v>-27.809</v>
      </c>
      <c r="AG4035" s="1">
        <v>25577.227</v>
      </c>
      <c r="AH4035" s="1">
        <v>1.01</v>
      </c>
      <c r="AI4035" s="1">
        <v>-16.094</v>
      </c>
      <c r="AJ4035" s="1">
        <v>-34.728</v>
      </c>
      <c r="AK4035" s="1">
        <v>2051.982</v>
      </c>
      <c r="AL4035" s="1">
        <v>21.28</v>
      </c>
      <c r="AM4035" s="1">
        <v>17459.082</v>
      </c>
      <c r="AN4035" s="1">
        <v>181.059</v>
      </c>
      <c r="AO4035" s="1">
        <v>41.409</v>
      </c>
      <c r="AP4035" s="1">
        <v>69.365</v>
      </c>
      <c r="AQ4035" s="1">
        <v>-1.603</v>
      </c>
      <c r="AR4035" s="1">
        <v>-0.984</v>
      </c>
      <c r="AS4035" s="1">
        <v>60.367</v>
      </c>
      <c r="AT4035" s="1">
        <v>1697.128</v>
      </c>
      <c r="AU4035" s="1">
        <v>17.6</v>
      </c>
      <c r="AV4035" s="1">
        <v>5821.013</v>
      </c>
      <c r="BA4035" s="1">
        <v>34.248</v>
      </c>
      <c r="BB4035" s="1">
        <v>23.127</v>
      </c>
      <c r="BC4035" s="1">
        <v>12.76</v>
      </c>
      <c r="BD4035" s="1">
        <v>37.022</v>
      </c>
      <c r="BE4035" s="1">
        <v>8.007</v>
      </c>
      <c r="BF4035" s="1">
        <v>29.834</v>
      </c>
      <c r="BG4035" s="1">
        <v>1164.847</v>
      </c>
      <c r="BH4035" s="1">
        <v>12.08</v>
      </c>
      <c r="BI4035" s="1">
        <v>2876.779</v>
      </c>
      <c r="BJ4035" s="1">
        <v>23.507</v>
      </c>
      <c r="BK4035" s="1">
        <v>11.429</v>
      </c>
      <c r="BL4035" s="1">
        <v>8.233</v>
      </c>
      <c r="BM4035" s="1">
        <v>6.622</v>
      </c>
      <c r="BN4035" s="1">
        <v>79.964</v>
      </c>
      <c r="BO4035" s="1">
        <v>2903.438</v>
      </c>
      <c r="BP4035" s="1">
        <v>30.11</v>
      </c>
      <c r="BQ4035" s="1">
        <v>7710.77</v>
      </c>
      <c r="BR4035" s="1">
        <v>58.591</v>
      </c>
      <c r="BS4035" s="1">
        <v>30.635</v>
      </c>
      <c r="BT4035" s="1">
        <v>1.46</v>
      </c>
      <c r="BU4035" s="1">
        <v>2.763</v>
      </c>
      <c r="BW4035" s="1">
        <v>0.0</v>
      </c>
      <c r="BX4035" s="1">
        <v>0.0</v>
      </c>
      <c r="BY4035" s="1">
        <v>0.0</v>
      </c>
      <c r="BZ4035" s="1">
        <v>0.0</v>
      </c>
      <c r="CA4035" s="1">
        <v>0.0</v>
      </c>
      <c r="CB4035" s="1">
        <v>0.0</v>
      </c>
      <c r="CC4035" s="1">
        <v>0.0</v>
      </c>
      <c r="CD4035" s="1">
        <v>-18.444</v>
      </c>
      <c r="CE4035" s="1">
        <v>-25.806</v>
      </c>
      <c r="CF4035" s="1">
        <v>114.113</v>
      </c>
      <c r="CG4035" s="1">
        <v>127.285</v>
      </c>
      <c r="CH4035" s="1">
        <v>1.32</v>
      </c>
      <c r="CI4035" s="1">
        <v>11003.646</v>
      </c>
      <c r="CN4035" s="1">
        <v>2.569</v>
      </c>
      <c r="CO4035" s="1">
        <v>43.718</v>
      </c>
      <c r="CP4035" s="1">
        <v>12.527</v>
      </c>
      <c r="CQ4035" s="1">
        <v>4.01</v>
      </c>
      <c r="CR4035" s="1">
        <v>0.22</v>
      </c>
      <c r="CS4035" s="1">
        <v>12.036</v>
      </c>
      <c r="CT4035" s="1">
        <v>1.346</v>
      </c>
      <c r="CU4035" s="1">
        <v>386.675</v>
      </c>
      <c r="CV4035" s="1">
        <v>21.214</v>
      </c>
      <c r="CW4035" s="1">
        <v>1207.949</v>
      </c>
      <c r="CX4035" s="1">
        <v>7.803</v>
      </c>
      <c r="CY4035" s="1">
        <v>0.428</v>
      </c>
      <c r="CZ4035" s="1">
        <v>4.799</v>
      </c>
      <c r="DA4035" s="1">
        <v>4955.42</v>
      </c>
      <c r="DB4035" s="1">
        <v>265.248</v>
      </c>
      <c r="DC4035" s="1">
        <v>8.233</v>
      </c>
      <c r="DD4035" s="1">
        <v>6.622</v>
      </c>
      <c r="DE4035" s="1">
        <v>79.964</v>
      </c>
      <c r="DF4035" s="1">
        <v>2903.438</v>
      </c>
      <c r="DG4035" s="1">
        <v>30.11</v>
      </c>
      <c r="DH4035" s="1">
        <v>7710.77</v>
      </c>
      <c r="DI4035" s="1">
        <v>58.591</v>
      </c>
      <c r="DJ4035" s="1">
        <v>30.635</v>
      </c>
      <c r="DK4035" s="1">
        <v>27.838</v>
      </c>
      <c r="DL4035" s="1">
        <v>0.914</v>
      </c>
      <c r="DM4035" s="1">
        <v>4.236</v>
      </c>
      <c r="DN4035" s="1">
        <v>165.856</v>
      </c>
      <c r="DO4035" s="1">
        <v>1.72</v>
      </c>
      <c r="DP4035" s="1">
        <v>408.47</v>
      </c>
      <c r="DQ4035" s="1">
        <v>3.347</v>
      </c>
      <c r="DR4035" s="1">
        <v>1.623</v>
      </c>
      <c r="DS4035" s="1">
        <v>-10.012</v>
      </c>
      <c r="DT4035" s="1">
        <v>-3.462</v>
      </c>
      <c r="DU4035" s="1">
        <v>30.367</v>
      </c>
      <c r="DV4035" s="1">
        <v>1186.061</v>
      </c>
      <c r="DW4035" s="1">
        <v>12.3</v>
      </c>
      <c r="DX4035" s="1">
        <v>2928.227</v>
      </c>
      <c r="DY4035" s="1">
        <v>23.935</v>
      </c>
      <c r="DZ4035" s="1">
        <v>11.634</v>
      </c>
    </row>
    <row r="4036">
      <c r="A4036" s="1" t="s">
        <v>445</v>
      </c>
      <c r="B4036" s="1">
        <v>2021.0</v>
      </c>
      <c r="C4036" s="1" t="s">
        <v>446</v>
      </c>
      <c r="D4036" s="1">
        <v>1.0390906E7</v>
      </c>
      <c r="E4036" s="1">
        <v>2.77181300736E11</v>
      </c>
      <c r="F4036" s="1">
        <v>30.854</v>
      </c>
      <c r="G4036" s="1">
        <v>0.926</v>
      </c>
      <c r="H4036" s="1">
        <v>377.875</v>
      </c>
      <c r="I4036" s="1">
        <v>3.926</v>
      </c>
      <c r="J4036" s="1">
        <v>384.952</v>
      </c>
      <c r="K4036" s="1">
        <v>4.0</v>
      </c>
      <c r="L4036" s="1">
        <v>8.127</v>
      </c>
      <c r="M4036" s="1">
        <v>1.498</v>
      </c>
      <c r="N4036" s="1">
        <v>210.484</v>
      </c>
      <c r="O4036" s="1">
        <v>-65.428</v>
      </c>
      <c r="P4036" s="1">
        <v>-4.305</v>
      </c>
      <c r="Q4036" s="1">
        <v>218.901</v>
      </c>
      <c r="R4036" s="1">
        <v>2.275</v>
      </c>
      <c r="S4036" s="1">
        <v>76.99</v>
      </c>
      <c r="T4036" s="1">
        <v>0.8</v>
      </c>
      <c r="Y4036" s="1">
        <v>1.625</v>
      </c>
      <c r="Z4036" s="1">
        <v>0.868</v>
      </c>
      <c r="AA4036" s="1">
        <v>53.97</v>
      </c>
      <c r="AB4036" s="1">
        <v>5193.965</v>
      </c>
      <c r="AC4036" s="1">
        <v>49.22</v>
      </c>
      <c r="AD4036" s="1">
        <v>23.087</v>
      </c>
      <c r="AE4036" s="1">
        <v>0.468</v>
      </c>
      <c r="AF4036" s="1">
        <v>1.242</v>
      </c>
      <c r="AG4036" s="1">
        <v>25646.461</v>
      </c>
      <c r="AH4036" s="1">
        <v>0.961</v>
      </c>
      <c r="AI4036" s="1">
        <v>-1.838</v>
      </c>
      <c r="AJ4036" s="1">
        <v>-3.328</v>
      </c>
      <c r="AK4036" s="1">
        <v>1701.488</v>
      </c>
      <c r="AL4036" s="1">
        <v>17.68</v>
      </c>
      <c r="AM4036" s="1">
        <v>17104.467</v>
      </c>
      <c r="AN4036" s="1">
        <v>177.731</v>
      </c>
      <c r="AO4036" s="1">
        <v>35.92</v>
      </c>
      <c r="AP4036" s="1">
        <v>67.803</v>
      </c>
      <c r="AQ4036" s="1">
        <v>-3.738</v>
      </c>
      <c r="AR4036" s="1">
        <v>-2.257</v>
      </c>
      <c r="AS4036" s="1">
        <v>58.11</v>
      </c>
      <c r="AT4036" s="1">
        <v>1498.426</v>
      </c>
      <c r="AU4036" s="1">
        <v>15.57</v>
      </c>
      <c r="AV4036" s="1">
        <v>5592.373</v>
      </c>
      <c r="BA4036" s="1">
        <v>31.633</v>
      </c>
      <c r="BB4036" s="1">
        <v>22.169</v>
      </c>
      <c r="BC4036" s="1">
        <v>10.36</v>
      </c>
      <c r="BD4036" s="1">
        <v>-1.449</v>
      </c>
      <c r="BE4036" s="1">
        <v>-0.505</v>
      </c>
      <c r="BF4036" s="1">
        <v>29.329</v>
      </c>
      <c r="BG4036" s="1">
        <v>1146.195</v>
      </c>
      <c r="BH4036" s="1">
        <v>11.91</v>
      </c>
      <c r="BI4036" s="1">
        <v>2822.557</v>
      </c>
      <c r="BJ4036" s="1">
        <v>24.197</v>
      </c>
      <c r="BK4036" s="1">
        <v>11.189</v>
      </c>
      <c r="BL4036" s="1">
        <v>7.147</v>
      </c>
      <c r="BM4036" s="1">
        <v>4.432</v>
      </c>
      <c r="BN4036" s="1">
        <v>84.396</v>
      </c>
      <c r="BO4036" s="1">
        <v>3035.347</v>
      </c>
      <c r="BP4036" s="1">
        <v>31.54</v>
      </c>
      <c r="BQ4036" s="1">
        <v>8122.127</v>
      </c>
      <c r="BR4036" s="1">
        <v>64.08</v>
      </c>
      <c r="BS4036" s="1">
        <v>32.197</v>
      </c>
      <c r="BT4036" s="1">
        <v>4.75</v>
      </c>
      <c r="BU4036" s="1">
        <v>8.801</v>
      </c>
      <c r="BW4036" s="1">
        <v>0.0</v>
      </c>
      <c r="BX4036" s="1">
        <v>0.0</v>
      </c>
      <c r="BY4036" s="1">
        <v>0.0</v>
      </c>
      <c r="BZ4036" s="1">
        <v>0.0</v>
      </c>
      <c r="CA4036" s="1">
        <v>0.0</v>
      </c>
      <c r="CB4036" s="1">
        <v>0.0</v>
      </c>
      <c r="CC4036" s="1">
        <v>0.0</v>
      </c>
      <c r="CD4036" s="1">
        <v>2.834</v>
      </c>
      <c r="CE4036" s="1">
        <v>3.234</v>
      </c>
      <c r="CF4036" s="1">
        <v>117.346</v>
      </c>
      <c r="CG4036" s="1">
        <v>126.072</v>
      </c>
      <c r="CH4036" s="1">
        <v>1.31</v>
      </c>
      <c r="CI4036" s="1">
        <v>11293.192</v>
      </c>
      <c r="CN4036" s="1">
        <v>2.662</v>
      </c>
      <c r="CO4036" s="1">
        <v>44.767</v>
      </c>
      <c r="CP4036" s="1">
        <v>13.08</v>
      </c>
      <c r="CQ4036" s="1">
        <v>4.18</v>
      </c>
      <c r="CR4036" s="1">
        <v>0.18</v>
      </c>
      <c r="CS4036" s="1">
        <v>4.413</v>
      </c>
      <c r="CT4036" s="1">
        <v>0.553</v>
      </c>
      <c r="CU4036" s="1">
        <v>402.275</v>
      </c>
      <c r="CV4036" s="1">
        <v>17.323</v>
      </c>
      <c r="CW4036" s="1">
        <v>1258.778</v>
      </c>
      <c r="CX4036" s="1">
        <v>8.492</v>
      </c>
      <c r="CY4036" s="1">
        <v>0.366</v>
      </c>
      <c r="CZ4036" s="1">
        <v>4.99</v>
      </c>
      <c r="DA4036" s="1">
        <v>4736.834</v>
      </c>
      <c r="DB4036" s="1">
        <v>266.49</v>
      </c>
      <c r="DC4036" s="1">
        <v>7.147</v>
      </c>
      <c r="DD4036" s="1">
        <v>4.432</v>
      </c>
      <c r="DE4036" s="1">
        <v>84.396</v>
      </c>
      <c r="DF4036" s="1">
        <v>3035.347</v>
      </c>
      <c r="DG4036" s="1">
        <v>31.54</v>
      </c>
      <c r="DH4036" s="1">
        <v>8122.127</v>
      </c>
      <c r="DI4036" s="1">
        <v>64.08</v>
      </c>
      <c r="DJ4036" s="1">
        <v>32.197</v>
      </c>
      <c r="DK4036" s="1">
        <v>30.402</v>
      </c>
      <c r="DL4036" s="1">
        <v>1.274</v>
      </c>
      <c r="DM4036" s="1">
        <v>5.51</v>
      </c>
      <c r="DN4036" s="1">
        <v>215.573</v>
      </c>
      <c r="DO4036" s="1">
        <v>2.24</v>
      </c>
      <c r="DP4036" s="1">
        <v>530.296</v>
      </c>
      <c r="DQ4036" s="1">
        <v>4.551</v>
      </c>
      <c r="DR4036" s="1">
        <v>2.102</v>
      </c>
      <c r="DS4036" s="1">
        <v>7.456</v>
      </c>
      <c r="DT4036" s="1">
        <v>2.184</v>
      </c>
      <c r="DU4036" s="1">
        <v>32.551</v>
      </c>
      <c r="DV4036" s="1">
        <v>1271.304</v>
      </c>
      <c r="DW4036" s="1">
        <v>13.21</v>
      </c>
      <c r="DX4036" s="1">
        <v>3132.621</v>
      </c>
      <c r="DY4036" s="1">
        <v>26.839</v>
      </c>
      <c r="DZ4036" s="1">
        <v>12.418</v>
      </c>
    </row>
    <row r="4037">
      <c r="A4037" s="1" t="s">
        <v>445</v>
      </c>
      <c r="B4037" s="1">
        <v>2022.0</v>
      </c>
      <c r="C4037" s="1" t="s">
        <v>446</v>
      </c>
      <c r="D4037" s="1">
        <v>1.041703E7</v>
      </c>
      <c r="E4037" s="1">
        <v>2.95712915456E11</v>
      </c>
      <c r="F4037" s="1">
        <v>-5.473</v>
      </c>
      <c r="G4037" s="1">
        <v>-0.215</v>
      </c>
      <c r="H4037" s="1">
        <v>356.298</v>
      </c>
      <c r="I4037" s="1">
        <v>3.712</v>
      </c>
      <c r="J4037" s="1">
        <v>394.546</v>
      </c>
      <c r="K4037" s="1">
        <v>4.11</v>
      </c>
      <c r="L4037" s="1">
        <v>8.871</v>
      </c>
      <c r="M4037" s="1">
        <v>1.433</v>
      </c>
      <c r="N4037" s="1">
        <v>225.34</v>
      </c>
      <c r="O4037" s="1">
        <v>-96.421</v>
      </c>
      <c r="P4037" s="1">
        <v>-2.193</v>
      </c>
      <c r="Q4037" s="1">
        <v>7.815</v>
      </c>
      <c r="R4037" s="1">
        <v>0.081</v>
      </c>
      <c r="S4037" s="1">
        <v>0.0</v>
      </c>
      <c r="T4037" s="1">
        <v>0.0</v>
      </c>
      <c r="Y4037" s="1">
        <v>0.0</v>
      </c>
      <c r="Z4037" s="1">
        <v>0.031</v>
      </c>
      <c r="AA4037" s="1">
        <v>55.58</v>
      </c>
      <c r="AB4037" s="1">
        <v>5335.494</v>
      </c>
      <c r="AC4037" s="1">
        <v>46.33</v>
      </c>
      <c r="AD4037" s="1">
        <v>21.469</v>
      </c>
      <c r="AE4037" s="1">
        <v>-1.467</v>
      </c>
      <c r="AF4037" s="1">
        <v>-3.91</v>
      </c>
      <c r="AG4037" s="1">
        <v>25206.77</v>
      </c>
      <c r="AH4037" s="1">
        <v>0.888</v>
      </c>
      <c r="AI4037" s="1">
        <v>3.795</v>
      </c>
      <c r="AJ4037" s="1">
        <v>6.745</v>
      </c>
      <c r="AK4037" s="1">
        <v>1797.057</v>
      </c>
      <c r="AL4037" s="1">
        <v>18.72</v>
      </c>
      <c r="AM4037" s="1">
        <v>17709.061</v>
      </c>
      <c r="AN4037" s="1">
        <v>184.476</v>
      </c>
      <c r="AO4037" s="1">
        <v>40.406</v>
      </c>
      <c r="AP4037" s="1">
        <v>71.247</v>
      </c>
      <c r="AQ4037" s="1">
        <v>-3.822</v>
      </c>
      <c r="AR4037" s="1">
        <v>-2.221</v>
      </c>
      <c r="AS4037" s="1">
        <v>55.889</v>
      </c>
      <c r="AT4037" s="1">
        <v>1669.382</v>
      </c>
      <c r="AU4037" s="1">
        <v>17.39</v>
      </c>
      <c r="AV4037" s="1">
        <v>5365.137</v>
      </c>
      <c r="BA4037" s="1">
        <v>37.535</v>
      </c>
      <c r="BB4037" s="1">
        <v>21.585</v>
      </c>
      <c r="BC4037" s="1">
        <v>10.44</v>
      </c>
      <c r="BD4037" s="1">
        <v>-45.01</v>
      </c>
      <c r="BE4037" s="1">
        <v>-13.24</v>
      </c>
      <c r="BF4037" s="1">
        <v>16.088</v>
      </c>
      <c r="BG4037" s="1">
        <v>627.818</v>
      </c>
      <c r="BH4037" s="1">
        <v>6.54</v>
      </c>
      <c r="BI4037" s="1">
        <v>1544.438</v>
      </c>
      <c r="BJ4037" s="1">
        <v>14.116</v>
      </c>
      <c r="BK4037" s="1">
        <v>6.214</v>
      </c>
      <c r="BL4037" s="1">
        <v>-11.676</v>
      </c>
      <c r="BM4037" s="1">
        <v>-9.947</v>
      </c>
      <c r="BN4037" s="1">
        <v>74.449</v>
      </c>
      <c r="BO4037" s="1">
        <v>2650.468</v>
      </c>
      <c r="BP4037" s="1">
        <v>27.61</v>
      </c>
      <c r="BQ4037" s="1">
        <v>7146.879</v>
      </c>
      <c r="BR4037" s="1">
        <v>59.594</v>
      </c>
      <c r="BS4037" s="1">
        <v>28.753</v>
      </c>
      <c r="BT4037" s="1">
        <v>9.25</v>
      </c>
      <c r="BU4037" s="1">
        <v>16.643</v>
      </c>
      <c r="BW4037" s="1">
        <v>0.0</v>
      </c>
      <c r="BX4037" s="1">
        <v>0.0</v>
      </c>
      <c r="BY4037" s="1">
        <v>0.0</v>
      </c>
      <c r="BZ4037" s="1">
        <v>0.0</v>
      </c>
      <c r="CA4037" s="1">
        <v>0.0</v>
      </c>
      <c r="CB4037" s="1">
        <v>0.0</v>
      </c>
      <c r="CC4037" s="1">
        <v>0.0</v>
      </c>
      <c r="CD4037" s="1">
        <v>9.51</v>
      </c>
      <c r="CE4037" s="1">
        <v>11.159</v>
      </c>
      <c r="CF4037" s="1">
        <v>128.506</v>
      </c>
      <c r="CG4037" s="1">
        <v>127.676</v>
      </c>
      <c r="CH4037" s="1">
        <v>1.33</v>
      </c>
      <c r="CI4037" s="1">
        <v>12336.107</v>
      </c>
      <c r="CN4037" s="1">
        <v>2.871</v>
      </c>
      <c r="CO4037" s="1">
        <v>49.63</v>
      </c>
      <c r="CP4037" s="1">
        <v>13.463</v>
      </c>
      <c r="CQ4037" s="1">
        <v>4.3</v>
      </c>
      <c r="CR4037" s="1">
        <v>0.19</v>
      </c>
      <c r="CS4037" s="1">
        <v>2.926</v>
      </c>
      <c r="CT4037" s="1">
        <v>0.383</v>
      </c>
      <c r="CU4037" s="1">
        <v>412.786</v>
      </c>
      <c r="CV4037" s="1">
        <v>18.239</v>
      </c>
      <c r="CW4037" s="1">
        <v>1292.355</v>
      </c>
      <c r="CX4037" s="1">
        <v>9.281</v>
      </c>
      <c r="CY4037" s="1">
        <v>0.41</v>
      </c>
      <c r="CZ4037" s="1">
        <v>5.199</v>
      </c>
      <c r="DA4037" s="1">
        <v>4447.525</v>
      </c>
      <c r="DB4037" s="1">
        <v>262.58</v>
      </c>
      <c r="DC4037" s="1">
        <v>-11.676</v>
      </c>
      <c r="DD4037" s="1">
        <v>-9.947</v>
      </c>
      <c r="DE4037" s="1">
        <v>74.449</v>
      </c>
      <c r="DF4037" s="1">
        <v>2650.468</v>
      </c>
      <c r="DG4037" s="1">
        <v>27.61</v>
      </c>
      <c r="DH4037" s="1">
        <v>7146.879</v>
      </c>
      <c r="DI4037" s="1">
        <v>59.594</v>
      </c>
      <c r="DJ4037" s="1">
        <v>28.753</v>
      </c>
      <c r="DK4037" s="1">
        <v>57.297</v>
      </c>
      <c r="DL4037" s="1">
        <v>3.136</v>
      </c>
      <c r="DM4037" s="1">
        <v>8.646</v>
      </c>
      <c r="DN4037" s="1">
        <v>337.908</v>
      </c>
      <c r="DO4037" s="1">
        <v>3.52</v>
      </c>
      <c r="DP4037" s="1">
        <v>830.005</v>
      </c>
      <c r="DQ4037" s="1">
        <v>7.598</v>
      </c>
      <c r="DR4037" s="1">
        <v>3.339</v>
      </c>
      <c r="DS4037" s="1">
        <v>0.215</v>
      </c>
      <c r="DT4037" s="1">
        <v>-0.01</v>
      </c>
      <c r="DU4037" s="1">
        <v>32.541</v>
      </c>
      <c r="DV4037" s="1">
        <v>1271.956</v>
      </c>
      <c r="DW4037" s="1">
        <v>13.25</v>
      </c>
      <c r="DX4037" s="1">
        <v>3123.783</v>
      </c>
      <c r="DY4037" s="1">
        <v>28.599</v>
      </c>
      <c r="DZ4037" s="1">
        <v>12.568</v>
      </c>
    </row>
    <row r="4038">
      <c r="A4038" s="1" t="s">
        <v>445</v>
      </c>
      <c r="B4038" s="1">
        <v>2023.0</v>
      </c>
      <c r="C4038" s="1" t="s">
        <v>446</v>
      </c>
      <c r="D4038" s="1">
        <v>1.043068E7</v>
      </c>
      <c r="F4038" s="1">
        <v>6.803</v>
      </c>
      <c r="G4038" s="1">
        <v>0.252</v>
      </c>
      <c r="H4038" s="1">
        <v>380.038</v>
      </c>
      <c r="I4038" s="1">
        <v>3.964</v>
      </c>
      <c r="J4038" s="1">
        <v>364.31</v>
      </c>
      <c r="K4038" s="1">
        <v>3.8</v>
      </c>
      <c r="L4038" s="1">
        <v>8.227</v>
      </c>
      <c r="M4038" s="1">
        <v>1.519</v>
      </c>
      <c r="N4038" s="1">
        <v>158.259</v>
      </c>
      <c r="O4038" s="1">
        <v>-28.571</v>
      </c>
      <c r="P4038" s="1">
        <v>-0.023</v>
      </c>
      <c r="Q4038" s="1">
        <v>5.575</v>
      </c>
      <c r="R4038" s="1">
        <v>0.058</v>
      </c>
      <c r="S4038" s="1">
        <v>0.0</v>
      </c>
      <c r="T4038" s="1">
        <v>0.0</v>
      </c>
      <c r="Y4038" s="1">
        <v>0.0</v>
      </c>
      <c r="Z4038" s="1">
        <v>0.022</v>
      </c>
      <c r="AA4038" s="1">
        <v>56.42</v>
      </c>
      <c r="AB4038" s="1">
        <v>5409.043</v>
      </c>
      <c r="AC4038" s="1">
        <v>46.19</v>
      </c>
      <c r="AD4038" s="1">
        <v>22.11</v>
      </c>
      <c r="AE4038" s="1">
        <v>1.291</v>
      </c>
      <c r="AF4038" s="1">
        <v>3.391</v>
      </c>
      <c r="AG4038" s="1">
        <v>25498.834</v>
      </c>
      <c r="AI4038" s="1">
        <v>-7.558</v>
      </c>
      <c r="AJ4038" s="1">
        <v>-13.942</v>
      </c>
      <c r="AK4038" s="1">
        <v>1129.361</v>
      </c>
      <c r="AL4038" s="1">
        <v>11.78</v>
      </c>
      <c r="AM4038" s="1">
        <v>16349.253</v>
      </c>
      <c r="AN4038" s="1">
        <v>170.534</v>
      </c>
      <c r="AO4038" s="1">
        <v>25.503</v>
      </c>
      <c r="AP4038" s="1">
        <v>65.33</v>
      </c>
      <c r="AQ4038" s="1">
        <v>-20.012</v>
      </c>
      <c r="AR4038" s="1">
        <v>-11.185</v>
      </c>
      <c r="AS4038" s="1">
        <v>44.704</v>
      </c>
      <c r="AT4038" s="1">
        <v>998.976</v>
      </c>
      <c r="AU4038" s="1">
        <v>10.42</v>
      </c>
      <c r="AV4038" s="1">
        <v>4285.83</v>
      </c>
      <c r="BA4038" s="1">
        <v>22.559</v>
      </c>
      <c r="BB4038" s="1">
        <v>17.126</v>
      </c>
      <c r="BC4038" s="1">
        <v>7.31</v>
      </c>
      <c r="BD4038" s="1">
        <v>83.858</v>
      </c>
      <c r="BE4038" s="1">
        <v>13.275</v>
      </c>
      <c r="BF4038" s="1">
        <v>29.363</v>
      </c>
      <c r="BG4038" s="1">
        <v>1154.287</v>
      </c>
      <c r="BH4038" s="1">
        <v>12.04</v>
      </c>
      <c r="BI4038" s="1">
        <v>2815.101</v>
      </c>
      <c r="BJ4038" s="1">
        <v>26.066</v>
      </c>
      <c r="BK4038" s="1">
        <v>11.249</v>
      </c>
      <c r="BL4038" s="1">
        <v>22.296</v>
      </c>
      <c r="BM4038" s="1">
        <v>16.05</v>
      </c>
      <c r="BN4038" s="1">
        <v>90.499</v>
      </c>
      <c r="BO4038" s="1">
        <v>3298.922</v>
      </c>
      <c r="BP4038" s="1">
        <v>34.41</v>
      </c>
      <c r="BQ4038" s="1">
        <v>8676.214</v>
      </c>
      <c r="BR4038" s="1">
        <v>74.497</v>
      </c>
      <c r="BS4038" s="1">
        <v>34.67</v>
      </c>
      <c r="BT4038" s="1">
        <v>10.23</v>
      </c>
      <c r="BU4038" s="1">
        <v>18.132</v>
      </c>
      <c r="BW4038" s="1">
        <v>0.0</v>
      </c>
      <c r="BX4038" s="1">
        <v>0.0</v>
      </c>
      <c r="BY4038" s="1">
        <v>0.0</v>
      </c>
      <c r="BZ4038" s="1">
        <v>0.0</v>
      </c>
      <c r="CA4038" s="1">
        <v>0.0</v>
      </c>
      <c r="CB4038" s="1">
        <v>0.0</v>
      </c>
      <c r="CC4038" s="1">
        <v>0.0</v>
      </c>
      <c r="CD4038" s="1">
        <v>-2.128</v>
      </c>
      <c r="CE4038" s="1">
        <v>-2.734</v>
      </c>
      <c r="CF4038" s="1">
        <v>125.772</v>
      </c>
      <c r="CG4038" s="1">
        <v>130.385</v>
      </c>
      <c r="CH4038" s="1">
        <v>1.36</v>
      </c>
      <c r="CI4038" s="1">
        <v>12057.848</v>
      </c>
      <c r="CN4038" s="1">
        <v>2.944</v>
      </c>
      <c r="CO4038" s="1">
        <v>48.182</v>
      </c>
      <c r="CP4038" s="1">
        <v>12.525</v>
      </c>
      <c r="CQ4038" s="1">
        <v>4.01</v>
      </c>
      <c r="CR4038" s="1">
        <v>0.21</v>
      </c>
      <c r="CS4038" s="1">
        <v>-6.964</v>
      </c>
      <c r="CT4038" s="1">
        <v>-0.938</v>
      </c>
      <c r="CU4038" s="1">
        <v>384.443</v>
      </c>
      <c r="CV4038" s="1">
        <v>20.133</v>
      </c>
      <c r="CW4038" s="1">
        <v>1200.785</v>
      </c>
      <c r="CX4038" s="1">
        <v>8.682</v>
      </c>
      <c r="CY4038" s="1">
        <v>0.455</v>
      </c>
      <c r="CZ4038" s="1">
        <v>4.798</v>
      </c>
      <c r="DA4038" s="1">
        <v>4428.283</v>
      </c>
      <c r="DB4038" s="1">
        <v>265.97</v>
      </c>
      <c r="DC4038" s="1">
        <v>22.296</v>
      </c>
      <c r="DD4038" s="1">
        <v>16.05</v>
      </c>
      <c r="DE4038" s="1">
        <v>90.499</v>
      </c>
      <c r="DF4038" s="1">
        <v>3298.922</v>
      </c>
      <c r="DG4038" s="1">
        <v>34.41</v>
      </c>
      <c r="DH4038" s="1">
        <v>8676.214</v>
      </c>
      <c r="DI4038" s="1">
        <v>74.497</v>
      </c>
      <c r="DJ4038" s="1">
        <v>34.67</v>
      </c>
      <c r="DK4038" s="1">
        <v>46.633</v>
      </c>
      <c r="DL4038" s="1">
        <v>3.939</v>
      </c>
      <c r="DM4038" s="1">
        <v>12.585</v>
      </c>
      <c r="DN4038" s="1">
        <v>494.694</v>
      </c>
      <c r="DO4038" s="1">
        <v>5.16</v>
      </c>
      <c r="DP4038" s="1">
        <v>1206.572</v>
      </c>
      <c r="DQ4038" s="1">
        <v>11.171</v>
      </c>
      <c r="DR4038" s="1">
        <v>4.821</v>
      </c>
      <c r="DS4038" s="1">
        <v>-0.748</v>
      </c>
      <c r="DT4038" s="1">
        <v>-0.48</v>
      </c>
      <c r="DU4038" s="1">
        <v>32.061</v>
      </c>
      <c r="DV4038" s="1">
        <v>1265.498</v>
      </c>
      <c r="DW4038" s="1">
        <v>13.2</v>
      </c>
      <c r="DX4038" s="1">
        <v>3073.719</v>
      </c>
      <c r="DY4038" s="1">
        <v>28.578</v>
      </c>
      <c r="DZ4038" s="1">
        <v>12.282</v>
      </c>
    </row>
    <row r="4039">
      <c r="A4039" s="1" t="s">
        <v>445</v>
      </c>
      <c r="B4039" s="1">
        <v>2024.0</v>
      </c>
      <c r="C4039" s="1" t="s">
        <v>446</v>
      </c>
      <c r="D4039" s="1">
        <v>1.0425239E7</v>
      </c>
      <c r="F4039" s="1">
        <v>11.016</v>
      </c>
      <c r="G4039" s="1">
        <v>0.437</v>
      </c>
      <c r="H4039" s="1">
        <v>422.123</v>
      </c>
      <c r="I4039" s="1">
        <v>4.401</v>
      </c>
      <c r="J4039" s="1">
        <v>380.807</v>
      </c>
      <c r="K4039" s="1">
        <v>3.97</v>
      </c>
      <c r="L4039" s="1">
        <v>8.573</v>
      </c>
      <c r="M4039" s="1">
        <v>1.663</v>
      </c>
      <c r="N4039" s="1">
        <v>112.287</v>
      </c>
      <c r="O4039" s="1">
        <v>20.0</v>
      </c>
      <c r="P4039" s="1">
        <v>0.012</v>
      </c>
      <c r="Q4039" s="1">
        <v>6.693</v>
      </c>
      <c r="R4039" s="1">
        <v>0.07</v>
      </c>
      <c r="S4039" s="1">
        <v>0.0</v>
      </c>
      <c r="T4039" s="1">
        <v>0.0</v>
      </c>
      <c r="Y4039" s="1">
        <v>0.0</v>
      </c>
      <c r="Z4039" s="1">
        <v>0.026</v>
      </c>
      <c r="AA4039" s="1">
        <v>56.79</v>
      </c>
      <c r="AB4039" s="1">
        <v>5447.357</v>
      </c>
      <c r="AC4039" s="1">
        <v>46.31</v>
      </c>
      <c r="AD4039" s="1">
        <v>22.773</v>
      </c>
      <c r="AE4039" s="1">
        <v>1.606</v>
      </c>
      <c r="AF4039" s="1">
        <v>4.272</v>
      </c>
      <c r="AG4039" s="1">
        <v>25921.92</v>
      </c>
      <c r="AI4039" s="1">
        <v>-6.467</v>
      </c>
      <c r="AJ4039" s="1">
        <v>-11.029</v>
      </c>
      <c r="AK4039" s="1">
        <v>658.018</v>
      </c>
      <c r="AL4039" s="1">
        <v>6.86</v>
      </c>
      <c r="AM4039" s="1">
        <v>15299.916</v>
      </c>
      <c r="AN4039" s="1">
        <v>159.505</v>
      </c>
      <c r="AO4039" s="1">
        <v>14.813</v>
      </c>
      <c r="AP4039" s="1">
        <v>60.259</v>
      </c>
      <c r="AQ4039" s="1">
        <v>-17.881</v>
      </c>
      <c r="AR4039" s="1">
        <v>-7.994</v>
      </c>
      <c r="AS4039" s="1">
        <v>36.711</v>
      </c>
      <c r="AT4039" s="1">
        <v>522.77</v>
      </c>
      <c r="AU4039" s="1">
        <v>5.45</v>
      </c>
      <c r="AV4039" s="1">
        <v>3521.32</v>
      </c>
      <c r="BA4039" s="1">
        <v>11.769</v>
      </c>
      <c r="BB4039" s="1">
        <v>13.869</v>
      </c>
      <c r="BC4039" s="1">
        <v>5.2</v>
      </c>
      <c r="BD4039" s="1">
        <v>23.166</v>
      </c>
      <c r="BE4039" s="1">
        <v>6.802</v>
      </c>
      <c r="BF4039" s="1">
        <v>36.166</v>
      </c>
      <c r="BG4039" s="1">
        <v>1359.201</v>
      </c>
      <c r="BH4039" s="1">
        <v>14.17</v>
      </c>
      <c r="BI4039" s="1">
        <v>3469.067</v>
      </c>
      <c r="BJ4039" s="1">
        <v>30.598</v>
      </c>
      <c r="BK4039" s="1">
        <v>13.663</v>
      </c>
      <c r="BL4039" s="1">
        <v>16.504</v>
      </c>
      <c r="BM4039" s="1">
        <v>14.694</v>
      </c>
      <c r="BN4039" s="1">
        <v>105.193</v>
      </c>
      <c r="BO4039" s="1">
        <v>3784.086</v>
      </c>
      <c r="BP4039" s="1">
        <v>39.45</v>
      </c>
      <c r="BQ4039" s="1">
        <v>10090.243</v>
      </c>
      <c r="BR4039" s="1">
        <v>85.187</v>
      </c>
      <c r="BS4039" s="1">
        <v>39.741</v>
      </c>
      <c r="BT4039" s="1">
        <v>10.48</v>
      </c>
      <c r="BU4039" s="1">
        <v>18.454</v>
      </c>
      <c r="BW4039" s="1">
        <v>0.0</v>
      </c>
      <c r="BX4039" s="1">
        <v>0.0</v>
      </c>
      <c r="BY4039" s="1">
        <v>0.0</v>
      </c>
      <c r="BZ4039" s="1">
        <v>0.0</v>
      </c>
      <c r="CA4039" s="1">
        <v>0.0</v>
      </c>
      <c r="CB4039" s="1">
        <v>0.0</v>
      </c>
      <c r="CC4039" s="1">
        <v>0.0</v>
      </c>
      <c r="CD4039" s="1">
        <v>-2.422</v>
      </c>
      <c r="CE4039" s="1">
        <v>-3.047</v>
      </c>
      <c r="CF4039" s="1">
        <v>122.725</v>
      </c>
      <c r="CG4039" s="1">
        <v>135.249</v>
      </c>
      <c r="CH4039" s="1">
        <v>1.41</v>
      </c>
      <c r="CI4039" s="1">
        <v>11771.902</v>
      </c>
      <c r="CN4039" s="1">
        <v>3.045</v>
      </c>
      <c r="CO4039" s="1">
        <v>46.364</v>
      </c>
      <c r="CP4039" s="1">
        <v>12.066</v>
      </c>
      <c r="CQ4039" s="1">
        <v>4.18</v>
      </c>
      <c r="CR4039" s="1">
        <v>0.21</v>
      </c>
      <c r="CS4039" s="1">
        <v>-3.668</v>
      </c>
      <c r="CT4039" s="1">
        <v>-0.459</v>
      </c>
      <c r="CU4039" s="1">
        <v>400.95</v>
      </c>
      <c r="CV4039" s="1">
        <v>20.143</v>
      </c>
      <c r="CW4039" s="1">
        <v>1157.348</v>
      </c>
      <c r="CX4039" s="1">
        <v>9.026</v>
      </c>
      <c r="CY4039" s="1">
        <v>0.453</v>
      </c>
      <c r="CZ4039" s="1">
        <v>4.558</v>
      </c>
      <c r="DA4039" s="1">
        <v>4442.104</v>
      </c>
      <c r="DB4039" s="1">
        <v>270.242</v>
      </c>
      <c r="DC4039" s="1">
        <v>16.504</v>
      </c>
      <c r="DD4039" s="1">
        <v>14.694</v>
      </c>
      <c r="DE4039" s="1">
        <v>105.193</v>
      </c>
      <c r="DF4039" s="1">
        <v>3784.086</v>
      </c>
      <c r="DG4039" s="1">
        <v>39.45</v>
      </c>
      <c r="DH4039" s="1">
        <v>10090.243</v>
      </c>
      <c r="DI4039" s="1">
        <v>85.187</v>
      </c>
      <c r="DJ4039" s="1">
        <v>39.741</v>
      </c>
      <c r="DK4039" s="1">
        <v>37.539</v>
      </c>
      <c r="DL4039" s="1">
        <v>4.724</v>
      </c>
      <c r="DM4039" s="1">
        <v>17.31</v>
      </c>
      <c r="DN4039" s="1">
        <v>644.59</v>
      </c>
      <c r="DO4039" s="1">
        <v>6.72</v>
      </c>
      <c r="DP4039" s="1">
        <v>1660.37</v>
      </c>
      <c r="DQ4039" s="1">
        <v>14.511</v>
      </c>
      <c r="DR4039" s="1">
        <v>6.539</v>
      </c>
      <c r="DS4039" s="1">
        <v>9.951</v>
      </c>
      <c r="DT4039" s="1">
        <v>3.19</v>
      </c>
      <c r="DU4039" s="1">
        <v>35.251</v>
      </c>
      <c r="DV4039" s="1">
        <v>1379.345</v>
      </c>
      <c r="DW4039" s="1">
        <v>14.38</v>
      </c>
      <c r="DX4039" s="1">
        <v>3381.334</v>
      </c>
      <c r="DY4039" s="1">
        <v>31.052</v>
      </c>
      <c r="DZ4039" s="1">
        <v>13.318</v>
      </c>
    </row>
    <row r="4040">
      <c r="A4040" s="1" t="s">
        <v>447</v>
      </c>
      <c r="B4040" s="1">
        <v>1980.0</v>
      </c>
      <c r="C4040" s="1" t="s">
        <v>448</v>
      </c>
      <c r="D4040" s="1">
        <v>3213630.0</v>
      </c>
      <c r="E4040" s="1">
        <v>4.1858400256E10</v>
      </c>
      <c r="W4040" s="1">
        <v>0.0</v>
      </c>
      <c r="X4040" s="1">
        <v>0.0</v>
      </c>
      <c r="AG4040" s="1">
        <v>20503.58</v>
      </c>
      <c r="AH4040" s="1">
        <v>1.574</v>
      </c>
      <c r="AY4040" s="1">
        <v>0.0</v>
      </c>
      <c r="AZ4040" s="1">
        <v>0.0</v>
      </c>
      <c r="CL4040" s="1">
        <v>0.0</v>
      </c>
      <c r="CM4040" s="1">
        <v>0.0</v>
      </c>
      <c r="DB4040" s="1">
        <v>65.891</v>
      </c>
    </row>
    <row r="4041">
      <c r="A4041" s="1" t="s">
        <v>447</v>
      </c>
      <c r="B4041" s="1">
        <v>1981.0</v>
      </c>
      <c r="C4041" s="1" t="s">
        <v>448</v>
      </c>
      <c r="D4041" s="1">
        <v>3256516.0</v>
      </c>
      <c r="E4041" s="1">
        <v>4.2304577536E10</v>
      </c>
      <c r="V4041" s="1">
        <v>0.0</v>
      </c>
      <c r="W4041" s="1">
        <v>0.0</v>
      </c>
      <c r="X4041" s="1">
        <v>0.0</v>
      </c>
      <c r="AE4041" s="1">
        <v>-0.394</v>
      </c>
      <c r="AF4041" s="1">
        <v>-0.259</v>
      </c>
      <c r="AG4041" s="1">
        <v>20153.885</v>
      </c>
      <c r="AH4041" s="1">
        <v>1.551</v>
      </c>
      <c r="AX4041" s="1">
        <v>0.0</v>
      </c>
      <c r="AY4041" s="1">
        <v>0.0</v>
      </c>
      <c r="AZ4041" s="1">
        <v>0.0</v>
      </c>
      <c r="CK4041" s="1">
        <v>0.0</v>
      </c>
      <c r="CL4041" s="1">
        <v>0.0</v>
      </c>
      <c r="CM4041" s="1">
        <v>0.0</v>
      </c>
      <c r="DB4041" s="1">
        <v>65.631</v>
      </c>
    </row>
    <row r="4042">
      <c r="A4042" s="1" t="s">
        <v>447</v>
      </c>
      <c r="B4042" s="1">
        <v>1982.0</v>
      </c>
      <c r="C4042" s="1" t="s">
        <v>448</v>
      </c>
      <c r="D4042" s="1">
        <v>3295874.0</v>
      </c>
      <c r="E4042" s="1">
        <v>4.102356992E10</v>
      </c>
      <c r="V4042" s="1">
        <v>0.0</v>
      </c>
      <c r="W4042" s="1">
        <v>0.0</v>
      </c>
      <c r="X4042" s="1">
        <v>0.0</v>
      </c>
      <c r="AE4042" s="1">
        <v>-0.03</v>
      </c>
      <c r="AF4042" s="1">
        <v>-0.02</v>
      </c>
      <c r="AG4042" s="1">
        <v>19907.148</v>
      </c>
      <c r="AH4042" s="1">
        <v>1.599</v>
      </c>
      <c r="AX4042" s="1">
        <v>0.0</v>
      </c>
      <c r="AY4042" s="1">
        <v>0.0</v>
      </c>
      <c r="AZ4042" s="1">
        <v>0.0</v>
      </c>
      <c r="CK4042" s="1">
        <v>0.0</v>
      </c>
      <c r="CL4042" s="1">
        <v>0.0</v>
      </c>
      <c r="CM4042" s="1">
        <v>0.0</v>
      </c>
      <c r="DB4042" s="1">
        <v>65.611</v>
      </c>
    </row>
    <row r="4043">
      <c r="A4043" s="1" t="s">
        <v>447</v>
      </c>
      <c r="B4043" s="1">
        <v>1983.0</v>
      </c>
      <c r="C4043" s="1" t="s">
        <v>448</v>
      </c>
      <c r="D4043" s="1">
        <v>3332594.0</v>
      </c>
      <c r="E4043" s="1">
        <v>4.121124864E10</v>
      </c>
      <c r="V4043" s="1">
        <v>0.0</v>
      </c>
      <c r="W4043" s="1">
        <v>0.0</v>
      </c>
      <c r="X4043" s="1">
        <v>0.0</v>
      </c>
      <c r="AE4043" s="1">
        <v>1.975</v>
      </c>
      <c r="AF4043" s="1">
        <v>1.296</v>
      </c>
      <c r="AG4043" s="1">
        <v>20076.693</v>
      </c>
      <c r="AH4043" s="1">
        <v>1.624</v>
      </c>
      <c r="AX4043" s="1">
        <v>0.0</v>
      </c>
      <c r="AY4043" s="1">
        <v>0.0</v>
      </c>
      <c r="AZ4043" s="1">
        <v>0.0</v>
      </c>
      <c r="CK4043" s="1">
        <v>0.0</v>
      </c>
      <c r="CL4043" s="1">
        <v>0.0</v>
      </c>
      <c r="CM4043" s="1">
        <v>0.0</v>
      </c>
      <c r="DB4043" s="1">
        <v>66.907</v>
      </c>
    </row>
    <row r="4044">
      <c r="A4044" s="1" t="s">
        <v>447</v>
      </c>
      <c r="B4044" s="1">
        <v>1984.0</v>
      </c>
      <c r="C4044" s="1" t="s">
        <v>448</v>
      </c>
      <c r="D4044" s="1">
        <v>3367143.0</v>
      </c>
      <c r="E4044" s="1">
        <v>4.4223348736E10</v>
      </c>
      <c r="V4044" s="1">
        <v>0.0</v>
      </c>
      <c r="W4044" s="1">
        <v>0.0</v>
      </c>
      <c r="X4044" s="1">
        <v>0.0</v>
      </c>
      <c r="AE4044" s="1">
        <v>-0.495</v>
      </c>
      <c r="AF4044" s="1">
        <v>-0.331</v>
      </c>
      <c r="AG4044" s="1">
        <v>19772.348</v>
      </c>
      <c r="AH4044" s="1">
        <v>1.505</v>
      </c>
      <c r="AX4044" s="1">
        <v>0.0</v>
      </c>
      <c r="AY4044" s="1">
        <v>0.0</v>
      </c>
      <c r="AZ4044" s="1">
        <v>0.0</v>
      </c>
      <c r="CK4044" s="1">
        <v>0.0</v>
      </c>
      <c r="CL4044" s="1">
        <v>0.0</v>
      </c>
      <c r="CM4044" s="1">
        <v>0.0</v>
      </c>
      <c r="DB4044" s="1">
        <v>66.576</v>
      </c>
    </row>
    <row r="4045">
      <c r="A4045" s="1" t="s">
        <v>447</v>
      </c>
      <c r="B4045" s="1">
        <v>1985.0</v>
      </c>
      <c r="C4045" s="1" t="s">
        <v>448</v>
      </c>
      <c r="D4045" s="1">
        <v>3399269.0</v>
      </c>
      <c r="E4045" s="1">
        <v>4.5132791808E10</v>
      </c>
      <c r="V4045" s="1">
        <v>0.0</v>
      </c>
      <c r="W4045" s="1">
        <v>0.0</v>
      </c>
      <c r="X4045" s="1">
        <v>0.0</v>
      </c>
      <c r="AE4045" s="1">
        <v>-0.197</v>
      </c>
      <c r="AF4045" s="1">
        <v>-0.131</v>
      </c>
      <c r="AG4045" s="1">
        <v>19546.805</v>
      </c>
      <c r="AH4045" s="1">
        <v>1.472</v>
      </c>
      <c r="AX4045" s="1">
        <v>0.0</v>
      </c>
      <c r="AY4045" s="1">
        <v>0.0</v>
      </c>
      <c r="AZ4045" s="1">
        <v>0.0</v>
      </c>
      <c r="CK4045" s="1">
        <v>0.0</v>
      </c>
      <c r="CL4045" s="1">
        <v>0.0</v>
      </c>
      <c r="CM4045" s="1">
        <v>0.0</v>
      </c>
      <c r="DB4045" s="1">
        <v>66.445</v>
      </c>
    </row>
    <row r="4046">
      <c r="A4046" s="1" t="s">
        <v>447</v>
      </c>
      <c r="B4046" s="1">
        <v>1986.0</v>
      </c>
      <c r="C4046" s="1" t="s">
        <v>448</v>
      </c>
      <c r="D4046" s="1">
        <v>3428728.0</v>
      </c>
      <c r="E4046" s="1">
        <v>4.8819552256E10</v>
      </c>
      <c r="V4046" s="1">
        <v>0.0</v>
      </c>
      <c r="W4046" s="1">
        <v>0.0</v>
      </c>
      <c r="X4046" s="1">
        <v>0.0</v>
      </c>
      <c r="AE4046" s="1">
        <v>1.559</v>
      </c>
      <c r="AF4046" s="1">
        <v>1.036</v>
      </c>
      <c r="AG4046" s="1">
        <v>19680.959</v>
      </c>
      <c r="AH4046" s="1">
        <v>1.382</v>
      </c>
      <c r="AX4046" s="1">
        <v>0.0</v>
      </c>
      <c r="AY4046" s="1">
        <v>0.0</v>
      </c>
      <c r="AZ4046" s="1">
        <v>0.0</v>
      </c>
      <c r="CK4046" s="1">
        <v>0.0</v>
      </c>
      <c r="CL4046" s="1">
        <v>0.0</v>
      </c>
      <c r="CM4046" s="1">
        <v>0.0</v>
      </c>
      <c r="DB4046" s="1">
        <v>67.481</v>
      </c>
    </row>
    <row r="4047">
      <c r="A4047" s="1" t="s">
        <v>447</v>
      </c>
      <c r="B4047" s="1">
        <v>1987.0</v>
      </c>
      <c r="C4047" s="1" t="s">
        <v>448</v>
      </c>
      <c r="D4047" s="1">
        <v>3457093.0</v>
      </c>
      <c r="E4047" s="1">
        <v>5.1212279808E10</v>
      </c>
      <c r="V4047" s="1">
        <v>0.0</v>
      </c>
      <c r="W4047" s="1">
        <v>0.0</v>
      </c>
      <c r="X4047" s="1">
        <v>0.0</v>
      </c>
      <c r="AE4047" s="1">
        <v>0.183</v>
      </c>
      <c r="AF4047" s="1">
        <v>0.124</v>
      </c>
      <c r="AG4047" s="1">
        <v>19555.26</v>
      </c>
      <c r="AH4047" s="1">
        <v>1.32</v>
      </c>
      <c r="AX4047" s="1">
        <v>0.0</v>
      </c>
      <c r="AY4047" s="1">
        <v>0.0</v>
      </c>
      <c r="AZ4047" s="1">
        <v>0.0</v>
      </c>
      <c r="CK4047" s="1">
        <v>0.0</v>
      </c>
      <c r="CL4047" s="1">
        <v>0.0</v>
      </c>
      <c r="CM4047" s="1">
        <v>0.0</v>
      </c>
      <c r="DB4047" s="1">
        <v>67.604</v>
      </c>
    </row>
    <row r="4048">
      <c r="A4048" s="1" t="s">
        <v>447</v>
      </c>
      <c r="B4048" s="1">
        <v>1988.0</v>
      </c>
      <c r="C4048" s="1" t="s">
        <v>448</v>
      </c>
      <c r="D4048" s="1">
        <v>3485015.0</v>
      </c>
      <c r="E4048" s="1">
        <v>5.4560976896E10</v>
      </c>
      <c r="V4048" s="1">
        <v>0.0</v>
      </c>
      <c r="W4048" s="1">
        <v>0.0</v>
      </c>
      <c r="X4048" s="1">
        <v>0.0</v>
      </c>
      <c r="AE4048" s="1">
        <v>0.313</v>
      </c>
      <c r="AF4048" s="1">
        <v>0.212</v>
      </c>
      <c r="AG4048" s="1">
        <v>19459.389</v>
      </c>
      <c r="AH4048" s="1">
        <v>1.243</v>
      </c>
      <c r="AX4048" s="1">
        <v>0.0</v>
      </c>
      <c r="AY4048" s="1">
        <v>0.0</v>
      </c>
      <c r="AZ4048" s="1">
        <v>0.0</v>
      </c>
      <c r="CK4048" s="1">
        <v>0.0</v>
      </c>
      <c r="CL4048" s="1">
        <v>0.0</v>
      </c>
      <c r="CM4048" s="1">
        <v>0.0</v>
      </c>
      <c r="DB4048" s="1">
        <v>67.816</v>
      </c>
    </row>
    <row r="4049">
      <c r="A4049" s="1" t="s">
        <v>447</v>
      </c>
      <c r="B4049" s="1">
        <v>1989.0</v>
      </c>
      <c r="C4049" s="1" t="s">
        <v>448</v>
      </c>
      <c r="D4049" s="1">
        <v>3511949.0</v>
      </c>
      <c r="E4049" s="1">
        <v>5.725999104E10</v>
      </c>
      <c r="V4049" s="1">
        <v>0.0</v>
      </c>
      <c r="W4049" s="1">
        <v>0.0</v>
      </c>
      <c r="X4049" s="1">
        <v>0.0</v>
      </c>
      <c r="AE4049" s="1">
        <v>-0.028</v>
      </c>
      <c r="AF4049" s="1">
        <v>-0.019</v>
      </c>
      <c r="AG4049" s="1">
        <v>19304.77</v>
      </c>
      <c r="AH4049" s="1">
        <v>1.184</v>
      </c>
      <c r="AX4049" s="1">
        <v>0.0</v>
      </c>
      <c r="AY4049" s="1">
        <v>0.0</v>
      </c>
      <c r="AZ4049" s="1">
        <v>0.0</v>
      </c>
      <c r="CK4049" s="1">
        <v>0.0</v>
      </c>
      <c r="CL4049" s="1">
        <v>0.0</v>
      </c>
      <c r="CM4049" s="1">
        <v>0.0</v>
      </c>
      <c r="DB4049" s="1">
        <v>67.797</v>
      </c>
    </row>
    <row r="4050">
      <c r="A4050" s="1" t="s">
        <v>447</v>
      </c>
      <c r="B4050" s="1">
        <v>1990.0</v>
      </c>
      <c r="C4050" s="1" t="s">
        <v>448</v>
      </c>
      <c r="D4050" s="1">
        <v>3540994.0</v>
      </c>
      <c r="E4050" s="1">
        <v>5.9418062848E10</v>
      </c>
      <c r="V4050" s="1">
        <v>0.0</v>
      </c>
      <c r="W4050" s="1">
        <v>0.0</v>
      </c>
      <c r="X4050" s="1">
        <v>0.0</v>
      </c>
      <c r="AE4050" s="1">
        <v>-1.887</v>
      </c>
      <c r="AF4050" s="1">
        <v>-1.28</v>
      </c>
      <c r="AG4050" s="1">
        <v>18785.049</v>
      </c>
      <c r="AH4050" s="1">
        <v>1.119</v>
      </c>
      <c r="AX4050" s="1">
        <v>0.0</v>
      </c>
      <c r="AY4050" s="1">
        <v>0.0</v>
      </c>
      <c r="AZ4050" s="1">
        <v>0.0</v>
      </c>
      <c r="CK4050" s="1">
        <v>0.0</v>
      </c>
      <c r="CL4050" s="1">
        <v>0.0</v>
      </c>
      <c r="CM4050" s="1">
        <v>0.0</v>
      </c>
      <c r="DB4050" s="1">
        <v>66.518</v>
      </c>
    </row>
    <row r="4051">
      <c r="A4051" s="1" t="s">
        <v>447</v>
      </c>
      <c r="B4051" s="1">
        <v>1991.0</v>
      </c>
      <c r="C4051" s="1" t="s">
        <v>448</v>
      </c>
      <c r="D4051" s="1">
        <v>3573617.0</v>
      </c>
      <c r="E4051" s="1">
        <v>6.1737222144E10</v>
      </c>
      <c r="V4051" s="1">
        <v>0.0</v>
      </c>
      <c r="W4051" s="1">
        <v>0.0</v>
      </c>
      <c r="X4051" s="1">
        <v>0.0</v>
      </c>
      <c r="AE4051" s="1">
        <v>-0.344</v>
      </c>
      <c r="AF4051" s="1">
        <v>-0.229</v>
      </c>
      <c r="AG4051" s="1">
        <v>18549.623</v>
      </c>
      <c r="AH4051" s="1">
        <v>1.074</v>
      </c>
      <c r="AX4051" s="1">
        <v>0.0</v>
      </c>
      <c r="AY4051" s="1">
        <v>0.0</v>
      </c>
      <c r="AZ4051" s="1">
        <v>0.0</v>
      </c>
      <c r="CK4051" s="1">
        <v>0.0</v>
      </c>
      <c r="CL4051" s="1">
        <v>0.0</v>
      </c>
      <c r="CM4051" s="1">
        <v>0.0</v>
      </c>
      <c r="DB4051" s="1">
        <v>66.289</v>
      </c>
    </row>
    <row r="4052">
      <c r="A4052" s="1" t="s">
        <v>447</v>
      </c>
      <c r="B4052" s="1">
        <v>1992.0</v>
      </c>
      <c r="C4052" s="1" t="s">
        <v>448</v>
      </c>
      <c r="D4052" s="1">
        <v>3606342.0</v>
      </c>
      <c r="E4052" s="1">
        <v>6.5572274176E10</v>
      </c>
      <c r="V4052" s="1">
        <v>0.0</v>
      </c>
      <c r="W4052" s="1">
        <v>0.0</v>
      </c>
      <c r="X4052" s="1">
        <v>0.0</v>
      </c>
      <c r="AE4052" s="1">
        <v>0.489</v>
      </c>
      <c r="AF4052" s="1">
        <v>0.324</v>
      </c>
      <c r="AG4052" s="1">
        <v>18471.242</v>
      </c>
      <c r="AH4052" s="1">
        <v>1.016</v>
      </c>
      <c r="AX4052" s="1">
        <v>0.0</v>
      </c>
      <c r="AY4052" s="1">
        <v>0.0</v>
      </c>
      <c r="AZ4052" s="1">
        <v>0.0</v>
      </c>
      <c r="CK4052" s="1">
        <v>0.0</v>
      </c>
      <c r="CL4052" s="1">
        <v>0.0</v>
      </c>
      <c r="CM4052" s="1">
        <v>0.0</v>
      </c>
      <c r="DB4052" s="1">
        <v>66.614</v>
      </c>
    </row>
    <row r="4053">
      <c r="A4053" s="1" t="s">
        <v>447</v>
      </c>
      <c r="B4053" s="1">
        <v>1993.0</v>
      </c>
      <c r="C4053" s="1" t="s">
        <v>448</v>
      </c>
      <c r="D4053" s="1">
        <v>3637164.0</v>
      </c>
      <c r="E4053" s="1">
        <v>6.9692235776E10</v>
      </c>
      <c r="V4053" s="1">
        <v>0.0</v>
      </c>
      <c r="W4053" s="1">
        <v>0.0</v>
      </c>
      <c r="X4053" s="1">
        <v>0.0</v>
      </c>
      <c r="AE4053" s="1">
        <v>-0.005</v>
      </c>
      <c r="AF4053" s="1">
        <v>-0.003</v>
      </c>
      <c r="AG4053" s="1">
        <v>18313.777</v>
      </c>
      <c r="AH4053" s="1">
        <v>0.956</v>
      </c>
      <c r="AX4053" s="1">
        <v>0.0</v>
      </c>
      <c r="AY4053" s="1">
        <v>0.0</v>
      </c>
      <c r="AZ4053" s="1">
        <v>0.0</v>
      </c>
      <c r="CK4053" s="1">
        <v>0.0</v>
      </c>
      <c r="CL4053" s="1">
        <v>0.0</v>
      </c>
      <c r="CM4053" s="1">
        <v>0.0</v>
      </c>
      <c r="DB4053" s="1">
        <v>66.61</v>
      </c>
    </row>
    <row r="4054">
      <c r="A4054" s="1" t="s">
        <v>447</v>
      </c>
      <c r="B4054" s="1">
        <v>1994.0</v>
      </c>
      <c r="C4054" s="1" t="s">
        <v>448</v>
      </c>
      <c r="D4054" s="1">
        <v>3666034.0</v>
      </c>
      <c r="E4054" s="1">
        <v>7.375765504E10</v>
      </c>
      <c r="V4054" s="1">
        <v>0.0</v>
      </c>
      <c r="W4054" s="1">
        <v>0.0</v>
      </c>
      <c r="X4054" s="1">
        <v>0.0</v>
      </c>
      <c r="AE4054" s="1">
        <v>0.355</v>
      </c>
      <c r="AF4054" s="1">
        <v>0.236</v>
      </c>
      <c r="AG4054" s="1">
        <v>18234.035</v>
      </c>
      <c r="AH4054" s="1">
        <v>0.906</v>
      </c>
      <c r="AX4054" s="1">
        <v>0.0</v>
      </c>
      <c r="AY4054" s="1">
        <v>0.0</v>
      </c>
      <c r="AZ4054" s="1">
        <v>0.0</v>
      </c>
      <c r="CK4054" s="1">
        <v>0.0</v>
      </c>
      <c r="CL4054" s="1">
        <v>0.0</v>
      </c>
      <c r="CM4054" s="1">
        <v>0.0</v>
      </c>
      <c r="DB4054" s="1">
        <v>66.847</v>
      </c>
    </row>
    <row r="4055">
      <c r="A4055" s="1" t="s">
        <v>447</v>
      </c>
      <c r="B4055" s="1">
        <v>1995.0</v>
      </c>
      <c r="C4055" s="1" t="s">
        <v>448</v>
      </c>
      <c r="D4055" s="1">
        <v>3693536.0</v>
      </c>
      <c r="E4055" s="1">
        <v>7.8327750656E10</v>
      </c>
      <c r="V4055" s="1">
        <v>0.0</v>
      </c>
      <c r="W4055" s="1">
        <v>0.0</v>
      </c>
      <c r="X4055" s="1">
        <v>0.0</v>
      </c>
      <c r="AE4055" s="1">
        <v>-0.06</v>
      </c>
      <c r="AF4055" s="1">
        <v>-0.04</v>
      </c>
      <c r="AG4055" s="1">
        <v>18087.324</v>
      </c>
      <c r="AH4055" s="1">
        <v>0.853</v>
      </c>
      <c r="AX4055" s="1">
        <v>0.0</v>
      </c>
      <c r="AY4055" s="1">
        <v>0.0</v>
      </c>
      <c r="AZ4055" s="1">
        <v>0.0</v>
      </c>
      <c r="CK4055" s="1">
        <v>0.0</v>
      </c>
      <c r="CL4055" s="1">
        <v>0.0</v>
      </c>
      <c r="CM4055" s="1">
        <v>0.0</v>
      </c>
      <c r="DB4055" s="1">
        <v>66.806</v>
      </c>
    </row>
    <row r="4056">
      <c r="A4056" s="1" t="s">
        <v>447</v>
      </c>
      <c r="B4056" s="1">
        <v>1996.0</v>
      </c>
      <c r="C4056" s="1" t="s">
        <v>448</v>
      </c>
      <c r="D4056" s="1">
        <v>3719905.0</v>
      </c>
      <c r="E4056" s="1">
        <v>8.1413668864E10</v>
      </c>
      <c r="V4056" s="1">
        <v>0.0</v>
      </c>
      <c r="W4056" s="1">
        <v>0.0</v>
      </c>
      <c r="X4056" s="1">
        <v>0.0</v>
      </c>
      <c r="AE4056" s="1">
        <v>0.027</v>
      </c>
      <c r="AF4056" s="1">
        <v>0.018</v>
      </c>
      <c r="AG4056" s="1">
        <v>17964.012</v>
      </c>
      <c r="AH4056" s="1">
        <v>0.821</v>
      </c>
      <c r="AX4056" s="1">
        <v>0.0</v>
      </c>
      <c r="AY4056" s="1">
        <v>0.0</v>
      </c>
      <c r="AZ4056" s="1">
        <v>0.0</v>
      </c>
      <c r="CK4056" s="1">
        <v>0.0</v>
      </c>
      <c r="CL4056" s="1">
        <v>0.0</v>
      </c>
      <c r="CM4056" s="1">
        <v>0.0</v>
      </c>
      <c r="DB4056" s="1">
        <v>66.824</v>
      </c>
    </row>
    <row r="4057">
      <c r="A4057" s="1" t="s">
        <v>447</v>
      </c>
      <c r="B4057" s="1">
        <v>1997.0</v>
      </c>
      <c r="C4057" s="1" t="s">
        <v>448</v>
      </c>
      <c r="D4057" s="1">
        <v>3745534.0</v>
      </c>
      <c r="E4057" s="1">
        <v>8.6716473344E10</v>
      </c>
      <c r="V4057" s="1">
        <v>0.0</v>
      </c>
      <c r="W4057" s="1">
        <v>0.0</v>
      </c>
      <c r="X4057" s="1">
        <v>0.0</v>
      </c>
      <c r="AE4057" s="1">
        <v>0.039</v>
      </c>
      <c r="AF4057" s="1">
        <v>0.026</v>
      </c>
      <c r="AG4057" s="1">
        <v>17848.121</v>
      </c>
      <c r="AH4057" s="1">
        <v>0.771</v>
      </c>
      <c r="AX4057" s="1">
        <v>0.0</v>
      </c>
      <c r="AY4057" s="1">
        <v>0.0</v>
      </c>
      <c r="AZ4057" s="1">
        <v>0.0</v>
      </c>
      <c r="CK4057" s="1">
        <v>0.0</v>
      </c>
      <c r="CL4057" s="1">
        <v>0.0</v>
      </c>
      <c r="CM4057" s="1">
        <v>0.0</v>
      </c>
      <c r="DB4057" s="1">
        <v>66.851</v>
      </c>
    </row>
    <row r="4058">
      <c r="A4058" s="1" t="s">
        <v>447</v>
      </c>
      <c r="B4058" s="1">
        <v>1998.0</v>
      </c>
      <c r="C4058" s="1" t="s">
        <v>448</v>
      </c>
      <c r="D4058" s="1">
        <v>3770520.0</v>
      </c>
      <c r="E4058" s="1">
        <v>9.2960505856E10</v>
      </c>
      <c r="V4058" s="1">
        <v>0.0</v>
      </c>
      <c r="W4058" s="1">
        <v>0.0</v>
      </c>
      <c r="X4058" s="1">
        <v>0.0</v>
      </c>
      <c r="AE4058" s="1">
        <v>0.07</v>
      </c>
      <c r="AF4058" s="1">
        <v>0.047</v>
      </c>
      <c r="AG4058" s="1">
        <v>17742.332</v>
      </c>
      <c r="AH4058" s="1">
        <v>0.72</v>
      </c>
      <c r="AX4058" s="1">
        <v>0.0</v>
      </c>
      <c r="AY4058" s="1">
        <v>0.0</v>
      </c>
      <c r="AZ4058" s="1">
        <v>0.0</v>
      </c>
      <c r="CK4058" s="1">
        <v>0.0</v>
      </c>
      <c r="CL4058" s="1">
        <v>0.0</v>
      </c>
      <c r="CM4058" s="1">
        <v>0.0</v>
      </c>
      <c r="DB4058" s="1">
        <v>66.898</v>
      </c>
    </row>
    <row r="4059">
      <c r="A4059" s="1" t="s">
        <v>447</v>
      </c>
      <c r="B4059" s="1">
        <v>1999.0</v>
      </c>
      <c r="C4059" s="1" t="s">
        <v>448</v>
      </c>
      <c r="D4059" s="1">
        <v>3794434.0</v>
      </c>
      <c r="E4059" s="1">
        <v>9.950793728E10</v>
      </c>
      <c r="V4059" s="1">
        <v>0.0</v>
      </c>
      <c r="W4059" s="1">
        <v>0.0</v>
      </c>
      <c r="X4059" s="1">
        <v>0.0</v>
      </c>
      <c r="AE4059" s="1">
        <v>-0.645</v>
      </c>
      <c r="AF4059" s="1">
        <v>-0.431</v>
      </c>
      <c r="AG4059" s="1">
        <v>17516.885</v>
      </c>
      <c r="AH4059" s="1">
        <v>0.668</v>
      </c>
      <c r="AX4059" s="1">
        <v>0.0</v>
      </c>
      <c r="AY4059" s="1">
        <v>0.0</v>
      </c>
      <c r="AZ4059" s="1">
        <v>0.0</v>
      </c>
      <c r="CK4059" s="1">
        <v>0.0</v>
      </c>
      <c r="CL4059" s="1">
        <v>0.0</v>
      </c>
      <c r="CM4059" s="1">
        <v>0.0</v>
      </c>
      <c r="DB4059" s="1">
        <v>66.467</v>
      </c>
    </row>
    <row r="4060">
      <c r="A4060" s="1" t="s">
        <v>447</v>
      </c>
      <c r="B4060" s="1">
        <v>2000.0</v>
      </c>
      <c r="C4060" s="1" t="s">
        <v>448</v>
      </c>
      <c r="D4060" s="1">
        <v>3809813.0</v>
      </c>
      <c r="E4060" s="1">
        <v>1.0439266304E11</v>
      </c>
      <c r="J4060" s="1">
        <v>0.0</v>
      </c>
      <c r="K4060" s="1">
        <v>0.0</v>
      </c>
      <c r="L4060" s="1">
        <v>0.0</v>
      </c>
      <c r="N4060" s="1">
        <v>657.208</v>
      </c>
      <c r="S4060" s="1">
        <v>107.617</v>
      </c>
      <c r="T4060" s="1">
        <v>0.41</v>
      </c>
      <c r="V4060" s="1">
        <v>0.0</v>
      </c>
      <c r="W4060" s="1">
        <v>0.0</v>
      </c>
      <c r="X4060" s="1">
        <v>0.0</v>
      </c>
      <c r="Y4060" s="1">
        <v>1.876</v>
      </c>
      <c r="AA4060" s="1">
        <v>21.85</v>
      </c>
      <c r="AB4060" s="1">
        <v>5735.19</v>
      </c>
      <c r="AC4060" s="1">
        <v>21.85</v>
      </c>
      <c r="AE4060" s="1">
        <v>94.207</v>
      </c>
      <c r="AF4060" s="1">
        <v>62.616</v>
      </c>
      <c r="AG4060" s="1">
        <v>33881.66</v>
      </c>
      <c r="AH4060" s="1">
        <v>1.237</v>
      </c>
      <c r="AK4060" s="1">
        <v>5695.818</v>
      </c>
      <c r="AL4060" s="1">
        <v>21.7</v>
      </c>
      <c r="AO4060" s="1">
        <v>99.313</v>
      </c>
      <c r="AT4060" s="1">
        <v>454.091</v>
      </c>
      <c r="AU4060" s="1">
        <v>1.73</v>
      </c>
      <c r="AX4060" s="1">
        <v>0.0</v>
      </c>
      <c r="AY4060" s="1">
        <v>0.0</v>
      </c>
      <c r="AZ4060" s="1">
        <v>0.0</v>
      </c>
      <c r="BA4060" s="1">
        <v>7.918</v>
      </c>
      <c r="BC4060" s="1">
        <v>14.36</v>
      </c>
      <c r="BG4060" s="1">
        <v>39.372</v>
      </c>
      <c r="BH4060" s="1">
        <v>0.15</v>
      </c>
      <c r="BJ4060" s="1">
        <v>0.686</v>
      </c>
      <c r="BO4060" s="1">
        <v>39.372</v>
      </c>
      <c r="BP4060" s="1">
        <v>0.15</v>
      </c>
      <c r="BR4060" s="1">
        <v>0.686</v>
      </c>
      <c r="BT4060" s="1">
        <v>0.0</v>
      </c>
      <c r="BU4060" s="1">
        <v>0.0</v>
      </c>
      <c r="BY4060" s="1">
        <v>0.0</v>
      </c>
      <c r="BZ4060" s="1">
        <v>0.0</v>
      </c>
      <c r="CB4060" s="1">
        <v>0.0</v>
      </c>
      <c r="CG4060" s="1">
        <v>5134.11</v>
      </c>
      <c r="CH4060" s="1">
        <v>19.56</v>
      </c>
      <c r="CK4060" s="1">
        <v>0.0</v>
      </c>
      <c r="CL4060" s="1">
        <v>0.0</v>
      </c>
      <c r="CM4060" s="1">
        <v>0.0</v>
      </c>
      <c r="CN4060" s="1">
        <v>89.519</v>
      </c>
      <c r="CQ4060" s="1">
        <v>0.0</v>
      </c>
      <c r="CR4060" s="1">
        <v>0.0</v>
      </c>
      <c r="CU4060" s="1">
        <v>0.0</v>
      </c>
      <c r="CV4060" s="1">
        <v>0.0</v>
      </c>
      <c r="CX4060" s="1">
        <v>0.0</v>
      </c>
      <c r="CY4060" s="1">
        <v>0.0</v>
      </c>
      <c r="DA4060" s="1">
        <v>5735.19</v>
      </c>
      <c r="DB4060" s="1">
        <v>129.083</v>
      </c>
      <c r="DF4060" s="1">
        <v>39.372</v>
      </c>
      <c r="DG4060" s="1">
        <v>0.15</v>
      </c>
      <c r="DI4060" s="1">
        <v>0.686</v>
      </c>
      <c r="DN4060" s="1">
        <v>0.0</v>
      </c>
      <c r="DO4060" s="1">
        <v>0.0</v>
      </c>
      <c r="DQ4060" s="1">
        <v>0.0</v>
      </c>
      <c r="DV4060" s="1">
        <v>0.0</v>
      </c>
      <c r="DW4060" s="1">
        <v>0.0</v>
      </c>
      <c r="DY4060" s="1">
        <v>0.0</v>
      </c>
    </row>
    <row r="4061">
      <c r="A4061" s="1" t="s">
        <v>447</v>
      </c>
      <c r="B4061" s="1">
        <v>2001.0</v>
      </c>
      <c r="C4061" s="1" t="s">
        <v>448</v>
      </c>
      <c r="D4061" s="1">
        <v>3812964.0</v>
      </c>
      <c r="E4061" s="1">
        <v>1.127256064E11</v>
      </c>
      <c r="J4061" s="1">
        <v>0.0</v>
      </c>
      <c r="K4061" s="1">
        <v>0.0</v>
      </c>
      <c r="L4061" s="1">
        <v>0.0</v>
      </c>
      <c r="N4061" s="1">
        <v>655.76</v>
      </c>
      <c r="S4061" s="1">
        <v>102.283</v>
      </c>
      <c r="T4061" s="1">
        <v>0.39</v>
      </c>
      <c r="V4061" s="1">
        <v>0.0</v>
      </c>
      <c r="W4061" s="1">
        <v>0.0</v>
      </c>
      <c r="X4061" s="1">
        <v>0.0</v>
      </c>
      <c r="Y4061" s="1">
        <v>1.748</v>
      </c>
      <c r="AA4061" s="1">
        <v>22.31</v>
      </c>
      <c r="AB4061" s="1">
        <v>5851.091</v>
      </c>
      <c r="AC4061" s="1">
        <v>22.31</v>
      </c>
      <c r="AE4061" s="1">
        <v>8.892</v>
      </c>
      <c r="AF4061" s="1">
        <v>11.478</v>
      </c>
      <c r="AG4061" s="1">
        <v>36863.973</v>
      </c>
      <c r="AH4061" s="1">
        <v>1.247</v>
      </c>
      <c r="AK4061" s="1">
        <v>5816.997</v>
      </c>
      <c r="AL4061" s="1">
        <v>22.18</v>
      </c>
      <c r="AO4061" s="1">
        <v>99.417</v>
      </c>
      <c r="AT4061" s="1">
        <v>999.223</v>
      </c>
      <c r="AU4061" s="1">
        <v>3.81</v>
      </c>
      <c r="AX4061" s="1">
        <v>0.0</v>
      </c>
      <c r="AY4061" s="1">
        <v>0.0</v>
      </c>
      <c r="AZ4061" s="1">
        <v>0.0</v>
      </c>
      <c r="BA4061" s="1">
        <v>17.078</v>
      </c>
      <c r="BC4061" s="1">
        <v>14.63</v>
      </c>
      <c r="BG4061" s="1">
        <v>34.094</v>
      </c>
      <c r="BH4061" s="1">
        <v>0.13</v>
      </c>
      <c r="BJ4061" s="1">
        <v>0.583</v>
      </c>
      <c r="BO4061" s="1">
        <v>34.094</v>
      </c>
      <c r="BP4061" s="1">
        <v>0.13</v>
      </c>
      <c r="BR4061" s="1">
        <v>0.583</v>
      </c>
      <c r="BT4061" s="1">
        <v>0.0</v>
      </c>
      <c r="BU4061" s="1">
        <v>0.0</v>
      </c>
      <c r="BY4061" s="1">
        <v>0.0</v>
      </c>
      <c r="BZ4061" s="1">
        <v>0.0</v>
      </c>
      <c r="CB4061" s="1">
        <v>0.0</v>
      </c>
      <c r="CG4061" s="1">
        <v>4715.492</v>
      </c>
      <c r="CH4061" s="1">
        <v>17.98</v>
      </c>
      <c r="CK4061" s="1">
        <v>0.0</v>
      </c>
      <c r="CL4061" s="1">
        <v>0.0</v>
      </c>
      <c r="CM4061" s="1">
        <v>0.0</v>
      </c>
      <c r="CN4061" s="1">
        <v>80.592</v>
      </c>
      <c r="CQ4061" s="1">
        <v>0.0</v>
      </c>
      <c r="CR4061" s="1">
        <v>0.0</v>
      </c>
      <c r="CU4061" s="1">
        <v>0.0</v>
      </c>
      <c r="CV4061" s="1">
        <v>0.0</v>
      </c>
      <c r="CX4061" s="1">
        <v>0.0</v>
      </c>
      <c r="CY4061" s="1">
        <v>0.0</v>
      </c>
      <c r="DA4061" s="1">
        <v>5851.091</v>
      </c>
      <c r="DB4061" s="1">
        <v>140.561</v>
      </c>
      <c r="DF4061" s="1">
        <v>34.094</v>
      </c>
      <c r="DG4061" s="1">
        <v>0.13</v>
      </c>
      <c r="DI4061" s="1">
        <v>0.583</v>
      </c>
      <c r="DN4061" s="1">
        <v>0.0</v>
      </c>
      <c r="DO4061" s="1">
        <v>0.0</v>
      </c>
      <c r="DQ4061" s="1">
        <v>0.0</v>
      </c>
      <c r="DV4061" s="1">
        <v>0.0</v>
      </c>
      <c r="DW4061" s="1">
        <v>0.0</v>
      </c>
      <c r="DY4061" s="1">
        <v>0.0</v>
      </c>
    </row>
    <row r="4062">
      <c r="A4062" s="1" t="s">
        <v>447</v>
      </c>
      <c r="B4062" s="1">
        <v>2002.0</v>
      </c>
      <c r="C4062" s="1" t="s">
        <v>448</v>
      </c>
      <c r="D4062" s="1">
        <v>3810656.0</v>
      </c>
      <c r="E4062" s="1">
        <v>1.15553681408E11</v>
      </c>
      <c r="J4062" s="1">
        <v>0.0</v>
      </c>
      <c r="K4062" s="1">
        <v>0.0</v>
      </c>
      <c r="L4062" s="1">
        <v>0.0</v>
      </c>
      <c r="N4062" s="1">
        <v>664.076</v>
      </c>
      <c r="S4062" s="1">
        <v>259.798</v>
      </c>
      <c r="T4062" s="1">
        <v>0.99</v>
      </c>
      <c r="V4062" s="1">
        <v>0.0</v>
      </c>
      <c r="W4062" s="1">
        <v>0.0</v>
      </c>
      <c r="X4062" s="1">
        <v>0.0</v>
      </c>
      <c r="Y4062" s="1">
        <v>4.275</v>
      </c>
      <c r="AA4062" s="1">
        <v>23.16</v>
      </c>
      <c r="AB4062" s="1">
        <v>6077.694</v>
      </c>
      <c r="AC4062" s="1">
        <v>23.16</v>
      </c>
      <c r="AE4062" s="1">
        <v>2.7</v>
      </c>
      <c r="AF4062" s="1">
        <v>3.796</v>
      </c>
      <c r="AG4062" s="1">
        <v>37882.352</v>
      </c>
      <c r="AH4062" s="1">
        <v>1.249</v>
      </c>
      <c r="AK4062" s="1">
        <v>6048.827</v>
      </c>
      <c r="AL4062" s="1">
        <v>23.05</v>
      </c>
      <c r="AO4062" s="1">
        <v>99.525</v>
      </c>
      <c r="AT4062" s="1">
        <v>792.514</v>
      </c>
      <c r="AU4062" s="1">
        <v>3.02</v>
      </c>
      <c r="AX4062" s="1">
        <v>0.0</v>
      </c>
      <c r="AY4062" s="1">
        <v>0.0</v>
      </c>
      <c r="AZ4062" s="1">
        <v>0.0</v>
      </c>
      <c r="BA4062" s="1">
        <v>13.04</v>
      </c>
      <c r="BC4062" s="1">
        <v>15.38</v>
      </c>
      <c r="BG4062" s="1">
        <v>28.866</v>
      </c>
      <c r="BH4062" s="1">
        <v>0.11</v>
      </c>
      <c r="BJ4062" s="1">
        <v>0.475</v>
      </c>
      <c r="BO4062" s="1">
        <v>28.866</v>
      </c>
      <c r="BP4062" s="1">
        <v>0.11</v>
      </c>
      <c r="BR4062" s="1">
        <v>0.475</v>
      </c>
      <c r="BT4062" s="1">
        <v>0.0</v>
      </c>
      <c r="BU4062" s="1">
        <v>0.0</v>
      </c>
      <c r="BY4062" s="1">
        <v>0.0</v>
      </c>
      <c r="BZ4062" s="1">
        <v>0.0</v>
      </c>
      <c r="CB4062" s="1">
        <v>0.0</v>
      </c>
      <c r="CG4062" s="1">
        <v>4996.515</v>
      </c>
      <c r="CH4062" s="1">
        <v>19.04</v>
      </c>
      <c r="CK4062" s="1">
        <v>0.0</v>
      </c>
      <c r="CL4062" s="1">
        <v>0.0</v>
      </c>
      <c r="CM4062" s="1">
        <v>0.0</v>
      </c>
      <c r="CN4062" s="1">
        <v>82.211</v>
      </c>
      <c r="CQ4062" s="1">
        <v>0.0</v>
      </c>
      <c r="CR4062" s="1">
        <v>0.0</v>
      </c>
      <c r="CU4062" s="1">
        <v>0.0</v>
      </c>
      <c r="CV4062" s="1">
        <v>0.0</v>
      </c>
      <c r="CX4062" s="1">
        <v>0.0</v>
      </c>
      <c r="CY4062" s="1">
        <v>0.0</v>
      </c>
      <c r="DA4062" s="1">
        <v>6077.694</v>
      </c>
      <c r="DB4062" s="1">
        <v>144.357</v>
      </c>
      <c r="DF4062" s="1">
        <v>28.866</v>
      </c>
      <c r="DG4062" s="1">
        <v>0.11</v>
      </c>
      <c r="DI4062" s="1">
        <v>0.475</v>
      </c>
      <c r="DN4062" s="1">
        <v>0.0</v>
      </c>
      <c r="DO4062" s="1">
        <v>0.0</v>
      </c>
      <c r="DQ4062" s="1">
        <v>0.0</v>
      </c>
      <c r="DV4062" s="1">
        <v>0.0</v>
      </c>
      <c r="DW4062" s="1">
        <v>0.0</v>
      </c>
      <c r="DY4062" s="1">
        <v>0.0</v>
      </c>
    </row>
    <row r="4063">
      <c r="A4063" s="1" t="s">
        <v>447</v>
      </c>
      <c r="B4063" s="1">
        <v>2003.0</v>
      </c>
      <c r="C4063" s="1" t="s">
        <v>448</v>
      </c>
      <c r="D4063" s="1">
        <v>3806003.0</v>
      </c>
      <c r="E4063" s="1">
        <v>1.17412675584E11</v>
      </c>
      <c r="J4063" s="1">
        <v>0.0</v>
      </c>
      <c r="K4063" s="1">
        <v>0.0</v>
      </c>
      <c r="L4063" s="1">
        <v>0.0</v>
      </c>
      <c r="N4063" s="1">
        <v>684.783</v>
      </c>
      <c r="S4063" s="1">
        <v>767.209</v>
      </c>
      <c r="T4063" s="1">
        <v>2.92</v>
      </c>
      <c r="V4063" s="1">
        <v>0.0</v>
      </c>
      <c r="W4063" s="1">
        <v>0.0</v>
      </c>
      <c r="X4063" s="1">
        <v>0.0</v>
      </c>
      <c r="Y4063" s="1">
        <v>12.207</v>
      </c>
      <c r="AA4063" s="1">
        <v>23.92</v>
      </c>
      <c r="AB4063" s="1">
        <v>6284.809</v>
      </c>
      <c r="AC4063" s="1">
        <v>23.92</v>
      </c>
      <c r="AE4063" s="1">
        <v>4.111</v>
      </c>
      <c r="AF4063" s="1">
        <v>5.934</v>
      </c>
      <c r="AG4063" s="1">
        <v>39487.801</v>
      </c>
      <c r="AH4063" s="1">
        <v>1.28</v>
      </c>
      <c r="AK4063" s="1">
        <v>6258.534</v>
      </c>
      <c r="AL4063" s="1">
        <v>23.82</v>
      </c>
      <c r="AO4063" s="1">
        <v>99.582</v>
      </c>
      <c r="AT4063" s="1">
        <v>827.64</v>
      </c>
      <c r="AU4063" s="1">
        <v>3.15</v>
      </c>
      <c r="AX4063" s="1">
        <v>0.0</v>
      </c>
      <c r="AY4063" s="1">
        <v>0.0</v>
      </c>
      <c r="AZ4063" s="1">
        <v>0.0</v>
      </c>
      <c r="BA4063" s="1">
        <v>13.169</v>
      </c>
      <c r="BC4063" s="1">
        <v>16.38</v>
      </c>
      <c r="BG4063" s="1">
        <v>26.274</v>
      </c>
      <c r="BH4063" s="1">
        <v>0.1</v>
      </c>
      <c r="BJ4063" s="1">
        <v>0.418</v>
      </c>
      <c r="BO4063" s="1">
        <v>26.274</v>
      </c>
      <c r="BP4063" s="1">
        <v>0.1</v>
      </c>
      <c r="BR4063" s="1">
        <v>0.418</v>
      </c>
      <c r="BT4063" s="1">
        <v>0.0</v>
      </c>
      <c r="BU4063" s="1">
        <v>0.0</v>
      </c>
      <c r="BY4063" s="1">
        <v>0.0</v>
      </c>
      <c r="BZ4063" s="1">
        <v>0.0</v>
      </c>
      <c r="CB4063" s="1">
        <v>0.0</v>
      </c>
      <c r="CG4063" s="1">
        <v>4663.685</v>
      </c>
      <c r="CH4063" s="1">
        <v>17.75</v>
      </c>
      <c r="CK4063" s="1">
        <v>0.0</v>
      </c>
      <c r="CL4063" s="1">
        <v>0.0</v>
      </c>
      <c r="CM4063" s="1">
        <v>0.0</v>
      </c>
      <c r="CN4063" s="1">
        <v>74.206</v>
      </c>
      <c r="CQ4063" s="1">
        <v>0.0</v>
      </c>
      <c r="CR4063" s="1">
        <v>0.0</v>
      </c>
      <c r="CU4063" s="1">
        <v>0.0</v>
      </c>
      <c r="CV4063" s="1">
        <v>0.0</v>
      </c>
      <c r="CX4063" s="1">
        <v>0.0</v>
      </c>
      <c r="CY4063" s="1">
        <v>0.0</v>
      </c>
      <c r="DA4063" s="1">
        <v>6284.809</v>
      </c>
      <c r="DB4063" s="1">
        <v>150.291</v>
      </c>
      <c r="DF4063" s="1">
        <v>26.274</v>
      </c>
      <c r="DG4063" s="1">
        <v>0.1</v>
      </c>
      <c r="DI4063" s="1">
        <v>0.418</v>
      </c>
      <c r="DN4063" s="1">
        <v>0.0</v>
      </c>
      <c r="DO4063" s="1">
        <v>0.0</v>
      </c>
      <c r="DQ4063" s="1">
        <v>0.0</v>
      </c>
      <c r="DV4063" s="1">
        <v>0.0</v>
      </c>
      <c r="DW4063" s="1">
        <v>0.0</v>
      </c>
      <c r="DY4063" s="1">
        <v>0.0</v>
      </c>
    </row>
    <row r="4064">
      <c r="A4064" s="1" t="s">
        <v>447</v>
      </c>
      <c r="B4064" s="1">
        <v>2004.0</v>
      </c>
      <c r="C4064" s="1" t="s">
        <v>448</v>
      </c>
      <c r="D4064" s="1">
        <v>3798608.0</v>
      </c>
      <c r="E4064" s="1">
        <v>1.22888175616E11</v>
      </c>
      <c r="J4064" s="1">
        <v>0.0</v>
      </c>
      <c r="K4064" s="1">
        <v>0.0</v>
      </c>
      <c r="L4064" s="1">
        <v>0.0</v>
      </c>
      <c r="N4064" s="1">
        <v>685.3</v>
      </c>
      <c r="S4064" s="1">
        <v>821.353</v>
      </c>
      <c r="T4064" s="1">
        <v>3.12</v>
      </c>
      <c r="V4064" s="1">
        <v>0.0</v>
      </c>
      <c r="W4064" s="1">
        <v>0.0</v>
      </c>
      <c r="X4064" s="1">
        <v>0.0</v>
      </c>
      <c r="Y4064" s="1">
        <v>12.919</v>
      </c>
      <c r="AA4064" s="1">
        <v>24.15</v>
      </c>
      <c r="AB4064" s="1">
        <v>6357.592</v>
      </c>
      <c r="AC4064" s="1">
        <v>24.15</v>
      </c>
      <c r="AE4064" s="1">
        <v>3.247</v>
      </c>
      <c r="AF4064" s="1">
        <v>4.88</v>
      </c>
      <c r="AG4064" s="1">
        <v>40849.305</v>
      </c>
      <c r="AH4064" s="1">
        <v>1.263</v>
      </c>
      <c r="AK4064" s="1">
        <v>6320.736</v>
      </c>
      <c r="AL4064" s="1">
        <v>24.01</v>
      </c>
      <c r="AO4064" s="1">
        <v>99.42</v>
      </c>
      <c r="AT4064" s="1">
        <v>773.968</v>
      </c>
      <c r="AU4064" s="1">
        <v>2.94</v>
      </c>
      <c r="AX4064" s="1">
        <v>0.0</v>
      </c>
      <c r="AY4064" s="1">
        <v>0.0</v>
      </c>
      <c r="AZ4064" s="1">
        <v>0.0</v>
      </c>
      <c r="BA4064" s="1">
        <v>12.174</v>
      </c>
      <c r="BC4064" s="1">
        <v>16.55</v>
      </c>
      <c r="BG4064" s="1">
        <v>36.856</v>
      </c>
      <c r="BH4064" s="1">
        <v>0.14</v>
      </c>
      <c r="BJ4064" s="1">
        <v>0.58</v>
      </c>
      <c r="BO4064" s="1">
        <v>36.856</v>
      </c>
      <c r="BP4064" s="1">
        <v>0.14</v>
      </c>
      <c r="BR4064" s="1">
        <v>0.58</v>
      </c>
      <c r="BT4064" s="1">
        <v>0.0</v>
      </c>
      <c r="BU4064" s="1">
        <v>0.0</v>
      </c>
      <c r="BY4064" s="1">
        <v>0.0</v>
      </c>
      <c r="BZ4064" s="1">
        <v>0.0</v>
      </c>
      <c r="CB4064" s="1">
        <v>0.0</v>
      </c>
      <c r="CG4064" s="1">
        <v>4725.416</v>
      </c>
      <c r="CH4064" s="1">
        <v>17.95</v>
      </c>
      <c r="CK4064" s="1">
        <v>0.0</v>
      </c>
      <c r="CL4064" s="1">
        <v>0.0</v>
      </c>
      <c r="CM4064" s="1">
        <v>0.0</v>
      </c>
      <c r="CN4064" s="1">
        <v>74.327</v>
      </c>
      <c r="CQ4064" s="1">
        <v>0.0</v>
      </c>
      <c r="CR4064" s="1">
        <v>0.0</v>
      </c>
      <c r="CU4064" s="1">
        <v>0.0</v>
      </c>
      <c r="CV4064" s="1">
        <v>0.0</v>
      </c>
      <c r="CX4064" s="1">
        <v>0.0</v>
      </c>
      <c r="CY4064" s="1">
        <v>0.0</v>
      </c>
      <c r="DA4064" s="1">
        <v>6357.592</v>
      </c>
      <c r="DB4064" s="1">
        <v>155.171</v>
      </c>
      <c r="DF4064" s="1">
        <v>36.856</v>
      </c>
      <c r="DG4064" s="1">
        <v>0.14</v>
      </c>
      <c r="DI4064" s="1">
        <v>0.58</v>
      </c>
      <c r="DN4064" s="1">
        <v>0.0</v>
      </c>
      <c r="DO4064" s="1">
        <v>0.0</v>
      </c>
      <c r="DQ4064" s="1">
        <v>0.0</v>
      </c>
      <c r="DV4064" s="1">
        <v>0.0</v>
      </c>
      <c r="DW4064" s="1">
        <v>0.0</v>
      </c>
      <c r="DY4064" s="1">
        <v>0.0</v>
      </c>
    </row>
    <row r="4065">
      <c r="A4065" s="1" t="s">
        <v>447</v>
      </c>
      <c r="B4065" s="1">
        <v>2005.0</v>
      </c>
      <c r="C4065" s="1" t="s">
        <v>448</v>
      </c>
      <c r="D4065" s="1">
        <v>3788359.0</v>
      </c>
      <c r="E4065" s="1">
        <v>1.2235575296E11</v>
      </c>
      <c r="J4065" s="1">
        <v>0.0</v>
      </c>
      <c r="K4065" s="1">
        <v>0.0</v>
      </c>
      <c r="L4065" s="1">
        <v>0.0</v>
      </c>
      <c r="N4065" s="1">
        <v>684.295</v>
      </c>
      <c r="S4065" s="1">
        <v>807.738</v>
      </c>
      <c r="T4065" s="1">
        <v>3.06</v>
      </c>
      <c r="V4065" s="1">
        <v>0.0</v>
      </c>
      <c r="W4065" s="1">
        <v>0.0</v>
      </c>
      <c r="X4065" s="1">
        <v>0.0</v>
      </c>
      <c r="Y4065" s="1">
        <v>12.26</v>
      </c>
      <c r="AA4065" s="1">
        <v>24.96</v>
      </c>
      <c r="AB4065" s="1">
        <v>6588.604</v>
      </c>
      <c r="AC4065" s="1">
        <v>24.96</v>
      </c>
      <c r="AE4065" s="1">
        <v>-3.14</v>
      </c>
      <c r="AF4065" s="1">
        <v>-4.872</v>
      </c>
      <c r="AG4065" s="1">
        <v>39673.668</v>
      </c>
      <c r="AH4065" s="1">
        <v>1.228</v>
      </c>
      <c r="AK4065" s="1">
        <v>6551.649</v>
      </c>
      <c r="AL4065" s="1">
        <v>24.82</v>
      </c>
      <c r="AO4065" s="1">
        <v>99.439</v>
      </c>
      <c r="AT4065" s="1">
        <v>823.576</v>
      </c>
      <c r="AU4065" s="1">
        <v>3.12</v>
      </c>
      <c r="AX4065" s="1">
        <v>0.0</v>
      </c>
      <c r="AY4065" s="1">
        <v>0.0</v>
      </c>
      <c r="AZ4065" s="1">
        <v>0.0</v>
      </c>
      <c r="BA4065" s="1">
        <v>12.5</v>
      </c>
      <c r="BC4065" s="1">
        <v>17.08</v>
      </c>
      <c r="BG4065" s="1">
        <v>36.955</v>
      </c>
      <c r="BH4065" s="1">
        <v>0.14</v>
      </c>
      <c r="BJ4065" s="1">
        <v>0.561</v>
      </c>
      <c r="BO4065" s="1">
        <v>36.955</v>
      </c>
      <c r="BP4065" s="1">
        <v>0.14</v>
      </c>
      <c r="BR4065" s="1">
        <v>0.561</v>
      </c>
      <c r="BT4065" s="1">
        <v>0.0</v>
      </c>
      <c r="BU4065" s="1">
        <v>0.0</v>
      </c>
      <c r="BY4065" s="1">
        <v>0.0</v>
      </c>
      <c r="BZ4065" s="1">
        <v>0.0</v>
      </c>
      <c r="CB4065" s="1">
        <v>0.0</v>
      </c>
      <c r="CG4065" s="1">
        <v>4920.336</v>
      </c>
      <c r="CH4065" s="1">
        <v>18.64</v>
      </c>
      <c r="CK4065" s="1">
        <v>0.0</v>
      </c>
      <c r="CL4065" s="1">
        <v>0.0</v>
      </c>
      <c r="CM4065" s="1">
        <v>0.0</v>
      </c>
      <c r="CN4065" s="1">
        <v>74.679</v>
      </c>
      <c r="CQ4065" s="1">
        <v>0.0</v>
      </c>
      <c r="CR4065" s="1">
        <v>0.0</v>
      </c>
      <c r="CU4065" s="1">
        <v>0.0</v>
      </c>
      <c r="CV4065" s="1">
        <v>0.0</v>
      </c>
      <c r="CX4065" s="1">
        <v>0.0</v>
      </c>
      <c r="CY4065" s="1">
        <v>0.0</v>
      </c>
      <c r="DA4065" s="1">
        <v>6588.604</v>
      </c>
      <c r="DB4065" s="1">
        <v>150.298</v>
      </c>
      <c r="DF4065" s="1">
        <v>36.955</v>
      </c>
      <c r="DG4065" s="1">
        <v>0.14</v>
      </c>
      <c r="DI4065" s="1">
        <v>0.561</v>
      </c>
      <c r="DN4065" s="1">
        <v>0.0</v>
      </c>
      <c r="DO4065" s="1">
        <v>0.0</v>
      </c>
      <c r="DQ4065" s="1">
        <v>0.0</v>
      </c>
      <c r="DV4065" s="1">
        <v>0.0</v>
      </c>
      <c r="DW4065" s="1">
        <v>0.0</v>
      </c>
      <c r="DY4065" s="1">
        <v>0.0</v>
      </c>
    </row>
    <row r="4066">
      <c r="A4066" s="1" t="s">
        <v>447</v>
      </c>
      <c r="B4066" s="1">
        <v>2006.0</v>
      </c>
      <c r="C4066" s="1" t="s">
        <v>448</v>
      </c>
      <c r="D4066" s="1">
        <v>3776169.0</v>
      </c>
      <c r="E4066" s="1">
        <v>1.22502586368E11</v>
      </c>
      <c r="J4066" s="1">
        <v>0.0</v>
      </c>
      <c r="K4066" s="1">
        <v>0.0</v>
      </c>
      <c r="L4066" s="1">
        <v>0.0</v>
      </c>
      <c r="N4066" s="1">
        <v>689.628</v>
      </c>
      <c r="S4066" s="1">
        <v>948.051</v>
      </c>
      <c r="T4066" s="1">
        <v>3.58</v>
      </c>
      <c r="V4066" s="1">
        <v>0.0</v>
      </c>
      <c r="W4066" s="1">
        <v>0.0</v>
      </c>
      <c r="X4066" s="1">
        <v>0.0</v>
      </c>
      <c r="Y4066" s="1">
        <v>14.337</v>
      </c>
      <c r="AA4066" s="1">
        <v>24.97</v>
      </c>
      <c r="AB4066" s="1">
        <v>6612.521</v>
      </c>
      <c r="AC4066" s="1">
        <v>24.97</v>
      </c>
      <c r="AE4066" s="1">
        <v>-9.204</v>
      </c>
      <c r="AF4066" s="1">
        <v>-13.834</v>
      </c>
      <c r="AG4066" s="1">
        <v>36138.227</v>
      </c>
      <c r="AH4066" s="1">
        <v>1.114</v>
      </c>
      <c r="AK4066" s="1">
        <v>6575.447</v>
      </c>
      <c r="AL4066" s="1">
        <v>24.83</v>
      </c>
      <c r="AO4066" s="1">
        <v>99.439</v>
      </c>
      <c r="AT4066" s="1">
        <v>895.087</v>
      </c>
      <c r="AU4066" s="1">
        <v>3.38</v>
      </c>
      <c r="AX4066" s="1">
        <v>0.0</v>
      </c>
      <c r="AY4066" s="1">
        <v>0.0</v>
      </c>
      <c r="AZ4066" s="1">
        <v>0.0</v>
      </c>
      <c r="BA4066" s="1">
        <v>13.536</v>
      </c>
      <c r="BC4066" s="1">
        <v>17.22</v>
      </c>
      <c r="BG4066" s="1">
        <v>37.075</v>
      </c>
      <c r="BH4066" s="1">
        <v>0.14</v>
      </c>
      <c r="BJ4066" s="1">
        <v>0.561</v>
      </c>
      <c r="BO4066" s="1">
        <v>37.075</v>
      </c>
      <c r="BP4066" s="1">
        <v>0.14</v>
      </c>
      <c r="BR4066" s="1">
        <v>0.561</v>
      </c>
      <c r="BT4066" s="1">
        <v>0.0</v>
      </c>
      <c r="BU4066" s="1">
        <v>0.0</v>
      </c>
      <c r="BY4066" s="1">
        <v>0.0</v>
      </c>
      <c r="BZ4066" s="1">
        <v>0.0</v>
      </c>
      <c r="CB4066" s="1">
        <v>0.0</v>
      </c>
      <c r="CG4066" s="1">
        <v>4732.31</v>
      </c>
      <c r="CH4066" s="1">
        <v>17.87</v>
      </c>
      <c r="CK4066" s="1">
        <v>0.0</v>
      </c>
      <c r="CL4066" s="1">
        <v>0.0</v>
      </c>
      <c r="CM4066" s="1">
        <v>0.0</v>
      </c>
      <c r="CN4066" s="1">
        <v>71.566</v>
      </c>
      <c r="CQ4066" s="1">
        <v>0.0</v>
      </c>
      <c r="CR4066" s="1">
        <v>0.0</v>
      </c>
      <c r="CU4066" s="1">
        <v>0.0</v>
      </c>
      <c r="CV4066" s="1">
        <v>0.0</v>
      </c>
      <c r="CX4066" s="1">
        <v>0.0</v>
      </c>
      <c r="CY4066" s="1">
        <v>0.0</v>
      </c>
      <c r="DA4066" s="1">
        <v>6612.521</v>
      </c>
      <c r="DB4066" s="1">
        <v>136.464</v>
      </c>
      <c r="DF4066" s="1">
        <v>37.075</v>
      </c>
      <c r="DG4066" s="1">
        <v>0.14</v>
      </c>
      <c r="DI4066" s="1">
        <v>0.561</v>
      </c>
      <c r="DN4066" s="1">
        <v>0.0</v>
      </c>
      <c r="DO4066" s="1">
        <v>0.0</v>
      </c>
      <c r="DQ4066" s="1">
        <v>0.0</v>
      </c>
      <c r="DV4066" s="1">
        <v>0.0</v>
      </c>
      <c r="DW4066" s="1">
        <v>0.0</v>
      </c>
      <c r="DY4066" s="1">
        <v>0.0</v>
      </c>
    </row>
    <row r="4067">
      <c r="A4067" s="1" t="s">
        <v>447</v>
      </c>
      <c r="B4067" s="1">
        <v>2007.0</v>
      </c>
      <c r="C4067" s="1" t="s">
        <v>448</v>
      </c>
      <c r="D4067" s="1">
        <v>3763039.0</v>
      </c>
      <c r="E4067" s="1">
        <v>1.22989551616E11</v>
      </c>
      <c r="J4067" s="1">
        <v>0.0</v>
      </c>
      <c r="K4067" s="1">
        <v>0.0</v>
      </c>
      <c r="L4067" s="1">
        <v>0.0</v>
      </c>
      <c r="N4067" s="1">
        <v>689.222</v>
      </c>
      <c r="S4067" s="1">
        <v>956.674</v>
      </c>
      <c r="T4067" s="1">
        <v>3.6</v>
      </c>
      <c r="V4067" s="1">
        <v>0.0</v>
      </c>
      <c r="W4067" s="1">
        <v>0.0</v>
      </c>
      <c r="X4067" s="1">
        <v>0.0</v>
      </c>
      <c r="Y4067" s="1">
        <v>14.587</v>
      </c>
      <c r="AA4067" s="1">
        <v>24.68</v>
      </c>
      <c r="AB4067" s="1">
        <v>6558.529</v>
      </c>
      <c r="AC4067" s="1">
        <v>24.68</v>
      </c>
      <c r="AE4067" s="1">
        <v>-3.527</v>
      </c>
      <c r="AF4067" s="1">
        <v>-4.813</v>
      </c>
      <c r="AG4067" s="1">
        <v>34985.168</v>
      </c>
      <c r="AH4067" s="1">
        <v>1.07</v>
      </c>
      <c r="AK4067" s="1">
        <v>6516.01</v>
      </c>
      <c r="AL4067" s="1">
        <v>24.52</v>
      </c>
      <c r="AO4067" s="1">
        <v>99.352</v>
      </c>
      <c r="AT4067" s="1">
        <v>916.812</v>
      </c>
      <c r="AU4067" s="1">
        <v>3.45</v>
      </c>
      <c r="AX4067" s="1">
        <v>0.0</v>
      </c>
      <c r="AY4067" s="1">
        <v>0.0</v>
      </c>
      <c r="AZ4067" s="1">
        <v>0.0</v>
      </c>
      <c r="BA4067" s="1">
        <v>13.979</v>
      </c>
      <c r="BC4067" s="1">
        <v>17.01</v>
      </c>
      <c r="BG4067" s="1">
        <v>42.519</v>
      </c>
      <c r="BH4067" s="1">
        <v>0.16</v>
      </c>
      <c r="BJ4067" s="1">
        <v>0.648</v>
      </c>
      <c r="BO4067" s="1">
        <v>42.519</v>
      </c>
      <c r="BP4067" s="1">
        <v>0.16</v>
      </c>
      <c r="BR4067" s="1">
        <v>0.648</v>
      </c>
      <c r="BT4067" s="1">
        <v>0.0</v>
      </c>
      <c r="BU4067" s="1">
        <v>0.0</v>
      </c>
      <c r="BY4067" s="1">
        <v>0.0</v>
      </c>
      <c r="BZ4067" s="1">
        <v>0.0</v>
      </c>
      <c r="CB4067" s="1">
        <v>0.0</v>
      </c>
      <c r="CG4067" s="1">
        <v>4642.524</v>
      </c>
      <c r="CH4067" s="1">
        <v>17.47</v>
      </c>
      <c r="CK4067" s="1">
        <v>0.0</v>
      </c>
      <c r="CL4067" s="1">
        <v>0.0</v>
      </c>
      <c r="CM4067" s="1">
        <v>0.0</v>
      </c>
      <c r="CN4067" s="1">
        <v>70.786</v>
      </c>
      <c r="CQ4067" s="1">
        <v>0.0</v>
      </c>
      <c r="CR4067" s="1">
        <v>0.0</v>
      </c>
      <c r="CU4067" s="1">
        <v>0.0</v>
      </c>
      <c r="CV4067" s="1">
        <v>0.0</v>
      </c>
      <c r="CX4067" s="1">
        <v>0.0</v>
      </c>
      <c r="CY4067" s="1">
        <v>0.0</v>
      </c>
      <c r="DA4067" s="1">
        <v>6558.529</v>
      </c>
      <c r="DB4067" s="1">
        <v>131.651</v>
      </c>
      <c r="DF4067" s="1">
        <v>42.519</v>
      </c>
      <c r="DG4067" s="1">
        <v>0.16</v>
      </c>
      <c r="DI4067" s="1">
        <v>0.648</v>
      </c>
      <c r="DN4067" s="1">
        <v>0.0</v>
      </c>
      <c r="DO4067" s="1">
        <v>0.0</v>
      </c>
      <c r="DQ4067" s="1">
        <v>0.0</v>
      </c>
      <c r="DV4067" s="1">
        <v>0.0</v>
      </c>
      <c r="DW4067" s="1">
        <v>0.0</v>
      </c>
      <c r="DY4067" s="1">
        <v>0.0</v>
      </c>
    </row>
    <row r="4068">
      <c r="A4068" s="1" t="s">
        <v>447</v>
      </c>
      <c r="B4068" s="1">
        <v>2008.0</v>
      </c>
      <c r="C4068" s="1" t="s">
        <v>448</v>
      </c>
      <c r="D4068" s="1">
        <v>3749079.0</v>
      </c>
      <c r="E4068" s="1">
        <v>1.22623983616E11</v>
      </c>
      <c r="J4068" s="1">
        <v>0.0</v>
      </c>
      <c r="K4068" s="1">
        <v>0.0</v>
      </c>
      <c r="L4068" s="1">
        <v>0.0</v>
      </c>
      <c r="N4068" s="1">
        <v>690.323</v>
      </c>
      <c r="S4068" s="1">
        <v>954.901</v>
      </c>
      <c r="T4068" s="1">
        <v>3.58</v>
      </c>
      <c r="V4068" s="1">
        <v>0.0</v>
      </c>
      <c r="W4068" s="1">
        <v>0.0</v>
      </c>
      <c r="X4068" s="1">
        <v>0.0</v>
      </c>
      <c r="Y4068" s="1">
        <v>15.398</v>
      </c>
      <c r="AA4068" s="1">
        <v>23.25</v>
      </c>
      <c r="AB4068" s="1">
        <v>6201.523</v>
      </c>
      <c r="AC4068" s="1">
        <v>23.25</v>
      </c>
      <c r="AE4068" s="1">
        <v>-6.39</v>
      </c>
      <c r="AF4068" s="1">
        <v>-8.412</v>
      </c>
      <c r="AG4068" s="1">
        <v>32871.617</v>
      </c>
      <c r="AH4068" s="1">
        <v>1.005</v>
      </c>
      <c r="AK4068" s="1">
        <v>6158.846</v>
      </c>
      <c r="AL4068" s="1">
        <v>23.09</v>
      </c>
      <c r="AO4068" s="1">
        <v>99.312</v>
      </c>
      <c r="AT4068" s="1">
        <v>994.911</v>
      </c>
      <c r="AU4068" s="1">
        <v>3.73</v>
      </c>
      <c r="AX4068" s="1">
        <v>0.0</v>
      </c>
      <c r="AY4068" s="1">
        <v>0.0</v>
      </c>
      <c r="AZ4068" s="1">
        <v>0.0</v>
      </c>
      <c r="BA4068" s="1">
        <v>16.043</v>
      </c>
      <c r="BC4068" s="1">
        <v>16.05</v>
      </c>
      <c r="BG4068" s="1">
        <v>42.677</v>
      </c>
      <c r="BH4068" s="1">
        <v>0.16</v>
      </c>
      <c r="BJ4068" s="1">
        <v>0.688</v>
      </c>
      <c r="BO4068" s="1">
        <v>42.677</v>
      </c>
      <c r="BP4068" s="1">
        <v>0.16</v>
      </c>
      <c r="BR4068" s="1">
        <v>0.688</v>
      </c>
      <c r="BT4068" s="1">
        <v>0.0</v>
      </c>
      <c r="BU4068" s="1">
        <v>0.0</v>
      </c>
      <c r="BY4068" s="1">
        <v>0.0</v>
      </c>
      <c r="BZ4068" s="1">
        <v>0.0</v>
      </c>
      <c r="CB4068" s="1">
        <v>0.0</v>
      </c>
      <c r="CG4068" s="1">
        <v>4209.034</v>
      </c>
      <c r="CH4068" s="1">
        <v>15.78</v>
      </c>
      <c r="CK4068" s="1">
        <v>0.0</v>
      </c>
      <c r="CL4068" s="1">
        <v>0.0</v>
      </c>
      <c r="CM4068" s="1">
        <v>0.0</v>
      </c>
      <c r="CN4068" s="1">
        <v>67.871</v>
      </c>
      <c r="CQ4068" s="1">
        <v>0.0</v>
      </c>
      <c r="CR4068" s="1">
        <v>0.0</v>
      </c>
      <c r="CU4068" s="1">
        <v>0.0</v>
      </c>
      <c r="CV4068" s="1">
        <v>0.0</v>
      </c>
      <c r="CX4068" s="1">
        <v>0.0</v>
      </c>
      <c r="CY4068" s="1">
        <v>0.0</v>
      </c>
      <c r="DA4068" s="1">
        <v>6201.523</v>
      </c>
      <c r="DB4068" s="1">
        <v>123.238</v>
      </c>
      <c r="DF4068" s="1">
        <v>42.677</v>
      </c>
      <c r="DG4068" s="1">
        <v>0.16</v>
      </c>
      <c r="DI4068" s="1">
        <v>0.688</v>
      </c>
      <c r="DN4068" s="1">
        <v>0.0</v>
      </c>
      <c r="DO4068" s="1">
        <v>0.0</v>
      </c>
      <c r="DQ4068" s="1">
        <v>0.0</v>
      </c>
      <c r="DV4068" s="1">
        <v>0.0</v>
      </c>
      <c r="DW4068" s="1">
        <v>0.0</v>
      </c>
      <c r="DY4068" s="1">
        <v>0.0</v>
      </c>
    </row>
    <row r="4069">
      <c r="A4069" s="1" t="s">
        <v>447</v>
      </c>
      <c r="B4069" s="1">
        <v>2009.0</v>
      </c>
      <c r="C4069" s="1" t="s">
        <v>448</v>
      </c>
      <c r="D4069" s="1">
        <v>3734961.0</v>
      </c>
      <c r="E4069" s="1">
        <v>1.22136551424E11</v>
      </c>
      <c r="J4069" s="1">
        <v>0.0</v>
      </c>
      <c r="K4069" s="1">
        <v>0.0</v>
      </c>
      <c r="L4069" s="1">
        <v>0.0</v>
      </c>
      <c r="N4069" s="1">
        <v>688.368</v>
      </c>
      <c r="S4069" s="1">
        <v>907.64</v>
      </c>
      <c r="T4069" s="1">
        <v>3.39</v>
      </c>
      <c r="V4069" s="1">
        <v>0.0</v>
      </c>
      <c r="W4069" s="1">
        <v>0.0</v>
      </c>
      <c r="X4069" s="1">
        <v>0.0</v>
      </c>
      <c r="Y4069" s="1">
        <v>14.714</v>
      </c>
      <c r="AA4069" s="1">
        <v>23.04</v>
      </c>
      <c r="AB4069" s="1">
        <v>6168.739</v>
      </c>
      <c r="AC4069" s="1">
        <v>23.04</v>
      </c>
      <c r="AE4069" s="1">
        <v>-6.431</v>
      </c>
      <c r="AF4069" s="1">
        <v>-7.925</v>
      </c>
      <c r="AG4069" s="1">
        <v>30874.041</v>
      </c>
      <c r="AH4069" s="1">
        <v>0.944</v>
      </c>
      <c r="AK4069" s="1">
        <v>6123.224</v>
      </c>
      <c r="AL4069" s="1">
        <v>22.87</v>
      </c>
      <c r="AO4069" s="1">
        <v>99.262</v>
      </c>
      <c r="AT4069" s="1">
        <v>1127.187</v>
      </c>
      <c r="AU4069" s="1">
        <v>4.21</v>
      </c>
      <c r="AX4069" s="1">
        <v>0.0</v>
      </c>
      <c r="AY4069" s="1">
        <v>0.0</v>
      </c>
      <c r="AZ4069" s="1">
        <v>0.0</v>
      </c>
      <c r="BA4069" s="1">
        <v>18.273</v>
      </c>
      <c r="BC4069" s="1">
        <v>15.86</v>
      </c>
      <c r="BG4069" s="1">
        <v>45.516</v>
      </c>
      <c r="BH4069" s="1">
        <v>0.17</v>
      </c>
      <c r="BJ4069" s="1">
        <v>0.738</v>
      </c>
      <c r="BO4069" s="1">
        <v>45.516</v>
      </c>
      <c r="BP4069" s="1">
        <v>0.17</v>
      </c>
      <c r="BR4069" s="1">
        <v>0.738</v>
      </c>
      <c r="BT4069" s="1">
        <v>0.0</v>
      </c>
      <c r="BU4069" s="1">
        <v>0.0</v>
      </c>
      <c r="BY4069" s="1">
        <v>0.0</v>
      </c>
      <c r="BZ4069" s="1">
        <v>0.0</v>
      </c>
      <c r="CB4069" s="1">
        <v>0.0</v>
      </c>
      <c r="CG4069" s="1">
        <v>4088.396</v>
      </c>
      <c r="CH4069" s="1">
        <v>15.27</v>
      </c>
      <c r="CK4069" s="1">
        <v>0.0</v>
      </c>
      <c r="CL4069" s="1">
        <v>0.0</v>
      </c>
      <c r="CM4069" s="1">
        <v>0.0</v>
      </c>
      <c r="CN4069" s="1">
        <v>66.276</v>
      </c>
      <c r="CQ4069" s="1">
        <v>0.0</v>
      </c>
      <c r="CR4069" s="1">
        <v>0.0</v>
      </c>
      <c r="CU4069" s="1">
        <v>0.0</v>
      </c>
      <c r="CV4069" s="1">
        <v>0.0</v>
      </c>
      <c r="CX4069" s="1">
        <v>0.0</v>
      </c>
      <c r="CY4069" s="1">
        <v>0.0</v>
      </c>
      <c r="DA4069" s="1">
        <v>6168.739</v>
      </c>
      <c r="DB4069" s="1">
        <v>115.313</v>
      </c>
      <c r="DF4069" s="1">
        <v>45.516</v>
      </c>
      <c r="DG4069" s="1">
        <v>0.17</v>
      </c>
      <c r="DI4069" s="1">
        <v>0.738</v>
      </c>
      <c r="DN4069" s="1">
        <v>0.0</v>
      </c>
      <c r="DO4069" s="1">
        <v>0.0</v>
      </c>
      <c r="DQ4069" s="1">
        <v>0.0</v>
      </c>
      <c r="DV4069" s="1">
        <v>0.0</v>
      </c>
      <c r="DW4069" s="1">
        <v>0.0</v>
      </c>
      <c r="DY4069" s="1">
        <v>0.0</v>
      </c>
    </row>
    <row r="4070">
      <c r="A4070" s="1" t="s">
        <v>447</v>
      </c>
      <c r="B4070" s="1">
        <v>2010.0</v>
      </c>
      <c r="C4070" s="1" t="s">
        <v>448</v>
      </c>
      <c r="D4070" s="1">
        <v>3714784.0</v>
      </c>
      <c r="E4070" s="1">
        <v>1.23553431552E11</v>
      </c>
      <c r="J4070" s="1">
        <v>0.0</v>
      </c>
      <c r="K4070" s="1">
        <v>0.0</v>
      </c>
      <c r="L4070" s="1">
        <v>0.0</v>
      </c>
      <c r="N4070" s="1">
        <v>686.452</v>
      </c>
      <c r="S4070" s="1">
        <v>858.731</v>
      </c>
      <c r="T4070" s="1">
        <v>3.19</v>
      </c>
      <c r="V4070" s="1">
        <v>0.0</v>
      </c>
      <c r="W4070" s="1">
        <v>0.0</v>
      </c>
      <c r="X4070" s="1">
        <v>0.0</v>
      </c>
      <c r="Y4070" s="1">
        <v>13.72</v>
      </c>
      <c r="AA4070" s="1">
        <v>23.25</v>
      </c>
      <c r="AB4070" s="1">
        <v>6258.776</v>
      </c>
      <c r="AC4070" s="1">
        <v>23.25</v>
      </c>
      <c r="AE4070" s="1">
        <v>-15.232</v>
      </c>
      <c r="AF4070" s="1">
        <v>-17.565</v>
      </c>
      <c r="AG4070" s="1">
        <v>26313.461</v>
      </c>
      <c r="AH4070" s="1">
        <v>0.791</v>
      </c>
      <c r="AK4070" s="1">
        <v>6215.705</v>
      </c>
      <c r="AL4070" s="1">
        <v>23.09</v>
      </c>
      <c r="AO4070" s="1">
        <v>99.312</v>
      </c>
      <c r="AT4070" s="1">
        <v>971.793</v>
      </c>
      <c r="AU4070" s="1">
        <v>3.61</v>
      </c>
      <c r="AX4070" s="1">
        <v>0.0</v>
      </c>
      <c r="AY4070" s="1">
        <v>0.0</v>
      </c>
      <c r="AZ4070" s="1">
        <v>0.0</v>
      </c>
      <c r="BA4070" s="1">
        <v>15.527</v>
      </c>
      <c r="BC4070" s="1">
        <v>15.96</v>
      </c>
      <c r="BG4070" s="1">
        <v>43.071</v>
      </c>
      <c r="BH4070" s="1">
        <v>0.16</v>
      </c>
      <c r="BJ4070" s="1">
        <v>0.688</v>
      </c>
      <c r="BO4070" s="1">
        <v>43.071</v>
      </c>
      <c r="BP4070" s="1">
        <v>0.16</v>
      </c>
      <c r="BR4070" s="1">
        <v>0.688</v>
      </c>
      <c r="BT4070" s="1">
        <v>0.0</v>
      </c>
      <c r="BU4070" s="1">
        <v>0.0</v>
      </c>
      <c r="BY4070" s="1">
        <v>0.0</v>
      </c>
      <c r="BZ4070" s="1">
        <v>0.0</v>
      </c>
      <c r="CB4070" s="1">
        <v>0.0</v>
      </c>
      <c r="CG4070" s="1">
        <v>4385.181</v>
      </c>
      <c r="CH4070" s="1">
        <v>16.29</v>
      </c>
      <c r="CK4070" s="1">
        <v>0.0</v>
      </c>
      <c r="CL4070" s="1">
        <v>0.0</v>
      </c>
      <c r="CM4070" s="1">
        <v>0.0</v>
      </c>
      <c r="CN4070" s="1">
        <v>70.065</v>
      </c>
      <c r="CQ4070" s="1">
        <v>0.0</v>
      </c>
      <c r="CR4070" s="1">
        <v>0.0</v>
      </c>
      <c r="CU4070" s="1">
        <v>0.0</v>
      </c>
      <c r="CV4070" s="1">
        <v>0.0</v>
      </c>
      <c r="CX4070" s="1">
        <v>0.0</v>
      </c>
      <c r="CY4070" s="1">
        <v>0.0</v>
      </c>
      <c r="DA4070" s="1">
        <v>6258.776</v>
      </c>
      <c r="DB4070" s="1">
        <v>97.749</v>
      </c>
      <c r="DF4070" s="1">
        <v>43.071</v>
      </c>
      <c r="DG4070" s="1">
        <v>0.16</v>
      </c>
      <c r="DI4070" s="1">
        <v>0.688</v>
      </c>
      <c r="DN4070" s="1">
        <v>0.0</v>
      </c>
      <c r="DO4070" s="1">
        <v>0.0</v>
      </c>
      <c r="DQ4070" s="1">
        <v>0.0</v>
      </c>
      <c r="DV4070" s="1">
        <v>0.0</v>
      </c>
      <c r="DW4070" s="1">
        <v>0.0</v>
      </c>
      <c r="DY4070" s="1">
        <v>0.0</v>
      </c>
    </row>
    <row r="4071">
      <c r="A4071" s="1" t="s">
        <v>447</v>
      </c>
      <c r="B4071" s="1">
        <v>2011.0</v>
      </c>
      <c r="C4071" s="1" t="s">
        <v>448</v>
      </c>
      <c r="D4071" s="1">
        <v>3683652.0</v>
      </c>
      <c r="E4071" s="1">
        <v>1.25016096768E11</v>
      </c>
      <c r="J4071" s="1">
        <v>0.0</v>
      </c>
      <c r="K4071" s="1">
        <v>0.0</v>
      </c>
      <c r="L4071" s="1">
        <v>0.0</v>
      </c>
      <c r="N4071" s="1">
        <v>691.824</v>
      </c>
      <c r="S4071" s="1">
        <v>952.859</v>
      </c>
      <c r="T4071" s="1">
        <v>3.51</v>
      </c>
      <c r="V4071" s="1">
        <v>0.0</v>
      </c>
      <c r="W4071" s="1">
        <v>0.0</v>
      </c>
      <c r="X4071" s="1">
        <v>0.0</v>
      </c>
      <c r="Y4071" s="1">
        <v>15.768</v>
      </c>
      <c r="AA4071" s="1">
        <v>22.26</v>
      </c>
      <c r="AB4071" s="1">
        <v>6042.916</v>
      </c>
      <c r="AC4071" s="1">
        <v>22.26</v>
      </c>
      <c r="AE4071" s="1">
        <v>8.33</v>
      </c>
      <c r="AF4071" s="1">
        <v>8.143</v>
      </c>
      <c r="AG4071" s="1">
        <v>28746.389</v>
      </c>
      <c r="AH4071" s="1">
        <v>0.847</v>
      </c>
      <c r="AK4071" s="1">
        <v>6002.196</v>
      </c>
      <c r="AL4071" s="1">
        <v>22.11</v>
      </c>
      <c r="AO4071" s="1">
        <v>99.326</v>
      </c>
      <c r="AT4071" s="1">
        <v>922.997</v>
      </c>
      <c r="AU4071" s="1">
        <v>3.4</v>
      </c>
      <c r="AX4071" s="1">
        <v>0.0</v>
      </c>
      <c r="AY4071" s="1">
        <v>0.0</v>
      </c>
      <c r="AZ4071" s="1">
        <v>0.0</v>
      </c>
      <c r="BA4071" s="1">
        <v>15.274</v>
      </c>
      <c r="BC4071" s="1">
        <v>15.4</v>
      </c>
      <c r="BG4071" s="1">
        <v>40.72</v>
      </c>
      <c r="BH4071" s="1">
        <v>0.15</v>
      </c>
      <c r="BJ4071" s="1">
        <v>0.674</v>
      </c>
      <c r="BO4071" s="1">
        <v>40.72</v>
      </c>
      <c r="BP4071" s="1">
        <v>0.15</v>
      </c>
      <c r="BR4071" s="1">
        <v>0.674</v>
      </c>
      <c r="BT4071" s="1">
        <v>0.0</v>
      </c>
      <c r="BU4071" s="1">
        <v>0.0</v>
      </c>
      <c r="BY4071" s="1">
        <v>0.0</v>
      </c>
      <c r="BZ4071" s="1">
        <v>0.0</v>
      </c>
      <c r="CB4071" s="1">
        <v>0.0</v>
      </c>
      <c r="CG4071" s="1">
        <v>4126.34</v>
      </c>
      <c r="CH4071" s="1">
        <v>15.2</v>
      </c>
      <c r="CK4071" s="1">
        <v>0.0</v>
      </c>
      <c r="CL4071" s="1">
        <v>0.0</v>
      </c>
      <c r="CM4071" s="1">
        <v>0.0</v>
      </c>
      <c r="CN4071" s="1">
        <v>68.284</v>
      </c>
      <c r="CQ4071" s="1">
        <v>0.0</v>
      </c>
      <c r="CR4071" s="1">
        <v>0.0</v>
      </c>
      <c r="CU4071" s="1">
        <v>0.0</v>
      </c>
      <c r="CV4071" s="1">
        <v>0.0</v>
      </c>
      <c r="CX4071" s="1">
        <v>0.0</v>
      </c>
      <c r="CY4071" s="1">
        <v>0.0</v>
      </c>
      <c r="DA4071" s="1">
        <v>6042.916</v>
      </c>
      <c r="DB4071" s="1">
        <v>105.892</v>
      </c>
      <c r="DF4071" s="1">
        <v>40.72</v>
      </c>
      <c r="DG4071" s="1">
        <v>0.15</v>
      </c>
      <c r="DI4071" s="1">
        <v>0.674</v>
      </c>
      <c r="DN4071" s="1">
        <v>0.0</v>
      </c>
      <c r="DO4071" s="1">
        <v>0.0</v>
      </c>
      <c r="DQ4071" s="1">
        <v>0.0</v>
      </c>
      <c r="DV4071" s="1">
        <v>0.0</v>
      </c>
      <c r="DW4071" s="1">
        <v>0.0</v>
      </c>
      <c r="DY4071" s="1">
        <v>0.0</v>
      </c>
    </row>
    <row r="4072">
      <c r="A4072" s="1" t="s">
        <v>447</v>
      </c>
      <c r="B4072" s="1">
        <v>2012.0</v>
      </c>
      <c r="C4072" s="1" t="s">
        <v>448</v>
      </c>
      <c r="D4072" s="1">
        <v>3646361.0</v>
      </c>
      <c r="E4072" s="1">
        <v>1.2506021888E11</v>
      </c>
      <c r="J4072" s="1">
        <v>0.0</v>
      </c>
      <c r="K4072" s="1">
        <v>0.0</v>
      </c>
      <c r="L4072" s="1">
        <v>0.0</v>
      </c>
      <c r="N4072" s="1">
        <v>687.892</v>
      </c>
      <c r="S4072" s="1">
        <v>891.3</v>
      </c>
      <c r="T4072" s="1">
        <v>3.25</v>
      </c>
      <c r="V4072" s="1">
        <v>0.0</v>
      </c>
      <c r="W4072" s="1">
        <v>0.0</v>
      </c>
      <c r="X4072" s="1">
        <v>0.0</v>
      </c>
      <c r="Y4072" s="1">
        <v>14.574</v>
      </c>
      <c r="AA4072" s="1">
        <v>22.3</v>
      </c>
      <c r="AB4072" s="1">
        <v>6115.686</v>
      </c>
      <c r="AC4072" s="1">
        <v>22.3</v>
      </c>
      <c r="AE4072" s="1">
        <v>5.41</v>
      </c>
      <c r="AF4072" s="1">
        <v>5.729</v>
      </c>
      <c r="AG4072" s="1">
        <v>30611.531</v>
      </c>
      <c r="AH4072" s="1">
        <v>0.893</v>
      </c>
      <c r="AK4072" s="1">
        <v>6082.777</v>
      </c>
      <c r="AL4072" s="1">
        <v>22.18</v>
      </c>
      <c r="AO4072" s="1">
        <v>99.462</v>
      </c>
      <c r="AT4072" s="1">
        <v>1480.929</v>
      </c>
      <c r="AU4072" s="1">
        <v>5.4</v>
      </c>
      <c r="AX4072" s="1">
        <v>0.0</v>
      </c>
      <c r="AY4072" s="1">
        <v>0.0</v>
      </c>
      <c r="AZ4072" s="1">
        <v>0.0</v>
      </c>
      <c r="BA4072" s="1">
        <v>24.215</v>
      </c>
      <c r="BC4072" s="1">
        <v>15.34</v>
      </c>
      <c r="BG4072" s="1">
        <v>24.682</v>
      </c>
      <c r="BH4072" s="1">
        <v>0.09</v>
      </c>
      <c r="BJ4072" s="1">
        <v>0.404</v>
      </c>
      <c r="BO4072" s="1">
        <v>32.91</v>
      </c>
      <c r="BP4072" s="1">
        <v>0.12</v>
      </c>
      <c r="BR4072" s="1">
        <v>0.538</v>
      </c>
      <c r="BT4072" s="1">
        <v>0.0</v>
      </c>
      <c r="BU4072" s="1">
        <v>0.0</v>
      </c>
      <c r="BY4072" s="1">
        <v>0.0</v>
      </c>
      <c r="BZ4072" s="1">
        <v>0.0</v>
      </c>
      <c r="CB4072" s="1">
        <v>0.0</v>
      </c>
      <c r="CG4072" s="1">
        <v>3710.549</v>
      </c>
      <c r="CH4072" s="1">
        <v>13.53</v>
      </c>
      <c r="CK4072" s="1">
        <v>0.0</v>
      </c>
      <c r="CL4072" s="1">
        <v>0.0</v>
      </c>
      <c r="CM4072" s="1">
        <v>0.0</v>
      </c>
      <c r="CN4072" s="1">
        <v>60.673</v>
      </c>
      <c r="CQ4072" s="1">
        <v>0.0</v>
      </c>
      <c r="CR4072" s="1">
        <v>0.0</v>
      </c>
      <c r="CU4072" s="1">
        <v>0.0</v>
      </c>
      <c r="CV4072" s="1">
        <v>0.0</v>
      </c>
      <c r="CX4072" s="1">
        <v>0.0</v>
      </c>
      <c r="CY4072" s="1">
        <v>0.0</v>
      </c>
      <c r="DA4072" s="1">
        <v>6115.686</v>
      </c>
      <c r="DB4072" s="1">
        <v>111.621</v>
      </c>
      <c r="DF4072" s="1">
        <v>32.91</v>
      </c>
      <c r="DG4072" s="1">
        <v>0.12</v>
      </c>
      <c r="DI4072" s="1">
        <v>0.538</v>
      </c>
      <c r="DN4072" s="1">
        <v>5.485</v>
      </c>
      <c r="DO4072" s="1">
        <v>0.02</v>
      </c>
      <c r="DQ4072" s="1">
        <v>0.09</v>
      </c>
      <c r="DV4072" s="1">
        <v>2.742</v>
      </c>
      <c r="DW4072" s="1">
        <v>0.01</v>
      </c>
      <c r="DY4072" s="1">
        <v>0.045</v>
      </c>
    </row>
    <row r="4073">
      <c r="A4073" s="1" t="s">
        <v>447</v>
      </c>
      <c r="B4073" s="1">
        <v>2013.0</v>
      </c>
      <c r="C4073" s="1" t="s">
        <v>448</v>
      </c>
      <c r="D4073" s="1">
        <v>3606729.0</v>
      </c>
      <c r="E4073" s="1">
        <v>1.24667502592E11</v>
      </c>
      <c r="J4073" s="1">
        <v>0.0</v>
      </c>
      <c r="K4073" s="1">
        <v>0.0</v>
      </c>
      <c r="L4073" s="1">
        <v>0.0</v>
      </c>
      <c r="N4073" s="1">
        <v>684.823</v>
      </c>
      <c r="S4073" s="1">
        <v>951.0</v>
      </c>
      <c r="T4073" s="1">
        <v>3.43</v>
      </c>
      <c r="V4073" s="1">
        <v>0.0</v>
      </c>
      <c r="W4073" s="1">
        <v>0.0</v>
      </c>
      <c r="X4073" s="1">
        <v>0.0</v>
      </c>
      <c r="Y4073" s="1">
        <v>15.968</v>
      </c>
      <c r="AA4073" s="1">
        <v>21.48</v>
      </c>
      <c r="AB4073" s="1">
        <v>5955.535</v>
      </c>
      <c r="AC4073" s="1">
        <v>21.48</v>
      </c>
      <c r="AE4073" s="1">
        <v>-12.259</v>
      </c>
      <c r="AF4073" s="1">
        <v>-13.684</v>
      </c>
      <c r="AG4073" s="1">
        <v>27153.943</v>
      </c>
      <c r="AH4073" s="1">
        <v>0.786</v>
      </c>
      <c r="AK4073" s="1">
        <v>5875.13</v>
      </c>
      <c r="AL4073" s="1">
        <v>21.19</v>
      </c>
      <c r="AO4073" s="1">
        <v>98.65</v>
      </c>
      <c r="AT4073" s="1">
        <v>1868.729</v>
      </c>
      <c r="AU4073" s="1">
        <v>6.74</v>
      </c>
      <c r="AX4073" s="1">
        <v>0.0</v>
      </c>
      <c r="AY4073" s="1">
        <v>0.0</v>
      </c>
      <c r="AZ4073" s="1">
        <v>0.0</v>
      </c>
      <c r="BA4073" s="1">
        <v>31.378</v>
      </c>
      <c r="BC4073" s="1">
        <v>14.71</v>
      </c>
      <c r="BG4073" s="1">
        <v>22.181</v>
      </c>
      <c r="BH4073" s="1">
        <v>0.08</v>
      </c>
      <c r="BJ4073" s="1">
        <v>0.372</v>
      </c>
      <c r="BO4073" s="1">
        <v>80.405</v>
      </c>
      <c r="BP4073" s="1">
        <v>0.29</v>
      </c>
      <c r="BR4073" s="1">
        <v>1.35</v>
      </c>
      <c r="BT4073" s="1">
        <v>0.0</v>
      </c>
      <c r="BU4073" s="1">
        <v>0.0</v>
      </c>
      <c r="BY4073" s="1">
        <v>0.0</v>
      </c>
      <c r="BZ4073" s="1">
        <v>0.0</v>
      </c>
      <c r="CB4073" s="1">
        <v>0.0</v>
      </c>
      <c r="CG4073" s="1">
        <v>3055.4</v>
      </c>
      <c r="CH4073" s="1">
        <v>11.02</v>
      </c>
      <c r="CK4073" s="1">
        <v>0.0</v>
      </c>
      <c r="CL4073" s="1">
        <v>0.0</v>
      </c>
      <c r="CM4073" s="1">
        <v>0.0</v>
      </c>
      <c r="CN4073" s="1">
        <v>51.304</v>
      </c>
      <c r="CQ4073" s="1">
        <v>0.0</v>
      </c>
      <c r="CR4073" s="1">
        <v>0.0</v>
      </c>
      <c r="CU4073" s="1">
        <v>0.0</v>
      </c>
      <c r="CV4073" s="1">
        <v>0.0</v>
      </c>
      <c r="CX4073" s="1">
        <v>0.0</v>
      </c>
      <c r="CY4073" s="1">
        <v>0.0</v>
      </c>
      <c r="DA4073" s="1">
        <v>5955.535</v>
      </c>
      <c r="DB4073" s="1">
        <v>97.937</v>
      </c>
      <c r="DF4073" s="1">
        <v>80.405</v>
      </c>
      <c r="DG4073" s="1">
        <v>0.29</v>
      </c>
      <c r="DI4073" s="1">
        <v>1.35</v>
      </c>
      <c r="DN4073" s="1">
        <v>11.09</v>
      </c>
      <c r="DO4073" s="1">
        <v>0.04</v>
      </c>
      <c r="DQ4073" s="1">
        <v>0.186</v>
      </c>
      <c r="DV4073" s="1">
        <v>47.134</v>
      </c>
      <c r="DW4073" s="1">
        <v>0.17</v>
      </c>
      <c r="DY4073" s="1">
        <v>0.791</v>
      </c>
    </row>
    <row r="4074">
      <c r="A4074" s="1" t="s">
        <v>447</v>
      </c>
      <c r="B4074" s="1">
        <v>2014.0</v>
      </c>
      <c r="C4074" s="1" t="s">
        <v>448</v>
      </c>
      <c r="D4074" s="1">
        <v>3565314.0</v>
      </c>
      <c r="E4074" s="1">
        <v>1.2293726208E11</v>
      </c>
      <c r="J4074" s="1">
        <v>0.0</v>
      </c>
      <c r="K4074" s="1">
        <v>0.0</v>
      </c>
      <c r="L4074" s="1">
        <v>0.0</v>
      </c>
      <c r="N4074" s="1">
        <v>686.61</v>
      </c>
      <c r="S4074" s="1">
        <v>1029.362</v>
      </c>
      <c r="T4074" s="1">
        <v>3.67</v>
      </c>
      <c r="V4074" s="1">
        <v>0.0</v>
      </c>
      <c r="W4074" s="1">
        <v>0.0</v>
      </c>
      <c r="X4074" s="1">
        <v>0.0</v>
      </c>
      <c r="Y4074" s="1">
        <v>17.426</v>
      </c>
      <c r="AA4074" s="1">
        <v>21.06</v>
      </c>
      <c r="AB4074" s="1">
        <v>5906.913</v>
      </c>
      <c r="AC4074" s="1">
        <v>21.06</v>
      </c>
      <c r="AE4074" s="1">
        <v>-4.831</v>
      </c>
      <c r="AF4074" s="1">
        <v>-4.731</v>
      </c>
      <c r="AG4074" s="1">
        <v>26142.301</v>
      </c>
      <c r="AH4074" s="1">
        <v>0.758</v>
      </c>
      <c r="AK4074" s="1">
        <v>5808.745</v>
      </c>
      <c r="AL4074" s="1">
        <v>20.71</v>
      </c>
      <c r="AO4074" s="1">
        <v>98.338</v>
      </c>
      <c r="AT4074" s="1">
        <v>1932.509</v>
      </c>
      <c r="AU4074" s="1">
        <v>6.89</v>
      </c>
      <c r="AX4074" s="1">
        <v>0.0</v>
      </c>
      <c r="AY4074" s="1">
        <v>0.0</v>
      </c>
      <c r="AZ4074" s="1">
        <v>0.0</v>
      </c>
      <c r="BA4074" s="1">
        <v>32.716</v>
      </c>
      <c r="BC4074" s="1">
        <v>14.46</v>
      </c>
      <c r="BG4074" s="1">
        <v>22.438</v>
      </c>
      <c r="BH4074" s="1">
        <v>0.08</v>
      </c>
      <c r="BJ4074" s="1">
        <v>0.38</v>
      </c>
      <c r="BO4074" s="1">
        <v>98.168</v>
      </c>
      <c r="BP4074" s="1">
        <v>0.35</v>
      </c>
      <c r="BR4074" s="1">
        <v>1.662</v>
      </c>
      <c r="BT4074" s="1">
        <v>0.0</v>
      </c>
      <c r="BU4074" s="1">
        <v>0.0</v>
      </c>
      <c r="BY4074" s="1">
        <v>0.0</v>
      </c>
      <c r="BZ4074" s="1">
        <v>0.0</v>
      </c>
      <c r="CB4074" s="1">
        <v>0.0</v>
      </c>
      <c r="CG4074" s="1">
        <v>2846.874</v>
      </c>
      <c r="CH4074" s="1">
        <v>10.15</v>
      </c>
      <c r="CK4074" s="1">
        <v>0.0</v>
      </c>
      <c r="CL4074" s="1">
        <v>0.0</v>
      </c>
      <c r="CM4074" s="1">
        <v>0.0</v>
      </c>
      <c r="CN4074" s="1">
        <v>48.196</v>
      </c>
      <c r="CQ4074" s="1">
        <v>0.0</v>
      </c>
      <c r="CR4074" s="1">
        <v>0.0</v>
      </c>
      <c r="CU4074" s="1">
        <v>0.0</v>
      </c>
      <c r="CV4074" s="1">
        <v>0.0</v>
      </c>
      <c r="CX4074" s="1">
        <v>0.0</v>
      </c>
      <c r="CY4074" s="1">
        <v>0.0</v>
      </c>
      <c r="DA4074" s="1">
        <v>5906.913</v>
      </c>
      <c r="DB4074" s="1">
        <v>93.206</v>
      </c>
      <c r="DF4074" s="1">
        <v>98.168</v>
      </c>
      <c r="DG4074" s="1">
        <v>0.35</v>
      </c>
      <c r="DI4074" s="1">
        <v>1.662</v>
      </c>
      <c r="DN4074" s="1">
        <v>14.024</v>
      </c>
      <c r="DO4074" s="1">
        <v>0.05</v>
      </c>
      <c r="DQ4074" s="1">
        <v>0.237</v>
      </c>
      <c r="DV4074" s="1">
        <v>61.706</v>
      </c>
      <c r="DW4074" s="1">
        <v>0.22</v>
      </c>
      <c r="DY4074" s="1">
        <v>1.045</v>
      </c>
    </row>
    <row r="4075">
      <c r="A4075" s="1" t="s">
        <v>447</v>
      </c>
      <c r="B4075" s="1">
        <v>2015.0</v>
      </c>
      <c r="C4075" s="1" t="s">
        <v>448</v>
      </c>
      <c r="D4075" s="1">
        <v>3521769.0</v>
      </c>
      <c r="E4075" s="1">
        <v>1.22888634368E11</v>
      </c>
      <c r="J4075" s="1">
        <v>0.0</v>
      </c>
      <c r="K4075" s="1">
        <v>0.0</v>
      </c>
      <c r="L4075" s="1">
        <v>0.0</v>
      </c>
      <c r="N4075" s="1">
        <v>680.861</v>
      </c>
      <c r="S4075" s="1">
        <v>925.671</v>
      </c>
      <c r="T4075" s="1">
        <v>3.26</v>
      </c>
      <c r="V4075" s="1">
        <v>0.0</v>
      </c>
      <c r="W4075" s="1">
        <v>0.0</v>
      </c>
      <c r="X4075" s="1">
        <v>0.0</v>
      </c>
      <c r="Y4075" s="1">
        <v>15.598</v>
      </c>
      <c r="AA4075" s="1">
        <v>20.9</v>
      </c>
      <c r="AB4075" s="1">
        <v>5934.518</v>
      </c>
      <c r="AC4075" s="1">
        <v>20.9</v>
      </c>
      <c r="AE4075" s="1">
        <v>-0.031</v>
      </c>
      <c r="AF4075" s="1">
        <v>-0.029</v>
      </c>
      <c r="AG4075" s="1">
        <v>26457.244</v>
      </c>
      <c r="AH4075" s="1">
        <v>0.758</v>
      </c>
      <c r="AK4075" s="1">
        <v>5826.617</v>
      </c>
      <c r="AL4075" s="1">
        <v>20.52</v>
      </c>
      <c r="AO4075" s="1">
        <v>98.182</v>
      </c>
      <c r="AT4075" s="1">
        <v>1808.75</v>
      </c>
      <c r="AU4075" s="1">
        <v>6.37</v>
      </c>
      <c r="AX4075" s="1">
        <v>0.0</v>
      </c>
      <c r="AY4075" s="1">
        <v>0.0</v>
      </c>
      <c r="AZ4075" s="1">
        <v>0.0</v>
      </c>
      <c r="BA4075" s="1">
        <v>30.478</v>
      </c>
      <c r="BC4075" s="1">
        <v>14.23</v>
      </c>
      <c r="BG4075" s="1">
        <v>14.197</v>
      </c>
      <c r="BH4075" s="1">
        <v>0.05</v>
      </c>
      <c r="BJ4075" s="1">
        <v>0.239</v>
      </c>
      <c r="BO4075" s="1">
        <v>107.9</v>
      </c>
      <c r="BP4075" s="1">
        <v>0.38</v>
      </c>
      <c r="BR4075" s="1">
        <v>1.818</v>
      </c>
      <c r="BT4075" s="1">
        <v>0.0</v>
      </c>
      <c r="BU4075" s="1">
        <v>0.0</v>
      </c>
      <c r="BY4075" s="1">
        <v>0.0</v>
      </c>
      <c r="BZ4075" s="1">
        <v>0.0</v>
      </c>
      <c r="CB4075" s="1">
        <v>0.0</v>
      </c>
      <c r="CG4075" s="1">
        <v>3092.196</v>
      </c>
      <c r="CH4075" s="1">
        <v>10.89</v>
      </c>
      <c r="CK4075" s="1">
        <v>0.0</v>
      </c>
      <c r="CL4075" s="1">
        <v>0.0</v>
      </c>
      <c r="CM4075" s="1">
        <v>0.0</v>
      </c>
      <c r="CN4075" s="1">
        <v>52.105</v>
      </c>
      <c r="CQ4075" s="1">
        <v>0.0</v>
      </c>
      <c r="CR4075" s="1">
        <v>0.0</v>
      </c>
      <c r="CU4075" s="1">
        <v>0.0</v>
      </c>
      <c r="CV4075" s="1">
        <v>0.0</v>
      </c>
      <c r="CX4075" s="1">
        <v>0.0</v>
      </c>
      <c r="CY4075" s="1">
        <v>0.0</v>
      </c>
      <c r="DA4075" s="1">
        <v>5934.518</v>
      </c>
      <c r="DB4075" s="1">
        <v>93.176</v>
      </c>
      <c r="DF4075" s="1">
        <v>107.9</v>
      </c>
      <c r="DG4075" s="1">
        <v>0.38</v>
      </c>
      <c r="DI4075" s="1">
        <v>1.818</v>
      </c>
      <c r="DN4075" s="1">
        <v>25.555</v>
      </c>
      <c r="DO4075" s="1">
        <v>0.09</v>
      </c>
      <c r="DQ4075" s="1">
        <v>0.431</v>
      </c>
      <c r="DV4075" s="1">
        <v>68.148</v>
      </c>
      <c r="DW4075" s="1">
        <v>0.24</v>
      </c>
      <c r="DY4075" s="1">
        <v>1.148</v>
      </c>
    </row>
    <row r="4076">
      <c r="A4076" s="1" t="s">
        <v>447</v>
      </c>
      <c r="B4076" s="1">
        <v>2016.0</v>
      </c>
      <c r="C4076" s="1" t="s">
        <v>448</v>
      </c>
      <c r="D4076" s="1">
        <v>3475952.0</v>
      </c>
      <c r="E4076" s="1">
        <v>1.21412919296E11</v>
      </c>
      <c r="J4076" s="1">
        <v>2.877</v>
      </c>
      <c r="K4076" s="1">
        <v>0.01</v>
      </c>
      <c r="L4076" s="1">
        <v>0.048</v>
      </c>
      <c r="N4076" s="1">
        <v>683.14</v>
      </c>
      <c r="S4076" s="1">
        <v>1001.165</v>
      </c>
      <c r="T4076" s="1">
        <v>3.48</v>
      </c>
      <c r="V4076" s="1">
        <v>0.0</v>
      </c>
      <c r="W4076" s="1">
        <v>0.0</v>
      </c>
      <c r="X4076" s="1">
        <v>0.0</v>
      </c>
      <c r="Y4076" s="1">
        <v>16.86</v>
      </c>
      <c r="AA4076" s="1">
        <v>20.64</v>
      </c>
      <c r="AB4076" s="1">
        <v>5937.941</v>
      </c>
      <c r="AC4076" s="1">
        <v>20.64</v>
      </c>
      <c r="AE4076" s="1">
        <v>-6.454</v>
      </c>
      <c r="AF4076" s="1">
        <v>-6.013</v>
      </c>
      <c r="AG4076" s="1">
        <v>25076.025</v>
      </c>
      <c r="AH4076" s="1">
        <v>0.718</v>
      </c>
      <c r="AK4076" s="1">
        <v>5825.742</v>
      </c>
      <c r="AL4076" s="1">
        <v>20.25</v>
      </c>
      <c r="AO4076" s="1">
        <v>98.11</v>
      </c>
      <c r="AT4076" s="1">
        <v>2002.329</v>
      </c>
      <c r="AU4076" s="1">
        <v>6.96</v>
      </c>
      <c r="AX4076" s="1">
        <v>0.0</v>
      </c>
      <c r="AY4076" s="1">
        <v>0.0</v>
      </c>
      <c r="AZ4076" s="1">
        <v>0.0</v>
      </c>
      <c r="BA4076" s="1">
        <v>33.721</v>
      </c>
      <c r="BC4076" s="1">
        <v>14.1</v>
      </c>
      <c r="BG4076" s="1">
        <v>20.138</v>
      </c>
      <c r="BH4076" s="1">
        <v>0.07</v>
      </c>
      <c r="BJ4076" s="1">
        <v>0.339</v>
      </c>
      <c r="BO4076" s="1">
        <v>112.199</v>
      </c>
      <c r="BP4076" s="1">
        <v>0.39</v>
      </c>
      <c r="BR4076" s="1">
        <v>1.89</v>
      </c>
      <c r="BT4076" s="1">
        <v>0.0</v>
      </c>
      <c r="BU4076" s="1">
        <v>0.0</v>
      </c>
      <c r="BY4076" s="1">
        <v>0.0</v>
      </c>
      <c r="BZ4076" s="1">
        <v>0.0</v>
      </c>
      <c r="CB4076" s="1">
        <v>0.0</v>
      </c>
      <c r="CG4076" s="1">
        <v>2822.249</v>
      </c>
      <c r="CH4076" s="1">
        <v>9.81</v>
      </c>
      <c r="CK4076" s="1">
        <v>0.0</v>
      </c>
      <c r="CL4076" s="1">
        <v>0.0</v>
      </c>
      <c r="CM4076" s="1">
        <v>0.0</v>
      </c>
      <c r="CN4076" s="1">
        <v>47.529</v>
      </c>
      <c r="CQ4076" s="1">
        <v>0.01</v>
      </c>
      <c r="CR4076" s="1">
        <v>0.0</v>
      </c>
      <c r="CU4076" s="1">
        <v>2.877</v>
      </c>
      <c r="CV4076" s="1">
        <v>0.0</v>
      </c>
      <c r="CX4076" s="1">
        <v>0.048</v>
      </c>
      <c r="CY4076" s="1">
        <v>0.0</v>
      </c>
      <c r="DA4076" s="1">
        <v>5937.941</v>
      </c>
      <c r="DB4076" s="1">
        <v>87.163</v>
      </c>
      <c r="DF4076" s="1">
        <v>112.199</v>
      </c>
      <c r="DG4076" s="1">
        <v>0.39</v>
      </c>
      <c r="DI4076" s="1">
        <v>1.89</v>
      </c>
      <c r="DN4076" s="1">
        <v>34.523</v>
      </c>
      <c r="DO4076" s="1">
        <v>0.12</v>
      </c>
      <c r="DQ4076" s="1">
        <v>0.581</v>
      </c>
      <c r="DV4076" s="1">
        <v>54.661</v>
      </c>
      <c r="DW4076" s="1">
        <v>0.19</v>
      </c>
      <c r="DY4076" s="1">
        <v>0.921</v>
      </c>
    </row>
    <row r="4077">
      <c r="A4077" s="1" t="s">
        <v>447</v>
      </c>
      <c r="B4077" s="1">
        <v>2017.0</v>
      </c>
      <c r="C4077" s="1" t="s">
        <v>448</v>
      </c>
      <c r="D4077" s="1">
        <v>3371836.0</v>
      </c>
      <c r="E4077" s="1">
        <v>1.18146531328E11</v>
      </c>
      <c r="J4077" s="1">
        <v>2.966</v>
      </c>
      <c r="K4077" s="1">
        <v>0.01</v>
      </c>
      <c r="L4077" s="1">
        <v>0.061</v>
      </c>
      <c r="N4077" s="1">
        <v>673.993</v>
      </c>
      <c r="S4077" s="1">
        <v>688.052</v>
      </c>
      <c r="T4077" s="1">
        <v>2.32</v>
      </c>
      <c r="Y4077" s="1">
        <v>14.164</v>
      </c>
      <c r="AA4077" s="1">
        <v>16.38</v>
      </c>
      <c r="AB4077" s="1">
        <v>4857.887</v>
      </c>
      <c r="AC4077" s="1">
        <v>16.38</v>
      </c>
      <c r="AE4077" s="1">
        <v>-2.907</v>
      </c>
      <c r="AF4077" s="1">
        <v>-2.534</v>
      </c>
      <c r="AG4077" s="1">
        <v>25098.924</v>
      </c>
      <c r="AH4077" s="1">
        <v>0.716</v>
      </c>
      <c r="AK4077" s="1">
        <v>4748.155</v>
      </c>
      <c r="AL4077" s="1">
        <v>16.01</v>
      </c>
      <c r="AO4077" s="1">
        <v>97.741</v>
      </c>
      <c r="AT4077" s="1">
        <v>1565.912</v>
      </c>
      <c r="AU4077" s="1">
        <v>5.28</v>
      </c>
      <c r="BA4077" s="1">
        <v>32.234</v>
      </c>
      <c r="BC4077" s="1">
        <v>11.04</v>
      </c>
      <c r="BG4077" s="1">
        <v>14.829</v>
      </c>
      <c r="BH4077" s="1">
        <v>0.05</v>
      </c>
      <c r="BJ4077" s="1">
        <v>0.305</v>
      </c>
      <c r="BO4077" s="1">
        <v>109.733</v>
      </c>
      <c r="BP4077" s="1">
        <v>0.37</v>
      </c>
      <c r="BR4077" s="1">
        <v>2.259</v>
      </c>
      <c r="BT4077" s="1">
        <v>0.0</v>
      </c>
      <c r="BU4077" s="1">
        <v>0.0</v>
      </c>
      <c r="BY4077" s="1">
        <v>0.0</v>
      </c>
      <c r="BZ4077" s="1">
        <v>0.0</v>
      </c>
      <c r="CB4077" s="1">
        <v>0.0</v>
      </c>
      <c r="CG4077" s="1">
        <v>2494.19</v>
      </c>
      <c r="CH4077" s="1">
        <v>8.41</v>
      </c>
      <c r="CN4077" s="1">
        <v>51.343</v>
      </c>
      <c r="CQ4077" s="1">
        <v>0.01</v>
      </c>
      <c r="CR4077" s="1">
        <v>0.0</v>
      </c>
      <c r="CU4077" s="1">
        <v>2.966</v>
      </c>
      <c r="CV4077" s="1">
        <v>0.0</v>
      </c>
      <c r="CX4077" s="1">
        <v>0.061</v>
      </c>
      <c r="CY4077" s="1">
        <v>0.0</v>
      </c>
      <c r="DA4077" s="1">
        <v>4857.887</v>
      </c>
      <c r="DB4077" s="1">
        <v>84.629</v>
      </c>
      <c r="DF4077" s="1">
        <v>109.733</v>
      </c>
      <c r="DG4077" s="1">
        <v>0.37</v>
      </c>
      <c r="DI4077" s="1">
        <v>2.259</v>
      </c>
      <c r="DN4077" s="1">
        <v>47.452</v>
      </c>
      <c r="DO4077" s="1">
        <v>0.16</v>
      </c>
      <c r="DQ4077" s="1">
        <v>0.977</v>
      </c>
      <c r="DV4077" s="1">
        <v>44.486</v>
      </c>
      <c r="DW4077" s="1">
        <v>0.15</v>
      </c>
      <c r="DY4077" s="1">
        <v>0.916</v>
      </c>
    </row>
    <row r="4078">
      <c r="A4078" s="1" t="s">
        <v>447</v>
      </c>
      <c r="B4078" s="1">
        <v>2018.0</v>
      </c>
      <c r="C4078" s="1" t="s">
        <v>448</v>
      </c>
      <c r="D4078" s="1">
        <v>3290016.0</v>
      </c>
      <c r="E4078" s="1">
        <v>1.12643620864E11</v>
      </c>
      <c r="J4078" s="1">
        <v>3.039</v>
      </c>
      <c r="K4078" s="1">
        <v>0.01</v>
      </c>
      <c r="L4078" s="1">
        <v>0.057</v>
      </c>
      <c r="N4078" s="1">
        <v>671.566</v>
      </c>
      <c r="S4078" s="1">
        <v>762.914</v>
      </c>
      <c r="T4078" s="1">
        <v>2.51</v>
      </c>
      <c r="Y4078" s="1">
        <v>14.189</v>
      </c>
      <c r="AA4078" s="1">
        <v>17.69</v>
      </c>
      <c r="AB4078" s="1">
        <v>5376.874</v>
      </c>
      <c r="AC4078" s="1">
        <v>17.69</v>
      </c>
      <c r="AE4078" s="1">
        <v>1.044</v>
      </c>
      <c r="AF4078" s="1">
        <v>0.884</v>
      </c>
      <c r="AG4078" s="1">
        <v>25991.783</v>
      </c>
      <c r="AH4078" s="1">
        <v>0.759</v>
      </c>
      <c r="AK4078" s="1">
        <v>5234.017</v>
      </c>
      <c r="AL4078" s="1">
        <v>17.22</v>
      </c>
      <c r="AO4078" s="1">
        <v>97.343</v>
      </c>
      <c r="AT4078" s="1">
        <v>1890.568</v>
      </c>
      <c r="AU4078" s="1">
        <v>6.22</v>
      </c>
      <c r="BA4078" s="1">
        <v>35.161</v>
      </c>
      <c r="BC4078" s="1">
        <v>11.88</v>
      </c>
      <c r="BG4078" s="1">
        <v>12.158</v>
      </c>
      <c r="BH4078" s="1">
        <v>0.04</v>
      </c>
      <c r="BJ4078" s="1">
        <v>0.226</v>
      </c>
      <c r="BO4078" s="1">
        <v>142.856</v>
      </c>
      <c r="BP4078" s="1">
        <v>0.47</v>
      </c>
      <c r="BR4078" s="1">
        <v>2.657</v>
      </c>
      <c r="BT4078" s="1">
        <v>0.0</v>
      </c>
      <c r="BU4078" s="1">
        <v>0.0</v>
      </c>
      <c r="BY4078" s="1">
        <v>0.0</v>
      </c>
      <c r="BZ4078" s="1">
        <v>0.0</v>
      </c>
      <c r="CB4078" s="1">
        <v>0.0</v>
      </c>
      <c r="CG4078" s="1">
        <v>2580.534</v>
      </c>
      <c r="CH4078" s="1">
        <v>8.49</v>
      </c>
      <c r="CN4078" s="1">
        <v>47.993</v>
      </c>
      <c r="CQ4078" s="1">
        <v>0.01</v>
      </c>
      <c r="CR4078" s="1">
        <v>0.0</v>
      </c>
      <c r="CU4078" s="1">
        <v>3.039</v>
      </c>
      <c r="CV4078" s="1">
        <v>0.0</v>
      </c>
      <c r="CX4078" s="1">
        <v>0.057</v>
      </c>
      <c r="CY4078" s="1">
        <v>0.0</v>
      </c>
      <c r="DA4078" s="1">
        <v>5376.874</v>
      </c>
      <c r="DB4078" s="1">
        <v>85.513</v>
      </c>
      <c r="DF4078" s="1">
        <v>142.856</v>
      </c>
      <c r="DG4078" s="1">
        <v>0.47</v>
      </c>
      <c r="DI4078" s="1">
        <v>2.657</v>
      </c>
      <c r="DN4078" s="1">
        <v>94.224</v>
      </c>
      <c r="DO4078" s="1">
        <v>0.31</v>
      </c>
      <c r="DQ4078" s="1">
        <v>1.752</v>
      </c>
      <c r="DV4078" s="1">
        <v>33.434</v>
      </c>
      <c r="DW4078" s="1">
        <v>0.11</v>
      </c>
      <c r="DY4078" s="1">
        <v>0.622</v>
      </c>
    </row>
    <row r="4079">
      <c r="A4079" s="1" t="s">
        <v>447</v>
      </c>
      <c r="B4079" s="1">
        <v>2019.0</v>
      </c>
      <c r="C4079" s="1" t="s">
        <v>448</v>
      </c>
      <c r="D4079" s="1">
        <v>3287976.0</v>
      </c>
      <c r="E4079" s="1">
        <v>1.14530476032E11</v>
      </c>
      <c r="J4079" s="1">
        <v>6.083</v>
      </c>
      <c r="K4079" s="1">
        <v>0.02</v>
      </c>
      <c r="L4079" s="1">
        <v>0.104</v>
      </c>
      <c r="N4079" s="1">
        <v>673.629</v>
      </c>
      <c r="S4079" s="1">
        <v>1070.567</v>
      </c>
      <c r="T4079" s="1">
        <v>3.52</v>
      </c>
      <c r="Y4079" s="1">
        <v>18.381</v>
      </c>
      <c r="AA4079" s="1">
        <v>19.15</v>
      </c>
      <c r="AB4079" s="1">
        <v>5824.251</v>
      </c>
      <c r="AC4079" s="1">
        <v>19.15</v>
      </c>
      <c r="AE4079" s="1">
        <v>-6.081</v>
      </c>
      <c r="AF4079" s="1">
        <v>-5.2</v>
      </c>
      <c r="AG4079" s="1">
        <v>24426.297</v>
      </c>
      <c r="AH4079" s="1">
        <v>0.701</v>
      </c>
      <c r="AK4079" s="1">
        <v>5602.23</v>
      </c>
      <c r="AL4079" s="1">
        <v>18.42</v>
      </c>
      <c r="AO4079" s="1">
        <v>96.188</v>
      </c>
      <c r="AT4079" s="1">
        <v>2320.577</v>
      </c>
      <c r="AU4079" s="1">
        <v>7.63</v>
      </c>
      <c r="BA4079" s="1">
        <v>39.843</v>
      </c>
      <c r="BC4079" s="1">
        <v>12.9</v>
      </c>
      <c r="BG4079" s="1">
        <v>15.207</v>
      </c>
      <c r="BH4079" s="1">
        <v>0.05</v>
      </c>
      <c r="BJ4079" s="1">
        <v>0.261</v>
      </c>
      <c r="BO4079" s="1">
        <v>222.021</v>
      </c>
      <c r="BP4079" s="1">
        <v>0.73</v>
      </c>
      <c r="BR4079" s="1">
        <v>3.812</v>
      </c>
      <c r="BT4079" s="1">
        <v>0.0</v>
      </c>
      <c r="BU4079" s="1">
        <v>0.0</v>
      </c>
      <c r="BY4079" s="1">
        <v>0.0</v>
      </c>
      <c r="BZ4079" s="1">
        <v>0.0</v>
      </c>
      <c r="CB4079" s="1">
        <v>0.0</v>
      </c>
      <c r="CG4079" s="1">
        <v>2211.087</v>
      </c>
      <c r="CH4079" s="1">
        <v>7.27</v>
      </c>
      <c r="CN4079" s="1">
        <v>37.963</v>
      </c>
      <c r="CQ4079" s="1">
        <v>0.02</v>
      </c>
      <c r="CR4079" s="1">
        <v>0.0</v>
      </c>
      <c r="CU4079" s="1">
        <v>6.083</v>
      </c>
      <c r="CV4079" s="1">
        <v>0.0</v>
      </c>
      <c r="CX4079" s="1">
        <v>0.104</v>
      </c>
      <c r="CY4079" s="1">
        <v>0.0</v>
      </c>
      <c r="DA4079" s="1">
        <v>5824.251</v>
      </c>
      <c r="DB4079" s="1">
        <v>80.313</v>
      </c>
      <c r="DF4079" s="1">
        <v>222.021</v>
      </c>
      <c r="DG4079" s="1">
        <v>0.73</v>
      </c>
      <c r="DI4079" s="1">
        <v>3.812</v>
      </c>
      <c r="DN4079" s="1">
        <v>152.069</v>
      </c>
      <c r="DO4079" s="1">
        <v>0.5</v>
      </c>
      <c r="DQ4079" s="1">
        <v>2.611</v>
      </c>
      <c r="DV4079" s="1">
        <v>48.662</v>
      </c>
      <c r="DW4079" s="1">
        <v>0.16</v>
      </c>
      <c r="DY4079" s="1">
        <v>0.836</v>
      </c>
    </row>
    <row r="4080">
      <c r="A4080" s="1" t="s">
        <v>447</v>
      </c>
      <c r="B4080" s="1">
        <v>2020.0</v>
      </c>
      <c r="C4080" s="1" t="s">
        <v>448</v>
      </c>
      <c r="D4080" s="1">
        <v>3275743.0</v>
      </c>
      <c r="E4080" s="1">
        <v>1.09716979712E11</v>
      </c>
      <c r="J4080" s="1">
        <v>3.053</v>
      </c>
      <c r="K4080" s="1">
        <v>0.01</v>
      </c>
      <c r="L4080" s="1">
        <v>0.052</v>
      </c>
      <c r="N4080" s="1">
        <v>669.114</v>
      </c>
      <c r="S4080" s="1">
        <v>934.139</v>
      </c>
      <c r="T4080" s="1">
        <v>3.06</v>
      </c>
      <c r="Y4080" s="1">
        <v>16.046</v>
      </c>
      <c r="AA4080" s="1">
        <v>19.07</v>
      </c>
      <c r="AB4080" s="1">
        <v>5821.58</v>
      </c>
      <c r="AC4080" s="1">
        <v>19.07</v>
      </c>
      <c r="AE4080" s="1">
        <v>-13.088</v>
      </c>
      <c r="AF4080" s="1">
        <v>-10.511</v>
      </c>
      <c r="AG4080" s="1">
        <v>21308.721</v>
      </c>
      <c r="AH4080" s="1">
        <v>0.636</v>
      </c>
      <c r="AK4080" s="1">
        <v>5589.571</v>
      </c>
      <c r="AL4080" s="1">
        <v>18.31</v>
      </c>
      <c r="AO4080" s="1">
        <v>96.015</v>
      </c>
      <c r="AT4080" s="1">
        <v>1715.641</v>
      </c>
      <c r="AU4080" s="1">
        <v>5.62</v>
      </c>
      <c r="BA4080" s="1">
        <v>29.47</v>
      </c>
      <c r="BC4080" s="1">
        <v>12.76</v>
      </c>
      <c r="BG4080" s="1">
        <v>15.264</v>
      </c>
      <c r="BH4080" s="1">
        <v>0.05</v>
      </c>
      <c r="BJ4080" s="1">
        <v>0.262</v>
      </c>
      <c r="BO4080" s="1">
        <v>232.008</v>
      </c>
      <c r="BP4080" s="1">
        <v>0.76</v>
      </c>
      <c r="BR4080" s="1">
        <v>3.985</v>
      </c>
      <c r="BT4080" s="1">
        <v>0.0</v>
      </c>
      <c r="BU4080" s="1">
        <v>0.0</v>
      </c>
      <c r="BY4080" s="1">
        <v>0.0</v>
      </c>
      <c r="BZ4080" s="1">
        <v>0.0</v>
      </c>
      <c r="CB4080" s="1">
        <v>0.0</v>
      </c>
      <c r="CG4080" s="1">
        <v>2939.791</v>
      </c>
      <c r="CH4080" s="1">
        <v>9.63</v>
      </c>
      <c r="CN4080" s="1">
        <v>50.498</v>
      </c>
      <c r="CQ4080" s="1">
        <v>0.01</v>
      </c>
      <c r="CR4080" s="1">
        <v>0.0</v>
      </c>
      <c r="CU4080" s="1">
        <v>3.053</v>
      </c>
      <c r="CV4080" s="1">
        <v>0.0</v>
      </c>
      <c r="CX4080" s="1">
        <v>0.052</v>
      </c>
      <c r="CY4080" s="1">
        <v>0.0</v>
      </c>
      <c r="DA4080" s="1">
        <v>5821.58</v>
      </c>
      <c r="DB4080" s="1">
        <v>69.802</v>
      </c>
      <c r="DF4080" s="1">
        <v>232.008</v>
      </c>
      <c r="DG4080" s="1">
        <v>0.76</v>
      </c>
      <c r="DI4080" s="1">
        <v>3.985</v>
      </c>
      <c r="DN4080" s="1">
        <v>170.954</v>
      </c>
      <c r="DO4080" s="1">
        <v>0.56</v>
      </c>
      <c r="DQ4080" s="1">
        <v>2.937</v>
      </c>
      <c r="DV4080" s="1">
        <v>42.738</v>
      </c>
      <c r="DW4080" s="1">
        <v>0.14</v>
      </c>
      <c r="DY4080" s="1">
        <v>0.734</v>
      </c>
    </row>
    <row r="4081">
      <c r="A4081" s="1" t="s">
        <v>447</v>
      </c>
      <c r="B4081" s="1">
        <v>2021.0</v>
      </c>
      <c r="C4081" s="1" t="s">
        <v>448</v>
      </c>
      <c r="D4081" s="1">
        <v>3253158.0</v>
      </c>
      <c r="E4081" s="1">
        <v>1.10191673344E11</v>
      </c>
      <c r="J4081" s="1">
        <v>3.074</v>
      </c>
      <c r="K4081" s="1">
        <v>0.01</v>
      </c>
      <c r="L4081" s="1">
        <v>0.052</v>
      </c>
      <c r="N4081" s="1">
        <v>665.289</v>
      </c>
      <c r="S4081" s="1">
        <v>977.512</v>
      </c>
      <c r="T4081" s="1">
        <v>3.18</v>
      </c>
      <c r="Y4081" s="1">
        <v>16.426</v>
      </c>
      <c r="AA4081" s="1">
        <v>19.36</v>
      </c>
      <c r="AB4081" s="1">
        <v>5951.141</v>
      </c>
      <c r="AC4081" s="1">
        <v>19.36</v>
      </c>
      <c r="AE4081" s="1">
        <v>12.281</v>
      </c>
      <c r="AF4081" s="1">
        <v>8.572</v>
      </c>
      <c r="AG4081" s="1">
        <v>24091.66</v>
      </c>
      <c r="AH4081" s="1">
        <v>0.711</v>
      </c>
      <c r="AK4081" s="1">
        <v>5674.486</v>
      </c>
      <c r="AL4081" s="1">
        <v>18.46</v>
      </c>
      <c r="AO4081" s="1">
        <v>95.351</v>
      </c>
      <c r="AT4081" s="1">
        <v>1623.038</v>
      </c>
      <c r="AU4081" s="1">
        <v>5.28</v>
      </c>
      <c r="BA4081" s="1">
        <v>27.273</v>
      </c>
      <c r="BC4081" s="1">
        <v>12.88</v>
      </c>
      <c r="BG4081" s="1">
        <v>15.37</v>
      </c>
      <c r="BH4081" s="1">
        <v>0.05</v>
      </c>
      <c r="BJ4081" s="1">
        <v>0.258</v>
      </c>
      <c r="BO4081" s="1">
        <v>276.654</v>
      </c>
      <c r="BP4081" s="1">
        <v>0.9</v>
      </c>
      <c r="BR4081" s="1">
        <v>4.649</v>
      </c>
      <c r="BT4081" s="1">
        <v>0.0</v>
      </c>
      <c r="BU4081" s="1">
        <v>0.0</v>
      </c>
      <c r="BY4081" s="1">
        <v>0.0</v>
      </c>
      <c r="BZ4081" s="1">
        <v>0.0</v>
      </c>
      <c r="CB4081" s="1">
        <v>0.0</v>
      </c>
      <c r="CG4081" s="1">
        <v>3073.936</v>
      </c>
      <c r="CH4081" s="1">
        <v>10.0</v>
      </c>
      <c r="CN4081" s="1">
        <v>51.653</v>
      </c>
      <c r="CQ4081" s="1">
        <v>0.01</v>
      </c>
      <c r="CR4081" s="1">
        <v>0.0</v>
      </c>
      <c r="CU4081" s="1">
        <v>3.074</v>
      </c>
      <c r="CV4081" s="1">
        <v>0.0</v>
      </c>
      <c r="CX4081" s="1">
        <v>0.052</v>
      </c>
      <c r="CY4081" s="1">
        <v>0.0</v>
      </c>
      <c r="DA4081" s="1">
        <v>5951.141</v>
      </c>
      <c r="DB4081" s="1">
        <v>78.374</v>
      </c>
      <c r="DF4081" s="1">
        <v>276.654</v>
      </c>
      <c r="DG4081" s="1">
        <v>0.9</v>
      </c>
      <c r="DI4081" s="1">
        <v>4.649</v>
      </c>
      <c r="DN4081" s="1">
        <v>209.028</v>
      </c>
      <c r="DO4081" s="1">
        <v>0.68</v>
      </c>
      <c r="DQ4081" s="1">
        <v>3.512</v>
      </c>
      <c r="DV4081" s="1">
        <v>49.183</v>
      </c>
      <c r="DW4081" s="1">
        <v>0.16</v>
      </c>
      <c r="DY4081" s="1">
        <v>0.826</v>
      </c>
    </row>
    <row r="4082">
      <c r="A4082" s="1" t="s">
        <v>447</v>
      </c>
      <c r="B4082" s="1">
        <v>2022.0</v>
      </c>
      <c r="C4082" s="1" t="s">
        <v>448</v>
      </c>
      <c r="D4082" s="1">
        <v>3240923.0</v>
      </c>
      <c r="E4082" s="1">
        <v>1.13895186432E11</v>
      </c>
      <c r="J4082" s="1">
        <v>3.086</v>
      </c>
      <c r="K4082" s="1">
        <v>0.01</v>
      </c>
      <c r="L4082" s="1">
        <v>0.05</v>
      </c>
      <c r="N4082" s="1">
        <v>660.804</v>
      </c>
      <c r="S4082" s="1">
        <v>999.715</v>
      </c>
      <c r="T4082" s="1">
        <v>3.24</v>
      </c>
      <c r="Y4082" s="1">
        <v>16.281</v>
      </c>
      <c r="AA4082" s="1">
        <v>19.9</v>
      </c>
      <c r="AB4082" s="1">
        <v>6140.226</v>
      </c>
      <c r="AC4082" s="1">
        <v>19.9</v>
      </c>
      <c r="AE4082" s="1">
        <v>-6.74</v>
      </c>
      <c r="AF4082" s="1">
        <v>-5.282</v>
      </c>
      <c r="AG4082" s="1">
        <v>22552.773</v>
      </c>
      <c r="AH4082" s="1">
        <v>0.642</v>
      </c>
      <c r="AK4082" s="1">
        <v>5810.073</v>
      </c>
      <c r="AL4082" s="1">
        <v>18.83</v>
      </c>
      <c r="AO4082" s="1">
        <v>94.623</v>
      </c>
      <c r="AT4082" s="1">
        <v>1663.106</v>
      </c>
      <c r="AU4082" s="1">
        <v>5.39</v>
      </c>
      <c r="BA4082" s="1">
        <v>27.085</v>
      </c>
      <c r="BC4082" s="1">
        <v>13.15</v>
      </c>
      <c r="BG4082" s="1">
        <v>15.428</v>
      </c>
      <c r="BH4082" s="1">
        <v>0.05</v>
      </c>
      <c r="BJ4082" s="1">
        <v>0.251</v>
      </c>
      <c r="BO4082" s="1">
        <v>330.153</v>
      </c>
      <c r="BP4082" s="1">
        <v>1.07</v>
      </c>
      <c r="BR4082" s="1">
        <v>5.377</v>
      </c>
      <c r="BT4082" s="1">
        <v>0.0</v>
      </c>
      <c r="BU4082" s="1">
        <v>0.0</v>
      </c>
      <c r="BY4082" s="1">
        <v>0.0</v>
      </c>
      <c r="BZ4082" s="1">
        <v>0.0</v>
      </c>
      <c r="CB4082" s="1">
        <v>0.0</v>
      </c>
      <c r="CG4082" s="1">
        <v>3147.251</v>
      </c>
      <c r="CH4082" s="1">
        <v>10.2</v>
      </c>
      <c r="CN4082" s="1">
        <v>51.256</v>
      </c>
      <c r="CQ4082" s="1">
        <v>0.01</v>
      </c>
      <c r="CR4082" s="1">
        <v>0.0</v>
      </c>
      <c r="CU4082" s="1">
        <v>3.086</v>
      </c>
      <c r="CV4082" s="1">
        <v>0.0</v>
      </c>
      <c r="CX4082" s="1">
        <v>0.05</v>
      </c>
      <c r="CY4082" s="1">
        <v>0.0</v>
      </c>
      <c r="DA4082" s="1">
        <v>6140.226</v>
      </c>
      <c r="DB4082" s="1">
        <v>73.092</v>
      </c>
      <c r="DF4082" s="1">
        <v>330.153</v>
      </c>
      <c r="DG4082" s="1">
        <v>1.07</v>
      </c>
      <c r="DI4082" s="1">
        <v>5.377</v>
      </c>
      <c r="DN4082" s="1">
        <v>262.271</v>
      </c>
      <c r="DO4082" s="1">
        <v>0.85</v>
      </c>
      <c r="DQ4082" s="1">
        <v>4.271</v>
      </c>
      <c r="DV4082" s="1">
        <v>49.369</v>
      </c>
      <c r="DW4082" s="1">
        <v>0.16</v>
      </c>
      <c r="DY4082" s="1">
        <v>0.804</v>
      </c>
    </row>
    <row r="4083">
      <c r="A4083" s="1" t="s">
        <v>447</v>
      </c>
      <c r="B4083" s="1">
        <v>2023.0</v>
      </c>
      <c r="C4083" s="1" t="s">
        <v>448</v>
      </c>
      <c r="D4083" s="1">
        <v>3241974.0</v>
      </c>
      <c r="J4083" s="1">
        <v>3.085</v>
      </c>
      <c r="K4083" s="1">
        <v>0.01</v>
      </c>
      <c r="L4083" s="1">
        <v>0.05</v>
      </c>
      <c r="N4083" s="1">
        <v>660.804</v>
      </c>
      <c r="S4083" s="1">
        <v>999.391</v>
      </c>
      <c r="T4083" s="1">
        <v>3.24</v>
      </c>
      <c r="Y4083" s="1">
        <v>16.281</v>
      </c>
      <c r="AA4083" s="1">
        <v>19.9</v>
      </c>
      <c r="AB4083" s="1">
        <v>6138.235</v>
      </c>
      <c r="AC4083" s="1">
        <v>19.9</v>
      </c>
      <c r="AE4083" s="1">
        <v>12.166</v>
      </c>
      <c r="AF4083" s="1">
        <v>8.893</v>
      </c>
      <c r="AG4083" s="1">
        <v>25288.414</v>
      </c>
      <c r="AK4083" s="1">
        <v>5808.189</v>
      </c>
      <c r="AL4083" s="1">
        <v>18.83</v>
      </c>
      <c r="AO4083" s="1">
        <v>94.623</v>
      </c>
      <c r="AT4083" s="1">
        <v>1662.567</v>
      </c>
      <c r="AU4083" s="1">
        <v>5.39</v>
      </c>
      <c r="BA4083" s="1">
        <v>27.085</v>
      </c>
      <c r="BC4083" s="1">
        <v>13.15</v>
      </c>
      <c r="BG4083" s="1">
        <v>15.423</v>
      </c>
      <c r="BH4083" s="1">
        <v>0.05</v>
      </c>
      <c r="BJ4083" s="1">
        <v>0.251</v>
      </c>
      <c r="BO4083" s="1">
        <v>330.046</v>
      </c>
      <c r="BP4083" s="1">
        <v>1.07</v>
      </c>
      <c r="BR4083" s="1">
        <v>5.377</v>
      </c>
      <c r="BT4083" s="1">
        <v>0.0</v>
      </c>
      <c r="BU4083" s="1">
        <v>0.0</v>
      </c>
      <c r="BY4083" s="1">
        <v>0.0</v>
      </c>
      <c r="BZ4083" s="1">
        <v>0.0</v>
      </c>
      <c r="CB4083" s="1">
        <v>0.0</v>
      </c>
      <c r="CG4083" s="1">
        <v>3146.231</v>
      </c>
      <c r="CH4083" s="1">
        <v>10.2</v>
      </c>
      <c r="CN4083" s="1">
        <v>51.256</v>
      </c>
      <c r="CQ4083" s="1">
        <v>0.01</v>
      </c>
      <c r="CR4083" s="1">
        <v>0.0</v>
      </c>
      <c r="CU4083" s="1">
        <v>3.085</v>
      </c>
      <c r="CV4083" s="1">
        <v>0.0</v>
      </c>
      <c r="CX4083" s="1">
        <v>0.05</v>
      </c>
      <c r="CY4083" s="1">
        <v>0.0</v>
      </c>
      <c r="DA4083" s="1">
        <v>6138.235</v>
      </c>
      <c r="DB4083" s="1">
        <v>81.984</v>
      </c>
      <c r="DF4083" s="1">
        <v>330.046</v>
      </c>
      <c r="DG4083" s="1">
        <v>1.07</v>
      </c>
      <c r="DI4083" s="1">
        <v>5.377</v>
      </c>
      <c r="DN4083" s="1">
        <v>262.186</v>
      </c>
      <c r="DO4083" s="1">
        <v>0.85</v>
      </c>
      <c r="DQ4083" s="1">
        <v>4.271</v>
      </c>
      <c r="DV4083" s="1">
        <v>49.353</v>
      </c>
      <c r="DW4083" s="1">
        <v>0.16</v>
      </c>
      <c r="DY4083" s="1">
        <v>0.804</v>
      </c>
    </row>
    <row r="4084">
      <c r="A4084" s="1" t="s">
        <v>447</v>
      </c>
      <c r="B4084" s="1">
        <v>2024.0</v>
      </c>
      <c r="C4084" s="1" t="s">
        <v>448</v>
      </c>
      <c r="D4084" s="1">
        <v>3242169.0</v>
      </c>
      <c r="J4084" s="1">
        <v>3.084</v>
      </c>
      <c r="K4084" s="1">
        <v>0.01</v>
      </c>
      <c r="L4084" s="1">
        <v>0.053</v>
      </c>
      <c r="N4084" s="1">
        <v>664.53</v>
      </c>
      <c r="S4084" s="1">
        <v>1076.44</v>
      </c>
      <c r="T4084" s="1">
        <v>3.49</v>
      </c>
      <c r="Y4084" s="1">
        <v>18.643</v>
      </c>
      <c r="AA4084" s="1">
        <v>18.72</v>
      </c>
      <c r="AB4084" s="1">
        <v>5773.912</v>
      </c>
      <c r="AC4084" s="1">
        <v>18.72</v>
      </c>
      <c r="AK4084" s="1">
        <v>5437.717</v>
      </c>
      <c r="AL4084" s="1">
        <v>17.63</v>
      </c>
      <c r="AO4084" s="1">
        <v>94.177</v>
      </c>
      <c r="AT4084" s="1">
        <v>1347.863</v>
      </c>
      <c r="AU4084" s="1">
        <v>4.37</v>
      </c>
      <c r="BA4084" s="1">
        <v>23.344</v>
      </c>
      <c r="BC4084" s="1">
        <v>12.44</v>
      </c>
      <c r="BG4084" s="1">
        <v>15.422</v>
      </c>
      <c r="BH4084" s="1">
        <v>0.05</v>
      </c>
      <c r="BJ4084" s="1">
        <v>0.267</v>
      </c>
      <c r="BO4084" s="1">
        <v>336.195</v>
      </c>
      <c r="BP4084" s="1">
        <v>1.09</v>
      </c>
      <c r="BR4084" s="1">
        <v>5.823</v>
      </c>
      <c r="BT4084" s="1">
        <v>0.0</v>
      </c>
      <c r="BU4084" s="1">
        <v>0.0</v>
      </c>
      <c r="BY4084" s="1">
        <v>0.0</v>
      </c>
      <c r="BZ4084" s="1">
        <v>0.0</v>
      </c>
      <c r="CB4084" s="1">
        <v>0.0</v>
      </c>
      <c r="CG4084" s="1">
        <v>3013.415</v>
      </c>
      <c r="CH4084" s="1">
        <v>9.77</v>
      </c>
      <c r="CN4084" s="1">
        <v>52.19</v>
      </c>
      <c r="CQ4084" s="1">
        <v>0.01</v>
      </c>
      <c r="CR4084" s="1">
        <v>0.0</v>
      </c>
      <c r="CU4084" s="1">
        <v>3.084</v>
      </c>
      <c r="CV4084" s="1">
        <v>0.0</v>
      </c>
      <c r="CX4084" s="1">
        <v>0.053</v>
      </c>
      <c r="CY4084" s="1">
        <v>0.0</v>
      </c>
      <c r="DA4084" s="1">
        <v>5773.912</v>
      </c>
      <c r="DF4084" s="1">
        <v>336.195</v>
      </c>
      <c r="DG4084" s="1">
        <v>1.09</v>
      </c>
      <c r="DI4084" s="1">
        <v>5.823</v>
      </c>
      <c r="DN4084" s="1">
        <v>249.833</v>
      </c>
      <c r="DO4084" s="1">
        <v>0.81</v>
      </c>
      <c r="DQ4084" s="1">
        <v>4.327</v>
      </c>
      <c r="DV4084" s="1">
        <v>67.856</v>
      </c>
      <c r="DW4084" s="1">
        <v>0.22</v>
      </c>
      <c r="DY4084" s="1">
        <v>1.175</v>
      </c>
    </row>
    <row r="4085">
      <c r="A4085" s="1" t="s">
        <v>449</v>
      </c>
      <c r="B4085" s="1">
        <v>2000.0</v>
      </c>
      <c r="C4085" s="1" t="s">
        <v>450</v>
      </c>
      <c r="D4085" s="1">
        <v>644945.0</v>
      </c>
      <c r="E4085" s="1">
        <v>3.0159720448E10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0.0</v>
      </c>
      <c r="M4085" s="1">
        <v>0.0</v>
      </c>
      <c r="N4085" s="1">
        <v>603.505</v>
      </c>
      <c r="P4085" s="1">
        <v>0.0</v>
      </c>
      <c r="Q4085" s="1">
        <v>0.0</v>
      </c>
      <c r="R4085" s="1">
        <v>0.0</v>
      </c>
      <c r="S4085" s="1">
        <v>0.0</v>
      </c>
      <c r="T4085" s="1">
        <v>0.0</v>
      </c>
      <c r="V4085" s="1">
        <v>0.0</v>
      </c>
      <c r="W4085" s="1">
        <v>0.0</v>
      </c>
      <c r="X4085" s="1">
        <v>0.0</v>
      </c>
      <c r="Y4085" s="1">
        <v>0.0</v>
      </c>
      <c r="Z4085" s="1">
        <v>0.0</v>
      </c>
      <c r="AA4085" s="1">
        <v>9.13</v>
      </c>
      <c r="AB4085" s="1">
        <v>14156.246</v>
      </c>
      <c r="AC4085" s="1">
        <v>9.13</v>
      </c>
      <c r="AD4085" s="1">
        <v>6.771</v>
      </c>
      <c r="AE4085" s="1">
        <v>-10.639</v>
      </c>
      <c r="AF4085" s="1">
        <v>-16.053</v>
      </c>
      <c r="AG4085" s="1">
        <v>209079.047</v>
      </c>
      <c r="AH4085" s="1">
        <v>4.471</v>
      </c>
      <c r="AI4085" s="1">
        <v>-10.639</v>
      </c>
      <c r="AJ4085" s="1">
        <v>-16.053</v>
      </c>
      <c r="AK4085" s="1">
        <v>14156.246</v>
      </c>
      <c r="AL4085" s="1">
        <v>9.13</v>
      </c>
      <c r="AM4085" s="1">
        <v>209079.031</v>
      </c>
      <c r="AN4085" s="1">
        <v>134.844</v>
      </c>
      <c r="AO4085" s="1">
        <v>100.0</v>
      </c>
      <c r="AP4085" s="1">
        <v>100.0</v>
      </c>
      <c r="AQ4085" s="1">
        <v>-12.119</v>
      </c>
      <c r="AR4085" s="1">
        <v>-15.579</v>
      </c>
      <c r="AS4085" s="1">
        <v>112.972</v>
      </c>
      <c r="AT4085" s="1">
        <v>14156.246</v>
      </c>
      <c r="AU4085" s="1">
        <v>9.13</v>
      </c>
      <c r="AV4085" s="1">
        <v>175165.938</v>
      </c>
      <c r="AW4085" s="1">
        <v>20.626</v>
      </c>
      <c r="AX4085" s="1">
        <v>44.067</v>
      </c>
      <c r="AY4085" s="1">
        <v>399592.219</v>
      </c>
      <c r="AZ4085" s="1">
        <v>257.715</v>
      </c>
      <c r="BA4085" s="1">
        <v>100.0</v>
      </c>
      <c r="BB4085" s="1">
        <v>83.78</v>
      </c>
      <c r="BC4085" s="1">
        <v>5.51</v>
      </c>
      <c r="BE4085" s="1">
        <v>0.0</v>
      </c>
      <c r="BF4085" s="1">
        <v>0.0</v>
      </c>
      <c r="BG4085" s="1">
        <v>0.0</v>
      </c>
      <c r="BH4085" s="1">
        <v>0.0</v>
      </c>
      <c r="BI4085" s="1">
        <v>0.0</v>
      </c>
      <c r="BJ4085" s="1">
        <v>0.0</v>
      </c>
      <c r="BK4085" s="1">
        <v>0.0</v>
      </c>
      <c r="BM4085" s="1">
        <v>0.0</v>
      </c>
      <c r="BN4085" s="1">
        <v>0.0</v>
      </c>
      <c r="BO4085" s="1">
        <v>0.0</v>
      </c>
      <c r="BP4085" s="1">
        <v>0.0</v>
      </c>
      <c r="BQ4085" s="1">
        <v>0.0</v>
      </c>
      <c r="BR4085" s="1">
        <v>0.0</v>
      </c>
      <c r="BS4085" s="1">
        <v>0.0</v>
      </c>
      <c r="BT4085" s="1">
        <v>0.0</v>
      </c>
      <c r="BU4085" s="1">
        <v>0.0</v>
      </c>
      <c r="BW4085" s="1">
        <v>0.0</v>
      </c>
      <c r="BX4085" s="1">
        <v>0.0</v>
      </c>
      <c r="BY4085" s="1">
        <v>0.0</v>
      </c>
      <c r="BZ4085" s="1">
        <v>0.0</v>
      </c>
      <c r="CA4085" s="1">
        <v>0.0</v>
      </c>
      <c r="CB4085" s="1">
        <v>0.0</v>
      </c>
      <c r="CC4085" s="1">
        <v>0.0</v>
      </c>
      <c r="CD4085" s="1">
        <v>-2.122</v>
      </c>
      <c r="CE4085" s="1">
        <v>-0.474</v>
      </c>
      <c r="CF4085" s="1">
        <v>21.872</v>
      </c>
      <c r="CG4085" s="1">
        <v>0.0</v>
      </c>
      <c r="CH4085" s="1">
        <v>0.0</v>
      </c>
      <c r="CI4085" s="1">
        <v>33913.094</v>
      </c>
      <c r="CJ4085" s="1">
        <v>17.215</v>
      </c>
      <c r="CK4085" s="1">
        <v>68.629</v>
      </c>
      <c r="CL4085" s="1">
        <v>724533.5</v>
      </c>
      <c r="CM4085" s="1">
        <v>467.284</v>
      </c>
      <c r="CN4085" s="1">
        <v>0.0</v>
      </c>
      <c r="CO4085" s="1">
        <v>16.22</v>
      </c>
      <c r="CP4085" s="1">
        <v>0.0</v>
      </c>
      <c r="CQ4085" s="1">
        <v>0.0</v>
      </c>
      <c r="CR4085" s="1">
        <v>0.0</v>
      </c>
      <c r="CT4085" s="1">
        <v>0.0</v>
      </c>
      <c r="CU4085" s="1">
        <v>0.0</v>
      </c>
      <c r="CV4085" s="1">
        <v>0.0</v>
      </c>
      <c r="CW4085" s="1">
        <v>0.0</v>
      </c>
      <c r="CX4085" s="1">
        <v>0.0</v>
      </c>
      <c r="CY4085" s="1">
        <v>0.0</v>
      </c>
      <c r="CZ4085" s="1">
        <v>0.0</v>
      </c>
      <c r="DA4085" s="1">
        <v>14156.246</v>
      </c>
      <c r="DB4085" s="1">
        <v>134.844</v>
      </c>
      <c r="DD4085" s="1">
        <v>0.0</v>
      </c>
      <c r="DE4085" s="1">
        <v>0.0</v>
      </c>
      <c r="DF4085" s="1">
        <v>0.0</v>
      </c>
      <c r="DG4085" s="1">
        <v>0.0</v>
      </c>
      <c r="DH4085" s="1">
        <v>0.0</v>
      </c>
      <c r="DI4085" s="1">
        <v>0.0</v>
      </c>
      <c r="DJ4085" s="1">
        <v>0.0</v>
      </c>
      <c r="DL4085" s="1">
        <v>0.0</v>
      </c>
      <c r="DM4085" s="1">
        <v>0.0</v>
      </c>
      <c r="DN4085" s="1">
        <v>0.0</v>
      </c>
      <c r="DO4085" s="1">
        <v>0.0</v>
      </c>
      <c r="DP4085" s="1">
        <v>0.0</v>
      </c>
      <c r="DQ4085" s="1">
        <v>0.0</v>
      </c>
      <c r="DR4085" s="1">
        <v>0.0</v>
      </c>
      <c r="DT4085" s="1">
        <v>0.0</v>
      </c>
      <c r="DU4085" s="1">
        <v>0.0</v>
      </c>
      <c r="DV4085" s="1">
        <v>0.0</v>
      </c>
      <c r="DW4085" s="1">
        <v>0.0</v>
      </c>
      <c r="DX4085" s="1">
        <v>0.0</v>
      </c>
      <c r="DY4085" s="1">
        <v>0.0</v>
      </c>
      <c r="DZ4085" s="1">
        <v>0.0</v>
      </c>
    </row>
    <row r="4086">
      <c r="A4086" s="1" t="s">
        <v>449</v>
      </c>
      <c r="B4086" s="1">
        <v>2001.0</v>
      </c>
      <c r="C4086" s="1" t="s">
        <v>450</v>
      </c>
      <c r="D4086" s="1">
        <v>677885.0</v>
      </c>
      <c r="E4086" s="1">
        <v>3.4920337408E10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0.0</v>
      </c>
      <c r="M4086" s="1">
        <v>0.0</v>
      </c>
      <c r="N4086" s="1">
        <v>604.02</v>
      </c>
      <c r="P4086" s="1">
        <v>0.0</v>
      </c>
      <c r="Q4086" s="1">
        <v>0.0</v>
      </c>
      <c r="R4086" s="1">
        <v>0.0</v>
      </c>
      <c r="S4086" s="1">
        <v>0.0</v>
      </c>
      <c r="T4086" s="1">
        <v>0.0</v>
      </c>
      <c r="V4086" s="1">
        <v>0.0</v>
      </c>
      <c r="W4086" s="1">
        <v>0.0</v>
      </c>
      <c r="X4086" s="1">
        <v>0.0</v>
      </c>
      <c r="Y4086" s="1">
        <v>0.0</v>
      </c>
      <c r="Z4086" s="1">
        <v>0.0</v>
      </c>
      <c r="AA4086" s="1">
        <v>9.95</v>
      </c>
      <c r="AB4086" s="1">
        <v>14678.006</v>
      </c>
      <c r="AC4086" s="1">
        <v>9.95</v>
      </c>
      <c r="AD4086" s="1">
        <v>7.676</v>
      </c>
      <c r="AE4086" s="1">
        <v>-3.869</v>
      </c>
      <c r="AF4086" s="1">
        <v>-5.217</v>
      </c>
      <c r="AG4086" s="1">
        <v>191224.109</v>
      </c>
      <c r="AH4086" s="1">
        <v>3.712</v>
      </c>
      <c r="AI4086" s="1">
        <v>-3.869</v>
      </c>
      <c r="AJ4086" s="1">
        <v>-5.217</v>
      </c>
      <c r="AK4086" s="1">
        <v>14678.006</v>
      </c>
      <c r="AL4086" s="1">
        <v>9.95</v>
      </c>
      <c r="AM4086" s="1">
        <v>191224.125</v>
      </c>
      <c r="AN4086" s="1">
        <v>129.628</v>
      </c>
      <c r="AO4086" s="1">
        <v>100.0</v>
      </c>
      <c r="AP4086" s="1">
        <v>100.0</v>
      </c>
      <c r="AQ4086" s="1">
        <v>-7.306</v>
      </c>
      <c r="AR4086" s="1">
        <v>-8.254</v>
      </c>
      <c r="AS4086" s="1">
        <v>104.719</v>
      </c>
      <c r="AT4086" s="1">
        <v>14678.006</v>
      </c>
      <c r="AU4086" s="1">
        <v>9.95</v>
      </c>
      <c r="AV4086" s="1">
        <v>154478.688</v>
      </c>
      <c r="AW4086" s="1">
        <v>8.434</v>
      </c>
      <c r="AX4086" s="1">
        <v>21.735</v>
      </c>
      <c r="AY4086" s="1">
        <v>412238.031</v>
      </c>
      <c r="AZ4086" s="1">
        <v>279.45</v>
      </c>
      <c r="BA4086" s="1">
        <v>100.0</v>
      </c>
      <c r="BB4086" s="1">
        <v>80.784</v>
      </c>
      <c r="BC4086" s="1">
        <v>6.01</v>
      </c>
      <c r="BE4086" s="1">
        <v>0.0</v>
      </c>
      <c r="BF4086" s="1">
        <v>0.0</v>
      </c>
      <c r="BG4086" s="1">
        <v>0.0</v>
      </c>
      <c r="BH4086" s="1">
        <v>0.0</v>
      </c>
      <c r="BI4086" s="1">
        <v>0.0</v>
      </c>
      <c r="BJ4086" s="1">
        <v>0.0</v>
      </c>
      <c r="BK4086" s="1">
        <v>0.0</v>
      </c>
      <c r="BM4086" s="1">
        <v>0.0</v>
      </c>
      <c r="BN4086" s="1">
        <v>0.0</v>
      </c>
      <c r="BO4086" s="1">
        <v>0.0</v>
      </c>
      <c r="BP4086" s="1">
        <v>0.0</v>
      </c>
      <c r="BQ4086" s="1">
        <v>0.0</v>
      </c>
      <c r="BR4086" s="1">
        <v>0.0</v>
      </c>
      <c r="BS4086" s="1">
        <v>0.0</v>
      </c>
      <c r="BT4086" s="1">
        <v>0.0</v>
      </c>
      <c r="BU4086" s="1">
        <v>0.0</v>
      </c>
      <c r="BW4086" s="1">
        <v>0.0</v>
      </c>
      <c r="BX4086" s="1">
        <v>0.0</v>
      </c>
      <c r="BY4086" s="1">
        <v>0.0</v>
      </c>
      <c r="BZ4086" s="1">
        <v>0.0</v>
      </c>
      <c r="CA4086" s="1">
        <v>0.0</v>
      </c>
      <c r="CB4086" s="1">
        <v>0.0</v>
      </c>
      <c r="CC4086" s="1">
        <v>0.0</v>
      </c>
      <c r="CD4086" s="1">
        <v>13.886</v>
      </c>
      <c r="CE4086" s="1">
        <v>3.037</v>
      </c>
      <c r="CF4086" s="1">
        <v>24.909</v>
      </c>
      <c r="CG4086" s="1">
        <v>0.0</v>
      </c>
      <c r="CH4086" s="1">
        <v>0.0</v>
      </c>
      <c r="CI4086" s="1">
        <v>36745.449</v>
      </c>
      <c r="CJ4086" s="1">
        <v>-0.447</v>
      </c>
      <c r="CK4086" s="1">
        <v>-2.089</v>
      </c>
      <c r="CL4086" s="1">
        <v>686245.562</v>
      </c>
      <c r="CM4086" s="1">
        <v>465.196</v>
      </c>
      <c r="CN4086" s="1">
        <v>0.0</v>
      </c>
      <c r="CO4086" s="1">
        <v>19.216</v>
      </c>
      <c r="CP4086" s="1">
        <v>0.0</v>
      </c>
      <c r="CQ4086" s="1">
        <v>0.0</v>
      </c>
      <c r="CR4086" s="1">
        <v>0.0</v>
      </c>
      <c r="CT4086" s="1">
        <v>0.0</v>
      </c>
      <c r="CU4086" s="1">
        <v>0.0</v>
      </c>
      <c r="CV4086" s="1">
        <v>0.0</v>
      </c>
      <c r="CW4086" s="1">
        <v>0.0</v>
      </c>
      <c r="CX4086" s="1">
        <v>0.0</v>
      </c>
      <c r="CY4086" s="1">
        <v>0.0</v>
      </c>
      <c r="CZ4086" s="1">
        <v>0.0</v>
      </c>
      <c r="DA4086" s="1">
        <v>14678.006</v>
      </c>
      <c r="DB4086" s="1">
        <v>129.628</v>
      </c>
      <c r="DD4086" s="1">
        <v>0.0</v>
      </c>
      <c r="DE4086" s="1">
        <v>0.0</v>
      </c>
      <c r="DF4086" s="1">
        <v>0.0</v>
      </c>
      <c r="DG4086" s="1">
        <v>0.0</v>
      </c>
      <c r="DH4086" s="1">
        <v>0.0</v>
      </c>
      <c r="DI4086" s="1">
        <v>0.0</v>
      </c>
      <c r="DJ4086" s="1">
        <v>0.0</v>
      </c>
      <c r="DL4086" s="1">
        <v>0.0</v>
      </c>
      <c r="DM4086" s="1">
        <v>0.0</v>
      </c>
      <c r="DN4086" s="1">
        <v>0.0</v>
      </c>
      <c r="DO4086" s="1">
        <v>0.0</v>
      </c>
      <c r="DP4086" s="1">
        <v>0.0</v>
      </c>
      <c r="DQ4086" s="1">
        <v>0.0</v>
      </c>
      <c r="DR4086" s="1">
        <v>0.0</v>
      </c>
      <c r="DT4086" s="1">
        <v>0.0</v>
      </c>
      <c r="DU4086" s="1">
        <v>0.0</v>
      </c>
      <c r="DV4086" s="1">
        <v>0.0</v>
      </c>
      <c r="DW4086" s="1">
        <v>0.0</v>
      </c>
      <c r="DX4086" s="1">
        <v>0.0</v>
      </c>
      <c r="DY4086" s="1">
        <v>0.0</v>
      </c>
      <c r="DZ4086" s="1">
        <v>0.0</v>
      </c>
    </row>
    <row r="4087">
      <c r="A4087" s="1" t="s">
        <v>449</v>
      </c>
      <c r="B4087" s="1">
        <v>2002.0</v>
      </c>
      <c r="C4087" s="1" t="s">
        <v>450</v>
      </c>
      <c r="D4087" s="1">
        <v>711170.0</v>
      </c>
      <c r="E4087" s="1">
        <v>4.1661485056E10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0.0</v>
      </c>
      <c r="M4087" s="1">
        <v>0.0</v>
      </c>
      <c r="N4087" s="1">
        <v>603.291</v>
      </c>
      <c r="P4087" s="1">
        <v>0.0</v>
      </c>
      <c r="Q4087" s="1">
        <v>0.0</v>
      </c>
      <c r="R4087" s="1">
        <v>0.0</v>
      </c>
      <c r="S4087" s="1">
        <v>0.0</v>
      </c>
      <c r="T4087" s="1">
        <v>0.0</v>
      </c>
      <c r="V4087" s="1">
        <v>0.0</v>
      </c>
      <c r="W4087" s="1">
        <v>0.0</v>
      </c>
      <c r="X4087" s="1">
        <v>0.0</v>
      </c>
      <c r="Y4087" s="1">
        <v>0.0</v>
      </c>
      <c r="Z4087" s="1">
        <v>0.0</v>
      </c>
      <c r="AA4087" s="1">
        <v>10.94</v>
      </c>
      <c r="AB4087" s="1">
        <v>15383.101</v>
      </c>
      <c r="AC4087" s="1">
        <v>10.94</v>
      </c>
      <c r="AD4087" s="1">
        <v>6.757</v>
      </c>
      <c r="AE4087" s="1">
        <v>24.895</v>
      </c>
      <c r="AF4087" s="1">
        <v>32.271</v>
      </c>
      <c r="AG4087" s="1">
        <v>227652.234</v>
      </c>
      <c r="AH4087" s="1">
        <v>3.886</v>
      </c>
      <c r="AI4087" s="1">
        <v>24.895</v>
      </c>
      <c r="AJ4087" s="1">
        <v>32.271</v>
      </c>
      <c r="AK4087" s="1">
        <v>15383.101</v>
      </c>
      <c r="AL4087" s="1">
        <v>10.94</v>
      </c>
      <c r="AM4087" s="1">
        <v>227652.234</v>
      </c>
      <c r="AN4087" s="1">
        <v>161.899</v>
      </c>
      <c r="AO4087" s="1">
        <v>100.0</v>
      </c>
      <c r="AP4087" s="1">
        <v>100.0</v>
      </c>
      <c r="AQ4087" s="1">
        <v>27.713</v>
      </c>
      <c r="AR4087" s="1">
        <v>29.02</v>
      </c>
      <c r="AS4087" s="1">
        <v>133.739</v>
      </c>
      <c r="AT4087" s="1">
        <v>15383.101</v>
      </c>
      <c r="AU4087" s="1">
        <v>10.94</v>
      </c>
      <c r="AV4087" s="1">
        <v>188055.047</v>
      </c>
      <c r="AW4087" s="1">
        <v>9.259</v>
      </c>
      <c r="AX4087" s="1">
        <v>25.875</v>
      </c>
      <c r="AY4087" s="1">
        <v>429327.688</v>
      </c>
      <c r="AZ4087" s="1">
        <v>305.325</v>
      </c>
      <c r="BA4087" s="1">
        <v>100.0</v>
      </c>
      <c r="BB4087" s="1">
        <v>82.606</v>
      </c>
      <c r="BC4087" s="1">
        <v>6.6</v>
      </c>
      <c r="BE4087" s="1">
        <v>0.0</v>
      </c>
      <c r="BF4087" s="1">
        <v>0.0</v>
      </c>
      <c r="BG4087" s="1">
        <v>0.0</v>
      </c>
      <c r="BH4087" s="1">
        <v>0.0</v>
      </c>
      <c r="BI4087" s="1">
        <v>0.0</v>
      </c>
      <c r="BJ4087" s="1">
        <v>0.0</v>
      </c>
      <c r="BK4087" s="1">
        <v>0.0</v>
      </c>
      <c r="BM4087" s="1">
        <v>0.0</v>
      </c>
      <c r="BN4087" s="1">
        <v>0.0</v>
      </c>
      <c r="BO4087" s="1">
        <v>0.0</v>
      </c>
      <c r="BP4087" s="1">
        <v>0.0</v>
      </c>
      <c r="BQ4087" s="1">
        <v>0.0</v>
      </c>
      <c r="BR4087" s="1">
        <v>0.0</v>
      </c>
      <c r="BS4087" s="1">
        <v>0.0</v>
      </c>
      <c r="BT4087" s="1">
        <v>0.0</v>
      </c>
      <c r="BU4087" s="1">
        <v>0.0</v>
      </c>
      <c r="BW4087" s="1">
        <v>0.0</v>
      </c>
      <c r="BX4087" s="1">
        <v>0.0</v>
      </c>
      <c r="BY4087" s="1">
        <v>0.0</v>
      </c>
      <c r="BZ4087" s="1">
        <v>0.0</v>
      </c>
      <c r="CA4087" s="1">
        <v>0.0</v>
      </c>
      <c r="CB4087" s="1">
        <v>0.0</v>
      </c>
      <c r="CC4087" s="1">
        <v>0.0</v>
      </c>
      <c r="CD4087" s="1">
        <v>13.052</v>
      </c>
      <c r="CE4087" s="1">
        <v>3.251</v>
      </c>
      <c r="CF4087" s="1">
        <v>28.16</v>
      </c>
      <c r="CG4087" s="1">
        <v>0.0</v>
      </c>
      <c r="CH4087" s="1">
        <v>0.0</v>
      </c>
      <c r="CI4087" s="1">
        <v>39597.191</v>
      </c>
      <c r="CJ4087" s="1">
        <v>-6.669</v>
      </c>
      <c r="CK4087" s="1">
        <v>-31.024</v>
      </c>
      <c r="CL4087" s="1">
        <v>610503.812</v>
      </c>
      <c r="CM4087" s="1">
        <v>434.172</v>
      </c>
      <c r="CN4087" s="1">
        <v>0.0</v>
      </c>
      <c r="CO4087" s="1">
        <v>17.394</v>
      </c>
      <c r="CP4087" s="1">
        <v>0.0</v>
      </c>
      <c r="CQ4087" s="1">
        <v>0.0</v>
      </c>
      <c r="CR4087" s="1">
        <v>0.0</v>
      </c>
      <c r="CT4087" s="1">
        <v>0.0</v>
      </c>
      <c r="CU4087" s="1">
        <v>0.0</v>
      </c>
      <c r="CV4087" s="1">
        <v>0.0</v>
      </c>
      <c r="CW4087" s="1">
        <v>0.0</v>
      </c>
      <c r="CX4087" s="1">
        <v>0.0</v>
      </c>
      <c r="CY4087" s="1">
        <v>0.0</v>
      </c>
      <c r="CZ4087" s="1">
        <v>0.0</v>
      </c>
      <c r="DA4087" s="1">
        <v>15383.101</v>
      </c>
      <c r="DB4087" s="1">
        <v>161.899</v>
      </c>
      <c r="DD4087" s="1">
        <v>0.0</v>
      </c>
      <c r="DE4087" s="1">
        <v>0.0</v>
      </c>
      <c r="DF4087" s="1">
        <v>0.0</v>
      </c>
      <c r="DG4087" s="1">
        <v>0.0</v>
      </c>
      <c r="DH4087" s="1">
        <v>0.0</v>
      </c>
      <c r="DI4087" s="1">
        <v>0.0</v>
      </c>
      <c r="DJ4087" s="1">
        <v>0.0</v>
      </c>
      <c r="DL4087" s="1">
        <v>0.0</v>
      </c>
      <c r="DM4087" s="1">
        <v>0.0</v>
      </c>
      <c r="DN4087" s="1">
        <v>0.0</v>
      </c>
      <c r="DO4087" s="1">
        <v>0.0</v>
      </c>
      <c r="DP4087" s="1">
        <v>0.0</v>
      </c>
      <c r="DQ4087" s="1">
        <v>0.0</v>
      </c>
      <c r="DR4087" s="1">
        <v>0.0</v>
      </c>
      <c r="DT4087" s="1">
        <v>0.0</v>
      </c>
      <c r="DU4087" s="1">
        <v>0.0</v>
      </c>
      <c r="DV4087" s="1">
        <v>0.0</v>
      </c>
      <c r="DW4087" s="1">
        <v>0.0</v>
      </c>
      <c r="DX4087" s="1">
        <v>0.0</v>
      </c>
      <c r="DY4087" s="1">
        <v>0.0</v>
      </c>
      <c r="DZ4087" s="1">
        <v>0.0</v>
      </c>
    </row>
    <row r="4088">
      <c r="A4088" s="1" t="s">
        <v>449</v>
      </c>
      <c r="B4088" s="1">
        <v>2003.0</v>
      </c>
      <c r="C4088" s="1" t="s">
        <v>450</v>
      </c>
      <c r="D4088" s="1">
        <v>744647.0</v>
      </c>
      <c r="E4088" s="1">
        <v>4.7126237184E10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0.0</v>
      </c>
      <c r="M4088" s="1">
        <v>0.0</v>
      </c>
      <c r="N4088" s="1">
        <v>603.664</v>
      </c>
      <c r="P4088" s="1">
        <v>0.0</v>
      </c>
      <c r="Q4088" s="1">
        <v>0.0</v>
      </c>
      <c r="R4088" s="1">
        <v>0.0</v>
      </c>
      <c r="S4088" s="1">
        <v>0.0</v>
      </c>
      <c r="T4088" s="1">
        <v>0.0</v>
      </c>
      <c r="V4088" s="1">
        <v>0.0</v>
      </c>
      <c r="W4088" s="1">
        <v>0.0</v>
      </c>
      <c r="X4088" s="1">
        <v>0.0</v>
      </c>
      <c r="Y4088" s="1">
        <v>0.0</v>
      </c>
      <c r="Z4088" s="1">
        <v>0.0</v>
      </c>
      <c r="AA4088" s="1">
        <v>12.01</v>
      </c>
      <c r="AB4088" s="1">
        <v>16128.447</v>
      </c>
      <c r="AC4088" s="1">
        <v>12.01</v>
      </c>
      <c r="AD4088" s="1">
        <v>7.34</v>
      </c>
      <c r="AE4088" s="1">
        <v>1.063</v>
      </c>
      <c r="AF4088" s="1">
        <v>1.72</v>
      </c>
      <c r="AG4088" s="1">
        <v>219728.047</v>
      </c>
      <c r="AH4088" s="1">
        <v>3.472</v>
      </c>
      <c r="AI4088" s="1">
        <v>1.063</v>
      </c>
      <c r="AJ4088" s="1">
        <v>1.72</v>
      </c>
      <c r="AK4088" s="1">
        <v>16128.447</v>
      </c>
      <c r="AL4088" s="1">
        <v>12.01</v>
      </c>
      <c r="AM4088" s="1">
        <v>219728.062</v>
      </c>
      <c r="AN4088" s="1">
        <v>163.62</v>
      </c>
      <c r="AO4088" s="1">
        <v>100.0</v>
      </c>
      <c r="AP4088" s="1">
        <v>100.0</v>
      </c>
      <c r="AQ4088" s="1">
        <v>-2.249</v>
      </c>
      <c r="AR4088" s="1">
        <v>-3.007</v>
      </c>
      <c r="AS4088" s="1">
        <v>130.732</v>
      </c>
      <c r="AT4088" s="1">
        <v>16128.447</v>
      </c>
      <c r="AU4088" s="1">
        <v>12.01</v>
      </c>
      <c r="AV4088" s="1">
        <v>175562.062</v>
      </c>
      <c r="AW4088" s="1">
        <v>6.441</v>
      </c>
      <c r="AX4088" s="1">
        <v>19.665</v>
      </c>
      <c r="AY4088" s="1">
        <v>436434.969</v>
      </c>
      <c r="AZ4088" s="1">
        <v>324.99</v>
      </c>
      <c r="BA4088" s="1">
        <v>100.0</v>
      </c>
      <c r="BB4088" s="1">
        <v>79.9</v>
      </c>
      <c r="BC4088" s="1">
        <v>7.25</v>
      </c>
      <c r="BE4088" s="1">
        <v>0.0</v>
      </c>
      <c r="BF4088" s="1">
        <v>0.0</v>
      </c>
      <c r="BG4088" s="1">
        <v>0.0</v>
      </c>
      <c r="BH4088" s="1">
        <v>0.0</v>
      </c>
      <c r="BI4088" s="1">
        <v>0.0</v>
      </c>
      <c r="BJ4088" s="1">
        <v>0.0</v>
      </c>
      <c r="BK4088" s="1">
        <v>0.0</v>
      </c>
      <c r="BM4088" s="1">
        <v>0.0</v>
      </c>
      <c r="BN4088" s="1">
        <v>0.0</v>
      </c>
      <c r="BO4088" s="1">
        <v>0.0</v>
      </c>
      <c r="BP4088" s="1">
        <v>0.0</v>
      </c>
      <c r="BQ4088" s="1">
        <v>0.0</v>
      </c>
      <c r="BR4088" s="1">
        <v>0.0</v>
      </c>
      <c r="BS4088" s="1">
        <v>0.0</v>
      </c>
      <c r="BT4088" s="1">
        <v>0.0</v>
      </c>
      <c r="BU4088" s="1">
        <v>0.0</v>
      </c>
      <c r="BW4088" s="1">
        <v>0.0</v>
      </c>
      <c r="BX4088" s="1">
        <v>0.0</v>
      </c>
      <c r="BY4088" s="1">
        <v>0.0</v>
      </c>
      <c r="BZ4088" s="1">
        <v>0.0</v>
      </c>
      <c r="CA4088" s="1">
        <v>0.0</v>
      </c>
      <c r="CB4088" s="1">
        <v>0.0</v>
      </c>
      <c r="CC4088" s="1">
        <v>0.0</v>
      </c>
      <c r="CD4088" s="1">
        <v>16.789</v>
      </c>
      <c r="CE4088" s="1">
        <v>4.728</v>
      </c>
      <c r="CF4088" s="1">
        <v>32.888</v>
      </c>
      <c r="CG4088" s="1">
        <v>0.0</v>
      </c>
      <c r="CH4088" s="1">
        <v>0.0</v>
      </c>
      <c r="CI4088" s="1">
        <v>44165.992</v>
      </c>
      <c r="CJ4088" s="1">
        <v>17.288</v>
      </c>
      <c r="CK4088" s="1">
        <v>75.061</v>
      </c>
      <c r="CL4088" s="1">
        <v>683858.688</v>
      </c>
      <c r="CM4088" s="1">
        <v>509.233</v>
      </c>
      <c r="CN4088" s="1">
        <v>0.0</v>
      </c>
      <c r="CO4088" s="1">
        <v>20.1</v>
      </c>
      <c r="CP4088" s="1">
        <v>0.0</v>
      </c>
      <c r="CQ4088" s="1">
        <v>0.0</v>
      </c>
      <c r="CR4088" s="1">
        <v>0.0</v>
      </c>
      <c r="CT4088" s="1">
        <v>0.0</v>
      </c>
      <c r="CU4088" s="1">
        <v>0.0</v>
      </c>
      <c r="CV4088" s="1">
        <v>0.0</v>
      </c>
      <c r="CW4088" s="1">
        <v>0.0</v>
      </c>
      <c r="CX4088" s="1">
        <v>0.0</v>
      </c>
      <c r="CY4088" s="1">
        <v>0.0</v>
      </c>
      <c r="CZ4088" s="1">
        <v>0.0</v>
      </c>
      <c r="DA4088" s="1">
        <v>16128.447</v>
      </c>
      <c r="DB4088" s="1">
        <v>163.62</v>
      </c>
      <c r="DD4088" s="1">
        <v>0.0</v>
      </c>
      <c r="DE4088" s="1">
        <v>0.0</v>
      </c>
      <c r="DF4088" s="1">
        <v>0.0</v>
      </c>
      <c r="DG4088" s="1">
        <v>0.0</v>
      </c>
      <c r="DH4088" s="1">
        <v>0.0</v>
      </c>
      <c r="DI4088" s="1">
        <v>0.0</v>
      </c>
      <c r="DJ4088" s="1">
        <v>0.0</v>
      </c>
      <c r="DL4088" s="1">
        <v>0.0</v>
      </c>
      <c r="DM4088" s="1">
        <v>0.0</v>
      </c>
      <c r="DN4088" s="1">
        <v>0.0</v>
      </c>
      <c r="DO4088" s="1">
        <v>0.0</v>
      </c>
      <c r="DP4088" s="1">
        <v>0.0</v>
      </c>
      <c r="DQ4088" s="1">
        <v>0.0</v>
      </c>
      <c r="DR4088" s="1">
        <v>0.0</v>
      </c>
      <c r="DT4088" s="1">
        <v>0.0</v>
      </c>
      <c r="DU4088" s="1">
        <v>0.0</v>
      </c>
      <c r="DV4088" s="1">
        <v>0.0</v>
      </c>
      <c r="DW4088" s="1">
        <v>0.0</v>
      </c>
      <c r="DX4088" s="1">
        <v>0.0</v>
      </c>
      <c r="DY4088" s="1">
        <v>0.0</v>
      </c>
      <c r="DZ4088" s="1">
        <v>0.0</v>
      </c>
    </row>
    <row r="4089">
      <c r="A4089" s="1" t="s">
        <v>449</v>
      </c>
      <c r="B4089" s="1">
        <v>2004.0</v>
      </c>
      <c r="C4089" s="1" t="s">
        <v>450</v>
      </c>
      <c r="D4089" s="1">
        <v>773295.0</v>
      </c>
      <c r="E4089" s="1">
        <v>6.3193935872E10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0.0</v>
      </c>
      <c r="M4089" s="1">
        <v>0.0</v>
      </c>
      <c r="N4089" s="1">
        <v>603.93</v>
      </c>
      <c r="P4089" s="1">
        <v>0.0</v>
      </c>
      <c r="Q4089" s="1">
        <v>0.0</v>
      </c>
      <c r="R4089" s="1">
        <v>0.0</v>
      </c>
      <c r="S4089" s="1">
        <v>0.0</v>
      </c>
      <c r="T4089" s="1">
        <v>0.0</v>
      </c>
      <c r="V4089" s="1">
        <v>0.0</v>
      </c>
      <c r="W4089" s="1">
        <v>0.0</v>
      </c>
      <c r="X4089" s="1">
        <v>0.0</v>
      </c>
      <c r="Y4089" s="1">
        <v>0.0</v>
      </c>
      <c r="Z4089" s="1">
        <v>0.0</v>
      </c>
      <c r="AA4089" s="1">
        <v>13.23</v>
      </c>
      <c r="AB4089" s="1">
        <v>17108.605</v>
      </c>
      <c r="AC4089" s="1">
        <v>13.23</v>
      </c>
      <c r="AD4089" s="1">
        <v>6.696</v>
      </c>
      <c r="AE4089" s="1">
        <v>20.749</v>
      </c>
      <c r="AF4089" s="1">
        <v>33.95</v>
      </c>
      <c r="AG4089" s="1">
        <v>255491.062</v>
      </c>
      <c r="AH4089" s="1">
        <v>3.126</v>
      </c>
      <c r="AI4089" s="1">
        <v>20.749</v>
      </c>
      <c r="AJ4089" s="1">
        <v>33.95</v>
      </c>
      <c r="AK4089" s="1">
        <v>17108.605</v>
      </c>
      <c r="AL4089" s="1">
        <v>13.23</v>
      </c>
      <c r="AM4089" s="1">
        <v>255491.062</v>
      </c>
      <c r="AN4089" s="1">
        <v>197.57</v>
      </c>
      <c r="AO4089" s="1">
        <v>100.0</v>
      </c>
      <c r="AP4089" s="1">
        <v>100.0</v>
      </c>
      <c r="AQ4089" s="1">
        <v>20.188</v>
      </c>
      <c r="AR4089" s="1">
        <v>26.392</v>
      </c>
      <c r="AS4089" s="1">
        <v>157.124</v>
      </c>
      <c r="AT4089" s="1">
        <v>17108.605</v>
      </c>
      <c r="AU4089" s="1">
        <v>13.23</v>
      </c>
      <c r="AV4089" s="1">
        <v>203187.906</v>
      </c>
      <c r="AW4089" s="1">
        <v>24.745</v>
      </c>
      <c r="AX4089" s="1">
        <v>80.42</v>
      </c>
      <c r="AY4089" s="1">
        <v>524262.438</v>
      </c>
      <c r="AZ4089" s="1">
        <v>405.41</v>
      </c>
      <c r="BA4089" s="1">
        <v>100.0</v>
      </c>
      <c r="BB4089" s="1">
        <v>79.528</v>
      </c>
      <c r="BC4089" s="1">
        <v>7.99</v>
      </c>
      <c r="BE4089" s="1">
        <v>0.0</v>
      </c>
      <c r="BF4089" s="1">
        <v>0.0</v>
      </c>
      <c r="BG4089" s="1">
        <v>0.0</v>
      </c>
      <c r="BH4089" s="1">
        <v>0.0</v>
      </c>
      <c r="BI4089" s="1">
        <v>0.0</v>
      </c>
      <c r="BJ4089" s="1">
        <v>0.0</v>
      </c>
      <c r="BK4089" s="1">
        <v>0.0</v>
      </c>
      <c r="BM4089" s="1">
        <v>0.0</v>
      </c>
      <c r="BN4089" s="1">
        <v>0.0</v>
      </c>
      <c r="BO4089" s="1">
        <v>0.0</v>
      </c>
      <c r="BP4089" s="1">
        <v>0.0</v>
      </c>
      <c r="BQ4089" s="1">
        <v>0.0</v>
      </c>
      <c r="BR4089" s="1">
        <v>0.0</v>
      </c>
      <c r="BS4089" s="1">
        <v>0.0</v>
      </c>
      <c r="BT4089" s="1">
        <v>0.0</v>
      </c>
      <c r="BU4089" s="1">
        <v>0.0</v>
      </c>
      <c r="BW4089" s="1">
        <v>0.0</v>
      </c>
      <c r="BX4089" s="1">
        <v>0.0</v>
      </c>
      <c r="BY4089" s="1">
        <v>0.0</v>
      </c>
      <c r="BZ4089" s="1">
        <v>0.0</v>
      </c>
      <c r="CA4089" s="1">
        <v>0.0</v>
      </c>
      <c r="CB4089" s="1">
        <v>0.0</v>
      </c>
      <c r="CC4089" s="1">
        <v>0.0</v>
      </c>
      <c r="CD4089" s="1">
        <v>22.98</v>
      </c>
      <c r="CE4089" s="1">
        <v>7.558</v>
      </c>
      <c r="CF4089" s="1">
        <v>40.446</v>
      </c>
      <c r="CG4089" s="1">
        <v>0.0</v>
      </c>
      <c r="CH4089" s="1">
        <v>0.0</v>
      </c>
      <c r="CI4089" s="1">
        <v>52303.156</v>
      </c>
      <c r="CJ4089" s="1">
        <v>13.955</v>
      </c>
      <c r="CK4089" s="1">
        <v>71.061</v>
      </c>
      <c r="CL4089" s="1">
        <v>750418.25</v>
      </c>
      <c r="CM4089" s="1">
        <v>580.295</v>
      </c>
      <c r="CN4089" s="1">
        <v>0.0</v>
      </c>
      <c r="CO4089" s="1">
        <v>20.472</v>
      </c>
      <c r="CP4089" s="1">
        <v>0.0</v>
      </c>
      <c r="CQ4089" s="1">
        <v>0.0</v>
      </c>
      <c r="CR4089" s="1">
        <v>0.0</v>
      </c>
      <c r="CT4089" s="1">
        <v>0.0</v>
      </c>
      <c r="CU4089" s="1">
        <v>0.0</v>
      </c>
      <c r="CV4089" s="1">
        <v>0.0</v>
      </c>
      <c r="CW4089" s="1">
        <v>0.0</v>
      </c>
      <c r="CX4089" s="1">
        <v>0.0</v>
      </c>
      <c r="CY4089" s="1">
        <v>0.0</v>
      </c>
      <c r="CZ4089" s="1">
        <v>0.0</v>
      </c>
      <c r="DA4089" s="1">
        <v>17108.605</v>
      </c>
      <c r="DB4089" s="1">
        <v>197.57</v>
      </c>
      <c r="DD4089" s="1">
        <v>0.0</v>
      </c>
      <c r="DE4089" s="1">
        <v>0.0</v>
      </c>
      <c r="DF4089" s="1">
        <v>0.0</v>
      </c>
      <c r="DG4089" s="1">
        <v>0.0</v>
      </c>
      <c r="DH4089" s="1">
        <v>0.0</v>
      </c>
      <c r="DI4089" s="1">
        <v>0.0</v>
      </c>
      <c r="DJ4089" s="1">
        <v>0.0</v>
      </c>
      <c r="DL4089" s="1">
        <v>0.0</v>
      </c>
      <c r="DM4089" s="1">
        <v>0.0</v>
      </c>
      <c r="DN4089" s="1">
        <v>0.0</v>
      </c>
      <c r="DO4089" s="1">
        <v>0.0</v>
      </c>
      <c r="DP4089" s="1">
        <v>0.0</v>
      </c>
      <c r="DQ4089" s="1">
        <v>0.0</v>
      </c>
      <c r="DR4089" s="1">
        <v>0.0</v>
      </c>
      <c r="DT4089" s="1">
        <v>0.0</v>
      </c>
      <c r="DU4089" s="1">
        <v>0.0</v>
      </c>
      <c r="DV4089" s="1">
        <v>0.0</v>
      </c>
      <c r="DW4089" s="1">
        <v>0.0</v>
      </c>
      <c r="DX4089" s="1">
        <v>0.0</v>
      </c>
      <c r="DY4089" s="1">
        <v>0.0</v>
      </c>
      <c r="DZ4089" s="1">
        <v>0.0</v>
      </c>
    </row>
    <row r="4090">
      <c r="A4090" s="1" t="s">
        <v>449</v>
      </c>
      <c r="B4090" s="1">
        <v>2005.0</v>
      </c>
      <c r="C4090" s="1" t="s">
        <v>450</v>
      </c>
      <c r="D4090" s="1">
        <v>825378.0</v>
      </c>
      <c r="E4090" s="1">
        <v>7.689367552E10</v>
      </c>
      <c r="G4090" s="1">
        <v>0.0</v>
      </c>
      <c r="H4090" s="1">
        <v>0.0</v>
      </c>
      <c r="I4090" s="1">
        <v>0.0</v>
      </c>
      <c r="J4090" s="1">
        <v>0.0</v>
      </c>
      <c r="K4090" s="1">
        <v>0.0</v>
      </c>
      <c r="L4090" s="1">
        <v>0.0</v>
      </c>
      <c r="M4090" s="1">
        <v>0.0</v>
      </c>
      <c r="N4090" s="1">
        <v>603.472</v>
      </c>
      <c r="P4090" s="1">
        <v>0.0</v>
      </c>
      <c r="Q4090" s="1">
        <v>0.0</v>
      </c>
      <c r="R4090" s="1">
        <v>0.0</v>
      </c>
      <c r="S4090" s="1">
        <v>0.0</v>
      </c>
      <c r="T4090" s="1">
        <v>0.0</v>
      </c>
      <c r="V4090" s="1">
        <v>0.0</v>
      </c>
      <c r="W4090" s="1">
        <v>0.0</v>
      </c>
      <c r="X4090" s="1">
        <v>0.0</v>
      </c>
      <c r="Y4090" s="1">
        <v>0.0</v>
      </c>
      <c r="Z4090" s="1">
        <v>0.0</v>
      </c>
      <c r="AA4090" s="1">
        <v>14.4</v>
      </c>
      <c r="AB4090" s="1">
        <v>17446.551</v>
      </c>
      <c r="AC4090" s="1">
        <v>14.4</v>
      </c>
      <c r="AD4090" s="1">
        <v>6.438</v>
      </c>
      <c r="AE4090" s="1">
        <v>13.212</v>
      </c>
      <c r="AF4090" s="1">
        <v>26.103</v>
      </c>
      <c r="AG4090" s="1">
        <v>270994.062</v>
      </c>
      <c r="AH4090" s="1">
        <v>2.909</v>
      </c>
      <c r="AI4090" s="1">
        <v>13.212</v>
      </c>
      <c r="AJ4090" s="1">
        <v>26.103</v>
      </c>
      <c r="AK4090" s="1">
        <v>17446.551</v>
      </c>
      <c r="AL4090" s="1">
        <v>14.4</v>
      </c>
      <c r="AM4090" s="1">
        <v>270994.062</v>
      </c>
      <c r="AN4090" s="1">
        <v>223.673</v>
      </c>
      <c r="AO4090" s="1">
        <v>100.0</v>
      </c>
      <c r="AP4090" s="1">
        <v>100.0</v>
      </c>
      <c r="AQ4090" s="1">
        <v>13.875</v>
      </c>
      <c r="AR4090" s="1">
        <v>21.801</v>
      </c>
      <c r="AS4090" s="1">
        <v>178.925</v>
      </c>
      <c r="AT4090" s="1">
        <v>17446.551</v>
      </c>
      <c r="AU4090" s="1">
        <v>14.4</v>
      </c>
      <c r="AV4090" s="1">
        <v>216779.562</v>
      </c>
      <c r="AW4090" s="1">
        <v>16.926</v>
      </c>
      <c r="AX4090" s="1">
        <v>68.62</v>
      </c>
      <c r="AY4090" s="1">
        <v>574318.688</v>
      </c>
      <c r="AZ4090" s="1">
        <v>474.03</v>
      </c>
      <c r="BA4090" s="1">
        <v>100.0</v>
      </c>
      <c r="BB4090" s="1">
        <v>79.994</v>
      </c>
      <c r="BC4090" s="1">
        <v>8.69</v>
      </c>
      <c r="BE4090" s="1">
        <v>0.0</v>
      </c>
      <c r="BF4090" s="1">
        <v>0.0</v>
      </c>
      <c r="BG4090" s="1">
        <v>0.0</v>
      </c>
      <c r="BH4090" s="1">
        <v>0.0</v>
      </c>
      <c r="BI4090" s="1">
        <v>0.0</v>
      </c>
      <c r="BJ4090" s="1">
        <v>0.0</v>
      </c>
      <c r="BK4090" s="1">
        <v>0.0</v>
      </c>
      <c r="BM4090" s="1">
        <v>0.0</v>
      </c>
      <c r="BN4090" s="1">
        <v>0.0</v>
      </c>
      <c r="BO4090" s="1">
        <v>0.0</v>
      </c>
      <c r="BP4090" s="1">
        <v>0.0</v>
      </c>
      <c r="BQ4090" s="1">
        <v>0.0</v>
      </c>
      <c r="BR4090" s="1">
        <v>0.0</v>
      </c>
      <c r="BS4090" s="1">
        <v>0.0</v>
      </c>
      <c r="BT4090" s="1">
        <v>0.0</v>
      </c>
      <c r="BU4090" s="1">
        <v>0.0</v>
      </c>
      <c r="BW4090" s="1">
        <v>0.0</v>
      </c>
      <c r="BX4090" s="1">
        <v>0.0</v>
      </c>
      <c r="BY4090" s="1">
        <v>0.0</v>
      </c>
      <c r="BZ4090" s="1">
        <v>0.0</v>
      </c>
      <c r="CA4090" s="1">
        <v>0.0</v>
      </c>
      <c r="CB4090" s="1">
        <v>0.0</v>
      </c>
      <c r="CC4090" s="1">
        <v>0.0</v>
      </c>
      <c r="CD4090" s="1">
        <v>10.636</v>
      </c>
      <c r="CE4090" s="1">
        <v>4.302</v>
      </c>
      <c r="CF4090" s="1">
        <v>44.747</v>
      </c>
      <c r="CG4090" s="1">
        <v>0.0</v>
      </c>
      <c r="CH4090" s="1">
        <v>0.0</v>
      </c>
      <c r="CI4090" s="1">
        <v>54214.504</v>
      </c>
      <c r="CJ4090" s="1">
        <v>5.336</v>
      </c>
      <c r="CK4090" s="1">
        <v>30.962</v>
      </c>
      <c r="CL4090" s="1">
        <v>740578.062</v>
      </c>
      <c r="CM4090" s="1">
        <v>611.257</v>
      </c>
      <c r="CN4090" s="1">
        <v>0.0</v>
      </c>
      <c r="CO4090" s="1">
        <v>20.006</v>
      </c>
      <c r="CP4090" s="1">
        <v>0.0</v>
      </c>
      <c r="CQ4090" s="1">
        <v>0.0</v>
      </c>
      <c r="CR4090" s="1">
        <v>0.0</v>
      </c>
      <c r="CT4090" s="1">
        <v>0.0</v>
      </c>
      <c r="CU4090" s="1">
        <v>0.0</v>
      </c>
      <c r="CV4090" s="1">
        <v>0.0</v>
      </c>
      <c r="CW4090" s="1">
        <v>0.0</v>
      </c>
      <c r="CX4090" s="1">
        <v>0.0</v>
      </c>
      <c r="CY4090" s="1">
        <v>0.0</v>
      </c>
      <c r="CZ4090" s="1">
        <v>0.0</v>
      </c>
      <c r="DA4090" s="1">
        <v>17446.551</v>
      </c>
      <c r="DB4090" s="1">
        <v>223.673</v>
      </c>
      <c r="DD4090" s="1">
        <v>0.0</v>
      </c>
      <c r="DE4090" s="1">
        <v>0.0</v>
      </c>
      <c r="DF4090" s="1">
        <v>0.0</v>
      </c>
      <c r="DG4090" s="1">
        <v>0.0</v>
      </c>
      <c r="DH4090" s="1">
        <v>0.0</v>
      </c>
      <c r="DI4090" s="1">
        <v>0.0</v>
      </c>
      <c r="DJ4090" s="1">
        <v>0.0</v>
      </c>
      <c r="DL4090" s="1">
        <v>0.0</v>
      </c>
      <c r="DM4090" s="1">
        <v>0.0</v>
      </c>
      <c r="DN4090" s="1">
        <v>0.0</v>
      </c>
      <c r="DO4090" s="1">
        <v>0.0</v>
      </c>
      <c r="DP4090" s="1">
        <v>0.0</v>
      </c>
      <c r="DQ4090" s="1">
        <v>0.0</v>
      </c>
      <c r="DR4090" s="1">
        <v>0.0</v>
      </c>
      <c r="DT4090" s="1">
        <v>0.0</v>
      </c>
      <c r="DU4090" s="1">
        <v>0.0</v>
      </c>
      <c r="DV4090" s="1">
        <v>0.0</v>
      </c>
      <c r="DW4090" s="1">
        <v>0.0</v>
      </c>
      <c r="DX4090" s="1">
        <v>0.0</v>
      </c>
      <c r="DY4090" s="1">
        <v>0.0</v>
      </c>
      <c r="DZ4090" s="1">
        <v>0.0</v>
      </c>
    </row>
    <row r="4091">
      <c r="A4091" s="1" t="s">
        <v>449</v>
      </c>
      <c r="B4091" s="1">
        <v>2006.0</v>
      </c>
      <c r="C4091" s="1" t="s">
        <v>450</v>
      </c>
      <c r="D4091" s="1">
        <v>972793.0</v>
      </c>
      <c r="E4091" s="1">
        <v>1.03895908352E11</v>
      </c>
      <c r="G4091" s="1">
        <v>0.0</v>
      </c>
      <c r="H4091" s="1">
        <v>0.0</v>
      </c>
      <c r="I4091" s="1">
        <v>0.0</v>
      </c>
      <c r="J4091" s="1">
        <v>0.0</v>
      </c>
      <c r="K4091" s="1">
        <v>0.0</v>
      </c>
      <c r="L4091" s="1">
        <v>0.0</v>
      </c>
      <c r="M4091" s="1">
        <v>0.0</v>
      </c>
      <c r="N4091" s="1">
        <v>603.63</v>
      </c>
      <c r="P4091" s="1">
        <v>0.0</v>
      </c>
      <c r="Q4091" s="1">
        <v>0.0</v>
      </c>
      <c r="R4091" s="1">
        <v>0.0</v>
      </c>
      <c r="S4091" s="1">
        <v>0.0</v>
      </c>
      <c r="T4091" s="1">
        <v>0.0</v>
      </c>
      <c r="V4091" s="1">
        <v>0.0</v>
      </c>
      <c r="W4091" s="1">
        <v>0.0</v>
      </c>
      <c r="X4091" s="1">
        <v>0.0</v>
      </c>
      <c r="Y4091" s="1">
        <v>0.0</v>
      </c>
      <c r="Z4091" s="1">
        <v>0.0</v>
      </c>
      <c r="AA4091" s="1">
        <v>17.08</v>
      </c>
      <c r="AB4091" s="1">
        <v>17557.691</v>
      </c>
      <c r="AC4091" s="1">
        <v>17.08</v>
      </c>
      <c r="AD4091" s="1">
        <v>6.961</v>
      </c>
      <c r="AE4091" s="1">
        <v>9.698</v>
      </c>
      <c r="AF4091" s="1">
        <v>21.692</v>
      </c>
      <c r="AG4091" s="1">
        <v>252227.125</v>
      </c>
      <c r="AH4091" s="1">
        <v>2.362</v>
      </c>
      <c r="AI4091" s="1">
        <v>9.698</v>
      </c>
      <c r="AJ4091" s="1">
        <v>21.692</v>
      </c>
      <c r="AK4091" s="1">
        <v>17557.691</v>
      </c>
      <c r="AL4091" s="1">
        <v>17.08</v>
      </c>
      <c r="AM4091" s="1">
        <v>252227.125</v>
      </c>
      <c r="AN4091" s="1">
        <v>245.365</v>
      </c>
      <c r="AO4091" s="1">
        <v>100.0</v>
      </c>
      <c r="AP4091" s="1">
        <v>100.0</v>
      </c>
      <c r="AQ4091" s="1">
        <v>4.96</v>
      </c>
      <c r="AR4091" s="1">
        <v>8.874</v>
      </c>
      <c r="AS4091" s="1">
        <v>187.799</v>
      </c>
      <c r="AT4091" s="1">
        <v>17557.691</v>
      </c>
      <c r="AU4091" s="1">
        <v>17.08</v>
      </c>
      <c r="AV4091" s="1">
        <v>193051.578</v>
      </c>
      <c r="AW4091" s="1">
        <v>10.699</v>
      </c>
      <c r="AX4091" s="1">
        <v>50.715</v>
      </c>
      <c r="AY4091" s="1">
        <v>539421.0</v>
      </c>
      <c r="AZ4091" s="1">
        <v>524.745</v>
      </c>
      <c r="BA4091" s="1">
        <v>100.0</v>
      </c>
      <c r="BB4091" s="1">
        <v>76.539</v>
      </c>
      <c r="BC4091" s="1">
        <v>10.31</v>
      </c>
      <c r="BE4091" s="1">
        <v>0.0</v>
      </c>
      <c r="BF4091" s="1">
        <v>0.0</v>
      </c>
      <c r="BG4091" s="1">
        <v>0.0</v>
      </c>
      <c r="BH4091" s="1">
        <v>0.0</v>
      </c>
      <c r="BI4091" s="1">
        <v>0.0</v>
      </c>
      <c r="BJ4091" s="1">
        <v>0.0</v>
      </c>
      <c r="BK4091" s="1">
        <v>0.0</v>
      </c>
      <c r="BM4091" s="1">
        <v>0.0</v>
      </c>
      <c r="BN4091" s="1">
        <v>0.0</v>
      </c>
      <c r="BO4091" s="1">
        <v>0.0</v>
      </c>
      <c r="BP4091" s="1">
        <v>0.0</v>
      </c>
      <c r="BQ4091" s="1">
        <v>0.0</v>
      </c>
      <c r="BR4091" s="1">
        <v>0.0</v>
      </c>
      <c r="BS4091" s="1">
        <v>0.0</v>
      </c>
      <c r="BT4091" s="1">
        <v>0.0</v>
      </c>
      <c r="BU4091" s="1">
        <v>0.0</v>
      </c>
      <c r="BW4091" s="1">
        <v>0.0</v>
      </c>
      <c r="BX4091" s="1">
        <v>0.0</v>
      </c>
      <c r="BY4091" s="1">
        <v>0.0</v>
      </c>
      <c r="BZ4091" s="1">
        <v>0.0</v>
      </c>
      <c r="CA4091" s="1">
        <v>0.0</v>
      </c>
      <c r="CB4091" s="1">
        <v>0.0</v>
      </c>
      <c r="CC4091" s="1">
        <v>0.0</v>
      </c>
      <c r="CD4091" s="1">
        <v>28.645</v>
      </c>
      <c r="CE4091" s="1">
        <v>12.818</v>
      </c>
      <c r="CF4091" s="1">
        <v>57.566</v>
      </c>
      <c r="CG4091" s="1">
        <v>0.0</v>
      </c>
      <c r="CH4091" s="1">
        <v>0.0</v>
      </c>
      <c r="CI4091" s="1">
        <v>59175.539</v>
      </c>
      <c r="CJ4091" s="1">
        <v>7.86</v>
      </c>
      <c r="CK4091" s="1">
        <v>48.043</v>
      </c>
      <c r="CL4091" s="1">
        <v>677739.188</v>
      </c>
      <c r="CM4091" s="1">
        <v>659.3</v>
      </c>
      <c r="CN4091" s="1">
        <v>0.0</v>
      </c>
      <c r="CO4091" s="1">
        <v>23.461</v>
      </c>
      <c r="CP4091" s="1">
        <v>0.0</v>
      </c>
      <c r="CQ4091" s="1">
        <v>0.0</v>
      </c>
      <c r="CR4091" s="1">
        <v>0.0</v>
      </c>
      <c r="CT4091" s="1">
        <v>0.0</v>
      </c>
      <c r="CU4091" s="1">
        <v>0.0</v>
      </c>
      <c r="CV4091" s="1">
        <v>0.0</v>
      </c>
      <c r="CW4091" s="1">
        <v>0.0</v>
      </c>
      <c r="CX4091" s="1">
        <v>0.0</v>
      </c>
      <c r="CY4091" s="1">
        <v>0.0</v>
      </c>
      <c r="CZ4091" s="1">
        <v>0.0</v>
      </c>
      <c r="DA4091" s="1">
        <v>17557.691</v>
      </c>
      <c r="DB4091" s="1">
        <v>245.365</v>
      </c>
      <c r="DD4091" s="1">
        <v>0.0</v>
      </c>
      <c r="DE4091" s="1">
        <v>0.0</v>
      </c>
      <c r="DF4091" s="1">
        <v>0.0</v>
      </c>
      <c r="DG4091" s="1">
        <v>0.0</v>
      </c>
      <c r="DH4091" s="1">
        <v>0.0</v>
      </c>
      <c r="DI4091" s="1">
        <v>0.0</v>
      </c>
      <c r="DJ4091" s="1">
        <v>0.0</v>
      </c>
      <c r="DL4091" s="1">
        <v>0.0</v>
      </c>
      <c r="DM4091" s="1">
        <v>0.0</v>
      </c>
      <c r="DN4091" s="1">
        <v>0.0</v>
      </c>
      <c r="DO4091" s="1">
        <v>0.0</v>
      </c>
      <c r="DP4091" s="1">
        <v>0.0</v>
      </c>
      <c r="DQ4091" s="1">
        <v>0.0</v>
      </c>
      <c r="DR4091" s="1">
        <v>0.0</v>
      </c>
      <c r="DT4091" s="1">
        <v>0.0</v>
      </c>
      <c r="DU4091" s="1">
        <v>0.0</v>
      </c>
      <c r="DV4091" s="1">
        <v>0.0</v>
      </c>
      <c r="DW4091" s="1">
        <v>0.0</v>
      </c>
      <c r="DX4091" s="1">
        <v>0.0</v>
      </c>
      <c r="DY4091" s="1">
        <v>0.0</v>
      </c>
      <c r="DZ4091" s="1">
        <v>0.0</v>
      </c>
    </row>
    <row r="4092">
      <c r="A4092" s="1" t="s">
        <v>449</v>
      </c>
      <c r="B4092" s="1">
        <v>2007.0</v>
      </c>
      <c r="C4092" s="1" t="s">
        <v>450</v>
      </c>
      <c r="D4092" s="1">
        <v>1208548.0</v>
      </c>
      <c r="E4092" s="1">
        <v>1.2783480832E11</v>
      </c>
      <c r="G4092" s="1">
        <v>0.0</v>
      </c>
      <c r="H4092" s="1">
        <v>0.0</v>
      </c>
      <c r="I4092" s="1">
        <v>0.0</v>
      </c>
      <c r="J4092" s="1">
        <v>0.0</v>
      </c>
      <c r="K4092" s="1">
        <v>0.0</v>
      </c>
      <c r="L4092" s="1">
        <v>0.0</v>
      </c>
      <c r="M4092" s="1">
        <v>0.0</v>
      </c>
      <c r="N4092" s="1">
        <v>603.803</v>
      </c>
      <c r="P4092" s="1">
        <v>0.0</v>
      </c>
      <c r="Q4092" s="1">
        <v>0.0</v>
      </c>
      <c r="R4092" s="1">
        <v>0.0</v>
      </c>
      <c r="S4092" s="1">
        <v>0.0</v>
      </c>
      <c r="T4092" s="1">
        <v>0.0</v>
      </c>
      <c r="V4092" s="1">
        <v>0.0</v>
      </c>
      <c r="W4092" s="1">
        <v>0.0</v>
      </c>
      <c r="X4092" s="1">
        <v>0.0</v>
      </c>
      <c r="Y4092" s="1">
        <v>0.0</v>
      </c>
      <c r="Z4092" s="1">
        <v>0.0</v>
      </c>
      <c r="AA4092" s="1">
        <v>19.46</v>
      </c>
      <c r="AB4092" s="1">
        <v>16101.966</v>
      </c>
      <c r="AC4092" s="1">
        <v>19.46</v>
      </c>
      <c r="AD4092" s="1">
        <v>6.953</v>
      </c>
      <c r="AE4092" s="1">
        <v>14.059</v>
      </c>
      <c r="AF4092" s="1">
        <v>34.495</v>
      </c>
      <c r="AG4092" s="1">
        <v>231567.219</v>
      </c>
      <c r="AH4092" s="1">
        <v>2.189</v>
      </c>
      <c r="AI4092" s="1">
        <v>14.059</v>
      </c>
      <c r="AJ4092" s="1">
        <v>34.495</v>
      </c>
      <c r="AK4092" s="1">
        <v>16101.966</v>
      </c>
      <c r="AL4092" s="1">
        <v>19.46</v>
      </c>
      <c r="AM4092" s="1">
        <v>231567.219</v>
      </c>
      <c r="AN4092" s="1">
        <v>279.86</v>
      </c>
      <c r="AO4092" s="1">
        <v>100.0</v>
      </c>
      <c r="AP4092" s="1">
        <v>100.0</v>
      </c>
      <c r="AQ4092" s="1">
        <v>15.11</v>
      </c>
      <c r="AR4092" s="1">
        <v>28.376</v>
      </c>
      <c r="AS4092" s="1">
        <v>216.175</v>
      </c>
      <c r="AT4092" s="1">
        <v>16101.966</v>
      </c>
      <c r="AU4092" s="1">
        <v>19.46</v>
      </c>
      <c r="AV4092" s="1">
        <v>178871.719</v>
      </c>
      <c r="AW4092" s="1">
        <v>24.655</v>
      </c>
      <c r="AX4092" s="1">
        <v>129.375</v>
      </c>
      <c r="AY4092" s="1">
        <v>541244.5</v>
      </c>
      <c r="AZ4092" s="1">
        <v>654.12</v>
      </c>
      <c r="BA4092" s="1">
        <v>100.0</v>
      </c>
      <c r="BB4092" s="1">
        <v>77.244</v>
      </c>
      <c r="BC4092" s="1">
        <v>11.75</v>
      </c>
      <c r="BE4092" s="1">
        <v>0.0</v>
      </c>
      <c r="BF4092" s="1">
        <v>0.0</v>
      </c>
      <c r="BG4092" s="1">
        <v>0.0</v>
      </c>
      <c r="BH4092" s="1">
        <v>0.0</v>
      </c>
      <c r="BI4092" s="1">
        <v>0.0</v>
      </c>
      <c r="BJ4092" s="1">
        <v>0.0</v>
      </c>
      <c r="BK4092" s="1">
        <v>0.0</v>
      </c>
      <c r="BM4092" s="1">
        <v>0.0</v>
      </c>
      <c r="BN4092" s="1">
        <v>0.0</v>
      </c>
      <c r="BO4092" s="1">
        <v>0.0</v>
      </c>
      <c r="BP4092" s="1">
        <v>0.0</v>
      </c>
      <c r="BQ4092" s="1">
        <v>0.0</v>
      </c>
      <c r="BR4092" s="1">
        <v>0.0</v>
      </c>
      <c r="BS4092" s="1">
        <v>0.0</v>
      </c>
      <c r="BT4092" s="1">
        <v>0.0</v>
      </c>
      <c r="BU4092" s="1">
        <v>0.0</v>
      </c>
      <c r="BW4092" s="1">
        <v>0.0</v>
      </c>
      <c r="BX4092" s="1">
        <v>0.0</v>
      </c>
      <c r="BY4092" s="1">
        <v>0.0</v>
      </c>
      <c r="BZ4092" s="1">
        <v>0.0</v>
      </c>
      <c r="CA4092" s="1">
        <v>0.0</v>
      </c>
      <c r="CB4092" s="1">
        <v>0.0</v>
      </c>
      <c r="CC4092" s="1">
        <v>0.0</v>
      </c>
      <c r="CD4092" s="1">
        <v>10.63</v>
      </c>
      <c r="CE4092" s="1">
        <v>6.119</v>
      </c>
      <c r="CF4092" s="1">
        <v>63.685</v>
      </c>
      <c r="CG4092" s="1">
        <v>0.0</v>
      </c>
      <c r="CH4092" s="1">
        <v>0.0</v>
      </c>
      <c r="CI4092" s="1">
        <v>52695.5</v>
      </c>
      <c r="CJ4092" s="1">
        <v>1.36</v>
      </c>
      <c r="CK4092" s="1">
        <v>8.97</v>
      </c>
      <c r="CL4092" s="1">
        <v>552952.438</v>
      </c>
      <c r="CM4092" s="1">
        <v>668.27</v>
      </c>
      <c r="CN4092" s="1">
        <v>0.0</v>
      </c>
      <c r="CO4092" s="1">
        <v>22.756</v>
      </c>
      <c r="CP4092" s="1">
        <v>0.0</v>
      </c>
      <c r="CQ4092" s="1">
        <v>0.0</v>
      </c>
      <c r="CR4092" s="1">
        <v>0.0</v>
      </c>
      <c r="CT4092" s="1">
        <v>0.0</v>
      </c>
      <c r="CU4092" s="1">
        <v>0.0</v>
      </c>
      <c r="CV4092" s="1">
        <v>0.0</v>
      </c>
      <c r="CW4092" s="1">
        <v>0.0</v>
      </c>
      <c r="CX4092" s="1">
        <v>0.0</v>
      </c>
      <c r="CY4092" s="1">
        <v>0.0</v>
      </c>
      <c r="CZ4092" s="1">
        <v>0.0</v>
      </c>
      <c r="DA4092" s="1">
        <v>16101.966</v>
      </c>
      <c r="DB4092" s="1">
        <v>279.86</v>
      </c>
      <c r="DD4092" s="1">
        <v>0.0</v>
      </c>
      <c r="DE4092" s="1">
        <v>0.0</v>
      </c>
      <c r="DF4092" s="1">
        <v>0.0</v>
      </c>
      <c r="DG4092" s="1">
        <v>0.0</v>
      </c>
      <c r="DH4092" s="1">
        <v>0.0</v>
      </c>
      <c r="DI4092" s="1">
        <v>0.0</v>
      </c>
      <c r="DJ4092" s="1">
        <v>0.0</v>
      </c>
      <c r="DL4092" s="1">
        <v>0.0</v>
      </c>
      <c r="DM4092" s="1">
        <v>0.0</v>
      </c>
      <c r="DN4092" s="1">
        <v>0.0</v>
      </c>
      <c r="DO4092" s="1">
        <v>0.0</v>
      </c>
      <c r="DP4092" s="1">
        <v>0.0</v>
      </c>
      <c r="DQ4092" s="1">
        <v>0.0</v>
      </c>
      <c r="DR4092" s="1">
        <v>0.0</v>
      </c>
      <c r="DT4092" s="1">
        <v>0.0</v>
      </c>
      <c r="DU4092" s="1">
        <v>0.0</v>
      </c>
      <c r="DV4092" s="1">
        <v>0.0</v>
      </c>
      <c r="DW4092" s="1">
        <v>0.0</v>
      </c>
      <c r="DX4092" s="1">
        <v>0.0</v>
      </c>
      <c r="DY4092" s="1">
        <v>0.0</v>
      </c>
      <c r="DZ4092" s="1">
        <v>0.0</v>
      </c>
    </row>
    <row r="4093">
      <c r="A4093" s="1" t="s">
        <v>449</v>
      </c>
      <c r="B4093" s="1">
        <v>2008.0</v>
      </c>
      <c r="C4093" s="1" t="s">
        <v>450</v>
      </c>
      <c r="D4093" s="1">
        <v>1426881.0</v>
      </c>
      <c r="E4093" s="1">
        <v>1.56781215744E11</v>
      </c>
      <c r="G4093" s="1">
        <v>0.0</v>
      </c>
      <c r="H4093" s="1">
        <v>0.0</v>
      </c>
      <c r="I4093" s="1">
        <v>0.0</v>
      </c>
      <c r="J4093" s="1">
        <v>0.0</v>
      </c>
      <c r="K4093" s="1">
        <v>0.0</v>
      </c>
      <c r="L4093" s="1">
        <v>0.0</v>
      </c>
      <c r="M4093" s="1">
        <v>0.0</v>
      </c>
      <c r="N4093" s="1">
        <v>603.608</v>
      </c>
      <c r="P4093" s="1">
        <v>0.0</v>
      </c>
      <c r="Q4093" s="1">
        <v>0.0</v>
      </c>
      <c r="R4093" s="1">
        <v>0.0</v>
      </c>
      <c r="S4093" s="1">
        <v>0.0</v>
      </c>
      <c r="T4093" s="1">
        <v>0.0</v>
      </c>
      <c r="V4093" s="1">
        <v>0.0</v>
      </c>
      <c r="W4093" s="1">
        <v>0.0</v>
      </c>
      <c r="X4093" s="1">
        <v>0.0</v>
      </c>
      <c r="Y4093" s="1">
        <v>0.0</v>
      </c>
      <c r="Z4093" s="1">
        <v>0.0</v>
      </c>
      <c r="AA4093" s="1">
        <v>21.62</v>
      </c>
      <c r="AB4093" s="1">
        <v>15151.93</v>
      </c>
      <c r="AC4093" s="1">
        <v>21.62</v>
      </c>
      <c r="AD4093" s="1">
        <v>7.492</v>
      </c>
      <c r="AE4093" s="1">
        <v>3.108</v>
      </c>
      <c r="AF4093" s="1">
        <v>8.697</v>
      </c>
      <c r="AG4093" s="1">
        <v>202229.375</v>
      </c>
      <c r="AH4093" s="1">
        <v>1.841</v>
      </c>
      <c r="AI4093" s="1">
        <v>3.108</v>
      </c>
      <c r="AJ4093" s="1">
        <v>8.697</v>
      </c>
      <c r="AK4093" s="1">
        <v>15151.93</v>
      </c>
      <c r="AL4093" s="1">
        <v>21.62</v>
      </c>
      <c r="AM4093" s="1">
        <v>202229.359</v>
      </c>
      <c r="AN4093" s="1">
        <v>288.557</v>
      </c>
      <c r="AO4093" s="1">
        <v>100.0</v>
      </c>
      <c r="AP4093" s="1">
        <v>100.0</v>
      </c>
      <c r="AQ4093" s="1">
        <v>-2.211</v>
      </c>
      <c r="AR4093" s="1">
        <v>-4.78</v>
      </c>
      <c r="AS4093" s="1">
        <v>211.396</v>
      </c>
      <c r="AT4093" s="1">
        <v>15151.93</v>
      </c>
      <c r="AU4093" s="1">
        <v>21.62</v>
      </c>
      <c r="AV4093" s="1">
        <v>148152.188</v>
      </c>
      <c r="AW4093" s="1">
        <v>21.805</v>
      </c>
      <c r="AX4093" s="1">
        <v>142.633</v>
      </c>
      <c r="AY4093" s="1">
        <v>558388.062</v>
      </c>
      <c r="AZ4093" s="1">
        <v>796.753</v>
      </c>
      <c r="BA4093" s="1">
        <v>100.0</v>
      </c>
      <c r="BB4093" s="1">
        <v>73.259</v>
      </c>
      <c r="BC4093" s="1">
        <v>13.05</v>
      </c>
      <c r="BE4093" s="1">
        <v>0.0</v>
      </c>
      <c r="BF4093" s="1">
        <v>0.0</v>
      </c>
      <c r="BG4093" s="1">
        <v>0.0</v>
      </c>
      <c r="BH4093" s="1">
        <v>0.0</v>
      </c>
      <c r="BI4093" s="1">
        <v>0.0</v>
      </c>
      <c r="BJ4093" s="1">
        <v>0.0</v>
      </c>
      <c r="BK4093" s="1">
        <v>0.0</v>
      </c>
      <c r="BM4093" s="1">
        <v>0.0</v>
      </c>
      <c r="BN4093" s="1">
        <v>0.0</v>
      </c>
      <c r="BO4093" s="1">
        <v>0.0</v>
      </c>
      <c r="BP4093" s="1">
        <v>0.0</v>
      </c>
      <c r="BQ4093" s="1">
        <v>0.0</v>
      </c>
      <c r="BR4093" s="1">
        <v>0.0</v>
      </c>
      <c r="BS4093" s="1">
        <v>0.0</v>
      </c>
      <c r="BT4093" s="1">
        <v>0.0</v>
      </c>
      <c r="BU4093" s="1">
        <v>0.0</v>
      </c>
      <c r="BW4093" s="1">
        <v>0.0</v>
      </c>
      <c r="BX4093" s="1">
        <v>0.0</v>
      </c>
      <c r="BY4093" s="1">
        <v>0.0</v>
      </c>
      <c r="BZ4093" s="1">
        <v>0.0</v>
      </c>
      <c r="CA4093" s="1">
        <v>0.0</v>
      </c>
      <c r="CB4093" s="1">
        <v>0.0</v>
      </c>
      <c r="CC4093" s="1">
        <v>0.0</v>
      </c>
      <c r="CD4093" s="1">
        <v>21.161</v>
      </c>
      <c r="CE4093" s="1">
        <v>13.477</v>
      </c>
      <c r="CF4093" s="1">
        <v>77.162</v>
      </c>
      <c r="CG4093" s="1">
        <v>0.0</v>
      </c>
      <c r="CH4093" s="1">
        <v>0.0</v>
      </c>
      <c r="CI4093" s="1">
        <v>54077.176</v>
      </c>
      <c r="CJ4093" s="1">
        <v>12.258</v>
      </c>
      <c r="CK4093" s="1">
        <v>81.918</v>
      </c>
      <c r="CL4093" s="1">
        <v>525753.625</v>
      </c>
      <c r="CM4093" s="1">
        <v>750.188</v>
      </c>
      <c r="CN4093" s="1">
        <v>0.0</v>
      </c>
      <c r="CO4093" s="1">
        <v>26.741</v>
      </c>
      <c r="CP4093" s="1">
        <v>0.0</v>
      </c>
      <c r="CQ4093" s="1">
        <v>0.0</v>
      </c>
      <c r="CR4093" s="1">
        <v>0.0</v>
      </c>
      <c r="CT4093" s="1">
        <v>0.0</v>
      </c>
      <c r="CU4093" s="1">
        <v>0.0</v>
      </c>
      <c r="CV4093" s="1">
        <v>0.0</v>
      </c>
      <c r="CW4093" s="1">
        <v>0.0</v>
      </c>
      <c r="CX4093" s="1">
        <v>0.0</v>
      </c>
      <c r="CY4093" s="1">
        <v>0.0</v>
      </c>
      <c r="CZ4093" s="1">
        <v>0.0</v>
      </c>
      <c r="DA4093" s="1">
        <v>15151.93</v>
      </c>
      <c r="DB4093" s="1">
        <v>288.557</v>
      </c>
      <c r="DD4093" s="1">
        <v>0.0</v>
      </c>
      <c r="DE4093" s="1">
        <v>0.0</v>
      </c>
      <c r="DF4093" s="1">
        <v>0.0</v>
      </c>
      <c r="DG4093" s="1">
        <v>0.0</v>
      </c>
      <c r="DH4093" s="1">
        <v>0.0</v>
      </c>
      <c r="DI4093" s="1">
        <v>0.0</v>
      </c>
      <c r="DJ4093" s="1">
        <v>0.0</v>
      </c>
      <c r="DL4093" s="1">
        <v>0.0</v>
      </c>
      <c r="DM4093" s="1">
        <v>0.0</v>
      </c>
      <c r="DN4093" s="1">
        <v>0.0</v>
      </c>
      <c r="DO4093" s="1">
        <v>0.0</v>
      </c>
      <c r="DP4093" s="1">
        <v>0.0</v>
      </c>
      <c r="DQ4093" s="1">
        <v>0.0</v>
      </c>
      <c r="DR4093" s="1">
        <v>0.0</v>
      </c>
      <c r="DT4093" s="1">
        <v>0.0</v>
      </c>
      <c r="DU4093" s="1">
        <v>0.0</v>
      </c>
      <c r="DV4093" s="1">
        <v>0.0</v>
      </c>
      <c r="DW4093" s="1">
        <v>0.0</v>
      </c>
      <c r="DX4093" s="1">
        <v>0.0</v>
      </c>
      <c r="DY4093" s="1">
        <v>0.0</v>
      </c>
      <c r="DZ4093" s="1">
        <v>0.0</v>
      </c>
    </row>
    <row r="4094">
      <c r="A4094" s="1" t="s">
        <v>449</v>
      </c>
      <c r="B4094" s="1">
        <v>2009.0</v>
      </c>
      <c r="C4094" s="1" t="s">
        <v>450</v>
      </c>
      <c r="D4094" s="1">
        <v>1585999.0</v>
      </c>
      <c r="E4094" s="1">
        <v>1.8616426496E11</v>
      </c>
      <c r="G4094" s="1">
        <v>0.0</v>
      </c>
      <c r="H4094" s="1">
        <v>0.0</v>
      </c>
      <c r="I4094" s="1">
        <v>0.0</v>
      </c>
      <c r="J4094" s="1">
        <v>0.0</v>
      </c>
      <c r="K4094" s="1">
        <v>0.0</v>
      </c>
      <c r="L4094" s="1">
        <v>0.0</v>
      </c>
      <c r="M4094" s="1">
        <v>0.0</v>
      </c>
      <c r="N4094" s="1">
        <v>603.477</v>
      </c>
      <c r="P4094" s="1">
        <v>0.0</v>
      </c>
      <c r="Q4094" s="1">
        <v>0.0</v>
      </c>
      <c r="R4094" s="1">
        <v>0.0</v>
      </c>
      <c r="S4094" s="1">
        <v>0.0</v>
      </c>
      <c r="T4094" s="1">
        <v>0.0</v>
      </c>
      <c r="V4094" s="1">
        <v>0.0</v>
      </c>
      <c r="W4094" s="1">
        <v>0.0</v>
      </c>
      <c r="X4094" s="1">
        <v>0.0</v>
      </c>
      <c r="Y4094" s="1">
        <v>0.0</v>
      </c>
      <c r="Z4094" s="1">
        <v>0.0</v>
      </c>
      <c r="AA4094" s="1">
        <v>24.16</v>
      </c>
      <c r="AB4094" s="1">
        <v>15233.301</v>
      </c>
      <c r="AC4094" s="1">
        <v>24.16</v>
      </c>
      <c r="AD4094" s="1">
        <v>8.378</v>
      </c>
      <c r="AE4094" s="1">
        <v>-0.068</v>
      </c>
      <c r="AF4094" s="1">
        <v>-0.195</v>
      </c>
      <c r="AG4094" s="1">
        <v>181817.453</v>
      </c>
      <c r="AH4094" s="1">
        <v>1.549</v>
      </c>
      <c r="AI4094" s="1">
        <v>-0.068</v>
      </c>
      <c r="AJ4094" s="1">
        <v>-0.195</v>
      </c>
      <c r="AK4094" s="1">
        <v>15233.301</v>
      </c>
      <c r="AL4094" s="1">
        <v>24.16</v>
      </c>
      <c r="AM4094" s="1">
        <v>181817.453</v>
      </c>
      <c r="AN4094" s="1">
        <v>288.362</v>
      </c>
      <c r="AO4094" s="1">
        <v>100.0</v>
      </c>
      <c r="AP4094" s="1">
        <v>100.0</v>
      </c>
      <c r="AQ4094" s="1">
        <v>0.706</v>
      </c>
      <c r="AR4094" s="1">
        <v>1.493</v>
      </c>
      <c r="AS4094" s="1">
        <v>212.888</v>
      </c>
      <c r="AT4094" s="1">
        <v>15233.301</v>
      </c>
      <c r="AU4094" s="1">
        <v>24.16</v>
      </c>
      <c r="AV4094" s="1">
        <v>134229.859</v>
      </c>
      <c r="AW4094" s="1">
        <v>16.003</v>
      </c>
      <c r="AX4094" s="1">
        <v>127.502</v>
      </c>
      <c r="AY4094" s="1">
        <v>582758.875</v>
      </c>
      <c r="AZ4094" s="1">
        <v>924.255</v>
      </c>
      <c r="BA4094" s="1">
        <v>100.0</v>
      </c>
      <c r="BB4094" s="1">
        <v>73.827</v>
      </c>
      <c r="BC4094" s="1">
        <v>14.58</v>
      </c>
      <c r="BE4094" s="1">
        <v>0.0</v>
      </c>
      <c r="BF4094" s="1">
        <v>0.0</v>
      </c>
      <c r="BG4094" s="1">
        <v>0.0</v>
      </c>
      <c r="BH4094" s="1">
        <v>0.0</v>
      </c>
      <c r="BI4094" s="1">
        <v>0.0</v>
      </c>
      <c r="BJ4094" s="1">
        <v>0.0</v>
      </c>
      <c r="BK4094" s="1">
        <v>0.0</v>
      </c>
      <c r="BM4094" s="1">
        <v>0.0</v>
      </c>
      <c r="BN4094" s="1">
        <v>0.0</v>
      </c>
      <c r="BO4094" s="1">
        <v>0.0</v>
      </c>
      <c r="BP4094" s="1">
        <v>0.0</v>
      </c>
      <c r="BQ4094" s="1">
        <v>0.0</v>
      </c>
      <c r="BR4094" s="1">
        <v>0.0</v>
      </c>
      <c r="BS4094" s="1">
        <v>0.0</v>
      </c>
      <c r="BT4094" s="1">
        <v>0.0</v>
      </c>
      <c r="BU4094" s="1">
        <v>0.0</v>
      </c>
      <c r="BW4094" s="1">
        <v>0.0</v>
      </c>
      <c r="BX4094" s="1">
        <v>0.0</v>
      </c>
      <c r="BY4094" s="1">
        <v>0.0</v>
      </c>
      <c r="BZ4094" s="1">
        <v>0.0</v>
      </c>
      <c r="CA4094" s="1">
        <v>0.0</v>
      </c>
      <c r="CB4094" s="1">
        <v>0.0</v>
      </c>
      <c r="CC4094" s="1">
        <v>0.0</v>
      </c>
      <c r="CD4094" s="1">
        <v>-2.187</v>
      </c>
      <c r="CE4094" s="1">
        <v>-1.688</v>
      </c>
      <c r="CF4094" s="1">
        <v>75.474</v>
      </c>
      <c r="CG4094" s="1">
        <v>0.0</v>
      </c>
      <c r="CH4094" s="1">
        <v>0.0</v>
      </c>
      <c r="CI4094" s="1">
        <v>47587.605</v>
      </c>
      <c r="CJ4094" s="1">
        <v>-3.267</v>
      </c>
      <c r="CK4094" s="1">
        <v>-24.51</v>
      </c>
      <c r="CL4094" s="1">
        <v>457552.656</v>
      </c>
      <c r="CM4094" s="1">
        <v>725.678</v>
      </c>
      <c r="CN4094" s="1">
        <v>0.0</v>
      </c>
      <c r="CO4094" s="1">
        <v>26.173</v>
      </c>
      <c r="CP4094" s="1">
        <v>0.0</v>
      </c>
      <c r="CQ4094" s="1">
        <v>0.0</v>
      </c>
      <c r="CR4094" s="1">
        <v>0.0</v>
      </c>
      <c r="CT4094" s="1">
        <v>0.0</v>
      </c>
      <c r="CU4094" s="1">
        <v>0.0</v>
      </c>
      <c r="CV4094" s="1">
        <v>0.0</v>
      </c>
      <c r="CW4094" s="1">
        <v>0.0</v>
      </c>
      <c r="CX4094" s="1">
        <v>0.0</v>
      </c>
      <c r="CY4094" s="1">
        <v>0.0</v>
      </c>
      <c r="CZ4094" s="1">
        <v>0.0</v>
      </c>
      <c r="DA4094" s="1">
        <v>15233.301</v>
      </c>
      <c r="DB4094" s="1">
        <v>288.362</v>
      </c>
      <c r="DD4094" s="1">
        <v>0.0</v>
      </c>
      <c r="DE4094" s="1">
        <v>0.0</v>
      </c>
      <c r="DF4094" s="1">
        <v>0.0</v>
      </c>
      <c r="DG4094" s="1">
        <v>0.0</v>
      </c>
      <c r="DH4094" s="1">
        <v>0.0</v>
      </c>
      <c r="DI4094" s="1">
        <v>0.0</v>
      </c>
      <c r="DJ4094" s="1">
        <v>0.0</v>
      </c>
      <c r="DL4094" s="1">
        <v>0.0</v>
      </c>
      <c r="DM4094" s="1">
        <v>0.0</v>
      </c>
      <c r="DN4094" s="1">
        <v>0.0</v>
      </c>
      <c r="DO4094" s="1">
        <v>0.0</v>
      </c>
      <c r="DP4094" s="1">
        <v>0.0</v>
      </c>
      <c r="DQ4094" s="1">
        <v>0.0</v>
      </c>
      <c r="DR4094" s="1">
        <v>0.0</v>
      </c>
      <c r="DT4094" s="1">
        <v>0.0</v>
      </c>
      <c r="DU4094" s="1">
        <v>0.0</v>
      </c>
      <c r="DV4094" s="1">
        <v>0.0</v>
      </c>
      <c r="DW4094" s="1">
        <v>0.0</v>
      </c>
      <c r="DX4094" s="1">
        <v>0.0</v>
      </c>
      <c r="DY4094" s="1">
        <v>0.0</v>
      </c>
      <c r="DZ4094" s="1">
        <v>0.0</v>
      </c>
    </row>
    <row r="4095">
      <c r="A4095" s="1" t="s">
        <v>449</v>
      </c>
      <c r="B4095" s="1">
        <v>2010.0</v>
      </c>
      <c r="C4095" s="1" t="s">
        <v>450</v>
      </c>
      <c r="D4095" s="1">
        <v>1709205.0</v>
      </c>
      <c r="E4095" s="1">
        <v>2.38648098816E11</v>
      </c>
      <c r="G4095" s="1">
        <v>0.0</v>
      </c>
      <c r="H4095" s="1">
        <v>0.0</v>
      </c>
      <c r="I4095" s="1">
        <v>0.0</v>
      </c>
      <c r="J4095" s="1">
        <v>0.0</v>
      </c>
      <c r="K4095" s="1">
        <v>0.0</v>
      </c>
      <c r="L4095" s="1">
        <v>0.0</v>
      </c>
      <c r="M4095" s="1">
        <v>0.0</v>
      </c>
      <c r="N4095" s="1">
        <v>603.767</v>
      </c>
      <c r="P4095" s="1">
        <v>0.0</v>
      </c>
      <c r="Q4095" s="1">
        <v>0.0</v>
      </c>
      <c r="R4095" s="1">
        <v>0.0</v>
      </c>
      <c r="S4095" s="1">
        <v>0.0</v>
      </c>
      <c r="T4095" s="1">
        <v>0.0</v>
      </c>
      <c r="V4095" s="1">
        <v>0.0</v>
      </c>
      <c r="W4095" s="1">
        <v>0.0</v>
      </c>
      <c r="X4095" s="1">
        <v>0.0</v>
      </c>
      <c r="Y4095" s="1">
        <v>0.0</v>
      </c>
      <c r="Z4095" s="1">
        <v>0.0</v>
      </c>
      <c r="AA4095" s="1">
        <v>28.14</v>
      </c>
      <c r="AB4095" s="1">
        <v>16463.795</v>
      </c>
      <c r="AC4095" s="1">
        <v>28.14</v>
      </c>
      <c r="AD4095" s="1">
        <v>8.39</v>
      </c>
      <c r="AE4095" s="1">
        <v>16.311</v>
      </c>
      <c r="AF4095" s="1">
        <v>47.034</v>
      </c>
      <c r="AG4095" s="1">
        <v>196229.125</v>
      </c>
      <c r="AH4095" s="1">
        <v>1.405</v>
      </c>
      <c r="AI4095" s="1">
        <v>16.311</v>
      </c>
      <c r="AJ4095" s="1">
        <v>47.033</v>
      </c>
      <c r="AK4095" s="1">
        <v>16463.795</v>
      </c>
      <c r="AL4095" s="1">
        <v>28.14</v>
      </c>
      <c r="AM4095" s="1">
        <v>196229.125</v>
      </c>
      <c r="AN4095" s="1">
        <v>335.396</v>
      </c>
      <c r="AO4095" s="1">
        <v>100.0</v>
      </c>
      <c r="AP4095" s="1">
        <v>100.0</v>
      </c>
      <c r="AQ4095" s="1">
        <v>19.458</v>
      </c>
      <c r="AR4095" s="1">
        <v>41.424</v>
      </c>
      <c r="AS4095" s="1">
        <v>254.313</v>
      </c>
      <c r="AT4095" s="1">
        <v>16463.795</v>
      </c>
      <c r="AU4095" s="1">
        <v>28.14</v>
      </c>
      <c r="AV4095" s="1">
        <v>148790.016</v>
      </c>
      <c r="AW4095" s="1">
        <v>33.201</v>
      </c>
      <c r="AX4095" s="1">
        <v>306.858</v>
      </c>
      <c r="AY4095" s="1">
        <v>720283.812</v>
      </c>
      <c r="AZ4095" s="1">
        <v>1231.113</v>
      </c>
      <c r="BA4095" s="1">
        <v>100.0</v>
      </c>
      <c r="BB4095" s="1">
        <v>75.825</v>
      </c>
      <c r="BC4095" s="1">
        <v>16.99</v>
      </c>
      <c r="BE4095" s="1">
        <v>0.0</v>
      </c>
      <c r="BF4095" s="1">
        <v>0.0</v>
      </c>
      <c r="BG4095" s="1">
        <v>0.0</v>
      </c>
      <c r="BH4095" s="1">
        <v>0.0</v>
      </c>
      <c r="BI4095" s="1">
        <v>0.0</v>
      </c>
      <c r="BJ4095" s="1">
        <v>0.0</v>
      </c>
      <c r="BK4095" s="1">
        <v>0.0</v>
      </c>
      <c r="BM4095" s="1">
        <v>0.0</v>
      </c>
      <c r="BN4095" s="1">
        <v>0.0</v>
      </c>
      <c r="BO4095" s="1">
        <v>0.0</v>
      </c>
      <c r="BP4095" s="1">
        <v>0.0</v>
      </c>
      <c r="BQ4095" s="1">
        <v>0.0</v>
      </c>
      <c r="BR4095" s="1">
        <v>0.0</v>
      </c>
      <c r="BS4095" s="1">
        <v>0.0</v>
      </c>
      <c r="BT4095" s="1">
        <v>0.0</v>
      </c>
      <c r="BU4095" s="1">
        <v>0.0</v>
      </c>
      <c r="BW4095" s="1">
        <v>0.0</v>
      </c>
      <c r="BX4095" s="1">
        <v>0.0</v>
      </c>
      <c r="BY4095" s="1">
        <v>0.0</v>
      </c>
      <c r="BZ4095" s="1">
        <v>0.0</v>
      </c>
      <c r="CA4095" s="1">
        <v>0.0</v>
      </c>
      <c r="CB4095" s="1">
        <v>0.0</v>
      </c>
      <c r="CC4095" s="1">
        <v>0.0</v>
      </c>
      <c r="CD4095" s="1">
        <v>7.432</v>
      </c>
      <c r="CE4095" s="1">
        <v>5.609</v>
      </c>
      <c r="CF4095" s="1">
        <v>81.083</v>
      </c>
      <c r="CG4095" s="1">
        <v>0.0</v>
      </c>
      <c r="CH4095" s="1">
        <v>0.0</v>
      </c>
      <c r="CI4095" s="1">
        <v>47439.109</v>
      </c>
      <c r="CJ4095" s="1">
        <v>13.66</v>
      </c>
      <c r="CK4095" s="1">
        <v>99.128</v>
      </c>
      <c r="CL4095" s="1">
        <v>482566.906</v>
      </c>
      <c r="CM4095" s="1">
        <v>824.806</v>
      </c>
      <c r="CN4095" s="1">
        <v>0.0</v>
      </c>
      <c r="CO4095" s="1">
        <v>24.175</v>
      </c>
      <c r="CP4095" s="1">
        <v>0.0</v>
      </c>
      <c r="CQ4095" s="1">
        <v>0.0</v>
      </c>
      <c r="CR4095" s="1">
        <v>0.0</v>
      </c>
      <c r="CT4095" s="1">
        <v>0.0</v>
      </c>
      <c r="CU4095" s="1">
        <v>0.0</v>
      </c>
      <c r="CV4095" s="1">
        <v>0.0</v>
      </c>
      <c r="CW4095" s="1">
        <v>0.0</v>
      </c>
      <c r="CX4095" s="1">
        <v>0.0</v>
      </c>
      <c r="CY4095" s="1">
        <v>0.0</v>
      </c>
      <c r="CZ4095" s="1">
        <v>0.0</v>
      </c>
      <c r="DA4095" s="1">
        <v>16463.795</v>
      </c>
      <c r="DB4095" s="1">
        <v>335.396</v>
      </c>
      <c r="DD4095" s="1">
        <v>0.0</v>
      </c>
      <c r="DE4095" s="1">
        <v>0.0</v>
      </c>
      <c r="DF4095" s="1">
        <v>0.0</v>
      </c>
      <c r="DG4095" s="1">
        <v>0.0</v>
      </c>
      <c r="DH4095" s="1">
        <v>0.0</v>
      </c>
      <c r="DI4095" s="1">
        <v>0.0</v>
      </c>
      <c r="DJ4095" s="1">
        <v>0.0</v>
      </c>
      <c r="DL4095" s="1">
        <v>0.0</v>
      </c>
      <c r="DM4095" s="1">
        <v>0.0</v>
      </c>
      <c r="DN4095" s="1">
        <v>0.0</v>
      </c>
      <c r="DO4095" s="1">
        <v>0.0</v>
      </c>
      <c r="DP4095" s="1">
        <v>0.0</v>
      </c>
      <c r="DQ4095" s="1">
        <v>0.0</v>
      </c>
      <c r="DR4095" s="1">
        <v>0.0</v>
      </c>
      <c r="DT4095" s="1">
        <v>0.0</v>
      </c>
      <c r="DU4095" s="1">
        <v>0.0</v>
      </c>
      <c r="DV4095" s="1">
        <v>0.0</v>
      </c>
      <c r="DW4095" s="1">
        <v>0.0</v>
      </c>
      <c r="DX4095" s="1">
        <v>0.0</v>
      </c>
      <c r="DY4095" s="1">
        <v>0.0</v>
      </c>
      <c r="DZ4095" s="1">
        <v>0.0</v>
      </c>
    </row>
    <row r="4096">
      <c r="A4096" s="1" t="s">
        <v>449</v>
      </c>
      <c r="B4096" s="1">
        <v>2011.0</v>
      </c>
      <c r="C4096" s="1" t="s">
        <v>450</v>
      </c>
      <c r="D4096" s="1">
        <v>1810913.0</v>
      </c>
      <c r="E4096" s="1">
        <v>2.9614882816E11</v>
      </c>
      <c r="G4096" s="1">
        <v>0.0</v>
      </c>
      <c r="H4096" s="1">
        <v>0.0</v>
      </c>
      <c r="I4096" s="1">
        <v>0.0</v>
      </c>
      <c r="J4096" s="1">
        <v>0.0</v>
      </c>
      <c r="K4096" s="1">
        <v>0.0</v>
      </c>
      <c r="L4096" s="1">
        <v>0.0</v>
      </c>
      <c r="M4096" s="1">
        <v>0.0</v>
      </c>
      <c r="N4096" s="1">
        <v>603.645</v>
      </c>
      <c r="P4096" s="1">
        <v>0.0</v>
      </c>
      <c r="Q4096" s="1">
        <v>0.0</v>
      </c>
      <c r="R4096" s="1">
        <v>0.0</v>
      </c>
      <c r="S4096" s="1">
        <v>0.0</v>
      </c>
      <c r="T4096" s="1">
        <v>0.0</v>
      </c>
      <c r="V4096" s="1">
        <v>0.0</v>
      </c>
      <c r="W4096" s="1">
        <v>0.0</v>
      </c>
      <c r="X4096" s="1">
        <v>0.0</v>
      </c>
      <c r="Y4096" s="1">
        <v>0.0</v>
      </c>
      <c r="Z4096" s="1">
        <v>0.0</v>
      </c>
      <c r="AA4096" s="1">
        <v>30.73</v>
      </c>
      <c r="AB4096" s="1">
        <v>16969.34</v>
      </c>
      <c r="AC4096" s="1">
        <v>30.73</v>
      </c>
      <c r="AD4096" s="1">
        <v>7.817</v>
      </c>
      <c r="AE4096" s="1">
        <v>17.221</v>
      </c>
      <c r="AF4096" s="1">
        <v>57.759</v>
      </c>
      <c r="AG4096" s="1">
        <v>217102.875</v>
      </c>
      <c r="AH4096" s="1">
        <v>1.328</v>
      </c>
      <c r="AI4096" s="1">
        <v>17.211</v>
      </c>
      <c r="AJ4096" s="1">
        <v>57.725</v>
      </c>
      <c r="AK4096" s="1">
        <v>16969.34</v>
      </c>
      <c r="AL4096" s="1">
        <v>30.73</v>
      </c>
      <c r="AM4096" s="1">
        <v>217084.391</v>
      </c>
      <c r="AN4096" s="1">
        <v>393.121</v>
      </c>
      <c r="AO4096" s="1">
        <v>100.0</v>
      </c>
      <c r="AP4096" s="1">
        <v>99.992</v>
      </c>
      <c r="AQ4096" s="1">
        <v>14.259</v>
      </c>
      <c r="AR4096" s="1">
        <v>36.264</v>
      </c>
      <c r="AS4096" s="1">
        <v>290.576</v>
      </c>
      <c r="AT4096" s="1">
        <v>16969.34</v>
      </c>
      <c r="AU4096" s="1">
        <v>30.73</v>
      </c>
      <c r="AV4096" s="1">
        <v>160458.453</v>
      </c>
      <c r="AW4096" s="1">
        <v>22.13</v>
      </c>
      <c r="AX4096" s="1">
        <v>272.446</v>
      </c>
      <c r="AY4096" s="1">
        <v>830276.75</v>
      </c>
      <c r="AZ4096" s="1">
        <v>1503.559</v>
      </c>
      <c r="BA4096" s="1">
        <v>100.0</v>
      </c>
      <c r="BB4096" s="1">
        <v>73.909</v>
      </c>
      <c r="BC4096" s="1">
        <v>18.55</v>
      </c>
      <c r="BE4096" s="1">
        <v>0.0</v>
      </c>
      <c r="BF4096" s="1">
        <v>0.0</v>
      </c>
      <c r="BG4096" s="1">
        <v>0.0</v>
      </c>
      <c r="BH4096" s="1">
        <v>0.0</v>
      </c>
      <c r="BI4096" s="1">
        <v>0.0</v>
      </c>
      <c r="BJ4096" s="1">
        <v>0.0</v>
      </c>
      <c r="BK4096" s="1">
        <v>0.0</v>
      </c>
      <c r="BM4096" s="1">
        <v>0.033</v>
      </c>
      <c r="BN4096" s="1">
        <v>0.033</v>
      </c>
      <c r="BO4096" s="1">
        <v>0.0</v>
      </c>
      <c r="BP4096" s="1">
        <v>0.0</v>
      </c>
      <c r="BQ4096" s="1">
        <v>18.029</v>
      </c>
      <c r="BR4096" s="1">
        <v>0.0</v>
      </c>
      <c r="BS4096" s="1">
        <v>0.008</v>
      </c>
      <c r="BT4096" s="1">
        <v>0.0</v>
      </c>
      <c r="BU4096" s="1">
        <v>0.0</v>
      </c>
      <c r="BW4096" s="1">
        <v>0.0</v>
      </c>
      <c r="BX4096" s="1">
        <v>0.0</v>
      </c>
      <c r="BY4096" s="1">
        <v>0.0</v>
      </c>
      <c r="BZ4096" s="1">
        <v>0.0</v>
      </c>
      <c r="CA4096" s="1">
        <v>0.0</v>
      </c>
      <c r="CB4096" s="1">
        <v>0.0</v>
      </c>
      <c r="CC4096" s="1">
        <v>0.0</v>
      </c>
      <c r="CD4096" s="1">
        <v>26.468</v>
      </c>
      <c r="CE4096" s="1">
        <v>21.461</v>
      </c>
      <c r="CF4096" s="1">
        <v>102.545</v>
      </c>
      <c r="CG4096" s="1">
        <v>0.0</v>
      </c>
      <c r="CH4096" s="1">
        <v>0.0</v>
      </c>
      <c r="CI4096" s="1">
        <v>56625.938</v>
      </c>
      <c r="CJ4096" s="1">
        <v>9.621</v>
      </c>
      <c r="CK4096" s="1">
        <v>79.356</v>
      </c>
      <c r="CL4096" s="1">
        <v>499285.281</v>
      </c>
      <c r="CM4096" s="1">
        <v>904.162</v>
      </c>
      <c r="CN4096" s="1">
        <v>0.0</v>
      </c>
      <c r="CO4096" s="1">
        <v>26.083</v>
      </c>
      <c r="CP4096" s="1">
        <v>0.03</v>
      </c>
      <c r="CQ4096" s="1">
        <v>0.0</v>
      </c>
      <c r="CR4096" s="1">
        <v>0.0</v>
      </c>
      <c r="CT4096" s="1">
        <v>0.03</v>
      </c>
      <c r="CU4096" s="1">
        <v>0.0</v>
      </c>
      <c r="CV4096" s="1">
        <v>0.0</v>
      </c>
      <c r="CW4096" s="1">
        <v>16.464</v>
      </c>
      <c r="CX4096" s="1">
        <v>0.0</v>
      </c>
      <c r="CY4096" s="1">
        <v>0.0</v>
      </c>
      <c r="CZ4096" s="1">
        <v>0.008</v>
      </c>
      <c r="DA4096" s="1">
        <v>16969.34</v>
      </c>
      <c r="DB4096" s="1">
        <v>393.154</v>
      </c>
      <c r="DD4096" s="1">
        <v>0.033</v>
      </c>
      <c r="DE4096" s="1">
        <v>0.033</v>
      </c>
      <c r="DF4096" s="1">
        <v>0.0</v>
      </c>
      <c r="DG4096" s="1">
        <v>0.0</v>
      </c>
      <c r="DH4096" s="1">
        <v>18.029</v>
      </c>
      <c r="DI4096" s="1">
        <v>0.0</v>
      </c>
      <c r="DJ4096" s="1">
        <v>0.008</v>
      </c>
      <c r="DL4096" s="1">
        <v>0.003</v>
      </c>
      <c r="DM4096" s="1">
        <v>0.003</v>
      </c>
      <c r="DN4096" s="1">
        <v>0.0</v>
      </c>
      <c r="DO4096" s="1">
        <v>0.0</v>
      </c>
      <c r="DP4096" s="1">
        <v>1.565</v>
      </c>
      <c r="DQ4096" s="1">
        <v>0.0</v>
      </c>
      <c r="DR4096" s="1">
        <v>0.001</v>
      </c>
      <c r="DT4096" s="1">
        <v>0.0</v>
      </c>
      <c r="DU4096" s="1">
        <v>0.0</v>
      </c>
      <c r="DV4096" s="1">
        <v>0.0</v>
      </c>
      <c r="DW4096" s="1">
        <v>0.0</v>
      </c>
      <c r="DX4096" s="1">
        <v>0.0</v>
      </c>
      <c r="DY4096" s="1">
        <v>0.0</v>
      </c>
      <c r="DZ4096" s="1">
        <v>0.0</v>
      </c>
    </row>
    <row r="4097">
      <c r="A4097" s="1" t="s">
        <v>449</v>
      </c>
      <c r="B4097" s="1">
        <v>2012.0</v>
      </c>
      <c r="C4097" s="1" t="s">
        <v>450</v>
      </c>
      <c r="D4097" s="1">
        <v>1907074.0</v>
      </c>
      <c r="E4097" s="1">
        <v>3.1015665664E11</v>
      </c>
      <c r="G4097" s="1">
        <v>0.0</v>
      </c>
      <c r="H4097" s="1">
        <v>0.0</v>
      </c>
      <c r="I4097" s="1">
        <v>0.0</v>
      </c>
      <c r="J4097" s="1">
        <v>5.244</v>
      </c>
      <c r="K4097" s="1">
        <v>0.01</v>
      </c>
      <c r="L4097" s="1">
        <v>0.029</v>
      </c>
      <c r="M4097" s="1">
        <v>0.0</v>
      </c>
      <c r="N4097" s="1">
        <v>603.448</v>
      </c>
      <c r="P4097" s="1">
        <v>0.053</v>
      </c>
      <c r="Q4097" s="1">
        <v>27.842</v>
      </c>
      <c r="R4097" s="1">
        <v>0.053</v>
      </c>
      <c r="S4097" s="1">
        <v>0.0</v>
      </c>
      <c r="T4097" s="1">
        <v>0.0</v>
      </c>
      <c r="V4097" s="1">
        <v>0.0</v>
      </c>
      <c r="W4097" s="1">
        <v>0.0</v>
      </c>
      <c r="X4097" s="1">
        <v>0.0</v>
      </c>
      <c r="Y4097" s="1">
        <v>0.0</v>
      </c>
      <c r="Z4097" s="1">
        <v>0.012</v>
      </c>
      <c r="AA4097" s="1">
        <v>34.8</v>
      </c>
      <c r="AB4097" s="1">
        <v>18247.85</v>
      </c>
      <c r="AC4097" s="1">
        <v>34.8</v>
      </c>
      <c r="AD4097" s="1">
        <v>7.76</v>
      </c>
      <c r="AE4097" s="1">
        <v>14.064</v>
      </c>
      <c r="AF4097" s="1">
        <v>55.295</v>
      </c>
      <c r="AG4097" s="1">
        <v>235150.344</v>
      </c>
      <c r="AH4097" s="1">
        <v>1.446</v>
      </c>
      <c r="AI4097" s="1">
        <v>14.066</v>
      </c>
      <c r="AJ4097" s="1">
        <v>55.295</v>
      </c>
      <c r="AK4097" s="1">
        <v>18242.607</v>
      </c>
      <c r="AL4097" s="1">
        <v>34.79</v>
      </c>
      <c r="AM4097" s="1">
        <v>235132.797</v>
      </c>
      <c r="AN4097" s="1">
        <v>448.416</v>
      </c>
      <c r="AO4097" s="1">
        <v>99.971</v>
      </c>
      <c r="AP4097" s="1">
        <v>99.993</v>
      </c>
      <c r="AQ4097" s="1">
        <v>17.08</v>
      </c>
      <c r="AR4097" s="1">
        <v>49.63</v>
      </c>
      <c r="AS4097" s="1">
        <v>340.206</v>
      </c>
      <c r="AT4097" s="1">
        <v>18242.607</v>
      </c>
      <c r="AU4097" s="1">
        <v>34.79</v>
      </c>
      <c r="AV4097" s="1">
        <v>178391.562</v>
      </c>
      <c r="AW4097" s="1">
        <v>8.108</v>
      </c>
      <c r="AX4097" s="1">
        <v>121.904</v>
      </c>
      <c r="AY4097" s="1">
        <v>852333.625</v>
      </c>
      <c r="AZ4097" s="1">
        <v>1625.463</v>
      </c>
      <c r="BA4097" s="1">
        <v>99.971</v>
      </c>
      <c r="BB4097" s="1">
        <v>75.863</v>
      </c>
      <c r="BC4097" s="1">
        <v>21.0</v>
      </c>
      <c r="BE4097" s="1">
        <v>0.0</v>
      </c>
      <c r="BF4097" s="1">
        <v>0.0</v>
      </c>
      <c r="BG4097" s="1">
        <v>0.0</v>
      </c>
      <c r="BH4097" s="1">
        <v>0.0</v>
      </c>
      <c r="BI4097" s="1">
        <v>0.0</v>
      </c>
      <c r="BJ4097" s="1">
        <v>0.0</v>
      </c>
      <c r="BK4097" s="1">
        <v>0.0</v>
      </c>
      <c r="BL4097" s="1">
        <v>0.0</v>
      </c>
      <c r="BM4097" s="1">
        <v>0.0</v>
      </c>
      <c r="BN4097" s="1">
        <v>0.033</v>
      </c>
      <c r="BO4097" s="1">
        <v>5.244</v>
      </c>
      <c r="BP4097" s="1">
        <v>0.01</v>
      </c>
      <c r="BQ4097" s="1">
        <v>17.113</v>
      </c>
      <c r="BR4097" s="1">
        <v>0.029</v>
      </c>
      <c r="BS4097" s="1">
        <v>0.007</v>
      </c>
      <c r="BT4097" s="1">
        <v>0.0</v>
      </c>
      <c r="BU4097" s="1">
        <v>0.0</v>
      </c>
      <c r="BW4097" s="1">
        <v>0.0</v>
      </c>
      <c r="BX4097" s="1">
        <v>0.0</v>
      </c>
      <c r="BY4097" s="1">
        <v>0.0</v>
      </c>
      <c r="BZ4097" s="1">
        <v>0.0</v>
      </c>
      <c r="CA4097" s="1">
        <v>0.0</v>
      </c>
      <c r="CB4097" s="1">
        <v>0.0</v>
      </c>
      <c r="CC4097" s="1">
        <v>0.0</v>
      </c>
      <c r="CD4097" s="1">
        <v>5.473</v>
      </c>
      <c r="CE4097" s="1">
        <v>5.612</v>
      </c>
      <c r="CF4097" s="1">
        <v>108.157</v>
      </c>
      <c r="CG4097" s="1">
        <v>0.0</v>
      </c>
      <c r="CH4097" s="1">
        <v>0.0</v>
      </c>
      <c r="CI4097" s="1">
        <v>56713.391</v>
      </c>
      <c r="CJ4097" s="1">
        <v>5.354</v>
      </c>
      <c r="CK4097" s="1">
        <v>48.412</v>
      </c>
      <c r="CL4097" s="1">
        <v>499494.938</v>
      </c>
      <c r="CM4097" s="1">
        <v>952.574</v>
      </c>
      <c r="CN4097" s="1">
        <v>0.0</v>
      </c>
      <c r="CO4097" s="1">
        <v>24.118</v>
      </c>
      <c r="CP4097" s="1">
        <v>0.03</v>
      </c>
      <c r="CQ4097" s="1">
        <v>0.01</v>
      </c>
      <c r="CR4097" s="1">
        <v>0.0</v>
      </c>
      <c r="CS4097" s="1">
        <v>0.0</v>
      </c>
      <c r="CT4097" s="1">
        <v>0.0</v>
      </c>
      <c r="CU4097" s="1">
        <v>5.244</v>
      </c>
      <c r="CV4097" s="1">
        <v>0.0</v>
      </c>
      <c r="CW4097" s="1">
        <v>15.634</v>
      </c>
      <c r="CX4097" s="1">
        <v>0.029</v>
      </c>
      <c r="CY4097" s="1">
        <v>0.0</v>
      </c>
      <c r="CZ4097" s="1">
        <v>0.007</v>
      </c>
      <c r="DA4097" s="1">
        <v>18247.85</v>
      </c>
      <c r="DB4097" s="1">
        <v>448.449</v>
      </c>
      <c r="DC4097" s="1">
        <v>0.0</v>
      </c>
      <c r="DD4097" s="1">
        <v>0.0</v>
      </c>
      <c r="DE4097" s="1">
        <v>0.033</v>
      </c>
      <c r="DF4097" s="1">
        <v>5.244</v>
      </c>
      <c r="DG4097" s="1">
        <v>0.01</v>
      </c>
      <c r="DH4097" s="1">
        <v>17.113</v>
      </c>
      <c r="DI4097" s="1">
        <v>0.029</v>
      </c>
      <c r="DJ4097" s="1">
        <v>0.007</v>
      </c>
      <c r="DK4097" s="1">
        <v>0.0</v>
      </c>
      <c r="DL4097" s="1">
        <v>0.0</v>
      </c>
      <c r="DM4097" s="1">
        <v>0.003</v>
      </c>
      <c r="DN4097" s="1">
        <v>0.0</v>
      </c>
      <c r="DO4097" s="1">
        <v>0.0</v>
      </c>
      <c r="DP4097" s="1">
        <v>1.478</v>
      </c>
      <c r="DQ4097" s="1">
        <v>0.0</v>
      </c>
      <c r="DR4097" s="1">
        <v>0.001</v>
      </c>
      <c r="DT4097" s="1">
        <v>0.0</v>
      </c>
      <c r="DU4097" s="1">
        <v>0.0</v>
      </c>
      <c r="DV4097" s="1">
        <v>0.0</v>
      </c>
      <c r="DW4097" s="1">
        <v>0.0</v>
      </c>
      <c r="DX4097" s="1">
        <v>0.0</v>
      </c>
      <c r="DY4097" s="1">
        <v>0.0</v>
      </c>
      <c r="DZ4097" s="1">
        <v>0.0</v>
      </c>
    </row>
    <row r="4098">
      <c r="A4098" s="1" t="s">
        <v>449</v>
      </c>
      <c r="B4098" s="1">
        <v>2013.0</v>
      </c>
      <c r="C4098" s="1" t="s">
        <v>450</v>
      </c>
      <c r="D4098" s="1">
        <v>2032602.0</v>
      </c>
      <c r="E4098" s="1">
        <v>3.27388954624E11</v>
      </c>
      <c r="G4098" s="1">
        <v>0.0</v>
      </c>
      <c r="H4098" s="1">
        <v>0.0</v>
      </c>
      <c r="I4098" s="1">
        <v>0.0</v>
      </c>
      <c r="J4098" s="1">
        <v>39.358</v>
      </c>
      <c r="K4098" s="1">
        <v>0.08</v>
      </c>
      <c r="L4098" s="1">
        <v>0.23</v>
      </c>
      <c r="M4098" s="1">
        <v>0.0</v>
      </c>
      <c r="N4098" s="1">
        <v>602.878</v>
      </c>
      <c r="O4098" s="1">
        <v>42.485</v>
      </c>
      <c r="P4098" s="1">
        <v>0.023</v>
      </c>
      <c r="Q4098" s="1">
        <v>37.22</v>
      </c>
      <c r="R4098" s="1">
        <v>0.076</v>
      </c>
      <c r="S4098" s="1">
        <v>0.0</v>
      </c>
      <c r="T4098" s="1">
        <v>0.0</v>
      </c>
      <c r="V4098" s="1">
        <v>0.0</v>
      </c>
      <c r="W4098" s="1">
        <v>0.0</v>
      </c>
      <c r="X4098" s="1">
        <v>0.0</v>
      </c>
      <c r="Y4098" s="1">
        <v>0.0</v>
      </c>
      <c r="Z4098" s="1">
        <v>0.016</v>
      </c>
      <c r="AA4098" s="1">
        <v>34.75</v>
      </c>
      <c r="AB4098" s="1">
        <v>17096.312</v>
      </c>
      <c r="AC4098" s="1">
        <v>34.75</v>
      </c>
      <c r="AD4098" s="1">
        <v>7.186</v>
      </c>
      <c r="AE4098" s="1">
        <v>7.867</v>
      </c>
      <c r="AF4098" s="1">
        <v>35.278</v>
      </c>
      <c r="AG4098" s="1">
        <v>237984.25</v>
      </c>
      <c r="AH4098" s="1">
        <v>1.478</v>
      </c>
      <c r="AI4098" s="1">
        <v>7.818</v>
      </c>
      <c r="AJ4098" s="1">
        <v>35.057</v>
      </c>
      <c r="AK4098" s="1">
        <v>17056.953</v>
      </c>
      <c r="AL4098" s="1">
        <v>34.67</v>
      </c>
      <c r="AM4098" s="1">
        <v>237859.109</v>
      </c>
      <c r="AN4098" s="1">
        <v>483.473</v>
      </c>
      <c r="AO4098" s="1">
        <v>99.77</v>
      </c>
      <c r="AP4098" s="1">
        <v>99.949</v>
      </c>
      <c r="AQ4098" s="1">
        <v>4.107</v>
      </c>
      <c r="AR4098" s="1">
        <v>13.972</v>
      </c>
      <c r="AS4098" s="1">
        <v>354.178</v>
      </c>
      <c r="AT4098" s="1">
        <v>17056.953</v>
      </c>
      <c r="AU4098" s="1">
        <v>34.67</v>
      </c>
      <c r="AV4098" s="1">
        <v>174248.438</v>
      </c>
      <c r="AW4098" s="1">
        <v>3.287</v>
      </c>
      <c r="AX4098" s="1">
        <v>53.429</v>
      </c>
      <c r="AY4098" s="1">
        <v>825981.688</v>
      </c>
      <c r="AZ4098" s="1">
        <v>1678.892</v>
      </c>
      <c r="BA4098" s="1">
        <v>99.77</v>
      </c>
      <c r="BB4098" s="1">
        <v>73.219</v>
      </c>
      <c r="BC4098" s="1">
        <v>20.95</v>
      </c>
      <c r="BE4098" s="1">
        <v>0.0</v>
      </c>
      <c r="BF4098" s="1">
        <v>0.0</v>
      </c>
      <c r="BG4098" s="1">
        <v>0.0</v>
      </c>
      <c r="BH4098" s="1">
        <v>0.0</v>
      </c>
      <c r="BI4098" s="1">
        <v>0.0</v>
      </c>
      <c r="BJ4098" s="1">
        <v>0.0</v>
      </c>
      <c r="BK4098" s="1">
        <v>0.0</v>
      </c>
      <c r="BL4098" s="1">
        <v>654.405</v>
      </c>
      <c r="BM4098" s="1">
        <v>0.216</v>
      </c>
      <c r="BN4098" s="1">
        <v>0.249</v>
      </c>
      <c r="BO4098" s="1">
        <v>39.358</v>
      </c>
      <c r="BP4098" s="1">
        <v>0.08</v>
      </c>
      <c r="BQ4098" s="1">
        <v>122.303</v>
      </c>
      <c r="BR4098" s="1">
        <v>0.23</v>
      </c>
      <c r="BS4098" s="1">
        <v>0.051</v>
      </c>
      <c r="BT4098" s="1">
        <v>0.0</v>
      </c>
      <c r="BU4098" s="1">
        <v>0.0</v>
      </c>
      <c r="BW4098" s="1">
        <v>0.0</v>
      </c>
      <c r="BX4098" s="1">
        <v>0.0</v>
      </c>
      <c r="BY4098" s="1">
        <v>0.0</v>
      </c>
      <c r="BZ4098" s="1">
        <v>0.0</v>
      </c>
      <c r="CA4098" s="1">
        <v>0.0</v>
      </c>
      <c r="CB4098" s="1">
        <v>0.0</v>
      </c>
      <c r="CC4098" s="1">
        <v>0.0</v>
      </c>
      <c r="CD4098" s="1">
        <v>19.474</v>
      </c>
      <c r="CE4098" s="1">
        <v>21.063</v>
      </c>
      <c r="CF4098" s="1">
        <v>129.22</v>
      </c>
      <c r="CG4098" s="1">
        <v>0.0</v>
      </c>
      <c r="CH4098" s="1">
        <v>0.0</v>
      </c>
      <c r="CI4098" s="1">
        <v>63573.453</v>
      </c>
      <c r="CJ4098" s="1">
        <v>-0.272</v>
      </c>
      <c r="CK4098" s="1">
        <v>-2.587</v>
      </c>
      <c r="CL4098" s="1">
        <v>467374.906</v>
      </c>
      <c r="CM4098" s="1">
        <v>949.987</v>
      </c>
      <c r="CN4098" s="1">
        <v>0.0</v>
      </c>
      <c r="CO4098" s="1">
        <v>26.714</v>
      </c>
      <c r="CP4098" s="1">
        <v>0.239</v>
      </c>
      <c r="CQ4098" s="1">
        <v>0.08</v>
      </c>
      <c r="CR4098" s="1">
        <v>0.0</v>
      </c>
      <c r="CS4098" s="1">
        <v>701.593</v>
      </c>
      <c r="CT4098" s="1">
        <v>0.209</v>
      </c>
      <c r="CU4098" s="1">
        <v>39.358</v>
      </c>
      <c r="CV4098" s="1">
        <v>0.0</v>
      </c>
      <c r="CW4098" s="1">
        <v>117.583</v>
      </c>
      <c r="CX4098" s="1">
        <v>0.23</v>
      </c>
      <c r="CY4098" s="1">
        <v>0.0</v>
      </c>
      <c r="CZ4098" s="1">
        <v>0.049</v>
      </c>
      <c r="DA4098" s="1">
        <v>17096.312</v>
      </c>
      <c r="DB4098" s="1">
        <v>483.727</v>
      </c>
      <c r="DC4098" s="1">
        <v>654.405</v>
      </c>
      <c r="DD4098" s="1">
        <v>0.216</v>
      </c>
      <c r="DE4098" s="1">
        <v>0.249</v>
      </c>
      <c r="DF4098" s="1">
        <v>39.358</v>
      </c>
      <c r="DG4098" s="1">
        <v>0.08</v>
      </c>
      <c r="DH4098" s="1">
        <v>122.303</v>
      </c>
      <c r="DI4098" s="1">
        <v>0.23</v>
      </c>
      <c r="DJ4098" s="1">
        <v>0.051</v>
      </c>
      <c r="DK4098" s="1">
        <v>242.87</v>
      </c>
      <c r="DL4098" s="1">
        <v>0.007</v>
      </c>
      <c r="DM4098" s="1">
        <v>0.01</v>
      </c>
      <c r="DN4098" s="1">
        <v>0.0</v>
      </c>
      <c r="DO4098" s="1">
        <v>0.0</v>
      </c>
      <c r="DP4098" s="1">
        <v>4.72</v>
      </c>
      <c r="DQ4098" s="1">
        <v>0.0</v>
      </c>
      <c r="DR4098" s="1">
        <v>0.002</v>
      </c>
      <c r="DT4098" s="1">
        <v>0.0</v>
      </c>
      <c r="DU4098" s="1">
        <v>0.0</v>
      </c>
      <c r="DV4098" s="1">
        <v>0.0</v>
      </c>
      <c r="DW4098" s="1">
        <v>0.0</v>
      </c>
      <c r="DX4098" s="1">
        <v>0.0</v>
      </c>
      <c r="DY4098" s="1">
        <v>0.0</v>
      </c>
      <c r="DZ4098" s="1">
        <v>0.0</v>
      </c>
    </row>
    <row r="4099">
      <c r="A4099" s="1" t="s">
        <v>449</v>
      </c>
      <c r="B4099" s="1">
        <v>2014.0</v>
      </c>
      <c r="C4099" s="1" t="s">
        <v>450</v>
      </c>
      <c r="D4099" s="1">
        <v>2218318.0</v>
      </c>
      <c r="E4099" s="1">
        <v>3.44851873792E11</v>
      </c>
      <c r="G4099" s="1">
        <v>0.0</v>
      </c>
      <c r="H4099" s="1">
        <v>0.0</v>
      </c>
      <c r="I4099" s="1">
        <v>0.0</v>
      </c>
      <c r="J4099" s="1">
        <v>45.079</v>
      </c>
      <c r="K4099" s="1">
        <v>0.1</v>
      </c>
      <c r="L4099" s="1">
        <v>0.258</v>
      </c>
      <c r="M4099" s="1">
        <v>0.0</v>
      </c>
      <c r="N4099" s="1">
        <v>602.577</v>
      </c>
      <c r="O4099" s="1">
        <v>533.352</v>
      </c>
      <c r="P4099" s="1">
        <v>0.404</v>
      </c>
      <c r="Q4099" s="1">
        <v>216.001</v>
      </c>
      <c r="R4099" s="1">
        <v>0.479</v>
      </c>
      <c r="S4099" s="1">
        <v>0.0</v>
      </c>
      <c r="T4099" s="1">
        <v>0.0</v>
      </c>
      <c r="V4099" s="1">
        <v>0.0</v>
      </c>
      <c r="W4099" s="1">
        <v>0.0</v>
      </c>
      <c r="X4099" s="1">
        <v>0.0</v>
      </c>
      <c r="Y4099" s="1">
        <v>0.0</v>
      </c>
      <c r="Z4099" s="1">
        <v>0.093</v>
      </c>
      <c r="AA4099" s="1">
        <v>38.8</v>
      </c>
      <c r="AB4099" s="1">
        <v>17490.729</v>
      </c>
      <c r="AC4099" s="1">
        <v>38.8</v>
      </c>
      <c r="AD4099" s="1">
        <v>7.506</v>
      </c>
      <c r="AE4099" s="1">
        <v>6.914</v>
      </c>
      <c r="AF4099" s="1">
        <v>33.444</v>
      </c>
      <c r="AG4099" s="1">
        <v>233136.781</v>
      </c>
      <c r="AH4099" s="1">
        <v>1.5</v>
      </c>
      <c r="AI4099" s="1">
        <v>6.899</v>
      </c>
      <c r="AJ4099" s="1">
        <v>33.356</v>
      </c>
      <c r="AK4099" s="1">
        <v>17441.143</v>
      </c>
      <c r="AL4099" s="1">
        <v>38.69</v>
      </c>
      <c r="AM4099" s="1">
        <v>232982.328</v>
      </c>
      <c r="AN4099" s="1">
        <v>516.829</v>
      </c>
      <c r="AO4099" s="1">
        <v>99.716</v>
      </c>
      <c r="AP4099" s="1">
        <v>99.935</v>
      </c>
      <c r="AQ4099" s="1">
        <v>7.298</v>
      </c>
      <c r="AR4099" s="1">
        <v>25.847</v>
      </c>
      <c r="AS4099" s="1">
        <v>380.025</v>
      </c>
      <c r="AT4099" s="1">
        <v>17441.143</v>
      </c>
      <c r="AU4099" s="1">
        <v>38.69</v>
      </c>
      <c r="AV4099" s="1">
        <v>171312.125</v>
      </c>
      <c r="AW4099" s="1">
        <v>0.915</v>
      </c>
      <c r="AX4099" s="1">
        <v>15.36</v>
      </c>
      <c r="AY4099" s="1">
        <v>763755.312</v>
      </c>
      <c r="AZ4099" s="1">
        <v>1694.252</v>
      </c>
      <c r="BA4099" s="1">
        <v>99.716</v>
      </c>
      <c r="BB4099" s="1">
        <v>73.483</v>
      </c>
      <c r="BC4099" s="1">
        <v>23.38</v>
      </c>
      <c r="BE4099" s="1">
        <v>0.0</v>
      </c>
      <c r="BF4099" s="1">
        <v>0.0</v>
      </c>
      <c r="BG4099" s="1">
        <v>0.0</v>
      </c>
      <c r="BH4099" s="1">
        <v>0.0</v>
      </c>
      <c r="BI4099" s="1">
        <v>0.0</v>
      </c>
      <c r="BJ4099" s="1">
        <v>0.0</v>
      </c>
      <c r="BK4099" s="1">
        <v>0.0</v>
      </c>
      <c r="BL4099" s="1">
        <v>35.01</v>
      </c>
      <c r="BM4099" s="1">
        <v>0.086</v>
      </c>
      <c r="BN4099" s="1">
        <v>0.335</v>
      </c>
      <c r="BO4099" s="1">
        <v>49.587</v>
      </c>
      <c r="BP4099" s="1">
        <v>0.11</v>
      </c>
      <c r="BQ4099" s="1">
        <v>150.891</v>
      </c>
      <c r="BR4099" s="1">
        <v>0.284</v>
      </c>
      <c r="BS4099" s="1">
        <v>0.065</v>
      </c>
      <c r="BT4099" s="1">
        <v>0.0</v>
      </c>
      <c r="BU4099" s="1">
        <v>0.0</v>
      </c>
      <c r="BW4099" s="1">
        <v>0.0</v>
      </c>
      <c r="BX4099" s="1">
        <v>0.0</v>
      </c>
      <c r="BY4099" s="1">
        <v>0.0</v>
      </c>
      <c r="BZ4099" s="1">
        <v>0.0</v>
      </c>
      <c r="CA4099" s="1">
        <v>0.0</v>
      </c>
      <c r="CB4099" s="1">
        <v>0.0</v>
      </c>
      <c r="CC4099" s="1">
        <v>0.0</v>
      </c>
      <c r="CD4099" s="1">
        <v>5.499</v>
      </c>
      <c r="CE4099" s="1">
        <v>7.105</v>
      </c>
      <c r="CF4099" s="1">
        <v>136.325</v>
      </c>
      <c r="CG4099" s="1">
        <v>0.0</v>
      </c>
      <c r="CH4099" s="1">
        <v>0.0</v>
      </c>
      <c r="CI4099" s="1">
        <v>61454.203</v>
      </c>
      <c r="CJ4099" s="1">
        <v>-2.226</v>
      </c>
      <c r="CK4099" s="1">
        <v>-21.145</v>
      </c>
      <c r="CL4099" s="1">
        <v>418714.594</v>
      </c>
      <c r="CM4099" s="1">
        <v>928.842</v>
      </c>
      <c r="CN4099" s="1">
        <v>0.0</v>
      </c>
      <c r="CO4099" s="1">
        <v>26.36</v>
      </c>
      <c r="CP4099" s="1">
        <v>0.318</v>
      </c>
      <c r="CQ4099" s="1">
        <v>0.1</v>
      </c>
      <c r="CR4099" s="1">
        <v>0.0</v>
      </c>
      <c r="CS4099" s="1">
        <v>33.125</v>
      </c>
      <c r="CT4099" s="1">
        <v>0.079</v>
      </c>
      <c r="CU4099" s="1">
        <v>45.079</v>
      </c>
      <c r="CV4099" s="1">
        <v>0.0</v>
      </c>
      <c r="CW4099" s="1">
        <v>143.428</v>
      </c>
      <c r="CX4099" s="1">
        <v>0.258</v>
      </c>
      <c r="CY4099" s="1">
        <v>0.0</v>
      </c>
      <c r="CZ4099" s="1">
        <v>0.062</v>
      </c>
      <c r="DA4099" s="1">
        <v>17490.729</v>
      </c>
      <c r="DB4099" s="1">
        <v>517.172</v>
      </c>
      <c r="DC4099" s="1">
        <v>35.01</v>
      </c>
      <c r="DD4099" s="1">
        <v>0.086</v>
      </c>
      <c r="DE4099" s="1">
        <v>0.335</v>
      </c>
      <c r="DF4099" s="1">
        <v>49.587</v>
      </c>
      <c r="DG4099" s="1">
        <v>0.11</v>
      </c>
      <c r="DH4099" s="1">
        <v>150.891</v>
      </c>
      <c r="DI4099" s="1">
        <v>0.284</v>
      </c>
      <c r="DJ4099" s="1">
        <v>0.065</v>
      </c>
      <c r="DK4099" s="1">
        <v>73.447</v>
      </c>
      <c r="DL4099" s="1">
        <v>0.007</v>
      </c>
      <c r="DM4099" s="1">
        <v>0.017</v>
      </c>
      <c r="DN4099" s="1">
        <v>4.508</v>
      </c>
      <c r="DO4099" s="1">
        <v>0.01</v>
      </c>
      <c r="DP4099" s="1">
        <v>7.463</v>
      </c>
      <c r="DQ4099" s="1">
        <v>0.026</v>
      </c>
      <c r="DR4099" s="1">
        <v>0.003</v>
      </c>
      <c r="DT4099" s="1">
        <v>0.0</v>
      </c>
      <c r="DU4099" s="1">
        <v>0.0</v>
      </c>
      <c r="DV4099" s="1">
        <v>0.0</v>
      </c>
      <c r="DW4099" s="1">
        <v>0.0</v>
      </c>
      <c r="DX4099" s="1">
        <v>0.0</v>
      </c>
      <c r="DY4099" s="1">
        <v>0.0</v>
      </c>
      <c r="DZ4099" s="1">
        <v>0.0</v>
      </c>
    </row>
    <row r="4100">
      <c r="A4100" s="1" t="s">
        <v>449</v>
      </c>
      <c r="B4100" s="1">
        <v>2015.0</v>
      </c>
      <c r="C4100" s="1" t="s">
        <v>450</v>
      </c>
      <c r="D4100" s="1">
        <v>2427284.0</v>
      </c>
      <c r="E4100" s="1">
        <v>3.61242689536E11</v>
      </c>
      <c r="G4100" s="1">
        <v>0.0</v>
      </c>
      <c r="H4100" s="1">
        <v>0.0</v>
      </c>
      <c r="I4100" s="1">
        <v>0.0</v>
      </c>
      <c r="J4100" s="1">
        <v>49.438</v>
      </c>
      <c r="K4100" s="1">
        <v>0.12</v>
      </c>
      <c r="L4100" s="1">
        <v>0.288</v>
      </c>
      <c r="M4100" s="1">
        <v>0.0</v>
      </c>
      <c r="N4100" s="1">
        <v>602.45</v>
      </c>
      <c r="O4100" s="1">
        <v>-40.864</v>
      </c>
      <c r="P4100" s="1">
        <v>-0.196</v>
      </c>
      <c r="Q4100" s="1">
        <v>116.738</v>
      </c>
      <c r="R4100" s="1">
        <v>0.283</v>
      </c>
      <c r="S4100" s="1">
        <v>0.0</v>
      </c>
      <c r="T4100" s="1">
        <v>0.0</v>
      </c>
      <c r="V4100" s="1">
        <v>0.0</v>
      </c>
      <c r="W4100" s="1">
        <v>0.0</v>
      </c>
      <c r="X4100" s="1">
        <v>0.0</v>
      </c>
      <c r="Y4100" s="1">
        <v>0.0</v>
      </c>
      <c r="Z4100" s="1">
        <v>0.048</v>
      </c>
      <c r="AA4100" s="1">
        <v>41.63</v>
      </c>
      <c r="AB4100" s="1">
        <v>17150.857</v>
      </c>
      <c r="AC4100" s="1">
        <v>41.63</v>
      </c>
      <c r="AD4100" s="1">
        <v>6.995</v>
      </c>
      <c r="AE4100" s="1">
        <v>15.129</v>
      </c>
      <c r="AF4100" s="1">
        <v>78.243</v>
      </c>
      <c r="AG4100" s="1">
        <v>245300.703</v>
      </c>
      <c r="AH4100" s="1">
        <v>1.648</v>
      </c>
      <c r="AI4100" s="1">
        <v>15.128</v>
      </c>
      <c r="AJ4100" s="1">
        <v>78.187</v>
      </c>
      <c r="AK4100" s="1">
        <v>17097.299</v>
      </c>
      <c r="AL4100" s="1">
        <v>41.5</v>
      </c>
      <c r="AM4100" s="1">
        <v>245136.562</v>
      </c>
      <c r="AN4100" s="1">
        <v>595.016</v>
      </c>
      <c r="AO4100" s="1">
        <v>99.688</v>
      </c>
      <c r="AP4100" s="1">
        <v>99.935</v>
      </c>
      <c r="AQ4100" s="1">
        <v>14.563</v>
      </c>
      <c r="AR4100" s="1">
        <v>55.341</v>
      </c>
      <c r="AS4100" s="1">
        <v>435.366</v>
      </c>
      <c r="AT4100" s="1">
        <v>17097.299</v>
      </c>
      <c r="AU4100" s="1">
        <v>41.5</v>
      </c>
      <c r="AV4100" s="1">
        <v>179363.422</v>
      </c>
      <c r="AW4100" s="1">
        <v>3.801</v>
      </c>
      <c r="AX4100" s="1">
        <v>64.393</v>
      </c>
      <c r="AY4100" s="1">
        <v>724532.0</v>
      </c>
      <c r="AZ4100" s="1">
        <v>1758.645</v>
      </c>
      <c r="BA4100" s="1">
        <v>99.688</v>
      </c>
      <c r="BB4100" s="1">
        <v>73.121</v>
      </c>
      <c r="BC4100" s="1">
        <v>25.08</v>
      </c>
      <c r="BE4100" s="1">
        <v>0.0</v>
      </c>
      <c r="BF4100" s="1">
        <v>0.0</v>
      </c>
      <c r="BG4100" s="1">
        <v>0.0</v>
      </c>
      <c r="BH4100" s="1">
        <v>0.0</v>
      </c>
      <c r="BI4100" s="1">
        <v>0.0</v>
      </c>
      <c r="BJ4100" s="1">
        <v>0.0</v>
      </c>
      <c r="BK4100" s="1">
        <v>0.0</v>
      </c>
      <c r="BL4100" s="1">
        <v>16.175</v>
      </c>
      <c r="BM4100" s="1">
        <v>0.055</v>
      </c>
      <c r="BN4100" s="1">
        <v>0.389</v>
      </c>
      <c r="BO4100" s="1">
        <v>53.558</v>
      </c>
      <c r="BP4100" s="1">
        <v>0.13</v>
      </c>
      <c r="BQ4100" s="1">
        <v>160.423</v>
      </c>
      <c r="BR4100" s="1">
        <v>0.312</v>
      </c>
      <c r="BS4100" s="1">
        <v>0.065</v>
      </c>
      <c r="BT4100" s="1">
        <v>0.0</v>
      </c>
      <c r="BU4100" s="1">
        <v>0.0</v>
      </c>
      <c r="BW4100" s="1">
        <v>0.0</v>
      </c>
      <c r="BX4100" s="1">
        <v>0.0</v>
      </c>
      <c r="BY4100" s="1">
        <v>0.0</v>
      </c>
      <c r="BZ4100" s="1">
        <v>0.0</v>
      </c>
      <c r="CA4100" s="1">
        <v>0.0</v>
      </c>
      <c r="CB4100" s="1">
        <v>0.0</v>
      </c>
      <c r="CC4100" s="1">
        <v>0.0</v>
      </c>
      <c r="CD4100" s="1">
        <v>16.902</v>
      </c>
      <c r="CE4100" s="1">
        <v>23.042</v>
      </c>
      <c r="CF4100" s="1">
        <v>159.367</v>
      </c>
      <c r="CG4100" s="1">
        <v>0.0</v>
      </c>
      <c r="CH4100" s="1">
        <v>0.0</v>
      </c>
      <c r="CI4100" s="1">
        <v>65656.391</v>
      </c>
      <c r="CJ4100" s="1">
        <v>-3.117</v>
      </c>
      <c r="CK4100" s="1">
        <v>-28.949</v>
      </c>
      <c r="CL4100" s="1">
        <v>370740.781</v>
      </c>
      <c r="CM4100" s="1">
        <v>899.893</v>
      </c>
      <c r="CN4100" s="1">
        <v>0.0</v>
      </c>
      <c r="CO4100" s="1">
        <v>26.766</v>
      </c>
      <c r="CP4100" s="1">
        <v>0.373</v>
      </c>
      <c r="CQ4100" s="1">
        <v>0.12</v>
      </c>
      <c r="CR4100" s="1">
        <v>0.0</v>
      </c>
      <c r="CS4100" s="1">
        <v>17.209</v>
      </c>
      <c r="CT4100" s="1">
        <v>0.055</v>
      </c>
      <c r="CU4100" s="1">
        <v>49.438</v>
      </c>
      <c r="CV4100" s="1">
        <v>0.0</v>
      </c>
      <c r="CW4100" s="1">
        <v>153.638</v>
      </c>
      <c r="CX4100" s="1">
        <v>0.288</v>
      </c>
      <c r="CY4100" s="1">
        <v>0.0</v>
      </c>
      <c r="CZ4100" s="1">
        <v>0.063</v>
      </c>
      <c r="DA4100" s="1">
        <v>17150.857</v>
      </c>
      <c r="DB4100" s="1">
        <v>595.414</v>
      </c>
      <c r="DC4100" s="1">
        <v>16.175</v>
      </c>
      <c r="DD4100" s="1">
        <v>0.055</v>
      </c>
      <c r="DE4100" s="1">
        <v>0.389</v>
      </c>
      <c r="DF4100" s="1">
        <v>53.558</v>
      </c>
      <c r="DG4100" s="1">
        <v>0.13</v>
      </c>
      <c r="DH4100" s="1">
        <v>160.423</v>
      </c>
      <c r="DI4100" s="1">
        <v>0.312</v>
      </c>
      <c r="DJ4100" s="1">
        <v>0.065</v>
      </c>
      <c r="DK4100" s="1">
        <v>0.0</v>
      </c>
      <c r="DL4100" s="1">
        <v>0.0</v>
      </c>
      <c r="DM4100" s="1">
        <v>0.016</v>
      </c>
      <c r="DN4100" s="1">
        <v>4.12</v>
      </c>
      <c r="DO4100" s="1">
        <v>0.01</v>
      </c>
      <c r="DP4100" s="1">
        <v>6.786</v>
      </c>
      <c r="DQ4100" s="1">
        <v>0.024</v>
      </c>
      <c r="DR4100" s="1">
        <v>0.003</v>
      </c>
      <c r="DT4100" s="1">
        <v>0.0</v>
      </c>
      <c r="DU4100" s="1">
        <v>0.0</v>
      </c>
      <c r="DV4100" s="1">
        <v>0.0</v>
      </c>
      <c r="DW4100" s="1">
        <v>0.0</v>
      </c>
      <c r="DX4100" s="1">
        <v>0.0</v>
      </c>
      <c r="DY4100" s="1">
        <v>0.0</v>
      </c>
      <c r="DZ4100" s="1">
        <v>0.0</v>
      </c>
    </row>
    <row r="4101">
      <c r="A4101" s="1" t="s">
        <v>449</v>
      </c>
      <c r="B4101" s="1">
        <v>2016.0</v>
      </c>
      <c r="C4101" s="1" t="s">
        <v>450</v>
      </c>
      <c r="D4101" s="1">
        <v>2599332.0</v>
      </c>
      <c r="E4101" s="1">
        <v>3.72311195648E11</v>
      </c>
      <c r="G4101" s="1">
        <v>0.0</v>
      </c>
      <c r="H4101" s="1">
        <v>0.0</v>
      </c>
      <c r="I4101" s="1">
        <v>0.0</v>
      </c>
      <c r="J4101" s="1">
        <v>46.166</v>
      </c>
      <c r="K4101" s="1">
        <v>0.12</v>
      </c>
      <c r="L4101" s="1">
        <v>0.283</v>
      </c>
      <c r="M4101" s="1">
        <v>0.0</v>
      </c>
      <c r="N4101" s="1">
        <v>602.498</v>
      </c>
      <c r="O4101" s="1">
        <v>5.652</v>
      </c>
      <c r="P4101" s="1">
        <v>0.016</v>
      </c>
      <c r="Q4101" s="1">
        <v>115.173</v>
      </c>
      <c r="R4101" s="1">
        <v>0.299</v>
      </c>
      <c r="S4101" s="1">
        <v>0.0</v>
      </c>
      <c r="T4101" s="1">
        <v>0.0</v>
      </c>
      <c r="V4101" s="1">
        <v>0.0</v>
      </c>
      <c r="W4101" s="1">
        <v>0.0</v>
      </c>
      <c r="X4101" s="1">
        <v>0.0</v>
      </c>
      <c r="Y4101" s="1">
        <v>0.0</v>
      </c>
      <c r="Z4101" s="1">
        <v>0.051</v>
      </c>
      <c r="AA4101" s="1">
        <v>42.44</v>
      </c>
      <c r="AB4101" s="1">
        <v>16327.271</v>
      </c>
      <c r="AC4101" s="1">
        <v>42.44</v>
      </c>
      <c r="AD4101" s="1">
        <v>7.239</v>
      </c>
      <c r="AE4101" s="1">
        <v>-1.495</v>
      </c>
      <c r="AF4101" s="1">
        <v>-8.899</v>
      </c>
      <c r="AG4101" s="1">
        <v>225640.734</v>
      </c>
      <c r="AH4101" s="1">
        <v>1.575</v>
      </c>
      <c r="AI4101" s="1">
        <v>-1.498</v>
      </c>
      <c r="AJ4101" s="1">
        <v>-8.915</v>
      </c>
      <c r="AK4101" s="1">
        <v>16277.26</v>
      </c>
      <c r="AL4101" s="1">
        <v>42.31</v>
      </c>
      <c r="AM4101" s="1">
        <v>225481.344</v>
      </c>
      <c r="AN4101" s="1">
        <v>586.101</v>
      </c>
      <c r="AO4101" s="1">
        <v>99.694</v>
      </c>
      <c r="AP4101" s="1">
        <v>99.931</v>
      </c>
      <c r="AQ4101" s="1">
        <v>-4.246</v>
      </c>
      <c r="AR4101" s="1">
        <v>-18.487</v>
      </c>
      <c r="AS4101" s="1">
        <v>416.879</v>
      </c>
      <c r="AT4101" s="1">
        <v>16277.26</v>
      </c>
      <c r="AU4101" s="1">
        <v>42.31</v>
      </c>
      <c r="AV4101" s="1">
        <v>160379.359</v>
      </c>
      <c r="AW4101" s="1">
        <v>-0.623</v>
      </c>
      <c r="AX4101" s="1">
        <v>-10.959</v>
      </c>
      <c r="AY4101" s="1">
        <v>672359.5</v>
      </c>
      <c r="AZ4101" s="1">
        <v>1747.686</v>
      </c>
      <c r="BA4101" s="1">
        <v>99.694</v>
      </c>
      <c r="BB4101" s="1">
        <v>71.078</v>
      </c>
      <c r="BC4101" s="1">
        <v>25.57</v>
      </c>
      <c r="BE4101" s="1">
        <v>0.0</v>
      </c>
      <c r="BF4101" s="1">
        <v>0.0</v>
      </c>
      <c r="BG4101" s="1">
        <v>0.0</v>
      </c>
      <c r="BH4101" s="1">
        <v>0.0</v>
      </c>
      <c r="BI4101" s="1">
        <v>0.0</v>
      </c>
      <c r="BJ4101" s="1">
        <v>0.0</v>
      </c>
      <c r="BK4101" s="1">
        <v>0.0</v>
      </c>
      <c r="BL4101" s="1">
        <v>4.211</v>
      </c>
      <c r="BM4101" s="1">
        <v>0.015</v>
      </c>
      <c r="BN4101" s="1">
        <v>0.405</v>
      </c>
      <c r="BO4101" s="1">
        <v>50.013</v>
      </c>
      <c r="BP4101" s="1">
        <v>0.13</v>
      </c>
      <c r="BQ4101" s="1">
        <v>155.69</v>
      </c>
      <c r="BR4101" s="1">
        <v>0.306</v>
      </c>
      <c r="BS4101" s="1">
        <v>0.069</v>
      </c>
      <c r="BT4101" s="1">
        <v>0.0</v>
      </c>
      <c r="BU4101" s="1">
        <v>0.0</v>
      </c>
      <c r="BW4101" s="1">
        <v>0.0</v>
      </c>
      <c r="BX4101" s="1">
        <v>0.0</v>
      </c>
      <c r="BY4101" s="1">
        <v>0.0</v>
      </c>
      <c r="BZ4101" s="1">
        <v>0.0</v>
      </c>
      <c r="CA4101" s="1">
        <v>0.0</v>
      </c>
      <c r="CB4101" s="1">
        <v>0.0</v>
      </c>
      <c r="CC4101" s="1">
        <v>0.0</v>
      </c>
      <c r="CD4101" s="1">
        <v>5.996</v>
      </c>
      <c r="CE4101" s="1">
        <v>9.556</v>
      </c>
      <c r="CF4101" s="1">
        <v>168.922</v>
      </c>
      <c r="CG4101" s="1">
        <v>0.0</v>
      </c>
      <c r="CH4101" s="1">
        <v>0.0</v>
      </c>
      <c r="CI4101" s="1">
        <v>64986.801</v>
      </c>
      <c r="CJ4101" s="1">
        <v>0.259</v>
      </c>
      <c r="CK4101" s="1">
        <v>2.334</v>
      </c>
      <c r="CL4101" s="1">
        <v>347099.531</v>
      </c>
      <c r="CM4101" s="1">
        <v>902.227</v>
      </c>
      <c r="CN4101" s="1">
        <v>0.0</v>
      </c>
      <c r="CO4101" s="1">
        <v>28.801</v>
      </c>
      <c r="CP4101" s="1">
        <v>0.384</v>
      </c>
      <c r="CQ4101" s="1">
        <v>0.12</v>
      </c>
      <c r="CR4101" s="1">
        <v>0.0</v>
      </c>
      <c r="CS4101" s="1">
        <v>2.883</v>
      </c>
      <c r="CT4101" s="1">
        <v>0.011</v>
      </c>
      <c r="CU4101" s="1">
        <v>46.166</v>
      </c>
      <c r="CV4101" s="1">
        <v>0.0</v>
      </c>
      <c r="CW4101" s="1">
        <v>147.605</v>
      </c>
      <c r="CX4101" s="1">
        <v>0.283</v>
      </c>
      <c r="CY4101" s="1">
        <v>0.0</v>
      </c>
      <c r="CZ4101" s="1">
        <v>0.065</v>
      </c>
      <c r="DA4101" s="1">
        <v>16327.271</v>
      </c>
      <c r="DB4101" s="1">
        <v>586.515</v>
      </c>
      <c r="DC4101" s="1">
        <v>4.211</v>
      </c>
      <c r="DD4101" s="1">
        <v>0.015</v>
      </c>
      <c r="DE4101" s="1">
        <v>0.405</v>
      </c>
      <c r="DF4101" s="1">
        <v>50.013</v>
      </c>
      <c r="DG4101" s="1">
        <v>0.13</v>
      </c>
      <c r="DH4101" s="1">
        <v>155.69</v>
      </c>
      <c r="DI4101" s="1">
        <v>0.306</v>
      </c>
      <c r="DJ4101" s="1">
        <v>0.069</v>
      </c>
      <c r="DK4101" s="1">
        <v>28.558</v>
      </c>
      <c r="DL4101" s="1">
        <v>0.005</v>
      </c>
      <c r="DM4101" s="1">
        <v>0.021</v>
      </c>
      <c r="DN4101" s="1">
        <v>3.847</v>
      </c>
      <c r="DO4101" s="1">
        <v>0.01</v>
      </c>
      <c r="DP4101" s="1">
        <v>8.085</v>
      </c>
      <c r="DQ4101" s="1">
        <v>0.024</v>
      </c>
      <c r="DR4101" s="1">
        <v>0.004</v>
      </c>
      <c r="DT4101" s="1">
        <v>0.0</v>
      </c>
      <c r="DU4101" s="1">
        <v>0.0</v>
      </c>
      <c r="DV4101" s="1">
        <v>0.0</v>
      </c>
      <c r="DW4101" s="1">
        <v>0.0</v>
      </c>
      <c r="DX4101" s="1">
        <v>0.0</v>
      </c>
      <c r="DY4101" s="1">
        <v>0.0</v>
      </c>
      <c r="DZ4101" s="1">
        <v>0.0</v>
      </c>
    </row>
    <row r="4102">
      <c r="A4102" s="1" t="s">
        <v>449</v>
      </c>
      <c r="B4102" s="1">
        <v>2017.0</v>
      </c>
      <c r="C4102" s="1" t="s">
        <v>450</v>
      </c>
      <c r="D4102" s="1">
        <v>2706660.0</v>
      </c>
      <c r="E4102" s="1">
        <v>3.66733983744E11</v>
      </c>
      <c r="G4102" s="1">
        <v>0.0</v>
      </c>
      <c r="H4102" s="1">
        <v>0.0</v>
      </c>
      <c r="I4102" s="1">
        <v>0.0</v>
      </c>
      <c r="J4102" s="1">
        <v>48.03</v>
      </c>
      <c r="K4102" s="1">
        <v>0.13</v>
      </c>
      <c r="L4102" s="1">
        <v>0.284</v>
      </c>
      <c r="M4102" s="1">
        <v>0.0</v>
      </c>
      <c r="N4102" s="1">
        <v>602.407</v>
      </c>
      <c r="O4102" s="1">
        <v>9.068</v>
      </c>
      <c r="P4102" s="1">
        <v>0.027</v>
      </c>
      <c r="Q4102" s="1">
        <v>120.635</v>
      </c>
      <c r="R4102" s="1">
        <v>0.327</v>
      </c>
      <c r="S4102" s="1">
        <v>0.0</v>
      </c>
      <c r="T4102" s="1">
        <v>0.0</v>
      </c>
      <c r="Y4102" s="1">
        <v>0.0</v>
      </c>
      <c r="Z4102" s="1">
        <v>0.058</v>
      </c>
      <c r="AA4102" s="1">
        <v>45.7</v>
      </c>
      <c r="AB4102" s="1">
        <v>16884.279</v>
      </c>
      <c r="AC4102" s="1">
        <v>45.7</v>
      </c>
      <c r="AD4102" s="1">
        <v>8.106</v>
      </c>
      <c r="AE4102" s="1">
        <v>-3.827</v>
      </c>
      <c r="AF4102" s="1">
        <v>-22.444</v>
      </c>
      <c r="AG4102" s="1">
        <v>208401.062</v>
      </c>
      <c r="AH4102" s="1">
        <v>1.538</v>
      </c>
      <c r="AI4102" s="1">
        <v>-3.833</v>
      </c>
      <c r="AJ4102" s="1">
        <v>-22.464</v>
      </c>
      <c r="AK4102" s="1">
        <v>16832.555</v>
      </c>
      <c r="AL4102" s="1">
        <v>45.56</v>
      </c>
      <c r="AM4102" s="1">
        <v>208240.75</v>
      </c>
      <c r="AN4102" s="1">
        <v>563.637</v>
      </c>
      <c r="AO4102" s="1">
        <v>99.694</v>
      </c>
      <c r="AP4102" s="1">
        <v>99.925</v>
      </c>
      <c r="AQ4102" s="1">
        <v>-1.308</v>
      </c>
      <c r="AR4102" s="1">
        <v>-5.452</v>
      </c>
      <c r="AS4102" s="1">
        <v>411.427</v>
      </c>
      <c r="AT4102" s="1">
        <v>16832.555</v>
      </c>
      <c r="AU4102" s="1">
        <v>45.56</v>
      </c>
      <c r="AV4102" s="1">
        <v>152005.375</v>
      </c>
      <c r="AW4102" s="1">
        <v>-2.422</v>
      </c>
      <c r="AX4102" s="1">
        <v>-42.327</v>
      </c>
      <c r="AY4102" s="1">
        <v>630060.188</v>
      </c>
      <c r="AZ4102" s="1">
        <v>1705.359</v>
      </c>
      <c r="BA4102" s="1">
        <v>99.694</v>
      </c>
      <c r="BB4102" s="1">
        <v>72.94</v>
      </c>
      <c r="BC4102" s="1">
        <v>27.53</v>
      </c>
      <c r="BE4102" s="1">
        <v>0.0</v>
      </c>
      <c r="BF4102" s="1">
        <v>0.0</v>
      </c>
      <c r="BG4102" s="1">
        <v>0.0</v>
      </c>
      <c r="BH4102" s="1">
        <v>0.0</v>
      </c>
      <c r="BI4102" s="1">
        <v>0.0</v>
      </c>
      <c r="BJ4102" s="1">
        <v>0.0</v>
      </c>
      <c r="BK4102" s="1">
        <v>0.0</v>
      </c>
      <c r="BL4102" s="1">
        <v>4.704</v>
      </c>
      <c r="BM4102" s="1">
        <v>0.019</v>
      </c>
      <c r="BN4102" s="1">
        <v>0.424</v>
      </c>
      <c r="BO4102" s="1">
        <v>51.724</v>
      </c>
      <c r="BP4102" s="1">
        <v>0.14</v>
      </c>
      <c r="BQ4102" s="1">
        <v>156.6</v>
      </c>
      <c r="BR4102" s="1">
        <v>0.306</v>
      </c>
      <c r="BS4102" s="1">
        <v>0.075</v>
      </c>
      <c r="BT4102" s="1">
        <v>0.0</v>
      </c>
      <c r="BU4102" s="1">
        <v>0.0</v>
      </c>
      <c r="BW4102" s="1">
        <v>0.0</v>
      </c>
      <c r="BX4102" s="1">
        <v>0.0</v>
      </c>
      <c r="BY4102" s="1">
        <v>0.0</v>
      </c>
      <c r="BZ4102" s="1">
        <v>0.0</v>
      </c>
      <c r="CA4102" s="1">
        <v>0.0</v>
      </c>
      <c r="CB4102" s="1">
        <v>0.0</v>
      </c>
      <c r="CC4102" s="1">
        <v>0.0</v>
      </c>
      <c r="CD4102" s="1">
        <v>-10.087</v>
      </c>
      <c r="CE4102" s="1">
        <v>-17.039</v>
      </c>
      <c r="CF4102" s="1">
        <v>151.884</v>
      </c>
      <c r="CG4102" s="1">
        <v>0.0</v>
      </c>
      <c r="CH4102" s="1">
        <v>0.0</v>
      </c>
      <c r="CI4102" s="1">
        <v>56114.75</v>
      </c>
      <c r="CJ4102" s="1">
        <v>-3.59</v>
      </c>
      <c r="CK4102" s="1">
        <v>-32.391</v>
      </c>
      <c r="CL4102" s="1">
        <v>321368.688</v>
      </c>
      <c r="CM4102" s="1">
        <v>869.836</v>
      </c>
      <c r="CN4102" s="1">
        <v>0.0</v>
      </c>
      <c r="CO4102" s="1">
        <v>26.927</v>
      </c>
      <c r="CP4102" s="1">
        <v>0.403</v>
      </c>
      <c r="CQ4102" s="1">
        <v>0.13</v>
      </c>
      <c r="CR4102" s="1">
        <v>0.0</v>
      </c>
      <c r="CS4102" s="1">
        <v>5.025</v>
      </c>
      <c r="CT4102" s="1">
        <v>0.019</v>
      </c>
      <c r="CU4102" s="1">
        <v>48.03</v>
      </c>
      <c r="CV4102" s="1">
        <v>0.0</v>
      </c>
      <c r="CW4102" s="1">
        <v>148.875</v>
      </c>
      <c r="CX4102" s="1">
        <v>0.284</v>
      </c>
      <c r="CY4102" s="1">
        <v>0.0</v>
      </c>
      <c r="CZ4102" s="1">
        <v>0.071</v>
      </c>
      <c r="DA4102" s="1">
        <v>16884.279</v>
      </c>
      <c r="DB4102" s="1">
        <v>564.071</v>
      </c>
      <c r="DC4102" s="1">
        <v>4.704</v>
      </c>
      <c r="DD4102" s="1">
        <v>0.019</v>
      </c>
      <c r="DE4102" s="1">
        <v>0.424</v>
      </c>
      <c r="DF4102" s="1">
        <v>51.724</v>
      </c>
      <c r="DG4102" s="1">
        <v>0.14</v>
      </c>
      <c r="DH4102" s="1">
        <v>156.6</v>
      </c>
      <c r="DI4102" s="1">
        <v>0.306</v>
      </c>
      <c r="DJ4102" s="1">
        <v>0.075</v>
      </c>
      <c r="DK4102" s="1">
        <v>0.0</v>
      </c>
      <c r="DL4102" s="1">
        <v>0.0</v>
      </c>
      <c r="DM4102" s="1">
        <v>0.021</v>
      </c>
      <c r="DN4102" s="1">
        <v>3.695</v>
      </c>
      <c r="DO4102" s="1">
        <v>0.01</v>
      </c>
      <c r="DP4102" s="1">
        <v>7.725</v>
      </c>
      <c r="DQ4102" s="1">
        <v>0.022</v>
      </c>
      <c r="DR4102" s="1">
        <v>0.004</v>
      </c>
      <c r="DT4102" s="1">
        <v>0.0</v>
      </c>
      <c r="DU4102" s="1">
        <v>0.0</v>
      </c>
      <c r="DV4102" s="1">
        <v>0.0</v>
      </c>
      <c r="DW4102" s="1">
        <v>0.0</v>
      </c>
      <c r="DX4102" s="1">
        <v>0.0</v>
      </c>
      <c r="DY4102" s="1">
        <v>0.0</v>
      </c>
      <c r="DZ4102" s="1">
        <v>0.0</v>
      </c>
    </row>
    <row r="4103">
      <c r="A4103" s="1" t="s">
        <v>449</v>
      </c>
      <c r="B4103" s="1">
        <v>2018.0</v>
      </c>
      <c r="C4103" s="1" t="s">
        <v>450</v>
      </c>
      <c r="D4103" s="1">
        <v>2761095.0</v>
      </c>
      <c r="E4103" s="1">
        <v>3.71263143936E11</v>
      </c>
      <c r="G4103" s="1">
        <v>0.0</v>
      </c>
      <c r="H4103" s="1">
        <v>0.0</v>
      </c>
      <c r="I4103" s="1">
        <v>0.0</v>
      </c>
      <c r="J4103" s="1">
        <v>50.705</v>
      </c>
      <c r="K4103" s="1">
        <v>0.14</v>
      </c>
      <c r="L4103" s="1">
        <v>0.291</v>
      </c>
      <c r="M4103" s="1">
        <v>0.0</v>
      </c>
      <c r="N4103" s="1">
        <v>602.372</v>
      </c>
      <c r="O4103" s="1">
        <v>42.956</v>
      </c>
      <c r="P4103" s="1">
        <v>0.14</v>
      </c>
      <c r="Q4103" s="1">
        <v>169.055</v>
      </c>
      <c r="R4103" s="1">
        <v>0.467</v>
      </c>
      <c r="S4103" s="1">
        <v>0.0</v>
      </c>
      <c r="T4103" s="1">
        <v>0.0</v>
      </c>
      <c r="Y4103" s="1">
        <v>0.0</v>
      </c>
      <c r="Z4103" s="1">
        <v>0.081</v>
      </c>
      <c r="AA4103" s="1">
        <v>48.06</v>
      </c>
      <c r="AB4103" s="1">
        <v>17406.139</v>
      </c>
      <c r="AC4103" s="1">
        <v>48.06</v>
      </c>
      <c r="AD4103" s="1">
        <v>8.387</v>
      </c>
      <c r="AE4103" s="1">
        <v>1.646</v>
      </c>
      <c r="AF4103" s="1">
        <v>9.282</v>
      </c>
      <c r="AG4103" s="1">
        <v>207654.156</v>
      </c>
      <c r="AH4103" s="1">
        <v>1.544</v>
      </c>
      <c r="AI4103" s="1">
        <v>1.644</v>
      </c>
      <c r="AJ4103" s="1">
        <v>9.264</v>
      </c>
      <c r="AK4103" s="1">
        <v>17351.811</v>
      </c>
      <c r="AL4103" s="1">
        <v>47.91</v>
      </c>
      <c r="AM4103" s="1">
        <v>207490.594</v>
      </c>
      <c r="AN4103" s="1">
        <v>572.901</v>
      </c>
      <c r="AO4103" s="1">
        <v>99.688</v>
      </c>
      <c r="AP4103" s="1">
        <v>99.923</v>
      </c>
      <c r="AQ4103" s="1">
        <v>1.464</v>
      </c>
      <c r="AR4103" s="1">
        <v>6.023</v>
      </c>
      <c r="AS4103" s="1">
        <v>417.45</v>
      </c>
      <c r="AT4103" s="1">
        <v>17351.811</v>
      </c>
      <c r="AU4103" s="1">
        <v>47.91</v>
      </c>
      <c r="AV4103" s="1">
        <v>151189.969</v>
      </c>
      <c r="AW4103" s="1">
        <v>2.737</v>
      </c>
      <c r="AX4103" s="1">
        <v>46.67</v>
      </c>
      <c r="AY4103" s="1">
        <v>634541.25</v>
      </c>
      <c r="AZ4103" s="1">
        <v>1752.029</v>
      </c>
      <c r="BA4103" s="1">
        <v>99.688</v>
      </c>
      <c r="BB4103" s="1">
        <v>72.81</v>
      </c>
      <c r="BC4103" s="1">
        <v>28.95</v>
      </c>
      <c r="BE4103" s="1">
        <v>0.0</v>
      </c>
      <c r="BF4103" s="1">
        <v>0.0</v>
      </c>
      <c r="BG4103" s="1">
        <v>0.0</v>
      </c>
      <c r="BH4103" s="1">
        <v>0.0</v>
      </c>
      <c r="BI4103" s="1">
        <v>0.0</v>
      </c>
      <c r="BJ4103" s="1">
        <v>0.0</v>
      </c>
      <c r="BK4103" s="1">
        <v>0.0</v>
      </c>
      <c r="BL4103" s="1">
        <v>4.064</v>
      </c>
      <c r="BM4103" s="1">
        <v>0.017</v>
      </c>
      <c r="BN4103" s="1">
        <v>0.441</v>
      </c>
      <c r="BO4103" s="1">
        <v>54.326</v>
      </c>
      <c r="BP4103" s="1">
        <v>0.15</v>
      </c>
      <c r="BQ4103" s="1">
        <v>159.79</v>
      </c>
      <c r="BR4103" s="1">
        <v>0.312</v>
      </c>
      <c r="BS4103" s="1">
        <v>0.077</v>
      </c>
      <c r="BT4103" s="1">
        <v>0.0</v>
      </c>
      <c r="BU4103" s="1">
        <v>0.0</v>
      </c>
      <c r="BW4103" s="1">
        <v>0.0</v>
      </c>
      <c r="BX4103" s="1">
        <v>0.0</v>
      </c>
      <c r="BY4103" s="1">
        <v>0.0</v>
      </c>
      <c r="BZ4103" s="1">
        <v>0.0</v>
      </c>
      <c r="CA4103" s="1">
        <v>0.0</v>
      </c>
      <c r="CB4103" s="1">
        <v>0.0</v>
      </c>
      <c r="CC4103" s="1">
        <v>0.0</v>
      </c>
      <c r="CD4103" s="1">
        <v>2.042</v>
      </c>
      <c r="CE4103" s="1">
        <v>3.101</v>
      </c>
      <c r="CF4103" s="1">
        <v>154.985</v>
      </c>
      <c r="CG4103" s="1">
        <v>0.0</v>
      </c>
      <c r="CH4103" s="1">
        <v>0.0</v>
      </c>
      <c r="CI4103" s="1">
        <v>56131.574</v>
      </c>
      <c r="CJ4103" s="1">
        <v>0.401</v>
      </c>
      <c r="CK4103" s="1">
        <v>3.484</v>
      </c>
      <c r="CL4103" s="1">
        <v>316294.812</v>
      </c>
      <c r="CM4103" s="1">
        <v>873.32</v>
      </c>
      <c r="CN4103" s="1">
        <v>0.0</v>
      </c>
      <c r="CO4103" s="1">
        <v>27.032</v>
      </c>
      <c r="CP4103" s="1">
        <v>0.42</v>
      </c>
      <c r="CQ4103" s="1">
        <v>0.14</v>
      </c>
      <c r="CR4103" s="1">
        <v>0.0</v>
      </c>
      <c r="CS4103" s="1">
        <v>4.327</v>
      </c>
      <c r="CT4103" s="1">
        <v>0.017</v>
      </c>
      <c r="CU4103" s="1">
        <v>50.705</v>
      </c>
      <c r="CV4103" s="1">
        <v>0.0</v>
      </c>
      <c r="CW4103" s="1">
        <v>152.255</v>
      </c>
      <c r="CX4103" s="1">
        <v>0.291</v>
      </c>
      <c r="CY4103" s="1">
        <v>0.0</v>
      </c>
      <c r="CZ4103" s="1">
        <v>0.073</v>
      </c>
      <c r="DA4103" s="1">
        <v>17406.139</v>
      </c>
      <c r="DB4103" s="1">
        <v>573.353</v>
      </c>
      <c r="DC4103" s="1">
        <v>4.064</v>
      </c>
      <c r="DD4103" s="1">
        <v>0.017</v>
      </c>
      <c r="DE4103" s="1">
        <v>0.441</v>
      </c>
      <c r="DF4103" s="1">
        <v>54.326</v>
      </c>
      <c r="DG4103" s="1">
        <v>0.15</v>
      </c>
      <c r="DH4103" s="1">
        <v>159.79</v>
      </c>
      <c r="DI4103" s="1">
        <v>0.312</v>
      </c>
      <c r="DJ4103" s="1">
        <v>0.077</v>
      </c>
      <c r="DK4103" s="1">
        <v>0.0</v>
      </c>
      <c r="DL4103" s="1">
        <v>0.0</v>
      </c>
      <c r="DM4103" s="1">
        <v>0.021</v>
      </c>
      <c r="DN4103" s="1">
        <v>3.622</v>
      </c>
      <c r="DO4103" s="1">
        <v>0.01</v>
      </c>
      <c r="DP4103" s="1">
        <v>7.535</v>
      </c>
      <c r="DQ4103" s="1">
        <v>0.021</v>
      </c>
      <c r="DR4103" s="1">
        <v>0.004</v>
      </c>
      <c r="DT4103" s="1">
        <v>0.0</v>
      </c>
      <c r="DU4103" s="1">
        <v>0.0</v>
      </c>
      <c r="DV4103" s="1">
        <v>0.0</v>
      </c>
      <c r="DW4103" s="1">
        <v>0.0</v>
      </c>
      <c r="DX4103" s="1">
        <v>0.0</v>
      </c>
      <c r="DY4103" s="1">
        <v>0.0</v>
      </c>
      <c r="DZ4103" s="1">
        <v>0.0</v>
      </c>
    </row>
    <row r="4104">
      <c r="A4104" s="1" t="s">
        <v>449</v>
      </c>
      <c r="B4104" s="1">
        <v>2019.0</v>
      </c>
      <c r="C4104" s="1" t="s">
        <v>450</v>
      </c>
      <c r="D4104" s="1">
        <v>2797880.0</v>
      </c>
      <c r="E4104" s="1">
        <v>3.73817409536E11</v>
      </c>
      <c r="G4104" s="1">
        <v>0.0</v>
      </c>
      <c r="H4104" s="1">
        <v>0.0</v>
      </c>
      <c r="I4104" s="1">
        <v>0.0</v>
      </c>
      <c r="J4104" s="1">
        <v>42.89</v>
      </c>
      <c r="K4104" s="1">
        <v>0.12</v>
      </c>
      <c r="L4104" s="1">
        <v>0.24</v>
      </c>
      <c r="M4104" s="1">
        <v>0.0</v>
      </c>
      <c r="N4104" s="1">
        <v>602.8</v>
      </c>
      <c r="O4104" s="1">
        <v>-11.654</v>
      </c>
      <c r="P4104" s="1">
        <v>-0.054</v>
      </c>
      <c r="Q4104" s="1">
        <v>147.389</v>
      </c>
      <c r="R4104" s="1">
        <v>0.412</v>
      </c>
      <c r="S4104" s="1">
        <v>0.0</v>
      </c>
      <c r="T4104" s="1">
        <v>0.0</v>
      </c>
      <c r="Y4104" s="1">
        <v>0.0</v>
      </c>
      <c r="Z4104" s="1">
        <v>0.07</v>
      </c>
      <c r="AA4104" s="1">
        <v>50.0</v>
      </c>
      <c r="AB4104" s="1">
        <v>17870.674</v>
      </c>
      <c r="AC4104" s="1">
        <v>50.0</v>
      </c>
      <c r="AD4104" s="1">
        <v>8.548</v>
      </c>
      <c r="AE4104" s="1">
        <v>2.068</v>
      </c>
      <c r="AF4104" s="1">
        <v>11.856</v>
      </c>
      <c r="AG4104" s="1">
        <v>209161.531</v>
      </c>
      <c r="AH4104" s="1">
        <v>1.565</v>
      </c>
      <c r="AI4104" s="1">
        <v>2.079</v>
      </c>
      <c r="AJ4104" s="1">
        <v>11.91</v>
      </c>
      <c r="AK4104" s="1">
        <v>17824.209</v>
      </c>
      <c r="AL4104" s="1">
        <v>49.87</v>
      </c>
      <c r="AM4104" s="1">
        <v>209019.516</v>
      </c>
      <c r="AN4104" s="1">
        <v>584.812</v>
      </c>
      <c r="AO4104" s="1">
        <v>99.74</v>
      </c>
      <c r="AP4104" s="1">
        <v>99.934</v>
      </c>
      <c r="AQ4104" s="1">
        <v>-0.496</v>
      </c>
      <c r="AR4104" s="1">
        <v>-2.069</v>
      </c>
      <c r="AS4104" s="1">
        <v>415.381</v>
      </c>
      <c r="AT4104" s="1">
        <v>17824.209</v>
      </c>
      <c r="AU4104" s="1">
        <v>49.87</v>
      </c>
      <c r="AV4104" s="1">
        <v>148462.609</v>
      </c>
      <c r="AW4104" s="1">
        <v>1.113</v>
      </c>
      <c r="AX4104" s="1">
        <v>19.496</v>
      </c>
      <c r="AY4104" s="1">
        <v>633166.75</v>
      </c>
      <c r="AZ4104" s="1">
        <v>1771.525</v>
      </c>
      <c r="BA4104" s="1">
        <v>99.74</v>
      </c>
      <c r="BB4104" s="1">
        <v>70.981</v>
      </c>
      <c r="BC4104" s="1">
        <v>30.14</v>
      </c>
      <c r="BE4104" s="1">
        <v>0.0</v>
      </c>
      <c r="BF4104" s="1">
        <v>0.0</v>
      </c>
      <c r="BG4104" s="1">
        <v>0.0</v>
      </c>
      <c r="BH4104" s="1">
        <v>0.0</v>
      </c>
      <c r="BI4104" s="1">
        <v>0.0</v>
      </c>
      <c r="BJ4104" s="1">
        <v>0.0</v>
      </c>
      <c r="BK4104" s="1">
        <v>0.0</v>
      </c>
      <c r="BL4104" s="1">
        <v>-11.862</v>
      </c>
      <c r="BM4104" s="1">
        <v>-0.053</v>
      </c>
      <c r="BN4104" s="1">
        <v>0.388</v>
      </c>
      <c r="BO4104" s="1">
        <v>46.464</v>
      </c>
      <c r="BP4104" s="1">
        <v>0.13</v>
      </c>
      <c r="BQ4104" s="1">
        <v>138.721</v>
      </c>
      <c r="BR4104" s="1">
        <v>0.26</v>
      </c>
      <c r="BS4104" s="1">
        <v>0.066</v>
      </c>
      <c r="BT4104" s="1">
        <v>0.0</v>
      </c>
      <c r="BU4104" s="1">
        <v>0.0</v>
      </c>
      <c r="BW4104" s="1">
        <v>0.0</v>
      </c>
      <c r="BX4104" s="1">
        <v>0.0</v>
      </c>
      <c r="BY4104" s="1">
        <v>0.0</v>
      </c>
      <c r="BZ4104" s="1">
        <v>0.0</v>
      </c>
      <c r="CA4104" s="1">
        <v>0.0</v>
      </c>
      <c r="CB4104" s="1">
        <v>0.0</v>
      </c>
      <c r="CC4104" s="1">
        <v>0.0</v>
      </c>
      <c r="CD4104" s="1">
        <v>9.055</v>
      </c>
      <c r="CE4104" s="1">
        <v>14.034</v>
      </c>
      <c r="CF4104" s="1">
        <v>169.019</v>
      </c>
      <c r="CG4104" s="1">
        <v>0.0</v>
      </c>
      <c r="CH4104" s="1">
        <v>0.0</v>
      </c>
      <c r="CI4104" s="1">
        <v>60409.504</v>
      </c>
      <c r="CJ4104" s="1">
        <v>-3.713</v>
      </c>
      <c r="CK4104" s="1">
        <v>-32.422</v>
      </c>
      <c r="CL4104" s="1">
        <v>300548.25</v>
      </c>
      <c r="CM4104" s="1">
        <v>840.898</v>
      </c>
      <c r="CN4104" s="1">
        <v>0.0</v>
      </c>
      <c r="CO4104" s="1">
        <v>28.882</v>
      </c>
      <c r="CP4104" s="1">
        <v>0.367</v>
      </c>
      <c r="CQ4104" s="1">
        <v>0.12</v>
      </c>
      <c r="CR4104" s="1">
        <v>0.0</v>
      </c>
      <c r="CS4104" s="1">
        <v>-12.6</v>
      </c>
      <c r="CT4104" s="1">
        <v>-0.053</v>
      </c>
      <c r="CU4104" s="1">
        <v>42.89</v>
      </c>
      <c r="CV4104" s="1">
        <v>0.0</v>
      </c>
      <c r="CW4104" s="1">
        <v>131.322</v>
      </c>
      <c r="CX4104" s="1">
        <v>0.24</v>
      </c>
      <c r="CY4104" s="1">
        <v>0.0</v>
      </c>
      <c r="CZ4104" s="1">
        <v>0.063</v>
      </c>
      <c r="DA4104" s="1">
        <v>17870.674</v>
      </c>
      <c r="DB4104" s="1">
        <v>585.209</v>
      </c>
      <c r="DC4104" s="1">
        <v>-11.862</v>
      </c>
      <c r="DD4104" s="1">
        <v>-0.053</v>
      </c>
      <c r="DE4104" s="1">
        <v>0.388</v>
      </c>
      <c r="DF4104" s="1">
        <v>46.464</v>
      </c>
      <c r="DG4104" s="1">
        <v>0.13</v>
      </c>
      <c r="DH4104" s="1">
        <v>138.721</v>
      </c>
      <c r="DI4104" s="1">
        <v>0.26</v>
      </c>
      <c r="DJ4104" s="1">
        <v>0.066</v>
      </c>
      <c r="DK4104" s="1">
        <v>0.0</v>
      </c>
      <c r="DL4104" s="1">
        <v>0.0</v>
      </c>
      <c r="DM4104" s="1">
        <v>0.021</v>
      </c>
      <c r="DN4104" s="1">
        <v>3.574</v>
      </c>
      <c r="DO4104" s="1">
        <v>0.01</v>
      </c>
      <c r="DP4104" s="1">
        <v>7.4</v>
      </c>
      <c r="DQ4104" s="1">
        <v>0.02</v>
      </c>
      <c r="DR4104" s="1">
        <v>0.004</v>
      </c>
      <c r="DT4104" s="1">
        <v>0.0</v>
      </c>
      <c r="DU4104" s="1">
        <v>0.0</v>
      </c>
      <c r="DV4104" s="1">
        <v>0.0</v>
      </c>
      <c r="DW4104" s="1">
        <v>0.0</v>
      </c>
      <c r="DX4104" s="1">
        <v>0.0</v>
      </c>
      <c r="DY4104" s="1">
        <v>0.0</v>
      </c>
      <c r="DZ4104" s="1">
        <v>0.0</v>
      </c>
    </row>
    <row r="4105">
      <c r="A4105" s="1" t="s">
        <v>449</v>
      </c>
      <c r="B4105" s="1">
        <v>2020.0</v>
      </c>
      <c r="C4105" s="1" t="s">
        <v>450</v>
      </c>
      <c r="D4105" s="1">
        <v>2803329.0</v>
      </c>
      <c r="E4105" s="1">
        <v>3.60517009408E11</v>
      </c>
      <c r="G4105" s="1">
        <v>0.0</v>
      </c>
      <c r="H4105" s="1">
        <v>0.0</v>
      </c>
      <c r="I4105" s="1">
        <v>0.0</v>
      </c>
      <c r="J4105" s="1">
        <v>46.373</v>
      </c>
      <c r="K4105" s="1">
        <v>0.13</v>
      </c>
      <c r="L4105" s="1">
        <v>0.263</v>
      </c>
      <c r="M4105" s="1">
        <v>0.0</v>
      </c>
      <c r="N4105" s="1">
        <v>602.632</v>
      </c>
      <c r="O4105" s="1">
        <v>-81.841</v>
      </c>
      <c r="P4105" s="1">
        <v>-0.337</v>
      </c>
      <c r="Q4105" s="1">
        <v>26.712</v>
      </c>
      <c r="R4105" s="1">
        <v>0.075</v>
      </c>
      <c r="S4105" s="1">
        <v>0.0</v>
      </c>
      <c r="T4105" s="1">
        <v>0.0</v>
      </c>
      <c r="Y4105" s="1">
        <v>0.0</v>
      </c>
      <c r="Z4105" s="1">
        <v>0.015</v>
      </c>
      <c r="AA4105" s="1">
        <v>49.4</v>
      </c>
      <c r="AB4105" s="1">
        <v>17621.906</v>
      </c>
      <c r="AC4105" s="1">
        <v>49.4</v>
      </c>
      <c r="AD4105" s="1">
        <v>9.629</v>
      </c>
      <c r="AE4105" s="1">
        <v>-12.277</v>
      </c>
      <c r="AF4105" s="1">
        <v>-71.847</v>
      </c>
      <c r="AG4105" s="1">
        <v>183125.625</v>
      </c>
      <c r="AH4105" s="1">
        <v>1.424</v>
      </c>
      <c r="AI4105" s="1">
        <v>-12.295</v>
      </c>
      <c r="AJ4105" s="1">
        <v>-71.901</v>
      </c>
      <c r="AK4105" s="1">
        <v>17571.965</v>
      </c>
      <c r="AL4105" s="1">
        <v>49.26</v>
      </c>
      <c r="AM4105" s="1">
        <v>182964.766</v>
      </c>
      <c r="AN4105" s="1">
        <v>512.91</v>
      </c>
      <c r="AO4105" s="1">
        <v>99.717</v>
      </c>
      <c r="AP4105" s="1">
        <v>99.914</v>
      </c>
      <c r="AQ4105" s="1">
        <v>-7.084</v>
      </c>
      <c r="AR4105" s="1">
        <v>-29.424</v>
      </c>
      <c r="AS4105" s="1">
        <v>385.957</v>
      </c>
      <c r="AT4105" s="1">
        <v>17571.965</v>
      </c>
      <c r="AU4105" s="1">
        <v>49.26</v>
      </c>
      <c r="AV4105" s="1">
        <v>137678.125</v>
      </c>
      <c r="AW4105" s="1">
        <v>-1.252</v>
      </c>
      <c r="AX4105" s="1">
        <v>-22.176</v>
      </c>
      <c r="AY4105" s="1">
        <v>624025.375</v>
      </c>
      <c r="AZ4105" s="1">
        <v>1749.348</v>
      </c>
      <c r="BA4105" s="1">
        <v>99.717</v>
      </c>
      <c r="BB4105" s="1">
        <v>75.184</v>
      </c>
      <c r="BC4105" s="1">
        <v>29.77</v>
      </c>
      <c r="BE4105" s="1">
        <v>0.0</v>
      </c>
      <c r="BF4105" s="1">
        <v>0.0</v>
      </c>
      <c r="BG4105" s="1">
        <v>0.0</v>
      </c>
      <c r="BH4105" s="1">
        <v>0.0</v>
      </c>
      <c r="BI4105" s="1">
        <v>0.0</v>
      </c>
      <c r="BJ4105" s="1">
        <v>0.0</v>
      </c>
      <c r="BK4105" s="1">
        <v>0.0</v>
      </c>
      <c r="BL4105" s="1">
        <v>13.35</v>
      </c>
      <c r="BM4105" s="1">
        <v>0.052</v>
      </c>
      <c r="BN4105" s="1">
        <v>0.441</v>
      </c>
      <c r="BO4105" s="1">
        <v>49.941</v>
      </c>
      <c r="BP4105" s="1">
        <v>0.14</v>
      </c>
      <c r="BQ4105" s="1">
        <v>157.175</v>
      </c>
      <c r="BR4105" s="1">
        <v>0.283</v>
      </c>
      <c r="BS4105" s="1">
        <v>0.086</v>
      </c>
      <c r="BT4105" s="1">
        <v>0.0</v>
      </c>
      <c r="BU4105" s="1">
        <v>0.0</v>
      </c>
      <c r="BW4105" s="1">
        <v>0.0</v>
      </c>
      <c r="BX4105" s="1">
        <v>0.0</v>
      </c>
      <c r="BY4105" s="1">
        <v>0.0</v>
      </c>
      <c r="BZ4105" s="1">
        <v>0.0</v>
      </c>
      <c r="CA4105" s="1">
        <v>0.0</v>
      </c>
      <c r="CB4105" s="1">
        <v>0.0</v>
      </c>
      <c r="CC4105" s="1">
        <v>0.0</v>
      </c>
      <c r="CD4105" s="1">
        <v>-24.932</v>
      </c>
      <c r="CE4105" s="1">
        <v>-42.14</v>
      </c>
      <c r="CF4105" s="1">
        <v>126.878</v>
      </c>
      <c r="CG4105" s="1">
        <v>0.0</v>
      </c>
      <c r="CH4105" s="1">
        <v>0.0</v>
      </c>
      <c r="CI4105" s="1">
        <v>45259.938</v>
      </c>
      <c r="CJ4105" s="1">
        <v>-0.94</v>
      </c>
      <c r="CK4105" s="1">
        <v>-7.908</v>
      </c>
      <c r="CL4105" s="1">
        <v>297143.062</v>
      </c>
      <c r="CM4105" s="1">
        <v>832.99</v>
      </c>
      <c r="CN4105" s="1">
        <v>0.0</v>
      </c>
      <c r="CO4105" s="1">
        <v>24.716</v>
      </c>
      <c r="CP4105" s="1">
        <v>0.42</v>
      </c>
      <c r="CQ4105" s="1">
        <v>0.13</v>
      </c>
      <c r="CR4105" s="1">
        <v>0.0</v>
      </c>
      <c r="CS4105" s="1">
        <v>14.3</v>
      </c>
      <c r="CT4105" s="1">
        <v>0.053</v>
      </c>
      <c r="CU4105" s="1">
        <v>46.373</v>
      </c>
      <c r="CV4105" s="1">
        <v>0.0</v>
      </c>
      <c r="CW4105" s="1">
        <v>149.808</v>
      </c>
      <c r="CX4105" s="1">
        <v>0.263</v>
      </c>
      <c r="CY4105" s="1">
        <v>0.0</v>
      </c>
      <c r="CZ4105" s="1">
        <v>0.082</v>
      </c>
      <c r="DA4105" s="1">
        <v>17621.906</v>
      </c>
      <c r="DB4105" s="1">
        <v>513.361</v>
      </c>
      <c r="DC4105" s="1">
        <v>13.35</v>
      </c>
      <c r="DD4105" s="1">
        <v>0.052</v>
      </c>
      <c r="DE4105" s="1">
        <v>0.441</v>
      </c>
      <c r="DF4105" s="1">
        <v>49.941</v>
      </c>
      <c r="DG4105" s="1">
        <v>0.14</v>
      </c>
      <c r="DH4105" s="1">
        <v>157.175</v>
      </c>
      <c r="DI4105" s="1">
        <v>0.283</v>
      </c>
      <c r="DJ4105" s="1">
        <v>0.086</v>
      </c>
      <c r="DK4105" s="1">
        <v>0.0</v>
      </c>
      <c r="DL4105" s="1">
        <v>0.0</v>
      </c>
      <c r="DM4105" s="1">
        <v>0.021</v>
      </c>
      <c r="DN4105" s="1">
        <v>3.567</v>
      </c>
      <c r="DO4105" s="1">
        <v>0.01</v>
      </c>
      <c r="DP4105" s="1">
        <v>7.367</v>
      </c>
      <c r="DQ4105" s="1">
        <v>0.02</v>
      </c>
      <c r="DR4105" s="1">
        <v>0.004</v>
      </c>
      <c r="DT4105" s="1">
        <v>0.0</v>
      </c>
      <c r="DU4105" s="1">
        <v>0.0</v>
      </c>
      <c r="DV4105" s="1">
        <v>0.0</v>
      </c>
      <c r="DW4105" s="1">
        <v>0.0</v>
      </c>
      <c r="DX4105" s="1">
        <v>0.0</v>
      </c>
      <c r="DY4105" s="1">
        <v>0.0</v>
      </c>
      <c r="DZ4105" s="1">
        <v>0.0</v>
      </c>
    </row>
    <row r="4106">
      <c r="A4106" s="1" t="s">
        <v>449</v>
      </c>
      <c r="B4106" s="1">
        <v>2021.0</v>
      </c>
      <c r="C4106" s="1" t="s">
        <v>450</v>
      </c>
      <c r="D4106" s="1">
        <v>2814939.0</v>
      </c>
      <c r="E4106" s="1">
        <v>3.66245576704E11</v>
      </c>
      <c r="G4106" s="1">
        <v>0.0</v>
      </c>
      <c r="H4106" s="1">
        <v>0.0</v>
      </c>
      <c r="I4106" s="1">
        <v>0.0</v>
      </c>
      <c r="J4106" s="1">
        <v>49.735</v>
      </c>
      <c r="K4106" s="1">
        <v>0.14</v>
      </c>
      <c r="L4106" s="1">
        <v>0.27</v>
      </c>
      <c r="M4106" s="1">
        <v>0.0</v>
      </c>
      <c r="N4106" s="1">
        <v>602.433</v>
      </c>
      <c r="O4106" s="1">
        <v>-61.809</v>
      </c>
      <c r="P4106" s="1">
        <v>-0.046</v>
      </c>
      <c r="Q4106" s="1">
        <v>10.16</v>
      </c>
      <c r="R4106" s="1">
        <v>0.029</v>
      </c>
      <c r="S4106" s="1">
        <v>0.0</v>
      </c>
      <c r="T4106" s="1">
        <v>0.0</v>
      </c>
      <c r="Y4106" s="1">
        <v>0.0</v>
      </c>
      <c r="Z4106" s="1">
        <v>0.005</v>
      </c>
      <c r="AA4106" s="1">
        <v>51.79</v>
      </c>
      <c r="AB4106" s="1">
        <v>18398.268</v>
      </c>
      <c r="AC4106" s="1">
        <v>51.79</v>
      </c>
      <c r="AD4106" s="1">
        <v>9.542</v>
      </c>
      <c r="AE4106" s="1">
        <v>5.787</v>
      </c>
      <c r="AF4106" s="1">
        <v>29.708</v>
      </c>
      <c r="AG4106" s="1">
        <v>192924.016</v>
      </c>
      <c r="AH4106" s="1">
        <v>1.483</v>
      </c>
      <c r="AI4106" s="1">
        <v>5.792</v>
      </c>
      <c r="AJ4106" s="1">
        <v>29.709</v>
      </c>
      <c r="AK4106" s="1">
        <v>18344.98</v>
      </c>
      <c r="AL4106" s="1">
        <v>51.64</v>
      </c>
      <c r="AM4106" s="1">
        <v>192764.281</v>
      </c>
      <c r="AN4106" s="1">
        <v>542.62</v>
      </c>
      <c r="AO4106" s="1">
        <v>99.71</v>
      </c>
      <c r="AP4106" s="1">
        <v>99.919</v>
      </c>
      <c r="AQ4106" s="1">
        <v>4.483</v>
      </c>
      <c r="AR4106" s="1">
        <v>17.301</v>
      </c>
      <c r="AS4106" s="1">
        <v>403.258</v>
      </c>
      <c r="AT4106" s="1">
        <v>18344.98</v>
      </c>
      <c r="AU4106" s="1">
        <v>51.64</v>
      </c>
      <c r="AV4106" s="1">
        <v>143256.406</v>
      </c>
      <c r="AW4106" s="1">
        <v>1.169</v>
      </c>
      <c r="AX4106" s="1">
        <v>20.456</v>
      </c>
      <c r="AY4106" s="1">
        <v>628718.438</v>
      </c>
      <c r="AZ4106" s="1">
        <v>1769.804</v>
      </c>
      <c r="BA4106" s="1">
        <v>99.71</v>
      </c>
      <c r="BB4106" s="1">
        <v>74.257</v>
      </c>
      <c r="BC4106" s="1">
        <v>31.2</v>
      </c>
      <c r="BE4106" s="1">
        <v>0.0</v>
      </c>
      <c r="BF4106" s="1">
        <v>0.0</v>
      </c>
      <c r="BG4106" s="1">
        <v>0.0</v>
      </c>
      <c r="BH4106" s="1">
        <v>0.0</v>
      </c>
      <c r="BI4106" s="1">
        <v>0.0</v>
      </c>
      <c r="BJ4106" s="1">
        <v>0.0</v>
      </c>
      <c r="BK4106" s="1">
        <v>0.0</v>
      </c>
      <c r="BL4106" s="1">
        <v>-0.273</v>
      </c>
      <c r="BM4106" s="1">
        <v>-0.001</v>
      </c>
      <c r="BN4106" s="1">
        <v>0.439</v>
      </c>
      <c r="BO4106" s="1">
        <v>53.287</v>
      </c>
      <c r="BP4106" s="1">
        <v>0.15</v>
      </c>
      <c r="BQ4106" s="1">
        <v>156.081</v>
      </c>
      <c r="BR4106" s="1">
        <v>0.29</v>
      </c>
      <c r="BS4106" s="1">
        <v>0.081</v>
      </c>
      <c r="BT4106" s="1">
        <v>0.0</v>
      </c>
      <c r="BU4106" s="1">
        <v>0.0</v>
      </c>
      <c r="BW4106" s="1">
        <v>0.0</v>
      </c>
      <c r="BX4106" s="1">
        <v>0.0</v>
      </c>
      <c r="BY4106" s="1">
        <v>0.0</v>
      </c>
      <c r="BZ4106" s="1">
        <v>0.0</v>
      </c>
      <c r="CA4106" s="1">
        <v>0.0</v>
      </c>
      <c r="CB4106" s="1">
        <v>0.0</v>
      </c>
      <c r="CC4106" s="1">
        <v>0.0</v>
      </c>
      <c r="CD4106" s="1">
        <v>9.816</v>
      </c>
      <c r="CE4106" s="1">
        <v>12.455</v>
      </c>
      <c r="CF4106" s="1">
        <v>139.333</v>
      </c>
      <c r="CG4106" s="1">
        <v>0.0</v>
      </c>
      <c r="CH4106" s="1">
        <v>0.0</v>
      </c>
      <c r="CI4106" s="1">
        <v>49497.719</v>
      </c>
      <c r="CJ4106" s="1">
        <v>-1.652</v>
      </c>
      <c r="CK4106" s="1">
        <v>-13.759</v>
      </c>
      <c r="CL4106" s="1">
        <v>291029.781</v>
      </c>
      <c r="CM4106" s="1">
        <v>819.231</v>
      </c>
      <c r="CN4106" s="1">
        <v>0.0</v>
      </c>
      <c r="CO4106" s="1">
        <v>25.657</v>
      </c>
      <c r="CP4106" s="1">
        <v>0.419</v>
      </c>
      <c r="CQ4106" s="1">
        <v>0.14</v>
      </c>
      <c r="CR4106" s="1">
        <v>0.0</v>
      </c>
      <c r="CS4106" s="1">
        <v>-0.273</v>
      </c>
      <c r="CT4106" s="1">
        <v>-0.001</v>
      </c>
      <c r="CU4106" s="1">
        <v>49.735</v>
      </c>
      <c r="CV4106" s="1">
        <v>0.0</v>
      </c>
      <c r="CW4106" s="1">
        <v>148.783</v>
      </c>
      <c r="CX4106" s="1">
        <v>0.27</v>
      </c>
      <c r="CY4106" s="1">
        <v>0.0</v>
      </c>
      <c r="CZ4106" s="1">
        <v>0.077</v>
      </c>
      <c r="DA4106" s="1">
        <v>18398.268</v>
      </c>
      <c r="DB4106" s="1">
        <v>543.069</v>
      </c>
      <c r="DC4106" s="1">
        <v>-0.273</v>
      </c>
      <c r="DD4106" s="1">
        <v>-0.001</v>
      </c>
      <c r="DE4106" s="1">
        <v>0.439</v>
      </c>
      <c r="DF4106" s="1">
        <v>53.287</v>
      </c>
      <c r="DG4106" s="1">
        <v>0.15</v>
      </c>
      <c r="DH4106" s="1">
        <v>156.081</v>
      </c>
      <c r="DI4106" s="1">
        <v>0.29</v>
      </c>
      <c r="DJ4106" s="1">
        <v>0.081</v>
      </c>
      <c r="DK4106" s="1">
        <v>-0.273</v>
      </c>
      <c r="DL4106" s="1">
        <v>0.0</v>
      </c>
      <c r="DM4106" s="1">
        <v>0.021</v>
      </c>
      <c r="DN4106" s="1">
        <v>3.552</v>
      </c>
      <c r="DO4106" s="1">
        <v>0.01</v>
      </c>
      <c r="DP4106" s="1">
        <v>7.298</v>
      </c>
      <c r="DQ4106" s="1">
        <v>0.019</v>
      </c>
      <c r="DR4106" s="1">
        <v>0.004</v>
      </c>
      <c r="DT4106" s="1">
        <v>0.0</v>
      </c>
      <c r="DU4106" s="1">
        <v>0.0</v>
      </c>
      <c r="DV4106" s="1">
        <v>0.0</v>
      </c>
      <c r="DW4106" s="1">
        <v>0.0</v>
      </c>
      <c r="DX4106" s="1">
        <v>0.0</v>
      </c>
      <c r="DY4106" s="1">
        <v>0.0</v>
      </c>
      <c r="DZ4106" s="1">
        <v>0.0</v>
      </c>
    </row>
    <row r="4107">
      <c r="A4107" s="1" t="s">
        <v>449</v>
      </c>
      <c r="B4107" s="1">
        <v>2022.0</v>
      </c>
      <c r="C4107" s="1" t="s">
        <v>450</v>
      </c>
      <c r="D4107" s="1">
        <v>2892419.0</v>
      </c>
      <c r="E4107" s="1">
        <v>3.81778100224E11</v>
      </c>
      <c r="G4107" s="1">
        <v>0.0</v>
      </c>
      <c r="H4107" s="1">
        <v>0.0</v>
      </c>
      <c r="I4107" s="1">
        <v>0.0</v>
      </c>
      <c r="J4107" s="1">
        <v>44.945</v>
      </c>
      <c r="K4107" s="1">
        <v>0.13</v>
      </c>
      <c r="L4107" s="1">
        <v>0.24</v>
      </c>
      <c r="M4107" s="1">
        <v>0.0</v>
      </c>
      <c r="N4107" s="1">
        <v>602.732</v>
      </c>
      <c r="O4107" s="1">
        <v>302.041</v>
      </c>
      <c r="P4107" s="1">
        <v>0.086</v>
      </c>
      <c r="Q4107" s="1">
        <v>39.752</v>
      </c>
      <c r="R4107" s="1">
        <v>0.115</v>
      </c>
      <c r="S4107" s="1">
        <v>0.0</v>
      </c>
      <c r="T4107" s="1">
        <v>0.0</v>
      </c>
      <c r="Y4107" s="1">
        <v>0.0</v>
      </c>
      <c r="Z4107" s="1">
        <v>0.02</v>
      </c>
      <c r="AA4107" s="1">
        <v>54.17</v>
      </c>
      <c r="AB4107" s="1">
        <v>18728.268</v>
      </c>
      <c r="AC4107" s="1">
        <v>54.17</v>
      </c>
      <c r="AD4107" s="1">
        <v>9.604</v>
      </c>
      <c r="AE4107" s="1">
        <v>4.039</v>
      </c>
      <c r="AF4107" s="1">
        <v>21.934</v>
      </c>
      <c r="AG4107" s="1">
        <v>195339.516</v>
      </c>
      <c r="AH4107" s="1">
        <v>1.48</v>
      </c>
      <c r="AI4107" s="1">
        <v>3.916</v>
      </c>
      <c r="AJ4107" s="1">
        <v>21.248</v>
      </c>
      <c r="AK4107" s="1">
        <v>18679.865</v>
      </c>
      <c r="AL4107" s="1">
        <v>54.03</v>
      </c>
      <c r="AM4107" s="1">
        <v>194946.656</v>
      </c>
      <c r="AN4107" s="1">
        <v>563.867</v>
      </c>
      <c r="AO4107" s="1">
        <v>99.742</v>
      </c>
      <c r="AP4107" s="1">
        <v>99.808</v>
      </c>
      <c r="AQ4107" s="1">
        <v>-0.663</v>
      </c>
      <c r="AR4107" s="1">
        <v>-2.673</v>
      </c>
      <c r="AS4107" s="1">
        <v>400.585</v>
      </c>
      <c r="AT4107" s="1">
        <v>18679.865</v>
      </c>
      <c r="AU4107" s="1">
        <v>54.03</v>
      </c>
      <c r="AV4107" s="1">
        <v>138494.703</v>
      </c>
      <c r="AW4107" s="1">
        <v>0.846</v>
      </c>
      <c r="AX4107" s="1">
        <v>14.979</v>
      </c>
      <c r="AY4107" s="1">
        <v>617055.438</v>
      </c>
      <c r="AZ4107" s="1">
        <v>1784.783</v>
      </c>
      <c r="BA4107" s="1">
        <v>99.742</v>
      </c>
      <c r="BB4107" s="1">
        <v>70.906</v>
      </c>
      <c r="BC4107" s="1">
        <v>32.65</v>
      </c>
      <c r="BE4107" s="1">
        <v>0.0</v>
      </c>
      <c r="BF4107" s="1">
        <v>0.0</v>
      </c>
      <c r="BG4107" s="1">
        <v>0.0</v>
      </c>
      <c r="BH4107" s="1">
        <v>0.0</v>
      </c>
      <c r="BI4107" s="1">
        <v>0.0</v>
      </c>
      <c r="BJ4107" s="1">
        <v>0.0</v>
      </c>
      <c r="BK4107" s="1">
        <v>0.0</v>
      </c>
      <c r="BL4107" s="1">
        <v>184.975</v>
      </c>
      <c r="BM4107" s="1">
        <v>0.647</v>
      </c>
      <c r="BN4107" s="1">
        <v>1.087</v>
      </c>
      <c r="BO4107" s="1">
        <v>48.402</v>
      </c>
      <c r="BP4107" s="1">
        <v>0.14</v>
      </c>
      <c r="BQ4107" s="1">
        <v>375.66</v>
      </c>
      <c r="BR4107" s="1">
        <v>0.258</v>
      </c>
      <c r="BS4107" s="1">
        <v>0.192</v>
      </c>
      <c r="BT4107" s="1">
        <v>0.0</v>
      </c>
      <c r="BU4107" s="1">
        <v>0.0</v>
      </c>
      <c r="BW4107" s="1">
        <v>0.0</v>
      </c>
      <c r="BX4107" s="1">
        <v>0.0</v>
      </c>
      <c r="BY4107" s="1">
        <v>0.0</v>
      </c>
      <c r="BZ4107" s="1">
        <v>0.0</v>
      </c>
      <c r="CA4107" s="1">
        <v>0.0</v>
      </c>
      <c r="CB4107" s="1">
        <v>0.0</v>
      </c>
      <c r="CC4107" s="1">
        <v>0.0</v>
      </c>
      <c r="CD4107" s="1">
        <v>17.106</v>
      </c>
      <c r="CE4107" s="1">
        <v>23.835</v>
      </c>
      <c r="CF4107" s="1">
        <v>163.168</v>
      </c>
      <c r="CG4107" s="1">
        <v>0.0</v>
      </c>
      <c r="CH4107" s="1">
        <v>0.0</v>
      </c>
      <c r="CI4107" s="1">
        <v>56412.203</v>
      </c>
      <c r="CJ4107" s="1">
        <v>2.195</v>
      </c>
      <c r="CK4107" s="1">
        <v>17.981</v>
      </c>
      <c r="CL4107" s="1">
        <v>289450.625</v>
      </c>
      <c r="CM4107" s="1">
        <v>837.212</v>
      </c>
      <c r="CN4107" s="1">
        <v>0.0</v>
      </c>
      <c r="CO4107" s="1">
        <v>28.882</v>
      </c>
      <c r="CP4107" s="1">
        <v>0.42</v>
      </c>
      <c r="CQ4107" s="1">
        <v>0.13</v>
      </c>
      <c r="CR4107" s="1">
        <v>0.0</v>
      </c>
      <c r="CS4107" s="1">
        <v>0.274</v>
      </c>
      <c r="CT4107" s="1">
        <v>0.001</v>
      </c>
      <c r="CU4107" s="1">
        <v>44.945</v>
      </c>
      <c r="CV4107" s="1">
        <v>0.0</v>
      </c>
      <c r="CW4107" s="1">
        <v>145.194</v>
      </c>
      <c r="CX4107" s="1">
        <v>0.24</v>
      </c>
      <c r="CY4107" s="1">
        <v>0.0</v>
      </c>
      <c r="CZ4107" s="1">
        <v>0.074</v>
      </c>
      <c r="DA4107" s="1">
        <v>18728.268</v>
      </c>
      <c r="DB4107" s="1">
        <v>565.004</v>
      </c>
      <c r="DC4107" s="1">
        <v>184.975</v>
      </c>
      <c r="DD4107" s="1">
        <v>0.647</v>
      </c>
      <c r="DE4107" s="1">
        <v>1.087</v>
      </c>
      <c r="DF4107" s="1">
        <v>48.402</v>
      </c>
      <c r="DG4107" s="1">
        <v>0.14</v>
      </c>
      <c r="DH4107" s="1">
        <v>375.66</v>
      </c>
      <c r="DI4107" s="1">
        <v>0.258</v>
      </c>
      <c r="DJ4107" s="1">
        <v>0.192</v>
      </c>
      <c r="DK4107" s="1">
        <v>3152.642</v>
      </c>
      <c r="DL4107" s="1">
        <v>0.646</v>
      </c>
      <c r="DM4107" s="1">
        <v>0.667</v>
      </c>
      <c r="DN4107" s="1">
        <v>3.457</v>
      </c>
      <c r="DO4107" s="1">
        <v>0.01</v>
      </c>
      <c r="DP4107" s="1">
        <v>230.466</v>
      </c>
      <c r="DQ4107" s="1">
        <v>0.018</v>
      </c>
      <c r="DR4107" s="1">
        <v>0.118</v>
      </c>
      <c r="DT4107" s="1">
        <v>0.0</v>
      </c>
      <c r="DU4107" s="1">
        <v>0.0</v>
      </c>
      <c r="DV4107" s="1">
        <v>0.0</v>
      </c>
      <c r="DW4107" s="1">
        <v>0.0</v>
      </c>
      <c r="DX4107" s="1">
        <v>0.0</v>
      </c>
      <c r="DY4107" s="1">
        <v>0.0</v>
      </c>
      <c r="DZ4107" s="1">
        <v>0.0</v>
      </c>
    </row>
    <row r="4108">
      <c r="A4108" s="1" t="s">
        <v>449</v>
      </c>
      <c r="B4108" s="1">
        <v>2023.0</v>
      </c>
      <c r="C4108" s="1" t="s">
        <v>450</v>
      </c>
      <c r="D4108" s="1">
        <v>2979038.0</v>
      </c>
      <c r="G4108" s="1">
        <v>0.0</v>
      </c>
      <c r="H4108" s="1">
        <v>0.0</v>
      </c>
      <c r="I4108" s="1">
        <v>0.0</v>
      </c>
      <c r="J4108" s="1">
        <v>43.638</v>
      </c>
      <c r="K4108" s="1">
        <v>0.13</v>
      </c>
      <c r="L4108" s="1">
        <v>0.236</v>
      </c>
      <c r="M4108" s="1">
        <v>0.0</v>
      </c>
      <c r="N4108" s="1">
        <v>602.648</v>
      </c>
      <c r="O4108" s="1">
        <v>14.109</v>
      </c>
      <c r="P4108" s="1">
        <v>0.016</v>
      </c>
      <c r="Q4108" s="1">
        <v>44.041</v>
      </c>
      <c r="R4108" s="1">
        <v>0.131</v>
      </c>
      <c r="S4108" s="1">
        <v>0.0</v>
      </c>
      <c r="T4108" s="1">
        <v>0.0</v>
      </c>
      <c r="Y4108" s="1">
        <v>0.0</v>
      </c>
      <c r="Z4108" s="1">
        <v>0.021</v>
      </c>
      <c r="AA4108" s="1">
        <v>55.14</v>
      </c>
      <c r="AB4108" s="1">
        <v>18509.33</v>
      </c>
      <c r="AC4108" s="1">
        <v>55.14</v>
      </c>
      <c r="AD4108" s="1">
        <v>8.973</v>
      </c>
      <c r="AE4108" s="1">
        <v>9.692</v>
      </c>
      <c r="AF4108" s="1">
        <v>54.762</v>
      </c>
      <c r="AG4108" s="1">
        <v>208042.156</v>
      </c>
      <c r="AI4108" s="1">
        <v>8.962</v>
      </c>
      <c r="AJ4108" s="1">
        <v>50.534</v>
      </c>
      <c r="AK4108" s="1">
        <v>18462.336</v>
      </c>
      <c r="AL4108" s="1">
        <v>55.0</v>
      </c>
      <c r="AM4108" s="1">
        <v>206241.406</v>
      </c>
      <c r="AN4108" s="1">
        <v>614.401</v>
      </c>
      <c r="AO4108" s="1">
        <v>99.746</v>
      </c>
      <c r="AP4108" s="1">
        <v>99.184</v>
      </c>
      <c r="AQ4108" s="1">
        <v>9.306</v>
      </c>
      <c r="AR4108" s="1">
        <v>37.278</v>
      </c>
      <c r="AS4108" s="1">
        <v>437.863</v>
      </c>
      <c r="AT4108" s="1">
        <v>18462.336</v>
      </c>
      <c r="AU4108" s="1">
        <v>55.0</v>
      </c>
      <c r="AV4108" s="1">
        <v>146981.188</v>
      </c>
      <c r="AW4108" s="1">
        <v>1.4</v>
      </c>
      <c r="AX4108" s="1">
        <v>24.983</v>
      </c>
      <c r="AY4108" s="1">
        <v>607500.125</v>
      </c>
      <c r="AZ4108" s="1">
        <v>1809.766</v>
      </c>
      <c r="BA4108" s="1">
        <v>99.746</v>
      </c>
      <c r="BB4108" s="1">
        <v>70.685</v>
      </c>
      <c r="BC4108" s="1">
        <v>33.23</v>
      </c>
      <c r="BE4108" s="1">
        <v>0.0</v>
      </c>
      <c r="BF4108" s="1">
        <v>0.0</v>
      </c>
      <c r="BG4108" s="1">
        <v>0.0</v>
      </c>
      <c r="BH4108" s="1">
        <v>0.0</v>
      </c>
      <c r="BI4108" s="1">
        <v>0.0</v>
      </c>
      <c r="BJ4108" s="1">
        <v>0.0</v>
      </c>
      <c r="BK4108" s="1">
        <v>0.0</v>
      </c>
      <c r="BL4108" s="1">
        <v>401.457</v>
      </c>
      <c r="BM4108" s="1">
        <v>3.968</v>
      </c>
      <c r="BN4108" s="1">
        <v>5.054</v>
      </c>
      <c r="BO4108" s="1">
        <v>46.995</v>
      </c>
      <c r="BP4108" s="1">
        <v>0.14</v>
      </c>
      <c r="BQ4108" s="1">
        <v>1696.557</v>
      </c>
      <c r="BR4108" s="1">
        <v>0.254</v>
      </c>
      <c r="BS4108" s="1">
        <v>0.816</v>
      </c>
      <c r="BT4108" s="1">
        <v>0.0</v>
      </c>
      <c r="BU4108" s="1">
        <v>0.0</v>
      </c>
      <c r="BW4108" s="1">
        <v>0.0</v>
      </c>
      <c r="BX4108" s="1">
        <v>0.0</v>
      </c>
      <c r="BY4108" s="1">
        <v>0.0</v>
      </c>
      <c r="BZ4108" s="1">
        <v>0.0</v>
      </c>
      <c r="CA4108" s="1">
        <v>0.0</v>
      </c>
      <c r="CB4108" s="1">
        <v>0.0</v>
      </c>
      <c r="CC4108" s="1">
        <v>0.0</v>
      </c>
      <c r="CD4108" s="1">
        <v>8.114</v>
      </c>
      <c r="CE4108" s="1">
        <v>13.24</v>
      </c>
      <c r="CF4108" s="1">
        <v>176.407</v>
      </c>
      <c r="CG4108" s="1">
        <v>0.0</v>
      </c>
      <c r="CH4108" s="1">
        <v>0.0</v>
      </c>
      <c r="CI4108" s="1">
        <v>59216.176</v>
      </c>
      <c r="CJ4108" s="1">
        <v>3.24</v>
      </c>
      <c r="CK4108" s="1">
        <v>27.125</v>
      </c>
      <c r="CL4108" s="1">
        <v>290139.719</v>
      </c>
      <c r="CM4108" s="1">
        <v>864.337</v>
      </c>
      <c r="CN4108" s="1">
        <v>0.0</v>
      </c>
      <c r="CO4108" s="1">
        <v>28.478</v>
      </c>
      <c r="CP4108" s="1">
        <v>0.42</v>
      </c>
      <c r="CQ4108" s="1">
        <v>0.13</v>
      </c>
      <c r="CR4108" s="1">
        <v>0.0</v>
      </c>
      <c r="CS4108" s="1">
        <v>0.0</v>
      </c>
      <c r="CT4108" s="1">
        <v>0.0</v>
      </c>
      <c r="CU4108" s="1">
        <v>43.638</v>
      </c>
      <c r="CV4108" s="1">
        <v>0.0</v>
      </c>
      <c r="CW4108" s="1">
        <v>140.973</v>
      </c>
      <c r="CX4108" s="1">
        <v>0.236</v>
      </c>
      <c r="CY4108" s="1">
        <v>0.0</v>
      </c>
      <c r="CZ4108" s="1">
        <v>0.068</v>
      </c>
      <c r="DA4108" s="1">
        <v>18509.33</v>
      </c>
      <c r="DB4108" s="1">
        <v>619.766</v>
      </c>
      <c r="DC4108" s="1">
        <v>401.457</v>
      </c>
      <c r="DD4108" s="1">
        <v>3.968</v>
      </c>
      <c r="DE4108" s="1">
        <v>5.054</v>
      </c>
      <c r="DF4108" s="1">
        <v>46.995</v>
      </c>
      <c r="DG4108" s="1">
        <v>0.14</v>
      </c>
      <c r="DH4108" s="1">
        <v>1696.557</v>
      </c>
      <c r="DI4108" s="1">
        <v>0.254</v>
      </c>
      <c r="DJ4108" s="1">
        <v>0.816</v>
      </c>
      <c r="DK4108" s="1">
        <v>600.312</v>
      </c>
      <c r="DL4108" s="1">
        <v>3.968</v>
      </c>
      <c r="DM4108" s="1">
        <v>4.634</v>
      </c>
      <c r="DN4108" s="1">
        <v>3.357</v>
      </c>
      <c r="DO4108" s="1">
        <v>0.01</v>
      </c>
      <c r="DP4108" s="1">
        <v>1555.585</v>
      </c>
      <c r="DQ4108" s="1">
        <v>0.018</v>
      </c>
      <c r="DR4108" s="1">
        <v>0.748</v>
      </c>
      <c r="DT4108" s="1">
        <v>0.0</v>
      </c>
      <c r="DU4108" s="1">
        <v>0.0</v>
      </c>
      <c r="DV4108" s="1">
        <v>0.0</v>
      </c>
      <c r="DW4108" s="1">
        <v>0.0</v>
      </c>
      <c r="DX4108" s="1">
        <v>0.0</v>
      </c>
      <c r="DY4108" s="1">
        <v>0.0</v>
      </c>
      <c r="DZ4108" s="1">
        <v>0.0</v>
      </c>
    </row>
    <row r="4109">
      <c r="A4109" s="1" t="s">
        <v>449</v>
      </c>
      <c r="B4109" s="1">
        <v>2024.0</v>
      </c>
      <c r="C4109" s="1" t="s">
        <v>450</v>
      </c>
      <c r="D4109" s="1">
        <v>3048376.0</v>
      </c>
      <c r="G4109" s="1">
        <v>0.0</v>
      </c>
      <c r="H4109" s="1">
        <v>0.0</v>
      </c>
      <c r="I4109" s="1">
        <v>0.0</v>
      </c>
      <c r="J4109" s="1">
        <v>42.646</v>
      </c>
      <c r="K4109" s="1">
        <v>0.13</v>
      </c>
      <c r="L4109" s="1">
        <v>0.222</v>
      </c>
      <c r="M4109" s="1">
        <v>0.0</v>
      </c>
      <c r="N4109" s="1">
        <v>602.831</v>
      </c>
      <c r="O4109" s="1">
        <v>15.886</v>
      </c>
      <c r="P4109" s="1">
        <v>0.021</v>
      </c>
      <c r="Q4109" s="1">
        <v>49.876</v>
      </c>
      <c r="R4109" s="1">
        <v>0.152</v>
      </c>
      <c r="S4109" s="1">
        <v>0.0</v>
      </c>
      <c r="T4109" s="1">
        <v>0.0</v>
      </c>
      <c r="Y4109" s="1">
        <v>0.0</v>
      </c>
      <c r="Z4109" s="1">
        <v>0.023</v>
      </c>
      <c r="AA4109" s="1">
        <v>58.64</v>
      </c>
      <c r="AB4109" s="1">
        <v>19236.473</v>
      </c>
      <c r="AC4109" s="1">
        <v>58.64</v>
      </c>
      <c r="AD4109" s="1">
        <v>9.043</v>
      </c>
      <c r="AE4109" s="1">
        <v>5.516</v>
      </c>
      <c r="AF4109" s="1">
        <v>34.184</v>
      </c>
      <c r="AG4109" s="1">
        <v>214524.031</v>
      </c>
      <c r="AI4109" s="1">
        <v>5.524</v>
      </c>
      <c r="AJ4109" s="1">
        <v>33.942</v>
      </c>
      <c r="AK4109" s="1">
        <v>19190.547</v>
      </c>
      <c r="AL4109" s="1">
        <v>58.5</v>
      </c>
      <c r="AM4109" s="1">
        <v>212684.797</v>
      </c>
      <c r="AN4109" s="1">
        <v>648.343</v>
      </c>
      <c r="AO4109" s="1">
        <v>99.761</v>
      </c>
      <c r="AP4109" s="1">
        <v>99.189</v>
      </c>
      <c r="AQ4109" s="1">
        <v>6.143</v>
      </c>
      <c r="AR4109" s="1">
        <v>26.897</v>
      </c>
      <c r="AS4109" s="1">
        <v>464.759</v>
      </c>
      <c r="AT4109" s="1">
        <v>19190.547</v>
      </c>
      <c r="AU4109" s="1">
        <v>58.5</v>
      </c>
      <c r="AV4109" s="1">
        <v>152461.203</v>
      </c>
      <c r="AW4109" s="1">
        <v>-0.843</v>
      </c>
      <c r="AX4109" s="1">
        <v>-15.262</v>
      </c>
      <c r="AY4109" s="1">
        <v>588675.438</v>
      </c>
      <c r="AZ4109" s="1">
        <v>1794.504</v>
      </c>
      <c r="BA4109" s="1">
        <v>99.761</v>
      </c>
      <c r="BB4109" s="1">
        <v>71.103</v>
      </c>
      <c r="BC4109" s="1">
        <v>35.35</v>
      </c>
      <c r="BE4109" s="1">
        <v>0.0</v>
      </c>
      <c r="BF4109" s="1">
        <v>0.0</v>
      </c>
      <c r="BG4109" s="1">
        <v>0.0</v>
      </c>
      <c r="BH4109" s="1">
        <v>0.0</v>
      </c>
      <c r="BI4109" s="1">
        <v>0.0</v>
      </c>
      <c r="BJ4109" s="1">
        <v>0.0</v>
      </c>
      <c r="BK4109" s="1">
        <v>0.0</v>
      </c>
      <c r="BL4109" s="1">
        <v>4.934</v>
      </c>
      <c r="BM4109" s="1">
        <v>0.245</v>
      </c>
      <c r="BN4109" s="1">
        <v>5.299</v>
      </c>
      <c r="BO4109" s="1">
        <v>45.926</v>
      </c>
      <c r="BP4109" s="1">
        <v>0.14</v>
      </c>
      <c r="BQ4109" s="1">
        <v>1738.356</v>
      </c>
      <c r="BR4109" s="1">
        <v>0.239</v>
      </c>
      <c r="BS4109" s="1">
        <v>0.811</v>
      </c>
      <c r="BT4109" s="1">
        <v>0.0</v>
      </c>
      <c r="BU4109" s="1">
        <v>0.0</v>
      </c>
      <c r="BW4109" s="1">
        <v>0.0</v>
      </c>
      <c r="BX4109" s="1">
        <v>0.0</v>
      </c>
      <c r="BY4109" s="1">
        <v>0.0</v>
      </c>
      <c r="BZ4109" s="1">
        <v>0.0</v>
      </c>
      <c r="CA4109" s="1">
        <v>0.0</v>
      </c>
      <c r="CB4109" s="1">
        <v>0.0</v>
      </c>
      <c r="CC4109" s="1">
        <v>0.0</v>
      </c>
      <c r="CD4109" s="1">
        <v>3.982</v>
      </c>
      <c r="CE4109" s="1">
        <v>7.025</v>
      </c>
      <c r="CF4109" s="1">
        <v>183.432</v>
      </c>
      <c r="CG4109" s="1">
        <v>0.0</v>
      </c>
      <c r="CH4109" s="1">
        <v>0.0</v>
      </c>
      <c r="CI4109" s="1">
        <v>60173.707</v>
      </c>
      <c r="CJ4109" s="1">
        <v>1.563</v>
      </c>
      <c r="CK4109" s="1">
        <v>13.513</v>
      </c>
      <c r="CL4109" s="1">
        <v>287973.094</v>
      </c>
      <c r="CM4109" s="1">
        <v>877.85</v>
      </c>
      <c r="CN4109" s="1">
        <v>0.0</v>
      </c>
      <c r="CO4109" s="1">
        <v>28.063</v>
      </c>
      <c r="CP4109" s="1">
        <v>0.421</v>
      </c>
      <c r="CQ4109" s="1">
        <v>0.13</v>
      </c>
      <c r="CR4109" s="1">
        <v>0.0</v>
      </c>
      <c r="CS4109" s="1">
        <v>0.274</v>
      </c>
      <c r="CT4109" s="1">
        <v>0.001</v>
      </c>
      <c r="CU4109" s="1">
        <v>42.646</v>
      </c>
      <c r="CV4109" s="1">
        <v>0.0</v>
      </c>
      <c r="CW4109" s="1">
        <v>138.143</v>
      </c>
      <c r="CX4109" s="1">
        <v>0.222</v>
      </c>
      <c r="CY4109" s="1">
        <v>0.0</v>
      </c>
      <c r="CZ4109" s="1">
        <v>0.064</v>
      </c>
      <c r="DA4109" s="1">
        <v>19236.473</v>
      </c>
      <c r="DB4109" s="1">
        <v>653.95</v>
      </c>
      <c r="DC4109" s="1">
        <v>4.934</v>
      </c>
      <c r="DD4109" s="1">
        <v>0.245</v>
      </c>
      <c r="DE4109" s="1">
        <v>5.299</v>
      </c>
      <c r="DF4109" s="1">
        <v>45.926</v>
      </c>
      <c r="DG4109" s="1">
        <v>0.14</v>
      </c>
      <c r="DH4109" s="1">
        <v>1738.356</v>
      </c>
      <c r="DI4109" s="1">
        <v>0.239</v>
      </c>
      <c r="DJ4109" s="1">
        <v>0.811</v>
      </c>
      <c r="DK4109" s="1">
        <v>5.263</v>
      </c>
      <c r="DL4109" s="1">
        <v>0.244</v>
      </c>
      <c r="DM4109" s="1">
        <v>4.878</v>
      </c>
      <c r="DN4109" s="1">
        <v>3.28</v>
      </c>
      <c r="DO4109" s="1">
        <v>0.01</v>
      </c>
      <c r="DP4109" s="1">
        <v>1600.212</v>
      </c>
      <c r="DQ4109" s="1">
        <v>0.017</v>
      </c>
      <c r="DR4109" s="1">
        <v>0.746</v>
      </c>
      <c r="DT4109" s="1">
        <v>0.0</v>
      </c>
      <c r="DU4109" s="1">
        <v>0.0</v>
      </c>
      <c r="DV4109" s="1">
        <v>0.0</v>
      </c>
      <c r="DW4109" s="1">
        <v>0.0</v>
      </c>
      <c r="DX4109" s="1">
        <v>0.0</v>
      </c>
      <c r="DY4109" s="1">
        <v>0.0</v>
      </c>
      <c r="DZ4109" s="1">
        <v>0.0</v>
      </c>
    </row>
    <row r="4110">
      <c r="A4110" s="1" t="s">
        <v>451</v>
      </c>
      <c r="B4110" s="1">
        <v>2000.0</v>
      </c>
      <c r="C4110" s="1" t="s">
        <v>452</v>
      </c>
      <c r="D4110" s="1">
        <v>2.2046211E7</v>
      </c>
      <c r="E4110" s="1">
        <v>1.57839294464E11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0.0</v>
      </c>
      <c r="M4110" s="1">
        <v>0.0</v>
      </c>
      <c r="N4110" s="1">
        <v>513.77</v>
      </c>
      <c r="O4110" s="1">
        <v>4.638</v>
      </c>
      <c r="P4110" s="1">
        <v>3.791</v>
      </c>
      <c r="Q4110" s="1">
        <v>3879.868</v>
      </c>
      <c r="R4110" s="1">
        <v>85.536</v>
      </c>
      <c r="S4110" s="1">
        <v>858.197</v>
      </c>
      <c r="T4110" s="1">
        <v>18.92</v>
      </c>
      <c r="U4110" s="1">
        <v>20.593</v>
      </c>
      <c r="V4110" s="1">
        <v>11.128</v>
      </c>
      <c r="W4110" s="1">
        <v>2955.979</v>
      </c>
      <c r="X4110" s="1">
        <v>65.168</v>
      </c>
      <c r="Y4110" s="1">
        <v>36.695</v>
      </c>
      <c r="Z4110" s="1">
        <v>20.495</v>
      </c>
      <c r="AA4110" s="1">
        <v>50.86</v>
      </c>
      <c r="AB4110" s="1">
        <v>2306.972</v>
      </c>
      <c r="AC4110" s="1">
        <v>51.56</v>
      </c>
      <c r="AD4110" s="1">
        <v>13.519</v>
      </c>
      <c r="AE4110" s="1">
        <v>-0.199</v>
      </c>
      <c r="AF4110" s="1">
        <v>-0.839</v>
      </c>
      <c r="AG4110" s="1">
        <v>19065.947</v>
      </c>
      <c r="AH4110" s="1">
        <v>2.663</v>
      </c>
      <c r="AI4110" s="1">
        <v>2.502</v>
      </c>
      <c r="AJ4110" s="1">
        <v>8.814</v>
      </c>
      <c r="AK4110" s="1">
        <v>1420.652</v>
      </c>
      <c r="AL4110" s="1">
        <v>31.32</v>
      </c>
      <c r="AM4110" s="1">
        <v>16381.593</v>
      </c>
      <c r="AN4110" s="1">
        <v>361.152</v>
      </c>
      <c r="AO4110" s="1">
        <v>60.745</v>
      </c>
      <c r="AP4110" s="1">
        <v>86.533</v>
      </c>
      <c r="AQ4110" s="1">
        <v>-0.372</v>
      </c>
      <c r="AR4110" s="1">
        <v>-0.595</v>
      </c>
      <c r="AS4110" s="1">
        <v>159.097</v>
      </c>
      <c r="AT4110" s="1">
        <v>408.233</v>
      </c>
      <c r="AU4110" s="1">
        <v>9.0</v>
      </c>
      <c r="AV4110" s="1">
        <v>7216.523</v>
      </c>
      <c r="AW4110" s="1">
        <v>-2.003</v>
      </c>
      <c r="AX4110" s="1">
        <v>-2.608</v>
      </c>
      <c r="AY4110" s="1">
        <v>5785.994</v>
      </c>
      <c r="AZ4110" s="1">
        <v>127.559</v>
      </c>
      <c r="BA4110" s="1">
        <v>17.455</v>
      </c>
      <c r="BB4110" s="1">
        <v>38.12</v>
      </c>
      <c r="BC4110" s="1">
        <v>26.49</v>
      </c>
      <c r="BD4110" s="1">
        <v>-19.202</v>
      </c>
      <c r="BE4110" s="1">
        <v>-9.756</v>
      </c>
      <c r="BF4110" s="1">
        <v>41.05</v>
      </c>
      <c r="BG4110" s="1">
        <v>670.41</v>
      </c>
      <c r="BH4110" s="1">
        <v>14.78</v>
      </c>
      <c r="BI4110" s="1">
        <v>1861.998</v>
      </c>
      <c r="BJ4110" s="1">
        <v>28.666</v>
      </c>
      <c r="BK4110" s="1">
        <v>9.836</v>
      </c>
      <c r="BL4110" s="1">
        <v>-13.854</v>
      </c>
      <c r="BM4110" s="1">
        <v>-9.039</v>
      </c>
      <c r="BN4110" s="1">
        <v>56.206</v>
      </c>
      <c r="BO4110" s="1">
        <v>918.072</v>
      </c>
      <c r="BP4110" s="1">
        <v>20.24</v>
      </c>
      <c r="BQ4110" s="1">
        <v>2549.443</v>
      </c>
      <c r="BR4110" s="1">
        <v>39.255</v>
      </c>
      <c r="BS4110" s="1">
        <v>13.467</v>
      </c>
      <c r="BT4110" s="1">
        <v>-0.7</v>
      </c>
      <c r="BU4110" s="1">
        <v>-1.376</v>
      </c>
      <c r="BV4110" s="1">
        <v>4.963</v>
      </c>
      <c r="BW4110" s="1">
        <v>0.717</v>
      </c>
      <c r="BX4110" s="1">
        <v>15.156</v>
      </c>
      <c r="BY4110" s="1">
        <v>247.662</v>
      </c>
      <c r="BZ4110" s="1">
        <v>5.46</v>
      </c>
      <c r="CA4110" s="1">
        <v>687.445</v>
      </c>
      <c r="CB4110" s="1">
        <v>10.59</v>
      </c>
      <c r="CC4110" s="1">
        <v>3.631</v>
      </c>
      <c r="CD4110" s="1">
        <v>5.065</v>
      </c>
      <c r="CE4110" s="1">
        <v>5.618</v>
      </c>
      <c r="CF4110" s="1">
        <v>116.519</v>
      </c>
      <c r="CG4110" s="1">
        <v>154.222</v>
      </c>
      <c r="CH4110" s="1">
        <v>3.4</v>
      </c>
      <c r="CI4110" s="1">
        <v>5285.202</v>
      </c>
      <c r="CJ4110" s="1">
        <v>-1.442</v>
      </c>
      <c r="CK4110" s="1">
        <v>-1.07</v>
      </c>
      <c r="CL4110" s="1">
        <v>3316.571</v>
      </c>
      <c r="CM4110" s="1">
        <v>73.118</v>
      </c>
      <c r="CN4110" s="1">
        <v>6.594</v>
      </c>
      <c r="CO4110" s="1">
        <v>27.918</v>
      </c>
      <c r="CP4110" s="1">
        <v>0.0</v>
      </c>
      <c r="CQ4110" s="1">
        <v>0.0</v>
      </c>
      <c r="CR4110" s="1">
        <v>0.0</v>
      </c>
      <c r="CT4110" s="1">
        <v>0.0</v>
      </c>
      <c r="CU4110" s="1">
        <v>0.0</v>
      </c>
      <c r="CV4110" s="1">
        <v>0.0</v>
      </c>
      <c r="CW4110" s="1">
        <v>0.0</v>
      </c>
      <c r="CX4110" s="1">
        <v>0.0</v>
      </c>
      <c r="CY4110" s="1">
        <v>0.0</v>
      </c>
      <c r="CZ4110" s="1">
        <v>0.0</v>
      </c>
      <c r="DA4110" s="1">
        <v>2338.724</v>
      </c>
      <c r="DB4110" s="1">
        <v>420.332</v>
      </c>
      <c r="DC4110" s="1">
        <v>-19.202</v>
      </c>
      <c r="DD4110" s="1">
        <v>-9.756</v>
      </c>
      <c r="DE4110" s="1">
        <v>41.05</v>
      </c>
      <c r="DF4110" s="1">
        <v>670.41</v>
      </c>
      <c r="DG4110" s="1">
        <v>14.78</v>
      </c>
      <c r="DH4110" s="1">
        <v>1861.998</v>
      </c>
      <c r="DI4110" s="1">
        <v>28.666</v>
      </c>
      <c r="DJ4110" s="1">
        <v>9.836</v>
      </c>
      <c r="DL4110" s="1">
        <v>0.0</v>
      </c>
      <c r="DM4110" s="1">
        <v>0.0</v>
      </c>
      <c r="DN4110" s="1">
        <v>0.0</v>
      </c>
      <c r="DO4110" s="1">
        <v>0.0</v>
      </c>
      <c r="DP4110" s="1">
        <v>0.0</v>
      </c>
      <c r="DQ4110" s="1">
        <v>0.0</v>
      </c>
      <c r="DR4110" s="1">
        <v>0.0</v>
      </c>
      <c r="DT4110" s="1">
        <v>0.0</v>
      </c>
      <c r="DU4110" s="1">
        <v>0.0</v>
      </c>
      <c r="DV4110" s="1">
        <v>0.0</v>
      </c>
      <c r="DW4110" s="1">
        <v>0.0</v>
      </c>
      <c r="DX4110" s="1">
        <v>0.0</v>
      </c>
      <c r="DY4110" s="1">
        <v>0.0</v>
      </c>
      <c r="DZ4110" s="1">
        <v>0.0</v>
      </c>
    </row>
    <row r="4111">
      <c r="A4111" s="1" t="s">
        <v>451</v>
      </c>
      <c r="B4111" s="1">
        <v>2001.0</v>
      </c>
      <c r="C4111" s="1" t="s">
        <v>452</v>
      </c>
      <c r="D4111" s="1">
        <v>2.1919873E7</v>
      </c>
      <c r="E4111" s="1">
        <v>1.73763428352E11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0.0</v>
      </c>
      <c r="M4111" s="1">
        <v>0.0</v>
      </c>
      <c r="N4111" s="1">
        <v>524.557</v>
      </c>
      <c r="O4111" s="1">
        <v>3.416</v>
      </c>
      <c r="P4111" s="1">
        <v>2.922</v>
      </c>
      <c r="Q4111" s="1">
        <v>4035.547</v>
      </c>
      <c r="R4111" s="1">
        <v>88.459</v>
      </c>
      <c r="S4111" s="1">
        <v>898.728</v>
      </c>
      <c r="T4111" s="1">
        <v>19.7</v>
      </c>
      <c r="U4111" s="1">
        <v>1.734</v>
      </c>
      <c r="V4111" s="1">
        <v>1.13</v>
      </c>
      <c r="W4111" s="1">
        <v>3024.562</v>
      </c>
      <c r="X4111" s="1">
        <v>66.298</v>
      </c>
      <c r="Y4111" s="1">
        <v>36.788</v>
      </c>
      <c r="Z4111" s="1">
        <v>20.953</v>
      </c>
      <c r="AA4111" s="1">
        <v>52.24</v>
      </c>
      <c r="AB4111" s="1">
        <v>2383.226</v>
      </c>
      <c r="AC4111" s="1">
        <v>53.55</v>
      </c>
      <c r="AD4111" s="1">
        <v>13.863</v>
      </c>
      <c r="AE4111" s="1">
        <v>1.136</v>
      </c>
      <c r="AF4111" s="1">
        <v>4.773</v>
      </c>
      <c r="AG4111" s="1">
        <v>19393.592</v>
      </c>
      <c r="AH4111" s="1">
        <v>2.446</v>
      </c>
      <c r="AI4111" s="1">
        <v>1.318</v>
      </c>
      <c r="AJ4111" s="1">
        <v>4.76</v>
      </c>
      <c r="AK4111" s="1">
        <v>1513.695</v>
      </c>
      <c r="AL4111" s="1">
        <v>33.18</v>
      </c>
      <c r="AM4111" s="1">
        <v>16693.148</v>
      </c>
      <c r="AN4111" s="1">
        <v>365.912</v>
      </c>
      <c r="AO4111" s="1">
        <v>61.961</v>
      </c>
      <c r="AP4111" s="1">
        <v>86.672</v>
      </c>
      <c r="AQ4111" s="1">
        <v>-3.655</v>
      </c>
      <c r="AR4111" s="1">
        <v>-5.816</v>
      </c>
      <c r="AS4111" s="1">
        <v>153.281</v>
      </c>
      <c r="AT4111" s="1">
        <v>368.159</v>
      </c>
      <c r="AU4111" s="1">
        <v>8.07</v>
      </c>
      <c r="AV4111" s="1">
        <v>6992.799</v>
      </c>
      <c r="AW4111" s="1">
        <v>-1.713</v>
      </c>
      <c r="AX4111" s="1">
        <v>-2.185</v>
      </c>
      <c r="AY4111" s="1">
        <v>5719.65</v>
      </c>
      <c r="AZ4111" s="1">
        <v>125.374</v>
      </c>
      <c r="BA4111" s="1">
        <v>15.07</v>
      </c>
      <c r="BB4111" s="1">
        <v>36.307</v>
      </c>
      <c r="BC4111" s="1">
        <v>28.09</v>
      </c>
      <c r="BD4111" s="1">
        <v>0.981</v>
      </c>
      <c r="BE4111" s="1">
        <v>0.174</v>
      </c>
      <c r="BF4111" s="1">
        <v>41.224</v>
      </c>
      <c r="BG4111" s="1">
        <v>680.661</v>
      </c>
      <c r="BH4111" s="1">
        <v>14.92</v>
      </c>
      <c r="BI4111" s="1">
        <v>1880.657</v>
      </c>
      <c r="BJ4111" s="1">
        <v>27.862</v>
      </c>
      <c r="BK4111" s="1">
        <v>9.765</v>
      </c>
      <c r="BL4111" s="1">
        <v>0.667</v>
      </c>
      <c r="BM4111" s="1">
        <v>0.062</v>
      </c>
      <c r="BN4111" s="1">
        <v>56.268</v>
      </c>
      <c r="BO4111" s="1">
        <v>929.294</v>
      </c>
      <c r="BP4111" s="1">
        <v>20.37</v>
      </c>
      <c r="BQ4111" s="1">
        <v>2566.984</v>
      </c>
      <c r="BR4111" s="1">
        <v>38.039</v>
      </c>
      <c r="BS4111" s="1">
        <v>13.328</v>
      </c>
      <c r="BT4111" s="1">
        <v>-1.31</v>
      </c>
      <c r="BU4111" s="1">
        <v>-2.508</v>
      </c>
      <c r="BV4111" s="1">
        <v>-0.183</v>
      </c>
      <c r="BW4111" s="1">
        <v>-0.111</v>
      </c>
      <c r="BX4111" s="1">
        <v>15.044</v>
      </c>
      <c r="BY4111" s="1">
        <v>248.633</v>
      </c>
      <c r="BZ4111" s="1">
        <v>5.45</v>
      </c>
      <c r="CA4111" s="1">
        <v>686.327</v>
      </c>
      <c r="CB4111" s="1">
        <v>10.177</v>
      </c>
      <c r="CC4111" s="1">
        <v>3.563</v>
      </c>
      <c r="CD4111" s="1">
        <v>6.568</v>
      </c>
      <c r="CE4111" s="1">
        <v>7.653</v>
      </c>
      <c r="CF4111" s="1">
        <v>124.172</v>
      </c>
      <c r="CG4111" s="1">
        <v>246.808</v>
      </c>
      <c r="CH4111" s="1">
        <v>5.41</v>
      </c>
      <c r="CI4111" s="1">
        <v>5664.803</v>
      </c>
      <c r="CJ4111" s="1">
        <v>-0.779</v>
      </c>
      <c r="CK4111" s="1">
        <v>-0.57</v>
      </c>
      <c r="CL4111" s="1">
        <v>3309.688</v>
      </c>
      <c r="CM4111" s="1">
        <v>72.548</v>
      </c>
      <c r="CN4111" s="1">
        <v>10.103</v>
      </c>
      <c r="CO4111" s="1">
        <v>29.412</v>
      </c>
      <c r="CP4111" s="1">
        <v>0.0</v>
      </c>
      <c r="CQ4111" s="1">
        <v>0.0</v>
      </c>
      <c r="CR4111" s="1">
        <v>0.0</v>
      </c>
      <c r="CT4111" s="1">
        <v>0.0</v>
      </c>
      <c r="CU4111" s="1">
        <v>0.0</v>
      </c>
      <c r="CV4111" s="1">
        <v>0.0</v>
      </c>
      <c r="CW4111" s="1">
        <v>0.0</v>
      </c>
      <c r="CX4111" s="1">
        <v>0.0</v>
      </c>
      <c r="CY4111" s="1">
        <v>0.0</v>
      </c>
      <c r="CZ4111" s="1">
        <v>0.0</v>
      </c>
      <c r="DA4111" s="1">
        <v>2442.989</v>
      </c>
      <c r="DB4111" s="1">
        <v>425.105</v>
      </c>
      <c r="DC4111" s="1">
        <v>0.981</v>
      </c>
      <c r="DD4111" s="1">
        <v>0.174</v>
      </c>
      <c r="DE4111" s="1">
        <v>41.224</v>
      </c>
      <c r="DF4111" s="1">
        <v>680.661</v>
      </c>
      <c r="DG4111" s="1">
        <v>14.92</v>
      </c>
      <c r="DH4111" s="1">
        <v>1880.657</v>
      </c>
      <c r="DI4111" s="1">
        <v>27.862</v>
      </c>
      <c r="DJ4111" s="1">
        <v>9.765</v>
      </c>
      <c r="DL4111" s="1">
        <v>0.0</v>
      </c>
      <c r="DM4111" s="1">
        <v>0.0</v>
      </c>
      <c r="DN4111" s="1">
        <v>0.0</v>
      </c>
      <c r="DO4111" s="1">
        <v>0.0</v>
      </c>
      <c r="DP4111" s="1">
        <v>0.0</v>
      </c>
      <c r="DQ4111" s="1">
        <v>0.0</v>
      </c>
      <c r="DR4111" s="1">
        <v>0.0</v>
      </c>
      <c r="DT4111" s="1">
        <v>0.0</v>
      </c>
      <c r="DU4111" s="1">
        <v>0.0</v>
      </c>
      <c r="DV4111" s="1">
        <v>0.0</v>
      </c>
      <c r="DW4111" s="1">
        <v>0.0</v>
      </c>
      <c r="DX4111" s="1">
        <v>0.0</v>
      </c>
      <c r="DY4111" s="1">
        <v>0.0</v>
      </c>
      <c r="DZ4111" s="1">
        <v>0.0</v>
      </c>
    </row>
    <row r="4112">
      <c r="A4112" s="1" t="s">
        <v>451</v>
      </c>
      <c r="B4112" s="1">
        <v>2002.0</v>
      </c>
      <c r="C4112" s="1" t="s">
        <v>452</v>
      </c>
      <c r="D4112" s="1">
        <v>2.1769976E7</v>
      </c>
      <c r="E4112" s="1">
        <v>1.90219321344E11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0.0</v>
      </c>
      <c r="M4112" s="1">
        <v>0.0</v>
      </c>
      <c r="N4112" s="1">
        <v>515.068</v>
      </c>
      <c r="O4112" s="1">
        <v>7.7</v>
      </c>
      <c r="P4112" s="1">
        <v>6.812</v>
      </c>
      <c r="Q4112" s="1">
        <v>4376.228</v>
      </c>
      <c r="R4112" s="1">
        <v>95.27</v>
      </c>
      <c r="S4112" s="1">
        <v>932.936</v>
      </c>
      <c r="T4112" s="1">
        <v>20.31</v>
      </c>
      <c r="U4112" s="1">
        <v>6.987</v>
      </c>
      <c r="V4112" s="1">
        <v>4.632</v>
      </c>
      <c r="W4112" s="1">
        <v>3258.176</v>
      </c>
      <c r="X4112" s="1">
        <v>70.93</v>
      </c>
      <c r="Y4112" s="1">
        <v>37.321</v>
      </c>
      <c r="Z4112" s="1">
        <v>21.746</v>
      </c>
      <c r="AA4112" s="1">
        <v>51.57</v>
      </c>
      <c r="AB4112" s="1">
        <v>2368.859</v>
      </c>
      <c r="AC4112" s="1">
        <v>54.42</v>
      </c>
      <c r="AD4112" s="1">
        <v>13.585</v>
      </c>
      <c r="AE4112" s="1">
        <v>3.811</v>
      </c>
      <c r="AF4112" s="1">
        <v>16.202</v>
      </c>
      <c r="AG4112" s="1">
        <v>20271.35</v>
      </c>
      <c r="AH4112" s="1">
        <v>2.32</v>
      </c>
      <c r="AI4112" s="1">
        <v>3.582</v>
      </c>
      <c r="AJ4112" s="1">
        <v>13.109</v>
      </c>
      <c r="AK4112" s="1">
        <v>1509.418</v>
      </c>
      <c r="AL4112" s="1">
        <v>32.86</v>
      </c>
      <c r="AM4112" s="1">
        <v>17410.229</v>
      </c>
      <c r="AN4112" s="1">
        <v>379.02</v>
      </c>
      <c r="AO4112" s="1">
        <v>60.382</v>
      </c>
      <c r="AP4112" s="1">
        <v>86.515</v>
      </c>
      <c r="AQ4112" s="1">
        <v>3.406</v>
      </c>
      <c r="AR4112" s="1">
        <v>5.221</v>
      </c>
      <c r="AS4112" s="1">
        <v>158.502</v>
      </c>
      <c r="AT4112" s="1">
        <v>412.035</v>
      </c>
      <c r="AU4112" s="1">
        <v>8.97</v>
      </c>
      <c r="AV4112" s="1">
        <v>7280.772</v>
      </c>
      <c r="AW4112" s="1">
        <v>-1.681</v>
      </c>
      <c r="AX4112" s="1">
        <v>-2.108</v>
      </c>
      <c r="AY4112" s="1">
        <v>5662.202</v>
      </c>
      <c r="AZ4112" s="1">
        <v>123.266</v>
      </c>
      <c r="BA4112" s="1">
        <v>16.483</v>
      </c>
      <c r="BB4112" s="1">
        <v>36.18</v>
      </c>
      <c r="BC4112" s="1">
        <v>28.03</v>
      </c>
      <c r="BD4112" s="1">
        <v>7.525</v>
      </c>
      <c r="BE4112" s="1">
        <v>2.738</v>
      </c>
      <c r="BF4112" s="1">
        <v>43.962</v>
      </c>
      <c r="BG4112" s="1">
        <v>737.254</v>
      </c>
      <c r="BH4112" s="1">
        <v>16.05</v>
      </c>
      <c r="BI4112" s="1">
        <v>2019.37</v>
      </c>
      <c r="BJ4112" s="1">
        <v>29.493</v>
      </c>
      <c r="BK4112" s="1">
        <v>10.035</v>
      </c>
      <c r="BL4112" s="1">
        <v>5.857</v>
      </c>
      <c r="BM4112" s="1">
        <v>2.807</v>
      </c>
      <c r="BN4112" s="1">
        <v>59.075</v>
      </c>
      <c r="BO4112" s="1">
        <v>990.355</v>
      </c>
      <c r="BP4112" s="1">
        <v>21.56</v>
      </c>
      <c r="BQ4112" s="1">
        <v>2713.605</v>
      </c>
      <c r="BR4112" s="1">
        <v>39.618</v>
      </c>
      <c r="BS4112" s="1">
        <v>13.485</v>
      </c>
      <c r="BT4112" s="1">
        <v>-2.85</v>
      </c>
      <c r="BU4112" s="1">
        <v>-5.526</v>
      </c>
      <c r="BV4112" s="1">
        <v>1.23</v>
      </c>
      <c r="BW4112" s="1">
        <v>0.06</v>
      </c>
      <c r="BX4112" s="1">
        <v>15.104</v>
      </c>
      <c r="BY4112" s="1">
        <v>253.101</v>
      </c>
      <c r="BZ4112" s="1">
        <v>5.51</v>
      </c>
      <c r="CA4112" s="1">
        <v>693.805</v>
      </c>
      <c r="CB4112" s="1">
        <v>10.125</v>
      </c>
      <c r="CC4112" s="1">
        <v>3.448</v>
      </c>
      <c r="CD4112" s="1">
        <v>0.866</v>
      </c>
      <c r="CE4112" s="1">
        <v>1.076</v>
      </c>
      <c r="CF4112" s="1">
        <v>125.248</v>
      </c>
      <c r="CG4112" s="1">
        <v>164.447</v>
      </c>
      <c r="CH4112" s="1">
        <v>3.58</v>
      </c>
      <c r="CI4112" s="1">
        <v>5753.227</v>
      </c>
      <c r="CJ4112" s="1">
        <v>-2.661</v>
      </c>
      <c r="CK4112" s="1">
        <v>-1.931</v>
      </c>
      <c r="CL4112" s="1">
        <v>3243.796</v>
      </c>
      <c r="CM4112" s="1">
        <v>70.617</v>
      </c>
      <c r="CN4112" s="1">
        <v>6.578</v>
      </c>
      <c r="CO4112" s="1">
        <v>28.589</v>
      </c>
      <c r="CP4112" s="1">
        <v>0.009</v>
      </c>
      <c r="CQ4112" s="1">
        <v>0.0</v>
      </c>
      <c r="CR4112" s="1">
        <v>0.0</v>
      </c>
      <c r="CT4112" s="1">
        <v>0.009</v>
      </c>
      <c r="CU4112" s="1">
        <v>0.0</v>
      </c>
      <c r="CV4112" s="1">
        <v>0.0</v>
      </c>
      <c r="CW4112" s="1">
        <v>0.431</v>
      </c>
      <c r="CX4112" s="1">
        <v>0.0</v>
      </c>
      <c r="CY4112" s="1">
        <v>0.0</v>
      </c>
      <c r="CZ4112" s="1">
        <v>0.002</v>
      </c>
      <c r="DA4112" s="1">
        <v>2499.773</v>
      </c>
      <c r="DB4112" s="1">
        <v>441.307</v>
      </c>
      <c r="DC4112" s="1">
        <v>7.545</v>
      </c>
      <c r="DD4112" s="1">
        <v>2.747</v>
      </c>
      <c r="DE4112" s="1">
        <v>43.971</v>
      </c>
      <c r="DF4112" s="1">
        <v>737.254</v>
      </c>
      <c r="DG4112" s="1">
        <v>16.05</v>
      </c>
      <c r="DH4112" s="1">
        <v>2019.801</v>
      </c>
      <c r="DI4112" s="1">
        <v>29.493</v>
      </c>
      <c r="DJ4112" s="1">
        <v>10.037</v>
      </c>
      <c r="DL4112" s="1">
        <v>0.0</v>
      </c>
      <c r="DM4112" s="1">
        <v>0.0</v>
      </c>
      <c r="DN4112" s="1">
        <v>0.0</v>
      </c>
      <c r="DO4112" s="1">
        <v>0.0</v>
      </c>
      <c r="DP4112" s="1">
        <v>0.0</v>
      </c>
      <c r="DQ4112" s="1">
        <v>0.0</v>
      </c>
      <c r="DR4112" s="1">
        <v>0.0</v>
      </c>
      <c r="DT4112" s="1">
        <v>0.0</v>
      </c>
      <c r="DU4112" s="1">
        <v>0.0</v>
      </c>
      <c r="DV4112" s="1">
        <v>0.0</v>
      </c>
      <c r="DW4112" s="1">
        <v>0.0</v>
      </c>
      <c r="DX4112" s="1">
        <v>0.0</v>
      </c>
      <c r="DY4112" s="1">
        <v>0.0</v>
      </c>
      <c r="DZ4112" s="1">
        <v>0.0</v>
      </c>
    </row>
    <row r="4113">
      <c r="A4113" s="1" t="s">
        <v>451</v>
      </c>
      <c r="B4113" s="1">
        <v>2003.0</v>
      </c>
      <c r="C4113" s="1" t="s">
        <v>452</v>
      </c>
      <c r="D4113" s="1">
        <v>2.159339E7</v>
      </c>
      <c r="E4113" s="1">
        <v>2.04513411072E11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0.0</v>
      </c>
      <c r="M4113" s="1">
        <v>0.0</v>
      </c>
      <c r="N4113" s="1">
        <v>573.851</v>
      </c>
      <c r="O4113" s="1">
        <v>11.91</v>
      </c>
      <c r="P4113" s="1">
        <v>11.347</v>
      </c>
      <c r="Q4113" s="1">
        <v>4937.505</v>
      </c>
      <c r="R4113" s="1">
        <v>106.617</v>
      </c>
      <c r="S4113" s="1">
        <v>1080.886</v>
      </c>
      <c r="T4113" s="1">
        <v>23.34</v>
      </c>
      <c r="U4113" s="1">
        <v>7.235</v>
      </c>
      <c r="V4113" s="1">
        <v>5.132</v>
      </c>
      <c r="W4113" s="1">
        <v>3522.481</v>
      </c>
      <c r="X4113" s="1">
        <v>76.062</v>
      </c>
      <c r="Y4113" s="1">
        <v>42.56</v>
      </c>
      <c r="Z4113" s="1">
        <v>24.307</v>
      </c>
      <c r="AA4113" s="1">
        <v>52.76</v>
      </c>
      <c r="AB4113" s="1">
        <v>2443.34</v>
      </c>
      <c r="AC4113" s="1">
        <v>54.84</v>
      </c>
      <c r="AD4113" s="1">
        <v>13.464</v>
      </c>
      <c r="AE4113" s="1">
        <v>-0.014</v>
      </c>
      <c r="AF4113" s="1">
        <v>-0.062</v>
      </c>
      <c r="AG4113" s="1">
        <v>20434.238</v>
      </c>
      <c r="AH4113" s="1">
        <v>2.158</v>
      </c>
      <c r="AI4113" s="1">
        <v>2.667</v>
      </c>
      <c r="AJ4113" s="1">
        <v>10.109</v>
      </c>
      <c r="AK4113" s="1">
        <v>1698.205</v>
      </c>
      <c r="AL4113" s="1">
        <v>36.67</v>
      </c>
      <c r="AM4113" s="1">
        <v>18020.748</v>
      </c>
      <c r="AN4113" s="1">
        <v>389.129</v>
      </c>
      <c r="AO4113" s="1">
        <v>66.867</v>
      </c>
      <c r="AP4113" s="1">
        <v>88.714</v>
      </c>
      <c r="AQ4113" s="1">
        <v>8.076</v>
      </c>
      <c r="AR4113" s="1">
        <v>12.8</v>
      </c>
      <c r="AS4113" s="1">
        <v>171.302</v>
      </c>
      <c r="AT4113" s="1">
        <v>449.212</v>
      </c>
      <c r="AU4113" s="1">
        <v>9.7</v>
      </c>
      <c r="AV4113" s="1">
        <v>7933.087</v>
      </c>
      <c r="AW4113" s="1">
        <v>-1.608</v>
      </c>
      <c r="AX4113" s="1">
        <v>-1.982</v>
      </c>
      <c r="AY4113" s="1">
        <v>5616.707</v>
      </c>
      <c r="AZ4113" s="1">
        <v>121.284</v>
      </c>
      <c r="BA4113" s="1">
        <v>17.688</v>
      </c>
      <c r="BB4113" s="1">
        <v>39.054</v>
      </c>
      <c r="BC4113" s="1">
        <v>31.47</v>
      </c>
      <c r="BD4113" s="1">
        <v>-17.369</v>
      </c>
      <c r="BE4113" s="1">
        <v>-7.834</v>
      </c>
      <c r="BF4113" s="1">
        <v>36.128</v>
      </c>
      <c r="BG4113" s="1">
        <v>614.077</v>
      </c>
      <c r="BH4113" s="1">
        <v>13.26</v>
      </c>
      <c r="BI4113" s="1">
        <v>1673.108</v>
      </c>
      <c r="BJ4113" s="1">
        <v>24.179</v>
      </c>
      <c r="BK4113" s="1">
        <v>8.236</v>
      </c>
      <c r="BL4113" s="1">
        <v>-15.741</v>
      </c>
      <c r="BM4113" s="1">
        <v>-9.57</v>
      </c>
      <c r="BN4113" s="1">
        <v>49.505</v>
      </c>
      <c r="BO4113" s="1">
        <v>841.461</v>
      </c>
      <c r="BP4113" s="1">
        <v>18.17</v>
      </c>
      <c r="BQ4113" s="1">
        <v>2292.613</v>
      </c>
      <c r="BR4113" s="1">
        <v>33.133</v>
      </c>
      <c r="BS4113" s="1">
        <v>11.286</v>
      </c>
      <c r="BT4113" s="1">
        <v>-2.08</v>
      </c>
      <c r="BU4113" s="1">
        <v>-3.942</v>
      </c>
      <c r="BV4113" s="1">
        <v>-11.01</v>
      </c>
      <c r="BW4113" s="1">
        <v>-1.736</v>
      </c>
      <c r="BX4113" s="1">
        <v>13.368</v>
      </c>
      <c r="BY4113" s="1">
        <v>227.384</v>
      </c>
      <c r="BZ4113" s="1">
        <v>4.91</v>
      </c>
      <c r="CA4113" s="1">
        <v>619.071</v>
      </c>
      <c r="CB4113" s="1">
        <v>8.953</v>
      </c>
      <c r="CC4113" s="1">
        <v>3.048</v>
      </c>
      <c r="CD4113" s="1">
        <v>-11.208</v>
      </c>
      <c r="CE4113" s="1">
        <v>-14.038</v>
      </c>
      <c r="CF4113" s="1">
        <v>111.209</v>
      </c>
      <c r="CG4113" s="1">
        <v>168.107</v>
      </c>
      <c r="CH4113" s="1">
        <v>3.63</v>
      </c>
      <c r="CI4113" s="1">
        <v>5150.156</v>
      </c>
      <c r="CJ4113" s="1">
        <v>-2.997</v>
      </c>
      <c r="CK4113" s="1">
        <v>-2.117</v>
      </c>
      <c r="CL4113" s="1">
        <v>3172.3</v>
      </c>
      <c r="CM4113" s="1">
        <v>68.501</v>
      </c>
      <c r="CN4113" s="1">
        <v>6.619</v>
      </c>
      <c r="CO4113" s="1">
        <v>25.354</v>
      </c>
      <c r="CP4113" s="1">
        <v>0.009</v>
      </c>
      <c r="CQ4113" s="1">
        <v>0.0</v>
      </c>
      <c r="CR4113" s="1">
        <v>0.0</v>
      </c>
      <c r="CS4113" s="1">
        <v>0.0</v>
      </c>
      <c r="CT4113" s="1">
        <v>0.0</v>
      </c>
      <c r="CU4113" s="1">
        <v>0.0</v>
      </c>
      <c r="CV4113" s="1">
        <v>0.0</v>
      </c>
      <c r="CW4113" s="1">
        <v>0.434</v>
      </c>
      <c r="CX4113" s="1">
        <v>0.0</v>
      </c>
      <c r="CY4113" s="1">
        <v>0.0</v>
      </c>
      <c r="CZ4113" s="1">
        <v>0.002</v>
      </c>
      <c r="DA4113" s="1">
        <v>2539.666</v>
      </c>
      <c r="DB4113" s="1">
        <v>441.244</v>
      </c>
      <c r="DC4113" s="1">
        <v>-17.366</v>
      </c>
      <c r="DD4113" s="1">
        <v>-7.834</v>
      </c>
      <c r="DE4113" s="1">
        <v>36.137</v>
      </c>
      <c r="DF4113" s="1">
        <v>614.077</v>
      </c>
      <c r="DG4113" s="1">
        <v>13.26</v>
      </c>
      <c r="DH4113" s="1">
        <v>1673.542</v>
      </c>
      <c r="DI4113" s="1">
        <v>24.179</v>
      </c>
      <c r="DJ4113" s="1">
        <v>8.239</v>
      </c>
      <c r="DL4113" s="1">
        <v>0.0</v>
      </c>
      <c r="DM4113" s="1">
        <v>0.0</v>
      </c>
      <c r="DN4113" s="1">
        <v>0.0</v>
      </c>
      <c r="DO4113" s="1">
        <v>0.0</v>
      </c>
      <c r="DP4113" s="1">
        <v>0.0</v>
      </c>
      <c r="DQ4113" s="1">
        <v>0.0</v>
      </c>
      <c r="DR4113" s="1">
        <v>0.0</v>
      </c>
      <c r="DT4113" s="1">
        <v>0.0</v>
      </c>
      <c r="DU4113" s="1">
        <v>0.0</v>
      </c>
      <c r="DV4113" s="1">
        <v>0.0</v>
      </c>
      <c r="DW4113" s="1">
        <v>0.0</v>
      </c>
      <c r="DX4113" s="1">
        <v>0.0</v>
      </c>
      <c r="DY4113" s="1">
        <v>0.0</v>
      </c>
      <c r="DZ4113" s="1">
        <v>0.0</v>
      </c>
    </row>
    <row r="4114">
      <c r="A4114" s="1" t="s">
        <v>451</v>
      </c>
      <c r="B4114" s="1">
        <v>2004.0</v>
      </c>
      <c r="C4114" s="1" t="s">
        <v>452</v>
      </c>
      <c r="D4114" s="1">
        <v>2.1403163E7</v>
      </c>
      <c r="E4114" s="1">
        <v>2.2857097216E11</v>
      </c>
      <c r="G4114" s="1">
        <v>0.0</v>
      </c>
      <c r="H4114" s="1">
        <v>0.0</v>
      </c>
      <c r="I4114" s="1">
        <v>0.0</v>
      </c>
      <c r="J4114" s="1">
        <v>0.0</v>
      </c>
      <c r="K4114" s="1">
        <v>0.0</v>
      </c>
      <c r="L4114" s="1">
        <v>0.0</v>
      </c>
      <c r="M4114" s="1">
        <v>0.0</v>
      </c>
      <c r="N4114" s="1">
        <v>518.151</v>
      </c>
      <c r="O4114" s="1">
        <v>-1.665</v>
      </c>
      <c r="P4114" s="1">
        <v>-1.776</v>
      </c>
      <c r="Q4114" s="1">
        <v>4898.429</v>
      </c>
      <c r="R4114" s="1">
        <v>104.842</v>
      </c>
      <c r="S4114" s="1">
        <v>1003.59</v>
      </c>
      <c r="T4114" s="1">
        <v>21.48</v>
      </c>
      <c r="U4114" s="1">
        <v>-3.684</v>
      </c>
      <c r="V4114" s="1">
        <v>-2.802</v>
      </c>
      <c r="W4114" s="1">
        <v>3422.854</v>
      </c>
      <c r="X4114" s="1">
        <v>73.26</v>
      </c>
      <c r="Y4114" s="1">
        <v>38.038</v>
      </c>
      <c r="Z4114" s="1">
        <v>22.986</v>
      </c>
      <c r="AA4114" s="1">
        <v>55.29</v>
      </c>
      <c r="AB4114" s="1">
        <v>2583.263</v>
      </c>
      <c r="AC4114" s="1">
        <v>56.47</v>
      </c>
      <c r="AD4114" s="1">
        <v>13.498</v>
      </c>
      <c r="AE4114" s="1">
        <v>4.08</v>
      </c>
      <c r="AF4114" s="1">
        <v>18.002</v>
      </c>
      <c r="AG4114" s="1">
        <v>21456.963</v>
      </c>
      <c r="AH4114" s="1">
        <v>2.009</v>
      </c>
      <c r="AI4114" s="1">
        <v>1.845</v>
      </c>
      <c r="AJ4114" s="1">
        <v>7.179</v>
      </c>
      <c r="AK4114" s="1">
        <v>1607.706</v>
      </c>
      <c r="AL4114" s="1">
        <v>34.41</v>
      </c>
      <c r="AM4114" s="1">
        <v>18516.324</v>
      </c>
      <c r="AN4114" s="1">
        <v>396.308</v>
      </c>
      <c r="AO4114" s="1">
        <v>60.935</v>
      </c>
      <c r="AP4114" s="1">
        <v>86.889</v>
      </c>
      <c r="AQ4114" s="1">
        <v>-5.377</v>
      </c>
      <c r="AR4114" s="1">
        <v>-9.211</v>
      </c>
      <c r="AS4114" s="1">
        <v>162.091</v>
      </c>
      <c r="AT4114" s="1">
        <v>488.713</v>
      </c>
      <c r="AU4114" s="1">
        <v>10.46</v>
      </c>
      <c r="AV4114" s="1">
        <v>7573.227</v>
      </c>
      <c r="AW4114" s="1">
        <v>-0.49</v>
      </c>
      <c r="AX4114" s="1">
        <v>-0.594</v>
      </c>
      <c r="AY4114" s="1">
        <v>5638.875</v>
      </c>
      <c r="AZ4114" s="1">
        <v>120.69</v>
      </c>
      <c r="BA4114" s="1">
        <v>18.523</v>
      </c>
      <c r="BB4114" s="1">
        <v>35.538</v>
      </c>
      <c r="BC4114" s="1">
        <v>29.26</v>
      </c>
      <c r="BD4114" s="1">
        <v>24.542</v>
      </c>
      <c r="BE4114" s="1">
        <v>8.623</v>
      </c>
      <c r="BF4114" s="1">
        <v>44.751</v>
      </c>
      <c r="BG4114" s="1">
        <v>771.381</v>
      </c>
      <c r="BH4114" s="1">
        <v>16.51</v>
      </c>
      <c r="BI4114" s="1">
        <v>2090.844</v>
      </c>
      <c r="BJ4114" s="1">
        <v>29.237</v>
      </c>
      <c r="BK4114" s="1">
        <v>9.811</v>
      </c>
      <c r="BL4114" s="1">
        <v>21.45</v>
      </c>
      <c r="BM4114" s="1">
        <v>10.293</v>
      </c>
      <c r="BN4114" s="1">
        <v>59.798</v>
      </c>
      <c r="BO4114" s="1">
        <v>1030.689</v>
      </c>
      <c r="BP4114" s="1">
        <v>22.06</v>
      </c>
      <c r="BQ4114" s="1">
        <v>2793.905</v>
      </c>
      <c r="BR4114" s="1">
        <v>39.065</v>
      </c>
      <c r="BS4114" s="1">
        <v>13.111</v>
      </c>
      <c r="BT4114" s="1">
        <v>-1.18</v>
      </c>
      <c r="BU4114" s="1">
        <v>-2.134</v>
      </c>
      <c r="BV4114" s="1">
        <v>13.086</v>
      </c>
      <c r="BW4114" s="1">
        <v>1.667</v>
      </c>
      <c r="BX4114" s="1">
        <v>15.035</v>
      </c>
      <c r="BY4114" s="1">
        <v>259.307</v>
      </c>
      <c r="BZ4114" s="1">
        <v>5.55</v>
      </c>
      <c r="CA4114" s="1">
        <v>702.477</v>
      </c>
      <c r="CB4114" s="1">
        <v>9.828</v>
      </c>
      <c r="CC4114" s="1">
        <v>3.296</v>
      </c>
      <c r="CD4114" s="1">
        <v>16.335</v>
      </c>
      <c r="CE4114" s="1">
        <v>18.166</v>
      </c>
      <c r="CF4114" s="1">
        <v>129.375</v>
      </c>
      <c r="CG4114" s="1">
        <v>115.404</v>
      </c>
      <c r="CH4114" s="1">
        <v>2.47</v>
      </c>
      <c r="CI4114" s="1">
        <v>6044.669</v>
      </c>
      <c r="CJ4114" s="1">
        <v>-3.141</v>
      </c>
      <c r="CK4114" s="1">
        <v>-2.152</v>
      </c>
      <c r="CL4114" s="1">
        <v>3099.969</v>
      </c>
      <c r="CM4114" s="1">
        <v>66.349</v>
      </c>
      <c r="CN4114" s="1">
        <v>4.374</v>
      </c>
      <c r="CO4114" s="1">
        <v>28.365</v>
      </c>
      <c r="CP4114" s="1">
        <v>0.013</v>
      </c>
      <c r="CQ4114" s="1">
        <v>0.0</v>
      </c>
      <c r="CR4114" s="1">
        <v>0.0</v>
      </c>
      <c r="CS4114" s="1">
        <v>33.333</v>
      </c>
      <c r="CT4114" s="1">
        <v>0.003</v>
      </c>
      <c r="CU4114" s="1">
        <v>0.0</v>
      </c>
      <c r="CV4114" s="1">
        <v>0.0</v>
      </c>
      <c r="CW4114" s="1">
        <v>0.584</v>
      </c>
      <c r="CX4114" s="1">
        <v>0.0</v>
      </c>
      <c r="CY4114" s="1">
        <v>0.0</v>
      </c>
      <c r="CZ4114" s="1">
        <v>0.003</v>
      </c>
      <c r="DA4114" s="1">
        <v>2638.395</v>
      </c>
      <c r="DB4114" s="1">
        <v>459.247</v>
      </c>
      <c r="DC4114" s="1">
        <v>24.544</v>
      </c>
      <c r="DD4114" s="1">
        <v>8.626</v>
      </c>
      <c r="DE4114" s="1">
        <v>44.763</v>
      </c>
      <c r="DF4114" s="1">
        <v>771.381</v>
      </c>
      <c r="DG4114" s="1">
        <v>16.51</v>
      </c>
      <c r="DH4114" s="1">
        <v>2091.428</v>
      </c>
      <c r="DI4114" s="1">
        <v>29.237</v>
      </c>
      <c r="DJ4114" s="1">
        <v>9.814</v>
      </c>
      <c r="DL4114" s="1">
        <v>0.0</v>
      </c>
      <c r="DM4114" s="1">
        <v>0.0</v>
      </c>
      <c r="DN4114" s="1">
        <v>0.0</v>
      </c>
      <c r="DO4114" s="1">
        <v>0.0</v>
      </c>
      <c r="DP4114" s="1">
        <v>0.0</v>
      </c>
      <c r="DQ4114" s="1">
        <v>0.0</v>
      </c>
      <c r="DR4114" s="1">
        <v>0.0</v>
      </c>
      <c r="DT4114" s="1">
        <v>0.0</v>
      </c>
      <c r="DU4114" s="1">
        <v>0.0</v>
      </c>
      <c r="DV4114" s="1">
        <v>0.0</v>
      </c>
      <c r="DW4114" s="1">
        <v>0.0</v>
      </c>
      <c r="DX4114" s="1">
        <v>0.0</v>
      </c>
      <c r="DY4114" s="1">
        <v>0.0</v>
      </c>
      <c r="DZ4114" s="1">
        <v>0.0</v>
      </c>
    </row>
    <row r="4115">
      <c r="A4115" s="1" t="s">
        <v>451</v>
      </c>
      <c r="B4115" s="1">
        <v>2005.0</v>
      </c>
      <c r="C4115" s="1" t="s">
        <v>452</v>
      </c>
      <c r="D4115" s="1">
        <v>2.1213352E7</v>
      </c>
      <c r="E4115" s="1">
        <v>2.44044808192E11</v>
      </c>
      <c r="G4115" s="1">
        <v>0.0</v>
      </c>
      <c r="H4115" s="1">
        <v>0.0</v>
      </c>
      <c r="I4115" s="1">
        <v>0.0</v>
      </c>
      <c r="J4115" s="1">
        <v>0.471</v>
      </c>
      <c r="K4115" s="1">
        <v>0.01</v>
      </c>
      <c r="L4115" s="1">
        <v>0.017</v>
      </c>
      <c r="M4115" s="1">
        <v>0.0</v>
      </c>
      <c r="N4115" s="1">
        <v>489.971</v>
      </c>
      <c r="O4115" s="1">
        <v>-4.635</v>
      </c>
      <c r="P4115" s="1">
        <v>-4.86</v>
      </c>
      <c r="Q4115" s="1">
        <v>4713.171</v>
      </c>
      <c r="R4115" s="1">
        <v>99.982</v>
      </c>
      <c r="S4115" s="1">
        <v>1032.84</v>
      </c>
      <c r="T4115" s="1">
        <v>21.91</v>
      </c>
      <c r="U4115" s="1">
        <v>-8.01</v>
      </c>
      <c r="V4115" s="1">
        <v>-5.868</v>
      </c>
      <c r="W4115" s="1">
        <v>3176.841</v>
      </c>
      <c r="X4115" s="1">
        <v>67.391</v>
      </c>
      <c r="Y4115" s="1">
        <v>36.929</v>
      </c>
      <c r="Z4115" s="1">
        <v>21.898</v>
      </c>
      <c r="AA4115" s="1">
        <v>56.43</v>
      </c>
      <c r="AB4115" s="1">
        <v>2660.117</v>
      </c>
      <c r="AC4115" s="1">
        <v>59.33</v>
      </c>
      <c r="AD4115" s="1">
        <v>14.363</v>
      </c>
      <c r="AE4115" s="1">
        <v>0.262</v>
      </c>
      <c r="AF4115" s="1">
        <v>1.202</v>
      </c>
      <c r="AG4115" s="1">
        <v>21705.629</v>
      </c>
      <c r="AH4115" s="1">
        <v>1.887</v>
      </c>
      <c r="AI4115" s="1">
        <v>-2.272</v>
      </c>
      <c r="AJ4115" s="1">
        <v>-9.003</v>
      </c>
      <c r="AK4115" s="1">
        <v>1582.023</v>
      </c>
      <c r="AL4115" s="1">
        <v>33.56</v>
      </c>
      <c r="AM4115" s="1">
        <v>18257.623</v>
      </c>
      <c r="AN4115" s="1">
        <v>387.305</v>
      </c>
      <c r="AO4115" s="1">
        <v>56.565</v>
      </c>
      <c r="AP4115" s="1">
        <v>84.828</v>
      </c>
      <c r="AQ4115" s="1">
        <v>-0.101</v>
      </c>
      <c r="AR4115" s="1">
        <v>-0.164</v>
      </c>
      <c r="AS4115" s="1">
        <v>161.927</v>
      </c>
      <c r="AT4115" s="1">
        <v>453.017</v>
      </c>
      <c r="AU4115" s="1">
        <v>9.61</v>
      </c>
      <c r="AV4115" s="1">
        <v>7633.247</v>
      </c>
      <c r="AW4115" s="1">
        <v>-6.515</v>
      </c>
      <c r="AX4115" s="1">
        <v>-7.863</v>
      </c>
      <c r="AY4115" s="1">
        <v>5318.644</v>
      </c>
      <c r="AZ4115" s="1">
        <v>112.826</v>
      </c>
      <c r="BA4115" s="1">
        <v>16.198</v>
      </c>
      <c r="BB4115" s="1">
        <v>35.465</v>
      </c>
      <c r="BC4115" s="1">
        <v>29.07</v>
      </c>
      <c r="BD4115" s="1">
        <v>22.37</v>
      </c>
      <c r="BE4115" s="1">
        <v>9.569</v>
      </c>
      <c r="BF4115" s="1">
        <v>54.32</v>
      </c>
      <c r="BG4115" s="1">
        <v>952.702</v>
      </c>
      <c r="BH4115" s="1">
        <v>20.21</v>
      </c>
      <c r="BI4115" s="1">
        <v>2560.646</v>
      </c>
      <c r="BJ4115" s="1">
        <v>34.064</v>
      </c>
      <c r="BK4115" s="1">
        <v>11.897</v>
      </c>
      <c r="BL4115" s="1">
        <v>16.782</v>
      </c>
      <c r="BM4115" s="1">
        <v>9.473</v>
      </c>
      <c r="BN4115" s="1">
        <v>69.271</v>
      </c>
      <c r="BO4115" s="1">
        <v>1214.801</v>
      </c>
      <c r="BP4115" s="1">
        <v>25.77</v>
      </c>
      <c r="BQ4115" s="1">
        <v>3265.464</v>
      </c>
      <c r="BR4115" s="1">
        <v>43.435</v>
      </c>
      <c r="BS4115" s="1">
        <v>15.172</v>
      </c>
      <c r="BT4115" s="1">
        <v>-2.9</v>
      </c>
      <c r="BU4115" s="1">
        <v>-5.139</v>
      </c>
      <c r="BV4115" s="1">
        <v>0.126</v>
      </c>
      <c r="BW4115" s="1">
        <v>-0.102</v>
      </c>
      <c r="BX4115" s="1">
        <v>14.933</v>
      </c>
      <c r="BY4115" s="1">
        <v>261.628</v>
      </c>
      <c r="BZ4115" s="1">
        <v>5.55</v>
      </c>
      <c r="CA4115" s="1">
        <v>703.934</v>
      </c>
      <c r="CB4115" s="1">
        <v>9.354</v>
      </c>
      <c r="CC4115" s="1">
        <v>3.271</v>
      </c>
      <c r="CD4115" s="1">
        <v>-3.075</v>
      </c>
      <c r="CE4115" s="1">
        <v>-3.979</v>
      </c>
      <c r="CF4115" s="1">
        <v>125.396</v>
      </c>
      <c r="CG4115" s="1">
        <v>96.166</v>
      </c>
      <c r="CH4115" s="1">
        <v>2.04</v>
      </c>
      <c r="CI4115" s="1">
        <v>5911.205</v>
      </c>
      <c r="CJ4115" s="1">
        <v>-4.698</v>
      </c>
      <c r="CK4115" s="1">
        <v>-3.117</v>
      </c>
      <c r="CL4115" s="1">
        <v>2980.779</v>
      </c>
      <c r="CM4115" s="1">
        <v>63.232</v>
      </c>
      <c r="CN4115" s="1">
        <v>3.438</v>
      </c>
      <c r="CO4115" s="1">
        <v>27.464</v>
      </c>
      <c r="CP4115" s="1">
        <v>0.019</v>
      </c>
      <c r="CQ4115" s="1">
        <v>0.01</v>
      </c>
      <c r="CR4115" s="1">
        <v>0.0</v>
      </c>
      <c r="CS4115" s="1">
        <v>50.0</v>
      </c>
      <c r="CT4115" s="1">
        <v>0.006</v>
      </c>
      <c r="CU4115" s="1">
        <v>0.471</v>
      </c>
      <c r="CV4115" s="1">
        <v>0.0</v>
      </c>
      <c r="CW4115" s="1">
        <v>0.884</v>
      </c>
      <c r="CX4115" s="1">
        <v>0.017</v>
      </c>
      <c r="CY4115" s="1">
        <v>0.0</v>
      </c>
      <c r="CZ4115" s="1">
        <v>0.004</v>
      </c>
      <c r="DA4115" s="1">
        <v>2796.823</v>
      </c>
      <c r="DB4115" s="1">
        <v>460.449</v>
      </c>
      <c r="DC4115" s="1">
        <v>22.377</v>
      </c>
      <c r="DD4115" s="1">
        <v>9.575</v>
      </c>
      <c r="DE4115" s="1">
        <v>54.339</v>
      </c>
      <c r="DF4115" s="1">
        <v>953.173</v>
      </c>
      <c r="DG4115" s="1">
        <v>20.22</v>
      </c>
      <c r="DH4115" s="1">
        <v>2561.53</v>
      </c>
      <c r="DI4115" s="1">
        <v>34.081</v>
      </c>
      <c r="DJ4115" s="1">
        <v>11.901</v>
      </c>
      <c r="DL4115" s="1">
        <v>0.0</v>
      </c>
      <c r="DM4115" s="1">
        <v>0.0</v>
      </c>
      <c r="DN4115" s="1">
        <v>0.0</v>
      </c>
      <c r="DO4115" s="1">
        <v>0.0</v>
      </c>
      <c r="DP4115" s="1">
        <v>0.0</v>
      </c>
      <c r="DQ4115" s="1">
        <v>0.0</v>
      </c>
      <c r="DR4115" s="1">
        <v>0.0</v>
      </c>
      <c r="DT4115" s="1">
        <v>0.0</v>
      </c>
      <c r="DU4115" s="1">
        <v>0.0</v>
      </c>
      <c r="DV4115" s="1">
        <v>0.0</v>
      </c>
      <c r="DW4115" s="1">
        <v>0.0</v>
      </c>
      <c r="DX4115" s="1">
        <v>0.0</v>
      </c>
      <c r="DY4115" s="1">
        <v>0.0</v>
      </c>
      <c r="DZ4115" s="1">
        <v>0.0</v>
      </c>
    </row>
    <row r="4116">
      <c r="A4116" s="1" t="s">
        <v>451</v>
      </c>
      <c r="B4116" s="1">
        <v>2006.0</v>
      </c>
      <c r="C4116" s="1" t="s">
        <v>452</v>
      </c>
      <c r="D4116" s="1">
        <v>2.1035673E7</v>
      </c>
      <c r="E4116" s="1">
        <v>2.74969690112E11</v>
      </c>
      <c r="G4116" s="1">
        <v>0.0</v>
      </c>
      <c r="H4116" s="1">
        <v>0.0</v>
      </c>
      <c r="I4116" s="1">
        <v>0.0</v>
      </c>
      <c r="J4116" s="1">
        <v>0.0</v>
      </c>
      <c r="K4116" s="1">
        <v>0.0</v>
      </c>
      <c r="L4116" s="1">
        <v>0.0</v>
      </c>
      <c r="M4116" s="1">
        <v>0.0</v>
      </c>
      <c r="N4116" s="1">
        <v>530.371</v>
      </c>
      <c r="O4116" s="1">
        <v>13.274</v>
      </c>
      <c r="P4116" s="1">
        <v>13.272</v>
      </c>
      <c r="Q4116" s="1">
        <v>5383.906</v>
      </c>
      <c r="R4116" s="1">
        <v>113.254</v>
      </c>
      <c r="S4116" s="1">
        <v>1195.588</v>
      </c>
      <c r="T4116" s="1">
        <v>25.15</v>
      </c>
      <c r="U4116" s="1">
        <v>11.823</v>
      </c>
      <c r="V4116" s="1">
        <v>7.968</v>
      </c>
      <c r="W4116" s="1">
        <v>3582.437</v>
      </c>
      <c r="X4116" s="1">
        <v>75.359</v>
      </c>
      <c r="Y4116" s="1">
        <v>40.201</v>
      </c>
      <c r="Z4116" s="1">
        <v>24.401</v>
      </c>
      <c r="AA4116" s="1">
        <v>58.29</v>
      </c>
      <c r="AB4116" s="1">
        <v>2771.007</v>
      </c>
      <c r="AC4116" s="1">
        <v>62.56</v>
      </c>
      <c r="AD4116" s="1">
        <v>14.756</v>
      </c>
      <c r="AE4116" s="1">
        <v>1.555</v>
      </c>
      <c r="AF4116" s="1">
        <v>7.161</v>
      </c>
      <c r="AG4116" s="1">
        <v>22229.373</v>
      </c>
      <c r="AH4116" s="1">
        <v>1.701</v>
      </c>
      <c r="AI4116" s="1">
        <v>3.274</v>
      </c>
      <c r="AJ4116" s="1">
        <v>12.681</v>
      </c>
      <c r="AK4116" s="1">
        <v>1833.552</v>
      </c>
      <c r="AL4116" s="1">
        <v>38.57</v>
      </c>
      <c r="AM4116" s="1">
        <v>19014.658</v>
      </c>
      <c r="AN4116" s="1">
        <v>399.986</v>
      </c>
      <c r="AO4116" s="1">
        <v>61.653</v>
      </c>
      <c r="AP4116" s="1">
        <v>86.178</v>
      </c>
      <c r="AQ4116" s="1">
        <v>1.979</v>
      </c>
      <c r="AR4116" s="1">
        <v>3.204</v>
      </c>
      <c r="AS4116" s="1">
        <v>165.13</v>
      </c>
      <c r="AT4116" s="1">
        <v>562.378</v>
      </c>
      <c r="AU4116" s="1">
        <v>11.83</v>
      </c>
      <c r="AV4116" s="1">
        <v>7850.022</v>
      </c>
      <c r="AW4116" s="1">
        <v>-1.473</v>
      </c>
      <c r="AX4116" s="1">
        <v>-1.662</v>
      </c>
      <c r="AY4116" s="1">
        <v>5284.547</v>
      </c>
      <c r="AZ4116" s="1">
        <v>111.164</v>
      </c>
      <c r="BA4116" s="1">
        <v>18.91</v>
      </c>
      <c r="BB4116" s="1">
        <v>35.578</v>
      </c>
      <c r="BC4116" s="1">
        <v>33.18</v>
      </c>
      <c r="BD4116" s="1">
        <v>-9.16</v>
      </c>
      <c r="BE4116" s="1">
        <v>-5.24</v>
      </c>
      <c r="BF4116" s="1">
        <v>49.08</v>
      </c>
      <c r="BG4116" s="1">
        <v>872.803</v>
      </c>
      <c r="BH4116" s="1">
        <v>18.36</v>
      </c>
      <c r="BI4116" s="1">
        <v>2333.19</v>
      </c>
      <c r="BJ4116" s="1">
        <v>29.348</v>
      </c>
      <c r="BK4116" s="1">
        <v>10.574</v>
      </c>
      <c r="BL4116" s="1">
        <v>-6.888</v>
      </c>
      <c r="BM4116" s="1">
        <v>-5.117</v>
      </c>
      <c r="BN4116" s="1">
        <v>64.154</v>
      </c>
      <c r="BO4116" s="1">
        <v>1140.444</v>
      </c>
      <c r="BP4116" s="1">
        <v>23.99</v>
      </c>
      <c r="BQ4116" s="1">
        <v>3049.782</v>
      </c>
      <c r="BR4116" s="1">
        <v>38.347</v>
      </c>
      <c r="BS4116" s="1">
        <v>13.822</v>
      </c>
      <c r="BT4116" s="1">
        <v>-4.27</v>
      </c>
      <c r="BU4116" s="1">
        <v>-7.325</v>
      </c>
      <c r="BV4116" s="1">
        <v>1.386</v>
      </c>
      <c r="BW4116" s="1">
        <v>0.126</v>
      </c>
      <c r="BX4116" s="1">
        <v>15.059</v>
      </c>
      <c r="BY4116" s="1">
        <v>267.641</v>
      </c>
      <c r="BZ4116" s="1">
        <v>5.63</v>
      </c>
      <c r="CA4116" s="1">
        <v>715.871</v>
      </c>
      <c r="CB4116" s="1">
        <v>8.999</v>
      </c>
      <c r="CC4116" s="1">
        <v>3.244</v>
      </c>
      <c r="CD4116" s="1">
        <v>-3.026</v>
      </c>
      <c r="CE4116" s="1">
        <v>-3.795</v>
      </c>
      <c r="CF4116" s="1">
        <v>121.602</v>
      </c>
      <c r="CG4116" s="1">
        <v>75.586</v>
      </c>
      <c r="CH4116" s="1">
        <v>1.59</v>
      </c>
      <c r="CI4116" s="1">
        <v>5780.731</v>
      </c>
      <c r="CJ4116" s="1">
        <v>-8.111</v>
      </c>
      <c r="CK4116" s="1">
        <v>-5.129</v>
      </c>
      <c r="CL4116" s="1">
        <v>2762.14</v>
      </c>
      <c r="CM4116" s="1">
        <v>58.103</v>
      </c>
      <c r="CN4116" s="1">
        <v>2.542</v>
      </c>
      <c r="CO4116" s="1">
        <v>26.199</v>
      </c>
      <c r="CP4116" s="1">
        <v>0.013</v>
      </c>
      <c r="CQ4116" s="1">
        <v>0.0</v>
      </c>
      <c r="CR4116" s="1">
        <v>0.0</v>
      </c>
      <c r="CS4116" s="1">
        <v>-33.333</v>
      </c>
      <c r="CT4116" s="1">
        <v>-0.006</v>
      </c>
      <c r="CU4116" s="1">
        <v>0.0</v>
      </c>
      <c r="CV4116" s="1">
        <v>0.0</v>
      </c>
      <c r="CW4116" s="1">
        <v>0.594</v>
      </c>
      <c r="CX4116" s="1">
        <v>0.0</v>
      </c>
      <c r="CY4116" s="1">
        <v>0.0</v>
      </c>
      <c r="CZ4116" s="1">
        <v>0.003</v>
      </c>
      <c r="DA4116" s="1">
        <v>2973.996</v>
      </c>
      <c r="DB4116" s="1">
        <v>467.61</v>
      </c>
      <c r="DC4116" s="1">
        <v>-9.162</v>
      </c>
      <c r="DD4116" s="1">
        <v>-5.243</v>
      </c>
      <c r="DE4116" s="1">
        <v>49.095</v>
      </c>
      <c r="DF4116" s="1">
        <v>872.803</v>
      </c>
      <c r="DG4116" s="1">
        <v>18.36</v>
      </c>
      <c r="DH4116" s="1">
        <v>2333.911</v>
      </c>
      <c r="DI4116" s="1">
        <v>29.348</v>
      </c>
      <c r="DJ4116" s="1">
        <v>10.578</v>
      </c>
      <c r="DL4116" s="1">
        <v>0.0</v>
      </c>
      <c r="DM4116" s="1">
        <v>0.0</v>
      </c>
      <c r="DN4116" s="1">
        <v>0.0</v>
      </c>
      <c r="DO4116" s="1">
        <v>0.0</v>
      </c>
      <c r="DP4116" s="1">
        <v>0.0</v>
      </c>
      <c r="DQ4116" s="1">
        <v>0.0</v>
      </c>
      <c r="DR4116" s="1">
        <v>0.0</v>
      </c>
      <c r="DT4116" s="1">
        <v>0.003</v>
      </c>
      <c r="DU4116" s="1">
        <v>0.003</v>
      </c>
      <c r="DV4116" s="1">
        <v>0.0</v>
      </c>
      <c r="DW4116" s="1">
        <v>0.0</v>
      </c>
      <c r="DX4116" s="1">
        <v>0.127</v>
      </c>
      <c r="DY4116" s="1">
        <v>0.0</v>
      </c>
      <c r="DZ4116" s="1">
        <v>0.001</v>
      </c>
    </row>
    <row r="4117">
      <c r="A4117" s="1" t="s">
        <v>451</v>
      </c>
      <c r="B4117" s="1">
        <v>2007.0</v>
      </c>
      <c r="C4117" s="1" t="s">
        <v>452</v>
      </c>
      <c r="D4117" s="1">
        <v>2.0870655E7</v>
      </c>
      <c r="E4117" s="1">
        <v>3.04650715136E11</v>
      </c>
      <c r="G4117" s="1">
        <v>0.473</v>
      </c>
      <c r="H4117" s="1">
        <v>22.653</v>
      </c>
      <c r="I4117" s="1">
        <v>0.473</v>
      </c>
      <c r="J4117" s="1">
        <v>1.917</v>
      </c>
      <c r="K4117" s="1">
        <v>0.04</v>
      </c>
      <c r="L4117" s="1">
        <v>0.065</v>
      </c>
      <c r="M4117" s="1">
        <v>0.106</v>
      </c>
      <c r="N4117" s="1">
        <v>529.727</v>
      </c>
      <c r="O4117" s="1">
        <v>0.843</v>
      </c>
      <c r="P4117" s="1">
        <v>0.955</v>
      </c>
      <c r="Q4117" s="1">
        <v>5472.214</v>
      </c>
      <c r="R4117" s="1">
        <v>114.209</v>
      </c>
      <c r="S4117" s="1">
        <v>1202.646</v>
      </c>
      <c r="T4117" s="1">
        <v>25.1</v>
      </c>
      <c r="U4117" s="1">
        <v>5.844</v>
      </c>
      <c r="V4117" s="1">
        <v>4.404</v>
      </c>
      <c r="W4117" s="1">
        <v>3821.761</v>
      </c>
      <c r="X4117" s="1">
        <v>79.763</v>
      </c>
      <c r="Y4117" s="1">
        <v>40.773</v>
      </c>
      <c r="Z4117" s="1">
        <v>25.499</v>
      </c>
      <c r="AA4117" s="1">
        <v>59.47</v>
      </c>
      <c r="AB4117" s="1">
        <v>2849.455</v>
      </c>
      <c r="AC4117" s="1">
        <v>61.56</v>
      </c>
      <c r="AD4117" s="1">
        <v>15.068</v>
      </c>
      <c r="AE4117" s="1">
        <v>-3.551</v>
      </c>
      <c r="AF4117" s="1">
        <v>-16.606</v>
      </c>
      <c r="AG4117" s="1">
        <v>21609.479</v>
      </c>
      <c r="AH4117" s="1">
        <v>1.48</v>
      </c>
      <c r="AI4117" s="1">
        <v>-3.91</v>
      </c>
      <c r="AJ4117" s="1">
        <v>-15.638</v>
      </c>
      <c r="AK4117" s="1">
        <v>1813.072</v>
      </c>
      <c r="AL4117" s="1">
        <v>37.84</v>
      </c>
      <c r="AM4117" s="1">
        <v>18415.703</v>
      </c>
      <c r="AN4117" s="1">
        <v>384.348</v>
      </c>
      <c r="AO4117" s="1">
        <v>61.468</v>
      </c>
      <c r="AP4117" s="1">
        <v>85.81</v>
      </c>
      <c r="AQ4117" s="1">
        <v>-10.118</v>
      </c>
      <c r="AR4117" s="1">
        <v>-16.708</v>
      </c>
      <c r="AS4117" s="1">
        <v>148.422</v>
      </c>
      <c r="AT4117" s="1">
        <v>553.888</v>
      </c>
      <c r="AU4117" s="1">
        <v>11.56</v>
      </c>
      <c r="AV4117" s="1">
        <v>7111.517</v>
      </c>
      <c r="AW4117" s="1">
        <v>-3.407</v>
      </c>
      <c r="AX4117" s="1">
        <v>-3.787</v>
      </c>
      <c r="AY4117" s="1">
        <v>5144.867</v>
      </c>
      <c r="AZ4117" s="1">
        <v>107.377</v>
      </c>
      <c r="BA4117" s="1">
        <v>18.778</v>
      </c>
      <c r="BB4117" s="1">
        <v>33.137</v>
      </c>
      <c r="BC4117" s="1">
        <v>32.61</v>
      </c>
      <c r="BD4117" s="1">
        <v>-13.02</v>
      </c>
      <c r="BE4117" s="1">
        <v>-6.617</v>
      </c>
      <c r="BF4117" s="1">
        <v>42.463</v>
      </c>
      <c r="BG4117" s="1">
        <v>765.189</v>
      </c>
      <c r="BH4117" s="1">
        <v>15.97</v>
      </c>
      <c r="BI4117" s="1">
        <v>2034.568</v>
      </c>
      <c r="BJ4117" s="1">
        <v>25.942</v>
      </c>
      <c r="BK4117" s="1">
        <v>9.48</v>
      </c>
      <c r="BL4117" s="1">
        <v>0.803</v>
      </c>
      <c r="BM4117" s="1">
        <v>-0.599</v>
      </c>
      <c r="BN4117" s="1">
        <v>63.556</v>
      </c>
      <c r="BO4117" s="1">
        <v>1136.524</v>
      </c>
      <c r="BP4117" s="1">
        <v>23.72</v>
      </c>
      <c r="BQ4117" s="1">
        <v>3045.211</v>
      </c>
      <c r="BR4117" s="1">
        <v>38.532</v>
      </c>
      <c r="BS4117" s="1">
        <v>14.19</v>
      </c>
      <c r="BT4117" s="1">
        <v>-2.09</v>
      </c>
      <c r="BU4117" s="1">
        <v>-3.514</v>
      </c>
      <c r="BV4117" s="1">
        <v>36.879</v>
      </c>
      <c r="BW4117" s="1">
        <v>5.444</v>
      </c>
      <c r="BX4117" s="1">
        <v>20.503</v>
      </c>
      <c r="BY4117" s="1">
        <v>369.418</v>
      </c>
      <c r="BZ4117" s="1">
        <v>7.71</v>
      </c>
      <c r="CA4117" s="1">
        <v>982.368</v>
      </c>
      <c r="CB4117" s="1">
        <v>12.524</v>
      </c>
      <c r="CC4117" s="1">
        <v>4.577</v>
      </c>
      <c r="CD4117" s="1">
        <v>0.095</v>
      </c>
      <c r="CE4117" s="1">
        <v>0.116</v>
      </c>
      <c r="CF4117" s="1">
        <v>121.717</v>
      </c>
      <c r="CG4117" s="1">
        <v>56.539</v>
      </c>
      <c r="CH4117" s="1">
        <v>1.18</v>
      </c>
      <c r="CI4117" s="1">
        <v>5831.973</v>
      </c>
      <c r="CJ4117" s="1">
        <v>-5.024</v>
      </c>
      <c r="CK4117" s="1">
        <v>-2.919</v>
      </c>
      <c r="CL4117" s="1">
        <v>2644.112</v>
      </c>
      <c r="CM4117" s="1">
        <v>55.184</v>
      </c>
      <c r="CN4117" s="1">
        <v>1.917</v>
      </c>
      <c r="CO4117" s="1">
        <v>27.175</v>
      </c>
      <c r="CP4117" s="1">
        <v>0.109</v>
      </c>
      <c r="CQ4117" s="1">
        <v>0.04</v>
      </c>
      <c r="CR4117" s="1">
        <v>0.0</v>
      </c>
      <c r="CS4117" s="1">
        <v>775.0</v>
      </c>
      <c r="CT4117" s="1">
        <v>0.097</v>
      </c>
      <c r="CU4117" s="1">
        <v>1.917</v>
      </c>
      <c r="CV4117" s="1">
        <v>0.0</v>
      </c>
      <c r="CW4117" s="1">
        <v>5.241</v>
      </c>
      <c r="CX4117" s="1">
        <v>0.065</v>
      </c>
      <c r="CY4117" s="1">
        <v>0.0</v>
      </c>
      <c r="CZ4117" s="1">
        <v>0.024</v>
      </c>
      <c r="DA4117" s="1">
        <v>2949.596</v>
      </c>
      <c r="DB4117" s="1">
        <v>451.004</v>
      </c>
      <c r="DC4117" s="1">
        <v>-10.262</v>
      </c>
      <c r="DD4117" s="1">
        <v>-6.042</v>
      </c>
      <c r="DE4117" s="1">
        <v>43.053</v>
      </c>
      <c r="DF4117" s="1">
        <v>767.106</v>
      </c>
      <c r="DG4117" s="1">
        <v>16.01</v>
      </c>
      <c r="DH4117" s="1">
        <v>2062.844</v>
      </c>
      <c r="DI4117" s="1">
        <v>26.007</v>
      </c>
      <c r="DJ4117" s="1">
        <v>9.612</v>
      </c>
      <c r="DL4117" s="1">
        <v>0.0</v>
      </c>
      <c r="DM4117" s="1">
        <v>0.0</v>
      </c>
      <c r="DN4117" s="1">
        <v>0.0</v>
      </c>
      <c r="DO4117" s="1">
        <v>0.0</v>
      </c>
      <c r="DP4117" s="1">
        <v>0.0</v>
      </c>
      <c r="DQ4117" s="1">
        <v>0.0</v>
      </c>
      <c r="DR4117" s="1">
        <v>0.0</v>
      </c>
      <c r="DS4117" s="1">
        <v>200.0</v>
      </c>
      <c r="DT4117" s="1">
        <v>0.005</v>
      </c>
      <c r="DU4117" s="1">
        <v>0.008</v>
      </c>
      <c r="DV4117" s="1">
        <v>0.0</v>
      </c>
      <c r="DW4117" s="1">
        <v>0.0</v>
      </c>
      <c r="DX4117" s="1">
        <v>0.382</v>
      </c>
      <c r="DY4117" s="1">
        <v>0.0</v>
      </c>
      <c r="DZ4117" s="1">
        <v>0.002</v>
      </c>
    </row>
    <row r="4118">
      <c r="A4118" s="1" t="s">
        <v>451</v>
      </c>
      <c r="B4118" s="1">
        <v>2008.0</v>
      </c>
      <c r="C4118" s="1" t="s">
        <v>452</v>
      </c>
      <c r="D4118" s="1">
        <v>2.0718693E7</v>
      </c>
      <c r="E4118" s="1">
        <v>3.3968930816E11</v>
      </c>
      <c r="F4118" s="1">
        <v>21.739</v>
      </c>
      <c r="G4118" s="1">
        <v>0.103</v>
      </c>
      <c r="H4118" s="1">
        <v>27.78</v>
      </c>
      <c r="I4118" s="1">
        <v>0.576</v>
      </c>
      <c r="J4118" s="1">
        <v>0.965</v>
      </c>
      <c r="K4118" s="1">
        <v>0.02</v>
      </c>
      <c r="L4118" s="1">
        <v>0.031</v>
      </c>
      <c r="M4118" s="1">
        <v>0.129</v>
      </c>
      <c r="N4118" s="1">
        <v>497.533</v>
      </c>
      <c r="O4118" s="1">
        <v>-3.784</v>
      </c>
      <c r="P4118" s="1">
        <v>-4.321</v>
      </c>
      <c r="Q4118" s="1">
        <v>5303.774</v>
      </c>
      <c r="R4118" s="1">
        <v>109.887</v>
      </c>
      <c r="S4118" s="1">
        <v>1246.218</v>
      </c>
      <c r="T4118" s="1">
        <v>25.82</v>
      </c>
      <c r="U4118" s="1">
        <v>1.529</v>
      </c>
      <c r="V4118" s="1">
        <v>1.22</v>
      </c>
      <c r="W4118" s="1">
        <v>3908.666</v>
      </c>
      <c r="X4118" s="1">
        <v>80.982</v>
      </c>
      <c r="Y4118" s="1">
        <v>39.809</v>
      </c>
      <c r="Z4118" s="1">
        <v>24.628</v>
      </c>
      <c r="AA4118" s="1">
        <v>60.61</v>
      </c>
      <c r="AB4118" s="1">
        <v>2925.378</v>
      </c>
      <c r="AC4118" s="1">
        <v>64.86</v>
      </c>
      <c r="AD4118" s="1">
        <v>16.233</v>
      </c>
      <c r="AE4118" s="1">
        <v>-0.268</v>
      </c>
      <c r="AF4118" s="1">
        <v>-1.207</v>
      </c>
      <c r="AG4118" s="1">
        <v>21709.734</v>
      </c>
      <c r="AH4118" s="1">
        <v>1.324</v>
      </c>
      <c r="AI4118" s="1">
        <v>-3.592</v>
      </c>
      <c r="AJ4118" s="1">
        <v>-13.807</v>
      </c>
      <c r="AK4118" s="1">
        <v>1757.35</v>
      </c>
      <c r="AL4118" s="1">
        <v>36.41</v>
      </c>
      <c r="AM4118" s="1">
        <v>17884.383</v>
      </c>
      <c r="AN4118" s="1">
        <v>370.541</v>
      </c>
      <c r="AO4118" s="1">
        <v>56.136</v>
      </c>
      <c r="AP4118" s="1">
        <v>83.045</v>
      </c>
      <c r="AQ4118" s="1">
        <v>-4.721</v>
      </c>
      <c r="AR4118" s="1">
        <v>-7.008</v>
      </c>
      <c r="AS4118" s="1">
        <v>141.415</v>
      </c>
      <c r="AT4118" s="1">
        <v>478.795</v>
      </c>
      <c r="AU4118" s="1">
        <v>9.92</v>
      </c>
      <c r="AV4118" s="1">
        <v>6825.455</v>
      </c>
      <c r="AW4118" s="1">
        <v>-2.601</v>
      </c>
      <c r="AX4118" s="1">
        <v>-2.793</v>
      </c>
      <c r="AY4118" s="1">
        <v>5047.785</v>
      </c>
      <c r="AZ4118" s="1">
        <v>104.584</v>
      </c>
      <c r="BA4118" s="1">
        <v>15.294</v>
      </c>
      <c r="BB4118" s="1">
        <v>31.693</v>
      </c>
      <c r="BC4118" s="1">
        <v>32.27</v>
      </c>
      <c r="BD4118" s="1">
        <v>7.698</v>
      </c>
      <c r="BE4118" s="1">
        <v>2.907</v>
      </c>
      <c r="BF4118" s="1">
        <v>45.369</v>
      </c>
      <c r="BG4118" s="1">
        <v>830.168</v>
      </c>
      <c r="BH4118" s="1">
        <v>17.2</v>
      </c>
      <c r="BI4118" s="1">
        <v>2189.781</v>
      </c>
      <c r="BJ4118" s="1">
        <v>26.519</v>
      </c>
      <c r="BK4118" s="1">
        <v>10.168</v>
      </c>
      <c r="BL4118" s="1">
        <v>20.011</v>
      </c>
      <c r="BM4118" s="1">
        <v>12.098</v>
      </c>
      <c r="BN4118" s="1">
        <v>75.653</v>
      </c>
      <c r="BO4118" s="1">
        <v>1373.156</v>
      </c>
      <c r="BP4118" s="1">
        <v>28.45</v>
      </c>
      <c r="BQ4118" s="1">
        <v>3651.446</v>
      </c>
      <c r="BR4118" s="1">
        <v>43.864</v>
      </c>
      <c r="BS4118" s="1">
        <v>16.955</v>
      </c>
      <c r="BT4118" s="1">
        <v>-4.25</v>
      </c>
      <c r="BU4118" s="1">
        <v>-7.012</v>
      </c>
      <c r="BV4118" s="1">
        <v>45.622</v>
      </c>
      <c r="BW4118" s="1">
        <v>9.117</v>
      </c>
      <c r="BX4118" s="1">
        <v>29.62</v>
      </c>
      <c r="BY4118" s="1">
        <v>542.023</v>
      </c>
      <c r="BZ4118" s="1">
        <v>11.23</v>
      </c>
      <c r="CA4118" s="1">
        <v>1429.629</v>
      </c>
      <c r="CB4118" s="1">
        <v>17.314</v>
      </c>
      <c r="CC4118" s="1">
        <v>6.638</v>
      </c>
      <c r="CD4118" s="1">
        <v>-2.036</v>
      </c>
      <c r="CE4118" s="1">
        <v>-2.478</v>
      </c>
      <c r="CF4118" s="1">
        <v>119.239</v>
      </c>
      <c r="CG4118" s="1">
        <v>32.338</v>
      </c>
      <c r="CH4118" s="1">
        <v>0.67</v>
      </c>
      <c r="CI4118" s="1">
        <v>5755.154</v>
      </c>
      <c r="CJ4118" s="1">
        <v>-0.548</v>
      </c>
      <c r="CK4118" s="1">
        <v>-0.302</v>
      </c>
      <c r="CL4118" s="1">
        <v>2648.911</v>
      </c>
      <c r="CM4118" s="1">
        <v>54.882</v>
      </c>
      <c r="CN4118" s="1">
        <v>1.033</v>
      </c>
      <c r="CO4118" s="1">
        <v>26.724</v>
      </c>
      <c r="CP4118" s="1">
        <v>0.075</v>
      </c>
      <c r="CQ4118" s="1">
        <v>0.02</v>
      </c>
      <c r="CR4118" s="1">
        <v>0.0</v>
      </c>
      <c r="CS4118" s="1">
        <v>-31.429</v>
      </c>
      <c r="CT4118" s="1">
        <v>-0.034</v>
      </c>
      <c r="CU4118" s="1">
        <v>0.965</v>
      </c>
      <c r="CV4118" s="1">
        <v>0.0</v>
      </c>
      <c r="CW4118" s="1">
        <v>3.62</v>
      </c>
      <c r="CX4118" s="1">
        <v>0.031</v>
      </c>
      <c r="CY4118" s="1">
        <v>0.0</v>
      </c>
      <c r="CZ4118" s="1">
        <v>0.017</v>
      </c>
      <c r="DA4118" s="1">
        <v>3130.506</v>
      </c>
      <c r="DB4118" s="1">
        <v>449.797</v>
      </c>
      <c r="DC4118" s="1">
        <v>8.028</v>
      </c>
      <c r="DD4118" s="1">
        <v>2.98</v>
      </c>
      <c r="DE4118" s="1">
        <v>46.033</v>
      </c>
      <c r="DF4118" s="1">
        <v>831.133</v>
      </c>
      <c r="DG4118" s="1">
        <v>17.22</v>
      </c>
      <c r="DH4118" s="1">
        <v>2221.817</v>
      </c>
      <c r="DI4118" s="1">
        <v>26.549</v>
      </c>
      <c r="DJ4118" s="1">
        <v>10.317</v>
      </c>
      <c r="DL4118" s="1">
        <v>0.0</v>
      </c>
      <c r="DM4118" s="1">
        <v>0.0</v>
      </c>
      <c r="DN4118" s="1">
        <v>0.0</v>
      </c>
      <c r="DO4118" s="1">
        <v>0.0</v>
      </c>
      <c r="DP4118" s="1">
        <v>0.0</v>
      </c>
      <c r="DQ4118" s="1">
        <v>0.0</v>
      </c>
      <c r="DR4118" s="1">
        <v>0.0</v>
      </c>
      <c r="DS4118" s="1">
        <v>66.667</v>
      </c>
      <c r="DT4118" s="1">
        <v>0.005</v>
      </c>
      <c r="DU4118" s="1">
        <v>0.013</v>
      </c>
      <c r="DV4118" s="1">
        <v>0.0</v>
      </c>
      <c r="DW4118" s="1">
        <v>0.0</v>
      </c>
      <c r="DX4118" s="1">
        <v>0.637</v>
      </c>
      <c r="DY4118" s="1">
        <v>0.0</v>
      </c>
      <c r="DZ4118" s="1">
        <v>0.003</v>
      </c>
    </row>
    <row r="4119">
      <c r="A4119" s="1" t="s">
        <v>451</v>
      </c>
      <c r="B4119" s="1">
        <v>2009.0</v>
      </c>
      <c r="C4119" s="1" t="s">
        <v>452</v>
      </c>
      <c r="D4119" s="1">
        <v>2.0576869E7</v>
      </c>
      <c r="E4119" s="1">
        <v>3.26954221568E11</v>
      </c>
      <c r="F4119" s="1">
        <v>-18.041</v>
      </c>
      <c r="G4119" s="1">
        <v>-0.104</v>
      </c>
      <c r="H4119" s="1">
        <v>22.925</v>
      </c>
      <c r="I4119" s="1">
        <v>0.472</v>
      </c>
      <c r="J4119" s="1">
        <v>0.486</v>
      </c>
      <c r="K4119" s="1">
        <v>0.01</v>
      </c>
      <c r="L4119" s="1">
        <v>0.017</v>
      </c>
      <c r="M4119" s="1">
        <v>0.121</v>
      </c>
      <c r="N4119" s="1">
        <v>469.7</v>
      </c>
      <c r="O4119" s="1">
        <v>-20.271</v>
      </c>
      <c r="P4119" s="1">
        <v>-22.276</v>
      </c>
      <c r="Q4119" s="1">
        <v>4257.772</v>
      </c>
      <c r="R4119" s="1">
        <v>87.612</v>
      </c>
      <c r="S4119" s="1">
        <v>1056.526</v>
      </c>
      <c r="T4119" s="1">
        <v>21.74</v>
      </c>
      <c r="U4119" s="1">
        <v>-5.715</v>
      </c>
      <c r="V4119" s="1">
        <v>-4.628</v>
      </c>
      <c r="W4119" s="1">
        <v>3710.684</v>
      </c>
      <c r="X4119" s="1">
        <v>76.354</v>
      </c>
      <c r="Y4119" s="1">
        <v>37.75</v>
      </c>
      <c r="Z4119" s="1">
        <v>22.53</v>
      </c>
      <c r="AA4119" s="1">
        <v>55.29</v>
      </c>
      <c r="AB4119" s="1">
        <v>2686.998</v>
      </c>
      <c r="AC4119" s="1">
        <v>57.59</v>
      </c>
      <c r="AD4119" s="1">
        <v>16.718</v>
      </c>
      <c r="AE4119" s="1">
        <v>-12.822</v>
      </c>
      <c r="AF4119" s="1">
        <v>-57.675</v>
      </c>
      <c r="AG4119" s="1">
        <v>19056.469</v>
      </c>
      <c r="AH4119" s="1">
        <v>1.199</v>
      </c>
      <c r="AI4119" s="1">
        <v>-14.526</v>
      </c>
      <c r="AJ4119" s="1">
        <v>-53.826</v>
      </c>
      <c r="AK4119" s="1">
        <v>1472.041</v>
      </c>
      <c r="AL4119" s="1">
        <v>30.29</v>
      </c>
      <c r="AM4119" s="1">
        <v>15391.797</v>
      </c>
      <c r="AN4119" s="1">
        <v>316.715</v>
      </c>
      <c r="AO4119" s="1">
        <v>52.596</v>
      </c>
      <c r="AP4119" s="1">
        <v>81.447</v>
      </c>
      <c r="AQ4119" s="1">
        <v>-12.987</v>
      </c>
      <c r="AR4119" s="1">
        <v>-18.365</v>
      </c>
      <c r="AS4119" s="1">
        <v>123.049</v>
      </c>
      <c r="AT4119" s="1">
        <v>370.805</v>
      </c>
      <c r="AU4119" s="1">
        <v>7.63</v>
      </c>
      <c r="AV4119" s="1">
        <v>5979.991</v>
      </c>
      <c r="AW4119" s="1">
        <v>-0.602</v>
      </c>
      <c r="AX4119" s="1">
        <v>-0.63</v>
      </c>
      <c r="AY4119" s="1">
        <v>5051.983</v>
      </c>
      <c r="AZ4119" s="1">
        <v>103.954</v>
      </c>
      <c r="BA4119" s="1">
        <v>13.249</v>
      </c>
      <c r="BB4119" s="1">
        <v>31.644</v>
      </c>
      <c r="BC4119" s="1">
        <v>27.05</v>
      </c>
      <c r="BD4119" s="1">
        <v>-9.66</v>
      </c>
      <c r="BE4119" s="1">
        <v>-4.598</v>
      </c>
      <c r="BF4119" s="1">
        <v>40.772</v>
      </c>
      <c r="BG4119" s="1">
        <v>754.731</v>
      </c>
      <c r="BH4119" s="1">
        <v>15.53</v>
      </c>
      <c r="BI4119" s="1">
        <v>1981.431</v>
      </c>
      <c r="BJ4119" s="1">
        <v>26.966</v>
      </c>
      <c r="BK4119" s="1">
        <v>10.485</v>
      </c>
      <c r="BL4119" s="1">
        <v>-4.299</v>
      </c>
      <c r="BM4119" s="1">
        <v>-3.507</v>
      </c>
      <c r="BN4119" s="1">
        <v>72.146</v>
      </c>
      <c r="BO4119" s="1">
        <v>1326.732</v>
      </c>
      <c r="BP4119" s="1">
        <v>27.3</v>
      </c>
      <c r="BQ4119" s="1">
        <v>3506.172</v>
      </c>
      <c r="BR4119" s="1">
        <v>47.404</v>
      </c>
      <c r="BS4119" s="1">
        <v>18.553</v>
      </c>
      <c r="BT4119" s="1">
        <v>-2.3</v>
      </c>
      <c r="BU4119" s="1">
        <v>-4.16</v>
      </c>
      <c r="BV4119" s="1">
        <v>4.686</v>
      </c>
      <c r="BW4119" s="1">
        <v>1.225</v>
      </c>
      <c r="BX4119" s="1">
        <v>30.845</v>
      </c>
      <c r="BY4119" s="1">
        <v>571.03</v>
      </c>
      <c r="BZ4119" s="1">
        <v>11.75</v>
      </c>
      <c r="CA4119" s="1">
        <v>1499.02</v>
      </c>
      <c r="CB4119" s="1">
        <v>20.403</v>
      </c>
      <c r="CC4119" s="1">
        <v>7.932</v>
      </c>
      <c r="CD4119" s="1">
        <v>-11.058</v>
      </c>
      <c r="CE4119" s="1">
        <v>-13.185</v>
      </c>
      <c r="CF4119" s="1">
        <v>106.054</v>
      </c>
      <c r="CG4119" s="1">
        <v>44.71</v>
      </c>
      <c r="CH4119" s="1">
        <v>0.92</v>
      </c>
      <c r="CI4119" s="1">
        <v>5154.033</v>
      </c>
      <c r="CJ4119" s="1">
        <v>-4.683</v>
      </c>
      <c r="CK4119" s="1">
        <v>-2.57</v>
      </c>
      <c r="CL4119" s="1">
        <v>2542.26</v>
      </c>
      <c r="CM4119" s="1">
        <v>52.312</v>
      </c>
      <c r="CN4119" s="1">
        <v>1.597</v>
      </c>
      <c r="CO4119" s="1">
        <v>27.273</v>
      </c>
      <c r="CP4119" s="1">
        <v>0.031</v>
      </c>
      <c r="CQ4119" s="1">
        <v>0.01</v>
      </c>
      <c r="CR4119" s="1">
        <v>0.0</v>
      </c>
      <c r="CS4119" s="1">
        <v>-58.333</v>
      </c>
      <c r="CT4119" s="1">
        <v>-0.044</v>
      </c>
      <c r="CU4119" s="1">
        <v>0.486</v>
      </c>
      <c r="CV4119" s="1">
        <v>0.0</v>
      </c>
      <c r="CW4119" s="1">
        <v>1.519</v>
      </c>
      <c r="CX4119" s="1">
        <v>0.017</v>
      </c>
      <c r="CY4119" s="1">
        <v>0.0</v>
      </c>
      <c r="CZ4119" s="1">
        <v>0.008</v>
      </c>
      <c r="DA4119" s="1">
        <v>2798.774</v>
      </c>
      <c r="DB4119" s="1">
        <v>392.122</v>
      </c>
      <c r="DC4119" s="1">
        <v>-9.966</v>
      </c>
      <c r="DD4119" s="1">
        <v>-4.732</v>
      </c>
      <c r="DE4119" s="1">
        <v>41.301</v>
      </c>
      <c r="DF4119" s="1">
        <v>755.703</v>
      </c>
      <c r="DG4119" s="1">
        <v>15.55</v>
      </c>
      <c r="DH4119" s="1">
        <v>2007.152</v>
      </c>
      <c r="DI4119" s="1">
        <v>27.001</v>
      </c>
      <c r="DJ4119" s="1">
        <v>10.621</v>
      </c>
      <c r="DL4119" s="1">
        <v>0.003</v>
      </c>
      <c r="DM4119" s="1">
        <v>0.003</v>
      </c>
      <c r="DN4119" s="1">
        <v>0.0</v>
      </c>
      <c r="DO4119" s="1">
        <v>0.0</v>
      </c>
      <c r="DP4119" s="1">
        <v>0.129</v>
      </c>
      <c r="DQ4119" s="1">
        <v>0.0</v>
      </c>
      <c r="DR4119" s="1">
        <v>0.001</v>
      </c>
      <c r="DS4119" s="1">
        <v>80.0</v>
      </c>
      <c r="DT4119" s="1">
        <v>0.01</v>
      </c>
      <c r="DU4119" s="1">
        <v>0.024</v>
      </c>
      <c r="DV4119" s="1">
        <v>0.486</v>
      </c>
      <c r="DW4119" s="1">
        <v>0.01</v>
      </c>
      <c r="DX4119" s="1">
        <v>1.148</v>
      </c>
      <c r="DY4119" s="1">
        <v>0.017</v>
      </c>
      <c r="DZ4119" s="1">
        <v>0.006</v>
      </c>
    </row>
    <row r="4120">
      <c r="A4120" s="1" t="s">
        <v>451</v>
      </c>
      <c r="B4120" s="1">
        <v>2010.0</v>
      </c>
      <c r="C4120" s="1" t="s">
        <v>452</v>
      </c>
      <c r="D4120" s="1">
        <v>2.0432524E7</v>
      </c>
      <c r="E4120" s="1">
        <v>3.35489564672E11</v>
      </c>
      <c r="F4120" s="1">
        <v>180.791</v>
      </c>
      <c r="G4120" s="1">
        <v>0.853</v>
      </c>
      <c r="H4120" s="1">
        <v>64.826</v>
      </c>
      <c r="I4120" s="1">
        <v>1.325</v>
      </c>
      <c r="J4120" s="1">
        <v>5.384</v>
      </c>
      <c r="K4120" s="1">
        <v>0.11</v>
      </c>
      <c r="L4120" s="1">
        <v>0.182</v>
      </c>
      <c r="M4120" s="1">
        <v>0.338</v>
      </c>
      <c r="N4120" s="1">
        <v>424.528</v>
      </c>
      <c r="O4120" s="1">
        <v>-6.525</v>
      </c>
      <c r="P4120" s="1">
        <v>-5.717</v>
      </c>
      <c r="Q4120" s="1">
        <v>4008.06</v>
      </c>
      <c r="R4120" s="1">
        <v>81.895</v>
      </c>
      <c r="S4120" s="1">
        <v>1012.112</v>
      </c>
      <c r="T4120" s="1">
        <v>20.68</v>
      </c>
      <c r="U4120" s="1">
        <v>-10.08</v>
      </c>
      <c r="V4120" s="1">
        <v>-7.697</v>
      </c>
      <c r="W4120" s="1">
        <v>3360.219</v>
      </c>
      <c r="X4120" s="1">
        <v>68.658</v>
      </c>
      <c r="Y4120" s="1">
        <v>34.227</v>
      </c>
      <c r="Z4120" s="1">
        <v>20.877</v>
      </c>
      <c r="AA4120" s="1">
        <v>58.15</v>
      </c>
      <c r="AB4120" s="1">
        <v>2845.953</v>
      </c>
      <c r="AC4120" s="1">
        <v>60.42</v>
      </c>
      <c r="AD4120" s="1">
        <v>17.719</v>
      </c>
      <c r="AE4120" s="1">
        <v>1.097</v>
      </c>
      <c r="AF4120" s="1">
        <v>4.301</v>
      </c>
      <c r="AG4120" s="1">
        <v>19401.607</v>
      </c>
      <c r="AH4120" s="1">
        <v>1.182</v>
      </c>
      <c r="AI4120" s="1">
        <v>-2.832</v>
      </c>
      <c r="AJ4120" s="1">
        <v>-8.969</v>
      </c>
      <c r="AK4120" s="1">
        <v>1394.835</v>
      </c>
      <c r="AL4120" s="1">
        <v>28.5</v>
      </c>
      <c r="AM4120" s="1">
        <v>15061.579</v>
      </c>
      <c r="AN4120" s="1">
        <v>307.746</v>
      </c>
      <c r="AO4120" s="1">
        <v>47.17</v>
      </c>
      <c r="AP4120" s="1">
        <v>78.453</v>
      </c>
      <c r="AQ4120" s="1">
        <v>1.966</v>
      </c>
      <c r="AR4120" s="1">
        <v>2.42</v>
      </c>
      <c r="AS4120" s="1">
        <v>125.469</v>
      </c>
      <c r="AT4120" s="1">
        <v>355.316</v>
      </c>
      <c r="AU4120" s="1">
        <v>7.26</v>
      </c>
      <c r="AV4120" s="1">
        <v>6140.651</v>
      </c>
      <c r="AW4120" s="1">
        <v>-3.578</v>
      </c>
      <c r="AX4120" s="1">
        <v>-3.72</v>
      </c>
      <c r="AY4120" s="1">
        <v>4905.635</v>
      </c>
      <c r="AZ4120" s="1">
        <v>100.234</v>
      </c>
      <c r="BA4120" s="1">
        <v>12.016</v>
      </c>
      <c r="BB4120" s="1">
        <v>31.986</v>
      </c>
      <c r="BC4120" s="1">
        <v>25.65</v>
      </c>
      <c r="BD4120" s="1">
        <v>27.997</v>
      </c>
      <c r="BE4120" s="1">
        <v>11.007</v>
      </c>
      <c r="BF4120" s="1">
        <v>51.779</v>
      </c>
      <c r="BG4120" s="1">
        <v>972.959</v>
      </c>
      <c r="BH4120" s="1">
        <v>19.88</v>
      </c>
      <c r="BI4120" s="1">
        <v>2534.129</v>
      </c>
      <c r="BJ4120" s="1">
        <v>32.903</v>
      </c>
      <c r="BK4120" s="1">
        <v>13.2</v>
      </c>
      <c r="BL4120" s="1">
        <v>19.699</v>
      </c>
      <c r="BM4120" s="1">
        <v>12.374</v>
      </c>
      <c r="BN4120" s="1">
        <v>84.52</v>
      </c>
      <c r="BO4120" s="1">
        <v>1562.215</v>
      </c>
      <c r="BP4120" s="1">
        <v>31.92</v>
      </c>
      <c r="BQ4120" s="1">
        <v>4136.564</v>
      </c>
      <c r="BR4120" s="1">
        <v>52.83</v>
      </c>
      <c r="BS4120" s="1">
        <v>21.547</v>
      </c>
      <c r="BT4120" s="1">
        <v>-2.27</v>
      </c>
      <c r="BU4120" s="1">
        <v>-3.904</v>
      </c>
      <c r="BV4120" s="1">
        <v>-1.098</v>
      </c>
      <c r="BW4120" s="1">
        <v>-0.577</v>
      </c>
      <c r="BX4120" s="1">
        <v>30.268</v>
      </c>
      <c r="BY4120" s="1">
        <v>568.701</v>
      </c>
      <c r="BZ4120" s="1">
        <v>11.62</v>
      </c>
      <c r="CA4120" s="1">
        <v>1481.375</v>
      </c>
      <c r="CB4120" s="1">
        <v>19.232</v>
      </c>
      <c r="CC4120" s="1">
        <v>7.716</v>
      </c>
      <c r="CD4120" s="1">
        <v>-5.348</v>
      </c>
      <c r="CE4120" s="1">
        <v>-5.672</v>
      </c>
      <c r="CF4120" s="1">
        <v>100.382</v>
      </c>
      <c r="CG4120" s="1">
        <v>27.407</v>
      </c>
      <c r="CH4120" s="1">
        <v>0.56</v>
      </c>
      <c r="CI4120" s="1">
        <v>4912.868</v>
      </c>
      <c r="CJ4120" s="1">
        <v>-4.691</v>
      </c>
      <c r="CK4120" s="1">
        <v>-2.454</v>
      </c>
      <c r="CL4120" s="1">
        <v>2440.12</v>
      </c>
      <c r="CM4120" s="1">
        <v>49.858</v>
      </c>
      <c r="CN4120" s="1">
        <v>0.927</v>
      </c>
      <c r="CO4120" s="1">
        <v>25.59</v>
      </c>
      <c r="CP4120" s="1">
        <v>0.347</v>
      </c>
      <c r="CQ4120" s="1">
        <v>0.11</v>
      </c>
      <c r="CR4120" s="1">
        <v>0.0</v>
      </c>
      <c r="CS4120" s="1">
        <v>1010.0</v>
      </c>
      <c r="CT4120" s="1">
        <v>0.316</v>
      </c>
      <c r="CU4120" s="1">
        <v>5.384</v>
      </c>
      <c r="CV4120" s="1">
        <v>0.0</v>
      </c>
      <c r="CW4120" s="1">
        <v>16.977</v>
      </c>
      <c r="CX4120" s="1">
        <v>0.182</v>
      </c>
      <c r="CY4120" s="1">
        <v>0.0</v>
      </c>
      <c r="CZ4120" s="1">
        <v>0.088</v>
      </c>
      <c r="DA4120" s="1">
        <v>2957.05</v>
      </c>
      <c r="DB4120" s="1">
        <v>396.424</v>
      </c>
      <c r="DC4120" s="1">
        <v>34.949</v>
      </c>
      <c r="DD4120" s="1">
        <v>12.951</v>
      </c>
      <c r="DE4120" s="1">
        <v>54.252</v>
      </c>
      <c r="DF4120" s="1">
        <v>993.514</v>
      </c>
      <c r="DG4120" s="1">
        <v>20.3</v>
      </c>
      <c r="DH4120" s="1">
        <v>2655.189</v>
      </c>
      <c r="DI4120" s="1">
        <v>33.598</v>
      </c>
      <c r="DJ4120" s="1">
        <v>13.83</v>
      </c>
      <c r="DK4120" s="1">
        <v>100.0</v>
      </c>
      <c r="DL4120" s="1">
        <v>0.003</v>
      </c>
      <c r="DM4120" s="1">
        <v>0.005</v>
      </c>
      <c r="DN4120" s="1">
        <v>0.0</v>
      </c>
      <c r="DO4120" s="1">
        <v>0.0</v>
      </c>
      <c r="DP4120" s="1">
        <v>0.257</v>
      </c>
      <c r="DQ4120" s="1">
        <v>0.0</v>
      </c>
      <c r="DR4120" s="1">
        <v>0.001</v>
      </c>
      <c r="DS4120" s="1">
        <v>3300.0</v>
      </c>
      <c r="DT4120" s="1">
        <v>0.773</v>
      </c>
      <c r="DU4120" s="1">
        <v>0.797</v>
      </c>
      <c r="DV4120" s="1">
        <v>15.172</v>
      </c>
      <c r="DW4120" s="1">
        <v>0.31</v>
      </c>
      <c r="DX4120" s="1">
        <v>39.0</v>
      </c>
      <c r="DY4120" s="1">
        <v>0.513</v>
      </c>
      <c r="DZ4120" s="1">
        <v>0.203</v>
      </c>
    </row>
    <row r="4121">
      <c r="A4121" s="1" t="s">
        <v>451</v>
      </c>
      <c r="B4121" s="1">
        <v>2011.0</v>
      </c>
      <c r="C4121" s="1" t="s">
        <v>452</v>
      </c>
      <c r="D4121" s="1">
        <v>2.0281955E7</v>
      </c>
      <c r="E4121" s="1">
        <v>3.50086823936E11</v>
      </c>
      <c r="F4121" s="1">
        <v>63.413</v>
      </c>
      <c r="G4121" s="1">
        <v>0.84</v>
      </c>
      <c r="H4121" s="1">
        <v>106.72</v>
      </c>
      <c r="I4121" s="1">
        <v>2.164</v>
      </c>
      <c r="J4121" s="1">
        <v>9.861</v>
      </c>
      <c r="K4121" s="1">
        <v>0.2</v>
      </c>
      <c r="L4121" s="1">
        <v>0.324</v>
      </c>
      <c r="M4121" s="1">
        <v>0.535</v>
      </c>
      <c r="N4121" s="1">
        <v>490.615</v>
      </c>
      <c r="O4121" s="1">
        <v>16.57</v>
      </c>
      <c r="P4121" s="1">
        <v>13.57</v>
      </c>
      <c r="Q4121" s="1">
        <v>4706.896</v>
      </c>
      <c r="R4121" s="1">
        <v>95.465</v>
      </c>
      <c r="S4121" s="1">
        <v>1221.776</v>
      </c>
      <c r="T4121" s="1">
        <v>24.78</v>
      </c>
      <c r="U4121" s="1">
        <v>12.85</v>
      </c>
      <c r="V4121" s="1">
        <v>8.822</v>
      </c>
      <c r="W4121" s="1">
        <v>3820.154</v>
      </c>
      <c r="X4121" s="1">
        <v>77.48</v>
      </c>
      <c r="Y4121" s="1">
        <v>40.097</v>
      </c>
      <c r="Z4121" s="1">
        <v>23.574</v>
      </c>
      <c r="AA4121" s="1">
        <v>59.89</v>
      </c>
      <c r="AB4121" s="1">
        <v>2952.871</v>
      </c>
      <c r="AC4121" s="1">
        <v>61.8</v>
      </c>
      <c r="AD4121" s="1">
        <v>17.156</v>
      </c>
      <c r="AE4121" s="1">
        <v>3.006</v>
      </c>
      <c r="AF4121" s="1">
        <v>11.917</v>
      </c>
      <c r="AG4121" s="1">
        <v>20133.217</v>
      </c>
      <c r="AH4121" s="1">
        <v>1.166</v>
      </c>
      <c r="AI4121" s="1">
        <v>7.228</v>
      </c>
      <c r="AJ4121" s="1">
        <v>22.243</v>
      </c>
      <c r="AK4121" s="1">
        <v>1663.055</v>
      </c>
      <c r="AL4121" s="1">
        <v>33.73</v>
      </c>
      <c r="AM4121" s="1">
        <v>16270.07</v>
      </c>
      <c r="AN4121" s="1">
        <v>329.989</v>
      </c>
      <c r="AO4121" s="1">
        <v>54.579</v>
      </c>
      <c r="AP4121" s="1">
        <v>81.487</v>
      </c>
      <c r="AQ4121" s="1">
        <v>2.935</v>
      </c>
      <c r="AR4121" s="1">
        <v>3.683</v>
      </c>
      <c r="AS4121" s="1">
        <v>129.152</v>
      </c>
      <c r="AT4121" s="1">
        <v>412.189</v>
      </c>
      <c r="AU4121" s="1">
        <v>8.36</v>
      </c>
      <c r="AV4121" s="1">
        <v>6367.815</v>
      </c>
      <c r="AW4121" s="1">
        <v>0.559</v>
      </c>
      <c r="AX4121" s="1">
        <v>0.561</v>
      </c>
      <c r="AY4121" s="1">
        <v>4969.688</v>
      </c>
      <c r="AZ4121" s="1">
        <v>100.795</v>
      </c>
      <c r="BA4121" s="1">
        <v>13.528</v>
      </c>
      <c r="BB4121" s="1">
        <v>31.893</v>
      </c>
      <c r="BC4121" s="1">
        <v>30.32</v>
      </c>
      <c r="BD4121" s="1">
        <v>-25.927</v>
      </c>
      <c r="BE4121" s="1">
        <v>-13.623</v>
      </c>
      <c r="BF4121" s="1">
        <v>38.155</v>
      </c>
      <c r="BG4121" s="1">
        <v>726.261</v>
      </c>
      <c r="BH4121" s="1">
        <v>14.73</v>
      </c>
      <c r="BI4121" s="1">
        <v>1881.25</v>
      </c>
      <c r="BJ4121" s="1">
        <v>23.835</v>
      </c>
      <c r="BK4121" s="1">
        <v>9.422</v>
      </c>
      <c r="BL4121" s="1">
        <v>-9.094</v>
      </c>
      <c r="BM4121" s="1">
        <v>-9.553</v>
      </c>
      <c r="BN4121" s="1">
        <v>74.968</v>
      </c>
      <c r="BO4121" s="1">
        <v>1383.989</v>
      </c>
      <c r="BP4121" s="1">
        <v>28.07</v>
      </c>
      <c r="BQ4121" s="1">
        <v>3696.276</v>
      </c>
      <c r="BR4121" s="1">
        <v>45.421</v>
      </c>
      <c r="BS4121" s="1">
        <v>18.513</v>
      </c>
      <c r="BT4121" s="1">
        <v>-1.91</v>
      </c>
      <c r="BU4121" s="1">
        <v>-3.189</v>
      </c>
      <c r="BV4121" s="1">
        <v>1.069</v>
      </c>
      <c r="BW4121" s="1">
        <v>0.165</v>
      </c>
      <c r="BX4121" s="1">
        <v>30.433</v>
      </c>
      <c r="BY4121" s="1">
        <v>579.333</v>
      </c>
      <c r="BZ4121" s="1">
        <v>11.75</v>
      </c>
      <c r="CA4121" s="1">
        <v>1500.504</v>
      </c>
      <c r="CB4121" s="1">
        <v>19.013</v>
      </c>
      <c r="CC4121" s="1">
        <v>7.515</v>
      </c>
      <c r="CD4121" s="1">
        <v>4.971</v>
      </c>
      <c r="CE4121" s="1">
        <v>4.99</v>
      </c>
      <c r="CF4121" s="1">
        <v>105.372</v>
      </c>
      <c r="CG4121" s="1">
        <v>29.09</v>
      </c>
      <c r="CH4121" s="1">
        <v>0.59</v>
      </c>
      <c r="CI4121" s="1">
        <v>5195.359</v>
      </c>
      <c r="CJ4121" s="1">
        <v>-1.516</v>
      </c>
      <c r="CK4121" s="1">
        <v>-0.756</v>
      </c>
      <c r="CL4121" s="1">
        <v>2420.963</v>
      </c>
      <c r="CM4121" s="1">
        <v>49.102</v>
      </c>
      <c r="CN4121" s="1">
        <v>0.955</v>
      </c>
      <c r="CO4121" s="1">
        <v>26.021</v>
      </c>
      <c r="CP4121" s="1">
        <v>0.619</v>
      </c>
      <c r="CQ4121" s="1">
        <v>0.2</v>
      </c>
      <c r="CR4121" s="1">
        <v>0.0</v>
      </c>
      <c r="CS4121" s="1">
        <v>78.378</v>
      </c>
      <c r="CT4121" s="1">
        <v>0.272</v>
      </c>
      <c r="CU4121" s="1">
        <v>9.861</v>
      </c>
      <c r="CV4121" s="1">
        <v>0.0</v>
      </c>
      <c r="CW4121" s="1">
        <v>30.507</v>
      </c>
      <c r="CX4121" s="1">
        <v>0.324</v>
      </c>
      <c r="CY4121" s="1">
        <v>0.0</v>
      </c>
      <c r="CZ4121" s="1">
        <v>0.153</v>
      </c>
      <c r="DA4121" s="1">
        <v>3047.043</v>
      </c>
      <c r="DB4121" s="1">
        <v>408.341</v>
      </c>
      <c r="DC4121" s="1">
        <v>-14.557</v>
      </c>
      <c r="DD4121" s="1">
        <v>-9.718</v>
      </c>
      <c r="DE4121" s="1">
        <v>44.535</v>
      </c>
      <c r="DF4121" s="1">
        <v>804.656</v>
      </c>
      <c r="DG4121" s="1">
        <v>16.32</v>
      </c>
      <c r="DH4121" s="1">
        <v>2195.772</v>
      </c>
      <c r="DI4121" s="1">
        <v>26.408</v>
      </c>
      <c r="DJ4121" s="1">
        <v>10.997</v>
      </c>
      <c r="DK4121" s="1">
        <v>-50.5</v>
      </c>
      <c r="DL4121" s="1">
        <v>-0.003</v>
      </c>
      <c r="DM4121" s="1">
        <v>0.003</v>
      </c>
      <c r="DN4121" s="1">
        <v>0.0</v>
      </c>
      <c r="DO4121" s="1">
        <v>0.0</v>
      </c>
      <c r="DP4121" s="1">
        <v>0.128</v>
      </c>
      <c r="DQ4121" s="1">
        <v>0.0</v>
      </c>
      <c r="DR4121" s="1">
        <v>0.001</v>
      </c>
      <c r="DS4121" s="1">
        <v>353.268</v>
      </c>
      <c r="DT4121" s="1">
        <v>2.796</v>
      </c>
      <c r="DU4121" s="1">
        <v>3.593</v>
      </c>
      <c r="DV4121" s="1">
        <v>68.534</v>
      </c>
      <c r="DW4121" s="1">
        <v>1.39</v>
      </c>
      <c r="DX4121" s="1">
        <v>177.166</v>
      </c>
      <c r="DY4121" s="1">
        <v>2.249</v>
      </c>
      <c r="DZ4121" s="1">
        <v>0.887</v>
      </c>
    </row>
    <row r="4122">
      <c r="A4122" s="1" t="s">
        <v>451</v>
      </c>
      <c r="B4122" s="1">
        <v>2012.0</v>
      </c>
      <c r="C4122" s="1" t="s">
        <v>452</v>
      </c>
      <c r="D4122" s="1">
        <v>2.0158399E7</v>
      </c>
      <c r="E4122" s="1">
        <v>3.56825923584E11</v>
      </c>
      <c r="F4122" s="1">
        <v>-6.63</v>
      </c>
      <c r="G4122" s="1">
        <v>-0.144</v>
      </c>
      <c r="H4122" s="1">
        <v>100.256</v>
      </c>
      <c r="I4122" s="1">
        <v>2.021</v>
      </c>
      <c r="J4122" s="1">
        <v>10.417</v>
      </c>
      <c r="K4122" s="1">
        <v>0.21</v>
      </c>
      <c r="L4122" s="1">
        <v>0.359</v>
      </c>
      <c r="M4122" s="1">
        <v>0.518</v>
      </c>
      <c r="N4122" s="1">
        <v>486.847</v>
      </c>
      <c r="O4122" s="1">
        <v>-7.814</v>
      </c>
      <c r="P4122" s="1">
        <v>-7.46</v>
      </c>
      <c r="Q4122" s="1">
        <v>4365.692</v>
      </c>
      <c r="R4122" s="1">
        <v>88.005</v>
      </c>
      <c r="S4122" s="1">
        <v>1136.003</v>
      </c>
      <c r="T4122" s="1">
        <v>22.9</v>
      </c>
      <c r="U4122" s="1">
        <v>-4.743</v>
      </c>
      <c r="V4122" s="1">
        <v>-3.675</v>
      </c>
      <c r="W4122" s="1">
        <v>3661.279</v>
      </c>
      <c r="X4122" s="1">
        <v>73.806</v>
      </c>
      <c r="Y4122" s="1">
        <v>39.119</v>
      </c>
      <c r="Z4122" s="1">
        <v>22.549</v>
      </c>
      <c r="AA4122" s="1">
        <v>58.79</v>
      </c>
      <c r="AB4122" s="1">
        <v>2916.402</v>
      </c>
      <c r="AC4122" s="1">
        <v>58.54</v>
      </c>
      <c r="AD4122" s="1">
        <v>16.796</v>
      </c>
      <c r="AE4122" s="1">
        <v>-3.676</v>
      </c>
      <c r="AF4122" s="1">
        <v>-15.009</v>
      </c>
      <c r="AG4122" s="1">
        <v>19512.076</v>
      </c>
      <c r="AH4122" s="1">
        <v>1.102</v>
      </c>
      <c r="AI4122" s="1">
        <v>-2.991</v>
      </c>
      <c r="AJ4122" s="1">
        <v>-9.868</v>
      </c>
      <c r="AK4122" s="1">
        <v>1594.373</v>
      </c>
      <c r="AL4122" s="1">
        <v>32.14</v>
      </c>
      <c r="AM4122" s="1">
        <v>15880.246</v>
      </c>
      <c r="AN4122" s="1">
        <v>320.12</v>
      </c>
      <c r="AO4122" s="1">
        <v>54.903</v>
      </c>
      <c r="AP4122" s="1">
        <v>82.024</v>
      </c>
      <c r="AQ4122" s="1">
        <v>-2.951</v>
      </c>
      <c r="AR4122" s="1">
        <v>-3.811</v>
      </c>
      <c r="AS4122" s="1">
        <v>125.341</v>
      </c>
      <c r="AT4122" s="1">
        <v>432.574</v>
      </c>
      <c r="AU4122" s="1">
        <v>8.72</v>
      </c>
      <c r="AV4122" s="1">
        <v>6217.806</v>
      </c>
      <c r="AW4122" s="1">
        <v>0.183</v>
      </c>
      <c r="AX4122" s="1">
        <v>0.185</v>
      </c>
      <c r="AY4122" s="1">
        <v>5009.313</v>
      </c>
      <c r="AZ4122" s="1">
        <v>100.98</v>
      </c>
      <c r="BA4122" s="1">
        <v>14.896</v>
      </c>
      <c r="BB4122" s="1">
        <v>32.116</v>
      </c>
      <c r="BC4122" s="1">
        <v>28.5</v>
      </c>
      <c r="BD4122" s="1">
        <v>-18.074</v>
      </c>
      <c r="BE4122" s="1">
        <v>-7.058</v>
      </c>
      <c r="BF4122" s="1">
        <v>31.098</v>
      </c>
      <c r="BG4122" s="1">
        <v>598.758</v>
      </c>
      <c r="BH4122" s="1">
        <v>12.07</v>
      </c>
      <c r="BI4122" s="1">
        <v>1542.679</v>
      </c>
      <c r="BJ4122" s="1">
        <v>20.618</v>
      </c>
      <c r="BK4122" s="1">
        <v>7.968</v>
      </c>
      <c r="BL4122" s="1">
        <v>-5.997</v>
      </c>
      <c r="BM4122" s="1">
        <v>-4.809</v>
      </c>
      <c r="BN4122" s="1">
        <v>70.158</v>
      </c>
      <c r="BO4122" s="1">
        <v>1309.628</v>
      </c>
      <c r="BP4122" s="1">
        <v>26.4</v>
      </c>
      <c r="BQ4122" s="1">
        <v>3480.348</v>
      </c>
      <c r="BR4122" s="1">
        <v>45.097</v>
      </c>
      <c r="BS4122" s="1">
        <v>17.976</v>
      </c>
      <c r="BT4122" s="1">
        <v>0.25</v>
      </c>
      <c r="BU4122" s="1">
        <v>0.425</v>
      </c>
      <c r="BV4122" s="1">
        <v>-2.392</v>
      </c>
      <c r="BW4122" s="1">
        <v>-0.881</v>
      </c>
      <c r="BX4122" s="1">
        <v>29.552</v>
      </c>
      <c r="BY4122" s="1">
        <v>568.994</v>
      </c>
      <c r="BZ4122" s="1">
        <v>11.47</v>
      </c>
      <c r="CA4122" s="1">
        <v>1465.992</v>
      </c>
      <c r="CB4122" s="1">
        <v>19.593</v>
      </c>
      <c r="CC4122" s="1">
        <v>7.572</v>
      </c>
      <c r="CD4122" s="1">
        <v>1.33</v>
      </c>
      <c r="CE4122" s="1">
        <v>1.402</v>
      </c>
      <c r="CF4122" s="1">
        <v>106.774</v>
      </c>
      <c r="CG4122" s="1">
        <v>25.796</v>
      </c>
      <c r="CH4122" s="1">
        <v>0.52</v>
      </c>
      <c r="CI4122" s="1">
        <v>5296.749</v>
      </c>
      <c r="CJ4122" s="1">
        <v>-5.685</v>
      </c>
      <c r="CK4122" s="1">
        <v>-2.791</v>
      </c>
      <c r="CL4122" s="1">
        <v>2297.338</v>
      </c>
      <c r="CM4122" s="1">
        <v>46.311</v>
      </c>
      <c r="CN4122" s="1">
        <v>0.888</v>
      </c>
      <c r="CO4122" s="1">
        <v>27.358</v>
      </c>
      <c r="CP4122" s="1">
        <v>0.662</v>
      </c>
      <c r="CQ4122" s="1">
        <v>0.21</v>
      </c>
      <c r="CR4122" s="1">
        <v>0.0</v>
      </c>
      <c r="CS4122" s="1">
        <v>7.071</v>
      </c>
      <c r="CT4122" s="1">
        <v>0.044</v>
      </c>
      <c r="CU4122" s="1">
        <v>10.417</v>
      </c>
      <c r="CV4122" s="1">
        <v>0.0</v>
      </c>
      <c r="CW4122" s="1">
        <v>32.865</v>
      </c>
      <c r="CX4122" s="1">
        <v>0.359</v>
      </c>
      <c r="CY4122" s="1">
        <v>0.0</v>
      </c>
      <c r="CZ4122" s="1">
        <v>0.17</v>
      </c>
      <c r="DA4122" s="1">
        <v>2904.0</v>
      </c>
      <c r="DB4122" s="1">
        <v>393.332</v>
      </c>
      <c r="DC4122" s="1">
        <v>-8.288</v>
      </c>
      <c r="DD4122" s="1">
        <v>-3.928</v>
      </c>
      <c r="DE4122" s="1">
        <v>40.606</v>
      </c>
      <c r="DF4122" s="1">
        <v>740.634</v>
      </c>
      <c r="DG4122" s="1">
        <v>14.93</v>
      </c>
      <c r="DH4122" s="1">
        <v>2014.355</v>
      </c>
      <c r="DI4122" s="1">
        <v>25.504</v>
      </c>
      <c r="DJ4122" s="1">
        <v>10.404</v>
      </c>
      <c r="DK4122" s="1">
        <v>700.0</v>
      </c>
      <c r="DL4122" s="1">
        <v>0.018</v>
      </c>
      <c r="DM4122" s="1">
        <v>0.021</v>
      </c>
      <c r="DN4122" s="1">
        <v>0.496</v>
      </c>
      <c r="DO4122" s="1">
        <v>0.01</v>
      </c>
      <c r="DP4122" s="1">
        <v>1.023</v>
      </c>
      <c r="DQ4122" s="1">
        <v>0.017</v>
      </c>
      <c r="DR4122" s="1">
        <v>0.005</v>
      </c>
      <c r="DS4122" s="1">
        <v>90.339</v>
      </c>
      <c r="DT4122" s="1">
        <v>3.211</v>
      </c>
      <c r="DU4122" s="1">
        <v>6.804</v>
      </c>
      <c r="DV4122" s="1">
        <v>130.963</v>
      </c>
      <c r="DW4122" s="1">
        <v>2.64</v>
      </c>
      <c r="DX4122" s="1">
        <v>337.533</v>
      </c>
      <c r="DY4122" s="1">
        <v>4.51</v>
      </c>
      <c r="DZ4122" s="1">
        <v>1.743</v>
      </c>
    </row>
    <row r="4123">
      <c r="A4123" s="1" t="s">
        <v>451</v>
      </c>
      <c r="B4123" s="1">
        <v>2013.0</v>
      </c>
      <c r="C4123" s="1" t="s">
        <v>452</v>
      </c>
      <c r="D4123" s="1">
        <v>2.0062861E7</v>
      </c>
      <c r="E4123" s="1">
        <v>3.57789270016E11</v>
      </c>
      <c r="F4123" s="1">
        <v>-12.013</v>
      </c>
      <c r="G4123" s="1">
        <v>-0.243</v>
      </c>
      <c r="H4123" s="1">
        <v>88.633</v>
      </c>
      <c r="I4123" s="1">
        <v>1.778</v>
      </c>
      <c r="J4123" s="1">
        <v>12.461</v>
      </c>
      <c r="K4123" s="1">
        <v>0.25</v>
      </c>
      <c r="L4123" s="1">
        <v>0.43</v>
      </c>
      <c r="M4123" s="1">
        <v>0.486</v>
      </c>
      <c r="N4123" s="1">
        <v>389.758</v>
      </c>
      <c r="O4123" s="1">
        <v>-22.328</v>
      </c>
      <c r="P4123" s="1">
        <v>-19.65</v>
      </c>
      <c r="Q4123" s="1">
        <v>3407.069</v>
      </c>
      <c r="R4123" s="1">
        <v>68.356</v>
      </c>
      <c r="S4123" s="1">
        <v>844.346</v>
      </c>
      <c r="T4123" s="1">
        <v>16.94</v>
      </c>
      <c r="U4123" s="1">
        <v>-26.622</v>
      </c>
      <c r="V4123" s="1">
        <v>-19.649</v>
      </c>
      <c r="W4123" s="1">
        <v>2699.35</v>
      </c>
      <c r="X4123" s="1">
        <v>54.157</v>
      </c>
      <c r="Y4123" s="1">
        <v>29.112</v>
      </c>
      <c r="Z4123" s="1">
        <v>18.698</v>
      </c>
      <c r="AA4123" s="1">
        <v>56.17</v>
      </c>
      <c r="AB4123" s="1">
        <v>2799.7</v>
      </c>
      <c r="AC4123" s="1">
        <v>58.19</v>
      </c>
      <c r="AD4123" s="1">
        <v>18.393</v>
      </c>
      <c r="AE4123" s="1">
        <v>-6.04</v>
      </c>
      <c r="AF4123" s="1">
        <v>-23.756</v>
      </c>
      <c r="AG4123" s="1">
        <v>18420.928</v>
      </c>
      <c r="AH4123" s="1">
        <v>1.033</v>
      </c>
      <c r="AI4123" s="1">
        <v>-11.65</v>
      </c>
      <c r="AJ4123" s="1">
        <v>-37.294</v>
      </c>
      <c r="AK4123" s="1">
        <v>1316.861</v>
      </c>
      <c r="AL4123" s="1">
        <v>26.42</v>
      </c>
      <c r="AM4123" s="1">
        <v>14097.004</v>
      </c>
      <c r="AN4123" s="1">
        <v>282.826</v>
      </c>
      <c r="AO4123" s="1">
        <v>45.403</v>
      </c>
      <c r="AP4123" s="1">
        <v>77.365</v>
      </c>
      <c r="AQ4123" s="1">
        <v>-8.707</v>
      </c>
      <c r="AR4123" s="1">
        <v>-10.914</v>
      </c>
      <c r="AS4123" s="1">
        <v>114.427</v>
      </c>
      <c r="AT4123" s="1">
        <v>461.549</v>
      </c>
      <c r="AU4123" s="1">
        <v>9.26</v>
      </c>
      <c r="AV4123" s="1">
        <v>5703.424</v>
      </c>
      <c r="AW4123" s="1">
        <v>-0.951</v>
      </c>
      <c r="AX4123" s="1">
        <v>-0.961</v>
      </c>
      <c r="AY4123" s="1">
        <v>4985.281</v>
      </c>
      <c r="AZ4123" s="1">
        <v>100.019</v>
      </c>
      <c r="BA4123" s="1">
        <v>15.913</v>
      </c>
      <c r="BB4123" s="1">
        <v>31.3</v>
      </c>
      <c r="BC4123" s="1">
        <v>22.68</v>
      </c>
      <c r="BD4123" s="1">
        <v>22.605</v>
      </c>
      <c r="BE4123" s="1">
        <v>6.737</v>
      </c>
      <c r="BF4123" s="1">
        <v>37.835</v>
      </c>
      <c r="BG4123" s="1">
        <v>745.656</v>
      </c>
      <c r="BH4123" s="1">
        <v>14.96</v>
      </c>
      <c r="BI4123" s="1">
        <v>1885.825</v>
      </c>
      <c r="BJ4123" s="1">
        <v>25.709</v>
      </c>
      <c r="BK4123" s="1">
        <v>10.349</v>
      </c>
      <c r="BL4123" s="1">
        <v>17.488</v>
      </c>
      <c r="BM4123" s="1">
        <v>12.591</v>
      </c>
      <c r="BN4123" s="1">
        <v>82.75</v>
      </c>
      <c r="BO4123" s="1">
        <v>1583.523</v>
      </c>
      <c r="BP4123" s="1">
        <v>31.77</v>
      </c>
      <c r="BQ4123" s="1">
        <v>4124.517</v>
      </c>
      <c r="BR4123" s="1">
        <v>54.597</v>
      </c>
      <c r="BS4123" s="1">
        <v>22.635</v>
      </c>
      <c r="BT4123" s="1">
        <v>-2.02</v>
      </c>
      <c r="BU4123" s="1">
        <v>-3.596</v>
      </c>
      <c r="BV4123" s="1">
        <v>1.327</v>
      </c>
      <c r="BW4123" s="1">
        <v>0.163</v>
      </c>
      <c r="BX4123" s="1">
        <v>29.715</v>
      </c>
      <c r="BY4123" s="1">
        <v>579.18</v>
      </c>
      <c r="BZ4123" s="1">
        <v>11.62</v>
      </c>
      <c r="CA4123" s="1">
        <v>1481.074</v>
      </c>
      <c r="CB4123" s="1">
        <v>19.969</v>
      </c>
      <c r="CC4123" s="1">
        <v>8.128</v>
      </c>
      <c r="CD4123" s="1">
        <v>-6.303</v>
      </c>
      <c r="CE4123" s="1">
        <v>-6.73</v>
      </c>
      <c r="CF4123" s="1">
        <v>100.044</v>
      </c>
      <c r="CG4123" s="1">
        <v>10.966</v>
      </c>
      <c r="CH4123" s="1">
        <v>0.22</v>
      </c>
      <c r="CI4123" s="1">
        <v>4986.511</v>
      </c>
      <c r="CJ4123" s="1">
        <v>3.742</v>
      </c>
      <c r="CK4123" s="1">
        <v>1.733</v>
      </c>
      <c r="CL4123" s="1">
        <v>2394.65</v>
      </c>
      <c r="CM4123" s="1">
        <v>48.044</v>
      </c>
      <c r="CN4123" s="1">
        <v>0.378</v>
      </c>
      <c r="CO4123" s="1">
        <v>27.366</v>
      </c>
      <c r="CP4123" s="1">
        <v>0.788</v>
      </c>
      <c r="CQ4123" s="1">
        <v>0.25</v>
      </c>
      <c r="CR4123" s="1">
        <v>0.0</v>
      </c>
      <c r="CS4123" s="1">
        <v>18.868</v>
      </c>
      <c r="CT4123" s="1">
        <v>0.125</v>
      </c>
      <c r="CU4123" s="1">
        <v>12.461</v>
      </c>
      <c r="CV4123" s="1">
        <v>0.0</v>
      </c>
      <c r="CW4123" s="1">
        <v>39.252</v>
      </c>
      <c r="CX4123" s="1">
        <v>0.43</v>
      </c>
      <c r="CY4123" s="1">
        <v>0.0</v>
      </c>
      <c r="CZ4123" s="1">
        <v>0.215</v>
      </c>
      <c r="DA4123" s="1">
        <v>2900.384</v>
      </c>
      <c r="DB4123" s="1">
        <v>369.577</v>
      </c>
      <c r="DC4123" s="1">
        <v>28.422</v>
      </c>
      <c r="DD4123" s="1">
        <v>12.429</v>
      </c>
      <c r="DE4123" s="1">
        <v>53.035</v>
      </c>
      <c r="DF4123" s="1">
        <v>1004.343</v>
      </c>
      <c r="DG4123" s="1">
        <v>20.15</v>
      </c>
      <c r="DH4123" s="1">
        <v>2643.443</v>
      </c>
      <c r="DI4123" s="1">
        <v>34.628</v>
      </c>
      <c r="DJ4123" s="1">
        <v>14.507</v>
      </c>
      <c r="DK4123" s="1">
        <v>5150.0</v>
      </c>
      <c r="DL4123" s="1">
        <v>1.054</v>
      </c>
      <c r="DM4123" s="1">
        <v>1.074</v>
      </c>
      <c r="DN4123" s="1">
        <v>20.934</v>
      </c>
      <c r="DO4123" s="1">
        <v>0.42</v>
      </c>
      <c r="DP4123" s="1">
        <v>53.54</v>
      </c>
      <c r="DQ4123" s="1">
        <v>0.722</v>
      </c>
      <c r="DR4123" s="1">
        <v>0.294</v>
      </c>
      <c r="DS4123" s="1">
        <v>71.212</v>
      </c>
      <c r="DT4123" s="1">
        <v>4.756</v>
      </c>
      <c r="DU4123" s="1">
        <v>11.56</v>
      </c>
      <c r="DV4123" s="1">
        <v>225.292</v>
      </c>
      <c r="DW4123" s="1">
        <v>4.52</v>
      </c>
      <c r="DX4123" s="1">
        <v>576.194</v>
      </c>
      <c r="DY4123" s="1">
        <v>7.768</v>
      </c>
      <c r="DZ4123" s="1">
        <v>3.162</v>
      </c>
    </row>
    <row r="4124">
      <c r="A4124" s="1" t="s">
        <v>451</v>
      </c>
      <c r="B4124" s="1">
        <v>2014.0</v>
      </c>
      <c r="C4124" s="1" t="s">
        <v>452</v>
      </c>
      <c r="D4124" s="1">
        <v>1.9968125E7</v>
      </c>
      <c r="E4124" s="1">
        <v>3.7253251072E11</v>
      </c>
      <c r="F4124" s="1">
        <v>-13.256</v>
      </c>
      <c r="G4124" s="1">
        <v>-0.236</v>
      </c>
      <c r="H4124" s="1">
        <v>77.248</v>
      </c>
      <c r="I4124" s="1">
        <v>1.543</v>
      </c>
      <c r="J4124" s="1">
        <v>25.04</v>
      </c>
      <c r="K4124" s="1">
        <v>0.5</v>
      </c>
      <c r="L4124" s="1">
        <v>0.77</v>
      </c>
      <c r="M4124" s="1">
        <v>0.412</v>
      </c>
      <c r="N4124" s="1">
        <v>357.055</v>
      </c>
      <c r="O4124" s="1">
        <v>-1.123</v>
      </c>
      <c r="P4124" s="1">
        <v>-0.768</v>
      </c>
      <c r="Q4124" s="1">
        <v>3384.783</v>
      </c>
      <c r="R4124" s="1">
        <v>67.588</v>
      </c>
      <c r="S4124" s="1">
        <v>889.418</v>
      </c>
      <c r="T4124" s="1">
        <v>17.76</v>
      </c>
      <c r="U4124" s="1">
        <v>-4.457</v>
      </c>
      <c r="V4124" s="1">
        <v>-2.414</v>
      </c>
      <c r="W4124" s="1">
        <v>2591.284</v>
      </c>
      <c r="X4124" s="1">
        <v>51.743</v>
      </c>
      <c r="Y4124" s="1">
        <v>27.357</v>
      </c>
      <c r="Z4124" s="1">
        <v>18.052</v>
      </c>
      <c r="AA4124" s="1">
        <v>57.79</v>
      </c>
      <c r="AB4124" s="1">
        <v>2894.113</v>
      </c>
      <c r="AC4124" s="1">
        <v>64.92</v>
      </c>
      <c r="AD4124" s="1">
        <v>20.322</v>
      </c>
      <c r="AE4124" s="1">
        <v>2.581</v>
      </c>
      <c r="AF4124" s="1">
        <v>9.54</v>
      </c>
      <c r="AG4124" s="1">
        <v>18986.078</v>
      </c>
      <c r="AH4124" s="1">
        <v>1.018</v>
      </c>
      <c r="AI4124" s="1">
        <v>-1.31</v>
      </c>
      <c r="AJ4124" s="1">
        <v>-3.704</v>
      </c>
      <c r="AK4124" s="1">
        <v>1308.085</v>
      </c>
      <c r="AL4124" s="1">
        <v>26.12</v>
      </c>
      <c r="AM4124" s="1">
        <v>13978.365</v>
      </c>
      <c r="AN4124" s="1">
        <v>279.122</v>
      </c>
      <c r="AO4124" s="1">
        <v>40.234</v>
      </c>
      <c r="AP4124" s="1">
        <v>74.552</v>
      </c>
      <c r="AQ4124" s="1">
        <v>-4.978</v>
      </c>
      <c r="AR4124" s="1">
        <v>-5.696</v>
      </c>
      <c r="AS4124" s="1">
        <v>108.731</v>
      </c>
      <c r="AT4124" s="1">
        <v>405.647</v>
      </c>
      <c r="AU4124" s="1">
        <v>8.1</v>
      </c>
      <c r="AV4124" s="1">
        <v>5445.241</v>
      </c>
      <c r="AW4124" s="1">
        <v>1.924</v>
      </c>
      <c r="AX4124" s="1">
        <v>1.924</v>
      </c>
      <c r="AY4124" s="1">
        <v>5105.287</v>
      </c>
      <c r="AZ4124" s="1">
        <v>101.943</v>
      </c>
      <c r="BA4124" s="1">
        <v>12.477</v>
      </c>
      <c r="BB4124" s="1">
        <v>29.041</v>
      </c>
      <c r="BC4124" s="1">
        <v>23.18</v>
      </c>
      <c r="BD4124" s="1">
        <v>25.214</v>
      </c>
      <c r="BE4124" s="1">
        <v>9.299</v>
      </c>
      <c r="BF4124" s="1">
        <v>47.134</v>
      </c>
      <c r="BG4124" s="1">
        <v>941.5</v>
      </c>
      <c r="BH4124" s="1">
        <v>18.8</v>
      </c>
      <c r="BI4124" s="1">
        <v>2360.441</v>
      </c>
      <c r="BJ4124" s="1">
        <v>28.959</v>
      </c>
      <c r="BK4124" s="1">
        <v>12.589</v>
      </c>
      <c r="BL4124" s="1">
        <v>14.629</v>
      </c>
      <c r="BM4124" s="1">
        <v>12.529</v>
      </c>
      <c r="BN4124" s="1">
        <v>95.278</v>
      </c>
      <c r="BO4124" s="1">
        <v>1943.097</v>
      </c>
      <c r="BP4124" s="1">
        <v>38.8</v>
      </c>
      <c r="BQ4124" s="1">
        <v>4771.524</v>
      </c>
      <c r="BR4124" s="1">
        <v>59.766</v>
      </c>
      <c r="BS4124" s="1">
        <v>25.448</v>
      </c>
      <c r="BT4124" s="1">
        <v>-7.13</v>
      </c>
      <c r="BU4124" s="1">
        <v>-12.338</v>
      </c>
      <c r="BV4124" s="1">
        <v>0.492</v>
      </c>
      <c r="BW4124" s="1">
        <v>-0.006</v>
      </c>
      <c r="BX4124" s="1">
        <v>29.709</v>
      </c>
      <c r="BY4124" s="1">
        <v>584.932</v>
      </c>
      <c r="BZ4124" s="1">
        <v>11.68</v>
      </c>
      <c r="CA4124" s="1">
        <v>1487.817</v>
      </c>
      <c r="CB4124" s="1">
        <v>17.991</v>
      </c>
      <c r="CC4124" s="1">
        <v>7.935</v>
      </c>
      <c r="CD4124" s="1">
        <v>2.758</v>
      </c>
      <c r="CE4124" s="1">
        <v>2.759</v>
      </c>
      <c r="CF4124" s="1">
        <v>102.803</v>
      </c>
      <c r="CG4124" s="1">
        <v>13.021</v>
      </c>
      <c r="CH4124" s="1">
        <v>0.26</v>
      </c>
      <c r="CI4124" s="1">
        <v>5148.341</v>
      </c>
      <c r="CJ4124" s="1">
        <v>-1.912</v>
      </c>
      <c r="CK4124" s="1">
        <v>-0.919</v>
      </c>
      <c r="CL4124" s="1">
        <v>2359.999</v>
      </c>
      <c r="CM4124" s="1">
        <v>47.125</v>
      </c>
      <c r="CN4124" s="1">
        <v>0.4</v>
      </c>
      <c r="CO4124" s="1">
        <v>27.458</v>
      </c>
      <c r="CP4124" s="1">
        <v>1.578</v>
      </c>
      <c r="CQ4124" s="1">
        <v>0.5</v>
      </c>
      <c r="CR4124" s="1">
        <v>0.0</v>
      </c>
      <c r="CS4124" s="1">
        <v>100.397</v>
      </c>
      <c r="CT4124" s="1">
        <v>0.791</v>
      </c>
      <c r="CU4124" s="1">
        <v>25.04</v>
      </c>
      <c r="CV4124" s="1">
        <v>0.0</v>
      </c>
      <c r="CW4124" s="1">
        <v>79.032</v>
      </c>
      <c r="CX4124" s="1">
        <v>0.77</v>
      </c>
      <c r="CY4124" s="1">
        <v>0.0</v>
      </c>
      <c r="CZ4124" s="1">
        <v>0.422</v>
      </c>
      <c r="DA4124" s="1">
        <v>3251.181</v>
      </c>
      <c r="DB4124" s="1">
        <v>379.116</v>
      </c>
      <c r="DC4124" s="1">
        <v>22.175</v>
      </c>
      <c r="DD4124" s="1">
        <v>12.534</v>
      </c>
      <c r="DE4124" s="1">
        <v>65.569</v>
      </c>
      <c r="DF4124" s="1">
        <v>1358.165</v>
      </c>
      <c r="DG4124" s="1">
        <v>27.12</v>
      </c>
      <c r="DH4124" s="1">
        <v>3283.707</v>
      </c>
      <c r="DI4124" s="1">
        <v>41.774</v>
      </c>
      <c r="DJ4124" s="1">
        <v>17.513</v>
      </c>
      <c r="DK4124" s="1">
        <v>208.405</v>
      </c>
      <c r="DL4124" s="1">
        <v>2.222</v>
      </c>
      <c r="DM4124" s="1">
        <v>3.296</v>
      </c>
      <c r="DN4124" s="1">
        <v>81.129</v>
      </c>
      <c r="DO4124" s="1">
        <v>1.62</v>
      </c>
      <c r="DP4124" s="1">
        <v>165.059</v>
      </c>
      <c r="DQ4124" s="1">
        <v>2.495</v>
      </c>
      <c r="DR4124" s="1">
        <v>0.88</v>
      </c>
      <c r="DS4124" s="1">
        <v>4.504</v>
      </c>
      <c r="DT4124" s="1">
        <v>0.459</v>
      </c>
      <c r="DU4124" s="1">
        <v>12.019</v>
      </c>
      <c r="DV4124" s="1">
        <v>310.495</v>
      </c>
      <c r="DW4124" s="1">
        <v>6.2</v>
      </c>
      <c r="DX4124" s="1">
        <v>601.926</v>
      </c>
      <c r="DY4124" s="1">
        <v>9.55</v>
      </c>
      <c r="DZ4124" s="1">
        <v>3.21</v>
      </c>
    </row>
    <row r="4125">
      <c r="A4125" s="1" t="s">
        <v>451</v>
      </c>
      <c r="B4125" s="1">
        <v>2015.0</v>
      </c>
      <c r="C4125" s="1" t="s">
        <v>452</v>
      </c>
      <c r="D4125" s="1">
        <v>1.9870968E7</v>
      </c>
      <c r="E4125" s="1">
        <v>3.84306446336E11</v>
      </c>
      <c r="F4125" s="1">
        <v>18.959</v>
      </c>
      <c r="G4125" s="1">
        <v>0.292</v>
      </c>
      <c r="H4125" s="1">
        <v>92.343</v>
      </c>
      <c r="I4125" s="1">
        <v>1.835</v>
      </c>
      <c r="J4125" s="1">
        <v>26.169</v>
      </c>
      <c r="K4125" s="1">
        <v>0.52</v>
      </c>
      <c r="L4125" s="1">
        <v>0.792</v>
      </c>
      <c r="M4125" s="1">
        <v>0.488</v>
      </c>
      <c r="N4125" s="1">
        <v>369.022</v>
      </c>
      <c r="O4125" s="1">
        <v>3.702</v>
      </c>
      <c r="P4125" s="1">
        <v>2.502</v>
      </c>
      <c r="Q4125" s="1">
        <v>3527.236</v>
      </c>
      <c r="R4125" s="1">
        <v>70.09</v>
      </c>
      <c r="S4125" s="1">
        <v>912.386</v>
      </c>
      <c r="T4125" s="1">
        <v>18.13</v>
      </c>
      <c r="U4125" s="1">
        <v>5.908</v>
      </c>
      <c r="V4125" s="1">
        <v>3.057</v>
      </c>
      <c r="W4125" s="1">
        <v>2757.796</v>
      </c>
      <c r="X4125" s="1">
        <v>54.8</v>
      </c>
      <c r="Y4125" s="1">
        <v>27.612</v>
      </c>
      <c r="Z4125" s="1">
        <v>18.624</v>
      </c>
      <c r="AA4125" s="1">
        <v>58.93</v>
      </c>
      <c r="AB4125" s="1">
        <v>2965.633</v>
      </c>
      <c r="AC4125" s="1">
        <v>65.66</v>
      </c>
      <c r="AD4125" s="1">
        <v>20.644</v>
      </c>
      <c r="AE4125" s="1">
        <v>0.533</v>
      </c>
      <c r="AF4125" s="1">
        <v>2.019</v>
      </c>
      <c r="AG4125" s="1">
        <v>19180.529</v>
      </c>
      <c r="AH4125" s="1">
        <v>0.992</v>
      </c>
      <c r="AI4125" s="1">
        <v>-0.259</v>
      </c>
      <c r="AJ4125" s="1">
        <v>-0.724</v>
      </c>
      <c r="AK4125" s="1">
        <v>1400.536</v>
      </c>
      <c r="AL4125" s="1">
        <v>27.83</v>
      </c>
      <c r="AM4125" s="1">
        <v>14010.298</v>
      </c>
      <c r="AN4125" s="1">
        <v>278.398</v>
      </c>
      <c r="AO4125" s="1">
        <v>42.385</v>
      </c>
      <c r="AP4125" s="1">
        <v>73.974</v>
      </c>
      <c r="AQ4125" s="1">
        <v>-4.62</v>
      </c>
      <c r="AR4125" s="1">
        <v>-5.023</v>
      </c>
      <c r="AS4125" s="1">
        <v>103.708</v>
      </c>
      <c r="AT4125" s="1">
        <v>472.549</v>
      </c>
      <c r="AU4125" s="1">
        <v>9.39</v>
      </c>
      <c r="AV4125" s="1">
        <v>5219.084</v>
      </c>
      <c r="AW4125" s="1">
        <v>0.225</v>
      </c>
      <c r="AX4125" s="1">
        <v>0.229</v>
      </c>
      <c r="AY4125" s="1">
        <v>5141.786</v>
      </c>
      <c r="AZ4125" s="1">
        <v>102.172</v>
      </c>
      <c r="BA4125" s="1">
        <v>14.301</v>
      </c>
      <c r="BB4125" s="1">
        <v>27.557</v>
      </c>
      <c r="BC4125" s="1">
        <v>24.23</v>
      </c>
      <c r="BD4125" s="1">
        <v>-10.206</v>
      </c>
      <c r="BE4125" s="1">
        <v>-5.025</v>
      </c>
      <c r="BF4125" s="1">
        <v>42.109</v>
      </c>
      <c r="BG4125" s="1">
        <v>836.899</v>
      </c>
      <c r="BH4125" s="1">
        <v>16.63</v>
      </c>
      <c r="BI4125" s="1">
        <v>2119.115</v>
      </c>
      <c r="BJ4125" s="1">
        <v>25.327</v>
      </c>
      <c r="BK4125" s="1">
        <v>11.189</v>
      </c>
      <c r="BL4125" s="1">
        <v>3.689</v>
      </c>
      <c r="BM4125" s="1">
        <v>2.67</v>
      </c>
      <c r="BN4125" s="1">
        <v>97.948</v>
      </c>
      <c r="BO4125" s="1">
        <v>1903.783</v>
      </c>
      <c r="BP4125" s="1">
        <v>37.83</v>
      </c>
      <c r="BQ4125" s="1">
        <v>4929.221</v>
      </c>
      <c r="BR4125" s="1">
        <v>57.615</v>
      </c>
      <c r="BS4125" s="1">
        <v>26.026</v>
      </c>
      <c r="BT4125" s="1">
        <v>-6.73</v>
      </c>
      <c r="BU4125" s="1">
        <v>-11.42</v>
      </c>
      <c r="BV4125" s="1">
        <v>-0.305</v>
      </c>
      <c r="BW4125" s="1">
        <v>-0.241</v>
      </c>
      <c r="BX4125" s="1">
        <v>29.468</v>
      </c>
      <c r="BY4125" s="1">
        <v>585.779</v>
      </c>
      <c r="BZ4125" s="1">
        <v>11.64</v>
      </c>
      <c r="CA4125" s="1">
        <v>1482.985</v>
      </c>
      <c r="CB4125" s="1">
        <v>17.728</v>
      </c>
      <c r="CC4125" s="1">
        <v>7.83</v>
      </c>
      <c r="CD4125" s="1">
        <v>1.749</v>
      </c>
      <c r="CE4125" s="1">
        <v>1.798</v>
      </c>
      <c r="CF4125" s="1">
        <v>104.6</v>
      </c>
      <c r="CG4125" s="1">
        <v>15.601</v>
      </c>
      <c r="CH4125" s="1">
        <v>0.31</v>
      </c>
      <c r="CI4125" s="1">
        <v>5263.979</v>
      </c>
      <c r="CJ4125" s="1">
        <v>-1.209</v>
      </c>
      <c r="CK4125" s="1">
        <v>-0.57</v>
      </c>
      <c r="CL4125" s="1">
        <v>2342.859</v>
      </c>
      <c r="CM4125" s="1">
        <v>46.555</v>
      </c>
      <c r="CN4125" s="1">
        <v>0.472</v>
      </c>
      <c r="CO4125" s="1">
        <v>27.794</v>
      </c>
      <c r="CP4125" s="1">
        <v>1.637</v>
      </c>
      <c r="CQ4125" s="1">
        <v>0.52</v>
      </c>
      <c r="CR4125" s="1">
        <v>0.0</v>
      </c>
      <c r="CS4125" s="1">
        <v>3.762</v>
      </c>
      <c r="CT4125" s="1">
        <v>0.059</v>
      </c>
      <c r="CU4125" s="1">
        <v>26.169</v>
      </c>
      <c r="CV4125" s="1">
        <v>0.0</v>
      </c>
      <c r="CW4125" s="1">
        <v>82.407</v>
      </c>
      <c r="CX4125" s="1">
        <v>0.792</v>
      </c>
      <c r="CY4125" s="1">
        <v>0.0</v>
      </c>
      <c r="CZ4125" s="1">
        <v>0.435</v>
      </c>
      <c r="DA4125" s="1">
        <v>3304.318</v>
      </c>
      <c r="DB4125" s="1">
        <v>381.136</v>
      </c>
      <c r="DC4125" s="1">
        <v>5.442</v>
      </c>
      <c r="DD4125" s="1">
        <v>2.911</v>
      </c>
      <c r="DE4125" s="1">
        <v>68.48</v>
      </c>
      <c r="DF4125" s="1">
        <v>1318.003</v>
      </c>
      <c r="DG4125" s="1">
        <v>26.19</v>
      </c>
      <c r="DH4125" s="1">
        <v>3446.236</v>
      </c>
      <c r="DI4125" s="1">
        <v>39.887</v>
      </c>
      <c r="DJ4125" s="1">
        <v>18.196</v>
      </c>
      <c r="DK4125" s="1">
        <v>53.015</v>
      </c>
      <c r="DL4125" s="1">
        <v>1.722</v>
      </c>
      <c r="DM4125" s="1">
        <v>5.018</v>
      </c>
      <c r="DN4125" s="1">
        <v>99.643</v>
      </c>
      <c r="DO4125" s="1">
        <v>1.98</v>
      </c>
      <c r="DP4125" s="1">
        <v>252.515</v>
      </c>
      <c r="DQ4125" s="1">
        <v>3.016</v>
      </c>
      <c r="DR4125" s="1">
        <v>1.333</v>
      </c>
      <c r="DS4125" s="1">
        <v>49.526</v>
      </c>
      <c r="DT4125" s="1">
        <v>5.862</v>
      </c>
      <c r="DU4125" s="1">
        <v>17.881</v>
      </c>
      <c r="DV4125" s="1">
        <v>355.292</v>
      </c>
      <c r="DW4125" s="1">
        <v>7.06</v>
      </c>
      <c r="DX4125" s="1">
        <v>899.856</v>
      </c>
      <c r="DY4125" s="1">
        <v>10.752</v>
      </c>
      <c r="DZ4125" s="1">
        <v>4.751</v>
      </c>
    </row>
    <row r="4126">
      <c r="A4126" s="1" t="s">
        <v>451</v>
      </c>
      <c r="B4126" s="1">
        <v>2016.0</v>
      </c>
      <c r="C4126" s="1" t="s">
        <v>452</v>
      </c>
      <c r="D4126" s="1">
        <v>1.9777001E7</v>
      </c>
      <c r="E4126" s="1">
        <v>3.9528824832E11</v>
      </c>
      <c r="F4126" s="1">
        <v>56.266</v>
      </c>
      <c r="G4126" s="1">
        <v>1.032</v>
      </c>
      <c r="H4126" s="1">
        <v>144.986</v>
      </c>
      <c r="I4126" s="1">
        <v>2.867</v>
      </c>
      <c r="J4126" s="1">
        <v>26.799</v>
      </c>
      <c r="K4126" s="1">
        <v>0.53</v>
      </c>
      <c r="L4126" s="1">
        <v>0.825</v>
      </c>
      <c r="M4126" s="1">
        <v>0.762</v>
      </c>
      <c r="N4126" s="1">
        <v>345.375</v>
      </c>
      <c r="O4126" s="1">
        <v>-11.001</v>
      </c>
      <c r="P4126" s="1">
        <v>-7.711</v>
      </c>
      <c r="Q4126" s="1">
        <v>3154.117</v>
      </c>
      <c r="R4126" s="1">
        <v>62.379</v>
      </c>
      <c r="S4126" s="1">
        <v>802.953</v>
      </c>
      <c r="T4126" s="1">
        <v>15.88</v>
      </c>
      <c r="U4126" s="1">
        <v>-10.113</v>
      </c>
      <c r="V4126" s="1">
        <v>-5.542</v>
      </c>
      <c r="W4126" s="1">
        <v>2490.677</v>
      </c>
      <c r="X4126" s="1">
        <v>49.258</v>
      </c>
      <c r="Y4126" s="1">
        <v>24.727</v>
      </c>
      <c r="Z4126" s="1">
        <v>16.587</v>
      </c>
      <c r="AA4126" s="1">
        <v>59.2</v>
      </c>
      <c r="AB4126" s="1">
        <v>2993.376</v>
      </c>
      <c r="AC4126" s="1">
        <v>64.22</v>
      </c>
      <c r="AD4126" s="1">
        <v>20.202</v>
      </c>
      <c r="AE4126" s="1">
        <v>-0.013</v>
      </c>
      <c r="AF4126" s="1">
        <v>-0.051</v>
      </c>
      <c r="AG4126" s="1">
        <v>19269.105</v>
      </c>
      <c r="AH4126" s="1">
        <v>0.964</v>
      </c>
      <c r="AI4126" s="1">
        <v>-0.59</v>
      </c>
      <c r="AJ4126" s="1">
        <v>-1.643</v>
      </c>
      <c r="AK4126" s="1">
        <v>1312.636</v>
      </c>
      <c r="AL4126" s="1">
        <v>25.96</v>
      </c>
      <c r="AM4126" s="1">
        <v>13993.771</v>
      </c>
      <c r="AN4126" s="1">
        <v>276.755</v>
      </c>
      <c r="AO4126" s="1">
        <v>40.424</v>
      </c>
      <c r="AP4126" s="1">
        <v>73.592</v>
      </c>
      <c r="AQ4126" s="1">
        <v>1.194</v>
      </c>
      <c r="AR4126" s="1">
        <v>1.238</v>
      </c>
      <c r="AS4126" s="1">
        <v>104.946</v>
      </c>
      <c r="AT4126" s="1">
        <v>487.94</v>
      </c>
      <c r="AU4126" s="1">
        <v>9.65</v>
      </c>
      <c r="AV4126" s="1">
        <v>5306.472</v>
      </c>
      <c r="AW4126" s="1">
        <v>-11.397</v>
      </c>
      <c r="AX4126" s="1">
        <v>-11.645</v>
      </c>
      <c r="AY4126" s="1">
        <v>4577.425</v>
      </c>
      <c r="AZ4126" s="1">
        <v>90.528</v>
      </c>
      <c r="BA4126" s="1">
        <v>15.026</v>
      </c>
      <c r="BB4126" s="1">
        <v>27.906</v>
      </c>
      <c r="BC4126" s="1">
        <v>22.18</v>
      </c>
      <c r="BD4126" s="1">
        <v>8.387</v>
      </c>
      <c r="BE4126" s="1">
        <v>3.188</v>
      </c>
      <c r="BF4126" s="1">
        <v>45.296</v>
      </c>
      <c r="BG4126" s="1">
        <v>911.665</v>
      </c>
      <c r="BH4126" s="1">
        <v>18.03</v>
      </c>
      <c r="BI4126" s="1">
        <v>2290.362</v>
      </c>
      <c r="BJ4126" s="1">
        <v>28.075</v>
      </c>
      <c r="BK4126" s="1">
        <v>12.045</v>
      </c>
      <c r="BL4126" s="1">
        <v>3.643</v>
      </c>
      <c r="BM4126" s="1">
        <v>1.362</v>
      </c>
      <c r="BN4126" s="1">
        <v>99.311</v>
      </c>
      <c r="BO4126" s="1">
        <v>1934.57</v>
      </c>
      <c r="BP4126" s="1">
        <v>38.26</v>
      </c>
      <c r="BQ4126" s="1">
        <v>5021.524</v>
      </c>
      <c r="BR4126" s="1">
        <v>59.576</v>
      </c>
      <c r="BS4126" s="1">
        <v>26.408</v>
      </c>
      <c r="BT4126" s="1">
        <v>-5.02</v>
      </c>
      <c r="BU4126" s="1">
        <v>-8.48</v>
      </c>
      <c r="BV4126" s="1">
        <v>-3.041</v>
      </c>
      <c r="BW4126" s="1">
        <v>-1.112</v>
      </c>
      <c r="BX4126" s="1">
        <v>28.357</v>
      </c>
      <c r="BY4126" s="1">
        <v>570.865</v>
      </c>
      <c r="BZ4126" s="1">
        <v>11.29</v>
      </c>
      <c r="CA4126" s="1">
        <v>1433.826</v>
      </c>
      <c r="CB4126" s="1">
        <v>17.58</v>
      </c>
      <c r="CC4126" s="1">
        <v>7.54</v>
      </c>
      <c r="CD4126" s="1">
        <v>4.617</v>
      </c>
      <c r="CE4126" s="1">
        <v>4.829</v>
      </c>
      <c r="CF4126" s="1">
        <v>109.43</v>
      </c>
      <c r="CG4126" s="1">
        <v>21.742</v>
      </c>
      <c r="CH4126" s="1">
        <v>0.43</v>
      </c>
      <c r="CI4126" s="1">
        <v>5533.182</v>
      </c>
      <c r="CJ4126" s="1">
        <v>-5.021</v>
      </c>
      <c r="CK4126" s="1">
        <v>-2.338</v>
      </c>
      <c r="CL4126" s="1">
        <v>2235.792</v>
      </c>
      <c r="CM4126" s="1">
        <v>44.217</v>
      </c>
      <c r="CN4126" s="1">
        <v>0.67</v>
      </c>
      <c r="CO4126" s="1">
        <v>29.099</v>
      </c>
      <c r="CP4126" s="1">
        <v>1.659</v>
      </c>
      <c r="CQ4126" s="1">
        <v>0.53</v>
      </c>
      <c r="CR4126" s="1">
        <v>0.0</v>
      </c>
      <c r="CS4126" s="1">
        <v>1.336</v>
      </c>
      <c r="CT4126" s="1">
        <v>0.022</v>
      </c>
      <c r="CU4126" s="1">
        <v>26.799</v>
      </c>
      <c r="CV4126" s="1">
        <v>0.0</v>
      </c>
      <c r="CW4126" s="1">
        <v>83.904</v>
      </c>
      <c r="CX4126" s="1">
        <v>0.825</v>
      </c>
      <c r="CY4126" s="1">
        <v>0.0</v>
      </c>
      <c r="CZ4126" s="1">
        <v>0.441</v>
      </c>
      <c r="DA4126" s="1">
        <v>3247.206</v>
      </c>
      <c r="DB4126" s="1">
        <v>381.085</v>
      </c>
      <c r="DC4126" s="1">
        <v>6.418</v>
      </c>
      <c r="DD4126" s="1">
        <v>2.474</v>
      </c>
      <c r="DE4126" s="1">
        <v>70.954</v>
      </c>
      <c r="DF4126" s="1">
        <v>1363.705</v>
      </c>
      <c r="DG4126" s="1">
        <v>26.97</v>
      </c>
      <c r="DH4126" s="1">
        <v>3587.698</v>
      </c>
      <c r="DI4126" s="1">
        <v>41.996</v>
      </c>
      <c r="DJ4126" s="1">
        <v>18.867</v>
      </c>
      <c r="DK4126" s="1">
        <v>-8.174</v>
      </c>
      <c r="DL4126" s="1">
        <v>-0.445</v>
      </c>
      <c r="DM4126" s="1">
        <v>4.573</v>
      </c>
      <c r="DN4126" s="1">
        <v>92.026</v>
      </c>
      <c r="DO4126" s="1">
        <v>1.82</v>
      </c>
      <c r="DP4126" s="1">
        <v>231.221</v>
      </c>
      <c r="DQ4126" s="1">
        <v>2.834</v>
      </c>
      <c r="DR4126" s="1">
        <v>1.216</v>
      </c>
      <c r="DS4126" s="1">
        <v>-6.697</v>
      </c>
      <c r="DT4126" s="1">
        <v>-1.323</v>
      </c>
      <c r="DU4126" s="1">
        <v>16.558</v>
      </c>
      <c r="DV4126" s="1">
        <v>333.215</v>
      </c>
      <c r="DW4126" s="1">
        <v>6.59</v>
      </c>
      <c r="DX4126" s="1">
        <v>837.224</v>
      </c>
      <c r="DY4126" s="1">
        <v>10.262</v>
      </c>
      <c r="DZ4126" s="1">
        <v>4.403</v>
      </c>
    </row>
    <row r="4127">
      <c r="A4127" s="1" t="s">
        <v>451</v>
      </c>
      <c r="B4127" s="1">
        <v>2017.0</v>
      </c>
      <c r="C4127" s="1" t="s">
        <v>452</v>
      </c>
      <c r="D4127" s="1">
        <v>1.9689357E7</v>
      </c>
      <c r="E4127" s="1">
        <v>4.56012365824E11</v>
      </c>
      <c r="F4127" s="1">
        <v>11.17</v>
      </c>
      <c r="G4127" s="1">
        <v>0.32</v>
      </c>
      <c r="H4127" s="1">
        <v>161.899</v>
      </c>
      <c r="I4127" s="1">
        <v>3.188</v>
      </c>
      <c r="J4127" s="1">
        <v>26.918</v>
      </c>
      <c r="K4127" s="1">
        <v>0.53</v>
      </c>
      <c r="L4127" s="1">
        <v>0.834</v>
      </c>
      <c r="M4127" s="1">
        <v>0.831</v>
      </c>
      <c r="N4127" s="1">
        <v>369.216</v>
      </c>
      <c r="O4127" s="1">
        <v>0.21</v>
      </c>
      <c r="P4127" s="1">
        <v>0.131</v>
      </c>
      <c r="Q4127" s="1">
        <v>3174.816</v>
      </c>
      <c r="R4127" s="1">
        <v>62.51</v>
      </c>
      <c r="S4127" s="1">
        <v>852.237</v>
      </c>
      <c r="T4127" s="1">
        <v>16.78</v>
      </c>
      <c r="U4127" s="1">
        <v>5.496</v>
      </c>
      <c r="V4127" s="1">
        <v>2.707</v>
      </c>
      <c r="W4127" s="1">
        <v>2639.265</v>
      </c>
      <c r="X4127" s="1">
        <v>51.965</v>
      </c>
      <c r="Y4127" s="1">
        <v>26.409</v>
      </c>
      <c r="Z4127" s="1">
        <v>16.302</v>
      </c>
      <c r="AA4127" s="1">
        <v>60.65</v>
      </c>
      <c r="AB4127" s="1">
        <v>3080.344</v>
      </c>
      <c r="AC4127" s="1">
        <v>63.54</v>
      </c>
      <c r="AD4127" s="1">
        <v>19.287</v>
      </c>
      <c r="AE4127" s="1">
        <v>1.798</v>
      </c>
      <c r="AF4127" s="1">
        <v>6.851</v>
      </c>
      <c r="AG4127" s="1">
        <v>19702.822</v>
      </c>
      <c r="AH4127" s="1">
        <v>0.851</v>
      </c>
      <c r="AI4127" s="1">
        <v>4.951</v>
      </c>
      <c r="AJ4127" s="1">
        <v>13.701</v>
      </c>
      <c r="AK4127" s="1">
        <v>1408.883</v>
      </c>
      <c r="AL4127" s="1">
        <v>27.74</v>
      </c>
      <c r="AM4127" s="1">
        <v>14751.939</v>
      </c>
      <c r="AN4127" s="1">
        <v>290.456</v>
      </c>
      <c r="AO4127" s="1">
        <v>43.658</v>
      </c>
      <c r="AP4127" s="1">
        <v>75.748</v>
      </c>
      <c r="AQ4127" s="1">
        <v>7.582</v>
      </c>
      <c r="AR4127" s="1">
        <v>7.957</v>
      </c>
      <c r="AS4127" s="1">
        <v>112.903</v>
      </c>
      <c r="AT4127" s="1">
        <v>541.409</v>
      </c>
      <c r="AU4127" s="1">
        <v>10.66</v>
      </c>
      <c r="AV4127" s="1">
        <v>5734.199</v>
      </c>
      <c r="AW4127" s="1">
        <v>10.589</v>
      </c>
      <c r="AX4127" s="1">
        <v>9.586</v>
      </c>
      <c r="AY4127" s="1">
        <v>5084.677</v>
      </c>
      <c r="AZ4127" s="1">
        <v>100.114</v>
      </c>
      <c r="BA4127" s="1">
        <v>16.777</v>
      </c>
      <c r="BB4127" s="1">
        <v>29.444</v>
      </c>
      <c r="BC4127" s="1">
        <v>23.46</v>
      </c>
      <c r="BD4127" s="1">
        <v>-19.603</v>
      </c>
      <c r="BE4127" s="1">
        <v>-9.061</v>
      </c>
      <c r="BF4127" s="1">
        <v>36.235</v>
      </c>
      <c r="BG4127" s="1">
        <v>735.931</v>
      </c>
      <c r="BH4127" s="1">
        <v>14.49</v>
      </c>
      <c r="BI4127" s="1">
        <v>1840.334</v>
      </c>
      <c r="BJ4127" s="1">
        <v>22.805</v>
      </c>
      <c r="BK4127" s="1">
        <v>9.45</v>
      </c>
      <c r="BL4127" s="1">
        <v>-5.213</v>
      </c>
      <c r="BM4127" s="1">
        <v>-6.317</v>
      </c>
      <c r="BN4127" s="1">
        <v>92.994</v>
      </c>
      <c r="BO4127" s="1">
        <v>1818.241</v>
      </c>
      <c r="BP4127" s="1">
        <v>35.8</v>
      </c>
      <c r="BQ4127" s="1">
        <v>4723.05</v>
      </c>
      <c r="BR4127" s="1">
        <v>56.342</v>
      </c>
      <c r="BS4127" s="1">
        <v>24.252</v>
      </c>
      <c r="BT4127" s="1">
        <v>-2.89</v>
      </c>
      <c r="BU4127" s="1">
        <v>-4.765</v>
      </c>
      <c r="BV4127" s="1">
        <v>1.976</v>
      </c>
      <c r="BW4127" s="1">
        <v>0.416</v>
      </c>
      <c r="BX4127" s="1">
        <v>28.772</v>
      </c>
      <c r="BY4127" s="1">
        <v>584.58</v>
      </c>
      <c r="BZ4127" s="1">
        <v>11.51</v>
      </c>
      <c r="CA4127" s="1">
        <v>1461.322</v>
      </c>
      <c r="CB4127" s="1">
        <v>18.115</v>
      </c>
      <c r="CC4127" s="1">
        <v>7.504</v>
      </c>
      <c r="CD4127" s="1">
        <v>5.13</v>
      </c>
      <c r="CE4127" s="1">
        <v>5.614</v>
      </c>
      <c r="CF4127" s="1">
        <v>115.043</v>
      </c>
      <c r="CG4127" s="1">
        <v>15.237</v>
      </c>
      <c r="CH4127" s="1">
        <v>0.3</v>
      </c>
      <c r="CI4127" s="1">
        <v>5842.924</v>
      </c>
      <c r="CJ4127" s="1">
        <v>-4.419</v>
      </c>
      <c r="CK4127" s="1">
        <v>-1.954</v>
      </c>
      <c r="CL4127" s="1">
        <v>2146.511</v>
      </c>
      <c r="CM4127" s="1">
        <v>42.263</v>
      </c>
      <c r="CN4127" s="1">
        <v>0.472</v>
      </c>
      <c r="CO4127" s="1">
        <v>30.002</v>
      </c>
      <c r="CP4127" s="1">
        <v>1.641</v>
      </c>
      <c r="CQ4127" s="1">
        <v>0.53</v>
      </c>
      <c r="CR4127" s="1">
        <v>0.0</v>
      </c>
      <c r="CS4127" s="1">
        <v>-1.098</v>
      </c>
      <c r="CT4127" s="1">
        <v>-0.018</v>
      </c>
      <c r="CU4127" s="1">
        <v>26.918</v>
      </c>
      <c r="CV4127" s="1">
        <v>0.0</v>
      </c>
      <c r="CW4127" s="1">
        <v>83.352</v>
      </c>
      <c r="CX4127" s="1">
        <v>0.834</v>
      </c>
      <c r="CY4127" s="1">
        <v>0.0</v>
      </c>
      <c r="CZ4127" s="1">
        <v>0.428</v>
      </c>
      <c r="DA4127" s="1">
        <v>3227.124</v>
      </c>
      <c r="DB4127" s="1">
        <v>387.936</v>
      </c>
      <c r="DC4127" s="1">
        <v>-7.932</v>
      </c>
      <c r="DD4127" s="1">
        <v>-6.733</v>
      </c>
      <c r="DE4127" s="1">
        <v>64.221</v>
      </c>
      <c r="DF4127" s="1">
        <v>1233.661</v>
      </c>
      <c r="DG4127" s="1">
        <v>24.29</v>
      </c>
      <c r="DH4127" s="1">
        <v>3261.728</v>
      </c>
      <c r="DI4127" s="1">
        <v>38.228</v>
      </c>
      <c r="DJ4127" s="1">
        <v>16.748</v>
      </c>
      <c r="DK4127" s="1">
        <v>1.978</v>
      </c>
      <c r="DL4127" s="1">
        <v>0.067</v>
      </c>
      <c r="DM4127" s="1">
        <v>4.64</v>
      </c>
      <c r="DN4127" s="1">
        <v>94.467</v>
      </c>
      <c r="DO4127" s="1">
        <v>1.86</v>
      </c>
      <c r="DP4127" s="1">
        <v>235.66</v>
      </c>
      <c r="DQ4127" s="1">
        <v>2.927</v>
      </c>
      <c r="DR4127" s="1">
        <v>1.21</v>
      </c>
      <c r="DS4127" s="1">
        <v>12.398</v>
      </c>
      <c r="DT4127" s="1">
        <v>1.96</v>
      </c>
      <c r="DU4127" s="1">
        <v>18.517</v>
      </c>
      <c r="DV4127" s="1">
        <v>376.345</v>
      </c>
      <c r="DW4127" s="1">
        <v>7.41</v>
      </c>
      <c r="DX4127" s="1">
        <v>940.483</v>
      </c>
      <c r="DY4127" s="1">
        <v>11.662</v>
      </c>
      <c r="DZ4127" s="1">
        <v>4.829</v>
      </c>
    </row>
    <row r="4128">
      <c r="A4128" s="1" t="s">
        <v>451</v>
      </c>
      <c r="B4128" s="1">
        <v>2018.0</v>
      </c>
      <c r="C4128" s="1" t="s">
        <v>452</v>
      </c>
      <c r="D4128" s="1">
        <v>1.9597823E7</v>
      </c>
      <c r="E4128" s="1">
        <v>4.73122635776E11</v>
      </c>
      <c r="F4128" s="1">
        <v>6.978</v>
      </c>
      <c r="G4128" s="1">
        <v>0.222</v>
      </c>
      <c r="H4128" s="1">
        <v>174.005</v>
      </c>
      <c r="I4128" s="1">
        <v>3.41</v>
      </c>
      <c r="J4128" s="1">
        <v>22.451</v>
      </c>
      <c r="K4128" s="1">
        <v>0.44</v>
      </c>
      <c r="L4128" s="1">
        <v>0.687</v>
      </c>
      <c r="M4128" s="1">
        <v>0.88</v>
      </c>
      <c r="N4128" s="1">
        <v>348.057</v>
      </c>
      <c r="O4128" s="1">
        <v>-4.621</v>
      </c>
      <c r="P4128" s="1">
        <v>-2.889</v>
      </c>
      <c r="Q4128" s="1">
        <v>3042.255</v>
      </c>
      <c r="R4128" s="1">
        <v>59.622</v>
      </c>
      <c r="S4128" s="1">
        <v>798.558</v>
      </c>
      <c r="T4128" s="1">
        <v>15.65</v>
      </c>
      <c r="U4128" s="1">
        <v>-10.08</v>
      </c>
      <c r="V4128" s="1">
        <v>-5.238</v>
      </c>
      <c r="W4128" s="1">
        <v>2384.308</v>
      </c>
      <c r="X4128" s="1">
        <v>46.727</v>
      </c>
      <c r="Y4128" s="1">
        <v>24.426</v>
      </c>
      <c r="Z4128" s="1">
        <v>15.392</v>
      </c>
      <c r="AA4128" s="1">
        <v>61.53</v>
      </c>
      <c r="AB4128" s="1">
        <v>3139.634</v>
      </c>
      <c r="AC4128" s="1">
        <v>64.07</v>
      </c>
      <c r="AD4128" s="1">
        <v>19.345</v>
      </c>
      <c r="AE4128" s="1">
        <v>1.061</v>
      </c>
      <c r="AF4128" s="1">
        <v>4.115</v>
      </c>
      <c r="AG4128" s="1">
        <v>20004.828</v>
      </c>
      <c r="AH4128" s="1">
        <v>0.829</v>
      </c>
      <c r="AI4128" s="1">
        <v>-0.083</v>
      </c>
      <c r="AJ4128" s="1">
        <v>-0.241</v>
      </c>
      <c r="AK4128" s="1">
        <v>1352.191</v>
      </c>
      <c r="AL4128" s="1">
        <v>26.5</v>
      </c>
      <c r="AM4128" s="1">
        <v>14808.561</v>
      </c>
      <c r="AN4128" s="1">
        <v>290.216</v>
      </c>
      <c r="AO4128" s="1">
        <v>41.361</v>
      </c>
      <c r="AP4128" s="1">
        <v>74.921</v>
      </c>
      <c r="AQ4128" s="1">
        <v>2.416</v>
      </c>
      <c r="AR4128" s="1">
        <v>2.727</v>
      </c>
      <c r="AS4128" s="1">
        <v>115.63</v>
      </c>
      <c r="AT4128" s="1">
        <v>536.794</v>
      </c>
      <c r="AU4128" s="1">
        <v>10.52</v>
      </c>
      <c r="AV4128" s="1">
        <v>5900.139</v>
      </c>
      <c r="AW4128" s="1">
        <v>-0.537</v>
      </c>
      <c r="AX4128" s="1">
        <v>-0.538</v>
      </c>
      <c r="AY4128" s="1">
        <v>5080.998</v>
      </c>
      <c r="AZ4128" s="1">
        <v>99.576</v>
      </c>
      <c r="BA4128" s="1">
        <v>16.42</v>
      </c>
      <c r="BB4128" s="1">
        <v>29.85</v>
      </c>
      <c r="BC4128" s="1">
        <v>22.3</v>
      </c>
      <c r="BD4128" s="1">
        <v>21.87</v>
      </c>
      <c r="BE4128" s="1">
        <v>7.705</v>
      </c>
      <c r="BF4128" s="1">
        <v>43.94</v>
      </c>
      <c r="BG4128" s="1">
        <v>901.12</v>
      </c>
      <c r="BH4128" s="1">
        <v>17.66</v>
      </c>
      <c r="BI4128" s="1">
        <v>2242.088</v>
      </c>
      <c r="BJ4128" s="1">
        <v>27.564</v>
      </c>
      <c r="BK4128" s="1">
        <v>11.343</v>
      </c>
      <c r="BL4128" s="1">
        <v>5.137</v>
      </c>
      <c r="BM4128" s="1">
        <v>4.155</v>
      </c>
      <c r="BN4128" s="1">
        <v>97.149</v>
      </c>
      <c r="BO4128" s="1">
        <v>1917.05</v>
      </c>
      <c r="BP4128" s="1">
        <v>37.57</v>
      </c>
      <c r="BQ4128" s="1">
        <v>4957.134</v>
      </c>
      <c r="BR4128" s="1">
        <v>58.639</v>
      </c>
      <c r="BS4128" s="1">
        <v>25.079</v>
      </c>
      <c r="BT4128" s="1">
        <v>-2.54</v>
      </c>
      <c r="BU4128" s="1">
        <v>-4.128</v>
      </c>
      <c r="BV4128" s="1">
        <v>-1.147</v>
      </c>
      <c r="BW4128" s="1">
        <v>-0.472</v>
      </c>
      <c r="BX4128" s="1">
        <v>28.301</v>
      </c>
      <c r="BY4128" s="1">
        <v>580.677</v>
      </c>
      <c r="BZ4128" s="1">
        <v>11.38</v>
      </c>
      <c r="CA4128" s="1">
        <v>1444.089</v>
      </c>
      <c r="CB4128" s="1">
        <v>17.762</v>
      </c>
      <c r="CC4128" s="1">
        <v>7.306</v>
      </c>
      <c r="CD4128" s="1">
        <v>-0.069</v>
      </c>
      <c r="CE4128" s="1">
        <v>-0.079</v>
      </c>
      <c r="CF4128" s="1">
        <v>114.964</v>
      </c>
      <c r="CG4128" s="1">
        <v>16.839</v>
      </c>
      <c r="CH4128" s="1">
        <v>0.33</v>
      </c>
      <c r="CI4128" s="1">
        <v>5866.167</v>
      </c>
      <c r="CJ4128" s="1">
        <v>-1.569</v>
      </c>
      <c r="CK4128" s="1">
        <v>-0.663</v>
      </c>
      <c r="CL4128" s="1">
        <v>2122.711</v>
      </c>
      <c r="CM4128" s="1">
        <v>41.601</v>
      </c>
      <c r="CN4128" s="1">
        <v>0.515</v>
      </c>
      <c r="CO4128" s="1">
        <v>29.679</v>
      </c>
      <c r="CP4128" s="1">
        <v>1.366</v>
      </c>
      <c r="CQ4128" s="1">
        <v>0.44</v>
      </c>
      <c r="CR4128" s="1">
        <v>0.0</v>
      </c>
      <c r="CS4128" s="1">
        <v>-16.764</v>
      </c>
      <c r="CT4128" s="1">
        <v>-0.275</v>
      </c>
      <c r="CU4128" s="1">
        <v>22.451</v>
      </c>
      <c r="CV4128" s="1">
        <v>0.0</v>
      </c>
      <c r="CW4128" s="1">
        <v>69.703</v>
      </c>
      <c r="CX4128" s="1">
        <v>0.687</v>
      </c>
      <c r="CY4128" s="1">
        <v>0.0</v>
      </c>
      <c r="CZ4128" s="1">
        <v>0.353</v>
      </c>
      <c r="DA4128" s="1">
        <v>3269.241</v>
      </c>
      <c r="DB4128" s="1">
        <v>392.051</v>
      </c>
      <c r="DC4128" s="1">
        <v>7.77</v>
      </c>
      <c r="DD4128" s="1">
        <v>4.627</v>
      </c>
      <c r="DE4128" s="1">
        <v>68.848</v>
      </c>
      <c r="DF4128" s="1">
        <v>1336.373</v>
      </c>
      <c r="DG4128" s="1">
        <v>26.19</v>
      </c>
      <c r="DH4128" s="1">
        <v>3513.045</v>
      </c>
      <c r="DI4128" s="1">
        <v>40.877</v>
      </c>
      <c r="DJ4128" s="1">
        <v>17.773</v>
      </c>
      <c r="DK4128" s="1">
        <v>-4.58</v>
      </c>
      <c r="DL4128" s="1">
        <v>-0.235</v>
      </c>
      <c r="DM4128" s="1">
        <v>4.405</v>
      </c>
      <c r="DN4128" s="1">
        <v>90.316</v>
      </c>
      <c r="DO4128" s="1">
        <v>1.77</v>
      </c>
      <c r="DP4128" s="1">
        <v>224.794</v>
      </c>
      <c r="DQ4128" s="1">
        <v>2.763</v>
      </c>
      <c r="DR4128" s="1">
        <v>1.137</v>
      </c>
      <c r="DS4128" s="1">
        <v>-14.648</v>
      </c>
      <c r="DT4128" s="1">
        <v>-2.791</v>
      </c>
      <c r="DU4128" s="1">
        <v>15.726</v>
      </c>
      <c r="DV4128" s="1">
        <v>322.485</v>
      </c>
      <c r="DW4128" s="1">
        <v>6.32</v>
      </c>
      <c r="DX4128" s="1">
        <v>802.455</v>
      </c>
      <c r="DY4128" s="1">
        <v>9.864</v>
      </c>
      <c r="DZ4128" s="1">
        <v>4.06</v>
      </c>
    </row>
    <row r="4129">
      <c r="A4129" s="1" t="s">
        <v>451</v>
      </c>
      <c r="B4129" s="1">
        <v>2019.0</v>
      </c>
      <c r="C4129" s="1" t="s">
        <v>452</v>
      </c>
      <c r="D4129" s="1">
        <v>1.9501499E7</v>
      </c>
      <c r="E4129" s="1">
        <v>4.56564506624E11</v>
      </c>
      <c r="F4129" s="1">
        <v>26.09</v>
      </c>
      <c r="G4129" s="1">
        <v>0.89</v>
      </c>
      <c r="H4129" s="1">
        <v>220.487</v>
      </c>
      <c r="I4129" s="1">
        <v>4.3</v>
      </c>
      <c r="J4129" s="1">
        <v>25.639</v>
      </c>
      <c r="K4129" s="1">
        <v>0.5</v>
      </c>
      <c r="L4129" s="1">
        <v>0.851</v>
      </c>
      <c r="M4129" s="1">
        <v>1.134</v>
      </c>
      <c r="N4129" s="1">
        <v>328.965</v>
      </c>
      <c r="O4129" s="1">
        <v>-3.087</v>
      </c>
      <c r="P4129" s="1">
        <v>-1.841</v>
      </c>
      <c r="Q4129" s="1">
        <v>2962.901</v>
      </c>
      <c r="R4129" s="1">
        <v>57.781</v>
      </c>
      <c r="S4129" s="1">
        <v>697.895</v>
      </c>
      <c r="T4129" s="1">
        <v>13.61</v>
      </c>
      <c r="U4129" s="1">
        <v>-2.238</v>
      </c>
      <c r="V4129" s="1">
        <v>-1.046</v>
      </c>
      <c r="W4129" s="1">
        <v>2342.468</v>
      </c>
      <c r="X4129" s="1">
        <v>45.682</v>
      </c>
      <c r="Y4129" s="1">
        <v>23.162</v>
      </c>
      <c r="Z4129" s="1">
        <v>15.234</v>
      </c>
      <c r="AA4129" s="1">
        <v>60.28</v>
      </c>
      <c r="AB4129" s="1">
        <v>3091.044</v>
      </c>
      <c r="AC4129" s="1">
        <v>58.76</v>
      </c>
      <c r="AD4129" s="1">
        <v>18.026</v>
      </c>
      <c r="AE4129" s="1">
        <v>-2.1</v>
      </c>
      <c r="AF4129" s="1">
        <v>-8.234</v>
      </c>
      <c r="AG4129" s="1">
        <v>19681.439</v>
      </c>
      <c r="AH4129" s="1">
        <v>0.841</v>
      </c>
      <c r="AI4129" s="1">
        <v>-1.534</v>
      </c>
      <c r="AJ4129" s="1">
        <v>-4.451</v>
      </c>
      <c r="AK4129" s="1">
        <v>1171.705</v>
      </c>
      <c r="AL4129" s="1">
        <v>22.85</v>
      </c>
      <c r="AM4129" s="1">
        <v>14653.484</v>
      </c>
      <c r="AN4129" s="1">
        <v>285.765</v>
      </c>
      <c r="AO4129" s="1">
        <v>38.887</v>
      </c>
      <c r="AP4129" s="1">
        <v>75.341</v>
      </c>
      <c r="AQ4129" s="1">
        <v>-6.815</v>
      </c>
      <c r="AR4129" s="1">
        <v>-7.88</v>
      </c>
      <c r="AS4129" s="1">
        <v>107.75</v>
      </c>
      <c r="AT4129" s="1">
        <v>458.939</v>
      </c>
      <c r="AU4129" s="1">
        <v>8.95</v>
      </c>
      <c r="AV4129" s="1">
        <v>5525.206</v>
      </c>
      <c r="AW4129" s="1">
        <v>-3.365</v>
      </c>
      <c r="AX4129" s="1">
        <v>-3.351</v>
      </c>
      <c r="AY4129" s="1">
        <v>4934.28</v>
      </c>
      <c r="AZ4129" s="1">
        <v>96.226</v>
      </c>
      <c r="BA4129" s="1">
        <v>15.231</v>
      </c>
      <c r="BB4129" s="1">
        <v>28.408</v>
      </c>
      <c r="BC4129" s="1">
        <v>19.33</v>
      </c>
      <c r="BD4129" s="1">
        <v>-11.792</v>
      </c>
      <c r="BE4129" s="1">
        <v>-5.373</v>
      </c>
      <c r="BF4129" s="1">
        <v>38.567</v>
      </c>
      <c r="BG4129" s="1">
        <v>798.913</v>
      </c>
      <c r="BH4129" s="1">
        <v>15.58</v>
      </c>
      <c r="BI4129" s="1">
        <v>1977.624</v>
      </c>
      <c r="BJ4129" s="1">
        <v>26.515</v>
      </c>
      <c r="BK4129" s="1">
        <v>10.168</v>
      </c>
      <c r="BL4129" s="1">
        <v>-1.867</v>
      </c>
      <c r="BM4129" s="1">
        <v>-3.62</v>
      </c>
      <c r="BN4129" s="1">
        <v>93.529</v>
      </c>
      <c r="BO4129" s="1">
        <v>1841.397</v>
      </c>
      <c r="BP4129" s="1">
        <v>35.91</v>
      </c>
      <c r="BQ4129" s="1">
        <v>4795.967</v>
      </c>
      <c r="BR4129" s="1">
        <v>61.113</v>
      </c>
      <c r="BS4129" s="1">
        <v>24.659</v>
      </c>
      <c r="BT4129" s="1">
        <v>1.52</v>
      </c>
      <c r="BU4129" s="1">
        <v>2.522</v>
      </c>
      <c r="BV4129" s="1">
        <v>-0.853</v>
      </c>
      <c r="BW4129" s="1">
        <v>-0.38</v>
      </c>
      <c r="BX4129" s="1">
        <v>27.921</v>
      </c>
      <c r="BY4129" s="1">
        <v>578.417</v>
      </c>
      <c r="BZ4129" s="1">
        <v>11.28</v>
      </c>
      <c r="CA4129" s="1">
        <v>1431.725</v>
      </c>
      <c r="CB4129" s="1">
        <v>19.197</v>
      </c>
      <c r="CC4129" s="1">
        <v>7.361</v>
      </c>
      <c r="CD4129" s="1">
        <v>4.584</v>
      </c>
      <c r="CE4129" s="1">
        <v>5.27</v>
      </c>
      <c r="CF4129" s="1">
        <v>120.234</v>
      </c>
      <c r="CG4129" s="1">
        <v>14.871</v>
      </c>
      <c r="CH4129" s="1">
        <v>0.29</v>
      </c>
      <c r="CI4129" s="1">
        <v>6165.376</v>
      </c>
      <c r="CJ4129" s="1">
        <v>-0.28</v>
      </c>
      <c r="CK4129" s="1">
        <v>-0.116</v>
      </c>
      <c r="CL4129" s="1">
        <v>2127.232</v>
      </c>
      <c r="CM4129" s="1">
        <v>41.484</v>
      </c>
      <c r="CN4129" s="1">
        <v>0.494</v>
      </c>
      <c r="CO4129" s="1">
        <v>31.699</v>
      </c>
      <c r="CP4129" s="1">
        <v>1.575</v>
      </c>
      <c r="CQ4129" s="1">
        <v>0.5</v>
      </c>
      <c r="CR4129" s="1">
        <v>0.0</v>
      </c>
      <c r="CS4129" s="1">
        <v>15.33</v>
      </c>
      <c r="CT4129" s="1">
        <v>0.209</v>
      </c>
      <c r="CU4129" s="1">
        <v>25.639</v>
      </c>
      <c r="CV4129" s="1">
        <v>0.0</v>
      </c>
      <c r="CW4129" s="1">
        <v>80.786</v>
      </c>
      <c r="CX4129" s="1">
        <v>0.851</v>
      </c>
      <c r="CY4129" s="1">
        <v>0.0</v>
      </c>
      <c r="CZ4129" s="1">
        <v>0.415</v>
      </c>
      <c r="DA4129" s="1">
        <v>3013.102</v>
      </c>
      <c r="DB4129" s="1">
        <v>383.818</v>
      </c>
      <c r="DC4129" s="1">
        <v>-2.257</v>
      </c>
      <c r="DD4129" s="1">
        <v>-3.24</v>
      </c>
      <c r="DE4129" s="1">
        <v>65.608</v>
      </c>
      <c r="DF4129" s="1">
        <v>1262.98</v>
      </c>
      <c r="DG4129" s="1">
        <v>24.63</v>
      </c>
      <c r="DH4129" s="1">
        <v>3364.242</v>
      </c>
      <c r="DI4129" s="1">
        <v>41.916</v>
      </c>
      <c r="DJ4129" s="1">
        <v>17.297</v>
      </c>
      <c r="DK4129" s="1">
        <v>0.395</v>
      </c>
      <c r="DL4129" s="1">
        <v>-0.004</v>
      </c>
      <c r="DM4129" s="1">
        <v>4.401</v>
      </c>
      <c r="DN4129" s="1">
        <v>91.275</v>
      </c>
      <c r="DO4129" s="1">
        <v>1.78</v>
      </c>
      <c r="DP4129" s="1">
        <v>225.674</v>
      </c>
      <c r="DQ4129" s="1">
        <v>3.029</v>
      </c>
      <c r="DR4129" s="1">
        <v>1.16</v>
      </c>
      <c r="DS4129" s="1">
        <v>7.134</v>
      </c>
      <c r="DT4129" s="1">
        <v>1.038</v>
      </c>
      <c r="DU4129" s="1">
        <v>16.765</v>
      </c>
      <c r="DV4129" s="1">
        <v>347.153</v>
      </c>
      <c r="DW4129" s="1">
        <v>6.77</v>
      </c>
      <c r="DX4129" s="1">
        <v>859.67</v>
      </c>
      <c r="DY4129" s="1">
        <v>11.521</v>
      </c>
      <c r="DZ4129" s="1">
        <v>4.42</v>
      </c>
    </row>
    <row r="4130">
      <c r="A4130" s="1" t="s">
        <v>451</v>
      </c>
      <c r="B4130" s="1">
        <v>2020.0</v>
      </c>
      <c r="C4130" s="1" t="s">
        <v>452</v>
      </c>
      <c r="D4130" s="1">
        <v>1.939242E7</v>
      </c>
      <c r="E4130" s="1">
        <v>4.8349937664E11</v>
      </c>
      <c r="F4130" s="1">
        <v>16.987</v>
      </c>
      <c r="G4130" s="1">
        <v>0.73</v>
      </c>
      <c r="H4130" s="1">
        <v>259.393</v>
      </c>
      <c r="I4130" s="1">
        <v>5.03</v>
      </c>
      <c r="J4130" s="1">
        <v>28.362</v>
      </c>
      <c r="K4130" s="1">
        <v>0.55</v>
      </c>
      <c r="L4130" s="1">
        <v>0.996</v>
      </c>
      <c r="M4130" s="1">
        <v>1.378</v>
      </c>
      <c r="N4130" s="1">
        <v>277.848</v>
      </c>
      <c r="O4130" s="1">
        <v>-27.794</v>
      </c>
      <c r="P4130" s="1">
        <v>-16.059</v>
      </c>
      <c r="Q4130" s="1">
        <v>2151.436</v>
      </c>
      <c r="R4130" s="1">
        <v>41.722</v>
      </c>
      <c r="S4130" s="1">
        <v>482.663</v>
      </c>
      <c r="T4130" s="1">
        <v>9.36</v>
      </c>
      <c r="U4130" s="1">
        <v>-34.005</v>
      </c>
      <c r="V4130" s="1">
        <v>-15.534</v>
      </c>
      <c r="W4130" s="1">
        <v>1554.601</v>
      </c>
      <c r="X4130" s="1">
        <v>30.147</v>
      </c>
      <c r="Y4130" s="1">
        <v>16.953</v>
      </c>
      <c r="Z4130" s="1">
        <v>11.428</v>
      </c>
      <c r="AA4130" s="1">
        <v>58.0</v>
      </c>
      <c r="AB4130" s="1">
        <v>2990.859</v>
      </c>
      <c r="AC4130" s="1">
        <v>55.21</v>
      </c>
      <c r="AD4130" s="1">
        <v>17.71</v>
      </c>
      <c r="AE4130" s="1">
        <v>-3.733</v>
      </c>
      <c r="AF4130" s="1">
        <v>-14.329</v>
      </c>
      <c r="AG4130" s="1">
        <v>19053.244</v>
      </c>
      <c r="AH4130" s="1">
        <v>0.764</v>
      </c>
      <c r="AI4130" s="1">
        <v>-5.296</v>
      </c>
      <c r="AJ4130" s="1">
        <v>-15.133</v>
      </c>
      <c r="AK4130" s="1">
        <v>986.468</v>
      </c>
      <c r="AL4130" s="1">
        <v>19.13</v>
      </c>
      <c r="AM4130" s="1">
        <v>13955.542</v>
      </c>
      <c r="AN4130" s="1">
        <v>270.632</v>
      </c>
      <c r="AO4130" s="1">
        <v>34.65</v>
      </c>
      <c r="AP4130" s="1">
        <v>74.128</v>
      </c>
      <c r="AQ4130" s="1">
        <v>4.525</v>
      </c>
      <c r="AR4130" s="1">
        <v>4.876</v>
      </c>
      <c r="AS4130" s="1">
        <v>112.626</v>
      </c>
      <c r="AT4130" s="1">
        <v>487.819</v>
      </c>
      <c r="AU4130" s="1">
        <v>9.46</v>
      </c>
      <c r="AV4130" s="1">
        <v>5807.708</v>
      </c>
      <c r="AW4130" s="1">
        <v>-10.665</v>
      </c>
      <c r="AX4130" s="1">
        <v>-10.263</v>
      </c>
      <c r="AY4130" s="1">
        <v>4432.826</v>
      </c>
      <c r="AZ4130" s="1">
        <v>85.963</v>
      </c>
      <c r="BA4130" s="1">
        <v>17.135</v>
      </c>
      <c r="BB4130" s="1">
        <v>30.849</v>
      </c>
      <c r="BC4130" s="1">
        <v>15.34</v>
      </c>
      <c r="BD4130" s="1">
        <v>-1.284</v>
      </c>
      <c r="BE4130" s="1">
        <v>-0.589</v>
      </c>
      <c r="BF4130" s="1">
        <v>37.977</v>
      </c>
      <c r="BG4130" s="1">
        <v>793.093</v>
      </c>
      <c r="BH4130" s="1">
        <v>15.38</v>
      </c>
      <c r="BI4130" s="1">
        <v>1958.364</v>
      </c>
      <c r="BJ4130" s="1">
        <v>27.857</v>
      </c>
      <c r="BK4130" s="1">
        <v>10.402</v>
      </c>
      <c r="BL4130" s="1">
        <v>2.203</v>
      </c>
      <c r="BM4130" s="1">
        <v>0.925</v>
      </c>
      <c r="BN4130" s="1">
        <v>94.454</v>
      </c>
      <c r="BO4130" s="1">
        <v>1860.521</v>
      </c>
      <c r="BP4130" s="1">
        <v>36.08</v>
      </c>
      <c r="BQ4130" s="1">
        <v>4870.66</v>
      </c>
      <c r="BR4130" s="1">
        <v>65.35</v>
      </c>
      <c r="BS4130" s="1">
        <v>25.872</v>
      </c>
      <c r="BT4130" s="1">
        <v>2.79</v>
      </c>
      <c r="BU4130" s="1">
        <v>4.81</v>
      </c>
      <c r="BV4130" s="1">
        <v>1.649</v>
      </c>
      <c r="BW4130" s="1">
        <v>0.39</v>
      </c>
      <c r="BX4130" s="1">
        <v>28.311</v>
      </c>
      <c r="BY4130" s="1">
        <v>591.468</v>
      </c>
      <c r="BZ4130" s="1">
        <v>11.47</v>
      </c>
      <c r="CA4130" s="1">
        <v>1459.906</v>
      </c>
      <c r="CB4130" s="1">
        <v>20.775</v>
      </c>
      <c r="CC4130" s="1">
        <v>7.755</v>
      </c>
      <c r="CD4130" s="1">
        <v>-3.285</v>
      </c>
      <c r="CE4130" s="1">
        <v>-3.949</v>
      </c>
      <c r="CF4130" s="1">
        <v>116.285</v>
      </c>
      <c r="CG4130" s="1">
        <v>15.986</v>
      </c>
      <c r="CH4130" s="1">
        <v>0.31</v>
      </c>
      <c r="CI4130" s="1">
        <v>5996.397</v>
      </c>
      <c r="CJ4130" s="1">
        <v>-3.084</v>
      </c>
      <c r="CK4130" s="1">
        <v>-1.279</v>
      </c>
      <c r="CL4130" s="1">
        <v>2073.228</v>
      </c>
      <c r="CM4130" s="1">
        <v>40.205</v>
      </c>
      <c r="CN4130" s="1">
        <v>0.561</v>
      </c>
      <c r="CO4130" s="1">
        <v>31.851</v>
      </c>
      <c r="CP4130" s="1">
        <v>1.708</v>
      </c>
      <c r="CQ4130" s="1">
        <v>0.55</v>
      </c>
      <c r="CR4130" s="1">
        <v>0.0</v>
      </c>
      <c r="CS4130" s="1">
        <v>8.409</v>
      </c>
      <c r="CT4130" s="1">
        <v>0.132</v>
      </c>
      <c r="CU4130" s="1">
        <v>28.362</v>
      </c>
      <c r="CV4130" s="1">
        <v>0.0</v>
      </c>
      <c r="CW4130" s="1">
        <v>88.072</v>
      </c>
      <c r="CX4130" s="1">
        <v>0.996</v>
      </c>
      <c r="CY4130" s="1">
        <v>0.0</v>
      </c>
      <c r="CZ4130" s="1">
        <v>0.468</v>
      </c>
      <c r="DA4130" s="1">
        <v>2846.989</v>
      </c>
      <c r="DB4130" s="1">
        <v>369.489</v>
      </c>
      <c r="DC4130" s="1">
        <v>2.418</v>
      </c>
      <c r="DD4130" s="1">
        <v>0.535</v>
      </c>
      <c r="DE4130" s="1">
        <v>66.143</v>
      </c>
      <c r="DF4130" s="1">
        <v>1269.053</v>
      </c>
      <c r="DG4130" s="1">
        <v>24.61</v>
      </c>
      <c r="DH4130" s="1">
        <v>3410.754</v>
      </c>
      <c r="DI4130" s="1">
        <v>44.575</v>
      </c>
      <c r="DJ4130" s="1">
        <v>18.117</v>
      </c>
      <c r="DK4130" s="1">
        <v>-2.531</v>
      </c>
      <c r="DL4130" s="1">
        <v>-0.122</v>
      </c>
      <c r="DM4130" s="1">
        <v>4.279</v>
      </c>
      <c r="DN4130" s="1">
        <v>89.21</v>
      </c>
      <c r="DO4130" s="1">
        <v>1.73</v>
      </c>
      <c r="DP4130" s="1">
        <v>220.654</v>
      </c>
      <c r="DQ4130" s="1">
        <v>3.133</v>
      </c>
      <c r="DR4130" s="1">
        <v>1.172</v>
      </c>
      <c r="DS4130" s="1">
        <v>2.54</v>
      </c>
      <c r="DT4130" s="1">
        <v>0.383</v>
      </c>
      <c r="DU4130" s="1">
        <v>17.148</v>
      </c>
      <c r="DV4130" s="1">
        <v>358.387</v>
      </c>
      <c r="DW4130" s="1">
        <v>6.95</v>
      </c>
      <c r="DX4130" s="1">
        <v>884.271</v>
      </c>
      <c r="DY4130" s="1">
        <v>12.588</v>
      </c>
      <c r="DZ4130" s="1">
        <v>4.697</v>
      </c>
    </row>
    <row r="4131">
      <c r="A4131" s="1" t="s">
        <v>451</v>
      </c>
      <c r="B4131" s="1">
        <v>2021.0</v>
      </c>
      <c r="C4131" s="1" t="s">
        <v>452</v>
      </c>
      <c r="D4131" s="1">
        <v>1.9248115E7</v>
      </c>
      <c r="E4131" s="1">
        <v>5.051195392E11</v>
      </c>
      <c r="F4131" s="1">
        <v>-7.418</v>
      </c>
      <c r="G4131" s="1">
        <v>-0.373</v>
      </c>
      <c r="H4131" s="1">
        <v>241.952</v>
      </c>
      <c r="I4131" s="1">
        <v>4.657</v>
      </c>
      <c r="J4131" s="1">
        <v>33.77</v>
      </c>
      <c r="K4131" s="1">
        <v>0.65</v>
      </c>
      <c r="L4131" s="1">
        <v>1.11</v>
      </c>
      <c r="M4131" s="1">
        <v>1.208</v>
      </c>
      <c r="N4131" s="1">
        <v>289.959</v>
      </c>
      <c r="O4131" s="1">
        <v>12.956</v>
      </c>
      <c r="P4131" s="1">
        <v>5.406</v>
      </c>
      <c r="Q4131" s="1">
        <v>2448.406</v>
      </c>
      <c r="R4131" s="1">
        <v>47.127</v>
      </c>
      <c r="S4131" s="1">
        <v>555.379</v>
      </c>
      <c r="T4131" s="1">
        <v>10.69</v>
      </c>
      <c r="U4131" s="1">
        <v>16.026</v>
      </c>
      <c r="V4131" s="1">
        <v>4.831</v>
      </c>
      <c r="W4131" s="1">
        <v>1817.263</v>
      </c>
      <c r="X4131" s="1">
        <v>34.979</v>
      </c>
      <c r="Y4131" s="1">
        <v>18.255</v>
      </c>
      <c r="Z4131" s="1">
        <v>12.226</v>
      </c>
      <c r="AA4131" s="1">
        <v>60.76</v>
      </c>
      <c r="AB4131" s="1">
        <v>3156.673</v>
      </c>
      <c r="AC4131" s="1">
        <v>58.56</v>
      </c>
      <c r="AD4131" s="1">
        <v>17.746</v>
      </c>
      <c r="AE4131" s="1">
        <v>5.552</v>
      </c>
      <c r="AF4131" s="1">
        <v>20.514</v>
      </c>
      <c r="AG4131" s="1">
        <v>20261.879</v>
      </c>
      <c r="AH4131" s="1">
        <v>0.772</v>
      </c>
      <c r="AI4131" s="1">
        <v>6.308</v>
      </c>
      <c r="AJ4131" s="1">
        <v>17.072</v>
      </c>
      <c r="AK4131" s="1">
        <v>1087.899</v>
      </c>
      <c r="AL4131" s="1">
        <v>20.94</v>
      </c>
      <c r="AM4131" s="1">
        <v>14947.102</v>
      </c>
      <c r="AN4131" s="1">
        <v>287.704</v>
      </c>
      <c r="AO4131" s="1">
        <v>35.758</v>
      </c>
      <c r="AP4131" s="1">
        <v>74.637</v>
      </c>
      <c r="AQ4131" s="1">
        <v>2.721</v>
      </c>
      <c r="AR4131" s="1">
        <v>3.064</v>
      </c>
      <c r="AS4131" s="1">
        <v>115.69</v>
      </c>
      <c r="AT4131" s="1">
        <v>514.856</v>
      </c>
      <c r="AU4131" s="1">
        <v>9.91</v>
      </c>
      <c r="AV4131" s="1">
        <v>6010.436</v>
      </c>
      <c r="AW4131" s="1">
        <v>0.458</v>
      </c>
      <c r="AX4131" s="1">
        <v>0.394</v>
      </c>
      <c r="AY4131" s="1">
        <v>4486.51</v>
      </c>
      <c r="AZ4131" s="1">
        <v>86.357</v>
      </c>
      <c r="BA4131" s="1">
        <v>16.923</v>
      </c>
      <c r="BB4131" s="1">
        <v>30.012</v>
      </c>
      <c r="BC4131" s="1">
        <v>16.98</v>
      </c>
      <c r="BD4131" s="1">
        <v>13.205</v>
      </c>
      <c r="BE4131" s="1">
        <v>4.909</v>
      </c>
      <c r="BF4131" s="1">
        <v>42.887</v>
      </c>
      <c r="BG4131" s="1">
        <v>904.504</v>
      </c>
      <c r="BH4131" s="1">
        <v>17.41</v>
      </c>
      <c r="BI4131" s="1">
        <v>2228.09</v>
      </c>
      <c r="BJ4131" s="1">
        <v>29.73</v>
      </c>
      <c r="BK4131" s="1">
        <v>11.126</v>
      </c>
      <c r="BL4131" s="1">
        <v>2.879</v>
      </c>
      <c r="BM4131" s="1">
        <v>3.315</v>
      </c>
      <c r="BN4131" s="1">
        <v>97.768</v>
      </c>
      <c r="BO4131" s="1">
        <v>1954.477</v>
      </c>
      <c r="BP4131" s="1">
        <v>37.62</v>
      </c>
      <c r="BQ4131" s="1">
        <v>5079.375</v>
      </c>
      <c r="BR4131" s="1">
        <v>64.242</v>
      </c>
      <c r="BS4131" s="1">
        <v>25.363</v>
      </c>
      <c r="BT4131" s="1">
        <v>2.2</v>
      </c>
      <c r="BU4131" s="1">
        <v>3.621</v>
      </c>
      <c r="BV4131" s="1">
        <v>-1.587</v>
      </c>
      <c r="BW4131" s="1">
        <v>-0.518</v>
      </c>
      <c r="BX4131" s="1">
        <v>27.793</v>
      </c>
      <c r="BY4131" s="1">
        <v>586.031</v>
      </c>
      <c r="BZ4131" s="1">
        <v>11.28</v>
      </c>
      <c r="CA4131" s="1">
        <v>1443.939</v>
      </c>
      <c r="CB4131" s="1">
        <v>19.262</v>
      </c>
      <c r="CC4131" s="1">
        <v>7.21</v>
      </c>
      <c r="CD4131" s="1">
        <v>7.397</v>
      </c>
      <c r="CE4131" s="1">
        <v>8.602</v>
      </c>
      <c r="CF4131" s="1">
        <v>124.887</v>
      </c>
      <c r="CG4131" s="1">
        <v>17.664</v>
      </c>
      <c r="CH4131" s="1">
        <v>0.34</v>
      </c>
      <c r="CI4131" s="1">
        <v>6488.26</v>
      </c>
      <c r="CJ4131" s="1">
        <v>-3.905</v>
      </c>
      <c r="CK4131" s="1">
        <v>-1.57</v>
      </c>
      <c r="CL4131" s="1">
        <v>2007.202</v>
      </c>
      <c r="CM4131" s="1">
        <v>38.635</v>
      </c>
      <c r="CN4131" s="1">
        <v>0.581</v>
      </c>
      <c r="CO4131" s="1">
        <v>32.398</v>
      </c>
      <c r="CP4131" s="1">
        <v>2.04</v>
      </c>
      <c r="CQ4131" s="1">
        <v>0.65</v>
      </c>
      <c r="CR4131" s="1">
        <v>0.0</v>
      </c>
      <c r="CS4131" s="1">
        <v>19.443</v>
      </c>
      <c r="CT4131" s="1">
        <v>0.332</v>
      </c>
      <c r="CU4131" s="1">
        <v>33.77</v>
      </c>
      <c r="CV4131" s="1">
        <v>0.0</v>
      </c>
      <c r="CW4131" s="1">
        <v>105.984</v>
      </c>
      <c r="CX4131" s="1">
        <v>1.11</v>
      </c>
      <c r="CY4131" s="1">
        <v>0.0</v>
      </c>
      <c r="CZ4131" s="1">
        <v>0.529</v>
      </c>
      <c r="DA4131" s="1">
        <v>3042.376</v>
      </c>
      <c r="DB4131" s="1">
        <v>390.003</v>
      </c>
      <c r="DC4131" s="1">
        <v>4.607</v>
      </c>
      <c r="DD4131" s="1">
        <v>3.833</v>
      </c>
      <c r="DE4131" s="1">
        <v>69.975</v>
      </c>
      <c r="DF4131" s="1">
        <v>1368.446</v>
      </c>
      <c r="DG4131" s="1">
        <v>26.34</v>
      </c>
      <c r="DH4131" s="1">
        <v>3635.436</v>
      </c>
      <c r="DI4131" s="1">
        <v>44.98</v>
      </c>
      <c r="DJ4131" s="1">
        <v>18.153</v>
      </c>
      <c r="DK4131" s="1">
        <v>-1.731</v>
      </c>
      <c r="DL4131" s="1">
        <v>-0.084</v>
      </c>
      <c r="DM4131" s="1">
        <v>4.195</v>
      </c>
      <c r="DN4131" s="1">
        <v>88.32</v>
      </c>
      <c r="DO4131" s="1">
        <v>1.7</v>
      </c>
      <c r="DP4131" s="1">
        <v>217.922</v>
      </c>
      <c r="DQ4131" s="1">
        <v>2.903</v>
      </c>
      <c r="DR4131" s="1">
        <v>1.088</v>
      </c>
      <c r="DS4131" s="1">
        <v>-5.313</v>
      </c>
      <c r="DT4131" s="1">
        <v>-0.951</v>
      </c>
      <c r="DU4131" s="1">
        <v>16.197</v>
      </c>
      <c r="DV4131" s="1">
        <v>341.852</v>
      </c>
      <c r="DW4131" s="1">
        <v>6.58</v>
      </c>
      <c r="DX4131" s="1">
        <v>841.487</v>
      </c>
      <c r="DY4131" s="1">
        <v>11.236</v>
      </c>
      <c r="DZ4131" s="1">
        <v>4.202</v>
      </c>
    </row>
    <row r="4132">
      <c r="A4132" s="1" t="s">
        <v>451</v>
      </c>
      <c r="B4132" s="1">
        <v>2022.0</v>
      </c>
      <c r="C4132" s="1" t="s">
        <v>452</v>
      </c>
      <c r="D4132" s="1">
        <v>1.9166726E7</v>
      </c>
      <c r="E4132" s="1">
        <v>5.04741658624E11</v>
      </c>
      <c r="F4132" s="1">
        <v>5.213</v>
      </c>
      <c r="G4132" s="1">
        <v>0.243</v>
      </c>
      <c r="H4132" s="1">
        <v>255.646</v>
      </c>
      <c r="I4132" s="1">
        <v>4.9</v>
      </c>
      <c r="J4132" s="1">
        <v>33.913</v>
      </c>
      <c r="K4132" s="1">
        <v>0.65</v>
      </c>
      <c r="L4132" s="1">
        <v>1.187</v>
      </c>
      <c r="M4132" s="1">
        <v>1.376</v>
      </c>
      <c r="N4132" s="1">
        <v>297.771</v>
      </c>
      <c r="O4132" s="1">
        <v>-10.802</v>
      </c>
      <c r="P4132" s="1">
        <v>-5.091</v>
      </c>
      <c r="Q4132" s="1">
        <v>2193.192</v>
      </c>
      <c r="R4132" s="1">
        <v>42.036</v>
      </c>
      <c r="S4132" s="1">
        <v>541.042</v>
      </c>
      <c r="T4132" s="1">
        <v>10.37</v>
      </c>
      <c r="U4132" s="1">
        <v>-7.695</v>
      </c>
      <c r="V4132" s="1">
        <v>-2.692</v>
      </c>
      <c r="W4132" s="1">
        <v>1684.552</v>
      </c>
      <c r="X4132" s="1">
        <v>32.287</v>
      </c>
      <c r="Y4132" s="1">
        <v>18.944</v>
      </c>
      <c r="Z4132" s="1">
        <v>11.802</v>
      </c>
      <c r="AA4132" s="1">
        <v>55.96</v>
      </c>
      <c r="AB4132" s="1">
        <v>2919.643</v>
      </c>
      <c r="AC4132" s="1">
        <v>54.74</v>
      </c>
      <c r="AD4132" s="1">
        <v>17.936</v>
      </c>
      <c r="AE4132" s="1">
        <v>-7.651</v>
      </c>
      <c r="AF4132" s="1">
        <v>-29.837</v>
      </c>
      <c r="AG4132" s="1">
        <v>18791.197</v>
      </c>
      <c r="AH4132" s="1">
        <v>0.714</v>
      </c>
      <c r="AI4132" s="1">
        <v>-7.685</v>
      </c>
      <c r="AJ4132" s="1">
        <v>-22.111</v>
      </c>
      <c r="AK4132" s="1">
        <v>1045.04</v>
      </c>
      <c r="AL4132" s="1">
        <v>20.03</v>
      </c>
      <c r="AM4132" s="1">
        <v>13856.978</v>
      </c>
      <c r="AN4132" s="1">
        <v>265.593</v>
      </c>
      <c r="AO4132" s="1">
        <v>36.591</v>
      </c>
      <c r="AP4132" s="1">
        <v>74.567</v>
      </c>
      <c r="AQ4132" s="1">
        <v>-16.057</v>
      </c>
      <c r="AR4132" s="1">
        <v>-18.576</v>
      </c>
      <c r="AS4132" s="1">
        <v>97.113</v>
      </c>
      <c r="AT4132" s="1">
        <v>486.781</v>
      </c>
      <c r="AU4132" s="1">
        <v>9.33</v>
      </c>
      <c r="AV4132" s="1">
        <v>5066.772</v>
      </c>
      <c r="AW4132" s="1">
        <v>1.33</v>
      </c>
      <c r="AX4132" s="1">
        <v>1.149</v>
      </c>
      <c r="AY4132" s="1">
        <v>4565.5</v>
      </c>
      <c r="AZ4132" s="1">
        <v>87.506</v>
      </c>
      <c r="BA4132" s="1">
        <v>17.044</v>
      </c>
      <c r="BB4132" s="1">
        <v>27.265</v>
      </c>
      <c r="BC4132" s="1">
        <v>16.3</v>
      </c>
      <c r="BD4132" s="1">
        <v>-19.73</v>
      </c>
      <c r="BE4132" s="1">
        <v>-8.546</v>
      </c>
      <c r="BF4132" s="1">
        <v>34.341</v>
      </c>
      <c r="BG4132" s="1">
        <v>729.389</v>
      </c>
      <c r="BH4132" s="1">
        <v>13.98</v>
      </c>
      <c r="BI4132" s="1">
        <v>1791.678</v>
      </c>
      <c r="BJ4132" s="1">
        <v>25.539</v>
      </c>
      <c r="BK4132" s="1">
        <v>9.641</v>
      </c>
      <c r="BL4132" s="1">
        <v>-6.354</v>
      </c>
      <c r="BM4132" s="1">
        <v>-7.183</v>
      </c>
      <c r="BN4132" s="1">
        <v>90.585</v>
      </c>
      <c r="BO4132" s="1">
        <v>1810.951</v>
      </c>
      <c r="BP4132" s="1">
        <v>34.71</v>
      </c>
      <c r="BQ4132" s="1">
        <v>4726.175</v>
      </c>
      <c r="BR4132" s="1">
        <v>63.409</v>
      </c>
      <c r="BS4132" s="1">
        <v>25.433</v>
      </c>
      <c r="BT4132" s="1">
        <v>1.22</v>
      </c>
      <c r="BU4132" s="1">
        <v>2.18</v>
      </c>
      <c r="BV4132" s="1">
        <v>-1.728</v>
      </c>
      <c r="BW4132" s="1">
        <v>-0.547</v>
      </c>
      <c r="BX4132" s="1">
        <v>27.246</v>
      </c>
      <c r="BY4132" s="1">
        <v>578.607</v>
      </c>
      <c r="BZ4132" s="1">
        <v>11.09</v>
      </c>
      <c r="CA4132" s="1">
        <v>1421.51</v>
      </c>
      <c r="CB4132" s="1">
        <v>20.259</v>
      </c>
      <c r="CC4132" s="1">
        <v>7.649</v>
      </c>
      <c r="CD4132" s="1">
        <v>1.246</v>
      </c>
      <c r="CE4132" s="1">
        <v>1.556</v>
      </c>
      <c r="CF4132" s="1">
        <v>126.443</v>
      </c>
      <c r="CG4132" s="1">
        <v>17.217</v>
      </c>
      <c r="CH4132" s="1">
        <v>0.33</v>
      </c>
      <c r="CI4132" s="1">
        <v>6597.013</v>
      </c>
      <c r="CJ4132" s="1">
        <v>-5.75</v>
      </c>
      <c r="CK4132" s="1">
        <v>-2.221</v>
      </c>
      <c r="CL4132" s="1">
        <v>1899.831</v>
      </c>
      <c r="CM4132" s="1">
        <v>36.414</v>
      </c>
      <c r="CN4132" s="1">
        <v>0.603</v>
      </c>
      <c r="CO4132" s="1">
        <v>35.5</v>
      </c>
      <c r="CP4132" s="1">
        <v>2.022</v>
      </c>
      <c r="CQ4132" s="1">
        <v>0.65</v>
      </c>
      <c r="CR4132" s="1">
        <v>0.0</v>
      </c>
      <c r="CS4132" s="1">
        <v>-0.887</v>
      </c>
      <c r="CT4132" s="1">
        <v>-0.018</v>
      </c>
      <c r="CU4132" s="1">
        <v>33.913</v>
      </c>
      <c r="CV4132" s="1">
        <v>0.0</v>
      </c>
      <c r="CW4132" s="1">
        <v>105.49</v>
      </c>
      <c r="CX4132" s="1">
        <v>1.187</v>
      </c>
      <c r="CY4132" s="1">
        <v>0.0</v>
      </c>
      <c r="CZ4132" s="1">
        <v>0.568</v>
      </c>
      <c r="DA4132" s="1">
        <v>2855.991</v>
      </c>
      <c r="DB4132" s="1">
        <v>360.166</v>
      </c>
      <c r="DC4132" s="1">
        <v>-8.038</v>
      </c>
      <c r="DD4132" s="1">
        <v>-6.636</v>
      </c>
      <c r="DE4132" s="1">
        <v>63.34</v>
      </c>
      <c r="DF4132" s="1">
        <v>1232.344</v>
      </c>
      <c r="DG4132" s="1">
        <v>23.62</v>
      </c>
      <c r="DH4132" s="1">
        <v>3304.665</v>
      </c>
      <c r="DI4132" s="1">
        <v>43.149</v>
      </c>
      <c r="DJ4132" s="1">
        <v>17.783</v>
      </c>
      <c r="DK4132" s="1">
        <v>16.76</v>
      </c>
      <c r="DL4132" s="1">
        <v>0.691</v>
      </c>
      <c r="DM4132" s="1">
        <v>4.886</v>
      </c>
      <c r="DN4132" s="1">
        <v>103.826</v>
      </c>
      <c r="DO4132" s="1">
        <v>1.99</v>
      </c>
      <c r="DP4132" s="1">
        <v>254.897</v>
      </c>
      <c r="DQ4132" s="1">
        <v>3.635</v>
      </c>
      <c r="DR4132" s="1">
        <v>1.372</v>
      </c>
      <c r="DS4132" s="1">
        <v>6.402</v>
      </c>
      <c r="DT4132" s="1">
        <v>0.995</v>
      </c>
      <c r="DU4132" s="1">
        <v>17.192</v>
      </c>
      <c r="DV4132" s="1">
        <v>365.216</v>
      </c>
      <c r="DW4132" s="1">
        <v>7.0</v>
      </c>
      <c r="DX4132" s="1">
        <v>896.953</v>
      </c>
      <c r="DY4132" s="1">
        <v>12.788</v>
      </c>
      <c r="DZ4132" s="1">
        <v>4.827</v>
      </c>
    </row>
    <row r="4133">
      <c r="A4133" s="1" t="s">
        <v>451</v>
      </c>
      <c r="B4133" s="1">
        <v>2023.0</v>
      </c>
      <c r="C4133" s="1" t="s">
        <v>452</v>
      </c>
      <c r="D4133" s="1">
        <v>1.9118433E7</v>
      </c>
      <c r="F4133" s="1">
        <v>-5.842</v>
      </c>
      <c r="G4133" s="1">
        <v>-0.286</v>
      </c>
      <c r="H4133" s="1">
        <v>241.32</v>
      </c>
      <c r="I4133" s="1">
        <v>4.614</v>
      </c>
      <c r="J4133" s="1">
        <v>23.014</v>
      </c>
      <c r="K4133" s="1">
        <v>0.44</v>
      </c>
      <c r="L4133" s="1">
        <v>0.773</v>
      </c>
      <c r="M4133" s="1">
        <v>1.302</v>
      </c>
      <c r="N4133" s="1">
        <v>243.196</v>
      </c>
      <c r="O4133" s="1">
        <v>-26.88</v>
      </c>
      <c r="P4133" s="1">
        <v>-11.299</v>
      </c>
      <c r="Q4133" s="1">
        <v>1607.721</v>
      </c>
      <c r="R4133" s="1">
        <v>30.737</v>
      </c>
      <c r="S4133" s="1">
        <v>421.583</v>
      </c>
      <c r="T4133" s="1">
        <v>8.06</v>
      </c>
      <c r="U4133" s="1">
        <v>-19.068</v>
      </c>
      <c r="V4133" s="1">
        <v>-6.157</v>
      </c>
      <c r="W4133" s="1">
        <v>1366.784</v>
      </c>
      <c r="X4133" s="1">
        <v>26.131</v>
      </c>
      <c r="Y4133" s="1">
        <v>14.153</v>
      </c>
      <c r="Z4133" s="1">
        <v>8.675</v>
      </c>
      <c r="AA4133" s="1">
        <v>53.93</v>
      </c>
      <c r="AB4133" s="1">
        <v>2820.838</v>
      </c>
      <c r="AC4133" s="1">
        <v>56.95</v>
      </c>
      <c r="AD4133" s="1">
        <v>19.169</v>
      </c>
      <c r="AE4133" s="1">
        <v>-0.221</v>
      </c>
      <c r="AF4133" s="1">
        <v>-0.797</v>
      </c>
      <c r="AG4133" s="1">
        <v>18796.99</v>
      </c>
      <c r="AI4133" s="1">
        <v>-4.766</v>
      </c>
      <c r="AJ4133" s="1">
        <v>-12.658</v>
      </c>
      <c r="AK4133" s="1">
        <v>910.116</v>
      </c>
      <c r="AL4133" s="1">
        <v>17.4</v>
      </c>
      <c r="AM4133" s="1">
        <v>13229.904</v>
      </c>
      <c r="AN4133" s="1">
        <v>252.935</v>
      </c>
      <c r="AO4133" s="1">
        <v>30.553</v>
      </c>
      <c r="AP4133" s="1">
        <v>71.388</v>
      </c>
      <c r="AQ4133" s="1">
        <v>-6.129</v>
      </c>
      <c r="AR4133" s="1">
        <v>-5.952</v>
      </c>
      <c r="AS4133" s="1">
        <v>91.161</v>
      </c>
      <c r="AT4133" s="1">
        <v>478.596</v>
      </c>
      <c r="AU4133" s="1">
        <v>9.15</v>
      </c>
      <c r="AV4133" s="1">
        <v>4768.239</v>
      </c>
      <c r="AW4133" s="1">
        <v>1.702</v>
      </c>
      <c r="AX4133" s="1">
        <v>1.489</v>
      </c>
      <c r="AY4133" s="1">
        <v>4654.917</v>
      </c>
      <c r="AZ4133" s="1">
        <v>88.995</v>
      </c>
      <c r="BA4133" s="1">
        <v>16.067</v>
      </c>
      <c r="BB4133" s="1">
        <v>25.729</v>
      </c>
      <c r="BC4133" s="1">
        <v>13.85</v>
      </c>
      <c r="BD4133" s="1">
        <v>29.765</v>
      </c>
      <c r="BE4133" s="1">
        <v>9.895</v>
      </c>
      <c r="BF4133" s="1">
        <v>44.236</v>
      </c>
      <c r="BG4133" s="1">
        <v>948.823</v>
      </c>
      <c r="BH4133" s="1">
        <v>18.14</v>
      </c>
      <c r="BI4133" s="1">
        <v>2313.784</v>
      </c>
      <c r="BJ4133" s="1">
        <v>31.853</v>
      </c>
      <c r="BK4133" s="1">
        <v>12.485</v>
      </c>
      <c r="BL4133" s="1">
        <v>11.523</v>
      </c>
      <c r="BM4133" s="1">
        <v>10.79</v>
      </c>
      <c r="BN4133" s="1">
        <v>101.375</v>
      </c>
      <c r="BO4133" s="1">
        <v>2068.684</v>
      </c>
      <c r="BP4133" s="1">
        <v>39.55</v>
      </c>
      <c r="BQ4133" s="1">
        <v>5302.498</v>
      </c>
      <c r="BR4133" s="1">
        <v>69.447</v>
      </c>
      <c r="BS4133" s="1">
        <v>28.612</v>
      </c>
      <c r="BT4133" s="1">
        <v>-3.02</v>
      </c>
      <c r="BU4133" s="1">
        <v>-5.6</v>
      </c>
      <c r="BV4133" s="1">
        <v>0.92</v>
      </c>
      <c r="BW4133" s="1">
        <v>0.049</v>
      </c>
      <c r="BX4133" s="1">
        <v>27.295</v>
      </c>
      <c r="BY4133" s="1">
        <v>585.299</v>
      </c>
      <c r="BZ4133" s="1">
        <v>11.19</v>
      </c>
      <c r="CA4133" s="1">
        <v>1427.686</v>
      </c>
      <c r="CB4133" s="1">
        <v>19.649</v>
      </c>
      <c r="CC4133" s="1">
        <v>7.704</v>
      </c>
      <c r="CD4133" s="1">
        <v>3.633</v>
      </c>
      <c r="CE4133" s="1">
        <v>4.594</v>
      </c>
      <c r="CF4133" s="1">
        <v>131.037</v>
      </c>
      <c r="CG4133" s="1">
        <v>9.938</v>
      </c>
      <c r="CH4133" s="1">
        <v>0.19</v>
      </c>
      <c r="CI4133" s="1">
        <v>6853.945</v>
      </c>
      <c r="CJ4133" s="1">
        <v>-4.631</v>
      </c>
      <c r="CK4133" s="1">
        <v>-1.686</v>
      </c>
      <c r="CL4133" s="1">
        <v>1816.424</v>
      </c>
      <c r="CM4133" s="1">
        <v>34.727</v>
      </c>
      <c r="CN4133" s="1">
        <v>0.334</v>
      </c>
      <c r="CO4133" s="1">
        <v>36.984</v>
      </c>
      <c r="CP4133" s="1">
        <v>1.389</v>
      </c>
      <c r="CQ4133" s="1">
        <v>0.44</v>
      </c>
      <c r="CR4133" s="1">
        <v>0.0</v>
      </c>
      <c r="CS4133" s="1">
        <v>-31.295</v>
      </c>
      <c r="CT4133" s="1">
        <v>-0.633</v>
      </c>
      <c r="CU4133" s="1">
        <v>23.014</v>
      </c>
      <c r="CV4133" s="1">
        <v>0.0</v>
      </c>
      <c r="CW4133" s="1">
        <v>72.661</v>
      </c>
      <c r="CX4133" s="1">
        <v>0.773</v>
      </c>
      <c r="CY4133" s="1">
        <v>0.0</v>
      </c>
      <c r="CZ4133" s="1">
        <v>0.392</v>
      </c>
      <c r="DA4133" s="1">
        <v>2978.801</v>
      </c>
      <c r="DB4133" s="1">
        <v>359.369</v>
      </c>
      <c r="DC4133" s="1">
        <v>15.648</v>
      </c>
      <c r="DD4133" s="1">
        <v>10.741</v>
      </c>
      <c r="DE4133" s="1">
        <v>74.08</v>
      </c>
      <c r="DF4133" s="1">
        <v>1483.385</v>
      </c>
      <c r="DG4133" s="1">
        <v>28.36</v>
      </c>
      <c r="DH4133" s="1">
        <v>3874.812</v>
      </c>
      <c r="DI4133" s="1">
        <v>49.798</v>
      </c>
      <c r="DJ4133" s="1">
        <v>20.908</v>
      </c>
      <c r="DK4133" s="1">
        <v>12.001</v>
      </c>
      <c r="DL4133" s="1">
        <v>0.546</v>
      </c>
      <c r="DM4133" s="1">
        <v>5.432</v>
      </c>
      <c r="DN4133" s="1">
        <v>116.641</v>
      </c>
      <c r="DO4133" s="1">
        <v>2.23</v>
      </c>
      <c r="DP4133" s="1">
        <v>284.115</v>
      </c>
      <c r="DQ4133" s="1">
        <v>3.916</v>
      </c>
      <c r="DR4133" s="1">
        <v>1.533</v>
      </c>
      <c r="DS4133" s="1">
        <v>7.875</v>
      </c>
      <c r="DT4133" s="1">
        <v>1.218</v>
      </c>
      <c r="DU4133" s="1">
        <v>18.41</v>
      </c>
      <c r="DV4133" s="1">
        <v>394.907</v>
      </c>
      <c r="DW4133" s="1">
        <v>7.55</v>
      </c>
      <c r="DX4133" s="1">
        <v>962.932</v>
      </c>
      <c r="DY4133" s="1">
        <v>13.257</v>
      </c>
      <c r="DZ4133" s="1">
        <v>5.196</v>
      </c>
    </row>
    <row r="4134">
      <c r="A4134" s="1" t="s">
        <v>451</v>
      </c>
      <c r="B4134" s="1">
        <v>2024.0</v>
      </c>
      <c r="C4134" s="1" t="s">
        <v>452</v>
      </c>
      <c r="D4134" s="1">
        <v>1.9015049E7</v>
      </c>
      <c r="F4134" s="1">
        <v>12.964</v>
      </c>
      <c r="G4134" s="1">
        <v>0.598</v>
      </c>
      <c r="H4134" s="1">
        <v>274.087</v>
      </c>
      <c r="I4134" s="1">
        <v>5.212</v>
      </c>
      <c r="J4134" s="1">
        <v>26.821</v>
      </c>
      <c r="K4134" s="1">
        <v>0.51</v>
      </c>
      <c r="L4134" s="1">
        <v>0.965</v>
      </c>
      <c r="M4134" s="1">
        <v>1.484</v>
      </c>
      <c r="N4134" s="1">
        <v>245.554</v>
      </c>
      <c r="O4134" s="1">
        <v>-17.557</v>
      </c>
      <c r="P4134" s="1">
        <v>-5.396</v>
      </c>
      <c r="Q4134" s="1">
        <v>1332.661</v>
      </c>
      <c r="R4134" s="1">
        <v>25.341</v>
      </c>
      <c r="S4134" s="1">
        <v>360.767</v>
      </c>
      <c r="T4134" s="1">
        <v>6.86</v>
      </c>
      <c r="U4134" s="1">
        <v>-14.715</v>
      </c>
      <c r="V4134" s="1">
        <v>-3.845</v>
      </c>
      <c r="W4134" s="1">
        <v>1172.002</v>
      </c>
      <c r="X4134" s="1">
        <v>22.286</v>
      </c>
      <c r="Y4134" s="1">
        <v>12.978</v>
      </c>
      <c r="Z4134" s="1">
        <v>7.214</v>
      </c>
      <c r="AA4134" s="1">
        <v>55.92</v>
      </c>
      <c r="AB4134" s="1">
        <v>2940.829</v>
      </c>
      <c r="AC4134" s="1">
        <v>52.86</v>
      </c>
      <c r="AD4134" s="1">
        <v>17.697</v>
      </c>
      <c r="AE4134" s="1">
        <v>-1.085</v>
      </c>
      <c r="AF4134" s="1">
        <v>-3.898</v>
      </c>
      <c r="AG4134" s="1">
        <v>18694.205</v>
      </c>
      <c r="AI4134" s="1">
        <v>1.809</v>
      </c>
      <c r="AJ4134" s="1">
        <v>4.576</v>
      </c>
      <c r="AK4134" s="1">
        <v>888.244</v>
      </c>
      <c r="AL4134" s="1">
        <v>16.89</v>
      </c>
      <c r="AM4134" s="1">
        <v>13542.471</v>
      </c>
      <c r="AN4134" s="1">
        <v>257.511</v>
      </c>
      <c r="AO4134" s="1">
        <v>31.952</v>
      </c>
      <c r="AP4134" s="1">
        <v>73.311</v>
      </c>
      <c r="AQ4134" s="1">
        <v>3.699</v>
      </c>
      <c r="AR4134" s="1">
        <v>3.372</v>
      </c>
      <c r="AS4134" s="1">
        <v>94.533</v>
      </c>
      <c r="AT4134" s="1">
        <v>517.485</v>
      </c>
      <c r="AU4134" s="1">
        <v>9.84</v>
      </c>
      <c r="AV4134" s="1">
        <v>4971.487</v>
      </c>
      <c r="AW4134" s="1">
        <v>0.945</v>
      </c>
      <c r="AX4134" s="1">
        <v>0.841</v>
      </c>
      <c r="AY4134" s="1">
        <v>4724.472</v>
      </c>
      <c r="AZ4134" s="1">
        <v>89.836</v>
      </c>
      <c r="BA4134" s="1">
        <v>18.615</v>
      </c>
      <c r="BB4134" s="1">
        <v>26.913</v>
      </c>
      <c r="BC4134" s="1">
        <v>12.98</v>
      </c>
      <c r="BD4134" s="1">
        <v>-23.921</v>
      </c>
      <c r="BE4134" s="1">
        <v>-10.581</v>
      </c>
      <c r="BF4134" s="1">
        <v>33.654</v>
      </c>
      <c r="BG4134" s="1">
        <v>738.888</v>
      </c>
      <c r="BH4134" s="1">
        <v>14.05</v>
      </c>
      <c r="BI4134" s="1">
        <v>1769.885</v>
      </c>
      <c r="BJ4134" s="1">
        <v>26.58</v>
      </c>
      <c r="BK4134" s="1">
        <v>9.581</v>
      </c>
      <c r="BL4134" s="1">
        <v>-6.318</v>
      </c>
      <c r="BM4134" s="1">
        <v>-7.629</v>
      </c>
      <c r="BN4134" s="1">
        <v>93.746</v>
      </c>
      <c r="BO4134" s="1">
        <v>1891.66</v>
      </c>
      <c r="BP4134" s="1">
        <v>35.97</v>
      </c>
      <c r="BQ4134" s="1">
        <v>4930.107</v>
      </c>
      <c r="BR4134" s="1">
        <v>68.048</v>
      </c>
      <c r="BS4134" s="1">
        <v>26.689</v>
      </c>
      <c r="BT4134" s="1">
        <v>3.06</v>
      </c>
      <c r="BU4134" s="1">
        <v>5.472</v>
      </c>
      <c r="BV4134" s="1">
        <v>-2.493</v>
      </c>
      <c r="BW4134" s="1">
        <v>-0.68</v>
      </c>
      <c r="BX4134" s="1">
        <v>26.615</v>
      </c>
      <c r="BY4134" s="1">
        <v>566.919</v>
      </c>
      <c r="BZ4134" s="1">
        <v>10.78</v>
      </c>
      <c r="CA4134" s="1">
        <v>1399.662</v>
      </c>
      <c r="CB4134" s="1">
        <v>20.393</v>
      </c>
      <c r="CC4134" s="1">
        <v>7.577</v>
      </c>
      <c r="CD4134" s="1">
        <v>5.037</v>
      </c>
      <c r="CE4134" s="1">
        <v>6.6</v>
      </c>
      <c r="CF4134" s="1">
        <v>137.637</v>
      </c>
      <c r="CG4134" s="1">
        <v>9.992</v>
      </c>
      <c r="CH4134" s="1">
        <v>0.19</v>
      </c>
      <c r="CI4134" s="1">
        <v>7238.322</v>
      </c>
      <c r="CJ4134" s="1">
        <v>-3.985</v>
      </c>
      <c r="CK4134" s="1">
        <v>-1.384</v>
      </c>
      <c r="CL4134" s="1">
        <v>1753.517</v>
      </c>
      <c r="CM4134" s="1">
        <v>33.343</v>
      </c>
      <c r="CN4134" s="1">
        <v>0.359</v>
      </c>
      <c r="CO4134" s="1">
        <v>39.184</v>
      </c>
      <c r="CP4134" s="1">
        <v>1.555</v>
      </c>
      <c r="CQ4134" s="1">
        <v>0.51</v>
      </c>
      <c r="CR4134" s="1">
        <v>0.0</v>
      </c>
      <c r="CS4134" s="1">
        <v>11.905</v>
      </c>
      <c r="CT4134" s="1">
        <v>0.165</v>
      </c>
      <c r="CU4134" s="1">
        <v>26.821</v>
      </c>
      <c r="CV4134" s="1">
        <v>0.0</v>
      </c>
      <c r="CW4134" s="1">
        <v>81.753</v>
      </c>
      <c r="CX4134" s="1">
        <v>0.965</v>
      </c>
      <c r="CY4134" s="1">
        <v>0.0</v>
      </c>
      <c r="CZ4134" s="1">
        <v>0.443</v>
      </c>
      <c r="DA4134" s="1">
        <v>2779.904</v>
      </c>
      <c r="DB4134" s="1">
        <v>355.471</v>
      </c>
      <c r="DC4134" s="1">
        <v>-7.616</v>
      </c>
      <c r="DD4134" s="1">
        <v>-6.949</v>
      </c>
      <c r="DE4134" s="1">
        <v>67.132</v>
      </c>
      <c r="DF4134" s="1">
        <v>1324.74</v>
      </c>
      <c r="DG4134" s="1">
        <v>25.19</v>
      </c>
      <c r="DH4134" s="1">
        <v>3530.446</v>
      </c>
      <c r="DI4134" s="1">
        <v>47.654</v>
      </c>
      <c r="DJ4134" s="1">
        <v>19.112</v>
      </c>
      <c r="DK4134" s="1">
        <v>106.212</v>
      </c>
      <c r="DL4134" s="1">
        <v>5.769</v>
      </c>
      <c r="DM4134" s="1">
        <v>11.201</v>
      </c>
      <c r="DN4134" s="1">
        <v>220.878</v>
      </c>
      <c r="DO4134" s="1">
        <v>4.2</v>
      </c>
      <c r="DP4134" s="1">
        <v>589.064</v>
      </c>
      <c r="DQ4134" s="1">
        <v>7.946</v>
      </c>
      <c r="DR4134" s="1">
        <v>3.189</v>
      </c>
      <c r="DS4134" s="1">
        <v>-15.753</v>
      </c>
      <c r="DT4134" s="1">
        <v>-2.9</v>
      </c>
      <c r="DU4134" s="1">
        <v>15.51</v>
      </c>
      <c r="DV4134" s="1">
        <v>338.153</v>
      </c>
      <c r="DW4134" s="1">
        <v>6.43</v>
      </c>
      <c r="DX4134" s="1">
        <v>815.657</v>
      </c>
      <c r="DY4134" s="1">
        <v>12.164</v>
      </c>
      <c r="DZ4134" s="1">
        <v>4.416</v>
      </c>
    </row>
    <row r="4135">
      <c r="A4135" s="1" t="s">
        <v>453</v>
      </c>
      <c r="B4135" s="1">
        <v>1985.0</v>
      </c>
      <c r="C4135" s="1" t="s">
        <v>454</v>
      </c>
      <c r="D4135" s="1">
        <v>1.43569334E8</v>
      </c>
      <c r="E4135" s="1">
        <v>1.795626500096E12</v>
      </c>
      <c r="H4135" s="1">
        <v>0.0</v>
      </c>
      <c r="I4135" s="1">
        <v>0.0</v>
      </c>
      <c r="M4135" s="1">
        <v>0.0</v>
      </c>
      <c r="Q4135" s="1">
        <v>16047.194</v>
      </c>
      <c r="R4135" s="1">
        <v>2303.885</v>
      </c>
      <c r="S4135" s="1">
        <v>963.664</v>
      </c>
      <c r="T4135" s="1">
        <v>138.353</v>
      </c>
      <c r="W4135" s="1">
        <v>15051.403</v>
      </c>
      <c r="X4135" s="1">
        <v>2160.92</v>
      </c>
      <c r="Y4135" s="1">
        <v>14.382</v>
      </c>
      <c r="Z4135" s="1">
        <v>24.199</v>
      </c>
      <c r="AC4135" s="1">
        <v>962.0</v>
      </c>
      <c r="AD4135" s="1">
        <v>10.618</v>
      </c>
      <c r="AG4135" s="1">
        <v>66554.172</v>
      </c>
      <c r="AH4135" s="1">
        <v>5.321</v>
      </c>
      <c r="AK4135" s="1">
        <v>4896.289</v>
      </c>
      <c r="AL4135" s="1">
        <v>702.957</v>
      </c>
      <c r="AM4135" s="1">
        <v>61301.508</v>
      </c>
      <c r="AN4135" s="1">
        <v>8801.017</v>
      </c>
      <c r="AO4135" s="1">
        <v>73.072</v>
      </c>
      <c r="AP4135" s="1">
        <v>92.442</v>
      </c>
      <c r="AS4135" s="1">
        <v>3560.848</v>
      </c>
      <c r="AT4135" s="1">
        <v>3143.2</v>
      </c>
      <c r="AU4135" s="1">
        <v>451.267</v>
      </c>
      <c r="AV4135" s="1">
        <v>24802.287</v>
      </c>
      <c r="AY4135" s="1">
        <v>29594.146</v>
      </c>
      <c r="AZ4135" s="1">
        <v>4248.812</v>
      </c>
      <c r="BA4135" s="1">
        <v>46.909</v>
      </c>
      <c r="BB4135" s="1">
        <v>37.402</v>
      </c>
      <c r="BF4135" s="1">
        <v>443.683</v>
      </c>
      <c r="BG4135" s="1">
        <v>1112.535</v>
      </c>
      <c r="BH4135" s="1">
        <v>159.726</v>
      </c>
      <c r="BI4135" s="1">
        <v>3090.376</v>
      </c>
      <c r="BJ4135" s="1">
        <v>16.604</v>
      </c>
      <c r="BK4135" s="1">
        <v>4.66</v>
      </c>
      <c r="BN4135" s="1">
        <v>719.564</v>
      </c>
      <c r="BO4135" s="1">
        <v>1804.307</v>
      </c>
      <c r="BP4135" s="1">
        <v>259.043</v>
      </c>
      <c r="BQ4135" s="1">
        <v>5011.963</v>
      </c>
      <c r="BR4135" s="1">
        <v>26.928</v>
      </c>
      <c r="BS4135" s="1">
        <v>7.558</v>
      </c>
      <c r="BX4135" s="1">
        <v>275.881</v>
      </c>
      <c r="BY4135" s="1">
        <v>691.772</v>
      </c>
      <c r="BZ4135" s="1">
        <v>99.317</v>
      </c>
      <c r="CA4135" s="1">
        <v>1921.588</v>
      </c>
      <c r="CB4135" s="1">
        <v>10.324</v>
      </c>
      <c r="CC4135" s="1">
        <v>2.898</v>
      </c>
      <c r="CF4135" s="1">
        <v>2936.284</v>
      </c>
      <c r="CG4135" s="1">
        <v>789.424</v>
      </c>
      <c r="CH4135" s="1">
        <v>113.337</v>
      </c>
      <c r="CI4135" s="1">
        <v>20452.027</v>
      </c>
      <c r="CL4135" s="1">
        <v>43930.125</v>
      </c>
      <c r="CM4135" s="1">
        <v>6307.019</v>
      </c>
      <c r="CN4135" s="1">
        <v>11.781</v>
      </c>
      <c r="CO4135" s="1">
        <v>30.841</v>
      </c>
      <c r="CP4135" s="1">
        <v>0.0</v>
      </c>
      <c r="CQ4135" s="1">
        <v>0.0</v>
      </c>
      <c r="CU4135" s="1">
        <v>0.0</v>
      </c>
      <c r="CW4135" s="1">
        <v>0.0</v>
      </c>
      <c r="CX4135" s="1">
        <v>0.0</v>
      </c>
      <c r="CZ4135" s="1">
        <v>0.0</v>
      </c>
      <c r="DA4135" s="1">
        <v>6700.595</v>
      </c>
      <c r="DB4135" s="1">
        <v>9555.139</v>
      </c>
      <c r="DE4135" s="1">
        <v>443.683</v>
      </c>
      <c r="DF4135" s="1">
        <v>1112.535</v>
      </c>
      <c r="DG4135" s="1">
        <v>159.726</v>
      </c>
      <c r="DH4135" s="1">
        <v>3090.376</v>
      </c>
      <c r="DI4135" s="1">
        <v>16.604</v>
      </c>
      <c r="DJ4135" s="1">
        <v>4.66</v>
      </c>
      <c r="DM4135" s="1">
        <v>0.0</v>
      </c>
      <c r="DN4135" s="1">
        <v>0.0</v>
      </c>
      <c r="DO4135" s="1">
        <v>0.0</v>
      </c>
      <c r="DP4135" s="1">
        <v>0.0</v>
      </c>
      <c r="DQ4135" s="1">
        <v>0.0</v>
      </c>
      <c r="DR4135" s="1">
        <v>0.0</v>
      </c>
      <c r="DU4135" s="1">
        <v>0.0</v>
      </c>
      <c r="DV4135" s="1">
        <v>0.0</v>
      </c>
      <c r="DW4135" s="1">
        <v>0.0</v>
      </c>
      <c r="DX4135" s="1">
        <v>0.0</v>
      </c>
      <c r="DY4135" s="1">
        <v>0.0</v>
      </c>
      <c r="DZ4135" s="1">
        <v>0.0</v>
      </c>
    </row>
    <row r="4136">
      <c r="A4136" s="1" t="s">
        <v>453</v>
      </c>
      <c r="B4136" s="1">
        <v>1986.0</v>
      </c>
      <c r="C4136" s="1" t="s">
        <v>454</v>
      </c>
      <c r="D4136" s="1">
        <v>1.44807772E8</v>
      </c>
      <c r="E4136" s="1">
        <v>1.840205266944E12</v>
      </c>
      <c r="G4136" s="1">
        <v>0.0</v>
      </c>
      <c r="H4136" s="1">
        <v>0.0</v>
      </c>
      <c r="I4136" s="1">
        <v>0.0</v>
      </c>
      <c r="M4136" s="1">
        <v>0.0</v>
      </c>
      <c r="O4136" s="1">
        <v>2.716</v>
      </c>
      <c r="P4136" s="1">
        <v>62.576</v>
      </c>
      <c r="Q4136" s="1">
        <v>16342.085</v>
      </c>
      <c r="R4136" s="1">
        <v>2366.461</v>
      </c>
      <c r="S4136" s="1">
        <v>994.689</v>
      </c>
      <c r="T4136" s="1">
        <v>144.039</v>
      </c>
      <c r="U4136" s="1">
        <v>3.427</v>
      </c>
      <c r="V4136" s="1">
        <v>74.057</v>
      </c>
      <c r="W4136" s="1">
        <v>15434.095</v>
      </c>
      <c r="X4136" s="1">
        <v>2234.977</v>
      </c>
      <c r="Y4136" s="1">
        <v>14.384</v>
      </c>
      <c r="Z4136" s="1">
        <v>24.425</v>
      </c>
      <c r="AC4136" s="1">
        <v>1001.4</v>
      </c>
      <c r="AD4136" s="1">
        <v>10.874</v>
      </c>
      <c r="AE4136" s="1">
        <v>1.772</v>
      </c>
      <c r="AF4136" s="1">
        <v>169.317</v>
      </c>
      <c r="AG4136" s="1">
        <v>67154.242</v>
      </c>
      <c r="AH4136" s="1">
        <v>5.284</v>
      </c>
      <c r="AI4136" s="1">
        <v>1.579</v>
      </c>
      <c r="AJ4136" s="1">
        <v>138.946</v>
      </c>
      <c r="AK4136" s="1">
        <v>5053.924</v>
      </c>
      <c r="AL4136" s="1">
        <v>731.848</v>
      </c>
      <c r="AM4136" s="1">
        <v>61736.762</v>
      </c>
      <c r="AN4136" s="1">
        <v>8939.963</v>
      </c>
      <c r="AO4136" s="1">
        <v>73.082</v>
      </c>
      <c r="AP4136" s="1">
        <v>92.272</v>
      </c>
      <c r="AQ4136" s="1">
        <v>1.16</v>
      </c>
      <c r="AR4136" s="1">
        <v>41.295</v>
      </c>
      <c r="AS4136" s="1">
        <v>3602.143</v>
      </c>
      <c r="AT4136" s="1">
        <v>3244.396</v>
      </c>
      <c r="AU4136" s="1">
        <v>469.814</v>
      </c>
      <c r="AV4136" s="1">
        <v>24875.344</v>
      </c>
      <c r="AW4136" s="1">
        <v>8.87</v>
      </c>
      <c r="AX4136" s="1">
        <v>376.859</v>
      </c>
      <c r="AY4136" s="1">
        <v>31943.529</v>
      </c>
      <c r="AZ4136" s="1">
        <v>4625.671</v>
      </c>
      <c r="BA4136" s="1">
        <v>46.916</v>
      </c>
      <c r="BB4136" s="1">
        <v>37.179</v>
      </c>
      <c r="BD4136" s="1">
        <v>2.883</v>
      </c>
      <c r="BE4136" s="1">
        <v>12.792</v>
      </c>
      <c r="BF4136" s="1">
        <v>456.475</v>
      </c>
      <c r="BG4136" s="1">
        <v>1134.821</v>
      </c>
      <c r="BH4136" s="1">
        <v>164.331</v>
      </c>
      <c r="BI4136" s="1">
        <v>3152.282</v>
      </c>
      <c r="BJ4136" s="1">
        <v>16.41</v>
      </c>
      <c r="BK4136" s="1">
        <v>4.711</v>
      </c>
      <c r="BL4136" s="1">
        <v>4.057</v>
      </c>
      <c r="BM4136" s="1">
        <v>29.193</v>
      </c>
      <c r="BN4136" s="1">
        <v>748.757</v>
      </c>
      <c r="BO4136" s="1">
        <v>1861.45</v>
      </c>
      <c r="BP4136" s="1">
        <v>269.552</v>
      </c>
      <c r="BQ4136" s="1">
        <v>5170.695</v>
      </c>
      <c r="BR4136" s="1">
        <v>26.918</v>
      </c>
      <c r="BS4136" s="1">
        <v>7.728</v>
      </c>
      <c r="BV4136" s="1">
        <v>5.945</v>
      </c>
      <c r="BW4136" s="1">
        <v>16.401</v>
      </c>
      <c r="BX4136" s="1">
        <v>292.282</v>
      </c>
      <c r="BY4136" s="1">
        <v>726.629</v>
      </c>
      <c r="BZ4136" s="1">
        <v>105.221</v>
      </c>
      <c r="CA4136" s="1">
        <v>2018.413</v>
      </c>
      <c r="CB4136" s="1">
        <v>10.507</v>
      </c>
      <c r="CC4136" s="1">
        <v>3.017</v>
      </c>
      <c r="CD4136" s="1">
        <v>1.195</v>
      </c>
      <c r="CE4136" s="1">
        <v>35.075</v>
      </c>
      <c r="CF4136" s="1">
        <v>2971.359</v>
      </c>
      <c r="CG4136" s="1">
        <v>814.839</v>
      </c>
      <c r="CH4136" s="1">
        <v>117.995</v>
      </c>
      <c r="CI4136" s="1">
        <v>20519.334</v>
      </c>
      <c r="CJ4136" s="1">
        <v>3.481</v>
      </c>
      <c r="CK4136" s="1">
        <v>219.528</v>
      </c>
      <c r="CL4136" s="1">
        <v>45070.418</v>
      </c>
      <c r="CM4136" s="1">
        <v>6526.547</v>
      </c>
      <c r="CN4136" s="1">
        <v>11.783</v>
      </c>
      <c r="CO4136" s="1">
        <v>30.668</v>
      </c>
      <c r="CP4136" s="1">
        <v>0.0</v>
      </c>
      <c r="CQ4136" s="1">
        <v>0.0</v>
      </c>
      <c r="CT4136" s="1">
        <v>0.0</v>
      </c>
      <c r="CU4136" s="1">
        <v>0.0</v>
      </c>
      <c r="CW4136" s="1">
        <v>0.0</v>
      </c>
      <c r="CX4136" s="1">
        <v>0.0</v>
      </c>
      <c r="CZ4136" s="1">
        <v>0.0</v>
      </c>
      <c r="DA4136" s="1">
        <v>6915.375</v>
      </c>
      <c r="DB4136" s="1">
        <v>9724.456</v>
      </c>
      <c r="DC4136" s="1">
        <v>2.883</v>
      </c>
      <c r="DD4136" s="1">
        <v>12.792</v>
      </c>
      <c r="DE4136" s="1">
        <v>456.475</v>
      </c>
      <c r="DF4136" s="1">
        <v>1134.821</v>
      </c>
      <c r="DG4136" s="1">
        <v>164.331</v>
      </c>
      <c r="DH4136" s="1">
        <v>3152.282</v>
      </c>
      <c r="DI4136" s="1">
        <v>16.41</v>
      </c>
      <c r="DJ4136" s="1">
        <v>4.711</v>
      </c>
      <c r="DL4136" s="1">
        <v>0.0</v>
      </c>
      <c r="DM4136" s="1">
        <v>0.0</v>
      </c>
      <c r="DN4136" s="1">
        <v>0.0</v>
      </c>
      <c r="DO4136" s="1">
        <v>0.0</v>
      </c>
      <c r="DP4136" s="1">
        <v>0.0</v>
      </c>
      <c r="DQ4136" s="1">
        <v>0.0</v>
      </c>
      <c r="DR4136" s="1">
        <v>0.0</v>
      </c>
      <c r="DT4136" s="1">
        <v>0.0</v>
      </c>
      <c r="DU4136" s="1">
        <v>0.0</v>
      </c>
      <c r="DV4136" s="1">
        <v>0.0</v>
      </c>
      <c r="DW4136" s="1">
        <v>0.0</v>
      </c>
      <c r="DX4136" s="1">
        <v>0.0</v>
      </c>
      <c r="DY4136" s="1">
        <v>0.0</v>
      </c>
      <c r="DZ4136" s="1">
        <v>0.0</v>
      </c>
    </row>
    <row r="4137">
      <c r="A4137" s="1" t="s">
        <v>453</v>
      </c>
      <c r="B4137" s="1">
        <v>1987.0</v>
      </c>
      <c r="C4137" s="1" t="s">
        <v>454</v>
      </c>
      <c r="D4137" s="1">
        <v>1.46147324E8</v>
      </c>
      <c r="E4137" s="1">
        <v>1.838644461568E12</v>
      </c>
      <c r="G4137" s="1">
        <v>0.0</v>
      </c>
      <c r="H4137" s="1">
        <v>0.0</v>
      </c>
      <c r="I4137" s="1">
        <v>0.0</v>
      </c>
      <c r="M4137" s="1">
        <v>0.0</v>
      </c>
      <c r="O4137" s="1">
        <v>1.526</v>
      </c>
      <c r="P4137" s="1">
        <v>36.103</v>
      </c>
      <c r="Q4137" s="1">
        <v>16439.33</v>
      </c>
      <c r="R4137" s="1">
        <v>2402.564</v>
      </c>
      <c r="S4137" s="1">
        <v>1023.579</v>
      </c>
      <c r="T4137" s="1">
        <v>149.593</v>
      </c>
      <c r="U4137" s="1">
        <v>0.811</v>
      </c>
      <c r="V4137" s="1">
        <v>18.115</v>
      </c>
      <c r="W4137" s="1">
        <v>15416.581</v>
      </c>
      <c r="X4137" s="1">
        <v>2253.092</v>
      </c>
      <c r="Y4137" s="1">
        <v>14.284</v>
      </c>
      <c r="Z4137" s="1">
        <v>24.011</v>
      </c>
      <c r="AC4137" s="1">
        <v>1047.3</v>
      </c>
      <c r="AD4137" s="1">
        <v>11.03</v>
      </c>
      <c r="AE4137" s="1">
        <v>3.272</v>
      </c>
      <c r="AF4137" s="1">
        <v>318.169</v>
      </c>
      <c r="AG4137" s="1">
        <v>68715.766</v>
      </c>
      <c r="AH4137" s="1">
        <v>5.462</v>
      </c>
      <c r="AI4137" s="1">
        <v>3.0</v>
      </c>
      <c r="AJ4137" s="1">
        <v>268.224</v>
      </c>
      <c r="AK4137" s="1">
        <v>5200.71</v>
      </c>
      <c r="AL4137" s="1">
        <v>760.07</v>
      </c>
      <c r="AM4137" s="1">
        <v>63006.199</v>
      </c>
      <c r="AN4137" s="1">
        <v>9208.188</v>
      </c>
      <c r="AO4137" s="1">
        <v>72.574</v>
      </c>
      <c r="AP4137" s="1">
        <v>92.026</v>
      </c>
      <c r="AQ4137" s="1">
        <v>5.769</v>
      </c>
      <c r="AR4137" s="1">
        <v>207.824</v>
      </c>
      <c r="AS4137" s="1">
        <v>3809.967</v>
      </c>
      <c r="AT4137" s="1">
        <v>3338.626</v>
      </c>
      <c r="AU4137" s="1">
        <v>487.931</v>
      </c>
      <c r="AV4137" s="1">
        <v>26069.359</v>
      </c>
      <c r="AW4137" s="1">
        <v>8.211</v>
      </c>
      <c r="AX4137" s="1">
        <v>379.801</v>
      </c>
      <c r="AY4137" s="1">
        <v>34249.5</v>
      </c>
      <c r="AZ4137" s="1">
        <v>5005.473</v>
      </c>
      <c r="BA4137" s="1">
        <v>46.589</v>
      </c>
      <c r="BB4137" s="1">
        <v>38.077</v>
      </c>
      <c r="BD4137" s="1">
        <v>-1.097</v>
      </c>
      <c r="BE4137" s="1">
        <v>-5.009</v>
      </c>
      <c r="BF4137" s="1">
        <v>451.466</v>
      </c>
      <c r="BG4137" s="1">
        <v>1112.082</v>
      </c>
      <c r="BH4137" s="1">
        <v>162.528</v>
      </c>
      <c r="BI4137" s="1">
        <v>3089.117</v>
      </c>
      <c r="BJ4137" s="1">
        <v>15.519</v>
      </c>
      <c r="BK4137" s="1">
        <v>4.512</v>
      </c>
      <c r="BL4137" s="1">
        <v>6.558</v>
      </c>
      <c r="BM4137" s="1">
        <v>49.104</v>
      </c>
      <c r="BN4137" s="1">
        <v>797.861</v>
      </c>
      <c r="BO4137" s="1">
        <v>1965.346</v>
      </c>
      <c r="BP4137" s="1">
        <v>287.23</v>
      </c>
      <c r="BQ4137" s="1">
        <v>5459.294</v>
      </c>
      <c r="BR4137" s="1">
        <v>27.426</v>
      </c>
      <c r="BS4137" s="1">
        <v>7.974</v>
      </c>
      <c r="BV4137" s="1">
        <v>18.514</v>
      </c>
      <c r="BW4137" s="1">
        <v>54.113</v>
      </c>
      <c r="BX4137" s="1">
        <v>346.395</v>
      </c>
      <c r="BY4137" s="1">
        <v>853.264</v>
      </c>
      <c r="BZ4137" s="1">
        <v>124.702</v>
      </c>
      <c r="CA4137" s="1">
        <v>2370.177</v>
      </c>
      <c r="CB4137" s="1">
        <v>11.907</v>
      </c>
      <c r="CC4137" s="1">
        <v>3.462</v>
      </c>
      <c r="CD4137" s="1">
        <v>0.818</v>
      </c>
      <c r="CE4137" s="1">
        <v>24.297</v>
      </c>
      <c r="CF4137" s="1">
        <v>2995.656</v>
      </c>
      <c r="CG4137" s="1">
        <v>838.506</v>
      </c>
      <c r="CH4137" s="1">
        <v>122.545</v>
      </c>
      <c r="CI4137" s="1">
        <v>20497.508</v>
      </c>
      <c r="CJ4137" s="1">
        <v>1.479</v>
      </c>
      <c r="CK4137" s="1">
        <v>96.518</v>
      </c>
      <c r="CL4137" s="1">
        <v>45317.727</v>
      </c>
      <c r="CM4137" s="1">
        <v>6623.064</v>
      </c>
      <c r="CN4137" s="1">
        <v>11.701</v>
      </c>
      <c r="CO4137" s="1">
        <v>29.938</v>
      </c>
      <c r="CP4137" s="1">
        <v>0.0</v>
      </c>
      <c r="CQ4137" s="1">
        <v>0.0</v>
      </c>
      <c r="CT4137" s="1">
        <v>0.0</v>
      </c>
      <c r="CU4137" s="1">
        <v>0.0</v>
      </c>
      <c r="CW4137" s="1">
        <v>0.0</v>
      </c>
      <c r="CX4137" s="1">
        <v>0.0</v>
      </c>
      <c r="CZ4137" s="1">
        <v>0.0</v>
      </c>
      <c r="DA4137" s="1">
        <v>7166.057</v>
      </c>
      <c r="DB4137" s="1">
        <v>10042.625</v>
      </c>
      <c r="DC4137" s="1">
        <v>-1.097</v>
      </c>
      <c r="DD4137" s="1">
        <v>-5.009</v>
      </c>
      <c r="DE4137" s="1">
        <v>451.466</v>
      </c>
      <c r="DF4137" s="1">
        <v>1112.082</v>
      </c>
      <c r="DG4137" s="1">
        <v>162.528</v>
      </c>
      <c r="DH4137" s="1">
        <v>3089.117</v>
      </c>
      <c r="DI4137" s="1">
        <v>15.519</v>
      </c>
      <c r="DJ4137" s="1">
        <v>4.512</v>
      </c>
      <c r="DL4137" s="1">
        <v>0.0</v>
      </c>
      <c r="DM4137" s="1">
        <v>0.0</v>
      </c>
      <c r="DN4137" s="1">
        <v>0.0</v>
      </c>
      <c r="DO4137" s="1">
        <v>0.0</v>
      </c>
      <c r="DP4137" s="1">
        <v>0.0</v>
      </c>
      <c r="DQ4137" s="1">
        <v>0.0</v>
      </c>
      <c r="DR4137" s="1">
        <v>0.0</v>
      </c>
      <c r="DT4137" s="1">
        <v>0.0</v>
      </c>
      <c r="DU4137" s="1">
        <v>0.0</v>
      </c>
      <c r="DV4137" s="1">
        <v>0.0</v>
      </c>
      <c r="DW4137" s="1">
        <v>0.0</v>
      </c>
      <c r="DX4137" s="1">
        <v>0.0</v>
      </c>
      <c r="DY4137" s="1">
        <v>0.0</v>
      </c>
      <c r="DZ4137" s="1">
        <v>0.0</v>
      </c>
    </row>
    <row r="4138">
      <c r="A4138" s="1" t="s">
        <v>453</v>
      </c>
      <c r="B4138" s="1">
        <v>1988.0</v>
      </c>
      <c r="C4138" s="1" t="s">
        <v>454</v>
      </c>
      <c r="D4138" s="1">
        <v>1.47364443E8</v>
      </c>
      <c r="E4138" s="1">
        <v>1.868131598336E12</v>
      </c>
      <c r="G4138" s="1">
        <v>0.0</v>
      </c>
      <c r="H4138" s="1">
        <v>0.0</v>
      </c>
      <c r="I4138" s="1">
        <v>0.0</v>
      </c>
      <c r="M4138" s="1">
        <v>0.0</v>
      </c>
      <c r="O4138" s="1">
        <v>-1.476</v>
      </c>
      <c r="P4138" s="1">
        <v>-35.462</v>
      </c>
      <c r="Q4138" s="1">
        <v>16062.91</v>
      </c>
      <c r="R4138" s="1">
        <v>2367.102</v>
      </c>
      <c r="S4138" s="1">
        <v>1028.07</v>
      </c>
      <c r="T4138" s="1">
        <v>151.501</v>
      </c>
      <c r="U4138" s="1">
        <v>3.213</v>
      </c>
      <c r="V4138" s="1">
        <v>72.403</v>
      </c>
      <c r="W4138" s="1">
        <v>15780.568</v>
      </c>
      <c r="X4138" s="1">
        <v>2325.495</v>
      </c>
      <c r="Y4138" s="1">
        <v>14.219</v>
      </c>
      <c r="Z4138" s="1">
        <v>23.25</v>
      </c>
      <c r="AC4138" s="1">
        <v>1065.5</v>
      </c>
      <c r="AD4138" s="1">
        <v>11.035</v>
      </c>
      <c r="AE4138" s="1">
        <v>1.747</v>
      </c>
      <c r="AF4138" s="1">
        <v>175.436</v>
      </c>
      <c r="AG4138" s="1">
        <v>69338.711</v>
      </c>
      <c r="AH4138" s="1">
        <v>5.47</v>
      </c>
      <c r="AI4138" s="1">
        <v>1.645</v>
      </c>
      <c r="AJ4138" s="1">
        <v>151.488</v>
      </c>
      <c r="AK4138" s="1">
        <v>5223.53</v>
      </c>
      <c r="AL4138" s="1">
        <v>769.763</v>
      </c>
      <c r="AM4138" s="1">
        <v>63513.797</v>
      </c>
      <c r="AN4138" s="1">
        <v>9359.676</v>
      </c>
      <c r="AO4138" s="1">
        <v>72.244</v>
      </c>
      <c r="AP4138" s="1">
        <v>91.931</v>
      </c>
      <c r="AQ4138" s="1">
        <v>5.527</v>
      </c>
      <c r="AR4138" s="1">
        <v>210.595</v>
      </c>
      <c r="AS4138" s="1">
        <v>4020.562</v>
      </c>
      <c r="AT4138" s="1">
        <v>3353.275</v>
      </c>
      <c r="AU4138" s="1">
        <v>494.154</v>
      </c>
      <c r="AV4138" s="1">
        <v>27283.121</v>
      </c>
      <c r="AW4138" s="1">
        <v>8.359</v>
      </c>
      <c r="AX4138" s="1">
        <v>418.425</v>
      </c>
      <c r="AY4138" s="1">
        <v>36806.016</v>
      </c>
      <c r="AZ4138" s="1">
        <v>5423.898</v>
      </c>
      <c r="BA4138" s="1">
        <v>46.378</v>
      </c>
      <c r="BB4138" s="1">
        <v>39.49</v>
      </c>
      <c r="BD4138" s="1">
        <v>-0.987</v>
      </c>
      <c r="BE4138" s="1">
        <v>-4.456</v>
      </c>
      <c r="BF4138" s="1">
        <v>447.01</v>
      </c>
      <c r="BG4138" s="1">
        <v>1092.011</v>
      </c>
      <c r="BH4138" s="1">
        <v>160.924</v>
      </c>
      <c r="BI4138" s="1">
        <v>3033.364</v>
      </c>
      <c r="BJ4138" s="1">
        <v>15.103</v>
      </c>
      <c r="BK4138" s="1">
        <v>4.391</v>
      </c>
      <c r="BL4138" s="1">
        <v>2.962</v>
      </c>
      <c r="BM4138" s="1">
        <v>23.632</v>
      </c>
      <c r="BN4138" s="1">
        <v>821.493</v>
      </c>
      <c r="BO4138" s="1">
        <v>2006.844</v>
      </c>
      <c r="BP4138" s="1">
        <v>295.737</v>
      </c>
      <c r="BQ4138" s="1">
        <v>5574.566</v>
      </c>
      <c r="BR4138" s="1">
        <v>27.756</v>
      </c>
      <c r="BS4138" s="1">
        <v>8.069</v>
      </c>
      <c r="BV4138" s="1">
        <v>8.109</v>
      </c>
      <c r="BW4138" s="1">
        <v>28.088</v>
      </c>
      <c r="BX4138" s="1">
        <v>374.483</v>
      </c>
      <c r="BY4138" s="1">
        <v>914.833</v>
      </c>
      <c r="BZ4138" s="1">
        <v>134.814</v>
      </c>
      <c r="CA4138" s="1">
        <v>2541.202</v>
      </c>
      <c r="CB4138" s="1">
        <v>12.653</v>
      </c>
      <c r="CC4138" s="1">
        <v>3.678</v>
      </c>
      <c r="CD4138" s="1">
        <v>-0.789</v>
      </c>
      <c r="CE4138" s="1">
        <v>-23.644</v>
      </c>
      <c r="CF4138" s="1">
        <v>2972.012</v>
      </c>
      <c r="CG4138" s="1">
        <v>842.185</v>
      </c>
      <c r="CH4138" s="1">
        <v>124.108</v>
      </c>
      <c r="CI4138" s="1">
        <v>20167.768</v>
      </c>
      <c r="CJ4138" s="1">
        <v>-0.123</v>
      </c>
      <c r="CK4138" s="1">
        <v>-8.165</v>
      </c>
      <c r="CL4138" s="1">
        <v>44888.031</v>
      </c>
      <c r="CM4138" s="1">
        <v>6614.9</v>
      </c>
      <c r="CN4138" s="1">
        <v>11.648</v>
      </c>
      <c r="CO4138" s="1">
        <v>29.191</v>
      </c>
      <c r="CP4138" s="1">
        <v>0.0</v>
      </c>
      <c r="CQ4138" s="1">
        <v>0.0</v>
      </c>
      <c r="CT4138" s="1">
        <v>0.0</v>
      </c>
      <c r="CU4138" s="1">
        <v>0.0</v>
      </c>
      <c r="CW4138" s="1">
        <v>0.0</v>
      </c>
      <c r="CX4138" s="1">
        <v>0.0</v>
      </c>
      <c r="CZ4138" s="1">
        <v>0.0</v>
      </c>
      <c r="DA4138" s="1">
        <v>7230.374</v>
      </c>
      <c r="DB4138" s="1">
        <v>10218.061</v>
      </c>
      <c r="DC4138" s="1">
        <v>-0.987</v>
      </c>
      <c r="DD4138" s="1">
        <v>-4.456</v>
      </c>
      <c r="DE4138" s="1">
        <v>447.01</v>
      </c>
      <c r="DF4138" s="1">
        <v>1092.011</v>
      </c>
      <c r="DG4138" s="1">
        <v>160.924</v>
      </c>
      <c r="DH4138" s="1">
        <v>3033.364</v>
      </c>
      <c r="DI4138" s="1">
        <v>15.103</v>
      </c>
      <c r="DJ4138" s="1">
        <v>4.391</v>
      </c>
      <c r="DL4138" s="1">
        <v>0.0</v>
      </c>
      <c r="DM4138" s="1">
        <v>0.0</v>
      </c>
      <c r="DN4138" s="1">
        <v>0.0</v>
      </c>
      <c r="DO4138" s="1">
        <v>0.0</v>
      </c>
      <c r="DP4138" s="1">
        <v>0.0</v>
      </c>
      <c r="DQ4138" s="1">
        <v>0.0</v>
      </c>
      <c r="DR4138" s="1">
        <v>0.0</v>
      </c>
      <c r="DT4138" s="1">
        <v>0.0</v>
      </c>
      <c r="DU4138" s="1">
        <v>0.0</v>
      </c>
      <c r="DV4138" s="1">
        <v>0.0</v>
      </c>
      <c r="DW4138" s="1">
        <v>0.0</v>
      </c>
      <c r="DX4138" s="1">
        <v>0.0</v>
      </c>
      <c r="DY4138" s="1">
        <v>0.0</v>
      </c>
      <c r="DZ4138" s="1">
        <v>0.0</v>
      </c>
    </row>
    <row r="4139">
      <c r="A4139" s="1" t="s">
        <v>453</v>
      </c>
      <c r="B4139" s="1">
        <v>1989.0</v>
      </c>
      <c r="C4139" s="1" t="s">
        <v>454</v>
      </c>
      <c r="D4139" s="1">
        <v>1.48281823E8</v>
      </c>
      <c r="E4139" s="1">
        <v>1.88109160448E12</v>
      </c>
      <c r="G4139" s="1">
        <v>0.0</v>
      </c>
      <c r="H4139" s="1">
        <v>0.0</v>
      </c>
      <c r="I4139" s="1">
        <v>0.0</v>
      </c>
      <c r="M4139" s="1">
        <v>0.0</v>
      </c>
      <c r="O4139" s="1">
        <v>-3.305</v>
      </c>
      <c r="P4139" s="1">
        <v>-78.234</v>
      </c>
      <c r="Q4139" s="1">
        <v>15435.927</v>
      </c>
      <c r="R4139" s="1">
        <v>2288.867</v>
      </c>
      <c r="S4139" s="1">
        <v>1035.876</v>
      </c>
      <c r="T4139" s="1">
        <v>153.602</v>
      </c>
      <c r="U4139" s="1">
        <v>-3.806</v>
      </c>
      <c r="V4139" s="1">
        <v>-88.515</v>
      </c>
      <c r="W4139" s="1">
        <v>15086.003</v>
      </c>
      <c r="X4139" s="1">
        <v>2236.98</v>
      </c>
      <c r="Y4139" s="1">
        <v>14.269</v>
      </c>
      <c r="Z4139" s="1">
        <v>22.398</v>
      </c>
      <c r="AC4139" s="1">
        <v>1076.5</v>
      </c>
      <c r="AD4139" s="1">
        <v>11.106</v>
      </c>
      <c r="AE4139" s="1">
        <v>0.37</v>
      </c>
      <c r="AF4139" s="1">
        <v>37.769</v>
      </c>
      <c r="AG4139" s="1">
        <v>69164.438</v>
      </c>
      <c r="AH4139" s="1">
        <v>5.452</v>
      </c>
      <c r="AI4139" s="1">
        <v>0.395</v>
      </c>
      <c r="AJ4139" s="1">
        <v>36.984</v>
      </c>
      <c r="AK4139" s="1">
        <v>5263.191</v>
      </c>
      <c r="AL4139" s="1">
        <v>780.436</v>
      </c>
      <c r="AM4139" s="1">
        <v>63370.273</v>
      </c>
      <c r="AN4139" s="1">
        <v>9396.659</v>
      </c>
      <c r="AO4139" s="1">
        <v>72.497</v>
      </c>
      <c r="AP4139" s="1">
        <v>91.952</v>
      </c>
      <c r="AQ4139" s="1">
        <v>1.487</v>
      </c>
      <c r="AR4139" s="1">
        <v>59.774</v>
      </c>
      <c r="AS4139" s="1">
        <v>4080.336</v>
      </c>
      <c r="AT4139" s="1">
        <v>3378.736</v>
      </c>
      <c r="AU4139" s="1">
        <v>501.005</v>
      </c>
      <c r="AV4139" s="1">
        <v>27517.439</v>
      </c>
      <c r="AW4139" s="1">
        <v>4.408</v>
      </c>
      <c r="AX4139" s="1">
        <v>239.101</v>
      </c>
      <c r="AY4139" s="1">
        <v>38190.781</v>
      </c>
      <c r="AZ4139" s="1">
        <v>5662.999</v>
      </c>
      <c r="BA4139" s="1">
        <v>46.54</v>
      </c>
      <c r="BB4139" s="1">
        <v>39.929</v>
      </c>
      <c r="BD4139" s="1">
        <v>-0.744</v>
      </c>
      <c r="BE4139" s="1">
        <v>-3.327</v>
      </c>
      <c r="BF4139" s="1">
        <v>443.683</v>
      </c>
      <c r="BG4139" s="1">
        <v>1077.178</v>
      </c>
      <c r="BH4139" s="1">
        <v>159.726</v>
      </c>
      <c r="BI4139" s="1">
        <v>2992.162</v>
      </c>
      <c r="BJ4139" s="1">
        <v>14.838</v>
      </c>
      <c r="BK4139" s="1">
        <v>4.342</v>
      </c>
      <c r="BL4139" s="1">
        <v>0.111</v>
      </c>
      <c r="BM4139" s="1">
        <v>0.908</v>
      </c>
      <c r="BN4139" s="1">
        <v>822.401</v>
      </c>
      <c r="BO4139" s="1">
        <v>1996.633</v>
      </c>
      <c r="BP4139" s="1">
        <v>296.064</v>
      </c>
      <c r="BQ4139" s="1">
        <v>5546.204</v>
      </c>
      <c r="BR4139" s="1">
        <v>27.503</v>
      </c>
      <c r="BS4139" s="1">
        <v>8.048</v>
      </c>
      <c r="BV4139" s="1">
        <v>1.131</v>
      </c>
      <c r="BW4139" s="1">
        <v>4.235</v>
      </c>
      <c r="BX4139" s="1">
        <v>378.718</v>
      </c>
      <c r="BY4139" s="1">
        <v>919.455</v>
      </c>
      <c r="BZ4139" s="1">
        <v>136.338</v>
      </c>
      <c r="CA4139" s="1">
        <v>2554.042</v>
      </c>
      <c r="CB4139" s="1">
        <v>12.665</v>
      </c>
      <c r="CC4139" s="1">
        <v>3.706</v>
      </c>
      <c r="CD4139" s="1">
        <v>1.866</v>
      </c>
      <c r="CE4139" s="1">
        <v>55.444</v>
      </c>
      <c r="CF4139" s="1">
        <v>3027.456</v>
      </c>
      <c r="CG4139" s="1">
        <v>848.579</v>
      </c>
      <c r="CH4139" s="1">
        <v>125.829</v>
      </c>
      <c r="CI4139" s="1">
        <v>20416.904</v>
      </c>
      <c r="CJ4139" s="1">
        <v>-2.91</v>
      </c>
      <c r="CK4139" s="1">
        <v>-192.511</v>
      </c>
      <c r="CL4139" s="1">
        <v>43312.043</v>
      </c>
      <c r="CM4139" s="1">
        <v>6422.389</v>
      </c>
      <c r="CN4139" s="1">
        <v>11.689</v>
      </c>
      <c r="CO4139" s="1">
        <v>29.626</v>
      </c>
      <c r="CP4139" s="1">
        <v>0.0</v>
      </c>
      <c r="CQ4139" s="1">
        <v>0.0</v>
      </c>
      <c r="CT4139" s="1">
        <v>0.0</v>
      </c>
      <c r="CU4139" s="1">
        <v>0.0</v>
      </c>
      <c r="CW4139" s="1">
        <v>0.0</v>
      </c>
      <c r="CX4139" s="1">
        <v>0.0</v>
      </c>
      <c r="CZ4139" s="1">
        <v>0.0</v>
      </c>
      <c r="DA4139" s="1">
        <v>7259.824</v>
      </c>
      <c r="DB4139" s="1">
        <v>10255.829</v>
      </c>
      <c r="DC4139" s="1">
        <v>-0.744</v>
      </c>
      <c r="DD4139" s="1">
        <v>-3.327</v>
      </c>
      <c r="DE4139" s="1">
        <v>443.683</v>
      </c>
      <c r="DF4139" s="1">
        <v>1077.178</v>
      </c>
      <c r="DG4139" s="1">
        <v>159.726</v>
      </c>
      <c r="DH4139" s="1">
        <v>2992.162</v>
      </c>
      <c r="DI4139" s="1">
        <v>14.838</v>
      </c>
      <c r="DJ4139" s="1">
        <v>4.342</v>
      </c>
      <c r="DL4139" s="1">
        <v>0.0</v>
      </c>
      <c r="DM4139" s="1">
        <v>0.0</v>
      </c>
      <c r="DN4139" s="1">
        <v>0.0</v>
      </c>
      <c r="DO4139" s="1">
        <v>0.0</v>
      </c>
      <c r="DP4139" s="1">
        <v>0.0</v>
      </c>
      <c r="DQ4139" s="1">
        <v>0.0</v>
      </c>
      <c r="DR4139" s="1">
        <v>0.0</v>
      </c>
      <c r="DT4139" s="1">
        <v>0.0</v>
      </c>
      <c r="DU4139" s="1">
        <v>0.0</v>
      </c>
      <c r="DV4139" s="1">
        <v>0.0</v>
      </c>
      <c r="DW4139" s="1">
        <v>0.0</v>
      </c>
      <c r="DX4139" s="1">
        <v>0.0</v>
      </c>
      <c r="DY4139" s="1">
        <v>0.0</v>
      </c>
      <c r="DZ4139" s="1">
        <v>0.0</v>
      </c>
    </row>
    <row r="4140">
      <c r="A4140" s="1" t="s">
        <v>453</v>
      </c>
      <c r="B4140" s="1">
        <v>1990.0</v>
      </c>
      <c r="C4140" s="1" t="s">
        <v>454</v>
      </c>
      <c r="D4140" s="1">
        <v>1.48979487E8</v>
      </c>
      <c r="E4140" s="1">
        <v>1.83486513152E12</v>
      </c>
      <c r="G4140" s="1">
        <v>0.0</v>
      </c>
      <c r="H4140" s="1">
        <v>0.0</v>
      </c>
      <c r="I4140" s="1">
        <v>0.0</v>
      </c>
      <c r="M4140" s="1">
        <v>0.0</v>
      </c>
      <c r="O4140" s="1">
        <v>-7.368</v>
      </c>
      <c r="P4140" s="1">
        <v>-168.654</v>
      </c>
      <c r="Q4140" s="1">
        <v>14231.579</v>
      </c>
      <c r="R4140" s="1">
        <v>2120.213</v>
      </c>
      <c r="S4140" s="1">
        <v>1052.861</v>
      </c>
      <c r="T4140" s="1">
        <v>156.855</v>
      </c>
      <c r="U4140" s="1">
        <v>-3.527</v>
      </c>
      <c r="V4140" s="1">
        <v>-78.904</v>
      </c>
      <c r="W4140" s="1">
        <v>14485.727</v>
      </c>
      <c r="X4140" s="1">
        <v>2158.076</v>
      </c>
      <c r="Y4140" s="1">
        <v>14.494</v>
      </c>
      <c r="Z4140" s="1">
        <v>21.119</v>
      </c>
      <c r="AC4140" s="1">
        <v>1082.2</v>
      </c>
      <c r="AD4140" s="1">
        <v>11.353</v>
      </c>
      <c r="AE4140" s="1">
        <v>-1.752</v>
      </c>
      <c r="AF4140" s="1">
        <v>-179.726</v>
      </c>
      <c r="AG4140" s="1">
        <v>67634.164</v>
      </c>
      <c r="AH4140" s="1">
        <v>5.491</v>
      </c>
      <c r="AI4140" s="1">
        <v>-1.595</v>
      </c>
      <c r="AJ4140" s="1">
        <v>-149.864</v>
      </c>
      <c r="AK4140" s="1">
        <v>5349.491</v>
      </c>
      <c r="AL4140" s="1">
        <v>796.964</v>
      </c>
      <c r="AM4140" s="1">
        <v>62067.574</v>
      </c>
      <c r="AN4140" s="1">
        <v>9246.796</v>
      </c>
      <c r="AO4140" s="1">
        <v>73.643</v>
      </c>
      <c r="AP4140" s="1">
        <v>92.107</v>
      </c>
      <c r="AQ4140" s="1">
        <v>1.51</v>
      </c>
      <c r="AR4140" s="1">
        <v>61.614</v>
      </c>
      <c r="AS4140" s="1">
        <v>4141.95</v>
      </c>
      <c r="AT4140" s="1">
        <v>3434.136</v>
      </c>
      <c r="AU4140" s="1">
        <v>511.616</v>
      </c>
      <c r="AV4140" s="1">
        <v>27802.15</v>
      </c>
      <c r="AW4140" s="1">
        <v>5.879</v>
      </c>
      <c r="AX4140" s="1">
        <v>332.901</v>
      </c>
      <c r="AY4140" s="1">
        <v>40246.48</v>
      </c>
      <c r="AZ4140" s="1">
        <v>5995.9</v>
      </c>
      <c r="BA4140" s="1">
        <v>47.276</v>
      </c>
      <c r="BB4140" s="1">
        <v>41.258</v>
      </c>
      <c r="BD4140" s="1">
        <v>4.457</v>
      </c>
      <c r="BE4140" s="1">
        <v>19.777</v>
      </c>
      <c r="BF4140" s="1">
        <v>463.46</v>
      </c>
      <c r="BG4140" s="1">
        <v>1119.923</v>
      </c>
      <c r="BH4140" s="1">
        <v>166.846</v>
      </c>
      <c r="BI4140" s="1">
        <v>3110.898</v>
      </c>
      <c r="BJ4140" s="1">
        <v>15.417</v>
      </c>
      <c r="BK4140" s="1">
        <v>4.617</v>
      </c>
      <c r="BL4140" s="1">
        <v>-3.658</v>
      </c>
      <c r="BM4140" s="1">
        <v>-30.057</v>
      </c>
      <c r="BN4140" s="1">
        <v>792.344</v>
      </c>
      <c r="BO4140" s="1">
        <v>1914.597</v>
      </c>
      <c r="BP4140" s="1">
        <v>285.236</v>
      </c>
      <c r="BQ4140" s="1">
        <v>5318.475</v>
      </c>
      <c r="BR4140" s="1">
        <v>26.357</v>
      </c>
      <c r="BS4140" s="1">
        <v>7.893</v>
      </c>
      <c r="BV4140" s="1">
        <v>-13.212</v>
      </c>
      <c r="BW4140" s="1">
        <v>-50.037</v>
      </c>
      <c r="BX4140" s="1">
        <v>328.681</v>
      </c>
      <c r="BY4140" s="1">
        <v>794.237</v>
      </c>
      <c r="BZ4140" s="1">
        <v>118.325</v>
      </c>
      <c r="CA4140" s="1">
        <v>2206.214</v>
      </c>
      <c r="CB4140" s="1">
        <v>10.934</v>
      </c>
      <c r="CC4140" s="1">
        <v>3.274</v>
      </c>
      <c r="CD4140" s="1">
        <v>-1.415</v>
      </c>
      <c r="CE4140" s="1">
        <v>-42.824</v>
      </c>
      <c r="CF4140" s="1">
        <v>2984.632</v>
      </c>
      <c r="CG4140" s="1">
        <v>862.493</v>
      </c>
      <c r="CH4140" s="1">
        <v>128.494</v>
      </c>
      <c r="CI4140" s="1">
        <v>20033.846</v>
      </c>
      <c r="CJ4140" s="1">
        <v>-6.58</v>
      </c>
      <c r="CK4140" s="1">
        <v>-422.577</v>
      </c>
      <c r="CL4140" s="1">
        <v>40272.738</v>
      </c>
      <c r="CM4140" s="1">
        <v>5999.812</v>
      </c>
      <c r="CN4140" s="1">
        <v>11.873</v>
      </c>
      <c r="CO4140" s="1">
        <v>29.73</v>
      </c>
      <c r="CP4140" s="1">
        <v>0.203</v>
      </c>
      <c r="CQ4140" s="1">
        <v>0.065</v>
      </c>
      <c r="CT4140" s="1">
        <v>0.203</v>
      </c>
      <c r="CU4140" s="1">
        <v>0.436</v>
      </c>
      <c r="CW4140" s="1">
        <v>1.363</v>
      </c>
      <c r="CX4140" s="1">
        <v>0.006</v>
      </c>
      <c r="CZ4140" s="1">
        <v>0.002</v>
      </c>
      <c r="DA4140" s="1">
        <v>7264.087</v>
      </c>
      <c r="DB4140" s="1">
        <v>10076.104</v>
      </c>
      <c r="DC4140" s="1">
        <v>4.498</v>
      </c>
      <c r="DD4140" s="1">
        <v>19.98</v>
      </c>
      <c r="DE4140" s="1">
        <v>463.663</v>
      </c>
      <c r="DF4140" s="1">
        <v>1120.36</v>
      </c>
      <c r="DG4140" s="1">
        <v>166.911</v>
      </c>
      <c r="DH4140" s="1">
        <v>3112.262</v>
      </c>
      <c r="DI4140" s="1">
        <v>15.423</v>
      </c>
      <c r="DJ4140" s="1">
        <v>4.619</v>
      </c>
      <c r="DL4140" s="1">
        <v>0.0</v>
      </c>
      <c r="DM4140" s="1">
        <v>0.0</v>
      </c>
      <c r="DN4140" s="1">
        <v>0.0</v>
      </c>
      <c r="DO4140" s="1">
        <v>0.0</v>
      </c>
      <c r="DP4140" s="1">
        <v>0.0</v>
      </c>
      <c r="DQ4140" s="1">
        <v>0.0</v>
      </c>
      <c r="DR4140" s="1">
        <v>0.0</v>
      </c>
      <c r="DT4140" s="1">
        <v>0.0</v>
      </c>
      <c r="DU4140" s="1">
        <v>0.0</v>
      </c>
      <c r="DV4140" s="1">
        <v>0.0</v>
      </c>
      <c r="DW4140" s="1">
        <v>0.0</v>
      </c>
      <c r="DX4140" s="1">
        <v>0.0</v>
      </c>
      <c r="DY4140" s="1">
        <v>0.0</v>
      </c>
      <c r="DZ4140" s="1">
        <v>0.0</v>
      </c>
    </row>
    <row r="4141">
      <c r="A4141" s="1" t="s">
        <v>453</v>
      </c>
      <c r="B4141" s="1">
        <v>1991.0</v>
      </c>
      <c r="C4141" s="1" t="s">
        <v>454</v>
      </c>
      <c r="D4141" s="1">
        <v>1.49448388E8</v>
      </c>
      <c r="E4141" s="1">
        <v>1.782589423616E12</v>
      </c>
      <c r="G4141" s="1">
        <v>0.0</v>
      </c>
      <c r="H4141" s="1">
        <v>0.0</v>
      </c>
      <c r="I4141" s="1">
        <v>0.0</v>
      </c>
      <c r="M4141" s="1">
        <v>0.0</v>
      </c>
      <c r="O4141" s="1">
        <v>-8.362</v>
      </c>
      <c r="P4141" s="1">
        <v>-177.302</v>
      </c>
      <c r="Q4141" s="1">
        <v>13000.549</v>
      </c>
      <c r="R4141" s="1">
        <v>1942.911</v>
      </c>
      <c r="S4141" s="1">
        <v>1035.38</v>
      </c>
      <c r="T4141" s="1">
        <v>154.736</v>
      </c>
      <c r="U4141" s="1">
        <v>-8.039</v>
      </c>
      <c r="V4141" s="1">
        <v>-173.492</v>
      </c>
      <c r="W4141" s="1">
        <v>13279.397</v>
      </c>
      <c r="X4141" s="1">
        <v>1984.585</v>
      </c>
      <c r="Y4141" s="1">
        <v>14.486</v>
      </c>
      <c r="Z4141" s="1">
        <v>19.623</v>
      </c>
      <c r="AC4141" s="1">
        <v>1068.163</v>
      </c>
      <c r="AD4141" s="1">
        <v>11.377</v>
      </c>
      <c r="AE4141" s="1">
        <v>-1.364</v>
      </c>
      <c r="AF4141" s="1">
        <v>-137.461</v>
      </c>
      <c r="AG4141" s="1">
        <v>66502.172</v>
      </c>
      <c r="AH4141" s="1">
        <v>5.575</v>
      </c>
      <c r="AI4141" s="1">
        <v>-1.577</v>
      </c>
      <c r="AJ4141" s="1">
        <v>-145.858</v>
      </c>
      <c r="AK4141" s="1">
        <v>5219.331</v>
      </c>
      <c r="AL4141" s="1">
        <v>780.021</v>
      </c>
      <c r="AM4141" s="1">
        <v>60896.863</v>
      </c>
      <c r="AN4141" s="1">
        <v>9100.938</v>
      </c>
      <c r="AO4141" s="1">
        <v>73.024</v>
      </c>
      <c r="AP4141" s="1">
        <v>91.916</v>
      </c>
      <c r="AQ4141" s="1">
        <v>2.598</v>
      </c>
      <c r="AR4141" s="1">
        <v>107.598</v>
      </c>
      <c r="AS4141" s="1">
        <v>4249.548</v>
      </c>
      <c r="AT4141" s="1">
        <v>3354.41</v>
      </c>
      <c r="AU4141" s="1">
        <v>501.311</v>
      </c>
      <c r="AV4141" s="1">
        <v>28434.889</v>
      </c>
      <c r="AW4141" s="1">
        <v>-1.38</v>
      </c>
      <c r="AX4141" s="1">
        <v>-82.766</v>
      </c>
      <c r="AY4141" s="1">
        <v>39566.398</v>
      </c>
      <c r="AZ4141" s="1">
        <v>5913.134</v>
      </c>
      <c r="BA4141" s="1">
        <v>46.932</v>
      </c>
      <c r="BB4141" s="1">
        <v>42.919</v>
      </c>
      <c r="BD4141" s="1">
        <v>0.748</v>
      </c>
      <c r="BE4141" s="1">
        <v>3.468</v>
      </c>
      <c r="BF4141" s="1">
        <v>466.928</v>
      </c>
      <c r="BG4141" s="1">
        <v>1124.763</v>
      </c>
      <c r="BH4141" s="1">
        <v>168.094</v>
      </c>
      <c r="BI4141" s="1">
        <v>3124.341</v>
      </c>
      <c r="BJ4141" s="1">
        <v>15.737</v>
      </c>
      <c r="BK4141" s="1">
        <v>4.716</v>
      </c>
      <c r="BL4141" s="1">
        <v>1.019</v>
      </c>
      <c r="BM4141" s="1">
        <v>8.075</v>
      </c>
      <c r="BN4141" s="1">
        <v>800.419</v>
      </c>
      <c r="BO4141" s="1">
        <v>1928.042</v>
      </c>
      <c r="BP4141" s="1">
        <v>288.143</v>
      </c>
      <c r="BQ4141" s="1">
        <v>5355.824</v>
      </c>
      <c r="BR4141" s="1">
        <v>26.976</v>
      </c>
      <c r="BS4141" s="1">
        <v>8.084</v>
      </c>
      <c r="BV4141" s="1">
        <v>1.402</v>
      </c>
      <c r="BW4141" s="1">
        <v>4.608</v>
      </c>
      <c r="BX4141" s="1">
        <v>333.288</v>
      </c>
      <c r="BY4141" s="1">
        <v>802.844</v>
      </c>
      <c r="BZ4141" s="1">
        <v>119.984</v>
      </c>
      <c r="CA4141" s="1">
        <v>2230.123</v>
      </c>
      <c r="CB4141" s="1">
        <v>11.233</v>
      </c>
      <c r="CC4141" s="1">
        <v>3.366</v>
      </c>
      <c r="CD4141" s="1">
        <v>-2.552</v>
      </c>
      <c r="CE4141" s="1">
        <v>-76.153</v>
      </c>
      <c r="CF4141" s="1">
        <v>2908.479</v>
      </c>
      <c r="CG4141" s="1">
        <v>829.54</v>
      </c>
      <c r="CH4141" s="1">
        <v>123.973</v>
      </c>
      <c r="CI4141" s="1">
        <v>19461.426</v>
      </c>
      <c r="CJ4141" s="1">
        <v>-10.457</v>
      </c>
      <c r="CK4141" s="1">
        <v>-627.403</v>
      </c>
      <c r="CL4141" s="1">
        <v>35948.254</v>
      </c>
      <c r="CM4141" s="1">
        <v>5372.409</v>
      </c>
      <c r="CN4141" s="1">
        <v>11.606</v>
      </c>
      <c r="CO4141" s="1">
        <v>29.375</v>
      </c>
      <c r="CP4141" s="1">
        <v>0.203</v>
      </c>
      <c r="CQ4141" s="1">
        <v>0.065</v>
      </c>
      <c r="CS4141" s="1">
        <v>0.0</v>
      </c>
      <c r="CT4141" s="1">
        <v>0.0</v>
      </c>
      <c r="CU4141" s="1">
        <v>0.435</v>
      </c>
      <c r="CW4141" s="1">
        <v>1.359</v>
      </c>
      <c r="CX4141" s="1">
        <v>0.006</v>
      </c>
      <c r="CZ4141" s="1">
        <v>0.002</v>
      </c>
      <c r="DA4141" s="1">
        <v>7147.373</v>
      </c>
      <c r="DB4141" s="1">
        <v>9938.643</v>
      </c>
      <c r="DC4141" s="1">
        <v>0.748</v>
      </c>
      <c r="DD4141" s="1">
        <v>3.468</v>
      </c>
      <c r="DE4141" s="1">
        <v>467.131</v>
      </c>
      <c r="DF4141" s="1">
        <v>1125.198</v>
      </c>
      <c r="DG4141" s="1">
        <v>168.159</v>
      </c>
      <c r="DH4141" s="1">
        <v>3125.7</v>
      </c>
      <c r="DI4141" s="1">
        <v>15.743</v>
      </c>
      <c r="DJ4141" s="1">
        <v>4.718</v>
      </c>
      <c r="DL4141" s="1">
        <v>0.0</v>
      </c>
      <c r="DM4141" s="1">
        <v>0.0</v>
      </c>
      <c r="DN4141" s="1">
        <v>0.0</v>
      </c>
      <c r="DO4141" s="1">
        <v>0.0</v>
      </c>
      <c r="DP4141" s="1">
        <v>0.0</v>
      </c>
      <c r="DQ4141" s="1">
        <v>0.0</v>
      </c>
      <c r="DR4141" s="1">
        <v>0.0</v>
      </c>
      <c r="DT4141" s="1">
        <v>0.0</v>
      </c>
      <c r="DU4141" s="1">
        <v>0.0</v>
      </c>
      <c r="DV4141" s="1">
        <v>0.0</v>
      </c>
      <c r="DW4141" s="1">
        <v>0.0</v>
      </c>
      <c r="DX4141" s="1">
        <v>0.0</v>
      </c>
      <c r="DY4141" s="1">
        <v>0.0</v>
      </c>
      <c r="DZ4141" s="1">
        <v>0.0</v>
      </c>
    </row>
    <row r="4142">
      <c r="A4142" s="1" t="s">
        <v>453</v>
      </c>
      <c r="B4142" s="1">
        <v>1992.0</v>
      </c>
      <c r="C4142" s="1" t="s">
        <v>454</v>
      </c>
      <c r="D4142" s="1">
        <v>1.48915936E8</v>
      </c>
      <c r="E4142" s="1">
        <v>1.55783921664E12</v>
      </c>
      <c r="G4142" s="1">
        <v>0.0</v>
      </c>
      <c r="H4142" s="1">
        <v>0.0</v>
      </c>
      <c r="I4142" s="1">
        <v>0.0</v>
      </c>
      <c r="M4142" s="1">
        <v>0.0</v>
      </c>
      <c r="O4142" s="1">
        <v>-6.032</v>
      </c>
      <c r="P4142" s="1">
        <v>-117.204</v>
      </c>
      <c r="Q4142" s="1">
        <v>12259.981</v>
      </c>
      <c r="R4142" s="1">
        <v>1825.707</v>
      </c>
      <c r="S4142" s="1">
        <v>1034.889</v>
      </c>
      <c r="T4142" s="1">
        <v>154.111</v>
      </c>
      <c r="U4142" s="1">
        <v>-4.108</v>
      </c>
      <c r="V4142" s="1">
        <v>-81.519</v>
      </c>
      <c r="W4142" s="1">
        <v>12779.465</v>
      </c>
      <c r="X4142" s="1">
        <v>1903.066</v>
      </c>
      <c r="Y4142" s="1">
        <v>15.282</v>
      </c>
      <c r="Z4142" s="1">
        <v>19.16</v>
      </c>
      <c r="AC4142" s="1">
        <v>1008.45</v>
      </c>
      <c r="AD4142" s="1">
        <v>11.194</v>
      </c>
      <c r="AE4142" s="1">
        <v>-3.743</v>
      </c>
      <c r="AF4142" s="1">
        <v>-372.022</v>
      </c>
      <c r="AG4142" s="1">
        <v>64241.75</v>
      </c>
      <c r="AH4142" s="1">
        <v>6.141</v>
      </c>
      <c r="AI4142" s="1">
        <v>-4.223</v>
      </c>
      <c r="AJ4142" s="1">
        <v>-384.308</v>
      </c>
      <c r="AK4142" s="1">
        <v>4797.008</v>
      </c>
      <c r="AL4142" s="1">
        <v>714.351</v>
      </c>
      <c r="AM4142" s="1">
        <v>58533.895</v>
      </c>
      <c r="AN4142" s="1">
        <v>8716.63</v>
      </c>
      <c r="AO4142" s="1">
        <v>70.837</v>
      </c>
      <c r="AP4142" s="1">
        <v>91.479</v>
      </c>
      <c r="AQ4142" s="1">
        <v>-3.203</v>
      </c>
      <c r="AR4142" s="1">
        <v>-136.099</v>
      </c>
      <c r="AS4142" s="1">
        <v>4113.449</v>
      </c>
      <c r="AT4142" s="1">
        <v>3090.25</v>
      </c>
      <c r="AU4142" s="1">
        <v>460.187</v>
      </c>
      <c r="AV4142" s="1">
        <v>27622.627</v>
      </c>
      <c r="AW4142" s="1">
        <v>0.156</v>
      </c>
      <c r="AX4142" s="1">
        <v>9.196</v>
      </c>
      <c r="AY4142" s="1">
        <v>39769.621</v>
      </c>
      <c r="AZ4142" s="1">
        <v>5922.33</v>
      </c>
      <c r="BA4142" s="1">
        <v>45.633</v>
      </c>
      <c r="BB4142" s="1">
        <v>43.17</v>
      </c>
      <c r="BD4142" s="1">
        <v>2.677</v>
      </c>
      <c r="BE4142" s="1">
        <v>12.5</v>
      </c>
      <c r="BF4142" s="1">
        <v>479.428</v>
      </c>
      <c r="BG4142" s="1">
        <v>1159.003</v>
      </c>
      <c r="BH4142" s="1">
        <v>172.594</v>
      </c>
      <c r="BI4142" s="1">
        <v>3219.452</v>
      </c>
      <c r="BJ4142" s="1">
        <v>17.115</v>
      </c>
      <c r="BK4142" s="1">
        <v>5.031</v>
      </c>
      <c r="BL4142" s="1">
        <v>1.437</v>
      </c>
      <c r="BM4142" s="1">
        <v>11.5</v>
      </c>
      <c r="BN4142" s="1">
        <v>811.919</v>
      </c>
      <c r="BO4142" s="1">
        <v>1962.738</v>
      </c>
      <c r="BP4142" s="1">
        <v>292.283</v>
      </c>
      <c r="BQ4142" s="1">
        <v>5452.197</v>
      </c>
      <c r="BR4142" s="1">
        <v>28.983</v>
      </c>
      <c r="BS4142" s="1">
        <v>8.521</v>
      </c>
      <c r="BV4142" s="1">
        <v>-0.298</v>
      </c>
      <c r="BW4142" s="1">
        <v>-0.994</v>
      </c>
      <c r="BX4142" s="1">
        <v>332.294</v>
      </c>
      <c r="BY4142" s="1">
        <v>803.312</v>
      </c>
      <c r="BZ4142" s="1">
        <v>119.626</v>
      </c>
      <c r="CA4142" s="1">
        <v>2231.423</v>
      </c>
      <c r="CB4142" s="1">
        <v>11.862</v>
      </c>
      <c r="CC4142" s="1">
        <v>3.487</v>
      </c>
      <c r="CD4142" s="1">
        <v>-4.504</v>
      </c>
      <c r="CE4142" s="1">
        <v>-131.005</v>
      </c>
      <c r="CF4142" s="1">
        <v>2777.474</v>
      </c>
      <c r="CG4142" s="1">
        <v>671.87</v>
      </c>
      <c r="CH4142" s="1">
        <v>100.052</v>
      </c>
      <c r="CI4142" s="1">
        <v>18651.289</v>
      </c>
      <c r="CJ4142" s="1">
        <v>-13.667</v>
      </c>
      <c r="CK4142" s="1">
        <v>-734.249</v>
      </c>
      <c r="CL4142" s="1">
        <v>31146.164</v>
      </c>
      <c r="CM4142" s="1">
        <v>4638.16</v>
      </c>
      <c r="CN4142" s="1">
        <v>9.921</v>
      </c>
      <c r="CO4142" s="1">
        <v>29.149</v>
      </c>
      <c r="CP4142" s="1">
        <v>0.197</v>
      </c>
      <c r="CQ4142" s="1">
        <v>0.063</v>
      </c>
      <c r="CS4142" s="1">
        <v>-3.077</v>
      </c>
      <c r="CT4142" s="1">
        <v>-0.006</v>
      </c>
      <c r="CU4142" s="1">
        <v>0.423</v>
      </c>
      <c r="CW4142" s="1">
        <v>1.322</v>
      </c>
      <c r="CX4142" s="1">
        <v>0.006</v>
      </c>
      <c r="CZ4142" s="1">
        <v>0.002</v>
      </c>
      <c r="DA4142" s="1">
        <v>6771.941</v>
      </c>
      <c r="DB4142" s="1">
        <v>9566.62</v>
      </c>
      <c r="DC4142" s="1">
        <v>2.675</v>
      </c>
      <c r="DD4142" s="1">
        <v>12.494</v>
      </c>
      <c r="DE4142" s="1">
        <v>479.625</v>
      </c>
      <c r="DF4142" s="1">
        <v>1159.426</v>
      </c>
      <c r="DG4142" s="1">
        <v>172.657</v>
      </c>
      <c r="DH4142" s="1">
        <v>3220.774</v>
      </c>
      <c r="DI4142" s="1">
        <v>17.121</v>
      </c>
      <c r="DJ4142" s="1">
        <v>5.034</v>
      </c>
      <c r="DL4142" s="1">
        <v>0.0</v>
      </c>
      <c r="DM4142" s="1">
        <v>0.0</v>
      </c>
      <c r="DN4142" s="1">
        <v>0.0</v>
      </c>
      <c r="DO4142" s="1">
        <v>0.0</v>
      </c>
      <c r="DP4142" s="1">
        <v>0.0</v>
      </c>
      <c r="DQ4142" s="1">
        <v>0.0</v>
      </c>
      <c r="DR4142" s="1">
        <v>0.0</v>
      </c>
      <c r="DT4142" s="1">
        <v>0.0</v>
      </c>
      <c r="DU4142" s="1">
        <v>0.0</v>
      </c>
      <c r="DV4142" s="1">
        <v>0.0</v>
      </c>
      <c r="DW4142" s="1">
        <v>0.0</v>
      </c>
      <c r="DX4142" s="1">
        <v>0.0</v>
      </c>
      <c r="DY4142" s="1">
        <v>0.0</v>
      </c>
      <c r="DZ4142" s="1">
        <v>0.0</v>
      </c>
    </row>
    <row r="4143">
      <c r="A4143" s="1" t="s">
        <v>453</v>
      </c>
      <c r="B4143" s="1">
        <v>1993.0</v>
      </c>
      <c r="C4143" s="1" t="s">
        <v>454</v>
      </c>
      <c r="D4143" s="1">
        <v>1.48135377E8</v>
      </c>
      <c r="E4143" s="1">
        <v>1.45330798592E12</v>
      </c>
      <c r="G4143" s="1">
        <v>0.0</v>
      </c>
      <c r="H4143" s="1">
        <v>0.0</v>
      </c>
      <c r="I4143" s="1">
        <v>0.0</v>
      </c>
      <c r="M4143" s="1">
        <v>0.0</v>
      </c>
      <c r="O4143" s="1">
        <v>-9.741</v>
      </c>
      <c r="P4143" s="1">
        <v>-177.837</v>
      </c>
      <c r="Q4143" s="1">
        <v>11124.08</v>
      </c>
      <c r="R4143" s="1">
        <v>1647.87</v>
      </c>
      <c r="S4143" s="1">
        <v>1001.729</v>
      </c>
      <c r="T4143" s="1">
        <v>148.392</v>
      </c>
      <c r="U4143" s="1">
        <v>-9.813</v>
      </c>
      <c r="V4143" s="1">
        <v>-186.749</v>
      </c>
      <c r="W4143" s="1">
        <v>11586.136</v>
      </c>
      <c r="X4143" s="1">
        <v>1716.317</v>
      </c>
      <c r="Y4143" s="1">
        <v>15.513</v>
      </c>
      <c r="Z4143" s="1">
        <v>18.555</v>
      </c>
      <c r="AC4143" s="1">
        <v>956.587</v>
      </c>
      <c r="AD4143" s="1">
        <v>11.444</v>
      </c>
      <c r="AE4143" s="1">
        <v>-6.768</v>
      </c>
      <c r="AF4143" s="1">
        <v>-647.489</v>
      </c>
      <c r="AG4143" s="1">
        <v>60209.324</v>
      </c>
      <c r="AH4143" s="1">
        <v>6.137</v>
      </c>
      <c r="AI4143" s="1">
        <v>-7.471</v>
      </c>
      <c r="AJ4143" s="1">
        <v>-651.244</v>
      </c>
      <c r="AK4143" s="1">
        <v>4458.39</v>
      </c>
      <c r="AL4143" s="1">
        <v>660.445</v>
      </c>
      <c r="AM4143" s="1">
        <v>54446.047</v>
      </c>
      <c r="AN4143" s="1">
        <v>8065.386</v>
      </c>
      <c r="AO4143" s="1">
        <v>69.042</v>
      </c>
      <c r="AP4143" s="1">
        <v>90.818</v>
      </c>
      <c r="AQ4143" s="1">
        <v>-0.291</v>
      </c>
      <c r="AR4143" s="1">
        <v>-11.962</v>
      </c>
      <c r="AS4143" s="1">
        <v>4101.487</v>
      </c>
      <c r="AT4143" s="1">
        <v>2897.135</v>
      </c>
      <c r="AU4143" s="1">
        <v>429.168</v>
      </c>
      <c r="AV4143" s="1">
        <v>27687.426</v>
      </c>
      <c r="AW4143" s="1">
        <v>-3.991</v>
      </c>
      <c r="AX4143" s="1">
        <v>-236.341</v>
      </c>
      <c r="AY4143" s="1">
        <v>38383.738</v>
      </c>
      <c r="AZ4143" s="1">
        <v>5685.989</v>
      </c>
      <c r="BA4143" s="1">
        <v>44.865</v>
      </c>
      <c r="BB4143" s="1">
        <v>46.184</v>
      </c>
      <c r="BD4143" s="1">
        <v>0.982</v>
      </c>
      <c r="BE4143" s="1">
        <v>4.708</v>
      </c>
      <c r="BF4143" s="1">
        <v>484.136</v>
      </c>
      <c r="BG4143" s="1">
        <v>1176.552</v>
      </c>
      <c r="BH4143" s="1">
        <v>174.289</v>
      </c>
      <c r="BI4143" s="1">
        <v>3268.2</v>
      </c>
      <c r="BJ4143" s="1">
        <v>18.22</v>
      </c>
      <c r="BK4143" s="1">
        <v>5.452</v>
      </c>
      <c r="BL4143" s="1">
        <v>0.428</v>
      </c>
      <c r="BM4143" s="1">
        <v>3.477</v>
      </c>
      <c r="BN4143" s="1">
        <v>815.396</v>
      </c>
      <c r="BO4143" s="1">
        <v>1981.532</v>
      </c>
      <c r="BP4143" s="1">
        <v>293.535</v>
      </c>
      <c r="BQ4143" s="1">
        <v>5504.396</v>
      </c>
      <c r="BR4143" s="1">
        <v>30.686</v>
      </c>
      <c r="BS4143" s="1">
        <v>9.182</v>
      </c>
      <c r="BV4143" s="1">
        <v>-0.368</v>
      </c>
      <c r="BW4143" s="1">
        <v>-1.222</v>
      </c>
      <c r="BX4143" s="1">
        <v>331.072</v>
      </c>
      <c r="BY4143" s="1">
        <v>804.575</v>
      </c>
      <c r="BZ4143" s="1">
        <v>119.186</v>
      </c>
      <c r="CA4143" s="1">
        <v>2234.93</v>
      </c>
      <c r="CB4143" s="1">
        <v>12.46</v>
      </c>
      <c r="CC4143" s="1">
        <v>3.728</v>
      </c>
      <c r="CD4143" s="1">
        <v>-16.614</v>
      </c>
      <c r="CE4143" s="1">
        <v>-461.445</v>
      </c>
      <c r="CF4143" s="1">
        <v>2316.029</v>
      </c>
      <c r="CG4143" s="1">
        <v>559.526</v>
      </c>
      <c r="CH4143" s="1">
        <v>82.886</v>
      </c>
      <c r="CI4143" s="1">
        <v>15634.542</v>
      </c>
      <c r="CJ4143" s="1">
        <v>-11.017</v>
      </c>
      <c r="CK4143" s="1">
        <v>-510.964</v>
      </c>
      <c r="CL4143" s="1">
        <v>27860.977</v>
      </c>
      <c r="CM4143" s="1">
        <v>4127.196</v>
      </c>
      <c r="CN4143" s="1">
        <v>8.665</v>
      </c>
      <c r="CO4143" s="1">
        <v>26.079</v>
      </c>
      <c r="CP4143" s="1">
        <v>0.188</v>
      </c>
      <c r="CQ4143" s="1">
        <v>0.06</v>
      </c>
      <c r="CS4143" s="1">
        <v>-4.762</v>
      </c>
      <c r="CT4143" s="1">
        <v>-0.009</v>
      </c>
      <c r="CU4143" s="1">
        <v>0.405</v>
      </c>
      <c r="CW4143" s="1">
        <v>1.266</v>
      </c>
      <c r="CX4143" s="1">
        <v>0.006</v>
      </c>
      <c r="CZ4143" s="1">
        <v>0.002</v>
      </c>
      <c r="DA4143" s="1">
        <v>6457.519</v>
      </c>
      <c r="DB4143" s="1">
        <v>8919.131</v>
      </c>
      <c r="DC4143" s="1">
        <v>0.98</v>
      </c>
      <c r="DD4143" s="1">
        <v>4.699</v>
      </c>
      <c r="DE4143" s="1">
        <v>484.324</v>
      </c>
      <c r="DF4143" s="1">
        <v>1176.957</v>
      </c>
      <c r="DG4143" s="1">
        <v>174.349</v>
      </c>
      <c r="DH4143" s="1">
        <v>3269.466</v>
      </c>
      <c r="DI4143" s="1">
        <v>18.226</v>
      </c>
      <c r="DJ4143" s="1">
        <v>5.454</v>
      </c>
      <c r="DL4143" s="1">
        <v>0.0</v>
      </c>
      <c r="DM4143" s="1">
        <v>0.0</v>
      </c>
      <c r="DN4143" s="1">
        <v>0.0</v>
      </c>
      <c r="DO4143" s="1">
        <v>0.0</v>
      </c>
      <c r="DP4143" s="1">
        <v>0.0</v>
      </c>
      <c r="DQ4143" s="1">
        <v>0.0</v>
      </c>
      <c r="DR4143" s="1">
        <v>0.0</v>
      </c>
      <c r="DT4143" s="1">
        <v>0.0</v>
      </c>
      <c r="DU4143" s="1">
        <v>0.0</v>
      </c>
      <c r="DV4143" s="1">
        <v>0.0</v>
      </c>
      <c r="DW4143" s="1">
        <v>0.0</v>
      </c>
      <c r="DX4143" s="1">
        <v>0.0</v>
      </c>
      <c r="DY4143" s="1">
        <v>0.0</v>
      </c>
      <c r="DZ4143" s="1">
        <v>0.0</v>
      </c>
    </row>
    <row r="4144">
      <c r="A4144" s="1" t="s">
        <v>453</v>
      </c>
      <c r="B4144" s="1">
        <v>1994.0</v>
      </c>
      <c r="C4144" s="1" t="s">
        <v>454</v>
      </c>
      <c r="D4144" s="1">
        <v>1.48200678E8</v>
      </c>
      <c r="E4144" s="1">
        <v>1.297672699904E12</v>
      </c>
      <c r="G4144" s="1">
        <v>0.0</v>
      </c>
      <c r="H4144" s="1">
        <v>0.0</v>
      </c>
      <c r="I4144" s="1">
        <v>0.0</v>
      </c>
      <c r="M4144" s="1">
        <v>0.0</v>
      </c>
      <c r="O4144" s="1">
        <v>-12.54</v>
      </c>
      <c r="P4144" s="1">
        <v>-206.645</v>
      </c>
      <c r="Q4144" s="1">
        <v>9724.822</v>
      </c>
      <c r="R4144" s="1">
        <v>1441.225</v>
      </c>
      <c r="S4144" s="1">
        <v>1096.383</v>
      </c>
      <c r="T4144" s="1">
        <v>162.485</v>
      </c>
      <c r="U4144" s="1">
        <v>-11.002</v>
      </c>
      <c r="V4144" s="1">
        <v>-188.835</v>
      </c>
      <c r="W4144" s="1">
        <v>10306.849</v>
      </c>
      <c r="X4144" s="1">
        <v>1527.482</v>
      </c>
      <c r="Y4144" s="1">
        <v>18.55</v>
      </c>
      <c r="Z4144" s="1">
        <v>17.791</v>
      </c>
      <c r="AC4144" s="1">
        <v>875.914</v>
      </c>
      <c r="AD4144" s="1">
        <v>11.504</v>
      </c>
      <c r="AE4144" s="1">
        <v>-8.753</v>
      </c>
      <c r="AF4144" s="1">
        <v>-780.707</v>
      </c>
      <c r="AG4144" s="1">
        <v>54914.895</v>
      </c>
      <c r="AH4144" s="1">
        <v>6.272</v>
      </c>
      <c r="AI4144" s="1">
        <v>-8.988</v>
      </c>
      <c r="AJ4144" s="1">
        <v>-724.922</v>
      </c>
      <c r="AK4144" s="1">
        <v>4045.174</v>
      </c>
      <c r="AL4144" s="1">
        <v>599.497</v>
      </c>
      <c r="AM4144" s="1">
        <v>49530.566</v>
      </c>
      <c r="AN4144" s="1">
        <v>7340.464</v>
      </c>
      <c r="AO4144" s="1">
        <v>68.443</v>
      </c>
      <c r="AP4144" s="1">
        <v>90.611</v>
      </c>
      <c r="AQ4144" s="1">
        <v>-6.054</v>
      </c>
      <c r="AR4144" s="1">
        <v>-248.286</v>
      </c>
      <c r="AS4144" s="1">
        <v>3853.201</v>
      </c>
      <c r="AT4144" s="1">
        <v>2454.39</v>
      </c>
      <c r="AU4144" s="1">
        <v>363.742</v>
      </c>
      <c r="AV4144" s="1">
        <v>25999.889</v>
      </c>
      <c r="AW4144" s="1">
        <v>-1.779</v>
      </c>
      <c r="AX4144" s="1">
        <v>-101.158</v>
      </c>
      <c r="AY4144" s="1">
        <v>37684.246</v>
      </c>
      <c r="AZ4144" s="1">
        <v>5584.831</v>
      </c>
      <c r="BA4144" s="1">
        <v>41.527</v>
      </c>
      <c r="BB4144" s="1">
        <v>47.564</v>
      </c>
      <c r="BD4144" s="1">
        <v>0.939</v>
      </c>
      <c r="BE4144" s="1">
        <v>4.547</v>
      </c>
      <c r="BF4144" s="1">
        <v>488.683</v>
      </c>
      <c r="BG4144" s="1">
        <v>1187.08</v>
      </c>
      <c r="BH4144" s="1">
        <v>175.926</v>
      </c>
      <c r="BI4144" s="1">
        <v>3297.443</v>
      </c>
      <c r="BJ4144" s="1">
        <v>20.085</v>
      </c>
      <c r="BK4144" s="1">
        <v>6.032</v>
      </c>
      <c r="BL4144" s="1">
        <v>-6.721</v>
      </c>
      <c r="BM4144" s="1">
        <v>-54.8</v>
      </c>
      <c r="BN4144" s="1">
        <v>760.596</v>
      </c>
      <c r="BO4144" s="1">
        <v>1847.542</v>
      </c>
      <c r="BP4144" s="1">
        <v>273.807</v>
      </c>
      <c r="BQ4144" s="1">
        <v>5132.204</v>
      </c>
      <c r="BR4144" s="1">
        <v>31.26</v>
      </c>
      <c r="BS4144" s="1">
        <v>9.389</v>
      </c>
      <c r="BV4144" s="1">
        <v>-17.927</v>
      </c>
      <c r="BW4144" s="1">
        <v>-59.35</v>
      </c>
      <c r="BX4144" s="1">
        <v>271.722</v>
      </c>
      <c r="BY4144" s="1">
        <v>660.051</v>
      </c>
      <c r="BZ4144" s="1">
        <v>97.82</v>
      </c>
      <c r="CA4144" s="1">
        <v>1833.475</v>
      </c>
      <c r="CB4144" s="1">
        <v>11.168</v>
      </c>
      <c r="CC4144" s="1">
        <v>3.354</v>
      </c>
      <c r="CD4144" s="1">
        <v>-11.658</v>
      </c>
      <c r="CE4144" s="1">
        <v>-269.991</v>
      </c>
      <c r="CF4144" s="1">
        <v>2046.037</v>
      </c>
      <c r="CG4144" s="1">
        <v>494.4</v>
      </c>
      <c r="CH4144" s="1">
        <v>73.27</v>
      </c>
      <c r="CI4144" s="1">
        <v>13805.856</v>
      </c>
      <c r="CJ4144" s="1">
        <v>-10.51</v>
      </c>
      <c r="CK4144" s="1">
        <v>-433.764</v>
      </c>
      <c r="CL4144" s="1">
        <v>24921.83</v>
      </c>
      <c r="CM4144" s="1">
        <v>3693.432</v>
      </c>
      <c r="CN4144" s="1">
        <v>8.365</v>
      </c>
      <c r="CO4144" s="1">
        <v>25.256</v>
      </c>
      <c r="CP4144" s="1">
        <v>0.191</v>
      </c>
      <c r="CQ4144" s="1">
        <v>0.061</v>
      </c>
      <c r="CS4144" s="1">
        <v>1.667</v>
      </c>
      <c r="CT4144" s="1">
        <v>0.003</v>
      </c>
      <c r="CU4144" s="1">
        <v>0.412</v>
      </c>
      <c r="CW4144" s="1">
        <v>1.286</v>
      </c>
      <c r="CX4144" s="1">
        <v>0.007</v>
      </c>
      <c r="CZ4144" s="1">
        <v>0.002</v>
      </c>
      <c r="DA4144" s="1">
        <v>5910.324</v>
      </c>
      <c r="DB4144" s="1">
        <v>8138.424</v>
      </c>
      <c r="DC4144" s="1">
        <v>0.939</v>
      </c>
      <c r="DD4144" s="1">
        <v>4.55</v>
      </c>
      <c r="DE4144" s="1">
        <v>488.874</v>
      </c>
      <c r="DF4144" s="1">
        <v>1187.491</v>
      </c>
      <c r="DG4144" s="1">
        <v>175.987</v>
      </c>
      <c r="DH4144" s="1">
        <v>3298.729</v>
      </c>
      <c r="DI4144" s="1">
        <v>20.092</v>
      </c>
      <c r="DJ4144" s="1">
        <v>6.035</v>
      </c>
      <c r="DL4144" s="1">
        <v>0.0</v>
      </c>
      <c r="DM4144" s="1">
        <v>0.0</v>
      </c>
      <c r="DN4144" s="1">
        <v>0.0</v>
      </c>
      <c r="DO4144" s="1">
        <v>0.0</v>
      </c>
      <c r="DP4144" s="1">
        <v>0.0</v>
      </c>
      <c r="DQ4144" s="1">
        <v>0.0</v>
      </c>
      <c r="DR4144" s="1">
        <v>0.0</v>
      </c>
      <c r="DT4144" s="1">
        <v>0.0</v>
      </c>
      <c r="DU4144" s="1">
        <v>0.0</v>
      </c>
      <c r="DV4144" s="1">
        <v>0.0</v>
      </c>
      <c r="DW4144" s="1">
        <v>0.0</v>
      </c>
      <c r="DX4144" s="1">
        <v>0.0</v>
      </c>
      <c r="DY4144" s="1">
        <v>0.0</v>
      </c>
      <c r="DZ4144" s="1">
        <v>0.0</v>
      </c>
    </row>
    <row r="4145">
      <c r="A4145" s="1" t="s">
        <v>453</v>
      </c>
      <c r="B4145" s="1">
        <v>1995.0</v>
      </c>
      <c r="C4145" s="1" t="s">
        <v>454</v>
      </c>
      <c r="D4145" s="1">
        <v>1.48291356E8</v>
      </c>
      <c r="E4145" s="1">
        <v>1.274033471488E12</v>
      </c>
      <c r="G4145" s="1">
        <v>0.0</v>
      </c>
      <c r="H4145" s="1">
        <v>0.0</v>
      </c>
      <c r="I4145" s="1">
        <v>0.0</v>
      </c>
      <c r="M4145" s="1">
        <v>0.0</v>
      </c>
      <c r="O4145" s="1">
        <v>-3.669</v>
      </c>
      <c r="P4145" s="1">
        <v>-52.88</v>
      </c>
      <c r="Q4145" s="1">
        <v>9362.283</v>
      </c>
      <c r="R4145" s="1">
        <v>1388.346</v>
      </c>
      <c r="S4145" s="1">
        <v>1080.953</v>
      </c>
      <c r="T4145" s="1">
        <v>160.296</v>
      </c>
      <c r="U4145" s="1">
        <v>-5.045</v>
      </c>
      <c r="V4145" s="1">
        <v>-77.062</v>
      </c>
      <c r="W4145" s="1">
        <v>9780.876</v>
      </c>
      <c r="X4145" s="1">
        <v>1450.419</v>
      </c>
      <c r="Y4145" s="1">
        <v>18.638</v>
      </c>
      <c r="Z4145" s="1">
        <v>18.114</v>
      </c>
      <c r="AC4145" s="1">
        <v>860.027</v>
      </c>
      <c r="AD4145" s="1">
        <v>11.988</v>
      </c>
      <c r="AE4145" s="1">
        <v>-5.362</v>
      </c>
      <c r="AF4145" s="1">
        <v>-436.391</v>
      </c>
      <c r="AG4145" s="1">
        <v>51938.52</v>
      </c>
      <c r="AH4145" s="1">
        <v>6.045</v>
      </c>
      <c r="AI4145" s="1">
        <v>-6.024</v>
      </c>
      <c r="AJ4145" s="1">
        <v>-442.217</v>
      </c>
      <c r="AK4145" s="1">
        <v>3922.225</v>
      </c>
      <c r="AL4145" s="1">
        <v>581.632</v>
      </c>
      <c r="AM4145" s="1">
        <v>46518.203</v>
      </c>
      <c r="AN4145" s="1">
        <v>6898.247</v>
      </c>
      <c r="AO4145" s="1">
        <v>67.63</v>
      </c>
      <c r="AP4145" s="1">
        <v>90.002</v>
      </c>
      <c r="AQ4145" s="1">
        <v>-3.341</v>
      </c>
      <c r="AR4145" s="1">
        <v>-128.75</v>
      </c>
      <c r="AS4145" s="1">
        <v>3724.452</v>
      </c>
      <c r="AT4145" s="1">
        <v>2384.119</v>
      </c>
      <c r="AU4145" s="1">
        <v>353.544</v>
      </c>
      <c r="AV4145" s="1">
        <v>25115.77</v>
      </c>
      <c r="AW4145" s="1">
        <v>-3.096</v>
      </c>
      <c r="AX4145" s="1">
        <v>-172.888</v>
      </c>
      <c r="AY4145" s="1">
        <v>36495.34</v>
      </c>
      <c r="AZ4145" s="1">
        <v>5411.943</v>
      </c>
      <c r="BA4145" s="1">
        <v>41.109</v>
      </c>
      <c r="BB4145" s="1">
        <v>48.593</v>
      </c>
      <c r="BD4145" s="1">
        <v>0.187</v>
      </c>
      <c r="BE4145" s="1">
        <v>0.914</v>
      </c>
      <c r="BF4145" s="1">
        <v>489.598</v>
      </c>
      <c r="BG4145" s="1">
        <v>1188.574</v>
      </c>
      <c r="BH4145" s="1">
        <v>176.255</v>
      </c>
      <c r="BI4145" s="1">
        <v>3301.594</v>
      </c>
      <c r="BJ4145" s="1">
        <v>20.494</v>
      </c>
      <c r="BK4145" s="1">
        <v>6.388</v>
      </c>
      <c r="BL4145" s="1">
        <v>0.745</v>
      </c>
      <c r="BM4145" s="1">
        <v>5.664</v>
      </c>
      <c r="BN4145" s="1">
        <v>766.26</v>
      </c>
      <c r="BO4145" s="1">
        <v>1860.164</v>
      </c>
      <c r="BP4145" s="1">
        <v>275.846</v>
      </c>
      <c r="BQ4145" s="1">
        <v>5167.259</v>
      </c>
      <c r="BR4145" s="1">
        <v>32.074</v>
      </c>
      <c r="BS4145" s="1">
        <v>9.998</v>
      </c>
      <c r="BV4145" s="1">
        <v>1.75</v>
      </c>
      <c r="BW4145" s="1">
        <v>4.756</v>
      </c>
      <c r="BX4145" s="1">
        <v>276.478</v>
      </c>
      <c r="BY4145" s="1">
        <v>671.192</v>
      </c>
      <c r="BZ4145" s="1">
        <v>99.532</v>
      </c>
      <c r="CA4145" s="1">
        <v>1864.423</v>
      </c>
      <c r="CB4145" s="1">
        <v>11.573</v>
      </c>
      <c r="CC4145" s="1">
        <v>3.607</v>
      </c>
      <c r="CD4145" s="1">
        <v>-12.736</v>
      </c>
      <c r="CE4145" s="1">
        <v>-260.588</v>
      </c>
      <c r="CF4145" s="1">
        <v>1785.45</v>
      </c>
      <c r="CG4145" s="1">
        <v>457.153</v>
      </c>
      <c r="CH4145" s="1">
        <v>67.792</v>
      </c>
      <c r="CI4145" s="1">
        <v>12040.147</v>
      </c>
      <c r="CJ4145" s="1">
        <v>-2.15</v>
      </c>
      <c r="CK4145" s="1">
        <v>-79.421</v>
      </c>
      <c r="CL4145" s="1">
        <v>24371.014</v>
      </c>
      <c r="CM4145" s="1">
        <v>3614.011</v>
      </c>
      <c r="CN4145" s="1">
        <v>7.883</v>
      </c>
      <c r="CO4145" s="1">
        <v>23.295</v>
      </c>
      <c r="CP4145" s="1">
        <v>0.184</v>
      </c>
      <c r="CQ4145" s="1">
        <v>0.059</v>
      </c>
      <c r="CS4145" s="1">
        <v>-3.279</v>
      </c>
      <c r="CT4145" s="1">
        <v>-0.006</v>
      </c>
      <c r="CU4145" s="1">
        <v>0.398</v>
      </c>
      <c r="CW4145" s="1">
        <v>1.243</v>
      </c>
      <c r="CX4145" s="1">
        <v>0.007</v>
      </c>
      <c r="CZ4145" s="1">
        <v>0.002</v>
      </c>
      <c r="DA4145" s="1">
        <v>5799.576</v>
      </c>
      <c r="DB4145" s="1">
        <v>7702.033</v>
      </c>
      <c r="DC4145" s="1">
        <v>0.186</v>
      </c>
      <c r="DD4145" s="1">
        <v>0.908</v>
      </c>
      <c r="DE4145" s="1">
        <v>489.782</v>
      </c>
      <c r="DF4145" s="1">
        <v>1188.972</v>
      </c>
      <c r="DG4145" s="1">
        <v>176.314</v>
      </c>
      <c r="DH4145" s="1">
        <v>3302.837</v>
      </c>
      <c r="DI4145" s="1">
        <v>20.501</v>
      </c>
      <c r="DJ4145" s="1">
        <v>6.39</v>
      </c>
      <c r="DL4145" s="1">
        <v>0.0</v>
      </c>
      <c r="DM4145" s="1">
        <v>0.0</v>
      </c>
      <c r="DN4145" s="1">
        <v>0.0</v>
      </c>
      <c r="DO4145" s="1">
        <v>0.0</v>
      </c>
      <c r="DP4145" s="1">
        <v>0.0</v>
      </c>
      <c r="DQ4145" s="1">
        <v>0.0</v>
      </c>
      <c r="DR4145" s="1">
        <v>0.0</v>
      </c>
      <c r="DT4145" s="1">
        <v>0.0</v>
      </c>
      <c r="DU4145" s="1">
        <v>0.0</v>
      </c>
      <c r="DV4145" s="1">
        <v>0.0</v>
      </c>
      <c r="DW4145" s="1">
        <v>0.0</v>
      </c>
      <c r="DX4145" s="1">
        <v>0.0</v>
      </c>
      <c r="DY4145" s="1">
        <v>0.0</v>
      </c>
      <c r="DZ4145" s="1">
        <v>0.0</v>
      </c>
    </row>
    <row r="4146">
      <c r="A4146" s="1" t="s">
        <v>453</v>
      </c>
      <c r="B4146" s="1">
        <v>1996.0</v>
      </c>
      <c r="C4146" s="1" t="s">
        <v>454</v>
      </c>
      <c r="D4146" s="1">
        <v>1.48084532E8</v>
      </c>
      <c r="E4146" s="1">
        <v>1.256336523264E12</v>
      </c>
      <c r="G4146" s="1">
        <v>0.0</v>
      </c>
      <c r="H4146" s="1">
        <v>0.0</v>
      </c>
      <c r="I4146" s="1">
        <v>0.0</v>
      </c>
      <c r="M4146" s="1">
        <v>0.0</v>
      </c>
      <c r="O4146" s="1">
        <v>-1.852</v>
      </c>
      <c r="P4146" s="1">
        <v>-25.709</v>
      </c>
      <c r="Q4146" s="1">
        <v>9201.751</v>
      </c>
      <c r="R4146" s="1">
        <v>1362.637</v>
      </c>
      <c r="S4146" s="1">
        <v>1084.722</v>
      </c>
      <c r="T4146" s="1">
        <v>160.631</v>
      </c>
      <c r="U4146" s="1">
        <v>-3.122</v>
      </c>
      <c r="V4146" s="1">
        <v>-45.283</v>
      </c>
      <c r="W4146" s="1">
        <v>9488.746</v>
      </c>
      <c r="X4146" s="1">
        <v>1405.137</v>
      </c>
      <c r="Y4146" s="1">
        <v>18.961</v>
      </c>
      <c r="Z4146" s="1">
        <v>18.466</v>
      </c>
      <c r="AC4146" s="1">
        <v>847.183</v>
      </c>
      <c r="AD4146" s="1">
        <v>12.259</v>
      </c>
      <c r="AE4146" s="1">
        <v>-3.75</v>
      </c>
      <c r="AF4146" s="1">
        <v>-288.831</v>
      </c>
      <c r="AG4146" s="1">
        <v>50060.609</v>
      </c>
      <c r="AH4146" s="1">
        <v>5.901</v>
      </c>
      <c r="AI4146" s="1">
        <v>-3.637</v>
      </c>
      <c r="AJ4146" s="1">
        <v>-250.87</v>
      </c>
      <c r="AK4146" s="1">
        <v>3925.12</v>
      </c>
      <c r="AL4146" s="1">
        <v>581.25</v>
      </c>
      <c r="AM4146" s="1">
        <v>44889.07</v>
      </c>
      <c r="AN4146" s="1">
        <v>6647.377</v>
      </c>
      <c r="AO4146" s="1">
        <v>68.61</v>
      </c>
      <c r="AP4146" s="1">
        <v>90.085</v>
      </c>
      <c r="AQ4146" s="1">
        <v>0.558</v>
      </c>
      <c r="AR4146" s="1">
        <v>20.779</v>
      </c>
      <c r="AS4146" s="1">
        <v>3745.231</v>
      </c>
      <c r="AT4146" s="1">
        <v>2458.806</v>
      </c>
      <c r="AU4146" s="1">
        <v>364.111</v>
      </c>
      <c r="AV4146" s="1">
        <v>25291.168</v>
      </c>
      <c r="AW4146" s="1">
        <v>2.056</v>
      </c>
      <c r="AX4146" s="1">
        <v>111.273</v>
      </c>
      <c r="AY4146" s="1">
        <v>37297.73</v>
      </c>
      <c r="AZ4146" s="1">
        <v>5523.217</v>
      </c>
      <c r="BA4146" s="1">
        <v>42.979</v>
      </c>
      <c r="BB4146" s="1">
        <v>50.755</v>
      </c>
      <c r="BD4146" s="1">
        <v>-12.451</v>
      </c>
      <c r="BE4146" s="1">
        <v>-60.962</v>
      </c>
      <c r="BF4146" s="1">
        <v>428.636</v>
      </c>
      <c r="BG4146" s="1">
        <v>1042.033</v>
      </c>
      <c r="BH4146" s="1">
        <v>154.309</v>
      </c>
      <c r="BI4146" s="1">
        <v>2894.537</v>
      </c>
      <c r="BJ4146" s="1">
        <v>18.214</v>
      </c>
      <c r="BK4146" s="1">
        <v>5.809</v>
      </c>
      <c r="BL4146" s="1">
        <v>-4.515</v>
      </c>
      <c r="BM4146" s="1">
        <v>-34.596</v>
      </c>
      <c r="BN4146" s="1">
        <v>731.664</v>
      </c>
      <c r="BO4146" s="1">
        <v>1778.66</v>
      </c>
      <c r="BP4146" s="1">
        <v>263.392</v>
      </c>
      <c r="BQ4146" s="1">
        <v>4940.855</v>
      </c>
      <c r="BR4146" s="1">
        <v>31.09</v>
      </c>
      <c r="BS4146" s="1">
        <v>9.915</v>
      </c>
      <c r="BV4146" s="1">
        <v>9.539</v>
      </c>
      <c r="BW4146" s="1">
        <v>26.372</v>
      </c>
      <c r="BX4146" s="1">
        <v>302.85</v>
      </c>
      <c r="BY4146" s="1">
        <v>736.242</v>
      </c>
      <c r="BZ4146" s="1">
        <v>109.026</v>
      </c>
      <c r="CA4146" s="1">
        <v>2045.115</v>
      </c>
      <c r="CB4146" s="1">
        <v>12.869</v>
      </c>
      <c r="CC4146" s="1">
        <v>4.104</v>
      </c>
      <c r="CD4146" s="1">
        <v>-13.775</v>
      </c>
      <c r="CE4146" s="1">
        <v>-245.94</v>
      </c>
      <c r="CF4146" s="1">
        <v>1539.509</v>
      </c>
      <c r="CG4146" s="1">
        <v>381.592</v>
      </c>
      <c r="CH4146" s="1">
        <v>56.508</v>
      </c>
      <c r="CI4146" s="1">
        <v>10396.152</v>
      </c>
      <c r="CJ4146" s="1">
        <v>-2.535</v>
      </c>
      <c r="CK4146" s="1">
        <v>-91.598</v>
      </c>
      <c r="CL4146" s="1">
        <v>23786.5</v>
      </c>
      <c r="CM4146" s="1">
        <v>3522.413</v>
      </c>
      <c r="CN4146" s="1">
        <v>6.67</v>
      </c>
      <c r="CO4146" s="1">
        <v>20.863</v>
      </c>
      <c r="CP4146" s="1">
        <v>0.178</v>
      </c>
      <c r="CQ4146" s="1">
        <v>0.057</v>
      </c>
      <c r="CS4146" s="1">
        <v>-3.39</v>
      </c>
      <c r="CT4146" s="1">
        <v>-0.006</v>
      </c>
      <c r="CU4146" s="1">
        <v>0.385</v>
      </c>
      <c r="CW4146" s="1">
        <v>1.203</v>
      </c>
      <c r="CX4146" s="1">
        <v>0.007</v>
      </c>
      <c r="CZ4146" s="1">
        <v>0.002</v>
      </c>
      <c r="DA4146" s="1">
        <v>5720.942</v>
      </c>
      <c r="DB4146" s="1">
        <v>7413.202</v>
      </c>
      <c r="DC4146" s="1">
        <v>-12.448</v>
      </c>
      <c r="DD4146" s="1">
        <v>-60.968</v>
      </c>
      <c r="DE4146" s="1">
        <v>428.814</v>
      </c>
      <c r="DF4146" s="1">
        <v>1042.418</v>
      </c>
      <c r="DG4146" s="1">
        <v>154.366</v>
      </c>
      <c r="DH4146" s="1">
        <v>2895.74</v>
      </c>
      <c r="DI4146" s="1">
        <v>18.221</v>
      </c>
      <c r="DJ4146" s="1">
        <v>5.811</v>
      </c>
      <c r="DL4146" s="1">
        <v>0.0</v>
      </c>
      <c r="DM4146" s="1">
        <v>0.0</v>
      </c>
      <c r="DN4146" s="1">
        <v>0.0</v>
      </c>
      <c r="DO4146" s="1">
        <v>0.0</v>
      </c>
      <c r="DP4146" s="1">
        <v>0.0</v>
      </c>
      <c r="DQ4146" s="1">
        <v>0.0</v>
      </c>
      <c r="DR4146" s="1">
        <v>0.0</v>
      </c>
      <c r="DT4146" s="1">
        <v>0.0</v>
      </c>
      <c r="DU4146" s="1">
        <v>0.0</v>
      </c>
      <c r="DV4146" s="1">
        <v>0.0</v>
      </c>
      <c r="DW4146" s="1">
        <v>0.0</v>
      </c>
      <c r="DX4146" s="1">
        <v>0.0</v>
      </c>
      <c r="DY4146" s="1">
        <v>0.0</v>
      </c>
      <c r="DZ4146" s="1">
        <v>0.0</v>
      </c>
    </row>
    <row r="4147">
      <c r="A4147" s="1" t="s">
        <v>453</v>
      </c>
      <c r="B4147" s="1">
        <v>1997.0</v>
      </c>
      <c r="C4147" s="1" t="s">
        <v>454</v>
      </c>
      <c r="D4147" s="1">
        <v>1.47853713E8</v>
      </c>
      <c r="E4147" s="1">
        <v>1.303661510656E12</v>
      </c>
      <c r="G4147" s="1">
        <v>0.0</v>
      </c>
      <c r="H4147" s="1">
        <v>0.0</v>
      </c>
      <c r="I4147" s="1">
        <v>0.0</v>
      </c>
      <c r="M4147" s="1">
        <v>0.0</v>
      </c>
      <c r="O4147" s="1">
        <v>-7.793</v>
      </c>
      <c r="P4147" s="1">
        <v>-106.189</v>
      </c>
      <c r="Q4147" s="1">
        <v>8497.914</v>
      </c>
      <c r="R4147" s="1">
        <v>1256.448</v>
      </c>
      <c r="S4147" s="1">
        <v>1062.012</v>
      </c>
      <c r="T4147" s="1">
        <v>157.022</v>
      </c>
      <c r="U4147" s="1">
        <v>-3.998</v>
      </c>
      <c r="V4147" s="1">
        <v>-56.173</v>
      </c>
      <c r="W4147" s="1">
        <v>9123.638</v>
      </c>
      <c r="X4147" s="1">
        <v>1348.964</v>
      </c>
      <c r="Y4147" s="1">
        <v>18.825</v>
      </c>
      <c r="Z4147" s="1">
        <v>18.01</v>
      </c>
      <c r="AC4147" s="1">
        <v>834.131</v>
      </c>
      <c r="AD4147" s="1">
        <v>12.826</v>
      </c>
      <c r="AE4147" s="1">
        <v>-5.425</v>
      </c>
      <c r="AF4147" s="1">
        <v>-402.197</v>
      </c>
      <c r="AG4147" s="1">
        <v>47418.523</v>
      </c>
      <c r="AH4147" s="1">
        <v>5.378</v>
      </c>
      <c r="AI4147" s="1">
        <v>-6.167</v>
      </c>
      <c r="AJ4147" s="1">
        <v>-409.939</v>
      </c>
      <c r="AK4147" s="1">
        <v>3825.959</v>
      </c>
      <c r="AL4147" s="1">
        <v>565.682</v>
      </c>
      <c r="AM4147" s="1">
        <v>42186.551</v>
      </c>
      <c r="AN4147" s="1">
        <v>6237.438</v>
      </c>
      <c r="AO4147" s="1">
        <v>67.817</v>
      </c>
      <c r="AP4147" s="1">
        <v>89.409</v>
      </c>
      <c r="AQ4147" s="1">
        <v>-7.774</v>
      </c>
      <c r="AR4147" s="1">
        <v>-291.148</v>
      </c>
      <c r="AS4147" s="1">
        <v>3454.083</v>
      </c>
      <c r="AT4147" s="1">
        <v>2413.653</v>
      </c>
      <c r="AU4147" s="1">
        <v>356.868</v>
      </c>
      <c r="AV4147" s="1">
        <v>23361.486</v>
      </c>
      <c r="AW4147" s="1">
        <v>-5.211</v>
      </c>
      <c r="AX4147" s="1">
        <v>-287.84</v>
      </c>
      <c r="AY4147" s="1">
        <v>35409.168</v>
      </c>
      <c r="AZ4147" s="1">
        <v>5235.377</v>
      </c>
      <c r="BA4147" s="1">
        <v>42.783</v>
      </c>
      <c r="BB4147" s="1">
        <v>49.512</v>
      </c>
      <c r="BD4147" s="1">
        <v>2.025</v>
      </c>
      <c r="BE4147" s="1">
        <v>8.681</v>
      </c>
      <c r="BF4147" s="1">
        <v>437.317</v>
      </c>
      <c r="BG4147" s="1">
        <v>1064.796</v>
      </c>
      <c r="BH4147" s="1">
        <v>157.434</v>
      </c>
      <c r="BI4147" s="1">
        <v>2957.766</v>
      </c>
      <c r="BJ4147" s="1">
        <v>18.874</v>
      </c>
      <c r="BK4147" s="1">
        <v>6.269</v>
      </c>
      <c r="BL4147" s="1">
        <v>0.986</v>
      </c>
      <c r="BM4147" s="1">
        <v>7.214</v>
      </c>
      <c r="BN4147" s="1">
        <v>738.878</v>
      </c>
      <c r="BO4147" s="1">
        <v>1799.001</v>
      </c>
      <c r="BP4147" s="1">
        <v>265.989</v>
      </c>
      <c r="BQ4147" s="1">
        <v>4997.359</v>
      </c>
      <c r="BR4147" s="1">
        <v>31.888</v>
      </c>
      <c r="BS4147" s="1">
        <v>10.591</v>
      </c>
      <c r="BV4147" s="1">
        <v>-0.484</v>
      </c>
      <c r="BW4147" s="1">
        <v>-1.467</v>
      </c>
      <c r="BX4147" s="1">
        <v>301.383</v>
      </c>
      <c r="BY4147" s="1">
        <v>733.82</v>
      </c>
      <c r="BZ4147" s="1">
        <v>108.498</v>
      </c>
      <c r="CA4147" s="1">
        <v>2038.389</v>
      </c>
      <c r="CB4147" s="1">
        <v>13.007</v>
      </c>
      <c r="CC4147" s="1">
        <v>4.32</v>
      </c>
      <c r="CD4147" s="1">
        <v>-0.819</v>
      </c>
      <c r="CE4147" s="1">
        <v>-12.602</v>
      </c>
      <c r="CF4147" s="1">
        <v>1526.908</v>
      </c>
      <c r="CG4147" s="1">
        <v>350.294</v>
      </c>
      <c r="CH4147" s="1">
        <v>51.792</v>
      </c>
      <c r="CI4147" s="1">
        <v>10327.15</v>
      </c>
      <c r="CJ4147" s="1">
        <v>1.501</v>
      </c>
      <c r="CK4147" s="1">
        <v>52.882</v>
      </c>
      <c r="CL4147" s="1">
        <v>24181.299</v>
      </c>
      <c r="CM4147" s="1">
        <v>3575.295</v>
      </c>
      <c r="CN4147" s="1">
        <v>6.209</v>
      </c>
      <c r="CO4147" s="1">
        <v>21.887</v>
      </c>
      <c r="CP4147" s="1">
        <v>0.178</v>
      </c>
      <c r="CQ4147" s="1">
        <v>0.057</v>
      </c>
      <c r="CS4147" s="1">
        <v>0.0</v>
      </c>
      <c r="CT4147" s="1">
        <v>0.0</v>
      </c>
      <c r="CU4147" s="1">
        <v>0.386</v>
      </c>
      <c r="CW4147" s="1">
        <v>1.205</v>
      </c>
      <c r="CX4147" s="1">
        <v>0.007</v>
      </c>
      <c r="CZ4147" s="1">
        <v>0.003</v>
      </c>
      <c r="DA4147" s="1">
        <v>5641.597</v>
      </c>
      <c r="DB4147" s="1">
        <v>7011.005</v>
      </c>
      <c r="DC4147" s="1">
        <v>2.024</v>
      </c>
      <c r="DD4147" s="1">
        <v>8.681</v>
      </c>
      <c r="DE4147" s="1">
        <v>437.495</v>
      </c>
      <c r="DF4147" s="1">
        <v>1065.181</v>
      </c>
      <c r="DG4147" s="1">
        <v>157.491</v>
      </c>
      <c r="DH4147" s="1">
        <v>2958.97</v>
      </c>
      <c r="DI4147" s="1">
        <v>18.881</v>
      </c>
      <c r="DJ4147" s="1">
        <v>6.271</v>
      </c>
      <c r="DL4147" s="1">
        <v>0.0</v>
      </c>
      <c r="DM4147" s="1">
        <v>0.0</v>
      </c>
      <c r="DN4147" s="1">
        <v>0.0</v>
      </c>
      <c r="DO4147" s="1">
        <v>0.0</v>
      </c>
      <c r="DP4147" s="1">
        <v>0.0</v>
      </c>
      <c r="DQ4147" s="1">
        <v>0.0</v>
      </c>
      <c r="DR4147" s="1">
        <v>0.0</v>
      </c>
      <c r="DT4147" s="1">
        <v>0.0</v>
      </c>
      <c r="DU4147" s="1">
        <v>0.0</v>
      </c>
      <c r="DV4147" s="1">
        <v>0.0</v>
      </c>
      <c r="DW4147" s="1">
        <v>0.0</v>
      </c>
      <c r="DX4147" s="1">
        <v>0.0</v>
      </c>
      <c r="DY4147" s="1">
        <v>0.0</v>
      </c>
      <c r="DZ4147" s="1">
        <v>0.0</v>
      </c>
    </row>
    <row r="4148">
      <c r="A4148" s="1" t="s">
        <v>453</v>
      </c>
      <c r="B4148" s="1">
        <v>1998.0</v>
      </c>
      <c r="C4148" s="1" t="s">
        <v>454</v>
      </c>
      <c r="D4148" s="1">
        <v>1.47635488E8</v>
      </c>
      <c r="E4148" s="1">
        <v>1.263722561536E12</v>
      </c>
      <c r="G4148" s="1">
        <v>0.0</v>
      </c>
      <c r="H4148" s="1">
        <v>0.0</v>
      </c>
      <c r="I4148" s="1">
        <v>0.0</v>
      </c>
      <c r="M4148" s="1">
        <v>0.0</v>
      </c>
      <c r="O4148" s="1">
        <v>-6.367</v>
      </c>
      <c r="P4148" s="1">
        <v>-79.997</v>
      </c>
      <c r="Q4148" s="1">
        <v>7968.617</v>
      </c>
      <c r="R4148" s="1">
        <v>1176.451</v>
      </c>
      <c r="S4148" s="1">
        <v>1103.886</v>
      </c>
      <c r="T4148" s="1">
        <v>162.973</v>
      </c>
      <c r="U4148" s="1">
        <v>-6.156</v>
      </c>
      <c r="V4148" s="1">
        <v>-83.038</v>
      </c>
      <c r="W4148" s="1">
        <v>8574.669</v>
      </c>
      <c r="X4148" s="1">
        <v>1265.925</v>
      </c>
      <c r="Y4148" s="1">
        <v>19.703</v>
      </c>
      <c r="Z4148" s="1">
        <v>16.895</v>
      </c>
      <c r="AC4148" s="1">
        <v>827.158</v>
      </c>
      <c r="AD4148" s="1">
        <v>12.731</v>
      </c>
      <c r="AE4148" s="1">
        <v>-0.186</v>
      </c>
      <c r="AF4148" s="1">
        <v>-13.058</v>
      </c>
      <c r="AG4148" s="1">
        <v>47400.168</v>
      </c>
      <c r="AH4148" s="1">
        <v>5.538</v>
      </c>
      <c r="AI4148" s="1">
        <v>-0.042</v>
      </c>
      <c r="AJ4148" s="1">
        <v>-2.644</v>
      </c>
      <c r="AK4148" s="1">
        <v>3809.516</v>
      </c>
      <c r="AL4148" s="1">
        <v>562.42</v>
      </c>
      <c r="AM4148" s="1">
        <v>42231.0</v>
      </c>
      <c r="AN4148" s="1">
        <v>6234.794</v>
      </c>
      <c r="AO4148" s="1">
        <v>67.994</v>
      </c>
      <c r="AP4148" s="1">
        <v>89.537</v>
      </c>
      <c r="AQ4148" s="1">
        <v>4.1</v>
      </c>
      <c r="AR4148" s="1">
        <v>141.62</v>
      </c>
      <c r="AS4148" s="1">
        <v>3595.702</v>
      </c>
      <c r="AT4148" s="1">
        <v>2347.022</v>
      </c>
      <c r="AU4148" s="1">
        <v>346.504</v>
      </c>
      <c r="AV4148" s="1">
        <v>24355.271</v>
      </c>
      <c r="AW4148" s="1">
        <v>3.39</v>
      </c>
      <c r="AX4148" s="1">
        <v>177.486</v>
      </c>
      <c r="AY4148" s="1">
        <v>36663.699</v>
      </c>
      <c r="AZ4148" s="1">
        <v>5412.863</v>
      </c>
      <c r="BA4148" s="1">
        <v>41.891</v>
      </c>
      <c r="BB4148" s="1">
        <v>51.638</v>
      </c>
      <c r="BD4148" s="1">
        <v>0.675</v>
      </c>
      <c r="BE4148" s="1">
        <v>2.953</v>
      </c>
      <c r="BF4148" s="1">
        <v>440.269</v>
      </c>
      <c r="BG4148" s="1">
        <v>1073.57</v>
      </c>
      <c r="BH4148" s="1">
        <v>158.497</v>
      </c>
      <c r="BI4148" s="1">
        <v>2982.138</v>
      </c>
      <c r="BJ4148" s="1">
        <v>19.162</v>
      </c>
      <c r="BK4148" s="1">
        <v>6.323</v>
      </c>
      <c r="BL4148" s="1">
        <v>-1.397</v>
      </c>
      <c r="BM4148" s="1">
        <v>-10.319</v>
      </c>
      <c r="BN4148" s="1">
        <v>728.559</v>
      </c>
      <c r="BO4148" s="1">
        <v>1776.497</v>
      </c>
      <c r="BP4148" s="1">
        <v>262.274</v>
      </c>
      <c r="BQ4148" s="1">
        <v>4934.85</v>
      </c>
      <c r="BR4148" s="1">
        <v>31.708</v>
      </c>
      <c r="BS4148" s="1">
        <v>10.463</v>
      </c>
      <c r="BV4148" s="1">
        <v>-4.405</v>
      </c>
      <c r="BW4148" s="1">
        <v>-13.275</v>
      </c>
      <c r="BX4148" s="1">
        <v>288.108</v>
      </c>
      <c r="BY4148" s="1">
        <v>702.534</v>
      </c>
      <c r="BZ4148" s="1">
        <v>103.719</v>
      </c>
      <c r="CA4148" s="1">
        <v>1951.484</v>
      </c>
      <c r="CB4148" s="1">
        <v>12.539</v>
      </c>
      <c r="CC4148" s="1">
        <v>4.137</v>
      </c>
      <c r="CD4148" s="1">
        <v>-4.209</v>
      </c>
      <c r="CE4148" s="1">
        <v>-64.267</v>
      </c>
      <c r="CF4148" s="1">
        <v>1462.641</v>
      </c>
      <c r="CG4148" s="1">
        <v>358.608</v>
      </c>
      <c r="CH4148" s="1">
        <v>52.943</v>
      </c>
      <c r="CI4148" s="1">
        <v>9907.109</v>
      </c>
      <c r="CJ4148" s="1">
        <v>-1.002</v>
      </c>
      <c r="CK4148" s="1">
        <v>-35.821</v>
      </c>
      <c r="CL4148" s="1">
        <v>23974.412</v>
      </c>
      <c r="CM4148" s="1">
        <v>3539.474</v>
      </c>
      <c r="CN4148" s="1">
        <v>6.401</v>
      </c>
      <c r="CO4148" s="1">
        <v>21.005</v>
      </c>
      <c r="CP4148" s="1">
        <v>0.181</v>
      </c>
      <c r="CQ4148" s="1">
        <v>0.058</v>
      </c>
      <c r="CS4148" s="1">
        <v>1.754</v>
      </c>
      <c r="CT4148" s="1">
        <v>0.003</v>
      </c>
      <c r="CU4148" s="1">
        <v>0.393</v>
      </c>
      <c r="CW4148" s="1">
        <v>1.228</v>
      </c>
      <c r="CX4148" s="1">
        <v>0.007</v>
      </c>
      <c r="CZ4148" s="1">
        <v>0.003</v>
      </c>
      <c r="DA4148" s="1">
        <v>5602.705</v>
      </c>
      <c r="DB4148" s="1">
        <v>6997.947</v>
      </c>
      <c r="DC4148" s="1">
        <v>0.676</v>
      </c>
      <c r="DD4148" s="1">
        <v>2.956</v>
      </c>
      <c r="DE4148" s="1">
        <v>440.451</v>
      </c>
      <c r="DF4148" s="1">
        <v>1073.963</v>
      </c>
      <c r="DG4148" s="1">
        <v>158.555</v>
      </c>
      <c r="DH4148" s="1">
        <v>2983.366</v>
      </c>
      <c r="DI4148" s="1">
        <v>19.169</v>
      </c>
      <c r="DJ4148" s="1">
        <v>6.325</v>
      </c>
      <c r="DL4148" s="1">
        <v>0.0</v>
      </c>
      <c r="DM4148" s="1">
        <v>0.0</v>
      </c>
      <c r="DN4148" s="1">
        <v>0.0</v>
      </c>
      <c r="DO4148" s="1">
        <v>0.0</v>
      </c>
      <c r="DP4148" s="1">
        <v>0.0</v>
      </c>
      <c r="DQ4148" s="1">
        <v>0.0</v>
      </c>
      <c r="DR4148" s="1">
        <v>0.0</v>
      </c>
      <c r="DT4148" s="1">
        <v>0.0</v>
      </c>
      <c r="DU4148" s="1">
        <v>0.0</v>
      </c>
      <c r="DV4148" s="1">
        <v>0.0</v>
      </c>
      <c r="DW4148" s="1">
        <v>0.0</v>
      </c>
      <c r="DX4148" s="1">
        <v>0.0</v>
      </c>
      <c r="DY4148" s="1">
        <v>0.0</v>
      </c>
      <c r="DZ4148" s="1">
        <v>0.0</v>
      </c>
    </row>
    <row r="4149">
      <c r="A4149" s="1" t="s">
        <v>453</v>
      </c>
      <c r="B4149" s="1">
        <v>1999.0</v>
      </c>
      <c r="C4149" s="1" t="s">
        <v>454</v>
      </c>
      <c r="D4149" s="1">
        <v>1.47241915E8</v>
      </c>
      <c r="E4149" s="1">
        <v>1.375023529984E12</v>
      </c>
      <c r="G4149" s="1">
        <v>0.0</v>
      </c>
      <c r="H4149" s="1">
        <v>0.0</v>
      </c>
      <c r="I4149" s="1">
        <v>0.0</v>
      </c>
      <c r="M4149" s="1">
        <v>0.0</v>
      </c>
      <c r="O4149" s="1">
        <v>0.811</v>
      </c>
      <c r="P4149" s="1">
        <v>9.542</v>
      </c>
      <c r="Q4149" s="1">
        <v>8054.722</v>
      </c>
      <c r="R4149" s="1">
        <v>1185.993</v>
      </c>
      <c r="S4149" s="1">
        <v>1095.757</v>
      </c>
      <c r="T4149" s="1">
        <v>161.341</v>
      </c>
      <c r="U4149" s="1">
        <v>8.232</v>
      </c>
      <c r="V4149" s="1">
        <v>104.205</v>
      </c>
      <c r="W4149" s="1">
        <v>9305.301</v>
      </c>
      <c r="X4149" s="1">
        <v>1370.13</v>
      </c>
      <c r="Y4149" s="1">
        <v>19.066</v>
      </c>
      <c r="Z4149" s="1">
        <v>16.821</v>
      </c>
      <c r="AC4149" s="1">
        <v>846.225</v>
      </c>
      <c r="AD4149" s="1">
        <v>12.923</v>
      </c>
      <c r="AE4149" s="1">
        <v>1.266</v>
      </c>
      <c r="AF4149" s="1">
        <v>88.591</v>
      </c>
      <c r="AG4149" s="1">
        <v>48128.535</v>
      </c>
      <c r="AH4149" s="1">
        <v>5.154</v>
      </c>
      <c r="AI4149" s="1">
        <v>0.5</v>
      </c>
      <c r="AJ4149" s="1">
        <v>31.176</v>
      </c>
      <c r="AK4149" s="1">
        <v>3809.221</v>
      </c>
      <c r="AL4149" s="1">
        <v>560.877</v>
      </c>
      <c r="AM4149" s="1">
        <v>42555.613</v>
      </c>
      <c r="AN4149" s="1">
        <v>6265.97</v>
      </c>
      <c r="AO4149" s="1">
        <v>66.28</v>
      </c>
      <c r="AP4149" s="1">
        <v>88.873</v>
      </c>
      <c r="AQ4149" s="1">
        <v>-0.307</v>
      </c>
      <c r="AR4149" s="1">
        <v>-11.041</v>
      </c>
      <c r="AS4149" s="1">
        <v>3584.661</v>
      </c>
      <c r="AT4149" s="1">
        <v>2435.676</v>
      </c>
      <c r="AU4149" s="1">
        <v>358.634</v>
      </c>
      <c r="AV4149" s="1">
        <v>24345.385</v>
      </c>
      <c r="AW4149" s="1">
        <v>0.578</v>
      </c>
      <c r="AX4149" s="1">
        <v>31.267</v>
      </c>
      <c r="AY4149" s="1">
        <v>36974.051</v>
      </c>
      <c r="AZ4149" s="1">
        <v>5444.13</v>
      </c>
      <c r="BA4149" s="1">
        <v>42.38</v>
      </c>
      <c r="BB4149" s="1">
        <v>50.843</v>
      </c>
      <c r="BD4149" s="1">
        <v>1.259</v>
      </c>
      <c r="BE4149" s="1">
        <v>5.542</v>
      </c>
      <c r="BF4149" s="1">
        <v>445.811</v>
      </c>
      <c r="BG4149" s="1">
        <v>1089.989</v>
      </c>
      <c r="BH4149" s="1">
        <v>160.492</v>
      </c>
      <c r="BI4149" s="1">
        <v>3027.746</v>
      </c>
      <c r="BJ4149" s="1">
        <v>18.966</v>
      </c>
      <c r="BK4149" s="1">
        <v>6.323</v>
      </c>
      <c r="BL4149" s="1">
        <v>7.683</v>
      </c>
      <c r="BM4149" s="1">
        <v>55.972</v>
      </c>
      <c r="BN4149" s="1">
        <v>784.531</v>
      </c>
      <c r="BO4149" s="1">
        <v>1918.095</v>
      </c>
      <c r="BP4149" s="1">
        <v>282.424</v>
      </c>
      <c r="BQ4149" s="1">
        <v>5328.179</v>
      </c>
      <c r="BR4149" s="1">
        <v>33.375</v>
      </c>
      <c r="BS4149" s="1">
        <v>11.127</v>
      </c>
      <c r="BV4149" s="1">
        <v>17.504</v>
      </c>
      <c r="BW4149" s="1">
        <v>50.431</v>
      </c>
      <c r="BX4149" s="1">
        <v>338.539</v>
      </c>
      <c r="BY4149" s="1">
        <v>827.713</v>
      </c>
      <c r="BZ4149" s="1">
        <v>121.874</v>
      </c>
      <c r="CA4149" s="1">
        <v>2299.202</v>
      </c>
      <c r="CB4149" s="1">
        <v>14.402</v>
      </c>
      <c r="CC4149" s="1">
        <v>4.802</v>
      </c>
      <c r="CD4149" s="1">
        <v>2.234</v>
      </c>
      <c r="CE4149" s="1">
        <v>32.675</v>
      </c>
      <c r="CF4149" s="1">
        <v>1495.316</v>
      </c>
      <c r="CG4149" s="1">
        <v>277.788</v>
      </c>
      <c r="CH4149" s="1">
        <v>40.902</v>
      </c>
      <c r="CI4149" s="1">
        <v>10155.505</v>
      </c>
      <c r="CJ4149" s="1">
        <v>0.141</v>
      </c>
      <c r="CK4149" s="1">
        <v>4.978</v>
      </c>
      <c r="CL4149" s="1">
        <v>24072.303</v>
      </c>
      <c r="CM4149" s="1">
        <v>3544.452</v>
      </c>
      <c r="CN4149" s="1">
        <v>4.833</v>
      </c>
      <c r="CO4149" s="1">
        <v>21.209</v>
      </c>
      <c r="CP4149" s="1">
        <v>0.181</v>
      </c>
      <c r="CQ4149" s="1">
        <v>0.058</v>
      </c>
      <c r="CS4149" s="1">
        <v>0.0</v>
      </c>
      <c r="CT4149" s="1">
        <v>0.0</v>
      </c>
      <c r="CU4149" s="1">
        <v>0.394</v>
      </c>
      <c r="CW4149" s="1">
        <v>1.231</v>
      </c>
      <c r="CX4149" s="1">
        <v>0.007</v>
      </c>
      <c r="CZ4149" s="1">
        <v>0.003</v>
      </c>
      <c r="DA4149" s="1">
        <v>5747.174</v>
      </c>
      <c r="DB4149" s="1">
        <v>7086.538</v>
      </c>
      <c r="DC4149" s="1">
        <v>1.258</v>
      </c>
      <c r="DD4149" s="1">
        <v>5.542</v>
      </c>
      <c r="DE4149" s="1">
        <v>445.992</v>
      </c>
      <c r="DF4149" s="1">
        <v>1090.382</v>
      </c>
      <c r="DG4149" s="1">
        <v>160.55</v>
      </c>
      <c r="DH4149" s="1">
        <v>3028.977</v>
      </c>
      <c r="DI4149" s="1">
        <v>18.972</v>
      </c>
      <c r="DJ4149" s="1">
        <v>6.326</v>
      </c>
      <c r="DL4149" s="1">
        <v>0.0</v>
      </c>
      <c r="DM4149" s="1">
        <v>0.0</v>
      </c>
      <c r="DN4149" s="1">
        <v>0.0</v>
      </c>
      <c r="DO4149" s="1">
        <v>0.0</v>
      </c>
      <c r="DP4149" s="1">
        <v>0.0</v>
      </c>
      <c r="DQ4149" s="1">
        <v>0.0</v>
      </c>
      <c r="DR4149" s="1">
        <v>0.0</v>
      </c>
      <c r="DT4149" s="1">
        <v>0.0</v>
      </c>
      <c r="DU4149" s="1">
        <v>0.0</v>
      </c>
      <c r="DV4149" s="1">
        <v>0.0</v>
      </c>
      <c r="DW4149" s="1">
        <v>0.0</v>
      </c>
      <c r="DX4149" s="1">
        <v>0.0</v>
      </c>
      <c r="DY4149" s="1">
        <v>0.0</v>
      </c>
      <c r="DZ4149" s="1">
        <v>0.0</v>
      </c>
    </row>
    <row r="4150">
      <c r="A4150" s="1" t="s">
        <v>453</v>
      </c>
      <c r="B4150" s="1">
        <v>2000.0</v>
      </c>
      <c r="C4150" s="1" t="s">
        <v>454</v>
      </c>
      <c r="D4150" s="1">
        <v>1.46717736E8</v>
      </c>
      <c r="E4150" s="1">
        <v>1.547057496064E12</v>
      </c>
      <c r="G4150" s="1">
        <v>0.0</v>
      </c>
      <c r="H4150" s="1">
        <v>0.0</v>
      </c>
      <c r="I4150" s="1">
        <v>0.0</v>
      </c>
      <c r="J4150" s="1">
        <v>0.545</v>
      </c>
      <c r="K4150" s="1">
        <v>0.08</v>
      </c>
      <c r="L4150" s="1">
        <v>0.009</v>
      </c>
      <c r="M4150" s="1">
        <v>0.0</v>
      </c>
      <c r="N4150" s="1">
        <v>470.049</v>
      </c>
      <c r="O4150" s="1">
        <v>3.715</v>
      </c>
      <c r="P4150" s="1">
        <v>44.064</v>
      </c>
      <c r="Q4150" s="1">
        <v>8383.831</v>
      </c>
      <c r="R4150" s="1">
        <v>1230.057</v>
      </c>
      <c r="S4150" s="1">
        <v>1196.992</v>
      </c>
      <c r="T4150" s="1">
        <v>175.62</v>
      </c>
      <c r="U4150" s="1">
        <v>3.149</v>
      </c>
      <c r="V4150" s="1">
        <v>43.147</v>
      </c>
      <c r="W4150" s="1">
        <v>9632.63</v>
      </c>
      <c r="X4150" s="1">
        <v>1413.278</v>
      </c>
      <c r="Y4150" s="1">
        <v>20.008</v>
      </c>
      <c r="Z4150" s="1">
        <v>17.139</v>
      </c>
      <c r="AA4150" s="1">
        <v>863.7</v>
      </c>
      <c r="AB4150" s="1">
        <v>5886.814</v>
      </c>
      <c r="AC4150" s="1">
        <v>877.76</v>
      </c>
      <c r="AD4150" s="1">
        <v>13.194</v>
      </c>
      <c r="AE4150" s="1">
        <v>1.8</v>
      </c>
      <c r="AF4150" s="1">
        <v>127.553</v>
      </c>
      <c r="AG4150" s="1">
        <v>49169.859</v>
      </c>
      <c r="AH4150" s="1">
        <v>4.663</v>
      </c>
      <c r="AI4150" s="1">
        <v>1.465</v>
      </c>
      <c r="AJ4150" s="1">
        <v>91.806</v>
      </c>
      <c r="AK4150" s="1">
        <v>3972.867</v>
      </c>
      <c r="AL4150" s="1">
        <v>582.89</v>
      </c>
      <c r="AM4150" s="1">
        <v>43333.383</v>
      </c>
      <c r="AN4150" s="1">
        <v>6357.776</v>
      </c>
      <c r="AO4150" s="1">
        <v>66.407</v>
      </c>
      <c r="AP4150" s="1">
        <v>88.587</v>
      </c>
      <c r="AQ4150" s="1">
        <v>2.155</v>
      </c>
      <c r="AR4150" s="1">
        <v>77.252</v>
      </c>
      <c r="AS4150" s="1">
        <v>3661.913</v>
      </c>
      <c r="AT4150" s="1">
        <v>2524.371</v>
      </c>
      <c r="AU4150" s="1">
        <v>370.37</v>
      </c>
      <c r="AV4150" s="1">
        <v>24958.898</v>
      </c>
      <c r="AW4150" s="1">
        <v>-1.351</v>
      </c>
      <c r="AX4150" s="1">
        <v>-73.57</v>
      </c>
      <c r="AY4150" s="1">
        <v>36604.711</v>
      </c>
      <c r="AZ4150" s="1">
        <v>5370.56</v>
      </c>
      <c r="BA4150" s="1">
        <v>42.195</v>
      </c>
      <c r="BB4150" s="1">
        <v>51.024</v>
      </c>
      <c r="BC4150" s="1">
        <v>412.59</v>
      </c>
      <c r="BD4150" s="1">
        <v>2.233</v>
      </c>
      <c r="BE4150" s="1">
        <v>9.956</v>
      </c>
      <c r="BF4150" s="1">
        <v>455.767</v>
      </c>
      <c r="BG4150" s="1">
        <v>1118.338</v>
      </c>
      <c r="BH4150" s="1">
        <v>164.08</v>
      </c>
      <c r="BI4150" s="1">
        <v>3106.418</v>
      </c>
      <c r="BJ4150" s="1">
        <v>18.693</v>
      </c>
      <c r="BK4150" s="1">
        <v>6.35</v>
      </c>
      <c r="BL4150" s="1">
        <v>4.408</v>
      </c>
      <c r="BM4150" s="1">
        <v>34.585</v>
      </c>
      <c r="BN4150" s="1">
        <v>819.116</v>
      </c>
      <c r="BO4150" s="1">
        <v>2009.777</v>
      </c>
      <c r="BP4150" s="1">
        <v>294.87</v>
      </c>
      <c r="BQ4150" s="1">
        <v>5582.94</v>
      </c>
      <c r="BR4150" s="1">
        <v>33.593</v>
      </c>
      <c r="BS4150" s="1">
        <v>11.413</v>
      </c>
      <c r="BT4150" s="1">
        <v>-14.06</v>
      </c>
      <c r="BU4150" s="1">
        <v>-1.628</v>
      </c>
      <c r="BV4150" s="1">
        <v>7.254</v>
      </c>
      <c r="BW4150" s="1">
        <v>24.558</v>
      </c>
      <c r="BX4150" s="1">
        <v>363.097</v>
      </c>
      <c r="BY4150" s="1">
        <v>890.894</v>
      </c>
      <c r="BZ4150" s="1">
        <v>130.71</v>
      </c>
      <c r="CA4150" s="1">
        <v>2474.801</v>
      </c>
      <c r="CB4150" s="1">
        <v>14.891</v>
      </c>
      <c r="CC4150" s="1">
        <v>5.059</v>
      </c>
      <c r="CD4150" s="1">
        <v>-1.973</v>
      </c>
      <c r="CE4150" s="1">
        <v>-29.51</v>
      </c>
      <c r="CF4150" s="1">
        <v>1465.806</v>
      </c>
      <c r="CG4150" s="1">
        <v>251.503</v>
      </c>
      <c r="CH4150" s="1">
        <v>36.9</v>
      </c>
      <c r="CI4150" s="1">
        <v>9990.654</v>
      </c>
      <c r="CJ4150" s="1">
        <v>7.18</v>
      </c>
      <c r="CK4150" s="1">
        <v>254.495</v>
      </c>
      <c r="CL4150" s="1">
        <v>25892.895</v>
      </c>
      <c r="CM4150" s="1">
        <v>3798.947</v>
      </c>
      <c r="CN4150" s="1">
        <v>4.204</v>
      </c>
      <c r="CO4150" s="1">
        <v>20.424</v>
      </c>
      <c r="CP4150" s="1">
        <v>0.247</v>
      </c>
      <c r="CQ4150" s="1">
        <v>0.079</v>
      </c>
      <c r="CS4150" s="1">
        <v>36.379</v>
      </c>
      <c r="CT4150" s="1">
        <v>0.066</v>
      </c>
      <c r="CU4150" s="1">
        <v>0.539</v>
      </c>
      <c r="CW4150" s="1">
        <v>1.685</v>
      </c>
      <c r="CX4150" s="1">
        <v>0.009</v>
      </c>
      <c r="CZ4150" s="1">
        <v>0.003</v>
      </c>
      <c r="DA4150" s="1">
        <v>5982.644</v>
      </c>
      <c r="DB4150" s="1">
        <v>7214.09</v>
      </c>
      <c r="DC4150" s="1">
        <v>2.247</v>
      </c>
      <c r="DD4150" s="1">
        <v>10.027</v>
      </c>
      <c r="DE4150" s="1">
        <v>456.019</v>
      </c>
      <c r="DF4150" s="1">
        <v>1118.883</v>
      </c>
      <c r="DG4150" s="1">
        <v>164.16</v>
      </c>
      <c r="DH4150" s="1">
        <v>3108.139</v>
      </c>
      <c r="DI4150" s="1">
        <v>18.702</v>
      </c>
      <c r="DJ4150" s="1">
        <v>6.354</v>
      </c>
      <c r="DL4150" s="1">
        <v>0.0</v>
      </c>
      <c r="DM4150" s="1">
        <v>0.0</v>
      </c>
      <c r="DN4150" s="1">
        <v>0.0</v>
      </c>
      <c r="DO4150" s="1">
        <v>0.0</v>
      </c>
      <c r="DP4150" s="1">
        <v>0.0</v>
      </c>
      <c r="DQ4150" s="1">
        <v>0.0</v>
      </c>
      <c r="DR4150" s="1">
        <v>0.0</v>
      </c>
      <c r="DT4150" s="1">
        <v>0.005</v>
      </c>
      <c r="DU4150" s="1">
        <v>0.005</v>
      </c>
      <c r="DV4150" s="1">
        <v>0.0</v>
      </c>
      <c r="DW4150" s="1">
        <v>0.0</v>
      </c>
      <c r="DX4150" s="1">
        <v>0.036</v>
      </c>
      <c r="DY4150" s="1">
        <v>0.0</v>
      </c>
      <c r="DZ4150" s="1">
        <v>0.0</v>
      </c>
    </row>
    <row r="4151">
      <c r="A4151" s="1" t="s">
        <v>453</v>
      </c>
      <c r="B4151" s="1">
        <v>2001.0</v>
      </c>
      <c r="C4151" s="1" t="s">
        <v>454</v>
      </c>
      <c r="D4151" s="1">
        <v>1.46117233E8</v>
      </c>
      <c r="E4151" s="1">
        <v>1.662886739968E12</v>
      </c>
      <c r="G4151" s="1">
        <v>0.0</v>
      </c>
      <c r="H4151" s="1">
        <v>0.0</v>
      </c>
      <c r="I4151" s="1">
        <v>0.0</v>
      </c>
      <c r="J4151" s="1">
        <v>0.753</v>
      </c>
      <c r="K4151" s="1">
        <v>0.11</v>
      </c>
      <c r="L4151" s="1">
        <v>0.012</v>
      </c>
      <c r="M4151" s="1">
        <v>0.0</v>
      </c>
      <c r="N4151" s="1">
        <v>458.402</v>
      </c>
      <c r="O4151" s="1">
        <v>-2.451</v>
      </c>
      <c r="P4151" s="1">
        <v>-30.149</v>
      </c>
      <c r="Q4151" s="1">
        <v>8211.954</v>
      </c>
      <c r="R4151" s="1">
        <v>1199.908</v>
      </c>
      <c r="S4151" s="1">
        <v>1155.031</v>
      </c>
      <c r="T4151" s="1">
        <v>168.77</v>
      </c>
      <c r="U4151" s="1">
        <v>5.703</v>
      </c>
      <c r="V4151" s="1">
        <v>80.596</v>
      </c>
      <c r="W4151" s="1">
        <v>10223.801</v>
      </c>
      <c r="X4151" s="1">
        <v>1493.873</v>
      </c>
      <c r="Y4151" s="1">
        <v>18.936</v>
      </c>
      <c r="Z4151" s="1">
        <v>16.46</v>
      </c>
      <c r="AA4151" s="1">
        <v>875.41</v>
      </c>
      <c r="AB4151" s="1">
        <v>5991.148</v>
      </c>
      <c r="AC4151" s="1">
        <v>891.27</v>
      </c>
      <c r="AD4151" s="1">
        <v>13.22</v>
      </c>
      <c r="AE4151" s="1">
        <v>1.583</v>
      </c>
      <c r="AF4151" s="1">
        <v>114.177</v>
      </c>
      <c r="AG4151" s="1">
        <v>50153.344</v>
      </c>
      <c r="AH4151" s="1">
        <v>4.407</v>
      </c>
      <c r="AI4151" s="1">
        <v>1.152</v>
      </c>
      <c r="AJ4151" s="1">
        <v>73.242</v>
      </c>
      <c r="AK4151" s="1">
        <v>3971.674</v>
      </c>
      <c r="AL4151" s="1">
        <v>580.33</v>
      </c>
      <c r="AM4151" s="1">
        <v>44012.727</v>
      </c>
      <c r="AN4151" s="1">
        <v>6431.018</v>
      </c>
      <c r="AO4151" s="1">
        <v>65.113</v>
      </c>
      <c r="AP4151" s="1">
        <v>88.216</v>
      </c>
      <c r="AQ4151" s="1">
        <v>1.632</v>
      </c>
      <c r="AR4151" s="1">
        <v>59.775</v>
      </c>
      <c r="AS4151" s="1">
        <v>3721.688</v>
      </c>
      <c r="AT4151" s="1">
        <v>2578.341</v>
      </c>
      <c r="AU4151" s="1">
        <v>376.74</v>
      </c>
      <c r="AV4151" s="1">
        <v>25470.562</v>
      </c>
      <c r="AW4151" s="1">
        <v>-0.428</v>
      </c>
      <c r="AX4151" s="1">
        <v>-22.99</v>
      </c>
      <c r="AY4151" s="1">
        <v>36597.809</v>
      </c>
      <c r="AZ4151" s="1">
        <v>5347.57</v>
      </c>
      <c r="BA4151" s="1">
        <v>42.27</v>
      </c>
      <c r="BB4151" s="1">
        <v>51.052</v>
      </c>
      <c r="BC4151" s="1">
        <v>408.56</v>
      </c>
      <c r="BD4151" s="1">
        <v>5.987</v>
      </c>
      <c r="BE4151" s="1">
        <v>24.617</v>
      </c>
      <c r="BF4151" s="1">
        <v>480.384</v>
      </c>
      <c r="BG4151" s="1">
        <v>1190.14</v>
      </c>
      <c r="BH4151" s="1">
        <v>173.9</v>
      </c>
      <c r="BI4151" s="1">
        <v>3287.662</v>
      </c>
      <c r="BJ4151" s="1">
        <v>19.511</v>
      </c>
      <c r="BK4151" s="1">
        <v>6.59</v>
      </c>
      <c r="BL4151" s="1">
        <v>5.453</v>
      </c>
      <c r="BM4151" s="1">
        <v>39.906</v>
      </c>
      <c r="BN4151" s="1">
        <v>859.023</v>
      </c>
      <c r="BO4151" s="1">
        <v>2128.017</v>
      </c>
      <c r="BP4151" s="1">
        <v>310.94</v>
      </c>
      <c r="BQ4151" s="1">
        <v>5878.996</v>
      </c>
      <c r="BR4151" s="1">
        <v>34.887</v>
      </c>
      <c r="BS4151" s="1">
        <v>11.784</v>
      </c>
      <c r="BT4151" s="1">
        <v>-15.86</v>
      </c>
      <c r="BU4151" s="1">
        <v>-1.812</v>
      </c>
      <c r="BV4151" s="1">
        <v>4.758</v>
      </c>
      <c r="BW4151" s="1">
        <v>15.176</v>
      </c>
      <c r="BX4151" s="1">
        <v>378.273</v>
      </c>
      <c r="BY4151" s="1">
        <v>937.124</v>
      </c>
      <c r="BZ4151" s="1">
        <v>136.93</v>
      </c>
      <c r="CA4151" s="1">
        <v>2588.836</v>
      </c>
      <c r="CB4151" s="1">
        <v>15.363</v>
      </c>
      <c r="CC4151" s="1">
        <v>5.189</v>
      </c>
      <c r="CD4151" s="1">
        <v>2.976</v>
      </c>
      <c r="CE4151" s="1">
        <v>43.616</v>
      </c>
      <c r="CF4151" s="1">
        <v>1509.422</v>
      </c>
      <c r="CG4151" s="1">
        <v>238.302</v>
      </c>
      <c r="CH4151" s="1">
        <v>34.82</v>
      </c>
      <c r="CI4151" s="1">
        <v>10330.21</v>
      </c>
      <c r="CJ4151" s="1">
        <v>7.662</v>
      </c>
      <c r="CK4151" s="1">
        <v>291.087</v>
      </c>
      <c r="CL4151" s="1">
        <v>27991.453</v>
      </c>
      <c r="CM4151" s="1">
        <v>4090.034</v>
      </c>
      <c r="CN4151" s="1">
        <v>3.907</v>
      </c>
      <c r="CO4151" s="1">
        <v>20.705</v>
      </c>
      <c r="CP4151" s="1">
        <v>0.357</v>
      </c>
      <c r="CQ4151" s="1">
        <v>0.114</v>
      </c>
      <c r="CS4151" s="1">
        <v>44.248</v>
      </c>
      <c r="CT4151" s="1">
        <v>0.109</v>
      </c>
      <c r="CU4151" s="1">
        <v>0.781</v>
      </c>
      <c r="CW4151" s="1">
        <v>2.44</v>
      </c>
      <c r="CX4151" s="1">
        <v>0.013</v>
      </c>
      <c r="CZ4151" s="1">
        <v>0.005</v>
      </c>
      <c r="DA4151" s="1">
        <v>6099.691</v>
      </c>
      <c r="DB4151" s="1">
        <v>7328.268</v>
      </c>
      <c r="DC4151" s="1">
        <v>6.006</v>
      </c>
      <c r="DD4151" s="1">
        <v>24.73</v>
      </c>
      <c r="DE4151" s="1">
        <v>480.749</v>
      </c>
      <c r="DF4151" s="1">
        <v>1190.893</v>
      </c>
      <c r="DG4151" s="1">
        <v>174.01</v>
      </c>
      <c r="DH4151" s="1">
        <v>3290.16</v>
      </c>
      <c r="DI4151" s="1">
        <v>19.524</v>
      </c>
      <c r="DJ4151" s="1">
        <v>6.595</v>
      </c>
      <c r="DL4151" s="1">
        <v>0.0</v>
      </c>
      <c r="DM4151" s="1">
        <v>0.0</v>
      </c>
      <c r="DN4151" s="1">
        <v>0.0</v>
      </c>
      <c r="DO4151" s="1">
        <v>0.0</v>
      </c>
      <c r="DP4151" s="1">
        <v>0.0</v>
      </c>
      <c r="DQ4151" s="1">
        <v>0.0</v>
      </c>
      <c r="DR4151" s="1">
        <v>0.0</v>
      </c>
      <c r="DS4151" s="1">
        <v>63.158</v>
      </c>
      <c r="DT4151" s="1">
        <v>0.003</v>
      </c>
      <c r="DU4151" s="1">
        <v>0.009</v>
      </c>
      <c r="DV4151" s="1">
        <v>0.0</v>
      </c>
      <c r="DW4151" s="1">
        <v>0.0</v>
      </c>
      <c r="DX4151" s="1">
        <v>0.059</v>
      </c>
      <c r="DY4151" s="1">
        <v>0.0</v>
      </c>
      <c r="DZ4151" s="1">
        <v>0.0</v>
      </c>
    </row>
    <row r="4152">
      <c r="A4152" s="1" t="s">
        <v>453</v>
      </c>
      <c r="B4152" s="1">
        <v>2002.0</v>
      </c>
      <c r="C4152" s="1" t="s">
        <v>454</v>
      </c>
      <c r="D4152" s="1">
        <v>1.45939456E8</v>
      </c>
      <c r="E4152" s="1">
        <v>1.781424717824E12</v>
      </c>
      <c r="G4152" s="1">
        <v>0.0</v>
      </c>
      <c r="H4152" s="1">
        <v>0.0</v>
      </c>
      <c r="I4152" s="1">
        <v>0.0</v>
      </c>
      <c r="J4152" s="1">
        <v>1.165</v>
      </c>
      <c r="K4152" s="1">
        <v>0.17</v>
      </c>
      <c r="L4152" s="1">
        <v>0.019</v>
      </c>
      <c r="M4152" s="1">
        <v>0.0</v>
      </c>
      <c r="N4152" s="1">
        <v>463.143</v>
      </c>
      <c r="O4152" s="1">
        <v>0.419</v>
      </c>
      <c r="P4152" s="1">
        <v>5.031</v>
      </c>
      <c r="Q4152" s="1">
        <v>8256.434</v>
      </c>
      <c r="R4152" s="1">
        <v>1204.939</v>
      </c>
      <c r="S4152" s="1">
        <v>1167.333</v>
      </c>
      <c r="T4152" s="1">
        <v>170.36</v>
      </c>
      <c r="U4152" s="1">
        <v>-4.578</v>
      </c>
      <c r="V4152" s="1">
        <v>-68.384</v>
      </c>
      <c r="W4152" s="1">
        <v>9767.674</v>
      </c>
      <c r="X4152" s="1">
        <v>1425.489</v>
      </c>
      <c r="Y4152" s="1">
        <v>19.114</v>
      </c>
      <c r="Z4152" s="1">
        <v>16.595</v>
      </c>
      <c r="AA4152" s="1">
        <v>878.34</v>
      </c>
      <c r="AB4152" s="1">
        <v>6018.523</v>
      </c>
      <c r="AC4152" s="1">
        <v>891.28</v>
      </c>
      <c r="AD4152" s="1">
        <v>13.24</v>
      </c>
      <c r="AE4152" s="1">
        <v>-0.407</v>
      </c>
      <c r="AF4152" s="1">
        <v>-29.807</v>
      </c>
      <c r="AG4152" s="1">
        <v>50010.195</v>
      </c>
      <c r="AH4152" s="1">
        <v>4.097</v>
      </c>
      <c r="AI4152" s="1">
        <v>-0.048</v>
      </c>
      <c r="AJ4152" s="1">
        <v>-3.115</v>
      </c>
      <c r="AK4152" s="1">
        <v>4024.271</v>
      </c>
      <c r="AL4152" s="1">
        <v>587.3</v>
      </c>
      <c r="AM4152" s="1">
        <v>44044.996</v>
      </c>
      <c r="AN4152" s="1">
        <v>6427.902</v>
      </c>
      <c r="AO4152" s="1">
        <v>65.894</v>
      </c>
      <c r="AP4152" s="1">
        <v>88.529</v>
      </c>
      <c r="AQ4152" s="1">
        <v>1.211</v>
      </c>
      <c r="AR4152" s="1">
        <v>45.061</v>
      </c>
      <c r="AS4152" s="1">
        <v>3766.749</v>
      </c>
      <c r="AT4152" s="1">
        <v>2636.504</v>
      </c>
      <c r="AU4152" s="1">
        <v>384.77</v>
      </c>
      <c r="AV4152" s="1">
        <v>25810.355</v>
      </c>
      <c r="AW4152" s="1">
        <v>2.39</v>
      </c>
      <c r="AX4152" s="1">
        <v>127.826</v>
      </c>
      <c r="AY4152" s="1">
        <v>37518.273</v>
      </c>
      <c r="AZ4152" s="1">
        <v>5475.396</v>
      </c>
      <c r="BA4152" s="1">
        <v>43.17</v>
      </c>
      <c r="BB4152" s="1">
        <v>51.878</v>
      </c>
      <c r="BC4152" s="1">
        <v>412.79</v>
      </c>
      <c r="BD4152" s="1">
        <v>-6.742</v>
      </c>
      <c r="BE4152" s="1">
        <v>-36.072</v>
      </c>
      <c r="BF4152" s="1">
        <v>444.312</v>
      </c>
      <c r="BG4152" s="1">
        <v>1111.214</v>
      </c>
      <c r="BH4152" s="1">
        <v>162.17</v>
      </c>
      <c r="BI4152" s="1">
        <v>3044.498</v>
      </c>
      <c r="BJ4152" s="1">
        <v>18.195</v>
      </c>
      <c r="BK4152" s="1">
        <v>6.119</v>
      </c>
      <c r="BL4152" s="1">
        <v>-2.241</v>
      </c>
      <c r="BM4152" s="1">
        <v>-26.127</v>
      </c>
      <c r="BN4152" s="1">
        <v>832.896</v>
      </c>
      <c r="BO4152" s="1">
        <v>2082.919</v>
      </c>
      <c r="BP4152" s="1">
        <v>303.98</v>
      </c>
      <c r="BQ4152" s="1">
        <v>5707.13</v>
      </c>
      <c r="BR4152" s="1">
        <v>34.106</v>
      </c>
      <c r="BS4152" s="1">
        <v>11.471</v>
      </c>
      <c r="BT4152" s="1">
        <v>-12.94</v>
      </c>
      <c r="BU4152" s="1">
        <v>-1.473</v>
      </c>
      <c r="BV4152" s="1">
        <v>3.428</v>
      </c>
      <c r="BW4152" s="1">
        <v>9.751</v>
      </c>
      <c r="BX4152" s="1">
        <v>388.025</v>
      </c>
      <c r="BY4152" s="1">
        <v>970.471</v>
      </c>
      <c r="BZ4152" s="1">
        <v>141.63</v>
      </c>
      <c r="CA4152" s="1">
        <v>2658.805</v>
      </c>
      <c r="CB4152" s="1">
        <v>15.891</v>
      </c>
      <c r="CC4152" s="1">
        <v>5.344</v>
      </c>
      <c r="CD4152" s="1">
        <v>-3.525</v>
      </c>
      <c r="CE4152" s="1">
        <v>-53.208</v>
      </c>
      <c r="CF4152" s="1">
        <v>1456.214</v>
      </c>
      <c r="CG4152" s="1">
        <v>220.434</v>
      </c>
      <c r="CH4152" s="1">
        <v>32.17</v>
      </c>
      <c r="CI4152" s="1">
        <v>9978.205</v>
      </c>
      <c r="CJ4152" s="1">
        <v>9.104</v>
      </c>
      <c r="CK4152" s="1">
        <v>372.343</v>
      </c>
      <c r="CL4152" s="1">
        <v>30576.906</v>
      </c>
      <c r="CM4152" s="1">
        <v>4462.377</v>
      </c>
      <c r="CN4152" s="1">
        <v>3.609</v>
      </c>
      <c r="CO4152" s="1">
        <v>20.056</v>
      </c>
      <c r="CP4152" s="1">
        <v>0.542</v>
      </c>
      <c r="CQ4152" s="1">
        <v>0.173</v>
      </c>
      <c r="CS4152" s="1">
        <v>51.884</v>
      </c>
      <c r="CT4152" s="1">
        <v>0.185</v>
      </c>
      <c r="CU4152" s="1">
        <v>1.187</v>
      </c>
      <c r="CW4152" s="1">
        <v>3.711</v>
      </c>
      <c r="CX4152" s="1">
        <v>0.019</v>
      </c>
      <c r="CZ4152" s="1">
        <v>0.007</v>
      </c>
      <c r="DA4152" s="1">
        <v>6107.19</v>
      </c>
      <c r="DB4152" s="1">
        <v>7298.46</v>
      </c>
      <c r="DC4152" s="1">
        <v>-6.702</v>
      </c>
      <c r="DD4152" s="1">
        <v>-35.878</v>
      </c>
      <c r="DE4152" s="1">
        <v>444.871</v>
      </c>
      <c r="DF4152" s="1">
        <v>1112.448</v>
      </c>
      <c r="DG4152" s="1">
        <v>162.35</v>
      </c>
      <c r="DH4152" s="1">
        <v>3048.325</v>
      </c>
      <c r="DI4152" s="1">
        <v>18.215</v>
      </c>
      <c r="DJ4152" s="1">
        <v>6.127</v>
      </c>
      <c r="DL4152" s="1">
        <v>0.0</v>
      </c>
      <c r="DM4152" s="1">
        <v>0.0</v>
      </c>
      <c r="DN4152" s="1">
        <v>0.0</v>
      </c>
      <c r="DO4152" s="1">
        <v>0.0</v>
      </c>
      <c r="DP4152" s="1">
        <v>0.0</v>
      </c>
      <c r="DQ4152" s="1">
        <v>0.0</v>
      </c>
      <c r="DR4152" s="1">
        <v>0.0</v>
      </c>
      <c r="DS4152" s="1">
        <v>100.0</v>
      </c>
      <c r="DT4152" s="1">
        <v>0.008</v>
      </c>
      <c r="DU4152" s="1">
        <v>0.017</v>
      </c>
      <c r="DV4152" s="1">
        <v>0.069</v>
      </c>
      <c r="DW4152" s="1">
        <v>0.01</v>
      </c>
      <c r="DX4152" s="1">
        <v>0.116</v>
      </c>
      <c r="DY4152" s="1">
        <v>0.001</v>
      </c>
      <c r="DZ4152" s="1">
        <v>0.0</v>
      </c>
    </row>
    <row r="4153">
      <c r="A4153" s="1" t="s">
        <v>453</v>
      </c>
      <c r="B4153" s="1">
        <v>2003.0</v>
      </c>
      <c r="C4153" s="1" t="s">
        <v>454</v>
      </c>
      <c r="D4153" s="1">
        <v>1.45794184E8</v>
      </c>
      <c r="E4153" s="1">
        <v>1.9558760448E12</v>
      </c>
      <c r="G4153" s="1">
        <v>0.0</v>
      </c>
      <c r="H4153" s="1">
        <v>0.0</v>
      </c>
      <c r="I4153" s="1">
        <v>0.0</v>
      </c>
      <c r="J4153" s="1">
        <v>2.538</v>
      </c>
      <c r="K4153" s="1">
        <v>0.37</v>
      </c>
      <c r="L4153" s="1">
        <v>0.04</v>
      </c>
      <c r="M4153" s="1">
        <v>0.0</v>
      </c>
      <c r="N4153" s="1">
        <v>465.377</v>
      </c>
      <c r="O4153" s="1">
        <v>0.62</v>
      </c>
      <c r="P4153" s="1">
        <v>7.474</v>
      </c>
      <c r="Q4153" s="1">
        <v>8315.925</v>
      </c>
      <c r="R4153" s="1">
        <v>1212.413</v>
      </c>
      <c r="S4153" s="1">
        <v>1181.391</v>
      </c>
      <c r="T4153" s="1">
        <v>172.24</v>
      </c>
      <c r="U4153" s="1">
        <v>8.11</v>
      </c>
      <c r="V4153" s="1">
        <v>115.602</v>
      </c>
      <c r="W4153" s="1">
        <v>10570.321</v>
      </c>
      <c r="X4153" s="1">
        <v>1541.091</v>
      </c>
      <c r="Y4153" s="1">
        <v>18.798</v>
      </c>
      <c r="Z4153" s="1">
        <v>16.356</v>
      </c>
      <c r="AA4153" s="1">
        <v>902.91</v>
      </c>
      <c r="AB4153" s="1">
        <v>6193.045</v>
      </c>
      <c r="AC4153" s="1">
        <v>916.29</v>
      </c>
      <c r="AD4153" s="1">
        <v>13.311</v>
      </c>
      <c r="AE4153" s="1">
        <v>2.055</v>
      </c>
      <c r="AF4153" s="1">
        <v>150.007</v>
      </c>
      <c r="AG4153" s="1">
        <v>51088.918</v>
      </c>
      <c r="AH4153" s="1">
        <v>3.808</v>
      </c>
      <c r="AI4153" s="1">
        <v>2.328</v>
      </c>
      <c r="AJ4153" s="1">
        <v>149.648</v>
      </c>
      <c r="AK4153" s="1">
        <v>4183.294</v>
      </c>
      <c r="AL4153" s="1">
        <v>609.9</v>
      </c>
      <c r="AM4153" s="1">
        <v>45115.316</v>
      </c>
      <c r="AN4153" s="1">
        <v>6577.551</v>
      </c>
      <c r="AO4153" s="1">
        <v>66.562</v>
      </c>
      <c r="AP4153" s="1">
        <v>88.735</v>
      </c>
      <c r="AQ4153" s="1">
        <v>2.368</v>
      </c>
      <c r="AR4153" s="1">
        <v>89.203</v>
      </c>
      <c r="AS4153" s="1">
        <v>3855.952</v>
      </c>
      <c r="AT4153" s="1">
        <v>2790.372</v>
      </c>
      <c r="AU4153" s="1">
        <v>406.82</v>
      </c>
      <c r="AV4153" s="1">
        <v>26447.914</v>
      </c>
      <c r="AW4153" s="1">
        <v>4.216</v>
      </c>
      <c r="AX4153" s="1">
        <v>230.824</v>
      </c>
      <c r="AY4153" s="1">
        <v>39138.879</v>
      </c>
      <c r="AZ4153" s="1">
        <v>5706.221</v>
      </c>
      <c r="BA4153" s="1">
        <v>44.399</v>
      </c>
      <c r="BB4153" s="1">
        <v>52.019</v>
      </c>
      <c r="BC4153" s="1">
        <v>426.42</v>
      </c>
      <c r="BD4153" s="1">
        <v>-4.011</v>
      </c>
      <c r="BE4153" s="1">
        <v>-20.143</v>
      </c>
      <c r="BF4153" s="1">
        <v>424.169</v>
      </c>
      <c r="BG4153" s="1">
        <v>1067.738</v>
      </c>
      <c r="BH4153" s="1">
        <v>155.67</v>
      </c>
      <c r="BI4153" s="1">
        <v>2909.368</v>
      </c>
      <c r="BJ4153" s="1">
        <v>16.989</v>
      </c>
      <c r="BK4153" s="1">
        <v>5.722</v>
      </c>
      <c r="BL4153" s="1">
        <v>0.791</v>
      </c>
      <c r="BM4153" s="1">
        <v>2.091</v>
      </c>
      <c r="BN4153" s="1">
        <v>834.987</v>
      </c>
      <c r="BO4153" s="1">
        <v>2101.524</v>
      </c>
      <c r="BP4153" s="1">
        <v>306.39</v>
      </c>
      <c r="BQ4153" s="1">
        <v>5727.16</v>
      </c>
      <c r="BR4153" s="1">
        <v>33.438</v>
      </c>
      <c r="BS4153" s="1">
        <v>11.265</v>
      </c>
      <c r="BT4153" s="1">
        <v>-13.38</v>
      </c>
      <c r="BU4153" s="1">
        <v>-1.482</v>
      </c>
      <c r="BV4153" s="1">
        <v>6.152</v>
      </c>
      <c r="BW4153" s="1">
        <v>21.627</v>
      </c>
      <c r="BX4153" s="1">
        <v>409.651</v>
      </c>
      <c r="BY4153" s="1">
        <v>1031.18</v>
      </c>
      <c r="BZ4153" s="1">
        <v>150.34</v>
      </c>
      <c r="CA4153" s="1">
        <v>2809.791</v>
      </c>
      <c r="CB4153" s="1">
        <v>16.407</v>
      </c>
      <c r="CC4153" s="1">
        <v>5.526</v>
      </c>
      <c r="CD4153" s="1">
        <v>3.638</v>
      </c>
      <c r="CE4153" s="1">
        <v>52.972</v>
      </c>
      <c r="CF4153" s="1">
        <v>1509.185</v>
      </c>
      <c r="CG4153" s="1">
        <v>211.531</v>
      </c>
      <c r="CH4153" s="1">
        <v>30.84</v>
      </c>
      <c r="CI4153" s="1">
        <v>10351.479</v>
      </c>
      <c r="CJ4153" s="1">
        <v>10.951</v>
      </c>
      <c r="CK4153" s="1">
        <v>488.674</v>
      </c>
      <c r="CL4153" s="1">
        <v>33959.184</v>
      </c>
      <c r="CM4153" s="1">
        <v>4951.051</v>
      </c>
      <c r="CN4153" s="1">
        <v>3.366</v>
      </c>
      <c r="CO4153" s="1">
        <v>20.36</v>
      </c>
      <c r="CP4153" s="1">
        <v>1.143</v>
      </c>
      <c r="CQ4153" s="1">
        <v>0.366</v>
      </c>
      <c r="CS4153" s="1">
        <v>111.079</v>
      </c>
      <c r="CT4153" s="1">
        <v>0.602</v>
      </c>
      <c r="CU4153" s="1">
        <v>2.509</v>
      </c>
      <c r="CW4153" s="1">
        <v>7.841</v>
      </c>
      <c r="CX4153" s="1">
        <v>0.04</v>
      </c>
      <c r="CZ4153" s="1">
        <v>0.015</v>
      </c>
      <c r="DA4153" s="1">
        <v>6284.818</v>
      </c>
      <c r="DB4153" s="1">
        <v>7448.467</v>
      </c>
      <c r="DC4153" s="1">
        <v>-3.886</v>
      </c>
      <c r="DD4153" s="1">
        <v>-19.535</v>
      </c>
      <c r="DE4153" s="1">
        <v>425.335</v>
      </c>
      <c r="DF4153" s="1">
        <v>1070.344</v>
      </c>
      <c r="DG4153" s="1">
        <v>156.05</v>
      </c>
      <c r="DH4153" s="1">
        <v>2917.369</v>
      </c>
      <c r="DI4153" s="1">
        <v>17.031</v>
      </c>
      <c r="DJ4153" s="1">
        <v>5.738</v>
      </c>
      <c r="DL4153" s="1">
        <v>0.0</v>
      </c>
      <c r="DM4153" s="1">
        <v>0.0</v>
      </c>
      <c r="DN4153" s="1">
        <v>0.0</v>
      </c>
      <c r="DO4153" s="1">
        <v>0.0</v>
      </c>
      <c r="DP4153" s="1">
        <v>0.0</v>
      </c>
      <c r="DQ4153" s="1">
        <v>0.0</v>
      </c>
      <c r="DR4153" s="1">
        <v>0.0</v>
      </c>
      <c r="DS4153" s="1">
        <v>38.71</v>
      </c>
      <c r="DT4153" s="1">
        <v>0.006</v>
      </c>
      <c r="DU4153" s="1">
        <v>0.023</v>
      </c>
      <c r="DV4153" s="1">
        <v>0.069</v>
      </c>
      <c r="DW4153" s="1">
        <v>0.01</v>
      </c>
      <c r="DX4153" s="1">
        <v>0.161</v>
      </c>
      <c r="DY4153" s="1">
        <v>0.001</v>
      </c>
      <c r="DZ4153" s="1">
        <v>0.0</v>
      </c>
    </row>
    <row r="4154">
      <c r="A4154" s="1" t="s">
        <v>453</v>
      </c>
      <c r="B4154" s="1">
        <v>2004.0</v>
      </c>
      <c r="C4154" s="1" t="s">
        <v>454</v>
      </c>
      <c r="D4154" s="1">
        <v>1.45180052E8</v>
      </c>
      <c r="E4154" s="1">
        <v>2.143914688512E12</v>
      </c>
      <c r="G4154" s="1">
        <v>0.0</v>
      </c>
      <c r="H4154" s="1">
        <v>0.0</v>
      </c>
      <c r="I4154" s="1">
        <v>0.0</v>
      </c>
      <c r="J4154" s="1">
        <v>3.1</v>
      </c>
      <c r="K4154" s="1">
        <v>0.45</v>
      </c>
      <c r="L4154" s="1">
        <v>0.048</v>
      </c>
      <c r="M4154" s="1">
        <v>0.0</v>
      </c>
      <c r="N4154" s="1">
        <v>453.821</v>
      </c>
      <c r="O4154" s="1">
        <v>-4.179</v>
      </c>
      <c r="P4154" s="1">
        <v>-50.662</v>
      </c>
      <c r="Q4154" s="1">
        <v>8002.145</v>
      </c>
      <c r="R4154" s="1">
        <v>1161.752</v>
      </c>
      <c r="S4154" s="1">
        <v>1107.935</v>
      </c>
      <c r="T4154" s="1">
        <v>160.85</v>
      </c>
      <c r="U4154" s="1">
        <v>3.487</v>
      </c>
      <c r="V4154" s="1">
        <v>53.731</v>
      </c>
      <c r="W4154" s="1">
        <v>10985.131</v>
      </c>
      <c r="X4154" s="1">
        <v>1594.822</v>
      </c>
      <c r="Y4154" s="1">
        <v>17.26</v>
      </c>
      <c r="Z4154" s="1">
        <v>15.54</v>
      </c>
      <c r="AA4154" s="1">
        <v>924.29</v>
      </c>
      <c r="AB4154" s="1">
        <v>6366.508</v>
      </c>
      <c r="AC4154" s="1">
        <v>931.91</v>
      </c>
      <c r="AD4154" s="1">
        <v>13.453</v>
      </c>
      <c r="AE4154" s="1">
        <v>0.881</v>
      </c>
      <c r="AF4154" s="1">
        <v>65.621</v>
      </c>
      <c r="AG4154" s="1">
        <v>51757.027</v>
      </c>
      <c r="AH4154" s="1">
        <v>3.505</v>
      </c>
      <c r="AI4154" s="1">
        <v>0.439</v>
      </c>
      <c r="AJ4154" s="1">
        <v>28.868</v>
      </c>
      <c r="AK4154" s="1">
        <v>4208.98</v>
      </c>
      <c r="AL4154" s="1">
        <v>611.06</v>
      </c>
      <c r="AM4154" s="1">
        <v>45505.008</v>
      </c>
      <c r="AN4154" s="1">
        <v>6606.419</v>
      </c>
      <c r="AO4154" s="1">
        <v>65.571</v>
      </c>
      <c r="AP4154" s="1">
        <v>88.367</v>
      </c>
      <c r="AQ4154" s="1">
        <v>2.6</v>
      </c>
      <c r="AR4154" s="1">
        <v>100.238</v>
      </c>
      <c r="AS4154" s="1">
        <v>3956.19</v>
      </c>
      <c r="AT4154" s="1">
        <v>2910.593</v>
      </c>
      <c r="AU4154" s="1">
        <v>422.56</v>
      </c>
      <c r="AV4154" s="1">
        <v>27250.232</v>
      </c>
      <c r="AW4154" s="1">
        <v>2.095</v>
      </c>
      <c r="AX4154" s="1">
        <v>119.55</v>
      </c>
      <c r="AY4154" s="1">
        <v>40127.898</v>
      </c>
      <c r="AZ4154" s="1">
        <v>5825.771</v>
      </c>
      <c r="BA4154" s="1">
        <v>45.343</v>
      </c>
      <c r="BB4154" s="1">
        <v>52.918</v>
      </c>
      <c r="BC4154" s="1">
        <v>422.92</v>
      </c>
      <c r="BD4154" s="1">
        <v>12.852</v>
      </c>
      <c r="BE4154" s="1">
        <v>51.921</v>
      </c>
      <c r="BF4154" s="1">
        <v>476.089</v>
      </c>
      <c r="BG4154" s="1">
        <v>1210.083</v>
      </c>
      <c r="BH4154" s="1">
        <v>175.68</v>
      </c>
      <c r="BI4154" s="1">
        <v>3279.303</v>
      </c>
      <c r="BJ4154" s="1">
        <v>18.852</v>
      </c>
      <c r="BK4154" s="1">
        <v>6.368</v>
      </c>
      <c r="BL4154" s="1">
        <v>4.718</v>
      </c>
      <c r="BM4154" s="1">
        <v>34.687</v>
      </c>
      <c r="BN4154" s="1">
        <v>869.674</v>
      </c>
      <c r="BO4154" s="1">
        <v>2210.014</v>
      </c>
      <c r="BP4154" s="1">
        <v>320.85</v>
      </c>
      <c r="BQ4154" s="1">
        <v>5990.313</v>
      </c>
      <c r="BR4154" s="1">
        <v>34.429</v>
      </c>
      <c r="BS4154" s="1">
        <v>11.633</v>
      </c>
      <c r="BT4154" s="1">
        <v>-7.62</v>
      </c>
      <c r="BU4154" s="1">
        <v>-0.824</v>
      </c>
      <c r="BV4154" s="1">
        <v>-3.748</v>
      </c>
      <c r="BW4154" s="1">
        <v>-17.491</v>
      </c>
      <c r="BX4154" s="1">
        <v>392.16</v>
      </c>
      <c r="BY4154" s="1">
        <v>996.762</v>
      </c>
      <c r="BZ4154" s="1">
        <v>144.71</v>
      </c>
      <c r="CA4154" s="1">
        <v>2701.197</v>
      </c>
      <c r="CB4154" s="1">
        <v>15.528</v>
      </c>
      <c r="CC4154" s="1">
        <v>5.246</v>
      </c>
      <c r="CD4154" s="1">
        <v>-1.372</v>
      </c>
      <c r="CE4154" s="1">
        <v>-20.708</v>
      </c>
      <c r="CF4154" s="1">
        <v>1488.477</v>
      </c>
      <c r="CG4154" s="1">
        <v>190.453</v>
      </c>
      <c r="CH4154" s="1">
        <v>27.65</v>
      </c>
      <c r="CI4154" s="1">
        <v>10252.629</v>
      </c>
      <c r="CJ4154" s="1">
        <v>8.827</v>
      </c>
      <c r="CK4154" s="1">
        <v>437.022</v>
      </c>
      <c r="CL4154" s="1">
        <v>37113.043</v>
      </c>
      <c r="CM4154" s="1">
        <v>5388.073</v>
      </c>
      <c r="CN4154" s="1">
        <v>2.967</v>
      </c>
      <c r="CO4154" s="1">
        <v>19.91</v>
      </c>
      <c r="CP4154" s="1">
        <v>1.406</v>
      </c>
      <c r="CQ4154" s="1">
        <v>0.45</v>
      </c>
      <c r="CS4154" s="1">
        <v>22.963</v>
      </c>
      <c r="CT4154" s="1">
        <v>0.263</v>
      </c>
      <c r="CU4154" s="1">
        <v>3.098</v>
      </c>
      <c r="CW4154" s="1">
        <v>9.682</v>
      </c>
      <c r="CX4154" s="1">
        <v>0.048</v>
      </c>
      <c r="CZ4154" s="1">
        <v>0.019</v>
      </c>
      <c r="DA4154" s="1">
        <v>6418.995</v>
      </c>
      <c r="DB4154" s="1">
        <v>7514.088</v>
      </c>
      <c r="DC4154" s="1">
        <v>12.874</v>
      </c>
      <c r="DD4154" s="1">
        <v>52.179</v>
      </c>
      <c r="DE4154" s="1">
        <v>477.514</v>
      </c>
      <c r="DF4154" s="1">
        <v>1213.252</v>
      </c>
      <c r="DG4154" s="1">
        <v>176.14</v>
      </c>
      <c r="DH4154" s="1">
        <v>3289.116</v>
      </c>
      <c r="DI4154" s="1">
        <v>18.901</v>
      </c>
      <c r="DJ4154" s="1">
        <v>6.387</v>
      </c>
      <c r="DL4154" s="1">
        <v>0.0</v>
      </c>
      <c r="DM4154" s="1">
        <v>0.0</v>
      </c>
      <c r="DN4154" s="1">
        <v>0.0</v>
      </c>
      <c r="DO4154" s="1">
        <v>0.0</v>
      </c>
      <c r="DP4154" s="1">
        <v>0.0</v>
      </c>
      <c r="DQ4154" s="1">
        <v>0.0</v>
      </c>
      <c r="DR4154" s="1">
        <v>0.0</v>
      </c>
      <c r="DS4154" s="1">
        <v>-18.605</v>
      </c>
      <c r="DT4154" s="1">
        <v>-0.004</v>
      </c>
      <c r="DU4154" s="1">
        <v>0.019</v>
      </c>
      <c r="DV4154" s="1">
        <v>0.069</v>
      </c>
      <c r="DW4154" s="1">
        <v>0.01</v>
      </c>
      <c r="DX4154" s="1">
        <v>0.131</v>
      </c>
      <c r="DY4154" s="1">
        <v>0.001</v>
      </c>
      <c r="DZ4154" s="1">
        <v>0.0</v>
      </c>
    </row>
    <row r="4155">
      <c r="A4155" s="1" t="s">
        <v>453</v>
      </c>
      <c r="B4155" s="1">
        <v>2005.0</v>
      </c>
      <c r="C4155" s="1" t="s">
        <v>454</v>
      </c>
      <c r="D4155" s="1">
        <v>1.44597838E8</v>
      </c>
      <c r="E4155" s="1">
        <v>2.331247116288E12</v>
      </c>
      <c r="G4155" s="1">
        <v>0.0</v>
      </c>
      <c r="H4155" s="1">
        <v>0.0</v>
      </c>
      <c r="I4155" s="1">
        <v>0.0</v>
      </c>
      <c r="J4155" s="1">
        <v>3.112</v>
      </c>
      <c r="K4155" s="1">
        <v>0.45</v>
      </c>
      <c r="L4155" s="1">
        <v>0.047</v>
      </c>
      <c r="M4155" s="1">
        <v>0.0</v>
      </c>
      <c r="N4155" s="1">
        <v>457.494</v>
      </c>
      <c r="O4155" s="1">
        <v>-5.324</v>
      </c>
      <c r="P4155" s="1">
        <v>-61.849</v>
      </c>
      <c r="Q4155" s="1">
        <v>7606.633</v>
      </c>
      <c r="R4155" s="1">
        <v>1099.903</v>
      </c>
      <c r="S4155" s="1">
        <v>1146.214</v>
      </c>
      <c r="T4155" s="1">
        <v>165.74</v>
      </c>
      <c r="U4155" s="1">
        <v>-1.123</v>
      </c>
      <c r="V4155" s="1">
        <v>-17.91</v>
      </c>
      <c r="W4155" s="1">
        <v>10905.5</v>
      </c>
      <c r="X4155" s="1">
        <v>1576.912</v>
      </c>
      <c r="Y4155" s="1">
        <v>17.371</v>
      </c>
      <c r="Z4155" s="1">
        <v>14.734</v>
      </c>
      <c r="AA4155" s="1">
        <v>941.73</v>
      </c>
      <c r="AB4155" s="1">
        <v>6512.753</v>
      </c>
      <c r="AC4155" s="1">
        <v>954.11</v>
      </c>
      <c r="AD4155" s="1">
        <v>13.787</v>
      </c>
      <c r="AE4155" s="1">
        <v>-0.136</v>
      </c>
      <c r="AF4155" s="1">
        <v>-10.185</v>
      </c>
      <c r="AG4155" s="1">
        <v>51894.988</v>
      </c>
      <c r="AH4155" s="1">
        <v>3.219</v>
      </c>
      <c r="AI4155" s="1">
        <v>-0.131</v>
      </c>
      <c r="AJ4155" s="1">
        <v>-8.687</v>
      </c>
      <c r="AK4155" s="1">
        <v>4367.908</v>
      </c>
      <c r="AL4155" s="1">
        <v>631.59</v>
      </c>
      <c r="AM4155" s="1">
        <v>45628.152</v>
      </c>
      <c r="AN4155" s="1">
        <v>6597.732</v>
      </c>
      <c r="AO4155" s="1">
        <v>66.197</v>
      </c>
      <c r="AP4155" s="1">
        <v>88.383</v>
      </c>
      <c r="AQ4155" s="1">
        <v>1.209</v>
      </c>
      <c r="AR4155" s="1">
        <v>47.82</v>
      </c>
      <c r="AS4155" s="1">
        <v>4004.01</v>
      </c>
      <c r="AT4155" s="1">
        <v>3043.406</v>
      </c>
      <c r="AU4155" s="1">
        <v>440.07</v>
      </c>
      <c r="AV4155" s="1">
        <v>27690.664</v>
      </c>
      <c r="AW4155" s="1">
        <v>1.184</v>
      </c>
      <c r="AX4155" s="1">
        <v>68.972</v>
      </c>
      <c r="AY4155" s="1">
        <v>40766.461</v>
      </c>
      <c r="AZ4155" s="1">
        <v>5894.742</v>
      </c>
      <c r="BA4155" s="1">
        <v>46.124</v>
      </c>
      <c r="BB4155" s="1">
        <v>53.638</v>
      </c>
      <c r="BC4155" s="1">
        <v>436.5</v>
      </c>
      <c r="BD4155" s="1">
        <v>-1.745</v>
      </c>
      <c r="BE4155" s="1">
        <v>-12.081</v>
      </c>
      <c r="BF4155" s="1">
        <v>464.008</v>
      </c>
      <c r="BG4155" s="1">
        <v>1193.725</v>
      </c>
      <c r="BH4155" s="1">
        <v>172.61</v>
      </c>
      <c r="BI4155" s="1">
        <v>3208.956</v>
      </c>
      <c r="BJ4155" s="1">
        <v>18.091</v>
      </c>
      <c r="BK4155" s="1">
        <v>6.216</v>
      </c>
      <c r="BL4155" s="1">
        <v>0.522</v>
      </c>
      <c r="BM4155" s="1">
        <v>-2.501</v>
      </c>
      <c r="BN4155" s="1">
        <v>867.173</v>
      </c>
      <c r="BO4155" s="1">
        <v>2230.462</v>
      </c>
      <c r="BP4155" s="1">
        <v>322.52</v>
      </c>
      <c r="BQ4155" s="1">
        <v>5997.138</v>
      </c>
      <c r="BR4155" s="1">
        <v>33.803</v>
      </c>
      <c r="BS4155" s="1">
        <v>11.617</v>
      </c>
      <c r="BT4155" s="1">
        <v>-12.38</v>
      </c>
      <c r="BU4155" s="1">
        <v>-1.315</v>
      </c>
      <c r="BV4155" s="1">
        <v>3.275</v>
      </c>
      <c r="BW4155" s="1">
        <v>9.577</v>
      </c>
      <c r="BX4155" s="1">
        <v>401.737</v>
      </c>
      <c r="BY4155" s="1">
        <v>1033.556</v>
      </c>
      <c r="BZ4155" s="1">
        <v>149.45</v>
      </c>
      <c r="CA4155" s="1">
        <v>2778.302</v>
      </c>
      <c r="CB4155" s="1">
        <v>15.664</v>
      </c>
      <c r="CC4155" s="1">
        <v>5.382</v>
      </c>
      <c r="CD4155" s="1">
        <v>0.359</v>
      </c>
      <c r="CE4155" s="1">
        <v>5.342</v>
      </c>
      <c r="CF4155" s="1">
        <v>1493.819</v>
      </c>
      <c r="CG4155" s="1">
        <v>178.288</v>
      </c>
      <c r="CH4155" s="1">
        <v>25.78</v>
      </c>
      <c r="CI4155" s="1">
        <v>10330.854</v>
      </c>
      <c r="CJ4155" s="1">
        <v>2.488</v>
      </c>
      <c r="CK4155" s="1">
        <v>134.077</v>
      </c>
      <c r="CL4155" s="1">
        <v>38189.715</v>
      </c>
      <c r="CM4155" s="1">
        <v>5522.15</v>
      </c>
      <c r="CN4155" s="1">
        <v>2.702</v>
      </c>
      <c r="CO4155" s="1">
        <v>20.011</v>
      </c>
      <c r="CP4155" s="1">
        <v>1.41</v>
      </c>
      <c r="CQ4155" s="1">
        <v>0.451</v>
      </c>
      <c r="CS4155" s="1">
        <v>0.333</v>
      </c>
      <c r="CT4155" s="1">
        <v>0.005</v>
      </c>
      <c r="CU4155" s="1">
        <v>3.121</v>
      </c>
      <c r="CW4155" s="1">
        <v>9.753</v>
      </c>
      <c r="CX4155" s="1">
        <v>0.047</v>
      </c>
      <c r="CZ4155" s="1">
        <v>0.019</v>
      </c>
      <c r="DA4155" s="1">
        <v>6598.37</v>
      </c>
      <c r="DB4155" s="1">
        <v>7503.903</v>
      </c>
      <c r="DC4155" s="1">
        <v>-1.74</v>
      </c>
      <c r="DD4155" s="1">
        <v>-12.077</v>
      </c>
      <c r="DE4155" s="1">
        <v>465.437</v>
      </c>
      <c r="DF4155" s="1">
        <v>1196.906</v>
      </c>
      <c r="DG4155" s="1">
        <v>173.07</v>
      </c>
      <c r="DH4155" s="1">
        <v>3218.835</v>
      </c>
      <c r="DI4155" s="1">
        <v>18.139</v>
      </c>
      <c r="DJ4155" s="1">
        <v>6.235</v>
      </c>
      <c r="DL4155" s="1">
        <v>0.0</v>
      </c>
      <c r="DM4155" s="1">
        <v>0.0</v>
      </c>
      <c r="DN4155" s="1">
        <v>0.0</v>
      </c>
      <c r="DO4155" s="1">
        <v>0.0</v>
      </c>
      <c r="DP4155" s="1">
        <v>0.0</v>
      </c>
      <c r="DQ4155" s="1">
        <v>0.0</v>
      </c>
      <c r="DR4155" s="1">
        <v>0.0</v>
      </c>
      <c r="DS4155" s="1">
        <v>-2.857</v>
      </c>
      <c r="DT4155" s="1">
        <v>-0.001</v>
      </c>
      <c r="DU4155" s="1">
        <v>0.018</v>
      </c>
      <c r="DV4155" s="1">
        <v>0.069</v>
      </c>
      <c r="DW4155" s="1">
        <v>0.01</v>
      </c>
      <c r="DX4155" s="1">
        <v>0.126</v>
      </c>
      <c r="DY4155" s="1">
        <v>0.001</v>
      </c>
      <c r="DZ4155" s="1">
        <v>0.0</v>
      </c>
    </row>
    <row r="4156">
      <c r="A4156" s="1" t="s">
        <v>453</v>
      </c>
      <c r="B4156" s="1">
        <v>2006.0</v>
      </c>
      <c r="C4156" s="1" t="s">
        <v>454</v>
      </c>
      <c r="D4156" s="1">
        <v>1.441029E8</v>
      </c>
      <c r="E4156" s="1">
        <v>2.576148332544E12</v>
      </c>
      <c r="G4156" s="1">
        <v>0.0</v>
      </c>
      <c r="H4156" s="1">
        <v>0.0</v>
      </c>
      <c r="I4156" s="1">
        <v>0.0</v>
      </c>
      <c r="J4156" s="1">
        <v>3.539</v>
      </c>
      <c r="K4156" s="1">
        <v>0.51</v>
      </c>
      <c r="L4156" s="1">
        <v>0.051</v>
      </c>
      <c r="M4156" s="1">
        <v>0.0</v>
      </c>
      <c r="N4156" s="1">
        <v>462.595</v>
      </c>
      <c r="O4156" s="1">
        <v>2.587</v>
      </c>
      <c r="P4156" s="1">
        <v>28.46</v>
      </c>
      <c r="Q4156" s="1">
        <v>7830.256</v>
      </c>
      <c r="R4156" s="1">
        <v>1128.363</v>
      </c>
      <c r="S4156" s="1">
        <v>1233.632</v>
      </c>
      <c r="T4156" s="1">
        <v>177.77</v>
      </c>
      <c r="U4156" s="1">
        <v>3.975</v>
      </c>
      <c r="V4156" s="1">
        <v>62.686</v>
      </c>
      <c r="W4156" s="1">
        <v>11377.963</v>
      </c>
      <c r="X4156" s="1">
        <v>1639.597</v>
      </c>
      <c r="Y4156" s="1">
        <v>17.918</v>
      </c>
      <c r="Z4156" s="1">
        <v>14.469</v>
      </c>
      <c r="AA4156" s="1">
        <v>976.31</v>
      </c>
      <c r="AB4156" s="1">
        <v>6775.089</v>
      </c>
      <c r="AC4156" s="1">
        <v>992.12</v>
      </c>
      <c r="AD4156" s="1">
        <v>13.693</v>
      </c>
      <c r="AE4156" s="1">
        <v>4.438</v>
      </c>
      <c r="AF4156" s="1">
        <v>333.034</v>
      </c>
      <c r="AG4156" s="1">
        <v>54384.309</v>
      </c>
      <c r="AH4156" s="1">
        <v>3.042</v>
      </c>
      <c r="AI4156" s="1">
        <v>4.814</v>
      </c>
      <c r="AJ4156" s="1">
        <v>317.583</v>
      </c>
      <c r="AK4156" s="1">
        <v>4593.037</v>
      </c>
      <c r="AL4156" s="1">
        <v>661.87</v>
      </c>
      <c r="AM4156" s="1">
        <v>47988.734</v>
      </c>
      <c r="AN4156" s="1">
        <v>6915.315</v>
      </c>
      <c r="AO4156" s="1">
        <v>66.713</v>
      </c>
      <c r="AP4156" s="1">
        <v>88.675</v>
      </c>
      <c r="AQ4156" s="1">
        <v>5.328</v>
      </c>
      <c r="AR4156" s="1">
        <v>213.351</v>
      </c>
      <c r="AS4156" s="1">
        <v>4217.361</v>
      </c>
      <c r="AT4156" s="1">
        <v>3159.201</v>
      </c>
      <c r="AU4156" s="1">
        <v>455.25</v>
      </c>
      <c r="AV4156" s="1">
        <v>29266.318</v>
      </c>
      <c r="AW4156" s="1">
        <v>2.597</v>
      </c>
      <c r="AX4156" s="1">
        <v>153.07</v>
      </c>
      <c r="AY4156" s="1">
        <v>41968.703</v>
      </c>
      <c r="AZ4156" s="1">
        <v>6047.812</v>
      </c>
      <c r="BA4156" s="1">
        <v>45.887</v>
      </c>
      <c r="BB4156" s="1">
        <v>54.079</v>
      </c>
      <c r="BC4156" s="1">
        <v>458.95</v>
      </c>
      <c r="BD4156" s="1">
        <v>0.39</v>
      </c>
      <c r="BE4156" s="1">
        <v>-0.679</v>
      </c>
      <c r="BF4156" s="1">
        <v>463.329</v>
      </c>
      <c r="BG4156" s="1">
        <v>1202.543</v>
      </c>
      <c r="BH4156" s="1">
        <v>173.29</v>
      </c>
      <c r="BI4156" s="1">
        <v>3215.264</v>
      </c>
      <c r="BJ4156" s="1">
        <v>17.467</v>
      </c>
      <c r="BK4156" s="1">
        <v>5.941</v>
      </c>
      <c r="BL4156" s="1">
        <v>2.393</v>
      </c>
      <c r="BM4156" s="1">
        <v>16.028</v>
      </c>
      <c r="BN4156" s="1">
        <v>883.201</v>
      </c>
      <c r="BO4156" s="1">
        <v>2291.765</v>
      </c>
      <c r="BP4156" s="1">
        <v>330.25</v>
      </c>
      <c r="BQ4156" s="1">
        <v>6128.961</v>
      </c>
      <c r="BR4156" s="1">
        <v>33.287</v>
      </c>
      <c r="BS4156" s="1">
        <v>11.325</v>
      </c>
      <c r="BT4156" s="1">
        <v>-15.81</v>
      </c>
      <c r="BU4156" s="1">
        <v>-1.619</v>
      </c>
      <c r="BV4156" s="1">
        <v>4.677</v>
      </c>
      <c r="BW4156" s="1">
        <v>16.542</v>
      </c>
      <c r="BX4156" s="1">
        <v>418.278</v>
      </c>
      <c r="BY4156" s="1">
        <v>1085.613</v>
      </c>
      <c r="BZ4156" s="1">
        <v>156.44</v>
      </c>
      <c r="CA4156" s="1">
        <v>2902.635</v>
      </c>
      <c r="CB4156" s="1">
        <v>15.768</v>
      </c>
      <c r="CC4156" s="1">
        <v>5.364</v>
      </c>
      <c r="CD4156" s="1">
        <v>5.072</v>
      </c>
      <c r="CE4156" s="1">
        <v>75.772</v>
      </c>
      <c r="CF4156" s="1">
        <v>1569.592</v>
      </c>
      <c r="CG4156" s="1">
        <v>200.204</v>
      </c>
      <c r="CH4156" s="1">
        <v>28.85</v>
      </c>
      <c r="CI4156" s="1">
        <v>10892.158</v>
      </c>
      <c r="CJ4156" s="1">
        <v>2.408</v>
      </c>
      <c r="CK4156" s="1">
        <v>132.986</v>
      </c>
      <c r="CL4156" s="1">
        <v>39243.738</v>
      </c>
      <c r="CM4156" s="1">
        <v>5655.137</v>
      </c>
      <c r="CN4156" s="1">
        <v>2.908</v>
      </c>
      <c r="CO4156" s="1">
        <v>20.127</v>
      </c>
      <c r="CP4156" s="1">
        <v>1.58</v>
      </c>
      <c r="CQ4156" s="1">
        <v>0.506</v>
      </c>
      <c r="CS4156" s="1">
        <v>12.054</v>
      </c>
      <c r="CT4156" s="1">
        <v>0.17</v>
      </c>
      <c r="CU4156" s="1">
        <v>3.509</v>
      </c>
      <c r="CW4156" s="1">
        <v>10.967</v>
      </c>
      <c r="CX4156" s="1">
        <v>0.051</v>
      </c>
      <c r="CZ4156" s="1">
        <v>0.02</v>
      </c>
      <c r="DA4156" s="1">
        <v>6884.802</v>
      </c>
      <c r="DB4156" s="1">
        <v>7836.937</v>
      </c>
      <c r="DC4156" s="1">
        <v>0.42</v>
      </c>
      <c r="DD4156" s="1">
        <v>-0.514</v>
      </c>
      <c r="DE4156" s="1">
        <v>464.923</v>
      </c>
      <c r="DF4156" s="1">
        <v>1206.152</v>
      </c>
      <c r="DG4156" s="1">
        <v>173.81</v>
      </c>
      <c r="DH4156" s="1">
        <v>3226.327</v>
      </c>
      <c r="DI4156" s="1">
        <v>17.519</v>
      </c>
      <c r="DJ4156" s="1">
        <v>5.962</v>
      </c>
      <c r="DL4156" s="1">
        <v>0.0</v>
      </c>
      <c r="DM4156" s="1">
        <v>0.0</v>
      </c>
      <c r="DN4156" s="1">
        <v>0.0</v>
      </c>
      <c r="DO4156" s="1">
        <v>0.0</v>
      </c>
      <c r="DP4156" s="1">
        <v>0.0</v>
      </c>
      <c r="DQ4156" s="1">
        <v>0.0</v>
      </c>
      <c r="DR4156" s="1">
        <v>0.0</v>
      </c>
      <c r="DS4156" s="1">
        <v>-23.529</v>
      </c>
      <c r="DT4156" s="1">
        <v>-0.004</v>
      </c>
      <c r="DU4156" s="1">
        <v>0.014</v>
      </c>
      <c r="DV4156" s="1">
        <v>0.069</v>
      </c>
      <c r="DW4156" s="1">
        <v>0.01</v>
      </c>
      <c r="DX4156" s="1">
        <v>0.096</v>
      </c>
      <c r="DY4156" s="1">
        <v>0.001</v>
      </c>
      <c r="DZ4156" s="1">
        <v>0.0</v>
      </c>
    </row>
    <row r="4157">
      <c r="A4157" s="1" t="s">
        <v>453</v>
      </c>
      <c r="B4157" s="1">
        <v>2007.0</v>
      </c>
      <c r="C4157" s="1" t="s">
        <v>454</v>
      </c>
      <c r="D4157" s="1">
        <v>1.43859724E8</v>
      </c>
      <c r="E4157" s="1">
        <v>2.858759225344E12</v>
      </c>
      <c r="G4157" s="1">
        <v>0.0</v>
      </c>
      <c r="H4157" s="1">
        <v>0.0</v>
      </c>
      <c r="I4157" s="1">
        <v>0.0</v>
      </c>
      <c r="J4157" s="1">
        <v>3.337</v>
      </c>
      <c r="K4157" s="1">
        <v>0.48</v>
      </c>
      <c r="L4157" s="1">
        <v>0.047</v>
      </c>
      <c r="M4157" s="1">
        <v>0.0</v>
      </c>
      <c r="N4157" s="1">
        <v>458.28</v>
      </c>
      <c r="O4157" s="1">
        <v>-3.201</v>
      </c>
      <c r="P4157" s="1">
        <v>-36.119</v>
      </c>
      <c r="Q4157" s="1">
        <v>7592.42</v>
      </c>
      <c r="R4157" s="1">
        <v>1092.244</v>
      </c>
      <c r="S4157" s="1">
        <v>1186.712</v>
      </c>
      <c r="T4157" s="1">
        <v>170.72</v>
      </c>
      <c r="U4157" s="1">
        <v>1.787</v>
      </c>
      <c r="V4157" s="1">
        <v>29.308</v>
      </c>
      <c r="W4157" s="1">
        <v>11600.919</v>
      </c>
      <c r="X4157" s="1">
        <v>1668.905</v>
      </c>
      <c r="Y4157" s="1">
        <v>16.759</v>
      </c>
      <c r="Z4157" s="1">
        <v>13.931</v>
      </c>
      <c r="AA4157" s="1">
        <v>1005.9</v>
      </c>
      <c r="AB4157" s="1">
        <v>6992.228</v>
      </c>
      <c r="AC4157" s="1">
        <v>1018.7</v>
      </c>
      <c r="AD4157" s="1">
        <v>13.994</v>
      </c>
      <c r="AE4157" s="1">
        <v>0.528</v>
      </c>
      <c r="AF4157" s="1">
        <v>41.398</v>
      </c>
      <c r="AG4157" s="1">
        <v>54764.008</v>
      </c>
      <c r="AH4157" s="1">
        <v>2.756</v>
      </c>
      <c r="AI4157" s="1">
        <v>0.387</v>
      </c>
      <c r="AJ4157" s="1">
        <v>26.767</v>
      </c>
      <c r="AK4157" s="1">
        <v>4734.542</v>
      </c>
      <c r="AL4157" s="1">
        <v>681.11</v>
      </c>
      <c r="AM4157" s="1">
        <v>48255.914</v>
      </c>
      <c r="AN4157" s="1">
        <v>6942.083</v>
      </c>
      <c r="AO4157" s="1">
        <v>66.861</v>
      </c>
      <c r="AP4157" s="1">
        <v>88.545</v>
      </c>
      <c r="AQ4157" s="1">
        <v>1.679</v>
      </c>
      <c r="AR4157" s="1">
        <v>70.811</v>
      </c>
      <c r="AS4157" s="1">
        <v>4288.172</v>
      </c>
      <c r="AT4157" s="1">
        <v>3400.118</v>
      </c>
      <c r="AU4157" s="1">
        <v>489.14</v>
      </c>
      <c r="AV4157" s="1">
        <v>29808.008</v>
      </c>
      <c r="AW4157" s="1">
        <v>-0.524</v>
      </c>
      <c r="AX4157" s="1">
        <v>-31.681</v>
      </c>
      <c r="AY4157" s="1">
        <v>41819.43</v>
      </c>
      <c r="AZ4157" s="1">
        <v>6016.131</v>
      </c>
      <c r="BA4157" s="1">
        <v>48.016</v>
      </c>
      <c r="BB4157" s="1">
        <v>54.695</v>
      </c>
      <c r="BC4157" s="1">
        <v>466.85</v>
      </c>
      <c r="BD4157" s="1">
        <v>2.17</v>
      </c>
      <c r="BE4157" s="1">
        <v>7.536</v>
      </c>
      <c r="BF4157" s="1">
        <v>470.864</v>
      </c>
      <c r="BG4157" s="1">
        <v>1230.643</v>
      </c>
      <c r="BH4157" s="1">
        <v>177.04</v>
      </c>
      <c r="BI4157" s="1">
        <v>3273.08</v>
      </c>
      <c r="BJ4157" s="1">
        <v>17.379</v>
      </c>
      <c r="BK4157" s="1">
        <v>6.006</v>
      </c>
      <c r="BL4157" s="1">
        <v>2.229</v>
      </c>
      <c r="BM4157" s="1">
        <v>14.88</v>
      </c>
      <c r="BN4157" s="1">
        <v>898.081</v>
      </c>
      <c r="BO4157" s="1">
        <v>2346.661</v>
      </c>
      <c r="BP4157" s="1">
        <v>337.59</v>
      </c>
      <c r="BQ4157" s="1">
        <v>6242.754</v>
      </c>
      <c r="BR4157" s="1">
        <v>33.139</v>
      </c>
      <c r="BS4157" s="1">
        <v>11.455</v>
      </c>
      <c r="BT4157" s="1">
        <v>-12.8</v>
      </c>
      <c r="BU4157" s="1">
        <v>-1.272</v>
      </c>
      <c r="BV4157" s="1">
        <v>2.315</v>
      </c>
      <c r="BW4157" s="1">
        <v>7.407</v>
      </c>
      <c r="BX4157" s="1">
        <v>425.685</v>
      </c>
      <c r="BY4157" s="1">
        <v>1112.612</v>
      </c>
      <c r="BZ4157" s="1">
        <v>160.06</v>
      </c>
      <c r="CA4157" s="1">
        <v>2959.027</v>
      </c>
      <c r="CB4157" s="1">
        <v>15.712</v>
      </c>
      <c r="CC4157" s="1">
        <v>5.43</v>
      </c>
      <c r="CD4157" s="1">
        <v>-0.505</v>
      </c>
      <c r="CE4157" s="1">
        <v>-7.925</v>
      </c>
      <c r="CF4157" s="1">
        <v>1561.667</v>
      </c>
      <c r="CG4157" s="1">
        <v>147.713</v>
      </c>
      <c r="CH4157" s="1">
        <v>21.25</v>
      </c>
      <c r="CI4157" s="1">
        <v>10855.484</v>
      </c>
      <c r="CJ4157" s="1">
        <v>2.278</v>
      </c>
      <c r="CK4157" s="1">
        <v>128.822</v>
      </c>
      <c r="CL4157" s="1">
        <v>40205.547</v>
      </c>
      <c r="CM4157" s="1">
        <v>5783.959</v>
      </c>
      <c r="CN4157" s="1">
        <v>2.086</v>
      </c>
      <c r="CO4157" s="1">
        <v>19.919</v>
      </c>
      <c r="CP4157" s="1">
        <v>1.514</v>
      </c>
      <c r="CQ4157" s="1">
        <v>0.484</v>
      </c>
      <c r="CS4157" s="1">
        <v>-4.192</v>
      </c>
      <c r="CT4157" s="1">
        <v>-0.066</v>
      </c>
      <c r="CU4157" s="1">
        <v>3.368</v>
      </c>
      <c r="CW4157" s="1">
        <v>10.525</v>
      </c>
      <c r="CX4157" s="1">
        <v>0.048</v>
      </c>
      <c r="CZ4157" s="1">
        <v>0.019</v>
      </c>
      <c r="DA4157" s="1">
        <v>7081.204</v>
      </c>
      <c r="DB4157" s="1">
        <v>7878.335</v>
      </c>
      <c r="DC4157" s="1">
        <v>2.152</v>
      </c>
      <c r="DD4157" s="1">
        <v>7.473</v>
      </c>
      <c r="DE4157" s="1">
        <v>472.396</v>
      </c>
      <c r="DF4157" s="1">
        <v>1234.049</v>
      </c>
      <c r="DG4157" s="1">
        <v>177.53</v>
      </c>
      <c r="DH4157" s="1">
        <v>3283.727</v>
      </c>
      <c r="DI4157" s="1">
        <v>17.427</v>
      </c>
      <c r="DJ4157" s="1">
        <v>6.025</v>
      </c>
      <c r="DL4157" s="1">
        <v>0.0</v>
      </c>
      <c r="DM4157" s="1">
        <v>0.0</v>
      </c>
      <c r="DN4157" s="1">
        <v>0.0</v>
      </c>
      <c r="DO4157" s="1">
        <v>0.0</v>
      </c>
      <c r="DP4157" s="1">
        <v>0.0</v>
      </c>
      <c r="DQ4157" s="1">
        <v>0.0</v>
      </c>
      <c r="DR4157" s="1">
        <v>0.0</v>
      </c>
      <c r="DS4157" s="1">
        <v>26.923</v>
      </c>
      <c r="DT4157" s="1">
        <v>0.004</v>
      </c>
      <c r="DU4157" s="1">
        <v>0.018</v>
      </c>
      <c r="DV4157" s="1">
        <v>0.07</v>
      </c>
      <c r="DW4157" s="1">
        <v>0.01</v>
      </c>
      <c r="DX4157" s="1">
        <v>0.122</v>
      </c>
      <c r="DY4157" s="1">
        <v>0.001</v>
      </c>
      <c r="DZ4157" s="1">
        <v>0.0</v>
      </c>
    </row>
    <row r="4158">
      <c r="A4158" s="1" t="s">
        <v>453</v>
      </c>
      <c r="B4158" s="1">
        <v>2008.0</v>
      </c>
      <c r="C4158" s="1" t="s">
        <v>454</v>
      </c>
      <c r="D4158" s="1">
        <v>1.43811787E8</v>
      </c>
      <c r="E4158" s="1">
        <v>3.078094323712E12</v>
      </c>
      <c r="G4158" s="1">
        <v>0.0</v>
      </c>
      <c r="H4158" s="1">
        <v>0.0</v>
      </c>
      <c r="I4158" s="1">
        <v>0.0</v>
      </c>
      <c r="J4158" s="1">
        <v>3.407</v>
      </c>
      <c r="K4158" s="1">
        <v>0.49</v>
      </c>
      <c r="L4158" s="1">
        <v>0.047</v>
      </c>
      <c r="M4158" s="1">
        <v>0.0</v>
      </c>
      <c r="N4158" s="1">
        <v>475.212</v>
      </c>
      <c r="O4158" s="1">
        <v>7.243</v>
      </c>
      <c r="P4158" s="1">
        <v>79.11</v>
      </c>
      <c r="Q4158" s="1">
        <v>8145.049</v>
      </c>
      <c r="R4158" s="1">
        <v>1171.354</v>
      </c>
      <c r="S4158" s="1">
        <v>1367.343</v>
      </c>
      <c r="T4158" s="1">
        <v>196.64</v>
      </c>
      <c r="U4158" s="1">
        <v>3.805</v>
      </c>
      <c r="V4158" s="1">
        <v>63.5</v>
      </c>
      <c r="W4158" s="1">
        <v>12046.334</v>
      </c>
      <c r="X4158" s="1">
        <v>1732.405</v>
      </c>
      <c r="Y4158" s="1">
        <v>18.908</v>
      </c>
      <c r="Z4158" s="1">
        <v>14.87</v>
      </c>
      <c r="AA4158" s="1">
        <v>1022.37</v>
      </c>
      <c r="AB4158" s="1">
        <v>7109.083</v>
      </c>
      <c r="AC4158" s="1">
        <v>1040.0</v>
      </c>
      <c r="AD4158" s="1">
        <v>14.171</v>
      </c>
      <c r="AE4158" s="1">
        <v>0.461</v>
      </c>
      <c r="AF4158" s="1">
        <v>36.291</v>
      </c>
      <c r="AG4158" s="1">
        <v>55034.613</v>
      </c>
      <c r="AH4158" s="1">
        <v>2.571</v>
      </c>
      <c r="AI4158" s="1">
        <v>0.985</v>
      </c>
      <c r="AJ4158" s="1">
        <v>68.398</v>
      </c>
      <c r="AK4158" s="1">
        <v>4948.412</v>
      </c>
      <c r="AL4158" s="1">
        <v>711.64</v>
      </c>
      <c r="AM4158" s="1">
        <v>48747.605</v>
      </c>
      <c r="AN4158" s="1">
        <v>7010.48</v>
      </c>
      <c r="AO4158" s="1">
        <v>68.427</v>
      </c>
      <c r="AP4158" s="1">
        <v>88.998</v>
      </c>
      <c r="AQ4158" s="1">
        <v>-1.415</v>
      </c>
      <c r="AR4158" s="1">
        <v>-60.695</v>
      </c>
      <c r="AS4158" s="1">
        <v>4227.477</v>
      </c>
      <c r="AT4158" s="1">
        <v>3438.105</v>
      </c>
      <c r="AU4158" s="1">
        <v>494.44</v>
      </c>
      <c r="AV4158" s="1">
        <v>29395.9</v>
      </c>
      <c r="AW4158" s="1">
        <v>1.636</v>
      </c>
      <c r="AX4158" s="1">
        <v>98.399</v>
      </c>
      <c r="AY4158" s="1">
        <v>42517.586</v>
      </c>
      <c r="AZ4158" s="1">
        <v>6114.53</v>
      </c>
      <c r="BA4158" s="1">
        <v>47.542</v>
      </c>
      <c r="BB4158" s="1">
        <v>53.668</v>
      </c>
      <c r="BC4158" s="1">
        <v>494.22</v>
      </c>
      <c r="BD4158" s="1">
        <v>-6.928</v>
      </c>
      <c r="BE4158" s="1">
        <v>-36.089</v>
      </c>
      <c r="BF4158" s="1">
        <v>434.776</v>
      </c>
      <c r="BG4158" s="1">
        <v>1145.803</v>
      </c>
      <c r="BH4158" s="1">
        <v>164.78</v>
      </c>
      <c r="BI4158" s="1">
        <v>3023.227</v>
      </c>
      <c r="BJ4158" s="1">
        <v>15.844</v>
      </c>
      <c r="BK4158" s="1">
        <v>5.519</v>
      </c>
      <c r="BL4158" s="1">
        <v>-2.736</v>
      </c>
      <c r="BM4158" s="1">
        <v>-31.463</v>
      </c>
      <c r="BN4158" s="1">
        <v>866.618</v>
      </c>
      <c r="BO4158" s="1">
        <v>2283.262</v>
      </c>
      <c r="BP4158" s="1">
        <v>328.36</v>
      </c>
      <c r="BQ4158" s="1">
        <v>6026.055</v>
      </c>
      <c r="BR4158" s="1">
        <v>31.573</v>
      </c>
      <c r="BS4158" s="1">
        <v>11.002</v>
      </c>
      <c r="BT4158" s="1">
        <v>-17.63</v>
      </c>
      <c r="BU4158" s="1">
        <v>-1.724</v>
      </c>
      <c r="BV4158" s="1">
        <v>1.891</v>
      </c>
      <c r="BW4158" s="1">
        <v>4.616</v>
      </c>
      <c r="BX4158" s="1">
        <v>430.301</v>
      </c>
      <c r="BY4158" s="1">
        <v>1133.982</v>
      </c>
      <c r="BZ4158" s="1">
        <v>163.08</v>
      </c>
      <c r="CA4158" s="1">
        <v>2992.109</v>
      </c>
      <c r="CB4158" s="1">
        <v>15.681</v>
      </c>
      <c r="CC4158" s="1">
        <v>5.463</v>
      </c>
      <c r="CD4158" s="1">
        <v>3.201</v>
      </c>
      <c r="CE4158" s="1">
        <v>49.982</v>
      </c>
      <c r="CF4158" s="1">
        <v>1611.649</v>
      </c>
      <c r="CG4158" s="1">
        <v>142.965</v>
      </c>
      <c r="CH4158" s="1">
        <v>20.56</v>
      </c>
      <c r="CI4158" s="1">
        <v>11206.656</v>
      </c>
      <c r="CJ4158" s="1">
        <v>-0.619</v>
      </c>
      <c r="CK4158" s="1">
        <v>-35.783</v>
      </c>
      <c r="CL4158" s="1">
        <v>39970.133</v>
      </c>
      <c r="CM4158" s="1">
        <v>5748.176</v>
      </c>
      <c r="CN4158" s="1">
        <v>1.977</v>
      </c>
      <c r="CO4158" s="1">
        <v>20.46</v>
      </c>
      <c r="CP4158" s="1">
        <v>1.528</v>
      </c>
      <c r="CQ4158" s="1">
        <v>0.489</v>
      </c>
      <c r="CS4158" s="1">
        <v>0.908</v>
      </c>
      <c r="CT4158" s="1">
        <v>0.014</v>
      </c>
      <c r="CU4158" s="1">
        <v>3.4</v>
      </c>
      <c r="CW4158" s="1">
        <v>10.624</v>
      </c>
      <c r="CX4158" s="1">
        <v>0.047</v>
      </c>
      <c r="CZ4158" s="1">
        <v>0.019</v>
      </c>
      <c r="DA4158" s="1">
        <v>7231.674</v>
      </c>
      <c r="DB4158" s="1">
        <v>7914.626</v>
      </c>
      <c r="DC4158" s="1">
        <v>-6.907</v>
      </c>
      <c r="DD4158" s="1">
        <v>-36.079</v>
      </c>
      <c r="DE4158" s="1">
        <v>436.317</v>
      </c>
      <c r="DF4158" s="1">
        <v>1149.28</v>
      </c>
      <c r="DG4158" s="1">
        <v>165.28</v>
      </c>
      <c r="DH4158" s="1">
        <v>3033.947</v>
      </c>
      <c r="DI4158" s="1">
        <v>15.892</v>
      </c>
      <c r="DJ4158" s="1">
        <v>5.539</v>
      </c>
      <c r="DL4158" s="1">
        <v>0.0</v>
      </c>
      <c r="DM4158" s="1">
        <v>0.0</v>
      </c>
      <c r="DN4158" s="1">
        <v>0.0</v>
      </c>
      <c r="DO4158" s="1">
        <v>0.0</v>
      </c>
      <c r="DP4158" s="1">
        <v>0.0</v>
      </c>
      <c r="DQ4158" s="1">
        <v>0.0</v>
      </c>
      <c r="DR4158" s="1">
        <v>0.0</v>
      </c>
      <c r="DS4158" s="1">
        <v>-21.212</v>
      </c>
      <c r="DT4158" s="1">
        <v>-0.004</v>
      </c>
      <c r="DU4158" s="1">
        <v>0.014</v>
      </c>
      <c r="DV4158" s="1">
        <v>0.07</v>
      </c>
      <c r="DW4158" s="1">
        <v>0.01</v>
      </c>
      <c r="DX4158" s="1">
        <v>0.095</v>
      </c>
      <c r="DY4158" s="1">
        <v>0.001</v>
      </c>
      <c r="DZ4158" s="1">
        <v>0.0</v>
      </c>
    </row>
    <row r="4159">
      <c r="A4159" s="1" t="s">
        <v>453</v>
      </c>
      <c r="B4159" s="1">
        <v>2009.0</v>
      </c>
      <c r="C4159" s="1" t="s">
        <v>454</v>
      </c>
      <c r="D4159" s="1">
        <v>1.43869089E8</v>
      </c>
      <c r="E4159" s="1">
        <v>2.9036904448E12</v>
      </c>
      <c r="G4159" s="1">
        <v>0.0</v>
      </c>
      <c r="H4159" s="1">
        <v>0.0</v>
      </c>
      <c r="I4159" s="1">
        <v>0.0</v>
      </c>
      <c r="J4159" s="1">
        <v>3.475</v>
      </c>
      <c r="K4159" s="1">
        <v>0.5</v>
      </c>
      <c r="L4159" s="1">
        <v>0.05</v>
      </c>
      <c r="M4159" s="1">
        <v>0.0</v>
      </c>
      <c r="N4159" s="1">
        <v>452.18</v>
      </c>
      <c r="O4159" s="1">
        <v>-8.503</v>
      </c>
      <c r="P4159" s="1">
        <v>-99.605</v>
      </c>
      <c r="Q4159" s="1">
        <v>7449.474</v>
      </c>
      <c r="R4159" s="1">
        <v>1071.749</v>
      </c>
      <c r="S4159" s="1">
        <v>1142.636</v>
      </c>
      <c r="T4159" s="1">
        <v>164.39</v>
      </c>
      <c r="U4159" s="1">
        <v>-4.84</v>
      </c>
      <c r="V4159" s="1">
        <v>-83.852</v>
      </c>
      <c r="W4159" s="1">
        <v>11458.698</v>
      </c>
      <c r="X4159" s="1">
        <v>1648.552</v>
      </c>
      <c r="Y4159" s="1">
        <v>16.553</v>
      </c>
      <c r="Z4159" s="1">
        <v>14.32</v>
      </c>
      <c r="AA4159" s="1">
        <v>978.24</v>
      </c>
      <c r="AB4159" s="1">
        <v>6799.515</v>
      </c>
      <c r="AC4159" s="1">
        <v>993.1</v>
      </c>
      <c r="AD4159" s="1">
        <v>14.322</v>
      </c>
      <c r="AE4159" s="1">
        <v>-4.958</v>
      </c>
      <c r="AF4159" s="1">
        <v>-392.436</v>
      </c>
      <c r="AG4159" s="1">
        <v>52284.961</v>
      </c>
      <c r="AH4159" s="1">
        <v>2.591</v>
      </c>
      <c r="AI4159" s="1">
        <v>-5.913</v>
      </c>
      <c r="AJ4159" s="1">
        <v>-414.519</v>
      </c>
      <c r="AK4159" s="1">
        <v>4551.499</v>
      </c>
      <c r="AL4159" s="1">
        <v>654.82</v>
      </c>
      <c r="AM4159" s="1">
        <v>45846.965</v>
      </c>
      <c r="AN4159" s="1">
        <v>6595.961</v>
      </c>
      <c r="AO4159" s="1">
        <v>65.937</v>
      </c>
      <c r="AP4159" s="1">
        <v>88.133</v>
      </c>
      <c r="AQ4159" s="1">
        <v>-5.904</v>
      </c>
      <c r="AR4159" s="1">
        <v>-249.584</v>
      </c>
      <c r="AS4159" s="1">
        <v>3977.893</v>
      </c>
      <c r="AT4159" s="1">
        <v>3265.677</v>
      </c>
      <c r="AU4159" s="1">
        <v>469.83</v>
      </c>
      <c r="AV4159" s="1">
        <v>27649.395</v>
      </c>
      <c r="AW4159" s="1">
        <v>-12.309</v>
      </c>
      <c r="AX4159" s="1">
        <v>-752.633</v>
      </c>
      <c r="AY4159" s="1">
        <v>37269.281</v>
      </c>
      <c r="AZ4159" s="1">
        <v>5361.897</v>
      </c>
      <c r="BA4159" s="1">
        <v>47.309</v>
      </c>
      <c r="BB4159" s="1">
        <v>53.151</v>
      </c>
      <c r="BC4159" s="1">
        <v>449.06</v>
      </c>
      <c r="BD4159" s="1">
        <v>5.716</v>
      </c>
      <c r="BE4159" s="1">
        <v>22.439</v>
      </c>
      <c r="BF4159" s="1">
        <v>457.215</v>
      </c>
      <c r="BG4159" s="1">
        <v>1210.823</v>
      </c>
      <c r="BH4159" s="1">
        <v>174.2</v>
      </c>
      <c r="BI4159" s="1">
        <v>3177.995</v>
      </c>
      <c r="BJ4159" s="1">
        <v>17.541</v>
      </c>
      <c r="BK4159" s="1">
        <v>6.109</v>
      </c>
      <c r="BL4159" s="1">
        <v>3.023</v>
      </c>
      <c r="BM4159" s="1">
        <v>21.512</v>
      </c>
      <c r="BN4159" s="1">
        <v>888.13</v>
      </c>
      <c r="BO4159" s="1">
        <v>2351.304</v>
      </c>
      <c r="BP4159" s="1">
        <v>338.28</v>
      </c>
      <c r="BQ4159" s="1">
        <v>6173.181</v>
      </c>
      <c r="BR4159" s="1">
        <v>34.063</v>
      </c>
      <c r="BS4159" s="1">
        <v>11.867</v>
      </c>
      <c r="BT4159" s="1">
        <v>-14.86</v>
      </c>
      <c r="BU4159" s="1">
        <v>-1.519</v>
      </c>
      <c r="BV4159" s="1">
        <v>0.306</v>
      </c>
      <c r="BW4159" s="1">
        <v>-0.95</v>
      </c>
      <c r="BX4159" s="1">
        <v>429.35</v>
      </c>
      <c r="BY4159" s="1">
        <v>1137.006</v>
      </c>
      <c r="BZ4159" s="1">
        <v>163.58</v>
      </c>
      <c r="CA4159" s="1">
        <v>2984.313</v>
      </c>
      <c r="CB4159" s="1">
        <v>16.472</v>
      </c>
      <c r="CC4159" s="1">
        <v>5.737</v>
      </c>
      <c r="CD4159" s="1">
        <v>-4.054</v>
      </c>
      <c r="CE4159" s="1">
        <v>-65.331</v>
      </c>
      <c r="CF4159" s="1">
        <v>1546.319</v>
      </c>
      <c r="CG4159" s="1">
        <v>143.186</v>
      </c>
      <c r="CH4159" s="1">
        <v>20.6</v>
      </c>
      <c r="CI4159" s="1">
        <v>10748.095</v>
      </c>
      <c r="CJ4159" s="1">
        <v>1.438</v>
      </c>
      <c r="CK4159" s="1">
        <v>82.674</v>
      </c>
      <c r="CL4159" s="1">
        <v>40528.859</v>
      </c>
      <c r="CM4159" s="1">
        <v>5830.85</v>
      </c>
      <c r="CN4159" s="1">
        <v>2.074</v>
      </c>
      <c r="CO4159" s="1">
        <v>20.661</v>
      </c>
      <c r="CP4159" s="1">
        <v>1.554</v>
      </c>
      <c r="CQ4159" s="1">
        <v>0.497</v>
      </c>
      <c r="CS4159" s="1">
        <v>1.739</v>
      </c>
      <c r="CT4159" s="1">
        <v>0.027</v>
      </c>
      <c r="CU4159" s="1">
        <v>3.457</v>
      </c>
      <c r="CW4159" s="1">
        <v>10.804</v>
      </c>
      <c r="CX4159" s="1">
        <v>0.05</v>
      </c>
      <c r="CZ4159" s="1">
        <v>0.021</v>
      </c>
      <c r="DA4159" s="1">
        <v>6902.803</v>
      </c>
      <c r="DB4159" s="1">
        <v>7522.19</v>
      </c>
      <c r="DC4159" s="1">
        <v>5.703</v>
      </c>
      <c r="DD4159" s="1">
        <v>22.462</v>
      </c>
      <c r="DE4159" s="1">
        <v>458.78</v>
      </c>
      <c r="DF4159" s="1">
        <v>1214.298</v>
      </c>
      <c r="DG4159" s="1">
        <v>174.7</v>
      </c>
      <c r="DH4159" s="1">
        <v>3188.868</v>
      </c>
      <c r="DI4159" s="1">
        <v>17.591</v>
      </c>
      <c r="DJ4159" s="1">
        <v>6.13</v>
      </c>
      <c r="DL4159" s="1">
        <v>0.0</v>
      </c>
      <c r="DM4159" s="1">
        <v>0.0</v>
      </c>
      <c r="DN4159" s="1">
        <v>0.0</v>
      </c>
      <c r="DO4159" s="1">
        <v>0.0</v>
      </c>
      <c r="DP4159" s="1">
        <v>0.0</v>
      </c>
      <c r="DQ4159" s="1">
        <v>0.0</v>
      </c>
      <c r="DR4159" s="1">
        <v>0.0</v>
      </c>
      <c r="DS4159" s="1">
        <v>-26.923</v>
      </c>
      <c r="DT4159" s="1">
        <v>-0.004</v>
      </c>
      <c r="DU4159" s="1">
        <v>0.01</v>
      </c>
      <c r="DV4159" s="1">
        <v>0.0</v>
      </c>
      <c r="DW4159" s="1">
        <v>0.0</v>
      </c>
      <c r="DX4159" s="1">
        <v>0.069</v>
      </c>
      <c r="DY4159" s="1">
        <v>0.0</v>
      </c>
      <c r="DZ4159" s="1">
        <v>0.0</v>
      </c>
    </row>
    <row r="4160">
      <c r="A4160" s="1" t="s">
        <v>453</v>
      </c>
      <c r="B4160" s="1">
        <v>2010.0</v>
      </c>
      <c r="C4160" s="1" t="s">
        <v>454</v>
      </c>
      <c r="D4160" s="1">
        <v>1.43934422E8</v>
      </c>
      <c r="E4160" s="1">
        <v>3.105249296384E12</v>
      </c>
      <c r="G4160" s="1">
        <v>0.0</v>
      </c>
      <c r="H4160" s="1">
        <v>0.0</v>
      </c>
      <c r="I4160" s="1">
        <v>0.0</v>
      </c>
      <c r="J4160" s="1">
        <v>3.752</v>
      </c>
      <c r="K4160" s="1">
        <v>0.54</v>
      </c>
      <c r="L4160" s="1">
        <v>0.052</v>
      </c>
      <c r="M4160" s="1">
        <v>0.0</v>
      </c>
      <c r="N4160" s="1">
        <v>458.103</v>
      </c>
      <c r="O4160" s="1">
        <v>-1.78</v>
      </c>
      <c r="P4160" s="1">
        <v>-19.073</v>
      </c>
      <c r="Q4160" s="1">
        <v>7313.579</v>
      </c>
      <c r="R4160" s="1">
        <v>1052.676</v>
      </c>
      <c r="S4160" s="1">
        <v>1153.998</v>
      </c>
      <c r="T4160" s="1">
        <v>166.1</v>
      </c>
      <c r="U4160" s="1">
        <v>6.474</v>
      </c>
      <c r="V4160" s="1">
        <v>106.729</v>
      </c>
      <c r="W4160" s="1">
        <v>12195.005</v>
      </c>
      <c r="X4160" s="1">
        <v>1755.281</v>
      </c>
      <c r="Y4160" s="1">
        <v>16.002</v>
      </c>
      <c r="Z4160" s="1">
        <v>13.538</v>
      </c>
      <c r="AA4160" s="1">
        <v>1020.57</v>
      </c>
      <c r="AB4160" s="1">
        <v>7090.521</v>
      </c>
      <c r="AC4160" s="1">
        <v>1038.02</v>
      </c>
      <c r="AD4160" s="1">
        <v>14.349</v>
      </c>
      <c r="AE4160" s="1">
        <v>3.882</v>
      </c>
      <c r="AF4160" s="1">
        <v>292.046</v>
      </c>
      <c r="AG4160" s="1">
        <v>54290.25</v>
      </c>
      <c r="AH4160" s="1">
        <v>2.516</v>
      </c>
      <c r="AI4160" s="1">
        <v>4.561</v>
      </c>
      <c r="AJ4160" s="1">
        <v>300.837</v>
      </c>
      <c r="AK4160" s="1">
        <v>4867.425</v>
      </c>
      <c r="AL4160" s="1">
        <v>700.59</v>
      </c>
      <c r="AM4160" s="1">
        <v>47916.25</v>
      </c>
      <c r="AN4160" s="1">
        <v>6896.798</v>
      </c>
      <c r="AO4160" s="1">
        <v>67.493</v>
      </c>
      <c r="AP4160" s="1">
        <v>88.695</v>
      </c>
      <c r="AQ4160" s="1">
        <v>6.569</v>
      </c>
      <c r="AR4160" s="1">
        <v>261.309</v>
      </c>
      <c r="AS4160" s="1">
        <v>4239.202</v>
      </c>
      <c r="AT4160" s="1">
        <v>3616.439</v>
      </c>
      <c r="AU4160" s="1">
        <v>520.53</v>
      </c>
      <c r="AV4160" s="1">
        <v>29452.316</v>
      </c>
      <c r="AW4160" s="1">
        <v>11.6</v>
      </c>
      <c r="AX4160" s="1">
        <v>621.97</v>
      </c>
      <c r="AY4160" s="1">
        <v>41573.57</v>
      </c>
      <c r="AZ4160" s="1">
        <v>5983.868</v>
      </c>
      <c r="BA4160" s="1">
        <v>50.146</v>
      </c>
      <c r="BB4160" s="1">
        <v>54.518</v>
      </c>
      <c r="BC4160" s="1">
        <v>475.52</v>
      </c>
      <c r="BD4160" s="1">
        <v>-4.429</v>
      </c>
      <c r="BE4160" s="1">
        <v>-23.664</v>
      </c>
      <c r="BF4160" s="1">
        <v>433.551</v>
      </c>
      <c r="BG4160" s="1">
        <v>1156.638</v>
      </c>
      <c r="BH4160" s="1">
        <v>166.48</v>
      </c>
      <c r="BI4160" s="1">
        <v>3012.145</v>
      </c>
      <c r="BJ4160" s="1">
        <v>16.038</v>
      </c>
      <c r="BK4160" s="1">
        <v>5.576</v>
      </c>
      <c r="BL4160" s="1">
        <v>-0.249</v>
      </c>
      <c r="BM4160" s="1">
        <v>-9.102</v>
      </c>
      <c r="BN4160" s="1">
        <v>879.028</v>
      </c>
      <c r="BO4160" s="1">
        <v>2344.332</v>
      </c>
      <c r="BP4160" s="1">
        <v>337.43</v>
      </c>
      <c r="BQ4160" s="1">
        <v>6107.145</v>
      </c>
      <c r="BR4160" s="1">
        <v>32.507</v>
      </c>
      <c r="BS4160" s="1">
        <v>11.305</v>
      </c>
      <c r="BT4160" s="1">
        <v>-17.45</v>
      </c>
      <c r="BU4160" s="1">
        <v>-1.71</v>
      </c>
      <c r="BV4160" s="1">
        <v>4.177</v>
      </c>
      <c r="BW4160" s="1">
        <v>14.438</v>
      </c>
      <c r="BX4160" s="1">
        <v>443.788</v>
      </c>
      <c r="BY4160" s="1">
        <v>1183.942</v>
      </c>
      <c r="BZ4160" s="1">
        <v>170.41</v>
      </c>
      <c r="CA4160" s="1">
        <v>3083.267</v>
      </c>
      <c r="CB4160" s="1">
        <v>16.417</v>
      </c>
      <c r="CC4160" s="1">
        <v>5.707</v>
      </c>
      <c r="CD4160" s="1">
        <v>3.79</v>
      </c>
      <c r="CE4160" s="1">
        <v>58.601</v>
      </c>
      <c r="CF4160" s="1">
        <v>1604.92</v>
      </c>
      <c r="CG4160" s="1">
        <v>96.989</v>
      </c>
      <c r="CH4160" s="1">
        <v>13.96</v>
      </c>
      <c r="CI4160" s="1">
        <v>11150.354</v>
      </c>
      <c r="CJ4160" s="1">
        <v>2.185</v>
      </c>
      <c r="CK4160" s="1">
        <v>127.38</v>
      </c>
      <c r="CL4160" s="1">
        <v>41395.453</v>
      </c>
      <c r="CM4160" s="1">
        <v>5958.23</v>
      </c>
      <c r="CN4160" s="1">
        <v>1.345</v>
      </c>
      <c r="CO4160" s="1">
        <v>20.64</v>
      </c>
      <c r="CP4160" s="1">
        <v>1.678</v>
      </c>
      <c r="CQ4160" s="1">
        <v>0.537</v>
      </c>
      <c r="CS4160" s="1">
        <v>7.944</v>
      </c>
      <c r="CT4160" s="1">
        <v>0.123</v>
      </c>
      <c r="CU4160" s="1">
        <v>3.73</v>
      </c>
      <c r="CW4160" s="1">
        <v>11.657</v>
      </c>
      <c r="CX4160" s="1">
        <v>0.052</v>
      </c>
      <c r="CZ4160" s="1">
        <v>0.022</v>
      </c>
      <c r="DA4160" s="1">
        <v>7211.757</v>
      </c>
      <c r="DB4160" s="1">
        <v>7814.236</v>
      </c>
      <c r="DC4160" s="1">
        <v>-4.393</v>
      </c>
      <c r="DD4160" s="1">
        <v>-23.54</v>
      </c>
      <c r="DE4160" s="1">
        <v>435.24</v>
      </c>
      <c r="DF4160" s="1">
        <v>1160.39</v>
      </c>
      <c r="DG4160" s="1">
        <v>167.02</v>
      </c>
      <c r="DH4160" s="1">
        <v>3023.877</v>
      </c>
      <c r="DI4160" s="1">
        <v>16.09</v>
      </c>
      <c r="DJ4160" s="1">
        <v>5.597</v>
      </c>
      <c r="DL4160" s="1">
        <v>0.0</v>
      </c>
      <c r="DM4160" s="1">
        <v>0.0</v>
      </c>
      <c r="DN4160" s="1">
        <v>0.0</v>
      </c>
      <c r="DO4160" s="1">
        <v>0.0</v>
      </c>
      <c r="DP4160" s="1">
        <v>0.0</v>
      </c>
      <c r="DQ4160" s="1">
        <v>0.0</v>
      </c>
      <c r="DR4160" s="1">
        <v>0.0</v>
      </c>
      <c r="DS4160" s="1">
        <v>10.158</v>
      </c>
      <c r="DT4160" s="1">
        <v>0.001</v>
      </c>
      <c r="DU4160" s="1">
        <v>0.011</v>
      </c>
      <c r="DV4160" s="1">
        <v>0.0</v>
      </c>
      <c r="DW4160" s="1">
        <v>0.0</v>
      </c>
      <c r="DX4160" s="1">
        <v>0.076</v>
      </c>
      <c r="DY4160" s="1">
        <v>0.0</v>
      </c>
      <c r="DZ4160" s="1">
        <v>0.0</v>
      </c>
    </row>
    <row r="4161">
      <c r="A4161" s="1" t="s">
        <v>453</v>
      </c>
      <c r="B4161" s="1">
        <v>2011.0</v>
      </c>
      <c r="C4161" s="1" t="s">
        <v>454</v>
      </c>
      <c r="D4161" s="1">
        <v>1.440437E8</v>
      </c>
      <c r="E4161" s="1">
        <v>3.306765942784E12</v>
      </c>
      <c r="G4161" s="1">
        <v>0.0</v>
      </c>
      <c r="H4161" s="1">
        <v>0.0</v>
      </c>
      <c r="I4161" s="1">
        <v>0.0</v>
      </c>
      <c r="J4161" s="1">
        <v>3.888</v>
      </c>
      <c r="K4161" s="1">
        <v>0.56</v>
      </c>
      <c r="L4161" s="1">
        <v>0.053</v>
      </c>
      <c r="M4161" s="1">
        <v>0.0</v>
      </c>
      <c r="N4161" s="1">
        <v>461.398</v>
      </c>
      <c r="O4161" s="1">
        <v>3.863</v>
      </c>
      <c r="P4161" s="1">
        <v>40.661</v>
      </c>
      <c r="Q4161" s="1">
        <v>7590.31</v>
      </c>
      <c r="R4161" s="1">
        <v>1093.336</v>
      </c>
      <c r="S4161" s="1">
        <v>1145.555</v>
      </c>
      <c r="T4161" s="1">
        <v>165.01</v>
      </c>
      <c r="U4161" s="1">
        <v>4.401</v>
      </c>
      <c r="V4161" s="1">
        <v>77.258</v>
      </c>
      <c r="W4161" s="1">
        <v>12722.104</v>
      </c>
      <c r="X4161" s="1">
        <v>1832.539</v>
      </c>
      <c r="Y4161" s="1">
        <v>15.643</v>
      </c>
      <c r="Z4161" s="1">
        <v>13.593</v>
      </c>
      <c r="AA4161" s="1">
        <v>1032.31</v>
      </c>
      <c r="AB4161" s="1">
        <v>7166.645</v>
      </c>
      <c r="AC4161" s="1">
        <v>1054.86</v>
      </c>
      <c r="AD4161" s="1">
        <v>14.05</v>
      </c>
      <c r="AE4161" s="1">
        <v>3.408</v>
      </c>
      <c r="AF4161" s="1">
        <v>266.313</v>
      </c>
      <c r="AG4161" s="1">
        <v>56097.898</v>
      </c>
      <c r="AH4161" s="1">
        <v>2.444</v>
      </c>
      <c r="AI4161" s="1">
        <v>3.982</v>
      </c>
      <c r="AJ4161" s="1">
        <v>274.616</v>
      </c>
      <c r="AK4161" s="1">
        <v>4986.681</v>
      </c>
      <c r="AL4161" s="1">
        <v>718.3</v>
      </c>
      <c r="AM4161" s="1">
        <v>49786.375</v>
      </c>
      <c r="AN4161" s="1">
        <v>7171.414</v>
      </c>
      <c r="AO4161" s="1">
        <v>68.094</v>
      </c>
      <c r="AP4161" s="1">
        <v>89.156</v>
      </c>
      <c r="AQ4161" s="1">
        <v>2.764</v>
      </c>
      <c r="AR4161" s="1">
        <v>117.159</v>
      </c>
      <c r="AS4161" s="1">
        <v>4356.361</v>
      </c>
      <c r="AT4161" s="1">
        <v>3619.041</v>
      </c>
      <c r="AU4161" s="1">
        <v>521.3</v>
      </c>
      <c r="AV4161" s="1">
        <v>30243.332</v>
      </c>
      <c r="AW4161" s="1">
        <v>3.082</v>
      </c>
      <c r="AX4161" s="1">
        <v>184.409</v>
      </c>
      <c r="AY4161" s="1">
        <v>42822.262</v>
      </c>
      <c r="AZ4161" s="1">
        <v>6168.277</v>
      </c>
      <c r="BA4161" s="1">
        <v>49.419</v>
      </c>
      <c r="BB4161" s="1">
        <v>54.159</v>
      </c>
      <c r="BC4161" s="1">
        <v>486.71</v>
      </c>
      <c r="BD4161" s="1">
        <v>-2.059</v>
      </c>
      <c r="BE4161" s="1">
        <v>-11.128</v>
      </c>
      <c r="BF4161" s="1">
        <v>422.423</v>
      </c>
      <c r="BG4161" s="1">
        <v>1131.948</v>
      </c>
      <c r="BH4161" s="1">
        <v>163.05</v>
      </c>
      <c r="BI4161" s="1">
        <v>2932.602</v>
      </c>
      <c r="BJ4161" s="1">
        <v>15.457</v>
      </c>
      <c r="BK4161" s="1">
        <v>5.252</v>
      </c>
      <c r="BL4161" s="1">
        <v>-0.261</v>
      </c>
      <c r="BM4161" s="1">
        <v>-6.813</v>
      </c>
      <c r="BN4161" s="1">
        <v>872.216</v>
      </c>
      <c r="BO4161" s="1">
        <v>2336.513</v>
      </c>
      <c r="BP4161" s="1">
        <v>336.56</v>
      </c>
      <c r="BQ4161" s="1">
        <v>6055.215</v>
      </c>
      <c r="BR4161" s="1">
        <v>31.906</v>
      </c>
      <c r="BS4161" s="1">
        <v>10.844</v>
      </c>
      <c r="BT4161" s="1">
        <v>-22.55</v>
      </c>
      <c r="BU4161" s="1">
        <v>-2.184</v>
      </c>
      <c r="BV4161" s="1">
        <v>1.483</v>
      </c>
      <c r="BW4161" s="1">
        <v>4.246</v>
      </c>
      <c r="BX4161" s="1">
        <v>448.034</v>
      </c>
      <c r="BY4161" s="1">
        <v>1200.608</v>
      </c>
      <c r="BZ4161" s="1">
        <v>172.94</v>
      </c>
      <c r="CA4161" s="1">
        <v>3110.406</v>
      </c>
      <c r="CB4161" s="1">
        <v>16.395</v>
      </c>
      <c r="CC4161" s="1">
        <v>5.57</v>
      </c>
      <c r="CD4161" s="1">
        <v>7.277</v>
      </c>
      <c r="CE4161" s="1">
        <v>116.797</v>
      </c>
      <c r="CF4161" s="1">
        <v>1721.716</v>
      </c>
      <c r="CG4161" s="1">
        <v>222.085</v>
      </c>
      <c r="CH4161" s="1">
        <v>31.99</v>
      </c>
      <c r="CI4161" s="1">
        <v>11952.735</v>
      </c>
      <c r="CJ4161" s="1">
        <v>1.395</v>
      </c>
      <c r="CK4161" s="1">
        <v>83.132</v>
      </c>
      <c r="CL4161" s="1">
        <v>41941.18</v>
      </c>
      <c r="CM4161" s="1">
        <v>6041.363</v>
      </c>
      <c r="CN4161" s="1">
        <v>3.033</v>
      </c>
      <c r="CO4161" s="1">
        <v>21.405</v>
      </c>
      <c r="CP4161" s="1">
        <v>1.741</v>
      </c>
      <c r="CQ4161" s="1">
        <v>0.557</v>
      </c>
      <c r="CS4161" s="1">
        <v>3.78</v>
      </c>
      <c r="CT4161" s="1">
        <v>0.063</v>
      </c>
      <c r="CU4161" s="1">
        <v>3.868</v>
      </c>
      <c r="CW4161" s="1">
        <v>12.089</v>
      </c>
      <c r="CX4161" s="1">
        <v>0.053</v>
      </c>
      <c r="CZ4161" s="1">
        <v>0.022</v>
      </c>
      <c r="DA4161" s="1">
        <v>7323.194</v>
      </c>
      <c r="DB4161" s="1">
        <v>8080.549</v>
      </c>
      <c r="DC4161" s="1">
        <v>-2.039</v>
      </c>
      <c r="DD4161" s="1">
        <v>-11.059</v>
      </c>
      <c r="DE4161" s="1">
        <v>424.181</v>
      </c>
      <c r="DF4161" s="1">
        <v>1135.905</v>
      </c>
      <c r="DG4161" s="1">
        <v>163.62</v>
      </c>
      <c r="DH4161" s="1">
        <v>2944.809</v>
      </c>
      <c r="DI4161" s="1">
        <v>15.511</v>
      </c>
      <c r="DJ4161" s="1">
        <v>5.274</v>
      </c>
      <c r="DL4161" s="1">
        <v>0.003</v>
      </c>
      <c r="DM4161" s="1">
        <v>0.003</v>
      </c>
      <c r="DN4161" s="1">
        <v>0.0</v>
      </c>
      <c r="DO4161" s="1">
        <v>0.0</v>
      </c>
      <c r="DP4161" s="1">
        <v>0.022</v>
      </c>
      <c r="DQ4161" s="1">
        <v>0.0</v>
      </c>
      <c r="DR4161" s="1">
        <v>0.0</v>
      </c>
      <c r="DS4161" s="1">
        <v>28.81</v>
      </c>
      <c r="DT4161" s="1">
        <v>0.003</v>
      </c>
      <c r="DU4161" s="1">
        <v>0.014</v>
      </c>
      <c r="DV4161" s="1">
        <v>0.069</v>
      </c>
      <c r="DW4161" s="1">
        <v>0.01</v>
      </c>
      <c r="DX4161" s="1">
        <v>0.097</v>
      </c>
      <c r="DY4161" s="1">
        <v>0.001</v>
      </c>
      <c r="DZ4161" s="1">
        <v>0.0</v>
      </c>
    </row>
    <row r="4162">
      <c r="A4162" s="1" t="s">
        <v>453</v>
      </c>
      <c r="B4162" s="1">
        <v>2012.0</v>
      </c>
      <c r="C4162" s="1" t="s">
        <v>454</v>
      </c>
      <c r="D4162" s="1">
        <v>1.44290965E8</v>
      </c>
      <c r="E4162" s="1">
        <v>3.439833120768E12</v>
      </c>
      <c r="G4162" s="1">
        <v>0.0</v>
      </c>
      <c r="H4162" s="1">
        <v>0.0</v>
      </c>
      <c r="I4162" s="1">
        <v>0.0</v>
      </c>
      <c r="J4162" s="1">
        <v>3.465</v>
      </c>
      <c r="K4162" s="1">
        <v>0.5</v>
      </c>
      <c r="L4162" s="1">
        <v>0.047</v>
      </c>
      <c r="M4162" s="1">
        <v>0.0</v>
      </c>
      <c r="N4162" s="1">
        <v>461.904</v>
      </c>
      <c r="O4162" s="1">
        <v>4.691</v>
      </c>
      <c r="P4162" s="1">
        <v>51.288</v>
      </c>
      <c r="Q4162" s="1">
        <v>7932.752</v>
      </c>
      <c r="R4162" s="1">
        <v>1144.625</v>
      </c>
      <c r="S4162" s="1">
        <v>1172.353</v>
      </c>
      <c r="T4162" s="1">
        <v>169.16</v>
      </c>
      <c r="U4162" s="1">
        <v>6.797</v>
      </c>
      <c r="V4162" s="1">
        <v>124.557</v>
      </c>
      <c r="W4162" s="1">
        <v>13563.541</v>
      </c>
      <c r="X4162" s="1">
        <v>1957.096</v>
      </c>
      <c r="Y4162" s="1">
        <v>15.82</v>
      </c>
      <c r="Z4162" s="1">
        <v>14.145</v>
      </c>
      <c r="AA4162" s="1">
        <v>1052.79</v>
      </c>
      <c r="AB4162" s="1">
        <v>7296.299</v>
      </c>
      <c r="AC4162" s="1">
        <v>1069.27</v>
      </c>
      <c r="AD4162" s="1">
        <v>14.157</v>
      </c>
      <c r="AE4162" s="1">
        <v>0.592</v>
      </c>
      <c r="AF4162" s="1">
        <v>47.814</v>
      </c>
      <c r="AG4162" s="1">
        <v>56333.141</v>
      </c>
      <c r="AH4162" s="1">
        <v>2.363</v>
      </c>
      <c r="AI4162" s="1">
        <v>0.562</v>
      </c>
      <c r="AJ4162" s="1">
        <v>40.276</v>
      </c>
      <c r="AK4162" s="1">
        <v>5043.836</v>
      </c>
      <c r="AL4162" s="1">
        <v>727.78</v>
      </c>
      <c r="AM4162" s="1">
        <v>49980.188</v>
      </c>
      <c r="AN4162" s="1">
        <v>7211.689</v>
      </c>
      <c r="AO4162" s="1">
        <v>68.063</v>
      </c>
      <c r="AP4162" s="1">
        <v>89.12</v>
      </c>
      <c r="AQ4162" s="1">
        <v>-1.609</v>
      </c>
      <c r="AR4162" s="1">
        <v>-70.103</v>
      </c>
      <c r="AS4162" s="1">
        <v>4286.259</v>
      </c>
      <c r="AT4162" s="1">
        <v>3646.174</v>
      </c>
      <c r="AU4162" s="1">
        <v>526.11</v>
      </c>
      <c r="AV4162" s="1">
        <v>29705.662</v>
      </c>
      <c r="AW4162" s="1">
        <v>-2.427</v>
      </c>
      <c r="AX4162" s="1">
        <v>-149.727</v>
      </c>
      <c r="AY4162" s="1">
        <v>41711.203</v>
      </c>
      <c r="AZ4162" s="1">
        <v>6018.55</v>
      </c>
      <c r="BA4162" s="1">
        <v>49.203</v>
      </c>
      <c r="BB4162" s="1">
        <v>52.968</v>
      </c>
      <c r="BC4162" s="1">
        <v>493.9</v>
      </c>
      <c r="BD4162" s="1">
        <v>0.245</v>
      </c>
      <c r="BE4162" s="1">
        <v>-1.149</v>
      </c>
      <c r="BF4162" s="1">
        <v>421.274</v>
      </c>
      <c r="BG4162" s="1">
        <v>1132.781</v>
      </c>
      <c r="BH4162" s="1">
        <v>163.45</v>
      </c>
      <c r="BI4162" s="1">
        <v>2919.614</v>
      </c>
      <c r="BJ4162" s="1">
        <v>15.286</v>
      </c>
      <c r="BK4162" s="1">
        <v>5.206</v>
      </c>
      <c r="BL4162" s="1">
        <v>1.468</v>
      </c>
      <c r="BM4162" s="1">
        <v>8.216</v>
      </c>
      <c r="BN4162" s="1">
        <v>880.431</v>
      </c>
      <c r="BO4162" s="1">
        <v>2366.676</v>
      </c>
      <c r="BP4162" s="1">
        <v>341.49</v>
      </c>
      <c r="BQ4162" s="1">
        <v>6101.777</v>
      </c>
      <c r="BR4162" s="1">
        <v>31.937</v>
      </c>
      <c r="BS4162" s="1">
        <v>10.88</v>
      </c>
      <c r="BT4162" s="1">
        <v>-16.48</v>
      </c>
      <c r="BU4162" s="1">
        <v>-1.565</v>
      </c>
      <c r="BV4162" s="1">
        <v>2.656</v>
      </c>
      <c r="BW4162" s="1">
        <v>9.527</v>
      </c>
      <c r="BX4162" s="1">
        <v>457.562</v>
      </c>
      <c r="BY4162" s="1">
        <v>1230.361</v>
      </c>
      <c r="BZ4162" s="1">
        <v>177.53</v>
      </c>
      <c r="CA4162" s="1">
        <v>3171.104</v>
      </c>
      <c r="CB4162" s="1">
        <v>16.603</v>
      </c>
      <c r="CC4162" s="1">
        <v>5.654</v>
      </c>
      <c r="CD4162" s="1">
        <v>3.432</v>
      </c>
      <c r="CE4162" s="1">
        <v>59.09</v>
      </c>
      <c r="CF4162" s="1">
        <v>1780.806</v>
      </c>
      <c r="CG4162" s="1">
        <v>225.309</v>
      </c>
      <c r="CH4162" s="1">
        <v>32.51</v>
      </c>
      <c r="CI4162" s="1">
        <v>12341.771</v>
      </c>
      <c r="CJ4162" s="1">
        <v>1.4</v>
      </c>
      <c r="CK4162" s="1">
        <v>84.573</v>
      </c>
      <c r="CL4162" s="1">
        <v>42455.434</v>
      </c>
      <c r="CM4162" s="1">
        <v>6125.936</v>
      </c>
      <c r="CN4162" s="1">
        <v>3.04</v>
      </c>
      <c r="CO4162" s="1">
        <v>22.007</v>
      </c>
      <c r="CP4162" s="1">
        <v>1.571</v>
      </c>
      <c r="CQ4162" s="1">
        <v>0.503</v>
      </c>
      <c r="CS4162" s="1">
        <v>-9.756</v>
      </c>
      <c r="CT4162" s="1">
        <v>-0.17</v>
      </c>
      <c r="CU4162" s="1">
        <v>3.485</v>
      </c>
      <c r="CW4162" s="1">
        <v>10.891</v>
      </c>
      <c r="CX4162" s="1">
        <v>0.047</v>
      </c>
      <c r="CZ4162" s="1">
        <v>0.019</v>
      </c>
      <c r="DA4162" s="1">
        <v>7410.513</v>
      </c>
      <c r="DB4162" s="1">
        <v>8128.363</v>
      </c>
      <c r="DC4162" s="1">
        <v>0.212</v>
      </c>
      <c r="DD4162" s="1">
        <v>-1.311</v>
      </c>
      <c r="DE4162" s="1">
        <v>422.87</v>
      </c>
      <c r="DF4162" s="1">
        <v>1136.315</v>
      </c>
      <c r="DG4162" s="1">
        <v>163.96</v>
      </c>
      <c r="DH4162" s="1">
        <v>2930.674</v>
      </c>
      <c r="DI4162" s="1">
        <v>15.334</v>
      </c>
      <c r="DJ4162" s="1">
        <v>5.226</v>
      </c>
      <c r="DK4162" s="1">
        <v>250.959</v>
      </c>
      <c r="DL4162" s="1">
        <v>0.008</v>
      </c>
      <c r="DM4162" s="1">
        <v>0.011</v>
      </c>
      <c r="DN4162" s="1">
        <v>0.0</v>
      </c>
      <c r="DO4162" s="1">
        <v>0.0</v>
      </c>
      <c r="DP4162" s="1">
        <v>0.075</v>
      </c>
      <c r="DQ4162" s="1">
        <v>0.0</v>
      </c>
      <c r="DR4162" s="1">
        <v>0.0</v>
      </c>
      <c r="DS4162" s="1">
        <v>-2.615</v>
      </c>
      <c r="DT4162" s="1">
        <v>0.0</v>
      </c>
      <c r="DU4162" s="1">
        <v>0.014</v>
      </c>
      <c r="DV4162" s="1">
        <v>0.069</v>
      </c>
      <c r="DW4162" s="1">
        <v>0.01</v>
      </c>
      <c r="DX4162" s="1">
        <v>0.094</v>
      </c>
      <c r="DY4162" s="1">
        <v>0.001</v>
      </c>
      <c r="DZ4162" s="1">
        <v>0.0</v>
      </c>
    </row>
    <row r="4163">
      <c r="A4163" s="1" t="s">
        <v>453</v>
      </c>
      <c r="B4163" s="1">
        <v>2013.0</v>
      </c>
      <c r="C4163" s="1" t="s">
        <v>454</v>
      </c>
      <c r="D4163" s="1">
        <v>1.44604052E8</v>
      </c>
      <c r="E4163" s="1">
        <v>3.500216680448E12</v>
      </c>
      <c r="G4163" s="1">
        <v>0.0</v>
      </c>
      <c r="H4163" s="1">
        <v>0.0</v>
      </c>
      <c r="I4163" s="1">
        <v>0.0</v>
      </c>
      <c r="J4163" s="1">
        <v>3.319</v>
      </c>
      <c r="K4163" s="1">
        <v>0.48</v>
      </c>
      <c r="L4163" s="1">
        <v>0.045</v>
      </c>
      <c r="M4163" s="1">
        <v>0.0</v>
      </c>
      <c r="N4163" s="1">
        <v>450.174</v>
      </c>
      <c r="O4163" s="1">
        <v>-8.037</v>
      </c>
      <c r="P4163" s="1">
        <v>-91.993</v>
      </c>
      <c r="Q4163" s="1">
        <v>7279.403</v>
      </c>
      <c r="R4163" s="1">
        <v>1052.631</v>
      </c>
      <c r="S4163" s="1">
        <v>1119.401</v>
      </c>
      <c r="T4163" s="1">
        <v>161.87</v>
      </c>
      <c r="U4163" s="1">
        <v>2.87</v>
      </c>
      <c r="V4163" s="1">
        <v>56.173</v>
      </c>
      <c r="W4163" s="1">
        <v>13922.634</v>
      </c>
      <c r="X4163" s="1">
        <v>2013.269</v>
      </c>
      <c r="Y4163" s="1">
        <v>15.284</v>
      </c>
      <c r="Z4163" s="1">
        <v>13.17</v>
      </c>
      <c r="AA4163" s="1">
        <v>1045.4</v>
      </c>
      <c r="AB4163" s="1">
        <v>7229.396</v>
      </c>
      <c r="AC4163" s="1">
        <v>1059.08</v>
      </c>
      <c r="AD4163" s="1">
        <v>14.234</v>
      </c>
      <c r="AE4163" s="1">
        <v>-1.179</v>
      </c>
      <c r="AF4163" s="1">
        <v>-95.838</v>
      </c>
      <c r="AG4163" s="1">
        <v>55548.41</v>
      </c>
      <c r="AH4163" s="1">
        <v>2.295</v>
      </c>
      <c r="AI4163" s="1">
        <v>-1.738</v>
      </c>
      <c r="AJ4163" s="1">
        <v>-125.359</v>
      </c>
      <c r="AK4163" s="1">
        <v>4874.898</v>
      </c>
      <c r="AL4163" s="1">
        <v>704.93</v>
      </c>
      <c r="AM4163" s="1">
        <v>49005.059</v>
      </c>
      <c r="AN4163" s="1">
        <v>7086.33</v>
      </c>
      <c r="AO4163" s="1">
        <v>66.561</v>
      </c>
      <c r="AP4163" s="1">
        <v>88.664</v>
      </c>
      <c r="AQ4163" s="1">
        <v>-0.877</v>
      </c>
      <c r="AR4163" s="1">
        <v>-37.584</v>
      </c>
      <c r="AS4163" s="1">
        <v>4248.674</v>
      </c>
      <c r="AT4163" s="1">
        <v>3664.904</v>
      </c>
      <c r="AU4163" s="1">
        <v>529.96</v>
      </c>
      <c r="AV4163" s="1">
        <v>29381.434</v>
      </c>
      <c r="AW4163" s="1">
        <v>2.1</v>
      </c>
      <c r="AX4163" s="1">
        <v>126.413</v>
      </c>
      <c r="AY4163" s="1">
        <v>42495.09</v>
      </c>
      <c r="AZ4163" s="1">
        <v>6144.962</v>
      </c>
      <c r="BA4163" s="1">
        <v>50.04</v>
      </c>
      <c r="BB4163" s="1">
        <v>53.159</v>
      </c>
      <c r="BC4163" s="1">
        <v>476.77</v>
      </c>
      <c r="BD4163" s="1">
        <v>10.827</v>
      </c>
      <c r="BE4163" s="1">
        <v>42.028</v>
      </c>
      <c r="BF4163" s="1">
        <v>463.302</v>
      </c>
      <c r="BG4163" s="1">
        <v>1252.731</v>
      </c>
      <c r="BH4163" s="1">
        <v>181.15</v>
      </c>
      <c r="BI4163" s="1">
        <v>3203.935</v>
      </c>
      <c r="BJ4163" s="1">
        <v>17.104</v>
      </c>
      <c r="BK4163" s="1">
        <v>5.797</v>
      </c>
      <c r="BL4163" s="1">
        <v>3.706</v>
      </c>
      <c r="BM4163" s="1">
        <v>25.612</v>
      </c>
      <c r="BN4163" s="1">
        <v>906.043</v>
      </c>
      <c r="BO4163" s="1">
        <v>2449.102</v>
      </c>
      <c r="BP4163" s="1">
        <v>354.15</v>
      </c>
      <c r="BQ4163" s="1">
        <v>6265.683</v>
      </c>
      <c r="BR4163" s="1">
        <v>33.439</v>
      </c>
      <c r="BS4163" s="1">
        <v>11.336</v>
      </c>
      <c r="BT4163" s="1">
        <v>-13.68</v>
      </c>
      <c r="BU4163" s="1">
        <v>-1.309</v>
      </c>
      <c r="BV4163" s="1">
        <v>-2.831</v>
      </c>
      <c r="BW4163" s="1">
        <v>-16.364</v>
      </c>
      <c r="BX4163" s="1">
        <v>441.197</v>
      </c>
      <c r="BY4163" s="1">
        <v>1192.982</v>
      </c>
      <c r="BZ4163" s="1">
        <v>172.51</v>
      </c>
      <c r="CA4163" s="1">
        <v>3051.071</v>
      </c>
      <c r="CB4163" s="1">
        <v>16.289</v>
      </c>
      <c r="CC4163" s="1">
        <v>5.52</v>
      </c>
      <c r="CD4163" s="1">
        <v>0.237</v>
      </c>
      <c r="CE4163" s="1">
        <v>4.219</v>
      </c>
      <c r="CF4163" s="1">
        <v>1785.025</v>
      </c>
      <c r="CG4163" s="1">
        <v>90.592</v>
      </c>
      <c r="CH4163" s="1">
        <v>13.1</v>
      </c>
      <c r="CI4163" s="1">
        <v>12344.223</v>
      </c>
      <c r="CJ4163" s="1">
        <v>1.042</v>
      </c>
      <c r="CK4163" s="1">
        <v>63.825</v>
      </c>
      <c r="CL4163" s="1">
        <v>42804.887</v>
      </c>
      <c r="CM4163" s="1">
        <v>6189.76</v>
      </c>
      <c r="CN4163" s="1">
        <v>1.237</v>
      </c>
      <c r="CO4163" s="1">
        <v>22.334</v>
      </c>
      <c r="CP4163" s="1">
        <v>1.505</v>
      </c>
      <c r="CQ4163" s="1">
        <v>0.482</v>
      </c>
      <c r="CS4163" s="1">
        <v>-4.24</v>
      </c>
      <c r="CT4163" s="1">
        <v>-0.067</v>
      </c>
      <c r="CU4163" s="1">
        <v>3.33</v>
      </c>
      <c r="CW4163" s="1">
        <v>10.406</v>
      </c>
      <c r="CX4163" s="1">
        <v>0.045</v>
      </c>
      <c r="CZ4163" s="1">
        <v>0.019</v>
      </c>
      <c r="DA4163" s="1">
        <v>7323.999</v>
      </c>
      <c r="DB4163" s="1">
        <v>8032.525</v>
      </c>
      <c r="DC4163" s="1">
        <v>10.783</v>
      </c>
      <c r="DD4163" s="1">
        <v>41.976</v>
      </c>
      <c r="DE4163" s="1">
        <v>464.846</v>
      </c>
      <c r="DF4163" s="1">
        <v>1256.12</v>
      </c>
      <c r="DG4163" s="1">
        <v>181.64</v>
      </c>
      <c r="DH4163" s="1">
        <v>3214.612</v>
      </c>
      <c r="DI4163" s="1">
        <v>17.151</v>
      </c>
      <c r="DJ4163" s="1">
        <v>5.816</v>
      </c>
      <c r="DK4163" s="1">
        <v>156.44</v>
      </c>
      <c r="DL4163" s="1">
        <v>0.017</v>
      </c>
      <c r="DM4163" s="1">
        <v>0.028</v>
      </c>
      <c r="DN4163" s="1">
        <v>0.069</v>
      </c>
      <c r="DO4163" s="1">
        <v>0.01</v>
      </c>
      <c r="DP4163" s="1">
        <v>0.191</v>
      </c>
      <c r="DQ4163" s="1">
        <v>0.001</v>
      </c>
      <c r="DR4163" s="1">
        <v>0.0</v>
      </c>
      <c r="DS4163" s="1">
        <v>-14.816</v>
      </c>
      <c r="DT4163" s="1">
        <v>-0.002</v>
      </c>
      <c r="DU4163" s="1">
        <v>0.011</v>
      </c>
      <c r="DV4163" s="1">
        <v>0.0</v>
      </c>
      <c r="DW4163" s="1">
        <v>0.0</v>
      </c>
      <c r="DX4163" s="1">
        <v>0.079</v>
      </c>
      <c r="DY4163" s="1">
        <v>0.0</v>
      </c>
      <c r="DZ4163" s="1">
        <v>0.0</v>
      </c>
    </row>
    <row r="4164">
      <c r="A4164" s="1" t="s">
        <v>453</v>
      </c>
      <c r="B4164" s="1">
        <v>2014.0</v>
      </c>
      <c r="C4164" s="1" t="s">
        <v>454</v>
      </c>
      <c r="D4164" s="1">
        <v>1.44925588E8</v>
      </c>
      <c r="E4164" s="1">
        <v>3.525987794944E12</v>
      </c>
      <c r="G4164" s="1">
        <v>0.0</v>
      </c>
      <c r="H4164" s="1">
        <v>0.0</v>
      </c>
      <c r="I4164" s="1">
        <v>0.0</v>
      </c>
      <c r="J4164" s="1">
        <v>3.795</v>
      </c>
      <c r="K4164" s="1">
        <v>0.55</v>
      </c>
      <c r="L4164" s="1">
        <v>0.052</v>
      </c>
      <c r="M4164" s="1">
        <v>0.0</v>
      </c>
      <c r="N4164" s="1">
        <v>449.286</v>
      </c>
      <c r="O4164" s="1">
        <v>-3.248</v>
      </c>
      <c r="P4164" s="1">
        <v>-34.192</v>
      </c>
      <c r="Q4164" s="1">
        <v>7027.324</v>
      </c>
      <c r="R4164" s="1">
        <v>1018.439</v>
      </c>
      <c r="S4164" s="1">
        <v>1095.045</v>
      </c>
      <c r="T4164" s="1">
        <v>158.7</v>
      </c>
      <c r="U4164" s="1">
        <v>2.022</v>
      </c>
      <c r="V4164" s="1">
        <v>40.705</v>
      </c>
      <c r="W4164" s="1">
        <v>14172.613</v>
      </c>
      <c r="X4164" s="1">
        <v>2053.974</v>
      </c>
      <c r="Y4164" s="1">
        <v>14.913</v>
      </c>
      <c r="Z4164" s="1">
        <v>12.7</v>
      </c>
      <c r="AA4164" s="1">
        <v>1056.15</v>
      </c>
      <c r="AB4164" s="1">
        <v>7287.533</v>
      </c>
      <c r="AC4164" s="1">
        <v>1064.2</v>
      </c>
      <c r="AD4164" s="1">
        <v>14.245</v>
      </c>
      <c r="AE4164" s="1">
        <v>0.314</v>
      </c>
      <c r="AF4164" s="1">
        <v>25.236</v>
      </c>
      <c r="AG4164" s="1">
        <v>55599.305</v>
      </c>
      <c r="AH4164" s="1">
        <v>2.285</v>
      </c>
      <c r="AI4164" s="1">
        <v>0.418</v>
      </c>
      <c r="AJ4164" s="1">
        <v>29.63</v>
      </c>
      <c r="AK4164" s="1">
        <v>4893.752</v>
      </c>
      <c r="AL4164" s="1">
        <v>709.23</v>
      </c>
      <c r="AM4164" s="1">
        <v>49100.789</v>
      </c>
      <c r="AN4164" s="1">
        <v>7115.961</v>
      </c>
      <c r="AO4164" s="1">
        <v>66.644</v>
      </c>
      <c r="AP4164" s="1">
        <v>88.733</v>
      </c>
      <c r="AQ4164" s="1">
        <v>-0.628</v>
      </c>
      <c r="AR4164" s="1">
        <v>-26.692</v>
      </c>
      <c r="AS4164" s="1">
        <v>4221.982</v>
      </c>
      <c r="AT4164" s="1">
        <v>3690.514</v>
      </c>
      <c r="AU4164" s="1">
        <v>534.85</v>
      </c>
      <c r="AV4164" s="1">
        <v>29132.07</v>
      </c>
      <c r="AW4164" s="1">
        <v>-3.798</v>
      </c>
      <c r="AX4164" s="1">
        <v>-233.411</v>
      </c>
      <c r="AY4164" s="1">
        <v>40790.254</v>
      </c>
      <c r="AZ4164" s="1">
        <v>5911.552</v>
      </c>
      <c r="BA4164" s="1">
        <v>50.258</v>
      </c>
      <c r="BB4164" s="1">
        <v>52.646</v>
      </c>
      <c r="BC4164" s="1">
        <v>478.13</v>
      </c>
      <c r="BD4164" s="1">
        <v>-4.282</v>
      </c>
      <c r="BE4164" s="1">
        <v>-22.095</v>
      </c>
      <c r="BF4164" s="1">
        <v>441.207</v>
      </c>
      <c r="BG4164" s="1">
        <v>1196.476</v>
      </c>
      <c r="BH4164" s="1">
        <v>173.4</v>
      </c>
      <c r="BI4164" s="1">
        <v>3044.372</v>
      </c>
      <c r="BJ4164" s="1">
        <v>16.294</v>
      </c>
      <c r="BK4164" s="1">
        <v>5.502</v>
      </c>
      <c r="BL4164" s="1">
        <v>0.228</v>
      </c>
      <c r="BM4164" s="1">
        <v>-2.509</v>
      </c>
      <c r="BN4164" s="1">
        <v>903.534</v>
      </c>
      <c r="BO4164" s="1">
        <v>2449.326</v>
      </c>
      <c r="BP4164" s="1">
        <v>354.97</v>
      </c>
      <c r="BQ4164" s="1">
        <v>6234.468</v>
      </c>
      <c r="BR4164" s="1">
        <v>33.356</v>
      </c>
      <c r="BS4164" s="1">
        <v>11.267</v>
      </c>
      <c r="BT4164" s="1">
        <v>-8.05</v>
      </c>
      <c r="BU4164" s="1">
        <v>-0.762</v>
      </c>
      <c r="BV4164" s="1">
        <v>4.782</v>
      </c>
      <c r="BW4164" s="1">
        <v>18.745</v>
      </c>
      <c r="BX4164" s="1">
        <v>459.942</v>
      </c>
      <c r="BY4164" s="1">
        <v>1247.261</v>
      </c>
      <c r="BZ4164" s="1">
        <v>180.76</v>
      </c>
      <c r="CA4164" s="1">
        <v>3173.646</v>
      </c>
      <c r="CB4164" s="1">
        <v>16.986</v>
      </c>
      <c r="CC4164" s="1">
        <v>5.735</v>
      </c>
      <c r="CD4164" s="1">
        <v>5.071</v>
      </c>
      <c r="CE4164" s="1">
        <v>90.515</v>
      </c>
      <c r="CF4164" s="1">
        <v>1875.539</v>
      </c>
      <c r="CG4164" s="1">
        <v>108.193</v>
      </c>
      <c r="CH4164" s="1">
        <v>15.68</v>
      </c>
      <c r="CI4164" s="1">
        <v>12941.395</v>
      </c>
      <c r="CJ4164" s="1">
        <v>0.976</v>
      </c>
      <c r="CK4164" s="1">
        <v>60.441</v>
      </c>
      <c r="CL4164" s="1">
        <v>43126.973</v>
      </c>
      <c r="CM4164" s="1">
        <v>6250.202</v>
      </c>
      <c r="CN4164" s="1">
        <v>1.473</v>
      </c>
      <c r="CO4164" s="1">
        <v>23.387</v>
      </c>
      <c r="CP4164" s="1">
        <v>1.733</v>
      </c>
      <c r="CQ4164" s="1">
        <v>0.554</v>
      </c>
      <c r="CS4164" s="1">
        <v>15.134</v>
      </c>
      <c r="CT4164" s="1">
        <v>0.228</v>
      </c>
      <c r="CU4164" s="1">
        <v>3.825</v>
      </c>
      <c r="CW4164" s="1">
        <v>11.954</v>
      </c>
      <c r="CX4164" s="1">
        <v>0.052</v>
      </c>
      <c r="CZ4164" s="1">
        <v>0.022</v>
      </c>
      <c r="DA4164" s="1">
        <v>7343.079</v>
      </c>
      <c r="DB4164" s="1">
        <v>8057.762</v>
      </c>
      <c r="DC4164" s="1">
        <v>-4.097</v>
      </c>
      <c r="DD4164" s="1">
        <v>-21.254</v>
      </c>
      <c r="DE4164" s="1">
        <v>443.592</v>
      </c>
      <c r="DF4164" s="1">
        <v>1202.065</v>
      </c>
      <c r="DG4164" s="1">
        <v>174.21</v>
      </c>
      <c r="DH4164" s="1">
        <v>3060.823</v>
      </c>
      <c r="DI4164" s="1">
        <v>16.37</v>
      </c>
      <c r="DJ4164" s="1">
        <v>5.531</v>
      </c>
      <c r="DK4164" s="1">
        <v>1381.481</v>
      </c>
      <c r="DL4164" s="1">
        <v>0.38</v>
      </c>
      <c r="DM4164" s="1">
        <v>0.407</v>
      </c>
      <c r="DN4164" s="1">
        <v>1.104</v>
      </c>
      <c r="DO4164" s="1">
        <v>0.16</v>
      </c>
      <c r="DP4164" s="1">
        <v>2.809</v>
      </c>
      <c r="DQ4164" s="1">
        <v>0.015</v>
      </c>
      <c r="DR4164" s="1">
        <v>0.005</v>
      </c>
      <c r="DS4164" s="1">
        <v>2048.581</v>
      </c>
      <c r="DT4164" s="1">
        <v>0.233</v>
      </c>
      <c r="DU4164" s="1">
        <v>0.245</v>
      </c>
      <c r="DV4164" s="1">
        <v>0.69</v>
      </c>
      <c r="DW4164" s="1">
        <v>0.1</v>
      </c>
      <c r="DX4164" s="1">
        <v>1.687</v>
      </c>
      <c r="DY4164" s="1">
        <v>0.009</v>
      </c>
      <c r="DZ4164" s="1">
        <v>0.003</v>
      </c>
    </row>
    <row r="4165">
      <c r="A4165" s="1" t="s">
        <v>453</v>
      </c>
      <c r="B4165" s="1">
        <v>2015.0</v>
      </c>
      <c r="C4165" s="1" t="s">
        <v>454</v>
      </c>
      <c r="D4165" s="1">
        <v>1.45307563E8</v>
      </c>
      <c r="E4165" s="1">
        <v>3.456429719552E12</v>
      </c>
      <c r="G4165" s="1">
        <v>0.0</v>
      </c>
      <c r="H4165" s="1">
        <v>0.0</v>
      </c>
      <c r="I4165" s="1">
        <v>0.0</v>
      </c>
      <c r="J4165" s="1">
        <v>3.303</v>
      </c>
      <c r="K4165" s="1">
        <v>0.48</v>
      </c>
      <c r="L4165" s="1">
        <v>0.045</v>
      </c>
      <c r="M4165" s="1">
        <v>0.0</v>
      </c>
      <c r="N4165" s="1">
        <v>444.354</v>
      </c>
      <c r="O4165" s="1">
        <v>5.196</v>
      </c>
      <c r="P4165" s="1">
        <v>52.917</v>
      </c>
      <c r="Q4165" s="1">
        <v>7373.02</v>
      </c>
      <c r="R4165" s="1">
        <v>1071.356</v>
      </c>
      <c r="S4165" s="1">
        <v>1091.134</v>
      </c>
      <c r="T4165" s="1">
        <v>158.55</v>
      </c>
      <c r="U4165" s="1">
        <v>5.509</v>
      </c>
      <c r="V4165" s="1">
        <v>113.16</v>
      </c>
      <c r="W4165" s="1">
        <v>14914.117</v>
      </c>
      <c r="X4165" s="1">
        <v>2167.134</v>
      </c>
      <c r="Y4165" s="1">
        <v>14.852</v>
      </c>
      <c r="Z4165" s="1">
        <v>13.573</v>
      </c>
      <c r="AA4165" s="1">
        <v>1055.89</v>
      </c>
      <c r="AB4165" s="1">
        <v>7266.587</v>
      </c>
      <c r="AC4165" s="1">
        <v>1067.55</v>
      </c>
      <c r="AD4165" s="1">
        <v>14.554</v>
      </c>
      <c r="AE4165" s="1">
        <v>-1.579</v>
      </c>
      <c r="AF4165" s="1">
        <v>-127.207</v>
      </c>
      <c r="AG4165" s="1">
        <v>54577.719</v>
      </c>
      <c r="AH4165" s="1">
        <v>2.294</v>
      </c>
      <c r="AI4165" s="1">
        <v>-2.045</v>
      </c>
      <c r="AJ4165" s="1">
        <v>-145.499</v>
      </c>
      <c r="AK4165" s="1">
        <v>4838.84</v>
      </c>
      <c r="AL4165" s="1">
        <v>703.12</v>
      </c>
      <c r="AM4165" s="1">
        <v>47970.402</v>
      </c>
      <c r="AN4165" s="1">
        <v>6970.462</v>
      </c>
      <c r="AO4165" s="1">
        <v>65.863</v>
      </c>
      <c r="AP4165" s="1">
        <v>88.308</v>
      </c>
      <c r="AQ4165" s="1">
        <v>-3.203</v>
      </c>
      <c r="AR4165" s="1">
        <v>-135.234</v>
      </c>
      <c r="AS4165" s="1">
        <v>4086.748</v>
      </c>
      <c r="AT4165" s="1">
        <v>3645.784</v>
      </c>
      <c r="AU4165" s="1">
        <v>529.76</v>
      </c>
      <c r="AV4165" s="1">
        <v>28124.814</v>
      </c>
      <c r="AW4165" s="1">
        <v>-1.136</v>
      </c>
      <c r="AX4165" s="1">
        <v>-67.156</v>
      </c>
      <c r="AY4165" s="1">
        <v>40220.863</v>
      </c>
      <c r="AZ4165" s="1">
        <v>5844.396</v>
      </c>
      <c r="BA4165" s="1">
        <v>49.624</v>
      </c>
      <c r="BB4165" s="1">
        <v>51.775</v>
      </c>
      <c r="BC4165" s="1">
        <v>474.37</v>
      </c>
      <c r="BD4165" s="1">
        <v>-3.115</v>
      </c>
      <c r="BE4165" s="1">
        <v>-15.907</v>
      </c>
      <c r="BF4165" s="1">
        <v>425.3</v>
      </c>
      <c r="BG4165" s="1">
        <v>1156.099</v>
      </c>
      <c r="BH4165" s="1">
        <v>167.99</v>
      </c>
      <c r="BI4165" s="1">
        <v>2926.895</v>
      </c>
      <c r="BJ4165" s="1">
        <v>15.736</v>
      </c>
      <c r="BK4165" s="1">
        <v>5.388</v>
      </c>
      <c r="BL4165" s="1">
        <v>2.667</v>
      </c>
      <c r="BM4165" s="1">
        <v>19.355</v>
      </c>
      <c r="BN4165" s="1">
        <v>922.889</v>
      </c>
      <c r="BO4165" s="1">
        <v>2507.99</v>
      </c>
      <c r="BP4165" s="1">
        <v>364.43</v>
      </c>
      <c r="BQ4165" s="1">
        <v>6351.282</v>
      </c>
      <c r="BR4165" s="1">
        <v>34.137</v>
      </c>
      <c r="BS4165" s="1">
        <v>11.692</v>
      </c>
      <c r="BT4165" s="1">
        <v>-11.66</v>
      </c>
      <c r="BU4165" s="1">
        <v>-1.104</v>
      </c>
      <c r="BV4165" s="1">
        <v>8.14</v>
      </c>
      <c r="BW4165" s="1">
        <v>34.919</v>
      </c>
      <c r="BX4165" s="1">
        <v>494.861</v>
      </c>
      <c r="BY4165" s="1">
        <v>1345.216</v>
      </c>
      <c r="BZ4165" s="1">
        <v>195.47</v>
      </c>
      <c r="CA4165" s="1">
        <v>3405.613</v>
      </c>
      <c r="CB4165" s="1">
        <v>18.31</v>
      </c>
      <c r="CC4165" s="1">
        <v>6.269</v>
      </c>
      <c r="CD4165" s="1">
        <v>-3.369</v>
      </c>
      <c r="CE4165" s="1">
        <v>-63.181</v>
      </c>
      <c r="CF4165" s="1">
        <v>1812.358</v>
      </c>
      <c r="CG4165" s="1">
        <v>101.922</v>
      </c>
      <c r="CH4165" s="1">
        <v>14.81</v>
      </c>
      <c r="CI4165" s="1">
        <v>12472.565</v>
      </c>
      <c r="CJ4165" s="1">
        <v>1.327</v>
      </c>
      <c r="CK4165" s="1">
        <v>82.942</v>
      </c>
      <c r="CL4165" s="1">
        <v>43584.406</v>
      </c>
      <c r="CM4165" s="1">
        <v>6333.144</v>
      </c>
      <c r="CN4165" s="1">
        <v>1.387</v>
      </c>
      <c r="CO4165" s="1">
        <v>22.961</v>
      </c>
      <c r="CP4165" s="1">
        <v>1.504</v>
      </c>
      <c r="CQ4165" s="1">
        <v>0.481</v>
      </c>
      <c r="CS4165" s="1">
        <v>-13.203</v>
      </c>
      <c r="CT4165" s="1">
        <v>-0.229</v>
      </c>
      <c r="CU4165" s="1">
        <v>3.312</v>
      </c>
      <c r="CW4165" s="1">
        <v>10.349</v>
      </c>
      <c r="CX4165" s="1">
        <v>0.045</v>
      </c>
      <c r="CZ4165" s="1">
        <v>0.019</v>
      </c>
      <c r="DA4165" s="1">
        <v>7346.831</v>
      </c>
      <c r="DB4165" s="1">
        <v>7930.555</v>
      </c>
      <c r="DC4165" s="1">
        <v>-3.012</v>
      </c>
      <c r="DD4165" s="1">
        <v>-15.563</v>
      </c>
      <c r="DE4165" s="1">
        <v>428.028</v>
      </c>
      <c r="DF4165" s="1">
        <v>1162.775</v>
      </c>
      <c r="DG4165" s="1">
        <v>168.96</v>
      </c>
      <c r="DH4165" s="1">
        <v>2945.669</v>
      </c>
      <c r="DI4165" s="1">
        <v>15.827</v>
      </c>
      <c r="DJ4165" s="1">
        <v>5.423</v>
      </c>
      <c r="DK4165" s="1">
        <v>109.75</v>
      </c>
      <c r="DL4165" s="1">
        <v>0.442</v>
      </c>
      <c r="DM4165" s="1">
        <v>0.85</v>
      </c>
      <c r="DN4165" s="1">
        <v>2.34</v>
      </c>
      <c r="DO4165" s="1">
        <v>0.34</v>
      </c>
      <c r="DP4165" s="1">
        <v>5.847</v>
      </c>
      <c r="DQ4165" s="1">
        <v>0.032</v>
      </c>
      <c r="DR4165" s="1">
        <v>0.011</v>
      </c>
      <c r="DS4165" s="1">
        <v>54.035</v>
      </c>
      <c r="DT4165" s="1">
        <v>0.13</v>
      </c>
      <c r="DU4165" s="1">
        <v>0.375</v>
      </c>
      <c r="DV4165" s="1">
        <v>1.032</v>
      </c>
      <c r="DW4165" s="1">
        <v>0.15</v>
      </c>
      <c r="DX4165" s="1">
        <v>2.579</v>
      </c>
      <c r="DY4165" s="1">
        <v>0.014</v>
      </c>
      <c r="DZ4165" s="1">
        <v>0.005</v>
      </c>
    </row>
    <row r="4166">
      <c r="A4166" s="1" t="s">
        <v>453</v>
      </c>
      <c r="B4166" s="1">
        <v>2016.0</v>
      </c>
      <c r="C4166" s="1" t="s">
        <v>454</v>
      </c>
      <c r="D4166" s="1">
        <v>1.45778617E8</v>
      </c>
      <c r="E4166" s="1">
        <v>3.46312409088E12</v>
      </c>
      <c r="G4166" s="1">
        <v>0.394</v>
      </c>
      <c r="H4166" s="1">
        <v>2.704</v>
      </c>
      <c r="I4166" s="1">
        <v>0.394</v>
      </c>
      <c r="J4166" s="1">
        <v>3.087</v>
      </c>
      <c r="K4166" s="1">
        <v>0.45</v>
      </c>
      <c r="L4166" s="1">
        <v>0.041</v>
      </c>
      <c r="M4166" s="1">
        <v>0.005</v>
      </c>
      <c r="N4166" s="1">
        <v>442.744</v>
      </c>
      <c r="O4166" s="1">
        <v>-3.116</v>
      </c>
      <c r="P4166" s="1">
        <v>-33.378</v>
      </c>
      <c r="Q4166" s="1">
        <v>7120.231</v>
      </c>
      <c r="R4166" s="1">
        <v>1037.977</v>
      </c>
      <c r="S4166" s="1">
        <v>1176.098</v>
      </c>
      <c r="T4166" s="1">
        <v>171.45</v>
      </c>
      <c r="U4166" s="1">
        <v>4.095</v>
      </c>
      <c r="V4166" s="1">
        <v>88.737</v>
      </c>
      <c r="W4166" s="1">
        <v>15474.637</v>
      </c>
      <c r="X4166" s="1">
        <v>2255.871</v>
      </c>
      <c r="Y4166" s="1">
        <v>15.715</v>
      </c>
      <c r="Z4166" s="1">
        <v>12.903</v>
      </c>
      <c r="AA4166" s="1">
        <v>1076.47</v>
      </c>
      <c r="AB4166" s="1">
        <v>7384.279</v>
      </c>
      <c r="AC4166" s="1">
        <v>1090.97</v>
      </c>
      <c r="AD4166" s="1">
        <v>14.612</v>
      </c>
      <c r="AE4166" s="1">
        <v>1.961</v>
      </c>
      <c r="AF4166" s="1">
        <v>155.508</v>
      </c>
      <c r="AG4166" s="1">
        <v>55468.105</v>
      </c>
      <c r="AH4166" s="1">
        <v>2.335</v>
      </c>
      <c r="AI4166" s="1">
        <v>1.623</v>
      </c>
      <c r="AJ4166" s="1">
        <v>113.1</v>
      </c>
      <c r="AK4166" s="1">
        <v>4861.344</v>
      </c>
      <c r="AL4166" s="1">
        <v>708.68</v>
      </c>
      <c r="AM4166" s="1">
        <v>48591.227</v>
      </c>
      <c r="AN4166" s="1">
        <v>7083.562</v>
      </c>
      <c r="AO4166" s="1">
        <v>64.959</v>
      </c>
      <c r="AP4166" s="1">
        <v>88.052</v>
      </c>
      <c r="AQ4166" s="1">
        <v>2.929</v>
      </c>
      <c r="AR4166" s="1">
        <v>119.716</v>
      </c>
      <c r="AS4166" s="1">
        <v>4206.464</v>
      </c>
      <c r="AT4166" s="1">
        <v>3579.469</v>
      </c>
      <c r="AU4166" s="1">
        <v>521.81</v>
      </c>
      <c r="AV4166" s="1">
        <v>28855.15</v>
      </c>
      <c r="AW4166" s="1">
        <v>0.827</v>
      </c>
      <c r="AX4166" s="1">
        <v>48.358</v>
      </c>
      <c r="AY4166" s="1">
        <v>40422.617</v>
      </c>
      <c r="AZ4166" s="1">
        <v>5892.753</v>
      </c>
      <c r="BA4166" s="1">
        <v>47.83</v>
      </c>
      <c r="BB4166" s="1">
        <v>52.288</v>
      </c>
      <c r="BC4166" s="1">
        <v>483.02</v>
      </c>
      <c r="BD4166" s="1">
        <v>9.892</v>
      </c>
      <c r="BE4166" s="1">
        <v>38.549</v>
      </c>
      <c r="BF4166" s="1">
        <v>463.849</v>
      </c>
      <c r="BG4166" s="1">
        <v>1266.372</v>
      </c>
      <c r="BH4166" s="1">
        <v>184.61</v>
      </c>
      <c r="BI4166" s="1">
        <v>3181.87</v>
      </c>
      <c r="BJ4166" s="1">
        <v>16.922</v>
      </c>
      <c r="BK4166" s="1">
        <v>5.766</v>
      </c>
      <c r="BL4166" s="1">
        <v>5.009</v>
      </c>
      <c r="BM4166" s="1">
        <v>38.303</v>
      </c>
      <c r="BN4166" s="1">
        <v>961.192</v>
      </c>
      <c r="BO4166" s="1">
        <v>2622.401</v>
      </c>
      <c r="BP4166" s="1">
        <v>382.29</v>
      </c>
      <c r="BQ4166" s="1">
        <v>6593.506</v>
      </c>
      <c r="BR4166" s="1">
        <v>35.041</v>
      </c>
      <c r="BS4166" s="1">
        <v>11.948</v>
      </c>
      <c r="BT4166" s="1">
        <v>-14.5</v>
      </c>
      <c r="BU4166" s="1">
        <v>-1.347</v>
      </c>
      <c r="BV4166" s="1">
        <v>0.585</v>
      </c>
      <c r="BW4166" s="1">
        <v>-0.855</v>
      </c>
      <c r="BX4166" s="1">
        <v>494.006</v>
      </c>
      <c r="BY4166" s="1">
        <v>1348.689</v>
      </c>
      <c r="BZ4166" s="1">
        <v>196.61</v>
      </c>
      <c r="CA4166" s="1">
        <v>3388.741</v>
      </c>
      <c r="CB4166" s="1">
        <v>18.022</v>
      </c>
      <c r="CC4166" s="1">
        <v>6.141</v>
      </c>
      <c r="CD4166" s="1">
        <v>1.477</v>
      </c>
      <c r="CE4166" s="1">
        <v>26.762</v>
      </c>
      <c r="CF4166" s="1">
        <v>1839.121</v>
      </c>
      <c r="CG4166" s="1">
        <v>105.777</v>
      </c>
      <c r="CH4166" s="1">
        <v>15.42</v>
      </c>
      <c r="CI4166" s="1">
        <v>12615.846</v>
      </c>
      <c r="CJ4166" s="1">
        <v>2.557</v>
      </c>
      <c r="CK4166" s="1">
        <v>161.967</v>
      </c>
      <c r="CL4166" s="1">
        <v>44554.621</v>
      </c>
      <c r="CM4166" s="1">
        <v>6495.111</v>
      </c>
      <c r="CN4166" s="1">
        <v>1.413</v>
      </c>
      <c r="CO4166" s="1">
        <v>22.861</v>
      </c>
      <c r="CP4166" s="1">
        <v>1.395</v>
      </c>
      <c r="CQ4166" s="1">
        <v>0.446</v>
      </c>
      <c r="CS4166" s="1">
        <v>-7.263</v>
      </c>
      <c r="CT4166" s="1">
        <v>-0.109</v>
      </c>
      <c r="CU4166" s="1">
        <v>3.061</v>
      </c>
      <c r="CW4166" s="1">
        <v>9.566</v>
      </c>
      <c r="CX4166" s="1">
        <v>0.041</v>
      </c>
      <c r="CZ4166" s="1">
        <v>0.017</v>
      </c>
      <c r="DA4166" s="1">
        <v>7483.745</v>
      </c>
      <c r="DB4166" s="1">
        <v>8086.063</v>
      </c>
      <c r="DC4166" s="1">
        <v>10.127</v>
      </c>
      <c r="DD4166" s="1">
        <v>39.158</v>
      </c>
      <c r="DE4166" s="1">
        <v>467.186</v>
      </c>
      <c r="DF4166" s="1">
        <v>1273.712</v>
      </c>
      <c r="DG4166" s="1">
        <v>185.68</v>
      </c>
      <c r="DH4166" s="1">
        <v>3204.765</v>
      </c>
      <c r="DI4166" s="1">
        <v>17.02</v>
      </c>
      <c r="DJ4166" s="1">
        <v>5.807</v>
      </c>
      <c r="DK4166" s="1">
        <v>39.541</v>
      </c>
      <c r="DL4166" s="1">
        <v>0.327</v>
      </c>
      <c r="DM4166" s="1">
        <v>1.177</v>
      </c>
      <c r="DN4166" s="1">
        <v>3.224</v>
      </c>
      <c r="DO4166" s="1">
        <v>0.47</v>
      </c>
      <c r="DP4166" s="1">
        <v>8.071</v>
      </c>
      <c r="DQ4166" s="1">
        <v>0.043</v>
      </c>
      <c r="DR4166" s="1">
        <v>0.015</v>
      </c>
      <c r="DS4166" s="1">
        <v>0.056</v>
      </c>
      <c r="DT4166" s="1">
        <v>-0.003</v>
      </c>
      <c r="DU4166" s="1">
        <v>0.372</v>
      </c>
      <c r="DV4166" s="1">
        <v>1.029</v>
      </c>
      <c r="DW4166" s="1">
        <v>0.15</v>
      </c>
      <c r="DX4166" s="1">
        <v>2.553</v>
      </c>
      <c r="DY4166" s="1">
        <v>0.014</v>
      </c>
      <c r="DZ4166" s="1">
        <v>0.005</v>
      </c>
    </row>
    <row r="4167">
      <c r="A4167" s="1" t="s">
        <v>453</v>
      </c>
      <c r="B4167" s="1">
        <v>2017.0</v>
      </c>
      <c r="C4167" s="1" t="s">
        <v>454</v>
      </c>
      <c r="D4167" s="1">
        <v>1.46186752E8</v>
      </c>
      <c r="E4167" s="1">
        <v>3.526353747968E12</v>
      </c>
      <c r="F4167" s="1">
        <v>94.334</v>
      </c>
      <c r="G4167" s="1">
        <v>0.372</v>
      </c>
      <c r="H4167" s="1">
        <v>5.24</v>
      </c>
      <c r="I4167" s="1">
        <v>0.766</v>
      </c>
      <c r="J4167" s="1">
        <v>3.557</v>
      </c>
      <c r="K4167" s="1">
        <v>0.52</v>
      </c>
      <c r="L4167" s="1">
        <v>0.048</v>
      </c>
      <c r="M4167" s="1">
        <v>0.009</v>
      </c>
      <c r="N4167" s="1">
        <v>439.629</v>
      </c>
      <c r="O4167" s="1">
        <v>-5.961</v>
      </c>
      <c r="P4167" s="1">
        <v>-61.871</v>
      </c>
      <c r="Q4167" s="1">
        <v>6677.116</v>
      </c>
      <c r="R4167" s="1">
        <v>976.106</v>
      </c>
      <c r="S4167" s="1">
        <v>1190.327</v>
      </c>
      <c r="T4167" s="1">
        <v>174.01</v>
      </c>
      <c r="U4167" s="1">
        <v>6.099</v>
      </c>
      <c r="V4167" s="1">
        <v>137.583</v>
      </c>
      <c r="W4167" s="1">
        <v>16372.577</v>
      </c>
      <c r="X4167" s="1">
        <v>2393.454</v>
      </c>
      <c r="Y4167" s="1">
        <v>15.947</v>
      </c>
      <c r="Z4167" s="1">
        <v>12.058</v>
      </c>
      <c r="AA4167" s="1">
        <v>1080.57</v>
      </c>
      <c r="AB4167" s="1">
        <v>7391.709</v>
      </c>
      <c r="AC4167" s="1">
        <v>1091.17</v>
      </c>
      <c r="AD4167" s="1">
        <v>14.529</v>
      </c>
      <c r="AE4167" s="1">
        <v>0.614</v>
      </c>
      <c r="AF4167" s="1">
        <v>49.679</v>
      </c>
      <c r="AG4167" s="1">
        <v>55653.078</v>
      </c>
      <c r="AH4167" s="1">
        <v>2.307</v>
      </c>
      <c r="AI4167" s="1">
        <v>0.518</v>
      </c>
      <c r="AJ4167" s="1">
        <v>36.67</v>
      </c>
      <c r="AK4167" s="1">
        <v>4799.819</v>
      </c>
      <c r="AL4167" s="1">
        <v>701.67</v>
      </c>
      <c r="AM4167" s="1">
        <v>48706.41</v>
      </c>
      <c r="AN4167" s="1">
        <v>7120.232</v>
      </c>
      <c r="AO4167" s="1">
        <v>64.304</v>
      </c>
      <c r="AP4167" s="1">
        <v>87.957</v>
      </c>
      <c r="AQ4167" s="1">
        <v>2.485</v>
      </c>
      <c r="AR4167" s="1">
        <v>104.542</v>
      </c>
      <c r="AS4167" s="1">
        <v>4311.006</v>
      </c>
      <c r="AT4167" s="1">
        <v>3531.579</v>
      </c>
      <c r="AU4167" s="1">
        <v>516.27</v>
      </c>
      <c r="AV4167" s="1">
        <v>29489.717</v>
      </c>
      <c r="AW4167" s="1">
        <v>7.855</v>
      </c>
      <c r="AX4167" s="1">
        <v>462.855</v>
      </c>
      <c r="AY4167" s="1">
        <v>43475.957</v>
      </c>
      <c r="AZ4167" s="1">
        <v>6355.609</v>
      </c>
      <c r="BA4167" s="1">
        <v>47.313</v>
      </c>
      <c r="BB4167" s="1">
        <v>53.255</v>
      </c>
      <c r="BC4167" s="1">
        <v>479.71</v>
      </c>
      <c r="BD4167" s="1">
        <v>0.299</v>
      </c>
      <c r="BE4167" s="1">
        <v>-0.941</v>
      </c>
      <c r="BF4167" s="1">
        <v>462.907</v>
      </c>
      <c r="BG4167" s="1">
        <v>1266.599</v>
      </c>
      <c r="BH4167" s="1">
        <v>185.16</v>
      </c>
      <c r="BI4167" s="1">
        <v>3166.549</v>
      </c>
      <c r="BJ4167" s="1">
        <v>16.969</v>
      </c>
      <c r="BK4167" s="1">
        <v>5.718</v>
      </c>
      <c r="BL4167" s="1">
        <v>1.983</v>
      </c>
      <c r="BM4167" s="1">
        <v>13.665</v>
      </c>
      <c r="BN4167" s="1">
        <v>974.857</v>
      </c>
      <c r="BO4167" s="1">
        <v>2664.4</v>
      </c>
      <c r="BP4167" s="1">
        <v>389.5</v>
      </c>
      <c r="BQ4167" s="1">
        <v>6668.573</v>
      </c>
      <c r="BR4167" s="1">
        <v>35.696</v>
      </c>
      <c r="BS4167" s="1">
        <v>12.043</v>
      </c>
      <c r="BT4167" s="1">
        <v>-10.6</v>
      </c>
      <c r="BU4167" s="1">
        <v>-0.981</v>
      </c>
      <c r="BV4167" s="1">
        <v>3.32</v>
      </c>
      <c r="BW4167" s="1">
        <v>13.847</v>
      </c>
      <c r="BX4167" s="1">
        <v>507.853</v>
      </c>
      <c r="BY4167" s="1">
        <v>1389.592</v>
      </c>
      <c r="BZ4167" s="1">
        <v>203.14</v>
      </c>
      <c r="CA4167" s="1">
        <v>3473.998</v>
      </c>
      <c r="CB4167" s="1">
        <v>18.617</v>
      </c>
      <c r="CC4167" s="1">
        <v>6.274</v>
      </c>
      <c r="CD4167" s="1">
        <v>-0.326</v>
      </c>
      <c r="CE4167" s="1">
        <v>-6.0</v>
      </c>
      <c r="CF4167" s="1">
        <v>1833.12</v>
      </c>
      <c r="CG4167" s="1">
        <v>77.914</v>
      </c>
      <c r="CH4167" s="1">
        <v>11.39</v>
      </c>
      <c r="CI4167" s="1">
        <v>12539.578</v>
      </c>
      <c r="CJ4167" s="1">
        <v>0.012</v>
      </c>
      <c r="CK4167" s="1">
        <v>0.787</v>
      </c>
      <c r="CL4167" s="1">
        <v>44435.613</v>
      </c>
      <c r="CM4167" s="1">
        <v>6495.898</v>
      </c>
      <c r="CN4167" s="1">
        <v>1.044</v>
      </c>
      <c r="CO4167" s="1">
        <v>22.645</v>
      </c>
      <c r="CP4167" s="1">
        <v>1.624</v>
      </c>
      <c r="CQ4167" s="1">
        <v>0.52</v>
      </c>
      <c r="CS4167" s="1">
        <v>16.421</v>
      </c>
      <c r="CT4167" s="1">
        <v>0.229</v>
      </c>
      <c r="CU4167" s="1">
        <v>3.554</v>
      </c>
      <c r="CW4167" s="1">
        <v>11.106</v>
      </c>
      <c r="CX4167" s="1">
        <v>0.048</v>
      </c>
      <c r="CZ4167" s="1">
        <v>0.02</v>
      </c>
      <c r="DA4167" s="1">
        <v>7464.22</v>
      </c>
      <c r="DB4167" s="1">
        <v>8135.743</v>
      </c>
      <c r="DC4167" s="1">
        <v>0.571</v>
      </c>
      <c r="DD4167" s="1">
        <v>-0.182</v>
      </c>
      <c r="DE4167" s="1">
        <v>467.004</v>
      </c>
      <c r="DF4167" s="1">
        <v>1274.808</v>
      </c>
      <c r="DG4167" s="1">
        <v>186.36</v>
      </c>
      <c r="DH4167" s="1">
        <v>3194.575</v>
      </c>
      <c r="DI4167" s="1">
        <v>17.079</v>
      </c>
      <c r="DJ4167" s="1">
        <v>5.769</v>
      </c>
      <c r="DK4167" s="1">
        <v>16.165</v>
      </c>
      <c r="DL4167" s="1">
        <v>0.183</v>
      </c>
      <c r="DM4167" s="1">
        <v>1.36</v>
      </c>
      <c r="DN4167" s="1">
        <v>3.694</v>
      </c>
      <c r="DO4167" s="1">
        <v>0.54</v>
      </c>
      <c r="DP4167" s="1">
        <v>9.303</v>
      </c>
      <c r="DQ4167" s="1">
        <v>0.049</v>
      </c>
      <c r="DR4167" s="1">
        <v>0.017</v>
      </c>
      <c r="DS4167" s="1">
        <v>-6.157</v>
      </c>
      <c r="DT4167" s="1">
        <v>-0.025</v>
      </c>
      <c r="DU4167" s="1">
        <v>0.347</v>
      </c>
      <c r="DV4167" s="1">
        <v>0.958</v>
      </c>
      <c r="DW4167" s="1">
        <v>0.14</v>
      </c>
      <c r="DX4167" s="1">
        <v>2.377</v>
      </c>
      <c r="DY4167" s="1">
        <v>0.013</v>
      </c>
      <c r="DZ4167" s="1">
        <v>0.004</v>
      </c>
    </row>
    <row r="4168">
      <c r="A4168" s="1" t="s">
        <v>453</v>
      </c>
      <c r="B4168" s="1">
        <v>2018.0</v>
      </c>
      <c r="C4168" s="1" t="s">
        <v>454</v>
      </c>
      <c r="D4168" s="1">
        <v>1.4643009E8</v>
      </c>
      <c r="E4168" s="1">
        <v>3.625347448832E12</v>
      </c>
      <c r="F4168" s="1">
        <v>47.665</v>
      </c>
      <c r="G4168" s="1">
        <v>0.365</v>
      </c>
      <c r="H4168" s="1">
        <v>7.725</v>
      </c>
      <c r="I4168" s="1">
        <v>1.131</v>
      </c>
      <c r="J4168" s="1">
        <v>3.415</v>
      </c>
      <c r="K4168" s="1">
        <v>0.5</v>
      </c>
      <c r="L4168" s="1">
        <v>0.045</v>
      </c>
      <c r="M4168" s="1">
        <v>0.013</v>
      </c>
      <c r="N4168" s="1">
        <v>439.33</v>
      </c>
      <c r="O4168" s="1">
        <v>3.253</v>
      </c>
      <c r="P4168" s="1">
        <v>31.75</v>
      </c>
      <c r="Q4168" s="1">
        <v>6882.846</v>
      </c>
      <c r="R4168" s="1">
        <v>1007.856</v>
      </c>
      <c r="S4168" s="1">
        <v>1206.105</v>
      </c>
      <c r="T4168" s="1">
        <v>176.61</v>
      </c>
      <c r="U4168" s="1">
        <v>7.075</v>
      </c>
      <c r="V4168" s="1">
        <v>169.333</v>
      </c>
      <c r="W4168" s="1">
        <v>17501.775</v>
      </c>
      <c r="X4168" s="1">
        <v>2562.787</v>
      </c>
      <c r="Y4168" s="1">
        <v>15.922</v>
      </c>
      <c r="Z4168" s="1">
        <v>12.01</v>
      </c>
      <c r="AA4168" s="1">
        <v>1096.59</v>
      </c>
      <c r="AB4168" s="1">
        <v>7488.83</v>
      </c>
      <c r="AC4168" s="1">
        <v>1109.19</v>
      </c>
      <c r="AD4168" s="1">
        <v>14.218</v>
      </c>
      <c r="AE4168" s="1">
        <v>3.644</v>
      </c>
      <c r="AF4168" s="1">
        <v>296.466</v>
      </c>
      <c r="AG4168" s="1">
        <v>57585.219</v>
      </c>
      <c r="AH4168" s="1">
        <v>2.326</v>
      </c>
      <c r="AI4168" s="1">
        <v>3.981</v>
      </c>
      <c r="AJ4168" s="1">
        <v>283.466</v>
      </c>
      <c r="AK4168" s="1">
        <v>4866.554</v>
      </c>
      <c r="AL4168" s="1">
        <v>712.61</v>
      </c>
      <c r="AM4168" s="1">
        <v>50561.312</v>
      </c>
      <c r="AN4168" s="1">
        <v>7403.698</v>
      </c>
      <c r="AO4168" s="1">
        <v>64.246</v>
      </c>
      <c r="AP4168" s="1">
        <v>88.227</v>
      </c>
      <c r="AQ4168" s="1">
        <v>5.428</v>
      </c>
      <c r="AR4168" s="1">
        <v>233.987</v>
      </c>
      <c r="AS4168" s="1">
        <v>4544.993</v>
      </c>
      <c r="AT4168" s="1">
        <v>3576.587</v>
      </c>
      <c r="AU4168" s="1">
        <v>523.72</v>
      </c>
      <c r="AV4168" s="1">
        <v>31038.656</v>
      </c>
      <c r="AW4168" s="1">
        <v>5.278</v>
      </c>
      <c r="AX4168" s="1">
        <v>335.45</v>
      </c>
      <c r="AY4168" s="1">
        <v>45694.559</v>
      </c>
      <c r="AZ4168" s="1">
        <v>6691.059</v>
      </c>
      <c r="BA4168" s="1">
        <v>47.216</v>
      </c>
      <c r="BB4168" s="1">
        <v>54.161</v>
      </c>
      <c r="BC4168" s="1">
        <v>487.3</v>
      </c>
      <c r="BD4168" s="1">
        <v>2.957</v>
      </c>
      <c r="BE4168" s="1">
        <v>11.315</v>
      </c>
      <c r="BF4168" s="1">
        <v>474.223</v>
      </c>
      <c r="BG4168" s="1">
        <v>1301.918</v>
      </c>
      <c r="BH4168" s="1">
        <v>190.64</v>
      </c>
      <c r="BI4168" s="1">
        <v>3238.561</v>
      </c>
      <c r="BJ4168" s="1">
        <v>17.187</v>
      </c>
      <c r="BK4168" s="1">
        <v>5.651</v>
      </c>
      <c r="BL4168" s="1">
        <v>1.907</v>
      </c>
      <c r="BM4168" s="1">
        <v>13.125</v>
      </c>
      <c r="BN4168" s="1">
        <v>987.982</v>
      </c>
      <c r="BO4168" s="1">
        <v>2708.323</v>
      </c>
      <c r="BP4168" s="1">
        <v>396.58</v>
      </c>
      <c r="BQ4168" s="1">
        <v>6747.126</v>
      </c>
      <c r="BR4168" s="1">
        <v>35.754</v>
      </c>
      <c r="BS4168" s="1">
        <v>11.773</v>
      </c>
      <c r="BT4168" s="1">
        <v>-12.6</v>
      </c>
      <c r="BU4168" s="1">
        <v>-1.149</v>
      </c>
      <c r="BV4168" s="1">
        <v>0.709</v>
      </c>
      <c r="BW4168" s="1">
        <v>1.056</v>
      </c>
      <c r="BX4168" s="1">
        <v>508.908</v>
      </c>
      <c r="BY4168" s="1">
        <v>1397.117</v>
      </c>
      <c r="BZ4168" s="1">
        <v>204.58</v>
      </c>
      <c r="CA4168" s="1">
        <v>3475.434</v>
      </c>
      <c r="CB4168" s="1">
        <v>18.444</v>
      </c>
      <c r="CC4168" s="1">
        <v>6.064</v>
      </c>
      <c r="CD4168" s="1">
        <v>0.967</v>
      </c>
      <c r="CE4168" s="1">
        <v>17.729</v>
      </c>
      <c r="CF4168" s="1">
        <v>1850.849</v>
      </c>
      <c r="CG4168" s="1">
        <v>83.863</v>
      </c>
      <c r="CH4168" s="1">
        <v>12.28</v>
      </c>
      <c r="CI4168" s="1">
        <v>12639.812</v>
      </c>
      <c r="CJ4168" s="1">
        <v>1.672</v>
      </c>
      <c r="CK4168" s="1">
        <v>108.604</v>
      </c>
      <c r="CL4168" s="1">
        <v>45103.445</v>
      </c>
      <c r="CM4168" s="1">
        <v>6604.501</v>
      </c>
      <c r="CN4168" s="1">
        <v>1.107</v>
      </c>
      <c r="CO4168" s="1">
        <v>22.056</v>
      </c>
      <c r="CP4168" s="1">
        <v>1.577</v>
      </c>
      <c r="CQ4168" s="1">
        <v>0.505</v>
      </c>
      <c r="CS4168" s="1">
        <v>-2.863</v>
      </c>
      <c r="CT4168" s="1">
        <v>-0.046</v>
      </c>
      <c r="CU4168" s="1">
        <v>3.446</v>
      </c>
      <c r="CW4168" s="1">
        <v>10.77</v>
      </c>
      <c r="CX4168" s="1">
        <v>0.045</v>
      </c>
      <c r="CZ4168" s="1">
        <v>0.019</v>
      </c>
      <c r="DA4168" s="1">
        <v>7574.877</v>
      </c>
      <c r="DB4168" s="1">
        <v>8432.209</v>
      </c>
      <c r="DC4168" s="1">
        <v>3.208</v>
      </c>
      <c r="DD4168" s="1">
        <v>12.07</v>
      </c>
      <c r="DE4168" s="1">
        <v>479.074</v>
      </c>
      <c r="DF4168" s="1">
        <v>1311.206</v>
      </c>
      <c r="DG4168" s="1">
        <v>192.0</v>
      </c>
      <c r="DH4168" s="1">
        <v>3271.693</v>
      </c>
      <c r="DI4168" s="1">
        <v>17.31</v>
      </c>
      <c r="DJ4168" s="1">
        <v>5.709</v>
      </c>
      <c r="DK4168" s="1">
        <v>14.79</v>
      </c>
      <c r="DL4168" s="1">
        <v>0.193</v>
      </c>
      <c r="DM4168" s="1">
        <v>1.553</v>
      </c>
      <c r="DN4168" s="1">
        <v>4.234</v>
      </c>
      <c r="DO4168" s="1">
        <v>0.62</v>
      </c>
      <c r="DP4168" s="1">
        <v>10.608</v>
      </c>
      <c r="DQ4168" s="1">
        <v>0.056</v>
      </c>
      <c r="DR4168" s="1">
        <v>0.019</v>
      </c>
      <c r="DS4168" s="1">
        <v>70.619</v>
      </c>
      <c r="DT4168" s="1">
        <v>0.242</v>
      </c>
      <c r="DU4168" s="1">
        <v>0.59</v>
      </c>
      <c r="DV4168" s="1">
        <v>1.639</v>
      </c>
      <c r="DW4168" s="1">
        <v>0.24</v>
      </c>
      <c r="DX4168" s="1">
        <v>4.029</v>
      </c>
      <c r="DY4168" s="1">
        <v>0.022</v>
      </c>
      <c r="DZ4168" s="1">
        <v>0.007</v>
      </c>
    </row>
    <row r="4169">
      <c r="A4169" s="1" t="s">
        <v>453</v>
      </c>
      <c r="B4169" s="1">
        <v>2019.0</v>
      </c>
      <c r="C4169" s="1" t="s">
        <v>454</v>
      </c>
      <c r="D4169" s="1">
        <v>1.46533005E8</v>
      </c>
      <c r="E4169" s="1">
        <v>3.70503581696E12</v>
      </c>
      <c r="F4169" s="1">
        <v>38.325</v>
      </c>
      <c r="G4169" s="1">
        <v>0.434</v>
      </c>
      <c r="H4169" s="1">
        <v>10.678</v>
      </c>
      <c r="I4169" s="1">
        <v>1.565</v>
      </c>
      <c r="J4169" s="1">
        <v>3.685</v>
      </c>
      <c r="K4169" s="1">
        <v>0.54</v>
      </c>
      <c r="L4169" s="1">
        <v>0.048</v>
      </c>
      <c r="M4169" s="1">
        <v>0.019</v>
      </c>
      <c r="N4169" s="1">
        <v>440.035</v>
      </c>
      <c r="O4169" s="1">
        <v>-1.696</v>
      </c>
      <c r="P4169" s="1">
        <v>-17.096</v>
      </c>
      <c r="Q4169" s="1">
        <v>6761.342</v>
      </c>
      <c r="R4169" s="1">
        <v>990.76</v>
      </c>
      <c r="S4169" s="1">
        <v>1279.917</v>
      </c>
      <c r="T4169" s="1">
        <v>187.55</v>
      </c>
      <c r="U4169" s="1">
        <v>0.032</v>
      </c>
      <c r="V4169" s="1">
        <v>0.814</v>
      </c>
      <c r="W4169" s="1">
        <v>17495.041</v>
      </c>
      <c r="X4169" s="1">
        <v>2563.601</v>
      </c>
      <c r="Y4169" s="1">
        <v>16.773</v>
      </c>
      <c r="Z4169" s="1">
        <v>11.897</v>
      </c>
      <c r="AA4169" s="1">
        <v>1099.73</v>
      </c>
      <c r="AB4169" s="1">
        <v>7504.999</v>
      </c>
      <c r="AC4169" s="1">
        <v>1118.16</v>
      </c>
      <c r="AD4169" s="1">
        <v>14.466</v>
      </c>
      <c r="AE4169" s="1">
        <v>-0.737</v>
      </c>
      <c r="AF4169" s="1">
        <v>-62.179</v>
      </c>
      <c r="AG4169" s="1">
        <v>57120.445</v>
      </c>
      <c r="AH4169" s="1">
        <v>2.259</v>
      </c>
      <c r="AI4169" s="1">
        <v>-1.095</v>
      </c>
      <c r="AJ4169" s="1">
        <v>-81.086</v>
      </c>
      <c r="AK4169" s="1">
        <v>4865.457</v>
      </c>
      <c r="AL4169" s="1">
        <v>712.95</v>
      </c>
      <c r="AM4169" s="1">
        <v>49972.441</v>
      </c>
      <c r="AN4169" s="1">
        <v>7322.612</v>
      </c>
      <c r="AO4169" s="1">
        <v>63.761</v>
      </c>
      <c r="AP4169" s="1">
        <v>87.933</v>
      </c>
      <c r="AQ4169" s="1">
        <v>-2.241</v>
      </c>
      <c r="AR4169" s="1">
        <v>-101.866</v>
      </c>
      <c r="AS4169" s="1">
        <v>4443.127</v>
      </c>
      <c r="AT4169" s="1">
        <v>3496.345</v>
      </c>
      <c r="AU4169" s="1">
        <v>512.33</v>
      </c>
      <c r="AV4169" s="1">
        <v>30321.684</v>
      </c>
      <c r="AW4169" s="1">
        <v>1.483</v>
      </c>
      <c r="AX4169" s="1">
        <v>99.21</v>
      </c>
      <c r="AY4169" s="1">
        <v>46339.516</v>
      </c>
      <c r="AZ4169" s="1">
        <v>6790.269</v>
      </c>
      <c r="BA4169" s="1">
        <v>45.819</v>
      </c>
      <c r="BB4169" s="1">
        <v>53.355</v>
      </c>
      <c r="BC4169" s="1">
        <v>492.03</v>
      </c>
      <c r="BD4169" s="1">
        <v>1.961</v>
      </c>
      <c r="BE4169" s="1">
        <v>6.906</v>
      </c>
      <c r="BF4169" s="1">
        <v>481.129</v>
      </c>
      <c r="BG4169" s="1">
        <v>1326.527</v>
      </c>
      <c r="BH4169" s="1">
        <v>194.38</v>
      </c>
      <c r="BI4169" s="1">
        <v>3283.418</v>
      </c>
      <c r="BJ4169" s="1">
        <v>17.384</v>
      </c>
      <c r="BK4169" s="1">
        <v>5.778</v>
      </c>
      <c r="BL4169" s="1">
        <v>2.275</v>
      </c>
      <c r="BM4169" s="1">
        <v>16.903</v>
      </c>
      <c r="BN4169" s="1">
        <v>1004.885</v>
      </c>
      <c r="BO4169" s="1">
        <v>2765.315</v>
      </c>
      <c r="BP4169" s="1">
        <v>405.21</v>
      </c>
      <c r="BQ4169" s="1">
        <v>6857.741</v>
      </c>
      <c r="BR4169" s="1">
        <v>36.239</v>
      </c>
      <c r="BS4169" s="1">
        <v>12.067</v>
      </c>
      <c r="BT4169" s="1">
        <v>-18.43</v>
      </c>
      <c r="BU4169" s="1">
        <v>-1.676</v>
      </c>
      <c r="BV4169" s="1">
        <v>2.153</v>
      </c>
      <c r="BW4169" s="1">
        <v>8.383</v>
      </c>
      <c r="BX4169" s="1">
        <v>517.291</v>
      </c>
      <c r="BY4169" s="1">
        <v>1426.232</v>
      </c>
      <c r="BZ4169" s="1">
        <v>208.99</v>
      </c>
      <c r="CA4169" s="1">
        <v>3530.203</v>
      </c>
      <c r="CB4169" s="1">
        <v>18.691</v>
      </c>
      <c r="CC4169" s="1">
        <v>6.212</v>
      </c>
      <c r="CD4169" s="1">
        <v>2.046</v>
      </c>
      <c r="CE4169" s="1">
        <v>37.876</v>
      </c>
      <c r="CF4169" s="1">
        <v>1888.725</v>
      </c>
      <c r="CG4169" s="1">
        <v>89.195</v>
      </c>
      <c r="CH4169" s="1">
        <v>13.07</v>
      </c>
      <c r="CI4169" s="1">
        <v>12889.414</v>
      </c>
      <c r="CJ4169" s="1">
        <v>0.969</v>
      </c>
      <c r="CK4169" s="1">
        <v>64.011</v>
      </c>
      <c r="CL4169" s="1">
        <v>45508.602</v>
      </c>
      <c r="CM4169" s="1">
        <v>6668.512</v>
      </c>
      <c r="CN4169" s="1">
        <v>1.169</v>
      </c>
      <c r="CO4169" s="1">
        <v>22.681</v>
      </c>
      <c r="CP4169" s="1">
        <v>1.683</v>
      </c>
      <c r="CQ4169" s="1">
        <v>0.539</v>
      </c>
      <c r="CS4169" s="1">
        <v>6.716</v>
      </c>
      <c r="CT4169" s="1">
        <v>0.106</v>
      </c>
      <c r="CU4169" s="1">
        <v>3.675</v>
      </c>
      <c r="CW4169" s="1">
        <v>11.485</v>
      </c>
      <c r="CX4169" s="1">
        <v>0.048</v>
      </c>
      <c r="CZ4169" s="1">
        <v>0.02</v>
      </c>
      <c r="DA4169" s="1">
        <v>7630.772</v>
      </c>
      <c r="DB4169" s="1">
        <v>8370.03</v>
      </c>
      <c r="DC4169" s="1">
        <v>2.405</v>
      </c>
      <c r="DD4169" s="1">
        <v>8.52</v>
      </c>
      <c r="DE4169" s="1">
        <v>487.594</v>
      </c>
      <c r="DF4169" s="1">
        <v>1339.084</v>
      </c>
      <c r="DG4169" s="1">
        <v>196.22</v>
      </c>
      <c r="DH4169" s="1">
        <v>3327.538</v>
      </c>
      <c r="DI4169" s="1">
        <v>17.548</v>
      </c>
      <c r="DJ4169" s="1">
        <v>5.855</v>
      </c>
      <c r="DK4169" s="1">
        <v>57.744</v>
      </c>
      <c r="DL4169" s="1">
        <v>0.885</v>
      </c>
      <c r="DM4169" s="1">
        <v>2.438</v>
      </c>
      <c r="DN4169" s="1">
        <v>6.756</v>
      </c>
      <c r="DO4169" s="1">
        <v>0.99</v>
      </c>
      <c r="DP4169" s="1">
        <v>16.64</v>
      </c>
      <c r="DQ4169" s="1">
        <v>0.089</v>
      </c>
      <c r="DR4169" s="1">
        <v>0.029</v>
      </c>
      <c r="DS4169" s="1">
        <v>32.742</v>
      </c>
      <c r="DT4169" s="1">
        <v>0.189</v>
      </c>
      <c r="DU4169" s="1">
        <v>0.779</v>
      </c>
      <c r="DV4169" s="1">
        <v>2.116</v>
      </c>
      <c r="DW4169" s="1">
        <v>0.31</v>
      </c>
      <c r="DX4169" s="1">
        <v>5.318</v>
      </c>
      <c r="DY4169" s="1">
        <v>0.028</v>
      </c>
      <c r="DZ4169" s="1">
        <v>0.009</v>
      </c>
    </row>
    <row r="4170">
      <c r="A4170" s="1" t="s">
        <v>453</v>
      </c>
      <c r="B4170" s="1">
        <v>2020.0</v>
      </c>
      <c r="C4170" s="1" t="s">
        <v>454</v>
      </c>
      <c r="D4170" s="1">
        <v>1.46371239E8</v>
      </c>
      <c r="E4170" s="1">
        <v>3.606716612608E12</v>
      </c>
      <c r="F4170" s="1">
        <v>20.435</v>
      </c>
      <c r="G4170" s="1">
        <v>0.32</v>
      </c>
      <c r="H4170" s="1">
        <v>12.874</v>
      </c>
      <c r="I4170" s="1">
        <v>1.884</v>
      </c>
      <c r="J4170" s="1">
        <v>5.534</v>
      </c>
      <c r="K4170" s="1">
        <v>0.81</v>
      </c>
      <c r="L4170" s="1">
        <v>0.075</v>
      </c>
      <c r="M4170" s="1">
        <v>0.023</v>
      </c>
      <c r="N4170" s="1">
        <v>417.654</v>
      </c>
      <c r="O4170" s="1">
        <v>-8.053</v>
      </c>
      <c r="P4170" s="1">
        <v>-79.782</v>
      </c>
      <c r="Q4170" s="1">
        <v>6223.75</v>
      </c>
      <c r="R4170" s="1">
        <v>910.978</v>
      </c>
      <c r="S4170" s="1">
        <v>1195.317</v>
      </c>
      <c r="T4170" s="1">
        <v>174.96</v>
      </c>
      <c r="U4170" s="1">
        <v>-8.86</v>
      </c>
      <c r="V4170" s="1">
        <v>-227.134</v>
      </c>
      <c r="W4170" s="1">
        <v>15962.61</v>
      </c>
      <c r="X4170" s="1">
        <v>2336.467</v>
      </c>
      <c r="Y4170" s="1">
        <v>16.119</v>
      </c>
      <c r="Z4170" s="1">
        <v>11.343</v>
      </c>
      <c r="AA4170" s="1">
        <v>1074.68</v>
      </c>
      <c r="AB4170" s="1">
        <v>7342.153</v>
      </c>
      <c r="AC4170" s="1">
        <v>1085.42</v>
      </c>
      <c r="AD4170" s="1">
        <v>14.677</v>
      </c>
      <c r="AE4170" s="1">
        <v>-3.516</v>
      </c>
      <c r="AF4170" s="1">
        <v>-294.317</v>
      </c>
      <c r="AG4170" s="1">
        <v>55172.816</v>
      </c>
      <c r="AH4170" s="1">
        <v>2.239</v>
      </c>
      <c r="AI4170" s="1">
        <v>-4.931</v>
      </c>
      <c r="AJ4170" s="1">
        <v>-361.046</v>
      </c>
      <c r="AK4170" s="1">
        <v>4463.035</v>
      </c>
      <c r="AL4170" s="1">
        <v>653.26</v>
      </c>
      <c r="AM4170" s="1">
        <v>47561.023</v>
      </c>
      <c r="AN4170" s="1">
        <v>6961.566</v>
      </c>
      <c r="AO4170" s="1">
        <v>60.185</v>
      </c>
      <c r="AP4170" s="1">
        <v>86.683</v>
      </c>
      <c r="AQ4170" s="1">
        <v>-4.688</v>
      </c>
      <c r="AR4170" s="1">
        <v>-208.293</v>
      </c>
      <c r="AS4170" s="1">
        <v>4234.834</v>
      </c>
      <c r="AT4170" s="1">
        <v>3182.866</v>
      </c>
      <c r="AU4170" s="1">
        <v>465.88</v>
      </c>
      <c r="AV4170" s="1">
        <v>28932.145</v>
      </c>
      <c r="AW4170" s="1">
        <v>-5.976</v>
      </c>
      <c r="AX4170" s="1">
        <v>-405.802</v>
      </c>
      <c r="AY4170" s="1">
        <v>43618.312</v>
      </c>
      <c r="AZ4170" s="1">
        <v>6384.466</v>
      </c>
      <c r="BA4170" s="1">
        <v>42.922</v>
      </c>
      <c r="BB4170" s="1">
        <v>52.731</v>
      </c>
      <c r="BC4170" s="1">
        <v>453.33</v>
      </c>
      <c r="BD4170" s="1">
        <v>9.292</v>
      </c>
      <c r="BE4170" s="1">
        <v>43.41</v>
      </c>
      <c r="BF4170" s="1">
        <v>524.539</v>
      </c>
      <c r="BG4170" s="1">
        <v>1451.378</v>
      </c>
      <c r="BH4170" s="1">
        <v>212.44</v>
      </c>
      <c r="BI4170" s="1">
        <v>3583.62</v>
      </c>
      <c r="BJ4170" s="1">
        <v>19.572</v>
      </c>
      <c r="BK4170" s="1">
        <v>6.531</v>
      </c>
      <c r="BL4170" s="1">
        <v>6.708</v>
      </c>
      <c r="BM4170" s="1">
        <v>64.614</v>
      </c>
      <c r="BN4170" s="1">
        <v>1069.499</v>
      </c>
      <c r="BO4170" s="1">
        <v>2952.493</v>
      </c>
      <c r="BP4170" s="1">
        <v>432.16</v>
      </c>
      <c r="BQ4170" s="1">
        <v>7306.756</v>
      </c>
      <c r="BR4170" s="1">
        <v>39.815</v>
      </c>
      <c r="BS4170" s="1">
        <v>13.317</v>
      </c>
      <c r="BT4170" s="1">
        <v>-10.74</v>
      </c>
      <c r="BU4170" s="1">
        <v>-0.999</v>
      </c>
      <c r="BV4170" s="1">
        <v>3.315</v>
      </c>
      <c r="BW4170" s="1">
        <v>15.83</v>
      </c>
      <c r="BX4170" s="1">
        <v>533.122</v>
      </c>
      <c r="BY4170" s="1">
        <v>1475.085</v>
      </c>
      <c r="BZ4170" s="1">
        <v>215.91</v>
      </c>
      <c r="CA4170" s="1">
        <v>3642.257</v>
      </c>
      <c r="CB4170" s="1">
        <v>19.892</v>
      </c>
      <c r="CC4170" s="1">
        <v>6.638</v>
      </c>
      <c r="CD4170" s="1">
        <v>-3.863</v>
      </c>
      <c r="CE4170" s="1">
        <v>-72.97</v>
      </c>
      <c r="CF4170" s="1">
        <v>1815.754</v>
      </c>
      <c r="CG4170" s="1">
        <v>84.853</v>
      </c>
      <c r="CH4170" s="1">
        <v>12.42</v>
      </c>
      <c r="CI4170" s="1">
        <v>12405.129</v>
      </c>
      <c r="CJ4170" s="1">
        <v>-8.549</v>
      </c>
      <c r="CK4170" s="1">
        <v>-570.066</v>
      </c>
      <c r="CL4170" s="1">
        <v>41664.238</v>
      </c>
      <c r="CM4170" s="1">
        <v>6098.446</v>
      </c>
      <c r="CN4170" s="1">
        <v>1.144</v>
      </c>
      <c r="CO4170" s="1">
        <v>22.609</v>
      </c>
      <c r="CP4170" s="1">
        <v>2.546</v>
      </c>
      <c r="CQ4170" s="1">
        <v>0.815</v>
      </c>
      <c r="CS4170" s="1">
        <v>51.292</v>
      </c>
      <c r="CT4170" s="1">
        <v>0.863</v>
      </c>
      <c r="CU4170" s="1">
        <v>5.567</v>
      </c>
      <c r="CW4170" s="1">
        <v>17.395</v>
      </c>
      <c r="CX4170" s="1">
        <v>0.075</v>
      </c>
      <c r="CZ4170" s="1">
        <v>0.032</v>
      </c>
      <c r="DA4170" s="1">
        <v>7415.528</v>
      </c>
      <c r="DB4170" s="1">
        <v>8075.713</v>
      </c>
      <c r="DC4170" s="1">
        <v>10.293</v>
      </c>
      <c r="DD4170" s="1">
        <v>48.783</v>
      </c>
      <c r="DE4170" s="1">
        <v>536.377</v>
      </c>
      <c r="DF4170" s="1">
        <v>1477.408</v>
      </c>
      <c r="DG4170" s="1">
        <v>216.25</v>
      </c>
      <c r="DH4170" s="1">
        <v>3664.499</v>
      </c>
      <c r="DI4170" s="1">
        <v>19.923</v>
      </c>
      <c r="DJ4170" s="1">
        <v>6.679</v>
      </c>
      <c r="DK4170" s="1">
        <v>89.04</v>
      </c>
      <c r="DL4170" s="1">
        <v>2.16</v>
      </c>
      <c r="DM4170" s="1">
        <v>4.598</v>
      </c>
      <c r="DN4170" s="1">
        <v>12.707</v>
      </c>
      <c r="DO4170" s="1">
        <v>1.86</v>
      </c>
      <c r="DP4170" s="1">
        <v>31.412</v>
      </c>
      <c r="DQ4170" s="1">
        <v>0.171</v>
      </c>
      <c r="DR4170" s="1">
        <v>0.057</v>
      </c>
      <c r="DS4170" s="1">
        <v>261.494</v>
      </c>
      <c r="DT4170" s="1">
        <v>2.031</v>
      </c>
      <c r="DU4170" s="1">
        <v>2.81</v>
      </c>
      <c r="DV4170" s="1">
        <v>7.788</v>
      </c>
      <c r="DW4170" s="1">
        <v>1.14</v>
      </c>
      <c r="DX4170" s="1">
        <v>19.197</v>
      </c>
      <c r="DY4170" s="1">
        <v>0.105</v>
      </c>
      <c r="DZ4170" s="1">
        <v>0.035</v>
      </c>
    </row>
    <row r="4171">
      <c r="A4171" s="1" t="s">
        <v>453</v>
      </c>
      <c r="B4171" s="1">
        <v>2021.0</v>
      </c>
      <c r="C4171" s="1" t="s">
        <v>454</v>
      </c>
      <c r="D4171" s="1">
        <v>1.45836117E8</v>
      </c>
      <c r="E4171" s="1">
        <v>3.809571241984E12</v>
      </c>
      <c r="F4171" s="1">
        <v>48.231</v>
      </c>
      <c r="G4171" s="1">
        <v>0.909</v>
      </c>
      <c r="H4171" s="1">
        <v>19.153</v>
      </c>
      <c r="I4171" s="1">
        <v>2.793</v>
      </c>
      <c r="J4171" s="1">
        <v>5.623</v>
      </c>
      <c r="K4171" s="1">
        <v>0.82</v>
      </c>
      <c r="L4171" s="1">
        <v>0.071</v>
      </c>
      <c r="M4171" s="1">
        <v>0.034</v>
      </c>
      <c r="N4171" s="1">
        <v>426.828</v>
      </c>
      <c r="O4171" s="1">
        <v>4.021</v>
      </c>
      <c r="P4171" s="1">
        <v>36.634</v>
      </c>
      <c r="Q4171" s="1">
        <v>6497.79</v>
      </c>
      <c r="R4171" s="1">
        <v>947.612</v>
      </c>
      <c r="S4171" s="1">
        <v>1283.221</v>
      </c>
      <c r="T4171" s="1">
        <v>187.14</v>
      </c>
      <c r="U4171" s="1">
        <v>9.756</v>
      </c>
      <c r="V4171" s="1">
        <v>227.948</v>
      </c>
      <c r="W4171" s="1">
        <v>17584.223</v>
      </c>
      <c r="X4171" s="1">
        <v>2564.415</v>
      </c>
      <c r="Y4171" s="1">
        <v>16.174</v>
      </c>
      <c r="Z4171" s="1">
        <v>11.435</v>
      </c>
      <c r="AA4171" s="1">
        <v>1135.73</v>
      </c>
      <c r="AB4171" s="1">
        <v>7787.714</v>
      </c>
      <c r="AC4171" s="1">
        <v>1157.07</v>
      </c>
      <c r="AD4171" s="1">
        <v>15.147</v>
      </c>
      <c r="AE4171" s="1">
        <v>3.164</v>
      </c>
      <c r="AF4171" s="1">
        <v>255.552</v>
      </c>
      <c r="AG4171" s="1">
        <v>57127.59</v>
      </c>
      <c r="AH4171" s="1">
        <v>2.187</v>
      </c>
      <c r="AI4171" s="1">
        <v>3.332</v>
      </c>
      <c r="AJ4171" s="1">
        <v>231.987</v>
      </c>
      <c r="AK4171" s="1">
        <v>4898.924</v>
      </c>
      <c r="AL4171" s="1">
        <v>714.44</v>
      </c>
      <c r="AM4171" s="1">
        <v>49326.277</v>
      </c>
      <c r="AN4171" s="1">
        <v>7193.553</v>
      </c>
      <c r="AO4171" s="1">
        <v>61.746</v>
      </c>
      <c r="AP4171" s="1">
        <v>86.804</v>
      </c>
      <c r="AQ4171" s="1">
        <v>1.904</v>
      </c>
      <c r="AR4171" s="1">
        <v>80.611</v>
      </c>
      <c r="AS4171" s="1">
        <v>4315.445</v>
      </c>
      <c r="AT4171" s="1">
        <v>3520.458</v>
      </c>
      <c r="AU4171" s="1">
        <v>513.41</v>
      </c>
      <c r="AV4171" s="1">
        <v>29591.057</v>
      </c>
      <c r="AW4171" s="1">
        <v>9.973</v>
      </c>
      <c r="AX4171" s="1">
        <v>636.702</v>
      </c>
      <c r="AY4171" s="1">
        <v>48144.234</v>
      </c>
      <c r="AZ4171" s="1">
        <v>7021.168</v>
      </c>
      <c r="BA4171" s="1">
        <v>44.372</v>
      </c>
      <c r="BB4171" s="1">
        <v>52.074</v>
      </c>
      <c r="BC4171" s="1">
        <v>493.87</v>
      </c>
      <c r="BD4171" s="1">
        <v>0.986</v>
      </c>
      <c r="BE4171" s="1">
        <v>3.868</v>
      </c>
      <c r="BF4171" s="1">
        <v>528.407</v>
      </c>
      <c r="BG4171" s="1">
        <v>1471.035</v>
      </c>
      <c r="BH4171" s="1">
        <v>214.53</v>
      </c>
      <c r="BI4171" s="1">
        <v>3623.295</v>
      </c>
      <c r="BJ4171" s="1">
        <v>18.541</v>
      </c>
      <c r="BK4171" s="1">
        <v>6.376</v>
      </c>
      <c r="BL4171" s="1">
        <v>2.623</v>
      </c>
      <c r="BM4171" s="1">
        <v>24.088</v>
      </c>
      <c r="BN4171" s="1">
        <v>1093.587</v>
      </c>
      <c r="BO4171" s="1">
        <v>3035.119</v>
      </c>
      <c r="BP4171" s="1">
        <v>442.63</v>
      </c>
      <c r="BQ4171" s="1">
        <v>7498.741</v>
      </c>
      <c r="BR4171" s="1">
        <v>38.254</v>
      </c>
      <c r="BS4171" s="1">
        <v>13.196</v>
      </c>
      <c r="BT4171" s="1">
        <v>-21.34</v>
      </c>
      <c r="BU4171" s="1">
        <v>-1.879</v>
      </c>
      <c r="BV4171" s="1">
        <v>3.0</v>
      </c>
      <c r="BW4171" s="1">
        <v>14.641</v>
      </c>
      <c r="BX4171" s="1">
        <v>547.763</v>
      </c>
      <c r="BY4171" s="1">
        <v>1524.931</v>
      </c>
      <c r="BZ4171" s="1">
        <v>222.39</v>
      </c>
      <c r="CA4171" s="1">
        <v>3756.015</v>
      </c>
      <c r="CB4171" s="1">
        <v>19.22</v>
      </c>
      <c r="CC4171" s="1">
        <v>6.61</v>
      </c>
      <c r="CD4171" s="1">
        <v>6.319</v>
      </c>
      <c r="CE4171" s="1">
        <v>114.741</v>
      </c>
      <c r="CF4171" s="1">
        <v>1930.496</v>
      </c>
      <c r="CG4171" s="1">
        <v>95.244</v>
      </c>
      <c r="CH4171" s="1">
        <v>13.89</v>
      </c>
      <c r="CI4171" s="1">
        <v>13237.432</v>
      </c>
      <c r="CJ4171" s="1">
        <v>2.748</v>
      </c>
      <c r="CK4171" s="1">
        <v>167.607</v>
      </c>
      <c r="CL4171" s="1">
        <v>42966.406</v>
      </c>
      <c r="CM4171" s="1">
        <v>6266.054</v>
      </c>
      <c r="CN4171" s="1">
        <v>1.2</v>
      </c>
      <c r="CO4171" s="1">
        <v>23.295</v>
      </c>
      <c r="CP4171" s="1">
        <v>2.563</v>
      </c>
      <c r="CQ4171" s="1">
        <v>0.82</v>
      </c>
      <c r="CS4171" s="1">
        <v>0.649</v>
      </c>
      <c r="CT4171" s="1">
        <v>0.017</v>
      </c>
      <c r="CU4171" s="1">
        <v>5.623</v>
      </c>
      <c r="CW4171" s="1">
        <v>17.573</v>
      </c>
      <c r="CX4171" s="1">
        <v>0.071</v>
      </c>
      <c r="CZ4171" s="1">
        <v>0.031</v>
      </c>
      <c r="DA4171" s="1">
        <v>7934.042</v>
      </c>
      <c r="DB4171" s="1">
        <v>8331.266</v>
      </c>
      <c r="DC4171" s="1">
        <v>2.249</v>
      </c>
      <c r="DD4171" s="1">
        <v>9.447</v>
      </c>
      <c r="DE4171" s="1">
        <v>545.825</v>
      </c>
      <c r="DF4171" s="1">
        <v>1510.188</v>
      </c>
      <c r="DG4171" s="1">
        <v>220.24</v>
      </c>
      <c r="DH4171" s="1">
        <v>3742.725</v>
      </c>
      <c r="DI4171" s="1">
        <v>19.034</v>
      </c>
      <c r="DJ4171" s="1">
        <v>6.586</v>
      </c>
      <c r="DK4171" s="1">
        <v>24.16</v>
      </c>
      <c r="DL4171" s="1">
        <v>1.097</v>
      </c>
      <c r="DM4171" s="1">
        <v>5.695</v>
      </c>
      <c r="DN4171" s="1">
        <v>15.84</v>
      </c>
      <c r="DO4171" s="1">
        <v>2.31</v>
      </c>
      <c r="DP4171" s="1">
        <v>39.048</v>
      </c>
      <c r="DQ4171" s="1">
        <v>0.2</v>
      </c>
      <c r="DR4171" s="1">
        <v>0.069</v>
      </c>
      <c r="DS4171" s="1">
        <v>127.135</v>
      </c>
      <c r="DT4171" s="1">
        <v>3.557</v>
      </c>
      <c r="DU4171" s="1">
        <v>6.367</v>
      </c>
      <c r="DV4171" s="1">
        <v>17.691</v>
      </c>
      <c r="DW4171" s="1">
        <v>2.58</v>
      </c>
      <c r="DX4171" s="1">
        <v>43.656</v>
      </c>
      <c r="DY4171" s="1">
        <v>0.223</v>
      </c>
      <c r="DZ4171" s="1">
        <v>0.077</v>
      </c>
    </row>
    <row r="4172">
      <c r="A4172" s="1" t="s">
        <v>453</v>
      </c>
      <c r="B4172" s="1">
        <v>2022.0</v>
      </c>
      <c r="C4172" s="1" t="s">
        <v>454</v>
      </c>
      <c r="D4172" s="1">
        <v>1.45579843E8</v>
      </c>
      <c r="E4172" s="1">
        <v>3.731440795648E12</v>
      </c>
      <c r="F4172" s="1">
        <v>37.387</v>
      </c>
      <c r="G4172" s="1">
        <v>1.044</v>
      </c>
      <c r="H4172" s="1">
        <v>26.36</v>
      </c>
      <c r="I4172" s="1">
        <v>3.837</v>
      </c>
      <c r="J4172" s="1">
        <v>5.77</v>
      </c>
      <c r="K4172" s="1">
        <v>0.84</v>
      </c>
      <c r="L4172" s="1">
        <v>0.072</v>
      </c>
      <c r="M4172" s="1">
        <v>0.045</v>
      </c>
      <c r="N4172" s="1">
        <v>438.42</v>
      </c>
      <c r="O4172" s="1">
        <v>12.093</v>
      </c>
      <c r="P4172" s="1">
        <v>114.596</v>
      </c>
      <c r="Q4172" s="1">
        <v>7296.397</v>
      </c>
      <c r="R4172" s="1">
        <v>1062.208</v>
      </c>
      <c r="S4172" s="1">
        <v>1364.269</v>
      </c>
      <c r="T4172" s="1">
        <v>198.61</v>
      </c>
      <c r="U4172" s="1">
        <v>1.115</v>
      </c>
      <c r="V4172" s="1">
        <v>28.598</v>
      </c>
      <c r="W4172" s="1">
        <v>17811.623</v>
      </c>
      <c r="X4172" s="1">
        <v>2593.013</v>
      </c>
      <c r="Y4172" s="1">
        <v>17.02</v>
      </c>
      <c r="Z4172" s="1">
        <v>12.371</v>
      </c>
      <c r="AA4172" s="1">
        <v>1150.54</v>
      </c>
      <c r="AB4172" s="1">
        <v>7903.155</v>
      </c>
      <c r="AC4172" s="1">
        <v>1166.94</v>
      </c>
      <c r="AD4172" s="1">
        <v>14.658</v>
      </c>
      <c r="AE4172" s="1">
        <v>3.547</v>
      </c>
      <c r="AF4172" s="1">
        <v>295.494</v>
      </c>
      <c r="AG4172" s="1">
        <v>59257.926</v>
      </c>
      <c r="AH4172" s="1">
        <v>2.312</v>
      </c>
      <c r="AI4172" s="1">
        <v>4.654</v>
      </c>
      <c r="AJ4172" s="1">
        <v>334.792</v>
      </c>
      <c r="AK4172" s="1">
        <v>5070.276</v>
      </c>
      <c r="AL4172" s="1">
        <v>738.13</v>
      </c>
      <c r="AM4172" s="1">
        <v>51712.824</v>
      </c>
      <c r="AN4172" s="1">
        <v>7528.345</v>
      </c>
      <c r="AO4172" s="1">
        <v>63.253</v>
      </c>
      <c r="AP4172" s="1">
        <v>87.678</v>
      </c>
      <c r="AQ4172" s="1">
        <v>3.907</v>
      </c>
      <c r="AR4172" s="1">
        <v>168.605</v>
      </c>
      <c r="AS4172" s="1">
        <v>4484.05</v>
      </c>
      <c r="AT4172" s="1">
        <v>3621.037</v>
      </c>
      <c r="AU4172" s="1">
        <v>527.15</v>
      </c>
      <c r="AV4172" s="1">
        <v>30801.309</v>
      </c>
      <c r="AW4172" s="1">
        <v>-11.928</v>
      </c>
      <c r="AX4172" s="1">
        <v>-837.486</v>
      </c>
      <c r="AY4172" s="1">
        <v>42476.227</v>
      </c>
      <c r="AZ4172" s="1">
        <v>6183.682</v>
      </c>
      <c r="BA4172" s="1">
        <v>45.174</v>
      </c>
      <c r="BB4172" s="1">
        <v>52.223</v>
      </c>
      <c r="BC4172" s="1">
        <v>511.61</v>
      </c>
      <c r="BD4172" s="1">
        <v>-7.862</v>
      </c>
      <c r="BE4172" s="1">
        <v>-42.74</v>
      </c>
      <c r="BF4172" s="1">
        <v>485.667</v>
      </c>
      <c r="BG4172" s="1">
        <v>1357.812</v>
      </c>
      <c r="BH4172" s="1">
        <v>197.67</v>
      </c>
      <c r="BI4172" s="1">
        <v>3336.088</v>
      </c>
      <c r="BJ4172" s="1">
        <v>16.939</v>
      </c>
      <c r="BK4172" s="1">
        <v>5.656</v>
      </c>
      <c r="BL4172" s="1">
        <v>-2.871</v>
      </c>
      <c r="BM4172" s="1">
        <v>-35.607</v>
      </c>
      <c r="BN4172" s="1">
        <v>1057.98</v>
      </c>
      <c r="BO4172" s="1">
        <v>2945.531</v>
      </c>
      <c r="BP4172" s="1">
        <v>428.81</v>
      </c>
      <c r="BQ4172" s="1">
        <v>7267.355</v>
      </c>
      <c r="BR4172" s="1">
        <v>36.747</v>
      </c>
      <c r="BS4172" s="1">
        <v>12.322</v>
      </c>
      <c r="BT4172" s="1">
        <v>-16.4</v>
      </c>
      <c r="BU4172" s="1">
        <v>-1.425</v>
      </c>
      <c r="BV4172" s="1">
        <v>0.588</v>
      </c>
      <c r="BW4172" s="1">
        <v>1.867</v>
      </c>
      <c r="BX4172" s="1">
        <v>549.63</v>
      </c>
      <c r="BY4172" s="1">
        <v>1536.614</v>
      </c>
      <c r="BZ4172" s="1">
        <v>223.7</v>
      </c>
      <c r="CA4172" s="1">
        <v>3775.452</v>
      </c>
      <c r="CB4172" s="1">
        <v>19.17</v>
      </c>
      <c r="CC4172" s="1">
        <v>6.401</v>
      </c>
      <c r="CD4172" s="1">
        <v>2.672</v>
      </c>
      <c r="CE4172" s="1">
        <v>51.591</v>
      </c>
      <c r="CF4172" s="1">
        <v>1982.087</v>
      </c>
      <c r="CG4172" s="1">
        <v>84.971</v>
      </c>
      <c r="CH4172" s="1">
        <v>12.37</v>
      </c>
      <c r="CI4172" s="1">
        <v>13615.117</v>
      </c>
      <c r="CJ4172" s="1">
        <v>1.807</v>
      </c>
      <c r="CK4172" s="1">
        <v>113.198</v>
      </c>
      <c r="CL4172" s="1">
        <v>43819.605</v>
      </c>
      <c r="CM4172" s="1">
        <v>6379.251</v>
      </c>
      <c r="CN4172" s="1">
        <v>1.06</v>
      </c>
      <c r="CO4172" s="1">
        <v>23.084</v>
      </c>
      <c r="CP4172" s="1">
        <v>2.631</v>
      </c>
      <c r="CQ4172" s="1">
        <v>0.842</v>
      </c>
      <c r="CS4172" s="1">
        <v>2.65</v>
      </c>
      <c r="CT4172" s="1">
        <v>0.068</v>
      </c>
      <c r="CU4172" s="1">
        <v>5.782</v>
      </c>
      <c r="CW4172" s="1">
        <v>18.07</v>
      </c>
      <c r="CX4172" s="1">
        <v>0.072</v>
      </c>
      <c r="CZ4172" s="1">
        <v>0.031</v>
      </c>
      <c r="DA4172" s="1">
        <v>8015.807</v>
      </c>
      <c r="DB4172" s="1">
        <v>8626.76</v>
      </c>
      <c r="DC4172" s="1">
        <v>-6.321</v>
      </c>
      <c r="DD4172" s="1">
        <v>-37.474</v>
      </c>
      <c r="DE4172" s="1">
        <v>508.351</v>
      </c>
      <c r="DF4172" s="1">
        <v>1408.918</v>
      </c>
      <c r="DG4172" s="1">
        <v>205.11</v>
      </c>
      <c r="DH4172" s="1">
        <v>3491.903</v>
      </c>
      <c r="DI4172" s="1">
        <v>17.577</v>
      </c>
      <c r="DJ4172" s="1">
        <v>5.92</v>
      </c>
      <c r="DK4172" s="1">
        <v>3.746</v>
      </c>
      <c r="DL4172" s="1">
        <v>0.199</v>
      </c>
      <c r="DM4172" s="1">
        <v>5.893</v>
      </c>
      <c r="DN4172" s="1">
        <v>16.486</v>
      </c>
      <c r="DO4172" s="1">
        <v>2.4</v>
      </c>
      <c r="DP4172" s="1">
        <v>40.483</v>
      </c>
      <c r="DQ4172" s="1">
        <v>0.206</v>
      </c>
      <c r="DR4172" s="1">
        <v>0.069</v>
      </c>
      <c r="DS4172" s="1">
        <v>62.526</v>
      </c>
      <c r="DT4172" s="1">
        <v>3.955</v>
      </c>
      <c r="DU4172" s="1">
        <v>10.322</v>
      </c>
      <c r="DV4172" s="1">
        <v>28.85</v>
      </c>
      <c r="DW4172" s="1">
        <v>4.2</v>
      </c>
      <c r="DX4172" s="1">
        <v>70.903</v>
      </c>
      <c r="DY4172" s="1">
        <v>0.36</v>
      </c>
      <c r="DZ4172" s="1">
        <v>0.12</v>
      </c>
    </row>
    <row r="4173">
      <c r="A4173" s="1" t="s">
        <v>453</v>
      </c>
      <c r="B4173" s="1">
        <v>2023.0</v>
      </c>
      <c r="C4173" s="1" t="s">
        <v>454</v>
      </c>
      <c r="D4173" s="1">
        <v>1.45440454E8</v>
      </c>
      <c r="F4173" s="1">
        <v>26.547</v>
      </c>
      <c r="G4173" s="1">
        <v>1.019</v>
      </c>
      <c r="H4173" s="1">
        <v>33.389</v>
      </c>
      <c r="I4173" s="1">
        <v>4.856</v>
      </c>
      <c r="J4173" s="1">
        <v>5.844</v>
      </c>
      <c r="K4173" s="1">
        <v>0.85</v>
      </c>
      <c r="L4173" s="1">
        <v>0.072</v>
      </c>
      <c r="M4173" s="1">
        <v>0.056</v>
      </c>
      <c r="N4173" s="1">
        <v>445.024</v>
      </c>
      <c r="O4173" s="1">
        <v>-0.2</v>
      </c>
      <c r="P4173" s="1">
        <v>-2.123</v>
      </c>
      <c r="Q4173" s="1">
        <v>7288.794</v>
      </c>
      <c r="R4173" s="1">
        <v>1060.086</v>
      </c>
      <c r="S4173" s="1">
        <v>1451.728</v>
      </c>
      <c r="T4173" s="1">
        <v>211.14</v>
      </c>
      <c r="U4173" s="1">
        <v>-1.494</v>
      </c>
      <c r="V4173" s="1">
        <v>-38.739</v>
      </c>
      <c r="W4173" s="1">
        <v>17562.336</v>
      </c>
      <c r="X4173" s="1">
        <v>2554.274</v>
      </c>
      <c r="Y4173" s="1">
        <v>17.92</v>
      </c>
      <c r="Z4173" s="1">
        <v>12.162</v>
      </c>
      <c r="AA4173" s="1">
        <v>1162.44</v>
      </c>
      <c r="AB4173" s="1">
        <v>7992.549</v>
      </c>
      <c r="AC4173" s="1">
        <v>1178.25</v>
      </c>
      <c r="AD4173" s="1">
        <v>14.542</v>
      </c>
      <c r="AE4173" s="1">
        <v>1.555</v>
      </c>
      <c r="AF4173" s="1">
        <v>134.145</v>
      </c>
      <c r="AG4173" s="1">
        <v>60237.051</v>
      </c>
      <c r="AI4173" s="1">
        <v>1.893</v>
      </c>
      <c r="AJ4173" s="1">
        <v>142.483</v>
      </c>
      <c r="AK4173" s="1">
        <v>5168.919</v>
      </c>
      <c r="AL4173" s="1">
        <v>751.77</v>
      </c>
      <c r="AM4173" s="1">
        <v>52742.055</v>
      </c>
      <c r="AN4173" s="1">
        <v>7670.828</v>
      </c>
      <c r="AO4173" s="1">
        <v>63.804</v>
      </c>
      <c r="AP4173" s="1">
        <v>88.004</v>
      </c>
      <c r="AQ4173" s="1">
        <v>1.107</v>
      </c>
      <c r="AR4173" s="1">
        <v>49.66</v>
      </c>
      <c r="AS4173" s="1">
        <v>4533.709</v>
      </c>
      <c r="AT4173" s="1">
        <v>3633.308</v>
      </c>
      <c r="AU4173" s="1">
        <v>528.43</v>
      </c>
      <c r="AV4173" s="1">
        <v>31172.273</v>
      </c>
      <c r="AW4173" s="1">
        <v>-5.173</v>
      </c>
      <c r="AX4173" s="1">
        <v>-319.86</v>
      </c>
      <c r="AY4173" s="1">
        <v>40317.68</v>
      </c>
      <c r="AZ4173" s="1">
        <v>5863.822</v>
      </c>
      <c r="BA4173" s="1">
        <v>44.849</v>
      </c>
      <c r="BB4173" s="1">
        <v>52.013</v>
      </c>
      <c r="BC4173" s="1">
        <v>524.35</v>
      </c>
      <c r="BD4173" s="1">
        <v>1.618</v>
      </c>
      <c r="BE4173" s="1">
        <v>4.249</v>
      </c>
      <c r="BF4173" s="1">
        <v>489.916</v>
      </c>
      <c r="BG4173" s="1">
        <v>1381.115</v>
      </c>
      <c r="BH4173" s="1">
        <v>200.87</v>
      </c>
      <c r="BI4173" s="1">
        <v>3368.501</v>
      </c>
      <c r="BJ4173" s="1">
        <v>17.048</v>
      </c>
      <c r="BK4173" s="1">
        <v>5.621</v>
      </c>
      <c r="BL4173" s="1">
        <v>-0.303</v>
      </c>
      <c r="BM4173" s="1">
        <v>-12.347</v>
      </c>
      <c r="BN4173" s="1">
        <v>1045.633</v>
      </c>
      <c r="BO4173" s="1">
        <v>2932.334</v>
      </c>
      <c r="BP4173" s="1">
        <v>426.48</v>
      </c>
      <c r="BQ4173" s="1">
        <v>7189.423</v>
      </c>
      <c r="BR4173" s="1">
        <v>36.196</v>
      </c>
      <c r="BS4173" s="1">
        <v>11.996</v>
      </c>
      <c r="BT4173" s="1">
        <v>-15.81</v>
      </c>
      <c r="BU4173" s="1">
        <v>-1.36</v>
      </c>
      <c r="BV4173" s="1">
        <v>-2.824</v>
      </c>
      <c r="BW4173" s="1">
        <v>-19.429</v>
      </c>
      <c r="BX4173" s="1">
        <v>530.201</v>
      </c>
      <c r="BY4173" s="1">
        <v>1494.632</v>
      </c>
      <c r="BZ4173" s="1">
        <v>217.38</v>
      </c>
      <c r="CA4173" s="1">
        <v>3645.484</v>
      </c>
      <c r="CB4173" s="1">
        <v>18.449</v>
      </c>
      <c r="CC4173" s="1">
        <v>6.083</v>
      </c>
      <c r="CD4173" s="1">
        <v>4.79</v>
      </c>
      <c r="CE4173" s="1">
        <v>94.947</v>
      </c>
      <c r="CF4173" s="1">
        <v>2077.033</v>
      </c>
      <c r="CG4173" s="1">
        <v>83.883</v>
      </c>
      <c r="CH4173" s="1">
        <v>12.2</v>
      </c>
      <c r="CI4173" s="1">
        <v>14280.986</v>
      </c>
      <c r="CJ4173" s="1">
        <v>-1.254</v>
      </c>
      <c r="CK4173" s="1">
        <v>-79.968</v>
      </c>
      <c r="CL4173" s="1">
        <v>43311.77</v>
      </c>
      <c r="CM4173" s="1">
        <v>6299.283</v>
      </c>
      <c r="CN4173" s="1">
        <v>1.035</v>
      </c>
      <c r="CO4173" s="1">
        <v>23.829</v>
      </c>
      <c r="CP4173" s="1">
        <v>2.654</v>
      </c>
      <c r="CQ4173" s="1">
        <v>0.849</v>
      </c>
      <c r="CS4173" s="1">
        <v>0.9</v>
      </c>
      <c r="CT4173" s="1">
        <v>0.024</v>
      </c>
      <c r="CU4173" s="1">
        <v>5.84</v>
      </c>
      <c r="CW4173" s="1">
        <v>18.25</v>
      </c>
      <c r="CX4173" s="1">
        <v>0.072</v>
      </c>
      <c r="CZ4173" s="1">
        <v>0.03</v>
      </c>
      <c r="DA4173" s="1">
        <v>8101.253</v>
      </c>
      <c r="DB4173" s="1">
        <v>8760.904</v>
      </c>
      <c r="DC4173" s="1">
        <v>2.397</v>
      </c>
      <c r="DD4173" s="1">
        <v>7.081</v>
      </c>
      <c r="DE4173" s="1">
        <v>515.432</v>
      </c>
      <c r="DF4173" s="1">
        <v>1437.702</v>
      </c>
      <c r="DG4173" s="1">
        <v>209.1</v>
      </c>
      <c r="DH4173" s="1">
        <v>3543.939</v>
      </c>
      <c r="DI4173" s="1">
        <v>17.747</v>
      </c>
      <c r="DJ4173" s="1">
        <v>5.913</v>
      </c>
      <c r="DK4173" s="1">
        <v>9.849</v>
      </c>
      <c r="DL4173" s="1">
        <v>0.533</v>
      </c>
      <c r="DM4173" s="1">
        <v>6.427</v>
      </c>
      <c r="DN4173" s="1">
        <v>18.083</v>
      </c>
      <c r="DO4173" s="1">
        <v>2.63</v>
      </c>
      <c r="DP4173" s="1">
        <v>44.187</v>
      </c>
      <c r="DQ4173" s="1">
        <v>0.223</v>
      </c>
      <c r="DR4173" s="1">
        <v>0.074</v>
      </c>
      <c r="DS4173" s="1">
        <v>13.004</v>
      </c>
      <c r="DT4173" s="1">
        <v>1.257</v>
      </c>
      <c r="DU4173" s="1">
        <v>11.579</v>
      </c>
      <c r="DV4173" s="1">
        <v>32.659</v>
      </c>
      <c r="DW4173" s="1">
        <v>4.75</v>
      </c>
      <c r="DX4173" s="1">
        <v>79.613</v>
      </c>
      <c r="DY4173" s="1">
        <v>0.403</v>
      </c>
      <c r="DZ4173" s="1">
        <v>0.133</v>
      </c>
    </row>
    <row r="4174">
      <c r="A4174" s="1" t="s">
        <v>453</v>
      </c>
      <c r="B4174" s="1">
        <v>2024.0</v>
      </c>
      <c r="C4174" s="1" t="s">
        <v>454</v>
      </c>
      <c r="D4174" s="1">
        <v>1.4482037E8</v>
      </c>
      <c r="F4174" s="1">
        <v>23.861</v>
      </c>
      <c r="G4174" s="1">
        <v>1.159</v>
      </c>
      <c r="H4174" s="1">
        <v>41.533</v>
      </c>
      <c r="I4174" s="1">
        <v>6.015</v>
      </c>
      <c r="J4174" s="1">
        <v>5.938</v>
      </c>
      <c r="K4174" s="1">
        <v>0.86</v>
      </c>
      <c r="L4174" s="1">
        <v>0.071</v>
      </c>
      <c r="M4174" s="1">
        <v>0.067</v>
      </c>
      <c r="N4174" s="1">
        <v>449.196</v>
      </c>
      <c r="O4174" s="1">
        <v>-1.765</v>
      </c>
      <c r="P4174" s="1">
        <v>-18.707</v>
      </c>
      <c r="Q4174" s="1">
        <v>7190.831</v>
      </c>
      <c r="R4174" s="1">
        <v>1041.379</v>
      </c>
      <c r="S4174" s="1">
        <v>1555.03</v>
      </c>
      <c r="T4174" s="1">
        <v>225.2</v>
      </c>
      <c r="U4174" s="1">
        <v>-0.826</v>
      </c>
      <c r="V4174" s="1">
        <v>-21.107</v>
      </c>
      <c r="W4174" s="1">
        <v>17491.789</v>
      </c>
      <c r="X4174" s="1">
        <v>2533.167</v>
      </c>
      <c r="Y4174" s="1">
        <v>18.591</v>
      </c>
      <c r="Z4174" s="1">
        <v>11.562</v>
      </c>
      <c r="AA4174" s="1">
        <v>1194.84</v>
      </c>
      <c r="AB4174" s="1">
        <v>8250.496</v>
      </c>
      <c r="AC4174" s="1">
        <v>1211.32</v>
      </c>
      <c r="AD4174" s="1">
        <v>14.451</v>
      </c>
      <c r="AE4174" s="1">
        <v>3.29</v>
      </c>
      <c r="AF4174" s="1">
        <v>288.245</v>
      </c>
      <c r="AG4174" s="1">
        <v>62485.336</v>
      </c>
      <c r="AI4174" s="1">
        <v>3.518</v>
      </c>
      <c r="AJ4174" s="1">
        <v>269.888</v>
      </c>
      <c r="AK4174" s="1">
        <v>5358.431</v>
      </c>
      <c r="AL4174" s="1">
        <v>776.01</v>
      </c>
      <c r="AM4174" s="1">
        <v>54831.488</v>
      </c>
      <c r="AN4174" s="1">
        <v>7940.717</v>
      </c>
      <c r="AO4174" s="1">
        <v>64.063</v>
      </c>
      <c r="AP4174" s="1">
        <v>88.159</v>
      </c>
      <c r="AQ4174" s="1">
        <v>5.217</v>
      </c>
      <c r="AR4174" s="1">
        <v>236.526</v>
      </c>
      <c r="AS4174" s="1">
        <v>4770.235</v>
      </c>
      <c r="AT4174" s="1">
        <v>3716.259</v>
      </c>
      <c r="AU4174" s="1">
        <v>538.19</v>
      </c>
      <c r="AV4174" s="1">
        <v>32938.98</v>
      </c>
      <c r="AW4174" s="1">
        <v>7.415</v>
      </c>
      <c r="AX4174" s="1">
        <v>434.817</v>
      </c>
      <c r="AY4174" s="1">
        <v>43492.766</v>
      </c>
      <c r="AZ4174" s="1">
        <v>6298.639</v>
      </c>
      <c r="BA4174" s="1">
        <v>44.43</v>
      </c>
      <c r="BB4174" s="1">
        <v>52.96</v>
      </c>
      <c r="BC4174" s="1">
        <v>544.12</v>
      </c>
      <c r="BD4174" s="1">
        <v>4.815</v>
      </c>
      <c r="BE4174" s="1">
        <v>23.589</v>
      </c>
      <c r="BF4174" s="1">
        <v>513.505</v>
      </c>
      <c r="BG4174" s="1">
        <v>1452.489</v>
      </c>
      <c r="BH4174" s="1">
        <v>210.35</v>
      </c>
      <c r="BI4174" s="1">
        <v>3545.81</v>
      </c>
      <c r="BJ4174" s="1">
        <v>17.365</v>
      </c>
      <c r="BK4174" s="1">
        <v>5.701</v>
      </c>
      <c r="BL4174" s="1">
        <v>2.145</v>
      </c>
      <c r="BM4174" s="1">
        <v>20.88</v>
      </c>
      <c r="BN4174" s="1">
        <v>1066.513</v>
      </c>
      <c r="BO4174" s="1">
        <v>3005.862</v>
      </c>
      <c r="BP4174" s="1">
        <v>435.31</v>
      </c>
      <c r="BQ4174" s="1">
        <v>7364.387</v>
      </c>
      <c r="BR4174" s="1">
        <v>35.937</v>
      </c>
      <c r="BS4174" s="1">
        <v>11.841</v>
      </c>
      <c r="BT4174" s="1">
        <v>-16.48</v>
      </c>
      <c r="BU4174" s="1">
        <v>-1.379</v>
      </c>
      <c r="BV4174" s="1">
        <v>-0.767</v>
      </c>
      <c r="BW4174" s="1">
        <v>-4.067</v>
      </c>
      <c r="BX4174" s="1">
        <v>526.134</v>
      </c>
      <c r="BY4174" s="1">
        <v>1489.5</v>
      </c>
      <c r="BZ4174" s="1">
        <v>215.71</v>
      </c>
      <c r="CA4174" s="1">
        <v>3633.011</v>
      </c>
      <c r="CB4174" s="1">
        <v>17.808</v>
      </c>
      <c r="CC4174" s="1">
        <v>5.841</v>
      </c>
      <c r="CD4174" s="1">
        <v>2.507</v>
      </c>
      <c r="CE4174" s="1">
        <v>52.069</v>
      </c>
      <c r="CF4174" s="1">
        <v>2129.103</v>
      </c>
      <c r="CG4174" s="1">
        <v>87.142</v>
      </c>
      <c r="CH4174" s="1">
        <v>12.62</v>
      </c>
      <c r="CI4174" s="1">
        <v>14701.679</v>
      </c>
      <c r="CJ4174" s="1">
        <v>-2.817</v>
      </c>
      <c r="CK4174" s="1">
        <v>-177.448</v>
      </c>
      <c r="CL4174" s="1">
        <v>42271.918</v>
      </c>
      <c r="CM4174" s="1">
        <v>6121.835</v>
      </c>
      <c r="CN4174" s="1">
        <v>1.042</v>
      </c>
      <c r="CO4174" s="1">
        <v>23.638</v>
      </c>
      <c r="CP4174" s="1">
        <v>2.588</v>
      </c>
      <c r="CQ4174" s="1">
        <v>0.828</v>
      </c>
      <c r="CS4174" s="1">
        <v>-2.485</v>
      </c>
      <c r="CT4174" s="1">
        <v>-0.066</v>
      </c>
      <c r="CU4174" s="1">
        <v>5.719</v>
      </c>
      <c r="CW4174" s="1">
        <v>17.873</v>
      </c>
      <c r="CX4174" s="1">
        <v>0.068</v>
      </c>
      <c r="CZ4174" s="1">
        <v>0.029</v>
      </c>
      <c r="DA4174" s="1">
        <v>8364.293</v>
      </c>
      <c r="DB4174" s="1">
        <v>9049.149</v>
      </c>
      <c r="DC4174" s="1">
        <v>5.103</v>
      </c>
      <c r="DD4174" s="1">
        <v>24.947</v>
      </c>
      <c r="DE4174" s="1">
        <v>540.379</v>
      </c>
      <c r="DF4174" s="1">
        <v>1516.361</v>
      </c>
      <c r="DG4174" s="1">
        <v>219.6</v>
      </c>
      <c r="DH4174" s="1">
        <v>3731.376</v>
      </c>
      <c r="DI4174" s="1">
        <v>18.129</v>
      </c>
      <c r="DJ4174" s="1">
        <v>5.999</v>
      </c>
      <c r="DK4174" s="1">
        <v>10.962</v>
      </c>
      <c r="DL4174" s="1">
        <v>0.704</v>
      </c>
      <c r="DM4174" s="1">
        <v>7.131</v>
      </c>
      <c r="DN4174" s="1">
        <v>19.611</v>
      </c>
      <c r="DO4174" s="1">
        <v>2.84</v>
      </c>
      <c r="DP4174" s="1">
        <v>49.24</v>
      </c>
      <c r="DQ4174" s="1">
        <v>0.234</v>
      </c>
      <c r="DR4174" s="1">
        <v>0.079</v>
      </c>
      <c r="DS4174" s="1">
        <v>-3.794</v>
      </c>
      <c r="DT4174" s="1">
        <v>-0.439</v>
      </c>
      <c r="DU4174" s="1">
        <v>11.14</v>
      </c>
      <c r="DV4174" s="1">
        <v>38.323</v>
      </c>
      <c r="DW4174" s="1">
        <v>5.55</v>
      </c>
      <c r="DX4174" s="1">
        <v>76.92</v>
      </c>
      <c r="DY4174" s="1">
        <v>0.458</v>
      </c>
      <c r="DZ4174" s="1">
        <v>0.124</v>
      </c>
    </row>
    <row r="4175">
      <c r="A4175" s="1" t="s">
        <v>455</v>
      </c>
      <c r="B4175" s="1">
        <v>2000.0</v>
      </c>
      <c r="C4175" s="1" t="s">
        <v>456</v>
      </c>
      <c r="D4175" s="1">
        <v>8213890.0</v>
      </c>
      <c r="E4175" s="1">
        <v>8.053572096E9</v>
      </c>
      <c r="J4175" s="1">
        <v>0.0</v>
      </c>
      <c r="K4175" s="1">
        <v>0.0</v>
      </c>
      <c r="L4175" s="1">
        <v>0.0</v>
      </c>
      <c r="N4175" s="1">
        <v>250.0</v>
      </c>
      <c r="S4175" s="1">
        <v>0.0</v>
      </c>
      <c r="T4175" s="1">
        <v>0.0</v>
      </c>
      <c r="V4175" s="1">
        <v>0.0</v>
      </c>
      <c r="W4175" s="1">
        <v>0.0</v>
      </c>
      <c r="X4175" s="1">
        <v>0.0</v>
      </c>
      <c r="Y4175" s="1">
        <v>0.0</v>
      </c>
      <c r="AA4175" s="1">
        <v>0.25</v>
      </c>
      <c r="AB4175" s="1">
        <v>30.436</v>
      </c>
      <c r="AC4175" s="1">
        <v>0.16</v>
      </c>
      <c r="AE4175" s="1">
        <v>-14.489</v>
      </c>
      <c r="AF4175" s="1">
        <v>-0.454</v>
      </c>
      <c r="AG4175" s="1">
        <v>325.956</v>
      </c>
      <c r="AH4175" s="1">
        <v>0.332</v>
      </c>
      <c r="AK4175" s="1">
        <v>7.305</v>
      </c>
      <c r="AL4175" s="1">
        <v>0.06</v>
      </c>
      <c r="AO4175" s="1">
        <v>37.5</v>
      </c>
      <c r="AT4175" s="1">
        <v>0.0</v>
      </c>
      <c r="AU4175" s="1">
        <v>0.0</v>
      </c>
      <c r="AX4175" s="1">
        <v>0.0</v>
      </c>
      <c r="AY4175" s="1">
        <v>0.0</v>
      </c>
      <c r="AZ4175" s="1">
        <v>0.0</v>
      </c>
      <c r="BA4175" s="1">
        <v>0.0</v>
      </c>
      <c r="BC4175" s="1">
        <v>0.04</v>
      </c>
      <c r="BG4175" s="1">
        <v>12.174</v>
      </c>
      <c r="BH4175" s="1">
        <v>0.1</v>
      </c>
      <c r="BJ4175" s="1">
        <v>62.5</v>
      </c>
      <c r="BO4175" s="1">
        <v>12.174</v>
      </c>
      <c r="BP4175" s="1">
        <v>0.1</v>
      </c>
      <c r="BR4175" s="1">
        <v>62.5</v>
      </c>
      <c r="BT4175" s="1">
        <v>0.09</v>
      </c>
      <c r="BU4175" s="1">
        <v>36.0</v>
      </c>
      <c r="BY4175" s="1">
        <v>0.0</v>
      </c>
      <c r="BZ4175" s="1">
        <v>0.0</v>
      </c>
      <c r="CB4175" s="1">
        <v>0.0</v>
      </c>
      <c r="CG4175" s="1">
        <v>7.305</v>
      </c>
      <c r="CH4175" s="1">
        <v>0.06</v>
      </c>
      <c r="CK4175" s="1">
        <v>0.0</v>
      </c>
      <c r="CL4175" s="1">
        <v>0.0</v>
      </c>
      <c r="CM4175" s="1">
        <v>0.0</v>
      </c>
      <c r="CN4175" s="1">
        <v>37.5</v>
      </c>
      <c r="CQ4175" s="1">
        <v>0.0</v>
      </c>
      <c r="CR4175" s="1">
        <v>0.0</v>
      </c>
      <c r="CU4175" s="1">
        <v>0.0</v>
      </c>
      <c r="CV4175" s="1">
        <v>0.0</v>
      </c>
      <c r="CX4175" s="1">
        <v>0.0</v>
      </c>
      <c r="CY4175" s="1">
        <v>0.0</v>
      </c>
      <c r="DA4175" s="1">
        <v>19.479</v>
      </c>
      <c r="DB4175" s="1">
        <v>2.677</v>
      </c>
      <c r="DF4175" s="1">
        <v>12.174</v>
      </c>
      <c r="DG4175" s="1">
        <v>0.1</v>
      </c>
      <c r="DI4175" s="1">
        <v>62.5</v>
      </c>
      <c r="DN4175" s="1">
        <v>0.0</v>
      </c>
      <c r="DO4175" s="1">
        <v>0.0</v>
      </c>
      <c r="DQ4175" s="1">
        <v>0.0</v>
      </c>
      <c r="DV4175" s="1">
        <v>0.0</v>
      </c>
      <c r="DW4175" s="1">
        <v>0.0</v>
      </c>
      <c r="DY4175" s="1">
        <v>0.0</v>
      </c>
    </row>
    <row r="4176">
      <c r="A4176" s="1" t="s">
        <v>455</v>
      </c>
      <c r="B4176" s="1">
        <v>2001.0</v>
      </c>
      <c r="C4176" s="1" t="s">
        <v>456</v>
      </c>
      <c r="D4176" s="1">
        <v>8287041.0</v>
      </c>
      <c r="E4176" s="1">
        <v>8.51781376E9</v>
      </c>
      <c r="J4176" s="1">
        <v>0.0</v>
      </c>
      <c r="K4176" s="1">
        <v>0.0</v>
      </c>
      <c r="L4176" s="1">
        <v>0.0</v>
      </c>
      <c r="N4176" s="1">
        <v>266.667</v>
      </c>
      <c r="S4176" s="1">
        <v>0.0</v>
      </c>
      <c r="T4176" s="1">
        <v>0.0</v>
      </c>
      <c r="V4176" s="1">
        <v>0.0</v>
      </c>
      <c r="W4176" s="1">
        <v>0.0</v>
      </c>
      <c r="X4176" s="1">
        <v>0.0</v>
      </c>
      <c r="Y4176" s="1">
        <v>0.0</v>
      </c>
      <c r="AA4176" s="1">
        <v>0.27</v>
      </c>
      <c r="AB4176" s="1">
        <v>32.581</v>
      </c>
      <c r="AC4176" s="1">
        <v>0.15</v>
      </c>
      <c r="AE4176" s="1">
        <v>-0.025</v>
      </c>
      <c r="AF4176" s="1">
        <v>-0.001</v>
      </c>
      <c r="AG4176" s="1">
        <v>322.999</v>
      </c>
      <c r="AH4176" s="1">
        <v>0.314</v>
      </c>
      <c r="AK4176" s="1">
        <v>7.24</v>
      </c>
      <c r="AL4176" s="1">
        <v>0.06</v>
      </c>
      <c r="AO4176" s="1">
        <v>40.0</v>
      </c>
      <c r="AT4176" s="1">
        <v>0.0</v>
      </c>
      <c r="AU4176" s="1">
        <v>0.0</v>
      </c>
      <c r="AX4176" s="1">
        <v>0.0</v>
      </c>
      <c r="AY4176" s="1">
        <v>0.0</v>
      </c>
      <c r="AZ4176" s="1">
        <v>0.0</v>
      </c>
      <c r="BA4176" s="1">
        <v>0.0</v>
      </c>
      <c r="BC4176" s="1">
        <v>0.04</v>
      </c>
      <c r="BG4176" s="1">
        <v>10.86</v>
      </c>
      <c r="BH4176" s="1">
        <v>0.09</v>
      </c>
      <c r="BJ4176" s="1">
        <v>60.0</v>
      </c>
      <c r="BO4176" s="1">
        <v>10.86</v>
      </c>
      <c r="BP4176" s="1">
        <v>0.09</v>
      </c>
      <c r="BR4176" s="1">
        <v>60.0</v>
      </c>
      <c r="BT4176" s="1">
        <v>0.12</v>
      </c>
      <c r="BU4176" s="1">
        <v>44.444</v>
      </c>
      <c r="BY4176" s="1">
        <v>0.0</v>
      </c>
      <c r="BZ4176" s="1">
        <v>0.0</v>
      </c>
      <c r="CB4176" s="1">
        <v>0.0</v>
      </c>
      <c r="CG4176" s="1">
        <v>7.24</v>
      </c>
      <c r="CH4176" s="1">
        <v>0.06</v>
      </c>
      <c r="CK4176" s="1">
        <v>0.0</v>
      </c>
      <c r="CL4176" s="1">
        <v>0.0</v>
      </c>
      <c r="CM4176" s="1">
        <v>0.0</v>
      </c>
      <c r="CN4176" s="1">
        <v>40.0</v>
      </c>
      <c r="CQ4176" s="1">
        <v>0.0</v>
      </c>
      <c r="CR4176" s="1">
        <v>0.0</v>
      </c>
      <c r="CU4176" s="1">
        <v>0.0</v>
      </c>
      <c r="CV4176" s="1">
        <v>0.0</v>
      </c>
      <c r="CX4176" s="1">
        <v>0.0</v>
      </c>
      <c r="CY4176" s="1">
        <v>0.0</v>
      </c>
      <c r="DA4176" s="1">
        <v>18.101</v>
      </c>
      <c r="DB4176" s="1">
        <v>2.677</v>
      </c>
      <c r="DF4176" s="1">
        <v>10.86</v>
      </c>
      <c r="DG4176" s="1">
        <v>0.09</v>
      </c>
      <c r="DI4176" s="1">
        <v>60.0</v>
      </c>
      <c r="DN4176" s="1">
        <v>0.0</v>
      </c>
      <c r="DO4176" s="1">
        <v>0.0</v>
      </c>
      <c r="DQ4176" s="1">
        <v>0.0</v>
      </c>
      <c r="DV4176" s="1">
        <v>0.0</v>
      </c>
      <c r="DW4176" s="1">
        <v>0.0</v>
      </c>
      <c r="DY4176" s="1">
        <v>0.0</v>
      </c>
    </row>
    <row r="4177">
      <c r="A4177" s="1" t="s">
        <v>455</v>
      </c>
      <c r="B4177" s="1">
        <v>2002.0</v>
      </c>
      <c r="C4177" s="1" t="s">
        <v>456</v>
      </c>
      <c r="D4177" s="1">
        <v>8400138.0</v>
      </c>
      <c r="E4177" s="1">
        <v>9.398566912E9</v>
      </c>
      <c r="J4177" s="1">
        <v>0.0</v>
      </c>
      <c r="K4177" s="1">
        <v>0.0</v>
      </c>
      <c r="L4177" s="1">
        <v>0.0</v>
      </c>
      <c r="N4177" s="1">
        <v>294.118</v>
      </c>
      <c r="S4177" s="1">
        <v>0.0</v>
      </c>
      <c r="T4177" s="1">
        <v>0.0</v>
      </c>
      <c r="V4177" s="1">
        <v>0.0</v>
      </c>
      <c r="W4177" s="1">
        <v>0.0</v>
      </c>
      <c r="X4177" s="1">
        <v>0.0</v>
      </c>
      <c r="Y4177" s="1">
        <v>0.0</v>
      </c>
      <c r="AA4177" s="1">
        <v>0.3</v>
      </c>
      <c r="AB4177" s="1">
        <v>35.714</v>
      </c>
      <c r="AC4177" s="1">
        <v>0.17</v>
      </c>
      <c r="AE4177" s="1">
        <v>1.88</v>
      </c>
      <c r="AF4177" s="1">
        <v>0.05</v>
      </c>
      <c r="AG4177" s="1">
        <v>324.639</v>
      </c>
      <c r="AH4177" s="1">
        <v>0.29</v>
      </c>
      <c r="AK4177" s="1">
        <v>8.333</v>
      </c>
      <c r="AL4177" s="1">
        <v>0.07</v>
      </c>
      <c r="AO4177" s="1">
        <v>41.176</v>
      </c>
      <c r="AT4177" s="1">
        <v>0.0</v>
      </c>
      <c r="AU4177" s="1">
        <v>0.0</v>
      </c>
      <c r="AX4177" s="1">
        <v>0.0</v>
      </c>
      <c r="AY4177" s="1">
        <v>0.0</v>
      </c>
      <c r="AZ4177" s="1">
        <v>0.0</v>
      </c>
      <c r="BA4177" s="1">
        <v>0.0</v>
      </c>
      <c r="BC4177" s="1">
        <v>0.05</v>
      </c>
      <c r="BG4177" s="1">
        <v>11.905</v>
      </c>
      <c r="BH4177" s="1">
        <v>0.1</v>
      </c>
      <c r="BJ4177" s="1">
        <v>58.824</v>
      </c>
      <c r="BO4177" s="1">
        <v>11.905</v>
      </c>
      <c r="BP4177" s="1">
        <v>0.1</v>
      </c>
      <c r="BR4177" s="1">
        <v>58.824</v>
      </c>
      <c r="BT4177" s="1">
        <v>0.13</v>
      </c>
      <c r="BU4177" s="1">
        <v>43.333</v>
      </c>
      <c r="BY4177" s="1">
        <v>0.0</v>
      </c>
      <c r="BZ4177" s="1">
        <v>0.0</v>
      </c>
      <c r="CB4177" s="1">
        <v>0.0</v>
      </c>
      <c r="CG4177" s="1">
        <v>8.333</v>
      </c>
      <c r="CH4177" s="1">
        <v>0.07</v>
      </c>
      <c r="CK4177" s="1">
        <v>0.0</v>
      </c>
      <c r="CL4177" s="1">
        <v>0.0</v>
      </c>
      <c r="CM4177" s="1">
        <v>0.0</v>
      </c>
      <c r="CN4177" s="1">
        <v>41.176</v>
      </c>
      <c r="CQ4177" s="1">
        <v>0.0</v>
      </c>
      <c r="CR4177" s="1">
        <v>0.0</v>
      </c>
      <c r="CU4177" s="1">
        <v>0.0</v>
      </c>
      <c r="CV4177" s="1">
        <v>0.0</v>
      </c>
      <c r="CX4177" s="1">
        <v>0.0</v>
      </c>
      <c r="CY4177" s="1">
        <v>0.0</v>
      </c>
      <c r="DA4177" s="1">
        <v>20.238</v>
      </c>
      <c r="DB4177" s="1">
        <v>2.727</v>
      </c>
      <c r="DF4177" s="1">
        <v>11.905</v>
      </c>
      <c r="DG4177" s="1">
        <v>0.1</v>
      </c>
      <c r="DI4177" s="1">
        <v>58.824</v>
      </c>
      <c r="DN4177" s="1">
        <v>0.0</v>
      </c>
      <c r="DO4177" s="1">
        <v>0.0</v>
      </c>
      <c r="DQ4177" s="1">
        <v>0.0</v>
      </c>
      <c r="DV4177" s="1">
        <v>0.0</v>
      </c>
      <c r="DW4177" s="1">
        <v>0.0</v>
      </c>
      <c r="DY4177" s="1">
        <v>0.0</v>
      </c>
    </row>
    <row r="4178">
      <c r="A4178" s="1" t="s">
        <v>455</v>
      </c>
      <c r="B4178" s="1">
        <v>2003.0</v>
      </c>
      <c r="C4178" s="1" t="s">
        <v>456</v>
      </c>
      <c r="D4178" s="1">
        <v>8586828.0</v>
      </c>
      <c r="E4178" s="1">
        <v>9.366053888E9</v>
      </c>
      <c r="J4178" s="1">
        <v>0.0</v>
      </c>
      <c r="K4178" s="1">
        <v>0.0</v>
      </c>
      <c r="L4178" s="1">
        <v>0.0</v>
      </c>
      <c r="N4178" s="1">
        <v>222.222</v>
      </c>
      <c r="S4178" s="1">
        <v>0.0</v>
      </c>
      <c r="T4178" s="1">
        <v>0.0</v>
      </c>
      <c r="V4178" s="1">
        <v>0.0</v>
      </c>
      <c r="W4178" s="1">
        <v>0.0</v>
      </c>
      <c r="X4178" s="1">
        <v>0.0</v>
      </c>
      <c r="Y4178" s="1">
        <v>0.0</v>
      </c>
      <c r="AA4178" s="1">
        <v>0.3</v>
      </c>
      <c r="AB4178" s="1">
        <v>34.937</v>
      </c>
      <c r="AC4178" s="1">
        <v>0.18</v>
      </c>
      <c r="AE4178" s="1">
        <v>-1.8</v>
      </c>
      <c r="AF4178" s="1">
        <v>-0.049</v>
      </c>
      <c r="AG4178" s="1">
        <v>311.865</v>
      </c>
      <c r="AH4178" s="1">
        <v>0.286</v>
      </c>
      <c r="AK4178" s="1">
        <v>6.987</v>
      </c>
      <c r="AL4178" s="1">
        <v>0.06</v>
      </c>
      <c r="AO4178" s="1">
        <v>33.333</v>
      </c>
      <c r="AT4178" s="1">
        <v>0.0</v>
      </c>
      <c r="AU4178" s="1">
        <v>0.0</v>
      </c>
      <c r="AX4178" s="1">
        <v>0.0</v>
      </c>
      <c r="AY4178" s="1">
        <v>0.0</v>
      </c>
      <c r="AZ4178" s="1">
        <v>0.0</v>
      </c>
      <c r="BA4178" s="1">
        <v>0.0</v>
      </c>
      <c r="BC4178" s="1">
        <v>0.04</v>
      </c>
      <c r="BG4178" s="1">
        <v>13.975</v>
      </c>
      <c r="BH4178" s="1">
        <v>0.12</v>
      </c>
      <c r="BJ4178" s="1">
        <v>66.667</v>
      </c>
      <c r="BO4178" s="1">
        <v>13.975</v>
      </c>
      <c r="BP4178" s="1">
        <v>0.12</v>
      </c>
      <c r="BR4178" s="1">
        <v>66.667</v>
      </c>
      <c r="BT4178" s="1">
        <v>0.12</v>
      </c>
      <c r="BU4178" s="1">
        <v>40.0</v>
      </c>
      <c r="BY4178" s="1">
        <v>0.0</v>
      </c>
      <c r="BZ4178" s="1">
        <v>0.0</v>
      </c>
      <c r="CB4178" s="1">
        <v>0.0</v>
      </c>
      <c r="CG4178" s="1">
        <v>6.987</v>
      </c>
      <c r="CH4178" s="1">
        <v>0.06</v>
      </c>
      <c r="CK4178" s="1">
        <v>0.0</v>
      </c>
      <c r="CL4178" s="1">
        <v>0.0</v>
      </c>
      <c r="CM4178" s="1">
        <v>0.0</v>
      </c>
      <c r="CN4178" s="1">
        <v>33.333</v>
      </c>
      <c r="CQ4178" s="1">
        <v>0.0</v>
      </c>
      <c r="CR4178" s="1">
        <v>0.0</v>
      </c>
      <c r="CU4178" s="1">
        <v>0.0</v>
      </c>
      <c r="CV4178" s="1">
        <v>0.0</v>
      </c>
      <c r="CX4178" s="1">
        <v>0.0</v>
      </c>
      <c r="CY4178" s="1">
        <v>0.0</v>
      </c>
      <c r="DA4178" s="1">
        <v>20.962</v>
      </c>
      <c r="DB4178" s="1">
        <v>2.678</v>
      </c>
      <c r="DF4178" s="1">
        <v>13.975</v>
      </c>
      <c r="DG4178" s="1">
        <v>0.12</v>
      </c>
      <c r="DI4178" s="1">
        <v>66.667</v>
      </c>
      <c r="DN4178" s="1">
        <v>0.0</v>
      </c>
      <c r="DO4178" s="1">
        <v>0.0</v>
      </c>
      <c r="DQ4178" s="1">
        <v>0.0</v>
      </c>
      <c r="DV4178" s="1">
        <v>0.0</v>
      </c>
      <c r="DW4178" s="1">
        <v>0.0</v>
      </c>
      <c r="DY4178" s="1">
        <v>0.0</v>
      </c>
    </row>
    <row r="4179">
      <c r="A4179" s="1" t="s">
        <v>455</v>
      </c>
      <c r="B4179" s="1">
        <v>2004.0</v>
      </c>
      <c r="C4179" s="1" t="s">
        <v>456</v>
      </c>
      <c r="D4179" s="1">
        <v>8816799.0</v>
      </c>
      <c r="E4179" s="1">
        <v>9.814510592E9</v>
      </c>
      <c r="J4179" s="1">
        <v>0.0</v>
      </c>
      <c r="K4179" s="1">
        <v>0.0</v>
      </c>
      <c r="L4179" s="1">
        <v>0.0</v>
      </c>
      <c r="N4179" s="1">
        <v>285.714</v>
      </c>
      <c r="S4179" s="1">
        <v>0.0</v>
      </c>
      <c r="T4179" s="1">
        <v>0.0</v>
      </c>
      <c r="V4179" s="1">
        <v>0.0</v>
      </c>
      <c r="W4179" s="1">
        <v>0.0</v>
      </c>
      <c r="X4179" s="1">
        <v>0.0</v>
      </c>
      <c r="Y4179" s="1">
        <v>0.0</v>
      </c>
      <c r="AA4179" s="1">
        <v>0.25</v>
      </c>
      <c r="AB4179" s="1">
        <v>28.355</v>
      </c>
      <c r="AC4179" s="1">
        <v>0.14</v>
      </c>
      <c r="AE4179" s="1">
        <v>-1.454</v>
      </c>
      <c r="AF4179" s="1">
        <v>-0.039</v>
      </c>
      <c r="AG4179" s="1">
        <v>299.314</v>
      </c>
      <c r="AH4179" s="1">
        <v>0.269</v>
      </c>
      <c r="AK4179" s="1">
        <v>6.805</v>
      </c>
      <c r="AL4179" s="1">
        <v>0.06</v>
      </c>
      <c r="AO4179" s="1">
        <v>42.857</v>
      </c>
      <c r="AT4179" s="1">
        <v>0.0</v>
      </c>
      <c r="AU4179" s="1">
        <v>0.0</v>
      </c>
      <c r="AX4179" s="1">
        <v>0.0</v>
      </c>
      <c r="AY4179" s="1">
        <v>0.0</v>
      </c>
      <c r="AZ4179" s="1">
        <v>0.0</v>
      </c>
      <c r="BA4179" s="1">
        <v>0.0</v>
      </c>
      <c r="BC4179" s="1">
        <v>0.04</v>
      </c>
      <c r="BG4179" s="1">
        <v>9.074</v>
      </c>
      <c r="BH4179" s="1">
        <v>0.08</v>
      </c>
      <c r="BJ4179" s="1">
        <v>57.143</v>
      </c>
      <c r="BO4179" s="1">
        <v>9.074</v>
      </c>
      <c r="BP4179" s="1">
        <v>0.08</v>
      </c>
      <c r="BR4179" s="1">
        <v>57.143</v>
      </c>
      <c r="BT4179" s="1">
        <v>0.11</v>
      </c>
      <c r="BU4179" s="1">
        <v>44.0</v>
      </c>
      <c r="BY4179" s="1">
        <v>0.0</v>
      </c>
      <c r="BZ4179" s="1">
        <v>0.0</v>
      </c>
      <c r="CB4179" s="1">
        <v>0.0</v>
      </c>
      <c r="CG4179" s="1">
        <v>6.805</v>
      </c>
      <c r="CH4179" s="1">
        <v>0.06</v>
      </c>
      <c r="CK4179" s="1">
        <v>0.0</v>
      </c>
      <c r="CL4179" s="1">
        <v>0.0</v>
      </c>
      <c r="CM4179" s="1">
        <v>0.0</v>
      </c>
      <c r="CN4179" s="1">
        <v>42.857</v>
      </c>
      <c r="CQ4179" s="1">
        <v>0.0</v>
      </c>
      <c r="CR4179" s="1">
        <v>0.0</v>
      </c>
      <c r="CU4179" s="1">
        <v>0.0</v>
      </c>
      <c r="CV4179" s="1">
        <v>0.0</v>
      </c>
      <c r="CX4179" s="1">
        <v>0.0</v>
      </c>
      <c r="CY4179" s="1">
        <v>0.0</v>
      </c>
      <c r="DA4179" s="1">
        <v>15.879</v>
      </c>
      <c r="DB4179" s="1">
        <v>2.639</v>
      </c>
      <c r="DF4179" s="1">
        <v>9.074</v>
      </c>
      <c r="DG4179" s="1">
        <v>0.08</v>
      </c>
      <c r="DI4179" s="1">
        <v>57.143</v>
      </c>
      <c r="DN4179" s="1">
        <v>0.0</v>
      </c>
      <c r="DO4179" s="1">
        <v>0.0</v>
      </c>
      <c r="DQ4179" s="1">
        <v>0.0</v>
      </c>
      <c r="DV4179" s="1">
        <v>0.0</v>
      </c>
      <c r="DW4179" s="1">
        <v>0.0</v>
      </c>
      <c r="DY4179" s="1">
        <v>0.0</v>
      </c>
    </row>
    <row r="4180">
      <c r="A4180" s="1" t="s">
        <v>455</v>
      </c>
      <c r="B4180" s="1">
        <v>2005.0</v>
      </c>
      <c r="C4180" s="1" t="s">
        <v>456</v>
      </c>
      <c r="D4180" s="1">
        <v>9054488.0</v>
      </c>
      <c r="E4180" s="1">
        <v>1.0465323008E10</v>
      </c>
      <c r="J4180" s="1">
        <v>0.0</v>
      </c>
      <c r="K4180" s="1">
        <v>0.0</v>
      </c>
      <c r="L4180" s="1">
        <v>0.0</v>
      </c>
      <c r="N4180" s="1">
        <v>315.789</v>
      </c>
      <c r="S4180" s="1">
        <v>0.0</v>
      </c>
      <c r="T4180" s="1">
        <v>0.0</v>
      </c>
      <c r="V4180" s="1">
        <v>0.0</v>
      </c>
      <c r="W4180" s="1">
        <v>0.0</v>
      </c>
      <c r="X4180" s="1">
        <v>0.0</v>
      </c>
      <c r="Y4180" s="1">
        <v>0.0</v>
      </c>
      <c r="AA4180" s="1">
        <v>0.28</v>
      </c>
      <c r="AB4180" s="1">
        <v>30.924</v>
      </c>
      <c r="AC4180" s="1">
        <v>0.19</v>
      </c>
      <c r="AE4180" s="1">
        <v>-0.643</v>
      </c>
      <c r="AF4180" s="1">
        <v>-0.017</v>
      </c>
      <c r="AG4180" s="1">
        <v>289.584</v>
      </c>
      <c r="AH4180" s="1">
        <v>0.251</v>
      </c>
      <c r="AK4180" s="1">
        <v>9.94</v>
      </c>
      <c r="AL4180" s="1">
        <v>0.09</v>
      </c>
      <c r="AO4180" s="1">
        <v>47.368</v>
      </c>
      <c r="AT4180" s="1">
        <v>0.0</v>
      </c>
      <c r="AU4180" s="1">
        <v>0.0</v>
      </c>
      <c r="AX4180" s="1">
        <v>0.0</v>
      </c>
      <c r="AY4180" s="1">
        <v>0.0</v>
      </c>
      <c r="AZ4180" s="1">
        <v>0.0</v>
      </c>
      <c r="BA4180" s="1">
        <v>0.0</v>
      </c>
      <c r="BC4180" s="1">
        <v>0.06</v>
      </c>
      <c r="BG4180" s="1">
        <v>11.044</v>
      </c>
      <c r="BH4180" s="1">
        <v>0.1</v>
      </c>
      <c r="BJ4180" s="1">
        <v>52.632</v>
      </c>
      <c r="BO4180" s="1">
        <v>11.044</v>
      </c>
      <c r="BP4180" s="1">
        <v>0.1</v>
      </c>
      <c r="BR4180" s="1">
        <v>52.632</v>
      </c>
      <c r="BT4180" s="1">
        <v>0.09</v>
      </c>
      <c r="BU4180" s="1">
        <v>32.143</v>
      </c>
      <c r="BY4180" s="1">
        <v>0.0</v>
      </c>
      <c r="BZ4180" s="1">
        <v>0.0</v>
      </c>
      <c r="CB4180" s="1">
        <v>0.0</v>
      </c>
      <c r="CG4180" s="1">
        <v>9.94</v>
      </c>
      <c r="CH4180" s="1">
        <v>0.09</v>
      </c>
      <c r="CK4180" s="1">
        <v>0.0</v>
      </c>
      <c r="CL4180" s="1">
        <v>0.0</v>
      </c>
      <c r="CM4180" s="1">
        <v>0.0</v>
      </c>
      <c r="CN4180" s="1">
        <v>47.368</v>
      </c>
      <c r="CQ4180" s="1">
        <v>0.0</v>
      </c>
      <c r="CR4180" s="1">
        <v>0.0</v>
      </c>
      <c r="CU4180" s="1">
        <v>0.0</v>
      </c>
      <c r="CV4180" s="1">
        <v>0.0</v>
      </c>
      <c r="CX4180" s="1">
        <v>0.0</v>
      </c>
      <c r="CY4180" s="1">
        <v>0.0</v>
      </c>
      <c r="DA4180" s="1">
        <v>20.984</v>
      </c>
      <c r="DB4180" s="1">
        <v>2.622</v>
      </c>
      <c r="DF4180" s="1">
        <v>11.044</v>
      </c>
      <c r="DG4180" s="1">
        <v>0.1</v>
      </c>
      <c r="DI4180" s="1">
        <v>52.632</v>
      </c>
      <c r="DN4180" s="1">
        <v>0.0</v>
      </c>
      <c r="DO4180" s="1">
        <v>0.0</v>
      </c>
      <c r="DQ4180" s="1">
        <v>0.0</v>
      </c>
      <c r="DV4180" s="1">
        <v>0.0</v>
      </c>
      <c r="DW4180" s="1">
        <v>0.0</v>
      </c>
      <c r="DY4180" s="1">
        <v>0.0</v>
      </c>
    </row>
    <row r="4181">
      <c r="A4181" s="1" t="s">
        <v>455</v>
      </c>
      <c r="B4181" s="1">
        <v>2006.0</v>
      </c>
      <c r="C4181" s="1" t="s">
        <v>456</v>
      </c>
      <c r="D4181" s="1">
        <v>9299203.0</v>
      </c>
      <c r="E4181" s="1">
        <v>1.1146496E10</v>
      </c>
      <c r="J4181" s="1">
        <v>0.0</v>
      </c>
      <c r="K4181" s="1">
        <v>0.0</v>
      </c>
      <c r="L4181" s="1">
        <v>0.0</v>
      </c>
      <c r="N4181" s="1">
        <v>333.333</v>
      </c>
      <c r="S4181" s="1">
        <v>0.0</v>
      </c>
      <c r="T4181" s="1">
        <v>0.0</v>
      </c>
      <c r="V4181" s="1">
        <v>0.0</v>
      </c>
      <c r="W4181" s="1">
        <v>0.0</v>
      </c>
      <c r="X4181" s="1">
        <v>0.0</v>
      </c>
      <c r="Y4181" s="1">
        <v>0.0</v>
      </c>
      <c r="AA4181" s="1">
        <v>0.33</v>
      </c>
      <c r="AB4181" s="1">
        <v>35.487</v>
      </c>
      <c r="AC4181" s="1">
        <v>0.27</v>
      </c>
      <c r="AE4181" s="1">
        <v>1.029</v>
      </c>
      <c r="AF4181" s="1">
        <v>0.027</v>
      </c>
      <c r="AG4181" s="1">
        <v>284.864</v>
      </c>
      <c r="AH4181" s="1">
        <v>0.238</v>
      </c>
      <c r="AK4181" s="1">
        <v>15.055</v>
      </c>
      <c r="AL4181" s="1">
        <v>0.14</v>
      </c>
      <c r="AO4181" s="1">
        <v>51.852</v>
      </c>
      <c r="AT4181" s="1">
        <v>0.0</v>
      </c>
      <c r="AU4181" s="1">
        <v>0.0</v>
      </c>
      <c r="AX4181" s="1">
        <v>0.0</v>
      </c>
      <c r="AY4181" s="1">
        <v>0.0</v>
      </c>
      <c r="AZ4181" s="1">
        <v>0.0</v>
      </c>
      <c r="BA4181" s="1">
        <v>0.0</v>
      </c>
      <c r="BC4181" s="1">
        <v>0.09</v>
      </c>
      <c r="BG4181" s="1">
        <v>13.98</v>
      </c>
      <c r="BH4181" s="1">
        <v>0.13</v>
      </c>
      <c r="BJ4181" s="1">
        <v>48.148</v>
      </c>
      <c r="BO4181" s="1">
        <v>13.98</v>
      </c>
      <c r="BP4181" s="1">
        <v>0.13</v>
      </c>
      <c r="BR4181" s="1">
        <v>48.148</v>
      </c>
      <c r="BT4181" s="1">
        <v>0.06</v>
      </c>
      <c r="BU4181" s="1">
        <v>18.182</v>
      </c>
      <c r="BY4181" s="1">
        <v>0.0</v>
      </c>
      <c r="BZ4181" s="1">
        <v>0.0</v>
      </c>
      <c r="CB4181" s="1">
        <v>0.0</v>
      </c>
      <c r="CG4181" s="1">
        <v>15.055</v>
      </c>
      <c r="CH4181" s="1">
        <v>0.14</v>
      </c>
      <c r="CK4181" s="1">
        <v>0.0</v>
      </c>
      <c r="CL4181" s="1">
        <v>0.0</v>
      </c>
      <c r="CM4181" s="1">
        <v>0.0</v>
      </c>
      <c r="CN4181" s="1">
        <v>51.852</v>
      </c>
      <c r="CQ4181" s="1">
        <v>0.0</v>
      </c>
      <c r="CR4181" s="1">
        <v>0.0</v>
      </c>
      <c r="CU4181" s="1">
        <v>0.0</v>
      </c>
      <c r="CV4181" s="1">
        <v>0.0</v>
      </c>
      <c r="CX4181" s="1">
        <v>0.0</v>
      </c>
      <c r="CY4181" s="1">
        <v>0.0</v>
      </c>
      <c r="DA4181" s="1">
        <v>29.035</v>
      </c>
      <c r="DB4181" s="1">
        <v>2.649</v>
      </c>
      <c r="DF4181" s="1">
        <v>13.98</v>
      </c>
      <c r="DG4181" s="1">
        <v>0.13</v>
      </c>
      <c r="DI4181" s="1">
        <v>48.148</v>
      </c>
      <c r="DN4181" s="1">
        <v>0.0</v>
      </c>
      <c r="DO4181" s="1">
        <v>0.0</v>
      </c>
      <c r="DQ4181" s="1">
        <v>0.0</v>
      </c>
      <c r="DV4181" s="1">
        <v>0.0</v>
      </c>
      <c r="DW4181" s="1">
        <v>0.0</v>
      </c>
      <c r="DY4181" s="1">
        <v>0.0</v>
      </c>
    </row>
    <row r="4182">
      <c r="A4182" s="1" t="s">
        <v>455</v>
      </c>
      <c r="B4182" s="1">
        <v>2007.0</v>
      </c>
      <c r="C4182" s="1" t="s">
        <v>456</v>
      </c>
      <c r="D4182" s="1">
        <v>9549891.0</v>
      </c>
      <c r="E4182" s="1">
        <v>1.1698651136E10</v>
      </c>
      <c r="J4182" s="1">
        <v>0.0</v>
      </c>
      <c r="K4182" s="1">
        <v>0.0</v>
      </c>
      <c r="L4182" s="1">
        <v>0.0</v>
      </c>
      <c r="N4182" s="1">
        <v>360.0</v>
      </c>
      <c r="S4182" s="1">
        <v>0.0</v>
      </c>
      <c r="T4182" s="1">
        <v>0.0</v>
      </c>
      <c r="V4182" s="1">
        <v>0.0</v>
      </c>
      <c r="W4182" s="1">
        <v>0.0</v>
      </c>
      <c r="X4182" s="1">
        <v>0.0</v>
      </c>
      <c r="Y4182" s="1">
        <v>0.0</v>
      </c>
      <c r="AA4182" s="1">
        <v>0.33</v>
      </c>
      <c r="AB4182" s="1">
        <v>34.555</v>
      </c>
      <c r="AC4182" s="1">
        <v>0.25</v>
      </c>
      <c r="AE4182" s="1">
        <v>1.562</v>
      </c>
      <c r="AF4182" s="1">
        <v>0.041</v>
      </c>
      <c r="AG4182" s="1">
        <v>281.719</v>
      </c>
      <c r="AH4182" s="1">
        <v>0.23</v>
      </c>
      <c r="AK4182" s="1">
        <v>13.613</v>
      </c>
      <c r="AL4182" s="1">
        <v>0.13</v>
      </c>
      <c r="AO4182" s="1">
        <v>52.0</v>
      </c>
      <c r="AT4182" s="1">
        <v>0.0</v>
      </c>
      <c r="AU4182" s="1">
        <v>0.0</v>
      </c>
      <c r="AX4182" s="1">
        <v>0.0</v>
      </c>
      <c r="AY4182" s="1">
        <v>0.0</v>
      </c>
      <c r="AZ4182" s="1">
        <v>0.0</v>
      </c>
      <c r="BA4182" s="1">
        <v>0.0</v>
      </c>
      <c r="BC4182" s="1">
        <v>0.09</v>
      </c>
      <c r="BG4182" s="1">
        <v>12.566</v>
      </c>
      <c r="BH4182" s="1">
        <v>0.12</v>
      </c>
      <c r="BJ4182" s="1">
        <v>48.0</v>
      </c>
      <c r="BO4182" s="1">
        <v>12.566</v>
      </c>
      <c r="BP4182" s="1">
        <v>0.12</v>
      </c>
      <c r="BR4182" s="1">
        <v>48.0</v>
      </c>
      <c r="BT4182" s="1">
        <v>0.08</v>
      </c>
      <c r="BU4182" s="1">
        <v>24.242</v>
      </c>
      <c r="BY4182" s="1">
        <v>0.0</v>
      </c>
      <c r="BZ4182" s="1">
        <v>0.0</v>
      </c>
      <c r="CB4182" s="1">
        <v>0.0</v>
      </c>
      <c r="CG4182" s="1">
        <v>13.613</v>
      </c>
      <c r="CH4182" s="1">
        <v>0.13</v>
      </c>
      <c r="CK4182" s="1">
        <v>0.0</v>
      </c>
      <c r="CL4182" s="1">
        <v>0.0</v>
      </c>
      <c r="CM4182" s="1">
        <v>0.0</v>
      </c>
      <c r="CN4182" s="1">
        <v>52.0</v>
      </c>
      <c r="CQ4182" s="1">
        <v>0.0</v>
      </c>
      <c r="CR4182" s="1">
        <v>0.0</v>
      </c>
      <c r="CU4182" s="1">
        <v>0.0</v>
      </c>
      <c r="CV4182" s="1">
        <v>0.0</v>
      </c>
      <c r="CX4182" s="1">
        <v>0.0</v>
      </c>
      <c r="CY4182" s="1">
        <v>0.0</v>
      </c>
      <c r="DA4182" s="1">
        <v>26.178</v>
      </c>
      <c r="DB4182" s="1">
        <v>2.69</v>
      </c>
      <c r="DF4182" s="1">
        <v>12.566</v>
      </c>
      <c r="DG4182" s="1">
        <v>0.12</v>
      </c>
      <c r="DI4182" s="1">
        <v>48.0</v>
      </c>
      <c r="DN4182" s="1">
        <v>0.0</v>
      </c>
      <c r="DO4182" s="1">
        <v>0.0</v>
      </c>
      <c r="DQ4182" s="1">
        <v>0.0</v>
      </c>
      <c r="DV4182" s="1">
        <v>0.0</v>
      </c>
      <c r="DW4182" s="1">
        <v>0.0</v>
      </c>
      <c r="DY4182" s="1">
        <v>0.0</v>
      </c>
    </row>
    <row r="4183">
      <c r="A4183" s="1" t="s">
        <v>455</v>
      </c>
      <c r="B4183" s="1">
        <v>2008.0</v>
      </c>
      <c r="C4183" s="1" t="s">
        <v>456</v>
      </c>
      <c r="D4183" s="1">
        <v>9804219.0</v>
      </c>
      <c r="E4183" s="1">
        <v>1.2678494208E10</v>
      </c>
      <c r="J4183" s="1">
        <v>0.0</v>
      </c>
      <c r="K4183" s="1">
        <v>0.0</v>
      </c>
      <c r="L4183" s="1">
        <v>0.0</v>
      </c>
      <c r="N4183" s="1">
        <v>310.345</v>
      </c>
      <c r="S4183" s="1">
        <v>0.0</v>
      </c>
      <c r="T4183" s="1">
        <v>0.0</v>
      </c>
      <c r="V4183" s="1">
        <v>0.0</v>
      </c>
      <c r="W4183" s="1">
        <v>0.0</v>
      </c>
      <c r="X4183" s="1">
        <v>0.0</v>
      </c>
      <c r="Y4183" s="1">
        <v>0.0</v>
      </c>
      <c r="AA4183" s="1">
        <v>0.37</v>
      </c>
      <c r="AB4183" s="1">
        <v>37.739</v>
      </c>
      <c r="AC4183" s="1">
        <v>0.29</v>
      </c>
      <c r="AE4183" s="1">
        <v>3.828</v>
      </c>
      <c r="AF4183" s="1">
        <v>0.103</v>
      </c>
      <c r="AG4183" s="1">
        <v>284.914</v>
      </c>
      <c r="AH4183" s="1">
        <v>0.22</v>
      </c>
      <c r="AK4183" s="1">
        <v>13.26</v>
      </c>
      <c r="AL4183" s="1">
        <v>0.13</v>
      </c>
      <c r="AO4183" s="1">
        <v>44.828</v>
      </c>
      <c r="AT4183" s="1">
        <v>0.0</v>
      </c>
      <c r="AU4183" s="1">
        <v>0.0</v>
      </c>
      <c r="AX4183" s="1">
        <v>0.0</v>
      </c>
      <c r="AY4183" s="1">
        <v>0.0</v>
      </c>
      <c r="AZ4183" s="1">
        <v>0.0</v>
      </c>
      <c r="BA4183" s="1">
        <v>0.0</v>
      </c>
      <c r="BC4183" s="1">
        <v>0.09</v>
      </c>
      <c r="BG4183" s="1">
        <v>16.32</v>
      </c>
      <c r="BH4183" s="1">
        <v>0.16</v>
      </c>
      <c r="BJ4183" s="1">
        <v>55.172</v>
      </c>
      <c r="BO4183" s="1">
        <v>16.32</v>
      </c>
      <c r="BP4183" s="1">
        <v>0.16</v>
      </c>
      <c r="BR4183" s="1">
        <v>55.172</v>
      </c>
      <c r="BT4183" s="1">
        <v>0.08</v>
      </c>
      <c r="BU4183" s="1">
        <v>21.622</v>
      </c>
      <c r="BY4183" s="1">
        <v>0.0</v>
      </c>
      <c r="BZ4183" s="1">
        <v>0.0</v>
      </c>
      <c r="CB4183" s="1">
        <v>0.0</v>
      </c>
      <c r="CG4183" s="1">
        <v>13.26</v>
      </c>
      <c r="CH4183" s="1">
        <v>0.13</v>
      </c>
      <c r="CK4183" s="1">
        <v>0.0</v>
      </c>
      <c r="CL4183" s="1">
        <v>0.0</v>
      </c>
      <c r="CM4183" s="1">
        <v>0.0</v>
      </c>
      <c r="CN4183" s="1">
        <v>44.828</v>
      </c>
      <c r="CQ4183" s="1">
        <v>0.0</v>
      </c>
      <c r="CR4183" s="1">
        <v>0.0</v>
      </c>
      <c r="CU4183" s="1">
        <v>0.0</v>
      </c>
      <c r="CV4183" s="1">
        <v>0.0</v>
      </c>
      <c r="CX4183" s="1">
        <v>0.0</v>
      </c>
      <c r="CY4183" s="1">
        <v>0.0</v>
      </c>
      <c r="DA4183" s="1">
        <v>29.579</v>
      </c>
      <c r="DB4183" s="1">
        <v>2.793</v>
      </c>
      <c r="DF4183" s="1">
        <v>16.32</v>
      </c>
      <c r="DG4183" s="1">
        <v>0.16</v>
      </c>
      <c r="DI4183" s="1">
        <v>55.172</v>
      </c>
      <c r="DN4183" s="1">
        <v>0.0</v>
      </c>
      <c r="DO4183" s="1">
        <v>0.0</v>
      </c>
      <c r="DQ4183" s="1">
        <v>0.0</v>
      </c>
      <c r="DV4183" s="1">
        <v>0.0</v>
      </c>
      <c r="DW4183" s="1">
        <v>0.0</v>
      </c>
      <c r="DY4183" s="1">
        <v>0.0</v>
      </c>
    </row>
    <row r="4184">
      <c r="A4184" s="1" t="s">
        <v>455</v>
      </c>
      <c r="B4184" s="1">
        <v>2009.0</v>
      </c>
      <c r="C4184" s="1" t="s">
        <v>456</v>
      </c>
      <c r="D4184" s="1">
        <v>1.0060389E7</v>
      </c>
      <c r="E4184" s="1">
        <v>1.313570304E10</v>
      </c>
      <c r="J4184" s="1">
        <v>0.0</v>
      </c>
      <c r="K4184" s="1">
        <v>0.0</v>
      </c>
      <c r="L4184" s="1">
        <v>0.0</v>
      </c>
      <c r="N4184" s="1">
        <v>322.581</v>
      </c>
      <c r="S4184" s="1">
        <v>0.0</v>
      </c>
      <c r="T4184" s="1">
        <v>0.0</v>
      </c>
      <c r="V4184" s="1">
        <v>0.0</v>
      </c>
      <c r="W4184" s="1">
        <v>0.0</v>
      </c>
      <c r="X4184" s="1">
        <v>0.0</v>
      </c>
      <c r="Y4184" s="1">
        <v>0.0</v>
      </c>
      <c r="AA4184" s="1">
        <v>0.37</v>
      </c>
      <c r="AB4184" s="1">
        <v>36.778</v>
      </c>
      <c r="AC4184" s="1">
        <v>0.31</v>
      </c>
      <c r="AE4184" s="1">
        <v>2.526</v>
      </c>
      <c r="AF4184" s="1">
        <v>0.071</v>
      </c>
      <c r="AG4184" s="1">
        <v>284.674</v>
      </c>
      <c r="AH4184" s="1">
        <v>0.218</v>
      </c>
      <c r="AK4184" s="1">
        <v>14.91</v>
      </c>
      <c r="AL4184" s="1">
        <v>0.15</v>
      </c>
      <c r="AO4184" s="1">
        <v>48.387</v>
      </c>
      <c r="AT4184" s="1">
        <v>0.0</v>
      </c>
      <c r="AU4184" s="1">
        <v>0.0</v>
      </c>
      <c r="AX4184" s="1">
        <v>0.0</v>
      </c>
      <c r="AY4184" s="1">
        <v>0.0</v>
      </c>
      <c r="AZ4184" s="1">
        <v>0.0</v>
      </c>
      <c r="BA4184" s="1">
        <v>0.0</v>
      </c>
      <c r="BC4184" s="1">
        <v>0.1</v>
      </c>
      <c r="BG4184" s="1">
        <v>15.904</v>
      </c>
      <c r="BH4184" s="1">
        <v>0.16</v>
      </c>
      <c r="BJ4184" s="1">
        <v>51.613</v>
      </c>
      <c r="BO4184" s="1">
        <v>15.904</v>
      </c>
      <c r="BP4184" s="1">
        <v>0.16</v>
      </c>
      <c r="BR4184" s="1">
        <v>51.613</v>
      </c>
      <c r="BT4184" s="1">
        <v>0.06</v>
      </c>
      <c r="BU4184" s="1">
        <v>16.216</v>
      </c>
      <c r="BY4184" s="1">
        <v>0.0</v>
      </c>
      <c r="BZ4184" s="1">
        <v>0.0</v>
      </c>
      <c r="CB4184" s="1">
        <v>0.0</v>
      </c>
      <c r="CG4184" s="1">
        <v>14.91</v>
      </c>
      <c r="CH4184" s="1">
        <v>0.15</v>
      </c>
      <c r="CK4184" s="1">
        <v>0.0</v>
      </c>
      <c r="CL4184" s="1">
        <v>0.0</v>
      </c>
      <c r="CM4184" s="1">
        <v>0.0</v>
      </c>
      <c r="CN4184" s="1">
        <v>48.387</v>
      </c>
      <c r="CQ4184" s="1">
        <v>0.0</v>
      </c>
      <c r="CR4184" s="1">
        <v>0.0</v>
      </c>
      <c r="CU4184" s="1">
        <v>0.0</v>
      </c>
      <c r="CV4184" s="1">
        <v>0.0</v>
      </c>
      <c r="CX4184" s="1">
        <v>0.0</v>
      </c>
      <c r="CY4184" s="1">
        <v>0.0</v>
      </c>
      <c r="DA4184" s="1">
        <v>30.814</v>
      </c>
      <c r="DB4184" s="1">
        <v>2.864</v>
      </c>
      <c r="DF4184" s="1">
        <v>15.904</v>
      </c>
      <c r="DG4184" s="1">
        <v>0.16</v>
      </c>
      <c r="DI4184" s="1">
        <v>51.613</v>
      </c>
      <c r="DN4184" s="1">
        <v>0.0</v>
      </c>
      <c r="DO4184" s="1">
        <v>0.0</v>
      </c>
      <c r="DQ4184" s="1">
        <v>0.0</v>
      </c>
      <c r="DV4184" s="1">
        <v>0.0</v>
      </c>
      <c r="DW4184" s="1">
        <v>0.0</v>
      </c>
      <c r="DY4184" s="1">
        <v>0.0</v>
      </c>
    </row>
    <row r="4185">
      <c r="A4185" s="1" t="s">
        <v>455</v>
      </c>
      <c r="B4185" s="1">
        <v>2010.0</v>
      </c>
      <c r="C4185" s="1" t="s">
        <v>456</v>
      </c>
      <c r="D4185" s="1">
        <v>1.0317499E7</v>
      </c>
      <c r="E4185" s="1">
        <v>1.374219264E10</v>
      </c>
      <c r="J4185" s="1">
        <v>0.0</v>
      </c>
      <c r="K4185" s="1">
        <v>0.0</v>
      </c>
      <c r="L4185" s="1">
        <v>0.0</v>
      </c>
      <c r="N4185" s="1">
        <v>428.571</v>
      </c>
      <c r="S4185" s="1">
        <v>0.0</v>
      </c>
      <c r="T4185" s="1">
        <v>0.0</v>
      </c>
      <c r="V4185" s="1">
        <v>0.0</v>
      </c>
      <c r="W4185" s="1">
        <v>0.0</v>
      </c>
      <c r="X4185" s="1">
        <v>0.0</v>
      </c>
      <c r="Y4185" s="1">
        <v>0.0</v>
      </c>
      <c r="AA4185" s="1">
        <v>0.36</v>
      </c>
      <c r="AB4185" s="1">
        <v>34.892</v>
      </c>
      <c r="AC4185" s="1">
        <v>0.28</v>
      </c>
      <c r="AE4185" s="1">
        <v>9.883</v>
      </c>
      <c r="AF4185" s="1">
        <v>0.283</v>
      </c>
      <c r="AG4185" s="1">
        <v>305.013</v>
      </c>
      <c r="AH4185" s="1">
        <v>0.229</v>
      </c>
      <c r="AK4185" s="1">
        <v>16.477</v>
      </c>
      <c r="AL4185" s="1">
        <v>0.17</v>
      </c>
      <c r="AO4185" s="1">
        <v>60.714</v>
      </c>
      <c r="AT4185" s="1">
        <v>0.969</v>
      </c>
      <c r="AU4185" s="1">
        <v>0.01</v>
      </c>
      <c r="AX4185" s="1">
        <v>0.0</v>
      </c>
      <c r="AY4185" s="1">
        <v>0.0</v>
      </c>
      <c r="AZ4185" s="1">
        <v>0.0</v>
      </c>
      <c r="BA4185" s="1">
        <v>3.571</v>
      </c>
      <c r="BC4185" s="1">
        <v>0.12</v>
      </c>
      <c r="BG4185" s="1">
        <v>10.661</v>
      </c>
      <c r="BH4185" s="1">
        <v>0.11</v>
      </c>
      <c r="BJ4185" s="1">
        <v>39.286</v>
      </c>
      <c r="BO4185" s="1">
        <v>10.661</v>
      </c>
      <c r="BP4185" s="1">
        <v>0.11</v>
      </c>
      <c r="BR4185" s="1">
        <v>39.286</v>
      </c>
      <c r="BT4185" s="1">
        <v>0.08</v>
      </c>
      <c r="BU4185" s="1">
        <v>22.222</v>
      </c>
      <c r="BY4185" s="1">
        <v>0.0</v>
      </c>
      <c r="BZ4185" s="1">
        <v>0.0</v>
      </c>
      <c r="CB4185" s="1">
        <v>0.0</v>
      </c>
      <c r="CG4185" s="1">
        <v>15.508</v>
      </c>
      <c r="CH4185" s="1">
        <v>0.16</v>
      </c>
      <c r="CK4185" s="1">
        <v>0.0</v>
      </c>
      <c r="CL4185" s="1">
        <v>0.0</v>
      </c>
      <c r="CM4185" s="1">
        <v>0.0</v>
      </c>
      <c r="CN4185" s="1">
        <v>57.143</v>
      </c>
      <c r="CQ4185" s="1">
        <v>0.0</v>
      </c>
      <c r="CR4185" s="1">
        <v>0.0</v>
      </c>
      <c r="CU4185" s="1">
        <v>0.0</v>
      </c>
      <c r="CV4185" s="1">
        <v>0.0</v>
      </c>
      <c r="CX4185" s="1">
        <v>0.0</v>
      </c>
      <c r="CY4185" s="1">
        <v>0.0</v>
      </c>
      <c r="DA4185" s="1">
        <v>27.138</v>
      </c>
      <c r="DB4185" s="1">
        <v>3.147</v>
      </c>
      <c r="DF4185" s="1">
        <v>10.661</v>
      </c>
      <c r="DG4185" s="1">
        <v>0.11</v>
      </c>
      <c r="DI4185" s="1">
        <v>39.286</v>
      </c>
      <c r="DN4185" s="1">
        <v>0.0</v>
      </c>
      <c r="DO4185" s="1">
        <v>0.0</v>
      </c>
      <c r="DQ4185" s="1">
        <v>0.0</v>
      </c>
      <c r="DV4185" s="1">
        <v>0.0</v>
      </c>
      <c r="DW4185" s="1">
        <v>0.0</v>
      </c>
      <c r="DY4185" s="1">
        <v>0.0</v>
      </c>
    </row>
    <row r="4186">
      <c r="A4186" s="1" t="s">
        <v>455</v>
      </c>
      <c r="B4186" s="1">
        <v>2011.0</v>
      </c>
      <c r="C4186" s="1" t="s">
        <v>456</v>
      </c>
      <c r="D4186" s="1">
        <v>1.0573694E7</v>
      </c>
      <c r="E4186" s="1">
        <v>1.4451195904E10</v>
      </c>
      <c r="J4186" s="1">
        <v>0.0</v>
      </c>
      <c r="K4186" s="1">
        <v>0.0</v>
      </c>
      <c r="L4186" s="1">
        <v>0.0</v>
      </c>
      <c r="N4186" s="1">
        <v>400.0</v>
      </c>
      <c r="S4186" s="1">
        <v>0.0</v>
      </c>
      <c r="T4186" s="1">
        <v>0.0</v>
      </c>
      <c r="V4186" s="1">
        <v>0.0</v>
      </c>
      <c r="W4186" s="1">
        <v>0.0</v>
      </c>
      <c r="X4186" s="1">
        <v>0.0</v>
      </c>
      <c r="Y4186" s="1">
        <v>0.0</v>
      </c>
      <c r="AA4186" s="1">
        <v>0.42</v>
      </c>
      <c r="AB4186" s="1">
        <v>39.721</v>
      </c>
      <c r="AC4186" s="1">
        <v>0.35</v>
      </c>
      <c r="AE4186" s="1">
        <v>11.249</v>
      </c>
      <c r="AF4186" s="1">
        <v>0.354</v>
      </c>
      <c r="AG4186" s="1">
        <v>331.101</v>
      </c>
      <c r="AH4186" s="1">
        <v>0.242</v>
      </c>
      <c r="AK4186" s="1">
        <v>18.915</v>
      </c>
      <c r="AL4186" s="1">
        <v>0.2</v>
      </c>
      <c r="AO4186" s="1">
        <v>57.143</v>
      </c>
      <c r="AT4186" s="1">
        <v>0.946</v>
      </c>
      <c r="AU4186" s="1">
        <v>0.01</v>
      </c>
      <c r="AX4186" s="1">
        <v>0.0</v>
      </c>
      <c r="AY4186" s="1">
        <v>0.0</v>
      </c>
      <c r="AZ4186" s="1">
        <v>0.0</v>
      </c>
      <c r="BA4186" s="1">
        <v>2.857</v>
      </c>
      <c r="BC4186" s="1">
        <v>0.14</v>
      </c>
      <c r="BG4186" s="1">
        <v>14.186</v>
      </c>
      <c r="BH4186" s="1">
        <v>0.15</v>
      </c>
      <c r="BJ4186" s="1">
        <v>42.857</v>
      </c>
      <c r="BO4186" s="1">
        <v>14.186</v>
      </c>
      <c r="BP4186" s="1">
        <v>0.15</v>
      </c>
      <c r="BR4186" s="1">
        <v>42.857</v>
      </c>
      <c r="BT4186" s="1">
        <v>0.07</v>
      </c>
      <c r="BU4186" s="1">
        <v>16.667</v>
      </c>
      <c r="BY4186" s="1">
        <v>0.0</v>
      </c>
      <c r="BZ4186" s="1">
        <v>0.0</v>
      </c>
      <c r="CB4186" s="1">
        <v>0.0</v>
      </c>
      <c r="CG4186" s="1">
        <v>17.969</v>
      </c>
      <c r="CH4186" s="1">
        <v>0.19</v>
      </c>
      <c r="CK4186" s="1">
        <v>0.0</v>
      </c>
      <c r="CL4186" s="1">
        <v>0.0</v>
      </c>
      <c r="CM4186" s="1">
        <v>0.0</v>
      </c>
      <c r="CN4186" s="1">
        <v>54.286</v>
      </c>
      <c r="CQ4186" s="1">
        <v>0.0</v>
      </c>
      <c r="CR4186" s="1">
        <v>0.0</v>
      </c>
      <c r="CU4186" s="1">
        <v>0.0</v>
      </c>
      <c r="CV4186" s="1">
        <v>0.0</v>
      </c>
      <c r="CX4186" s="1">
        <v>0.0</v>
      </c>
      <c r="CY4186" s="1">
        <v>0.0</v>
      </c>
      <c r="DA4186" s="1">
        <v>33.101</v>
      </c>
      <c r="DB4186" s="1">
        <v>3.501</v>
      </c>
      <c r="DF4186" s="1">
        <v>14.186</v>
      </c>
      <c r="DG4186" s="1">
        <v>0.15</v>
      </c>
      <c r="DI4186" s="1">
        <v>42.857</v>
      </c>
      <c r="DN4186" s="1">
        <v>0.0</v>
      </c>
      <c r="DO4186" s="1">
        <v>0.0</v>
      </c>
      <c r="DQ4186" s="1">
        <v>0.0</v>
      </c>
      <c r="DV4186" s="1">
        <v>0.0</v>
      </c>
      <c r="DW4186" s="1">
        <v>0.0</v>
      </c>
      <c r="DY4186" s="1">
        <v>0.0</v>
      </c>
    </row>
    <row r="4187">
      <c r="A4187" s="1" t="s">
        <v>455</v>
      </c>
      <c r="B4187" s="1">
        <v>2012.0</v>
      </c>
      <c r="C4187" s="1" t="s">
        <v>456</v>
      </c>
      <c r="D4187" s="1">
        <v>1.0829851E7</v>
      </c>
      <c r="E4187" s="1">
        <v>1.5700063232E10</v>
      </c>
      <c r="J4187" s="1">
        <v>0.0</v>
      </c>
      <c r="K4187" s="1">
        <v>0.0</v>
      </c>
      <c r="L4187" s="1">
        <v>0.0</v>
      </c>
      <c r="N4187" s="1">
        <v>358.974</v>
      </c>
      <c r="S4187" s="1">
        <v>0.0</v>
      </c>
      <c r="T4187" s="1">
        <v>0.0</v>
      </c>
      <c r="V4187" s="1">
        <v>0.0</v>
      </c>
      <c r="W4187" s="1">
        <v>0.0</v>
      </c>
      <c r="X4187" s="1">
        <v>0.0</v>
      </c>
      <c r="Y4187" s="1">
        <v>0.0</v>
      </c>
      <c r="AA4187" s="1">
        <v>0.48</v>
      </c>
      <c r="AB4187" s="1">
        <v>44.322</v>
      </c>
      <c r="AC4187" s="1">
        <v>0.39</v>
      </c>
      <c r="AE4187" s="1">
        <v>11.061</v>
      </c>
      <c r="AF4187" s="1">
        <v>0.387</v>
      </c>
      <c r="AG4187" s="1">
        <v>359.026</v>
      </c>
      <c r="AH4187" s="1">
        <v>0.248</v>
      </c>
      <c r="AK4187" s="1">
        <v>19.391</v>
      </c>
      <c r="AL4187" s="1">
        <v>0.21</v>
      </c>
      <c r="AO4187" s="1">
        <v>53.846</v>
      </c>
      <c r="AT4187" s="1">
        <v>0.923</v>
      </c>
      <c r="AU4187" s="1">
        <v>0.01</v>
      </c>
      <c r="AX4187" s="1">
        <v>0.0</v>
      </c>
      <c r="AY4187" s="1">
        <v>0.0</v>
      </c>
      <c r="AZ4187" s="1">
        <v>0.0</v>
      </c>
      <c r="BA4187" s="1">
        <v>2.564</v>
      </c>
      <c r="BC4187" s="1">
        <v>0.14</v>
      </c>
      <c r="BG4187" s="1">
        <v>16.621</v>
      </c>
      <c r="BH4187" s="1">
        <v>0.18</v>
      </c>
      <c r="BJ4187" s="1">
        <v>46.154</v>
      </c>
      <c r="BO4187" s="1">
        <v>16.621</v>
      </c>
      <c r="BP4187" s="1">
        <v>0.18</v>
      </c>
      <c r="BR4187" s="1">
        <v>46.154</v>
      </c>
      <c r="BT4187" s="1">
        <v>0.09</v>
      </c>
      <c r="BU4187" s="1">
        <v>18.75</v>
      </c>
      <c r="BY4187" s="1">
        <v>0.0</v>
      </c>
      <c r="BZ4187" s="1">
        <v>0.0</v>
      </c>
      <c r="CB4187" s="1">
        <v>0.0</v>
      </c>
      <c r="CG4187" s="1">
        <v>18.467</v>
      </c>
      <c r="CH4187" s="1">
        <v>0.2</v>
      </c>
      <c r="CK4187" s="1">
        <v>0.0</v>
      </c>
      <c r="CL4187" s="1">
        <v>0.0</v>
      </c>
      <c r="CM4187" s="1">
        <v>0.0</v>
      </c>
      <c r="CN4187" s="1">
        <v>51.282</v>
      </c>
      <c r="CQ4187" s="1">
        <v>0.0</v>
      </c>
      <c r="CR4187" s="1">
        <v>0.0</v>
      </c>
      <c r="CU4187" s="1">
        <v>0.0</v>
      </c>
      <c r="CV4187" s="1">
        <v>0.0</v>
      </c>
      <c r="CX4187" s="1">
        <v>0.0</v>
      </c>
      <c r="CY4187" s="1">
        <v>0.0</v>
      </c>
      <c r="DA4187" s="1">
        <v>36.012</v>
      </c>
      <c r="DB4187" s="1">
        <v>3.888</v>
      </c>
      <c r="DF4187" s="1">
        <v>16.621</v>
      </c>
      <c r="DG4187" s="1">
        <v>0.18</v>
      </c>
      <c r="DI4187" s="1">
        <v>46.154</v>
      </c>
      <c r="DN4187" s="1">
        <v>0.0</v>
      </c>
      <c r="DO4187" s="1">
        <v>0.0</v>
      </c>
      <c r="DQ4187" s="1">
        <v>0.0</v>
      </c>
      <c r="DV4187" s="1">
        <v>0.0</v>
      </c>
      <c r="DW4187" s="1">
        <v>0.0</v>
      </c>
      <c r="DY4187" s="1">
        <v>0.0</v>
      </c>
    </row>
    <row r="4188">
      <c r="A4188" s="1" t="s">
        <v>455</v>
      </c>
      <c r="B4188" s="1">
        <v>2013.0</v>
      </c>
      <c r="C4188" s="1" t="s">
        <v>456</v>
      </c>
      <c r="D4188" s="1">
        <v>1.1093287E7</v>
      </c>
      <c r="E4188" s="1">
        <v>1.6440168448E10</v>
      </c>
      <c r="J4188" s="1">
        <v>0.0</v>
      </c>
      <c r="K4188" s="1">
        <v>0.0</v>
      </c>
      <c r="L4188" s="1">
        <v>0.0</v>
      </c>
      <c r="N4188" s="1">
        <v>405.405</v>
      </c>
      <c r="S4188" s="1">
        <v>0.0</v>
      </c>
      <c r="T4188" s="1">
        <v>0.0</v>
      </c>
      <c r="V4188" s="1">
        <v>0.0</v>
      </c>
      <c r="W4188" s="1">
        <v>0.0</v>
      </c>
      <c r="X4188" s="1">
        <v>0.0</v>
      </c>
      <c r="Y4188" s="1">
        <v>0.0</v>
      </c>
      <c r="AA4188" s="1">
        <v>0.46</v>
      </c>
      <c r="AB4188" s="1">
        <v>41.467</v>
      </c>
      <c r="AC4188" s="1">
        <v>0.37</v>
      </c>
      <c r="AE4188" s="1">
        <v>4.697</v>
      </c>
      <c r="AF4188" s="1">
        <v>0.183</v>
      </c>
      <c r="AG4188" s="1">
        <v>366.962</v>
      </c>
      <c r="AH4188" s="1">
        <v>0.248</v>
      </c>
      <c r="AK4188" s="1">
        <v>19.832</v>
      </c>
      <c r="AL4188" s="1">
        <v>0.22</v>
      </c>
      <c r="AO4188" s="1">
        <v>59.459</v>
      </c>
      <c r="AT4188" s="1">
        <v>0.901</v>
      </c>
      <c r="AU4188" s="1">
        <v>0.01</v>
      </c>
      <c r="AX4188" s="1">
        <v>0.0</v>
      </c>
      <c r="AY4188" s="1">
        <v>0.0</v>
      </c>
      <c r="AZ4188" s="1">
        <v>0.0</v>
      </c>
      <c r="BA4188" s="1">
        <v>2.703</v>
      </c>
      <c r="BC4188" s="1">
        <v>0.15</v>
      </c>
      <c r="BG4188" s="1">
        <v>13.522</v>
      </c>
      <c r="BH4188" s="1">
        <v>0.15</v>
      </c>
      <c r="BJ4188" s="1">
        <v>40.541</v>
      </c>
      <c r="BO4188" s="1">
        <v>13.522</v>
      </c>
      <c r="BP4188" s="1">
        <v>0.15</v>
      </c>
      <c r="BR4188" s="1">
        <v>40.541</v>
      </c>
      <c r="BT4188" s="1">
        <v>0.09</v>
      </c>
      <c r="BU4188" s="1">
        <v>19.565</v>
      </c>
      <c r="BY4188" s="1">
        <v>0.0</v>
      </c>
      <c r="BZ4188" s="1">
        <v>0.0</v>
      </c>
      <c r="CB4188" s="1">
        <v>0.0</v>
      </c>
      <c r="CG4188" s="1">
        <v>18.93</v>
      </c>
      <c r="CH4188" s="1">
        <v>0.21</v>
      </c>
      <c r="CK4188" s="1">
        <v>0.0</v>
      </c>
      <c r="CL4188" s="1">
        <v>0.0</v>
      </c>
      <c r="CM4188" s="1">
        <v>0.0</v>
      </c>
      <c r="CN4188" s="1">
        <v>56.757</v>
      </c>
      <c r="CQ4188" s="1">
        <v>0.0</v>
      </c>
      <c r="CR4188" s="1">
        <v>0.0</v>
      </c>
      <c r="CU4188" s="1">
        <v>0.0</v>
      </c>
      <c r="CV4188" s="1">
        <v>0.0</v>
      </c>
      <c r="CX4188" s="1">
        <v>0.0</v>
      </c>
      <c r="CY4188" s="1">
        <v>0.0</v>
      </c>
      <c r="DA4188" s="1">
        <v>33.354</v>
      </c>
      <c r="DB4188" s="1">
        <v>4.071</v>
      </c>
      <c r="DF4188" s="1">
        <v>13.522</v>
      </c>
      <c r="DG4188" s="1">
        <v>0.15</v>
      </c>
      <c r="DI4188" s="1">
        <v>40.541</v>
      </c>
      <c r="DN4188" s="1">
        <v>0.0</v>
      </c>
      <c r="DO4188" s="1">
        <v>0.0</v>
      </c>
      <c r="DQ4188" s="1">
        <v>0.0</v>
      </c>
      <c r="DV4188" s="1">
        <v>0.0</v>
      </c>
      <c r="DW4188" s="1">
        <v>0.0</v>
      </c>
      <c r="DY4188" s="1">
        <v>0.0</v>
      </c>
    </row>
    <row r="4189">
      <c r="A4189" s="1" t="s">
        <v>455</v>
      </c>
      <c r="B4189" s="1">
        <v>2014.0</v>
      </c>
      <c r="C4189" s="1" t="s">
        <v>456</v>
      </c>
      <c r="D4189" s="1">
        <v>1.1364711E7</v>
      </c>
      <c r="E4189" s="1">
        <v>1.7455015936E10</v>
      </c>
      <c r="J4189" s="1">
        <v>0.0</v>
      </c>
      <c r="K4189" s="1">
        <v>0.0</v>
      </c>
      <c r="L4189" s="1">
        <v>0.0</v>
      </c>
      <c r="N4189" s="1">
        <v>341.463</v>
      </c>
      <c r="S4189" s="1">
        <v>0.0</v>
      </c>
      <c r="T4189" s="1">
        <v>0.0</v>
      </c>
      <c r="V4189" s="1">
        <v>0.0</v>
      </c>
      <c r="W4189" s="1">
        <v>0.0</v>
      </c>
      <c r="X4189" s="1">
        <v>0.0</v>
      </c>
      <c r="Y4189" s="1">
        <v>0.0</v>
      </c>
      <c r="AA4189" s="1">
        <v>0.5</v>
      </c>
      <c r="AB4189" s="1">
        <v>43.996</v>
      </c>
      <c r="AC4189" s="1">
        <v>0.41</v>
      </c>
      <c r="AE4189" s="1">
        <v>3.421</v>
      </c>
      <c r="AF4189" s="1">
        <v>0.139</v>
      </c>
      <c r="AG4189" s="1">
        <v>370.452</v>
      </c>
      <c r="AH4189" s="1">
        <v>0.241</v>
      </c>
      <c r="AK4189" s="1">
        <v>18.478</v>
      </c>
      <c r="AL4189" s="1">
        <v>0.21</v>
      </c>
      <c r="AO4189" s="1">
        <v>51.22</v>
      </c>
      <c r="AT4189" s="1">
        <v>1.76</v>
      </c>
      <c r="AU4189" s="1">
        <v>0.02</v>
      </c>
      <c r="AX4189" s="1">
        <v>0.0</v>
      </c>
      <c r="AY4189" s="1">
        <v>0.0</v>
      </c>
      <c r="AZ4189" s="1">
        <v>0.0</v>
      </c>
      <c r="BA4189" s="1">
        <v>4.878</v>
      </c>
      <c r="BC4189" s="1">
        <v>0.14</v>
      </c>
      <c r="BG4189" s="1">
        <v>17.598</v>
      </c>
      <c r="BH4189" s="1">
        <v>0.2</v>
      </c>
      <c r="BJ4189" s="1">
        <v>48.78</v>
      </c>
      <c r="BO4189" s="1">
        <v>17.598</v>
      </c>
      <c r="BP4189" s="1">
        <v>0.2</v>
      </c>
      <c r="BR4189" s="1">
        <v>48.78</v>
      </c>
      <c r="BT4189" s="1">
        <v>0.09</v>
      </c>
      <c r="BU4189" s="1">
        <v>18.0</v>
      </c>
      <c r="BY4189" s="1">
        <v>0.0</v>
      </c>
      <c r="BZ4189" s="1">
        <v>0.0</v>
      </c>
      <c r="CB4189" s="1">
        <v>0.0</v>
      </c>
      <c r="CG4189" s="1">
        <v>16.718</v>
      </c>
      <c r="CH4189" s="1">
        <v>0.19</v>
      </c>
      <c r="CK4189" s="1">
        <v>0.0</v>
      </c>
      <c r="CL4189" s="1">
        <v>0.0</v>
      </c>
      <c r="CM4189" s="1">
        <v>0.0</v>
      </c>
      <c r="CN4189" s="1">
        <v>46.341</v>
      </c>
      <c r="CQ4189" s="1">
        <v>0.0</v>
      </c>
      <c r="CR4189" s="1">
        <v>0.0</v>
      </c>
      <c r="CU4189" s="1">
        <v>0.0</v>
      </c>
      <c r="CV4189" s="1">
        <v>0.0</v>
      </c>
      <c r="CX4189" s="1">
        <v>0.0</v>
      </c>
      <c r="CY4189" s="1">
        <v>0.0</v>
      </c>
      <c r="DA4189" s="1">
        <v>36.077</v>
      </c>
      <c r="DB4189" s="1">
        <v>4.21</v>
      </c>
      <c r="DF4189" s="1">
        <v>17.598</v>
      </c>
      <c r="DG4189" s="1">
        <v>0.2</v>
      </c>
      <c r="DI4189" s="1">
        <v>48.78</v>
      </c>
      <c r="DN4189" s="1">
        <v>0.0</v>
      </c>
      <c r="DO4189" s="1">
        <v>0.0</v>
      </c>
      <c r="DQ4189" s="1">
        <v>0.0</v>
      </c>
      <c r="DV4189" s="1">
        <v>0.0</v>
      </c>
      <c r="DW4189" s="1">
        <v>0.0</v>
      </c>
      <c r="DY4189" s="1">
        <v>0.0</v>
      </c>
    </row>
    <row r="4190">
      <c r="A4190" s="1" t="s">
        <v>455</v>
      </c>
      <c r="B4190" s="1">
        <v>2015.0</v>
      </c>
      <c r="C4190" s="1" t="s">
        <v>456</v>
      </c>
      <c r="D4190" s="1">
        <v>1.1639989E7</v>
      </c>
      <c r="E4190" s="1">
        <v>1.9000487936E10</v>
      </c>
      <c r="J4190" s="1">
        <v>0.0</v>
      </c>
      <c r="K4190" s="1">
        <v>0.0</v>
      </c>
      <c r="L4190" s="1">
        <v>0.0</v>
      </c>
      <c r="N4190" s="1">
        <v>294.118</v>
      </c>
      <c r="S4190" s="1">
        <v>0.0</v>
      </c>
      <c r="T4190" s="1">
        <v>0.0</v>
      </c>
      <c r="V4190" s="1">
        <v>0.0</v>
      </c>
      <c r="W4190" s="1">
        <v>0.0</v>
      </c>
      <c r="X4190" s="1">
        <v>0.0</v>
      </c>
      <c r="Y4190" s="1">
        <v>0.0</v>
      </c>
      <c r="AA4190" s="1">
        <v>0.59</v>
      </c>
      <c r="AB4190" s="1">
        <v>50.687</v>
      </c>
      <c r="AC4190" s="1">
        <v>0.51</v>
      </c>
      <c r="AE4190" s="1">
        <v>8.033</v>
      </c>
      <c r="AF4190" s="1">
        <v>0.338</v>
      </c>
      <c r="AG4190" s="1">
        <v>390.747</v>
      </c>
      <c r="AH4190" s="1">
        <v>0.239</v>
      </c>
      <c r="AK4190" s="1">
        <v>18.9</v>
      </c>
      <c r="AL4190" s="1">
        <v>0.22</v>
      </c>
      <c r="AO4190" s="1">
        <v>43.137</v>
      </c>
      <c r="AT4190" s="1">
        <v>1.718</v>
      </c>
      <c r="AU4190" s="1">
        <v>0.02</v>
      </c>
      <c r="AX4190" s="1">
        <v>0.0</v>
      </c>
      <c r="AY4190" s="1">
        <v>0.0</v>
      </c>
      <c r="AZ4190" s="1">
        <v>0.0</v>
      </c>
      <c r="BA4190" s="1">
        <v>3.922</v>
      </c>
      <c r="BC4190" s="1">
        <v>0.15</v>
      </c>
      <c r="BG4190" s="1">
        <v>24.055</v>
      </c>
      <c r="BH4190" s="1">
        <v>0.28</v>
      </c>
      <c r="BJ4190" s="1">
        <v>54.902</v>
      </c>
      <c r="BO4190" s="1">
        <v>24.914</v>
      </c>
      <c r="BP4190" s="1">
        <v>0.29</v>
      </c>
      <c r="BR4190" s="1">
        <v>56.863</v>
      </c>
      <c r="BT4190" s="1">
        <v>0.08</v>
      </c>
      <c r="BU4190" s="1">
        <v>13.559</v>
      </c>
      <c r="BY4190" s="1">
        <v>0.0</v>
      </c>
      <c r="BZ4190" s="1">
        <v>0.0</v>
      </c>
      <c r="CB4190" s="1">
        <v>0.0</v>
      </c>
      <c r="CG4190" s="1">
        <v>17.182</v>
      </c>
      <c r="CH4190" s="1">
        <v>0.2</v>
      </c>
      <c r="CK4190" s="1">
        <v>0.0</v>
      </c>
      <c r="CL4190" s="1">
        <v>0.0</v>
      </c>
      <c r="CM4190" s="1">
        <v>0.0</v>
      </c>
      <c r="CN4190" s="1">
        <v>39.216</v>
      </c>
      <c r="CQ4190" s="1">
        <v>0.0</v>
      </c>
      <c r="CR4190" s="1">
        <v>0.0</v>
      </c>
      <c r="CU4190" s="1">
        <v>0.0</v>
      </c>
      <c r="CV4190" s="1">
        <v>0.0</v>
      </c>
      <c r="CX4190" s="1">
        <v>0.0</v>
      </c>
      <c r="CY4190" s="1">
        <v>0.0</v>
      </c>
      <c r="DA4190" s="1">
        <v>43.814</v>
      </c>
      <c r="DB4190" s="1">
        <v>4.548</v>
      </c>
      <c r="DF4190" s="1">
        <v>24.914</v>
      </c>
      <c r="DG4190" s="1">
        <v>0.29</v>
      </c>
      <c r="DI4190" s="1">
        <v>56.863</v>
      </c>
      <c r="DN4190" s="1">
        <v>0.859</v>
      </c>
      <c r="DO4190" s="1">
        <v>0.01</v>
      </c>
      <c r="DQ4190" s="1">
        <v>1.961</v>
      </c>
      <c r="DV4190" s="1">
        <v>0.0</v>
      </c>
      <c r="DW4190" s="1">
        <v>0.0</v>
      </c>
      <c r="DY4190" s="1">
        <v>0.0</v>
      </c>
    </row>
    <row r="4191">
      <c r="A4191" s="1" t="s">
        <v>455</v>
      </c>
      <c r="B4191" s="1">
        <v>2016.0</v>
      </c>
      <c r="C4191" s="1" t="s">
        <v>456</v>
      </c>
      <c r="D4191" s="1">
        <v>1.191914E7</v>
      </c>
      <c r="E4191" s="1">
        <v>2.0135192576E10</v>
      </c>
      <c r="J4191" s="1">
        <v>0.0</v>
      </c>
      <c r="K4191" s="1">
        <v>0.0</v>
      </c>
      <c r="L4191" s="1">
        <v>0.0</v>
      </c>
      <c r="N4191" s="1">
        <v>343.75</v>
      </c>
      <c r="S4191" s="1">
        <v>0.839</v>
      </c>
      <c r="T4191" s="1">
        <v>0.01</v>
      </c>
      <c r="V4191" s="1">
        <v>0.0</v>
      </c>
      <c r="W4191" s="1">
        <v>0.0</v>
      </c>
      <c r="X4191" s="1">
        <v>0.0</v>
      </c>
      <c r="Y4191" s="1">
        <v>1.562</v>
      </c>
      <c r="AA4191" s="1">
        <v>0.71</v>
      </c>
      <c r="AB4191" s="1">
        <v>59.568</v>
      </c>
      <c r="AC4191" s="1">
        <v>0.64</v>
      </c>
      <c r="AE4191" s="1">
        <v>1.628</v>
      </c>
      <c r="AF4191" s="1">
        <v>0.074</v>
      </c>
      <c r="AG4191" s="1">
        <v>387.806</v>
      </c>
      <c r="AH4191" s="1">
        <v>0.23</v>
      </c>
      <c r="AK4191" s="1">
        <v>26.848</v>
      </c>
      <c r="AL4191" s="1">
        <v>0.32</v>
      </c>
      <c r="AO4191" s="1">
        <v>50.0</v>
      </c>
      <c r="AT4191" s="1">
        <v>8.39</v>
      </c>
      <c r="AU4191" s="1">
        <v>0.1</v>
      </c>
      <c r="AX4191" s="1">
        <v>0.0</v>
      </c>
      <c r="AY4191" s="1">
        <v>0.0</v>
      </c>
      <c r="AZ4191" s="1">
        <v>0.0</v>
      </c>
      <c r="BA4191" s="1">
        <v>15.625</v>
      </c>
      <c r="BC4191" s="1">
        <v>0.22</v>
      </c>
      <c r="BG4191" s="1">
        <v>25.17</v>
      </c>
      <c r="BH4191" s="1">
        <v>0.3</v>
      </c>
      <c r="BJ4191" s="1">
        <v>46.875</v>
      </c>
      <c r="BO4191" s="1">
        <v>26.848</v>
      </c>
      <c r="BP4191" s="1">
        <v>0.32</v>
      </c>
      <c r="BR4191" s="1">
        <v>50.0</v>
      </c>
      <c r="BT4191" s="1">
        <v>0.07</v>
      </c>
      <c r="BU4191" s="1">
        <v>9.859</v>
      </c>
      <c r="BY4191" s="1">
        <v>0.0</v>
      </c>
      <c r="BZ4191" s="1">
        <v>0.0</v>
      </c>
      <c r="CB4191" s="1">
        <v>0.0</v>
      </c>
      <c r="CG4191" s="1">
        <v>17.619</v>
      </c>
      <c r="CH4191" s="1">
        <v>0.21</v>
      </c>
      <c r="CK4191" s="1">
        <v>0.0</v>
      </c>
      <c r="CL4191" s="1">
        <v>0.0</v>
      </c>
      <c r="CM4191" s="1">
        <v>0.0</v>
      </c>
      <c r="CN4191" s="1">
        <v>32.812</v>
      </c>
      <c r="CQ4191" s="1">
        <v>0.0</v>
      </c>
      <c r="CR4191" s="1">
        <v>0.0</v>
      </c>
      <c r="CU4191" s="1">
        <v>0.0</v>
      </c>
      <c r="CV4191" s="1">
        <v>0.0</v>
      </c>
      <c r="CX4191" s="1">
        <v>0.0</v>
      </c>
      <c r="CY4191" s="1">
        <v>0.0</v>
      </c>
      <c r="DA4191" s="1">
        <v>53.695</v>
      </c>
      <c r="DB4191" s="1">
        <v>4.622</v>
      </c>
      <c r="DF4191" s="1">
        <v>26.848</v>
      </c>
      <c r="DG4191" s="1">
        <v>0.32</v>
      </c>
      <c r="DI4191" s="1">
        <v>50.0</v>
      </c>
      <c r="DN4191" s="1">
        <v>1.678</v>
      </c>
      <c r="DO4191" s="1">
        <v>0.02</v>
      </c>
      <c r="DQ4191" s="1">
        <v>3.125</v>
      </c>
      <c r="DV4191" s="1">
        <v>0.0</v>
      </c>
      <c r="DW4191" s="1">
        <v>0.0</v>
      </c>
      <c r="DY4191" s="1">
        <v>0.0</v>
      </c>
    </row>
    <row r="4192">
      <c r="A4192" s="1" t="s">
        <v>455</v>
      </c>
      <c r="B4192" s="1">
        <v>2017.0</v>
      </c>
      <c r="C4192" s="1" t="s">
        <v>456</v>
      </c>
      <c r="D4192" s="1">
        <v>1.2202006E7</v>
      </c>
      <c r="E4192" s="1">
        <v>2.0935170048E10</v>
      </c>
      <c r="J4192" s="1">
        <v>0.0</v>
      </c>
      <c r="K4192" s="1">
        <v>0.0</v>
      </c>
      <c r="L4192" s="1">
        <v>0.0</v>
      </c>
      <c r="N4192" s="1">
        <v>353.846</v>
      </c>
      <c r="S4192" s="1">
        <v>1.639</v>
      </c>
      <c r="T4192" s="1">
        <v>0.02</v>
      </c>
      <c r="Y4192" s="1">
        <v>3.077</v>
      </c>
      <c r="AA4192" s="1">
        <v>0.72</v>
      </c>
      <c r="AB4192" s="1">
        <v>59.007</v>
      </c>
      <c r="AC4192" s="1">
        <v>0.65</v>
      </c>
      <c r="AE4192" s="1">
        <v>6.639</v>
      </c>
      <c r="AF4192" s="1">
        <v>0.307</v>
      </c>
      <c r="AG4192" s="1">
        <v>403.968</v>
      </c>
      <c r="AH4192" s="1">
        <v>0.235</v>
      </c>
      <c r="AK4192" s="1">
        <v>28.684</v>
      </c>
      <c r="AL4192" s="1">
        <v>0.35</v>
      </c>
      <c r="AO4192" s="1">
        <v>53.846</v>
      </c>
      <c r="AT4192" s="1">
        <v>9.015</v>
      </c>
      <c r="AU4192" s="1">
        <v>0.11</v>
      </c>
      <c r="BA4192" s="1">
        <v>16.923</v>
      </c>
      <c r="BC4192" s="1">
        <v>0.23</v>
      </c>
      <c r="BG4192" s="1">
        <v>22.947</v>
      </c>
      <c r="BH4192" s="1">
        <v>0.28</v>
      </c>
      <c r="BJ4192" s="1">
        <v>43.077</v>
      </c>
      <c r="BO4192" s="1">
        <v>24.586</v>
      </c>
      <c r="BP4192" s="1">
        <v>0.3</v>
      </c>
      <c r="BR4192" s="1">
        <v>46.154</v>
      </c>
      <c r="BT4192" s="1">
        <v>0.07</v>
      </c>
      <c r="BU4192" s="1">
        <v>9.722</v>
      </c>
      <c r="BY4192" s="1">
        <v>0.0</v>
      </c>
      <c r="BZ4192" s="1">
        <v>0.0</v>
      </c>
      <c r="CB4192" s="1">
        <v>0.0</v>
      </c>
      <c r="CG4192" s="1">
        <v>18.03</v>
      </c>
      <c r="CH4192" s="1">
        <v>0.22</v>
      </c>
      <c r="CN4192" s="1">
        <v>33.846</v>
      </c>
      <c r="CQ4192" s="1">
        <v>0.0</v>
      </c>
      <c r="CR4192" s="1">
        <v>0.0</v>
      </c>
      <c r="CU4192" s="1">
        <v>0.0</v>
      </c>
      <c r="CV4192" s="1">
        <v>0.0</v>
      </c>
      <c r="CX4192" s="1">
        <v>0.0</v>
      </c>
      <c r="CY4192" s="1">
        <v>0.0</v>
      </c>
      <c r="DA4192" s="1">
        <v>53.27</v>
      </c>
      <c r="DB4192" s="1">
        <v>4.929</v>
      </c>
      <c r="DF4192" s="1">
        <v>24.586</v>
      </c>
      <c r="DG4192" s="1">
        <v>0.3</v>
      </c>
      <c r="DI4192" s="1">
        <v>46.154</v>
      </c>
      <c r="DN4192" s="1">
        <v>1.639</v>
      </c>
      <c r="DO4192" s="1">
        <v>0.02</v>
      </c>
      <c r="DQ4192" s="1">
        <v>3.077</v>
      </c>
      <c r="DV4192" s="1">
        <v>0.0</v>
      </c>
      <c r="DW4192" s="1">
        <v>0.0</v>
      </c>
      <c r="DY4192" s="1">
        <v>0.0</v>
      </c>
    </row>
    <row r="4193">
      <c r="A4193" s="1" t="s">
        <v>455</v>
      </c>
      <c r="B4193" s="1">
        <v>2018.0</v>
      </c>
      <c r="C4193" s="1" t="s">
        <v>456</v>
      </c>
      <c r="D4193" s="1">
        <v>1.2487952E7</v>
      </c>
      <c r="E4193" s="1">
        <v>2.273098752E10</v>
      </c>
      <c r="J4193" s="1">
        <v>0.0</v>
      </c>
      <c r="K4193" s="1">
        <v>0.0</v>
      </c>
      <c r="L4193" s="1">
        <v>0.0</v>
      </c>
      <c r="N4193" s="1">
        <v>390.244</v>
      </c>
      <c r="S4193" s="1">
        <v>2.402</v>
      </c>
      <c r="T4193" s="1">
        <v>0.03</v>
      </c>
      <c r="Y4193" s="1">
        <v>3.659</v>
      </c>
      <c r="AA4193" s="1">
        <v>0.91</v>
      </c>
      <c r="AB4193" s="1">
        <v>72.87</v>
      </c>
      <c r="AC4193" s="1">
        <v>0.82</v>
      </c>
      <c r="AE4193" s="1">
        <v>-0.762</v>
      </c>
      <c r="AF4193" s="1">
        <v>-0.038</v>
      </c>
      <c r="AG4193" s="1">
        <v>391.708</v>
      </c>
      <c r="AH4193" s="1">
        <v>0.215</v>
      </c>
      <c r="AK4193" s="1">
        <v>38.437</v>
      </c>
      <c r="AL4193" s="1">
        <v>0.48</v>
      </c>
      <c r="AO4193" s="1">
        <v>58.537</v>
      </c>
      <c r="AT4193" s="1">
        <v>16.816</v>
      </c>
      <c r="AU4193" s="1">
        <v>0.21</v>
      </c>
      <c r="BA4193" s="1">
        <v>25.61</v>
      </c>
      <c r="BC4193" s="1">
        <v>0.32</v>
      </c>
      <c r="BG4193" s="1">
        <v>24.824</v>
      </c>
      <c r="BH4193" s="1">
        <v>0.31</v>
      </c>
      <c r="BJ4193" s="1">
        <v>37.805</v>
      </c>
      <c r="BO4193" s="1">
        <v>27.226</v>
      </c>
      <c r="BP4193" s="1">
        <v>0.34</v>
      </c>
      <c r="BR4193" s="1">
        <v>41.463</v>
      </c>
      <c r="BT4193" s="1">
        <v>0.09</v>
      </c>
      <c r="BU4193" s="1">
        <v>9.89</v>
      </c>
      <c r="BY4193" s="1">
        <v>0.0</v>
      </c>
      <c r="BZ4193" s="1">
        <v>0.0</v>
      </c>
      <c r="CB4193" s="1">
        <v>0.0</v>
      </c>
      <c r="CG4193" s="1">
        <v>19.219</v>
      </c>
      <c r="CH4193" s="1">
        <v>0.24</v>
      </c>
      <c r="CN4193" s="1">
        <v>29.268</v>
      </c>
      <c r="CQ4193" s="1">
        <v>0.0</v>
      </c>
      <c r="CR4193" s="1">
        <v>0.0</v>
      </c>
      <c r="CU4193" s="1">
        <v>0.0</v>
      </c>
      <c r="CV4193" s="1">
        <v>0.0</v>
      </c>
      <c r="CX4193" s="1">
        <v>0.0</v>
      </c>
      <c r="CY4193" s="1">
        <v>0.0</v>
      </c>
      <c r="DA4193" s="1">
        <v>65.663</v>
      </c>
      <c r="DB4193" s="1">
        <v>4.892</v>
      </c>
      <c r="DF4193" s="1">
        <v>27.226</v>
      </c>
      <c r="DG4193" s="1">
        <v>0.34</v>
      </c>
      <c r="DI4193" s="1">
        <v>41.463</v>
      </c>
      <c r="DN4193" s="1">
        <v>2.402</v>
      </c>
      <c r="DO4193" s="1">
        <v>0.03</v>
      </c>
      <c r="DQ4193" s="1">
        <v>3.659</v>
      </c>
      <c r="DV4193" s="1">
        <v>0.0</v>
      </c>
      <c r="DW4193" s="1">
        <v>0.0</v>
      </c>
      <c r="DY4193" s="1">
        <v>0.0</v>
      </c>
    </row>
    <row r="4194">
      <c r="A4194" s="1" t="s">
        <v>455</v>
      </c>
      <c r="B4194" s="1">
        <v>2019.0</v>
      </c>
      <c r="C4194" s="1" t="s">
        <v>456</v>
      </c>
      <c r="D4194" s="1">
        <v>1.2776068E7</v>
      </c>
      <c r="E4194" s="1">
        <v>2.4883378176E10</v>
      </c>
      <c r="J4194" s="1">
        <v>0.0</v>
      </c>
      <c r="K4194" s="1">
        <v>0.0</v>
      </c>
      <c r="L4194" s="1">
        <v>0.0</v>
      </c>
      <c r="N4194" s="1">
        <v>329.412</v>
      </c>
      <c r="S4194" s="1">
        <v>1.565</v>
      </c>
      <c r="T4194" s="1">
        <v>0.02</v>
      </c>
      <c r="Y4194" s="1">
        <v>2.353</v>
      </c>
      <c r="AA4194" s="1">
        <v>0.88</v>
      </c>
      <c r="AB4194" s="1">
        <v>68.879</v>
      </c>
      <c r="AC4194" s="1">
        <v>0.85</v>
      </c>
      <c r="AE4194" s="1">
        <v>12.391</v>
      </c>
      <c r="AF4194" s="1">
        <v>0.606</v>
      </c>
      <c r="AG4194" s="1">
        <v>430.317</v>
      </c>
      <c r="AH4194" s="1">
        <v>0.221</v>
      </c>
      <c r="AK4194" s="1">
        <v>32.874</v>
      </c>
      <c r="AL4194" s="1">
        <v>0.42</v>
      </c>
      <c r="AO4194" s="1">
        <v>49.412</v>
      </c>
      <c r="AT4194" s="1">
        <v>16.437</v>
      </c>
      <c r="AU4194" s="1">
        <v>0.21</v>
      </c>
      <c r="BA4194" s="1">
        <v>24.706</v>
      </c>
      <c r="BC4194" s="1">
        <v>0.28</v>
      </c>
      <c r="BG4194" s="1">
        <v>31.309</v>
      </c>
      <c r="BH4194" s="1">
        <v>0.4</v>
      </c>
      <c r="BJ4194" s="1">
        <v>47.059</v>
      </c>
      <c r="BO4194" s="1">
        <v>33.657</v>
      </c>
      <c r="BP4194" s="1">
        <v>0.43</v>
      </c>
      <c r="BR4194" s="1">
        <v>50.588</v>
      </c>
      <c r="BT4194" s="1">
        <v>0.03</v>
      </c>
      <c r="BU4194" s="1">
        <v>3.409</v>
      </c>
      <c r="BY4194" s="1">
        <v>0.0</v>
      </c>
      <c r="BZ4194" s="1">
        <v>0.0</v>
      </c>
      <c r="CB4194" s="1">
        <v>0.0</v>
      </c>
      <c r="CG4194" s="1">
        <v>14.872</v>
      </c>
      <c r="CH4194" s="1">
        <v>0.19</v>
      </c>
      <c r="CN4194" s="1">
        <v>22.353</v>
      </c>
      <c r="CQ4194" s="1">
        <v>0.0</v>
      </c>
      <c r="CR4194" s="1">
        <v>0.0</v>
      </c>
      <c r="CU4194" s="1">
        <v>0.0</v>
      </c>
      <c r="CV4194" s="1">
        <v>0.0</v>
      </c>
      <c r="CX4194" s="1">
        <v>0.0</v>
      </c>
      <c r="CY4194" s="1">
        <v>0.0</v>
      </c>
      <c r="DA4194" s="1">
        <v>66.531</v>
      </c>
      <c r="DB4194" s="1">
        <v>5.498</v>
      </c>
      <c r="DF4194" s="1">
        <v>33.657</v>
      </c>
      <c r="DG4194" s="1">
        <v>0.43</v>
      </c>
      <c r="DI4194" s="1">
        <v>50.588</v>
      </c>
      <c r="DN4194" s="1">
        <v>2.348</v>
      </c>
      <c r="DO4194" s="1">
        <v>0.03</v>
      </c>
      <c r="DQ4194" s="1">
        <v>3.529</v>
      </c>
      <c r="DV4194" s="1">
        <v>0.0</v>
      </c>
      <c r="DW4194" s="1">
        <v>0.0</v>
      </c>
      <c r="DY4194" s="1">
        <v>0.0</v>
      </c>
    </row>
    <row r="4195">
      <c r="A4195" s="1" t="s">
        <v>455</v>
      </c>
      <c r="B4195" s="1">
        <v>2020.0</v>
      </c>
      <c r="C4195" s="1" t="s">
        <v>456</v>
      </c>
      <c r="D4195" s="1">
        <v>1.3065796E7</v>
      </c>
      <c r="E4195" s="1">
        <v>2.4048044032E10</v>
      </c>
      <c r="J4195" s="1">
        <v>0.0</v>
      </c>
      <c r="K4195" s="1">
        <v>0.0</v>
      </c>
      <c r="L4195" s="1">
        <v>0.0</v>
      </c>
      <c r="N4195" s="1">
        <v>247.191</v>
      </c>
      <c r="S4195" s="1">
        <v>2.296</v>
      </c>
      <c r="T4195" s="1">
        <v>0.03</v>
      </c>
      <c r="Y4195" s="1">
        <v>3.371</v>
      </c>
      <c r="AA4195" s="1">
        <v>0.91</v>
      </c>
      <c r="AB4195" s="1">
        <v>69.647</v>
      </c>
      <c r="AC4195" s="1">
        <v>0.89</v>
      </c>
      <c r="AE4195" s="1">
        <v>4.544</v>
      </c>
      <c r="AF4195" s="1">
        <v>0.25</v>
      </c>
      <c r="AG4195" s="1">
        <v>439.896</v>
      </c>
      <c r="AH4195" s="1">
        <v>0.239</v>
      </c>
      <c r="AK4195" s="1">
        <v>25.257</v>
      </c>
      <c r="AL4195" s="1">
        <v>0.33</v>
      </c>
      <c r="AO4195" s="1">
        <v>37.079</v>
      </c>
      <c r="AT4195" s="1">
        <v>16.072</v>
      </c>
      <c r="AU4195" s="1">
        <v>0.21</v>
      </c>
      <c r="BA4195" s="1">
        <v>23.596</v>
      </c>
      <c r="BC4195" s="1">
        <v>0.22</v>
      </c>
      <c r="BG4195" s="1">
        <v>40.564</v>
      </c>
      <c r="BH4195" s="1">
        <v>0.53</v>
      </c>
      <c r="BJ4195" s="1">
        <v>59.551</v>
      </c>
      <c r="BO4195" s="1">
        <v>42.86</v>
      </c>
      <c r="BP4195" s="1">
        <v>0.56</v>
      </c>
      <c r="BR4195" s="1">
        <v>62.921</v>
      </c>
      <c r="BT4195" s="1">
        <v>0.02</v>
      </c>
      <c r="BU4195" s="1">
        <v>2.198</v>
      </c>
      <c r="BY4195" s="1">
        <v>0.0</v>
      </c>
      <c r="BZ4195" s="1">
        <v>0.0</v>
      </c>
      <c r="CB4195" s="1">
        <v>0.0</v>
      </c>
      <c r="CG4195" s="1">
        <v>6.888</v>
      </c>
      <c r="CH4195" s="1">
        <v>0.09</v>
      </c>
      <c r="CN4195" s="1">
        <v>10.112</v>
      </c>
      <c r="CQ4195" s="1">
        <v>0.0</v>
      </c>
      <c r="CR4195" s="1">
        <v>0.0</v>
      </c>
      <c r="CU4195" s="1">
        <v>0.0</v>
      </c>
      <c r="CV4195" s="1">
        <v>0.0</v>
      </c>
      <c r="CX4195" s="1">
        <v>0.0</v>
      </c>
      <c r="CY4195" s="1">
        <v>0.0</v>
      </c>
      <c r="DA4195" s="1">
        <v>68.117</v>
      </c>
      <c r="DB4195" s="1">
        <v>5.748</v>
      </c>
      <c r="DF4195" s="1">
        <v>42.86</v>
      </c>
      <c r="DG4195" s="1">
        <v>0.56</v>
      </c>
      <c r="DI4195" s="1">
        <v>62.921</v>
      </c>
      <c r="DN4195" s="1">
        <v>2.296</v>
      </c>
      <c r="DO4195" s="1">
        <v>0.03</v>
      </c>
      <c r="DQ4195" s="1">
        <v>3.371</v>
      </c>
      <c r="DV4195" s="1">
        <v>0.0</v>
      </c>
      <c r="DW4195" s="1">
        <v>0.0</v>
      </c>
      <c r="DY4195" s="1">
        <v>0.0</v>
      </c>
    </row>
    <row r="4196">
      <c r="A4196" s="1" t="s">
        <v>455</v>
      </c>
      <c r="B4196" s="1">
        <v>2021.0</v>
      </c>
      <c r="C4196" s="1" t="s">
        <v>456</v>
      </c>
      <c r="D4196" s="1">
        <v>1.3355214E7</v>
      </c>
      <c r="E4196" s="1">
        <v>2.666303488E10</v>
      </c>
      <c r="J4196" s="1">
        <v>0.0</v>
      </c>
      <c r="K4196" s="1">
        <v>0.0</v>
      </c>
      <c r="L4196" s="1">
        <v>0.0</v>
      </c>
      <c r="N4196" s="1">
        <v>280.0</v>
      </c>
      <c r="S4196" s="1">
        <v>2.995</v>
      </c>
      <c r="T4196" s="1">
        <v>0.04</v>
      </c>
      <c r="Y4196" s="1">
        <v>4.0</v>
      </c>
      <c r="AA4196" s="1">
        <v>1.02</v>
      </c>
      <c r="AB4196" s="1">
        <v>76.375</v>
      </c>
      <c r="AC4196" s="1">
        <v>1.0</v>
      </c>
      <c r="AE4196" s="1">
        <v>13.369</v>
      </c>
      <c r="AF4196" s="1">
        <v>0.768</v>
      </c>
      <c r="AG4196" s="1">
        <v>487.897</v>
      </c>
      <c r="AH4196" s="1">
        <v>0.244</v>
      </c>
      <c r="AK4196" s="1">
        <v>30.7</v>
      </c>
      <c r="AL4196" s="1">
        <v>0.41</v>
      </c>
      <c r="AO4196" s="1">
        <v>41.0</v>
      </c>
      <c r="AT4196" s="1">
        <v>16.473</v>
      </c>
      <c r="AU4196" s="1">
        <v>0.22</v>
      </c>
      <c r="BA4196" s="1">
        <v>22.0</v>
      </c>
      <c r="BC4196" s="1">
        <v>0.28</v>
      </c>
      <c r="BG4196" s="1">
        <v>41.182</v>
      </c>
      <c r="BH4196" s="1">
        <v>0.55</v>
      </c>
      <c r="BJ4196" s="1">
        <v>55.0</v>
      </c>
      <c r="BO4196" s="1">
        <v>44.178</v>
      </c>
      <c r="BP4196" s="1">
        <v>0.59</v>
      </c>
      <c r="BR4196" s="1">
        <v>59.0</v>
      </c>
      <c r="BT4196" s="1">
        <v>0.02</v>
      </c>
      <c r="BU4196" s="1">
        <v>1.961</v>
      </c>
      <c r="BY4196" s="1">
        <v>0.0</v>
      </c>
      <c r="BZ4196" s="1">
        <v>0.0</v>
      </c>
      <c r="CB4196" s="1">
        <v>0.0</v>
      </c>
      <c r="CG4196" s="1">
        <v>11.232</v>
      </c>
      <c r="CH4196" s="1">
        <v>0.15</v>
      </c>
      <c r="CN4196" s="1">
        <v>15.0</v>
      </c>
      <c r="CQ4196" s="1">
        <v>0.0</v>
      </c>
      <c r="CR4196" s="1">
        <v>0.0</v>
      </c>
      <c r="CU4196" s="1">
        <v>0.0</v>
      </c>
      <c r="CV4196" s="1">
        <v>0.0</v>
      </c>
      <c r="CX4196" s="1">
        <v>0.0</v>
      </c>
      <c r="CY4196" s="1">
        <v>0.0</v>
      </c>
      <c r="DA4196" s="1">
        <v>74.877</v>
      </c>
      <c r="DB4196" s="1">
        <v>6.516</v>
      </c>
      <c r="DF4196" s="1">
        <v>44.178</v>
      </c>
      <c r="DG4196" s="1">
        <v>0.59</v>
      </c>
      <c r="DI4196" s="1">
        <v>59.0</v>
      </c>
      <c r="DN4196" s="1">
        <v>2.995</v>
      </c>
      <c r="DO4196" s="1">
        <v>0.04</v>
      </c>
      <c r="DQ4196" s="1">
        <v>4.0</v>
      </c>
      <c r="DV4196" s="1">
        <v>0.0</v>
      </c>
      <c r="DW4196" s="1">
        <v>0.0</v>
      </c>
      <c r="DY4196" s="1">
        <v>0.0</v>
      </c>
    </row>
    <row r="4197">
      <c r="A4197" s="1" t="s">
        <v>455</v>
      </c>
      <c r="B4197" s="1">
        <v>2022.0</v>
      </c>
      <c r="C4197" s="1" t="s">
        <v>456</v>
      </c>
      <c r="D4197" s="1">
        <v>1.3650972E7</v>
      </c>
      <c r="E4197" s="1">
        <v>2.8466253824E10</v>
      </c>
      <c r="J4197" s="1">
        <v>0.0</v>
      </c>
      <c r="K4197" s="1">
        <v>0.0</v>
      </c>
      <c r="L4197" s="1">
        <v>0.0</v>
      </c>
      <c r="N4197" s="1">
        <v>288.462</v>
      </c>
      <c r="S4197" s="1">
        <v>3.663</v>
      </c>
      <c r="T4197" s="1">
        <v>0.05</v>
      </c>
      <c r="Y4197" s="1">
        <v>4.808</v>
      </c>
      <c r="AA4197" s="1">
        <v>1.06</v>
      </c>
      <c r="AB4197" s="1">
        <v>77.65</v>
      </c>
      <c r="AC4197" s="1">
        <v>1.04</v>
      </c>
      <c r="AE4197" s="1">
        <v>4.314</v>
      </c>
      <c r="AF4197" s="1">
        <v>0.281</v>
      </c>
      <c r="AG4197" s="1">
        <v>497.916</v>
      </c>
      <c r="AH4197" s="1">
        <v>0.239</v>
      </c>
      <c r="AK4197" s="1">
        <v>32.232</v>
      </c>
      <c r="AL4197" s="1">
        <v>0.44</v>
      </c>
      <c r="AO4197" s="1">
        <v>42.308</v>
      </c>
      <c r="AT4197" s="1">
        <v>15.384</v>
      </c>
      <c r="AU4197" s="1">
        <v>0.21</v>
      </c>
      <c r="BA4197" s="1">
        <v>20.192</v>
      </c>
      <c r="BC4197" s="1">
        <v>0.3</v>
      </c>
      <c r="BG4197" s="1">
        <v>41.023</v>
      </c>
      <c r="BH4197" s="1">
        <v>0.56</v>
      </c>
      <c r="BJ4197" s="1">
        <v>53.846</v>
      </c>
      <c r="BO4197" s="1">
        <v>43.953</v>
      </c>
      <c r="BP4197" s="1">
        <v>0.6</v>
      </c>
      <c r="BR4197" s="1">
        <v>57.692</v>
      </c>
      <c r="BT4197" s="1">
        <v>0.02</v>
      </c>
      <c r="BU4197" s="1">
        <v>1.887</v>
      </c>
      <c r="BY4197" s="1">
        <v>0.0</v>
      </c>
      <c r="BZ4197" s="1">
        <v>0.0</v>
      </c>
      <c r="CB4197" s="1">
        <v>0.0</v>
      </c>
      <c r="CG4197" s="1">
        <v>13.186</v>
      </c>
      <c r="CH4197" s="1">
        <v>0.18</v>
      </c>
      <c r="CN4197" s="1">
        <v>17.308</v>
      </c>
      <c r="CQ4197" s="1">
        <v>0.0</v>
      </c>
      <c r="CR4197" s="1">
        <v>0.0</v>
      </c>
      <c r="CU4197" s="1">
        <v>0.0</v>
      </c>
      <c r="CV4197" s="1">
        <v>0.0</v>
      </c>
      <c r="CX4197" s="1">
        <v>0.0</v>
      </c>
      <c r="CY4197" s="1">
        <v>0.0</v>
      </c>
      <c r="DA4197" s="1">
        <v>76.185</v>
      </c>
      <c r="DB4197" s="1">
        <v>6.797</v>
      </c>
      <c r="DF4197" s="1">
        <v>43.953</v>
      </c>
      <c r="DG4197" s="1">
        <v>0.6</v>
      </c>
      <c r="DI4197" s="1">
        <v>57.692</v>
      </c>
      <c r="DN4197" s="1">
        <v>2.93</v>
      </c>
      <c r="DO4197" s="1">
        <v>0.04</v>
      </c>
      <c r="DQ4197" s="1">
        <v>3.846</v>
      </c>
      <c r="DV4197" s="1">
        <v>0.0</v>
      </c>
      <c r="DW4197" s="1">
        <v>0.0</v>
      </c>
      <c r="DY4197" s="1">
        <v>0.0</v>
      </c>
    </row>
    <row r="4198">
      <c r="A4198" s="1" t="s">
        <v>455</v>
      </c>
      <c r="B4198" s="1">
        <v>2023.0</v>
      </c>
      <c r="C4198" s="1" t="s">
        <v>456</v>
      </c>
      <c r="D4198" s="1">
        <v>1.3954429E7</v>
      </c>
      <c r="J4198" s="1">
        <v>0.0</v>
      </c>
      <c r="K4198" s="1">
        <v>0.0</v>
      </c>
      <c r="L4198" s="1">
        <v>0.0</v>
      </c>
      <c r="N4198" s="1">
        <v>301.887</v>
      </c>
      <c r="S4198" s="1">
        <v>3.583</v>
      </c>
      <c r="T4198" s="1">
        <v>0.05</v>
      </c>
      <c r="Y4198" s="1">
        <v>4.717</v>
      </c>
      <c r="AA4198" s="1">
        <v>1.08</v>
      </c>
      <c r="AB4198" s="1">
        <v>77.395</v>
      </c>
      <c r="AC4198" s="1">
        <v>1.06</v>
      </c>
      <c r="AE4198" s="1">
        <v>8.768</v>
      </c>
      <c r="AF4198" s="1">
        <v>0.596</v>
      </c>
      <c r="AG4198" s="1">
        <v>529.793</v>
      </c>
      <c r="AK4198" s="1">
        <v>32.964</v>
      </c>
      <c r="AL4198" s="1">
        <v>0.46</v>
      </c>
      <c r="AO4198" s="1">
        <v>43.396</v>
      </c>
      <c r="AT4198" s="1">
        <v>15.766</v>
      </c>
      <c r="AU4198" s="1">
        <v>0.22</v>
      </c>
      <c r="BA4198" s="1">
        <v>20.755</v>
      </c>
      <c r="BC4198" s="1">
        <v>0.32</v>
      </c>
      <c r="BG4198" s="1">
        <v>40.131</v>
      </c>
      <c r="BH4198" s="1">
        <v>0.56</v>
      </c>
      <c r="BJ4198" s="1">
        <v>52.83</v>
      </c>
      <c r="BO4198" s="1">
        <v>42.997</v>
      </c>
      <c r="BP4198" s="1">
        <v>0.6</v>
      </c>
      <c r="BR4198" s="1">
        <v>56.604</v>
      </c>
      <c r="BT4198" s="1">
        <v>0.02</v>
      </c>
      <c r="BU4198" s="1">
        <v>1.852</v>
      </c>
      <c r="BY4198" s="1">
        <v>0.0</v>
      </c>
      <c r="BZ4198" s="1">
        <v>0.0</v>
      </c>
      <c r="CB4198" s="1">
        <v>0.0</v>
      </c>
      <c r="CG4198" s="1">
        <v>13.616</v>
      </c>
      <c r="CH4198" s="1">
        <v>0.19</v>
      </c>
      <c r="CN4198" s="1">
        <v>17.925</v>
      </c>
      <c r="CQ4198" s="1">
        <v>0.0</v>
      </c>
      <c r="CR4198" s="1">
        <v>0.0</v>
      </c>
      <c r="CU4198" s="1">
        <v>0.0</v>
      </c>
      <c r="CV4198" s="1">
        <v>0.0</v>
      </c>
      <c r="CX4198" s="1">
        <v>0.0</v>
      </c>
      <c r="CY4198" s="1">
        <v>0.0</v>
      </c>
      <c r="DA4198" s="1">
        <v>75.962</v>
      </c>
      <c r="DB4198" s="1">
        <v>7.393</v>
      </c>
      <c r="DF4198" s="1">
        <v>42.997</v>
      </c>
      <c r="DG4198" s="1">
        <v>0.6</v>
      </c>
      <c r="DI4198" s="1">
        <v>56.604</v>
      </c>
      <c r="DN4198" s="1">
        <v>2.866</v>
      </c>
      <c r="DO4198" s="1">
        <v>0.04</v>
      </c>
      <c r="DQ4198" s="1">
        <v>3.774</v>
      </c>
      <c r="DV4198" s="1">
        <v>0.0</v>
      </c>
      <c r="DW4198" s="1">
        <v>0.0</v>
      </c>
      <c r="DY4198" s="1">
        <v>0.0</v>
      </c>
    </row>
    <row r="4199">
      <c r="A4199" s="1" t="s">
        <v>457</v>
      </c>
      <c r="B4199" s="1">
        <v>2000.0</v>
      </c>
      <c r="C4199" s="1" t="s">
        <v>458</v>
      </c>
      <c r="D4199" s="1">
        <v>6004.0</v>
      </c>
      <c r="J4199" s="1">
        <v>0.0</v>
      </c>
      <c r="K4199" s="1">
        <v>0.0</v>
      </c>
      <c r="L4199" s="1">
        <v>0.0</v>
      </c>
      <c r="N4199" s="1">
        <v>1000.0</v>
      </c>
      <c r="S4199" s="1">
        <v>0.0</v>
      </c>
      <c r="T4199" s="1">
        <v>0.0</v>
      </c>
      <c r="V4199" s="1">
        <v>0.0</v>
      </c>
      <c r="W4199" s="1">
        <v>0.0</v>
      </c>
      <c r="X4199" s="1">
        <v>0.0</v>
      </c>
      <c r="Y4199" s="1">
        <v>0.0</v>
      </c>
      <c r="AA4199" s="1">
        <v>0.01</v>
      </c>
      <c r="AB4199" s="1">
        <v>1665.556</v>
      </c>
      <c r="AC4199" s="1">
        <v>0.01</v>
      </c>
      <c r="AE4199" s="1">
        <v>303.977</v>
      </c>
      <c r="AF4199" s="1">
        <v>0.039</v>
      </c>
      <c r="AG4199" s="1">
        <v>8568.872</v>
      </c>
      <c r="AK4199" s="1">
        <v>1665.556</v>
      </c>
      <c r="AL4199" s="1">
        <v>0.01</v>
      </c>
      <c r="AO4199" s="1">
        <v>100.0</v>
      </c>
      <c r="AT4199" s="1">
        <v>0.0</v>
      </c>
      <c r="AU4199" s="1">
        <v>0.0</v>
      </c>
      <c r="AX4199" s="1">
        <v>0.0</v>
      </c>
      <c r="AY4199" s="1">
        <v>0.0</v>
      </c>
      <c r="AZ4199" s="1">
        <v>0.0</v>
      </c>
      <c r="BA4199" s="1">
        <v>0.0</v>
      </c>
      <c r="BC4199" s="1">
        <v>0.01</v>
      </c>
      <c r="BG4199" s="1">
        <v>0.0</v>
      </c>
      <c r="BH4199" s="1">
        <v>0.0</v>
      </c>
      <c r="BJ4199" s="1">
        <v>0.0</v>
      </c>
      <c r="BO4199" s="1">
        <v>0.0</v>
      </c>
      <c r="BP4199" s="1">
        <v>0.0</v>
      </c>
      <c r="BR4199" s="1">
        <v>0.0</v>
      </c>
      <c r="BT4199" s="1">
        <v>0.0</v>
      </c>
      <c r="BU4199" s="1">
        <v>0.0</v>
      </c>
      <c r="BY4199" s="1">
        <v>0.0</v>
      </c>
      <c r="BZ4199" s="1">
        <v>0.0</v>
      </c>
      <c r="CB4199" s="1">
        <v>0.0</v>
      </c>
      <c r="CG4199" s="1">
        <v>1665.556</v>
      </c>
      <c r="CH4199" s="1">
        <v>0.01</v>
      </c>
      <c r="CK4199" s="1">
        <v>0.0</v>
      </c>
      <c r="CL4199" s="1">
        <v>0.0</v>
      </c>
      <c r="CM4199" s="1">
        <v>0.0</v>
      </c>
      <c r="CN4199" s="1">
        <v>100.0</v>
      </c>
      <c r="CQ4199" s="1">
        <v>0.0</v>
      </c>
      <c r="CR4199" s="1">
        <v>0.0</v>
      </c>
      <c r="CU4199" s="1">
        <v>0.0</v>
      </c>
      <c r="CV4199" s="1">
        <v>0.0</v>
      </c>
      <c r="CX4199" s="1">
        <v>0.0</v>
      </c>
      <c r="CY4199" s="1">
        <v>0.0</v>
      </c>
      <c r="DA4199" s="1">
        <v>1665.556</v>
      </c>
      <c r="DB4199" s="1">
        <v>0.051</v>
      </c>
      <c r="DF4199" s="1">
        <v>0.0</v>
      </c>
      <c r="DG4199" s="1">
        <v>0.0</v>
      </c>
      <c r="DI4199" s="1">
        <v>0.0</v>
      </c>
      <c r="DN4199" s="1">
        <v>0.0</v>
      </c>
      <c r="DO4199" s="1">
        <v>0.0</v>
      </c>
      <c r="DQ4199" s="1">
        <v>0.0</v>
      </c>
      <c r="DV4199" s="1">
        <v>0.0</v>
      </c>
      <c r="DW4199" s="1">
        <v>0.0</v>
      </c>
      <c r="DY4199" s="1">
        <v>0.0</v>
      </c>
    </row>
    <row r="4200">
      <c r="A4200" s="1" t="s">
        <v>457</v>
      </c>
      <c r="B4200" s="1">
        <v>2001.0</v>
      </c>
      <c r="C4200" s="1" t="s">
        <v>458</v>
      </c>
      <c r="D4200" s="1">
        <v>5930.0</v>
      </c>
      <c r="J4200" s="1">
        <v>0.0</v>
      </c>
      <c r="K4200" s="1">
        <v>0.0</v>
      </c>
      <c r="L4200" s="1">
        <v>0.0</v>
      </c>
      <c r="N4200" s="1">
        <v>1000.0</v>
      </c>
      <c r="S4200" s="1">
        <v>0.0</v>
      </c>
      <c r="T4200" s="1">
        <v>0.0</v>
      </c>
      <c r="V4200" s="1">
        <v>0.0</v>
      </c>
      <c r="W4200" s="1">
        <v>0.0</v>
      </c>
      <c r="X4200" s="1">
        <v>0.0</v>
      </c>
      <c r="Y4200" s="1">
        <v>0.0</v>
      </c>
      <c r="AA4200" s="1">
        <v>0.01</v>
      </c>
      <c r="AB4200" s="1">
        <v>1686.341</v>
      </c>
      <c r="AC4200" s="1">
        <v>0.01</v>
      </c>
      <c r="AE4200" s="1">
        <v>-0.146</v>
      </c>
      <c r="AF4200" s="1">
        <v>0.0</v>
      </c>
      <c r="AG4200" s="1">
        <v>8663.092</v>
      </c>
      <c r="AK4200" s="1">
        <v>1686.341</v>
      </c>
      <c r="AL4200" s="1">
        <v>0.01</v>
      </c>
      <c r="AO4200" s="1">
        <v>100.0</v>
      </c>
      <c r="AT4200" s="1">
        <v>0.0</v>
      </c>
      <c r="AU4200" s="1">
        <v>0.0</v>
      </c>
      <c r="AX4200" s="1">
        <v>0.0</v>
      </c>
      <c r="AY4200" s="1">
        <v>0.0</v>
      </c>
      <c r="AZ4200" s="1">
        <v>0.0</v>
      </c>
      <c r="BA4200" s="1">
        <v>0.0</v>
      </c>
      <c r="BC4200" s="1">
        <v>0.01</v>
      </c>
      <c r="BG4200" s="1">
        <v>0.0</v>
      </c>
      <c r="BH4200" s="1">
        <v>0.0</v>
      </c>
      <c r="BJ4200" s="1">
        <v>0.0</v>
      </c>
      <c r="BO4200" s="1">
        <v>0.0</v>
      </c>
      <c r="BP4200" s="1">
        <v>0.0</v>
      </c>
      <c r="BR4200" s="1">
        <v>0.0</v>
      </c>
      <c r="BT4200" s="1">
        <v>0.0</v>
      </c>
      <c r="BU4200" s="1">
        <v>0.0</v>
      </c>
      <c r="BY4200" s="1">
        <v>0.0</v>
      </c>
      <c r="BZ4200" s="1">
        <v>0.0</v>
      </c>
      <c r="CB4200" s="1">
        <v>0.0</v>
      </c>
      <c r="CG4200" s="1">
        <v>1686.341</v>
      </c>
      <c r="CH4200" s="1">
        <v>0.01</v>
      </c>
      <c r="CK4200" s="1">
        <v>0.0</v>
      </c>
      <c r="CL4200" s="1">
        <v>0.0</v>
      </c>
      <c r="CM4200" s="1">
        <v>0.0</v>
      </c>
      <c r="CN4200" s="1">
        <v>100.0</v>
      </c>
      <c r="CQ4200" s="1">
        <v>0.0</v>
      </c>
      <c r="CR4200" s="1">
        <v>0.0</v>
      </c>
      <c r="CU4200" s="1">
        <v>0.0</v>
      </c>
      <c r="CV4200" s="1">
        <v>0.0</v>
      </c>
      <c r="CX4200" s="1">
        <v>0.0</v>
      </c>
      <c r="CY4200" s="1">
        <v>0.0</v>
      </c>
      <c r="DA4200" s="1">
        <v>1686.341</v>
      </c>
      <c r="DB4200" s="1">
        <v>0.051</v>
      </c>
      <c r="DF4200" s="1">
        <v>0.0</v>
      </c>
      <c r="DG4200" s="1">
        <v>0.0</v>
      </c>
      <c r="DI4200" s="1">
        <v>0.0</v>
      </c>
      <c r="DN4200" s="1">
        <v>0.0</v>
      </c>
      <c r="DO4200" s="1">
        <v>0.0</v>
      </c>
      <c r="DQ4200" s="1">
        <v>0.0</v>
      </c>
      <c r="DV4200" s="1">
        <v>0.0</v>
      </c>
      <c r="DW4200" s="1">
        <v>0.0</v>
      </c>
      <c r="DY4200" s="1">
        <v>0.0</v>
      </c>
    </row>
    <row r="4201">
      <c r="A4201" s="1" t="s">
        <v>457</v>
      </c>
      <c r="B4201" s="1">
        <v>2002.0</v>
      </c>
      <c r="C4201" s="1" t="s">
        <v>458</v>
      </c>
      <c r="D4201" s="1">
        <v>5838.0</v>
      </c>
      <c r="J4201" s="1">
        <v>0.0</v>
      </c>
      <c r="K4201" s="1">
        <v>0.0</v>
      </c>
      <c r="L4201" s="1">
        <v>0.0</v>
      </c>
      <c r="N4201" s="1">
        <v>1000.0</v>
      </c>
      <c r="S4201" s="1">
        <v>0.0</v>
      </c>
      <c r="T4201" s="1">
        <v>0.0</v>
      </c>
      <c r="V4201" s="1">
        <v>0.0</v>
      </c>
      <c r="W4201" s="1">
        <v>0.0</v>
      </c>
      <c r="X4201" s="1">
        <v>0.0</v>
      </c>
      <c r="Y4201" s="1">
        <v>0.0</v>
      </c>
      <c r="AA4201" s="1">
        <v>0.01</v>
      </c>
      <c r="AB4201" s="1">
        <v>1712.915</v>
      </c>
      <c r="AC4201" s="1">
        <v>0.01</v>
      </c>
      <c r="AE4201" s="1">
        <v>4.276</v>
      </c>
      <c r="AF4201" s="1">
        <v>0.002</v>
      </c>
      <c r="AG4201" s="1">
        <v>9175.894</v>
      </c>
      <c r="AK4201" s="1">
        <v>1712.915</v>
      </c>
      <c r="AL4201" s="1">
        <v>0.01</v>
      </c>
      <c r="AO4201" s="1">
        <v>100.0</v>
      </c>
      <c r="AT4201" s="1">
        <v>0.0</v>
      </c>
      <c r="AU4201" s="1">
        <v>0.0</v>
      </c>
      <c r="AX4201" s="1">
        <v>0.0</v>
      </c>
      <c r="AY4201" s="1">
        <v>0.0</v>
      </c>
      <c r="AZ4201" s="1">
        <v>0.0</v>
      </c>
      <c r="BA4201" s="1">
        <v>0.0</v>
      </c>
      <c r="BC4201" s="1">
        <v>0.01</v>
      </c>
      <c r="BG4201" s="1">
        <v>0.0</v>
      </c>
      <c r="BH4201" s="1">
        <v>0.0</v>
      </c>
      <c r="BJ4201" s="1">
        <v>0.0</v>
      </c>
      <c r="BO4201" s="1">
        <v>0.0</v>
      </c>
      <c r="BP4201" s="1">
        <v>0.0</v>
      </c>
      <c r="BR4201" s="1">
        <v>0.0</v>
      </c>
      <c r="BT4201" s="1">
        <v>0.0</v>
      </c>
      <c r="BU4201" s="1">
        <v>0.0</v>
      </c>
      <c r="BY4201" s="1">
        <v>0.0</v>
      </c>
      <c r="BZ4201" s="1">
        <v>0.0</v>
      </c>
      <c r="CB4201" s="1">
        <v>0.0</v>
      </c>
      <c r="CG4201" s="1">
        <v>1712.915</v>
      </c>
      <c r="CH4201" s="1">
        <v>0.01</v>
      </c>
      <c r="CK4201" s="1">
        <v>0.0</v>
      </c>
      <c r="CL4201" s="1">
        <v>0.0</v>
      </c>
      <c r="CM4201" s="1">
        <v>0.0</v>
      </c>
      <c r="CN4201" s="1">
        <v>100.0</v>
      </c>
      <c r="CQ4201" s="1">
        <v>0.0</v>
      </c>
      <c r="CR4201" s="1">
        <v>0.0</v>
      </c>
      <c r="CU4201" s="1">
        <v>0.0</v>
      </c>
      <c r="CV4201" s="1">
        <v>0.0</v>
      </c>
      <c r="CX4201" s="1">
        <v>0.0</v>
      </c>
      <c r="CY4201" s="1">
        <v>0.0</v>
      </c>
      <c r="DA4201" s="1">
        <v>1712.915</v>
      </c>
      <c r="DB4201" s="1">
        <v>0.054</v>
      </c>
      <c r="DF4201" s="1">
        <v>0.0</v>
      </c>
      <c r="DG4201" s="1">
        <v>0.0</v>
      </c>
      <c r="DI4201" s="1">
        <v>0.0</v>
      </c>
      <c r="DN4201" s="1">
        <v>0.0</v>
      </c>
      <c r="DO4201" s="1">
        <v>0.0</v>
      </c>
      <c r="DQ4201" s="1">
        <v>0.0</v>
      </c>
      <c r="DV4201" s="1">
        <v>0.0</v>
      </c>
      <c r="DW4201" s="1">
        <v>0.0</v>
      </c>
      <c r="DY4201" s="1">
        <v>0.0</v>
      </c>
    </row>
    <row r="4202">
      <c r="A4202" s="1" t="s">
        <v>457</v>
      </c>
      <c r="B4202" s="1">
        <v>2003.0</v>
      </c>
      <c r="C4202" s="1" t="s">
        <v>458</v>
      </c>
      <c r="D4202" s="1">
        <v>5735.0</v>
      </c>
      <c r="J4202" s="1">
        <v>0.0</v>
      </c>
      <c r="K4202" s="1">
        <v>0.0</v>
      </c>
      <c r="L4202" s="1">
        <v>0.0</v>
      </c>
      <c r="N4202" s="1">
        <v>1000.0</v>
      </c>
      <c r="S4202" s="1">
        <v>0.0</v>
      </c>
      <c r="T4202" s="1">
        <v>0.0</v>
      </c>
      <c r="V4202" s="1">
        <v>0.0</v>
      </c>
      <c r="W4202" s="1">
        <v>0.0</v>
      </c>
      <c r="X4202" s="1">
        <v>0.0</v>
      </c>
      <c r="Y4202" s="1">
        <v>0.0</v>
      </c>
      <c r="AA4202" s="1">
        <v>0.01</v>
      </c>
      <c r="AB4202" s="1">
        <v>1743.679</v>
      </c>
      <c r="AC4202" s="1">
        <v>0.01</v>
      </c>
      <c r="AE4202" s="1">
        <v>-1.062</v>
      </c>
      <c r="AF4202" s="1">
        <v>-0.001</v>
      </c>
      <c r="AG4202" s="1">
        <v>9241.491</v>
      </c>
      <c r="AK4202" s="1">
        <v>1743.679</v>
      </c>
      <c r="AL4202" s="1">
        <v>0.01</v>
      </c>
      <c r="AO4202" s="1">
        <v>100.0</v>
      </c>
      <c r="AT4202" s="1">
        <v>0.0</v>
      </c>
      <c r="AU4202" s="1">
        <v>0.0</v>
      </c>
      <c r="AX4202" s="1">
        <v>0.0</v>
      </c>
      <c r="AY4202" s="1">
        <v>0.0</v>
      </c>
      <c r="AZ4202" s="1">
        <v>0.0</v>
      </c>
      <c r="BA4202" s="1">
        <v>0.0</v>
      </c>
      <c r="BC4202" s="1">
        <v>0.01</v>
      </c>
      <c r="BG4202" s="1">
        <v>0.0</v>
      </c>
      <c r="BH4202" s="1">
        <v>0.0</v>
      </c>
      <c r="BJ4202" s="1">
        <v>0.0</v>
      </c>
      <c r="BO4202" s="1">
        <v>0.0</v>
      </c>
      <c r="BP4202" s="1">
        <v>0.0</v>
      </c>
      <c r="BR4202" s="1">
        <v>0.0</v>
      </c>
      <c r="BT4202" s="1">
        <v>0.0</v>
      </c>
      <c r="BU4202" s="1">
        <v>0.0</v>
      </c>
      <c r="BY4202" s="1">
        <v>0.0</v>
      </c>
      <c r="BZ4202" s="1">
        <v>0.0</v>
      </c>
      <c r="CB4202" s="1">
        <v>0.0</v>
      </c>
      <c r="CG4202" s="1">
        <v>1743.679</v>
      </c>
      <c r="CH4202" s="1">
        <v>0.01</v>
      </c>
      <c r="CK4202" s="1">
        <v>0.0</v>
      </c>
      <c r="CL4202" s="1">
        <v>0.0</v>
      </c>
      <c r="CM4202" s="1">
        <v>0.0</v>
      </c>
      <c r="CN4202" s="1">
        <v>100.0</v>
      </c>
      <c r="CQ4202" s="1">
        <v>0.0</v>
      </c>
      <c r="CR4202" s="1">
        <v>0.0</v>
      </c>
      <c r="CU4202" s="1">
        <v>0.0</v>
      </c>
      <c r="CV4202" s="1">
        <v>0.0</v>
      </c>
      <c r="CX4202" s="1">
        <v>0.0</v>
      </c>
      <c r="CY4202" s="1">
        <v>0.0</v>
      </c>
      <c r="DA4202" s="1">
        <v>1743.679</v>
      </c>
      <c r="DB4202" s="1">
        <v>0.053</v>
      </c>
      <c r="DF4202" s="1">
        <v>0.0</v>
      </c>
      <c r="DG4202" s="1">
        <v>0.0</v>
      </c>
      <c r="DI4202" s="1">
        <v>0.0</v>
      </c>
      <c r="DN4202" s="1">
        <v>0.0</v>
      </c>
      <c r="DO4202" s="1">
        <v>0.0</v>
      </c>
      <c r="DQ4202" s="1">
        <v>0.0</v>
      </c>
      <c r="DV4202" s="1">
        <v>0.0</v>
      </c>
      <c r="DW4202" s="1">
        <v>0.0</v>
      </c>
      <c r="DY4202" s="1">
        <v>0.0</v>
      </c>
    </row>
    <row r="4203">
      <c r="A4203" s="1" t="s">
        <v>457</v>
      </c>
      <c r="B4203" s="1">
        <v>2004.0</v>
      </c>
      <c r="C4203" s="1" t="s">
        <v>458</v>
      </c>
      <c r="D4203" s="1">
        <v>5642.0</v>
      </c>
      <c r="J4203" s="1">
        <v>0.0</v>
      </c>
      <c r="K4203" s="1">
        <v>0.0</v>
      </c>
      <c r="L4203" s="1">
        <v>0.0</v>
      </c>
      <c r="N4203" s="1">
        <v>1000.0</v>
      </c>
      <c r="S4203" s="1">
        <v>0.0</v>
      </c>
      <c r="T4203" s="1">
        <v>0.0</v>
      </c>
      <c r="V4203" s="1">
        <v>0.0</v>
      </c>
      <c r="W4203" s="1">
        <v>0.0</v>
      </c>
      <c r="X4203" s="1">
        <v>0.0</v>
      </c>
      <c r="Y4203" s="1">
        <v>0.0</v>
      </c>
      <c r="AA4203" s="1">
        <v>0.01</v>
      </c>
      <c r="AB4203" s="1">
        <v>1772.421</v>
      </c>
      <c r="AC4203" s="1">
        <v>0.01</v>
      </c>
      <c r="AE4203" s="1">
        <v>-34.726</v>
      </c>
      <c r="AF4203" s="1">
        <v>-0.018</v>
      </c>
      <c r="AG4203" s="1">
        <v>6131.769</v>
      </c>
      <c r="AK4203" s="1">
        <v>1772.421</v>
      </c>
      <c r="AL4203" s="1">
        <v>0.01</v>
      </c>
      <c r="AO4203" s="1">
        <v>100.0</v>
      </c>
      <c r="AT4203" s="1">
        <v>0.0</v>
      </c>
      <c r="AU4203" s="1">
        <v>0.0</v>
      </c>
      <c r="AX4203" s="1">
        <v>0.0</v>
      </c>
      <c r="AY4203" s="1">
        <v>0.0</v>
      </c>
      <c r="AZ4203" s="1">
        <v>0.0</v>
      </c>
      <c r="BA4203" s="1">
        <v>0.0</v>
      </c>
      <c r="BC4203" s="1">
        <v>0.01</v>
      </c>
      <c r="BG4203" s="1">
        <v>0.0</v>
      </c>
      <c r="BH4203" s="1">
        <v>0.0</v>
      </c>
      <c r="BJ4203" s="1">
        <v>0.0</v>
      </c>
      <c r="BO4203" s="1">
        <v>0.0</v>
      </c>
      <c r="BP4203" s="1">
        <v>0.0</v>
      </c>
      <c r="BR4203" s="1">
        <v>0.0</v>
      </c>
      <c r="BT4203" s="1">
        <v>0.0</v>
      </c>
      <c r="BU4203" s="1">
        <v>0.0</v>
      </c>
      <c r="BY4203" s="1">
        <v>0.0</v>
      </c>
      <c r="BZ4203" s="1">
        <v>0.0</v>
      </c>
      <c r="CB4203" s="1">
        <v>0.0</v>
      </c>
      <c r="CG4203" s="1">
        <v>1772.421</v>
      </c>
      <c r="CH4203" s="1">
        <v>0.01</v>
      </c>
      <c r="CK4203" s="1">
        <v>0.0</v>
      </c>
      <c r="CL4203" s="1">
        <v>0.0</v>
      </c>
      <c r="CM4203" s="1">
        <v>0.0</v>
      </c>
      <c r="CN4203" s="1">
        <v>100.0</v>
      </c>
      <c r="CQ4203" s="1">
        <v>0.0</v>
      </c>
      <c r="CR4203" s="1">
        <v>0.0</v>
      </c>
      <c r="CU4203" s="1">
        <v>0.0</v>
      </c>
      <c r="CV4203" s="1">
        <v>0.0</v>
      </c>
      <c r="CX4203" s="1">
        <v>0.0</v>
      </c>
      <c r="CY4203" s="1">
        <v>0.0</v>
      </c>
      <c r="DA4203" s="1">
        <v>1772.421</v>
      </c>
      <c r="DB4203" s="1">
        <v>0.035</v>
      </c>
      <c r="DF4203" s="1">
        <v>0.0</v>
      </c>
      <c r="DG4203" s="1">
        <v>0.0</v>
      </c>
      <c r="DI4203" s="1">
        <v>0.0</v>
      </c>
      <c r="DN4203" s="1">
        <v>0.0</v>
      </c>
      <c r="DO4203" s="1">
        <v>0.0</v>
      </c>
      <c r="DQ4203" s="1">
        <v>0.0</v>
      </c>
      <c r="DV4203" s="1">
        <v>0.0</v>
      </c>
      <c r="DW4203" s="1">
        <v>0.0</v>
      </c>
      <c r="DY4203" s="1">
        <v>0.0</v>
      </c>
    </row>
    <row r="4204">
      <c r="A4204" s="1" t="s">
        <v>457</v>
      </c>
      <c r="B4204" s="1">
        <v>2005.0</v>
      </c>
      <c r="C4204" s="1" t="s">
        <v>458</v>
      </c>
      <c r="D4204" s="1">
        <v>5530.0</v>
      </c>
      <c r="J4204" s="1">
        <v>0.0</v>
      </c>
      <c r="K4204" s="1">
        <v>0.0</v>
      </c>
      <c r="L4204" s="1">
        <v>0.0</v>
      </c>
      <c r="N4204" s="1">
        <v>1000.0</v>
      </c>
      <c r="S4204" s="1">
        <v>0.0</v>
      </c>
      <c r="T4204" s="1">
        <v>0.0</v>
      </c>
      <c r="V4204" s="1">
        <v>0.0</v>
      </c>
      <c r="W4204" s="1">
        <v>0.0</v>
      </c>
      <c r="X4204" s="1">
        <v>0.0</v>
      </c>
      <c r="Y4204" s="1">
        <v>0.0</v>
      </c>
      <c r="AA4204" s="1">
        <v>0.01</v>
      </c>
      <c r="AB4204" s="1">
        <v>1808.318</v>
      </c>
      <c r="AC4204" s="1">
        <v>0.01</v>
      </c>
      <c r="AE4204" s="1">
        <v>24.812</v>
      </c>
      <c r="AF4204" s="1">
        <v>0.009</v>
      </c>
      <c r="AG4204" s="1">
        <v>7808.179</v>
      </c>
      <c r="AK4204" s="1">
        <v>1808.318</v>
      </c>
      <c r="AL4204" s="1">
        <v>0.01</v>
      </c>
      <c r="AO4204" s="1">
        <v>100.0</v>
      </c>
      <c r="AT4204" s="1">
        <v>0.0</v>
      </c>
      <c r="AU4204" s="1">
        <v>0.0</v>
      </c>
      <c r="AX4204" s="1">
        <v>0.0</v>
      </c>
      <c r="AY4204" s="1">
        <v>0.0</v>
      </c>
      <c r="AZ4204" s="1">
        <v>0.0</v>
      </c>
      <c r="BA4204" s="1">
        <v>0.0</v>
      </c>
      <c r="BC4204" s="1">
        <v>0.01</v>
      </c>
      <c r="BG4204" s="1">
        <v>0.0</v>
      </c>
      <c r="BH4204" s="1">
        <v>0.0</v>
      </c>
      <c r="BJ4204" s="1">
        <v>0.0</v>
      </c>
      <c r="BO4204" s="1">
        <v>0.0</v>
      </c>
      <c r="BP4204" s="1">
        <v>0.0</v>
      </c>
      <c r="BR4204" s="1">
        <v>0.0</v>
      </c>
      <c r="BT4204" s="1">
        <v>0.0</v>
      </c>
      <c r="BU4204" s="1">
        <v>0.0</v>
      </c>
      <c r="BY4204" s="1">
        <v>0.0</v>
      </c>
      <c r="BZ4204" s="1">
        <v>0.0</v>
      </c>
      <c r="CB4204" s="1">
        <v>0.0</v>
      </c>
      <c r="CG4204" s="1">
        <v>1808.318</v>
      </c>
      <c r="CH4204" s="1">
        <v>0.01</v>
      </c>
      <c r="CK4204" s="1">
        <v>0.0</v>
      </c>
      <c r="CL4204" s="1">
        <v>0.0</v>
      </c>
      <c r="CM4204" s="1">
        <v>0.0</v>
      </c>
      <c r="CN4204" s="1">
        <v>100.0</v>
      </c>
      <c r="CQ4204" s="1">
        <v>0.0</v>
      </c>
      <c r="CR4204" s="1">
        <v>0.0</v>
      </c>
      <c r="CU4204" s="1">
        <v>0.0</v>
      </c>
      <c r="CV4204" s="1">
        <v>0.0</v>
      </c>
      <c r="CX4204" s="1">
        <v>0.0</v>
      </c>
      <c r="CY4204" s="1">
        <v>0.0</v>
      </c>
      <c r="DA4204" s="1">
        <v>1808.318</v>
      </c>
      <c r="DB4204" s="1">
        <v>0.043</v>
      </c>
      <c r="DF4204" s="1">
        <v>0.0</v>
      </c>
      <c r="DG4204" s="1">
        <v>0.0</v>
      </c>
      <c r="DI4204" s="1">
        <v>0.0</v>
      </c>
      <c r="DN4204" s="1">
        <v>0.0</v>
      </c>
      <c r="DO4204" s="1">
        <v>0.0</v>
      </c>
      <c r="DQ4204" s="1">
        <v>0.0</v>
      </c>
      <c r="DV4204" s="1">
        <v>0.0</v>
      </c>
      <c r="DW4204" s="1">
        <v>0.0</v>
      </c>
      <c r="DY4204" s="1">
        <v>0.0</v>
      </c>
    </row>
    <row r="4205">
      <c r="A4205" s="1" t="s">
        <v>457</v>
      </c>
      <c r="B4205" s="1">
        <v>2006.0</v>
      </c>
      <c r="C4205" s="1" t="s">
        <v>458</v>
      </c>
      <c r="D4205" s="1">
        <v>5413.0</v>
      </c>
      <c r="J4205" s="1">
        <v>0.0</v>
      </c>
      <c r="K4205" s="1">
        <v>0.0</v>
      </c>
      <c r="L4205" s="1">
        <v>0.0</v>
      </c>
      <c r="N4205" s="1">
        <v>1000.0</v>
      </c>
      <c r="S4205" s="1">
        <v>0.0</v>
      </c>
      <c r="T4205" s="1">
        <v>0.0</v>
      </c>
      <c r="V4205" s="1">
        <v>0.0</v>
      </c>
      <c r="W4205" s="1">
        <v>0.0</v>
      </c>
      <c r="X4205" s="1">
        <v>0.0</v>
      </c>
      <c r="Y4205" s="1">
        <v>0.0</v>
      </c>
      <c r="AA4205" s="1">
        <v>0.01</v>
      </c>
      <c r="AB4205" s="1">
        <v>1847.404</v>
      </c>
      <c r="AC4205" s="1">
        <v>0.01</v>
      </c>
      <c r="AE4205" s="1">
        <v>-7.898</v>
      </c>
      <c r="AF4205" s="1">
        <v>-0.003</v>
      </c>
      <c r="AG4205" s="1">
        <v>7346.921</v>
      </c>
      <c r="AK4205" s="1">
        <v>1847.404</v>
      </c>
      <c r="AL4205" s="1">
        <v>0.01</v>
      </c>
      <c r="AO4205" s="1">
        <v>100.0</v>
      </c>
      <c r="AT4205" s="1">
        <v>0.0</v>
      </c>
      <c r="AU4205" s="1">
        <v>0.0</v>
      </c>
      <c r="AX4205" s="1">
        <v>0.0</v>
      </c>
      <c r="AY4205" s="1">
        <v>0.0</v>
      </c>
      <c r="AZ4205" s="1">
        <v>0.0</v>
      </c>
      <c r="BA4205" s="1">
        <v>0.0</v>
      </c>
      <c r="BC4205" s="1">
        <v>0.01</v>
      </c>
      <c r="BG4205" s="1">
        <v>0.0</v>
      </c>
      <c r="BH4205" s="1">
        <v>0.0</v>
      </c>
      <c r="BJ4205" s="1">
        <v>0.0</v>
      </c>
      <c r="BO4205" s="1">
        <v>0.0</v>
      </c>
      <c r="BP4205" s="1">
        <v>0.0</v>
      </c>
      <c r="BR4205" s="1">
        <v>0.0</v>
      </c>
      <c r="BT4205" s="1">
        <v>0.0</v>
      </c>
      <c r="BU4205" s="1">
        <v>0.0</v>
      </c>
      <c r="BY4205" s="1">
        <v>0.0</v>
      </c>
      <c r="BZ4205" s="1">
        <v>0.0</v>
      </c>
      <c r="CB4205" s="1">
        <v>0.0</v>
      </c>
      <c r="CG4205" s="1">
        <v>1847.404</v>
      </c>
      <c r="CH4205" s="1">
        <v>0.01</v>
      </c>
      <c r="CK4205" s="1">
        <v>0.0</v>
      </c>
      <c r="CL4205" s="1">
        <v>0.0</v>
      </c>
      <c r="CM4205" s="1">
        <v>0.0</v>
      </c>
      <c r="CN4205" s="1">
        <v>100.0</v>
      </c>
      <c r="CQ4205" s="1">
        <v>0.0</v>
      </c>
      <c r="CR4205" s="1">
        <v>0.0</v>
      </c>
      <c r="CU4205" s="1">
        <v>0.0</v>
      </c>
      <c r="CV4205" s="1">
        <v>0.0</v>
      </c>
      <c r="CX4205" s="1">
        <v>0.0</v>
      </c>
      <c r="CY4205" s="1">
        <v>0.0</v>
      </c>
      <c r="DA4205" s="1">
        <v>1847.404</v>
      </c>
      <c r="DB4205" s="1">
        <v>0.04</v>
      </c>
      <c r="DF4205" s="1">
        <v>0.0</v>
      </c>
      <c r="DG4205" s="1">
        <v>0.0</v>
      </c>
      <c r="DI4205" s="1">
        <v>0.0</v>
      </c>
      <c r="DN4205" s="1">
        <v>0.0</v>
      </c>
      <c r="DO4205" s="1">
        <v>0.0</v>
      </c>
      <c r="DQ4205" s="1">
        <v>0.0</v>
      </c>
      <c r="DV4205" s="1">
        <v>0.0</v>
      </c>
      <c r="DW4205" s="1">
        <v>0.0</v>
      </c>
      <c r="DY4205" s="1">
        <v>0.0</v>
      </c>
    </row>
    <row r="4206">
      <c r="A4206" s="1" t="s">
        <v>457</v>
      </c>
      <c r="B4206" s="1">
        <v>2007.0</v>
      </c>
      <c r="C4206" s="1" t="s">
        <v>458</v>
      </c>
      <c r="D4206" s="1">
        <v>5305.0</v>
      </c>
      <c r="J4206" s="1">
        <v>0.0</v>
      </c>
      <c r="K4206" s="1">
        <v>0.0</v>
      </c>
      <c r="L4206" s="1">
        <v>0.0</v>
      </c>
      <c r="N4206" s="1">
        <v>1000.0</v>
      </c>
      <c r="S4206" s="1">
        <v>0.0</v>
      </c>
      <c r="T4206" s="1">
        <v>0.0</v>
      </c>
      <c r="V4206" s="1">
        <v>0.0</v>
      </c>
      <c r="W4206" s="1">
        <v>0.0</v>
      </c>
      <c r="X4206" s="1">
        <v>0.0</v>
      </c>
      <c r="Y4206" s="1">
        <v>0.0</v>
      </c>
      <c r="AA4206" s="1">
        <v>0.01</v>
      </c>
      <c r="AB4206" s="1">
        <v>1885.014</v>
      </c>
      <c r="AC4206" s="1">
        <v>0.01</v>
      </c>
      <c r="AE4206" s="1">
        <v>26.699</v>
      </c>
      <c r="AF4206" s="1">
        <v>0.011</v>
      </c>
      <c r="AG4206" s="1">
        <v>9497.974</v>
      </c>
      <c r="AK4206" s="1">
        <v>1885.014</v>
      </c>
      <c r="AL4206" s="1">
        <v>0.01</v>
      </c>
      <c r="AO4206" s="1">
        <v>100.0</v>
      </c>
      <c r="AT4206" s="1">
        <v>0.0</v>
      </c>
      <c r="AU4206" s="1">
        <v>0.0</v>
      </c>
      <c r="AX4206" s="1">
        <v>0.0</v>
      </c>
      <c r="AY4206" s="1">
        <v>0.0</v>
      </c>
      <c r="AZ4206" s="1">
        <v>0.0</v>
      </c>
      <c r="BA4206" s="1">
        <v>0.0</v>
      </c>
      <c r="BC4206" s="1">
        <v>0.01</v>
      </c>
      <c r="BG4206" s="1">
        <v>0.0</v>
      </c>
      <c r="BH4206" s="1">
        <v>0.0</v>
      </c>
      <c r="BJ4206" s="1">
        <v>0.0</v>
      </c>
      <c r="BO4206" s="1">
        <v>0.0</v>
      </c>
      <c r="BP4206" s="1">
        <v>0.0</v>
      </c>
      <c r="BR4206" s="1">
        <v>0.0</v>
      </c>
      <c r="BT4206" s="1">
        <v>0.0</v>
      </c>
      <c r="BU4206" s="1">
        <v>0.0</v>
      </c>
      <c r="BY4206" s="1">
        <v>0.0</v>
      </c>
      <c r="BZ4206" s="1">
        <v>0.0</v>
      </c>
      <c r="CB4206" s="1">
        <v>0.0</v>
      </c>
      <c r="CG4206" s="1">
        <v>1885.014</v>
      </c>
      <c r="CH4206" s="1">
        <v>0.01</v>
      </c>
      <c r="CK4206" s="1">
        <v>0.0</v>
      </c>
      <c r="CL4206" s="1">
        <v>0.0</v>
      </c>
      <c r="CM4206" s="1">
        <v>0.0</v>
      </c>
      <c r="CN4206" s="1">
        <v>100.0</v>
      </c>
      <c r="CQ4206" s="1">
        <v>0.0</v>
      </c>
      <c r="CR4206" s="1">
        <v>0.0</v>
      </c>
      <c r="CU4206" s="1">
        <v>0.0</v>
      </c>
      <c r="CV4206" s="1">
        <v>0.0</v>
      </c>
      <c r="CX4206" s="1">
        <v>0.0</v>
      </c>
      <c r="CY4206" s="1">
        <v>0.0</v>
      </c>
      <c r="DA4206" s="1">
        <v>1885.014</v>
      </c>
      <c r="DB4206" s="1">
        <v>0.05</v>
      </c>
      <c r="DF4206" s="1">
        <v>0.0</v>
      </c>
      <c r="DG4206" s="1">
        <v>0.0</v>
      </c>
      <c r="DI4206" s="1">
        <v>0.0</v>
      </c>
      <c r="DN4206" s="1">
        <v>0.0</v>
      </c>
      <c r="DO4206" s="1">
        <v>0.0</v>
      </c>
      <c r="DQ4206" s="1">
        <v>0.0</v>
      </c>
      <c r="DV4206" s="1">
        <v>0.0</v>
      </c>
      <c r="DW4206" s="1">
        <v>0.0</v>
      </c>
      <c r="DY4206" s="1">
        <v>0.0</v>
      </c>
    </row>
    <row r="4207">
      <c r="A4207" s="1" t="s">
        <v>457</v>
      </c>
      <c r="B4207" s="1">
        <v>2008.0</v>
      </c>
      <c r="C4207" s="1" t="s">
        <v>458</v>
      </c>
      <c r="D4207" s="1">
        <v>5250.0</v>
      </c>
      <c r="J4207" s="1">
        <v>0.0</v>
      </c>
      <c r="K4207" s="1">
        <v>0.0</v>
      </c>
      <c r="L4207" s="1">
        <v>0.0</v>
      </c>
      <c r="N4207" s="1">
        <v>1000.0</v>
      </c>
      <c r="S4207" s="1">
        <v>0.0</v>
      </c>
      <c r="T4207" s="1">
        <v>0.0</v>
      </c>
      <c r="V4207" s="1">
        <v>0.0</v>
      </c>
      <c r="W4207" s="1">
        <v>0.0</v>
      </c>
      <c r="X4207" s="1">
        <v>0.0</v>
      </c>
      <c r="Y4207" s="1">
        <v>0.0</v>
      </c>
      <c r="AA4207" s="1">
        <v>0.01</v>
      </c>
      <c r="AB4207" s="1">
        <v>1904.762</v>
      </c>
      <c r="AC4207" s="1">
        <v>0.01</v>
      </c>
      <c r="AE4207" s="1">
        <v>-18.616</v>
      </c>
      <c r="AF4207" s="1">
        <v>-0.009</v>
      </c>
      <c r="AG4207" s="1">
        <v>7810.801</v>
      </c>
      <c r="AK4207" s="1">
        <v>1904.762</v>
      </c>
      <c r="AL4207" s="1">
        <v>0.01</v>
      </c>
      <c r="AO4207" s="1">
        <v>100.0</v>
      </c>
      <c r="AT4207" s="1">
        <v>0.0</v>
      </c>
      <c r="AU4207" s="1">
        <v>0.0</v>
      </c>
      <c r="AX4207" s="1">
        <v>0.0</v>
      </c>
      <c r="AY4207" s="1">
        <v>0.0</v>
      </c>
      <c r="AZ4207" s="1">
        <v>0.0</v>
      </c>
      <c r="BA4207" s="1">
        <v>0.0</v>
      </c>
      <c r="BC4207" s="1">
        <v>0.01</v>
      </c>
      <c r="BG4207" s="1">
        <v>0.0</v>
      </c>
      <c r="BH4207" s="1">
        <v>0.0</v>
      </c>
      <c r="BJ4207" s="1">
        <v>0.0</v>
      </c>
      <c r="BO4207" s="1">
        <v>0.0</v>
      </c>
      <c r="BP4207" s="1">
        <v>0.0</v>
      </c>
      <c r="BR4207" s="1">
        <v>0.0</v>
      </c>
      <c r="BT4207" s="1">
        <v>0.0</v>
      </c>
      <c r="BU4207" s="1">
        <v>0.0</v>
      </c>
      <c r="BY4207" s="1">
        <v>0.0</v>
      </c>
      <c r="BZ4207" s="1">
        <v>0.0</v>
      </c>
      <c r="CB4207" s="1">
        <v>0.0</v>
      </c>
      <c r="CG4207" s="1">
        <v>1904.762</v>
      </c>
      <c r="CH4207" s="1">
        <v>0.01</v>
      </c>
      <c r="CK4207" s="1">
        <v>0.0</v>
      </c>
      <c r="CL4207" s="1">
        <v>0.0</v>
      </c>
      <c r="CM4207" s="1">
        <v>0.0</v>
      </c>
      <c r="CN4207" s="1">
        <v>100.0</v>
      </c>
      <c r="CQ4207" s="1">
        <v>0.0</v>
      </c>
      <c r="CR4207" s="1">
        <v>0.0</v>
      </c>
      <c r="CU4207" s="1">
        <v>0.0</v>
      </c>
      <c r="CV4207" s="1">
        <v>0.0</v>
      </c>
      <c r="CX4207" s="1">
        <v>0.0</v>
      </c>
      <c r="CY4207" s="1">
        <v>0.0</v>
      </c>
      <c r="DA4207" s="1">
        <v>1904.762</v>
      </c>
      <c r="DB4207" s="1">
        <v>0.041</v>
      </c>
      <c r="DF4207" s="1">
        <v>0.0</v>
      </c>
      <c r="DG4207" s="1">
        <v>0.0</v>
      </c>
      <c r="DI4207" s="1">
        <v>0.0</v>
      </c>
      <c r="DN4207" s="1">
        <v>0.0</v>
      </c>
      <c r="DO4207" s="1">
        <v>0.0</v>
      </c>
      <c r="DQ4207" s="1">
        <v>0.0</v>
      </c>
      <c r="DV4207" s="1">
        <v>0.0</v>
      </c>
      <c r="DW4207" s="1">
        <v>0.0</v>
      </c>
      <c r="DY4207" s="1">
        <v>0.0</v>
      </c>
    </row>
    <row r="4208">
      <c r="A4208" s="1" t="s">
        <v>457</v>
      </c>
      <c r="B4208" s="1">
        <v>2009.0</v>
      </c>
      <c r="C4208" s="1" t="s">
        <v>458</v>
      </c>
      <c r="D4208" s="1">
        <v>5282.0</v>
      </c>
      <c r="J4208" s="1">
        <v>0.0</v>
      </c>
      <c r="K4208" s="1">
        <v>0.0</v>
      </c>
      <c r="L4208" s="1">
        <v>0.0</v>
      </c>
      <c r="N4208" s="1">
        <v>1000.0</v>
      </c>
      <c r="S4208" s="1">
        <v>0.0</v>
      </c>
      <c r="T4208" s="1">
        <v>0.0</v>
      </c>
      <c r="V4208" s="1">
        <v>0.0</v>
      </c>
      <c r="W4208" s="1">
        <v>0.0</v>
      </c>
      <c r="X4208" s="1">
        <v>0.0</v>
      </c>
      <c r="Y4208" s="1">
        <v>0.0</v>
      </c>
      <c r="AA4208" s="1">
        <v>0.01</v>
      </c>
      <c r="AB4208" s="1">
        <v>1893.222</v>
      </c>
      <c r="AC4208" s="1">
        <v>0.01</v>
      </c>
      <c r="AE4208" s="1">
        <v>-5.966</v>
      </c>
      <c r="AF4208" s="1">
        <v>-0.002</v>
      </c>
      <c r="AG4208" s="1">
        <v>7300.279</v>
      </c>
      <c r="AK4208" s="1">
        <v>1893.222</v>
      </c>
      <c r="AL4208" s="1">
        <v>0.01</v>
      </c>
      <c r="AO4208" s="1">
        <v>100.0</v>
      </c>
      <c r="AT4208" s="1">
        <v>0.0</v>
      </c>
      <c r="AU4208" s="1">
        <v>0.0</v>
      </c>
      <c r="AX4208" s="1">
        <v>0.0</v>
      </c>
      <c r="AY4208" s="1">
        <v>0.0</v>
      </c>
      <c r="AZ4208" s="1">
        <v>0.0</v>
      </c>
      <c r="BA4208" s="1">
        <v>0.0</v>
      </c>
      <c r="BC4208" s="1">
        <v>0.01</v>
      </c>
      <c r="BG4208" s="1">
        <v>0.0</v>
      </c>
      <c r="BH4208" s="1">
        <v>0.0</v>
      </c>
      <c r="BJ4208" s="1">
        <v>0.0</v>
      </c>
      <c r="BO4208" s="1">
        <v>0.0</v>
      </c>
      <c r="BP4208" s="1">
        <v>0.0</v>
      </c>
      <c r="BR4208" s="1">
        <v>0.0</v>
      </c>
      <c r="BT4208" s="1">
        <v>0.0</v>
      </c>
      <c r="BU4208" s="1">
        <v>0.0</v>
      </c>
      <c r="BY4208" s="1">
        <v>0.0</v>
      </c>
      <c r="BZ4208" s="1">
        <v>0.0</v>
      </c>
      <c r="CB4208" s="1">
        <v>0.0</v>
      </c>
      <c r="CG4208" s="1">
        <v>1893.222</v>
      </c>
      <c r="CH4208" s="1">
        <v>0.01</v>
      </c>
      <c r="CK4208" s="1">
        <v>0.0</v>
      </c>
      <c r="CL4208" s="1">
        <v>0.0</v>
      </c>
      <c r="CM4208" s="1">
        <v>0.0</v>
      </c>
      <c r="CN4208" s="1">
        <v>100.0</v>
      </c>
      <c r="CQ4208" s="1">
        <v>0.0</v>
      </c>
      <c r="CR4208" s="1">
        <v>0.0</v>
      </c>
      <c r="CU4208" s="1">
        <v>0.0</v>
      </c>
      <c r="CV4208" s="1">
        <v>0.0</v>
      </c>
      <c r="CX4208" s="1">
        <v>0.0</v>
      </c>
      <c r="CY4208" s="1">
        <v>0.0</v>
      </c>
      <c r="DA4208" s="1">
        <v>1893.222</v>
      </c>
      <c r="DB4208" s="1">
        <v>0.039</v>
      </c>
      <c r="DF4208" s="1">
        <v>0.0</v>
      </c>
      <c r="DG4208" s="1">
        <v>0.0</v>
      </c>
      <c r="DI4208" s="1">
        <v>0.0</v>
      </c>
      <c r="DN4208" s="1">
        <v>0.0</v>
      </c>
      <c r="DO4208" s="1">
        <v>0.0</v>
      </c>
      <c r="DQ4208" s="1">
        <v>0.0</v>
      </c>
      <c r="DV4208" s="1">
        <v>0.0</v>
      </c>
      <c r="DW4208" s="1">
        <v>0.0</v>
      </c>
      <c r="DY4208" s="1">
        <v>0.0</v>
      </c>
    </row>
    <row r="4209">
      <c r="A4209" s="1" t="s">
        <v>457</v>
      </c>
      <c r="B4209" s="1">
        <v>2010.0</v>
      </c>
      <c r="C4209" s="1" t="s">
        <v>458</v>
      </c>
      <c r="D4209" s="1">
        <v>5310.0</v>
      </c>
      <c r="J4209" s="1">
        <v>0.0</v>
      </c>
      <c r="K4209" s="1">
        <v>0.0</v>
      </c>
      <c r="L4209" s="1">
        <v>0.0</v>
      </c>
      <c r="N4209" s="1">
        <v>1000.0</v>
      </c>
      <c r="S4209" s="1">
        <v>0.0</v>
      </c>
      <c r="T4209" s="1">
        <v>0.0</v>
      </c>
      <c r="V4209" s="1">
        <v>0.0</v>
      </c>
      <c r="W4209" s="1">
        <v>0.0</v>
      </c>
      <c r="X4209" s="1">
        <v>0.0</v>
      </c>
      <c r="Y4209" s="1">
        <v>0.0</v>
      </c>
      <c r="AA4209" s="1">
        <v>0.01</v>
      </c>
      <c r="AB4209" s="1">
        <v>1883.239</v>
      </c>
      <c r="AC4209" s="1">
        <v>0.01</v>
      </c>
      <c r="AE4209" s="1">
        <v>13.373</v>
      </c>
      <c r="AF4209" s="1">
        <v>0.005</v>
      </c>
      <c r="AG4209" s="1">
        <v>8232.923</v>
      </c>
      <c r="AK4209" s="1">
        <v>1883.239</v>
      </c>
      <c r="AL4209" s="1">
        <v>0.01</v>
      </c>
      <c r="AO4209" s="1">
        <v>100.0</v>
      </c>
      <c r="AT4209" s="1">
        <v>0.0</v>
      </c>
      <c r="AU4209" s="1">
        <v>0.0</v>
      </c>
      <c r="AX4209" s="1">
        <v>0.0</v>
      </c>
      <c r="AY4209" s="1">
        <v>0.0</v>
      </c>
      <c r="AZ4209" s="1">
        <v>0.0</v>
      </c>
      <c r="BA4209" s="1">
        <v>0.0</v>
      </c>
      <c r="BC4209" s="1">
        <v>0.01</v>
      </c>
      <c r="BG4209" s="1">
        <v>0.0</v>
      </c>
      <c r="BH4209" s="1">
        <v>0.0</v>
      </c>
      <c r="BJ4209" s="1">
        <v>0.0</v>
      </c>
      <c r="BO4209" s="1">
        <v>0.0</v>
      </c>
      <c r="BP4209" s="1">
        <v>0.0</v>
      </c>
      <c r="BR4209" s="1">
        <v>0.0</v>
      </c>
      <c r="BT4209" s="1">
        <v>0.0</v>
      </c>
      <c r="BU4209" s="1">
        <v>0.0</v>
      </c>
      <c r="BY4209" s="1">
        <v>0.0</v>
      </c>
      <c r="BZ4209" s="1">
        <v>0.0</v>
      </c>
      <c r="CB4209" s="1">
        <v>0.0</v>
      </c>
      <c r="CG4209" s="1">
        <v>1883.239</v>
      </c>
      <c r="CH4209" s="1">
        <v>0.01</v>
      </c>
      <c r="CK4209" s="1">
        <v>0.0</v>
      </c>
      <c r="CL4209" s="1">
        <v>0.0</v>
      </c>
      <c r="CM4209" s="1">
        <v>0.0</v>
      </c>
      <c r="CN4209" s="1">
        <v>100.0</v>
      </c>
      <c r="CQ4209" s="1">
        <v>0.0</v>
      </c>
      <c r="CR4209" s="1">
        <v>0.0</v>
      </c>
      <c r="CU4209" s="1">
        <v>0.0</v>
      </c>
      <c r="CV4209" s="1">
        <v>0.0</v>
      </c>
      <c r="CX4209" s="1">
        <v>0.0</v>
      </c>
      <c r="CY4209" s="1">
        <v>0.0</v>
      </c>
      <c r="DA4209" s="1">
        <v>1883.239</v>
      </c>
      <c r="DB4209" s="1">
        <v>0.044</v>
      </c>
      <c r="DF4209" s="1">
        <v>0.0</v>
      </c>
      <c r="DG4209" s="1">
        <v>0.0</v>
      </c>
      <c r="DI4209" s="1">
        <v>0.0</v>
      </c>
      <c r="DN4209" s="1">
        <v>0.0</v>
      </c>
      <c r="DO4209" s="1">
        <v>0.0</v>
      </c>
      <c r="DQ4209" s="1">
        <v>0.0</v>
      </c>
      <c r="DV4209" s="1">
        <v>0.0</v>
      </c>
      <c r="DW4209" s="1">
        <v>0.0</v>
      </c>
      <c r="DY4209" s="1">
        <v>0.0</v>
      </c>
    </row>
    <row r="4210">
      <c r="A4210" s="1" t="s">
        <v>457</v>
      </c>
      <c r="B4210" s="1">
        <v>2011.0</v>
      </c>
      <c r="C4210" s="1" t="s">
        <v>458</v>
      </c>
      <c r="D4210" s="1">
        <v>5344.0</v>
      </c>
      <c r="J4210" s="1">
        <v>0.0</v>
      </c>
      <c r="K4210" s="1">
        <v>0.0</v>
      </c>
      <c r="L4210" s="1">
        <v>0.0</v>
      </c>
      <c r="N4210" s="1">
        <v>1000.0</v>
      </c>
      <c r="S4210" s="1">
        <v>0.0</v>
      </c>
      <c r="T4210" s="1">
        <v>0.0</v>
      </c>
      <c r="V4210" s="1">
        <v>0.0</v>
      </c>
      <c r="W4210" s="1">
        <v>0.0</v>
      </c>
      <c r="X4210" s="1">
        <v>0.0</v>
      </c>
      <c r="Y4210" s="1">
        <v>0.0</v>
      </c>
      <c r="AA4210" s="1">
        <v>0.01</v>
      </c>
      <c r="AB4210" s="1">
        <v>1871.257</v>
      </c>
      <c r="AC4210" s="1">
        <v>0.01</v>
      </c>
      <c r="AE4210" s="1">
        <v>-2.166</v>
      </c>
      <c r="AF4210" s="1">
        <v>-0.001</v>
      </c>
      <c r="AG4210" s="1">
        <v>8003.333</v>
      </c>
      <c r="AK4210" s="1">
        <v>1871.257</v>
      </c>
      <c r="AL4210" s="1">
        <v>0.01</v>
      </c>
      <c r="AO4210" s="1">
        <v>100.0</v>
      </c>
      <c r="AT4210" s="1">
        <v>0.0</v>
      </c>
      <c r="AU4210" s="1">
        <v>0.0</v>
      </c>
      <c r="AX4210" s="1">
        <v>0.0</v>
      </c>
      <c r="AY4210" s="1">
        <v>0.0</v>
      </c>
      <c r="AZ4210" s="1">
        <v>0.0</v>
      </c>
      <c r="BA4210" s="1">
        <v>0.0</v>
      </c>
      <c r="BC4210" s="1">
        <v>0.01</v>
      </c>
      <c r="BG4210" s="1">
        <v>0.0</v>
      </c>
      <c r="BH4210" s="1">
        <v>0.0</v>
      </c>
      <c r="BJ4210" s="1">
        <v>0.0</v>
      </c>
      <c r="BO4210" s="1">
        <v>0.0</v>
      </c>
      <c r="BP4210" s="1">
        <v>0.0</v>
      </c>
      <c r="BR4210" s="1">
        <v>0.0</v>
      </c>
      <c r="BT4210" s="1">
        <v>0.0</v>
      </c>
      <c r="BU4210" s="1">
        <v>0.0</v>
      </c>
      <c r="BY4210" s="1">
        <v>0.0</v>
      </c>
      <c r="BZ4210" s="1">
        <v>0.0</v>
      </c>
      <c r="CB4210" s="1">
        <v>0.0</v>
      </c>
      <c r="CG4210" s="1">
        <v>1871.257</v>
      </c>
      <c r="CH4210" s="1">
        <v>0.01</v>
      </c>
      <c r="CK4210" s="1">
        <v>0.0</v>
      </c>
      <c r="CL4210" s="1">
        <v>0.0</v>
      </c>
      <c r="CM4210" s="1">
        <v>0.0</v>
      </c>
      <c r="CN4210" s="1">
        <v>100.0</v>
      </c>
      <c r="CQ4210" s="1">
        <v>0.0</v>
      </c>
      <c r="CR4210" s="1">
        <v>0.0</v>
      </c>
      <c r="CU4210" s="1">
        <v>0.0</v>
      </c>
      <c r="CV4210" s="1">
        <v>0.0</v>
      </c>
      <c r="CX4210" s="1">
        <v>0.0</v>
      </c>
      <c r="CY4210" s="1">
        <v>0.0</v>
      </c>
      <c r="DA4210" s="1">
        <v>1871.257</v>
      </c>
      <c r="DB4210" s="1">
        <v>0.043</v>
      </c>
      <c r="DF4210" s="1">
        <v>0.0</v>
      </c>
      <c r="DG4210" s="1">
        <v>0.0</v>
      </c>
      <c r="DI4210" s="1">
        <v>0.0</v>
      </c>
      <c r="DN4210" s="1">
        <v>0.0</v>
      </c>
      <c r="DO4210" s="1">
        <v>0.0</v>
      </c>
      <c r="DQ4210" s="1">
        <v>0.0</v>
      </c>
      <c r="DV4210" s="1">
        <v>0.0</v>
      </c>
      <c r="DW4210" s="1">
        <v>0.0</v>
      </c>
      <c r="DY4210" s="1">
        <v>0.0</v>
      </c>
    </row>
    <row r="4211">
      <c r="A4211" s="1" t="s">
        <v>457</v>
      </c>
      <c r="B4211" s="1">
        <v>2012.0</v>
      </c>
      <c r="C4211" s="1" t="s">
        <v>458</v>
      </c>
      <c r="D4211" s="1">
        <v>5388.0</v>
      </c>
      <c r="J4211" s="1">
        <v>0.0</v>
      </c>
      <c r="K4211" s="1">
        <v>0.0</v>
      </c>
      <c r="L4211" s="1">
        <v>0.0</v>
      </c>
      <c r="N4211" s="1">
        <v>1000.0</v>
      </c>
      <c r="S4211" s="1">
        <v>0.0</v>
      </c>
      <c r="T4211" s="1">
        <v>0.0</v>
      </c>
      <c r="V4211" s="1">
        <v>0.0</v>
      </c>
      <c r="W4211" s="1">
        <v>0.0</v>
      </c>
      <c r="X4211" s="1">
        <v>0.0</v>
      </c>
      <c r="Y4211" s="1">
        <v>0.0</v>
      </c>
      <c r="AA4211" s="1">
        <v>0.01</v>
      </c>
      <c r="AB4211" s="1">
        <v>1855.976</v>
      </c>
      <c r="AC4211" s="1">
        <v>0.01</v>
      </c>
      <c r="AE4211" s="1">
        <v>10.775</v>
      </c>
      <c r="AF4211" s="1">
        <v>0.005</v>
      </c>
      <c r="AG4211" s="1">
        <v>8793.3</v>
      </c>
      <c r="AK4211" s="1">
        <v>1855.976</v>
      </c>
      <c r="AL4211" s="1">
        <v>0.01</v>
      </c>
      <c r="AO4211" s="1">
        <v>100.0</v>
      </c>
      <c r="AT4211" s="1">
        <v>0.0</v>
      </c>
      <c r="AU4211" s="1">
        <v>0.0</v>
      </c>
      <c r="AX4211" s="1">
        <v>0.0</v>
      </c>
      <c r="AY4211" s="1">
        <v>0.0</v>
      </c>
      <c r="AZ4211" s="1">
        <v>0.0</v>
      </c>
      <c r="BA4211" s="1">
        <v>0.0</v>
      </c>
      <c r="BC4211" s="1">
        <v>0.01</v>
      </c>
      <c r="BG4211" s="1">
        <v>0.0</v>
      </c>
      <c r="BH4211" s="1">
        <v>0.0</v>
      </c>
      <c r="BJ4211" s="1">
        <v>0.0</v>
      </c>
      <c r="BO4211" s="1">
        <v>0.0</v>
      </c>
      <c r="BP4211" s="1">
        <v>0.0</v>
      </c>
      <c r="BR4211" s="1">
        <v>0.0</v>
      </c>
      <c r="BT4211" s="1">
        <v>0.0</v>
      </c>
      <c r="BU4211" s="1">
        <v>0.0</v>
      </c>
      <c r="BY4211" s="1">
        <v>0.0</v>
      </c>
      <c r="BZ4211" s="1">
        <v>0.0</v>
      </c>
      <c r="CB4211" s="1">
        <v>0.0</v>
      </c>
      <c r="CG4211" s="1">
        <v>1855.976</v>
      </c>
      <c r="CH4211" s="1">
        <v>0.01</v>
      </c>
      <c r="CK4211" s="1">
        <v>0.0</v>
      </c>
      <c r="CL4211" s="1">
        <v>0.0</v>
      </c>
      <c r="CM4211" s="1">
        <v>0.0</v>
      </c>
      <c r="CN4211" s="1">
        <v>100.0</v>
      </c>
      <c r="CQ4211" s="1">
        <v>0.0</v>
      </c>
      <c r="CR4211" s="1">
        <v>0.0</v>
      </c>
      <c r="CU4211" s="1">
        <v>0.0</v>
      </c>
      <c r="CV4211" s="1">
        <v>0.0</v>
      </c>
      <c r="CX4211" s="1">
        <v>0.0</v>
      </c>
      <c r="CY4211" s="1">
        <v>0.0</v>
      </c>
      <c r="DA4211" s="1">
        <v>1855.976</v>
      </c>
      <c r="DB4211" s="1">
        <v>0.047</v>
      </c>
      <c r="DF4211" s="1">
        <v>0.0</v>
      </c>
      <c r="DG4211" s="1">
        <v>0.0</v>
      </c>
      <c r="DI4211" s="1">
        <v>0.0</v>
      </c>
      <c r="DN4211" s="1">
        <v>0.0</v>
      </c>
      <c r="DO4211" s="1">
        <v>0.0</v>
      </c>
      <c r="DQ4211" s="1">
        <v>0.0</v>
      </c>
      <c r="DV4211" s="1">
        <v>0.0</v>
      </c>
      <c r="DW4211" s="1">
        <v>0.0</v>
      </c>
      <c r="DY4211" s="1">
        <v>0.0</v>
      </c>
    </row>
    <row r="4212">
      <c r="A4212" s="1" t="s">
        <v>457</v>
      </c>
      <c r="B4212" s="1">
        <v>2013.0</v>
      </c>
      <c r="C4212" s="1" t="s">
        <v>458</v>
      </c>
      <c r="D4212" s="1">
        <v>5425.0</v>
      </c>
      <c r="J4212" s="1">
        <v>0.0</v>
      </c>
      <c r="K4212" s="1">
        <v>0.0</v>
      </c>
      <c r="L4212" s="1">
        <v>0.0</v>
      </c>
      <c r="N4212" s="1">
        <v>1000.0</v>
      </c>
      <c r="S4212" s="1">
        <v>0.0</v>
      </c>
      <c r="T4212" s="1">
        <v>0.0</v>
      </c>
      <c r="V4212" s="1">
        <v>0.0</v>
      </c>
      <c r="W4212" s="1">
        <v>0.0</v>
      </c>
      <c r="X4212" s="1">
        <v>0.0</v>
      </c>
      <c r="Y4212" s="1">
        <v>0.0</v>
      </c>
      <c r="AA4212" s="1">
        <v>0.01</v>
      </c>
      <c r="AB4212" s="1">
        <v>1843.318</v>
      </c>
      <c r="AC4212" s="1">
        <v>0.01</v>
      </c>
      <c r="AE4212" s="1">
        <v>-4.074</v>
      </c>
      <c r="AF4212" s="1">
        <v>-0.002</v>
      </c>
      <c r="AG4212" s="1">
        <v>8377.545</v>
      </c>
      <c r="AK4212" s="1">
        <v>1843.318</v>
      </c>
      <c r="AL4212" s="1">
        <v>0.01</v>
      </c>
      <c r="AO4212" s="1">
        <v>100.0</v>
      </c>
      <c r="AT4212" s="1">
        <v>0.0</v>
      </c>
      <c r="AU4212" s="1">
        <v>0.0</v>
      </c>
      <c r="AX4212" s="1">
        <v>0.0</v>
      </c>
      <c r="AY4212" s="1">
        <v>0.0</v>
      </c>
      <c r="AZ4212" s="1">
        <v>0.0</v>
      </c>
      <c r="BA4212" s="1">
        <v>0.0</v>
      </c>
      <c r="BC4212" s="1">
        <v>0.01</v>
      </c>
      <c r="BG4212" s="1">
        <v>0.0</v>
      </c>
      <c r="BH4212" s="1">
        <v>0.0</v>
      </c>
      <c r="BJ4212" s="1">
        <v>0.0</v>
      </c>
      <c r="BO4212" s="1">
        <v>0.0</v>
      </c>
      <c r="BP4212" s="1">
        <v>0.0</v>
      </c>
      <c r="BR4212" s="1">
        <v>0.0</v>
      </c>
      <c r="BT4212" s="1">
        <v>0.0</v>
      </c>
      <c r="BU4212" s="1">
        <v>0.0</v>
      </c>
      <c r="BY4212" s="1">
        <v>0.0</v>
      </c>
      <c r="BZ4212" s="1">
        <v>0.0</v>
      </c>
      <c r="CB4212" s="1">
        <v>0.0</v>
      </c>
      <c r="CG4212" s="1">
        <v>1843.318</v>
      </c>
      <c r="CH4212" s="1">
        <v>0.01</v>
      </c>
      <c r="CK4212" s="1">
        <v>0.0</v>
      </c>
      <c r="CL4212" s="1">
        <v>0.0</v>
      </c>
      <c r="CM4212" s="1">
        <v>0.0</v>
      </c>
      <c r="CN4212" s="1">
        <v>100.0</v>
      </c>
      <c r="CQ4212" s="1">
        <v>0.0</v>
      </c>
      <c r="CR4212" s="1">
        <v>0.0</v>
      </c>
      <c r="CU4212" s="1">
        <v>0.0</v>
      </c>
      <c r="CV4212" s="1">
        <v>0.0</v>
      </c>
      <c r="CX4212" s="1">
        <v>0.0</v>
      </c>
      <c r="CY4212" s="1">
        <v>0.0</v>
      </c>
      <c r="DA4212" s="1">
        <v>1843.318</v>
      </c>
      <c r="DB4212" s="1">
        <v>0.045</v>
      </c>
      <c r="DF4212" s="1">
        <v>0.0</v>
      </c>
      <c r="DG4212" s="1">
        <v>0.0</v>
      </c>
      <c r="DI4212" s="1">
        <v>0.0</v>
      </c>
      <c r="DN4212" s="1">
        <v>0.0</v>
      </c>
      <c r="DO4212" s="1">
        <v>0.0</v>
      </c>
      <c r="DQ4212" s="1">
        <v>0.0</v>
      </c>
      <c r="DV4212" s="1">
        <v>0.0</v>
      </c>
      <c r="DW4212" s="1">
        <v>0.0</v>
      </c>
      <c r="DY4212" s="1">
        <v>0.0</v>
      </c>
    </row>
    <row r="4213">
      <c r="A4213" s="1" t="s">
        <v>457</v>
      </c>
      <c r="B4213" s="1">
        <v>2014.0</v>
      </c>
      <c r="C4213" s="1" t="s">
        <v>458</v>
      </c>
      <c r="D4213" s="1">
        <v>5446.0</v>
      </c>
      <c r="J4213" s="1">
        <v>0.0</v>
      </c>
      <c r="K4213" s="1">
        <v>0.0</v>
      </c>
      <c r="L4213" s="1">
        <v>0.0</v>
      </c>
      <c r="N4213" s="1">
        <v>1000.0</v>
      </c>
      <c r="S4213" s="1">
        <v>0.0</v>
      </c>
      <c r="T4213" s="1">
        <v>0.0</v>
      </c>
      <c r="V4213" s="1">
        <v>0.0</v>
      </c>
      <c r="W4213" s="1">
        <v>0.0</v>
      </c>
      <c r="X4213" s="1">
        <v>0.0</v>
      </c>
      <c r="Y4213" s="1">
        <v>0.0</v>
      </c>
      <c r="AA4213" s="1">
        <v>0.01</v>
      </c>
      <c r="AB4213" s="1">
        <v>1836.21</v>
      </c>
      <c r="AC4213" s="1">
        <v>0.01</v>
      </c>
      <c r="AE4213" s="1">
        <v>-5.07</v>
      </c>
      <c r="AF4213" s="1">
        <v>-0.002</v>
      </c>
      <c r="AG4213" s="1">
        <v>7922.132</v>
      </c>
      <c r="AK4213" s="1">
        <v>1836.21</v>
      </c>
      <c r="AL4213" s="1">
        <v>0.01</v>
      </c>
      <c r="AO4213" s="1">
        <v>100.0</v>
      </c>
      <c r="AT4213" s="1">
        <v>0.0</v>
      </c>
      <c r="AU4213" s="1">
        <v>0.0</v>
      </c>
      <c r="AX4213" s="1">
        <v>0.0</v>
      </c>
      <c r="AY4213" s="1">
        <v>0.0</v>
      </c>
      <c r="AZ4213" s="1">
        <v>0.0</v>
      </c>
      <c r="BA4213" s="1">
        <v>0.0</v>
      </c>
      <c r="BC4213" s="1">
        <v>0.01</v>
      </c>
      <c r="BG4213" s="1">
        <v>0.0</v>
      </c>
      <c r="BH4213" s="1">
        <v>0.0</v>
      </c>
      <c r="BJ4213" s="1">
        <v>0.0</v>
      </c>
      <c r="BO4213" s="1">
        <v>0.0</v>
      </c>
      <c r="BP4213" s="1">
        <v>0.0</v>
      </c>
      <c r="BR4213" s="1">
        <v>0.0</v>
      </c>
      <c r="BT4213" s="1">
        <v>0.0</v>
      </c>
      <c r="BU4213" s="1">
        <v>0.0</v>
      </c>
      <c r="BY4213" s="1">
        <v>0.0</v>
      </c>
      <c r="BZ4213" s="1">
        <v>0.0</v>
      </c>
      <c r="CB4213" s="1">
        <v>0.0</v>
      </c>
      <c r="CG4213" s="1">
        <v>1836.21</v>
      </c>
      <c r="CH4213" s="1">
        <v>0.01</v>
      </c>
      <c r="CK4213" s="1">
        <v>0.0</v>
      </c>
      <c r="CL4213" s="1">
        <v>0.0</v>
      </c>
      <c r="CM4213" s="1">
        <v>0.0</v>
      </c>
      <c r="CN4213" s="1">
        <v>100.0</v>
      </c>
      <c r="CQ4213" s="1">
        <v>0.0</v>
      </c>
      <c r="CR4213" s="1">
        <v>0.0</v>
      </c>
      <c r="CU4213" s="1">
        <v>0.0</v>
      </c>
      <c r="CV4213" s="1">
        <v>0.0</v>
      </c>
      <c r="CX4213" s="1">
        <v>0.0</v>
      </c>
      <c r="CY4213" s="1">
        <v>0.0</v>
      </c>
      <c r="DA4213" s="1">
        <v>1836.21</v>
      </c>
      <c r="DB4213" s="1">
        <v>0.043</v>
      </c>
      <c r="DF4213" s="1">
        <v>0.0</v>
      </c>
      <c r="DG4213" s="1">
        <v>0.0</v>
      </c>
      <c r="DI4213" s="1">
        <v>0.0</v>
      </c>
      <c r="DN4213" s="1">
        <v>0.0</v>
      </c>
      <c r="DO4213" s="1">
        <v>0.0</v>
      </c>
      <c r="DQ4213" s="1">
        <v>0.0</v>
      </c>
      <c r="DV4213" s="1">
        <v>0.0</v>
      </c>
      <c r="DW4213" s="1">
        <v>0.0</v>
      </c>
      <c r="DY4213" s="1">
        <v>0.0</v>
      </c>
    </row>
    <row r="4214">
      <c r="A4214" s="1" t="s">
        <v>457</v>
      </c>
      <c r="B4214" s="1">
        <v>2015.0</v>
      </c>
      <c r="C4214" s="1" t="s">
        <v>458</v>
      </c>
      <c r="D4214" s="1">
        <v>5491.0</v>
      </c>
      <c r="J4214" s="1">
        <v>0.0</v>
      </c>
      <c r="K4214" s="1">
        <v>0.0</v>
      </c>
      <c r="L4214" s="1">
        <v>0.0</v>
      </c>
      <c r="N4214" s="1">
        <v>1000.0</v>
      </c>
      <c r="S4214" s="1">
        <v>0.0</v>
      </c>
      <c r="T4214" s="1">
        <v>0.0</v>
      </c>
      <c r="V4214" s="1">
        <v>0.0</v>
      </c>
      <c r="W4214" s="1">
        <v>0.0</v>
      </c>
      <c r="X4214" s="1">
        <v>0.0</v>
      </c>
      <c r="Y4214" s="1">
        <v>0.0</v>
      </c>
      <c r="AA4214" s="1">
        <v>0.01</v>
      </c>
      <c r="AB4214" s="1">
        <v>1821.162</v>
      </c>
      <c r="AC4214" s="1">
        <v>0.01</v>
      </c>
      <c r="AE4214" s="1">
        <v>-8.976</v>
      </c>
      <c r="AF4214" s="1">
        <v>-0.004</v>
      </c>
      <c r="AG4214" s="1">
        <v>7151.98</v>
      </c>
      <c r="AK4214" s="1">
        <v>1821.162</v>
      </c>
      <c r="AL4214" s="1">
        <v>0.01</v>
      </c>
      <c r="AO4214" s="1">
        <v>100.0</v>
      </c>
      <c r="AT4214" s="1">
        <v>0.0</v>
      </c>
      <c r="AU4214" s="1">
        <v>0.0</v>
      </c>
      <c r="AX4214" s="1">
        <v>0.0</v>
      </c>
      <c r="AY4214" s="1">
        <v>0.0</v>
      </c>
      <c r="AZ4214" s="1">
        <v>0.0</v>
      </c>
      <c r="BA4214" s="1">
        <v>0.0</v>
      </c>
      <c r="BC4214" s="1">
        <v>0.01</v>
      </c>
      <c r="BG4214" s="1">
        <v>0.0</v>
      </c>
      <c r="BH4214" s="1">
        <v>0.0</v>
      </c>
      <c r="BJ4214" s="1">
        <v>0.0</v>
      </c>
      <c r="BO4214" s="1">
        <v>0.0</v>
      </c>
      <c r="BP4214" s="1">
        <v>0.0</v>
      </c>
      <c r="BR4214" s="1">
        <v>0.0</v>
      </c>
      <c r="BT4214" s="1">
        <v>0.0</v>
      </c>
      <c r="BU4214" s="1">
        <v>0.0</v>
      </c>
      <c r="BY4214" s="1">
        <v>0.0</v>
      </c>
      <c r="BZ4214" s="1">
        <v>0.0</v>
      </c>
      <c r="CB4214" s="1">
        <v>0.0</v>
      </c>
      <c r="CG4214" s="1">
        <v>1821.162</v>
      </c>
      <c r="CH4214" s="1">
        <v>0.01</v>
      </c>
      <c r="CK4214" s="1">
        <v>0.0</v>
      </c>
      <c r="CL4214" s="1">
        <v>0.0</v>
      </c>
      <c r="CM4214" s="1">
        <v>0.0</v>
      </c>
      <c r="CN4214" s="1">
        <v>100.0</v>
      </c>
      <c r="CQ4214" s="1">
        <v>0.0</v>
      </c>
      <c r="CR4214" s="1">
        <v>0.0</v>
      </c>
      <c r="CU4214" s="1">
        <v>0.0</v>
      </c>
      <c r="CV4214" s="1">
        <v>0.0</v>
      </c>
      <c r="CX4214" s="1">
        <v>0.0</v>
      </c>
      <c r="CY4214" s="1">
        <v>0.0</v>
      </c>
      <c r="DA4214" s="1">
        <v>1821.162</v>
      </c>
      <c r="DB4214" s="1">
        <v>0.039</v>
      </c>
      <c r="DF4214" s="1">
        <v>0.0</v>
      </c>
      <c r="DG4214" s="1">
        <v>0.0</v>
      </c>
      <c r="DI4214" s="1">
        <v>0.0</v>
      </c>
      <c r="DN4214" s="1">
        <v>0.0</v>
      </c>
      <c r="DO4214" s="1">
        <v>0.0</v>
      </c>
      <c r="DQ4214" s="1">
        <v>0.0</v>
      </c>
      <c r="DV4214" s="1">
        <v>0.0</v>
      </c>
      <c r="DW4214" s="1">
        <v>0.0</v>
      </c>
      <c r="DY4214" s="1">
        <v>0.0</v>
      </c>
    </row>
    <row r="4215">
      <c r="A4215" s="1" t="s">
        <v>457</v>
      </c>
      <c r="B4215" s="1">
        <v>2016.0</v>
      </c>
      <c r="C4215" s="1" t="s">
        <v>458</v>
      </c>
      <c r="D4215" s="1">
        <v>5500.0</v>
      </c>
      <c r="J4215" s="1">
        <v>0.0</v>
      </c>
      <c r="K4215" s="1">
        <v>0.0</v>
      </c>
      <c r="L4215" s="1">
        <v>0.0</v>
      </c>
      <c r="N4215" s="1">
        <v>1000.0</v>
      </c>
      <c r="S4215" s="1">
        <v>0.0</v>
      </c>
      <c r="T4215" s="1">
        <v>0.0</v>
      </c>
      <c r="V4215" s="1">
        <v>0.0</v>
      </c>
      <c r="W4215" s="1">
        <v>0.0</v>
      </c>
      <c r="X4215" s="1">
        <v>0.0</v>
      </c>
      <c r="Y4215" s="1">
        <v>0.0</v>
      </c>
      <c r="AA4215" s="1">
        <v>0.01</v>
      </c>
      <c r="AB4215" s="1">
        <v>1818.182</v>
      </c>
      <c r="AC4215" s="1">
        <v>0.01</v>
      </c>
      <c r="AE4215" s="1">
        <v>0.746</v>
      </c>
      <c r="AF4215" s="1">
        <v>0.0</v>
      </c>
      <c r="AG4215" s="1">
        <v>7193.562</v>
      </c>
      <c r="AK4215" s="1">
        <v>1818.182</v>
      </c>
      <c r="AL4215" s="1">
        <v>0.01</v>
      </c>
      <c r="AO4215" s="1">
        <v>100.0</v>
      </c>
      <c r="AT4215" s="1">
        <v>0.0</v>
      </c>
      <c r="AU4215" s="1">
        <v>0.0</v>
      </c>
      <c r="AX4215" s="1">
        <v>0.0</v>
      </c>
      <c r="AY4215" s="1">
        <v>0.0</v>
      </c>
      <c r="AZ4215" s="1">
        <v>0.0</v>
      </c>
      <c r="BA4215" s="1">
        <v>0.0</v>
      </c>
      <c r="BC4215" s="1">
        <v>0.01</v>
      </c>
      <c r="BG4215" s="1">
        <v>0.0</v>
      </c>
      <c r="BH4215" s="1">
        <v>0.0</v>
      </c>
      <c r="BJ4215" s="1">
        <v>0.0</v>
      </c>
      <c r="BO4215" s="1">
        <v>0.0</v>
      </c>
      <c r="BP4215" s="1">
        <v>0.0</v>
      </c>
      <c r="BR4215" s="1">
        <v>0.0</v>
      </c>
      <c r="BT4215" s="1">
        <v>0.0</v>
      </c>
      <c r="BU4215" s="1">
        <v>0.0</v>
      </c>
      <c r="BY4215" s="1">
        <v>0.0</v>
      </c>
      <c r="BZ4215" s="1">
        <v>0.0</v>
      </c>
      <c r="CB4215" s="1">
        <v>0.0</v>
      </c>
      <c r="CG4215" s="1">
        <v>1818.182</v>
      </c>
      <c r="CH4215" s="1">
        <v>0.01</v>
      </c>
      <c r="CK4215" s="1">
        <v>0.0</v>
      </c>
      <c r="CL4215" s="1">
        <v>0.0</v>
      </c>
      <c r="CM4215" s="1">
        <v>0.0</v>
      </c>
      <c r="CN4215" s="1">
        <v>100.0</v>
      </c>
      <c r="CQ4215" s="1">
        <v>0.0</v>
      </c>
      <c r="CR4215" s="1">
        <v>0.0</v>
      </c>
      <c r="CU4215" s="1">
        <v>0.0</v>
      </c>
      <c r="CV4215" s="1">
        <v>0.0</v>
      </c>
      <c r="CX4215" s="1">
        <v>0.0</v>
      </c>
      <c r="CY4215" s="1">
        <v>0.0</v>
      </c>
      <c r="DA4215" s="1">
        <v>1818.182</v>
      </c>
      <c r="DB4215" s="1">
        <v>0.04</v>
      </c>
      <c r="DF4215" s="1">
        <v>0.0</v>
      </c>
      <c r="DG4215" s="1">
        <v>0.0</v>
      </c>
      <c r="DI4215" s="1">
        <v>0.0</v>
      </c>
      <c r="DN4215" s="1">
        <v>0.0</v>
      </c>
      <c r="DO4215" s="1">
        <v>0.0</v>
      </c>
      <c r="DQ4215" s="1">
        <v>0.0</v>
      </c>
      <c r="DV4215" s="1">
        <v>0.0</v>
      </c>
      <c r="DW4215" s="1">
        <v>0.0</v>
      </c>
      <c r="DY4215" s="1">
        <v>0.0</v>
      </c>
    </row>
    <row r="4216">
      <c r="A4216" s="1" t="s">
        <v>457</v>
      </c>
      <c r="B4216" s="1">
        <v>2017.0</v>
      </c>
      <c r="C4216" s="1" t="s">
        <v>458</v>
      </c>
      <c r="D4216" s="1">
        <v>5490.0</v>
      </c>
      <c r="J4216" s="1">
        <v>0.0</v>
      </c>
      <c r="K4216" s="1">
        <v>0.0</v>
      </c>
      <c r="L4216" s="1">
        <v>0.0</v>
      </c>
      <c r="N4216" s="1">
        <v>1000.0</v>
      </c>
      <c r="S4216" s="1">
        <v>0.0</v>
      </c>
      <c r="T4216" s="1">
        <v>0.0</v>
      </c>
      <c r="Y4216" s="1">
        <v>0.0</v>
      </c>
      <c r="AA4216" s="1">
        <v>0.01</v>
      </c>
      <c r="AB4216" s="1">
        <v>1821.494</v>
      </c>
      <c r="AC4216" s="1">
        <v>0.01</v>
      </c>
      <c r="AE4216" s="1">
        <v>6.924</v>
      </c>
      <c r="AF4216" s="1">
        <v>0.003</v>
      </c>
      <c r="AG4216" s="1">
        <v>7705.653</v>
      </c>
      <c r="AK4216" s="1">
        <v>1821.494</v>
      </c>
      <c r="AL4216" s="1">
        <v>0.01</v>
      </c>
      <c r="AO4216" s="1">
        <v>100.0</v>
      </c>
      <c r="AT4216" s="1">
        <v>0.0</v>
      </c>
      <c r="AU4216" s="1">
        <v>0.0</v>
      </c>
      <c r="BA4216" s="1">
        <v>0.0</v>
      </c>
      <c r="BC4216" s="1">
        <v>0.01</v>
      </c>
      <c r="BG4216" s="1">
        <v>0.0</v>
      </c>
      <c r="BH4216" s="1">
        <v>0.0</v>
      </c>
      <c r="BJ4216" s="1">
        <v>0.0</v>
      </c>
      <c r="BO4216" s="1">
        <v>0.0</v>
      </c>
      <c r="BP4216" s="1">
        <v>0.0</v>
      </c>
      <c r="BR4216" s="1">
        <v>0.0</v>
      </c>
      <c r="BT4216" s="1">
        <v>0.0</v>
      </c>
      <c r="BU4216" s="1">
        <v>0.0</v>
      </c>
      <c r="BY4216" s="1">
        <v>0.0</v>
      </c>
      <c r="BZ4216" s="1">
        <v>0.0</v>
      </c>
      <c r="CB4216" s="1">
        <v>0.0</v>
      </c>
      <c r="CG4216" s="1">
        <v>1821.494</v>
      </c>
      <c r="CH4216" s="1">
        <v>0.01</v>
      </c>
      <c r="CN4216" s="1">
        <v>100.0</v>
      </c>
      <c r="CQ4216" s="1">
        <v>0.0</v>
      </c>
      <c r="CR4216" s="1">
        <v>0.0</v>
      </c>
      <c r="CU4216" s="1">
        <v>0.0</v>
      </c>
      <c r="CV4216" s="1">
        <v>0.0</v>
      </c>
      <c r="CX4216" s="1">
        <v>0.0</v>
      </c>
      <c r="CY4216" s="1">
        <v>0.0</v>
      </c>
      <c r="DA4216" s="1">
        <v>1821.494</v>
      </c>
      <c r="DB4216" s="1">
        <v>0.042</v>
      </c>
      <c r="DF4216" s="1">
        <v>0.0</v>
      </c>
      <c r="DG4216" s="1">
        <v>0.0</v>
      </c>
      <c r="DI4216" s="1">
        <v>0.0</v>
      </c>
      <c r="DN4216" s="1">
        <v>0.0</v>
      </c>
      <c r="DO4216" s="1">
        <v>0.0</v>
      </c>
      <c r="DQ4216" s="1">
        <v>0.0</v>
      </c>
      <c r="DV4216" s="1">
        <v>0.0</v>
      </c>
      <c r="DW4216" s="1">
        <v>0.0</v>
      </c>
      <c r="DY4216" s="1">
        <v>0.0</v>
      </c>
    </row>
    <row r="4217">
      <c r="A4217" s="1" t="s">
        <v>457</v>
      </c>
      <c r="B4217" s="1">
        <v>2018.0</v>
      </c>
      <c r="C4217" s="1" t="s">
        <v>458</v>
      </c>
      <c r="D4217" s="1">
        <v>5457.0</v>
      </c>
      <c r="J4217" s="1">
        <v>0.0</v>
      </c>
      <c r="K4217" s="1">
        <v>0.0</v>
      </c>
      <c r="L4217" s="1">
        <v>0.0</v>
      </c>
      <c r="N4217" s="1">
        <v>1000.0</v>
      </c>
      <c r="S4217" s="1">
        <v>0.0</v>
      </c>
      <c r="T4217" s="1">
        <v>0.0</v>
      </c>
      <c r="Y4217" s="1">
        <v>0.0</v>
      </c>
      <c r="AA4217" s="1">
        <v>0.01</v>
      </c>
      <c r="AB4217" s="1">
        <v>1832.509</v>
      </c>
      <c r="AC4217" s="1">
        <v>0.01</v>
      </c>
      <c r="AE4217" s="1">
        <v>20.494</v>
      </c>
      <c r="AF4217" s="1">
        <v>0.009</v>
      </c>
      <c r="AG4217" s="1">
        <v>9341.003</v>
      </c>
      <c r="AK4217" s="1">
        <v>1832.509</v>
      </c>
      <c r="AL4217" s="1">
        <v>0.01</v>
      </c>
      <c r="AO4217" s="1">
        <v>100.0</v>
      </c>
      <c r="AT4217" s="1">
        <v>0.0</v>
      </c>
      <c r="AU4217" s="1">
        <v>0.0</v>
      </c>
      <c r="BA4217" s="1">
        <v>0.0</v>
      </c>
      <c r="BC4217" s="1">
        <v>0.01</v>
      </c>
      <c r="BG4217" s="1">
        <v>0.0</v>
      </c>
      <c r="BH4217" s="1">
        <v>0.0</v>
      </c>
      <c r="BJ4217" s="1">
        <v>0.0</v>
      </c>
      <c r="BO4217" s="1">
        <v>0.0</v>
      </c>
      <c r="BP4217" s="1">
        <v>0.0</v>
      </c>
      <c r="BR4217" s="1">
        <v>0.0</v>
      </c>
      <c r="BT4217" s="1">
        <v>0.0</v>
      </c>
      <c r="BU4217" s="1">
        <v>0.0</v>
      </c>
      <c r="BY4217" s="1">
        <v>0.0</v>
      </c>
      <c r="BZ4217" s="1">
        <v>0.0</v>
      </c>
      <c r="CB4217" s="1">
        <v>0.0</v>
      </c>
      <c r="CG4217" s="1">
        <v>1832.509</v>
      </c>
      <c r="CH4217" s="1">
        <v>0.01</v>
      </c>
      <c r="CN4217" s="1">
        <v>100.0</v>
      </c>
      <c r="CQ4217" s="1">
        <v>0.0</v>
      </c>
      <c r="CR4217" s="1">
        <v>0.0</v>
      </c>
      <c r="CU4217" s="1">
        <v>0.0</v>
      </c>
      <c r="CV4217" s="1">
        <v>0.0</v>
      </c>
      <c r="CX4217" s="1">
        <v>0.0</v>
      </c>
      <c r="CY4217" s="1">
        <v>0.0</v>
      </c>
      <c r="DA4217" s="1">
        <v>1832.509</v>
      </c>
      <c r="DB4217" s="1">
        <v>0.051</v>
      </c>
      <c r="DF4217" s="1">
        <v>0.0</v>
      </c>
      <c r="DG4217" s="1">
        <v>0.0</v>
      </c>
      <c r="DI4217" s="1">
        <v>0.0</v>
      </c>
      <c r="DN4217" s="1">
        <v>0.0</v>
      </c>
      <c r="DO4217" s="1">
        <v>0.0</v>
      </c>
      <c r="DQ4217" s="1">
        <v>0.0</v>
      </c>
      <c r="DV4217" s="1">
        <v>0.0</v>
      </c>
      <c r="DW4217" s="1">
        <v>0.0</v>
      </c>
      <c r="DY4217" s="1">
        <v>0.0</v>
      </c>
    </row>
    <row r="4218">
      <c r="A4218" s="1" t="s">
        <v>457</v>
      </c>
      <c r="B4218" s="1">
        <v>2019.0</v>
      </c>
      <c r="C4218" s="1" t="s">
        <v>458</v>
      </c>
      <c r="D4218" s="1">
        <v>5445.0</v>
      </c>
      <c r="J4218" s="1">
        <v>0.0</v>
      </c>
      <c r="K4218" s="1">
        <v>0.0</v>
      </c>
      <c r="L4218" s="1">
        <v>0.0</v>
      </c>
      <c r="N4218" s="1">
        <v>1000.0</v>
      </c>
      <c r="S4218" s="1">
        <v>0.0</v>
      </c>
      <c r="T4218" s="1">
        <v>0.0</v>
      </c>
      <c r="Y4218" s="1">
        <v>0.0</v>
      </c>
      <c r="AA4218" s="1">
        <v>0.01</v>
      </c>
      <c r="AB4218" s="1">
        <v>1836.547</v>
      </c>
      <c r="AC4218" s="1">
        <v>0.01</v>
      </c>
      <c r="AE4218" s="1">
        <v>12.264</v>
      </c>
      <c r="AF4218" s="1">
        <v>0.006</v>
      </c>
      <c r="AG4218" s="1">
        <v>10509.652</v>
      </c>
      <c r="AK4218" s="1">
        <v>1836.547</v>
      </c>
      <c r="AL4218" s="1">
        <v>0.01</v>
      </c>
      <c r="AO4218" s="1">
        <v>100.0</v>
      </c>
      <c r="AT4218" s="1">
        <v>0.0</v>
      </c>
      <c r="AU4218" s="1">
        <v>0.0</v>
      </c>
      <c r="BA4218" s="1">
        <v>0.0</v>
      </c>
      <c r="BC4218" s="1">
        <v>0.01</v>
      </c>
      <c r="BG4218" s="1">
        <v>0.0</v>
      </c>
      <c r="BH4218" s="1">
        <v>0.0</v>
      </c>
      <c r="BJ4218" s="1">
        <v>0.0</v>
      </c>
      <c r="BO4218" s="1">
        <v>0.0</v>
      </c>
      <c r="BP4218" s="1">
        <v>0.0</v>
      </c>
      <c r="BR4218" s="1">
        <v>0.0</v>
      </c>
      <c r="BT4218" s="1">
        <v>0.0</v>
      </c>
      <c r="BU4218" s="1">
        <v>0.0</v>
      </c>
      <c r="BY4218" s="1">
        <v>0.0</v>
      </c>
      <c r="BZ4218" s="1">
        <v>0.0</v>
      </c>
      <c r="CB4218" s="1">
        <v>0.0</v>
      </c>
      <c r="CG4218" s="1">
        <v>1836.547</v>
      </c>
      <c r="CH4218" s="1">
        <v>0.01</v>
      </c>
      <c r="CN4218" s="1">
        <v>100.0</v>
      </c>
      <c r="CQ4218" s="1">
        <v>0.0</v>
      </c>
      <c r="CR4218" s="1">
        <v>0.0</v>
      </c>
      <c r="CU4218" s="1">
        <v>0.0</v>
      </c>
      <c r="CV4218" s="1">
        <v>0.0</v>
      </c>
      <c r="CX4218" s="1">
        <v>0.0</v>
      </c>
      <c r="CY4218" s="1">
        <v>0.0</v>
      </c>
      <c r="DA4218" s="1">
        <v>1836.547</v>
      </c>
      <c r="DB4218" s="1">
        <v>0.057</v>
      </c>
      <c r="DF4218" s="1">
        <v>0.0</v>
      </c>
      <c r="DG4218" s="1">
        <v>0.0</v>
      </c>
      <c r="DI4218" s="1">
        <v>0.0</v>
      </c>
      <c r="DN4218" s="1">
        <v>0.0</v>
      </c>
      <c r="DO4218" s="1">
        <v>0.0</v>
      </c>
      <c r="DQ4218" s="1">
        <v>0.0</v>
      </c>
      <c r="DV4218" s="1">
        <v>0.0</v>
      </c>
      <c r="DW4218" s="1">
        <v>0.0</v>
      </c>
      <c r="DY4218" s="1">
        <v>0.0</v>
      </c>
    </row>
    <row r="4219">
      <c r="A4219" s="1" t="s">
        <v>457</v>
      </c>
      <c r="B4219" s="1">
        <v>2020.0</v>
      </c>
      <c r="C4219" s="1" t="s">
        <v>458</v>
      </c>
      <c r="D4219" s="1">
        <v>5404.0</v>
      </c>
      <c r="J4219" s="1">
        <v>0.0</v>
      </c>
      <c r="K4219" s="1">
        <v>0.0</v>
      </c>
      <c r="L4219" s="1">
        <v>0.0</v>
      </c>
      <c r="N4219" s="1">
        <v>1000.0</v>
      </c>
      <c r="S4219" s="1">
        <v>0.0</v>
      </c>
      <c r="T4219" s="1">
        <v>0.0</v>
      </c>
      <c r="Y4219" s="1">
        <v>0.0</v>
      </c>
      <c r="AA4219" s="1">
        <v>0.01</v>
      </c>
      <c r="AB4219" s="1">
        <v>1850.481</v>
      </c>
      <c r="AC4219" s="1">
        <v>0.01</v>
      </c>
      <c r="AE4219" s="1">
        <v>-22.319</v>
      </c>
      <c r="AF4219" s="1">
        <v>-0.013</v>
      </c>
      <c r="AG4219" s="1">
        <v>8225.947</v>
      </c>
      <c r="AK4219" s="1">
        <v>1850.481</v>
      </c>
      <c r="AL4219" s="1">
        <v>0.01</v>
      </c>
      <c r="AO4219" s="1">
        <v>100.0</v>
      </c>
      <c r="AT4219" s="1">
        <v>0.0</v>
      </c>
      <c r="AU4219" s="1">
        <v>0.0</v>
      </c>
      <c r="BA4219" s="1">
        <v>0.0</v>
      </c>
      <c r="BC4219" s="1">
        <v>0.01</v>
      </c>
      <c r="BG4219" s="1">
        <v>0.0</v>
      </c>
      <c r="BH4219" s="1">
        <v>0.0</v>
      </c>
      <c r="BJ4219" s="1">
        <v>0.0</v>
      </c>
      <c r="BO4219" s="1">
        <v>0.0</v>
      </c>
      <c r="BP4219" s="1">
        <v>0.0</v>
      </c>
      <c r="BR4219" s="1">
        <v>0.0</v>
      </c>
      <c r="BT4219" s="1">
        <v>0.0</v>
      </c>
      <c r="BU4219" s="1">
        <v>0.0</v>
      </c>
      <c r="BY4219" s="1">
        <v>0.0</v>
      </c>
      <c r="BZ4219" s="1">
        <v>0.0</v>
      </c>
      <c r="CB4219" s="1">
        <v>0.0</v>
      </c>
      <c r="CG4219" s="1">
        <v>1850.481</v>
      </c>
      <c r="CH4219" s="1">
        <v>0.01</v>
      </c>
      <c r="CN4219" s="1">
        <v>100.0</v>
      </c>
      <c r="CQ4219" s="1">
        <v>0.0</v>
      </c>
      <c r="CR4219" s="1">
        <v>0.0</v>
      </c>
      <c r="CU4219" s="1">
        <v>0.0</v>
      </c>
      <c r="CV4219" s="1">
        <v>0.0</v>
      </c>
      <c r="CX4219" s="1">
        <v>0.0</v>
      </c>
      <c r="CY4219" s="1">
        <v>0.0</v>
      </c>
      <c r="DA4219" s="1">
        <v>1850.481</v>
      </c>
      <c r="DB4219" s="1">
        <v>0.044</v>
      </c>
      <c r="DF4219" s="1">
        <v>0.0</v>
      </c>
      <c r="DG4219" s="1">
        <v>0.0</v>
      </c>
      <c r="DI4219" s="1">
        <v>0.0</v>
      </c>
      <c r="DN4219" s="1">
        <v>0.0</v>
      </c>
      <c r="DO4219" s="1">
        <v>0.0</v>
      </c>
      <c r="DQ4219" s="1">
        <v>0.0</v>
      </c>
      <c r="DV4219" s="1">
        <v>0.0</v>
      </c>
      <c r="DW4219" s="1">
        <v>0.0</v>
      </c>
      <c r="DY4219" s="1">
        <v>0.0</v>
      </c>
    </row>
    <row r="4220">
      <c r="A4220" s="1" t="s">
        <v>457</v>
      </c>
      <c r="B4220" s="1">
        <v>2021.0</v>
      </c>
      <c r="C4220" s="1" t="s">
        <v>458</v>
      </c>
      <c r="D4220" s="1">
        <v>5378.0</v>
      </c>
      <c r="J4220" s="1">
        <v>0.0</v>
      </c>
      <c r="K4220" s="1">
        <v>0.0</v>
      </c>
      <c r="L4220" s="1">
        <v>0.0</v>
      </c>
      <c r="N4220" s="1">
        <v>1000.0</v>
      </c>
      <c r="S4220" s="1">
        <v>0.0</v>
      </c>
      <c r="T4220" s="1">
        <v>0.0</v>
      </c>
      <c r="Y4220" s="1">
        <v>0.0</v>
      </c>
      <c r="AA4220" s="1">
        <v>0.01</v>
      </c>
      <c r="AB4220" s="1">
        <v>1859.427</v>
      </c>
      <c r="AC4220" s="1">
        <v>0.01</v>
      </c>
      <c r="AE4220" s="1">
        <v>7.773</v>
      </c>
      <c r="AF4220" s="1">
        <v>0.003</v>
      </c>
      <c r="AG4220" s="1">
        <v>8908.205</v>
      </c>
      <c r="AK4220" s="1">
        <v>1859.427</v>
      </c>
      <c r="AL4220" s="1">
        <v>0.01</v>
      </c>
      <c r="AO4220" s="1">
        <v>100.0</v>
      </c>
      <c r="AT4220" s="1">
        <v>0.0</v>
      </c>
      <c r="AU4220" s="1">
        <v>0.0</v>
      </c>
      <c r="BA4220" s="1">
        <v>0.0</v>
      </c>
      <c r="BC4220" s="1">
        <v>0.01</v>
      </c>
      <c r="BG4220" s="1">
        <v>0.0</v>
      </c>
      <c r="BH4220" s="1">
        <v>0.0</v>
      </c>
      <c r="BJ4220" s="1">
        <v>0.0</v>
      </c>
      <c r="BO4220" s="1">
        <v>0.0</v>
      </c>
      <c r="BP4220" s="1">
        <v>0.0</v>
      </c>
      <c r="BR4220" s="1">
        <v>0.0</v>
      </c>
      <c r="BT4220" s="1">
        <v>0.0</v>
      </c>
      <c r="BU4220" s="1">
        <v>0.0</v>
      </c>
      <c r="BY4220" s="1">
        <v>0.0</v>
      </c>
      <c r="BZ4220" s="1">
        <v>0.0</v>
      </c>
      <c r="CB4220" s="1">
        <v>0.0</v>
      </c>
      <c r="CG4220" s="1">
        <v>1859.427</v>
      </c>
      <c r="CH4220" s="1">
        <v>0.01</v>
      </c>
      <c r="CN4220" s="1">
        <v>100.0</v>
      </c>
      <c r="CQ4220" s="1">
        <v>0.0</v>
      </c>
      <c r="CR4220" s="1">
        <v>0.0</v>
      </c>
      <c r="CU4220" s="1">
        <v>0.0</v>
      </c>
      <c r="CV4220" s="1">
        <v>0.0</v>
      </c>
      <c r="CX4220" s="1">
        <v>0.0</v>
      </c>
      <c r="CY4220" s="1">
        <v>0.0</v>
      </c>
      <c r="DA4220" s="1">
        <v>1859.427</v>
      </c>
      <c r="DB4220" s="1">
        <v>0.048</v>
      </c>
      <c r="DF4220" s="1">
        <v>0.0</v>
      </c>
      <c r="DG4220" s="1">
        <v>0.0</v>
      </c>
      <c r="DI4220" s="1">
        <v>0.0</v>
      </c>
      <c r="DN4220" s="1">
        <v>0.0</v>
      </c>
      <c r="DO4220" s="1">
        <v>0.0</v>
      </c>
      <c r="DQ4220" s="1">
        <v>0.0</v>
      </c>
      <c r="DV4220" s="1">
        <v>0.0</v>
      </c>
      <c r="DW4220" s="1">
        <v>0.0</v>
      </c>
      <c r="DY4220" s="1">
        <v>0.0</v>
      </c>
    </row>
    <row r="4221">
      <c r="A4221" s="1" t="s">
        <v>457</v>
      </c>
      <c r="B4221" s="1">
        <v>2022.0</v>
      </c>
      <c r="C4221" s="1" t="s">
        <v>458</v>
      </c>
      <c r="D4221" s="1">
        <v>5330.0</v>
      </c>
      <c r="J4221" s="1">
        <v>0.0</v>
      </c>
      <c r="K4221" s="1">
        <v>0.0</v>
      </c>
      <c r="L4221" s="1">
        <v>0.0</v>
      </c>
      <c r="N4221" s="1">
        <v>1000.0</v>
      </c>
      <c r="S4221" s="1">
        <v>0.0</v>
      </c>
      <c r="T4221" s="1">
        <v>0.0</v>
      </c>
      <c r="Y4221" s="1">
        <v>0.0</v>
      </c>
      <c r="AA4221" s="1">
        <v>0.01</v>
      </c>
      <c r="AB4221" s="1">
        <v>1876.173</v>
      </c>
      <c r="AC4221" s="1">
        <v>0.01</v>
      </c>
      <c r="AE4221" s="1">
        <v>5.622</v>
      </c>
      <c r="AF4221" s="1">
        <v>0.003</v>
      </c>
      <c r="AG4221" s="1">
        <v>9493.743</v>
      </c>
      <c r="AK4221" s="1">
        <v>1876.173</v>
      </c>
      <c r="AL4221" s="1">
        <v>0.01</v>
      </c>
      <c r="AO4221" s="1">
        <v>100.0</v>
      </c>
      <c r="AT4221" s="1">
        <v>0.0</v>
      </c>
      <c r="AU4221" s="1">
        <v>0.0</v>
      </c>
      <c r="BA4221" s="1">
        <v>0.0</v>
      </c>
      <c r="BC4221" s="1">
        <v>0.01</v>
      </c>
      <c r="BG4221" s="1">
        <v>0.0</v>
      </c>
      <c r="BH4221" s="1">
        <v>0.0</v>
      </c>
      <c r="BJ4221" s="1">
        <v>0.0</v>
      </c>
      <c r="BO4221" s="1">
        <v>0.0</v>
      </c>
      <c r="BP4221" s="1">
        <v>0.0</v>
      </c>
      <c r="BR4221" s="1">
        <v>0.0</v>
      </c>
      <c r="BT4221" s="1">
        <v>0.0</v>
      </c>
      <c r="BU4221" s="1">
        <v>0.0</v>
      </c>
      <c r="BY4221" s="1">
        <v>0.0</v>
      </c>
      <c r="BZ4221" s="1">
        <v>0.0</v>
      </c>
      <c r="CB4221" s="1">
        <v>0.0</v>
      </c>
      <c r="CG4221" s="1">
        <v>1876.173</v>
      </c>
      <c r="CH4221" s="1">
        <v>0.01</v>
      </c>
      <c r="CN4221" s="1">
        <v>100.0</v>
      </c>
      <c r="CQ4221" s="1">
        <v>0.0</v>
      </c>
      <c r="CR4221" s="1">
        <v>0.0</v>
      </c>
      <c r="CU4221" s="1">
        <v>0.0</v>
      </c>
      <c r="CV4221" s="1">
        <v>0.0</v>
      </c>
      <c r="CX4221" s="1">
        <v>0.0</v>
      </c>
      <c r="CY4221" s="1">
        <v>0.0</v>
      </c>
      <c r="DA4221" s="1">
        <v>1876.173</v>
      </c>
      <c r="DB4221" s="1">
        <v>0.051</v>
      </c>
      <c r="DF4221" s="1">
        <v>0.0</v>
      </c>
      <c r="DG4221" s="1">
        <v>0.0</v>
      </c>
      <c r="DI4221" s="1">
        <v>0.0</v>
      </c>
      <c r="DN4221" s="1">
        <v>0.0</v>
      </c>
      <c r="DO4221" s="1">
        <v>0.0</v>
      </c>
      <c r="DQ4221" s="1">
        <v>0.0</v>
      </c>
      <c r="DV4221" s="1">
        <v>0.0</v>
      </c>
      <c r="DW4221" s="1">
        <v>0.0</v>
      </c>
      <c r="DY4221" s="1">
        <v>0.0</v>
      </c>
    </row>
    <row r="4222">
      <c r="A4222" s="1" t="s">
        <v>457</v>
      </c>
      <c r="B4222" s="1">
        <v>2023.0</v>
      </c>
      <c r="C4222" s="1" t="s">
        <v>458</v>
      </c>
      <c r="D4222" s="1">
        <v>5281.0</v>
      </c>
      <c r="AE4222" s="1">
        <v>3.093</v>
      </c>
      <c r="AF4222" s="1">
        <v>0.002</v>
      </c>
      <c r="AG4222" s="1">
        <v>9878.185</v>
      </c>
      <c r="DB4222" s="1">
        <v>0.052</v>
      </c>
    </row>
    <row r="4223">
      <c r="A4223" s="1" t="s">
        <v>459</v>
      </c>
      <c r="B4223" s="1">
        <v>2000.0</v>
      </c>
      <c r="C4223" s="1" t="s">
        <v>460</v>
      </c>
      <c r="D4223" s="1">
        <v>45222.0</v>
      </c>
      <c r="J4223" s="1">
        <v>0.0</v>
      </c>
      <c r="K4223" s="1">
        <v>0.0</v>
      </c>
      <c r="L4223" s="1">
        <v>0.0</v>
      </c>
      <c r="N4223" s="1">
        <v>666.667</v>
      </c>
      <c r="S4223" s="1">
        <v>0.0</v>
      </c>
      <c r="T4223" s="1">
        <v>0.0</v>
      </c>
      <c r="V4223" s="1">
        <v>0.0</v>
      </c>
      <c r="W4223" s="1">
        <v>0.0</v>
      </c>
      <c r="X4223" s="1">
        <v>0.0</v>
      </c>
      <c r="Y4223" s="1">
        <v>0.0</v>
      </c>
      <c r="AA4223" s="1">
        <v>0.15</v>
      </c>
      <c r="AB4223" s="1">
        <v>3316.97</v>
      </c>
      <c r="AC4223" s="1">
        <v>0.15</v>
      </c>
      <c r="AE4223" s="1">
        <v>82.638</v>
      </c>
      <c r="AF4223" s="1">
        <v>0.349</v>
      </c>
      <c r="AG4223" s="1">
        <v>17054.561</v>
      </c>
      <c r="AK4223" s="1">
        <v>3316.97</v>
      </c>
      <c r="AL4223" s="1">
        <v>0.15</v>
      </c>
      <c r="AO4223" s="1">
        <v>100.0</v>
      </c>
      <c r="AT4223" s="1">
        <v>0.0</v>
      </c>
      <c r="AU4223" s="1">
        <v>0.0</v>
      </c>
      <c r="AX4223" s="1">
        <v>0.0</v>
      </c>
      <c r="AY4223" s="1">
        <v>0.0</v>
      </c>
      <c r="AZ4223" s="1">
        <v>0.0</v>
      </c>
      <c r="BA4223" s="1">
        <v>0.0</v>
      </c>
      <c r="BC4223" s="1">
        <v>0.1</v>
      </c>
      <c r="BG4223" s="1">
        <v>0.0</v>
      </c>
      <c r="BH4223" s="1">
        <v>0.0</v>
      </c>
      <c r="BJ4223" s="1">
        <v>0.0</v>
      </c>
      <c r="BO4223" s="1">
        <v>0.0</v>
      </c>
      <c r="BP4223" s="1">
        <v>0.0</v>
      </c>
      <c r="BR4223" s="1">
        <v>0.0</v>
      </c>
      <c r="BT4223" s="1">
        <v>0.0</v>
      </c>
      <c r="BU4223" s="1">
        <v>0.0</v>
      </c>
      <c r="BY4223" s="1">
        <v>0.0</v>
      </c>
      <c r="BZ4223" s="1">
        <v>0.0</v>
      </c>
      <c r="CB4223" s="1">
        <v>0.0</v>
      </c>
      <c r="CG4223" s="1">
        <v>3316.97</v>
      </c>
      <c r="CH4223" s="1">
        <v>0.15</v>
      </c>
      <c r="CK4223" s="1">
        <v>0.0</v>
      </c>
      <c r="CL4223" s="1">
        <v>0.0</v>
      </c>
      <c r="CM4223" s="1">
        <v>0.0</v>
      </c>
      <c r="CN4223" s="1">
        <v>100.0</v>
      </c>
      <c r="CQ4223" s="1">
        <v>0.0</v>
      </c>
      <c r="CR4223" s="1">
        <v>0.0</v>
      </c>
      <c r="CU4223" s="1">
        <v>0.0</v>
      </c>
      <c r="CV4223" s="1">
        <v>0.0</v>
      </c>
      <c r="CX4223" s="1">
        <v>0.0</v>
      </c>
      <c r="CY4223" s="1">
        <v>0.0</v>
      </c>
      <c r="DA4223" s="1">
        <v>3316.97</v>
      </c>
      <c r="DB4223" s="1">
        <v>0.771</v>
      </c>
      <c r="DF4223" s="1">
        <v>0.0</v>
      </c>
      <c r="DG4223" s="1">
        <v>0.0</v>
      </c>
      <c r="DI4223" s="1">
        <v>0.0</v>
      </c>
      <c r="DN4223" s="1">
        <v>0.0</v>
      </c>
      <c r="DO4223" s="1">
        <v>0.0</v>
      </c>
      <c r="DQ4223" s="1">
        <v>0.0</v>
      </c>
      <c r="DV4223" s="1">
        <v>0.0</v>
      </c>
      <c r="DW4223" s="1">
        <v>0.0</v>
      </c>
      <c r="DY4223" s="1">
        <v>0.0</v>
      </c>
    </row>
    <row r="4224">
      <c r="A4224" s="1" t="s">
        <v>459</v>
      </c>
      <c r="B4224" s="1">
        <v>2001.0</v>
      </c>
      <c r="C4224" s="1" t="s">
        <v>460</v>
      </c>
      <c r="D4224" s="1">
        <v>45741.0</v>
      </c>
      <c r="J4224" s="1">
        <v>0.0</v>
      </c>
      <c r="K4224" s="1">
        <v>0.0</v>
      </c>
      <c r="L4224" s="1">
        <v>0.0</v>
      </c>
      <c r="N4224" s="1">
        <v>687.5</v>
      </c>
      <c r="S4224" s="1">
        <v>0.0</v>
      </c>
      <c r="T4224" s="1">
        <v>0.0</v>
      </c>
      <c r="V4224" s="1">
        <v>0.0</v>
      </c>
      <c r="W4224" s="1">
        <v>0.0</v>
      </c>
      <c r="X4224" s="1">
        <v>0.0</v>
      </c>
      <c r="Y4224" s="1">
        <v>0.0</v>
      </c>
      <c r="AA4224" s="1">
        <v>0.16</v>
      </c>
      <c r="AB4224" s="1">
        <v>3497.956</v>
      </c>
      <c r="AC4224" s="1">
        <v>0.16</v>
      </c>
      <c r="AE4224" s="1">
        <v>3.368</v>
      </c>
      <c r="AF4224" s="1">
        <v>0.026</v>
      </c>
      <c r="AG4224" s="1">
        <v>17429.004</v>
      </c>
      <c r="AK4224" s="1">
        <v>3497.956</v>
      </c>
      <c r="AL4224" s="1">
        <v>0.16</v>
      </c>
      <c r="AO4224" s="1">
        <v>100.0</v>
      </c>
      <c r="AT4224" s="1">
        <v>0.0</v>
      </c>
      <c r="AU4224" s="1">
        <v>0.0</v>
      </c>
      <c r="AX4224" s="1">
        <v>0.0</v>
      </c>
      <c r="AY4224" s="1">
        <v>0.0</v>
      </c>
      <c r="AZ4224" s="1">
        <v>0.0</v>
      </c>
      <c r="BA4224" s="1">
        <v>0.0</v>
      </c>
      <c r="BC4224" s="1">
        <v>0.11</v>
      </c>
      <c r="BG4224" s="1">
        <v>0.0</v>
      </c>
      <c r="BH4224" s="1">
        <v>0.0</v>
      </c>
      <c r="BJ4224" s="1">
        <v>0.0</v>
      </c>
      <c r="BO4224" s="1">
        <v>0.0</v>
      </c>
      <c r="BP4224" s="1">
        <v>0.0</v>
      </c>
      <c r="BR4224" s="1">
        <v>0.0</v>
      </c>
      <c r="BT4224" s="1">
        <v>0.0</v>
      </c>
      <c r="BU4224" s="1">
        <v>0.0</v>
      </c>
      <c r="BY4224" s="1">
        <v>0.0</v>
      </c>
      <c r="BZ4224" s="1">
        <v>0.0</v>
      </c>
      <c r="CB4224" s="1">
        <v>0.0</v>
      </c>
      <c r="CG4224" s="1">
        <v>3497.956</v>
      </c>
      <c r="CH4224" s="1">
        <v>0.16</v>
      </c>
      <c r="CK4224" s="1">
        <v>0.0</v>
      </c>
      <c r="CL4224" s="1">
        <v>0.0</v>
      </c>
      <c r="CM4224" s="1">
        <v>0.0</v>
      </c>
      <c r="CN4224" s="1">
        <v>100.0</v>
      </c>
      <c r="CQ4224" s="1">
        <v>0.0</v>
      </c>
      <c r="CR4224" s="1">
        <v>0.0</v>
      </c>
      <c r="CU4224" s="1">
        <v>0.0</v>
      </c>
      <c r="CV4224" s="1">
        <v>0.0</v>
      </c>
      <c r="CX4224" s="1">
        <v>0.0</v>
      </c>
      <c r="CY4224" s="1">
        <v>0.0</v>
      </c>
      <c r="DA4224" s="1">
        <v>3497.956</v>
      </c>
      <c r="DB4224" s="1">
        <v>0.797</v>
      </c>
      <c r="DF4224" s="1">
        <v>0.0</v>
      </c>
      <c r="DG4224" s="1">
        <v>0.0</v>
      </c>
      <c r="DI4224" s="1">
        <v>0.0</v>
      </c>
      <c r="DN4224" s="1">
        <v>0.0</v>
      </c>
      <c r="DO4224" s="1">
        <v>0.0</v>
      </c>
      <c r="DQ4224" s="1">
        <v>0.0</v>
      </c>
      <c r="DV4224" s="1">
        <v>0.0</v>
      </c>
      <c r="DW4224" s="1">
        <v>0.0</v>
      </c>
      <c r="DY4224" s="1">
        <v>0.0</v>
      </c>
    </row>
    <row r="4225">
      <c r="A4225" s="1" t="s">
        <v>459</v>
      </c>
      <c r="B4225" s="1">
        <v>2002.0</v>
      </c>
      <c r="C4225" s="1" t="s">
        <v>460</v>
      </c>
      <c r="D4225" s="1">
        <v>45996.0</v>
      </c>
      <c r="J4225" s="1">
        <v>0.0</v>
      </c>
      <c r="K4225" s="1">
        <v>0.0</v>
      </c>
      <c r="L4225" s="1">
        <v>0.0</v>
      </c>
      <c r="N4225" s="1">
        <v>666.667</v>
      </c>
      <c r="S4225" s="1">
        <v>0.0</v>
      </c>
      <c r="T4225" s="1">
        <v>0.0</v>
      </c>
      <c r="V4225" s="1">
        <v>0.0</v>
      </c>
      <c r="W4225" s="1">
        <v>0.0</v>
      </c>
      <c r="X4225" s="1">
        <v>0.0</v>
      </c>
      <c r="Y4225" s="1">
        <v>0.0</v>
      </c>
      <c r="AA4225" s="1">
        <v>0.18</v>
      </c>
      <c r="AB4225" s="1">
        <v>3913.384</v>
      </c>
      <c r="AC4225" s="1">
        <v>0.18</v>
      </c>
      <c r="AE4225" s="1">
        <v>9.4</v>
      </c>
      <c r="AF4225" s="1">
        <v>0.075</v>
      </c>
      <c r="AG4225" s="1">
        <v>18961.613</v>
      </c>
      <c r="AK4225" s="1">
        <v>3913.384</v>
      </c>
      <c r="AL4225" s="1">
        <v>0.18</v>
      </c>
      <c r="AO4225" s="1">
        <v>100.0</v>
      </c>
      <c r="AT4225" s="1">
        <v>0.0</v>
      </c>
      <c r="AU4225" s="1">
        <v>0.0</v>
      </c>
      <c r="AX4225" s="1">
        <v>0.0</v>
      </c>
      <c r="AY4225" s="1">
        <v>0.0</v>
      </c>
      <c r="AZ4225" s="1">
        <v>0.0</v>
      </c>
      <c r="BA4225" s="1">
        <v>0.0</v>
      </c>
      <c r="BC4225" s="1">
        <v>0.12</v>
      </c>
      <c r="BG4225" s="1">
        <v>0.0</v>
      </c>
      <c r="BH4225" s="1">
        <v>0.0</v>
      </c>
      <c r="BJ4225" s="1">
        <v>0.0</v>
      </c>
      <c r="BO4225" s="1">
        <v>0.0</v>
      </c>
      <c r="BP4225" s="1">
        <v>0.0</v>
      </c>
      <c r="BR4225" s="1">
        <v>0.0</v>
      </c>
      <c r="BT4225" s="1">
        <v>0.0</v>
      </c>
      <c r="BU4225" s="1">
        <v>0.0</v>
      </c>
      <c r="BY4225" s="1">
        <v>0.0</v>
      </c>
      <c r="BZ4225" s="1">
        <v>0.0</v>
      </c>
      <c r="CB4225" s="1">
        <v>0.0</v>
      </c>
      <c r="CG4225" s="1">
        <v>3913.384</v>
      </c>
      <c r="CH4225" s="1">
        <v>0.18</v>
      </c>
      <c r="CK4225" s="1">
        <v>0.0</v>
      </c>
      <c r="CL4225" s="1">
        <v>0.0</v>
      </c>
      <c r="CM4225" s="1">
        <v>0.0</v>
      </c>
      <c r="CN4225" s="1">
        <v>100.0</v>
      </c>
      <c r="CQ4225" s="1">
        <v>0.0</v>
      </c>
      <c r="CR4225" s="1">
        <v>0.0</v>
      </c>
      <c r="CU4225" s="1">
        <v>0.0</v>
      </c>
      <c r="CV4225" s="1">
        <v>0.0</v>
      </c>
      <c r="CX4225" s="1">
        <v>0.0</v>
      </c>
      <c r="CY4225" s="1">
        <v>0.0</v>
      </c>
      <c r="DA4225" s="1">
        <v>3913.384</v>
      </c>
      <c r="DB4225" s="1">
        <v>0.872</v>
      </c>
      <c r="DF4225" s="1">
        <v>0.0</v>
      </c>
      <c r="DG4225" s="1">
        <v>0.0</v>
      </c>
      <c r="DI4225" s="1">
        <v>0.0</v>
      </c>
      <c r="DN4225" s="1">
        <v>0.0</v>
      </c>
      <c r="DO4225" s="1">
        <v>0.0</v>
      </c>
      <c r="DQ4225" s="1">
        <v>0.0</v>
      </c>
      <c r="DV4225" s="1">
        <v>0.0</v>
      </c>
      <c r="DW4225" s="1">
        <v>0.0</v>
      </c>
      <c r="DY4225" s="1">
        <v>0.0</v>
      </c>
    </row>
    <row r="4226">
      <c r="A4226" s="1" t="s">
        <v>459</v>
      </c>
      <c r="B4226" s="1">
        <v>2003.0</v>
      </c>
      <c r="C4226" s="1" t="s">
        <v>460</v>
      </c>
      <c r="D4226" s="1">
        <v>46144.0</v>
      </c>
      <c r="J4226" s="1">
        <v>0.0</v>
      </c>
      <c r="K4226" s="1">
        <v>0.0</v>
      </c>
      <c r="L4226" s="1">
        <v>0.0</v>
      </c>
      <c r="N4226" s="1">
        <v>666.667</v>
      </c>
      <c r="S4226" s="1">
        <v>0.0</v>
      </c>
      <c r="T4226" s="1">
        <v>0.0</v>
      </c>
      <c r="V4226" s="1">
        <v>0.0</v>
      </c>
      <c r="W4226" s="1">
        <v>0.0</v>
      </c>
      <c r="X4226" s="1">
        <v>0.0</v>
      </c>
      <c r="Y4226" s="1">
        <v>0.0</v>
      </c>
      <c r="AA4226" s="1">
        <v>0.18</v>
      </c>
      <c r="AB4226" s="1">
        <v>3900.832</v>
      </c>
      <c r="AC4226" s="1">
        <v>0.18</v>
      </c>
      <c r="AE4226" s="1">
        <v>0.161</v>
      </c>
      <c r="AF4226" s="1">
        <v>0.001</v>
      </c>
      <c r="AG4226" s="1">
        <v>18931.225</v>
      </c>
      <c r="AK4226" s="1">
        <v>3900.832</v>
      </c>
      <c r="AL4226" s="1">
        <v>0.18</v>
      </c>
      <c r="AO4226" s="1">
        <v>100.0</v>
      </c>
      <c r="AT4226" s="1">
        <v>0.0</v>
      </c>
      <c r="AU4226" s="1">
        <v>0.0</v>
      </c>
      <c r="AX4226" s="1">
        <v>0.0</v>
      </c>
      <c r="AY4226" s="1">
        <v>0.0</v>
      </c>
      <c r="AZ4226" s="1">
        <v>0.0</v>
      </c>
      <c r="BA4226" s="1">
        <v>0.0</v>
      </c>
      <c r="BC4226" s="1">
        <v>0.12</v>
      </c>
      <c r="BG4226" s="1">
        <v>0.0</v>
      </c>
      <c r="BH4226" s="1">
        <v>0.0</v>
      </c>
      <c r="BJ4226" s="1">
        <v>0.0</v>
      </c>
      <c r="BO4226" s="1">
        <v>0.0</v>
      </c>
      <c r="BP4226" s="1">
        <v>0.0</v>
      </c>
      <c r="BR4226" s="1">
        <v>0.0</v>
      </c>
      <c r="BT4226" s="1">
        <v>0.0</v>
      </c>
      <c r="BU4226" s="1">
        <v>0.0</v>
      </c>
      <c r="BY4226" s="1">
        <v>0.0</v>
      </c>
      <c r="BZ4226" s="1">
        <v>0.0</v>
      </c>
      <c r="CB4226" s="1">
        <v>0.0</v>
      </c>
      <c r="CG4226" s="1">
        <v>3900.832</v>
      </c>
      <c r="CH4226" s="1">
        <v>0.18</v>
      </c>
      <c r="CK4226" s="1">
        <v>0.0</v>
      </c>
      <c r="CL4226" s="1">
        <v>0.0</v>
      </c>
      <c r="CM4226" s="1">
        <v>0.0</v>
      </c>
      <c r="CN4226" s="1">
        <v>100.0</v>
      </c>
      <c r="CQ4226" s="1">
        <v>0.0</v>
      </c>
      <c r="CR4226" s="1">
        <v>0.0</v>
      </c>
      <c r="CU4226" s="1">
        <v>0.0</v>
      </c>
      <c r="CV4226" s="1">
        <v>0.0</v>
      </c>
      <c r="CX4226" s="1">
        <v>0.0</v>
      </c>
      <c r="CY4226" s="1">
        <v>0.0</v>
      </c>
      <c r="DA4226" s="1">
        <v>3900.832</v>
      </c>
      <c r="DB4226" s="1">
        <v>0.874</v>
      </c>
      <c r="DF4226" s="1">
        <v>0.0</v>
      </c>
      <c r="DG4226" s="1">
        <v>0.0</v>
      </c>
      <c r="DI4226" s="1">
        <v>0.0</v>
      </c>
      <c r="DN4226" s="1">
        <v>0.0</v>
      </c>
      <c r="DO4226" s="1">
        <v>0.0</v>
      </c>
      <c r="DQ4226" s="1">
        <v>0.0</v>
      </c>
      <c r="DV4226" s="1">
        <v>0.0</v>
      </c>
      <c r="DW4226" s="1">
        <v>0.0</v>
      </c>
      <c r="DY4226" s="1">
        <v>0.0</v>
      </c>
    </row>
    <row r="4227">
      <c r="A4227" s="1" t="s">
        <v>459</v>
      </c>
      <c r="B4227" s="1">
        <v>2004.0</v>
      </c>
      <c r="C4227" s="1" t="s">
        <v>460</v>
      </c>
      <c r="D4227" s="1">
        <v>46287.0</v>
      </c>
      <c r="J4227" s="1">
        <v>0.0</v>
      </c>
      <c r="K4227" s="1">
        <v>0.0</v>
      </c>
      <c r="L4227" s="1">
        <v>0.0</v>
      </c>
      <c r="N4227" s="1">
        <v>666.667</v>
      </c>
      <c r="S4227" s="1">
        <v>0.0</v>
      </c>
      <c r="T4227" s="1">
        <v>0.0</v>
      </c>
      <c r="V4227" s="1">
        <v>0.0</v>
      </c>
      <c r="W4227" s="1">
        <v>0.0</v>
      </c>
      <c r="X4227" s="1">
        <v>0.0</v>
      </c>
      <c r="Y4227" s="1">
        <v>0.0</v>
      </c>
      <c r="AA4227" s="1">
        <v>0.18</v>
      </c>
      <c r="AB4227" s="1">
        <v>3888.781</v>
      </c>
      <c r="AC4227" s="1">
        <v>0.18</v>
      </c>
      <c r="AE4227" s="1">
        <v>8.154</v>
      </c>
      <c r="AF4227" s="1">
        <v>0.071</v>
      </c>
      <c r="AG4227" s="1">
        <v>20411.633</v>
      </c>
      <c r="AK4227" s="1">
        <v>3888.781</v>
      </c>
      <c r="AL4227" s="1">
        <v>0.18</v>
      </c>
      <c r="AO4227" s="1">
        <v>100.0</v>
      </c>
      <c r="AT4227" s="1">
        <v>0.0</v>
      </c>
      <c r="AU4227" s="1">
        <v>0.0</v>
      </c>
      <c r="AX4227" s="1">
        <v>0.0</v>
      </c>
      <c r="AY4227" s="1">
        <v>0.0</v>
      </c>
      <c r="AZ4227" s="1">
        <v>0.0</v>
      </c>
      <c r="BA4227" s="1">
        <v>0.0</v>
      </c>
      <c r="BC4227" s="1">
        <v>0.12</v>
      </c>
      <c r="BG4227" s="1">
        <v>0.0</v>
      </c>
      <c r="BH4227" s="1">
        <v>0.0</v>
      </c>
      <c r="BJ4227" s="1">
        <v>0.0</v>
      </c>
      <c r="BO4227" s="1">
        <v>0.0</v>
      </c>
      <c r="BP4227" s="1">
        <v>0.0</v>
      </c>
      <c r="BR4227" s="1">
        <v>0.0</v>
      </c>
      <c r="BT4227" s="1">
        <v>0.0</v>
      </c>
      <c r="BU4227" s="1">
        <v>0.0</v>
      </c>
      <c r="BY4227" s="1">
        <v>0.0</v>
      </c>
      <c r="BZ4227" s="1">
        <v>0.0</v>
      </c>
      <c r="CB4227" s="1">
        <v>0.0</v>
      </c>
      <c r="CG4227" s="1">
        <v>3888.781</v>
      </c>
      <c r="CH4227" s="1">
        <v>0.18</v>
      </c>
      <c r="CK4227" s="1">
        <v>0.0</v>
      </c>
      <c r="CL4227" s="1">
        <v>0.0</v>
      </c>
      <c r="CM4227" s="1">
        <v>0.0</v>
      </c>
      <c r="CN4227" s="1">
        <v>100.0</v>
      </c>
      <c r="CQ4227" s="1">
        <v>0.0</v>
      </c>
      <c r="CR4227" s="1">
        <v>0.0</v>
      </c>
      <c r="CU4227" s="1">
        <v>0.0</v>
      </c>
      <c r="CV4227" s="1">
        <v>0.0</v>
      </c>
      <c r="CX4227" s="1">
        <v>0.0</v>
      </c>
      <c r="CY4227" s="1">
        <v>0.0</v>
      </c>
      <c r="DA4227" s="1">
        <v>3888.781</v>
      </c>
      <c r="DB4227" s="1">
        <v>0.945</v>
      </c>
      <c r="DF4227" s="1">
        <v>0.0</v>
      </c>
      <c r="DG4227" s="1">
        <v>0.0</v>
      </c>
      <c r="DI4227" s="1">
        <v>0.0</v>
      </c>
      <c r="DN4227" s="1">
        <v>0.0</v>
      </c>
      <c r="DO4227" s="1">
        <v>0.0</v>
      </c>
      <c r="DQ4227" s="1">
        <v>0.0</v>
      </c>
      <c r="DV4227" s="1">
        <v>0.0</v>
      </c>
      <c r="DW4227" s="1">
        <v>0.0</v>
      </c>
      <c r="DY4227" s="1">
        <v>0.0</v>
      </c>
    </row>
    <row r="4228">
      <c r="A4228" s="1" t="s">
        <v>459</v>
      </c>
      <c r="B4228" s="1">
        <v>2005.0</v>
      </c>
      <c r="C4228" s="1" t="s">
        <v>460</v>
      </c>
      <c r="D4228" s="1">
        <v>46412.0</v>
      </c>
      <c r="J4228" s="1">
        <v>0.0</v>
      </c>
      <c r="K4228" s="1">
        <v>0.0</v>
      </c>
      <c r="L4228" s="1">
        <v>0.0</v>
      </c>
      <c r="N4228" s="1">
        <v>684.211</v>
      </c>
      <c r="S4228" s="1">
        <v>0.0</v>
      </c>
      <c r="T4228" s="1">
        <v>0.0</v>
      </c>
      <c r="V4228" s="1">
        <v>0.0</v>
      </c>
      <c r="W4228" s="1">
        <v>0.0</v>
      </c>
      <c r="X4228" s="1">
        <v>0.0</v>
      </c>
      <c r="Y4228" s="1">
        <v>0.0</v>
      </c>
      <c r="AA4228" s="1">
        <v>0.19</v>
      </c>
      <c r="AB4228" s="1">
        <v>4093.769</v>
      </c>
      <c r="AC4228" s="1">
        <v>0.19</v>
      </c>
      <c r="AE4228" s="1">
        <v>-6.835</v>
      </c>
      <c r="AF4228" s="1">
        <v>-0.065</v>
      </c>
      <c r="AG4228" s="1">
        <v>18965.34</v>
      </c>
      <c r="AK4228" s="1">
        <v>4093.769</v>
      </c>
      <c r="AL4228" s="1">
        <v>0.19</v>
      </c>
      <c r="AO4228" s="1">
        <v>100.0</v>
      </c>
      <c r="AT4228" s="1">
        <v>0.0</v>
      </c>
      <c r="AU4228" s="1">
        <v>0.0</v>
      </c>
      <c r="AX4228" s="1">
        <v>0.0</v>
      </c>
      <c r="AY4228" s="1">
        <v>0.0</v>
      </c>
      <c r="AZ4228" s="1">
        <v>0.0</v>
      </c>
      <c r="BA4228" s="1">
        <v>0.0</v>
      </c>
      <c r="BC4228" s="1">
        <v>0.13</v>
      </c>
      <c r="BG4228" s="1">
        <v>0.0</v>
      </c>
      <c r="BH4228" s="1">
        <v>0.0</v>
      </c>
      <c r="BJ4228" s="1">
        <v>0.0</v>
      </c>
      <c r="BO4228" s="1">
        <v>0.0</v>
      </c>
      <c r="BP4228" s="1">
        <v>0.0</v>
      </c>
      <c r="BR4228" s="1">
        <v>0.0</v>
      </c>
      <c r="BT4228" s="1">
        <v>0.0</v>
      </c>
      <c r="BU4228" s="1">
        <v>0.0</v>
      </c>
      <c r="BY4228" s="1">
        <v>0.0</v>
      </c>
      <c r="BZ4228" s="1">
        <v>0.0</v>
      </c>
      <c r="CB4228" s="1">
        <v>0.0</v>
      </c>
      <c r="CG4228" s="1">
        <v>4093.769</v>
      </c>
      <c r="CH4228" s="1">
        <v>0.19</v>
      </c>
      <c r="CK4228" s="1">
        <v>0.0</v>
      </c>
      <c r="CL4228" s="1">
        <v>0.0</v>
      </c>
      <c r="CM4228" s="1">
        <v>0.0</v>
      </c>
      <c r="CN4228" s="1">
        <v>100.0</v>
      </c>
      <c r="CQ4228" s="1">
        <v>0.0</v>
      </c>
      <c r="CR4228" s="1">
        <v>0.0</v>
      </c>
      <c r="CU4228" s="1">
        <v>0.0</v>
      </c>
      <c r="CV4228" s="1">
        <v>0.0</v>
      </c>
      <c r="CX4228" s="1">
        <v>0.0</v>
      </c>
      <c r="CY4228" s="1">
        <v>0.0</v>
      </c>
      <c r="DA4228" s="1">
        <v>4093.769</v>
      </c>
      <c r="DB4228" s="1">
        <v>0.88</v>
      </c>
      <c r="DF4228" s="1">
        <v>0.0</v>
      </c>
      <c r="DG4228" s="1">
        <v>0.0</v>
      </c>
      <c r="DI4228" s="1">
        <v>0.0</v>
      </c>
      <c r="DN4228" s="1">
        <v>0.0</v>
      </c>
      <c r="DO4228" s="1">
        <v>0.0</v>
      </c>
      <c r="DQ4228" s="1">
        <v>0.0</v>
      </c>
      <c r="DV4228" s="1">
        <v>0.0</v>
      </c>
      <c r="DW4228" s="1">
        <v>0.0</v>
      </c>
      <c r="DY4228" s="1">
        <v>0.0</v>
      </c>
    </row>
    <row r="4229">
      <c r="A4229" s="1" t="s">
        <v>459</v>
      </c>
      <c r="B4229" s="1">
        <v>2006.0</v>
      </c>
      <c r="C4229" s="1" t="s">
        <v>460</v>
      </c>
      <c r="D4229" s="1">
        <v>46544.0</v>
      </c>
      <c r="J4229" s="1">
        <v>0.0</v>
      </c>
      <c r="K4229" s="1">
        <v>0.0</v>
      </c>
      <c r="L4229" s="1">
        <v>0.0</v>
      </c>
      <c r="N4229" s="1">
        <v>684.211</v>
      </c>
      <c r="S4229" s="1">
        <v>0.0</v>
      </c>
      <c r="T4229" s="1">
        <v>0.0</v>
      </c>
      <c r="V4229" s="1">
        <v>0.0</v>
      </c>
      <c r="W4229" s="1">
        <v>0.0</v>
      </c>
      <c r="X4229" s="1">
        <v>0.0</v>
      </c>
      <c r="Y4229" s="1">
        <v>0.0</v>
      </c>
      <c r="AA4229" s="1">
        <v>0.19</v>
      </c>
      <c r="AB4229" s="1">
        <v>4082.159</v>
      </c>
      <c r="AC4229" s="1">
        <v>0.19</v>
      </c>
      <c r="AE4229" s="1">
        <v>3.627</v>
      </c>
      <c r="AF4229" s="1">
        <v>0.032</v>
      </c>
      <c r="AG4229" s="1">
        <v>19597.482</v>
      </c>
      <c r="AK4229" s="1">
        <v>4082.159</v>
      </c>
      <c r="AL4229" s="1">
        <v>0.19</v>
      </c>
      <c r="AO4229" s="1">
        <v>100.0</v>
      </c>
      <c r="AT4229" s="1">
        <v>0.0</v>
      </c>
      <c r="AU4229" s="1">
        <v>0.0</v>
      </c>
      <c r="AX4229" s="1">
        <v>0.0</v>
      </c>
      <c r="AY4229" s="1">
        <v>0.0</v>
      </c>
      <c r="AZ4229" s="1">
        <v>0.0</v>
      </c>
      <c r="BA4229" s="1">
        <v>0.0</v>
      </c>
      <c r="BC4229" s="1">
        <v>0.13</v>
      </c>
      <c r="BG4229" s="1">
        <v>0.0</v>
      </c>
      <c r="BH4229" s="1">
        <v>0.0</v>
      </c>
      <c r="BJ4229" s="1">
        <v>0.0</v>
      </c>
      <c r="BO4229" s="1">
        <v>0.0</v>
      </c>
      <c r="BP4229" s="1">
        <v>0.0</v>
      </c>
      <c r="BR4229" s="1">
        <v>0.0</v>
      </c>
      <c r="BT4229" s="1">
        <v>0.0</v>
      </c>
      <c r="BU4229" s="1">
        <v>0.0</v>
      </c>
      <c r="BY4229" s="1">
        <v>0.0</v>
      </c>
      <c r="BZ4229" s="1">
        <v>0.0</v>
      </c>
      <c r="CB4229" s="1">
        <v>0.0</v>
      </c>
      <c r="CG4229" s="1">
        <v>4082.159</v>
      </c>
      <c r="CH4229" s="1">
        <v>0.19</v>
      </c>
      <c r="CK4229" s="1">
        <v>0.0</v>
      </c>
      <c r="CL4229" s="1">
        <v>0.0</v>
      </c>
      <c r="CM4229" s="1">
        <v>0.0</v>
      </c>
      <c r="CN4229" s="1">
        <v>100.0</v>
      </c>
      <c r="CQ4229" s="1">
        <v>0.0</v>
      </c>
      <c r="CR4229" s="1">
        <v>0.0</v>
      </c>
      <c r="CU4229" s="1">
        <v>0.0</v>
      </c>
      <c r="CV4229" s="1">
        <v>0.0</v>
      </c>
      <c r="CX4229" s="1">
        <v>0.0</v>
      </c>
      <c r="CY4229" s="1">
        <v>0.0</v>
      </c>
      <c r="DA4229" s="1">
        <v>4082.159</v>
      </c>
      <c r="DB4229" s="1">
        <v>0.912</v>
      </c>
      <c r="DF4229" s="1">
        <v>0.0</v>
      </c>
      <c r="DG4229" s="1">
        <v>0.0</v>
      </c>
      <c r="DI4229" s="1">
        <v>0.0</v>
      </c>
      <c r="DN4229" s="1">
        <v>0.0</v>
      </c>
      <c r="DO4229" s="1">
        <v>0.0</v>
      </c>
      <c r="DQ4229" s="1">
        <v>0.0</v>
      </c>
      <c r="DV4229" s="1">
        <v>0.0</v>
      </c>
      <c r="DW4229" s="1">
        <v>0.0</v>
      </c>
      <c r="DY4229" s="1">
        <v>0.0</v>
      </c>
    </row>
    <row r="4230">
      <c r="A4230" s="1" t="s">
        <v>459</v>
      </c>
      <c r="B4230" s="1">
        <v>2007.0</v>
      </c>
      <c r="C4230" s="1" t="s">
        <v>460</v>
      </c>
      <c r="D4230" s="1">
        <v>46689.0</v>
      </c>
      <c r="J4230" s="1">
        <v>0.0</v>
      </c>
      <c r="K4230" s="1">
        <v>0.0</v>
      </c>
      <c r="L4230" s="1">
        <v>0.0</v>
      </c>
      <c r="N4230" s="1">
        <v>666.667</v>
      </c>
      <c r="S4230" s="1">
        <v>0.0</v>
      </c>
      <c r="T4230" s="1">
        <v>0.0</v>
      </c>
      <c r="V4230" s="1">
        <v>0.0</v>
      </c>
      <c r="W4230" s="1">
        <v>0.0</v>
      </c>
      <c r="X4230" s="1">
        <v>0.0</v>
      </c>
      <c r="Y4230" s="1">
        <v>0.0</v>
      </c>
      <c r="AA4230" s="1">
        <v>0.21</v>
      </c>
      <c r="AB4230" s="1">
        <v>4497.847</v>
      </c>
      <c r="AC4230" s="1">
        <v>0.21</v>
      </c>
      <c r="AE4230" s="1">
        <v>5.729</v>
      </c>
      <c r="AF4230" s="1">
        <v>0.052</v>
      </c>
      <c r="AG4230" s="1">
        <v>20655.914</v>
      </c>
      <c r="AK4230" s="1">
        <v>4497.847</v>
      </c>
      <c r="AL4230" s="1">
        <v>0.21</v>
      </c>
      <c r="AO4230" s="1">
        <v>100.0</v>
      </c>
      <c r="AT4230" s="1">
        <v>0.0</v>
      </c>
      <c r="AU4230" s="1">
        <v>0.0</v>
      </c>
      <c r="AX4230" s="1">
        <v>0.0</v>
      </c>
      <c r="AY4230" s="1">
        <v>0.0</v>
      </c>
      <c r="AZ4230" s="1">
        <v>0.0</v>
      </c>
      <c r="BA4230" s="1">
        <v>0.0</v>
      </c>
      <c r="BC4230" s="1">
        <v>0.14</v>
      </c>
      <c r="BG4230" s="1">
        <v>0.0</v>
      </c>
      <c r="BH4230" s="1">
        <v>0.0</v>
      </c>
      <c r="BJ4230" s="1">
        <v>0.0</v>
      </c>
      <c r="BO4230" s="1">
        <v>0.0</v>
      </c>
      <c r="BP4230" s="1">
        <v>0.0</v>
      </c>
      <c r="BR4230" s="1">
        <v>0.0</v>
      </c>
      <c r="BT4230" s="1">
        <v>0.0</v>
      </c>
      <c r="BU4230" s="1">
        <v>0.0</v>
      </c>
      <c r="BY4230" s="1">
        <v>0.0</v>
      </c>
      <c r="BZ4230" s="1">
        <v>0.0</v>
      </c>
      <c r="CB4230" s="1">
        <v>0.0</v>
      </c>
      <c r="CG4230" s="1">
        <v>4497.847</v>
      </c>
      <c r="CH4230" s="1">
        <v>0.21</v>
      </c>
      <c r="CK4230" s="1">
        <v>0.0</v>
      </c>
      <c r="CL4230" s="1">
        <v>0.0</v>
      </c>
      <c r="CM4230" s="1">
        <v>0.0</v>
      </c>
      <c r="CN4230" s="1">
        <v>100.0</v>
      </c>
      <c r="CQ4230" s="1">
        <v>0.0</v>
      </c>
      <c r="CR4230" s="1">
        <v>0.0</v>
      </c>
      <c r="CU4230" s="1">
        <v>0.0</v>
      </c>
      <c r="CV4230" s="1">
        <v>0.0</v>
      </c>
      <c r="CX4230" s="1">
        <v>0.0</v>
      </c>
      <c r="CY4230" s="1">
        <v>0.0</v>
      </c>
      <c r="DA4230" s="1">
        <v>4497.847</v>
      </c>
      <c r="DB4230" s="1">
        <v>0.964</v>
      </c>
      <c r="DF4230" s="1">
        <v>0.0</v>
      </c>
      <c r="DG4230" s="1">
        <v>0.0</v>
      </c>
      <c r="DI4230" s="1">
        <v>0.0</v>
      </c>
      <c r="DN4230" s="1">
        <v>0.0</v>
      </c>
      <c r="DO4230" s="1">
        <v>0.0</v>
      </c>
      <c r="DQ4230" s="1">
        <v>0.0</v>
      </c>
      <c r="DV4230" s="1">
        <v>0.0</v>
      </c>
      <c r="DW4230" s="1">
        <v>0.0</v>
      </c>
      <c r="DY4230" s="1">
        <v>0.0</v>
      </c>
    </row>
    <row r="4231">
      <c r="A4231" s="1" t="s">
        <v>459</v>
      </c>
      <c r="B4231" s="1">
        <v>2008.0</v>
      </c>
      <c r="C4231" s="1" t="s">
        <v>460</v>
      </c>
      <c r="D4231" s="1">
        <v>46801.0</v>
      </c>
      <c r="J4231" s="1">
        <v>0.0</v>
      </c>
      <c r="K4231" s="1">
        <v>0.0</v>
      </c>
      <c r="L4231" s="1">
        <v>0.0</v>
      </c>
      <c r="N4231" s="1">
        <v>650.0</v>
      </c>
      <c r="S4231" s="1">
        <v>0.0</v>
      </c>
      <c r="T4231" s="1">
        <v>0.0</v>
      </c>
      <c r="V4231" s="1">
        <v>0.0</v>
      </c>
      <c r="W4231" s="1">
        <v>0.0</v>
      </c>
      <c r="X4231" s="1">
        <v>0.0</v>
      </c>
      <c r="Y4231" s="1">
        <v>0.0</v>
      </c>
      <c r="AA4231" s="1">
        <v>0.2</v>
      </c>
      <c r="AB4231" s="1">
        <v>4273.413</v>
      </c>
      <c r="AC4231" s="1">
        <v>0.2</v>
      </c>
      <c r="AE4231" s="1">
        <v>-0.113</v>
      </c>
      <c r="AF4231" s="1">
        <v>-0.001</v>
      </c>
      <c r="AG4231" s="1">
        <v>20583.115</v>
      </c>
      <c r="AK4231" s="1">
        <v>4273.413</v>
      </c>
      <c r="AL4231" s="1">
        <v>0.2</v>
      </c>
      <c r="AO4231" s="1">
        <v>100.0</v>
      </c>
      <c r="AT4231" s="1">
        <v>0.0</v>
      </c>
      <c r="AU4231" s="1">
        <v>0.0</v>
      </c>
      <c r="AX4231" s="1">
        <v>0.0</v>
      </c>
      <c r="AY4231" s="1">
        <v>0.0</v>
      </c>
      <c r="AZ4231" s="1">
        <v>0.0</v>
      </c>
      <c r="BA4231" s="1">
        <v>0.0</v>
      </c>
      <c r="BC4231" s="1">
        <v>0.13</v>
      </c>
      <c r="BG4231" s="1">
        <v>0.0</v>
      </c>
      <c r="BH4231" s="1">
        <v>0.0</v>
      </c>
      <c r="BJ4231" s="1">
        <v>0.0</v>
      </c>
      <c r="BO4231" s="1">
        <v>0.0</v>
      </c>
      <c r="BP4231" s="1">
        <v>0.0</v>
      </c>
      <c r="BR4231" s="1">
        <v>0.0</v>
      </c>
      <c r="BT4231" s="1">
        <v>0.0</v>
      </c>
      <c r="BU4231" s="1">
        <v>0.0</v>
      </c>
      <c r="BY4231" s="1">
        <v>0.0</v>
      </c>
      <c r="BZ4231" s="1">
        <v>0.0</v>
      </c>
      <c r="CB4231" s="1">
        <v>0.0</v>
      </c>
      <c r="CG4231" s="1">
        <v>4273.413</v>
      </c>
      <c r="CH4231" s="1">
        <v>0.2</v>
      </c>
      <c r="CK4231" s="1">
        <v>0.0</v>
      </c>
      <c r="CL4231" s="1">
        <v>0.0</v>
      </c>
      <c r="CM4231" s="1">
        <v>0.0</v>
      </c>
      <c r="CN4231" s="1">
        <v>100.0</v>
      </c>
      <c r="CQ4231" s="1">
        <v>0.0</v>
      </c>
      <c r="CR4231" s="1">
        <v>0.0</v>
      </c>
      <c r="CU4231" s="1">
        <v>0.0</v>
      </c>
      <c r="CV4231" s="1">
        <v>0.0</v>
      </c>
      <c r="CX4231" s="1">
        <v>0.0</v>
      </c>
      <c r="CY4231" s="1">
        <v>0.0</v>
      </c>
      <c r="DA4231" s="1">
        <v>4273.413</v>
      </c>
      <c r="DB4231" s="1">
        <v>0.963</v>
      </c>
      <c r="DF4231" s="1">
        <v>0.0</v>
      </c>
      <c r="DG4231" s="1">
        <v>0.0</v>
      </c>
      <c r="DI4231" s="1">
        <v>0.0</v>
      </c>
      <c r="DN4231" s="1">
        <v>0.0</v>
      </c>
      <c r="DO4231" s="1">
        <v>0.0</v>
      </c>
      <c r="DQ4231" s="1">
        <v>0.0</v>
      </c>
      <c r="DV4231" s="1">
        <v>0.0</v>
      </c>
      <c r="DW4231" s="1">
        <v>0.0</v>
      </c>
      <c r="DY4231" s="1">
        <v>0.0</v>
      </c>
    </row>
    <row r="4232">
      <c r="A4232" s="1" t="s">
        <v>459</v>
      </c>
      <c r="B4232" s="1">
        <v>2009.0</v>
      </c>
      <c r="C4232" s="1" t="s">
        <v>460</v>
      </c>
      <c r="D4232" s="1">
        <v>46893.0</v>
      </c>
      <c r="J4232" s="1">
        <v>0.0</v>
      </c>
      <c r="K4232" s="1">
        <v>0.0</v>
      </c>
      <c r="L4232" s="1">
        <v>0.0</v>
      </c>
      <c r="N4232" s="1">
        <v>636.364</v>
      </c>
      <c r="S4232" s="1">
        <v>0.0</v>
      </c>
      <c r="T4232" s="1">
        <v>0.0</v>
      </c>
      <c r="V4232" s="1">
        <v>0.0</v>
      </c>
      <c r="W4232" s="1">
        <v>0.0</v>
      </c>
      <c r="X4232" s="1">
        <v>0.0</v>
      </c>
      <c r="Y4232" s="1">
        <v>0.0</v>
      </c>
      <c r="AA4232" s="1">
        <v>0.22</v>
      </c>
      <c r="AB4232" s="1">
        <v>4691.532</v>
      </c>
      <c r="AC4232" s="1">
        <v>0.22</v>
      </c>
      <c r="AE4232" s="1">
        <v>2.33</v>
      </c>
      <c r="AF4232" s="1">
        <v>0.022</v>
      </c>
      <c r="AG4232" s="1">
        <v>21021.445</v>
      </c>
      <c r="AK4232" s="1">
        <v>4691.532</v>
      </c>
      <c r="AL4232" s="1">
        <v>0.22</v>
      </c>
      <c r="AO4232" s="1">
        <v>100.0</v>
      </c>
      <c r="AT4232" s="1">
        <v>0.0</v>
      </c>
      <c r="AU4232" s="1">
        <v>0.0</v>
      </c>
      <c r="AX4232" s="1">
        <v>0.0</v>
      </c>
      <c r="AY4232" s="1">
        <v>0.0</v>
      </c>
      <c r="AZ4232" s="1">
        <v>0.0</v>
      </c>
      <c r="BA4232" s="1">
        <v>0.0</v>
      </c>
      <c r="BC4232" s="1">
        <v>0.14</v>
      </c>
      <c r="BG4232" s="1">
        <v>0.0</v>
      </c>
      <c r="BH4232" s="1">
        <v>0.0</v>
      </c>
      <c r="BJ4232" s="1">
        <v>0.0</v>
      </c>
      <c r="BO4232" s="1">
        <v>0.0</v>
      </c>
      <c r="BP4232" s="1">
        <v>0.0</v>
      </c>
      <c r="BR4232" s="1">
        <v>0.0</v>
      </c>
      <c r="BT4232" s="1">
        <v>0.0</v>
      </c>
      <c r="BU4232" s="1">
        <v>0.0</v>
      </c>
      <c r="BY4232" s="1">
        <v>0.0</v>
      </c>
      <c r="BZ4232" s="1">
        <v>0.0</v>
      </c>
      <c r="CB4232" s="1">
        <v>0.0</v>
      </c>
      <c r="CG4232" s="1">
        <v>4691.532</v>
      </c>
      <c r="CH4232" s="1">
        <v>0.22</v>
      </c>
      <c r="CK4232" s="1">
        <v>0.0</v>
      </c>
      <c r="CL4232" s="1">
        <v>0.0</v>
      </c>
      <c r="CM4232" s="1">
        <v>0.0</v>
      </c>
      <c r="CN4232" s="1">
        <v>100.0</v>
      </c>
      <c r="CQ4232" s="1">
        <v>0.0</v>
      </c>
      <c r="CR4232" s="1">
        <v>0.0</v>
      </c>
      <c r="CU4232" s="1">
        <v>0.0</v>
      </c>
      <c r="CV4232" s="1">
        <v>0.0</v>
      </c>
      <c r="CX4232" s="1">
        <v>0.0</v>
      </c>
      <c r="CY4232" s="1">
        <v>0.0</v>
      </c>
      <c r="DA4232" s="1">
        <v>4691.532</v>
      </c>
      <c r="DB4232" s="1">
        <v>0.986</v>
      </c>
      <c r="DF4232" s="1">
        <v>0.0</v>
      </c>
      <c r="DG4232" s="1">
        <v>0.0</v>
      </c>
      <c r="DI4232" s="1">
        <v>0.0</v>
      </c>
      <c r="DN4232" s="1">
        <v>0.0</v>
      </c>
      <c r="DO4232" s="1">
        <v>0.0</v>
      </c>
      <c r="DQ4232" s="1">
        <v>0.0</v>
      </c>
      <c r="DV4232" s="1">
        <v>0.0</v>
      </c>
      <c r="DW4232" s="1">
        <v>0.0</v>
      </c>
      <c r="DY4232" s="1">
        <v>0.0</v>
      </c>
    </row>
    <row r="4233">
      <c r="A4233" s="1" t="s">
        <v>459</v>
      </c>
      <c r="B4233" s="1">
        <v>2010.0</v>
      </c>
      <c r="C4233" s="1" t="s">
        <v>460</v>
      </c>
      <c r="D4233" s="1">
        <v>46816.0</v>
      </c>
      <c r="J4233" s="1">
        <v>0.0</v>
      </c>
      <c r="K4233" s="1">
        <v>0.0</v>
      </c>
      <c r="L4233" s="1">
        <v>0.0</v>
      </c>
      <c r="N4233" s="1">
        <v>666.667</v>
      </c>
      <c r="S4233" s="1">
        <v>0.0</v>
      </c>
      <c r="T4233" s="1">
        <v>0.0</v>
      </c>
      <c r="V4233" s="1">
        <v>0.0</v>
      </c>
      <c r="W4233" s="1">
        <v>0.0</v>
      </c>
      <c r="X4233" s="1">
        <v>0.0</v>
      </c>
      <c r="Y4233" s="1">
        <v>0.0</v>
      </c>
      <c r="AA4233" s="1">
        <v>0.21</v>
      </c>
      <c r="AB4233" s="1">
        <v>4485.646</v>
      </c>
      <c r="AC4233" s="1">
        <v>0.21</v>
      </c>
      <c r="AE4233" s="1">
        <v>0.708</v>
      </c>
      <c r="AF4233" s="1">
        <v>0.007</v>
      </c>
      <c r="AG4233" s="1">
        <v>21205.156</v>
      </c>
      <c r="AK4233" s="1">
        <v>4485.646</v>
      </c>
      <c r="AL4233" s="1">
        <v>0.21</v>
      </c>
      <c r="AO4233" s="1">
        <v>100.0</v>
      </c>
      <c r="AT4233" s="1">
        <v>0.0</v>
      </c>
      <c r="AU4233" s="1">
        <v>0.0</v>
      </c>
      <c r="AX4233" s="1">
        <v>0.0</v>
      </c>
      <c r="AY4233" s="1">
        <v>0.0</v>
      </c>
      <c r="AZ4233" s="1">
        <v>0.0</v>
      </c>
      <c r="BA4233" s="1">
        <v>0.0</v>
      </c>
      <c r="BC4233" s="1">
        <v>0.14</v>
      </c>
      <c r="BG4233" s="1">
        <v>0.0</v>
      </c>
      <c r="BH4233" s="1">
        <v>0.0</v>
      </c>
      <c r="BJ4233" s="1">
        <v>0.0</v>
      </c>
      <c r="BO4233" s="1">
        <v>0.0</v>
      </c>
      <c r="BP4233" s="1">
        <v>0.0</v>
      </c>
      <c r="BR4233" s="1">
        <v>0.0</v>
      </c>
      <c r="BT4233" s="1">
        <v>0.0</v>
      </c>
      <c r="BU4233" s="1">
        <v>0.0</v>
      </c>
      <c r="BY4233" s="1">
        <v>0.0</v>
      </c>
      <c r="BZ4233" s="1">
        <v>0.0</v>
      </c>
      <c r="CB4233" s="1">
        <v>0.0</v>
      </c>
      <c r="CG4233" s="1">
        <v>4485.646</v>
      </c>
      <c r="CH4233" s="1">
        <v>0.21</v>
      </c>
      <c r="CK4233" s="1">
        <v>0.0</v>
      </c>
      <c r="CL4233" s="1">
        <v>0.0</v>
      </c>
      <c r="CM4233" s="1">
        <v>0.0</v>
      </c>
      <c r="CN4233" s="1">
        <v>100.0</v>
      </c>
      <c r="CQ4233" s="1">
        <v>0.0</v>
      </c>
      <c r="CR4233" s="1">
        <v>0.0</v>
      </c>
      <c r="CU4233" s="1">
        <v>0.0</v>
      </c>
      <c r="CV4233" s="1">
        <v>0.0</v>
      </c>
      <c r="CX4233" s="1">
        <v>0.0</v>
      </c>
      <c r="CY4233" s="1">
        <v>0.0</v>
      </c>
      <c r="DA4233" s="1">
        <v>4485.646</v>
      </c>
      <c r="DB4233" s="1">
        <v>0.993</v>
      </c>
      <c r="DF4233" s="1">
        <v>0.0</v>
      </c>
      <c r="DG4233" s="1">
        <v>0.0</v>
      </c>
      <c r="DI4233" s="1">
        <v>0.0</v>
      </c>
      <c r="DN4233" s="1">
        <v>0.0</v>
      </c>
      <c r="DO4233" s="1">
        <v>0.0</v>
      </c>
      <c r="DQ4233" s="1">
        <v>0.0</v>
      </c>
      <c r="DV4233" s="1">
        <v>0.0</v>
      </c>
      <c r="DW4233" s="1">
        <v>0.0</v>
      </c>
      <c r="DY4233" s="1">
        <v>0.0</v>
      </c>
    </row>
    <row r="4234">
      <c r="A4234" s="1" t="s">
        <v>459</v>
      </c>
      <c r="B4234" s="1">
        <v>2011.0</v>
      </c>
      <c r="C4234" s="1" t="s">
        <v>460</v>
      </c>
      <c r="D4234" s="1">
        <v>46866.0</v>
      </c>
      <c r="J4234" s="1">
        <v>0.0</v>
      </c>
      <c r="K4234" s="1">
        <v>0.0</v>
      </c>
      <c r="L4234" s="1">
        <v>0.0</v>
      </c>
      <c r="N4234" s="1">
        <v>636.364</v>
      </c>
      <c r="S4234" s="1">
        <v>0.0</v>
      </c>
      <c r="T4234" s="1">
        <v>0.0</v>
      </c>
      <c r="V4234" s="1">
        <v>0.0</v>
      </c>
      <c r="W4234" s="1">
        <v>0.0</v>
      </c>
      <c r="X4234" s="1">
        <v>0.0</v>
      </c>
      <c r="Y4234" s="1">
        <v>0.0</v>
      </c>
      <c r="AA4234" s="1">
        <v>0.22</v>
      </c>
      <c r="AB4234" s="1">
        <v>4694.234</v>
      </c>
      <c r="AC4234" s="1">
        <v>0.22</v>
      </c>
      <c r="AE4234" s="1">
        <v>3.856</v>
      </c>
      <c r="AF4234" s="1">
        <v>0.038</v>
      </c>
      <c r="AG4234" s="1">
        <v>21999.305</v>
      </c>
      <c r="AK4234" s="1">
        <v>4694.234</v>
      </c>
      <c r="AL4234" s="1">
        <v>0.22</v>
      </c>
      <c r="AO4234" s="1">
        <v>100.0</v>
      </c>
      <c r="AT4234" s="1">
        <v>0.0</v>
      </c>
      <c r="AU4234" s="1">
        <v>0.0</v>
      </c>
      <c r="AX4234" s="1">
        <v>0.0</v>
      </c>
      <c r="AY4234" s="1">
        <v>0.0</v>
      </c>
      <c r="AZ4234" s="1">
        <v>0.0</v>
      </c>
      <c r="BA4234" s="1">
        <v>0.0</v>
      </c>
      <c r="BC4234" s="1">
        <v>0.14</v>
      </c>
      <c r="BG4234" s="1">
        <v>0.0</v>
      </c>
      <c r="BH4234" s="1">
        <v>0.0</v>
      </c>
      <c r="BJ4234" s="1">
        <v>0.0</v>
      </c>
      <c r="BO4234" s="1">
        <v>0.0</v>
      </c>
      <c r="BP4234" s="1">
        <v>0.0</v>
      </c>
      <c r="BR4234" s="1">
        <v>0.0</v>
      </c>
      <c r="BT4234" s="1">
        <v>0.0</v>
      </c>
      <c r="BU4234" s="1">
        <v>0.0</v>
      </c>
      <c r="BY4234" s="1">
        <v>0.0</v>
      </c>
      <c r="BZ4234" s="1">
        <v>0.0</v>
      </c>
      <c r="CB4234" s="1">
        <v>0.0</v>
      </c>
      <c r="CG4234" s="1">
        <v>4694.234</v>
      </c>
      <c r="CH4234" s="1">
        <v>0.22</v>
      </c>
      <c r="CK4234" s="1">
        <v>0.0</v>
      </c>
      <c r="CL4234" s="1">
        <v>0.0</v>
      </c>
      <c r="CM4234" s="1">
        <v>0.0</v>
      </c>
      <c r="CN4234" s="1">
        <v>100.0</v>
      </c>
      <c r="CQ4234" s="1">
        <v>0.0</v>
      </c>
      <c r="CR4234" s="1">
        <v>0.0</v>
      </c>
      <c r="CU4234" s="1">
        <v>0.0</v>
      </c>
      <c r="CV4234" s="1">
        <v>0.0</v>
      </c>
      <c r="CX4234" s="1">
        <v>0.0</v>
      </c>
      <c r="CY4234" s="1">
        <v>0.0</v>
      </c>
      <c r="DA4234" s="1">
        <v>4694.234</v>
      </c>
      <c r="DB4234" s="1">
        <v>1.031</v>
      </c>
      <c r="DF4234" s="1">
        <v>0.0</v>
      </c>
      <c r="DG4234" s="1">
        <v>0.0</v>
      </c>
      <c r="DI4234" s="1">
        <v>0.0</v>
      </c>
      <c r="DN4234" s="1">
        <v>0.0</v>
      </c>
      <c r="DO4234" s="1">
        <v>0.0</v>
      </c>
      <c r="DQ4234" s="1">
        <v>0.0</v>
      </c>
      <c r="DV4234" s="1">
        <v>0.0</v>
      </c>
      <c r="DW4234" s="1">
        <v>0.0</v>
      </c>
      <c r="DY4234" s="1">
        <v>0.0</v>
      </c>
    </row>
    <row r="4235">
      <c r="A4235" s="1" t="s">
        <v>459</v>
      </c>
      <c r="B4235" s="1">
        <v>2012.0</v>
      </c>
      <c r="C4235" s="1" t="s">
        <v>460</v>
      </c>
      <c r="D4235" s="1">
        <v>47014.0</v>
      </c>
      <c r="J4235" s="1">
        <v>0.0</v>
      </c>
      <c r="K4235" s="1">
        <v>0.0</v>
      </c>
      <c r="L4235" s="1">
        <v>0.0</v>
      </c>
      <c r="N4235" s="1">
        <v>636.364</v>
      </c>
      <c r="S4235" s="1">
        <v>0.0</v>
      </c>
      <c r="T4235" s="1">
        <v>0.0</v>
      </c>
      <c r="V4235" s="1">
        <v>0.0</v>
      </c>
      <c r="W4235" s="1">
        <v>0.0</v>
      </c>
      <c r="X4235" s="1">
        <v>0.0</v>
      </c>
      <c r="Y4235" s="1">
        <v>0.0</v>
      </c>
      <c r="AA4235" s="1">
        <v>0.22</v>
      </c>
      <c r="AB4235" s="1">
        <v>4679.457</v>
      </c>
      <c r="AC4235" s="1">
        <v>0.22</v>
      </c>
      <c r="AE4235" s="1">
        <v>-0.993</v>
      </c>
      <c r="AF4235" s="1">
        <v>-0.01</v>
      </c>
      <c r="AG4235" s="1">
        <v>21712.184</v>
      </c>
      <c r="AK4235" s="1">
        <v>4466.754</v>
      </c>
      <c r="AL4235" s="1">
        <v>0.21</v>
      </c>
      <c r="AO4235" s="1">
        <v>95.455</v>
      </c>
      <c r="AT4235" s="1">
        <v>0.0</v>
      </c>
      <c r="AU4235" s="1">
        <v>0.0</v>
      </c>
      <c r="AX4235" s="1">
        <v>0.0</v>
      </c>
      <c r="AY4235" s="1">
        <v>0.0</v>
      </c>
      <c r="AZ4235" s="1">
        <v>0.0</v>
      </c>
      <c r="BA4235" s="1">
        <v>0.0</v>
      </c>
      <c r="BC4235" s="1">
        <v>0.14</v>
      </c>
      <c r="BG4235" s="1">
        <v>0.0</v>
      </c>
      <c r="BH4235" s="1">
        <v>0.0</v>
      </c>
      <c r="BJ4235" s="1">
        <v>0.0</v>
      </c>
      <c r="BO4235" s="1">
        <v>212.703</v>
      </c>
      <c r="BP4235" s="1">
        <v>0.01</v>
      </c>
      <c r="BR4235" s="1">
        <v>4.545</v>
      </c>
      <c r="BT4235" s="1">
        <v>0.0</v>
      </c>
      <c r="BU4235" s="1">
        <v>0.0</v>
      </c>
      <c r="BY4235" s="1">
        <v>0.0</v>
      </c>
      <c r="BZ4235" s="1">
        <v>0.0</v>
      </c>
      <c r="CB4235" s="1">
        <v>0.0</v>
      </c>
      <c r="CG4235" s="1">
        <v>4466.754</v>
      </c>
      <c r="CH4235" s="1">
        <v>0.21</v>
      </c>
      <c r="CK4235" s="1">
        <v>0.0</v>
      </c>
      <c r="CL4235" s="1">
        <v>0.0</v>
      </c>
      <c r="CM4235" s="1">
        <v>0.0</v>
      </c>
      <c r="CN4235" s="1">
        <v>95.455</v>
      </c>
      <c r="CQ4235" s="1">
        <v>0.0</v>
      </c>
      <c r="CR4235" s="1">
        <v>0.0</v>
      </c>
      <c r="CU4235" s="1">
        <v>0.0</v>
      </c>
      <c r="CV4235" s="1">
        <v>0.0</v>
      </c>
      <c r="CX4235" s="1">
        <v>0.0</v>
      </c>
      <c r="CY4235" s="1">
        <v>0.0</v>
      </c>
      <c r="DA4235" s="1">
        <v>4679.457</v>
      </c>
      <c r="DB4235" s="1">
        <v>1.021</v>
      </c>
      <c r="DF4235" s="1">
        <v>212.703</v>
      </c>
      <c r="DG4235" s="1">
        <v>0.01</v>
      </c>
      <c r="DI4235" s="1">
        <v>4.545</v>
      </c>
      <c r="DN4235" s="1">
        <v>0.0</v>
      </c>
      <c r="DO4235" s="1">
        <v>0.0</v>
      </c>
      <c r="DQ4235" s="1">
        <v>0.0</v>
      </c>
      <c r="DV4235" s="1">
        <v>212.703</v>
      </c>
      <c r="DW4235" s="1">
        <v>0.01</v>
      </c>
      <c r="DY4235" s="1">
        <v>4.545</v>
      </c>
    </row>
    <row r="4236">
      <c r="A4236" s="1" t="s">
        <v>459</v>
      </c>
      <c r="B4236" s="1">
        <v>2013.0</v>
      </c>
      <c r="C4236" s="1" t="s">
        <v>460</v>
      </c>
      <c r="D4236" s="1">
        <v>47048.0</v>
      </c>
      <c r="J4236" s="1">
        <v>0.0</v>
      </c>
      <c r="K4236" s="1">
        <v>0.0</v>
      </c>
      <c r="L4236" s="1">
        <v>0.0</v>
      </c>
      <c r="N4236" s="1">
        <v>636.364</v>
      </c>
      <c r="S4236" s="1">
        <v>0.0</v>
      </c>
      <c r="T4236" s="1">
        <v>0.0</v>
      </c>
      <c r="V4236" s="1">
        <v>0.0</v>
      </c>
      <c r="W4236" s="1">
        <v>0.0</v>
      </c>
      <c r="X4236" s="1">
        <v>0.0</v>
      </c>
      <c r="Y4236" s="1">
        <v>0.0</v>
      </c>
      <c r="AA4236" s="1">
        <v>0.22</v>
      </c>
      <c r="AB4236" s="1">
        <v>4676.076</v>
      </c>
      <c r="AC4236" s="1">
        <v>0.22</v>
      </c>
      <c r="AE4236" s="1">
        <v>-0.37</v>
      </c>
      <c r="AF4236" s="1">
        <v>-0.004</v>
      </c>
      <c r="AG4236" s="1">
        <v>21616.16</v>
      </c>
      <c r="AK4236" s="1">
        <v>4463.526</v>
      </c>
      <c r="AL4236" s="1">
        <v>0.21</v>
      </c>
      <c r="AO4236" s="1">
        <v>95.455</v>
      </c>
      <c r="AT4236" s="1">
        <v>0.0</v>
      </c>
      <c r="AU4236" s="1">
        <v>0.0</v>
      </c>
      <c r="AX4236" s="1">
        <v>0.0</v>
      </c>
      <c r="AY4236" s="1">
        <v>0.0</v>
      </c>
      <c r="AZ4236" s="1">
        <v>0.0</v>
      </c>
      <c r="BA4236" s="1">
        <v>0.0</v>
      </c>
      <c r="BC4236" s="1">
        <v>0.14</v>
      </c>
      <c r="BG4236" s="1">
        <v>0.0</v>
      </c>
      <c r="BH4236" s="1">
        <v>0.0</v>
      </c>
      <c r="BJ4236" s="1">
        <v>0.0</v>
      </c>
      <c r="BO4236" s="1">
        <v>212.549</v>
      </c>
      <c r="BP4236" s="1">
        <v>0.01</v>
      </c>
      <c r="BR4236" s="1">
        <v>4.545</v>
      </c>
      <c r="BT4236" s="1">
        <v>0.0</v>
      </c>
      <c r="BU4236" s="1">
        <v>0.0</v>
      </c>
      <c r="BY4236" s="1">
        <v>0.0</v>
      </c>
      <c r="BZ4236" s="1">
        <v>0.0</v>
      </c>
      <c r="CB4236" s="1">
        <v>0.0</v>
      </c>
      <c r="CG4236" s="1">
        <v>4463.526</v>
      </c>
      <c r="CH4236" s="1">
        <v>0.21</v>
      </c>
      <c r="CK4236" s="1">
        <v>0.0</v>
      </c>
      <c r="CL4236" s="1">
        <v>0.0</v>
      </c>
      <c r="CM4236" s="1">
        <v>0.0</v>
      </c>
      <c r="CN4236" s="1">
        <v>95.455</v>
      </c>
      <c r="CQ4236" s="1">
        <v>0.0</v>
      </c>
      <c r="CR4236" s="1">
        <v>0.0</v>
      </c>
      <c r="CU4236" s="1">
        <v>0.0</v>
      </c>
      <c r="CV4236" s="1">
        <v>0.0</v>
      </c>
      <c r="CX4236" s="1">
        <v>0.0</v>
      </c>
      <c r="CY4236" s="1">
        <v>0.0</v>
      </c>
      <c r="DA4236" s="1">
        <v>4676.076</v>
      </c>
      <c r="DB4236" s="1">
        <v>1.017</v>
      </c>
      <c r="DF4236" s="1">
        <v>212.549</v>
      </c>
      <c r="DG4236" s="1">
        <v>0.01</v>
      </c>
      <c r="DI4236" s="1">
        <v>4.545</v>
      </c>
      <c r="DN4236" s="1">
        <v>0.0</v>
      </c>
      <c r="DO4236" s="1">
        <v>0.0</v>
      </c>
      <c r="DQ4236" s="1">
        <v>0.0</v>
      </c>
      <c r="DV4236" s="1">
        <v>212.549</v>
      </c>
      <c r="DW4236" s="1">
        <v>0.01</v>
      </c>
      <c r="DY4236" s="1">
        <v>4.545</v>
      </c>
    </row>
    <row r="4237">
      <c r="A4237" s="1" t="s">
        <v>459</v>
      </c>
      <c r="B4237" s="1">
        <v>2014.0</v>
      </c>
      <c r="C4237" s="1" t="s">
        <v>460</v>
      </c>
      <c r="D4237" s="1">
        <v>47073.0</v>
      </c>
      <c r="J4237" s="1">
        <v>0.0</v>
      </c>
      <c r="K4237" s="1">
        <v>0.0</v>
      </c>
      <c r="L4237" s="1">
        <v>0.0</v>
      </c>
      <c r="N4237" s="1">
        <v>636.364</v>
      </c>
      <c r="S4237" s="1">
        <v>0.0</v>
      </c>
      <c r="T4237" s="1">
        <v>0.0</v>
      </c>
      <c r="V4237" s="1">
        <v>0.0</v>
      </c>
      <c r="W4237" s="1">
        <v>0.0</v>
      </c>
      <c r="X4237" s="1">
        <v>0.0</v>
      </c>
      <c r="Y4237" s="1">
        <v>0.0</v>
      </c>
      <c r="AA4237" s="1">
        <v>0.22</v>
      </c>
      <c r="AB4237" s="1">
        <v>4673.592</v>
      </c>
      <c r="AC4237" s="1">
        <v>0.22</v>
      </c>
      <c r="AE4237" s="1">
        <v>1.272</v>
      </c>
      <c r="AF4237" s="1">
        <v>0.013</v>
      </c>
      <c r="AG4237" s="1">
        <v>21879.434</v>
      </c>
      <c r="AK4237" s="1">
        <v>4461.156</v>
      </c>
      <c r="AL4237" s="1">
        <v>0.21</v>
      </c>
      <c r="AO4237" s="1">
        <v>95.455</v>
      </c>
      <c r="AT4237" s="1">
        <v>0.0</v>
      </c>
      <c r="AU4237" s="1">
        <v>0.0</v>
      </c>
      <c r="AX4237" s="1">
        <v>0.0</v>
      </c>
      <c r="AY4237" s="1">
        <v>0.0</v>
      </c>
      <c r="AZ4237" s="1">
        <v>0.0</v>
      </c>
      <c r="BA4237" s="1">
        <v>0.0</v>
      </c>
      <c r="BC4237" s="1">
        <v>0.14</v>
      </c>
      <c r="BG4237" s="1">
        <v>0.0</v>
      </c>
      <c r="BH4237" s="1">
        <v>0.0</v>
      </c>
      <c r="BJ4237" s="1">
        <v>0.0</v>
      </c>
      <c r="BO4237" s="1">
        <v>212.436</v>
      </c>
      <c r="BP4237" s="1">
        <v>0.01</v>
      </c>
      <c r="BR4237" s="1">
        <v>4.545</v>
      </c>
      <c r="BT4237" s="1">
        <v>0.0</v>
      </c>
      <c r="BU4237" s="1">
        <v>0.0</v>
      </c>
      <c r="BY4237" s="1">
        <v>0.0</v>
      </c>
      <c r="BZ4237" s="1">
        <v>0.0</v>
      </c>
      <c r="CB4237" s="1">
        <v>0.0</v>
      </c>
      <c r="CG4237" s="1">
        <v>4461.156</v>
      </c>
      <c r="CH4237" s="1">
        <v>0.21</v>
      </c>
      <c r="CK4237" s="1">
        <v>0.0</v>
      </c>
      <c r="CL4237" s="1">
        <v>0.0</v>
      </c>
      <c r="CM4237" s="1">
        <v>0.0</v>
      </c>
      <c r="CN4237" s="1">
        <v>95.455</v>
      </c>
      <c r="CQ4237" s="1">
        <v>0.0</v>
      </c>
      <c r="CR4237" s="1">
        <v>0.0</v>
      </c>
      <c r="CU4237" s="1">
        <v>0.0</v>
      </c>
      <c r="CV4237" s="1">
        <v>0.0</v>
      </c>
      <c r="CX4237" s="1">
        <v>0.0</v>
      </c>
      <c r="CY4237" s="1">
        <v>0.0</v>
      </c>
      <c r="DA4237" s="1">
        <v>4673.592</v>
      </c>
      <c r="DB4237" s="1">
        <v>1.03</v>
      </c>
      <c r="DF4237" s="1">
        <v>212.436</v>
      </c>
      <c r="DG4237" s="1">
        <v>0.01</v>
      </c>
      <c r="DI4237" s="1">
        <v>4.545</v>
      </c>
      <c r="DN4237" s="1">
        <v>0.0</v>
      </c>
      <c r="DO4237" s="1">
        <v>0.0</v>
      </c>
      <c r="DQ4237" s="1">
        <v>0.0</v>
      </c>
      <c r="DV4237" s="1">
        <v>212.436</v>
      </c>
      <c r="DW4237" s="1">
        <v>0.01</v>
      </c>
      <c r="DY4237" s="1">
        <v>4.545</v>
      </c>
    </row>
    <row r="4238">
      <c r="A4238" s="1" t="s">
        <v>459</v>
      </c>
      <c r="B4238" s="1">
        <v>2015.0</v>
      </c>
      <c r="C4238" s="1" t="s">
        <v>460</v>
      </c>
      <c r="D4238" s="1">
        <v>47057.0</v>
      </c>
      <c r="J4238" s="1">
        <v>0.0</v>
      </c>
      <c r="K4238" s="1">
        <v>0.0</v>
      </c>
      <c r="L4238" s="1">
        <v>0.0</v>
      </c>
      <c r="N4238" s="1">
        <v>636.364</v>
      </c>
      <c r="S4238" s="1">
        <v>0.0</v>
      </c>
      <c r="T4238" s="1">
        <v>0.0</v>
      </c>
      <c r="V4238" s="1">
        <v>0.0</v>
      </c>
      <c r="W4238" s="1">
        <v>0.0</v>
      </c>
      <c r="X4238" s="1">
        <v>0.0</v>
      </c>
      <c r="Y4238" s="1">
        <v>0.0</v>
      </c>
      <c r="AA4238" s="1">
        <v>0.22</v>
      </c>
      <c r="AB4238" s="1">
        <v>4675.181</v>
      </c>
      <c r="AC4238" s="1">
        <v>0.22</v>
      </c>
      <c r="AE4238" s="1">
        <v>2.451</v>
      </c>
      <c r="AF4238" s="1">
        <v>0.025</v>
      </c>
      <c r="AG4238" s="1">
        <v>22423.354</v>
      </c>
      <c r="AK4238" s="1">
        <v>4462.673</v>
      </c>
      <c r="AL4238" s="1">
        <v>0.21</v>
      </c>
      <c r="AO4238" s="1">
        <v>95.455</v>
      </c>
      <c r="AT4238" s="1">
        <v>0.0</v>
      </c>
      <c r="AU4238" s="1">
        <v>0.0</v>
      </c>
      <c r="AX4238" s="1">
        <v>0.0</v>
      </c>
      <c r="AY4238" s="1">
        <v>0.0</v>
      </c>
      <c r="AZ4238" s="1">
        <v>0.0</v>
      </c>
      <c r="BA4238" s="1">
        <v>0.0</v>
      </c>
      <c r="BC4238" s="1">
        <v>0.14</v>
      </c>
      <c r="BG4238" s="1">
        <v>0.0</v>
      </c>
      <c r="BH4238" s="1">
        <v>0.0</v>
      </c>
      <c r="BJ4238" s="1">
        <v>0.0</v>
      </c>
      <c r="BO4238" s="1">
        <v>212.508</v>
      </c>
      <c r="BP4238" s="1">
        <v>0.01</v>
      </c>
      <c r="BR4238" s="1">
        <v>4.545</v>
      </c>
      <c r="BT4238" s="1">
        <v>0.0</v>
      </c>
      <c r="BU4238" s="1">
        <v>0.0</v>
      </c>
      <c r="BY4238" s="1">
        <v>0.0</v>
      </c>
      <c r="BZ4238" s="1">
        <v>0.0</v>
      </c>
      <c r="CB4238" s="1">
        <v>0.0</v>
      </c>
      <c r="CG4238" s="1">
        <v>4462.673</v>
      </c>
      <c r="CH4238" s="1">
        <v>0.21</v>
      </c>
      <c r="CK4238" s="1">
        <v>0.0</v>
      </c>
      <c r="CL4238" s="1">
        <v>0.0</v>
      </c>
      <c r="CM4238" s="1">
        <v>0.0</v>
      </c>
      <c r="CN4238" s="1">
        <v>95.455</v>
      </c>
      <c r="CQ4238" s="1">
        <v>0.0</v>
      </c>
      <c r="CR4238" s="1">
        <v>0.0</v>
      </c>
      <c r="CU4238" s="1">
        <v>0.0</v>
      </c>
      <c r="CV4238" s="1">
        <v>0.0</v>
      </c>
      <c r="CX4238" s="1">
        <v>0.0</v>
      </c>
      <c r="CY4238" s="1">
        <v>0.0</v>
      </c>
      <c r="DA4238" s="1">
        <v>4675.181</v>
      </c>
      <c r="DB4238" s="1">
        <v>1.055</v>
      </c>
      <c r="DF4238" s="1">
        <v>212.508</v>
      </c>
      <c r="DG4238" s="1">
        <v>0.01</v>
      </c>
      <c r="DI4238" s="1">
        <v>4.545</v>
      </c>
      <c r="DN4238" s="1">
        <v>0.0</v>
      </c>
      <c r="DO4238" s="1">
        <v>0.0</v>
      </c>
      <c r="DQ4238" s="1">
        <v>0.0</v>
      </c>
      <c r="DV4238" s="1">
        <v>212.508</v>
      </c>
      <c r="DW4238" s="1">
        <v>0.01</v>
      </c>
      <c r="DY4238" s="1">
        <v>4.545</v>
      </c>
    </row>
    <row r="4239">
      <c r="A4239" s="1" t="s">
        <v>459</v>
      </c>
      <c r="B4239" s="1">
        <v>2016.0</v>
      </c>
      <c r="C4239" s="1" t="s">
        <v>460</v>
      </c>
      <c r="D4239" s="1">
        <v>47043.0</v>
      </c>
      <c r="J4239" s="1">
        <v>0.0</v>
      </c>
      <c r="K4239" s="1">
        <v>0.0</v>
      </c>
      <c r="L4239" s="1">
        <v>0.0</v>
      </c>
      <c r="N4239" s="1">
        <v>608.696</v>
      </c>
      <c r="S4239" s="1">
        <v>0.0</v>
      </c>
      <c r="T4239" s="1">
        <v>0.0</v>
      </c>
      <c r="V4239" s="1">
        <v>0.0</v>
      </c>
      <c r="W4239" s="1">
        <v>0.0</v>
      </c>
      <c r="X4239" s="1">
        <v>0.0</v>
      </c>
      <c r="Y4239" s="1">
        <v>0.0</v>
      </c>
      <c r="AA4239" s="1">
        <v>0.23</v>
      </c>
      <c r="AB4239" s="1">
        <v>4889.144</v>
      </c>
      <c r="AC4239" s="1">
        <v>0.23</v>
      </c>
      <c r="AE4239" s="1">
        <v>2.697</v>
      </c>
      <c r="AF4239" s="1">
        <v>0.028</v>
      </c>
      <c r="AG4239" s="1">
        <v>23035.045</v>
      </c>
      <c r="AK4239" s="1">
        <v>4676.572</v>
      </c>
      <c r="AL4239" s="1">
        <v>0.22</v>
      </c>
      <c r="AO4239" s="1">
        <v>95.652</v>
      </c>
      <c r="AT4239" s="1">
        <v>0.0</v>
      </c>
      <c r="AU4239" s="1">
        <v>0.0</v>
      </c>
      <c r="AX4239" s="1">
        <v>0.0</v>
      </c>
      <c r="AY4239" s="1">
        <v>0.0</v>
      </c>
      <c r="AZ4239" s="1">
        <v>0.0</v>
      </c>
      <c r="BA4239" s="1">
        <v>0.0</v>
      </c>
      <c r="BC4239" s="1">
        <v>0.14</v>
      </c>
      <c r="BG4239" s="1">
        <v>0.0</v>
      </c>
      <c r="BH4239" s="1">
        <v>0.0</v>
      </c>
      <c r="BJ4239" s="1">
        <v>0.0</v>
      </c>
      <c r="BO4239" s="1">
        <v>212.571</v>
      </c>
      <c r="BP4239" s="1">
        <v>0.01</v>
      </c>
      <c r="BR4239" s="1">
        <v>4.348</v>
      </c>
      <c r="BT4239" s="1">
        <v>0.0</v>
      </c>
      <c r="BU4239" s="1">
        <v>0.0</v>
      </c>
      <c r="BY4239" s="1">
        <v>0.0</v>
      </c>
      <c r="BZ4239" s="1">
        <v>0.0</v>
      </c>
      <c r="CB4239" s="1">
        <v>0.0</v>
      </c>
      <c r="CG4239" s="1">
        <v>4676.572</v>
      </c>
      <c r="CH4239" s="1">
        <v>0.22</v>
      </c>
      <c r="CK4239" s="1">
        <v>0.0</v>
      </c>
      <c r="CL4239" s="1">
        <v>0.0</v>
      </c>
      <c r="CM4239" s="1">
        <v>0.0</v>
      </c>
      <c r="CN4239" s="1">
        <v>95.652</v>
      </c>
      <c r="CQ4239" s="1">
        <v>0.0</v>
      </c>
      <c r="CR4239" s="1">
        <v>0.0</v>
      </c>
      <c r="CU4239" s="1">
        <v>0.0</v>
      </c>
      <c r="CV4239" s="1">
        <v>0.0</v>
      </c>
      <c r="CX4239" s="1">
        <v>0.0</v>
      </c>
      <c r="CY4239" s="1">
        <v>0.0</v>
      </c>
      <c r="DA4239" s="1">
        <v>4889.144</v>
      </c>
      <c r="DB4239" s="1">
        <v>1.084</v>
      </c>
      <c r="DF4239" s="1">
        <v>212.571</v>
      </c>
      <c r="DG4239" s="1">
        <v>0.01</v>
      </c>
      <c r="DI4239" s="1">
        <v>4.348</v>
      </c>
      <c r="DN4239" s="1">
        <v>0.0</v>
      </c>
      <c r="DO4239" s="1">
        <v>0.0</v>
      </c>
      <c r="DQ4239" s="1">
        <v>0.0</v>
      </c>
      <c r="DV4239" s="1">
        <v>212.571</v>
      </c>
      <c r="DW4239" s="1">
        <v>0.01</v>
      </c>
      <c r="DY4239" s="1">
        <v>4.348</v>
      </c>
    </row>
    <row r="4240">
      <c r="A4240" s="1" t="s">
        <v>459</v>
      </c>
      <c r="B4240" s="1">
        <v>2017.0</v>
      </c>
      <c r="C4240" s="1" t="s">
        <v>460</v>
      </c>
      <c r="D4240" s="1">
        <v>47029.0</v>
      </c>
      <c r="J4240" s="1">
        <v>0.0</v>
      </c>
      <c r="K4240" s="1">
        <v>0.0</v>
      </c>
      <c r="L4240" s="1">
        <v>0.0</v>
      </c>
      <c r="N4240" s="1">
        <v>636.364</v>
      </c>
      <c r="S4240" s="1">
        <v>0.0</v>
      </c>
      <c r="T4240" s="1">
        <v>0.0</v>
      </c>
      <c r="Y4240" s="1">
        <v>0.0</v>
      </c>
      <c r="AA4240" s="1">
        <v>0.22</v>
      </c>
      <c r="AB4240" s="1">
        <v>4677.965</v>
      </c>
      <c r="AC4240" s="1">
        <v>0.22</v>
      </c>
      <c r="AE4240" s="1">
        <v>0.426</v>
      </c>
      <c r="AF4240" s="1">
        <v>0.005</v>
      </c>
      <c r="AG4240" s="1">
        <v>23140.141</v>
      </c>
      <c r="AK4240" s="1">
        <v>4677.965</v>
      </c>
      <c r="AL4240" s="1">
        <v>0.22</v>
      </c>
      <c r="AO4240" s="1">
        <v>100.0</v>
      </c>
      <c r="AT4240" s="1">
        <v>0.0</v>
      </c>
      <c r="AU4240" s="1">
        <v>0.0</v>
      </c>
      <c r="BA4240" s="1">
        <v>0.0</v>
      </c>
      <c r="BC4240" s="1">
        <v>0.14</v>
      </c>
      <c r="BG4240" s="1">
        <v>0.0</v>
      </c>
      <c r="BH4240" s="1">
        <v>0.0</v>
      </c>
      <c r="BJ4240" s="1">
        <v>0.0</v>
      </c>
      <c r="BO4240" s="1">
        <v>0.0</v>
      </c>
      <c r="BP4240" s="1">
        <v>0.0</v>
      </c>
      <c r="BR4240" s="1">
        <v>0.0</v>
      </c>
      <c r="BT4240" s="1">
        <v>0.0</v>
      </c>
      <c r="BU4240" s="1">
        <v>0.0</v>
      </c>
      <c r="BY4240" s="1">
        <v>0.0</v>
      </c>
      <c r="BZ4240" s="1">
        <v>0.0</v>
      </c>
      <c r="CB4240" s="1">
        <v>0.0</v>
      </c>
      <c r="CG4240" s="1">
        <v>4677.965</v>
      </c>
      <c r="CH4240" s="1">
        <v>0.22</v>
      </c>
      <c r="CN4240" s="1">
        <v>100.0</v>
      </c>
      <c r="CQ4240" s="1">
        <v>0.0</v>
      </c>
      <c r="CR4240" s="1">
        <v>0.0</v>
      </c>
      <c r="CU4240" s="1">
        <v>0.0</v>
      </c>
      <c r="CV4240" s="1">
        <v>0.0</v>
      </c>
      <c r="CX4240" s="1">
        <v>0.0</v>
      </c>
      <c r="CY4240" s="1">
        <v>0.0</v>
      </c>
      <c r="DA4240" s="1">
        <v>4677.965</v>
      </c>
      <c r="DB4240" s="1">
        <v>1.088</v>
      </c>
      <c r="DF4240" s="1">
        <v>0.0</v>
      </c>
      <c r="DG4240" s="1">
        <v>0.0</v>
      </c>
      <c r="DI4240" s="1">
        <v>0.0</v>
      </c>
      <c r="DN4240" s="1">
        <v>0.0</v>
      </c>
      <c r="DO4240" s="1">
        <v>0.0</v>
      </c>
      <c r="DQ4240" s="1">
        <v>0.0</v>
      </c>
      <c r="DV4240" s="1">
        <v>0.0</v>
      </c>
      <c r="DW4240" s="1">
        <v>0.0</v>
      </c>
      <c r="DY4240" s="1">
        <v>0.0</v>
      </c>
    </row>
    <row r="4241">
      <c r="A4241" s="1" t="s">
        <v>459</v>
      </c>
      <c r="B4241" s="1">
        <v>2018.0</v>
      </c>
      <c r="C4241" s="1" t="s">
        <v>460</v>
      </c>
      <c r="D4241" s="1">
        <v>46989.0</v>
      </c>
      <c r="J4241" s="1">
        <v>0.0</v>
      </c>
      <c r="K4241" s="1">
        <v>0.0</v>
      </c>
      <c r="L4241" s="1">
        <v>0.0</v>
      </c>
      <c r="N4241" s="1">
        <v>608.696</v>
      </c>
      <c r="S4241" s="1">
        <v>0.0</v>
      </c>
      <c r="T4241" s="1">
        <v>0.0</v>
      </c>
      <c r="Y4241" s="1">
        <v>0.0</v>
      </c>
      <c r="AA4241" s="1">
        <v>0.23</v>
      </c>
      <c r="AB4241" s="1">
        <v>4894.763</v>
      </c>
      <c r="AC4241" s="1">
        <v>0.23</v>
      </c>
      <c r="AE4241" s="1">
        <v>1.953</v>
      </c>
      <c r="AF4241" s="1">
        <v>0.021</v>
      </c>
      <c r="AG4241" s="1">
        <v>23612.197</v>
      </c>
      <c r="AK4241" s="1">
        <v>4681.947</v>
      </c>
      <c r="AL4241" s="1">
        <v>0.22</v>
      </c>
      <c r="AO4241" s="1">
        <v>95.652</v>
      </c>
      <c r="AT4241" s="1">
        <v>0.0</v>
      </c>
      <c r="AU4241" s="1">
        <v>0.0</v>
      </c>
      <c r="BA4241" s="1">
        <v>0.0</v>
      </c>
      <c r="BC4241" s="1">
        <v>0.14</v>
      </c>
      <c r="BG4241" s="1">
        <v>0.0</v>
      </c>
      <c r="BH4241" s="1">
        <v>0.0</v>
      </c>
      <c r="BJ4241" s="1">
        <v>0.0</v>
      </c>
      <c r="BO4241" s="1">
        <v>212.816</v>
      </c>
      <c r="BP4241" s="1">
        <v>0.01</v>
      </c>
      <c r="BR4241" s="1">
        <v>4.348</v>
      </c>
      <c r="BT4241" s="1">
        <v>0.0</v>
      </c>
      <c r="BU4241" s="1">
        <v>0.0</v>
      </c>
      <c r="BY4241" s="1">
        <v>0.0</v>
      </c>
      <c r="BZ4241" s="1">
        <v>0.0</v>
      </c>
      <c r="CB4241" s="1">
        <v>0.0</v>
      </c>
      <c r="CG4241" s="1">
        <v>4681.947</v>
      </c>
      <c r="CH4241" s="1">
        <v>0.22</v>
      </c>
      <c r="CN4241" s="1">
        <v>95.652</v>
      </c>
      <c r="CQ4241" s="1">
        <v>0.0</v>
      </c>
      <c r="CR4241" s="1">
        <v>0.0</v>
      </c>
      <c r="CU4241" s="1">
        <v>0.0</v>
      </c>
      <c r="CV4241" s="1">
        <v>0.0</v>
      </c>
      <c r="CX4241" s="1">
        <v>0.0</v>
      </c>
      <c r="CY4241" s="1">
        <v>0.0</v>
      </c>
      <c r="DA4241" s="1">
        <v>4894.763</v>
      </c>
      <c r="DB4241" s="1">
        <v>1.11</v>
      </c>
      <c r="DF4241" s="1">
        <v>212.816</v>
      </c>
      <c r="DG4241" s="1">
        <v>0.01</v>
      </c>
      <c r="DI4241" s="1">
        <v>4.348</v>
      </c>
      <c r="DN4241" s="1">
        <v>0.0</v>
      </c>
      <c r="DO4241" s="1">
        <v>0.0</v>
      </c>
      <c r="DQ4241" s="1">
        <v>0.0</v>
      </c>
      <c r="DV4241" s="1">
        <v>212.816</v>
      </c>
      <c r="DW4241" s="1">
        <v>0.01</v>
      </c>
      <c r="DY4241" s="1">
        <v>4.348</v>
      </c>
    </row>
    <row r="4242">
      <c r="A4242" s="1" t="s">
        <v>459</v>
      </c>
      <c r="B4242" s="1">
        <v>2019.0</v>
      </c>
      <c r="C4242" s="1" t="s">
        <v>460</v>
      </c>
      <c r="D4242" s="1">
        <v>46922.0</v>
      </c>
      <c r="J4242" s="1">
        <v>0.0</v>
      </c>
      <c r="K4242" s="1">
        <v>0.0</v>
      </c>
      <c r="L4242" s="1">
        <v>0.0</v>
      </c>
      <c r="N4242" s="1">
        <v>608.696</v>
      </c>
      <c r="S4242" s="1">
        <v>0.0</v>
      </c>
      <c r="T4242" s="1">
        <v>0.0</v>
      </c>
      <c r="Y4242" s="1">
        <v>0.0</v>
      </c>
      <c r="AA4242" s="1">
        <v>0.23</v>
      </c>
      <c r="AB4242" s="1">
        <v>4901.752</v>
      </c>
      <c r="AC4242" s="1">
        <v>0.23</v>
      </c>
      <c r="AE4242" s="1">
        <v>1.533</v>
      </c>
      <c r="AF4242" s="1">
        <v>0.017</v>
      </c>
      <c r="AG4242" s="1">
        <v>24008.363</v>
      </c>
      <c r="AK4242" s="1">
        <v>4688.632</v>
      </c>
      <c r="AL4242" s="1">
        <v>0.22</v>
      </c>
      <c r="AO4242" s="1">
        <v>95.652</v>
      </c>
      <c r="AT4242" s="1">
        <v>0.0</v>
      </c>
      <c r="AU4242" s="1">
        <v>0.0</v>
      </c>
      <c r="BA4242" s="1">
        <v>0.0</v>
      </c>
      <c r="BC4242" s="1">
        <v>0.14</v>
      </c>
      <c r="BG4242" s="1">
        <v>0.0</v>
      </c>
      <c r="BH4242" s="1">
        <v>0.0</v>
      </c>
      <c r="BJ4242" s="1">
        <v>0.0</v>
      </c>
      <c r="BO4242" s="1">
        <v>213.12</v>
      </c>
      <c r="BP4242" s="1">
        <v>0.01</v>
      </c>
      <c r="BR4242" s="1">
        <v>4.348</v>
      </c>
      <c r="BT4242" s="1">
        <v>0.0</v>
      </c>
      <c r="BU4242" s="1">
        <v>0.0</v>
      </c>
      <c r="BY4242" s="1">
        <v>0.0</v>
      </c>
      <c r="BZ4242" s="1">
        <v>0.0</v>
      </c>
      <c r="CB4242" s="1">
        <v>0.0</v>
      </c>
      <c r="CG4242" s="1">
        <v>4688.632</v>
      </c>
      <c r="CH4242" s="1">
        <v>0.22</v>
      </c>
      <c r="CN4242" s="1">
        <v>95.652</v>
      </c>
      <c r="CQ4242" s="1">
        <v>0.0</v>
      </c>
      <c r="CR4242" s="1">
        <v>0.0</v>
      </c>
      <c r="CU4242" s="1">
        <v>0.0</v>
      </c>
      <c r="CV4242" s="1">
        <v>0.0</v>
      </c>
      <c r="CX4242" s="1">
        <v>0.0</v>
      </c>
      <c r="CY4242" s="1">
        <v>0.0</v>
      </c>
      <c r="DA4242" s="1">
        <v>4901.752</v>
      </c>
      <c r="DB4242" s="1">
        <v>1.127</v>
      </c>
      <c r="DF4242" s="1">
        <v>213.12</v>
      </c>
      <c r="DG4242" s="1">
        <v>0.01</v>
      </c>
      <c r="DI4242" s="1">
        <v>4.348</v>
      </c>
      <c r="DN4242" s="1">
        <v>0.0</v>
      </c>
      <c r="DO4242" s="1">
        <v>0.0</v>
      </c>
      <c r="DQ4242" s="1">
        <v>0.0</v>
      </c>
      <c r="DV4242" s="1">
        <v>213.12</v>
      </c>
      <c r="DW4242" s="1">
        <v>0.01</v>
      </c>
      <c r="DY4242" s="1">
        <v>4.348</v>
      </c>
    </row>
    <row r="4243">
      <c r="A4243" s="1" t="s">
        <v>459</v>
      </c>
      <c r="B4243" s="1">
        <v>2020.0</v>
      </c>
      <c r="C4243" s="1" t="s">
        <v>460</v>
      </c>
      <c r="D4243" s="1">
        <v>46845.0</v>
      </c>
      <c r="J4243" s="1">
        <v>0.0</v>
      </c>
      <c r="K4243" s="1">
        <v>0.0</v>
      </c>
      <c r="L4243" s="1">
        <v>0.0</v>
      </c>
      <c r="N4243" s="1">
        <v>636.364</v>
      </c>
      <c r="S4243" s="1">
        <v>0.0</v>
      </c>
      <c r="T4243" s="1">
        <v>0.0</v>
      </c>
      <c r="Y4243" s="1">
        <v>0.0</v>
      </c>
      <c r="AA4243" s="1">
        <v>0.22</v>
      </c>
      <c r="AB4243" s="1">
        <v>4696.339</v>
      </c>
      <c r="AC4243" s="1">
        <v>0.22</v>
      </c>
      <c r="AE4243" s="1">
        <v>-6.771</v>
      </c>
      <c r="AF4243" s="1">
        <v>-0.076</v>
      </c>
      <c r="AG4243" s="1">
        <v>22419.523</v>
      </c>
      <c r="AK4243" s="1">
        <v>4482.869</v>
      </c>
      <c r="AL4243" s="1">
        <v>0.21</v>
      </c>
      <c r="AO4243" s="1">
        <v>95.455</v>
      </c>
      <c r="AT4243" s="1">
        <v>0.0</v>
      </c>
      <c r="AU4243" s="1">
        <v>0.0</v>
      </c>
      <c r="BA4243" s="1">
        <v>0.0</v>
      </c>
      <c r="BC4243" s="1">
        <v>0.14</v>
      </c>
      <c r="BG4243" s="1">
        <v>0.0</v>
      </c>
      <c r="BH4243" s="1">
        <v>0.0</v>
      </c>
      <c r="BJ4243" s="1">
        <v>0.0</v>
      </c>
      <c r="BO4243" s="1">
        <v>213.47</v>
      </c>
      <c r="BP4243" s="1">
        <v>0.01</v>
      </c>
      <c r="BR4243" s="1">
        <v>4.545</v>
      </c>
      <c r="BT4243" s="1">
        <v>0.0</v>
      </c>
      <c r="BU4243" s="1">
        <v>0.0</v>
      </c>
      <c r="BY4243" s="1">
        <v>0.0</v>
      </c>
      <c r="BZ4243" s="1">
        <v>0.0</v>
      </c>
      <c r="CB4243" s="1">
        <v>0.0</v>
      </c>
      <c r="CG4243" s="1">
        <v>4482.869</v>
      </c>
      <c r="CH4243" s="1">
        <v>0.21</v>
      </c>
      <c r="CN4243" s="1">
        <v>95.455</v>
      </c>
      <c r="CQ4243" s="1">
        <v>0.0</v>
      </c>
      <c r="CR4243" s="1">
        <v>0.0</v>
      </c>
      <c r="CU4243" s="1">
        <v>0.0</v>
      </c>
      <c r="CV4243" s="1">
        <v>0.0</v>
      </c>
      <c r="CX4243" s="1">
        <v>0.0</v>
      </c>
      <c r="CY4243" s="1">
        <v>0.0</v>
      </c>
      <c r="DA4243" s="1">
        <v>4696.339</v>
      </c>
      <c r="DB4243" s="1">
        <v>1.05</v>
      </c>
      <c r="DF4243" s="1">
        <v>213.47</v>
      </c>
      <c r="DG4243" s="1">
        <v>0.01</v>
      </c>
      <c r="DI4243" s="1">
        <v>4.545</v>
      </c>
      <c r="DN4243" s="1">
        <v>0.0</v>
      </c>
      <c r="DO4243" s="1">
        <v>0.0</v>
      </c>
      <c r="DQ4243" s="1">
        <v>0.0</v>
      </c>
      <c r="DV4243" s="1">
        <v>213.47</v>
      </c>
      <c r="DW4243" s="1">
        <v>0.01</v>
      </c>
      <c r="DY4243" s="1">
        <v>4.545</v>
      </c>
    </row>
    <row r="4244">
      <c r="A4244" s="1" t="s">
        <v>459</v>
      </c>
      <c r="B4244" s="1">
        <v>2021.0</v>
      </c>
      <c r="C4244" s="1" t="s">
        <v>460</v>
      </c>
      <c r="D4244" s="1">
        <v>46738.0</v>
      </c>
      <c r="J4244" s="1">
        <v>0.0</v>
      </c>
      <c r="K4244" s="1">
        <v>0.0</v>
      </c>
      <c r="L4244" s="1">
        <v>0.0</v>
      </c>
      <c r="N4244" s="1">
        <v>636.364</v>
      </c>
      <c r="S4244" s="1">
        <v>0.0</v>
      </c>
      <c r="T4244" s="1">
        <v>0.0</v>
      </c>
      <c r="Y4244" s="1">
        <v>0.0</v>
      </c>
      <c r="AA4244" s="1">
        <v>0.22</v>
      </c>
      <c r="AB4244" s="1">
        <v>4707.09</v>
      </c>
      <c r="AC4244" s="1">
        <v>0.22</v>
      </c>
      <c r="AE4244" s="1">
        <v>-0.637</v>
      </c>
      <c r="AF4244" s="1">
        <v>-0.007</v>
      </c>
      <c r="AG4244" s="1">
        <v>22327.777</v>
      </c>
      <c r="AK4244" s="1">
        <v>4493.132</v>
      </c>
      <c r="AL4244" s="1">
        <v>0.21</v>
      </c>
      <c r="AO4244" s="1">
        <v>95.455</v>
      </c>
      <c r="AT4244" s="1">
        <v>0.0</v>
      </c>
      <c r="AU4244" s="1">
        <v>0.0</v>
      </c>
      <c r="BA4244" s="1">
        <v>0.0</v>
      </c>
      <c r="BC4244" s="1">
        <v>0.14</v>
      </c>
      <c r="BG4244" s="1">
        <v>0.0</v>
      </c>
      <c r="BH4244" s="1">
        <v>0.0</v>
      </c>
      <c r="BJ4244" s="1">
        <v>0.0</v>
      </c>
      <c r="BO4244" s="1">
        <v>213.959</v>
      </c>
      <c r="BP4244" s="1">
        <v>0.01</v>
      </c>
      <c r="BR4244" s="1">
        <v>4.545</v>
      </c>
      <c r="BT4244" s="1">
        <v>0.0</v>
      </c>
      <c r="BU4244" s="1">
        <v>0.0</v>
      </c>
      <c r="BY4244" s="1">
        <v>0.0</v>
      </c>
      <c r="BZ4244" s="1">
        <v>0.0</v>
      </c>
      <c r="CB4244" s="1">
        <v>0.0</v>
      </c>
      <c r="CG4244" s="1">
        <v>4493.132</v>
      </c>
      <c r="CH4244" s="1">
        <v>0.21</v>
      </c>
      <c r="CN4244" s="1">
        <v>95.455</v>
      </c>
      <c r="CQ4244" s="1">
        <v>0.0</v>
      </c>
      <c r="CR4244" s="1">
        <v>0.0</v>
      </c>
      <c r="CU4244" s="1">
        <v>0.0</v>
      </c>
      <c r="CV4244" s="1">
        <v>0.0</v>
      </c>
      <c r="CX4244" s="1">
        <v>0.0</v>
      </c>
      <c r="CY4244" s="1">
        <v>0.0</v>
      </c>
      <c r="DA4244" s="1">
        <v>4707.09</v>
      </c>
      <c r="DB4244" s="1">
        <v>1.044</v>
      </c>
      <c r="DF4244" s="1">
        <v>213.959</v>
      </c>
      <c r="DG4244" s="1">
        <v>0.01</v>
      </c>
      <c r="DI4244" s="1">
        <v>4.545</v>
      </c>
      <c r="DN4244" s="1">
        <v>0.0</v>
      </c>
      <c r="DO4244" s="1">
        <v>0.0</v>
      </c>
      <c r="DQ4244" s="1">
        <v>0.0</v>
      </c>
      <c r="DV4244" s="1">
        <v>213.959</v>
      </c>
      <c r="DW4244" s="1">
        <v>0.01</v>
      </c>
      <c r="DY4244" s="1">
        <v>4.545</v>
      </c>
    </row>
    <row r="4245">
      <c r="A4245" s="1" t="s">
        <v>459</v>
      </c>
      <c r="B4245" s="1">
        <v>2022.0</v>
      </c>
      <c r="C4245" s="1" t="s">
        <v>460</v>
      </c>
      <c r="D4245" s="1">
        <v>46695.0</v>
      </c>
      <c r="J4245" s="1">
        <v>0.0</v>
      </c>
      <c r="K4245" s="1">
        <v>0.0</v>
      </c>
      <c r="L4245" s="1">
        <v>0.0</v>
      </c>
      <c r="N4245" s="1">
        <v>636.364</v>
      </c>
      <c r="S4245" s="1">
        <v>0.0</v>
      </c>
      <c r="T4245" s="1">
        <v>0.0</v>
      </c>
      <c r="Y4245" s="1">
        <v>0.0</v>
      </c>
      <c r="AA4245" s="1">
        <v>0.22</v>
      </c>
      <c r="AB4245" s="1">
        <v>4711.425</v>
      </c>
      <c r="AC4245" s="1">
        <v>0.22</v>
      </c>
      <c r="AE4245" s="1">
        <v>8.544</v>
      </c>
      <c r="AF4245" s="1">
        <v>0.089</v>
      </c>
      <c r="AG4245" s="1">
        <v>24257.703</v>
      </c>
      <c r="AK4245" s="1">
        <v>4497.27</v>
      </c>
      <c r="AL4245" s="1">
        <v>0.21</v>
      </c>
      <c r="AO4245" s="1">
        <v>95.455</v>
      </c>
      <c r="AT4245" s="1">
        <v>0.0</v>
      </c>
      <c r="AU4245" s="1">
        <v>0.0</v>
      </c>
      <c r="BA4245" s="1">
        <v>0.0</v>
      </c>
      <c r="BC4245" s="1">
        <v>0.14</v>
      </c>
      <c r="BG4245" s="1">
        <v>0.0</v>
      </c>
      <c r="BH4245" s="1">
        <v>0.0</v>
      </c>
      <c r="BJ4245" s="1">
        <v>0.0</v>
      </c>
      <c r="BO4245" s="1">
        <v>214.156</v>
      </c>
      <c r="BP4245" s="1">
        <v>0.01</v>
      </c>
      <c r="BR4245" s="1">
        <v>4.545</v>
      </c>
      <c r="BT4245" s="1">
        <v>0.0</v>
      </c>
      <c r="BU4245" s="1">
        <v>0.0</v>
      </c>
      <c r="BY4245" s="1">
        <v>0.0</v>
      </c>
      <c r="BZ4245" s="1">
        <v>0.0</v>
      </c>
      <c r="CB4245" s="1">
        <v>0.0</v>
      </c>
      <c r="CG4245" s="1">
        <v>4497.27</v>
      </c>
      <c r="CH4245" s="1">
        <v>0.21</v>
      </c>
      <c r="CN4245" s="1">
        <v>95.455</v>
      </c>
      <c r="CQ4245" s="1">
        <v>0.0</v>
      </c>
      <c r="CR4245" s="1">
        <v>0.0</v>
      </c>
      <c r="CU4245" s="1">
        <v>0.0</v>
      </c>
      <c r="CV4245" s="1">
        <v>0.0</v>
      </c>
      <c r="CX4245" s="1">
        <v>0.0</v>
      </c>
      <c r="CY4245" s="1">
        <v>0.0</v>
      </c>
      <c r="DA4245" s="1">
        <v>4711.425</v>
      </c>
      <c r="DB4245" s="1">
        <v>1.133</v>
      </c>
      <c r="DF4245" s="1">
        <v>214.156</v>
      </c>
      <c r="DG4245" s="1">
        <v>0.01</v>
      </c>
      <c r="DI4245" s="1">
        <v>4.545</v>
      </c>
      <c r="DN4245" s="1">
        <v>0.0</v>
      </c>
      <c r="DO4245" s="1">
        <v>0.0</v>
      </c>
      <c r="DQ4245" s="1">
        <v>0.0</v>
      </c>
      <c r="DV4245" s="1">
        <v>214.156</v>
      </c>
      <c r="DW4245" s="1">
        <v>0.01</v>
      </c>
      <c r="DY4245" s="1">
        <v>4.545</v>
      </c>
    </row>
    <row r="4246">
      <c r="A4246" s="1" t="s">
        <v>459</v>
      </c>
      <c r="B4246" s="1">
        <v>2023.0</v>
      </c>
      <c r="C4246" s="1" t="s">
        <v>460</v>
      </c>
      <c r="D4246" s="1">
        <v>46743.0</v>
      </c>
      <c r="AE4246" s="1">
        <v>-1.458</v>
      </c>
      <c r="AF4246" s="1">
        <v>-0.017</v>
      </c>
      <c r="AG4246" s="1">
        <v>23879.455</v>
      </c>
      <c r="DB4246" s="1">
        <v>1.116</v>
      </c>
    </row>
    <row r="4247">
      <c r="A4247" s="1" t="s">
        <v>461</v>
      </c>
      <c r="B4247" s="1">
        <v>2000.0</v>
      </c>
      <c r="C4247" s="1" t="s">
        <v>462</v>
      </c>
      <c r="D4247" s="1">
        <v>158582.0</v>
      </c>
      <c r="E4247" s="1">
        <v>1.100265088E9</v>
      </c>
      <c r="J4247" s="1">
        <v>0.0</v>
      </c>
      <c r="K4247" s="1">
        <v>0.0</v>
      </c>
      <c r="L4247" s="1">
        <v>0.0</v>
      </c>
      <c r="N4247" s="1">
        <v>642.857</v>
      </c>
      <c r="S4247" s="1">
        <v>0.0</v>
      </c>
      <c r="T4247" s="1">
        <v>0.0</v>
      </c>
      <c r="V4247" s="1">
        <v>0.0</v>
      </c>
      <c r="W4247" s="1">
        <v>0.0</v>
      </c>
      <c r="X4247" s="1">
        <v>0.0</v>
      </c>
      <c r="Y4247" s="1">
        <v>0.0</v>
      </c>
      <c r="AA4247" s="1">
        <v>0.28</v>
      </c>
      <c r="AB4247" s="1">
        <v>1765.648</v>
      </c>
      <c r="AC4247" s="1">
        <v>0.28</v>
      </c>
      <c r="AE4247" s="1">
        <v>69.456</v>
      </c>
      <c r="AF4247" s="1">
        <v>0.6</v>
      </c>
      <c r="AG4247" s="1">
        <v>9238.112</v>
      </c>
      <c r="AH4247" s="1">
        <v>1.331</v>
      </c>
      <c r="AK4247" s="1">
        <v>1765.648</v>
      </c>
      <c r="AL4247" s="1">
        <v>0.28</v>
      </c>
      <c r="AO4247" s="1">
        <v>100.0</v>
      </c>
      <c r="AT4247" s="1">
        <v>0.0</v>
      </c>
      <c r="AU4247" s="1">
        <v>0.0</v>
      </c>
      <c r="AX4247" s="1">
        <v>0.0</v>
      </c>
      <c r="AY4247" s="1">
        <v>0.0</v>
      </c>
      <c r="AZ4247" s="1">
        <v>0.0</v>
      </c>
      <c r="BA4247" s="1">
        <v>0.0</v>
      </c>
      <c r="BC4247" s="1">
        <v>0.18</v>
      </c>
      <c r="BG4247" s="1">
        <v>0.0</v>
      </c>
      <c r="BH4247" s="1">
        <v>0.0</v>
      </c>
      <c r="BJ4247" s="1">
        <v>0.0</v>
      </c>
      <c r="BO4247" s="1">
        <v>0.0</v>
      </c>
      <c r="BP4247" s="1">
        <v>0.0</v>
      </c>
      <c r="BR4247" s="1">
        <v>0.0</v>
      </c>
      <c r="BT4247" s="1">
        <v>0.0</v>
      </c>
      <c r="BU4247" s="1">
        <v>0.0</v>
      </c>
      <c r="BY4247" s="1">
        <v>0.0</v>
      </c>
      <c r="BZ4247" s="1">
        <v>0.0</v>
      </c>
      <c r="CB4247" s="1">
        <v>0.0</v>
      </c>
      <c r="CG4247" s="1">
        <v>1765.648</v>
      </c>
      <c r="CH4247" s="1">
        <v>0.28</v>
      </c>
      <c r="CK4247" s="1">
        <v>0.0</v>
      </c>
      <c r="CL4247" s="1">
        <v>0.0</v>
      </c>
      <c r="CM4247" s="1">
        <v>0.0</v>
      </c>
      <c r="CN4247" s="1">
        <v>100.0</v>
      </c>
      <c r="CQ4247" s="1">
        <v>0.0</v>
      </c>
      <c r="CR4247" s="1">
        <v>0.0</v>
      </c>
      <c r="CU4247" s="1">
        <v>0.0</v>
      </c>
      <c r="CV4247" s="1">
        <v>0.0</v>
      </c>
      <c r="CX4247" s="1">
        <v>0.0</v>
      </c>
      <c r="CY4247" s="1">
        <v>0.0</v>
      </c>
      <c r="DA4247" s="1">
        <v>1765.648</v>
      </c>
      <c r="DB4247" s="1">
        <v>1.465</v>
      </c>
      <c r="DF4247" s="1">
        <v>0.0</v>
      </c>
      <c r="DG4247" s="1">
        <v>0.0</v>
      </c>
      <c r="DI4247" s="1">
        <v>0.0</v>
      </c>
      <c r="DN4247" s="1">
        <v>0.0</v>
      </c>
      <c r="DO4247" s="1">
        <v>0.0</v>
      </c>
      <c r="DQ4247" s="1">
        <v>0.0</v>
      </c>
      <c r="DV4247" s="1">
        <v>0.0</v>
      </c>
      <c r="DW4247" s="1">
        <v>0.0</v>
      </c>
      <c r="DY4247" s="1">
        <v>0.0</v>
      </c>
    </row>
    <row r="4248">
      <c r="A4248" s="1" t="s">
        <v>461</v>
      </c>
      <c r="B4248" s="1">
        <v>2001.0</v>
      </c>
      <c r="C4248" s="1" t="s">
        <v>462</v>
      </c>
      <c r="D4248" s="1">
        <v>160187.0</v>
      </c>
      <c r="E4248" s="1">
        <v>1.08020032E9</v>
      </c>
      <c r="J4248" s="1">
        <v>0.0</v>
      </c>
      <c r="K4248" s="1">
        <v>0.0</v>
      </c>
      <c r="L4248" s="1">
        <v>0.0</v>
      </c>
      <c r="N4248" s="1">
        <v>655.172</v>
      </c>
      <c r="S4248" s="1">
        <v>0.0</v>
      </c>
      <c r="T4248" s="1">
        <v>0.0</v>
      </c>
      <c r="V4248" s="1">
        <v>0.0</v>
      </c>
      <c r="W4248" s="1">
        <v>0.0</v>
      </c>
      <c r="X4248" s="1">
        <v>0.0</v>
      </c>
      <c r="Y4248" s="1">
        <v>0.0</v>
      </c>
      <c r="AA4248" s="1">
        <v>0.29</v>
      </c>
      <c r="AB4248" s="1">
        <v>1810.384</v>
      </c>
      <c r="AC4248" s="1">
        <v>0.29</v>
      </c>
      <c r="AE4248" s="1">
        <v>8.444</v>
      </c>
      <c r="AF4248" s="1">
        <v>0.124</v>
      </c>
      <c r="AG4248" s="1">
        <v>9917.78</v>
      </c>
      <c r="AH4248" s="1">
        <v>1.471</v>
      </c>
      <c r="AK4248" s="1">
        <v>1810.384</v>
      </c>
      <c r="AL4248" s="1">
        <v>0.29</v>
      </c>
      <c r="AO4248" s="1">
        <v>100.0</v>
      </c>
      <c r="AT4248" s="1">
        <v>0.0</v>
      </c>
      <c r="AU4248" s="1">
        <v>0.0</v>
      </c>
      <c r="AX4248" s="1">
        <v>0.0</v>
      </c>
      <c r="AY4248" s="1">
        <v>0.0</v>
      </c>
      <c r="AZ4248" s="1">
        <v>0.0</v>
      </c>
      <c r="BA4248" s="1">
        <v>0.0</v>
      </c>
      <c r="BC4248" s="1">
        <v>0.19</v>
      </c>
      <c r="BG4248" s="1">
        <v>0.0</v>
      </c>
      <c r="BH4248" s="1">
        <v>0.0</v>
      </c>
      <c r="BJ4248" s="1">
        <v>0.0</v>
      </c>
      <c r="BO4248" s="1">
        <v>0.0</v>
      </c>
      <c r="BP4248" s="1">
        <v>0.0</v>
      </c>
      <c r="BR4248" s="1">
        <v>0.0</v>
      </c>
      <c r="BT4248" s="1">
        <v>0.0</v>
      </c>
      <c r="BU4248" s="1">
        <v>0.0</v>
      </c>
      <c r="BY4248" s="1">
        <v>0.0</v>
      </c>
      <c r="BZ4248" s="1">
        <v>0.0</v>
      </c>
      <c r="CB4248" s="1">
        <v>0.0</v>
      </c>
      <c r="CG4248" s="1">
        <v>1810.384</v>
      </c>
      <c r="CH4248" s="1">
        <v>0.29</v>
      </c>
      <c r="CK4248" s="1">
        <v>0.0</v>
      </c>
      <c r="CL4248" s="1">
        <v>0.0</v>
      </c>
      <c r="CM4248" s="1">
        <v>0.0</v>
      </c>
      <c r="CN4248" s="1">
        <v>100.0</v>
      </c>
      <c r="CQ4248" s="1">
        <v>0.0</v>
      </c>
      <c r="CR4248" s="1">
        <v>0.0</v>
      </c>
      <c r="CU4248" s="1">
        <v>0.0</v>
      </c>
      <c r="CV4248" s="1">
        <v>0.0</v>
      </c>
      <c r="CX4248" s="1">
        <v>0.0</v>
      </c>
      <c r="CY4248" s="1">
        <v>0.0</v>
      </c>
      <c r="DA4248" s="1">
        <v>1810.384</v>
      </c>
      <c r="DB4248" s="1">
        <v>1.589</v>
      </c>
      <c r="DF4248" s="1">
        <v>0.0</v>
      </c>
      <c r="DG4248" s="1">
        <v>0.0</v>
      </c>
      <c r="DI4248" s="1">
        <v>0.0</v>
      </c>
      <c r="DN4248" s="1">
        <v>0.0</v>
      </c>
      <c r="DO4248" s="1">
        <v>0.0</v>
      </c>
      <c r="DQ4248" s="1">
        <v>0.0</v>
      </c>
      <c r="DV4248" s="1">
        <v>0.0</v>
      </c>
      <c r="DW4248" s="1">
        <v>0.0</v>
      </c>
      <c r="DY4248" s="1">
        <v>0.0</v>
      </c>
    </row>
    <row r="4249">
      <c r="A4249" s="1" t="s">
        <v>461</v>
      </c>
      <c r="B4249" s="1">
        <v>2002.0</v>
      </c>
      <c r="C4249" s="1" t="s">
        <v>462</v>
      </c>
      <c r="D4249" s="1">
        <v>161609.0</v>
      </c>
      <c r="E4249" s="1">
        <v>1.106971904E9</v>
      </c>
      <c r="J4249" s="1">
        <v>0.0</v>
      </c>
      <c r="K4249" s="1">
        <v>0.0</v>
      </c>
      <c r="L4249" s="1">
        <v>0.0</v>
      </c>
      <c r="N4249" s="1">
        <v>655.172</v>
      </c>
      <c r="S4249" s="1">
        <v>0.0</v>
      </c>
      <c r="T4249" s="1">
        <v>0.0</v>
      </c>
      <c r="V4249" s="1">
        <v>0.0</v>
      </c>
      <c r="W4249" s="1">
        <v>0.0</v>
      </c>
      <c r="X4249" s="1">
        <v>0.0</v>
      </c>
      <c r="Y4249" s="1">
        <v>0.0</v>
      </c>
      <c r="AA4249" s="1">
        <v>0.29</v>
      </c>
      <c r="AB4249" s="1">
        <v>1794.454</v>
      </c>
      <c r="AC4249" s="1">
        <v>0.29</v>
      </c>
      <c r="AE4249" s="1">
        <v>-9.643</v>
      </c>
      <c r="AF4249" s="1">
        <v>-0.153</v>
      </c>
      <c r="AG4249" s="1">
        <v>8882.562</v>
      </c>
      <c r="AH4249" s="1">
        <v>1.297</v>
      </c>
      <c r="AK4249" s="1">
        <v>1794.454</v>
      </c>
      <c r="AL4249" s="1">
        <v>0.29</v>
      </c>
      <c r="AO4249" s="1">
        <v>100.0</v>
      </c>
      <c r="AT4249" s="1">
        <v>0.0</v>
      </c>
      <c r="AU4249" s="1">
        <v>0.0</v>
      </c>
      <c r="AX4249" s="1">
        <v>0.0</v>
      </c>
      <c r="AY4249" s="1">
        <v>0.0</v>
      </c>
      <c r="AZ4249" s="1">
        <v>0.0</v>
      </c>
      <c r="BA4249" s="1">
        <v>0.0</v>
      </c>
      <c r="BC4249" s="1">
        <v>0.19</v>
      </c>
      <c r="BG4249" s="1">
        <v>0.0</v>
      </c>
      <c r="BH4249" s="1">
        <v>0.0</v>
      </c>
      <c r="BJ4249" s="1">
        <v>0.0</v>
      </c>
      <c r="BO4249" s="1">
        <v>0.0</v>
      </c>
      <c r="BP4249" s="1">
        <v>0.0</v>
      </c>
      <c r="BR4249" s="1">
        <v>0.0</v>
      </c>
      <c r="BT4249" s="1">
        <v>0.0</v>
      </c>
      <c r="BU4249" s="1">
        <v>0.0</v>
      </c>
      <c r="BY4249" s="1">
        <v>0.0</v>
      </c>
      <c r="BZ4249" s="1">
        <v>0.0</v>
      </c>
      <c r="CB4249" s="1">
        <v>0.0</v>
      </c>
      <c r="CG4249" s="1">
        <v>1794.454</v>
      </c>
      <c r="CH4249" s="1">
        <v>0.29</v>
      </c>
      <c r="CK4249" s="1">
        <v>0.0</v>
      </c>
      <c r="CL4249" s="1">
        <v>0.0</v>
      </c>
      <c r="CM4249" s="1">
        <v>0.0</v>
      </c>
      <c r="CN4249" s="1">
        <v>100.0</v>
      </c>
      <c r="CQ4249" s="1">
        <v>0.0</v>
      </c>
      <c r="CR4249" s="1">
        <v>0.0</v>
      </c>
      <c r="CU4249" s="1">
        <v>0.0</v>
      </c>
      <c r="CV4249" s="1">
        <v>0.0</v>
      </c>
      <c r="CX4249" s="1">
        <v>0.0</v>
      </c>
      <c r="CY4249" s="1">
        <v>0.0</v>
      </c>
      <c r="DA4249" s="1">
        <v>1794.454</v>
      </c>
      <c r="DB4249" s="1">
        <v>1.436</v>
      </c>
      <c r="DF4249" s="1">
        <v>0.0</v>
      </c>
      <c r="DG4249" s="1">
        <v>0.0</v>
      </c>
      <c r="DI4249" s="1">
        <v>0.0</v>
      </c>
      <c r="DN4249" s="1">
        <v>0.0</v>
      </c>
      <c r="DO4249" s="1">
        <v>0.0</v>
      </c>
      <c r="DQ4249" s="1">
        <v>0.0</v>
      </c>
      <c r="DV4249" s="1">
        <v>0.0</v>
      </c>
      <c r="DW4249" s="1">
        <v>0.0</v>
      </c>
      <c r="DY4249" s="1">
        <v>0.0</v>
      </c>
    </row>
    <row r="4250">
      <c r="A4250" s="1" t="s">
        <v>461</v>
      </c>
      <c r="B4250" s="1">
        <v>2003.0</v>
      </c>
      <c r="C4250" s="1" t="s">
        <v>462</v>
      </c>
      <c r="D4250" s="1">
        <v>162943.0</v>
      </c>
      <c r="E4250" s="1">
        <v>1.18593216E9</v>
      </c>
      <c r="J4250" s="1">
        <v>0.0</v>
      </c>
      <c r="K4250" s="1">
        <v>0.0</v>
      </c>
      <c r="L4250" s="1">
        <v>0.0</v>
      </c>
      <c r="N4250" s="1">
        <v>666.667</v>
      </c>
      <c r="S4250" s="1">
        <v>0.0</v>
      </c>
      <c r="T4250" s="1">
        <v>0.0</v>
      </c>
      <c r="V4250" s="1">
        <v>0.0</v>
      </c>
      <c r="W4250" s="1">
        <v>0.0</v>
      </c>
      <c r="X4250" s="1">
        <v>0.0</v>
      </c>
      <c r="Y4250" s="1">
        <v>0.0</v>
      </c>
      <c r="AA4250" s="1">
        <v>0.3</v>
      </c>
      <c r="AB4250" s="1">
        <v>1841.135</v>
      </c>
      <c r="AC4250" s="1">
        <v>0.3</v>
      </c>
      <c r="AE4250" s="1">
        <v>10.656</v>
      </c>
      <c r="AF4250" s="1">
        <v>0.153</v>
      </c>
      <c r="AG4250" s="1">
        <v>9748.576</v>
      </c>
      <c r="AH4250" s="1">
        <v>1.339</v>
      </c>
      <c r="AK4250" s="1">
        <v>1841.135</v>
      </c>
      <c r="AL4250" s="1">
        <v>0.3</v>
      </c>
      <c r="AO4250" s="1">
        <v>100.0</v>
      </c>
      <c r="AT4250" s="1">
        <v>0.0</v>
      </c>
      <c r="AU4250" s="1">
        <v>0.0</v>
      </c>
      <c r="AX4250" s="1">
        <v>0.0</v>
      </c>
      <c r="AY4250" s="1">
        <v>0.0</v>
      </c>
      <c r="AZ4250" s="1">
        <v>0.0</v>
      </c>
      <c r="BA4250" s="1">
        <v>0.0</v>
      </c>
      <c r="BC4250" s="1">
        <v>0.2</v>
      </c>
      <c r="BG4250" s="1">
        <v>0.0</v>
      </c>
      <c r="BH4250" s="1">
        <v>0.0</v>
      </c>
      <c r="BJ4250" s="1">
        <v>0.0</v>
      </c>
      <c r="BO4250" s="1">
        <v>0.0</v>
      </c>
      <c r="BP4250" s="1">
        <v>0.0</v>
      </c>
      <c r="BR4250" s="1">
        <v>0.0</v>
      </c>
      <c r="BT4250" s="1">
        <v>0.0</v>
      </c>
      <c r="BU4250" s="1">
        <v>0.0</v>
      </c>
      <c r="BY4250" s="1">
        <v>0.0</v>
      </c>
      <c r="BZ4250" s="1">
        <v>0.0</v>
      </c>
      <c r="CB4250" s="1">
        <v>0.0</v>
      </c>
      <c r="CG4250" s="1">
        <v>1841.135</v>
      </c>
      <c r="CH4250" s="1">
        <v>0.3</v>
      </c>
      <c r="CK4250" s="1">
        <v>0.0</v>
      </c>
      <c r="CL4250" s="1">
        <v>0.0</v>
      </c>
      <c r="CM4250" s="1">
        <v>0.0</v>
      </c>
      <c r="CN4250" s="1">
        <v>100.0</v>
      </c>
      <c r="CQ4250" s="1">
        <v>0.0</v>
      </c>
      <c r="CR4250" s="1">
        <v>0.0</v>
      </c>
      <c r="CU4250" s="1">
        <v>0.0</v>
      </c>
      <c r="CV4250" s="1">
        <v>0.0</v>
      </c>
      <c r="CX4250" s="1">
        <v>0.0</v>
      </c>
      <c r="CY4250" s="1">
        <v>0.0</v>
      </c>
      <c r="DA4250" s="1">
        <v>1841.135</v>
      </c>
      <c r="DB4250" s="1">
        <v>1.588</v>
      </c>
      <c r="DF4250" s="1">
        <v>0.0</v>
      </c>
      <c r="DG4250" s="1">
        <v>0.0</v>
      </c>
      <c r="DI4250" s="1">
        <v>0.0</v>
      </c>
      <c r="DN4250" s="1">
        <v>0.0</v>
      </c>
      <c r="DO4250" s="1">
        <v>0.0</v>
      </c>
      <c r="DQ4250" s="1">
        <v>0.0</v>
      </c>
      <c r="DV4250" s="1">
        <v>0.0</v>
      </c>
      <c r="DW4250" s="1">
        <v>0.0</v>
      </c>
      <c r="DY4250" s="1">
        <v>0.0</v>
      </c>
    </row>
    <row r="4251">
      <c r="A4251" s="1" t="s">
        <v>461</v>
      </c>
      <c r="B4251" s="1">
        <v>2004.0</v>
      </c>
      <c r="C4251" s="1" t="s">
        <v>462</v>
      </c>
      <c r="D4251" s="1">
        <v>164207.0</v>
      </c>
      <c r="E4251" s="1">
        <v>1.306608256E9</v>
      </c>
      <c r="J4251" s="1">
        <v>0.0</v>
      </c>
      <c r="K4251" s="1">
        <v>0.0</v>
      </c>
      <c r="L4251" s="1">
        <v>0.0</v>
      </c>
      <c r="N4251" s="1">
        <v>645.161</v>
      </c>
      <c r="S4251" s="1">
        <v>0.0</v>
      </c>
      <c r="T4251" s="1">
        <v>0.0</v>
      </c>
      <c r="V4251" s="1">
        <v>0.0</v>
      </c>
      <c r="W4251" s="1">
        <v>0.0</v>
      </c>
      <c r="X4251" s="1">
        <v>0.0</v>
      </c>
      <c r="Y4251" s="1">
        <v>0.0</v>
      </c>
      <c r="AA4251" s="1">
        <v>0.31</v>
      </c>
      <c r="AB4251" s="1">
        <v>1887.861</v>
      </c>
      <c r="AC4251" s="1">
        <v>0.31</v>
      </c>
      <c r="AE4251" s="1">
        <v>0.355</v>
      </c>
      <c r="AF4251" s="1">
        <v>0.006</v>
      </c>
      <c r="AG4251" s="1">
        <v>9707.896</v>
      </c>
      <c r="AH4251" s="1">
        <v>1.22</v>
      </c>
      <c r="AK4251" s="1">
        <v>1887.861</v>
      </c>
      <c r="AL4251" s="1">
        <v>0.31</v>
      </c>
      <c r="AO4251" s="1">
        <v>100.0</v>
      </c>
      <c r="AT4251" s="1">
        <v>0.0</v>
      </c>
      <c r="AU4251" s="1">
        <v>0.0</v>
      </c>
      <c r="AX4251" s="1">
        <v>0.0</v>
      </c>
      <c r="AY4251" s="1">
        <v>0.0</v>
      </c>
      <c r="AZ4251" s="1">
        <v>0.0</v>
      </c>
      <c r="BA4251" s="1">
        <v>0.0</v>
      </c>
      <c r="BC4251" s="1">
        <v>0.2</v>
      </c>
      <c r="BG4251" s="1">
        <v>0.0</v>
      </c>
      <c r="BH4251" s="1">
        <v>0.0</v>
      </c>
      <c r="BJ4251" s="1">
        <v>0.0</v>
      </c>
      <c r="BO4251" s="1">
        <v>0.0</v>
      </c>
      <c r="BP4251" s="1">
        <v>0.0</v>
      </c>
      <c r="BR4251" s="1">
        <v>0.0</v>
      </c>
      <c r="BT4251" s="1">
        <v>0.0</v>
      </c>
      <c r="BU4251" s="1">
        <v>0.0</v>
      </c>
      <c r="BY4251" s="1">
        <v>0.0</v>
      </c>
      <c r="BZ4251" s="1">
        <v>0.0</v>
      </c>
      <c r="CB4251" s="1">
        <v>0.0</v>
      </c>
      <c r="CG4251" s="1">
        <v>1887.861</v>
      </c>
      <c r="CH4251" s="1">
        <v>0.31</v>
      </c>
      <c r="CK4251" s="1">
        <v>0.0</v>
      </c>
      <c r="CL4251" s="1">
        <v>0.0</v>
      </c>
      <c r="CM4251" s="1">
        <v>0.0</v>
      </c>
      <c r="CN4251" s="1">
        <v>100.0</v>
      </c>
      <c r="CQ4251" s="1">
        <v>0.0</v>
      </c>
      <c r="CR4251" s="1">
        <v>0.0</v>
      </c>
      <c r="CU4251" s="1">
        <v>0.0</v>
      </c>
      <c r="CV4251" s="1">
        <v>0.0</v>
      </c>
      <c r="CX4251" s="1">
        <v>0.0</v>
      </c>
      <c r="CY4251" s="1">
        <v>0.0</v>
      </c>
      <c r="DA4251" s="1">
        <v>1887.861</v>
      </c>
      <c r="DB4251" s="1">
        <v>1.594</v>
      </c>
      <c r="DF4251" s="1">
        <v>0.0</v>
      </c>
      <c r="DG4251" s="1">
        <v>0.0</v>
      </c>
      <c r="DI4251" s="1">
        <v>0.0</v>
      </c>
      <c r="DN4251" s="1">
        <v>0.0</v>
      </c>
      <c r="DO4251" s="1">
        <v>0.0</v>
      </c>
      <c r="DQ4251" s="1">
        <v>0.0</v>
      </c>
      <c r="DV4251" s="1">
        <v>0.0</v>
      </c>
      <c r="DW4251" s="1">
        <v>0.0</v>
      </c>
      <c r="DY4251" s="1">
        <v>0.0</v>
      </c>
    </row>
    <row r="4252">
      <c r="A4252" s="1" t="s">
        <v>461</v>
      </c>
      <c r="B4252" s="1">
        <v>2005.0</v>
      </c>
      <c r="C4252" s="1" t="s">
        <v>462</v>
      </c>
      <c r="D4252" s="1">
        <v>165420.0</v>
      </c>
      <c r="E4252" s="1">
        <v>1.321769088E9</v>
      </c>
      <c r="J4252" s="1">
        <v>0.0</v>
      </c>
      <c r="K4252" s="1">
        <v>0.0</v>
      </c>
      <c r="L4252" s="1">
        <v>0.0</v>
      </c>
      <c r="N4252" s="1">
        <v>656.25</v>
      </c>
      <c r="S4252" s="1">
        <v>0.0</v>
      </c>
      <c r="T4252" s="1">
        <v>0.0</v>
      </c>
      <c r="V4252" s="1">
        <v>0.0</v>
      </c>
      <c r="W4252" s="1">
        <v>0.0</v>
      </c>
      <c r="X4252" s="1">
        <v>0.0</v>
      </c>
      <c r="Y4252" s="1">
        <v>0.0</v>
      </c>
      <c r="AA4252" s="1">
        <v>0.32</v>
      </c>
      <c r="AB4252" s="1">
        <v>1934.47</v>
      </c>
      <c r="AC4252" s="1">
        <v>0.32</v>
      </c>
      <c r="AE4252" s="1">
        <v>3.152</v>
      </c>
      <c r="AF4252" s="1">
        <v>0.05</v>
      </c>
      <c r="AG4252" s="1">
        <v>9940.473</v>
      </c>
      <c r="AH4252" s="1">
        <v>1.244</v>
      </c>
      <c r="AK4252" s="1">
        <v>1934.47</v>
      </c>
      <c r="AL4252" s="1">
        <v>0.32</v>
      </c>
      <c r="AO4252" s="1">
        <v>100.0</v>
      </c>
      <c r="AT4252" s="1">
        <v>0.0</v>
      </c>
      <c r="AU4252" s="1">
        <v>0.0</v>
      </c>
      <c r="AX4252" s="1">
        <v>0.0</v>
      </c>
      <c r="AY4252" s="1">
        <v>0.0</v>
      </c>
      <c r="AZ4252" s="1">
        <v>0.0</v>
      </c>
      <c r="BA4252" s="1">
        <v>0.0</v>
      </c>
      <c r="BC4252" s="1">
        <v>0.21</v>
      </c>
      <c r="BG4252" s="1">
        <v>0.0</v>
      </c>
      <c r="BH4252" s="1">
        <v>0.0</v>
      </c>
      <c r="BJ4252" s="1">
        <v>0.0</v>
      </c>
      <c r="BO4252" s="1">
        <v>0.0</v>
      </c>
      <c r="BP4252" s="1">
        <v>0.0</v>
      </c>
      <c r="BR4252" s="1">
        <v>0.0</v>
      </c>
      <c r="BT4252" s="1">
        <v>0.0</v>
      </c>
      <c r="BU4252" s="1">
        <v>0.0</v>
      </c>
      <c r="BY4252" s="1">
        <v>0.0</v>
      </c>
      <c r="BZ4252" s="1">
        <v>0.0</v>
      </c>
      <c r="CB4252" s="1">
        <v>0.0</v>
      </c>
      <c r="CG4252" s="1">
        <v>1934.47</v>
      </c>
      <c r="CH4252" s="1">
        <v>0.32</v>
      </c>
      <c r="CK4252" s="1">
        <v>0.0</v>
      </c>
      <c r="CL4252" s="1">
        <v>0.0</v>
      </c>
      <c r="CM4252" s="1">
        <v>0.0</v>
      </c>
      <c r="CN4252" s="1">
        <v>100.0</v>
      </c>
      <c r="CQ4252" s="1">
        <v>0.0</v>
      </c>
      <c r="CR4252" s="1">
        <v>0.0</v>
      </c>
      <c r="CU4252" s="1">
        <v>0.0</v>
      </c>
      <c r="CV4252" s="1">
        <v>0.0</v>
      </c>
      <c r="CX4252" s="1">
        <v>0.0</v>
      </c>
      <c r="CY4252" s="1">
        <v>0.0</v>
      </c>
      <c r="DA4252" s="1">
        <v>1934.47</v>
      </c>
      <c r="DB4252" s="1">
        <v>1.644</v>
      </c>
      <c r="DF4252" s="1">
        <v>0.0</v>
      </c>
      <c r="DG4252" s="1">
        <v>0.0</v>
      </c>
      <c r="DI4252" s="1">
        <v>0.0</v>
      </c>
      <c r="DN4252" s="1">
        <v>0.0</v>
      </c>
      <c r="DO4252" s="1">
        <v>0.0</v>
      </c>
      <c r="DQ4252" s="1">
        <v>0.0</v>
      </c>
      <c r="DV4252" s="1">
        <v>0.0</v>
      </c>
      <c r="DW4252" s="1">
        <v>0.0</v>
      </c>
      <c r="DY4252" s="1">
        <v>0.0</v>
      </c>
    </row>
    <row r="4253">
      <c r="A4253" s="1" t="s">
        <v>461</v>
      </c>
      <c r="B4253" s="1">
        <v>2006.0</v>
      </c>
      <c r="C4253" s="1" t="s">
        <v>462</v>
      </c>
      <c r="D4253" s="1">
        <v>166622.0</v>
      </c>
      <c r="E4253" s="1">
        <v>1.44338368E9</v>
      </c>
      <c r="J4253" s="1">
        <v>0.0</v>
      </c>
      <c r="K4253" s="1">
        <v>0.0</v>
      </c>
      <c r="L4253" s="1">
        <v>0.0</v>
      </c>
      <c r="N4253" s="1">
        <v>666.667</v>
      </c>
      <c r="S4253" s="1">
        <v>0.0</v>
      </c>
      <c r="T4253" s="1">
        <v>0.0</v>
      </c>
      <c r="V4253" s="1">
        <v>0.0</v>
      </c>
      <c r="W4253" s="1">
        <v>0.0</v>
      </c>
      <c r="X4253" s="1">
        <v>0.0</v>
      </c>
      <c r="Y4253" s="1">
        <v>0.0</v>
      </c>
      <c r="AA4253" s="1">
        <v>0.33</v>
      </c>
      <c r="AB4253" s="1">
        <v>1980.531</v>
      </c>
      <c r="AC4253" s="1">
        <v>0.33</v>
      </c>
      <c r="AE4253" s="1">
        <v>0.875</v>
      </c>
      <c r="AF4253" s="1">
        <v>0.014</v>
      </c>
      <c r="AG4253" s="1">
        <v>9955.111</v>
      </c>
      <c r="AH4253" s="1">
        <v>1.149</v>
      </c>
      <c r="AK4253" s="1">
        <v>1980.531</v>
      </c>
      <c r="AL4253" s="1">
        <v>0.33</v>
      </c>
      <c r="AO4253" s="1">
        <v>100.0</v>
      </c>
      <c r="AT4253" s="1">
        <v>0.0</v>
      </c>
      <c r="AU4253" s="1">
        <v>0.0</v>
      </c>
      <c r="AX4253" s="1">
        <v>0.0</v>
      </c>
      <c r="AY4253" s="1">
        <v>0.0</v>
      </c>
      <c r="AZ4253" s="1">
        <v>0.0</v>
      </c>
      <c r="BA4253" s="1">
        <v>0.0</v>
      </c>
      <c r="BC4253" s="1">
        <v>0.22</v>
      </c>
      <c r="BG4253" s="1">
        <v>0.0</v>
      </c>
      <c r="BH4253" s="1">
        <v>0.0</v>
      </c>
      <c r="BJ4253" s="1">
        <v>0.0</v>
      </c>
      <c r="BO4253" s="1">
        <v>0.0</v>
      </c>
      <c r="BP4253" s="1">
        <v>0.0</v>
      </c>
      <c r="BR4253" s="1">
        <v>0.0</v>
      </c>
      <c r="BT4253" s="1">
        <v>0.0</v>
      </c>
      <c r="BU4253" s="1">
        <v>0.0</v>
      </c>
      <c r="BY4253" s="1">
        <v>0.0</v>
      </c>
      <c r="BZ4253" s="1">
        <v>0.0</v>
      </c>
      <c r="CB4253" s="1">
        <v>0.0</v>
      </c>
      <c r="CG4253" s="1">
        <v>1980.531</v>
      </c>
      <c r="CH4253" s="1">
        <v>0.33</v>
      </c>
      <c r="CK4253" s="1">
        <v>0.0</v>
      </c>
      <c r="CL4253" s="1">
        <v>0.0</v>
      </c>
      <c r="CM4253" s="1">
        <v>0.0</v>
      </c>
      <c r="CN4253" s="1">
        <v>100.0</v>
      </c>
      <c r="CQ4253" s="1">
        <v>0.0</v>
      </c>
      <c r="CR4253" s="1">
        <v>0.0</v>
      </c>
      <c r="CU4253" s="1">
        <v>0.0</v>
      </c>
      <c r="CV4253" s="1">
        <v>0.0</v>
      </c>
      <c r="CX4253" s="1">
        <v>0.0</v>
      </c>
      <c r="CY4253" s="1">
        <v>0.0</v>
      </c>
      <c r="DA4253" s="1">
        <v>1980.531</v>
      </c>
      <c r="DB4253" s="1">
        <v>1.659</v>
      </c>
      <c r="DF4253" s="1">
        <v>0.0</v>
      </c>
      <c r="DG4253" s="1">
        <v>0.0</v>
      </c>
      <c r="DI4253" s="1">
        <v>0.0</v>
      </c>
      <c r="DN4253" s="1">
        <v>0.0</v>
      </c>
      <c r="DO4253" s="1">
        <v>0.0</v>
      </c>
      <c r="DQ4253" s="1">
        <v>0.0</v>
      </c>
      <c r="DV4253" s="1">
        <v>0.0</v>
      </c>
      <c r="DW4253" s="1">
        <v>0.0</v>
      </c>
      <c r="DY4253" s="1">
        <v>0.0</v>
      </c>
    </row>
    <row r="4254">
      <c r="A4254" s="1" t="s">
        <v>461</v>
      </c>
      <c r="B4254" s="1">
        <v>2007.0</v>
      </c>
      <c r="C4254" s="1" t="s">
        <v>462</v>
      </c>
      <c r="D4254" s="1">
        <v>167720.0</v>
      </c>
      <c r="E4254" s="1">
        <v>1.49108544E9</v>
      </c>
      <c r="J4254" s="1">
        <v>0.0</v>
      </c>
      <c r="K4254" s="1">
        <v>0.0</v>
      </c>
      <c r="L4254" s="1">
        <v>0.0</v>
      </c>
      <c r="N4254" s="1">
        <v>657.143</v>
      </c>
      <c r="S4254" s="1">
        <v>0.0</v>
      </c>
      <c r="T4254" s="1">
        <v>0.0</v>
      </c>
      <c r="V4254" s="1">
        <v>0.0</v>
      </c>
      <c r="W4254" s="1">
        <v>0.0</v>
      </c>
      <c r="X4254" s="1">
        <v>0.0</v>
      </c>
      <c r="Y4254" s="1">
        <v>0.0</v>
      </c>
      <c r="AA4254" s="1">
        <v>0.35</v>
      </c>
      <c r="AB4254" s="1">
        <v>2086.811</v>
      </c>
      <c r="AC4254" s="1">
        <v>0.35</v>
      </c>
      <c r="AE4254" s="1">
        <v>3.389</v>
      </c>
      <c r="AF4254" s="1">
        <v>0.056</v>
      </c>
      <c r="AG4254" s="1">
        <v>10225.076</v>
      </c>
      <c r="AH4254" s="1">
        <v>1.15</v>
      </c>
      <c r="AK4254" s="1">
        <v>2086.811</v>
      </c>
      <c r="AL4254" s="1">
        <v>0.35</v>
      </c>
      <c r="AO4254" s="1">
        <v>100.0</v>
      </c>
      <c r="AT4254" s="1">
        <v>0.0</v>
      </c>
      <c r="AU4254" s="1">
        <v>0.0</v>
      </c>
      <c r="AX4254" s="1">
        <v>0.0</v>
      </c>
      <c r="AY4254" s="1">
        <v>0.0</v>
      </c>
      <c r="AZ4254" s="1">
        <v>0.0</v>
      </c>
      <c r="BA4254" s="1">
        <v>0.0</v>
      </c>
      <c r="BC4254" s="1">
        <v>0.23</v>
      </c>
      <c r="BG4254" s="1">
        <v>0.0</v>
      </c>
      <c r="BH4254" s="1">
        <v>0.0</v>
      </c>
      <c r="BJ4254" s="1">
        <v>0.0</v>
      </c>
      <c r="BO4254" s="1">
        <v>0.0</v>
      </c>
      <c r="BP4254" s="1">
        <v>0.0</v>
      </c>
      <c r="BR4254" s="1">
        <v>0.0</v>
      </c>
      <c r="BT4254" s="1">
        <v>0.0</v>
      </c>
      <c r="BU4254" s="1">
        <v>0.0</v>
      </c>
      <c r="BY4254" s="1">
        <v>0.0</v>
      </c>
      <c r="BZ4254" s="1">
        <v>0.0</v>
      </c>
      <c r="CB4254" s="1">
        <v>0.0</v>
      </c>
      <c r="CG4254" s="1">
        <v>2086.811</v>
      </c>
      <c r="CH4254" s="1">
        <v>0.35</v>
      </c>
      <c r="CK4254" s="1">
        <v>0.0</v>
      </c>
      <c r="CL4254" s="1">
        <v>0.0</v>
      </c>
      <c r="CM4254" s="1">
        <v>0.0</v>
      </c>
      <c r="CN4254" s="1">
        <v>100.0</v>
      </c>
      <c r="CQ4254" s="1">
        <v>0.0</v>
      </c>
      <c r="CR4254" s="1">
        <v>0.0</v>
      </c>
      <c r="CU4254" s="1">
        <v>0.0</v>
      </c>
      <c r="CV4254" s="1">
        <v>0.0</v>
      </c>
      <c r="CX4254" s="1">
        <v>0.0</v>
      </c>
      <c r="CY4254" s="1">
        <v>0.0</v>
      </c>
      <c r="DA4254" s="1">
        <v>2086.811</v>
      </c>
      <c r="DB4254" s="1">
        <v>1.715</v>
      </c>
      <c r="DF4254" s="1">
        <v>0.0</v>
      </c>
      <c r="DG4254" s="1">
        <v>0.0</v>
      </c>
      <c r="DI4254" s="1">
        <v>0.0</v>
      </c>
      <c r="DN4254" s="1">
        <v>0.0</v>
      </c>
      <c r="DO4254" s="1">
        <v>0.0</v>
      </c>
      <c r="DQ4254" s="1">
        <v>0.0</v>
      </c>
      <c r="DV4254" s="1">
        <v>0.0</v>
      </c>
      <c r="DW4254" s="1">
        <v>0.0</v>
      </c>
      <c r="DY4254" s="1">
        <v>0.0</v>
      </c>
    </row>
    <row r="4255">
      <c r="A4255" s="1" t="s">
        <v>461</v>
      </c>
      <c r="B4255" s="1">
        <v>2008.0</v>
      </c>
      <c r="C4255" s="1" t="s">
        <v>462</v>
      </c>
      <c r="D4255" s="1">
        <v>168771.0</v>
      </c>
      <c r="E4255" s="1">
        <v>1.589069568E9</v>
      </c>
      <c r="J4255" s="1">
        <v>0.0</v>
      </c>
      <c r="K4255" s="1">
        <v>0.0</v>
      </c>
      <c r="L4255" s="1">
        <v>0.0</v>
      </c>
      <c r="N4255" s="1">
        <v>657.143</v>
      </c>
      <c r="S4255" s="1">
        <v>0.0</v>
      </c>
      <c r="T4255" s="1">
        <v>0.0</v>
      </c>
      <c r="V4255" s="1">
        <v>0.0</v>
      </c>
      <c r="W4255" s="1">
        <v>0.0</v>
      </c>
      <c r="X4255" s="1">
        <v>0.0</v>
      </c>
      <c r="Y4255" s="1">
        <v>0.0</v>
      </c>
      <c r="AA4255" s="1">
        <v>0.35</v>
      </c>
      <c r="AB4255" s="1">
        <v>2073.816</v>
      </c>
      <c r="AC4255" s="1">
        <v>0.35</v>
      </c>
      <c r="AE4255" s="1">
        <v>2.778</v>
      </c>
      <c r="AF4255" s="1">
        <v>0.048</v>
      </c>
      <c r="AG4255" s="1">
        <v>10443.658</v>
      </c>
      <c r="AH4255" s="1">
        <v>1.109</v>
      </c>
      <c r="AK4255" s="1">
        <v>2073.816</v>
      </c>
      <c r="AL4255" s="1">
        <v>0.35</v>
      </c>
      <c r="AO4255" s="1">
        <v>100.0</v>
      </c>
      <c r="AT4255" s="1">
        <v>0.0</v>
      </c>
      <c r="AU4255" s="1">
        <v>0.0</v>
      </c>
      <c r="AX4255" s="1">
        <v>0.0</v>
      </c>
      <c r="AY4255" s="1">
        <v>0.0</v>
      </c>
      <c r="AZ4255" s="1">
        <v>0.0</v>
      </c>
      <c r="BA4255" s="1">
        <v>0.0</v>
      </c>
      <c r="BC4255" s="1">
        <v>0.23</v>
      </c>
      <c r="BG4255" s="1">
        <v>0.0</v>
      </c>
      <c r="BH4255" s="1">
        <v>0.0</v>
      </c>
      <c r="BJ4255" s="1">
        <v>0.0</v>
      </c>
      <c r="BO4255" s="1">
        <v>0.0</v>
      </c>
      <c r="BP4255" s="1">
        <v>0.0</v>
      </c>
      <c r="BR4255" s="1">
        <v>0.0</v>
      </c>
      <c r="BT4255" s="1">
        <v>0.0</v>
      </c>
      <c r="BU4255" s="1">
        <v>0.0</v>
      </c>
      <c r="BY4255" s="1">
        <v>0.0</v>
      </c>
      <c r="BZ4255" s="1">
        <v>0.0</v>
      </c>
      <c r="CB4255" s="1">
        <v>0.0</v>
      </c>
      <c r="CG4255" s="1">
        <v>2073.816</v>
      </c>
      <c r="CH4255" s="1">
        <v>0.35</v>
      </c>
      <c r="CK4255" s="1">
        <v>0.0</v>
      </c>
      <c r="CL4255" s="1">
        <v>0.0</v>
      </c>
      <c r="CM4255" s="1">
        <v>0.0</v>
      </c>
      <c r="CN4255" s="1">
        <v>100.0</v>
      </c>
      <c r="CQ4255" s="1">
        <v>0.0</v>
      </c>
      <c r="CR4255" s="1">
        <v>0.0</v>
      </c>
      <c r="CU4255" s="1">
        <v>0.0</v>
      </c>
      <c r="CV4255" s="1">
        <v>0.0</v>
      </c>
      <c r="CX4255" s="1">
        <v>0.0</v>
      </c>
      <c r="CY4255" s="1">
        <v>0.0</v>
      </c>
      <c r="DA4255" s="1">
        <v>2073.816</v>
      </c>
      <c r="DB4255" s="1">
        <v>1.763</v>
      </c>
      <c r="DF4255" s="1">
        <v>0.0</v>
      </c>
      <c r="DG4255" s="1">
        <v>0.0</v>
      </c>
      <c r="DI4255" s="1">
        <v>0.0</v>
      </c>
      <c r="DN4255" s="1">
        <v>0.0</v>
      </c>
      <c r="DO4255" s="1">
        <v>0.0</v>
      </c>
      <c r="DQ4255" s="1">
        <v>0.0</v>
      </c>
      <c r="DV4255" s="1">
        <v>0.0</v>
      </c>
      <c r="DW4255" s="1">
        <v>0.0</v>
      </c>
      <c r="DY4255" s="1">
        <v>0.0</v>
      </c>
    </row>
    <row r="4256">
      <c r="A4256" s="1" t="s">
        <v>461</v>
      </c>
      <c r="B4256" s="1">
        <v>2009.0</v>
      </c>
      <c r="C4256" s="1" t="s">
        <v>462</v>
      </c>
      <c r="D4256" s="1">
        <v>169832.0</v>
      </c>
      <c r="E4256" s="1">
        <v>1.609861376E9</v>
      </c>
      <c r="J4256" s="1">
        <v>0.0</v>
      </c>
      <c r="K4256" s="1">
        <v>0.0</v>
      </c>
      <c r="L4256" s="1">
        <v>0.0</v>
      </c>
      <c r="N4256" s="1">
        <v>666.667</v>
      </c>
      <c r="S4256" s="1">
        <v>0.0</v>
      </c>
      <c r="T4256" s="1">
        <v>0.0</v>
      </c>
      <c r="V4256" s="1">
        <v>0.0</v>
      </c>
      <c r="W4256" s="1">
        <v>0.0</v>
      </c>
      <c r="X4256" s="1">
        <v>0.0</v>
      </c>
      <c r="Y4256" s="1">
        <v>0.0</v>
      </c>
      <c r="AA4256" s="1">
        <v>0.36</v>
      </c>
      <c r="AB4256" s="1">
        <v>2119.742</v>
      </c>
      <c r="AC4256" s="1">
        <v>0.36</v>
      </c>
      <c r="AE4256" s="1">
        <v>-2.453</v>
      </c>
      <c r="AF4256" s="1">
        <v>-0.043</v>
      </c>
      <c r="AG4256" s="1">
        <v>10123.87</v>
      </c>
      <c r="AH4256" s="1">
        <v>1.068</v>
      </c>
      <c r="AK4256" s="1">
        <v>2119.742</v>
      </c>
      <c r="AL4256" s="1">
        <v>0.36</v>
      </c>
      <c r="AO4256" s="1">
        <v>100.0</v>
      </c>
      <c r="AT4256" s="1">
        <v>0.0</v>
      </c>
      <c r="AU4256" s="1">
        <v>0.0</v>
      </c>
      <c r="AX4256" s="1">
        <v>0.0</v>
      </c>
      <c r="AY4256" s="1">
        <v>0.0</v>
      </c>
      <c r="AZ4256" s="1">
        <v>0.0</v>
      </c>
      <c r="BA4256" s="1">
        <v>0.0</v>
      </c>
      <c r="BC4256" s="1">
        <v>0.24</v>
      </c>
      <c r="BG4256" s="1">
        <v>0.0</v>
      </c>
      <c r="BH4256" s="1">
        <v>0.0</v>
      </c>
      <c r="BJ4256" s="1">
        <v>0.0</v>
      </c>
      <c r="BO4256" s="1">
        <v>0.0</v>
      </c>
      <c r="BP4256" s="1">
        <v>0.0</v>
      </c>
      <c r="BR4256" s="1">
        <v>0.0</v>
      </c>
      <c r="BT4256" s="1">
        <v>0.0</v>
      </c>
      <c r="BU4256" s="1">
        <v>0.0</v>
      </c>
      <c r="BY4256" s="1">
        <v>0.0</v>
      </c>
      <c r="BZ4256" s="1">
        <v>0.0</v>
      </c>
      <c r="CB4256" s="1">
        <v>0.0</v>
      </c>
      <c r="CG4256" s="1">
        <v>2119.742</v>
      </c>
      <c r="CH4256" s="1">
        <v>0.36</v>
      </c>
      <c r="CK4256" s="1">
        <v>0.0</v>
      </c>
      <c r="CL4256" s="1">
        <v>0.0</v>
      </c>
      <c r="CM4256" s="1">
        <v>0.0</v>
      </c>
      <c r="CN4256" s="1">
        <v>100.0</v>
      </c>
      <c r="CQ4256" s="1">
        <v>0.0</v>
      </c>
      <c r="CR4256" s="1">
        <v>0.0</v>
      </c>
      <c r="CU4256" s="1">
        <v>0.0</v>
      </c>
      <c r="CV4256" s="1">
        <v>0.0</v>
      </c>
      <c r="CX4256" s="1">
        <v>0.0</v>
      </c>
      <c r="CY4256" s="1">
        <v>0.0</v>
      </c>
      <c r="DA4256" s="1">
        <v>2119.742</v>
      </c>
      <c r="DB4256" s="1">
        <v>1.719</v>
      </c>
      <c r="DF4256" s="1">
        <v>0.0</v>
      </c>
      <c r="DG4256" s="1">
        <v>0.0</v>
      </c>
      <c r="DI4256" s="1">
        <v>0.0</v>
      </c>
      <c r="DN4256" s="1">
        <v>0.0</v>
      </c>
      <c r="DO4256" s="1">
        <v>0.0</v>
      </c>
      <c r="DQ4256" s="1">
        <v>0.0</v>
      </c>
      <c r="DV4256" s="1">
        <v>0.0</v>
      </c>
      <c r="DW4256" s="1">
        <v>0.0</v>
      </c>
      <c r="DY4256" s="1">
        <v>0.0</v>
      </c>
    </row>
    <row r="4257">
      <c r="A4257" s="1" t="s">
        <v>461</v>
      </c>
      <c r="B4257" s="1">
        <v>2010.0</v>
      </c>
      <c r="C4257" s="1" t="s">
        <v>462</v>
      </c>
      <c r="D4257" s="1">
        <v>170869.0</v>
      </c>
      <c r="E4257" s="1">
        <v>1.619438336E9</v>
      </c>
      <c r="J4257" s="1">
        <v>0.0</v>
      </c>
      <c r="K4257" s="1">
        <v>0.0</v>
      </c>
      <c r="L4257" s="1">
        <v>0.0</v>
      </c>
      <c r="N4257" s="1">
        <v>657.895</v>
      </c>
      <c r="S4257" s="1">
        <v>0.0</v>
      </c>
      <c r="T4257" s="1">
        <v>0.0</v>
      </c>
      <c r="V4257" s="1">
        <v>0.0</v>
      </c>
      <c r="W4257" s="1">
        <v>0.0</v>
      </c>
      <c r="X4257" s="1">
        <v>0.0</v>
      </c>
      <c r="Y4257" s="1">
        <v>0.0</v>
      </c>
      <c r="AA4257" s="1">
        <v>0.38</v>
      </c>
      <c r="AB4257" s="1">
        <v>2223.926</v>
      </c>
      <c r="AC4257" s="1">
        <v>0.38</v>
      </c>
      <c r="AE4257" s="1">
        <v>4.519</v>
      </c>
      <c r="AF4257" s="1">
        <v>0.078</v>
      </c>
      <c r="AG4257" s="1">
        <v>10517.159</v>
      </c>
      <c r="AH4257" s="1">
        <v>1.11</v>
      </c>
      <c r="AK4257" s="1">
        <v>2223.926</v>
      </c>
      <c r="AL4257" s="1">
        <v>0.38</v>
      </c>
      <c r="AO4257" s="1">
        <v>100.0</v>
      </c>
      <c r="AT4257" s="1">
        <v>0.0</v>
      </c>
      <c r="AU4257" s="1">
        <v>0.0</v>
      </c>
      <c r="AX4257" s="1">
        <v>0.0</v>
      </c>
      <c r="AY4257" s="1">
        <v>0.0</v>
      </c>
      <c r="AZ4257" s="1">
        <v>0.0</v>
      </c>
      <c r="BA4257" s="1">
        <v>0.0</v>
      </c>
      <c r="BC4257" s="1">
        <v>0.25</v>
      </c>
      <c r="BG4257" s="1">
        <v>0.0</v>
      </c>
      <c r="BH4257" s="1">
        <v>0.0</v>
      </c>
      <c r="BJ4257" s="1">
        <v>0.0</v>
      </c>
      <c r="BO4257" s="1">
        <v>0.0</v>
      </c>
      <c r="BP4257" s="1">
        <v>0.0</v>
      </c>
      <c r="BR4257" s="1">
        <v>0.0</v>
      </c>
      <c r="BT4257" s="1">
        <v>0.0</v>
      </c>
      <c r="BU4257" s="1">
        <v>0.0</v>
      </c>
      <c r="BY4257" s="1">
        <v>0.0</v>
      </c>
      <c r="BZ4257" s="1">
        <v>0.0</v>
      </c>
      <c r="CB4257" s="1">
        <v>0.0</v>
      </c>
      <c r="CG4257" s="1">
        <v>2223.926</v>
      </c>
      <c r="CH4257" s="1">
        <v>0.38</v>
      </c>
      <c r="CK4257" s="1">
        <v>0.0</v>
      </c>
      <c r="CL4257" s="1">
        <v>0.0</v>
      </c>
      <c r="CM4257" s="1">
        <v>0.0</v>
      </c>
      <c r="CN4257" s="1">
        <v>100.0</v>
      </c>
      <c r="CQ4257" s="1">
        <v>0.0</v>
      </c>
      <c r="CR4257" s="1">
        <v>0.0</v>
      </c>
      <c r="CU4257" s="1">
        <v>0.0</v>
      </c>
      <c r="CV4257" s="1">
        <v>0.0</v>
      </c>
      <c r="CX4257" s="1">
        <v>0.0</v>
      </c>
      <c r="CY4257" s="1">
        <v>0.0</v>
      </c>
      <c r="DA4257" s="1">
        <v>2223.926</v>
      </c>
      <c r="DB4257" s="1">
        <v>1.797</v>
      </c>
      <c r="DF4257" s="1">
        <v>0.0</v>
      </c>
      <c r="DG4257" s="1">
        <v>0.0</v>
      </c>
      <c r="DI4257" s="1">
        <v>0.0</v>
      </c>
      <c r="DN4257" s="1">
        <v>0.0</v>
      </c>
      <c r="DO4257" s="1">
        <v>0.0</v>
      </c>
      <c r="DQ4257" s="1">
        <v>0.0</v>
      </c>
      <c r="DV4257" s="1">
        <v>0.0</v>
      </c>
      <c r="DW4257" s="1">
        <v>0.0</v>
      </c>
      <c r="DY4257" s="1">
        <v>0.0</v>
      </c>
    </row>
    <row r="4258">
      <c r="A4258" s="1" t="s">
        <v>461</v>
      </c>
      <c r="B4258" s="1">
        <v>2011.0</v>
      </c>
      <c r="C4258" s="1" t="s">
        <v>462</v>
      </c>
      <c r="D4258" s="1">
        <v>171765.0</v>
      </c>
      <c r="E4258" s="1">
        <v>1.661309952E9</v>
      </c>
      <c r="J4258" s="1">
        <v>0.0</v>
      </c>
      <c r="K4258" s="1">
        <v>0.0</v>
      </c>
      <c r="L4258" s="1">
        <v>0.0</v>
      </c>
      <c r="N4258" s="1">
        <v>666.667</v>
      </c>
      <c r="S4258" s="1">
        <v>0.0</v>
      </c>
      <c r="T4258" s="1">
        <v>0.0</v>
      </c>
      <c r="V4258" s="1">
        <v>0.0</v>
      </c>
      <c r="W4258" s="1">
        <v>0.0</v>
      </c>
      <c r="X4258" s="1">
        <v>0.0</v>
      </c>
      <c r="Y4258" s="1">
        <v>0.0</v>
      </c>
      <c r="AA4258" s="1">
        <v>0.39</v>
      </c>
      <c r="AB4258" s="1">
        <v>2270.544</v>
      </c>
      <c r="AC4258" s="1">
        <v>0.39</v>
      </c>
      <c r="AE4258" s="1">
        <v>1.498</v>
      </c>
      <c r="AF4258" s="1">
        <v>0.027</v>
      </c>
      <c r="AG4258" s="1">
        <v>10619.037</v>
      </c>
      <c r="AH4258" s="1">
        <v>1.098</v>
      </c>
      <c r="AK4258" s="1">
        <v>2270.544</v>
      </c>
      <c r="AL4258" s="1">
        <v>0.39</v>
      </c>
      <c r="AO4258" s="1">
        <v>100.0</v>
      </c>
      <c r="AT4258" s="1">
        <v>0.0</v>
      </c>
      <c r="AU4258" s="1">
        <v>0.0</v>
      </c>
      <c r="AX4258" s="1">
        <v>0.0</v>
      </c>
      <c r="AY4258" s="1">
        <v>0.0</v>
      </c>
      <c r="AZ4258" s="1">
        <v>0.0</v>
      </c>
      <c r="BA4258" s="1">
        <v>0.0</v>
      </c>
      <c r="BC4258" s="1">
        <v>0.26</v>
      </c>
      <c r="BG4258" s="1">
        <v>0.0</v>
      </c>
      <c r="BH4258" s="1">
        <v>0.0</v>
      </c>
      <c r="BJ4258" s="1">
        <v>0.0</v>
      </c>
      <c r="BO4258" s="1">
        <v>0.0</v>
      </c>
      <c r="BP4258" s="1">
        <v>0.0</v>
      </c>
      <c r="BR4258" s="1">
        <v>0.0</v>
      </c>
      <c r="BT4258" s="1">
        <v>0.0</v>
      </c>
      <c r="BU4258" s="1">
        <v>0.0</v>
      </c>
      <c r="BY4258" s="1">
        <v>0.0</v>
      </c>
      <c r="BZ4258" s="1">
        <v>0.0</v>
      </c>
      <c r="CB4258" s="1">
        <v>0.0</v>
      </c>
      <c r="CG4258" s="1">
        <v>2270.544</v>
      </c>
      <c r="CH4258" s="1">
        <v>0.39</v>
      </c>
      <c r="CK4258" s="1">
        <v>0.0</v>
      </c>
      <c r="CL4258" s="1">
        <v>0.0</v>
      </c>
      <c r="CM4258" s="1">
        <v>0.0</v>
      </c>
      <c r="CN4258" s="1">
        <v>100.0</v>
      </c>
      <c r="CQ4258" s="1">
        <v>0.0</v>
      </c>
      <c r="CR4258" s="1">
        <v>0.0</v>
      </c>
      <c r="CU4258" s="1">
        <v>0.0</v>
      </c>
      <c r="CV4258" s="1">
        <v>0.0</v>
      </c>
      <c r="CX4258" s="1">
        <v>0.0</v>
      </c>
      <c r="CY4258" s="1">
        <v>0.0</v>
      </c>
      <c r="DA4258" s="1">
        <v>2270.544</v>
      </c>
      <c r="DB4258" s="1">
        <v>1.824</v>
      </c>
      <c r="DF4258" s="1">
        <v>0.0</v>
      </c>
      <c r="DG4258" s="1">
        <v>0.0</v>
      </c>
      <c r="DI4258" s="1">
        <v>0.0</v>
      </c>
      <c r="DN4258" s="1">
        <v>0.0</v>
      </c>
      <c r="DO4258" s="1">
        <v>0.0</v>
      </c>
      <c r="DQ4258" s="1">
        <v>0.0</v>
      </c>
      <c r="DV4258" s="1">
        <v>0.0</v>
      </c>
      <c r="DW4258" s="1">
        <v>0.0</v>
      </c>
      <c r="DY4258" s="1">
        <v>0.0</v>
      </c>
    </row>
    <row r="4259">
      <c r="A4259" s="1" t="s">
        <v>461</v>
      </c>
      <c r="B4259" s="1">
        <v>2012.0</v>
      </c>
      <c r="C4259" s="1" t="s">
        <v>462</v>
      </c>
      <c r="D4259" s="1">
        <v>172541.0</v>
      </c>
      <c r="E4259" s="1">
        <v>1.630854016E9</v>
      </c>
      <c r="J4259" s="1">
        <v>0.0</v>
      </c>
      <c r="K4259" s="1">
        <v>0.0</v>
      </c>
      <c r="L4259" s="1">
        <v>0.0</v>
      </c>
      <c r="N4259" s="1">
        <v>657.895</v>
      </c>
      <c r="S4259" s="1">
        <v>0.0</v>
      </c>
      <c r="T4259" s="1">
        <v>0.0</v>
      </c>
      <c r="V4259" s="1">
        <v>0.0</v>
      </c>
      <c r="W4259" s="1">
        <v>0.0</v>
      </c>
      <c r="X4259" s="1">
        <v>0.0</v>
      </c>
      <c r="Y4259" s="1">
        <v>0.0</v>
      </c>
      <c r="AA4259" s="1">
        <v>0.38</v>
      </c>
      <c r="AB4259" s="1">
        <v>2202.375</v>
      </c>
      <c r="AC4259" s="1">
        <v>0.38</v>
      </c>
      <c r="AE4259" s="1">
        <v>-0.465</v>
      </c>
      <c r="AF4259" s="1">
        <v>-0.008</v>
      </c>
      <c r="AG4259" s="1">
        <v>10522.093</v>
      </c>
      <c r="AH4259" s="1">
        <v>1.113</v>
      </c>
      <c r="AK4259" s="1">
        <v>2202.375</v>
      </c>
      <c r="AL4259" s="1">
        <v>0.38</v>
      </c>
      <c r="AO4259" s="1">
        <v>100.0</v>
      </c>
      <c r="AT4259" s="1">
        <v>0.0</v>
      </c>
      <c r="AU4259" s="1">
        <v>0.0</v>
      </c>
      <c r="AX4259" s="1">
        <v>0.0</v>
      </c>
      <c r="AY4259" s="1">
        <v>0.0</v>
      </c>
      <c r="AZ4259" s="1">
        <v>0.0</v>
      </c>
      <c r="BA4259" s="1">
        <v>0.0</v>
      </c>
      <c r="BC4259" s="1">
        <v>0.25</v>
      </c>
      <c r="BG4259" s="1">
        <v>0.0</v>
      </c>
      <c r="BH4259" s="1">
        <v>0.0</v>
      </c>
      <c r="BJ4259" s="1">
        <v>0.0</v>
      </c>
      <c r="BO4259" s="1">
        <v>0.0</v>
      </c>
      <c r="BP4259" s="1">
        <v>0.0</v>
      </c>
      <c r="BR4259" s="1">
        <v>0.0</v>
      </c>
      <c r="BT4259" s="1">
        <v>0.0</v>
      </c>
      <c r="BU4259" s="1">
        <v>0.0</v>
      </c>
      <c r="BY4259" s="1">
        <v>0.0</v>
      </c>
      <c r="BZ4259" s="1">
        <v>0.0</v>
      </c>
      <c r="CB4259" s="1">
        <v>0.0</v>
      </c>
      <c r="CG4259" s="1">
        <v>2202.375</v>
      </c>
      <c r="CH4259" s="1">
        <v>0.38</v>
      </c>
      <c r="CK4259" s="1">
        <v>0.0</v>
      </c>
      <c r="CL4259" s="1">
        <v>0.0</v>
      </c>
      <c r="CM4259" s="1">
        <v>0.0</v>
      </c>
      <c r="CN4259" s="1">
        <v>100.0</v>
      </c>
      <c r="CQ4259" s="1">
        <v>0.0</v>
      </c>
      <c r="CR4259" s="1">
        <v>0.0</v>
      </c>
      <c r="CU4259" s="1">
        <v>0.0</v>
      </c>
      <c r="CV4259" s="1">
        <v>0.0</v>
      </c>
      <c r="CX4259" s="1">
        <v>0.0</v>
      </c>
      <c r="CY4259" s="1">
        <v>0.0</v>
      </c>
      <c r="DA4259" s="1">
        <v>2202.375</v>
      </c>
      <c r="DB4259" s="1">
        <v>1.815</v>
      </c>
      <c r="DF4259" s="1">
        <v>0.0</v>
      </c>
      <c r="DG4259" s="1">
        <v>0.0</v>
      </c>
      <c r="DI4259" s="1">
        <v>0.0</v>
      </c>
      <c r="DN4259" s="1">
        <v>0.0</v>
      </c>
      <c r="DO4259" s="1">
        <v>0.0</v>
      </c>
      <c r="DQ4259" s="1">
        <v>0.0</v>
      </c>
      <c r="DV4259" s="1">
        <v>0.0</v>
      </c>
      <c r="DW4259" s="1">
        <v>0.0</v>
      </c>
      <c r="DY4259" s="1">
        <v>0.0</v>
      </c>
    </row>
    <row r="4260">
      <c r="A4260" s="1" t="s">
        <v>461</v>
      </c>
      <c r="B4260" s="1">
        <v>2013.0</v>
      </c>
      <c r="C4260" s="1" t="s">
        <v>462</v>
      </c>
      <c r="D4260" s="1">
        <v>173340.0</v>
      </c>
      <c r="E4260" s="1">
        <v>1.636030976E9</v>
      </c>
      <c r="J4260" s="1">
        <v>0.0</v>
      </c>
      <c r="K4260" s="1">
        <v>0.0</v>
      </c>
      <c r="L4260" s="1">
        <v>0.0</v>
      </c>
      <c r="N4260" s="1">
        <v>657.895</v>
      </c>
      <c r="S4260" s="1">
        <v>0.0</v>
      </c>
      <c r="T4260" s="1">
        <v>0.0</v>
      </c>
      <c r="V4260" s="1">
        <v>0.0</v>
      </c>
      <c r="W4260" s="1">
        <v>0.0</v>
      </c>
      <c r="X4260" s="1">
        <v>0.0</v>
      </c>
      <c r="Y4260" s="1">
        <v>0.0</v>
      </c>
      <c r="AA4260" s="1">
        <v>0.38</v>
      </c>
      <c r="AB4260" s="1">
        <v>2192.223</v>
      </c>
      <c r="AC4260" s="1">
        <v>0.38</v>
      </c>
      <c r="AE4260" s="1">
        <v>-0.258</v>
      </c>
      <c r="AF4260" s="1">
        <v>-0.005</v>
      </c>
      <c r="AG4260" s="1">
        <v>10446.593</v>
      </c>
      <c r="AH4260" s="1">
        <v>1.107</v>
      </c>
      <c r="AK4260" s="1">
        <v>2192.223</v>
      </c>
      <c r="AL4260" s="1">
        <v>0.38</v>
      </c>
      <c r="AO4260" s="1">
        <v>100.0</v>
      </c>
      <c r="AT4260" s="1">
        <v>0.0</v>
      </c>
      <c r="AU4260" s="1">
        <v>0.0</v>
      </c>
      <c r="AX4260" s="1">
        <v>0.0</v>
      </c>
      <c r="AY4260" s="1">
        <v>0.0</v>
      </c>
      <c r="AZ4260" s="1">
        <v>0.0</v>
      </c>
      <c r="BA4260" s="1">
        <v>0.0</v>
      </c>
      <c r="BC4260" s="1">
        <v>0.25</v>
      </c>
      <c r="BG4260" s="1">
        <v>0.0</v>
      </c>
      <c r="BH4260" s="1">
        <v>0.0</v>
      </c>
      <c r="BJ4260" s="1">
        <v>0.0</v>
      </c>
      <c r="BO4260" s="1">
        <v>0.0</v>
      </c>
      <c r="BP4260" s="1">
        <v>0.0</v>
      </c>
      <c r="BR4260" s="1">
        <v>0.0</v>
      </c>
      <c r="BT4260" s="1">
        <v>0.0</v>
      </c>
      <c r="BU4260" s="1">
        <v>0.0</v>
      </c>
      <c r="BY4260" s="1">
        <v>0.0</v>
      </c>
      <c r="BZ4260" s="1">
        <v>0.0</v>
      </c>
      <c r="CB4260" s="1">
        <v>0.0</v>
      </c>
      <c r="CG4260" s="1">
        <v>2192.223</v>
      </c>
      <c r="CH4260" s="1">
        <v>0.38</v>
      </c>
      <c r="CK4260" s="1">
        <v>0.0</v>
      </c>
      <c r="CL4260" s="1">
        <v>0.0</v>
      </c>
      <c r="CM4260" s="1">
        <v>0.0</v>
      </c>
      <c r="CN4260" s="1">
        <v>100.0</v>
      </c>
      <c r="CQ4260" s="1">
        <v>0.0</v>
      </c>
      <c r="CR4260" s="1">
        <v>0.0</v>
      </c>
      <c r="CU4260" s="1">
        <v>0.0</v>
      </c>
      <c r="CV4260" s="1">
        <v>0.0</v>
      </c>
      <c r="CX4260" s="1">
        <v>0.0</v>
      </c>
      <c r="CY4260" s="1">
        <v>0.0</v>
      </c>
      <c r="DA4260" s="1">
        <v>2192.223</v>
      </c>
      <c r="DB4260" s="1">
        <v>1.811</v>
      </c>
      <c r="DF4260" s="1">
        <v>0.0</v>
      </c>
      <c r="DG4260" s="1">
        <v>0.0</v>
      </c>
      <c r="DI4260" s="1">
        <v>0.0</v>
      </c>
      <c r="DN4260" s="1">
        <v>0.0</v>
      </c>
      <c r="DO4260" s="1">
        <v>0.0</v>
      </c>
      <c r="DQ4260" s="1">
        <v>0.0</v>
      </c>
      <c r="DV4260" s="1">
        <v>0.0</v>
      </c>
      <c r="DW4260" s="1">
        <v>0.0</v>
      </c>
      <c r="DY4260" s="1">
        <v>0.0</v>
      </c>
    </row>
    <row r="4261">
      <c r="A4261" s="1" t="s">
        <v>461</v>
      </c>
      <c r="B4261" s="1">
        <v>2014.0</v>
      </c>
      <c r="C4261" s="1" t="s">
        <v>462</v>
      </c>
      <c r="D4261" s="1">
        <v>174099.0</v>
      </c>
      <c r="E4261" s="1">
        <v>1.63570496E9</v>
      </c>
      <c r="J4261" s="1">
        <v>0.0</v>
      </c>
      <c r="K4261" s="1">
        <v>0.0</v>
      </c>
      <c r="L4261" s="1">
        <v>0.0</v>
      </c>
      <c r="N4261" s="1">
        <v>657.895</v>
      </c>
      <c r="S4261" s="1">
        <v>0.0</v>
      </c>
      <c r="T4261" s="1">
        <v>0.0</v>
      </c>
      <c r="V4261" s="1">
        <v>0.0</v>
      </c>
      <c r="W4261" s="1">
        <v>0.0</v>
      </c>
      <c r="X4261" s="1">
        <v>0.0</v>
      </c>
      <c r="Y4261" s="1">
        <v>0.0</v>
      </c>
      <c r="AA4261" s="1">
        <v>0.38</v>
      </c>
      <c r="AB4261" s="1">
        <v>2182.666</v>
      </c>
      <c r="AC4261" s="1">
        <v>0.38</v>
      </c>
      <c r="AE4261" s="1">
        <v>0.973</v>
      </c>
      <c r="AF4261" s="1">
        <v>0.018</v>
      </c>
      <c r="AG4261" s="1">
        <v>10502.203</v>
      </c>
      <c r="AH4261" s="1">
        <v>1.118</v>
      </c>
      <c r="AK4261" s="1">
        <v>2182.666</v>
      </c>
      <c r="AL4261" s="1">
        <v>0.38</v>
      </c>
      <c r="AO4261" s="1">
        <v>100.0</v>
      </c>
      <c r="AT4261" s="1">
        <v>0.0</v>
      </c>
      <c r="AU4261" s="1">
        <v>0.0</v>
      </c>
      <c r="AX4261" s="1">
        <v>0.0</v>
      </c>
      <c r="AY4261" s="1">
        <v>0.0</v>
      </c>
      <c r="AZ4261" s="1">
        <v>0.0</v>
      </c>
      <c r="BA4261" s="1">
        <v>0.0</v>
      </c>
      <c r="BC4261" s="1">
        <v>0.25</v>
      </c>
      <c r="BG4261" s="1">
        <v>0.0</v>
      </c>
      <c r="BH4261" s="1">
        <v>0.0</v>
      </c>
      <c r="BJ4261" s="1">
        <v>0.0</v>
      </c>
      <c r="BO4261" s="1">
        <v>0.0</v>
      </c>
      <c r="BP4261" s="1">
        <v>0.0</v>
      </c>
      <c r="BR4261" s="1">
        <v>0.0</v>
      </c>
      <c r="BT4261" s="1">
        <v>0.0</v>
      </c>
      <c r="BU4261" s="1">
        <v>0.0</v>
      </c>
      <c r="BY4261" s="1">
        <v>0.0</v>
      </c>
      <c r="BZ4261" s="1">
        <v>0.0</v>
      </c>
      <c r="CB4261" s="1">
        <v>0.0</v>
      </c>
      <c r="CG4261" s="1">
        <v>2182.666</v>
      </c>
      <c r="CH4261" s="1">
        <v>0.38</v>
      </c>
      <c r="CK4261" s="1">
        <v>0.0</v>
      </c>
      <c r="CL4261" s="1">
        <v>0.0</v>
      </c>
      <c r="CM4261" s="1">
        <v>0.0</v>
      </c>
      <c r="CN4261" s="1">
        <v>100.0</v>
      </c>
      <c r="CQ4261" s="1">
        <v>0.0</v>
      </c>
      <c r="CR4261" s="1">
        <v>0.0</v>
      </c>
      <c r="CU4261" s="1">
        <v>0.0</v>
      </c>
      <c r="CV4261" s="1">
        <v>0.0</v>
      </c>
      <c r="CX4261" s="1">
        <v>0.0</v>
      </c>
      <c r="CY4261" s="1">
        <v>0.0</v>
      </c>
      <c r="DA4261" s="1">
        <v>2182.666</v>
      </c>
      <c r="DB4261" s="1">
        <v>1.828</v>
      </c>
      <c r="DF4261" s="1">
        <v>0.0</v>
      </c>
      <c r="DG4261" s="1">
        <v>0.0</v>
      </c>
      <c r="DI4261" s="1">
        <v>0.0</v>
      </c>
      <c r="DN4261" s="1">
        <v>0.0</v>
      </c>
      <c r="DO4261" s="1">
        <v>0.0</v>
      </c>
      <c r="DQ4261" s="1">
        <v>0.0</v>
      </c>
      <c r="DV4261" s="1">
        <v>0.0</v>
      </c>
      <c r="DW4261" s="1">
        <v>0.0</v>
      </c>
      <c r="DY4261" s="1">
        <v>0.0</v>
      </c>
    </row>
    <row r="4262">
      <c r="A4262" s="1" t="s">
        <v>461</v>
      </c>
      <c r="B4262" s="1">
        <v>2015.0</v>
      </c>
      <c r="C4262" s="1" t="s">
        <v>462</v>
      </c>
      <c r="D4262" s="1">
        <v>174864.0</v>
      </c>
      <c r="E4262" s="1">
        <v>1.670339968E9</v>
      </c>
      <c r="J4262" s="1">
        <v>0.0</v>
      </c>
      <c r="K4262" s="1">
        <v>0.0</v>
      </c>
      <c r="L4262" s="1">
        <v>0.0</v>
      </c>
      <c r="N4262" s="1">
        <v>657.895</v>
      </c>
      <c r="S4262" s="1">
        <v>0.0</v>
      </c>
      <c r="T4262" s="1">
        <v>0.0</v>
      </c>
      <c r="V4262" s="1">
        <v>0.0</v>
      </c>
      <c r="W4262" s="1">
        <v>0.0</v>
      </c>
      <c r="X4262" s="1">
        <v>0.0</v>
      </c>
      <c r="Y4262" s="1">
        <v>0.0</v>
      </c>
      <c r="AA4262" s="1">
        <v>0.38</v>
      </c>
      <c r="AB4262" s="1">
        <v>2173.117</v>
      </c>
      <c r="AC4262" s="1">
        <v>0.38</v>
      </c>
      <c r="AE4262" s="1">
        <v>0.59</v>
      </c>
      <c r="AF4262" s="1">
        <v>0.011</v>
      </c>
      <c r="AG4262" s="1">
        <v>10517.959</v>
      </c>
      <c r="AH4262" s="1">
        <v>1.101</v>
      </c>
      <c r="AK4262" s="1">
        <v>2173.117</v>
      </c>
      <c r="AL4262" s="1">
        <v>0.38</v>
      </c>
      <c r="AO4262" s="1">
        <v>100.0</v>
      </c>
      <c r="AT4262" s="1">
        <v>0.0</v>
      </c>
      <c r="AU4262" s="1">
        <v>0.0</v>
      </c>
      <c r="AX4262" s="1">
        <v>0.0</v>
      </c>
      <c r="AY4262" s="1">
        <v>0.0</v>
      </c>
      <c r="AZ4262" s="1">
        <v>0.0</v>
      </c>
      <c r="BA4262" s="1">
        <v>0.0</v>
      </c>
      <c r="BC4262" s="1">
        <v>0.25</v>
      </c>
      <c r="BG4262" s="1">
        <v>0.0</v>
      </c>
      <c r="BH4262" s="1">
        <v>0.0</v>
      </c>
      <c r="BJ4262" s="1">
        <v>0.0</v>
      </c>
      <c r="BO4262" s="1">
        <v>0.0</v>
      </c>
      <c r="BP4262" s="1">
        <v>0.0</v>
      </c>
      <c r="BR4262" s="1">
        <v>0.0</v>
      </c>
      <c r="BT4262" s="1">
        <v>0.0</v>
      </c>
      <c r="BU4262" s="1">
        <v>0.0</v>
      </c>
      <c r="BY4262" s="1">
        <v>0.0</v>
      </c>
      <c r="BZ4262" s="1">
        <v>0.0</v>
      </c>
      <c r="CB4262" s="1">
        <v>0.0</v>
      </c>
      <c r="CG4262" s="1">
        <v>2173.117</v>
      </c>
      <c r="CH4262" s="1">
        <v>0.38</v>
      </c>
      <c r="CK4262" s="1">
        <v>0.0</v>
      </c>
      <c r="CL4262" s="1">
        <v>0.0</v>
      </c>
      <c r="CM4262" s="1">
        <v>0.0</v>
      </c>
      <c r="CN4262" s="1">
        <v>100.0</v>
      </c>
      <c r="CQ4262" s="1">
        <v>0.0</v>
      </c>
      <c r="CR4262" s="1">
        <v>0.0</v>
      </c>
      <c r="CU4262" s="1">
        <v>0.0</v>
      </c>
      <c r="CV4262" s="1">
        <v>0.0</v>
      </c>
      <c r="CX4262" s="1">
        <v>0.0</v>
      </c>
      <c r="CY4262" s="1">
        <v>0.0</v>
      </c>
      <c r="DA4262" s="1">
        <v>2173.117</v>
      </c>
      <c r="DB4262" s="1">
        <v>1.839</v>
      </c>
      <c r="DF4262" s="1">
        <v>0.0</v>
      </c>
      <c r="DG4262" s="1">
        <v>0.0</v>
      </c>
      <c r="DI4262" s="1">
        <v>0.0</v>
      </c>
      <c r="DN4262" s="1">
        <v>0.0</v>
      </c>
      <c r="DO4262" s="1">
        <v>0.0</v>
      </c>
      <c r="DQ4262" s="1">
        <v>0.0</v>
      </c>
      <c r="DV4262" s="1">
        <v>0.0</v>
      </c>
      <c r="DW4262" s="1">
        <v>0.0</v>
      </c>
      <c r="DY4262" s="1">
        <v>0.0</v>
      </c>
    </row>
    <row r="4263">
      <c r="A4263" s="1" t="s">
        <v>461</v>
      </c>
      <c r="B4263" s="1">
        <v>2016.0</v>
      </c>
      <c r="C4263" s="1" t="s">
        <v>462</v>
      </c>
      <c r="D4263" s="1">
        <v>175606.0</v>
      </c>
      <c r="E4263" s="1">
        <v>1.719860608E9</v>
      </c>
      <c r="J4263" s="1">
        <v>0.0</v>
      </c>
      <c r="K4263" s="1">
        <v>0.0</v>
      </c>
      <c r="L4263" s="1">
        <v>0.0</v>
      </c>
      <c r="N4263" s="1">
        <v>666.667</v>
      </c>
      <c r="S4263" s="1">
        <v>0.0</v>
      </c>
      <c r="T4263" s="1">
        <v>0.0</v>
      </c>
      <c r="V4263" s="1">
        <v>0.0</v>
      </c>
      <c r="W4263" s="1">
        <v>0.0</v>
      </c>
      <c r="X4263" s="1">
        <v>0.0</v>
      </c>
      <c r="Y4263" s="1">
        <v>0.0</v>
      </c>
      <c r="AA4263" s="1">
        <v>0.39</v>
      </c>
      <c r="AB4263" s="1">
        <v>2220.881</v>
      </c>
      <c r="AC4263" s="1">
        <v>0.39</v>
      </c>
      <c r="AE4263" s="1">
        <v>1.073</v>
      </c>
      <c r="AF4263" s="1">
        <v>0.02</v>
      </c>
      <c r="AG4263" s="1">
        <v>10585.849</v>
      </c>
      <c r="AH4263" s="1">
        <v>1.081</v>
      </c>
      <c r="AK4263" s="1">
        <v>2220.881</v>
      </c>
      <c r="AL4263" s="1">
        <v>0.39</v>
      </c>
      <c r="AO4263" s="1">
        <v>100.0</v>
      </c>
      <c r="AT4263" s="1">
        <v>0.0</v>
      </c>
      <c r="AU4263" s="1">
        <v>0.0</v>
      </c>
      <c r="AX4263" s="1">
        <v>0.0</v>
      </c>
      <c r="AY4263" s="1">
        <v>0.0</v>
      </c>
      <c r="AZ4263" s="1">
        <v>0.0</v>
      </c>
      <c r="BA4263" s="1">
        <v>0.0</v>
      </c>
      <c r="BC4263" s="1">
        <v>0.26</v>
      </c>
      <c r="BG4263" s="1">
        <v>0.0</v>
      </c>
      <c r="BH4263" s="1">
        <v>0.0</v>
      </c>
      <c r="BJ4263" s="1">
        <v>0.0</v>
      </c>
      <c r="BO4263" s="1">
        <v>0.0</v>
      </c>
      <c r="BP4263" s="1">
        <v>0.0</v>
      </c>
      <c r="BR4263" s="1">
        <v>0.0</v>
      </c>
      <c r="BT4263" s="1">
        <v>0.0</v>
      </c>
      <c r="BU4263" s="1">
        <v>0.0</v>
      </c>
      <c r="BY4263" s="1">
        <v>0.0</v>
      </c>
      <c r="BZ4263" s="1">
        <v>0.0</v>
      </c>
      <c r="CB4263" s="1">
        <v>0.0</v>
      </c>
      <c r="CG4263" s="1">
        <v>2220.881</v>
      </c>
      <c r="CH4263" s="1">
        <v>0.39</v>
      </c>
      <c r="CK4263" s="1">
        <v>0.0</v>
      </c>
      <c r="CL4263" s="1">
        <v>0.0</v>
      </c>
      <c r="CM4263" s="1">
        <v>0.0</v>
      </c>
      <c r="CN4263" s="1">
        <v>100.0</v>
      </c>
      <c r="CQ4263" s="1">
        <v>0.0</v>
      </c>
      <c r="CR4263" s="1">
        <v>0.0</v>
      </c>
      <c r="CU4263" s="1">
        <v>0.0</v>
      </c>
      <c r="CV4263" s="1">
        <v>0.0</v>
      </c>
      <c r="CX4263" s="1">
        <v>0.0</v>
      </c>
      <c r="CY4263" s="1">
        <v>0.0</v>
      </c>
      <c r="DA4263" s="1">
        <v>2220.881</v>
      </c>
      <c r="DB4263" s="1">
        <v>1.859</v>
      </c>
      <c r="DF4263" s="1">
        <v>0.0</v>
      </c>
      <c r="DG4263" s="1">
        <v>0.0</v>
      </c>
      <c r="DI4263" s="1">
        <v>0.0</v>
      </c>
      <c r="DN4263" s="1">
        <v>0.0</v>
      </c>
      <c r="DO4263" s="1">
        <v>0.0</v>
      </c>
      <c r="DQ4263" s="1">
        <v>0.0</v>
      </c>
      <c r="DV4263" s="1">
        <v>0.0</v>
      </c>
      <c r="DW4263" s="1">
        <v>0.0</v>
      </c>
      <c r="DY4263" s="1">
        <v>0.0</v>
      </c>
    </row>
    <row r="4264">
      <c r="A4264" s="1" t="s">
        <v>461</v>
      </c>
      <c r="B4264" s="1">
        <v>2017.0</v>
      </c>
      <c r="C4264" s="1" t="s">
        <v>462</v>
      </c>
      <c r="D4264" s="1">
        <v>176303.0</v>
      </c>
      <c r="E4264" s="1">
        <v>1.781315968E9</v>
      </c>
      <c r="J4264" s="1">
        <v>0.0</v>
      </c>
      <c r="K4264" s="1">
        <v>0.0</v>
      </c>
      <c r="L4264" s="1">
        <v>0.0</v>
      </c>
      <c r="N4264" s="1">
        <v>650.0</v>
      </c>
      <c r="S4264" s="1">
        <v>0.0</v>
      </c>
      <c r="T4264" s="1">
        <v>0.0</v>
      </c>
      <c r="Y4264" s="1">
        <v>0.0</v>
      </c>
      <c r="AA4264" s="1">
        <v>0.4</v>
      </c>
      <c r="AB4264" s="1">
        <v>2268.821</v>
      </c>
      <c r="AC4264" s="1">
        <v>0.4</v>
      </c>
      <c r="AE4264" s="1">
        <v>8.41</v>
      </c>
      <c r="AF4264" s="1">
        <v>0.156</v>
      </c>
      <c r="AG4264" s="1">
        <v>11430.771</v>
      </c>
      <c r="AH4264" s="1">
        <v>1.131</v>
      </c>
      <c r="AK4264" s="1">
        <v>2268.821</v>
      </c>
      <c r="AL4264" s="1">
        <v>0.4</v>
      </c>
      <c r="AO4264" s="1">
        <v>100.0</v>
      </c>
      <c r="AT4264" s="1">
        <v>0.0</v>
      </c>
      <c r="AU4264" s="1">
        <v>0.0</v>
      </c>
      <c r="BA4264" s="1">
        <v>0.0</v>
      </c>
      <c r="BC4264" s="1">
        <v>0.26</v>
      </c>
      <c r="BG4264" s="1">
        <v>0.0</v>
      </c>
      <c r="BH4264" s="1">
        <v>0.0</v>
      </c>
      <c r="BJ4264" s="1">
        <v>0.0</v>
      </c>
      <c r="BO4264" s="1">
        <v>0.0</v>
      </c>
      <c r="BP4264" s="1">
        <v>0.0</v>
      </c>
      <c r="BR4264" s="1">
        <v>0.0</v>
      </c>
      <c r="BT4264" s="1">
        <v>0.0</v>
      </c>
      <c r="BU4264" s="1">
        <v>0.0</v>
      </c>
      <c r="BY4264" s="1">
        <v>0.0</v>
      </c>
      <c r="BZ4264" s="1">
        <v>0.0</v>
      </c>
      <c r="CB4264" s="1">
        <v>0.0</v>
      </c>
      <c r="CG4264" s="1">
        <v>2268.821</v>
      </c>
      <c r="CH4264" s="1">
        <v>0.4</v>
      </c>
      <c r="CN4264" s="1">
        <v>100.0</v>
      </c>
      <c r="CQ4264" s="1">
        <v>0.0</v>
      </c>
      <c r="CR4264" s="1">
        <v>0.0</v>
      </c>
      <c r="CU4264" s="1">
        <v>0.0</v>
      </c>
      <c r="CV4264" s="1">
        <v>0.0</v>
      </c>
      <c r="CX4264" s="1">
        <v>0.0</v>
      </c>
      <c r="CY4264" s="1">
        <v>0.0</v>
      </c>
      <c r="DA4264" s="1">
        <v>2268.821</v>
      </c>
      <c r="DB4264" s="1">
        <v>2.015</v>
      </c>
      <c r="DF4264" s="1">
        <v>0.0</v>
      </c>
      <c r="DG4264" s="1">
        <v>0.0</v>
      </c>
      <c r="DI4264" s="1">
        <v>0.0</v>
      </c>
      <c r="DN4264" s="1">
        <v>0.0</v>
      </c>
      <c r="DO4264" s="1">
        <v>0.0</v>
      </c>
      <c r="DQ4264" s="1">
        <v>0.0</v>
      </c>
      <c r="DV4264" s="1">
        <v>0.0</v>
      </c>
      <c r="DW4264" s="1">
        <v>0.0</v>
      </c>
      <c r="DY4264" s="1">
        <v>0.0</v>
      </c>
    </row>
    <row r="4265">
      <c r="A4265" s="1" t="s">
        <v>461</v>
      </c>
      <c r="B4265" s="1">
        <v>2018.0</v>
      </c>
      <c r="C4265" s="1" t="s">
        <v>462</v>
      </c>
      <c r="D4265" s="1">
        <v>176982.0</v>
      </c>
      <c r="E4265" s="1">
        <v>1.830625152E9</v>
      </c>
      <c r="J4265" s="1">
        <v>0.0</v>
      </c>
      <c r="K4265" s="1">
        <v>0.0</v>
      </c>
      <c r="L4265" s="1">
        <v>0.0</v>
      </c>
      <c r="N4265" s="1">
        <v>634.146</v>
      </c>
      <c r="S4265" s="1">
        <v>0.0</v>
      </c>
      <c r="T4265" s="1">
        <v>0.0</v>
      </c>
      <c r="Y4265" s="1">
        <v>0.0</v>
      </c>
      <c r="AA4265" s="1">
        <v>0.41</v>
      </c>
      <c r="AB4265" s="1">
        <v>2316.62</v>
      </c>
      <c r="AC4265" s="1">
        <v>0.41</v>
      </c>
      <c r="AE4265" s="1">
        <v>26.241</v>
      </c>
      <c r="AF4265" s="1">
        <v>0.529</v>
      </c>
      <c r="AG4265" s="1">
        <v>14374.914</v>
      </c>
      <c r="AH4265" s="1">
        <v>1.39</v>
      </c>
      <c r="AK4265" s="1">
        <v>2260.117</v>
      </c>
      <c r="AL4265" s="1">
        <v>0.4</v>
      </c>
      <c r="AO4265" s="1">
        <v>97.561</v>
      </c>
      <c r="AT4265" s="1">
        <v>0.0</v>
      </c>
      <c r="AU4265" s="1">
        <v>0.0</v>
      </c>
      <c r="BA4265" s="1">
        <v>0.0</v>
      </c>
      <c r="BC4265" s="1">
        <v>0.26</v>
      </c>
      <c r="BG4265" s="1">
        <v>0.0</v>
      </c>
      <c r="BH4265" s="1">
        <v>0.0</v>
      </c>
      <c r="BJ4265" s="1">
        <v>0.0</v>
      </c>
      <c r="BO4265" s="1">
        <v>56.503</v>
      </c>
      <c r="BP4265" s="1">
        <v>0.01</v>
      </c>
      <c r="BR4265" s="1">
        <v>2.439</v>
      </c>
      <c r="BT4265" s="1">
        <v>0.0</v>
      </c>
      <c r="BU4265" s="1">
        <v>0.0</v>
      </c>
      <c r="BY4265" s="1">
        <v>0.0</v>
      </c>
      <c r="BZ4265" s="1">
        <v>0.0</v>
      </c>
      <c r="CB4265" s="1">
        <v>0.0</v>
      </c>
      <c r="CG4265" s="1">
        <v>2260.117</v>
      </c>
      <c r="CH4265" s="1">
        <v>0.4</v>
      </c>
      <c r="CN4265" s="1">
        <v>97.561</v>
      </c>
      <c r="CQ4265" s="1">
        <v>0.0</v>
      </c>
      <c r="CR4265" s="1">
        <v>0.0</v>
      </c>
      <c r="CU4265" s="1">
        <v>0.0</v>
      </c>
      <c r="CV4265" s="1">
        <v>0.0</v>
      </c>
      <c r="CX4265" s="1">
        <v>0.0</v>
      </c>
      <c r="CY4265" s="1">
        <v>0.0</v>
      </c>
      <c r="DA4265" s="1">
        <v>2316.62</v>
      </c>
      <c r="DB4265" s="1">
        <v>2.544</v>
      </c>
      <c r="DF4265" s="1">
        <v>56.503</v>
      </c>
      <c r="DG4265" s="1">
        <v>0.01</v>
      </c>
      <c r="DI4265" s="1">
        <v>2.439</v>
      </c>
      <c r="DN4265" s="1">
        <v>56.503</v>
      </c>
      <c r="DO4265" s="1">
        <v>0.01</v>
      </c>
      <c r="DQ4265" s="1">
        <v>2.439</v>
      </c>
      <c r="DV4265" s="1">
        <v>0.0</v>
      </c>
      <c r="DW4265" s="1">
        <v>0.0</v>
      </c>
      <c r="DY4265" s="1">
        <v>0.0</v>
      </c>
    </row>
    <row r="4266">
      <c r="A4266" s="1" t="s">
        <v>461</v>
      </c>
      <c r="B4266" s="1">
        <v>2019.0</v>
      </c>
      <c r="C4266" s="1" t="s">
        <v>462</v>
      </c>
      <c r="D4266" s="1">
        <v>177639.0</v>
      </c>
      <c r="E4266" s="1">
        <v>1.824037632E9</v>
      </c>
      <c r="J4266" s="1">
        <v>0.0</v>
      </c>
      <c r="K4266" s="1">
        <v>0.0</v>
      </c>
      <c r="L4266" s="1">
        <v>0.0</v>
      </c>
      <c r="N4266" s="1">
        <v>642.857</v>
      </c>
      <c r="S4266" s="1">
        <v>0.0</v>
      </c>
      <c r="T4266" s="1">
        <v>0.0</v>
      </c>
      <c r="Y4266" s="1">
        <v>0.0</v>
      </c>
      <c r="AA4266" s="1">
        <v>0.42</v>
      </c>
      <c r="AB4266" s="1">
        <v>2364.346</v>
      </c>
      <c r="AC4266" s="1">
        <v>0.42</v>
      </c>
      <c r="AE4266" s="1">
        <v>-1.212</v>
      </c>
      <c r="AF4266" s="1">
        <v>-0.031</v>
      </c>
      <c r="AG4266" s="1">
        <v>14148.227</v>
      </c>
      <c r="AH4266" s="1">
        <v>1.378</v>
      </c>
      <c r="AK4266" s="1">
        <v>2308.052</v>
      </c>
      <c r="AL4266" s="1">
        <v>0.41</v>
      </c>
      <c r="AO4266" s="1">
        <v>97.619</v>
      </c>
      <c r="AT4266" s="1">
        <v>0.0</v>
      </c>
      <c r="AU4266" s="1">
        <v>0.0</v>
      </c>
      <c r="BA4266" s="1">
        <v>0.0</v>
      </c>
      <c r="BC4266" s="1">
        <v>0.27</v>
      </c>
      <c r="BG4266" s="1">
        <v>0.0</v>
      </c>
      <c r="BH4266" s="1">
        <v>0.0</v>
      </c>
      <c r="BJ4266" s="1">
        <v>0.0</v>
      </c>
      <c r="BO4266" s="1">
        <v>56.294</v>
      </c>
      <c r="BP4266" s="1">
        <v>0.01</v>
      </c>
      <c r="BR4266" s="1">
        <v>2.381</v>
      </c>
      <c r="BT4266" s="1">
        <v>0.0</v>
      </c>
      <c r="BU4266" s="1">
        <v>0.0</v>
      </c>
      <c r="BY4266" s="1">
        <v>0.0</v>
      </c>
      <c r="BZ4266" s="1">
        <v>0.0</v>
      </c>
      <c r="CB4266" s="1">
        <v>0.0</v>
      </c>
      <c r="CG4266" s="1">
        <v>2308.052</v>
      </c>
      <c r="CH4266" s="1">
        <v>0.41</v>
      </c>
      <c r="CN4266" s="1">
        <v>97.619</v>
      </c>
      <c r="CQ4266" s="1">
        <v>0.0</v>
      </c>
      <c r="CR4266" s="1">
        <v>0.0</v>
      </c>
      <c r="CU4266" s="1">
        <v>0.0</v>
      </c>
      <c r="CV4266" s="1">
        <v>0.0</v>
      </c>
      <c r="CX4266" s="1">
        <v>0.0</v>
      </c>
      <c r="CY4266" s="1">
        <v>0.0</v>
      </c>
      <c r="DA4266" s="1">
        <v>2364.346</v>
      </c>
      <c r="DB4266" s="1">
        <v>2.513</v>
      </c>
      <c r="DF4266" s="1">
        <v>56.294</v>
      </c>
      <c r="DG4266" s="1">
        <v>0.01</v>
      </c>
      <c r="DI4266" s="1">
        <v>2.381</v>
      </c>
      <c r="DN4266" s="1">
        <v>56.294</v>
      </c>
      <c r="DO4266" s="1">
        <v>0.01</v>
      </c>
      <c r="DQ4266" s="1">
        <v>2.381</v>
      </c>
      <c r="DV4266" s="1">
        <v>0.0</v>
      </c>
      <c r="DW4266" s="1">
        <v>0.0</v>
      </c>
      <c r="DY4266" s="1">
        <v>0.0</v>
      </c>
    </row>
    <row r="4267">
      <c r="A4267" s="1" t="s">
        <v>461</v>
      </c>
      <c r="B4267" s="1">
        <v>2020.0</v>
      </c>
      <c r="C4267" s="1" t="s">
        <v>462</v>
      </c>
      <c r="D4267" s="1">
        <v>178207.0</v>
      </c>
      <c r="E4267" s="1">
        <v>1.36162176E9</v>
      </c>
      <c r="J4267" s="1">
        <v>0.0</v>
      </c>
      <c r="K4267" s="1">
        <v>0.0</v>
      </c>
      <c r="L4267" s="1">
        <v>0.0</v>
      </c>
      <c r="N4267" s="1">
        <v>631.579</v>
      </c>
      <c r="S4267" s="1">
        <v>0.0</v>
      </c>
      <c r="T4267" s="1">
        <v>0.0</v>
      </c>
      <c r="Y4267" s="1">
        <v>0.0</v>
      </c>
      <c r="AA4267" s="1">
        <v>0.38</v>
      </c>
      <c r="AB4267" s="1">
        <v>2132.352</v>
      </c>
      <c r="AC4267" s="1">
        <v>0.38</v>
      </c>
      <c r="AE4267" s="1">
        <v>-4.659</v>
      </c>
      <c r="AF4267" s="1">
        <v>-0.117</v>
      </c>
      <c r="AG4267" s="1">
        <v>13446.084</v>
      </c>
      <c r="AH4267" s="1">
        <v>1.76</v>
      </c>
      <c r="AK4267" s="1">
        <v>2076.237</v>
      </c>
      <c r="AL4267" s="1">
        <v>0.37</v>
      </c>
      <c r="AO4267" s="1">
        <v>97.368</v>
      </c>
      <c r="AT4267" s="1">
        <v>0.0</v>
      </c>
      <c r="AU4267" s="1">
        <v>0.0</v>
      </c>
      <c r="BA4267" s="1">
        <v>0.0</v>
      </c>
      <c r="BC4267" s="1">
        <v>0.24</v>
      </c>
      <c r="BG4267" s="1">
        <v>0.0</v>
      </c>
      <c r="BH4267" s="1">
        <v>0.0</v>
      </c>
      <c r="BJ4267" s="1">
        <v>0.0</v>
      </c>
      <c r="BO4267" s="1">
        <v>56.115</v>
      </c>
      <c r="BP4267" s="1">
        <v>0.01</v>
      </c>
      <c r="BR4267" s="1">
        <v>2.632</v>
      </c>
      <c r="BT4267" s="1">
        <v>0.0</v>
      </c>
      <c r="BU4267" s="1">
        <v>0.0</v>
      </c>
      <c r="BY4267" s="1">
        <v>0.0</v>
      </c>
      <c r="BZ4267" s="1">
        <v>0.0</v>
      </c>
      <c r="CB4267" s="1">
        <v>0.0</v>
      </c>
      <c r="CG4267" s="1">
        <v>2076.237</v>
      </c>
      <c r="CH4267" s="1">
        <v>0.37</v>
      </c>
      <c r="CN4267" s="1">
        <v>97.368</v>
      </c>
      <c r="CQ4267" s="1">
        <v>0.0</v>
      </c>
      <c r="CR4267" s="1">
        <v>0.0</v>
      </c>
      <c r="CU4267" s="1">
        <v>0.0</v>
      </c>
      <c r="CV4267" s="1">
        <v>0.0</v>
      </c>
      <c r="CX4267" s="1">
        <v>0.0</v>
      </c>
      <c r="CY4267" s="1">
        <v>0.0</v>
      </c>
      <c r="DA4267" s="1">
        <v>2132.352</v>
      </c>
      <c r="DB4267" s="1">
        <v>2.396</v>
      </c>
      <c r="DF4267" s="1">
        <v>56.115</v>
      </c>
      <c r="DG4267" s="1">
        <v>0.01</v>
      </c>
      <c r="DI4267" s="1">
        <v>2.632</v>
      </c>
      <c r="DN4267" s="1">
        <v>56.115</v>
      </c>
      <c r="DO4267" s="1">
        <v>0.01</v>
      </c>
      <c r="DQ4267" s="1">
        <v>2.632</v>
      </c>
      <c r="DV4267" s="1">
        <v>0.0</v>
      </c>
      <c r="DW4267" s="1">
        <v>0.0</v>
      </c>
      <c r="DY4267" s="1">
        <v>0.0</v>
      </c>
    </row>
    <row r="4268">
      <c r="A4268" s="1" t="s">
        <v>461</v>
      </c>
      <c r="B4268" s="1">
        <v>2021.0</v>
      </c>
      <c r="C4268" s="1" t="s">
        <v>462</v>
      </c>
      <c r="D4268" s="1">
        <v>178489.0</v>
      </c>
      <c r="E4268" s="1">
        <v>1.515672448E9</v>
      </c>
      <c r="J4268" s="1">
        <v>0.0</v>
      </c>
      <c r="K4268" s="1">
        <v>0.0</v>
      </c>
      <c r="L4268" s="1">
        <v>0.0</v>
      </c>
      <c r="N4268" s="1">
        <v>650.0</v>
      </c>
      <c r="S4268" s="1">
        <v>0.0</v>
      </c>
      <c r="T4268" s="1">
        <v>0.0</v>
      </c>
      <c r="Y4268" s="1">
        <v>0.0</v>
      </c>
      <c r="AA4268" s="1">
        <v>0.4</v>
      </c>
      <c r="AB4268" s="1">
        <v>2241.034</v>
      </c>
      <c r="AC4268" s="1">
        <v>0.4</v>
      </c>
      <c r="AE4268" s="1">
        <v>3.919</v>
      </c>
      <c r="AF4268" s="1">
        <v>0.094</v>
      </c>
      <c r="AG4268" s="1">
        <v>13950.923</v>
      </c>
      <c r="AH4268" s="1">
        <v>1.643</v>
      </c>
      <c r="AK4268" s="1">
        <v>2185.009</v>
      </c>
      <c r="AL4268" s="1">
        <v>0.39</v>
      </c>
      <c r="AO4268" s="1">
        <v>97.5</v>
      </c>
      <c r="AT4268" s="1">
        <v>0.0</v>
      </c>
      <c r="AU4268" s="1">
        <v>0.0</v>
      </c>
      <c r="BA4268" s="1">
        <v>0.0</v>
      </c>
      <c r="BC4268" s="1">
        <v>0.26</v>
      </c>
      <c r="BG4268" s="1">
        <v>0.0</v>
      </c>
      <c r="BH4268" s="1">
        <v>0.0</v>
      </c>
      <c r="BJ4268" s="1">
        <v>0.0</v>
      </c>
      <c r="BO4268" s="1">
        <v>56.026</v>
      </c>
      <c r="BP4268" s="1">
        <v>0.01</v>
      </c>
      <c r="BR4268" s="1">
        <v>2.5</v>
      </c>
      <c r="BT4268" s="1">
        <v>0.0</v>
      </c>
      <c r="BU4268" s="1">
        <v>0.0</v>
      </c>
      <c r="BY4268" s="1">
        <v>0.0</v>
      </c>
      <c r="BZ4268" s="1">
        <v>0.0</v>
      </c>
      <c r="CB4268" s="1">
        <v>0.0</v>
      </c>
      <c r="CG4268" s="1">
        <v>2185.009</v>
      </c>
      <c r="CH4268" s="1">
        <v>0.39</v>
      </c>
      <c r="CN4268" s="1">
        <v>97.5</v>
      </c>
      <c r="CQ4268" s="1">
        <v>0.0</v>
      </c>
      <c r="CR4268" s="1">
        <v>0.0</v>
      </c>
      <c r="CU4268" s="1">
        <v>0.0</v>
      </c>
      <c r="CV4268" s="1">
        <v>0.0</v>
      </c>
      <c r="CX4268" s="1">
        <v>0.0</v>
      </c>
      <c r="CY4268" s="1">
        <v>0.0</v>
      </c>
      <c r="DA4268" s="1">
        <v>2241.034</v>
      </c>
      <c r="DB4268" s="1">
        <v>2.49</v>
      </c>
      <c r="DF4268" s="1">
        <v>56.026</v>
      </c>
      <c r="DG4268" s="1">
        <v>0.01</v>
      </c>
      <c r="DI4268" s="1">
        <v>2.5</v>
      </c>
      <c r="DN4268" s="1">
        <v>56.026</v>
      </c>
      <c r="DO4268" s="1">
        <v>0.01</v>
      </c>
      <c r="DQ4268" s="1">
        <v>2.5</v>
      </c>
      <c r="DV4268" s="1">
        <v>0.0</v>
      </c>
      <c r="DW4268" s="1">
        <v>0.0</v>
      </c>
      <c r="DY4268" s="1">
        <v>0.0</v>
      </c>
    </row>
    <row r="4269">
      <c r="A4269" s="1" t="s">
        <v>461</v>
      </c>
      <c r="B4269" s="1">
        <v>2022.0</v>
      </c>
      <c r="C4269" s="1" t="s">
        <v>462</v>
      </c>
      <c r="D4269" s="1">
        <v>178747.0</v>
      </c>
      <c r="E4269" s="1">
        <v>1.749086208E9</v>
      </c>
      <c r="J4269" s="1">
        <v>0.0</v>
      </c>
      <c r="K4269" s="1">
        <v>0.0</v>
      </c>
      <c r="L4269" s="1">
        <v>0.0</v>
      </c>
      <c r="N4269" s="1">
        <v>650.0</v>
      </c>
      <c r="S4269" s="1">
        <v>0.0</v>
      </c>
      <c r="T4269" s="1">
        <v>0.0</v>
      </c>
      <c r="Y4269" s="1">
        <v>0.0</v>
      </c>
      <c r="AA4269" s="1">
        <v>0.4</v>
      </c>
      <c r="AB4269" s="1">
        <v>2237.8</v>
      </c>
      <c r="AC4269" s="1">
        <v>0.4</v>
      </c>
      <c r="AE4269" s="1">
        <v>1.76</v>
      </c>
      <c r="AF4269" s="1">
        <v>0.044</v>
      </c>
      <c r="AG4269" s="1">
        <v>14175.921</v>
      </c>
      <c r="AH4269" s="1">
        <v>1.449</v>
      </c>
      <c r="AK4269" s="1">
        <v>2181.855</v>
      </c>
      <c r="AL4269" s="1">
        <v>0.39</v>
      </c>
      <c r="AO4269" s="1">
        <v>97.5</v>
      </c>
      <c r="AT4269" s="1">
        <v>0.0</v>
      </c>
      <c r="AU4269" s="1">
        <v>0.0</v>
      </c>
      <c r="BA4269" s="1">
        <v>0.0</v>
      </c>
      <c r="BC4269" s="1">
        <v>0.26</v>
      </c>
      <c r="BG4269" s="1">
        <v>0.0</v>
      </c>
      <c r="BH4269" s="1">
        <v>0.0</v>
      </c>
      <c r="BJ4269" s="1">
        <v>0.0</v>
      </c>
      <c r="BO4269" s="1">
        <v>55.945</v>
      </c>
      <c r="BP4269" s="1">
        <v>0.01</v>
      </c>
      <c r="BR4269" s="1">
        <v>2.5</v>
      </c>
      <c r="BT4269" s="1">
        <v>0.0</v>
      </c>
      <c r="BU4269" s="1">
        <v>0.0</v>
      </c>
      <c r="BY4269" s="1">
        <v>0.0</v>
      </c>
      <c r="BZ4269" s="1">
        <v>0.0</v>
      </c>
      <c r="CB4269" s="1">
        <v>0.0</v>
      </c>
      <c r="CG4269" s="1">
        <v>2181.855</v>
      </c>
      <c r="CH4269" s="1">
        <v>0.39</v>
      </c>
      <c r="CN4269" s="1">
        <v>97.5</v>
      </c>
      <c r="CQ4269" s="1">
        <v>0.0</v>
      </c>
      <c r="CR4269" s="1">
        <v>0.0</v>
      </c>
      <c r="CU4269" s="1">
        <v>0.0</v>
      </c>
      <c r="CV4269" s="1">
        <v>0.0</v>
      </c>
      <c r="CX4269" s="1">
        <v>0.0</v>
      </c>
      <c r="CY4269" s="1">
        <v>0.0</v>
      </c>
      <c r="DA4269" s="1">
        <v>2237.8</v>
      </c>
      <c r="DB4269" s="1">
        <v>2.534</v>
      </c>
      <c r="DF4269" s="1">
        <v>55.945</v>
      </c>
      <c r="DG4269" s="1">
        <v>0.01</v>
      </c>
      <c r="DI4269" s="1">
        <v>2.5</v>
      </c>
      <c r="DN4269" s="1">
        <v>55.945</v>
      </c>
      <c r="DO4269" s="1">
        <v>0.01</v>
      </c>
      <c r="DQ4269" s="1">
        <v>2.5</v>
      </c>
      <c r="DV4269" s="1">
        <v>0.0</v>
      </c>
      <c r="DW4269" s="1">
        <v>0.0</v>
      </c>
      <c r="DY4269" s="1">
        <v>0.0</v>
      </c>
    </row>
    <row r="4270">
      <c r="A4270" s="1" t="s">
        <v>461</v>
      </c>
      <c r="B4270" s="1">
        <v>2023.0</v>
      </c>
      <c r="C4270" s="1" t="s">
        <v>462</v>
      </c>
      <c r="D4270" s="1">
        <v>179241.0</v>
      </c>
      <c r="AE4270" s="1">
        <v>-1.457</v>
      </c>
      <c r="AF4270" s="1">
        <v>-0.037</v>
      </c>
      <c r="AG4270" s="1">
        <v>13930.816</v>
      </c>
      <c r="DB4270" s="1">
        <v>2.497</v>
      </c>
    </row>
    <row r="4271">
      <c r="A4271" s="1" t="s">
        <v>463</v>
      </c>
      <c r="B4271" s="1">
        <v>2000.0</v>
      </c>
      <c r="C4271" s="1" t="s">
        <v>464</v>
      </c>
      <c r="D4271" s="1">
        <v>6276.0</v>
      </c>
      <c r="J4271" s="1">
        <v>0.0</v>
      </c>
      <c r="K4271" s="1">
        <v>0.0</v>
      </c>
      <c r="L4271" s="1">
        <v>0.0</v>
      </c>
      <c r="N4271" s="1">
        <v>750.0</v>
      </c>
      <c r="S4271" s="1">
        <v>0.0</v>
      </c>
      <c r="T4271" s="1">
        <v>0.0</v>
      </c>
      <c r="V4271" s="1">
        <v>0.0</v>
      </c>
      <c r="W4271" s="1">
        <v>0.0</v>
      </c>
      <c r="X4271" s="1">
        <v>0.0</v>
      </c>
      <c r="Y4271" s="1">
        <v>0.0</v>
      </c>
      <c r="AA4271" s="1">
        <v>0.04</v>
      </c>
      <c r="AB4271" s="1">
        <v>6373.486</v>
      </c>
      <c r="AC4271" s="1">
        <v>0.04</v>
      </c>
      <c r="AE4271" s="1">
        <v>12.888</v>
      </c>
      <c r="AF4271" s="1">
        <v>0.032</v>
      </c>
      <c r="AG4271" s="1">
        <v>44832.02</v>
      </c>
      <c r="AK4271" s="1">
        <v>6373.486</v>
      </c>
      <c r="AL4271" s="1">
        <v>0.04</v>
      </c>
      <c r="AO4271" s="1">
        <v>100.0</v>
      </c>
      <c r="AT4271" s="1">
        <v>0.0</v>
      </c>
      <c r="AU4271" s="1">
        <v>0.0</v>
      </c>
      <c r="AX4271" s="1">
        <v>0.0</v>
      </c>
      <c r="AY4271" s="1">
        <v>0.0</v>
      </c>
      <c r="AZ4271" s="1">
        <v>0.0</v>
      </c>
      <c r="BA4271" s="1">
        <v>0.0</v>
      </c>
      <c r="BC4271" s="1">
        <v>0.03</v>
      </c>
      <c r="BG4271" s="1">
        <v>0.0</v>
      </c>
      <c r="BH4271" s="1">
        <v>0.0</v>
      </c>
      <c r="BJ4271" s="1">
        <v>0.0</v>
      </c>
      <c r="BO4271" s="1">
        <v>0.0</v>
      </c>
      <c r="BP4271" s="1">
        <v>0.0</v>
      </c>
      <c r="BR4271" s="1">
        <v>0.0</v>
      </c>
      <c r="BT4271" s="1">
        <v>0.0</v>
      </c>
      <c r="BU4271" s="1">
        <v>0.0</v>
      </c>
      <c r="BY4271" s="1">
        <v>0.0</v>
      </c>
      <c r="BZ4271" s="1">
        <v>0.0</v>
      </c>
      <c r="CB4271" s="1">
        <v>0.0</v>
      </c>
      <c r="CG4271" s="1">
        <v>6373.486</v>
      </c>
      <c r="CH4271" s="1">
        <v>0.04</v>
      </c>
      <c r="CK4271" s="1">
        <v>0.0</v>
      </c>
      <c r="CL4271" s="1">
        <v>0.0</v>
      </c>
      <c r="CM4271" s="1">
        <v>0.0</v>
      </c>
      <c r="CN4271" s="1">
        <v>100.0</v>
      </c>
      <c r="CQ4271" s="1">
        <v>0.0</v>
      </c>
      <c r="CR4271" s="1">
        <v>0.0</v>
      </c>
      <c r="CU4271" s="1">
        <v>0.0</v>
      </c>
      <c r="CV4271" s="1">
        <v>0.0</v>
      </c>
      <c r="CX4271" s="1">
        <v>0.0</v>
      </c>
      <c r="CY4271" s="1">
        <v>0.0</v>
      </c>
      <c r="DA4271" s="1">
        <v>6373.486</v>
      </c>
      <c r="DB4271" s="1">
        <v>0.281</v>
      </c>
      <c r="DF4271" s="1">
        <v>0.0</v>
      </c>
      <c r="DG4271" s="1">
        <v>0.0</v>
      </c>
      <c r="DI4271" s="1">
        <v>0.0</v>
      </c>
      <c r="DN4271" s="1">
        <v>0.0</v>
      </c>
      <c r="DO4271" s="1">
        <v>0.0</v>
      </c>
      <c r="DQ4271" s="1">
        <v>0.0</v>
      </c>
      <c r="DV4271" s="1">
        <v>0.0</v>
      </c>
      <c r="DW4271" s="1">
        <v>0.0</v>
      </c>
      <c r="DY4271" s="1">
        <v>0.0</v>
      </c>
    </row>
    <row r="4272">
      <c r="A4272" s="1" t="s">
        <v>463</v>
      </c>
      <c r="B4272" s="1">
        <v>2001.0</v>
      </c>
      <c r="C4272" s="1" t="s">
        <v>464</v>
      </c>
      <c r="D4272" s="1">
        <v>6259.0</v>
      </c>
      <c r="J4272" s="1">
        <v>0.0</v>
      </c>
      <c r="K4272" s="1">
        <v>0.0</v>
      </c>
      <c r="L4272" s="1">
        <v>0.0</v>
      </c>
      <c r="N4272" s="1">
        <v>750.0</v>
      </c>
      <c r="S4272" s="1">
        <v>0.0</v>
      </c>
      <c r="T4272" s="1">
        <v>0.0</v>
      </c>
      <c r="V4272" s="1">
        <v>0.0</v>
      </c>
      <c r="W4272" s="1">
        <v>0.0</v>
      </c>
      <c r="X4272" s="1">
        <v>0.0</v>
      </c>
      <c r="Y4272" s="1">
        <v>0.0</v>
      </c>
      <c r="AA4272" s="1">
        <v>0.04</v>
      </c>
      <c r="AB4272" s="1">
        <v>6390.797</v>
      </c>
      <c r="AC4272" s="1">
        <v>0.04</v>
      </c>
      <c r="AE4272" s="1">
        <v>0.0</v>
      </c>
      <c r="AF4272" s="1">
        <v>0.0</v>
      </c>
      <c r="AG4272" s="1">
        <v>44953.785</v>
      </c>
      <c r="AK4272" s="1">
        <v>6390.797</v>
      </c>
      <c r="AL4272" s="1">
        <v>0.04</v>
      </c>
      <c r="AO4272" s="1">
        <v>100.0</v>
      </c>
      <c r="AT4272" s="1">
        <v>0.0</v>
      </c>
      <c r="AU4272" s="1">
        <v>0.0</v>
      </c>
      <c r="AX4272" s="1">
        <v>0.0</v>
      </c>
      <c r="AY4272" s="1">
        <v>0.0</v>
      </c>
      <c r="AZ4272" s="1">
        <v>0.0</v>
      </c>
      <c r="BA4272" s="1">
        <v>0.0</v>
      </c>
      <c r="BC4272" s="1">
        <v>0.03</v>
      </c>
      <c r="BG4272" s="1">
        <v>0.0</v>
      </c>
      <c r="BH4272" s="1">
        <v>0.0</v>
      </c>
      <c r="BJ4272" s="1">
        <v>0.0</v>
      </c>
      <c r="BO4272" s="1">
        <v>0.0</v>
      </c>
      <c r="BP4272" s="1">
        <v>0.0</v>
      </c>
      <c r="BR4272" s="1">
        <v>0.0</v>
      </c>
      <c r="BT4272" s="1">
        <v>0.0</v>
      </c>
      <c r="BU4272" s="1">
        <v>0.0</v>
      </c>
      <c r="BY4272" s="1">
        <v>0.0</v>
      </c>
      <c r="BZ4272" s="1">
        <v>0.0</v>
      </c>
      <c r="CB4272" s="1">
        <v>0.0</v>
      </c>
      <c r="CG4272" s="1">
        <v>6390.797</v>
      </c>
      <c r="CH4272" s="1">
        <v>0.04</v>
      </c>
      <c r="CK4272" s="1">
        <v>0.0</v>
      </c>
      <c r="CL4272" s="1">
        <v>0.0</v>
      </c>
      <c r="CM4272" s="1">
        <v>0.0</v>
      </c>
      <c r="CN4272" s="1">
        <v>100.0</v>
      </c>
      <c r="CQ4272" s="1">
        <v>0.0</v>
      </c>
      <c r="CR4272" s="1">
        <v>0.0</v>
      </c>
      <c r="CU4272" s="1">
        <v>0.0</v>
      </c>
      <c r="CV4272" s="1">
        <v>0.0</v>
      </c>
      <c r="CX4272" s="1">
        <v>0.0</v>
      </c>
      <c r="CY4272" s="1">
        <v>0.0</v>
      </c>
      <c r="DA4272" s="1">
        <v>6390.797</v>
      </c>
      <c r="DB4272" s="1">
        <v>0.281</v>
      </c>
      <c r="DF4272" s="1">
        <v>0.0</v>
      </c>
      <c r="DG4272" s="1">
        <v>0.0</v>
      </c>
      <c r="DI4272" s="1">
        <v>0.0</v>
      </c>
      <c r="DN4272" s="1">
        <v>0.0</v>
      </c>
      <c r="DO4272" s="1">
        <v>0.0</v>
      </c>
      <c r="DQ4272" s="1">
        <v>0.0</v>
      </c>
      <c r="DV4272" s="1">
        <v>0.0</v>
      </c>
      <c r="DW4272" s="1">
        <v>0.0</v>
      </c>
      <c r="DY4272" s="1">
        <v>0.0</v>
      </c>
    </row>
    <row r="4273">
      <c r="A4273" s="1" t="s">
        <v>463</v>
      </c>
      <c r="B4273" s="1">
        <v>2002.0</v>
      </c>
      <c r="C4273" s="1" t="s">
        <v>464</v>
      </c>
      <c r="D4273" s="1">
        <v>6233.0</v>
      </c>
      <c r="J4273" s="1">
        <v>0.0</v>
      </c>
      <c r="K4273" s="1">
        <v>0.0</v>
      </c>
      <c r="L4273" s="1">
        <v>0.0</v>
      </c>
      <c r="N4273" s="1">
        <v>750.0</v>
      </c>
      <c r="S4273" s="1">
        <v>0.0</v>
      </c>
      <c r="T4273" s="1">
        <v>0.0</v>
      </c>
      <c r="V4273" s="1">
        <v>0.0</v>
      </c>
      <c r="W4273" s="1">
        <v>0.0</v>
      </c>
      <c r="X4273" s="1">
        <v>0.0</v>
      </c>
      <c r="Y4273" s="1">
        <v>0.0</v>
      </c>
      <c r="AA4273" s="1">
        <v>0.04</v>
      </c>
      <c r="AB4273" s="1">
        <v>6417.456</v>
      </c>
      <c r="AC4273" s="1">
        <v>0.04</v>
      </c>
      <c r="AE4273" s="1">
        <v>9.052</v>
      </c>
      <c r="AF4273" s="1">
        <v>0.025</v>
      </c>
      <c r="AG4273" s="1">
        <v>49227.699</v>
      </c>
      <c r="AK4273" s="1">
        <v>6417.456</v>
      </c>
      <c r="AL4273" s="1">
        <v>0.04</v>
      </c>
      <c r="AO4273" s="1">
        <v>100.0</v>
      </c>
      <c r="AT4273" s="1">
        <v>0.0</v>
      </c>
      <c r="AU4273" s="1">
        <v>0.0</v>
      </c>
      <c r="AX4273" s="1">
        <v>0.0</v>
      </c>
      <c r="AY4273" s="1">
        <v>0.0</v>
      </c>
      <c r="AZ4273" s="1">
        <v>0.0</v>
      </c>
      <c r="BA4273" s="1">
        <v>0.0</v>
      </c>
      <c r="BC4273" s="1">
        <v>0.03</v>
      </c>
      <c r="BG4273" s="1">
        <v>0.0</v>
      </c>
      <c r="BH4273" s="1">
        <v>0.0</v>
      </c>
      <c r="BJ4273" s="1">
        <v>0.0</v>
      </c>
      <c r="BO4273" s="1">
        <v>0.0</v>
      </c>
      <c r="BP4273" s="1">
        <v>0.0</v>
      </c>
      <c r="BR4273" s="1">
        <v>0.0</v>
      </c>
      <c r="BT4273" s="1">
        <v>0.0</v>
      </c>
      <c r="BU4273" s="1">
        <v>0.0</v>
      </c>
      <c r="BY4273" s="1">
        <v>0.0</v>
      </c>
      <c r="BZ4273" s="1">
        <v>0.0</v>
      </c>
      <c r="CB4273" s="1">
        <v>0.0</v>
      </c>
      <c r="CG4273" s="1">
        <v>6417.456</v>
      </c>
      <c r="CH4273" s="1">
        <v>0.04</v>
      </c>
      <c r="CK4273" s="1">
        <v>0.0</v>
      </c>
      <c r="CL4273" s="1">
        <v>0.0</v>
      </c>
      <c r="CM4273" s="1">
        <v>0.0</v>
      </c>
      <c r="CN4273" s="1">
        <v>100.0</v>
      </c>
      <c r="CQ4273" s="1">
        <v>0.0</v>
      </c>
      <c r="CR4273" s="1">
        <v>0.0</v>
      </c>
      <c r="CU4273" s="1">
        <v>0.0</v>
      </c>
      <c r="CV4273" s="1">
        <v>0.0</v>
      </c>
      <c r="CX4273" s="1">
        <v>0.0</v>
      </c>
      <c r="CY4273" s="1">
        <v>0.0</v>
      </c>
      <c r="DA4273" s="1">
        <v>6417.456</v>
      </c>
      <c r="DB4273" s="1">
        <v>0.307</v>
      </c>
      <c r="DF4273" s="1">
        <v>0.0</v>
      </c>
      <c r="DG4273" s="1">
        <v>0.0</v>
      </c>
      <c r="DI4273" s="1">
        <v>0.0</v>
      </c>
      <c r="DN4273" s="1">
        <v>0.0</v>
      </c>
      <c r="DO4273" s="1">
        <v>0.0</v>
      </c>
      <c r="DQ4273" s="1">
        <v>0.0</v>
      </c>
      <c r="DV4273" s="1">
        <v>0.0</v>
      </c>
      <c r="DW4273" s="1">
        <v>0.0</v>
      </c>
      <c r="DY4273" s="1">
        <v>0.0</v>
      </c>
    </row>
    <row r="4274">
      <c r="A4274" s="1" t="s">
        <v>463</v>
      </c>
      <c r="B4274" s="1">
        <v>2003.0</v>
      </c>
      <c r="C4274" s="1" t="s">
        <v>464</v>
      </c>
      <c r="D4274" s="1">
        <v>6200.0</v>
      </c>
      <c r="J4274" s="1">
        <v>0.0</v>
      </c>
      <c r="K4274" s="1">
        <v>0.0</v>
      </c>
      <c r="L4274" s="1">
        <v>0.0</v>
      </c>
      <c r="N4274" s="1">
        <v>750.0</v>
      </c>
      <c r="S4274" s="1">
        <v>0.0</v>
      </c>
      <c r="T4274" s="1">
        <v>0.0</v>
      </c>
      <c r="V4274" s="1">
        <v>0.0</v>
      </c>
      <c r="W4274" s="1">
        <v>0.0</v>
      </c>
      <c r="X4274" s="1">
        <v>0.0</v>
      </c>
      <c r="Y4274" s="1">
        <v>0.0</v>
      </c>
      <c r="AA4274" s="1">
        <v>0.04</v>
      </c>
      <c r="AB4274" s="1">
        <v>6451.613</v>
      </c>
      <c r="AC4274" s="1">
        <v>0.04</v>
      </c>
      <c r="AE4274" s="1">
        <v>12.581</v>
      </c>
      <c r="AF4274" s="1">
        <v>0.039</v>
      </c>
      <c r="AG4274" s="1">
        <v>55715.926</v>
      </c>
      <c r="AK4274" s="1">
        <v>6451.613</v>
      </c>
      <c r="AL4274" s="1">
        <v>0.04</v>
      </c>
      <c r="AO4274" s="1">
        <v>100.0</v>
      </c>
      <c r="AT4274" s="1">
        <v>0.0</v>
      </c>
      <c r="AU4274" s="1">
        <v>0.0</v>
      </c>
      <c r="AX4274" s="1">
        <v>0.0</v>
      </c>
      <c r="AY4274" s="1">
        <v>0.0</v>
      </c>
      <c r="AZ4274" s="1">
        <v>0.0</v>
      </c>
      <c r="BA4274" s="1">
        <v>0.0</v>
      </c>
      <c r="BC4274" s="1">
        <v>0.03</v>
      </c>
      <c r="BG4274" s="1">
        <v>0.0</v>
      </c>
      <c r="BH4274" s="1">
        <v>0.0</v>
      </c>
      <c r="BJ4274" s="1">
        <v>0.0</v>
      </c>
      <c r="BO4274" s="1">
        <v>0.0</v>
      </c>
      <c r="BP4274" s="1">
        <v>0.0</v>
      </c>
      <c r="BR4274" s="1">
        <v>0.0</v>
      </c>
      <c r="BT4274" s="1">
        <v>0.0</v>
      </c>
      <c r="BU4274" s="1">
        <v>0.0</v>
      </c>
      <c r="BY4274" s="1">
        <v>0.0</v>
      </c>
      <c r="BZ4274" s="1">
        <v>0.0</v>
      </c>
      <c r="CB4274" s="1">
        <v>0.0</v>
      </c>
      <c r="CG4274" s="1">
        <v>6451.613</v>
      </c>
      <c r="CH4274" s="1">
        <v>0.04</v>
      </c>
      <c r="CK4274" s="1">
        <v>0.0</v>
      </c>
      <c r="CL4274" s="1">
        <v>0.0</v>
      </c>
      <c r="CM4274" s="1">
        <v>0.0</v>
      </c>
      <c r="CN4274" s="1">
        <v>100.0</v>
      </c>
      <c r="CQ4274" s="1">
        <v>0.0</v>
      </c>
      <c r="CR4274" s="1">
        <v>0.0</v>
      </c>
      <c r="CU4274" s="1">
        <v>0.0</v>
      </c>
      <c r="CV4274" s="1">
        <v>0.0</v>
      </c>
      <c r="CX4274" s="1">
        <v>0.0</v>
      </c>
      <c r="CY4274" s="1">
        <v>0.0</v>
      </c>
      <c r="DA4274" s="1">
        <v>6451.613</v>
      </c>
      <c r="DB4274" s="1">
        <v>0.345</v>
      </c>
      <c r="DF4274" s="1">
        <v>0.0</v>
      </c>
      <c r="DG4274" s="1">
        <v>0.0</v>
      </c>
      <c r="DI4274" s="1">
        <v>0.0</v>
      </c>
      <c r="DN4274" s="1">
        <v>0.0</v>
      </c>
      <c r="DO4274" s="1">
        <v>0.0</v>
      </c>
      <c r="DQ4274" s="1">
        <v>0.0</v>
      </c>
      <c r="DV4274" s="1">
        <v>0.0</v>
      </c>
      <c r="DW4274" s="1">
        <v>0.0</v>
      </c>
      <c r="DY4274" s="1">
        <v>0.0</v>
      </c>
    </row>
    <row r="4275">
      <c r="A4275" s="1" t="s">
        <v>463</v>
      </c>
      <c r="B4275" s="1">
        <v>2004.0</v>
      </c>
      <c r="C4275" s="1" t="s">
        <v>464</v>
      </c>
      <c r="D4275" s="1">
        <v>6157.0</v>
      </c>
      <c r="J4275" s="1">
        <v>0.0</v>
      </c>
      <c r="K4275" s="1">
        <v>0.0</v>
      </c>
      <c r="L4275" s="1">
        <v>0.0</v>
      </c>
      <c r="N4275" s="1">
        <v>750.0</v>
      </c>
      <c r="S4275" s="1">
        <v>0.0</v>
      </c>
      <c r="T4275" s="1">
        <v>0.0</v>
      </c>
      <c r="V4275" s="1">
        <v>0.0</v>
      </c>
      <c r="W4275" s="1">
        <v>0.0</v>
      </c>
      <c r="X4275" s="1">
        <v>0.0</v>
      </c>
      <c r="Y4275" s="1">
        <v>0.0</v>
      </c>
      <c r="AA4275" s="1">
        <v>0.04</v>
      </c>
      <c r="AB4275" s="1">
        <v>6496.67</v>
      </c>
      <c r="AC4275" s="1">
        <v>0.04</v>
      </c>
      <c r="AE4275" s="1">
        <v>-3.687</v>
      </c>
      <c r="AF4275" s="1">
        <v>-0.013</v>
      </c>
      <c r="AG4275" s="1">
        <v>54036.621</v>
      </c>
      <c r="AK4275" s="1">
        <v>6496.67</v>
      </c>
      <c r="AL4275" s="1">
        <v>0.04</v>
      </c>
      <c r="AO4275" s="1">
        <v>100.0</v>
      </c>
      <c r="AT4275" s="1">
        <v>0.0</v>
      </c>
      <c r="AU4275" s="1">
        <v>0.0</v>
      </c>
      <c r="AX4275" s="1">
        <v>0.0</v>
      </c>
      <c r="AY4275" s="1">
        <v>0.0</v>
      </c>
      <c r="AZ4275" s="1">
        <v>0.0</v>
      </c>
      <c r="BA4275" s="1">
        <v>0.0</v>
      </c>
      <c r="BC4275" s="1">
        <v>0.03</v>
      </c>
      <c r="BG4275" s="1">
        <v>0.0</v>
      </c>
      <c r="BH4275" s="1">
        <v>0.0</v>
      </c>
      <c r="BJ4275" s="1">
        <v>0.0</v>
      </c>
      <c r="BO4275" s="1">
        <v>0.0</v>
      </c>
      <c r="BP4275" s="1">
        <v>0.0</v>
      </c>
      <c r="BR4275" s="1">
        <v>0.0</v>
      </c>
      <c r="BT4275" s="1">
        <v>0.0</v>
      </c>
      <c r="BU4275" s="1">
        <v>0.0</v>
      </c>
      <c r="BY4275" s="1">
        <v>0.0</v>
      </c>
      <c r="BZ4275" s="1">
        <v>0.0</v>
      </c>
      <c r="CB4275" s="1">
        <v>0.0</v>
      </c>
      <c r="CG4275" s="1">
        <v>6496.67</v>
      </c>
      <c r="CH4275" s="1">
        <v>0.04</v>
      </c>
      <c r="CK4275" s="1">
        <v>0.0</v>
      </c>
      <c r="CL4275" s="1">
        <v>0.0</v>
      </c>
      <c r="CM4275" s="1">
        <v>0.0</v>
      </c>
      <c r="CN4275" s="1">
        <v>100.0</v>
      </c>
      <c r="CQ4275" s="1">
        <v>0.0</v>
      </c>
      <c r="CR4275" s="1">
        <v>0.0</v>
      </c>
      <c r="CU4275" s="1">
        <v>0.0</v>
      </c>
      <c r="CV4275" s="1">
        <v>0.0</v>
      </c>
      <c r="CX4275" s="1">
        <v>0.0</v>
      </c>
      <c r="CY4275" s="1">
        <v>0.0</v>
      </c>
      <c r="DA4275" s="1">
        <v>6496.67</v>
      </c>
      <c r="DB4275" s="1">
        <v>0.333</v>
      </c>
      <c r="DF4275" s="1">
        <v>0.0</v>
      </c>
      <c r="DG4275" s="1">
        <v>0.0</v>
      </c>
      <c r="DI4275" s="1">
        <v>0.0</v>
      </c>
      <c r="DN4275" s="1">
        <v>0.0</v>
      </c>
      <c r="DO4275" s="1">
        <v>0.0</v>
      </c>
      <c r="DQ4275" s="1">
        <v>0.0</v>
      </c>
      <c r="DV4275" s="1">
        <v>0.0</v>
      </c>
      <c r="DW4275" s="1">
        <v>0.0</v>
      </c>
      <c r="DY4275" s="1">
        <v>0.0</v>
      </c>
    </row>
    <row r="4276">
      <c r="A4276" s="1" t="s">
        <v>463</v>
      </c>
      <c r="B4276" s="1">
        <v>2005.0</v>
      </c>
      <c r="C4276" s="1" t="s">
        <v>464</v>
      </c>
      <c r="D4276" s="1">
        <v>6093.0</v>
      </c>
      <c r="J4276" s="1">
        <v>0.0</v>
      </c>
      <c r="K4276" s="1">
        <v>0.0</v>
      </c>
      <c r="L4276" s="1">
        <v>0.0</v>
      </c>
      <c r="N4276" s="1">
        <v>750.0</v>
      </c>
      <c r="S4276" s="1">
        <v>0.0</v>
      </c>
      <c r="T4276" s="1">
        <v>0.0</v>
      </c>
      <c r="V4276" s="1">
        <v>0.0</v>
      </c>
      <c r="W4276" s="1">
        <v>0.0</v>
      </c>
      <c r="X4276" s="1">
        <v>0.0</v>
      </c>
      <c r="Y4276" s="1">
        <v>0.0</v>
      </c>
      <c r="AA4276" s="1">
        <v>0.04</v>
      </c>
      <c r="AB4276" s="1">
        <v>6564.911</v>
      </c>
      <c r="AC4276" s="1">
        <v>0.04</v>
      </c>
      <c r="AE4276" s="1">
        <v>3.828</v>
      </c>
      <c r="AF4276" s="1">
        <v>0.013</v>
      </c>
      <c r="AG4276" s="1">
        <v>56694.363</v>
      </c>
      <c r="AK4276" s="1">
        <v>6564.911</v>
      </c>
      <c r="AL4276" s="1">
        <v>0.04</v>
      </c>
      <c r="AO4276" s="1">
        <v>100.0</v>
      </c>
      <c r="AT4276" s="1">
        <v>0.0</v>
      </c>
      <c r="AU4276" s="1">
        <v>0.0</v>
      </c>
      <c r="AX4276" s="1">
        <v>0.0</v>
      </c>
      <c r="AY4276" s="1">
        <v>0.0</v>
      </c>
      <c r="AZ4276" s="1">
        <v>0.0</v>
      </c>
      <c r="BA4276" s="1">
        <v>0.0</v>
      </c>
      <c r="BC4276" s="1">
        <v>0.03</v>
      </c>
      <c r="BG4276" s="1">
        <v>0.0</v>
      </c>
      <c r="BH4276" s="1">
        <v>0.0</v>
      </c>
      <c r="BJ4276" s="1">
        <v>0.0</v>
      </c>
      <c r="BO4276" s="1">
        <v>0.0</v>
      </c>
      <c r="BP4276" s="1">
        <v>0.0</v>
      </c>
      <c r="BR4276" s="1">
        <v>0.0</v>
      </c>
      <c r="BT4276" s="1">
        <v>0.0</v>
      </c>
      <c r="BU4276" s="1">
        <v>0.0</v>
      </c>
      <c r="BY4276" s="1">
        <v>0.0</v>
      </c>
      <c r="BZ4276" s="1">
        <v>0.0</v>
      </c>
      <c r="CB4276" s="1">
        <v>0.0</v>
      </c>
      <c r="CG4276" s="1">
        <v>6564.911</v>
      </c>
      <c r="CH4276" s="1">
        <v>0.04</v>
      </c>
      <c r="CK4276" s="1">
        <v>0.0</v>
      </c>
      <c r="CL4276" s="1">
        <v>0.0</v>
      </c>
      <c r="CM4276" s="1">
        <v>0.0</v>
      </c>
      <c r="CN4276" s="1">
        <v>100.0</v>
      </c>
      <c r="CQ4276" s="1">
        <v>0.0</v>
      </c>
      <c r="CR4276" s="1">
        <v>0.0</v>
      </c>
      <c r="CU4276" s="1">
        <v>0.0</v>
      </c>
      <c r="CV4276" s="1">
        <v>0.0</v>
      </c>
      <c r="CX4276" s="1">
        <v>0.0</v>
      </c>
      <c r="CY4276" s="1">
        <v>0.0</v>
      </c>
      <c r="DA4276" s="1">
        <v>6564.911</v>
      </c>
      <c r="DB4276" s="1">
        <v>0.345</v>
      </c>
      <c r="DF4276" s="1">
        <v>0.0</v>
      </c>
      <c r="DG4276" s="1">
        <v>0.0</v>
      </c>
      <c r="DI4276" s="1">
        <v>0.0</v>
      </c>
      <c r="DN4276" s="1">
        <v>0.0</v>
      </c>
      <c r="DO4276" s="1">
        <v>0.0</v>
      </c>
      <c r="DQ4276" s="1">
        <v>0.0</v>
      </c>
      <c r="DV4276" s="1">
        <v>0.0</v>
      </c>
      <c r="DW4276" s="1">
        <v>0.0</v>
      </c>
      <c r="DY4276" s="1">
        <v>0.0</v>
      </c>
    </row>
    <row r="4277">
      <c r="A4277" s="1" t="s">
        <v>463</v>
      </c>
      <c r="B4277" s="1">
        <v>2006.0</v>
      </c>
      <c r="C4277" s="1" t="s">
        <v>464</v>
      </c>
      <c r="D4277" s="1">
        <v>6051.0</v>
      </c>
      <c r="J4277" s="1">
        <v>0.0</v>
      </c>
      <c r="K4277" s="1">
        <v>0.0</v>
      </c>
      <c r="L4277" s="1">
        <v>0.0</v>
      </c>
      <c r="N4277" s="1">
        <v>750.0</v>
      </c>
      <c r="S4277" s="1">
        <v>0.0</v>
      </c>
      <c r="T4277" s="1">
        <v>0.0</v>
      </c>
      <c r="V4277" s="1">
        <v>0.0</v>
      </c>
      <c r="W4277" s="1">
        <v>0.0</v>
      </c>
      <c r="X4277" s="1">
        <v>0.0</v>
      </c>
      <c r="Y4277" s="1">
        <v>0.0</v>
      </c>
      <c r="AA4277" s="1">
        <v>0.04</v>
      </c>
      <c r="AB4277" s="1">
        <v>6610.478</v>
      </c>
      <c r="AC4277" s="1">
        <v>0.04</v>
      </c>
      <c r="AE4277" s="1">
        <v>0.0</v>
      </c>
      <c r="AF4277" s="1">
        <v>0.0</v>
      </c>
      <c r="AG4277" s="1">
        <v>57087.879</v>
      </c>
      <c r="AK4277" s="1">
        <v>6610.478</v>
      </c>
      <c r="AL4277" s="1">
        <v>0.04</v>
      </c>
      <c r="AO4277" s="1">
        <v>100.0</v>
      </c>
      <c r="AT4277" s="1">
        <v>0.0</v>
      </c>
      <c r="AU4277" s="1">
        <v>0.0</v>
      </c>
      <c r="AX4277" s="1">
        <v>0.0</v>
      </c>
      <c r="AY4277" s="1">
        <v>0.0</v>
      </c>
      <c r="AZ4277" s="1">
        <v>0.0</v>
      </c>
      <c r="BA4277" s="1">
        <v>0.0</v>
      </c>
      <c r="BC4277" s="1">
        <v>0.03</v>
      </c>
      <c r="BG4277" s="1">
        <v>0.0</v>
      </c>
      <c r="BH4277" s="1">
        <v>0.0</v>
      </c>
      <c r="BJ4277" s="1">
        <v>0.0</v>
      </c>
      <c r="BO4277" s="1">
        <v>0.0</v>
      </c>
      <c r="BP4277" s="1">
        <v>0.0</v>
      </c>
      <c r="BR4277" s="1">
        <v>0.0</v>
      </c>
      <c r="BT4277" s="1">
        <v>0.0</v>
      </c>
      <c r="BU4277" s="1">
        <v>0.0</v>
      </c>
      <c r="BY4277" s="1">
        <v>0.0</v>
      </c>
      <c r="BZ4277" s="1">
        <v>0.0</v>
      </c>
      <c r="CB4277" s="1">
        <v>0.0</v>
      </c>
      <c r="CG4277" s="1">
        <v>6610.478</v>
      </c>
      <c r="CH4277" s="1">
        <v>0.04</v>
      </c>
      <c r="CK4277" s="1">
        <v>0.0</v>
      </c>
      <c r="CL4277" s="1">
        <v>0.0</v>
      </c>
      <c r="CM4277" s="1">
        <v>0.0</v>
      </c>
      <c r="CN4277" s="1">
        <v>100.0</v>
      </c>
      <c r="CQ4277" s="1">
        <v>0.0</v>
      </c>
      <c r="CR4277" s="1">
        <v>0.0</v>
      </c>
      <c r="CU4277" s="1">
        <v>0.0</v>
      </c>
      <c r="CV4277" s="1">
        <v>0.0</v>
      </c>
      <c r="CX4277" s="1">
        <v>0.0</v>
      </c>
      <c r="CY4277" s="1">
        <v>0.0</v>
      </c>
      <c r="DA4277" s="1">
        <v>6610.478</v>
      </c>
      <c r="DB4277" s="1">
        <v>0.345</v>
      </c>
      <c r="DF4277" s="1">
        <v>0.0</v>
      </c>
      <c r="DG4277" s="1">
        <v>0.0</v>
      </c>
      <c r="DI4277" s="1">
        <v>0.0</v>
      </c>
      <c r="DN4277" s="1">
        <v>0.0</v>
      </c>
      <c r="DO4277" s="1">
        <v>0.0</v>
      </c>
      <c r="DQ4277" s="1">
        <v>0.0</v>
      </c>
      <c r="DV4277" s="1">
        <v>0.0</v>
      </c>
      <c r="DW4277" s="1">
        <v>0.0</v>
      </c>
      <c r="DY4277" s="1">
        <v>0.0</v>
      </c>
    </row>
    <row r="4278">
      <c r="A4278" s="1" t="s">
        <v>463</v>
      </c>
      <c r="B4278" s="1">
        <v>2007.0</v>
      </c>
      <c r="C4278" s="1" t="s">
        <v>464</v>
      </c>
      <c r="D4278" s="1">
        <v>6031.0</v>
      </c>
      <c r="J4278" s="1">
        <v>0.0</v>
      </c>
      <c r="K4278" s="1">
        <v>0.0</v>
      </c>
      <c r="L4278" s="1">
        <v>0.0</v>
      </c>
      <c r="N4278" s="1">
        <v>750.0</v>
      </c>
      <c r="S4278" s="1">
        <v>0.0</v>
      </c>
      <c r="T4278" s="1">
        <v>0.0</v>
      </c>
      <c r="V4278" s="1">
        <v>0.0</v>
      </c>
      <c r="W4278" s="1">
        <v>0.0</v>
      </c>
      <c r="X4278" s="1">
        <v>0.0</v>
      </c>
      <c r="Y4278" s="1">
        <v>0.0</v>
      </c>
      <c r="AA4278" s="1">
        <v>0.04</v>
      </c>
      <c r="AB4278" s="1">
        <v>6632.399</v>
      </c>
      <c r="AC4278" s="1">
        <v>0.04</v>
      </c>
      <c r="AE4278" s="1">
        <v>3.687</v>
      </c>
      <c r="AF4278" s="1">
        <v>0.013</v>
      </c>
      <c r="AG4278" s="1">
        <v>59388.824</v>
      </c>
      <c r="AK4278" s="1">
        <v>6632.399</v>
      </c>
      <c r="AL4278" s="1">
        <v>0.04</v>
      </c>
      <c r="AO4278" s="1">
        <v>100.0</v>
      </c>
      <c r="AT4278" s="1">
        <v>0.0</v>
      </c>
      <c r="AU4278" s="1">
        <v>0.0</v>
      </c>
      <c r="AX4278" s="1">
        <v>0.0</v>
      </c>
      <c r="AY4278" s="1">
        <v>0.0</v>
      </c>
      <c r="AZ4278" s="1">
        <v>0.0</v>
      </c>
      <c r="BA4278" s="1">
        <v>0.0</v>
      </c>
      <c r="BC4278" s="1">
        <v>0.03</v>
      </c>
      <c r="BG4278" s="1">
        <v>0.0</v>
      </c>
      <c r="BH4278" s="1">
        <v>0.0</v>
      </c>
      <c r="BJ4278" s="1">
        <v>0.0</v>
      </c>
      <c r="BO4278" s="1">
        <v>0.0</v>
      </c>
      <c r="BP4278" s="1">
        <v>0.0</v>
      </c>
      <c r="BR4278" s="1">
        <v>0.0</v>
      </c>
      <c r="BT4278" s="1">
        <v>0.0</v>
      </c>
      <c r="BU4278" s="1">
        <v>0.0</v>
      </c>
      <c r="BY4278" s="1">
        <v>0.0</v>
      </c>
      <c r="BZ4278" s="1">
        <v>0.0</v>
      </c>
      <c r="CB4278" s="1">
        <v>0.0</v>
      </c>
      <c r="CG4278" s="1">
        <v>6632.399</v>
      </c>
      <c r="CH4278" s="1">
        <v>0.04</v>
      </c>
      <c r="CK4278" s="1">
        <v>0.0</v>
      </c>
      <c r="CL4278" s="1">
        <v>0.0</v>
      </c>
      <c r="CM4278" s="1">
        <v>0.0</v>
      </c>
      <c r="CN4278" s="1">
        <v>100.0</v>
      </c>
      <c r="CQ4278" s="1">
        <v>0.0</v>
      </c>
      <c r="CR4278" s="1">
        <v>0.0</v>
      </c>
      <c r="CU4278" s="1">
        <v>0.0</v>
      </c>
      <c r="CV4278" s="1">
        <v>0.0</v>
      </c>
      <c r="CX4278" s="1">
        <v>0.0</v>
      </c>
      <c r="CY4278" s="1">
        <v>0.0</v>
      </c>
      <c r="DA4278" s="1">
        <v>6632.399</v>
      </c>
      <c r="DB4278" s="1">
        <v>0.358</v>
      </c>
      <c r="DF4278" s="1">
        <v>0.0</v>
      </c>
      <c r="DG4278" s="1">
        <v>0.0</v>
      </c>
      <c r="DI4278" s="1">
        <v>0.0</v>
      </c>
      <c r="DN4278" s="1">
        <v>0.0</v>
      </c>
      <c r="DO4278" s="1">
        <v>0.0</v>
      </c>
      <c r="DQ4278" s="1">
        <v>0.0</v>
      </c>
      <c r="DV4278" s="1">
        <v>0.0</v>
      </c>
      <c r="DW4278" s="1">
        <v>0.0</v>
      </c>
      <c r="DY4278" s="1">
        <v>0.0</v>
      </c>
    </row>
    <row r="4279">
      <c r="A4279" s="1" t="s">
        <v>463</v>
      </c>
      <c r="B4279" s="1">
        <v>2008.0</v>
      </c>
      <c r="C4279" s="1" t="s">
        <v>464</v>
      </c>
      <c r="D4279" s="1">
        <v>6019.0</v>
      </c>
      <c r="J4279" s="1">
        <v>0.0</v>
      </c>
      <c r="K4279" s="1">
        <v>0.0</v>
      </c>
      <c r="L4279" s="1">
        <v>0.0</v>
      </c>
      <c r="N4279" s="1">
        <v>750.0</v>
      </c>
      <c r="S4279" s="1">
        <v>0.0</v>
      </c>
      <c r="T4279" s="1">
        <v>0.0</v>
      </c>
      <c r="V4279" s="1">
        <v>0.0</v>
      </c>
      <c r="W4279" s="1">
        <v>0.0</v>
      </c>
      <c r="X4279" s="1">
        <v>0.0</v>
      </c>
      <c r="Y4279" s="1">
        <v>0.0</v>
      </c>
      <c r="AA4279" s="1">
        <v>0.04</v>
      </c>
      <c r="AB4279" s="1">
        <v>6645.622</v>
      </c>
      <c r="AC4279" s="1">
        <v>0.04</v>
      </c>
      <c r="AE4279" s="1">
        <v>0.0</v>
      </c>
      <c r="AF4279" s="1">
        <v>0.0</v>
      </c>
      <c r="AG4279" s="1">
        <v>59507.227</v>
      </c>
      <c r="AK4279" s="1">
        <v>6645.622</v>
      </c>
      <c r="AL4279" s="1">
        <v>0.04</v>
      </c>
      <c r="AO4279" s="1">
        <v>100.0</v>
      </c>
      <c r="AT4279" s="1">
        <v>0.0</v>
      </c>
      <c r="AU4279" s="1">
        <v>0.0</v>
      </c>
      <c r="AX4279" s="1">
        <v>0.0</v>
      </c>
      <c r="AY4279" s="1">
        <v>0.0</v>
      </c>
      <c r="AZ4279" s="1">
        <v>0.0</v>
      </c>
      <c r="BA4279" s="1">
        <v>0.0</v>
      </c>
      <c r="BC4279" s="1">
        <v>0.03</v>
      </c>
      <c r="BG4279" s="1">
        <v>0.0</v>
      </c>
      <c r="BH4279" s="1">
        <v>0.0</v>
      </c>
      <c r="BJ4279" s="1">
        <v>0.0</v>
      </c>
      <c r="BO4279" s="1">
        <v>0.0</v>
      </c>
      <c r="BP4279" s="1">
        <v>0.0</v>
      </c>
      <c r="BR4279" s="1">
        <v>0.0</v>
      </c>
      <c r="BT4279" s="1">
        <v>0.0</v>
      </c>
      <c r="BU4279" s="1">
        <v>0.0</v>
      </c>
      <c r="BY4279" s="1">
        <v>0.0</v>
      </c>
      <c r="BZ4279" s="1">
        <v>0.0</v>
      </c>
      <c r="CB4279" s="1">
        <v>0.0</v>
      </c>
      <c r="CG4279" s="1">
        <v>6645.622</v>
      </c>
      <c r="CH4279" s="1">
        <v>0.04</v>
      </c>
      <c r="CK4279" s="1">
        <v>0.0</v>
      </c>
      <c r="CL4279" s="1">
        <v>0.0</v>
      </c>
      <c r="CM4279" s="1">
        <v>0.0</v>
      </c>
      <c r="CN4279" s="1">
        <v>100.0</v>
      </c>
      <c r="CQ4279" s="1">
        <v>0.0</v>
      </c>
      <c r="CR4279" s="1">
        <v>0.0</v>
      </c>
      <c r="CU4279" s="1">
        <v>0.0</v>
      </c>
      <c r="CV4279" s="1">
        <v>0.0</v>
      </c>
      <c r="CX4279" s="1">
        <v>0.0</v>
      </c>
      <c r="CY4279" s="1">
        <v>0.0</v>
      </c>
      <c r="DA4279" s="1">
        <v>6645.622</v>
      </c>
      <c r="DB4279" s="1">
        <v>0.358</v>
      </c>
      <c r="DF4279" s="1">
        <v>0.0</v>
      </c>
      <c r="DG4279" s="1">
        <v>0.0</v>
      </c>
      <c r="DI4279" s="1">
        <v>0.0</v>
      </c>
      <c r="DN4279" s="1">
        <v>0.0</v>
      </c>
      <c r="DO4279" s="1">
        <v>0.0</v>
      </c>
      <c r="DQ4279" s="1">
        <v>0.0</v>
      </c>
      <c r="DV4279" s="1">
        <v>0.0</v>
      </c>
      <c r="DW4279" s="1">
        <v>0.0</v>
      </c>
      <c r="DY4279" s="1">
        <v>0.0</v>
      </c>
    </row>
    <row r="4280">
      <c r="A4280" s="1" t="s">
        <v>463</v>
      </c>
      <c r="B4280" s="1">
        <v>2009.0</v>
      </c>
      <c r="C4280" s="1" t="s">
        <v>464</v>
      </c>
      <c r="D4280" s="1">
        <v>6012.0</v>
      </c>
      <c r="J4280" s="1">
        <v>0.0</v>
      </c>
      <c r="K4280" s="1">
        <v>0.0</v>
      </c>
      <c r="L4280" s="1">
        <v>0.0</v>
      </c>
      <c r="N4280" s="1">
        <v>750.0</v>
      </c>
      <c r="S4280" s="1">
        <v>0.0</v>
      </c>
      <c r="T4280" s="1">
        <v>0.0</v>
      </c>
      <c r="V4280" s="1">
        <v>0.0</v>
      </c>
      <c r="W4280" s="1">
        <v>0.0</v>
      </c>
      <c r="X4280" s="1">
        <v>0.0</v>
      </c>
      <c r="Y4280" s="1">
        <v>0.0</v>
      </c>
      <c r="AA4280" s="1">
        <v>0.04</v>
      </c>
      <c r="AB4280" s="1">
        <v>6653.36</v>
      </c>
      <c r="AC4280" s="1">
        <v>0.04</v>
      </c>
      <c r="AE4280" s="1">
        <v>0.0</v>
      </c>
      <c r="AF4280" s="1">
        <v>0.0</v>
      </c>
      <c r="AG4280" s="1">
        <v>59576.512</v>
      </c>
      <c r="AK4280" s="1">
        <v>6653.36</v>
      </c>
      <c r="AL4280" s="1">
        <v>0.04</v>
      </c>
      <c r="AO4280" s="1">
        <v>100.0</v>
      </c>
      <c r="AT4280" s="1">
        <v>0.0</v>
      </c>
      <c r="AU4280" s="1">
        <v>0.0</v>
      </c>
      <c r="AX4280" s="1">
        <v>0.0</v>
      </c>
      <c r="AY4280" s="1">
        <v>0.0</v>
      </c>
      <c r="AZ4280" s="1">
        <v>0.0</v>
      </c>
      <c r="BA4280" s="1">
        <v>0.0</v>
      </c>
      <c r="BC4280" s="1">
        <v>0.03</v>
      </c>
      <c r="BG4280" s="1">
        <v>0.0</v>
      </c>
      <c r="BH4280" s="1">
        <v>0.0</v>
      </c>
      <c r="BJ4280" s="1">
        <v>0.0</v>
      </c>
      <c r="BO4280" s="1">
        <v>0.0</v>
      </c>
      <c r="BP4280" s="1">
        <v>0.0</v>
      </c>
      <c r="BR4280" s="1">
        <v>0.0</v>
      </c>
      <c r="BT4280" s="1">
        <v>0.0</v>
      </c>
      <c r="BU4280" s="1">
        <v>0.0</v>
      </c>
      <c r="BY4280" s="1">
        <v>0.0</v>
      </c>
      <c r="BZ4280" s="1">
        <v>0.0</v>
      </c>
      <c r="CB4280" s="1">
        <v>0.0</v>
      </c>
      <c r="CG4280" s="1">
        <v>6653.36</v>
      </c>
      <c r="CH4280" s="1">
        <v>0.04</v>
      </c>
      <c r="CK4280" s="1">
        <v>0.0</v>
      </c>
      <c r="CL4280" s="1">
        <v>0.0</v>
      </c>
      <c r="CM4280" s="1">
        <v>0.0</v>
      </c>
      <c r="CN4280" s="1">
        <v>100.0</v>
      </c>
      <c r="CQ4280" s="1">
        <v>0.0</v>
      </c>
      <c r="CR4280" s="1">
        <v>0.0</v>
      </c>
      <c r="CU4280" s="1">
        <v>0.0</v>
      </c>
      <c r="CV4280" s="1">
        <v>0.0</v>
      </c>
      <c r="CX4280" s="1">
        <v>0.0</v>
      </c>
      <c r="CY4280" s="1">
        <v>0.0</v>
      </c>
      <c r="DA4280" s="1">
        <v>6653.36</v>
      </c>
      <c r="DB4280" s="1">
        <v>0.358</v>
      </c>
      <c r="DF4280" s="1">
        <v>0.0</v>
      </c>
      <c r="DG4280" s="1">
        <v>0.0</v>
      </c>
      <c r="DI4280" s="1">
        <v>0.0</v>
      </c>
      <c r="DN4280" s="1">
        <v>0.0</v>
      </c>
      <c r="DO4280" s="1">
        <v>0.0</v>
      </c>
      <c r="DQ4280" s="1">
        <v>0.0</v>
      </c>
      <c r="DV4280" s="1">
        <v>0.0</v>
      </c>
      <c r="DW4280" s="1">
        <v>0.0</v>
      </c>
      <c r="DY4280" s="1">
        <v>0.0</v>
      </c>
    </row>
    <row r="4281">
      <c r="A4281" s="1" t="s">
        <v>463</v>
      </c>
      <c r="B4281" s="1">
        <v>2010.0</v>
      </c>
      <c r="C4281" s="1" t="s">
        <v>464</v>
      </c>
      <c r="D4281" s="1">
        <v>6007.0</v>
      </c>
      <c r="J4281" s="1">
        <v>0.0</v>
      </c>
      <c r="K4281" s="1">
        <v>0.0</v>
      </c>
      <c r="L4281" s="1">
        <v>0.0</v>
      </c>
      <c r="N4281" s="1">
        <v>750.0</v>
      </c>
      <c r="S4281" s="1">
        <v>0.0</v>
      </c>
      <c r="T4281" s="1">
        <v>0.0</v>
      </c>
      <c r="V4281" s="1">
        <v>0.0</v>
      </c>
      <c r="W4281" s="1">
        <v>0.0</v>
      </c>
      <c r="X4281" s="1">
        <v>0.0</v>
      </c>
      <c r="Y4281" s="1">
        <v>0.0</v>
      </c>
      <c r="AA4281" s="1">
        <v>0.04</v>
      </c>
      <c r="AB4281" s="1">
        <v>6658.898</v>
      </c>
      <c r="AC4281" s="1">
        <v>0.04</v>
      </c>
      <c r="AE4281" s="1">
        <v>4.114</v>
      </c>
      <c r="AF4281" s="1">
        <v>0.015</v>
      </c>
      <c r="AG4281" s="1">
        <v>62079.117</v>
      </c>
      <c r="AK4281" s="1">
        <v>6658.898</v>
      </c>
      <c r="AL4281" s="1">
        <v>0.04</v>
      </c>
      <c r="AO4281" s="1">
        <v>100.0</v>
      </c>
      <c r="AT4281" s="1">
        <v>0.0</v>
      </c>
      <c r="AU4281" s="1">
        <v>0.0</v>
      </c>
      <c r="AX4281" s="1">
        <v>0.0</v>
      </c>
      <c r="AY4281" s="1">
        <v>0.0</v>
      </c>
      <c r="AZ4281" s="1">
        <v>0.0</v>
      </c>
      <c r="BA4281" s="1">
        <v>0.0</v>
      </c>
      <c r="BC4281" s="1">
        <v>0.03</v>
      </c>
      <c r="BG4281" s="1">
        <v>0.0</v>
      </c>
      <c r="BH4281" s="1">
        <v>0.0</v>
      </c>
      <c r="BJ4281" s="1">
        <v>0.0</v>
      </c>
      <c r="BO4281" s="1">
        <v>0.0</v>
      </c>
      <c r="BP4281" s="1">
        <v>0.0</v>
      </c>
      <c r="BR4281" s="1">
        <v>0.0</v>
      </c>
      <c r="BT4281" s="1">
        <v>0.0</v>
      </c>
      <c r="BU4281" s="1">
        <v>0.0</v>
      </c>
      <c r="BY4281" s="1">
        <v>0.0</v>
      </c>
      <c r="BZ4281" s="1">
        <v>0.0</v>
      </c>
      <c r="CB4281" s="1">
        <v>0.0</v>
      </c>
      <c r="CG4281" s="1">
        <v>6658.898</v>
      </c>
      <c r="CH4281" s="1">
        <v>0.04</v>
      </c>
      <c r="CK4281" s="1">
        <v>0.0</v>
      </c>
      <c r="CL4281" s="1">
        <v>0.0</v>
      </c>
      <c r="CM4281" s="1">
        <v>0.0</v>
      </c>
      <c r="CN4281" s="1">
        <v>100.0</v>
      </c>
      <c r="CQ4281" s="1">
        <v>0.0</v>
      </c>
      <c r="CR4281" s="1">
        <v>0.0</v>
      </c>
      <c r="CU4281" s="1">
        <v>0.0</v>
      </c>
      <c r="CV4281" s="1">
        <v>0.0</v>
      </c>
      <c r="CX4281" s="1">
        <v>0.0</v>
      </c>
      <c r="CY4281" s="1">
        <v>0.0</v>
      </c>
      <c r="DA4281" s="1">
        <v>6658.898</v>
      </c>
      <c r="DB4281" s="1">
        <v>0.373</v>
      </c>
      <c r="DF4281" s="1">
        <v>0.0</v>
      </c>
      <c r="DG4281" s="1">
        <v>0.0</v>
      </c>
      <c r="DI4281" s="1">
        <v>0.0</v>
      </c>
      <c r="DN4281" s="1">
        <v>0.0</v>
      </c>
      <c r="DO4281" s="1">
        <v>0.0</v>
      </c>
      <c r="DQ4281" s="1">
        <v>0.0</v>
      </c>
      <c r="DV4281" s="1">
        <v>0.0</v>
      </c>
      <c r="DW4281" s="1">
        <v>0.0</v>
      </c>
      <c r="DY4281" s="1">
        <v>0.0</v>
      </c>
    </row>
    <row r="4282">
      <c r="A4282" s="1" t="s">
        <v>463</v>
      </c>
      <c r="B4282" s="1">
        <v>2011.0</v>
      </c>
      <c r="C4282" s="1" t="s">
        <v>464</v>
      </c>
      <c r="D4282" s="1">
        <v>5995.0</v>
      </c>
      <c r="J4282" s="1">
        <v>0.0</v>
      </c>
      <c r="K4282" s="1">
        <v>0.0</v>
      </c>
      <c r="L4282" s="1">
        <v>0.0</v>
      </c>
      <c r="N4282" s="1">
        <v>750.0</v>
      </c>
      <c r="S4282" s="1">
        <v>0.0</v>
      </c>
      <c r="T4282" s="1">
        <v>0.0</v>
      </c>
      <c r="V4282" s="1">
        <v>0.0</v>
      </c>
      <c r="W4282" s="1">
        <v>0.0</v>
      </c>
      <c r="X4282" s="1">
        <v>0.0</v>
      </c>
      <c r="Y4282" s="1">
        <v>0.0</v>
      </c>
      <c r="AA4282" s="1">
        <v>0.04</v>
      </c>
      <c r="AB4282" s="1">
        <v>6672.227</v>
      </c>
      <c r="AC4282" s="1">
        <v>0.04</v>
      </c>
      <c r="AE4282" s="1">
        <v>0.683</v>
      </c>
      <c r="AF4282" s="1">
        <v>0.003</v>
      </c>
      <c r="AG4282" s="1">
        <v>62628.242</v>
      </c>
      <c r="AK4282" s="1">
        <v>6672.227</v>
      </c>
      <c r="AL4282" s="1">
        <v>0.04</v>
      </c>
      <c r="AO4282" s="1">
        <v>100.0</v>
      </c>
      <c r="AT4282" s="1">
        <v>0.0</v>
      </c>
      <c r="AU4282" s="1">
        <v>0.0</v>
      </c>
      <c r="AX4282" s="1">
        <v>0.0</v>
      </c>
      <c r="AY4282" s="1">
        <v>0.0</v>
      </c>
      <c r="AZ4282" s="1">
        <v>0.0</v>
      </c>
      <c r="BA4282" s="1">
        <v>0.0</v>
      </c>
      <c r="BC4282" s="1">
        <v>0.03</v>
      </c>
      <c r="BG4282" s="1">
        <v>0.0</v>
      </c>
      <c r="BH4282" s="1">
        <v>0.0</v>
      </c>
      <c r="BJ4282" s="1">
        <v>0.0</v>
      </c>
      <c r="BO4282" s="1">
        <v>0.0</v>
      </c>
      <c r="BP4282" s="1">
        <v>0.0</v>
      </c>
      <c r="BR4282" s="1">
        <v>0.0</v>
      </c>
      <c r="BT4282" s="1">
        <v>0.0</v>
      </c>
      <c r="BU4282" s="1">
        <v>0.0</v>
      </c>
      <c r="BY4282" s="1">
        <v>0.0</v>
      </c>
      <c r="BZ4282" s="1">
        <v>0.0</v>
      </c>
      <c r="CB4282" s="1">
        <v>0.0</v>
      </c>
      <c r="CG4282" s="1">
        <v>6672.227</v>
      </c>
      <c r="CH4282" s="1">
        <v>0.04</v>
      </c>
      <c r="CK4282" s="1">
        <v>0.0</v>
      </c>
      <c r="CL4282" s="1">
        <v>0.0</v>
      </c>
      <c r="CM4282" s="1">
        <v>0.0</v>
      </c>
      <c r="CN4282" s="1">
        <v>100.0</v>
      </c>
      <c r="CQ4282" s="1">
        <v>0.0</v>
      </c>
      <c r="CR4282" s="1">
        <v>0.0</v>
      </c>
      <c r="CU4282" s="1">
        <v>0.0</v>
      </c>
      <c r="CV4282" s="1">
        <v>0.0</v>
      </c>
      <c r="CX4282" s="1">
        <v>0.0</v>
      </c>
      <c r="CY4282" s="1">
        <v>0.0</v>
      </c>
      <c r="DA4282" s="1">
        <v>6672.227</v>
      </c>
      <c r="DB4282" s="1">
        <v>0.375</v>
      </c>
      <c r="DF4282" s="1">
        <v>0.0</v>
      </c>
      <c r="DG4282" s="1">
        <v>0.0</v>
      </c>
      <c r="DI4282" s="1">
        <v>0.0</v>
      </c>
      <c r="DN4282" s="1">
        <v>0.0</v>
      </c>
      <c r="DO4282" s="1">
        <v>0.0</v>
      </c>
      <c r="DQ4282" s="1">
        <v>0.0</v>
      </c>
      <c r="DV4282" s="1">
        <v>0.0</v>
      </c>
      <c r="DW4282" s="1">
        <v>0.0</v>
      </c>
      <c r="DY4282" s="1">
        <v>0.0</v>
      </c>
    </row>
    <row r="4283">
      <c r="A4283" s="1" t="s">
        <v>463</v>
      </c>
      <c r="B4283" s="1">
        <v>2012.0</v>
      </c>
      <c r="C4283" s="1" t="s">
        <v>464</v>
      </c>
      <c r="D4283" s="1">
        <v>5978.0</v>
      </c>
      <c r="J4283" s="1">
        <v>0.0</v>
      </c>
      <c r="K4283" s="1">
        <v>0.0</v>
      </c>
      <c r="L4283" s="1">
        <v>0.0</v>
      </c>
      <c r="N4283" s="1">
        <v>750.0</v>
      </c>
      <c r="S4283" s="1">
        <v>0.0</v>
      </c>
      <c r="T4283" s="1">
        <v>0.0</v>
      </c>
      <c r="V4283" s="1">
        <v>0.0</v>
      </c>
      <c r="W4283" s="1">
        <v>0.0</v>
      </c>
      <c r="X4283" s="1">
        <v>0.0</v>
      </c>
      <c r="Y4283" s="1">
        <v>0.0</v>
      </c>
      <c r="AA4283" s="1">
        <v>0.04</v>
      </c>
      <c r="AB4283" s="1">
        <v>6691.201</v>
      </c>
      <c r="AC4283" s="1">
        <v>0.04</v>
      </c>
      <c r="AE4283" s="1">
        <v>-1.357</v>
      </c>
      <c r="AF4283" s="1">
        <v>-0.005</v>
      </c>
      <c r="AG4283" s="1">
        <v>61954.191</v>
      </c>
      <c r="AK4283" s="1">
        <v>6691.201</v>
      </c>
      <c r="AL4283" s="1">
        <v>0.04</v>
      </c>
      <c r="AO4283" s="1">
        <v>100.0</v>
      </c>
      <c r="AT4283" s="1">
        <v>0.0</v>
      </c>
      <c r="AU4283" s="1">
        <v>0.0</v>
      </c>
      <c r="AX4283" s="1">
        <v>0.0</v>
      </c>
      <c r="AY4283" s="1">
        <v>0.0</v>
      </c>
      <c r="AZ4283" s="1">
        <v>0.0</v>
      </c>
      <c r="BA4283" s="1">
        <v>0.0</v>
      </c>
      <c r="BC4283" s="1">
        <v>0.03</v>
      </c>
      <c r="BG4283" s="1">
        <v>0.0</v>
      </c>
      <c r="BH4283" s="1">
        <v>0.0</v>
      </c>
      <c r="BJ4283" s="1">
        <v>0.0</v>
      </c>
      <c r="BO4283" s="1">
        <v>0.0</v>
      </c>
      <c r="BP4283" s="1">
        <v>0.0</v>
      </c>
      <c r="BR4283" s="1">
        <v>0.0</v>
      </c>
      <c r="BT4283" s="1">
        <v>0.0</v>
      </c>
      <c r="BU4283" s="1">
        <v>0.0</v>
      </c>
      <c r="BY4283" s="1">
        <v>0.0</v>
      </c>
      <c r="BZ4283" s="1">
        <v>0.0</v>
      </c>
      <c r="CB4283" s="1">
        <v>0.0</v>
      </c>
      <c r="CG4283" s="1">
        <v>6691.201</v>
      </c>
      <c r="CH4283" s="1">
        <v>0.04</v>
      </c>
      <c r="CK4283" s="1">
        <v>0.0</v>
      </c>
      <c r="CL4283" s="1">
        <v>0.0</v>
      </c>
      <c r="CM4283" s="1">
        <v>0.0</v>
      </c>
      <c r="CN4283" s="1">
        <v>100.0</v>
      </c>
      <c r="CQ4283" s="1">
        <v>0.0</v>
      </c>
      <c r="CR4283" s="1">
        <v>0.0</v>
      </c>
      <c r="CU4283" s="1">
        <v>0.0</v>
      </c>
      <c r="CV4283" s="1">
        <v>0.0</v>
      </c>
      <c r="CX4283" s="1">
        <v>0.0</v>
      </c>
      <c r="CY4283" s="1">
        <v>0.0</v>
      </c>
      <c r="DA4283" s="1">
        <v>6691.201</v>
      </c>
      <c r="DB4283" s="1">
        <v>0.37</v>
      </c>
      <c r="DF4283" s="1">
        <v>0.0</v>
      </c>
      <c r="DG4283" s="1">
        <v>0.0</v>
      </c>
      <c r="DI4283" s="1">
        <v>0.0</v>
      </c>
      <c r="DN4283" s="1">
        <v>0.0</v>
      </c>
      <c r="DO4283" s="1">
        <v>0.0</v>
      </c>
      <c r="DQ4283" s="1">
        <v>0.0</v>
      </c>
      <c r="DV4283" s="1">
        <v>0.0</v>
      </c>
      <c r="DW4283" s="1">
        <v>0.0</v>
      </c>
      <c r="DY4283" s="1">
        <v>0.0</v>
      </c>
    </row>
    <row r="4284">
      <c r="A4284" s="1" t="s">
        <v>463</v>
      </c>
      <c r="B4284" s="1">
        <v>2013.0</v>
      </c>
      <c r="C4284" s="1" t="s">
        <v>464</v>
      </c>
      <c r="D4284" s="1">
        <v>5948.0</v>
      </c>
      <c r="J4284" s="1">
        <v>0.0</v>
      </c>
      <c r="K4284" s="1">
        <v>0.0</v>
      </c>
      <c r="L4284" s="1">
        <v>0.0</v>
      </c>
      <c r="N4284" s="1">
        <v>600.0</v>
      </c>
      <c r="S4284" s="1">
        <v>0.0</v>
      </c>
      <c r="T4284" s="1">
        <v>0.0</v>
      </c>
      <c r="V4284" s="1">
        <v>0.0</v>
      </c>
      <c r="W4284" s="1">
        <v>0.0</v>
      </c>
      <c r="X4284" s="1">
        <v>0.0</v>
      </c>
      <c r="Y4284" s="1">
        <v>0.0</v>
      </c>
      <c r="AA4284" s="1">
        <v>0.05</v>
      </c>
      <c r="AB4284" s="1">
        <v>8406.188</v>
      </c>
      <c r="AC4284" s="1">
        <v>0.05</v>
      </c>
      <c r="AE4284" s="1">
        <v>2.407</v>
      </c>
      <c r="AF4284" s="1">
        <v>0.009</v>
      </c>
      <c r="AG4284" s="1">
        <v>63765.445</v>
      </c>
      <c r="AK4284" s="1">
        <v>8406.188</v>
      </c>
      <c r="AL4284" s="1">
        <v>0.05</v>
      </c>
      <c r="AO4284" s="1">
        <v>100.0</v>
      </c>
      <c r="AT4284" s="1">
        <v>0.0</v>
      </c>
      <c r="AU4284" s="1">
        <v>0.0</v>
      </c>
      <c r="AX4284" s="1">
        <v>0.0</v>
      </c>
      <c r="AY4284" s="1">
        <v>0.0</v>
      </c>
      <c r="AZ4284" s="1">
        <v>0.0</v>
      </c>
      <c r="BA4284" s="1">
        <v>0.0</v>
      </c>
      <c r="BC4284" s="1">
        <v>0.03</v>
      </c>
      <c r="BG4284" s="1">
        <v>0.0</v>
      </c>
      <c r="BH4284" s="1">
        <v>0.0</v>
      </c>
      <c r="BJ4284" s="1">
        <v>0.0</v>
      </c>
      <c r="BO4284" s="1">
        <v>0.0</v>
      </c>
      <c r="BP4284" s="1">
        <v>0.0</v>
      </c>
      <c r="BR4284" s="1">
        <v>0.0</v>
      </c>
      <c r="BT4284" s="1">
        <v>0.0</v>
      </c>
      <c r="BU4284" s="1">
        <v>0.0</v>
      </c>
      <c r="BY4284" s="1">
        <v>0.0</v>
      </c>
      <c r="BZ4284" s="1">
        <v>0.0</v>
      </c>
      <c r="CB4284" s="1">
        <v>0.0</v>
      </c>
      <c r="CG4284" s="1">
        <v>8406.188</v>
      </c>
      <c r="CH4284" s="1">
        <v>0.05</v>
      </c>
      <c r="CK4284" s="1">
        <v>0.0</v>
      </c>
      <c r="CL4284" s="1">
        <v>0.0</v>
      </c>
      <c r="CM4284" s="1">
        <v>0.0</v>
      </c>
      <c r="CN4284" s="1">
        <v>100.0</v>
      </c>
      <c r="CQ4284" s="1">
        <v>0.0</v>
      </c>
      <c r="CR4284" s="1">
        <v>0.0</v>
      </c>
      <c r="CU4284" s="1">
        <v>0.0</v>
      </c>
      <c r="CV4284" s="1">
        <v>0.0</v>
      </c>
      <c r="CX4284" s="1">
        <v>0.0</v>
      </c>
      <c r="CY4284" s="1">
        <v>0.0</v>
      </c>
      <c r="DA4284" s="1">
        <v>8406.188</v>
      </c>
      <c r="DB4284" s="1">
        <v>0.379</v>
      </c>
      <c r="DF4284" s="1">
        <v>0.0</v>
      </c>
      <c r="DG4284" s="1">
        <v>0.0</v>
      </c>
      <c r="DI4284" s="1">
        <v>0.0</v>
      </c>
      <c r="DN4284" s="1">
        <v>0.0</v>
      </c>
      <c r="DO4284" s="1">
        <v>0.0</v>
      </c>
      <c r="DQ4284" s="1">
        <v>0.0</v>
      </c>
      <c r="DV4284" s="1">
        <v>0.0</v>
      </c>
      <c r="DW4284" s="1">
        <v>0.0</v>
      </c>
      <c r="DY4284" s="1">
        <v>0.0</v>
      </c>
    </row>
    <row r="4285">
      <c r="A4285" s="1" t="s">
        <v>463</v>
      </c>
      <c r="B4285" s="1">
        <v>2014.0</v>
      </c>
      <c r="C4285" s="1" t="s">
        <v>464</v>
      </c>
      <c r="D4285" s="1">
        <v>5934.0</v>
      </c>
      <c r="J4285" s="1">
        <v>0.0</v>
      </c>
      <c r="K4285" s="1">
        <v>0.0</v>
      </c>
      <c r="L4285" s="1">
        <v>0.0</v>
      </c>
      <c r="N4285" s="1">
        <v>600.0</v>
      </c>
      <c r="S4285" s="1">
        <v>0.0</v>
      </c>
      <c r="T4285" s="1">
        <v>0.0</v>
      </c>
      <c r="V4285" s="1">
        <v>0.0</v>
      </c>
      <c r="W4285" s="1">
        <v>0.0</v>
      </c>
      <c r="X4285" s="1">
        <v>0.0</v>
      </c>
      <c r="Y4285" s="1">
        <v>0.0</v>
      </c>
      <c r="AA4285" s="1">
        <v>0.05</v>
      </c>
      <c r="AB4285" s="1">
        <v>8426.02</v>
      </c>
      <c r="AC4285" s="1">
        <v>0.05</v>
      </c>
      <c r="AE4285" s="1">
        <v>5.202</v>
      </c>
      <c r="AF4285" s="1">
        <v>0.02</v>
      </c>
      <c r="AG4285" s="1">
        <v>67240.672</v>
      </c>
      <c r="AK4285" s="1">
        <v>8426.02</v>
      </c>
      <c r="AL4285" s="1">
        <v>0.05</v>
      </c>
      <c r="AO4285" s="1">
        <v>100.0</v>
      </c>
      <c r="AT4285" s="1">
        <v>0.0</v>
      </c>
      <c r="AU4285" s="1">
        <v>0.0</v>
      </c>
      <c r="AX4285" s="1">
        <v>0.0</v>
      </c>
      <c r="AY4285" s="1">
        <v>0.0</v>
      </c>
      <c r="AZ4285" s="1">
        <v>0.0</v>
      </c>
      <c r="BA4285" s="1">
        <v>0.0</v>
      </c>
      <c r="BC4285" s="1">
        <v>0.03</v>
      </c>
      <c r="BG4285" s="1">
        <v>0.0</v>
      </c>
      <c r="BH4285" s="1">
        <v>0.0</v>
      </c>
      <c r="BJ4285" s="1">
        <v>0.0</v>
      </c>
      <c r="BO4285" s="1">
        <v>0.0</v>
      </c>
      <c r="BP4285" s="1">
        <v>0.0</v>
      </c>
      <c r="BR4285" s="1">
        <v>0.0</v>
      </c>
      <c r="BT4285" s="1">
        <v>0.0</v>
      </c>
      <c r="BU4285" s="1">
        <v>0.0</v>
      </c>
      <c r="BY4285" s="1">
        <v>0.0</v>
      </c>
      <c r="BZ4285" s="1">
        <v>0.0</v>
      </c>
      <c r="CB4285" s="1">
        <v>0.0</v>
      </c>
      <c r="CG4285" s="1">
        <v>8426.02</v>
      </c>
      <c r="CH4285" s="1">
        <v>0.05</v>
      </c>
      <c r="CK4285" s="1">
        <v>0.0</v>
      </c>
      <c r="CL4285" s="1">
        <v>0.0</v>
      </c>
      <c r="CM4285" s="1">
        <v>0.0</v>
      </c>
      <c r="CN4285" s="1">
        <v>100.0</v>
      </c>
      <c r="CQ4285" s="1">
        <v>0.0</v>
      </c>
      <c r="CR4285" s="1">
        <v>0.0</v>
      </c>
      <c r="CU4285" s="1">
        <v>0.0</v>
      </c>
      <c r="CV4285" s="1">
        <v>0.0</v>
      </c>
      <c r="CX4285" s="1">
        <v>0.0</v>
      </c>
      <c r="CY4285" s="1">
        <v>0.0</v>
      </c>
      <c r="DA4285" s="1">
        <v>8426.02</v>
      </c>
      <c r="DB4285" s="1">
        <v>0.399</v>
      </c>
      <c r="DF4285" s="1">
        <v>0.0</v>
      </c>
      <c r="DG4285" s="1">
        <v>0.0</v>
      </c>
      <c r="DI4285" s="1">
        <v>0.0</v>
      </c>
      <c r="DN4285" s="1">
        <v>0.0</v>
      </c>
      <c r="DO4285" s="1">
        <v>0.0</v>
      </c>
      <c r="DQ4285" s="1">
        <v>0.0</v>
      </c>
      <c r="DV4285" s="1">
        <v>0.0</v>
      </c>
      <c r="DW4285" s="1">
        <v>0.0</v>
      </c>
      <c r="DY4285" s="1">
        <v>0.0</v>
      </c>
    </row>
    <row r="4286">
      <c r="A4286" s="1" t="s">
        <v>463</v>
      </c>
      <c r="B4286" s="1">
        <v>2015.0</v>
      </c>
      <c r="C4286" s="1" t="s">
        <v>464</v>
      </c>
      <c r="D4286" s="1">
        <v>5922.0</v>
      </c>
      <c r="J4286" s="1">
        <v>0.0</v>
      </c>
      <c r="K4286" s="1">
        <v>0.0</v>
      </c>
      <c r="L4286" s="1">
        <v>0.0</v>
      </c>
      <c r="N4286" s="1">
        <v>600.0</v>
      </c>
      <c r="S4286" s="1">
        <v>0.0</v>
      </c>
      <c r="T4286" s="1">
        <v>0.0</v>
      </c>
      <c r="V4286" s="1">
        <v>0.0</v>
      </c>
      <c r="W4286" s="1">
        <v>0.0</v>
      </c>
      <c r="X4286" s="1">
        <v>0.0</v>
      </c>
      <c r="Y4286" s="1">
        <v>0.0</v>
      </c>
      <c r="AA4286" s="1">
        <v>0.05</v>
      </c>
      <c r="AB4286" s="1">
        <v>8443.094</v>
      </c>
      <c r="AC4286" s="1">
        <v>0.05</v>
      </c>
      <c r="AE4286" s="1">
        <v>0.0</v>
      </c>
      <c r="AF4286" s="1">
        <v>0.0</v>
      </c>
      <c r="AG4286" s="1">
        <v>67376.93</v>
      </c>
      <c r="AK4286" s="1">
        <v>8443.094</v>
      </c>
      <c r="AL4286" s="1">
        <v>0.05</v>
      </c>
      <c r="AO4286" s="1">
        <v>100.0</v>
      </c>
      <c r="AT4286" s="1">
        <v>0.0</v>
      </c>
      <c r="AU4286" s="1">
        <v>0.0</v>
      </c>
      <c r="AX4286" s="1">
        <v>0.0</v>
      </c>
      <c r="AY4286" s="1">
        <v>0.0</v>
      </c>
      <c r="AZ4286" s="1">
        <v>0.0</v>
      </c>
      <c r="BA4286" s="1">
        <v>0.0</v>
      </c>
      <c r="BC4286" s="1">
        <v>0.03</v>
      </c>
      <c r="BG4286" s="1">
        <v>0.0</v>
      </c>
      <c r="BH4286" s="1">
        <v>0.0</v>
      </c>
      <c r="BJ4286" s="1">
        <v>0.0</v>
      </c>
      <c r="BO4286" s="1">
        <v>0.0</v>
      </c>
      <c r="BP4286" s="1">
        <v>0.0</v>
      </c>
      <c r="BR4286" s="1">
        <v>0.0</v>
      </c>
      <c r="BT4286" s="1">
        <v>0.0</v>
      </c>
      <c r="BU4286" s="1">
        <v>0.0</v>
      </c>
      <c r="BY4286" s="1">
        <v>0.0</v>
      </c>
      <c r="BZ4286" s="1">
        <v>0.0</v>
      </c>
      <c r="CB4286" s="1">
        <v>0.0</v>
      </c>
      <c r="CG4286" s="1">
        <v>8443.094</v>
      </c>
      <c r="CH4286" s="1">
        <v>0.05</v>
      </c>
      <c r="CK4286" s="1">
        <v>0.0</v>
      </c>
      <c r="CL4286" s="1">
        <v>0.0</v>
      </c>
      <c r="CM4286" s="1">
        <v>0.0</v>
      </c>
      <c r="CN4286" s="1">
        <v>100.0</v>
      </c>
      <c r="CQ4286" s="1">
        <v>0.0</v>
      </c>
      <c r="CR4286" s="1">
        <v>0.0</v>
      </c>
      <c r="CU4286" s="1">
        <v>0.0</v>
      </c>
      <c r="CV4286" s="1">
        <v>0.0</v>
      </c>
      <c r="CX4286" s="1">
        <v>0.0</v>
      </c>
      <c r="CY4286" s="1">
        <v>0.0</v>
      </c>
      <c r="DA4286" s="1">
        <v>8443.094</v>
      </c>
      <c r="DB4286" s="1">
        <v>0.399</v>
      </c>
      <c r="DF4286" s="1">
        <v>0.0</v>
      </c>
      <c r="DG4286" s="1">
        <v>0.0</v>
      </c>
      <c r="DI4286" s="1">
        <v>0.0</v>
      </c>
      <c r="DN4286" s="1">
        <v>0.0</v>
      </c>
      <c r="DO4286" s="1">
        <v>0.0</v>
      </c>
      <c r="DQ4286" s="1">
        <v>0.0</v>
      </c>
      <c r="DV4286" s="1">
        <v>0.0</v>
      </c>
      <c r="DW4286" s="1">
        <v>0.0</v>
      </c>
      <c r="DY4286" s="1">
        <v>0.0</v>
      </c>
    </row>
    <row r="4287">
      <c r="A4287" s="1" t="s">
        <v>463</v>
      </c>
      <c r="B4287" s="1">
        <v>2016.0</v>
      </c>
      <c r="C4287" s="1" t="s">
        <v>464</v>
      </c>
      <c r="D4287" s="1">
        <v>5913.0</v>
      </c>
      <c r="J4287" s="1">
        <v>0.0</v>
      </c>
      <c r="K4287" s="1">
        <v>0.0</v>
      </c>
      <c r="L4287" s="1">
        <v>0.0</v>
      </c>
      <c r="N4287" s="1">
        <v>600.0</v>
      </c>
      <c r="S4287" s="1">
        <v>0.0</v>
      </c>
      <c r="T4287" s="1">
        <v>0.0</v>
      </c>
      <c r="V4287" s="1">
        <v>0.0</v>
      </c>
      <c r="W4287" s="1">
        <v>0.0</v>
      </c>
      <c r="X4287" s="1">
        <v>0.0</v>
      </c>
      <c r="Y4287" s="1">
        <v>0.0</v>
      </c>
      <c r="AA4287" s="1">
        <v>0.05</v>
      </c>
      <c r="AB4287" s="1">
        <v>8455.944</v>
      </c>
      <c r="AC4287" s="1">
        <v>0.05</v>
      </c>
      <c r="AE4287" s="1">
        <v>1.813</v>
      </c>
      <c r="AF4287" s="1">
        <v>0.007</v>
      </c>
      <c r="AG4287" s="1">
        <v>68703.023</v>
      </c>
      <c r="AK4287" s="1">
        <v>8455.944</v>
      </c>
      <c r="AL4287" s="1">
        <v>0.05</v>
      </c>
      <c r="AO4287" s="1">
        <v>100.0</v>
      </c>
      <c r="AT4287" s="1">
        <v>0.0</v>
      </c>
      <c r="AU4287" s="1">
        <v>0.0</v>
      </c>
      <c r="AX4287" s="1">
        <v>0.0</v>
      </c>
      <c r="AY4287" s="1">
        <v>0.0</v>
      </c>
      <c r="AZ4287" s="1">
        <v>0.0</v>
      </c>
      <c r="BA4287" s="1">
        <v>0.0</v>
      </c>
      <c r="BC4287" s="1">
        <v>0.03</v>
      </c>
      <c r="BG4287" s="1">
        <v>0.0</v>
      </c>
      <c r="BH4287" s="1">
        <v>0.0</v>
      </c>
      <c r="BJ4287" s="1">
        <v>0.0</v>
      </c>
      <c r="BO4287" s="1">
        <v>0.0</v>
      </c>
      <c r="BP4287" s="1">
        <v>0.0</v>
      </c>
      <c r="BR4287" s="1">
        <v>0.0</v>
      </c>
      <c r="BT4287" s="1">
        <v>0.0</v>
      </c>
      <c r="BU4287" s="1">
        <v>0.0</v>
      </c>
      <c r="BY4287" s="1">
        <v>0.0</v>
      </c>
      <c r="BZ4287" s="1">
        <v>0.0</v>
      </c>
      <c r="CB4287" s="1">
        <v>0.0</v>
      </c>
      <c r="CG4287" s="1">
        <v>8455.944</v>
      </c>
      <c r="CH4287" s="1">
        <v>0.05</v>
      </c>
      <c r="CK4287" s="1">
        <v>0.0</v>
      </c>
      <c r="CL4287" s="1">
        <v>0.0</v>
      </c>
      <c r="CM4287" s="1">
        <v>0.0</v>
      </c>
      <c r="CN4287" s="1">
        <v>100.0</v>
      </c>
      <c r="CQ4287" s="1">
        <v>0.0</v>
      </c>
      <c r="CR4287" s="1">
        <v>0.0</v>
      </c>
      <c r="CU4287" s="1">
        <v>0.0</v>
      </c>
      <c r="CV4287" s="1">
        <v>0.0</v>
      </c>
      <c r="CX4287" s="1">
        <v>0.0</v>
      </c>
      <c r="CY4287" s="1">
        <v>0.0</v>
      </c>
      <c r="DA4287" s="1">
        <v>8455.944</v>
      </c>
      <c r="DB4287" s="1">
        <v>0.406</v>
      </c>
      <c r="DF4287" s="1">
        <v>0.0</v>
      </c>
      <c r="DG4287" s="1">
        <v>0.0</v>
      </c>
      <c r="DI4287" s="1">
        <v>0.0</v>
      </c>
      <c r="DN4287" s="1">
        <v>0.0</v>
      </c>
      <c r="DO4287" s="1">
        <v>0.0</v>
      </c>
      <c r="DQ4287" s="1">
        <v>0.0</v>
      </c>
      <c r="DV4287" s="1">
        <v>0.0</v>
      </c>
      <c r="DW4287" s="1">
        <v>0.0</v>
      </c>
      <c r="DY4287" s="1">
        <v>0.0</v>
      </c>
    </row>
    <row r="4288">
      <c r="A4288" s="1" t="s">
        <v>463</v>
      </c>
      <c r="B4288" s="1">
        <v>2017.0</v>
      </c>
      <c r="C4288" s="1" t="s">
        <v>464</v>
      </c>
      <c r="D4288" s="1">
        <v>5901.0</v>
      </c>
      <c r="J4288" s="1">
        <v>0.0</v>
      </c>
      <c r="K4288" s="1">
        <v>0.0</v>
      </c>
      <c r="L4288" s="1">
        <v>0.0</v>
      </c>
      <c r="N4288" s="1">
        <v>600.0</v>
      </c>
      <c r="S4288" s="1">
        <v>0.0</v>
      </c>
      <c r="T4288" s="1">
        <v>0.0</v>
      </c>
      <c r="Y4288" s="1">
        <v>0.0</v>
      </c>
      <c r="AA4288" s="1">
        <v>0.05</v>
      </c>
      <c r="AB4288" s="1">
        <v>8473.141</v>
      </c>
      <c r="AC4288" s="1">
        <v>0.05</v>
      </c>
      <c r="AE4288" s="1">
        <v>-1.781</v>
      </c>
      <c r="AF4288" s="1">
        <v>-0.007</v>
      </c>
      <c r="AG4288" s="1">
        <v>67616.703</v>
      </c>
      <c r="AK4288" s="1">
        <v>8473.141</v>
      </c>
      <c r="AL4288" s="1">
        <v>0.05</v>
      </c>
      <c r="AO4288" s="1">
        <v>100.0</v>
      </c>
      <c r="AT4288" s="1">
        <v>0.0</v>
      </c>
      <c r="AU4288" s="1">
        <v>0.0</v>
      </c>
      <c r="BA4288" s="1">
        <v>0.0</v>
      </c>
      <c r="BC4288" s="1">
        <v>0.03</v>
      </c>
      <c r="BG4288" s="1">
        <v>0.0</v>
      </c>
      <c r="BH4288" s="1">
        <v>0.0</v>
      </c>
      <c r="BJ4288" s="1">
        <v>0.0</v>
      </c>
      <c r="BO4288" s="1">
        <v>0.0</v>
      </c>
      <c r="BP4288" s="1">
        <v>0.0</v>
      </c>
      <c r="BR4288" s="1">
        <v>0.0</v>
      </c>
      <c r="BT4288" s="1">
        <v>0.0</v>
      </c>
      <c r="BU4288" s="1">
        <v>0.0</v>
      </c>
      <c r="BY4288" s="1">
        <v>0.0</v>
      </c>
      <c r="BZ4288" s="1">
        <v>0.0</v>
      </c>
      <c r="CB4288" s="1">
        <v>0.0</v>
      </c>
      <c r="CG4288" s="1">
        <v>8473.141</v>
      </c>
      <c r="CH4288" s="1">
        <v>0.05</v>
      </c>
      <c r="CN4288" s="1">
        <v>100.0</v>
      </c>
      <c r="CQ4288" s="1">
        <v>0.0</v>
      </c>
      <c r="CR4288" s="1">
        <v>0.0</v>
      </c>
      <c r="CU4288" s="1">
        <v>0.0</v>
      </c>
      <c r="CV4288" s="1">
        <v>0.0</v>
      </c>
      <c r="CX4288" s="1">
        <v>0.0</v>
      </c>
      <c r="CY4288" s="1">
        <v>0.0</v>
      </c>
      <c r="DA4288" s="1">
        <v>8473.141</v>
      </c>
      <c r="DB4288" s="1">
        <v>0.399</v>
      </c>
      <c r="DF4288" s="1">
        <v>0.0</v>
      </c>
      <c r="DG4288" s="1">
        <v>0.0</v>
      </c>
      <c r="DI4288" s="1">
        <v>0.0</v>
      </c>
      <c r="DN4288" s="1">
        <v>0.0</v>
      </c>
      <c r="DO4288" s="1">
        <v>0.0</v>
      </c>
      <c r="DQ4288" s="1">
        <v>0.0</v>
      </c>
      <c r="DV4288" s="1">
        <v>0.0</v>
      </c>
      <c r="DW4288" s="1">
        <v>0.0</v>
      </c>
      <c r="DY4288" s="1">
        <v>0.0</v>
      </c>
    </row>
    <row r="4289">
      <c r="A4289" s="1" t="s">
        <v>463</v>
      </c>
      <c r="B4289" s="1">
        <v>2018.0</v>
      </c>
      <c r="C4289" s="1" t="s">
        <v>464</v>
      </c>
      <c r="D4289" s="1">
        <v>5893.0</v>
      </c>
      <c r="J4289" s="1">
        <v>0.0</v>
      </c>
      <c r="K4289" s="1">
        <v>0.0</v>
      </c>
      <c r="L4289" s="1">
        <v>0.0</v>
      </c>
      <c r="N4289" s="1">
        <v>600.0</v>
      </c>
      <c r="S4289" s="1">
        <v>0.0</v>
      </c>
      <c r="T4289" s="1">
        <v>0.0</v>
      </c>
      <c r="Y4289" s="1">
        <v>0.0</v>
      </c>
      <c r="AA4289" s="1">
        <v>0.05</v>
      </c>
      <c r="AB4289" s="1">
        <v>8484.643</v>
      </c>
      <c r="AC4289" s="1">
        <v>0.05</v>
      </c>
      <c r="AE4289" s="1">
        <v>-28.302</v>
      </c>
      <c r="AF4289" s="1">
        <v>-0.113</v>
      </c>
      <c r="AG4289" s="1">
        <v>48545.809</v>
      </c>
      <c r="AK4289" s="1">
        <v>8484.643</v>
      </c>
      <c r="AL4289" s="1">
        <v>0.05</v>
      </c>
      <c r="AO4289" s="1">
        <v>100.0</v>
      </c>
      <c r="AT4289" s="1">
        <v>0.0</v>
      </c>
      <c r="AU4289" s="1">
        <v>0.0</v>
      </c>
      <c r="BA4289" s="1">
        <v>0.0</v>
      </c>
      <c r="BC4289" s="1">
        <v>0.03</v>
      </c>
      <c r="BG4289" s="1">
        <v>0.0</v>
      </c>
      <c r="BH4289" s="1">
        <v>0.0</v>
      </c>
      <c r="BJ4289" s="1">
        <v>0.0</v>
      </c>
      <c r="BO4289" s="1">
        <v>0.0</v>
      </c>
      <c r="BP4289" s="1">
        <v>0.0</v>
      </c>
      <c r="BR4289" s="1">
        <v>0.0</v>
      </c>
      <c r="BT4289" s="1">
        <v>0.0</v>
      </c>
      <c r="BU4289" s="1">
        <v>0.0</v>
      </c>
      <c r="BY4289" s="1">
        <v>0.0</v>
      </c>
      <c r="BZ4289" s="1">
        <v>0.0</v>
      </c>
      <c r="CB4289" s="1">
        <v>0.0</v>
      </c>
      <c r="CG4289" s="1">
        <v>8484.643</v>
      </c>
      <c r="CH4289" s="1">
        <v>0.05</v>
      </c>
      <c r="CN4289" s="1">
        <v>100.0</v>
      </c>
      <c r="CQ4289" s="1">
        <v>0.0</v>
      </c>
      <c r="CR4289" s="1">
        <v>0.0</v>
      </c>
      <c r="CU4289" s="1">
        <v>0.0</v>
      </c>
      <c r="CV4289" s="1">
        <v>0.0</v>
      </c>
      <c r="CX4289" s="1">
        <v>0.0</v>
      </c>
      <c r="CY4289" s="1">
        <v>0.0</v>
      </c>
      <c r="DA4289" s="1">
        <v>8484.643</v>
      </c>
      <c r="DB4289" s="1">
        <v>0.286</v>
      </c>
      <c r="DF4289" s="1">
        <v>0.0</v>
      </c>
      <c r="DG4289" s="1">
        <v>0.0</v>
      </c>
      <c r="DI4289" s="1">
        <v>0.0</v>
      </c>
      <c r="DN4289" s="1">
        <v>0.0</v>
      </c>
      <c r="DO4289" s="1">
        <v>0.0</v>
      </c>
      <c r="DQ4289" s="1">
        <v>0.0</v>
      </c>
      <c r="DV4289" s="1">
        <v>0.0</v>
      </c>
      <c r="DW4289" s="1">
        <v>0.0</v>
      </c>
      <c r="DY4289" s="1">
        <v>0.0</v>
      </c>
    </row>
    <row r="4290">
      <c r="A4290" s="1" t="s">
        <v>463</v>
      </c>
      <c r="B4290" s="1">
        <v>2019.0</v>
      </c>
      <c r="C4290" s="1" t="s">
        <v>464</v>
      </c>
      <c r="D4290" s="1">
        <v>5862.0</v>
      </c>
      <c r="J4290" s="1">
        <v>0.0</v>
      </c>
      <c r="K4290" s="1">
        <v>0.0</v>
      </c>
      <c r="L4290" s="1">
        <v>0.0</v>
      </c>
      <c r="N4290" s="1">
        <v>600.0</v>
      </c>
      <c r="S4290" s="1">
        <v>0.0</v>
      </c>
      <c r="T4290" s="1">
        <v>0.0</v>
      </c>
      <c r="Y4290" s="1">
        <v>0.0</v>
      </c>
      <c r="AA4290" s="1">
        <v>0.05</v>
      </c>
      <c r="AB4290" s="1">
        <v>8529.513</v>
      </c>
      <c r="AC4290" s="1">
        <v>0.05</v>
      </c>
      <c r="AE4290" s="1">
        <v>6.895</v>
      </c>
      <c r="AF4290" s="1">
        <v>0.02</v>
      </c>
      <c r="AG4290" s="1">
        <v>52167.355</v>
      </c>
      <c r="AK4290" s="1">
        <v>8529.513</v>
      </c>
      <c r="AL4290" s="1">
        <v>0.05</v>
      </c>
      <c r="AO4290" s="1">
        <v>100.0</v>
      </c>
      <c r="AT4290" s="1">
        <v>0.0</v>
      </c>
      <c r="AU4290" s="1">
        <v>0.0</v>
      </c>
      <c r="BA4290" s="1">
        <v>0.0</v>
      </c>
      <c r="BC4290" s="1">
        <v>0.03</v>
      </c>
      <c r="BG4290" s="1">
        <v>0.0</v>
      </c>
      <c r="BH4290" s="1">
        <v>0.0</v>
      </c>
      <c r="BJ4290" s="1">
        <v>0.0</v>
      </c>
      <c r="BO4290" s="1">
        <v>0.0</v>
      </c>
      <c r="BP4290" s="1">
        <v>0.0</v>
      </c>
      <c r="BR4290" s="1">
        <v>0.0</v>
      </c>
      <c r="BT4290" s="1">
        <v>0.0</v>
      </c>
      <c r="BU4290" s="1">
        <v>0.0</v>
      </c>
      <c r="BY4290" s="1">
        <v>0.0</v>
      </c>
      <c r="BZ4290" s="1">
        <v>0.0</v>
      </c>
      <c r="CB4290" s="1">
        <v>0.0</v>
      </c>
      <c r="CG4290" s="1">
        <v>8529.513</v>
      </c>
      <c r="CH4290" s="1">
        <v>0.05</v>
      </c>
      <c r="CN4290" s="1">
        <v>100.0</v>
      </c>
      <c r="CQ4290" s="1">
        <v>0.0</v>
      </c>
      <c r="CR4290" s="1">
        <v>0.0</v>
      </c>
      <c r="CU4290" s="1">
        <v>0.0</v>
      </c>
      <c r="CV4290" s="1">
        <v>0.0</v>
      </c>
      <c r="CX4290" s="1">
        <v>0.0</v>
      </c>
      <c r="CY4290" s="1">
        <v>0.0</v>
      </c>
      <c r="DA4290" s="1">
        <v>8529.513</v>
      </c>
      <c r="DB4290" s="1">
        <v>0.306</v>
      </c>
      <c r="DF4290" s="1">
        <v>0.0</v>
      </c>
      <c r="DG4290" s="1">
        <v>0.0</v>
      </c>
      <c r="DI4290" s="1">
        <v>0.0</v>
      </c>
      <c r="DN4290" s="1">
        <v>0.0</v>
      </c>
      <c r="DO4290" s="1">
        <v>0.0</v>
      </c>
      <c r="DQ4290" s="1">
        <v>0.0</v>
      </c>
      <c r="DV4290" s="1">
        <v>0.0</v>
      </c>
      <c r="DW4290" s="1">
        <v>0.0</v>
      </c>
      <c r="DY4290" s="1">
        <v>0.0</v>
      </c>
    </row>
    <row r="4291">
      <c r="A4291" s="1" t="s">
        <v>463</v>
      </c>
      <c r="B4291" s="1">
        <v>2020.0</v>
      </c>
      <c r="C4291" s="1" t="s">
        <v>464</v>
      </c>
      <c r="D4291" s="1">
        <v>5813.0</v>
      </c>
      <c r="J4291" s="1">
        <v>0.0</v>
      </c>
      <c r="K4291" s="1">
        <v>0.0</v>
      </c>
      <c r="L4291" s="1">
        <v>0.0</v>
      </c>
      <c r="N4291" s="1">
        <v>600.0</v>
      </c>
      <c r="S4291" s="1">
        <v>0.0</v>
      </c>
      <c r="T4291" s="1">
        <v>0.0</v>
      </c>
      <c r="Y4291" s="1">
        <v>0.0</v>
      </c>
      <c r="AA4291" s="1">
        <v>0.05</v>
      </c>
      <c r="AB4291" s="1">
        <v>8601.411</v>
      </c>
      <c r="AC4291" s="1">
        <v>0.05</v>
      </c>
      <c r="AE4291" s="1">
        <v>-5.981</v>
      </c>
      <c r="AF4291" s="1">
        <v>-0.018</v>
      </c>
      <c r="AG4291" s="1">
        <v>49460.719</v>
      </c>
      <c r="AK4291" s="1">
        <v>8601.411</v>
      </c>
      <c r="AL4291" s="1">
        <v>0.05</v>
      </c>
      <c r="AO4291" s="1">
        <v>100.0</v>
      </c>
      <c r="AT4291" s="1">
        <v>0.0</v>
      </c>
      <c r="AU4291" s="1">
        <v>0.0</v>
      </c>
      <c r="BA4291" s="1">
        <v>0.0</v>
      </c>
      <c r="BC4291" s="1">
        <v>0.03</v>
      </c>
      <c r="BG4291" s="1">
        <v>0.0</v>
      </c>
      <c r="BH4291" s="1">
        <v>0.0</v>
      </c>
      <c r="BJ4291" s="1">
        <v>0.0</v>
      </c>
      <c r="BO4291" s="1">
        <v>0.0</v>
      </c>
      <c r="BP4291" s="1">
        <v>0.0</v>
      </c>
      <c r="BR4291" s="1">
        <v>0.0</v>
      </c>
      <c r="BT4291" s="1">
        <v>0.0</v>
      </c>
      <c r="BU4291" s="1">
        <v>0.0</v>
      </c>
      <c r="BY4291" s="1">
        <v>0.0</v>
      </c>
      <c r="BZ4291" s="1">
        <v>0.0</v>
      </c>
      <c r="CB4291" s="1">
        <v>0.0</v>
      </c>
      <c r="CG4291" s="1">
        <v>8601.411</v>
      </c>
      <c r="CH4291" s="1">
        <v>0.05</v>
      </c>
      <c r="CN4291" s="1">
        <v>100.0</v>
      </c>
      <c r="CQ4291" s="1">
        <v>0.0</v>
      </c>
      <c r="CR4291" s="1">
        <v>0.0</v>
      </c>
      <c r="CU4291" s="1">
        <v>0.0</v>
      </c>
      <c r="CV4291" s="1">
        <v>0.0</v>
      </c>
      <c r="CX4291" s="1">
        <v>0.0</v>
      </c>
      <c r="CY4291" s="1">
        <v>0.0</v>
      </c>
      <c r="DA4291" s="1">
        <v>8601.411</v>
      </c>
      <c r="DB4291" s="1">
        <v>0.288</v>
      </c>
      <c r="DF4291" s="1">
        <v>0.0</v>
      </c>
      <c r="DG4291" s="1">
        <v>0.0</v>
      </c>
      <c r="DI4291" s="1">
        <v>0.0</v>
      </c>
      <c r="DN4291" s="1">
        <v>0.0</v>
      </c>
      <c r="DO4291" s="1">
        <v>0.0</v>
      </c>
      <c r="DQ4291" s="1">
        <v>0.0</v>
      </c>
      <c r="DV4291" s="1">
        <v>0.0</v>
      </c>
      <c r="DW4291" s="1">
        <v>0.0</v>
      </c>
      <c r="DY4291" s="1">
        <v>0.0</v>
      </c>
    </row>
    <row r="4292">
      <c r="A4292" s="1" t="s">
        <v>463</v>
      </c>
      <c r="B4292" s="1">
        <v>2021.0</v>
      </c>
      <c r="C4292" s="1" t="s">
        <v>464</v>
      </c>
      <c r="D4292" s="1">
        <v>5757.0</v>
      </c>
      <c r="J4292" s="1">
        <v>0.0</v>
      </c>
      <c r="K4292" s="1">
        <v>0.0</v>
      </c>
      <c r="L4292" s="1">
        <v>0.0</v>
      </c>
      <c r="N4292" s="1">
        <v>600.0</v>
      </c>
      <c r="S4292" s="1">
        <v>0.0</v>
      </c>
      <c r="T4292" s="1">
        <v>0.0</v>
      </c>
      <c r="Y4292" s="1">
        <v>0.0</v>
      </c>
      <c r="AA4292" s="1">
        <v>0.05</v>
      </c>
      <c r="AB4292" s="1">
        <v>8685.079</v>
      </c>
      <c r="AC4292" s="1">
        <v>0.05</v>
      </c>
      <c r="AE4292" s="1">
        <v>-10.572</v>
      </c>
      <c r="AF4292" s="1">
        <v>-0.03</v>
      </c>
      <c r="AG4292" s="1">
        <v>44661.891</v>
      </c>
      <c r="AK4292" s="1">
        <v>8685.079</v>
      </c>
      <c r="AL4292" s="1">
        <v>0.05</v>
      </c>
      <c r="AO4292" s="1">
        <v>100.0</v>
      </c>
      <c r="AT4292" s="1">
        <v>0.0</v>
      </c>
      <c r="AU4292" s="1">
        <v>0.0</v>
      </c>
      <c r="BA4292" s="1">
        <v>0.0</v>
      </c>
      <c r="BC4292" s="1">
        <v>0.03</v>
      </c>
      <c r="BG4292" s="1">
        <v>0.0</v>
      </c>
      <c r="BH4292" s="1">
        <v>0.0</v>
      </c>
      <c r="BJ4292" s="1">
        <v>0.0</v>
      </c>
      <c r="BO4292" s="1">
        <v>0.0</v>
      </c>
      <c r="BP4292" s="1">
        <v>0.0</v>
      </c>
      <c r="BR4292" s="1">
        <v>0.0</v>
      </c>
      <c r="BT4292" s="1">
        <v>0.0</v>
      </c>
      <c r="BU4292" s="1">
        <v>0.0</v>
      </c>
      <c r="BY4292" s="1">
        <v>0.0</v>
      </c>
      <c r="BZ4292" s="1">
        <v>0.0</v>
      </c>
      <c r="CB4292" s="1">
        <v>0.0</v>
      </c>
      <c r="CG4292" s="1">
        <v>8685.079</v>
      </c>
      <c r="CH4292" s="1">
        <v>0.05</v>
      </c>
      <c r="CN4292" s="1">
        <v>100.0</v>
      </c>
      <c r="CQ4292" s="1">
        <v>0.0</v>
      </c>
      <c r="CR4292" s="1">
        <v>0.0</v>
      </c>
      <c r="CU4292" s="1">
        <v>0.0</v>
      </c>
      <c r="CV4292" s="1">
        <v>0.0</v>
      </c>
      <c r="CX4292" s="1">
        <v>0.0</v>
      </c>
      <c r="CY4292" s="1">
        <v>0.0</v>
      </c>
      <c r="DA4292" s="1">
        <v>8685.079</v>
      </c>
      <c r="DB4292" s="1">
        <v>0.257</v>
      </c>
      <c r="DF4292" s="1">
        <v>0.0</v>
      </c>
      <c r="DG4292" s="1">
        <v>0.0</v>
      </c>
      <c r="DI4292" s="1">
        <v>0.0</v>
      </c>
      <c r="DN4292" s="1">
        <v>0.0</v>
      </c>
      <c r="DO4292" s="1">
        <v>0.0</v>
      </c>
      <c r="DQ4292" s="1">
        <v>0.0</v>
      </c>
      <c r="DV4292" s="1">
        <v>0.0</v>
      </c>
      <c r="DW4292" s="1">
        <v>0.0</v>
      </c>
      <c r="DY4292" s="1">
        <v>0.0</v>
      </c>
    </row>
    <row r="4293">
      <c r="A4293" s="1" t="s">
        <v>463</v>
      </c>
      <c r="B4293" s="1">
        <v>2022.0</v>
      </c>
      <c r="C4293" s="1" t="s">
        <v>464</v>
      </c>
      <c r="D4293" s="1">
        <v>5724.0</v>
      </c>
      <c r="J4293" s="1">
        <v>0.0</v>
      </c>
      <c r="K4293" s="1">
        <v>0.0</v>
      </c>
      <c r="L4293" s="1">
        <v>0.0</v>
      </c>
      <c r="N4293" s="1">
        <v>600.0</v>
      </c>
      <c r="S4293" s="1">
        <v>0.0</v>
      </c>
      <c r="T4293" s="1">
        <v>0.0</v>
      </c>
      <c r="Y4293" s="1">
        <v>0.0</v>
      </c>
      <c r="AA4293" s="1">
        <v>0.05</v>
      </c>
      <c r="AB4293" s="1">
        <v>8735.15</v>
      </c>
      <c r="AC4293" s="1">
        <v>0.05</v>
      </c>
      <c r="AE4293" s="1">
        <v>-3.598</v>
      </c>
      <c r="AF4293" s="1">
        <v>-0.009</v>
      </c>
      <c r="AG4293" s="1">
        <v>43303.25</v>
      </c>
      <c r="AK4293" s="1">
        <v>8735.15</v>
      </c>
      <c r="AL4293" s="1">
        <v>0.05</v>
      </c>
      <c r="AO4293" s="1">
        <v>100.0</v>
      </c>
      <c r="AT4293" s="1">
        <v>0.0</v>
      </c>
      <c r="AU4293" s="1">
        <v>0.0</v>
      </c>
      <c r="BA4293" s="1">
        <v>0.0</v>
      </c>
      <c r="BC4293" s="1">
        <v>0.03</v>
      </c>
      <c r="BG4293" s="1">
        <v>0.0</v>
      </c>
      <c r="BH4293" s="1">
        <v>0.0</v>
      </c>
      <c r="BJ4293" s="1">
        <v>0.0</v>
      </c>
      <c r="BO4293" s="1">
        <v>0.0</v>
      </c>
      <c r="BP4293" s="1">
        <v>0.0</v>
      </c>
      <c r="BR4293" s="1">
        <v>0.0</v>
      </c>
      <c r="BT4293" s="1">
        <v>0.0</v>
      </c>
      <c r="BU4293" s="1">
        <v>0.0</v>
      </c>
      <c r="BY4293" s="1">
        <v>0.0</v>
      </c>
      <c r="BZ4293" s="1">
        <v>0.0</v>
      </c>
      <c r="CB4293" s="1">
        <v>0.0</v>
      </c>
      <c r="CG4293" s="1">
        <v>8735.15</v>
      </c>
      <c r="CH4293" s="1">
        <v>0.05</v>
      </c>
      <c r="CN4293" s="1">
        <v>100.0</v>
      </c>
      <c r="CQ4293" s="1">
        <v>0.0</v>
      </c>
      <c r="CR4293" s="1">
        <v>0.0</v>
      </c>
      <c r="CU4293" s="1">
        <v>0.0</v>
      </c>
      <c r="CV4293" s="1">
        <v>0.0</v>
      </c>
      <c r="CX4293" s="1">
        <v>0.0</v>
      </c>
      <c r="CY4293" s="1">
        <v>0.0</v>
      </c>
      <c r="DA4293" s="1">
        <v>8735.15</v>
      </c>
      <c r="DB4293" s="1">
        <v>0.248</v>
      </c>
      <c r="DF4293" s="1">
        <v>0.0</v>
      </c>
      <c r="DG4293" s="1">
        <v>0.0</v>
      </c>
      <c r="DI4293" s="1">
        <v>0.0</v>
      </c>
      <c r="DN4293" s="1">
        <v>0.0</v>
      </c>
      <c r="DO4293" s="1">
        <v>0.0</v>
      </c>
      <c r="DQ4293" s="1">
        <v>0.0</v>
      </c>
      <c r="DV4293" s="1">
        <v>0.0</v>
      </c>
      <c r="DW4293" s="1">
        <v>0.0</v>
      </c>
      <c r="DY4293" s="1">
        <v>0.0</v>
      </c>
    </row>
    <row r="4294">
      <c r="A4294" s="1" t="s">
        <v>463</v>
      </c>
      <c r="B4294" s="1">
        <v>2023.0</v>
      </c>
      <c r="C4294" s="1" t="s">
        <v>464</v>
      </c>
      <c r="D4294" s="1">
        <v>5673.0</v>
      </c>
      <c r="AE4294" s="1">
        <v>0.529</v>
      </c>
      <c r="AF4294" s="1">
        <v>0.001</v>
      </c>
      <c r="AG4294" s="1">
        <v>43923.469</v>
      </c>
      <c r="DB4294" s="1">
        <v>0.249</v>
      </c>
    </row>
    <row r="4295">
      <c r="A4295" s="1" t="s">
        <v>465</v>
      </c>
      <c r="B4295" s="1">
        <v>2000.0</v>
      </c>
      <c r="C4295" s="1" t="s">
        <v>466</v>
      </c>
      <c r="D4295" s="1">
        <v>113508.0</v>
      </c>
      <c r="J4295" s="1">
        <v>0.0</v>
      </c>
      <c r="K4295" s="1">
        <v>0.0</v>
      </c>
      <c r="L4295" s="1">
        <v>0.0</v>
      </c>
      <c r="N4295" s="1">
        <v>500.0</v>
      </c>
      <c r="S4295" s="1">
        <v>0.0</v>
      </c>
      <c r="T4295" s="1">
        <v>0.0</v>
      </c>
      <c r="V4295" s="1">
        <v>0.0</v>
      </c>
      <c r="W4295" s="1">
        <v>0.0</v>
      </c>
      <c r="X4295" s="1">
        <v>0.0</v>
      </c>
      <c r="Y4295" s="1">
        <v>0.0</v>
      </c>
      <c r="AA4295" s="1">
        <v>0.1</v>
      </c>
      <c r="AB4295" s="1">
        <v>880.995</v>
      </c>
      <c r="AC4295" s="1">
        <v>0.1</v>
      </c>
      <c r="AE4295" s="1">
        <v>-5.086</v>
      </c>
      <c r="AF4295" s="1">
        <v>-0.035</v>
      </c>
      <c r="AG4295" s="1">
        <v>5738.189</v>
      </c>
      <c r="AK4295" s="1">
        <v>616.697</v>
      </c>
      <c r="AL4295" s="1">
        <v>0.07</v>
      </c>
      <c r="AO4295" s="1">
        <v>70.0</v>
      </c>
      <c r="AT4295" s="1">
        <v>0.0</v>
      </c>
      <c r="AU4295" s="1">
        <v>0.0</v>
      </c>
      <c r="AX4295" s="1">
        <v>0.0</v>
      </c>
      <c r="AY4295" s="1">
        <v>0.0</v>
      </c>
      <c r="AZ4295" s="1">
        <v>0.0</v>
      </c>
      <c r="BA4295" s="1">
        <v>0.0</v>
      </c>
      <c r="BC4295" s="1">
        <v>0.05</v>
      </c>
      <c r="BG4295" s="1">
        <v>264.299</v>
      </c>
      <c r="BH4295" s="1">
        <v>0.03</v>
      </c>
      <c r="BJ4295" s="1">
        <v>30.0</v>
      </c>
      <c r="BO4295" s="1">
        <v>264.299</v>
      </c>
      <c r="BP4295" s="1">
        <v>0.03</v>
      </c>
      <c r="BR4295" s="1">
        <v>30.0</v>
      </c>
      <c r="BT4295" s="1">
        <v>0.0</v>
      </c>
      <c r="BU4295" s="1">
        <v>0.0</v>
      </c>
      <c r="BY4295" s="1">
        <v>0.0</v>
      </c>
      <c r="BZ4295" s="1">
        <v>0.0</v>
      </c>
      <c r="CB4295" s="1">
        <v>0.0</v>
      </c>
      <c r="CG4295" s="1">
        <v>616.697</v>
      </c>
      <c r="CH4295" s="1">
        <v>0.07</v>
      </c>
      <c r="CK4295" s="1">
        <v>0.0</v>
      </c>
      <c r="CL4295" s="1">
        <v>0.0</v>
      </c>
      <c r="CM4295" s="1">
        <v>0.0</v>
      </c>
      <c r="CN4295" s="1">
        <v>70.0</v>
      </c>
      <c r="CQ4295" s="1">
        <v>0.0</v>
      </c>
      <c r="CR4295" s="1">
        <v>0.0</v>
      </c>
      <c r="CU4295" s="1">
        <v>0.0</v>
      </c>
      <c r="CV4295" s="1">
        <v>0.0</v>
      </c>
      <c r="CX4295" s="1">
        <v>0.0</v>
      </c>
      <c r="CY4295" s="1">
        <v>0.0</v>
      </c>
      <c r="DA4295" s="1">
        <v>880.995</v>
      </c>
      <c r="DB4295" s="1">
        <v>0.651</v>
      </c>
      <c r="DF4295" s="1">
        <v>264.299</v>
      </c>
      <c r="DG4295" s="1">
        <v>0.03</v>
      </c>
      <c r="DI4295" s="1">
        <v>30.0</v>
      </c>
      <c r="DN4295" s="1">
        <v>0.0</v>
      </c>
      <c r="DO4295" s="1">
        <v>0.0</v>
      </c>
      <c r="DQ4295" s="1">
        <v>0.0</v>
      </c>
      <c r="DV4295" s="1">
        <v>0.0</v>
      </c>
      <c r="DW4295" s="1">
        <v>0.0</v>
      </c>
      <c r="DY4295" s="1">
        <v>0.0</v>
      </c>
    </row>
    <row r="4296">
      <c r="A4296" s="1" t="s">
        <v>465</v>
      </c>
      <c r="B4296" s="1">
        <v>2001.0</v>
      </c>
      <c r="C4296" s="1" t="s">
        <v>466</v>
      </c>
      <c r="D4296" s="1">
        <v>113463.0</v>
      </c>
      <c r="J4296" s="1">
        <v>0.0</v>
      </c>
      <c r="K4296" s="1">
        <v>0.0</v>
      </c>
      <c r="L4296" s="1">
        <v>0.0</v>
      </c>
      <c r="N4296" s="1">
        <v>500.0</v>
      </c>
      <c r="S4296" s="1">
        <v>0.0</v>
      </c>
      <c r="T4296" s="1">
        <v>0.0</v>
      </c>
      <c r="V4296" s="1">
        <v>0.0</v>
      </c>
      <c r="W4296" s="1">
        <v>0.0</v>
      </c>
      <c r="X4296" s="1">
        <v>0.0</v>
      </c>
      <c r="Y4296" s="1">
        <v>0.0</v>
      </c>
      <c r="AA4296" s="1">
        <v>0.1</v>
      </c>
      <c r="AB4296" s="1">
        <v>881.345</v>
      </c>
      <c r="AC4296" s="1">
        <v>0.1</v>
      </c>
      <c r="AE4296" s="1">
        <v>18.653</v>
      </c>
      <c r="AF4296" s="1">
        <v>0.121</v>
      </c>
      <c r="AG4296" s="1">
        <v>6811.221</v>
      </c>
      <c r="AK4296" s="1">
        <v>705.076</v>
      </c>
      <c r="AL4296" s="1">
        <v>0.08</v>
      </c>
      <c r="AO4296" s="1">
        <v>80.0</v>
      </c>
      <c r="AT4296" s="1">
        <v>0.0</v>
      </c>
      <c r="AU4296" s="1">
        <v>0.0</v>
      </c>
      <c r="AX4296" s="1">
        <v>0.0</v>
      </c>
      <c r="AY4296" s="1">
        <v>0.0</v>
      </c>
      <c r="AZ4296" s="1">
        <v>0.0</v>
      </c>
      <c r="BA4296" s="1">
        <v>0.0</v>
      </c>
      <c r="BC4296" s="1">
        <v>0.05</v>
      </c>
      <c r="BG4296" s="1">
        <v>176.269</v>
      </c>
      <c r="BH4296" s="1">
        <v>0.02</v>
      </c>
      <c r="BJ4296" s="1">
        <v>20.0</v>
      </c>
      <c r="BO4296" s="1">
        <v>176.269</v>
      </c>
      <c r="BP4296" s="1">
        <v>0.02</v>
      </c>
      <c r="BR4296" s="1">
        <v>20.0</v>
      </c>
      <c r="BT4296" s="1">
        <v>0.0</v>
      </c>
      <c r="BU4296" s="1">
        <v>0.0</v>
      </c>
      <c r="BY4296" s="1">
        <v>0.0</v>
      </c>
      <c r="BZ4296" s="1">
        <v>0.0</v>
      </c>
      <c r="CB4296" s="1">
        <v>0.0</v>
      </c>
      <c r="CG4296" s="1">
        <v>705.076</v>
      </c>
      <c r="CH4296" s="1">
        <v>0.08</v>
      </c>
      <c r="CK4296" s="1">
        <v>0.0</v>
      </c>
      <c r="CL4296" s="1">
        <v>0.0</v>
      </c>
      <c r="CM4296" s="1">
        <v>0.0</v>
      </c>
      <c r="CN4296" s="1">
        <v>80.0</v>
      </c>
      <c r="CQ4296" s="1">
        <v>0.0</v>
      </c>
      <c r="CR4296" s="1">
        <v>0.0</v>
      </c>
      <c r="CU4296" s="1">
        <v>0.0</v>
      </c>
      <c r="CV4296" s="1">
        <v>0.0</v>
      </c>
      <c r="CX4296" s="1">
        <v>0.0</v>
      </c>
      <c r="CY4296" s="1">
        <v>0.0</v>
      </c>
      <c r="DA4296" s="1">
        <v>881.345</v>
      </c>
      <c r="DB4296" s="1">
        <v>0.773</v>
      </c>
      <c r="DF4296" s="1">
        <v>176.269</v>
      </c>
      <c r="DG4296" s="1">
        <v>0.02</v>
      </c>
      <c r="DI4296" s="1">
        <v>20.0</v>
      </c>
      <c r="DN4296" s="1">
        <v>0.0</v>
      </c>
      <c r="DO4296" s="1">
        <v>0.0</v>
      </c>
      <c r="DQ4296" s="1">
        <v>0.0</v>
      </c>
      <c r="DV4296" s="1">
        <v>0.0</v>
      </c>
      <c r="DW4296" s="1">
        <v>0.0</v>
      </c>
      <c r="DY4296" s="1">
        <v>0.0</v>
      </c>
    </row>
    <row r="4297">
      <c r="A4297" s="1" t="s">
        <v>465</v>
      </c>
      <c r="B4297" s="1">
        <v>2002.0</v>
      </c>
      <c r="C4297" s="1" t="s">
        <v>466</v>
      </c>
      <c r="D4297" s="1">
        <v>113322.0</v>
      </c>
      <c r="J4297" s="1">
        <v>0.0</v>
      </c>
      <c r="K4297" s="1">
        <v>0.0</v>
      </c>
      <c r="L4297" s="1">
        <v>0.0</v>
      </c>
      <c r="N4297" s="1">
        <v>500.0</v>
      </c>
      <c r="S4297" s="1">
        <v>0.0</v>
      </c>
      <c r="T4297" s="1">
        <v>0.0</v>
      </c>
      <c r="V4297" s="1">
        <v>0.0</v>
      </c>
      <c r="W4297" s="1">
        <v>0.0</v>
      </c>
      <c r="X4297" s="1">
        <v>0.0</v>
      </c>
      <c r="Y4297" s="1">
        <v>0.0</v>
      </c>
      <c r="AA4297" s="1">
        <v>0.1</v>
      </c>
      <c r="AB4297" s="1">
        <v>882.441</v>
      </c>
      <c r="AC4297" s="1">
        <v>0.1</v>
      </c>
      <c r="AE4297" s="1">
        <v>7.866</v>
      </c>
      <c r="AF4297" s="1">
        <v>0.061</v>
      </c>
      <c r="AG4297" s="1">
        <v>7356.152</v>
      </c>
      <c r="AK4297" s="1">
        <v>705.953</v>
      </c>
      <c r="AL4297" s="1">
        <v>0.08</v>
      </c>
      <c r="AO4297" s="1">
        <v>80.0</v>
      </c>
      <c r="AT4297" s="1">
        <v>0.0</v>
      </c>
      <c r="AU4297" s="1">
        <v>0.0</v>
      </c>
      <c r="AX4297" s="1">
        <v>0.0</v>
      </c>
      <c r="AY4297" s="1">
        <v>0.0</v>
      </c>
      <c r="AZ4297" s="1">
        <v>0.0</v>
      </c>
      <c r="BA4297" s="1">
        <v>0.0</v>
      </c>
      <c r="BC4297" s="1">
        <v>0.05</v>
      </c>
      <c r="BG4297" s="1">
        <v>176.488</v>
      </c>
      <c r="BH4297" s="1">
        <v>0.02</v>
      </c>
      <c r="BJ4297" s="1">
        <v>20.0</v>
      </c>
      <c r="BO4297" s="1">
        <v>176.488</v>
      </c>
      <c r="BP4297" s="1">
        <v>0.02</v>
      </c>
      <c r="BR4297" s="1">
        <v>20.0</v>
      </c>
      <c r="BT4297" s="1">
        <v>0.0</v>
      </c>
      <c r="BU4297" s="1">
        <v>0.0</v>
      </c>
      <c r="BY4297" s="1">
        <v>0.0</v>
      </c>
      <c r="BZ4297" s="1">
        <v>0.0</v>
      </c>
      <c r="CB4297" s="1">
        <v>0.0</v>
      </c>
      <c r="CG4297" s="1">
        <v>705.953</v>
      </c>
      <c r="CH4297" s="1">
        <v>0.08</v>
      </c>
      <c r="CK4297" s="1">
        <v>0.0</v>
      </c>
      <c r="CL4297" s="1">
        <v>0.0</v>
      </c>
      <c r="CM4297" s="1">
        <v>0.0</v>
      </c>
      <c r="CN4297" s="1">
        <v>80.0</v>
      </c>
      <c r="CQ4297" s="1">
        <v>0.0</v>
      </c>
      <c r="CR4297" s="1">
        <v>0.0</v>
      </c>
      <c r="CU4297" s="1">
        <v>0.0</v>
      </c>
      <c r="CV4297" s="1">
        <v>0.0</v>
      </c>
      <c r="CX4297" s="1">
        <v>0.0</v>
      </c>
      <c r="CY4297" s="1">
        <v>0.0</v>
      </c>
      <c r="DA4297" s="1">
        <v>882.441</v>
      </c>
      <c r="DB4297" s="1">
        <v>0.834</v>
      </c>
      <c r="DF4297" s="1">
        <v>176.488</v>
      </c>
      <c r="DG4297" s="1">
        <v>0.02</v>
      </c>
      <c r="DI4297" s="1">
        <v>20.0</v>
      </c>
      <c r="DN4297" s="1">
        <v>0.0</v>
      </c>
      <c r="DO4297" s="1">
        <v>0.0</v>
      </c>
      <c r="DQ4297" s="1">
        <v>0.0</v>
      </c>
      <c r="DV4297" s="1">
        <v>0.0</v>
      </c>
      <c r="DW4297" s="1">
        <v>0.0</v>
      </c>
      <c r="DY4297" s="1">
        <v>0.0</v>
      </c>
    </row>
    <row r="4298">
      <c r="A4298" s="1" t="s">
        <v>465</v>
      </c>
      <c r="B4298" s="1">
        <v>2003.0</v>
      </c>
      <c r="C4298" s="1" t="s">
        <v>466</v>
      </c>
      <c r="D4298" s="1">
        <v>113108.0</v>
      </c>
      <c r="J4298" s="1">
        <v>0.0</v>
      </c>
      <c r="K4298" s="1">
        <v>0.0</v>
      </c>
      <c r="L4298" s="1">
        <v>0.0</v>
      </c>
      <c r="N4298" s="1">
        <v>545.455</v>
      </c>
      <c r="S4298" s="1">
        <v>0.0</v>
      </c>
      <c r="T4298" s="1">
        <v>0.0</v>
      </c>
      <c r="V4298" s="1">
        <v>0.0</v>
      </c>
      <c r="W4298" s="1">
        <v>0.0</v>
      </c>
      <c r="X4298" s="1">
        <v>0.0</v>
      </c>
      <c r="Y4298" s="1">
        <v>0.0</v>
      </c>
      <c r="AA4298" s="1">
        <v>0.11</v>
      </c>
      <c r="AB4298" s="1">
        <v>972.522</v>
      </c>
      <c r="AC4298" s="1">
        <v>0.11</v>
      </c>
      <c r="AE4298" s="1">
        <v>5.315</v>
      </c>
      <c r="AF4298" s="1">
        <v>0.044</v>
      </c>
      <c r="AG4298" s="1">
        <v>7761.79</v>
      </c>
      <c r="AK4298" s="1">
        <v>795.7</v>
      </c>
      <c r="AL4298" s="1">
        <v>0.09</v>
      </c>
      <c r="AO4298" s="1">
        <v>81.818</v>
      </c>
      <c r="AT4298" s="1">
        <v>0.0</v>
      </c>
      <c r="AU4298" s="1">
        <v>0.0</v>
      </c>
      <c r="AX4298" s="1">
        <v>0.0</v>
      </c>
      <c r="AY4298" s="1">
        <v>0.0</v>
      </c>
      <c r="AZ4298" s="1">
        <v>0.0</v>
      </c>
      <c r="BA4298" s="1">
        <v>0.0</v>
      </c>
      <c r="BC4298" s="1">
        <v>0.06</v>
      </c>
      <c r="BG4298" s="1">
        <v>176.822</v>
      </c>
      <c r="BH4298" s="1">
        <v>0.02</v>
      </c>
      <c r="BJ4298" s="1">
        <v>18.182</v>
      </c>
      <c r="BO4298" s="1">
        <v>176.822</v>
      </c>
      <c r="BP4298" s="1">
        <v>0.02</v>
      </c>
      <c r="BR4298" s="1">
        <v>18.182</v>
      </c>
      <c r="BT4298" s="1">
        <v>0.0</v>
      </c>
      <c r="BU4298" s="1">
        <v>0.0</v>
      </c>
      <c r="BY4298" s="1">
        <v>0.0</v>
      </c>
      <c r="BZ4298" s="1">
        <v>0.0</v>
      </c>
      <c r="CB4298" s="1">
        <v>0.0</v>
      </c>
      <c r="CG4298" s="1">
        <v>795.7</v>
      </c>
      <c r="CH4298" s="1">
        <v>0.09</v>
      </c>
      <c r="CK4298" s="1">
        <v>0.0</v>
      </c>
      <c r="CL4298" s="1">
        <v>0.0</v>
      </c>
      <c r="CM4298" s="1">
        <v>0.0</v>
      </c>
      <c r="CN4298" s="1">
        <v>81.818</v>
      </c>
      <c r="CQ4298" s="1">
        <v>0.0</v>
      </c>
      <c r="CR4298" s="1">
        <v>0.0</v>
      </c>
      <c r="CU4298" s="1">
        <v>0.0</v>
      </c>
      <c r="CV4298" s="1">
        <v>0.0</v>
      </c>
      <c r="CX4298" s="1">
        <v>0.0</v>
      </c>
      <c r="CY4298" s="1">
        <v>0.0</v>
      </c>
      <c r="DA4298" s="1">
        <v>972.522</v>
      </c>
      <c r="DB4298" s="1">
        <v>0.878</v>
      </c>
      <c r="DF4298" s="1">
        <v>176.822</v>
      </c>
      <c r="DG4298" s="1">
        <v>0.02</v>
      </c>
      <c r="DI4298" s="1">
        <v>18.182</v>
      </c>
      <c r="DN4298" s="1">
        <v>0.0</v>
      </c>
      <c r="DO4298" s="1">
        <v>0.0</v>
      </c>
      <c r="DQ4298" s="1">
        <v>0.0</v>
      </c>
      <c r="DV4298" s="1">
        <v>0.0</v>
      </c>
      <c r="DW4298" s="1">
        <v>0.0</v>
      </c>
      <c r="DY4298" s="1">
        <v>0.0</v>
      </c>
    </row>
    <row r="4299">
      <c r="A4299" s="1" t="s">
        <v>465</v>
      </c>
      <c r="B4299" s="1">
        <v>2004.0</v>
      </c>
      <c r="C4299" s="1" t="s">
        <v>466</v>
      </c>
      <c r="D4299" s="1">
        <v>112809.0</v>
      </c>
      <c r="J4299" s="1">
        <v>0.0</v>
      </c>
      <c r="K4299" s="1">
        <v>0.0</v>
      </c>
      <c r="L4299" s="1">
        <v>0.0</v>
      </c>
      <c r="N4299" s="1">
        <v>500.0</v>
      </c>
      <c r="S4299" s="1">
        <v>0.0</v>
      </c>
      <c r="T4299" s="1">
        <v>0.0</v>
      </c>
      <c r="V4299" s="1">
        <v>0.0</v>
      </c>
      <c r="W4299" s="1">
        <v>0.0</v>
      </c>
      <c r="X4299" s="1">
        <v>0.0</v>
      </c>
      <c r="Y4299" s="1">
        <v>0.0</v>
      </c>
      <c r="AA4299" s="1">
        <v>0.12</v>
      </c>
      <c r="AB4299" s="1">
        <v>1063.745</v>
      </c>
      <c r="AC4299" s="1">
        <v>0.12</v>
      </c>
      <c r="AE4299" s="1">
        <v>9.704</v>
      </c>
      <c r="AF4299" s="1">
        <v>0.085</v>
      </c>
      <c r="AG4299" s="1">
        <v>8537.578</v>
      </c>
      <c r="AK4299" s="1">
        <v>797.809</v>
      </c>
      <c r="AL4299" s="1">
        <v>0.09</v>
      </c>
      <c r="AO4299" s="1">
        <v>75.0</v>
      </c>
      <c r="AT4299" s="1">
        <v>0.0</v>
      </c>
      <c r="AU4299" s="1">
        <v>0.0</v>
      </c>
      <c r="AX4299" s="1">
        <v>0.0</v>
      </c>
      <c r="AY4299" s="1">
        <v>0.0</v>
      </c>
      <c r="AZ4299" s="1">
        <v>0.0</v>
      </c>
      <c r="BA4299" s="1">
        <v>0.0</v>
      </c>
      <c r="BC4299" s="1">
        <v>0.06</v>
      </c>
      <c r="BG4299" s="1">
        <v>265.936</v>
      </c>
      <c r="BH4299" s="1">
        <v>0.03</v>
      </c>
      <c r="BJ4299" s="1">
        <v>25.0</v>
      </c>
      <c r="BO4299" s="1">
        <v>265.936</v>
      </c>
      <c r="BP4299" s="1">
        <v>0.03</v>
      </c>
      <c r="BR4299" s="1">
        <v>25.0</v>
      </c>
      <c r="BT4299" s="1">
        <v>0.0</v>
      </c>
      <c r="BU4299" s="1">
        <v>0.0</v>
      </c>
      <c r="BY4299" s="1">
        <v>0.0</v>
      </c>
      <c r="BZ4299" s="1">
        <v>0.0</v>
      </c>
      <c r="CB4299" s="1">
        <v>0.0</v>
      </c>
      <c r="CG4299" s="1">
        <v>797.809</v>
      </c>
      <c r="CH4299" s="1">
        <v>0.09</v>
      </c>
      <c r="CK4299" s="1">
        <v>0.0</v>
      </c>
      <c r="CL4299" s="1">
        <v>0.0</v>
      </c>
      <c r="CM4299" s="1">
        <v>0.0</v>
      </c>
      <c r="CN4299" s="1">
        <v>75.0</v>
      </c>
      <c r="CQ4299" s="1">
        <v>0.0</v>
      </c>
      <c r="CR4299" s="1">
        <v>0.0</v>
      </c>
      <c r="CU4299" s="1">
        <v>0.0</v>
      </c>
      <c r="CV4299" s="1">
        <v>0.0</v>
      </c>
      <c r="CX4299" s="1">
        <v>0.0</v>
      </c>
      <c r="CY4299" s="1">
        <v>0.0</v>
      </c>
      <c r="DA4299" s="1">
        <v>1063.745</v>
      </c>
      <c r="DB4299" s="1">
        <v>0.963</v>
      </c>
      <c r="DF4299" s="1">
        <v>265.936</v>
      </c>
      <c r="DG4299" s="1">
        <v>0.03</v>
      </c>
      <c r="DI4299" s="1">
        <v>25.0</v>
      </c>
      <c r="DN4299" s="1">
        <v>0.0</v>
      </c>
      <c r="DO4299" s="1">
        <v>0.0</v>
      </c>
      <c r="DQ4299" s="1">
        <v>0.0</v>
      </c>
      <c r="DV4299" s="1">
        <v>0.0</v>
      </c>
      <c r="DW4299" s="1">
        <v>0.0</v>
      </c>
      <c r="DY4299" s="1">
        <v>0.0</v>
      </c>
    </row>
    <row r="4300">
      <c r="A4300" s="1" t="s">
        <v>465</v>
      </c>
      <c r="B4300" s="1">
        <v>2005.0</v>
      </c>
      <c r="C4300" s="1" t="s">
        <v>466</v>
      </c>
      <c r="D4300" s="1">
        <v>112420.0</v>
      </c>
      <c r="J4300" s="1">
        <v>0.0</v>
      </c>
      <c r="K4300" s="1">
        <v>0.0</v>
      </c>
      <c r="L4300" s="1">
        <v>0.0</v>
      </c>
      <c r="N4300" s="1">
        <v>500.0</v>
      </c>
      <c r="S4300" s="1">
        <v>0.0</v>
      </c>
      <c r="T4300" s="1">
        <v>0.0</v>
      </c>
      <c r="V4300" s="1">
        <v>0.0</v>
      </c>
      <c r="W4300" s="1">
        <v>0.0</v>
      </c>
      <c r="X4300" s="1">
        <v>0.0</v>
      </c>
      <c r="Y4300" s="1">
        <v>0.0</v>
      </c>
      <c r="AA4300" s="1">
        <v>0.14</v>
      </c>
      <c r="AB4300" s="1">
        <v>1245.33</v>
      </c>
      <c r="AC4300" s="1">
        <v>0.14</v>
      </c>
      <c r="AE4300" s="1">
        <v>0.619</v>
      </c>
      <c r="AF4300" s="1">
        <v>0.006</v>
      </c>
      <c r="AG4300" s="1">
        <v>8620.119</v>
      </c>
      <c r="AK4300" s="1">
        <v>978.474</v>
      </c>
      <c r="AL4300" s="1">
        <v>0.11</v>
      </c>
      <c r="AO4300" s="1">
        <v>78.571</v>
      </c>
      <c r="AT4300" s="1">
        <v>0.0</v>
      </c>
      <c r="AU4300" s="1">
        <v>0.0</v>
      </c>
      <c r="AX4300" s="1">
        <v>0.0</v>
      </c>
      <c r="AY4300" s="1">
        <v>0.0</v>
      </c>
      <c r="AZ4300" s="1">
        <v>0.0</v>
      </c>
      <c r="BA4300" s="1">
        <v>0.0</v>
      </c>
      <c r="BC4300" s="1">
        <v>0.07</v>
      </c>
      <c r="BG4300" s="1">
        <v>266.856</v>
      </c>
      <c r="BH4300" s="1">
        <v>0.03</v>
      </c>
      <c r="BJ4300" s="1">
        <v>21.429</v>
      </c>
      <c r="BO4300" s="1">
        <v>266.856</v>
      </c>
      <c r="BP4300" s="1">
        <v>0.03</v>
      </c>
      <c r="BR4300" s="1">
        <v>21.429</v>
      </c>
      <c r="BT4300" s="1">
        <v>0.0</v>
      </c>
      <c r="BU4300" s="1">
        <v>0.0</v>
      </c>
      <c r="BY4300" s="1">
        <v>0.0</v>
      </c>
      <c r="BZ4300" s="1">
        <v>0.0</v>
      </c>
      <c r="CB4300" s="1">
        <v>0.0</v>
      </c>
      <c r="CG4300" s="1">
        <v>978.474</v>
      </c>
      <c r="CH4300" s="1">
        <v>0.11</v>
      </c>
      <c r="CK4300" s="1">
        <v>0.0</v>
      </c>
      <c r="CL4300" s="1">
        <v>0.0</v>
      </c>
      <c r="CM4300" s="1">
        <v>0.0</v>
      </c>
      <c r="CN4300" s="1">
        <v>78.571</v>
      </c>
      <c r="CQ4300" s="1">
        <v>0.0</v>
      </c>
      <c r="CR4300" s="1">
        <v>0.0</v>
      </c>
      <c r="CU4300" s="1">
        <v>0.0</v>
      </c>
      <c r="CV4300" s="1">
        <v>0.0</v>
      </c>
      <c r="CX4300" s="1">
        <v>0.0</v>
      </c>
      <c r="CY4300" s="1">
        <v>0.0</v>
      </c>
      <c r="DA4300" s="1">
        <v>1245.33</v>
      </c>
      <c r="DB4300" s="1">
        <v>0.969</v>
      </c>
      <c r="DF4300" s="1">
        <v>266.856</v>
      </c>
      <c r="DG4300" s="1">
        <v>0.03</v>
      </c>
      <c r="DI4300" s="1">
        <v>21.429</v>
      </c>
      <c r="DN4300" s="1">
        <v>0.0</v>
      </c>
      <c r="DO4300" s="1">
        <v>0.0</v>
      </c>
      <c r="DQ4300" s="1">
        <v>0.0</v>
      </c>
      <c r="DV4300" s="1">
        <v>0.0</v>
      </c>
      <c r="DW4300" s="1">
        <v>0.0</v>
      </c>
      <c r="DY4300" s="1">
        <v>0.0</v>
      </c>
    </row>
    <row r="4301">
      <c r="A4301" s="1" t="s">
        <v>465</v>
      </c>
      <c r="B4301" s="1">
        <v>2006.0</v>
      </c>
      <c r="C4301" s="1" t="s">
        <v>466</v>
      </c>
      <c r="D4301" s="1">
        <v>111976.0</v>
      </c>
      <c r="J4301" s="1">
        <v>0.0</v>
      </c>
      <c r="K4301" s="1">
        <v>0.0</v>
      </c>
      <c r="L4301" s="1">
        <v>0.0</v>
      </c>
      <c r="N4301" s="1">
        <v>538.462</v>
      </c>
      <c r="S4301" s="1">
        <v>0.0</v>
      </c>
      <c r="T4301" s="1">
        <v>0.0</v>
      </c>
      <c r="V4301" s="1">
        <v>0.0</v>
      </c>
      <c r="W4301" s="1">
        <v>0.0</v>
      </c>
      <c r="X4301" s="1">
        <v>0.0</v>
      </c>
      <c r="Y4301" s="1">
        <v>0.0</v>
      </c>
      <c r="AA4301" s="1">
        <v>0.13</v>
      </c>
      <c r="AB4301" s="1">
        <v>1160.963</v>
      </c>
      <c r="AC4301" s="1">
        <v>0.13</v>
      </c>
      <c r="AE4301" s="1">
        <v>-0.178</v>
      </c>
      <c r="AF4301" s="1">
        <v>-0.002</v>
      </c>
      <c r="AG4301" s="1">
        <v>8638.88</v>
      </c>
      <c r="AK4301" s="1">
        <v>982.353</v>
      </c>
      <c r="AL4301" s="1">
        <v>0.11</v>
      </c>
      <c r="AO4301" s="1">
        <v>84.615</v>
      </c>
      <c r="AT4301" s="1">
        <v>0.0</v>
      </c>
      <c r="AU4301" s="1">
        <v>0.0</v>
      </c>
      <c r="AX4301" s="1">
        <v>0.0</v>
      </c>
      <c r="AY4301" s="1">
        <v>0.0</v>
      </c>
      <c r="AZ4301" s="1">
        <v>0.0</v>
      </c>
      <c r="BA4301" s="1">
        <v>0.0</v>
      </c>
      <c r="BC4301" s="1">
        <v>0.07</v>
      </c>
      <c r="BG4301" s="1">
        <v>178.61</v>
      </c>
      <c r="BH4301" s="1">
        <v>0.02</v>
      </c>
      <c r="BJ4301" s="1">
        <v>15.385</v>
      </c>
      <c r="BO4301" s="1">
        <v>178.61</v>
      </c>
      <c r="BP4301" s="1">
        <v>0.02</v>
      </c>
      <c r="BR4301" s="1">
        <v>15.385</v>
      </c>
      <c r="BT4301" s="1">
        <v>0.0</v>
      </c>
      <c r="BU4301" s="1">
        <v>0.0</v>
      </c>
      <c r="BY4301" s="1">
        <v>0.0</v>
      </c>
      <c r="BZ4301" s="1">
        <v>0.0</v>
      </c>
      <c r="CB4301" s="1">
        <v>0.0</v>
      </c>
      <c r="CG4301" s="1">
        <v>982.353</v>
      </c>
      <c r="CH4301" s="1">
        <v>0.11</v>
      </c>
      <c r="CK4301" s="1">
        <v>0.0</v>
      </c>
      <c r="CL4301" s="1">
        <v>0.0</v>
      </c>
      <c r="CM4301" s="1">
        <v>0.0</v>
      </c>
      <c r="CN4301" s="1">
        <v>84.615</v>
      </c>
      <c r="CQ4301" s="1">
        <v>0.0</v>
      </c>
      <c r="CR4301" s="1">
        <v>0.0</v>
      </c>
      <c r="CU4301" s="1">
        <v>0.0</v>
      </c>
      <c r="CV4301" s="1">
        <v>0.0</v>
      </c>
      <c r="CX4301" s="1">
        <v>0.0</v>
      </c>
      <c r="CY4301" s="1">
        <v>0.0</v>
      </c>
      <c r="DA4301" s="1">
        <v>1160.963</v>
      </c>
      <c r="DB4301" s="1">
        <v>0.967</v>
      </c>
      <c r="DF4301" s="1">
        <v>178.61</v>
      </c>
      <c r="DG4301" s="1">
        <v>0.02</v>
      </c>
      <c r="DI4301" s="1">
        <v>15.385</v>
      </c>
      <c r="DN4301" s="1">
        <v>0.0</v>
      </c>
      <c r="DO4301" s="1">
        <v>0.0</v>
      </c>
      <c r="DQ4301" s="1">
        <v>0.0</v>
      </c>
      <c r="DV4301" s="1">
        <v>0.0</v>
      </c>
      <c r="DW4301" s="1">
        <v>0.0</v>
      </c>
      <c r="DY4301" s="1">
        <v>0.0</v>
      </c>
    </row>
    <row r="4302">
      <c r="A4302" s="1" t="s">
        <v>465</v>
      </c>
      <c r="B4302" s="1">
        <v>2007.0</v>
      </c>
      <c r="C4302" s="1" t="s">
        <v>466</v>
      </c>
      <c r="D4302" s="1">
        <v>111483.0</v>
      </c>
      <c r="J4302" s="1">
        <v>0.0</v>
      </c>
      <c r="K4302" s="1">
        <v>0.0</v>
      </c>
      <c r="L4302" s="1">
        <v>0.0</v>
      </c>
      <c r="N4302" s="1">
        <v>571.429</v>
      </c>
      <c r="S4302" s="1">
        <v>0.0</v>
      </c>
      <c r="T4302" s="1">
        <v>0.0</v>
      </c>
      <c r="V4302" s="1">
        <v>0.0</v>
      </c>
      <c r="W4302" s="1">
        <v>0.0</v>
      </c>
      <c r="X4302" s="1">
        <v>0.0</v>
      </c>
      <c r="Y4302" s="1">
        <v>0.0</v>
      </c>
      <c r="AA4302" s="1">
        <v>0.14</v>
      </c>
      <c r="AB4302" s="1">
        <v>1255.797</v>
      </c>
      <c r="AC4302" s="1">
        <v>0.14</v>
      </c>
      <c r="AE4302" s="1">
        <v>2.1</v>
      </c>
      <c r="AF4302" s="1">
        <v>0.02</v>
      </c>
      <c r="AG4302" s="1">
        <v>8859.329</v>
      </c>
      <c r="AK4302" s="1">
        <v>1076.397</v>
      </c>
      <c r="AL4302" s="1">
        <v>0.12</v>
      </c>
      <c r="AO4302" s="1">
        <v>85.714</v>
      </c>
      <c r="AT4302" s="1">
        <v>0.0</v>
      </c>
      <c r="AU4302" s="1">
        <v>0.0</v>
      </c>
      <c r="AX4302" s="1">
        <v>0.0</v>
      </c>
      <c r="AY4302" s="1">
        <v>0.0</v>
      </c>
      <c r="AZ4302" s="1">
        <v>0.0</v>
      </c>
      <c r="BA4302" s="1">
        <v>0.0</v>
      </c>
      <c r="BC4302" s="1">
        <v>0.08</v>
      </c>
      <c r="BG4302" s="1">
        <v>179.4</v>
      </c>
      <c r="BH4302" s="1">
        <v>0.02</v>
      </c>
      <c r="BJ4302" s="1">
        <v>14.286</v>
      </c>
      <c r="BO4302" s="1">
        <v>179.4</v>
      </c>
      <c r="BP4302" s="1">
        <v>0.02</v>
      </c>
      <c r="BR4302" s="1">
        <v>14.286</v>
      </c>
      <c r="BT4302" s="1">
        <v>0.0</v>
      </c>
      <c r="BU4302" s="1">
        <v>0.0</v>
      </c>
      <c r="BY4302" s="1">
        <v>0.0</v>
      </c>
      <c r="BZ4302" s="1">
        <v>0.0</v>
      </c>
      <c r="CB4302" s="1">
        <v>0.0</v>
      </c>
      <c r="CG4302" s="1">
        <v>1076.397</v>
      </c>
      <c r="CH4302" s="1">
        <v>0.12</v>
      </c>
      <c r="CK4302" s="1">
        <v>0.0</v>
      </c>
      <c r="CL4302" s="1">
        <v>0.0</v>
      </c>
      <c r="CM4302" s="1">
        <v>0.0</v>
      </c>
      <c r="CN4302" s="1">
        <v>85.714</v>
      </c>
      <c r="CQ4302" s="1">
        <v>0.0</v>
      </c>
      <c r="CR4302" s="1">
        <v>0.0</v>
      </c>
      <c r="CU4302" s="1">
        <v>0.0</v>
      </c>
      <c r="CV4302" s="1">
        <v>0.0</v>
      </c>
      <c r="CX4302" s="1">
        <v>0.0</v>
      </c>
      <c r="CY4302" s="1">
        <v>0.0</v>
      </c>
      <c r="DA4302" s="1">
        <v>1255.797</v>
      </c>
      <c r="DB4302" s="1">
        <v>0.988</v>
      </c>
      <c r="DF4302" s="1">
        <v>179.4</v>
      </c>
      <c r="DG4302" s="1">
        <v>0.02</v>
      </c>
      <c r="DI4302" s="1">
        <v>14.286</v>
      </c>
      <c r="DN4302" s="1">
        <v>0.0</v>
      </c>
      <c r="DO4302" s="1">
        <v>0.0</v>
      </c>
      <c r="DQ4302" s="1">
        <v>0.0</v>
      </c>
      <c r="DV4302" s="1">
        <v>0.0</v>
      </c>
      <c r="DW4302" s="1">
        <v>0.0</v>
      </c>
      <c r="DY4302" s="1">
        <v>0.0</v>
      </c>
    </row>
    <row r="4303">
      <c r="A4303" s="1" t="s">
        <v>465</v>
      </c>
      <c r="B4303" s="1">
        <v>2008.0</v>
      </c>
      <c r="C4303" s="1" t="s">
        <v>466</v>
      </c>
      <c r="D4303" s="1">
        <v>111001.0</v>
      </c>
      <c r="J4303" s="1">
        <v>0.0</v>
      </c>
      <c r="K4303" s="1">
        <v>0.0</v>
      </c>
      <c r="L4303" s="1">
        <v>0.0</v>
      </c>
      <c r="N4303" s="1">
        <v>571.429</v>
      </c>
      <c r="S4303" s="1">
        <v>0.0</v>
      </c>
      <c r="T4303" s="1">
        <v>0.0</v>
      </c>
      <c r="V4303" s="1">
        <v>0.0</v>
      </c>
      <c r="W4303" s="1">
        <v>0.0</v>
      </c>
      <c r="X4303" s="1">
        <v>0.0</v>
      </c>
      <c r="Y4303" s="1">
        <v>0.0</v>
      </c>
      <c r="AA4303" s="1">
        <v>0.14</v>
      </c>
      <c r="AB4303" s="1">
        <v>1261.25</v>
      </c>
      <c r="AC4303" s="1">
        <v>0.14</v>
      </c>
      <c r="AE4303" s="1">
        <v>-0.056</v>
      </c>
      <c r="AF4303" s="1">
        <v>-0.001</v>
      </c>
      <c r="AG4303" s="1">
        <v>8892.774</v>
      </c>
      <c r="AK4303" s="1">
        <v>1081.071</v>
      </c>
      <c r="AL4303" s="1">
        <v>0.12</v>
      </c>
      <c r="AO4303" s="1">
        <v>85.714</v>
      </c>
      <c r="AT4303" s="1">
        <v>0.0</v>
      </c>
      <c r="AU4303" s="1">
        <v>0.0</v>
      </c>
      <c r="AX4303" s="1">
        <v>0.0</v>
      </c>
      <c r="AY4303" s="1">
        <v>0.0</v>
      </c>
      <c r="AZ4303" s="1">
        <v>0.0</v>
      </c>
      <c r="BA4303" s="1">
        <v>0.0</v>
      </c>
      <c r="BC4303" s="1">
        <v>0.08</v>
      </c>
      <c r="BG4303" s="1">
        <v>180.179</v>
      </c>
      <c r="BH4303" s="1">
        <v>0.02</v>
      </c>
      <c r="BJ4303" s="1">
        <v>14.286</v>
      </c>
      <c r="BO4303" s="1">
        <v>180.179</v>
      </c>
      <c r="BP4303" s="1">
        <v>0.02</v>
      </c>
      <c r="BR4303" s="1">
        <v>14.286</v>
      </c>
      <c r="BT4303" s="1">
        <v>0.0</v>
      </c>
      <c r="BU4303" s="1">
        <v>0.0</v>
      </c>
      <c r="BY4303" s="1">
        <v>0.0</v>
      </c>
      <c r="BZ4303" s="1">
        <v>0.0</v>
      </c>
      <c r="CB4303" s="1">
        <v>0.0</v>
      </c>
      <c r="CG4303" s="1">
        <v>1081.071</v>
      </c>
      <c r="CH4303" s="1">
        <v>0.12</v>
      </c>
      <c r="CK4303" s="1">
        <v>0.0</v>
      </c>
      <c r="CL4303" s="1">
        <v>0.0</v>
      </c>
      <c r="CM4303" s="1">
        <v>0.0</v>
      </c>
      <c r="CN4303" s="1">
        <v>85.714</v>
      </c>
      <c r="CQ4303" s="1">
        <v>0.0</v>
      </c>
      <c r="CR4303" s="1">
        <v>0.0</v>
      </c>
      <c r="CU4303" s="1">
        <v>0.0</v>
      </c>
      <c r="CV4303" s="1">
        <v>0.0</v>
      </c>
      <c r="CX4303" s="1">
        <v>0.0</v>
      </c>
      <c r="CY4303" s="1">
        <v>0.0</v>
      </c>
      <c r="DA4303" s="1">
        <v>1261.25</v>
      </c>
      <c r="DB4303" s="1">
        <v>0.987</v>
      </c>
      <c r="DF4303" s="1">
        <v>180.179</v>
      </c>
      <c r="DG4303" s="1">
        <v>0.02</v>
      </c>
      <c r="DI4303" s="1">
        <v>14.286</v>
      </c>
      <c r="DN4303" s="1">
        <v>0.0</v>
      </c>
      <c r="DO4303" s="1">
        <v>0.0</v>
      </c>
      <c r="DQ4303" s="1">
        <v>0.0</v>
      </c>
      <c r="DV4303" s="1">
        <v>0.0</v>
      </c>
      <c r="DW4303" s="1">
        <v>0.0</v>
      </c>
      <c r="DY4303" s="1">
        <v>0.0</v>
      </c>
    </row>
    <row r="4304">
      <c r="A4304" s="1" t="s">
        <v>465</v>
      </c>
      <c r="B4304" s="1">
        <v>2009.0</v>
      </c>
      <c r="C4304" s="1" t="s">
        <v>466</v>
      </c>
      <c r="D4304" s="1">
        <v>110479.0</v>
      </c>
      <c r="J4304" s="1">
        <v>0.0</v>
      </c>
      <c r="K4304" s="1">
        <v>0.0</v>
      </c>
      <c r="L4304" s="1">
        <v>0.0</v>
      </c>
      <c r="N4304" s="1">
        <v>571.429</v>
      </c>
      <c r="S4304" s="1">
        <v>0.0</v>
      </c>
      <c r="T4304" s="1">
        <v>0.0</v>
      </c>
      <c r="V4304" s="1">
        <v>0.0</v>
      </c>
      <c r="W4304" s="1">
        <v>0.0</v>
      </c>
      <c r="X4304" s="1">
        <v>0.0</v>
      </c>
      <c r="Y4304" s="1">
        <v>0.0</v>
      </c>
      <c r="AA4304" s="1">
        <v>0.14</v>
      </c>
      <c r="AB4304" s="1">
        <v>1267.209</v>
      </c>
      <c r="AC4304" s="1">
        <v>0.14</v>
      </c>
      <c r="AE4304" s="1">
        <v>36.167</v>
      </c>
      <c r="AF4304" s="1">
        <v>0.357</v>
      </c>
      <c r="AG4304" s="1">
        <v>12166.262</v>
      </c>
      <c r="AK4304" s="1">
        <v>1086.179</v>
      </c>
      <c r="AL4304" s="1">
        <v>0.12</v>
      </c>
      <c r="AO4304" s="1">
        <v>85.714</v>
      </c>
      <c r="AT4304" s="1">
        <v>0.0</v>
      </c>
      <c r="AU4304" s="1">
        <v>0.0</v>
      </c>
      <c r="AX4304" s="1">
        <v>0.0</v>
      </c>
      <c r="AY4304" s="1">
        <v>0.0</v>
      </c>
      <c r="AZ4304" s="1">
        <v>0.0</v>
      </c>
      <c r="BA4304" s="1">
        <v>0.0</v>
      </c>
      <c r="BC4304" s="1">
        <v>0.08</v>
      </c>
      <c r="BG4304" s="1">
        <v>181.03</v>
      </c>
      <c r="BH4304" s="1">
        <v>0.02</v>
      </c>
      <c r="BJ4304" s="1">
        <v>14.286</v>
      </c>
      <c r="BO4304" s="1">
        <v>181.03</v>
      </c>
      <c r="BP4304" s="1">
        <v>0.02</v>
      </c>
      <c r="BR4304" s="1">
        <v>14.286</v>
      </c>
      <c r="BT4304" s="1">
        <v>0.0</v>
      </c>
      <c r="BU4304" s="1">
        <v>0.0</v>
      </c>
      <c r="BY4304" s="1">
        <v>0.0</v>
      </c>
      <c r="BZ4304" s="1">
        <v>0.0</v>
      </c>
      <c r="CB4304" s="1">
        <v>0.0</v>
      </c>
      <c r="CG4304" s="1">
        <v>1086.179</v>
      </c>
      <c r="CH4304" s="1">
        <v>0.12</v>
      </c>
      <c r="CK4304" s="1">
        <v>0.0</v>
      </c>
      <c r="CL4304" s="1">
        <v>0.0</v>
      </c>
      <c r="CM4304" s="1">
        <v>0.0</v>
      </c>
      <c r="CN4304" s="1">
        <v>85.714</v>
      </c>
      <c r="CQ4304" s="1">
        <v>0.0</v>
      </c>
      <c r="CR4304" s="1">
        <v>0.0</v>
      </c>
      <c r="CU4304" s="1">
        <v>0.0</v>
      </c>
      <c r="CV4304" s="1">
        <v>0.0</v>
      </c>
      <c r="CX4304" s="1">
        <v>0.0</v>
      </c>
      <c r="CY4304" s="1">
        <v>0.0</v>
      </c>
      <c r="DA4304" s="1">
        <v>1267.209</v>
      </c>
      <c r="DB4304" s="1">
        <v>1.344</v>
      </c>
      <c r="DF4304" s="1">
        <v>181.03</v>
      </c>
      <c r="DG4304" s="1">
        <v>0.02</v>
      </c>
      <c r="DI4304" s="1">
        <v>14.286</v>
      </c>
      <c r="DN4304" s="1">
        <v>0.0</v>
      </c>
      <c r="DO4304" s="1">
        <v>0.0</v>
      </c>
      <c r="DQ4304" s="1">
        <v>0.0</v>
      </c>
      <c r="DV4304" s="1">
        <v>0.0</v>
      </c>
      <c r="DW4304" s="1">
        <v>0.0</v>
      </c>
      <c r="DY4304" s="1">
        <v>0.0</v>
      </c>
    </row>
    <row r="4305">
      <c r="A4305" s="1" t="s">
        <v>465</v>
      </c>
      <c r="B4305" s="1">
        <v>2010.0</v>
      </c>
      <c r="C4305" s="1" t="s">
        <v>466</v>
      </c>
      <c r="D4305" s="1">
        <v>109933.0</v>
      </c>
      <c r="J4305" s="1">
        <v>0.0</v>
      </c>
      <c r="K4305" s="1">
        <v>0.0</v>
      </c>
      <c r="L4305" s="1">
        <v>0.0</v>
      </c>
      <c r="N4305" s="1">
        <v>533.333</v>
      </c>
      <c r="S4305" s="1">
        <v>0.0</v>
      </c>
      <c r="T4305" s="1">
        <v>0.0</v>
      </c>
      <c r="V4305" s="1">
        <v>0.0</v>
      </c>
      <c r="W4305" s="1">
        <v>0.0</v>
      </c>
      <c r="X4305" s="1">
        <v>0.0</v>
      </c>
      <c r="Y4305" s="1">
        <v>0.0</v>
      </c>
      <c r="AA4305" s="1">
        <v>0.15</v>
      </c>
      <c r="AB4305" s="1">
        <v>1364.468</v>
      </c>
      <c r="AC4305" s="1">
        <v>0.15</v>
      </c>
      <c r="AE4305" s="1">
        <v>-27.332</v>
      </c>
      <c r="AF4305" s="1">
        <v>-0.367</v>
      </c>
      <c r="AG4305" s="1">
        <v>8884.847</v>
      </c>
      <c r="AK4305" s="1">
        <v>1091.574</v>
      </c>
      <c r="AL4305" s="1">
        <v>0.12</v>
      </c>
      <c r="AO4305" s="1">
        <v>80.0</v>
      </c>
      <c r="AT4305" s="1">
        <v>0.0</v>
      </c>
      <c r="AU4305" s="1">
        <v>0.0</v>
      </c>
      <c r="AX4305" s="1">
        <v>0.0</v>
      </c>
      <c r="AY4305" s="1">
        <v>0.0</v>
      </c>
      <c r="AZ4305" s="1">
        <v>0.0</v>
      </c>
      <c r="BA4305" s="1">
        <v>0.0</v>
      </c>
      <c r="BC4305" s="1">
        <v>0.08</v>
      </c>
      <c r="BG4305" s="1">
        <v>272.893</v>
      </c>
      <c r="BH4305" s="1">
        <v>0.03</v>
      </c>
      <c r="BJ4305" s="1">
        <v>20.0</v>
      </c>
      <c r="BO4305" s="1">
        <v>272.893</v>
      </c>
      <c r="BP4305" s="1">
        <v>0.03</v>
      </c>
      <c r="BR4305" s="1">
        <v>20.0</v>
      </c>
      <c r="BT4305" s="1">
        <v>0.0</v>
      </c>
      <c r="BU4305" s="1">
        <v>0.0</v>
      </c>
      <c r="BY4305" s="1">
        <v>0.0</v>
      </c>
      <c r="BZ4305" s="1">
        <v>0.0</v>
      </c>
      <c r="CB4305" s="1">
        <v>0.0</v>
      </c>
      <c r="CG4305" s="1">
        <v>1091.574</v>
      </c>
      <c r="CH4305" s="1">
        <v>0.12</v>
      </c>
      <c r="CK4305" s="1">
        <v>0.0</v>
      </c>
      <c r="CL4305" s="1">
        <v>0.0</v>
      </c>
      <c r="CM4305" s="1">
        <v>0.0</v>
      </c>
      <c r="CN4305" s="1">
        <v>80.0</v>
      </c>
      <c r="CQ4305" s="1">
        <v>0.0</v>
      </c>
      <c r="CR4305" s="1">
        <v>0.0</v>
      </c>
      <c r="CU4305" s="1">
        <v>0.0</v>
      </c>
      <c r="CV4305" s="1">
        <v>0.0</v>
      </c>
      <c r="CX4305" s="1">
        <v>0.0</v>
      </c>
      <c r="CY4305" s="1">
        <v>0.0</v>
      </c>
      <c r="DA4305" s="1">
        <v>1364.468</v>
      </c>
      <c r="DB4305" s="1">
        <v>0.977</v>
      </c>
      <c r="DF4305" s="1">
        <v>272.893</v>
      </c>
      <c r="DG4305" s="1">
        <v>0.03</v>
      </c>
      <c r="DI4305" s="1">
        <v>20.0</v>
      </c>
      <c r="DN4305" s="1">
        <v>0.0</v>
      </c>
      <c r="DO4305" s="1">
        <v>0.0</v>
      </c>
      <c r="DQ4305" s="1">
        <v>0.0</v>
      </c>
      <c r="DV4305" s="1">
        <v>0.0</v>
      </c>
      <c r="DW4305" s="1">
        <v>0.0</v>
      </c>
      <c r="DY4305" s="1">
        <v>0.0</v>
      </c>
    </row>
    <row r="4306">
      <c r="A4306" s="1" t="s">
        <v>465</v>
      </c>
      <c r="B4306" s="1">
        <v>2011.0</v>
      </c>
      <c r="C4306" s="1" t="s">
        <v>466</v>
      </c>
      <c r="D4306" s="1">
        <v>109314.0</v>
      </c>
      <c r="J4306" s="1">
        <v>0.0</v>
      </c>
      <c r="K4306" s="1">
        <v>0.0</v>
      </c>
      <c r="L4306" s="1">
        <v>0.0</v>
      </c>
      <c r="N4306" s="1">
        <v>500.0</v>
      </c>
      <c r="S4306" s="1">
        <v>0.0</v>
      </c>
      <c r="T4306" s="1">
        <v>0.0</v>
      </c>
      <c r="V4306" s="1">
        <v>0.0</v>
      </c>
      <c r="W4306" s="1">
        <v>0.0</v>
      </c>
      <c r="X4306" s="1">
        <v>0.0</v>
      </c>
      <c r="Y4306" s="1">
        <v>0.0</v>
      </c>
      <c r="AA4306" s="1">
        <v>0.14</v>
      </c>
      <c r="AB4306" s="1">
        <v>1280.714</v>
      </c>
      <c r="AC4306" s="1">
        <v>0.14</v>
      </c>
      <c r="AE4306" s="1">
        <v>-7.442</v>
      </c>
      <c r="AF4306" s="1">
        <v>-0.073</v>
      </c>
      <c r="AG4306" s="1">
        <v>8270.176</v>
      </c>
      <c r="AK4306" s="1">
        <v>1006.276</v>
      </c>
      <c r="AL4306" s="1">
        <v>0.11</v>
      </c>
      <c r="AO4306" s="1">
        <v>78.571</v>
      </c>
      <c r="AT4306" s="1">
        <v>0.0</v>
      </c>
      <c r="AU4306" s="1">
        <v>0.0</v>
      </c>
      <c r="AX4306" s="1">
        <v>0.0</v>
      </c>
      <c r="AY4306" s="1">
        <v>0.0</v>
      </c>
      <c r="AZ4306" s="1">
        <v>0.0</v>
      </c>
      <c r="BA4306" s="1">
        <v>0.0</v>
      </c>
      <c r="BC4306" s="1">
        <v>0.07</v>
      </c>
      <c r="BG4306" s="1">
        <v>274.439</v>
      </c>
      <c r="BH4306" s="1">
        <v>0.03</v>
      </c>
      <c r="BJ4306" s="1">
        <v>21.429</v>
      </c>
      <c r="BO4306" s="1">
        <v>274.439</v>
      </c>
      <c r="BP4306" s="1">
        <v>0.03</v>
      </c>
      <c r="BR4306" s="1">
        <v>21.429</v>
      </c>
      <c r="BT4306" s="1">
        <v>0.0</v>
      </c>
      <c r="BU4306" s="1">
        <v>0.0</v>
      </c>
      <c r="BY4306" s="1">
        <v>0.0</v>
      </c>
      <c r="BZ4306" s="1">
        <v>0.0</v>
      </c>
      <c r="CB4306" s="1">
        <v>0.0</v>
      </c>
      <c r="CG4306" s="1">
        <v>1006.276</v>
      </c>
      <c r="CH4306" s="1">
        <v>0.11</v>
      </c>
      <c r="CK4306" s="1">
        <v>0.0</v>
      </c>
      <c r="CL4306" s="1">
        <v>0.0</v>
      </c>
      <c r="CM4306" s="1">
        <v>0.0</v>
      </c>
      <c r="CN4306" s="1">
        <v>78.571</v>
      </c>
      <c r="CQ4306" s="1">
        <v>0.0</v>
      </c>
      <c r="CR4306" s="1">
        <v>0.0</v>
      </c>
      <c r="CU4306" s="1">
        <v>0.0</v>
      </c>
      <c r="CV4306" s="1">
        <v>0.0</v>
      </c>
      <c r="CX4306" s="1">
        <v>0.0</v>
      </c>
      <c r="CY4306" s="1">
        <v>0.0</v>
      </c>
      <c r="DA4306" s="1">
        <v>1280.714</v>
      </c>
      <c r="DB4306" s="1">
        <v>0.904</v>
      </c>
      <c r="DF4306" s="1">
        <v>274.439</v>
      </c>
      <c r="DG4306" s="1">
        <v>0.03</v>
      </c>
      <c r="DI4306" s="1">
        <v>21.429</v>
      </c>
      <c r="DN4306" s="1">
        <v>0.0</v>
      </c>
      <c r="DO4306" s="1">
        <v>0.0</v>
      </c>
      <c r="DQ4306" s="1">
        <v>0.0</v>
      </c>
      <c r="DV4306" s="1">
        <v>0.0</v>
      </c>
      <c r="DW4306" s="1">
        <v>0.0</v>
      </c>
      <c r="DY4306" s="1">
        <v>0.0</v>
      </c>
    </row>
    <row r="4307">
      <c r="A4307" s="1" t="s">
        <v>465</v>
      </c>
      <c r="B4307" s="1">
        <v>2012.0</v>
      </c>
      <c r="C4307" s="1" t="s">
        <v>466</v>
      </c>
      <c r="D4307" s="1">
        <v>108706.0</v>
      </c>
      <c r="J4307" s="1">
        <v>0.0</v>
      </c>
      <c r="K4307" s="1">
        <v>0.0</v>
      </c>
      <c r="L4307" s="1">
        <v>0.0</v>
      </c>
      <c r="N4307" s="1">
        <v>533.333</v>
      </c>
      <c r="S4307" s="1">
        <v>0.0</v>
      </c>
      <c r="T4307" s="1">
        <v>0.0</v>
      </c>
      <c r="V4307" s="1">
        <v>0.0</v>
      </c>
      <c r="W4307" s="1">
        <v>0.0</v>
      </c>
      <c r="X4307" s="1">
        <v>0.0</v>
      </c>
      <c r="Y4307" s="1">
        <v>0.0</v>
      </c>
      <c r="AA4307" s="1">
        <v>0.15</v>
      </c>
      <c r="AB4307" s="1">
        <v>1379.869</v>
      </c>
      <c r="AC4307" s="1">
        <v>0.15</v>
      </c>
      <c r="AE4307" s="1">
        <v>22.479</v>
      </c>
      <c r="AF4307" s="1">
        <v>0.203</v>
      </c>
      <c r="AG4307" s="1">
        <v>10185.912</v>
      </c>
      <c r="AK4307" s="1">
        <v>1103.895</v>
      </c>
      <c r="AL4307" s="1">
        <v>0.12</v>
      </c>
      <c r="AO4307" s="1">
        <v>80.0</v>
      </c>
      <c r="AT4307" s="1">
        <v>0.0</v>
      </c>
      <c r="AU4307" s="1">
        <v>0.0</v>
      </c>
      <c r="AX4307" s="1">
        <v>0.0</v>
      </c>
      <c r="AY4307" s="1">
        <v>0.0</v>
      </c>
      <c r="AZ4307" s="1">
        <v>0.0</v>
      </c>
      <c r="BA4307" s="1">
        <v>0.0</v>
      </c>
      <c r="BC4307" s="1">
        <v>0.08</v>
      </c>
      <c r="BG4307" s="1">
        <v>275.974</v>
      </c>
      <c r="BH4307" s="1">
        <v>0.03</v>
      </c>
      <c r="BJ4307" s="1">
        <v>20.0</v>
      </c>
      <c r="BO4307" s="1">
        <v>275.974</v>
      </c>
      <c r="BP4307" s="1">
        <v>0.03</v>
      </c>
      <c r="BR4307" s="1">
        <v>20.0</v>
      </c>
      <c r="BT4307" s="1">
        <v>0.0</v>
      </c>
      <c r="BU4307" s="1">
        <v>0.0</v>
      </c>
      <c r="BY4307" s="1">
        <v>0.0</v>
      </c>
      <c r="BZ4307" s="1">
        <v>0.0</v>
      </c>
      <c r="CB4307" s="1">
        <v>0.0</v>
      </c>
      <c r="CG4307" s="1">
        <v>1103.895</v>
      </c>
      <c r="CH4307" s="1">
        <v>0.12</v>
      </c>
      <c r="CK4307" s="1">
        <v>0.0</v>
      </c>
      <c r="CL4307" s="1">
        <v>0.0</v>
      </c>
      <c r="CM4307" s="1">
        <v>0.0</v>
      </c>
      <c r="CN4307" s="1">
        <v>80.0</v>
      </c>
      <c r="CQ4307" s="1">
        <v>0.0</v>
      </c>
      <c r="CR4307" s="1">
        <v>0.0</v>
      </c>
      <c r="CU4307" s="1">
        <v>0.0</v>
      </c>
      <c r="CV4307" s="1">
        <v>0.0</v>
      </c>
      <c r="CX4307" s="1">
        <v>0.0</v>
      </c>
      <c r="CY4307" s="1">
        <v>0.0</v>
      </c>
      <c r="DA4307" s="1">
        <v>1379.869</v>
      </c>
      <c r="DB4307" s="1">
        <v>1.107</v>
      </c>
      <c r="DF4307" s="1">
        <v>275.974</v>
      </c>
      <c r="DG4307" s="1">
        <v>0.03</v>
      </c>
      <c r="DI4307" s="1">
        <v>20.0</v>
      </c>
      <c r="DN4307" s="1">
        <v>0.0</v>
      </c>
      <c r="DO4307" s="1">
        <v>0.0</v>
      </c>
      <c r="DQ4307" s="1">
        <v>0.0</v>
      </c>
      <c r="DV4307" s="1">
        <v>0.0</v>
      </c>
      <c r="DW4307" s="1">
        <v>0.0</v>
      </c>
      <c r="DY4307" s="1">
        <v>0.0</v>
      </c>
    </row>
    <row r="4308">
      <c r="A4308" s="1" t="s">
        <v>465</v>
      </c>
      <c r="B4308" s="1">
        <v>2013.0</v>
      </c>
      <c r="C4308" s="1" t="s">
        <v>466</v>
      </c>
      <c r="D4308" s="1">
        <v>108110.0</v>
      </c>
      <c r="J4308" s="1">
        <v>0.0</v>
      </c>
      <c r="K4308" s="1">
        <v>0.0</v>
      </c>
      <c r="L4308" s="1">
        <v>0.0</v>
      </c>
      <c r="N4308" s="1">
        <v>571.429</v>
      </c>
      <c r="S4308" s="1">
        <v>0.0</v>
      </c>
      <c r="T4308" s="1">
        <v>0.0</v>
      </c>
      <c r="V4308" s="1">
        <v>0.0</v>
      </c>
      <c r="W4308" s="1">
        <v>0.0</v>
      </c>
      <c r="X4308" s="1">
        <v>0.0</v>
      </c>
      <c r="Y4308" s="1">
        <v>0.0</v>
      </c>
      <c r="AA4308" s="1">
        <v>0.14</v>
      </c>
      <c r="AB4308" s="1">
        <v>1294.977</v>
      </c>
      <c r="AC4308" s="1">
        <v>0.14</v>
      </c>
      <c r="AE4308" s="1">
        <v>-18.624</v>
      </c>
      <c r="AF4308" s="1">
        <v>-0.206</v>
      </c>
      <c r="AG4308" s="1">
        <v>8334.574</v>
      </c>
      <c r="AK4308" s="1">
        <v>1109.981</v>
      </c>
      <c r="AL4308" s="1">
        <v>0.12</v>
      </c>
      <c r="AO4308" s="1">
        <v>85.714</v>
      </c>
      <c r="AT4308" s="1">
        <v>0.0</v>
      </c>
      <c r="AU4308" s="1">
        <v>0.0</v>
      </c>
      <c r="AX4308" s="1">
        <v>0.0</v>
      </c>
      <c r="AY4308" s="1">
        <v>0.0</v>
      </c>
      <c r="AZ4308" s="1">
        <v>0.0</v>
      </c>
      <c r="BA4308" s="1">
        <v>0.0</v>
      </c>
      <c r="BC4308" s="1">
        <v>0.08</v>
      </c>
      <c r="BG4308" s="1">
        <v>184.997</v>
      </c>
      <c r="BH4308" s="1">
        <v>0.02</v>
      </c>
      <c r="BJ4308" s="1">
        <v>14.286</v>
      </c>
      <c r="BO4308" s="1">
        <v>184.997</v>
      </c>
      <c r="BP4308" s="1">
        <v>0.02</v>
      </c>
      <c r="BR4308" s="1">
        <v>14.286</v>
      </c>
      <c r="BT4308" s="1">
        <v>0.0</v>
      </c>
      <c r="BU4308" s="1">
        <v>0.0</v>
      </c>
      <c r="BY4308" s="1">
        <v>0.0</v>
      </c>
      <c r="BZ4308" s="1">
        <v>0.0</v>
      </c>
      <c r="CB4308" s="1">
        <v>0.0</v>
      </c>
      <c r="CG4308" s="1">
        <v>1109.981</v>
      </c>
      <c r="CH4308" s="1">
        <v>0.12</v>
      </c>
      <c r="CK4308" s="1">
        <v>0.0</v>
      </c>
      <c r="CL4308" s="1">
        <v>0.0</v>
      </c>
      <c r="CM4308" s="1">
        <v>0.0</v>
      </c>
      <c r="CN4308" s="1">
        <v>85.714</v>
      </c>
      <c r="CQ4308" s="1">
        <v>0.0</v>
      </c>
      <c r="CR4308" s="1">
        <v>0.0</v>
      </c>
      <c r="CU4308" s="1">
        <v>0.0</v>
      </c>
      <c r="CV4308" s="1">
        <v>0.0</v>
      </c>
      <c r="CX4308" s="1">
        <v>0.0</v>
      </c>
      <c r="CY4308" s="1">
        <v>0.0</v>
      </c>
      <c r="DA4308" s="1">
        <v>1294.977</v>
      </c>
      <c r="DB4308" s="1">
        <v>0.901</v>
      </c>
      <c r="DF4308" s="1">
        <v>184.997</v>
      </c>
      <c r="DG4308" s="1">
        <v>0.02</v>
      </c>
      <c r="DI4308" s="1">
        <v>14.286</v>
      </c>
      <c r="DN4308" s="1">
        <v>0.0</v>
      </c>
      <c r="DO4308" s="1">
        <v>0.0</v>
      </c>
      <c r="DQ4308" s="1">
        <v>0.0</v>
      </c>
      <c r="DV4308" s="1">
        <v>0.0</v>
      </c>
      <c r="DW4308" s="1">
        <v>0.0</v>
      </c>
      <c r="DY4308" s="1">
        <v>0.0</v>
      </c>
    </row>
    <row r="4309">
      <c r="A4309" s="1" t="s">
        <v>465</v>
      </c>
      <c r="B4309" s="1">
        <v>2014.0</v>
      </c>
      <c r="C4309" s="1" t="s">
        <v>466</v>
      </c>
      <c r="D4309" s="1">
        <v>107508.0</v>
      </c>
      <c r="J4309" s="1">
        <v>0.0</v>
      </c>
      <c r="K4309" s="1">
        <v>0.0</v>
      </c>
      <c r="L4309" s="1">
        <v>0.0</v>
      </c>
      <c r="N4309" s="1">
        <v>642.857</v>
      </c>
      <c r="S4309" s="1">
        <v>0.0</v>
      </c>
      <c r="T4309" s="1">
        <v>0.0</v>
      </c>
      <c r="V4309" s="1">
        <v>0.0</v>
      </c>
      <c r="W4309" s="1">
        <v>0.0</v>
      </c>
      <c r="X4309" s="1">
        <v>0.0</v>
      </c>
      <c r="Y4309" s="1">
        <v>0.0</v>
      </c>
      <c r="AA4309" s="1">
        <v>0.14</v>
      </c>
      <c r="AB4309" s="1">
        <v>1302.229</v>
      </c>
      <c r="AC4309" s="1">
        <v>0.14</v>
      </c>
      <c r="AE4309" s="1">
        <v>5.326</v>
      </c>
      <c r="AF4309" s="1">
        <v>0.048</v>
      </c>
      <c r="AG4309" s="1">
        <v>8827.67</v>
      </c>
      <c r="AK4309" s="1">
        <v>1209.212</v>
      </c>
      <c r="AL4309" s="1">
        <v>0.13</v>
      </c>
      <c r="AO4309" s="1">
        <v>92.857</v>
      </c>
      <c r="AT4309" s="1">
        <v>0.0</v>
      </c>
      <c r="AU4309" s="1">
        <v>0.0</v>
      </c>
      <c r="AX4309" s="1">
        <v>0.0</v>
      </c>
      <c r="AY4309" s="1">
        <v>0.0</v>
      </c>
      <c r="AZ4309" s="1">
        <v>0.0</v>
      </c>
      <c r="BA4309" s="1">
        <v>0.0</v>
      </c>
      <c r="BC4309" s="1">
        <v>0.09</v>
      </c>
      <c r="BG4309" s="1">
        <v>93.016</v>
      </c>
      <c r="BH4309" s="1">
        <v>0.01</v>
      </c>
      <c r="BJ4309" s="1">
        <v>7.143</v>
      </c>
      <c r="BO4309" s="1">
        <v>93.016</v>
      </c>
      <c r="BP4309" s="1">
        <v>0.01</v>
      </c>
      <c r="BR4309" s="1">
        <v>7.143</v>
      </c>
      <c r="BT4309" s="1">
        <v>0.0</v>
      </c>
      <c r="BU4309" s="1">
        <v>0.0</v>
      </c>
      <c r="BY4309" s="1">
        <v>0.0</v>
      </c>
      <c r="BZ4309" s="1">
        <v>0.0</v>
      </c>
      <c r="CB4309" s="1">
        <v>0.0</v>
      </c>
      <c r="CG4309" s="1">
        <v>1209.212</v>
      </c>
      <c r="CH4309" s="1">
        <v>0.13</v>
      </c>
      <c r="CK4309" s="1">
        <v>0.0</v>
      </c>
      <c r="CL4309" s="1">
        <v>0.0</v>
      </c>
      <c r="CM4309" s="1">
        <v>0.0</v>
      </c>
      <c r="CN4309" s="1">
        <v>92.857</v>
      </c>
      <c r="CQ4309" s="1">
        <v>0.0</v>
      </c>
      <c r="CR4309" s="1">
        <v>0.0</v>
      </c>
      <c r="CU4309" s="1">
        <v>0.0</v>
      </c>
      <c r="CV4309" s="1">
        <v>0.0</v>
      </c>
      <c r="CX4309" s="1">
        <v>0.0</v>
      </c>
      <c r="CY4309" s="1">
        <v>0.0</v>
      </c>
      <c r="DA4309" s="1">
        <v>1302.229</v>
      </c>
      <c r="DB4309" s="1">
        <v>0.949</v>
      </c>
      <c r="DF4309" s="1">
        <v>93.016</v>
      </c>
      <c r="DG4309" s="1">
        <v>0.01</v>
      </c>
      <c r="DI4309" s="1">
        <v>7.143</v>
      </c>
      <c r="DN4309" s="1">
        <v>0.0</v>
      </c>
      <c r="DO4309" s="1">
        <v>0.0</v>
      </c>
      <c r="DQ4309" s="1">
        <v>0.0</v>
      </c>
      <c r="DV4309" s="1">
        <v>0.0</v>
      </c>
      <c r="DW4309" s="1">
        <v>0.0</v>
      </c>
      <c r="DY4309" s="1">
        <v>0.0</v>
      </c>
    </row>
    <row r="4310">
      <c r="A4310" s="1" t="s">
        <v>465</v>
      </c>
      <c r="B4310" s="1">
        <v>2015.0</v>
      </c>
      <c r="C4310" s="1" t="s">
        <v>466</v>
      </c>
      <c r="D4310" s="1">
        <v>106931.0</v>
      </c>
      <c r="J4310" s="1">
        <v>0.0</v>
      </c>
      <c r="K4310" s="1">
        <v>0.0</v>
      </c>
      <c r="L4310" s="1">
        <v>0.0</v>
      </c>
      <c r="N4310" s="1">
        <v>600.0</v>
      </c>
      <c r="S4310" s="1">
        <v>0.0</v>
      </c>
      <c r="T4310" s="1">
        <v>0.0</v>
      </c>
      <c r="V4310" s="1">
        <v>0.0</v>
      </c>
      <c r="W4310" s="1">
        <v>0.0</v>
      </c>
      <c r="X4310" s="1">
        <v>0.0</v>
      </c>
      <c r="Y4310" s="1">
        <v>0.0</v>
      </c>
      <c r="AA4310" s="1">
        <v>0.15</v>
      </c>
      <c r="AB4310" s="1">
        <v>1402.774</v>
      </c>
      <c r="AC4310" s="1">
        <v>0.15</v>
      </c>
      <c r="AE4310" s="1">
        <v>1.621</v>
      </c>
      <c r="AF4310" s="1">
        <v>0.015</v>
      </c>
      <c r="AG4310" s="1">
        <v>9019.196</v>
      </c>
      <c r="AK4310" s="1">
        <v>1215.737</v>
      </c>
      <c r="AL4310" s="1">
        <v>0.13</v>
      </c>
      <c r="AO4310" s="1">
        <v>86.667</v>
      </c>
      <c r="AT4310" s="1">
        <v>0.0</v>
      </c>
      <c r="AU4310" s="1">
        <v>0.0</v>
      </c>
      <c r="AX4310" s="1">
        <v>0.0</v>
      </c>
      <c r="AY4310" s="1">
        <v>0.0</v>
      </c>
      <c r="AZ4310" s="1">
        <v>0.0</v>
      </c>
      <c r="BA4310" s="1">
        <v>0.0</v>
      </c>
      <c r="BC4310" s="1">
        <v>0.09</v>
      </c>
      <c r="BG4310" s="1">
        <v>187.036</v>
      </c>
      <c r="BH4310" s="1">
        <v>0.02</v>
      </c>
      <c r="BJ4310" s="1">
        <v>13.333</v>
      </c>
      <c r="BO4310" s="1">
        <v>187.036</v>
      </c>
      <c r="BP4310" s="1">
        <v>0.02</v>
      </c>
      <c r="BR4310" s="1">
        <v>13.333</v>
      </c>
      <c r="BT4310" s="1">
        <v>0.0</v>
      </c>
      <c r="BU4310" s="1">
        <v>0.0</v>
      </c>
      <c r="BY4310" s="1">
        <v>0.0</v>
      </c>
      <c r="BZ4310" s="1">
        <v>0.0</v>
      </c>
      <c r="CB4310" s="1">
        <v>0.0</v>
      </c>
      <c r="CG4310" s="1">
        <v>1215.737</v>
      </c>
      <c r="CH4310" s="1">
        <v>0.13</v>
      </c>
      <c r="CK4310" s="1">
        <v>0.0</v>
      </c>
      <c r="CL4310" s="1">
        <v>0.0</v>
      </c>
      <c r="CM4310" s="1">
        <v>0.0</v>
      </c>
      <c r="CN4310" s="1">
        <v>86.667</v>
      </c>
      <c r="CQ4310" s="1">
        <v>0.0</v>
      </c>
      <c r="CR4310" s="1">
        <v>0.0</v>
      </c>
      <c r="CU4310" s="1">
        <v>0.0</v>
      </c>
      <c r="CV4310" s="1">
        <v>0.0</v>
      </c>
      <c r="CX4310" s="1">
        <v>0.0</v>
      </c>
      <c r="CY4310" s="1">
        <v>0.0</v>
      </c>
      <c r="DA4310" s="1">
        <v>1402.774</v>
      </c>
      <c r="DB4310" s="1">
        <v>0.964</v>
      </c>
      <c r="DF4310" s="1">
        <v>187.036</v>
      </c>
      <c r="DG4310" s="1">
        <v>0.02</v>
      </c>
      <c r="DI4310" s="1">
        <v>13.333</v>
      </c>
      <c r="DN4310" s="1">
        <v>0.0</v>
      </c>
      <c r="DO4310" s="1">
        <v>0.0</v>
      </c>
      <c r="DQ4310" s="1">
        <v>0.0</v>
      </c>
      <c r="DV4310" s="1">
        <v>0.0</v>
      </c>
      <c r="DW4310" s="1">
        <v>0.0</v>
      </c>
      <c r="DY4310" s="1">
        <v>0.0</v>
      </c>
    </row>
    <row r="4311">
      <c r="A4311" s="1" t="s">
        <v>465</v>
      </c>
      <c r="B4311" s="1">
        <v>2016.0</v>
      </c>
      <c r="C4311" s="1" t="s">
        <v>466</v>
      </c>
      <c r="D4311" s="1">
        <v>106311.0</v>
      </c>
      <c r="J4311" s="1">
        <v>0.0</v>
      </c>
      <c r="K4311" s="1">
        <v>0.0</v>
      </c>
      <c r="L4311" s="1">
        <v>0.0</v>
      </c>
      <c r="N4311" s="1">
        <v>562.5</v>
      </c>
      <c r="S4311" s="1">
        <v>0.0</v>
      </c>
      <c r="T4311" s="1">
        <v>0.0</v>
      </c>
      <c r="V4311" s="1">
        <v>0.0</v>
      </c>
      <c r="W4311" s="1">
        <v>0.0</v>
      </c>
      <c r="X4311" s="1">
        <v>0.0</v>
      </c>
      <c r="Y4311" s="1">
        <v>0.0</v>
      </c>
      <c r="AA4311" s="1">
        <v>0.16</v>
      </c>
      <c r="AB4311" s="1">
        <v>1505.018</v>
      </c>
      <c r="AC4311" s="1">
        <v>0.16</v>
      </c>
      <c r="AE4311" s="1">
        <v>0.034</v>
      </c>
      <c r="AF4311" s="1">
        <v>0.0</v>
      </c>
      <c r="AG4311" s="1">
        <v>9074.839</v>
      </c>
      <c r="AK4311" s="1">
        <v>1316.891</v>
      </c>
      <c r="AL4311" s="1">
        <v>0.14</v>
      </c>
      <c r="AO4311" s="1">
        <v>87.5</v>
      </c>
      <c r="AT4311" s="1">
        <v>0.0</v>
      </c>
      <c r="AU4311" s="1">
        <v>0.0</v>
      </c>
      <c r="AX4311" s="1">
        <v>0.0</v>
      </c>
      <c r="AY4311" s="1">
        <v>0.0</v>
      </c>
      <c r="AZ4311" s="1">
        <v>0.0</v>
      </c>
      <c r="BA4311" s="1">
        <v>0.0</v>
      </c>
      <c r="BC4311" s="1">
        <v>0.09</v>
      </c>
      <c r="BG4311" s="1">
        <v>188.127</v>
      </c>
      <c r="BH4311" s="1">
        <v>0.02</v>
      </c>
      <c r="BJ4311" s="1">
        <v>12.5</v>
      </c>
      <c r="BO4311" s="1">
        <v>188.127</v>
      </c>
      <c r="BP4311" s="1">
        <v>0.02</v>
      </c>
      <c r="BR4311" s="1">
        <v>12.5</v>
      </c>
      <c r="BT4311" s="1">
        <v>0.0</v>
      </c>
      <c r="BU4311" s="1">
        <v>0.0</v>
      </c>
      <c r="BY4311" s="1">
        <v>0.0</v>
      </c>
      <c r="BZ4311" s="1">
        <v>0.0</v>
      </c>
      <c r="CB4311" s="1">
        <v>0.0</v>
      </c>
      <c r="CG4311" s="1">
        <v>1316.891</v>
      </c>
      <c r="CH4311" s="1">
        <v>0.14</v>
      </c>
      <c r="CK4311" s="1">
        <v>0.0</v>
      </c>
      <c r="CL4311" s="1">
        <v>0.0</v>
      </c>
      <c r="CM4311" s="1">
        <v>0.0</v>
      </c>
      <c r="CN4311" s="1">
        <v>87.5</v>
      </c>
      <c r="CQ4311" s="1">
        <v>0.0</v>
      </c>
      <c r="CR4311" s="1">
        <v>0.0</v>
      </c>
      <c r="CU4311" s="1">
        <v>0.0</v>
      </c>
      <c r="CV4311" s="1">
        <v>0.0</v>
      </c>
      <c r="CX4311" s="1">
        <v>0.0</v>
      </c>
      <c r="CY4311" s="1">
        <v>0.0</v>
      </c>
      <c r="DA4311" s="1">
        <v>1505.018</v>
      </c>
      <c r="DB4311" s="1">
        <v>0.965</v>
      </c>
      <c r="DF4311" s="1">
        <v>188.127</v>
      </c>
      <c r="DG4311" s="1">
        <v>0.02</v>
      </c>
      <c r="DI4311" s="1">
        <v>12.5</v>
      </c>
      <c r="DN4311" s="1">
        <v>0.0</v>
      </c>
      <c r="DO4311" s="1">
        <v>0.0</v>
      </c>
      <c r="DQ4311" s="1">
        <v>0.0</v>
      </c>
      <c r="DV4311" s="1">
        <v>0.0</v>
      </c>
      <c r="DW4311" s="1">
        <v>0.0</v>
      </c>
      <c r="DY4311" s="1">
        <v>0.0</v>
      </c>
    </row>
    <row r="4312">
      <c r="A4312" s="1" t="s">
        <v>465</v>
      </c>
      <c r="B4312" s="1">
        <v>2017.0</v>
      </c>
      <c r="C4312" s="1" t="s">
        <v>466</v>
      </c>
      <c r="D4312" s="1">
        <v>105626.0</v>
      </c>
      <c r="J4312" s="1">
        <v>0.0</v>
      </c>
      <c r="K4312" s="1">
        <v>0.0</v>
      </c>
      <c r="L4312" s="1">
        <v>0.0</v>
      </c>
      <c r="N4312" s="1">
        <v>600.0</v>
      </c>
      <c r="S4312" s="1">
        <v>0.0</v>
      </c>
      <c r="T4312" s="1">
        <v>0.0</v>
      </c>
      <c r="Y4312" s="1">
        <v>0.0</v>
      </c>
      <c r="AA4312" s="1">
        <v>0.15</v>
      </c>
      <c r="AB4312" s="1">
        <v>1420.105</v>
      </c>
      <c r="AC4312" s="1">
        <v>0.15</v>
      </c>
      <c r="AE4312" s="1">
        <v>14.911</v>
      </c>
      <c r="AF4312" s="1">
        <v>0.144</v>
      </c>
      <c r="AG4312" s="1">
        <v>10495.629</v>
      </c>
      <c r="AK4312" s="1">
        <v>1230.758</v>
      </c>
      <c r="AL4312" s="1">
        <v>0.13</v>
      </c>
      <c r="AO4312" s="1">
        <v>86.667</v>
      </c>
      <c r="AT4312" s="1">
        <v>0.0</v>
      </c>
      <c r="AU4312" s="1">
        <v>0.0</v>
      </c>
      <c r="BA4312" s="1">
        <v>0.0</v>
      </c>
      <c r="BC4312" s="1">
        <v>0.09</v>
      </c>
      <c r="BG4312" s="1">
        <v>189.347</v>
      </c>
      <c r="BH4312" s="1">
        <v>0.02</v>
      </c>
      <c r="BJ4312" s="1">
        <v>13.333</v>
      </c>
      <c r="BO4312" s="1">
        <v>189.347</v>
      </c>
      <c r="BP4312" s="1">
        <v>0.02</v>
      </c>
      <c r="BR4312" s="1">
        <v>13.333</v>
      </c>
      <c r="BT4312" s="1">
        <v>0.0</v>
      </c>
      <c r="BU4312" s="1">
        <v>0.0</v>
      </c>
      <c r="BY4312" s="1">
        <v>0.0</v>
      </c>
      <c r="BZ4312" s="1">
        <v>0.0</v>
      </c>
      <c r="CB4312" s="1">
        <v>0.0</v>
      </c>
      <c r="CG4312" s="1">
        <v>1230.758</v>
      </c>
      <c r="CH4312" s="1">
        <v>0.13</v>
      </c>
      <c r="CN4312" s="1">
        <v>86.667</v>
      </c>
      <c r="CQ4312" s="1">
        <v>0.0</v>
      </c>
      <c r="CR4312" s="1">
        <v>0.0</v>
      </c>
      <c r="CU4312" s="1">
        <v>0.0</v>
      </c>
      <c r="CV4312" s="1">
        <v>0.0</v>
      </c>
      <c r="CX4312" s="1">
        <v>0.0</v>
      </c>
      <c r="CY4312" s="1">
        <v>0.0</v>
      </c>
      <c r="DA4312" s="1">
        <v>1420.105</v>
      </c>
      <c r="DB4312" s="1">
        <v>1.109</v>
      </c>
      <c r="DF4312" s="1">
        <v>189.347</v>
      </c>
      <c r="DG4312" s="1">
        <v>0.02</v>
      </c>
      <c r="DI4312" s="1">
        <v>13.333</v>
      </c>
      <c r="DN4312" s="1">
        <v>0.0</v>
      </c>
      <c r="DO4312" s="1">
        <v>0.0</v>
      </c>
      <c r="DQ4312" s="1">
        <v>0.0</v>
      </c>
      <c r="DV4312" s="1">
        <v>0.0</v>
      </c>
      <c r="DW4312" s="1">
        <v>0.0</v>
      </c>
      <c r="DY4312" s="1">
        <v>0.0</v>
      </c>
    </row>
    <row r="4313">
      <c r="A4313" s="1" t="s">
        <v>465</v>
      </c>
      <c r="B4313" s="1">
        <v>2018.0</v>
      </c>
      <c r="C4313" s="1" t="s">
        <v>466</v>
      </c>
      <c r="D4313" s="1">
        <v>104887.0</v>
      </c>
      <c r="J4313" s="1">
        <v>0.0</v>
      </c>
      <c r="K4313" s="1">
        <v>0.0</v>
      </c>
      <c r="L4313" s="1">
        <v>0.0</v>
      </c>
      <c r="N4313" s="1">
        <v>600.0</v>
      </c>
      <c r="S4313" s="1">
        <v>0.0</v>
      </c>
      <c r="T4313" s="1">
        <v>0.0</v>
      </c>
      <c r="Y4313" s="1">
        <v>0.0</v>
      </c>
      <c r="AA4313" s="1">
        <v>0.15</v>
      </c>
      <c r="AB4313" s="1">
        <v>1430.111</v>
      </c>
      <c r="AC4313" s="1">
        <v>0.15</v>
      </c>
      <c r="AE4313" s="1">
        <v>-3.975</v>
      </c>
      <c r="AF4313" s="1">
        <v>-0.044</v>
      </c>
      <c r="AG4313" s="1">
        <v>10149.461</v>
      </c>
      <c r="AK4313" s="1">
        <v>1239.429</v>
      </c>
      <c r="AL4313" s="1">
        <v>0.13</v>
      </c>
      <c r="AO4313" s="1">
        <v>86.667</v>
      </c>
      <c r="AT4313" s="1">
        <v>0.0</v>
      </c>
      <c r="AU4313" s="1">
        <v>0.0</v>
      </c>
      <c r="BA4313" s="1">
        <v>0.0</v>
      </c>
      <c r="BC4313" s="1">
        <v>0.09</v>
      </c>
      <c r="BG4313" s="1">
        <v>190.681</v>
      </c>
      <c r="BH4313" s="1">
        <v>0.02</v>
      </c>
      <c r="BJ4313" s="1">
        <v>13.333</v>
      </c>
      <c r="BO4313" s="1">
        <v>190.681</v>
      </c>
      <c r="BP4313" s="1">
        <v>0.02</v>
      </c>
      <c r="BR4313" s="1">
        <v>13.333</v>
      </c>
      <c r="BT4313" s="1">
        <v>0.0</v>
      </c>
      <c r="BU4313" s="1">
        <v>0.0</v>
      </c>
      <c r="BY4313" s="1">
        <v>0.0</v>
      </c>
      <c r="BZ4313" s="1">
        <v>0.0</v>
      </c>
      <c r="CB4313" s="1">
        <v>0.0</v>
      </c>
      <c r="CG4313" s="1">
        <v>1239.429</v>
      </c>
      <c r="CH4313" s="1">
        <v>0.13</v>
      </c>
      <c r="CN4313" s="1">
        <v>86.667</v>
      </c>
      <c r="CQ4313" s="1">
        <v>0.0</v>
      </c>
      <c r="CR4313" s="1">
        <v>0.0</v>
      </c>
      <c r="CU4313" s="1">
        <v>0.0</v>
      </c>
      <c r="CV4313" s="1">
        <v>0.0</v>
      </c>
      <c r="CX4313" s="1">
        <v>0.0</v>
      </c>
      <c r="CY4313" s="1">
        <v>0.0</v>
      </c>
      <c r="DA4313" s="1">
        <v>1430.111</v>
      </c>
      <c r="DB4313" s="1">
        <v>1.065</v>
      </c>
      <c r="DF4313" s="1">
        <v>190.681</v>
      </c>
      <c r="DG4313" s="1">
        <v>0.02</v>
      </c>
      <c r="DI4313" s="1">
        <v>13.333</v>
      </c>
      <c r="DN4313" s="1">
        <v>0.0</v>
      </c>
      <c r="DO4313" s="1">
        <v>0.0</v>
      </c>
      <c r="DQ4313" s="1">
        <v>0.0</v>
      </c>
      <c r="DV4313" s="1">
        <v>0.0</v>
      </c>
      <c r="DW4313" s="1">
        <v>0.0</v>
      </c>
      <c r="DY4313" s="1">
        <v>0.0</v>
      </c>
    </row>
    <row r="4314">
      <c r="A4314" s="1" t="s">
        <v>465</v>
      </c>
      <c r="B4314" s="1">
        <v>2019.0</v>
      </c>
      <c r="C4314" s="1" t="s">
        <v>466</v>
      </c>
      <c r="D4314" s="1">
        <v>104143.0</v>
      </c>
      <c r="J4314" s="1">
        <v>0.0</v>
      </c>
      <c r="K4314" s="1">
        <v>0.0</v>
      </c>
      <c r="L4314" s="1">
        <v>0.0</v>
      </c>
      <c r="N4314" s="1">
        <v>600.0</v>
      </c>
      <c r="S4314" s="1">
        <v>0.0</v>
      </c>
      <c r="T4314" s="1">
        <v>0.0</v>
      </c>
      <c r="Y4314" s="1">
        <v>0.0</v>
      </c>
      <c r="AA4314" s="1">
        <v>0.15</v>
      </c>
      <c r="AB4314" s="1">
        <v>1440.327</v>
      </c>
      <c r="AC4314" s="1">
        <v>0.15</v>
      </c>
      <c r="AE4314" s="1">
        <v>-8.208</v>
      </c>
      <c r="AF4314" s="1">
        <v>-0.087</v>
      </c>
      <c r="AG4314" s="1">
        <v>9382.989</v>
      </c>
      <c r="AK4314" s="1">
        <v>1248.284</v>
      </c>
      <c r="AL4314" s="1">
        <v>0.13</v>
      </c>
      <c r="AO4314" s="1">
        <v>86.667</v>
      </c>
      <c r="AT4314" s="1">
        <v>0.0</v>
      </c>
      <c r="AU4314" s="1">
        <v>0.0</v>
      </c>
      <c r="BA4314" s="1">
        <v>0.0</v>
      </c>
      <c r="BC4314" s="1">
        <v>0.09</v>
      </c>
      <c r="BG4314" s="1">
        <v>192.044</v>
      </c>
      <c r="BH4314" s="1">
        <v>0.02</v>
      </c>
      <c r="BJ4314" s="1">
        <v>13.333</v>
      </c>
      <c r="BO4314" s="1">
        <v>192.044</v>
      </c>
      <c r="BP4314" s="1">
        <v>0.02</v>
      </c>
      <c r="BR4314" s="1">
        <v>13.333</v>
      </c>
      <c r="BT4314" s="1">
        <v>0.0</v>
      </c>
      <c r="BU4314" s="1">
        <v>0.0</v>
      </c>
      <c r="BY4314" s="1">
        <v>0.0</v>
      </c>
      <c r="BZ4314" s="1">
        <v>0.0</v>
      </c>
      <c r="CB4314" s="1">
        <v>0.0</v>
      </c>
      <c r="CG4314" s="1">
        <v>1248.284</v>
      </c>
      <c r="CH4314" s="1">
        <v>0.13</v>
      </c>
      <c r="CN4314" s="1">
        <v>86.667</v>
      </c>
      <c r="CQ4314" s="1">
        <v>0.0</v>
      </c>
      <c r="CR4314" s="1">
        <v>0.0</v>
      </c>
      <c r="CU4314" s="1">
        <v>0.0</v>
      </c>
      <c r="CV4314" s="1">
        <v>0.0</v>
      </c>
      <c r="CX4314" s="1">
        <v>0.0</v>
      </c>
      <c r="CY4314" s="1">
        <v>0.0</v>
      </c>
      <c r="DA4314" s="1">
        <v>1440.327</v>
      </c>
      <c r="DB4314" s="1">
        <v>0.977</v>
      </c>
      <c r="DF4314" s="1">
        <v>192.044</v>
      </c>
      <c r="DG4314" s="1">
        <v>0.02</v>
      </c>
      <c r="DI4314" s="1">
        <v>13.333</v>
      </c>
      <c r="DN4314" s="1">
        <v>0.0</v>
      </c>
      <c r="DO4314" s="1">
        <v>0.0</v>
      </c>
      <c r="DQ4314" s="1">
        <v>0.0</v>
      </c>
      <c r="DV4314" s="1">
        <v>0.0</v>
      </c>
      <c r="DW4314" s="1">
        <v>0.0</v>
      </c>
      <c r="DY4314" s="1">
        <v>0.0</v>
      </c>
    </row>
    <row r="4315">
      <c r="A4315" s="1" t="s">
        <v>465</v>
      </c>
      <c r="B4315" s="1">
        <v>2020.0</v>
      </c>
      <c r="C4315" s="1" t="s">
        <v>466</v>
      </c>
      <c r="D4315" s="1">
        <v>103489.0</v>
      </c>
      <c r="J4315" s="1">
        <v>0.0</v>
      </c>
      <c r="K4315" s="1">
        <v>0.0</v>
      </c>
      <c r="L4315" s="1">
        <v>0.0</v>
      </c>
      <c r="N4315" s="1">
        <v>600.0</v>
      </c>
      <c r="S4315" s="1">
        <v>0.0</v>
      </c>
      <c r="T4315" s="1">
        <v>0.0</v>
      </c>
      <c r="Y4315" s="1">
        <v>0.0</v>
      </c>
      <c r="AA4315" s="1">
        <v>0.15</v>
      </c>
      <c r="AB4315" s="1">
        <v>1449.429</v>
      </c>
      <c r="AC4315" s="1">
        <v>0.15</v>
      </c>
      <c r="AE4315" s="1">
        <v>7.078</v>
      </c>
      <c r="AF4315" s="1">
        <v>0.069</v>
      </c>
      <c r="AG4315" s="1">
        <v>10110.627</v>
      </c>
      <c r="AK4315" s="1">
        <v>1256.172</v>
      </c>
      <c r="AL4315" s="1">
        <v>0.13</v>
      </c>
      <c r="AO4315" s="1">
        <v>86.667</v>
      </c>
      <c r="AT4315" s="1">
        <v>0.0</v>
      </c>
      <c r="AU4315" s="1">
        <v>0.0</v>
      </c>
      <c r="BA4315" s="1">
        <v>0.0</v>
      </c>
      <c r="BC4315" s="1">
        <v>0.09</v>
      </c>
      <c r="BG4315" s="1">
        <v>193.257</v>
      </c>
      <c r="BH4315" s="1">
        <v>0.02</v>
      </c>
      <c r="BJ4315" s="1">
        <v>13.333</v>
      </c>
      <c r="BO4315" s="1">
        <v>193.257</v>
      </c>
      <c r="BP4315" s="1">
        <v>0.02</v>
      </c>
      <c r="BR4315" s="1">
        <v>13.333</v>
      </c>
      <c r="BT4315" s="1">
        <v>0.0</v>
      </c>
      <c r="BU4315" s="1">
        <v>0.0</v>
      </c>
      <c r="BY4315" s="1">
        <v>0.0</v>
      </c>
      <c r="BZ4315" s="1">
        <v>0.0</v>
      </c>
      <c r="CB4315" s="1">
        <v>0.0</v>
      </c>
      <c r="CG4315" s="1">
        <v>1256.172</v>
      </c>
      <c r="CH4315" s="1">
        <v>0.13</v>
      </c>
      <c r="CN4315" s="1">
        <v>86.667</v>
      </c>
      <c r="CQ4315" s="1">
        <v>0.0</v>
      </c>
      <c r="CR4315" s="1">
        <v>0.0</v>
      </c>
      <c r="CU4315" s="1">
        <v>0.0</v>
      </c>
      <c r="CV4315" s="1">
        <v>0.0</v>
      </c>
      <c r="CX4315" s="1">
        <v>0.0</v>
      </c>
      <c r="CY4315" s="1">
        <v>0.0</v>
      </c>
      <c r="DA4315" s="1">
        <v>1449.429</v>
      </c>
      <c r="DB4315" s="1">
        <v>1.046</v>
      </c>
      <c r="DF4315" s="1">
        <v>193.257</v>
      </c>
      <c r="DG4315" s="1">
        <v>0.02</v>
      </c>
      <c r="DI4315" s="1">
        <v>13.333</v>
      </c>
      <c r="DN4315" s="1">
        <v>0.0</v>
      </c>
      <c r="DO4315" s="1">
        <v>0.0</v>
      </c>
      <c r="DQ4315" s="1">
        <v>0.0</v>
      </c>
      <c r="DV4315" s="1">
        <v>0.0</v>
      </c>
      <c r="DW4315" s="1">
        <v>0.0</v>
      </c>
      <c r="DY4315" s="1">
        <v>0.0</v>
      </c>
    </row>
    <row r="4316">
      <c r="A4316" s="1" t="s">
        <v>465</v>
      </c>
      <c r="B4316" s="1">
        <v>2021.0</v>
      </c>
      <c r="C4316" s="1" t="s">
        <v>466</v>
      </c>
      <c r="D4316" s="1">
        <v>102797.0</v>
      </c>
      <c r="J4316" s="1">
        <v>0.0</v>
      </c>
      <c r="K4316" s="1">
        <v>0.0</v>
      </c>
      <c r="L4316" s="1">
        <v>0.0</v>
      </c>
      <c r="N4316" s="1">
        <v>571.429</v>
      </c>
      <c r="S4316" s="1">
        <v>0.0</v>
      </c>
      <c r="T4316" s="1">
        <v>0.0</v>
      </c>
      <c r="Y4316" s="1">
        <v>0.0</v>
      </c>
      <c r="AA4316" s="1">
        <v>0.14</v>
      </c>
      <c r="AB4316" s="1">
        <v>1361.907</v>
      </c>
      <c r="AC4316" s="1">
        <v>0.14</v>
      </c>
      <c r="AE4316" s="1">
        <v>-1.6</v>
      </c>
      <c r="AF4316" s="1">
        <v>-0.017</v>
      </c>
      <c r="AG4316" s="1">
        <v>10015.811</v>
      </c>
      <c r="AK4316" s="1">
        <v>1167.349</v>
      </c>
      <c r="AL4316" s="1">
        <v>0.12</v>
      </c>
      <c r="AO4316" s="1">
        <v>85.714</v>
      </c>
      <c r="AT4316" s="1">
        <v>0.0</v>
      </c>
      <c r="AU4316" s="1">
        <v>0.0</v>
      </c>
      <c r="BA4316" s="1">
        <v>0.0</v>
      </c>
      <c r="BC4316" s="1">
        <v>0.08</v>
      </c>
      <c r="BG4316" s="1">
        <v>194.558</v>
      </c>
      <c r="BH4316" s="1">
        <v>0.02</v>
      </c>
      <c r="BJ4316" s="1">
        <v>14.286</v>
      </c>
      <c r="BO4316" s="1">
        <v>194.558</v>
      </c>
      <c r="BP4316" s="1">
        <v>0.02</v>
      </c>
      <c r="BR4316" s="1">
        <v>14.286</v>
      </c>
      <c r="BT4316" s="1">
        <v>0.0</v>
      </c>
      <c r="BU4316" s="1">
        <v>0.0</v>
      </c>
      <c r="BY4316" s="1">
        <v>0.0</v>
      </c>
      <c r="BZ4316" s="1">
        <v>0.0</v>
      </c>
      <c r="CB4316" s="1">
        <v>0.0</v>
      </c>
      <c r="CG4316" s="1">
        <v>1167.349</v>
      </c>
      <c r="CH4316" s="1">
        <v>0.12</v>
      </c>
      <c r="CN4316" s="1">
        <v>85.714</v>
      </c>
      <c r="CQ4316" s="1">
        <v>0.0</v>
      </c>
      <c r="CR4316" s="1">
        <v>0.0</v>
      </c>
      <c r="CU4316" s="1">
        <v>0.0</v>
      </c>
      <c r="CV4316" s="1">
        <v>0.0</v>
      </c>
      <c r="CX4316" s="1">
        <v>0.0</v>
      </c>
      <c r="CY4316" s="1">
        <v>0.0</v>
      </c>
      <c r="DA4316" s="1">
        <v>1361.907</v>
      </c>
      <c r="DB4316" s="1">
        <v>1.03</v>
      </c>
      <c r="DF4316" s="1">
        <v>194.558</v>
      </c>
      <c r="DG4316" s="1">
        <v>0.02</v>
      </c>
      <c r="DI4316" s="1">
        <v>14.286</v>
      </c>
      <c r="DN4316" s="1">
        <v>0.0</v>
      </c>
      <c r="DO4316" s="1">
        <v>0.0</v>
      </c>
      <c r="DQ4316" s="1">
        <v>0.0</v>
      </c>
      <c r="DV4316" s="1">
        <v>0.0</v>
      </c>
      <c r="DW4316" s="1">
        <v>0.0</v>
      </c>
      <c r="DY4316" s="1">
        <v>0.0</v>
      </c>
    </row>
    <row r="4317">
      <c r="A4317" s="1" t="s">
        <v>465</v>
      </c>
      <c r="B4317" s="1">
        <v>2022.0</v>
      </c>
      <c r="C4317" s="1" t="s">
        <v>466</v>
      </c>
      <c r="D4317" s="1">
        <v>102012.0</v>
      </c>
      <c r="J4317" s="1">
        <v>0.0</v>
      </c>
      <c r="K4317" s="1">
        <v>0.0</v>
      </c>
      <c r="L4317" s="1">
        <v>0.0</v>
      </c>
      <c r="N4317" s="1">
        <v>600.0</v>
      </c>
      <c r="S4317" s="1">
        <v>0.0</v>
      </c>
      <c r="T4317" s="1">
        <v>0.0</v>
      </c>
      <c r="Y4317" s="1">
        <v>0.0</v>
      </c>
      <c r="AA4317" s="1">
        <v>0.15</v>
      </c>
      <c r="AB4317" s="1">
        <v>1470.415</v>
      </c>
      <c r="AC4317" s="1">
        <v>0.15</v>
      </c>
      <c r="AE4317" s="1">
        <v>4.209</v>
      </c>
      <c r="AF4317" s="1">
        <v>0.043</v>
      </c>
      <c r="AG4317" s="1">
        <v>10517.701</v>
      </c>
      <c r="AK4317" s="1">
        <v>1274.36</v>
      </c>
      <c r="AL4317" s="1">
        <v>0.13</v>
      </c>
      <c r="AO4317" s="1">
        <v>86.667</v>
      </c>
      <c r="AT4317" s="1">
        <v>0.0</v>
      </c>
      <c r="AU4317" s="1">
        <v>0.0</v>
      </c>
      <c r="BA4317" s="1">
        <v>0.0</v>
      </c>
      <c r="BC4317" s="1">
        <v>0.09</v>
      </c>
      <c r="BG4317" s="1">
        <v>196.055</v>
      </c>
      <c r="BH4317" s="1">
        <v>0.02</v>
      </c>
      <c r="BJ4317" s="1">
        <v>13.333</v>
      </c>
      <c r="BO4317" s="1">
        <v>196.055</v>
      </c>
      <c r="BP4317" s="1">
        <v>0.02</v>
      </c>
      <c r="BR4317" s="1">
        <v>13.333</v>
      </c>
      <c r="BT4317" s="1">
        <v>0.0</v>
      </c>
      <c r="BU4317" s="1">
        <v>0.0</v>
      </c>
      <c r="BY4317" s="1">
        <v>0.0</v>
      </c>
      <c r="BZ4317" s="1">
        <v>0.0</v>
      </c>
      <c r="CB4317" s="1">
        <v>0.0</v>
      </c>
      <c r="CG4317" s="1">
        <v>1274.36</v>
      </c>
      <c r="CH4317" s="1">
        <v>0.13</v>
      </c>
      <c r="CN4317" s="1">
        <v>86.667</v>
      </c>
      <c r="CQ4317" s="1">
        <v>0.0</v>
      </c>
      <c r="CR4317" s="1">
        <v>0.0</v>
      </c>
      <c r="CU4317" s="1">
        <v>0.0</v>
      </c>
      <c r="CV4317" s="1">
        <v>0.0</v>
      </c>
      <c r="CX4317" s="1">
        <v>0.0</v>
      </c>
      <c r="CY4317" s="1">
        <v>0.0</v>
      </c>
      <c r="DA4317" s="1">
        <v>1470.415</v>
      </c>
      <c r="DB4317" s="1">
        <v>1.073</v>
      </c>
      <c r="DF4317" s="1">
        <v>196.055</v>
      </c>
      <c r="DG4317" s="1">
        <v>0.02</v>
      </c>
      <c r="DI4317" s="1">
        <v>13.333</v>
      </c>
      <c r="DN4317" s="1">
        <v>0.0</v>
      </c>
      <c r="DO4317" s="1">
        <v>0.0</v>
      </c>
      <c r="DQ4317" s="1">
        <v>0.0</v>
      </c>
      <c r="DV4317" s="1">
        <v>0.0</v>
      </c>
      <c r="DW4317" s="1">
        <v>0.0</v>
      </c>
      <c r="DY4317" s="1">
        <v>0.0</v>
      </c>
    </row>
    <row r="4318">
      <c r="A4318" s="1" t="s">
        <v>465</v>
      </c>
      <c r="B4318" s="1">
        <v>2023.0</v>
      </c>
      <c r="C4318" s="1" t="s">
        <v>466</v>
      </c>
      <c r="D4318" s="1">
        <v>101286.0</v>
      </c>
      <c r="J4318" s="1">
        <v>0.0</v>
      </c>
      <c r="K4318" s="1">
        <v>0.0</v>
      </c>
      <c r="L4318" s="1">
        <v>0.0</v>
      </c>
      <c r="N4318" s="1">
        <v>600.0</v>
      </c>
      <c r="S4318" s="1">
        <v>0.0</v>
      </c>
      <c r="T4318" s="1">
        <v>0.0</v>
      </c>
      <c r="Y4318" s="1">
        <v>0.0</v>
      </c>
      <c r="AA4318" s="1">
        <v>0.15</v>
      </c>
      <c r="AB4318" s="1">
        <v>1480.955</v>
      </c>
      <c r="AC4318" s="1">
        <v>0.15</v>
      </c>
      <c r="AE4318" s="1">
        <v>3.102</v>
      </c>
      <c r="AF4318" s="1">
        <v>0.033</v>
      </c>
      <c r="AG4318" s="1">
        <v>10921.716</v>
      </c>
      <c r="AK4318" s="1">
        <v>1283.494</v>
      </c>
      <c r="AL4318" s="1">
        <v>0.13</v>
      </c>
      <c r="AO4318" s="1">
        <v>86.667</v>
      </c>
      <c r="AT4318" s="1">
        <v>0.0</v>
      </c>
      <c r="AU4318" s="1">
        <v>0.0</v>
      </c>
      <c r="BA4318" s="1">
        <v>0.0</v>
      </c>
      <c r="BC4318" s="1">
        <v>0.09</v>
      </c>
      <c r="BG4318" s="1">
        <v>197.461</v>
      </c>
      <c r="BH4318" s="1">
        <v>0.02</v>
      </c>
      <c r="BJ4318" s="1">
        <v>13.333</v>
      </c>
      <c r="BO4318" s="1">
        <v>197.461</v>
      </c>
      <c r="BP4318" s="1">
        <v>0.02</v>
      </c>
      <c r="BR4318" s="1">
        <v>13.333</v>
      </c>
      <c r="BT4318" s="1">
        <v>0.0</v>
      </c>
      <c r="BU4318" s="1">
        <v>0.0</v>
      </c>
      <c r="BY4318" s="1">
        <v>0.0</v>
      </c>
      <c r="BZ4318" s="1">
        <v>0.0</v>
      </c>
      <c r="CB4318" s="1">
        <v>0.0</v>
      </c>
      <c r="CG4318" s="1">
        <v>1283.494</v>
      </c>
      <c r="CH4318" s="1">
        <v>0.13</v>
      </c>
      <c r="CN4318" s="1">
        <v>86.667</v>
      </c>
      <c r="CQ4318" s="1">
        <v>0.0</v>
      </c>
      <c r="CR4318" s="1">
        <v>0.0</v>
      </c>
      <c r="CU4318" s="1">
        <v>0.0</v>
      </c>
      <c r="CV4318" s="1">
        <v>0.0</v>
      </c>
      <c r="CX4318" s="1">
        <v>0.0</v>
      </c>
      <c r="CY4318" s="1">
        <v>0.0</v>
      </c>
      <c r="DA4318" s="1">
        <v>1480.955</v>
      </c>
      <c r="DB4318" s="1">
        <v>1.106</v>
      </c>
      <c r="DF4318" s="1">
        <v>197.461</v>
      </c>
      <c r="DG4318" s="1">
        <v>0.02</v>
      </c>
      <c r="DI4318" s="1">
        <v>13.333</v>
      </c>
      <c r="DN4318" s="1">
        <v>0.0</v>
      </c>
      <c r="DO4318" s="1">
        <v>0.0</v>
      </c>
      <c r="DQ4318" s="1">
        <v>0.0</v>
      </c>
      <c r="DV4318" s="1">
        <v>0.0</v>
      </c>
      <c r="DW4318" s="1">
        <v>0.0</v>
      </c>
      <c r="DY4318" s="1">
        <v>0.0</v>
      </c>
    </row>
    <row r="4319">
      <c r="A4319" s="1" t="s">
        <v>467</v>
      </c>
      <c r="B4319" s="1">
        <v>2000.0</v>
      </c>
      <c r="C4319" s="1" t="s">
        <v>468</v>
      </c>
      <c r="D4319" s="1">
        <v>181649.0</v>
      </c>
      <c r="J4319" s="1">
        <v>0.0</v>
      </c>
      <c r="K4319" s="1">
        <v>0.0</v>
      </c>
      <c r="L4319" s="1">
        <v>0.0</v>
      </c>
      <c r="N4319" s="1">
        <v>375.0</v>
      </c>
      <c r="S4319" s="1">
        <v>0.0</v>
      </c>
      <c r="T4319" s="1">
        <v>0.0</v>
      </c>
      <c r="V4319" s="1">
        <v>0.0</v>
      </c>
      <c r="W4319" s="1">
        <v>0.0</v>
      </c>
      <c r="X4319" s="1">
        <v>0.0</v>
      </c>
      <c r="Y4319" s="1">
        <v>0.0</v>
      </c>
      <c r="AA4319" s="1">
        <v>0.08</v>
      </c>
      <c r="AB4319" s="1">
        <v>440.41</v>
      </c>
      <c r="AC4319" s="1">
        <v>0.08</v>
      </c>
      <c r="AE4319" s="1">
        <v>48.851</v>
      </c>
      <c r="AF4319" s="1">
        <v>0.282</v>
      </c>
      <c r="AG4319" s="1">
        <v>4733.604</v>
      </c>
      <c r="AK4319" s="1">
        <v>220.205</v>
      </c>
      <c r="AL4319" s="1">
        <v>0.04</v>
      </c>
      <c r="AO4319" s="1">
        <v>50.0</v>
      </c>
      <c r="AT4319" s="1">
        <v>0.0</v>
      </c>
      <c r="AU4319" s="1">
        <v>0.0</v>
      </c>
      <c r="AX4319" s="1">
        <v>0.0</v>
      </c>
      <c r="AY4319" s="1">
        <v>0.0</v>
      </c>
      <c r="AZ4319" s="1">
        <v>0.0</v>
      </c>
      <c r="BA4319" s="1">
        <v>0.0</v>
      </c>
      <c r="BC4319" s="1">
        <v>0.03</v>
      </c>
      <c r="BG4319" s="1">
        <v>220.205</v>
      </c>
      <c r="BH4319" s="1">
        <v>0.04</v>
      </c>
      <c r="BJ4319" s="1">
        <v>50.0</v>
      </c>
      <c r="BO4319" s="1">
        <v>220.205</v>
      </c>
      <c r="BP4319" s="1">
        <v>0.04</v>
      </c>
      <c r="BR4319" s="1">
        <v>50.0</v>
      </c>
      <c r="BT4319" s="1">
        <v>0.0</v>
      </c>
      <c r="BU4319" s="1">
        <v>0.0</v>
      </c>
      <c r="BY4319" s="1">
        <v>0.0</v>
      </c>
      <c r="BZ4319" s="1">
        <v>0.0</v>
      </c>
      <c r="CB4319" s="1">
        <v>0.0</v>
      </c>
      <c r="CG4319" s="1">
        <v>220.205</v>
      </c>
      <c r="CH4319" s="1">
        <v>0.04</v>
      </c>
      <c r="CK4319" s="1">
        <v>0.0</v>
      </c>
      <c r="CL4319" s="1">
        <v>0.0</v>
      </c>
      <c r="CM4319" s="1">
        <v>0.0</v>
      </c>
      <c r="CN4319" s="1">
        <v>50.0</v>
      </c>
      <c r="CQ4319" s="1">
        <v>0.0</v>
      </c>
      <c r="CR4319" s="1">
        <v>0.0</v>
      </c>
      <c r="CU4319" s="1">
        <v>0.0</v>
      </c>
      <c r="CV4319" s="1">
        <v>0.0</v>
      </c>
      <c r="CX4319" s="1">
        <v>0.0</v>
      </c>
      <c r="CY4319" s="1">
        <v>0.0</v>
      </c>
      <c r="DA4319" s="1">
        <v>440.41</v>
      </c>
      <c r="DB4319" s="1">
        <v>0.86</v>
      </c>
      <c r="DF4319" s="1">
        <v>220.205</v>
      </c>
      <c r="DG4319" s="1">
        <v>0.04</v>
      </c>
      <c r="DI4319" s="1">
        <v>50.0</v>
      </c>
      <c r="DN4319" s="1">
        <v>0.0</v>
      </c>
      <c r="DO4319" s="1">
        <v>0.0</v>
      </c>
      <c r="DQ4319" s="1">
        <v>0.0</v>
      </c>
      <c r="DV4319" s="1">
        <v>0.0</v>
      </c>
      <c r="DW4319" s="1">
        <v>0.0</v>
      </c>
      <c r="DY4319" s="1">
        <v>0.0</v>
      </c>
    </row>
    <row r="4320">
      <c r="A4320" s="1" t="s">
        <v>467</v>
      </c>
      <c r="B4320" s="1">
        <v>2001.0</v>
      </c>
      <c r="C4320" s="1" t="s">
        <v>468</v>
      </c>
      <c r="D4320" s="1">
        <v>183137.0</v>
      </c>
      <c r="J4320" s="1">
        <v>0.0</v>
      </c>
      <c r="K4320" s="1">
        <v>0.0</v>
      </c>
      <c r="L4320" s="1">
        <v>0.0</v>
      </c>
      <c r="N4320" s="1">
        <v>300.0</v>
      </c>
      <c r="S4320" s="1">
        <v>0.0</v>
      </c>
      <c r="T4320" s="1">
        <v>0.0</v>
      </c>
      <c r="V4320" s="1">
        <v>0.0</v>
      </c>
      <c r="W4320" s="1">
        <v>0.0</v>
      </c>
      <c r="X4320" s="1">
        <v>0.0</v>
      </c>
      <c r="Y4320" s="1">
        <v>0.0</v>
      </c>
      <c r="AA4320" s="1">
        <v>0.1</v>
      </c>
      <c r="AB4320" s="1">
        <v>546.039</v>
      </c>
      <c r="AC4320" s="1">
        <v>0.1</v>
      </c>
      <c r="AE4320" s="1">
        <v>4.179</v>
      </c>
      <c r="AF4320" s="1">
        <v>0.036</v>
      </c>
      <c r="AG4320" s="1">
        <v>4891.373</v>
      </c>
      <c r="AK4320" s="1">
        <v>273.02</v>
      </c>
      <c r="AL4320" s="1">
        <v>0.05</v>
      </c>
      <c r="AO4320" s="1">
        <v>50.0</v>
      </c>
      <c r="AT4320" s="1">
        <v>0.0</v>
      </c>
      <c r="AU4320" s="1">
        <v>0.0</v>
      </c>
      <c r="AX4320" s="1">
        <v>0.0</v>
      </c>
      <c r="AY4320" s="1">
        <v>0.0</v>
      </c>
      <c r="AZ4320" s="1">
        <v>0.0</v>
      </c>
      <c r="BA4320" s="1">
        <v>0.0</v>
      </c>
      <c r="BC4320" s="1">
        <v>0.03</v>
      </c>
      <c r="BG4320" s="1">
        <v>273.02</v>
      </c>
      <c r="BH4320" s="1">
        <v>0.05</v>
      </c>
      <c r="BJ4320" s="1">
        <v>50.0</v>
      </c>
      <c r="BO4320" s="1">
        <v>273.02</v>
      </c>
      <c r="BP4320" s="1">
        <v>0.05</v>
      </c>
      <c r="BR4320" s="1">
        <v>50.0</v>
      </c>
      <c r="BT4320" s="1">
        <v>0.0</v>
      </c>
      <c r="BU4320" s="1">
        <v>0.0</v>
      </c>
      <c r="BY4320" s="1">
        <v>0.0</v>
      </c>
      <c r="BZ4320" s="1">
        <v>0.0</v>
      </c>
      <c r="CB4320" s="1">
        <v>0.0</v>
      </c>
      <c r="CG4320" s="1">
        <v>273.02</v>
      </c>
      <c r="CH4320" s="1">
        <v>0.05</v>
      </c>
      <c r="CK4320" s="1">
        <v>0.0</v>
      </c>
      <c r="CL4320" s="1">
        <v>0.0</v>
      </c>
      <c r="CM4320" s="1">
        <v>0.0</v>
      </c>
      <c r="CN4320" s="1">
        <v>50.0</v>
      </c>
      <c r="CQ4320" s="1">
        <v>0.0</v>
      </c>
      <c r="CR4320" s="1">
        <v>0.0</v>
      </c>
      <c r="CU4320" s="1">
        <v>0.0</v>
      </c>
      <c r="CV4320" s="1">
        <v>0.0</v>
      </c>
      <c r="CX4320" s="1">
        <v>0.0</v>
      </c>
      <c r="CY4320" s="1">
        <v>0.0</v>
      </c>
      <c r="DA4320" s="1">
        <v>546.039</v>
      </c>
      <c r="DB4320" s="1">
        <v>0.896</v>
      </c>
      <c r="DF4320" s="1">
        <v>273.02</v>
      </c>
      <c r="DG4320" s="1">
        <v>0.05</v>
      </c>
      <c r="DI4320" s="1">
        <v>50.0</v>
      </c>
      <c r="DN4320" s="1">
        <v>0.0</v>
      </c>
      <c r="DO4320" s="1">
        <v>0.0</v>
      </c>
      <c r="DQ4320" s="1">
        <v>0.0</v>
      </c>
      <c r="DV4320" s="1">
        <v>0.0</v>
      </c>
      <c r="DW4320" s="1">
        <v>0.0</v>
      </c>
      <c r="DY4320" s="1">
        <v>0.0</v>
      </c>
    </row>
    <row r="4321">
      <c r="A4321" s="1" t="s">
        <v>467</v>
      </c>
      <c r="B4321" s="1">
        <v>2002.0</v>
      </c>
      <c r="C4321" s="1" t="s">
        <v>468</v>
      </c>
      <c r="D4321" s="1">
        <v>184434.0</v>
      </c>
      <c r="J4321" s="1">
        <v>0.0</v>
      </c>
      <c r="K4321" s="1">
        <v>0.0</v>
      </c>
      <c r="L4321" s="1">
        <v>0.0</v>
      </c>
      <c r="N4321" s="1">
        <v>272.727</v>
      </c>
      <c r="S4321" s="1">
        <v>0.0</v>
      </c>
      <c r="T4321" s="1">
        <v>0.0</v>
      </c>
      <c r="V4321" s="1">
        <v>0.0</v>
      </c>
      <c r="W4321" s="1">
        <v>0.0</v>
      </c>
      <c r="X4321" s="1">
        <v>0.0</v>
      </c>
      <c r="Y4321" s="1">
        <v>0.0</v>
      </c>
      <c r="AA4321" s="1">
        <v>0.11</v>
      </c>
      <c r="AB4321" s="1">
        <v>596.419</v>
      </c>
      <c r="AC4321" s="1">
        <v>0.11</v>
      </c>
      <c r="AE4321" s="1">
        <v>3.352</v>
      </c>
      <c r="AF4321" s="1">
        <v>0.03</v>
      </c>
      <c r="AG4321" s="1">
        <v>5019.769</v>
      </c>
      <c r="AK4321" s="1">
        <v>271.1</v>
      </c>
      <c r="AL4321" s="1">
        <v>0.05</v>
      </c>
      <c r="AO4321" s="1">
        <v>45.455</v>
      </c>
      <c r="AT4321" s="1">
        <v>0.0</v>
      </c>
      <c r="AU4321" s="1">
        <v>0.0</v>
      </c>
      <c r="AX4321" s="1">
        <v>0.0</v>
      </c>
      <c r="AY4321" s="1">
        <v>0.0</v>
      </c>
      <c r="AZ4321" s="1">
        <v>0.0</v>
      </c>
      <c r="BA4321" s="1">
        <v>0.0</v>
      </c>
      <c r="BC4321" s="1">
        <v>0.03</v>
      </c>
      <c r="BG4321" s="1">
        <v>325.32</v>
      </c>
      <c r="BH4321" s="1">
        <v>0.06</v>
      </c>
      <c r="BJ4321" s="1">
        <v>54.545</v>
      </c>
      <c r="BO4321" s="1">
        <v>325.32</v>
      </c>
      <c r="BP4321" s="1">
        <v>0.06</v>
      </c>
      <c r="BR4321" s="1">
        <v>54.545</v>
      </c>
      <c r="BT4321" s="1">
        <v>0.0</v>
      </c>
      <c r="BU4321" s="1">
        <v>0.0</v>
      </c>
      <c r="BY4321" s="1">
        <v>0.0</v>
      </c>
      <c r="BZ4321" s="1">
        <v>0.0</v>
      </c>
      <c r="CB4321" s="1">
        <v>0.0</v>
      </c>
      <c r="CG4321" s="1">
        <v>271.1</v>
      </c>
      <c r="CH4321" s="1">
        <v>0.05</v>
      </c>
      <c r="CK4321" s="1">
        <v>0.0</v>
      </c>
      <c r="CL4321" s="1">
        <v>0.0</v>
      </c>
      <c r="CM4321" s="1">
        <v>0.0</v>
      </c>
      <c r="CN4321" s="1">
        <v>45.455</v>
      </c>
      <c r="CQ4321" s="1">
        <v>0.0</v>
      </c>
      <c r="CR4321" s="1">
        <v>0.0</v>
      </c>
      <c r="CU4321" s="1">
        <v>0.0</v>
      </c>
      <c r="CV4321" s="1">
        <v>0.0</v>
      </c>
      <c r="CX4321" s="1">
        <v>0.0</v>
      </c>
      <c r="CY4321" s="1">
        <v>0.0</v>
      </c>
      <c r="DA4321" s="1">
        <v>596.419</v>
      </c>
      <c r="DB4321" s="1">
        <v>0.926</v>
      </c>
      <c r="DF4321" s="1">
        <v>325.32</v>
      </c>
      <c r="DG4321" s="1">
        <v>0.06</v>
      </c>
      <c r="DI4321" s="1">
        <v>54.545</v>
      </c>
      <c r="DN4321" s="1">
        <v>0.0</v>
      </c>
      <c r="DO4321" s="1">
        <v>0.0</v>
      </c>
      <c r="DQ4321" s="1">
        <v>0.0</v>
      </c>
      <c r="DV4321" s="1">
        <v>0.0</v>
      </c>
      <c r="DW4321" s="1">
        <v>0.0</v>
      </c>
      <c r="DY4321" s="1">
        <v>0.0</v>
      </c>
    </row>
    <row r="4322">
      <c r="A4322" s="1" t="s">
        <v>467</v>
      </c>
      <c r="B4322" s="1">
        <v>2003.0</v>
      </c>
      <c r="C4322" s="1" t="s">
        <v>468</v>
      </c>
      <c r="D4322" s="1">
        <v>185396.0</v>
      </c>
      <c r="J4322" s="1">
        <v>0.0</v>
      </c>
      <c r="K4322" s="1">
        <v>0.0</v>
      </c>
      <c r="L4322" s="1">
        <v>0.0</v>
      </c>
      <c r="N4322" s="1">
        <v>300.0</v>
      </c>
      <c r="S4322" s="1">
        <v>0.0</v>
      </c>
      <c r="T4322" s="1">
        <v>0.0</v>
      </c>
      <c r="V4322" s="1">
        <v>0.0</v>
      </c>
      <c r="W4322" s="1">
        <v>0.0</v>
      </c>
      <c r="X4322" s="1">
        <v>0.0</v>
      </c>
      <c r="Y4322" s="1">
        <v>0.0</v>
      </c>
      <c r="AA4322" s="1">
        <v>0.1</v>
      </c>
      <c r="AB4322" s="1">
        <v>539.386</v>
      </c>
      <c r="AC4322" s="1">
        <v>0.1</v>
      </c>
      <c r="AE4322" s="1">
        <v>2.791</v>
      </c>
      <c r="AF4322" s="1">
        <v>0.026</v>
      </c>
      <c r="AG4322" s="1">
        <v>5133.099</v>
      </c>
      <c r="AK4322" s="1">
        <v>269.693</v>
      </c>
      <c r="AL4322" s="1">
        <v>0.05</v>
      </c>
      <c r="AO4322" s="1">
        <v>50.0</v>
      </c>
      <c r="AT4322" s="1">
        <v>0.0</v>
      </c>
      <c r="AU4322" s="1">
        <v>0.0</v>
      </c>
      <c r="AX4322" s="1">
        <v>0.0</v>
      </c>
      <c r="AY4322" s="1">
        <v>0.0</v>
      </c>
      <c r="AZ4322" s="1">
        <v>0.0</v>
      </c>
      <c r="BA4322" s="1">
        <v>0.0</v>
      </c>
      <c r="BC4322" s="1">
        <v>0.03</v>
      </c>
      <c r="BG4322" s="1">
        <v>269.693</v>
      </c>
      <c r="BH4322" s="1">
        <v>0.05</v>
      </c>
      <c r="BJ4322" s="1">
        <v>50.0</v>
      </c>
      <c r="BO4322" s="1">
        <v>269.693</v>
      </c>
      <c r="BP4322" s="1">
        <v>0.05</v>
      </c>
      <c r="BR4322" s="1">
        <v>50.0</v>
      </c>
      <c r="BT4322" s="1">
        <v>0.0</v>
      </c>
      <c r="BU4322" s="1">
        <v>0.0</v>
      </c>
      <c r="BY4322" s="1">
        <v>0.0</v>
      </c>
      <c r="BZ4322" s="1">
        <v>0.0</v>
      </c>
      <c r="CB4322" s="1">
        <v>0.0</v>
      </c>
      <c r="CG4322" s="1">
        <v>269.693</v>
      </c>
      <c r="CH4322" s="1">
        <v>0.05</v>
      </c>
      <c r="CK4322" s="1">
        <v>0.0</v>
      </c>
      <c r="CL4322" s="1">
        <v>0.0</v>
      </c>
      <c r="CM4322" s="1">
        <v>0.0</v>
      </c>
      <c r="CN4322" s="1">
        <v>50.0</v>
      </c>
      <c r="CQ4322" s="1">
        <v>0.0</v>
      </c>
      <c r="CR4322" s="1">
        <v>0.0</v>
      </c>
      <c r="CU4322" s="1">
        <v>0.0</v>
      </c>
      <c r="CV4322" s="1">
        <v>0.0</v>
      </c>
      <c r="CX4322" s="1">
        <v>0.0</v>
      </c>
      <c r="CY4322" s="1">
        <v>0.0</v>
      </c>
      <c r="DA4322" s="1">
        <v>539.386</v>
      </c>
      <c r="DB4322" s="1">
        <v>0.952</v>
      </c>
      <c r="DF4322" s="1">
        <v>269.693</v>
      </c>
      <c r="DG4322" s="1">
        <v>0.05</v>
      </c>
      <c r="DI4322" s="1">
        <v>50.0</v>
      </c>
      <c r="DN4322" s="1">
        <v>0.0</v>
      </c>
      <c r="DO4322" s="1">
        <v>0.0</v>
      </c>
      <c r="DQ4322" s="1">
        <v>0.0</v>
      </c>
      <c r="DV4322" s="1">
        <v>0.0</v>
      </c>
      <c r="DW4322" s="1">
        <v>0.0</v>
      </c>
      <c r="DY4322" s="1">
        <v>0.0</v>
      </c>
    </row>
    <row r="4323">
      <c r="A4323" s="1" t="s">
        <v>467</v>
      </c>
      <c r="B4323" s="1">
        <v>2004.0</v>
      </c>
      <c r="C4323" s="1" t="s">
        <v>468</v>
      </c>
      <c r="D4323" s="1">
        <v>186219.0</v>
      </c>
      <c r="J4323" s="1">
        <v>0.0</v>
      </c>
      <c r="K4323" s="1">
        <v>0.0</v>
      </c>
      <c r="L4323" s="1">
        <v>0.0</v>
      </c>
      <c r="N4323" s="1">
        <v>363.636</v>
      </c>
      <c r="S4323" s="1">
        <v>0.0</v>
      </c>
      <c r="T4323" s="1">
        <v>0.0</v>
      </c>
      <c r="V4323" s="1">
        <v>0.0</v>
      </c>
      <c r="W4323" s="1">
        <v>0.0</v>
      </c>
      <c r="X4323" s="1">
        <v>0.0</v>
      </c>
      <c r="Y4323" s="1">
        <v>0.0</v>
      </c>
      <c r="AA4323" s="1">
        <v>0.11</v>
      </c>
      <c r="AB4323" s="1">
        <v>590.702</v>
      </c>
      <c r="AC4323" s="1">
        <v>0.11</v>
      </c>
      <c r="AE4323" s="1">
        <v>0.999</v>
      </c>
      <c r="AF4323" s="1">
        <v>0.01</v>
      </c>
      <c r="AG4323" s="1">
        <v>5161.47</v>
      </c>
      <c r="AK4323" s="1">
        <v>322.201</v>
      </c>
      <c r="AL4323" s="1">
        <v>0.06</v>
      </c>
      <c r="AO4323" s="1">
        <v>54.545</v>
      </c>
      <c r="AT4323" s="1">
        <v>0.0</v>
      </c>
      <c r="AU4323" s="1">
        <v>0.0</v>
      </c>
      <c r="AX4323" s="1">
        <v>0.0</v>
      </c>
      <c r="AY4323" s="1">
        <v>0.0</v>
      </c>
      <c r="AZ4323" s="1">
        <v>0.0</v>
      </c>
      <c r="BA4323" s="1">
        <v>0.0</v>
      </c>
      <c r="BC4323" s="1">
        <v>0.04</v>
      </c>
      <c r="BG4323" s="1">
        <v>268.501</v>
      </c>
      <c r="BH4323" s="1">
        <v>0.05</v>
      </c>
      <c r="BJ4323" s="1">
        <v>45.455</v>
      </c>
      <c r="BO4323" s="1">
        <v>268.501</v>
      </c>
      <c r="BP4323" s="1">
        <v>0.05</v>
      </c>
      <c r="BR4323" s="1">
        <v>45.455</v>
      </c>
      <c r="BT4323" s="1">
        <v>0.0</v>
      </c>
      <c r="BU4323" s="1">
        <v>0.0</v>
      </c>
      <c r="BY4323" s="1">
        <v>0.0</v>
      </c>
      <c r="BZ4323" s="1">
        <v>0.0</v>
      </c>
      <c r="CB4323" s="1">
        <v>0.0</v>
      </c>
      <c r="CG4323" s="1">
        <v>322.201</v>
      </c>
      <c r="CH4323" s="1">
        <v>0.06</v>
      </c>
      <c r="CK4323" s="1">
        <v>0.0</v>
      </c>
      <c r="CL4323" s="1">
        <v>0.0</v>
      </c>
      <c r="CM4323" s="1">
        <v>0.0</v>
      </c>
      <c r="CN4323" s="1">
        <v>54.545</v>
      </c>
      <c r="CQ4323" s="1">
        <v>0.0</v>
      </c>
      <c r="CR4323" s="1">
        <v>0.0</v>
      </c>
      <c r="CU4323" s="1">
        <v>0.0</v>
      </c>
      <c r="CV4323" s="1">
        <v>0.0</v>
      </c>
      <c r="CX4323" s="1">
        <v>0.0</v>
      </c>
      <c r="CY4323" s="1">
        <v>0.0</v>
      </c>
      <c r="DA4323" s="1">
        <v>590.702</v>
      </c>
      <c r="DB4323" s="1">
        <v>0.961</v>
      </c>
      <c r="DF4323" s="1">
        <v>268.501</v>
      </c>
      <c r="DG4323" s="1">
        <v>0.05</v>
      </c>
      <c r="DI4323" s="1">
        <v>45.455</v>
      </c>
      <c r="DN4323" s="1">
        <v>0.0</v>
      </c>
      <c r="DO4323" s="1">
        <v>0.0</v>
      </c>
      <c r="DQ4323" s="1">
        <v>0.0</v>
      </c>
      <c r="DV4323" s="1">
        <v>0.0</v>
      </c>
      <c r="DW4323" s="1">
        <v>0.0</v>
      </c>
      <c r="DY4323" s="1">
        <v>0.0</v>
      </c>
    </row>
    <row r="4324">
      <c r="A4324" s="1" t="s">
        <v>467</v>
      </c>
      <c r="B4324" s="1">
        <v>2005.0</v>
      </c>
      <c r="C4324" s="1" t="s">
        <v>468</v>
      </c>
      <c r="D4324" s="1">
        <v>186940.0</v>
      </c>
      <c r="J4324" s="1">
        <v>0.0</v>
      </c>
      <c r="K4324" s="1">
        <v>0.0</v>
      </c>
      <c r="L4324" s="1">
        <v>0.0</v>
      </c>
      <c r="N4324" s="1">
        <v>363.636</v>
      </c>
      <c r="S4324" s="1">
        <v>0.0</v>
      </c>
      <c r="T4324" s="1">
        <v>0.0</v>
      </c>
      <c r="V4324" s="1">
        <v>0.0</v>
      </c>
      <c r="W4324" s="1">
        <v>0.0</v>
      </c>
      <c r="X4324" s="1">
        <v>0.0</v>
      </c>
      <c r="Y4324" s="1">
        <v>0.0</v>
      </c>
      <c r="AA4324" s="1">
        <v>0.11</v>
      </c>
      <c r="AB4324" s="1">
        <v>588.424</v>
      </c>
      <c r="AC4324" s="1">
        <v>0.11</v>
      </c>
      <c r="AE4324" s="1">
        <v>1.404</v>
      </c>
      <c r="AF4324" s="1">
        <v>0.013</v>
      </c>
      <c r="AG4324" s="1">
        <v>5213.728</v>
      </c>
      <c r="AK4324" s="1">
        <v>320.959</v>
      </c>
      <c r="AL4324" s="1">
        <v>0.06</v>
      </c>
      <c r="AO4324" s="1">
        <v>54.545</v>
      </c>
      <c r="AT4324" s="1">
        <v>0.0</v>
      </c>
      <c r="AU4324" s="1">
        <v>0.0</v>
      </c>
      <c r="AX4324" s="1">
        <v>0.0</v>
      </c>
      <c r="AY4324" s="1">
        <v>0.0</v>
      </c>
      <c r="AZ4324" s="1">
        <v>0.0</v>
      </c>
      <c r="BA4324" s="1">
        <v>0.0</v>
      </c>
      <c r="BC4324" s="1">
        <v>0.04</v>
      </c>
      <c r="BG4324" s="1">
        <v>267.466</v>
      </c>
      <c r="BH4324" s="1">
        <v>0.05</v>
      </c>
      <c r="BJ4324" s="1">
        <v>45.455</v>
      </c>
      <c r="BO4324" s="1">
        <v>267.466</v>
      </c>
      <c r="BP4324" s="1">
        <v>0.05</v>
      </c>
      <c r="BR4324" s="1">
        <v>45.455</v>
      </c>
      <c r="BT4324" s="1">
        <v>0.0</v>
      </c>
      <c r="BU4324" s="1">
        <v>0.0</v>
      </c>
      <c r="BY4324" s="1">
        <v>0.0</v>
      </c>
      <c r="BZ4324" s="1">
        <v>0.0</v>
      </c>
      <c r="CB4324" s="1">
        <v>0.0</v>
      </c>
      <c r="CG4324" s="1">
        <v>320.959</v>
      </c>
      <c r="CH4324" s="1">
        <v>0.06</v>
      </c>
      <c r="CK4324" s="1">
        <v>0.0</v>
      </c>
      <c r="CL4324" s="1">
        <v>0.0</v>
      </c>
      <c r="CM4324" s="1">
        <v>0.0</v>
      </c>
      <c r="CN4324" s="1">
        <v>54.545</v>
      </c>
      <c r="CQ4324" s="1">
        <v>0.0</v>
      </c>
      <c r="CR4324" s="1">
        <v>0.0</v>
      </c>
      <c r="CU4324" s="1">
        <v>0.0</v>
      </c>
      <c r="CV4324" s="1">
        <v>0.0</v>
      </c>
      <c r="CX4324" s="1">
        <v>0.0</v>
      </c>
      <c r="CY4324" s="1">
        <v>0.0</v>
      </c>
      <c r="DA4324" s="1">
        <v>588.424</v>
      </c>
      <c r="DB4324" s="1">
        <v>0.975</v>
      </c>
      <c r="DF4324" s="1">
        <v>267.466</v>
      </c>
      <c r="DG4324" s="1">
        <v>0.05</v>
      </c>
      <c r="DI4324" s="1">
        <v>45.455</v>
      </c>
      <c r="DN4324" s="1">
        <v>0.0</v>
      </c>
      <c r="DO4324" s="1">
        <v>0.0</v>
      </c>
      <c r="DQ4324" s="1">
        <v>0.0</v>
      </c>
      <c r="DV4324" s="1">
        <v>0.0</v>
      </c>
      <c r="DW4324" s="1">
        <v>0.0</v>
      </c>
      <c r="DY4324" s="1">
        <v>0.0</v>
      </c>
    </row>
    <row r="4325">
      <c r="A4325" s="1" t="s">
        <v>467</v>
      </c>
      <c r="B4325" s="1">
        <v>2006.0</v>
      </c>
      <c r="C4325" s="1" t="s">
        <v>468</v>
      </c>
      <c r="D4325" s="1">
        <v>187686.0</v>
      </c>
      <c r="J4325" s="1">
        <v>0.0</v>
      </c>
      <c r="K4325" s="1">
        <v>0.0</v>
      </c>
      <c r="L4325" s="1">
        <v>0.0</v>
      </c>
      <c r="N4325" s="1">
        <v>416.667</v>
      </c>
      <c r="S4325" s="1">
        <v>0.0</v>
      </c>
      <c r="T4325" s="1">
        <v>0.0</v>
      </c>
      <c r="V4325" s="1">
        <v>0.0</v>
      </c>
      <c r="W4325" s="1">
        <v>0.0</v>
      </c>
      <c r="X4325" s="1">
        <v>0.0</v>
      </c>
      <c r="Y4325" s="1">
        <v>0.0</v>
      </c>
      <c r="AA4325" s="1">
        <v>0.12</v>
      </c>
      <c r="AB4325" s="1">
        <v>639.366</v>
      </c>
      <c r="AC4325" s="1">
        <v>0.12</v>
      </c>
      <c r="AE4325" s="1">
        <v>3.585</v>
      </c>
      <c r="AF4325" s="1">
        <v>0.035</v>
      </c>
      <c r="AG4325" s="1">
        <v>5379.169</v>
      </c>
      <c r="AK4325" s="1">
        <v>372.963</v>
      </c>
      <c r="AL4325" s="1">
        <v>0.07</v>
      </c>
      <c r="AO4325" s="1">
        <v>58.333</v>
      </c>
      <c r="AT4325" s="1">
        <v>0.0</v>
      </c>
      <c r="AU4325" s="1">
        <v>0.0</v>
      </c>
      <c r="AX4325" s="1">
        <v>0.0</v>
      </c>
      <c r="AY4325" s="1">
        <v>0.0</v>
      </c>
      <c r="AZ4325" s="1">
        <v>0.0</v>
      </c>
      <c r="BA4325" s="1">
        <v>0.0</v>
      </c>
      <c r="BC4325" s="1">
        <v>0.05</v>
      </c>
      <c r="BG4325" s="1">
        <v>266.402</v>
      </c>
      <c r="BH4325" s="1">
        <v>0.05</v>
      </c>
      <c r="BJ4325" s="1">
        <v>41.667</v>
      </c>
      <c r="BO4325" s="1">
        <v>266.402</v>
      </c>
      <c r="BP4325" s="1">
        <v>0.05</v>
      </c>
      <c r="BR4325" s="1">
        <v>41.667</v>
      </c>
      <c r="BT4325" s="1">
        <v>0.0</v>
      </c>
      <c r="BU4325" s="1">
        <v>0.0</v>
      </c>
      <c r="BY4325" s="1">
        <v>0.0</v>
      </c>
      <c r="BZ4325" s="1">
        <v>0.0</v>
      </c>
      <c r="CB4325" s="1">
        <v>0.0</v>
      </c>
      <c r="CG4325" s="1">
        <v>372.963</v>
      </c>
      <c r="CH4325" s="1">
        <v>0.07</v>
      </c>
      <c r="CK4325" s="1">
        <v>0.0</v>
      </c>
      <c r="CL4325" s="1">
        <v>0.0</v>
      </c>
      <c r="CM4325" s="1">
        <v>0.0</v>
      </c>
      <c r="CN4325" s="1">
        <v>58.333</v>
      </c>
      <c r="CQ4325" s="1">
        <v>0.0</v>
      </c>
      <c r="CR4325" s="1">
        <v>0.0</v>
      </c>
      <c r="CU4325" s="1">
        <v>0.0</v>
      </c>
      <c r="CV4325" s="1">
        <v>0.0</v>
      </c>
      <c r="CX4325" s="1">
        <v>0.0</v>
      </c>
      <c r="CY4325" s="1">
        <v>0.0</v>
      </c>
      <c r="DA4325" s="1">
        <v>639.366</v>
      </c>
      <c r="DB4325" s="1">
        <v>1.01</v>
      </c>
      <c r="DF4325" s="1">
        <v>266.402</v>
      </c>
      <c r="DG4325" s="1">
        <v>0.05</v>
      </c>
      <c r="DI4325" s="1">
        <v>41.667</v>
      </c>
      <c r="DN4325" s="1">
        <v>0.0</v>
      </c>
      <c r="DO4325" s="1">
        <v>0.0</v>
      </c>
      <c r="DQ4325" s="1">
        <v>0.0</v>
      </c>
      <c r="DV4325" s="1">
        <v>0.0</v>
      </c>
      <c r="DW4325" s="1">
        <v>0.0</v>
      </c>
      <c r="DY4325" s="1">
        <v>0.0</v>
      </c>
    </row>
    <row r="4326">
      <c r="A4326" s="1" t="s">
        <v>467</v>
      </c>
      <c r="B4326" s="1">
        <v>2007.0</v>
      </c>
      <c r="C4326" s="1" t="s">
        <v>468</v>
      </c>
      <c r="D4326" s="1">
        <v>188722.0</v>
      </c>
      <c r="J4326" s="1">
        <v>0.0</v>
      </c>
      <c r="K4326" s="1">
        <v>0.0</v>
      </c>
      <c r="L4326" s="1">
        <v>0.0</v>
      </c>
      <c r="N4326" s="1">
        <v>416.667</v>
      </c>
      <c r="S4326" s="1">
        <v>0.0</v>
      </c>
      <c r="T4326" s="1">
        <v>0.0</v>
      </c>
      <c r="V4326" s="1">
        <v>0.0</v>
      </c>
      <c r="W4326" s="1">
        <v>0.0</v>
      </c>
      <c r="X4326" s="1">
        <v>0.0</v>
      </c>
      <c r="Y4326" s="1">
        <v>0.0</v>
      </c>
      <c r="AA4326" s="1">
        <v>0.12</v>
      </c>
      <c r="AB4326" s="1">
        <v>635.856</v>
      </c>
      <c r="AC4326" s="1">
        <v>0.12</v>
      </c>
      <c r="AE4326" s="1">
        <v>7.197</v>
      </c>
      <c r="AF4326" s="1">
        <v>0.073</v>
      </c>
      <c r="AG4326" s="1">
        <v>5734.651</v>
      </c>
      <c r="AK4326" s="1">
        <v>370.916</v>
      </c>
      <c r="AL4326" s="1">
        <v>0.07</v>
      </c>
      <c r="AO4326" s="1">
        <v>58.333</v>
      </c>
      <c r="AT4326" s="1">
        <v>0.0</v>
      </c>
      <c r="AU4326" s="1">
        <v>0.0</v>
      </c>
      <c r="AX4326" s="1">
        <v>0.0</v>
      </c>
      <c r="AY4326" s="1">
        <v>0.0</v>
      </c>
      <c r="AZ4326" s="1">
        <v>0.0</v>
      </c>
      <c r="BA4326" s="1">
        <v>0.0</v>
      </c>
      <c r="BC4326" s="1">
        <v>0.05</v>
      </c>
      <c r="BG4326" s="1">
        <v>264.94</v>
      </c>
      <c r="BH4326" s="1">
        <v>0.05</v>
      </c>
      <c r="BJ4326" s="1">
        <v>41.667</v>
      </c>
      <c r="BO4326" s="1">
        <v>264.94</v>
      </c>
      <c r="BP4326" s="1">
        <v>0.05</v>
      </c>
      <c r="BR4326" s="1">
        <v>41.667</v>
      </c>
      <c r="BT4326" s="1">
        <v>0.0</v>
      </c>
      <c r="BU4326" s="1">
        <v>0.0</v>
      </c>
      <c r="BY4326" s="1">
        <v>0.0</v>
      </c>
      <c r="BZ4326" s="1">
        <v>0.0</v>
      </c>
      <c r="CB4326" s="1">
        <v>0.0</v>
      </c>
      <c r="CG4326" s="1">
        <v>370.916</v>
      </c>
      <c r="CH4326" s="1">
        <v>0.07</v>
      </c>
      <c r="CK4326" s="1">
        <v>0.0</v>
      </c>
      <c r="CL4326" s="1">
        <v>0.0</v>
      </c>
      <c r="CM4326" s="1">
        <v>0.0</v>
      </c>
      <c r="CN4326" s="1">
        <v>58.333</v>
      </c>
      <c r="CQ4326" s="1">
        <v>0.0</v>
      </c>
      <c r="CR4326" s="1">
        <v>0.0</v>
      </c>
      <c r="CU4326" s="1">
        <v>0.0</v>
      </c>
      <c r="CV4326" s="1">
        <v>0.0</v>
      </c>
      <c r="CX4326" s="1">
        <v>0.0</v>
      </c>
      <c r="CY4326" s="1">
        <v>0.0</v>
      </c>
      <c r="DA4326" s="1">
        <v>635.856</v>
      </c>
      <c r="DB4326" s="1">
        <v>1.082</v>
      </c>
      <c r="DF4326" s="1">
        <v>264.94</v>
      </c>
      <c r="DG4326" s="1">
        <v>0.05</v>
      </c>
      <c r="DI4326" s="1">
        <v>41.667</v>
      </c>
      <c r="DN4326" s="1">
        <v>0.0</v>
      </c>
      <c r="DO4326" s="1">
        <v>0.0</v>
      </c>
      <c r="DQ4326" s="1">
        <v>0.0</v>
      </c>
      <c r="DV4326" s="1">
        <v>0.0</v>
      </c>
      <c r="DW4326" s="1">
        <v>0.0</v>
      </c>
      <c r="DY4326" s="1">
        <v>0.0</v>
      </c>
    </row>
    <row r="4327">
      <c r="A4327" s="1" t="s">
        <v>467</v>
      </c>
      <c r="B4327" s="1">
        <v>2008.0</v>
      </c>
      <c r="C4327" s="1" t="s">
        <v>468</v>
      </c>
      <c r="D4327" s="1">
        <v>190075.0</v>
      </c>
      <c r="J4327" s="1">
        <v>0.0</v>
      </c>
      <c r="K4327" s="1">
        <v>0.0</v>
      </c>
      <c r="L4327" s="1">
        <v>0.0</v>
      </c>
      <c r="N4327" s="1">
        <v>363.636</v>
      </c>
      <c r="S4327" s="1">
        <v>0.0</v>
      </c>
      <c r="T4327" s="1">
        <v>0.0</v>
      </c>
      <c r="V4327" s="1">
        <v>0.0</v>
      </c>
      <c r="W4327" s="1">
        <v>0.0</v>
      </c>
      <c r="X4327" s="1">
        <v>0.0</v>
      </c>
      <c r="Y4327" s="1">
        <v>0.0</v>
      </c>
      <c r="AA4327" s="1">
        <v>0.11</v>
      </c>
      <c r="AB4327" s="1">
        <v>578.719</v>
      </c>
      <c r="AC4327" s="1">
        <v>0.11</v>
      </c>
      <c r="AE4327" s="1">
        <v>2.686</v>
      </c>
      <c r="AF4327" s="1">
        <v>0.029</v>
      </c>
      <c r="AG4327" s="1">
        <v>5846.74</v>
      </c>
      <c r="AK4327" s="1">
        <v>315.665</v>
      </c>
      <c r="AL4327" s="1">
        <v>0.06</v>
      </c>
      <c r="AO4327" s="1">
        <v>54.545</v>
      </c>
      <c r="AT4327" s="1">
        <v>0.0</v>
      </c>
      <c r="AU4327" s="1">
        <v>0.0</v>
      </c>
      <c r="AX4327" s="1">
        <v>0.0</v>
      </c>
      <c r="AY4327" s="1">
        <v>0.0</v>
      </c>
      <c r="AZ4327" s="1">
        <v>0.0</v>
      </c>
      <c r="BA4327" s="1">
        <v>0.0</v>
      </c>
      <c r="BC4327" s="1">
        <v>0.04</v>
      </c>
      <c r="BG4327" s="1">
        <v>263.054</v>
      </c>
      <c r="BH4327" s="1">
        <v>0.05</v>
      </c>
      <c r="BJ4327" s="1">
        <v>45.455</v>
      </c>
      <c r="BO4327" s="1">
        <v>263.054</v>
      </c>
      <c r="BP4327" s="1">
        <v>0.05</v>
      </c>
      <c r="BR4327" s="1">
        <v>45.455</v>
      </c>
      <c r="BT4327" s="1">
        <v>0.0</v>
      </c>
      <c r="BU4327" s="1">
        <v>0.0</v>
      </c>
      <c r="BY4327" s="1">
        <v>0.0</v>
      </c>
      <c r="BZ4327" s="1">
        <v>0.0</v>
      </c>
      <c r="CB4327" s="1">
        <v>0.0</v>
      </c>
      <c r="CG4327" s="1">
        <v>315.665</v>
      </c>
      <c r="CH4327" s="1">
        <v>0.06</v>
      </c>
      <c r="CK4327" s="1">
        <v>0.0</v>
      </c>
      <c r="CL4327" s="1">
        <v>0.0</v>
      </c>
      <c r="CM4327" s="1">
        <v>0.0</v>
      </c>
      <c r="CN4327" s="1">
        <v>54.545</v>
      </c>
      <c r="CQ4327" s="1">
        <v>0.0</v>
      </c>
      <c r="CR4327" s="1">
        <v>0.0</v>
      </c>
      <c r="CU4327" s="1">
        <v>0.0</v>
      </c>
      <c r="CV4327" s="1">
        <v>0.0</v>
      </c>
      <c r="CX4327" s="1">
        <v>0.0</v>
      </c>
      <c r="CY4327" s="1">
        <v>0.0</v>
      </c>
      <c r="DA4327" s="1">
        <v>578.719</v>
      </c>
      <c r="DB4327" s="1">
        <v>1.111</v>
      </c>
      <c r="DF4327" s="1">
        <v>263.054</v>
      </c>
      <c r="DG4327" s="1">
        <v>0.05</v>
      </c>
      <c r="DI4327" s="1">
        <v>45.455</v>
      </c>
      <c r="DN4327" s="1">
        <v>0.0</v>
      </c>
      <c r="DO4327" s="1">
        <v>0.0</v>
      </c>
      <c r="DQ4327" s="1">
        <v>0.0</v>
      </c>
      <c r="DV4327" s="1">
        <v>0.0</v>
      </c>
      <c r="DW4327" s="1">
        <v>0.0</v>
      </c>
      <c r="DY4327" s="1">
        <v>0.0</v>
      </c>
    </row>
    <row r="4328">
      <c r="A4328" s="1" t="s">
        <v>467</v>
      </c>
      <c r="B4328" s="1">
        <v>2009.0</v>
      </c>
      <c r="C4328" s="1" t="s">
        <v>468</v>
      </c>
      <c r="D4328" s="1">
        <v>191492.0</v>
      </c>
      <c r="J4328" s="1">
        <v>0.0</v>
      </c>
      <c r="K4328" s="1">
        <v>0.0</v>
      </c>
      <c r="L4328" s="1">
        <v>0.0</v>
      </c>
      <c r="N4328" s="1">
        <v>384.615</v>
      </c>
      <c r="S4328" s="1">
        <v>0.0</v>
      </c>
      <c r="T4328" s="1">
        <v>0.0</v>
      </c>
      <c r="V4328" s="1">
        <v>0.0</v>
      </c>
      <c r="W4328" s="1">
        <v>0.0</v>
      </c>
      <c r="X4328" s="1">
        <v>0.0</v>
      </c>
      <c r="Y4328" s="1">
        <v>0.0</v>
      </c>
      <c r="AA4328" s="1">
        <v>0.13</v>
      </c>
      <c r="AB4328" s="1">
        <v>678.88</v>
      </c>
      <c r="AC4328" s="1">
        <v>0.13</v>
      </c>
      <c r="AE4328" s="1">
        <v>5.244</v>
      </c>
      <c r="AF4328" s="1">
        <v>0.058</v>
      </c>
      <c r="AG4328" s="1">
        <v>6107.801</v>
      </c>
      <c r="AK4328" s="1">
        <v>417.772</v>
      </c>
      <c r="AL4328" s="1">
        <v>0.08</v>
      </c>
      <c r="AO4328" s="1">
        <v>61.538</v>
      </c>
      <c r="AT4328" s="1">
        <v>0.0</v>
      </c>
      <c r="AU4328" s="1">
        <v>0.0</v>
      </c>
      <c r="AX4328" s="1">
        <v>0.0</v>
      </c>
      <c r="AY4328" s="1">
        <v>0.0</v>
      </c>
      <c r="AZ4328" s="1">
        <v>0.0</v>
      </c>
      <c r="BA4328" s="1">
        <v>0.0</v>
      </c>
      <c r="BC4328" s="1">
        <v>0.05</v>
      </c>
      <c r="BG4328" s="1">
        <v>261.108</v>
      </c>
      <c r="BH4328" s="1">
        <v>0.05</v>
      </c>
      <c r="BJ4328" s="1">
        <v>38.462</v>
      </c>
      <c r="BO4328" s="1">
        <v>261.108</v>
      </c>
      <c r="BP4328" s="1">
        <v>0.05</v>
      </c>
      <c r="BR4328" s="1">
        <v>38.462</v>
      </c>
      <c r="BT4328" s="1">
        <v>0.0</v>
      </c>
      <c r="BU4328" s="1">
        <v>0.0</v>
      </c>
      <c r="BY4328" s="1">
        <v>0.0</v>
      </c>
      <c r="BZ4328" s="1">
        <v>0.0</v>
      </c>
      <c r="CB4328" s="1">
        <v>0.0</v>
      </c>
      <c r="CG4328" s="1">
        <v>417.772</v>
      </c>
      <c r="CH4328" s="1">
        <v>0.08</v>
      </c>
      <c r="CK4328" s="1">
        <v>0.0</v>
      </c>
      <c r="CL4328" s="1">
        <v>0.0</v>
      </c>
      <c r="CM4328" s="1">
        <v>0.0</v>
      </c>
      <c r="CN4328" s="1">
        <v>61.538</v>
      </c>
      <c r="CQ4328" s="1">
        <v>0.0</v>
      </c>
      <c r="CR4328" s="1">
        <v>0.0</v>
      </c>
      <c r="CU4328" s="1">
        <v>0.0</v>
      </c>
      <c r="CV4328" s="1">
        <v>0.0</v>
      </c>
      <c r="CX4328" s="1">
        <v>0.0</v>
      </c>
      <c r="CY4328" s="1">
        <v>0.0</v>
      </c>
      <c r="DA4328" s="1">
        <v>678.88</v>
      </c>
      <c r="DB4328" s="1">
        <v>1.17</v>
      </c>
      <c r="DF4328" s="1">
        <v>261.108</v>
      </c>
      <c r="DG4328" s="1">
        <v>0.05</v>
      </c>
      <c r="DI4328" s="1">
        <v>38.462</v>
      </c>
      <c r="DN4328" s="1">
        <v>0.0</v>
      </c>
      <c r="DO4328" s="1">
        <v>0.0</v>
      </c>
      <c r="DQ4328" s="1">
        <v>0.0</v>
      </c>
      <c r="DV4328" s="1">
        <v>0.0</v>
      </c>
      <c r="DW4328" s="1">
        <v>0.0</v>
      </c>
      <c r="DY4328" s="1">
        <v>0.0</v>
      </c>
    </row>
    <row r="4329">
      <c r="A4329" s="1" t="s">
        <v>467</v>
      </c>
      <c r="B4329" s="1">
        <v>2010.0</v>
      </c>
      <c r="C4329" s="1" t="s">
        <v>468</v>
      </c>
      <c r="D4329" s="1">
        <v>192987.0</v>
      </c>
      <c r="J4329" s="1">
        <v>0.0</v>
      </c>
      <c r="K4329" s="1">
        <v>0.0</v>
      </c>
      <c r="L4329" s="1">
        <v>0.0</v>
      </c>
      <c r="N4329" s="1">
        <v>416.667</v>
      </c>
      <c r="S4329" s="1">
        <v>0.0</v>
      </c>
      <c r="T4329" s="1">
        <v>0.0</v>
      </c>
      <c r="V4329" s="1">
        <v>0.0</v>
      </c>
      <c r="W4329" s="1">
        <v>0.0</v>
      </c>
      <c r="X4329" s="1">
        <v>0.0</v>
      </c>
      <c r="Y4329" s="1">
        <v>0.0</v>
      </c>
      <c r="AA4329" s="1">
        <v>0.12</v>
      </c>
      <c r="AB4329" s="1">
        <v>621.804</v>
      </c>
      <c r="AC4329" s="1">
        <v>0.12</v>
      </c>
      <c r="AE4329" s="1">
        <v>-0.108</v>
      </c>
      <c r="AF4329" s="1">
        <v>-0.001</v>
      </c>
      <c r="AG4329" s="1">
        <v>6053.947</v>
      </c>
      <c r="AK4329" s="1">
        <v>362.719</v>
      </c>
      <c r="AL4329" s="1">
        <v>0.07</v>
      </c>
      <c r="AO4329" s="1">
        <v>58.333</v>
      </c>
      <c r="AT4329" s="1">
        <v>0.0</v>
      </c>
      <c r="AU4329" s="1">
        <v>0.0</v>
      </c>
      <c r="AX4329" s="1">
        <v>0.0</v>
      </c>
      <c r="AY4329" s="1">
        <v>0.0</v>
      </c>
      <c r="AZ4329" s="1">
        <v>0.0</v>
      </c>
      <c r="BA4329" s="1">
        <v>0.0</v>
      </c>
      <c r="BC4329" s="1">
        <v>0.05</v>
      </c>
      <c r="BG4329" s="1">
        <v>259.085</v>
      </c>
      <c r="BH4329" s="1">
        <v>0.05</v>
      </c>
      <c r="BJ4329" s="1">
        <v>41.667</v>
      </c>
      <c r="BO4329" s="1">
        <v>259.085</v>
      </c>
      <c r="BP4329" s="1">
        <v>0.05</v>
      </c>
      <c r="BR4329" s="1">
        <v>41.667</v>
      </c>
      <c r="BT4329" s="1">
        <v>0.0</v>
      </c>
      <c r="BU4329" s="1">
        <v>0.0</v>
      </c>
      <c r="BY4329" s="1">
        <v>0.0</v>
      </c>
      <c r="BZ4329" s="1">
        <v>0.0</v>
      </c>
      <c r="CB4329" s="1">
        <v>0.0</v>
      </c>
      <c r="CG4329" s="1">
        <v>362.719</v>
      </c>
      <c r="CH4329" s="1">
        <v>0.07</v>
      </c>
      <c r="CK4329" s="1">
        <v>0.0</v>
      </c>
      <c r="CL4329" s="1">
        <v>0.0</v>
      </c>
      <c r="CM4329" s="1">
        <v>0.0</v>
      </c>
      <c r="CN4329" s="1">
        <v>58.333</v>
      </c>
      <c r="CQ4329" s="1">
        <v>0.0</v>
      </c>
      <c r="CR4329" s="1">
        <v>0.0</v>
      </c>
      <c r="CU4329" s="1">
        <v>0.0</v>
      </c>
      <c r="CV4329" s="1">
        <v>0.0</v>
      </c>
      <c r="CX4329" s="1">
        <v>0.0</v>
      </c>
      <c r="CY4329" s="1">
        <v>0.0</v>
      </c>
      <c r="DA4329" s="1">
        <v>621.804</v>
      </c>
      <c r="DB4329" s="1">
        <v>1.168</v>
      </c>
      <c r="DF4329" s="1">
        <v>259.085</v>
      </c>
      <c r="DG4329" s="1">
        <v>0.05</v>
      </c>
      <c r="DI4329" s="1">
        <v>41.667</v>
      </c>
      <c r="DN4329" s="1">
        <v>0.0</v>
      </c>
      <c r="DO4329" s="1">
        <v>0.0</v>
      </c>
      <c r="DQ4329" s="1">
        <v>0.0</v>
      </c>
      <c r="DV4329" s="1">
        <v>0.0</v>
      </c>
      <c r="DW4329" s="1">
        <v>0.0</v>
      </c>
      <c r="DY4329" s="1">
        <v>0.0</v>
      </c>
    </row>
    <row r="4330">
      <c r="A4330" s="1" t="s">
        <v>467</v>
      </c>
      <c r="B4330" s="1">
        <v>2011.0</v>
      </c>
      <c r="C4330" s="1" t="s">
        <v>468</v>
      </c>
      <c r="D4330" s="1">
        <v>194668.0</v>
      </c>
      <c r="J4330" s="1">
        <v>0.0</v>
      </c>
      <c r="K4330" s="1">
        <v>0.0</v>
      </c>
      <c r="L4330" s="1">
        <v>0.0</v>
      </c>
      <c r="N4330" s="1">
        <v>384.615</v>
      </c>
      <c r="S4330" s="1">
        <v>0.0</v>
      </c>
      <c r="T4330" s="1">
        <v>0.0</v>
      </c>
      <c r="V4330" s="1">
        <v>0.0</v>
      </c>
      <c r="W4330" s="1">
        <v>0.0</v>
      </c>
      <c r="X4330" s="1">
        <v>0.0</v>
      </c>
      <c r="Y4330" s="1">
        <v>0.0</v>
      </c>
      <c r="AA4330" s="1">
        <v>0.13</v>
      </c>
      <c r="AB4330" s="1">
        <v>667.804</v>
      </c>
      <c r="AC4330" s="1">
        <v>0.13</v>
      </c>
      <c r="AE4330" s="1">
        <v>0.907</v>
      </c>
      <c r="AF4330" s="1">
        <v>0.011</v>
      </c>
      <c r="AG4330" s="1">
        <v>6056.109</v>
      </c>
      <c r="AK4330" s="1">
        <v>410.956</v>
      </c>
      <c r="AL4330" s="1">
        <v>0.08</v>
      </c>
      <c r="AO4330" s="1">
        <v>61.538</v>
      </c>
      <c r="AT4330" s="1">
        <v>0.0</v>
      </c>
      <c r="AU4330" s="1">
        <v>0.0</v>
      </c>
      <c r="AX4330" s="1">
        <v>0.0</v>
      </c>
      <c r="AY4330" s="1">
        <v>0.0</v>
      </c>
      <c r="AZ4330" s="1">
        <v>0.0</v>
      </c>
      <c r="BA4330" s="1">
        <v>0.0</v>
      </c>
      <c r="BC4330" s="1">
        <v>0.05</v>
      </c>
      <c r="BG4330" s="1">
        <v>256.848</v>
      </c>
      <c r="BH4330" s="1">
        <v>0.05</v>
      </c>
      <c r="BJ4330" s="1">
        <v>38.462</v>
      </c>
      <c r="BO4330" s="1">
        <v>256.848</v>
      </c>
      <c r="BP4330" s="1">
        <v>0.05</v>
      </c>
      <c r="BR4330" s="1">
        <v>38.462</v>
      </c>
      <c r="BT4330" s="1">
        <v>0.0</v>
      </c>
      <c r="BU4330" s="1">
        <v>0.0</v>
      </c>
      <c r="BY4330" s="1">
        <v>0.0</v>
      </c>
      <c r="BZ4330" s="1">
        <v>0.0</v>
      </c>
      <c r="CB4330" s="1">
        <v>0.0</v>
      </c>
      <c r="CG4330" s="1">
        <v>410.956</v>
      </c>
      <c r="CH4330" s="1">
        <v>0.08</v>
      </c>
      <c r="CK4330" s="1">
        <v>0.0</v>
      </c>
      <c r="CL4330" s="1">
        <v>0.0</v>
      </c>
      <c r="CM4330" s="1">
        <v>0.0</v>
      </c>
      <c r="CN4330" s="1">
        <v>61.538</v>
      </c>
      <c r="CQ4330" s="1">
        <v>0.0</v>
      </c>
      <c r="CR4330" s="1">
        <v>0.0</v>
      </c>
      <c r="CU4330" s="1">
        <v>0.0</v>
      </c>
      <c r="CV4330" s="1">
        <v>0.0</v>
      </c>
      <c r="CX4330" s="1">
        <v>0.0</v>
      </c>
      <c r="CY4330" s="1">
        <v>0.0</v>
      </c>
      <c r="DA4330" s="1">
        <v>667.804</v>
      </c>
      <c r="DB4330" s="1">
        <v>1.179</v>
      </c>
      <c r="DF4330" s="1">
        <v>256.848</v>
      </c>
      <c r="DG4330" s="1">
        <v>0.05</v>
      </c>
      <c r="DI4330" s="1">
        <v>38.462</v>
      </c>
      <c r="DN4330" s="1">
        <v>0.0</v>
      </c>
      <c r="DO4330" s="1">
        <v>0.0</v>
      </c>
      <c r="DQ4330" s="1">
        <v>0.0</v>
      </c>
      <c r="DV4330" s="1">
        <v>0.0</v>
      </c>
      <c r="DW4330" s="1">
        <v>0.0</v>
      </c>
      <c r="DY4330" s="1">
        <v>0.0</v>
      </c>
    </row>
    <row r="4331">
      <c r="A4331" s="1" t="s">
        <v>467</v>
      </c>
      <c r="B4331" s="1">
        <v>2012.0</v>
      </c>
      <c r="C4331" s="1" t="s">
        <v>468</v>
      </c>
      <c r="D4331" s="1">
        <v>196469.0</v>
      </c>
      <c r="J4331" s="1">
        <v>0.0</v>
      </c>
      <c r="K4331" s="1">
        <v>0.0</v>
      </c>
      <c r="L4331" s="1">
        <v>0.0</v>
      </c>
      <c r="N4331" s="1">
        <v>454.545</v>
      </c>
      <c r="S4331" s="1">
        <v>0.0</v>
      </c>
      <c r="T4331" s="1">
        <v>0.0</v>
      </c>
      <c r="V4331" s="1">
        <v>0.0</v>
      </c>
      <c r="W4331" s="1">
        <v>0.0</v>
      </c>
      <c r="X4331" s="1">
        <v>0.0</v>
      </c>
      <c r="Y4331" s="1">
        <v>0.0</v>
      </c>
      <c r="AA4331" s="1">
        <v>0.11</v>
      </c>
      <c r="AB4331" s="1">
        <v>559.885</v>
      </c>
      <c r="AC4331" s="1">
        <v>0.11</v>
      </c>
      <c r="AE4331" s="1">
        <v>-0.472</v>
      </c>
      <c r="AF4331" s="1">
        <v>-0.006</v>
      </c>
      <c r="AG4331" s="1">
        <v>5972.292</v>
      </c>
      <c r="AK4331" s="1">
        <v>356.29</v>
      </c>
      <c r="AL4331" s="1">
        <v>0.07</v>
      </c>
      <c r="AO4331" s="1">
        <v>63.636</v>
      </c>
      <c r="AT4331" s="1">
        <v>0.0</v>
      </c>
      <c r="AU4331" s="1">
        <v>0.0</v>
      </c>
      <c r="AX4331" s="1">
        <v>0.0</v>
      </c>
      <c r="AY4331" s="1">
        <v>0.0</v>
      </c>
      <c r="AZ4331" s="1">
        <v>0.0</v>
      </c>
      <c r="BA4331" s="1">
        <v>0.0</v>
      </c>
      <c r="BC4331" s="1">
        <v>0.05</v>
      </c>
      <c r="BG4331" s="1">
        <v>203.594</v>
      </c>
      <c r="BH4331" s="1">
        <v>0.04</v>
      </c>
      <c r="BJ4331" s="1">
        <v>36.364</v>
      </c>
      <c r="BO4331" s="1">
        <v>203.594</v>
      </c>
      <c r="BP4331" s="1">
        <v>0.04</v>
      </c>
      <c r="BR4331" s="1">
        <v>36.364</v>
      </c>
      <c r="BT4331" s="1">
        <v>0.0</v>
      </c>
      <c r="BU4331" s="1">
        <v>0.0</v>
      </c>
      <c r="BY4331" s="1">
        <v>0.0</v>
      </c>
      <c r="BZ4331" s="1">
        <v>0.0</v>
      </c>
      <c r="CB4331" s="1">
        <v>0.0</v>
      </c>
      <c r="CG4331" s="1">
        <v>356.29</v>
      </c>
      <c r="CH4331" s="1">
        <v>0.07</v>
      </c>
      <c r="CK4331" s="1">
        <v>0.0</v>
      </c>
      <c r="CL4331" s="1">
        <v>0.0</v>
      </c>
      <c r="CM4331" s="1">
        <v>0.0</v>
      </c>
      <c r="CN4331" s="1">
        <v>63.636</v>
      </c>
      <c r="CQ4331" s="1">
        <v>0.0</v>
      </c>
      <c r="CR4331" s="1">
        <v>0.0</v>
      </c>
      <c r="CU4331" s="1">
        <v>0.0</v>
      </c>
      <c r="CV4331" s="1">
        <v>0.0</v>
      </c>
      <c r="CX4331" s="1">
        <v>0.0</v>
      </c>
      <c r="CY4331" s="1">
        <v>0.0</v>
      </c>
      <c r="DA4331" s="1">
        <v>559.885</v>
      </c>
      <c r="DB4331" s="1">
        <v>1.173</v>
      </c>
      <c r="DF4331" s="1">
        <v>203.594</v>
      </c>
      <c r="DG4331" s="1">
        <v>0.04</v>
      </c>
      <c r="DI4331" s="1">
        <v>36.364</v>
      </c>
      <c r="DN4331" s="1">
        <v>0.0</v>
      </c>
      <c r="DO4331" s="1">
        <v>0.0</v>
      </c>
      <c r="DQ4331" s="1">
        <v>0.0</v>
      </c>
      <c r="DV4331" s="1">
        <v>0.0</v>
      </c>
      <c r="DW4331" s="1">
        <v>0.0</v>
      </c>
      <c r="DY4331" s="1">
        <v>0.0</v>
      </c>
    </row>
    <row r="4332">
      <c r="A4332" s="1" t="s">
        <v>467</v>
      </c>
      <c r="B4332" s="1">
        <v>2013.0</v>
      </c>
      <c r="C4332" s="1" t="s">
        <v>468</v>
      </c>
      <c r="D4332" s="1">
        <v>198245.0</v>
      </c>
      <c r="J4332" s="1">
        <v>0.0</v>
      </c>
      <c r="K4332" s="1">
        <v>0.0</v>
      </c>
      <c r="L4332" s="1">
        <v>0.0</v>
      </c>
      <c r="N4332" s="1">
        <v>500.0</v>
      </c>
      <c r="S4332" s="1">
        <v>0.0</v>
      </c>
      <c r="T4332" s="1">
        <v>0.0</v>
      </c>
      <c r="V4332" s="1">
        <v>0.0</v>
      </c>
      <c r="W4332" s="1">
        <v>0.0</v>
      </c>
      <c r="X4332" s="1">
        <v>0.0</v>
      </c>
      <c r="Y4332" s="1">
        <v>0.0</v>
      </c>
      <c r="AA4332" s="1">
        <v>0.12</v>
      </c>
      <c r="AB4332" s="1">
        <v>605.312</v>
      </c>
      <c r="AC4332" s="1">
        <v>0.12</v>
      </c>
      <c r="AE4332" s="1">
        <v>-2.37</v>
      </c>
      <c r="AF4332" s="1">
        <v>-0.028</v>
      </c>
      <c r="AG4332" s="1">
        <v>5778.516</v>
      </c>
      <c r="AK4332" s="1">
        <v>453.984</v>
      </c>
      <c r="AL4332" s="1">
        <v>0.09</v>
      </c>
      <c r="AO4332" s="1">
        <v>75.0</v>
      </c>
      <c r="AT4332" s="1">
        <v>0.0</v>
      </c>
      <c r="AU4332" s="1">
        <v>0.0</v>
      </c>
      <c r="AX4332" s="1">
        <v>0.0</v>
      </c>
      <c r="AY4332" s="1">
        <v>0.0</v>
      </c>
      <c r="AZ4332" s="1">
        <v>0.0</v>
      </c>
      <c r="BA4332" s="1">
        <v>0.0</v>
      </c>
      <c r="BC4332" s="1">
        <v>0.06</v>
      </c>
      <c r="BG4332" s="1">
        <v>151.328</v>
      </c>
      <c r="BH4332" s="1">
        <v>0.03</v>
      </c>
      <c r="BJ4332" s="1">
        <v>25.0</v>
      </c>
      <c r="BO4332" s="1">
        <v>151.328</v>
      </c>
      <c r="BP4332" s="1">
        <v>0.03</v>
      </c>
      <c r="BR4332" s="1">
        <v>25.0</v>
      </c>
      <c r="BT4332" s="1">
        <v>0.0</v>
      </c>
      <c r="BU4332" s="1">
        <v>0.0</v>
      </c>
      <c r="BY4332" s="1">
        <v>0.0</v>
      </c>
      <c r="BZ4332" s="1">
        <v>0.0</v>
      </c>
      <c r="CB4332" s="1">
        <v>0.0</v>
      </c>
      <c r="CG4332" s="1">
        <v>453.984</v>
      </c>
      <c r="CH4332" s="1">
        <v>0.09</v>
      </c>
      <c r="CK4332" s="1">
        <v>0.0</v>
      </c>
      <c r="CL4332" s="1">
        <v>0.0</v>
      </c>
      <c r="CM4332" s="1">
        <v>0.0</v>
      </c>
      <c r="CN4332" s="1">
        <v>75.0</v>
      </c>
      <c r="CQ4332" s="1">
        <v>0.0</v>
      </c>
      <c r="CR4332" s="1">
        <v>0.0</v>
      </c>
      <c r="CU4332" s="1">
        <v>0.0</v>
      </c>
      <c r="CV4332" s="1">
        <v>0.0</v>
      </c>
      <c r="CX4332" s="1">
        <v>0.0</v>
      </c>
      <c r="CY4332" s="1">
        <v>0.0</v>
      </c>
      <c r="DA4332" s="1">
        <v>605.312</v>
      </c>
      <c r="DB4332" s="1">
        <v>1.146</v>
      </c>
      <c r="DF4332" s="1">
        <v>151.328</v>
      </c>
      <c r="DG4332" s="1">
        <v>0.03</v>
      </c>
      <c r="DI4332" s="1">
        <v>25.0</v>
      </c>
      <c r="DN4332" s="1">
        <v>0.0</v>
      </c>
      <c r="DO4332" s="1">
        <v>0.0</v>
      </c>
      <c r="DQ4332" s="1">
        <v>0.0</v>
      </c>
      <c r="DV4332" s="1">
        <v>0.0</v>
      </c>
      <c r="DW4332" s="1">
        <v>0.0</v>
      </c>
      <c r="DY4332" s="1">
        <v>0.0</v>
      </c>
    </row>
    <row r="4333">
      <c r="A4333" s="1" t="s">
        <v>467</v>
      </c>
      <c r="B4333" s="1">
        <v>2014.0</v>
      </c>
      <c r="C4333" s="1" t="s">
        <v>468</v>
      </c>
      <c r="D4333" s="1">
        <v>200009.0</v>
      </c>
      <c r="J4333" s="1">
        <v>0.0</v>
      </c>
      <c r="K4333" s="1">
        <v>0.0</v>
      </c>
      <c r="L4333" s="1">
        <v>0.0</v>
      </c>
      <c r="N4333" s="1">
        <v>538.462</v>
      </c>
      <c r="S4333" s="1">
        <v>0.0</v>
      </c>
      <c r="T4333" s="1">
        <v>0.0</v>
      </c>
      <c r="V4333" s="1">
        <v>0.0</v>
      </c>
      <c r="W4333" s="1">
        <v>0.0</v>
      </c>
      <c r="X4333" s="1">
        <v>0.0</v>
      </c>
      <c r="Y4333" s="1">
        <v>0.0</v>
      </c>
      <c r="AA4333" s="1">
        <v>0.13</v>
      </c>
      <c r="AB4333" s="1">
        <v>649.971</v>
      </c>
      <c r="AC4333" s="1">
        <v>0.13</v>
      </c>
      <c r="AE4333" s="1">
        <v>1.748</v>
      </c>
      <c r="AF4333" s="1">
        <v>0.02</v>
      </c>
      <c r="AG4333" s="1">
        <v>5827.678</v>
      </c>
      <c r="AK4333" s="1">
        <v>499.978</v>
      </c>
      <c r="AL4333" s="1">
        <v>0.1</v>
      </c>
      <c r="AO4333" s="1">
        <v>76.923</v>
      </c>
      <c r="AT4333" s="1">
        <v>0.0</v>
      </c>
      <c r="AU4333" s="1">
        <v>0.0</v>
      </c>
      <c r="AX4333" s="1">
        <v>0.0</v>
      </c>
      <c r="AY4333" s="1">
        <v>0.0</v>
      </c>
      <c r="AZ4333" s="1">
        <v>0.0</v>
      </c>
      <c r="BA4333" s="1">
        <v>0.0</v>
      </c>
      <c r="BC4333" s="1">
        <v>0.07</v>
      </c>
      <c r="BG4333" s="1">
        <v>149.993</v>
      </c>
      <c r="BH4333" s="1">
        <v>0.03</v>
      </c>
      <c r="BJ4333" s="1">
        <v>23.077</v>
      </c>
      <c r="BO4333" s="1">
        <v>149.993</v>
      </c>
      <c r="BP4333" s="1">
        <v>0.03</v>
      </c>
      <c r="BR4333" s="1">
        <v>23.077</v>
      </c>
      <c r="BT4333" s="1">
        <v>0.0</v>
      </c>
      <c r="BU4333" s="1">
        <v>0.0</v>
      </c>
      <c r="BY4333" s="1">
        <v>0.0</v>
      </c>
      <c r="BZ4333" s="1">
        <v>0.0</v>
      </c>
      <c r="CB4333" s="1">
        <v>0.0</v>
      </c>
      <c r="CG4333" s="1">
        <v>499.978</v>
      </c>
      <c r="CH4333" s="1">
        <v>0.1</v>
      </c>
      <c r="CK4333" s="1">
        <v>0.0</v>
      </c>
      <c r="CL4333" s="1">
        <v>0.0</v>
      </c>
      <c r="CM4333" s="1">
        <v>0.0</v>
      </c>
      <c r="CN4333" s="1">
        <v>76.923</v>
      </c>
      <c r="CQ4333" s="1">
        <v>0.0</v>
      </c>
      <c r="CR4333" s="1">
        <v>0.0</v>
      </c>
      <c r="CU4333" s="1">
        <v>0.0</v>
      </c>
      <c r="CV4333" s="1">
        <v>0.0</v>
      </c>
      <c r="CX4333" s="1">
        <v>0.0</v>
      </c>
      <c r="CY4333" s="1">
        <v>0.0</v>
      </c>
      <c r="DA4333" s="1">
        <v>649.971</v>
      </c>
      <c r="DB4333" s="1">
        <v>1.166</v>
      </c>
      <c r="DF4333" s="1">
        <v>149.993</v>
      </c>
      <c r="DG4333" s="1">
        <v>0.03</v>
      </c>
      <c r="DI4333" s="1">
        <v>23.077</v>
      </c>
      <c r="DN4333" s="1">
        <v>0.0</v>
      </c>
      <c r="DO4333" s="1">
        <v>0.0</v>
      </c>
      <c r="DQ4333" s="1">
        <v>0.0</v>
      </c>
      <c r="DV4333" s="1">
        <v>0.0</v>
      </c>
      <c r="DW4333" s="1">
        <v>0.0</v>
      </c>
      <c r="DY4333" s="1">
        <v>0.0</v>
      </c>
    </row>
    <row r="4334">
      <c r="A4334" s="1" t="s">
        <v>467</v>
      </c>
      <c r="B4334" s="1">
        <v>2015.0</v>
      </c>
      <c r="C4334" s="1" t="s">
        <v>468</v>
      </c>
      <c r="D4334" s="1">
        <v>201744.0</v>
      </c>
      <c r="J4334" s="1">
        <v>0.0</v>
      </c>
      <c r="K4334" s="1">
        <v>0.0</v>
      </c>
      <c r="L4334" s="1">
        <v>0.0</v>
      </c>
      <c r="N4334" s="1">
        <v>461.538</v>
      </c>
      <c r="S4334" s="1">
        <v>0.0</v>
      </c>
      <c r="T4334" s="1">
        <v>0.0</v>
      </c>
      <c r="V4334" s="1">
        <v>0.0</v>
      </c>
      <c r="W4334" s="1">
        <v>0.0</v>
      </c>
      <c r="X4334" s="1">
        <v>0.0</v>
      </c>
      <c r="Y4334" s="1">
        <v>0.0</v>
      </c>
      <c r="AA4334" s="1">
        <v>0.13</v>
      </c>
      <c r="AB4334" s="1">
        <v>644.381</v>
      </c>
      <c r="AC4334" s="1">
        <v>0.13</v>
      </c>
      <c r="AE4334" s="1">
        <v>15.939</v>
      </c>
      <c r="AF4334" s="1">
        <v>0.186</v>
      </c>
      <c r="AG4334" s="1">
        <v>6698.424</v>
      </c>
      <c r="AK4334" s="1">
        <v>446.11</v>
      </c>
      <c r="AL4334" s="1">
        <v>0.09</v>
      </c>
      <c r="AO4334" s="1">
        <v>69.231</v>
      </c>
      <c r="AT4334" s="1">
        <v>0.0</v>
      </c>
      <c r="AU4334" s="1">
        <v>0.0</v>
      </c>
      <c r="AX4334" s="1">
        <v>0.0</v>
      </c>
      <c r="AY4334" s="1">
        <v>0.0</v>
      </c>
      <c r="AZ4334" s="1">
        <v>0.0</v>
      </c>
      <c r="BA4334" s="1">
        <v>0.0</v>
      </c>
      <c r="BC4334" s="1">
        <v>0.06</v>
      </c>
      <c r="BG4334" s="1">
        <v>148.703</v>
      </c>
      <c r="BH4334" s="1">
        <v>0.03</v>
      </c>
      <c r="BJ4334" s="1">
        <v>23.077</v>
      </c>
      <c r="BO4334" s="1">
        <v>198.271</v>
      </c>
      <c r="BP4334" s="1">
        <v>0.04</v>
      </c>
      <c r="BR4334" s="1">
        <v>30.769</v>
      </c>
      <c r="BT4334" s="1">
        <v>0.0</v>
      </c>
      <c r="BU4334" s="1">
        <v>0.0</v>
      </c>
      <c r="BY4334" s="1">
        <v>0.0</v>
      </c>
      <c r="BZ4334" s="1">
        <v>0.0</v>
      </c>
      <c r="CB4334" s="1">
        <v>0.0</v>
      </c>
      <c r="CG4334" s="1">
        <v>446.11</v>
      </c>
      <c r="CH4334" s="1">
        <v>0.09</v>
      </c>
      <c r="CK4334" s="1">
        <v>0.0</v>
      </c>
      <c r="CL4334" s="1">
        <v>0.0</v>
      </c>
      <c r="CM4334" s="1">
        <v>0.0</v>
      </c>
      <c r="CN4334" s="1">
        <v>69.231</v>
      </c>
      <c r="CQ4334" s="1">
        <v>0.0</v>
      </c>
      <c r="CR4334" s="1">
        <v>0.0</v>
      </c>
      <c r="CU4334" s="1">
        <v>0.0</v>
      </c>
      <c r="CV4334" s="1">
        <v>0.0</v>
      </c>
      <c r="CX4334" s="1">
        <v>0.0</v>
      </c>
      <c r="CY4334" s="1">
        <v>0.0</v>
      </c>
      <c r="DA4334" s="1">
        <v>644.381</v>
      </c>
      <c r="DB4334" s="1">
        <v>1.351</v>
      </c>
      <c r="DF4334" s="1">
        <v>198.271</v>
      </c>
      <c r="DG4334" s="1">
        <v>0.04</v>
      </c>
      <c r="DI4334" s="1">
        <v>30.769</v>
      </c>
      <c r="DN4334" s="1">
        <v>49.568</v>
      </c>
      <c r="DO4334" s="1">
        <v>0.01</v>
      </c>
      <c r="DQ4334" s="1">
        <v>7.692</v>
      </c>
      <c r="DV4334" s="1">
        <v>0.0</v>
      </c>
      <c r="DW4334" s="1">
        <v>0.0</v>
      </c>
      <c r="DY4334" s="1">
        <v>0.0</v>
      </c>
    </row>
    <row r="4335">
      <c r="A4335" s="1" t="s">
        <v>467</v>
      </c>
      <c r="B4335" s="1">
        <v>2016.0</v>
      </c>
      <c r="C4335" s="1" t="s">
        <v>468</v>
      </c>
      <c r="D4335" s="1">
        <v>203459.0</v>
      </c>
      <c r="J4335" s="1">
        <v>0.0</v>
      </c>
      <c r="K4335" s="1">
        <v>0.0</v>
      </c>
      <c r="L4335" s="1">
        <v>0.0</v>
      </c>
      <c r="N4335" s="1">
        <v>466.667</v>
      </c>
      <c r="S4335" s="1">
        <v>0.0</v>
      </c>
      <c r="T4335" s="1">
        <v>0.0</v>
      </c>
      <c r="V4335" s="1">
        <v>0.0</v>
      </c>
      <c r="W4335" s="1">
        <v>0.0</v>
      </c>
      <c r="X4335" s="1">
        <v>0.0</v>
      </c>
      <c r="Y4335" s="1">
        <v>0.0</v>
      </c>
      <c r="AA4335" s="1">
        <v>0.15</v>
      </c>
      <c r="AB4335" s="1">
        <v>737.249</v>
      </c>
      <c r="AC4335" s="1">
        <v>0.15</v>
      </c>
      <c r="AE4335" s="1">
        <v>6.017</v>
      </c>
      <c r="AF4335" s="1">
        <v>0.081</v>
      </c>
      <c r="AG4335" s="1">
        <v>7041.58</v>
      </c>
      <c r="AK4335" s="1">
        <v>491.5</v>
      </c>
      <c r="AL4335" s="1">
        <v>0.1</v>
      </c>
      <c r="AO4335" s="1">
        <v>66.667</v>
      </c>
      <c r="AT4335" s="1">
        <v>0.0</v>
      </c>
      <c r="AU4335" s="1">
        <v>0.0</v>
      </c>
      <c r="AX4335" s="1">
        <v>0.0</v>
      </c>
      <c r="AY4335" s="1">
        <v>0.0</v>
      </c>
      <c r="AZ4335" s="1">
        <v>0.0</v>
      </c>
      <c r="BA4335" s="1">
        <v>0.0</v>
      </c>
      <c r="BC4335" s="1">
        <v>0.07</v>
      </c>
      <c r="BG4335" s="1">
        <v>147.45</v>
      </c>
      <c r="BH4335" s="1">
        <v>0.03</v>
      </c>
      <c r="BJ4335" s="1">
        <v>20.0</v>
      </c>
      <c r="BO4335" s="1">
        <v>245.75</v>
      </c>
      <c r="BP4335" s="1">
        <v>0.05</v>
      </c>
      <c r="BR4335" s="1">
        <v>33.333</v>
      </c>
      <c r="BT4335" s="1">
        <v>0.0</v>
      </c>
      <c r="BU4335" s="1">
        <v>0.0</v>
      </c>
      <c r="BY4335" s="1">
        <v>0.0</v>
      </c>
      <c r="BZ4335" s="1">
        <v>0.0</v>
      </c>
      <c r="CB4335" s="1">
        <v>0.0</v>
      </c>
      <c r="CG4335" s="1">
        <v>491.5</v>
      </c>
      <c r="CH4335" s="1">
        <v>0.1</v>
      </c>
      <c r="CK4335" s="1">
        <v>0.0</v>
      </c>
      <c r="CL4335" s="1">
        <v>0.0</v>
      </c>
      <c r="CM4335" s="1">
        <v>0.0</v>
      </c>
      <c r="CN4335" s="1">
        <v>66.667</v>
      </c>
      <c r="CQ4335" s="1">
        <v>0.0</v>
      </c>
      <c r="CR4335" s="1">
        <v>0.0</v>
      </c>
      <c r="CU4335" s="1">
        <v>0.0</v>
      </c>
      <c r="CV4335" s="1">
        <v>0.0</v>
      </c>
      <c r="CX4335" s="1">
        <v>0.0</v>
      </c>
      <c r="CY4335" s="1">
        <v>0.0</v>
      </c>
      <c r="DA4335" s="1">
        <v>737.249</v>
      </c>
      <c r="DB4335" s="1">
        <v>1.433</v>
      </c>
      <c r="DF4335" s="1">
        <v>245.75</v>
      </c>
      <c r="DG4335" s="1">
        <v>0.05</v>
      </c>
      <c r="DI4335" s="1">
        <v>33.333</v>
      </c>
      <c r="DN4335" s="1">
        <v>98.3</v>
      </c>
      <c r="DO4335" s="1">
        <v>0.02</v>
      </c>
      <c r="DQ4335" s="1">
        <v>13.333</v>
      </c>
      <c r="DV4335" s="1">
        <v>0.0</v>
      </c>
      <c r="DW4335" s="1">
        <v>0.0</v>
      </c>
      <c r="DY4335" s="1">
        <v>0.0</v>
      </c>
    </row>
    <row r="4336">
      <c r="A4336" s="1" t="s">
        <v>467</v>
      </c>
      <c r="B4336" s="1">
        <v>2017.0</v>
      </c>
      <c r="C4336" s="1" t="s">
        <v>468</v>
      </c>
      <c r="D4336" s="1">
        <v>205372.0</v>
      </c>
      <c r="J4336" s="1">
        <v>0.0</v>
      </c>
      <c r="K4336" s="1">
        <v>0.0</v>
      </c>
      <c r="L4336" s="1">
        <v>0.0</v>
      </c>
      <c r="N4336" s="1">
        <v>437.5</v>
      </c>
      <c r="S4336" s="1">
        <v>0.0</v>
      </c>
      <c r="T4336" s="1">
        <v>0.0</v>
      </c>
      <c r="Y4336" s="1">
        <v>0.0</v>
      </c>
      <c r="AA4336" s="1">
        <v>0.16</v>
      </c>
      <c r="AB4336" s="1">
        <v>779.074</v>
      </c>
      <c r="AC4336" s="1">
        <v>0.16</v>
      </c>
      <c r="AE4336" s="1">
        <v>-0.13</v>
      </c>
      <c r="AF4336" s="1">
        <v>-0.002</v>
      </c>
      <c r="AG4336" s="1">
        <v>6966.904</v>
      </c>
      <c r="AK4336" s="1">
        <v>535.613</v>
      </c>
      <c r="AL4336" s="1">
        <v>0.11</v>
      </c>
      <c r="AO4336" s="1">
        <v>68.75</v>
      </c>
      <c r="AT4336" s="1">
        <v>0.0</v>
      </c>
      <c r="AU4336" s="1">
        <v>0.0</v>
      </c>
      <c r="BA4336" s="1">
        <v>0.0</v>
      </c>
      <c r="BC4336" s="1">
        <v>0.07</v>
      </c>
      <c r="BG4336" s="1">
        <v>146.076</v>
      </c>
      <c r="BH4336" s="1">
        <v>0.03</v>
      </c>
      <c r="BJ4336" s="1">
        <v>18.75</v>
      </c>
      <c r="BO4336" s="1">
        <v>243.461</v>
      </c>
      <c r="BP4336" s="1">
        <v>0.05</v>
      </c>
      <c r="BR4336" s="1">
        <v>31.25</v>
      </c>
      <c r="BT4336" s="1">
        <v>0.0</v>
      </c>
      <c r="BU4336" s="1">
        <v>0.0</v>
      </c>
      <c r="BY4336" s="1">
        <v>0.0</v>
      </c>
      <c r="BZ4336" s="1">
        <v>0.0</v>
      </c>
      <c r="CB4336" s="1">
        <v>0.0</v>
      </c>
      <c r="CG4336" s="1">
        <v>535.613</v>
      </c>
      <c r="CH4336" s="1">
        <v>0.11</v>
      </c>
      <c r="CN4336" s="1">
        <v>68.75</v>
      </c>
      <c r="CQ4336" s="1">
        <v>0.0</v>
      </c>
      <c r="CR4336" s="1">
        <v>0.0</v>
      </c>
      <c r="CU4336" s="1">
        <v>0.0</v>
      </c>
      <c r="CV4336" s="1">
        <v>0.0</v>
      </c>
      <c r="CX4336" s="1">
        <v>0.0</v>
      </c>
      <c r="CY4336" s="1">
        <v>0.0</v>
      </c>
      <c r="DA4336" s="1">
        <v>779.074</v>
      </c>
      <c r="DB4336" s="1">
        <v>1.431</v>
      </c>
      <c r="DF4336" s="1">
        <v>243.461</v>
      </c>
      <c r="DG4336" s="1">
        <v>0.05</v>
      </c>
      <c r="DI4336" s="1">
        <v>31.25</v>
      </c>
      <c r="DN4336" s="1">
        <v>97.384</v>
      </c>
      <c r="DO4336" s="1">
        <v>0.02</v>
      </c>
      <c r="DQ4336" s="1">
        <v>12.5</v>
      </c>
      <c r="DV4336" s="1">
        <v>0.0</v>
      </c>
      <c r="DW4336" s="1">
        <v>0.0</v>
      </c>
      <c r="DY4336" s="1">
        <v>0.0</v>
      </c>
    </row>
    <row r="4337">
      <c r="A4337" s="1" t="s">
        <v>467</v>
      </c>
      <c r="B4337" s="1">
        <v>2018.0</v>
      </c>
      <c r="C4337" s="1" t="s">
        <v>468</v>
      </c>
      <c r="D4337" s="1">
        <v>207552.0</v>
      </c>
      <c r="J4337" s="1">
        <v>0.0</v>
      </c>
      <c r="K4337" s="1">
        <v>0.0</v>
      </c>
      <c r="L4337" s="1">
        <v>0.0</v>
      </c>
      <c r="N4337" s="1">
        <v>400.0</v>
      </c>
      <c r="S4337" s="1">
        <v>0.0</v>
      </c>
      <c r="T4337" s="1">
        <v>0.0</v>
      </c>
      <c r="Y4337" s="1">
        <v>0.0</v>
      </c>
      <c r="AA4337" s="1">
        <v>0.15</v>
      </c>
      <c r="AB4337" s="1">
        <v>722.711</v>
      </c>
      <c r="AC4337" s="1">
        <v>0.15</v>
      </c>
      <c r="AE4337" s="1">
        <v>0.86</v>
      </c>
      <c r="AF4337" s="1">
        <v>0.012</v>
      </c>
      <c r="AG4337" s="1">
        <v>6953.034</v>
      </c>
      <c r="AK4337" s="1">
        <v>433.626</v>
      </c>
      <c r="AL4337" s="1">
        <v>0.09</v>
      </c>
      <c r="AO4337" s="1">
        <v>60.0</v>
      </c>
      <c r="AT4337" s="1">
        <v>0.0</v>
      </c>
      <c r="AU4337" s="1">
        <v>0.0</v>
      </c>
      <c r="BA4337" s="1">
        <v>0.0</v>
      </c>
      <c r="BC4337" s="1">
        <v>0.06</v>
      </c>
      <c r="BG4337" s="1">
        <v>192.723</v>
      </c>
      <c r="BH4337" s="1">
        <v>0.04</v>
      </c>
      <c r="BJ4337" s="1">
        <v>26.667</v>
      </c>
      <c r="BO4337" s="1">
        <v>289.084</v>
      </c>
      <c r="BP4337" s="1">
        <v>0.06</v>
      </c>
      <c r="BR4337" s="1">
        <v>40.0</v>
      </c>
      <c r="BT4337" s="1">
        <v>0.0</v>
      </c>
      <c r="BU4337" s="1">
        <v>0.0</v>
      </c>
      <c r="BY4337" s="1">
        <v>0.0</v>
      </c>
      <c r="BZ4337" s="1">
        <v>0.0</v>
      </c>
      <c r="CB4337" s="1">
        <v>0.0</v>
      </c>
      <c r="CG4337" s="1">
        <v>433.626</v>
      </c>
      <c r="CH4337" s="1">
        <v>0.09</v>
      </c>
      <c r="CN4337" s="1">
        <v>60.0</v>
      </c>
      <c r="CQ4337" s="1">
        <v>0.0</v>
      </c>
      <c r="CR4337" s="1">
        <v>0.0</v>
      </c>
      <c r="CU4337" s="1">
        <v>0.0</v>
      </c>
      <c r="CV4337" s="1">
        <v>0.0</v>
      </c>
      <c r="CX4337" s="1">
        <v>0.0</v>
      </c>
      <c r="CY4337" s="1">
        <v>0.0</v>
      </c>
      <c r="DA4337" s="1">
        <v>722.711</v>
      </c>
      <c r="DB4337" s="1">
        <v>1.443</v>
      </c>
      <c r="DF4337" s="1">
        <v>289.084</v>
      </c>
      <c r="DG4337" s="1">
        <v>0.06</v>
      </c>
      <c r="DI4337" s="1">
        <v>40.0</v>
      </c>
      <c r="DN4337" s="1">
        <v>96.361</v>
      </c>
      <c r="DO4337" s="1">
        <v>0.02</v>
      </c>
      <c r="DQ4337" s="1">
        <v>13.333</v>
      </c>
      <c r="DV4337" s="1">
        <v>0.0</v>
      </c>
      <c r="DW4337" s="1">
        <v>0.0</v>
      </c>
      <c r="DY4337" s="1">
        <v>0.0</v>
      </c>
    </row>
    <row r="4338">
      <c r="A4338" s="1" t="s">
        <v>467</v>
      </c>
      <c r="B4338" s="1">
        <v>2019.0</v>
      </c>
      <c r="C4338" s="1" t="s">
        <v>468</v>
      </c>
      <c r="D4338" s="1">
        <v>209753.0</v>
      </c>
      <c r="J4338" s="1">
        <v>0.0</v>
      </c>
      <c r="K4338" s="1">
        <v>0.0</v>
      </c>
      <c r="L4338" s="1">
        <v>0.0</v>
      </c>
      <c r="N4338" s="1">
        <v>411.765</v>
      </c>
      <c r="S4338" s="1">
        <v>0.0</v>
      </c>
      <c r="T4338" s="1">
        <v>0.0</v>
      </c>
      <c r="Y4338" s="1">
        <v>0.0</v>
      </c>
      <c r="AA4338" s="1">
        <v>0.17</v>
      </c>
      <c r="AB4338" s="1">
        <v>810.477</v>
      </c>
      <c r="AC4338" s="1">
        <v>0.17</v>
      </c>
      <c r="AE4338" s="1">
        <v>8.863</v>
      </c>
      <c r="AF4338" s="1">
        <v>0.128</v>
      </c>
      <c r="AG4338" s="1">
        <v>7489.878</v>
      </c>
      <c r="AK4338" s="1">
        <v>476.751</v>
      </c>
      <c r="AL4338" s="1">
        <v>0.1</v>
      </c>
      <c r="AO4338" s="1">
        <v>58.824</v>
      </c>
      <c r="AT4338" s="1">
        <v>0.0</v>
      </c>
      <c r="AU4338" s="1">
        <v>0.0</v>
      </c>
      <c r="BA4338" s="1">
        <v>0.0</v>
      </c>
      <c r="BC4338" s="1">
        <v>0.07</v>
      </c>
      <c r="BG4338" s="1">
        <v>238.376</v>
      </c>
      <c r="BH4338" s="1">
        <v>0.05</v>
      </c>
      <c r="BJ4338" s="1">
        <v>29.412</v>
      </c>
      <c r="BO4338" s="1">
        <v>333.726</v>
      </c>
      <c r="BP4338" s="1">
        <v>0.07</v>
      </c>
      <c r="BR4338" s="1">
        <v>41.176</v>
      </c>
      <c r="BT4338" s="1">
        <v>0.0</v>
      </c>
      <c r="BU4338" s="1">
        <v>0.0</v>
      </c>
      <c r="BY4338" s="1">
        <v>0.0</v>
      </c>
      <c r="BZ4338" s="1">
        <v>0.0</v>
      </c>
      <c r="CB4338" s="1">
        <v>0.0</v>
      </c>
      <c r="CG4338" s="1">
        <v>476.751</v>
      </c>
      <c r="CH4338" s="1">
        <v>0.1</v>
      </c>
      <c r="CN4338" s="1">
        <v>58.824</v>
      </c>
      <c r="CQ4338" s="1">
        <v>0.0</v>
      </c>
      <c r="CR4338" s="1">
        <v>0.0</v>
      </c>
      <c r="CU4338" s="1">
        <v>0.0</v>
      </c>
      <c r="CV4338" s="1">
        <v>0.0</v>
      </c>
      <c r="CX4338" s="1">
        <v>0.0</v>
      </c>
      <c r="CY4338" s="1">
        <v>0.0</v>
      </c>
      <c r="DA4338" s="1">
        <v>810.477</v>
      </c>
      <c r="DB4338" s="1">
        <v>1.571</v>
      </c>
      <c r="DF4338" s="1">
        <v>333.726</v>
      </c>
      <c r="DG4338" s="1">
        <v>0.07</v>
      </c>
      <c r="DI4338" s="1">
        <v>41.176</v>
      </c>
      <c r="DN4338" s="1">
        <v>95.35</v>
      </c>
      <c r="DO4338" s="1">
        <v>0.02</v>
      </c>
      <c r="DQ4338" s="1">
        <v>11.765</v>
      </c>
      <c r="DV4338" s="1">
        <v>0.0</v>
      </c>
      <c r="DW4338" s="1">
        <v>0.0</v>
      </c>
      <c r="DY4338" s="1">
        <v>0.0</v>
      </c>
    </row>
    <row r="4339">
      <c r="A4339" s="1" t="s">
        <v>467</v>
      </c>
      <c r="B4339" s="1">
        <v>2020.0</v>
      </c>
      <c r="C4339" s="1" t="s">
        <v>468</v>
      </c>
      <c r="D4339" s="1">
        <v>211900.0</v>
      </c>
      <c r="J4339" s="1">
        <v>0.0</v>
      </c>
      <c r="K4339" s="1">
        <v>0.0</v>
      </c>
      <c r="L4339" s="1">
        <v>0.0</v>
      </c>
      <c r="N4339" s="1">
        <v>388.889</v>
      </c>
      <c r="S4339" s="1">
        <v>0.0</v>
      </c>
      <c r="T4339" s="1">
        <v>0.0</v>
      </c>
      <c r="Y4339" s="1">
        <v>0.0</v>
      </c>
      <c r="AA4339" s="1">
        <v>0.18</v>
      </c>
      <c r="AB4339" s="1">
        <v>849.457</v>
      </c>
      <c r="AC4339" s="1">
        <v>0.18</v>
      </c>
      <c r="AE4339" s="1">
        <v>-13.344</v>
      </c>
      <c r="AF4339" s="1">
        <v>-0.21</v>
      </c>
      <c r="AG4339" s="1">
        <v>6424.697</v>
      </c>
      <c r="AK4339" s="1">
        <v>519.113</v>
      </c>
      <c r="AL4339" s="1">
        <v>0.11</v>
      </c>
      <c r="AO4339" s="1">
        <v>61.111</v>
      </c>
      <c r="AT4339" s="1">
        <v>0.0</v>
      </c>
      <c r="AU4339" s="1">
        <v>0.0</v>
      </c>
      <c r="BA4339" s="1">
        <v>0.0</v>
      </c>
      <c r="BC4339" s="1">
        <v>0.07</v>
      </c>
      <c r="BG4339" s="1">
        <v>235.96</v>
      </c>
      <c r="BH4339" s="1">
        <v>0.05</v>
      </c>
      <c r="BJ4339" s="1">
        <v>27.778</v>
      </c>
      <c r="BO4339" s="1">
        <v>330.345</v>
      </c>
      <c r="BP4339" s="1">
        <v>0.07</v>
      </c>
      <c r="BR4339" s="1">
        <v>38.889</v>
      </c>
      <c r="BT4339" s="1">
        <v>0.0</v>
      </c>
      <c r="BU4339" s="1">
        <v>0.0</v>
      </c>
      <c r="BY4339" s="1">
        <v>0.0</v>
      </c>
      <c r="BZ4339" s="1">
        <v>0.0</v>
      </c>
      <c r="CB4339" s="1">
        <v>0.0</v>
      </c>
      <c r="CG4339" s="1">
        <v>519.113</v>
      </c>
      <c r="CH4339" s="1">
        <v>0.11</v>
      </c>
      <c r="CN4339" s="1">
        <v>61.111</v>
      </c>
      <c r="CQ4339" s="1">
        <v>0.0</v>
      </c>
      <c r="CR4339" s="1">
        <v>0.0</v>
      </c>
      <c r="CU4339" s="1">
        <v>0.0</v>
      </c>
      <c r="CV4339" s="1">
        <v>0.0</v>
      </c>
      <c r="CX4339" s="1">
        <v>0.0</v>
      </c>
      <c r="CY4339" s="1">
        <v>0.0</v>
      </c>
      <c r="DA4339" s="1">
        <v>849.457</v>
      </c>
      <c r="DB4339" s="1">
        <v>1.361</v>
      </c>
      <c r="DF4339" s="1">
        <v>330.345</v>
      </c>
      <c r="DG4339" s="1">
        <v>0.07</v>
      </c>
      <c r="DI4339" s="1">
        <v>38.889</v>
      </c>
      <c r="DN4339" s="1">
        <v>94.384</v>
      </c>
      <c r="DO4339" s="1">
        <v>0.02</v>
      </c>
      <c r="DQ4339" s="1">
        <v>11.111</v>
      </c>
      <c r="DV4339" s="1">
        <v>0.0</v>
      </c>
      <c r="DW4339" s="1">
        <v>0.0</v>
      </c>
      <c r="DY4339" s="1">
        <v>0.0</v>
      </c>
    </row>
    <row r="4340">
      <c r="A4340" s="1" t="s">
        <v>467</v>
      </c>
      <c r="B4340" s="1">
        <v>2021.0</v>
      </c>
      <c r="C4340" s="1" t="s">
        <v>468</v>
      </c>
      <c r="D4340" s="1">
        <v>213745.0</v>
      </c>
      <c r="J4340" s="1">
        <v>46.785</v>
      </c>
      <c r="K4340" s="1">
        <v>0.01</v>
      </c>
      <c r="L4340" s="1">
        <v>5.882</v>
      </c>
      <c r="N4340" s="1">
        <v>352.941</v>
      </c>
      <c r="S4340" s="1">
        <v>0.0</v>
      </c>
      <c r="T4340" s="1">
        <v>0.0</v>
      </c>
      <c r="Y4340" s="1">
        <v>0.0</v>
      </c>
      <c r="AA4340" s="1">
        <v>0.17</v>
      </c>
      <c r="AB4340" s="1">
        <v>795.34</v>
      </c>
      <c r="AC4340" s="1">
        <v>0.17</v>
      </c>
      <c r="AE4340" s="1">
        <v>1.124</v>
      </c>
      <c r="AF4340" s="1">
        <v>0.015</v>
      </c>
      <c r="AG4340" s="1">
        <v>6440.859</v>
      </c>
      <c r="AK4340" s="1">
        <v>421.062</v>
      </c>
      <c r="AL4340" s="1">
        <v>0.09</v>
      </c>
      <c r="AO4340" s="1">
        <v>52.941</v>
      </c>
      <c r="AT4340" s="1">
        <v>0.0</v>
      </c>
      <c r="AU4340" s="1">
        <v>0.0</v>
      </c>
      <c r="BA4340" s="1">
        <v>0.0</v>
      </c>
      <c r="BC4340" s="1">
        <v>0.06</v>
      </c>
      <c r="BG4340" s="1">
        <v>233.924</v>
      </c>
      <c r="BH4340" s="1">
        <v>0.05</v>
      </c>
      <c r="BJ4340" s="1">
        <v>29.412</v>
      </c>
      <c r="BO4340" s="1">
        <v>374.278</v>
      </c>
      <c r="BP4340" s="1">
        <v>0.08</v>
      </c>
      <c r="BR4340" s="1">
        <v>47.059</v>
      </c>
      <c r="BT4340" s="1">
        <v>0.0</v>
      </c>
      <c r="BU4340" s="1">
        <v>0.0</v>
      </c>
      <c r="BY4340" s="1">
        <v>0.0</v>
      </c>
      <c r="BZ4340" s="1">
        <v>0.0</v>
      </c>
      <c r="CB4340" s="1">
        <v>0.0</v>
      </c>
      <c r="CG4340" s="1">
        <v>421.062</v>
      </c>
      <c r="CH4340" s="1">
        <v>0.09</v>
      </c>
      <c r="CN4340" s="1">
        <v>52.941</v>
      </c>
      <c r="CQ4340" s="1">
        <v>0.01</v>
      </c>
      <c r="CR4340" s="1">
        <v>0.0</v>
      </c>
      <c r="CU4340" s="1">
        <v>46.785</v>
      </c>
      <c r="CV4340" s="1">
        <v>0.0</v>
      </c>
      <c r="CX4340" s="1">
        <v>5.882</v>
      </c>
      <c r="CY4340" s="1">
        <v>0.0</v>
      </c>
      <c r="DA4340" s="1">
        <v>795.34</v>
      </c>
      <c r="DB4340" s="1">
        <v>1.377</v>
      </c>
      <c r="DF4340" s="1">
        <v>374.278</v>
      </c>
      <c r="DG4340" s="1">
        <v>0.08</v>
      </c>
      <c r="DI4340" s="1">
        <v>47.059</v>
      </c>
      <c r="DN4340" s="1">
        <v>93.569</v>
      </c>
      <c r="DO4340" s="1">
        <v>0.02</v>
      </c>
      <c r="DQ4340" s="1">
        <v>11.765</v>
      </c>
      <c r="DV4340" s="1">
        <v>0.0</v>
      </c>
      <c r="DW4340" s="1">
        <v>0.0</v>
      </c>
      <c r="DY4340" s="1">
        <v>0.0</v>
      </c>
    </row>
    <row r="4341">
      <c r="A4341" s="1" t="s">
        <v>467</v>
      </c>
      <c r="B4341" s="1">
        <v>2022.0</v>
      </c>
      <c r="C4341" s="1" t="s">
        <v>468</v>
      </c>
      <c r="D4341" s="1">
        <v>215224.0</v>
      </c>
      <c r="J4341" s="1">
        <v>46.463</v>
      </c>
      <c r="K4341" s="1">
        <v>0.01</v>
      </c>
      <c r="L4341" s="1">
        <v>6.25</v>
      </c>
      <c r="N4341" s="1">
        <v>375.0</v>
      </c>
      <c r="S4341" s="1">
        <v>0.0</v>
      </c>
      <c r="T4341" s="1">
        <v>0.0</v>
      </c>
      <c r="Y4341" s="1">
        <v>0.0</v>
      </c>
      <c r="AA4341" s="1">
        <v>0.16</v>
      </c>
      <c r="AB4341" s="1">
        <v>743.411</v>
      </c>
      <c r="AC4341" s="1">
        <v>0.16</v>
      </c>
      <c r="AE4341" s="1">
        <v>3.43</v>
      </c>
      <c r="AF4341" s="1">
        <v>0.047</v>
      </c>
      <c r="AG4341" s="1">
        <v>6615.979</v>
      </c>
      <c r="AK4341" s="1">
        <v>418.169</v>
      </c>
      <c r="AL4341" s="1">
        <v>0.09</v>
      </c>
      <c r="AO4341" s="1">
        <v>56.25</v>
      </c>
      <c r="AT4341" s="1">
        <v>0.0</v>
      </c>
      <c r="AU4341" s="1">
        <v>0.0</v>
      </c>
      <c r="BA4341" s="1">
        <v>0.0</v>
      </c>
      <c r="BC4341" s="1">
        <v>0.06</v>
      </c>
      <c r="BG4341" s="1">
        <v>185.853</v>
      </c>
      <c r="BH4341" s="1">
        <v>0.04</v>
      </c>
      <c r="BJ4341" s="1">
        <v>25.0</v>
      </c>
      <c r="BO4341" s="1">
        <v>325.243</v>
      </c>
      <c r="BP4341" s="1">
        <v>0.07</v>
      </c>
      <c r="BR4341" s="1">
        <v>43.75</v>
      </c>
      <c r="BT4341" s="1">
        <v>0.0</v>
      </c>
      <c r="BU4341" s="1">
        <v>0.0</v>
      </c>
      <c r="BY4341" s="1">
        <v>0.0</v>
      </c>
      <c r="BZ4341" s="1">
        <v>0.0</v>
      </c>
      <c r="CB4341" s="1">
        <v>0.0</v>
      </c>
      <c r="CG4341" s="1">
        <v>418.169</v>
      </c>
      <c r="CH4341" s="1">
        <v>0.09</v>
      </c>
      <c r="CN4341" s="1">
        <v>56.25</v>
      </c>
      <c r="CQ4341" s="1">
        <v>0.01</v>
      </c>
      <c r="CR4341" s="1">
        <v>0.0</v>
      </c>
      <c r="CU4341" s="1">
        <v>46.463</v>
      </c>
      <c r="CV4341" s="1">
        <v>0.0</v>
      </c>
      <c r="CX4341" s="1">
        <v>6.25</v>
      </c>
      <c r="CY4341" s="1">
        <v>0.0</v>
      </c>
      <c r="DA4341" s="1">
        <v>743.411</v>
      </c>
      <c r="DB4341" s="1">
        <v>1.424</v>
      </c>
      <c r="DF4341" s="1">
        <v>325.243</v>
      </c>
      <c r="DG4341" s="1">
        <v>0.07</v>
      </c>
      <c r="DI4341" s="1">
        <v>43.75</v>
      </c>
      <c r="DN4341" s="1">
        <v>92.926</v>
      </c>
      <c r="DO4341" s="1">
        <v>0.02</v>
      </c>
      <c r="DQ4341" s="1">
        <v>12.5</v>
      </c>
      <c r="DV4341" s="1">
        <v>0.0</v>
      </c>
      <c r="DW4341" s="1">
        <v>0.0</v>
      </c>
      <c r="DY4341" s="1">
        <v>0.0</v>
      </c>
    </row>
    <row r="4342">
      <c r="A4342" s="1" t="s">
        <v>467</v>
      </c>
      <c r="B4342" s="1">
        <v>2023.0</v>
      </c>
      <c r="C4342" s="1" t="s">
        <v>468</v>
      </c>
      <c r="D4342" s="1">
        <v>216630.0</v>
      </c>
      <c r="J4342" s="1">
        <v>46.162</v>
      </c>
      <c r="K4342" s="1">
        <v>0.01</v>
      </c>
      <c r="L4342" s="1">
        <v>6.667</v>
      </c>
      <c r="N4342" s="1">
        <v>400.0</v>
      </c>
      <c r="S4342" s="1">
        <v>0.0</v>
      </c>
      <c r="T4342" s="1">
        <v>0.0</v>
      </c>
      <c r="Y4342" s="1">
        <v>0.0</v>
      </c>
      <c r="AA4342" s="1">
        <v>0.15</v>
      </c>
      <c r="AB4342" s="1">
        <v>692.425</v>
      </c>
      <c r="AC4342" s="1">
        <v>0.15</v>
      </c>
      <c r="AE4342" s="1">
        <v>4.689</v>
      </c>
      <c r="AF4342" s="1">
        <v>0.067</v>
      </c>
      <c r="AG4342" s="1">
        <v>6881.255</v>
      </c>
      <c r="AK4342" s="1">
        <v>415.455</v>
      </c>
      <c r="AL4342" s="1">
        <v>0.09</v>
      </c>
      <c r="AO4342" s="1">
        <v>60.0</v>
      </c>
      <c r="AT4342" s="1">
        <v>0.0</v>
      </c>
      <c r="AU4342" s="1">
        <v>0.0</v>
      </c>
      <c r="BA4342" s="1">
        <v>0.0</v>
      </c>
      <c r="BC4342" s="1">
        <v>0.06</v>
      </c>
      <c r="BG4342" s="1">
        <v>138.485</v>
      </c>
      <c r="BH4342" s="1">
        <v>0.03</v>
      </c>
      <c r="BJ4342" s="1">
        <v>20.0</v>
      </c>
      <c r="BO4342" s="1">
        <v>276.97</v>
      </c>
      <c r="BP4342" s="1">
        <v>0.06</v>
      </c>
      <c r="BR4342" s="1">
        <v>40.0</v>
      </c>
      <c r="BT4342" s="1">
        <v>0.0</v>
      </c>
      <c r="BU4342" s="1">
        <v>0.0</v>
      </c>
      <c r="BY4342" s="1">
        <v>0.0</v>
      </c>
      <c r="BZ4342" s="1">
        <v>0.0</v>
      </c>
      <c r="CB4342" s="1">
        <v>0.0</v>
      </c>
      <c r="CG4342" s="1">
        <v>415.455</v>
      </c>
      <c r="CH4342" s="1">
        <v>0.09</v>
      </c>
      <c r="CN4342" s="1">
        <v>60.0</v>
      </c>
      <c r="CQ4342" s="1">
        <v>0.01</v>
      </c>
      <c r="CR4342" s="1">
        <v>0.0</v>
      </c>
      <c r="CU4342" s="1">
        <v>46.162</v>
      </c>
      <c r="CV4342" s="1">
        <v>0.0</v>
      </c>
      <c r="CX4342" s="1">
        <v>6.667</v>
      </c>
      <c r="CY4342" s="1">
        <v>0.0</v>
      </c>
      <c r="DA4342" s="1">
        <v>692.425</v>
      </c>
      <c r="DB4342" s="1">
        <v>1.491</v>
      </c>
      <c r="DF4342" s="1">
        <v>276.97</v>
      </c>
      <c r="DG4342" s="1">
        <v>0.06</v>
      </c>
      <c r="DI4342" s="1">
        <v>40.0</v>
      </c>
      <c r="DN4342" s="1">
        <v>92.323</v>
      </c>
      <c r="DO4342" s="1">
        <v>0.02</v>
      </c>
      <c r="DQ4342" s="1">
        <v>13.333</v>
      </c>
      <c r="DV4342" s="1">
        <v>0.0</v>
      </c>
      <c r="DW4342" s="1">
        <v>0.0</v>
      </c>
      <c r="DY4342" s="1">
        <v>0.0</v>
      </c>
    </row>
    <row r="4343">
      <c r="A4343" s="1" t="s">
        <v>469</v>
      </c>
      <c r="B4343" s="1">
        <v>2000.0</v>
      </c>
      <c r="C4343" s="1" t="s">
        <v>470</v>
      </c>
      <c r="D4343" s="1">
        <v>143980.0</v>
      </c>
      <c r="E4343" s="1">
        <v>3.12853568E8</v>
      </c>
      <c r="J4343" s="1">
        <v>0.0</v>
      </c>
      <c r="K4343" s="1">
        <v>0.0</v>
      </c>
      <c r="L4343" s="1">
        <v>0.0</v>
      </c>
      <c r="N4343" s="1">
        <v>333.333</v>
      </c>
      <c r="S4343" s="1">
        <v>0.0</v>
      </c>
      <c r="T4343" s="1">
        <v>0.0</v>
      </c>
      <c r="V4343" s="1">
        <v>0.0</v>
      </c>
      <c r="W4343" s="1">
        <v>0.0</v>
      </c>
      <c r="X4343" s="1">
        <v>0.0</v>
      </c>
      <c r="Y4343" s="1">
        <v>0.0</v>
      </c>
      <c r="AA4343" s="1">
        <v>0.03</v>
      </c>
      <c r="AB4343" s="1">
        <v>208.362</v>
      </c>
      <c r="AC4343" s="1">
        <v>0.03</v>
      </c>
      <c r="AE4343" s="1">
        <v>-20.512</v>
      </c>
      <c r="AF4343" s="1">
        <v>-0.07</v>
      </c>
      <c r="AG4343" s="1">
        <v>1890.345</v>
      </c>
      <c r="AH4343" s="1">
        <v>0.87</v>
      </c>
      <c r="AK4343" s="1">
        <v>138.908</v>
      </c>
      <c r="AL4343" s="1">
        <v>0.02</v>
      </c>
      <c r="AO4343" s="1">
        <v>66.667</v>
      </c>
      <c r="AT4343" s="1">
        <v>0.0</v>
      </c>
      <c r="AU4343" s="1">
        <v>0.0</v>
      </c>
      <c r="AX4343" s="1">
        <v>0.0</v>
      </c>
      <c r="AY4343" s="1">
        <v>0.0</v>
      </c>
      <c r="AZ4343" s="1">
        <v>0.0</v>
      </c>
      <c r="BA4343" s="1">
        <v>0.0</v>
      </c>
      <c r="BC4343" s="1">
        <v>0.01</v>
      </c>
      <c r="BG4343" s="1">
        <v>69.454</v>
      </c>
      <c r="BH4343" s="1">
        <v>0.01</v>
      </c>
      <c r="BJ4343" s="1">
        <v>33.333</v>
      </c>
      <c r="BO4343" s="1">
        <v>69.454</v>
      </c>
      <c r="BP4343" s="1">
        <v>0.01</v>
      </c>
      <c r="BR4343" s="1">
        <v>33.333</v>
      </c>
      <c r="BT4343" s="1">
        <v>0.0</v>
      </c>
      <c r="BU4343" s="1">
        <v>0.0</v>
      </c>
      <c r="BY4343" s="1">
        <v>0.0</v>
      </c>
      <c r="BZ4343" s="1">
        <v>0.0</v>
      </c>
      <c r="CB4343" s="1">
        <v>0.0</v>
      </c>
      <c r="CG4343" s="1">
        <v>138.908</v>
      </c>
      <c r="CH4343" s="1">
        <v>0.02</v>
      </c>
      <c r="CK4343" s="1">
        <v>0.0</v>
      </c>
      <c r="CL4343" s="1">
        <v>0.0</v>
      </c>
      <c r="CM4343" s="1">
        <v>0.0</v>
      </c>
      <c r="CN4343" s="1">
        <v>66.667</v>
      </c>
      <c r="CQ4343" s="1">
        <v>0.0</v>
      </c>
      <c r="CR4343" s="1">
        <v>0.0</v>
      </c>
      <c r="CU4343" s="1">
        <v>0.0</v>
      </c>
      <c r="CV4343" s="1">
        <v>0.0</v>
      </c>
      <c r="CX4343" s="1">
        <v>0.0</v>
      </c>
      <c r="CY4343" s="1">
        <v>0.0</v>
      </c>
      <c r="DA4343" s="1">
        <v>208.362</v>
      </c>
      <c r="DB4343" s="1">
        <v>0.272</v>
      </c>
      <c r="DF4343" s="1">
        <v>69.454</v>
      </c>
      <c r="DG4343" s="1">
        <v>0.01</v>
      </c>
      <c r="DI4343" s="1">
        <v>33.333</v>
      </c>
      <c r="DN4343" s="1">
        <v>0.0</v>
      </c>
      <c r="DO4343" s="1">
        <v>0.0</v>
      </c>
      <c r="DQ4343" s="1">
        <v>0.0</v>
      </c>
      <c r="DV4343" s="1">
        <v>0.0</v>
      </c>
      <c r="DW4343" s="1">
        <v>0.0</v>
      </c>
      <c r="DY4343" s="1">
        <v>0.0</v>
      </c>
    </row>
    <row r="4344">
      <c r="A4344" s="1" t="s">
        <v>469</v>
      </c>
      <c r="B4344" s="1">
        <v>2001.0</v>
      </c>
      <c r="C4344" s="1" t="s">
        <v>470</v>
      </c>
      <c r="D4344" s="1">
        <v>146344.0</v>
      </c>
      <c r="E4344" s="1">
        <v>3.23367296E8</v>
      </c>
      <c r="J4344" s="1">
        <v>0.0</v>
      </c>
      <c r="K4344" s="1">
        <v>0.0</v>
      </c>
      <c r="L4344" s="1">
        <v>0.0</v>
      </c>
      <c r="N4344" s="1">
        <v>500.0</v>
      </c>
      <c r="S4344" s="1">
        <v>0.0</v>
      </c>
      <c r="T4344" s="1">
        <v>0.0</v>
      </c>
      <c r="V4344" s="1">
        <v>0.0</v>
      </c>
      <c r="W4344" s="1">
        <v>0.0</v>
      </c>
      <c r="X4344" s="1">
        <v>0.0</v>
      </c>
      <c r="Y4344" s="1">
        <v>0.0</v>
      </c>
      <c r="AA4344" s="1">
        <v>0.02</v>
      </c>
      <c r="AB4344" s="1">
        <v>136.664</v>
      </c>
      <c r="AC4344" s="1">
        <v>0.02</v>
      </c>
      <c r="AE4344" s="1">
        <v>-2.705</v>
      </c>
      <c r="AF4344" s="1">
        <v>-0.007</v>
      </c>
      <c r="AG4344" s="1">
        <v>1809.498</v>
      </c>
      <c r="AH4344" s="1">
        <v>0.819</v>
      </c>
      <c r="AK4344" s="1">
        <v>136.664</v>
      </c>
      <c r="AL4344" s="1">
        <v>0.02</v>
      </c>
      <c r="AO4344" s="1">
        <v>100.0</v>
      </c>
      <c r="AT4344" s="1">
        <v>0.0</v>
      </c>
      <c r="AU4344" s="1">
        <v>0.0</v>
      </c>
      <c r="AX4344" s="1">
        <v>0.0</v>
      </c>
      <c r="AY4344" s="1">
        <v>0.0</v>
      </c>
      <c r="AZ4344" s="1">
        <v>0.0</v>
      </c>
      <c r="BA4344" s="1">
        <v>0.0</v>
      </c>
      <c r="BC4344" s="1">
        <v>0.01</v>
      </c>
      <c r="BG4344" s="1">
        <v>0.0</v>
      </c>
      <c r="BH4344" s="1">
        <v>0.0</v>
      </c>
      <c r="BJ4344" s="1">
        <v>0.0</v>
      </c>
      <c r="BO4344" s="1">
        <v>0.0</v>
      </c>
      <c r="BP4344" s="1">
        <v>0.0</v>
      </c>
      <c r="BR4344" s="1">
        <v>0.0</v>
      </c>
      <c r="BT4344" s="1">
        <v>0.0</v>
      </c>
      <c r="BU4344" s="1">
        <v>0.0</v>
      </c>
      <c r="BY4344" s="1">
        <v>0.0</v>
      </c>
      <c r="BZ4344" s="1">
        <v>0.0</v>
      </c>
      <c r="CB4344" s="1">
        <v>0.0</v>
      </c>
      <c r="CG4344" s="1">
        <v>136.664</v>
      </c>
      <c r="CH4344" s="1">
        <v>0.02</v>
      </c>
      <c r="CK4344" s="1">
        <v>0.0</v>
      </c>
      <c r="CL4344" s="1">
        <v>0.0</v>
      </c>
      <c r="CM4344" s="1">
        <v>0.0</v>
      </c>
      <c r="CN4344" s="1">
        <v>100.0</v>
      </c>
      <c r="CQ4344" s="1">
        <v>0.0</v>
      </c>
      <c r="CR4344" s="1">
        <v>0.0</v>
      </c>
      <c r="CU4344" s="1">
        <v>0.0</v>
      </c>
      <c r="CV4344" s="1">
        <v>0.0</v>
      </c>
      <c r="CX4344" s="1">
        <v>0.0</v>
      </c>
      <c r="CY4344" s="1">
        <v>0.0</v>
      </c>
      <c r="DA4344" s="1">
        <v>136.664</v>
      </c>
      <c r="DB4344" s="1">
        <v>0.265</v>
      </c>
      <c r="DF4344" s="1">
        <v>0.0</v>
      </c>
      <c r="DG4344" s="1">
        <v>0.0</v>
      </c>
      <c r="DI4344" s="1">
        <v>0.0</v>
      </c>
      <c r="DN4344" s="1">
        <v>0.0</v>
      </c>
      <c r="DO4344" s="1">
        <v>0.0</v>
      </c>
      <c r="DQ4344" s="1">
        <v>0.0</v>
      </c>
      <c r="DV4344" s="1">
        <v>0.0</v>
      </c>
      <c r="DW4344" s="1">
        <v>0.0</v>
      </c>
      <c r="DY4344" s="1">
        <v>0.0</v>
      </c>
    </row>
    <row r="4345">
      <c r="A4345" s="1" t="s">
        <v>469</v>
      </c>
      <c r="B4345" s="1">
        <v>2002.0</v>
      </c>
      <c r="C4345" s="1" t="s">
        <v>470</v>
      </c>
      <c r="D4345" s="1">
        <v>149887.0</v>
      </c>
      <c r="E4345" s="1">
        <v>3.30763136E8</v>
      </c>
      <c r="J4345" s="1">
        <v>0.0</v>
      </c>
      <c r="K4345" s="1">
        <v>0.0</v>
      </c>
      <c r="L4345" s="1">
        <v>0.0</v>
      </c>
      <c r="N4345" s="1">
        <v>500.0</v>
      </c>
      <c r="S4345" s="1">
        <v>0.0</v>
      </c>
      <c r="T4345" s="1">
        <v>0.0</v>
      </c>
      <c r="V4345" s="1">
        <v>0.0</v>
      </c>
      <c r="W4345" s="1">
        <v>0.0</v>
      </c>
      <c r="X4345" s="1">
        <v>0.0</v>
      </c>
      <c r="Y4345" s="1">
        <v>0.0</v>
      </c>
      <c r="AA4345" s="1">
        <v>0.04</v>
      </c>
      <c r="AB4345" s="1">
        <v>266.868</v>
      </c>
      <c r="AC4345" s="1">
        <v>0.04</v>
      </c>
      <c r="AE4345" s="1">
        <v>12.155</v>
      </c>
      <c r="AF4345" s="1">
        <v>0.032</v>
      </c>
      <c r="AG4345" s="1">
        <v>1981.478</v>
      </c>
      <c r="AH4345" s="1">
        <v>0.898</v>
      </c>
      <c r="AK4345" s="1">
        <v>200.151</v>
      </c>
      <c r="AL4345" s="1">
        <v>0.03</v>
      </c>
      <c r="AO4345" s="1">
        <v>75.0</v>
      </c>
      <c r="AT4345" s="1">
        <v>0.0</v>
      </c>
      <c r="AU4345" s="1">
        <v>0.0</v>
      </c>
      <c r="AX4345" s="1">
        <v>0.0</v>
      </c>
      <c r="AY4345" s="1">
        <v>0.0</v>
      </c>
      <c r="AZ4345" s="1">
        <v>0.0</v>
      </c>
      <c r="BA4345" s="1">
        <v>0.0</v>
      </c>
      <c r="BC4345" s="1">
        <v>0.02</v>
      </c>
      <c r="BG4345" s="1">
        <v>66.717</v>
      </c>
      <c r="BH4345" s="1">
        <v>0.01</v>
      </c>
      <c r="BJ4345" s="1">
        <v>25.0</v>
      </c>
      <c r="BO4345" s="1">
        <v>66.717</v>
      </c>
      <c r="BP4345" s="1">
        <v>0.01</v>
      </c>
      <c r="BR4345" s="1">
        <v>25.0</v>
      </c>
      <c r="BT4345" s="1">
        <v>0.0</v>
      </c>
      <c r="BU4345" s="1">
        <v>0.0</v>
      </c>
      <c r="BY4345" s="1">
        <v>0.0</v>
      </c>
      <c r="BZ4345" s="1">
        <v>0.0</v>
      </c>
      <c r="CB4345" s="1">
        <v>0.0</v>
      </c>
      <c r="CG4345" s="1">
        <v>200.151</v>
      </c>
      <c r="CH4345" s="1">
        <v>0.03</v>
      </c>
      <c r="CK4345" s="1">
        <v>0.0</v>
      </c>
      <c r="CL4345" s="1">
        <v>0.0</v>
      </c>
      <c r="CM4345" s="1">
        <v>0.0</v>
      </c>
      <c r="CN4345" s="1">
        <v>75.0</v>
      </c>
      <c r="CQ4345" s="1">
        <v>0.0</v>
      </c>
      <c r="CR4345" s="1">
        <v>0.0</v>
      </c>
      <c r="CU4345" s="1">
        <v>0.0</v>
      </c>
      <c r="CV4345" s="1">
        <v>0.0</v>
      </c>
      <c r="CX4345" s="1">
        <v>0.0</v>
      </c>
      <c r="CY4345" s="1">
        <v>0.0</v>
      </c>
      <c r="DA4345" s="1">
        <v>266.868</v>
      </c>
      <c r="DB4345" s="1">
        <v>0.297</v>
      </c>
      <c r="DF4345" s="1">
        <v>66.717</v>
      </c>
      <c r="DG4345" s="1">
        <v>0.01</v>
      </c>
      <c r="DI4345" s="1">
        <v>25.0</v>
      </c>
      <c r="DN4345" s="1">
        <v>0.0</v>
      </c>
      <c r="DO4345" s="1">
        <v>0.0</v>
      </c>
      <c r="DQ4345" s="1">
        <v>0.0</v>
      </c>
      <c r="DV4345" s="1">
        <v>0.0</v>
      </c>
      <c r="DW4345" s="1">
        <v>0.0</v>
      </c>
      <c r="DY4345" s="1">
        <v>0.0</v>
      </c>
    </row>
    <row r="4346">
      <c r="A4346" s="1" t="s">
        <v>469</v>
      </c>
      <c r="B4346" s="1">
        <v>2003.0</v>
      </c>
      <c r="C4346" s="1" t="s">
        <v>470</v>
      </c>
      <c r="D4346" s="1">
        <v>153780.0</v>
      </c>
      <c r="E4346" s="1">
        <v>3.56840544E8</v>
      </c>
      <c r="J4346" s="1">
        <v>0.0</v>
      </c>
      <c r="K4346" s="1">
        <v>0.0</v>
      </c>
      <c r="L4346" s="1">
        <v>0.0</v>
      </c>
      <c r="N4346" s="1">
        <v>500.0</v>
      </c>
      <c r="S4346" s="1">
        <v>0.0</v>
      </c>
      <c r="T4346" s="1">
        <v>0.0</v>
      </c>
      <c r="V4346" s="1">
        <v>0.0</v>
      </c>
      <c r="W4346" s="1">
        <v>0.0</v>
      </c>
      <c r="X4346" s="1">
        <v>0.0</v>
      </c>
      <c r="Y4346" s="1">
        <v>0.0</v>
      </c>
      <c r="AA4346" s="1">
        <v>0.04</v>
      </c>
      <c r="AB4346" s="1">
        <v>260.112</v>
      </c>
      <c r="AC4346" s="1">
        <v>0.04</v>
      </c>
      <c r="AE4346" s="1">
        <v>11.229</v>
      </c>
      <c r="AF4346" s="1">
        <v>0.033</v>
      </c>
      <c r="AG4346" s="1">
        <v>2148.187</v>
      </c>
      <c r="AH4346" s="1">
        <v>0.926</v>
      </c>
      <c r="AK4346" s="1">
        <v>195.084</v>
      </c>
      <c r="AL4346" s="1">
        <v>0.03</v>
      </c>
      <c r="AO4346" s="1">
        <v>75.0</v>
      </c>
      <c r="AT4346" s="1">
        <v>0.0</v>
      </c>
      <c r="AU4346" s="1">
        <v>0.0</v>
      </c>
      <c r="AX4346" s="1">
        <v>0.0</v>
      </c>
      <c r="AY4346" s="1">
        <v>0.0</v>
      </c>
      <c r="AZ4346" s="1">
        <v>0.0</v>
      </c>
      <c r="BA4346" s="1">
        <v>0.0</v>
      </c>
      <c r="BC4346" s="1">
        <v>0.02</v>
      </c>
      <c r="BG4346" s="1">
        <v>65.028</v>
      </c>
      <c r="BH4346" s="1">
        <v>0.01</v>
      </c>
      <c r="BJ4346" s="1">
        <v>25.0</v>
      </c>
      <c r="BO4346" s="1">
        <v>65.028</v>
      </c>
      <c r="BP4346" s="1">
        <v>0.01</v>
      </c>
      <c r="BR4346" s="1">
        <v>25.0</v>
      </c>
      <c r="BT4346" s="1">
        <v>0.0</v>
      </c>
      <c r="BU4346" s="1">
        <v>0.0</v>
      </c>
      <c r="BY4346" s="1">
        <v>0.0</v>
      </c>
      <c r="BZ4346" s="1">
        <v>0.0</v>
      </c>
      <c r="CB4346" s="1">
        <v>0.0</v>
      </c>
      <c r="CG4346" s="1">
        <v>195.084</v>
      </c>
      <c r="CH4346" s="1">
        <v>0.03</v>
      </c>
      <c r="CK4346" s="1">
        <v>0.0</v>
      </c>
      <c r="CL4346" s="1">
        <v>0.0</v>
      </c>
      <c r="CM4346" s="1">
        <v>0.0</v>
      </c>
      <c r="CN4346" s="1">
        <v>75.0</v>
      </c>
      <c r="CQ4346" s="1">
        <v>0.0</v>
      </c>
      <c r="CR4346" s="1">
        <v>0.0</v>
      </c>
      <c r="CU4346" s="1">
        <v>0.0</v>
      </c>
      <c r="CV4346" s="1">
        <v>0.0</v>
      </c>
      <c r="CX4346" s="1">
        <v>0.0</v>
      </c>
      <c r="CY4346" s="1">
        <v>0.0</v>
      </c>
      <c r="DA4346" s="1">
        <v>260.112</v>
      </c>
      <c r="DB4346" s="1">
        <v>0.33</v>
      </c>
      <c r="DF4346" s="1">
        <v>65.028</v>
      </c>
      <c r="DG4346" s="1">
        <v>0.01</v>
      </c>
      <c r="DI4346" s="1">
        <v>25.0</v>
      </c>
      <c r="DN4346" s="1">
        <v>0.0</v>
      </c>
      <c r="DO4346" s="1">
        <v>0.0</v>
      </c>
      <c r="DQ4346" s="1">
        <v>0.0</v>
      </c>
      <c r="DV4346" s="1">
        <v>0.0</v>
      </c>
      <c r="DW4346" s="1">
        <v>0.0</v>
      </c>
      <c r="DY4346" s="1">
        <v>0.0</v>
      </c>
    </row>
    <row r="4347">
      <c r="A4347" s="1" t="s">
        <v>469</v>
      </c>
      <c r="B4347" s="1">
        <v>2004.0</v>
      </c>
      <c r="C4347" s="1" t="s">
        <v>470</v>
      </c>
      <c r="D4347" s="1">
        <v>157681.0</v>
      </c>
      <c r="E4347" s="1">
        <v>3.70949152E8</v>
      </c>
      <c r="J4347" s="1">
        <v>0.0</v>
      </c>
      <c r="K4347" s="1">
        <v>0.0</v>
      </c>
      <c r="L4347" s="1">
        <v>0.0</v>
      </c>
      <c r="N4347" s="1">
        <v>500.0</v>
      </c>
      <c r="S4347" s="1">
        <v>0.0</v>
      </c>
      <c r="T4347" s="1">
        <v>0.0</v>
      </c>
      <c r="V4347" s="1">
        <v>0.0</v>
      </c>
      <c r="W4347" s="1">
        <v>0.0</v>
      </c>
      <c r="X4347" s="1">
        <v>0.0</v>
      </c>
      <c r="Y4347" s="1">
        <v>0.0</v>
      </c>
      <c r="AA4347" s="1">
        <v>0.04</v>
      </c>
      <c r="AB4347" s="1">
        <v>253.677</v>
      </c>
      <c r="AC4347" s="1">
        <v>0.04</v>
      </c>
      <c r="AE4347" s="1">
        <v>14.325</v>
      </c>
      <c r="AF4347" s="1">
        <v>0.047</v>
      </c>
      <c r="AG4347" s="1">
        <v>2395.164</v>
      </c>
      <c r="AH4347" s="1">
        <v>1.018</v>
      </c>
      <c r="AK4347" s="1">
        <v>190.258</v>
      </c>
      <c r="AL4347" s="1">
        <v>0.03</v>
      </c>
      <c r="AO4347" s="1">
        <v>75.0</v>
      </c>
      <c r="AT4347" s="1">
        <v>0.0</v>
      </c>
      <c r="AU4347" s="1">
        <v>0.0</v>
      </c>
      <c r="AX4347" s="1">
        <v>0.0</v>
      </c>
      <c r="AY4347" s="1">
        <v>0.0</v>
      </c>
      <c r="AZ4347" s="1">
        <v>0.0</v>
      </c>
      <c r="BA4347" s="1">
        <v>0.0</v>
      </c>
      <c r="BC4347" s="1">
        <v>0.02</v>
      </c>
      <c r="BG4347" s="1">
        <v>63.419</v>
      </c>
      <c r="BH4347" s="1">
        <v>0.01</v>
      </c>
      <c r="BJ4347" s="1">
        <v>25.0</v>
      </c>
      <c r="BO4347" s="1">
        <v>63.419</v>
      </c>
      <c r="BP4347" s="1">
        <v>0.01</v>
      </c>
      <c r="BR4347" s="1">
        <v>25.0</v>
      </c>
      <c r="BT4347" s="1">
        <v>0.0</v>
      </c>
      <c r="BU4347" s="1">
        <v>0.0</v>
      </c>
      <c r="BY4347" s="1">
        <v>0.0</v>
      </c>
      <c r="BZ4347" s="1">
        <v>0.0</v>
      </c>
      <c r="CB4347" s="1">
        <v>0.0</v>
      </c>
      <c r="CG4347" s="1">
        <v>190.258</v>
      </c>
      <c r="CH4347" s="1">
        <v>0.03</v>
      </c>
      <c r="CK4347" s="1">
        <v>0.0</v>
      </c>
      <c r="CL4347" s="1">
        <v>0.0</v>
      </c>
      <c r="CM4347" s="1">
        <v>0.0</v>
      </c>
      <c r="CN4347" s="1">
        <v>75.0</v>
      </c>
      <c r="CQ4347" s="1">
        <v>0.0</v>
      </c>
      <c r="CR4347" s="1">
        <v>0.0</v>
      </c>
      <c r="CU4347" s="1">
        <v>0.0</v>
      </c>
      <c r="CV4347" s="1">
        <v>0.0</v>
      </c>
      <c r="CX4347" s="1">
        <v>0.0</v>
      </c>
      <c r="CY4347" s="1">
        <v>0.0</v>
      </c>
      <c r="DA4347" s="1">
        <v>253.677</v>
      </c>
      <c r="DB4347" s="1">
        <v>0.378</v>
      </c>
      <c r="DF4347" s="1">
        <v>63.419</v>
      </c>
      <c r="DG4347" s="1">
        <v>0.01</v>
      </c>
      <c r="DI4347" s="1">
        <v>25.0</v>
      </c>
      <c r="DN4347" s="1">
        <v>0.0</v>
      </c>
      <c r="DO4347" s="1">
        <v>0.0</v>
      </c>
      <c r="DQ4347" s="1">
        <v>0.0</v>
      </c>
      <c r="DV4347" s="1">
        <v>0.0</v>
      </c>
      <c r="DW4347" s="1">
        <v>0.0</v>
      </c>
      <c r="DY4347" s="1">
        <v>0.0</v>
      </c>
    </row>
    <row r="4348">
      <c r="A4348" s="1" t="s">
        <v>469</v>
      </c>
      <c r="B4348" s="1">
        <v>2005.0</v>
      </c>
      <c r="C4348" s="1" t="s">
        <v>470</v>
      </c>
      <c r="D4348" s="1">
        <v>161603.0</v>
      </c>
      <c r="E4348" s="1">
        <v>4.00193568E8</v>
      </c>
      <c r="J4348" s="1">
        <v>0.0</v>
      </c>
      <c r="K4348" s="1">
        <v>0.0</v>
      </c>
      <c r="L4348" s="1">
        <v>0.0</v>
      </c>
      <c r="N4348" s="1">
        <v>750.0</v>
      </c>
      <c r="S4348" s="1">
        <v>0.0</v>
      </c>
      <c r="T4348" s="1">
        <v>0.0</v>
      </c>
      <c r="V4348" s="1">
        <v>0.0</v>
      </c>
      <c r="W4348" s="1">
        <v>0.0</v>
      </c>
      <c r="X4348" s="1">
        <v>0.0</v>
      </c>
      <c r="Y4348" s="1">
        <v>0.0</v>
      </c>
      <c r="AA4348" s="1">
        <v>0.04</v>
      </c>
      <c r="AB4348" s="1">
        <v>247.52</v>
      </c>
      <c r="AC4348" s="1">
        <v>0.04</v>
      </c>
      <c r="AE4348" s="1">
        <v>6.91</v>
      </c>
      <c r="AF4348" s="1">
        <v>0.026</v>
      </c>
      <c r="AG4348" s="1">
        <v>2498.53</v>
      </c>
      <c r="AH4348" s="1">
        <v>1.009</v>
      </c>
      <c r="AK4348" s="1">
        <v>247.52</v>
      </c>
      <c r="AL4348" s="1">
        <v>0.04</v>
      </c>
      <c r="AO4348" s="1">
        <v>100.0</v>
      </c>
      <c r="AT4348" s="1">
        <v>0.0</v>
      </c>
      <c r="AU4348" s="1">
        <v>0.0</v>
      </c>
      <c r="AX4348" s="1">
        <v>0.0</v>
      </c>
      <c r="AY4348" s="1">
        <v>0.0</v>
      </c>
      <c r="AZ4348" s="1">
        <v>0.0</v>
      </c>
      <c r="BA4348" s="1">
        <v>0.0</v>
      </c>
      <c r="BC4348" s="1">
        <v>0.03</v>
      </c>
      <c r="BG4348" s="1">
        <v>0.0</v>
      </c>
      <c r="BH4348" s="1">
        <v>0.0</v>
      </c>
      <c r="BJ4348" s="1">
        <v>0.0</v>
      </c>
      <c r="BO4348" s="1">
        <v>0.0</v>
      </c>
      <c r="BP4348" s="1">
        <v>0.0</v>
      </c>
      <c r="BR4348" s="1">
        <v>0.0</v>
      </c>
      <c r="BT4348" s="1">
        <v>0.0</v>
      </c>
      <c r="BU4348" s="1">
        <v>0.0</v>
      </c>
      <c r="BY4348" s="1">
        <v>0.0</v>
      </c>
      <c r="BZ4348" s="1">
        <v>0.0</v>
      </c>
      <c r="CB4348" s="1">
        <v>0.0</v>
      </c>
      <c r="CG4348" s="1">
        <v>247.52</v>
      </c>
      <c r="CH4348" s="1">
        <v>0.04</v>
      </c>
      <c r="CK4348" s="1">
        <v>0.0</v>
      </c>
      <c r="CL4348" s="1">
        <v>0.0</v>
      </c>
      <c r="CM4348" s="1">
        <v>0.0</v>
      </c>
      <c r="CN4348" s="1">
        <v>100.0</v>
      </c>
      <c r="CQ4348" s="1">
        <v>0.0</v>
      </c>
      <c r="CR4348" s="1">
        <v>0.0</v>
      </c>
      <c r="CU4348" s="1">
        <v>0.0</v>
      </c>
      <c r="CV4348" s="1">
        <v>0.0</v>
      </c>
      <c r="CX4348" s="1">
        <v>0.0</v>
      </c>
      <c r="CY4348" s="1">
        <v>0.0</v>
      </c>
      <c r="DA4348" s="1">
        <v>247.52</v>
      </c>
      <c r="DB4348" s="1">
        <v>0.404</v>
      </c>
      <c r="DF4348" s="1">
        <v>0.0</v>
      </c>
      <c r="DG4348" s="1">
        <v>0.0</v>
      </c>
      <c r="DI4348" s="1">
        <v>0.0</v>
      </c>
      <c r="DN4348" s="1">
        <v>0.0</v>
      </c>
      <c r="DO4348" s="1">
        <v>0.0</v>
      </c>
      <c r="DQ4348" s="1">
        <v>0.0</v>
      </c>
      <c r="DV4348" s="1">
        <v>0.0</v>
      </c>
      <c r="DW4348" s="1">
        <v>0.0</v>
      </c>
      <c r="DY4348" s="1">
        <v>0.0</v>
      </c>
    </row>
    <row r="4349">
      <c r="A4349" s="1" t="s">
        <v>469</v>
      </c>
      <c r="B4349" s="1">
        <v>2006.0</v>
      </c>
      <c r="C4349" s="1" t="s">
        <v>470</v>
      </c>
      <c r="D4349" s="1">
        <v>165608.0</v>
      </c>
      <c r="E4349" s="1">
        <v>4.3691568E8</v>
      </c>
      <c r="J4349" s="1">
        <v>0.0</v>
      </c>
      <c r="K4349" s="1">
        <v>0.0</v>
      </c>
      <c r="L4349" s="1">
        <v>0.0</v>
      </c>
      <c r="N4349" s="1">
        <v>600.0</v>
      </c>
      <c r="S4349" s="1">
        <v>0.0</v>
      </c>
      <c r="T4349" s="1">
        <v>0.0</v>
      </c>
      <c r="V4349" s="1">
        <v>0.0</v>
      </c>
      <c r="W4349" s="1">
        <v>0.0</v>
      </c>
      <c r="X4349" s="1">
        <v>0.0</v>
      </c>
      <c r="Y4349" s="1">
        <v>0.0</v>
      </c>
      <c r="AA4349" s="1">
        <v>0.05</v>
      </c>
      <c r="AB4349" s="1">
        <v>301.918</v>
      </c>
      <c r="AC4349" s="1">
        <v>0.05</v>
      </c>
      <c r="AE4349" s="1">
        <v>4.61</v>
      </c>
      <c r="AF4349" s="1">
        <v>0.019</v>
      </c>
      <c r="AG4349" s="1">
        <v>2550.503</v>
      </c>
      <c r="AH4349" s="1">
        <v>0.967</v>
      </c>
      <c r="AK4349" s="1">
        <v>241.534</v>
      </c>
      <c r="AL4349" s="1">
        <v>0.04</v>
      </c>
      <c r="AO4349" s="1">
        <v>80.0</v>
      </c>
      <c r="AT4349" s="1">
        <v>0.0</v>
      </c>
      <c r="AU4349" s="1">
        <v>0.0</v>
      </c>
      <c r="AX4349" s="1">
        <v>0.0</v>
      </c>
      <c r="AY4349" s="1">
        <v>0.0</v>
      </c>
      <c r="AZ4349" s="1">
        <v>0.0</v>
      </c>
      <c r="BA4349" s="1">
        <v>0.0</v>
      </c>
      <c r="BC4349" s="1">
        <v>0.03</v>
      </c>
      <c r="BG4349" s="1">
        <v>60.384</v>
      </c>
      <c r="BH4349" s="1">
        <v>0.01</v>
      </c>
      <c r="BJ4349" s="1">
        <v>20.0</v>
      </c>
      <c r="BO4349" s="1">
        <v>60.384</v>
      </c>
      <c r="BP4349" s="1">
        <v>0.01</v>
      </c>
      <c r="BR4349" s="1">
        <v>20.0</v>
      </c>
      <c r="BT4349" s="1">
        <v>0.0</v>
      </c>
      <c r="BU4349" s="1">
        <v>0.0</v>
      </c>
      <c r="BY4349" s="1">
        <v>0.0</v>
      </c>
      <c r="BZ4349" s="1">
        <v>0.0</v>
      </c>
      <c r="CB4349" s="1">
        <v>0.0</v>
      </c>
      <c r="CG4349" s="1">
        <v>241.534</v>
      </c>
      <c r="CH4349" s="1">
        <v>0.04</v>
      </c>
      <c r="CK4349" s="1">
        <v>0.0</v>
      </c>
      <c r="CL4349" s="1">
        <v>0.0</v>
      </c>
      <c r="CM4349" s="1">
        <v>0.0</v>
      </c>
      <c r="CN4349" s="1">
        <v>80.0</v>
      </c>
      <c r="CQ4349" s="1">
        <v>0.0</v>
      </c>
      <c r="CR4349" s="1">
        <v>0.0</v>
      </c>
      <c r="CU4349" s="1">
        <v>0.0</v>
      </c>
      <c r="CV4349" s="1">
        <v>0.0</v>
      </c>
      <c r="CX4349" s="1">
        <v>0.0</v>
      </c>
      <c r="CY4349" s="1">
        <v>0.0</v>
      </c>
      <c r="DA4349" s="1">
        <v>301.918</v>
      </c>
      <c r="DB4349" s="1">
        <v>0.422</v>
      </c>
      <c r="DF4349" s="1">
        <v>60.384</v>
      </c>
      <c r="DG4349" s="1">
        <v>0.01</v>
      </c>
      <c r="DI4349" s="1">
        <v>20.0</v>
      </c>
      <c r="DN4349" s="1">
        <v>0.0</v>
      </c>
      <c r="DO4349" s="1">
        <v>0.0</v>
      </c>
      <c r="DQ4349" s="1">
        <v>0.0</v>
      </c>
      <c r="DV4349" s="1">
        <v>0.0</v>
      </c>
      <c r="DW4349" s="1">
        <v>0.0</v>
      </c>
      <c r="DY4349" s="1">
        <v>0.0</v>
      </c>
    </row>
    <row r="4350">
      <c r="A4350" s="1" t="s">
        <v>469</v>
      </c>
      <c r="B4350" s="1">
        <v>2007.0</v>
      </c>
      <c r="C4350" s="1" t="s">
        <v>470</v>
      </c>
      <c r="D4350" s="1">
        <v>169668.0</v>
      </c>
      <c r="E4350" s="1">
        <v>4.54094464E8</v>
      </c>
      <c r="J4350" s="1">
        <v>0.0</v>
      </c>
      <c r="K4350" s="1">
        <v>0.0</v>
      </c>
      <c r="L4350" s="1">
        <v>0.0</v>
      </c>
      <c r="N4350" s="1">
        <v>600.0</v>
      </c>
      <c r="S4350" s="1">
        <v>0.0</v>
      </c>
      <c r="T4350" s="1">
        <v>0.0</v>
      </c>
      <c r="V4350" s="1">
        <v>0.0</v>
      </c>
      <c r="W4350" s="1">
        <v>0.0</v>
      </c>
      <c r="X4350" s="1">
        <v>0.0</v>
      </c>
      <c r="Y4350" s="1">
        <v>0.0</v>
      </c>
      <c r="AA4350" s="1">
        <v>0.05</v>
      </c>
      <c r="AB4350" s="1">
        <v>294.693</v>
      </c>
      <c r="AC4350" s="1">
        <v>0.05</v>
      </c>
      <c r="AE4350" s="1">
        <v>3.322</v>
      </c>
      <c r="AF4350" s="1">
        <v>0.014</v>
      </c>
      <c r="AG4350" s="1">
        <v>2572.178</v>
      </c>
      <c r="AH4350" s="1">
        <v>0.961</v>
      </c>
      <c r="AK4350" s="1">
        <v>235.755</v>
      </c>
      <c r="AL4350" s="1">
        <v>0.04</v>
      </c>
      <c r="AO4350" s="1">
        <v>80.0</v>
      </c>
      <c r="AT4350" s="1">
        <v>0.0</v>
      </c>
      <c r="AU4350" s="1">
        <v>0.0</v>
      </c>
      <c r="AX4350" s="1">
        <v>0.0</v>
      </c>
      <c r="AY4350" s="1">
        <v>0.0</v>
      </c>
      <c r="AZ4350" s="1">
        <v>0.0</v>
      </c>
      <c r="BA4350" s="1">
        <v>0.0</v>
      </c>
      <c r="BC4350" s="1">
        <v>0.03</v>
      </c>
      <c r="BG4350" s="1">
        <v>58.939</v>
      </c>
      <c r="BH4350" s="1">
        <v>0.01</v>
      </c>
      <c r="BJ4350" s="1">
        <v>20.0</v>
      </c>
      <c r="BO4350" s="1">
        <v>58.939</v>
      </c>
      <c r="BP4350" s="1">
        <v>0.01</v>
      </c>
      <c r="BR4350" s="1">
        <v>20.0</v>
      </c>
      <c r="BT4350" s="1">
        <v>0.0</v>
      </c>
      <c r="BU4350" s="1">
        <v>0.0</v>
      </c>
      <c r="BY4350" s="1">
        <v>0.0</v>
      </c>
      <c r="BZ4350" s="1">
        <v>0.0</v>
      </c>
      <c r="CB4350" s="1">
        <v>0.0</v>
      </c>
      <c r="CG4350" s="1">
        <v>235.755</v>
      </c>
      <c r="CH4350" s="1">
        <v>0.04</v>
      </c>
      <c r="CK4350" s="1">
        <v>0.0</v>
      </c>
      <c r="CL4350" s="1">
        <v>0.0</v>
      </c>
      <c r="CM4350" s="1">
        <v>0.0</v>
      </c>
      <c r="CN4350" s="1">
        <v>80.0</v>
      </c>
      <c r="CQ4350" s="1">
        <v>0.0</v>
      </c>
      <c r="CR4350" s="1">
        <v>0.0</v>
      </c>
      <c r="CU4350" s="1">
        <v>0.0</v>
      </c>
      <c r="CV4350" s="1">
        <v>0.0</v>
      </c>
      <c r="CX4350" s="1">
        <v>0.0</v>
      </c>
      <c r="CY4350" s="1">
        <v>0.0</v>
      </c>
      <c r="DA4350" s="1">
        <v>294.693</v>
      </c>
      <c r="DB4350" s="1">
        <v>0.436</v>
      </c>
      <c r="DF4350" s="1">
        <v>58.939</v>
      </c>
      <c r="DG4350" s="1">
        <v>0.01</v>
      </c>
      <c r="DI4350" s="1">
        <v>20.0</v>
      </c>
      <c r="DN4350" s="1">
        <v>0.0</v>
      </c>
      <c r="DO4350" s="1">
        <v>0.0</v>
      </c>
      <c r="DQ4350" s="1">
        <v>0.0</v>
      </c>
      <c r="DV4350" s="1">
        <v>0.0</v>
      </c>
      <c r="DW4350" s="1">
        <v>0.0</v>
      </c>
      <c r="DY4350" s="1">
        <v>0.0</v>
      </c>
    </row>
    <row r="4351">
      <c r="A4351" s="1" t="s">
        <v>469</v>
      </c>
      <c r="B4351" s="1">
        <v>2008.0</v>
      </c>
      <c r="C4351" s="1" t="s">
        <v>470</v>
      </c>
      <c r="D4351" s="1">
        <v>173755.0</v>
      </c>
      <c r="E4351" s="1">
        <v>4.915488E8</v>
      </c>
      <c r="J4351" s="1">
        <v>0.0</v>
      </c>
      <c r="K4351" s="1">
        <v>0.0</v>
      </c>
      <c r="L4351" s="1">
        <v>0.0</v>
      </c>
      <c r="N4351" s="1">
        <v>600.0</v>
      </c>
      <c r="S4351" s="1">
        <v>0.0</v>
      </c>
      <c r="T4351" s="1">
        <v>0.0</v>
      </c>
      <c r="V4351" s="1">
        <v>0.0</v>
      </c>
      <c r="W4351" s="1">
        <v>0.0</v>
      </c>
      <c r="X4351" s="1">
        <v>0.0</v>
      </c>
      <c r="Y4351" s="1">
        <v>0.0</v>
      </c>
      <c r="AA4351" s="1">
        <v>0.05</v>
      </c>
      <c r="AB4351" s="1">
        <v>287.762</v>
      </c>
      <c r="AC4351" s="1">
        <v>0.05</v>
      </c>
      <c r="AE4351" s="1">
        <v>9.128</v>
      </c>
      <c r="AF4351" s="1">
        <v>0.04</v>
      </c>
      <c r="AG4351" s="1">
        <v>2740.954</v>
      </c>
      <c r="AH4351" s="1">
        <v>0.969</v>
      </c>
      <c r="AK4351" s="1">
        <v>230.209</v>
      </c>
      <c r="AL4351" s="1">
        <v>0.04</v>
      </c>
      <c r="AO4351" s="1">
        <v>80.0</v>
      </c>
      <c r="AT4351" s="1">
        <v>0.0</v>
      </c>
      <c r="AU4351" s="1">
        <v>0.0</v>
      </c>
      <c r="AX4351" s="1">
        <v>0.0</v>
      </c>
      <c r="AY4351" s="1">
        <v>0.0</v>
      </c>
      <c r="AZ4351" s="1">
        <v>0.0</v>
      </c>
      <c r="BA4351" s="1">
        <v>0.0</v>
      </c>
      <c r="BC4351" s="1">
        <v>0.03</v>
      </c>
      <c r="BG4351" s="1">
        <v>57.552</v>
      </c>
      <c r="BH4351" s="1">
        <v>0.01</v>
      </c>
      <c r="BJ4351" s="1">
        <v>20.0</v>
      </c>
      <c r="BO4351" s="1">
        <v>57.552</v>
      </c>
      <c r="BP4351" s="1">
        <v>0.01</v>
      </c>
      <c r="BR4351" s="1">
        <v>20.0</v>
      </c>
      <c r="BT4351" s="1">
        <v>0.0</v>
      </c>
      <c r="BU4351" s="1">
        <v>0.0</v>
      </c>
      <c r="BY4351" s="1">
        <v>0.0</v>
      </c>
      <c r="BZ4351" s="1">
        <v>0.0</v>
      </c>
      <c r="CB4351" s="1">
        <v>0.0</v>
      </c>
      <c r="CG4351" s="1">
        <v>230.209</v>
      </c>
      <c r="CH4351" s="1">
        <v>0.04</v>
      </c>
      <c r="CK4351" s="1">
        <v>0.0</v>
      </c>
      <c r="CL4351" s="1">
        <v>0.0</v>
      </c>
      <c r="CM4351" s="1">
        <v>0.0</v>
      </c>
      <c r="CN4351" s="1">
        <v>80.0</v>
      </c>
      <c r="CQ4351" s="1">
        <v>0.0</v>
      </c>
      <c r="CR4351" s="1">
        <v>0.0</v>
      </c>
      <c r="CU4351" s="1">
        <v>0.0</v>
      </c>
      <c r="CV4351" s="1">
        <v>0.0</v>
      </c>
      <c r="CX4351" s="1">
        <v>0.0</v>
      </c>
      <c r="CY4351" s="1">
        <v>0.0</v>
      </c>
      <c r="DA4351" s="1">
        <v>287.762</v>
      </c>
      <c r="DB4351" s="1">
        <v>0.476</v>
      </c>
      <c r="DF4351" s="1">
        <v>57.552</v>
      </c>
      <c r="DG4351" s="1">
        <v>0.01</v>
      </c>
      <c r="DI4351" s="1">
        <v>20.0</v>
      </c>
      <c r="DN4351" s="1">
        <v>0.0</v>
      </c>
      <c r="DO4351" s="1">
        <v>0.0</v>
      </c>
      <c r="DQ4351" s="1">
        <v>0.0</v>
      </c>
      <c r="DV4351" s="1">
        <v>0.0</v>
      </c>
      <c r="DW4351" s="1">
        <v>0.0</v>
      </c>
      <c r="DY4351" s="1">
        <v>0.0</v>
      </c>
    </row>
    <row r="4352">
      <c r="A4352" s="1" t="s">
        <v>469</v>
      </c>
      <c r="B4352" s="1">
        <v>2009.0</v>
      </c>
      <c r="C4352" s="1" t="s">
        <v>470</v>
      </c>
      <c r="D4352" s="1">
        <v>177829.0</v>
      </c>
      <c r="E4352" s="1">
        <v>5.07380512E8</v>
      </c>
      <c r="J4352" s="1">
        <v>0.0</v>
      </c>
      <c r="K4352" s="1">
        <v>0.0</v>
      </c>
      <c r="L4352" s="1">
        <v>0.0</v>
      </c>
      <c r="N4352" s="1">
        <v>500.0</v>
      </c>
      <c r="S4352" s="1">
        <v>0.0</v>
      </c>
      <c r="T4352" s="1">
        <v>0.0</v>
      </c>
      <c r="V4352" s="1">
        <v>0.0</v>
      </c>
      <c r="W4352" s="1">
        <v>0.0</v>
      </c>
      <c r="X4352" s="1">
        <v>0.0</v>
      </c>
      <c r="Y4352" s="1">
        <v>0.0</v>
      </c>
      <c r="AA4352" s="1">
        <v>0.06</v>
      </c>
      <c r="AB4352" s="1">
        <v>337.403</v>
      </c>
      <c r="AC4352" s="1">
        <v>0.06</v>
      </c>
      <c r="AE4352" s="1">
        <v>6.955</v>
      </c>
      <c r="AF4352" s="1">
        <v>0.033</v>
      </c>
      <c r="AG4352" s="1">
        <v>2864.436</v>
      </c>
      <c r="AH4352" s="1">
        <v>1.004</v>
      </c>
      <c r="AK4352" s="1">
        <v>281.169</v>
      </c>
      <c r="AL4352" s="1">
        <v>0.05</v>
      </c>
      <c r="AO4352" s="1">
        <v>83.333</v>
      </c>
      <c r="AT4352" s="1">
        <v>0.0</v>
      </c>
      <c r="AU4352" s="1">
        <v>0.0</v>
      </c>
      <c r="AX4352" s="1">
        <v>0.0</v>
      </c>
      <c r="AY4352" s="1">
        <v>0.0</v>
      </c>
      <c r="AZ4352" s="1">
        <v>0.0</v>
      </c>
      <c r="BA4352" s="1">
        <v>0.0</v>
      </c>
      <c r="BC4352" s="1">
        <v>0.03</v>
      </c>
      <c r="BG4352" s="1">
        <v>56.234</v>
      </c>
      <c r="BH4352" s="1">
        <v>0.01</v>
      </c>
      <c r="BJ4352" s="1">
        <v>16.667</v>
      </c>
      <c r="BO4352" s="1">
        <v>56.234</v>
      </c>
      <c r="BP4352" s="1">
        <v>0.01</v>
      </c>
      <c r="BR4352" s="1">
        <v>16.667</v>
      </c>
      <c r="BT4352" s="1">
        <v>0.0</v>
      </c>
      <c r="BU4352" s="1">
        <v>0.0</v>
      </c>
      <c r="BY4352" s="1">
        <v>0.0</v>
      </c>
      <c r="BZ4352" s="1">
        <v>0.0</v>
      </c>
      <c r="CB4352" s="1">
        <v>0.0</v>
      </c>
      <c r="CG4352" s="1">
        <v>281.169</v>
      </c>
      <c r="CH4352" s="1">
        <v>0.05</v>
      </c>
      <c r="CK4352" s="1">
        <v>0.0</v>
      </c>
      <c r="CL4352" s="1">
        <v>0.0</v>
      </c>
      <c r="CM4352" s="1">
        <v>0.0</v>
      </c>
      <c r="CN4352" s="1">
        <v>83.333</v>
      </c>
      <c r="CQ4352" s="1">
        <v>0.0</v>
      </c>
      <c r="CR4352" s="1">
        <v>0.0</v>
      </c>
      <c r="CU4352" s="1">
        <v>0.0</v>
      </c>
      <c r="CV4352" s="1">
        <v>0.0</v>
      </c>
      <c r="CX4352" s="1">
        <v>0.0</v>
      </c>
      <c r="CY4352" s="1">
        <v>0.0</v>
      </c>
      <c r="DA4352" s="1">
        <v>337.403</v>
      </c>
      <c r="DB4352" s="1">
        <v>0.509</v>
      </c>
      <c r="DF4352" s="1">
        <v>56.234</v>
      </c>
      <c r="DG4352" s="1">
        <v>0.01</v>
      </c>
      <c r="DI4352" s="1">
        <v>16.667</v>
      </c>
      <c r="DN4352" s="1">
        <v>0.0</v>
      </c>
      <c r="DO4352" s="1">
        <v>0.0</v>
      </c>
      <c r="DQ4352" s="1">
        <v>0.0</v>
      </c>
      <c r="DV4352" s="1">
        <v>0.0</v>
      </c>
      <c r="DW4352" s="1">
        <v>0.0</v>
      </c>
      <c r="DY4352" s="1">
        <v>0.0</v>
      </c>
    </row>
    <row r="4353">
      <c r="A4353" s="1" t="s">
        <v>469</v>
      </c>
      <c r="B4353" s="1">
        <v>2010.0</v>
      </c>
      <c r="C4353" s="1" t="s">
        <v>470</v>
      </c>
      <c r="D4353" s="1">
        <v>181774.0</v>
      </c>
      <c r="E4353" s="1">
        <v>5.44428736E8</v>
      </c>
      <c r="J4353" s="1">
        <v>0.0</v>
      </c>
      <c r="K4353" s="1">
        <v>0.0</v>
      </c>
      <c r="L4353" s="1">
        <v>0.0</v>
      </c>
      <c r="N4353" s="1">
        <v>600.0</v>
      </c>
      <c r="S4353" s="1">
        <v>0.0</v>
      </c>
      <c r="T4353" s="1">
        <v>0.0</v>
      </c>
      <c r="V4353" s="1">
        <v>0.0</v>
      </c>
      <c r="W4353" s="1">
        <v>0.0</v>
      </c>
      <c r="X4353" s="1">
        <v>0.0</v>
      </c>
      <c r="Y4353" s="1">
        <v>0.0</v>
      </c>
      <c r="AA4353" s="1">
        <v>0.05</v>
      </c>
      <c r="AB4353" s="1">
        <v>275.067</v>
      </c>
      <c r="AC4353" s="1">
        <v>0.05</v>
      </c>
      <c r="AE4353" s="1">
        <v>8.68</v>
      </c>
      <c r="AF4353" s="1">
        <v>0.044</v>
      </c>
      <c r="AG4353" s="1">
        <v>3045.496</v>
      </c>
      <c r="AH4353" s="1">
        <v>1.017</v>
      </c>
      <c r="AK4353" s="1">
        <v>275.067</v>
      </c>
      <c r="AL4353" s="1">
        <v>0.05</v>
      </c>
      <c r="AO4353" s="1">
        <v>100.0</v>
      </c>
      <c r="AT4353" s="1">
        <v>0.0</v>
      </c>
      <c r="AU4353" s="1">
        <v>0.0</v>
      </c>
      <c r="AX4353" s="1">
        <v>0.0</v>
      </c>
      <c r="AY4353" s="1">
        <v>0.0</v>
      </c>
      <c r="AZ4353" s="1">
        <v>0.0</v>
      </c>
      <c r="BA4353" s="1">
        <v>0.0</v>
      </c>
      <c r="BC4353" s="1">
        <v>0.03</v>
      </c>
      <c r="BG4353" s="1">
        <v>0.0</v>
      </c>
      <c r="BH4353" s="1">
        <v>0.0</v>
      </c>
      <c r="BJ4353" s="1">
        <v>0.0</v>
      </c>
      <c r="BO4353" s="1">
        <v>0.0</v>
      </c>
      <c r="BP4353" s="1">
        <v>0.0</v>
      </c>
      <c r="BR4353" s="1">
        <v>0.0</v>
      </c>
      <c r="BT4353" s="1">
        <v>0.0</v>
      </c>
      <c r="BU4353" s="1">
        <v>0.0</v>
      </c>
      <c r="BY4353" s="1">
        <v>0.0</v>
      </c>
      <c r="BZ4353" s="1">
        <v>0.0</v>
      </c>
      <c r="CB4353" s="1">
        <v>0.0</v>
      </c>
      <c r="CG4353" s="1">
        <v>275.067</v>
      </c>
      <c r="CH4353" s="1">
        <v>0.05</v>
      </c>
      <c r="CK4353" s="1">
        <v>0.0</v>
      </c>
      <c r="CL4353" s="1">
        <v>0.0</v>
      </c>
      <c r="CM4353" s="1">
        <v>0.0</v>
      </c>
      <c r="CN4353" s="1">
        <v>100.0</v>
      </c>
      <c r="CQ4353" s="1">
        <v>0.0</v>
      </c>
      <c r="CR4353" s="1">
        <v>0.0</v>
      </c>
      <c r="CU4353" s="1">
        <v>0.0</v>
      </c>
      <c r="CV4353" s="1">
        <v>0.0</v>
      </c>
      <c r="CX4353" s="1">
        <v>0.0</v>
      </c>
      <c r="CY4353" s="1">
        <v>0.0</v>
      </c>
      <c r="DA4353" s="1">
        <v>275.067</v>
      </c>
      <c r="DB4353" s="1">
        <v>0.554</v>
      </c>
      <c r="DF4353" s="1">
        <v>0.0</v>
      </c>
      <c r="DG4353" s="1">
        <v>0.0</v>
      </c>
      <c r="DI4353" s="1">
        <v>0.0</v>
      </c>
      <c r="DN4353" s="1">
        <v>0.0</v>
      </c>
      <c r="DO4353" s="1">
        <v>0.0</v>
      </c>
      <c r="DQ4353" s="1">
        <v>0.0</v>
      </c>
      <c r="DV4353" s="1">
        <v>0.0</v>
      </c>
      <c r="DW4353" s="1">
        <v>0.0</v>
      </c>
      <c r="DY4353" s="1">
        <v>0.0</v>
      </c>
    </row>
    <row r="4354">
      <c r="A4354" s="1" t="s">
        <v>469</v>
      </c>
      <c r="B4354" s="1">
        <v>2011.0</v>
      </c>
      <c r="C4354" s="1" t="s">
        <v>470</v>
      </c>
      <c r="D4354" s="1">
        <v>185618.0</v>
      </c>
      <c r="E4354" s="1">
        <v>5.72220032E8</v>
      </c>
      <c r="J4354" s="1">
        <v>0.0</v>
      </c>
      <c r="K4354" s="1">
        <v>0.0</v>
      </c>
      <c r="L4354" s="1">
        <v>0.0</v>
      </c>
      <c r="N4354" s="1">
        <v>571.429</v>
      </c>
      <c r="S4354" s="1">
        <v>0.0</v>
      </c>
      <c r="T4354" s="1">
        <v>0.0</v>
      </c>
      <c r="V4354" s="1">
        <v>0.0</v>
      </c>
      <c r="W4354" s="1">
        <v>0.0</v>
      </c>
      <c r="X4354" s="1">
        <v>0.0</v>
      </c>
      <c r="Y4354" s="1">
        <v>0.0</v>
      </c>
      <c r="AA4354" s="1">
        <v>0.07</v>
      </c>
      <c r="AB4354" s="1">
        <v>377.119</v>
      </c>
      <c r="AC4354" s="1">
        <v>0.07</v>
      </c>
      <c r="AE4354" s="1">
        <v>3.229</v>
      </c>
      <c r="AF4354" s="1">
        <v>0.018</v>
      </c>
      <c r="AG4354" s="1">
        <v>3078.726</v>
      </c>
      <c r="AH4354" s="1">
        <v>0.999</v>
      </c>
      <c r="AK4354" s="1">
        <v>323.245</v>
      </c>
      <c r="AL4354" s="1">
        <v>0.06</v>
      </c>
      <c r="AO4354" s="1">
        <v>85.714</v>
      </c>
      <c r="AT4354" s="1">
        <v>0.0</v>
      </c>
      <c r="AU4354" s="1">
        <v>0.0</v>
      </c>
      <c r="AX4354" s="1">
        <v>0.0</v>
      </c>
      <c r="AY4354" s="1">
        <v>0.0</v>
      </c>
      <c r="AZ4354" s="1">
        <v>0.0</v>
      </c>
      <c r="BA4354" s="1">
        <v>0.0</v>
      </c>
      <c r="BC4354" s="1">
        <v>0.04</v>
      </c>
      <c r="BG4354" s="1">
        <v>53.874</v>
      </c>
      <c r="BH4354" s="1">
        <v>0.01</v>
      </c>
      <c r="BJ4354" s="1">
        <v>14.286</v>
      </c>
      <c r="BO4354" s="1">
        <v>53.874</v>
      </c>
      <c r="BP4354" s="1">
        <v>0.01</v>
      </c>
      <c r="BR4354" s="1">
        <v>14.286</v>
      </c>
      <c r="BT4354" s="1">
        <v>0.0</v>
      </c>
      <c r="BU4354" s="1">
        <v>0.0</v>
      </c>
      <c r="BY4354" s="1">
        <v>0.0</v>
      </c>
      <c r="BZ4354" s="1">
        <v>0.0</v>
      </c>
      <c r="CB4354" s="1">
        <v>0.0</v>
      </c>
      <c r="CG4354" s="1">
        <v>323.245</v>
      </c>
      <c r="CH4354" s="1">
        <v>0.06</v>
      </c>
      <c r="CK4354" s="1">
        <v>0.0</v>
      </c>
      <c r="CL4354" s="1">
        <v>0.0</v>
      </c>
      <c r="CM4354" s="1">
        <v>0.0</v>
      </c>
      <c r="CN4354" s="1">
        <v>85.714</v>
      </c>
      <c r="CQ4354" s="1">
        <v>0.0</v>
      </c>
      <c r="CR4354" s="1">
        <v>0.0</v>
      </c>
      <c r="CU4354" s="1">
        <v>0.0</v>
      </c>
      <c r="CV4354" s="1">
        <v>0.0</v>
      </c>
      <c r="CX4354" s="1">
        <v>0.0</v>
      </c>
      <c r="CY4354" s="1">
        <v>0.0</v>
      </c>
      <c r="DA4354" s="1">
        <v>377.119</v>
      </c>
      <c r="DB4354" s="1">
        <v>0.571</v>
      </c>
      <c r="DF4354" s="1">
        <v>53.874</v>
      </c>
      <c r="DG4354" s="1">
        <v>0.01</v>
      </c>
      <c r="DI4354" s="1">
        <v>14.286</v>
      </c>
      <c r="DN4354" s="1">
        <v>0.0</v>
      </c>
      <c r="DO4354" s="1">
        <v>0.0</v>
      </c>
      <c r="DQ4354" s="1">
        <v>0.0</v>
      </c>
      <c r="DV4354" s="1">
        <v>0.0</v>
      </c>
      <c r="DW4354" s="1">
        <v>0.0</v>
      </c>
      <c r="DY4354" s="1">
        <v>0.0</v>
      </c>
    </row>
    <row r="4355">
      <c r="A4355" s="1" t="s">
        <v>469</v>
      </c>
      <c r="B4355" s="1">
        <v>2012.0</v>
      </c>
      <c r="C4355" s="1" t="s">
        <v>470</v>
      </c>
      <c r="D4355" s="1">
        <v>189406.0</v>
      </c>
      <c r="E4355" s="1">
        <v>5.88710976E8</v>
      </c>
      <c r="J4355" s="1">
        <v>0.0</v>
      </c>
      <c r="K4355" s="1">
        <v>0.0</v>
      </c>
      <c r="L4355" s="1">
        <v>0.0</v>
      </c>
      <c r="N4355" s="1">
        <v>625.0</v>
      </c>
      <c r="S4355" s="1">
        <v>0.0</v>
      </c>
      <c r="T4355" s="1">
        <v>0.0</v>
      </c>
      <c r="V4355" s="1">
        <v>0.0</v>
      </c>
      <c r="W4355" s="1">
        <v>0.0</v>
      </c>
      <c r="X4355" s="1">
        <v>0.0</v>
      </c>
      <c r="Y4355" s="1">
        <v>0.0</v>
      </c>
      <c r="AA4355" s="1">
        <v>0.08</v>
      </c>
      <c r="AB4355" s="1">
        <v>422.373</v>
      </c>
      <c r="AC4355" s="1">
        <v>0.08</v>
      </c>
      <c r="AE4355" s="1">
        <v>5.831</v>
      </c>
      <c r="AF4355" s="1">
        <v>0.033</v>
      </c>
      <c r="AG4355" s="1">
        <v>3193.077</v>
      </c>
      <c r="AH4355" s="1">
        <v>1.027</v>
      </c>
      <c r="AK4355" s="1">
        <v>369.576</v>
      </c>
      <c r="AL4355" s="1">
        <v>0.07</v>
      </c>
      <c r="AO4355" s="1">
        <v>87.5</v>
      </c>
      <c r="AT4355" s="1">
        <v>0.0</v>
      </c>
      <c r="AU4355" s="1">
        <v>0.0</v>
      </c>
      <c r="AX4355" s="1">
        <v>0.0</v>
      </c>
      <c r="AY4355" s="1">
        <v>0.0</v>
      </c>
      <c r="AZ4355" s="1">
        <v>0.0</v>
      </c>
      <c r="BA4355" s="1">
        <v>0.0</v>
      </c>
      <c r="BC4355" s="1">
        <v>0.05</v>
      </c>
      <c r="BG4355" s="1">
        <v>52.797</v>
      </c>
      <c r="BH4355" s="1">
        <v>0.01</v>
      </c>
      <c r="BJ4355" s="1">
        <v>12.5</v>
      </c>
      <c r="BO4355" s="1">
        <v>52.797</v>
      </c>
      <c r="BP4355" s="1">
        <v>0.01</v>
      </c>
      <c r="BR4355" s="1">
        <v>12.5</v>
      </c>
      <c r="BT4355" s="1">
        <v>0.0</v>
      </c>
      <c r="BU4355" s="1">
        <v>0.0</v>
      </c>
      <c r="BY4355" s="1">
        <v>0.0</v>
      </c>
      <c r="BZ4355" s="1">
        <v>0.0</v>
      </c>
      <c r="CB4355" s="1">
        <v>0.0</v>
      </c>
      <c r="CG4355" s="1">
        <v>369.576</v>
      </c>
      <c r="CH4355" s="1">
        <v>0.07</v>
      </c>
      <c r="CK4355" s="1">
        <v>0.0</v>
      </c>
      <c r="CL4355" s="1">
        <v>0.0</v>
      </c>
      <c r="CM4355" s="1">
        <v>0.0</v>
      </c>
      <c r="CN4355" s="1">
        <v>87.5</v>
      </c>
      <c r="CQ4355" s="1">
        <v>0.0</v>
      </c>
      <c r="CR4355" s="1">
        <v>0.0</v>
      </c>
      <c r="CU4355" s="1">
        <v>0.0</v>
      </c>
      <c r="CV4355" s="1">
        <v>0.0</v>
      </c>
      <c r="CX4355" s="1">
        <v>0.0</v>
      </c>
      <c r="CY4355" s="1">
        <v>0.0</v>
      </c>
      <c r="DA4355" s="1">
        <v>422.373</v>
      </c>
      <c r="DB4355" s="1">
        <v>0.605</v>
      </c>
      <c r="DF4355" s="1">
        <v>52.797</v>
      </c>
      <c r="DG4355" s="1">
        <v>0.01</v>
      </c>
      <c r="DI4355" s="1">
        <v>12.5</v>
      </c>
      <c r="DN4355" s="1">
        <v>0.0</v>
      </c>
      <c r="DO4355" s="1">
        <v>0.0</v>
      </c>
      <c r="DQ4355" s="1">
        <v>0.0</v>
      </c>
      <c r="DV4355" s="1">
        <v>0.0</v>
      </c>
      <c r="DW4355" s="1">
        <v>0.0</v>
      </c>
      <c r="DY4355" s="1">
        <v>0.0</v>
      </c>
    </row>
    <row r="4356">
      <c r="A4356" s="1" t="s">
        <v>469</v>
      </c>
      <c r="B4356" s="1">
        <v>2013.0</v>
      </c>
      <c r="C4356" s="1" t="s">
        <v>470</v>
      </c>
      <c r="D4356" s="1">
        <v>193111.0</v>
      </c>
      <c r="E4356" s="1">
        <v>6.19718016E8</v>
      </c>
      <c r="J4356" s="1">
        <v>0.0</v>
      </c>
      <c r="K4356" s="1">
        <v>0.0</v>
      </c>
      <c r="L4356" s="1">
        <v>0.0</v>
      </c>
      <c r="N4356" s="1">
        <v>571.429</v>
      </c>
      <c r="S4356" s="1">
        <v>0.0</v>
      </c>
      <c r="T4356" s="1">
        <v>0.0</v>
      </c>
      <c r="V4356" s="1">
        <v>0.0</v>
      </c>
      <c r="W4356" s="1">
        <v>0.0</v>
      </c>
      <c r="X4356" s="1">
        <v>0.0</v>
      </c>
      <c r="Y4356" s="1">
        <v>0.0</v>
      </c>
      <c r="AA4356" s="1">
        <v>0.07</v>
      </c>
      <c r="AB4356" s="1">
        <v>362.486</v>
      </c>
      <c r="AC4356" s="1">
        <v>0.07</v>
      </c>
      <c r="AE4356" s="1">
        <v>0.0</v>
      </c>
      <c r="AF4356" s="1">
        <v>0.0</v>
      </c>
      <c r="AG4356" s="1">
        <v>3131.815</v>
      </c>
      <c r="AH4356" s="1">
        <v>0.976</v>
      </c>
      <c r="AK4356" s="1">
        <v>310.702</v>
      </c>
      <c r="AL4356" s="1">
        <v>0.06</v>
      </c>
      <c r="AO4356" s="1">
        <v>85.714</v>
      </c>
      <c r="AT4356" s="1">
        <v>0.0</v>
      </c>
      <c r="AU4356" s="1">
        <v>0.0</v>
      </c>
      <c r="AX4356" s="1">
        <v>0.0</v>
      </c>
      <c r="AY4356" s="1">
        <v>0.0</v>
      </c>
      <c r="AZ4356" s="1">
        <v>0.0</v>
      </c>
      <c r="BA4356" s="1">
        <v>0.0</v>
      </c>
      <c r="BC4356" s="1">
        <v>0.04</v>
      </c>
      <c r="BG4356" s="1">
        <v>51.784</v>
      </c>
      <c r="BH4356" s="1">
        <v>0.01</v>
      </c>
      <c r="BJ4356" s="1">
        <v>14.286</v>
      </c>
      <c r="BO4356" s="1">
        <v>51.784</v>
      </c>
      <c r="BP4356" s="1">
        <v>0.01</v>
      </c>
      <c r="BR4356" s="1">
        <v>14.286</v>
      </c>
      <c r="BT4356" s="1">
        <v>0.0</v>
      </c>
      <c r="BU4356" s="1">
        <v>0.0</v>
      </c>
      <c r="BY4356" s="1">
        <v>0.0</v>
      </c>
      <c r="BZ4356" s="1">
        <v>0.0</v>
      </c>
      <c r="CB4356" s="1">
        <v>0.0</v>
      </c>
      <c r="CG4356" s="1">
        <v>310.702</v>
      </c>
      <c r="CH4356" s="1">
        <v>0.06</v>
      </c>
      <c r="CK4356" s="1">
        <v>0.0</v>
      </c>
      <c r="CL4356" s="1">
        <v>0.0</v>
      </c>
      <c r="CM4356" s="1">
        <v>0.0</v>
      </c>
      <c r="CN4356" s="1">
        <v>85.714</v>
      </c>
      <c r="CQ4356" s="1">
        <v>0.0</v>
      </c>
      <c r="CR4356" s="1">
        <v>0.0</v>
      </c>
      <c r="CU4356" s="1">
        <v>0.0</v>
      </c>
      <c r="CV4356" s="1">
        <v>0.0</v>
      </c>
      <c r="CX4356" s="1">
        <v>0.0</v>
      </c>
      <c r="CY4356" s="1">
        <v>0.0</v>
      </c>
      <c r="DA4356" s="1">
        <v>362.486</v>
      </c>
      <c r="DB4356" s="1">
        <v>0.605</v>
      </c>
      <c r="DF4356" s="1">
        <v>51.784</v>
      </c>
      <c r="DG4356" s="1">
        <v>0.01</v>
      </c>
      <c r="DI4356" s="1">
        <v>14.286</v>
      </c>
      <c r="DN4356" s="1">
        <v>0.0</v>
      </c>
      <c r="DO4356" s="1">
        <v>0.0</v>
      </c>
      <c r="DQ4356" s="1">
        <v>0.0</v>
      </c>
      <c r="DV4356" s="1">
        <v>0.0</v>
      </c>
      <c r="DW4356" s="1">
        <v>0.0</v>
      </c>
      <c r="DY4356" s="1">
        <v>0.0</v>
      </c>
    </row>
    <row r="4357">
      <c r="A4357" s="1" t="s">
        <v>469</v>
      </c>
      <c r="B4357" s="1">
        <v>2014.0</v>
      </c>
      <c r="C4357" s="1" t="s">
        <v>470</v>
      </c>
      <c r="D4357" s="1">
        <v>196726.0</v>
      </c>
      <c r="E4357" s="1">
        <v>6.60060032E8</v>
      </c>
      <c r="J4357" s="1">
        <v>0.0</v>
      </c>
      <c r="K4357" s="1">
        <v>0.0</v>
      </c>
      <c r="L4357" s="1">
        <v>0.0</v>
      </c>
      <c r="N4357" s="1">
        <v>625.0</v>
      </c>
      <c r="S4357" s="1">
        <v>0.0</v>
      </c>
      <c r="T4357" s="1">
        <v>0.0</v>
      </c>
      <c r="V4357" s="1">
        <v>0.0</v>
      </c>
      <c r="W4357" s="1">
        <v>0.0</v>
      </c>
      <c r="X4357" s="1">
        <v>0.0</v>
      </c>
      <c r="Y4357" s="1">
        <v>0.0</v>
      </c>
      <c r="AA4357" s="1">
        <v>0.08</v>
      </c>
      <c r="AB4357" s="1">
        <v>406.657</v>
      </c>
      <c r="AC4357" s="1">
        <v>0.08</v>
      </c>
      <c r="AE4357" s="1">
        <v>0.331</v>
      </c>
      <c r="AF4357" s="1">
        <v>0.002</v>
      </c>
      <c r="AG4357" s="1">
        <v>3084.432</v>
      </c>
      <c r="AH4357" s="1">
        <v>0.919</v>
      </c>
      <c r="AK4357" s="1">
        <v>355.825</v>
      </c>
      <c r="AL4357" s="1">
        <v>0.07</v>
      </c>
      <c r="AO4357" s="1">
        <v>87.5</v>
      </c>
      <c r="AT4357" s="1">
        <v>0.0</v>
      </c>
      <c r="AU4357" s="1">
        <v>0.0</v>
      </c>
      <c r="AX4357" s="1">
        <v>0.0</v>
      </c>
      <c r="AY4357" s="1">
        <v>0.0</v>
      </c>
      <c r="AZ4357" s="1">
        <v>0.0</v>
      </c>
      <c r="BA4357" s="1">
        <v>0.0</v>
      </c>
      <c r="BC4357" s="1">
        <v>0.05</v>
      </c>
      <c r="BG4357" s="1">
        <v>50.832</v>
      </c>
      <c r="BH4357" s="1">
        <v>0.01</v>
      </c>
      <c r="BJ4357" s="1">
        <v>12.5</v>
      </c>
      <c r="BO4357" s="1">
        <v>50.832</v>
      </c>
      <c r="BP4357" s="1">
        <v>0.01</v>
      </c>
      <c r="BR4357" s="1">
        <v>12.5</v>
      </c>
      <c r="BT4357" s="1">
        <v>0.0</v>
      </c>
      <c r="BU4357" s="1">
        <v>0.0</v>
      </c>
      <c r="BY4357" s="1">
        <v>0.0</v>
      </c>
      <c r="BZ4357" s="1">
        <v>0.0</v>
      </c>
      <c r="CB4357" s="1">
        <v>0.0</v>
      </c>
      <c r="CG4357" s="1">
        <v>355.825</v>
      </c>
      <c r="CH4357" s="1">
        <v>0.07</v>
      </c>
      <c r="CK4357" s="1">
        <v>0.0</v>
      </c>
      <c r="CL4357" s="1">
        <v>0.0</v>
      </c>
      <c r="CM4357" s="1">
        <v>0.0</v>
      </c>
      <c r="CN4357" s="1">
        <v>87.5</v>
      </c>
      <c r="CQ4357" s="1">
        <v>0.0</v>
      </c>
      <c r="CR4357" s="1">
        <v>0.0</v>
      </c>
      <c r="CU4357" s="1">
        <v>0.0</v>
      </c>
      <c r="CV4357" s="1">
        <v>0.0</v>
      </c>
      <c r="CX4357" s="1">
        <v>0.0</v>
      </c>
      <c r="CY4357" s="1">
        <v>0.0</v>
      </c>
      <c r="DA4357" s="1">
        <v>406.657</v>
      </c>
      <c r="DB4357" s="1">
        <v>0.607</v>
      </c>
      <c r="DF4357" s="1">
        <v>50.832</v>
      </c>
      <c r="DG4357" s="1">
        <v>0.01</v>
      </c>
      <c r="DI4357" s="1">
        <v>12.5</v>
      </c>
      <c r="DN4357" s="1">
        <v>0.0</v>
      </c>
      <c r="DO4357" s="1">
        <v>0.0</v>
      </c>
      <c r="DQ4357" s="1">
        <v>0.0</v>
      </c>
      <c r="DV4357" s="1">
        <v>0.0</v>
      </c>
      <c r="DW4357" s="1">
        <v>0.0</v>
      </c>
      <c r="DY4357" s="1">
        <v>0.0</v>
      </c>
    </row>
    <row r="4358">
      <c r="A4358" s="1" t="s">
        <v>469</v>
      </c>
      <c r="B4358" s="1">
        <v>2015.0</v>
      </c>
      <c r="C4358" s="1" t="s">
        <v>470</v>
      </c>
      <c r="D4358" s="1">
        <v>200250.0</v>
      </c>
      <c r="E4358" s="1">
        <v>6.87729984E8</v>
      </c>
      <c r="J4358" s="1">
        <v>0.0</v>
      </c>
      <c r="K4358" s="1">
        <v>0.0</v>
      </c>
      <c r="L4358" s="1">
        <v>0.0</v>
      </c>
      <c r="N4358" s="1">
        <v>600.0</v>
      </c>
      <c r="S4358" s="1">
        <v>0.0</v>
      </c>
      <c r="T4358" s="1">
        <v>0.0</v>
      </c>
      <c r="V4358" s="1">
        <v>0.0</v>
      </c>
      <c r="W4358" s="1">
        <v>0.0</v>
      </c>
      <c r="X4358" s="1">
        <v>0.0</v>
      </c>
      <c r="Y4358" s="1">
        <v>0.0</v>
      </c>
      <c r="AA4358" s="1">
        <v>0.1</v>
      </c>
      <c r="AB4358" s="1">
        <v>499.376</v>
      </c>
      <c r="AC4358" s="1">
        <v>0.1</v>
      </c>
      <c r="AE4358" s="1">
        <v>3.631</v>
      </c>
      <c r="AF4358" s="1">
        <v>0.022</v>
      </c>
      <c r="AG4358" s="1">
        <v>3140.185</v>
      </c>
      <c r="AH4358" s="1">
        <v>0.914</v>
      </c>
      <c r="AK4358" s="1">
        <v>449.438</v>
      </c>
      <c r="AL4358" s="1">
        <v>0.09</v>
      </c>
      <c r="AO4358" s="1">
        <v>90.0</v>
      </c>
      <c r="AT4358" s="1">
        <v>0.0</v>
      </c>
      <c r="AU4358" s="1">
        <v>0.0</v>
      </c>
      <c r="AX4358" s="1">
        <v>0.0</v>
      </c>
      <c r="AY4358" s="1">
        <v>0.0</v>
      </c>
      <c r="AZ4358" s="1">
        <v>0.0</v>
      </c>
      <c r="BA4358" s="1">
        <v>0.0</v>
      </c>
      <c r="BC4358" s="1">
        <v>0.06</v>
      </c>
      <c r="BG4358" s="1">
        <v>49.938</v>
      </c>
      <c r="BH4358" s="1">
        <v>0.01</v>
      </c>
      <c r="BJ4358" s="1">
        <v>10.0</v>
      </c>
      <c r="BO4358" s="1">
        <v>49.938</v>
      </c>
      <c r="BP4358" s="1">
        <v>0.01</v>
      </c>
      <c r="BR4358" s="1">
        <v>10.0</v>
      </c>
      <c r="BT4358" s="1">
        <v>0.0</v>
      </c>
      <c r="BU4358" s="1">
        <v>0.0</v>
      </c>
      <c r="BY4358" s="1">
        <v>0.0</v>
      </c>
      <c r="BZ4358" s="1">
        <v>0.0</v>
      </c>
      <c r="CB4358" s="1">
        <v>0.0</v>
      </c>
      <c r="CG4358" s="1">
        <v>449.438</v>
      </c>
      <c r="CH4358" s="1">
        <v>0.09</v>
      </c>
      <c r="CK4358" s="1">
        <v>0.0</v>
      </c>
      <c r="CL4358" s="1">
        <v>0.0</v>
      </c>
      <c r="CM4358" s="1">
        <v>0.0</v>
      </c>
      <c r="CN4358" s="1">
        <v>90.0</v>
      </c>
      <c r="CQ4358" s="1">
        <v>0.0</v>
      </c>
      <c r="CR4358" s="1">
        <v>0.0</v>
      </c>
      <c r="CU4358" s="1">
        <v>0.0</v>
      </c>
      <c r="CV4358" s="1">
        <v>0.0</v>
      </c>
      <c r="CX4358" s="1">
        <v>0.0</v>
      </c>
      <c r="CY4358" s="1">
        <v>0.0</v>
      </c>
      <c r="DA4358" s="1">
        <v>499.376</v>
      </c>
      <c r="DB4358" s="1">
        <v>0.629</v>
      </c>
      <c r="DF4358" s="1">
        <v>49.938</v>
      </c>
      <c r="DG4358" s="1">
        <v>0.01</v>
      </c>
      <c r="DI4358" s="1">
        <v>10.0</v>
      </c>
      <c r="DN4358" s="1">
        <v>0.0</v>
      </c>
      <c r="DO4358" s="1">
        <v>0.0</v>
      </c>
      <c r="DQ4358" s="1">
        <v>0.0</v>
      </c>
      <c r="DV4358" s="1">
        <v>0.0</v>
      </c>
      <c r="DW4358" s="1">
        <v>0.0</v>
      </c>
      <c r="DY4358" s="1">
        <v>0.0</v>
      </c>
    </row>
    <row r="4359">
      <c r="A4359" s="1" t="s">
        <v>469</v>
      </c>
      <c r="B4359" s="1">
        <v>2016.0</v>
      </c>
      <c r="C4359" s="1" t="s">
        <v>470</v>
      </c>
      <c r="D4359" s="1">
        <v>203653.0</v>
      </c>
      <c r="E4359" s="1">
        <v>7.1860896E8</v>
      </c>
      <c r="J4359" s="1">
        <v>0.0</v>
      </c>
      <c r="K4359" s="1">
        <v>0.0</v>
      </c>
      <c r="L4359" s="1">
        <v>0.0</v>
      </c>
      <c r="N4359" s="1">
        <v>636.364</v>
      </c>
      <c r="S4359" s="1">
        <v>0.0</v>
      </c>
      <c r="T4359" s="1">
        <v>0.0</v>
      </c>
      <c r="V4359" s="1">
        <v>0.0</v>
      </c>
      <c r="W4359" s="1">
        <v>0.0</v>
      </c>
      <c r="X4359" s="1">
        <v>0.0</v>
      </c>
      <c r="Y4359" s="1">
        <v>0.0</v>
      </c>
      <c r="AA4359" s="1">
        <v>0.11</v>
      </c>
      <c r="AB4359" s="1">
        <v>540.134</v>
      </c>
      <c r="AC4359" s="1">
        <v>0.11</v>
      </c>
      <c r="AE4359" s="1">
        <v>3.689</v>
      </c>
      <c r="AF4359" s="1">
        <v>0.023</v>
      </c>
      <c r="AG4359" s="1">
        <v>3201.628</v>
      </c>
      <c r="AH4359" s="1">
        <v>0.907</v>
      </c>
      <c r="AK4359" s="1">
        <v>491.031</v>
      </c>
      <c r="AL4359" s="1">
        <v>0.1</v>
      </c>
      <c r="AO4359" s="1">
        <v>90.909</v>
      </c>
      <c r="AT4359" s="1">
        <v>0.0</v>
      </c>
      <c r="AU4359" s="1">
        <v>0.0</v>
      </c>
      <c r="AX4359" s="1">
        <v>0.0</v>
      </c>
      <c r="AY4359" s="1">
        <v>0.0</v>
      </c>
      <c r="AZ4359" s="1">
        <v>0.0</v>
      </c>
      <c r="BA4359" s="1">
        <v>0.0</v>
      </c>
      <c r="BC4359" s="1">
        <v>0.07</v>
      </c>
      <c r="BG4359" s="1">
        <v>49.103</v>
      </c>
      <c r="BH4359" s="1">
        <v>0.01</v>
      </c>
      <c r="BJ4359" s="1">
        <v>9.091</v>
      </c>
      <c r="BO4359" s="1">
        <v>49.103</v>
      </c>
      <c r="BP4359" s="1">
        <v>0.01</v>
      </c>
      <c r="BR4359" s="1">
        <v>9.091</v>
      </c>
      <c r="BT4359" s="1">
        <v>0.0</v>
      </c>
      <c r="BU4359" s="1">
        <v>0.0</v>
      </c>
      <c r="BY4359" s="1">
        <v>0.0</v>
      </c>
      <c r="BZ4359" s="1">
        <v>0.0</v>
      </c>
      <c r="CB4359" s="1">
        <v>0.0</v>
      </c>
      <c r="CG4359" s="1">
        <v>491.031</v>
      </c>
      <c r="CH4359" s="1">
        <v>0.1</v>
      </c>
      <c r="CK4359" s="1">
        <v>0.0</v>
      </c>
      <c r="CL4359" s="1">
        <v>0.0</v>
      </c>
      <c r="CM4359" s="1">
        <v>0.0</v>
      </c>
      <c r="CN4359" s="1">
        <v>90.909</v>
      </c>
      <c r="CQ4359" s="1">
        <v>0.0</v>
      </c>
      <c r="CR4359" s="1">
        <v>0.0</v>
      </c>
      <c r="CU4359" s="1">
        <v>0.0</v>
      </c>
      <c r="CV4359" s="1">
        <v>0.0</v>
      </c>
      <c r="CX4359" s="1">
        <v>0.0</v>
      </c>
      <c r="CY4359" s="1">
        <v>0.0</v>
      </c>
      <c r="DA4359" s="1">
        <v>540.134</v>
      </c>
      <c r="DB4359" s="1">
        <v>0.652</v>
      </c>
      <c r="DF4359" s="1">
        <v>49.103</v>
      </c>
      <c r="DG4359" s="1">
        <v>0.01</v>
      </c>
      <c r="DI4359" s="1">
        <v>9.091</v>
      </c>
      <c r="DN4359" s="1">
        <v>0.0</v>
      </c>
      <c r="DO4359" s="1">
        <v>0.0</v>
      </c>
      <c r="DQ4359" s="1">
        <v>0.0</v>
      </c>
      <c r="DV4359" s="1">
        <v>0.0</v>
      </c>
      <c r="DW4359" s="1">
        <v>0.0</v>
      </c>
      <c r="DY4359" s="1">
        <v>0.0</v>
      </c>
    </row>
    <row r="4360">
      <c r="A4360" s="1" t="s">
        <v>469</v>
      </c>
      <c r="B4360" s="1">
        <v>2017.0</v>
      </c>
      <c r="C4360" s="1" t="s">
        <v>470</v>
      </c>
      <c r="D4360" s="1">
        <v>206942.0</v>
      </c>
      <c r="E4360" s="1">
        <v>7.45272E8</v>
      </c>
      <c r="J4360" s="1">
        <v>0.0</v>
      </c>
      <c r="K4360" s="1">
        <v>0.0</v>
      </c>
      <c r="L4360" s="1">
        <v>0.0</v>
      </c>
      <c r="N4360" s="1">
        <v>700.0</v>
      </c>
      <c r="S4360" s="1">
        <v>0.0</v>
      </c>
      <c r="T4360" s="1">
        <v>0.0</v>
      </c>
      <c r="Y4360" s="1">
        <v>0.0</v>
      </c>
      <c r="AA4360" s="1">
        <v>0.1</v>
      </c>
      <c r="AB4360" s="1">
        <v>483.227</v>
      </c>
      <c r="AC4360" s="1">
        <v>0.1</v>
      </c>
      <c r="AE4360" s="1">
        <v>1.586</v>
      </c>
      <c r="AF4360" s="1">
        <v>0.01</v>
      </c>
      <c r="AG4360" s="1">
        <v>3200.706</v>
      </c>
      <c r="AH4360" s="1">
        <v>0.889</v>
      </c>
      <c r="AK4360" s="1">
        <v>483.227</v>
      </c>
      <c r="AL4360" s="1">
        <v>0.1</v>
      </c>
      <c r="AO4360" s="1">
        <v>100.0</v>
      </c>
      <c r="AT4360" s="1">
        <v>0.0</v>
      </c>
      <c r="AU4360" s="1">
        <v>0.0</v>
      </c>
      <c r="BA4360" s="1">
        <v>0.0</v>
      </c>
      <c r="BC4360" s="1">
        <v>0.07</v>
      </c>
      <c r="BG4360" s="1">
        <v>0.0</v>
      </c>
      <c r="BH4360" s="1">
        <v>0.0</v>
      </c>
      <c r="BJ4360" s="1">
        <v>0.0</v>
      </c>
      <c r="BO4360" s="1">
        <v>0.0</v>
      </c>
      <c r="BP4360" s="1">
        <v>0.0</v>
      </c>
      <c r="BR4360" s="1">
        <v>0.0</v>
      </c>
      <c r="BT4360" s="1">
        <v>0.0</v>
      </c>
      <c r="BU4360" s="1">
        <v>0.0</v>
      </c>
      <c r="BY4360" s="1">
        <v>0.0</v>
      </c>
      <c r="BZ4360" s="1">
        <v>0.0</v>
      </c>
      <c r="CB4360" s="1">
        <v>0.0</v>
      </c>
      <c r="CG4360" s="1">
        <v>483.227</v>
      </c>
      <c r="CH4360" s="1">
        <v>0.1</v>
      </c>
      <c r="CN4360" s="1">
        <v>100.0</v>
      </c>
      <c r="CQ4360" s="1">
        <v>0.0</v>
      </c>
      <c r="CR4360" s="1">
        <v>0.0</v>
      </c>
      <c r="CU4360" s="1">
        <v>0.0</v>
      </c>
      <c r="CV4360" s="1">
        <v>0.0</v>
      </c>
      <c r="CX4360" s="1">
        <v>0.0</v>
      </c>
      <c r="CY4360" s="1">
        <v>0.0</v>
      </c>
      <c r="DA4360" s="1">
        <v>483.227</v>
      </c>
      <c r="DB4360" s="1">
        <v>0.662</v>
      </c>
      <c r="DF4360" s="1">
        <v>0.0</v>
      </c>
      <c r="DG4360" s="1">
        <v>0.0</v>
      </c>
      <c r="DI4360" s="1">
        <v>0.0</v>
      </c>
      <c r="DN4360" s="1">
        <v>0.0</v>
      </c>
      <c r="DO4360" s="1">
        <v>0.0</v>
      </c>
      <c r="DQ4360" s="1">
        <v>0.0</v>
      </c>
      <c r="DV4360" s="1">
        <v>0.0</v>
      </c>
      <c r="DW4360" s="1">
        <v>0.0</v>
      </c>
      <c r="DY4360" s="1">
        <v>0.0</v>
      </c>
    </row>
    <row r="4361">
      <c r="A4361" s="1" t="s">
        <v>469</v>
      </c>
      <c r="B4361" s="1">
        <v>2018.0</v>
      </c>
      <c r="C4361" s="1" t="s">
        <v>470</v>
      </c>
      <c r="D4361" s="1">
        <v>210148.0</v>
      </c>
      <c r="E4361" s="1">
        <v>7.68095616E8</v>
      </c>
      <c r="J4361" s="1">
        <v>0.0</v>
      </c>
      <c r="K4361" s="1">
        <v>0.0</v>
      </c>
      <c r="L4361" s="1">
        <v>0.0</v>
      </c>
      <c r="N4361" s="1">
        <v>700.0</v>
      </c>
      <c r="S4361" s="1">
        <v>0.0</v>
      </c>
      <c r="T4361" s="1">
        <v>0.0</v>
      </c>
      <c r="Y4361" s="1">
        <v>0.0</v>
      </c>
      <c r="AA4361" s="1">
        <v>0.1</v>
      </c>
      <c r="AB4361" s="1">
        <v>475.855</v>
      </c>
      <c r="AC4361" s="1">
        <v>0.1</v>
      </c>
      <c r="AE4361" s="1">
        <v>-4.81</v>
      </c>
      <c r="AF4361" s="1">
        <v>-0.032</v>
      </c>
      <c r="AG4361" s="1">
        <v>3000.274</v>
      </c>
      <c r="AH4361" s="1">
        <v>0.821</v>
      </c>
      <c r="AK4361" s="1">
        <v>475.855</v>
      </c>
      <c r="AL4361" s="1">
        <v>0.1</v>
      </c>
      <c r="AO4361" s="1">
        <v>100.0</v>
      </c>
      <c r="AT4361" s="1">
        <v>0.0</v>
      </c>
      <c r="AU4361" s="1">
        <v>0.0</v>
      </c>
      <c r="BA4361" s="1">
        <v>0.0</v>
      </c>
      <c r="BC4361" s="1">
        <v>0.07</v>
      </c>
      <c r="BG4361" s="1">
        <v>0.0</v>
      </c>
      <c r="BH4361" s="1">
        <v>0.0</v>
      </c>
      <c r="BJ4361" s="1">
        <v>0.0</v>
      </c>
      <c r="BO4361" s="1">
        <v>0.0</v>
      </c>
      <c r="BP4361" s="1">
        <v>0.0</v>
      </c>
      <c r="BR4361" s="1">
        <v>0.0</v>
      </c>
      <c r="BT4361" s="1">
        <v>0.0</v>
      </c>
      <c r="BU4361" s="1">
        <v>0.0</v>
      </c>
      <c r="BY4361" s="1">
        <v>0.0</v>
      </c>
      <c r="BZ4361" s="1">
        <v>0.0</v>
      </c>
      <c r="CB4361" s="1">
        <v>0.0</v>
      </c>
      <c r="CG4361" s="1">
        <v>475.855</v>
      </c>
      <c r="CH4361" s="1">
        <v>0.1</v>
      </c>
      <c r="CN4361" s="1">
        <v>100.0</v>
      </c>
      <c r="CQ4361" s="1">
        <v>0.0</v>
      </c>
      <c r="CR4361" s="1">
        <v>0.0</v>
      </c>
      <c r="CU4361" s="1">
        <v>0.0</v>
      </c>
      <c r="CV4361" s="1">
        <v>0.0</v>
      </c>
      <c r="CX4361" s="1">
        <v>0.0</v>
      </c>
      <c r="CY4361" s="1">
        <v>0.0</v>
      </c>
      <c r="DA4361" s="1">
        <v>475.855</v>
      </c>
      <c r="DB4361" s="1">
        <v>0.631</v>
      </c>
      <c r="DF4361" s="1">
        <v>0.0</v>
      </c>
      <c r="DG4361" s="1">
        <v>0.0</v>
      </c>
      <c r="DI4361" s="1">
        <v>0.0</v>
      </c>
      <c r="DN4361" s="1">
        <v>0.0</v>
      </c>
      <c r="DO4361" s="1">
        <v>0.0</v>
      </c>
      <c r="DQ4361" s="1">
        <v>0.0</v>
      </c>
      <c r="DV4361" s="1">
        <v>0.0</v>
      </c>
      <c r="DW4361" s="1">
        <v>0.0</v>
      </c>
      <c r="DY4361" s="1">
        <v>0.0</v>
      </c>
    </row>
    <row r="4362">
      <c r="A4362" s="1" t="s">
        <v>469</v>
      </c>
      <c r="B4362" s="1">
        <v>2019.0</v>
      </c>
      <c r="C4362" s="1" t="s">
        <v>470</v>
      </c>
      <c r="D4362" s="1">
        <v>213358.0</v>
      </c>
      <c r="E4362" s="1">
        <v>7.84993792E8</v>
      </c>
      <c r="J4362" s="1">
        <v>0.0</v>
      </c>
      <c r="K4362" s="1">
        <v>0.0</v>
      </c>
      <c r="L4362" s="1">
        <v>0.0</v>
      </c>
      <c r="N4362" s="1">
        <v>636.364</v>
      </c>
      <c r="S4362" s="1">
        <v>0.0</v>
      </c>
      <c r="T4362" s="1">
        <v>0.0</v>
      </c>
      <c r="Y4362" s="1">
        <v>0.0</v>
      </c>
      <c r="AA4362" s="1">
        <v>0.11</v>
      </c>
      <c r="AB4362" s="1">
        <v>515.565</v>
      </c>
      <c r="AC4362" s="1">
        <v>0.11</v>
      </c>
      <c r="AE4362" s="1">
        <v>5.207</v>
      </c>
      <c r="AF4362" s="1">
        <v>0.033</v>
      </c>
      <c r="AG4362" s="1">
        <v>3108.996</v>
      </c>
      <c r="AH4362" s="1">
        <v>0.845</v>
      </c>
      <c r="AK4362" s="1">
        <v>468.696</v>
      </c>
      <c r="AL4362" s="1">
        <v>0.1</v>
      </c>
      <c r="AO4362" s="1">
        <v>90.909</v>
      </c>
      <c r="AT4362" s="1">
        <v>0.0</v>
      </c>
      <c r="AU4362" s="1">
        <v>0.0</v>
      </c>
      <c r="BA4362" s="1">
        <v>0.0</v>
      </c>
      <c r="BC4362" s="1">
        <v>0.07</v>
      </c>
      <c r="BG4362" s="1">
        <v>46.87</v>
      </c>
      <c r="BH4362" s="1">
        <v>0.01</v>
      </c>
      <c r="BJ4362" s="1">
        <v>9.091</v>
      </c>
      <c r="BO4362" s="1">
        <v>46.87</v>
      </c>
      <c r="BP4362" s="1">
        <v>0.01</v>
      </c>
      <c r="BR4362" s="1">
        <v>9.091</v>
      </c>
      <c r="BT4362" s="1">
        <v>0.0</v>
      </c>
      <c r="BU4362" s="1">
        <v>0.0</v>
      </c>
      <c r="BY4362" s="1">
        <v>0.0</v>
      </c>
      <c r="BZ4362" s="1">
        <v>0.0</v>
      </c>
      <c r="CB4362" s="1">
        <v>0.0</v>
      </c>
      <c r="CG4362" s="1">
        <v>468.696</v>
      </c>
      <c r="CH4362" s="1">
        <v>0.1</v>
      </c>
      <c r="CN4362" s="1">
        <v>90.909</v>
      </c>
      <c r="CQ4362" s="1">
        <v>0.0</v>
      </c>
      <c r="CR4362" s="1">
        <v>0.0</v>
      </c>
      <c r="CU4362" s="1">
        <v>0.0</v>
      </c>
      <c r="CV4362" s="1">
        <v>0.0</v>
      </c>
      <c r="CX4362" s="1">
        <v>0.0</v>
      </c>
      <c r="CY4362" s="1">
        <v>0.0</v>
      </c>
      <c r="DA4362" s="1">
        <v>515.565</v>
      </c>
      <c r="DB4362" s="1">
        <v>0.663</v>
      </c>
      <c r="DF4362" s="1">
        <v>46.87</v>
      </c>
      <c r="DG4362" s="1">
        <v>0.01</v>
      </c>
      <c r="DI4362" s="1">
        <v>9.091</v>
      </c>
      <c r="DN4362" s="1">
        <v>0.0</v>
      </c>
      <c r="DO4362" s="1">
        <v>0.0</v>
      </c>
      <c r="DQ4362" s="1">
        <v>0.0</v>
      </c>
      <c r="DV4362" s="1">
        <v>0.0</v>
      </c>
      <c r="DW4362" s="1">
        <v>0.0</v>
      </c>
      <c r="DY4362" s="1">
        <v>0.0</v>
      </c>
    </row>
    <row r="4363">
      <c r="A4363" s="1" t="s">
        <v>469</v>
      </c>
      <c r="B4363" s="1">
        <v>2020.0</v>
      </c>
      <c r="C4363" s="1" t="s">
        <v>470</v>
      </c>
      <c r="D4363" s="1">
        <v>217412.0</v>
      </c>
      <c r="E4363" s="1">
        <v>8.09328576E8</v>
      </c>
      <c r="J4363" s="1">
        <v>0.0</v>
      </c>
      <c r="K4363" s="1">
        <v>0.0</v>
      </c>
      <c r="L4363" s="1">
        <v>0.0</v>
      </c>
      <c r="N4363" s="1">
        <v>636.364</v>
      </c>
      <c r="S4363" s="1">
        <v>0.0</v>
      </c>
      <c r="T4363" s="1">
        <v>0.0</v>
      </c>
      <c r="Y4363" s="1">
        <v>0.0</v>
      </c>
      <c r="AA4363" s="1">
        <v>0.11</v>
      </c>
      <c r="AB4363" s="1">
        <v>505.952</v>
      </c>
      <c r="AC4363" s="1">
        <v>0.11</v>
      </c>
      <c r="AE4363" s="1">
        <v>-4.066</v>
      </c>
      <c r="AF4363" s="1">
        <v>-0.027</v>
      </c>
      <c r="AG4363" s="1">
        <v>2926.981</v>
      </c>
      <c r="AH4363" s="1">
        <v>0.786</v>
      </c>
      <c r="AK4363" s="1">
        <v>459.956</v>
      </c>
      <c r="AL4363" s="1">
        <v>0.1</v>
      </c>
      <c r="AO4363" s="1">
        <v>90.909</v>
      </c>
      <c r="AT4363" s="1">
        <v>0.0</v>
      </c>
      <c r="AU4363" s="1">
        <v>0.0</v>
      </c>
      <c r="BA4363" s="1">
        <v>0.0</v>
      </c>
      <c r="BC4363" s="1">
        <v>0.07</v>
      </c>
      <c r="BG4363" s="1">
        <v>45.996</v>
      </c>
      <c r="BH4363" s="1">
        <v>0.01</v>
      </c>
      <c r="BJ4363" s="1">
        <v>9.091</v>
      </c>
      <c r="BO4363" s="1">
        <v>45.996</v>
      </c>
      <c r="BP4363" s="1">
        <v>0.01</v>
      </c>
      <c r="BR4363" s="1">
        <v>9.091</v>
      </c>
      <c r="BT4363" s="1">
        <v>0.0</v>
      </c>
      <c r="BU4363" s="1">
        <v>0.0</v>
      </c>
      <c r="BY4363" s="1">
        <v>0.0</v>
      </c>
      <c r="BZ4363" s="1">
        <v>0.0</v>
      </c>
      <c r="CB4363" s="1">
        <v>0.0</v>
      </c>
      <c r="CG4363" s="1">
        <v>459.956</v>
      </c>
      <c r="CH4363" s="1">
        <v>0.1</v>
      </c>
      <c r="CN4363" s="1">
        <v>90.909</v>
      </c>
      <c r="CQ4363" s="1">
        <v>0.0</v>
      </c>
      <c r="CR4363" s="1">
        <v>0.0</v>
      </c>
      <c r="CU4363" s="1">
        <v>0.0</v>
      </c>
      <c r="CV4363" s="1">
        <v>0.0</v>
      </c>
      <c r="CX4363" s="1">
        <v>0.0</v>
      </c>
      <c r="CY4363" s="1">
        <v>0.0</v>
      </c>
      <c r="DA4363" s="1">
        <v>505.952</v>
      </c>
      <c r="DB4363" s="1">
        <v>0.636</v>
      </c>
      <c r="DF4363" s="1">
        <v>45.996</v>
      </c>
      <c r="DG4363" s="1">
        <v>0.01</v>
      </c>
      <c r="DI4363" s="1">
        <v>9.091</v>
      </c>
      <c r="DN4363" s="1">
        <v>0.0</v>
      </c>
      <c r="DO4363" s="1">
        <v>0.0</v>
      </c>
      <c r="DQ4363" s="1">
        <v>0.0</v>
      </c>
      <c r="DV4363" s="1">
        <v>0.0</v>
      </c>
      <c r="DW4363" s="1">
        <v>0.0</v>
      </c>
      <c r="DY4363" s="1">
        <v>0.0</v>
      </c>
    </row>
    <row r="4364">
      <c r="A4364" s="1" t="s">
        <v>469</v>
      </c>
      <c r="B4364" s="1">
        <v>2021.0</v>
      </c>
      <c r="C4364" s="1" t="s">
        <v>470</v>
      </c>
      <c r="D4364" s="1">
        <v>221926.0</v>
      </c>
      <c r="E4364" s="1">
        <v>8.24700096E8</v>
      </c>
      <c r="J4364" s="1">
        <v>0.0</v>
      </c>
      <c r="K4364" s="1">
        <v>0.0</v>
      </c>
      <c r="L4364" s="1">
        <v>0.0</v>
      </c>
      <c r="N4364" s="1">
        <v>636.364</v>
      </c>
      <c r="S4364" s="1">
        <v>0.0</v>
      </c>
      <c r="T4364" s="1">
        <v>0.0</v>
      </c>
      <c r="Y4364" s="1">
        <v>0.0</v>
      </c>
      <c r="AA4364" s="1">
        <v>0.11</v>
      </c>
      <c r="AB4364" s="1">
        <v>495.661</v>
      </c>
      <c r="AC4364" s="1">
        <v>0.11</v>
      </c>
      <c r="AE4364" s="1">
        <v>3.561</v>
      </c>
      <c r="AF4364" s="1">
        <v>0.023</v>
      </c>
      <c r="AG4364" s="1">
        <v>2969.566</v>
      </c>
      <c r="AH4364" s="1">
        <v>0.799</v>
      </c>
      <c r="AK4364" s="1">
        <v>450.601</v>
      </c>
      <c r="AL4364" s="1">
        <v>0.1</v>
      </c>
      <c r="AO4364" s="1">
        <v>90.909</v>
      </c>
      <c r="AT4364" s="1">
        <v>0.0</v>
      </c>
      <c r="AU4364" s="1">
        <v>0.0</v>
      </c>
      <c r="BA4364" s="1">
        <v>0.0</v>
      </c>
      <c r="BC4364" s="1">
        <v>0.07</v>
      </c>
      <c r="BG4364" s="1">
        <v>45.06</v>
      </c>
      <c r="BH4364" s="1">
        <v>0.01</v>
      </c>
      <c r="BJ4364" s="1">
        <v>9.091</v>
      </c>
      <c r="BO4364" s="1">
        <v>45.06</v>
      </c>
      <c r="BP4364" s="1">
        <v>0.01</v>
      </c>
      <c r="BR4364" s="1">
        <v>9.091</v>
      </c>
      <c r="BT4364" s="1">
        <v>0.0</v>
      </c>
      <c r="BU4364" s="1">
        <v>0.0</v>
      </c>
      <c r="BY4364" s="1">
        <v>0.0</v>
      </c>
      <c r="BZ4364" s="1">
        <v>0.0</v>
      </c>
      <c r="CB4364" s="1">
        <v>0.0</v>
      </c>
      <c r="CG4364" s="1">
        <v>450.601</v>
      </c>
      <c r="CH4364" s="1">
        <v>0.1</v>
      </c>
      <c r="CN4364" s="1">
        <v>90.909</v>
      </c>
      <c r="CQ4364" s="1">
        <v>0.0</v>
      </c>
      <c r="CR4364" s="1">
        <v>0.0</v>
      </c>
      <c r="CU4364" s="1">
        <v>0.0</v>
      </c>
      <c r="CV4364" s="1">
        <v>0.0</v>
      </c>
      <c r="CX4364" s="1">
        <v>0.0</v>
      </c>
      <c r="CY4364" s="1">
        <v>0.0</v>
      </c>
      <c r="DA4364" s="1">
        <v>495.661</v>
      </c>
      <c r="DB4364" s="1">
        <v>0.659</v>
      </c>
      <c r="DF4364" s="1">
        <v>45.06</v>
      </c>
      <c r="DG4364" s="1">
        <v>0.01</v>
      </c>
      <c r="DI4364" s="1">
        <v>9.091</v>
      </c>
      <c r="DN4364" s="1">
        <v>0.0</v>
      </c>
      <c r="DO4364" s="1">
        <v>0.0</v>
      </c>
      <c r="DQ4364" s="1">
        <v>0.0</v>
      </c>
      <c r="DV4364" s="1">
        <v>0.0</v>
      </c>
      <c r="DW4364" s="1">
        <v>0.0</v>
      </c>
      <c r="DY4364" s="1">
        <v>0.0</v>
      </c>
    </row>
    <row r="4365">
      <c r="A4365" s="1" t="s">
        <v>469</v>
      </c>
      <c r="B4365" s="1">
        <v>2022.0</v>
      </c>
      <c r="C4365" s="1" t="s">
        <v>470</v>
      </c>
      <c r="D4365" s="1">
        <v>226265.0</v>
      </c>
      <c r="E4365" s="1">
        <v>8.252384E8</v>
      </c>
      <c r="J4365" s="1">
        <v>0.0</v>
      </c>
      <c r="K4365" s="1">
        <v>0.0</v>
      </c>
      <c r="L4365" s="1">
        <v>0.0</v>
      </c>
      <c r="N4365" s="1">
        <v>555.556</v>
      </c>
      <c r="S4365" s="1">
        <v>0.0</v>
      </c>
      <c r="T4365" s="1">
        <v>0.0</v>
      </c>
      <c r="Y4365" s="1">
        <v>0.0</v>
      </c>
      <c r="AA4365" s="1">
        <v>0.09</v>
      </c>
      <c r="AB4365" s="1">
        <v>397.764</v>
      </c>
      <c r="AC4365" s="1">
        <v>0.09</v>
      </c>
      <c r="AE4365" s="1">
        <v>-11.703</v>
      </c>
      <c r="AF4365" s="1">
        <v>-0.077</v>
      </c>
      <c r="AG4365" s="1">
        <v>2571.747</v>
      </c>
      <c r="AH4365" s="1">
        <v>0.705</v>
      </c>
      <c r="AK4365" s="1">
        <v>353.568</v>
      </c>
      <c r="AL4365" s="1">
        <v>0.08</v>
      </c>
      <c r="AO4365" s="1">
        <v>88.889</v>
      </c>
      <c r="AT4365" s="1">
        <v>0.0</v>
      </c>
      <c r="AU4365" s="1">
        <v>0.0</v>
      </c>
      <c r="BA4365" s="1">
        <v>0.0</v>
      </c>
      <c r="BC4365" s="1">
        <v>0.05</v>
      </c>
      <c r="BG4365" s="1">
        <v>44.196</v>
      </c>
      <c r="BH4365" s="1">
        <v>0.01</v>
      </c>
      <c r="BJ4365" s="1">
        <v>11.111</v>
      </c>
      <c r="BO4365" s="1">
        <v>44.196</v>
      </c>
      <c r="BP4365" s="1">
        <v>0.01</v>
      </c>
      <c r="BR4365" s="1">
        <v>11.111</v>
      </c>
      <c r="BT4365" s="1">
        <v>0.0</v>
      </c>
      <c r="BU4365" s="1">
        <v>0.0</v>
      </c>
      <c r="BY4365" s="1">
        <v>0.0</v>
      </c>
      <c r="BZ4365" s="1">
        <v>0.0</v>
      </c>
      <c r="CB4365" s="1">
        <v>0.0</v>
      </c>
      <c r="CG4365" s="1">
        <v>353.568</v>
      </c>
      <c r="CH4365" s="1">
        <v>0.08</v>
      </c>
      <c r="CN4365" s="1">
        <v>88.889</v>
      </c>
      <c r="CQ4365" s="1">
        <v>0.0</v>
      </c>
      <c r="CR4365" s="1">
        <v>0.0</v>
      </c>
      <c r="CU4365" s="1">
        <v>0.0</v>
      </c>
      <c r="CV4365" s="1">
        <v>0.0</v>
      </c>
      <c r="CX4365" s="1">
        <v>0.0</v>
      </c>
      <c r="CY4365" s="1">
        <v>0.0</v>
      </c>
      <c r="DA4365" s="1">
        <v>397.764</v>
      </c>
      <c r="DB4365" s="1">
        <v>0.582</v>
      </c>
      <c r="DF4365" s="1">
        <v>44.196</v>
      </c>
      <c r="DG4365" s="1">
        <v>0.01</v>
      </c>
      <c r="DI4365" s="1">
        <v>11.111</v>
      </c>
      <c r="DN4365" s="1">
        <v>0.0</v>
      </c>
      <c r="DO4365" s="1">
        <v>0.0</v>
      </c>
      <c r="DQ4365" s="1">
        <v>0.0</v>
      </c>
      <c r="DV4365" s="1">
        <v>0.0</v>
      </c>
      <c r="DW4365" s="1">
        <v>0.0</v>
      </c>
      <c r="DY4365" s="1">
        <v>0.0</v>
      </c>
    </row>
    <row r="4366">
      <c r="A4366" s="1" t="s">
        <v>469</v>
      </c>
      <c r="B4366" s="1">
        <v>2023.0</v>
      </c>
      <c r="C4366" s="1" t="s">
        <v>470</v>
      </c>
      <c r="D4366" s="1">
        <v>230834.0</v>
      </c>
      <c r="AE4366" s="1">
        <v>3.201</v>
      </c>
      <c r="AF4366" s="1">
        <v>0.019</v>
      </c>
      <c r="AG4366" s="1">
        <v>2601.54</v>
      </c>
      <c r="DB4366" s="1">
        <v>0.601</v>
      </c>
    </row>
    <row r="4367">
      <c r="A4367" s="1" t="s">
        <v>471</v>
      </c>
      <c r="B4367" s="1">
        <v>2000.0</v>
      </c>
      <c r="C4367" s="1" t="s">
        <v>472</v>
      </c>
      <c r="D4367" s="1">
        <v>1.6177682E7</v>
      </c>
      <c r="E4367" s="1">
        <v>4.88272429056E11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0.0</v>
      </c>
      <c r="M4367" s="1">
        <v>0.0</v>
      </c>
      <c r="N4367" s="1">
        <v>692.335</v>
      </c>
      <c r="P4367" s="1">
        <v>0.0</v>
      </c>
      <c r="Q4367" s="1">
        <v>0.0</v>
      </c>
      <c r="R4367" s="1">
        <v>0.0</v>
      </c>
      <c r="S4367" s="1">
        <v>0.0</v>
      </c>
      <c r="T4367" s="1">
        <v>0.0</v>
      </c>
      <c r="V4367" s="1">
        <v>0.0</v>
      </c>
      <c r="W4367" s="1">
        <v>0.0</v>
      </c>
      <c r="X4367" s="1">
        <v>0.0</v>
      </c>
      <c r="Y4367" s="1">
        <v>0.0</v>
      </c>
      <c r="Z4367" s="1">
        <v>0.0</v>
      </c>
      <c r="AA4367" s="1">
        <v>138.69</v>
      </c>
      <c r="AB4367" s="1">
        <v>8572.922</v>
      </c>
      <c r="AC4367" s="1">
        <v>138.69</v>
      </c>
      <c r="AD4367" s="1">
        <v>10.39</v>
      </c>
      <c r="AE4367" s="1">
        <v>4.661</v>
      </c>
      <c r="AF4367" s="1">
        <v>59.449</v>
      </c>
      <c r="AG4367" s="1">
        <v>82513.656</v>
      </c>
      <c r="AH4367" s="1">
        <v>2.734</v>
      </c>
      <c r="AI4367" s="1">
        <v>4.661</v>
      </c>
      <c r="AJ4367" s="1">
        <v>59.449</v>
      </c>
      <c r="AK4367" s="1">
        <v>8572.922</v>
      </c>
      <c r="AL4367" s="1">
        <v>138.69</v>
      </c>
      <c r="AM4367" s="1">
        <v>82513.656</v>
      </c>
      <c r="AN4367" s="1">
        <v>1334.88</v>
      </c>
      <c r="AO4367" s="1">
        <v>100.0</v>
      </c>
      <c r="AP4367" s="1">
        <v>100.0</v>
      </c>
      <c r="AQ4367" s="1">
        <v>7.814</v>
      </c>
      <c r="AR4367" s="1">
        <v>34.295</v>
      </c>
      <c r="AS4367" s="1">
        <v>473.195</v>
      </c>
      <c r="AT4367" s="1">
        <v>3946.177</v>
      </c>
      <c r="AU4367" s="1">
        <v>63.84</v>
      </c>
      <c r="AV4367" s="1">
        <v>29249.865</v>
      </c>
      <c r="AW4367" s="1">
        <v>7.814</v>
      </c>
      <c r="AX4367" s="1">
        <v>34.295</v>
      </c>
      <c r="AY4367" s="1">
        <v>29249.865</v>
      </c>
      <c r="AZ4367" s="1">
        <v>473.195</v>
      </c>
      <c r="BA4367" s="1">
        <v>46.031</v>
      </c>
      <c r="BB4367" s="1">
        <v>35.449</v>
      </c>
      <c r="BC4367" s="1">
        <v>96.02</v>
      </c>
      <c r="BE4367" s="1">
        <v>0.0</v>
      </c>
      <c r="BF4367" s="1">
        <v>0.0</v>
      </c>
      <c r="BG4367" s="1">
        <v>0.0</v>
      </c>
      <c r="BH4367" s="1">
        <v>0.0</v>
      </c>
      <c r="BI4367" s="1">
        <v>0.0</v>
      </c>
      <c r="BJ4367" s="1">
        <v>0.0</v>
      </c>
      <c r="BK4367" s="1">
        <v>0.0</v>
      </c>
      <c r="BM4367" s="1">
        <v>0.0</v>
      </c>
      <c r="BN4367" s="1">
        <v>0.0</v>
      </c>
      <c r="BO4367" s="1">
        <v>0.0</v>
      </c>
      <c r="BP4367" s="1">
        <v>0.0</v>
      </c>
      <c r="BQ4367" s="1">
        <v>0.0</v>
      </c>
      <c r="BR4367" s="1">
        <v>0.0</v>
      </c>
      <c r="BS4367" s="1">
        <v>0.0</v>
      </c>
      <c r="BT4367" s="1">
        <v>0.0</v>
      </c>
      <c r="BU4367" s="1">
        <v>0.0</v>
      </c>
      <c r="BW4367" s="1">
        <v>0.0</v>
      </c>
      <c r="BX4367" s="1">
        <v>0.0</v>
      </c>
      <c r="BY4367" s="1">
        <v>0.0</v>
      </c>
      <c r="BZ4367" s="1">
        <v>0.0</v>
      </c>
      <c r="CA4367" s="1">
        <v>0.0</v>
      </c>
      <c r="CB4367" s="1">
        <v>0.0</v>
      </c>
      <c r="CC4367" s="1">
        <v>0.0</v>
      </c>
      <c r="CD4367" s="1">
        <v>3.007</v>
      </c>
      <c r="CE4367" s="1">
        <v>25.154</v>
      </c>
      <c r="CF4367" s="1">
        <v>861.685</v>
      </c>
      <c r="CG4367" s="1">
        <v>4626.744</v>
      </c>
      <c r="CH4367" s="1">
        <v>74.85</v>
      </c>
      <c r="CI4367" s="1">
        <v>53263.789</v>
      </c>
      <c r="CJ4367" s="1">
        <v>7.341</v>
      </c>
      <c r="CK4367" s="1">
        <v>348.789</v>
      </c>
      <c r="CL4367" s="1">
        <v>315245.781</v>
      </c>
      <c r="CM4367" s="1">
        <v>5099.946</v>
      </c>
      <c r="CN4367" s="1">
        <v>53.969</v>
      </c>
      <c r="CO4367" s="1">
        <v>64.551</v>
      </c>
      <c r="CP4367" s="1">
        <v>0.0</v>
      </c>
      <c r="CQ4367" s="1">
        <v>0.0</v>
      </c>
      <c r="CT4367" s="1">
        <v>0.0</v>
      </c>
      <c r="CU4367" s="1">
        <v>0.0</v>
      </c>
      <c r="CW4367" s="1">
        <v>0.0</v>
      </c>
      <c r="CX4367" s="1">
        <v>0.0</v>
      </c>
      <c r="CZ4367" s="1">
        <v>0.0</v>
      </c>
      <c r="DA4367" s="1">
        <v>8572.922</v>
      </c>
      <c r="DB4367" s="1">
        <v>1334.88</v>
      </c>
      <c r="DD4367" s="1">
        <v>0.0</v>
      </c>
      <c r="DE4367" s="1">
        <v>0.0</v>
      </c>
      <c r="DF4367" s="1">
        <v>0.0</v>
      </c>
      <c r="DG4367" s="1">
        <v>0.0</v>
      </c>
      <c r="DH4367" s="1">
        <v>0.0</v>
      </c>
      <c r="DI4367" s="1">
        <v>0.0</v>
      </c>
      <c r="DJ4367" s="1">
        <v>0.0</v>
      </c>
      <c r="DL4367" s="1">
        <v>0.0</v>
      </c>
      <c r="DM4367" s="1">
        <v>0.0</v>
      </c>
      <c r="DN4367" s="1">
        <v>0.0</v>
      </c>
      <c r="DO4367" s="1">
        <v>0.0</v>
      </c>
      <c r="DP4367" s="1">
        <v>0.0</v>
      </c>
      <c r="DQ4367" s="1">
        <v>0.0</v>
      </c>
      <c r="DR4367" s="1">
        <v>0.0</v>
      </c>
      <c r="DT4367" s="1">
        <v>0.0</v>
      </c>
      <c r="DU4367" s="1">
        <v>0.0</v>
      </c>
      <c r="DV4367" s="1">
        <v>0.0</v>
      </c>
      <c r="DW4367" s="1">
        <v>0.0</v>
      </c>
      <c r="DX4367" s="1">
        <v>0.0</v>
      </c>
      <c r="DY4367" s="1">
        <v>0.0</v>
      </c>
      <c r="DZ4367" s="1">
        <v>0.0</v>
      </c>
    </row>
    <row r="4368">
      <c r="A4368" s="1" t="s">
        <v>471</v>
      </c>
      <c r="B4368" s="1">
        <v>2001.0</v>
      </c>
      <c r="C4368" s="1" t="s">
        <v>472</v>
      </c>
      <c r="D4368" s="1">
        <v>1.7041344E7</v>
      </c>
      <c r="E4368" s="1">
        <v>5.06978107392E11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0.0</v>
      </c>
      <c r="M4368" s="1">
        <v>0.0</v>
      </c>
      <c r="N4368" s="1">
        <v>697.173</v>
      </c>
      <c r="P4368" s="1">
        <v>0.092</v>
      </c>
      <c r="Q4368" s="1">
        <v>5.385</v>
      </c>
      <c r="R4368" s="1">
        <v>0.092</v>
      </c>
      <c r="S4368" s="1">
        <v>0.0</v>
      </c>
      <c r="T4368" s="1">
        <v>0.0</v>
      </c>
      <c r="V4368" s="1">
        <v>0.0</v>
      </c>
      <c r="W4368" s="1">
        <v>0.0</v>
      </c>
      <c r="X4368" s="1">
        <v>0.0</v>
      </c>
      <c r="Y4368" s="1">
        <v>0.0</v>
      </c>
      <c r="Z4368" s="1">
        <v>0.006</v>
      </c>
      <c r="AA4368" s="1">
        <v>146.09</v>
      </c>
      <c r="AB4368" s="1">
        <v>8572.681</v>
      </c>
      <c r="AC4368" s="1">
        <v>146.09</v>
      </c>
      <c r="AD4368" s="1">
        <v>10.271</v>
      </c>
      <c r="AE4368" s="1">
        <v>6.551</v>
      </c>
      <c r="AF4368" s="1">
        <v>87.453</v>
      </c>
      <c r="AG4368" s="1">
        <v>83463.625</v>
      </c>
      <c r="AH4368" s="1">
        <v>2.806</v>
      </c>
      <c r="AI4368" s="1">
        <v>6.551</v>
      </c>
      <c r="AJ4368" s="1">
        <v>87.453</v>
      </c>
      <c r="AK4368" s="1">
        <v>8572.681</v>
      </c>
      <c r="AL4368" s="1">
        <v>146.09</v>
      </c>
      <c r="AM4368" s="1">
        <v>83463.633</v>
      </c>
      <c r="AN4368" s="1">
        <v>1422.332</v>
      </c>
      <c r="AO4368" s="1">
        <v>100.0</v>
      </c>
      <c r="AP4368" s="1">
        <v>100.0</v>
      </c>
      <c r="AQ4368" s="1">
        <v>7.79</v>
      </c>
      <c r="AR4368" s="1">
        <v>36.86</v>
      </c>
      <c r="AS4368" s="1">
        <v>510.055</v>
      </c>
      <c r="AT4368" s="1">
        <v>4497.885</v>
      </c>
      <c r="AU4368" s="1">
        <v>76.65</v>
      </c>
      <c r="AV4368" s="1">
        <v>29930.443</v>
      </c>
      <c r="AW4368" s="1">
        <v>7.79</v>
      </c>
      <c r="AX4368" s="1">
        <v>36.86</v>
      </c>
      <c r="AY4368" s="1">
        <v>29930.443</v>
      </c>
      <c r="AZ4368" s="1">
        <v>510.055</v>
      </c>
      <c r="BA4368" s="1">
        <v>52.468</v>
      </c>
      <c r="BB4368" s="1">
        <v>35.86</v>
      </c>
      <c r="BC4368" s="1">
        <v>101.85</v>
      </c>
      <c r="BE4368" s="1">
        <v>0.0</v>
      </c>
      <c r="BF4368" s="1">
        <v>0.0</v>
      </c>
      <c r="BG4368" s="1">
        <v>0.0</v>
      </c>
      <c r="BH4368" s="1">
        <v>0.0</v>
      </c>
      <c r="BI4368" s="1">
        <v>0.0</v>
      </c>
      <c r="BJ4368" s="1">
        <v>0.0</v>
      </c>
      <c r="BK4368" s="1">
        <v>0.0</v>
      </c>
      <c r="BM4368" s="1">
        <v>0.0</v>
      </c>
      <c r="BN4368" s="1">
        <v>0.0</v>
      </c>
      <c r="BO4368" s="1">
        <v>0.0</v>
      </c>
      <c r="BP4368" s="1">
        <v>0.0</v>
      </c>
      <c r="BQ4368" s="1">
        <v>0.0</v>
      </c>
      <c r="BR4368" s="1">
        <v>0.0</v>
      </c>
      <c r="BS4368" s="1">
        <v>0.0</v>
      </c>
      <c r="BT4368" s="1">
        <v>0.0</v>
      </c>
      <c r="BU4368" s="1">
        <v>0.0</v>
      </c>
      <c r="BW4368" s="1">
        <v>0.0</v>
      </c>
      <c r="BX4368" s="1">
        <v>0.0</v>
      </c>
      <c r="BY4368" s="1">
        <v>0.0</v>
      </c>
      <c r="BZ4368" s="1">
        <v>0.0</v>
      </c>
      <c r="CA4368" s="1">
        <v>0.0</v>
      </c>
      <c r="CB4368" s="1">
        <v>0.0</v>
      </c>
      <c r="CC4368" s="1">
        <v>0.0</v>
      </c>
      <c r="CD4368" s="1">
        <v>5.861</v>
      </c>
      <c r="CE4368" s="1">
        <v>50.501</v>
      </c>
      <c r="CF4368" s="1">
        <v>912.186</v>
      </c>
      <c r="CG4368" s="1">
        <v>4074.796</v>
      </c>
      <c r="CH4368" s="1">
        <v>69.44</v>
      </c>
      <c r="CI4368" s="1">
        <v>53527.801</v>
      </c>
      <c r="CJ4368" s="1">
        <v>-2.467</v>
      </c>
      <c r="CK4368" s="1">
        <v>-125.832</v>
      </c>
      <c r="CL4368" s="1">
        <v>291885.094</v>
      </c>
      <c r="CM4368" s="1">
        <v>4974.114</v>
      </c>
      <c r="CN4368" s="1">
        <v>47.532</v>
      </c>
      <c r="CO4368" s="1">
        <v>64.133</v>
      </c>
      <c r="CP4368" s="1">
        <v>0.0</v>
      </c>
      <c r="CQ4368" s="1">
        <v>0.0</v>
      </c>
      <c r="CT4368" s="1">
        <v>0.0</v>
      </c>
      <c r="CU4368" s="1">
        <v>0.0</v>
      </c>
      <c r="CW4368" s="1">
        <v>0.0</v>
      </c>
      <c r="CX4368" s="1">
        <v>0.0</v>
      </c>
      <c r="CZ4368" s="1">
        <v>0.0</v>
      </c>
      <c r="DA4368" s="1">
        <v>8572.681</v>
      </c>
      <c r="DB4368" s="1">
        <v>1422.332</v>
      </c>
      <c r="DD4368" s="1">
        <v>0.0</v>
      </c>
      <c r="DE4368" s="1">
        <v>0.0</v>
      </c>
      <c r="DF4368" s="1">
        <v>0.0</v>
      </c>
      <c r="DG4368" s="1">
        <v>0.0</v>
      </c>
      <c r="DH4368" s="1">
        <v>0.0</v>
      </c>
      <c r="DI4368" s="1">
        <v>0.0</v>
      </c>
      <c r="DJ4368" s="1">
        <v>0.0</v>
      </c>
      <c r="DL4368" s="1">
        <v>0.0</v>
      </c>
      <c r="DM4368" s="1">
        <v>0.0</v>
      </c>
      <c r="DN4368" s="1">
        <v>0.0</v>
      </c>
      <c r="DO4368" s="1">
        <v>0.0</v>
      </c>
      <c r="DP4368" s="1">
        <v>0.0</v>
      </c>
      <c r="DQ4368" s="1">
        <v>0.0</v>
      </c>
      <c r="DR4368" s="1">
        <v>0.0</v>
      </c>
      <c r="DT4368" s="1">
        <v>0.0</v>
      </c>
      <c r="DU4368" s="1">
        <v>0.0</v>
      </c>
      <c r="DV4368" s="1">
        <v>0.0</v>
      </c>
      <c r="DW4368" s="1">
        <v>0.0</v>
      </c>
      <c r="DX4368" s="1">
        <v>0.0</v>
      </c>
      <c r="DY4368" s="1">
        <v>0.0</v>
      </c>
      <c r="DZ4368" s="1">
        <v>0.0</v>
      </c>
    </row>
    <row r="4369">
      <c r="A4369" s="1" t="s">
        <v>471</v>
      </c>
      <c r="B4369" s="1">
        <v>2002.0</v>
      </c>
      <c r="C4369" s="1" t="s">
        <v>472</v>
      </c>
      <c r="D4369" s="1">
        <v>1.7910859E7</v>
      </c>
      <c r="E4369" s="1">
        <v>5.18347030528E11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0.0</v>
      </c>
      <c r="M4369" s="1">
        <v>0.0</v>
      </c>
      <c r="N4369" s="1">
        <v>699.697</v>
      </c>
      <c r="O4369" s="1">
        <v>57.143</v>
      </c>
      <c r="P4369" s="1">
        <v>0.052</v>
      </c>
      <c r="Q4369" s="1">
        <v>8.051</v>
      </c>
      <c r="R4369" s="1">
        <v>0.144</v>
      </c>
      <c r="S4369" s="1">
        <v>0.0</v>
      </c>
      <c r="T4369" s="1">
        <v>0.0</v>
      </c>
      <c r="V4369" s="1">
        <v>0.0</v>
      </c>
      <c r="W4369" s="1">
        <v>0.0</v>
      </c>
      <c r="X4369" s="1">
        <v>0.0</v>
      </c>
      <c r="Y4369" s="1">
        <v>0.0</v>
      </c>
      <c r="Z4369" s="1">
        <v>0.01</v>
      </c>
      <c r="AA4369" s="1">
        <v>154.91</v>
      </c>
      <c r="AB4369" s="1">
        <v>8648.943</v>
      </c>
      <c r="AC4369" s="1">
        <v>154.91</v>
      </c>
      <c r="AD4369" s="1">
        <v>10.457</v>
      </c>
      <c r="AE4369" s="1">
        <v>4.152</v>
      </c>
      <c r="AF4369" s="1">
        <v>59.05</v>
      </c>
      <c r="AG4369" s="1">
        <v>82708.633</v>
      </c>
      <c r="AH4369" s="1">
        <v>2.858</v>
      </c>
      <c r="AI4369" s="1">
        <v>4.152</v>
      </c>
      <c r="AJ4369" s="1">
        <v>59.05</v>
      </c>
      <c r="AK4369" s="1">
        <v>8648.943</v>
      </c>
      <c r="AL4369" s="1">
        <v>154.91</v>
      </c>
      <c r="AM4369" s="1">
        <v>82708.633</v>
      </c>
      <c r="AN4369" s="1">
        <v>1481.383</v>
      </c>
      <c r="AO4369" s="1">
        <v>100.0</v>
      </c>
      <c r="AP4369" s="1">
        <v>100.0</v>
      </c>
      <c r="AQ4369" s="1">
        <v>5.606</v>
      </c>
      <c r="AR4369" s="1">
        <v>28.595</v>
      </c>
      <c r="AS4369" s="1">
        <v>538.65</v>
      </c>
      <c r="AT4369" s="1">
        <v>4830.031</v>
      </c>
      <c r="AU4369" s="1">
        <v>86.51</v>
      </c>
      <c r="AV4369" s="1">
        <v>30073.932</v>
      </c>
      <c r="AW4369" s="1">
        <v>5.606</v>
      </c>
      <c r="AX4369" s="1">
        <v>28.595</v>
      </c>
      <c r="AY4369" s="1">
        <v>30073.932</v>
      </c>
      <c r="AZ4369" s="1">
        <v>538.65</v>
      </c>
      <c r="BA4369" s="1">
        <v>55.845</v>
      </c>
      <c r="BB4369" s="1">
        <v>36.361</v>
      </c>
      <c r="BC4369" s="1">
        <v>108.39</v>
      </c>
      <c r="BE4369" s="1">
        <v>0.0</v>
      </c>
      <c r="BF4369" s="1">
        <v>0.0</v>
      </c>
      <c r="BG4369" s="1">
        <v>0.0</v>
      </c>
      <c r="BH4369" s="1">
        <v>0.0</v>
      </c>
      <c r="BI4369" s="1">
        <v>0.0</v>
      </c>
      <c r="BJ4369" s="1">
        <v>0.0</v>
      </c>
      <c r="BK4369" s="1">
        <v>0.0</v>
      </c>
      <c r="BM4369" s="1">
        <v>0.0</v>
      </c>
      <c r="BN4369" s="1">
        <v>0.0</v>
      </c>
      <c r="BO4369" s="1">
        <v>0.0</v>
      </c>
      <c r="BP4369" s="1">
        <v>0.0</v>
      </c>
      <c r="BQ4369" s="1">
        <v>0.0</v>
      </c>
      <c r="BR4369" s="1">
        <v>0.0</v>
      </c>
      <c r="BS4369" s="1">
        <v>0.0</v>
      </c>
      <c r="BT4369" s="1">
        <v>0.0</v>
      </c>
      <c r="BU4369" s="1">
        <v>0.0</v>
      </c>
      <c r="BW4369" s="1">
        <v>0.0</v>
      </c>
      <c r="BX4369" s="1">
        <v>0.0</v>
      </c>
      <c r="BY4369" s="1">
        <v>0.0</v>
      </c>
      <c r="BZ4369" s="1">
        <v>0.0</v>
      </c>
      <c r="CA4369" s="1">
        <v>0.0</v>
      </c>
      <c r="CB4369" s="1">
        <v>0.0</v>
      </c>
      <c r="CC4369" s="1">
        <v>0.0</v>
      </c>
      <c r="CD4369" s="1">
        <v>3.333</v>
      </c>
      <c r="CE4369" s="1">
        <v>30.403</v>
      </c>
      <c r="CF4369" s="1">
        <v>942.589</v>
      </c>
      <c r="CG4369" s="1">
        <v>3818.912</v>
      </c>
      <c r="CH4369" s="1">
        <v>68.4</v>
      </c>
      <c r="CI4369" s="1">
        <v>52626.648</v>
      </c>
      <c r="CJ4369" s="1">
        <v>-8.802</v>
      </c>
      <c r="CK4369" s="1">
        <v>-437.797</v>
      </c>
      <c r="CL4369" s="1">
        <v>253271.906</v>
      </c>
      <c r="CM4369" s="1">
        <v>4536.317</v>
      </c>
      <c r="CN4369" s="1">
        <v>44.155</v>
      </c>
      <c r="CO4369" s="1">
        <v>63.629</v>
      </c>
      <c r="CP4369" s="1">
        <v>0.0</v>
      </c>
      <c r="CQ4369" s="1">
        <v>0.0</v>
      </c>
      <c r="CT4369" s="1">
        <v>0.0</v>
      </c>
      <c r="CU4369" s="1">
        <v>0.0</v>
      </c>
      <c r="CW4369" s="1">
        <v>0.0</v>
      </c>
      <c r="CX4369" s="1">
        <v>0.0</v>
      </c>
      <c r="CZ4369" s="1">
        <v>0.0</v>
      </c>
      <c r="DA4369" s="1">
        <v>8648.943</v>
      </c>
      <c r="DB4369" s="1">
        <v>1481.383</v>
      </c>
      <c r="DD4369" s="1">
        <v>0.0</v>
      </c>
      <c r="DE4369" s="1">
        <v>0.0</v>
      </c>
      <c r="DF4369" s="1">
        <v>0.0</v>
      </c>
      <c r="DG4369" s="1">
        <v>0.0</v>
      </c>
      <c r="DH4369" s="1">
        <v>0.0</v>
      </c>
      <c r="DI4369" s="1">
        <v>0.0</v>
      </c>
      <c r="DJ4369" s="1">
        <v>0.0</v>
      </c>
      <c r="DL4369" s="1">
        <v>0.0</v>
      </c>
      <c r="DM4369" s="1">
        <v>0.0</v>
      </c>
      <c r="DN4369" s="1">
        <v>0.0</v>
      </c>
      <c r="DO4369" s="1">
        <v>0.0</v>
      </c>
      <c r="DP4369" s="1">
        <v>0.0</v>
      </c>
      <c r="DQ4369" s="1">
        <v>0.0</v>
      </c>
      <c r="DR4369" s="1">
        <v>0.0</v>
      </c>
      <c r="DT4369" s="1">
        <v>0.0</v>
      </c>
      <c r="DU4369" s="1">
        <v>0.0</v>
      </c>
      <c r="DV4369" s="1">
        <v>0.0</v>
      </c>
      <c r="DW4369" s="1">
        <v>0.0</v>
      </c>
      <c r="DX4369" s="1">
        <v>0.0</v>
      </c>
      <c r="DY4369" s="1">
        <v>0.0</v>
      </c>
      <c r="DZ4369" s="1">
        <v>0.0</v>
      </c>
    </row>
    <row r="4370">
      <c r="A4370" s="1" t="s">
        <v>471</v>
      </c>
      <c r="B4370" s="1">
        <v>2003.0</v>
      </c>
      <c r="C4370" s="1" t="s">
        <v>472</v>
      </c>
      <c r="D4370" s="1">
        <v>1.8786715E7</v>
      </c>
      <c r="E4370" s="1">
        <v>6.07244582912E11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0.0</v>
      </c>
      <c r="M4370" s="1">
        <v>0.0</v>
      </c>
      <c r="N4370" s="1">
        <v>698.883</v>
      </c>
      <c r="O4370" s="1">
        <v>27.273</v>
      </c>
      <c r="P4370" s="1">
        <v>0.039</v>
      </c>
      <c r="Q4370" s="1">
        <v>9.769</v>
      </c>
      <c r="R4370" s="1">
        <v>0.184</v>
      </c>
      <c r="S4370" s="1">
        <v>0.0</v>
      </c>
      <c r="T4370" s="1">
        <v>0.0</v>
      </c>
      <c r="V4370" s="1">
        <v>0.0</v>
      </c>
      <c r="W4370" s="1">
        <v>0.0</v>
      </c>
      <c r="X4370" s="1">
        <v>0.0</v>
      </c>
      <c r="Y4370" s="1">
        <v>0.0</v>
      </c>
      <c r="Z4370" s="1">
        <v>0.012</v>
      </c>
      <c r="AA4370" s="1">
        <v>166.58</v>
      </c>
      <c r="AB4370" s="1">
        <v>8866.904</v>
      </c>
      <c r="AC4370" s="1">
        <v>166.58</v>
      </c>
      <c r="AD4370" s="1">
        <v>10.616</v>
      </c>
      <c r="AE4370" s="1">
        <v>5.927</v>
      </c>
      <c r="AF4370" s="1">
        <v>87.808</v>
      </c>
      <c r="AG4370" s="1">
        <v>83526.633</v>
      </c>
      <c r="AH4370" s="1">
        <v>2.584</v>
      </c>
      <c r="AI4370" s="1">
        <v>5.927</v>
      </c>
      <c r="AJ4370" s="1">
        <v>87.808</v>
      </c>
      <c r="AK4370" s="1">
        <v>8866.904</v>
      </c>
      <c r="AL4370" s="1">
        <v>166.58</v>
      </c>
      <c r="AM4370" s="1">
        <v>83526.633</v>
      </c>
      <c r="AN4370" s="1">
        <v>1569.191</v>
      </c>
      <c r="AO4370" s="1">
        <v>100.0</v>
      </c>
      <c r="AP4370" s="1">
        <v>100.0</v>
      </c>
      <c r="AQ4370" s="1">
        <v>5.926</v>
      </c>
      <c r="AR4370" s="1">
        <v>31.92</v>
      </c>
      <c r="AS4370" s="1">
        <v>570.57</v>
      </c>
      <c r="AT4370" s="1">
        <v>4863.011</v>
      </c>
      <c r="AU4370" s="1">
        <v>91.36</v>
      </c>
      <c r="AV4370" s="1">
        <v>30370.93</v>
      </c>
      <c r="AW4370" s="1">
        <v>5.926</v>
      </c>
      <c r="AX4370" s="1">
        <v>31.92</v>
      </c>
      <c r="AY4370" s="1">
        <v>30370.93</v>
      </c>
      <c r="AZ4370" s="1">
        <v>570.57</v>
      </c>
      <c r="BA4370" s="1">
        <v>54.845</v>
      </c>
      <c r="BB4370" s="1">
        <v>36.361</v>
      </c>
      <c r="BC4370" s="1">
        <v>116.42</v>
      </c>
      <c r="BE4370" s="1">
        <v>0.0</v>
      </c>
      <c r="BF4370" s="1">
        <v>0.0</v>
      </c>
      <c r="BG4370" s="1">
        <v>0.0</v>
      </c>
      <c r="BH4370" s="1">
        <v>0.0</v>
      </c>
      <c r="BI4370" s="1">
        <v>0.0</v>
      </c>
      <c r="BJ4370" s="1">
        <v>0.0</v>
      </c>
      <c r="BK4370" s="1">
        <v>0.0</v>
      </c>
      <c r="BM4370" s="1">
        <v>0.0</v>
      </c>
      <c r="BN4370" s="1">
        <v>0.0</v>
      </c>
      <c r="BO4370" s="1">
        <v>0.0</v>
      </c>
      <c r="BP4370" s="1">
        <v>0.0</v>
      </c>
      <c r="BQ4370" s="1">
        <v>0.0</v>
      </c>
      <c r="BR4370" s="1">
        <v>0.0</v>
      </c>
      <c r="BS4370" s="1">
        <v>0.0</v>
      </c>
      <c r="BT4370" s="1">
        <v>0.0</v>
      </c>
      <c r="BU4370" s="1">
        <v>0.0</v>
      </c>
      <c r="BW4370" s="1">
        <v>0.0</v>
      </c>
      <c r="BX4370" s="1">
        <v>0.0</v>
      </c>
      <c r="BY4370" s="1">
        <v>0.0</v>
      </c>
      <c r="BZ4370" s="1">
        <v>0.0</v>
      </c>
      <c r="CA4370" s="1">
        <v>0.0</v>
      </c>
      <c r="CB4370" s="1">
        <v>0.0</v>
      </c>
      <c r="CC4370" s="1">
        <v>0.0</v>
      </c>
      <c r="CD4370" s="1">
        <v>5.925</v>
      </c>
      <c r="CE4370" s="1">
        <v>55.849</v>
      </c>
      <c r="CF4370" s="1">
        <v>998.438</v>
      </c>
      <c r="CG4370" s="1">
        <v>4003.893</v>
      </c>
      <c r="CH4370" s="1">
        <v>75.22</v>
      </c>
      <c r="CI4370" s="1">
        <v>53145.934</v>
      </c>
      <c r="CJ4370" s="1">
        <v>18.061</v>
      </c>
      <c r="CK4370" s="1">
        <v>819.295</v>
      </c>
      <c r="CL4370" s="1">
        <v>285074.438</v>
      </c>
      <c r="CM4370" s="1">
        <v>5355.612</v>
      </c>
      <c r="CN4370" s="1">
        <v>45.155</v>
      </c>
      <c r="CO4370" s="1">
        <v>63.628</v>
      </c>
      <c r="CP4370" s="1">
        <v>0.0</v>
      </c>
      <c r="CQ4370" s="1">
        <v>0.0</v>
      </c>
      <c r="CT4370" s="1">
        <v>0.0</v>
      </c>
      <c r="CU4370" s="1">
        <v>0.0</v>
      </c>
      <c r="CW4370" s="1">
        <v>0.0</v>
      </c>
      <c r="CX4370" s="1">
        <v>0.0</v>
      </c>
      <c r="CZ4370" s="1">
        <v>0.0</v>
      </c>
      <c r="DA4370" s="1">
        <v>8866.904</v>
      </c>
      <c r="DB4370" s="1">
        <v>1569.191</v>
      </c>
      <c r="DD4370" s="1">
        <v>0.0</v>
      </c>
      <c r="DE4370" s="1">
        <v>0.0</v>
      </c>
      <c r="DF4370" s="1">
        <v>0.0</v>
      </c>
      <c r="DG4370" s="1">
        <v>0.0</v>
      </c>
      <c r="DH4370" s="1">
        <v>0.0</v>
      </c>
      <c r="DI4370" s="1">
        <v>0.0</v>
      </c>
      <c r="DJ4370" s="1">
        <v>0.0</v>
      </c>
      <c r="DL4370" s="1">
        <v>0.0</v>
      </c>
      <c r="DM4370" s="1">
        <v>0.0</v>
      </c>
      <c r="DN4370" s="1">
        <v>0.0</v>
      </c>
      <c r="DO4370" s="1">
        <v>0.0</v>
      </c>
      <c r="DP4370" s="1">
        <v>0.0</v>
      </c>
      <c r="DQ4370" s="1">
        <v>0.0</v>
      </c>
      <c r="DR4370" s="1">
        <v>0.0</v>
      </c>
      <c r="DT4370" s="1">
        <v>0.0</v>
      </c>
      <c r="DU4370" s="1">
        <v>0.0</v>
      </c>
      <c r="DV4370" s="1">
        <v>0.0</v>
      </c>
      <c r="DW4370" s="1">
        <v>0.0</v>
      </c>
      <c r="DX4370" s="1">
        <v>0.0</v>
      </c>
      <c r="DY4370" s="1">
        <v>0.0</v>
      </c>
      <c r="DZ4370" s="1">
        <v>0.0</v>
      </c>
    </row>
    <row r="4371">
      <c r="A4371" s="1" t="s">
        <v>471</v>
      </c>
      <c r="B4371" s="1">
        <v>2004.0</v>
      </c>
      <c r="C4371" s="1" t="s">
        <v>472</v>
      </c>
      <c r="D4371" s="1">
        <v>1.9669438E7</v>
      </c>
      <c r="E4371" s="1">
        <v>6.90846629888E11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0.0</v>
      </c>
      <c r="M4371" s="1">
        <v>0.0</v>
      </c>
      <c r="N4371" s="1">
        <v>700.479</v>
      </c>
      <c r="O4371" s="1">
        <v>-10.714</v>
      </c>
      <c r="P4371" s="1">
        <v>-0.02</v>
      </c>
      <c r="Q4371" s="1">
        <v>8.331</v>
      </c>
      <c r="R4371" s="1">
        <v>0.164</v>
      </c>
      <c r="S4371" s="1">
        <v>0.0</v>
      </c>
      <c r="T4371" s="1">
        <v>0.0</v>
      </c>
      <c r="V4371" s="1">
        <v>0.0</v>
      </c>
      <c r="W4371" s="1">
        <v>0.0</v>
      </c>
      <c r="X4371" s="1">
        <v>0.0</v>
      </c>
      <c r="Y4371" s="1">
        <v>0.0</v>
      </c>
      <c r="Z4371" s="1">
        <v>0.01</v>
      </c>
      <c r="AA4371" s="1">
        <v>173.41</v>
      </c>
      <c r="AB4371" s="1">
        <v>8816.216</v>
      </c>
      <c r="AC4371" s="1">
        <v>173.41</v>
      </c>
      <c r="AD4371" s="1">
        <v>10.186</v>
      </c>
      <c r="AE4371" s="1">
        <v>8.492</v>
      </c>
      <c r="AF4371" s="1">
        <v>133.257</v>
      </c>
      <c r="AG4371" s="1">
        <v>86552.945</v>
      </c>
      <c r="AH4371" s="1">
        <v>2.464</v>
      </c>
      <c r="AI4371" s="1">
        <v>8.492</v>
      </c>
      <c r="AJ4371" s="1">
        <v>133.257</v>
      </c>
      <c r="AK4371" s="1">
        <v>8816.216</v>
      </c>
      <c r="AL4371" s="1">
        <v>173.41</v>
      </c>
      <c r="AM4371" s="1">
        <v>86552.938</v>
      </c>
      <c r="AN4371" s="1">
        <v>1702.448</v>
      </c>
      <c r="AO4371" s="1">
        <v>100.0</v>
      </c>
      <c r="AP4371" s="1">
        <v>100.0</v>
      </c>
      <c r="AQ4371" s="1">
        <v>9.357</v>
      </c>
      <c r="AR4371" s="1">
        <v>53.39</v>
      </c>
      <c r="AS4371" s="1">
        <v>623.96</v>
      </c>
      <c r="AT4371" s="1">
        <v>5019.971</v>
      </c>
      <c r="AU4371" s="1">
        <v>98.74</v>
      </c>
      <c r="AV4371" s="1">
        <v>31722.311</v>
      </c>
      <c r="AW4371" s="1">
        <v>9.357</v>
      </c>
      <c r="AX4371" s="1">
        <v>53.39</v>
      </c>
      <c r="AY4371" s="1">
        <v>31722.311</v>
      </c>
      <c r="AZ4371" s="1">
        <v>623.96</v>
      </c>
      <c r="BA4371" s="1">
        <v>56.94</v>
      </c>
      <c r="BB4371" s="1">
        <v>36.651</v>
      </c>
      <c r="BC4371" s="1">
        <v>121.47</v>
      </c>
      <c r="BE4371" s="1">
        <v>0.0</v>
      </c>
      <c r="BF4371" s="1">
        <v>0.0</v>
      </c>
      <c r="BG4371" s="1">
        <v>0.0</v>
      </c>
      <c r="BH4371" s="1">
        <v>0.0</v>
      </c>
      <c r="BI4371" s="1">
        <v>0.0</v>
      </c>
      <c r="BJ4371" s="1">
        <v>0.0</v>
      </c>
      <c r="BK4371" s="1">
        <v>0.0</v>
      </c>
      <c r="BM4371" s="1">
        <v>0.0</v>
      </c>
      <c r="BN4371" s="1">
        <v>0.0</v>
      </c>
      <c r="BO4371" s="1">
        <v>0.0</v>
      </c>
      <c r="BP4371" s="1">
        <v>0.0</v>
      </c>
      <c r="BQ4371" s="1">
        <v>0.0</v>
      </c>
      <c r="BR4371" s="1">
        <v>0.0</v>
      </c>
      <c r="BS4371" s="1">
        <v>0.0</v>
      </c>
      <c r="BT4371" s="1">
        <v>0.0</v>
      </c>
      <c r="BU4371" s="1">
        <v>0.0</v>
      </c>
      <c r="BW4371" s="1">
        <v>0.0</v>
      </c>
      <c r="BX4371" s="1">
        <v>0.0</v>
      </c>
      <c r="BY4371" s="1">
        <v>0.0</v>
      </c>
      <c r="BZ4371" s="1">
        <v>0.0</v>
      </c>
      <c r="CA4371" s="1">
        <v>0.0</v>
      </c>
      <c r="CB4371" s="1">
        <v>0.0</v>
      </c>
      <c r="CC4371" s="1">
        <v>0.0</v>
      </c>
      <c r="CD4371" s="1">
        <v>8.001</v>
      </c>
      <c r="CE4371" s="1">
        <v>79.886</v>
      </c>
      <c r="CF4371" s="1">
        <v>1078.324</v>
      </c>
      <c r="CG4371" s="1">
        <v>3796.245</v>
      </c>
      <c r="CH4371" s="1">
        <v>74.67</v>
      </c>
      <c r="CI4371" s="1">
        <v>54822.293</v>
      </c>
      <c r="CJ4371" s="1">
        <v>7.011</v>
      </c>
      <c r="CK4371" s="1">
        <v>375.504</v>
      </c>
      <c r="CL4371" s="1">
        <v>291371.656</v>
      </c>
      <c r="CM4371" s="1">
        <v>5731.117</v>
      </c>
      <c r="CN4371" s="1">
        <v>43.06</v>
      </c>
      <c r="CO4371" s="1">
        <v>63.34</v>
      </c>
      <c r="CP4371" s="1">
        <v>0.0</v>
      </c>
      <c r="CQ4371" s="1">
        <v>0.0</v>
      </c>
      <c r="CT4371" s="1">
        <v>0.0</v>
      </c>
      <c r="CU4371" s="1">
        <v>0.0</v>
      </c>
      <c r="CW4371" s="1">
        <v>0.0</v>
      </c>
      <c r="CX4371" s="1">
        <v>0.0</v>
      </c>
      <c r="CZ4371" s="1">
        <v>0.0</v>
      </c>
      <c r="DA4371" s="1">
        <v>8816.216</v>
      </c>
      <c r="DB4371" s="1">
        <v>1702.448</v>
      </c>
      <c r="DD4371" s="1">
        <v>0.0</v>
      </c>
      <c r="DE4371" s="1">
        <v>0.0</v>
      </c>
      <c r="DF4371" s="1">
        <v>0.0</v>
      </c>
      <c r="DG4371" s="1">
        <v>0.0</v>
      </c>
      <c r="DH4371" s="1">
        <v>0.0</v>
      </c>
      <c r="DI4371" s="1">
        <v>0.0</v>
      </c>
      <c r="DJ4371" s="1">
        <v>0.0</v>
      </c>
      <c r="DL4371" s="1">
        <v>0.0</v>
      </c>
      <c r="DM4371" s="1">
        <v>0.0</v>
      </c>
      <c r="DN4371" s="1">
        <v>0.0</v>
      </c>
      <c r="DO4371" s="1">
        <v>0.0</v>
      </c>
      <c r="DP4371" s="1">
        <v>0.0</v>
      </c>
      <c r="DQ4371" s="1">
        <v>0.0</v>
      </c>
      <c r="DR4371" s="1">
        <v>0.0</v>
      </c>
      <c r="DT4371" s="1">
        <v>0.0</v>
      </c>
      <c r="DU4371" s="1">
        <v>0.0</v>
      </c>
      <c r="DV4371" s="1">
        <v>0.0</v>
      </c>
      <c r="DW4371" s="1">
        <v>0.0</v>
      </c>
      <c r="DX4371" s="1">
        <v>0.0</v>
      </c>
      <c r="DY4371" s="1">
        <v>0.0</v>
      </c>
      <c r="DZ4371" s="1">
        <v>0.0</v>
      </c>
    </row>
    <row r="4372">
      <c r="A4372" s="1" t="s">
        <v>471</v>
      </c>
      <c r="B4372" s="1">
        <v>2005.0</v>
      </c>
      <c r="C4372" s="1" t="s">
        <v>472</v>
      </c>
      <c r="D4372" s="1">
        <v>2.0559827E7</v>
      </c>
      <c r="E4372" s="1">
        <v>7.68984285184E11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0.0</v>
      </c>
      <c r="M4372" s="1">
        <v>0.0</v>
      </c>
      <c r="N4372" s="1">
        <v>700.131</v>
      </c>
      <c r="O4372" s="1">
        <v>98.528</v>
      </c>
      <c r="P4372" s="1">
        <v>0.161</v>
      </c>
      <c r="Q4372" s="1">
        <v>15.823</v>
      </c>
      <c r="R4372" s="1">
        <v>0.325</v>
      </c>
      <c r="S4372" s="1">
        <v>0.0</v>
      </c>
      <c r="T4372" s="1">
        <v>0.0</v>
      </c>
      <c r="V4372" s="1">
        <v>0.0</v>
      </c>
      <c r="W4372" s="1">
        <v>0.0</v>
      </c>
      <c r="X4372" s="1">
        <v>0.0</v>
      </c>
      <c r="Y4372" s="1">
        <v>0.0</v>
      </c>
      <c r="Z4372" s="1">
        <v>0.018</v>
      </c>
      <c r="AA4372" s="1">
        <v>191.05</v>
      </c>
      <c r="AB4372" s="1">
        <v>9292.394</v>
      </c>
      <c r="AC4372" s="1">
        <v>191.05</v>
      </c>
      <c r="AD4372" s="1">
        <v>10.549</v>
      </c>
      <c r="AE4372" s="1">
        <v>6.382</v>
      </c>
      <c r="AF4372" s="1">
        <v>108.658</v>
      </c>
      <c r="AG4372" s="1">
        <v>88089.555</v>
      </c>
      <c r="AH4372" s="1">
        <v>2.355</v>
      </c>
      <c r="AI4372" s="1">
        <v>6.382</v>
      </c>
      <c r="AJ4372" s="1">
        <v>108.658</v>
      </c>
      <c r="AK4372" s="1">
        <v>9292.394</v>
      </c>
      <c r="AL4372" s="1">
        <v>191.05</v>
      </c>
      <c r="AM4372" s="1">
        <v>88089.555</v>
      </c>
      <c r="AN4372" s="1">
        <v>1811.106</v>
      </c>
      <c r="AO4372" s="1">
        <v>100.0</v>
      </c>
      <c r="AP4372" s="1">
        <v>100.0</v>
      </c>
      <c r="AQ4372" s="1">
        <v>8.465</v>
      </c>
      <c r="AR4372" s="1">
        <v>52.82</v>
      </c>
      <c r="AS4372" s="1">
        <v>676.78</v>
      </c>
      <c r="AT4372" s="1">
        <v>5249.558</v>
      </c>
      <c r="AU4372" s="1">
        <v>107.93</v>
      </c>
      <c r="AV4372" s="1">
        <v>32917.594</v>
      </c>
      <c r="AW4372" s="1">
        <v>8.465</v>
      </c>
      <c r="AX4372" s="1">
        <v>52.82</v>
      </c>
      <c r="AY4372" s="1">
        <v>32917.594</v>
      </c>
      <c r="AZ4372" s="1">
        <v>676.78</v>
      </c>
      <c r="BA4372" s="1">
        <v>56.493</v>
      </c>
      <c r="BB4372" s="1">
        <v>37.368</v>
      </c>
      <c r="BC4372" s="1">
        <v>133.76</v>
      </c>
      <c r="BE4372" s="1">
        <v>0.0</v>
      </c>
      <c r="BF4372" s="1">
        <v>0.0</v>
      </c>
      <c r="BG4372" s="1">
        <v>0.0</v>
      </c>
      <c r="BH4372" s="1">
        <v>0.0</v>
      </c>
      <c r="BI4372" s="1">
        <v>0.0</v>
      </c>
      <c r="BJ4372" s="1">
        <v>0.0</v>
      </c>
      <c r="BK4372" s="1">
        <v>0.0</v>
      </c>
      <c r="BM4372" s="1">
        <v>0.0</v>
      </c>
      <c r="BN4372" s="1">
        <v>0.0</v>
      </c>
      <c r="BO4372" s="1">
        <v>0.0</v>
      </c>
      <c r="BP4372" s="1">
        <v>0.0</v>
      </c>
      <c r="BQ4372" s="1">
        <v>0.0</v>
      </c>
      <c r="BR4372" s="1">
        <v>0.0</v>
      </c>
      <c r="BS4372" s="1">
        <v>0.0</v>
      </c>
      <c r="BT4372" s="1">
        <v>0.0</v>
      </c>
      <c r="BU4372" s="1">
        <v>0.0</v>
      </c>
      <c r="BW4372" s="1">
        <v>0.0</v>
      </c>
      <c r="BX4372" s="1">
        <v>0.0</v>
      </c>
      <c r="BY4372" s="1">
        <v>0.0</v>
      </c>
      <c r="BZ4372" s="1">
        <v>0.0</v>
      </c>
      <c r="CA4372" s="1">
        <v>0.0</v>
      </c>
      <c r="CB4372" s="1">
        <v>0.0</v>
      </c>
      <c r="CC4372" s="1">
        <v>0.0</v>
      </c>
      <c r="CD4372" s="1">
        <v>5.163</v>
      </c>
      <c r="CE4372" s="1">
        <v>55.677</v>
      </c>
      <c r="CF4372" s="1">
        <v>1134.001</v>
      </c>
      <c r="CG4372" s="1">
        <v>4042.836</v>
      </c>
      <c r="CH4372" s="1">
        <v>83.12</v>
      </c>
      <c r="CI4372" s="1">
        <v>55156.137</v>
      </c>
      <c r="CJ4372" s="1">
        <v>4.838</v>
      </c>
      <c r="CK4372" s="1">
        <v>277.269</v>
      </c>
      <c r="CL4372" s="1">
        <v>292239.125</v>
      </c>
      <c r="CM4372" s="1">
        <v>6008.386</v>
      </c>
      <c r="CN4372" s="1">
        <v>43.507</v>
      </c>
      <c r="CO4372" s="1">
        <v>62.614</v>
      </c>
      <c r="CP4372" s="1">
        <v>0.0</v>
      </c>
      <c r="CQ4372" s="1">
        <v>0.0</v>
      </c>
      <c r="CT4372" s="1">
        <v>0.0</v>
      </c>
      <c r="CU4372" s="1">
        <v>0.0</v>
      </c>
      <c r="CW4372" s="1">
        <v>0.0</v>
      </c>
      <c r="CX4372" s="1">
        <v>0.0</v>
      </c>
      <c r="CZ4372" s="1">
        <v>0.0</v>
      </c>
      <c r="DA4372" s="1">
        <v>9292.394</v>
      </c>
      <c r="DB4372" s="1">
        <v>1811.106</v>
      </c>
      <c r="DD4372" s="1">
        <v>0.0</v>
      </c>
      <c r="DE4372" s="1">
        <v>0.0</v>
      </c>
      <c r="DF4372" s="1">
        <v>0.0</v>
      </c>
      <c r="DG4372" s="1">
        <v>0.0</v>
      </c>
      <c r="DH4372" s="1">
        <v>0.0</v>
      </c>
      <c r="DI4372" s="1">
        <v>0.0</v>
      </c>
      <c r="DJ4372" s="1">
        <v>0.0</v>
      </c>
      <c r="DL4372" s="1">
        <v>0.0</v>
      </c>
      <c r="DM4372" s="1">
        <v>0.0</v>
      </c>
      <c r="DN4372" s="1">
        <v>0.0</v>
      </c>
      <c r="DO4372" s="1">
        <v>0.0</v>
      </c>
      <c r="DP4372" s="1">
        <v>0.0</v>
      </c>
      <c r="DQ4372" s="1">
        <v>0.0</v>
      </c>
      <c r="DR4372" s="1">
        <v>0.0</v>
      </c>
      <c r="DT4372" s="1">
        <v>0.0</v>
      </c>
      <c r="DU4372" s="1">
        <v>0.0</v>
      </c>
      <c r="DV4372" s="1">
        <v>0.0</v>
      </c>
      <c r="DW4372" s="1">
        <v>0.0</v>
      </c>
      <c r="DX4372" s="1">
        <v>0.0</v>
      </c>
      <c r="DY4372" s="1">
        <v>0.0</v>
      </c>
      <c r="DZ4372" s="1">
        <v>0.0</v>
      </c>
    </row>
    <row r="4373">
      <c r="A4373" s="1" t="s">
        <v>471</v>
      </c>
      <c r="B4373" s="1">
        <v>2006.0</v>
      </c>
      <c r="C4373" s="1" t="s">
        <v>472</v>
      </c>
      <c r="D4373" s="1">
        <v>2.1459088E7</v>
      </c>
      <c r="E4373" s="1">
        <v>8.3372343296E11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0.0</v>
      </c>
      <c r="M4373" s="1">
        <v>0.0</v>
      </c>
      <c r="N4373" s="1">
        <v>697.774</v>
      </c>
      <c r="O4373" s="1">
        <v>-29.136</v>
      </c>
      <c r="P4373" s="1">
        <v>-0.095</v>
      </c>
      <c r="Q4373" s="1">
        <v>10.743</v>
      </c>
      <c r="R4373" s="1">
        <v>0.231</v>
      </c>
      <c r="S4373" s="1">
        <v>0.0</v>
      </c>
      <c r="T4373" s="1">
        <v>0.0</v>
      </c>
      <c r="V4373" s="1">
        <v>0.0</v>
      </c>
      <c r="W4373" s="1">
        <v>0.0</v>
      </c>
      <c r="X4373" s="1">
        <v>0.0</v>
      </c>
      <c r="Y4373" s="1">
        <v>0.0</v>
      </c>
      <c r="Z4373" s="1">
        <v>0.012</v>
      </c>
      <c r="AA4373" s="1">
        <v>196.31</v>
      </c>
      <c r="AB4373" s="1">
        <v>9148.105</v>
      </c>
      <c r="AC4373" s="1">
        <v>196.31</v>
      </c>
      <c r="AD4373" s="1">
        <v>10.331</v>
      </c>
      <c r="AE4373" s="1">
        <v>4.918</v>
      </c>
      <c r="AF4373" s="1">
        <v>89.064</v>
      </c>
      <c r="AG4373" s="1">
        <v>88548.492</v>
      </c>
      <c r="AH4373" s="1">
        <v>2.279</v>
      </c>
      <c r="AI4373" s="1">
        <v>4.918</v>
      </c>
      <c r="AJ4373" s="1">
        <v>89.064</v>
      </c>
      <c r="AK4373" s="1">
        <v>9148.105</v>
      </c>
      <c r="AL4373" s="1">
        <v>196.31</v>
      </c>
      <c r="AM4373" s="1">
        <v>88548.5</v>
      </c>
      <c r="AN4373" s="1">
        <v>1900.17</v>
      </c>
      <c r="AO4373" s="1">
        <v>100.0</v>
      </c>
      <c r="AP4373" s="1">
        <v>100.0</v>
      </c>
      <c r="AQ4373" s="1">
        <v>3.118</v>
      </c>
      <c r="AR4373" s="1">
        <v>21.099</v>
      </c>
      <c r="AS4373" s="1">
        <v>697.88</v>
      </c>
      <c r="AT4373" s="1">
        <v>4872.062</v>
      </c>
      <c r="AU4373" s="1">
        <v>104.55</v>
      </c>
      <c r="AV4373" s="1">
        <v>32521.396</v>
      </c>
      <c r="AW4373" s="1">
        <v>3.118</v>
      </c>
      <c r="AX4373" s="1">
        <v>21.099</v>
      </c>
      <c r="AY4373" s="1">
        <v>32521.396</v>
      </c>
      <c r="AZ4373" s="1">
        <v>697.88</v>
      </c>
      <c r="BA4373" s="1">
        <v>53.258</v>
      </c>
      <c r="BB4373" s="1">
        <v>36.727</v>
      </c>
      <c r="BC4373" s="1">
        <v>136.98</v>
      </c>
      <c r="BE4373" s="1">
        <v>0.0</v>
      </c>
      <c r="BF4373" s="1">
        <v>0.0</v>
      </c>
      <c r="BG4373" s="1">
        <v>0.0</v>
      </c>
      <c r="BH4373" s="1">
        <v>0.0</v>
      </c>
      <c r="BI4373" s="1">
        <v>0.0</v>
      </c>
      <c r="BJ4373" s="1">
        <v>0.0</v>
      </c>
      <c r="BK4373" s="1">
        <v>0.0</v>
      </c>
      <c r="BM4373" s="1">
        <v>0.0</v>
      </c>
      <c r="BN4373" s="1">
        <v>0.0</v>
      </c>
      <c r="BO4373" s="1">
        <v>0.0</v>
      </c>
      <c r="BP4373" s="1">
        <v>0.0</v>
      </c>
      <c r="BQ4373" s="1">
        <v>0.0</v>
      </c>
      <c r="BR4373" s="1">
        <v>0.0</v>
      </c>
      <c r="BS4373" s="1">
        <v>0.0</v>
      </c>
      <c r="BT4373" s="1">
        <v>0.0</v>
      </c>
      <c r="BU4373" s="1">
        <v>0.0</v>
      </c>
      <c r="BW4373" s="1">
        <v>0.0</v>
      </c>
      <c r="BX4373" s="1">
        <v>0.0</v>
      </c>
      <c r="BY4373" s="1">
        <v>0.0</v>
      </c>
      <c r="BZ4373" s="1">
        <v>0.0</v>
      </c>
      <c r="CA4373" s="1">
        <v>0.0</v>
      </c>
      <c r="CB4373" s="1">
        <v>0.0</v>
      </c>
      <c r="CC4373" s="1">
        <v>0.0</v>
      </c>
      <c r="CD4373" s="1">
        <v>6.002</v>
      </c>
      <c r="CE4373" s="1">
        <v>68.059</v>
      </c>
      <c r="CF4373" s="1">
        <v>1202.06</v>
      </c>
      <c r="CG4373" s="1">
        <v>4276.044</v>
      </c>
      <c r="CH4373" s="1">
        <v>91.76</v>
      </c>
      <c r="CI4373" s="1">
        <v>56016.355</v>
      </c>
      <c r="CJ4373" s="1">
        <v>-1.488</v>
      </c>
      <c r="CK4373" s="1">
        <v>-89.407</v>
      </c>
      <c r="CL4373" s="1">
        <v>275826.188</v>
      </c>
      <c r="CM4373" s="1">
        <v>5918.979</v>
      </c>
      <c r="CN4373" s="1">
        <v>46.742</v>
      </c>
      <c r="CO4373" s="1">
        <v>63.261</v>
      </c>
      <c r="CP4373" s="1">
        <v>0.0</v>
      </c>
      <c r="CQ4373" s="1">
        <v>0.0</v>
      </c>
      <c r="CT4373" s="1">
        <v>0.0</v>
      </c>
      <c r="CU4373" s="1">
        <v>0.0</v>
      </c>
      <c r="CW4373" s="1">
        <v>0.0</v>
      </c>
      <c r="CX4373" s="1">
        <v>0.0</v>
      </c>
      <c r="CZ4373" s="1">
        <v>0.0</v>
      </c>
      <c r="DA4373" s="1">
        <v>9148.105</v>
      </c>
      <c r="DB4373" s="1">
        <v>1900.17</v>
      </c>
      <c r="DD4373" s="1">
        <v>0.0</v>
      </c>
      <c r="DE4373" s="1">
        <v>0.0</v>
      </c>
      <c r="DF4373" s="1">
        <v>0.0</v>
      </c>
      <c r="DG4373" s="1">
        <v>0.0</v>
      </c>
      <c r="DH4373" s="1">
        <v>0.0</v>
      </c>
      <c r="DI4373" s="1">
        <v>0.0</v>
      </c>
      <c r="DJ4373" s="1">
        <v>0.0</v>
      </c>
      <c r="DL4373" s="1">
        <v>0.0</v>
      </c>
      <c r="DM4373" s="1">
        <v>0.0</v>
      </c>
      <c r="DN4373" s="1">
        <v>0.0</v>
      </c>
      <c r="DO4373" s="1">
        <v>0.0</v>
      </c>
      <c r="DP4373" s="1">
        <v>0.0</v>
      </c>
      <c r="DQ4373" s="1">
        <v>0.0</v>
      </c>
      <c r="DR4373" s="1">
        <v>0.0</v>
      </c>
      <c r="DT4373" s="1">
        <v>0.0</v>
      </c>
      <c r="DU4373" s="1">
        <v>0.0</v>
      </c>
      <c r="DV4373" s="1">
        <v>0.0</v>
      </c>
      <c r="DW4373" s="1">
        <v>0.0</v>
      </c>
      <c r="DX4373" s="1">
        <v>0.0</v>
      </c>
      <c r="DY4373" s="1">
        <v>0.0</v>
      </c>
      <c r="DZ4373" s="1">
        <v>0.0</v>
      </c>
    </row>
    <row r="4374">
      <c r="A4374" s="1" t="s">
        <v>471</v>
      </c>
      <c r="B4374" s="1">
        <v>2007.0</v>
      </c>
      <c r="C4374" s="1" t="s">
        <v>472</v>
      </c>
      <c r="D4374" s="1">
        <v>2.2368262E7</v>
      </c>
      <c r="E4374" s="1">
        <v>8.9602523136E11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0.0</v>
      </c>
      <c r="M4374" s="1">
        <v>0.0</v>
      </c>
      <c r="N4374" s="1">
        <v>695.495</v>
      </c>
      <c r="O4374" s="1">
        <v>179.861</v>
      </c>
      <c r="P4374" s="1">
        <v>0.415</v>
      </c>
      <c r="Q4374" s="1">
        <v>28.843</v>
      </c>
      <c r="R4374" s="1">
        <v>0.645</v>
      </c>
      <c r="S4374" s="1">
        <v>0.0</v>
      </c>
      <c r="T4374" s="1">
        <v>0.0</v>
      </c>
      <c r="V4374" s="1">
        <v>0.0</v>
      </c>
      <c r="W4374" s="1">
        <v>0.0</v>
      </c>
      <c r="X4374" s="1">
        <v>0.0</v>
      </c>
      <c r="Y4374" s="1">
        <v>0.0</v>
      </c>
      <c r="Z4374" s="1">
        <v>0.033</v>
      </c>
      <c r="AA4374" s="1">
        <v>204.43</v>
      </c>
      <c r="AB4374" s="1">
        <v>9139.288</v>
      </c>
      <c r="AC4374" s="1">
        <v>204.43</v>
      </c>
      <c r="AD4374" s="1">
        <v>10.516</v>
      </c>
      <c r="AE4374" s="1">
        <v>2.31</v>
      </c>
      <c r="AF4374" s="1">
        <v>43.887</v>
      </c>
      <c r="AG4374" s="1">
        <v>86911.406</v>
      </c>
      <c r="AH4374" s="1">
        <v>2.17</v>
      </c>
      <c r="AI4374" s="1">
        <v>2.31</v>
      </c>
      <c r="AJ4374" s="1">
        <v>43.887</v>
      </c>
      <c r="AK4374" s="1">
        <v>9139.288</v>
      </c>
      <c r="AL4374" s="1">
        <v>204.43</v>
      </c>
      <c r="AM4374" s="1">
        <v>86911.406</v>
      </c>
      <c r="AN4374" s="1">
        <v>1944.057</v>
      </c>
      <c r="AO4374" s="1">
        <v>100.0</v>
      </c>
      <c r="AP4374" s="1">
        <v>100.0</v>
      </c>
      <c r="AQ4374" s="1">
        <v>1.305</v>
      </c>
      <c r="AR4374" s="1">
        <v>9.111</v>
      </c>
      <c r="AS4374" s="1">
        <v>706.99</v>
      </c>
      <c r="AT4374" s="1">
        <v>4591.774</v>
      </c>
      <c r="AU4374" s="1">
        <v>102.71</v>
      </c>
      <c r="AV4374" s="1">
        <v>31606.838</v>
      </c>
      <c r="AW4374" s="1">
        <v>1.305</v>
      </c>
      <c r="AX4374" s="1">
        <v>9.111</v>
      </c>
      <c r="AY4374" s="1">
        <v>31606.838</v>
      </c>
      <c r="AZ4374" s="1">
        <v>706.99</v>
      </c>
      <c r="BA4374" s="1">
        <v>50.242</v>
      </c>
      <c r="BB4374" s="1">
        <v>36.367</v>
      </c>
      <c r="BC4374" s="1">
        <v>142.18</v>
      </c>
      <c r="BE4374" s="1">
        <v>0.0</v>
      </c>
      <c r="BF4374" s="1">
        <v>0.0</v>
      </c>
      <c r="BG4374" s="1">
        <v>0.0</v>
      </c>
      <c r="BH4374" s="1">
        <v>0.0</v>
      </c>
      <c r="BI4374" s="1">
        <v>0.0</v>
      </c>
      <c r="BJ4374" s="1">
        <v>0.0</v>
      </c>
      <c r="BK4374" s="1">
        <v>0.0</v>
      </c>
      <c r="BM4374" s="1">
        <v>0.0</v>
      </c>
      <c r="BN4374" s="1">
        <v>0.0</v>
      </c>
      <c r="BO4374" s="1">
        <v>0.0</v>
      </c>
      <c r="BP4374" s="1">
        <v>0.0</v>
      </c>
      <c r="BQ4374" s="1">
        <v>0.0</v>
      </c>
      <c r="BR4374" s="1">
        <v>0.0</v>
      </c>
      <c r="BS4374" s="1">
        <v>0.0</v>
      </c>
      <c r="BT4374" s="1">
        <v>0.0</v>
      </c>
      <c r="BU4374" s="1">
        <v>0.0</v>
      </c>
      <c r="BW4374" s="1">
        <v>0.0</v>
      </c>
      <c r="BX4374" s="1">
        <v>0.0</v>
      </c>
      <c r="BY4374" s="1">
        <v>0.0</v>
      </c>
      <c r="BZ4374" s="1">
        <v>0.0</v>
      </c>
      <c r="CA4374" s="1">
        <v>0.0</v>
      </c>
      <c r="CB4374" s="1">
        <v>0.0</v>
      </c>
      <c r="CC4374" s="1">
        <v>0.0</v>
      </c>
      <c r="CD4374" s="1">
        <v>2.859</v>
      </c>
      <c r="CE4374" s="1">
        <v>34.362</v>
      </c>
      <c r="CF4374" s="1">
        <v>1236.422</v>
      </c>
      <c r="CG4374" s="1">
        <v>4547.515</v>
      </c>
      <c r="CH4374" s="1">
        <v>101.72</v>
      </c>
      <c r="CI4374" s="1">
        <v>55275.723</v>
      </c>
      <c r="CJ4374" s="1">
        <v>-3.93</v>
      </c>
      <c r="CK4374" s="1">
        <v>-232.608</v>
      </c>
      <c r="CL4374" s="1">
        <v>254216.0</v>
      </c>
      <c r="CM4374" s="1">
        <v>5686.37</v>
      </c>
      <c r="CN4374" s="1">
        <v>49.758</v>
      </c>
      <c r="CO4374" s="1">
        <v>63.6</v>
      </c>
      <c r="CP4374" s="1">
        <v>0.0</v>
      </c>
      <c r="CQ4374" s="1">
        <v>0.0</v>
      </c>
      <c r="CT4374" s="1">
        <v>0.0</v>
      </c>
      <c r="CU4374" s="1">
        <v>0.0</v>
      </c>
      <c r="CW4374" s="1">
        <v>0.0</v>
      </c>
      <c r="CX4374" s="1">
        <v>0.0</v>
      </c>
      <c r="CZ4374" s="1">
        <v>0.0</v>
      </c>
      <c r="DA4374" s="1">
        <v>9139.288</v>
      </c>
      <c r="DB4374" s="1">
        <v>1944.057</v>
      </c>
      <c r="DD4374" s="1">
        <v>0.0</v>
      </c>
      <c r="DE4374" s="1">
        <v>0.0</v>
      </c>
      <c r="DF4374" s="1">
        <v>0.0</v>
      </c>
      <c r="DG4374" s="1">
        <v>0.0</v>
      </c>
      <c r="DH4374" s="1">
        <v>0.0</v>
      </c>
      <c r="DI4374" s="1">
        <v>0.0</v>
      </c>
      <c r="DJ4374" s="1">
        <v>0.0</v>
      </c>
      <c r="DL4374" s="1">
        <v>0.0</v>
      </c>
      <c r="DM4374" s="1">
        <v>0.0</v>
      </c>
      <c r="DN4374" s="1">
        <v>0.0</v>
      </c>
      <c r="DO4374" s="1">
        <v>0.0</v>
      </c>
      <c r="DP4374" s="1">
        <v>0.0</v>
      </c>
      <c r="DQ4374" s="1">
        <v>0.0</v>
      </c>
      <c r="DR4374" s="1">
        <v>0.0</v>
      </c>
      <c r="DT4374" s="1">
        <v>0.0</v>
      </c>
      <c r="DU4374" s="1">
        <v>0.0</v>
      </c>
      <c r="DV4374" s="1">
        <v>0.0</v>
      </c>
      <c r="DW4374" s="1">
        <v>0.0</v>
      </c>
      <c r="DX4374" s="1">
        <v>0.0</v>
      </c>
      <c r="DY4374" s="1">
        <v>0.0</v>
      </c>
      <c r="DZ4374" s="1">
        <v>0.0</v>
      </c>
    </row>
    <row r="4375">
      <c r="A4375" s="1" t="s">
        <v>471</v>
      </c>
      <c r="B4375" s="1">
        <v>2008.0</v>
      </c>
      <c r="C4375" s="1" t="s">
        <v>472</v>
      </c>
      <c r="D4375" s="1">
        <v>2.3287838E7</v>
      </c>
      <c r="E4375" s="1">
        <v>1.005243531264E12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0.0</v>
      </c>
      <c r="M4375" s="1">
        <v>0.0</v>
      </c>
      <c r="N4375" s="1">
        <v>694.809</v>
      </c>
      <c r="O4375" s="1">
        <v>15.692</v>
      </c>
      <c r="P4375" s="1">
        <v>0.101</v>
      </c>
      <c r="Q4375" s="1">
        <v>32.052</v>
      </c>
      <c r="R4375" s="1">
        <v>0.746</v>
      </c>
      <c r="S4375" s="1">
        <v>0.0</v>
      </c>
      <c r="T4375" s="1">
        <v>0.0</v>
      </c>
      <c r="V4375" s="1">
        <v>0.0</v>
      </c>
      <c r="W4375" s="1">
        <v>0.0</v>
      </c>
      <c r="X4375" s="1">
        <v>0.0</v>
      </c>
      <c r="Y4375" s="1">
        <v>0.0</v>
      </c>
      <c r="Z4375" s="1">
        <v>0.035</v>
      </c>
      <c r="AA4375" s="1">
        <v>204.2</v>
      </c>
      <c r="AB4375" s="1">
        <v>8768.525</v>
      </c>
      <c r="AC4375" s="1">
        <v>204.2</v>
      </c>
      <c r="AD4375" s="1">
        <v>9.594</v>
      </c>
      <c r="AE4375" s="1">
        <v>9.486</v>
      </c>
      <c r="AF4375" s="1">
        <v>184.407</v>
      </c>
      <c r="AG4375" s="1">
        <v>91398.086</v>
      </c>
      <c r="AH4375" s="1">
        <v>2.117</v>
      </c>
      <c r="AI4375" s="1">
        <v>9.486</v>
      </c>
      <c r="AJ4375" s="1">
        <v>184.405</v>
      </c>
      <c r="AK4375" s="1">
        <v>8768.525</v>
      </c>
      <c r="AL4375" s="1">
        <v>204.2</v>
      </c>
      <c r="AM4375" s="1">
        <v>91398.016</v>
      </c>
      <c r="AN4375" s="1">
        <v>2128.462</v>
      </c>
      <c r="AO4375" s="1">
        <v>100.0</v>
      </c>
      <c r="AP4375" s="1">
        <v>100.0</v>
      </c>
      <c r="AQ4375" s="1">
        <v>8.089</v>
      </c>
      <c r="AR4375" s="1">
        <v>57.19</v>
      </c>
      <c r="AS4375" s="1">
        <v>764.18</v>
      </c>
      <c r="AT4375" s="1">
        <v>4324.575</v>
      </c>
      <c r="AU4375" s="1">
        <v>100.71</v>
      </c>
      <c r="AV4375" s="1">
        <v>32814.555</v>
      </c>
      <c r="AW4375" s="1">
        <v>8.089</v>
      </c>
      <c r="AX4375" s="1">
        <v>57.19</v>
      </c>
      <c r="AY4375" s="1">
        <v>32814.555</v>
      </c>
      <c r="AZ4375" s="1">
        <v>764.18</v>
      </c>
      <c r="BA4375" s="1">
        <v>49.319</v>
      </c>
      <c r="BB4375" s="1">
        <v>35.903</v>
      </c>
      <c r="BC4375" s="1">
        <v>141.88</v>
      </c>
      <c r="BE4375" s="1">
        <v>0.0</v>
      </c>
      <c r="BF4375" s="1">
        <v>0.0</v>
      </c>
      <c r="BG4375" s="1">
        <v>0.0</v>
      </c>
      <c r="BH4375" s="1">
        <v>0.0</v>
      </c>
      <c r="BI4375" s="1">
        <v>0.0</v>
      </c>
      <c r="BJ4375" s="1">
        <v>0.0</v>
      </c>
      <c r="BK4375" s="1">
        <v>0.0</v>
      </c>
      <c r="BM4375" s="1">
        <v>0.002</v>
      </c>
      <c r="BN4375" s="1">
        <v>0.002</v>
      </c>
      <c r="BO4375" s="1">
        <v>0.0</v>
      </c>
      <c r="BP4375" s="1">
        <v>0.0</v>
      </c>
      <c r="BQ4375" s="1">
        <v>0.069</v>
      </c>
      <c r="BR4375" s="1">
        <v>0.0</v>
      </c>
      <c r="BS4375" s="1">
        <v>0.0</v>
      </c>
      <c r="BT4375" s="1">
        <v>0.0</v>
      </c>
      <c r="BU4375" s="1">
        <v>0.0</v>
      </c>
      <c r="BW4375" s="1">
        <v>0.0</v>
      </c>
      <c r="BX4375" s="1">
        <v>0.0</v>
      </c>
      <c r="BY4375" s="1">
        <v>0.0</v>
      </c>
      <c r="BZ4375" s="1">
        <v>0.0</v>
      </c>
      <c r="CA4375" s="1">
        <v>0.0</v>
      </c>
      <c r="CB4375" s="1">
        <v>0.0</v>
      </c>
      <c r="CC4375" s="1">
        <v>0.0</v>
      </c>
      <c r="CD4375" s="1">
        <v>10.281</v>
      </c>
      <c r="CE4375" s="1">
        <v>127.114</v>
      </c>
      <c r="CF4375" s="1">
        <v>1363.536</v>
      </c>
      <c r="CG4375" s="1">
        <v>4443.95</v>
      </c>
      <c r="CH4375" s="1">
        <v>103.49</v>
      </c>
      <c r="CI4375" s="1">
        <v>58551.41</v>
      </c>
      <c r="CJ4375" s="1">
        <v>4.302</v>
      </c>
      <c r="CK4375" s="1">
        <v>244.629</v>
      </c>
      <c r="CL4375" s="1">
        <v>254682.266</v>
      </c>
      <c r="CM4375" s="1">
        <v>5931.0</v>
      </c>
      <c r="CN4375" s="1">
        <v>50.681</v>
      </c>
      <c r="CO4375" s="1">
        <v>64.062</v>
      </c>
      <c r="CP4375" s="1">
        <v>0.0</v>
      </c>
      <c r="CQ4375" s="1">
        <v>0.0</v>
      </c>
      <c r="CT4375" s="1">
        <v>0.0</v>
      </c>
      <c r="CU4375" s="1">
        <v>0.0</v>
      </c>
      <c r="CW4375" s="1">
        <v>0.0</v>
      </c>
      <c r="CX4375" s="1">
        <v>0.0</v>
      </c>
      <c r="CZ4375" s="1">
        <v>0.0</v>
      </c>
      <c r="DA4375" s="1">
        <v>8768.525</v>
      </c>
      <c r="DB4375" s="1">
        <v>2128.464</v>
      </c>
      <c r="DD4375" s="1">
        <v>0.002</v>
      </c>
      <c r="DE4375" s="1">
        <v>0.002</v>
      </c>
      <c r="DF4375" s="1">
        <v>0.0</v>
      </c>
      <c r="DG4375" s="1">
        <v>0.0</v>
      </c>
      <c r="DH4375" s="1">
        <v>0.069</v>
      </c>
      <c r="DI4375" s="1">
        <v>0.0</v>
      </c>
      <c r="DJ4375" s="1">
        <v>0.0</v>
      </c>
      <c r="DL4375" s="1">
        <v>0.002</v>
      </c>
      <c r="DM4375" s="1">
        <v>0.002</v>
      </c>
      <c r="DN4375" s="1">
        <v>0.0</v>
      </c>
      <c r="DO4375" s="1">
        <v>0.0</v>
      </c>
      <c r="DP4375" s="1">
        <v>0.069</v>
      </c>
      <c r="DQ4375" s="1">
        <v>0.0</v>
      </c>
      <c r="DR4375" s="1">
        <v>0.0</v>
      </c>
      <c r="DT4375" s="1">
        <v>0.0</v>
      </c>
      <c r="DU4375" s="1">
        <v>0.0</v>
      </c>
      <c r="DV4375" s="1">
        <v>0.0</v>
      </c>
      <c r="DW4375" s="1">
        <v>0.0</v>
      </c>
      <c r="DX4375" s="1">
        <v>0.0</v>
      </c>
      <c r="DY4375" s="1">
        <v>0.0</v>
      </c>
      <c r="DZ4375" s="1">
        <v>0.0</v>
      </c>
    </row>
    <row r="4376">
      <c r="A4376" s="1" t="s">
        <v>471</v>
      </c>
      <c r="B4376" s="1">
        <v>2009.0</v>
      </c>
      <c r="C4376" s="1" t="s">
        <v>472</v>
      </c>
      <c r="D4376" s="1">
        <v>2.4217606E7</v>
      </c>
      <c r="E4376" s="1">
        <v>1.040467034112E12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0.0</v>
      </c>
      <c r="M4376" s="1">
        <v>0.0</v>
      </c>
      <c r="N4376" s="1">
        <v>690.304</v>
      </c>
      <c r="O4376" s="1">
        <v>-63.362</v>
      </c>
      <c r="P4376" s="1">
        <v>-0.473</v>
      </c>
      <c r="Q4376" s="1">
        <v>11.292</v>
      </c>
      <c r="R4376" s="1">
        <v>0.273</v>
      </c>
      <c r="S4376" s="1">
        <v>0.0</v>
      </c>
      <c r="T4376" s="1">
        <v>0.0</v>
      </c>
      <c r="V4376" s="1">
        <v>0.0</v>
      </c>
      <c r="W4376" s="1">
        <v>0.0</v>
      </c>
      <c r="X4376" s="1">
        <v>0.0</v>
      </c>
      <c r="Y4376" s="1">
        <v>0.0</v>
      </c>
      <c r="Z4376" s="1">
        <v>0.012</v>
      </c>
      <c r="AA4376" s="1">
        <v>217.31</v>
      </c>
      <c r="AB4376" s="1">
        <v>8973.224</v>
      </c>
      <c r="AC4376" s="1">
        <v>217.31</v>
      </c>
      <c r="AD4376" s="1">
        <v>9.855</v>
      </c>
      <c r="AE4376" s="1">
        <v>3.602</v>
      </c>
      <c r="AF4376" s="1">
        <v>76.674</v>
      </c>
      <c r="AG4376" s="1">
        <v>91055.172</v>
      </c>
      <c r="AH4376" s="1">
        <v>2.119</v>
      </c>
      <c r="AI4376" s="1">
        <v>3.602</v>
      </c>
      <c r="AJ4376" s="1">
        <v>76.674</v>
      </c>
      <c r="AK4376" s="1">
        <v>8973.224</v>
      </c>
      <c r="AL4376" s="1">
        <v>217.31</v>
      </c>
      <c r="AM4376" s="1">
        <v>91055.102</v>
      </c>
      <c r="AN4376" s="1">
        <v>2205.137</v>
      </c>
      <c r="AO4376" s="1">
        <v>100.0</v>
      </c>
      <c r="AP4376" s="1">
        <v>100.0</v>
      </c>
      <c r="AQ4376" s="1">
        <v>-2.474</v>
      </c>
      <c r="AR4376" s="1">
        <v>-18.905</v>
      </c>
      <c r="AS4376" s="1">
        <v>745.275</v>
      </c>
      <c r="AT4376" s="1">
        <v>3885.19</v>
      </c>
      <c r="AU4376" s="1">
        <v>94.09</v>
      </c>
      <c r="AV4376" s="1">
        <v>30774.1</v>
      </c>
      <c r="AW4376" s="1">
        <v>-2.474</v>
      </c>
      <c r="AX4376" s="1">
        <v>-18.905</v>
      </c>
      <c r="AY4376" s="1">
        <v>30774.1</v>
      </c>
      <c r="AZ4376" s="1">
        <v>745.275</v>
      </c>
      <c r="BA4376" s="1">
        <v>43.298</v>
      </c>
      <c r="BB4376" s="1">
        <v>33.797</v>
      </c>
      <c r="BC4376" s="1">
        <v>150.01</v>
      </c>
      <c r="BE4376" s="1">
        <v>0.0</v>
      </c>
      <c r="BF4376" s="1">
        <v>0.0</v>
      </c>
      <c r="BG4376" s="1">
        <v>0.0</v>
      </c>
      <c r="BH4376" s="1">
        <v>0.0</v>
      </c>
      <c r="BI4376" s="1">
        <v>0.0</v>
      </c>
      <c r="BJ4376" s="1">
        <v>0.0</v>
      </c>
      <c r="BK4376" s="1">
        <v>0.0</v>
      </c>
      <c r="BL4376" s="1">
        <v>0.0</v>
      </c>
      <c r="BM4376" s="1">
        <v>0.0</v>
      </c>
      <c r="BN4376" s="1">
        <v>0.002</v>
      </c>
      <c r="BO4376" s="1">
        <v>0.0</v>
      </c>
      <c r="BP4376" s="1">
        <v>0.0</v>
      </c>
      <c r="BQ4376" s="1">
        <v>0.066</v>
      </c>
      <c r="BR4376" s="1">
        <v>0.0</v>
      </c>
      <c r="BS4376" s="1">
        <v>0.0</v>
      </c>
      <c r="BT4376" s="1">
        <v>0.0</v>
      </c>
      <c r="BU4376" s="1">
        <v>0.0</v>
      </c>
      <c r="BW4376" s="1">
        <v>0.0</v>
      </c>
      <c r="BX4376" s="1">
        <v>0.0</v>
      </c>
      <c r="BY4376" s="1">
        <v>0.0</v>
      </c>
      <c r="BZ4376" s="1">
        <v>0.0</v>
      </c>
      <c r="CA4376" s="1">
        <v>0.0</v>
      </c>
      <c r="CB4376" s="1">
        <v>0.0</v>
      </c>
      <c r="CC4376" s="1">
        <v>0.0</v>
      </c>
      <c r="CD4376" s="1">
        <v>7.044</v>
      </c>
      <c r="CE4376" s="1">
        <v>96.052</v>
      </c>
      <c r="CF4376" s="1">
        <v>1459.588</v>
      </c>
      <c r="CG4376" s="1">
        <v>5088.034</v>
      </c>
      <c r="CH4376" s="1">
        <v>123.22</v>
      </c>
      <c r="CI4376" s="1">
        <v>60269.711</v>
      </c>
      <c r="CJ4376" s="1">
        <v>-9.994</v>
      </c>
      <c r="CK4376" s="1">
        <v>-592.745</v>
      </c>
      <c r="CL4376" s="1">
        <v>220428.656</v>
      </c>
      <c r="CM4376" s="1">
        <v>5338.254</v>
      </c>
      <c r="CN4376" s="1">
        <v>56.702</v>
      </c>
      <c r="CO4376" s="1">
        <v>66.19</v>
      </c>
      <c r="CP4376" s="1">
        <v>0.0</v>
      </c>
      <c r="CQ4376" s="1">
        <v>0.0</v>
      </c>
      <c r="CT4376" s="1">
        <v>0.0</v>
      </c>
      <c r="CU4376" s="1">
        <v>0.0</v>
      </c>
      <c r="CW4376" s="1">
        <v>0.0</v>
      </c>
      <c r="CX4376" s="1">
        <v>0.0</v>
      </c>
      <c r="CZ4376" s="1">
        <v>0.0</v>
      </c>
      <c r="DA4376" s="1">
        <v>8973.224</v>
      </c>
      <c r="DB4376" s="1">
        <v>2205.138</v>
      </c>
      <c r="DC4376" s="1">
        <v>0.0</v>
      </c>
      <c r="DD4376" s="1">
        <v>0.0</v>
      </c>
      <c r="DE4376" s="1">
        <v>0.002</v>
      </c>
      <c r="DF4376" s="1">
        <v>0.0</v>
      </c>
      <c r="DG4376" s="1">
        <v>0.0</v>
      </c>
      <c r="DH4376" s="1">
        <v>0.066</v>
      </c>
      <c r="DI4376" s="1">
        <v>0.0</v>
      </c>
      <c r="DJ4376" s="1">
        <v>0.0</v>
      </c>
      <c r="DK4376" s="1">
        <v>0.0</v>
      </c>
      <c r="DL4376" s="1">
        <v>0.0</v>
      </c>
      <c r="DM4376" s="1">
        <v>0.002</v>
      </c>
      <c r="DN4376" s="1">
        <v>0.0</v>
      </c>
      <c r="DO4376" s="1">
        <v>0.0</v>
      </c>
      <c r="DP4376" s="1">
        <v>0.066</v>
      </c>
      <c r="DQ4376" s="1">
        <v>0.0</v>
      </c>
      <c r="DR4376" s="1">
        <v>0.0</v>
      </c>
      <c r="DT4376" s="1">
        <v>0.0</v>
      </c>
      <c r="DU4376" s="1">
        <v>0.0</v>
      </c>
      <c r="DV4376" s="1">
        <v>0.0</v>
      </c>
      <c r="DW4376" s="1">
        <v>0.0</v>
      </c>
      <c r="DX4376" s="1">
        <v>0.0</v>
      </c>
      <c r="DY4376" s="1">
        <v>0.0</v>
      </c>
      <c r="DZ4376" s="1">
        <v>0.0</v>
      </c>
    </row>
    <row r="4377">
      <c r="A4377" s="1" t="s">
        <v>471</v>
      </c>
      <c r="B4377" s="1">
        <v>2010.0</v>
      </c>
      <c r="C4377" s="1" t="s">
        <v>472</v>
      </c>
      <c r="D4377" s="1">
        <v>2.5157085E7</v>
      </c>
      <c r="E4377" s="1">
        <v>1.15684212736E12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0.0</v>
      </c>
      <c r="M4377" s="1">
        <v>0.0</v>
      </c>
      <c r="N4377" s="1">
        <v>691.402</v>
      </c>
      <c r="O4377" s="1">
        <v>187.424</v>
      </c>
      <c r="P4377" s="1">
        <v>0.513</v>
      </c>
      <c r="Q4377" s="1">
        <v>31.245</v>
      </c>
      <c r="R4377" s="1">
        <v>0.786</v>
      </c>
      <c r="S4377" s="1">
        <v>0.0</v>
      </c>
      <c r="T4377" s="1">
        <v>0.0</v>
      </c>
      <c r="V4377" s="1">
        <v>0.0</v>
      </c>
      <c r="W4377" s="1">
        <v>0.0</v>
      </c>
      <c r="X4377" s="1">
        <v>0.0</v>
      </c>
      <c r="Y4377" s="1">
        <v>0.0</v>
      </c>
      <c r="Z4377" s="1">
        <v>0.032</v>
      </c>
      <c r="AA4377" s="1">
        <v>248.77</v>
      </c>
      <c r="AB4377" s="1">
        <v>9888.666</v>
      </c>
      <c r="AC4377" s="1">
        <v>248.77</v>
      </c>
      <c r="AD4377" s="1">
        <v>10.149</v>
      </c>
      <c r="AE4377" s="1">
        <v>11.154</v>
      </c>
      <c r="AF4377" s="1">
        <v>245.969</v>
      </c>
      <c r="AG4377" s="1">
        <v>97432.062</v>
      </c>
      <c r="AH4377" s="1">
        <v>2.119</v>
      </c>
      <c r="AI4377" s="1">
        <v>11.154</v>
      </c>
      <c r="AJ4377" s="1">
        <v>245.959</v>
      </c>
      <c r="AK4377" s="1">
        <v>9888.666</v>
      </c>
      <c r="AL4377" s="1">
        <v>248.77</v>
      </c>
      <c r="AM4377" s="1">
        <v>97431.609</v>
      </c>
      <c r="AN4377" s="1">
        <v>2451.095</v>
      </c>
      <c r="AO4377" s="1">
        <v>100.0</v>
      </c>
      <c r="AP4377" s="1">
        <v>100.0</v>
      </c>
      <c r="AQ4377" s="1">
        <v>11.74</v>
      </c>
      <c r="AR4377" s="1">
        <v>87.495</v>
      </c>
      <c r="AS4377" s="1">
        <v>832.77</v>
      </c>
      <c r="AT4377" s="1">
        <v>4427.381</v>
      </c>
      <c r="AU4377" s="1">
        <v>111.38</v>
      </c>
      <c r="AV4377" s="1">
        <v>33102.801</v>
      </c>
      <c r="AW4377" s="1">
        <v>11.74</v>
      </c>
      <c r="AX4377" s="1">
        <v>87.495</v>
      </c>
      <c r="AY4377" s="1">
        <v>33102.801</v>
      </c>
      <c r="AZ4377" s="1">
        <v>832.77</v>
      </c>
      <c r="BA4377" s="1">
        <v>44.772</v>
      </c>
      <c r="BB4377" s="1">
        <v>33.975</v>
      </c>
      <c r="BC4377" s="1">
        <v>172.0</v>
      </c>
      <c r="BE4377" s="1">
        <v>0.0</v>
      </c>
      <c r="BF4377" s="1">
        <v>0.0</v>
      </c>
      <c r="BG4377" s="1">
        <v>0.0</v>
      </c>
      <c r="BH4377" s="1">
        <v>0.0</v>
      </c>
      <c r="BI4377" s="1">
        <v>0.0</v>
      </c>
      <c r="BJ4377" s="1">
        <v>0.0</v>
      </c>
      <c r="BK4377" s="1">
        <v>0.0</v>
      </c>
      <c r="BL4377" s="1">
        <v>571.429</v>
      </c>
      <c r="BM4377" s="1">
        <v>0.009</v>
      </c>
      <c r="BN4377" s="1">
        <v>0.011</v>
      </c>
      <c r="BO4377" s="1">
        <v>0.0</v>
      </c>
      <c r="BP4377" s="1">
        <v>0.0</v>
      </c>
      <c r="BQ4377" s="1">
        <v>0.423</v>
      </c>
      <c r="BR4377" s="1">
        <v>0.0</v>
      </c>
      <c r="BS4377" s="1">
        <v>0.0</v>
      </c>
      <c r="BT4377" s="1">
        <v>0.0</v>
      </c>
      <c r="BU4377" s="1">
        <v>0.0</v>
      </c>
      <c r="BW4377" s="1">
        <v>0.0</v>
      </c>
      <c r="BX4377" s="1">
        <v>0.0</v>
      </c>
      <c r="BY4377" s="1">
        <v>0.0</v>
      </c>
      <c r="BZ4377" s="1">
        <v>0.0</v>
      </c>
      <c r="CA4377" s="1">
        <v>0.0</v>
      </c>
      <c r="CB4377" s="1">
        <v>0.0</v>
      </c>
      <c r="CC4377" s="1">
        <v>0.0</v>
      </c>
      <c r="CD4377" s="1">
        <v>10.822</v>
      </c>
      <c r="CE4377" s="1">
        <v>157.951</v>
      </c>
      <c r="CF4377" s="1">
        <v>1617.539</v>
      </c>
      <c r="CG4377" s="1">
        <v>5461.285</v>
      </c>
      <c r="CH4377" s="1">
        <v>137.39</v>
      </c>
      <c r="CI4377" s="1">
        <v>64297.566</v>
      </c>
      <c r="CJ4377" s="1">
        <v>0.935</v>
      </c>
      <c r="CK4377" s="1">
        <v>49.932</v>
      </c>
      <c r="CL4377" s="1">
        <v>214181.672</v>
      </c>
      <c r="CM4377" s="1">
        <v>5388.187</v>
      </c>
      <c r="CN4377" s="1">
        <v>55.228</v>
      </c>
      <c r="CO4377" s="1">
        <v>65.992</v>
      </c>
      <c r="CP4377" s="1">
        <v>0.0</v>
      </c>
      <c r="CQ4377" s="1">
        <v>0.0</v>
      </c>
      <c r="CT4377" s="1">
        <v>0.0</v>
      </c>
      <c r="CU4377" s="1">
        <v>0.0</v>
      </c>
      <c r="CW4377" s="1">
        <v>0.0</v>
      </c>
      <c r="CX4377" s="1">
        <v>0.0</v>
      </c>
      <c r="CZ4377" s="1">
        <v>0.0</v>
      </c>
      <c r="DA4377" s="1">
        <v>9888.666</v>
      </c>
      <c r="DB4377" s="1">
        <v>2451.107</v>
      </c>
      <c r="DC4377" s="1">
        <v>571.429</v>
      </c>
      <c r="DD4377" s="1">
        <v>0.009</v>
      </c>
      <c r="DE4377" s="1">
        <v>0.011</v>
      </c>
      <c r="DF4377" s="1">
        <v>0.0</v>
      </c>
      <c r="DG4377" s="1">
        <v>0.0</v>
      </c>
      <c r="DH4377" s="1">
        <v>0.423</v>
      </c>
      <c r="DI4377" s="1">
        <v>0.0</v>
      </c>
      <c r="DJ4377" s="1">
        <v>0.0</v>
      </c>
      <c r="DK4377" s="1">
        <v>571.429</v>
      </c>
      <c r="DL4377" s="1">
        <v>0.009</v>
      </c>
      <c r="DM4377" s="1">
        <v>0.011</v>
      </c>
      <c r="DN4377" s="1">
        <v>0.0</v>
      </c>
      <c r="DO4377" s="1">
        <v>0.0</v>
      </c>
      <c r="DP4377" s="1">
        <v>0.423</v>
      </c>
      <c r="DQ4377" s="1">
        <v>0.0</v>
      </c>
      <c r="DR4377" s="1">
        <v>0.0</v>
      </c>
      <c r="DT4377" s="1">
        <v>0.0</v>
      </c>
      <c r="DU4377" s="1">
        <v>0.0</v>
      </c>
      <c r="DV4377" s="1">
        <v>0.0</v>
      </c>
      <c r="DW4377" s="1">
        <v>0.0</v>
      </c>
      <c r="DX4377" s="1">
        <v>0.0</v>
      </c>
      <c r="DY4377" s="1">
        <v>0.0</v>
      </c>
      <c r="DZ4377" s="1">
        <v>0.0</v>
      </c>
    </row>
    <row r="4378">
      <c r="A4378" s="1" t="s">
        <v>471</v>
      </c>
      <c r="B4378" s="1">
        <v>2011.0</v>
      </c>
      <c r="C4378" s="1" t="s">
        <v>472</v>
      </c>
      <c r="D4378" s="1">
        <v>2.6105592E7</v>
      </c>
      <c r="E4378" s="1">
        <v>1.347950215168E12</v>
      </c>
      <c r="G4378" s="1">
        <v>0.0</v>
      </c>
      <c r="H4378" s="1">
        <v>0.0</v>
      </c>
      <c r="I4378" s="1">
        <v>0.0</v>
      </c>
      <c r="J4378" s="1">
        <v>0.0</v>
      </c>
      <c r="K4378" s="1">
        <v>0.0</v>
      </c>
      <c r="L4378" s="1">
        <v>0.0</v>
      </c>
      <c r="M4378" s="1">
        <v>0.0</v>
      </c>
      <c r="N4378" s="1">
        <v>691.26</v>
      </c>
      <c r="O4378" s="1">
        <v>-2.591</v>
      </c>
      <c r="P4378" s="1">
        <v>-0.02</v>
      </c>
      <c r="Q4378" s="1">
        <v>29.329</v>
      </c>
      <c r="R4378" s="1">
        <v>0.766</v>
      </c>
      <c r="S4378" s="1">
        <v>0.0</v>
      </c>
      <c r="T4378" s="1">
        <v>0.0</v>
      </c>
      <c r="V4378" s="1">
        <v>0.0</v>
      </c>
      <c r="W4378" s="1">
        <v>0.0</v>
      </c>
      <c r="X4378" s="1">
        <v>0.0</v>
      </c>
      <c r="Y4378" s="1">
        <v>0.0</v>
      </c>
      <c r="Z4378" s="1">
        <v>0.03</v>
      </c>
      <c r="AA4378" s="1">
        <v>259.08</v>
      </c>
      <c r="AB4378" s="1">
        <v>9924.31</v>
      </c>
      <c r="AC4378" s="1">
        <v>259.15</v>
      </c>
      <c r="AD4378" s="1">
        <v>10.134</v>
      </c>
      <c r="AE4378" s="1">
        <v>4.332</v>
      </c>
      <c r="AF4378" s="1">
        <v>106.184</v>
      </c>
      <c r="AG4378" s="1">
        <v>97959.508</v>
      </c>
      <c r="AH4378" s="1">
        <v>1.897</v>
      </c>
      <c r="AI4378" s="1">
        <v>4.332</v>
      </c>
      <c r="AJ4378" s="1">
        <v>106.181</v>
      </c>
      <c r="AK4378" s="1">
        <v>9926.609</v>
      </c>
      <c r="AL4378" s="1">
        <v>259.14</v>
      </c>
      <c r="AM4378" s="1">
        <v>97958.945</v>
      </c>
      <c r="AN4378" s="1">
        <v>2557.276</v>
      </c>
      <c r="AO4378" s="1">
        <v>99.996</v>
      </c>
      <c r="AP4378" s="1">
        <v>99.999</v>
      </c>
      <c r="AQ4378" s="1">
        <v>5.248</v>
      </c>
      <c r="AR4378" s="1">
        <v>43.7</v>
      </c>
      <c r="AS4378" s="1">
        <v>876.47</v>
      </c>
      <c r="AT4378" s="1">
        <v>4428.17</v>
      </c>
      <c r="AU4378" s="1">
        <v>115.6</v>
      </c>
      <c r="AV4378" s="1">
        <v>33574.035</v>
      </c>
      <c r="AW4378" s="1">
        <v>5.248</v>
      </c>
      <c r="AX4378" s="1">
        <v>43.7</v>
      </c>
      <c r="AY4378" s="1">
        <v>33574.035</v>
      </c>
      <c r="AZ4378" s="1">
        <v>876.47</v>
      </c>
      <c r="BA4378" s="1">
        <v>44.607</v>
      </c>
      <c r="BB4378" s="1">
        <v>34.273</v>
      </c>
      <c r="BC4378" s="1">
        <v>179.14</v>
      </c>
      <c r="BE4378" s="1">
        <v>0.0</v>
      </c>
      <c r="BF4378" s="1">
        <v>0.0</v>
      </c>
      <c r="BG4378" s="1">
        <v>0.0</v>
      </c>
      <c r="BH4378" s="1">
        <v>0.0</v>
      </c>
      <c r="BI4378" s="1">
        <v>0.0</v>
      </c>
      <c r="BJ4378" s="1">
        <v>0.0</v>
      </c>
      <c r="BK4378" s="1">
        <v>0.0</v>
      </c>
      <c r="BL4378" s="1">
        <v>31.866</v>
      </c>
      <c r="BM4378" s="1">
        <v>0.003</v>
      </c>
      <c r="BN4378" s="1">
        <v>0.014</v>
      </c>
      <c r="BO4378" s="1">
        <v>0.383</v>
      </c>
      <c r="BP4378" s="1">
        <v>0.01</v>
      </c>
      <c r="BQ4378" s="1">
        <v>0.535</v>
      </c>
      <c r="BR4378" s="1">
        <v>0.004</v>
      </c>
      <c r="BS4378" s="1">
        <v>0.001</v>
      </c>
      <c r="BT4378" s="1">
        <v>-0.07</v>
      </c>
      <c r="BU4378" s="1">
        <v>-0.027</v>
      </c>
      <c r="BW4378" s="1">
        <v>0.0</v>
      </c>
      <c r="BX4378" s="1">
        <v>0.0</v>
      </c>
      <c r="BY4378" s="1">
        <v>0.0</v>
      </c>
      <c r="BZ4378" s="1">
        <v>0.0</v>
      </c>
      <c r="CA4378" s="1">
        <v>0.0</v>
      </c>
      <c r="CB4378" s="1">
        <v>0.0</v>
      </c>
      <c r="CC4378" s="1">
        <v>0.0</v>
      </c>
      <c r="CD4378" s="1">
        <v>3.864</v>
      </c>
      <c r="CE4378" s="1">
        <v>62.501</v>
      </c>
      <c r="CF4378" s="1">
        <v>1680.041</v>
      </c>
      <c r="CG4378" s="1">
        <v>5498.438</v>
      </c>
      <c r="CH4378" s="1">
        <v>143.54</v>
      </c>
      <c r="CI4378" s="1">
        <v>64355.582</v>
      </c>
      <c r="CJ4378" s="1">
        <v>12.821</v>
      </c>
      <c r="CK4378" s="1">
        <v>690.82</v>
      </c>
      <c r="CL4378" s="1">
        <v>232862.25</v>
      </c>
      <c r="CM4378" s="1">
        <v>6079.007</v>
      </c>
      <c r="CN4378" s="1">
        <v>55.389</v>
      </c>
      <c r="CO4378" s="1">
        <v>65.696</v>
      </c>
      <c r="CP4378" s="1">
        <v>0.0</v>
      </c>
      <c r="CQ4378" s="1">
        <v>0.0</v>
      </c>
      <c r="CT4378" s="1">
        <v>0.0</v>
      </c>
      <c r="CU4378" s="1">
        <v>0.0</v>
      </c>
      <c r="CW4378" s="1">
        <v>0.0</v>
      </c>
      <c r="CX4378" s="1">
        <v>0.0</v>
      </c>
      <c r="CZ4378" s="1">
        <v>0.0</v>
      </c>
      <c r="DA4378" s="1">
        <v>9926.991</v>
      </c>
      <c r="DB4378" s="1">
        <v>2557.291</v>
      </c>
      <c r="DC4378" s="1">
        <v>31.866</v>
      </c>
      <c r="DD4378" s="1">
        <v>0.003</v>
      </c>
      <c r="DE4378" s="1">
        <v>0.014</v>
      </c>
      <c r="DF4378" s="1">
        <v>0.383</v>
      </c>
      <c r="DG4378" s="1">
        <v>0.01</v>
      </c>
      <c r="DH4378" s="1">
        <v>0.535</v>
      </c>
      <c r="DI4378" s="1">
        <v>0.004</v>
      </c>
      <c r="DJ4378" s="1">
        <v>0.001</v>
      </c>
      <c r="DK4378" s="1">
        <v>31.866</v>
      </c>
      <c r="DL4378" s="1">
        <v>0.003</v>
      </c>
      <c r="DM4378" s="1">
        <v>0.014</v>
      </c>
      <c r="DN4378" s="1">
        <v>0.383</v>
      </c>
      <c r="DO4378" s="1">
        <v>0.01</v>
      </c>
      <c r="DP4378" s="1">
        <v>0.535</v>
      </c>
      <c r="DQ4378" s="1">
        <v>0.004</v>
      </c>
      <c r="DR4378" s="1">
        <v>0.001</v>
      </c>
      <c r="DT4378" s="1">
        <v>0.0</v>
      </c>
      <c r="DU4378" s="1">
        <v>0.0</v>
      </c>
      <c r="DV4378" s="1">
        <v>0.0</v>
      </c>
      <c r="DW4378" s="1">
        <v>0.0</v>
      </c>
      <c r="DX4378" s="1">
        <v>0.0</v>
      </c>
      <c r="DY4378" s="1">
        <v>0.0</v>
      </c>
      <c r="DZ4378" s="1">
        <v>0.0</v>
      </c>
    </row>
    <row r="4379">
      <c r="A4379" s="1" t="s">
        <v>471</v>
      </c>
      <c r="B4379" s="1">
        <v>2012.0</v>
      </c>
      <c r="C4379" s="1" t="s">
        <v>472</v>
      </c>
      <c r="D4379" s="1">
        <v>2.7062388E7</v>
      </c>
      <c r="E4379" s="1">
        <v>1.421109100544E12</v>
      </c>
      <c r="G4379" s="1">
        <v>0.0</v>
      </c>
      <c r="H4379" s="1">
        <v>0.0</v>
      </c>
      <c r="I4379" s="1">
        <v>0.0</v>
      </c>
      <c r="J4379" s="1">
        <v>0.0</v>
      </c>
      <c r="K4379" s="1">
        <v>0.0</v>
      </c>
      <c r="L4379" s="1">
        <v>0.0</v>
      </c>
      <c r="M4379" s="1">
        <v>0.0</v>
      </c>
      <c r="N4379" s="1">
        <v>692.753</v>
      </c>
      <c r="O4379" s="1">
        <v>17.253</v>
      </c>
      <c r="P4379" s="1">
        <v>0.132</v>
      </c>
      <c r="Q4379" s="1">
        <v>33.174</v>
      </c>
      <c r="R4379" s="1">
        <v>0.898</v>
      </c>
      <c r="S4379" s="1">
        <v>0.0</v>
      </c>
      <c r="T4379" s="1">
        <v>0.0</v>
      </c>
      <c r="V4379" s="1">
        <v>0.0</v>
      </c>
      <c r="W4379" s="1">
        <v>0.0</v>
      </c>
      <c r="X4379" s="1">
        <v>0.0</v>
      </c>
      <c r="Y4379" s="1">
        <v>0.0</v>
      </c>
      <c r="Z4379" s="1">
        <v>0.033</v>
      </c>
      <c r="AA4379" s="1">
        <v>281.58</v>
      </c>
      <c r="AB4379" s="1">
        <v>10404.847</v>
      </c>
      <c r="AC4379" s="1">
        <v>281.63</v>
      </c>
      <c r="AD4379" s="1">
        <v>10.376</v>
      </c>
      <c r="AE4379" s="1">
        <v>6.136</v>
      </c>
      <c r="AF4379" s="1">
        <v>156.92</v>
      </c>
      <c r="AG4379" s="1">
        <v>100294.578</v>
      </c>
      <c r="AH4379" s="1">
        <v>1.91</v>
      </c>
      <c r="AI4379" s="1">
        <v>6.134</v>
      </c>
      <c r="AJ4379" s="1">
        <v>156.864</v>
      </c>
      <c r="AK4379" s="1">
        <v>10405.586</v>
      </c>
      <c r="AL4379" s="1">
        <v>281.6</v>
      </c>
      <c r="AM4379" s="1">
        <v>100291.969</v>
      </c>
      <c r="AN4379" s="1">
        <v>2714.14</v>
      </c>
      <c r="AO4379" s="1">
        <v>99.989</v>
      </c>
      <c r="AP4379" s="1">
        <v>99.998</v>
      </c>
      <c r="AQ4379" s="1">
        <v>7.663</v>
      </c>
      <c r="AR4379" s="1">
        <v>67.165</v>
      </c>
      <c r="AS4379" s="1">
        <v>943.635</v>
      </c>
      <c r="AT4379" s="1">
        <v>4858.773</v>
      </c>
      <c r="AU4379" s="1">
        <v>131.49</v>
      </c>
      <c r="AV4379" s="1">
        <v>34868.871</v>
      </c>
      <c r="AW4379" s="1">
        <v>7.663</v>
      </c>
      <c r="AX4379" s="1">
        <v>67.165</v>
      </c>
      <c r="AY4379" s="1">
        <v>34868.871</v>
      </c>
      <c r="AZ4379" s="1">
        <v>943.635</v>
      </c>
      <c r="BA4379" s="1">
        <v>46.689</v>
      </c>
      <c r="BB4379" s="1">
        <v>34.767</v>
      </c>
      <c r="BC4379" s="1">
        <v>195.1</v>
      </c>
      <c r="BE4379" s="1">
        <v>0.0</v>
      </c>
      <c r="BF4379" s="1">
        <v>0.0</v>
      </c>
      <c r="BG4379" s="1">
        <v>0.0</v>
      </c>
      <c r="BH4379" s="1">
        <v>0.0</v>
      </c>
      <c r="BI4379" s="1">
        <v>0.0</v>
      </c>
      <c r="BJ4379" s="1">
        <v>0.0</v>
      </c>
      <c r="BK4379" s="1">
        <v>0.0</v>
      </c>
      <c r="BL4379" s="1">
        <v>375.464</v>
      </c>
      <c r="BM4379" s="1">
        <v>0.052</v>
      </c>
      <c r="BN4379" s="1">
        <v>0.066</v>
      </c>
      <c r="BO4379" s="1">
        <v>1.109</v>
      </c>
      <c r="BP4379" s="1">
        <v>0.03</v>
      </c>
      <c r="BQ4379" s="1">
        <v>2.442</v>
      </c>
      <c r="BR4379" s="1">
        <v>0.011</v>
      </c>
      <c r="BS4379" s="1">
        <v>0.002</v>
      </c>
      <c r="BT4379" s="1">
        <v>-0.05</v>
      </c>
      <c r="BU4379" s="1">
        <v>-0.018</v>
      </c>
      <c r="BW4379" s="1">
        <v>0.0</v>
      </c>
      <c r="BX4379" s="1">
        <v>0.0</v>
      </c>
      <c r="BY4379" s="1">
        <v>0.0</v>
      </c>
      <c r="BZ4379" s="1">
        <v>0.0</v>
      </c>
      <c r="CA4379" s="1">
        <v>0.0</v>
      </c>
      <c r="CB4379" s="1">
        <v>0.0</v>
      </c>
      <c r="CC4379" s="1">
        <v>0.0</v>
      </c>
      <c r="CD4379" s="1">
        <v>5.331</v>
      </c>
      <c r="CE4379" s="1">
        <v>89.567</v>
      </c>
      <c r="CF4379" s="1">
        <v>1769.607</v>
      </c>
      <c r="CG4379" s="1">
        <v>5546.813</v>
      </c>
      <c r="CH4379" s="1">
        <v>150.11</v>
      </c>
      <c r="CI4379" s="1">
        <v>65389.922</v>
      </c>
      <c r="CJ4379" s="1">
        <v>5.075</v>
      </c>
      <c r="CK4379" s="1">
        <v>308.486</v>
      </c>
      <c r="CL4379" s="1">
        <v>236028.422</v>
      </c>
      <c r="CM4379" s="1">
        <v>6387.493</v>
      </c>
      <c r="CN4379" s="1">
        <v>53.3</v>
      </c>
      <c r="CO4379" s="1">
        <v>65.198</v>
      </c>
      <c r="CP4379" s="1">
        <v>0.0</v>
      </c>
      <c r="CQ4379" s="1">
        <v>0.0</v>
      </c>
      <c r="CT4379" s="1">
        <v>0.0</v>
      </c>
      <c r="CU4379" s="1">
        <v>0.0</v>
      </c>
      <c r="CW4379" s="1">
        <v>0.0</v>
      </c>
      <c r="CX4379" s="1">
        <v>0.0</v>
      </c>
      <c r="CZ4379" s="1">
        <v>0.0</v>
      </c>
      <c r="DA4379" s="1">
        <v>10406.694</v>
      </c>
      <c r="DB4379" s="1">
        <v>2714.211</v>
      </c>
      <c r="DC4379" s="1">
        <v>375.464</v>
      </c>
      <c r="DD4379" s="1">
        <v>0.052</v>
      </c>
      <c r="DE4379" s="1">
        <v>0.066</v>
      </c>
      <c r="DF4379" s="1">
        <v>1.109</v>
      </c>
      <c r="DG4379" s="1">
        <v>0.03</v>
      </c>
      <c r="DH4379" s="1">
        <v>2.442</v>
      </c>
      <c r="DI4379" s="1">
        <v>0.011</v>
      </c>
      <c r="DJ4379" s="1">
        <v>0.002</v>
      </c>
      <c r="DK4379" s="1">
        <v>375.464</v>
      </c>
      <c r="DL4379" s="1">
        <v>0.052</v>
      </c>
      <c r="DM4379" s="1">
        <v>0.066</v>
      </c>
      <c r="DN4379" s="1">
        <v>1.109</v>
      </c>
      <c r="DO4379" s="1">
        <v>0.03</v>
      </c>
      <c r="DP4379" s="1">
        <v>2.442</v>
      </c>
      <c r="DQ4379" s="1">
        <v>0.011</v>
      </c>
      <c r="DR4379" s="1">
        <v>0.002</v>
      </c>
      <c r="DT4379" s="1">
        <v>0.0</v>
      </c>
      <c r="DU4379" s="1">
        <v>0.0</v>
      </c>
      <c r="DV4379" s="1">
        <v>0.0</v>
      </c>
      <c r="DW4379" s="1">
        <v>0.0</v>
      </c>
      <c r="DX4379" s="1">
        <v>0.0</v>
      </c>
      <c r="DY4379" s="1">
        <v>0.0</v>
      </c>
      <c r="DZ4379" s="1">
        <v>0.0</v>
      </c>
    </row>
    <row r="4380">
      <c r="A4380" s="1" t="s">
        <v>471</v>
      </c>
      <c r="B4380" s="1">
        <v>2013.0</v>
      </c>
      <c r="C4380" s="1" t="s">
        <v>472</v>
      </c>
      <c r="D4380" s="1">
        <v>2.8026782E7</v>
      </c>
      <c r="E4380" s="1">
        <v>1.461615722496E12</v>
      </c>
      <c r="G4380" s="1">
        <v>0.0</v>
      </c>
      <c r="H4380" s="1">
        <v>0.0</v>
      </c>
      <c r="I4380" s="1">
        <v>0.0</v>
      </c>
      <c r="J4380" s="1">
        <v>0.0</v>
      </c>
      <c r="K4380" s="1">
        <v>0.0</v>
      </c>
      <c r="L4380" s="1">
        <v>0.0</v>
      </c>
      <c r="M4380" s="1">
        <v>0.0</v>
      </c>
      <c r="N4380" s="1">
        <v>693.065</v>
      </c>
      <c r="O4380" s="1">
        <v>27.984</v>
      </c>
      <c r="P4380" s="1">
        <v>0.251</v>
      </c>
      <c r="Q4380" s="1">
        <v>40.997</v>
      </c>
      <c r="R4380" s="1">
        <v>1.149</v>
      </c>
      <c r="S4380" s="1">
        <v>0.0</v>
      </c>
      <c r="T4380" s="1">
        <v>0.0</v>
      </c>
      <c r="V4380" s="1">
        <v>0.0</v>
      </c>
      <c r="W4380" s="1">
        <v>0.0</v>
      </c>
      <c r="X4380" s="1">
        <v>0.0</v>
      </c>
      <c r="Y4380" s="1">
        <v>0.0</v>
      </c>
      <c r="Z4380" s="1">
        <v>0.042</v>
      </c>
      <c r="AA4380" s="1">
        <v>294.67</v>
      </c>
      <c r="AB4380" s="1">
        <v>10513.872</v>
      </c>
      <c r="AC4380" s="1">
        <v>294.72</v>
      </c>
      <c r="AD4380" s="1">
        <v>10.791</v>
      </c>
      <c r="AE4380" s="1">
        <v>0.627</v>
      </c>
      <c r="AF4380" s="1">
        <v>17.01</v>
      </c>
      <c r="AG4380" s="1">
        <v>97450.375</v>
      </c>
      <c r="AH4380" s="1">
        <v>1.869</v>
      </c>
      <c r="AI4380" s="1">
        <v>0.625</v>
      </c>
      <c r="AJ4380" s="1">
        <v>16.964</v>
      </c>
      <c r="AK4380" s="1">
        <v>10514.229</v>
      </c>
      <c r="AL4380" s="1">
        <v>294.68</v>
      </c>
      <c r="AM4380" s="1">
        <v>97446.242</v>
      </c>
      <c r="AN4380" s="1">
        <v>2731.104</v>
      </c>
      <c r="AO4380" s="1">
        <v>99.986</v>
      </c>
      <c r="AP4380" s="1">
        <v>99.996</v>
      </c>
      <c r="AQ4380" s="1">
        <v>0.705</v>
      </c>
      <c r="AR4380" s="1">
        <v>6.65</v>
      </c>
      <c r="AS4380" s="1">
        <v>950.285</v>
      </c>
      <c r="AT4380" s="1">
        <v>4952.406</v>
      </c>
      <c r="AU4380" s="1">
        <v>138.8</v>
      </c>
      <c r="AV4380" s="1">
        <v>33906.316</v>
      </c>
      <c r="AW4380" s="1">
        <v>0.705</v>
      </c>
      <c r="AX4380" s="1">
        <v>6.65</v>
      </c>
      <c r="AY4380" s="1">
        <v>33906.316</v>
      </c>
      <c r="AZ4380" s="1">
        <v>950.285</v>
      </c>
      <c r="BA4380" s="1">
        <v>47.096</v>
      </c>
      <c r="BB4380" s="1">
        <v>34.794</v>
      </c>
      <c r="BC4380" s="1">
        <v>204.26</v>
      </c>
      <c r="BE4380" s="1">
        <v>0.0</v>
      </c>
      <c r="BF4380" s="1">
        <v>0.0</v>
      </c>
      <c r="BG4380" s="1">
        <v>0.0</v>
      </c>
      <c r="BH4380" s="1">
        <v>0.0</v>
      </c>
      <c r="BI4380" s="1">
        <v>0.0</v>
      </c>
      <c r="BJ4380" s="1">
        <v>0.0</v>
      </c>
      <c r="BK4380" s="1">
        <v>0.0</v>
      </c>
      <c r="BL4380" s="1">
        <v>65.679</v>
      </c>
      <c r="BM4380" s="1">
        <v>0.043</v>
      </c>
      <c r="BN4380" s="1">
        <v>0.109</v>
      </c>
      <c r="BO4380" s="1">
        <v>1.427</v>
      </c>
      <c r="BP4380" s="1">
        <v>0.04</v>
      </c>
      <c r="BQ4380" s="1">
        <v>3.876</v>
      </c>
      <c r="BR4380" s="1">
        <v>0.014</v>
      </c>
      <c r="BS4380" s="1">
        <v>0.004</v>
      </c>
      <c r="BT4380" s="1">
        <v>-0.05</v>
      </c>
      <c r="BU4380" s="1">
        <v>-0.017</v>
      </c>
      <c r="BW4380" s="1">
        <v>0.0</v>
      </c>
      <c r="BX4380" s="1">
        <v>0.0</v>
      </c>
      <c r="BY4380" s="1">
        <v>0.0</v>
      </c>
      <c r="BZ4380" s="1">
        <v>0.0</v>
      </c>
      <c r="CA4380" s="1">
        <v>0.0</v>
      </c>
      <c r="CB4380" s="1">
        <v>0.0</v>
      </c>
      <c r="CC4380" s="1">
        <v>0.0</v>
      </c>
      <c r="CD4380" s="1">
        <v>0.569</v>
      </c>
      <c r="CE4380" s="1">
        <v>10.063</v>
      </c>
      <c r="CF4380" s="1">
        <v>1779.671</v>
      </c>
      <c r="CG4380" s="1">
        <v>5561.823</v>
      </c>
      <c r="CH4380" s="1">
        <v>155.88</v>
      </c>
      <c r="CI4380" s="1">
        <v>63498.926</v>
      </c>
      <c r="CJ4380" s="1">
        <v>-1.969</v>
      </c>
      <c r="CK4380" s="1">
        <v>-125.749</v>
      </c>
      <c r="CL4380" s="1">
        <v>223420.016</v>
      </c>
      <c r="CM4380" s="1">
        <v>6261.744</v>
      </c>
      <c r="CN4380" s="1">
        <v>52.891</v>
      </c>
      <c r="CO4380" s="1">
        <v>65.16</v>
      </c>
      <c r="CP4380" s="1">
        <v>0.0</v>
      </c>
      <c r="CQ4380" s="1">
        <v>0.0</v>
      </c>
      <c r="CT4380" s="1">
        <v>0.0</v>
      </c>
      <c r="CU4380" s="1">
        <v>0.0</v>
      </c>
      <c r="CW4380" s="1">
        <v>0.0</v>
      </c>
      <c r="CX4380" s="1">
        <v>0.0</v>
      </c>
      <c r="CZ4380" s="1">
        <v>0.0</v>
      </c>
      <c r="DA4380" s="1">
        <v>10515.656</v>
      </c>
      <c r="DB4380" s="1">
        <v>2731.22</v>
      </c>
      <c r="DC4380" s="1">
        <v>65.679</v>
      </c>
      <c r="DD4380" s="1">
        <v>0.043</v>
      </c>
      <c r="DE4380" s="1">
        <v>0.109</v>
      </c>
      <c r="DF4380" s="1">
        <v>1.427</v>
      </c>
      <c r="DG4380" s="1">
        <v>0.04</v>
      </c>
      <c r="DH4380" s="1">
        <v>3.876</v>
      </c>
      <c r="DI4380" s="1">
        <v>0.014</v>
      </c>
      <c r="DJ4380" s="1">
        <v>0.004</v>
      </c>
      <c r="DK4380" s="1">
        <v>65.679</v>
      </c>
      <c r="DL4380" s="1">
        <v>0.043</v>
      </c>
      <c r="DM4380" s="1">
        <v>0.109</v>
      </c>
      <c r="DN4380" s="1">
        <v>1.427</v>
      </c>
      <c r="DO4380" s="1">
        <v>0.04</v>
      </c>
      <c r="DP4380" s="1">
        <v>3.876</v>
      </c>
      <c r="DQ4380" s="1">
        <v>0.014</v>
      </c>
      <c r="DR4380" s="1">
        <v>0.004</v>
      </c>
      <c r="DT4380" s="1">
        <v>0.0</v>
      </c>
      <c r="DU4380" s="1">
        <v>0.0</v>
      </c>
      <c r="DV4380" s="1">
        <v>0.0</v>
      </c>
      <c r="DW4380" s="1">
        <v>0.0</v>
      </c>
      <c r="DX4380" s="1">
        <v>0.0</v>
      </c>
      <c r="DY4380" s="1">
        <v>0.0</v>
      </c>
      <c r="DZ4380" s="1">
        <v>0.0</v>
      </c>
    </row>
    <row r="4381">
      <c r="A4381" s="1" t="s">
        <v>471</v>
      </c>
      <c r="B4381" s="1">
        <v>2014.0</v>
      </c>
      <c r="C4381" s="1" t="s">
        <v>472</v>
      </c>
      <c r="D4381" s="1">
        <v>2.8998069E7</v>
      </c>
      <c r="E4381" s="1">
        <v>1.520484220928E12</v>
      </c>
      <c r="G4381" s="1">
        <v>0.0</v>
      </c>
      <c r="H4381" s="1">
        <v>0.0</v>
      </c>
      <c r="I4381" s="1">
        <v>0.0</v>
      </c>
      <c r="J4381" s="1">
        <v>0.0</v>
      </c>
      <c r="K4381" s="1">
        <v>0.0</v>
      </c>
      <c r="L4381" s="1">
        <v>0.0</v>
      </c>
      <c r="M4381" s="1">
        <v>0.0</v>
      </c>
      <c r="N4381" s="1">
        <v>692.565</v>
      </c>
      <c r="O4381" s="1">
        <v>38.631</v>
      </c>
      <c r="P4381" s="1">
        <v>0.444</v>
      </c>
      <c r="Q4381" s="1">
        <v>54.93</v>
      </c>
      <c r="R4381" s="1">
        <v>1.593</v>
      </c>
      <c r="S4381" s="1">
        <v>0.0</v>
      </c>
      <c r="T4381" s="1">
        <v>0.0</v>
      </c>
      <c r="V4381" s="1">
        <v>0.0</v>
      </c>
      <c r="W4381" s="1">
        <v>0.0</v>
      </c>
      <c r="X4381" s="1">
        <v>0.0</v>
      </c>
      <c r="Y4381" s="1">
        <v>0.0</v>
      </c>
      <c r="Z4381" s="1">
        <v>0.054</v>
      </c>
      <c r="AA4381" s="1">
        <v>328.15</v>
      </c>
      <c r="AB4381" s="1">
        <v>11316.271</v>
      </c>
      <c r="AC4381" s="1">
        <v>328.2</v>
      </c>
      <c r="AD4381" s="1">
        <v>11.195</v>
      </c>
      <c r="AE4381" s="1">
        <v>7.341</v>
      </c>
      <c r="AF4381" s="1">
        <v>200.497</v>
      </c>
      <c r="AG4381" s="1">
        <v>101100.43</v>
      </c>
      <c r="AH4381" s="1">
        <v>1.928</v>
      </c>
      <c r="AI4381" s="1">
        <v>7.341</v>
      </c>
      <c r="AJ4381" s="1">
        <v>200.488</v>
      </c>
      <c r="AK4381" s="1">
        <v>11316.271</v>
      </c>
      <c r="AL4381" s="1">
        <v>328.15</v>
      </c>
      <c r="AM4381" s="1">
        <v>101096.141</v>
      </c>
      <c r="AN4381" s="1">
        <v>2931.593</v>
      </c>
      <c r="AO4381" s="1">
        <v>99.985</v>
      </c>
      <c r="AP4381" s="1">
        <v>99.996</v>
      </c>
      <c r="AQ4381" s="1">
        <v>2.349</v>
      </c>
      <c r="AR4381" s="1">
        <v>22.325</v>
      </c>
      <c r="AS4381" s="1">
        <v>972.61</v>
      </c>
      <c r="AT4381" s="1">
        <v>5258.281</v>
      </c>
      <c r="AU4381" s="1">
        <v>152.48</v>
      </c>
      <c r="AV4381" s="1">
        <v>33540.508</v>
      </c>
      <c r="AW4381" s="1">
        <v>2.349</v>
      </c>
      <c r="AX4381" s="1">
        <v>22.325</v>
      </c>
      <c r="AY4381" s="1">
        <v>33540.508</v>
      </c>
      <c r="AZ4381" s="1">
        <v>972.61</v>
      </c>
      <c r="BA4381" s="1">
        <v>46.459</v>
      </c>
      <c r="BB4381" s="1">
        <v>33.176</v>
      </c>
      <c r="BC4381" s="1">
        <v>227.3</v>
      </c>
      <c r="BE4381" s="1">
        <v>0.0</v>
      </c>
      <c r="BF4381" s="1">
        <v>0.0</v>
      </c>
      <c r="BG4381" s="1">
        <v>0.0</v>
      </c>
      <c r="BH4381" s="1">
        <v>0.0</v>
      </c>
      <c r="BI4381" s="1">
        <v>0.0</v>
      </c>
      <c r="BJ4381" s="1">
        <v>0.0</v>
      </c>
      <c r="BK4381" s="1">
        <v>0.0</v>
      </c>
      <c r="BL4381" s="1">
        <v>8.019</v>
      </c>
      <c r="BM4381" s="1">
        <v>0.008</v>
      </c>
      <c r="BN4381" s="1">
        <v>0.117</v>
      </c>
      <c r="BO4381" s="1">
        <v>1.724</v>
      </c>
      <c r="BP4381" s="1">
        <v>0.05</v>
      </c>
      <c r="BQ4381" s="1">
        <v>4.026</v>
      </c>
      <c r="BR4381" s="1">
        <v>0.015</v>
      </c>
      <c r="BS4381" s="1">
        <v>0.004</v>
      </c>
      <c r="BT4381" s="1">
        <v>-0.05</v>
      </c>
      <c r="BU4381" s="1">
        <v>-0.015</v>
      </c>
      <c r="BW4381" s="1">
        <v>0.0</v>
      </c>
      <c r="BX4381" s="1">
        <v>0.0</v>
      </c>
      <c r="BY4381" s="1">
        <v>0.0</v>
      </c>
      <c r="BZ4381" s="1">
        <v>0.0</v>
      </c>
      <c r="CA4381" s="1">
        <v>0.0</v>
      </c>
      <c r="CB4381" s="1">
        <v>0.0</v>
      </c>
      <c r="CC4381" s="1">
        <v>0.0</v>
      </c>
      <c r="CD4381" s="1">
        <v>9.986</v>
      </c>
      <c r="CE4381" s="1">
        <v>177.719</v>
      </c>
      <c r="CF4381" s="1">
        <v>1957.39</v>
      </c>
      <c r="CG4381" s="1">
        <v>6057.99</v>
      </c>
      <c r="CH4381" s="1">
        <v>175.67</v>
      </c>
      <c r="CI4381" s="1">
        <v>67500.703</v>
      </c>
      <c r="CJ4381" s="1">
        <v>1.005</v>
      </c>
      <c r="CK4381" s="1">
        <v>62.924</v>
      </c>
      <c r="CL4381" s="1">
        <v>218106.516</v>
      </c>
      <c r="CM4381" s="1">
        <v>6324.668</v>
      </c>
      <c r="CN4381" s="1">
        <v>53.525</v>
      </c>
      <c r="CO4381" s="1">
        <v>66.766</v>
      </c>
      <c r="CP4381" s="1">
        <v>0.0</v>
      </c>
      <c r="CQ4381" s="1">
        <v>0.0</v>
      </c>
      <c r="CT4381" s="1">
        <v>0.0</v>
      </c>
      <c r="CU4381" s="1">
        <v>0.0</v>
      </c>
      <c r="CW4381" s="1">
        <v>0.0</v>
      </c>
      <c r="CX4381" s="1">
        <v>0.0</v>
      </c>
      <c r="CZ4381" s="1">
        <v>0.0</v>
      </c>
      <c r="DA4381" s="1">
        <v>11317.995</v>
      </c>
      <c r="DB4381" s="1">
        <v>2931.717</v>
      </c>
      <c r="DC4381" s="1">
        <v>8.019</v>
      </c>
      <c r="DD4381" s="1">
        <v>0.008</v>
      </c>
      <c r="DE4381" s="1">
        <v>0.117</v>
      </c>
      <c r="DF4381" s="1">
        <v>1.724</v>
      </c>
      <c r="DG4381" s="1">
        <v>0.05</v>
      </c>
      <c r="DH4381" s="1">
        <v>4.026</v>
      </c>
      <c r="DI4381" s="1">
        <v>0.015</v>
      </c>
      <c r="DJ4381" s="1">
        <v>0.004</v>
      </c>
      <c r="DK4381" s="1">
        <v>8.019</v>
      </c>
      <c r="DL4381" s="1">
        <v>0.008</v>
      </c>
      <c r="DM4381" s="1">
        <v>0.117</v>
      </c>
      <c r="DN4381" s="1">
        <v>1.724</v>
      </c>
      <c r="DO4381" s="1">
        <v>0.05</v>
      </c>
      <c r="DP4381" s="1">
        <v>4.026</v>
      </c>
      <c r="DQ4381" s="1">
        <v>0.015</v>
      </c>
      <c r="DR4381" s="1">
        <v>0.004</v>
      </c>
      <c r="DT4381" s="1">
        <v>0.0</v>
      </c>
      <c r="DU4381" s="1">
        <v>0.0</v>
      </c>
      <c r="DV4381" s="1">
        <v>0.0</v>
      </c>
      <c r="DW4381" s="1">
        <v>0.0</v>
      </c>
      <c r="DX4381" s="1">
        <v>0.0</v>
      </c>
      <c r="DY4381" s="1">
        <v>0.0</v>
      </c>
      <c r="DZ4381" s="1">
        <v>0.0</v>
      </c>
    </row>
    <row r="4382">
      <c r="A4382" s="1" t="s">
        <v>471</v>
      </c>
      <c r="B4382" s="1">
        <v>2015.0</v>
      </c>
      <c r="C4382" s="1" t="s">
        <v>472</v>
      </c>
      <c r="D4382" s="1">
        <v>2.9974899E7</v>
      </c>
      <c r="E4382" s="1">
        <v>1.591796957184E12</v>
      </c>
      <c r="G4382" s="1">
        <v>0.0</v>
      </c>
      <c r="H4382" s="1">
        <v>0.0</v>
      </c>
      <c r="I4382" s="1">
        <v>0.0</v>
      </c>
      <c r="J4382" s="1">
        <v>0.0</v>
      </c>
      <c r="K4382" s="1">
        <v>0.0</v>
      </c>
      <c r="L4382" s="1">
        <v>0.0</v>
      </c>
      <c r="M4382" s="1">
        <v>0.0</v>
      </c>
      <c r="N4382" s="1">
        <v>693.076</v>
      </c>
      <c r="O4382" s="1">
        <v>-34.934</v>
      </c>
      <c r="P4382" s="1">
        <v>-0.556</v>
      </c>
      <c r="Q4382" s="1">
        <v>34.576</v>
      </c>
      <c r="R4382" s="1">
        <v>1.036</v>
      </c>
      <c r="S4382" s="1">
        <v>0.0</v>
      </c>
      <c r="T4382" s="1">
        <v>0.0</v>
      </c>
      <c r="V4382" s="1">
        <v>0.0</v>
      </c>
      <c r="W4382" s="1">
        <v>0.0</v>
      </c>
      <c r="X4382" s="1">
        <v>0.0</v>
      </c>
      <c r="Y4382" s="1">
        <v>0.0</v>
      </c>
      <c r="Z4382" s="1">
        <v>0.034</v>
      </c>
      <c r="AA4382" s="1">
        <v>350.59</v>
      </c>
      <c r="AB4382" s="1">
        <v>11696.119</v>
      </c>
      <c r="AC4382" s="1">
        <v>350.64</v>
      </c>
      <c r="AD4382" s="1">
        <v>11.472</v>
      </c>
      <c r="AE4382" s="1">
        <v>4.261</v>
      </c>
      <c r="AF4382" s="1">
        <v>124.908</v>
      </c>
      <c r="AG4382" s="1">
        <v>101972.836</v>
      </c>
      <c r="AH4382" s="1">
        <v>1.92</v>
      </c>
      <c r="AI4382" s="1">
        <v>4.261</v>
      </c>
      <c r="AJ4382" s="1">
        <v>124.909</v>
      </c>
      <c r="AK4382" s="1">
        <v>11696.119</v>
      </c>
      <c r="AL4382" s="1">
        <v>350.59</v>
      </c>
      <c r="AM4382" s="1">
        <v>101968.711</v>
      </c>
      <c r="AN4382" s="1">
        <v>3056.502</v>
      </c>
      <c r="AO4382" s="1">
        <v>99.986</v>
      </c>
      <c r="AP4382" s="1">
        <v>99.996</v>
      </c>
      <c r="AQ4382" s="1">
        <v>2.022</v>
      </c>
      <c r="AR4382" s="1">
        <v>19.665</v>
      </c>
      <c r="AS4382" s="1">
        <v>992.275</v>
      </c>
      <c r="AT4382" s="1">
        <v>5515.615</v>
      </c>
      <c r="AU4382" s="1">
        <v>165.33</v>
      </c>
      <c r="AV4382" s="1">
        <v>33103.531</v>
      </c>
      <c r="AW4382" s="1">
        <v>2.022</v>
      </c>
      <c r="AX4382" s="1">
        <v>19.665</v>
      </c>
      <c r="AY4382" s="1">
        <v>33103.531</v>
      </c>
      <c r="AZ4382" s="1">
        <v>992.275</v>
      </c>
      <c r="BA4382" s="1">
        <v>47.151</v>
      </c>
      <c r="BB4382" s="1">
        <v>32.463</v>
      </c>
      <c r="BC4382" s="1">
        <v>243.02</v>
      </c>
      <c r="BE4382" s="1">
        <v>0.0</v>
      </c>
      <c r="BF4382" s="1">
        <v>0.0</v>
      </c>
      <c r="BG4382" s="1">
        <v>0.0</v>
      </c>
      <c r="BH4382" s="1">
        <v>0.0</v>
      </c>
      <c r="BI4382" s="1">
        <v>0.0</v>
      </c>
      <c r="BJ4382" s="1">
        <v>0.0</v>
      </c>
      <c r="BK4382" s="1">
        <v>0.0</v>
      </c>
      <c r="BL4382" s="1">
        <v>0.0</v>
      </c>
      <c r="BM4382" s="1">
        <v>-0.001</v>
      </c>
      <c r="BN4382" s="1">
        <v>0.116</v>
      </c>
      <c r="BO4382" s="1">
        <v>1.668</v>
      </c>
      <c r="BP4382" s="1">
        <v>0.05</v>
      </c>
      <c r="BQ4382" s="1">
        <v>3.875</v>
      </c>
      <c r="BR4382" s="1">
        <v>0.014</v>
      </c>
      <c r="BS4382" s="1">
        <v>0.004</v>
      </c>
      <c r="BT4382" s="1">
        <v>-0.05</v>
      </c>
      <c r="BU4382" s="1">
        <v>-0.014</v>
      </c>
      <c r="BW4382" s="1">
        <v>0.0</v>
      </c>
      <c r="BX4382" s="1">
        <v>0.0</v>
      </c>
      <c r="BY4382" s="1">
        <v>0.0</v>
      </c>
      <c r="BZ4382" s="1">
        <v>0.0</v>
      </c>
      <c r="CA4382" s="1">
        <v>0.0</v>
      </c>
      <c r="CB4382" s="1">
        <v>0.0</v>
      </c>
      <c r="CC4382" s="1">
        <v>0.0</v>
      </c>
      <c r="CD4382" s="1">
        <v>5.405</v>
      </c>
      <c r="CE4382" s="1">
        <v>105.8</v>
      </c>
      <c r="CF4382" s="1">
        <v>2063.19</v>
      </c>
      <c r="CG4382" s="1">
        <v>6180.504</v>
      </c>
      <c r="CH4382" s="1">
        <v>185.26</v>
      </c>
      <c r="CI4382" s="1">
        <v>68830.602</v>
      </c>
      <c r="CJ4382" s="1">
        <v>4.452</v>
      </c>
      <c r="CK4382" s="1">
        <v>281.569</v>
      </c>
      <c r="CL4382" s="1">
        <v>220392.312</v>
      </c>
      <c r="CM4382" s="1">
        <v>6606.237</v>
      </c>
      <c r="CN4382" s="1">
        <v>52.835</v>
      </c>
      <c r="CO4382" s="1">
        <v>67.499</v>
      </c>
      <c r="CP4382" s="1">
        <v>0.0</v>
      </c>
      <c r="CQ4382" s="1">
        <v>0.0</v>
      </c>
      <c r="CT4382" s="1">
        <v>0.0</v>
      </c>
      <c r="CU4382" s="1">
        <v>0.0</v>
      </c>
      <c r="CW4382" s="1">
        <v>0.0</v>
      </c>
      <c r="CX4382" s="1">
        <v>0.0</v>
      </c>
      <c r="CZ4382" s="1">
        <v>0.0</v>
      </c>
      <c r="DA4382" s="1">
        <v>11697.788</v>
      </c>
      <c r="DB4382" s="1">
        <v>3056.625</v>
      </c>
      <c r="DC4382" s="1">
        <v>0.0</v>
      </c>
      <c r="DD4382" s="1">
        <v>-0.001</v>
      </c>
      <c r="DE4382" s="1">
        <v>0.116</v>
      </c>
      <c r="DF4382" s="1">
        <v>1.668</v>
      </c>
      <c r="DG4382" s="1">
        <v>0.05</v>
      </c>
      <c r="DH4382" s="1">
        <v>3.875</v>
      </c>
      <c r="DI4382" s="1">
        <v>0.014</v>
      </c>
      <c r="DJ4382" s="1">
        <v>0.004</v>
      </c>
      <c r="DK4382" s="1">
        <v>0.0</v>
      </c>
      <c r="DL4382" s="1">
        <v>-0.001</v>
      </c>
      <c r="DM4382" s="1">
        <v>0.116</v>
      </c>
      <c r="DN4382" s="1">
        <v>1.668</v>
      </c>
      <c r="DO4382" s="1">
        <v>0.05</v>
      </c>
      <c r="DP4382" s="1">
        <v>3.875</v>
      </c>
      <c r="DQ4382" s="1">
        <v>0.014</v>
      </c>
      <c r="DR4382" s="1">
        <v>0.004</v>
      </c>
      <c r="DT4382" s="1">
        <v>0.0</v>
      </c>
      <c r="DU4382" s="1">
        <v>0.0</v>
      </c>
      <c r="DV4382" s="1">
        <v>0.0</v>
      </c>
      <c r="DW4382" s="1">
        <v>0.0</v>
      </c>
      <c r="DX4382" s="1">
        <v>0.0</v>
      </c>
      <c r="DY4382" s="1">
        <v>0.0</v>
      </c>
      <c r="DZ4382" s="1">
        <v>0.0</v>
      </c>
    </row>
    <row r="4383">
      <c r="A4383" s="1" t="s">
        <v>471</v>
      </c>
      <c r="B4383" s="1">
        <v>2016.0</v>
      </c>
      <c r="C4383" s="1" t="s">
        <v>472</v>
      </c>
      <c r="D4383" s="1">
        <v>3.071776E7</v>
      </c>
      <c r="E4383" s="1">
        <v>1.629412655104E12</v>
      </c>
      <c r="G4383" s="1">
        <v>0.0</v>
      </c>
      <c r="H4383" s="1">
        <v>0.0</v>
      </c>
      <c r="I4383" s="1">
        <v>0.0</v>
      </c>
      <c r="J4383" s="1">
        <v>0.0</v>
      </c>
      <c r="K4383" s="1">
        <v>0.0</v>
      </c>
      <c r="L4383" s="1">
        <v>0.0</v>
      </c>
      <c r="M4383" s="1">
        <v>0.0</v>
      </c>
      <c r="N4383" s="1">
        <v>697.226</v>
      </c>
      <c r="O4383" s="1">
        <v>-17.475</v>
      </c>
      <c r="P4383" s="1">
        <v>-0.181</v>
      </c>
      <c r="Q4383" s="1">
        <v>27.844</v>
      </c>
      <c r="R4383" s="1">
        <v>0.855</v>
      </c>
      <c r="S4383" s="1">
        <v>0.0</v>
      </c>
      <c r="T4383" s="1">
        <v>0.0</v>
      </c>
      <c r="V4383" s="1">
        <v>0.0</v>
      </c>
      <c r="W4383" s="1">
        <v>0.0</v>
      </c>
      <c r="X4383" s="1">
        <v>0.0</v>
      </c>
      <c r="Y4383" s="1">
        <v>0.0</v>
      </c>
      <c r="Z4383" s="1">
        <v>0.027</v>
      </c>
      <c r="AA4383" s="1">
        <v>356.94</v>
      </c>
      <c r="AB4383" s="1">
        <v>11619.988</v>
      </c>
      <c r="AC4383" s="1">
        <v>357.66</v>
      </c>
      <c r="AD4383" s="1">
        <v>11.248</v>
      </c>
      <c r="AE4383" s="1">
        <v>4.031</v>
      </c>
      <c r="AF4383" s="1">
        <v>123.219</v>
      </c>
      <c r="AG4383" s="1">
        <v>103518.094</v>
      </c>
      <c r="AH4383" s="1">
        <v>1.952</v>
      </c>
      <c r="AI4383" s="1">
        <v>4.031</v>
      </c>
      <c r="AJ4383" s="1">
        <v>123.219</v>
      </c>
      <c r="AK4383" s="1">
        <v>11641.799</v>
      </c>
      <c r="AL4383" s="1">
        <v>357.61</v>
      </c>
      <c r="AM4383" s="1">
        <v>103514.094</v>
      </c>
      <c r="AN4383" s="1">
        <v>3179.721</v>
      </c>
      <c r="AO4383" s="1">
        <v>99.986</v>
      </c>
      <c r="AP4383" s="1">
        <v>99.996</v>
      </c>
      <c r="AQ4383" s="1">
        <v>6.137</v>
      </c>
      <c r="AR4383" s="1">
        <v>60.895</v>
      </c>
      <c r="AS4383" s="1">
        <v>1053.17</v>
      </c>
      <c r="AT4383" s="1">
        <v>6138.468</v>
      </c>
      <c r="AU4383" s="1">
        <v>188.56</v>
      </c>
      <c r="AV4383" s="1">
        <v>34285.379</v>
      </c>
      <c r="AW4383" s="1">
        <v>6.137</v>
      </c>
      <c r="AX4383" s="1">
        <v>60.895</v>
      </c>
      <c r="AY4383" s="1">
        <v>34285.379</v>
      </c>
      <c r="AZ4383" s="1">
        <v>1053.17</v>
      </c>
      <c r="BA4383" s="1">
        <v>52.72</v>
      </c>
      <c r="BB4383" s="1">
        <v>33.12</v>
      </c>
      <c r="BC4383" s="1">
        <v>249.37</v>
      </c>
      <c r="BE4383" s="1">
        <v>0.0</v>
      </c>
      <c r="BF4383" s="1">
        <v>0.0</v>
      </c>
      <c r="BG4383" s="1">
        <v>0.0</v>
      </c>
      <c r="BH4383" s="1">
        <v>0.0</v>
      </c>
      <c r="BI4383" s="1">
        <v>0.0</v>
      </c>
      <c r="BJ4383" s="1">
        <v>0.0</v>
      </c>
      <c r="BK4383" s="1">
        <v>0.0</v>
      </c>
      <c r="BL4383" s="1">
        <v>0.0</v>
      </c>
      <c r="BM4383" s="1">
        <v>-0.001</v>
      </c>
      <c r="BN4383" s="1">
        <v>0.115</v>
      </c>
      <c r="BO4383" s="1">
        <v>1.628</v>
      </c>
      <c r="BP4383" s="1">
        <v>0.05</v>
      </c>
      <c r="BQ4383" s="1">
        <v>3.753</v>
      </c>
      <c r="BR4383" s="1">
        <v>0.014</v>
      </c>
      <c r="BS4383" s="1">
        <v>0.004</v>
      </c>
      <c r="BT4383" s="1">
        <v>-0.72</v>
      </c>
      <c r="BU4383" s="1">
        <v>-0.202</v>
      </c>
      <c r="BW4383" s="1">
        <v>0.0</v>
      </c>
      <c r="BX4383" s="1">
        <v>0.0</v>
      </c>
      <c r="BY4383" s="1">
        <v>0.0</v>
      </c>
      <c r="BZ4383" s="1">
        <v>0.0</v>
      </c>
      <c r="CA4383" s="1">
        <v>0.0</v>
      </c>
      <c r="CB4383" s="1">
        <v>0.0</v>
      </c>
      <c r="CC4383" s="1">
        <v>0.0</v>
      </c>
      <c r="CD4383" s="1">
        <v>3.03</v>
      </c>
      <c r="CE4383" s="1">
        <v>62.505</v>
      </c>
      <c r="CF4383" s="1">
        <v>2125.696</v>
      </c>
      <c r="CG4383" s="1">
        <v>5503.331</v>
      </c>
      <c r="CH4383" s="1">
        <v>169.05</v>
      </c>
      <c r="CI4383" s="1">
        <v>69200.875</v>
      </c>
      <c r="CJ4383" s="1">
        <v>3.288</v>
      </c>
      <c r="CK4383" s="1">
        <v>217.226</v>
      </c>
      <c r="CL4383" s="1">
        <v>222134.125</v>
      </c>
      <c r="CM4383" s="1">
        <v>6823.463</v>
      </c>
      <c r="CN4383" s="1">
        <v>47.266</v>
      </c>
      <c r="CO4383" s="1">
        <v>66.849</v>
      </c>
      <c r="CP4383" s="1">
        <v>0.0</v>
      </c>
      <c r="CQ4383" s="1">
        <v>0.0</v>
      </c>
      <c r="CT4383" s="1">
        <v>0.0</v>
      </c>
      <c r="CU4383" s="1">
        <v>0.0</v>
      </c>
      <c r="CW4383" s="1">
        <v>0.0</v>
      </c>
      <c r="CX4383" s="1">
        <v>0.0</v>
      </c>
      <c r="CZ4383" s="1">
        <v>0.0</v>
      </c>
      <c r="DA4383" s="1">
        <v>11643.427</v>
      </c>
      <c r="DB4383" s="1">
        <v>3179.844</v>
      </c>
      <c r="DC4383" s="1">
        <v>0.0</v>
      </c>
      <c r="DD4383" s="1">
        <v>-0.001</v>
      </c>
      <c r="DE4383" s="1">
        <v>0.115</v>
      </c>
      <c r="DF4383" s="1">
        <v>1.628</v>
      </c>
      <c r="DG4383" s="1">
        <v>0.05</v>
      </c>
      <c r="DH4383" s="1">
        <v>3.753</v>
      </c>
      <c r="DI4383" s="1">
        <v>0.014</v>
      </c>
      <c r="DJ4383" s="1">
        <v>0.004</v>
      </c>
      <c r="DK4383" s="1">
        <v>0.0</v>
      </c>
      <c r="DL4383" s="1">
        <v>-0.001</v>
      </c>
      <c r="DM4383" s="1">
        <v>0.115</v>
      </c>
      <c r="DN4383" s="1">
        <v>1.628</v>
      </c>
      <c r="DO4383" s="1">
        <v>0.05</v>
      </c>
      <c r="DP4383" s="1">
        <v>3.753</v>
      </c>
      <c r="DQ4383" s="1">
        <v>0.014</v>
      </c>
      <c r="DR4383" s="1">
        <v>0.004</v>
      </c>
      <c r="DT4383" s="1">
        <v>0.0</v>
      </c>
      <c r="DU4383" s="1">
        <v>0.0</v>
      </c>
      <c r="DV4383" s="1">
        <v>0.0</v>
      </c>
      <c r="DW4383" s="1">
        <v>0.0</v>
      </c>
      <c r="DX4383" s="1">
        <v>0.0</v>
      </c>
      <c r="DY4383" s="1">
        <v>0.0</v>
      </c>
      <c r="DZ4383" s="1">
        <v>0.0</v>
      </c>
    </row>
    <row r="4384">
      <c r="A4384" s="1" t="s">
        <v>471</v>
      </c>
      <c r="B4384" s="1">
        <v>2017.0</v>
      </c>
      <c r="C4384" s="1" t="s">
        <v>472</v>
      </c>
      <c r="D4384" s="1">
        <v>3.0782349E7</v>
      </c>
      <c r="E4384" s="1">
        <v>1.628276523008E12</v>
      </c>
      <c r="G4384" s="1">
        <v>0.0</v>
      </c>
      <c r="H4384" s="1">
        <v>0.0</v>
      </c>
      <c r="I4384" s="1">
        <v>0.0</v>
      </c>
      <c r="J4384" s="1">
        <v>0.0</v>
      </c>
      <c r="K4384" s="1">
        <v>0.0</v>
      </c>
      <c r="L4384" s="1">
        <v>0.0</v>
      </c>
      <c r="M4384" s="1">
        <v>0.0</v>
      </c>
      <c r="N4384" s="1">
        <v>699.967</v>
      </c>
      <c r="O4384" s="1">
        <v>56.617</v>
      </c>
      <c r="P4384" s="1">
        <v>0.484</v>
      </c>
      <c r="Q4384" s="1">
        <v>43.517</v>
      </c>
      <c r="R4384" s="1">
        <v>1.34</v>
      </c>
      <c r="S4384" s="1">
        <v>0.0</v>
      </c>
      <c r="T4384" s="1">
        <v>0.0</v>
      </c>
      <c r="Y4384" s="1">
        <v>0.0</v>
      </c>
      <c r="Z4384" s="1">
        <v>0.042</v>
      </c>
      <c r="AA4384" s="1">
        <v>394.96</v>
      </c>
      <c r="AB4384" s="1">
        <v>12830.729</v>
      </c>
      <c r="AC4384" s="1">
        <v>394.99</v>
      </c>
      <c r="AD4384" s="1">
        <v>12.414</v>
      </c>
      <c r="AE4384" s="1">
        <v>0.062</v>
      </c>
      <c r="AF4384" s="1">
        <v>1.975</v>
      </c>
      <c r="AG4384" s="1">
        <v>103365.062</v>
      </c>
      <c r="AH4384" s="1">
        <v>1.954</v>
      </c>
      <c r="AI4384" s="1">
        <v>0.06</v>
      </c>
      <c r="AJ4384" s="1">
        <v>1.912</v>
      </c>
      <c r="AK4384" s="1">
        <v>12829.431</v>
      </c>
      <c r="AL4384" s="1">
        <v>394.92</v>
      </c>
      <c r="AM4384" s="1">
        <v>103359.016</v>
      </c>
      <c r="AN4384" s="1">
        <v>3181.633</v>
      </c>
      <c r="AO4384" s="1">
        <v>99.982</v>
      </c>
      <c r="AP4384" s="1">
        <v>99.995</v>
      </c>
      <c r="AQ4384" s="1">
        <v>3.735</v>
      </c>
      <c r="AR4384" s="1">
        <v>39.332</v>
      </c>
      <c r="AS4384" s="1">
        <v>1092.502</v>
      </c>
      <c r="AT4384" s="1">
        <v>7235.64</v>
      </c>
      <c r="AU4384" s="1">
        <v>222.73</v>
      </c>
      <c r="AV4384" s="1">
        <v>35491.188</v>
      </c>
      <c r="AW4384" s="1">
        <v>3.735</v>
      </c>
      <c r="AX4384" s="1">
        <v>39.332</v>
      </c>
      <c r="AY4384" s="1">
        <v>35491.188</v>
      </c>
      <c r="AZ4384" s="1">
        <v>1092.502</v>
      </c>
      <c r="BA4384" s="1">
        <v>56.389</v>
      </c>
      <c r="BB4384" s="1">
        <v>34.336</v>
      </c>
      <c r="BC4384" s="1">
        <v>276.48</v>
      </c>
      <c r="BE4384" s="1">
        <v>0.0</v>
      </c>
      <c r="BF4384" s="1">
        <v>0.0</v>
      </c>
      <c r="BG4384" s="1">
        <v>0.0</v>
      </c>
      <c r="BH4384" s="1">
        <v>0.0</v>
      </c>
      <c r="BI4384" s="1">
        <v>0.0</v>
      </c>
      <c r="BJ4384" s="1">
        <v>0.0</v>
      </c>
      <c r="BK4384" s="1">
        <v>0.0</v>
      </c>
      <c r="BL4384" s="1">
        <v>52.25</v>
      </c>
      <c r="BM4384" s="1">
        <v>0.059</v>
      </c>
      <c r="BN4384" s="1">
        <v>0.175</v>
      </c>
      <c r="BO4384" s="1">
        <v>2.274</v>
      </c>
      <c r="BP4384" s="1">
        <v>0.07</v>
      </c>
      <c r="BQ4384" s="1">
        <v>5.673</v>
      </c>
      <c r="BR4384" s="1">
        <v>0.018</v>
      </c>
      <c r="BS4384" s="1">
        <v>0.005</v>
      </c>
      <c r="BT4384" s="1">
        <v>-0.03</v>
      </c>
      <c r="BU4384" s="1">
        <v>-0.008</v>
      </c>
      <c r="BW4384" s="1">
        <v>0.0</v>
      </c>
      <c r="BX4384" s="1">
        <v>0.0</v>
      </c>
      <c r="BY4384" s="1">
        <v>0.0</v>
      </c>
      <c r="BZ4384" s="1">
        <v>0.0</v>
      </c>
      <c r="CA4384" s="1">
        <v>0.0</v>
      </c>
      <c r="CB4384" s="1">
        <v>0.0</v>
      </c>
      <c r="CC4384" s="1">
        <v>0.0</v>
      </c>
      <c r="CD4384" s="1">
        <v>-1.783</v>
      </c>
      <c r="CE4384" s="1">
        <v>-37.904</v>
      </c>
      <c r="CF4384" s="1">
        <v>2087.792</v>
      </c>
      <c r="CG4384" s="1">
        <v>5593.79</v>
      </c>
      <c r="CH4384" s="1">
        <v>172.19</v>
      </c>
      <c r="CI4384" s="1">
        <v>67824.312</v>
      </c>
      <c r="CJ4384" s="1">
        <v>-4.669</v>
      </c>
      <c r="CK4384" s="1">
        <v>-318.578</v>
      </c>
      <c r="CL4384" s="1">
        <v>211318.656</v>
      </c>
      <c r="CM4384" s="1">
        <v>6504.885</v>
      </c>
      <c r="CN4384" s="1">
        <v>43.594</v>
      </c>
      <c r="CO4384" s="1">
        <v>65.617</v>
      </c>
      <c r="CP4384" s="1">
        <v>0.0</v>
      </c>
      <c r="CQ4384" s="1">
        <v>0.0</v>
      </c>
      <c r="CT4384" s="1">
        <v>0.0</v>
      </c>
      <c r="CU4384" s="1">
        <v>0.0</v>
      </c>
      <c r="CW4384" s="1">
        <v>0.0</v>
      </c>
      <c r="CX4384" s="1">
        <v>0.0</v>
      </c>
      <c r="CZ4384" s="1">
        <v>0.0</v>
      </c>
      <c r="DA4384" s="1">
        <v>12831.704</v>
      </c>
      <c r="DB4384" s="1">
        <v>3181.819</v>
      </c>
      <c r="DC4384" s="1">
        <v>52.25</v>
      </c>
      <c r="DD4384" s="1">
        <v>0.059</v>
      </c>
      <c r="DE4384" s="1">
        <v>0.175</v>
      </c>
      <c r="DF4384" s="1">
        <v>2.274</v>
      </c>
      <c r="DG4384" s="1">
        <v>0.07</v>
      </c>
      <c r="DH4384" s="1">
        <v>5.673</v>
      </c>
      <c r="DI4384" s="1">
        <v>0.018</v>
      </c>
      <c r="DJ4384" s="1">
        <v>0.005</v>
      </c>
      <c r="DK4384" s="1">
        <v>41.749</v>
      </c>
      <c r="DL4384" s="1">
        <v>0.047</v>
      </c>
      <c r="DM4384" s="1">
        <v>0.163</v>
      </c>
      <c r="DN4384" s="1">
        <v>2.274</v>
      </c>
      <c r="DO4384" s="1">
        <v>0.07</v>
      </c>
      <c r="DP4384" s="1">
        <v>5.282</v>
      </c>
      <c r="DQ4384" s="1">
        <v>0.018</v>
      </c>
      <c r="DR4384" s="1">
        <v>0.005</v>
      </c>
      <c r="DT4384" s="1">
        <v>0.012</v>
      </c>
      <c r="DU4384" s="1">
        <v>0.012</v>
      </c>
      <c r="DV4384" s="1">
        <v>0.0</v>
      </c>
      <c r="DW4384" s="1">
        <v>0.0</v>
      </c>
      <c r="DX4384" s="1">
        <v>0.391</v>
      </c>
      <c r="DY4384" s="1">
        <v>0.0</v>
      </c>
      <c r="DZ4384" s="1">
        <v>0.0</v>
      </c>
    </row>
    <row r="4385">
      <c r="A4385" s="1" t="s">
        <v>471</v>
      </c>
      <c r="B4385" s="1">
        <v>2018.0</v>
      </c>
      <c r="C4385" s="1" t="s">
        <v>472</v>
      </c>
      <c r="D4385" s="1">
        <v>3.0365068E7</v>
      </c>
      <c r="E4385" s="1">
        <v>1.67325401088E12</v>
      </c>
      <c r="G4385" s="1">
        <v>0.0</v>
      </c>
      <c r="H4385" s="1">
        <v>0.0</v>
      </c>
      <c r="I4385" s="1">
        <v>0.0</v>
      </c>
      <c r="J4385" s="1">
        <v>0.0</v>
      </c>
      <c r="K4385" s="1">
        <v>0.0</v>
      </c>
      <c r="L4385" s="1">
        <v>0.0</v>
      </c>
      <c r="M4385" s="1">
        <v>0.0</v>
      </c>
      <c r="N4385" s="1">
        <v>702.885</v>
      </c>
      <c r="O4385" s="1">
        <v>-16.803</v>
      </c>
      <c r="P4385" s="1">
        <v>-0.225</v>
      </c>
      <c r="Q4385" s="1">
        <v>36.703</v>
      </c>
      <c r="R4385" s="1">
        <v>1.114</v>
      </c>
      <c r="S4385" s="1">
        <v>0.0</v>
      </c>
      <c r="T4385" s="1">
        <v>0.0</v>
      </c>
      <c r="Y4385" s="1">
        <v>0.0</v>
      </c>
      <c r="Z4385" s="1">
        <v>0.036</v>
      </c>
      <c r="AA4385" s="1">
        <v>374.74</v>
      </c>
      <c r="AB4385" s="1">
        <v>12341.154</v>
      </c>
      <c r="AC4385" s="1">
        <v>374.77</v>
      </c>
      <c r="AD4385" s="1">
        <v>12.084</v>
      </c>
      <c r="AE4385" s="1">
        <v>-2.519</v>
      </c>
      <c r="AF4385" s="1">
        <v>-80.142</v>
      </c>
      <c r="AG4385" s="1">
        <v>102146.25</v>
      </c>
      <c r="AH4385" s="1">
        <v>1.854</v>
      </c>
      <c r="AI4385" s="1">
        <v>-2.527</v>
      </c>
      <c r="AJ4385" s="1">
        <v>-80.39</v>
      </c>
      <c r="AK4385" s="1">
        <v>12336.873</v>
      </c>
      <c r="AL4385" s="1">
        <v>374.61</v>
      </c>
      <c r="AM4385" s="1">
        <v>102131.93</v>
      </c>
      <c r="AN4385" s="1">
        <v>3101.243</v>
      </c>
      <c r="AO4385" s="1">
        <v>99.957</v>
      </c>
      <c r="AP4385" s="1">
        <v>99.987</v>
      </c>
      <c r="AQ4385" s="1">
        <v>2.609</v>
      </c>
      <c r="AR4385" s="1">
        <v>28.498</v>
      </c>
      <c r="AS4385" s="1">
        <v>1121.0</v>
      </c>
      <c r="AT4385" s="1">
        <v>7465.157</v>
      </c>
      <c r="AU4385" s="1">
        <v>226.68</v>
      </c>
      <c r="AV4385" s="1">
        <v>36917.422</v>
      </c>
      <c r="AW4385" s="1">
        <v>2.609</v>
      </c>
      <c r="AX4385" s="1">
        <v>28.498</v>
      </c>
      <c r="AY4385" s="1">
        <v>36917.422</v>
      </c>
      <c r="AZ4385" s="1">
        <v>1121.0</v>
      </c>
      <c r="BA4385" s="1">
        <v>60.485</v>
      </c>
      <c r="BB4385" s="1">
        <v>36.142</v>
      </c>
      <c r="BC4385" s="1">
        <v>263.42</v>
      </c>
      <c r="BE4385" s="1">
        <v>0.0</v>
      </c>
      <c r="BF4385" s="1">
        <v>0.0</v>
      </c>
      <c r="BG4385" s="1">
        <v>0.0</v>
      </c>
      <c r="BH4385" s="1">
        <v>0.0</v>
      </c>
      <c r="BI4385" s="1">
        <v>0.0</v>
      </c>
      <c r="BJ4385" s="1">
        <v>0.0</v>
      </c>
      <c r="BK4385" s="1">
        <v>0.0</v>
      </c>
      <c r="BL4385" s="1">
        <v>135.214</v>
      </c>
      <c r="BM4385" s="1">
        <v>0.234</v>
      </c>
      <c r="BN4385" s="1">
        <v>0.409</v>
      </c>
      <c r="BO4385" s="1">
        <v>5.269</v>
      </c>
      <c r="BP4385" s="1">
        <v>0.16</v>
      </c>
      <c r="BQ4385" s="1">
        <v>13.46</v>
      </c>
      <c r="BR4385" s="1">
        <v>0.043</v>
      </c>
      <c r="BS4385" s="1">
        <v>0.013</v>
      </c>
      <c r="BT4385" s="1">
        <v>-0.03</v>
      </c>
      <c r="BU4385" s="1">
        <v>-0.008</v>
      </c>
      <c r="BW4385" s="1">
        <v>0.0</v>
      </c>
      <c r="BX4385" s="1">
        <v>0.0</v>
      </c>
      <c r="BY4385" s="1">
        <v>0.0</v>
      </c>
      <c r="BZ4385" s="1">
        <v>0.0</v>
      </c>
      <c r="CA4385" s="1">
        <v>0.0</v>
      </c>
      <c r="CB4385" s="1">
        <v>0.0</v>
      </c>
      <c r="CC4385" s="1">
        <v>0.0</v>
      </c>
      <c r="CD4385" s="1">
        <v>-5.205</v>
      </c>
      <c r="CE4385" s="1">
        <v>-108.663</v>
      </c>
      <c r="CF4385" s="1">
        <v>1979.128</v>
      </c>
      <c r="CG4385" s="1">
        <v>4871.716</v>
      </c>
      <c r="CH4385" s="1">
        <v>147.93</v>
      </c>
      <c r="CI4385" s="1">
        <v>65177.805</v>
      </c>
      <c r="CJ4385" s="1">
        <v>3.128</v>
      </c>
      <c r="CK4385" s="1">
        <v>203.504</v>
      </c>
      <c r="CL4385" s="1">
        <v>220924.562</v>
      </c>
      <c r="CM4385" s="1">
        <v>6708.389</v>
      </c>
      <c r="CN4385" s="1">
        <v>39.472</v>
      </c>
      <c r="CO4385" s="1">
        <v>63.809</v>
      </c>
      <c r="CP4385" s="1">
        <v>0.0</v>
      </c>
      <c r="CQ4385" s="1">
        <v>0.0</v>
      </c>
      <c r="CT4385" s="1">
        <v>0.0</v>
      </c>
      <c r="CU4385" s="1">
        <v>0.0</v>
      </c>
      <c r="CW4385" s="1">
        <v>0.0</v>
      </c>
      <c r="CX4385" s="1">
        <v>0.0</v>
      </c>
      <c r="CZ4385" s="1">
        <v>0.0</v>
      </c>
      <c r="DA4385" s="1">
        <v>12342.143</v>
      </c>
      <c r="DB4385" s="1">
        <v>3101.678</v>
      </c>
      <c r="DC4385" s="1">
        <v>135.214</v>
      </c>
      <c r="DD4385" s="1">
        <v>0.234</v>
      </c>
      <c r="DE4385" s="1">
        <v>0.409</v>
      </c>
      <c r="DF4385" s="1">
        <v>5.269</v>
      </c>
      <c r="DG4385" s="1">
        <v>0.16</v>
      </c>
      <c r="DH4385" s="1">
        <v>13.46</v>
      </c>
      <c r="DI4385" s="1">
        <v>0.043</v>
      </c>
      <c r="DJ4385" s="1">
        <v>0.013</v>
      </c>
      <c r="DK4385" s="1">
        <v>145.231</v>
      </c>
      <c r="DL4385" s="1">
        <v>0.234</v>
      </c>
      <c r="DM4385" s="1">
        <v>0.397</v>
      </c>
      <c r="DN4385" s="1">
        <v>5.269</v>
      </c>
      <c r="DO4385" s="1">
        <v>0.16</v>
      </c>
      <c r="DP4385" s="1">
        <v>13.066</v>
      </c>
      <c r="DQ4385" s="1">
        <v>0.043</v>
      </c>
      <c r="DR4385" s="1">
        <v>0.013</v>
      </c>
      <c r="DS4385" s="1">
        <v>0.0</v>
      </c>
      <c r="DT4385" s="1">
        <v>0.0</v>
      </c>
      <c r="DU4385" s="1">
        <v>0.012</v>
      </c>
      <c r="DV4385" s="1">
        <v>0.0</v>
      </c>
      <c r="DW4385" s="1">
        <v>0.0</v>
      </c>
      <c r="DX4385" s="1">
        <v>0.395</v>
      </c>
      <c r="DY4385" s="1">
        <v>0.0</v>
      </c>
      <c r="DZ4385" s="1">
        <v>0.0</v>
      </c>
    </row>
    <row r="4386">
      <c r="A4386" s="1" t="s">
        <v>471</v>
      </c>
      <c r="B4386" s="1">
        <v>2019.0</v>
      </c>
      <c r="C4386" s="1" t="s">
        <v>472</v>
      </c>
      <c r="D4386" s="1">
        <v>3.0472767E7</v>
      </c>
      <c r="E4386" s="1">
        <v>1.687180148736E12</v>
      </c>
      <c r="G4386" s="1">
        <v>0.0</v>
      </c>
      <c r="H4386" s="1">
        <v>0.0</v>
      </c>
      <c r="I4386" s="1">
        <v>0.0</v>
      </c>
      <c r="J4386" s="1">
        <v>0.0</v>
      </c>
      <c r="K4386" s="1">
        <v>0.0</v>
      </c>
      <c r="L4386" s="1">
        <v>0.0</v>
      </c>
      <c r="M4386" s="1">
        <v>0.0</v>
      </c>
      <c r="N4386" s="1">
        <v>701.704</v>
      </c>
      <c r="O4386" s="1">
        <v>5.211</v>
      </c>
      <c r="P4386" s="1">
        <v>0.058</v>
      </c>
      <c r="Q4386" s="1">
        <v>38.479</v>
      </c>
      <c r="R4386" s="1">
        <v>1.173</v>
      </c>
      <c r="S4386" s="1">
        <v>0.0</v>
      </c>
      <c r="T4386" s="1">
        <v>0.0</v>
      </c>
      <c r="Y4386" s="1">
        <v>0.0</v>
      </c>
      <c r="Z4386" s="1">
        <v>0.04</v>
      </c>
      <c r="AA4386" s="1">
        <v>378.85</v>
      </c>
      <c r="AB4386" s="1">
        <v>12432.412</v>
      </c>
      <c r="AC4386" s="1">
        <v>378.55</v>
      </c>
      <c r="AD4386" s="1">
        <v>12.759</v>
      </c>
      <c r="AE4386" s="1">
        <v>-4.33</v>
      </c>
      <c r="AF4386" s="1">
        <v>-134.298</v>
      </c>
      <c r="AG4386" s="1">
        <v>97378.078</v>
      </c>
      <c r="AH4386" s="1">
        <v>1.759</v>
      </c>
      <c r="AI4386" s="1">
        <v>-4.335</v>
      </c>
      <c r="AJ4386" s="1">
        <v>-134.423</v>
      </c>
      <c r="AK4386" s="1">
        <v>12415.348</v>
      </c>
      <c r="AL4386" s="1">
        <v>378.33</v>
      </c>
      <c r="AM4386" s="1">
        <v>97359.695</v>
      </c>
      <c r="AN4386" s="1">
        <v>2966.819</v>
      </c>
      <c r="AO4386" s="1">
        <v>99.942</v>
      </c>
      <c r="AP4386" s="1">
        <v>99.982</v>
      </c>
      <c r="AQ4386" s="1">
        <v>-0.847</v>
      </c>
      <c r="AR4386" s="1">
        <v>-9.5</v>
      </c>
      <c r="AS4386" s="1">
        <v>1111.5</v>
      </c>
      <c r="AT4386" s="1">
        <v>7335.73</v>
      </c>
      <c r="AU4386" s="1">
        <v>223.54</v>
      </c>
      <c r="AV4386" s="1">
        <v>36475.191</v>
      </c>
      <c r="AW4386" s="1">
        <v>-0.847</v>
      </c>
      <c r="AX4386" s="1">
        <v>-9.5</v>
      </c>
      <c r="AY4386" s="1">
        <v>36475.191</v>
      </c>
      <c r="AZ4386" s="1">
        <v>1111.5</v>
      </c>
      <c r="BA4386" s="1">
        <v>59.052</v>
      </c>
      <c r="BB4386" s="1">
        <v>37.458</v>
      </c>
      <c r="BC4386" s="1">
        <v>265.63</v>
      </c>
      <c r="BE4386" s="1">
        <v>0.0</v>
      </c>
      <c r="BF4386" s="1">
        <v>0.0</v>
      </c>
      <c r="BG4386" s="1">
        <v>0.0</v>
      </c>
      <c r="BH4386" s="1">
        <v>0.0</v>
      </c>
      <c r="BI4386" s="1">
        <v>0.0</v>
      </c>
      <c r="BJ4386" s="1">
        <v>0.0</v>
      </c>
      <c r="BK4386" s="1">
        <v>0.0</v>
      </c>
      <c r="BL4386" s="1">
        <v>29.29</v>
      </c>
      <c r="BM4386" s="1">
        <v>0.117</v>
      </c>
      <c r="BN4386" s="1">
        <v>0.526</v>
      </c>
      <c r="BO4386" s="1">
        <v>7.22</v>
      </c>
      <c r="BP4386" s="1">
        <v>0.22</v>
      </c>
      <c r="BQ4386" s="1">
        <v>17.255</v>
      </c>
      <c r="BR4386" s="1">
        <v>0.058</v>
      </c>
      <c r="BS4386" s="1">
        <v>0.018</v>
      </c>
      <c r="BT4386" s="1">
        <v>0.3</v>
      </c>
      <c r="BU4386" s="1">
        <v>0.079</v>
      </c>
      <c r="BW4386" s="1">
        <v>0.0</v>
      </c>
      <c r="BX4386" s="1">
        <v>0.0</v>
      </c>
      <c r="BY4386" s="1">
        <v>0.0</v>
      </c>
      <c r="BZ4386" s="1">
        <v>0.0</v>
      </c>
      <c r="CA4386" s="1">
        <v>0.0</v>
      </c>
      <c r="CB4386" s="1">
        <v>0.0</v>
      </c>
      <c r="CC4386" s="1">
        <v>0.0</v>
      </c>
      <c r="CD4386" s="1">
        <v>-6.315</v>
      </c>
      <c r="CE4386" s="1">
        <v>-124.982</v>
      </c>
      <c r="CF4386" s="1">
        <v>1854.147</v>
      </c>
      <c r="CG4386" s="1">
        <v>5079.617</v>
      </c>
      <c r="CH4386" s="1">
        <v>154.79</v>
      </c>
      <c r="CI4386" s="1">
        <v>60846.027</v>
      </c>
      <c r="CJ4386" s="1">
        <v>-3.511</v>
      </c>
      <c r="CK4386" s="1">
        <v>-235.549</v>
      </c>
      <c r="CL4386" s="1">
        <v>212413.922</v>
      </c>
      <c r="CM4386" s="1">
        <v>6472.84</v>
      </c>
      <c r="CN4386" s="1">
        <v>40.89</v>
      </c>
      <c r="CO4386" s="1">
        <v>62.485</v>
      </c>
      <c r="CP4386" s="1">
        <v>0.0</v>
      </c>
      <c r="CQ4386" s="1">
        <v>0.0</v>
      </c>
      <c r="CT4386" s="1">
        <v>0.0</v>
      </c>
      <c r="CU4386" s="1">
        <v>0.0</v>
      </c>
      <c r="CW4386" s="1">
        <v>0.0</v>
      </c>
      <c r="CX4386" s="1">
        <v>0.0</v>
      </c>
      <c r="CZ4386" s="1">
        <v>0.0</v>
      </c>
      <c r="DA4386" s="1">
        <v>12422.567</v>
      </c>
      <c r="DB4386" s="1">
        <v>2967.379</v>
      </c>
      <c r="DC4386" s="1">
        <v>29.29</v>
      </c>
      <c r="DD4386" s="1">
        <v>0.117</v>
      </c>
      <c r="DE4386" s="1">
        <v>0.526</v>
      </c>
      <c r="DF4386" s="1">
        <v>7.22</v>
      </c>
      <c r="DG4386" s="1">
        <v>0.22</v>
      </c>
      <c r="DH4386" s="1">
        <v>17.255</v>
      </c>
      <c r="DI4386" s="1">
        <v>0.058</v>
      </c>
      <c r="DJ4386" s="1">
        <v>0.018</v>
      </c>
      <c r="DK4386" s="1">
        <v>29.625</v>
      </c>
      <c r="DL4386" s="1">
        <v>0.115</v>
      </c>
      <c r="DM4386" s="1">
        <v>0.512</v>
      </c>
      <c r="DN4386" s="1">
        <v>6.891</v>
      </c>
      <c r="DO4386" s="1">
        <v>0.21</v>
      </c>
      <c r="DP4386" s="1">
        <v>16.793</v>
      </c>
      <c r="DQ4386" s="1">
        <v>0.055</v>
      </c>
      <c r="DR4386" s="1">
        <v>0.017</v>
      </c>
      <c r="DS4386" s="1">
        <v>18.182</v>
      </c>
      <c r="DT4386" s="1">
        <v>0.002</v>
      </c>
      <c r="DU4386" s="1">
        <v>0.014</v>
      </c>
      <c r="DV4386" s="1">
        <v>0.328</v>
      </c>
      <c r="DW4386" s="1">
        <v>0.01</v>
      </c>
      <c r="DX4386" s="1">
        <v>0.463</v>
      </c>
      <c r="DY4386" s="1">
        <v>0.003</v>
      </c>
      <c r="DZ4386" s="1">
        <v>0.0</v>
      </c>
    </row>
    <row r="4387">
      <c r="A4387" s="1" t="s">
        <v>471</v>
      </c>
      <c r="B4387" s="1">
        <v>2020.0</v>
      </c>
      <c r="C4387" s="1" t="s">
        <v>472</v>
      </c>
      <c r="D4387" s="1">
        <v>3.0991155E7</v>
      </c>
      <c r="E4387" s="1">
        <v>1.613932920832E12</v>
      </c>
      <c r="G4387" s="1">
        <v>0.0</v>
      </c>
      <c r="H4387" s="1">
        <v>0.0</v>
      </c>
      <c r="I4387" s="1">
        <v>0.0</v>
      </c>
      <c r="J4387" s="1">
        <v>0.0</v>
      </c>
      <c r="K4387" s="1">
        <v>0.0</v>
      </c>
      <c r="L4387" s="1">
        <v>0.0</v>
      </c>
      <c r="M4387" s="1">
        <v>0.0</v>
      </c>
      <c r="N4387" s="1">
        <v>703.15</v>
      </c>
      <c r="O4387" s="1">
        <v>-12.313</v>
      </c>
      <c r="P4387" s="1">
        <v>-0.144</v>
      </c>
      <c r="Q4387" s="1">
        <v>33.177</v>
      </c>
      <c r="R4387" s="1">
        <v>1.028</v>
      </c>
      <c r="S4387" s="1">
        <v>0.0</v>
      </c>
      <c r="T4387" s="1">
        <v>0.0</v>
      </c>
      <c r="Y4387" s="1">
        <v>0.0</v>
      </c>
      <c r="Z4387" s="1">
        <v>0.036</v>
      </c>
      <c r="AA4387" s="1">
        <v>380.53</v>
      </c>
      <c r="AB4387" s="1">
        <v>12278.665</v>
      </c>
      <c r="AC4387" s="1">
        <v>380.9</v>
      </c>
      <c r="AD4387" s="1">
        <v>13.198</v>
      </c>
      <c r="AE4387" s="1">
        <v>-2.667</v>
      </c>
      <c r="AF4387" s="1">
        <v>-79.127</v>
      </c>
      <c r="AG4387" s="1">
        <v>93196.031</v>
      </c>
      <c r="AH4387" s="1">
        <v>1.79</v>
      </c>
      <c r="AI4387" s="1">
        <v>-2.729</v>
      </c>
      <c r="AJ4387" s="1">
        <v>-80.974</v>
      </c>
      <c r="AK4387" s="1">
        <v>12283.505</v>
      </c>
      <c r="AL4387" s="1">
        <v>380.68</v>
      </c>
      <c r="AM4387" s="1">
        <v>93118.359</v>
      </c>
      <c r="AN4387" s="1">
        <v>2885.845</v>
      </c>
      <c r="AO4387" s="1">
        <v>99.942</v>
      </c>
      <c r="AP4387" s="1">
        <v>99.922</v>
      </c>
      <c r="AQ4387" s="1">
        <v>1.709</v>
      </c>
      <c r="AR4387" s="1">
        <v>19.0</v>
      </c>
      <c r="AS4387" s="1">
        <v>1130.5</v>
      </c>
      <c r="AT4387" s="1">
        <v>7494.719</v>
      </c>
      <c r="AU4387" s="1">
        <v>232.27</v>
      </c>
      <c r="AV4387" s="1">
        <v>36478.148</v>
      </c>
      <c r="AW4387" s="1">
        <v>1.709</v>
      </c>
      <c r="AX4387" s="1">
        <v>19.0</v>
      </c>
      <c r="AY4387" s="1">
        <v>36478.148</v>
      </c>
      <c r="AZ4387" s="1">
        <v>1130.5</v>
      </c>
      <c r="BA4387" s="1">
        <v>60.979</v>
      </c>
      <c r="BB4387" s="1">
        <v>39.143</v>
      </c>
      <c r="BC4387" s="1">
        <v>267.83</v>
      </c>
      <c r="BE4387" s="1">
        <v>0.0</v>
      </c>
      <c r="BF4387" s="1">
        <v>0.0</v>
      </c>
      <c r="BG4387" s="1">
        <v>0.0</v>
      </c>
      <c r="BH4387" s="1">
        <v>0.0</v>
      </c>
      <c r="BI4387" s="1">
        <v>0.0</v>
      </c>
      <c r="BJ4387" s="1">
        <v>0.0</v>
      </c>
      <c r="BK4387" s="1">
        <v>0.0</v>
      </c>
      <c r="BL4387" s="1">
        <v>331.482</v>
      </c>
      <c r="BM4387" s="1">
        <v>1.737</v>
      </c>
      <c r="BN4387" s="1">
        <v>2.263</v>
      </c>
      <c r="BO4387" s="1">
        <v>7.099</v>
      </c>
      <c r="BP4387" s="1">
        <v>0.22</v>
      </c>
      <c r="BQ4387" s="1">
        <v>73.028</v>
      </c>
      <c r="BR4387" s="1">
        <v>0.058</v>
      </c>
      <c r="BS4387" s="1">
        <v>0.078</v>
      </c>
      <c r="BT4387" s="1">
        <v>-0.37</v>
      </c>
      <c r="BU4387" s="1">
        <v>-0.097</v>
      </c>
      <c r="BW4387" s="1">
        <v>0.0</v>
      </c>
      <c r="BX4387" s="1">
        <v>0.0</v>
      </c>
      <c r="BY4387" s="1">
        <v>0.0</v>
      </c>
      <c r="BZ4387" s="1">
        <v>0.0</v>
      </c>
      <c r="CA4387" s="1">
        <v>0.0</v>
      </c>
      <c r="CB4387" s="1">
        <v>0.0</v>
      </c>
      <c r="CC4387" s="1">
        <v>0.0</v>
      </c>
      <c r="CD4387" s="1">
        <v>-5.384</v>
      </c>
      <c r="CE4387" s="1">
        <v>-99.83</v>
      </c>
      <c r="CF4387" s="1">
        <v>1754.317</v>
      </c>
      <c r="CG4387" s="1">
        <v>4788.786</v>
      </c>
      <c r="CH4387" s="1">
        <v>148.41</v>
      </c>
      <c r="CI4387" s="1">
        <v>56607.031</v>
      </c>
      <c r="CJ4387" s="1">
        <v>-6.645</v>
      </c>
      <c r="CK4387" s="1">
        <v>-430.091</v>
      </c>
      <c r="CL4387" s="1">
        <v>194983.016</v>
      </c>
      <c r="CM4387" s="1">
        <v>6042.749</v>
      </c>
      <c r="CN4387" s="1">
        <v>38.963</v>
      </c>
      <c r="CO4387" s="1">
        <v>60.743</v>
      </c>
      <c r="CP4387" s="1">
        <v>0.0</v>
      </c>
      <c r="CQ4387" s="1">
        <v>0.0</v>
      </c>
      <c r="CT4387" s="1">
        <v>0.0</v>
      </c>
      <c r="CU4387" s="1">
        <v>0.0</v>
      </c>
      <c r="CW4387" s="1">
        <v>0.0</v>
      </c>
      <c r="CX4387" s="1">
        <v>0.0</v>
      </c>
      <c r="CZ4387" s="1">
        <v>0.0</v>
      </c>
      <c r="DA4387" s="1">
        <v>12290.604</v>
      </c>
      <c r="DB4387" s="1">
        <v>2888.253</v>
      </c>
      <c r="DC4387" s="1">
        <v>331.482</v>
      </c>
      <c r="DD4387" s="1">
        <v>1.737</v>
      </c>
      <c r="DE4387" s="1">
        <v>2.263</v>
      </c>
      <c r="DF4387" s="1">
        <v>7.099</v>
      </c>
      <c r="DG4387" s="1">
        <v>0.22</v>
      </c>
      <c r="DH4387" s="1">
        <v>73.028</v>
      </c>
      <c r="DI4387" s="1">
        <v>0.058</v>
      </c>
      <c r="DJ4387" s="1">
        <v>0.078</v>
      </c>
      <c r="DK4387" s="1">
        <v>340.612</v>
      </c>
      <c r="DL4387" s="1">
        <v>1.737</v>
      </c>
      <c r="DM4387" s="1">
        <v>2.249</v>
      </c>
      <c r="DN4387" s="1">
        <v>6.776</v>
      </c>
      <c r="DO4387" s="1">
        <v>0.21</v>
      </c>
      <c r="DP4387" s="1">
        <v>72.574</v>
      </c>
      <c r="DQ4387" s="1">
        <v>0.055</v>
      </c>
      <c r="DR4387" s="1">
        <v>0.078</v>
      </c>
      <c r="DS4387" s="1">
        <v>0.0</v>
      </c>
      <c r="DT4387" s="1">
        <v>0.0</v>
      </c>
      <c r="DU4387" s="1">
        <v>0.014</v>
      </c>
      <c r="DV4387" s="1">
        <v>0.323</v>
      </c>
      <c r="DW4387" s="1">
        <v>0.01</v>
      </c>
      <c r="DX4387" s="1">
        <v>0.454</v>
      </c>
      <c r="DY4387" s="1">
        <v>0.003</v>
      </c>
      <c r="DZ4387" s="1">
        <v>0.0</v>
      </c>
    </row>
    <row r="4388">
      <c r="A4388" s="1" t="s">
        <v>471</v>
      </c>
      <c r="B4388" s="1">
        <v>2021.0</v>
      </c>
      <c r="C4388" s="1" t="s">
        <v>472</v>
      </c>
      <c r="D4388" s="1">
        <v>3.132832E7</v>
      </c>
      <c r="E4388" s="1">
        <v>1.677226672128E12</v>
      </c>
      <c r="G4388" s="1">
        <v>0.0</v>
      </c>
      <c r="H4388" s="1">
        <v>0.0</v>
      </c>
      <c r="I4388" s="1">
        <v>0.0</v>
      </c>
      <c r="J4388" s="1">
        <v>0.0</v>
      </c>
      <c r="K4388" s="1">
        <v>0.0</v>
      </c>
      <c r="L4388" s="1">
        <v>0.0</v>
      </c>
      <c r="M4388" s="1">
        <v>0.0</v>
      </c>
      <c r="N4388" s="1">
        <v>701.507</v>
      </c>
      <c r="O4388" s="1">
        <v>24.383</v>
      </c>
      <c r="P4388" s="1">
        <v>0.251</v>
      </c>
      <c r="Q4388" s="1">
        <v>40.822</v>
      </c>
      <c r="R4388" s="1">
        <v>1.279</v>
      </c>
      <c r="S4388" s="1">
        <v>0.0</v>
      </c>
      <c r="T4388" s="1">
        <v>0.0</v>
      </c>
      <c r="Y4388" s="1">
        <v>0.0</v>
      </c>
      <c r="Z4388" s="1">
        <v>0.043</v>
      </c>
      <c r="AA4388" s="1">
        <v>392.9</v>
      </c>
      <c r="AB4388" s="1">
        <v>12541.368</v>
      </c>
      <c r="AC4388" s="1">
        <v>392.94</v>
      </c>
      <c r="AD4388" s="1">
        <v>13.183</v>
      </c>
      <c r="AE4388" s="1">
        <v>3.258</v>
      </c>
      <c r="AF4388" s="1">
        <v>94.093</v>
      </c>
      <c r="AG4388" s="1">
        <v>95196.477</v>
      </c>
      <c r="AH4388" s="1">
        <v>1.778</v>
      </c>
      <c r="AI4388" s="1">
        <v>3.253</v>
      </c>
      <c r="AJ4388" s="1">
        <v>93.884</v>
      </c>
      <c r="AK4388" s="1">
        <v>12515.832</v>
      </c>
      <c r="AL4388" s="1">
        <v>392.1</v>
      </c>
      <c r="AM4388" s="1">
        <v>95112.953</v>
      </c>
      <c r="AN4388" s="1">
        <v>2979.729</v>
      </c>
      <c r="AO4388" s="1">
        <v>99.786</v>
      </c>
      <c r="AP4388" s="1">
        <v>99.917</v>
      </c>
      <c r="AQ4388" s="1">
        <v>1.248</v>
      </c>
      <c r="AR4388" s="1">
        <v>14.107</v>
      </c>
      <c r="AS4388" s="1">
        <v>1144.607</v>
      </c>
      <c r="AT4388" s="1">
        <v>7531.844</v>
      </c>
      <c r="AU4388" s="1">
        <v>235.96</v>
      </c>
      <c r="AV4388" s="1">
        <v>36535.852</v>
      </c>
      <c r="AW4388" s="1">
        <v>1.248</v>
      </c>
      <c r="AX4388" s="1">
        <v>14.107</v>
      </c>
      <c r="AY4388" s="1">
        <v>36535.852</v>
      </c>
      <c r="AZ4388" s="1">
        <v>1144.607</v>
      </c>
      <c r="BA4388" s="1">
        <v>60.05</v>
      </c>
      <c r="BB4388" s="1">
        <v>38.381</v>
      </c>
      <c r="BC4388" s="1">
        <v>275.65</v>
      </c>
      <c r="BE4388" s="1">
        <v>0.0</v>
      </c>
      <c r="BF4388" s="1">
        <v>0.0</v>
      </c>
      <c r="BG4388" s="1">
        <v>0.0</v>
      </c>
      <c r="BH4388" s="1">
        <v>0.0</v>
      </c>
      <c r="BI4388" s="1">
        <v>0.0</v>
      </c>
      <c r="BJ4388" s="1">
        <v>0.0</v>
      </c>
      <c r="BK4388" s="1">
        <v>0.0</v>
      </c>
      <c r="BL4388" s="1">
        <v>9.099</v>
      </c>
      <c r="BM4388" s="1">
        <v>0.2</v>
      </c>
      <c r="BN4388" s="1">
        <v>2.463</v>
      </c>
      <c r="BO4388" s="1">
        <v>26.813</v>
      </c>
      <c r="BP4388" s="1">
        <v>0.84</v>
      </c>
      <c r="BQ4388" s="1">
        <v>78.621</v>
      </c>
      <c r="BR4388" s="1">
        <v>0.214</v>
      </c>
      <c r="BS4388" s="1">
        <v>0.083</v>
      </c>
      <c r="BT4388" s="1">
        <v>-0.04</v>
      </c>
      <c r="BU4388" s="1">
        <v>-0.01</v>
      </c>
      <c r="BW4388" s="1">
        <v>0.0</v>
      </c>
      <c r="BX4388" s="1">
        <v>0.0</v>
      </c>
      <c r="BY4388" s="1">
        <v>0.0</v>
      </c>
      <c r="BZ4388" s="1">
        <v>0.0</v>
      </c>
      <c r="CA4388" s="1">
        <v>0.0</v>
      </c>
      <c r="CB4388" s="1">
        <v>0.0</v>
      </c>
      <c r="CC4388" s="1">
        <v>0.0</v>
      </c>
      <c r="CD4388" s="1">
        <v>4.533</v>
      </c>
      <c r="CE4388" s="1">
        <v>79.526</v>
      </c>
      <c r="CF4388" s="1">
        <v>1833.843</v>
      </c>
      <c r="CG4388" s="1">
        <v>4983.989</v>
      </c>
      <c r="CH4388" s="1">
        <v>156.14</v>
      </c>
      <c r="CI4388" s="1">
        <v>58536.277</v>
      </c>
      <c r="CJ4388" s="1">
        <v>-0.878</v>
      </c>
      <c r="CK4388" s="1">
        <v>-53.031</v>
      </c>
      <c r="CL4388" s="1">
        <v>191191.797</v>
      </c>
      <c r="CM4388" s="1">
        <v>5989.718</v>
      </c>
      <c r="CN4388" s="1">
        <v>39.736</v>
      </c>
      <c r="CO4388" s="1">
        <v>61.493</v>
      </c>
      <c r="CP4388" s="1">
        <v>0.0</v>
      </c>
      <c r="CQ4388" s="1">
        <v>0.0</v>
      </c>
      <c r="CT4388" s="1">
        <v>0.0</v>
      </c>
      <c r="CU4388" s="1">
        <v>0.0</v>
      </c>
      <c r="CW4388" s="1">
        <v>0.0</v>
      </c>
      <c r="CX4388" s="1">
        <v>0.0</v>
      </c>
      <c r="CZ4388" s="1">
        <v>0.0</v>
      </c>
      <c r="DA4388" s="1">
        <v>12542.646</v>
      </c>
      <c r="DB4388" s="1">
        <v>2982.346</v>
      </c>
      <c r="DC4388" s="1">
        <v>9.099</v>
      </c>
      <c r="DD4388" s="1">
        <v>0.2</v>
      </c>
      <c r="DE4388" s="1">
        <v>2.463</v>
      </c>
      <c r="DF4388" s="1">
        <v>26.813</v>
      </c>
      <c r="DG4388" s="1">
        <v>0.84</v>
      </c>
      <c r="DH4388" s="1">
        <v>78.621</v>
      </c>
      <c r="DI4388" s="1">
        <v>0.214</v>
      </c>
      <c r="DJ4388" s="1">
        <v>0.083</v>
      </c>
      <c r="DK4388" s="1">
        <v>9.157</v>
      </c>
      <c r="DL4388" s="1">
        <v>0.2</v>
      </c>
      <c r="DM4388" s="1">
        <v>2.449</v>
      </c>
      <c r="DN4388" s="1">
        <v>26.494</v>
      </c>
      <c r="DO4388" s="1">
        <v>0.83</v>
      </c>
      <c r="DP4388" s="1">
        <v>78.174</v>
      </c>
      <c r="DQ4388" s="1">
        <v>0.211</v>
      </c>
      <c r="DR4388" s="1">
        <v>0.082</v>
      </c>
      <c r="DS4388" s="1">
        <v>-0.273</v>
      </c>
      <c r="DT4388" s="1">
        <v>0.0</v>
      </c>
      <c r="DU4388" s="1">
        <v>0.014</v>
      </c>
      <c r="DV4388" s="1">
        <v>0.319</v>
      </c>
      <c r="DW4388" s="1">
        <v>0.01</v>
      </c>
      <c r="DX4388" s="1">
        <v>0.446</v>
      </c>
      <c r="DY4388" s="1">
        <v>0.003</v>
      </c>
      <c r="DZ4388" s="1">
        <v>0.0</v>
      </c>
    </row>
    <row r="4389">
      <c r="A4389" s="1" t="s">
        <v>471</v>
      </c>
      <c r="B4389" s="1">
        <v>2022.0</v>
      </c>
      <c r="C4389" s="1" t="s">
        <v>472</v>
      </c>
      <c r="D4389" s="1">
        <v>3.2175301E7</v>
      </c>
      <c r="E4389" s="1">
        <v>1.823886278656E12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0.0</v>
      </c>
      <c r="M4389" s="1">
        <v>0.0</v>
      </c>
      <c r="N4389" s="1">
        <v>700.12</v>
      </c>
      <c r="O4389" s="1">
        <v>-2.193</v>
      </c>
      <c r="P4389" s="1">
        <v>-0.028</v>
      </c>
      <c r="Q4389" s="1">
        <v>38.876</v>
      </c>
      <c r="R4389" s="1">
        <v>1.251</v>
      </c>
      <c r="S4389" s="1">
        <v>0.0</v>
      </c>
      <c r="T4389" s="1">
        <v>0.0</v>
      </c>
      <c r="Y4389" s="1">
        <v>0.0</v>
      </c>
      <c r="Z4389" s="1">
        <v>0.04</v>
      </c>
      <c r="AA4389" s="1">
        <v>401.22</v>
      </c>
      <c r="AB4389" s="1">
        <v>12469.813</v>
      </c>
      <c r="AC4389" s="1">
        <v>401.26</v>
      </c>
      <c r="AD4389" s="1">
        <v>12.75</v>
      </c>
      <c r="AE4389" s="1">
        <v>5.623</v>
      </c>
      <c r="AF4389" s="1">
        <v>167.708</v>
      </c>
      <c r="AG4389" s="1">
        <v>97902.852</v>
      </c>
      <c r="AH4389" s="1">
        <v>1.727</v>
      </c>
      <c r="AI4389" s="1">
        <v>5.54</v>
      </c>
      <c r="AJ4389" s="1">
        <v>165.084</v>
      </c>
      <c r="AK4389" s="1">
        <v>12400.195</v>
      </c>
      <c r="AL4389" s="1">
        <v>398.98</v>
      </c>
      <c r="AM4389" s="1">
        <v>97739.984</v>
      </c>
      <c r="AN4389" s="1">
        <v>3144.813</v>
      </c>
      <c r="AO4389" s="1">
        <v>99.432</v>
      </c>
      <c r="AP4389" s="1">
        <v>99.843</v>
      </c>
      <c r="AQ4389" s="1">
        <v>2.0</v>
      </c>
      <c r="AR4389" s="1">
        <v>22.892</v>
      </c>
      <c r="AS4389" s="1">
        <v>1167.499</v>
      </c>
      <c r="AT4389" s="1">
        <v>7644.995</v>
      </c>
      <c r="AU4389" s="1">
        <v>245.98</v>
      </c>
      <c r="AV4389" s="1">
        <v>36285.562</v>
      </c>
      <c r="AW4389" s="1">
        <v>2.0</v>
      </c>
      <c r="AX4389" s="1">
        <v>22.892</v>
      </c>
      <c r="AY4389" s="1">
        <v>36285.562</v>
      </c>
      <c r="AZ4389" s="1">
        <v>1167.499</v>
      </c>
      <c r="BA4389" s="1">
        <v>61.302</v>
      </c>
      <c r="BB4389" s="1">
        <v>37.066</v>
      </c>
      <c r="BC4389" s="1">
        <v>280.93</v>
      </c>
      <c r="BE4389" s="1">
        <v>0.0</v>
      </c>
      <c r="BF4389" s="1">
        <v>0.0</v>
      </c>
      <c r="BG4389" s="1">
        <v>0.0</v>
      </c>
      <c r="BH4389" s="1">
        <v>0.0</v>
      </c>
      <c r="BI4389" s="1">
        <v>0.0</v>
      </c>
      <c r="BJ4389" s="1">
        <v>0.0</v>
      </c>
      <c r="BK4389" s="1">
        <v>0.0</v>
      </c>
      <c r="BL4389" s="1">
        <v>101.0</v>
      </c>
      <c r="BM4389" s="1">
        <v>2.476</v>
      </c>
      <c r="BN4389" s="1">
        <v>4.939</v>
      </c>
      <c r="BO4389" s="1">
        <v>70.862</v>
      </c>
      <c r="BP4389" s="1">
        <v>2.28</v>
      </c>
      <c r="BQ4389" s="1">
        <v>153.49</v>
      </c>
      <c r="BR4389" s="1">
        <v>0.568</v>
      </c>
      <c r="BS4389" s="1">
        <v>0.157</v>
      </c>
      <c r="BT4389" s="1">
        <v>-0.04</v>
      </c>
      <c r="BU4389" s="1">
        <v>-0.01</v>
      </c>
      <c r="BW4389" s="1">
        <v>0.0</v>
      </c>
      <c r="BX4389" s="1">
        <v>0.0</v>
      </c>
      <c r="BY4389" s="1">
        <v>0.0</v>
      </c>
      <c r="BZ4389" s="1">
        <v>0.0</v>
      </c>
      <c r="CA4389" s="1">
        <v>0.0</v>
      </c>
      <c r="CB4389" s="1">
        <v>0.0</v>
      </c>
      <c r="CC4389" s="1">
        <v>0.0</v>
      </c>
      <c r="CD4389" s="1">
        <v>7.755</v>
      </c>
      <c r="CE4389" s="1">
        <v>142.22</v>
      </c>
      <c r="CF4389" s="1">
        <v>1976.064</v>
      </c>
      <c r="CG4389" s="1">
        <v>4755.2</v>
      </c>
      <c r="CH4389" s="1">
        <v>153.0</v>
      </c>
      <c r="CI4389" s="1">
        <v>61415.543</v>
      </c>
      <c r="CJ4389" s="1">
        <v>11.283</v>
      </c>
      <c r="CK4389" s="1">
        <v>675.839</v>
      </c>
      <c r="CL4389" s="1">
        <v>207163.781</v>
      </c>
      <c r="CM4389" s="1">
        <v>6665.557</v>
      </c>
      <c r="CN4389" s="1">
        <v>38.13</v>
      </c>
      <c r="CO4389" s="1">
        <v>62.737</v>
      </c>
      <c r="CP4389" s="1">
        <v>0.0</v>
      </c>
      <c r="CQ4389" s="1">
        <v>0.0</v>
      </c>
      <c r="CT4389" s="1">
        <v>0.0</v>
      </c>
      <c r="CU4389" s="1">
        <v>0.0</v>
      </c>
      <c r="CW4389" s="1">
        <v>0.0</v>
      </c>
      <c r="CX4389" s="1">
        <v>0.0</v>
      </c>
      <c r="CZ4389" s="1">
        <v>0.0</v>
      </c>
      <c r="DA4389" s="1">
        <v>12471.057</v>
      </c>
      <c r="DB4389" s="1">
        <v>3150.054</v>
      </c>
      <c r="DC4389" s="1">
        <v>101.0</v>
      </c>
      <c r="DD4389" s="1">
        <v>2.476</v>
      </c>
      <c r="DE4389" s="1">
        <v>4.939</v>
      </c>
      <c r="DF4389" s="1">
        <v>70.862</v>
      </c>
      <c r="DG4389" s="1">
        <v>2.28</v>
      </c>
      <c r="DH4389" s="1">
        <v>153.49</v>
      </c>
      <c r="DI4389" s="1">
        <v>0.568</v>
      </c>
      <c r="DJ4389" s="1">
        <v>0.157</v>
      </c>
      <c r="DK4389" s="1">
        <v>22.294</v>
      </c>
      <c r="DL4389" s="1">
        <v>0.539</v>
      </c>
      <c r="DM4389" s="1">
        <v>2.988</v>
      </c>
      <c r="DN4389" s="1">
        <v>25.796</v>
      </c>
      <c r="DO4389" s="1">
        <v>0.83</v>
      </c>
      <c r="DP4389" s="1">
        <v>92.857</v>
      </c>
      <c r="DQ4389" s="1">
        <v>0.207</v>
      </c>
      <c r="DR4389" s="1">
        <v>0.095</v>
      </c>
      <c r="DS4389" s="1">
        <v>13882.707</v>
      </c>
      <c r="DT4389" s="1">
        <v>1.937</v>
      </c>
      <c r="DU4389" s="1">
        <v>1.951</v>
      </c>
      <c r="DV4389" s="1">
        <v>45.066</v>
      </c>
      <c r="DW4389" s="1">
        <v>1.45</v>
      </c>
      <c r="DX4389" s="1">
        <v>60.632</v>
      </c>
      <c r="DY4389" s="1">
        <v>0.361</v>
      </c>
      <c r="DZ4389" s="1">
        <v>0.062</v>
      </c>
    </row>
    <row r="4390">
      <c r="A4390" s="1" t="s">
        <v>471</v>
      </c>
      <c r="B4390" s="1">
        <v>2023.0</v>
      </c>
      <c r="C4390" s="1" t="s">
        <v>472</v>
      </c>
      <c r="D4390" s="1">
        <v>3.3264239E7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0.0</v>
      </c>
      <c r="M4390" s="1">
        <v>0.0</v>
      </c>
      <c r="N4390" s="1">
        <v>696.313</v>
      </c>
      <c r="O4390" s="1">
        <v>23.79</v>
      </c>
      <c r="P4390" s="1">
        <v>0.298</v>
      </c>
      <c r="Q4390" s="1">
        <v>46.549</v>
      </c>
      <c r="R4390" s="1">
        <v>1.548</v>
      </c>
      <c r="S4390" s="1">
        <v>0.0</v>
      </c>
      <c r="T4390" s="1">
        <v>0.0</v>
      </c>
      <c r="Y4390" s="1">
        <v>0.0</v>
      </c>
      <c r="Z4390" s="1">
        <v>0.048</v>
      </c>
      <c r="AA4390" s="1">
        <v>422.83</v>
      </c>
      <c r="AB4390" s="1">
        <v>12711.248</v>
      </c>
      <c r="AC4390" s="1">
        <v>422.87</v>
      </c>
      <c r="AD4390" s="1">
        <v>13.238</v>
      </c>
      <c r="AE4390" s="1">
        <v>1.609</v>
      </c>
      <c r="AF4390" s="1">
        <v>50.687</v>
      </c>
      <c r="AG4390" s="1">
        <v>96221.68</v>
      </c>
      <c r="AI4390" s="1">
        <v>1.389</v>
      </c>
      <c r="AJ4390" s="1">
        <v>43.682</v>
      </c>
      <c r="AK4390" s="1">
        <v>12538.991</v>
      </c>
      <c r="AL4390" s="1">
        <v>417.1</v>
      </c>
      <c r="AM4390" s="1">
        <v>95853.555</v>
      </c>
      <c r="AN4390" s="1">
        <v>3188.496</v>
      </c>
      <c r="AO4390" s="1">
        <v>98.636</v>
      </c>
      <c r="AP4390" s="1">
        <v>99.641</v>
      </c>
      <c r="AQ4390" s="1">
        <v>0.518</v>
      </c>
      <c r="AR4390" s="1">
        <v>6.048</v>
      </c>
      <c r="AS4390" s="1">
        <v>1173.547</v>
      </c>
      <c r="AT4390" s="1">
        <v>7968.016</v>
      </c>
      <c r="AU4390" s="1">
        <v>265.05</v>
      </c>
      <c r="AV4390" s="1">
        <v>35279.539</v>
      </c>
      <c r="AW4390" s="1">
        <v>0.518</v>
      </c>
      <c r="AX4390" s="1">
        <v>6.048</v>
      </c>
      <c r="AY4390" s="1">
        <v>35279.539</v>
      </c>
      <c r="AZ4390" s="1">
        <v>1173.547</v>
      </c>
      <c r="BA4390" s="1">
        <v>62.679</v>
      </c>
      <c r="BB4390" s="1">
        <v>36.673</v>
      </c>
      <c r="BC4390" s="1">
        <v>294.45</v>
      </c>
      <c r="BE4390" s="1">
        <v>0.0</v>
      </c>
      <c r="BF4390" s="1">
        <v>0.0</v>
      </c>
      <c r="BG4390" s="1">
        <v>0.0</v>
      </c>
      <c r="BH4390" s="1">
        <v>0.0</v>
      </c>
      <c r="BI4390" s="1">
        <v>0.0</v>
      </c>
      <c r="BJ4390" s="1">
        <v>0.0</v>
      </c>
      <c r="BK4390" s="1">
        <v>0.0</v>
      </c>
      <c r="BL4390" s="1">
        <v>134.527</v>
      </c>
      <c r="BM4390" s="1">
        <v>6.559</v>
      </c>
      <c r="BN4390" s="1">
        <v>11.498</v>
      </c>
      <c r="BO4390" s="1">
        <v>173.46</v>
      </c>
      <c r="BP4390" s="1">
        <v>5.77</v>
      </c>
      <c r="BQ4390" s="1">
        <v>345.643</v>
      </c>
      <c r="BR4390" s="1">
        <v>1.364</v>
      </c>
      <c r="BS4390" s="1">
        <v>0.359</v>
      </c>
      <c r="BT4390" s="1">
        <v>-0.04</v>
      </c>
      <c r="BU4390" s="1">
        <v>-0.009</v>
      </c>
      <c r="BW4390" s="1">
        <v>0.0</v>
      </c>
      <c r="BX4390" s="1">
        <v>0.0</v>
      </c>
      <c r="BY4390" s="1">
        <v>0.0</v>
      </c>
      <c r="BZ4390" s="1">
        <v>0.0</v>
      </c>
      <c r="CA4390" s="1">
        <v>0.0</v>
      </c>
      <c r="CB4390" s="1">
        <v>0.0</v>
      </c>
      <c r="CC4390" s="1">
        <v>0.0</v>
      </c>
      <c r="CD4390" s="1">
        <v>1.889</v>
      </c>
      <c r="CE4390" s="1">
        <v>37.337</v>
      </c>
      <c r="CF4390" s="1">
        <v>2013.4</v>
      </c>
      <c r="CG4390" s="1">
        <v>4570.975</v>
      </c>
      <c r="CH4390" s="1">
        <v>152.05</v>
      </c>
      <c r="CI4390" s="1">
        <v>60527.473</v>
      </c>
      <c r="CJ4390" s="1">
        <v>-7.717</v>
      </c>
      <c r="CK4390" s="1">
        <v>-514.378</v>
      </c>
      <c r="CL4390" s="1">
        <v>184918.688</v>
      </c>
      <c r="CM4390" s="1">
        <v>6151.179</v>
      </c>
      <c r="CN4390" s="1">
        <v>35.957</v>
      </c>
      <c r="CO4390" s="1">
        <v>62.919</v>
      </c>
      <c r="CP4390" s="1">
        <v>0.0</v>
      </c>
      <c r="CQ4390" s="1">
        <v>0.0</v>
      </c>
      <c r="CT4390" s="1">
        <v>0.0</v>
      </c>
      <c r="CU4390" s="1">
        <v>0.0</v>
      </c>
      <c r="CW4390" s="1">
        <v>0.0</v>
      </c>
      <c r="CX4390" s="1">
        <v>0.0</v>
      </c>
      <c r="CZ4390" s="1">
        <v>0.0</v>
      </c>
      <c r="DA4390" s="1">
        <v>12712.45</v>
      </c>
      <c r="DB4390" s="1">
        <v>3200.741</v>
      </c>
      <c r="DC4390" s="1">
        <v>134.527</v>
      </c>
      <c r="DD4390" s="1">
        <v>6.559</v>
      </c>
      <c r="DE4390" s="1">
        <v>11.498</v>
      </c>
      <c r="DF4390" s="1">
        <v>173.46</v>
      </c>
      <c r="DG4390" s="1">
        <v>5.77</v>
      </c>
      <c r="DH4390" s="1">
        <v>345.643</v>
      </c>
      <c r="DI4390" s="1">
        <v>1.364</v>
      </c>
      <c r="DJ4390" s="1">
        <v>0.359</v>
      </c>
      <c r="DK4390" s="1">
        <v>157.072</v>
      </c>
      <c r="DL4390" s="1">
        <v>4.637</v>
      </c>
      <c r="DM4390" s="1">
        <v>7.624</v>
      </c>
      <c r="DN4390" s="1">
        <v>129.869</v>
      </c>
      <c r="DO4390" s="1">
        <v>4.32</v>
      </c>
      <c r="DP4390" s="1">
        <v>229.207</v>
      </c>
      <c r="DQ4390" s="1">
        <v>1.022</v>
      </c>
      <c r="DR4390" s="1">
        <v>0.238</v>
      </c>
      <c r="DS4390" s="1">
        <v>100.0</v>
      </c>
      <c r="DT4390" s="1">
        <v>1.922</v>
      </c>
      <c r="DU4390" s="1">
        <v>3.873</v>
      </c>
      <c r="DV4390" s="1">
        <v>43.59</v>
      </c>
      <c r="DW4390" s="1">
        <v>1.45</v>
      </c>
      <c r="DX4390" s="1">
        <v>116.436</v>
      </c>
      <c r="DY4390" s="1">
        <v>0.343</v>
      </c>
      <c r="DZ4390" s="1">
        <v>0.121</v>
      </c>
    </row>
    <row r="4391">
      <c r="A4391" s="1" t="s">
        <v>471</v>
      </c>
      <c r="B4391" s="1">
        <v>2024.0</v>
      </c>
      <c r="C4391" s="1" t="s">
        <v>472</v>
      </c>
      <c r="D4391" s="1">
        <v>3.3962695E7</v>
      </c>
      <c r="G4391" s="1">
        <v>0.0</v>
      </c>
      <c r="H4391" s="1">
        <v>0.0</v>
      </c>
      <c r="I4391" s="1">
        <v>0.0</v>
      </c>
      <c r="M4391" s="1">
        <v>0.0</v>
      </c>
      <c r="O4391" s="1">
        <v>11.133</v>
      </c>
      <c r="P4391" s="1">
        <v>0.172</v>
      </c>
      <c r="Q4391" s="1">
        <v>50.667</v>
      </c>
      <c r="R4391" s="1">
        <v>1.721</v>
      </c>
      <c r="S4391" s="1">
        <v>0.0</v>
      </c>
      <c r="T4391" s="1">
        <v>0.0</v>
      </c>
      <c r="Y4391" s="1">
        <v>0.0</v>
      </c>
      <c r="Z4391" s="1">
        <v>0.052</v>
      </c>
      <c r="AC4391" s="1">
        <v>454.644</v>
      </c>
      <c r="AD4391" s="1">
        <v>13.883</v>
      </c>
      <c r="AE4391" s="1">
        <v>2.802</v>
      </c>
      <c r="AF4391" s="1">
        <v>89.683</v>
      </c>
      <c r="AG4391" s="1">
        <v>96883.469</v>
      </c>
      <c r="AI4391" s="1">
        <v>2.399</v>
      </c>
      <c r="AJ4391" s="1">
        <v>76.506</v>
      </c>
      <c r="AK4391" s="1">
        <v>13097.375</v>
      </c>
      <c r="AL4391" s="1">
        <v>444.822</v>
      </c>
      <c r="AM4391" s="1">
        <v>96134.938</v>
      </c>
      <c r="AN4391" s="1">
        <v>3265.001</v>
      </c>
      <c r="AO4391" s="1">
        <v>97.84</v>
      </c>
      <c r="AP4391" s="1">
        <v>99.272</v>
      </c>
      <c r="AQ4391" s="1">
        <v>3.517</v>
      </c>
      <c r="AR4391" s="1">
        <v>41.278</v>
      </c>
      <c r="AS4391" s="1">
        <v>1214.825</v>
      </c>
      <c r="AT4391" s="1">
        <v>8479.235</v>
      </c>
      <c r="AU4391" s="1">
        <v>287.978</v>
      </c>
      <c r="AV4391" s="1">
        <v>35769.387</v>
      </c>
      <c r="AW4391" s="1">
        <v>3.517</v>
      </c>
      <c r="AX4391" s="1">
        <v>41.278</v>
      </c>
      <c r="AY4391" s="1">
        <v>35769.387</v>
      </c>
      <c r="AZ4391" s="1">
        <v>1214.825</v>
      </c>
      <c r="BA4391" s="1">
        <v>63.341</v>
      </c>
      <c r="BB4391" s="1">
        <v>36.936</v>
      </c>
      <c r="BE4391" s="1">
        <v>0.0</v>
      </c>
      <c r="BF4391" s="1">
        <v>0.0</v>
      </c>
      <c r="BG4391" s="1">
        <v>0.0</v>
      </c>
      <c r="BH4391" s="1">
        <v>0.0</v>
      </c>
      <c r="BI4391" s="1">
        <v>0.0</v>
      </c>
      <c r="BJ4391" s="1">
        <v>0.0</v>
      </c>
      <c r="BK4391" s="1">
        <v>0.0</v>
      </c>
      <c r="BL4391" s="1">
        <v>108.362</v>
      </c>
      <c r="BM4391" s="1">
        <v>12.459</v>
      </c>
      <c r="BN4391" s="1">
        <v>23.957</v>
      </c>
      <c r="BO4391" s="1">
        <v>289.205</v>
      </c>
      <c r="BP4391" s="1">
        <v>9.822</v>
      </c>
      <c r="BQ4391" s="1">
        <v>705.377</v>
      </c>
      <c r="BR4391" s="1">
        <v>2.16</v>
      </c>
      <c r="BS4391" s="1">
        <v>0.728</v>
      </c>
      <c r="BW4391" s="1">
        <v>0.0</v>
      </c>
      <c r="BX4391" s="1">
        <v>0.0</v>
      </c>
      <c r="BY4391" s="1">
        <v>0.0</v>
      </c>
      <c r="BZ4391" s="1">
        <v>0.0</v>
      </c>
      <c r="CA4391" s="1">
        <v>0.0</v>
      </c>
      <c r="CB4391" s="1">
        <v>0.0</v>
      </c>
      <c r="CC4391" s="1">
        <v>0.0</v>
      </c>
      <c r="CD4391" s="1">
        <v>1.741</v>
      </c>
      <c r="CE4391" s="1">
        <v>35.056</v>
      </c>
      <c r="CF4391" s="1">
        <v>2048.456</v>
      </c>
      <c r="CG4391" s="1">
        <v>4618.139</v>
      </c>
      <c r="CH4391" s="1">
        <v>156.844</v>
      </c>
      <c r="CI4391" s="1">
        <v>60314.879</v>
      </c>
      <c r="CJ4391" s="1">
        <v>-3.543</v>
      </c>
      <c r="CK4391" s="1">
        <v>-217.917</v>
      </c>
      <c r="CL4391" s="1">
        <v>174699.391</v>
      </c>
      <c r="CM4391" s="1">
        <v>5933.262</v>
      </c>
      <c r="CN4391" s="1">
        <v>34.498</v>
      </c>
      <c r="CO4391" s="1">
        <v>62.283</v>
      </c>
      <c r="CP4391" s="1">
        <v>0.0</v>
      </c>
      <c r="CQ4391" s="1">
        <v>0.0</v>
      </c>
      <c r="CT4391" s="1">
        <v>0.0</v>
      </c>
      <c r="CU4391" s="1">
        <v>0.0</v>
      </c>
      <c r="CW4391" s="1">
        <v>0.0</v>
      </c>
      <c r="CX4391" s="1">
        <v>0.0</v>
      </c>
      <c r="CZ4391" s="1">
        <v>0.0</v>
      </c>
      <c r="DA4391" s="1">
        <v>13386.579</v>
      </c>
      <c r="DB4391" s="1">
        <v>3290.424</v>
      </c>
      <c r="DC4391" s="1">
        <v>108.362</v>
      </c>
      <c r="DD4391" s="1">
        <v>12.459</v>
      </c>
      <c r="DE4391" s="1">
        <v>23.957</v>
      </c>
      <c r="DF4391" s="1">
        <v>289.205</v>
      </c>
      <c r="DG4391" s="1">
        <v>9.822</v>
      </c>
      <c r="DH4391" s="1">
        <v>705.377</v>
      </c>
      <c r="DI4391" s="1">
        <v>2.16</v>
      </c>
      <c r="DJ4391" s="1">
        <v>0.728</v>
      </c>
      <c r="DK4391" s="1">
        <v>163.27</v>
      </c>
      <c r="DL4391" s="1">
        <v>12.448</v>
      </c>
      <c r="DM4391" s="1">
        <v>20.073</v>
      </c>
      <c r="DN4391" s="1">
        <v>242.319</v>
      </c>
      <c r="DO4391" s="1">
        <v>8.23</v>
      </c>
      <c r="DP4391" s="1">
        <v>591.023</v>
      </c>
      <c r="DQ4391" s="1">
        <v>1.81</v>
      </c>
      <c r="DR4391" s="1">
        <v>0.61</v>
      </c>
      <c r="DS4391" s="1">
        <v>0.274</v>
      </c>
      <c r="DT4391" s="1">
        <v>0.011</v>
      </c>
      <c r="DU4391" s="1">
        <v>3.884</v>
      </c>
      <c r="DV4391" s="1">
        <v>46.885</v>
      </c>
      <c r="DW4391" s="1">
        <v>1.592</v>
      </c>
      <c r="DX4391" s="1">
        <v>114.354</v>
      </c>
      <c r="DY4391" s="1">
        <v>0.35</v>
      </c>
      <c r="DZ4391" s="1">
        <v>0.118</v>
      </c>
    </row>
    <row r="4392">
      <c r="A4392" s="1" t="s">
        <v>473</v>
      </c>
      <c r="B4392" s="1">
        <v>2000.0</v>
      </c>
      <c r="C4392" s="1" t="s">
        <v>474</v>
      </c>
      <c r="D4392" s="1">
        <v>9968224.0</v>
      </c>
      <c r="E4392" s="1">
        <v>2.0439619584E10</v>
      </c>
      <c r="J4392" s="1">
        <v>5.016</v>
      </c>
      <c r="K4392" s="1">
        <v>0.05</v>
      </c>
      <c r="L4392" s="1">
        <v>3.356</v>
      </c>
      <c r="N4392" s="1">
        <v>644.295</v>
      </c>
      <c r="S4392" s="1">
        <v>0.0</v>
      </c>
      <c r="T4392" s="1">
        <v>0.0</v>
      </c>
      <c r="V4392" s="1">
        <v>0.0</v>
      </c>
      <c r="W4392" s="1">
        <v>0.0</v>
      </c>
      <c r="X4392" s="1">
        <v>0.0</v>
      </c>
      <c r="Y4392" s="1">
        <v>0.0</v>
      </c>
      <c r="AA4392" s="1">
        <v>1.49</v>
      </c>
      <c r="AB4392" s="1">
        <v>149.475</v>
      </c>
      <c r="AC4392" s="1">
        <v>1.49</v>
      </c>
      <c r="AE4392" s="1">
        <v>13.851</v>
      </c>
      <c r="AF4392" s="1">
        <v>2.421</v>
      </c>
      <c r="AG4392" s="1">
        <v>1996.691</v>
      </c>
      <c r="AH4392" s="1">
        <v>0.974</v>
      </c>
      <c r="AK4392" s="1">
        <v>144.459</v>
      </c>
      <c r="AL4392" s="1">
        <v>1.44</v>
      </c>
      <c r="AO4392" s="1">
        <v>96.644</v>
      </c>
      <c r="AT4392" s="1">
        <v>0.0</v>
      </c>
      <c r="AU4392" s="1">
        <v>0.0</v>
      </c>
      <c r="AW4392" s="1">
        <v>25.0</v>
      </c>
      <c r="AX4392" s="1">
        <v>0.093</v>
      </c>
      <c r="AY4392" s="1">
        <v>46.712</v>
      </c>
      <c r="AZ4392" s="1">
        <v>0.466</v>
      </c>
      <c r="BA4392" s="1">
        <v>0.0</v>
      </c>
      <c r="BC4392" s="1">
        <v>0.96</v>
      </c>
      <c r="BG4392" s="1">
        <v>0.0</v>
      </c>
      <c r="BH4392" s="1">
        <v>0.0</v>
      </c>
      <c r="BJ4392" s="1">
        <v>0.0</v>
      </c>
      <c r="BO4392" s="1">
        <v>5.016</v>
      </c>
      <c r="BP4392" s="1">
        <v>0.05</v>
      </c>
      <c r="BR4392" s="1">
        <v>3.356</v>
      </c>
      <c r="BT4392" s="1">
        <v>0.0</v>
      </c>
      <c r="BU4392" s="1">
        <v>0.0</v>
      </c>
      <c r="BY4392" s="1">
        <v>0.0</v>
      </c>
      <c r="BZ4392" s="1">
        <v>0.0</v>
      </c>
      <c r="CB4392" s="1">
        <v>0.0</v>
      </c>
      <c r="CG4392" s="1">
        <v>144.459</v>
      </c>
      <c r="CH4392" s="1">
        <v>1.44</v>
      </c>
      <c r="CK4392" s="1">
        <v>0.0</v>
      </c>
      <c r="CL4392" s="1">
        <v>0.0</v>
      </c>
      <c r="CM4392" s="1">
        <v>0.0</v>
      </c>
      <c r="CN4392" s="1">
        <v>96.644</v>
      </c>
      <c r="CQ4392" s="1">
        <v>0.05</v>
      </c>
      <c r="CR4392" s="1">
        <v>0.0</v>
      </c>
      <c r="CU4392" s="1">
        <v>5.016</v>
      </c>
      <c r="CV4392" s="1">
        <v>0.0</v>
      </c>
      <c r="CX4392" s="1">
        <v>3.356</v>
      </c>
      <c r="CY4392" s="1">
        <v>0.0</v>
      </c>
      <c r="DA4392" s="1">
        <v>149.475</v>
      </c>
      <c r="DB4392" s="1">
        <v>19.903</v>
      </c>
      <c r="DF4392" s="1">
        <v>5.016</v>
      </c>
      <c r="DG4392" s="1">
        <v>0.05</v>
      </c>
      <c r="DI4392" s="1">
        <v>3.356</v>
      </c>
      <c r="DN4392" s="1">
        <v>0.0</v>
      </c>
      <c r="DO4392" s="1">
        <v>0.0</v>
      </c>
      <c r="DQ4392" s="1">
        <v>0.0</v>
      </c>
      <c r="DV4392" s="1">
        <v>0.0</v>
      </c>
      <c r="DW4392" s="1">
        <v>0.0</v>
      </c>
      <c r="DY4392" s="1">
        <v>0.0</v>
      </c>
    </row>
    <row r="4393">
      <c r="A4393" s="1" t="s">
        <v>473</v>
      </c>
      <c r="B4393" s="1">
        <v>2001.0</v>
      </c>
      <c r="C4393" s="1" t="s">
        <v>474</v>
      </c>
      <c r="D4393" s="1">
        <v>1.0212891E7</v>
      </c>
      <c r="E4393" s="1">
        <v>2.1256566784E10</v>
      </c>
      <c r="J4393" s="1">
        <v>5.875</v>
      </c>
      <c r="K4393" s="1">
        <v>0.06</v>
      </c>
      <c r="L4393" s="1">
        <v>3.352</v>
      </c>
      <c r="N4393" s="1">
        <v>642.458</v>
      </c>
      <c r="S4393" s="1">
        <v>0.0</v>
      </c>
      <c r="T4393" s="1">
        <v>0.0</v>
      </c>
      <c r="V4393" s="1">
        <v>0.0</v>
      </c>
      <c r="W4393" s="1">
        <v>0.0</v>
      </c>
      <c r="X4393" s="1">
        <v>0.0</v>
      </c>
      <c r="Y4393" s="1">
        <v>0.0</v>
      </c>
      <c r="AA4393" s="1">
        <v>1.79</v>
      </c>
      <c r="AB4393" s="1">
        <v>175.269</v>
      </c>
      <c r="AC4393" s="1">
        <v>1.79</v>
      </c>
      <c r="AE4393" s="1">
        <v>8.98</v>
      </c>
      <c r="AF4393" s="1">
        <v>1.787</v>
      </c>
      <c r="AG4393" s="1">
        <v>2123.862</v>
      </c>
      <c r="AH4393" s="1">
        <v>1.02</v>
      </c>
      <c r="AK4393" s="1">
        <v>169.394</v>
      </c>
      <c r="AL4393" s="1">
        <v>1.73</v>
      </c>
      <c r="AO4393" s="1">
        <v>96.648</v>
      </c>
      <c r="AT4393" s="1">
        <v>0.0</v>
      </c>
      <c r="AU4393" s="1">
        <v>0.0</v>
      </c>
      <c r="AW4393" s="1">
        <v>0.0</v>
      </c>
      <c r="AX4393" s="1">
        <v>0.0</v>
      </c>
      <c r="AY4393" s="1">
        <v>45.593</v>
      </c>
      <c r="AZ4393" s="1">
        <v>0.466</v>
      </c>
      <c r="BA4393" s="1">
        <v>0.0</v>
      </c>
      <c r="BC4393" s="1">
        <v>1.15</v>
      </c>
      <c r="BG4393" s="1">
        <v>0.0</v>
      </c>
      <c r="BH4393" s="1">
        <v>0.0</v>
      </c>
      <c r="BJ4393" s="1">
        <v>0.0</v>
      </c>
      <c r="BO4393" s="1">
        <v>5.875</v>
      </c>
      <c r="BP4393" s="1">
        <v>0.06</v>
      </c>
      <c r="BR4393" s="1">
        <v>3.352</v>
      </c>
      <c r="BT4393" s="1">
        <v>0.0</v>
      </c>
      <c r="BU4393" s="1">
        <v>0.0</v>
      </c>
      <c r="BY4393" s="1">
        <v>0.0</v>
      </c>
      <c r="BZ4393" s="1">
        <v>0.0</v>
      </c>
      <c r="CB4393" s="1">
        <v>0.0</v>
      </c>
      <c r="CG4393" s="1">
        <v>169.394</v>
      </c>
      <c r="CH4393" s="1">
        <v>1.73</v>
      </c>
      <c r="CK4393" s="1">
        <v>0.0</v>
      </c>
      <c r="CL4393" s="1">
        <v>0.0</v>
      </c>
      <c r="CM4393" s="1">
        <v>0.0</v>
      </c>
      <c r="CN4393" s="1">
        <v>96.648</v>
      </c>
      <c r="CQ4393" s="1">
        <v>0.06</v>
      </c>
      <c r="CR4393" s="1">
        <v>0.0</v>
      </c>
      <c r="CU4393" s="1">
        <v>5.875</v>
      </c>
      <c r="CV4393" s="1">
        <v>0.0</v>
      </c>
      <c r="CX4393" s="1">
        <v>3.352</v>
      </c>
      <c r="CY4393" s="1">
        <v>0.0</v>
      </c>
      <c r="DA4393" s="1">
        <v>175.269</v>
      </c>
      <c r="DB4393" s="1">
        <v>21.691</v>
      </c>
      <c r="DF4393" s="1">
        <v>5.875</v>
      </c>
      <c r="DG4393" s="1">
        <v>0.06</v>
      </c>
      <c r="DI4393" s="1">
        <v>3.352</v>
      </c>
      <c r="DN4393" s="1">
        <v>0.0</v>
      </c>
      <c r="DO4393" s="1">
        <v>0.0</v>
      </c>
      <c r="DQ4393" s="1">
        <v>0.0</v>
      </c>
      <c r="DV4393" s="1">
        <v>0.0</v>
      </c>
      <c r="DW4393" s="1">
        <v>0.0</v>
      </c>
      <c r="DY4393" s="1">
        <v>0.0</v>
      </c>
    </row>
    <row r="4394">
      <c r="A4394" s="1" t="s">
        <v>473</v>
      </c>
      <c r="B4394" s="1">
        <v>2002.0</v>
      </c>
      <c r="C4394" s="1" t="s">
        <v>474</v>
      </c>
      <c r="D4394" s="1">
        <v>1.0466169E7</v>
      </c>
      <c r="E4394" s="1">
        <v>2.1289207808E10</v>
      </c>
      <c r="J4394" s="1">
        <v>6.688</v>
      </c>
      <c r="K4394" s="1">
        <v>0.07</v>
      </c>
      <c r="L4394" s="1">
        <v>3.365</v>
      </c>
      <c r="N4394" s="1">
        <v>586.539</v>
      </c>
      <c r="S4394" s="1">
        <v>0.0</v>
      </c>
      <c r="T4394" s="1">
        <v>0.0</v>
      </c>
      <c r="V4394" s="1">
        <v>0.0</v>
      </c>
      <c r="W4394" s="1">
        <v>0.0</v>
      </c>
      <c r="X4394" s="1">
        <v>0.0</v>
      </c>
      <c r="Y4394" s="1">
        <v>0.0</v>
      </c>
      <c r="AA4394" s="1">
        <v>2.08</v>
      </c>
      <c r="AB4394" s="1">
        <v>198.736</v>
      </c>
      <c r="AC4394" s="1">
        <v>2.08</v>
      </c>
      <c r="AE4394" s="1">
        <v>2.015</v>
      </c>
      <c r="AF4394" s="1">
        <v>0.437</v>
      </c>
      <c r="AG4394" s="1">
        <v>2114.229</v>
      </c>
      <c r="AH4394" s="1">
        <v>1.039</v>
      </c>
      <c r="AK4394" s="1">
        <v>173.894</v>
      </c>
      <c r="AL4394" s="1">
        <v>1.82</v>
      </c>
      <c r="AO4394" s="1">
        <v>87.5</v>
      </c>
      <c r="AT4394" s="1">
        <v>0.955</v>
      </c>
      <c r="AU4394" s="1">
        <v>0.01</v>
      </c>
      <c r="AW4394" s="1">
        <v>0.0</v>
      </c>
      <c r="AX4394" s="1">
        <v>0.0</v>
      </c>
      <c r="AY4394" s="1">
        <v>44.49</v>
      </c>
      <c r="AZ4394" s="1">
        <v>0.466</v>
      </c>
      <c r="BA4394" s="1">
        <v>0.481</v>
      </c>
      <c r="BC4394" s="1">
        <v>1.22</v>
      </c>
      <c r="BG4394" s="1">
        <v>18.154</v>
      </c>
      <c r="BH4394" s="1">
        <v>0.19</v>
      </c>
      <c r="BJ4394" s="1">
        <v>9.135</v>
      </c>
      <c r="BO4394" s="1">
        <v>24.842</v>
      </c>
      <c r="BP4394" s="1">
        <v>0.26</v>
      </c>
      <c r="BR4394" s="1">
        <v>12.5</v>
      </c>
      <c r="BT4394" s="1">
        <v>0.0</v>
      </c>
      <c r="BU4394" s="1">
        <v>0.0</v>
      </c>
      <c r="BY4394" s="1">
        <v>0.0</v>
      </c>
      <c r="BZ4394" s="1">
        <v>0.0</v>
      </c>
      <c r="CB4394" s="1">
        <v>0.0</v>
      </c>
      <c r="CG4394" s="1">
        <v>172.938</v>
      </c>
      <c r="CH4394" s="1">
        <v>1.81</v>
      </c>
      <c r="CK4394" s="1">
        <v>0.0</v>
      </c>
      <c r="CL4394" s="1">
        <v>0.0</v>
      </c>
      <c r="CM4394" s="1">
        <v>0.0</v>
      </c>
      <c r="CN4394" s="1">
        <v>87.019</v>
      </c>
      <c r="CQ4394" s="1">
        <v>0.07</v>
      </c>
      <c r="CR4394" s="1">
        <v>0.0</v>
      </c>
      <c r="CU4394" s="1">
        <v>6.688</v>
      </c>
      <c r="CV4394" s="1">
        <v>0.0</v>
      </c>
      <c r="CX4394" s="1">
        <v>3.365</v>
      </c>
      <c r="CY4394" s="1">
        <v>0.0</v>
      </c>
      <c r="DA4394" s="1">
        <v>198.736</v>
      </c>
      <c r="DB4394" s="1">
        <v>22.128</v>
      </c>
      <c r="DF4394" s="1">
        <v>24.842</v>
      </c>
      <c r="DG4394" s="1">
        <v>0.26</v>
      </c>
      <c r="DI4394" s="1">
        <v>12.5</v>
      </c>
      <c r="DN4394" s="1">
        <v>0.0</v>
      </c>
      <c r="DO4394" s="1">
        <v>0.0</v>
      </c>
      <c r="DQ4394" s="1">
        <v>0.0</v>
      </c>
      <c r="DV4394" s="1">
        <v>0.0</v>
      </c>
      <c r="DW4394" s="1">
        <v>0.0</v>
      </c>
      <c r="DY4394" s="1">
        <v>0.0</v>
      </c>
    </row>
    <row r="4395">
      <c r="A4395" s="1" t="s">
        <v>473</v>
      </c>
      <c r="B4395" s="1">
        <v>2003.0</v>
      </c>
      <c r="C4395" s="1" t="s">
        <v>474</v>
      </c>
      <c r="D4395" s="1">
        <v>1.0721133E7</v>
      </c>
      <c r="E4395" s="1">
        <v>2.2622570496E10</v>
      </c>
      <c r="J4395" s="1">
        <v>4.664</v>
      </c>
      <c r="K4395" s="1">
        <v>0.05</v>
      </c>
      <c r="L4395" s="1">
        <v>2.146</v>
      </c>
      <c r="N4395" s="1">
        <v>566.524</v>
      </c>
      <c r="S4395" s="1">
        <v>0.0</v>
      </c>
      <c r="T4395" s="1">
        <v>0.0</v>
      </c>
      <c r="V4395" s="1">
        <v>0.0</v>
      </c>
      <c r="W4395" s="1">
        <v>0.0</v>
      </c>
      <c r="X4395" s="1">
        <v>0.0</v>
      </c>
      <c r="Y4395" s="1">
        <v>0.0</v>
      </c>
      <c r="AA4395" s="1">
        <v>2.33</v>
      </c>
      <c r="AB4395" s="1">
        <v>217.328</v>
      </c>
      <c r="AC4395" s="1">
        <v>2.33</v>
      </c>
      <c r="AE4395" s="1">
        <v>-0.406</v>
      </c>
      <c r="AF4395" s="1">
        <v>-0.09</v>
      </c>
      <c r="AG4395" s="1">
        <v>2055.56</v>
      </c>
      <c r="AH4395" s="1">
        <v>0.974</v>
      </c>
      <c r="AK4395" s="1">
        <v>181.884</v>
      </c>
      <c r="AL4395" s="1">
        <v>1.95</v>
      </c>
      <c r="AO4395" s="1">
        <v>83.691</v>
      </c>
      <c r="AT4395" s="1">
        <v>4.664</v>
      </c>
      <c r="AU4395" s="1">
        <v>0.05</v>
      </c>
      <c r="AW4395" s="1">
        <v>0.0</v>
      </c>
      <c r="AX4395" s="1">
        <v>0.0</v>
      </c>
      <c r="AY4395" s="1">
        <v>43.432</v>
      </c>
      <c r="AZ4395" s="1">
        <v>0.466</v>
      </c>
      <c r="BA4395" s="1">
        <v>2.146</v>
      </c>
      <c r="BC4395" s="1">
        <v>1.32</v>
      </c>
      <c r="BG4395" s="1">
        <v>30.78</v>
      </c>
      <c r="BH4395" s="1">
        <v>0.33</v>
      </c>
      <c r="BJ4395" s="1">
        <v>14.163</v>
      </c>
      <c r="BO4395" s="1">
        <v>35.444</v>
      </c>
      <c r="BP4395" s="1">
        <v>0.38</v>
      </c>
      <c r="BR4395" s="1">
        <v>16.309</v>
      </c>
      <c r="BT4395" s="1">
        <v>0.0</v>
      </c>
      <c r="BU4395" s="1">
        <v>0.0</v>
      </c>
      <c r="BY4395" s="1">
        <v>0.0</v>
      </c>
      <c r="BZ4395" s="1">
        <v>0.0</v>
      </c>
      <c r="CB4395" s="1">
        <v>0.0</v>
      </c>
      <c r="CG4395" s="1">
        <v>177.22</v>
      </c>
      <c r="CH4395" s="1">
        <v>1.9</v>
      </c>
      <c r="CK4395" s="1">
        <v>0.0</v>
      </c>
      <c r="CL4395" s="1">
        <v>0.0</v>
      </c>
      <c r="CM4395" s="1">
        <v>0.0</v>
      </c>
      <c r="CN4395" s="1">
        <v>81.545</v>
      </c>
      <c r="CQ4395" s="1">
        <v>0.05</v>
      </c>
      <c r="CR4395" s="1">
        <v>0.0</v>
      </c>
      <c r="CU4395" s="1">
        <v>4.664</v>
      </c>
      <c r="CV4395" s="1">
        <v>0.0</v>
      </c>
      <c r="CX4395" s="1">
        <v>2.146</v>
      </c>
      <c r="CY4395" s="1">
        <v>0.0</v>
      </c>
      <c r="DA4395" s="1">
        <v>217.328</v>
      </c>
      <c r="DB4395" s="1">
        <v>22.038</v>
      </c>
      <c r="DF4395" s="1">
        <v>35.444</v>
      </c>
      <c r="DG4395" s="1">
        <v>0.38</v>
      </c>
      <c r="DI4395" s="1">
        <v>16.309</v>
      </c>
      <c r="DN4395" s="1">
        <v>0.0</v>
      </c>
      <c r="DO4395" s="1">
        <v>0.0</v>
      </c>
      <c r="DQ4395" s="1">
        <v>0.0</v>
      </c>
      <c r="DV4395" s="1">
        <v>0.0</v>
      </c>
      <c r="DW4395" s="1">
        <v>0.0</v>
      </c>
      <c r="DY4395" s="1">
        <v>0.0</v>
      </c>
    </row>
    <row r="4396">
      <c r="A4396" s="1" t="s">
        <v>473</v>
      </c>
      <c r="B4396" s="1">
        <v>2004.0</v>
      </c>
      <c r="C4396" s="1" t="s">
        <v>474</v>
      </c>
      <c r="D4396" s="1">
        <v>1.0975659E7</v>
      </c>
      <c r="E4396" s="1">
        <v>2.3858337792E10</v>
      </c>
      <c r="J4396" s="1">
        <v>3.644</v>
      </c>
      <c r="K4396" s="1">
        <v>0.04</v>
      </c>
      <c r="L4396" s="1">
        <v>1.674</v>
      </c>
      <c r="N4396" s="1">
        <v>585.774</v>
      </c>
      <c r="S4396" s="1">
        <v>0.0</v>
      </c>
      <c r="T4396" s="1">
        <v>0.0</v>
      </c>
      <c r="V4396" s="1">
        <v>0.0</v>
      </c>
      <c r="W4396" s="1">
        <v>0.0</v>
      </c>
      <c r="X4396" s="1">
        <v>0.0</v>
      </c>
      <c r="Y4396" s="1">
        <v>0.0</v>
      </c>
      <c r="AA4396" s="1">
        <v>2.39</v>
      </c>
      <c r="AB4396" s="1">
        <v>217.755</v>
      </c>
      <c r="AC4396" s="1">
        <v>2.39</v>
      </c>
      <c r="AE4396" s="1">
        <v>6.376</v>
      </c>
      <c r="AF4396" s="1">
        <v>1.405</v>
      </c>
      <c r="AG4396" s="1">
        <v>2135.915</v>
      </c>
      <c r="AH4396" s="1">
        <v>0.983</v>
      </c>
      <c r="AK4396" s="1">
        <v>187.688</v>
      </c>
      <c r="AL4396" s="1">
        <v>2.06</v>
      </c>
      <c r="AO4396" s="1">
        <v>86.192</v>
      </c>
      <c r="AT4396" s="1">
        <v>5.467</v>
      </c>
      <c r="AU4396" s="1">
        <v>0.06</v>
      </c>
      <c r="AW4396" s="1">
        <v>0.0</v>
      </c>
      <c r="AX4396" s="1">
        <v>0.0</v>
      </c>
      <c r="AY4396" s="1">
        <v>42.424</v>
      </c>
      <c r="AZ4396" s="1">
        <v>0.466</v>
      </c>
      <c r="BA4396" s="1">
        <v>2.51</v>
      </c>
      <c r="BC4396" s="1">
        <v>1.4</v>
      </c>
      <c r="BG4396" s="1">
        <v>26.422</v>
      </c>
      <c r="BH4396" s="1">
        <v>0.29</v>
      </c>
      <c r="BJ4396" s="1">
        <v>12.134</v>
      </c>
      <c r="BO4396" s="1">
        <v>30.067</v>
      </c>
      <c r="BP4396" s="1">
        <v>0.33</v>
      </c>
      <c r="BR4396" s="1">
        <v>13.808</v>
      </c>
      <c r="BT4396" s="1">
        <v>0.0</v>
      </c>
      <c r="BU4396" s="1">
        <v>0.0</v>
      </c>
      <c r="BY4396" s="1">
        <v>0.0</v>
      </c>
      <c r="BZ4396" s="1">
        <v>0.0</v>
      </c>
      <c r="CB4396" s="1">
        <v>0.0</v>
      </c>
      <c r="CG4396" s="1">
        <v>182.221</v>
      </c>
      <c r="CH4396" s="1">
        <v>2.0</v>
      </c>
      <c r="CK4396" s="1">
        <v>0.0</v>
      </c>
      <c r="CL4396" s="1">
        <v>0.0</v>
      </c>
      <c r="CM4396" s="1">
        <v>0.0</v>
      </c>
      <c r="CN4396" s="1">
        <v>83.682</v>
      </c>
      <c r="CQ4396" s="1">
        <v>0.04</v>
      </c>
      <c r="CR4396" s="1">
        <v>0.0</v>
      </c>
      <c r="CU4396" s="1">
        <v>3.644</v>
      </c>
      <c r="CV4396" s="1">
        <v>0.0</v>
      </c>
      <c r="CX4396" s="1">
        <v>1.674</v>
      </c>
      <c r="CY4396" s="1">
        <v>0.0</v>
      </c>
      <c r="DA4396" s="1">
        <v>217.755</v>
      </c>
      <c r="DB4396" s="1">
        <v>23.443</v>
      </c>
      <c r="DF4396" s="1">
        <v>30.067</v>
      </c>
      <c r="DG4396" s="1">
        <v>0.33</v>
      </c>
      <c r="DI4396" s="1">
        <v>13.808</v>
      </c>
      <c r="DN4396" s="1">
        <v>0.0</v>
      </c>
      <c r="DO4396" s="1">
        <v>0.0</v>
      </c>
      <c r="DQ4396" s="1">
        <v>0.0</v>
      </c>
      <c r="DV4396" s="1">
        <v>0.0</v>
      </c>
      <c r="DW4396" s="1">
        <v>0.0</v>
      </c>
      <c r="DY4396" s="1">
        <v>0.0</v>
      </c>
    </row>
    <row r="4397">
      <c r="A4397" s="1" t="s">
        <v>473</v>
      </c>
      <c r="B4397" s="1">
        <v>2005.0</v>
      </c>
      <c r="C4397" s="1" t="s">
        <v>474</v>
      </c>
      <c r="D4397" s="1">
        <v>1.1235423E7</v>
      </c>
      <c r="E4397" s="1">
        <v>2.5111740416E10</v>
      </c>
      <c r="J4397" s="1">
        <v>4.45</v>
      </c>
      <c r="K4397" s="1">
        <v>0.05</v>
      </c>
      <c r="L4397" s="1">
        <v>1.887</v>
      </c>
      <c r="N4397" s="1">
        <v>596.226</v>
      </c>
      <c r="S4397" s="1">
        <v>0.0</v>
      </c>
      <c r="T4397" s="1">
        <v>0.0</v>
      </c>
      <c r="V4397" s="1">
        <v>0.0</v>
      </c>
      <c r="W4397" s="1">
        <v>0.0</v>
      </c>
      <c r="X4397" s="1">
        <v>0.0</v>
      </c>
      <c r="Y4397" s="1">
        <v>0.0</v>
      </c>
      <c r="AA4397" s="1">
        <v>2.65</v>
      </c>
      <c r="AB4397" s="1">
        <v>235.861</v>
      </c>
      <c r="AC4397" s="1">
        <v>2.65</v>
      </c>
      <c r="AE4397" s="1">
        <v>4.063</v>
      </c>
      <c r="AF4397" s="1">
        <v>0.953</v>
      </c>
      <c r="AG4397" s="1">
        <v>2171.313</v>
      </c>
      <c r="AH4397" s="1">
        <v>0.971</v>
      </c>
      <c r="AK4397" s="1">
        <v>208.27</v>
      </c>
      <c r="AL4397" s="1">
        <v>2.34</v>
      </c>
      <c r="AO4397" s="1">
        <v>88.302</v>
      </c>
      <c r="AT4397" s="1">
        <v>5.34</v>
      </c>
      <c r="AU4397" s="1">
        <v>0.06</v>
      </c>
      <c r="AW4397" s="1">
        <v>0.0</v>
      </c>
      <c r="AX4397" s="1">
        <v>0.0</v>
      </c>
      <c r="AY4397" s="1">
        <v>41.444</v>
      </c>
      <c r="AZ4397" s="1">
        <v>0.466</v>
      </c>
      <c r="BA4397" s="1">
        <v>2.264</v>
      </c>
      <c r="BC4397" s="1">
        <v>1.58</v>
      </c>
      <c r="BG4397" s="1">
        <v>23.141</v>
      </c>
      <c r="BH4397" s="1">
        <v>0.26</v>
      </c>
      <c r="BJ4397" s="1">
        <v>9.811</v>
      </c>
      <c r="BO4397" s="1">
        <v>27.591</v>
      </c>
      <c r="BP4397" s="1">
        <v>0.31</v>
      </c>
      <c r="BR4397" s="1">
        <v>11.698</v>
      </c>
      <c r="BT4397" s="1">
        <v>0.0</v>
      </c>
      <c r="BU4397" s="1">
        <v>0.0</v>
      </c>
      <c r="BY4397" s="1">
        <v>0.0</v>
      </c>
      <c r="BZ4397" s="1">
        <v>0.0</v>
      </c>
      <c r="CB4397" s="1">
        <v>0.0</v>
      </c>
      <c r="CG4397" s="1">
        <v>202.93</v>
      </c>
      <c r="CH4397" s="1">
        <v>2.28</v>
      </c>
      <c r="CK4397" s="1">
        <v>0.0</v>
      </c>
      <c r="CL4397" s="1">
        <v>0.0</v>
      </c>
      <c r="CM4397" s="1">
        <v>0.0</v>
      </c>
      <c r="CN4397" s="1">
        <v>86.038</v>
      </c>
      <c r="CQ4397" s="1">
        <v>0.05</v>
      </c>
      <c r="CR4397" s="1">
        <v>0.0</v>
      </c>
      <c r="CU4397" s="1">
        <v>4.45</v>
      </c>
      <c r="CV4397" s="1">
        <v>0.0</v>
      </c>
      <c r="CX4397" s="1">
        <v>1.887</v>
      </c>
      <c r="CY4397" s="1">
        <v>0.0</v>
      </c>
      <c r="DA4397" s="1">
        <v>235.861</v>
      </c>
      <c r="DB4397" s="1">
        <v>24.396</v>
      </c>
      <c r="DF4397" s="1">
        <v>27.591</v>
      </c>
      <c r="DG4397" s="1">
        <v>0.31</v>
      </c>
      <c r="DI4397" s="1">
        <v>11.698</v>
      </c>
      <c r="DN4397" s="1">
        <v>0.0</v>
      </c>
      <c r="DO4397" s="1">
        <v>0.0</v>
      </c>
      <c r="DQ4397" s="1">
        <v>0.0</v>
      </c>
      <c r="DV4397" s="1">
        <v>0.0</v>
      </c>
      <c r="DW4397" s="1">
        <v>0.0</v>
      </c>
      <c r="DY4397" s="1">
        <v>0.0</v>
      </c>
    </row>
    <row r="4398">
      <c r="A4398" s="1" t="s">
        <v>473</v>
      </c>
      <c r="B4398" s="1">
        <v>2006.0</v>
      </c>
      <c r="C4398" s="1" t="s">
        <v>474</v>
      </c>
      <c r="D4398" s="1">
        <v>1.1500045E7</v>
      </c>
      <c r="E4398" s="1">
        <v>2.568164352E10</v>
      </c>
      <c r="J4398" s="1">
        <v>4.348</v>
      </c>
      <c r="K4398" s="1">
        <v>0.05</v>
      </c>
      <c r="L4398" s="1">
        <v>1.894</v>
      </c>
      <c r="N4398" s="1">
        <v>602.273</v>
      </c>
      <c r="S4398" s="1">
        <v>0.0</v>
      </c>
      <c r="T4398" s="1">
        <v>0.0</v>
      </c>
      <c r="V4398" s="1">
        <v>0.0</v>
      </c>
      <c r="W4398" s="1">
        <v>0.0</v>
      </c>
      <c r="X4398" s="1">
        <v>0.0</v>
      </c>
      <c r="Y4398" s="1">
        <v>0.0</v>
      </c>
      <c r="AA4398" s="1">
        <v>2.64</v>
      </c>
      <c r="AB4398" s="1">
        <v>229.564</v>
      </c>
      <c r="AC4398" s="1">
        <v>2.64</v>
      </c>
      <c r="AE4398" s="1">
        <v>-1.548</v>
      </c>
      <c r="AF4398" s="1">
        <v>-0.378</v>
      </c>
      <c r="AG4398" s="1">
        <v>2088.52</v>
      </c>
      <c r="AH4398" s="1">
        <v>0.935</v>
      </c>
      <c r="AK4398" s="1">
        <v>205.217</v>
      </c>
      <c r="AL4398" s="1">
        <v>2.36</v>
      </c>
      <c r="AO4398" s="1">
        <v>89.394</v>
      </c>
      <c r="AT4398" s="1">
        <v>4.348</v>
      </c>
      <c r="AU4398" s="1">
        <v>0.05</v>
      </c>
      <c r="AW4398" s="1">
        <v>0.0</v>
      </c>
      <c r="AX4398" s="1">
        <v>0.0</v>
      </c>
      <c r="AY4398" s="1">
        <v>40.49</v>
      </c>
      <c r="AZ4398" s="1">
        <v>0.466</v>
      </c>
      <c r="BA4398" s="1">
        <v>1.894</v>
      </c>
      <c r="BC4398" s="1">
        <v>1.59</v>
      </c>
      <c r="BG4398" s="1">
        <v>20.0</v>
      </c>
      <c r="BH4398" s="1">
        <v>0.23</v>
      </c>
      <c r="BJ4398" s="1">
        <v>8.712</v>
      </c>
      <c r="BO4398" s="1">
        <v>24.348</v>
      </c>
      <c r="BP4398" s="1">
        <v>0.28</v>
      </c>
      <c r="BR4398" s="1">
        <v>10.606</v>
      </c>
      <c r="BT4398" s="1">
        <v>0.0</v>
      </c>
      <c r="BU4398" s="1">
        <v>0.0</v>
      </c>
      <c r="BY4398" s="1">
        <v>0.0</v>
      </c>
      <c r="BZ4398" s="1">
        <v>0.0</v>
      </c>
      <c r="CB4398" s="1">
        <v>0.0</v>
      </c>
      <c r="CG4398" s="1">
        <v>200.869</v>
      </c>
      <c r="CH4398" s="1">
        <v>2.31</v>
      </c>
      <c r="CK4398" s="1">
        <v>0.0</v>
      </c>
      <c r="CL4398" s="1">
        <v>0.0</v>
      </c>
      <c r="CM4398" s="1">
        <v>0.0</v>
      </c>
      <c r="CN4398" s="1">
        <v>87.5</v>
      </c>
      <c r="CQ4398" s="1">
        <v>0.05</v>
      </c>
      <c r="CR4398" s="1">
        <v>0.0</v>
      </c>
      <c r="CU4398" s="1">
        <v>4.348</v>
      </c>
      <c r="CV4398" s="1">
        <v>0.0</v>
      </c>
      <c r="CX4398" s="1">
        <v>1.894</v>
      </c>
      <c r="CY4398" s="1">
        <v>0.0</v>
      </c>
      <c r="DA4398" s="1">
        <v>229.564</v>
      </c>
      <c r="DB4398" s="1">
        <v>24.018</v>
      </c>
      <c r="DF4398" s="1">
        <v>24.348</v>
      </c>
      <c r="DG4398" s="1">
        <v>0.28</v>
      </c>
      <c r="DI4398" s="1">
        <v>10.606</v>
      </c>
      <c r="DN4398" s="1">
        <v>0.0</v>
      </c>
      <c r="DO4398" s="1">
        <v>0.0</v>
      </c>
      <c r="DQ4398" s="1">
        <v>0.0</v>
      </c>
      <c r="DV4398" s="1">
        <v>0.0</v>
      </c>
      <c r="DW4398" s="1">
        <v>0.0</v>
      </c>
      <c r="DY4398" s="1">
        <v>0.0</v>
      </c>
    </row>
    <row r="4399">
      <c r="A4399" s="1" t="s">
        <v>473</v>
      </c>
      <c r="B4399" s="1">
        <v>2007.0</v>
      </c>
      <c r="C4399" s="1" t="s">
        <v>474</v>
      </c>
      <c r="D4399" s="1">
        <v>1.1770292E7</v>
      </c>
      <c r="E4399" s="1">
        <v>2.6900865024E10</v>
      </c>
      <c r="J4399" s="1">
        <v>3.398</v>
      </c>
      <c r="K4399" s="1">
        <v>0.04</v>
      </c>
      <c r="L4399" s="1">
        <v>1.429</v>
      </c>
      <c r="N4399" s="1">
        <v>614.286</v>
      </c>
      <c r="S4399" s="1">
        <v>0.0</v>
      </c>
      <c r="T4399" s="1">
        <v>0.0</v>
      </c>
      <c r="V4399" s="1">
        <v>0.0</v>
      </c>
      <c r="W4399" s="1">
        <v>0.0</v>
      </c>
      <c r="X4399" s="1">
        <v>0.0</v>
      </c>
      <c r="Y4399" s="1">
        <v>0.0</v>
      </c>
      <c r="AA4399" s="1">
        <v>2.8</v>
      </c>
      <c r="AB4399" s="1">
        <v>237.887</v>
      </c>
      <c r="AC4399" s="1">
        <v>2.8</v>
      </c>
      <c r="AE4399" s="1">
        <v>8.42</v>
      </c>
      <c r="AF4399" s="1">
        <v>2.022</v>
      </c>
      <c r="AG4399" s="1">
        <v>2212.378</v>
      </c>
      <c r="AH4399" s="1">
        <v>0.968</v>
      </c>
      <c r="AK4399" s="1">
        <v>219.196</v>
      </c>
      <c r="AL4399" s="1">
        <v>2.58</v>
      </c>
      <c r="AO4399" s="1">
        <v>92.143</v>
      </c>
      <c r="AT4399" s="1">
        <v>4.248</v>
      </c>
      <c r="AU4399" s="1">
        <v>0.05</v>
      </c>
      <c r="AW4399" s="1">
        <v>0.0</v>
      </c>
      <c r="AX4399" s="1">
        <v>0.0</v>
      </c>
      <c r="AY4399" s="1">
        <v>39.56</v>
      </c>
      <c r="AZ4399" s="1">
        <v>0.466</v>
      </c>
      <c r="BA4399" s="1">
        <v>1.786</v>
      </c>
      <c r="BC4399" s="1">
        <v>1.72</v>
      </c>
      <c r="BG4399" s="1">
        <v>15.293</v>
      </c>
      <c r="BH4399" s="1">
        <v>0.18</v>
      </c>
      <c r="BJ4399" s="1">
        <v>6.429</v>
      </c>
      <c r="BO4399" s="1">
        <v>18.691</v>
      </c>
      <c r="BP4399" s="1">
        <v>0.22</v>
      </c>
      <c r="BR4399" s="1">
        <v>7.857</v>
      </c>
      <c r="BT4399" s="1">
        <v>0.0</v>
      </c>
      <c r="BU4399" s="1">
        <v>0.0</v>
      </c>
      <c r="BY4399" s="1">
        <v>0.0</v>
      </c>
      <c r="BZ4399" s="1">
        <v>0.0</v>
      </c>
      <c r="CB4399" s="1">
        <v>0.0</v>
      </c>
      <c r="CG4399" s="1">
        <v>214.948</v>
      </c>
      <c r="CH4399" s="1">
        <v>2.53</v>
      </c>
      <c r="CK4399" s="1">
        <v>0.0</v>
      </c>
      <c r="CL4399" s="1">
        <v>0.0</v>
      </c>
      <c r="CM4399" s="1">
        <v>0.0</v>
      </c>
      <c r="CN4399" s="1">
        <v>90.357</v>
      </c>
      <c r="CQ4399" s="1">
        <v>0.04</v>
      </c>
      <c r="CR4399" s="1">
        <v>0.0</v>
      </c>
      <c r="CU4399" s="1">
        <v>3.398</v>
      </c>
      <c r="CV4399" s="1">
        <v>0.0</v>
      </c>
      <c r="CX4399" s="1">
        <v>1.429</v>
      </c>
      <c r="CY4399" s="1">
        <v>0.0</v>
      </c>
      <c r="DA4399" s="1">
        <v>237.887</v>
      </c>
      <c r="DB4399" s="1">
        <v>26.04</v>
      </c>
      <c r="DF4399" s="1">
        <v>18.691</v>
      </c>
      <c r="DG4399" s="1">
        <v>0.22</v>
      </c>
      <c r="DI4399" s="1">
        <v>7.857</v>
      </c>
      <c r="DN4399" s="1">
        <v>0.0</v>
      </c>
      <c r="DO4399" s="1">
        <v>0.0</v>
      </c>
      <c r="DQ4399" s="1">
        <v>0.0</v>
      </c>
      <c r="DV4399" s="1">
        <v>0.0</v>
      </c>
      <c r="DW4399" s="1">
        <v>0.0</v>
      </c>
      <c r="DY4399" s="1">
        <v>0.0</v>
      </c>
    </row>
    <row r="4400">
      <c r="A4400" s="1" t="s">
        <v>473</v>
      </c>
      <c r="B4400" s="1">
        <v>2008.0</v>
      </c>
      <c r="C4400" s="1" t="s">
        <v>474</v>
      </c>
      <c r="D4400" s="1">
        <v>1.2048913E7</v>
      </c>
      <c r="E4400" s="1">
        <v>2.7862112256E10</v>
      </c>
      <c r="J4400" s="1">
        <v>3.32</v>
      </c>
      <c r="K4400" s="1">
        <v>0.04</v>
      </c>
      <c r="L4400" s="1">
        <v>1.351</v>
      </c>
      <c r="N4400" s="1">
        <v>611.486</v>
      </c>
      <c r="S4400" s="1">
        <v>0.0</v>
      </c>
      <c r="T4400" s="1">
        <v>0.0</v>
      </c>
      <c r="V4400" s="1">
        <v>0.0</v>
      </c>
      <c r="W4400" s="1">
        <v>0.0</v>
      </c>
      <c r="X4400" s="1">
        <v>0.0</v>
      </c>
      <c r="Y4400" s="1">
        <v>0.0</v>
      </c>
      <c r="AA4400" s="1">
        <v>2.96</v>
      </c>
      <c r="AB4400" s="1">
        <v>245.665</v>
      </c>
      <c r="AC4400" s="1">
        <v>2.96</v>
      </c>
      <c r="AE4400" s="1">
        <v>2.185</v>
      </c>
      <c r="AF4400" s="1">
        <v>0.569</v>
      </c>
      <c r="AG4400" s="1">
        <v>2208.451</v>
      </c>
      <c r="AH4400" s="1">
        <v>0.955</v>
      </c>
      <c r="AK4400" s="1">
        <v>223.257</v>
      </c>
      <c r="AL4400" s="1">
        <v>2.69</v>
      </c>
      <c r="AO4400" s="1">
        <v>90.878</v>
      </c>
      <c r="AT4400" s="1">
        <v>4.15</v>
      </c>
      <c r="AU4400" s="1">
        <v>0.05</v>
      </c>
      <c r="AW4400" s="1">
        <v>0.0</v>
      </c>
      <c r="AX4400" s="1">
        <v>0.0</v>
      </c>
      <c r="AY4400" s="1">
        <v>38.645</v>
      </c>
      <c r="AZ4400" s="1">
        <v>0.466</v>
      </c>
      <c r="BA4400" s="1">
        <v>1.689</v>
      </c>
      <c r="BC4400" s="1">
        <v>1.81</v>
      </c>
      <c r="BG4400" s="1">
        <v>19.089</v>
      </c>
      <c r="BH4400" s="1">
        <v>0.23</v>
      </c>
      <c r="BJ4400" s="1">
        <v>7.77</v>
      </c>
      <c r="BO4400" s="1">
        <v>22.409</v>
      </c>
      <c r="BP4400" s="1">
        <v>0.27</v>
      </c>
      <c r="BR4400" s="1">
        <v>9.122</v>
      </c>
      <c r="BT4400" s="1">
        <v>0.0</v>
      </c>
      <c r="BU4400" s="1">
        <v>0.0</v>
      </c>
      <c r="BY4400" s="1">
        <v>0.0</v>
      </c>
      <c r="BZ4400" s="1">
        <v>0.0</v>
      </c>
      <c r="CB4400" s="1">
        <v>0.0</v>
      </c>
      <c r="CG4400" s="1">
        <v>219.107</v>
      </c>
      <c r="CH4400" s="1">
        <v>2.64</v>
      </c>
      <c r="CK4400" s="1">
        <v>0.0</v>
      </c>
      <c r="CL4400" s="1">
        <v>0.0</v>
      </c>
      <c r="CM4400" s="1">
        <v>0.0</v>
      </c>
      <c r="CN4400" s="1">
        <v>89.189</v>
      </c>
      <c r="CQ4400" s="1">
        <v>0.04</v>
      </c>
      <c r="CR4400" s="1">
        <v>0.0</v>
      </c>
      <c r="CU4400" s="1">
        <v>3.32</v>
      </c>
      <c r="CV4400" s="1">
        <v>0.0</v>
      </c>
      <c r="CX4400" s="1">
        <v>1.351</v>
      </c>
      <c r="CY4400" s="1">
        <v>0.0</v>
      </c>
      <c r="DA4400" s="1">
        <v>245.665</v>
      </c>
      <c r="DB4400" s="1">
        <v>26.609</v>
      </c>
      <c r="DF4400" s="1">
        <v>22.409</v>
      </c>
      <c r="DG4400" s="1">
        <v>0.27</v>
      </c>
      <c r="DI4400" s="1">
        <v>9.122</v>
      </c>
      <c r="DN4400" s="1">
        <v>0.0</v>
      </c>
      <c r="DO4400" s="1">
        <v>0.0</v>
      </c>
      <c r="DQ4400" s="1">
        <v>0.0</v>
      </c>
      <c r="DV4400" s="1">
        <v>0.0</v>
      </c>
      <c r="DW4400" s="1">
        <v>0.0</v>
      </c>
      <c r="DY4400" s="1">
        <v>0.0</v>
      </c>
    </row>
    <row r="4401">
      <c r="A4401" s="1" t="s">
        <v>473</v>
      </c>
      <c r="B4401" s="1">
        <v>2009.0</v>
      </c>
      <c r="C4401" s="1" t="s">
        <v>474</v>
      </c>
      <c r="D4401" s="1">
        <v>1.2337348E7</v>
      </c>
      <c r="E4401" s="1">
        <v>2.8495333376E10</v>
      </c>
      <c r="J4401" s="1">
        <v>4.053</v>
      </c>
      <c r="K4401" s="1">
        <v>0.05</v>
      </c>
      <c r="L4401" s="1">
        <v>1.639</v>
      </c>
      <c r="N4401" s="1">
        <v>606.557</v>
      </c>
      <c r="S4401" s="1">
        <v>0.0</v>
      </c>
      <c r="T4401" s="1">
        <v>0.0</v>
      </c>
      <c r="V4401" s="1">
        <v>0.0</v>
      </c>
      <c r="W4401" s="1">
        <v>0.0</v>
      </c>
      <c r="X4401" s="1">
        <v>0.0</v>
      </c>
      <c r="Y4401" s="1">
        <v>0.0</v>
      </c>
      <c r="AA4401" s="1">
        <v>3.29</v>
      </c>
      <c r="AB4401" s="1">
        <v>266.67</v>
      </c>
      <c r="AC4401" s="1">
        <v>3.05</v>
      </c>
      <c r="AE4401" s="1">
        <v>-4.392</v>
      </c>
      <c r="AF4401" s="1">
        <v>-1.169</v>
      </c>
      <c r="AG4401" s="1">
        <v>2062.092</v>
      </c>
      <c r="AH4401" s="1">
        <v>0.893</v>
      </c>
      <c r="AK4401" s="1">
        <v>223.711</v>
      </c>
      <c r="AL4401" s="1">
        <v>2.76</v>
      </c>
      <c r="AO4401" s="1">
        <v>90.492</v>
      </c>
      <c r="AT4401" s="1">
        <v>4.053</v>
      </c>
      <c r="AU4401" s="1">
        <v>0.05</v>
      </c>
      <c r="AW4401" s="1">
        <v>0.0</v>
      </c>
      <c r="AX4401" s="1">
        <v>0.0</v>
      </c>
      <c r="AY4401" s="1">
        <v>37.742</v>
      </c>
      <c r="AZ4401" s="1">
        <v>0.466</v>
      </c>
      <c r="BA4401" s="1">
        <v>1.639</v>
      </c>
      <c r="BC4401" s="1">
        <v>1.85</v>
      </c>
      <c r="BG4401" s="1">
        <v>19.453</v>
      </c>
      <c r="BH4401" s="1">
        <v>0.24</v>
      </c>
      <c r="BJ4401" s="1">
        <v>7.869</v>
      </c>
      <c r="BO4401" s="1">
        <v>23.506</v>
      </c>
      <c r="BP4401" s="1">
        <v>0.29</v>
      </c>
      <c r="BR4401" s="1">
        <v>9.508</v>
      </c>
      <c r="BT4401" s="1">
        <v>0.24</v>
      </c>
      <c r="BU4401" s="1">
        <v>7.295</v>
      </c>
      <c r="BY4401" s="1">
        <v>0.0</v>
      </c>
      <c r="BZ4401" s="1">
        <v>0.0</v>
      </c>
      <c r="CB4401" s="1">
        <v>0.0</v>
      </c>
      <c r="CG4401" s="1">
        <v>219.658</v>
      </c>
      <c r="CH4401" s="1">
        <v>2.71</v>
      </c>
      <c r="CK4401" s="1">
        <v>0.0</v>
      </c>
      <c r="CL4401" s="1">
        <v>0.0</v>
      </c>
      <c r="CM4401" s="1">
        <v>0.0</v>
      </c>
      <c r="CN4401" s="1">
        <v>88.852</v>
      </c>
      <c r="CQ4401" s="1">
        <v>0.05</v>
      </c>
      <c r="CR4401" s="1">
        <v>0.0</v>
      </c>
      <c r="CU4401" s="1">
        <v>4.053</v>
      </c>
      <c r="CV4401" s="1">
        <v>0.0</v>
      </c>
      <c r="CX4401" s="1">
        <v>1.639</v>
      </c>
      <c r="CY4401" s="1">
        <v>0.0</v>
      </c>
      <c r="DA4401" s="1">
        <v>247.217</v>
      </c>
      <c r="DB4401" s="1">
        <v>25.441</v>
      </c>
      <c r="DF4401" s="1">
        <v>23.506</v>
      </c>
      <c r="DG4401" s="1">
        <v>0.29</v>
      </c>
      <c r="DI4401" s="1">
        <v>9.508</v>
      </c>
      <c r="DN4401" s="1">
        <v>0.0</v>
      </c>
      <c r="DO4401" s="1">
        <v>0.0</v>
      </c>
      <c r="DQ4401" s="1">
        <v>0.0</v>
      </c>
      <c r="DV4401" s="1">
        <v>0.0</v>
      </c>
      <c r="DW4401" s="1">
        <v>0.0</v>
      </c>
      <c r="DY4401" s="1">
        <v>0.0</v>
      </c>
    </row>
    <row r="4402">
      <c r="A4402" s="1" t="s">
        <v>473</v>
      </c>
      <c r="B4402" s="1">
        <v>2010.0</v>
      </c>
      <c r="C4402" s="1" t="s">
        <v>474</v>
      </c>
      <c r="D4402" s="1">
        <v>1.2635365E7</v>
      </c>
      <c r="E4402" s="1">
        <v>2.9674469376E10</v>
      </c>
      <c r="J4402" s="1">
        <v>5.54</v>
      </c>
      <c r="K4402" s="1">
        <v>0.07</v>
      </c>
      <c r="L4402" s="1">
        <v>2.167</v>
      </c>
      <c r="N4402" s="1">
        <v>609.907</v>
      </c>
      <c r="S4402" s="1">
        <v>0.0</v>
      </c>
      <c r="T4402" s="1">
        <v>0.0</v>
      </c>
      <c r="V4402" s="1">
        <v>0.0</v>
      </c>
      <c r="W4402" s="1">
        <v>0.0</v>
      </c>
      <c r="X4402" s="1">
        <v>0.0</v>
      </c>
      <c r="Y4402" s="1">
        <v>0.0</v>
      </c>
      <c r="AA4402" s="1">
        <v>3.48</v>
      </c>
      <c r="AB4402" s="1">
        <v>275.417</v>
      </c>
      <c r="AC4402" s="1">
        <v>3.23</v>
      </c>
      <c r="AE4402" s="1">
        <v>3.727</v>
      </c>
      <c r="AF4402" s="1">
        <v>0.948</v>
      </c>
      <c r="AG4402" s="1">
        <v>2088.496</v>
      </c>
      <c r="AH4402" s="1">
        <v>0.889</v>
      </c>
      <c r="AK4402" s="1">
        <v>230.306</v>
      </c>
      <c r="AL4402" s="1">
        <v>2.91</v>
      </c>
      <c r="AO4402" s="1">
        <v>90.093</v>
      </c>
      <c r="AT4402" s="1">
        <v>6.331</v>
      </c>
      <c r="AU4402" s="1">
        <v>0.08</v>
      </c>
      <c r="AW4402" s="1">
        <v>0.0</v>
      </c>
      <c r="AX4402" s="1">
        <v>0.0</v>
      </c>
      <c r="AY4402" s="1">
        <v>36.852</v>
      </c>
      <c r="AZ4402" s="1">
        <v>0.466</v>
      </c>
      <c r="BA4402" s="1">
        <v>2.477</v>
      </c>
      <c r="BC4402" s="1">
        <v>1.97</v>
      </c>
      <c r="BG4402" s="1">
        <v>19.786</v>
      </c>
      <c r="BH4402" s="1">
        <v>0.25</v>
      </c>
      <c r="BJ4402" s="1">
        <v>7.74</v>
      </c>
      <c r="BO4402" s="1">
        <v>25.326</v>
      </c>
      <c r="BP4402" s="1">
        <v>0.32</v>
      </c>
      <c r="BR4402" s="1">
        <v>9.907</v>
      </c>
      <c r="BT4402" s="1">
        <v>0.25</v>
      </c>
      <c r="BU4402" s="1">
        <v>7.184</v>
      </c>
      <c r="BY4402" s="1">
        <v>0.0</v>
      </c>
      <c r="BZ4402" s="1">
        <v>0.0</v>
      </c>
      <c r="CB4402" s="1">
        <v>0.0</v>
      </c>
      <c r="CG4402" s="1">
        <v>223.975</v>
      </c>
      <c r="CH4402" s="1">
        <v>2.83</v>
      </c>
      <c r="CK4402" s="1">
        <v>0.0</v>
      </c>
      <c r="CL4402" s="1">
        <v>0.0</v>
      </c>
      <c r="CM4402" s="1">
        <v>0.0</v>
      </c>
      <c r="CN4402" s="1">
        <v>87.616</v>
      </c>
      <c r="CQ4402" s="1">
        <v>0.07</v>
      </c>
      <c r="CR4402" s="1">
        <v>0.0</v>
      </c>
      <c r="CU4402" s="1">
        <v>5.54</v>
      </c>
      <c r="CV4402" s="1">
        <v>0.0</v>
      </c>
      <c r="CX4402" s="1">
        <v>2.167</v>
      </c>
      <c r="CY4402" s="1">
        <v>0.0</v>
      </c>
      <c r="DA4402" s="1">
        <v>255.632</v>
      </c>
      <c r="DB4402" s="1">
        <v>26.389</v>
      </c>
      <c r="DF4402" s="1">
        <v>25.326</v>
      </c>
      <c r="DG4402" s="1">
        <v>0.32</v>
      </c>
      <c r="DI4402" s="1">
        <v>9.907</v>
      </c>
      <c r="DN4402" s="1">
        <v>0.0</v>
      </c>
      <c r="DO4402" s="1">
        <v>0.0</v>
      </c>
      <c r="DQ4402" s="1">
        <v>0.0</v>
      </c>
      <c r="DV4402" s="1">
        <v>0.0</v>
      </c>
      <c r="DW4402" s="1">
        <v>0.0</v>
      </c>
      <c r="DY4402" s="1">
        <v>0.0</v>
      </c>
    </row>
    <row r="4403">
      <c r="A4403" s="1" t="s">
        <v>473</v>
      </c>
      <c r="B4403" s="1">
        <v>2011.0</v>
      </c>
      <c r="C4403" s="1" t="s">
        <v>474</v>
      </c>
      <c r="D4403" s="1">
        <v>1.2958851E7</v>
      </c>
      <c r="E4403" s="1">
        <v>3.020141568E10</v>
      </c>
      <c r="J4403" s="1">
        <v>6.173</v>
      </c>
      <c r="K4403" s="1">
        <v>0.08</v>
      </c>
      <c r="L4403" s="1">
        <v>2.432</v>
      </c>
      <c r="N4403" s="1">
        <v>607.903</v>
      </c>
      <c r="S4403" s="1">
        <v>0.0</v>
      </c>
      <c r="T4403" s="1">
        <v>0.0</v>
      </c>
      <c r="V4403" s="1">
        <v>0.0</v>
      </c>
      <c r="W4403" s="1">
        <v>0.0</v>
      </c>
      <c r="X4403" s="1">
        <v>0.0</v>
      </c>
      <c r="Y4403" s="1">
        <v>0.0</v>
      </c>
      <c r="AA4403" s="1">
        <v>3.55</v>
      </c>
      <c r="AB4403" s="1">
        <v>273.944</v>
      </c>
      <c r="AC4403" s="1">
        <v>3.29</v>
      </c>
      <c r="AE4403" s="1">
        <v>4.944</v>
      </c>
      <c r="AF4403" s="1">
        <v>1.305</v>
      </c>
      <c r="AG4403" s="1">
        <v>2137.042</v>
      </c>
      <c r="AH4403" s="1">
        <v>0.917</v>
      </c>
      <c r="AK4403" s="1">
        <v>228.415</v>
      </c>
      <c r="AL4403" s="1">
        <v>2.96</v>
      </c>
      <c r="AO4403" s="1">
        <v>89.97</v>
      </c>
      <c r="AT4403" s="1">
        <v>4.63</v>
      </c>
      <c r="AU4403" s="1">
        <v>0.06</v>
      </c>
      <c r="AW4403" s="1">
        <v>-20.0</v>
      </c>
      <c r="AX4403" s="1">
        <v>-0.093</v>
      </c>
      <c r="AY4403" s="1">
        <v>28.746</v>
      </c>
      <c r="AZ4403" s="1">
        <v>0.373</v>
      </c>
      <c r="BA4403" s="1">
        <v>1.824</v>
      </c>
      <c r="BC4403" s="1">
        <v>2.0</v>
      </c>
      <c r="BG4403" s="1">
        <v>19.292</v>
      </c>
      <c r="BH4403" s="1">
        <v>0.25</v>
      </c>
      <c r="BJ4403" s="1">
        <v>7.599</v>
      </c>
      <c r="BO4403" s="1">
        <v>25.465</v>
      </c>
      <c r="BP4403" s="1">
        <v>0.33</v>
      </c>
      <c r="BR4403" s="1">
        <v>10.03</v>
      </c>
      <c r="BT4403" s="1">
        <v>0.26</v>
      </c>
      <c r="BU4403" s="1">
        <v>7.324</v>
      </c>
      <c r="BY4403" s="1">
        <v>0.0</v>
      </c>
      <c r="BZ4403" s="1">
        <v>0.0</v>
      </c>
      <c r="CB4403" s="1">
        <v>0.0</v>
      </c>
      <c r="CG4403" s="1">
        <v>223.785</v>
      </c>
      <c r="CH4403" s="1">
        <v>2.9</v>
      </c>
      <c r="CK4403" s="1">
        <v>0.0</v>
      </c>
      <c r="CL4403" s="1">
        <v>0.0</v>
      </c>
      <c r="CM4403" s="1">
        <v>0.0</v>
      </c>
      <c r="CN4403" s="1">
        <v>88.146</v>
      </c>
      <c r="CQ4403" s="1">
        <v>0.08</v>
      </c>
      <c r="CR4403" s="1">
        <v>0.0</v>
      </c>
      <c r="CU4403" s="1">
        <v>6.173</v>
      </c>
      <c r="CV4403" s="1">
        <v>0.0</v>
      </c>
      <c r="CX4403" s="1">
        <v>2.432</v>
      </c>
      <c r="CY4403" s="1">
        <v>0.0</v>
      </c>
      <c r="DA4403" s="1">
        <v>253.881</v>
      </c>
      <c r="DB4403" s="1">
        <v>27.694</v>
      </c>
      <c r="DF4403" s="1">
        <v>25.465</v>
      </c>
      <c r="DG4403" s="1">
        <v>0.33</v>
      </c>
      <c r="DI4403" s="1">
        <v>10.03</v>
      </c>
      <c r="DN4403" s="1">
        <v>0.0</v>
      </c>
      <c r="DO4403" s="1">
        <v>0.0</v>
      </c>
      <c r="DQ4403" s="1">
        <v>0.0</v>
      </c>
      <c r="DV4403" s="1">
        <v>0.0</v>
      </c>
      <c r="DW4403" s="1">
        <v>0.0</v>
      </c>
      <c r="DY4403" s="1">
        <v>0.0</v>
      </c>
    </row>
    <row r="4404">
      <c r="A4404" s="1" t="s">
        <v>473</v>
      </c>
      <c r="B4404" s="1">
        <v>2012.0</v>
      </c>
      <c r="C4404" s="1" t="s">
        <v>474</v>
      </c>
      <c r="D4404" s="1">
        <v>1.3310451E7</v>
      </c>
      <c r="E4404" s="1">
        <v>3.1410374656E10</v>
      </c>
      <c r="J4404" s="1">
        <v>3.756</v>
      </c>
      <c r="K4404" s="1">
        <v>0.05</v>
      </c>
      <c r="L4404" s="1">
        <v>1.381</v>
      </c>
      <c r="N4404" s="1">
        <v>616.022</v>
      </c>
      <c r="S4404" s="1">
        <v>0.0</v>
      </c>
      <c r="T4404" s="1">
        <v>0.0</v>
      </c>
      <c r="V4404" s="1">
        <v>0.0</v>
      </c>
      <c r="W4404" s="1">
        <v>0.0</v>
      </c>
      <c r="X4404" s="1">
        <v>0.0</v>
      </c>
      <c r="Y4404" s="1">
        <v>0.0</v>
      </c>
      <c r="AA4404" s="1">
        <v>3.91</v>
      </c>
      <c r="AB4404" s="1">
        <v>293.754</v>
      </c>
      <c r="AC4404" s="1">
        <v>3.62</v>
      </c>
      <c r="AE4404" s="1">
        <v>-2.108</v>
      </c>
      <c r="AF4404" s="1">
        <v>-0.584</v>
      </c>
      <c r="AG4404" s="1">
        <v>2036.741</v>
      </c>
      <c r="AH4404" s="1">
        <v>0.863</v>
      </c>
      <c r="AK4404" s="1">
        <v>246.423</v>
      </c>
      <c r="AL4404" s="1">
        <v>3.28</v>
      </c>
      <c r="AO4404" s="1">
        <v>90.608</v>
      </c>
      <c r="AT4404" s="1">
        <v>10.518</v>
      </c>
      <c r="AU4404" s="1">
        <v>0.14</v>
      </c>
      <c r="AW4404" s="1">
        <v>20.0</v>
      </c>
      <c r="AX4404" s="1">
        <v>0.075</v>
      </c>
      <c r="AY4404" s="1">
        <v>33.583</v>
      </c>
      <c r="AZ4404" s="1">
        <v>0.447</v>
      </c>
      <c r="BA4404" s="1">
        <v>3.867</v>
      </c>
      <c r="BC4404" s="1">
        <v>2.23</v>
      </c>
      <c r="BG4404" s="1">
        <v>21.787</v>
      </c>
      <c r="BH4404" s="1">
        <v>0.29</v>
      </c>
      <c r="BJ4404" s="1">
        <v>8.011</v>
      </c>
      <c r="BO4404" s="1">
        <v>25.544</v>
      </c>
      <c r="BP4404" s="1">
        <v>0.34</v>
      </c>
      <c r="BR4404" s="1">
        <v>9.392</v>
      </c>
      <c r="BT4404" s="1">
        <v>0.29</v>
      </c>
      <c r="BU4404" s="1">
        <v>7.417</v>
      </c>
      <c r="BY4404" s="1">
        <v>0.0</v>
      </c>
      <c r="BZ4404" s="1">
        <v>0.0</v>
      </c>
      <c r="CB4404" s="1">
        <v>0.0</v>
      </c>
      <c r="CG4404" s="1">
        <v>235.905</v>
      </c>
      <c r="CH4404" s="1">
        <v>3.14</v>
      </c>
      <c r="CK4404" s="1">
        <v>0.0</v>
      </c>
      <c r="CL4404" s="1">
        <v>0.0</v>
      </c>
      <c r="CM4404" s="1">
        <v>0.0</v>
      </c>
      <c r="CN4404" s="1">
        <v>86.74</v>
      </c>
      <c r="CQ4404" s="1">
        <v>0.05</v>
      </c>
      <c r="CR4404" s="1">
        <v>0.0</v>
      </c>
      <c r="CU4404" s="1">
        <v>3.756</v>
      </c>
      <c r="CV4404" s="1">
        <v>0.0</v>
      </c>
      <c r="CX4404" s="1">
        <v>1.381</v>
      </c>
      <c r="CY4404" s="1">
        <v>0.0</v>
      </c>
      <c r="DA4404" s="1">
        <v>271.967</v>
      </c>
      <c r="DB4404" s="1">
        <v>27.11</v>
      </c>
      <c r="DF4404" s="1">
        <v>25.544</v>
      </c>
      <c r="DG4404" s="1">
        <v>0.34</v>
      </c>
      <c r="DI4404" s="1">
        <v>9.392</v>
      </c>
      <c r="DN4404" s="1">
        <v>0.0</v>
      </c>
      <c r="DO4404" s="1">
        <v>0.0</v>
      </c>
      <c r="DQ4404" s="1">
        <v>0.0</v>
      </c>
      <c r="DV4404" s="1">
        <v>0.0</v>
      </c>
      <c r="DW4404" s="1">
        <v>0.0</v>
      </c>
      <c r="DY4404" s="1">
        <v>0.0</v>
      </c>
    </row>
    <row r="4405">
      <c r="A4405" s="1" t="s">
        <v>473</v>
      </c>
      <c r="B4405" s="1">
        <v>2013.0</v>
      </c>
      <c r="C4405" s="1" t="s">
        <v>474</v>
      </c>
      <c r="D4405" s="1">
        <v>1.3710804E7</v>
      </c>
      <c r="E4405" s="1">
        <v>3.216799744E10</v>
      </c>
      <c r="J4405" s="1">
        <v>4.376</v>
      </c>
      <c r="K4405" s="1">
        <v>0.06</v>
      </c>
      <c r="L4405" s="1">
        <v>1.575</v>
      </c>
      <c r="N4405" s="1">
        <v>611.549</v>
      </c>
      <c r="S4405" s="1">
        <v>0.0</v>
      </c>
      <c r="T4405" s="1">
        <v>0.0</v>
      </c>
      <c r="V4405" s="1">
        <v>0.0</v>
      </c>
      <c r="W4405" s="1">
        <v>0.0</v>
      </c>
      <c r="X4405" s="1">
        <v>0.0</v>
      </c>
      <c r="Y4405" s="1">
        <v>0.0</v>
      </c>
      <c r="AA4405" s="1">
        <v>4.12</v>
      </c>
      <c r="AB4405" s="1">
        <v>300.493</v>
      </c>
      <c r="AC4405" s="1">
        <v>3.81</v>
      </c>
      <c r="AE4405" s="1">
        <v>4.186</v>
      </c>
      <c r="AF4405" s="1">
        <v>1.135</v>
      </c>
      <c r="AG4405" s="1">
        <v>2060.034</v>
      </c>
      <c r="AH4405" s="1">
        <v>0.878</v>
      </c>
      <c r="AK4405" s="1">
        <v>250.897</v>
      </c>
      <c r="AL4405" s="1">
        <v>3.44</v>
      </c>
      <c r="AO4405" s="1">
        <v>90.289</v>
      </c>
      <c r="AT4405" s="1">
        <v>10.94</v>
      </c>
      <c r="AU4405" s="1">
        <v>0.15</v>
      </c>
      <c r="AW4405" s="1">
        <v>25.0</v>
      </c>
      <c r="AX4405" s="1">
        <v>0.112</v>
      </c>
      <c r="AY4405" s="1">
        <v>40.754</v>
      </c>
      <c r="AZ4405" s="1">
        <v>0.559</v>
      </c>
      <c r="BA4405" s="1">
        <v>3.937</v>
      </c>
      <c r="BC4405" s="1">
        <v>2.33</v>
      </c>
      <c r="BG4405" s="1">
        <v>22.61</v>
      </c>
      <c r="BH4405" s="1">
        <v>0.31</v>
      </c>
      <c r="BJ4405" s="1">
        <v>8.136</v>
      </c>
      <c r="BO4405" s="1">
        <v>26.986</v>
      </c>
      <c r="BP4405" s="1">
        <v>0.37</v>
      </c>
      <c r="BR4405" s="1">
        <v>9.711</v>
      </c>
      <c r="BT4405" s="1">
        <v>0.31</v>
      </c>
      <c r="BU4405" s="1">
        <v>7.524</v>
      </c>
      <c r="BY4405" s="1">
        <v>0.0</v>
      </c>
      <c r="BZ4405" s="1">
        <v>0.0</v>
      </c>
      <c r="CB4405" s="1">
        <v>0.0</v>
      </c>
      <c r="CG4405" s="1">
        <v>239.957</v>
      </c>
      <c r="CH4405" s="1">
        <v>3.29</v>
      </c>
      <c r="CK4405" s="1">
        <v>0.0</v>
      </c>
      <c r="CL4405" s="1">
        <v>0.0</v>
      </c>
      <c r="CM4405" s="1">
        <v>0.0</v>
      </c>
      <c r="CN4405" s="1">
        <v>86.352</v>
      </c>
      <c r="CQ4405" s="1">
        <v>0.06</v>
      </c>
      <c r="CR4405" s="1">
        <v>0.0</v>
      </c>
      <c r="CU4405" s="1">
        <v>4.376</v>
      </c>
      <c r="CV4405" s="1">
        <v>0.0</v>
      </c>
      <c r="CX4405" s="1">
        <v>1.575</v>
      </c>
      <c r="CY4405" s="1">
        <v>0.0</v>
      </c>
      <c r="DA4405" s="1">
        <v>277.883</v>
      </c>
      <c r="DB4405" s="1">
        <v>28.245</v>
      </c>
      <c r="DF4405" s="1">
        <v>26.986</v>
      </c>
      <c r="DG4405" s="1">
        <v>0.37</v>
      </c>
      <c r="DI4405" s="1">
        <v>9.711</v>
      </c>
      <c r="DN4405" s="1">
        <v>0.0</v>
      </c>
      <c r="DO4405" s="1">
        <v>0.0</v>
      </c>
      <c r="DQ4405" s="1">
        <v>0.0</v>
      </c>
      <c r="DV4405" s="1">
        <v>0.0</v>
      </c>
      <c r="DW4405" s="1">
        <v>0.0</v>
      </c>
      <c r="DY4405" s="1">
        <v>0.0</v>
      </c>
    </row>
    <row r="4406">
      <c r="A4406" s="1" t="s">
        <v>473</v>
      </c>
      <c r="B4406" s="1">
        <v>2014.0</v>
      </c>
      <c r="C4406" s="1" t="s">
        <v>474</v>
      </c>
      <c r="D4406" s="1">
        <v>1.4152057E7</v>
      </c>
      <c r="E4406" s="1">
        <v>3.4170130432E10</v>
      </c>
      <c r="J4406" s="1">
        <v>4.946</v>
      </c>
      <c r="K4406" s="1">
        <v>0.07</v>
      </c>
      <c r="L4406" s="1">
        <v>1.675</v>
      </c>
      <c r="N4406" s="1">
        <v>617.225</v>
      </c>
      <c r="S4406" s="1">
        <v>1.413</v>
      </c>
      <c r="T4406" s="1">
        <v>0.02</v>
      </c>
      <c r="V4406" s="1">
        <v>0.0</v>
      </c>
      <c r="W4406" s="1">
        <v>0.0</v>
      </c>
      <c r="X4406" s="1">
        <v>0.0</v>
      </c>
      <c r="Y4406" s="1">
        <v>0.478</v>
      </c>
      <c r="AA4406" s="1">
        <v>4.5</v>
      </c>
      <c r="AB4406" s="1">
        <v>317.975</v>
      </c>
      <c r="AC4406" s="1">
        <v>4.18</v>
      </c>
      <c r="AE4406" s="1">
        <v>11.24</v>
      </c>
      <c r="AF4406" s="1">
        <v>3.175</v>
      </c>
      <c r="AG4406" s="1">
        <v>2220.123</v>
      </c>
      <c r="AH4406" s="1">
        <v>0.919</v>
      </c>
      <c r="AK4406" s="1">
        <v>268.512</v>
      </c>
      <c r="AL4406" s="1">
        <v>3.8</v>
      </c>
      <c r="AO4406" s="1">
        <v>90.909</v>
      </c>
      <c r="AT4406" s="1">
        <v>9.186</v>
      </c>
      <c r="AU4406" s="1">
        <v>0.13</v>
      </c>
      <c r="AW4406" s="1">
        <v>0.0</v>
      </c>
      <c r="AX4406" s="1">
        <v>0.0</v>
      </c>
      <c r="AY4406" s="1">
        <v>39.483</v>
      </c>
      <c r="AZ4406" s="1">
        <v>0.559</v>
      </c>
      <c r="BA4406" s="1">
        <v>3.11</v>
      </c>
      <c r="BC4406" s="1">
        <v>2.58</v>
      </c>
      <c r="BG4406" s="1">
        <v>21.905</v>
      </c>
      <c r="BH4406" s="1">
        <v>0.31</v>
      </c>
      <c r="BJ4406" s="1">
        <v>7.416</v>
      </c>
      <c r="BO4406" s="1">
        <v>26.851</v>
      </c>
      <c r="BP4406" s="1">
        <v>0.38</v>
      </c>
      <c r="BR4406" s="1">
        <v>9.091</v>
      </c>
      <c r="BT4406" s="1">
        <v>0.32</v>
      </c>
      <c r="BU4406" s="1">
        <v>7.111</v>
      </c>
      <c r="BY4406" s="1">
        <v>0.0</v>
      </c>
      <c r="BZ4406" s="1">
        <v>0.0</v>
      </c>
      <c r="CB4406" s="1">
        <v>0.0</v>
      </c>
      <c r="CG4406" s="1">
        <v>257.913</v>
      </c>
      <c r="CH4406" s="1">
        <v>3.65</v>
      </c>
      <c r="CK4406" s="1">
        <v>0.0</v>
      </c>
      <c r="CL4406" s="1">
        <v>0.0</v>
      </c>
      <c r="CM4406" s="1">
        <v>0.0</v>
      </c>
      <c r="CN4406" s="1">
        <v>87.321</v>
      </c>
      <c r="CQ4406" s="1">
        <v>0.07</v>
      </c>
      <c r="CR4406" s="1">
        <v>0.0</v>
      </c>
      <c r="CU4406" s="1">
        <v>4.946</v>
      </c>
      <c r="CV4406" s="1">
        <v>0.0</v>
      </c>
      <c r="CX4406" s="1">
        <v>1.675</v>
      </c>
      <c r="CY4406" s="1">
        <v>0.0</v>
      </c>
      <c r="DA4406" s="1">
        <v>295.363</v>
      </c>
      <c r="DB4406" s="1">
        <v>31.419</v>
      </c>
      <c r="DF4406" s="1">
        <v>26.851</v>
      </c>
      <c r="DG4406" s="1">
        <v>0.38</v>
      </c>
      <c r="DI4406" s="1">
        <v>9.091</v>
      </c>
      <c r="DN4406" s="1">
        <v>0.0</v>
      </c>
      <c r="DO4406" s="1">
        <v>0.0</v>
      </c>
      <c r="DQ4406" s="1">
        <v>0.0</v>
      </c>
      <c r="DV4406" s="1">
        <v>0.0</v>
      </c>
      <c r="DW4406" s="1">
        <v>0.0</v>
      </c>
      <c r="DY4406" s="1">
        <v>0.0</v>
      </c>
    </row>
    <row r="4407">
      <c r="A4407" s="1" t="s">
        <v>473</v>
      </c>
      <c r="B4407" s="1">
        <v>2015.0</v>
      </c>
      <c r="C4407" s="1" t="s">
        <v>474</v>
      </c>
      <c r="D4407" s="1">
        <v>1.459329E7</v>
      </c>
      <c r="E4407" s="1">
        <v>3.6345741312E10</v>
      </c>
      <c r="J4407" s="1">
        <v>4.797</v>
      </c>
      <c r="K4407" s="1">
        <v>0.07</v>
      </c>
      <c r="L4407" s="1">
        <v>1.577</v>
      </c>
      <c r="N4407" s="1">
        <v>619.369</v>
      </c>
      <c r="S4407" s="1">
        <v>13.705</v>
      </c>
      <c r="T4407" s="1">
        <v>0.2</v>
      </c>
      <c r="V4407" s="1">
        <v>0.0</v>
      </c>
      <c r="W4407" s="1">
        <v>0.0</v>
      </c>
      <c r="X4407" s="1">
        <v>0.0</v>
      </c>
      <c r="Y4407" s="1">
        <v>4.505</v>
      </c>
      <c r="AA4407" s="1">
        <v>4.77</v>
      </c>
      <c r="AB4407" s="1">
        <v>326.863</v>
      </c>
      <c r="AC4407" s="1">
        <v>4.44</v>
      </c>
      <c r="AE4407" s="1">
        <v>16.164</v>
      </c>
      <c r="AF4407" s="1">
        <v>5.079</v>
      </c>
      <c r="AG4407" s="1">
        <v>2501.015</v>
      </c>
      <c r="AH4407" s="1">
        <v>1.004</v>
      </c>
      <c r="AK4407" s="1">
        <v>276.84</v>
      </c>
      <c r="AL4407" s="1">
        <v>4.04</v>
      </c>
      <c r="AO4407" s="1">
        <v>90.991</v>
      </c>
      <c r="AT4407" s="1">
        <v>5.482</v>
      </c>
      <c r="AU4407" s="1">
        <v>0.08</v>
      </c>
      <c r="AW4407" s="1">
        <v>3.333</v>
      </c>
      <c r="AX4407" s="1">
        <v>0.019</v>
      </c>
      <c r="AY4407" s="1">
        <v>39.565</v>
      </c>
      <c r="AZ4407" s="1">
        <v>0.577</v>
      </c>
      <c r="BA4407" s="1">
        <v>1.802</v>
      </c>
      <c r="BC4407" s="1">
        <v>2.75</v>
      </c>
      <c r="BG4407" s="1">
        <v>22.613</v>
      </c>
      <c r="BH4407" s="1">
        <v>0.33</v>
      </c>
      <c r="BJ4407" s="1">
        <v>7.432</v>
      </c>
      <c r="BO4407" s="1">
        <v>27.41</v>
      </c>
      <c r="BP4407" s="1">
        <v>0.4</v>
      </c>
      <c r="BR4407" s="1">
        <v>9.009</v>
      </c>
      <c r="BT4407" s="1">
        <v>0.33</v>
      </c>
      <c r="BU4407" s="1">
        <v>6.918</v>
      </c>
      <c r="BY4407" s="1">
        <v>0.0</v>
      </c>
      <c r="BZ4407" s="1">
        <v>0.0</v>
      </c>
      <c r="CB4407" s="1">
        <v>0.0</v>
      </c>
      <c r="CG4407" s="1">
        <v>257.653</v>
      </c>
      <c r="CH4407" s="1">
        <v>3.76</v>
      </c>
      <c r="CK4407" s="1">
        <v>0.0</v>
      </c>
      <c r="CL4407" s="1">
        <v>0.0</v>
      </c>
      <c r="CM4407" s="1">
        <v>0.0</v>
      </c>
      <c r="CN4407" s="1">
        <v>84.685</v>
      </c>
      <c r="CQ4407" s="1">
        <v>0.07</v>
      </c>
      <c r="CR4407" s="1">
        <v>0.0</v>
      </c>
      <c r="CU4407" s="1">
        <v>4.797</v>
      </c>
      <c r="CV4407" s="1">
        <v>0.0</v>
      </c>
      <c r="CX4407" s="1">
        <v>1.577</v>
      </c>
      <c r="CY4407" s="1">
        <v>0.0</v>
      </c>
      <c r="DA4407" s="1">
        <v>304.249</v>
      </c>
      <c r="DB4407" s="1">
        <v>36.498</v>
      </c>
      <c r="DF4407" s="1">
        <v>27.41</v>
      </c>
      <c r="DG4407" s="1">
        <v>0.4</v>
      </c>
      <c r="DI4407" s="1">
        <v>9.009</v>
      </c>
      <c r="DN4407" s="1">
        <v>0.0</v>
      </c>
      <c r="DO4407" s="1">
        <v>0.0</v>
      </c>
      <c r="DQ4407" s="1">
        <v>0.0</v>
      </c>
      <c r="DV4407" s="1">
        <v>0.0</v>
      </c>
      <c r="DW4407" s="1">
        <v>0.0</v>
      </c>
      <c r="DY4407" s="1">
        <v>0.0</v>
      </c>
    </row>
    <row r="4408">
      <c r="A4408" s="1" t="s">
        <v>473</v>
      </c>
      <c r="B4408" s="1">
        <v>2016.0</v>
      </c>
      <c r="C4408" s="1" t="s">
        <v>474</v>
      </c>
      <c r="D4408" s="1">
        <v>1.503446E7</v>
      </c>
      <c r="E4408" s="1">
        <v>3.8655885312E10</v>
      </c>
      <c r="J4408" s="1">
        <v>3.991</v>
      </c>
      <c r="K4408" s="1">
        <v>0.06</v>
      </c>
      <c r="L4408" s="1">
        <v>1.255</v>
      </c>
      <c r="N4408" s="1">
        <v>623.431</v>
      </c>
      <c r="S4408" s="1">
        <v>25.94</v>
      </c>
      <c r="T4408" s="1">
        <v>0.39</v>
      </c>
      <c r="V4408" s="1">
        <v>0.0</v>
      </c>
      <c r="W4408" s="1">
        <v>0.0</v>
      </c>
      <c r="X4408" s="1">
        <v>0.0</v>
      </c>
      <c r="Y4408" s="1">
        <v>8.159</v>
      </c>
      <c r="AA4408" s="1">
        <v>5.14</v>
      </c>
      <c r="AB4408" s="1">
        <v>341.881</v>
      </c>
      <c r="AC4408" s="1">
        <v>4.78</v>
      </c>
      <c r="AE4408" s="1">
        <v>-3.513</v>
      </c>
      <c r="AF4408" s="1">
        <v>-1.282</v>
      </c>
      <c r="AG4408" s="1">
        <v>2342.349</v>
      </c>
      <c r="AH4408" s="1">
        <v>0.911</v>
      </c>
      <c r="AK4408" s="1">
        <v>289.335</v>
      </c>
      <c r="AL4408" s="1">
        <v>4.35</v>
      </c>
      <c r="AO4408" s="1">
        <v>91.004</v>
      </c>
      <c r="AT4408" s="1">
        <v>5.321</v>
      </c>
      <c r="AU4408" s="1">
        <v>0.08</v>
      </c>
      <c r="AW4408" s="1">
        <v>-3.226</v>
      </c>
      <c r="AX4408" s="1">
        <v>-0.019</v>
      </c>
      <c r="AY4408" s="1">
        <v>37.166</v>
      </c>
      <c r="AZ4408" s="1">
        <v>0.559</v>
      </c>
      <c r="BA4408" s="1">
        <v>1.674</v>
      </c>
      <c r="BC4408" s="1">
        <v>2.98</v>
      </c>
      <c r="BG4408" s="1">
        <v>23.945</v>
      </c>
      <c r="BH4408" s="1">
        <v>0.36</v>
      </c>
      <c r="BJ4408" s="1">
        <v>7.531</v>
      </c>
      <c r="BO4408" s="1">
        <v>28.601</v>
      </c>
      <c r="BP4408" s="1">
        <v>0.43</v>
      </c>
      <c r="BR4408" s="1">
        <v>8.996</v>
      </c>
      <c r="BT4408" s="1">
        <v>0.36</v>
      </c>
      <c r="BU4408" s="1">
        <v>7.004</v>
      </c>
      <c r="BY4408" s="1">
        <v>0.0</v>
      </c>
      <c r="BZ4408" s="1">
        <v>0.0</v>
      </c>
      <c r="CB4408" s="1">
        <v>0.0</v>
      </c>
      <c r="CG4408" s="1">
        <v>258.074</v>
      </c>
      <c r="CH4408" s="1">
        <v>3.88</v>
      </c>
      <c r="CK4408" s="1">
        <v>0.0</v>
      </c>
      <c r="CL4408" s="1">
        <v>0.0</v>
      </c>
      <c r="CM4408" s="1">
        <v>0.0</v>
      </c>
      <c r="CN4408" s="1">
        <v>81.172</v>
      </c>
      <c r="CQ4408" s="1">
        <v>0.06</v>
      </c>
      <c r="CR4408" s="1">
        <v>0.0</v>
      </c>
      <c r="CU4408" s="1">
        <v>3.991</v>
      </c>
      <c r="CV4408" s="1">
        <v>0.0</v>
      </c>
      <c r="CX4408" s="1">
        <v>1.255</v>
      </c>
      <c r="CY4408" s="1">
        <v>0.0</v>
      </c>
      <c r="DA4408" s="1">
        <v>317.936</v>
      </c>
      <c r="DB4408" s="1">
        <v>35.216</v>
      </c>
      <c r="DF4408" s="1">
        <v>28.601</v>
      </c>
      <c r="DG4408" s="1">
        <v>0.43</v>
      </c>
      <c r="DI4408" s="1">
        <v>8.996</v>
      </c>
      <c r="DN4408" s="1">
        <v>0.665</v>
      </c>
      <c r="DO4408" s="1">
        <v>0.01</v>
      </c>
      <c r="DQ4408" s="1">
        <v>0.209</v>
      </c>
      <c r="DV4408" s="1">
        <v>0.0</v>
      </c>
      <c r="DW4408" s="1">
        <v>0.0</v>
      </c>
      <c r="DY4408" s="1">
        <v>0.0</v>
      </c>
    </row>
    <row r="4409">
      <c r="A4409" s="1" t="s">
        <v>473</v>
      </c>
      <c r="B4409" s="1">
        <v>2017.0</v>
      </c>
      <c r="C4409" s="1" t="s">
        <v>474</v>
      </c>
      <c r="D4409" s="1">
        <v>1.5474954E7</v>
      </c>
      <c r="E4409" s="1">
        <v>4.1519120384E10</v>
      </c>
      <c r="J4409" s="1">
        <v>5.17</v>
      </c>
      <c r="K4409" s="1">
        <v>0.08</v>
      </c>
      <c r="L4409" s="1">
        <v>1.695</v>
      </c>
      <c r="N4409" s="1">
        <v>608.051</v>
      </c>
      <c r="S4409" s="1">
        <v>20.032</v>
      </c>
      <c r="T4409" s="1">
        <v>0.31</v>
      </c>
      <c r="Y4409" s="1">
        <v>6.568</v>
      </c>
      <c r="AA4409" s="1">
        <v>5.05</v>
      </c>
      <c r="AB4409" s="1">
        <v>326.334</v>
      </c>
      <c r="AC4409" s="1">
        <v>4.72</v>
      </c>
      <c r="AE4409" s="1">
        <v>5.806</v>
      </c>
      <c r="AF4409" s="1">
        <v>2.045</v>
      </c>
      <c r="AG4409" s="1">
        <v>2407.797</v>
      </c>
      <c r="AH4409" s="1">
        <v>0.897</v>
      </c>
      <c r="AK4409" s="1">
        <v>270.76</v>
      </c>
      <c r="AL4409" s="1">
        <v>4.19</v>
      </c>
      <c r="AO4409" s="1">
        <v>88.771</v>
      </c>
      <c r="AT4409" s="1">
        <v>3.877</v>
      </c>
      <c r="AU4409" s="1">
        <v>0.06</v>
      </c>
      <c r="BA4409" s="1">
        <v>1.271</v>
      </c>
      <c r="BC4409" s="1">
        <v>2.87</v>
      </c>
      <c r="BG4409" s="1">
        <v>23.263</v>
      </c>
      <c r="BH4409" s="1">
        <v>0.36</v>
      </c>
      <c r="BJ4409" s="1">
        <v>7.627</v>
      </c>
      <c r="BO4409" s="1">
        <v>34.249</v>
      </c>
      <c r="BP4409" s="1">
        <v>0.53</v>
      </c>
      <c r="BR4409" s="1">
        <v>11.229</v>
      </c>
      <c r="BT4409" s="1">
        <v>0.33</v>
      </c>
      <c r="BU4409" s="1">
        <v>6.535</v>
      </c>
      <c r="BY4409" s="1">
        <v>0.0</v>
      </c>
      <c r="BZ4409" s="1">
        <v>0.0</v>
      </c>
      <c r="CB4409" s="1">
        <v>0.0</v>
      </c>
      <c r="CG4409" s="1">
        <v>246.85</v>
      </c>
      <c r="CH4409" s="1">
        <v>3.82</v>
      </c>
      <c r="CN4409" s="1">
        <v>80.932</v>
      </c>
      <c r="CQ4409" s="1">
        <v>0.08</v>
      </c>
      <c r="CR4409" s="1">
        <v>0.0</v>
      </c>
      <c r="CU4409" s="1">
        <v>5.17</v>
      </c>
      <c r="CV4409" s="1">
        <v>0.0</v>
      </c>
      <c r="CX4409" s="1">
        <v>1.695</v>
      </c>
      <c r="CY4409" s="1">
        <v>0.0</v>
      </c>
      <c r="DA4409" s="1">
        <v>305.009</v>
      </c>
      <c r="DB4409" s="1">
        <v>37.261</v>
      </c>
      <c r="DF4409" s="1">
        <v>34.249</v>
      </c>
      <c r="DG4409" s="1">
        <v>0.53</v>
      </c>
      <c r="DI4409" s="1">
        <v>11.229</v>
      </c>
      <c r="DN4409" s="1">
        <v>5.816</v>
      </c>
      <c r="DO4409" s="1">
        <v>0.09</v>
      </c>
      <c r="DQ4409" s="1">
        <v>1.907</v>
      </c>
      <c r="DV4409" s="1">
        <v>0.0</v>
      </c>
      <c r="DW4409" s="1">
        <v>0.0</v>
      </c>
      <c r="DY4409" s="1">
        <v>0.0</v>
      </c>
    </row>
    <row r="4410">
      <c r="A4410" s="1" t="s">
        <v>473</v>
      </c>
      <c r="B4410" s="1">
        <v>2018.0</v>
      </c>
      <c r="C4410" s="1" t="s">
        <v>474</v>
      </c>
      <c r="D4410" s="1">
        <v>1.5914437E7</v>
      </c>
      <c r="E4410" s="1">
        <v>4.4097040384E10</v>
      </c>
      <c r="J4410" s="1">
        <v>5.655</v>
      </c>
      <c r="K4410" s="1">
        <v>0.09</v>
      </c>
      <c r="L4410" s="1">
        <v>1.822</v>
      </c>
      <c r="N4410" s="1">
        <v>595.142</v>
      </c>
      <c r="S4410" s="1">
        <v>30.79</v>
      </c>
      <c r="T4410" s="1">
        <v>0.49</v>
      </c>
      <c r="Y4410" s="1">
        <v>9.919</v>
      </c>
      <c r="AA4410" s="1">
        <v>5.26</v>
      </c>
      <c r="AB4410" s="1">
        <v>330.518</v>
      </c>
      <c r="AC4410" s="1">
        <v>4.94</v>
      </c>
      <c r="AE4410" s="1">
        <v>0.903</v>
      </c>
      <c r="AF4410" s="1">
        <v>0.337</v>
      </c>
      <c r="AG4410" s="1">
        <v>2362.458</v>
      </c>
      <c r="AH4410" s="1">
        <v>0.853</v>
      </c>
      <c r="AK4410" s="1">
        <v>266.425</v>
      </c>
      <c r="AL4410" s="1">
        <v>4.24</v>
      </c>
      <c r="AO4410" s="1">
        <v>85.83</v>
      </c>
      <c r="AT4410" s="1">
        <v>2.513</v>
      </c>
      <c r="AU4410" s="1">
        <v>0.04</v>
      </c>
      <c r="BA4410" s="1">
        <v>0.81</v>
      </c>
      <c r="BC4410" s="1">
        <v>2.94</v>
      </c>
      <c r="BG4410" s="1">
        <v>22.621</v>
      </c>
      <c r="BH4410" s="1">
        <v>0.36</v>
      </c>
      <c r="BJ4410" s="1">
        <v>7.287</v>
      </c>
      <c r="BO4410" s="1">
        <v>43.985</v>
      </c>
      <c r="BP4410" s="1">
        <v>0.7</v>
      </c>
      <c r="BR4410" s="1">
        <v>14.17</v>
      </c>
      <c r="BT4410" s="1">
        <v>0.32</v>
      </c>
      <c r="BU4410" s="1">
        <v>6.084</v>
      </c>
      <c r="BY4410" s="1">
        <v>0.0</v>
      </c>
      <c r="BZ4410" s="1">
        <v>0.0</v>
      </c>
      <c r="CB4410" s="1">
        <v>0.0</v>
      </c>
      <c r="CG4410" s="1">
        <v>233.122</v>
      </c>
      <c r="CH4410" s="1">
        <v>3.71</v>
      </c>
      <c r="CN4410" s="1">
        <v>75.101</v>
      </c>
      <c r="CQ4410" s="1">
        <v>0.09</v>
      </c>
      <c r="CR4410" s="1">
        <v>0.0</v>
      </c>
      <c r="CU4410" s="1">
        <v>5.655</v>
      </c>
      <c r="CV4410" s="1">
        <v>0.0</v>
      </c>
      <c r="CX4410" s="1">
        <v>1.822</v>
      </c>
      <c r="CY4410" s="1">
        <v>0.0</v>
      </c>
      <c r="DA4410" s="1">
        <v>310.41</v>
      </c>
      <c r="DB4410" s="1">
        <v>37.597</v>
      </c>
      <c r="DF4410" s="1">
        <v>43.985</v>
      </c>
      <c r="DG4410" s="1">
        <v>0.7</v>
      </c>
      <c r="DI4410" s="1">
        <v>14.17</v>
      </c>
      <c r="DN4410" s="1">
        <v>15.709</v>
      </c>
      <c r="DO4410" s="1">
        <v>0.25</v>
      </c>
      <c r="DQ4410" s="1">
        <v>5.061</v>
      </c>
      <c r="DV4410" s="1">
        <v>0.0</v>
      </c>
      <c r="DW4410" s="1">
        <v>0.0</v>
      </c>
      <c r="DY4410" s="1">
        <v>0.0</v>
      </c>
    </row>
    <row r="4411">
      <c r="A4411" s="1" t="s">
        <v>473</v>
      </c>
      <c r="B4411" s="1">
        <v>2019.0</v>
      </c>
      <c r="C4411" s="1" t="s">
        <v>474</v>
      </c>
      <c r="D4411" s="1">
        <v>1.6352874E7</v>
      </c>
      <c r="E4411" s="1">
        <v>4.6131675136E10</v>
      </c>
      <c r="J4411" s="1">
        <v>7.338</v>
      </c>
      <c r="K4411" s="1">
        <v>0.12</v>
      </c>
      <c r="L4411" s="1">
        <v>2.062</v>
      </c>
      <c r="N4411" s="1">
        <v>609.966</v>
      </c>
      <c r="S4411" s="1">
        <v>46.475</v>
      </c>
      <c r="T4411" s="1">
        <v>0.76</v>
      </c>
      <c r="Y4411" s="1">
        <v>13.058</v>
      </c>
      <c r="AA4411" s="1">
        <v>6.14</v>
      </c>
      <c r="AB4411" s="1">
        <v>375.469</v>
      </c>
      <c r="AC4411" s="1">
        <v>5.82</v>
      </c>
      <c r="AE4411" s="1">
        <v>11.414</v>
      </c>
      <c r="AF4411" s="1">
        <v>4.291</v>
      </c>
      <c r="AG4411" s="1">
        <v>2561.546</v>
      </c>
      <c r="AH4411" s="1">
        <v>0.908</v>
      </c>
      <c r="AK4411" s="1">
        <v>308.203</v>
      </c>
      <c r="AL4411" s="1">
        <v>5.04</v>
      </c>
      <c r="AO4411" s="1">
        <v>86.598</v>
      </c>
      <c r="AT4411" s="1">
        <v>3.669</v>
      </c>
      <c r="AU4411" s="1">
        <v>0.06</v>
      </c>
      <c r="BA4411" s="1">
        <v>1.031</v>
      </c>
      <c r="BC4411" s="1">
        <v>3.55</v>
      </c>
      <c r="BG4411" s="1">
        <v>18.957</v>
      </c>
      <c r="BH4411" s="1">
        <v>0.31</v>
      </c>
      <c r="BJ4411" s="1">
        <v>5.326</v>
      </c>
      <c r="BO4411" s="1">
        <v>47.698</v>
      </c>
      <c r="BP4411" s="1">
        <v>0.78</v>
      </c>
      <c r="BR4411" s="1">
        <v>13.402</v>
      </c>
      <c r="BT4411" s="1">
        <v>0.32</v>
      </c>
      <c r="BU4411" s="1">
        <v>5.212</v>
      </c>
      <c r="BY4411" s="1">
        <v>0.0</v>
      </c>
      <c r="BZ4411" s="1">
        <v>0.0</v>
      </c>
      <c r="CB4411" s="1">
        <v>0.0</v>
      </c>
      <c r="CG4411" s="1">
        <v>258.059</v>
      </c>
      <c r="CH4411" s="1">
        <v>4.22</v>
      </c>
      <c r="CN4411" s="1">
        <v>72.509</v>
      </c>
      <c r="CQ4411" s="1">
        <v>0.12</v>
      </c>
      <c r="CR4411" s="1">
        <v>0.0</v>
      </c>
      <c r="CU4411" s="1">
        <v>7.338</v>
      </c>
      <c r="CV4411" s="1">
        <v>0.0</v>
      </c>
      <c r="CX4411" s="1">
        <v>2.062</v>
      </c>
      <c r="CY4411" s="1">
        <v>0.0</v>
      </c>
      <c r="DA4411" s="1">
        <v>355.901</v>
      </c>
      <c r="DB4411" s="1">
        <v>41.889</v>
      </c>
      <c r="DF4411" s="1">
        <v>47.698</v>
      </c>
      <c r="DG4411" s="1">
        <v>0.78</v>
      </c>
      <c r="DI4411" s="1">
        <v>13.402</v>
      </c>
      <c r="DN4411" s="1">
        <v>20.18</v>
      </c>
      <c r="DO4411" s="1">
        <v>0.33</v>
      </c>
      <c r="DQ4411" s="1">
        <v>5.67</v>
      </c>
      <c r="DV4411" s="1">
        <v>1.223</v>
      </c>
      <c r="DW4411" s="1">
        <v>0.02</v>
      </c>
      <c r="DY4411" s="1">
        <v>0.344</v>
      </c>
    </row>
    <row r="4412">
      <c r="A4412" s="1" t="s">
        <v>473</v>
      </c>
      <c r="B4412" s="1">
        <v>2020.0</v>
      </c>
      <c r="C4412" s="1" t="s">
        <v>474</v>
      </c>
      <c r="D4412" s="1">
        <v>1.6789173E7</v>
      </c>
      <c r="E4412" s="1">
        <v>4.6743392256E10</v>
      </c>
      <c r="J4412" s="1">
        <v>6.552</v>
      </c>
      <c r="K4412" s="1">
        <v>0.11</v>
      </c>
      <c r="L4412" s="1">
        <v>1.815</v>
      </c>
      <c r="N4412" s="1">
        <v>562.706</v>
      </c>
      <c r="S4412" s="1">
        <v>8.934</v>
      </c>
      <c r="T4412" s="1">
        <v>0.15</v>
      </c>
      <c r="Y4412" s="1">
        <v>2.475</v>
      </c>
      <c r="AA4412" s="1">
        <v>6.42</v>
      </c>
      <c r="AB4412" s="1">
        <v>382.389</v>
      </c>
      <c r="AC4412" s="1">
        <v>6.06</v>
      </c>
      <c r="AE4412" s="1">
        <v>-11.265</v>
      </c>
      <c r="AF4412" s="1">
        <v>-4.719</v>
      </c>
      <c r="AG4412" s="1">
        <v>2213.908</v>
      </c>
      <c r="AH4412" s="1">
        <v>0.795</v>
      </c>
      <c r="AK4412" s="1">
        <v>300.193</v>
      </c>
      <c r="AL4412" s="1">
        <v>5.04</v>
      </c>
      <c r="AO4412" s="1">
        <v>83.168</v>
      </c>
      <c r="AT4412" s="1">
        <v>2.978</v>
      </c>
      <c r="AU4412" s="1">
        <v>0.05</v>
      </c>
      <c r="BA4412" s="1">
        <v>0.825</v>
      </c>
      <c r="BC4412" s="1">
        <v>3.41</v>
      </c>
      <c r="BG4412" s="1">
        <v>18.464</v>
      </c>
      <c r="BH4412" s="1">
        <v>0.31</v>
      </c>
      <c r="BJ4412" s="1">
        <v>5.116</v>
      </c>
      <c r="BO4412" s="1">
        <v>60.753</v>
      </c>
      <c r="BP4412" s="1">
        <v>1.02</v>
      </c>
      <c r="BR4412" s="1">
        <v>16.832</v>
      </c>
      <c r="BT4412" s="1">
        <v>0.36</v>
      </c>
      <c r="BU4412" s="1">
        <v>5.607</v>
      </c>
      <c r="BY4412" s="1">
        <v>0.0</v>
      </c>
      <c r="BZ4412" s="1">
        <v>0.0</v>
      </c>
      <c r="CB4412" s="1">
        <v>0.0</v>
      </c>
      <c r="CG4412" s="1">
        <v>288.281</v>
      </c>
      <c r="CH4412" s="1">
        <v>4.84</v>
      </c>
      <c r="CN4412" s="1">
        <v>79.868</v>
      </c>
      <c r="CQ4412" s="1">
        <v>0.11</v>
      </c>
      <c r="CR4412" s="1">
        <v>0.0</v>
      </c>
      <c r="CU4412" s="1">
        <v>6.552</v>
      </c>
      <c r="CV4412" s="1">
        <v>0.0</v>
      </c>
      <c r="CX4412" s="1">
        <v>1.815</v>
      </c>
      <c r="CY4412" s="1">
        <v>0.0</v>
      </c>
      <c r="DA4412" s="1">
        <v>360.947</v>
      </c>
      <c r="DB4412" s="1">
        <v>37.17</v>
      </c>
      <c r="DF4412" s="1">
        <v>60.753</v>
      </c>
      <c r="DG4412" s="1">
        <v>1.02</v>
      </c>
      <c r="DI4412" s="1">
        <v>16.832</v>
      </c>
      <c r="DN4412" s="1">
        <v>22.634</v>
      </c>
      <c r="DO4412" s="1">
        <v>0.38</v>
      </c>
      <c r="DQ4412" s="1">
        <v>6.271</v>
      </c>
      <c r="DV4412" s="1">
        <v>13.104</v>
      </c>
      <c r="DW4412" s="1">
        <v>0.22</v>
      </c>
      <c r="DY4412" s="1">
        <v>3.63</v>
      </c>
    </row>
    <row r="4413">
      <c r="A4413" s="1" t="s">
        <v>473</v>
      </c>
      <c r="B4413" s="1">
        <v>2021.0</v>
      </c>
      <c r="C4413" s="1" t="s">
        <v>474</v>
      </c>
      <c r="D4413" s="1">
        <v>1.7220821E7</v>
      </c>
      <c r="E4413" s="1">
        <v>4.9579311104E10</v>
      </c>
      <c r="J4413" s="1">
        <v>5.807</v>
      </c>
      <c r="K4413" s="1">
        <v>0.1</v>
      </c>
      <c r="L4413" s="1">
        <v>1.502</v>
      </c>
      <c r="N4413" s="1">
        <v>546.547</v>
      </c>
      <c r="S4413" s="1">
        <v>23.228</v>
      </c>
      <c r="T4413" s="1">
        <v>0.4</v>
      </c>
      <c r="Y4413" s="1">
        <v>6.006</v>
      </c>
      <c r="AA4413" s="1">
        <v>6.97</v>
      </c>
      <c r="AB4413" s="1">
        <v>404.743</v>
      </c>
      <c r="AC4413" s="1">
        <v>6.66</v>
      </c>
      <c r="AE4413" s="1">
        <v>11.396</v>
      </c>
      <c r="AF4413" s="1">
        <v>4.236</v>
      </c>
      <c r="AG4413" s="1">
        <v>2404.395</v>
      </c>
      <c r="AH4413" s="1">
        <v>0.835</v>
      </c>
      <c r="AK4413" s="1">
        <v>308.348</v>
      </c>
      <c r="AL4413" s="1">
        <v>5.31</v>
      </c>
      <c r="AO4413" s="1">
        <v>79.73</v>
      </c>
      <c r="AT4413" s="1">
        <v>1.161</v>
      </c>
      <c r="AU4413" s="1">
        <v>0.02</v>
      </c>
      <c r="BA4413" s="1">
        <v>0.3</v>
      </c>
      <c r="BC4413" s="1">
        <v>3.64</v>
      </c>
      <c r="BG4413" s="1">
        <v>18.001</v>
      </c>
      <c r="BH4413" s="1">
        <v>0.31</v>
      </c>
      <c r="BJ4413" s="1">
        <v>4.655</v>
      </c>
      <c r="BO4413" s="1">
        <v>78.393</v>
      </c>
      <c r="BP4413" s="1">
        <v>1.35</v>
      </c>
      <c r="BR4413" s="1">
        <v>20.27</v>
      </c>
      <c r="BT4413" s="1">
        <v>0.31</v>
      </c>
      <c r="BU4413" s="1">
        <v>4.448</v>
      </c>
      <c r="BY4413" s="1">
        <v>0.0</v>
      </c>
      <c r="BZ4413" s="1">
        <v>0.0</v>
      </c>
      <c r="CB4413" s="1">
        <v>0.0</v>
      </c>
      <c r="CG4413" s="1">
        <v>283.959</v>
      </c>
      <c r="CH4413" s="1">
        <v>4.89</v>
      </c>
      <c r="CN4413" s="1">
        <v>73.423</v>
      </c>
      <c r="CQ4413" s="1">
        <v>0.1</v>
      </c>
      <c r="CR4413" s="1">
        <v>0.0</v>
      </c>
      <c r="CU4413" s="1">
        <v>5.807</v>
      </c>
      <c r="CV4413" s="1">
        <v>0.0</v>
      </c>
      <c r="CX4413" s="1">
        <v>1.502</v>
      </c>
      <c r="CY4413" s="1">
        <v>0.0</v>
      </c>
      <c r="DA4413" s="1">
        <v>386.741</v>
      </c>
      <c r="DB4413" s="1">
        <v>41.406</v>
      </c>
      <c r="DF4413" s="1">
        <v>78.393</v>
      </c>
      <c r="DG4413" s="1">
        <v>1.35</v>
      </c>
      <c r="DI4413" s="1">
        <v>20.27</v>
      </c>
      <c r="DN4413" s="1">
        <v>31.357</v>
      </c>
      <c r="DO4413" s="1">
        <v>0.54</v>
      </c>
      <c r="DQ4413" s="1">
        <v>8.108</v>
      </c>
      <c r="DV4413" s="1">
        <v>23.228</v>
      </c>
      <c r="DW4413" s="1">
        <v>0.4</v>
      </c>
      <c r="DY4413" s="1">
        <v>6.006</v>
      </c>
    </row>
    <row r="4414">
      <c r="A4414" s="1" t="s">
        <v>473</v>
      </c>
      <c r="B4414" s="1">
        <v>2022.0</v>
      </c>
      <c r="C4414" s="1" t="s">
        <v>474</v>
      </c>
      <c r="D4414" s="1">
        <v>1.7651046E7</v>
      </c>
      <c r="E4414" s="1">
        <v>5.191399424E10</v>
      </c>
      <c r="J4414" s="1">
        <v>6.232</v>
      </c>
      <c r="K4414" s="1">
        <v>0.11</v>
      </c>
      <c r="L4414" s="1">
        <v>1.467</v>
      </c>
      <c r="N4414" s="1">
        <v>526.667</v>
      </c>
      <c r="S4414" s="1">
        <v>26.627</v>
      </c>
      <c r="T4414" s="1">
        <v>0.47</v>
      </c>
      <c r="Y4414" s="1">
        <v>6.267</v>
      </c>
      <c r="AA4414" s="1">
        <v>7.99</v>
      </c>
      <c r="AB4414" s="1">
        <v>452.664</v>
      </c>
      <c r="AC4414" s="1">
        <v>7.5</v>
      </c>
      <c r="AE4414" s="1">
        <v>9.049</v>
      </c>
      <c r="AF4414" s="1">
        <v>3.747</v>
      </c>
      <c r="AG4414" s="1">
        <v>2558.057</v>
      </c>
      <c r="AH4414" s="1">
        <v>0.87</v>
      </c>
      <c r="AK4414" s="1">
        <v>325.76</v>
      </c>
      <c r="AL4414" s="1">
        <v>5.75</v>
      </c>
      <c r="AO4414" s="1">
        <v>76.667</v>
      </c>
      <c r="AT4414" s="1">
        <v>1.133</v>
      </c>
      <c r="AU4414" s="1">
        <v>0.02</v>
      </c>
      <c r="BA4414" s="1">
        <v>0.267</v>
      </c>
      <c r="BC4414" s="1">
        <v>3.95</v>
      </c>
      <c r="BG4414" s="1">
        <v>17.563</v>
      </c>
      <c r="BH4414" s="1">
        <v>0.31</v>
      </c>
      <c r="BJ4414" s="1">
        <v>4.133</v>
      </c>
      <c r="BO4414" s="1">
        <v>99.144</v>
      </c>
      <c r="BP4414" s="1">
        <v>1.75</v>
      </c>
      <c r="BR4414" s="1">
        <v>23.333</v>
      </c>
      <c r="BT4414" s="1">
        <v>0.49</v>
      </c>
      <c r="BU4414" s="1">
        <v>6.133</v>
      </c>
      <c r="BY4414" s="1">
        <v>0.0</v>
      </c>
      <c r="BZ4414" s="1">
        <v>0.0</v>
      </c>
      <c r="CB4414" s="1">
        <v>0.0</v>
      </c>
      <c r="CG4414" s="1">
        <v>297.999</v>
      </c>
      <c r="CH4414" s="1">
        <v>5.26</v>
      </c>
      <c r="CN4414" s="1">
        <v>70.133</v>
      </c>
      <c r="CQ4414" s="1">
        <v>0.11</v>
      </c>
      <c r="CR4414" s="1">
        <v>0.0</v>
      </c>
      <c r="CU4414" s="1">
        <v>6.232</v>
      </c>
      <c r="CV4414" s="1">
        <v>0.0</v>
      </c>
      <c r="CX4414" s="1">
        <v>1.467</v>
      </c>
      <c r="CY4414" s="1">
        <v>0.0</v>
      </c>
      <c r="DA4414" s="1">
        <v>424.904</v>
      </c>
      <c r="DB4414" s="1">
        <v>45.152</v>
      </c>
      <c r="DF4414" s="1">
        <v>99.144</v>
      </c>
      <c r="DG4414" s="1">
        <v>1.75</v>
      </c>
      <c r="DI4414" s="1">
        <v>23.333</v>
      </c>
      <c r="DN4414" s="1">
        <v>33.426</v>
      </c>
      <c r="DO4414" s="1">
        <v>0.59</v>
      </c>
      <c r="DQ4414" s="1">
        <v>7.867</v>
      </c>
      <c r="DV4414" s="1">
        <v>41.924</v>
      </c>
      <c r="DW4414" s="1">
        <v>0.74</v>
      </c>
      <c r="DY4414" s="1">
        <v>9.867</v>
      </c>
    </row>
    <row r="4415">
      <c r="A4415" s="1" t="s">
        <v>473</v>
      </c>
      <c r="B4415" s="1">
        <v>2023.0</v>
      </c>
      <c r="C4415" s="1" t="s">
        <v>474</v>
      </c>
      <c r="D4415" s="1">
        <v>1.8077527E7</v>
      </c>
      <c r="J4415" s="1">
        <v>6.085</v>
      </c>
      <c r="K4415" s="1">
        <v>0.11</v>
      </c>
      <c r="L4415" s="1">
        <v>1.366</v>
      </c>
      <c r="N4415" s="1">
        <v>535.404</v>
      </c>
      <c r="S4415" s="1">
        <v>25.999</v>
      </c>
      <c r="T4415" s="1">
        <v>0.47</v>
      </c>
      <c r="Y4415" s="1">
        <v>5.839</v>
      </c>
      <c r="AA4415" s="1">
        <v>8.54</v>
      </c>
      <c r="AB4415" s="1">
        <v>472.41</v>
      </c>
      <c r="AC4415" s="1">
        <v>8.05</v>
      </c>
      <c r="AE4415" s="1">
        <v>-2.579</v>
      </c>
      <c r="AF4415" s="1">
        <v>-1.165</v>
      </c>
      <c r="AG4415" s="1">
        <v>2433.284</v>
      </c>
      <c r="AK4415" s="1">
        <v>348.499</v>
      </c>
      <c r="AL4415" s="1">
        <v>6.3</v>
      </c>
      <c r="AO4415" s="1">
        <v>78.261</v>
      </c>
      <c r="AT4415" s="1">
        <v>1.106</v>
      </c>
      <c r="AU4415" s="1">
        <v>0.02</v>
      </c>
      <c r="BA4415" s="1">
        <v>0.248</v>
      </c>
      <c r="BC4415" s="1">
        <v>4.31</v>
      </c>
      <c r="BG4415" s="1">
        <v>17.148</v>
      </c>
      <c r="BH4415" s="1">
        <v>0.31</v>
      </c>
      <c r="BJ4415" s="1">
        <v>3.851</v>
      </c>
      <c r="BO4415" s="1">
        <v>96.805</v>
      </c>
      <c r="BP4415" s="1">
        <v>1.75</v>
      </c>
      <c r="BR4415" s="1">
        <v>21.739</v>
      </c>
      <c r="BT4415" s="1">
        <v>0.49</v>
      </c>
      <c r="BU4415" s="1">
        <v>5.738</v>
      </c>
      <c r="BY4415" s="1">
        <v>0.0</v>
      </c>
      <c r="BZ4415" s="1">
        <v>0.0</v>
      </c>
      <c r="CB4415" s="1">
        <v>0.0</v>
      </c>
      <c r="CG4415" s="1">
        <v>321.394</v>
      </c>
      <c r="CH4415" s="1">
        <v>5.81</v>
      </c>
      <c r="CN4415" s="1">
        <v>72.174</v>
      </c>
      <c r="CQ4415" s="1">
        <v>0.11</v>
      </c>
      <c r="CR4415" s="1">
        <v>0.0</v>
      </c>
      <c r="CU4415" s="1">
        <v>6.085</v>
      </c>
      <c r="CV4415" s="1">
        <v>0.0</v>
      </c>
      <c r="CX4415" s="1">
        <v>1.366</v>
      </c>
      <c r="CY4415" s="1">
        <v>0.0</v>
      </c>
      <c r="DA4415" s="1">
        <v>445.304</v>
      </c>
      <c r="DB4415" s="1">
        <v>43.988</v>
      </c>
      <c r="DF4415" s="1">
        <v>96.805</v>
      </c>
      <c r="DG4415" s="1">
        <v>1.75</v>
      </c>
      <c r="DI4415" s="1">
        <v>21.739</v>
      </c>
      <c r="DN4415" s="1">
        <v>32.637</v>
      </c>
      <c r="DO4415" s="1">
        <v>0.59</v>
      </c>
      <c r="DQ4415" s="1">
        <v>7.329</v>
      </c>
      <c r="DV4415" s="1">
        <v>40.935</v>
      </c>
      <c r="DW4415" s="1">
        <v>0.74</v>
      </c>
      <c r="DY4415" s="1">
        <v>9.193</v>
      </c>
    </row>
    <row r="4416">
      <c r="A4416" s="1" t="s">
        <v>475</v>
      </c>
      <c r="B4416" s="1">
        <v>2000.0</v>
      </c>
      <c r="C4416" s="1" t="s">
        <v>476</v>
      </c>
      <c r="D4416" s="1">
        <v>7694563.0</v>
      </c>
      <c r="E4416" s="1">
        <v>4.5972176896E10</v>
      </c>
      <c r="J4416" s="1">
        <v>0.0</v>
      </c>
      <c r="K4416" s="1">
        <v>0.0</v>
      </c>
      <c r="L4416" s="1">
        <v>0.0</v>
      </c>
      <c r="N4416" s="1">
        <v>699.531</v>
      </c>
      <c r="S4416" s="1">
        <v>2785.083</v>
      </c>
      <c r="T4416" s="1">
        <v>21.43</v>
      </c>
      <c r="U4416" s="1">
        <v>12.189</v>
      </c>
      <c r="V4416" s="1">
        <v>10.479</v>
      </c>
      <c r="W4416" s="1">
        <v>12535.12</v>
      </c>
      <c r="X4416" s="1">
        <v>96.452</v>
      </c>
      <c r="Y4416" s="1">
        <v>67.074</v>
      </c>
      <c r="AA4416" s="1">
        <v>34.96</v>
      </c>
      <c r="AB4416" s="1">
        <v>4543.468</v>
      </c>
      <c r="AC4416" s="1">
        <v>31.95</v>
      </c>
      <c r="AK4416" s="1">
        <v>2876.057</v>
      </c>
      <c r="AL4416" s="1">
        <v>22.13</v>
      </c>
      <c r="AO4416" s="1">
        <v>69.264</v>
      </c>
      <c r="AT4416" s="1">
        <v>50.685</v>
      </c>
      <c r="AU4416" s="1">
        <v>0.39</v>
      </c>
      <c r="AW4416" s="1">
        <v>-20.029</v>
      </c>
      <c r="AX4416" s="1">
        <v>-1.475</v>
      </c>
      <c r="AY4416" s="1">
        <v>765.385</v>
      </c>
      <c r="AZ4416" s="1">
        <v>5.889</v>
      </c>
      <c r="BA4416" s="1">
        <v>1.221</v>
      </c>
      <c r="BC4416" s="1">
        <v>22.35</v>
      </c>
      <c r="BG4416" s="1">
        <v>1276.226</v>
      </c>
      <c r="BH4416" s="1">
        <v>9.82</v>
      </c>
      <c r="BJ4416" s="1">
        <v>30.736</v>
      </c>
      <c r="BO4416" s="1">
        <v>1276.226</v>
      </c>
      <c r="BP4416" s="1">
        <v>9.82</v>
      </c>
      <c r="BR4416" s="1">
        <v>30.736</v>
      </c>
      <c r="BT4416" s="1">
        <v>3.01</v>
      </c>
      <c r="BU4416" s="1">
        <v>8.61</v>
      </c>
      <c r="BY4416" s="1">
        <v>0.0</v>
      </c>
      <c r="BZ4416" s="1">
        <v>0.0</v>
      </c>
      <c r="CB4416" s="1">
        <v>0.0</v>
      </c>
      <c r="CG4416" s="1">
        <v>40.288</v>
      </c>
      <c r="CH4416" s="1">
        <v>0.31</v>
      </c>
      <c r="CJ4416" s="1">
        <v>-10.014</v>
      </c>
      <c r="CK4416" s="1">
        <v>-1.217</v>
      </c>
      <c r="CL4416" s="1">
        <v>1421.295</v>
      </c>
      <c r="CM4416" s="1">
        <v>10.936</v>
      </c>
      <c r="CN4416" s="1">
        <v>0.97</v>
      </c>
      <c r="CQ4416" s="1">
        <v>0.0</v>
      </c>
      <c r="CR4416" s="1">
        <v>0.0</v>
      </c>
      <c r="CU4416" s="1">
        <v>0.0</v>
      </c>
      <c r="CV4416" s="1">
        <v>0.0</v>
      </c>
      <c r="CX4416" s="1">
        <v>0.0</v>
      </c>
      <c r="CY4416" s="1">
        <v>0.0</v>
      </c>
      <c r="DA4416" s="1">
        <v>4152.283</v>
      </c>
      <c r="DF4416" s="1">
        <v>1276.226</v>
      </c>
      <c r="DG4416" s="1">
        <v>9.82</v>
      </c>
      <c r="DI4416" s="1">
        <v>30.736</v>
      </c>
      <c r="DN4416" s="1">
        <v>0.0</v>
      </c>
      <c r="DO4416" s="1">
        <v>0.0</v>
      </c>
      <c r="DQ4416" s="1">
        <v>0.0</v>
      </c>
    </row>
    <row r="4417">
      <c r="A4417" s="1" t="s">
        <v>475</v>
      </c>
      <c r="B4417" s="1">
        <v>2001.0</v>
      </c>
      <c r="C4417" s="1" t="s">
        <v>476</v>
      </c>
      <c r="D4417" s="1">
        <v>7651885.0</v>
      </c>
      <c r="E4417" s="1">
        <v>4.9551966208E10</v>
      </c>
      <c r="J4417" s="1">
        <v>0.0</v>
      </c>
      <c r="K4417" s="1">
        <v>0.0</v>
      </c>
      <c r="L4417" s="1">
        <v>0.0</v>
      </c>
      <c r="N4417" s="1">
        <v>701.566</v>
      </c>
      <c r="S4417" s="1">
        <v>2856.812</v>
      </c>
      <c r="T4417" s="1">
        <v>21.86</v>
      </c>
      <c r="U4417" s="1">
        <v>-2.106</v>
      </c>
      <c r="V4417" s="1">
        <v>-2.031</v>
      </c>
      <c r="W4417" s="1">
        <v>12339.608</v>
      </c>
      <c r="X4417" s="1">
        <v>94.421</v>
      </c>
      <c r="Y4417" s="1">
        <v>67.117</v>
      </c>
      <c r="AA4417" s="1">
        <v>36.61</v>
      </c>
      <c r="AB4417" s="1">
        <v>4784.442</v>
      </c>
      <c r="AC4417" s="1">
        <v>32.57</v>
      </c>
      <c r="AK4417" s="1">
        <v>2963.976</v>
      </c>
      <c r="AL4417" s="1">
        <v>22.68</v>
      </c>
      <c r="AO4417" s="1">
        <v>69.635</v>
      </c>
      <c r="AT4417" s="1">
        <v>65.343</v>
      </c>
      <c r="AU4417" s="1">
        <v>0.5</v>
      </c>
      <c r="AW4417" s="1">
        <v>10.866</v>
      </c>
      <c r="AX4417" s="1">
        <v>0.64</v>
      </c>
      <c r="AY4417" s="1">
        <v>853.281</v>
      </c>
      <c r="AZ4417" s="1">
        <v>6.529</v>
      </c>
      <c r="BA4417" s="1">
        <v>1.535</v>
      </c>
      <c r="BC4417" s="1">
        <v>22.85</v>
      </c>
      <c r="BG4417" s="1">
        <v>1292.492</v>
      </c>
      <c r="BH4417" s="1">
        <v>9.89</v>
      </c>
      <c r="BJ4417" s="1">
        <v>30.365</v>
      </c>
      <c r="BO4417" s="1">
        <v>1292.492</v>
      </c>
      <c r="BP4417" s="1">
        <v>9.89</v>
      </c>
      <c r="BR4417" s="1">
        <v>30.365</v>
      </c>
      <c r="BT4417" s="1">
        <v>4.04</v>
      </c>
      <c r="BU4417" s="1">
        <v>11.035</v>
      </c>
      <c r="BY4417" s="1">
        <v>0.0</v>
      </c>
      <c r="BZ4417" s="1">
        <v>0.0</v>
      </c>
      <c r="CB4417" s="1">
        <v>0.0</v>
      </c>
      <c r="CG4417" s="1">
        <v>41.82</v>
      </c>
      <c r="CH4417" s="1">
        <v>0.32</v>
      </c>
      <c r="CJ4417" s="1">
        <v>-5.974</v>
      </c>
      <c r="CK4417" s="1">
        <v>-0.653</v>
      </c>
      <c r="CL4417" s="1">
        <v>1343.842</v>
      </c>
      <c r="CM4417" s="1">
        <v>10.283</v>
      </c>
      <c r="CN4417" s="1">
        <v>0.982</v>
      </c>
      <c r="CQ4417" s="1">
        <v>0.0</v>
      </c>
      <c r="CR4417" s="1">
        <v>0.0</v>
      </c>
      <c r="CU4417" s="1">
        <v>0.0</v>
      </c>
      <c r="CV4417" s="1">
        <v>0.0</v>
      </c>
      <c r="CX4417" s="1">
        <v>0.0</v>
      </c>
      <c r="CY4417" s="1">
        <v>0.0</v>
      </c>
      <c r="DA4417" s="1">
        <v>4256.467</v>
      </c>
      <c r="DF4417" s="1">
        <v>1292.492</v>
      </c>
      <c r="DG4417" s="1">
        <v>9.89</v>
      </c>
      <c r="DI4417" s="1">
        <v>30.365</v>
      </c>
      <c r="DN4417" s="1">
        <v>0.0</v>
      </c>
      <c r="DO4417" s="1">
        <v>0.0</v>
      </c>
      <c r="DQ4417" s="1">
        <v>0.0</v>
      </c>
    </row>
    <row r="4418">
      <c r="A4418" s="1" t="s">
        <v>475</v>
      </c>
      <c r="B4418" s="1">
        <v>2002.0</v>
      </c>
      <c r="C4418" s="1" t="s">
        <v>476</v>
      </c>
      <c r="D4418" s="1">
        <v>7616690.0</v>
      </c>
      <c r="E4418" s="1">
        <v>5.4169284608E10</v>
      </c>
      <c r="J4418" s="1">
        <v>0.0</v>
      </c>
      <c r="K4418" s="1">
        <v>0.0</v>
      </c>
      <c r="L4418" s="1">
        <v>0.0</v>
      </c>
      <c r="N4418" s="1">
        <v>707.581</v>
      </c>
      <c r="S4418" s="1">
        <v>2961.917</v>
      </c>
      <c r="T4418" s="1">
        <v>22.56</v>
      </c>
      <c r="U4418" s="1">
        <v>5.847</v>
      </c>
      <c r="V4418" s="1">
        <v>5.521</v>
      </c>
      <c r="W4418" s="1">
        <v>13121.517</v>
      </c>
      <c r="X4418" s="1">
        <v>99.943</v>
      </c>
      <c r="Y4418" s="1">
        <v>67.87</v>
      </c>
      <c r="AA4418" s="1">
        <v>37.72</v>
      </c>
      <c r="AB4418" s="1">
        <v>4952.283</v>
      </c>
      <c r="AC4418" s="1">
        <v>33.24</v>
      </c>
      <c r="AK4418" s="1">
        <v>3060.385</v>
      </c>
      <c r="AL4418" s="1">
        <v>23.31</v>
      </c>
      <c r="AO4418" s="1">
        <v>70.126</v>
      </c>
      <c r="AT4418" s="1">
        <v>65.645</v>
      </c>
      <c r="AU4418" s="1">
        <v>0.5</v>
      </c>
      <c r="AW4418" s="1">
        <v>-0.332</v>
      </c>
      <c r="AX4418" s="1">
        <v>-0.022</v>
      </c>
      <c r="AY4418" s="1">
        <v>854.376</v>
      </c>
      <c r="AZ4418" s="1">
        <v>6.508</v>
      </c>
      <c r="BA4418" s="1">
        <v>1.504</v>
      </c>
      <c r="BC4418" s="1">
        <v>23.52</v>
      </c>
      <c r="BG4418" s="1">
        <v>1303.716</v>
      </c>
      <c r="BH4418" s="1">
        <v>9.93</v>
      </c>
      <c r="BJ4418" s="1">
        <v>29.874</v>
      </c>
      <c r="BO4418" s="1">
        <v>1303.716</v>
      </c>
      <c r="BP4418" s="1">
        <v>9.93</v>
      </c>
      <c r="BR4418" s="1">
        <v>29.874</v>
      </c>
      <c r="BT4418" s="1">
        <v>4.48</v>
      </c>
      <c r="BU4418" s="1">
        <v>11.877</v>
      </c>
      <c r="BY4418" s="1">
        <v>0.0</v>
      </c>
      <c r="BZ4418" s="1">
        <v>0.0</v>
      </c>
      <c r="CB4418" s="1">
        <v>0.0</v>
      </c>
      <c r="CG4418" s="1">
        <v>32.823</v>
      </c>
      <c r="CH4418" s="1">
        <v>0.25</v>
      </c>
      <c r="CJ4418" s="1">
        <v>-6.063</v>
      </c>
      <c r="CK4418" s="1">
        <v>-0.623</v>
      </c>
      <c r="CL4418" s="1">
        <v>1268.199</v>
      </c>
      <c r="CM4418" s="1">
        <v>9.659</v>
      </c>
      <c r="CN4418" s="1">
        <v>0.752</v>
      </c>
      <c r="CQ4418" s="1">
        <v>0.0</v>
      </c>
      <c r="CR4418" s="1">
        <v>0.0</v>
      </c>
      <c r="CU4418" s="1">
        <v>0.0</v>
      </c>
      <c r="CV4418" s="1">
        <v>0.0</v>
      </c>
      <c r="CX4418" s="1">
        <v>0.0</v>
      </c>
      <c r="CY4418" s="1">
        <v>0.0</v>
      </c>
      <c r="DA4418" s="1">
        <v>4364.101</v>
      </c>
      <c r="DF4418" s="1">
        <v>1303.716</v>
      </c>
      <c r="DG4418" s="1">
        <v>9.93</v>
      </c>
      <c r="DI4418" s="1">
        <v>29.874</v>
      </c>
      <c r="DN4418" s="1">
        <v>0.0</v>
      </c>
      <c r="DO4418" s="1">
        <v>0.0</v>
      </c>
      <c r="DQ4418" s="1">
        <v>0.0</v>
      </c>
    </row>
    <row r="4419">
      <c r="A4419" s="1" t="s">
        <v>475</v>
      </c>
      <c r="B4419" s="1">
        <v>2003.0</v>
      </c>
      <c r="C4419" s="1" t="s">
        <v>476</v>
      </c>
      <c r="D4419" s="1">
        <v>7590893.0</v>
      </c>
      <c r="E4419" s="1">
        <v>5.7670213632E10</v>
      </c>
      <c r="J4419" s="1">
        <v>0.0</v>
      </c>
      <c r="K4419" s="1">
        <v>0.0</v>
      </c>
      <c r="L4419" s="1">
        <v>0.0</v>
      </c>
      <c r="N4419" s="1">
        <v>750.146</v>
      </c>
      <c r="S4419" s="1">
        <v>3255.216</v>
      </c>
      <c r="T4419" s="1">
        <v>24.71</v>
      </c>
      <c r="U4419" s="1">
        <v>4.824</v>
      </c>
      <c r="V4419" s="1">
        <v>4.821</v>
      </c>
      <c r="W4419" s="1">
        <v>13801.229</v>
      </c>
      <c r="X4419" s="1">
        <v>104.764</v>
      </c>
      <c r="Y4419" s="1">
        <v>72.125</v>
      </c>
      <c r="AA4419" s="1">
        <v>37.05</v>
      </c>
      <c r="AB4419" s="1">
        <v>4880.849</v>
      </c>
      <c r="AC4419" s="1">
        <v>34.26</v>
      </c>
      <c r="AK4419" s="1">
        <v>3361.923</v>
      </c>
      <c r="AL4419" s="1">
        <v>25.52</v>
      </c>
      <c r="AO4419" s="1">
        <v>74.489</v>
      </c>
      <c r="AT4419" s="1">
        <v>71.138</v>
      </c>
      <c r="AU4419" s="1">
        <v>0.54</v>
      </c>
      <c r="AW4419" s="1">
        <v>-45.0</v>
      </c>
      <c r="AX4419" s="1">
        <v>-2.928</v>
      </c>
      <c r="AY4419" s="1">
        <v>471.503</v>
      </c>
      <c r="AZ4419" s="1">
        <v>3.579</v>
      </c>
      <c r="BA4419" s="1">
        <v>1.576</v>
      </c>
      <c r="BC4419" s="1">
        <v>25.7</v>
      </c>
      <c r="BG4419" s="1">
        <v>1151.38</v>
      </c>
      <c r="BH4419" s="1">
        <v>8.74</v>
      </c>
      <c r="BJ4419" s="1">
        <v>25.511</v>
      </c>
      <c r="BO4419" s="1">
        <v>1151.38</v>
      </c>
      <c r="BP4419" s="1">
        <v>8.74</v>
      </c>
      <c r="BR4419" s="1">
        <v>25.511</v>
      </c>
      <c r="BT4419" s="1">
        <v>2.79</v>
      </c>
      <c r="BU4419" s="1">
        <v>7.53</v>
      </c>
      <c r="BY4419" s="1">
        <v>0.0</v>
      </c>
      <c r="BZ4419" s="1">
        <v>0.0</v>
      </c>
      <c r="CB4419" s="1">
        <v>0.0</v>
      </c>
      <c r="CG4419" s="1">
        <v>35.569</v>
      </c>
      <c r="CH4419" s="1">
        <v>0.27</v>
      </c>
      <c r="CJ4419" s="1">
        <v>-3.227</v>
      </c>
      <c r="CK4419" s="1">
        <v>-0.312</v>
      </c>
      <c r="CL4419" s="1">
        <v>1231.443</v>
      </c>
      <c r="CM4419" s="1">
        <v>9.348</v>
      </c>
      <c r="CN4419" s="1">
        <v>0.788</v>
      </c>
      <c r="CQ4419" s="1">
        <v>0.0</v>
      </c>
      <c r="CR4419" s="1">
        <v>0.0</v>
      </c>
      <c r="CU4419" s="1">
        <v>0.0</v>
      </c>
      <c r="CV4419" s="1">
        <v>0.0</v>
      </c>
      <c r="CX4419" s="1">
        <v>0.0</v>
      </c>
      <c r="CY4419" s="1">
        <v>0.0</v>
      </c>
      <c r="DA4419" s="1">
        <v>4513.303</v>
      </c>
      <c r="DF4419" s="1">
        <v>1151.38</v>
      </c>
      <c r="DG4419" s="1">
        <v>8.74</v>
      </c>
      <c r="DI4419" s="1">
        <v>25.511</v>
      </c>
      <c r="DN4419" s="1">
        <v>0.0</v>
      </c>
      <c r="DO4419" s="1">
        <v>0.0</v>
      </c>
      <c r="DQ4419" s="1">
        <v>0.0</v>
      </c>
    </row>
    <row r="4420">
      <c r="A4420" s="1" t="s">
        <v>475</v>
      </c>
      <c r="B4420" s="1">
        <v>2004.0</v>
      </c>
      <c r="C4420" s="1" t="s">
        <v>476</v>
      </c>
      <c r="D4420" s="1">
        <v>7565790.0</v>
      </c>
      <c r="E4420" s="1">
        <v>6.41221632E10</v>
      </c>
      <c r="J4420" s="1">
        <v>0.0</v>
      </c>
      <c r="K4420" s="1">
        <v>0.0</v>
      </c>
      <c r="L4420" s="1">
        <v>0.0</v>
      </c>
      <c r="N4420" s="1">
        <v>719.817</v>
      </c>
      <c r="S4420" s="1">
        <v>3402.156</v>
      </c>
      <c r="T4420" s="1">
        <v>25.74</v>
      </c>
      <c r="U4420" s="1">
        <v>2.246</v>
      </c>
      <c r="V4420" s="1">
        <v>2.353</v>
      </c>
      <c r="W4420" s="1">
        <v>14157.99</v>
      </c>
      <c r="X4420" s="1">
        <v>107.116</v>
      </c>
      <c r="Y4420" s="1">
        <v>69.212</v>
      </c>
      <c r="AA4420" s="1">
        <v>36.92</v>
      </c>
      <c r="AB4420" s="1">
        <v>4879.86</v>
      </c>
      <c r="AC4420" s="1">
        <v>37.19</v>
      </c>
      <c r="AK4420" s="1">
        <v>3511.861</v>
      </c>
      <c r="AL4420" s="1">
        <v>26.57</v>
      </c>
      <c r="AO4420" s="1">
        <v>71.444</v>
      </c>
      <c r="AT4420" s="1">
        <v>89.878</v>
      </c>
      <c r="AU4420" s="1">
        <v>0.68</v>
      </c>
      <c r="AW4420" s="1">
        <v>-27.273</v>
      </c>
      <c r="AX4420" s="1">
        <v>-0.976</v>
      </c>
      <c r="AY4420" s="1">
        <v>344.049</v>
      </c>
      <c r="AZ4420" s="1">
        <v>2.603</v>
      </c>
      <c r="BA4420" s="1">
        <v>1.828</v>
      </c>
      <c r="BC4420" s="1">
        <v>26.77</v>
      </c>
      <c r="BG4420" s="1">
        <v>1403.687</v>
      </c>
      <c r="BH4420" s="1">
        <v>10.62</v>
      </c>
      <c r="BJ4420" s="1">
        <v>28.556</v>
      </c>
      <c r="BO4420" s="1">
        <v>1403.687</v>
      </c>
      <c r="BP4420" s="1">
        <v>10.62</v>
      </c>
      <c r="BR4420" s="1">
        <v>28.556</v>
      </c>
      <c r="BT4420" s="1">
        <v>-0.27</v>
      </c>
      <c r="BU4420" s="1">
        <v>-0.731</v>
      </c>
      <c r="BY4420" s="1">
        <v>0.0</v>
      </c>
      <c r="BZ4420" s="1">
        <v>0.0</v>
      </c>
      <c r="CB4420" s="1">
        <v>0.0</v>
      </c>
      <c r="CG4420" s="1">
        <v>19.826</v>
      </c>
      <c r="CH4420" s="1">
        <v>0.15</v>
      </c>
      <c r="CJ4420" s="1">
        <v>-3.07</v>
      </c>
      <c r="CK4420" s="1">
        <v>-0.287</v>
      </c>
      <c r="CL4420" s="1">
        <v>1197.6</v>
      </c>
      <c r="CM4420" s="1">
        <v>9.061</v>
      </c>
      <c r="CN4420" s="1">
        <v>0.403</v>
      </c>
      <c r="CQ4420" s="1">
        <v>0.0</v>
      </c>
      <c r="CR4420" s="1">
        <v>0.0</v>
      </c>
      <c r="CU4420" s="1">
        <v>0.0</v>
      </c>
      <c r="CV4420" s="1">
        <v>0.0</v>
      </c>
      <c r="CX4420" s="1">
        <v>0.0</v>
      </c>
      <c r="CY4420" s="1">
        <v>0.0</v>
      </c>
      <c r="DA4420" s="1">
        <v>4915.547</v>
      </c>
      <c r="DF4420" s="1">
        <v>1403.687</v>
      </c>
      <c r="DG4420" s="1">
        <v>10.62</v>
      </c>
      <c r="DI4420" s="1">
        <v>28.556</v>
      </c>
      <c r="DN4420" s="1">
        <v>0.0</v>
      </c>
      <c r="DO4420" s="1">
        <v>0.0</v>
      </c>
      <c r="DQ4420" s="1">
        <v>0.0</v>
      </c>
    </row>
    <row r="4421">
      <c r="A4421" s="1" t="s">
        <v>475</v>
      </c>
      <c r="B4421" s="1">
        <v>2005.0</v>
      </c>
      <c r="C4421" s="1" t="s">
        <v>476</v>
      </c>
      <c r="D4421" s="1">
        <v>7539095.0</v>
      </c>
      <c r="E4421" s="1">
        <v>6.9083766784E10</v>
      </c>
      <c r="J4421" s="1">
        <v>0.0</v>
      </c>
      <c r="K4421" s="1">
        <v>0.0</v>
      </c>
      <c r="L4421" s="1">
        <v>0.0</v>
      </c>
      <c r="N4421" s="1">
        <v>686.838</v>
      </c>
      <c r="S4421" s="1">
        <v>3101.168</v>
      </c>
      <c r="T4421" s="1">
        <v>23.38</v>
      </c>
      <c r="U4421" s="1">
        <v>-11.712</v>
      </c>
      <c r="V4421" s="1">
        <v>-12.546</v>
      </c>
      <c r="W4421" s="1">
        <v>12544.053</v>
      </c>
      <c r="X4421" s="1">
        <v>94.571</v>
      </c>
      <c r="Y4421" s="1">
        <v>65.198</v>
      </c>
      <c r="AA4421" s="1">
        <v>33.92</v>
      </c>
      <c r="AB4421" s="1">
        <v>4499.213</v>
      </c>
      <c r="AC4421" s="1">
        <v>35.86</v>
      </c>
      <c r="AK4421" s="1">
        <v>3243.095</v>
      </c>
      <c r="AL4421" s="1">
        <v>24.45</v>
      </c>
      <c r="AO4421" s="1">
        <v>68.182</v>
      </c>
      <c r="AT4421" s="1">
        <v>42.445</v>
      </c>
      <c r="AU4421" s="1">
        <v>0.32</v>
      </c>
      <c r="AW4421" s="1">
        <v>4.167</v>
      </c>
      <c r="AX4421" s="1">
        <v>0.108</v>
      </c>
      <c r="AY4421" s="1">
        <v>359.654</v>
      </c>
      <c r="AZ4421" s="1">
        <v>2.711</v>
      </c>
      <c r="BA4421" s="1">
        <v>0.892</v>
      </c>
      <c r="BC4421" s="1">
        <v>24.63</v>
      </c>
      <c r="BG4421" s="1">
        <v>1513.444</v>
      </c>
      <c r="BH4421" s="1">
        <v>11.41</v>
      </c>
      <c r="BJ4421" s="1">
        <v>31.818</v>
      </c>
      <c r="BO4421" s="1">
        <v>1513.444</v>
      </c>
      <c r="BP4421" s="1">
        <v>11.41</v>
      </c>
      <c r="BR4421" s="1">
        <v>31.818</v>
      </c>
      <c r="BT4421" s="1">
        <v>-1.94</v>
      </c>
      <c r="BU4421" s="1">
        <v>-5.719</v>
      </c>
      <c r="BY4421" s="1">
        <v>0.0</v>
      </c>
      <c r="BZ4421" s="1">
        <v>0.0</v>
      </c>
      <c r="CB4421" s="1">
        <v>0.0</v>
      </c>
      <c r="CG4421" s="1">
        <v>99.481</v>
      </c>
      <c r="CH4421" s="1">
        <v>0.75</v>
      </c>
      <c r="CJ4421" s="1">
        <v>-6.042</v>
      </c>
      <c r="CK4421" s="1">
        <v>-0.547</v>
      </c>
      <c r="CL4421" s="1">
        <v>1129.229</v>
      </c>
      <c r="CM4421" s="1">
        <v>8.513</v>
      </c>
      <c r="CN4421" s="1">
        <v>2.091</v>
      </c>
      <c r="CQ4421" s="1">
        <v>0.0</v>
      </c>
      <c r="CR4421" s="1">
        <v>0.0</v>
      </c>
      <c r="CU4421" s="1">
        <v>0.0</v>
      </c>
      <c r="CV4421" s="1">
        <v>0.0</v>
      </c>
      <c r="CX4421" s="1">
        <v>0.0</v>
      </c>
      <c r="CY4421" s="1">
        <v>0.0</v>
      </c>
      <c r="DA4421" s="1">
        <v>4756.539</v>
      </c>
      <c r="DF4421" s="1">
        <v>1513.444</v>
      </c>
      <c r="DG4421" s="1">
        <v>11.41</v>
      </c>
      <c r="DI4421" s="1">
        <v>31.818</v>
      </c>
      <c r="DN4421" s="1">
        <v>0.0</v>
      </c>
      <c r="DO4421" s="1">
        <v>0.0</v>
      </c>
      <c r="DQ4421" s="1">
        <v>0.0</v>
      </c>
    </row>
    <row r="4422">
      <c r="A4422" s="1" t="s">
        <v>475</v>
      </c>
      <c r="B4422" s="1">
        <v>2006.0</v>
      </c>
      <c r="C4422" s="1" t="s">
        <v>476</v>
      </c>
      <c r="D4422" s="1">
        <v>7511339.0</v>
      </c>
      <c r="E4422" s="1">
        <v>7.407935488E10</v>
      </c>
      <c r="J4422" s="1">
        <v>0.0</v>
      </c>
      <c r="K4422" s="1">
        <v>0.0</v>
      </c>
      <c r="L4422" s="1">
        <v>0.0</v>
      </c>
      <c r="N4422" s="1">
        <v>723.725</v>
      </c>
      <c r="S4422" s="1">
        <v>3330.964</v>
      </c>
      <c r="T4422" s="1">
        <v>25.02</v>
      </c>
      <c r="U4422" s="1">
        <v>-7.682</v>
      </c>
      <c r="V4422" s="1">
        <v>-7.265</v>
      </c>
      <c r="W4422" s="1">
        <v>11623.237</v>
      </c>
      <c r="X4422" s="1">
        <v>87.306</v>
      </c>
      <c r="Y4422" s="1">
        <v>69.752</v>
      </c>
      <c r="AA4422" s="1">
        <v>35.06</v>
      </c>
      <c r="AB4422" s="1">
        <v>4667.61</v>
      </c>
      <c r="AC4422" s="1">
        <v>35.87</v>
      </c>
      <c r="AG4422" s="1">
        <v>24499.664</v>
      </c>
      <c r="AH4422" s="1">
        <v>2.484</v>
      </c>
      <c r="AK4422" s="1">
        <v>3397.53</v>
      </c>
      <c r="AL4422" s="1">
        <v>25.52</v>
      </c>
      <c r="AO4422" s="1">
        <v>71.146</v>
      </c>
      <c r="AT4422" s="1">
        <v>15.976</v>
      </c>
      <c r="AU4422" s="1">
        <v>0.12</v>
      </c>
      <c r="AW4422" s="1">
        <v>-24.279</v>
      </c>
      <c r="AX4422" s="1">
        <v>-0.658</v>
      </c>
      <c r="AY4422" s="1">
        <v>273.34</v>
      </c>
      <c r="AZ4422" s="1">
        <v>2.053</v>
      </c>
      <c r="BA4422" s="1">
        <v>0.335</v>
      </c>
      <c r="BC4422" s="1">
        <v>25.96</v>
      </c>
      <c r="BG4422" s="1">
        <v>1377.917</v>
      </c>
      <c r="BH4422" s="1">
        <v>10.35</v>
      </c>
      <c r="BJ4422" s="1">
        <v>28.854</v>
      </c>
      <c r="BO4422" s="1">
        <v>1377.917</v>
      </c>
      <c r="BP4422" s="1">
        <v>10.35</v>
      </c>
      <c r="BR4422" s="1">
        <v>28.854</v>
      </c>
      <c r="BT4422" s="1">
        <v>-0.81</v>
      </c>
      <c r="BU4422" s="1">
        <v>-2.31</v>
      </c>
      <c r="BY4422" s="1">
        <v>0.0</v>
      </c>
      <c r="BZ4422" s="1">
        <v>0.0</v>
      </c>
      <c r="CB4422" s="1">
        <v>0.0</v>
      </c>
      <c r="CG4422" s="1">
        <v>50.59</v>
      </c>
      <c r="CH4422" s="1">
        <v>0.38</v>
      </c>
      <c r="CJ4422" s="1">
        <v>11.609</v>
      </c>
      <c r="CK4422" s="1">
        <v>0.988</v>
      </c>
      <c r="CL4422" s="1">
        <v>1264.976</v>
      </c>
      <c r="CM4422" s="1">
        <v>9.502</v>
      </c>
      <c r="CN4422" s="1">
        <v>1.059</v>
      </c>
      <c r="CQ4422" s="1">
        <v>0.0</v>
      </c>
      <c r="CR4422" s="1">
        <v>0.0</v>
      </c>
      <c r="CU4422" s="1">
        <v>0.0</v>
      </c>
      <c r="CV4422" s="1">
        <v>0.0</v>
      </c>
      <c r="CX4422" s="1">
        <v>0.0</v>
      </c>
      <c r="CY4422" s="1">
        <v>0.0</v>
      </c>
      <c r="DA4422" s="1">
        <v>4775.447</v>
      </c>
      <c r="DB4422" s="1">
        <v>184.025</v>
      </c>
      <c r="DF4422" s="1">
        <v>1377.917</v>
      </c>
      <c r="DG4422" s="1">
        <v>10.35</v>
      </c>
      <c r="DI4422" s="1">
        <v>28.854</v>
      </c>
      <c r="DN4422" s="1">
        <v>0.0</v>
      </c>
      <c r="DO4422" s="1">
        <v>0.0</v>
      </c>
      <c r="DQ4422" s="1">
        <v>0.0</v>
      </c>
    </row>
    <row r="4423">
      <c r="A4423" s="1" t="s">
        <v>475</v>
      </c>
      <c r="B4423" s="1">
        <v>2007.0</v>
      </c>
      <c r="C4423" s="1" t="s">
        <v>476</v>
      </c>
      <c r="D4423" s="1">
        <v>7482937.0</v>
      </c>
      <c r="E4423" s="1">
        <v>8.02357248E10</v>
      </c>
      <c r="H4423" s="1">
        <v>0.0</v>
      </c>
      <c r="I4423" s="1">
        <v>0.0</v>
      </c>
      <c r="J4423" s="1">
        <v>0.0</v>
      </c>
      <c r="K4423" s="1">
        <v>0.0</v>
      </c>
      <c r="L4423" s="1">
        <v>0.0</v>
      </c>
      <c r="N4423" s="1">
        <v>742.563</v>
      </c>
      <c r="S4423" s="1">
        <v>3417.107</v>
      </c>
      <c r="T4423" s="1">
        <v>25.57</v>
      </c>
      <c r="U4423" s="1">
        <v>-4.193</v>
      </c>
      <c r="V4423" s="1">
        <v>-3.661</v>
      </c>
      <c r="W4423" s="1">
        <v>11178.144</v>
      </c>
      <c r="X4423" s="1">
        <v>83.645</v>
      </c>
      <c r="Y4423" s="1">
        <v>71.087</v>
      </c>
      <c r="AA4423" s="1">
        <v>35.88</v>
      </c>
      <c r="AB4423" s="1">
        <v>4794.909</v>
      </c>
      <c r="AC4423" s="1">
        <v>35.97</v>
      </c>
      <c r="AE4423" s="1">
        <v>0.617</v>
      </c>
      <c r="AF4423" s="1">
        <v>1.136</v>
      </c>
      <c r="AG4423" s="1">
        <v>24744.508</v>
      </c>
      <c r="AH4423" s="1">
        <v>2.308</v>
      </c>
      <c r="AK4423" s="1">
        <v>3542.727</v>
      </c>
      <c r="AL4423" s="1">
        <v>26.51</v>
      </c>
      <c r="AO4423" s="1">
        <v>73.7</v>
      </c>
      <c r="AT4423" s="1">
        <v>57.464</v>
      </c>
      <c r="AU4423" s="1">
        <v>0.43</v>
      </c>
      <c r="AW4423" s="1">
        <v>-50.151</v>
      </c>
      <c r="AX4423" s="1">
        <v>-1.03</v>
      </c>
      <c r="AY4423" s="1">
        <v>136.774</v>
      </c>
      <c r="AZ4423" s="1">
        <v>1.023</v>
      </c>
      <c r="BA4423" s="1">
        <v>1.195</v>
      </c>
      <c r="BC4423" s="1">
        <v>26.71</v>
      </c>
      <c r="BG4423" s="1">
        <v>1264.209</v>
      </c>
      <c r="BH4423" s="1">
        <v>9.46</v>
      </c>
      <c r="BJ4423" s="1">
        <v>26.3</v>
      </c>
      <c r="BO4423" s="1">
        <v>1264.209</v>
      </c>
      <c r="BP4423" s="1">
        <v>9.46</v>
      </c>
      <c r="BR4423" s="1">
        <v>26.3</v>
      </c>
      <c r="BT4423" s="1">
        <v>-0.09</v>
      </c>
      <c r="BU4423" s="1">
        <v>-0.251</v>
      </c>
      <c r="BX4423" s="1">
        <v>0.0</v>
      </c>
      <c r="BY4423" s="1">
        <v>0.0</v>
      </c>
      <c r="BZ4423" s="1">
        <v>0.0</v>
      </c>
      <c r="CA4423" s="1">
        <v>0.0</v>
      </c>
      <c r="CB4423" s="1">
        <v>0.0</v>
      </c>
      <c r="CG4423" s="1">
        <v>68.155</v>
      </c>
      <c r="CH4423" s="1">
        <v>0.51</v>
      </c>
      <c r="CJ4423" s="1">
        <v>0.0</v>
      </c>
      <c r="CK4423" s="1">
        <v>0.0</v>
      </c>
      <c r="CL4423" s="1">
        <v>1269.777</v>
      </c>
      <c r="CM4423" s="1">
        <v>9.502</v>
      </c>
      <c r="CN4423" s="1">
        <v>1.418</v>
      </c>
      <c r="CQ4423" s="1">
        <v>0.0</v>
      </c>
      <c r="CR4423" s="1">
        <v>0.0</v>
      </c>
      <c r="CU4423" s="1">
        <v>0.0</v>
      </c>
      <c r="CV4423" s="1">
        <v>0.0</v>
      </c>
      <c r="CX4423" s="1">
        <v>0.0</v>
      </c>
      <c r="CY4423" s="1">
        <v>0.0</v>
      </c>
      <c r="DA4423" s="1">
        <v>4806.936</v>
      </c>
      <c r="DB4423" s="1">
        <v>185.162</v>
      </c>
      <c r="DF4423" s="1">
        <v>1264.209</v>
      </c>
      <c r="DG4423" s="1">
        <v>9.46</v>
      </c>
      <c r="DI4423" s="1">
        <v>26.3</v>
      </c>
      <c r="DN4423" s="1">
        <v>0.0</v>
      </c>
      <c r="DO4423" s="1">
        <v>0.0</v>
      </c>
      <c r="DQ4423" s="1">
        <v>0.0</v>
      </c>
    </row>
    <row r="4424">
      <c r="A4424" s="1" t="s">
        <v>475</v>
      </c>
      <c r="B4424" s="1">
        <v>2008.0</v>
      </c>
      <c r="C4424" s="1" t="s">
        <v>476</v>
      </c>
      <c r="D4424" s="1">
        <v>7454231.0</v>
      </c>
      <c r="E4424" s="1">
        <v>8.6433153024E10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0.0</v>
      </c>
      <c r="N4424" s="1">
        <v>749.593</v>
      </c>
      <c r="S4424" s="1">
        <v>3579.175</v>
      </c>
      <c r="T4424" s="1">
        <v>26.68</v>
      </c>
      <c r="U4424" s="1">
        <v>4.089</v>
      </c>
      <c r="V4424" s="1">
        <v>3.421</v>
      </c>
      <c r="W4424" s="1">
        <v>11680.073</v>
      </c>
      <c r="X4424" s="1">
        <v>87.066</v>
      </c>
      <c r="Y4424" s="1">
        <v>72.461</v>
      </c>
      <c r="AA4424" s="1">
        <v>36.89</v>
      </c>
      <c r="AB4424" s="1">
        <v>4948.867</v>
      </c>
      <c r="AC4424" s="1">
        <v>36.82</v>
      </c>
      <c r="AE4424" s="1">
        <v>0.39</v>
      </c>
      <c r="AF4424" s="1">
        <v>0.722</v>
      </c>
      <c r="AG4424" s="1">
        <v>24936.592</v>
      </c>
      <c r="AH4424" s="1">
        <v>2.151</v>
      </c>
      <c r="AK4424" s="1">
        <v>3656.984</v>
      </c>
      <c r="AL4424" s="1">
        <v>27.26</v>
      </c>
      <c r="AO4424" s="1">
        <v>74.036</v>
      </c>
      <c r="AT4424" s="1">
        <v>55.002</v>
      </c>
      <c r="AU4424" s="1">
        <v>0.41</v>
      </c>
      <c r="AW4424" s="1">
        <v>0.607</v>
      </c>
      <c r="AX4424" s="1">
        <v>0.006</v>
      </c>
      <c r="AY4424" s="1">
        <v>138.134</v>
      </c>
      <c r="AZ4424" s="1">
        <v>1.03</v>
      </c>
      <c r="BA4424" s="1">
        <v>1.114</v>
      </c>
      <c r="BC4424" s="1">
        <v>27.6</v>
      </c>
      <c r="BG4424" s="1">
        <v>1282.493</v>
      </c>
      <c r="BH4424" s="1">
        <v>9.56</v>
      </c>
      <c r="BJ4424" s="1">
        <v>25.964</v>
      </c>
      <c r="BO4424" s="1">
        <v>1282.493</v>
      </c>
      <c r="BP4424" s="1">
        <v>9.56</v>
      </c>
      <c r="BR4424" s="1">
        <v>25.964</v>
      </c>
      <c r="BT4424" s="1">
        <v>0.07</v>
      </c>
      <c r="BU4424" s="1">
        <v>0.19</v>
      </c>
      <c r="BW4424" s="1">
        <v>0.0</v>
      </c>
      <c r="BX4424" s="1">
        <v>0.0</v>
      </c>
      <c r="BY4424" s="1">
        <v>0.0</v>
      </c>
      <c r="BZ4424" s="1">
        <v>0.0</v>
      </c>
      <c r="CA4424" s="1">
        <v>0.0</v>
      </c>
      <c r="CB4424" s="1">
        <v>0.0</v>
      </c>
      <c r="CG4424" s="1">
        <v>22.806</v>
      </c>
      <c r="CH4424" s="1">
        <v>0.17</v>
      </c>
      <c r="CJ4424" s="1">
        <v>0.274</v>
      </c>
      <c r="CK4424" s="1">
        <v>0.026</v>
      </c>
      <c r="CL4424" s="1">
        <v>1278.159</v>
      </c>
      <c r="CM4424" s="1">
        <v>9.528</v>
      </c>
      <c r="CN4424" s="1">
        <v>0.462</v>
      </c>
      <c r="CQ4424" s="1">
        <v>0.0</v>
      </c>
      <c r="CR4424" s="1">
        <v>0.0</v>
      </c>
      <c r="CU4424" s="1">
        <v>0.0</v>
      </c>
      <c r="CV4424" s="1">
        <v>0.0</v>
      </c>
      <c r="CX4424" s="1">
        <v>0.0</v>
      </c>
      <c r="CY4424" s="1">
        <v>0.0</v>
      </c>
      <c r="DA4424" s="1">
        <v>4939.477</v>
      </c>
      <c r="DB4424" s="1">
        <v>185.883</v>
      </c>
      <c r="DF4424" s="1">
        <v>1282.493</v>
      </c>
      <c r="DG4424" s="1">
        <v>9.56</v>
      </c>
      <c r="DI4424" s="1">
        <v>25.964</v>
      </c>
      <c r="DN4424" s="1">
        <v>0.0</v>
      </c>
      <c r="DO4424" s="1">
        <v>0.0</v>
      </c>
      <c r="DQ4424" s="1">
        <v>0.0</v>
      </c>
    </row>
    <row r="4425">
      <c r="A4425" s="1" t="s">
        <v>475</v>
      </c>
      <c r="B4425" s="1">
        <v>2009.0</v>
      </c>
      <c r="C4425" s="1" t="s">
        <v>476</v>
      </c>
      <c r="D4425" s="1">
        <v>7425298.0</v>
      </c>
      <c r="E4425" s="1">
        <v>8.55431168E10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0.0</v>
      </c>
      <c r="N4425" s="1">
        <v>734.288</v>
      </c>
      <c r="S4425" s="1">
        <v>3616.017</v>
      </c>
      <c r="T4425" s="1">
        <v>26.85</v>
      </c>
      <c r="U4425" s="1">
        <v>-0.93</v>
      </c>
      <c r="V4425" s="1">
        <v>-0.809</v>
      </c>
      <c r="W4425" s="1">
        <v>11616.591</v>
      </c>
      <c r="X4425" s="1">
        <v>86.257</v>
      </c>
      <c r="Y4425" s="1">
        <v>71.201</v>
      </c>
      <c r="AA4425" s="1">
        <v>36.28</v>
      </c>
      <c r="AB4425" s="1">
        <v>4885.999</v>
      </c>
      <c r="AC4425" s="1">
        <v>37.71</v>
      </c>
      <c r="AE4425" s="1">
        <v>-5.788</v>
      </c>
      <c r="AF4425" s="1">
        <v>-10.758</v>
      </c>
      <c r="AG4425" s="1">
        <v>23584.873</v>
      </c>
      <c r="AH4425" s="1">
        <v>2.047</v>
      </c>
      <c r="AK4425" s="1">
        <v>3659.112</v>
      </c>
      <c r="AL4425" s="1">
        <v>27.17</v>
      </c>
      <c r="AO4425" s="1">
        <v>72.05</v>
      </c>
      <c r="AT4425" s="1">
        <v>22.895</v>
      </c>
      <c r="AU4425" s="1">
        <v>0.17</v>
      </c>
      <c r="AW4425" s="1">
        <v>90.0</v>
      </c>
      <c r="AX4425" s="1">
        <v>0.927</v>
      </c>
      <c r="AY4425" s="1">
        <v>263.477</v>
      </c>
      <c r="AZ4425" s="1">
        <v>1.956</v>
      </c>
      <c r="BA4425" s="1">
        <v>0.451</v>
      </c>
      <c r="BC4425" s="1">
        <v>27.69</v>
      </c>
      <c r="BG4425" s="1">
        <v>1419.472</v>
      </c>
      <c r="BH4425" s="1">
        <v>10.54</v>
      </c>
      <c r="BJ4425" s="1">
        <v>27.95</v>
      </c>
      <c r="BO4425" s="1">
        <v>1419.472</v>
      </c>
      <c r="BP4425" s="1">
        <v>10.54</v>
      </c>
      <c r="BR4425" s="1">
        <v>27.95</v>
      </c>
      <c r="BT4425" s="1">
        <v>-1.43</v>
      </c>
      <c r="BU4425" s="1">
        <v>-3.942</v>
      </c>
      <c r="BW4425" s="1">
        <v>0.0</v>
      </c>
      <c r="BX4425" s="1">
        <v>0.0</v>
      </c>
      <c r="BY4425" s="1">
        <v>0.0</v>
      </c>
      <c r="BZ4425" s="1">
        <v>0.0</v>
      </c>
      <c r="CA4425" s="1">
        <v>0.0</v>
      </c>
      <c r="CB4425" s="1">
        <v>0.0</v>
      </c>
      <c r="CG4425" s="1">
        <v>20.201</v>
      </c>
      <c r="CH4425" s="1">
        <v>0.15</v>
      </c>
      <c r="CJ4425" s="1">
        <v>6.27</v>
      </c>
      <c r="CK4425" s="1">
        <v>0.597</v>
      </c>
      <c r="CL4425" s="1">
        <v>1363.596</v>
      </c>
      <c r="CM4425" s="1">
        <v>10.125</v>
      </c>
      <c r="CN4425" s="1">
        <v>0.398</v>
      </c>
      <c r="CQ4425" s="1">
        <v>0.0</v>
      </c>
      <c r="CR4425" s="1">
        <v>0.0</v>
      </c>
      <c r="CU4425" s="1">
        <v>0.0</v>
      </c>
      <c r="CV4425" s="1">
        <v>0.0</v>
      </c>
      <c r="CX4425" s="1">
        <v>0.0</v>
      </c>
      <c r="CY4425" s="1">
        <v>0.0</v>
      </c>
      <c r="DA4425" s="1">
        <v>5078.584</v>
      </c>
      <c r="DB4425" s="1">
        <v>175.125</v>
      </c>
      <c r="DF4425" s="1">
        <v>1419.472</v>
      </c>
      <c r="DG4425" s="1">
        <v>10.54</v>
      </c>
      <c r="DI4425" s="1">
        <v>27.95</v>
      </c>
      <c r="DN4425" s="1">
        <v>0.0</v>
      </c>
      <c r="DO4425" s="1">
        <v>0.0</v>
      </c>
      <c r="DQ4425" s="1">
        <v>0.0</v>
      </c>
    </row>
    <row r="4426">
      <c r="A4426" s="1" t="s">
        <v>475</v>
      </c>
      <c r="B4426" s="1">
        <v>2010.0</v>
      </c>
      <c r="C4426" s="1" t="s">
        <v>476</v>
      </c>
      <c r="D4426" s="1">
        <v>7395821.0</v>
      </c>
      <c r="E4426" s="1">
        <v>8.8047935488E10</v>
      </c>
      <c r="G4426" s="1">
        <v>0.0</v>
      </c>
      <c r="H4426" s="1">
        <v>0.0</v>
      </c>
      <c r="I4426" s="1">
        <v>0.0</v>
      </c>
      <c r="J4426" s="1">
        <v>0.0</v>
      </c>
      <c r="K4426" s="1">
        <v>0.0</v>
      </c>
      <c r="L4426" s="1">
        <v>0.0</v>
      </c>
      <c r="N4426" s="1">
        <v>693.479</v>
      </c>
      <c r="S4426" s="1">
        <v>3382.992</v>
      </c>
      <c r="T4426" s="1">
        <v>25.02</v>
      </c>
      <c r="U4426" s="1">
        <v>-2.275</v>
      </c>
      <c r="V4426" s="1">
        <v>-1.963</v>
      </c>
      <c r="W4426" s="1">
        <v>11397.517</v>
      </c>
      <c r="X4426" s="1">
        <v>84.294</v>
      </c>
      <c r="Y4426" s="1">
        <v>66.863</v>
      </c>
      <c r="AA4426" s="1">
        <v>37.12</v>
      </c>
      <c r="AB4426" s="1">
        <v>5019.05</v>
      </c>
      <c r="AC4426" s="1">
        <v>37.42</v>
      </c>
      <c r="AE4426" s="1">
        <v>2.129</v>
      </c>
      <c r="AF4426" s="1">
        <v>3.729</v>
      </c>
      <c r="AG4426" s="1">
        <v>24183.061</v>
      </c>
      <c r="AH4426" s="1">
        <v>2.031</v>
      </c>
      <c r="AK4426" s="1">
        <v>3451.949</v>
      </c>
      <c r="AL4426" s="1">
        <v>25.53</v>
      </c>
      <c r="AO4426" s="1">
        <v>68.226</v>
      </c>
      <c r="AT4426" s="1">
        <v>44.62</v>
      </c>
      <c r="AU4426" s="1">
        <v>0.33</v>
      </c>
      <c r="AW4426" s="1">
        <v>84.211</v>
      </c>
      <c r="AX4426" s="1">
        <v>1.647</v>
      </c>
      <c r="AY4426" s="1">
        <v>487.287</v>
      </c>
      <c r="AZ4426" s="1">
        <v>3.604</v>
      </c>
      <c r="BA4426" s="1">
        <v>0.882</v>
      </c>
      <c r="BC4426" s="1">
        <v>25.95</v>
      </c>
      <c r="BG4426" s="1">
        <v>1607.665</v>
      </c>
      <c r="BH4426" s="1">
        <v>11.89</v>
      </c>
      <c r="BJ4426" s="1">
        <v>31.774</v>
      </c>
      <c r="BO4426" s="1">
        <v>1607.665</v>
      </c>
      <c r="BP4426" s="1">
        <v>11.89</v>
      </c>
      <c r="BR4426" s="1">
        <v>31.774</v>
      </c>
      <c r="BT4426" s="1">
        <v>-0.3</v>
      </c>
      <c r="BU4426" s="1">
        <v>-0.808</v>
      </c>
      <c r="BW4426" s="1">
        <v>0.0</v>
      </c>
      <c r="BX4426" s="1">
        <v>0.0</v>
      </c>
      <c r="BY4426" s="1">
        <v>0.0</v>
      </c>
      <c r="BZ4426" s="1">
        <v>0.0</v>
      </c>
      <c r="CA4426" s="1">
        <v>0.0</v>
      </c>
      <c r="CB4426" s="1">
        <v>0.0</v>
      </c>
      <c r="CG4426" s="1">
        <v>24.338</v>
      </c>
      <c r="CH4426" s="1">
        <v>0.18</v>
      </c>
      <c r="CJ4426" s="1">
        <v>24.629</v>
      </c>
      <c r="CK4426" s="1">
        <v>2.494</v>
      </c>
      <c r="CL4426" s="1">
        <v>1706.205</v>
      </c>
      <c r="CM4426" s="1">
        <v>12.619</v>
      </c>
      <c r="CN4426" s="1">
        <v>0.481</v>
      </c>
      <c r="CQ4426" s="1">
        <v>0.0</v>
      </c>
      <c r="CR4426" s="1">
        <v>0.0</v>
      </c>
      <c r="CU4426" s="1">
        <v>0.0</v>
      </c>
      <c r="CV4426" s="1">
        <v>0.0</v>
      </c>
      <c r="CX4426" s="1">
        <v>0.0</v>
      </c>
      <c r="CY4426" s="1">
        <v>0.0</v>
      </c>
      <c r="DA4426" s="1">
        <v>5059.614</v>
      </c>
      <c r="DB4426" s="1">
        <v>178.854</v>
      </c>
      <c r="DF4426" s="1">
        <v>1607.665</v>
      </c>
      <c r="DG4426" s="1">
        <v>11.89</v>
      </c>
      <c r="DI4426" s="1">
        <v>31.774</v>
      </c>
      <c r="DN4426" s="1">
        <v>0.0</v>
      </c>
      <c r="DO4426" s="1">
        <v>0.0</v>
      </c>
      <c r="DQ4426" s="1">
        <v>0.0</v>
      </c>
    </row>
    <row r="4427">
      <c r="A4427" s="1" t="s">
        <v>475</v>
      </c>
      <c r="B4427" s="1">
        <v>2011.0</v>
      </c>
      <c r="C4427" s="1" t="s">
        <v>476</v>
      </c>
      <c r="D4427" s="1">
        <v>7364807.0</v>
      </c>
      <c r="E4427" s="1">
        <v>9.103273984E10</v>
      </c>
      <c r="G4427" s="1">
        <v>0.0</v>
      </c>
      <c r="H4427" s="1">
        <v>0.0</v>
      </c>
      <c r="I4427" s="1">
        <v>0.0</v>
      </c>
      <c r="J4427" s="1">
        <v>0.0</v>
      </c>
      <c r="K4427" s="1">
        <v>0.0</v>
      </c>
      <c r="L4427" s="1">
        <v>0.0</v>
      </c>
      <c r="N4427" s="1">
        <v>780.379</v>
      </c>
      <c r="S4427" s="1">
        <v>3898.269</v>
      </c>
      <c r="T4427" s="1">
        <v>28.71</v>
      </c>
      <c r="U4427" s="1">
        <v>7.828</v>
      </c>
      <c r="V4427" s="1">
        <v>6.598</v>
      </c>
      <c r="W4427" s="1">
        <v>12341.439</v>
      </c>
      <c r="X4427" s="1">
        <v>90.892</v>
      </c>
      <c r="Y4427" s="1">
        <v>75.513</v>
      </c>
      <c r="AA4427" s="1">
        <v>37.74</v>
      </c>
      <c r="AB4427" s="1">
        <v>5124.371</v>
      </c>
      <c r="AC4427" s="1">
        <v>38.02</v>
      </c>
      <c r="AE4427" s="1">
        <v>4.56</v>
      </c>
      <c r="AF4427" s="1">
        <v>8.156</v>
      </c>
      <c r="AG4427" s="1">
        <v>25392.34</v>
      </c>
      <c r="AH4427" s="1">
        <v>2.054</v>
      </c>
      <c r="AK4427" s="1">
        <v>3985.169</v>
      </c>
      <c r="AL4427" s="1">
        <v>29.35</v>
      </c>
      <c r="AO4427" s="1">
        <v>77.196</v>
      </c>
      <c r="AT4427" s="1">
        <v>67.89</v>
      </c>
      <c r="AU4427" s="1">
        <v>0.5</v>
      </c>
      <c r="AW4427" s="1">
        <v>48.571</v>
      </c>
      <c r="AX4427" s="1">
        <v>1.75</v>
      </c>
      <c r="AY4427" s="1">
        <v>727.019</v>
      </c>
      <c r="AZ4427" s="1">
        <v>5.354</v>
      </c>
      <c r="BA4427" s="1">
        <v>1.315</v>
      </c>
      <c r="BC4427" s="1">
        <v>29.67</v>
      </c>
      <c r="BG4427" s="1">
        <v>1177.22</v>
      </c>
      <c r="BH4427" s="1">
        <v>8.67</v>
      </c>
      <c r="BJ4427" s="1">
        <v>22.804</v>
      </c>
      <c r="BO4427" s="1">
        <v>1177.22</v>
      </c>
      <c r="BP4427" s="1">
        <v>8.67</v>
      </c>
      <c r="BR4427" s="1">
        <v>22.804</v>
      </c>
      <c r="BT4427" s="1">
        <v>-0.28</v>
      </c>
      <c r="BU4427" s="1">
        <v>-0.742</v>
      </c>
      <c r="BW4427" s="1">
        <v>0.0</v>
      </c>
      <c r="BX4427" s="1">
        <v>0.0</v>
      </c>
      <c r="BY4427" s="1">
        <v>0.0</v>
      </c>
      <c r="BZ4427" s="1">
        <v>0.0</v>
      </c>
      <c r="CA4427" s="1">
        <v>0.0</v>
      </c>
      <c r="CB4427" s="1">
        <v>0.0</v>
      </c>
      <c r="CG4427" s="1">
        <v>19.009</v>
      </c>
      <c r="CH4427" s="1">
        <v>0.14</v>
      </c>
      <c r="CJ4427" s="1">
        <v>-10.702</v>
      </c>
      <c r="CK4427" s="1">
        <v>-1.35</v>
      </c>
      <c r="CL4427" s="1">
        <v>1530.032</v>
      </c>
      <c r="CM4427" s="1">
        <v>11.268</v>
      </c>
      <c r="CN4427" s="1">
        <v>0.368</v>
      </c>
      <c r="CQ4427" s="1">
        <v>0.0</v>
      </c>
      <c r="CR4427" s="1">
        <v>0.0</v>
      </c>
      <c r="CU4427" s="1">
        <v>0.0</v>
      </c>
      <c r="CV4427" s="1">
        <v>0.0</v>
      </c>
      <c r="CX4427" s="1">
        <v>0.0</v>
      </c>
      <c r="CY4427" s="1">
        <v>0.0</v>
      </c>
      <c r="DA4427" s="1">
        <v>5162.389</v>
      </c>
      <c r="DB4427" s="1">
        <v>187.01</v>
      </c>
      <c r="DF4427" s="1">
        <v>1177.22</v>
      </c>
      <c r="DG4427" s="1">
        <v>8.67</v>
      </c>
      <c r="DI4427" s="1">
        <v>22.804</v>
      </c>
      <c r="DN4427" s="1">
        <v>0.0</v>
      </c>
      <c r="DO4427" s="1">
        <v>0.0</v>
      </c>
      <c r="DQ4427" s="1">
        <v>0.0</v>
      </c>
    </row>
    <row r="4428">
      <c r="A4428" s="1" t="s">
        <v>475</v>
      </c>
      <c r="B4428" s="1">
        <v>2012.0</v>
      </c>
      <c r="C4428" s="1" t="s">
        <v>476</v>
      </c>
      <c r="D4428" s="1">
        <v>7324574.0</v>
      </c>
      <c r="E4428" s="1">
        <v>9.0412310528E10</v>
      </c>
      <c r="G4428" s="1">
        <v>0.0</v>
      </c>
      <c r="H4428" s="1">
        <v>0.0</v>
      </c>
      <c r="I4428" s="1">
        <v>0.0</v>
      </c>
      <c r="J4428" s="1">
        <v>1.365</v>
      </c>
      <c r="K4428" s="1">
        <v>0.01</v>
      </c>
      <c r="L4428" s="1">
        <v>0.028</v>
      </c>
      <c r="N4428" s="1">
        <v>751.865</v>
      </c>
      <c r="S4428" s="1">
        <v>3593.383</v>
      </c>
      <c r="T4428" s="1">
        <v>26.32</v>
      </c>
      <c r="U4428" s="1">
        <v>-6.319</v>
      </c>
      <c r="V4428" s="1">
        <v>-5.743</v>
      </c>
      <c r="W4428" s="1">
        <v>11625.113</v>
      </c>
      <c r="X4428" s="1">
        <v>85.149</v>
      </c>
      <c r="Y4428" s="1">
        <v>72.727</v>
      </c>
      <c r="AA4428" s="1">
        <v>36.58</v>
      </c>
      <c r="AB4428" s="1">
        <v>4994.147</v>
      </c>
      <c r="AC4428" s="1">
        <v>36.19</v>
      </c>
      <c r="AE4428" s="1">
        <v>-6.625</v>
      </c>
      <c r="AF4428" s="1">
        <v>-12.39</v>
      </c>
      <c r="AG4428" s="1">
        <v>23840.283</v>
      </c>
      <c r="AH4428" s="1">
        <v>1.931</v>
      </c>
      <c r="AK4428" s="1">
        <v>3671.203</v>
      </c>
      <c r="AL4428" s="1">
        <v>26.89</v>
      </c>
      <c r="AO4428" s="1">
        <v>74.302</v>
      </c>
      <c r="AT4428" s="1">
        <v>65.533</v>
      </c>
      <c r="AU4428" s="1">
        <v>0.48</v>
      </c>
      <c r="AW4428" s="1">
        <v>8.077</v>
      </c>
      <c r="AX4428" s="1">
        <v>0.432</v>
      </c>
      <c r="AY4428" s="1">
        <v>790.055</v>
      </c>
      <c r="AZ4428" s="1">
        <v>5.787</v>
      </c>
      <c r="BA4428" s="1">
        <v>1.326</v>
      </c>
      <c r="BC4428" s="1">
        <v>27.21</v>
      </c>
      <c r="BG4428" s="1">
        <v>1268.333</v>
      </c>
      <c r="BH4428" s="1">
        <v>9.29</v>
      </c>
      <c r="BJ4428" s="1">
        <v>25.67</v>
      </c>
      <c r="BO4428" s="1">
        <v>1269.698</v>
      </c>
      <c r="BP4428" s="1">
        <v>9.3</v>
      </c>
      <c r="BR4428" s="1">
        <v>25.698</v>
      </c>
      <c r="BT4428" s="1">
        <v>0.39</v>
      </c>
      <c r="BU4428" s="1">
        <v>1.066</v>
      </c>
      <c r="BW4428" s="1">
        <v>0.0</v>
      </c>
      <c r="BX4428" s="1">
        <v>0.0</v>
      </c>
      <c r="BY4428" s="1">
        <v>0.0</v>
      </c>
      <c r="BZ4428" s="1">
        <v>0.0</v>
      </c>
      <c r="CA4428" s="1">
        <v>0.0</v>
      </c>
      <c r="CB4428" s="1">
        <v>0.0</v>
      </c>
      <c r="CG4428" s="1">
        <v>12.287</v>
      </c>
      <c r="CH4428" s="1">
        <v>0.09</v>
      </c>
      <c r="CJ4428" s="1">
        <v>-8.511</v>
      </c>
      <c r="CK4428" s="1">
        <v>-0.959</v>
      </c>
      <c r="CL4428" s="1">
        <v>1407.496</v>
      </c>
      <c r="CM4428" s="1">
        <v>10.309</v>
      </c>
      <c r="CN4428" s="1">
        <v>0.249</v>
      </c>
      <c r="CQ4428" s="1">
        <v>0.01</v>
      </c>
      <c r="CR4428" s="1">
        <v>0.0</v>
      </c>
      <c r="CU4428" s="1">
        <v>1.365</v>
      </c>
      <c r="CV4428" s="1">
        <v>0.0</v>
      </c>
      <c r="CX4428" s="1">
        <v>0.028</v>
      </c>
      <c r="CY4428" s="1">
        <v>0.0</v>
      </c>
      <c r="DA4428" s="1">
        <v>4940.901</v>
      </c>
      <c r="DB4428" s="1">
        <v>174.62</v>
      </c>
      <c r="DF4428" s="1">
        <v>1269.698</v>
      </c>
      <c r="DG4428" s="1">
        <v>9.3</v>
      </c>
      <c r="DI4428" s="1">
        <v>25.698</v>
      </c>
      <c r="DN4428" s="1">
        <v>0.0</v>
      </c>
      <c r="DO4428" s="1">
        <v>0.0</v>
      </c>
      <c r="DQ4428" s="1">
        <v>0.0</v>
      </c>
      <c r="DV4428" s="1">
        <v>0.0</v>
      </c>
      <c r="DW4428" s="1">
        <v>0.0</v>
      </c>
      <c r="DY4428" s="1">
        <v>0.0</v>
      </c>
    </row>
    <row r="4429">
      <c r="A4429" s="1" t="s">
        <v>475</v>
      </c>
      <c r="B4429" s="1">
        <v>2013.0</v>
      </c>
      <c r="C4429" s="1" t="s">
        <v>476</v>
      </c>
      <c r="D4429" s="1">
        <v>7276136.0</v>
      </c>
      <c r="E4429" s="1">
        <v>9.302761472E10</v>
      </c>
      <c r="G4429" s="1">
        <v>0.0</v>
      </c>
      <c r="H4429" s="1">
        <v>0.0</v>
      </c>
      <c r="I4429" s="1">
        <v>0.0</v>
      </c>
      <c r="J4429" s="1">
        <v>2.749</v>
      </c>
      <c r="K4429" s="1">
        <v>0.02</v>
      </c>
      <c r="L4429" s="1">
        <v>0.051</v>
      </c>
      <c r="N4429" s="1">
        <v>751.976</v>
      </c>
      <c r="S4429" s="1">
        <v>3940.278</v>
      </c>
      <c r="T4429" s="1">
        <v>28.67</v>
      </c>
      <c r="U4429" s="1">
        <v>5.474</v>
      </c>
      <c r="V4429" s="1">
        <v>4.661</v>
      </c>
      <c r="W4429" s="1">
        <v>12343.111</v>
      </c>
      <c r="X4429" s="1">
        <v>89.81</v>
      </c>
      <c r="Y4429" s="1">
        <v>73.082</v>
      </c>
      <c r="AA4429" s="1">
        <v>36.69</v>
      </c>
      <c r="AB4429" s="1">
        <v>5042.511</v>
      </c>
      <c r="AC4429" s="1">
        <v>39.23</v>
      </c>
      <c r="AE4429" s="1">
        <v>-1.33</v>
      </c>
      <c r="AF4429" s="1">
        <v>-2.322</v>
      </c>
      <c r="AG4429" s="1">
        <v>23679.861</v>
      </c>
      <c r="AH4429" s="1">
        <v>1.852</v>
      </c>
      <c r="AK4429" s="1">
        <v>3987.006</v>
      </c>
      <c r="AL4429" s="1">
        <v>29.01</v>
      </c>
      <c r="AO4429" s="1">
        <v>73.949</v>
      </c>
      <c r="AT4429" s="1">
        <v>41.231</v>
      </c>
      <c r="AU4429" s="1">
        <v>0.3</v>
      </c>
      <c r="AW4429" s="1">
        <v>10.32</v>
      </c>
      <c r="AX4429" s="1">
        <v>0.597</v>
      </c>
      <c r="AY4429" s="1">
        <v>877.393</v>
      </c>
      <c r="AZ4429" s="1">
        <v>6.384</v>
      </c>
      <c r="BA4429" s="1">
        <v>0.765</v>
      </c>
      <c r="BC4429" s="1">
        <v>29.5</v>
      </c>
      <c r="BG4429" s="1">
        <v>1401.843</v>
      </c>
      <c r="BH4429" s="1">
        <v>10.2</v>
      </c>
      <c r="BJ4429" s="1">
        <v>26.001</v>
      </c>
      <c r="BO4429" s="1">
        <v>1404.592</v>
      </c>
      <c r="BP4429" s="1">
        <v>10.22</v>
      </c>
      <c r="BR4429" s="1">
        <v>26.051</v>
      </c>
      <c r="BT4429" s="1">
        <v>-2.54</v>
      </c>
      <c r="BU4429" s="1">
        <v>-6.923</v>
      </c>
      <c r="BW4429" s="1">
        <v>0.0</v>
      </c>
      <c r="BX4429" s="1">
        <v>0.0</v>
      </c>
      <c r="BY4429" s="1">
        <v>0.0</v>
      </c>
      <c r="BZ4429" s="1">
        <v>0.0</v>
      </c>
      <c r="CA4429" s="1">
        <v>0.0</v>
      </c>
      <c r="CB4429" s="1">
        <v>0.0</v>
      </c>
      <c r="CG4429" s="1">
        <v>5.497</v>
      </c>
      <c r="CH4429" s="1">
        <v>0.04</v>
      </c>
      <c r="CJ4429" s="1">
        <v>8.789</v>
      </c>
      <c r="CK4429" s="1">
        <v>0.906</v>
      </c>
      <c r="CL4429" s="1">
        <v>1541.4</v>
      </c>
      <c r="CM4429" s="1">
        <v>11.215</v>
      </c>
      <c r="CN4429" s="1">
        <v>0.102</v>
      </c>
      <c r="CQ4429" s="1">
        <v>0.02</v>
      </c>
      <c r="CR4429" s="1">
        <v>0.0</v>
      </c>
      <c r="CU4429" s="1">
        <v>2.749</v>
      </c>
      <c r="CV4429" s="1">
        <v>0.0</v>
      </c>
      <c r="CX4429" s="1">
        <v>0.051</v>
      </c>
      <c r="CY4429" s="1">
        <v>0.0</v>
      </c>
      <c r="DA4429" s="1">
        <v>5391.598</v>
      </c>
      <c r="DB4429" s="1">
        <v>172.298</v>
      </c>
      <c r="DF4429" s="1">
        <v>1404.592</v>
      </c>
      <c r="DG4429" s="1">
        <v>10.22</v>
      </c>
      <c r="DI4429" s="1">
        <v>26.051</v>
      </c>
      <c r="DN4429" s="1">
        <v>0.0</v>
      </c>
      <c r="DO4429" s="1">
        <v>0.0</v>
      </c>
      <c r="DQ4429" s="1">
        <v>0.0</v>
      </c>
      <c r="DV4429" s="1">
        <v>0.0</v>
      </c>
      <c r="DW4429" s="1">
        <v>0.0</v>
      </c>
      <c r="DY4429" s="1">
        <v>0.0</v>
      </c>
    </row>
    <row r="4430">
      <c r="A4430" s="1" t="s">
        <v>475</v>
      </c>
      <c r="B4430" s="1">
        <v>2014.0</v>
      </c>
      <c r="C4430" s="1" t="s">
        <v>476</v>
      </c>
      <c r="D4430" s="1">
        <v>7227156.0</v>
      </c>
      <c r="E4430" s="1">
        <v>9.1548934144E10</v>
      </c>
      <c r="G4430" s="1">
        <v>0.0</v>
      </c>
      <c r="H4430" s="1">
        <v>0.0</v>
      </c>
      <c r="I4430" s="1">
        <v>0.0</v>
      </c>
      <c r="J4430" s="1">
        <v>2.767</v>
      </c>
      <c r="K4430" s="1">
        <v>0.02</v>
      </c>
      <c r="L4430" s="1">
        <v>0.06</v>
      </c>
      <c r="N4430" s="1">
        <v>683.612</v>
      </c>
      <c r="S4430" s="1">
        <v>3062.062</v>
      </c>
      <c r="T4430" s="1">
        <v>22.13</v>
      </c>
      <c r="U4430" s="1">
        <v>-25.884</v>
      </c>
      <c r="V4430" s="1">
        <v>-23.247</v>
      </c>
      <c r="W4430" s="1">
        <v>9210.194</v>
      </c>
      <c r="X4430" s="1">
        <v>66.564</v>
      </c>
      <c r="Y4430" s="1">
        <v>66.178</v>
      </c>
      <c r="AA4430" s="1">
        <v>35.0</v>
      </c>
      <c r="AB4430" s="1">
        <v>4842.846</v>
      </c>
      <c r="AC4430" s="1">
        <v>33.44</v>
      </c>
      <c r="AE4430" s="1">
        <v>-12.837</v>
      </c>
      <c r="AF4430" s="1">
        <v>-22.118</v>
      </c>
      <c r="AG4430" s="1">
        <v>20779.898</v>
      </c>
      <c r="AH4430" s="1">
        <v>1.64</v>
      </c>
      <c r="AK4430" s="1">
        <v>3100.805</v>
      </c>
      <c r="AL4430" s="1">
        <v>22.41</v>
      </c>
      <c r="AO4430" s="1">
        <v>67.016</v>
      </c>
      <c r="AT4430" s="1">
        <v>31.824</v>
      </c>
      <c r="AU4430" s="1">
        <v>0.23</v>
      </c>
      <c r="AW4430" s="1">
        <v>-3.226</v>
      </c>
      <c r="AX4430" s="1">
        <v>-0.206</v>
      </c>
      <c r="AY4430" s="1">
        <v>854.845</v>
      </c>
      <c r="AZ4430" s="1">
        <v>6.178</v>
      </c>
      <c r="BA4430" s="1">
        <v>0.688</v>
      </c>
      <c r="BC4430" s="1">
        <v>22.86</v>
      </c>
      <c r="BG4430" s="1">
        <v>1522.037</v>
      </c>
      <c r="BH4430" s="1">
        <v>11.0</v>
      </c>
      <c r="BJ4430" s="1">
        <v>32.895</v>
      </c>
      <c r="BO4430" s="1">
        <v>1526.188</v>
      </c>
      <c r="BP4430" s="1">
        <v>11.03</v>
      </c>
      <c r="BR4430" s="1">
        <v>32.984</v>
      </c>
      <c r="BT4430" s="1">
        <v>1.56</v>
      </c>
      <c r="BU4430" s="1">
        <v>4.457</v>
      </c>
      <c r="BW4430" s="1">
        <v>0.0</v>
      </c>
      <c r="BX4430" s="1">
        <v>0.0</v>
      </c>
      <c r="BY4430" s="1">
        <v>0.0</v>
      </c>
      <c r="BZ4430" s="1">
        <v>0.0</v>
      </c>
      <c r="CA4430" s="1">
        <v>0.0</v>
      </c>
      <c r="CB4430" s="1">
        <v>0.0</v>
      </c>
      <c r="CG4430" s="1">
        <v>6.918</v>
      </c>
      <c r="CH4430" s="1">
        <v>0.05</v>
      </c>
      <c r="CJ4430" s="1">
        <v>-2.248</v>
      </c>
      <c r="CK4430" s="1">
        <v>-0.252</v>
      </c>
      <c r="CL4430" s="1">
        <v>1516.961</v>
      </c>
      <c r="CM4430" s="1">
        <v>10.963</v>
      </c>
      <c r="CN4430" s="1">
        <v>0.15</v>
      </c>
      <c r="CQ4430" s="1">
        <v>0.02</v>
      </c>
      <c r="CR4430" s="1">
        <v>0.0</v>
      </c>
      <c r="CU4430" s="1">
        <v>2.767</v>
      </c>
      <c r="CV4430" s="1">
        <v>0.0</v>
      </c>
      <c r="CX4430" s="1">
        <v>0.06</v>
      </c>
      <c r="CY4430" s="1">
        <v>0.0</v>
      </c>
      <c r="DA4430" s="1">
        <v>4626.993</v>
      </c>
      <c r="DB4430" s="1">
        <v>150.18</v>
      </c>
      <c r="DF4430" s="1">
        <v>1526.188</v>
      </c>
      <c r="DG4430" s="1">
        <v>11.03</v>
      </c>
      <c r="DI4430" s="1">
        <v>32.984</v>
      </c>
      <c r="DN4430" s="1">
        <v>1.384</v>
      </c>
      <c r="DO4430" s="1">
        <v>0.01</v>
      </c>
      <c r="DQ4430" s="1">
        <v>0.03</v>
      </c>
      <c r="DV4430" s="1">
        <v>0.0</v>
      </c>
      <c r="DW4430" s="1">
        <v>0.0</v>
      </c>
      <c r="DY4430" s="1">
        <v>0.0</v>
      </c>
    </row>
    <row r="4431">
      <c r="A4431" s="1" t="s">
        <v>475</v>
      </c>
      <c r="B4431" s="1">
        <v>2015.0</v>
      </c>
      <c r="C4431" s="1" t="s">
        <v>476</v>
      </c>
      <c r="D4431" s="1">
        <v>7177217.0</v>
      </c>
      <c r="E4431" s="1">
        <v>9.3202358272E10</v>
      </c>
      <c r="G4431" s="1">
        <v>0.0</v>
      </c>
      <c r="H4431" s="1">
        <v>0.0</v>
      </c>
      <c r="I4431" s="1">
        <v>0.0</v>
      </c>
      <c r="J4431" s="1">
        <v>2.787</v>
      </c>
      <c r="K4431" s="1">
        <v>0.02</v>
      </c>
      <c r="L4431" s="1">
        <v>0.053</v>
      </c>
      <c r="N4431" s="1">
        <v>744.347</v>
      </c>
      <c r="S4431" s="1">
        <v>3784.197</v>
      </c>
      <c r="T4431" s="1">
        <v>27.16</v>
      </c>
      <c r="U4431" s="1">
        <v>26.521</v>
      </c>
      <c r="V4431" s="1">
        <v>17.653</v>
      </c>
      <c r="W4431" s="1">
        <v>11733.876</v>
      </c>
      <c r="X4431" s="1">
        <v>84.217</v>
      </c>
      <c r="Y4431" s="1">
        <v>72.253</v>
      </c>
      <c r="AA4431" s="1">
        <v>36.67</v>
      </c>
      <c r="AB4431" s="1">
        <v>5109.223</v>
      </c>
      <c r="AC4431" s="1">
        <v>37.59</v>
      </c>
      <c r="AE4431" s="1">
        <v>13.55</v>
      </c>
      <c r="AF4431" s="1">
        <v>20.349</v>
      </c>
      <c r="AG4431" s="1">
        <v>23759.654</v>
      </c>
      <c r="AH4431" s="1">
        <v>1.83</v>
      </c>
      <c r="AK4431" s="1">
        <v>3828.782</v>
      </c>
      <c r="AL4431" s="1">
        <v>27.48</v>
      </c>
      <c r="AO4431" s="1">
        <v>73.105</v>
      </c>
      <c r="AT4431" s="1">
        <v>30.653</v>
      </c>
      <c r="AU4431" s="1">
        <v>0.22</v>
      </c>
      <c r="AW4431" s="1">
        <v>0.0</v>
      </c>
      <c r="AX4431" s="1">
        <v>0.0</v>
      </c>
      <c r="AY4431" s="1">
        <v>860.793</v>
      </c>
      <c r="AZ4431" s="1">
        <v>6.178</v>
      </c>
      <c r="BA4431" s="1">
        <v>0.585</v>
      </c>
      <c r="BC4431" s="1">
        <v>27.98</v>
      </c>
      <c r="BG4431" s="1">
        <v>1404.444</v>
      </c>
      <c r="BH4431" s="1">
        <v>10.08</v>
      </c>
      <c r="BJ4431" s="1">
        <v>26.816</v>
      </c>
      <c r="BO4431" s="1">
        <v>1408.624</v>
      </c>
      <c r="BP4431" s="1">
        <v>10.11</v>
      </c>
      <c r="BR4431" s="1">
        <v>26.895</v>
      </c>
      <c r="BT4431" s="1">
        <v>-0.92</v>
      </c>
      <c r="BU4431" s="1">
        <v>-2.509</v>
      </c>
      <c r="BW4431" s="1">
        <v>0.0</v>
      </c>
      <c r="BX4431" s="1">
        <v>0.0</v>
      </c>
      <c r="BY4431" s="1">
        <v>0.0</v>
      </c>
      <c r="BZ4431" s="1">
        <v>0.0</v>
      </c>
      <c r="CA4431" s="1">
        <v>0.0</v>
      </c>
      <c r="CB4431" s="1">
        <v>0.0</v>
      </c>
      <c r="CG4431" s="1">
        <v>13.933</v>
      </c>
      <c r="CH4431" s="1">
        <v>0.1</v>
      </c>
      <c r="CJ4431" s="1">
        <v>19.849</v>
      </c>
      <c r="CK4431" s="1">
        <v>2.176</v>
      </c>
      <c r="CL4431" s="1">
        <v>1830.706</v>
      </c>
      <c r="CM4431" s="1">
        <v>13.139</v>
      </c>
      <c r="CN4431" s="1">
        <v>0.266</v>
      </c>
      <c r="CQ4431" s="1">
        <v>0.02</v>
      </c>
      <c r="CR4431" s="1">
        <v>0.0</v>
      </c>
      <c r="CU4431" s="1">
        <v>2.787</v>
      </c>
      <c r="CV4431" s="1">
        <v>0.0</v>
      </c>
      <c r="CX4431" s="1">
        <v>0.053</v>
      </c>
      <c r="CY4431" s="1">
        <v>0.0</v>
      </c>
      <c r="DA4431" s="1">
        <v>5237.406</v>
      </c>
      <c r="DB4431" s="1">
        <v>170.528</v>
      </c>
      <c r="DF4431" s="1">
        <v>1408.624</v>
      </c>
      <c r="DG4431" s="1">
        <v>10.11</v>
      </c>
      <c r="DI4431" s="1">
        <v>26.895</v>
      </c>
      <c r="DN4431" s="1">
        <v>1.393</v>
      </c>
      <c r="DO4431" s="1">
        <v>0.01</v>
      </c>
      <c r="DQ4431" s="1">
        <v>0.027</v>
      </c>
      <c r="DV4431" s="1">
        <v>0.0</v>
      </c>
      <c r="DW4431" s="1">
        <v>0.0</v>
      </c>
      <c r="DY4431" s="1">
        <v>0.0</v>
      </c>
    </row>
    <row r="4432">
      <c r="A4432" s="1" t="s">
        <v>475</v>
      </c>
      <c r="B4432" s="1">
        <v>2016.0</v>
      </c>
      <c r="C4432" s="1" t="s">
        <v>476</v>
      </c>
      <c r="D4432" s="1">
        <v>7126034.0</v>
      </c>
      <c r="E4432" s="1">
        <v>9.631399936E10</v>
      </c>
      <c r="G4432" s="1">
        <v>0.0</v>
      </c>
      <c r="H4432" s="1">
        <v>0.0</v>
      </c>
      <c r="I4432" s="1">
        <v>0.0</v>
      </c>
      <c r="J4432" s="1">
        <v>4.21</v>
      </c>
      <c r="K4432" s="1">
        <v>0.03</v>
      </c>
      <c r="L4432" s="1">
        <v>0.078</v>
      </c>
      <c r="N4432" s="1">
        <v>729.863</v>
      </c>
      <c r="S4432" s="1">
        <v>3822.603</v>
      </c>
      <c r="T4432" s="1">
        <v>27.24</v>
      </c>
      <c r="U4432" s="1">
        <v>0.258</v>
      </c>
      <c r="V4432" s="1">
        <v>0.217</v>
      </c>
      <c r="W4432" s="1">
        <v>11848.63</v>
      </c>
      <c r="X4432" s="1">
        <v>84.434</v>
      </c>
      <c r="Y4432" s="1">
        <v>70.552</v>
      </c>
      <c r="AA4432" s="1">
        <v>36.69</v>
      </c>
      <c r="AB4432" s="1">
        <v>5148.726</v>
      </c>
      <c r="AC4432" s="1">
        <v>38.61</v>
      </c>
      <c r="AE4432" s="1">
        <v>2.117</v>
      </c>
      <c r="AF4432" s="1">
        <v>3.611</v>
      </c>
      <c r="AG4432" s="1">
        <v>24437.025</v>
      </c>
      <c r="AH4432" s="1">
        <v>1.808</v>
      </c>
      <c r="AK4432" s="1">
        <v>3894.172</v>
      </c>
      <c r="AL4432" s="1">
        <v>27.75</v>
      </c>
      <c r="AO4432" s="1">
        <v>71.873</v>
      </c>
      <c r="AT4432" s="1">
        <v>53.326</v>
      </c>
      <c r="AU4432" s="1">
        <v>0.38</v>
      </c>
      <c r="AW4432" s="1">
        <v>-8.333</v>
      </c>
      <c r="AX4432" s="1">
        <v>-0.515</v>
      </c>
      <c r="AY4432" s="1">
        <v>794.728</v>
      </c>
      <c r="AZ4432" s="1">
        <v>5.663</v>
      </c>
      <c r="BA4432" s="1">
        <v>0.984</v>
      </c>
      <c r="BC4432" s="1">
        <v>28.18</v>
      </c>
      <c r="BG4432" s="1">
        <v>1514.166</v>
      </c>
      <c r="BH4432" s="1">
        <v>10.79</v>
      </c>
      <c r="BJ4432" s="1">
        <v>27.946</v>
      </c>
      <c r="BO4432" s="1">
        <v>1523.989</v>
      </c>
      <c r="BP4432" s="1">
        <v>10.86</v>
      </c>
      <c r="BR4432" s="1">
        <v>28.127</v>
      </c>
      <c r="BT4432" s="1">
        <v>-1.92</v>
      </c>
      <c r="BU4432" s="1">
        <v>-5.233</v>
      </c>
      <c r="BW4432" s="1">
        <v>0.0</v>
      </c>
      <c r="BX4432" s="1">
        <v>0.0</v>
      </c>
      <c r="BY4432" s="1">
        <v>0.0</v>
      </c>
      <c r="BZ4432" s="1">
        <v>0.0</v>
      </c>
      <c r="CA4432" s="1">
        <v>0.0</v>
      </c>
      <c r="CB4432" s="1">
        <v>0.0</v>
      </c>
      <c r="CG4432" s="1">
        <v>18.243</v>
      </c>
      <c r="CH4432" s="1">
        <v>0.13</v>
      </c>
      <c r="CJ4432" s="1">
        <v>-1.29</v>
      </c>
      <c r="CK4432" s="1">
        <v>-0.17</v>
      </c>
      <c r="CL4432" s="1">
        <v>1820.065</v>
      </c>
      <c r="CM4432" s="1">
        <v>12.97</v>
      </c>
      <c r="CN4432" s="1">
        <v>0.337</v>
      </c>
      <c r="CQ4432" s="1">
        <v>0.03</v>
      </c>
      <c r="CR4432" s="1">
        <v>0.0</v>
      </c>
      <c r="CU4432" s="1">
        <v>4.21</v>
      </c>
      <c r="CV4432" s="1">
        <v>0.0</v>
      </c>
      <c r="CX4432" s="1">
        <v>0.078</v>
      </c>
      <c r="CY4432" s="1">
        <v>0.0</v>
      </c>
      <c r="DA4432" s="1">
        <v>5418.161</v>
      </c>
      <c r="DB4432" s="1">
        <v>174.139</v>
      </c>
      <c r="DF4432" s="1">
        <v>1523.989</v>
      </c>
      <c r="DG4432" s="1">
        <v>10.86</v>
      </c>
      <c r="DI4432" s="1">
        <v>28.127</v>
      </c>
      <c r="DN4432" s="1">
        <v>1.403</v>
      </c>
      <c r="DO4432" s="1">
        <v>0.01</v>
      </c>
      <c r="DQ4432" s="1">
        <v>0.026</v>
      </c>
      <c r="DV4432" s="1">
        <v>4.21</v>
      </c>
      <c r="DW4432" s="1">
        <v>0.03</v>
      </c>
      <c r="DY4432" s="1">
        <v>0.078</v>
      </c>
    </row>
    <row r="4433">
      <c r="A4433" s="1" t="s">
        <v>475</v>
      </c>
      <c r="B4433" s="1">
        <v>2017.0</v>
      </c>
      <c r="C4433" s="1" t="s">
        <v>476</v>
      </c>
      <c r="D4433" s="1">
        <v>7073456.0</v>
      </c>
      <c r="E4433" s="1">
        <v>9.8337718272E10</v>
      </c>
      <c r="G4433" s="1">
        <v>0.0</v>
      </c>
      <c r="H4433" s="1">
        <v>0.0</v>
      </c>
      <c r="I4433" s="1">
        <v>0.0</v>
      </c>
      <c r="J4433" s="1">
        <v>11.31</v>
      </c>
      <c r="K4433" s="1">
        <v>0.08</v>
      </c>
      <c r="L4433" s="1">
        <v>0.22</v>
      </c>
      <c r="N4433" s="1">
        <v>752.744</v>
      </c>
      <c r="S4433" s="1">
        <v>3740.746</v>
      </c>
      <c r="T4433" s="1">
        <v>26.46</v>
      </c>
      <c r="U4433" s="1">
        <v>-0.603</v>
      </c>
      <c r="V4433" s="1">
        <v>-0.51</v>
      </c>
      <c r="W4433" s="1">
        <v>11864.672</v>
      </c>
      <c r="X4433" s="1">
        <v>83.924</v>
      </c>
      <c r="Y4433" s="1">
        <v>72.613</v>
      </c>
      <c r="AA4433" s="1">
        <v>37.27</v>
      </c>
      <c r="AB4433" s="1">
        <v>5268.995</v>
      </c>
      <c r="AC4433" s="1">
        <v>36.44</v>
      </c>
      <c r="AE4433" s="1">
        <v>4.144</v>
      </c>
      <c r="AF4433" s="1">
        <v>7.216</v>
      </c>
      <c r="AG4433" s="1">
        <v>25638.818</v>
      </c>
      <c r="AH4433" s="1">
        <v>1.844</v>
      </c>
      <c r="AK4433" s="1">
        <v>3838.293</v>
      </c>
      <c r="AL4433" s="1">
        <v>27.15</v>
      </c>
      <c r="AO4433" s="1">
        <v>74.506</v>
      </c>
      <c r="AT4433" s="1">
        <v>77.755</v>
      </c>
      <c r="AU4433" s="1">
        <v>0.55</v>
      </c>
      <c r="BA4433" s="1">
        <v>1.509</v>
      </c>
      <c r="BC4433" s="1">
        <v>27.43</v>
      </c>
      <c r="BG4433" s="1">
        <v>1293.568</v>
      </c>
      <c r="BH4433" s="1">
        <v>9.15</v>
      </c>
      <c r="BJ4433" s="1">
        <v>25.11</v>
      </c>
      <c r="BO4433" s="1">
        <v>1313.361</v>
      </c>
      <c r="BP4433" s="1">
        <v>9.29</v>
      </c>
      <c r="BR4433" s="1">
        <v>25.494</v>
      </c>
      <c r="BT4433" s="1">
        <v>0.83</v>
      </c>
      <c r="BU4433" s="1">
        <v>2.227</v>
      </c>
      <c r="BW4433" s="1">
        <v>0.0</v>
      </c>
      <c r="BX4433" s="1">
        <v>0.0</v>
      </c>
      <c r="BY4433" s="1">
        <v>0.0</v>
      </c>
      <c r="BZ4433" s="1">
        <v>0.0</v>
      </c>
      <c r="CA4433" s="1">
        <v>0.0</v>
      </c>
      <c r="CB4433" s="1">
        <v>0.0</v>
      </c>
      <c r="CG4433" s="1">
        <v>19.792</v>
      </c>
      <c r="CH4433" s="1">
        <v>0.14</v>
      </c>
      <c r="CN4433" s="1">
        <v>0.384</v>
      </c>
      <c r="CQ4433" s="1">
        <v>0.08</v>
      </c>
      <c r="CR4433" s="1">
        <v>0.0</v>
      </c>
      <c r="CU4433" s="1">
        <v>11.31</v>
      </c>
      <c r="CV4433" s="1">
        <v>0.0</v>
      </c>
      <c r="CX4433" s="1">
        <v>0.22</v>
      </c>
      <c r="CY4433" s="1">
        <v>0.0</v>
      </c>
      <c r="DA4433" s="1">
        <v>5151.654</v>
      </c>
      <c r="DB4433" s="1">
        <v>181.355</v>
      </c>
      <c r="DF4433" s="1">
        <v>1313.361</v>
      </c>
      <c r="DG4433" s="1">
        <v>9.29</v>
      </c>
      <c r="DI4433" s="1">
        <v>25.494</v>
      </c>
      <c r="DN4433" s="1">
        <v>1.414</v>
      </c>
      <c r="DO4433" s="1">
        <v>0.01</v>
      </c>
      <c r="DQ4433" s="1">
        <v>0.027</v>
      </c>
      <c r="DV4433" s="1">
        <v>7.069</v>
      </c>
      <c r="DW4433" s="1">
        <v>0.05</v>
      </c>
      <c r="DY4433" s="1">
        <v>0.137</v>
      </c>
    </row>
    <row r="4434">
      <c r="A4434" s="1" t="s">
        <v>475</v>
      </c>
      <c r="B4434" s="1">
        <v>2018.0</v>
      </c>
      <c r="C4434" s="1" t="s">
        <v>476</v>
      </c>
      <c r="D4434" s="1">
        <v>7019960.0</v>
      </c>
      <c r="E4434" s="1">
        <v>1.02758121472E11</v>
      </c>
      <c r="G4434" s="1">
        <v>0.0</v>
      </c>
      <c r="H4434" s="1">
        <v>0.0</v>
      </c>
      <c r="I4434" s="1">
        <v>0.0</v>
      </c>
      <c r="J4434" s="1">
        <v>14.245</v>
      </c>
      <c r="K4434" s="1">
        <v>0.1</v>
      </c>
      <c r="L4434" s="1">
        <v>0.273</v>
      </c>
      <c r="N4434" s="1">
        <v>709.845</v>
      </c>
      <c r="S4434" s="1">
        <v>3564.123</v>
      </c>
      <c r="T4434" s="1">
        <v>25.02</v>
      </c>
      <c r="U4434" s="1">
        <v>-8.409</v>
      </c>
      <c r="V4434" s="1">
        <v>-7.058</v>
      </c>
      <c r="W4434" s="1">
        <v>10949.729</v>
      </c>
      <c r="X4434" s="1">
        <v>76.867</v>
      </c>
      <c r="Y4434" s="1">
        <v>68.23</v>
      </c>
      <c r="AA4434" s="1">
        <v>36.79</v>
      </c>
      <c r="AB4434" s="1">
        <v>5240.771</v>
      </c>
      <c r="AC4434" s="1">
        <v>36.67</v>
      </c>
      <c r="AE4434" s="1">
        <v>-0.155</v>
      </c>
      <c r="AF4434" s="1">
        <v>-0.28</v>
      </c>
      <c r="AG4434" s="1">
        <v>25794.266</v>
      </c>
      <c r="AH4434" s="1">
        <v>1.762</v>
      </c>
      <c r="AK4434" s="1">
        <v>3670.961</v>
      </c>
      <c r="AL4434" s="1">
        <v>25.77</v>
      </c>
      <c r="AO4434" s="1">
        <v>70.275</v>
      </c>
      <c r="AT4434" s="1">
        <v>85.471</v>
      </c>
      <c r="AU4434" s="1">
        <v>0.6</v>
      </c>
      <c r="BA4434" s="1">
        <v>1.636</v>
      </c>
      <c r="BC4434" s="1">
        <v>26.03</v>
      </c>
      <c r="BG4434" s="1">
        <v>1515.678</v>
      </c>
      <c r="BH4434" s="1">
        <v>10.64</v>
      </c>
      <c r="BJ4434" s="1">
        <v>29.016</v>
      </c>
      <c r="BO4434" s="1">
        <v>1552.715</v>
      </c>
      <c r="BP4434" s="1">
        <v>10.9</v>
      </c>
      <c r="BR4434" s="1">
        <v>29.725</v>
      </c>
      <c r="BT4434" s="1">
        <v>0.12</v>
      </c>
      <c r="BU4434" s="1">
        <v>0.326</v>
      </c>
      <c r="BW4434" s="1">
        <v>0.0</v>
      </c>
      <c r="BX4434" s="1">
        <v>0.0</v>
      </c>
      <c r="BY4434" s="1">
        <v>0.0</v>
      </c>
      <c r="BZ4434" s="1">
        <v>0.0</v>
      </c>
      <c r="CA4434" s="1">
        <v>0.0</v>
      </c>
      <c r="CB4434" s="1">
        <v>0.0</v>
      </c>
      <c r="CG4434" s="1">
        <v>21.368</v>
      </c>
      <c r="CH4434" s="1">
        <v>0.15</v>
      </c>
      <c r="CN4434" s="1">
        <v>0.409</v>
      </c>
      <c r="CQ4434" s="1">
        <v>0.1</v>
      </c>
      <c r="CR4434" s="1">
        <v>0.0</v>
      </c>
      <c r="CU4434" s="1">
        <v>14.245</v>
      </c>
      <c r="CV4434" s="1">
        <v>0.0</v>
      </c>
      <c r="CX4434" s="1">
        <v>0.273</v>
      </c>
      <c r="CY4434" s="1">
        <v>0.0</v>
      </c>
      <c r="DA4434" s="1">
        <v>5223.676</v>
      </c>
      <c r="DB4434" s="1">
        <v>181.075</v>
      </c>
      <c r="DF4434" s="1">
        <v>1552.715</v>
      </c>
      <c r="DG4434" s="1">
        <v>10.9</v>
      </c>
      <c r="DI4434" s="1">
        <v>29.725</v>
      </c>
      <c r="DN4434" s="1">
        <v>1.425</v>
      </c>
      <c r="DO4434" s="1">
        <v>0.01</v>
      </c>
      <c r="DQ4434" s="1">
        <v>0.027</v>
      </c>
      <c r="DV4434" s="1">
        <v>21.368</v>
      </c>
      <c r="DW4434" s="1">
        <v>0.15</v>
      </c>
      <c r="DY4434" s="1">
        <v>0.409</v>
      </c>
    </row>
    <row r="4435">
      <c r="A4435" s="1" t="s">
        <v>475</v>
      </c>
      <c r="B4435" s="1">
        <v>2019.0</v>
      </c>
      <c r="C4435" s="1" t="s">
        <v>476</v>
      </c>
      <c r="D4435" s="1">
        <v>6966101.0</v>
      </c>
      <c r="E4435" s="1">
        <v>1.07209326592E11</v>
      </c>
      <c r="G4435" s="1">
        <v>0.0</v>
      </c>
      <c r="H4435" s="1">
        <v>0.0</v>
      </c>
      <c r="I4435" s="1">
        <v>0.0</v>
      </c>
      <c r="J4435" s="1">
        <v>20.097</v>
      </c>
      <c r="K4435" s="1">
        <v>0.14</v>
      </c>
      <c r="L4435" s="1">
        <v>0.38</v>
      </c>
      <c r="N4435" s="1">
        <v>721.378</v>
      </c>
      <c r="S4435" s="1">
        <v>3672.069</v>
      </c>
      <c r="T4435" s="1">
        <v>25.58</v>
      </c>
      <c r="U4435" s="1">
        <v>3.271</v>
      </c>
      <c r="V4435" s="1">
        <v>2.514</v>
      </c>
      <c r="W4435" s="1">
        <v>11395.343</v>
      </c>
      <c r="X4435" s="1">
        <v>79.381</v>
      </c>
      <c r="Y4435" s="1">
        <v>69.398</v>
      </c>
      <c r="AA4435" s="1">
        <v>36.94</v>
      </c>
      <c r="AB4435" s="1">
        <v>5302.823</v>
      </c>
      <c r="AC4435" s="1">
        <v>36.86</v>
      </c>
      <c r="AE4435" s="1">
        <v>-0.01</v>
      </c>
      <c r="AF4435" s="1">
        <v>-0.019</v>
      </c>
      <c r="AG4435" s="1">
        <v>25991.02</v>
      </c>
      <c r="AH4435" s="1">
        <v>1.689</v>
      </c>
      <c r="AK4435" s="1">
        <v>3782.604</v>
      </c>
      <c r="AL4435" s="1">
        <v>26.35</v>
      </c>
      <c r="AO4435" s="1">
        <v>71.487</v>
      </c>
      <c r="AT4435" s="1">
        <v>96.18</v>
      </c>
      <c r="AU4435" s="1">
        <v>0.67</v>
      </c>
      <c r="BA4435" s="1">
        <v>1.818</v>
      </c>
      <c r="BC4435" s="1">
        <v>26.59</v>
      </c>
      <c r="BG4435" s="1">
        <v>1358.005</v>
      </c>
      <c r="BH4435" s="1">
        <v>9.46</v>
      </c>
      <c r="BJ4435" s="1">
        <v>25.665</v>
      </c>
      <c r="BO4435" s="1">
        <v>1508.735</v>
      </c>
      <c r="BP4435" s="1">
        <v>10.51</v>
      </c>
      <c r="BR4435" s="1">
        <v>28.513</v>
      </c>
      <c r="BT4435" s="1">
        <v>0.08</v>
      </c>
      <c r="BU4435" s="1">
        <v>0.217</v>
      </c>
      <c r="BW4435" s="1">
        <v>0.0</v>
      </c>
      <c r="BX4435" s="1">
        <v>0.0</v>
      </c>
      <c r="BY4435" s="1">
        <v>0.0</v>
      </c>
      <c r="BZ4435" s="1">
        <v>0.0</v>
      </c>
      <c r="CA4435" s="1">
        <v>0.0</v>
      </c>
      <c r="CB4435" s="1">
        <v>0.0</v>
      </c>
      <c r="CG4435" s="1">
        <v>14.355</v>
      </c>
      <c r="CH4435" s="1">
        <v>0.1</v>
      </c>
      <c r="CN4435" s="1">
        <v>0.271</v>
      </c>
      <c r="CQ4435" s="1">
        <v>0.14</v>
      </c>
      <c r="CR4435" s="1">
        <v>0.0</v>
      </c>
      <c r="CU4435" s="1">
        <v>20.097</v>
      </c>
      <c r="CV4435" s="1">
        <v>0.0</v>
      </c>
      <c r="CX4435" s="1">
        <v>0.38</v>
      </c>
      <c r="CY4435" s="1">
        <v>0.0</v>
      </c>
      <c r="DA4435" s="1">
        <v>5291.339</v>
      </c>
      <c r="DB4435" s="1">
        <v>181.056</v>
      </c>
      <c r="DF4435" s="1">
        <v>1508.735</v>
      </c>
      <c r="DG4435" s="1">
        <v>10.51</v>
      </c>
      <c r="DI4435" s="1">
        <v>28.513</v>
      </c>
      <c r="DN4435" s="1">
        <v>1.436</v>
      </c>
      <c r="DO4435" s="1">
        <v>0.01</v>
      </c>
      <c r="DQ4435" s="1">
        <v>0.027</v>
      </c>
      <c r="DV4435" s="1">
        <v>129.197</v>
      </c>
      <c r="DW4435" s="1">
        <v>0.9</v>
      </c>
      <c r="DY4435" s="1">
        <v>2.442</v>
      </c>
    </row>
    <row r="4436">
      <c r="A4436" s="1" t="s">
        <v>475</v>
      </c>
      <c r="B4436" s="1">
        <v>2020.0</v>
      </c>
      <c r="C4436" s="1" t="s">
        <v>476</v>
      </c>
      <c r="D4436" s="1">
        <v>6907777.0</v>
      </c>
      <c r="E4436" s="1">
        <v>1.0624098304E11</v>
      </c>
      <c r="G4436" s="1">
        <v>0.0</v>
      </c>
      <c r="H4436" s="1">
        <v>0.0</v>
      </c>
      <c r="I4436" s="1">
        <v>0.0</v>
      </c>
      <c r="J4436" s="1">
        <v>27.505</v>
      </c>
      <c r="K4436" s="1">
        <v>0.19</v>
      </c>
      <c r="L4436" s="1">
        <v>0.511</v>
      </c>
      <c r="N4436" s="1">
        <v>736.148</v>
      </c>
      <c r="S4436" s="1">
        <v>3830.465</v>
      </c>
      <c r="T4436" s="1">
        <v>26.46</v>
      </c>
      <c r="U4436" s="1">
        <v>5.564</v>
      </c>
      <c r="V4436" s="1">
        <v>4.417</v>
      </c>
      <c r="W4436" s="1">
        <v>12130.992</v>
      </c>
      <c r="X4436" s="1">
        <v>83.798</v>
      </c>
      <c r="Y4436" s="1">
        <v>71.167</v>
      </c>
      <c r="AA4436" s="1">
        <v>36.57</v>
      </c>
      <c r="AB4436" s="1">
        <v>5294.033</v>
      </c>
      <c r="AC4436" s="1">
        <v>37.18</v>
      </c>
      <c r="AE4436" s="1">
        <v>-1.667</v>
      </c>
      <c r="AF4436" s="1">
        <v>-3.018</v>
      </c>
      <c r="AG4436" s="1">
        <v>25773.639</v>
      </c>
      <c r="AH4436" s="1">
        <v>1.676</v>
      </c>
      <c r="AK4436" s="1">
        <v>3911.533</v>
      </c>
      <c r="AL4436" s="1">
        <v>27.02</v>
      </c>
      <c r="AO4436" s="1">
        <v>72.673</v>
      </c>
      <c r="AT4436" s="1">
        <v>73.83</v>
      </c>
      <c r="AU4436" s="1">
        <v>0.51</v>
      </c>
      <c r="BA4436" s="1">
        <v>1.372</v>
      </c>
      <c r="BC4436" s="1">
        <v>27.37</v>
      </c>
      <c r="BG4436" s="1">
        <v>1299.984</v>
      </c>
      <c r="BH4436" s="1">
        <v>8.98</v>
      </c>
      <c r="BJ4436" s="1">
        <v>24.153</v>
      </c>
      <c r="BO4436" s="1">
        <v>1470.806</v>
      </c>
      <c r="BP4436" s="1">
        <v>10.16</v>
      </c>
      <c r="BR4436" s="1">
        <v>27.327</v>
      </c>
      <c r="BT4436" s="1">
        <v>-0.61</v>
      </c>
      <c r="BU4436" s="1">
        <v>-1.668</v>
      </c>
      <c r="BW4436" s="1">
        <v>0.0</v>
      </c>
      <c r="BX4436" s="1">
        <v>0.0</v>
      </c>
      <c r="BY4436" s="1">
        <v>0.0</v>
      </c>
      <c r="BZ4436" s="1">
        <v>0.0</v>
      </c>
      <c r="CA4436" s="1">
        <v>0.0</v>
      </c>
      <c r="CB4436" s="1">
        <v>0.0</v>
      </c>
      <c r="CG4436" s="1">
        <v>7.238</v>
      </c>
      <c r="CH4436" s="1">
        <v>0.05</v>
      </c>
      <c r="CN4436" s="1">
        <v>0.134</v>
      </c>
      <c r="CQ4436" s="1">
        <v>0.19</v>
      </c>
      <c r="CR4436" s="1">
        <v>0.0</v>
      </c>
      <c r="CU4436" s="1">
        <v>27.505</v>
      </c>
      <c r="CV4436" s="1">
        <v>0.0</v>
      </c>
      <c r="CX4436" s="1">
        <v>0.511</v>
      </c>
      <c r="CY4436" s="1">
        <v>0.0</v>
      </c>
      <c r="DA4436" s="1">
        <v>5382.339</v>
      </c>
      <c r="DB4436" s="1">
        <v>178.039</v>
      </c>
      <c r="DF4436" s="1">
        <v>1470.806</v>
      </c>
      <c r="DG4436" s="1">
        <v>10.16</v>
      </c>
      <c r="DI4436" s="1">
        <v>27.327</v>
      </c>
      <c r="DN4436" s="1">
        <v>1.448</v>
      </c>
      <c r="DO4436" s="1">
        <v>0.01</v>
      </c>
      <c r="DQ4436" s="1">
        <v>0.027</v>
      </c>
      <c r="DV4436" s="1">
        <v>141.869</v>
      </c>
      <c r="DW4436" s="1">
        <v>0.98</v>
      </c>
      <c r="DY4436" s="1">
        <v>2.636</v>
      </c>
    </row>
    <row r="4437">
      <c r="A4437" s="1" t="s">
        <v>475</v>
      </c>
      <c r="B4437" s="1">
        <v>2021.0</v>
      </c>
      <c r="C4437" s="1" t="s">
        <v>476</v>
      </c>
      <c r="D4437" s="1">
        <v>6835386.0</v>
      </c>
      <c r="E4437" s="1">
        <v>1.14262089728E11</v>
      </c>
      <c r="G4437" s="1">
        <v>0.0</v>
      </c>
      <c r="H4437" s="1">
        <v>0.0</v>
      </c>
      <c r="I4437" s="1">
        <v>0.0</v>
      </c>
      <c r="J4437" s="1">
        <v>36.574</v>
      </c>
      <c r="K4437" s="1">
        <v>0.25</v>
      </c>
      <c r="L4437" s="1">
        <v>0.667</v>
      </c>
      <c r="N4437" s="1">
        <v>666.311</v>
      </c>
      <c r="S4437" s="1">
        <v>3477.492</v>
      </c>
      <c r="T4437" s="1">
        <v>23.77</v>
      </c>
      <c r="U4437" s="1">
        <v>-12.808</v>
      </c>
      <c r="V4437" s="1">
        <v>-10.733</v>
      </c>
      <c r="W4437" s="1">
        <v>10689.223</v>
      </c>
      <c r="X4437" s="1">
        <v>73.065</v>
      </c>
      <c r="Y4437" s="1">
        <v>63.454</v>
      </c>
      <c r="AA4437" s="1">
        <v>38.11</v>
      </c>
      <c r="AB4437" s="1">
        <v>5575.398</v>
      </c>
      <c r="AC4437" s="1">
        <v>37.46</v>
      </c>
      <c r="AE4437" s="1">
        <v>4.606</v>
      </c>
      <c r="AF4437" s="1">
        <v>8.201</v>
      </c>
      <c r="AG4437" s="1">
        <v>27246.432</v>
      </c>
      <c r="AH4437" s="1">
        <v>1.63</v>
      </c>
      <c r="AK4437" s="1">
        <v>3644.271</v>
      </c>
      <c r="AL4437" s="1">
        <v>24.91</v>
      </c>
      <c r="AO4437" s="1">
        <v>66.498</v>
      </c>
      <c r="AT4437" s="1">
        <v>156.538</v>
      </c>
      <c r="AU4437" s="1">
        <v>1.07</v>
      </c>
      <c r="BA4437" s="1">
        <v>2.856</v>
      </c>
      <c r="BC4437" s="1">
        <v>24.96</v>
      </c>
      <c r="BG4437" s="1">
        <v>1639.995</v>
      </c>
      <c r="BH4437" s="1">
        <v>11.21</v>
      </c>
      <c r="BJ4437" s="1">
        <v>29.925</v>
      </c>
      <c r="BO4437" s="1">
        <v>1836.034</v>
      </c>
      <c r="BP4437" s="1">
        <v>12.55</v>
      </c>
      <c r="BR4437" s="1">
        <v>33.502</v>
      </c>
      <c r="BT4437" s="1">
        <v>0.65</v>
      </c>
      <c r="BU4437" s="1">
        <v>1.706</v>
      </c>
      <c r="BW4437" s="1">
        <v>0.0</v>
      </c>
      <c r="BX4437" s="1">
        <v>0.0</v>
      </c>
      <c r="BY4437" s="1">
        <v>0.0</v>
      </c>
      <c r="BZ4437" s="1">
        <v>0.0</v>
      </c>
      <c r="CA4437" s="1">
        <v>0.0</v>
      </c>
      <c r="CB4437" s="1">
        <v>0.0</v>
      </c>
      <c r="CG4437" s="1">
        <v>10.241</v>
      </c>
      <c r="CH4437" s="1">
        <v>0.07</v>
      </c>
      <c r="CN4437" s="1">
        <v>0.187</v>
      </c>
      <c r="CQ4437" s="1">
        <v>0.25</v>
      </c>
      <c r="CR4437" s="1">
        <v>0.0</v>
      </c>
      <c r="CU4437" s="1">
        <v>36.574</v>
      </c>
      <c r="CV4437" s="1">
        <v>0.0</v>
      </c>
      <c r="CX4437" s="1">
        <v>0.667</v>
      </c>
      <c r="CY4437" s="1">
        <v>0.0</v>
      </c>
      <c r="DA4437" s="1">
        <v>5480.305</v>
      </c>
      <c r="DB4437" s="1">
        <v>186.24</v>
      </c>
      <c r="DF4437" s="1">
        <v>1836.034</v>
      </c>
      <c r="DG4437" s="1">
        <v>12.55</v>
      </c>
      <c r="DI4437" s="1">
        <v>33.502</v>
      </c>
      <c r="DN4437" s="1">
        <v>1.463</v>
      </c>
      <c r="DO4437" s="1">
        <v>0.01</v>
      </c>
      <c r="DQ4437" s="1">
        <v>0.027</v>
      </c>
      <c r="DV4437" s="1">
        <v>158.001</v>
      </c>
      <c r="DW4437" s="1">
        <v>1.08</v>
      </c>
      <c r="DY4437" s="1">
        <v>2.883</v>
      </c>
    </row>
    <row r="4438">
      <c r="A4438" s="1" t="s">
        <v>475</v>
      </c>
      <c r="B4438" s="1">
        <v>2022.0</v>
      </c>
      <c r="C4438" s="1" t="s">
        <v>476</v>
      </c>
      <c r="D4438" s="1">
        <v>6791172.0</v>
      </c>
      <c r="E4438" s="1">
        <v>1.16834639872E11</v>
      </c>
      <c r="G4438" s="1">
        <v>0.0</v>
      </c>
      <c r="H4438" s="1">
        <v>0.0</v>
      </c>
      <c r="I4438" s="1">
        <v>0.0</v>
      </c>
      <c r="J4438" s="1">
        <v>36.812</v>
      </c>
      <c r="K4438" s="1">
        <v>0.25</v>
      </c>
      <c r="L4438" s="1">
        <v>0.718</v>
      </c>
      <c r="N4438" s="1">
        <v>710.677</v>
      </c>
      <c r="S4438" s="1">
        <v>3458.902</v>
      </c>
      <c r="T4438" s="1">
        <v>23.49</v>
      </c>
      <c r="U4438" s="1">
        <v>-4.832</v>
      </c>
      <c r="V4438" s="1">
        <v>-3.531</v>
      </c>
      <c r="W4438" s="1">
        <v>10238.944</v>
      </c>
      <c r="X4438" s="1">
        <v>69.534</v>
      </c>
      <c r="Y4438" s="1">
        <v>67.423</v>
      </c>
      <c r="AA4438" s="1">
        <v>37.59</v>
      </c>
      <c r="AB4438" s="1">
        <v>5535.127</v>
      </c>
      <c r="AC4438" s="1">
        <v>34.84</v>
      </c>
      <c r="AE4438" s="1">
        <v>-4.254</v>
      </c>
      <c r="AF4438" s="1">
        <v>-7.922</v>
      </c>
      <c r="AG4438" s="1">
        <v>26257.277</v>
      </c>
      <c r="AH4438" s="1">
        <v>1.526</v>
      </c>
      <c r="AK4438" s="1">
        <v>3684.195</v>
      </c>
      <c r="AL4438" s="1">
        <v>25.02</v>
      </c>
      <c r="AO4438" s="1">
        <v>71.814</v>
      </c>
      <c r="AT4438" s="1">
        <v>213.512</v>
      </c>
      <c r="AU4438" s="1">
        <v>1.45</v>
      </c>
      <c r="BA4438" s="1">
        <v>4.162</v>
      </c>
      <c r="BC4438" s="1">
        <v>24.76</v>
      </c>
      <c r="BG4438" s="1">
        <v>1266.35</v>
      </c>
      <c r="BH4438" s="1">
        <v>8.6</v>
      </c>
      <c r="BJ4438" s="1">
        <v>24.684</v>
      </c>
      <c r="BO4438" s="1">
        <v>1445.995</v>
      </c>
      <c r="BP4438" s="1">
        <v>9.82</v>
      </c>
      <c r="BR4438" s="1">
        <v>28.186</v>
      </c>
      <c r="BT4438" s="1">
        <v>2.75</v>
      </c>
      <c r="BU4438" s="1">
        <v>7.316</v>
      </c>
      <c r="BW4438" s="1">
        <v>0.0</v>
      </c>
      <c r="BX4438" s="1">
        <v>0.0</v>
      </c>
      <c r="BY4438" s="1">
        <v>0.0</v>
      </c>
      <c r="BZ4438" s="1">
        <v>0.0</v>
      </c>
      <c r="CA4438" s="1">
        <v>0.0</v>
      </c>
      <c r="CB4438" s="1">
        <v>0.0</v>
      </c>
      <c r="CG4438" s="1">
        <v>11.78</v>
      </c>
      <c r="CH4438" s="1">
        <v>0.08</v>
      </c>
      <c r="CN4438" s="1">
        <v>0.23</v>
      </c>
      <c r="CQ4438" s="1">
        <v>0.25</v>
      </c>
      <c r="CR4438" s="1">
        <v>0.0</v>
      </c>
      <c r="CU4438" s="1">
        <v>36.812</v>
      </c>
      <c r="CV4438" s="1">
        <v>0.0</v>
      </c>
      <c r="CX4438" s="1">
        <v>0.718</v>
      </c>
      <c r="CY4438" s="1">
        <v>0.0</v>
      </c>
      <c r="DA4438" s="1">
        <v>5130.189</v>
      </c>
      <c r="DB4438" s="1">
        <v>178.318</v>
      </c>
      <c r="DF4438" s="1">
        <v>1445.995</v>
      </c>
      <c r="DG4438" s="1">
        <v>9.82</v>
      </c>
      <c r="DI4438" s="1">
        <v>28.186</v>
      </c>
      <c r="DN4438" s="1">
        <v>2.945</v>
      </c>
      <c r="DO4438" s="1">
        <v>0.02</v>
      </c>
      <c r="DQ4438" s="1">
        <v>0.057</v>
      </c>
      <c r="DV4438" s="1">
        <v>139.887</v>
      </c>
      <c r="DW4438" s="1">
        <v>0.95</v>
      </c>
      <c r="DY4438" s="1">
        <v>2.727</v>
      </c>
    </row>
    <row r="4439">
      <c r="A4439" s="1" t="s">
        <v>475</v>
      </c>
      <c r="B4439" s="1">
        <v>2023.0</v>
      </c>
      <c r="C4439" s="1" t="s">
        <v>476</v>
      </c>
      <c r="D4439" s="1">
        <v>6773156.0</v>
      </c>
      <c r="G4439" s="1">
        <v>0.0</v>
      </c>
      <c r="H4439" s="1">
        <v>0.0</v>
      </c>
      <c r="I4439" s="1">
        <v>0.0</v>
      </c>
      <c r="J4439" s="1">
        <v>36.91</v>
      </c>
      <c r="K4439" s="1">
        <v>0.25</v>
      </c>
      <c r="L4439" s="1">
        <v>0.638</v>
      </c>
      <c r="N4439" s="1">
        <v>641.562</v>
      </c>
      <c r="S4439" s="1">
        <v>3475.485</v>
      </c>
      <c r="T4439" s="1">
        <v>23.54</v>
      </c>
      <c r="U4439" s="1">
        <v>-7.949</v>
      </c>
      <c r="V4439" s="1">
        <v>-5.527</v>
      </c>
      <c r="W4439" s="1">
        <v>9450.135</v>
      </c>
      <c r="X4439" s="1">
        <v>64.007</v>
      </c>
      <c r="Y4439" s="1">
        <v>60.097</v>
      </c>
      <c r="AA4439" s="1">
        <v>37.21</v>
      </c>
      <c r="AB4439" s="1">
        <v>5493.746</v>
      </c>
      <c r="AC4439" s="1">
        <v>39.17</v>
      </c>
      <c r="AE4439" s="1">
        <v>0.02</v>
      </c>
      <c r="AF4439" s="1">
        <v>0.035</v>
      </c>
      <c r="AG4439" s="1">
        <v>26332.359</v>
      </c>
      <c r="AK4439" s="1">
        <v>3776.674</v>
      </c>
      <c r="AL4439" s="1">
        <v>25.58</v>
      </c>
      <c r="AO4439" s="1">
        <v>65.305</v>
      </c>
      <c r="AT4439" s="1">
        <v>290.854</v>
      </c>
      <c r="AU4439" s="1">
        <v>1.97</v>
      </c>
      <c r="BA4439" s="1">
        <v>5.029</v>
      </c>
      <c r="BC4439" s="1">
        <v>25.13</v>
      </c>
      <c r="BG4439" s="1">
        <v>1827.804</v>
      </c>
      <c r="BH4439" s="1">
        <v>12.38</v>
      </c>
      <c r="BJ4439" s="1">
        <v>31.606</v>
      </c>
      <c r="BO4439" s="1">
        <v>2006.45</v>
      </c>
      <c r="BP4439" s="1">
        <v>13.59</v>
      </c>
      <c r="BR4439" s="1">
        <v>34.695</v>
      </c>
      <c r="BT4439" s="1">
        <v>-1.96</v>
      </c>
      <c r="BU4439" s="1">
        <v>-5.267</v>
      </c>
      <c r="BW4439" s="1">
        <v>0.0</v>
      </c>
      <c r="BX4439" s="1">
        <v>0.0</v>
      </c>
      <c r="BY4439" s="1">
        <v>0.0</v>
      </c>
      <c r="BZ4439" s="1">
        <v>0.0</v>
      </c>
      <c r="CA4439" s="1">
        <v>0.0</v>
      </c>
      <c r="CB4439" s="1">
        <v>0.0</v>
      </c>
      <c r="CG4439" s="1">
        <v>10.335</v>
      </c>
      <c r="CH4439" s="1">
        <v>0.07</v>
      </c>
      <c r="CN4439" s="1">
        <v>0.179</v>
      </c>
      <c r="CQ4439" s="1">
        <v>0.25</v>
      </c>
      <c r="CR4439" s="1">
        <v>0.0</v>
      </c>
      <c r="CU4439" s="1">
        <v>36.91</v>
      </c>
      <c r="CV4439" s="1">
        <v>0.0</v>
      </c>
      <c r="CX4439" s="1">
        <v>0.638</v>
      </c>
      <c r="CY4439" s="1">
        <v>0.0</v>
      </c>
      <c r="DA4439" s="1">
        <v>5783.124</v>
      </c>
      <c r="DB4439" s="1">
        <v>178.353</v>
      </c>
      <c r="DF4439" s="1">
        <v>2006.45</v>
      </c>
      <c r="DG4439" s="1">
        <v>13.59</v>
      </c>
      <c r="DI4439" s="1">
        <v>34.695</v>
      </c>
      <c r="DN4439" s="1">
        <v>7.382</v>
      </c>
      <c r="DO4439" s="1">
        <v>0.05</v>
      </c>
      <c r="DQ4439" s="1">
        <v>0.128</v>
      </c>
      <c r="DV4439" s="1">
        <v>134.354</v>
      </c>
      <c r="DW4439" s="1">
        <v>0.91</v>
      </c>
      <c r="DY4439" s="1">
        <v>2.323</v>
      </c>
    </row>
    <row r="4440">
      <c r="A4440" s="1" t="s">
        <v>475</v>
      </c>
      <c r="B4440" s="1">
        <v>2024.0</v>
      </c>
      <c r="C4440" s="1" t="s">
        <v>476</v>
      </c>
      <c r="D4440" s="1">
        <v>6736170.0</v>
      </c>
      <c r="G4440" s="1">
        <v>0.0</v>
      </c>
      <c r="H4440" s="1">
        <v>0.0</v>
      </c>
      <c r="I4440" s="1">
        <v>0.0</v>
      </c>
      <c r="J4440" s="1">
        <v>38.598</v>
      </c>
      <c r="K4440" s="1">
        <v>0.26</v>
      </c>
      <c r="L4440" s="1">
        <v>0.7</v>
      </c>
      <c r="N4440" s="1">
        <v>670.797</v>
      </c>
      <c r="S4440" s="1">
        <v>3455.97</v>
      </c>
      <c r="T4440" s="1">
        <v>23.28</v>
      </c>
      <c r="U4440" s="1">
        <v>-2.11</v>
      </c>
      <c r="V4440" s="1">
        <v>-1.35</v>
      </c>
      <c r="W4440" s="1">
        <v>9301.565</v>
      </c>
      <c r="X4440" s="1">
        <v>62.657</v>
      </c>
      <c r="Y4440" s="1">
        <v>62.716</v>
      </c>
      <c r="AA4440" s="1">
        <v>37.42</v>
      </c>
      <c r="AB4440" s="1">
        <v>5555.085</v>
      </c>
      <c r="AC4440" s="1">
        <v>37.12</v>
      </c>
      <c r="AK4440" s="1">
        <v>3788.503</v>
      </c>
      <c r="AL4440" s="1">
        <v>25.52</v>
      </c>
      <c r="AO4440" s="1">
        <v>68.75</v>
      </c>
      <c r="AT4440" s="1">
        <v>322.142</v>
      </c>
      <c r="AU4440" s="1">
        <v>2.17</v>
      </c>
      <c r="BA4440" s="1">
        <v>5.846</v>
      </c>
      <c r="BC4440" s="1">
        <v>24.9</v>
      </c>
      <c r="BG4440" s="1">
        <v>1514.214</v>
      </c>
      <c r="BH4440" s="1">
        <v>10.2</v>
      </c>
      <c r="BJ4440" s="1">
        <v>27.478</v>
      </c>
      <c r="BO4440" s="1">
        <v>1722.047</v>
      </c>
      <c r="BP4440" s="1">
        <v>11.6</v>
      </c>
      <c r="BR4440" s="1">
        <v>31.25</v>
      </c>
      <c r="BT4440" s="1">
        <v>0.3</v>
      </c>
      <c r="BU4440" s="1">
        <v>0.802</v>
      </c>
      <c r="BW4440" s="1">
        <v>0.0</v>
      </c>
      <c r="BX4440" s="1">
        <v>0.0</v>
      </c>
      <c r="BY4440" s="1">
        <v>0.0</v>
      </c>
      <c r="BZ4440" s="1">
        <v>0.0</v>
      </c>
      <c r="CA4440" s="1">
        <v>0.0</v>
      </c>
      <c r="CB4440" s="1">
        <v>0.0</v>
      </c>
      <c r="CG4440" s="1">
        <v>10.392</v>
      </c>
      <c r="CH4440" s="1">
        <v>0.07</v>
      </c>
      <c r="CN4440" s="1">
        <v>0.189</v>
      </c>
      <c r="CQ4440" s="1">
        <v>0.26</v>
      </c>
      <c r="CR4440" s="1">
        <v>0.0</v>
      </c>
      <c r="CU4440" s="1">
        <v>38.598</v>
      </c>
      <c r="CV4440" s="1">
        <v>0.0</v>
      </c>
      <c r="CX4440" s="1">
        <v>0.7</v>
      </c>
      <c r="CY4440" s="1">
        <v>0.0</v>
      </c>
      <c r="DA4440" s="1">
        <v>5510.55</v>
      </c>
      <c r="DF4440" s="1">
        <v>1722.047</v>
      </c>
      <c r="DG4440" s="1">
        <v>11.6</v>
      </c>
      <c r="DI4440" s="1">
        <v>31.25</v>
      </c>
      <c r="DN4440" s="1">
        <v>7.423</v>
      </c>
      <c r="DO4440" s="1">
        <v>0.05</v>
      </c>
      <c r="DQ4440" s="1">
        <v>0.135</v>
      </c>
      <c r="DV4440" s="1">
        <v>161.813</v>
      </c>
      <c r="DW4440" s="1">
        <v>1.09</v>
      </c>
      <c r="DY4440" s="1">
        <v>2.936</v>
      </c>
    </row>
    <row r="4441">
      <c r="A4441" s="1" t="s">
        <v>477</v>
      </c>
      <c r="B4441" s="1">
        <v>2000.0</v>
      </c>
      <c r="C4441" s="1" t="s">
        <v>478</v>
      </c>
      <c r="D4441" s="1">
        <v>83287.0</v>
      </c>
      <c r="E4441" s="1">
        <v>1.136006784E9</v>
      </c>
      <c r="J4441" s="1">
        <v>0.0</v>
      </c>
      <c r="K4441" s="1">
        <v>0.0</v>
      </c>
      <c r="L4441" s="1">
        <v>0.0</v>
      </c>
      <c r="N4441" s="1">
        <v>650.0</v>
      </c>
      <c r="S4441" s="1">
        <v>0.0</v>
      </c>
      <c r="T4441" s="1">
        <v>0.0</v>
      </c>
      <c r="V4441" s="1">
        <v>0.0</v>
      </c>
      <c r="W4441" s="1">
        <v>0.0</v>
      </c>
      <c r="X4441" s="1">
        <v>0.0</v>
      </c>
      <c r="Y4441" s="1">
        <v>0.0</v>
      </c>
      <c r="AA4441" s="1">
        <v>0.2</v>
      </c>
      <c r="AB4441" s="1">
        <v>2401.335</v>
      </c>
      <c r="AC4441" s="1">
        <v>0.2</v>
      </c>
      <c r="AE4441" s="1">
        <v>63.982</v>
      </c>
      <c r="AF4441" s="1">
        <v>1.467</v>
      </c>
      <c r="AG4441" s="1">
        <v>45156.574</v>
      </c>
      <c r="AH4441" s="1">
        <v>3.311</v>
      </c>
      <c r="AK4441" s="1">
        <v>2401.335</v>
      </c>
      <c r="AL4441" s="1">
        <v>0.2</v>
      </c>
      <c r="AO4441" s="1">
        <v>100.0</v>
      </c>
      <c r="AT4441" s="1">
        <v>0.0</v>
      </c>
      <c r="AU4441" s="1">
        <v>0.0</v>
      </c>
      <c r="AX4441" s="1">
        <v>0.0</v>
      </c>
      <c r="AY4441" s="1">
        <v>0.0</v>
      </c>
      <c r="AZ4441" s="1">
        <v>0.0</v>
      </c>
      <c r="BA4441" s="1">
        <v>0.0</v>
      </c>
      <c r="BC4441" s="1">
        <v>0.13</v>
      </c>
      <c r="BG4441" s="1">
        <v>0.0</v>
      </c>
      <c r="BH4441" s="1">
        <v>0.0</v>
      </c>
      <c r="BJ4441" s="1">
        <v>0.0</v>
      </c>
      <c r="BO4441" s="1">
        <v>0.0</v>
      </c>
      <c r="BP4441" s="1">
        <v>0.0</v>
      </c>
      <c r="BR4441" s="1">
        <v>0.0</v>
      </c>
      <c r="BT4441" s="1">
        <v>0.0</v>
      </c>
      <c r="BU4441" s="1">
        <v>0.0</v>
      </c>
      <c r="BY4441" s="1">
        <v>0.0</v>
      </c>
      <c r="BZ4441" s="1">
        <v>0.0</v>
      </c>
      <c r="CB4441" s="1">
        <v>0.0</v>
      </c>
      <c r="CG4441" s="1">
        <v>2401.335</v>
      </c>
      <c r="CH4441" s="1">
        <v>0.2</v>
      </c>
      <c r="CK4441" s="1">
        <v>0.0</v>
      </c>
      <c r="CL4441" s="1">
        <v>0.0</v>
      </c>
      <c r="CM4441" s="1">
        <v>0.0</v>
      </c>
      <c r="CN4441" s="1">
        <v>100.0</v>
      </c>
      <c r="CQ4441" s="1">
        <v>0.0</v>
      </c>
      <c r="CR4441" s="1">
        <v>0.0</v>
      </c>
      <c r="CU4441" s="1">
        <v>0.0</v>
      </c>
      <c r="CV4441" s="1">
        <v>0.0</v>
      </c>
      <c r="CX4441" s="1">
        <v>0.0</v>
      </c>
      <c r="CY4441" s="1">
        <v>0.0</v>
      </c>
      <c r="DA4441" s="1">
        <v>2401.335</v>
      </c>
      <c r="DB4441" s="1">
        <v>3.761</v>
      </c>
      <c r="DF4441" s="1">
        <v>0.0</v>
      </c>
      <c r="DG4441" s="1">
        <v>0.0</v>
      </c>
      <c r="DI4441" s="1">
        <v>0.0</v>
      </c>
      <c r="DN4441" s="1">
        <v>0.0</v>
      </c>
      <c r="DO4441" s="1">
        <v>0.0</v>
      </c>
      <c r="DQ4441" s="1">
        <v>0.0</v>
      </c>
      <c r="DV4441" s="1">
        <v>0.0</v>
      </c>
      <c r="DW4441" s="1">
        <v>0.0</v>
      </c>
      <c r="DY4441" s="1">
        <v>0.0</v>
      </c>
    </row>
    <row r="4442">
      <c r="A4442" s="1" t="s">
        <v>477</v>
      </c>
      <c r="B4442" s="1">
        <v>2001.0</v>
      </c>
      <c r="C4442" s="1" t="s">
        <v>478</v>
      </c>
      <c r="D4442" s="1">
        <v>84571.0</v>
      </c>
      <c r="E4442" s="1">
        <v>1.137693056E9</v>
      </c>
      <c r="J4442" s="1">
        <v>0.0</v>
      </c>
      <c r="K4442" s="1">
        <v>0.0</v>
      </c>
      <c r="L4442" s="1">
        <v>0.0</v>
      </c>
      <c r="N4442" s="1">
        <v>650.0</v>
      </c>
      <c r="S4442" s="1">
        <v>0.0</v>
      </c>
      <c r="T4442" s="1">
        <v>0.0</v>
      </c>
      <c r="V4442" s="1">
        <v>0.0</v>
      </c>
      <c r="W4442" s="1">
        <v>0.0</v>
      </c>
      <c r="X4442" s="1">
        <v>0.0</v>
      </c>
      <c r="Y4442" s="1">
        <v>0.0</v>
      </c>
      <c r="AA4442" s="1">
        <v>0.2</v>
      </c>
      <c r="AB4442" s="1">
        <v>2364.877</v>
      </c>
      <c r="AC4442" s="1">
        <v>0.2</v>
      </c>
      <c r="AE4442" s="1">
        <v>7.57</v>
      </c>
      <c r="AF4442" s="1">
        <v>0.285</v>
      </c>
      <c r="AG4442" s="1">
        <v>47837.551</v>
      </c>
      <c r="AH4442" s="1">
        <v>3.556</v>
      </c>
      <c r="AK4442" s="1">
        <v>2364.877</v>
      </c>
      <c r="AL4442" s="1">
        <v>0.2</v>
      </c>
      <c r="AO4442" s="1">
        <v>100.0</v>
      </c>
      <c r="AT4442" s="1">
        <v>0.0</v>
      </c>
      <c r="AU4442" s="1">
        <v>0.0</v>
      </c>
      <c r="AX4442" s="1">
        <v>0.0</v>
      </c>
      <c r="AY4442" s="1">
        <v>0.0</v>
      </c>
      <c r="AZ4442" s="1">
        <v>0.0</v>
      </c>
      <c r="BA4442" s="1">
        <v>0.0</v>
      </c>
      <c r="BC4442" s="1">
        <v>0.13</v>
      </c>
      <c r="BG4442" s="1">
        <v>0.0</v>
      </c>
      <c r="BH4442" s="1">
        <v>0.0</v>
      </c>
      <c r="BJ4442" s="1">
        <v>0.0</v>
      </c>
      <c r="BO4442" s="1">
        <v>0.0</v>
      </c>
      <c r="BP4442" s="1">
        <v>0.0</v>
      </c>
      <c r="BR4442" s="1">
        <v>0.0</v>
      </c>
      <c r="BT4442" s="1">
        <v>0.0</v>
      </c>
      <c r="BU4442" s="1">
        <v>0.0</v>
      </c>
      <c r="BY4442" s="1">
        <v>0.0</v>
      </c>
      <c r="BZ4442" s="1">
        <v>0.0</v>
      </c>
      <c r="CB4442" s="1">
        <v>0.0</v>
      </c>
      <c r="CG4442" s="1">
        <v>2364.877</v>
      </c>
      <c r="CH4442" s="1">
        <v>0.2</v>
      </c>
      <c r="CK4442" s="1">
        <v>0.0</v>
      </c>
      <c r="CL4442" s="1">
        <v>0.0</v>
      </c>
      <c r="CM4442" s="1">
        <v>0.0</v>
      </c>
      <c r="CN4442" s="1">
        <v>100.0</v>
      </c>
      <c r="CQ4442" s="1">
        <v>0.0</v>
      </c>
      <c r="CR4442" s="1">
        <v>0.0</v>
      </c>
      <c r="CU4442" s="1">
        <v>0.0</v>
      </c>
      <c r="CV4442" s="1">
        <v>0.0</v>
      </c>
      <c r="CX4442" s="1">
        <v>0.0</v>
      </c>
      <c r="CY4442" s="1">
        <v>0.0</v>
      </c>
      <c r="DA4442" s="1">
        <v>2364.877</v>
      </c>
      <c r="DB4442" s="1">
        <v>4.046</v>
      </c>
      <c r="DF4442" s="1">
        <v>0.0</v>
      </c>
      <c r="DG4442" s="1">
        <v>0.0</v>
      </c>
      <c r="DI4442" s="1">
        <v>0.0</v>
      </c>
      <c r="DN4442" s="1">
        <v>0.0</v>
      </c>
      <c r="DO4442" s="1">
        <v>0.0</v>
      </c>
      <c r="DQ4442" s="1">
        <v>0.0</v>
      </c>
      <c r="DV4442" s="1">
        <v>0.0</v>
      </c>
      <c r="DW4442" s="1">
        <v>0.0</v>
      </c>
      <c r="DY4442" s="1">
        <v>0.0</v>
      </c>
    </row>
    <row r="4443">
      <c r="A4443" s="1" t="s">
        <v>477</v>
      </c>
      <c r="B4443" s="1">
        <v>2002.0</v>
      </c>
      <c r="C4443" s="1" t="s">
        <v>478</v>
      </c>
      <c r="D4443" s="1">
        <v>85830.0</v>
      </c>
      <c r="E4443" s="1">
        <v>1.181094272E9</v>
      </c>
      <c r="J4443" s="1">
        <v>0.0</v>
      </c>
      <c r="K4443" s="1">
        <v>0.0</v>
      </c>
      <c r="L4443" s="1">
        <v>0.0</v>
      </c>
      <c r="N4443" s="1">
        <v>652.174</v>
      </c>
      <c r="S4443" s="1">
        <v>0.0</v>
      </c>
      <c r="T4443" s="1">
        <v>0.0</v>
      </c>
      <c r="V4443" s="1">
        <v>0.0</v>
      </c>
      <c r="W4443" s="1">
        <v>0.0</v>
      </c>
      <c r="X4443" s="1">
        <v>0.0</v>
      </c>
      <c r="Y4443" s="1">
        <v>0.0</v>
      </c>
      <c r="AA4443" s="1">
        <v>0.23</v>
      </c>
      <c r="AB4443" s="1">
        <v>2679.716</v>
      </c>
      <c r="AC4443" s="1">
        <v>0.23</v>
      </c>
      <c r="AE4443" s="1">
        <v>-12.922</v>
      </c>
      <c r="AF4443" s="1">
        <v>-0.523</v>
      </c>
      <c r="AG4443" s="1">
        <v>41045.18</v>
      </c>
      <c r="AH4443" s="1">
        <v>2.983</v>
      </c>
      <c r="AK4443" s="1">
        <v>2679.716</v>
      </c>
      <c r="AL4443" s="1">
        <v>0.23</v>
      </c>
      <c r="AO4443" s="1">
        <v>100.0</v>
      </c>
      <c r="AT4443" s="1">
        <v>0.0</v>
      </c>
      <c r="AU4443" s="1">
        <v>0.0</v>
      </c>
      <c r="AX4443" s="1">
        <v>0.0</v>
      </c>
      <c r="AY4443" s="1">
        <v>0.0</v>
      </c>
      <c r="AZ4443" s="1">
        <v>0.0</v>
      </c>
      <c r="BA4443" s="1">
        <v>0.0</v>
      </c>
      <c r="BC4443" s="1">
        <v>0.15</v>
      </c>
      <c r="BG4443" s="1">
        <v>0.0</v>
      </c>
      <c r="BH4443" s="1">
        <v>0.0</v>
      </c>
      <c r="BJ4443" s="1">
        <v>0.0</v>
      </c>
      <c r="BO4443" s="1">
        <v>0.0</v>
      </c>
      <c r="BP4443" s="1">
        <v>0.0</v>
      </c>
      <c r="BR4443" s="1">
        <v>0.0</v>
      </c>
      <c r="BT4443" s="1">
        <v>0.0</v>
      </c>
      <c r="BU4443" s="1">
        <v>0.0</v>
      </c>
      <c r="BY4443" s="1">
        <v>0.0</v>
      </c>
      <c r="BZ4443" s="1">
        <v>0.0</v>
      </c>
      <c r="CB4443" s="1">
        <v>0.0</v>
      </c>
      <c r="CG4443" s="1">
        <v>2679.716</v>
      </c>
      <c r="CH4443" s="1">
        <v>0.23</v>
      </c>
      <c r="CK4443" s="1">
        <v>0.0</v>
      </c>
      <c r="CL4443" s="1">
        <v>0.0</v>
      </c>
      <c r="CM4443" s="1">
        <v>0.0</v>
      </c>
      <c r="CN4443" s="1">
        <v>100.0</v>
      </c>
      <c r="CQ4443" s="1">
        <v>0.0</v>
      </c>
      <c r="CR4443" s="1">
        <v>0.0</v>
      </c>
      <c r="CU4443" s="1">
        <v>0.0</v>
      </c>
      <c r="CV4443" s="1">
        <v>0.0</v>
      </c>
      <c r="CX4443" s="1">
        <v>0.0</v>
      </c>
      <c r="CY4443" s="1">
        <v>0.0</v>
      </c>
      <c r="DA4443" s="1">
        <v>2679.716</v>
      </c>
      <c r="DB4443" s="1">
        <v>3.523</v>
      </c>
      <c r="DF4443" s="1">
        <v>0.0</v>
      </c>
      <c r="DG4443" s="1">
        <v>0.0</v>
      </c>
      <c r="DI4443" s="1">
        <v>0.0</v>
      </c>
      <c r="DN4443" s="1">
        <v>0.0</v>
      </c>
      <c r="DO4443" s="1">
        <v>0.0</v>
      </c>
      <c r="DQ4443" s="1">
        <v>0.0</v>
      </c>
      <c r="DV4443" s="1">
        <v>0.0</v>
      </c>
      <c r="DW4443" s="1">
        <v>0.0</v>
      </c>
      <c r="DY4443" s="1">
        <v>0.0</v>
      </c>
    </row>
    <row r="4444">
      <c r="A4444" s="1" t="s">
        <v>477</v>
      </c>
      <c r="B4444" s="1">
        <v>2003.0</v>
      </c>
      <c r="C4444" s="1" t="s">
        <v>478</v>
      </c>
      <c r="D4444" s="1">
        <v>87005.0</v>
      </c>
      <c r="E4444" s="1">
        <v>1.134551424E9</v>
      </c>
      <c r="J4444" s="1">
        <v>0.0</v>
      </c>
      <c r="K4444" s="1">
        <v>0.0</v>
      </c>
      <c r="L4444" s="1">
        <v>0.0</v>
      </c>
      <c r="N4444" s="1">
        <v>652.174</v>
      </c>
      <c r="S4444" s="1">
        <v>0.0</v>
      </c>
      <c r="T4444" s="1">
        <v>0.0</v>
      </c>
      <c r="V4444" s="1">
        <v>0.0</v>
      </c>
      <c r="W4444" s="1">
        <v>0.0</v>
      </c>
      <c r="X4444" s="1">
        <v>0.0</v>
      </c>
      <c r="Y4444" s="1">
        <v>0.0</v>
      </c>
      <c r="AA4444" s="1">
        <v>0.23</v>
      </c>
      <c r="AB4444" s="1">
        <v>2643.526</v>
      </c>
      <c r="AC4444" s="1">
        <v>0.23</v>
      </c>
      <c r="AE4444" s="1">
        <v>-0.246</v>
      </c>
      <c r="AF4444" s="1">
        <v>-0.009</v>
      </c>
      <c r="AG4444" s="1">
        <v>40391.246</v>
      </c>
      <c r="AH4444" s="1">
        <v>3.097</v>
      </c>
      <c r="AK4444" s="1">
        <v>2643.526</v>
      </c>
      <c r="AL4444" s="1">
        <v>0.23</v>
      </c>
      <c r="AO4444" s="1">
        <v>100.0</v>
      </c>
      <c r="AT4444" s="1">
        <v>0.0</v>
      </c>
      <c r="AU4444" s="1">
        <v>0.0</v>
      </c>
      <c r="AX4444" s="1">
        <v>0.0</v>
      </c>
      <c r="AY4444" s="1">
        <v>0.0</v>
      </c>
      <c r="AZ4444" s="1">
        <v>0.0</v>
      </c>
      <c r="BA4444" s="1">
        <v>0.0</v>
      </c>
      <c r="BC4444" s="1">
        <v>0.15</v>
      </c>
      <c r="BG4444" s="1">
        <v>0.0</v>
      </c>
      <c r="BH4444" s="1">
        <v>0.0</v>
      </c>
      <c r="BJ4444" s="1">
        <v>0.0</v>
      </c>
      <c r="BO4444" s="1">
        <v>0.0</v>
      </c>
      <c r="BP4444" s="1">
        <v>0.0</v>
      </c>
      <c r="BR4444" s="1">
        <v>0.0</v>
      </c>
      <c r="BT4444" s="1">
        <v>0.0</v>
      </c>
      <c r="BU4444" s="1">
        <v>0.0</v>
      </c>
      <c r="BY4444" s="1">
        <v>0.0</v>
      </c>
      <c r="BZ4444" s="1">
        <v>0.0</v>
      </c>
      <c r="CB4444" s="1">
        <v>0.0</v>
      </c>
      <c r="CG4444" s="1">
        <v>2643.526</v>
      </c>
      <c r="CH4444" s="1">
        <v>0.23</v>
      </c>
      <c r="CK4444" s="1">
        <v>0.0</v>
      </c>
      <c r="CL4444" s="1">
        <v>0.0</v>
      </c>
      <c r="CM4444" s="1">
        <v>0.0</v>
      </c>
      <c r="CN4444" s="1">
        <v>100.0</v>
      </c>
      <c r="CQ4444" s="1">
        <v>0.0</v>
      </c>
      <c r="CR4444" s="1">
        <v>0.0</v>
      </c>
      <c r="CU4444" s="1">
        <v>0.0</v>
      </c>
      <c r="CV4444" s="1">
        <v>0.0</v>
      </c>
      <c r="CX4444" s="1">
        <v>0.0</v>
      </c>
      <c r="CY4444" s="1">
        <v>0.0</v>
      </c>
      <c r="DA4444" s="1">
        <v>2643.526</v>
      </c>
      <c r="DB4444" s="1">
        <v>3.514</v>
      </c>
      <c r="DF4444" s="1">
        <v>0.0</v>
      </c>
      <c r="DG4444" s="1">
        <v>0.0</v>
      </c>
      <c r="DI4444" s="1">
        <v>0.0</v>
      </c>
      <c r="DN4444" s="1">
        <v>0.0</v>
      </c>
      <c r="DO4444" s="1">
        <v>0.0</v>
      </c>
      <c r="DQ4444" s="1">
        <v>0.0</v>
      </c>
      <c r="DV4444" s="1">
        <v>0.0</v>
      </c>
      <c r="DW4444" s="1">
        <v>0.0</v>
      </c>
      <c r="DY4444" s="1">
        <v>0.0</v>
      </c>
    </row>
    <row r="4445">
      <c r="A4445" s="1" t="s">
        <v>477</v>
      </c>
      <c r="B4445" s="1">
        <v>2004.0</v>
      </c>
      <c r="C4445" s="1" t="s">
        <v>478</v>
      </c>
      <c r="D4445" s="1">
        <v>88127.0</v>
      </c>
      <c r="E4445" s="1">
        <v>1.140079488E9</v>
      </c>
      <c r="J4445" s="1">
        <v>0.0</v>
      </c>
      <c r="K4445" s="1">
        <v>0.0</v>
      </c>
      <c r="L4445" s="1">
        <v>0.0</v>
      </c>
      <c r="N4445" s="1">
        <v>652.174</v>
      </c>
      <c r="S4445" s="1">
        <v>0.0</v>
      </c>
      <c r="T4445" s="1">
        <v>0.0</v>
      </c>
      <c r="V4445" s="1">
        <v>0.0</v>
      </c>
      <c r="W4445" s="1">
        <v>0.0</v>
      </c>
      <c r="X4445" s="1">
        <v>0.0</v>
      </c>
      <c r="Y4445" s="1">
        <v>0.0</v>
      </c>
      <c r="AA4445" s="1">
        <v>0.23</v>
      </c>
      <c r="AB4445" s="1">
        <v>2609.87</v>
      </c>
      <c r="AC4445" s="1">
        <v>0.23</v>
      </c>
      <c r="AE4445" s="1">
        <v>39.573</v>
      </c>
      <c r="AF4445" s="1">
        <v>1.391</v>
      </c>
      <c r="AG4445" s="1">
        <v>55657.605</v>
      </c>
      <c r="AH4445" s="1">
        <v>4.302</v>
      </c>
      <c r="AK4445" s="1">
        <v>2609.87</v>
      </c>
      <c r="AL4445" s="1">
        <v>0.23</v>
      </c>
      <c r="AO4445" s="1">
        <v>100.0</v>
      </c>
      <c r="AT4445" s="1">
        <v>0.0</v>
      </c>
      <c r="AU4445" s="1">
        <v>0.0</v>
      </c>
      <c r="AX4445" s="1">
        <v>0.0</v>
      </c>
      <c r="AY4445" s="1">
        <v>0.0</v>
      </c>
      <c r="AZ4445" s="1">
        <v>0.0</v>
      </c>
      <c r="BA4445" s="1">
        <v>0.0</v>
      </c>
      <c r="BC4445" s="1">
        <v>0.15</v>
      </c>
      <c r="BG4445" s="1">
        <v>0.0</v>
      </c>
      <c r="BH4445" s="1">
        <v>0.0</v>
      </c>
      <c r="BJ4445" s="1">
        <v>0.0</v>
      </c>
      <c r="BO4445" s="1">
        <v>0.0</v>
      </c>
      <c r="BP4445" s="1">
        <v>0.0</v>
      </c>
      <c r="BR4445" s="1">
        <v>0.0</v>
      </c>
      <c r="BT4445" s="1">
        <v>0.0</v>
      </c>
      <c r="BU4445" s="1">
        <v>0.0</v>
      </c>
      <c r="BY4445" s="1">
        <v>0.0</v>
      </c>
      <c r="BZ4445" s="1">
        <v>0.0</v>
      </c>
      <c r="CB4445" s="1">
        <v>0.0</v>
      </c>
      <c r="CG4445" s="1">
        <v>2609.87</v>
      </c>
      <c r="CH4445" s="1">
        <v>0.23</v>
      </c>
      <c r="CK4445" s="1">
        <v>0.0</v>
      </c>
      <c r="CL4445" s="1">
        <v>0.0</v>
      </c>
      <c r="CM4445" s="1">
        <v>0.0</v>
      </c>
      <c r="CN4445" s="1">
        <v>100.0</v>
      </c>
      <c r="CQ4445" s="1">
        <v>0.0</v>
      </c>
      <c r="CR4445" s="1">
        <v>0.0</v>
      </c>
      <c r="CU4445" s="1">
        <v>0.0</v>
      </c>
      <c r="CV4445" s="1">
        <v>0.0</v>
      </c>
      <c r="CX4445" s="1">
        <v>0.0</v>
      </c>
      <c r="CY4445" s="1">
        <v>0.0</v>
      </c>
      <c r="DA4445" s="1">
        <v>2609.87</v>
      </c>
      <c r="DB4445" s="1">
        <v>4.905</v>
      </c>
      <c r="DF4445" s="1">
        <v>0.0</v>
      </c>
      <c r="DG4445" s="1">
        <v>0.0</v>
      </c>
      <c r="DI4445" s="1">
        <v>0.0</v>
      </c>
      <c r="DN4445" s="1">
        <v>0.0</v>
      </c>
      <c r="DO4445" s="1">
        <v>0.0</v>
      </c>
      <c r="DQ4445" s="1">
        <v>0.0</v>
      </c>
      <c r="DV4445" s="1">
        <v>0.0</v>
      </c>
      <c r="DW4445" s="1">
        <v>0.0</v>
      </c>
      <c r="DY4445" s="1">
        <v>0.0</v>
      </c>
    </row>
    <row r="4446">
      <c r="A4446" s="1" t="s">
        <v>477</v>
      </c>
      <c r="B4446" s="1">
        <v>2005.0</v>
      </c>
      <c r="C4446" s="1" t="s">
        <v>478</v>
      </c>
      <c r="D4446" s="1">
        <v>89235.0</v>
      </c>
      <c r="E4446" s="1">
        <v>1.27449536E9</v>
      </c>
      <c r="J4446" s="1">
        <v>0.0</v>
      </c>
      <c r="K4446" s="1">
        <v>0.0</v>
      </c>
      <c r="L4446" s="1">
        <v>0.0</v>
      </c>
      <c r="N4446" s="1">
        <v>666.667</v>
      </c>
      <c r="S4446" s="1">
        <v>0.0</v>
      </c>
      <c r="T4446" s="1">
        <v>0.0</v>
      </c>
      <c r="V4446" s="1">
        <v>0.0</v>
      </c>
      <c r="W4446" s="1">
        <v>0.0</v>
      </c>
      <c r="X4446" s="1">
        <v>0.0</v>
      </c>
      <c r="Y4446" s="1">
        <v>0.0</v>
      </c>
      <c r="AA4446" s="1">
        <v>0.3</v>
      </c>
      <c r="AB4446" s="1">
        <v>3361.91</v>
      </c>
      <c r="AC4446" s="1">
        <v>0.3</v>
      </c>
      <c r="AE4446" s="1">
        <v>-8.911</v>
      </c>
      <c r="AF4446" s="1">
        <v>-0.437</v>
      </c>
      <c r="AG4446" s="1">
        <v>50068.586</v>
      </c>
      <c r="AH4446" s="1">
        <v>3.506</v>
      </c>
      <c r="AK4446" s="1">
        <v>3361.91</v>
      </c>
      <c r="AL4446" s="1">
        <v>0.3</v>
      </c>
      <c r="AO4446" s="1">
        <v>100.0</v>
      </c>
      <c r="AT4446" s="1">
        <v>0.0</v>
      </c>
      <c r="AU4446" s="1">
        <v>0.0</v>
      </c>
      <c r="AX4446" s="1">
        <v>0.0</v>
      </c>
      <c r="AY4446" s="1">
        <v>0.0</v>
      </c>
      <c r="AZ4446" s="1">
        <v>0.0</v>
      </c>
      <c r="BA4446" s="1">
        <v>0.0</v>
      </c>
      <c r="BC4446" s="1">
        <v>0.2</v>
      </c>
      <c r="BG4446" s="1">
        <v>0.0</v>
      </c>
      <c r="BH4446" s="1">
        <v>0.0</v>
      </c>
      <c r="BJ4446" s="1">
        <v>0.0</v>
      </c>
      <c r="BO4446" s="1">
        <v>0.0</v>
      </c>
      <c r="BP4446" s="1">
        <v>0.0</v>
      </c>
      <c r="BR4446" s="1">
        <v>0.0</v>
      </c>
      <c r="BT4446" s="1">
        <v>0.0</v>
      </c>
      <c r="BU4446" s="1">
        <v>0.0</v>
      </c>
      <c r="BY4446" s="1">
        <v>0.0</v>
      </c>
      <c r="BZ4446" s="1">
        <v>0.0</v>
      </c>
      <c r="CB4446" s="1">
        <v>0.0</v>
      </c>
      <c r="CG4446" s="1">
        <v>3361.91</v>
      </c>
      <c r="CH4446" s="1">
        <v>0.3</v>
      </c>
      <c r="CK4446" s="1">
        <v>0.0</v>
      </c>
      <c r="CL4446" s="1">
        <v>0.0</v>
      </c>
      <c r="CM4446" s="1">
        <v>0.0</v>
      </c>
      <c r="CN4446" s="1">
        <v>100.0</v>
      </c>
      <c r="CQ4446" s="1">
        <v>0.0</v>
      </c>
      <c r="CR4446" s="1">
        <v>0.0</v>
      </c>
      <c r="CU4446" s="1">
        <v>0.0</v>
      </c>
      <c r="CV4446" s="1">
        <v>0.0</v>
      </c>
      <c r="CX4446" s="1">
        <v>0.0</v>
      </c>
      <c r="CY4446" s="1">
        <v>0.0</v>
      </c>
      <c r="DA4446" s="1">
        <v>3361.91</v>
      </c>
      <c r="DB4446" s="1">
        <v>4.468</v>
      </c>
      <c r="DF4446" s="1">
        <v>0.0</v>
      </c>
      <c r="DG4446" s="1">
        <v>0.0</v>
      </c>
      <c r="DI4446" s="1">
        <v>0.0</v>
      </c>
      <c r="DN4446" s="1">
        <v>0.0</v>
      </c>
      <c r="DO4446" s="1">
        <v>0.0</v>
      </c>
      <c r="DQ4446" s="1">
        <v>0.0</v>
      </c>
      <c r="DV4446" s="1">
        <v>0.0</v>
      </c>
      <c r="DW4446" s="1">
        <v>0.0</v>
      </c>
      <c r="DY4446" s="1">
        <v>0.0</v>
      </c>
    </row>
    <row r="4447">
      <c r="A4447" s="1" t="s">
        <v>477</v>
      </c>
      <c r="B4447" s="1">
        <v>2006.0</v>
      </c>
      <c r="C4447" s="1" t="s">
        <v>478</v>
      </c>
      <c r="D4447" s="1">
        <v>90347.0</v>
      </c>
      <c r="E4447" s="1">
        <v>1.43009216E9</v>
      </c>
      <c r="J4447" s="1">
        <v>0.0</v>
      </c>
      <c r="K4447" s="1">
        <v>0.0</v>
      </c>
      <c r="L4447" s="1">
        <v>0.0</v>
      </c>
      <c r="N4447" s="1">
        <v>656.25</v>
      </c>
      <c r="S4447" s="1">
        <v>0.0</v>
      </c>
      <c r="T4447" s="1">
        <v>0.0</v>
      </c>
      <c r="V4447" s="1">
        <v>0.0</v>
      </c>
      <c r="W4447" s="1">
        <v>0.0</v>
      </c>
      <c r="X4447" s="1">
        <v>0.0</v>
      </c>
      <c r="Y4447" s="1">
        <v>0.0</v>
      </c>
      <c r="AA4447" s="1">
        <v>0.32</v>
      </c>
      <c r="AB4447" s="1">
        <v>3541.899</v>
      </c>
      <c r="AC4447" s="1">
        <v>0.32</v>
      </c>
      <c r="AE4447" s="1">
        <v>6.243</v>
      </c>
      <c r="AF4447" s="1">
        <v>0.279</v>
      </c>
      <c r="AG4447" s="1">
        <v>52539.438</v>
      </c>
      <c r="AH4447" s="1">
        <v>3.319</v>
      </c>
      <c r="AK4447" s="1">
        <v>3541.899</v>
      </c>
      <c r="AL4447" s="1">
        <v>0.32</v>
      </c>
      <c r="AO4447" s="1">
        <v>100.0</v>
      </c>
      <c r="AT4447" s="1">
        <v>0.0</v>
      </c>
      <c r="AU4447" s="1">
        <v>0.0</v>
      </c>
      <c r="AX4447" s="1">
        <v>0.0</v>
      </c>
      <c r="AY4447" s="1">
        <v>0.0</v>
      </c>
      <c r="AZ4447" s="1">
        <v>0.0</v>
      </c>
      <c r="BA4447" s="1">
        <v>0.0</v>
      </c>
      <c r="BC4447" s="1">
        <v>0.21</v>
      </c>
      <c r="BG4447" s="1">
        <v>0.0</v>
      </c>
      <c r="BH4447" s="1">
        <v>0.0</v>
      </c>
      <c r="BJ4447" s="1">
        <v>0.0</v>
      </c>
      <c r="BO4447" s="1">
        <v>0.0</v>
      </c>
      <c r="BP4447" s="1">
        <v>0.0</v>
      </c>
      <c r="BR4447" s="1">
        <v>0.0</v>
      </c>
      <c r="BT4447" s="1">
        <v>0.0</v>
      </c>
      <c r="BU4447" s="1">
        <v>0.0</v>
      </c>
      <c r="BY4447" s="1">
        <v>0.0</v>
      </c>
      <c r="BZ4447" s="1">
        <v>0.0</v>
      </c>
      <c r="CB4447" s="1">
        <v>0.0</v>
      </c>
      <c r="CG4447" s="1">
        <v>3541.899</v>
      </c>
      <c r="CH4447" s="1">
        <v>0.32</v>
      </c>
      <c r="CK4447" s="1">
        <v>0.0</v>
      </c>
      <c r="CL4447" s="1">
        <v>0.0</v>
      </c>
      <c r="CM4447" s="1">
        <v>0.0</v>
      </c>
      <c r="CN4447" s="1">
        <v>100.0</v>
      </c>
      <c r="CQ4447" s="1">
        <v>0.0</v>
      </c>
      <c r="CR4447" s="1">
        <v>0.0</v>
      </c>
      <c r="CU4447" s="1">
        <v>0.0</v>
      </c>
      <c r="CV4447" s="1">
        <v>0.0</v>
      </c>
      <c r="CX4447" s="1">
        <v>0.0</v>
      </c>
      <c r="CY4447" s="1">
        <v>0.0</v>
      </c>
      <c r="DA4447" s="1">
        <v>3541.899</v>
      </c>
      <c r="DB4447" s="1">
        <v>4.747</v>
      </c>
      <c r="DF4447" s="1">
        <v>0.0</v>
      </c>
      <c r="DG4447" s="1">
        <v>0.0</v>
      </c>
      <c r="DI4447" s="1">
        <v>0.0</v>
      </c>
      <c r="DN4447" s="1">
        <v>0.0</v>
      </c>
      <c r="DO4447" s="1">
        <v>0.0</v>
      </c>
      <c r="DQ4447" s="1">
        <v>0.0</v>
      </c>
      <c r="DV4447" s="1">
        <v>0.0</v>
      </c>
      <c r="DW4447" s="1">
        <v>0.0</v>
      </c>
      <c r="DY4447" s="1">
        <v>0.0</v>
      </c>
    </row>
    <row r="4448">
      <c r="A4448" s="1" t="s">
        <v>477</v>
      </c>
      <c r="B4448" s="1">
        <v>2007.0</v>
      </c>
      <c r="C4448" s="1" t="s">
        <v>478</v>
      </c>
      <c r="D4448" s="1">
        <v>91431.0</v>
      </c>
      <c r="E4448" s="1">
        <v>1.61962304E9</v>
      </c>
      <c r="J4448" s="1">
        <v>0.0</v>
      </c>
      <c r="K4448" s="1">
        <v>0.0</v>
      </c>
      <c r="L4448" s="1">
        <v>0.0</v>
      </c>
      <c r="N4448" s="1">
        <v>647.059</v>
      </c>
      <c r="S4448" s="1">
        <v>0.0</v>
      </c>
      <c r="T4448" s="1">
        <v>0.0</v>
      </c>
      <c r="V4448" s="1">
        <v>0.0</v>
      </c>
      <c r="W4448" s="1">
        <v>0.0</v>
      </c>
      <c r="X4448" s="1">
        <v>0.0</v>
      </c>
      <c r="Y4448" s="1">
        <v>0.0</v>
      </c>
      <c r="AA4448" s="1">
        <v>0.34</v>
      </c>
      <c r="AB4448" s="1">
        <v>3718.651</v>
      </c>
      <c r="AC4448" s="1">
        <v>0.34</v>
      </c>
      <c r="AE4448" s="1">
        <v>-17.788</v>
      </c>
      <c r="AF4448" s="1">
        <v>-0.844</v>
      </c>
      <c r="AG4448" s="1">
        <v>42681.855</v>
      </c>
      <c r="AH4448" s="1">
        <v>2.409</v>
      </c>
      <c r="AK4448" s="1">
        <v>3718.651</v>
      </c>
      <c r="AL4448" s="1">
        <v>0.34</v>
      </c>
      <c r="AO4448" s="1">
        <v>100.0</v>
      </c>
      <c r="AT4448" s="1">
        <v>0.0</v>
      </c>
      <c r="AU4448" s="1">
        <v>0.0</v>
      </c>
      <c r="AX4448" s="1">
        <v>0.0</v>
      </c>
      <c r="AY4448" s="1">
        <v>0.0</v>
      </c>
      <c r="AZ4448" s="1">
        <v>0.0</v>
      </c>
      <c r="BA4448" s="1">
        <v>0.0</v>
      </c>
      <c r="BC4448" s="1">
        <v>0.22</v>
      </c>
      <c r="BG4448" s="1">
        <v>0.0</v>
      </c>
      <c r="BH4448" s="1">
        <v>0.0</v>
      </c>
      <c r="BJ4448" s="1">
        <v>0.0</v>
      </c>
      <c r="BO4448" s="1">
        <v>0.0</v>
      </c>
      <c r="BP4448" s="1">
        <v>0.0</v>
      </c>
      <c r="BR4448" s="1">
        <v>0.0</v>
      </c>
      <c r="BT4448" s="1">
        <v>0.0</v>
      </c>
      <c r="BU4448" s="1">
        <v>0.0</v>
      </c>
      <c r="BY4448" s="1">
        <v>0.0</v>
      </c>
      <c r="BZ4448" s="1">
        <v>0.0</v>
      </c>
      <c r="CB4448" s="1">
        <v>0.0</v>
      </c>
      <c r="CG4448" s="1">
        <v>3718.651</v>
      </c>
      <c r="CH4448" s="1">
        <v>0.34</v>
      </c>
      <c r="CK4448" s="1">
        <v>0.0</v>
      </c>
      <c r="CL4448" s="1">
        <v>0.0</v>
      </c>
      <c r="CM4448" s="1">
        <v>0.0</v>
      </c>
      <c r="CN4448" s="1">
        <v>100.0</v>
      </c>
      <c r="CQ4448" s="1">
        <v>0.0</v>
      </c>
      <c r="CR4448" s="1">
        <v>0.0</v>
      </c>
      <c r="CU4448" s="1">
        <v>0.0</v>
      </c>
      <c r="CV4448" s="1">
        <v>0.0</v>
      </c>
      <c r="CX4448" s="1">
        <v>0.0</v>
      </c>
      <c r="CY4448" s="1">
        <v>0.0</v>
      </c>
      <c r="DA4448" s="1">
        <v>3718.651</v>
      </c>
      <c r="DB4448" s="1">
        <v>3.902</v>
      </c>
      <c r="DF4448" s="1">
        <v>0.0</v>
      </c>
      <c r="DG4448" s="1">
        <v>0.0</v>
      </c>
      <c r="DI4448" s="1">
        <v>0.0</v>
      </c>
      <c r="DN4448" s="1">
        <v>0.0</v>
      </c>
      <c r="DO4448" s="1">
        <v>0.0</v>
      </c>
      <c r="DQ4448" s="1">
        <v>0.0</v>
      </c>
      <c r="DV4448" s="1">
        <v>0.0</v>
      </c>
      <c r="DW4448" s="1">
        <v>0.0</v>
      </c>
      <c r="DY4448" s="1">
        <v>0.0</v>
      </c>
    </row>
    <row r="4449">
      <c r="A4449" s="1" t="s">
        <v>477</v>
      </c>
      <c r="B4449" s="1">
        <v>2008.0</v>
      </c>
      <c r="C4449" s="1" t="s">
        <v>478</v>
      </c>
      <c r="D4449" s="1">
        <v>92511.0</v>
      </c>
      <c r="E4449" s="1">
        <v>1.625803008E9</v>
      </c>
      <c r="J4449" s="1">
        <v>0.0</v>
      </c>
      <c r="K4449" s="1">
        <v>0.0</v>
      </c>
      <c r="L4449" s="1">
        <v>0.0</v>
      </c>
      <c r="N4449" s="1">
        <v>647.059</v>
      </c>
      <c r="S4449" s="1">
        <v>0.0</v>
      </c>
      <c r="T4449" s="1">
        <v>0.0</v>
      </c>
      <c r="V4449" s="1">
        <v>0.0</v>
      </c>
      <c r="W4449" s="1">
        <v>0.0</v>
      </c>
      <c r="X4449" s="1">
        <v>0.0</v>
      </c>
      <c r="Y4449" s="1">
        <v>0.0</v>
      </c>
      <c r="AA4449" s="1">
        <v>0.34</v>
      </c>
      <c r="AB4449" s="1">
        <v>3675.239</v>
      </c>
      <c r="AC4449" s="1">
        <v>0.34</v>
      </c>
      <c r="AE4449" s="1">
        <v>9.009</v>
      </c>
      <c r="AF4449" s="1">
        <v>0.352</v>
      </c>
      <c r="AG4449" s="1">
        <v>45983.949</v>
      </c>
      <c r="AH4449" s="1">
        <v>2.617</v>
      </c>
      <c r="AK4449" s="1">
        <v>3675.239</v>
      </c>
      <c r="AL4449" s="1">
        <v>0.34</v>
      </c>
      <c r="AO4449" s="1">
        <v>100.0</v>
      </c>
      <c r="AT4449" s="1">
        <v>0.0</v>
      </c>
      <c r="AU4449" s="1">
        <v>0.0</v>
      </c>
      <c r="AX4449" s="1">
        <v>0.0</v>
      </c>
      <c r="AY4449" s="1">
        <v>0.0</v>
      </c>
      <c r="AZ4449" s="1">
        <v>0.0</v>
      </c>
      <c r="BA4449" s="1">
        <v>0.0</v>
      </c>
      <c r="BC4449" s="1">
        <v>0.22</v>
      </c>
      <c r="BG4449" s="1">
        <v>0.0</v>
      </c>
      <c r="BH4449" s="1">
        <v>0.0</v>
      </c>
      <c r="BJ4449" s="1">
        <v>0.0</v>
      </c>
      <c r="BO4449" s="1">
        <v>0.0</v>
      </c>
      <c r="BP4449" s="1">
        <v>0.0</v>
      </c>
      <c r="BR4449" s="1">
        <v>0.0</v>
      </c>
      <c r="BT4449" s="1">
        <v>0.0</v>
      </c>
      <c r="BU4449" s="1">
        <v>0.0</v>
      </c>
      <c r="BY4449" s="1">
        <v>0.0</v>
      </c>
      <c r="BZ4449" s="1">
        <v>0.0</v>
      </c>
      <c r="CB4449" s="1">
        <v>0.0</v>
      </c>
      <c r="CG4449" s="1">
        <v>3675.239</v>
      </c>
      <c r="CH4449" s="1">
        <v>0.34</v>
      </c>
      <c r="CK4449" s="1">
        <v>0.0</v>
      </c>
      <c r="CL4449" s="1">
        <v>0.0</v>
      </c>
      <c r="CM4449" s="1">
        <v>0.0</v>
      </c>
      <c r="CN4449" s="1">
        <v>100.0</v>
      </c>
      <c r="CQ4449" s="1">
        <v>0.0</v>
      </c>
      <c r="CR4449" s="1">
        <v>0.0</v>
      </c>
      <c r="CU4449" s="1">
        <v>0.0</v>
      </c>
      <c r="CV4449" s="1">
        <v>0.0</v>
      </c>
      <c r="CX4449" s="1">
        <v>0.0</v>
      </c>
      <c r="CY4449" s="1">
        <v>0.0</v>
      </c>
      <c r="DA4449" s="1">
        <v>3675.239</v>
      </c>
      <c r="DB4449" s="1">
        <v>4.254</v>
      </c>
      <c r="DF4449" s="1">
        <v>0.0</v>
      </c>
      <c r="DG4449" s="1">
        <v>0.0</v>
      </c>
      <c r="DI4449" s="1">
        <v>0.0</v>
      </c>
      <c r="DN4449" s="1">
        <v>0.0</v>
      </c>
      <c r="DO4449" s="1">
        <v>0.0</v>
      </c>
      <c r="DQ4449" s="1">
        <v>0.0</v>
      </c>
      <c r="DV4449" s="1">
        <v>0.0</v>
      </c>
      <c r="DW4449" s="1">
        <v>0.0</v>
      </c>
      <c r="DY4449" s="1">
        <v>0.0</v>
      </c>
    </row>
    <row r="4450">
      <c r="A4450" s="1" t="s">
        <v>477</v>
      </c>
      <c r="B4450" s="1">
        <v>2009.0</v>
      </c>
      <c r="C4450" s="1" t="s">
        <v>478</v>
      </c>
      <c r="D4450" s="1">
        <v>93606.0</v>
      </c>
      <c r="E4450" s="1">
        <v>1.63072768E9</v>
      </c>
      <c r="J4450" s="1">
        <v>0.0</v>
      </c>
      <c r="K4450" s="1">
        <v>0.0</v>
      </c>
      <c r="L4450" s="1">
        <v>0.0</v>
      </c>
      <c r="N4450" s="1">
        <v>657.143</v>
      </c>
      <c r="S4450" s="1">
        <v>0.0</v>
      </c>
      <c r="T4450" s="1">
        <v>0.0</v>
      </c>
      <c r="V4450" s="1">
        <v>0.0</v>
      </c>
      <c r="W4450" s="1">
        <v>0.0</v>
      </c>
      <c r="X4450" s="1">
        <v>0.0</v>
      </c>
      <c r="Y4450" s="1">
        <v>0.0</v>
      </c>
      <c r="AA4450" s="1">
        <v>0.35</v>
      </c>
      <c r="AB4450" s="1">
        <v>3739.076</v>
      </c>
      <c r="AC4450" s="1">
        <v>0.35</v>
      </c>
      <c r="AE4450" s="1">
        <v>9.002</v>
      </c>
      <c r="AF4450" s="1">
        <v>0.383</v>
      </c>
      <c r="AG4450" s="1">
        <v>49537.137</v>
      </c>
      <c r="AH4450" s="1">
        <v>2.843</v>
      </c>
      <c r="AK4450" s="1">
        <v>3739.076</v>
      </c>
      <c r="AL4450" s="1">
        <v>0.35</v>
      </c>
      <c r="AO4450" s="1">
        <v>100.0</v>
      </c>
      <c r="AT4450" s="1">
        <v>0.0</v>
      </c>
      <c r="AU4450" s="1">
        <v>0.0</v>
      </c>
      <c r="AX4450" s="1">
        <v>0.0</v>
      </c>
      <c r="AY4450" s="1">
        <v>0.0</v>
      </c>
      <c r="AZ4450" s="1">
        <v>0.0</v>
      </c>
      <c r="BA4450" s="1">
        <v>0.0</v>
      </c>
      <c r="BC4450" s="1">
        <v>0.23</v>
      </c>
      <c r="BG4450" s="1">
        <v>0.0</v>
      </c>
      <c r="BH4450" s="1">
        <v>0.0</v>
      </c>
      <c r="BJ4450" s="1">
        <v>0.0</v>
      </c>
      <c r="BO4450" s="1">
        <v>0.0</v>
      </c>
      <c r="BP4450" s="1">
        <v>0.0</v>
      </c>
      <c r="BR4450" s="1">
        <v>0.0</v>
      </c>
      <c r="BT4450" s="1">
        <v>0.0</v>
      </c>
      <c r="BU4450" s="1">
        <v>0.0</v>
      </c>
      <c r="BY4450" s="1">
        <v>0.0</v>
      </c>
      <c r="BZ4450" s="1">
        <v>0.0</v>
      </c>
      <c r="CB4450" s="1">
        <v>0.0</v>
      </c>
      <c r="CG4450" s="1">
        <v>3739.076</v>
      </c>
      <c r="CH4450" s="1">
        <v>0.35</v>
      </c>
      <c r="CK4450" s="1">
        <v>0.0</v>
      </c>
      <c r="CL4450" s="1">
        <v>0.0</v>
      </c>
      <c r="CM4450" s="1">
        <v>0.0</v>
      </c>
      <c r="CN4450" s="1">
        <v>100.0</v>
      </c>
      <c r="CQ4450" s="1">
        <v>0.0</v>
      </c>
      <c r="CR4450" s="1">
        <v>0.0</v>
      </c>
      <c r="CU4450" s="1">
        <v>0.0</v>
      </c>
      <c r="CV4450" s="1">
        <v>0.0</v>
      </c>
      <c r="CX4450" s="1">
        <v>0.0</v>
      </c>
      <c r="CY4450" s="1">
        <v>0.0</v>
      </c>
      <c r="DA4450" s="1">
        <v>3739.076</v>
      </c>
      <c r="DB4450" s="1">
        <v>4.637</v>
      </c>
      <c r="DF4450" s="1">
        <v>0.0</v>
      </c>
      <c r="DG4450" s="1">
        <v>0.0</v>
      </c>
      <c r="DI4450" s="1">
        <v>0.0</v>
      </c>
      <c r="DN4450" s="1">
        <v>0.0</v>
      </c>
      <c r="DO4450" s="1">
        <v>0.0</v>
      </c>
      <c r="DQ4450" s="1">
        <v>0.0</v>
      </c>
      <c r="DV4450" s="1">
        <v>0.0</v>
      </c>
      <c r="DW4450" s="1">
        <v>0.0</v>
      </c>
      <c r="DY4450" s="1">
        <v>0.0</v>
      </c>
    </row>
    <row r="4451">
      <c r="A4451" s="1" t="s">
        <v>477</v>
      </c>
      <c r="B4451" s="1">
        <v>2010.0</v>
      </c>
      <c r="C4451" s="1" t="s">
        <v>478</v>
      </c>
      <c r="D4451" s="1">
        <v>94940.0</v>
      </c>
      <c r="E4451" s="1">
        <v>1.77295168E9</v>
      </c>
      <c r="J4451" s="1">
        <v>0.0</v>
      </c>
      <c r="K4451" s="1">
        <v>0.0</v>
      </c>
      <c r="L4451" s="1">
        <v>0.0</v>
      </c>
      <c r="N4451" s="1">
        <v>657.895</v>
      </c>
      <c r="S4451" s="1">
        <v>0.0</v>
      </c>
      <c r="T4451" s="1">
        <v>0.0</v>
      </c>
      <c r="V4451" s="1">
        <v>0.0</v>
      </c>
      <c r="W4451" s="1">
        <v>0.0</v>
      </c>
      <c r="X4451" s="1">
        <v>0.0</v>
      </c>
      <c r="Y4451" s="1">
        <v>0.0</v>
      </c>
      <c r="AA4451" s="1">
        <v>0.38</v>
      </c>
      <c r="AB4451" s="1">
        <v>4002.528</v>
      </c>
      <c r="AC4451" s="1">
        <v>0.38</v>
      </c>
      <c r="AE4451" s="1">
        <v>-9.566</v>
      </c>
      <c r="AF4451" s="1">
        <v>-0.444</v>
      </c>
      <c r="AG4451" s="1">
        <v>44168.949</v>
      </c>
      <c r="AH4451" s="1">
        <v>2.365</v>
      </c>
      <c r="AK4451" s="1">
        <v>4002.528</v>
      </c>
      <c r="AL4451" s="1">
        <v>0.38</v>
      </c>
      <c r="AO4451" s="1">
        <v>100.0</v>
      </c>
      <c r="AT4451" s="1">
        <v>0.0</v>
      </c>
      <c r="AU4451" s="1">
        <v>0.0</v>
      </c>
      <c r="AX4451" s="1">
        <v>0.0</v>
      </c>
      <c r="AY4451" s="1">
        <v>0.0</v>
      </c>
      <c r="AZ4451" s="1">
        <v>0.0</v>
      </c>
      <c r="BA4451" s="1">
        <v>0.0</v>
      </c>
      <c r="BC4451" s="1">
        <v>0.25</v>
      </c>
      <c r="BG4451" s="1">
        <v>0.0</v>
      </c>
      <c r="BH4451" s="1">
        <v>0.0</v>
      </c>
      <c r="BJ4451" s="1">
        <v>0.0</v>
      </c>
      <c r="BO4451" s="1">
        <v>0.0</v>
      </c>
      <c r="BP4451" s="1">
        <v>0.0</v>
      </c>
      <c r="BR4451" s="1">
        <v>0.0</v>
      </c>
      <c r="BT4451" s="1">
        <v>0.0</v>
      </c>
      <c r="BU4451" s="1">
        <v>0.0</v>
      </c>
      <c r="BY4451" s="1">
        <v>0.0</v>
      </c>
      <c r="BZ4451" s="1">
        <v>0.0</v>
      </c>
      <c r="CB4451" s="1">
        <v>0.0</v>
      </c>
      <c r="CG4451" s="1">
        <v>4002.528</v>
      </c>
      <c r="CH4451" s="1">
        <v>0.38</v>
      </c>
      <c r="CK4451" s="1">
        <v>0.0</v>
      </c>
      <c r="CL4451" s="1">
        <v>0.0</v>
      </c>
      <c r="CM4451" s="1">
        <v>0.0</v>
      </c>
      <c r="CN4451" s="1">
        <v>100.0</v>
      </c>
      <c r="CQ4451" s="1">
        <v>0.0</v>
      </c>
      <c r="CR4451" s="1">
        <v>0.0</v>
      </c>
      <c r="CU4451" s="1">
        <v>0.0</v>
      </c>
      <c r="CV4451" s="1">
        <v>0.0</v>
      </c>
      <c r="CX4451" s="1">
        <v>0.0</v>
      </c>
      <c r="CY4451" s="1">
        <v>0.0</v>
      </c>
      <c r="DA4451" s="1">
        <v>4002.528</v>
      </c>
      <c r="DB4451" s="1">
        <v>4.193</v>
      </c>
      <c r="DF4451" s="1">
        <v>0.0</v>
      </c>
      <c r="DG4451" s="1">
        <v>0.0</v>
      </c>
      <c r="DI4451" s="1">
        <v>0.0</v>
      </c>
      <c r="DN4451" s="1">
        <v>0.0</v>
      </c>
      <c r="DO4451" s="1">
        <v>0.0</v>
      </c>
      <c r="DQ4451" s="1">
        <v>0.0</v>
      </c>
      <c r="DV4451" s="1">
        <v>0.0</v>
      </c>
      <c r="DW4451" s="1">
        <v>0.0</v>
      </c>
      <c r="DY4451" s="1">
        <v>0.0</v>
      </c>
    </row>
    <row r="4452">
      <c r="A4452" s="1" t="s">
        <v>477</v>
      </c>
      <c r="B4452" s="1">
        <v>2011.0</v>
      </c>
      <c r="C4452" s="1" t="s">
        <v>478</v>
      </c>
      <c r="D4452" s="1">
        <v>96984.0</v>
      </c>
      <c r="E4452" s="1">
        <v>1.917505024E9</v>
      </c>
      <c r="J4452" s="1">
        <v>0.0</v>
      </c>
      <c r="K4452" s="1">
        <v>0.0</v>
      </c>
      <c r="L4452" s="1">
        <v>0.0</v>
      </c>
      <c r="N4452" s="1">
        <v>650.0</v>
      </c>
      <c r="S4452" s="1">
        <v>0.0</v>
      </c>
      <c r="T4452" s="1">
        <v>0.0</v>
      </c>
      <c r="V4452" s="1">
        <v>0.0</v>
      </c>
      <c r="W4452" s="1">
        <v>0.0</v>
      </c>
      <c r="X4452" s="1">
        <v>0.0</v>
      </c>
      <c r="Y4452" s="1">
        <v>0.0</v>
      </c>
      <c r="AA4452" s="1">
        <v>0.4</v>
      </c>
      <c r="AB4452" s="1">
        <v>4124.392</v>
      </c>
      <c r="AC4452" s="1">
        <v>0.4</v>
      </c>
      <c r="AE4452" s="1">
        <v>-14.136</v>
      </c>
      <c r="AF4452" s="1">
        <v>-0.593</v>
      </c>
      <c r="AG4452" s="1">
        <v>37125.902</v>
      </c>
      <c r="AH4452" s="1">
        <v>1.878</v>
      </c>
      <c r="AK4452" s="1">
        <v>4124.392</v>
      </c>
      <c r="AL4452" s="1">
        <v>0.4</v>
      </c>
      <c r="AO4452" s="1">
        <v>100.0</v>
      </c>
      <c r="AT4452" s="1">
        <v>0.0</v>
      </c>
      <c r="AU4452" s="1">
        <v>0.0</v>
      </c>
      <c r="AX4452" s="1">
        <v>0.0</v>
      </c>
      <c r="AY4452" s="1">
        <v>0.0</v>
      </c>
      <c r="AZ4452" s="1">
        <v>0.0</v>
      </c>
      <c r="BA4452" s="1">
        <v>0.0</v>
      </c>
      <c r="BC4452" s="1">
        <v>0.26</v>
      </c>
      <c r="BG4452" s="1">
        <v>0.0</v>
      </c>
      <c r="BH4452" s="1">
        <v>0.0</v>
      </c>
      <c r="BJ4452" s="1">
        <v>0.0</v>
      </c>
      <c r="BO4452" s="1">
        <v>0.0</v>
      </c>
      <c r="BP4452" s="1">
        <v>0.0</v>
      </c>
      <c r="BR4452" s="1">
        <v>0.0</v>
      </c>
      <c r="BT4452" s="1">
        <v>0.0</v>
      </c>
      <c r="BU4452" s="1">
        <v>0.0</v>
      </c>
      <c r="BY4452" s="1">
        <v>0.0</v>
      </c>
      <c r="BZ4452" s="1">
        <v>0.0</v>
      </c>
      <c r="CB4452" s="1">
        <v>0.0</v>
      </c>
      <c r="CG4452" s="1">
        <v>4124.392</v>
      </c>
      <c r="CH4452" s="1">
        <v>0.4</v>
      </c>
      <c r="CK4452" s="1">
        <v>0.0</v>
      </c>
      <c r="CL4452" s="1">
        <v>0.0</v>
      </c>
      <c r="CM4452" s="1">
        <v>0.0</v>
      </c>
      <c r="CN4452" s="1">
        <v>100.0</v>
      </c>
      <c r="CQ4452" s="1">
        <v>0.0</v>
      </c>
      <c r="CR4452" s="1">
        <v>0.0</v>
      </c>
      <c r="CU4452" s="1">
        <v>0.0</v>
      </c>
      <c r="CV4452" s="1">
        <v>0.0</v>
      </c>
      <c r="CX4452" s="1">
        <v>0.0</v>
      </c>
      <c r="CY4452" s="1">
        <v>0.0</v>
      </c>
      <c r="DA4452" s="1">
        <v>4124.392</v>
      </c>
      <c r="DB4452" s="1">
        <v>3.601</v>
      </c>
      <c r="DF4452" s="1">
        <v>0.0</v>
      </c>
      <c r="DG4452" s="1">
        <v>0.0</v>
      </c>
      <c r="DI4452" s="1">
        <v>0.0</v>
      </c>
      <c r="DN4452" s="1">
        <v>0.0</v>
      </c>
      <c r="DO4452" s="1">
        <v>0.0</v>
      </c>
      <c r="DQ4452" s="1">
        <v>0.0</v>
      </c>
      <c r="DV4452" s="1">
        <v>0.0</v>
      </c>
      <c r="DW4452" s="1">
        <v>0.0</v>
      </c>
      <c r="DY4452" s="1">
        <v>0.0</v>
      </c>
    </row>
    <row r="4453">
      <c r="A4453" s="1" t="s">
        <v>477</v>
      </c>
      <c r="B4453" s="1">
        <v>2012.0</v>
      </c>
      <c r="C4453" s="1" t="s">
        <v>478</v>
      </c>
      <c r="D4453" s="1">
        <v>99515.0</v>
      </c>
      <c r="E4453" s="1">
        <v>1.991699968E9</v>
      </c>
      <c r="J4453" s="1">
        <v>0.0</v>
      </c>
      <c r="K4453" s="1">
        <v>0.0</v>
      </c>
      <c r="L4453" s="1">
        <v>0.0</v>
      </c>
      <c r="N4453" s="1">
        <v>658.537</v>
      </c>
      <c r="S4453" s="1">
        <v>0.0</v>
      </c>
      <c r="T4453" s="1">
        <v>0.0</v>
      </c>
      <c r="V4453" s="1">
        <v>0.0</v>
      </c>
      <c r="W4453" s="1">
        <v>0.0</v>
      </c>
      <c r="X4453" s="1">
        <v>0.0</v>
      </c>
      <c r="Y4453" s="1">
        <v>0.0</v>
      </c>
      <c r="AA4453" s="1">
        <v>0.41</v>
      </c>
      <c r="AB4453" s="1">
        <v>4119.982</v>
      </c>
      <c r="AC4453" s="1">
        <v>0.41</v>
      </c>
      <c r="AE4453" s="1">
        <v>15.065</v>
      </c>
      <c r="AF4453" s="1">
        <v>0.542</v>
      </c>
      <c r="AG4453" s="1">
        <v>41632.336</v>
      </c>
      <c r="AH4453" s="1">
        <v>2.08</v>
      </c>
      <c r="AK4453" s="1">
        <v>4119.982</v>
      </c>
      <c r="AL4453" s="1">
        <v>0.41</v>
      </c>
      <c r="AO4453" s="1">
        <v>100.0</v>
      </c>
      <c r="AT4453" s="1">
        <v>0.0</v>
      </c>
      <c r="AU4453" s="1">
        <v>0.0</v>
      </c>
      <c r="AX4453" s="1">
        <v>0.0</v>
      </c>
      <c r="AY4453" s="1">
        <v>0.0</v>
      </c>
      <c r="AZ4453" s="1">
        <v>0.0</v>
      </c>
      <c r="BA4453" s="1">
        <v>0.0</v>
      </c>
      <c r="BC4453" s="1">
        <v>0.27</v>
      </c>
      <c r="BG4453" s="1">
        <v>0.0</v>
      </c>
      <c r="BH4453" s="1">
        <v>0.0</v>
      </c>
      <c r="BJ4453" s="1">
        <v>0.0</v>
      </c>
      <c r="BO4453" s="1">
        <v>0.0</v>
      </c>
      <c r="BP4453" s="1">
        <v>0.0</v>
      </c>
      <c r="BR4453" s="1">
        <v>0.0</v>
      </c>
      <c r="BT4453" s="1">
        <v>0.0</v>
      </c>
      <c r="BU4453" s="1">
        <v>0.0</v>
      </c>
      <c r="BY4453" s="1">
        <v>0.0</v>
      </c>
      <c r="BZ4453" s="1">
        <v>0.0</v>
      </c>
      <c r="CB4453" s="1">
        <v>0.0</v>
      </c>
      <c r="CG4453" s="1">
        <v>4119.982</v>
      </c>
      <c r="CH4453" s="1">
        <v>0.41</v>
      </c>
      <c r="CK4453" s="1">
        <v>0.0</v>
      </c>
      <c r="CL4453" s="1">
        <v>0.0</v>
      </c>
      <c r="CM4453" s="1">
        <v>0.0</v>
      </c>
      <c r="CN4453" s="1">
        <v>100.0</v>
      </c>
      <c r="CQ4453" s="1">
        <v>0.0</v>
      </c>
      <c r="CR4453" s="1">
        <v>0.0</v>
      </c>
      <c r="CU4453" s="1">
        <v>0.0</v>
      </c>
      <c r="CV4453" s="1">
        <v>0.0</v>
      </c>
      <c r="CX4453" s="1">
        <v>0.0</v>
      </c>
      <c r="CY4453" s="1">
        <v>0.0</v>
      </c>
      <c r="DA4453" s="1">
        <v>4119.982</v>
      </c>
      <c r="DB4453" s="1">
        <v>4.143</v>
      </c>
      <c r="DF4453" s="1">
        <v>0.0</v>
      </c>
      <c r="DG4453" s="1">
        <v>0.0</v>
      </c>
      <c r="DI4453" s="1">
        <v>0.0</v>
      </c>
      <c r="DN4453" s="1">
        <v>0.0</v>
      </c>
      <c r="DO4453" s="1">
        <v>0.0</v>
      </c>
      <c r="DQ4453" s="1">
        <v>0.0</v>
      </c>
      <c r="DV4453" s="1">
        <v>0.0</v>
      </c>
      <c r="DW4453" s="1">
        <v>0.0</v>
      </c>
      <c r="DY4453" s="1">
        <v>0.0</v>
      </c>
    </row>
    <row r="4454">
      <c r="A4454" s="1" t="s">
        <v>477</v>
      </c>
      <c r="B4454" s="1">
        <v>2013.0</v>
      </c>
      <c r="C4454" s="1" t="s">
        <v>478</v>
      </c>
      <c r="D4454" s="1">
        <v>102066.0</v>
      </c>
      <c r="E4454" s="1">
        <v>2.096275968E9</v>
      </c>
      <c r="J4454" s="1">
        <v>0.0</v>
      </c>
      <c r="K4454" s="1">
        <v>0.0</v>
      </c>
      <c r="L4454" s="1">
        <v>0.0</v>
      </c>
      <c r="N4454" s="1">
        <v>636.364</v>
      </c>
      <c r="S4454" s="1">
        <v>0.0</v>
      </c>
      <c r="T4454" s="1">
        <v>0.0</v>
      </c>
      <c r="V4454" s="1">
        <v>0.0</v>
      </c>
      <c r="W4454" s="1">
        <v>0.0</v>
      </c>
      <c r="X4454" s="1">
        <v>0.0</v>
      </c>
      <c r="Y4454" s="1">
        <v>0.0</v>
      </c>
      <c r="AA4454" s="1">
        <v>0.44</v>
      </c>
      <c r="AB4454" s="1">
        <v>4310.936</v>
      </c>
      <c r="AC4454" s="1">
        <v>0.44</v>
      </c>
      <c r="AE4454" s="1">
        <v>-9.976</v>
      </c>
      <c r="AF4454" s="1">
        <v>-0.413</v>
      </c>
      <c r="AG4454" s="1">
        <v>36542.266</v>
      </c>
      <c r="AH4454" s="1">
        <v>1.779</v>
      </c>
      <c r="AK4454" s="1">
        <v>4212.96</v>
      </c>
      <c r="AL4454" s="1">
        <v>0.43</v>
      </c>
      <c r="AO4454" s="1">
        <v>97.727</v>
      </c>
      <c r="AT4454" s="1">
        <v>0.0</v>
      </c>
      <c r="AU4454" s="1">
        <v>0.0</v>
      </c>
      <c r="AX4454" s="1">
        <v>0.0</v>
      </c>
      <c r="AY4454" s="1">
        <v>0.0</v>
      </c>
      <c r="AZ4454" s="1">
        <v>0.0</v>
      </c>
      <c r="BA4454" s="1">
        <v>0.0</v>
      </c>
      <c r="BC4454" s="1">
        <v>0.28</v>
      </c>
      <c r="BG4454" s="1">
        <v>0.0</v>
      </c>
      <c r="BH4454" s="1">
        <v>0.0</v>
      </c>
      <c r="BJ4454" s="1">
        <v>0.0</v>
      </c>
      <c r="BO4454" s="1">
        <v>97.976</v>
      </c>
      <c r="BP4454" s="1">
        <v>0.01</v>
      </c>
      <c r="BR4454" s="1">
        <v>2.273</v>
      </c>
      <c r="BT4454" s="1">
        <v>0.0</v>
      </c>
      <c r="BU4454" s="1">
        <v>0.0</v>
      </c>
      <c r="BY4454" s="1">
        <v>0.0</v>
      </c>
      <c r="BZ4454" s="1">
        <v>0.0</v>
      </c>
      <c r="CB4454" s="1">
        <v>0.0</v>
      </c>
      <c r="CG4454" s="1">
        <v>4212.96</v>
      </c>
      <c r="CH4454" s="1">
        <v>0.43</v>
      </c>
      <c r="CK4454" s="1">
        <v>0.0</v>
      </c>
      <c r="CL4454" s="1">
        <v>0.0</v>
      </c>
      <c r="CM4454" s="1">
        <v>0.0</v>
      </c>
      <c r="CN4454" s="1">
        <v>97.727</v>
      </c>
      <c r="CQ4454" s="1">
        <v>0.0</v>
      </c>
      <c r="CR4454" s="1">
        <v>0.0</v>
      </c>
      <c r="CU4454" s="1">
        <v>0.0</v>
      </c>
      <c r="CV4454" s="1">
        <v>0.0</v>
      </c>
      <c r="CX4454" s="1">
        <v>0.0</v>
      </c>
      <c r="CY4454" s="1">
        <v>0.0</v>
      </c>
      <c r="DA4454" s="1">
        <v>4310.936</v>
      </c>
      <c r="DB4454" s="1">
        <v>3.73</v>
      </c>
      <c r="DF4454" s="1">
        <v>97.976</v>
      </c>
      <c r="DG4454" s="1">
        <v>0.01</v>
      </c>
      <c r="DI4454" s="1">
        <v>2.273</v>
      </c>
      <c r="DN4454" s="1">
        <v>0.0</v>
      </c>
      <c r="DO4454" s="1">
        <v>0.0</v>
      </c>
      <c r="DQ4454" s="1">
        <v>0.0</v>
      </c>
      <c r="DV4454" s="1">
        <v>97.976</v>
      </c>
      <c r="DW4454" s="1">
        <v>0.01</v>
      </c>
      <c r="DY4454" s="1">
        <v>2.273</v>
      </c>
    </row>
    <row r="4455">
      <c r="A4455" s="1" t="s">
        <v>477</v>
      </c>
      <c r="B4455" s="1">
        <v>2014.0</v>
      </c>
      <c r="C4455" s="1" t="s">
        <v>478</v>
      </c>
      <c r="D4455" s="1">
        <v>104624.0</v>
      </c>
      <c r="E4455" s="1">
        <v>2.231000064E9</v>
      </c>
      <c r="J4455" s="1">
        <v>0.0</v>
      </c>
      <c r="K4455" s="1">
        <v>0.0</v>
      </c>
      <c r="L4455" s="1">
        <v>0.0</v>
      </c>
      <c r="N4455" s="1">
        <v>644.444</v>
      </c>
      <c r="S4455" s="1">
        <v>0.0</v>
      </c>
      <c r="T4455" s="1">
        <v>0.0</v>
      </c>
      <c r="V4455" s="1">
        <v>0.0</v>
      </c>
      <c r="W4455" s="1">
        <v>0.0</v>
      </c>
      <c r="X4455" s="1">
        <v>0.0</v>
      </c>
      <c r="Y4455" s="1">
        <v>0.0</v>
      </c>
      <c r="AA4455" s="1">
        <v>0.45</v>
      </c>
      <c r="AB4455" s="1">
        <v>4301.116</v>
      </c>
      <c r="AC4455" s="1">
        <v>0.45</v>
      </c>
      <c r="AE4455" s="1">
        <v>16.956</v>
      </c>
      <c r="AF4455" s="1">
        <v>0.632</v>
      </c>
      <c r="AG4455" s="1">
        <v>41693.359</v>
      </c>
      <c r="AH4455" s="1">
        <v>1.955</v>
      </c>
      <c r="AK4455" s="1">
        <v>4205.536</v>
      </c>
      <c r="AL4455" s="1">
        <v>0.44</v>
      </c>
      <c r="AO4455" s="1">
        <v>97.778</v>
      </c>
      <c r="AT4455" s="1">
        <v>0.0</v>
      </c>
      <c r="AU4455" s="1">
        <v>0.0</v>
      </c>
      <c r="AX4455" s="1">
        <v>0.0</v>
      </c>
      <c r="AY4455" s="1">
        <v>0.0</v>
      </c>
      <c r="AZ4455" s="1">
        <v>0.0</v>
      </c>
      <c r="BA4455" s="1">
        <v>0.0</v>
      </c>
      <c r="BC4455" s="1">
        <v>0.29</v>
      </c>
      <c r="BG4455" s="1">
        <v>0.0</v>
      </c>
      <c r="BH4455" s="1">
        <v>0.0</v>
      </c>
      <c r="BJ4455" s="1">
        <v>0.0</v>
      </c>
      <c r="BO4455" s="1">
        <v>95.58</v>
      </c>
      <c r="BP4455" s="1">
        <v>0.01</v>
      </c>
      <c r="BR4455" s="1">
        <v>2.222</v>
      </c>
      <c r="BT4455" s="1">
        <v>0.0</v>
      </c>
      <c r="BU4455" s="1">
        <v>0.0</v>
      </c>
      <c r="BY4455" s="1">
        <v>0.0</v>
      </c>
      <c r="BZ4455" s="1">
        <v>0.0</v>
      </c>
      <c r="CB4455" s="1">
        <v>0.0</v>
      </c>
      <c r="CG4455" s="1">
        <v>4205.536</v>
      </c>
      <c r="CH4455" s="1">
        <v>0.44</v>
      </c>
      <c r="CK4455" s="1">
        <v>0.0</v>
      </c>
      <c r="CL4455" s="1">
        <v>0.0</v>
      </c>
      <c r="CM4455" s="1">
        <v>0.0</v>
      </c>
      <c r="CN4455" s="1">
        <v>97.778</v>
      </c>
      <c r="CQ4455" s="1">
        <v>0.0</v>
      </c>
      <c r="CR4455" s="1">
        <v>0.0</v>
      </c>
      <c r="CU4455" s="1">
        <v>0.0</v>
      </c>
      <c r="CV4455" s="1">
        <v>0.0</v>
      </c>
      <c r="CX4455" s="1">
        <v>0.0</v>
      </c>
      <c r="CY4455" s="1">
        <v>0.0</v>
      </c>
      <c r="DA4455" s="1">
        <v>4301.116</v>
      </c>
      <c r="DB4455" s="1">
        <v>4.362</v>
      </c>
      <c r="DF4455" s="1">
        <v>95.58</v>
      </c>
      <c r="DG4455" s="1">
        <v>0.01</v>
      </c>
      <c r="DI4455" s="1">
        <v>2.222</v>
      </c>
      <c r="DN4455" s="1">
        <v>0.0</v>
      </c>
      <c r="DO4455" s="1">
        <v>0.0</v>
      </c>
      <c r="DQ4455" s="1">
        <v>0.0</v>
      </c>
      <c r="DV4455" s="1">
        <v>95.58</v>
      </c>
      <c r="DW4455" s="1">
        <v>0.01</v>
      </c>
      <c r="DY4455" s="1">
        <v>2.222</v>
      </c>
    </row>
    <row r="4456">
      <c r="A4456" s="1" t="s">
        <v>477</v>
      </c>
      <c r="B4456" s="1">
        <v>2015.0</v>
      </c>
      <c r="C4456" s="1" t="s">
        <v>478</v>
      </c>
      <c r="D4456" s="1">
        <v>107193.0</v>
      </c>
      <c r="E4456" s="1">
        <v>2.363480064E9</v>
      </c>
      <c r="J4456" s="1">
        <v>0.0</v>
      </c>
      <c r="K4456" s="1">
        <v>0.0</v>
      </c>
      <c r="L4456" s="1">
        <v>0.0</v>
      </c>
      <c r="N4456" s="1">
        <v>652.174</v>
      </c>
      <c r="S4456" s="1">
        <v>0.0</v>
      </c>
      <c r="T4456" s="1">
        <v>0.0</v>
      </c>
      <c r="V4456" s="1">
        <v>0.0</v>
      </c>
      <c r="W4456" s="1">
        <v>0.0</v>
      </c>
      <c r="X4456" s="1">
        <v>0.0</v>
      </c>
      <c r="Y4456" s="1">
        <v>0.0</v>
      </c>
      <c r="AA4456" s="1">
        <v>0.46</v>
      </c>
      <c r="AB4456" s="1">
        <v>4291.325</v>
      </c>
      <c r="AC4456" s="1">
        <v>0.46</v>
      </c>
      <c r="AE4456" s="1">
        <v>3.622</v>
      </c>
      <c r="AF4456" s="1">
        <v>0.158</v>
      </c>
      <c r="AG4456" s="1">
        <v>42168.105</v>
      </c>
      <c r="AH4456" s="1">
        <v>1.912</v>
      </c>
      <c r="AK4456" s="1">
        <v>4198.035</v>
      </c>
      <c r="AL4456" s="1">
        <v>0.45</v>
      </c>
      <c r="AO4456" s="1">
        <v>97.826</v>
      </c>
      <c r="AT4456" s="1">
        <v>0.0</v>
      </c>
      <c r="AU4456" s="1">
        <v>0.0</v>
      </c>
      <c r="AX4456" s="1">
        <v>0.0</v>
      </c>
      <c r="AY4456" s="1">
        <v>0.0</v>
      </c>
      <c r="AZ4456" s="1">
        <v>0.0</v>
      </c>
      <c r="BA4456" s="1">
        <v>0.0</v>
      </c>
      <c r="BC4456" s="1">
        <v>0.3</v>
      </c>
      <c r="BG4456" s="1">
        <v>0.0</v>
      </c>
      <c r="BH4456" s="1">
        <v>0.0</v>
      </c>
      <c r="BJ4456" s="1">
        <v>0.0</v>
      </c>
      <c r="BO4456" s="1">
        <v>93.29</v>
      </c>
      <c r="BP4456" s="1">
        <v>0.01</v>
      </c>
      <c r="BR4456" s="1">
        <v>2.174</v>
      </c>
      <c r="BT4456" s="1">
        <v>0.0</v>
      </c>
      <c r="BU4456" s="1">
        <v>0.0</v>
      </c>
      <c r="BY4456" s="1">
        <v>0.0</v>
      </c>
      <c r="BZ4456" s="1">
        <v>0.0</v>
      </c>
      <c r="CB4456" s="1">
        <v>0.0</v>
      </c>
      <c r="CG4456" s="1">
        <v>4198.035</v>
      </c>
      <c r="CH4456" s="1">
        <v>0.45</v>
      </c>
      <c r="CK4456" s="1">
        <v>0.0</v>
      </c>
      <c r="CL4456" s="1">
        <v>0.0</v>
      </c>
      <c r="CM4456" s="1">
        <v>0.0</v>
      </c>
      <c r="CN4456" s="1">
        <v>97.826</v>
      </c>
      <c r="CQ4456" s="1">
        <v>0.0</v>
      </c>
      <c r="CR4456" s="1">
        <v>0.0</v>
      </c>
      <c r="CU4456" s="1">
        <v>0.0</v>
      </c>
      <c r="CV4456" s="1">
        <v>0.0</v>
      </c>
      <c r="CX4456" s="1">
        <v>0.0</v>
      </c>
      <c r="CY4456" s="1">
        <v>0.0</v>
      </c>
      <c r="DA4456" s="1">
        <v>4291.325</v>
      </c>
      <c r="DB4456" s="1">
        <v>4.52</v>
      </c>
      <c r="DF4456" s="1">
        <v>93.29</v>
      </c>
      <c r="DG4456" s="1">
        <v>0.01</v>
      </c>
      <c r="DI4456" s="1">
        <v>2.174</v>
      </c>
      <c r="DN4456" s="1">
        <v>0.0</v>
      </c>
      <c r="DO4456" s="1">
        <v>0.0</v>
      </c>
      <c r="DQ4456" s="1">
        <v>0.0</v>
      </c>
      <c r="DV4456" s="1">
        <v>93.29</v>
      </c>
      <c r="DW4456" s="1">
        <v>0.01</v>
      </c>
      <c r="DY4456" s="1">
        <v>2.174</v>
      </c>
    </row>
    <row r="4457">
      <c r="A4457" s="1" t="s">
        <v>477</v>
      </c>
      <c r="B4457" s="1">
        <v>2016.0</v>
      </c>
      <c r="C4457" s="1" t="s">
        <v>478</v>
      </c>
      <c r="D4457" s="1">
        <v>109790.0</v>
      </c>
      <c r="E4457" s="1">
        <v>2.658740224E9</v>
      </c>
      <c r="J4457" s="1">
        <v>0.0</v>
      </c>
      <c r="K4457" s="1">
        <v>0.0</v>
      </c>
      <c r="L4457" s="1">
        <v>0.0</v>
      </c>
      <c r="N4457" s="1">
        <v>640.0</v>
      </c>
      <c r="S4457" s="1">
        <v>0.0</v>
      </c>
      <c r="T4457" s="1">
        <v>0.0</v>
      </c>
      <c r="V4457" s="1">
        <v>0.0</v>
      </c>
      <c r="W4457" s="1">
        <v>0.0</v>
      </c>
      <c r="X4457" s="1">
        <v>0.0</v>
      </c>
      <c r="Y4457" s="1">
        <v>0.0</v>
      </c>
      <c r="AA4457" s="1">
        <v>0.5</v>
      </c>
      <c r="AB4457" s="1">
        <v>4554.149</v>
      </c>
      <c r="AC4457" s="1">
        <v>0.5</v>
      </c>
      <c r="AE4457" s="1">
        <v>11.39</v>
      </c>
      <c r="AF4457" s="1">
        <v>0.515</v>
      </c>
      <c r="AG4457" s="1">
        <v>45860.039</v>
      </c>
      <c r="AH4457" s="1">
        <v>1.894</v>
      </c>
      <c r="AK4457" s="1">
        <v>4463.066</v>
      </c>
      <c r="AL4457" s="1">
        <v>0.49</v>
      </c>
      <c r="AO4457" s="1">
        <v>98.0</v>
      </c>
      <c r="AT4457" s="1">
        <v>0.0</v>
      </c>
      <c r="AU4457" s="1">
        <v>0.0</v>
      </c>
      <c r="AX4457" s="1">
        <v>0.0</v>
      </c>
      <c r="AY4457" s="1">
        <v>0.0</v>
      </c>
      <c r="AZ4457" s="1">
        <v>0.0</v>
      </c>
      <c r="BA4457" s="1">
        <v>0.0</v>
      </c>
      <c r="BC4457" s="1">
        <v>0.32</v>
      </c>
      <c r="BG4457" s="1">
        <v>0.0</v>
      </c>
      <c r="BH4457" s="1">
        <v>0.0</v>
      </c>
      <c r="BJ4457" s="1">
        <v>0.0</v>
      </c>
      <c r="BO4457" s="1">
        <v>91.083</v>
      </c>
      <c r="BP4457" s="1">
        <v>0.01</v>
      </c>
      <c r="BR4457" s="1">
        <v>2.0</v>
      </c>
      <c r="BT4457" s="1">
        <v>0.0</v>
      </c>
      <c r="BU4457" s="1">
        <v>0.0</v>
      </c>
      <c r="BY4457" s="1">
        <v>0.0</v>
      </c>
      <c r="BZ4457" s="1">
        <v>0.0</v>
      </c>
      <c r="CB4457" s="1">
        <v>0.0</v>
      </c>
      <c r="CG4457" s="1">
        <v>4463.066</v>
      </c>
      <c r="CH4457" s="1">
        <v>0.49</v>
      </c>
      <c r="CK4457" s="1">
        <v>0.0</v>
      </c>
      <c r="CL4457" s="1">
        <v>0.0</v>
      </c>
      <c r="CM4457" s="1">
        <v>0.0</v>
      </c>
      <c r="CN4457" s="1">
        <v>98.0</v>
      </c>
      <c r="CQ4457" s="1">
        <v>0.0</v>
      </c>
      <c r="CR4457" s="1">
        <v>0.0</v>
      </c>
      <c r="CU4457" s="1">
        <v>0.0</v>
      </c>
      <c r="CV4457" s="1">
        <v>0.0</v>
      </c>
      <c r="CX4457" s="1">
        <v>0.0</v>
      </c>
      <c r="CY4457" s="1">
        <v>0.0</v>
      </c>
      <c r="DA4457" s="1">
        <v>4554.149</v>
      </c>
      <c r="DB4457" s="1">
        <v>5.035</v>
      </c>
      <c r="DF4457" s="1">
        <v>91.083</v>
      </c>
      <c r="DG4457" s="1">
        <v>0.01</v>
      </c>
      <c r="DI4457" s="1">
        <v>2.0</v>
      </c>
      <c r="DN4457" s="1">
        <v>0.0</v>
      </c>
      <c r="DO4457" s="1">
        <v>0.0</v>
      </c>
      <c r="DQ4457" s="1">
        <v>0.0</v>
      </c>
      <c r="DV4457" s="1">
        <v>91.083</v>
      </c>
      <c r="DW4457" s="1">
        <v>0.01</v>
      </c>
      <c r="DY4457" s="1">
        <v>2.0</v>
      </c>
    </row>
    <row r="4458">
      <c r="A4458" s="1" t="s">
        <v>477</v>
      </c>
      <c r="B4458" s="1">
        <v>2017.0</v>
      </c>
      <c r="C4458" s="1" t="s">
        <v>478</v>
      </c>
      <c r="D4458" s="1">
        <v>112400.0</v>
      </c>
      <c r="E4458" s="1">
        <v>2.824383488E9</v>
      </c>
      <c r="J4458" s="1">
        <v>0.0</v>
      </c>
      <c r="K4458" s="1">
        <v>0.0</v>
      </c>
      <c r="L4458" s="1">
        <v>0.0</v>
      </c>
      <c r="N4458" s="1">
        <v>647.059</v>
      </c>
      <c r="S4458" s="1">
        <v>0.0</v>
      </c>
      <c r="T4458" s="1">
        <v>0.0</v>
      </c>
      <c r="Y4458" s="1">
        <v>0.0</v>
      </c>
      <c r="AA4458" s="1">
        <v>0.51</v>
      </c>
      <c r="AB4458" s="1">
        <v>4537.367</v>
      </c>
      <c r="AC4458" s="1">
        <v>0.51</v>
      </c>
      <c r="AE4458" s="1">
        <v>4.262</v>
      </c>
      <c r="AF4458" s="1">
        <v>0.215</v>
      </c>
      <c r="AG4458" s="1">
        <v>46704.52</v>
      </c>
      <c r="AH4458" s="1">
        <v>1.859</v>
      </c>
      <c r="AK4458" s="1">
        <v>4448.398</v>
      </c>
      <c r="AL4458" s="1">
        <v>0.5</v>
      </c>
      <c r="AO4458" s="1">
        <v>98.039</v>
      </c>
      <c r="AT4458" s="1">
        <v>0.0</v>
      </c>
      <c r="AU4458" s="1">
        <v>0.0</v>
      </c>
      <c r="BA4458" s="1">
        <v>0.0</v>
      </c>
      <c r="BC4458" s="1">
        <v>0.33</v>
      </c>
      <c r="BG4458" s="1">
        <v>0.0</v>
      </c>
      <c r="BH4458" s="1">
        <v>0.0</v>
      </c>
      <c r="BJ4458" s="1">
        <v>0.0</v>
      </c>
      <c r="BO4458" s="1">
        <v>88.968</v>
      </c>
      <c r="BP4458" s="1">
        <v>0.01</v>
      </c>
      <c r="BR4458" s="1">
        <v>1.961</v>
      </c>
      <c r="BT4458" s="1">
        <v>0.0</v>
      </c>
      <c r="BU4458" s="1">
        <v>0.0</v>
      </c>
      <c r="BY4458" s="1">
        <v>0.0</v>
      </c>
      <c r="BZ4458" s="1">
        <v>0.0</v>
      </c>
      <c r="CB4458" s="1">
        <v>0.0</v>
      </c>
      <c r="CG4458" s="1">
        <v>4448.398</v>
      </c>
      <c r="CH4458" s="1">
        <v>0.5</v>
      </c>
      <c r="CN4458" s="1">
        <v>98.039</v>
      </c>
      <c r="CQ4458" s="1">
        <v>0.0</v>
      </c>
      <c r="CR4458" s="1">
        <v>0.0</v>
      </c>
      <c r="CU4458" s="1">
        <v>0.0</v>
      </c>
      <c r="CV4458" s="1">
        <v>0.0</v>
      </c>
      <c r="CX4458" s="1">
        <v>0.0</v>
      </c>
      <c r="CY4458" s="1">
        <v>0.0</v>
      </c>
      <c r="DA4458" s="1">
        <v>4537.367</v>
      </c>
      <c r="DB4458" s="1">
        <v>5.25</v>
      </c>
      <c r="DF4458" s="1">
        <v>88.968</v>
      </c>
      <c r="DG4458" s="1">
        <v>0.01</v>
      </c>
      <c r="DI4458" s="1">
        <v>1.961</v>
      </c>
      <c r="DN4458" s="1">
        <v>0.0</v>
      </c>
      <c r="DO4458" s="1">
        <v>0.0</v>
      </c>
      <c r="DQ4458" s="1">
        <v>0.0</v>
      </c>
      <c r="DV4458" s="1">
        <v>88.968</v>
      </c>
      <c r="DW4458" s="1">
        <v>0.01</v>
      </c>
      <c r="DY4458" s="1">
        <v>1.961</v>
      </c>
    </row>
    <row r="4459">
      <c r="A4459" s="1" t="s">
        <v>477</v>
      </c>
      <c r="B4459" s="1">
        <v>2018.0</v>
      </c>
      <c r="C4459" s="1" t="s">
        <v>478</v>
      </c>
      <c r="D4459" s="1">
        <v>115002.0</v>
      </c>
      <c r="E4459" s="1">
        <v>2.983293696E9</v>
      </c>
      <c r="J4459" s="1">
        <v>0.0</v>
      </c>
      <c r="K4459" s="1">
        <v>0.0</v>
      </c>
      <c r="L4459" s="1">
        <v>0.0</v>
      </c>
      <c r="N4459" s="1">
        <v>653.846</v>
      </c>
      <c r="S4459" s="1">
        <v>0.0</v>
      </c>
      <c r="T4459" s="1">
        <v>0.0</v>
      </c>
      <c r="Y4459" s="1">
        <v>0.0</v>
      </c>
      <c r="AA4459" s="1">
        <v>0.52</v>
      </c>
      <c r="AB4459" s="1">
        <v>4521.66</v>
      </c>
      <c r="AC4459" s="1">
        <v>0.52</v>
      </c>
      <c r="AE4459" s="1">
        <v>-19.386</v>
      </c>
      <c r="AF4459" s="1">
        <v>-1.018</v>
      </c>
      <c r="AG4459" s="1">
        <v>36798.703</v>
      </c>
      <c r="AH4459" s="1">
        <v>1.419</v>
      </c>
      <c r="AK4459" s="1">
        <v>4434.706</v>
      </c>
      <c r="AL4459" s="1">
        <v>0.51</v>
      </c>
      <c r="AO4459" s="1">
        <v>98.077</v>
      </c>
      <c r="AT4459" s="1">
        <v>0.0</v>
      </c>
      <c r="AU4459" s="1">
        <v>0.0</v>
      </c>
      <c r="BA4459" s="1">
        <v>0.0</v>
      </c>
      <c r="BC4459" s="1">
        <v>0.34</v>
      </c>
      <c r="BG4459" s="1">
        <v>0.0</v>
      </c>
      <c r="BH4459" s="1">
        <v>0.0</v>
      </c>
      <c r="BJ4459" s="1">
        <v>0.0</v>
      </c>
      <c r="BO4459" s="1">
        <v>86.955</v>
      </c>
      <c r="BP4459" s="1">
        <v>0.01</v>
      </c>
      <c r="BR4459" s="1">
        <v>1.923</v>
      </c>
      <c r="BT4459" s="1">
        <v>0.0</v>
      </c>
      <c r="BU4459" s="1">
        <v>0.0</v>
      </c>
      <c r="BY4459" s="1">
        <v>0.0</v>
      </c>
      <c r="BZ4459" s="1">
        <v>0.0</v>
      </c>
      <c r="CB4459" s="1">
        <v>0.0</v>
      </c>
      <c r="CG4459" s="1">
        <v>4434.706</v>
      </c>
      <c r="CH4459" s="1">
        <v>0.51</v>
      </c>
      <c r="CN4459" s="1">
        <v>98.077</v>
      </c>
      <c r="CQ4459" s="1">
        <v>0.0</v>
      </c>
      <c r="CR4459" s="1">
        <v>0.0</v>
      </c>
      <c r="CU4459" s="1">
        <v>0.0</v>
      </c>
      <c r="CV4459" s="1">
        <v>0.0</v>
      </c>
      <c r="CX4459" s="1">
        <v>0.0</v>
      </c>
      <c r="CY4459" s="1">
        <v>0.0</v>
      </c>
      <c r="DA4459" s="1">
        <v>4521.66</v>
      </c>
      <c r="DB4459" s="1">
        <v>4.232</v>
      </c>
      <c r="DF4459" s="1">
        <v>86.955</v>
      </c>
      <c r="DG4459" s="1">
        <v>0.01</v>
      </c>
      <c r="DI4459" s="1">
        <v>1.923</v>
      </c>
      <c r="DN4459" s="1">
        <v>0.0</v>
      </c>
      <c r="DO4459" s="1">
        <v>0.0</v>
      </c>
      <c r="DQ4459" s="1">
        <v>0.0</v>
      </c>
      <c r="DV4459" s="1">
        <v>86.955</v>
      </c>
      <c r="DW4459" s="1">
        <v>0.01</v>
      </c>
      <c r="DY4459" s="1">
        <v>1.923</v>
      </c>
    </row>
    <row r="4460">
      <c r="A4460" s="1" t="s">
        <v>477</v>
      </c>
      <c r="B4460" s="1">
        <v>2019.0</v>
      </c>
      <c r="C4460" s="1" t="s">
        <v>478</v>
      </c>
      <c r="D4460" s="1">
        <v>117613.0</v>
      </c>
      <c r="E4460" s="1">
        <v>3.137071872E9</v>
      </c>
      <c r="J4460" s="1">
        <v>0.0</v>
      </c>
      <c r="K4460" s="1">
        <v>0.0</v>
      </c>
      <c r="L4460" s="1">
        <v>0.0</v>
      </c>
      <c r="N4460" s="1">
        <v>614.035</v>
      </c>
      <c r="S4460" s="1">
        <v>0.0</v>
      </c>
      <c r="T4460" s="1">
        <v>0.0</v>
      </c>
      <c r="Y4460" s="1">
        <v>0.0</v>
      </c>
      <c r="AA4460" s="1">
        <v>0.57</v>
      </c>
      <c r="AB4460" s="1">
        <v>4846.403</v>
      </c>
      <c r="AC4460" s="1">
        <v>0.57</v>
      </c>
      <c r="AE4460" s="1">
        <v>-9.33</v>
      </c>
      <c r="AF4460" s="1">
        <v>-0.395</v>
      </c>
      <c r="AG4460" s="1">
        <v>32624.85</v>
      </c>
      <c r="AH4460" s="1">
        <v>1.223</v>
      </c>
      <c r="AK4460" s="1">
        <v>4506.304</v>
      </c>
      <c r="AL4460" s="1">
        <v>0.53</v>
      </c>
      <c r="AO4460" s="1">
        <v>92.982</v>
      </c>
      <c r="AT4460" s="1">
        <v>0.0</v>
      </c>
      <c r="AU4460" s="1">
        <v>0.0</v>
      </c>
      <c r="BA4460" s="1">
        <v>0.0</v>
      </c>
      <c r="BC4460" s="1">
        <v>0.35</v>
      </c>
      <c r="BG4460" s="1">
        <v>0.0</v>
      </c>
      <c r="BH4460" s="1">
        <v>0.0</v>
      </c>
      <c r="BJ4460" s="1">
        <v>0.0</v>
      </c>
      <c r="BO4460" s="1">
        <v>340.098</v>
      </c>
      <c r="BP4460" s="1">
        <v>0.04</v>
      </c>
      <c r="BR4460" s="1">
        <v>7.018</v>
      </c>
      <c r="BT4460" s="1">
        <v>0.0</v>
      </c>
      <c r="BU4460" s="1">
        <v>0.0</v>
      </c>
      <c r="BY4460" s="1">
        <v>0.0</v>
      </c>
      <c r="BZ4460" s="1">
        <v>0.0</v>
      </c>
      <c r="CB4460" s="1">
        <v>0.0</v>
      </c>
      <c r="CG4460" s="1">
        <v>4506.304</v>
      </c>
      <c r="CH4460" s="1">
        <v>0.53</v>
      </c>
      <c r="CN4460" s="1">
        <v>92.982</v>
      </c>
      <c r="CQ4460" s="1">
        <v>0.0</v>
      </c>
      <c r="CR4460" s="1">
        <v>0.0</v>
      </c>
      <c r="CU4460" s="1">
        <v>0.0</v>
      </c>
      <c r="CV4460" s="1">
        <v>0.0</v>
      </c>
      <c r="CX4460" s="1">
        <v>0.0</v>
      </c>
      <c r="CY4460" s="1">
        <v>0.0</v>
      </c>
      <c r="DA4460" s="1">
        <v>4846.403</v>
      </c>
      <c r="DB4460" s="1">
        <v>3.837</v>
      </c>
      <c r="DF4460" s="1">
        <v>340.098</v>
      </c>
      <c r="DG4460" s="1">
        <v>0.04</v>
      </c>
      <c r="DI4460" s="1">
        <v>7.018</v>
      </c>
      <c r="DN4460" s="1">
        <v>340.098</v>
      </c>
      <c r="DO4460" s="1">
        <v>0.04</v>
      </c>
      <c r="DQ4460" s="1">
        <v>7.018</v>
      </c>
      <c r="DV4460" s="1">
        <v>0.0</v>
      </c>
      <c r="DW4460" s="1">
        <v>0.0</v>
      </c>
      <c r="DY4460" s="1">
        <v>0.0</v>
      </c>
    </row>
    <row r="4461">
      <c r="A4461" s="1" t="s">
        <v>477</v>
      </c>
      <c r="B4461" s="1">
        <v>2020.0</v>
      </c>
      <c r="C4461" s="1" t="s">
        <v>478</v>
      </c>
      <c r="D4461" s="1">
        <v>120257.0</v>
      </c>
      <c r="E4461" s="1">
        <v>2.871729152E9</v>
      </c>
      <c r="J4461" s="1">
        <v>0.0</v>
      </c>
      <c r="K4461" s="1">
        <v>0.0</v>
      </c>
      <c r="L4461" s="1">
        <v>0.0</v>
      </c>
      <c r="N4461" s="1">
        <v>576.271</v>
      </c>
      <c r="S4461" s="1">
        <v>0.0</v>
      </c>
      <c r="T4461" s="1">
        <v>0.0</v>
      </c>
      <c r="Y4461" s="1">
        <v>0.0</v>
      </c>
      <c r="AA4461" s="1">
        <v>0.59</v>
      </c>
      <c r="AB4461" s="1">
        <v>4906.159</v>
      </c>
      <c r="AC4461" s="1">
        <v>0.59</v>
      </c>
      <c r="AE4461" s="1">
        <v>-6.319</v>
      </c>
      <c r="AF4461" s="1">
        <v>-0.242</v>
      </c>
      <c r="AG4461" s="1">
        <v>29891.336</v>
      </c>
      <c r="AH4461" s="1">
        <v>1.252</v>
      </c>
      <c r="AK4461" s="1">
        <v>4324.072</v>
      </c>
      <c r="AL4461" s="1">
        <v>0.52</v>
      </c>
      <c r="AO4461" s="1">
        <v>88.136</v>
      </c>
      <c r="AT4461" s="1">
        <v>0.0</v>
      </c>
      <c r="AU4461" s="1">
        <v>0.0</v>
      </c>
      <c r="BA4461" s="1">
        <v>0.0</v>
      </c>
      <c r="BC4461" s="1">
        <v>0.34</v>
      </c>
      <c r="BG4461" s="1">
        <v>0.0</v>
      </c>
      <c r="BH4461" s="1">
        <v>0.0</v>
      </c>
      <c r="BJ4461" s="1">
        <v>0.0</v>
      </c>
      <c r="BO4461" s="1">
        <v>582.087</v>
      </c>
      <c r="BP4461" s="1">
        <v>0.07</v>
      </c>
      <c r="BR4461" s="1">
        <v>11.864</v>
      </c>
      <c r="BT4461" s="1">
        <v>0.0</v>
      </c>
      <c r="BU4461" s="1">
        <v>0.0</v>
      </c>
      <c r="BY4461" s="1">
        <v>0.0</v>
      </c>
      <c r="BZ4461" s="1">
        <v>0.0</v>
      </c>
      <c r="CB4461" s="1">
        <v>0.0</v>
      </c>
      <c r="CG4461" s="1">
        <v>4324.072</v>
      </c>
      <c r="CH4461" s="1">
        <v>0.52</v>
      </c>
      <c r="CN4461" s="1">
        <v>88.136</v>
      </c>
      <c r="CQ4461" s="1">
        <v>0.0</v>
      </c>
      <c r="CR4461" s="1">
        <v>0.0</v>
      </c>
      <c r="CU4461" s="1">
        <v>0.0</v>
      </c>
      <c r="CV4461" s="1">
        <v>0.0</v>
      </c>
      <c r="CX4461" s="1">
        <v>0.0</v>
      </c>
      <c r="CY4461" s="1">
        <v>0.0</v>
      </c>
      <c r="DA4461" s="1">
        <v>4906.159</v>
      </c>
      <c r="DB4461" s="1">
        <v>3.595</v>
      </c>
      <c r="DF4461" s="1">
        <v>582.087</v>
      </c>
      <c r="DG4461" s="1">
        <v>0.07</v>
      </c>
      <c r="DI4461" s="1">
        <v>11.864</v>
      </c>
      <c r="DN4461" s="1">
        <v>498.931</v>
      </c>
      <c r="DO4461" s="1">
        <v>0.06</v>
      </c>
      <c r="DQ4461" s="1">
        <v>10.169</v>
      </c>
      <c r="DV4461" s="1">
        <v>83.155</v>
      </c>
      <c r="DW4461" s="1">
        <v>0.01</v>
      </c>
      <c r="DY4461" s="1">
        <v>1.695</v>
      </c>
    </row>
    <row r="4462">
      <c r="A4462" s="1" t="s">
        <v>477</v>
      </c>
      <c r="B4462" s="1">
        <v>2021.0</v>
      </c>
      <c r="C4462" s="1" t="s">
        <v>478</v>
      </c>
      <c r="D4462" s="1">
        <v>122951.0</v>
      </c>
      <c r="E4462" s="1">
        <v>2.944095232E9</v>
      </c>
      <c r="J4462" s="1">
        <v>0.0</v>
      </c>
      <c r="K4462" s="1">
        <v>0.0</v>
      </c>
      <c r="L4462" s="1">
        <v>0.0</v>
      </c>
      <c r="N4462" s="1">
        <v>566.667</v>
      </c>
      <c r="S4462" s="1">
        <v>0.0</v>
      </c>
      <c r="T4462" s="1">
        <v>0.0</v>
      </c>
      <c r="Y4462" s="1">
        <v>0.0</v>
      </c>
      <c r="AA4462" s="1">
        <v>0.6</v>
      </c>
      <c r="AB4462" s="1">
        <v>4879.993</v>
      </c>
      <c r="AC4462" s="1">
        <v>0.6</v>
      </c>
      <c r="AE4462" s="1">
        <v>-5.238</v>
      </c>
      <c r="AF4462" s="1">
        <v>-0.188</v>
      </c>
      <c r="AG4462" s="1">
        <v>27704.842</v>
      </c>
      <c r="AH4462" s="1">
        <v>1.157</v>
      </c>
      <c r="AK4462" s="1">
        <v>4229.327</v>
      </c>
      <c r="AL4462" s="1">
        <v>0.52</v>
      </c>
      <c r="AO4462" s="1">
        <v>86.667</v>
      </c>
      <c r="AT4462" s="1">
        <v>0.0</v>
      </c>
      <c r="AU4462" s="1">
        <v>0.0</v>
      </c>
      <c r="BA4462" s="1">
        <v>0.0</v>
      </c>
      <c r="BC4462" s="1">
        <v>0.34</v>
      </c>
      <c r="BG4462" s="1">
        <v>0.0</v>
      </c>
      <c r="BH4462" s="1">
        <v>0.0</v>
      </c>
      <c r="BJ4462" s="1">
        <v>0.0</v>
      </c>
      <c r="BO4462" s="1">
        <v>650.666</v>
      </c>
      <c r="BP4462" s="1">
        <v>0.08</v>
      </c>
      <c r="BR4462" s="1">
        <v>13.333</v>
      </c>
      <c r="BT4462" s="1">
        <v>0.0</v>
      </c>
      <c r="BU4462" s="1">
        <v>0.0</v>
      </c>
      <c r="BY4462" s="1">
        <v>0.0</v>
      </c>
      <c r="BZ4462" s="1">
        <v>0.0</v>
      </c>
      <c r="CB4462" s="1">
        <v>0.0</v>
      </c>
      <c r="CG4462" s="1">
        <v>4229.327</v>
      </c>
      <c r="CH4462" s="1">
        <v>0.52</v>
      </c>
      <c r="CN4462" s="1">
        <v>86.667</v>
      </c>
      <c r="CQ4462" s="1">
        <v>0.0</v>
      </c>
      <c r="CR4462" s="1">
        <v>0.0</v>
      </c>
      <c r="CU4462" s="1">
        <v>0.0</v>
      </c>
      <c r="CV4462" s="1">
        <v>0.0</v>
      </c>
      <c r="CX4462" s="1">
        <v>0.0</v>
      </c>
      <c r="CY4462" s="1">
        <v>0.0</v>
      </c>
      <c r="DA4462" s="1">
        <v>4879.993</v>
      </c>
      <c r="DB4462" s="1">
        <v>3.406</v>
      </c>
      <c r="DF4462" s="1">
        <v>650.666</v>
      </c>
      <c r="DG4462" s="1">
        <v>0.08</v>
      </c>
      <c r="DI4462" s="1">
        <v>13.333</v>
      </c>
      <c r="DN4462" s="1">
        <v>569.333</v>
      </c>
      <c r="DO4462" s="1">
        <v>0.07</v>
      </c>
      <c r="DQ4462" s="1">
        <v>11.667</v>
      </c>
      <c r="DV4462" s="1">
        <v>81.333</v>
      </c>
      <c r="DW4462" s="1">
        <v>0.01</v>
      </c>
      <c r="DY4462" s="1">
        <v>1.667</v>
      </c>
    </row>
    <row r="4463">
      <c r="A4463" s="1" t="s">
        <v>477</v>
      </c>
      <c r="B4463" s="1">
        <v>2022.0</v>
      </c>
      <c r="C4463" s="1" t="s">
        <v>478</v>
      </c>
      <c r="D4463" s="1">
        <v>125480.0</v>
      </c>
      <c r="E4463" s="1">
        <v>3.053368064E9</v>
      </c>
      <c r="J4463" s="1">
        <v>0.0</v>
      </c>
      <c r="K4463" s="1">
        <v>0.0</v>
      </c>
      <c r="L4463" s="1">
        <v>0.0</v>
      </c>
      <c r="N4463" s="1">
        <v>564.516</v>
      </c>
      <c r="S4463" s="1">
        <v>0.0</v>
      </c>
      <c r="T4463" s="1">
        <v>0.0</v>
      </c>
      <c r="Y4463" s="1">
        <v>0.0</v>
      </c>
      <c r="AA4463" s="1">
        <v>0.62</v>
      </c>
      <c r="AB4463" s="1">
        <v>4941.026</v>
      </c>
      <c r="AC4463" s="1">
        <v>0.62</v>
      </c>
      <c r="AE4463" s="1">
        <v>5.875</v>
      </c>
      <c r="AF4463" s="1">
        <v>0.2</v>
      </c>
      <c r="AG4463" s="1">
        <v>28741.242</v>
      </c>
      <c r="AH4463" s="1">
        <v>1.181</v>
      </c>
      <c r="AK4463" s="1">
        <v>4223.78</v>
      </c>
      <c r="AL4463" s="1">
        <v>0.53</v>
      </c>
      <c r="AO4463" s="1">
        <v>85.484</v>
      </c>
      <c r="AT4463" s="1">
        <v>0.0</v>
      </c>
      <c r="AU4463" s="1">
        <v>0.0</v>
      </c>
      <c r="BA4463" s="1">
        <v>0.0</v>
      </c>
      <c r="BC4463" s="1">
        <v>0.35</v>
      </c>
      <c r="BG4463" s="1">
        <v>0.0</v>
      </c>
      <c r="BH4463" s="1">
        <v>0.0</v>
      </c>
      <c r="BJ4463" s="1">
        <v>0.0</v>
      </c>
      <c r="BO4463" s="1">
        <v>717.246</v>
      </c>
      <c r="BP4463" s="1">
        <v>0.09</v>
      </c>
      <c r="BR4463" s="1">
        <v>14.516</v>
      </c>
      <c r="BT4463" s="1">
        <v>0.0</v>
      </c>
      <c r="BU4463" s="1">
        <v>0.0</v>
      </c>
      <c r="BY4463" s="1">
        <v>0.0</v>
      </c>
      <c r="BZ4463" s="1">
        <v>0.0</v>
      </c>
      <c r="CB4463" s="1">
        <v>0.0</v>
      </c>
      <c r="CG4463" s="1">
        <v>4223.78</v>
      </c>
      <c r="CH4463" s="1">
        <v>0.53</v>
      </c>
      <c r="CN4463" s="1">
        <v>85.484</v>
      </c>
      <c r="CQ4463" s="1">
        <v>0.0</v>
      </c>
      <c r="CR4463" s="1">
        <v>0.0</v>
      </c>
      <c r="CU4463" s="1">
        <v>0.0</v>
      </c>
      <c r="CV4463" s="1">
        <v>0.0</v>
      </c>
      <c r="CX4463" s="1">
        <v>0.0</v>
      </c>
      <c r="CY4463" s="1">
        <v>0.0</v>
      </c>
      <c r="DA4463" s="1">
        <v>4941.026</v>
      </c>
      <c r="DB4463" s="1">
        <v>3.606</v>
      </c>
      <c r="DF4463" s="1">
        <v>717.246</v>
      </c>
      <c r="DG4463" s="1">
        <v>0.09</v>
      </c>
      <c r="DI4463" s="1">
        <v>14.516</v>
      </c>
      <c r="DN4463" s="1">
        <v>637.552</v>
      </c>
      <c r="DO4463" s="1">
        <v>0.08</v>
      </c>
      <c r="DQ4463" s="1">
        <v>12.903</v>
      </c>
      <c r="DV4463" s="1">
        <v>79.694</v>
      </c>
      <c r="DW4463" s="1">
        <v>0.01</v>
      </c>
      <c r="DY4463" s="1">
        <v>1.613</v>
      </c>
    </row>
    <row r="4464">
      <c r="A4464" s="1" t="s">
        <v>477</v>
      </c>
      <c r="B4464" s="1">
        <v>2023.0</v>
      </c>
      <c r="C4464" s="1" t="s">
        <v>478</v>
      </c>
      <c r="D4464" s="1">
        <v>127910.0</v>
      </c>
      <c r="J4464" s="1">
        <v>0.0</v>
      </c>
      <c r="K4464" s="1">
        <v>0.0</v>
      </c>
      <c r="L4464" s="1">
        <v>0.0</v>
      </c>
      <c r="N4464" s="1">
        <v>571.429</v>
      </c>
      <c r="S4464" s="1">
        <v>0.0</v>
      </c>
      <c r="T4464" s="1">
        <v>0.0</v>
      </c>
      <c r="Y4464" s="1">
        <v>0.0</v>
      </c>
      <c r="AA4464" s="1">
        <v>0.63</v>
      </c>
      <c r="AB4464" s="1">
        <v>4925.338</v>
      </c>
      <c r="AC4464" s="1">
        <v>0.63</v>
      </c>
      <c r="AE4464" s="1">
        <v>2.778</v>
      </c>
      <c r="AF4464" s="1">
        <v>0.1</v>
      </c>
      <c r="AG4464" s="1">
        <v>28978.615</v>
      </c>
      <c r="AK4464" s="1">
        <v>4221.719</v>
      </c>
      <c r="AL4464" s="1">
        <v>0.54</v>
      </c>
      <c r="AO4464" s="1">
        <v>85.714</v>
      </c>
      <c r="AT4464" s="1">
        <v>0.0</v>
      </c>
      <c r="AU4464" s="1">
        <v>0.0</v>
      </c>
      <c r="BA4464" s="1">
        <v>0.0</v>
      </c>
      <c r="BC4464" s="1">
        <v>0.36</v>
      </c>
      <c r="BG4464" s="1">
        <v>0.0</v>
      </c>
      <c r="BH4464" s="1">
        <v>0.0</v>
      </c>
      <c r="BJ4464" s="1">
        <v>0.0</v>
      </c>
      <c r="BO4464" s="1">
        <v>703.62</v>
      </c>
      <c r="BP4464" s="1">
        <v>0.09</v>
      </c>
      <c r="BR4464" s="1">
        <v>14.286</v>
      </c>
      <c r="BT4464" s="1">
        <v>0.0</v>
      </c>
      <c r="BU4464" s="1">
        <v>0.0</v>
      </c>
      <c r="BY4464" s="1">
        <v>0.0</v>
      </c>
      <c r="BZ4464" s="1">
        <v>0.0</v>
      </c>
      <c r="CB4464" s="1">
        <v>0.0</v>
      </c>
      <c r="CG4464" s="1">
        <v>4221.719</v>
      </c>
      <c r="CH4464" s="1">
        <v>0.54</v>
      </c>
      <c r="CN4464" s="1">
        <v>85.714</v>
      </c>
      <c r="CQ4464" s="1">
        <v>0.0</v>
      </c>
      <c r="CR4464" s="1">
        <v>0.0</v>
      </c>
      <c r="CU4464" s="1">
        <v>0.0</v>
      </c>
      <c r="CV4464" s="1">
        <v>0.0</v>
      </c>
      <c r="CX4464" s="1">
        <v>0.0</v>
      </c>
      <c r="CY4464" s="1">
        <v>0.0</v>
      </c>
      <c r="DA4464" s="1">
        <v>4925.338</v>
      </c>
      <c r="DB4464" s="1">
        <v>3.707</v>
      </c>
      <c r="DF4464" s="1">
        <v>703.62</v>
      </c>
      <c r="DG4464" s="1">
        <v>0.09</v>
      </c>
      <c r="DI4464" s="1">
        <v>14.286</v>
      </c>
      <c r="DN4464" s="1">
        <v>625.44</v>
      </c>
      <c r="DO4464" s="1">
        <v>0.08</v>
      </c>
      <c r="DQ4464" s="1">
        <v>12.698</v>
      </c>
      <c r="DV4464" s="1">
        <v>78.18</v>
      </c>
      <c r="DW4464" s="1">
        <v>0.01</v>
      </c>
      <c r="DY4464" s="1">
        <v>1.587</v>
      </c>
    </row>
    <row r="4465">
      <c r="A4465" s="1" t="s">
        <v>479</v>
      </c>
      <c r="B4465" s="1">
        <v>2000.0</v>
      </c>
      <c r="C4465" s="1" t="s">
        <v>480</v>
      </c>
      <c r="D4465" s="1">
        <v>4423561.0</v>
      </c>
      <c r="E4465" s="1">
        <v>3.156876032E9</v>
      </c>
      <c r="J4465" s="1">
        <v>0.0</v>
      </c>
      <c r="K4465" s="1">
        <v>0.0</v>
      </c>
      <c r="L4465" s="1">
        <v>0.0</v>
      </c>
      <c r="N4465" s="1">
        <v>555.556</v>
      </c>
      <c r="S4465" s="1">
        <v>0.0</v>
      </c>
      <c r="T4465" s="1">
        <v>0.0</v>
      </c>
      <c r="V4465" s="1">
        <v>0.0</v>
      </c>
      <c r="W4465" s="1">
        <v>0.0</v>
      </c>
      <c r="X4465" s="1">
        <v>0.0</v>
      </c>
      <c r="Y4465" s="1">
        <v>0.0</v>
      </c>
      <c r="AA4465" s="1">
        <v>0.09</v>
      </c>
      <c r="AB4465" s="1">
        <v>20.346</v>
      </c>
      <c r="AC4465" s="1">
        <v>0.09</v>
      </c>
      <c r="AE4465" s="1">
        <v>-50.066</v>
      </c>
      <c r="AF4465" s="1">
        <v>-1.851</v>
      </c>
      <c r="AG4465" s="1">
        <v>417.371</v>
      </c>
      <c r="AH4465" s="1">
        <v>0.585</v>
      </c>
      <c r="AK4465" s="1">
        <v>18.085</v>
      </c>
      <c r="AL4465" s="1">
        <v>0.08</v>
      </c>
      <c r="AO4465" s="1">
        <v>88.889</v>
      </c>
      <c r="AT4465" s="1">
        <v>0.0</v>
      </c>
      <c r="AU4465" s="1">
        <v>0.0</v>
      </c>
      <c r="AX4465" s="1">
        <v>0.0</v>
      </c>
      <c r="AY4465" s="1">
        <v>0.0</v>
      </c>
      <c r="AZ4465" s="1">
        <v>0.0</v>
      </c>
      <c r="BA4465" s="1">
        <v>0.0</v>
      </c>
      <c r="BC4465" s="1">
        <v>0.05</v>
      </c>
      <c r="BG4465" s="1">
        <v>2.261</v>
      </c>
      <c r="BH4465" s="1">
        <v>0.01</v>
      </c>
      <c r="BJ4465" s="1">
        <v>11.111</v>
      </c>
      <c r="BO4465" s="1">
        <v>2.261</v>
      </c>
      <c r="BP4465" s="1">
        <v>0.01</v>
      </c>
      <c r="BR4465" s="1">
        <v>11.111</v>
      </c>
      <c r="BT4465" s="1">
        <v>0.0</v>
      </c>
      <c r="BU4465" s="1">
        <v>0.0</v>
      </c>
      <c r="BY4465" s="1">
        <v>0.0</v>
      </c>
      <c r="BZ4465" s="1">
        <v>0.0</v>
      </c>
      <c r="CB4465" s="1">
        <v>0.0</v>
      </c>
      <c r="CG4465" s="1">
        <v>18.085</v>
      </c>
      <c r="CH4465" s="1">
        <v>0.08</v>
      </c>
      <c r="CK4465" s="1">
        <v>0.0</v>
      </c>
      <c r="CL4465" s="1">
        <v>0.0</v>
      </c>
      <c r="CM4465" s="1">
        <v>0.0</v>
      </c>
      <c r="CN4465" s="1">
        <v>88.889</v>
      </c>
      <c r="CQ4465" s="1">
        <v>0.0</v>
      </c>
      <c r="CR4465" s="1">
        <v>0.0</v>
      </c>
      <c r="CU4465" s="1">
        <v>0.0</v>
      </c>
      <c r="CV4465" s="1">
        <v>0.0</v>
      </c>
      <c r="CX4465" s="1">
        <v>0.0</v>
      </c>
      <c r="CY4465" s="1">
        <v>0.0</v>
      </c>
      <c r="DA4465" s="1">
        <v>20.346</v>
      </c>
      <c r="DB4465" s="1">
        <v>1.846</v>
      </c>
      <c r="DF4465" s="1">
        <v>2.261</v>
      </c>
      <c r="DG4465" s="1">
        <v>0.01</v>
      </c>
      <c r="DI4465" s="1">
        <v>11.111</v>
      </c>
      <c r="DN4465" s="1">
        <v>0.0</v>
      </c>
      <c r="DO4465" s="1">
        <v>0.0</v>
      </c>
      <c r="DQ4465" s="1">
        <v>0.0</v>
      </c>
      <c r="DV4465" s="1">
        <v>0.0</v>
      </c>
      <c r="DW4465" s="1">
        <v>0.0</v>
      </c>
      <c r="DY4465" s="1">
        <v>0.0</v>
      </c>
    </row>
    <row r="4466">
      <c r="A4466" s="1" t="s">
        <v>479</v>
      </c>
      <c r="B4466" s="1">
        <v>2001.0</v>
      </c>
      <c r="C4466" s="1" t="s">
        <v>480</v>
      </c>
      <c r="D4466" s="1">
        <v>4692675.0</v>
      </c>
      <c r="E4466" s="1">
        <v>3.731874048E9</v>
      </c>
      <c r="J4466" s="1">
        <v>0.0</v>
      </c>
      <c r="K4466" s="1">
        <v>0.0</v>
      </c>
      <c r="L4466" s="1">
        <v>0.0</v>
      </c>
      <c r="N4466" s="1">
        <v>615.385</v>
      </c>
      <c r="S4466" s="1">
        <v>0.0</v>
      </c>
      <c r="T4466" s="1">
        <v>0.0</v>
      </c>
      <c r="V4466" s="1">
        <v>0.0</v>
      </c>
      <c r="W4466" s="1">
        <v>0.0</v>
      </c>
      <c r="X4466" s="1">
        <v>0.0</v>
      </c>
      <c r="Y4466" s="1">
        <v>0.0</v>
      </c>
      <c r="AA4466" s="1">
        <v>0.13</v>
      </c>
      <c r="AB4466" s="1">
        <v>27.703</v>
      </c>
      <c r="AC4466" s="1">
        <v>0.13</v>
      </c>
      <c r="AE4466" s="1">
        <v>25.864</v>
      </c>
      <c r="AF4466" s="1">
        <v>0.478</v>
      </c>
      <c r="AG4466" s="1">
        <v>495.196</v>
      </c>
      <c r="AH4466" s="1">
        <v>0.623</v>
      </c>
      <c r="AK4466" s="1">
        <v>25.572</v>
      </c>
      <c r="AL4466" s="1">
        <v>0.12</v>
      </c>
      <c r="AO4466" s="1">
        <v>92.308</v>
      </c>
      <c r="AT4466" s="1">
        <v>0.0</v>
      </c>
      <c r="AU4466" s="1">
        <v>0.0</v>
      </c>
      <c r="AX4466" s="1">
        <v>0.0</v>
      </c>
      <c r="AY4466" s="1">
        <v>0.0</v>
      </c>
      <c r="AZ4466" s="1">
        <v>0.0</v>
      </c>
      <c r="BA4466" s="1">
        <v>0.0</v>
      </c>
      <c r="BC4466" s="1">
        <v>0.08</v>
      </c>
      <c r="BG4466" s="1">
        <v>2.131</v>
      </c>
      <c r="BH4466" s="1">
        <v>0.01</v>
      </c>
      <c r="BJ4466" s="1">
        <v>7.692</v>
      </c>
      <c r="BO4466" s="1">
        <v>2.131</v>
      </c>
      <c r="BP4466" s="1">
        <v>0.01</v>
      </c>
      <c r="BR4466" s="1">
        <v>7.692</v>
      </c>
      <c r="BT4466" s="1">
        <v>0.0</v>
      </c>
      <c r="BU4466" s="1">
        <v>0.0</v>
      </c>
      <c r="BY4466" s="1">
        <v>0.0</v>
      </c>
      <c r="BZ4466" s="1">
        <v>0.0</v>
      </c>
      <c r="CB4466" s="1">
        <v>0.0</v>
      </c>
      <c r="CG4466" s="1">
        <v>25.572</v>
      </c>
      <c r="CH4466" s="1">
        <v>0.12</v>
      </c>
      <c r="CK4466" s="1">
        <v>0.0</v>
      </c>
      <c r="CL4466" s="1">
        <v>0.0</v>
      </c>
      <c r="CM4466" s="1">
        <v>0.0</v>
      </c>
      <c r="CN4466" s="1">
        <v>92.308</v>
      </c>
      <c r="CQ4466" s="1">
        <v>0.0</v>
      </c>
      <c r="CR4466" s="1">
        <v>0.0</v>
      </c>
      <c r="CU4466" s="1">
        <v>0.0</v>
      </c>
      <c r="CV4466" s="1">
        <v>0.0</v>
      </c>
      <c r="CX4466" s="1">
        <v>0.0</v>
      </c>
      <c r="CY4466" s="1">
        <v>0.0</v>
      </c>
      <c r="DA4466" s="1">
        <v>27.703</v>
      </c>
      <c r="DB4466" s="1">
        <v>2.324</v>
      </c>
      <c r="DF4466" s="1">
        <v>2.131</v>
      </c>
      <c r="DG4466" s="1">
        <v>0.01</v>
      </c>
      <c r="DI4466" s="1">
        <v>7.692</v>
      </c>
      <c r="DN4466" s="1">
        <v>0.0</v>
      </c>
      <c r="DO4466" s="1">
        <v>0.0</v>
      </c>
      <c r="DQ4466" s="1">
        <v>0.0</v>
      </c>
      <c r="DV4466" s="1">
        <v>0.0</v>
      </c>
      <c r="DW4466" s="1">
        <v>0.0</v>
      </c>
      <c r="DY4466" s="1">
        <v>0.0</v>
      </c>
    </row>
    <row r="4467">
      <c r="A4467" s="1" t="s">
        <v>479</v>
      </c>
      <c r="B4467" s="1">
        <v>2002.0</v>
      </c>
      <c r="C4467" s="1" t="s">
        <v>480</v>
      </c>
      <c r="D4467" s="1">
        <v>4971379.0</v>
      </c>
      <c r="E4467" s="1">
        <v>4.723203584E9</v>
      </c>
      <c r="J4467" s="1">
        <v>0.0</v>
      </c>
      <c r="K4467" s="1">
        <v>0.0</v>
      </c>
      <c r="L4467" s="1">
        <v>0.0</v>
      </c>
      <c r="N4467" s="1">
        <v>562.5</v>
      </c>
      <c r="S4467" s="1">
        <v>0.0</v>
      </c>
      <c r="T4467" s="1">
        <v>0.0</v>
      </c>
      <c r="V4467" s="1">
        <v>0.0</v>
      </c>
      <c r="W4467" s="1">
        <v>0.0</v>
      </c>
      <c r="X4467" s="1">
        <v>0.0</v>
      </c>
      <c r="Y4467" s="1">
        <v>0.0</v>
      </c>
      <c r="AA4467" s="1">
        <v>0.16</v>
      </c>
      <c r="AB4467" s="1">
        <v>32.184</v>
      </c>
      <c r="AC4467" s="1">
        <v>0.16</v>
      </c>
      <c r="AE4467" s="1">
        <v>0.569</v>
      </c>
      <c r="AF4467" s="1">
        <v>0.013</v>
      </c>
      <c r="AG4467" s="1">
        <v>470.095</v>
      </c>
      <c r="AH4467" s="1">
        <v>0.495</v>
      </c>
      <c r="AK4467" s="1">
        <v>28.161</v>
      </c>
      <c r="AL4467" s="1">
        <v>0.14</v>
      </c>
      <c r="AO4467" s="1">
        <v>87.5</v>
      </c>
      <c r="AT4467" s="1">
        <v>0.0</v>
      </c>
      <c r="AU4467" s="1">
        <v>0.0</v>
      </c>
      <c r="AX4467" s="1">
        <v>0.0</v>
      </c>
      <c r="AY4467" s="1">
        <v>0.0</v>
      </c>
      <c r="AZ4467" s="1">
        <v>0.0</v>
      </c>
      <c r="BA4467" s="1">
        <v>0.0</v>
      </c>
      <c r="BC4467" s="1">
        <v>0.09</v>
      </c>
      <c r="BG4467" s="1">
        <v>4.023</v>
      </c>
      <c r="BH4467" s="1">
        <v>0.02</v>
      </c>
      <c r="BJ4467" s="1">
        <v>12.5</v>
      </c>
      <c r="BO4467" s="1">
        <v>4.023</v>
      </c>
      <c r="BP4467" s="1">
        <v>0.02</v>
      </c>
      <c r="BR4467" s="1">
        <v>12.5</v>
      </c>
      <c r="BT4467" s="1">
        <v>0.0</v>
      </c>
      <c r="BU4467" s="1">
        <v>0.0</v>
      </c>
      <c r="BY4467" s="1">
        <v>0.0</v>
      </c>
      <c r="BZ4467" s="1">
        <v>0.0</v>
      </c>
      <c r="CB4467" s="1">
        <v>0.0</v>
      </c>
      <c r="CG4467" s="1">
        <v>28.161</v>
      </c>
      <c r="CH4467" s="1">
        <v>0.14</v>
      </c>
      <c r="CK4467" s="1">
        <v>0.0</v>
      </c>
      <c r="CL4467" s="1">
        <v>0.0</v>
      </c>
      <c r="CM4467" s="1">
        <v>0.0</v>
      </c>
      <c r="CN4467" s="1">
        <v>87.5</v>
      </c>
      <c r="CQ4467" s="1">
        <v>0.0</v>
      </c>
      <c r="CR4467" s="1">
        <v>0.0</v>
      </c>
      <c r="CU4467" s="1">
        <v>0.0</v>
      </c>
      <c r="CV4467" s="1">
        <v>0.0</v>
      </c>
      <c r="CX4467" s="1">
        <v>0.0</v>
      </c>
      <c r="CY4467" s="1">
        <v>0.0</v>
      </c>
      <c r="DA4467" s="1">
        <v>32.184</v>
      </c>
      <c r="DB4467" s="1">
        <v>2.337</v>
      </c>
      <c r="DF4467" s="1">
        <v>4.023</v>
      </c>
      <c r="DG4467" s="1">
        <v>0.02</v>
      </c>
      <c r="DI4467" s="1">
        <v>12.5</v>
      </c>
      <c r="DN4467" s="1">
        <v>0.0</v>
      </c>
      <c r="DO4467" s="1">
        <v>0.0</v>
      </c>
      <c r="DQ4467" s="1">
        <v>0.0</v>
      </c>
      <c r="DV4467" s="1">
        <v>0.0</v>
      </c>
      <c r="DW4467" s="1">
        <v>0.0</v>
      </c>
      <c r="DY4467" s="1">
        <v>0.0</v>
      </c>
    </row>
    <row r="4468">
      <c r="A4468" s="1" t="s">
        <v>479</v>
      </c>
      <c r="B4468" s="1">
        <v>2003.0</v>
      </c>
      <c r="C4468" s="1" t="s">
        <v>480</v>
      </c>
      <c r="D4468" s="1">
        <v>5177633.0</v>
      </c>
      <c r="E4468" s="1">
        <v>5.165014528E9</v>
      </c>
      <c r="J4468" s="1">
        <v>0.0</v>
      </c>
      <c r="K4468" s="1">
        <v>0.0</v>
      </c>
      <c r="L4468" s="1">
        <v>0.0</v>
      </c>
      <c r="N4468" s="1">
        <v>600.0</v>
      </c>
      <c r="S4468" s="1">
        <v>0.0</v>
      </c>
      <c r="T4468" s="1">
        <v>0.0</v>
      </c>
      <c r="V4468" s="1">
        <v>0.0</v>
      </c>
      <c r="W4468" s="1">
        <v>0.0</v>
      </c>
      <c r="X4468" s="1">
        <v>0.0</v>
      </c>
      <c r="Y4468" s="1">
        <v>0.0</v>
      </c>
      <c r="AA4468" s="1">
        <v>0.15</v>
      </c>
      <c r="AB4468" s="1">
        <v>28.971</v>
      </c>
      <c r="AC4468" s="1">
        <v>0.15</v>
      </c>
      <c r="AE4468" s="1">
        <v>2.779</v>
      </c>
      <c r="AF4468" s="1">
        <v>0.065</v>
      </c>
      <c r="AG4468" s="1">
        <v>463.911</v>
      </c>
      <c r="AH4468" s="1">
        <v>0.465</v>
      </c>
      <c r="AK4468" s="1">
        <v>25.108</v>
      </c>
      <c r="AL4468" s="1">
        <v>0.13</v>
      </c>
      <c r="AO4468" s="1">
        <v>86.667</v>
      </c>
      <c r="AT4468" s="1">
        <v>0.0</v>
      </c>
      <c r="AU4468" s="1">
        <v>0.0</v>
      </c>
      <c r="AX4468" s="1">
        <v>0.0</v>
      </c>
      <c r="AY4468" s="1">
        <v>0.0</v>
      </c>
      <c r="AZ4468" s="1">
        <v>0.0</v>
      </c>
      <c r="BA4468" s="1">
        <v>0.0</v>
      </c>
      <c r="BC4468" s="1">
        <v>0.09</v>
      </c>
      <c r="BG4468" s="1">
        <v>3.863</v>
      </c>
      <c r="BH4468" s="1">
        <v>0.02</v>
      </c>
      <c r="BJ4468" s="1">
        <v>13.333</v>
      </c>
      <c r="BO4468" s="1">
        <v>3.863</v>
      </c>
      <c r="BP4468" s="1">
        <v>0.02</v>
      </c>
      <c r="BR4468" s="1">
        <v>13.333</v>
      </c>
      <c r="BT4468" s="1">
        <v>0.0</v>
      </c>
      <c r="BU4468" s="1">
        <v>0.0</v>
      </c>
      <c r="BY4468" s="1">
        <v>0.0</v>
      </c>
      <c r="BZ4468" s="1">
        <v>0.0</v>
      </c>
      <c r="CB4468" s="1">
        <v>0.0</v>
      </c>
      <c r="CG4468" s="1">
        <v>25.108</v>
      </c>
      <c r="CH4468" s="1">
        <v>0.13</v>
      </c>
      <c r="CK4468" s="1">
        <v>0.0</v>
      </c>
      <c r="CL4468" s="1">
        <v>0.0</v>
      </c>
      <c r="CM4468" s="1">
        <v>0.0</v>
      </c>
      <c r="CN4468" s="1">
        <v>86.667</v>
      </c>
      <c r="CQ4468" s="1">
        <v>0.0</v>
      </c>
      <c r="CR4468" s="1">
        <v>0.0</v>
      </c>
      <c r="CU4468" s="1">
        <v>0.0</v>
      </c>
      <c r="CV4468" s="1">
        <v>0.0</v>
      </c>
      <c r="CX4468" s="1">
        <v>0.0</v>
      </c>
      <c r="CY4468" s="1">
        <v>0.0</v>
      </c>
      <c r="DA4468" s="1">
        <v>28.971</v>
      </c>
      <c r="DB4468" s="1">
        <v>2.402</v>
      </c>
      <c r="DF4468" s="1">
        <v>3.863</v>
      </c>
      <c r="DG4468" s="1">
        <v>0.02</v>
      </c>
      <c r="DI4468" s="1">
        <v>13.333</v>
      </c>
      <c r="DN4468" s="1">
        <v>0.0</v>
      </c>
      <c r="DO4468" s="1">
        <v>0.0</v>
      </c>
      <c r="DQ4468" s="1">
        <v>0.0</v>
      </c>
      <c r="DV4468" s="1">
        <v>0.0</v>
      </c>
      <c r="DW4468" s="1">
        <v>0.0</v>
      </c>
      <c r="DY4468" s="1">
        <v>0.0</v>
      </c>
    </row>
    <row r="4469">
      <c r="A4469" s="1" t="s">
        <v>479</v>
      </c>
      <c r="B4469" s="1">
        <v>2004.0</v>
      </c>
      <c r="C4469" s="1" t="s">
        <v>480</v>
      </c>
      <c r="D4469" s="1">
        <v>5355672.0</v>
      </c>
      <c r="E4469" s="1">
        <v>5.509297664E9</v>
      </c>
      <c r="J4469" s="1">
        <v>0.0</v>
      </c>
      <c r="K4469" s="1">
        <v>0.0</v>
      </c>
      <c r="L4469" s="1">
        <v>0.0</v>
      </c>
      <c r="N4469" s="1">
        <v>583.333</v>
      </c>
      <c r="S4469" s="1">
        <v>0.0</v>
      </c>
      <c r="T4469" s="1">
        <v>0.0</v>
      </c>
      <c r="V4469" s="1">
        <v>0.0</v>
      </c>
      <c r="W4469" s="1">
        <v>0.0</v>
      </c>
      <c r="X4469" s="1">
        <v>0.0</v>
      </c>
      <c r="Y4469" s="1">
        <v>0.0</v>
      </c>
      <c r="AA4469" s="1">
        <v>0.12</v>
      </c>
      <c r="AB4469" s="1">
        <v>22.406</v>
      </c>
      <c r="AC4469" s="1">
        <v>0.12</v>
      </c>
      <c r="AE4469" s="1">
        <v>-0.197</v>
      </c>
      <c r="AF4469" s="1">
        <v>-0.005</v>
      </c>
      <c r="AG4469" s="1">
        <v>447.606</v>
      </c>
      <c r="AH4469" s="1">
        <v>0.435</v>
      </c>
      <c r="AK4469" s="1">
        <v>18.672</v>
      </c>
      <c r="AL4469" s="1">
        <v>0.1</v>
      </c>
      <c r="AO4469" s="1">
        <v>83.333</v>
      </c>
      <c r="AT4469" s="1">
        <v>0.0</v>
      </c>
      <c r="AU4469" s="1">
        <v>0.0</v>
      </c>
      <c r="AX4469" s="1">
        <v>0.0</v>
      </c>
      <c r="AY4469" s="1">
        <v>0.0</v>
      </c>
      <c r="AZ4469" s="1">
        <v>0.0</v>
      </c>
      <c r="BA4469" s="1">
        <v>0.0</v>
      </c>
      <c r="BC4469" s="1">
        <v>0.07</v>
      </c>
      <c r="BG4469" s="1">
        <v>3.734</v>
      </c>
      <c r="BH4469" s="1">
        <v>0.02</v>
      </c>
      <c r="BJ4469" s="1">
        <v>16.667</v>
      </c>
      <c r="BO4469" s="1">
        <v>3.734</v>
      </c>
      <c r="BP4469" s="1">
        <v>0.02</v>
      </c>
      <c r="BR4469" s="1">
        <v>16.667</v>
      </c>
      <c r="BT4469" s="1">
        <v>0.0</v>
      </c>
      <c r="BU4469" s="1">
        <v>0.0</v>
      </c>
      <c r="BY4469" s="1">
        <v>0.0</v>
      </c>
      <c r="BZ4469" s="1">
        <v>0.0</v>
      </c>
      <c r="CB4469" s="1">
        <v>0.0</v>
      </c>
      <c r="CG4469" s="1">
        <v>18.672</v>
      </c>
      <c r="CH4469" s="1">
        <v>0.1</v>
      </c>
      <c r="CK4469" s="1">
        <v>0.0</v>
      </c>
      <c r="CL4469" s="1">
        <v>0.0</v>
      </c>
      <c r="CM4469" s="1">
        <v>0.0</v>
      </c>
      <c r="CN4469" s="1">
        <v>83.333</v>
      </c>
      <c r="CQ4469" s="1">
        <v>0.0</v>
      </c>
      <c r="CR4469" s="1">
        <v>0.0</v>
      </c>
      <c r="CU4469" s="1">
        <v>0.0</v>
      </c>
      <c r="CV4469" s="1">
        <v>0.0</v>
      </c>
      <c r="CX4469" s="1">
        <v>0.0</v>
      </c>
      <c r="CY4469" s="1">
        <v>0.0</v>
      </c>
      <c r="DA4469" s="1">
        <v>22.406</v>
      </c>
      <c r="DB4469" s="1">
        <v>2.397</v>
      </c>
      <c r="DF4469" s="1">
        <v>3.734</v>
      </c>
      <c r="DG4469" s="1">
        <v>0.02</v>
      </c>
      <c r="DI4469" s="1">
        <v>16.667</v>
      </c>
      <c r="DN4469" s="1">
        <v>0.0</v>
      </c>
      <c r="DO4469" s="1">
        <v>0.0</v>
      </c>
      <c r="DQ4469" s="1">
        <v>0.0</v>
      </c>
      <c r="DV4469" s="1">
        <v>0.0</v>
      </c>
      <c r="DW4469" s="1">
        <v>0.0</v>
      </c>
      <c r="DY4469" s="1">
        <v>0.0</v>
      </c>
    </row>
    <row r="4470">
      <c r="A4470" s="1" t="s">
        <v>479</v>
      </c>
      <c r="B4470" s="1">
        <v>2005.0</v>
      </c>
      <c r="C4470" s="1" t="s">
        <v>480</v>
      </c>
      <c r="D4470" s="1">
        <v>5501660.0</v>
      </c>
      <c r="E4470" s="1">
        <v>5.761186816E9</v>
      </c>
      <c r="J4470" s="1">
        <v>0.0</v>
      </c>
      <c r="K4470" s="1">
        <v>0.0</v>
      </c>
      <c r="L4470" s="1">
        <v>0.0</v>
      </c>
      <c r="N4470" s="1">
        <v>500.0</v>
      </c>
      <c r="S4470" s="1">
        <v>0.0</v>
      </c>
      <c r="T4470" s="1">
        <v>0.0</v>
      </c>
      <c r="V4470" s="1">
        <v>0.0</v>
      </c>
      <c r="W4470" s="1">
        <v>0.0</v>
      </c>
      <c r="X4470" s="1">
        <v>0.0</v>
      </c>
      <c r="Y4470" s="1">
        <v>0.0</v>
      </c>
      <c r="AA4470" s="1">
        <v>0.08</v>
      </c>
      <c r="AB4470" s="1">
        <v>14.541</v>
      </c>
      <c r="AC4470" s="1">
        <v>0.08</v>
      </c>
      <c r="AE4470" s="1">
        <v>-9.711</v>
      </c>
      <c r="AF4470" s="1">
        <v>-0.233</v>
      </c>
      <c r="AG4470" s="1">
        <v>393.414</v>
      </c>
      <c r="AH4470" s="1">
        <v>0.376</v>
      </c>
      <c r="AK4470" s="1">
        <v>10.906</v>
      </c>
      <c r="AL4470" s="1">
        <v>0.06</v>
      </c>
      <c r="AO4470" s="1">
        <v>75.0</v>
      </c>
      <c r="AT4470" s="1">
        <v>0.0</v>
      </c>
      <c r="AU4470" s="1">
        <v>0.0</v>
      </c>
      <c r="AX4470" s="1">
        <v>0.0</v>
      </c>
      <c r="AY4470" s="1">
        <v>0.0</v>
      </c>
      <c r="AZ4470" s="1">
        <v>0.0</v>
      </c>
      <c r="BA4470" s="1">
        <v>0.0</v>
      </c>
      <c r="BC4470" s="1">
        <v>0.04</v>
      </c>
      <c r="BG4470" s="1">
        <v>3.635</v>
      </c>
      <c r="BH4470" s="1">
        <v>0.02</v>
      </c>
      <c r="BJ4470" s="1">
        <v>25.0</v>
      </c>
      <c r="BO4470" s="1">
        <v>3.635</v>
      </c>
      <c r="BP4470" s="1">
        <v>0.02</v>
      </c>
      <c r="BR4470" s="1">
        <v>25.0</v>
      </c>
      <c r="BT4470" s="1">
        <v>0.0</v>
      </c>
      <c r="BU4470" s="1">
        <v>0.0</v>
      </c>
      <c r="BY4470" s="1">
        <v>0.0</v>
      </c>
      <c r="BZ4470" s="1">
        <v>0.0</v>
      </c>
      <c r="CB4470" s="1">
        <v>0.0</v>
      </c>
      <c r="CG4470" s="1">
        <v>10.906</v>
      </c>
      <c r="CH4470" s="1">
        <v>0.06</v>
      </c>
      <c r="CK4470" s="1">
        <v>0.0</v>
      </c>
      <c r="CL4470" s="1">
        <v>0.0</v>
      </c>
      <c r="CM4470" s="1">
        <v>0.0</v>
      </c>
      <c r="CN4470" s="1">
        <v>75.0</v>
      </c>
      <c r="CQ4470" s="1">
        <v>0.0</v>
      </c>
      <c r="CR4470" s="1">
        <v>0.0</v>
      </c>
      <c r="CU4470" s="1">
        <v>0.0</v>
      </c>
      <c r="CV4470" s="1">
        <v>0.0</v>
      </c>
      <c r="CX4470" s="1">
        <v>0.0</v>
      </c>
      <c r="CY4470" s="1">
        <v>0.0</v>
      </c>
      <c r="DA4470" s="1">
        <v>14.541</v>
      </c>
      <c r="DB4470" s="1">
        <v>2.164</v>
      </c>
      <c r="DF4470" s="1">
        <v>3.635</v>
      </c>
      <c r="DG4470" s="1">
        <v>0.02</v>
      </c>
      <c r="DI4470" s="1">
        <v>25.0</v>
      </c>
      <c r="DN4470" s="1">
        <v>0.0</v>
      </c>
      <c r="DO4470" s="1">
        <v>0.0</v>
      </c>
      <c r="DQ4470" s="1">
        <v>0.0</v>
      </c>
      <c r="DV4470" s="1">
        <v>0.0</v>
      </c>
      <c r="DW4470" s="1">
        <v>0.0</v>
      </c>
      <c r="DY4470" s="1">
        <v>0.0</v>
      </c>
    </row>
    <row r="4471">
      <c r="A4471" s="1" t="s">
        <v>479</v>
      </c>
      <c r="B4471" s="1">
        <v>2006.0</v>
      </c>
      <c r="C4471" s="1" t="s">
        <v>480</v>
      </c>
      <c r="D4471" s="1">
        <v>5624421.0</v>
      </c>
      <c r="E4471" s="1">
        <v>6.009264128E9</v>
      </c>
      <c r="J4471" s="1">
        <v>0.0</v>
      </c>
      <c r="K4471" s="1">
        <v>0.0</v>
      </c>
      <c r="L4471" s="1">
        <v>0.0</v>
      </c>
      <c r="N4471" s="1">
        <v>600.0</v>
      </c>
      <c r="S4471" s="1">
        <v>0.0</v>
      </c>
      <c r="T4471" s="1">
        <v>0.0</v>
      </c>
      <c r="V4471" s="1">
        <v>0.0</v>
      </c>
      <c r="W4471" s="1">
        <v>0.0</v>
      </c>
      <c r="X4471" s="1">
        <v>0.0</v>
      </c>
      <c r="Y4471" s="1">
        <v>0.0</v>
      </c>
      <c r="AA4471" s="1">
        <v>0.05</v>
      </c>
      <c r="AB4471" s="1">
        <v>8.89</v>
      </c>
      <c r="AC4471" s="1">
        <v>0.05</v>
      </c>
      <c r="AE4471" s="1">
        <v>22.584</v>
      </c>
      <c r="AF4471" s="1">
        <v>0.489</v>
      </c>
      <c r="AG4471" s="1">
        <v>471.735</v>
      </c>
      <c r="AH4471" s="1">
        <v>0.442</v>
      </c>
      <c r="AK4471" s="1">
        <v>8.89</v>
      </c>
      <c r="AL4471" s="1">
        <v>0.05</v>
      </c>
      <c r="AO4471" s="1">
        <v>100.0</v>
      </c>
      <c r="AT4471" s="1">
        <v>0.0</v>
      </c>
      <c r="AU4471" s="1">
        <v>0.0</v>
      </c>
      <c r="AX4471" s="1">
        <v>0.0</v>
      </c>
      <c r="AY4471" s="1">
        <v>0.0</v>
      </c>
      <c r="AZ4471" s="1">
        <v>0.0</v>
      </c>
      <c r="BA4471" s="1">
        <v>0.0</v>
      </c>
      <c r="BC4471" s="1">
        <v>0.03</v>
      </c>
      <c r="BG4471" s="1">
        <v>0.0</v>
      </c>
      <c r="BH4471" s="1">
        <v>0.0</v>
      </c>
      <c r="BJ4471" s="1">
        <v>0.0</v>
      </c>
      <c r="BO4471" s="1">
        <v>0.0</v>
      </c>
      <c r="BP4471" s="1">
        <v>0.0</v>
      </c>
      <c r="BR4471" s="1">
        <v>0.0</v>
      </c>
      <c r="BT4471" s="1">
        <v>0.0</v>
      </c>
      <c r="BU4471" s="1">
        <v>0.0</v>
      </c>
      <c r="BY4471" s="1">
        <v>0.0</v>
      </c>
      <c r="BZ4471" s="1">
        <v>0.0</v>
      </c>
      <c r="CB4471" s="1">
        <v>0.0</v>
      </c>
      <c r="CG4471" s="1">
        <v>8.89</v>
      </c>
      <c r="CH4471" s="1">
        <v>0.05</v>
      </c>
      <c r="CK4471" s="1">
        <v>0.0</v>
      </c>
      <c r="CL4471" s="1">
        <v>0.0</v>
      </c>
      <c r="CM4471" s="1">
        <v>0.0</v>
      </c>
      <c r="CN4471" s="1">
        <v>100.0</v>
      </c>
      <c r="CQ4471" s="1">
        <v>0.0</v>
      </c>
      <c r="CR4471" s="1">
        <v>0.0</v>
      </c>
      <c r="CU4471" s="1">
        <v>0.0</v>
      </c>
      <c r="CV4471" s="1">
        <v>0.0</v>
      </c>
      <c r="CX4471" s="1">
        <v>0.0</v>
      </c>
      <c r="CY4471" s="1">
        <v>0.0</v>
      </c>
      <c r="DA4471" s="1">
        <v>8.89</v>
      </c>
      <c r="DB4471" s="1">
        <v>2.653</v>
      </c>
      <c r="DF4471" s="1">
        <v>0.0</v>
      </c>
      <c r="DG4471" s="1">
        <v>0.0</v>
      </c>
      <c r="DI4471" s="1">
        <v>0.0</v>
      </c>
      <c r="DN4471" s="1">
        <v>0.0</v>
      </c>
      <c r="DO4471" s="1">
        <v>0.0</v>
      </c>
      <c r="DQ4471" s="1">
        <v>0.0</v>
      </c>
      <c r="DV4471" s="1">
        <v>0.0</v>
      </c>
      <c r="DW4471" s="1">
        <v>0.0</v>
      </c>
      <c r="DY4471" s="1">
        <v>0.0</v>
      </c>
    </row>
    <row r="4472">
      <c r="A4472" s="1" t="s">
        <v>479</v>
      </c>
      <c r="B4472" s="1">
        <v>2007.0</v>
      </c>
      <c r="C4472" s="1" t="s">
        <v>480</v>
      </c>
      <c r="D4472" s="1">
        <v>5749300.0</v>
      </c>
      <c r="E4472" s="1">
        <v>6.495486464E9</v>
      </c>
      <c r="J4472" s="1">
        <v>0.0</v>
      </c>
      <c r="K4472" s="1">
        <v>0.0</v>
      </c>
      <c r="L4472" s="1">
        <v>0.0</v>
      </c>
      <c r="N4472" s="1">
        <v>500.0</v>
      </c>
      <c r="S4472" s="1">
        <v>0.0</v>
      </c>
      <c r="T4472" s="1">
        <v>0.0</v>
      </c>
      <c r="V4472" s="1">
        <v>0.0</v>
      </c>
      <c r="W4472" s="1">
        <v>0.0</v>
      </c>
      <c r="X4472" s="1">
        <v>0.0</v>
      </c>
      <c r="Y4472" s="1">
        <v>0.0</v>
      </c>
      <c r="AA4472" s="1">
        <v>0.06</v>
      </c>
      <c r="AB4472" s="1">
        <v>10.436</v>
      </c>
      <c r="AC4472" s="1">
        <v>0.06</v>
      </c>
      <c r="AE4472" s="1">
        <v>-6.57</v>
      </c>
      <c r="AF4472" s="1">
        <v>-0.174</v>
      </c>
      <c r="AG4472" s="1">
        <v>431.168</v>
      </c>
      <c r="AH4472" s="1">
        <v>0.382</v>
      </c>
      <c r="AK4472" s="1">
        <v>6.957</v>
      </c>
      <c r="AL4472" s="1">
        <v>0.04</v>
      </c>
      <c r="AO4472" s="1">
        <v>66.667</v>
      </c>
      <c r="AT4472" s="1">
        <v>0.0</v>
      </c>
      <c r="AU4472" s="1">
        <v>0.0</v>
      </c>
      <c r="AX4472" s="1">
        <v>0.0</v>
      </c>
      <c r="AY4472" s="1">
        <v>0.0</v>
      </c>
      <c r="AZ4472" s="1">
        <v>0.0</v>
      </c>
      <c r="BA4472" s="1">
        <v>0.0</v>
      </c>
      <c r="BC4472" s="1">
        <v>0.03</v>
      </c>
      <c r="BG4472" s="1">
        <v>3.479</v>
      </c>
      <c r="BH4472" s="1">
        <v>0.02</v>
      </c>
      <c r="BJ4472" s="1">
        <v>33.333</v>
      </c>
      <c r="BO4472" s="1">
        <v>3.479</v>
      </c>
      <c r="BP4472" s="1">
        <v>0.02</v>
      </c>
      <c r="BR4472" s="1">
        <v>33.333</v>
      </c>
      <c r="BT4472" s="1">
        <v>0.0</v>
      </c>
      <c r="BU4472" s="1">
        <v>0.0</v>
      </c>
      <c r="BY4472" s="1">
        <v>0.0</v>
      </c>
      <c r="BZ4472" s="1">
        <v>0.0</v>
      </c>
      <c r="CB4472" s="1">
        <v>0.0</v>
      </c>
      <c r="CG4472" s="1">
        <v>6.957</v>
      </c>
      <c r="CH4472" s="1">
        <v>0.04</v>
      </c>
      <c r="CK4472" s="1">
        <v>0.0</v>
      </c>
      <c r="CL4472" s="1">
        <v>0.0</v>
      </c>
      <c r="CM4472" s="1">
        <v>0.0</v>
      </c>
      <c r="CN4472" s="1">
        <v>66.667</v>
      </c>
      <c r="CQ4472" s="1">
        <v>0.0</v>
      </c>
      <c r="CR4472" s="1">
        <v>0.0</v>
      </c>
      <c r="CU4472" s="1">
        <v>0.0</v>
      </c>
      <c r="CV4472" s="1">
        <v>0.0</v>
      </c>
      <c r="CX4472" s="1">
        <v>0.0</v>
      </c>
      <c r="CY4472" s="1">
        <v>0.0</v>
      </c>
      <c r="DA4472" s="1">
        <v>10.436</v>
      </c>
      <c r="DB4472" s="1">
        <v>2.479</v>
      </c>
      <c r="DF4472" s="1">
        <v>3.479</v>
      </c>
      <c r="DG4472" s="1">
        <v>0.02</v>
      </c>
      <c r="DI4472" s="1">
        <v>33.333</v>
      </c>
      <c r="DN4472" s="1">
        <v>0.0</v>
      </c>
      <c r="DO4472" s="1">
        <v>0.0</v>
      </c>
      <c r="DQ4472" s="1">
        <v>0.0</v>
      </c>
      <c r="DV4472" s="1">
        <v>0.0</v>
      </c>
      <c r="DW4472" s="1">
        <v>0.0</v>
      </c>
      <c r="DY4472" s="1">
        <v>0.0</v>
      </c>
    </row>
    <row r="4473">
      <c r="A4473" s="1" t="s">
        <v>479</v>
      </c>
      <c r="B4473" s="1">
        <v>2008.0</v>
      </c>
      <c r="C4473" s="1" t="s">
        <v>480</v>
      </c>
      <c r="D4473" s="1">
        <v>5894681.0</v>
      </c>
      <c r="E4473" s="1">
        <v>6.848798208E9</v>
      </c>
      <c r="J4473" s="1">
        <v>0.0</v>
      </c>
      <c r="K4473" s="1">
        <v>0.0</v>
      </c>
      <c r="L4473" s="1">
        <v>0.0</v>
      </c>
      <c r="N4473" s="1">
        <v>500.0</v>
      </c>
      <c r="S4473" s="1">
        <v>0.0</v>
      </c>
      <c r="T4473" s="1">
        <v>0.0</v>
      </c>
      <c r="V4473" s="1">
        <v>0.0</v>
      </c>
      <c r="W4473" s="1">
        <v>0.0</v>
      </c>
      <c r="X4473" s="1">
        <v>0.0</v>
      </c>
      <c r="Y4473" s="1">
        <v>0.0</v>
      </c>
      <c r="AA4473" s="1">
        <v>0.06</v>
      </c>
      <c r="AB4473" s="1">
        <v>10.179</v>
      </c>
      <c r="AC4473" s="1">
        <v>0.06</v>
      </c>
      <c r="AE4473" s="1">
        <v>-1.629</v>
      </c>
      <c r="AF4473" s="1">
        <v>-0.04</v>
      </c>
      <c r="AG4473" s="1">
        <v>413.684</v>
      </c>
      <c r="AH4473" s="1">
        <v>0.356</v>
      </c>
      <c r="AK4473" s="1">
        <v>6.786</v>
      </c>
      <c r="AL4473" s="1">
        <v>0.04</v>
      </c>
      <c r="AO4473" s="1">
        <v>66.667</v>
      </c>
      <c r="AT4473" s="1">
        <v>0.0</v>
      </c>
      <c r="AU4473" s="1">
        <v>0.0</v>
      </c>
      <c r="AX4473" s="1">
        <v>0.0</v>
      </c>
      <c r="AY4473" s="1">
        <v>0.0</v>
      </c>
      <c r="AZ4473" s="1">
        <v>0.0</v>
      </c>
      <c r="BA4473" s="1">
        <v>0.0</v>
      </c>
      <c r="BC4473" s="1">
        <v>0.03</v>
      </c>
      <c r="BG4473" s="1">
        <v>3.393</v>
      </c>
      <c r="BH4473" s="1">
        <v>0.02</v>
      </c>
      <c r="BJ4473" s="1">
        <v>33.333</v>
      </c>
      <c r="BO4473" s="1">
        <v>3.393</v>
      </c>
      <c r="BP4473" s="1">
        <v>0.02</v>
      </c>
      <c r="BR4473" s="1">
        <v>33.333</v>
      </c>
      <c r="BT4473" s="1">
        <v>0.0</v>
      </c>
      <c r="BU4473" s="1">
        <v>0.0</v>
      </c>
      <c r="BY4473" s="1">
        <v>0.0</v>
      </c>
      <c r="BZ4473" s="1">
        <v>0.0</v>
      </c>
      <c r="CB4473" s="1">
        <v>0.0</v>
      </c>
      <c r="CG4473" s="1">
        <v>6.786</v>
      </c>
      <c r="CH4473" s="1">
        <v>0.04</v>
      </c>
      <c r="CK4473" s="1">
        <v>0.0</v>
      </c>
      <c r="CL4473" s="1">
        <v>0.0</v>
      </c>
      <c r="CM4473" s="1">
        <v>0.0</v>
      </c>
      <c r="CN4473" s="1">
        <v>66.667</v>
      </c>
      <c r="CQ4473" s="1">
        <v>0.0</v>
      </c>
      <c r="CR4473" s="1">
        <v>0.0</v>
      </c>
      <c r="CU4473" s="1">
        <v>0.0</v>
      </c>
      <c r="CV4473" s="1">
        <v>0.0</v>
      </c>
      <c r="CX4473" s="1">
        <v>0.0</v>
      </c>
      <c r="CY4473" s="1">
        <v>0.0</v>
      </c>
      <c r="DA4473" s="1">
        <v>10.179</v>
      </c>
      <c r="DB4473" s="1">
        <v>2.439</v>
      </c>
      <c r="DF4473" s="1">
        <v>3.393</v>
      </c>
      <c r="DG4473" s="1">
        <v>0.02</v>
      </c>
      <c r="DI4473" s="1">
        <v>33.333</v>
      </c>
      <c r="DN4473" s="1">
        <v>0.0</v>
      </c>
      <c r="DO4473" s="1">
        <v>0.0</v>
      </c>
      <c r="DQ4473" s="1">
        <v>0.0</v>
      </c>
      <c r="DV4473" s="1">
        <v>0.0</v>
      </c>
      <c r="DW4473" s="1">
        <v>0.0</v>
      </c>
      <c r="DY4473" s="1">
        <v>0.0</v>
      </c>
    </row>
    <row r="4474">
      <c r="A4474" s="1" t="s">
        <v>479</v>
      </c>
      <c r="B4474" s="1">
        <v>2009.0</v>
      </c>
      <c r="C4474" s="1" t="s">
        <v>480</v>
      </c>
      <c r="D4474" s="1">
        <v>6055607.0</v>
      </c>
      <c r="E4474" s="1">
        <v>7.073732608E9</v>
      </c>
      <c r="J4474" s="1">
        <v>0.0</v>
      </c>
      <c r="K4474" s="1">
        <v>0.0</v>
      </c>
      <c r="L4474" s="1">
        <v>0.0</v>
      </c>
      <c r="N4474" s="1">
        <v>500.0</v>
      </c>
      <c r="S4474" s="1">
        <v>0.0</v>
      </c>
      <c r="T4474" s="1">
        <v>0.0</v>
      </c>
      <c r="V4474" s="1">
        <v>0.0</v>
      </c>
      <c r="W4474" s="1">
        <v>0.0</v>
      </c>
      <c r="X4474" s="1">
        <v>0.0</v>
      </c>
      <c r="Y4474" s="1">
        <v>0.0</v>
      </c>
      <c r="AA4474" s="1">
        <v>0.06</v>
      </c>
      <c r="AB4474" s="1">
        <v>9.908</v>
      </c>
      <c r="AC4474" s="1">
        <v>0.06</v>
      </c>
      <c r="AE4474" s="1">
        <v>0.428</v>
      </c>
      <c r="AF4474" s="1">
        <v>0.01</v>
      </c>
      <c r="AG4474" s="1">
        <v>404.414</v>
      </c>
      <c r="AH4474" s="1">
        <v>0.346</v>
      </c>
      <c r="AK4474" s="1">
        <v>6.605</v>
      </c>
      <c r="AL4474" s="1">
        <v>0.04</v>
      </c>
      <c r="AO4474" s="1">
        <v>66.667</v>
      </c>
      <c r="AT4474" s="1">
        <v>0.0</v>
      </c>
      <c r="AU4474" s="1">
        <v>0.0</v>
      </c>
      <c r="AX4474" s="1">
        <v>0.0</v>
      </c>
      <c r="AY4474" s="1">
        <v>0.0</v>
      </c>
      <c r="AZ4474" s="1">
        <v>0.0</v>
      </c>
      <c r="BA4474" s="1">
        <v>0.0</v>
      </c>
      <c r="BC4474" s="1">
        <v>0.03</v>
      </c>
      <c r="BG4474" s="1">
        <v>3.303</v>
      </c>
      <c r="BH4474" s="1">
        <v>0.02</v>
      </c>
      <c r="BJ4474" s="1">
        <v>33.333</v>
      </c>
      <c r="BO4474" s="1">
        <v>3.303</v>
      </c>
      <c r="BP4474" s="1">
        <v>0.02</v>
      </c>
      <c r="BR4474" s="1">
        <v>33.333</v>
      </c>
      <c r="BT4474" s="1">
        <v>0.0</v>
      </c>
      <c r="BU4474" s="1">
        <v>0.0</v>
      </c>
      <c r="BY4474" s="1">
        <v>0.0</v>
      </c>
      <c r="BZ4474" s="1">
        <v>0.0</v>
      </c>
      <c r="CB4474" s="1">
        <v>0.0</v>
      </c>
      <c r="CG4474" s="1">
        <v>6.605</v>
      </c>
      <c r="CH4474" s="1">
        <v>0.04</v>
      </c>
      <c r="CK4474" s="1">
        <v>0.0</v>
      </c>
      <c r="CL4474" s="1">
        <v>0.0</v>
      </c>
      <c r="CM4474" s="1">
        <v>0.0</v>
      </c>
      <c r="CN4474" s="1">
        <v>66.667</v>
      </c>
      <c r="CQ4474" s="1">
        <v>0.0</v>
      </c>
      <c r="CR4474" s="1">
        <v>0.0</v>
      </c>
      <c r="CU4474" s="1">
        <v>0.0</v>
      </c>
      <c r="CV4474" s="1">
        <v>0.0</v>
      </c>
      <c r="CX4474" s="1">
        <v>0.0</v>
      </c>
      <c r="CY4474" s="1">
        <v>0.0</v>
      </c>
      <c r="DA4474" s="1">
        <v>9.908</v>
      </c>
      <c r="DB4474" s="1">
        <v>2.449</v>
      </c>
      <c r="DF4474" s="1">
        <v>3.303</v>
      </c>
      <c r="DG4474" s="1">
        <v>0.02</v>
      </c>
      <c r="DI4474" s="1">
        <v>33.333</v>
      </c>
      <c r="DN4474" s="1">
        <v>0.0</v>
      </c>
      <c r="DO4474" s="1">
        <v>0.0</v>
      </c>
      <c r="DQ4474" s="1">
        <v>0.0</v>
      </c>
      <c r="DV4474" s="1">
        <v>0.0</v>
      </c>
      <c r="DW4474" s="1">
        <v>0.0</v>
      </c>
      <c r="DY4474" s="1">
        <v>0.0</v>
      </c>
    </row>
    <row r="4475">
      <c r="A4475" s="1" t="s">
        <v>479</v>
      </c>
      <c r="B4475" s="1">
        <v>2010.0</v>
      </c>
      <c r="C4475" s="1" t="s">
        <v>480</v>
      </c>
      <c r="D4475" s="1">
        <v>6222667.0</v>
      </c>
      <c r="E4475" s="1">
        <v>7.455364096E9</v>
      </c>
      <c r="J4475" s="1">
        <v>0.0</v>
      </c>
      <c r="K4475" s="1">
        <v>0.0</v>
      </c>
      <c r="L4475" s="1">
        <v>0.0</v>
      </c>
      <c r="N4475" s="1">
        <v>71.429</v>
      </c>
      <c r="S4475" s="1">
        <v>0.0</v>
      </c>
      <c r="T4475" s="1">
        <v>0.0</v>
      </c>
      <c r="V4475" s="1">
        <v>0.0</v>
      </c>
      <c r="W4475" s="1">
        <v>0.0</v>
      </c>
      <c r="X4475" s="1">
        <v>0.0</v>
      </c>
      <c r="Y4475" s="1">
        <v>0.0</v>
      </c>
      <c r="AA4475" s="1">
        <v>0.14</v>
      </c>
      <c r="AB4475" s="1">
        <v>22.498</v>
      </c>
      <c r="AC4475" s="1">
        <v>0.14</v>
      </c>
      <c r="AE4475" s="1">
        <v>11.111</v>
      </c>
      <c r="AF4475" s="1">
        <v>0.272</v>
      </c>
      <c r="AG4475" s="1">
        <v>437.286</v>
      </c>
      <c r="AH4475" s="1">
        <v>0.365</v>
      </c>
      <c r="AK4475" s="1">
        <v>3.214</v>
      </c>
      <c r="AL4475" s="1">
        <v>0.02</v>
      </c>
      <c r="AO4475" s="1">
        <v>14.286</v>
      </c>
      <c r="AT4475" s="1">
        <v>0.0</v>
      </c>
      <c r="AU4475" s="1">
        <v>0.0</v>
      </c>
      <c r="AX4475" s="1">
        <v>0.0</v>
      </c>
      <c r="AY4475" s="1">
        <v>0.0</v>
      </c>
      <c r="AZ4475" s="1">
        <v>0.0</v>
      </c>
      <c r="BA4475" s="1">
        <v>0.0</v>
      </c>
      <c r="BC4475" s="1">
        <v>0.01</v>
      </c>
      <c r="BG4475" s="1">
        <v>19.284</v>
      </c>
      <c r="BH4475" s="1">
        <v>0.12</v>
      </c>
      <c r="BJ4475" s="1">
        <v>85.714</v>
      </c>
      <c r="BO4475" s="1">
        <v>19.284</v>
      </c>
      <c r="BP4475" s="1">
        <v>0.12</v>
      </c>
      <c r="BR4475" s="1">
        <v>85.714</v>
      </c>
      <c r="BT4475" s="1">
        <v>0.0</v>
      </c>
      <c r="BU4475" s="1">
        <v>0.0</v>
      </c>
      <c r="BY4475" s="1">
        <v>0.0</v>
      </c>
      <c r="BZ4475" s="1">
        <v>0.0</v>
      </c>
      <c r="CB4475" s="1">
        <v>0.0</v>
      </c>
      <c r="CG4475" s="1">
        <v>3.214</v>
      </c>
      <c r="CH4475" s="1">
        <v>0.02</v>
      </c>
      <c r="CK4475" s="1">
        <v>0.0</v>
      </c>
      <c r="CL4475" s="1">
        <v>0.0</v>
      </c>
      <c r="CM4475" s="1">
        <v>0.0</v>
      </c>
      <c r="CN4475" s="1">
        <v>14.286</v>
      </c>
      <c r="CQ4475" s="1">
        <v>0.0</v>
      </c>
      <c r="CR4475" s="1">
        <v>0.0</v>
      </c>
      <c r="CU4475" s="1">
        <v>0.0</v>
      </c>
      <c r="CV4475" s="1">
        <v>0.0</v>
      </c>
      <c r="CX4475" s="1">
        <v>0.0</v>
      </c>
      <c r="CY4475" s="1">
        <v>0.0</v>
      </c>
      <c r="DA4475" s="1">
        <v>22.498</v>
      </c>
      <c r="DB4475" s="1">
        <v>2.721</v>
      </c>
      <c r="DF4475" s="1">
        <v>19.284</v>
      </c>
      <c r="DG4475" s="1">
        <v>0.12</v>
      </c>
      <c r="DI4475" s="1">
        <v>85.714</v>
      </c>
      <c r="DN4475" s="1">
        <v>0.0</v>
      </c>
      <c r="DO4475" s="1">
        <v>0.0</v>
      </c>
      <c r="DQ4475" s="1">
        <v>0.0</v>
      </c>
      <c r="DV4475" s="1">
        <v>0.0</v>
      </c>
      <c r="DW4475" s="1">
        <v>0.0</v>
      </c>
      <c r="DY4475" s="1">
        <v>0.0</v>
      </c>
    </row>
    <row r="4476">
      <c r="A4476" s="1" t="s">
        <v>479</v>
      </c>
      <c r="B4476" s="1">
        <v>2011.0</v>
      </c>
      <c r="C4476" s="1" t="s">
        <v>480</v>
      </c>
      <c r="D4476" s="1">
        <v>6387207.0</v>
      </c>
      <c r="E4476" s="1">
        <v>7.933356032E9</v>
      </c>
      <c r="J4476" s="1">
        <v>0.0</v>
      </c>
      <c r="K4476" s="1">
        <v>0.0</v>
      </c>
      <c r="L4476" s="1">
        <v>0.0</v>
      </c>
      <c r="N4476" s="1">
        <v>58.824</v>
      </c>
      <c r="S4476" s="1">
        <v>0.0</v>
      </c>
      <c r="T4476" s="1">
        <v>0.0</v>
      </c>
      <c r="V4476" s="1">
        <v>0.0</v>
      </c>
      <c r="W4476" s="1">
        <v>0.0</v>
      </c>
      <c r="X4476" s="1">
        <v>0.0</v>
      </c>
      <c r="Y4476" s="1">
        <v>0.0</v>
      </c>
      <c r="AA4476" s="1">
        <v>0.17</v>
      </c>
      <c r="AB4476" s="1">
        <v>26.616</v>
      </c>
      <c r="AC4476" s="1">
        <v>0.17</v>
      </c>
      <c r="AE4476" s="1">
        <v>27.032</v>
      </c>
      <c r="AF4476" s="1">
        <v>0.736</v>
      </c>
      <c r="AG4476" s="1">
        <v>541.183</v>
      </c>
      <c r="AH4476" s="1">
        <v>0.436</v>
      </c>
      <c r="AK4476" s="1">
        <v>3.131</v>
      </c>
      <c r="AL4476" s="1">
        <v>0.02</v>
      </c>
      <c r="AO4476" s="1">
        <v>11.765</v>
      </c>
      <c r="AT4476" s="1">
        <v>0.0</v>
      </c>
      <c r="AU4476" s="1">
        <v>0.0</v>
      </c>
      <c r="AX4476" s="1">
        <v>0.0</v>
      </c>
      <c r="AY4476" s="1">
        <v>0.0</v>
      </c>
      <c r="AZ4476" s="1">
        <v>0.0</v>
      </c>
      <c r="BA4476" s="1">
        <v>0.0</v>
      </c>
      <c r="BC4476" s="1">
        <v>0.01</v>
      </c>
      <c r="BG4476" s="1">
        <v>23.484</v>
      </c>
      <c r="BH4476" s="1">
        <v>0.15</v>
      </c>
      <c r="BJ4476" s="1">
        <v>88.235</v>
      </c>
      <c r="BO4476" s="1">
        <v>23.484</v>
      </c>
      <c r="BP4476" s="1">
        <v>0.15</v>
      </c>
      <c r="BR4476" s="1">
        <v>88.235</v>
      </c>
      <c r="BT4476" s="1">
        <v>0.0</v>
      </c>
      <c r="BU4476" s="1">
        <v>0.0</v>
      </c>
      <c r="BY4476" s="1">
        <v>0.0</v>
      </c>
      <c r="BZ4476" s="1">
        <v>0.0</v>
      </c>
      <c r="CB4476" s="1">
        <v>0.0</v>
      </c>
      <c r="CG4476" s="1">
        <v>3.131</v>
      </c>
      <c r="CH4476" s="1">
        <v>0.02</v>
      </c>
      <c r="CK4476" s="1">
        <v>0.0</v>
      </c>
      <c r="CL4476" s="1">
        <v>0.0</v>
      </c>
      <c r="CM4476" s="1">
        <v>0.0</v>
      </c>
      <c r="CN4476" s="1">
        <v>11.765</v>
      </c>
      <c r="CQ4476" s="1">
        <v>0.0</v>
      </c>
      <c r="CR4476" s="1">
        <v>0.0</v>
      </c>
      <c r="CU4476" s="1">
        <v>0.0</v>
      </c>
      <c r="CV4476" s="1">
        <v>0.0</v>
      </c>
      <c r="CX4476" s="1">
        <v>0.0</v>
      </c>
      <c r="CY4476" s="1">
        <v>0.0</v>
      </c>
      <c r="DA4476" s="1">
        <v>26.616</v>
      </c>
      <c r="DB4476" s="1">
        <v>3.457</v>
      </c>
      <c r="DF4476" s="1">
        <v>23.484</v>
      </c>
      <c r="DG4476" s="1">
        <v>0.15</v>
      </c>
      <c r="DI4476" s="1">
        <v>88.235</v>
      </c>
      <c r="DN4476" s="1">
        <v>0.0</v>
      </c>
      <c r="DO4476" s="1">
        <v>0.0</v>
      </c>
      <c r="DQ4476" s="1">
        <v>0.0</v>
      </c>
      <c r="DV4476" s="1">
        <v>0.0</v>
      </c>
      <c r="DW4476" s="1">
        <v>0.0</v>
      </c>
      <c r="DY4476" s="1">
        <v>0.0</v>
      </c>
    </row>
    <row r="4477">
      <c r="A4477" s="1" t="s">
        <v>479</v>
      </c>
      <c r="B4477" s="1">
        <v>2012.0</v>
      </c>
      <c r="C4477" s="1" t="s">
        <v>480</v>
      </c>
      <c r="D4477" s="1">
        <v>6551025.0</v>
      </c>
      <c r="E4477" s="1">
        <v>9.134189568E9</v>
      </c>
      <c r="J4477" s="1">
        <v>0.0</v>
      </c>
      <c r="K4477" s="1">
        <v>0.0</v>
      </c>
      <c r="L4477" s="1">
        <v>0.0</v>
      </c>
      <c r="N4477" s="1">
        <v>222.222</v>
      </c>
      <c r="S4477" s="1">
        <v>0.0</v>
      </c>
      <c r="T4477" s="1">
        <v>0.0</v>
      </c>
      <c r="V4477" s="1">
        <v>0.0</v>
      </c>
      <c r="W4477" s="1">
        <v>0.0</v>
      </c>
      <c r="X4477" s="1">
        <v>0.0</v>
      </c>
      <c r="Y4477" s="1">
        <v>0.0</v>
      </c>
      <c r="AA4477" s="1">
        <v>0.18</v>
      </c>
      <c r="AB4477" s="1">
        <v>27.477</v>
      </c>
      <c r="AC4477" s="1">
        <v>0.18</v>
      </c>
      <c r="AE4477" s="1">
        <v>13.938</v>
      </c>
      <c r="AF4477" s="1">
        <v>0.482</v>
      </c>
      <c r="AG4477" s="1">
        <v>601.196</v>
      </c>
      <c r="AH4477" s="1">
        <v>0.431</v>
      </c>
      <c r="AK4477" s="1">
        <v>9.159</v>
      </c>
      <c r="AL4477" s="1">
        <v>0.06</v>
      </c>
      <c r="AO4477" s="1">
        <v>33.333</v>
      </c>
      <c r="AT4477" s="1">
        <v>0.0</v>
      </c>
      <c r="AU4477" s="1">
        <v>0.0</v>
      </c>
      <c r="AX4477" s="1">
        <v>0.0</v>
      </c>
      <c r="AY4477" s="1">
        <v>0.0</v>
      </c>
      <c r="AZ4477" s="1">
        <v>0.0</v>
      </c>
      <c r="BA4477" s="1">
        <v>0.0</v>
      </c>
      <c r="BC4477" s="1">
        <v>0.04</v>
      </c>
      <c r="BG4477" s="1">
        <v>18.318</v>
      </c>
      <c r="BH4477" s="1">
        <v>0.12</v>
      </c>
      <c r="BJ4477" s="1">
        <v>66.667</v>
      </c>
      <c r="BO4477" s="1">
        <v>18.318</v>
      </c>
      <c r="BP4477" s="1">
        <v>0.12</v>
      </c>
      <c r="BR4477" s="1">
        <v>66.667</v>
      </c>
      <c r="BT4477" s="1">
        <v>0.0</v>
      </c>
      <c r="BU4477" s="1">
        <v>0.0</v>
      </c>
      <c r="BY4477" s="1">
        <v>0.0</v>
      </c>
      <c r="BZ4477" s="1">
        <v>0.0</v>
      </c>
      <c r="CB4477" s="1">
        <v>0.0</v>
      </c>
      <c r="CG4477" s="1">
        <v>9.159</v>
      </c>
      <c r="CH4477" s="1">
        <v>0.06</v>
      </c>
      <c r="CK4477" s="1">
        <v>0.0</v>
      </c>
      <c r="CL4477" s="1">
        <v>0.0</v>
      </c>
      <c r="CM4477" s="1">
        <v>0.0</v>
      </c>
      <c r="CN4477" s="1">
        <v>33.333</v>
      </c>
      <c r="CQ4477" s="1">
        <v>0.0</v>
      </c>
      <c r="CR4477" s="1">
        <v>0.0</v>
      </c>
      <c r="CU4477" s="1">
        <v>0.0</v>
      </c>
      <c r="CV4477" s="1">
        <v>0.0</v>
      </c>
      <c r="CX4477" s="1">
        <v>0.0</v>
      </c>
      <c r="CY4477" s="1">
        <v>0.0</v>
      </c>
      <c r="DA4477" s="1">
        <v>27.477</v>
      </c>
      <c r="DB4477" s="1">
        <v>3.938</v>
      </c>
      <c r="DF4477" s="1">
        <v>18.318</v>
      </c>
      <c r="DG4477" s="1">
        <v>0.12</v>
      </c>
      <c r="DI4477" s="1">
        <v>66.667</v>
      </c>
      <c r="DN4477" s="1">
        <v>0.0</v>
      </c>
      <c r="DO4477" s="1">
        <v>0.0</v>
      </c>
      <c r="DQ4477" s="1">
        <v>0.0</v>
      </c>
      <c r="DV4477" s="1">
        <v>0.0</v>
      </c>
      <c r="DW4477" s="1">
        <v>0.0</v>
      </c>
      <c r="DY4477" s="1">
        <v>0.0</v>
      </c>
    </row>
    <row r="4478">
      <c r="A4478" s="1" t="s">
        <v>479</v>
      </c>
      <c r="B4478" s="1">
        <v>2013.0</v>
      </c>
      <c r="C4478" s="1" t="s">
        <v>480</v>
      </c>
      <c r="D4478" s="1">
        <v>6714007.0</v>
      </c>
      <c r="E4478" s="1">
        <v>1.102954496E10</v>
      </c>
      <c r="J4478" s="1">
        <v>0.0</v>
      </c>
      <c r="K4478" s="1">
        <v>0.0</v>
      </c>
      <c r="L4478" s="1">
        <v>0.0</v>
      </c>
      <c r="N4478" s="1">
        <v>250.0</v>
      </c>
      <c r="S4478" s="1">
        <v>0.0</v>
      </c>
      <c r="T4478" s="1">
        <v>0.0</v>
      </c>
      <c r="V4478" s="1">
        <v>0.0</v>
      </c>
      <c r="W4478" s="1">
        <v>0.0</v>
      </c>
      <c r="X4478" s="1">
        <v>0.0</v>
      </c>
      <c r="Y4478" s="1">
        <v>0.0</v>
      </c>
      <c r="AA4478" s="1">
        <v>0.16</v>
      </c>
      <c r="AB4478" s="1">
        <v>23.831</v>
      </c>
      <c r="AC4478" s="1">
        <v>0.16</v>
      </c>
      <c r="AE4478" s="1">
        <v>17.71</v>
      </c>
      <c r="AF4478" s="1">
        <v>0.697</v>
      </c>
      <c r="AG4478" s="1">
        <v>690.487</v>
      </c>
      <c r="AH4478" s="1">
        <v>0.42</v>
      </c>
      <c r="AK4478" s="1">
        <v>8.937</v>
      </c>
      <c r="AL4478" s="1">
        <v>0.06</v>
      </c>
      <c r="AO4478" s="1">
        <v>37.5</v>
      </c>
      <c r="AT4478" s="1">
        <v>0.0</v>
      </c>
      <c r="AU4478" s="1">
        <v>0.0</v>
      </c>
      <c r="AX4478" s="1">
        <v>0.0</v>
      </c>
      <c r="AY4478" s="1">
        <v>0.0</v>
      </c>
      <c r="AZ4478" s="1">
        <v>0.0</v>
      </c>
      <c r="BA4478" s="1">
        <v>0.0</v>
      </c>
      <c r="BC4478" s="1">
        <v>0.04</v>
      </c>
      <c r="BG4478" s="1">
        <v>14.894</v>
      </c>
      <c r="BH4478" s="1">
        <v>0.1</v>
      </c>
      <c r="BJ4478" s="1">
        <v>62.5</v>
      </c>
      <c r="BO4478" s="1">
        <v>14.894</v>
      </c>
      <c r="BP4478" s="1">
        <v>0.1</v>
      </c>
      <c r="BR4478" s="1">
        <v>62.5</v>
      </c>
      <c r="BT4478" s="1">
        <v>0.0</v>
      </c>
      <c r="BU4478" s="1">
        <v>0.0</v>
      </c>
      <c r="BY4478" s="1">
        <v>0.0</v>
      </c>
      <c r="BZ4478" s="1">
        <v>0.0</v>
      </c>
      <c r="CB4478" s="1">
        <v>0.0</v>
      </c>
      <c r="CG4478" s="1">
        <v>8.937</v>
      </c>
      <c r="CH4478" s="1">
        <v>0.06</v>
      </c>
      <c r="CK4478" s="1">
        <v>0.0</v>
      </c>
      <c r="CL4478" s="1">
        <v>0.0</v>
      </c>
      <c r="CM4478" s="1">
        <v>0.0</v>
      </c>
      <c r="CN4478" s="1">
        <v>37.5</v>
      </c>
      <c r="CQ4478" s="1">
        <v>0.0</v>
      </c>
      <c r="CR4478" s="1">
        <v>0.0</v>
      </c>
      <c r="CU4478" s="1">
        <v>0.0</v>
      </c>
      <c r="CV4478" s="1">
        <v>0.0</v>
      </c>
      <c r="CX4478" s="1">
        <v>0.0</v>
      </c>
      <c r="CY4478" s="1">
        <v>0.0</v>
      </c>
      <c r="DA4478" s="1">
        <v>23.831</v>
      </c>
      <c r="DB4478" s="1">
        <v>4.636</v>
      </c>
      <c r="DF4478" s="1">
        <v>14.894</v>
      </c>
      <c r="DG4478" s="1">
        <v>0.1</v>
      </c>
      <c r="DI4478" s="1">
        <v>62.5</v>
      </c>
      <c r="DN4478" s="1">
        <v>0.0</v>
      </c>
      <c r="DO4478" s="1">
        <v>0.0</v>
      </c>
      <c r="DQ4478" s="1">
        <v>0.0</v>
      </c>
      <c r="DV4478" s="1">
        <v>0.0</v>
      </c>
      <c r="DW4478" s="1">
        <v>0.0</v>
      </c>
      <c r="DY4478" s="1">
        <v>0.0</v>
      </c>
    </row>
    <row r="4479">
      <c r="A4479" s="1" t="s">
        <v>479</v>
      </c>
      <c r="B4479" s="1">
        <v>2014.0</v>
      </c>
      <c r="C4479" s="1" t="s">
        <v>480</v>
      </c>
      <c r="D4479" s="1">
        <v>6876331.0</v>
      </c>
      <c r="E4479" s="1">
        <v>1.1528208384E10</v>
      </c>
      <c r="J4479" s="1">
        <v>0.0</v>
      </c>
      <c r="K4479" s="1">
        <v>0.0</v>
      </c>
      <c r="L4479" s="1">
        <v>0.0</v>
      </c>
      <c r="N4479" s="1">
        <v>133.333</v>
      </c>
      <c r="S4479" s="1">
        <v>0.0</v>
      </c>
      <c r="T4479" s="1">
        <v>0.0</v>
      </c>
      <c r="V4479" s="1">
        <v>0.0</v>
      </c>
      <c r="W4479" s="1">
        <v>0.0</v>
      </c>
      <c r="X4479" s="1">
        <v>0.0</v>
      </c>
      <c r="Y4479" s="1">
        <v>0.0</v>
      </c>
      <c r="AA4479" s="1">
        <v>0.15</v>
      </c>
      <c r="AB4479" s="1">
        <v>21.814</v>
      </c>
      <c r="AC4479" s="1">
        <v>0.15</v>
      </c>
      <c r="AE4479" s="1">
        <v>9.594</v>
      </c>
      <c r="AF4479" s="1">
        <v>0.445</v>
      </c>
      <c r="AG4479" s="1">
        <v>738.872</v>
      </c>
      <c r="AH4479" s="1">
        <v>0.441</v>
      </c>
      <c r="AK4479" s="1">
        <v>4.363</v>
      </c>
      <c r="AL4479" s="1">
        <v>0.03</v>
      </c>
      <c r="AO4479" s="1">
        <v>20.0</v>
      </c>
      <c r="AT4479" s="1">
        <v>0.0</v>
      </c>
      <c r="AU4479" s="1">
        <v>0.0</v>
      </c>
      <c r="AX4479" s="1">
        <v>0.0</v>
      </c>
      <c r="AY4479" s="1">
        <v>0.0</v>
      </c>
      <c r="AZ4479" s="1">
        <v>0.0</v>
      </c>
      <c r="BA4479" s="1">
        <v>0.0</v>
      </c>
      <c r="BC4479" s="1">
        <v>0.02</v>
      </c>
      <c r="BG4479" s="1">
        <v>17.451</v>
      </c>
      <c r="BH4479" s="1">
        <v>0.12</v>
      </c>
      <c r="BJ4479" s="1">
        <v>80.0</v>
      </c>
      <c r="BO4479" s="1">
        <v>17.451</v>
      </c>
      <c r="BP4479" s="1">
        <v>0.12</v>
      </c>
      <c r="BR4479" s="1">
        <v>80.0</v>
      </c>
      <c r="BT4479" s="1">
        <v>0.0</v>
      </c>
      <c r="BU4479" s="1">
        <v>0.0</v>
      </c>
      <c r="BY4479" s="1">
        <v>0.0</v>
      </c>
      <c r="BZ4479" s="1">
        <v>0.0</v>
      </c>
      <c r="CB4479" s="1">
        <v>0.0</v>
      </c>
      <c r="CG4479" s="1">
        <v>4.363</v>
      </c>
      <c r="CH4479" s="1">
        <v>0.03</v>
      </c>
      <c r="CK4479" s="1">
        <v>0.0</v>
      </c>
      <c r="CL4479" s="1">
        <v>0.0</v>
      </c>
      <c r="CM4479" s="1">
        <v>0.0</v>
      </c>
      <c r="CN4479" s="1">
        <v>20.0</v>
      </c>
      <c r="CQ4479" s="1">
        <v>0.0</v>
      </c>
      <c r="CR4479" s="1">
        <v>0.0</v>
      </c>
      <c r="CU4479" s="1">
        <v>0.0</v>
      </c>
      <c r="CV4479" s="1">
        <v>0.0</v>
      </c>
      <c r="CX4479" s="1">
        <v>0.0</v>
      </c>
      <c r="CY4479" s="1">
        <v>0.0</v>
      </c>
      <c r="DA4479" s="1">
        <v>21.814</v>
      </c>
      <c r="DB4479" s="1">
        <v>5.081</v>
      </c>
      <c r="DF4479" s="1">
        <v>17.451</v>
      </c>
      <c r="DG4479" s="1">
        <v>0.12</v>
      </c>
      <c r="DI4479" s="1">
        <v>80.0</v>
      </c>
      <c r="DN4479" s="1">
        <v>0.0</v>
      </c>
      <c r="DO4479" s="1">
        <v>0.0</v>
      </c>
      <c r="DQ4479" s="1">
        <v>0.0</v>
      </c>
      <c r="DV4479" s="1">
        <v>0.0</v>
      </c>
      <c r="DW4479" s="1">
        <v>0.0</v>
      </c>
      <c r="DY4479" s="1">
        <v>0.0</v>
      </c>
    </row>
    <row r="4480">
      <c r="A4480" s="1" t="s">
        <v>479</v>
      </c>
      <c r="B4480" s="1">
        <v>2015.0</v>
      </c>
      <c r="C4480" s="1" t="s">
        <v>480</v>
      </c>
      <c r="D4480" s="1">
        <v>7037607.0</v>
      </c>
      <c r="E4480" s="1">
        <v>9.188877312E9</v>
      </c>
      <c r="J4480" s="1">
        <v>0.0</v>
      </c>
      <c r="K4480" s="1">
        <v>0.0</v>
      </c>
      <c r="L4480" s="1">
        <v>0.0</v>
      </c>
      <c r="N4480" s="1">
        <v>187.5</v>
      </c>
      <c r="S4480" s="1">
        <v>0.0</v>
      </c>
      <c r="T4480" s="1">
        <v>0.0</v>
      </c>
      <c r="V4480" s="1">
        <v>0.0</v>
      </c>
      <c r="W4480" s="1">
        <v>0.0</v>
      </c>
      <c r="X4480" s="1">
        <v>0.0</v>
      </c>
      <c r="Y4480" s="1">
        <v>0.0</v>
      </c>
      <c r="AA4480" s="1">
        <v>0.16</v>
      </c>
      <c r="AB4480" s="1">
        <v>22.735</v>
      </c>
      <c r="AC4480" s="1">
        <v>0.16</v>
      </c>
      <c r="AE4480" s="1">
        <v>-18.889</v>
      </c>
      <c r="AF4480" s="1">
        <v>-0.96</v>
      </c>
      <c r="AG4480" s="1">
        <v>585.57</v>
      </c>
      <c r="AH4480" s="1">
        <v>0.448</v>
      </c>
      <c r="AK4480" s="1">
        <v>5.684</v>
      </c>
      <c r="AL4480" s="1">
        <v>0.04</v>
      </c>
      <c r="AO4480" s="1">
        <v>25.0</v>
      </c>
      <c r="AT4480" s="1">
        <v>0.0</v>
      </c>
      <c r="AU4480" s="1">
        <v>0.0</v>
      </c>
      <c r="AX4480" s="1">
        <v>0.0</v>
      </c>
      <c r="AY4480" s="1">
        <v>0.0</v>
      </c>
      <c r="AZ4480" s="1">
        <v>0.0</v>
      </c>
      <c r="BA4480" s="1">
        <v>0.0</v>
      </c>
      <c r="BC4480" s="1">
        <v>0.03</v>
      </c>
      <c r="BG4480" s="1">
        <v>17.051</v>
      </c>
      <c r="BH4480" s="1">
        <v>0.12</v>
      </c>
      <c r="BJ4480" s="1">
        <v>75.0</v>
      </c>
      <c r="BO4480" s="1">
        <v>17.051</v>
      </c>
      <c r="BP4480" s="1">
        <v>0.12</v>
      </c>
      <c r="BR4480" s="1">
        <v>75.0</v>
      </c>
      <c r="BT4480" s="1">
        <v>0.0</v>
      </c>
      <c r="BU4480" s="1">
        <v>0.0</v>
      </c>
      <c r="BY4480" s="1">
        <v>0.0</v>
      </c>
      <c r="BZ4480" s="1">
        <v>0.0</v>
      </c>
      <c r="CB4480" s="1">
        <v>0.0</v>
      </c>
      <c r="CG4480" s="1">
        <v>5.684</v>
      </c>
      <c r="CH4480" s="1">
        <v>0.04</v>
      </c>
      <c r="CK4480" s="1">
        <v>0.0</v>
      </c>
      <c r="CL4480" s="1">
        <v>0.0</v>
      </c>
      <c r="CM4480" s="1">
        <v>0.0</v>
      </c>
      <c r="CN4480" s="1">
        <v>25.0</v>
      </c>
      <c r="CQ4480" s="1">
        <v>0.0</v>
      </c>
      <c r="CR4480" s="1">
        <v>0.0</v>
      </c>
      <c r="CU4480" s="1">
        <v>0.0</v>
      </c>
      <c r="CV4480" s="1">
        <v>0.0</v>
      </c>
      <c r="CX4480" s="1">
        <v>0.0</v>
      </c>
      <c r="CY4480" s="1">
        <v>0.0</v>
      </c>
      <c r="DA4480" s="1">
        <v>22.735</v>
      </c>
      <c r="DB4480" s="1">
        <v>4.121</v>
      </c>
      <c r="DF4480" s="1">
        <v>17.051</v>
      </c>
      <c r="DG4480" s="1">
        <v>0.12</v>
      </c>
      <c r="DI4480" s="1">
        <v>75.0</v>
      </c>
      <c r="DN4480" s="1">
        <v>0.0</v>
      </c>
      <c r="DO4480" s="1">
        <v>0.0</v>
      </c>
      <c r="DQ4480" s="1">
        <v>0.0</v>
      </c>
      <c r="DV4480" s="1">
        <v>0.0</v>
      </c>
      <c r="DW4480" s="1">
        <v>0.0</v>
      </c>
      <c r="DY4480" s="1">
        <v>0.0</v>
      </c>
    </row>
    <row r="4481">
      <c r="A4481" s="1" t="s">
        <v>479</v>
      </c>
      <c r="B4481" s="1">
        <v>2016.0</v>
      </c>
      <c r="C4481" s="1" t="s">
        <v>480</v>
      </c>
      <c r="D4481" s="1">
        <v>7205291.0</v>
      </c>
      <c r="E4481" s="1">
        <v>9.765347328E9</v>
      </c>
      <c r="J4481" s="1">
        <v>0.0</v>
      </c>
      <c r="K4481" s="1">
        <v>0.0</v>
      </c>
      <c r="L4481" s="1">
        <v>0.0</v>
      </c>
      <c r="N4481" s="1">
        <v>238.095</v>
      </c>
      <c r="S4481" s="1">
        <v>0.0</v>
      </c>
      <c r="T4481" s="1">
        <v>0.0</v>
      </c>
      <c r="V4481" s="1">
        <v>0.0</v>
      </c>
      <c r="W4481" s="1">
        <v>0.0</v>
      </c>
      <c r="X4481" s="1">
        <v>0.0</v>
      </c>
      <c r="Y4481" s="1">
        <v>0.0</v>
      </c>
      <c r="AA4481" s="1">
        <v>0.21</v>
      </c>
      <c r="AB4481" s="1">
        <v>29.145</v>
      </c>
      <c r="AC4481" s="1">
        <v>0.21</v>
      </c>
      <c r="AE4481" s="1">
        <v>2.375</v>
      </c>
      <c r="AF4481" s="1">
        <v>0.098</v>
      </c>
      <c r="AG4481" s="1">
        <v>585.524</v>
      </c>
      <c r="AH4481" s="1">
        <v>0.432</v>
      </c>
      <c r="AK4481" s="1">
        <v>11.103</v>
      </c>
      <c r="AL4481" s="1">
        <v>0.08</v>
      </c>
      <c r="AO4481" s="1">
        <v>38.095</v>
      </c>
      <c r="AT4481" s="1">
        <v>0.0</v>
      </c>
      <c r="AU4481" s="1">
        <v>0.0</v>
      </c>
      <c r="AX4481" s="1">
        <v>0.0</v>
      </c>
      <c r="AY4481" s="1">
        <v>0.0</v>
      </c>
      <c r="AZ4481" s="1">
        <v>0.0</v>
      </c>
      <c r="BA4481" s="1">
        <v>0.0</v>
      </c>
      <c r="BC4481" s="1">
        <v>0.05</v>
      </c>
      <c r="BG4481" s="1">
        <v>18.042</v>
      </c>
      <c r="BH4481" s="1">
        <v>0.13</v>
      </c>
      <c r="BJ4481" s="1">
        <v>61.905</v>
      </c>
      <c r="BO4481" s="1">
        <v>18.042</v>
      </c>
      <c r="BP4481" s="1">
        <v>0.13</v>
      </c>
      <c r="BR4481" s="1">
        <v>61.905</v>
      </c>
      <c r="BT4481" s="1">
        <v>0.0</v>
      </c>
      <c r="BU4481" s="1">
        <v>0.0</v>
      </c>
      <c r="BY4481" s="1">
        <v>0.0</v>
      </c>
      <c r="BZ4481" s="1">
        <v>0.0</v>
      </c>
      <c r="CB4481" s="1">
        <v>0.0</v>
      </c>
      <c r="CG4481" s="1">
        <v>11.103</v>
      </c>
      <c r="CH4481" s="1">
        <v>0.08</v>
      </c>
      <c r="CK4481" s="1">
        <v>0.0</v>
      </c>
      <c r="CL4481" s="1">
        <v>0.0</v>
      </c>
      <c r="CM4481" s="1">
        <v>0.0</v>
      </c>
      <c r="CN4481" s="1">
        <v>38.095</v>
      </c>
      <c r="CQ4481" s="1">
        <v>0.0</v>
      </c>
      <c r="CR4481" s="1">
        <v>0.0</v>
      </c>
      <c r="CU4481" s="1">
        <v>0.0</v>
      </c>
      <c r="CV4481" s="1">
        <v>0.0</v>
      </c>
      <c r="CX4481" s="1">
        <v>0.0</v>
      </c>
      <c r="CY4481" s="1">
        <v>0.0</v>
      </c>
      <c r="DA4481" s="1">
        <v>29.145</v>
      </c>
      <c r="DB4481" s="1">
        <v>4.219</v>
      </c>
      <c r="DF4481" s="1">
        <v>18.042</v>
      </c>
      <c r="DG4481" s="1">
        <v>0.13</v>
      </c>
      <c r="DI4481" s="1">
        <v>61.905</v>
      </c>
      <c r="DN4481" s="1">
        <v>0.0</v>
      </c>
      <c r="DO4481" s="1">
        <v>0.0</v>
      </c>
      <c r="DQ4481" s="1">
        <v>0.0</v>
      </c>
      <c r="DV4481" s="1">
        <v>0.0</v>
      </c>
      <c r="DW4481" s="1">
        <v>0.0</v>
      </c>
      <c r="DY4481" s="1">
        <v>0.0</v>
      </c>
    </row>
    <row r="4482">
      <c r="A4482" s="1" t="s">
        <v>479</v>
      </c>
      <c r="B4482" s="1">
        <v>2017.0</v>
      </c>
      <c r="C4482" s="1" t="s">
        <v>480</v>
      </c>
      <c r="D4482" s="1">
        <v>7379254.0</v>
      </c>
      <c r="E4482" s="1">
        <v>1.0128155648E10</v>
      </c>
      <c r="J4482" s="1">
        <v>0.0</v>
      </c>
      <c r="K4482" s="1">
        <v>0.0</v>
      </c>
      <c r="L4482" s="1">
        <v>0.0</v>
      </c>
      <c r="N4482" s="1">
        <v>260.87</v>
      </c>
      <c r="S4482" s="1">
        <v>0.0</v>
      </c>
      <c r="T4482" s="1">
        <v>0.0</v>
      </c>
      <c r="Y4482" s="1">
        <v>0.0</v>
      </c>
      <c r="AA4482" s="1">
        <v>0.23</v>
      </c>
      <c r="AB4482" s="1">
        <v>31.168</v>
      </c>
      <c r="AC4482" s="1">
        <v>0.23</v>
      </c>
      <c r="AE4482" s="1">
        <v>-1.013</v>
      </c>
      <c r="AF4482" s="1">
        <v>-0.043</v>
      </c>
      <c r="AG4482" s="1">
        <v>565.93</v>
      </c>
      <c r="AH4482" s="1">
        <v>0.412</v>
      </c>
      <c r="AK4482" s="1">
        <v>12.196</v>
      </c>
      <c r="AL4482" s="1">
        <v>0.09</v>
      </c>
      <c r="AO4482" s="1">
        <v>39.13</v>
      </c>
      <c r="AT4482" s="1">
        <v>0.0</v>
      </c>
      <c r="AU4482" s="1">
        <v>0.0</v>
      </c>
      <c r="BA4482" s="1">
        <v>0.0</v>
      </c>
      <c r="BC4482" s="1">
        <v>0.06</v>
      </c>
      <c r="BG4482" s="1">
        <v>17.617</v>
      </c>
      <c r="BH4482" s="1">
        <v>0.13</v>
      </c>
      <c r="BJ4482" s="1">
        <v>56.522</v>
      </c>
      <c r="BO4482" s="1">
        <v>18.972</v>
      </c>
      <c r="BP4482" s="1">
        <v>0.14</v>
      </c>
      <c r="BR4482" s="1">
        <v>60.87</v>
      </c>
      <c r="BT4482" s="1">
        <v>0.0</v>
      </c>
      <c r="BU4482" s="1">
        <v>0.0</v>
      </c>
      <c r="BY4482" s="1">
        <v>0.0</v>
      </c>
      <c r="BZ4482" s="1">
        <v>0.0</v>
      </c>
      <c r="CB4482" s="1">
        <v>0.0</v>
      </c>
      <c r="CG4482" s="1">
        <v>12.196</v>
      </c>
      <c r="CH4482" s="1">
        <v>0.09</v>
      </c>
      <c r="CN4482" s="1">
        <v>39.13</v>
      </c>
      <c r="CQ4482" s="1">
        <v>0.0</v>
      </c>
      <c r="CR4482" s="1">
        <v>0.0</v>
      </c>
      <c r="CU4482" s="1">
        <v>0.0</v>
      </c>
      <c r="CV4482" s="1">
        <v>0.0</v>
      </c>
      <c r="CX4482" s="1">
        <v>0.0</v>
      </c>
      <c r="CY4482" s="1">
        <v>0.0</v>
      </c>
      <c r="DA4482" s="1">
        <v>31.168</v>
      </c>
      <c r="DB4482" s="1">
        <v>4.176</v>
      </c>
      <c r="DF4482" s="1">
        <v>18.972</v>
      </c>
      <c r="DG4482" s="1">
        <v>0.14</v>
      </c>
      <c r="DI4482" s="1">
        <v>60.87</v>
      </c>
      <c r="DN4482" s="1">
        <v>1.355</v>
      </c>
      <c r="DO4482" s="1">
        <v>0.01</v>
      </c>
      <c r="DQ4482" s="1">
        <v>4.348</v>
      </c>
      <c r="DV4482" s="1">
        <v>0.0</v>
      </c>
      <c r="DW4482" s="1">
        <v>0.0</v>
      </c>
      <c r="DY4482" s="1">
        <v>0.0</v>
      </c>
    </row>
    <row r="4483">
      <c r="A4483" s="1" t="s">
        <v>479</v>
      </c>
      <c r="B4483" s="1">
        <v>2018.0</v>
      </c>
      <c r="C4483" s="1" t="s">
        <v>480</v>
      </c>
      <c r="D4483" s="1">
        <v>7554518.0</v>
      </c>
      <c r="E4483" s="1">
        <v>1.048096768E10</v>
      </c>
      <c r="J4483" s="1">
        <v>0.0</v>
      </c>
      <c r="K4483" s="1">
        <v>0.0</v>
      </c>
      <c r="L4483" s="1">
        <v>0.0</v>
      </c>
      <c r="N4483" s="1">
        <v>222.222</v>
      </c>
      <c r="S4483" s="1">
        <v>0.0</v>
      </c>
      <c r="T4483" s="1">
        <v>0.0</v>
      </c>
      <c r="Y4483" s="1">
        <v>0.0</v>
      </c>
      <c r="AA4483" s="1">
        <v>0.27</v>
      </c>
      <c r="AB4483" s="1">
        <v>35.74</v>
      </c>
      <c r="AC4483" s="1">
        <v>0.27</v>
      </c>
      <c r="AE4483" s="1">
        <v>8.876</v>
      </c>
      <c r="AF4483" s="1">
        <v>0.371</v>
      </c>
      <c r="AG4483" s="1">
        <v>601.866</v>
      </c>
      <c r="AH4483" s="1">
        <v>0.434</v>
      </c>
      <c r="AK4483" s="1">
        <v>11.913</v>
      </c>
      <c r="AL4483" s="1">
        <v>0.09</v>
      </c>
      <c r="AO4483" s="1">
        <v>33.333</v>
      </c>
      <c r="AT4483" s="1">
        <v>0.0</v>
      </c>
      <c r="AU4483" s="1">
        <v>0.0</v>
      </c>
      <c r="BA4483" s="1">
        <v>0.0</v>
      </c>
      <c r="BC4483" s="1">
        <v>0.06</v>
      </c>
      <c r="BG4483" s="1">
        <v>22.503</v>
      </c>
      <c r="BH4483" s="1">
        <v>0.17</v>
      </c>
      <c r="BJ4483" s="1">
        <v>62.963</v>
      </c>
      <c r="BO4483" s="1">
        <v>23.827</v>
      </c>
      <c r="BP4483" s="1">
        <v>0.18</v>
      </c>
      <c r="BR4483" s="1">
        <v>66.667</v>
      </c>
      <c r="BT4483" s="1">
        <v>0.0</v>
      </c>
      <c r="BU4483" s="1">
        <v>0.0</v>
      </c>
      <c r="BY4483" s="1">
        <v>0.0</v>
      </c>
      <c r="BZ4483" s="1">
        <v>0.0</v>
      </c>
      <c r="CB4483" s="1">
        <v>0.0</v>
      </c>
      <c r="CG4483" s="1">
        <v>11.913</v>
      </c>
      <c r="CH4483" s="1">
        <v>0.09</v>
      </c>
      <c r="CN4483" s="1">
        <v>33.333</v>
      </c>
      <c r="CQ4483" s="1">
        <v>0.0</v>
      </c>
      <c r="CR4483" s="1">
        <v>0.0</v>
      </c>
      <c r="CU4483" s="1">
        <v>0.0</v>
      </c>
      <c r="CV4483" s="1">
        <v>0.0</v>
      </c>
      <c r="CX4483" s="1">
        <v>0.0</v>
      </c>
      <c r="CY4483" s="1">
        <v>0.0</v>
      </c>
      <c r="DA4483" s="1">
        <v>35.74</v>
      </c>
      <c r="DB4483" s="1">
        <v>4.547</v>
      </c>
      <c r="DF4483" s="1">
        <v>23.827</v>
      </c>
      <c r="DG4483" s="1">
        <v>0.18</v>
      </c>
      <c r="DI4483" s="1">
        <v>66.667</v>
      </c>
      <c r="DN4483" s="1">
        <v>1.324</v>
      </c>
      <c r="DO4483" s="1">
        <v>0.01</v>
      </c>
      <c r="DQ4483" s="1">
        <v>3.704</v>
      </c>
      <c r="DV4483" s="1">
        <v>0.0</v>
      </c>
      <c r="DW4483" s="1">
        <v>0.0</v>
      </c>
      <c r="DY4483" s="1">
        <v>0.0</v>
      </c>
    </row>
    <row r="4484">
      <c r="A4484" s="1" t="s">
        <v>479</v>
      </c>
      <c r="B4484" s="1">
        <v>2019.0</v>
      </c>
      <c r="C4484" s="1" t="s">
        <v>480</v>
      </c>
      <c r="D4484" s="1">
        <v>7731946.0</v>
      </c>
      <c r="E4484" s="1">
        <v>1.1031662592E10</v>
      </c>
      <c r="J4484" s="1">
        <v>0.0</v>
      </c>
      <c r="K4484" s="1">
        <v>0.0</v>
      </c>
      <c r="L4484" s="1">
        <v>0.0</v>
      </c>
      <c r="N4484" s="1">
        <v>50.0</v>
      </c>
      <c r="S4484" s="1">
        <v>0.0</v>
      </c>
      <c r="T4484" s="1">
        <v>0.0</v>
      </c>
      <c r="Y4484" s="1">
        <v>0.0</v>
      </c>
      <c r="AA4484" s="1">
        <v>0.2</v>
      </c>
      <c r="AB4484" s="1">
        <v>25.867</v>
      </c>
      <c r="AC4484" s="1">
        <v>0.2</v>
      </c>
      <c r="AE4484" s="1">
        <v>-0.308</v>
      </c>
      <c r="AF4484" s="1">
        <v>-0.014</v>
      </c>
      <c r="AG4484" s="1">
        <v>586.245</v>
      </c>
      <c r="AH4484" s="1">
        <v>0.411</v>
      </c>
      <c r="AK4484" s="1">
        <v>1.293</v>
      </c>
      <c r="AL4484" s="1">
        <v>0.01</v>
      </c>
      <c r="AO4484" s="1">
        <v>5.0</v>
      </c>
      <c r="AT4484" s="1">
        <v>0.0</v>
      </c>
      <c r="AU4484" s="1">
        <v>0.0</v>
      </c>
      <c r="BA4484" s="1">
        <v>0.0</v>
      </c>
      <c r="BC4484" s="1">
        <v>0.01</v>
      </c>
      <c r="BG4484" s="1">
        <v>23.28</v>
      </c>
      <c r="BH4484" s="1">
        <v>0.18</v>
      </c>
      <c r="BJ4484" s="1">
        <v>90.0</v>
      </c>
      <c r="BO4484" s="1">
        <v>24.573</v>
      </c>
      <c r="BP4484" s="1">
        <v>0.19</v>
      </c>
      <c r="BR4484" s="1">
        <v>95.0</v>
      </c>
      <c r="BT4484" s="1">
        <v>0.0</v>
      </c>
      <c r="BU4484" s="1">
        <v>0.0</v>
      </c>
      <c r="BY4484" s="1">
        <v>0.0</v>
      </c>
      <c r="BZ4484" s="1">
        <v>0.0</v>
      </c>
      <c r="CB4484" s="1">
        <v>0.0</v>
      </c>
      <c r="CG4484" s="1">
        <v>1.293</v>
      </c>
      <c r="CH4484" s="1">
        <v>0.01</v>
      </c>
      <c r="CN4484" s="1">
        <v>5.0</v>
      </c>
      <c r="CQ4484" s="1">
        <v>0.0</v>
      </c>
      <c r="CR4484" s="1">
        <v>0.0</v>
      </c>
      <c r="CU4484" s="1">
        <v>0.0</v>
      </c>
      <c r="CV4484" s="1">
        <v>0.0</v>
      </c>
      <c r="CX4484" s="1">
        <v>0.0</v>
      </c>
      <c r="CY4484" s="1">
        <v>0.0</v>
      </c>
      <c r="DA4484" s="1">
        <v>25.867</v>
      </c>
      <c r="DB4484" s="1">
        <v>4.533</v>
      </c>
      <c r="DF4484" s="1">
        <v>24.573</v>
      </c>
      <c r="DG4484" s="1">
        <v>0.19</v>
      </c>
      <c r="DI4484" s="1">
        <v>95.0</v>
      </c>
      <c r="DN4484" s="1">
        <v>1.293</v>
      </c>
      <c r="DO4484" s="1">
        <v>0.01</v>
      </c>
      <c r="DQ4484" s="1">
        <v>5.0</v>
      </c>
      <c r="DV4484" s="1">
        <v>0.0</v>
      </c>
      <c r="DW4484" s="1">
        <v>0.0</v>
      </c>
      <c r="DY4484" s="1">
        <v>0.0</v>
      </c>
    </row>
    <row r="4485">
      <c r="A4485" s="1" t="s">
        <v>479</v>
      </c>
      <c r="B4485" s="1">
        <v>2020.0</v>
      </c>
      <c r="C4485" s="1" t="s">
        <v>480</v>
      </c>
      <c r="D4485" s="1">
        <v>7912509.0</v>
      </c>
      <c r="E4485" s="1">
        <v>1.0814454784E10</v>
      </c>
      <c r="J4485" s="1">
        <v>0.0</v>
      </c>
      <c r="K4485" s="1">
        <v>0.0</v>
      </c>
      <c r="L4485" s="1">
        <v>0.0</v>
      </c>
      <c r="N4485" s="1">
        <v>50.0</v>
      </c>
      <c r="S4485" s="1">
        <v>0.0</v>
      </c>
      <c r="T4485" s="1">
        <v>0.0</v>
      </c>
      <c r="Y4485" s="1">
        <v>0.0</v>
      </c>
      <c r="AA4485" s="1">
        <v>0.2</v>
      </c>
      <c r="AB4485" s="1">
        <v>25.276</v>
      </c>
      <c r="AC4485" s="1">
        <v>0.2</v>
      </c>
      <c r="AE4485" s="1">
        <v>1.318</v>
      </c>
      <c r="AF4485" s="1">
        <v>0.06</v>
      </c>
      <c r="AG4485" s="1">
        <v>580.419</v>
      </c>
      <c r="AH4485" s="1">
        <v>0.425</v>
      </c>
      <c r="AK4485" s="1">
        <v>1.264</v>
      </c>
      <c r="AL4485" s="1">
        <v>0.01</v>
      </c>
      <c r="AO4485" s="1">
        <v>5.0</v>
      </c>
      <c r="AT4485" s="1">
        <v>0.0</v>
      </c>
      <c r="AU4485" s="1">
        <v>0.0</v>
      </c>
      <c r="BA4485" s="1">
        <v>0.0</v>
      </c>
      <c r="BC4485" s="1">
        <v>0.01</v>
      </c>
      <c r="BG4485" s="1">
        <v>22.749</v>
      </c>
      <c r="BH4485" s="1">
        <v>0.18</v>
      </c>
      <c r="BJ4485" s="1">
        <v>90.0</v>
      </c>
      <c r="BO4485" s="1">
        <v>24.013</v>
      </c>
      <c r="BP4485" s="1">
        <v>0.19</v>
      </c>
      <c r="BR4485" s="1">
        <v>95.0</v>
      </c>
      <c r="BT4485" s="1">
        <v>0.0</v>
      </c>
      <c r="BU4485" s="1">
        <v>0.0</v>
      </c>
      <c r="BY4485" s="1">
        <v>0.0</v>
      </c>
      <c r="BZ4485" s="1">
        <v>0.0</v>
      </c>
      <c r="CB4485" s="1">
        <v>0.0</v>
      </c>
      <c r="CG4485" s="1">
        <v>1.264</v>
      </c>
      <c r="CH4485" s="1">
        <v>0.01</v>
      </c>
      <c r="CN4485" s="1">
        <v>5.0</v>
      </c>
      <c r="CQ4485" s="1">
        <v>0.0</v>
      </c>
      <c r="CR4485" s="1">
        <v>0.0</v>
      </c>
      <c r="CU4485" s="1">
        <v>0.0</v>
      </c>
      <c r="CV4485" s="1">
        <v>0.0</v>
      </c>
      <c r="CX4485" s="1">
        <v>0.0</v>
      </c>
      <c r="CY4485" s="1">
        <v>0.0</v>
      </c>
      <c r="DA4485" s="1">
        <v>25.276</v>
      </c>
      <c r="DB4485" s="1">
        <v>4.593</v>
      </c>
      <c r="DF4485" s="1">
        <v>24.013</v>
      </c>
      <c r="DG4485" s="1">
        <v>0.19</v>
      </c>
      <c r="DI4485" s="1">
        <v>95.0</v>
      </c>
      <c r="DN4485" s="1">
        <v>1.264</v>
      </c>
      <c r="DO4485" s="1">
        <v>0.01</v>
      </c>
      <c r="DQ4485" s="1">
        <v>5.0</v>
      </c>
      <c r="DV4485" s="1">
        <v>0.0</v>
      </c>
      <c r="DW4485" s="1">
        <v>0.0</v>
      </c>
      <c r="DY4485" s="1">
        <v>0.0</v>
      </c>
    </row>
    <row r="4486">
      <c r="A4486" s="1" t="s">
        <v>479</v>
      </c>
      <c r="B4486" s="1">
        <v>2021.0</v>
      </c>
      <c r="C4486" s="1" t="s">
        <v>480</v>
      </c>
      <c r="D4486" s="1">
        <v>8094551.0</v>
      </c>
      <c r="E4486" s="1">
        <v>1.1258355712E10</v>
      </c>
      <c r="J4486" s="1">
        <v>0.0</v>
      </c>
      <c r="K4486" s="1">
        <v>0.0</v>
      </c>
      <c r="L4486" s="1">
        <v>0.0</v>
      </c>
      <c r="N4486" s="1">
        <v>50.0</v>
      </c>
      <c r="S4486" s="1">
        <v>0.0</v>
      </c>
      <c r="T4486" s="1">
        <v>0.0</v>
      </c>
      <c r="Y4486" s="1">
        <v>0.0</v>
      </c>
      <c r="AA4486" s="1">
        <v>0.2</v>
      </c>
      <c r="AB4486" s="1">
        <v>24.708</v>
      </c>
      <c r="AC4486" s="1">
        <v>0.2</v>
      </c>
      <c r="AE4486" s="1">
        <v>21.412</v>
      </c>
      <c r="AF4486" s="1">
        <v>0.983</v>
      </c>
      <c r="AG4486" s="1">
        <v>688.851</v>
      </c>
      <c r="AH4486" s="1">
        <v>0.495</v>
      </c>
      <c r="AK4486" s="1">
        <v>1.235</v>
      </c>
      <c r="AL4486" s="1">
        <v>0.01</v>
      </c>
      <c r="AO4486" s="1">
        <v>5.0</v>
      </c>
      <c r="AT4486" s="1">
        <v>0.0</v>
      </c>
      <c r="AU4486" s="1">
        <v>0.0</v>
      </c>
      <c r="BA4486" s="1">
        <v>0.0</v>
      </c>
      <c r="BC4486" s="1">
        <v>0.01</v>
      </c>
      <c r="BG4486" s="1">
        <v>22.237</v>
      </c>
      <c r="BH4486" s="1">
        <v>0.18</v>
      </c>
      <c r="BJ4486" s="1">
        <v>90.0</v>
      </c>
      <c r="BO4486" s="1">
        <v>23.473</v>
      </c>
      <c r="BP4486" s="1">
        <v>0.19</v>
      </c>
      <c r="BR4486" s="1">
        <v>95.0</v>
      </c>
      <c r="BT4486" s="1">
        <v>0.0</v>
      </c>
      <c r="BU4486" s="1">
        <v>0.0</v>
      </c>
      <c r="BY4486" s="1">
        <v>0.0</v>
      </c>
      <c r="BZ4486" s="1">
        <v>0.0</v>
      </c>
      <c r="CB4486" s="1">
        <v>0.0</v>
      </c>
      <c r="CG4486" s="1">
        <v>1.235</v>
      </c>
      <c r="CH4486" s="1">
        <v>0.01</v>
      </c>
      <c r="CN4486" s="1">
        <v>5.0</v>
      </c>
      <c r="CQ4486" s="1">
        <v>0.0</v>
      </c>
      <c r="CR4486" s="1">
        <v>0.0</v>
      </c>
      <c r="CU4486" s="1">
        <v>0.0</v>
      </c>
      <c r="CV4486" s="1">
        <v>0.0</v>
      </c>
      <c r="CX4486" s="1">
        <v>0.0</v>
      </c>
      <c r="CY4486" s="1">
        <v>0.0</v>
      </c>
      <c r="DA4486" s="1">
        <v>24.708</v>
      </c>
      <c r="DB4486" s="1">
        <v>5.576</v>
      </c>
      <c r="DF4486" s="1">
        <v>23.473</v>
      </c>
      <c r="DG4486" s="1">
        <v>0.19</v>
      </c>
      <c r="DI4486" s="1">
        <v>95.0</v>
      </c>
      <c r="DN4486" s="1">
        <v>1.235</v>
      </c>
      <c r="DO4486" s="1">
        <v>0.01</v>
      </c>
      <c r="DQ4486" s="1">
        <v>5.0</v>
      </c>
      <c r="DV4486" s="1">
        <v>0.0</v>
      </c>
      <c r="DW4486" s="1">
        <v>0.0</v>
      </c>
      <c r="DY4486" s="1">
        <v>0.0</v>
      </c>
    </row>
    <row r="4487">
      <c r="A4487" s="1" t="s">
        <v>479</v>
      </c>
      <c r="B4487" s="1">
        <v>2022.0</v>
      </c>
      <c r="C4487" s="1" t="s">
        <v>480</v>
      </c>
      <c r="D4487" s="1">
        <v>8276759.0</v>
      </c>
      <c r="E4487" s="1">
        <v>1.1681270784E10</v>
      </c>
      <c r="J4487" s="1">
        <v>0.0</v>
      </c>
      <c r="K4487" s="1">
        <v>0.0</v>
      </c>
      <c r="L4487" s="1">
        <v>0.0</v>
      </c>
      <c r="N4487" s="1">
        <v>50.0</v>
      </c>
      <c r="S4487" s="1">
        <v>0.0</v>
      </c>
      <c r="T4487" s="1">
        <v>0.0</v>
      </c>
      <c r="Y4487" s="1">
        <v>0.0</v>
      </c>
      <c r="AA4487" s="1">
        <v>0.2</v>
      </c>
      <c r="AB4487" s="1">
        <v>24.164</v>
      </c>
      <c r="AC4487" s="1">
        <v>0.2</v>
      </c>
      <c r="AE4487" s="1">
        <v>-0.627</v>
      </c>
      <c r="AF4487" s="1">
        <v>-0.035</v>
      </c>
      <c r="AG4487" s="1">
        <v>669.462</v>
      </c>
      <c r="AH4487" s="1">
        <v>0.474</v>
      </c>
      <c r="AK4487" s="1">
        <v>1.208</v>
      </c>
      <c r="AL4487" s="1">
        <v>0.01</v>
      </c>
      <c r="AO4487" s="1">
        <v>5.0</v>
      </c>
      <c r="AT4487" s="1">
        <v>0.0</v>
      </c>
      <c r="AU4487" s="1">
        <v>0.0</v>
      </c>
      <c r="BA4487" s="1">
        <v>0.0</v>
      </c>
      <c r="BC4487" s="1">
        <v>0.01</v>
      </c>
      <c r="BG4487" s="1">
        <v>21.748</v>
      </c>
      <c r="BH4487" s="1">
        <v>0.18</v>
      </c>
      <c r="BJ4487" s="1">
        <v>90.0</v>
      </c>
      <c r="BO4487" s="1">
        <v>22.956</v>
      </c>
      <c r="BP4487" s="1">
        <v>0.19</v>
      </c>
      <c r="BR4487" s="1">
        <v>95.0</v>
      </c>
      <c r="BT4487" s="1">
        <v>0.0</v>
      </c>
      <c r="BU4487" s="1">
        <v>0.0</v>
      </c>
      <c r="BY4487" s="1">
        <v>0.0</v>
      </c>
      <c r="BZ4487" s="1">
        <v>0.0</v>
      </c>
      <c r="CB4487" s="1">
        <v>0.0</v>
      </c>
      <c r="CG4487" s="1">
        <v>1.208</v>
      </c>
      <c r="CH4487" s="1">
        <v>0.01</v>
      </c>
      <c r="CN4487" s="1">
        <v>5.0</v>
      </c>
      <c r="CQ4487" s="1">
        <v>0.0</v>
      </c>
      <c r="CR4487" s="1">
        <v>0.0</v>
      </c>
      <c r="CU4487" s="1">
        <v>0.0</v>
      </c>
      <c r="CV4487" s="1">
        <v>0.0</v>
      </c>
      <c r="CX4487" s="1">
        <v>0.0</v>
      </c>
      <c r="CY4487" s="1">
        <v>0.0</v>
      </c>
      <c r="DA4487" s="1">
        <v>24.164</v>
      </c>
      <c r="DB4487" s="1">
        <v>5.541</v>
      </c>
      <c r="DF4487" s="1">
        <v>22.956</v>
      </c>
      <c r="DG4487" s="1">
        <v>0.19</v>
      </c>
      <c r="DI4487" s="1">
        <v>95.0</v>
      </c>
      <c r="DN4487" s="1">
        <v>1.208</v>
      </c>
      <c r="DO4487" s="1">
        <v>0.01</v>
      </c>
      <c r="DQ4487" s="1">
        <v>5.0</v>
      </c>
      <c r="DV4487" s="1">
        <v>0.0</v>
      </c>
      <c r="DW4487" s="1">
        <v>0.0</v>
      </c>
      <c r="DY4487" s="1">
        <v>0.0</v>
      </c>
    </row>
    <row r="4488">
      <c r="A4488" s="1" t="s">
        <v>479</v>
      </c>
      <c r="B4488" s="1">
        <v>2023.0</v>
      </c>
      <c r="C4488" s="1" t="s">
        <v>480</v>
      </c>
      <c r="D4488" s="1">
        <v>8460469.0</v>
      </c>
      <c r="J4488" s="1">
        <v>0.0</v>
      </c>
      <c r="K4488" s="1">
        <v>0.0</v>
      </c>
      <c r="L4488" s="1">
        <v>0.0</v>
      </c>
      <c r="N4488" s="1">
        <v>47.619</v>
      </c>
      <c r="S4488" s="1">
        <v>0.0</v>
      </c>
      <c r="T4488" s="1">
        <v>0.0</v>
      </c>
      <c r="Y4488" s="1">
        <v>0.0</v>
      </c>
      <c r="AA4488" s="1">
        <v>0.21</v>
      </c>
      <c r="AB4488" s="1">
        <v>24.821</v>
      </c>
      <c r="AC4488" s="1">
        <v>0.21</v>
      </c>
      <c r="AE4488" s="1">
        <v>2.984</v>
      </c>
      <c r="AF4488" s="1">
        <v>0.165</v>
      </c>
      <c r="AG4488" s="1">
        <v>674.47</v>
      </c>
      <c r="AK4488" s="1">
        <v>1.182</v>
      </c>
      <c r="AL4488" s="1">
        <v>0.01</v>
      </c>
      <c r="AO4488" s="1">
        <v>4.762</v>
      </c>
      <c r="AT4488" s="1">
        <v>0.0</v>
      </c>
      <c r="AU4488" s="1">
        <v>0.0</v>
      </c>
      <c r="BA4488" s="1">
        <v>0.0</v>
      </c>
      <c r="BC4488" s="1">
        <v>0.01</v>
      </c>
      <c r="BG4488" s="1">
        <v>21.275</v>
      </c>
      <c r="BH4488" s="1">
        <v>0.18</v>
      </c>
      <c r="BJ4488" s="1">
        <v>85.714</v>
      </c>
      <c r="BO4488" s="1">
        <v>23.639</v>
      </c>
      <c r="BP4488" s="1">
        <v>0.2</v>
      </c>
      <c r="BR4488" s="1">
        <v>95.238</v>
      </c>
      <c r="BT4488" s="1">
        <v>0.0</v>
      </c>
      <c r="BU4488" s="1">
        <v>0.0</v>
      </c>
      <c r="BY4488" s="1">
        <v>0.0</v>
      </c>
      <c r="BZ4488" s="1">
        <v>0.0</v>
      </c>
      <c r="CB4488" s="1">
        <v>0.0</v>
      </c>
      <c r="CG4488" s="1">
        <v>1.182</v>
      </c>
      <c r="CH4488" s="1">
        <v>0.01</v>
      </c>
      <c r="CN4488" s="1">
        <v>4.762</v>
      </c>
      <c r="CQ4488" s="1">
        <v>0.0</v>
      </c>
      <c r="CR4488" s="1">
        <v>0.0</v>
      </c>
      <c r="CU4488" s="1">
        <v>0.0</v>
      </c>
      <c r="CV4488" s="1">
        <v>0.0</v>
      </c>
      <c r="CX4488" s="1">
        <v>0.0</v>
      </c>
      <c r="CY4488" s="1">
        <v>0.0</v>
      </c>
      <c r="DA4488" s="1">
        <v>24.821</v>
      </c>
      <c r="DB4488" s="1">
        <v>5.706</v>
      </c>
      <c r="DF4488" s="1">
        <v>23.639</v>
      </c>
      <c r="DG4488" s="1">
        <v>0.2</v>
      </c>
      <c r="DI4488" s="1">
        <v>95.238</v>
      </c>
      <c r="DN4488" s="1">
        <v>2.364</v>
      </c>
      <c r="DO4488" s="1">
        <v>0.02</v>
      </c>
      <c r="DQ4488" s="1">
        <v>9.524</v>
      </c>
      <c r="DV4488" s="1">
        <v>0.0</v>
      </c>
      <c r="DW4488" s="1">
        <v>0.0</v>
      </c>
      <c r="DY4488" s="1">
        <v>0.0</v>
      </c>
    </row>
    <row r="4489">
      <c r="A4489" s="1" t="s">
        <v>481</v>
      </c>
      <c r="B4489" s="1">
        <v>2000.0</v>
      </c>
      <c r="C4489" s="1" t="s">
        <v>482</v>
      </c>
      <c r="D4489" s="1">
        <v>4035193.0</v>
      </c>
      <c r="E4489" s="1">
        <v>1.52153571328E11</v>
      </c>
      <c r="G4489" s="1">
        <v>0.0</v>
      </c>
      <c r="H4489" s="1">
        <v>0.0</v>
      </c>
      <c r="I4489" s="1">
        <v>0.0</v>
      </c>
      <c r="J4489" s="1">
        <v>121.432</v>
      </c>
      <c r="K4489" s="1">
        <v>0.49</v>
      </c>
      <c r="L4489" s="1">
        <v>1.547</v>
      </c>
      <c r="M4489" s="1">
        <v>0.0</v>
      </c>
      <c r="N4489" s="1">
        <v>657.089</v>
      </c>
      <c r="P4489" s="1">
        <v>0.0</v>
      </c>
      <c r="Q4489" s="1">
        <v>0.0</v>
      </c>
      <c r="R4489" s="1">
        <v>0.0</v>
      </c>
      <c r="S4489" s="1">
        <v>0.0</v>
      </c>
      <c r="T4489" s="1">
        <v>0.0</v>
      </c>
      <c r="V4489" s="1">
        <v>0.0</v>
      </c>
      <c r="W4489" s="1">
        <v>0.0</v>
      </c>
      <c r="X4489" s="1">
        <v>0.0</v>
      </c>
      <c r="Y4489" s="1">
        <v>0.0</v>
      </c>
      <c r="Z4489" s="1">
        <v>0.0</v>
      </c>
      <c r="AA4489" s="1">
        <v>31.67</v>
      </c>
      <c r="AB4489" s="1">
        <v>7848.447</v>
      </c>
      <c r="AC4489" s="1">
        <v>31.67</v>
      </c>
      <c r="AD4489" s="1">
        <v>7.153</v>
      </c>
      <c r="AE4489" s="1">
        <v>6.924</v>
      </c>
      <c r="AF4489" s="1">
        <v>28.688</v>
      </c>
      <c r="AG4489" s="1">
        <v>109787.672</v>
      </c>
      <c r="AH4489" s="1">
        <v>2.912</v>
      </c>
      <c r="AI4489" s="1">
        <v>6.937</v>
      </c>
      <c r="AJ4489" s="1">
        <v>28.688</v>
      </c>
      <c r="AK4489" s="1">
        <v>7727.016</v>
      </c>
      <c r="AL4489" s="1">
        <v>31.18</v>
      </c>
      <c r="AM4489" s="1">
        <v>109593.852</v>
      </c>
      <c r="AN4489" s="1">
        <v>442.232</v>
      </c>
      <c r="AO4489" s="1">
        <v>98.453</v>
      </c>
      <c r="AP4489" s="1">
        <v>99.827</v>
      </c>
      <c r="AQ4489" s="1">
        <v>16.311</v>
      </c>
      <c r="AR4489" s="1">
        <v>2.324</v>
      </c>
      <c r="AS4489" s="1">
        <v>16.574</v>
      </c>
      <c r="AT4489" s="1">
        <v>1452.223</v>
      </c>
      <c r="AU4489" s="1">
        <v>5.86</v>
      </c>
      <c r="AV4489" s="1">
        <v>4107.424</v>
      </c>
      <c r="AX4489" s="1">
        <v>0.0</v>
      </c>
      <c r="AY4489" s="1">
        <v>0.0</v>
      </c>
      <c r="AZ4489" s="1">
        <v>0.0</v>
      </c>
      <c r="BA4489" s="1">
        <v>18.503</v>
      </c>
      <c r="BB4489" s="1">
        <v>3.741</v>
      </c>
      <c r="BC4489" s="1">
        <v>20.81</v>
      </c>
      <c r="BE4489" s="1">
        <v>0.0</v>
      </c>
      <c r="BF4489" s="1">
        <v>0.0</v>
      </c>
      <c r="BG4489" s="1">
        <v>0.0</v>
      </c>
      <c r="BH4489" s="1">
        <v>0.0</v>
      </c>
      <c r="BI4489" s="1">
        <v>0.0</v>
      </c>
      <c r="BJ4489" s="1">
        <v>0.0</v>
      </c>
      <c r="BK4489" s="1">
        <v>0.0</v>
      </c>
      <c r="BL4489" s="1">
        <v>0.0</v>
      </c>
      <c r="BM4489" s="1">
        <v>0.0</v>
      </c>
      <c r="BN4489" s="1">
        <v>0.766</v>
      </c>
      <c r="BO4489" s="1">
        <v>121.432</v>
      </c>
      <c r="BP4489" s="1">
        <v>0.49</v>
      </c>
      <c r="BQ4489" s="1">
        <v>189.737</v>
      </c>
      <c r="BR4489" s="1">
        <v>1.547</v>
      </c>
      <c r="BS4489" s="1">
        <v>0.173</v>
      </c>
      <c r="BT4489" s="1">
        <v>0.0</v>
      </c>
      <c r="BU4489" s="1">
        <v>0.0</v>
      </c>
      <c r="BW4489" s="1">
        <v>0.0</v>
      </c>
      <c r="BX4489" s="1">
        <v>0.0</v>
      </c>
      <c r="BY4489" s="1">
        <v>0.0</v>
      </c>
      <c r="BZ4489" s="1">
        <v>0.0</v>
      </c>
      <c r="CA4489" s="1">
        <v>0.0</v>
      </c>
      <c r="CB4489" s="1">
        <v>0.0</v>
      </c>
      <c r="CC4489" s="1">
        <v>0.0</v>
      </c>
      <c r="CD4489" s="1">
        <v>6.603</v>
      </c>
      <c r="CE4489" s="1">
        <v>26.364</v>
      </c>
      <c r="CF4489" s="1">
        <v>425.658</v>
      </c>
      <c r="CG4489" s="1">
        <v>6274.793</v>
      </c>
      <c r="CH4489" s="1">
        <v>25.32</v>
      </c>
      <c r="CI4489" s="1">
        <v>105486.422</v>
      </c>
      <c r="CK4489" s="1">
        <v>0.0</v>
      </c>
      <c r="CL4489" s="1">
        <v>0.0</v>
      </c>
      <c r="CM4489" s="1">
        <v>0.0</v>
      </c>
      <c r="CN4489" s="1">
        <v>79.949</v>
      </c>
      <c r="CO4489" s="1">
        <v>96.086</v>
      </c>
      <c r="CP4489" s="1">
        <v>0.766</v>
      </c>
      <c r="CQ4489" s="1">
        <v>0.245</v>
      </c>
      <c r="CS4489" s="1">
        <v>0.0</v>
      </c>
      <c r="CT4489" s="1">
        <v>0.0</v>
      </c>
      <c r="CU4489" s="1">
        <v>60.716</v>
      </c>
      <c r="CW4489" s="1">
        <v>189.737</v>
      </c>
      <c r="CX4489" s="1">
        <v>0.774</v>
      </c>
      <c r="CZ4489" s="1">
        <v>0.173</v>
      </c>
      <c r="DA4489" s="1">
        <v>7848.447</v>
      </c>
      <c r="DB4489" s="1">
        <v>443.014</v>
      </c>
      <c r="DC4489" s="1">
        <v>0.0</v>
      </c>
      <c r="DD4489" s="1">
        <v>0.0</v>
      </c>
      <c r="DE4489" s="1">
        <v>0.766</v>
      </c>
      <c r="DF4489" s="1">
        <v>121.432</v>
      </c>
      <c r="DG4489" s="1">
        <v>0.49</v>
      </c>
      <c r="DH4489" s="1">
        <v>189.737</v>
      </c>
      <c r="DI4489" s="1">
        <v>1.547</v>
      </c>
      <c r="DJ4489" s="1">
        <v>0.173</v>
      </c>
      <c r="DL4489" s="1">
        <v>0.0</v>
      </c>
      <c r="DM4489" s="1">
        <v>0.0</v>
      </c>
      <c r="DN4489" s="1">
        <v>0.0</v>
      </c>
      <c r="DO4489" s="1">
        <v>0.0</v>
      </c>
      <c r="DP4489" s="1">
        <v>0.0</v>
      </c>
      <c r="DQ4489" s="1">
        <v>0.0</v>
      </c>
      <c r="DR4489" s="1">
        <v>0.0</v>
      </c>
      <c r="DT4489" s="1">
        <v>0.0</v>
      </c>
      <c r="DU4489" s="1">
        <v>0.0</v>
      </c>
      <c r="DV4489" s="1">
        <v>0.0</v>
      </c>
      <c r="DW4489" s="1">
        <v>0.0</v>
      </c>
      <c r="DX4489" s="1">
        <v>0.0</v>
      </c>
      <c r="DY4489" s="1">
        <v>0.0</v>
      </c>
      <c r="DZ4489" s="1">
        <v>0.0</v>
      </c>
    </row>
    <row r="4490">
      <c r="A4490" s="1" t="s">
        <v>481</v>
      </c>
      <c r="B4490" s="1">
        <v>2001.0</v>
      </c>
      <c r="C4490" s="1" t="s">
        <v>482</v>
      </c>
      <c r="D4490" s="1">
        <v>4116123.0</v>
      </c>
      <c r="E4490" s="1">
        <v>1.52550785024E11</v>
      </c>
      <c r="G4490" s="1">
        <v>0.0</v>
      </c>
      <c r="H4490" s="1">
        <v>0.0</v>
      </c>
      <c r="I4490" s="1">
        <v>0.0</v>
      </c>
      <c r="J4490" s="1">
        <v>167.633</v>
      </c>
      <c r="K4490" s="1">
        <v>0.69</v>
      </c>
      <c r="L4490" s="1">
        <v>2.087</v>
      </c>
      <c r="M4490" s="1">
        <v>0.0</v>
      </c>
      <c r="N4490" s="1">
        <v>598.306</v>
      </c>
      <c r="P4490" s="1">
        <v>0.0</v>
      </c>
      <c r="Q4490" s="1">
        <v>0.0</v>
      </c>
      <c r="R4490" s="1">
        <v>0.0</v>
      </c>
      <c r="S4490" s="1">
        <v>0.0</v>
      </c>
      <c r="T4490" s="1">
        <v>0.0</v>
      </c>
      <c r="V4490" s="1">
        <v>0.0</v>
      </c>
      <c r="W4490" s="1">
        <v>0.0</v>
      </c>
      <c r="X4490" s="1">
        <v>0.0</v>
      </c>
      <c r="Y4490" s="1">
        <v>0.0</v>
      </c>
      <c r="Z4490" s="1">
        <v>0.0</v>
      </c>
      <c r="AA4490" s="1">
        <v>33.06</v>
      </c>
      <c r="AB4490" s="1">
        <v>8031.83</v>
      </c>
      <c r="AC4490" s="1">
        <v>33.06</v>
      </c>
      <c r="AD4490" s="1">
        <v>6.613</v>
      </c>
      <c r="AE4490" s="1">
        <v>13.026</v>
      </c>
      <c r="AF4490" s="1">
        <v>57.706</v>
      </c>
      <c r="AG4490" s="1">
        <v>121648.578</v>
      </c>
      <c r="AH4490" s="1">
        <v>3.282</v>
      </c>
      <c r="AI4490" s="1">
        <v>12.884</v>
      </c>
      <c r="AJ4490" s="1">
        <v>56.978</v>
      </c>
      <c r="AK4490" s="1">
        <v>7864.196</v>
      </c>
      <c r="AL4490" s="1">
        <v>32.37</v>
      </c>
      <c r="AM4490" s="1">
        <v>121281.742</v>
      </c>
      <c r="AN4490" s="1">
        <v>499.211</v>
      </c>
      <c r="AO4490" s="1">
        <v>97.913</v>
      </c>
      <c r="AP4490" s="1">
        <v>99.705</v>
      </c>
      <c r="AQ4490" s="1">
        <v>162.796</v>
      </c>
      <c r="AR4490" s="1">
        <v>26.982</v>
      </c>
      <c r="AS4490" s="1">
        <v>43.556</v>
      </c>
      <c r="AT4490" s="1">
        <v>3840.993</v>
      </c>
      <c r="AU4490" s="1">
        <v>15.81</v>
      </c>
      <c r="AV4490" s="1">
        <v>10581.923</v>
      </c>
      <c r="AX4490" s="1">
        <v>0.0</v>
      </c>
      <c r="AY4490" s="1">
        <v>0.0</v>
      </c>
      <c r="AZ4490" s="1">
        <v>0.0</v>
      </c>
      <c r="BA4490" s="1">
        <v>47.822</v>
      </c>
      <c r="BB4490" s="1">
        <v>8.699</v>
      </c>
      <c r="BC4490" s="1">
        <v>19.78</v>
      </c>
      <c r="BE4490" s="1">
        <v>0.0</v>
      </c>
      <c r="BF4490" s="1">
        <v>0.0</v>
      </c>
      <c r="BG4490" s="1">
        <v>0.0</v>
      </c>
      <c r="BH4490" s="1">
        <v>0.0</v>
      </c>
      <c r="BI4490" s="1">
        <v>0.0</v>
      </c>
      <c r="BJ4490" s="1">
        <v>0.0</v>
      </c>
      <c r="BK4490" s="1">
        <v>0.0</v>
      </c>
      <c r="BL4490" s="1">
        <v>93.061</v>
      </c>
      <c r="BM4490" s="1">
        <v>0.712</v>
      </c>
      <c r="BN4490" s="1">
        <v>1.478</v>
      </c>
      <c r="BO4490" s="1">
        <v>167.633</v>
      </c>
      <c r="BP4490" s="1">
        <v>0.69</v>
      </c>
      <c r="BQ4490" s="1">
        <v>359.106</v>
      </c>
      <c r="BR4490" s="1">
        <v>2.087</v>
      </c>
      <c r="BS4490" s="1">
        <v>0.295</v>
      </c>
      <c r="BT4490" s="1">
        <v>0.0</v>
      </c>
      <c r="BU4490" s="1">
        <v>0.0</v>
      </c>
      <c r="BW4490" s="1">
        <v>0.0</v>
      </c>
      <c r="BX4490" s="1">
        <v>0.0</v>
      </c>
      <c r="BY4490" s="1">
        <v>0.0</v>
      </c>
      <c r="BZ4490" s="1">
        <v>0.0</v>
      </c>
      <c r="CA4490" s="1">
        <v>0.0</v>
      </c>
      <c r="CB4490" s="1">
        <v>0.0</v>
      </c>
      <c r="CC4490" s="1">
        <v>0.0</v>
      </c>
      <c r="CD4490" s="1">
        <v>7.047</v>
      </c>
      <c r="CE4490" s="1">
        <v>29.996</v>
      </c>
      <c r="CF4490" s="1">
        <v>455.654</v>
      </c>
      <c r="CG4490" s="1">
        <v>4023.203</v>
      </c>
      <c r="CH4490" s="1">
        <v>16.56</v>
      </c>
      <c r="CI4490" s="1">
        <v>110699.82</v>
      </c>
      <c r="CK4490" s="1">
        <v>0.0</v>
      </c>
      <c r="CL4490" s="1">
        <v>0.0</v>
      </c>
      <c r="CM4490" s="1">
        <v>0.0</v>
      </c>
      <c r="CN4490" s="1">
        <v>50.091</v>
      </c>
      <c r="CO4490" s="1">
        <v>91.005</v>
      </c>
      <c r="CP4490" s="1">
        <v>1.478</v>
      </c>
      <c r="CQ4490" s="1">
        <v>0.473</v>
      </c>
      <c r="CS4490" s="1">
        <v>93.061</v>
      </c>
      <c r="CT4490" s="1">
        <v>0.712</v>
      </c>
      <c r="CU4490" s="1">
        <v>114.914</v>
      </c>
      <c r="CW4490" s="1">
        <v>359.106</v>
      </c>
      <c r="CX4490" s="1">
        <v>1.431</v>
      </c>
      <c r="CZ4490" s="1">
        <v>0.295</v>
      </c>
      <c r="DA4490" s="1">
        <v>8031.83</v>
      </c>
      <c r="DB4490" s="1">
        <v>500.721</v>
      </c>
      <c r="DC4490" s="1">
        <v>93.061</v>
      </c>
      <c r="DD4490" s="1">
        <v>0.712</v>
      </c>
      <c r="DE4490" s="1">
        <v>1.478</v>
      </c>
      <c r="DF4490" s="1">
        <v>167.633</v>
      </c>
      <c r="DG4490" s="1">
        <v>0.69</v>
      </c>
      <c r="DH4490" s="1">
        <v>359.106</v>
      </c>
      <c r="DI4490" s="1">
        <v>2.087</v>
      </c>
      <c r="DJ4490" s="1">
        <v>0.295</v>
      </c>
      <c r="DL4490" s="1">
        <v>0.0</v>
      </c>
      <c r="DM4490" s="1">
        <v>0.0</v>
      </c>
      <c r="DN4490" s="1">
        <v>0.0</v>
      </c>
      <c r="DO4490" s="1">
        <v>0.0</v>
      </c>
      <c r="DP4490" s="1">
        <v>0.0</v>
      </c>
      <c r="DQ4490" s="1">
        <v>0.0</v>
      </c>
      <c r="DR4490" s="1">
        <v>0.0</v>
      </c>
      <c r="DT4490" s="1">
        <v>0.0</v>
      </c>
      <c r="DU4490" s="1">
        <v>0.0</v>
      </c>
      <c r="DV4490" s="1">
        <v>0.0</v>
      </c>
      <c r="DW4490" s="1">
        <v>0.0</v>
      </c>
      <c r="DX4490" s="1">
        <v>0.0</v>
      </c>
      <c r="DY4490" s="1">
        <v>0.0</v>
      </c>
      <c r="DZ4490" s="1">
        <v>0.0</v>
      </c>
    </row>
    <row r="4491">
      <c r="A4491" s="1" t="s">
        <v>481</v>
      </c>
      <c r="B4491" s="1">
        <v>2002.0</v>
      </c>
      <c r="C4491" s="1" t="s">
        <v>482</v>
      </c>
      <c r="D4491" s="1">
        <v>4146847.0</v>
      </c>
      <c r="E4491" s="1">
        <v>1.57982998528E11</v>
      </c>
      <c r="G4491" s="1">
        <v>0.0</v>
      </c>
      <c r="H4491" s="1">
        <v>0.0</v>
      </c>
      <c r="I4491" s="1">
        <v>0.0</v>
      </c>
      <c r="J4491" s="1">
        <v>185.683</v>
      </c>
      <c r="K4491" s="1">
        <v>0.77</v>
      </c>
      <c r="L4491" s="1">
        <v>2.222</v>
      </c>
      <c r="M4491" s="1">
        <v>0.0</v>
      </c>
      <c r="N4491" s="1">
        <v>586.267</v>
      </c>
      <c r="P4491" s="1">
        <v>0.078</v>
      </c>
      <c r="Q4491" s="1">
        <v>18.889</v>
      </c>
      <c r="R4491" s="1">
        <v>0.078</v>
      </c>
      <c r="S4491" s="1">
        <v>0.0</v>
      </c>
      <c r="T4491" s="1">
        <v>0.0</v>
      </c>
      <c r="V4491" s="1">
        <v>0.0</v>
      </c>
      <c r="W4491" s="1">
        <v>0.0</v>
      </c>
      <c r="X4491" s="1">
        <v>0.0</v>
      </c>
      <c r="Y4491" s="1">
        <v>0.0</v>
      </c>
      <c r="Z4491" s="1">
        <v>0.016</v>
      </c>
      <c r="AA4491" s="1">
        <v>34.66</v>
      </c>
      <c r="AB4491" s="1">
        <v>8358.157</v>
      </c>
      <c r="AC4491" s="1">
        <v>34.66</v>
      </c>
      <c r="AD4491" s="1">
        <v>7.198</v>
      </c>
      <c r="AE4491" s="1">
        <v>-3.691</v>
      </c>
      <c r="AF4491" s="1">
        <v>-18.48</v>
      </c>
      <c r="AG4491" s="1">
        <v>116290.797</v>
      </c>
      <c r="AH4491" s="1">
        <v>3.052</v>
      </c>
      <c r="AI4491" s="1">
        <v>-3.702</v>
      </c>
      <c r="AJ4491" s="1">
        <v>-18.48</v>
      </c>
      <c r="AK4491" s="1">
        <v>8172.474</v>
      </c>
      <c r="AL4491" s="1">
        <v>33.89</v>
      </c>
      <c r="AM4491" s="1">
        <v>115926.688</v>
      </c>
      <c r="AN4491" s="1">
        <v>480.73</v>
      </c>
      <c r="AO4491" s="1">
        <v>97.778</v>
      </c>
      <c r="AP4491" s="1">
        <v>99.693</v>
      </c>
      <c r="AQ4491" s="1">
        <v>8.082</v>
      </c>
      <c r="AR4491" s="1">
        <v>3.52</v>
      </c>
      <c r="AS4491" s="1">
        <v>47.077</v>
      </c>
      <c r="AT4491" s="1">
        <v>4502.216</v>
      </c>
      <c r="AU4491" s="1">
        <v>18.67</v>
      </c>
      <c r="AV4491" s="1">
        <v>11352.424</v>
      </c>
      <c r="AX4491" s="1">
        <v>0.0</v>
      </c>
      <c r="AY4491" s="1">
        <v>0.0</v>
      </c>
      <c r="AZ4491" s="1">
        <v>0.0</v>
      </c>
      <c r="BA4491" s="1">
        <v>53.866</v>
      </c>
      <c r="BB4491" s="1">
        <v>9.763</v>
      </c>
      <c r="BC4491" s="1">
        <v>20.32</v>
      </c>
      <c r="BE4491" s="1">
        <v>0.0</v>
      </c>
      <c r="BF4491" s="1">
        <v>0.0</v>
      </c>
      <c r="BG4491" s="1">
        <v>0.0</v>
      </c>
      <c r="BH4491" s="1">
        <v>0.0</v>
      </c>
      <c r="BI4491" s="1">
        <v>0.0</v>
      </c>
      <c r="BJ4491" s="1">
        <v>0.0</v>
      </c>
      <c r="BK4491" s="1">
        <v>0.0</v>
      </c>
      <c r="BL4491" s="1">
        <v>0.0</v>
      </c>
      <c r="BM4491" s="1">
        <v>0.0</v>
      </c>
      <c r="BN4491" s="1">
        <v>1.478</v>
      </c>
      <c r="BO4491" s="1">
        <v>185.683</v>
      </c>
      <c r="BP4491" s="1">
        <v>0.77</v>
      </c>
      <c r="BQ4491" s="1">
        <v>356.445</v>
      </c>
      <c r="BR4491" s="1">
        <v>2.222</v>
      </c>
      <c r="BS4491" s="1">
        <v>0.307</v>
      </c>
      <c r="BT4491" s="1">
        <v>0.0</v>
      </c>
      <c r="BU4491" s="1">
        <v>0.0</v>
      </c>
      <c r="BW4491" s="1">
        <v>0.0</v>
      </c>
      <c r="BX4491" s="1">
        <v>0.0</v>
      </c>
      <c r="BY4491" s="1">
        <v>0.0</v>
      </c>
      <c r="BZ4491" s="1">
        <v>0.0</v>
      </c>
      <c r="CA4491" s="1">
        <v>0.0</v>
      </c>
      <c r="CB4491" s="1">
        <v>0.0</v>
      </c>
      <c r="CC4491" s="1">
        <v>0.0</v>
      </c>
      <c r="CD4491" s="1">
        <v>-4.846</v>
      </c>
      <c r="CE4491" s="1">
        <v>-22.079</v>
      </c>
      <c r="CF4491" s="1">
        <v>433.575</v>
      </c>
      <c r="CG4491" s="1">
        <v>3670.259</v>
      </c>
      <c r="CH4491" s="1">
        <v>15.22</v>
      </c>
      <c r="CI4491" s="1">
        <v>104555.375</v>
      </c>
      <c r="CK4491" s="1">
        <v>0.0</v>
      </c>
      <c r="CL4491" s="1">
        <v>0.0</v>
      </c>
      <c r="CM4491" s="1">
        <v>0.0</v>
      </c>
      <c r="CN4491" s="1">
        <v>43.912</v>
      </c>
      <c r="CO4491" s="1">
        <v>89.914</v>
      </c>
      <c r="CP4491" s="1">
        <v>1.478</v>
      </c>
      <c r="CQ4491" s="1">
        <v>0.473</v>
      </c>
      <c r="CS4491" s="1">
        <v>0.0</v>
      </c>
      <c r="CT4491" s="1">
        <v>0.0</v>
      </c>
      <c r="CU4491" s="1">
        <v>114.063</v>
      </c>
      <c r="CW4491" s="1">
        <v>356.445</v>
      </c>
      <c r="CX4491" s="1">
        <v>1.365</v>
      </c>
      <c r="CZ4491" s="1">
        <v>0.307</v>
      </c>
      <c r="DA4491" s="1">
        <v>8358.157</v>
      </c>
      <c r="DB4491" s="1">
        <v>482.24</v>
      </c>
      <c r="DC4491" s="1">
        <v>0.0</v>
      </c>
      <c r="DD4491" s="1">
        <v>0.0</v>
      </c>
      <c r="DE4491" s="1">
        <v>1.478</v>
      </c>
      <c r="DF4491" s="1">
        <v>185.683</v>
      </c>
      <c r="DG4491" s="1">
        <v>0.77</v>
      </c>
      <c r="DH4491" s="1">
        <v>356.445</v>
      </c>
      <c r="DI4491" s="1">
        <v>2.222</v>
      </c>
      <c r="DJ4491" s="1">
        <v>0.307</v>
      </c>
      <c r="DL4491" s="1">
        <v>0.0</v>
      </c>
      <c r="DM4491" s="1">
        <v>0.0</v>
      </c>
      <c r="DN4491" s="1">
        <v>0.0</v>
      </c>
      <c r="DO4491" s="1">
        <v>0.0</v>
      </c>
      <c r="DP4491" s="1">
        <v>0.0</v>
      </c>
      <c r="DQ4491" s="1">
        <v>0.0</v>
      </c>
      <c r="DR4491" s="1">
        <v>0.0</v>
      </c>
      <c r="DT4491" s="1">
        <v>0.0</v>
      </c>
      <c r="DU4491" s="1">
        <v>0.0</v>
      </c>
      <c r="DV4491" s="1">
        <v>0.0</v>
      </c>
      <c r="DW4491" s="1">
        <v>0.0</v>
      </c>
      <c r="DX4491" s="1">
        <v>0.0</v>
      </c>
      <c r="DY4491" s="1">
        <v>0.0</v>
      </c>
      <c r="DZ4491" s="1">
        <v>0.0</v>
      </c>
    </row>
    <row r="4492">
      <c r="A4492" s="1" t="s">
        <v>481</v>
      </c>
      <c r="B4492" s="1">
        <v>2003.0</v>
      </c>
      <c r="C4492" s="1" t="s">
        <v>482</v>
      </c>
      <c r="D4492" s="1">
        <v>4138194.0</v>
      </c>
      <c r="E4492" s="1">
        <v>1.6028778496E11</v>
      </c>
      <c r="G4492" s="1">
        <v>0.0</v>
      </c>
      <c r="H4492" s="1">
        <v>0.0</v>
      </c>
      <c r="I4492" s="1">
        <v>0.0</v>
      </c>
      <c r="J4492" s="1">
        <v>239.235</v>
      </c>
      <c r="K4492" s="1">
        <v>0.99</v>
      </c>
      <c r="L4492" s="1">
        <v>2.803</v>
      </c>
      <c r="M4492" s="1">
        <v>0.0</v>
      </c>
      <c r="N4492" s="1">
        <v>570.498</v>
      </c>
      <c r="O4492" s="1">
        <v>30.007</v>
      </c>
      <c r="P4492" s="1">
        <v>0.024</v>
      </c>
      <c r="Q4492" s="1">
        <v>24.608</v>
      </c>
      <c r="R4492" s="1">
        <v>0.102</v>
      </c>
      <c r="S4492" s="1">
        <v>0.0</v>
      </c>
      <c r="T4492" s="1">
        <v>0.0</v>
      </c>
      <c r="V4492" s="1">
        <v>0.0</v>
      </c>
      <c r="W4492" s="1">
        <v>0.0</v>
      </c>
      <c r="X4492" s="1">
        <v>0.0</v>
      </c>
      <c r="Y4492" s="1">
        <v>0.0</v>
      </c>
      <c r="Z4492" s="1">
        <v>0.022</v>
      </c>
      <c r="AA4492" s="1">
        <v>35.32</v>
      </c>
      <c r="AB4492" s="1">
        <v>8535.124</v>
      </c>
      <c r="AC4492" s="1">
        <v>35.32</v>
      </c>
      <c r="AD4492" s="1">
        <v>7.785</v>
      </c>
      <c r="AE4492" s="1">
        <v>-5.799</v>
      </c>
      <c r="AF4492" s="1">
        <v>-27.966</v>
      </c>
      <c r="AG4492" s="1">
        <v>109775.867</v>
      </c>
      <c r="AH4492" s="1">
        <v>2.834</v>
      </c>
      <c r="AI4492" s="1">
        <v>-5.832</v>
      </c>
      <c r="AJ4492" s="1">
        <v>-28.037</v>
      </c>
      <c r="AK4492" s="1">
        <v>8295.89</v>
      </c>
      <c r="AL4492" s="1">
        <v>34.33</v>
      </c>
      <c r="AM4492" s="1">
        <v>109394.016</v>
      </c>
      <c r="AN4492" s="1">
        <v>452.694</v>
      </c>
      <c r="AO4492" s="1">
        <v>97.197</v>
      </c>
      <c r="AP4492" s="1">
        <v>99.659</v>
      </c>
      <c r="AQ4492" s="1">
        <v>8.571</v>
      </c>
      <c r="AR4492" s="1">
        <v>4.035</v>
      </c>
      <c r="AS4492" s="1">
        <v>51.112</v>
      </c>
      <c r="AT4492" s="1">
        <v>5183.421</v>
      </c>
      <c r="AU4492" s="1">
        <v>21.45</v>
      </c>
      <c r="AV4492" s="1">
        <v>12351.262</v>
      </c>
      <c r="AX4492" s="1">
        <v>0.0</v>
      </c>
      <c r="AY4492" s="1">
        <v>0.0</v>
      </c>
      <c r="AZ4492" s="1">
        <v>0.0</v>
      </c>
      <c r="BA4492" s="1">
        <v>60.73</v>
      </c>
      <c r="BB4492" s="1">
        <v>11.252</v>
      </c>
      <c r="BC4492" s="1">
        <v>20.15</v>
      </c>
      <c r="BE4492" s="1">
        <v>0.0</v>
      </c>
      <c r="BF4492" s="1">
        <v>0.0</v>
      </c>
      <c r="BG4492" s="1">
        <v>0.0</v>
      </c>
      <c r="BH4492" s="1">
        <v>0.0</v>
      </c>
      <c r="BI4492" s="1">
        <v>0.0</v>
      </c>
      <c r="BJ4492" s="1">
        <v>0.0</v>
      </c>
      <c r="BK4492" s="1">
        <v>0.0</v>
      </c>
      <c r="BL4492" s="1">
        <v>4.651</v>
      </c>
      <c r="BM4492" s="1">
        <v>0.069</v>
      </c>
      <c r="BN4492" s="1">
        <v>1.547</v>
      </c>
      <c r="BO4492" s="1">
        <v>239.235</v>
      </c>
      <c r="BP4492" s="1">
        <v>0.99</v>
      </c>
      <c r="BQ4492" s="1">
        <v>373.804</v>
      </c>
      <c r="BR4492" s="1">
        <v>2.803</v>
      </c>
      <c r="BS4492" s="1">
        <v>0.341</v>
      </c>
      <c r="BT4492" s="1">
        <v>0.0</v>
      </c>
      <c r="BU4492" s="1">
        <v>0.0</v>
      </c>
      <c r="BW4492" s="1">
        <v>0.0</v>
      </c>
      <c r="BX4492" s="1">
        <v>0.0</v>
      </c>
      <c r="BY4492" s="1">
        <v>0.0</v>
      </c>
      <c r="BZ4492" s="1">
        <v>0.0</v>
      </c>
      <c r="CA4492" s="1">
        <v>0.0</v>
      </c>
      <c r="CB4492" s="1">
        <v>0.0</v>
      </c>
      <c r="CC4492" s="1">
        <v>0.0</v>
      </c>
      <c r="CD4492" s="1">
        <v>-7.402</v>
      </c>
      <c r="CE4492" s="1">
        <v>-32.095</v>
      </c>
      <c r="CF4492" s="1">
        <v>401.48</v>
      </c>
      <c r="CG4492" s="1">
        <v>3112.469</v>
      </c>
      <c r="CH4492" s="1">
        <v>12.88</v>
      </c>
      <c r="CI4492" s="1">
        <v>97018.148</v>
      </c>
      <c r="CK4492" s="1">
        <v>0.0</v>
      </c>
      <c r="CL4492" s="1">
        <v>0.0</v>
      </c>
      <c r="CM4492" s="1">
        <v>0.0</v>
      </c>
      <c r="CN4492" s="1">
        <v>36.467</v>
      </c>
      <c r="CO4492" s="1">
        <v>88.385</v>
      </c>
      <c r="CP4492" s="1">
        <v>1.547</v>
      </c>
      <c r="CQ4492" s="1">
        <v>0.495</v>
      </c>
      <c r="CS4492" s="1">
        <v>4.651</v>
      </c>
      <c r="CT4492" s="1">
        <v>0.069</v>
      </c>
      <c r="CU4492" s="1">
        <v>119.617</v>
      </c>
      <c r="CW4492" s="1">
        <v>373.804</v>
      </c>
      <c r="CX4492" s="1">
        <v>1.401</v>
      </c>
      <c r="CZ4492" s="1">
        <v>0.341</v>
      </c>
      <c r="DA4492" s="1">
        <v>8535.124</v>
      </c>
      <c r="DB4492" s="1">
        <v>454.274</v>
      </c>
      <c r="DC4492" s="1">
        <v>4.651</v>
      </c>
      <c r="DD4492" s="1">
        <v>0.069</v>
      </c>
      <c r="DE4492" s="1">
        <v>1.547</v>
      </c>
      <c r="DF4492" s="1">
        <v>239.235</v>
      </c>
      <c r="DG4492" s="1">
        <v>0.99</v>
      </c>
      <c r="DH4492" s="1">
        <v>373.804</v>
      </c>
      <c r="DI4492" s="1">
        <v>2.803</v>
      </c>
      <c r="DJ4492" s="1">
        <v>0.341</v>
      </c>
      <c r="DL4492" s="1">
        <v>0.0</v>
      </c>
      <c r="DM4492" s="1">
        <v>0.0</v>
      </c>
      <c r="DN4492" s="1">
        <v>0.0</v>
      </c>
      <c r="DO4492" s="1">
        <v>0.0</v>
      </c>
      <c r="DP4492" s="1">
        <v>0.0</v>
      </c>
      <c r="DQ4492" s="1">
        <v>0.0</v>
      </c>
      <c r="DR4492" s="1">
        <v>0.0</v>
      </c>
      <c r="DT4492" s="1">
        <v>0.0</v>
      </c>
      <c r="DU4492" s="1">
        <v>0.0</v>
      </c>
      <c r="DV4492" s="1">
        <v>0.0</v>
      </c>
      <c r="DW4492" s="1">
        <v>0.0</v>
      </c>
      <c r="DX4492" s="1">
        <v>0.0</v>
      </c>
      <c r="DY4492" s="1">
        <v>0.0</v>
      </c>
      <c r="DZ4492" s="1">
        <v>0.0</v>
      </c>
    </row>
    <row r="4493">
      <c r="A4493" s="1" t="s">
        <v>481</v>
      </c>
      <c r="B4493" s="1">
        <v>2004.0</v>
      </c>
      <c r="C4493" s="1" t="s">
        <v>482</v>
      </c>
      <c r="D4493" s="1">
        <v>4172716.0</v>
      </c>
      <c r="E4493" s="1">
        <v>1.75483142144E11</v>
      </c>
      <c r="G4493" s="1">
        <v>0.0</v>
      </c>
      <c r="H4493" s="1">
        <v>0.0</v>
      </c>
      <c r="I4493" s="1">
        <v>0.0</v>
      </c>
      <c r="J4493" s="1">
        <v>230.066</v>
      </c>
      <c r="K4493" s="1">
        <v>0.96</v>
      </c>
      <c r="L4493" s="1">
        <v>2.607</v>
      </c>
      <c r="M4493" s="1">
        <v>0.0</v>
      </c>
      <c r="N4493" s="1">
        <v>555.676</v>
      </c>
      <c r="O4493" s="1">
        <v>-21.026</v>
      </c>
      <c r="P4493" s="1">
        <v>-0.021</v>
      </c>
      <c r="Q4493" s="1">
        <v>19.273</v>
      </c>
      <c r="R4493" s="1">
        <v>0.08</v>
      </c>
      <c r="S4493" s="1">
        <v>0.0</v>
      </c>
      <c r="T4493" s="1">
        <v>0.0</v>
      </c>
      <c r="V4493" s="1">
        <v>0.0</v>
      </c>
      <c r="W4493" s="1">
        <v>0.0</v>
      </c>
      <c r="X4493" s="1">
        <v>0.0</v>
      </c>
      <c r="Y4493" s="1">
        <v>0.0</v>
      </c>
      <c r="Z4493" s="1">
        <v>0.016</v>
      </c>
      <c r="AA4493" s="1">
        <v>36.82</v>
      </c>
      <c r="AB4493" s="1">
        <v>8823.989</v>
      </c>
      <c r="AC4493" s="1">
        <v>36.82</v>
      </c>
      <c r="AD4493" s="1">
        <v>7.178</v>
      </c>
      <c r="AE4493" s="1">
        <v>13.042</v>
      </c>
      <c r="AF4493" s="1">
        <v>59.247</v>
      </c>
      <c r="AG4493" s="1">
        <v>123066.281</v>
      </c>
      <c r="AH4493" s="1">
        <v>2.926</v>
      </c>
      <c r="AI4493" s="1">
        <v>13.099</v>
      </c>
      <c r="AJ4493" s="1">
        <v>59.298</v>
      </c>
      <c r="AK4493" s="1">
        <v>8593.923</v>
      </c>
      <c r="AL4493" s="1">
        <v>35.86</v>
      </c>
      <c r="AM4493" s="1">
        <v>122699.836</v>
      </c>
      <c r="AN4493" s="1">
        <v>511.992</v>
      </c>
      <c r="AO4493" s="1">
        <v>97.393</v>
      </c>
      <c r="AP4493" s="1">
        <v>99.708</v>
      </c>
      <c r="AQ4493" s="1">
        <v>21.053</v>
      </c>
      <c r="AR4493" s="1">
        <v>10.76</v>
      </c>
      <c r="AS4493" s="1">
        <v>61.872</v>
      </c>
      <c r="AT4493" s="1">
        <v>6070.387</v>
      </c>
      <c r="AU4493" s="1">
        <v>25.33</v>
      </c>
      <c r="AV4493" s="1">
        <v>14827.828</v>
      </c>
      <c r="AX4493" s="1">
        <v>0.0</v>
      </c>
      <c r="AY4493" s="1">
        <v>0.0</v>
      </c>
      <c r="AZ4493" s="1">
        <v>0.0</v>
      </c>
      <c r="BA4493" s="1">
        <v>68.794</v>
      </c>
      <c r="BB4493" s="1">
        <v>12.049</v>
      </c>
      <c r="BC4493" s="1">
        <v>20.46</v>
      </c>
      <c r="BE4493" s="1">
        <v>0.0</v>
      </c>
      <c r="BF4493" s="1">
        <v>0.0</v>
      </c>
      <c r="BG4493" s="1">
        <v>0.0</v>
      </c>
      <c r="BH4493" s="1">
        <v>0.0</v>
      </c>
      <c r="BI4493" s="1">
        <v>0.0</v>
      </c>
      <c r="BJ4493" s="1">
        <v>0.0</v>
      </c>
      <c r="BK4493" s="1">
        <v>0.0</v>
      </c>
      <c r="BL4493" s="1">
        <v>-3.232</v>
      </c>
      <c r="BM4493" s="1">
        <v>-0.05</v>
      </c>
      <c r="BN4493" s="1">
        <v>1.497</v>
      </c>
      <c r="BO4493" s="1">
        <v>230.066</v>
      </c>
      <c r="BP4493" s="1">
        <v>0.96</v>
      </c>
      <c r="BQ4493" s="1">
        <v>358.729</v>
      </c>
      <c r="BR4493" s="1">
        <v>2.607</v>
      </c>
      <c r="BS4493" s="1">
        <v>0.292</v>
      </c>
      <c r="BT4493" s="1">
        <v>0.0</v>
      </c>
      <c r="BU4493" s="1">
        <v>0.0</v>
      </c>
      <c r="BW4493" s="1">
        <v>0.0</v>
      </c>
      <c r="BX4493" s="1">
        <v>0.0</v>
      </c>
      <c r="BY4493" s="1">
        <v>0.0</v>
      </c>
      <c r="BZ4493" s="1">
        <v>0.0</v>
      </c>
      <c r="CA4493" s="1">
        <v>0.0</v>
      </c>
      <c r="CB4493" s="1">
        <v>0.0</v>
      </c>
      <c r="CC4493" s="1">
        <v>0.0</v>
      </c>
      <c r="CD4493" s="1">
        <v>12.095</v>
      </c>
      <c r="CE4493" s="1">
        <v>48.559</v>
      </c>
      <c r="CF4493" s="1">
        <v>450.039</v>
      </c>
      <c r="CG4493" s="1">
        <v>2523.536</v>
      </c>
      <c r="CH4493" s="1">
        <v>10.53</v>
      </c>
      <c r="CI4493" s="1">
        <v>107852.742</v>
      </c>
      <c r="CK4493" s="1">
        <v>0.0</v>
      </c>
      <c r="CL4493" s="1">
        <v>0.0</v>
      </c>
      <c r="CM4493" s="1">
        <v>0.0</v>
      </c>
      <c r="CN4493" s="1">
        <v>28.599</v>
      </c>
      <c r="CO4493" s="1">
        <v>87.643</v>
      </c>
      <c r="CP4493" s="1">
        <v>1.497</v>
      </c>
      <c r="CQ4493" s="1">
        <v>0.479</v>
      </c>
      <c r="CS4493" s="1">
        <v>-3.232</v>
      </c>
      <c r="CT4493" s="1">
        <v>-0.05</v>
      </c>
      <c r="CU4493" s="1">
        <v>114.793</v>
      </c>
      <c r="CW4493" s="1">
        <v>358.729</v>
      </c>
      <c r="CX4493" s="1">
        <v>1.301</v>
      </c>
      <c r="CZ4493" s="1">
        <v>0.292</v>
      </c>
      <c r="DA4493" s="1">
        <v>8823.989</v>
      </c>
      <c r="DB4493" s="1">
        <v>513.521</v>
      </c>
      <c r="DC4493" s="1">
        <v>-3.232</v>
      </c>
      <c r="DD4493" s="1">
        <v>-0.05</v>
      </c>
      <c r="DE4493" s="1">
        <v>1.497</v>
      </c>
      <c r="DF4493" s="1">
        <v>230.066</v>
      </c>
      <c r="DG4493" s="1">
        <v>0.96</v>
      </c>
      <c r="DH4493" s="1">
        <v>358.729</v>
      </c>
      <c r="DI4493" s="1">
        <v>2.607</v>
      </c>
      <c r="DJ4493" s="1">
        <v>0.292</v>
      </c>
      <c r="DL4493" s="1">
        <v>0.0</v>
      </c>
      <c r="DM4493" s="1">
        <v>0.0</v>
      </c>
      <c r="DN4493" s="1">
        <v>0.0</v>
      </c>
      <c r="DO4493" s="1">
        <v>0.0</v>
      </c>
      <c r="DP4493" s="1">
        <v>0.0</v>
      </c>
      <c r="DQ4493" s="1">
        <v>0.0</v>
      </c>
      <c r="DR4493" s="1">
        <v>0.0</v>
      </c>
      <c r="DT4493" s="1">
        <v>0.0</v>
      </c>
      <c r="DU4493" s="1">
        <v>0.0</v>
      </c>
      <c r="DV4493" s="1">
        <v>0.0</v>
      </c>
      <c r="DW4493" s="1">
        <v>0.0</v>
      </c>
      <c r="DX4493" s="1">
        <v>0.0</v>
      </c>
      <c r="DY4493" s="1">
        <v>0.0</v>
      </c>
      <c r="DZ4493" s="1">
        <v>0.0</v>
      </c>
    </row>
    <row r="4494">
      <c r="A4494" s="1" t="s">
        <v>481</v>
      </c>
      <c r="B4494" s="1">
        <v>2005.0</v>
      </c>
      <c r="C4494" s="1" t="s">
        <v>482</v>
      </c>
      <c r="D4494" s="1">
        <v>4268321.0</v>
      </c>
      <c r="E4494" s="1">
        <v>1.90691508224E11</v>
      </c>
      <c r="G4494" s="1">
        <v>0.0</v>
      </c>
      <c r="H4494" s="1">
        <v>0.0</v>
      </c>
      <c r="I4494" s="1">
        <v>0.0</v>
      </c>
      <c r="J4494" s="1">
        <v>224.913</v>
      </c>
      <c r="K4494" s="1">
        <v>0.96</v>
      </c>
      <c r="L4494" s="1">
        <v>2.512</v>
      </c>
      <c r="M4494" s="1">
        <v>0.0</v>
      </c>
      <c r="N4494" s="1">
        <v>545.526</v>
      </c>
      <c r="O4494" s="1">
        <v>21.475</v>
      </c>
      <c r="P4494" s="1">
        <v>0.017</v>
      </c>
      <c r="Q4494" s="1">
        <v>22.888</v>
      </c>
      <c r="R4494" s="1">
        <v>0.098</v>
      </c>
      <c r="S4494" s="1">
        <v>0.0</v>
      </c>
      <c r="T4494" s="1">
        <v>0.0</v>
      </c>
      <c r="V4494" s="1">
        <v>0.0</v>
      </c>
      <c r="W4494" s="1">
        <v>0.0</v>
      </c>
      <c r="X4494" s="1">
        <v>0.0</v>
      </c>
      <c r="Y4494" s="1">
        <v>0.0</v>
      </c>
      <c r="Z4494" s="1">
        <v>0.018</v>
      </c>
      <c r="AA4494" s="1">
        <v>38.22</v>
      </c>
      <c r="AB4494" s="1">
        <v>8954.341</v>
      </c>
      <c r="AC4494" s="1">
        <v>38.22</v>
      </c>
      <c r="AD4494" s="1">
        <v>7.055</v>
      </c>
      <c r="AE4494" s="1">
        <v>5.605</v>
      </c>
      <c r="AF4494" s="1">
        <v>28.782</v>
      </c>
      <c r="AG4494" s="1">
        <v>127052.867</v>
      </c>
      <c r="AH4494" s="1">
        <v>2.844</v>
      </c>
      <c r="AI4494" s="1">
        <v>5.622</v>
      </c>
      <c r="AJ4494" s="1">
        <v>28.786</v>
      </c>
      <c r="AK4494" s="1">
        <v>8729.428</v>
      </c>
      <c r="AL4494" s="1">
        <v>37.26</v>
      </c>
      <c r="AM4494" s="1">
        <v>126695.641</v>
      </c>
      <c r="AN4494" s="1">
        <v>540.778</v>
      </c>
      <c r="AO4494" s="1">
        <v>97.488</v>
      </c>
      <c r="AP4494" s="1">
        <v>99.725</v>
      </c>
      <c r="AQ4494" s="1">
        <v>-0.022</v>
      </c>
      <c r="AR4494" s="1">
        <v>-0.013</v>
      </c>
      <c r="AS4494" s="1">
        <v>61.859</v>
      </c>
      <c r="AT4494" s="1">
        <v>6660.699</v>
      </c>
      <c r="AU4494" s="1">
        <v>28.43</v>
      </c>
      <c r="AV4494" s="1">
        <v>14492.553</v>
      </c>
      <c r="AX4494" s="1">
        <v>0.0</v>
      </c>
      <c r="AY4494" s="1">
        <v>0.0</v>
      </c>
      <c r="AZ4494" s="1">
        <v>0.0</v>
      </c>
      <c r="BA4494" s="1">
        <v>74.385</v>
      </c>
      <c r="BB4494" s="1">
        <v>11.407</v>
      </c>
      <c r="BC4494" s="1">
        <v>20.85</v>
      </c>
      <c r="BE4494" s="1">
        <v>0.0</v>
      </c>
      <c r="BF4494" s="1">
        <v>0.0</v>
      </c>
      <c r="BG4494" s="1">
        <v>0.0</v>
      </c>
      <c r="BH4494" s="1">
        <v>0.0</v>
      </c>
      <c r="BI4494" s="1">
        <v>0.0</v>
      </c>
      <c r="BJ4494" s="1">
        <v>0.0</v>
      </c>
      <c r="BK4494" s="1">
        <v>0.0</v>
      </c>
      <c r="BL4494" s="1">
        <v>-0.28</v>
      </c>
      <c r="BM4494" s="1">
        <v>-0.004</v>
      </c>
      <c r="BN4494" s="1">
        <v>1.493</v>
      </c>
      <c r="BO4494" s="1">
        <v>224.913</v>
      </c>
      <c r="BP4494" s="1">
        <v>0.96</v>
      </c>
      <c r="BQ4494" s="1">
        <v>349.712</v>
      </c>
      <c r="BR4494" s="1">
        <v>2.512</v>
      </c>
      <c r="BS4494" s="1">
        <v>0.275</v>
      </c>
      <c r="BT4494" s="1">
        <v>0.0</v>
      </c>
      <c r="BU4494" s="1">
        <v>0.0</v>
      </c>
      <c r="BW4494" s="1">
        <v>0.0</v>
      </c>
      <c r="BX4494" s="1">
        <v>0.0</v>
      </c>
      <c r="BY4494" s="1">
        <v>0.0</v>
      </c>
      <c r="BZ4494" s="1">
        <v>0.0</v>
      </c>
      <c r="CA4494" s="1">
        <v>0.0</v>
      </c>
      <c r="CB4494" s="1">
        <v>0.0</v>
      </c>
      <c r="CC4494" s="1">
        <v>0.0</v>
      </c>
      <c r="CD4494" s="1">
        <v>6.396</v>
      </c>
      <c r="CE4494" s="1">
        <v>28.782</v>
      </c>
      <c r="CF4494" s="1">
        <v>478.821</v>
      </c>
      <c r="CG4494" s="1">
        <v>2068.729</v>
      </c>
      <c r="CH4494" s="1">
        <v>8.83</v>
      </c>
      <c r="CI4494" s="1">
        <v>112180.203</v>
      </c>
      <c r="CK4494" s="1">
        <v>0.0</v>
      </c>
      <c r="CL4494" s="1">
        <v>0.0</v>
      </c>
      <c r="CM4494" s="1">
        <v>0.0</v>
      </c>
      <c r="CN4494" s="1">
        <v>23.103</v>
      </c>
      <c r="CO4494" s="1">
        <v>88.299</v>
      </c>
      <c r="CP4494" s="1">
        <v>1.493</v>
      </c>
      <c r="CQ4494" s="1">
        <v>0.478</v>
      </c>
      <c r="CS4494" s="1">
        <v>-0.28</v>
      </c>
      <c r="CT4494" s="1">
        <v>-0.004</v>
      </c>
      <c r="CU4494" s="1">
        <v>111.908</v>
      </c>
      <c r="CW4494" s="1">
        <v>349.712</v>
      </c>
      <c r="CX4494" s="1">
        <v>1.25</v>
      </c>
      <c r="CZ4494" s="1">
        <v>0.275</v>
      </c>
      <c r="DA4494" s="1">
        <v>8954.341</v>
      </c>
      <c r="DB4494" s="1">
        <v>542.302</v>
      </c>
      <c r="DC4494" s="1">
        <v>-0.28</v>
      </c>
      <c r="DD4494" s="1">
        <v>-0.004</v>
      </c>
      <c r="DE4494" s="1">
        <v>1.493</v>
      </c>
      <c r="DF4494" s="1">
        <v>224.913</v>
      </c>
      <c r="DG4494" s="1">
        <v>0.96</v>
      </c>
      <c r="DH4494" s="1">
        <v>349.712</v>
      </c>
      <c r="DI4494" s="1">
        <v>2.512</v>
      </c>
      <c r="DJ4494" s="1">
        <v>0.275</v>
      </c>
      <c r="DL4494" s="1">
        <v>0.0</v>
      </c>
      <c r="DM4494" s="1">
        <v>0.0</v>
      </c>
      <c r="DN4494" s="1">
        <v>0.0</v>
      </c>
      <c r="DO4494" s="1">
        <v>0.0</v>
      </c>
      <c r="DP4494" s="1">
        <v>0.0</v>
      </c>
      <c r="DQ4494" s="1">
        <v>0.0</v>
      </c>
      <c r="DR4494" s="1">
        <v>0.0</v>
      </c>
      <c r="DT4494" s="1">
        <v>0.0</v>
      </c>
      <c r="DU4494" s="1">
        <v>0.0</v>
      </c>
      <c r="DV4494" s="1">
        <v>0.0</v>
      </c>
      <c r="DW4494" s="1">
        <v>0.0</v>
      </c>
      <c r="DX4494" s="1">
        <v>0.0</v>
      </c>
      <c r="DY4494" s="1">
        <v>0.0</v>
      </c>
      <c r="DZ4494" s="1">
        <v>0.0</v>
      </c>
    </row>
    <row r="4495">
      <c r="A4495" s="1" t="s">
        <v>481</v>
      </c>
      <c r="B4495" s="1">
        <v>2006.0</v>
      </c>
      <c r="C4495" s="1" t="s">
        <v>482</v>
      </c>
      <c r="D4495" s="1">
        <v>4407007.0</v>
      </c>
      <c r="E4495" s="1">
        <v>2.11578601472E11</v>
      </c>
      <c r="G4495" s="1">
        <v>0.0</v>
      </c>
      <c r="H4495" s="1">
        <v>0.0</v>
      </c>
      <c r="I4495" s="1">
        <v>0.0</v>
      </c>
      <c r="J4495" s="1">
        <v>215.566</v>
      </c>
      <c r="K4495" s="1">
        <v>0.95</v>
      </c>
      <c r="L4495" s="1">
        <v>2.406</v>
      </c>
      <c r="M4495" s="1">
        <v>0.0</v>
      </c>
      <c r="N4495" s="1">
        <v>539.377</v>
      </c>
      <c r="O4495" s="1">
        <v>-40.476</v>
      </c>
      <c r="P4495" s="1">
        <v>-0.04</v>
      </c>
      <c r="Q4495" s="1">
        <v>13.195</v>
      </c>
      <c r="R4495" s="1">
        <v>0.058</v>
      </c>
      <c r="S4495" s="1">
        <v>0.0</v>
      </c>
      <c r="T4495" s="1">
        <v>0.0</v>
      </c>
      <c r="V4495" s="1">
        <v>0.0</v>
      </c>
      <c r="W4495" s="1">
        <v>0.0</v>
      </c>
      <c r="X4495" s="1">
        <v>0.0</v>
      </c>
      <c r="Y4495" s="1">
        <v>0.0</v>
      </c>
      <c r="Z4495" s="1">
        <v>0.01</v>
      </c>
      <c r="AA4495" s="1">
        <v>39.49</v>
      </c>
      <c r="AB4495" s="1">
        <v>8960.73</v>
      </c>
      <c r="AC4495" s="1">
        <v>39.49</v>
      </c>
      <c r="AD4495" s="1">
        <v>6.601</v>
      </c>
      <c r="AE4495" s="1">
        <v>10.423</v>
      </c>
      <c r="AF4495" s="1">
        <v>56.522</v>
      </c>
      <c r="AG4495" s="1">
        <v>135880.094</v>
      </c>
      <c r="AH4495" s="1">
        <v>2.83</v>
      </c>
      <c r="AI4495" s="1">
        <v>10.454</v>
      </c>
      <c r="AJ4495" s="1">
        <v>56.535</v>
      </c>
      <c r="AK4495" s="1">
        <v>8745.164</v>
      </c>
      <c r="AL4495" s="1">
        <v>38.54</v>
      </c>
      <c r="AM4495" s="1">
        <v>135536.938</v>
      </c>
      <c r="AN4495" s="1">
        <v>597.312</v>
      </c>
      <c r="AO4495" s="1">
        <v>97.594</v>
      </c>
      <c r="AP4495" s="1">
        <v>99.753</v>
      </c>
      <c r="AQ4495" s="1">
        <v>31.746</v>
      </c>
      <c r="AR4495" s="1">
        <v>19.638</v>
      </c>
      <c r="AS4495" s="1">
        <v>81.497</v>
      </c>
      <c r="AT4495" s="1">
        <v>6970.717</v>
      </c>
      <c r="AU4495" s="1">
        <v>30.72</v>
      </c>
      <c r="AV4495" s="1">
        <v>18492.506</v>
      </c>
      <c r="AX4495" s="1">
        <v>0.0</v>
      </c>
      <c r="AY4495" s="1">
        <v>0.0</v>
      </c>
      <c r="AZ4495" s="1">
        <v>0.0</v>
      </c>
      <c r="BA4495" s="1">
        <v>77.792</v>
      </c>
      <c r="BB4495" s="1">
        <v>13.61</v>
      </c>
      <c r="BC4495" s="1">
        <v>21.3</v>
      </c>
      <c r="BE4495" s="1">
        <v>0.0</v>
      </c>
      <c r="BF4495" s="1">
        <v>0.0</v>
      </c>
      <c r="BG4495" s="1">
        <v>0.0</v>
      </c>
      <c r="BH4495" s="1">
        <v>0.0</v>
      </c>
      <c r="BI4495" s="1">
        <v>0.0</v>
      </c>
      <c r="BJ4495" s="1">
        <v>0.0</v>
      </c>
      <c r="BK4495" s="1">
        <v>0.0</v>
      </c>
      <c r="BL4495" s="1">
        <v>-0.815</v>
      </c>
      <c r="BM4495" s="1">
        <v>-0.012</v>
      </c>
      <c r="BN4495" s="1">
        <v>1.481</v>
      </c>
      <c r="BO4495" s="1">
        <v>215.566</v>
      </c>
      <c r="BP4495" s="1">
        <v>0.95</v>
      </c>
      <c r="BQ4495" s="1">
        <v>335.946</v>
      </c>
      <c r="BR4495" s="1">
        <v>2.406</v>
      </c>
      <c r="BS4495" s="1">
        <v>0.247</v>
      </c>
      <c r="BT4495" s="1">
        <v>0.0</v>
      </c>
      <c r="BU4495" s="1">
        <v>0.0</v>
      </c>
      <c r="BW4495" s="1">
        <v>0.0</v>
      </c>
      <c r="BX4495" s="1">
        <v>0.0</v>
      </c>
      <c r="BY4495" s="1">
        <v>0.0</v>
      </c>
      <c r="BZ4495" s="1">
        <v>0.0</v>
      </c>
      <c r="CA4495" s="1">
        <v>0.0</v>
      </c>
      <c r="CB4495" s="1">
        <v>0.0</v>
      </c>
      <c r="CC4495" s="1">
        <v>0.0</v>
      </c>
      <c r="CD4495" s="1">
        <v>7.714</v>
      </c>
      <c r="CE4495" s="1">
        <v>36.936</v>
      </c>
      <c r="CF4495" s="1">
        <v>515.757</v>
      </c>
      <c r="CG4495" s="1">
        <v>1774.447</v>
      </c>
      <c r="CH4495" s="1">
        <v>7.82</v>
      </c>
      <c r="CI4495" s="1">
        <v>117031.227</v>
      </c>
      <c r="CK4495" s="1">
        <v>0.0</v>
      </c>
      <c r="CL4495" s="1">
        <v>0.0</v>
      </c>
      <c r="CM4495" s="1">
        <v>0.0</v>
      </c>
      <c r="CN4495" s="1">
        <v>19.802</v>
      </c>
      <c r="CO4495" s="1">
        <v>86.133</v>
      </c>
      <c r="CP4495" s="1">
        <v>1.481</v>
      </c>
      <c r="CQ4495" s="1">
        <v>0.474</v>
      </c>
      <c r="CS4495" s="1">
        <v>-0.815</v>
      </c>
      <c r="CT4495" s="1">
        <v>-0.012</v>
      </c>
      <c r="CU4495" s="1">
        <v>107.503</v>
      </c>
      <c r="CW4495" s="1">
        <v>335.946</v>
      </c>
      <c r="CX4495" s="1">
        <v>1.2</v>
      </c>
      <c r="CZ4495" s="1">
        <v>0.247</v>
      </c>
      <c r="DA4495" s="1">
        <v>8960.73</v>
      </c>
      <c r="DB4495" s="1">
        <v>598.825</v>
      </c>
      <c r="DC4495" s="1">
        <v>-0.815</v>
      </c>
      <c r="DD4495" s="1">
        <v>-0.012</v>
      </c>
      <c r="DE4495" s="1">
        <v>1.481</v>
      </c>
      <c r="DF4495" s="1">
        <v>215.566</v>
      </c>
      <c r="DG4495" s="1">
        <v>0.95</v>
      </c>
      <c r="DH4495" s="1">
        <v>335.946</v>
      </c>
      <c r="DI4495" s="1">
        <v>2.406</v>
      </c>
      <c r="DJ4495" s="1">
        <v>0.247</v>
      </c>
      <c r="DL4495" s="1">
        <v>0.0</v>
      </c>
      <c r="DM4495" s="1">
        <v>0.0</v>
      </c>
      <c r="DN4495" s="1">
        <v>0.0</v>
      </c>
      <c r="DO4495" s="1">
        <v>0.0</v>
      </c>
      <c r="DP4495" s="1">
        <v>0.0</v>
      </c>
      <c r="DQ4495" s="1">
        <v>0.0</v>
      </c>
      <c r="DR4495" s="1">
        <v>0.0</v>
      </c>
      <c r="DT4495" s="1">
        <v>0.0</v>
      </c>
      <c r="DU4495" s="1">
        <v>0.0</v>
      </c>
      <c r="DV4495" s="1">
        <v>0.0</v>
      </c>
      <c r="DW4495" s="1">
        <v>0.0</v>
      </c>
      <c r="DX4495" s="1">
        <v>0.0</v>
      </c>
      <c r="DY4495" s="1">
        <v>0.0</v>
      </c>
      <c r="DZ4495" s="1">
        <v>0.0</v>
      </c>
    </row>
    <row r="4496">
      <c r="A4496" s="1" t="s">
        <v>481</v>
      </c>
      <c r="B4496" s="1">
        <v>2007.0</v>
      </c>
      <c r="C4496" s="1" t="s">
        <v>482</v>
      </c>
      <c r="D4496" s="1">
        <v>4596463.0</v>
      </c>
      <c r="E4496" s="1">
        <v>2.3792017408E11</v>
      </c>
      <c r="G4496" s="1">
        <v>0.0</v>
      </c>
      <c r="H4496" s="1">
        <v>0.0</v>
      </c>
      <c r="I4496" s="1">
        <v>0.0</v>
      </c>
      <c r="J4496" s="1">
        <v>215.383</v>
      </c>
      <c r="K4496" s="1">
        <v>0.99</v>
      </c>
      <c r="L4496" s="1">
        <v>2.407</v>
      </c>
      <c r="M4496" s="1">
        <v>0.0</v>
      </c>
      <c r="N4496" s="1">
        <v>537.807</v>
      </c>
      <c r="O4496" s="1">
        <v>62.0</v>
      </c>
      <c r="P4496" s="1">
        <v>0.036</v>
      </c>
      <c r="Q4496" s="1">
        <v>20.495</v>
      </c>
      <c r="R4496" s="1">
        <v>0.094</v>
      </c>
      <c r="S4496" s="1">
        <v>0.0</v>
      </c>
      <c r="T4496" s="1">
        <v>0.0</v>
      </c>
      <c r="V4496" s="1">
        <v>0.0</v>
      </c>
      <c r="W4496" s="1">
        <v>0.0</v>
      </c>
      <c r="X4496" s="1">
        <v>0.0</v>
      </c>
      <c r="Y4496" s="1">
        <v>0.0</v>
      </c>
      <c r="Z4496" s="1">
        <v>0.015</v>
      </c>
      <c r="AA4496" s="1">
        <v>41.13</v>
      </c>
      <c r="AB4496" s="1">
        <v>8948.185</v>
      </c>
      <c r="AC4496" s="1">
        <v>41.13</v>
      </c>
      <c r="AD4496" s="1">
        <v>6.348</v>
      </c>
      <c r="AE4496" s="1">
        <v>8.293</v>
      </c>
      <c r="AF4496" s="1">
        <v>49.662</v>
      </c>
      <c r="AG4496" s="1">
        <v>141083.859</v>
      </c>
      <c r="AH4496" s="1">
        <v>2.726</v>
      </c>
      <c r="AI4496" s="1">
        <v>8.304</v>
      </c>
      <c r="AJ4496" s="1">
        <v>49.599</v>
      </c>
      <c r="AK4496" s="1">
        <v>8732.802</v>
      </c>
      <c r="AL4496" s="1">
        <v>40.14</v>
      </c>
      <c r="AM4496" s="1">
        <v>140741.062</v>
      </c>
      <c r="AN4496" s="1">
        <v>646.911</v>
      </c>
      <c r="AO4496" s="1">
        <v>97.593</v>
      </c>
      <c r="AP4496" s="1">
        <v>99.762</v>
      </c>
      <c r="AQ4496" s="1">
        <v>0.0</v>
      </c>
      <c r="AR4496" s="1">
        <v>0.0</v>
      </c>
      <c r="AS4496" s="1">
        <v>81.497</v>
      </c>
      <c r="AT4496" s="1">
        <v>7042.371</v>
      </c>
      <c r="AU4496" s="1">
        <v>32.37</v>
      </c>
      <c r="AV4496" s="1">
        <v>17730.287</v>
      </c>
      <c r="AX4496" s="1">
        <v>0.0</v>
      </c>
      <c r="AY4496" s="1">
        <v>0.0</v>
      </c>
      <c r="AZ4496" s="1">
        <v>0.0</v>
      </c>
      <c r="BA4496" s="1">
        <v>78.702</v>
      </c>
      <c r="BB4496" s="1">
        <v>12.568</v>
      </c>
      <c r="BC4496" s="1">
        <v>22.12</v>
      </c>
      <c r="BE4496" s="1">
        <v>0.0</v>
      </c>
      <c r="BF4496" s="1">
        <v>0.0</v>
      </c>
      <c r="BG4496" s="1">
        <v>0.0</v>
      </c>
      <c r="BH4496" s="1">
        <v>0.0</v>
      </c>
      <c r="BI4496" s="1">
        <v>0.0</v>
      </c>
      <c r="BJ4496" s="1">
        <v>0.0</v>
      </c>
      <c r="BK4496" s="1">
        <v>0.0</v>
      </c>
      <c r="BL4496" s="1">
        <v>4.189</v>
      </c>
      <c r="BM4496" s="1">
        <v>0.062</v>
      </c>
      <c r="BN4496" s="1">
        <v>1.543</v>
      </c>
      <c r="BO4496" s="1">
        <v>215.383</v>
      </c>
      <c r="BP4496" s="1">
        <v>0.99</v>
      </c>
      <c r="BQ4496" s="1">
        <v>335.59</v>
      </c>
      <c r="BR4496" s="1">
        <v>2.407</v>
      </c>
      <c r="BS4496" s="1">
        <v>0.238</v>
      </c>
      <c r="BT4496" s="1">
        <v>0.0</v>
      </c>
      <c r="BU4496" s="1">
        <v>0.0</v>
      </c>
      <c r="BW4496" s="1">
        <v>0.0</v>
      </c>
      <c r="BX4496" s="1">
        <v>0.0</v>
      </c>
      <c r="BY4496" s="1">
        <v>0.0</v>
      </c>
      <c r="BZ4496" s="1">
        <v>0.0</v>
      </c>
      <c r="CA4496" s="1">
        <v>0.0</v>
      </c>
      <c r="CB4496" s="1">
        <v>0.0</v>
      </c>
      <c r="CC4496" s="1">
        <v>0.0</v>
      </c>
      <c r="CD4496" s="1">
        <v>9.61</v>
      </c>
      <c r="CE4496" s="1">
        <v>49.563</v>
      </c>
      <c r="CF4496" s="1">
        <v>565.32</v>
      </c>
      <c r="CG4496" s="1">
        <v>1690.43</v>
      </c>
      <c r="CH4496" s="1">
        <v>7.77</v>
      </c>
      <c r="CI4496" s="1">
        <v>122990.273</v>
      </c>
      <c r="CK4496" s="1">
        <v>0.0</v>
      </c>
      <c r="CL4496" s="1">
        <v>0.0</v>
      </c>
      <c r="CM4496" s="1">
        <v>0.0</v>
      </c>
      <c r="CN4496" s="1">
        <v>18.891</v>
      </c>
      <c r="CO4496" s="1">
        <v>87.18</v>
      </c>
      <c r="CP4496" s="1">
        <v>1.543</v>
      </c>
      <c r="CQ4496" s="1">
        <v>0.494</v>
      </c>
      <c r="CS4496" s="1">
        <v>4.189</v>
      </c>
      <c r="CT4496" s="1">
        <v>0.062</v>
      </c>
      <c r="CU4496" s="1">
        <v>107.389</v>
      </c>
      <c r="CW4496" s="1">
        <v>335.59</v>
      </c>
      <c r="CX4496" s="1">
        <v>1.2</v>
      </c>
      <c r="CZ4496" s="1">
        <v>0.238</v>
      </c>
      <c r="DA4496" s="1">
        <v>8948.185</v>
      </c>
      <c r="DB4496" s="1">
        <v>648.487</v>
      </c>
      <c r="DC4496" s="1">
        <v>4.189</v>
      </c>
      <c r="DD4496" s="1">
        <v>0.062</v>
      </c>
      <c r="DE4496" s="1">
        <v>1.543</v>
      </c>
      <c r="DF4496" s="1">
        <v>215.383</v>
      </c>
      <c r="DG4496" s="1">
        <v>0.99</v>
      </c>
      <c r="DH4496" s="1">
        <v>335.59</v>
      </c>
      <c r="DI4496" s="1">
        <v>2.407</v>
      </c>
      <c r="DJ4496" s="1">
        <v>0.238</v>
      </c>
      <c r="DL4496" s="1">
        <v>0.0</v>
      </c>
      <c r="DM4496" s="1">
        <v>0.0</v>
      </c>
      <c r="DN4496" s="1">
        <v>0.0</v>
      </c>
      <c r="DO4496" s="1">
        <v>0.0</v>
      </c>
      <c r="DP4496" s="1">
        <v>0.0</v>
      </c>
      <c r="DQ4496" s="1">
        <v>0.0</v>
      </c>
      <c r="DR4496" s="1">
        <v>0.0</v>
      </c>
      <c r="DT4496" s="1">
        <v>0.0</v>
      </c>
      <c r="DU4496" s="1">
        <v>0.0</v>
      </c>
      <c r="DV4496" s="1">
        <v>0.0</v>
      </c>
      <c r="DW4496" s="1">
        <v>0.0</v>
      </c>
      <c r="DX4496" s="1">
        <v>0.0</v>
      </c>
      <c r="DY4496" s="1">
        <v>0.0</v>
      </c>
      <c r="DZ4496" s="1">
        <v>0.0</v>
      </c>
    </row>
    <row r="4497">
      <c r="A4497" s="1" t="s">
        <v>481</v>
      </c>
      <c r="B4497" s="1">
        <v>2008.0</v>
      </c>
      <c r="C4497" s="1" t="s">
        <v>482</v>
      </c>
      <c r="D4497" s="1">
        <v>4806683.0</v>
      </c>
      <c r="E4497" s="1">
        <v>2.52508192768E11</v>
      </c>
      <c r="G4497" s="1">
        <v>0.0</v>
      </c>
      <c r="H4497" s="1">
        <v>0.0</v>
      </c>
      <c r="I4497" s="1">
        <v>0.0</v>
      </c>
      <c r="J4497" s="1">
        <v>216.365</v>
      </c>
      <c r="K4497" s="1">
        <v>1.04</v>
      </c>
      <c r="L4497" s="1">
        <v>2.496</v>
      </c>
      <c r="M4497" s="1">
        <v>0.0</v>
      </c>
      <c r="N4497" s="1">
        <v>534.197</v>
      </c>
      <c r="O4497" s="1">
        <v>-39.506</v>
      </c>
      <c r="P4497" s="1">
        <v>-0.037</v>
      </c>
      <c r="Q4497" s="1">
        <v>11.856</v>
      </c>
      <c r="R4497" s="1">
        <v>0.057</v>
      </c>
      <c r="S4497" s="1">
        <v>0.0</v>
      </c>
      <c r="T4497" s="1">
        <v>0.0</v>
      </c>
      <c r="V4497" s="1">
        <v>0.0</v>
      </c>
      <c r="W4497" s="1">
        <v>0.0</v>
      </c>
      <c r="X4497" s="1">
        <v>0.0</v>
      </c>
      <c r="Y4497" s="1">
        <v>0.0</v>
      </c>
      <c r="Z4497" s="1">
        <v>0.008</v>
      </c>
      <c r="AA4497" s="1">
        <v>41.67</v>
      </c>
      <c r="AB4497" s="1">
        <v>8669.18</v>
      </c>
      <c r="AC4497" s="1">
        <v>41.67</v>
      </c>
      <c r="AD4497" s="1">
        <v>6.039</v>
      </c>
      <c r="AE4497" s="1">
        <v>6.494</v>
      </c>
      <c r="AF4497" s="1">
        <v>42.113</v>
      </c>
      <c r="AG4497" s="1">
        <v>143674.906</v>
      </c>
      <c r="AH4497" s="1">
        <v>2.735</v>
      </c>
      <c r="AI4497" s="1">
        <v>6.496</v>
      </c>
      <c r="AJ4497" s="1">
        <v>42.025</v>
      </c>
      <c r="AK4497" s="1">
        <v>8452.814</v>
      </c>
      <c r="AL4497" s="1">
        <v>40.63</v>
      </c>
      <c r="AM4497" s="1">
        <v>143328.812</v>
      </c>
      <c r="AN4497" s="1">
        <v>688.936</v>
      </c>
      <c r="AO4497" s="1">
        <v>97.504</v>
      </c>
      <c r="AP4497" s="1">
        <v>99.764</v>
      </c>
      <c r="AQ4497" s="1">
        <v>6.928</v>
      </c>
      <c r="AR4497" s="1">
        <v>5.646</v>
      </c>
      <c r="AS4497" s="1">
        <v>87.143</v>
      </c>
      <c r="AT4497" s="1">
        <v>6961.141</v>
      </c>
      <c r="AU4497" s="1">
        <v>33.46</v>
      </c>
      <c r="AV4497" s="1">
        <v>18129.463</v>
      </c>
      <c r="AX4497" s="1">
        <v>0.0</v>
      </c>
      <c r="AY4497" s="1">
        <v>0.0</v>
      </c>
      <c r="AZ4497" s="1">
        <v>0.0</v>
      </c>
      <c r="BA4497" s="1">
        <v>80.298</v>
      </c>
      <c r="BB4497" s="1">
        <v>12.619</v>
      </c>
      <c r="BC4497" s="1">
        <v>22.26</v>
      </c>
      <c r="BE4497" s="1">
        <v>0.0</v>
      </c>
      <c r="BF4497" s="1">
        <v>0.0</v>
      </c>
      <c r="BG4497" s="1">
        <v>0.0</v>
      </c>
      <c r="BH4497" s="1">
        <v>0.0</v>
      </c>
      <c r="BI4497" s="1">
        <v>0.0</v>
      </c>
      <c r="BJ4497" s="1">
        <v>0.0</v>
      </c>
      <c r="BK4497" s="1">
        <v>0.0</v>
      </c>
      <c r="BL4497" s="1">
        <v>5.585</v>
      </c>
      <c r="BM4497" s="1">
        <v>0.086</v>
      </c>
      <c r="BN4497" s="1">
        <v>1.629</v>
      </c>
      <c r="BO4497" s="1">
        <v>216.365</v>
      </c>
      <c r="BP4497" s="1">
        <v>1.04</v>
      </c>
      <c r="BQ4497" s="1">
        <v>338.808</v>
      </c>
      <c r="BR4497" s="1">
        <v>2.496</v>
      </c>
      <c r="BS4497" s="1">
        <v>0.236</v>
      </c>
      <c r="BT4497" s="1">
        <v>0.0</v>
      </c>
      <c r="BU4497" s="1">
        <v>0.0</v>
      </c>
      <c r="BW4497" s="1">
        <v>0.0</v>
      </c>
      <c r="BX4497" s="1">
        <v>0.0</v>
      </c>
      <c r="BY4497" s="1">
        <v>0.0</v>
      </c>
      <c r="BZ4497" s="1">
        <v>0.0</v>
      </c>
      <c r="CA4497" s="1">
        <v>0.0</v>
      </c>
      <c r="CB4497" s="1">
        <v>0.0</v>
      </c>
      <c r="CC4497" s="1">
        <v>0.0</v>
      </c>
      <c r="CD4497" s="1">
        <v>6.442</v>
      </c>
      <c r="CE4497" s="1">
        <v>36.416</v>
      </c>
      <c r="CF4497" s="1">
        <v>601.737</v>
      </c>
      <c r="CG4497" s="1">
        <v>1491.673</v>
      </c>
      <c r="CH4497" s="1">
        <v>7.17</v>
      </c>
      <c r="CI4497" s="1">
        <v>125187.492</v>
      </c>
      <c r="CK4497" s="1">
        <v>0.0</v>
      </c>
      <c r="CL4497" s="1">
        <v>0.0</v>
      </c>
      <c r="CM4497" s="1">
        <v>0.0</v>
      </c>
      <c r="CN4497" s="1">
        <v>17.207</v>
      </c>
      <c r="CO4497" s="1">
        <v>87.137</v>
      </c>
      <c r="CP4497" s="1">
        <v>1.628</v>
      </c>
      <c r="CQ4497" s="1">
        <v>0.521</v>
      </c>
      <c r="CS4497" s="1">
        <v>5.525</v>
      </c>
      <c r="CT4497" s="1">
        <v>0.085</v>
      </c>
      <c r="CU4497" s="1">
        <v>108.366</v>
      </c>
      <c r="CW4497" s="1">
        <v>338.645</v>
      </c>
      <c r="CX4497" s="1">
        <v>1.25</v>
      </c>
      <c r="CZ4497" s="1">
        <v>0.236</v>
      </c>
      <c r="DA4497" s="1">
        <v>8669.18</v>
      </c>
      <c r="DB4497" s="1">
        <v>690.6</v>
      </c>
      <c r="DC4497" s="1">
        <v>5.585</v>
      </c>
      <c r="DD4497" s="1">
        <v>0.086</v>
      </c>
      <c r="DE4497" s="1">
        <v>1.629</v>
      </c>
      <c r="DF4497" s="1">
        <v>216.365</v>
      </c>
      <c r="DG4497" s="1">
        <v>1.04</v>
      </c>
      <c r="DH4497" s="1">
        <v>338.808</v>
      </c>
      <c r="DI4497" s="1">
        <v>2.496</v>
      </c>
      <c r="DJ4497" s="1">
        <v>0.236</v>
      </c>
      <c r="DL4497" s="1">
        <v>0.001</v>
      </c>
      <c r="DM4497" s="1">
        <v>0.001</v>
      </c>
      <c r="DN4497" s="1">
        <v>0.0</v>
      </c>
      <c r="DO4497" s="1">
        <v>0.0</v>
      </c>
      <c r="DP4497" s="1">
        <v>0.163</v>
      </c>
      <c r="DQ4497" s="1">
        <v>0.0</v>
      </c>
      <c r="DR4497" s="1">
        <v>0.0</v>
      </c>
      <c r="DT4497" s="1">
        <v>0.0</v>
      </c>
      <c r="DU4497" s="1">
        <v>0.0</v>
      </c>
      <c r="DV4497" s="1">
        <v>0.0</v>
      </c>
      <c r="DW4497" s="1">
        <v>0.0</v>
      </c>
      <c r="DX4497" s="1">
        <v>0.0</v>
      </c>
      <c r="DY4497" s="1">
        <v>0.0</v>
      </c>
      <c r="DZ4497" s="1">
        <v>0.0</v>
      </c>
    </row>
    <row r="4498">
      <c r="A4498" s="1" t="s">
        <v>481</v>
      </c>
      <c r="B4498" s="1">
        <v>2009.0</v>
      </c>
      <c r="C4498" s="1" t="s">
        <v>482</v>
      </c>
      <c r="D4498" s="1">
        <v>4968522.0</v>
      </c>
      <c r="E4498" s="1">
        <v>2.56114458624E11</v>
      </c>
      <c r="G4498" s="1">
        <v>0.0</v>
      </c>
      <c r="H4498" s="1">
        <v>0.0</v>
      </c>
      <c r="I4498" s="1">
        <v>0.0</v>
      </c>
      <c r="J4498" s="1">
        <v>211.33</v>
      </c>
      <c r="K4498" s="1">
        <v>1.05</v>
      </c>
      <c r="L4498" s="1">
        <v>2.512</v>
      </c>
      <c r="M4498" s="1">
        <v>0.0</v>
      </c>
      <c r="N4498" s="1">
        <v>533.493</v>
      </c>
      <c r="O4498" s="1">
        <v>-18.367</v>
      </c>
      <c r="P4498" s="1">
        <v>-0.01</v>
      </c>
      <c r="Q4498" s="1">
        <v>9.363</v>
      </c>
      <c r="R4498" s="1">
        <v>0.047</v>
      </c>
      <c r="S4498" s="1">
        <v>0.0</v>
      </c>
      <c r="T4498" s="1">
        <v>0.0</v>
      </c>
      <c r="V4498" s="1">
        <v>0.0</v>
      </c>
      <c r="W4498" s="1">
        <v>0.0</v>
      </c>
      <c r="X4498" s="1">
        <v>0.0</v>
      </c>
      <c r="Y4498" s="1">
        <v>0.0</v>
      </c>
      <c r="Z4498" s="1">
        <v>0.006</v>
      </c>
      <c r="AA4498" s="1">
        <v>41.8</v>
      </c>
      <c r="AB4498" s="1">
        <v>8412.965</v>
      </c>
      <c r="AC4498" s="1">
        <v>41.8</v>
      </c>
      <c r="AD4498" s="1">
        <v>5.638</v>
      </c>
      <c r="AE4498" s="1">
        <v>7.443</v>
      </c>
      <c r="AF4498" s="1">
        <v>51.403</v>
      </c>
      <c r="AG4498" s="1">
        <v>149340.75</v>
      </c>
      <c r="AH4498" s="1">
        <v>2.897</v>
      </c>
      <c r="AI4498" s="1">
        <v>7.458</v>
      </c>
      <c r="AJ4498" s="1">
        <v>51.38</v>
      </c>
      <c r="AK4498" s="1">
        <v>8201.634</v>
      </c>
      <c r="AL4498" s="1">
        <v>40.75</v>
      </c>
      <c r="AM4498" s="1">
        <v>149001.203</v>
      </c>
      <c r="AN4498" s="1">
        <v>740.316</v>
      </c>
      <c r="AO4498" s="1">
        <v>97.488</v>
      </c>
      <c r="AP4498" s="1">
        <v>99.777</v>
      </c>
      <c r="AQ4498" s="1">
        <v>5.352</v>
      </c>
      <c r="AR4498" s="1">
        <v>4.664</v>
      </c>
      <c r="AS4498" s="1">
        <v>91.806</v>
      </c>
      <c r="AT4498" s="1">
        <v>6780.688</v>
      </c>
      <c r="AU4498" s="1">
        <v>33.69</v>
      </c>
      <c r="AV4498" s="1">
        <v>18477.609</v>
      </c>
      <c r="AX4498" s="1">
        <v>0.0</v>
      </c>
      <c r="AY4498" s="1">
        <v>0.0</v>
      </c>
      <c r="AZ4498" s="1">
        <v>0.0</v>
      </c>
      <c r="BA4498" s="1">
        <v>80.598</v>
      </c>
      <c r="BB4498" s="1">
        <v>12.373</v>
      </c>
      <c r="BC4498" s="1">
        <v>22.3</v>
      </c>
      <c r="BE4498" s="1">
        <v>0.0</v>
      </c>
      <c r="BF4498" s="1">
        <v>0.0</v>
      </c>
      <c r="BG4498" s="1">
        <v>0.0</v>
      </c>
      <c r="BH4498" s="1">
        <v>0.0</v>
      </c>
      <c r="BI4498" s="1">
        <v>0.0</v>
      </c>
      <c r="BJ4498" s="1">
        <v>0.0</v>
      </c>
      <c r="BK4498" s="1">
        <v>0.0</v>
      </c>
      <c r="BL4498" s="1">
        <v>1.439</v>
      </c>
      <c r="BM4498" s="1">
        <v>0.023</v>
      </c>
      <c r="BN4498" s="1">
        <v>1.651</v>
      </c>
      <c r="BO4498" s="1">
        <v>211.33</v>
      </c>
      <c r="BP4498" s="1">
        <v>1.05</v>
      </c>
      <c r="BQ4498" s="1">
        <v>332.357</v>
      </c>
      <c r="BR4498" s="1">
        <v>2.512</v>
      </c>
      <c r="BS4498" s="1">
        <v>0.223</v>
      </c>
      <c r="BT4498" s="1">
        <v>0.0</v>
      </c>
      <c r="BU4498" s="1">
        <v>0.0</v>
      </c>
      <c r="BW4498" s="1">
        <v>0.0</v>
      </c>
      <c r="BX4498" s="1">
        <v>0.0</v>
      </c>
      <c r="BY4498" s="1">
        <v>0.0</v>
      </c>
      <c r="BZ4498" s="1">
        <v>0.0</v>
      </c>
      <c r="CA4498" s="1">
        <v>0.0</v>
      </c>
      <c r="CB4498" s="1">
        <v>0.0</v>
      </c>
      <c r="CC4498" s="1">
        <v>0.0</v>
      </c>
      <c r="CD4498" s="1">
        <v>7.765</v>
      </c>
      <c r="CE4498" s="1">
        <v>46.726</v>
      </c>
      <c r="CF4498" s="1">
        <v>648.463</v>
      </c>
      <c r="CG4498" s="1">
        <v>1420.946</v>
      </c>
      <c r="CH4498" s="1">
        <v>7.06</v>
      </c>
      <c r="CI4498" s="1">
        <v>130514.234</v>
      </c>
      <c r="CK4498" s="1">
        <v>0.0</v>
      </c>
      <c r="CL4498" s="1">
        <v>0.0</v>
      </c>
      <c r="CM4498" s="1">
        <v>0.0</v>
      </c>
      <c r="CN4498" s="1">
        <v>16.89</v>
      </c>
      <c r="CO4498" s="1">
        <v>87.398</v>
      </c>
      <c r="CP4498" s="1">
        <v>1.647</v>
      </c>
      <c r="CQ4498" s="1">
        <v>0.527</v>
      </c>
      <c r="CS4498" s="1">
        <v>1.19</v>
      </c>
      <c r="CT4498" s="1">
        <v>0.019</v>
      </c>
      <c r="CU4498" s="1">
        <v>106.084</v>
      </c>
      <c r="CW4498" s="1">
        <v>331.513</v>
      </c>
      <c r="CX4498" s="1">
        <v>1.261</v>
      </c>
      <c r="CZ4498" s="1">
        <v>0.222</v>
      </c>
      <c r="DA4498" s="1">
        <v>8412.965</v>
      </c>
      <c r="DB4498" s="1">
        <v>742.003</v>
      </c>
      <c r="DC4498" s="1">
        <v>1.439</v>
      </c>
      <c r="DD4498" s="1">
        <v>0.023</v>
      </c>
      <c r="DE4498" s="1">
        <v>1.651</v>
      </c>
      <c r="DF4498" s="1">
        <v>211.33</v>
      </c>
      <c r="DG4498" s="1">
        <v>1.05</v>
      </c>
      <c r="DH4498" s="1">
        <v>332.357</v>
      </c>
      <c r="DI4498" s="1">
        <v>2.512</v>
      </c>
      <c r="DJ4498" s="1">
        <v>0.223</v>
      </c>
      <c r="DK4498" s="1">
        <v>437.374</v>
      </c>
      <c r="DL4498" s="1">
        <v>0.003</v>
      </c>
      <c r="DM4498" s="1">
        <v>0.004</v>
      </c>
      <c r="DN4498" s="1">
        <v>0.0</v>
      </c>
      <c r="DO4498" s="1">
        <v>0.0</v>
      </c>
      <c r="DP4498" s="1">
        <v>0.843</v>
      </c>
      <c r="DQ4498" s="1">
        <v>0.0</v>
      </c>
      <c r="DR4498" s="1">
        <v>0.001</v>
      </c>
      <c r="DT4498" s="1">
        <v>0.0</v>
      </c>
      <c r="DU4498" s="1">
        <v>0.0</v>
      </c>
      <c r="DV4498" s="1">
        <v>0.0</v>
      </c>
      <c r="DW4498" s="1">
        <v>0.0</v>
      </c>
      <c r="DX4498" s="1">
        <v>0.0</v>
      </c>
      <c r="DY4498" s="1">
        <v>0.0</v>
      </c>
      <c r="DZ4498" s="1">
        <v>0.0</v>
      </c>
    </row>
    <row r="4499">
      <c r="A4499" s="1" t="s">
        <v>481</v>
      </c>
      <c r="B4499" s="1">
        <v>2010.0</v>
      </c>
      <c r="C4499" s="1" t="s">
        <v>482</v>
      </c>
      <c r="D4499" s="1">
        <v>5076973.0</v>
      </c>
      <c r="E4499" s="1">
        <v>2.97586786304E11</v>
      </c>
      <c r="G4499" s="1">
        <v>0.0</v>
      </c>
      <c r="H4499" s="1">
        <v>0.0</v>
      </c>
      <c r="I4499" s="1">
        <v>0.0</v>
      </c>
      <c r="J4499" s="1">
        <v>232.422</v>
      </c>
      <c r="K4499" s="1">
        <v>1.18</v>
      </c>
      <c r="L4499" s="1">
        <v>2.601</v>
      </c>
      <c r="M4499" s="1">
        <v>0.0</v>
      </c>
      <c r="N4499" s="1">
        <v>539.682</v>
      </c>
      <c r="O4499" s="1">
        <v>95.0</v>
      </c>
      <c r="P4499" s="1">
        <v>0.044</v>
      </c>
      <c r="Q4499" s="1">
        <v>17.868</v>
      </c>
      <c r="R4499" s="1">
        <v>0.091</v>
      </c>
      <c r="S4499" s="1">
        <v>0.0</v>
      </c>
      <c r="T4499" s="1">
        <v>0.0</v>
      </c>
      <c r="V4499" s="1">
        <v>0.0</v>
      </c>
      <c r="W4499" s="1">
        <v>0.0</v>
      </c>
      <c r="X4499" s="1">
        <v>0.0</v>
      </c>
      <c r="Y4499" s="1">
        <v>0.0</v>
      </c>
      <c r="Z4499" s="1">
        <v>0.011</v>
      </c>
      <c r="AA4499" s="1">
        <v>45.36</v>
      </c>
      <c r="AB4499" s="1">
        <v>8934.458</v>
      </c>
      <c r="AC4499" s="1">
        <v>45.36</v>
      </c>
      <c r="AD4499" s="1">
        <v>5.732</v>
      </c>
      <c r="AE4499" s="1">
        <v>6.743</v>
      </c>
      <c r="AF4499" s="1">
        <v>50.03</v>
      </c>
      <c r="AG4499" s="1">
        <v>156004.969</v>
      </c>
      <c r="AH4499" s="1">
        <v>2.662</v>
      </c>
      <c r="AI4499" s="1">
        <v>6.732</v>
      </c>
      <c r="AJ4499" s="1">
        <v>49.834</v>
      </c>
      <c r="AK4499" s="1">
        <v>8702.036</v>
      </c>
      <c r="AL4499" s="1">
        <v>44.18</v>
      </c>
      <c r="AM4499" s="1">
        <v>155634.109</v>
      </c>
      <c r="AN4499" s="1">
        <v>790.15</v>
      </c>
      <c r="AO4499" s="1">
        <v>97.399</v>
      </c>
      <c r="AP4499" s="1">
        <v>99.767</v>
      </c>
      <c r="AQ4499" s="1">
        <v>-9.2</v>
      </c>
      <c r="AR4499" s="1">
        <v>-8.446</v>
      </c>
      <c r="AS4499" s="1">
        <v>83.361</v>
      </c>
      <c r="AT4499" s="1">
        <v>6897.811</v>
      </c>
      <c r="AU4499" s="1">
        <v>35.02</v>
      </c>
      <c r="AV4499" s="1">
        <v>16419.346</v>
      </c>
      <c r="AX4499" s="1">
        <v>0.0</v>
      </c>
      <c r="AY4499" s="1">
        <v>0.0</v>
      </c>
      <c r="AZ4499" s="1">
        <v>0.0</v>
      </c>
      <c r="BA4499" s="1">
        <v>77.205</v>
      </c>
      <c r="BB4499" s="1">
        <v>10.525</v>
      </c>
      <c r="BC4499" s="1">
        <v>24.48</v>
      </c>
      <c r="BE4499" s="1">
        <v>0.0</v>
      </c>
      <c r="BF4499" s="1">
        <v>0.0</v>
      </c>
      <c r="BG4499" s="1">
        <v>0.0</v>
      </c>
      <c r="BH4499" s="1">
        <v>0.0</v>
      </c>
      <c r="BI4499" s="1">
        <v>0.0</v>
      </c>
      <c r="BJ4499" s="1">
        <v>0.0</v>
      </c>
      <c r="BK4499" s="1">
        <v>0.0</v>
      </c>
      <c r="BL4499" s="1">
        <v>11.645</v>
      </c>
      <c r="BM4499" s="1">
        <v>0.192</v>
      </c>
      <c r="BN4499" s="1">
        <v>1.843</v>
      </c>
      <c r="BO4499" s="1">
        <v>232.422</v>
      </c>
      <c r="BP4499" s="1">
        <v>1.18</v>
      </c>
      <c r="BQ4499" s="1">
        <v>362.993</v>
      </c>
      <c r="BR4499" s="1">
        <v>2.601</v>
      </c>
      <c r="BS4499" s="1">
        <v>0.233</v>
      </c>
      <c r="BT4499" s="1">
        <v>0.0</v>
      </c>
      <c r="BU4499" s="1">
        <v>0.0</v>
      </c>
      <c r="BW4499" s="1">
        <v>0.0</v>
      </c>
      <c r="BX4499" s="1">
        <v>0.0</v>
      </c>
      <c r="BY4499" s="1">
        <v>0.0</v>
      </c>
      <c r="BZ4499" s="1">
        <v>0.0</v>
      </c>
      <c r="CA4499" s="1">
        <v>0.0</v>
      </c>
      <c r="CB4499" s="1">
        <v>0.0</v>
      </c>
      <c r="CC4499" s="1">
        <v>0.0</v>
      </c>
      <c r="CD4499" s="1">
        <v>8.981</v>
      </c>
      <c r="CE4499" s="1">
        <v>58.236</v>
      </c>
      <c r="CF4499" s="1">
        <v>706.699</v>
      </c>
      <c r="CG4499" s="1">
        <v>1804.225</v>
      </c>
      <c r="CH4499" s="1">
        <v>9.16</v>
      </c>
      <c r="CI4499" s="1">
        <v>139196.891</v>
      </c>
      <c r="CK4499" s="1">
        <v>0.0</v>
      </c>
      <c r="CL4499" s="1">
        <v>0.0</v>
      </c>
      <c r="CM4499" s="1">
        <v>0.0</v>
      </c>
      <c r="CN4499" s="1">
        <v>20.194</v>
      </c>
      <c r="CO4499" s="1">
        <v>89.23</v>
      </c>
      <c r="CP4499" s="1">
        <v>1.835</v>
      </c>
      <c r="CQ4499" s="1">
        <v>0.587</v>
      </c>
      <c r="CS4499" s="1">
        <v>11.398</v>
      </c>
      <c r="CT4499" s="1">
        <v>0.188</v>
      </c>
      <c r="CU4499" s="1">
        <v>115.651</v>
      </c>
      <c r="CW4499" s="1">
        <v>361.41</v>
      </c>
      <c r="CX4499" s="1">
        <v>1.294</v>
      </c>
      <c r="CZ4499" s="1">
        <v>0.232</v>
      </c>
      <c r="DA4499" s="1">
        <v>8934.458</v>
      </c>
      <c r="DB4499" s="1">
        <v>792.033</v>
      </c>
      <c r="DC4499" s="1">
        <v>11.645</v>
      </c>
      <c r="DD4499" s="1">
        <v>0.192</v>
      </c>
      <c r="DE4499" s="1">
        <v>1.843</v>
      </c>
      <c r="DF4499" s="1">
        <v>232.422</v>
      </c>
      <c r="DG4499" s="1">
        <v>1.18</v>
      </c>
      <c r="DH4499" s="1">
        <v>362.993</v>
      </c>
      <c r="DI4499" s="1">
        <v>2.601</v>
      </c>
      <c r="DJ4499" s="1">
        <v>0.233</v>
      </c>
      <c r="DK4499" s="1">
        <v>93.358</v>
      </c>
      <c r="DL4499" s="1">
        <v>0.004</v>
      </c>
      <c r="DM4499" s="1">
        <v>0.008</v>
      </c>
      <c r="DN4499" s="1">
        <v>0.0</v>
      </c>
      <c r="DO4499" s="1">
        <v>0.0</v>
      </c>
      <c r="DP4499" s="1">
        <v>1.583</v>
      </c>
      <c r="DQ4499" s="1">
        <v>0.0</v>
      </c>
      <c r="DR4499" s="1">
        <v>0.001</v>
      </c>
      <c r="DT4499" s="1">
        <v>0.0</v>
      </c>
      <c r="DU4499" s="1">
        <v>0.0</v>
      </c>
      <c r="DV4499" s="1">
        <v>0.0</v>
      </c>
      <c r="DW4499" s="1">
        <v>0.0</v>
      </c>
      <c r="DX4499" s="1">
        <v>0.0</v>
      </c>
      <c r="DY4499" s="1">
        <v>0.0</v>
      </c>
      <c r="DZ4499" s="1">
        <v>0.0</v>
      </c>
    </row>
    <row r="4500">
      <c r="A4500" s="1" t="s">
        <v>481</v>
      </c>
      <c r="B4500" s="1">
        <v>2011.0</v>
      </c>
      <c r="C4500" s="1" t="s">
        <v>482</v>
      </c>
      <c r="D4500" s="1">
        <v>5182186.0</v>
      </c>
      <c r="E4500" s="1">
        <v>3.19718129664E11</v>
      </c>
      <c r="G4500" s="1">
        <v>0.0</v>
      </c>
      <c r="H4500" s="1">
        <v>0.0</v>
      </c>
      <c r="I4500" s="1">
        <v>0.0</v>
      </c>
      <c r="J4500" s="1">
        <v>231.563</v>
      </c>
      <c r="K4500" s="1">
        <v>1.2</v>
      </c>
      <c r="L4500" s="1">
        <v>2.609</v>
      </c>
      <c r="M4500" s="1">
        <v>0.0</v>
      </c>
      <c r="N4500" s="1">
        <v>538.043</v>
      </c>
      <c r="O4500" s="1">
        <v>-17.949</v>
      </c>
      <c r="P4500" s="1">
        <v>-0.016</v>
      </c>
      <c r="Q4500" s="1">
        <v>14.363</v>
      </c>
      <c r="R4500" s="1">
        <v>0.074</v>
      </c>
      <c r="S4500" s="1">
        <v>0.0</v>
      </c>
      <c r="T4500" s="1">
        <v>0.0</v>
      </c>
      <c r="V4500" s="1">
        <v>0.0</v>
      </c>
      <c r="W4500" s="1">
        <v>0.0</v>
      </c>
      <c r="X4500" s="1">
        <v>0.0</v>
      </c>
      <c r="Y4500" s="1">
        <v>0.0</v>
      </c>
      <c r="Z4500" s="1">
        <v>0.009</v>
      </c>
      <c r="AA4500" s="1">
        <v>46.0</v>
      </c>
      <c r="AB4500" s="1">
        <v>8876.562</v>
      </c>
      <c r="AC4500" s="1">
        <v>46.0</v>
      </c>
      <c r="AD4500" s="1">
        <v>5.586</v>
      </c>
      <c r="AE4500" s="1">
        <v>4.056</v>
      </c>
      <c r="AF4500" s="1">
        <v>32.127</v>
      </c>
      <c r="AG4500" s="1">
        <v>159037.094</v>
      </c>
      <c r="AH4500" s="1">
        <v>2.578</v>
      </c>
      <c r="AI4500" s="1">
        <v>4.058</v>
      </c>
      <c r="AJ4500" s="1">
        <v>32.064</v>
      </c>
      <c r="AK4500" s="1">
        <v>8645.0</v>
      </c>
      <c r="AL4500" s="1">
        <v>44.8</v>
      </c>
      <c r="AM4500" s="1">
        <v>158661.688</v>
      </c>
      <c r="AN4500" s="1">
        <v>822.214</v>
      </c>
      <c r="AO4500" s="1">
        <v>97.391</v>
      </c>
      <c r="AP4500" s="1">
        <v>99.769</v>
      </c>
      <c r="AQ4500" s="1">
        <v>-0.587</v>
      </c>
      <c r="AR4500" s="1">
        <v>-0.489</v>
      </c>
      <c r="AS4500" s="1">
        <v>82.871</v>
      </c>
      <c r="AT4500" s="1">
        <v>6923.719</v>
      </c>
      <c r="AU4500" s="1">
        <v>35.88</v>
      </c>
      <c r="AV4500" s="1">
        <v>15991.562</v>
      </c>
      <c r="AX4500" s="1">
        <v>0.0</v>
      </c>
      <c r="AY4500" s="1">
        <v>0.0</v>
      </c>
      <c r="AZ4500" s="1">
        <v>0.0</v>
      </c>
      <c r="BA4500" s="1">
        <v>78.0</v>
      </c>
      <c r="BB4500" s="1">
        <v>10.056</v>
      </c>
      <c r="BC4500" s="1">
        <v>24.75</v>
      </c>
      <c r="BE4500" s="1">
        <v>0.0</v>
      </c>
      <c r="BF4500" s="1">
        <v>0.0</v>
      </c>
      <c r="BG4500" s="1">
        <v>0.0</v>
      </c>
      <c r="BH4500" s="1">
        <v>0.0</v>
      </c>
      <c r="BI4500" s="1">
        <v>0.0</v>
      </c>
      <c r="BJ4500" s="1">
        <v>0.0</v>
      </c>
      <c r="BK4500" s="1">
        <v>0.0</v>
      </c>
      <c r="BL4500" s="1">
        <v>3.361</v>
      </c>
      <c r="BM4500" s="1">
        <v>0.061</v>
      </c>
      <c r="BN4500" s="1">
        <v>1.904</v>
      </c>
      <c r="BO4500" s="1">
        <v>231.563</v>
      </c>
      <c r="BP4500" s="1">
        <v>1.2</v>
      </c>
      <c r="BQ4500" s="1">
        <v>367.39</v>
      </c>
      <c r="BR4500" s="1">
        <v>2.609</v>
      </c>
      <c r="BS4500" s="1">
        <v>0.231</v>
      </c>
      <c r="BT4500" s="1">
        <v>0.0</v>
      </c>
      <c r="BU4500" s="1">
        <v>0.0</v>
      </c>
      <c r="BW4500" s="1">
        <v>0.0</v>
      </c>
      <c r="BX4500" s="1">
        <v>0.0</v>
      </c>
      <c r="BY4500" s="1">
        <v>0.0</v>
      </c>
      <c r="BZ4500" s="1">
        <v>0.0</v>
      </c>
      <c r="CA4500" s="1">
        <v>0.0</v>
      </c>
      <c r="CB4500" s="1">
        <v>0.0</v>
      </c>
      <c r="CC4500" s="1">
        <v>0.0</v>
      </c>
      <c r="CD4500" s="1">
        <v>4.609</v>
      </c>
      <c r="CE4500" s="1">
        <v>32.57</v>
      </c>
      <c r="CF4500" s="1">
        <v>739.269</v>
      </c>
      <c r="CG4500" s="1">
        <v>1721.281</v>
      </c>
      <c r="CH4500" s="1">
        <v>8.92</v>
      </c>
      <c r="CI4500" s="1">
        <v>142655.766</v>
      </c>
      <c r="CK4500" s="1">
        <v>0.0</v>
      </c>
      <c r="CL4500" s="1">
        <v>0.0</v>
      </c>
      <c r="CM4500" s="1">
        <v>0.0</v>
      </c>
      <c r="CN4500" s="1">
        <v>19.391</v>
      </c>
      <c r="CO4500" s="1">
        <v>89.704</v>
      </c>
      <c r="CP4500" s="1">
        <v>1.891</v>
      </c>
      <c r="CQ4500" s="1">
        <v>0.605</v>
      </c>
      <c r="CS4500" s="1">
        <v>3.07</v>
      </c>
      <c r="CT4500" s="1">
        <v>0.056</v>
      </c>
      <c r="CU4500" s="1">
        <v>116.782</v>
      </c>
      <c r="CW4500" s="1">
        <v>364.943</v>
      </c>
      <c r="CX4500" s="1">
        <v>1.316</v>
      </c>
      <c r="CZ4500" s="1">
        <v>0.229</v>
      </c>
      <c r="DA4500" s="1">
        <v>8876.562</v>
      </c>
      <c r="DB4500" s="1">
        <v>824.16</v>
      </c>
      <c r="DC4500" s="1">
        <v>3.361</v>
      </c>
      <c r="DD4500" s="1">
        <v>0.061</v>
      </c>
      <c r="DE4500" s="1">
        <v>1.904</v>
      </c>
      <c r="DF4500" s="1">
        <v>231.563</v>
      </c>
      <c r="DG4500" s="1">
        <v>1.2</v>
      </c>
      <c r="DH4500" s="1">
        <v>367.39</v>
      </c>
      <c r="DI4500" s="1">
        <v>2.609</v>
      </c>
      <c r="DJ4500" s="1">
        <v>0.231</v>
      </c>
      <c r="DK4500" s="1">
        <v>58.62</v>
      </c>
      <c r="DL4500" s="1">
        <v>0.005</v>
      </c>
      <c r="DM4500" s="1">
        <v>0.013</v>
      </c>
      <c r="DN4500" s="1">
        <v>0.0</v>
      </c>
      <c r="DO4500" s="1">
        <v>0.0</v>
      </c>
      <c r="DP4500" s="1">
        <v>2.447</v>
      </c>
      <c r="DQ4500" s="1">
        <v>0.0</v>
      </c>
      <c r="DR4500" s="1">
        <v>0.002</v>
      </c>
      <c r="DT4500" s="1">
        <v>0.0</v>
      </c>
      <c r="DU4500" s="1">
        <v>0.0</v>
      </c>
      <c r="DV4500" s="1">
        <v>0.0</v>
      </c>
      <c r="DW4500" s="1">
        <v>0.0</v>
      </c>
      <c r="DX4500" s="1">
        <v>0.0</v>
      </c>
      <c r="DY4500" s="1">
        <v>0.0</v>
      </c>
      <c r="DZ4500" s="1">
        <v>0.0</v>
      </c>
    </row>
    <row r="4501">
      <c r="A4501" s="1" t="s">
        <v>481</v>
      </c>
      <c r="B4501" s="1">
        <v>2012.0</v>
      </c>
      <c r="C4501" s="1" t="s">
        <v>482</v>
      </c>
      <c r="D4501" s="1">
        <v>5293298.0</v>
      </c>
      <c r="E4501" s="1">
        <v>3.33899235328E11</v>
      </c>
      <c r="G4501" s="1">
        <v>0.0</v>
      </c>
      <c r="H4501" s="1">
        <v>0.0</v>
      </c>
      <c r="I4501" s="1">
        <v>0.0</v>
      </c>
      <c r="J4501" s="1">
        <v>239.926</v>
      </c>
      <c r="K4501" s="1">
        <v>1.27</v>
      </c>
      <c r="L4501" s="1">
        <v>2.706</v>
      </c>
      <c r="M4501" s="1">
        <v>0.0</v>
      </c>
      <c r="N4501" s="1">
        <v>525.565</v>
      </c>
      <c r="O4501" s="1">
        <v>289.062</v>
      </c>
      <c r="P4501" s="1">
        <v>0.215</v>
      </c>
      <c r="Q4501" s="1">
        <v>54.708</v>
      </c>
      <c r="R4501" s="1">
        <v>0.29</v>
      </c>
      <c r="S4501" s="1">
        <v>0.0</v>
      </c>
      <c r="T4501" s="1">
        <v>0.0</v>
      </c>
      <c r="V4501" s="1">
        <v>0.0</v>
      </c>
      <c r="W4501" s="1">
        <v>0.0</v>
      </c>
      <c r="X4501" s="1">
        <v>0.0</v>
      </c>
      <c r="Y4501" s="1">
        <v>0.0</v>
      </c>
      <c r="Z4501" s="1">
        <v>0.035</v>
      </c>
      <c r="AA4501" s="1">
        <v>46.94</v>
      </c>
      <c r="AB4501" s="1">
        <v>8867.817</v>
      </c>
      <c r="AC4501" s="1">
        <v>46.94</v>
      </c>
      <c r="AD4501" s="1">
        <v>5.652</v>
      </c>
      <c r="AE4501" s="1">
        <v>0.863</v>
      </c>
      <c r="AF4501" s="1">
        <v>7.112</v>
      </c>
      <c r="AG4501" s="1">
        <v>157042.281</v>
      </c>
      <c r="AH4501" s="1">
        <v>2.49</v>
      </c>
      <c r="AI4501" s="1">
        <v>0.852</v>
      </c>
      <c r="AJ4501" s="1">
        <v>7.005</v>
      </c>
      <c r="AK4501" s="1">
        <v>8627.891</v>
      </c>
      <c r="AL4501" s="1">
        <v>45.67</v>
      </c>
      <c r="AM4501" s="1">
        <v>156654.656</v>
      </c>
      <c r="AN4501" s="1">
        <v>829.22</v>
      </c>
      <c r="AO4501" s="1">
        <v>97.294</v>
      </c>
      <c r="AP4501" s="1">
        <v>99.758</v>
      </c>
      <c r="AQ4501" s="1">
        <v>7.758</v>
      </c>
      <c r="AR4501" s="1">
        <v>6.429</v>
      </c>
      <c r="AS4501" s="1">
        <v>89.3</v>
      </c>
      <c r="AT4501" s="1">
        <v>7475.491</v>
      </c>
      <c r="AU4501" s="1">
        <v>39.57</v>
      </c>
      <c r="AV4501" s="1">
        <v>16870.391</v>
      </c>
      <c r="AX4501" s="1">
        <v>0.0</v>
      </c>
      <c r="AY4501" s="1">
        <v>0.0</v>
      </c>
      <c r="AZ4501" s="1">
        <v>0.0</v>
      </c>
      <c r="BA4501" s="1">
        <v>84.299</v>
      </c>
      <c r="BB4501" s="1">
        <v>10.743</v>
      </c>
      <c r="BC4501" s="1">
        <v>24.67</v>
      </c>
      <c r="BE4501" s="1">
        <v>0.0</v>
      </c>
      <c r="BF4501" s="1">
        <v>0.0</v>
      </c>
      <c r="BG4501" s="1">
        <v>0.0</v>
      </c>
      <c r="BH4501" s="1">
        <v>0.0</v>
      </c>
      <c r="BI4501" s="1">
        <v>0.0</v>
      </c>
      <c r="BJ4501" s="1">
        <v>0.0</v>
      </c>
      <c r="BK4501" s="1">
        <v>0.0</v>
      </c>
      <c r="BL4501" s="1">
        <v>5.545</v>
      </c>
      <c r="BM4501" s="1">
        <v>0.104</v>
      </c>
      <c r="BN4501" s="1">
        <v>2.008</v>
      </c>
      <c r="BO4501" s="1">
        <v>239.926</v>
      </c>
      <c r="BP4501" s="1">
        <v>1.27</v>
      </c>
      <c r="BQ4501" s="1">
        <v>379.295</v>
      </c>
      <c r="BR4501" s="1">
        <v>2.706</v>
      </c>
      <c r="BS4501" s="1">
        <v>0.242</v>
      </c>
      <c r="BT4501" s="1">
        <v>0.0</v>
      </c>
      <c r="BU4501" s="1">
        <v>0.0</v>
      </c>
      <c r="BW4501" s="1">
        <v>0.0</v>
      </c>
      <c r="BX4501" s="1">
        <v>0.0</v>
      </c>
      <c r="BY4501" s="1">
        <v>0.0</v>
      </c>
      <c r="BZ4501" s="1">
        <v>0.0</v>
      </c>
      <c r="CA4501" s="1">
        <v>0.0</v>
      </c>
      <c r="CB4501" s="1">
        <v>0.0</v>
      </c>
      <c r="CC4501" s="1">
        <v>0.0</v>
      </c>
      <c r="CD4501" s="1">
        <v>0.049</v>
      </c>
      <c r="CE4501" s="1">
        <v>0.361</v>
      </c>
      <c r="CF4501" s="1">
        <v>739.63</v>
      </c>
      <c r="CG4501" s="1">
        <v>1152.401</v>
      </c>
      <c r="CH4501" s="1">
        <v>6.1</v>
      </c>
      <c r="CI4501" s="1">
        <v>139729.562</v>
      </c>
      <c r="CK4501" s="1">
        <v>0.0</v>
      </c>
      <c r="CL4501" s="1">
        <v>0.0</v>
      </c>
      <c r="CM4501" s="1">
        <v>0.0</v>
      </c>
      <c r="CN4501" s="1">
        <v>12.995</v>
      </c>
      <c r="CO4501" s="1">
        <v>88.98</v>
      </c>
      <c r="CP4501" s="1">
        <v>1.987</v>
      </c>
      <c r="CQ4501" s="1">
        <v>0.636</v>
      </c>
      <c r="CS4501" s="1">
        <v>5.045</v>
      </c>
      <c r="CT4501" s="1">
        <v>0.095</v>
      </c>
      <c r="CU4501" s="1">
        <v>120.098</v>
      </c>
      <c r="CW4501" s="1">
        <v>375.306</v>
      </c>
      <c r="CX4501" s="1">
        <v>1.354</v>
      </c>
      <c r="CZ4501" s="1">
        <v>0.239</v>
      </c>
      <c r="DA4501" s="1">
        <v>8867.817</v>
      </c>
      <c r="DB4501" s="1">
        <v>831.272</v>
      </c>
      <c r="DC4501" s="1">
        <v>5.545</v>
      </c>
      <c r="DD4501" s="1">
        <v>0.104</v>
      </c>
      <c r="DE4501" s="1">
        <v>2.008</v>
      </c>
      <c r="DF4501" s="1">
        <v>239.926</v>
      </c>
      <c r="DG4501" s="1">
        <v>1.27</v>
      </c>
      <c r="DH4501" s="1">
        <v>379.295</v>
      </c>
      <c r="DI4501" s="1">
        <v>2.706</v>
      </c>
      <c r="DJ4501" s="1">
        <v>0.242</v>
      </c>
      <c r="DK4501" s="1">
        <v>67.375</v>
      </c>
      <c r="DL4501" s="1">
        <v>0.008</v>
      </c>
      <c r="DM4501" s="1">
        <v>0.021</v>
      </c>
      <c r="DN4501" s="1">
        <v>0.0</v>
      </c>
      <c r="DO4501" s="1">
        <v>0.0</v>
      </c>
      <c r="DP4501" s="1">
        <v>3.989</v>
      </c>
      <c r="DQ4501" s="1">
        <v>0.0</v>
      </c>
      <c r="DR4501" s="1">
        <v>0.003</v>
      </c>
      <c r="DT4501" s="1">
        <v>0.0</v>
      </c>
      <c r="DU4501" s="1">
        <v>0.0</v>
      </c>
      <c r="DV4501" s="1">
        <v>0.0</v>
      </c>
      <c r="DW4501" s="1">
        <v>0.0</v>
      </c>
      <c r="DX4501" s="1">
        <v>0.0</v>
      </c>
      <c r="DY4501" s="1">
        <v>0.0</v>
      </c>
      <c r="DZ4501" s="1">
        <v>0.0</v>
      </c>
    </row>
    <row r="4502">
      <c r="A4502" s="1" t="s">
        <v>481</v>
      </c>
      <c r="B4502" s="1">
        <v>2013.0</v>
      </c>
      <c r="C4502" s="1" t="s">
        <v>482</v>
      </c>
      <c r="D4502" s="1">
        <v>5385542.0</v>
      </c>
      <c r="E4502" s="1">
        <v>3.49985243136E11</v>
      </c>
      <c r="G4502" s="1">
        <v>0.0</v>
      </c>
      <c r="H4502" s="1">
        <v>0.0</v>
      </c>
      <c r="I4502" s="1">
        <v>0.0</v>
      </c>
      <c r="J4502" s="1">
        <v>313.803</v>
      </c>
      <c r="K4502" s="1">
        <v>1.69</v>
      </c>
      <c r="L4502" s="1">
        <v>3.523</v>
      </c>
      <c r="M4502" s="1">
        <v>0.0</v>
      </c>
      <c r="N4502" s="1">
        <v>507.609</v>
      </c>
      <c r="O4502" s="1">
        <v>958.233</v>
      </c>
      <c r="P4502" s="1">
        <v>2.775</v>
      </c>
      <c r="Q4502" s="1">
        <v>569.024</v>
      </c>
      <c r="R4502" s="1">
        <v>3.065</v>
      </c>
      <c r="S4502" s="1">
        <v>0.0</v>
      </c>
      <c r="T4502" s="1">
        <v>0.0</v>
      </c>
      <c r="V4502" s="1">
        <v>0.0</v>
      </c>
      <c r="W4502" s="1">
        <v>0.0</v>
      </c>
      <c r="X4502" s="1">
        <v>0.0</v>
      </c>
      <c r="Y4502" s="1">
        <v>0.0</v>
      </c>
      <c r="Z4502" s="1">
        <v>0.363</v>
      </c>
      <c r="AA4502" s="1">
        <v>47.97</v>
      </c>
      <c r="AB4502" s="1">
        <v>8907.182</v>
      </c>
      <c r="AC4502" s="1">
        <v>47.97</v>
      </c>
      <c r="AD4502" s="1">
        <v>5.694</v>
      </c>
      <c r="AE4502" s="1">
        <v>1.426</v>
      </c>
      <c r="AF4502" s="1">
        <v>11.857</v>
      </c>
      <c r="AG4502" s="1">
        <v>156554.172</v>
      </c>
      <c r="AH4502" s="1">
        <v>2.409</v>
      </c>
      <c r="AI4502" s="1">
        <v>1.402</v>
      </c>
      <c r="AJ4502" s="1">
        <v>11.622</v>
      </c>
      <c r="AK4502" s="1">
        <v>8593.378</v>
      </c>
      <c r="AL4502" s="1">
        <v>46.28</v>
      </c>
      <c r="AM4502" s="1">
        <v>156129.516</v>
      </c>
      <c r="AN4502" s="1">
        <v>840.842</v>
      </c>
      <c r="AO4502" s="1">
        <v>96.477</v>
      </c>
      <c r="AP4502" s="1">
        <v>99.735</v>
      </c>
      <c r="AQ4502" s="1">
        <v>12.153</v>
      </c>
      <c r="AR4502" s="1">
        <v>10.852</v>
      </c>
      <c r="AS4502" s="1">
        <v>100.152</v>
      </c>
      <c r="AT4502" s="1">
        <v>8175.593</v>
      </c>
      <c r="AU4502" s="1">
        <v>44.03</v>
      </c>
      <c r="AV4502" s="1">
        <v>18596.541</v>
      </c>
      <c r="AX4502" s="1">
        <v>0.0</v>
      </c>
      <c r="AY4502" s="1">
        <v>0.0</v>
      </c>
      <c r="AZ4502" s="1">
        <v>0.0</v>
      </c>
      <c r="BA4502" s="1">
        <v>91.787</v>
      </c>
      <c r="BB4502" s="1">
        <v>11.879</v>
      </c>
      <c r="BC4502" s="1">
        <v>24.35</v>
      </c>
      <c r="BE4502" s="1">
        <v>0.0</v>
      </c>
      <c r="BF4502" s="1">
        <v>0.0</v>
      </c>
      <c r="BG4502" s="1">
        <v>0.0</v>
      </c>
      <c r="BH4502" s="1">
        <v>0.0</v>
      </c>
      <c r="BI4502" s="1">
        <v>0.0</v>
      </c>
      <c r="BJ4502" s="1">
        <v>0.0</v>
      </c>
      <c r="BK4502" s="1">
        <v>0.0</v>
      </c>
      <c r="BL4502" s="1">
        <v>11.549</v>
      </c>
      <c r="BM4502" s="1">
        <v>0.23</v>
      </c>
      <c r="BN4502" s="1">
        <v>2.237</v>
      </c>
      <c r="BO4502" s="1">
        <v>313.803</v>
      </c>
      <c r="BP4502" s="1">
        <v>1.69</v>
      </c>
      <c r="BQ4502" s="1">
        <v>415.458</v>
      </c>
      <c r="BR4502" s="1">
        <v>3.523</v>
      </c>
      <c r="BS4502" s="1">
        <v>0.265</v>
      </c>
      <c r="BT4502" s="1">
        <v>0.0</v>
      </c>
      <c r="BU4502" s="1">
        <v>0.0</v>
      </c>
      <c r="BW4502" s="1">
        <v>0.0</v>
      </c>
      <c r="BX4502" s="1">
        <v>0.0</v>
      </c>
      <c r="BY4502" s="1">
        <v>0.0</v>
      </c>
      <c r="BZ4502" s="1">
        <v>0.0</v>
      </c>
      <c r="CA4502" s="1">
        <v>0.0</v>
      </c>
      <c r="CB4502" s="1">
        <v>0.0</v>
      </c>
      <c r="CC4502" s="1">
        <v>0.0</v>
      </c>
      <c r="CD4502" s="1">
        <v>-0.271</v>
      </c>
      <c r="CE4502" s="1">
        <v>-2.005</v>
      </c>
      <c r="CF4502" s="1">
        <v>737.625</v>
      </c>
      <c r="CG4502" s="1">
        <v>417.785</v>
      </c>
      <c r="CH4502" s="1">
        <v>2.25</v>
      </c>
      <c r="CI4502" s="1">
        <v>136963.953</v>
      </c>
      <c r="CK4502" s="1">
        <v>0.0</v>
      </c>
      <c r="CL4502" s="1">
        <v>0.0</v>
      </c>
      <c r="CM4502" s="1">
        <v>0.0</v>
      </c>
      <c r="CN4502" s="1">
        <v>4.69</v>
      </c>
      <c r="CO4502" s="1">
        <v>87.492</v>
      </c>
      <c r="CP4502" s="1">
        <v>2.205</v>
      </c>
      <c r="CQ4502" s="1">
        <v>0.706</v>
      </c>
      <c r="CS4502" s="1">
        <v>11.011</v>
      </c>
      <c r="CT4502" s="1">
        <v>0.219</v>
      </c>
      <c r="CU4502" s="1">
        <v>131.038</v>
      </c>
      <c r="CW4502" s="1">
        <v>409.495</v>
      </c>
      <c r="CX4502" s="1">
        <v>1.471</v>
      </c>
      <c r="CZ4502" s="1">
        <v>0.262</v>
      </c>
      <c r="DA4502" s="1">
        <v>8907.182</v>
      </c>
      <c r="DB4502" s="1">
        <v>843.129</v>
      </c>
      <c r="DC4502" s="1">
        <v>11.549</v>
      </c>
      <c r="DD4502" s="1">
        <v>0.23</v>
      </c>
      <c r="DE4502" s="1">
        <v>2.237</v>
      </c>
      <c r="DF4502" s="1">
        <v>313.803</v>
      </c>
      <c r="DG4502" s="1">
        <v>1.69</v>
      </c>
      <c r="DH4502" s="1">
        <v>415.458</v>
      </c>
      <c r="DI4502" s="1">
        <v>3.523</v>
      </c>
      <c r="DJ4502" s="1">
        <v>0.265</v>
      </c>
      <c r="DK4502" s="1">
        <v>53.253</v>
      </c>
      <c r="DL4502" s="1">
        <v>0.011</v>
      </c>
      <c r="DM4502" s="1">
        <v>0.032</v>
      </c>
      <c r="DN4502" s="1">
        <v>0.0</v>
      </c>
      <c r="DO4502" s="1">
        <v>0.0</v>
      </c>
      <c r="DP4502" s="1">
        <v>5.963</v>
      </c>
      <c r="DQ4502" s="1">
        <v>0.0</v>
      </c>
      <c r="DR4502" s="1">
        <v>0.004</v>
      </c>
      <c r="DT4502" s="1">
        <v>0.0</v>
      </c>
      <c r="DU4502" s="1">
        <v>0.0</v>
      </c>
      <c r="DV4502" s="1">
        <v>0.0</v>
      </c>
      <c r="DW4502" s="1">
        <v>0.0</v>
      </c>
      <c r="DX4502" s="1">
        <v>0.0</v>
      </c>
      <c r="DY4502" s="1">
        <v>0.0</v>
      </c>
      <c r="DZ4502" s="1">
        <v>0.0</v>
      </c>
    </row>
    <row r="4503">
      <c r="A4503" s="1" t="s">
        <v>481</v>
      </c>
      <c r="B4503" s="1">
        <v>2014.0</v>
      </c>
      <c r="C4503" s="1" t="s">
        <v>482</v>
      </c>
      <c r="D4503" s="1">
        <v>5457856.0</v>
      </c>
      <c r="E4503" s="1">
        <v>3.63759075328E11</v>
      </c>
      <c r="G4503" s="1">
        <v>0.0</v>
      </c>
      <c r="H4503" s="1">
        <v>0.0</v>
      </c>
      <c r="I4503" s="1">
        <v>0.0</v>
      </c>
      <c r="J4503" s="1">
        <v>252.847</v>
      </c>
      <c r="K4503" s="1">
        <v>1.38</v>
      </c>
      <c r="L4503" s="1">
        <v>2.799</v>
      </c>
      <c r="M4503" s="1">
        <v>0.0</v>
      </c>
      <c r="N4503" s="1">
        <v>506.897</v>
      </c>
      <c r="O4503" s="1">
        <v>47.438</v>
      </c>
      <c r="P4503" s="1">
        <v>1.454</v>
      </c>
      <c r="Q4503" s="1">
        <v>827.844</v>
      </c>
      <c r="R4503" s="1">
        <v>4.518</v>
      </c>
      <c r="S4503" s="1">
        <v>98.94</v>
      </c>
      <c r="T4503" s="1">
        <v>0.54</v>
      </c>
      <c r="V4503" s="1">
        <v>0.0</v>
      </c>
      <c r="W4503" s="1">
        <v>0.0</v>
      </c>
      <c r="X4503" s="1">
        <v>0.0</v>
      </c>
      <c r="Y4503" s="1">
        <v>1.095</v>
      </c>
      <c r="Z4503" s="1">
        <v>0.525</v>
      </c>
      <c r="AA4503" s="1">
        <v>49.3</v>
      </c>
      <c r="AB4503" s="1">
        <v>9032.851</v>
      </c>
      <c r="AC4503" s="1">
        <v>49.3</v>
      </c>
      <c r="AD4503" s="1">
        <v>5.737</v>
      </c>
      <c r="AE4503" s="1">
        <v>2.056</v>
      </c>
      <c r="AF4503" s="1">
        <v>17.335</v>
      </c>
      <c r="AG4503" s="1">
        <v>157656.016</v>
      </c>
      <c r="AH4503" s="1">
        <v>2.365</v>
      </c>
      <c r="AI4503" s="1">
        <v>2.043</v>
      </c>
      <c r="AJ4503" s="1">
        <v>17.181</v>
      </c>
      <c r="AK4503" s="1">
        <v>8780.004</v>
      </c>
      <c r="AL4503" s="1">
        <v>47.92</v>
      </c>
      <c r="AM4503" s="1">
        <v>157208.891</v>
      </c>
      <c r="AN4503" s="1">
        <v>858.023</v>
      </c>
      <c r="AO4503" s="1">
        <v>97.201</v>
      </c>
      <c r="AP4503" s="1">
        <v>99.723</v>
      </c>
      <c r="AQ4503" s="1">
        <v>3.737</v>
      </c>
      <c r="AR4503" s="1">
        <v>3.743</v>
      </c>
      <c r="AS4503" s="1">
        <v>103.895</v>
      </c>
      <c r="AT4503" s="1">
        <v>8616.937</v>
      </c>
      <c r="AU4503" s="1">
        <v>47.03</v>
      </c>
      <c r="AV4503" s="1">
        <v>19035.898</v>
      </c>
      <c r="AX4503" s="1">
        <v>0.0</v>
      </c>
      <c r="AY4503" s="1">
        <v>0.0</v>
      </c>
      <c r="AZ4503" s="1">
        <v>0.0</v>
      </c>
      <c r="BA4503" s="1">
        <v>95.396</v>
      </c>
      <c r="BB4503" s="1">
        <v>12.075</v>
      </c>
      <c r="BC4503" s="1">
        <v>24.99</v>
      </c>
      <c r="BE4503" s="1">
        <v>0.0</v>
      </c>
      <c r="BF4503" s="1">
        <v>0.0</v>
      </c>
      <c r="BG4503" s="1">
        <v>0.0</v>
      </c>
      <c r="BH4503" s="1">
        <v>0.0</v>
      </c>
      <c r="BI4503" s="1">
        <v>0.0</v>
      </c>
      <c r="BJ4503" s="1">
        <v>0.0</v>
      </c>
      <c r="BK4503" s="1">
        <v>0.0</v>
      </c>
      <c r="BL4503" s="1">
        <v>7.005</v>
      </c>
      <c r="BM4503" s="1">
        <v>0.149</v>
      </c>
      <c r="BN4503" s="1">
        <v>2.386</v>
      </c>
      <c r="BO4503" s="1">
        <v>252.847</v>
      </c>
      <c r="BP4503" s="1">
        <v>1.38</v>
      </c>
      <c r="BQ4503" s="1">
        <v>437.181</v>
      </c>
      <c r="BR4503" s="1">
        <v>2.799</v>
      </c>
      <c r="BS4503" s="1">
        <v>0.277</v>
      </c>
      <c r="BT4503" s="1">
        <v>0.0</v>
      </c>
      <c r="BU4503" s="1">
        <v>0.0</v>
      </c>
      <c r="BW4503" s="1">
        <v>0.0</v>
      </c>
      <c r="BX4503" s="1">
        <v>0.0</v>
      </c>
      <c r="BY4503" s="1">
        <v>0.0</v>
      </c>
      <c r="BZ4503" s="1">
        <v>0.0</v>
      </c>
      <c r="CA4503" s="1">
        <v>0.0</v>
      </c>
      <c r="CB4503" s="1">
        <v>0.0</v>
      </c>
      <c r="CC4503" s="1">
        <v>0.0</v>
      </c>
      <c r="CD4503" s="1">
        <v>1.625</v>
      </c>
      <c r="CE4503" s="1">
        <v>11.985</v>
      </c>
      <c r="CF4503" s="1">
        <v>749.61</v>
      </c>
      <c r="CG4503" s="1">
        <v>64.128</v>
      </c>
      <c r="CH4503" s="1">
        <v>0.35</v>
      </c>
      <c r="CI4503" s="1">
        <v>137345.156</v>
      </c>
      <c r="CK4503" s="1">
        <v>0.0</v>
      </c>
      <c r="CL4503" s="1">
        <v>0.0</v>
      </c>
      <c r="CM4503" s="1">
        <v>0.0</v>
      </c>
      <c r="CN4503" s="1">
        <v>0.71</v>
      </c>
      <c r="CO4503" s="1">
        <v>87.122</v>
      </c>
      <c r="CP4503" s="1">
        <v>2.317</v>
      </c>
      <c r="CQ4503" s="1">
        <v>0.741</v>
      </c>
      <c r="CS4503" s="1">
        <v>5.064</v>
      </c>
      <c r="CT4503" s="1">
        <v>0.112</v>
      </c>
      <c r="CU4503" s="1">
        <v>135.85</v>
      </c>
      <c r="CW4503" s="1">
        <v>424.532</v>
      </c>
      <c r="CX4503" s="1">
        <v>1.504</v>
      </c>
      <c r="CZ4503" s="1">
        <v>0.269</v>
      </c>
      <c r="DA4503" s="1">
        <v>9032.851</v>
      </c>
      <c r="DB4503" s="1">
        <v>860.464</v>
      </c>
      <c r="DC4503" s="1">
        <v>7.005</v>
      </c>
      <c r="DD4503" s="1">
        <v>0.149</v>
      </c>
      <c r="DE4503" s="1">
        <v>2.386</v>
      </c>
      <c r="DF4503" s="1">
        <v>252.847</v>
      </c>
      <c r="DG4503" s="1">
        <v>1.38</v>
      </c>
      <c r="DH4503" s="1">
        <v>437.181</v>
      </c>
      <c r="DI4503" s="1">
        <v>2.799</v>
      </c>
      <c r="DJ4503" s="1">
        <v>0.277</v>
      </c>
      <c r="DK4503" s="1">
        <v>116.096</v>
      </c>
      <c r="DL4503" s="1">
        <v>0.037</v>
      </c>
      <c r="DM4503" s="1">
        <v>0.069</v>
      </c>
      <c r="DN4503" s="1">
        <v>0.0</v>
      </c>
      <c r="DO4503" s="1">
        <v>0.0</v>
      </c>
      <c r="DP4503" s="1">
        <v>12.65</v>
      </c>
      <c r="DQ4503" s="1">
        <v>0.0</v>
      </c>
      <c r="DR4503" s="1">
        <v>0.008</v>
      </c>
      <c r="DT4503" s="1">
        <v>0.0</v>
      </c>
      <c r="DU4503" s="1">
        <v>0.0</v>
      </c>
      <c r="DV4503" s="1">
        <v>0.0</v>
      </c>
      <c r="DW4503" s="1">
        <v>0.0</v>
      </c>
      <c r="DX4503" s="1">
        <v>0.0</v>
      </c>
      <c r="DY4503" s="1">
        <v>0.0</v>
      </c>
      <c r="DZ4503" s="1">
        <v>0.0</v>
      </c>
    </row>
    <row r="4504">
      <c r="A4504" s="1" t="s">
        <v>481</v>
      </c>
      <c r="B4504" s="1">
        <v>2015.0</v>
      </c>
      <c r="C4504" s="1" t="s">
        <v>482</v>
      </c>
      <c r="D4504" s="1">
        <v>5525299.0</v>
      </c>
      <c r="E4504" s="1">
        <v>3.74587424768E11</v>
      </c>
      <c r="G4504" s="1">
        <v>0.0</v>
      </c>
      <c r="H4504" s="1">
        <v>0.0</v>
      </c>
      <c r="I4504" s="1">
        <v>0.0</v>
      </c>
      <c r="J4504" s="1">
        <v>264.239</v>
      </c>
      <c r="K4504" s="1">
        <v>1.46</v>
      </c>
      <c r="L4504" s="1">
        <v>2.904</v>
      </c>
      <c r="M4504" s="1">
        <v>0.0</v>
      </c>
      <c r="N4504" s="1">
        <v>506.961</v>
      </c>
      <c r="O4504" s="1">
        <v>4.607</v>
      </c>
      <c r="P4504" s="1">
        <v>0.208</v>
      </c>
      <c r="Q4504" s="1">
        <v>855.417</v>
      </c>
      <c r="R4504" s="1">
        <v>4.726</v>
      </c>
      <c r="S4504" s="1">
        <v>108.591</v>
      </c>
      <c r="T4504" s="1">
        <v>0.6</v>
      </c>
      <c r="V4504" s="1">
        <v>0.0</v>
      </c>
      <c r="W4504" s="1">
        <v>0.0</v>
      </c>
      <c r="X4504" s="1">
        <v>0.0</v>
      </c>
      <c r="Y4504" s="1">
        <v>1.193</v>
      </c>
      <c r="Z4504" s="1">
        <v>0.519</v>
      </c>
      <c r="AA4504" s="1">
        <v>50.28</v>
      </c>
      <c r="AB4504" s="1">
        <v>9099.96</v>
      </c>
      <c r="AC4504" s="1">
        <v>50.28</v>
      </c>
      <c r="AD4504" s="1">
        <v>5.523</v>
      </c>
      <c r="AE4504" s="1">
        <v>5.945</v>
      </c>
      <c r="AF4504" s="1">
        <v>51.155</v>
      </c>
      <c r="AG4504" s="1">
        <v>164989.938</v>
      </c>
      <c r="AH4504" s="1">
        <v>2.434</v>
      </c>
      <c r="AI4504" s="1">
        <v>5.929</v>
      </c>
      <c r="AJ4504" s="1">
        <v>50.871</v>
      </c>
      <c r="AK4504" s="1">
        <v>8835.721</v>
      </c>
      <c r="AL4504" s="1">
        <v>48.82</v>
      </c>
      <c r="AM4504" s="1">
        <v>164496.891</v>
      </c>
      <c r="AN4504" s="1">
        <v>908.895</v>
      </c>
      <c r="AO4504" s="1">
        <v>97.096</v>
      </c>
      <c r="AP4504" s="1">
        <v>99.708</v>
      </c>
      <c r="AQ4504" s="1">
        <v>11.445</v>
      </c>
      <c r="AR4504" s="1">
        <v>11.891</v>
      </c>
      <c r="AS4504" s="1">
        <v>115.787</v>
      </c>
      <c r="AT4504" s="1">
        <v>8667.404</v>
      </c>
      <c r="AU4504" s="1">
        <v>47.89</v>
      </c>
      <c r="AV4504" s="1">
        <v>20955.699</v>
      </c>
      <c r="AX4504" s="1">
        <v>0.0</v>
      </c>
      <c r="AY4504" s="1">
        <v>0.0</v>
      </c>
      <c r="AZ4504" s="1">
        <v>0.0</v>
      </c>
      <c r="BA4504" s="1">
        <v>95.247</v>
      </c>
      <c r="BB4504" s="1">
        <v>12.702</v>
      </c>
      <c r="BC4504" s="1">
        <v>25.49</v>
      </c>
      <c r="BE4504" s="1">
        <v>0.0</v>
      </c>
      <c r="BF4504" s="1">
        <v>0.0</v>
      </c>
      <c r="BG4504" s="1">
        <v>0.0</v>
      </c>
      <c r="BH4504" s="1">
        <v>0.0</v>
      </c>
      <c r="BI4504" s="1">
        <v>0.0</v>
      </c>
      <c r="BJ4504" s="1">
        <v>0.0</v>
      </c>
      <c r="BK4504" s="1">
        <v>0.0</v>
      </c>
      <c r="BL4504" s="1">
        <v>12.027</v>
      </c>
      <c r="BM4504" s="1">
        <v>0.276</v>
      </c>
      <c r="BN4504" s="1">
        <v>2.662</v>
      </c>
      <c r="BO4504" s="1">
        <v>264.239</v>
      </c>
      <c r="BP4504" s="1">
        <v>1.46</v>
      </c>
      <c r="BQ4504" s="1">
        <v>481.742</v>
      </c>
      <c r="BR4504" s="1">
        <v>2.904</v>
      </c>
      <c r="BS4504" s="1">
        <v>0.292</v>
      </c>
      <c r="BT4504" s="1">
        <v>0.0</v>
      </c>
      <c r="BU4504" s="1">
        <v>0.0</v>
      </c>
      <c r="BW4504" s="1">
        <v>0.0</v>
      </c>
      <c r="BX4504" s="1">
        <v>0.0</v>
      </c>
      <c r="BY4504" s="1">
        <v>0.0</v>
      </c>
      <c r="BZ4504" s="1">
        <v>0.0</v>
      </c>
      <c r="CA4504" s="1">
        <v>0.0</v>
      </c>
      <c r="CB4504" s="1">
        <v>0.0</v>
      </c>
      <c r="CC4504" s="1">
        <v>0.0</v>
      </c>
      <c r="CD4504" s="1">
        <v>5.172</v>
      </c>
      <c r="CE4504" s="1">
        <v>38.772</v>
      </c>
      <c r="CF4504" s="1">
        <v>788.382</v>
      </c>
      <c r="CG4504" s="1">
        <v>59.725</v>
      </c>
      <c r="CH4504" s="1">
        <v>0.33</v>
      </c>
      <c r="CI4504" s="1">
        <v>142685.781</v>
      </c>
      <c r="CK4504" s="1">
        <v>0.0</v>
      </c>
      <c r="CL4504" s="1">
        <v>0.0</v>
      </c>
      <c r="CM4504" s="1">
        <v>0.0</v>
      </c>
      <c r="CN4504" s="1">
        <v>0.656</v>
      </c>
      <c r="CO4504" s="1">
        <v>86.487</v>
      </c>
      <c r="CP4504" s="1">
        <v>2.538</v>
      </c>
      <c r="CQ4504" s="1">
        <v>0.812</v>
      </c>
      <c r="CS4504" s="1">
        <v>9.554</v>
      </c>
      <c r="CT4504" s="1">
        <v>0.221</v>
      </c>
      <c r="CU4504" s="1">
        <v>147.012</v>
      </c>
      <c r="CW4504" s="1">
        <v>459.413</v>
      </c>
      <c r="CX4504" s="1">
        <v>1.616</v>
      </c>
      <c r="CZ4504" s="1">
        <v>0.278</v>
      </c>
      <c r="DA4504" s="1">
        <v>9099.96</v>
      </c>
      <c r="DB4504" s="1">
        <v>911.619</v>
      </c>
      <c r="DC4504" s="1">
        <v>12.027</v>
      </c>
      <c r="DD4504" s="1">
        <v>0.276</v>
      </c>
      <c r="DE4504" s="1">
        <v>2.662</v>
      </c>
      <c r="DF4504" s="1">
        <v>264.239</v>
      </c>
      <c r="DG4504" s="1">
        <v>1.46</v>
      </c>
      <c r="DH4504" s="1">
        <v>481.742</v>
      </c>
      <c r="DI4504" s="1">
        <v>2.904</v>
      </c>
      <c r="DJ4504" s="1">
        <v>0.292</v>
      </c>
      <c r="DK4504" s="1">
        <v>79.608</v>
      </c>
      <c r="DL4504" s="1">
        <v>0.054</v>
      </c>
      <c r="DM4504" s="1">
        <v>0.123</v>
      </c>
      <c r="DN4504" s="1">
        <v>0.0</v>
      </c>
      <c r="DO4504" s="1">
        <v>0.0</v>
      </c>
      <c r="DP4504" s="1">
        <v>22.329</v>
      </c>
      <c r="DQ4504" s="1">
        <v>0.0</v>
      </c>
      <c r="DR4504" s="1">
        <v>0.014</v>
      </c>
      <c r="DT4504" s="1">
        <v>0.0</v>
      </c>
      <c r="DU4504" s="1">
        <v>0.0</v>
      </c>
      <c r="DV4504" s="1">
        <v>0.0</v>
      </c>
      <c r="DW4504" s="1">
        <v>0.0</v>
      </c>
      <c r="DX4504" s="1">
        <v>0.0</v>
      </c>
      <c r="DY4504" s="1">
        <v>0.0</v>
      </c>
      <c r="DZ4504" s="1">
        <v>0.0</v>
      </c>
    </row>
    <row r="4505">
      <c r="A4505" s="1" t="s">
        <v>481</v>
      </c>
      <c r="B4505" s="1">
        <v>2016.0</v>
      </c>
      <c r="C4505" s="1" t="s">
        <v>482</v>
      </c>
      <c r="D4505" s="1">
        <v>5577892.0</v>
      </c>
      <c r="E4505" s="1">
        <v>3.880787968E11</v>
      </c>
      <c r="G4505" s="1">
        <v>0.0</v>
      </c>
      <c r="H4505" s="1">
        <v>0.0</v>
      </c>
      <c r="I4505" s="1">
        <v>0.0</v>
      </c>
      <c r="J4505" s="1">
        <v>252.784</v>
      </c>
      <c r="K4505" s="1">
        <v>1.41</v>
      </c>
      <c r="L4505" s="1">
        <v>2.733</v>
      </c>
      <c r="M4505" s="1">
        <v>0.0</v>
      </c>
      <c r="N4505" s="1">
        <v>506.493</v>
      </c>
      <c r="O4505" s="1">
        <v>4.823</v>
      </c>
      <c r="P4505" s="1">
        <v>0.228</v>
      </c>
      <c r="Q4505" s="1">
        <v>888.217</v>
      </c>
      <c r="R4505" s="1">
        <v>4.954</v>
      </c>
      <c r="S4505" s="1">
        <v>111.153</v>
      </c>
      <c r="T4505" s="1">
        <v>0.62</v>
      </c>
      <c r="V4505" s="1">
        <v>0.0</v>
      </c>
      <c r="W4505" s="1">
        <v>0.0</v>
      </c>
      <c r="X4505" s="1">
        <v>0.0</v>
      </c>
      <c r="Y4505" s="1">
        <v>1.202</v>
      </c>
      <c r="Z4505" s="1">
        <v>0.516</v>
      </c>
      <c r="AA4505" s="1">
        <v>51.59</v>
      </c>
      <c r="AB4505" s="1">
        <v>9249.014</v>
      </c>
      <c r="AC4505" s="1">
        <v>51.59</v>
      </c>
      <c r="AD4505" s="1">
        <v>5.376</v>
      </c>
      <c r="AE4505" s="1">
        <v>5.405</v>
      </c>
      <c r="AF4505" s="1">
        <v>49.273</v>
      </c>
      <c r="AG4505" s="1">
        <v>172267.969</v>
      </c>
      <c r="AH4505" s="1">
        <v>2.476</v>
      </c>
      <c r="AI4505" s="1">
        <v>5.413</v>
      </c>
      <c r="AJ4505" s="1">
        <v>49.202</v>
      </c>
      <c r="AK4505" s="1">
        <v>8980.095</v>
      </c>
      <c r="AL4505" s="1">
        <v>50.09</v>
      </c>
      <c r="AM4505" s="1">
        <v>171766.797</v>
      </c>
      <c r="AN4505" s="1">
        <v>958.097</v>
      </c>
      <c r="AO4505" s="1">
        <v>97.092</v>
      </c>
      <c r="AP4505" s="1">
        <v>99.716</v>
      </c>
      <c r="AQ4505" s="1">
        <v>2.794</v>
      </c>
      <c r="AR4505" s="1">
        <v>3.235</v>
      </c>
      <c r="AS4505" s="1">
        <v>119.021</v>
      </c>
      <c r="AT4505" s="1">
        <v>8804.401</v>
      </c>
      <c r="AU4505" s="1">
        <v>49.11</v>
      </c>
      <c r="AV4505" s="1">
        <v>21338.006</v>
      </c>
      <c r="AX4505" s="1">
        <v>0.0</v>
      </c>
      <c r="AY4505" s="1">
        <v>0.0</v>
      </c>
      <c r="AZ4505" s="1">
        <v>0.0</v>
      </c>
      <c r="BA4505" s="1">
        <v>95.193</v>
      </c>
      <c r="BB4505" s="1">
        <v>12.387</v>
      </c>
      <c r="BC4505" s="1">
        <v>26.13</v>
      </c>
      <c r="BE4505" s="1">
        <v>0.0</v>
      </c>
      <c r="BF4505" s="1">
        <v>0.0</v>
      </c>
      <c r="BG4505" s="1">
        <v>0.0</v>
      </c>
      <c r="BH4505" s="1">
        <v>0.0</v>
      </c>
      <c r="BI4505" s="1">
        <v>0.0</v>
      </c>
      <c r="BJ4505" s="1">
        <v>0.0</v>
      </c>
      <c r="BK4505" s="1">
        <v>0.0</v>
      </c>
      <c r="BL4505" s="1">
        <v>3.368</v>
      </c>
      <c r="BM4505" s="1">
        <v>0.065</v>
      </c>
      <c r="BN4505" s="1">
        <v>2.727</v>
      </c>
      <c r="BO4505" s="1">
        <v>268.919</v>
      </c>
      <c r="BP4505" s="1">
        <v>1.5</v>
      </c>
      <c r="BQ4505" s="1">
        <v>488.913</v>
      </c>
      <c r="BR4505" s="1">
        <v>2.908</v>
      </c>
      <c r="BS4505" s="1">
        <v>0.284</v>
      </c>
      <c r="BT4505" s="1">
        <v>0.0</v>
      </c>
      <c r="BU4505" s="1">
        <v>0.0</v>
      </c>
      <c r="BW4505" s="1">
        <v>0.0</v>
      </c>
      <c r="BX4505" s="1">
        <v>0.0</v>
      </c>
      <c r="BY4505" s="1">
        <v>0.0</v>
      </c>
      <c r="BZ4505" s="1">
        <v>0.0</v>
      </c>
      <c r="CA4505" s="1">
        <v>0.0</v>
      </c>
      <c r="CB4505" s="1">
        <v>0.0</v>
      </c>
      <c r="CC4505" s="1">
        <v>0.0</v>
      </c>
      <c r="CD4505" s="1">
        <v>5.802</v>
      </c>
      <c r="CE4505" s="1">
        <v>45.74</v>
      </c>
      <c r="CF4505" s="1">
        <v>834.121</v>
      </c>
      <c r="CG4505" s="1">
        <v>64.541</v>
      </c>
      <c r="CH4505" s="1">
        <v>0.36</v>
      </c>
      <c r="CI4505" s="1">
        <v>149540.578</v>
      </c>
      <c r="CK4505" s="1">
        <v>0.0</v>
      </c>
      <c r="CL4505" s="1">
        <v>0.0</v>
      </c>
      <c r="CM4505" s="1">
        <v>0.0</v>
      </c>
      <c r="CN4505" s="1">
        <v>0.698</v>
      </c>
      <c r="CO4505" s="1">
        <v>86.813</v>
      </c>
      <c r="CP4505" s="1">
        <v>2.505</v>
      </c>
      <c r="CQ4505" s="1">
        <v>0.802</v>
      </c>
      <c r="CS4505" s="1">
        <v>-1.325</v>
      </c>
      <c r="CT4505" s="1">
        <v>-0.034</v>
      </c>
      <c r="CU4505" s="1">
        <v>143.697</v>
      </c>
      <c r="CW4505" s="1">
        <v>449.053</v>
      </c>
      <c r="CX4505" s="1">
        <v>1.554</v>
      </c>
      <c r="CZ4505" s="1">
        <v>0.261</v>
      </c>
      <c r="DA4505" s="1">
        <v>9249.014</v>
      </c>
      <c r="DB4505" s="1">
        <v>960.892</v>
      </c>
      <c r="DC4505" s="1">
        <v>3.368</v>
      </c>
      <c r="DD4505" s="1">
        <v>0.065</v>
      </c>
      <c r="DE4505" s="1">
        <v>2.727</v>
      </c>
      <c r="DF4505" s="1">
        <v>268.919</v>
      </c>
      <c r="DG4505" s="1">
        <v>1.5</v>
      </c>
      <c r="DH4505" s="1">
        <v>488.913</v>
      </c>
      <c r="DI4505" s="1">
        <v>2.908</v>
      </c>
      <c r="DJ4505" s="1">
        <v>0.284</v>
      </c>
      <c r="DK4505" s="1">
        <v>81.579</v>
      </c>
      <c r="DL4505" s="1">
        <v>0.099</v>
      </c>
      <c r="DM4505" s="1">
        <v>0.222</v>
      </c>
      <c r="DN4505" s="1">
        <v>16.135</v>
      </c>
      <c r="DO4505" s="1">
        <v>0.09</v>
      </c>
      <c r="DP4505" s="1">
        <v>39.86</v>
      </c>
      <c r="DQ4505" s="1">
        <v>0.174</v>
      </c>
      <c r="DR4505" s="1">
        <v>0.023</v>
      </c>
      <c r="DT4505" s="1">
        <v>0.0</v>
      </c>
      <c r="DU4505" s="1">
        <v>0.0</v>
      </c>
      <c r="DV4505" s="1">
        <v>0.0</v>
      </c>
      <c r="DW4505" s="1">
        <v>0.0</v>
      </c>
      <c r="DX4505" s="1">
        <v>0.0</v>
      </c>
      <c r="DY4505" s="1">
        <v>0.0</v>
      </c>
      <c r="DZ4505" s="1">
        <v>0.0</v>
      </c>
    </row>
    <row r="4506">
      <c r="A4506" s="1" t="s">
        <v>481</v>
      </c>
      <c r="B4506" s="1">
        <v>2017.0</v>
      </c>
      <c r="C4506" s="1" t="s">
        <v>482</v>
      </c>
      <c r="D4506" s="1">
        <v>5604041.0</v>
      </c>
      <c r="E4506" s="1">
        <v>4.05715943424E11</v>
      </c>
      <c r="G4506" s="1">
        <v>0.0</v>
      </c>
      <c r="H4506" s="1">
        <v>0.0</v>
      </c>
      <c r="I4506" s="1">
        <v>0.0</v>
      </c>
      <c r="J4506" s="1">
        <v>248.035</v>
      </c>
      <c r="K4506" s="1">
        <v>1.39</v>
      </c>
      <c r="L4506" s="1">
        <v>2.659</v>
      </c>
      <c r="M4506" s="1">
        <v>0.0</v>
      </c>
      <c r="N4506" s="1">
        <v>507.269</v>
      </c>
      <c r="O4506" s="1">
        <v>110.845</v>
      </c>
      <c r="P4506" s="1">
        <v>5.492</v>
      </c>
      <c r="Q4506" s="1">
        <v>1864.024</v>
      </c>
      <c r="R4506" s="1">
        <v>10.446</v>
      </c>
      <c r="S4506" s="1">
        <v>121.341</v>
      </c>
      <c r="T4506" s="1">
        <v>0.68</v>
      </c>
      <c r="Y4506" s="1">
        <v>1.301</v>
      </c>
      <c r="Z4506" s="1">
        <v>1.059</v>
      </c>
      <c r="AA4506" s="1">
        <v>52.28</v>
      </c>
      <c r="AB4506" s="1">
        <v>9328.982</v>
      </c>
      <c r="AC4506" s="1">
        <v>52.28</v>
      </c>
      <c r="AD4506" s="1">
        <v>5.309</v>
      </c>
      <c r="AE4506" s="1">
        <v>2.623</v>
      </c>
      <c r="AF4506" s="1">
        <v>25.203</v>
      </c>
      <c r="AG4506" s="1">
        <v>175961.438</v>
      </c>
      <c r="AH4506" s="1">
        <v>2.431</v>
      </c>
      <c r="AI4506" s="1">
        <v>2.63</v>
      </c>
      <c r="AJ4506" s="1">
        <v>25.198</v>
      </c>
      <c r="AK4506" s="1">
        <v>9059.534</v>
      </c>
      <c r="AL4506" s="1">
        <v>50.77</v>
      </c>
      <c r="AM4506" s="1">
        <v>175461.75</v>
      </c>
      <c r="AN4506" s="1">
        <v>983.295</v>
      </c>
      <c r="AO4506" s="1">
        <v>97.112</v>
      </c>
      <c r="AP4506" s="1">
        <v>99.723</v>
      </c>
      <c r="AQ4506" s="1">
        <v>3.239</v>
      </c>
      <c r="AR4506" s="1">
        <v>3.855</v>
      </c>
      <c r="AS4506" s="1">
        <v>122.877</v>
      </c>
      <c r="AT4506" s="1">
        <v>8872.169</v>
      </c>
      <c r="AU4506" s="1">
        <v>49.72</v>
      </c>
      <c r="AV4506" s="1">
        <v>21926.418</v>
      </c>
      <c r="BA4506" s="1">
        <v>95.103</v>
      </c>
      <c r="BB4506" s="1">
        <v>12.462</v>
      </c>
      <c r="BC4506" s="1">
        <v>26.52</v>
      </c>
      <c r="BE4506" s="1">
        <v>0.0</v>
      </c>
      <c r="BF4506" s="1">
        <v>0.0</v>
      </c>
      <c r="BG4506" s="1">
        <v>0.0</v>
      </c>
      <c r="BH4506" s="1">
        <v>0.0</v>
      </c>
      <c r="BI4506" s="1">
        <v>0.0</v>
      </c>
      <c r="BJ4506" s="1">
        <v>0.0</v>
      </c>
      <c r="BK4506" s="1">
        <v>0.0</v>
      </c>
      <c r="BL4506" s="1">
        <v>0.858</v>
      </c>
      <c r="BM4506" s="1">
        <v>0.001</v>
      </c>
      <c r="BN4506" s="1">
        <v>2.728</v>
      </c>
      <c r="BO4506" s="1">
        <v>269.448</v>
      </c>
      <c r="BP4506" s="1">
        <v>1.51</v>
      </c>
      <c r="BQ4506" s="1">
        <v>486.868</v>
      </c>
      <c r="BR4506" s="1">
        <v>2.888</v>
      </c>
      <c r="BS4506" s="1">
        <v>0.277</v>
      </c>
      <c r="BT4506" s="1">
        <v>0.0</v>
      </c>
      <c r="BU4506" s="1">
        <v>0.0</v>
      </c>
      <c r="BW4506" s="1">
        <v>0.0</v>
      </c>
      <c r="BX4506" s="1">
        <v>0.0</v>
      </c>
      <c r="BY4506" s="1">
        <v>0.0</v>
      </c>
      <c r="BZ4506" s="1">
        <v>0.0</v>
      </c>
      <c r="CA4506" s="1">
        <v>0.0</v>
      </c>
      <c r="CB4506" s="1">
        <v>0.0</v>
      </c>
      <c r="CC4506" s="1">
        <v>0.0</v>
      </c>
      <c r="CD4506" s="1">
        <v>1.9</v>
      </c>
      <c r="CE4506" s="1">
        <v>15.851</v>
      </c>
      <c r="CF4506" s="1">
        <v>849.972</v>
      </c>
      <c r="CG4506" s="1">
        <v>66.024</v>
      </c>
      <c r="CH4506" s="1">
        <v>0.37</v>
      </c>
      <c r="CI4506" s="1">
        <v>151671.312</v>
      </c>
      <c r="CN4506" s="1">
        <v>0.708</v>
      </c>
      <c r="CO4506" s="1">
        <v>86.202</v>
      </c>
      <c r="CP4506" s="1">
        <v>2.421</v>
      </c>
      <c r="CQ4506" s="1">
        <v>0.775</v>
      </c>
      <c r="CS4506" s="1">
        <v>-3.326</v>
      </c>
      <c r="CT4506" s="1">
        <v>-0.083</v>
      </c>
      <c r="CU4506" s="1">
        <v>138.27</v>
      </c>
      <c r="CW4506" s="1">
        <v>432.092</v>
      </c>
      <c r="CX4506" s="1">
        <v>1.482</v>
      </c>
      <c r="CZ4506" s="1">
        <v>0.246</v>
      </c>
      <c r="DA4506" s="1">
        <v>9328.982</v>
      </c>
      <c r="DB4506" s="1">
        <v>986.095</v>
      </c>
      <c r="DC4506" s="1">
        <v>0.858</v>
      </c>
      <c r="DD4506" s="1">
        <v>0.001</v>
      </c>
      <c r="DE4506" s="1">
        <v>2.728</v>
      </c>
      <c r="DF4506" s="1">
        <v>269.448</v>
      </c>
      <c r="DG4506" s="1">
        <v>1.51</v>
      </c>
      <c r="DH4506" s="1">
        <v>486.868</v>
      </c>
      <c r="DI4506" s="1">
        <v>2.888</v>
      </c>
      <c r="DJ4506" s="1">
        <v>0.277</v>
      </c>
      <c r="DK4506" s="1">
        <v>38.758</v>
      </c>
      <c r="DL4506" s="1">
        <v>0.085</v>
      </c>
      <c r="DM4506" s="1">
        <v>0.307</v>
      </c>
      <c r="DN4506" s="1">
        <v>21.413</v>
      </c>
      <c r="DO4506" s="1">
        <v>0.12</v>
      </c>
      <c r="DP4506" s="1">
        <v>54.776</v>
      </c>
      <c r="DQ4506" s="1">
        <v>0.23</v>
      </c>
      <c r="DR4506" s="1">
        <v>0.031</v>
      </c>
      <c r="DT4506" s="1">
        <v>0.0</v>
      </c>
      <c r="DU4506" s="1">
        <v>0.0</v>
      </c>
      <c r="DV4506" s="1">
        <v>0.0</v>
      </c>
      <c r="DW4506" s="1">
        <v>0.0</v>
      </c>
      <c r="DX4506" s="1">
        <v>0.0</v>
      </c>
      <c r="DY4506" s="1">
        <v>0.0</v>
      </c>
      <c r="DZ4506" s="1">
        <v>0.0</v>
      </c>
    </row>
    <row r="4507">
      <c r="A4507" s="1" t="s">
        <v>481</v>
      </c>
      <c r="B4507" s="1">
        <v>2018.0</v>
      </c>
      <c r="C4507" s="1" t="s">
        <v>482</v>
      </c>
      <c r="D4507" s="1">
        <v>5634310.0</v>
      </c>
      <c r="E4507" s="1">
        <v>4.20222009344E11</v>
      </c>
      <c r="G4507" s="1">
        <v>0.0</v>
      </c>
      <c r="H4507" s="1">
        <v>0.0</v>
      </c>
      <c r="I4507" s="1">
        <v>0.0</v>
      </c>
      <c r="J4507" s="1">
        <v>239.603</v>
      </c>
      <c r="K4507" s="1">
        <v>1.35</v>
      </c>
      <c r="L4507" s="1">
        <v>2.549</v>
      </c>
      <c r="M4507" s="1">
        <v>0.0</v>
      </c>
      <c r="N4507" s="1">
        <v>507.079</v>
      </c>
      <c r="O4507" s="1">
        <v>-46.849</v>
      </c>
      <c r="P4507" s="1">
        <v>-4.894</v>
      </c>
      <c r="Q4507" s="1">
        <v>985.42</v>
      </c>
      <c r="R4507" s="1">
        <v>5.552</v>
      </c>
      <c r="S4507" s="1">
        <v>122.464</v>
      </c>
      <c r="T4507" s="1">
        <v>0.69</v>
      </c>
      <c r="Y4507" s="1">
        <v>1.303</v>
      </c>
      <c r="Z4507" s="1">
        <v>0.559</v>
      </c>
      <c r="AA4507" s="1">
        <v>52.97</v>
      </c>
      <c r="AB4507" s="1">
        <v>9401.329</v>
      </c>
      <c r="AC4507" s="1">
        <v>52.97</v>
      </c>
      <c r="AD4507" s="1">
        <v>5.338</v>
      </c>
      <c r="AE4507" s="1">
        <v>0.759</v>
      </c>
      <c r="AF4507" s="1">
        <v>7.482</v>
      </c>
      <c r="AG4507" s="1">
        <v>176344.125</v>
      </c>
      <c r="AH4507" s="1">
        <v>2.364</v>
      </c>
      <c r="AI4507" s="1">
        <v>0.762</v>
      </c>
      <c r="AJ4507" s="1">
        <v>7.491</v>
      </c>
      <c r="AK4507" s="1">
        <v>9136.877</v>
      </c>
      <c r="AL4507" s="1">
        <v>51.48</v>
      </c>
      <c r="AM4507" s="1">
        <v>175848.641</v>
      </c>
      <c r="AN4507" s="1">
        <v>990.786</v>
      </c>
      <c r="AO4507" s="1">
        <v>97.187</v>
      </c>
      <c r="AP4507" s="1">
        <v>99.726</v>
      </c>
      <c r="AQ4507" s="1">
        <v>-0.011</v>
      </c>
      <c r="AR4507" s="1">
        <v>-0.014</v>
      </c>
      <c r="AS4507" s="1">
        <v>122.863</v>
      </c>
      <c r="AT4507" s="1">
        <v>8957.619</v>
      </c>
      <c r="AU4507" s="1">
        <v>50.47</v>
      </c>
      <c r="AV4507" s="1">
        <v>21806.188</v>
      </c>
      <c r="BA4507" s="1">
        <v>95.28</v>
      </c>
      <c r="BB4507" s="1">
        <v>12.367</v>
      </c>
      <c r="BC4507" s="1">
        <v>26.86</v>
      </c>
      <c r="BE4507" s="1">
        <v>0.0</v>
      </c>
      <c r="BF4507" s="1">
        <v>0.0</v>
      </c>
      <c r="BG4507" s="1">
        <v>0.0</v>
      </c>
      <c r="BH4507" s="1">
        <v>0.0</v>
      </c>
      <c r="BI4507" s="1">
        <v>0.0</v>
      </c>
      <c r="BJ4507" s="1">
        <v>0.0</v>
      </c>
      <c r="BK4507" s="1">
        <v>0.0</v>
      </c>
      <c r="BL4507" s="1">
        <v>0.0</v>
      </c>
      <c r="BM4507" s="1">
        <v>-0.009</v>
      </c>
      <c r="BN4507" s="1">
        <v>2.719</v>
      </c>
      <c r="BO4507" s="1">
        <v>264.451</v>
      </c>
      <c r="BP4507" s="1">
        <v>1.49</v>
      </c>
      <c r="BQ4507" s="1">
        <v>482.582</v>
      </c>
      <c r="BR4507" s="1">
        <v>2.813</v>
      </c>
      <c r="BS4507" s="1">
        <v>0.274</v>
      </c>
      <c r="BT4507" s="1">
        <v>0.0</v>
      </c>
      <c r="BU4507" s="1">
        <v>0.0</v>
      </c>
      <c r="BW4507" s="1">
        <v>0.0</v>
      </c>
      <c r="BX4507" s="1">
        <v>0.0</v>
      </c>
      <c r="BY4507" s="1">
        <v>0.0</v>
      </c>
      <c r="BZ4507" s="1">
        <v>0.0</v>
      </c>
      <c r="CA4507" s="1">
        <v>0.0</v>
      </c>
      <c r="CB4507" s="1">
        <v>0.0</v>
      </c>
      <c r="CC4507" s="1">
        <v>0.0</v>
      </c>
      <c r="CD4507" s="1">
        <v>1.459</v>
      </c>
      <c r="CE4507" s="1">
        <v>12.399</v>
      </c>
      <c r="CF4507" s="1">
        <v>862.371</v>
      </c>
      <c r="CG4507" s="1">
        <v>56.795</v>
      </c>
      <c r="CH4507" s="1">
        <v>0.32</v>
      </c>
      <c r="CI4507" s="1">
        <v>153057.031</v>
      </c>
      <c r="CN4507" s="1">
        <v>0.604</v>
      </c>
      <c r="CO4507" s="1">
        <v>86.801</v>
      </c>
      <c r="CP4507" s="1">
        <v>2.383</v>
      </c>
      <c r="CQ4507" s="1">
        <v>0.762</v>
      </c>
      <c r="CS4507" s="1">
        <v>-1.597</v>
      </c>
      <c r="CT4507" s="1">
        <v>-0.039</v>
      </c>
      <c r="CU4507" s="1">
        <v>135.331</v>
      </c>
      <c r="CW4507" s="1">
        <v>422.908</v>
      </c>
      <c r="CX4507" s="1">
        <v>1.439</v>
      </c>
      <c r="CZ4507" s="1">
        <v>0.24</v>
      </c>
      <c r="DA4507" s="1">
        <v>9401.329</v>
      </c>
      <c r="DB4507" s="1">
        <v>993.577</v>
      </c>
      <c r="DC4507" s="1">
        <v>0.0</v>
      </c>
      <c r="DD4507" s="1">
        <v>-0.009</v>
      </c>
      <c r="DE4507" s="1">
        <v>2.719</v>
      </c>
      <c r="DF4507" s="1">
        <v>264.451</v>
      </c>
      <c r="DG4507" s="1">
        <v>1.49</v>
      </c>
      <c r="DH4507" s="1">
        <v>482.582</v>
      </c>
      <c r="DI4507" s="1">
        <v>2.813</v>
      </c>
      <c r="DJ4507" s="1">
        <v>0.274</v>
      </c>
      <c r="DK4507" s="1">
        <v>10.079</v>
      </c>
      <c r="DL4507" s="1">
        <v>0.029</v>
      </c>
      <c r="DM4507" s="1">
        <v>0.336</v>
      </c>
      <c r="DN4507" s="1">
        <v>24.848</v>
      </c>
      <c r="DO4507" s="1">
        <v>0.14</v>
      </c>
      <c r="DP4507" s="1">
        <v>59.674</v>
      </c>
      <c r="DQ4507" s="1">
        <v>0.264</v>
      </c>
      <c r="DR4507" s="1">
        <v>0.034</v>
      </c>
      <c r="DT4507" s="1">
        <v>0.0</v>
      </c>
      <c r="DU4507" s="1">
        <v>0.0</v>
      </c>
      <c r="DV4507" s="1">
        <v>0.0</v>
      </c>
      <c r="DW4507" s="1">
        <v>0.0</v>
      </c>
      <c r="DX4507" s="1">
        <v>0.0</v>
      </c>
      <c r="DY4507" s="1">
        <v>0.0</v>
      </c>
      <c r="DZ4507" s="1">
        <v>0.0</v>
      </c>
    </row>
    <row r="4508">
      <c r="A4508" s="1" t="s">
        <v>481</v>
      </c>
      <c r="B4508" s="1">
        <v>2019.0</v>
      </c>
      <c r="C4508" s="1" t="s">
        <v>482</v>
      </c>
      <c r="D4508" s="1">
        <v>5669500.0</v>
      </c>
      <c r="E4508" s="1">
        <v>4.25816260608E11</v>
      </c>
      <c r="G4508" s="1">
        <v>0.0</v>
      </c>
      <c r="H4508" s="1">
        <v>0.0</v>
      </c>
      <c r="I4508" s="1">
        <v>0.0</v>
      </c>
      <c r="J4508" s="1">
        <v>232.825</v>
      </c>
      <c r="K4508" s="1">
        <v>1.32</v>
      </c>
      <c r="L4508" s="1">
        <v>2.438</v>
      </c>
      <c r="M4508" s="1">
        <v>0.0</v>
      </c>
      <c r="N4508" s="1">
        <v>506.095</v>
      </c>
      <c r="O4508" s="1">
        <v>-4.087</v>
      </c>
      <c r="P4508" s="1">
        <v>-0.227</v>
      </c>
      <c r="Q4508" s="1">
        <v>939.284</v>
      </c>
      <c r="R4508" s="1">
        <v>5.325</v>
      </c>
      <c r="S4508" s="1">
        <v>114.649</v>
      </c>
      <c r="T4508" s="1">
        <v>0.65</v>
      </c>
      <c r="Y4508" s="1">
        <v>1.201</v>
      </c>
      <c r="Z4508" s="1">
        <v>0.547</v>
      </c>
      <c r="AA4508" s="1">
        <v>54.14</v>
      </c>
      <c r="AB4508" s="1">
        <v>9549.343</v>
      </c>
      <c r="AC4508" s="1">
        <v>54.14</v>
      </c>
      <c r="AD4508" s="1">
        <v>5.564</v>
      </c>
      <c r="AE4508" s="1">
        <v>-1.919</v>
      </c>
      <c r="AF4508" s="1">
        <v>-19.07</v>
      </c>
      <c r="AG4508" s="1">
        <v>171885.953</v>
      </c>
      <c r="AH4508" s="1">
        <v>2.289</v>
      </c>
      <c r="AI4508" s="1">
        <v>-1.94</v>
      </c>
      <c r="AJ4508" s="1">
        <v>-19.218</v>
      </c>
      <c r="AK4508" s="1">
        <v>9283.006</v>
      </c>
      <c r="AL4508" s="1">
        <v>52.63</v>
      </c>
      <c r="AM4508" s="1">
        <v>171367.391</v>
      </c>
      <c r="AN4508" s="1">
        <v>971.567</v>
      </c>
      <c r="AO4508" s="1">
        <v>97.211</v>
      </c>
      <c r="AP4508" s="1">
        <v>99.707</v>
      </c>
      <c r="AQ4508" s="1">
        <v>2.137</v>
      </c>
      <c r="AR4508" s="1">
        <v>2.625</v>
      </c>
      <c r="AS4508" s="1">
        <v>125.488</v>
      </c>
      <c r="AT4508" s="1">
        <v>9129.553</v>
      </c>
      <c r="AU4508" s="1">
        <v>51.76</v>
      </c>
      <c r="AV4508" s="1">
        <v>22133.842</v>
      </c>
      <c r="BA4508" s="1">
        <v>95.604</v>
      </c>
      <c r="BB4508" s="1">
        <v>12.878</v>
      </c>
      <c r="BC4508" s="1">
        <v>27.4</v>
      </c>
      <c r="BE4508" s="1">
        <v>0.0</v>
      </c>
      <c r="BF4508" s="1">
        <v>0.0</v>
      </c>
      <c r="BG4508" s="1">
        <v>0.0</v>
      </c>
      <c r="BH4508" s="1">
        <v>0.0</v>
      </c>
      <c r="BI4508" s="1">
        <v>0.0</v>
      </c>
      <c r="BJ4508" s="1">
        <v>0.0</v>
      </c>
      <c r="BK4508" s="1">
        <v>0.0</v>
      </c>
      <c r="BL4508" s="1">
        <v>6.377</v>
      </c>
      <c r="BM4508" s="1">
        <v>0.139</v>
      </c>
      <c r="BN4508" s="1">
        <v>2.858</v>
      </c>
      <c r="BO4508" s="1">
        <v>266.337</v>
      </c>
      <c r="BP4508" s="1">
        <v>1.51</v>
      </c>
      <c r="BQ4508" s="1">
        <v>504.03</v>
      </c>
      <c r="BR4508" s="1">
        <v>2.789</v>
      </c>
      <c r="BS4508" s="1">
        <v>0.293</v>
      </c>
      <c r="BT4508" s="1">
        <v>0.0</v>
      </c>
      <c r="BU4508" s="1">
        <v>0.0</v>
      </c>
      <c r="BW4508" s="1">
        <v>0.0</v>
      </c>
      <c r="BX4508" s="1">
        <v>0.0</v>
      </c>
      <c r="BY4508" s="1">
        <v>0.0</v>
      </c>
      <c r="BZ4508" s="1">
        <v>0.0</v>
      </c>
      <c r="CA4508" s="1">
        <v>0.0</v>
      </c>
      <c r="CB4508" s="1">
        <v>0.0</v>
      </c>
      <c r="CC4508" s="1">
        <v>0.0</v>
      </c>
      <c r="CD4508" s="1">
        <v>-2.507</v>
      </c>
      <c r="CE4508" s="1">
        <v>-21.616</v>
      </c>
      <c r="CF4508" s="1">
        <v>840.754</v>
      </c>
      <c r="CG4508" s="1">
        <v>38.804</v>
      </c>
      <c r="CH4508" s="1">
        <v>0.22</v>
      </c>
      <c r="CI4508" s="1">
        <v>148294.266</v>
      </c>
      <c r="CN4508" s="1">
        <v>0.406</v>
      </c>
      <c r="CO4508" s="1">
        <v>86.282</v>
      </c>
      <c r="CP4508" s="1">
        <v>2.376</v>
      </c>
      <c r="CQ4508" s="1">
        <v>0.76</v>
      </c>
      <c r="CS4508" s="1">
        <v>-0.291</v>
      </c>
      <c r="CT4508" s="1">
        <v>-0.007</v>
      </c>
      <c r="CU4508" s="1">
        <v>134.099</v>
      </c>
      <c r="CW4508" s="1">
        <v>419.061</v>
      </c>
      <c r="CX4508" s="1">
        <v>1.404</v>
      </c>
      <c r="CZ4508" s="1">
        <v>0.244</v>
      </c>
      <c r="DA4508" s="1">
        <v>9549.343</v>
      </c>
      <c r="DB4508" s="1">
        <v>974.507</v>
      </c>
      <c r="DC4508" s="1">
        <v>6.377</v>
      </c>
      <c r="DD4508" s="1">
        <v>0.139</v>
      </c>
      <c r="DE4508" s="1">
        <v>2.858</v>
      </c>
      <c r="DF4508" s="1">
        <v>266.337</v>
      </c>
      <c r="DG4508" s="1">
        <v>1.51</v>
      </c>
      <c r="DH4508" s="1">
        <v>504.03</v>
      </c>
      <c r="DI4508" s="1">
        <v>2.789</v>
      </c>
      <c r="DJ4508" s="1">
        <v>0.293</v>
      </c>
      <c r="DK4508" s="1">
        <v>43.989</v>
      </c>
      <c r="DL4508" s="1">
        <v>0.146</v>
      </c>
      <c r="DM4508" s="1">
        <v>0.482</v>
      </c>
      <c r="DN4508" s="1">
        <v>33.513</v>
      </c>
      <c r="DO4508" s="1">
        <v>0.19</v>
      </c>
      <c r="DP4508" s="1">
        <v>84.969</v>
      </c>
      <c r="DQ4508" s="1">
        <v>0.351</v>
      </c>
      <c r="DR4508" s="1">
        <v>0.049</v>
      </c>
      <c r="DT4508" s="1">
        <v>0.0</v>
      </c>
      <c r="DU4508" s="1">
        <v>0.0</v>
      </c>
      <c r="DV4508" s="1">
        <v>0.0</v>
      </c>
      <c r="DW4508" s="1">
        <v>0.0</v>
      </c>
      <c r="DX4508" s="1">
        <v>0.0</v>
      </c>
      <c r="DY4508" s="1">
        <v>0.0</v>
      </c>
      <c r="DZ4508" s="1">
        <v>0.0</v>
      </c>
    </row>
    <row r="4509">
      <c r="A4509" s="1" t="s">
        <v>481</v>
      </c>
      <c r="B4509" s="1">
        <v>2020.0</v>
      </c>
      <c r="C4509" s="1" t="s">
        <v>482</v>
      </c>
      <c r="D4509" s="1">
        <v>5620104.0</v>
      </c>
      <c r="E4509" s="1">
        <v>4.0920498176E11</v>
      </c>
      <c r="G4509" s="1">
        <v>0.0</v>
      </c>
      <c r="H4509" s="1">
        <v>0.0</v>
      </c>
      <c r="I4509" s="1">
        <v>0.0</v>
      </c>
      <c r="J4509" s="1">
        <v>211.74</v>
      </c>
      <c r="K4509" s="1">
        <v>1.19</v>
      </c>
      <c r="L4509" s="1">
        <v>2.242</v>
      </c>
      <c r="M4509" s="1">
        <v>0.0</v>
      </c>
      <c r="N4509" s="1">
        <v>504.617</v>
      </c>
      <c r="O4509" s="1">
        <v>-5.414</v>
      </c>
      <c r="P4509" s="1">
        <v>-0.288</v>
      </c>
      <c r="Q4509" s="1">
        <v>896.238</v>
      </c>
      <c r="R4509" s="1">
        <v>5.037</v>
      </c>
      <c r="S4509" s="1">
        <v>94.304</v>
      </c>
      <c r="T4509" s="1">
        <v>0.53</v>
      </c>
      <c r="Y4509" s="1">
        <v>0.999</v>
      </c>
      <c r="Z4509" s="1">
        <v>0.552</v>
      </c>
      <c r="AA4509" s="1">
        <v>53.07</v>
      </c>
      <c r="AB4509" s="1">
        <v>9442.886</v>
      </c>
      <c r="AC4509" s="1">
        <v>53.07</v>
      </c>
      <c r="AD4509" s="1">
        <v>5.82</v>
      </c>
      <c r="AE4509" s="1">
        <v>-6.274</v>
      </c>
      <c r="AF4509" s="1">
        <v>-61.137</v>
      </c>
      <c r="AG4509" s="1">
        <v>162518.469</v>
      </c>
      <c r="AH4509" s="1">
        <v>2.232</v>
      </c>
      <c r="AI4509" s="1">
        <v>-6.295</v>
      </c>
      <c r="AJ4509" s="1">
        <v>-61.158</v>
      </c>
      <c r="AK4509" s="1">
        <v>9177.767</v>
      </c>
      <c r="AL4509" s="1">
        <v>51.58</v>
      </c>
      <c r="AM4509" s="1">
        <v>161991.594</v>
      </c>
      <c r="AN4509" s="1">
        <v>910.41</v>
      </c>
      <c r="AO4509" s="1">
        <v>97.192</v>
      </c>
      <c r="AP4509" s="1">
        <v>99.686</v>
      </c>
      <c r="AQ4509" s="1">
        <v>0.395</v>
      </c>
      <c r="AR4509" s="1">
        <v>0.496</v>
      </c>
      <c r="AS4509" s="1">
        <v>125.984</v>
      </c>
      <c r="AT4509" s="1">
        <v>9046.096</v>
      </c>
      <c r="AU4509" s="1">
        <v>50.84</v>
      </c>
      <c r="AV4509" s="1">
        <v>22416.596</v>
      </c>
      <c r="BA4509" s="1">
        <v>95.798</v>
      </c>
      <c r="BB4509" s="1">
        <v>13.795</v>
      </c>
      <c r="BC4509" s="1">
        <v>26.78</v>
      </c>
      <c r="BE4509" s="1">
        <v>0.0</v>
      </c>
      <c r="BF4509" s="1">
        <v>0.0</v>
      </c>
      <c r="BG4509" s="1">
        <v>0.0</v>
      </c>
      <c r="BH4509" s="1">
        <v>0.0</v>
      </c>
      <c r="BI4509" s="1">
        <v>0.0</v>
      </c>
      <c r="BJ4509" s="1">
        <v>0.0</v>
      </c>
      <c r="BK4509" s="1">
        <v>0.0</v>
      </c>
      <c r="BL4509" s="1">
        <v>2.622</v>
      </c>
      <c r="BM4509" s="1">
        <v>0.011</v>
      </c>
      <c r="BN4509" s="1">
        <v>2.869</v>
      </c>
      <c r="BO4509" s="1">
        <v>265.12</v>
      </c>
      <c r="BP4509" s="1">
        <v>1.49</v>
      </c>
      <c r="BQ4509" s="1">
        <v>510.445</v>
      </c>
      <c r="BR4509" s="1">
        <v>2.808</v>
      </c>
      <c r="BS4509" s="1">
        <v>0.314</v>
      </c>
      <c r="BT4509" s="1">
        <v>0.0</v>
      </c>
      <c r="BU4509" s="1">
        <v>0.0</v>
      </c>
      <c r="BW4509" s="1">
        <v>0.0</v>
      </c>
      <c r="BX4509" s="1">
        <v>0.0</v>
      </c>
      <c r="BY4509" s="1">
        <v>0.0</v>
      </c>
      <c r="BZ4509" s="1">
        <v>0.0</v>
      </c>
      <c r="CA4509" s="1">
        <v>0.0</v>
      </c>
      <c r="CB4509" s="1">
        <v>0.0</v>
      </c>
      <c r="CC4509" s="1">
        <v>0.0</v>
      </c>
      <c r="CD4509" s="1">
        <v>-7.299</v>
      </c>
      <c r="CE4509" s="1">
        <v>-61.365</v>
      </c>
      <c r="CF4509" s="1">
        <v>779.389</v>
      </c>
      <c r="CG4509" s="1">
        <v>37.366</v>
      </c>
      <c r="CH4509" s="1">
        <v>0.21</v>
      </c>
      <c r="CI4509" s="1">
        <v>138678.75</v>
      </c>
      <c r="CN4509" s="1">
        <v>0.396</v>
      </c>
      <c r="CO4509" s="1">
        <v>85.34</v>
      </c>
      <c r="CP4509" s="1">
        <v>2.14</v>
      </c>
      <c r="CQ4509" s="1">
        <v>0.685</v>
      </c>
      <c r="CS4509" s="1">
        <v>-9.924</v>
      </c>
      <c r="CT4509" s="1">
        <v>-0.236</v>
      </c>
      <c r="CU4509" s="1">
        <v>121.853</v>
      </c>
      <c r="CW4509" s="1">
        <v>380.792</v>
      </c>
      <c r="CX4509" s="1">
        <v>1.29</v>
      </c>
      <c r="CZ4509" s="1">
        <v>0.234</v>
      </c>
      <c r="DA4509" s="1">
        <v>9442.886</v>
      </c>
      <c r="DB4509" s="1">
        <v>913.371</v>
      </c>
      <c r="DC4509" s="1">
        <v>2.622</v>
      </c>
      <c r="DD4509" s="1">
        <v>0.011</v>
      </c>
      <c r="DE4509" s="1">
        <v>2.869</v>
      </c>
      <c r="DF4509" s="1">
        <v>265.12</v>
      </c>
      <c r="DG4509" s="1">
        <v>1.49</v>
      </c>
      <c r="DH4509" s="1">
        <v>510.445</v>
      </c>
      <c r="DI4509" s="1">
        <v>2.808</v>
      </c>
      <c r="DJ4509" s="1">
        <v>0.314</v>
      </c>
      <c r="DK4509" s="1">
        <v>51.634</v>
      </c>
      <c r="DL4509" s="1">
        <v>0.247</v>
      </c>
      <c r="DM4509" s="1">
        <v>0.729</v>
      </c>
      <c r="DN4509" s="1">
        <v>53.38</v>
      </c>
      <c r="DO4509" s="1">
        <v>0.3</v>
      </c>
      <c r="DP4509" s="1">
        <v>129.653</v>
      </c>
      <c r="DQ4509" s="1">
        <v>0.565</v>
      </c>
      <c r="DR4509" s="1">
        <v>0.08</v>
      </c>
      <c r="DT4509" s="1">
        <v>0.0</v>
      </c>
      <c r="DU4509" s="1">
        <v>0.0</v>
      </c>
      <c r="DV4509" s="1">
        <v>0.0</v>
      </c>
      <c r="DW4509" s="1">
        <v>0.0</v>
      </c>
      <c r="DX4509" s="1">
        <v>0.0</v>
      </c>
      <c r="DY4509" s="1">
        <v>0.0</v>
      </c>
      <c r="DZ4509" s="1">
        <v>0.0</v>
      </c>
    </row>
    <row r="4510">
      <c r="A4510" s="1" t="s">
        <v>481</v>
      </c>
      <c r="B4510" s="1">
        <v>2021.0</v>
      </c>
      <c r="C4510" s="1" t="s">
        <v>482</v>
      </c>
      <c r="D4510" s="1">
        <v>5546240.0</v>
      </c>
      <c r="E4510" s="1">
        <v>4.45551968256E11</v>
      </c>
      <c r="G4510" s="1">
        <v>0.0</v>
      </c>
      <c r="H4510" s="1">
        <v>0.0</v>
      </c>
      <c r="I4510" s="1">
        <v>0.0</v>
      </c>
      <c r="J4510" s="1">
        <v>219.969</v>
      </c>
      <c r="K4510" s="1">
        <v>1.22</v>
      </c>
      <c r="L4510" s="1">
        <v>2.187</v>
      </c>
      <c r="M4510" s="1">
        <v>0.0</v>
      </c>
      <c r="N4510" s="1">
        <v>506.184</v>
      </c>
      <c r="O4510" s="1">
        <v>7.158</v>
      </c>
      <c r="P4510" s="1">
        <v>0.361</v>
      </c>
      <c r="Q4510" s="1">
        <v>973.179</v>
      </c>
      <c r="R4510" s="1">
        <v>5.397</v>
      </c>
      <c r="S4510" s="1">
        <v>120.803</v>
      </c>
      <c r="T4510" s="1">
        <v>0.67</v>
      </c>
      <c r="Y4510" s="1">
        <v>1.201</v>
      </c>
      <c r="Z4510" s="1">
        <v>0.592</v>
      </c>
      <c r="AA4510" s="1">
        <v>55.79</v>
      </c>
      <c r="AB4510" s="1">
        <v>10059.067</v>
      </c>
      <c r="AC4510" s="1">
        <v>55.79</v>
      </c>
      <c r="AD4510" s="1">
        <v>6.128</v>
      </c>
      <c r="AE4510" s="1">
        <v>-0.145</v>
      </c>
      <c r="AF4510" s="1">
        <v>-1.324</v>
      </c>
      <c r="AG4510" s="1">
        <v>164444.094</v>
      </c>
      <c r="AH4510" s="1">
        <v>2.047</v>
      </c>
      <c r="AI4510" s="1">
        <v>-0.17</v>
      </c>
      <c r="AJ4510" s="1">
        <v>-1.549</v>
      </c>
      <c r="AK4510" s="1">
        <v>9766.977</v>
      </c>
      <c r="AL4510" s="1">
        <v>54.17</v>
      </c>
      <c r="AM4510" s="1">
        <v>163869.688</v>
      </c>
      <c r="AN4510" s="1">
        <v>908.861</v>
      </c>
      <c r="AO4510" s="1">
        <v>97.096</v>
      </c>
      <c r="AP4510" s="1">
        <v>99.662</v>
      </c>
      <c r="AQ4510" s="1">
        <v>5.981</v>
      </c>
      <c r="AR4510" s="1">
        <v>7.535</v>
      </c>
      <c r="AS4510" s="1">
        <v>133.519</v>
      </c>
      <c r="AT4510" s="1">
        <v>9545.205</v>
      </c>
      <c r="AU4510" s="1">
        <v>52.94</v>
      </c>
      <c r="AV4510" s="1">
        <v>24073.709</v>
      </c>
      <c r="BA4510" s="1">
        <v>94.892</v>
      </c>
      <c r="BB4510" s="1">
        <v>14.641</v>
      </c>
      <c r="BC4510" s="1">
        <v>28.24</v>
      </c>
      <c r="BE4510" s="1">
        <v>0.0</v>
      </c>
      <c r="BF4510" s="1">
        <v>0.0</v>
      </c>
      <c r="BG4510" s="1">
        <v>0.0</v>
      </c>
      <c r="BH4510" s="1">
        <v>0.0</v>
      </c>
      <c r="BI4510" s="1">
        <v>0.0</v>
      </c>
      <c r="BJ4510" s="1">
        <v>0.0</v>
      </c>
      <c r="BK4510" s="1">
        <v>0.0</v>
      </c>
      <c r="BL4510" s="1">
        <v>9.14</v>
      </c>
      <c r="BM4510" s="1">
        <v>0.211</v>
      </c>
      <c r="BN4510" s="1">
        <v>3.08</v>
      </c>
      <c r="BO4510" s="1">
        <v>292.09</v>
      </c>
      <c r="BP4510" s="1">
        <v>1.62</v>
      </c>
      <c r="BQ4510" s="1">
        <v>555.25</v>
      </c>
      <c r="BR4510" s="1">
        <v>2.904</v>
      </c>
      <c r="BS4510" s="1">
        <v>0.338</v>
      </c>
      <c r="BT4510" s="1">
        <v>0.0</v>
      </c>
      <c r="BU4510" s="1">
        <v>0.0</v>
      </c>
      <c r="BW4510" s="1">
        <v>0.0</v>
      </c>
      <c r="BX4510" s="1">
        <v>0.0</v>
      </c>
      <c r="BY4510" s="1">
        <v>0.0</v>
      </c>
      <c r="BZ4510" s="1">
        <v>0.0</v>
      </c>
      <c r="CA4510" s="1">
        <v>0.0</v>
      </c>
      <c r="CB4510" s="1">
        <v>0.0</v>
      </c>
      <c r="CC4510" s="1">
        <v>0.0</v>
      </c>
      <c r="CD4510" s="1">
        <v>-1.212</v>
      </c>
      <c r="CE4510" s="1">
        <v>-9.444</v>
      </c>
      <c r="CF4510" s="1">
        <v>769.945</v>
      </c>
      <c r="CG4510" s="1">
        <v>100.969</v>
      </c>
      <c r="CH4510" s="1">
        <v>0.56</v>
      </c>
      <c r="CI4510" s="1">
        <v>138822.797</v>
      </c>
      <c r="CN4510" s="1">
        <v>1.004</v>
      </c>
      <c r="CO4510" s="1">
        <v>84.429</v>
      </c>
      <c r="CP4510" s="1">
        <v>2.102</v>
      </c>
      <c r="CQ4510" s="1">
        <v>0.673</v>
      </c>
      <c r="CS4510" s="1">
        <v>-1.77</v>
      </c>
      <c r="CT4510" s="1">
        <v>-0.038</v>
      </c>
      <c r="CU4510" s="1">
        <v>121.291</v>
      </c>
      <c r="CW4510" s="1">
        <v>379.035</v>
      </c>
      <c r="CX4510" s="1">
        <v>1.206</v>
      </c>
      <c r="CZ4510" s="1">
        <v>0.231</v>
      </c>
      <c r="DA4510" s="1">
        <v>10059.067</v>
      </c>
      <c r="DB4510" s="1">
        <v>912.046</v>
      </c>
      <c r="DC4510" s="1">
        <v>9.14</v>
      </c>
      <c r="DD4510" s="1">
        <v>0.211</v>
      </c>
      <c r="DE4510" s="1">
        <v>3.08</v>
      </c>
      <c r="DF4510" s="1">
        <v>292.09</v>
      </c>
      <c r="DG4510" s="1">
        <v>1.62</v>
      </c>
      <c r="DH4510" s="1">
        <v>555.25</v>
      </c>
      <c r="DI4510" s="1">
        <v>2.904</v>
      </c>
      <c r="DJ4510" s="1">
        <v>0.338</v>
      </c>
      <c r="DK4510" s="1">
        <v>34.457</v>
      </c>
      <c r="DL4510" s="1">
        <v>0.249</v>
      </c>
      <c r="DM4510" s="1">
        <v>0.977</v>
      </c>
      <c r="DN4510" s="1">
        <v>72.121</v>
      </c>
      <c r="DO4510" s="1">
        <v>0.4</v>
      </c>
      <c r="DP4510" s="1">
        <v>176.214</v>
      </c>
      <c r="DQ4510" s="1">
        <v>0.717</v>
      </c>
      <c r="DR4510" s="1">
        <v>0.107</v>
      </c>
      <c r="DT4510" s="1">
        <v>0.0</v>
      </c>
      <c r="DU4510" s="1">
        <v>0.0</v>
      </c>
      <c r="DV4510" s="1">
        <v>0.0</v>
      </c>
      <c r="DW4510" s="1">
        <v>0.0</v>
      </c>
      <c r="DX4510" s="1">
        <v>0.0</v>
      </c>
      <c r="DY4510" s="1">
        <v>0.0</v>
      </c>
      <c r="DZ4510" s="1">
        <v>0.0</v>
      </c>
    </row>
    <row r="4511">
      <c r="A4511" s="1" t="s">
        <v>481</v>
      </c>
      <c r="B4511" s="1">
        <v>2022.0</v>
      </c>
      <c r="C4511" s="1" t="s">
        <v>482</v>
      </c>
      <c r="D4511" s="1">
        <v>5649833.0</v>
      </c>
      <c r="E4511" s="1">
        <v>4.61801127936E11</v>
      </c>
      <c r="G4511" s="1">
        <v>0.0</v>
      </c>
      <c r="H4511" s="1">
        <v>0.0</v>
      </c>
      <c r="I4511" s="1">
        <v>0.0</v>
      </c>
      <c r="J4511" s="1">
        <v>293.814</v>
      </c>
      <c r="K4511" s="1">
        <v>1.66</v>
      </c>
      <c r="L4511" s="1">
        <v>2.916</v>
      </c>
      <c r="M4511" s="1">
        <v>0.0</v>
      </c>
      <c r="N4511" s="1">
        <v>504.216</v>
      </c>
      <c r="O4511" s="1">
        <v>-10.644</v>
      </c>
      <c r="P4511" s="1">
        <v>-0.575</v>
      </c>
      <c r="Q4511" s="1">
        <v>853.647</v>
      </c>
      <c r="R4511" s="1">
        <v>4.823</v>
      </c>
      <c r="S4511" s="1">
        <v>100.888</v>
      </c>
      <c r="T4511" s="1">
        <v>0.57</v>
      </c>
      <c r="Y4511" s="1">
        <v>1.001</v>
      </c>
      <c r="Z4511" s="1">
        <v>0.539</v>
      </c>
      <c r="AA4511" s="1">
        <v>57.1</v>
      </c>
      <c r="AB4511" s="1">
        <v>10106.493</v>
      </c>
      <c r="AC4511" s="1">
        <v>56.92</v>
      </c>
      <c r="AD4511" s="1">
        <v>6.373</v>
      </c>
      <c r="AE4511" s="1">
        <v>-1.8</v>
      </c>
      <c r="AF4511" s="1">
        <v>-16.416</v>
      </c>
      <c r="AG4511" s="1">
        <v>158523.266</v>
      </c>
      <c r="AH4511" s="1">
        <v>1.939</v>
      </c>
      <c r="AI4511" s="1">
        <v>-1.988</v>
      </c>
      <c r="AJ4511" s="1">
        <v>-18.065</v>
      </c>
      <c r="AK4511" s="1">
        <v>9662.232</v>
      </c>
      <c r="AL4511" s="1">
        <v>54.59</v>
      </c>
      <c r="AM4511" s="1">
        <v>157667.688</v>
      </c>
      <c r="AN4511" s="1">
        <v>890.796</v>
      </c>
      <c r="AO4511" s="1">
        <v>95.907</v>
      </c>
      <c r="AP4511" s="1">
        <v>99.479</v>
      </c>
      <c r="AQ4511" s="1">
        <v>-2.191</v>
      </c>
      <c r="AR4511" s="1">
        <v>-2.925</v>
      </c>
      <c r="AS4511" s="1">
        <v>130.594</v>
      </c>
      <c r="AT4511" s="1">
        <v>9299.39</v>
      </c>
      <c r="AU4511" s="1">
        <v>52.54</v>
      </c>
      <c r="AV4511" s="1">
        <v>23114.6</v>
      </c>
      <c r="BA4511" s="1">
        <v>92.305</v>
      </c>
      <c r="BB4511" s="1">
        <v>14.584</v>
      </c>
      <c r="BC4511" s="1">
        <v>28.7</v>
      </c>
      <c r="BE4511" s="1">
        <v>0.0</v>
      </c>
      <c r="BF4511" s="1">
        <v>0.0</v>
      </c>
      <c r="BG4511" s="1">
        <v>0.0</v>
      </c>
      <c r="BH4511" s="1">
        <v>0.0</v>
      </c>
      <c r="BI4511" s="1">
        <v>0.0</v>
      </c>
      <c r="BJ4511" s="1">
        <v>0.0</v>
      </c>
      <c r="BK4511" s="1">
        <v>0.0</v>
      </c>
      <c r="BL4511" s="1">
        <v>53.019</v>
      </c>
      <c r="BM4511" s="1">
        <v>1.589</v>
      </c>
      <c r="BN4511" s="1">
        <v>4.668</v>
      </c>
      <c r="BO4511" s="1">
        <v>412.402</v>
      </c>
      <c r="BP4511" s="1">
        <v>2.33</v>
      </c>
      <c r="BQ4511" s="1">
        <v>826.306</v>
      </c>
      <c r="BR4511" s="1">
        <v>4.093</v>
      </c>
      <c r="BS4511" s="1">
        <v>0.521</v>
      </c>
      <c r="BT4511" s="1">
        <v>0.18</v>
      </c>
      <c r="BU4511" s="1">
        <v>0.315</v>
      </c>
      <c r="BW4511" s="1">
        <v>0.0</v>
      </c>
      <c r="BX4511" s="1">
        <v>0.0</v>
      </c>
      <c r="BY4511" s="1">
        <v>0.0</v>
      </c>
      <c r="BZ4511" s="1">
        <v>0.0</v>
      </c>
      <c r="CA4511" s="1">
        <v>0.0</v>
      </c>
      <c r="CB4511" s="1">
        <v>0.0</v>
      </c>
      <c r="CC4511" s="1">
        <v>0.0</v>
      </c>
      <c r="CD4511" s="1">
        <v>-1.892</v>
      </c>
      <c r="CE4511" s="1">
        <v>-14.565</v>
      </c>
      <c r="CF4511" s="1">
        <v>755.38</v>
      </c>
      <c r="CG4511" s="1">
        <v>261.955</v>
      </c>
      <c r="CH4511" s="1">
        <v>1.48</v>
      </c>
      <c r="CI4511" s="1">
        <v>133699.438</v>
      </c>
      <c r="CN4511" s="1">
        <v>2.6</v>
      </c>
      <c r="CO4511" s="1">
        <v>84.356</v>
      </c>
      <c r="CP4511" s="1">
        <v>3.029</v>
      </c>
      <c r="CQ4511" s="1">
        <v>0.969</v>
      </c>
      <c r="CS4511" s="1">
        <v>44.09</v>
      </c>
      <c r="CT4511" s="1">
        <v>0.927</v>
      </c>
      <c r="CU4511" s="1">
        <v>171.564</v>
      </c>
      <c r="CW4511" s="1">
        <v>536.136</v>
      </c>
      <c r="CX4511" s="1">
        <v>1.703</v>
      </c>
      <c r="CZ4511" s="1">
        <v>0.338</v>
      </c>
      <c r="DA4511" s="1">
        <v>10074.634</v>
      </c>
      <c r="DB4511" s="1">
        <v>895.63</v>
      </c>
      <c r="DC4511" s="1">
        <v>53.019</v>
      </c>
      <c r="DD4511" s="1">
        <v>1.589</v>
      </c>
      <c r="DE4511" s="1">
        <v>4.668</v>
      </c>
      <c r="DF4511" s="1">
        <v>412.402</v>
      </c>
      <c r="DG4511" s="1">
        <v>2.33</v>
      </c>
      <c r="DH4511" s="1">
        <v>826.306</v>
      </c>
      <c r="DI4511" s="1">
        <v>4.093</v>
      </c>
      <c r="DJ4511" s="1">
        <v>0.521</v>
      </c>
      <c r="DK4511" s="1">
        <v>68.158</v>
      </c>
      <c r="DL4511" s="1">
        <v>0.662</v>
      </c>
      <c r="DM4511" s="1">
        <v>1.639</v>
      </c>
      <c r="DN4511" s="1">
        <v>118.588</v>
      </c>
      <c r="DO4511" s="1">
        <v>0.67</v>
      </c>
      <c r="DP4511" s="1">
        <v>290.17</v>
      </c>
      <c r="DQ4511" s="1">
        <v>1.177</v>
      </c>
      <c r="DR4511" s="1">
        <v>0.183</v>
      </c>
      <c r="DT4511" s="1">
        <v>0.0</v>
      </c>
      <c r="DU4511" s="1">
        <v>0.0</v>
      </c>
      <c r="DV4511" s="1">
        <v>0.0</v>
      </c>
      <c r="DW4511" s="1">
        <v>0.0</v>
      </c>
      <c r="DX4511" s="1">
        <v>0.0</v>
      </c>
      <c r="DY4511" s="1">
        <v>0.0</v>
      </c>
      <c r="DZ4511" s="1">
        <v>0.0</v>
      </c>
    </row>
    <row r="4512">
      <c r="A4512" s="1" t="s">
        <v>481</v>
      </c>
      <c r="B4512" s="1">
        <v>2023.0</v>
      </c>
      <c r="C4512" s="1" t="s">
        <v>482</v>
      </c>
      <c r="D4512" s="1">
        <v>5789037.0</v>
      </c>
      <c r="G4512" s="1">
        <v>0.0</v>
      </c>
      <c r="H4512" s="1">
        <v>0.0</v>
      </c>
      <c r="I4512" s="1">
        <v>0.0</v>
      </c>
      <c r="J4512" s="1">
        <v>286.749</v>
      </c>
      <c r="K4512" s="1">
        <v>1.66</v>
      </c>
      <c r="L4512" s="1">
        <v>2.896</v>
      </c>
      <c r="M4512" s="1">
        <v>0.0</v>
      </c>
      <c r="N4512" s="1">
        <v>500.872</v>
      </c>
      <c r="O4512" s="1">
        <v>-18.891</v>
      </c>
      <c r="P4512" s="1">
        <v>-0.911</v>
      </c>
      <c r="Q4512" s="1">
        <v>675.738</v>
      </c>
      <c r="R4512" s="1">
        <v>3.912</v>
      </c>
      <c r="S4512" s="1">
        <v>98.462</v>
      </c>
      <c r="T4512" s="1">
        <v>0.57</v>
      </c>
      <c r="Y4512" s="1">
        <v>0.994</v>
      </c>
      <c r="Z4512" s="1">
        <v>0.395</v>
      </c>
      <c r="AA4512" s="1">
        <v>57.4</v>
      </c>
      <c r="AB4512" s="1">
        <v>9915.294</v>
      </c>
      <c r="AC4512" s="1">
        <v>57.32</v>
      </c>
      <c r="AD4512" s="1">
        <v>5.797</v>
      </c>
      <c r="AE4512" s="1">
        <v>10.685</v>
      </c>
      <c r="AF4512" s="1">
        <v>95.7</v>
      </c>
      <c r="AG4512" s="1">
        <v>171242.703</v>
      </c>
      <c r="AI4512" s="1">
        <v>10.714</v>
      </c>
      <c r="AJ4512" s="1">
        <v>95.443</v>
      </c>
      <c r="AK4512" s="1">
        <v>9452.35</v>
      </c>
      <c r="AL4512" s="1">
        <v>54.72</v>
      </c>
      <c r="AM4512" s="1">
        <v>170363.203</v>
      </c>
      <c r="AN4512" s="1">
        <v>986.239</v>
      </c>
      <c r="AO4512" s="1">
        <v>95.464</v>
      </c>
      <c r="AP4512" s="1">
        <v>99.507</v>
      </c>
      <c r="AQ4512" s="1">
        <v>-5.574</v>
      </c>
      <c r="AR4512" s="1">
        <v>-7.28</v>
      </c>
      <c r="AS4512" s="1">
        <v>123.314</v>
      </c>
      <c r="AT4512" s="1">
        <v>9165.601</v>
      </c>
      <c r="AU4512" s="1">
        <v>53.06</v>
      </c>
      <c r="AV4512" s="1">
        <v>21301.289</v>
      </c>
      <c r="BA4512" s="1">
        <v>92.568</v>
      </c>
      <c r="BB4512" s="1">
        <v>12.442</v>
      </c>
      <c r="BC4512" s="1">
        <v>28.71</v>
      </c>
      <c r="BE4512" s="1">
        <v>0.0</v>
      </c>
      <c r="BF4512" s="1">
        <v>0.0</v>
      </c>
      <c r="BG4512" s="1">
        <v>0.0</v>
      </c>
      <c r="BH4512" s="1">
        <v>0.0</v>
      </c>
      <c r="BI4512" s="1">
        <v>0.0</v>
      </c>
      <c r="BJ4512" s="1">
        <v>0.0</v>
      </c>
      <c r="BK4512" s="1">
        <v>0.0</v>
      </c>
      <c r="BL4512" s="1">
        <v>8.065</v>
      </c>
      <c r="BM4512" s="1">
        <v>0.219</v>
      </c>
      <c r="BN4512" s="1">
        <v>4.887</v>
      </c>
      <c r="BO4512" s="1">
        <v>449.125</v>
      </c>
      <c r="BP4512" s="1">
        <v>2.6</v>
      </c>
      <c r="BQ4512" s="1">
        <v>844.262</v>
      </c>
      <c r="BR4512" s="1">
        <v>4.536</v>
      </c>
      <c r="BS4512" s="1">
        <v>0.493</v>
      </c>
      <c r="BT4512" s="1">
        <v>0.08</v>
      </c>
      <c r="BU4512" s="1">
        <v>0.139</v>
      </c>
      <c r="BW4512" s="1">
        <v>0.0</v>
      </c>
      <c r="BX4512" s="1">
        <v>0.0</v>
      </c>
      <c r="BY4512" s="1">
        <v>0.0</v>
      </c>
      <c r="BZ4512" s="1">
        <v>0.0</v>
      </c>
      <c r="CA4512" s="1">
        <v>0.0</v>
      </c>
      <c r="CB4512" s="1">
        <v>0.0</v>
      </c>
      <c r="CC4512" s="1">
        <v>0.0</v>
      </c>
      <c r="CD4512" s="1">
        <v>13.719</v>
      </c>
      <c r="CE4512" s="1">
        <v>103.634</v>
      </c>
      <c r="CF4512" s="1">
        <v>859.013</v>
      </c>
      <c r="CG4512" s="1">
        <v>188.287</v>
      </c>
      <c r="CH4512" s="1">
        <v>1.09</v>
      </c>
      <c r="CI4512" s="1">
        <v>148386.172</v>
      </c>
      <c r="CN4512" s="1">
        <v>1.902</v>
      </c>
      <c r="CO4512" s="1">
        <v>86.67</v>
      </c>
      <c r="CP4512" s="1">
        <v>2.615</v>
      </c>
      <c r="CQ4512" s="1">
        <v>0.837</v>
      </c>
      <c r="CS4512" s="1">
        <v>-13.678</v>
      </c>
      <c r="CT4512" s="1">
        <v>-0.414</v>
      </c>
      <c r="CU4512" s="1">
        <v>144.537</v>
      </c>
      <c r="CW4512" s="1">
        <v>451.677</v>
      </c>
      <c r="CX4512" s="1">
        <v>1.46</v>
      </c>
      <c r="CZ4512" s="1">
        <v>0.264</v>
      </c>
      <c r="DA4512" s="1">
        <v>9901.474</v>
      </c>
      <c r="DB4512" s="1">
        <v>991.33</v>
      </c>
      <c r="DC4512" s="1">
        <v>8.065</v>
      </c>
      <c r="DD4512" s="1">
        <v>0.219</v>
      </c>
      <c r="DE4512" s="1">
        <v>4.887</v>
      </c>
      <c r="DF4512" s="1">
        <v>449.125</v>
      </c>
      <c r="DG4512" s="1">
        <v>2.6</v>
      </c>
      <c r="DH4512" s="1">
        <v>844.262</v>
      </c>
      <c r="DI4512" s="1">
        <v>4.536</v>
      </c>
      <c r="DJ4512" s="1">
        <v>0.493</v>
      </c>
      <c r="DK4512" s="1">
        <v>39.65</v>
      </c>
      <c r="DL4512" s="1">
        <v>0.633</v>
      </c>
      <c r="DM4512" s="1">
        <v>2.273</v>
      </c>
      <c r="DN4512" s="1">
        <v>162.376</v>
      </c>
      <c r="DO4512" s="1">
        <v>0.94</v>
      </c>
      <c r="DP4512" s="1">
        <v>392.585</v>
      </c>
      <c r="DQ4512" s="1">
        <v>1.64</v>
      </c>
      <c r="DR4512" s="1">
        <v>0.229</v>
      </c>
      <c r="DT4512" s="1">
        <v>0.0</v>
      </c>
      <c r="DU4512" s="1">
        <v>0.0</v>
      </c>
      <c r="DV4512" s="1">
        <v>0.0</v>
      </c>
      <c r="DW4512" s="1">
        <v>0.0</v>
      </c>
      <c r="DX4512" s="1">
        <v>0.0</v>
      </c>
      <c r="DY4512" s="1">
        <v>0.0</v>
      </c>
      <c r="DZ4512" s="1">
        <v>0.0</v>
      </c>
    </row>
    <row r="4513">
      <c r="A4513" s="1" t="s">
        <v>481</v>
      </c>
      <c r="B4513" s="1">
        <v>2024.0</v>
      </c>
      <c r="C4513" s="1" t="s">
        <v>482</v>
      </c>
      <c r="D4513" s="1">
        <v>5832343.0</v>
      </c>
      <c r="G4513" s="1">
        <v>0.0</v>
      </c>
      <c r="H4513" s="1">
        <v>0.0</v>
      </c>
      <c r="I4513" s="1">
        <v>0.0</v>
      </c>
      <c r="J4513" s="1">
        <v>284.62</v>
      </c>
      <c r="K4513" s="1">
        <v>1.66</v>
      </c>
      <c r="L4513" s="1">
        <v>2.785</v>
      </c>
      <c r="M4513" s="1">
        <v>0.0</v>
      </c>
      <c r="N4513" s="1">
        <v>498.742</v>
      </c>
      <c r="O4513" s="1">
        <v>-10.37</v>
      </c>
      <c r="P4513" s="1">
        <v>-0.406</v>
      </c>
      <c r="Q4513" s="1">
        <v>601.165</v>
      </c>
      <c r="R4513" s="1">
        <v>3.506</v>
      </c>
      <c r="S4513" s="1">
        <v>97.731</v>
      </c>
      <c r="T4513" s="1">
        <v>0.57</v>
      </c>
      <c r="Y4513" s="1">
        <v>0.956</v>
      </c>
      <c r="Z4513" s="1">
        <v>0.333</v>
      </c>
      <c r="AA4513" s="1">
        <v>59.63</v>
      </c>
      <c r="AB4513" s="1">
        <v>10224.021</v>
      </c>
      <c r="AC4513" s="1">
        <v>59.61</v>
      </c>
      <c r="AD4513" s="1">
        <v>5.672</v>
      </c>
      <c r="AE4513" s="1">
        <v>6.314</v>
      </c>
      <c r="AF4513" s="1">
        <v>62.59</v>
      </c>
      <c r="AG4513" s="1">
        <v>180702.812</v>
      </c>
      <c r="AI4513" s="1">
        <v>6.255</v>
      </c>
      <c r="AJ4513" s="1">
        <v>61.69</v>
      </c>
      <c r="AK4513" s="1">
        <v>9716.507</v>
      </c>
      <c r="AL4513" s="1">
        <v>56.67</v>
      </c>
      <c r="AM4513" s="1">
        <v>179675.438</v>
      </c>
      <c r="AN4513" s="1">
        <v>1047.929</v>
      </c>
      <c r="AO4513" s="1">
        <v>95.068</v>
      </c>
      <c r="AP4513" s="1">
        <v>99.455</v>
      </c>
      <c r="AQ4513" s="1">
        <v>5.274</v>
      </c>
      <c r="AR4513" s="1">
        <v>6.504</v>
      </c>
      <c r="AS4513" s="1">
        <v>129.818</v>
      </c>
      <c r="AT4513" s="1">
        <v>9418.171</v>
      </c>
      <c r="AU4513" s="1">
        <v>54.93</v>
      </c>
      <c r="AV4513" s="1">
        <v>22258.24</v>
      </c>
      <c r="BA4513" s="1">
        <v>92.149</v>
      </c>
      <c r="BB4513" s="1">
        <v>12.32</v>
      </c>
      <c r="BC4513" s="1">
        <v>29.73</v>
      </c>
      <c r="BE4513" s="1">
        <v>0.0</v>
      </c>
      <c r="BF4513" s="1">
        <v>0.0</v>
      </c>
      <c r="BG4513" s="1">
        <v>0.0</v>
      </c>
      <c r="BH4513" s="1">
        <v>0.0</v>
      </c>
      <c r="BI4513" s="1">
        <v>0.0</v>
      </c>
      <c r="BJ4513" s="1">
        <v>0.0</v>
      </c>
      <c r="BK4513" s="1">
        <v>0.0</v>
      </c>
      <c r="BL4513" s="1">
        <v>19.774</v>
      </c>
      <c r="BM4513" s="1">
        <v>0.858</v>
      </c>
      <c r="BN4513" s="1">
        <v>5.745</v>
      </c>
      <c r="BO4513" s="1">
        <v>504.086</v>
      </c>
      <c r="BP4513" s="1">
        <v>2.94</v>
      </c>
      <c r="BQ4513" s="1">
        <v>985.029</v>
      </c>
      <c r="BR4513" s="1">
        <v>4.932</v>
      </c>
      <c r="BS4513" s="1">
        <v>0.545</v>
      </c>
      <c r="BT4513" s="1">
        <v>0.02</v>
      </c>
      <c r="BU4513" s="1">
        <v>0.034</v>
      </c>
      <c r="BW4513" s="1">
        <v>0.0</v>
      </c>
      <c r="BX4513" s="1">
        <v>0.0</v>
      </c>
      <c r="BY4513" s="1">
        <v>0.0</v>
      </c>
      <c r="BZ4513" s="1">
        <v>0.0</v>
      </c>
      <c r="CA4513" s="1">
        <v>0.0</v>
      </c>
      <c r="CB4513" s="1">
        <v>0.0</v>
      </c>
      <c r="CC4513" s="1">
        <v>0.0</v>
      </c>
      <c r="CD4513" s="1">
        <v>6.472</v>
      </c>
      <c r="CE4513" s="1">
        <v>55.592</v>
      </c>
      <c r="CF4513" s="1">
        <v>914.605</v>
      </c>
      <c r="CG4513" s="1">
        <v>200.605</v>
      </c>
      <c r="CH4513" s="1">
        <v>1.17</v>
      </c>
      <c r="CI4513" s="1">
        <v>156816.031</v>
      </c>
      <c r="CN4513" s="1">
        <v>1.963</v>
      </c>
      <c r="CO4513" s="1">
        <v>86.802</v>
      </c>
      <c r="CP4513" s="1">
        <v>2.636</v>
      </c>
      <c r="CQ4513" s="1">
        <v>0.843</v>
      </c>
      <c r="CS4513" s="1">
        <v>0.8</v>
      </c>
      <c r="CT4513" s="1">
        <v>0.021</v>
      </c>
      <c r="CU4513" s="1">
        <v>144.611</v>
      </c>
      <c r="CW4513" s="1">
        <v>451.911</v>
      </c>
      <c r="CX4513" s="1">
        <v>1.415</v>
      </c>
      <c r="CZ4513" s="1">
        <v>0.25</v>
      </c>
      <c r="DA4513" s="1">
        <v>10220.593</v>
      </c>
      <c r="DB4513" s="1">
        <v>1053.921</v>
      </c>
      <c r="DC4513" s="1">
        <v>19.774</v>
      </c>
      <c r="DD4513" s="1">
        <v>0.858</v>
      </c>
      <c r="DE4513" s="1">
        <v>5.745</v>
      </c>
      <c r="DF4513" s="1">
        <v>504.086</v>
      </c>
      <c r="DG4513" s="1">
        <v>2.94</v>
      </c>
      <c r="DH4513" s="1">
        <v>985.029</v>
      </c>
      <c r="DI4513" s="1">
        <v>4.932</v>
      </c>
      <c r="DJ4513" s="1">
        <v>0.545</v>
      </c>
      <c r="DK4513" s="1">
        <v>36.813</v>
      </c>
      <c r="DL4513" s="1">
        <v>0.837</v>
      </c>
      <c r="DM4513" s="1">
        <v>3.109</v>
      </c>
      <c r="DN4513" s="1">
        <v>219.466</v>
      </c>
      <c r="DO4513" s="1">
        <v>1.28</v>
      </c>
      <c r="DP4513" s="1">
        <v>533.118</v>
      </c>
      <c r="DQ4513" s="1">
        <v>2.147</v>
      </c>
      <c r="DR4513" s="1">
        <v>0.295</v>
      </c>
      <c r="DT4513" s="1">
        <v>0.0</v>
      </c>
      <c r="DU4513" s="1">
        <v>0.0</v>
      </c>
      <c r="DV4513" s="1">
        <v>0.0</v>
      </c>
      <c r="DW4513" s="1">
        <v>0.0</v>
      </c>
      <c r="DX4513" s="1">
        <v>0.0</v>
      </c>
      <c r="DY4513" s="1">
        <v>0.0</v>
      </c>
      <c r="DZ4513" s="1">
        <v>0.0</v>
      </c>
    </row>
    <row r="4514">
      <c r="A4514" s="1" t="s">
        <v>483</v>
      </c>
      <c r="B4514" s="1">
        <v>2000.0</v>
      </c>
      <c r="C4514" s="1" t="s">
        <v>484</v>
      </c>
      <c r="D4514" s="1">
        <v>5379951.0</v>
      </c>
      <c r="E4514" s="1">
        <v>7.4595098624E10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0.0</v>
      </c>
      <c r="M4514" s="1">
        <v>0.0</v>
      </c>
      <c r="N4514" s="1">
        <v>250.487</v>
      </c>
      <c r="O4514" s="1">
        <v>-6.079</v>
      </c>
      <c r="P4514" s="1">
        <v>-3.221</v>
      </c>
      <c r="Q4514" s="1">
        <v>9248.033</v>
      </c>
      <c r="R4514" s="1">
        <v>49.754</v>
      </c>
      <c r="S4514" s="1">
        <v>1037.184</v>
      </c>
      <c r="T4514" s="1">
        <v>5.58</v>
      </c>
      <c r="U4514" s="1">
        <v>-2.668</v>
      </c>
      <c r="V4514" s="1">
        <v>-0.312</v>
      </c>
      <c r="W4514" s="1">
        <v>2118.11</v>
      </c>
      <c r="X4514" s="1">
        <v>11.395</v>
      </c>
      <c r="Y4514" s="1">
        <v>18.129</v>
      </c>
      <c r="Z4514" s="1">
        <v>22.988</v>
      </c>
      <c r="AA4514" s="1">
        <v>28.08</v>
      </c>
      <c r="AB4514" s="1">
        <v>5219.378</v>
      </c>
      <c r="AC4514" s="1">
        <v>30.78</v>
      </c>
      <c r="AD4514" s="1">
        <v>17.205</v>
      </c>
      <c r="AE4514" s="1">
        <v>3.291</v>
      </c>
      <c r="AF4514" s="1">
        <v>6.954</v>
      </c>
      <c r="AG4514" s="1">
        <v>40566.766</v>
      </c>
      <c r="AH4514" s="1">
        <v>2.926</v>
      </c>
      <c r="AI4514" s="1">
        <v>-1.893</v>
      </c>
      <c r="AJ4514" s="1">
        <v>-3.045</v>
      </c>
      <c r="AK4514" s="1">
        <v>1799.273</v>
      </c>
      <c r="AL4514" s="1">
        <v>9.68</v>
      </c>
      <c r="AM4514" s="1">
        <v>29330.887</v>
      </c>
      <c r="AN4514" s="1">
        <v>157.799</v>
      </c>
      <c r="AO4514" s="1">
        <v>31.449</v>
      </c>
      <c r="AP4514" s="1">
        <v>72.908</v>
      </c>
      <c r="AQ4514" s="1">
        <v>0.667</v>
      </c>
      <c r="AR4514" s="1">
        <v>0.445</v>
      </c>
      <c r="AS4514" s="1">
        <v>67.18</v>
      </c>
      <c r="AT4514" s="1">
        <v>620.823</v>
      </c>
      <c r="AU4514" s="1">
        <v>3.34</v>
      </c>
      <c r="AV4514" s="1">
        <v>12487.056</v>
      </c>
      <c r="AW4514" s="1">
        <v>-18.864</v>
      </c>
      <c r="AX4514" s="1">
        <v>-0.4</v>
      </c>
      <c r="AY4514" s="1">
        <v>319.45</v>
      </c>
      <c r="AZ4514" s="1">
        <v>1.719</v>
      </c>
      <c r="BA4514" s="1">
        <v>10.851</v>
      </c>
      <c r="BB4514" s="1">
        <v>31.039</v>
      </c>
      <c r="BC4514" s="1">
        <v>7.71</v>
      </c>
      <c r="BD4514" s="1">
        <v>3.152</v>
      </c>
      <c r="BE4514" s="1">
        <v>0.392</v>
      </c>
      <c r="BF4514" s="1">
        <v>12.819</v>
      </c>
      <c r="BG4514" s="1">
        <v>856.885</v>
      </c>
      <c r="BH4514" s="1">
        <v>4.61</v>
      </c>
      <c r="BI4514" s="1">
        <v>2382.818</v>
      </c>
      <c r="BJ4514" s="1">
        <v>14.977</v>
      </c>
      <c r="BK4514" s="1">
        <v>5.923</v>
      </c>
      <c r="BL4514" s="1">
        <v>19.999</v>
      </c>
      <c r="BM4514" s="1">
        <v>9.772</v>
      </c>
      <c r="BN4514" s="1">
        <v>58.636</v>
      </c>
      <c r="BO4514" s="1">
        <v>3921.969</v>
      </c>
      <c r="BP4514" s="1">
        <v>21.1</v>
      </c>
      <c r="BQ4514" s="1">
        <v>10899.004</v>
      </c>
      <c r="BR4514" s="1">
        <v>68.551</v>
      </c>
      <c r="BS4514" s="1">
        <v>27.092</v>
      </c>
      <c r="BT4514" s="1">
        <v>-2.7</v>
      </c>
      <c r="BU4514" s="1">
        <v>-9.615</v>
      </c>
      <c r="BV4514" s="1">
        <v>25.745</v>
      </c>
      <c r="BW4514" s="1">
        <v>9.381</v>
      </c>
      <c r="BX4514" s="1">
        <v>45.817</v>
      </c>
      <c r="BY4514" s="1">
        <v>3065.084</v>
      </c>
      <c r="BZ4514" s="1">
        <v>16.49</v>
      </c>
      <c r="CA4514" s="1">
        <v>8516.186</v>
      </c>
      <c r="CB4514" s="1">
        <v>53.574</v>
      </c>
      <c r="CC4514" s="1">
        <v>21.169</v>
      </c>
      <c r="CD4514" s="1">
        <v>-0.656</v>
      </c>
      <c r="CE4514" s="1">
        <v>-0.27</v>
      </c>
      <c r="CF4514" s="1">
        <v>40.865</v>
      </c>
      <c r="CG4514" s="1">
        <v>141.265</v>
      </c>
      <c r="CH4514" s="1">
        <v>0.76</v>
      </c>
      <c r="CI4514" s="1">
        <v>7595.798</v>
      </c>
      <c r="CJ4514" s="1">
        <v>11.415</v>
      </c>
      <c r="CK4514" s="1">
        <v>0.068</v>
      </c>
      <c r="CL4514" s="1">
        <v>123.943</v>
      </c>
      <c r="CM4514" s="1">
        <v>0.667</v>
      </c>
      <c r="CN4514" s="1">
        <v>2.469</v>
      </c>
      <c r="CO4514" s="1">
        <v>18.881</v>
      </c>
      <c r="CP4514" s="1">
        <v>0.0</v>
      </c>
      <c r="CQ4514" s="1">
        <v>0.0</v>
      </c>
      <c r="CR4514" s="1">
        <v>0.0</v>
      </c>
      <c r="CT4514" s="1">
        <v>0.0</v>
      </c>
      <c r="CU4514" s="1">
        <v>0.0</v>
      </c>
      <c r="CV4514" s="1">
        <v>0.0</v>
      </c>
      <c r="CW4514" s="1">
        <v>0.0</v>
      </c>
      <c r="CX4514" s="1">
        <v>0.0</v>
      </c>
      <c r="CY4514" s="1">
        <v>0.0</v>
      </c>
      <c r="CZ4514" s="1">
        <v>0.0</v>
      </c>
      <c r="DA4514" s="1">
        <v>5721.242</v>
      </c>
      <c r="DB4514" s="1">
        <v>218.247</v>
      </c>
      <c r="DC4514" s="1">
        <v>3.152</v>
      </c>
      <c r="DD4514" s="1">
        <v>0.392</v>
      </c>
      <c r="DE4514" s="1">
        <v>12.819</v>
      </c>
      <c r="DF4514" s="1">
        <v>856.885</v>
      </c>
      <c r="DG4514" s="1">
        <v>4.61</v>
      </c>
      <c r="DH4514" s="1">
        <v>2382.818</v>
      </c>
      <c r="DI4514" s="1">
        <v>14.977</v>
      </c>
      <c r="DJ4514" s="1">
        <v>5.923</v>
      </c>
      <c r="DL4514" s="1">
        <v>0.0</v>
      </c>
      <c r="DM4514" s="1">
        <v>0.0</v>
      </c>
      <c r="DN4514" s="1">
        <v>0.0</v>
      </c>
      <c r="DO4514" s="1">
        <v>0.0</v>
      </c>
      <c r="DP4514" s="1">
        <v>0.0</v>
      </c>
      <c r="DQ4514" s="1">
        <v>0.0</v>
      </c>
      <c r="DR4514" s="1">
        <v>0.0</v>
      </c>
      <c r="DT4514" s="1">
        <v>0.0</v>
      </c>
      <c r="DU4514" s="1">
        <v>0.0</v>
      </c>
      <c r="DV4514" s="1">
        <v>0.0</v>
      </c>
      <c r="DW4514" s="1">
        <v>0.0</v>
      </c>
      <c r="DX4514" s="1">
        <v>0.0</v>
      </c>
      <c r="DY4514" s="1">
        <v>0.0</v>
      </c>
      <c r="DZ4514" s="1">
        <v>0.0</v>
      </c>
    </row>
    <row r="4515">
      <c r="A4515" s="1" t="s">
        <v>483</v>
      </c>
      <c r="B4515" s="1">
        <v>2001.0</v>
      </c>
      <c r="C4515" s="1" t="s">
        <v>484</v>
      </c>
      <c r="D4515" s="1">
        <v>5379393.0</v>
      </c>
      <c r="E4515" s="1">
        <v>7.674425344E10</v>
      </c>
      <c r="G4515" s="1">
        <v>0.339</v>
      </c>
      <c r="H4515" s="1">
        <v>63.049</v>
      </c>
      <c r="I4515" s="1">
        <v>0.339</v>
      </c>
      <c r="J4515" s="1">
        <v>27.884</v>
      </c>
      <c r="K4515" s="1">
        <v>0.15</v>
      </c>
      <c r="L4515" s="1">
        <v>0.471</v>
      </c>
      <c r="M4515" s="1">
        <v>0.152</v>
      </c>
      <c r="N4515" s="1">
        <v>249.843</v>
      </c>
      <c r="O4515" s="1">
        <v>3.384</v>
      </c>
      <c r="P4515" s="1">
        <v>1.684</v>
      </c>
      <c r="Q4515" s="1">
        <v>9561.966</v>
      </c>
      <c r="R4515" s="1">
        <v>51.438</v>
      </c>
      <c r="S4515" s="1">
        <v>1081.906</v>
      </c>
      <c r="T4515" s="1">
        <v>5.82</v>
      </c>
      <c r="U4515" s="1">
        <v>-6.14</v>
      </c>
      <c r="V4515" s="1">
        <v>-0.7</v>
      </c>
      <c r="W4515" s="1">
        <v>1988.257</v>
      </c>
      <c r="X4515" s="1">
        <v>10.696</v>
      </c>
      <c r="Y4515" s="1">
        <v>18.29</v>
      </c>
      <c r="Z4515" s="1">
        <v>23.096</v>
      </c>
      <c r="AA4515" s="1">
        <v>28.14</v>
      </c>
      <c r="AB4515" s="1">
        <v>5231.073</v>
      </c>
      <c r="AC4515" s="1">
        <v>31.82</v>
      </c>
      <c r="AD4515" s="1">
        <v>17.335</v>
      </c>
      <c r="AE4515" s="1">
        <v>2.892</v>
      </c>
      <c r="AF4515" s="1">
        <v>6.311</v>
      </c>
      <c r="AG4515" s="1">
        <v>41744.145</v>
      </c>
      <c r="AH4515" s="1">
        <v>2.926</v>
      </c>
      <c r="AI4515" s="1">
        <v>2.053</v>
      </c>
      <c r="AJ4515" s="1">
        <v>3.239</v>
      </c>
      <c r="AK4515" s="1">
        <v>1792.024</v>
      </c>
      <c r="AL4515" s="1">
        <v>9.64</v>
      </c>
      <c r="AM4515" s="1">
        <v>29936.098</v>
      </c>
      <c r="AN4515" s="1">
        <v>161.038</v>
      </c>
      <c r="AO4515" s="1">
        <v>30.295</v>
      </c>
      <c r="AP4515" s="1">
        <v>72.307</v>
      </c>
      <c r="AQ4515" s="1">
        <v>6.785</v>
      </c>
      <c r="AR4515" s="1">
        <v>4.558</v>
      </c>
      <c r="AS4515" s="1">
        <v>71.738</v>
      </c>
      <c r="AT4515" s="1">
        <v>501.915</v>
      </c>
      <c r="AU4515" s="1">
        <v>2.7</v>
      </c>
      <c r="AV4515" s="1">
        <v>13335.705</v>
      </c>
      <c r="AW4515" s="1">
        <v>13.413</v>
      </c>
      <c r="AX4515" s="1">
        <v>0.231</v>
      </c>
      <c r="AY4515" s="1">
        <v>362.336</v>
      </c>
      <c r="AZ4515" s="1">
        <v>1.949</v>
      </c>
      <c r="BA4515" s="1">
        <v>8.485</v>
      </c>
      <c r="BB4515" s="1">
        <v>32.211</v>
      </c>
      <c r="BC4515" s="1">
        <v>7.95</v>
      </c>
      <c r="BD4515" s="1">
        <v>6.761</v>
      </c>
      <c r="BE4515" s="1">
        <v>0.791</v>
      </c>
      <c r="BF4515" s="1">
        <v>13.61</v>
      </c>
      <c r="BG4515" s="1">
        <v>916.46</v>
      </c>
      <c r="BH4515" s="1">
        <v>4.93</v>
      </c>
      <c r="BI4515" s="1">
        <v>2530.118</v>
      </c>
      <c r="BJ4515" s="1">
        <v>15.493</v>
      </c>
      <c r="BK4515" s="1">
        <v>6.111</v>
      </c>
      <c r="BL4515" s="1">
        <v>6.699</v>
      </c>
      <c r="BM4515" s="1">
        <v>3.041</v>
      </c>
      <c r="BN4515" s="1">
        <v>61.677</v>
      </c>
      <c r="BO4515" s="1">
        <v>4123.142</v>
      </c>
      <c r="BP4515" s="1">
        <v>22.18</v>
      </c>
      <c r="BQ4515" s="1">
        <v>11465.378</v>
      </c>
      <c r="BR4515" s="1">
        <v>69.705</v>
      </c>
      <c r="BS4515" s="1">
        <v>27.693</v>
      </c>
      <c r="BT4515" s="1">
        <v>-3.68</v>
      </c>
      <c r="BU4515" s="1">
        <v>-13.077</v>
      </c>
      <c r="BV4515" s="1">
        <v>3.692</v>
      </c>
      <c r="BW4515" s="1">
        <v>1.429</v>
      </c>
      <c r="BX4515" s="1">
        <v>47.246</v>
      </c>
      <c r="BY4515" s="1">
        <v>3178.797</v>
      </c>
      <c r="BZ4515" s="1">
        <v>17.1</v>
      </c>
      <c r="CA4515" s="1">
        <v>8782.749</v>
      </c>
      <c r="CB4515" s="1">
        <v>53.74</v>
      </c>
      <c r="CC4515" s="1">
        <v>21.214</v>
      </c>
      <c r="CD4515" s="1">
        <v>-7.347</v>
      </c>
      <c r="CE4515" s="1">
        <v>-3.003</v>
      </c>
      <c r="CF4515" s="1">
        <v>37.862</v>
      </c>
      <c r="CG4515" s="1">
        <v>208.202</v>
      </c>
      <c r="CH4515" s="1">
        <v>1.12</v>
      </c>
      <c r="CI4515" s="1">
        <v>7038.427</v>
      </c>
      <c r="CJ4515" s="1">
        <v>-0.273</v>
      </c>
      <c r="CK4515" s="1">
        <v>-0.002</v>
      </c>
      <c r="CL4515" s="1">
        <v>123.617</v>
      </c>
      <c r="CM4515" s="1">
        <v>0.665</v>
      </c>
      <c r="CN4515" s="1">
        <v>3.52</v>
      </c>
      <c r="CO4515" s="1">
        <v>17.0</v>
      </c>
      <c r="CP4515" s="1">
        <v>0.481</v>
      </c>
      <c r="CQ4515" s="1">
        <v>0.15</v>
      </c>
      <c r="CR4515" s="1">
        <v>0.0</v>
      </c>
      <c r="CT4515" s="1">
        <v>0.481</v>
      </c>
      <c r="CU4515" s="1">
        <v>27.884</v>
      </c>
      <c r="CV4515" s="1">
        <v>0.0</v>
      </c>
      <c r="CW4515" s="1">
        <v>89.462</v>
      </c>
      <c r="CX4515" s="1">
        <v>0.471</v>
      </c>
      <c r="CY4515" s="1">
        <v>0.0</v>
      </c>
      <c r="CZ4515" s="1">
        <v>0.216</v>
      </c>
      <c r="DA4515" s="1">
        <v>5915.166</v>
      </c>
      <c r="DB4515" s="1">
        <v>224.558</v>
      </c>
      <c r="DC4515" s="1">
        <v>17.447</v>
      </c>
      <c r="DD4515" s="1">
        <v>1.611</v>
      </c>
      <c r="DE4515" s="1">
        <v>14.431</v>
      </c>
      <c r="DF4515" s="1">
        <v>944.344</v>
      </c>
      <c r="DG4515" s="1">
        <v>5.08</v>
      </c>
      <c r="DH4515" s="1">
        <v>2682.629</v>
      </c>
      <c r="DI4515" s="1">
        <v>15.965</v>
      </c>
      <c r="DJ4515" s="1">
        <v>6.48</v>
      </c>
      <c r="DL4515" s="1">
        <v>0.0</v>
      </c>
      <c r="DM4515" s="1">
        <v>0.0</v>
      </c>
      <c r="DN4515" s="1">
        <v>0.0</v>
      </c>
      <c r="DO4515" s="1">
        <v>0.0</v>
      </c>
      <c r="DP4515" s="1">
        <v>0.0</v>
      </c>
      <c r="DQ4515" s="1">
        <v>0.0</v>
      </c>
      <c r="DR4515" s="1">
        <v>0.0</v>
      </c>
      <c r="DT4515" s="1">
        <v>0.0</v>
      </c>
      <c r="DU4515" s="1">
        <v>0.0</v>
      </c>
      <c r="DV4515" s="1">
        <v>0.0</v>
      </c>
      <c r="DW4515" s="1">
        <v>0.0</v>
      </c>
      <c r="DX4515" s="1">
        <v>0.0</v>
      </c>
      <c r="DY4515" s="1">
        <v>0.0</v>
      </c>
      <c r="DZ4515" s="1">
        <v>0.0</v>
      </c>
    </row>
    <row r="4516">
      <c r="A4516" s="1" t="s">
        <v>483</v>
      </c>
      <c r="B4516" s="1">
        <v>2002.0</v>
      </c>
      <c r="C4516" s="1" t="s">
        <v>484</v>
      </c>
      <c r="D4516" s="1">
        <v>5377634.0</v>
      </c>
      <c r="E4516" s="1">
        <v>8.0059375616E10</v>
      </c>
      <c r="F4516" s="1">
        <v>-90.91</v>
      </c>
      <c r="G4516" s="1">
        <v>-0.308</v>
      </c>
      <c r="H4516" s="1">
        <v>5.733</v>
      </c>
      <c r="I4516" s="1">
        <v>0.031</v>
      </c>
      <c r="J4516" s="1">
        <v>27.893</v>
      </c>
      <c r="K4516" s="1">
        <v>0.15</v>
      </c>
      <c r="L4516" s="1">
        <v>0.466</v>
      </c>
      <c r="M4516" s="1">
        <v>0.014</v>
      </c>
      <c r="N4516" s="1">
        <v>224.984</v>
      </c>
      <c r="O4516" s="1">
        <v>-3.137</v>
      </c>
      <c r="P4516" s="1">
        <v>-1.614</v>
      </c>
      <c r="Q4516" s="1">
        <v>9265.005</v>
      </c>
      <c r="R4516" s="1">
        <v>49.824</v>
      </c>
      <c r="S4516" s="1">
        <v>957.67</v>
      </c>
      <c r="T4516" s="1">
        <v>5.15</v>
      </c>
      <c r="U4516" s="1">
        <v>-0.584</v>
      </c>
      <c r="V4516" s="1">
        <v>-0.062</v>
      </c>
      <c r="W4516" s="1">
        <v>1977.29</v>
      </c>
      <c r="X4516" s="1">
        <v>10.633</v>
      </c>
      <c r="Y4516" s="1">
        <v>16.004</v>
      </c>
      <c r="Z4516" s="1">
        <v>22.206</v>
      </c>
      <c r="AA4516" s="1">
        <v>28.02</v>
      </c>
      <c r="AB4516" s="1">
        <v>5210.47</v>
      </c>
      <c r="AC4516" s="1">
        <v>32.18</v>
      </c>
      <c r="AD4516" s="1">
        <v>17.522</v>
      </c>
      <c r="AE4516" s="1">
        <v>0.832</v>
      </c>
      <c r="AF4516" s="1">
        <v>1.869</v>
      </c>
      <c r="AG4516" s="1">
        <v>42105.285</v>
      </c>
      <c r="AH4516" s="1">
        <v>2.828</v>
      </c>
      <c r="AI4516" s="1">
        <v>-0.489</v>
      </c>
      <c r="AJ4516" s="1">
        <v>-0.788</v>
      </c>
      <c r="AK4516" s="1">
        <v>1638.267</v>
      </c>
      <c r="AL4516" s="1">
        <v>8.81</v>
      </c>
      <c r="AM4516" s="1">
        <v>29799.305</v>
      </c>
      <c r="AN4516" s="1">
        <v>160.25</v>
      </c>
      <c r="AO4516" s="1">
        <v>27.377</v>
      </c>
      <c r="AP4516" s="1">
        <v>71.421</v>
      </c>
      <c r="AQ4516" s="1">
        <v>-4.88</v>
      </c>
      <c r="AR4516" s="1">
        <v>-3.501</v>
      </c>
      <c r="AS4516" s="1">
        <v>68.237</v>
      </c>
      <c r="AT4516" s="1">
        <v>466.748</v>
      </c>
      <c r="AU4516" s="1">
        <v>2.51</v>
      </c>
      <c r="AV4516" s="1">
        <v>12689.084</v>
      </c>
      <c r="AW4516" s="1">
        <v>-3.673</v>
      </c>
      <c r="AX4516" s="1">
        <v>-0.072</v>
      </c>
      <c r="AY4516" s="1">
        <v>349.14</v>
      </c>
      <c r="AZ4516" s="1">
        <v>1.878</v>
      </c>
      <c r="BA4516" s="1">
        <v>7.8</v>
      </c>
      <c r="BB4516" s="1">
        <v>30.412</v>
      </c>
      <c r="BC4516" s="1">
        <v>7.24</v>
      </c>
      <c r="BD4516" s="1">
        <v>6.921</v>
      </c>
      <c r="BE4516" s="1">
        <v>0.822</v>
      </c>
      <c r="BF4516" s="1">
        <v>14.433</v>
      </c>
      <c r="BG4516" s="1">
        <v>979.985</v>
      </c>
      <c r="BH4516" s="1">
        <v>5.27</v>
      </c>
      <c r="BI4516" s="1">
        <v>2683.871</v>
      </c>
      <c r="BJ4516" s="1">
        <v>16.377</v>
      </c>
      <c r="BK4516" s="1">
        <v>6.432</v>
      </c>
      <c r="BL4516" s="1">
        <v>3.91</v>
      </c>
      <c r="BM4516" s="1">
        <v>2.448</v>
      </c>
      <c r="BN4516" s="1">
        <v>64.125</v>
      </c>
      <c r="BO4516" s="1">
        <v>4345.777</v>
      </c>
      <c r="BP4516" s="1">
        <v>23.37</v>
      </c>
      <c r="BQ4516" s="1">
        <v>11924.39</v>
      </c>
      <c r="BR4516" s="1">
        <v>72.623</v>
      </c>
      <c r="BS4516" s="1">
        <v>28.579</v>
      </c>
      <c r="BT4516" s="1">
        <v>-4.16</v>
      </c>
      <c r="BU4516" s="1">
        <v>-14.847</v>
      </c>
      <c r="BV4516" s="1">
        <v>4.97</v>
      </c>
      <c r="BW4516" s="1">
        <v>1.94</v>
      </c>
      <c r="BX4516" s="1">
        <v>49.186</v>
      </c>
      <c r="BY4516" s="1">
        <v>3337.899</v>
      </c>
      <c r="BZ4516" s="1">
        <v>17.95</v>
      </c>
      <c r="CA4516" s="1">
        <v>9146.457</v>
      </c>
      <c r="CB4516" s="1">
        <v>55.78</v>
      </c>
      <c r="CC4516" s="1">
        <v>21.921</v>
      </c>
      <c r="CD4516" s="1">
        <v>11.426</v>
      </c>
      <c r="CE4516" s="1">
        <v>4.326</v>
      </c>
      <c r="CF4516" s="1">
        <v>42.189</v>
      </c>
      <c r="CG4516" s="1">
        <v>213.849</v>
      </c>
      <c r="CH4516" s="1">
        <v>1.15</v>
      </c>
      <c r="CI4516" s="1">
        <v>7845.216</v>
      </c>
      <c r="CJ4516" s="1">
        <v>0.0</v>
      </c>
      <c r="CK4516" s="1">
        <v>0.0</v>
      </c>
      <c r="CL4516" s="1">
        <v>123.658</v>
      </c>
      <c r="CM4516" s="1">
        <v>0.665</v>
      </c>
      <c r="CN4516" s="1">
        <v>3.574</v>
      </c>
      <c r="CO4516" s="1">
        <v>18.803</v>
      </c>
      <c r="CP4516" s="1">
        <v>0.475</v>
      </c>
      <c r="CQ4516" s="1">
        <v>0.15</v>
      </c>
      <c r="CR4516" s="1">
        <v>0.0</v>
      </c>
      <c r="CS4516" s="1">
        <v>-1.299</v>
      </c>
      <c r="CT4516" s="1">
        <v>-0.006</v>
      </c>
      <c r="CU4516" s="1">
        <v>27.893</v>
      </c>
      <c r="CV4516" s="1">
        <v>0.0</v>
      </c>
      <c r="CW4516" s="1">
        <v>88.329</v>
      </c>
      <c r="CX4516" s="1">
        <v>0.466</v>
      </c>
      <c r="CY4516" s="1">
        <v>0.0</v>
      </c>
      <c r="CZ4516" s="1">
        <v>0.212</v>
      </c>
      <c r="DA4516" s="1">
        <v>5984.044</v>
      </c>
      <c r="DB4516" s="1">
        <v>226.427</v>
      </c>
      <c r="DC4516" s="1">
        <v>0.566</v>
      </c>
      <c r="DD4516" s="1">
        <v>0.508</v>
      </c>
      <c r="DE4516" s="1">
        <v>14.939</v>
      </c>
      <c r="DF4516" s="1">
        <v>1007.878</v>
      </c>
      <c r="DG4516" s="1">
        <v>5.42</v>
      </c>
      <c r="DH4516" s="1">
        <v>2777.933</v>
      </c>
      <c r="DI4516" s="1">
        <v>16.843</v>
      </c>
      <c r="DJ4516" s="1">
        <v>6.658</v>
      </c>
      <c r="DL4516" s="1">
        <v>0.0</v>
      </c>
      <c r="DM4516" s="1">
        <v>0.0</v>
      </c>
      <c r="DN4516" s="1">
        <v>0.0</v>
      </c>
      <c r="DO4516" s="1">
        <v>0.0</v>
      </c>
      <c r="DP4516" s="1">
        <v>0.0</v>
      </c>
      <c r="DQ4516" s="1">
        <v>0.0</v>
      </c>
      <c r="DR4516" s="1">
        <v>0.0</v>
      </c>
      <c r="DT4516" s="1">
        <v>0.0</v>
      </c>
      <c r="DU4516" s="1">
        <v>0.0</v>
      </c>
      <c r="DV4516" s="1">
        <v>0.0</v>
      </c>
      <c r="DW4516" s="1">
        <v>0.0</v>
      </c>
      <c r="DX4516" s="1">
        <v>0.0</v>
      </c>
      <c r="DY4516" s="1">
        <v>0.0</v>
      </c>
      <c r="DZ4516" s="1">
        <v>0.0</v>
      </c>
    </row>
    <row r="4517">
      <c r="A4517" s="1" t="s">
        <v>483</v>
      </c>
      <c r="B4517" s="1">
        <v>2003.0</v>
      </c>
      <c r="C4517" s="1" t="s">
        <v>484</v>
      </c>
      <c r="D4517" s="1">
        <v>5376146.0</v>
      </c>
      <c r="E4517" s="1">
        <v>8.42819584E10</v>
      </c>
      <c r="F4517" s="1">
        <v>-33.333</v>
      </c>
      <c r="G4517" s="1">
        <v>-0.01</v>
      </c>
      <c r="H4517" s="1">
        <v>3.823</v>
      </c>
      <c r="I4517" s="1">
        <v>0.021</v>
      </c>
      <c r="J4517" s="1">
        <v>18.601</v>
      </c>
      <c r="K4517" s="1">
        <v>0.1</v>
      </c>
      <c r="L4517" s="1">
        <v>0.323</v>
      </c>
      <c r="M4517" s="1">
        <v>0.009</v>
      </c>
      <c r="N4517" s="1">
        <v>256.617</v>
      </c>
      <c r="O4517" s="1">
        <v>8.363</v>
      </c>
      <c r="P4517" s="1">
        <v>4.167</v>
      </c>
      <c r="Q4517" s="1">
        <v>10042.624</v>
      </c>
      <c r="R4517" s="1">
        <v>53.991</v>
      </c>
      <c r="S4517" s="1">
        <v>1108.601</v>
      </c>
      <c r="T4517" s="1">
        <v>5.96</v>
      </c>
      <c r="U4517" s="1">
        <v>-9.019</v>
      </c>
      <c r="V4517" s="1">
        <v>-0.959</v>
      </c>
      <c r="W4517" s="1">
        <v>1799.46</v>
      </c>
      <c r="X4517" s="1">
        <v>9.674</v>
      </c>
      <c r="Y4517" s="1">
        <v>19.238</v>
      </c>
      <c r="Z4517" s="1">
        <v>24.741</v>
      </c>
      <c r="AA4517" s="1">
        <v>28.72</v>
      </c>
      <c r="AB4517" s="1">
        <v>5342.117</v>
      </c>
      <c r="AC4517" s="1">
        <v>30.98</v>
      </c>
      <c r="AD4517" s="1">
        <v>17.098</v>
      </c>
      <c r="AE4517" s="1">
        <v>-2.89</v>
      </c>
      <c r="AF4517" s="1">
        <v>-6.544</v>
      </c>
      <c r="AG4517" s="1">
        <v>40899.742</v>
      </c>
      <c r="AH4517" s="1">
        <v>2.609</v>
      </c>
      <c r="AI4517" s="1">
        <v>-0.322</v>
      </c>
      <c r="AJ4517" s="1">
        <v>-0.516</v>
      </c>
      <c r="AK4517" s="1">
        <v>1774.505</v>
      </c>
      <c r="AL4517" s="1">
        <v>9.54</v>
      </c>
      <c r="AM4517" s="1">
        <v>29711.545</v>
      </c>
      <c r="AN4517" s="1">
        <v>159.734</v>
      </c>
      <c r="AO4517" s="1">
        <v>30.794</v>
      </c>
      <c r="AP4517" s="1">
        <v>73.196</v>
      </c>
      <c r="AQ4517" s="1">
        <v>-3.386</v>
      </c>
      <c r="AR4517" s="1">
        <v>-2.31</v>
      </c>
      <c r="AS4517" s="1">
        <v>65.927</v>
      </c>
      <c r="AT4517" s="1">
        <v>446.416</v>
      </c>
      <c r="AU4517" s="1">
        <v>2.4</v>
      </c>
      <c r="AV4517" s="1">
        <v>12262.874</v>
      </c>
      <c r="AW4517" s="1">
        <v>14.669</v>
      </c>
      <c r="AX4517" s="1">
        <v>0.275</v>
      </c>
      <c r="AY4517" s="1">
        <v>400.465</v>
      </c>
      <c r="AZ4517" s="1">
        <v>2.153</v>
      </c>
      <c r="BA4517" s="1">
        <v>7.747</v>
      </c>
      <c r="BB4517" s="1">
        <v>30.21</v>
      </c>
      <c r="BC4517" s="1">
        <v>7.95</v>
      </c>
      <c r="BD4517" s="1">
        <v>-33.941</v>
      </c>
      <c r="BE4517" s="1">
        <v>-4.951</v>
      </c>
      <c r="BF4517" s="1">
        <v>9.482</v>
      </c>
      <c r="BG4517" s="1">
        <v>647.304</v>
      </c>
      <c r="BH4517" s="1">
        <v>3.48</v>
      </c>
      <c r="BI4517" s="1">
        <v>1763.771</v>
      </c>
      <c r="BJ4517" s="1">
        <v>11.233</v>
      </c>
      <c r="BK4517" s="1">
        <v>4.345</v>
      </c>
      <c r="BL4517" s="1">
        <v>-8.282</v>
      </c>
      <c r="BM4517" s="1">
        <v>-5.632</v>
      </c>
      <c r="BN4517" s="1">
        <v>58.493</v>
      </c>
      <c r="BO4517" s="1">
        <v>3987.987</v>
      </c>
      <c r="BP4517" s="1">
        <v>21.44</v>
      </c>
      <c r="BQ4517" s="1">
        <v>10880.176</v>
      </c>
      <c r="BR4517" s="1">
        <v>69.206</v>
      </c>
      <c r="BS4517" s="1">
        <v>26.804</v>
      </c>
      <c r="BT4517" s="1">
        <v>-2.26</v>
      </c>
      <c r="BU4517" s="1">
        <v>-7.869</v>
      </c>
      <c r="BV4517" s="1">
        <v>-0.496</v>
      </c>
      <c r="BW4517" s="1">
        <v>-0.511</v>
      </c>
      <c r="BX4517" s="1">
        <v>48.676</v>
      </c>
      <c r="BY4517" s="1">
        <v>3322.083</v>
      </c>
      <c r="BZ4517" s="1">
        <v>17.86</v>
      </c>
      <c r="CA4517" s="1">
        <v>9054.022</v>
      </c>
      <c r="CB4517" s="1">
        <v>57.65</v>
      </c>
      <c r="CC4517" s="1">
        <v>22.305</v>
      </c>
      <c r="CD4517" s="1">
        <v>-5.624</v>
      </c>
      <c r="CE4517" s="1">
        <v>-2.373</v>
      </c>
      <c r="CF4517" s="1">
        <v>39.816</v>
      </c>
      <c r="CG4517" s="1">
        <v>219.488</v>
      </c>
      <c r="CH4517" s="1">
        <v>1.18</v>
      </c>
      <c r="CI4517" s="1">
        <v>7406.046</v>
      </c>
      <c r="CJ4517" s="1">
        <v>25.5</v>
      </c>
      <c r="CK4517" s="1">
        <v>0.17</v>
      </c>
      <c r="CL4517" s="1">
        <v>155.233</v>
      </c>
      <c r="CM4517" s="1">
        <v>0.835</v>
      </c>
      <c r="CN4517" s="1">
        <v>3.809</v>
      </c>
      <c r="CO4517" s="1">
        <v>18.245</v>
      </c>
      <c r="CP4517" s="1">
        <v>0.309</v>
      </c>
      <c r="CQ4517" s="1">
        <v>0.1</v>
      </c>
      <c r="CR4517" s="1">
        <v>0.0</v>
      </c>
      <c r="CS4517" s="1">
        <v>-34.868</v>
      </c>
      <c r="CT4517" s="1">
        <v>-0.166</v>
      </c>
      <c r="CU4517" s="1">
        <v>18.601</v>
      </c>
      <c r="CV4517" s="1">
        <v>0.0</v>
      </c>
      <c r="CW4517" s="1">
        <v>57.546</v>
      </c>
      <c r="CX4517" s="1">
        <v>0.323</v>
      </c>
      <c r="CY4517" s="1">
        <v>0.0</v>
      </c>
      <c r="CZ4517" s="1">
        <v>0.142</v>
      </c>
      <c r="DA4517" s="1">
        <v>5762.492</v>
      </c>
      <c r="DB4517" s="1">
        <v>219.883</v>
      </c>
      <c r="DC4517" s="1">
        <v>-33.927</v>
      </c>
      <c r="DD4517" s="1">
        <v>-5.121</v>
      </c>
      <c r="DE4517" s="1">
        <v>9.818</v>
      </c>
      <c r="DF4517" s="1">
        <v>665.905</v>
      </c>
      <c r="DG4517" s="1">
        <v>3.58</v>
      </c>
      <c r="DH4517" s="1">
        <v>1826.153</v>
      </c>
      <c r="DI4517" s="1">
        <v>11.556</v>
      </c>
      <c r="DJ4517" s="1">
        <v>4.499</v>
      </c>
      <c r="DL4517" s="1">
        <v>0.0</v>
      </c>
      <c r="DM4517" s="1">
        <v>0.0</v>
      </c>
      <c r="DN4517" s="1">
        <v>0.0</v>
      </c>
      <c r="DO4517" s="1">
        <v>0.0</v>
      </c>
      <c r="DP4517" s="1">
        <v>0.0</v>
      </c>
      <c r="DQ4517" s="1">
        <v>0.0</v>
      </c>
      <c r="DR4517" s="1">
        <v>0.0</v>
      </c>
      <c r="DT4517" s="1">
        <v>0.005</v>
      </c>
      <c r="DU4517" s="1">
        <v>0.005</v>
      </c>
      <c r="DV4517" s="1">
        <v>0.0</v>
      </c>
      <c r="DW4517" s="1">
        <v>0.0</v>
      </c>
      <c r="DX4517" s="1">
        <v>1.014</v>
      </c>
      <c r="DY4517" s="1">
        <v>0.0</v>
      </c>
      <c r="DZ4517" s="1">
        <v>0.002</v>
      </c>
    </row>
    <row r="4518">
      <c r="A4518" s="1" t="s">
        <v>483</v>
      </c>
      <c r="B4518" s="1">
        <v>2004.0</v>
      </c>
      <c r="C4518" s="1" t="s">
        <v>484</v>
      </c>
      <c r="D4518" s="1">
        <v>5375995.0</v>
      </c>
      <c r="E4518" s="1">
        <v>8.8594620416E10</v>
      </c>
      <c r="F4518" s="1">
        <v>-50.0</v>
      </c>
      <c r="G4518" s="1">
        <v>-0.01</v>
      </c>
      <c r="H4518" s="1">
        <v>1.912</v>
      </c>
      <c r="I4518" s="1">
        <v>0.01</v>
      </c>
      <c r="J4518" s="1">
        <v>3.72</v>
      </c>
      <c r="K4518" s="1">
        <v>0.02</v>
      </c>
      <c r="L4518" s="1">
        <v>0.066</v>
      </c>
      <c r="M4518" s="1">
        <v>0.005</v>
      </c>
      <c r="N4518" s="1">
        <v>252.462</v>
      </c>
      <c r="O4518" s="1">
        <v>-1.915</v>
      </c>
      <c r="P4518" s="1">
        <v>-1.034</v>
      </c>
      <c r="Q4518" s="1">
        <v>9850.621</v>
      </c>
      <c r="R4518" s="1">
        <v>52.957</v>
      </c>
      <c r="S4518" s="1">
        <v>1056.549</v>
      </c>
      <c r="T4518" s="1">
        <v>5.68</v>
      </c>
      <c r="U4518" s="1">
        <v>-4.682</v>
      </c>
      <c r="V4518" s="1">
        <v>-0.453</v>
      </c>
      <c r="W4518" s="1">
        <v>1715.258</v>
      </c>
      <c r="X4518" s="1">
        <v>9.221</v>
      </c>
      <c r="Y4518" s="1">
        <v>18.647</v>
      </c>
      <c r="Z4518" s="1">
        <v>24.816</v>
      </c>
      <c r="AA4518" s="1">
        <v>28.6</v>
      </c>
      <c r="AB4518" s="1">
        <v>5319.945</v>
      </c>
      <c r="AC4518" s="1">
        <v>30.46</v>
      </c>
      <c r="AD4518" s="1">
        <v>17.187</v>
      </c>
      <c r="AE4518" s="1">
        <v>-2.201</v>
      </c>
      <c r="AF4518" s="1">
        <v>-4.84</v>
      </c>
      <c r="AG4518" s="1">
        <v>40000.598</v>
      </c>
      <c r="AH4518" s="1">
        <v>2.427</v>
      </c>
      <c r="AI4518" s="1">
        <v>-2.302</v>
      </c>
      <c r="AJ4518" s="1">
        <v>-3.677</v>
      </c>
      <c r="AK4518" s="1">
        <v>1729.912</v>
      </c>
      <c r="AL4518" s="1">
        <v>9.3</v>
      </c>
      <c r="AM4518" s="1">
        <v>29028.332</v>
      </c>
      <c r="AN4518" s="1">
        <v>156.056</v>
      </c>
      <c r="AO4518" s="1">
        <v>30.532</v>
      </c>
      <c r="AP4518" s="1">
        <v>73.129</v>
      </c>
      <c r="AQ4518" s="1">
        <v>-3.004</v>
      </c>
      <c r="AR4518" s="1">
        <v>-1.981</v>
      </c>
      <c r="AS4518" s="1">
        <v>63.946</v>
      </c>
      <c r="AT4518" s="1">
        <v>450.149</v>
      </c>
      <c r="AU4518" s="1">
        <v>2.42</v>
      </c>
      <c r="AV4518" s="1">
        <v>11894.821</v>
      </c>
      <c r="AW4518" s="1">
        <v>-14.735</v>
      </c>
      <c r="AX4518" s="1">
        <v>-0.317</v>
      </c>
      <c r="AY4518" s="1">
        <v>341.465</v>
      </c>
      <c r="AZ4518" s="1">
        <v>1.836</v>
      </c>
      <c r="BA4518" s="1">
        <v>7.945</v>
      </c>
      <c r="BB4518" s="1">
        <v>29.966</v>
      </c>
      <c r="BC4518" s="1">
        <v>7.69</v>
      </c>
      <c r="BD4518" s="1">
        <v>17.816</v>
      </c>
      <c r="BE4518" s="1">
        <v>1.629</v>
      </c>
      <c r="BF4518" s="1">
        <v>11.111</v>
      </c>
      <c r="BG4518" s="1">
        <v>762.649</v>
      </c>
      <c r="BH4518" s="1">
        <v>4.1</v>
      </c>
      <c r="BI4518" s="1">
        <v>2066.801</v>
      </c>
      <c r="BJ4518" s="1">
        <v>13.46</v>
      </c>
      <c r="BK4518" s="1">
        <v>5.207</v>
      </c>
      <c r="BL4518" s="1">
        <v>-1.413</v>
      </c>
      <c r="BM4518" s="1">
        <v>-1.152</v>
      </c>
      <c r="BN4518" s="1">
        <v>57.341</v>
      </c>
      <c r="BO4518" s="1">
        <v>3936.016</v>
      </c>
      <c r="BP4518" s="1">
        <v>21.16</v>
      </c>
      <c r="BQ4518" s="1">
        <v>10666.131</v>
      </c>
      <c r="BR4518" s="1">
        <v>69.468</v>
      </c>
      <c r="BS4518" s="1">
        <v>26.871</v>
      </c>
      <c r="BT4518" s="1">
        <v>-1.86</v>
      </c>
      <c r="BU4518" s="1">
        <v>-6.503</v>
      </c>
      <c r="BV4518" s="1">
        <v>-4.691</v>
      </c>
      <c r="BW4518" s="1">
        <v>-2.535</v>
      </c>
      <c r="BX4518" s="1">
        <v>46.141</v>
      </c>
      <c r="BY4518" s="1">
        <v>3167.786</v>
      </c>
      <c r="BZ4518" s="1">
        <v>17.03</v>
      </c>
      <c r="CA4518" s="1">
        <v>8582.769</v>
      </c>
      <c r="CB4518" s="1">
        <v>55.909</v>
      </c>
      <c r="CC4518" s="1">
        <v>21.622</v>
      </c>
      <c r="CD4518" s="1">
        <v>-1.666</v>
      </c>
      <c r="CE4518" s="1">
        <v>-0.663</v>
      </c>
      <c r="CF4518" s="1">
        <v>39.153</v>
      </c>
      <c r="CG4518" s="1">
        <v>223.215</v>
      </c>
      <c r="CH4518" s="1">
        <v>1.2</v>
      </c>
      <c r="CI4518" s="1">
        <v>7282.89</v>
      </c>
      <c r="CJ4518" s="1">
        <v>-31.446</v>
      </c>
      <c r="CK4518" s="1">
        <v>-0.262</v>
      </c>
      <c r="CL4518" s="1">
        <v>106.421</v>
      </c>
      <c r="CM4518" s="1">
        <v>0.572</v>
      </c>
      <c r="CN4518" s="1">
        <v>3.94</v>
      </c>
      <c r="CO4518" s="1">
        <v>18.347</v>
      </c>
      <c r="CP4518" s="1">
        <v>0.062</v>
      </c>
      <c r="CQ4518" s="1">
        <v>0.02</v>
      </c>
      <c r="CR4518" s="1">
        <v>0.0</v>
      </c>
      <c r="CS4518" s="1">
        <v>-79.798</v>
      </c>
      <c r="CT4518" s="1">
        <v>-0.247</v>
      </c>
      <c r="CU4518" s="1">
        <v>3.72</v>
      </c>
      <c r="CV4518" s="1">
        <v>0.0</v>
      </c>
      <c r="CW4518" s="1">
        <v>11.626</v>
      </c>
      <c r="CX4518" s="1">
        <v>0.066</v>
      </c>
      <c r="CY4518" s="1">
        <v>0.0</v>
      </c>
      <c r="CZ4518" s="1">
        <v>0.029</v>
      </c>
      <c r="DA4518" s="1">
        <v>5665.928</v>
      </c>
      <c r="DB4518" s="1">
        <v>215.043</v>
      </c>
      <c r="DC4518" s="1">
        <v>14.847</v>
      </c>
      <c r="DD4518" s="1">
        <v>1.382</v>
      </c>
      <c r="DE4518" s="1">
        <v>11.2</v>
      </c>
      <c r="DF4518" s="1">
        <v>768.23</v>
      </c>
      <c r="DG4518" s="1">
        <v>4.13</v>
      </c>
      <c r="DH4518" s="1">
        <v>2083.363</v>
      </c>
      <c r="DI4518" s="1">
        <v>13.559</v>
      </c>
      <c r="DJ4518" s="1">
        <v>5.248</v>
      </c>
      <c r="DL4518" s="1">
        <v>0.0</v>
      </c>
      <c r="DM4518" s="1">
        <v>0.0</v>
      </c>
      <c r="DN4518" s="1">
        <v>0.0</v>
      </c>
      <c r="DO4518" s="1">
        <v>0.0</v>
      </c>
      <c r="DP4518" s="1">
        <v>0.0</v>
      </c>
      <c r="DQ4518" s="1">
        <v>0.0</v>
      </c>
      <c r="DR4518" s="1">
        <v>0.0</v>
      </c>
      <c r="DS4518" s="1">
        <v>200.0</v>
      </c>
      <c r="DT4518" s="1">
        <v>0.011</v>
      </c>
      <c r="DU4518" s="1">
        <v>0.016</v>
      </c>
      <c r="DV4518" s="1">
        <v>1.86</v>
      </c>
      <c r="DW4518" s="1">
        <v>0.01</v>
      </c>
      <c r="DX4518" s="1">
        <v>3.025</v>
      </c>
      <c r="DY4518" s="1">
        <v>0.033</v>
      </c>
      <c r="DZ4518" s="1">
        <v>0.008</v>
      </c>
    </row>
    <row r="4519">
      <c r="A4519" s="1" t="s">
        <v>483</v>
      </c>
      <c r="B4519" s="1">
        <v>2005.0</v>
      </c>
      <c r="C4519" s="1" t="s">
        <v>484</v>
      </c>
      <c r="D4519" s="1">
        <v>5376650.0</v>
      </c>
      <c r="E4519" s="1">
        <v>9.4444699648E10</v>
      </c>
      <c r="F4519" s="1">
        <v>1000.161</v>
      </c>
      <c r="G4519" s="1">
        <v>0.103</v>
      </c>
      <c r="H4519" s="1">
        <v>21.027</v>
      </c>
      <c r="I4519" s="1">
        <v>0.113</v>
      </c>
      <c r="J4519" s="1">
        <v>5.58</v>
      </c>
      <c r="K4519" s="1">
        <v>0.03</v>
      </c>
      <c r="L4519" s="1">
        <v>0.096</v>
      </c>
      <c r="M4519" s="1">
        <v>0.05</v>
      </c>
      <c r="N4519" s="1">
        <v>238.673</v>
      </c>
      <c r="O4519" s="1">
        <v>-7.295</v>
      </c>
      <c r="P4519" s="1">
        <v>-3.863</v>
      </c>
      <c r="Q4519" s="1">
        <v>9130.94</v>
      </c>
      <c r="R4519" s="1">
        <v>49.094</v>
      </c>
      <c r="S4519" s="1">
        <v>1030.381</v>
      </c>
      <c r="T4519" s="1">
        <v>5.54</v>
      </c>
      <c r="U4519" s="1">
        <v>-14.939</v>
      </c>
      <c r="V4519" s="1">
        <v>-1.378</v>
      </c>
      <c r="W4519" s="1">
        <v>1458.838</v>
      </c>
      <c r="X4519" s="1">
        <v>7.844</v>
      </c>
      <c r="Y4519" s="1">
        <v>17.677</v>
      </c>
      <c r="Z4519" s="1">
        <v>21.878</v>
      </c>
      <c r="AA4519" s="1">
        <v>28.07</v>
      </c>
      <c r="AB4519" s="1">
        <v>5220.723</v>
      </c>
      <c r="AC4519" s="1">
        <v>31.34</v>
      </c>
      <c r="AD4519" s="1">
        <v>16.798</v>
      </c>
      <c r="AE4519" s="1">
        <v>5.22</v>
      </c>
      <c r="AF4519" s="1">
        <v>11.224</v>
      </c>
      <c r="AG4519" s="1">
        <v>42083.348</v>
      </c>
      <c r="AH4519" s="1">
        <v>2.396</v>
      </c>
      <c r="AI4519" s="1">
        <v>5.12</v>
      </c>
      <c r="AJ4519" s="1">
        <v>7.99</v>
      </c>
      <c r="AK4519" s="1">
        <v>1660.885</v>
      </c>
      <c r="AL4519" s="1">
        <v>8.93</v>
      </c>
      <c r="AM4519" s="1">
        <v>30510.766</v>
      </c>
      <c r="AN4519" s="1">
        <v>164.046</v>
      </c>
      <c r="AO4519" s="1">
        <v>28.494</v>
      </c>
      <c r="AP4519" s="1">
        <v>73.105</v>
      </c>
      <c r="AQ4519" s="1">
        <v>7.353</v>
      </c>
      <c r="AR4519" s="1">
        <v>4.702</v>
      </c>
      <c r="AS4519" s="1">
        <v>68.649</v>
      </c>
      <c r="AT4519" s="1">
        <v>405.457</v>
      </c>
      <c r="AU4519" s="1">
        <v>2.18</v>
      </c>
      <c r="AV4519" s="1">
        <v>12767.941</v>
      </c>
      <c r="AW4519" s="1">
        <v>-10.992</v>
      </c>
      <c r="AX4519" s="1">
        <v>-0.202</v>
      </c>
      <c r="AY4519" s="1">
        <v>303.894</v>
      </c>
      <c r="AZ4519" s="1">
        <v>1.634</v>
      </c>
      <c r="BA4519" s="1">
        <v>6.956</v>
      </c>
      <c r="BB4519" s="1">
        <v>30.593</v>
      </c>
      <c r="BC4519" s="1">
        <v>7.48</v>
      </c>
      <c r="BD4519" s="1">
        <v>13.122</v>
      </c>
      <c r="BE4519" s="1">
        <v>1.357</v>
      </c>
      <c r="BF4519" s="1">
        <v>12.468</v>
      </c>
      <c r="BG4519" s="1">
        <v>862.991</v>
      </c>
      <c r="BH4519" s="1">
        <v>4.64</v>
      </c>
      <c r="BI4519" s="1">
        <v>2318.868</v>
      </c>
      <c r="BJ4519" s="1">
        <v>14.805</v>
      </c>
      <c r="BK4519" s="1">
        <v>5.556</v>
      </c>
      <c r="BL4519" s="1">
        <v>6.397</v>
      </c>
      <c r="BM4519" s="1">
        <v>3.009</v>
      </c>
      <c r="BN4519" s="1">
        <v>60.35</v>
      </c>
      <c r="BO4519" s="1">
        <v>4168.023</v>
      </c>
      <c r="BP4519" s="1">
        <v>22.41</v>
      </c>
      <c r="BQ4519" s="1">
        <v>11224.488</v>
      </c>
      <c r="BR4519" s="1">
        <v>71.506</v>
      </c>
      <c r="BS4519" s="1">
        <v>26.895</v>
      </c>
      <c r="BT4519" s="1">
        <v>-3.27</v>
      </c>
      <c r="BU4519" s="1">
        <v>-11.649</v>
      </c>
      <c r="BV4519" s="1">
        <v>4.117</v>
      </c>
      <c r="BW4519" s="1">
        <v>1.512</v>
      </c>
      <c r="BX4519" s="1">
        <v>47.653</v>
      </c>
      <c r="BY4519" s="1">
        <v>3297.592</v>
      </c>
      <c r="BZ4519" s="1">
        <v>17.73</v>
      </c>
      <c r="CA4519" s="1">
        <v>8862.995</v>
      </c>
      <c r="CB4519" s="1">
        <v>56.573</v>
      </c>
      <c r="CC4519" s="1">
        <v>21.236</v>
      </c>
      <c r="CD4519" s="1">
        <v>18.263</v>
      </c>
      <c r="CE4519" s="1">
        <v>7.15</v>
      </c>
      <c r="CF4519" s="1">
        <v>46.303</v>
      </c>
      <c r="CG4519" s="1">
        <v>225.047</v>
      </c>
      <c r="CH4519" s="1">
        <v>1.21</v>
      </c>
      <c r="CI4519" s="1">
        <v>8611.885</v>
      </c>
      <c r="CJ4519" s="1">
        <v>-18.638</v>
      </c>
      <c r="CK4519" s="1">
        <v>-0.107</v>
      </c>
      <c r="CL4519" s="1">
        <v>86.576</v>
      </c>
      <c r="CM4519" s="1">
        <v>0.465</v>
      </c>
      <c r="CN4519" s="1">
        <v>3.861</v>
      </c>
      <c r="CO4519" s="1">
        <v>20.635</v>
      </c>
      <c r="CP4519" s="1">
        <v>0.1</v>
      </c>
      <c r="CQ4519" s="1">
        <v>0.03</v>
      </c>
      <c r="CR4519" s="1">
        <v>0.0</v>
      </c>
      <c r="CS4519" s="1">
        <v>60.0</v>
      </c>
      <c r="CT4519" s="1">
        <v>0.038</v>
      </c>
      <c r="CU4519" s="1">
        <v>5.58</v>
      </c>
      <c r="CV4519" s="1">
        <v>0.0</v>
      </c>
      <c r="CW4519" s="1">
        <v>18.599</v>
      </c>
      <c r="CX4519" s="1">
        <v>0.096</v>
      </c>
      <c r="CY4519" s="1">
        <v>0.0</v>
      </c>
      <c r="CZ4519" s="1">
        <v>0.045</v>
      </c>
      <c r="DA4519" s="1">
        <v>5828.908</v>
      </c>
      <c r="DB4519" s="1">
        <v>226.267</v>
      </c>
      <c r="DC4519" s="1">
        <v>15.782</v>
      </c>
      <c r="DD4519" s="1">
        <v>1.497</v>
      </c>
      <c r="DE4519" s="1">
        <v>12.697</v>
      </c>
      <c r="DF4519" s="1">
        <v>870.43</v>
      </c>
      <c r="DG4519" s="1">
        <v>4.68</v>
      </c>
      <c r="DH4519" s="1">
        <v>2361.494</v>
      </c>
      <c r="DI4519" s="1">
        <v>14.933</v>
      </c>
      <c r="DJ4519" s="1">
        <v>5.658</v>
      </c>
      <c r="DL4519" s="1">
        <v>0.0</v>
      </c>
      <c r="DM4519" s="1">
        <v>0.0</v>
      </c>
      <c r="DN4519" s="1">
        <v>0.0</v>
      </c>
      <c r="DO4519" s="1">
        <v>0.0</v>
      </c>
      <c r="DP4519" s="1">
        <v>0.0</v>
      </c>
      <c r="DQ4519" s="1">
        <v>0.0</v>
      </c>
      <c r="DR4519" s="1">
        <v>0.0</v>
      </c>
      <c r="DS4519" s="1">
        <v>0.0</v>
      </c>
      <c r="DT4519" s="1">
        <v>0.0</v>
      </c>
      <c r="DU4519" s="1">
        <v>0.016</v>
      </c>
      <c r="DV4519" s="1">
        <v>1.86</v>
      </c>
      <c r="DW4519" s="1">
        <v>0.01</v>
      </c>
      <c r="DX4519" s="1">
        <v>3.0</v>
      </c>
      <c r="DY4519" s="1">
        <v>0.032</v>
      </c>
      <c r="DZ4519" s="1">
        <v>0.007</v>
      </c>
    </row>
    <row r="4520">
      <c r="A4520" s="1" t="s">
        <v>483</v>
      </c>
      <c r="B4520" s="1">
        <v>2006.0</v>
      </c>
      <c r="C4520" s="1" t="s">
        <v>484</v>
      </c>
      <c r="D4520" s="1">
        <v>5376793.0</v>
      </c>
      <c r="E4520" s="1">
        <v>1.02275719168E11</v>
      </c>
      <c r="F4520" s="1">
        <v>313.167</v>
      </c>
      <c r="G4520" s="1">
        <v>0.354</v>
      </c>
      <c r="H4520" s="1">
        <v>86.875</v>
      </c>
      <c r="I4520" s="1">
        <v>0.467</v>
      </c>
      <c r="J4520" s="1">
        <v>74.394</v>
      </c>
      <c r="K4520" s="1">
        <v>0.4</v>
      </c>
      <c r="L4520" s="1">
        <v>1.28</v>
      </c>
      <c r="M4520" s="1">
        <v>0.214</v>
      </c>
      <c r="N4520" s="1">
        <v>230.4</v>
      </c>
      <c r="O4520" s="1">
        <v>4.287</v>
      </c>
      <c r="P4520" s="1">
        <v>2.105</v>
      </c>
      <c r="Q4520" s="1">
        <v>9522.159</v>
      </c>
      <c r="R4520" s="1">
        <v>51.199</v>
      </c>
      <c r="S4520" s="1">
        <v>987.578</v>
      </c>
      <c r="T4520" s="1">
        <v>5.31</v>
      </c>
      <c r="U4520" s="1">
        <v>-12.346</v>
      </c>
      <c r="V4520" s="1">
        <v>-0.968</v>
      </c>
      <c r="W4520" s="1">
        <v>1278.7</v>
      </c>
      <c r="X4520" s="1">
        <v>6.875</v>
      </c>
      <c r="Y4520" s="1">
        <v>16.992</v>
      </c>
      <c r="Z4520" s="1">
        <v>23.445</v>
      </c>
      <c r="AA4520" s="1">
        <v>28.92</v>
      </c>
      <c r="AB4520" s="1">
        <v>5378.671</v>
      </c>
      <c r="AC4520" s="1">
        <v>31.25</v>
      </c>
      <c r="AD4520" s="1">
        <v>17.36</v>
      </c>
      <c r="AE4520" s="1">
        <v>-2.691</v>
      </c>
      <c r="AF4520" s="1">
        <v>-6.089</v>
      </c>
      <c r="AG4520" s="1">
        <v>40949.777</v>
      </c>
      <c r="AH4520" s="1">
        <v>2.153</v>
      </c>
      <c r="AI4520" s="1">
        <v>-4.462</v>
      </c>
      <c r="AJ4520" s="1">
        <v>-7.321</v>
      </c>
      <c r="AK4520" s="1">
        <v>1567.849</v>
      </c>
      <c r="AL4520" s="1">
        <v>8.43</v>
      </c>
      <c r="AM4520" s="1">
        <v>29148.455</v>
      </c>
      <c r="AN4520" s="1">
        <v>156.725</v>
      </c>
      <c r="AO4520" s="1">
        <v>26.976</v>
      </c>
      <c r="AP4520" s="1">
        <v>71.769</v>
      </c>
      <c r="AQ4520" s="1">
        <v>-8.892</v>
      </c>
      <c r="AR4520" s="1">
        <v>-6.104</v>
      </c>
      <c r="AS4520" s="1">
        <v>62.545</v>
      </c>
      <c r="AT4520" s="1">
        <v>355.23</v>
      </c>
      <c r="AU4520" s="1">
        <v>1.91</v>
      </c>
      <c r="AV4520" s="1">
        <v>11632.353</v>
      </c>
      <c r="AW4520" s="1">
        <v>39.352</v>
      </c>
      <c r="AX4520" s="1">
        <v>0.643</v>
      </c>
      <c r="AY4520" s="1">
        <v>423.473</v>
      </c>
      <c r="AZ4520" s="1">
        <v>2.277</v>
      </c>
      <c r="BA4520" s="1">
        <v>6.112</v>
      </c>
      <c r="BB4520" s="1">
        <v>28.641</v>
      </c>
      <c r="BC4520" s="1">
        <v>7.2</v>
      </c>
      <c r="BD4520" s="1">
        <v>-5.153</v>
      </c>
      <c r="BE4520" s="1">
        <v>-0.706</v>
      </c>
      <c r="BF4520" s="1">
        <v>11.762</v>
      </c>
      <c r="BG4520" s="1">
        <v>818.332</v>
      </c>
      <c r="BH4520" s="1">
        <v>4.4</v>
      </c>
      <c r="BI4520" s="1">
        <v>2187.555</v>
      </c>
      <c r="BJ4520" s="1">
        <v>14.08</v>
      </c>
      <c r="BK4520" s="1">
        <v>5.386</v>
      </c>
      <c r="BL4520" s="1">
        <v>3.404</v>
      </c>
      <c r="BM4520" s="1">
        <v>1.3</v>
      </c>
      <c r="BN4520" s="1">
        <v>61.65</v>
      </c>
      <c r="BO4520" s="1">
        <v>4244.166</v>
      </c>
      <c r="BP4520" s="1">
        <v>22.82</v>
      </c>
      <c r="BQ4520" s="1">
        <v>11466.005</v>
      </c>
      <c r="BR4520" s="1">
        <v>73.024</v>
      </c>
      <c r="BS4520" s="1">
        <v>28.231</v>
      </c>
      <c r="BT4520" s="1">
        <v>-2.33</v>
      </c>
      <c r="BU4520" s="1">
        <v>-8.057</v>
      </c>
      <c r="BV4520" s="1">
        <v>1.608</v>
      </c>
      <c r="BW4520" s="1">
        <v>0.507</v>
      </c>
      <c r="BX4520" s="1">
        <v>48.16</v>
      </c>
      <c r="BY4520" s="1">
        <v>3349.58</v>
      </c>
      <c r="BZ4520" s="1">
        <v>18.01</v>
      </c>
      <c r="CA4520" s="1">
        <v>8957.091</v>
      </c>
      <c r="CB4520" s="1">
        <v>57.632</v>
      </c>
      <c r="CC4520" s="1">
        <v>22.054</v>
      </c>
      <c r="CD4520" s="1">
        <v>-7.173</v>
      </c>
      <c r="CE4520" s="1">
        <v>-3.321</v>
      </c>
      <c r="CF4520" s="1">
        <v>42.982</v>
      </c>
      <c r="CG4520" s="1">
        <v>225.041</v>
      </c>
      <c r="CH4520" s="1">
        <v>1.21</v>
      </c>
      <c r="CI4520" s="1">
        <v>7993.943</v>
      </c>
      <c r="CJ4520" s="1">
        <v>-11.429</v>
      </c>
      <c r="CK4520" s="1">
        <v>-0.053</v>
      </c>
      <c r="CL4520" s="1">
        <v>76.68</v>
      </c>
      <c r="CM4520" s="1">
        <v>0.412</v>
      </c>
      <c r="CN4520" s="1">
        <v>3.872</v>
      </c>
      <c r="CO4520" s="1">
        <v>19.683</v>
      </c>
      <c r="CP4520" s="1">
        <v>1.245</v>
      </c>
      <c r="CQ4520" s="1">
        <v>0.4</v>
      </c>
      <c r="CR4520" s="1">
        <v>0.0</v>
      </c>
      <c r="CS4520" s="1">
        <v>1144.731</v>
      </c>
      <c r="CT4520" s="1">
        <v>1.145</v>
      </c>
      <c r="CU4520" s="1">
        <v>74.394</v>
      </c>
      <c r="CV4520" s="1">
        <v>0.0</v>
      </c>
      <c r="CW4520" s="1">
        <v>231.501</v>
      </c>
      <c r="CX4520" s="1">
        <v>1.28</v>
      </c>
      <c r="CY4520" s="1">
        <v>0.0</v>
      </c>
      <c r="CZ4520" s="1">
        <v>0.57</v>
      </c>
      <c r="DA4520" s="1">
        <v>5812.015</v>
      </c>
      <c r="DB4520" s="1">
        <v>220.178</v>
      </c>
      <c r="DC4520" s="1">
        <v>10.051</v>
      </c>
      <c r="DD4520" s="1">
        <v>0.793</v>
      </c>
      <c r="DE4520" s="1">
        <v>13.49</v>
      </c>
      <c r="DF4520" s="1">
        <v>894.585</v>
      </c>
      <c r="DG4520" s="1">
        <v>4.81</v>
      </c>
      <c r="DH4520" s="1">
        <v>2508.914</v>
      </c>
      <c r="DI4520" s="1">
        <v>15.392</v>
      </c>
      <c r="DJ4520" s="1">
        <v>6.177</v>
      </c>
      <c r="DL4520" s="1">
        <v>0.0</v>
      </c>
      <c r="DM4520" s="1">
        <v>0.0</v>
      </c>
      <c r="DN4520" s="1">
        <v>0.0</v>
      </c>
      <c r="DO4520" s="1">
        <v>0.0</v>
      </c>
      <c r="DP4520" s="1">
        <v>0.0</v>
      </c>
      <c r="DQ4520" s="1">
        <v>0.0</v>
      </c>
      <c r="DR4520" s="1">
        <v>0.0</v>
      </c>
      <c r="DS4520" s="1">
        <v>0.0</v>
      </c>
      <c r="DT4520" s="1">
        <v>0.0</v>
      </c>
      <c r="DU4520" s="1">
        <v>0.016</v>
      </c>
      <c r="DV4520" s="1">
        <v>1.86</v>
      </c>
      <c r="DW4520" s="1">
        <v>0.01</v>
      </c>
      <c r="DX4520" s="1">
        <v>2.984</v>
      </c>
      <c r="DY4520" s="1">
        <v>0.032</v>
      </c>
      <c r="DZ4520" s="1">
        <v>0.007</v>
      </c>
    </row>
    <row r="4521">
      <c r="A4521" s="1" t="s">
        <v>483</v>
      </c>
      <c r="B4521" s="1">
        <v>2007.0</v>
      </c>
      <c r="C4521" s="1" t="s">
        <v>484</v>
      </c>
      <c r="D4521" s="1">
        <v>5376949.0</v>
      </c>
      <c r="E4521" s="1">
        <v>1.13160249344E11</v>
      </c>
      <c r="F4521" s="1">
        <v>47.885</v>
      </c>
      <c r="G4521" s="1">
        <v>0.224</v>
      </c>
      <c r="H4521" s="1">
        <v>128.471</v>
      </c>
      <c r="I4521" s="1">
        <v>0.691</v>
      </c>
      <c r="J4521" s="1">
        <v>87.41</v>
      </c>
      <c r="K4521" s="1">
        <v>0.47</v>
      </c>
      <c r="L4521" s="1">
        <v>1.688</v>
      </c>
      <c r="M4521" s="1">
        <v>0.337</v>
      </c>
      <c r="N4521" s="1">
        <v>234.829</v>
      </c>
      <c r="O4521" s="1">
        <v>-10.388</v>
      </c>
      <c r="P4521" s="1">
        <v>-5.319</v>
      </c>
      <c r="Q4521" s="1">
        <v>8532.728</v>
      </c>
      <c r="R4521" s="1">
        <v>45.88</v>
      </c>
      <c r="S4521" s="1">
        <v>892.7</v>
      </c>
      <c r="T4521" s="1">
        <v>4.8</v>
      </c>
      <c r="U4521" s="1">
        <v>-4.089</v>
      </c>
      <c r="V4521" s="1">
        <v>-0.281</v>
      </c>
      <c r="W4521" s="1">
        <v>1226.378</v>
      </c>
      <c r="X4521" s="1">
        <v>6.594</v>
      </c>
      <c r="Y4521" s="1">
        <v>17.235</v>
      </c>
      <c r="Z4521" s="1">
        <v>22.378</v>
      </c>
      <c r="AA4521" s="1">
        <v>29.58</v>
      </c>
      <c r="AB4521" s="1">
        <v>5501.261</v>
      </c>
      <c r="AC4521" s="1">
        <v>27.85</v>
      </c>
      <c r="AD4521" s="1">
        <v>16.271</v>
      </c>
      <c r="AE4521" s="1">
        <v>-6.154</v>
      </c>
      <c r="AF4521" s="1">
        <v>-13.55</v>
      </c>
      <c r="AG4521" s="1">
        <v>38428.641</v>
      </c>
      <c r="AH4521" s="1">
        <v>1.826</v>
      </c>
      <c r="AI4521" s="1">
        <v>-4.157</v>
      </c>
      <c r="AJ4521" s="1">
        <v>-6.515</v>
      </c>
      <c r="AK4521" s="1">
        <v>1411.581</v>
      </c>
      <c r="AL4521" s="1">
        <v>7.59</v>
      </c>
      <c r="AM4521" s="1">
        <v>27935.865</v>
      </c>
      <c r="AN4521" s="1">
        <v>150.21</v>
      </c>
      <c r="AO4521" s="1">
        <v>27.253</v>
      </c>
      <c r="AP4521" s="1">
        <v>73.265</v>
      </c>
      <c r="AQ4521" s="1">
        <v>-5.365</v>
      </c>
      <c r="AR4521" s="1">
        <v>-3.356</v>
      </c>
      <c r="AS4521" s="1">
        <v>59.189</v>
      </c>
      <c r="AT4521" s="1">
        <v>301.286</v>
      </c>
      <c r="AU4521" s="1">
        <v>1.62</v>
      </c>
      <c r="AV4521" s="1">
        <v>11007.916</v>
      </c>
      <c r="AW4521" s="1">
        <v>-38.272</v>
      </c>
      <c r="AX4521" s="1">
        <v>-0.871</v>
      </c>
      <c r="AY4521" s="1">
        <v>261.395</v>
      </c>
      <c r="AZ4521" s="1">
        <v>1.406</v>
      </c>
      <c r="BA4521" s="1">
        <v>5.817</v>
      </c>
      <c r="BB4521" s="1">
        <v>28.869</v>
      </c>
      <c r="BC4521" s="1">
        <v>6.54</v>
      </c>
      <c r="BD4521" s="1">
        <v>1.182</v>
      </c>
      <c r="BE4521" s="1">
        <v>0.076</v>
      </c>
      <c r="BF4521" s="1">
        <v>11.838</v>
      </c>
      <c r="BG4521" s="1">
        <v>827.607</v>
      </c>
      <c r="BH4521" s="1">
        <v>4.45</v>
      </c>
      <c r="BI4521" s="1">
        <v>2201.577</v>
      </c>
      <c r="BJ4521" s="1">
        <v>15.978</v>
      </c>
      <c r="BK4521" s="1">
        <v>5.774</v>
      </c>
      <c r="BL4521" s="1">
        <v>-9.985</v>
      </c>
      <c r="BM4521" s="1">
        <v>-6.837</v>
      </c>
      <c r="BN4521" s="1">
        <v>54.813</v>
      </c>
      <c r="BO4521" s="1">
        <v>3767.936</v>
      </c>
      <c r="BP4521" s="1">
        <v>20.26</v>
      </c>
      <c r="BQ4521" s="1">
        <v>10194.068</v>
      </c>
      <c r="BR4521" s="1">
        <v>72.747</v>
      </c>
      <c r="BS4521" s="1">
        <v>26.735</v>
      </c>
      <c r="BT4521" s="1">
        <v>1.73</v>
      </c>
      <c r="BU4521" s="1">
        <v>5.849</v>
      </c>
      <c r="BV4521" s="1">
        <v>-14.868</v>
      </c>
      <c r="BW4521" s="1">
        <v>-7.379</v>
      </c>
      <c r="BX4521" s="1">
        <v>40.782</v>
      </c>
      <c r="BY4521" s="1">
        <v>2851.059</v>
      </c>
      <c r="BZ4521" s="1">
        <v>15.33</v>
      </c>
      <c r="CA4521" s="1">
        <v>7584.583</v>
      </c>
      <c r="CB4521" s="1">
        <v>55.045</v>
      </c>
      <c r="CC4521" s="1">
        <v>19.891</v>
      </c>
      <c r="CD4521" s="1">
        <v>5.023</v>
      </c>
      <c r="CE4521" s="1">
        <v>2.159</v>
      </c>
      <c r="CF4521" s="1">
        <v>45.141</v>
      </c>
      <c r="CG4521" s="1">
        <v>217.596</v>
      </c>
      <c r="CH4521" s="1">
        <v>1.17</v>
      </c>
      <c r="CI4521" s="1">
        <v>8395.223</v>
      </c>
      <c r="CJ4521" s="1">
        <v>-22.581</v>
      </c>
      <c r="CK4521" s="1">
        <v>-0.093</v>
      </c>
      <c r="CL4521" s="1">
        <v>59.363</v>
      </c>
      <c r="CM4521" s="1">
        <v>0.319</v>
      </c>
      <c r="CN4521" s="1">
        <v>4.201</v>
      </c>
      <c r="CO4521" s="1">
        <v>22.017</v>
      </c>
      <c r="CP4521" s="1">
        <v>1.481</v>
      </c>
      <c r="CQ4521" s="1">
        <v>0.47</v>
      </c>
      <c r="CR4521" s="1">
        <v>0.0</v>
      </c>
      <c r="CS4521" s="1">
        <v>19.002</v>
      </c>
      <c r="CT4521" s="1">
        <v>0.237</v>
      </c>
      <c r="CU4521" s="1">
        <v>87.41</v>
      </c>
      <c r="CV4521" s="1">
        <v>0.0</v>
      </c>
      <c r="CW4521" s="1">
        <v>275.482</v>
      </c>
      <c r="CX4521" s="1">
        <v>1.688</v>
      </c>
      <c r="CY4521" s="1">
        <v>0.0</v>
      </c>
      <c r="CZ4521" s="1">
        <v>0.722</v>
      </c>
      <c r="DA4521" s="1">
        <v>5179.517</v>
      </c>
      <c r="DB4521" s="1">
        <v>206.629</v>
      </c>
      <c r="DC4521" s="1">
        <v>6.705</v>
      </c>
      <c r="DD4521" s="1">
        <v>0.541</v>
      </c>
      <c r="DE4521" s="1">
        <v>14.031</v>
      </c>
      <c r="DF4521" s="1">
        <v>916.877</v>
      </c>
      <c r="DG4521" s="1">
        <v>4.93</v>
      </c>
      <c r="DH4521" s="1">
        <v>2609.486</v>
      </c>
      <c r="DI4521" s="1">
        <v>17.702</v>
      </c>
      <c r="DJ4521" s="1">
        <v>6.844</v>
      </c>
      <c r="DL4521" s="1">
        <v>0.0</v>
      </c>
      <c r="DM4521" s="1">
        <v>0.0</v>
      </c>
      <c r="DN4521" s="1">
        <v>0.0</v>
      </c>
      <c r="DO4521" s="1">
        <v>0.0</v>
      </c>
      <c r="DP4521" s="1">
        <v>0.0</v>
      </c>
      <c r="DQ4521" s="1">
        <v>0.0</v>
      </c>
      <c r="DR4521" s="1">
        <v>0.0</v>
      </c>
      <c r="DS4521" s="1">
        <v>33.333</v>
      </c>
      <c r="DT4521" s="1">
        <v>0.005</v>
      </c>
      <c r="DU4521" s="1">
        <v>0.021</v>
      </c>
      <c r="DV4521" s="1">
        <v>1.86</v>
      </c>
      <c r="DW4521" s="1">
        <v>0.01</v>
      </c>
      <c r="DX4521" s="1">
        <v>3.957</v>
      </c>
      <c r="DY4521" s="1">
        <v>0.036</v>
      </c>
      <c r="DZ4521" s="1">
        <v>0.01</v>
      </c>
    </row>
    <row r="4522">
      <c r="A4522" s="1" t="s">
        <v>483</v>
      </c>
      <c r="B4522" s="1">
        <v>2008.0</v>
      </c>
      <c r="C4522" s="1" t="s">
        <v>484</v>
      </c>
      <c r="D4522" s="1">
        <v>5379075.0</v>
      </c>
      <c r="E4522" s="1">
        <v>1.19380221952E11</v>
      </c>
      <c r="F4522" s="1">
        <v>21.498</v>
      </c>
      <c r="G4522" s="1">
        <v>0.149</v>
      </c>
      <c r="H4522" s="1">
        <v>156.028</v>
      </c>
      <c r="I4522" s="1">
        <v>0.839</v>
      </c>
      <c r="J4522" s="1">
        <v>96.671</v>
      </c>
      <c r="K4522" s="1">
        <v>0.52</v>
      </c>
      <c r="L4522" s="1">
        <v>1.812</v>
      </c>
      <c r="M4522" s="1">
        <v>0.399</v>
      </c>
      <c r="N4522" s="1">
        <v>223.693</v>
      </c>
      <c r="O4522" s="1">
        <v>-0.272</v>
      </c>
      <c r="P4522" s="1">
        <v>-0.125</v>
      </c>
      <c r="Q4522" s="1">
        <v>8506.148</v>
      </c>
      <c r="R4522" s="1">
        <v>45.755</v>
      </c>
      <c r="S4522" s="1">
        <v>868.179</v>
      </c>
      <c r="T4522" s="1">
        <v>4.67</v>
      </c>
      <c r="U4522" s="1">
        <v>14.78</v>
      </c>
      <c r="V4522" s="1">
        <v>0.975</v>
      </c>
      <c r="W4522" s="1">
        <v>1407.077</v>
      </c>
      <c r="X4522" s="1">
        <v>7.569</v>
      </c>
      <c r="Y4522" s="1">
        <v>16.272</v>
      </c>
      <c r="Z4522" s="1">
        <v>21.735</v>
      </c>
      <c r="AA4522" s="1">
        <v>29.22</v>
      </c>
      <c r="AB4522" s="1">
        <v>5432.161</v>
      </c>
      <c r="AC4522" s="1">
        <v>28.7</v>
      </c>
      <c r="AD4522" s="1">
        <v>16.361</v>
      </c>
      <c r="AE4522" s="1">
        <v>2.7</v>
      </c>
      <c r="AF4522" s="1">
        <v>5.58</v>
      </c>
      <c r="AG4522" s="1">
        <v>39450.762</v>
      </c>
      <c r="AH4522" s="1">
        <v>1.778</v>
      </c>
      <c r="AI4522" s="1">
        <v>2.063</v>
      </c>
      <c r="AJ4522" s="1">
        <v>3.099</v>
      </c>
      <c r="AK4522" s="1">
        <v>1381.278</v>
      </c>
      <c r="AL4522" s="1">
        <v>7.43</v>
      </c>
      <c r="AM4522" s="1">
        <v>28500.91</v>
      </c>
      <c r="AN4522" s="1">
        <v>153.309</v>
      </c>
      <c r="AO4522" s="1">
        <v>25.889</v>
      </c>
      <c r="AP4522" s="1">
        <v>72.827</v>
      </c>
      <c r="AQ4522" s="1">
        <v>1.513</v>
      </c>
      <c r="AR4522" s="1">
        <v>0.895</v>
      </c>
      <c r="AS4522" s="1">
        <v>60.084</v>
      </c>
      <c r="AT4522" s="1">
        <v>299.308</v>
      </c>
      <c r="AU4522" s="1">
        <v>1.61</v>
      </c>
      <c r="AV4522" s="1">
        <v>11169.997</v>
      </c>
      <c r="AW4522" s="1">
        <v>-19.561</v>
      </c>
      <c r="AX4522" s="1">
        <v>-0.275</v>
      </c>
      <c r="AY4522" s="1">
        <v>210.181</v>
      </c>
      <c r="AZ4522" s="1">
        <v>1.131</v>
      </c>
      <c r="BA4522" s="1">
        <v>5.61</v>
      </c>
      <c r="BB4522" s="1">
        <v>28.542</v>
      </c>
      <c r="BC4522" s="1">
        <v>6.42</v>
      </c>
      <c r="BD4522" s="1">
        <v>-9.249</v>
      </c>
      <c r="BE4522" s="1">
        <v>-1.18</v>
      </c>
      <c r="BF4522" s="1">
        <v>10.658</v>
      </c>
      <c r="BG4522" s="1">
        <v>751.058</v>
      </c>
      <c r="BH4522" s="1">
        <v>4.04</v>
      </c>
      <c r="BI4522" s="1">
        <v>1981.357</v>
      </c>
      <c r="BJ4522" s="1">
        <v>14.077</v>
      </c>
      <c r="BK4522" s="1">
        <v>5.063</v>
      </c>
      <c r="BL4522" s="1">
        <v>5.477</v>
      </c>
      <c r="BM4522" s="1">
        <v>2.389</v>
      </c>
      <c r="BN4522" s="1">
        <v>57.202</v>
      </c>
      <c r="BO4522" s="1">
        <v>3954.211</v>
      </c>
      <c r="BP4522" s="1">
        <v>21.27</v>
      </c>
      <c r="BQ4522" s="1">
        <v>10634.261</v>
      </c>
      <c r="BR4522" s="1">
        <v>74.111</v>
      </c>
      <c r="BS4522" s="1">
        <v>27.173</v>
      </c>
      <c r="BT4522" s="1">
        <v>0.52</v>
      </c>
      <c r="BU4522" s="1">
        <v>1.78</v>
      </c>
      <c r="BV4522" s="1">
        <v>8.928</v>
      </c>
      <c r="BW4522" s="1">
        <v>3.289</v>
      </c>
      <c r="BX4522" s="1">
        <v>44.071</v>
      </c>
      <c r="BY4522" s="1">
        <v>3104.623</v>
      </c>
      <c r="BZ4522" s="1">
        <v>16.7</v>
      </c>
      <c r="CA4522" s="1">
        <v>8193.088</v>
      </c>
      <c r="CB4522" s="1">
        <v>58.188</v>
      </c>
      <c r="CC4522" s="1">
        <v>20.935</v>
      </c>
      <c r="CD4522" s="1">
        <v>5.158</v>
      </c>
      <c r="CE4522" s="1">
        <v>2.328</v>
      </c>
      <c r="CF4522" s="1">
        <v>47.469</v>
      </c>
      <c r="CG4522" s="1">
        <v>213.791</v>
      </c>
      <c r="CH4522" s="1">
        <v>1.15</v>
      </c>
      <c r="CI4522" s="1">
        <v>8824.766</v>
      </c>
      <c r="CJ4522" s="1">
        <v>-12.26</v>
      </c>
      <c r="CK4522" s="1">
        <v>-0.039</v>
      </c>
      <c r="CL4522" s="1">
        <v>52.065</v>
      </c>
      <c r="CM4522" s="1">
        <v>0.28</v>
      </c>
      <c r="CN4522" s="1">
        <v>4.007</v>
      </c>
      <c r="CO4522" s="1">
        <v>22.549</v>
      </c>
      <c r="CP4522" s="1">
        <v>1.616</v>
      </c>
      <c r="CQ4522" s="1">
        <v>0.52</v>
      </c>
      <c r="CR4522" s="1">
        <v>0.0</v>
      </c>
      <c r="CS4522" s="1">
        <v>9.072</v>
      </c>
      <c r="CT4522" s="1">
        <v>0.134</v>
      </c>
      <c r="CU4522" s="1">
        <v>96.671</v>
      </c>
      <c r="CV4522" s="1">
        <v>0.0</v>
      </c>
      <c r="CW4522" s="1">
        <v>300.354</v>
      </c>
      <c r="CX4522" s="1">
        <v>1.812</v>
      </c>
      <c r="CY4522" s="1">
        <v>0.0</v>
      </c>
      <c r="CZ4522" s="1">
        <v>0.767</v>
      </c>
      <c r="DA4522" s="1">
        <v>5335.49</v>
      </c>
      <c r="DB4522" s="1">
        <v>212.209</v>
      </c>
      <c r="DC4522" s="1">
        <v>-3.933</v>
      </c>
      <c r="DD4522" s="1">
        <v>-0.9</v>
      </c>
      <c r="DE4522" s="1">
        <v>13.131</v>
      </c>
      <c r="DF4522" s="1">
        <v>849.589</v>
      </c>
      <c r="DG4522" s="1">
        <v>4.57</v>
      </c>
      <c r="DH4522" s="1">
        <v>2441.172</v>
      </c>
      <c r="DI4522" s="1">
        <v>15.923</v>
      </c>
      <c r="DJ4522" s="1">
        <v>6.238</v>
      </c>
      <c r="DL4522" s="1">
        <v>0.0</v>
      </c>
      <c r="DM4522" s="1">
        <v>0.0</v>
      </c>
      <c r="DN4522" s="1">
        <v>0.0</v>
      </c>
      <c r="DO4522" s="1">
        <v>0.0</v>
      </c>
      <c r="DP4522" s="1">
        <v>0.0</v>
      </c>
      <c r="DQ4522" s="1">
        <v>0.0</v>
      </c>
      <c r="DR4522" s="1">
        <v>0.0</v>
      </c>
      <c r="DS4522" s="1">
        <v>-12.5</v>
      </c>
      <c r="DT4522" s="1">
        <v>-0.003</v>
      </c>
      <c r="DU4522" s="1">
        <v>0.018</v>
      </c>
      <c r="DV4522" s="1">
        <v>1.859</v>
      </c>
      <c r="DW4522" s="1">
        <v>0.01</v>
      </c>
      <c r="DX4522" s="1">
        <v>3.434</v>
      </c>
      <c r="DY4522" s="1">
        <v>0.035</v>
      </c>
      <c r="DZ4522" s="1">
        <v>0.009</v>
      </c>
    </row>
    <row r="4523">
      <c r="A4523" s="1" t="s">
        <v>483</v>
      </c>
      <c r="B4523" s="1">
        <v>2009.0</v>
      </c>
      <c r="C4523" s="1" t="s">
        <v>484</v>
      </c>
      <c r="D4523" s="1">
        <v>5385027.0</v>
      </c>
      <c r="E4523" s="1">
        <v>1.12760233984E11</v>
      </c>
      <c r="F4523" s="1">
        <v>16.725</v>
      </c>
      <c r="G4523" s="1">
        <v>0.14</v>
      </c>
      <c r="H4523" s="1">
        <v>181.923</v>
      </c>
      <c r="I4523" s="1">
        <v>0.98</v>
      </c>
      <c r="J4523" s="1">
        <v>100.278</v>
      </c>
      <c r="K4523" s="1">
        <v>0.54</v>
      </c>
      <c r="L4523" s="1">
        <v>2.083</v>
      </c>
      <c r="M4523" s="1">
        <v>0.514</v>
      </c>
      <c r="N4523" s="1">
        <v>220.98</v>
      </c>
      <c r="O4523" s="1">
        <v>-2.648</v>
      </c>
      <c r="P4523" s="1">
        <v>-1.211</v>
      </c>
      <c r="Q4523" s="1">
        <v>8271.783</v>
      </c>
      <c r="R4523" s="1">
        <v>44.544</v>
      </c>
      <c r="S4523" s="1">
        <v>716.802</v>
      </c>
      <c r="T4523" s="1">
        <v>3.86</v>
      </c>
      <c r="U4523" s="1">
        <v>6.191</v>
      </c>
      <c r="V4523" s="1">
        <v>0.469</v>
      </c>
      <c r="W4523" s="1">
        <v>1492.533</v>
      </c>
      <c r="X4523" s="1">
        <v>8.037</v>
      </c>
      <c r="Y4523" s="1">
        <v>14.886</v>
      </c>
      <c r="Z4523" s="1">
        <v>23.35</v>
      </c>
      <c r="AA4523" s="1">
        <v>27.24</v>
      </c>
      <c r="AB4523" s="1">
        <v>5058.47</v>
      </c>
      <c r="AC4523" s="1">
        <v>25.93</v>
      </c>
      <c r="AD4523" s="1">
        <v>16.241</v>
      </c>
      <c r="AE4523" s="1">
        <v>-9.373</v>
      </c>
      <c r="AF4523" s="1">
        <v>-19.891</v>
      </c>
      <c r="AG4523" s="1">
        <v>35713.434</v>
      </c>
      <c r="AH4523" s="1">
        <v>1.706</v>
      </c>
      <c r="AI4523" s="1">
        <v>-8.893</v>
      </c>
      <c r="AJ4523" s="1">
        <v>-13.634</v>
      </c>
      <c r="AK4523" s="1">
        <v>1286.902</v>
      </c>
      <c r="AL4523" s="1">
        <v>6.93</v>
      </c>
      <c r="AM4523" s="1">
        <v>25937.57</v>
      </c>
      <c r="AN4523" s="1">
        <v>139.675</v>
      </c>
      <c r="AO4523" s="1">
        <v>26.726</v>
      </c>
      <c r="AP4523" s="1">
        <v>73.216</v>
      </c>
      <c r="AQ4523" s="1">
        <v>-14.341</v>
      </c>
      <c r="AR4523" s="1">
        <v>-8.617</v>
      </c>
      <c r="AS4523" s="1">
        <v>51.468</v>
      </c>
      <c r="AT4523" s="1">
        <v>365.829</v>
      </c>
      <c r="AU4523" s="1">
        <v>1.97</v>
      </c>
      <c r="AV4523" s="1">
        <v>9557.52</v>
      </c>
      <c r="AW4523" s="1">
        <v>0.32</v>
      </c>
      <c r="AX4523" s="1">
        <v>0.004</v>
      </c>
      <c r="AY4523" s="1">
        <v>210.62</v>
      </c>
      <c r="AZ4523" s="1">
        <v>1.134</v>
      </c>
      <c r="BA4523" s="1">
        <v>7.597</v>
      </c>
      <c r="BB4523" s="1">
        <v>26.979</v>
      </c>
      <c r="BC4523" s="1">
        <v>5.73</v>
      </c>
      <c r="BD4523" s="1">
        <v>8.126</v>
      </c>
      <c r="BE4523" s="1">
        <v>0.806</v>
      </c>
      <c r="BF4523" s="1">
        <v>11.463</v>
      </c>
      <c r="BG4523" s="1">
        <v>811.509</v>
      </c>
      <c r="BH4523" s="1">
        <v>4.37</v>
      </c>
      <c r="BI4523" s="1">
        <v>2128.757</v>
      </c>
      <c r="BJ4523" s="1">
        <v>16.853</v>
      </c>
      <c r="BK4523" s="1">
        <v>6.009</v>
      </c>
      <c r="BL4523" s="1">
        <v>-9.655</v>
      </c>
      <c r="BM4523" s="1">
        <v>-6.108</v>
      </c>
      <c r="BN4523" s="1">
        <v>51.095</v>
      </c>
      <c r="BO4523" s="1">
        <v>3528.302</v>
      </c>
      <c r="BP4523" s="1">
        <v>19.0</v>
      </c>
      <c r="BQ4523" s="1">
        <v>9488.337</v>
      </c>
      <c r="BR4523" s="1">
        <v>73.274</v>
      </c>
      <c r="BS4523" s="1">
        <v>26.784</v>
      </c>
      <c r="BT4523" s="1">
        <v>1.31</v>
      </c>
      <c r="BU4523" s="1">
        <v>4.809</v>
      </c>
      <c r="BV4523" s="1">
        <v>-15.698</v>
      </c>
      <c r="BW4523" s="1">
        <v>-7.113</v>
      </c>
      <c r="BX4523" s="1">
        <v>36.958</v>
      </c>
      <c r="BY4523" s="1">
        <v>2614.657</v>
      </c>
      <c r="BZ4523" s="1">
        <v>14.08</v>
      </c>
      <c r="CA4523" s="1">
        <v>6863.104</v>
      </c>
      <c r="CB4523" s="1">
        <v>54.3</v>
      </c>
      <c r="CC4523" s="1">
        <v>19.373</v>
      </c>
      <c r="CD4523" s="1">
        <v>-8.018</v>
      </c>
      <c r="CE4523" s="1">
        <v>-3.806</v>
      </c>
      <c r="CF4523" s="1">
        <v>43.663</v>
      </c>
      <c r="CG4523" s="1">
        <v>204.27</v>
      </c>
      <c r="CH4523" s="1">
        <v>1.1</v>
      </c>
      <c r="CI4523" s="1">
        <v>8108.268</v>
      </c>
      <c r="CJ4523" s="1">
        <v>-52.511</v>
      </c>
      <c r="CK4523" s="1">
        <v>-0.147</v>
      </c>
      <c r="CL4523" s="1">
        <v>24.698</v>
      </c>
      <c r="CM4523" s="1">
        <v>0.133</v>
      </c>
      <c r="CN4523" s="1">
        <v>4.242</v>
      </c>
      <c r="CO4523" s="1">
        <v>22.888</v>
      </c>
      <c r="CP4523" s="1">
        <v>1.678</v>
      </c>
      <c r="CQ4523" s="1">
        <v>0.54</v>
      </c>
      <c r="CR4523" s="1">
        <v>0.0</v>
      </c>
      <c r="CS4523" s="1">
        <v>3.868</v>
      </c>
      <c r="CT4523" s="1">
        <v>0.062</v>
      </c>
      <c r="CU4523" s="1">
        <v>100.278</v>
      </c>
      <c r="CV4523" s="1">
        <v>0.0</v>
      </c>
      <c r="CW4523" s="1">
        <v>311.628</v>
      </c>
      <c r="CX4523" s="1">
        <v>2.083</v>
      </c>
      <c r="CY4523" s="1">
        <v>0.0</v>
      </c>
      <c r="CZ4523" s="1">
        <v>0.88</v>
      </c>
      <c r="DA4523" s="1">
        <v>4815.204</v>
      </c>
      <c r="DB4523" s="1">
        <v>192.318</v>
      </c>
      <c r="DC4523" s="1">
        <v>9.025</v>
      </c>
      <c r="DD4523" s="1">
        <v>1.006</v>
      </c>
      <c r="DE4523" s="1">
        <v>14.137</v>
      </c>
      <c r="DF4523" s="1">
        <v>913.644</v>
      </c>
      <c r="DG4523" s="1">
        <v>4.92</v>
      </c>
      <c r="DH4523" s="1">
        <v>2625.232</v>
      </c>
      <c r="DI4523" s="1">
        <v>18.974</v>
      </c>
      <c r="DJ4523" s="1">
        <v>7.41</v>
      </c>
      <c r="DL4523" s="1">
        <v>0.0</v>
      </c>
      <c r="DM4523" s="1">
        <v>0.0</v>
      </c>
      <c r="DN4523" s="1">
        <v>0.0</v>
      </c>
      <c r="DO4523" s="1">
        <v>0.0</v>
      </c>
      <c r="DP4523" s="1">
        <v>0.0</v>
      </c>
      <c r="DQ4523" s="1">
        <v>0.0</v>
      </c>
      <c r="DR4523" s="1">
        <v>0.0</v>
      </c>
      <c r="DS4523" s="1">
        <v>-14.286</v>
      </c>
      <c r="DT4523" s="1">
        <v>-0.003</v>
      </c>
      <c r="DU4523" s="1">
        <v>0.016</v>
      </c>
      <c r="DV4523" s="1">
        <v>1.857</v>
      </c>
      <c r="DW4523" s="1">
        <v>0.01</v>
      </c>
      <c r="DX4523" s="1">
        <v>2.924</v>
      </c>
      <c r="DY4523" s="1">
        <v>0.039</v>
      </c>
      <c r="DZ4523" s="1">
        <v>0.008</v>
      </c>
    </row>
    <row r="4524">
      <c r="A4524" s="1" t="s">
        <v>483</v>
      </c>
      <c r="B4524" s="1">
        <v>2010.0</v>
      </c>
      <c r="C4524" s="1" t="s">
        <v>484</v>
      </c>
      <c r="D4524" s="1">
        <v>5391807.0</v>
      </c>
      <c r="E4524" s="1">
        <v>1.18344318976E11</v>
      </c>
      <c r="F4524" s="1">
        <v>14.4</v>
      </c>
      <c r="G4524" s="1">
        <v>0.141</v>
      </c>
      <c r="H4524" s="1">
        <v>207.859</v>
      </c>
      <c r="I4524" s="1">
        <v>1.121</v>
      </c>
      <c r="J4524" s="1">
        <v>122.408</v>
      </c>
      <c r="K4524" s="1">
        <v>0.66</v>
      </c>
      <c r="L4524" s="1">
        <v>2.403</v>
      </c>
      <c r="M4524" s="1">
        <v>0.55</v>
      </c>
      <c r="N4524" s="1">
        <v>205.025</v>
      </c>
      <c r="O4524" s="1">
        <v>0.546</v>
      </c>
      <c r="P4524" s="1">
        <v>0.243</v>
      </c>
      <c r="Q4524" s="1">
        <v>8306.509</v>
      </c>
      <c r="R4524" s="1">
        <v>44.787</v>
      </c>
      <c r="S4524" s="1">
        <v>660.261</v>
      </c>
      <c r="T4524" s="1">
        <v>3.56</v>
      </c>
      <c r="U4524" s="1">
        <v>-7.579</v>
      </c>
      <c r="V4524" s="1">
        <v>-0.609</v>
      </c>
      <c r="W4524" s="1">
        <v>1377.684</v>
      </c>
      <c r="X4524" s="1">
        <v>7.428</v>
      </c>
      <c r="Y4524" s="1">
        <v>12.964</v>
      </c>
      <c r="Z4524" s="1">
        <v>21.988</v>
      </c>
      <c r="AA4524" s="1">
        <v>28.5</v>
      </c>
      <c r="AB4524" s="1">
        <v>5285.797</v>
      </c>
      <c r="AC4524" s="1">
        <v>27.46</v>
      </c>
      <c r="AD4524" s="1">
        <v>16.111</v>
      </c>
      <c r="AE4524" s="1">
        <v>6.854</v>
      </c>
      <c r="AF4524" s="1">
        <v>13.182</v>
      </c>
      <c r="AG4524" s="1">
        <v>38113.363</v>
      </c>
      <c r="AH4524" s="1">
        <v>1.736</v>
      </c>
      <c r="AI4524" s="1">
        <v>6.533</v>
      </c>
      <c r="AJ4524" s="1">
        <v>9.125</v>
      </c>
      <c r="AK4524" s="1">
        <v>1287.138</v>
      </c>
      <c r="AL4524" s="1">
        <v>6.94</v>
      </c>
      <c r="AM4524" s="1">
        <v>27597.367</v>
      </c>
      <c r="AN4524" s="1">
        <v>148.8</v>
      </c>
      <c r="AO4524" s="1">
        <v>25.273</v>
      </c>
      <c r="AP4524" s="1">
        <v>73.053</v>
      </c>
      <c r="AQ4524" s="1">
        <v>13.129</v>
      </c>
      <c r="AR4524" s="1">
        <v>6.757</v>
      </c>
      <c r="AS4524" s="1">
        <v>58.225</v>
      </c>
      <c r="AT4524" s="1">
        <v>409.881</v>
      </c>
      <c r="AU4524" s="1">
        <v>2.21</v>
      </c>
      <c r="AV4524" s="1">
        <v>10798.745</v>
      </c>
      <c r="AW4524" s="1">
        <v>0.695</v>
      </c>
      <c r="AX4524" s="1">
        <v>0.008</v>
      </c>
      <c r="AY4524" s="1">
        <v>211.817</v>
      </c>
      <c r="AZ4524" s="1">
        <v>1.142</v>
      </c>
      <c r="BA4524" s="1">
        <v>8.048</v>
      </c>
      <c r="BB4524" s="1">
        <v>28.585</v>
      </c>
      <c r="BC4524" s="1">
        <v>5.63</v>
      </c>
      <c r="BD4524" s="1">
        <v>20.319</v>
      </c>
      <c r="BE4524" s="1">
        <v>2.221</v>
      </c>
      <c r="BF4524" s="1">
        <v>13.685</v>
      </c>
      <c r="BG4524" s="1">
        <v>975.554</v>
      </c>
      <c r="BH4524" s="1">
        <v>5.26</v>
      </c>
      <c r="BI4524" s="1">
        <v>2538.091</v>
      </c>
      <c r="BJ4524" s="1">
        <v>19.155</v>
      </c>
      <c r="BK4524" s="1">
        <v>6.719</v>
      </c>
      <c r="BL4524" s="1">
        <v>8.329</v>
      </c>
      <c r="BM4524" s="1">
        <v>3.792</v>
      </c>
      <c r="BN4524" s="1">
        <v>54.887</v>
      </c>
      <c r="BO4524" s="1">
        <v>3805.774</v>
      </c>
      <c r="BP4524" s="1">
        <v>20.52</v>
      </c>
      <c r="BQ4524" s="1">
        <v>10179.751</v>
      </c>
      <c r="BR4524" s="1">
        <v>74.727</v>
      </c>
      <c r="BS4524" s="1">
        <v>26.947</v>
      </c>
      <c r="BT4524" s="1">
        <v>1.04</v>
      </c>
      <c r="BU4524" s="1">
        <v>3.649</v>
      </c>
      <c r="BV4524" s="1">
        <v>3.501</v>
      </c>
      <c r="BW4524" s="1">
        <v>0.995</v>
      </c>
      <c r="BX4524" s="1">
        <v>37.953</v>
      </c>
      <c r="BY4524" s="1">
        <v>2702.248</v>
      </c>
      <c r="BZ4524" s="1">
        <v>14.57</v>
      </c>
      <c r="CA4524" s="1">
        <v>7039.036</v>
      </c>
      <c r="CB4524" s="1">
        <v>53.059</v>
      </c>
      <c r="CC4524" s="1">
        <v>18.633</v>
      </c>
      <c r="CD4524" s="1">
        <v>4.866</v>
      </c>
      <c r="CE4524" s="1">
        <v>2.125</v>
      </c>
      <c r="CF4524" s="1">
        <v>45.788</v>
      </c>
      <c r="CG4524" s="1">
        <v>216.996</v>
      </c>
      <c r="CH4524" s="1">
        <v>1.17</v>
      </c>
      <c r="CI4524" s="1">
        <v>8492.113</v>
      </c>
      <c r="CJ4524" s="1">
        <v>0.005</v>
      </c>
      <c r="CK4524" s="1">
        <v>0.0</v>
      </c>
      <c r="CL4524" s="1">
        <v>24.668</v>
      </c>
      <c r="CM4524" s="1">
        <v>0.133</v>
      </c>
      <c r="CN4524" s="1">
        <v>4.261</v>
      </c>
      <c r="CO4524" s="1">
        <v>22.48</v>
      </c>
      <c r="CP4524" s="1">
        <v>2.069</v>
      </c>
      <c r="CQ4524" s="1">
        <v>0.66</v>
      </c>
      <c r="CR4524" s="1">
        <v>0.0</v>
      </c>
      <c r="CS4524" s="1">
        <v>23.277</v>
      </c>
      <c r="CT4524" s="1">
        <v>0.391</v>
      </c>
      <c r="CU4524" s="1">
        <v>122.408</v>
      </c>
      <c r="CV4524" s="1">
        <v>0.0</v>
      </c>
      <c r="CW4524" s="1">
        <v>383.684</v>
      </c>
      <c r="CX4524" s="1">
        <v>2.403</v>
      </c>
      <c r="CY4524" s="1">
        <v>0.0</v>
      </c>
      <c r="CZ4524" s="1">
        <v>1.016</v>
      </c>
      <c r="DA4524" s="1">
        <v>5092.912</v>
      </c>
      <c r="DB4524" s="1">
        <v>205.5</v>
      </c>
      <c r="DC4524" s="1">
        <v>19.871</v>
      </c>
      <c r="DD4524" s="1">
        <v>2.797</v>
      </c>
      <c r="DE4524" s="1">
        <v>16.934</v>
      </c>
      <c r="DF4524" s="1">
        <v>1103.526</v>
      </c>
      <c r="DG4524" s="1">
        <v>5.95</v>
      </c>
      <c r="DH4524" s="1">
        <v>3140.714</v>
      </c>
      <c r="DI4524" s="1">
        <v>21.668</v>
      </c>
      <c r="DJ4524" s="1">
        <v>8.314</v>
      </c>
      <c r="DL4524" s="1">
        <v>0.044</v>
      </c>
      <c r="DM4524" s="1">
        <v>0.044</v>
      </c>
      <c r="DN4524" s="1">
        <v>3.709</v>
      </c>
      <c r="DO4524" s="1">
        <v>0.02</v>
      </c>
      <c r="DP4524" s="1">
        <v>8.183</v>
      </c>
      <c r="DQ4524" s="1">
        <v>0.073</v>
      </c>
      <c r="DR4524" s="1">
        <v>0.022</v>
      </c>
      <c r="DS4524" s="1">
        <v>0.0</v>
      </c>
      <c r="DT4524" s="1">
        <v>0.0</v>
      </c>
      <c r="DU4524" s="1">
        <v>0.016</v>
      </c>
      <c r="DV4524" s="1">
        <v>1.855</v>
      </c>
      <c r="DW4524" s="1">
        <v>0.01</v>
      </c>
      <c r="DX4524" s="1">
        <v>2.898</v>
      </c>
      <c r="DY4524" s="1">
        <v>0.036</v>
      </c>
      <c r="DZ4524" s="1">
        <v>0.008</v>
      </c>
    </row>
    <row r="4525">
      <c r="A4525" s="1" t="s">
        <v>483</v>
      </c>
      <c r="B4525" s="1">
        <v>2011.0</v>
      </c>
      <c r="C4525" s="1" t="s">
        <v>484</v>
      </c>
      <c r="D4525" s="1">
        <v>5398048.0</v>
      </c>
      <c r="E4525" s="1">
        <v>1.20554971136E11</v>
      </c>
      <c r="F4525" s="1">
        <v>19.133</v>
      </c>
      <c r="G4525" s="1">
        <v>0.214</v>
      </c>
      <c r="H4525" s="1">
        <v>247.342</v>
      </c>
      <c r="I4525" s="1">
        <v>1.335</v>
      </c>
      <c r="J4525" s="1">
        <v>151.907</v>
      </c>
      <c r="K4525" s="1">
        <v>0.82</v>
      </c>
      <c r="L4525" s="1">
        <v>2.9</v>
      </c>
      <c r="M4525" s="1">
        <v>0.681</v>
      </c>
      <c r="N4525" s="1">
        <v>214.286</v>
      </c>
      <c r="O4525" s="1">
        <v>-5.199</v>
      </c>
      <c r="P4525" s="1">
        <v>-2.329</v>
      </c>
      <c r="Q4525" s="1">
        <v>7865.518</v>
      </c>
      <c r="R4525" s="1">
        <v>42.458</v>
      </c>
      <c r="S4525" s="1">
        <v>657.645</v>
      </c>
      <c r="T4525" s="1">
        <v>3.55</v>
      </c>
      <c r="U4525" s="1">
        <v>-0.084</v>
      </c>
      <c r="V4525" s="1">
        <v>-0.006</v>
      </c>
      <c r="W4525" s="1">
        <v>1374.933</v>
      </c>
      <c r="X4525" s="1">
        <v>7.422</v>
      </c>
      <c r="Y4525" s="1">
        <v>12.553</v>
      </c>
      <c r="Z4525" s="1">
        <v>21.655</v>
      </c>
      <c r="AA4525" s="1">
        <v>29.01</v>
      </c>
      <c r="AB4525" s="1">
        <v>5374.165</v>
      </c>
      <c r="AC4525" s="1">
        <v>28.28</v>
      </c>
      <c r="AD4525" s="1">
        <v>17.333</v>
      </c>
      <c r="AE4525" s="1">
        <v>-3.8</v>
      </c>
      <c r="AF4525" s="1">
        <v>-7.809</v>
      </c>
      <c r="AG4525" s="1">
        <v>36622.75</v>
      </c>
      <c r="AH4525" s="1">
        <v>1.64</v>
      </c>
      <c r="AI4525" s="1">
        <v>-4.963</v>
      </c>
      <c r="AJ4525" s="1">
        <v>-7.385</v>
      </c>
      <c r="AK4525" s="1">
        <v>1457.934</v>
      </c>
      <c r="AL4525" s="1">
        <v>7.87</v>
      </c>
      <c r="AM4525" s="1">
        <v>26197.283</v>
      </c>
      <c r="AN4525" s="1">
        <v>141.414</v>
      </c>
      <c r="AO4525" s="1">
        <v>27.829</v>
      </c>
      <c r="AP4525" s="1">
        <v>72.127</v>
      </c>
      <c r="AQ4525" s="1">
        <v>-7.378</v>
      </c>
      <c r="AR4525" s="1">
        <v>-4.296</v>
      </c>
      <c r="AS4525" s="1">
        <v>53.929</v>
      </c>
      <c r="AT4525" s="1">
        <v>583.544</v>
      </c>
      <c r="AU4525" s="1">
        <v>3.15</v>
      </c>
      <c r="AV4525" s="1">
        <v>9990.463</v>
      </c>
      <c r="AW4525" s="1">
        <v>16.387</v>
      </c>
      <c r="AX4525" s="1">
        <v>0.187</v>
      </c>
      <c r="AY4525" s="1">
        <v>246.243</v>
      </c>
      <c r="AZ4525" s="1">
        <v>1.329</v>
      </c>
      <c r="BA4525" s="1">
        <v>11.139</v>
      </c>
      <c r="BB4525" s="1">
        <v>27.506</v>
      </c>
      <c r="BC4525" s="1">
        <v>6.06</v>
      </c>
      <c r="BD4525" s="1">
        <v>-28.103</v>
      </c>
      <c r="BE4525" s="1">
        <v>-3.897</v>
      </c>
      <c r="BF4525" s="1">
        <v>9.788</v>
      </c>
      <c r="BG4525" s="1">
        <v>700.253</v>
      </c>
      <c r="BH4525" s="1">
        <v>3.78</v>
      </c>
      <c r="BI4525" s="1">
        <v>1813.257</v>
      </c>
      <c r="BJ4525" s="1">
        <v>13.366</v>
      </c>
      <c r="BK4525" s="1">
        <v>4.992</v>
      </c>
      <c r="BL4525" s="1">
        <v>0.512</v>
      </c>
      <c r="BM4525" s="1">
        <v>-0.238</v>
      </c>
      <c r="BN4525" s="1">
        <v>54.649</v>
      </c>
      <c r="BO4525" s="1">
        <v>3780.996</v>
      </c>
      <c r="BP4525" s="1">
        <v>20.41</v>
      </c>
      <c r="BQ4525" s="1">
        <v>10123.828</v>
      </c>
      <c r="BR4525" s="1">
        <v>72.171</v>
      </c>
      <c r="BS4525" s="1">
        <v>27.873</v>
      </c>
      <c r="BT4525" s="1">
        <v>0.73</v>
      </c>
      <c r="BU4525" s="1">
        <v>2.516</v>
      </c>
      <c r="BV4525" s="1">
        <v>5.743</v>
      </c>
      <c r="BW4525" s="1">
        <v>1.972</v>
      </c>
      <c r="BX4525" s="1">
        <v>39.925</v>
      </c>
      <c r="BY4525" s="1">
        <v>2854.736</v>
      </c>
      <c r="BZ4525" s="1">
        <v>15.41</v>
      </c>
      <c r="CA4525" s="1">
        <v>7396.168</v>
      </c>
      <c r="CB4525" s="1">
        <v>54.491</v>
      </c>
      <c r="CC4525" s="1">
        <v>20.363</v>
      </c>
      <c r="CD4525" s="1">
        <v>-1.662</v>
      </c>
      <c r="CE4525" s="1">
        <v>-0.761</v>
      </c>
      <c r="CF4525" s="1">
        <v>45.027</v>
      </c>
      <c r="CG4525" s="1">
        <v>216.745</v>
      </c>
      <c r="CH4525" s="1">
        <v>1.17</v>
      </c>
      <c r="CI4525" s="1">
        <v>8341.302</v>
      </c>
      <c r="CJ4525" s="1">
        <v>0.0</v>
      </c>
      <c r="CK4525" s="1">
        <v>0.0</v>
      </c>
      <c r="CL4525" s="1">
        <v>24.639</v>
      </c>
      <c r="CM4525" s="1">
        <v>0.133</v>
      </c>
      <c r="CN4525" s="1">
        <v>4.137</v>
      </c>
      <c r="CO4525" s="1">
        <v>22.965</v>
      </c>
      <c r="CP4525" s="1">
        <v>2.559</v>
      </c>
      <c r="CQ4525" s="1">
        <v>0.82</v>
      </c>
      <c r="CR4525" s="1">
        <v>0.0</v>
      </c>
      <c r="CS4525" s="1">
        <v>23.716</v>
      </c>
      <c r="CT4525" s="1">
        <v>0.491</v>
      </c>
      <c r="CU4525" s="1">
        <v>151.907</v>
      </c>
      <c r="CV4525" s="1">
        <v>0.0</v>
      </c>
      <c r="CW4525" s="1">
        <v>474.13</v>
      </c>
      <c r="CX4525" s="1">
        <v>2.9</v>
      </c>
      <c r="CY4525" s="1">
        <v>0.0</v>
      </c>
      <c r="CZ4525" s="1">
        <v>1.305</v>
      </c>
      <c r="DA4525" s="1">
        <v>5238.931</v>
      </c>
      <c r="DB4525" s="1">
        <v>197.691</v>
      </c>
      <c r="DC4525" s="1">
        <v>-10.287</v>
      </c>
      <c r="DD4525" s="1">
        <v>-2.21</v>
      </c>
      <c r="DE4525" s="1">
        <v>14.724</v>
      </c>
      <c r="DF4525" s="1">
        <v>926.261</v>
      </c>
      <c r="DG4525" s="1">
        <v>5.0</v>
      </c>
      <c r="DH4525" s="1">
        <v>2727.66</v>
      </c>
      <c r="DI4525" s="1">
        <v>17.68</v>
      </c>
      <c r="DJ4525" s="1">
        <v>7.51</v>
      </c>
      <c r="DK4525" s="1">
        <v>2243.289</v>
      </c>
      <c r="DL4525" s="1">
        <v>0.984</v>
      </c>
      <c r="DM4525" s="1">
        <v>1.028</v>
      </c>
      <c r="DN4525" s="1">
        <v>74.101</v>
      </c>
      <c r="DO4525" s="1">
        <v>0.4</v>
      </c>
      <c r="DP4525" s="1">
        <v>190.531</v>
      </c>
      <c r="DQ4525" s="1">
        <v>1.414</v>
      </c>
      <c r="DR4525" s="1">
        <v>0.525</v>
      </c>
      <c r="DS4525" s="1">
        <v>-16.667</v>
      </c>
      <c r="DT4525" s="1">
        <v>-0.003</v>
      </c>
      <c r="DU4525" s="1">
        <v>0.013</v>
      </c>
      <c r="DV4525" s="1">
        <v>0.0</v>
      </c>
      <c r="DW4525" s="1">
        <v>0.0</v>
      </c>
      <c r="DX4525" s="1">
        <v>2.4</v>
      </c>
      <c r="DY4525" s="1">
        <v>0.0</v>
      </c>
      <c r="DZ4525" s="1">
        <v>0.007</v>
      </c>
    </row>
    <row r="4526">
      <c r="A4526" s="1" t="s">
        <v>483</v>
      </c>
      <c r="B4526" s="1">
        <v>2012.0</v>
      </c>
      <c r="C4526" s="1" t="s">
        <v>484</v>
      </c>
      <c r="D4526" s="1">
        <v>5404834.0</v>
      </c>
      <c r="E4526" s="1">
        <v>1.22144694272E11</v>
      </c>
      <c r="F4526" s="1">
        <v>-18.133</v>
      </c>
      <c r="G4526" s="1">
        <v>-0.242</v>
      </c>
      <c r="H4526" s="1">
        <v>202.237</v>
      </c>
      <c r="I4526" s="1">
        <v>1.093</v>
      </c>
      <c r="J4526" s="1">
        <v>173.918</v>
      </c>
      <c r="K4526" s="1">
        <v>0.94</v>
      </c>
      <c r="L4526" s="1">
        <v>3.322</v>
      </c>
      <c r="M4526" s="1">
        <v>0.581</v>
      </c>
      <c r="N4526" s="1">
        <v>203.534</v>
      </c>
      <c r="O4526" s="1">
        <v>-5.692</v>
      </c>
      <c r="P4526" s="1">
        <v>-2.417</v>
      </c>
      <c r="Q4526" s="1">
        <v>7408.473</v>
      </c>
      <c r="R4526" s="1">
        <v>40.042</v>
      </c>
      <c r="S4526" s="1">
        <v>630.917</v>
      </c>
      <c r="T4526" s="1">
        <v>3.41</v>
      </c>
      <c r="U4526" s="1">
        <v>-3.535</v>
      </c>
      <c r="V4526" s="1">
        <v>-0.262</v>
      </c>
      <c r="W4526" s="1">
        <v>1324.659</v>
      </c>
      <c r="X4526" s="1">
        <v>7.16</v>
      </c>
      <c r="Y4526" s="1">
        <v>12.049</v>
      </c>
      <c r="Z4526" s="1">
        <v>21.27</v>
      </c>
      <c r="AA4526" s="1">
        <v>28.69</v>
      </c>
      <c r="AB4526" s="1">
        <v>5308.211</v>
      </c>
      <c r="AC4526" s="1">
        <v>28.3</v>
      </c>
      <c r="AD4526" s="1">
        <v>18.299</v>
      </c>
      <c r="AE4526" s="1">
        <v>-3.945</v>
      </c>
      <c r="AF4526" s="1">
        <v>-7.798</v>
      </c>
      <c r="AG4526" s="1">
        <v>35133.98</v>
      </c>
      <c r="AH4526" s="1">
        <v>1.555</v>
      </c>
      <c r="AI4526" s="1">
        <v>-6.235</v>
      </c>
      <c r="AJ4526" s="1">
        <v>-8.817</v>
      </c>
      <c r="AK4526" s="1">
        <v>1358.044</v>
      </c>
      <c r="AL4526" s="1">
        <v>7.34</v>
      </c>
      <c r="AM4526" s="1">
        <v>24533.141</v>
      </c>
      <c r="AN4526" s="1">
        <v>132.598</v>
      </c>
      <c r="AO4526" s="1">
        <v>25.936</v>
      </c>
      <c r="AP4526" s="1">
        <v>70.437</v>
      </c>
      <c r="AQ4526" s="1">
        <v>-5.86</v>
      </c>
      <c r="AR4526" s="1">
        <v>-3.16</v>
      </c>
      <c r="AS4526" s="1">
        <v>50.769</v>
      </c>
      <c r="AT4526" s="1">
        <v>527.306</v>
      </c>
      <c r="AU4526" s="1">
        <v>2.85</v>
      </c>
      <c r="AV4526" s="1">
        <v>9393.212</v>
      </c>
      <c r="AW4526" s="1">
        <v>23.757</v>
      </c>
      <c r="AX4526" s="1">
        <v>0.316</v>
      </c>
      <c r="AY4526" s="1">
        <v>304.36</v>
      </c>
      <c r="AZ4526" s="1">
        <v>1.645</v>
      </c>
      <c r="BA4526" s="1">
        <v>10.071</v>
      </c>
      <c r="BB4526" s="1">
        <v>26.969</v>
      </c>
      <c r="BC4526" s="1">
        <v>5.76</v>
      </c>
      <c r="BD4526" s="1">
        <v>8.597</v>
      </c>
      <c r="BE4526" s="1">
        <v>0.787</v>
      </c>
      <c r="BF4526" s="1">
        <v>10.575</v>
      </c>
      <c r="BG4526" s="1">
        <v>758.58</v>
      </c>
      <c r="BH4526" s="1">
        <v>4.1</v>
      </c>
      <c r="BI4526" s="1">
        <v>1956.534</v>
      </c>
      <c r="BJ4526" s="1">
        <v>14.488</v>
      </c>
      <c r="BK4526" s="1">
        <v>5.617</v>
      </c>
      <c r="BL4526" s="1">
        <v>1.456</v>
      </c>
      <c r="BM4526" s="1">
        <v>1.003</v>
      </c>
      <c r="BN4526" s="1">
        <v>55.652</v>
      </c>
      <c r="BO4526" s="1">
        <v>3878.01</v>
      </c>
      <c r="BP4526" s="1">
        <v>20.96</v>
      </c>
      <c r="BQ4526" s="1">
        <v>10296.752</v>
      </c>
      <c r="BR4526" s="1">
        <v>74.064</v>
      </c>
      <c r="BS4526" s="1">
        <v>29.563</v>
      </c>
      <c r="BT4526" s="1">
        <v>0.39</v>
      </c>
      <c r="BU4526" s="1">
        <v>1.359</v>
      </c>
      <c r="BV4526" s="1">
        <v>0.545</v>
      </c>
      <c r="BW4526" s="1">
        <v>0.011</v>
      </c>
      <c r="BX4526" s="1">
        <v>39.936</v>
      </c>
      <c r="BY4526" s="1">
        <v>2865.953</v>
      </c>
      <c r="BZ4526" s="1">
        <v>15.49</v>
      </c>
      <c r="CA4526" s="1">
        <v>7388.861</v>
      </c>
      <c r="CB4526" s="1">
        <v>54.735</v>
      </c>
      <c r="CC4526" s="1">
        <v>21.214</v>
      </c>
      <c r="CD4526" s="1">
        <v>-7.195</v>
      </c>
      <c r="CE4526" s="1">
        <v>-3.24</v>
      </c>
      <c r="CF4526" s="1">
        <v>41.787</v>
      </c>
      <c r="CG4526" s="1">
        <v>199.821</v>
      </c>
      <c r="CH4526" s="1">
        <v>1.08</v>
      </c>
      <c r="CI4526" s="1">
        <v>7731.456</v>
      </c>
      <c r="CJ4526" s="1">
        <v>0.274</v>
      </c>
      <c r="CK4526" s="1">
        <v>0.0</v>
      </c>
      <c r="CL4526" s="1">
        <v>24.676</v>
      </c>
      <c r="CM4526" s="1">
        <v>0.133</v>
      </c>
      <c r="CN4526" s="1">
        <v>3.816</v>
      </c>
      <c r="CO4526" s="1">
        <v>22.198</v>
      </c>
      <c r="CP4526" s="1">
        <v>2.941</v>
      </c>
      <c r="CQ4526" s="1">
        <v>0.94</v>
      </c>
      <c r="CR4526" s="1">
        <v>0.0</v>
      </c>
      <c r="CS4526" s="1">
        <v>14.896</v>
      </c>
      <c r="CT4526" s="1">
        <v>0.381</v>
      </c>
      <c r="CU4526" s="1">
        <v>173.918</v>
      </c>
      <c r="CV4526" s="1">
        <v>0.0</v>
      </c>
      <c r="CW4526" s="1">
        <v>544.073</v>
      </c>
      <c r="CX4526" s="1">
        <v>3.322</v>
      </c>
      <c r="CY4526" s="1">
        <v>0.0</v>
      </c>
      <c r="CZ4526" s="1">
        <v>1.562</v>
      </c>
      <c r="DA4526" s="1">
        <v>5236.053</v>
      </c>
      <c r="DB4526" s="1">
        <v>189.893</v>
      </c>
      <c r="DC4526" s="1">
        <v>3.674</v>
      </c>
      <c r="DD4526" s="1">
        <v>0.993</v>
      </c>
      <c r="DE4526" s="1">
        <v>15.717</v>
      </c>
      <c r="DF4526" s="1">
        <v>1012.057</v>
      </c>
      <c r="DG4526" s="1">
        <v>5.47</v>
      </c>
      <c r="DH4526" s="1">
        <v>2907.891</v>
      </c>
      <c r="DI4526" s="1">
        <v>19.329</v>
      </c>
      <c r="DJ4526" s="1">
        <v>8.349</v>
      </c>
      <c r="DK4526" s="1">
        <v>6.801</v>
      </c>
      <c r="DL4526" s="1">
        <v>0.064</v>
      </c>
      <c r="DM4526" s="1">
        <v>1.093</v>
      </c>
      <c r="DN4526" s="1">
        <v>77.708</v>
      </c>
      <c r="DO4526" s="1">
        <v>0.42</v>
      </c>
      <c r="DP4526" s="1">
        <v>202.186</v>
      </c>
      <c r="DQ4526" s="1">
        <v>1.484</v>
      </c>
      <c r="DR4526" s="1">
        <v>0.58</v>
      </c>
      <c r="DS4526" s="1">
        <v>20.0</v>
      </c>
      <c r="DT4526" s="1">
        <v>0.003</v>
      </c>
      <c r="DU4526" s="1">
        <v>0.015</v>
      </c>
      <c r="DV4526" s="1">
        <v>1.85</v>
      </c>
      <c r="DW4526" s="1">
        <v>0.01</v>
      </c>
      <c r="DX4526" s="1">
        <v>2.861</v>
      </c>
      <c r="DY4526" s="1">
        <v>0.035</v>
      </c>
      <c r="DZ4526" s="1">
        <v>0.008</v>
      </c>
    </row>
    <row r="4527">
      <c r="A4527" s="1" t="s">
        <v>483</v>
      </c>
      <c r="B4527" s="1">
        <v>2013.0</v>
      </c>
      <c r="C4527" s="1" t="s">
        <v>484</v>
      </c>
      <c r="D4527" s="1">
        <v>5410370.0</v>
      </c>
      <c r="E4527" s="1">
        <v>1.22917617664E11</v>
      </c>
      <c r="F4527" s="1">
        <v>8.463</v>
      </c>
      <c r="G4527" s="1">
        <v>0.093</v>
      </c>
      <c r="H4527" s="1">
        <v>219.127</v>
      </c>
      <c r="I4527" s="1">
        <v>1.186</v>
      </c>
      <c r="J4527" s="1">
        <v>168.196</v>
      </c>
      <c r="K4527" s="1">
        <v>0.91</v>
      </c>
      <c r="L4527" s="1">
        <v>3.193</v>
      </c>
      <c r="M4527" s="1">
        <v>0.615</v>
      </c>
      <c r="N4527" s="1">
        <v>181.754</v>
      </c>
      <c r="O4527" s="1">
        <v>-0.6</v>
      </c>
      <c r="P4527" s="1">
        <v>-0.24</v>
      </c>
      <c r="Q4527" s="1">
        <v>7356.457</v>
      </c>
      <c r="R4527" s="1">
        <v>39.801</v>
      </c>
      <c r="S4527" s="1">
        <v>567.429</v>
      </c>
      <c r="T4527" s="1">
        <v>3.07</v>
      </c>
      <c r="U4527" s="1">
        <v>2.661</v>
      </c>
      <c r="V4527" s="1">
        <v>0.191</v>
      </c>
      <c r="W4527" s="1">
        <v>1358.523</v>
      </c>
      <c r="X4527" s="1">
        <v>7.35</v>
      </c>
      <c r="Y4527" s="1">
        <v>10.772</v>
      </c>
      <c r="Z4527" s="1">
        <v>20.654</v>
      </c>
      <c r="AA4527" s="1">
        <v>28.59</v>
      </c>
      <c r="AB4527" s="1">
        <v>5284.297</v>
      </c>
      <c r="AC4527" s="1">
        <v>28.5</v>
      </c>
      <c r="AD4527" s="1">
        <v>18.059</v>
      </c>
      <c r="AE4527" s="1">
        <v>2.472</v>
      </c>
      <c r="AF4527" s="1">
        <v>4.694</v>
      </c>
      <c r="AG4527" s="1">
        <v>35965.57</v>
      </c>
      <c r="AH4527" s="1">
        <v>1.583</v>
      </c>
      <c r="AI4527" s="1">
        <v>1.472</v>
      </c>
      <c r="AJ4527" s="1">
        <v>1.952</v>
      </c>
      <c r="AK4527" s="1">
        <v>1186.61</v>
      </c>
      <c r="AL4527" s="1">
        <v>6.42</v>
      </c>
      <c r="AM4527" s="1">
        <v>24868.75</v>
      </c>
      <c r="AN4527" s="1">
        <v>134.549</v>
      </c>
      <c r="AO4527" s="1">
        <v>22.526</v>
      </c>
      <c r="AP4527" s="1">
        <v>69.822</v>
      </c>
      <c r="AQ4527" s="1">
        <v>4.415</v>
      </c>
      <c r="AR4527" s="1">
        <v>2.241</v>
      </c>
      <c r="AS4527" s="1">
        <v>53.01</v>
      </c>
      <c r="AT4527" s="1">
        <v>441.744</v>
      </c>
      <c r="AU4527" s="1">
        <v>2.39</v>
      </c>
      <c r="AV4527" s="1">
        <v>9797.851</v>
      </c>
      <c r="AW4527" s="1">
        <v>-17.933</v>
      </c>
      <c r="AX4527" s="1">
        <v>-0.295</v>
      </c>
      <c r="AY4527" s="1">
        <v>249.524</v>
      </c>
      <c r="AZ4527" s="1">
        <v>1.35</v>
      </c>
      <c r="BA4527" s="1">
        <v>8.386</v>
      </c>
      <c r="BB4527" s="1">
        <v>27.508</v>
      </c>
      <c r="BC4527" s="1">
        <v>5.18</v>
      </c>
      <c r="BD4527" s="1">
        <v>18.157</v>
      </c>
      <c r="BE4527" s="1">
        <v>1.824</v>
      </c>
      <c r="BF4527" s="1">
        <v>12.399</v>
      </c>
      <c r="BG4527" s="1">
        <v>896.427</v>
      </c>
      <c r="BH4527" s="1">
        <v>4.85</v>
      </c>
      <c r="BI4527" s="1">
        <v>2291.706</v>
      </c>
      <c r="BJ4527" s="1">
        <v>17.018</v>
      </c>
      <c r="BK4527" s="1">
        <v>6.434</v>
      </c>
      <c r="BL4527" s="1">
        <v>5.423</v>
      </c>
      <c r="BM4527" s="1">
        <v>2.503</v>
      </c>
      <c r="BN4527" s="1">
        <v>58.155</v>
      </c>
      <c r="BO4527" s="1">
        <v>4081.052</v>
      </c>
      <c r="BP4527" s="1">
        <v>22.08</v>
      </c>
      <c r="BQ4527" s="1">
        <v>10748.839</v>
      </c>
      <c r="BR4527" s="1">
        <v>77.474</v>
      </c>
      <c r="BS4527" s="1">
        <v>30.178</v>
      </c>
      <c r="BT4527" s="1">
        <v>0.09</v>
      </c>
      <c r="BU4527" s="1">
        <v>0.315</v>
      </c>
      <c r="BV4527" s="1">
        <v>1.452</v>
      </c>
      <c r="BW4527" s="1">
        <v>0.269</v>
      </c>
      <c r="BX4527" s="1">
        <v>40.205</v>
      </c>
      <c r="BY4527" s="1">
        <v>2905.531</v>
      </c>
      <c r="BZ4527" s="1">
        <v>15.72</v>
      </c>
      <c r="CA4527" s="1">
        <v>7431.027</v>
      </c>
      <c r="CB4527" s="1">
        <v>55.158</v>
      </c>
      <c r="CC4527" s="1">
        <v>20.863</v>
      </c>
      <c r="CD4527" s="1">
        <v>-0.118</v>
      </c>
      <c r="CE4527" s="1">
        <v>-0.049</v>
      </c>
      <c r="CF4527" s="1">
        <v>41.738</v>
      </c>
      <c r="CG4527" s="1">
        <v>177.437</v>
      </c>
      <c r="CH4527" s="1">
        <v>0.96</v>
      </c>
      <c r="CI4527" s="1">
        <v>7714.443</v>
      </c>
      <c r="CJ4527" s="1">
        <v>-0.273</v>
      </c>
      <c r="CK4527" s="1">
        <v>0.0</v>
      </c>
      <c r="CL4527" s="1">
        <v>24.583</v>
      </c>
      <c r="CM4527" s="1">
        <v>0.133</v>
      </c>
      <c r="CN4527" s="1">
        <v>3.368</v>
      </c>
      <c r="CO4527" s="1">
        <v>21.659</v>
      </c>
      <c r="CP4527" s="1">
        <v>2.847</v>
      </c>
      <c r="CQ4527" s="1">
        <v>0.91</v>
      </c>
      <c r="CR4527" s="1">
        <v>0.0</v>
      </c>
      <c r="CS4527" s="1">
        <v>-3.188</v>
      </c>
      <c r="CT4527" s="1">
        <v>-0.094</v>
      </c>
      <c r="CU4527" s="1">
        <v>168.196</v>
      </c>
      <c r="CV4527" s="1">
        <v>0.0</v>
      </c>
      <c r="CW4527" s="1">
        <v>526.189</v>
      </c>
      <c r="CX4527" s="1">
        <v>3.193</v>
      </c>
      <c r="CY4527" s="1">
        <v>0.0</v>
      </c>
      <c r="CZ4527" s="1">
        <v>1.477</v>
      </c>
      <c r="DA4527" s="1">
        <v>5267.662</v>
      </c>
      <c r="DB4527" s="1">
        <v>194.587</v>
      </c>
      <c r="DC4527" s="1">
        <v>14.794</v>
      </c>
      <c r="DD4527" s="1">
        <v>2.234</v>
      </c>
      <c r="DE4527" s="1">
        <v>17.951</v>
      </c>
      <c r="DF4527" s="1">
        <v>1175.52</v>
      </c>
      <c r="DG4527" s="1">
        <v>6.36</v>
      </c>
      <c r="DH4527" s="1">
        <v>3317.812</v>
      </c>
      <c r="DI4527" s="1">
        <v>22.316</v>
      </c>
      <c r="DJ4527" s="1">
        <v>9.315</v>
      </c>
      <c r="DK4527" s="1">
        <v>38.679</v>
      </c>
      <c r="DL4527" s="1">
        <v>0.411</v>
      </c>
      <c r="DM4527" s="1">
        <v>1.504</v>
      </c>
      <c r="DN4527" s="1">
        <v>109.05</v>
      </c>
      <c r="DO4527" s="1">
        <v>0.59</v>
      </c>
      <c r="DP4527" s="1">
        <v>277.954</v>
      </c>
      <c r="DQ4527" s="1">
        <v>2.07</v>
      </c>
      <c r="DR4527" s="1">
        <v>0.78</v>
      </c>
      <c r="DS4527" s="1">
        <v>0.0</v>
      </c>
      <c r="DT4527" s="1">
        <v>0.0</v>
      </c>
      <c r="DU4527" s="1">
        <v>0.015</v>
      </c>
      <c r="DV4527" s="1">
        <v>1.848</v>
      </c>
      <c r="DW4527" s="1">
        <v>0.01</v>
      </c>
      <c r="DX4527" s="1">
        <v>2.836</v>
      </c>
      <c r="DY4527" s="1">
        <v>0.035</v>
      </c>
      <c r="DZ4527" s="1">
        <v>0.008</v>
      </c>
    </row>
    <row r="4528">
      <c r="A4528" s="1" t="s">
        <v>483</v>
      </c>
      <c r="B4528" s="1">
        <v>2014.0</v>
      </c>
      <c r="C4528" s="1" t="s">
        <v>484</v>
      </c>
      <c r="D4528" s="1">
        <v>5415184.0</v>
      </c>
      <c r="E4528" s="1">
        <v>1.2623294464E11</v>
      </c>
      <c r="F4528" s="1">
        <v>33.304</v>
      </c>
      <c r="G4528" s="1">
        <v>0.395</v>
      </c>
      <c r="H4528" s="1">
        <v>291.844</v>
      </c>
      <c r="I4528" s="1">
        <v>1.58</v>
      </c>
      <c r="J4528" s="1">
        <v>262.226</v>
      </c>
      <c r="K4528" s="1">
        <v>1.42</v>
      </c>
      <c r="L4528" s="1">
        <v>5.234</v>
      </c>
      <c r="M4528" s="1">
        <v>0.881</v>
      </c>
      <c r="N4528" s="1">
        <v>172.871</v>
      </c>
      <c r="O4528" s="1">
        <v>-1.788</v>
      </c>
      <c r="P4528" s="1">
        <v>-0.712</v>
      </c>
      <c r="Q4528" s="1">
        <v>7218.51</v>
      </c>
      <c r="R4528" s="1">
        <v>39.09</v>
      </c>
      <c r="S4528" s="1">
        <v>529.991</v>
      </c>
      <c r="T4528" s="1">
        <v>2.87</v>
      </c>
      <c r="U4528" s="1">
        <v>-3.42</v>
      </c>
      <c r="V4528" s="1">
        <v>-0.251</v>
      </c>
      <c r="W4528" s="1">
        <v>1310.893</v>
      </c>
      <c r="X4528" s="1">
        <v>7.099</v>
      </c>
      <c r="Y4528" s="1">
        <v>10.579</v>
      </c>
      <c r="Z4528" s="1">
        <v>21.792</v>
      </c>
      <c r="AA4528" s="1">
        <v>28.23</v>
      </c>
      <c r="AB4528" s="1">
        <v>5213.119</v>
      </c>
      <c r="AC4528" s="1">
        <v>27.13</v>
      </c>
      <c r="AD4528" s="1">
        <v>18.709</v>
      </c>
      <c r="AE4528" s="1">
        <v>-6.921</v>
      </c>
      <c r="AF4528" s="1">
        <v>-13.467</v>
      </c>
      <c r="AG4528" s="1">
        <v>33446.676</v>
      </c>
      <c r="AH4528" s="1">
        <v>1.435</v>
      </c>
      <c r="AI4528" s="1">
        <v>-9.559</v>
      </c>
      <c r="AJ4528" s="1">
        <v>-12.861</v>
      </c>
      <c r="AK4528" s="1">
        <v>995.349</v>
      </c>
      <c r="AL4528" s="1">
        <v>5.39</v>
      </c>
      <c r="AM4528" s="1">
        <v>22471.66</v>
      </c>
      <c r="AN4528" s="1">
        <v>121.688</v>
      </c>
      <c r="AO4528" s="1">
        <v>19.867</v>
      </c>
      <c r="AP4528" s="1">
        <v>67.839</v>
      </c>
      <c r="AQ4528" s="1">
        <v>-17.238</v>
      </c>
      <c r="AR4528" s="1">
        <v>-9.138</v>
      </c>
      <c r="AS4528" s="1">
        <v>43.872</v>
      </c>
      <c r="AT4528" s="1">
        <v>299.159</v>
      </c>
      <c r="AU4528" s="1">
        <v>1.62</v>
      </c>
      <c r="AV4528" s="1">
        <v>8101.71</v>
      </c>
      <c r="AW4528" s="1">
        <v>-19.686</v>
      </c>
      <c r="AX4528" s="1">
        <v>-0.266</v>
      </c>
      <c r="AY4528" s="1">
        <v>200.224</v>
      </c>
      <c r="AZ4528" s="1">
        <v>1.084</v>
      </c>
      <c r="BA4528" s="1">
        <v>5.971</v>
      </c>
      <c r="BB4528" s="1">
        <v>24.458</v>
      </c>
      <c r="BC4528" s="1">
        <v>4.69</v>
      </c>
      <c r="BD4528" s="1">
        <v>-13.181</v>
      </c>
      <c r="BE4528" s="1">
        <v>-1.689</v>
      </c>
      <c r="BF4528" s="1">
        <v>10.71</v>
      </c>
      <c r="BG4528" s="1">
        <v>777.444</v>
      </c>
      <c r="BH4528" s="1">
        <v>4.21</v>
      </c>
      <c r="BI4528" s="1">
        <v>1977.758</v>
      </c>
      <c r="BJ4528" s="1">
        <v>15.518</v>
      </c>
      <c r="BK4528" s="1">
        <v>5.971</v>
      </c>
      <c r="BL4528" s="1">
        <v>0.214</v>
      </c>
      <c r="BM4528" s="1">
        <v>-0.465</v>
      </c>
      <c r="BN4528" s="1">
        <v>57.69</v>
      </c>
      <c r="BO4528" s="1">
        <v>4014.637</v>
      </c>
      <c r="BP4528" s="1">
        <v>21.74</v>
      </c>
      <c r="BQ4528" s="1">
        <v>10653.46</v>
      </c>
      <c r="BR4528" s="1">
        <v>80.133</v>
      </c>
      <c r="BS4528" s="1">
        <v>32.161</v>
      </c>
      <c r="BT4528" s="1">
        <v>1.1</v>
      </c>
      <c r="BU4528" s="1">
        <v>3.897</v>
      </c>
      <c r="BV4528" s="1">
        <v>-1.406</v>
      </c>
      <c r="BW4528" s="1">
        <v>-0.767</v>
      </c>
      <c r="BX4528" s="1">
        <v>39.438</v>
      </c>
      <c r="BY4528" s="1">
        <v>2862.322</v>
      </c>
      <c r="BZ4528" s="1">
        <v>15.5</v>
      </c>
      <c r="CA4528" s="1">
        <v>7282.792</v>
      </c>
      <c r="CB4528" s="1">
        <v>57.132</v>
      </c>
      <c r="CC4528" s="1">
        <v>21.986</v>
      </c>
      <c r="CD4528" s="1">
        <v>-7.216</v>
      </c>
      <c r="CE4528" s="1">
        <v>-3.012</v>
      </c>
      <c r="CF4528" s="1">
        <v>38.726</v>
      </c>
      <c r="CG4528" s="1">
        <v>166.199</v>
      </c>
      <c r="CH4528" s="1">
        <v>0.9</v>
      </c>
      <c r="CI4528" s="1">
        <v>7151.441</v>
      </c>
      <c r="CJ4528" s="1">
        <v>0.0</v>
      </c>
      <c r="CK4528" s="1">
        <v>0.0</v>
      </c>
      <c r="CL4528" s="1">
        <v>24.561</v>
      </c>
      <c r="CM4528" s="1">
        <v>0.133</v>
      </c>
      <c r="CN4528" s="1">
        <v>3.317</v>
      </c>
      <c r="CO4528" s="1">
        <v>21.589</v>
      </c>
      <c r="CP4528" s="1">
        <v>4.428</v>
      </c>
      <c r="CQ4528" s="1">
        <v>1.42</v>
      </c>
      <c r="CR4528" s="1">
        <v>0.0</v>
      </c>
      <c r="CS4528" s="1">
        <v>55.543</v>
      </c>
      <c r="CT4528" s="1">
        <v>1.581</v>
      </c>
      <c r="CU4528" s="1">
        <v>262.226</v>
      </c>
      <c r="CV4528" s="1">
        <v>0.0</v>
      </c>
      <c r="CW4528" s="1">
        <v>817.724</v>
      </c>
      <c r="CX4528" s="1">
        <v>5.234</v>
      </c>
      <c r="CY4528" s="1">
        <v>0.0</v>
      </c>
      <c r="CZ4528" s="1">
        <v>2.469</v>
      </c>
      <c r="DA4528" s="1">
        <v>5009.987</v>
      </c>
      <c r="DB4528" s="1">
        <v>181.12</v>
      </c>
      <c r="DC4528" s="1">
        <v>3.593</v>
      </c>
      <c r="DD4528" s="1">
        <v>0.302</v>
      </c>
      <c r="DE4528" s="1">
        <v>18.253</v>
      </c>
      <c r="DF4528" s="1">
        <v>1152.315</v>
      </c>
      <c r="DG4528" s="1">
        <v>6.24</v>
      </c>
      <c r="DH4528" s="1">
        <v>3370.668</v>
      </c>
      <c r="DI4528" s="1">
        <v>23.0</v>
      </c>
      <c r="DJ4528" s="1">
        <v>10.176</v>
      </c>
      <c r="DK4528" s="1">
        <v>1.531</v>
      </c>
      <c r="DL4528" s="1">
        <v>0.015</v>
      </c>
      <c r="DM4528" s="1">
        <v>1.519</v>
      </c>
      <c r="DN4528" s="1">
        <v>110.8</v>
      </c>
      <c r="DO4528" s="1">
        <v>0.6</v>
      </c>
      <c r="DP4528" s="1">
        <v>280.523</v>
      </c>
      <c r="DQ4528" s="1">
        <v>2.212</v>
      </c>
      <c r="DR4528" s="1">
        <v>0.847</v>
      </c>
      <c r="DS4528" s="1">
        <v>0.0</v>
      </c>
      <c r="DT4528" s="1">
        <v>0.0</v>
      </c>
      <c r="DU4528" s="1">
        <v>0.015</v>
      </c>
      <c r="DV4528" s="1">
        <v>1.847</v>
      </c>
      <c r="DW4528" s="1">
        <v>0.01</v>
      </c>
      <c r="DX4528" s="1">
        <v>2.819</v>
      </c>
      <c r="DY4528" s="1">
        <v>0.037</v>
      </c>
      <c r="DZ4528" s="1">
        <v>0.009</v>
      </c>
    </row>
    <row r="4529">
      <c r="A4529" s="1" t="s">
        <v>483</v>
      </c>
      <c r="B4529" s="1">
        <v>2015.0</v>
      </c>
      <c r="C4529" s="1" t="s">
        <v>484</v>
      </c>
      <c r="D4529" s="1">
        <v>5420221.0</v>
      </c>
      <c r="E4529" s="1">
        <v>1.32755570688E11</v>
      </c>
      <c r="F4529" s="1">
        <v>9.755</v>
      </c>
      <c r="G4529" s="1">
        <v>0.154</v>
      </c>
      <c r="H4529" s="1">
        <v>320.016</v>
      </c>
      <c r="I4529" s="1">
        <v>1.735</v>
      </c>
      <c r="J4529" s="1">
        <v>306.261</v>
      </c>
      <c r="K4529" s="1">
        <v>1.66</v>
      </c>
      <c r="L4529" s="1">
        <v>6.236</v>
      </c>
      <c r="M4529" s="1">
        <v>0.956</v>
      </c>
      <c r="N4529" s="1">
        <v>177.31</v>
      </c>
      <c r="O4529" s="1">
        <v>-3.599</v>
      </c>
      <c r="P4529" s="1">
        <v>-1.407</v>
      </c>
      <c r="Q4529" s="1">
        <v>6952.255</v>
      </c>
      <c r="R4529" s="1">
        <v>37.683</v>
      </c>
      <c r="S4529" s="1">
        <v>522.119</v>
      </c>
      <c r="T4529" s="1">
        <v>2.83</v>
      </c>
      <c r="U4529" s="1">
        <v>-14.506</v>
      </c>
      <c r="V4529" s="1">
        <v>-1.03</v>
      </c>
      <c r="W4529" s="1">
        <v>1119.696</v>
      </c>
      <c r="X4529" s="1">
        <v>6.069</v>
      </c>
      <c r="Y4529" s="1">
        <v>10.631</v>
      </c>
      <c r="Z4529" s="1">
        <v>20.776</v>
      </c>
      <c r="AA4529" s="1">
        <v>29.01</v>
      </c>
      <c r="AB4529" s="1">
        <v>5352.18</v>
      </c>
      <c r="AC4529" s="1">
        <v>26.62</v>
      </c>
      <c r="AD4529" s="1">
        <v>17.992</v>
      </c>
      <c r="AE4529" s="1">
        <v>1.032</v>
      </c>
      <c r="AF4529" s="1">
        <v>1.87</v>
      </c>
      <c r="AG4529" s="1">
        <v>33760.602</v>
      </c>
      <c r="AH4529" s="1">
        <v>1.378</v>
      </c>
      <c r="AI4529" s="1">
        <v>2.738</v>
      </c>
      <c r="AJ4529" s="1">
        <v>3.332</v>
      </c>
      <c r="AK4529" s="1">
        <v>999.959</v>
      </c>
      <c r="AL4529" s="1">
        <v>5.42</v>
      </c>
      <c r="AM4529" s="1">
        <v>23065.543</v>
      </c>
      <c r="AN4529" s="1">
        <v>125.02</v>
      </c>
      <c r="AO4529" s="1">
        <v>20.361</v>
      </c>
      <c r="AP4529" s="1">
        <v>68.929</v>
      </c>
      <c r="AQ4529" s="1">
        <v>2.839</v>
      </c>
      <c r="AR4529" s="1">
        <v>1.246</v>
      </c>
      <c r="AS4529" s="1">
        <v>45.118</v>
      </c>
      <c r="AT4529" s="1">
        <v>295.191</v>
      </c>
      <c r="AU4529" s="1">
        <v>1.6</v>
      </c>
      <c r="AV4529" s="1">
        <v>8324.015</v>
      </c>
      <c r="AW4529" s="1">
        <v>-6.181</v>
      </c>
      <c r="AX4529" s="1">
        <v>-0.067</v>
      </c>
      <c r="AY4529" s="1">
        <v>187.674</v>
      </c>
      <c r="AZ4529" s="1">
        <v>1.017</v>
      </c>
      <c r="BA4529" s="1">
        <v>6.011</v>
      </c>
      <c r="BB4529" s="1">
        <v>24.875</v>
      </c>
      <c r="BC4529" s="1">
        <v>4.72</v>
      </c>
      <c r="BD4529" s="1">
        <v>-8.149</v>
      </c>
      <c r="BE4529" s="1">
        <v>-0.923</v>
      </c>
      <c r="BF4529" s="1">
        <v>9.787</v>
      </c>
      <c r="BG4529" s="1">
        <v>713.993</v>
      </c>
      <c r="BH4529" s="1">
        <v>3.87</v>
      </c>
      <c r="BI4529" s="1">
        <v>1805.709</v>
      </c>
      <c r="BJ4529" s="1">
        <v>14.538</v>
      </c>
      <c r="BK4529" s="1">
        <v>5.396</v>
      </c>
      <c r="BL4529" s="1">
        <v>-1.664</v>
      </c>
      <c r="BM4529" s="1">
        <v>-1.334</v>
      </c>
      <c r="BN4529" s="1">
        <v>56.356</v>
      </c>
      <c r="BO4529" s="1">
        <v>3911.28</v>
      </c>
      <c r="BP4529" s="1">
        <v>21.2</v>
      </c>
      <c r="BQ4529" s="1">
        <v>10397.39</v>
      </c>
      <c r="BR4529" s="1">
        <v>79.639</v>
      </c>
      <c r="BS4529" s="1">
        <v>31.071</v>
      </c>
      <c r="BT4529" s="1">
        <v>2.39</v>
      </c>
      <c r="BU4529" s="1">
        <v>8.239</v>
      </c>
      <c r="BV4529" s="1">
        <v>-2.278</v>
      </c>
      <c r="BW4529" s="1">
        <v>-1.093</v>
      </c>
      <c r="BX4529" s="1">
        <v>38.344</v>
      </c>
      <c r="BY4529" s="1">
        <v>2795.089</v>
      </c>
      <c r="BZ4529" s="1">
        <v>15.15</v>
      </c>
      <c r="CA4529" s="1">
        <v>7074.306</v>
      </c>
      <c r="CB4529" s="1">
        <v>56.912</v>
      </c>
      <c r="CC4529" s="1">
        <v>21.141</v>
      </c>
      <c r="CD4529" s="1">
        <v>9.02</v>
      </c>
      <c r="CE4529" s="1">
        <v>3.493</v>
      </c>
      <c r="CF4529" s="1">
        <v>42.22</v>
      </c>
      <c r="CG4529" s="1">
        <v>182.649</v>
      </c>
      <c r="CH4529" s="1">
        <v>0.99</v>
      </c>
      <c r="CI4529" s="1">
        <v>7789.272</v>
      </c>
      <c r="CJ4529" s="1">
        <v>0.0</v>
      </c>
      <c r="CK4529" s="1">
        <v>0.0</v>
      </c>
      <c r="CL4529" s="1">
        <v>24.538</v>
      </c>
      <c r="CM4529" s="1">
        <v>0.133</v>
      </c>
      <c r="CN4529" s="1">
        <v>3.719</v>
      </c>
      <c r="CO4529" s="1">
        <v>23.277</v>
      </c>
      <c r="CP4529" s="1">
        <v>5.194</v>
      </c>
      <c r="CQ4529" s="1">
        <v>1.66</v>
      </c>
      <c r="CR4529" s="1">
        <v>0.0</v>
      </c>
      <c r="CS4529" s="1">
        <v>17.29</v>
      </c>
      <c r="CT4529" s="1">
        <v>0.766</v>
      </c>
      <c r="CU4529" s="1">
        <v>306.261</v>
      </c>
      <c r="CV4529" s="1">
        <v>0.0</v>
      </c>
      <c r="CW4529" s="1">
        <v>958.217</v>
      </c>
      <c r="CX4529" s="1">
        <v>6.236</v>
      </c>
      <c r="CY4529" s="1">
        <v>0.0</v>
      </c>
      <c r="CZ4529" s="1">
        <v>2.864</v>
      </c>
      <c r="DA4529" s="1">
        <v>4911.239</v>
      </c>
      <c r="DB4529" s="1">
        <v>182.99</v>
      </c>
      <c r="DC4529" s="1">
        <v>-0.446</v>
      </c>
      <c r="DD4529" s="1">
        <v>-0.241</v>
      </c>
      <c r="DE4529" s="1">
        <v>18.012</v>
      </c>
      <c r="DF4529" s="1">
        <v>1116.191</v>
      </c>
      <c r="DG4529" s="1">
        <v>6.05</v>
      </c>
      <c r="DH4529" s="1">
        <v>3323.084</v>
      </c>
      <c r="DI4529" s="1">
        <v>22.727</v>
      </c>
      <c r="DJ4529" s="1">
        <v>9.931</v>
      </c>
      <c r="DK4529" s="1">
        <v>-15.243</v>
      </c>
      <c r="DL4529" s="1">
        <v>-0.238</v>
      </c>
      <c r="DM4529" s="1">
        <v>1.281</v>
      </c>
      <c r="DN4529" s="1">
        <v>94.092</v>
      </c>
      <c r="DO4529" s="1">
        <v>0.51</v>
      </c>
      <c r="DP4529" s="1">
        <v>236.34</v>
      </c>
      <c r="DQ4529" s="1">
        <v>1.916</v>
      </c>
      <c r="DR4529" s="1">
        <v>0.706</v>
      </c>
      <c r="DS4529" s="1">
        <v>0.0</v>
      </c>
      <c r="DT4529" s="1">
        <v>0.0</v>
      </c>
      <c r="DU4529" s="1">
        <v>0.015</v>
      </c>
      <c r="DV4529" s="1">
        <v>1.845</v>
      </c>
      <c r="DW4529" s="1">
        <v>0.01</v>
      </c>
      <c r="DX4529" s="1">
        <v>2.802</v>
      </c>
      <c r="DY4529" s="1">
        <v>0.038</v>
      </c>
      <c r="DZ4529" s="1">
        <v>0.008</v>
      </c>
    </row>
    <row r="4530">
      <c r="A4530" s="1" t="s">
        <v>483</v>
      </c>
      <c r="B4530" s="1">
        <v>2016.0</v>
      </c>
      <c r="C4530" s="1" t="s">
        <v>484</v>
      </c>
      <c r="D4530" s="1">
        <v>5427217.0</v>
      </c>
      <c r="E4530" s="1">
        <v>1.3533642752E11</v>
      </c>
      <c r="F4530" s="1">
        <v>-5.519</v>
      </c>
      <c r="G4530" s="1">
        <v>-0.096</v>
      </c>
      <c r="H4530" s="1">
        <v>301.966</v>
      </c>
      <c r="I4530" s="1">
        <v>1.639</v>
      </c>
      <c r="J4530" s="1">
        <v>318.764</v>
      </c>
      <c r="K4530" s="1">
        <v>1.73</v>
      </c>
      <c r="L4530" s="1">
        <v>6.455</v>
      </c>
      <c r="M4530" s="1">
        <v>0.896</v>
      </c>
      <c r="N4530" s="1">
        <v>177.239</v>
      </c>
      <c r="O4530" s="1">
        <v>-1.299</v>
      </c>
      <c r="P4530" s="1">
        <v>-0.49</v>
      </c>
      <c r="Q4530" s="1">
        <v>6853.068</v>
      </c>
      <c r="R4530" s="1">
        <v>37.193</v>
      </c>
      <c r="S4530" s="1">
        <v>515.918</v>
      </c>
      <c r="T4530" s="1">
        <v>2.8</v>
      </c>
      <c r="U4530" s="1">
        <v>-8.797</v>
      </c>
      <c r="V4530" s="1">
        <v>-0.534</v>
      </c>
      <c r="W4530" s="1">
        <v>1019.878</v>
      </c>
      <c r="X4530" s="1">
        <v>5.535</v>
      </c>
      <c r="Y4530" s="1">
        <v>10.448</v>
      </c>
      <c r="Z4530" s="1">
        <v>20.325</v>
      </c>
      <c r="AA4530" s="1">
        <v>29.45</v>
      </c>
      <c r="AB4530" s="1">
        <v>5426.354</v>
      </c>
      <c r="AC4530" s="1">
        <v>26.8</v>
      </c>
      <c r="AD4530" s="1">
        <v>17.92</v>
      </c>
      <c r="AE4530" s="1">
        <v>0.958</v>
      </c>
      <c r="AF4530" s="1">
        <v>1.754</v>
      </c>
      <c r="AG4530" s="1">
        <v>34040.23</v>
      </c>
      <c r="AH4530" s="1">
        <v>1.365</v>
      </c>
      <c r="AI4530" s="1">
        <v>1.195</v>
      </c>
      <c r="AJ4530" s="1">
        <v>1.494</v>
      </c>
      <c r="AK4530" s="1">
        <v>994.985</v>
      </c>
      <c r="AL4530" s="1">
        <v>5.4</v>
      </c>
      <c r="AM4530" s="1">
        <v>23311.119</v>
      </c>
      <c r="AN4530" s="1">
        <v>126.515</v>
      </c>
      <c r="AO4530" s="1">
        <v>20.149</v>
      </c>
      <c r="AP4530" s="1">
        <v>69.137</v>
      </c>
      <c r="AQ4530" s="1">
        <v>0.409</v>
      </c>
      <c r="AR4530" s="1">
        <v>0.185</v>
      </c>
      <c r="AS4530" s="1">
        <v>45.303</v>
      </c>
      <c r="AT4530" s="1">
        <v>280.07</v>
      </c>
      <c r="AU4530" s="1">
        <v>1.52</v>
      </c>
      <c r="AV4530" s="1">
        <v>8347.326</v>
      </c>
      <c r="AW4530" s="1">
        <v>-1.064</v>
      </c>
      <c r="AX4530" s="1">
        <v>-0.011</v>
      </c>
      <c r="AY4530" s="1">
        <v>185.438</v>
      </c>
      <c r="AZ4530" s="1">
        <v>1.006</v>
      </c>
      <c r="BA4530" s="1">
        <v>5.672</v>
      </c>
      <c r="BB4530" s="1">
        <v>24.757</v>
      </c>
      <c r="BC4530" s="1">
        <v>4.75</v>
      </c>
      <c r="BD4530" s="1">
        <v>12.752</v>
      </c>
      <c r="BE4530" s="1">
        <v>1.165</v>
      </c>
      <c r="BF4530" s="1">
        <v>10.952</v>
      </c>
      <c r="BG4530" s="1">
        <v>803.358</v>
      </c>
      <c r="BH4530" s="1">
        <v>4.36</v>
      </c>
      <c r="BI4530" s="1">
        <v>2018.025</v>
      </c>
      <c r="BJ4530" s="1">
        <v>16.269</v>
      </c>
      <c r="BK4530" s="1">
        <v>5.985</v>
      </c>
      <c r="BL4530" s="1">
        <v>0.529</v>
      </c>
      <c r="BM4530" s="1">
        <v>0.119</v>
      </c>
      <c r="BN4530" s="1">
        <v>56.475</v>
      </c>
      <c r="BO4530" s="1">
        <v>3943.089</v>
      </c>
      <c r="BP4530" s="1">
        <v>21.4</v>
      </c>
      <c r="BQ4530" s="1">
        <v>10405.949</v>
      </c>
      <c r="BR4530" s="1">
        <v>79.851</v>
      </c>
      <c r="BS4530" s="1">
        <v>30.863</v>
      </c>
      <c r="BT4530" s="1">
        <v>2.65</v>
      </c>
      <c r="BU4530" s="1">
        <v>8.998</v>
      </c>
      <c r="BV4530" s="1">
        <v>-2.456</v>
      </c>
      <c r="BW4530" s="1">
        <v>-1.224</v>
      </c>
      <c r="BX4530" s="1">
        <v>37.121</v>
      </c>
      <c r="BY4530" s="1">
        <v>2721.469</v>
      </c>
      <c r="BZ4530" s="1">
        <v>14.77</v>
      </c>
      <c r="CA4530" s="1">
        <v>6839.712</v>
      </c>
      <c r="CB4530" s="1">
        <v>55.112</v>
      </c>
      <c r="CC4530" s="1">
        <v>20.286</v>
      </c>
      <c r="CD4530" s="1">
        <v>4.261</v>
      </c>
      <c r="CE4530" s="1">
        <v>1.799</v>
      </c>
      <c r="CF4530" s="1">
        <v>44.019</v>
      </c>
      <c r="CG4530" s="1">
        <v>198.997</v>
      </c>
      <c r="CH4530" s="1">
        <v>1.08</v>
      </c>
      <c r="CI4530" s="1">
        <v>8110.725</v>
      </c>
      <c r="CJ4530" s="1">
        <v>0.274</v>
      </c>
      <c r="CK4530" s="1">
        <v>0.0</v>
      </c>
      <c r="CL4530" s="1">
        <v>24.574</v>
      </c>
      <c r="CM4530" s="1">
        <v>0.133</v>
      </c>
      <c r="CN4530" s="1">
        <v>4.03</v>
      </c>
      <c r="CO4530" s="1">
        <v>24.055</v>
      </c>
      <c r="CP4530" s="1">
        <v>5.409</v>
      </c>
      <c r="CQ4530" s="1">
        <v>1.73</v>
      </c>
      <c r="CR4530" s="1">
        <v>0.0</v>
      </c>
      <c r="CS4530" s="1">
        <v>4.152</v>
      </c>
      <c r="CT4530" s="1">
        <v>0.216</v>
      </c>
      <c r="CU4530" s="1">
        <v>318.764</v>
      </c>
      <c r="CV4530" s="1">
        <v>0.0</v>
      </c>
      <c r="CW4530" s="1">
        <v>996.712</v>
      </c>
      <c r="CX4530" s="1">
        <v>6.455</v>
      </c>
      <c r="CY4530" s="1">
        <v>0.0</v>
      </c>
      <c r="CZ4530" s="1">
        <v>2.956</v>
      </c>
      <c r="DA4530" s="1">
        <v>4938.074</v>
      </c>
      <c r="DB4530" s="1">
        <v>184.744</v>
      </c>
      <c r="DC4530" s="1">
        <v>6.345</v>
      </c>
      <c r="DD4530" s="1">
        <v>1.343</v>
      </c>
      <c r="DE4530" s="1">
        <v>19.355</v>
      </c>
      <c r="DF4530" s="1">
        <v>1221.621</v>
      </c>
      <c r="DG4530" s="1">
        <v>6.63</v>
      </c>
      <c r="DH4530" s="1">
        <v>3566.237</v>
      </c>
      <c r="DI4530" s="1">
        <v>24.739</v>
      </c>
      <c r="DJ4530" s="1">
        <v>10.577</v>
      </c>
      <c r="DK4530" s="1">
        <v>5.336</v>
      </c>
      <c r="DL4530" s="1">
        <v>0.058</v>
      </c>
      <c r="DM4530" s="1">
        <v>1.339</v>
      </c>
      <c r="DN4530" s="1">
        <v>97.656</v>
      </c>
      <c r="DO4530" s="1">
        <v>0.53</v>
      </c>
      <c r="DP4530" s="1">
        <v>246.756</v>
      </c>
      <c r="DQ4530" s="1">
        <v>1.978</v>
      </c>
      <c r="DR4530" s="1">
        <v>0.732</v>
      </c>
      <c r="DS4530" s="1">
        <v>0.0</v>
      </c>
      <c r="DT4530" s="1">
        <v>0.0</v>
      </c>
      <c r="DU4530" s="1">
        <v>0.015</v>
      </c>
      <c r="DV4530" s="1">
        <v>1.843</v>
      </c>
      <c r="DW4530" s="1">
        <v>0.01</v>
      </c>
      <c r="DX4530" s="1">
        <v>2.778</v>
      </c>
      <c r="DY4530" s="1">
        <v>0.037</v>
      </c>
      <c r="DZ4530" s="1">
        <v>0.008</v>
      </c>
    </row>
    <row r="4531">
      <c r="A4531" s="1" t="s">
        <v>483</v>
      </c>
      <c r="B4531" s="1">
        <v>2017.0</v>
      </c>
      <c r="C4531" s="1" t="s">
        <v>484</v>
      </c>
      <c r="D4531" s="1">
        <v>5435643.0</v>
      </c>
      <c r="E4531" s="1">
        <v>1.3931266048E11</v>
      </c>
      <c r="F4531" s="1">
        <v>3.634</v>
      </c>
      <c r="G4531" s="1">
        <v>0.06</v>
      </c>
      <c r="H4531" s="1">
        <v>312.454</v>
      </c>
      <c r="I4531" s="1">
        <v>1.698</v>
      </c>
      <c r="J4531" s="1">
        <v>312.75</v>
      </c>
      <c r="K4531" s="1">
        <v>1.7</v>
      </c>
      <c r="L4531" s="1">
        <v>6.2</v>
      </c>
      <c r="M4531" s="1">
        <v>0.88</v>
      </c>
      <c r="N4531" s="1">
        <v>183.078</v>
      </c>
      <c r="O4531" s="1">
        <v>4.496</v>
      </c>
      <c r="P4531" s="1">
        <v>1.672</v>
      </c>
      <c r="Q4531" s="1">
        <v>7150.11</v>
      </c>
      <c r="R4531" s="1">
        <v>38.865</v>
      </c>
      <c r="S4531" s="1">
        <v>550.073</v>
      </c>
      <c r="T4531" s="1">
        <v>2.99</v>
      </c>
      <c r="Y4531" s="1">
        <v>10.904</v>
      </c>
      <c r="Z4531" s="1">
        <v>20.149</v>
      </c>
      <c r="AA4531" s="1">
        <v>30.45</v>
      </c>
      <c r="AB4531" s="1">
        <v>5601.913</v>
      </c>
      <c r="AC4531" s="1">
        <v>27.42</v>
      </c>
      <c r="AD4531" s="1">
        <v>17.2</v>
      </c>
      <c r="AE4531" s="1">
        <v>5.332</v>
      </c>
      <c r="AF4531" s="1">
        <v>9.851</v>
      </c>
      <c r="AG4531" s="1">
        <v>35799.758</v>
      </c>
      <c r="AH4531" s="1">
        <v>1.397</v>
      </c>
      <c r="AI4531" s="1">
        <v>7.576</v>
      </c>
      <c r="AJ4531" s="1">
        <v>9.585</v>
      </c>
      <c r="AK4531" s="1">
        <v>1067.031</v>
      </c>
      <c r="AL4531" s="1">
        <v>5.8</v>
      </c>
      <c r="AM4531" s="1">
        <v>25038.254</v>
      </c>
      <c r="AN4531" s="1">
        <v>136.099</v>
      </c>
      <c r="AO4531" s="1">
        <v>21.152</v>
      </c>
      <c r="AP4531" s="1">
        <v>70.558</v>
      </c>
      <c r="AQ4531" s="1">
        <v>6.195</v>
      </c>
      <c r="AR4531" s="1">
        <v>2.807</v>
      </c>
      <c r="AS4531" s="1">
        <v>48.109</v>
      </c>
      <c r="AT4531" s="1">
        <v>307.231</v>
      </c>
      <c r="AU4531" s="1">
        <v>1.67</v>
      </c>
      <c r="AV4531" s="1">
        <v>8850.737</v>
      </c>
      <c r="BA4531" s="1">
        <v>6.09</v>
      </c>
      <c r="BB4531" s="1">
        <v>24.941</v>
      </c>
      <c r="BC4531" s="1">
        <v>5.02</v>
      </c>
      <c r="BD4531" s="1">
        <v>-0.803</v>
      </c>
      <c r="BE4531" s="1">
        <v>-0.142</v>
      </c>
      <c r="BF4531" s="1">
        <v>10.81</v>
      </c>
      <c r="BG4531" s="1">
        <v>794.754</v>
      </c>
      <c r="BH4531" s="1">
        <v>4.32</v>
      </c>
      <c r="BI4531" s="1">
        <v>1988.725</v>
      </c>
      <c r="BJ4531" s="1">
        <v>15.755</v>
      </c>
      <c r="BK4531" s="1">
        <v>5.604</v>
      </c>
      <c r="BL4531" s="1">
        <v>1.17</v>
      </c>
      <c r="BM4531" s="1">
        <v>0.316</v>
      </c>
      <c r="BN4531" s="1">
        <v>56.791</v>
      </c>
      <c r="BO4531" s="1">
        <v>3977.45</v>
      </c>
      <c r="BP4531" s="1">
        <v>21.62</v>
      </c>
      <c r="BQ4531" s="1">
        <v>10447.869</v>
      </c>
      <c r="BR4531" s="1">
        <v>78.848</v>
      </c>
      <c r="BS4531" s="1">
        <v>29.442</v>
      </c>
      <c r="BT4531" s="1">
        <v>3.03</v>
      </c>
      <c r="BU4531" s="1">
        <v>9.951</v>
      </c>
      <c r="BV4531" s="1">
        <v>2.078</v>
      </c>
      <c r="BW4531" s="1">
        <v>0.582</v>
      </c>
      <c r="BX4531" s="1">
        <v>37.702</v>
      </c>
      <c r="BY4531" s="1">
        <v>2774.281</v>
      </c>
      <c r="BZ4531" s="1">
        <v>15.08</v>
      </c>
      <c r="CA4531" s="1">
        <v>6936.162</v>
      </c>
      <c r="CB4531" s="1">
        <v>54.996</v>
      </c>
      <c r="CC4531" s="1">
        <v>19.546</v>
      </c>
      <c r="CD4531" s="1">
        <v>11.598</v>
      </c>
      <c r="CE4531" s="1">
        <v>5.105</v>
      </c>
      <c r="CF4531" s="1">
        <v>49.124</v>
      </c>
      <c r="CG4531" s="1">
        <v>209.727</v>
      </c>
      <c r="CH4531" s="1">
        <v>1.14</v>
      </c>
      <c r="CI4531" s="1">
        <v>9037.407</v>
      </c>
      <c r="CN4531" s="1">
        <v>4.158</v>
      </c>
      <c r="CO4531" s="1">
        <v>25.467</v>
      </c>
      <c r="CP4531" s="1">
        <v>5.3</v>
      </c>
      <c r="CQ4531" s="1">
        <v>1.7</v>
      </c>
      <c r="CR4531" s="1">
        <v>0.0</v>
      </c>
      <c r="CS4531" s="1">
        <v>-2.022</v>
      </c>
      <c r="CT4531" s="1">
        <v>-0.109</v>
      </c>
      <c r="CU4531" s="1">
        <v>312.75</v>
      </c>
      <c r="CV4531" s="1">
        <v>0.0</v>
      </c>
      <c r="CW4531" s="1">
        <v>975.046</v>
      </c>
      <c r="CX4531" s="1">
        <v>6.2</v>
      </c>
      <c r="CY4531" s="1">
        <v>0.0</v>
      </c>
      <c r="CZ4531" s="1">
        <v>2.748</v>
      </c>
      <c r="DA4531" s="1">
        <v>5044.481</v>
      </c>
      <c r="DB4531" s="1">
        <v>194.595</v>
      </c>
      <c r="DC4531" s="1">
        <v>-0.453</v>
      </c>
      <c r="DD4531" s="1">
        <v>-0.266</v>
      </c>
      <c r="DE4531" s="1">
        <v>19.088</v>
      </c>
      <c r="DF4531" s="1">
        <v>1203.17</v>
      </c>
      <c r="DG4531" s="1">
        <v>6.54</v>
      </c>
      <c r="DH4531" s="1">
        <v>3511.708</v>
      </c>
      <c r="DI4531" s="1">
        <v>23.851</v>
      </c>
      <c r="DJ4531" s="1">
        <v>9.896</v>
      </c>
      <c r="DK4531" s="1">
        <v>-5.066</v>
      </c>
      <c r="DL4531" s="1">
        <v>-0.074</v>
      </c>
      <c r="DM4531" s="1">
        <v>1.265</v>
      </c>
      <c r="DN4531" s="1">
        <v>93.825</v>
      </c>
      <c r="DO4531" s="1">
        <v>0.51</v>
      </c>
      <c r="DP4531" s="1">
        <v>232.723</v>
      </c>
      <c r="DQ4531" s="1">
        <v>1.86</v>
      </c>
      <c r="DR4531" s="1">
        <v>0.656</v>
      </c>
      <c r="DS4531" s="1">
        <v>0.0</v>
      </c>
      <c r="DT4531" s="1">
        <v>0.0</v>
      </c>
      <c r="DU4531" s="1">
        <v>0.015</v>
      </c>
      <c r="DV4531" s="1">
        <v>1.84</v>
      </c>
      <c r="DW4531" s="1">
        <v>0.01</v>
      </c>
      <c r="DX4531" s="1">
        <v>2.76</v>
      </c>
      <c r="DY4531" s="1">
        <v>0.036</v>
      </c>
      <c r="DZ4531" s="1">
        <v>0.008</v>
      </c>
    </row>
    <row r="4532">
      <c r="A4532" s="1" t="s">
        <v>483</v>
      </c>
      <c r="B4532" s="1">
        <v>2018.0</v>
      </c>
      <c r="C4532" s="1" t="s">
        <v>484</v>
      </c>
      <c r="D4532" s="1">
        <v>5443188.0</v>
      </c>
      <c r="E4532" s="1">
        <v>1.44927522816E11</v>
      </c>
      <c r="F4532" s="1">
        <v>-0.543</v>
      </c>
      <c r="G4532" s="1">
        <v>-0.009</v>
      </c>
      <c r="H4532" s="1">
        <v>310.327</v>
      </c>
      <c r="I4532" s="1">
        <v>1.689</v>
      </c>
      <c r="J4532" s="1">
        <v>299.457</v>
      </c>
      <c r="K4532" s="1">
        <v>1.63</v>
      </c>
      <c r="L4532" s="1">
        <v>6.114</v>
      </c>
      <c r="M4532" s="1">
        <v>0.89</v>
      </c>
      <c r="N4532" s="1">
        <v>191.673</v>
      </c>
      <c r="O4532" s="1">
        <v>-0.749</v>
      </c>
      <c r="P4532" s="1">
        <v>-0.291</v>
      </c>
      <c r="Q4532" s="1">
        <v>7086.737</v>
      </c>
      <c r="R4532" s="1">
        <v>38.574</v>
      </c>
      <c r="S4532" s="1">
        <v>552.985</v>
      </c>
      <c r="T4532" s="1">
        <v>3.01</v>
      </c>
      <c r="Y4532" s="1">
        <v>11.29</v>
      </c>
      <c r="Z4532" s="1">
        <v>20.328</v>
      </c>
      <c r="AA4532" s="1">
        <v>30.34</v>
      </c>
      <c r="AB4532" s="1">
        <v>5573.939</v>
      </c>
      <c r="AC4532" s="1">
        <v>26.66</v>
      </c>
      <c r="AD4532" s="1">
        <v>16.872</v>
      </c>
      <c r="AE4532" s="1">
        <v>-1.695</v>
      </c>
      <c r="AF4532" s="1">
        <v>-3.299</v>
      </c>
      <c r="AG4532" s="1">
        <v>35144.047</v>
      </c>
      <c r="AH4532" s="1">
        <v>1.32</v>
      </c>
      <c r="AI4532" s="1">
        <v>-0.313</v>
      </c>
      <c r="AJ4532" s="1">
        <v>-0.425</v>
      </c>
      <c r="AK4532" s="1">
        <v>1104.132</v>
      </c>
      <c r="AL4532" s="1">
        <v>6.01</v>
      </c>
      <c r="AM4532" s="1">
        <v>24925.379</v>
      </c>
      <c r="AN4532" s="1">
        <v>135.674</v>
      </c>
      <c r="AO4532" s="1">
        <v>22.543</v>
      </c>
      <c r="AP4532" s="1">
        <v>71.496</v>
      </c>
      <c r="AQ4532" s="1">
        <v>-1.441</v>
      </c>
      <c r="AR4532" s="1">
        <v>-0.693</v>
      </c>
      <c r="AS4532" s="1">
        <v>47.416</v>
      </c>
      <c r="AT4532" s="1">
        <v>341.712</v>
      </c>
      <c r="AU4532" s="1">
        <v>1.86</v>
      </c>
      <c r="AV4532" s="1">
        <v>8711.11</v>
      </c>
      <c r="BA4532" s="1">
        <v>6.977</v>
      </c>
      <c r="BB4532" s="1">
        <v>24.987</v>
      </c>
      <c r="BC4532" s="1">
        <v>5.11</v>
      </c>
      <c r="BD4532" s="1">
        <v>-16.975</v>
      </c>
      <c r="BE4532" s="1">
        <v>-1.88</v>
      </c>
      <c r="BF4532" s="1">
        <v>8.93</v>
      </c>
      <c r="BG4532" s="1">
        <v>659.54</v>
      </c>
      <c r="BH4532" s="1">
        <v>3.59</v>
      </c>
      <c r="BI4532" s="1">
        <v>1640.646</v>
      </c>
      <c r="BJ4532" s="1">
        <v>13.466</v>
      </c>
      <c r="BK4532" s="1">
        <v>4.706</v>
      </c>
      <c r="BL4532" s="1">
        <v>-4.175</v>
      </c>
      <c r="BM4532" s="1">
        <v>-2.7</v>
      </c>
      <c r="BN4532" s="1">
        <v>54.091</v>
      </c>
      <c r="BO4532" s="1">
        <v>3793.733</v>
      </c>
      <c r="BP4532" s="1">
        <v>20.65</v>
      </c>
      <c r="BQ4532" s="1">
        <v>9937.315</v>
      </c>
      <c r="BR4532" s="1">
        <v>77.457</v>
      </c>
      <c r="BS4532" s="1">
        <v>28.504</v>
      </c>
      <c r="BT4532" s="1">
        <v>3.68</v>
      </c>
      <c r="BU4532" s="1">
        <v>12.129</v>
      </c>
      <c r="BV4532" s="1">
        <v>-1.578</v>
      </c>
      <c r="BW4532" s="1">
        <v>-0.78</v>
      </c>
      <c r="BX4532" s="1">
        <v>36.923</v>
      </c>
      <c r="BY4532" s="1">
        <v>2726.344</v>
      </c>
      <c r="BZ4532" s="1">
        <v>14.84</v>
      </c>
      <c r="CA4532" s="1">
        <v>6783.32</v>
      </c>
      <c r="CB4532" s="1">
        <v>55.664</v>
      </c>
      <c r="CC4532" s="1">
        <v>19.457</v>
      </c>
      <c r="CD4532" s="1">
        <v>1.137</v>
      </c>
      <c r="CE4532" s="1">
        <v>0.559</v>
      </c>
      <c r="CF4532" s="1">
        <v>49.683</v>
      </c>
      <c r="CG4532" s="1">
        <v>209.436</v>
      </c>
      <c r="CH4532" s="1">
        <v>1.14</v>
      </c>
      <c r="CI4532" s="1">
        <v>9127.532</v>
      </c>
      <c r="CN4532" s="1">
        <v>4.276</v>
      </c>
      <c r="CO4532" s="1">
        <v>26.181</v>
      </c>
      <c r="CP4532" s="1">
        <v>5.078</v>
      </c>
      <c r="CQ4532" s="1">
        <v>1.63</v>
      </c>
      <c r="CR4532" s="1">
        <v>0.0</v>
      </c>
      <c r="CS4532" s="1">
        <v>-4.186</v>
      </c>
      <c r="CT4532" s="1">
        <v>-0.222</v>
      </c>
      <c r="CU4532" s="1">
        <v>299.457</v>
      </c>
      <c r="CV4532" s="1">
        <v>0.0</v>
      </c>
      <c r="CW4532" s="1">
        <v>932.932</v>
      </c>
      <c r="CX4532" s="1">
        <v>6.114</v>
      </c>
      <c r="CY4532" s="1">
        <v>0.0</v>
      </c>
      <c r="CZ4532" s="1">
        <v>2.676</v>
      </c>
      <c r="DA4532" s="1">
        <v>4897.865</v>
      </c>
      <c r="DB4532" s="1">
        <v>191.296</v>
      </c>
      <c r="DC4532" s="1">
        <v>-8.933</v>
      </c>
      <c r="DD4532" s="1">
        <v>-1.921</v>
      </c>
      <c r="DE4532" s="1">
        <v>17.168</v>
      </c>
      <c r="DF4532" s="1">
        <v>1067.389</v>
      </c>
      <c r="DG4532" s="1">
        <v>5.81</v>
      </c>
      <c r="DH4532" s="1">
        <v>3153.995</v>
      </c>
      <c r="DI4532" s="1">
        <v>21.793</v>
      </c>
      <c r="DJ4532" s="1">
        <v>9.047</v>
      </c>
      <c r="DK4532" s="1">
        <v>15.613</v>
      </c>
      <c r="DL4532" s="1">
        <v>0.19</v>
      </c>
      <c r="DM4532" s="1">
        <v>1.455</v>
      </c>
      <c r="DN4532" s="1">
        <v>106.555</v>
      </c>
      <c r="DO4532" s="1">
        <v>0.58</v>
      </c>
      <c r="DP4532" s="1">
        <v>267.348</v>
      </c>
      <c r="DQ4532" s="1">
        <v>2.176</v>
      </c>
      <c r="DR4532" s="1">
        <v>0.767</v>
      </c>
      <c r="DS4532" s="1">
        <v>0.0</v>
      </c>
      <c r="DT4532" s="1">
        <v>0.0</v>
      </c>
      <c r="DU4532" s="1">
        <v>0.015</v>
      </c>
      <c r="DV4532" s="1">
        <v>1.837</v>
      </c>
      <c r="DW4532" s="1">
        <v>0.01</v>
      </c>
      <c r="DX4532" s="1">
        <v>2.742</v>
      </c>
      <c r="DY4532" s="1">
        <v>0.038</v>
      </c>
      <c r="DZ4532" s="1">
        <v>0.008</v>
      </c>
    </row>
    <row r="4533">
      <c r="A4533" s="1" t="s">
        <v>483</v>
      </c>
      <c r="B4533" s="1">
        <v>2019.0</v>
      </c>
      <c r="C4533" s="1" t="s">
        <v>484</v>
      </c>
      <c r="D4533" s="1">
        <v>5450575.0</v>
      </c>
      <c r="E4533" s="1">
        <v>1.48579172352E11</v>
      </c>
      <c r="F4533" s="1">
        <v>4.805</v>
      </c>
      <c r="G4533" s="1">
        <v>0.081</v>
      </c>
      <c r="H4533" s="1">
        <v>324.798</v>
      </c>
      <c r="I4533" s="1">
        <v>1.77</v>
      </c>
      <c r="J4533" s="1">
        <v>310.059</v>
      </c>
      <c r="K4533" s="1">
        <v>1.69</v>
      </c>
      <c r="L4533" s="1">
        <v>5.991</v>
      </c>
      <c r="M4533" s="1">
        <v>0.967</v>
      </c>
      <c r="N4533" s="1">
        <v>171.216</v>
      </c>
      <c r="O4533" s="1">
        <v>-18.527</v>
      </c>
      <c r="P4533" s="1">
        <v>-7.147</v>
      </c>
      <c r="Q4533" s="1">
        <v>5765.937</v>
      </c>
      <c r="R4533" s="1">
        <v>31.428</v>
      </c>
      <c r="S4533" s="1">
        <v>429.312</v>
      </c>
      <c r="T4533" s="1">
        <v>2.34</v>
      </c>
      <c r="Y4533" s="1">
        <v>8.295</v>
      </c>
      <c r="Z4533" s="1">
        <v>17.163</v>
      </c>
      <c r="AA4533" s="1">
        <v>29.91</v>
      </c>
      <c r="AB4533" s="1">
        <v>5487.495</v>
      </c>
      <c r="AC4533" s="1">
        <v>28.21</v>
      </c>
      <c r="AD4533" s="1">
        <v>18.848</v>
      </c>
      <c r="AE4533" s="1">
        <v>-3.37</v>
      </c>
      <c r="AF4533" s="1">
        <v>-6.447</v>
      </c>
      <c r="AG4533" s="1">
        <v>33913.656</v>
      </c>
      <c r="AH4533" s="1">
        <v>1.244</v>
      </c>
      <c r="AI4533" s="1">
        <v>-7.153</v>
      </c>
      <c r="AJ4533" s="1">
        <v>-9.705</v>
      </c>
      <c r="AK4533" s="1">
        <v>1152.172</v>
      </c>
      <c r="AL4533" s="1">
        <v>6.28</v>
      </c>
      <c r="AM4533" s="1">
        <v>23110.984</v>
      </c>
      <c r="AN4533" s="1">
        <v>125.968</v>
      </c>
      <c r="AO4533" s="1">
        <v>22.262</v>
      </c>
      <c r="AP4533" s="1">
        <v>68.793</v>
      </c>
      <c r="AQ4533" s="1">
        <v>0.225</v>
      </c>
      <c r="AR4533" s="1">
        <v>0.107</v>
      </c>
      <c r="AS4533" s="1">
        <v>47.523</v>
      </c>
      <c r="AT4533" s="1">
        <v>563.243</v>
      </c>
      <c r="AU4533" s="1">
        <v>3.07</v>
      </c>
      <c r="AV4533" s="1">
        <v>8718.855</v>
      </c>
      <c r="BA4533" s="1">
        <v>10.883</v>
      </c>
      <c r="BB4533" s="1">
        <v>25.953</v>
      </c>
      <c r="BC4533" s="1">
        <v>4.83</v>
      </c>
      <c r="BD4533" s="1">
        <v>21.337</v>
      </c>
      <c r="BE4533" s="1">
        <v>1.852</v>
      </c>
      <c r="BF4533" s="1">
        <v>10.782</v>
      </c>
      <c r="BG4533" s="1">
        <v>799.916</v>
      </c>
      <c r="BH4533" s="1">
        <v>4.36</v>
      </c>
      <c r="BI4533" s="1">
        <v>1978.173</v>
      </c>
      <c r="BJ4533" s="1">
        <v>15.456</v>
      </c>
      <c r="BK4533" s="1">
        <v>5.888</v>
      </c>
      <c r="BL4533" s="1">
        <v>6.08</v>
      </c>
      <c r="BM4533" s="1">
        <v>3.052</v>
      </c>
      <c r="BN4533" s="1">
        <v>57.143</v>
      </c>
      <c r="BO4533" s="1">
        <v>4023.429</v>
      </c>
      <c r="BP4533" s="1">
        <v>21.93</v>
      </c>
      <c r="BQ4533" s="1">
        <v>10483.781</v>
      </c>
      <c r="BR4533" s="1">
        <v>77.738</v>
      </c>
      <c r="BS4533" s="1">
        <v>31.207</v>
      </c>
      <c r="BT4533" s="1">
        <v>1.7</v>
      </c>
      <c r="BU4533" s="1">
        <v>5.684</v>
      </c>
      <c r="BV4533" s="1">
        <v>2.958</v>
      </c>
      <c r="BW4533" s="1">
        <v>0.904</v>
      </c>
      <c r="BX4533" s="1">
        <v>37.827</v>
      </c>
      <c r="BY4533" s="1">
        <v>2803.374</v>
      </c>
      <c r="BZ4533" s="1">
        <v>15.28</v>
      </c>
      <c r="CA4533" s="1">
        <v>6939.952</v>
      </c>
      <c r="CB4533" s="1">
        <v>54.165</v>
      </c>
      <c r="CC4533" s="1">
        <v>20.658</v>
      </c>
      <c r="CD4533" s="1">
        <v>-5.364</v>
      </c>
      <c r="CE4533" s="1">
        <v>-2.665</v>
      </c>
      <c r="CF4533" s="1">
        <v>47.018</v>
      </c>
      <c r="CG4533" s="1">
        <v>159.616</v>
      </c>
      <c r="CH4533" s="1">
        <v>0.87</v>
      </c>
      <c r="CI4533" s="1">
        <v>8626.191</v>
      </c>
      <c r="CN4533" s="1">
        <v>3.084</v>
      </c>
      <c r="CO4533" s="1">
        <v>25.677</v>
      </c>
      <c r="CP4533" s="1">
        <v>5.291</v>
      </c>
      <c r="CQ4533" s="1">
        <v>1.69</v>
      </c>
      <c r="CR4533" s="1">
        <v>0.0</v>
      </c>
      <c r="CS4533" s="1">
        <v>4.185</v>
      </c>
      <c r="CT4533" s="1">
        <v>0.213</v>
      </c>
      <c r="CU4533" s="1">
        <v>310.059</v>
      </c>
      <c r="CV4533" s="1">
        <v>0.0</v>
      </c>
      <c r="CW4533" s="1">
        <v>970.654</v>
      </c>
      <c r="CX4533" s="1">
        <v>5.991</v>
      </c>
      <c r="CY4533" s="1">
        <v>0.0</v>
      </c>
      <c r="CZ4533" s="1">
        <v>2.889</v>
      </c>
      <c r="DA4533" s="1">
        <v>5175.601</v>
      </c>
      <c r="DB4533" s="1">
        <v>184.849</v>
      </c>
      <c r="DC4533" s="1">
        <v>12.263</v>
      </c>
      <c r="DD4533" s="1">
        <v>2.148</v>
      </c>
      <c r="DE4533" s="1">
        <v>19.316</v>
      </c>
      <c r="DF4533" s="1">
        <v>1220.055</v>
      </c>
      <c r="DG4533" s="1">
        <v>6.65</v>
      </c>
      <c r="DH4533" s="1">
        <v>3543.83</v>
      </c>
      <c r="DI4533" s="1">
        <v>23.573</v>
      </c>
      <c r="DJ4533" s="1">
        <v>10.549</v>
      </c>
      <c r="DK4533" s="1">
        <v>0.684</v>
      </c>
      <c r="DL4533" s="1">
        <v>0.003</v>
      </c>
      <c r="DM4533" s="1">
        <v>1.458</v>
      </c>
      <c r="DN4533" s="1">
        <v>108.245</v>
      </c>
      <c r="DO4533" s="1">
        <v>0.59</v>
      </c>
      <c r="DP4533" s="1">
        <v>267.48</v>
      </c>
      <c r="DQ4533" s="1">
        <v>2.091</v>
      </c>
      <c r="DR4533" s="1">
        <v>0.796</v>
      </c>
      <c r="DS4533" s="1">
        <v>0.0</v>
      </c>
      <c r="DT4533" s="1">
        <v>0.0</v>
      </c>
      <c r="DU4533" s="1">
        <v>0.015</v>
      </c>
      <c r="DV4533" s="1">
        <v>1.835</v>
      </c>
      <c r="DW4533" s="1">
        <v>0.01</v>
      </c>
      <c r="DX4533" s="1">
        <v>2.725</v>
      </c>
      <c r="DY4533" s="1">
        <v>0.035</v>
      </c>
      <c r="DZ4533" s="1">
        <v>0.008</v>
      </c>
    </row>
    <row r="4534">
      <c r="A4534" s="1" t="s">
        <v>483</v>
      </c>
      <c r="B4534" s="1">
        <v>2020.0</v>
      </c>
      <c r="C4534" s="1" t="s">
        <v>484</v>
      </c>
      <c r="D4534" s="1">
        <v>5454981.0</v>
      </c>
      <c r="E4534" s="1">
        <v>1.43565094912E11</v>
      </c>
      <c r="F4534" s="1">
        <v>0.402</v>
      </c>
      <c r="G4534" s="1">
        <v>0.007</v>
      </c>
      <c r="H4534" s="1">
        <v>325.839</v>
      </c>
      <c r="I4534" s="1">
        <v>1.777</v>
      </c>
      <c r="J4534" s="1">
        <v>306.142</v>
      </c>
      <c r="K4534" s="1">
        <v>1.67</v>
      </c>
      <c r="L4534" s="1">
        <v>5.858</v>
      </c>
      <c r="M4534" s="1">
        <v>0.991</v>
      </c>
      <c r="N4534" s="1">
        <v>158.541</v>
      </c>
      <c r="O4534" s="1">
        <v>-14.279</v>
      </c>
      <c r="P4534" s="1">
        <v>-4.488</v>
      </c>
      <c r="Q4534" s="1">
        <v>4938.625</v>
      </c>
      <c r="R4534" s="1">
        <v>26.94</v>
      </c>
      <c r="S4534" s="1">
        <v>340.973</v>
      </c>
      <c r="T4534" s="1">
        <v>1.86</v>
      </c>
      <c r="Y4534" s="1">
        <v>6.524</v>
      </c>
      <c r="Z4534" s="1">
        <v>15.016</v>
      </c>
      <c r="AA4534" s="1">
        <v>28.83</v>
      </c>
      <c r="AB4534" s="1">
        <v>5285.078</v>
      </c>
      <c r="AC4534" s="1">
        <v>28.51</v>
      </c>
      <c r="AD4534" s="1">
        <v>19.589</v>
      </c>
      <c r="AE4534" s="1">
        <v>-2.014</v>
      </c>
      <c r="AF4534" s="1">
        <v>-3.724</v>
      </c>
      <c r="AG4534" s="1">
        <v>33203.672</v>
      </c>
      <c r="AH4534" s="1">
        <v>1.262</v>
      </c>
      <c r="AI4534" s="1">
        <v>-3.57</v>
      </c>
      <c r="AJ4534" s="1">
        <v>-4.497</v>
      </c>
      <c r="AK4534" s="1">
        <v>1140.242</v>
      </c>
      <c r="AL4534" s="1">
        <v>6.22</v>
      </c>
      <c r="AM4534" s="1">
        <v>22267.926</v>
      </c>
      <c r="AN4534" s="1">
        <v>121.471</v>
      </c>
      <c r="AO4534" s="1">
        <v>21.817</v>
      </c>
      <c r="AP4534" s="1">
        <v>67.706</v>
      </c>
      <c r="AQ4534" s="1">
        <v>0.05</v>
      </c>
      <c r="AR4534" s="1">
        <v>0.024</v>
      </c>
      <c r="AS4534" s="1">
        <v>47.546</v>
      </c>
      <c r="AT4534" s="1">
        <v>654.448</v>
      </c>
      <c r="AU4534" s="1">
        <v>3.57</v>
      </c>
      <c r="AV4534" s="1">
        <v>8716.142</v>
      </c>
      <c r="BA4534" s="1">
        <v>12.522</v>
      </c>
      <c r="BB4534" s="1">
        <v>26.502</v>
      </c>
      <c r="BC4534" s="1">
        <v>4.52</v>
      </c>
      <c r="BD4534" s="1">
        <v>3.696</v>
      </c>
      <c r="BE4534" s="1">
        <v>0.371</v>
      </c>
      <c r="BF4534" s="1">
        <v>11.153</v>
      </c>
      <c r="BG4534" s="1">
        <v>828.601</v>
      </c>
      <c r="BH4534" s="1">
        <v>4.52</v>
      </c>
      <c r="BI4534" s="1">
        <v>2044.569</v>
      </c>
      <c r="BJ4534" s="1">
        <v>15.854</v>
      </c>
      <c r="BK4534" s="1">
        <v>6.217</v>
      </c>
      <c r="BL4534" s="1">
        <v>1.613</v>
      </c>
      <c r="BM4534" s="1">
        <v>0.796</v>
      </c>
      <c r="BN4534" s="1">
        <v>57.939</v>
      </c>
      <c r="BO4534" s="1">
        <v>4086.174</v>
      </c>
      <c r="BP4534" s="1">
        <v>22.29</v>
      </c>
      <c r="BQ4534" s="1">
        <v>10621.284</v>
      </c>
      <c r="BR4534" s="1">
        <v>78.183</v>
      </c>
      <c r="BS4534" s="1">
        <v>32.294</v>
      </c>
      <c r="BT4534" s="1">
        <v>0.32</v>
      </c>
      <c r="BU4534" s="1">
        <v>1.11</v>
      </c>
      <c r="BV4534" s="1">
        <v>1.06</v>
      </c>
      <c r="BW4534" s="1">
        <v>0.307</v>
      </c>
      <c r="BX4534" s="1">
        <v>38.133</v>
      </c>
      <c r="BY4534" s="1">
        <v>2830.441</v>
      </c>
      <c r="BZ4534" s="1">
        <v>15.44</v>
      </c>
      <c r="CA4534" s="1">
        <v>6990.553</v>
      </c>
      <c r="CB4534" s="1">
        <v>54.156</v>
      </c>
      <c r="CC4534" s="1">
        <v>21.255</v>
      </c>
      <c r="CD4534" s="1">
        <v>-0.07</v>
      </c>
      <c r="CE4534" s="1">
        <v>-0.033</v>
      </c>
      <c r="CF4534" s="1">
        <v>46.985</v>
      </c>
      <c r="CG4534" s="1">
        <v>144.822</v>
      </c>
      <c r="CH4534" s="1">
        <v>0.79</v>
      </c>
      <c r="CI4534" s="1">
        <v>8613.16</v>
      </c>
      <c r="CN4534" s="1">
        <v>2.771</v>
      </c>
      <c r="CO4534" s="1">
        <v>26.188</v>
      </c>
      <c r="CP4534" s="1">
        <v>5.228</v>
      </c>
      <c r="CQ4534" s="1">
        <v>1.67</v>
      </c>
      <c r="CR4534" s="1">
        <v>0.0</v>
      </c>
      <c r="CS4534" s="1">
        <v>-1.181</v>
      </c>
      <c r="CT4534" s="1">
        <v>-0.062</v>
      </c>
      <c r="CU4534" s="1">
        <v>306.142</v>
      </c>
      <c r="CV4534" s="1">
        <v>0.0</v>
      </c>
      <c r="CW4534" s="1">
        <v>958.413</v>
      </c>
      <c r="CX4534" s="1">
        <v>5.858</v>
      </c>
      <c r="CY4534" s="1">
        <v>0.0</v>
      </c>
      <c r="CZ4534" s="1">
        <v>2.914</v>
      </c>
      <c r="DA4534" s="1">
        <v>5226.416</v>
      </c>
      <c r="DB4534" s="1">
        <v>181.125</v>
      </c>
      <c r="DC4534" s="1">
        <v>2.616</v>
      </c>
      <c r="DD4534" s="1">
        <v>0.49</v>
      </c>
      <c r="DE4534" s="1">
        <v>19.806</v>
      </c>
      <c r="DF4534" s="1">
        <v>1255.733</v>
      </c>
      <c r="DG4534" s="1">
        <v>6.85</v>
      </c>
      <c r="DH4534" s="1">
        <v>3630.731</v>
      </c>
      <c r="DI4534" s="1">
        <v>24.027</v>
      </c>
      <c r="DJ4534" s="1">
        <v>11.039</v>
      </c>
      <c r="DK4534" s="1">
        <v>12.564</v>
      </c>
      <c r="DL4534" s="1">
        <v>0.179</v>
      </c>
      <c r="DM4534" s="1">
        <v>1.637</v>
      </c>
      <c r="DN4534" s="1">
        <v>120.99</v>
      </c>
      <c r="DO4534" s="1">
        <v>0.66</v>
      </c>
      <c r="DP4534" s="1">
        <v>300.099</v>
      </c>
      <c r="DQ4534" s="1">
        <v>2.315</v>
      </c>
      <c r="DR4534" s="1">
        <v>0.912</v>
      </c>
      <c r="DS4534" s="1">
        <v>-33.333</v>
      </c>
      <c r="DT4534" s="1">
        <v>-0.005</v>
      </c>
      <c r="DU4534" s="1">
        <v>0.01</v>
      </c>
      <c r="DV4534" s="1">
        <v>0.0</v>
      </c>
      <c r="DW4534" s="1">
        <v>0.0</v>
      </c>
      <c r="DX4534" s="1">
        <v>1.811</v>
      </c>
      <c r="DY4534" s="1">
        <v>0.0</v>
      </c>
      <c r="DZ4534" s="1">
        <v>0.006</v>
      </c>
    </row>
    <row r="4535">
      <c r="A4535" s="1" t="s">
        <v>483</v>
      </c>
      <c r="B4535" s="1">
        <v>2021.0</v>
      </c>
      <c r="C4535" s="1" t="s">
        <v>484</v>
      </c>
      <c r="D4535" s="1">
        <v>5442712.0</v>
      </c>
      <c r="E4535" s="1">
        <v>1.47892584448E11</v>
      </c>
      <c r="F4535" s="1">
        <v>4.466</v>
      </c>
      <c r="G4535" s="1">
        <v>0.079</v>
      </c>
      <c r="H4535" s="1">
        <v>341.16</v>
      </c>
      <c r="I4535" s="1">
        <v>1.857</v>
      </c>
      <c r="J4535" s="1">
        <v>338.067</v>
      </c>
      <c r="K4535" s="1">
        <v>1.84</v>
      </c>
      <c r="L4535" s="1">
        <v>6.195</v>
      </c>
      <c r="M4535" s="1">
        <v>0.959</v>
      </c>
      <c r="N4535" s="1">
        <v>167.34</v>
      </c>
      <c r="O4535" s="1">
        <v>21.399</v>
      </c>
      <c r="P4535" s="1">
        <v>5.765</v>
      </c>
      <c r="Q4535" s="1">
        <v>6008.932</v>
      </c>
      <c r="R4535" s="1">
        <v>32.705</v>
      </c>
      <c r="S4535" s="1">
        <v>312.344</v>
      </c>
      <c r="T4535" s="1">
        <v>1.7</v>
      </c>
      <c r="Y4535" s="1">
        <v>5.724</v>
      </c>
      <c r="Z4535" s="1">
        <v>16.894</v>
      </c>
      <c r="AA4535" s="1">
        <v>30.47</v>
      </c>
      <c r="AB4535" s="1">
        <v>5598.312</v>
      </c>
      <c r="AC4535" s="1">
        <v>29.7</v>
      </c>
      <c r="AD4535" s="1">
        <v>18.629</v>
      </c>
      <c r="AE4535" s="1">
        <v>7.783</v>
      </c>
      <c r="AF4535" s="1">
        <v>14.098</v>
      </c>
      <c r="AG4535" s="1">
        <v>35868.73</v>
      </c>
      <c r="AH4535" s="1">
        <v>1.32</v>
      </c>
      <c r="AI4535" s="1">
        <v>11.197</v>
      </c>
      <c r="AJ4535" s="1">
        <v>13.601</v>
      </c>
      <c r="AK4535" s="1">
        <v>1322.87</v>
      </c>
      <c r="AL4535" s="1">
        <v>7.2</v>
      </c>
      <c r="AM4535" s="1">
        <v>24817.029</v>
      </c>
      <c r="AN4535" s="1">
        <v>135.072</v>
      </c>
      <c r="AO4535" s="1">
        <v>24.242</v>
      </c>
      <c r="AP4535" s="1">
        <v>69.773</v>
      </c>
      <c r="AQ4535" s="1">
        <v>11.32</v>
      </c>
      <c r="AR4535" s="1">
        <v>5.382</v>
      </c>
      <c r="AS4535" s="1">
        <v>52.929</v>
      </c>
      <c r="AT4535" s="1">
        <v>802.909</v>
      </c>
      <c r="AU4535" s="1">
        <v>4.37</v>
      </c>
      <c r="AV4535" s="1">
        <v>9724.705</v>
      </c>
      <c r="BA4535" s="1">
        <v>14.714</v>
      </c>
      <c r="BB4535" s="1">
        <v>27.341</v>
      </c>
      <c r="BC4535" s="1">
        <v>4.97</v>
      </c>
      <c r="BD4535" s="1">
        <v>-5.734</v>
      </c>
      <c r="BE4535" s="1">
        <v>-0.665</v>
      </c>
      <c r="BF4535" s="1">
        <v>10.488</v>
      </c>
      <c r="BG4535" s="1">
        <v>782.698</v>
      </c>
      <c r="BH4535" s="1">
        <v>4.26</v>
      </c>
      <c r="BI4535" s="1">
        <v>1926.923</v>
      </c>
      <c r="BJ4535" s="1">
        <v>14.343</v>
      </c>
      <c r="BK4535" s="1">
        <v>5.418</v>
      </c>
      <c r="BL4535" s="1">
        <v>1.189</v>
      </c>
      <c r="BM4535" s="1">
        <v>0.577</v>
      </c>
      <c r="BN4535" s="1">
        <v>58.516</v>
      </c>
      <c r="BO4535" s="1">
        <v>4133.969</v>
      </c>
      <c r="BP4535" s="1">
        <v>22.5</v>
      </c>
      <c r="BQ4535" s="1">
        <v>10751.237</v>
      </c>
      <c r="BR4535" s="1">
        <v>75.758</v>
      </c>
      <c r="BS4535" s="1">
        <v>30.227</v>
      </c>
      <c r="BT4535" s="1">
        <v>0.77</v>
      </c>
      <c r="BU4535" s="1">
        <v>2.527</v>
      </c>
      <c r="BV4535" s="1">
        <v>1.852</v>
      </c>
      <c r="BW4535" s="1">
        <v>0.611</v>
      </c>
      <c r="BX4535" s="1">
        <v>38.744</v>
      </c>
      <c r="BY4535" s="1">
        <v>2890.103</v>
      </c>
      <c r="BZ4535" s="1">
        <v>15.73</v>
      </c>
      <c r="CA4535" s="1">
        <v>7118.481</v>
      </c>
      <c r="CB4535" s="1">
        <v>52.963</v>
      </c>
      <c r="CC4535" s="1">
        <v>20.014</v>
      </c>
      <c r="CD4535" s="1">
        <v>5.222</v>
      </c>
      <c r="CE4535" s="1">
        <v>2.454</v>
      </c>
      <c r="CF4535" s="1">
        <v>49.438</v>
      </c>
      <c r="CG4535" s="1">
        <v>207.617</v>
      </c>
      <c r="CH4535" s="1">
        <v>1.13</v>
      </c>
      <c r="CI4535" s="1">
        <v>9083.392</v>
      </c>
      <c r="CN4535" s="1">
        <v>3.805</v>
      </c>
      <c r="CO4535" s="1">
        <v>25.538</v>
      </c>
      <c r="CP4535" s="1">
        <v>5.762</v>
      </c>
      <c r="CQ4535" s="1">
        <v>1.84</v>
      </c>
      <c r="CR4535" s="1">
        <v>0.0</v>
      </c>
      <c r="CS4535" s="1">
        <v>10.221</v>
      </c>
      <c r="CT4535" s="1">
        <v>0.534</v>
      </c>
      <c r="CU4535" s="1">
        <v>338.067</v>
      </c>
      <c r="CV4535" s="1">
        <v>0.0</v>
      </c>
      <c r="CW4535" s="1">
        <v>1058.755</v>
      </c>
      <c r="CX4535" s="1">
        <v>6.195</v>
      </c>
      <c r="CY4535" s="1">
        <v>0.0</v>
      </c>
      <c r="CZ4535" s="1">
        <v>2.977</v>
      </c>
      <c r="DA4535" s="1">
        <v>5456.838</v>
      </c>
      <c r="DB4535" s="1">
        <v>195.223</v>
      </c>
      <c r="DC4535" s="1">
        <v>0.005</v>
      </c>
      <c r="DD4535" s="1">
        <v>-0.034</v>
      </c>
      <c r="DE4535" s="1">
        <v>19.772</v>
      </c>
      <c r="DF4535" s="1">
        <v>1243.865</v>
      </c>
      <c r="DG4535" s="1">
        <v>6.77</v>
      </c>
      <c r="DH4535" s="1">
        <v>3632.756</v>
      </c>
      <c r="DI4535" s="1">
        <v>22.795</v>
      </c>
      <c r="DJ4535" s="1">
        <v>10.213</v>
      </c>
      <c r="DK4535" s="1">
        <v>1.207</v>
      </c>
      <c r="DL4535" s="1">
        <v>0.016</v>
      </c>
      <c r="DM4535" s="1">
        <v>1.653</v>
      </c>
      <c r="DN4535" s="1">
        <v>123.1</v>
      </c>
      <c r="DO4535" s="1">
        <v>0.67</v>
      </c>
      <c r="DP4535" s="1">
        <v>303.655</v>
      </c>
      <c r="DQ4535" s="1">
        <v>2.256</v>
      </c>
      <c r="DR4535" s="1">
        <v>0.854</v>
      </c>
      <c r="DS4535" s="1">
        <v>25.0</v>
      </c>
      <c r="DT4535" s="1">
        <v>0.002</v>
      </c>
      <c r="DU4535" s="1">
        <v>0.012</v>
      </c>
      <c r="DV4535" s="1">
        <v>0.0</v>
      </c>
      <c r="DW4535" s="1">
        <v>0.0</v>
      </c>
      <c r="DX4535" s="1">
        <v>2.263</v>
      </c>
      <c r="DY4535" s="1">
        <v>0.0</v>
      </c>
      <c r="DZ4535" s="1">
        <v>0.006</v>
      </c>
    </row>
    <row r="4536">
      <c r="A4536" s="1" t="s">
        <v>483</v>
      </c>
      <c r="B4536" s="1">
        <v>2022.0</v>
      </c>
      <c r="C4536" s="1" t="s">
        <v>484</v>
      </c>
      <c r="D4536" s="1">
        <v>5473145.0</v>
      </c>
      <c r="E4536" s="1">
        <v>1.50360424448E11</v>
      </c>
      <c r="F4536" s="1">
        <v>5.478</v>
      </c>
      <c r="G4536" s="1">
        <v>0.102</v>
      </c>
      <c r="H4536" s="1">
        <v>357.848</v>
      </c>
      <c r="I4536" s="1">
        <v>1.959</v>
      </c>
      <c r="J4536" s="1">
        <v>272.238</v>
      </c>
      <c r="K4536" s="1">
        <v>1.49</v>
      </c>
      <c r="L4536" s="1">
        <v>5.614</v>
      </c>
      <c r="M4536" s="1">
        <v>1.098</v>
      </c>
      <c r="N4536" s="1">
        <v>142.05</v>
      </c>
      <c r="O4536" s="1">
        <v>-14.603</v>
      </c>
      <c r="P4536" s="1">
        <v>-4.776</v>
      </c>
      <c r="Q4536" s="1">
        <v>5102.944</v>
      </c>
      <c r="R4536" s="1">
        <v>27.929</v>
      </c>
      <c r="S4536" s="1">
        <v>295.991</v>
      </c>
      <c r="T4536" s="1">
        <v>1.62</v>
      </c>
      <c r="Y4536" s="1">
        <v>6.104</v>
      </c>
      <c r="Z4536" s="1">
        <v>15.653</v>
      </c>
      <c r="AA4536" s="1">
        <v>27.95</v>
      </c>
      <c r="AB4536" s="1">
        <v>5106.753</v>
      </c>
      <c r="AC4536" s="1">
        <v>26.54</v>
      </c>
      <c r="AD4536" s="1">
        <v>18.209</v>
      </c>
      <c r="AE4536" s="1">
        <v>-7.853</v>
      </c>
      <c r="AF4536" s="1">
        <v>-15.33</v>
      </c>
      <c r="AG4536" s="1">
        <v>32868.281</v>
      </c>
      <c r="AH4536" s="1">
        <v>1.196</v>
      </c>
      <c r="AI4536" s="1">
        <v>-9.637</v>
      </c>
      <c r="AJ4536" s="1">
        <v>-13.017</v>
      </c>
      <c r="AK4536" s="1">
        <v>877.01</v>
      </c>
      <c r="AL4536" s="1">
        <v>4.8</v>
      </c>
      <c r="AM4536" s="1">
        <v>22300.748</v>
      </c>
      <c r="AN4536" s="1">
        <v>122.055</v>
      </c>
      <c r="AO4536" s="1">
        <v>18.086</v>
      </c>
      <c r="AP4536" s="1">
        <v>68.405</v>
      </c>
      <c r="AQ4536" s="1">
        <v>-16.683</v>
      </c>
      <c r="AR4536" s="1">
        <v>-8.83</v>
      </c>
      <c r="AS4536" s="1">
        <v>44.099</v>
      </c>
      <c r="AT4536" s="1">
        <v>383.692</v>
      </c>
      <c r="AU4536" s="1">
        <v>2.1</v>
      </c>
      <c r="AV4536" s="1">
        <v>8057.29</v>
      </c>
      <c r="BA4536" s="1">
        <v>7.913</v>
      </c>
      <c r="BB4536" s="1">
        <v>24.715</v>
      </c>
      <c r="BC4536" s="1">
        <v>3.77</v>
      </c>
      <c r="BD4536" s="1">
        <v>-13.621</v>
      </c>
      <c r="BE4536" s="1">
        <v>-1.451</v>
      </c>
      <c r="BF4536" s="1">
        <v>9.037</v>
      </c>
      <c r="BG4536" s="1">
        <v>672.374</v>
      </c>
      <c r="BH4536" s="1">
        <v>3.68</v>
      </c>
      <c r="BI4536" s="1">
        <v>1651.126</v>
      </c>
      <c r="BJ4536" s="1">
        <v>13.866</v>
      </c>
      <c r="BK4536" s="1">
        <v>5.065</v>
      </c>
      <c r="BL4536" s="1">
        <v>-2.726</v>
      </c>
      <c r="BM4536" s="1">
        <v>-2.142</v>
      </c>
      <c r="BN4536" s="1">
        <v>56.374</v>
      </c>
      <c r="BO4536" s="1">
        <v>3972.122</v>
      </c>
      <c r="BP4536" s="1">
        <v>21.74</v>
      </c>
      <c r="BQ4536" s="1">
        <v>10300.114</v>
      </c>
      <c r="BR4536" s="1">
        <v>81.914</v>
      </c>
      <c r="BS4536" s="1">
        <v>31.595</v>
      </c>
      <c r="BT4536" s="1">
        <v>1.41</v>
      </c>
      <c r="BU4536" s="1">
        <v>5.045</v>
      </c>
      <c r="BV4536" s="1">
        <v>1.208</v>
      </c>
      <c r="BW4536" s="1">
        <v>0.372</v>
      </c>
      <c r="BX4536" s="1">
        <v>39.115</v>
      </c>
      <c r="BY4536" s="1">
        <v>2908.748</v>
      </c>
      <c r="BZ4536" s="1">
        <v>15.92</v>
      </c>
      <c r="CA4536" s="1">
        <v>7146.801</v>
      </c>
      <c r="CB4536" s="1">
        <v>59.985</v>
      </c>
      <c r="CC4536" s="1">
        <v>21.922</v>
      </c>
      <c r="CD4536" s="1">
        <v>1.192</v>
      </c>
      <c r="CE4536" s="1">
        <v>0.589</v>
      </c>
      <c r="CF4536" s="1">
        <v>50.027</v>
      </c>
      <c r="CG4536" s="1">
        <v>197.327</v>
      </c>
      <c r="CH4536" s="1">
        <v>1.08</v>
      </c>
      <c r="CI4536" s="1">
        <v>9140.515</v>
      </c>
      <c r="CN4536" s="1">
        <v>4.069</v>
      </c>
      <c r="CO4536" s="1">
        <v>28.038</v>
      </c>
      <c r="CP4536" s="1">
        <v>4.656</v>
      </c>
      <c r="CQ4536" s="1">
        <v>1.49</v>
      </c>
      <c r="CR4536" s="1">
        <v>0.0</v>
      </c>
      <c r="CS4536" s="1">
        <v>-19.197</v>
      </c>
      <c r="CT4536" s="1">
        <v>-1.106</v>
      </c>
      <c r="CU4536" s="1">
        <v>272.238</v>
      </c>
      <c r="CV4536" s="1">
        <v>0.0</v>
      </c>
      <c r="CW4536" s="1">
        <v>850.745</v>
      </c>
      <c r="CX4536" s="1">
        <v>5.614</v>
      </c>
      <c r="CY4536" s="1">
        <v>0.0</v>
      </c>
      <c r="CZ4536" s="1">
        <v>2.61</v>
      </c>
      <c r="DA4536" s="1">
        <v>4849.132</v>
      </c>
      <c r="DB4536" s="1">
        <v>179.893</v>
      </c>
      <c r="DC4536" s="1">
        <v>-9.893</v>
      </c>
      <c r="DD4536" s="1">
        <v>-2.514</v>
      </c>
      <c r="DE4536" s="1">
        <v>17.259</v>
      </c>
      <c r="DF4536" s="1">
        <v>1063.374</v>
      </c>
      <c r="DG4536" s="1">
        <v>5.82</v>
      </c>
      <c r="DH4536" s="1">
        <v>3153.313</v>
      </c>
      <c r="DI4536" s="1">
        <v>21.929</v>
      </c>
      <c r="DJ4536" s="1">
        <v>9.672</v>
      </c>
      <c r="DK4536" s="1">
        <v>-3.13</v>
      </c>
      <c r="DL4536" s="1">
        <v>-0.056</v>
      </c>
      <c r="DM4536" s="1">
        <v>1.597</v>
      </c>
      <c r="DN4536" s="1">
        <v>118.762</v>
      </c>
      <c r="DO4536" s="1">
        <v>0.65</v>
      </c>
      <c r="DP4536" s="1">
        <v>291.798</v>
      </c>
      <c r="DQ4536" s="1">
        <v>2.449</v>
      </c>
      <c r="DR4536" s="1">
        <v>0.895</v>
      </c>
      <c r="DS4536" s="1">
        <v>-20.0</v>
      </c>
      <c r="DT4536" s="1">
        <v>-0.002</v>
      </c>
      <c r="DU4536" s="1">
        <v>0.01</v>
      </c>
      <c r="DV4536" s="1">
        <v>0.0</v>
      </c>
      <c r="DW4536" s="1">
        <v>0.0</v>
      </c>
      <c r="DX4536" s="1">
        <v>1.796</v>
      </c>
      <c r="DY4536" s="1">
        <v>0.0</v>
      </c>
      <c r="DZ4536" s="1">
        <v>0.006</v>
      </c>
    </row>
    <row r="4537">
      <c r="A4537" s="1" t="s">
        <v>483</v>
      </c>
      <c r="B4537" s="1">
        <v>2023.0</v>
      </c>
      <c r="C4537" s="1" t="s">
        <v>484</v>
      </c>
      <c r="D4537" s="1">
        <v>5518008.0</v>
      </c>
      <c r="F4537" s="1">
        <v>-2.153</v>
      </c>
      <c r="G4537" s="1">
        <v>-0.042</v>
      </c>
      <c r="H4537" s="1">
        <v>347.297</v>
      </c>
      <c r="I4537" s="1">
        <v>1.916</v>
      </c>
      <c r="J4537" s="1">
        <v>255.527</v>
      </c>
      <c r="K4537" s="1">
        <v>1.41</v>
      </c>
      <c r="L4537" s="1">
        <v>4.775</v>
      </c>
      <c r="M4537" s="1">
        <v>1.051</v>
      </c>
      <c r="N4537" s="1">
        <v>115.137</v>
      </c>
      <c r="O4537" s="1">
        <v>-1.892</v>
      </c>
      <c r="P4537" s="1">
        <v>-0.528</v>
      </c>
      <c r="Q4537" s="1">
        <v>4965.687</v>
      </c>
      <c r="R4537" s="1">
        <v>27.401</v>
      </c>
      <c r="S4537" s="1">
        <v>221.094</v>
      </c>
      <c r="T4537" s="1">
        <v>1.22</v>
      </c>
      <c r="Y4537" s="1">
        <v>4.131</v>
      </c>
      <c r="Z4537" s="1">
        <v>15.021</v>
      </c>
      <c r="AA4537" s="1">
        <v>26.11</v>
      </c>
      <c r="AB4537" s="1">
        <v>4731.78</v>
      </c>
      <c r="AC4537" s="1">
        <v>29.53</v>
      </c>
      <c r="AD4537" s="1">
        <v>20.309</v>
      </c>
      <c r="AE4537" s="1">
        <v>2.468</v>
      </c>
      <c r="AF4537" s="1">
        <v>4.439</v>
      </c>
      <c r="AG4537" s="1">
        <v>33405.488</v>
      </c>
      <c r="AI4537" s="1">
        <v>-2.955</v>
      </c>
      <c r="AJ4537" s="1">
        <v>-3.607</v>
      </c>
      <c r="AK4537" s="1">
        <v>813.699</v>
      </c>
      <c r="AL4537" s="1">
        <v>4.49</v>
      </c>
      <c r="AM4537" s="1">
        <v>21465.752</v>
      </c>
      <c r="AN4537" s="1">
        <v>118.448</v>
      </c>
      <c r="AO4537" s="1">
        <v>15.205</v>
      </c>
      <c r="AP4537" s="1">
        <v>64.934</v>
      </c>
      <c r="AQ4537" s="1">
        <v>-4.801</v>
      </c>
      <c r="AR4537" s="1">
        <v>-2.117</v>
      </c>
      <c r="AS4537" s="1">
        <v>41.981</v>
      </c>
      <c r="AT4537" s="1">
        <v>413.193</v>
      </c>
      <c r="AU4537" s="1">
        <v>2.28</v>
      </c>
      <c r="AV4537" s="1">
        <v>7608.076</v>
      </c>
      <c r="BA4537" s="1">
        <v>7.721</v>
      </c>
      <c r="BB4537" s="1">
        <v>23.015</v>
      </c>
      <c r="BC4537" s="1">
        <v>3.4</v>
      </c>
      <c r="BD4537" s="1">
        <v>27.406</v>
      </c>
      <c r="BE4537" s="1">
        <v>2.392</v>
      </c>
      <c r="BF4537" s="1">
        <v>11.429</v>
      </c>
      <c r="BG4537" s="1">
        <v>849.944</v>
      </c>
      <c r="BH4537" s="1">
        <v>4.69</v>
      </c>
      <c r="BI4537" s="1">
        <v>2071.267</v>
      </c>
      <c r="BJ4537" s="1">
        <v>15.882</v>
      </c>
      <c r="BK4537" s="1">
        <v>6.266</v>
      </c>
      <c r="BL4537" s="1">
        <v>13.746</v>
      </c>
      <c r="BM4537" s="1">
        <v>7.59</v>
      </c>
      <c r="BN4537" s="1">
        <v>63.964</v>
      </c>
      <c r="BO4537" s="1">
        <v>4537.87</v>
      </c>
      <c r="BP4537" s="1">
        <v>25.04</v>
      </c>
      <c r="BQ4537" s="1">
        <v>11591.938</v>
      </c>
      <c r="BR4537" s="1">
        <v>84.795</v>
      </c>
      <c r="BS4537" s="1">
        <v>35.066</v>
      </c>
      <c r="BT4537" s="1">
        <v>-3.42</v>
      </c>
      <c r="BU4537" s="1">
        <v>-13.098</v>
      </c>
      <c r="BV4537" s="1">
        <v>15.157</v>
      </c>
      <c r="BW4537" s="1">
        <v>5.599</v>
      </c>
      <c r="BX4537" s="1">
        <v>44.715</v>
      </c>
      <c r="BY4537" s="1">
        <v>3321.851</v>
      </c>
      <c r="BZ4537" s="1">
        <v>18.33</v>
      </c>
      <c r="CA4537" s="1">
        <v>8103.401</v>
      </c>
      <c r="CB4537" s="1">
        <v>62.072</v>
      </c>
      <c r="CC4537" s="1">
        <v>24.513</v>
      </c>
      <c r="CD4537" s="1">
        <v>-1.922</v>
      </c>
      <c r="CE4537" s="1">
        <v>-0.961</v>
      </c>
      <c r="CF4537" s="1">
        <v>49.066</v>
      </c>
      <c r="CG4537" s="1">
        <v>179.413</v>
      </c>
      <c r="CH4537" s="1">
        <v>0.99</v>
      </c>
      <c r="CI4537" s="1">
        <v>8891.99</v>
      </c>
      <c r="CN4537" s="1">
        <v>3.353</v>
      </c>
      <c r="CO4537" s="1">
        <v>26.898</v>
      </c>
      <c r="CP4537" s="1">
        <v>4.419</v>
      </c>
      <c r="CQ4537" s="1">
        <v>1.41</v>
      </c>
      <c r="CR4537" s="1">
        <v>0.0</v>
      </c>
      <c r="CS4537" s="1">
        <v>-5.101</v>
      </c>
      <c r="CT4537" s="1">
        <v>-0.237</v>
      </c>
      <c r="CU4537" s="1">
        <v>255.527</v>
      </c>
      <c r="CV4537" s="1">
        <v>0.0</v>
      </c>
      <c r="CW4537" s="1">
        <v>800.787</v>
      </c>
      <c r="CX4537" s="1">
        <v>4.775</v>
      </c>
      <c r="CY4537" s="1">
        <v>0.0</v>
      </c>
      <c r="CZ4537" s="1">
        <v>2.422</v>
      </c>
      <c r="DA4537" s="1">
        <v>5351.569</v>
      </c>
      <c r="DB4537" s="1">
        <v>184.332</v>
      </c>
      <c r="DC4537" s="1">
        <v>10.858</v>
      </c>
      <c r="DD4537" s="1">
        <v>1.991</v>
      </c>
      <c r="DE4537" s="1">
        <v>19.25</v>
      </c>
      <c r="DF4537" s="1">
        <v>1216.019</v>
      </c>
      <c r="DG4537" s="1">
        <v>6.71</v>
      </c>
      <c r="DH4537" s="1">
        <v>3488.537</v>
      </c>
      <c r="DI4537" s="1">
        <v>22.723</v>
      </c>
      <c r="DJ4537" s="1">
        <v>10.553</v>
      </c>
      <c r="DK4537" s="1">
        <v>-6.923</v>
      </c>
      <c r="DL4537" s="1">
        <v>-0.121</v>
      </c>
      <c r="DM4537" s="1">
        <v>1.476</v>
      </c>
      <c r="DN4537" s="1">
        <v>110.547</v>
      </c>
      <c r="DO4537" s="1">
        <v>0.61</v>
      </c>
      <c r="DP4537" s="1">
        <v>267.417</v>
      </c>
      <c r="DQ4537" s="1">
        <v>2.066</v>
      </c>
      <c r="DR4537" s="1">
        <v>0.809</v>
      </c>
      <c r="DS4537" s="1">
        <v>0.0</v>
      </c>
      <c r="DT4537" s="1">
        <v>0.0</v>
      </c>
      <c r="DU4537" s="1">
        <v>0.01</v>
      </c>
      <c r="DV4537" s="1">
        <v>0.0</v>
      </c>
      <c r="DW4537" s="1">
        <v>0.0</v>
      </c>
      <c r="DX4537" s="1">
        <v>1.768</v>
      </c>
      <c r="DY4537" s="1">
        <v>0.0</v>
      </c>
      <c r="DZ4537" s="1">
        <v>0.005</v>
      </c>
    </row>
    <row r="4538">
      <c r="A4538" s="1" t="s">
        <v>483</v>
      </c>
      <c r="B4538" s="1">
        <v>2024.0</v>
      </c>
      <c r="C4538" s="1" t="s">
        <v>484</v>
      </c>
      <c r="D4538" s="1">
        <v>5506710.0</v>
      </c>
      <c r="F4538" s="1">
        <v>3.011</v>
      </c>
      <c r="G4538" s="1">
        <v>0.058</v>
      </c>
      <c r="H4538" s="1">
        <v>358.488</v>
      </c>
      <c r="I4538" s="1">
        <v>1.974</v>
      </c>
      <c r="J4538" s="1">
        <v>270.579</v>
      </c>
      <c r="K4538" s="1">
        <v>1.49</v>
      </c>
      <c r="L4538" s="1">
        <v>5.08</v>
      </c>
      <c r="M4538" s="1">
        <v>1.101</v>
      </c>
      <c r="N4538" s="1">
        <v>96.488</v>
      </c>
      <c r="O4538" s="1">
        <v>-19.194</v>
      </c>
      <c r="P4538" s="1">
        <v>-5.259</v>
      </c>
      <c r="Q4538" s="1">
        <v>4020.808</v>
      </c>
      <c r="R4538" s="1">
        <v>22.141</v>
      </c>
      <c r="S4538" s="1">
        <v>96.246</v>
      </c>
      <c r="T4538" s="1">
        <v>0.53</v>
      </c>
      <c r="Y4538" s="1">
        <v>1.807</v>
      </c>
      <c r="Z4538" s="1">
        <v>12.347</v>
      </c>
      <c r="AA4538" s="1">
        <v>26.29</v>
      </c>
      <c r="AB4538" s="1">
        <v>4774.176</v>
      </c>
      <c r="AC4538" s="1">
        <v>29.33</v>
      </c>
      <c r="AD4538" s="1">
        <v>20.69</v>
      </c>
      <c r="AE4538" s="1">
        <v>-1.766</v>
      </c>
      <c r="AF4538" s="1">
        <v>-3.255</v>
      </c>
      <c r="AG4538" s="1">
        <v>32882.973</v>
      </c>
      <c r="AI4538" s="1">
        <v>-3.285</v>
      </c>
      <c r="AJ4538" s="1">
        <v>-3.891</v>
      </c>
      <c r="AK4538" s="1">
        <v>744.546</v>
      </c>
      <c r="AL4538" s="1">
        <v>4.1</v>
      </c>
      <c r="AM4538" s="1">
        <v>20803.129</v>
      </c>
      <c r="AN4538" s="1">
        <v>114.557</v>
      </c>
      <c r="AO4538" s="1">
        <v>13.979</v>
      </c>
      <c r="AP4538" s="1">
        <v>63.883</v>
      </c>
      <c r="AQ4538" s="1">
        <v>3.487</v>
      </c>
      <c r="AR4538" s="1">
        <v>1.464</v>
      </c>
      <c r="AS4538" s="1">
        <v>43.445</v>
      </c>
      <c r="AT4538" s="1">
        <v>488.495</v>
      </c>
      <c r="AU4538" s="1">
        <v>2.69</v>
      </c>
      <c r="AV4538" s="1">
        <v>7889.518</v>
      </c>
      <c r="BA4538" s="1">
        <v>9.171</v>
      </c>
      <c r="BB4538" s="1">
        <v>24.227</v>
      </c>
      <c r="BC4538" s="1">
        <v>2.83</v>
      </c>
      <c r="BD4538" s="1">
        <v>5.239</v>
      </c>
      <c r="BE4538" s="1">
        <v>0.599</v>
      </c>
      <c r="BF4538" s="1">
        <v>12.028</v>
      </c>
      <c r="BG4538" s="1">
        <v>873.48</v>
      </c>
      <c r="BH4538" s="1">
        <v>4.81</v>
      </c>
      <c r="BI4538" s="1">
        <v>2184.261</v>
      </c>
      <c r="BJ4538" s="1">
        <v>16.4</v>
      </c>
      <c r="BK4538" s="1">
        <v>6.707</v>
      </c>
      <c r="BL4538" s="1">
        <v>1.304</v>
      </c>
      <c r="BM4538" s="1">
        <v>0.803</v>
      </c>
      <c r="BN4538" s="1">
        <v>64.767</v>
      </c>
      <c r="BO4538" s="1">
        <v>4581.683</v>
      </c>
      <c r="BP4538" s="1">
        <v>25.23</v>
      </c>
      <c r="BQ4538" s="1">
        <v>11761.501</v>
      </c>
      <c r="BR4538" s="1">
        <v>86.021</v>
      </c>
      <c r="BS4538" s="1">
        <v>36.117</v>
      </c>
      <c r="BT4538" s="1">
        <v>-3.04</v>
      </c>
      <c r="BU4538" s="1">
        <v>-11.563</v>
      </c>
      <c r="BV4538" s="1">
        <v>-0.453</v>
      </c>
      <c r="BW4538" s="1">
        <v>-0.203</v>
      </c>
      <c r="BX4538" s="1">
        <v>44.512</v>
      </c>
      <c r="BY4538" s="1">
        <v>3305.059</v>
      </c>
      <c r="BZ4538" s="1">
        <v>18.2</v>
      </c>
      <c r="CA4538" s="1">
        <v>8083.224</v>
      </c>
      <c r="CB4538" s="1">
        <v>62.053</v>
      </c>
      <c r="CC4538" s="1">
        <v>24.822</v>
      </c>
      <c r="CD4538" s="1">
        <v>-0.196</v>
      </c>
      <c r="CE4538" s="1">
        <v>-0.096</v>
      </c>
      <c r="CF4538" s="1">
        <v>48.97</v>
      </c>
      <c r="CG4538" s="1">
        <v>159.805</v>
      </c>
      <c r="CH4538" s="1">
        <v>0.88</v>
      </c>
      <c r="CI4538" s="1">
        <v>8892.803</v>
      </c>
      <c r="CN4538" s="1">
        <v>3.0</v>
      </c>
      <c r="CO4538" s="1">
        <v>27.308</v>
      </c>
      <c r="CP4538" s="1">
        <v>4.549</v>
      </c>
      <c r="CQ4538" s="1">
        <v>1.54</v>
      </c>
      <c r="CR4538" s="1">
        <v>0.05</v>
      </c>
      <c r="CS4538" s="1">
        <v>2.95</v>
      </c>
      <c r="CT4538" s="1">
        <v>0.13</v>
      </c>
      <c r="CU4538" s="1">
        <v>279.659</v>
      </c>
      <c r="CV4538" s="1">
        <v>9.08</v>
      </c>
      <c r="CW4538" s="1">
        <v>826.104</v>
      </c>
      <c r="CX4538" s="1">
        <v>5.251</v>
      </c>
      <c r="CY4538" s="1">
        <v>0.17</v>
      </c>
      <c r="CZ4538" s="1">
        <v>2.537</v>
      </c>
      <c r="DA4538" s="1">
        <v>5326.229</v>
      </c>
      <c r="DB4538" s="1">
        <v>181.077</v>
      </c>
      <c r="DC4538" s="1">
        <v>5.038</v>
      </c>
      <c r="DD4538" s="1">
        <v>1.005</v>
      </c>
      <c r="DE4538" s="1">
        <v>20.255</v>
      </c>
      <c r="DF4538" s="1">
        <v>1276.624</v>
      </c>
      <c r="DG4538" s="1">
        <v>7.03</v>
      </c>
      <c r="DH4538" s="1">
        <v>3678.277</v>
      </c>
      <c r="DI4538" s="1">
        <v>23.969</v>
      </c>
      <c r="DJ4538" s="1">
        <v>11.295</v>
      </c>
      <c r="DK4538" s="1">
        <v>14.809</v>
      </c>
      <c r="DL4538" s="1">
        <v>0.219</v>
      </c>
      <c r="DM4538" s="1">
        <v>1.694</v>
      </c>
      <c r="DN4538" s="1">
        <v>123.486</v>
      </c>
      <c r="DO4538" s="1">
        <v>0.68</v>
      </c>
      <c r="DP4538" s="1">
        <v>307.648</v>
      </c>
      <c r="DQ4538" s="1">
        <v>2.318</v>
      </c>
      <c r="DR4538" s="1">
        <v>0.945</v>
      </c>
      <c r="DS4538" s="1">
        <v>0.274</v>
      </c>
      <c r="DT4538" s="1">
        <v>0.0</v>
      </c>
      <c r="DU4538" s="1">
        <v>0.01</v>
      </c>
      <c r="DV4538" s="1">
        <v>0.0</v>
      </c>
      <c r="DW4538" s="1">
        <v>0.0</v>
      </c>
      <c r="DX4538" s="1">
        <v>1.777</v>
      </c>
      <c r="DY4538" s="1">
        <v>0.0</v>
      </c>
      <c r="DZ4538" s="1">
        <v>0.005</v>
      </c>
    </row>
    <row r="4539">
      <c r="A4539" s="1" t="s">
        <v>485</v>
      </c>
      <c r="B4539" s="1">
        <v>2000.0</v>
      </c>
      <c r="C4539" s="1" t="s">
        <v>486</v>
      </c>
      <c r="D4539" s="1">
        <v>1986774.0</v>
      </c>
      <c r="E4539" s="1">
        <v>4.3078787072E10</v>
      </c>
      <c r="G4539" s="1">
        <v>0.0</v>
      </c>
      <c r="H4539" s="1">
        <v>0.0</v>
      </c>
      <c r="I4539" s="1">
        <v>0.0</v>
      </c>
      <c r="J4539" s="1">
        <v>35.233</v>
      </c>
      <c r="K4539" s="1">
        <v>0.07</v>
      </c>
      <c r="L4539" s="1">
        <v>0.514</v>
      </c>
      <c r="M4539" s="1">
        <v>0.0</v>
      </c>
      <c r="N4539" s="1">
        <v>361.499</v>
      </c>
      <c r="O4539" s="1">
        <v>3.904</v>
      </c>
      <c r="P4539" s="1">
        <v>0.593</v>
      </c>
      <c r="Q4539" s="1">
        <v>7946.436</v>
      </c>
      <c r="R4539" s="1">
        <v>15.788</v>
      </c>
      <c r="S4539" s="1">
        <v>2320.344</v>
      </c>
      <c r="T4539" s="1">
        <v>4.61</v>
      </c>
      <c r="U4539" s="1">
        <v>-1.668</v>
      </c>
      <c r="V4539" s="1">
        <v>-0.254</v>
      </c>
      <c r="W4539" s="1">
        <v>7521.489</v>
      </c>
      <c r="X4539" s="1">
        <v>14.943</v>
      </c>
      <c r="Y4539" s="1">
        <v>33.872</v>
      </c>
      <c r="Z4539" s="1">
        <v>20.374</v>
      </c>
      <c r="AA4539" s="1">
        <v>12.29</v>
      </c>
      <c r="AB4539" s="1">
        <v>6185.907</v>
      </c>
      <c r="AC4539" s="1">
        <v>13.61</v>
      </c>
      <c r="AD4539" s="1">
        <v>21.932</v>
      </c>
      <c r="AE4539" s="1">
        <v>-0.8</v>
      </c>
      <c r="AF4539" s="1">
        <v>-0.633</v>
      </c>
      <c r="AG4539" s="1">
        <v>39493.477</v>
      </c>
      <c r="AH4539" s="1">
        <v>1.821</v>
      </c>
      <c r="AI4539" s="1">
        <v>-2.238</v>
      </c>
      <c r="AJ4539" s="1">
        <v>-1.222</v>
      </c>
      <c r="AK4539" s="1">
        <v>2491.476</v>
      </c>
      <c r="AL4539" s="1">
        <v>4.95</v>
      </c>
      <c r="AM4539" s="1">
        <v>26875.051</v>
      </c>
      <c r="AN4539" s="1">
        <v>53.395</v>
      </c>
      <c r="AO4539" s="1">
        <v>36.37</v>
      </c>
      <c r="AP4539" s="1">
        <v>68.907</v>
      </c>
      <c r="AQ4539" s="1">
        <v>-3.333</v>
      </c>
      <c r="AR4539" s="1">
        <v>-0.331</v>
      </c>
      <c r="AS4539" s="1">
        <v>9.598</v>
      </c>
      <c r="AT4539" s="1">
        <v>145.965</v>
      </c>
      <c r="AU4539" s="1">
        <v>0.29</v>
      </c>
      <c r="AV4539" s="1">
        <v>4830.956</v>
      </c>
      <c r="AX4539" s="1">
        <v>0.0</v>
      </c>
      <c r="AY4539" s="1">
        <v>0.0</v>
      </c>
      <c r="AZ4539" s="1">
        <v>0.0</v>
      </c>
      <c r="BA4539" s="1">
        <v>2.131</v>
      </c>
      <c r="BB4539" s="1">
        <v>12.386</v>
      </c>
      <c r="BC4539" s="1">
        <v>4.92</v>
      </c>
      <c r="BD4539" s="1">
        <v>2.541</v>
      </c>
      <c r="BE4539" s="1">
        <v>0.264</v>
      </c>
      <c r="BF4539" s="1">
        <v>10.65</v>
      </c>
      <c r="BG4539" s="1">
        <v>1927.748</v>
      </c>
      <c r="BH4539" s="1">
        <v>3.83</v>
      </c>
      <c r="BI4539" s="1">
        <v>5360.448</v>
      </c>
      <c r="BJ4539" s="1">
        <v>28.141</v>
      </c>
      <c r="BK4539" s="1">
        <v>13.744</v>
      </c>
      <c r="BL4539" s="1">
        <v>2.351</v>
      </c>
      <c r="BM4539" s="1">
        <v>0.566</v>
      </c>
      <c r="BN4539" s="1">
        <v>24.094</v>
      </c>
      <c r="BO4539" s="1">
        <v>4358.825</v>
      </c>
      <c r="BP4539" s="1">
        <v>8.66</v>
      </c>
      <c r="BQ4539" s="1">
        <v>12127.071</v>
      </c>
      <c r="BR4539" s="1">
        <v>63.63</v>
      </c>
      <c r="BS4539" s="1">
        <v>31.093</v>
      </c>
      <c r="BT4539" s="1">
        <v>-1.32</v>
      </c>
      <c r="BU4539" s="1">
        <v>-10.74</v>
      </c>
      <c r="BV4539" s="1">
        <v>1.384</v>
      </c>
      <c r="BW4539" s="1">
        <v>0.181</v>
      </c>
      <c r="BX4539" s="1">
        <v>13.225</v>
      </c>
      <c r="BY4539" s="1">
        <v>2395.844</v>
      </c>
      <c r="BZ4539" s="1">
        <v>4.76</v>
      </c>
      <c r="CA4539" s="1">
        <v>6656.52</v>
      </c>
      <c r="CB4539" s="1">
        <v>34.974</v>
      </c>
      <c r="CC4539" s="1">
        <v>17.067</v>
      </c>
      <c r="CD4539" s="1">
        <v>-5.034</v>
      </c>
      <c r="CE4539" s="1">
        <v>-1.485</v>
      </c>
      <c r="CF4539" s="1">
        <v>28.009</v>
      </c>
      <c r="CG4539" s="1">
        <v>25.166</v>
      </c>
      <c r="CH4539" s="1">
        <v>0.05</v>
      </c>
      <c r="CI4539" s="1">
        <v>14097.659</v>
      </c>
      <c r="CK4539" s="1">
        <v>0.012</v>
      </c>
      <c r="CL4539" s="1">
        <v>6.29</v>
      </c>
      <c r="CM4539" s="1">
        <v>0.012</v>
      </c>
      <c r="CN4539" s="1">
        <v>0.367</v>
      </c>
      <c r="CO4539" s="1">
        <v>36.146</v>
      </c>
      <c r="CP4539" s="1">
        <v>0.219</v>
      </c>
      <c r="CQ4539" s="1">
        <v>0.07</v>
      </c>
      <c r="CR4539" s="1">
        <v>0.0</v>
      </c>
      <c r="CS4539" s="1">
        <v>125.806</v>
      </c>
      <c r="CT4539" s="1">
        <v>0.122</v>
      </c>
      <c r="CU4539" s="1">
        <v>35.233</v>
      </c>
      <c r="CV4539" s="1">
        <v>0.0</v>
      </c>
      <c r="CW4539" s="1">
        <v>110.103</v>
      </c>
      <c r="CX4539" s="1">
        <v>0.514</v>
      </c>
      <c r="CY4539" s="1">
        <v>0.0</v>
      </c>
      <c r="CZ4539" s="1">
        <v>0.282</v>
      </c>
      <c r="DA4539" s="1">
        <v>6850.301</v>
      </c>
      <c r="DB4539" s="1">
        <v>78.465</v>
      </c>
      <c r="DC4539" s="1">
        <v>3.554</v>
      </c>
      <c r="DD4539" s="1">
        <v>0.386</v>
      </c>
      <c r="DE4539" s="1">
        <v>10.869</v>
      </c>
      <c r="DF4539" s="1">
        <v>1962.981</v>
      </c>
      <c r="DG4539" s="1">
        <v>3.9</v>
      </c>
      <c r="DH4539" s="1">
        <v>5470.552</v>
      </c>
      <c r="DI4539" s="1">
        <v>28.655</v>
      </c>
      <c r="DJ4539" s="1">
        <v>14.026</v>
      </c>
      <c r="DL4539" s="1">
        <v>0.0</v>
      </c>
      <c r="DM4539" s="1">
        <v>0.0</v>
      </c>
      <c r="DN4539" s="1">
        <v>0.0</v>
      </c>
      <c r="DO4539" s="1">
        <v>0.0</v>
      </c>
      <c r="DP4539" s="1">
        <v>0.0</v>
      </c>
      <c r="DQ4539" s="1">
        <v>0.0</v>
      </c>
      <c r="DR4539" s="1">
        <v>0.0</v>
      </c>
      <c r="DT4539" s="1">
        <v>0.0</v>
      </c>
      <c r="DU4539" s="1">
        <v>0.0</v>
      </c>
      <c r="DV4539" s="1">
        <v>0.0</v>
      </c>
      <c r="DW4539" s="1">
        <v>0.0</v>
      </c>
      <c r="DX4539" s="1">
        <v>0.0</v>
      </c>
      <c r="DY4539" s="1">
        <v>0.0</v>
      </c>
      <c r="DZ4539" s="1">
        <v>0.0</v>
      </c>
    </row>
    <row r="4540">
      <c r="A4540" s="1" t="s">
        <v>485</v>
      </c>
      <c r="B4540" s="1">
        <v>2001.0</v>
      </c>
      <c r="C4540" s="1" t="s">
        <v>486</v>
      </c>
      <c r="D4540" s="1">
        <v>1989637.0</v>
      </c>
      <c r="E4540" s="1">
        <v>4.414836736E10</v>
      </c>
      <c r="G4540" s="1">
        <v>0.0</v>
      </c>
      <c r="H4540" s="1">
        <v>0.0</v>
      </c>
      <c r="I4540" s="1">
        <v>0.0</v>
      </c>
      <c r="J4540" s="1">
        <v>35.182</v>
      </c>
      <c r="K4540" s="1">
        <v>0.07</v>
      </c>
      <c r="L4540" s="1">
        <v>0.483</v>
      </c>
      <c r="M4540" s="1">
        <v>0.0</v>
      </c>
      <c r="N4540" s="1">
        <v>367.403</v>
      </c>
      <c r="O4540" s="1">
        <v>6.021</v>
      </c>
      <c r="P4540" s="1">
        <v>0.951</v>
      </c>
      <c r="Q4540" s="1">
        <v>8412.777</v>
      </c>
      <c r="R4540" s="1">
        <v>16.738</v>
      </c>
      <c r="S4540" s="1">
        <v>2472.813</v>
      </c>
      <c r="T4540" s="1">
        <v>4.92</v>
      </c>
      <c r="U4540" s="1">
        <v>-7.746</v>
      </c>
      <c r="V4540" s="1">
        <v>-1.157</v>
      </c>
      <c r="W4540" s="1">
        <v>6928.925</v>
      </c>
      <c r="X4540" s="1">
        <v>13.786</v>
      </c>
      <c r="Y4540" s="1">
        <v>33.978</v>
      </c>
      <c r="Z4540" s="1">
        <v>20.598</v>
      </c>
      <c r="AA4540" s="1">
        <v>12.71</v>
      </c>
      <c r="AB4540" s="1">
        <v>6388.1</v>
      </c>
      <c r="AC4540" s="1">
        <v>14.48</v>
      </c>
      <c r="AD4540" s="1">
        <v>22.223</v>
      </c>
      <c r="AE4540" s="1">
        <v>4.799</v>
      </c>
      <c r="AF4540" s="1">
        <v>3.765</v>
      </c>
      <c r="AG4540" s="1">
        <v>41329.156</v>
      </c>
      <c r="AH4540" s="1">
        <v>1.863</v>
      </c>
      <c r="AI4540" s="1">
        <v>4.933</v>
      </c>
      <c r="AJ4540" s="1">
        <v>2.634</v>
      </c>
      <c r="AK4540" s="1">
        <v>2688.933</v>
      </c>
      <c r="AL4540" s="1">
        <v>5.35</v>
      </c>
      <c r="AM4540" s="1">
        <v>28160.104</v>
      </c>
      <c r="AN4540" s="1">
        <v>56.028</v>
      </c>
      <c r="AO4540" s="1">
        <v>36.948</v>
      </c>
      <c r="AP4540" s="1">
        <v>68.948</v>
      </c>
      <c r="AQ4540" s="1">
        <v>2.959</v>
      </c>
      <c r="AR4540" s="1">
        <v>0.284</v>
      </c>
      <c r="AS4540" s="1">
        <v>9.882</v>
      </c>
      <c r="AT4540" s="1">
        <v>150.781</v>
      </c>
      <c r="AU4540" s="1">
        <v>0.3</v>
      </c>
      <c r="AV4540" s="1">
        <v>4966.727</v>
      </c>
      <c r="AX4540" s="1">
        <v>0.0</v>
      </c>
      <c r="AY4540" s="1">
        <v>0.0</v>
      </c>
      <c r="AZ4540" s="1">
        <v>0.0</v>
      </c>
      <c r="BA4540" s="1">
        <v>2.072</v>
      </c>
      <c r="BB4540" s="1">
        <v>12.161</v>
      </c>
      <c r="BC4540" s="1">
        <v>5.32</v>
      </c>
      <c r="BD4540" s="1">
        <v>-0.991</v>
      </c>
      <c r="BE4540" s="1">
        <v>-0.164</v>
      </c>
      <c r="BF4540" s="1">
        <v>10.486</v>
      </c>
      <c r="BG4540" s="1">
        <v>1909.896</v>
      </c>
      <c r="BH4540" s="1">
        <v>3.8</v>
      </c>
      <c r="BI4540" s="1">
        <v>5270.402</v>
      </c>
      <c r="BJ4540" s="1">
        <v>26.243</v>
      </c>
      <c r="BK4540" s="1">
        <v>12.904</v>
      </c>
      <c r="BL4540" s="1">
        <v>5.309</v>
      </c>
      <c r="BM4540" s="1">
        <v>1.14</v>
      </c>
      <c r="BN4540" s="1">
        <v>25.233</v>
      </c>
      <c r="BO4540" s="1">
        <v>4588.777</v>
      </c>
      <c r="BP4540" s="1">
        <v>9.13</v>
      </c>
      <c r="BQ4540" s="1">
        <v>12682.357</v>
      </c>
      <c r="BR4540" s="1">
        <v>63.052</v>
      </c>
      <c r="BS4540" s="1">
        <v>31.052</v>
      </c>
      <c r="BT4540" s="1">
        <v>-1.77</v>
      </c>
      <c r="BU4540" s="1">
        <v>-13.926</v>
      </c>
      <c r="BV4540" s="1">
        <v>10.418</v>
      </c>
      <c r="BW4540" s="1">
        <v>1.297</v>
      </c>
      <c r="BX4540" s="1">
        <v>14.522</v>
      </c>
      <c r="BY4540" s="1">
        <v>2643.698</v>
      </c>
      <c r="BZ4540" s="1">
        <v>5.26</v>
      </c>
      <c r="CA4540" s="1">
        <v>7298.869</v>
      </c>
      <c r="CB4540" s="1">
        <v>36.326</v>
      </c>
      <c r="CC4540" s="1">
        <v>17.871</v>
      </c>
      <c r="CD4540" s="1">
        <v>4.995</v>
      </c>
      <c r="CE4540" s="1">
        <v>1.399</v>
      </c>
      <c r="CF4540" s="1">
        <v>29.408</v>
      </c>
      <c r="CG4540" s="1">
        <v>65.339</v>
      </c>
      <c r="CH4540" s="1">
        <v>0.13</v>
      </c>
      <c r="CI4540" s="1">
        <v>14780.6</v>
      </c>
      <c r="CJ4540" s="1">
        <v>-30.047</v>
      </c>
      <c r="CK4540" s="1">
        <v>-0.004</v>
      </c>
      <c r="CL4540" s="1">
        <v>4.393</v>
      </c>
      <c r="CM4540" s="1">
        <v>0.009</v>
      </c>
      <c r="CN4540" s="1">
        <v>0.898</v>
      </c>
      <c r="CO4540" s="1">
        <v>36.189</v>
      </c>
      <c r="CP4540" s="1">
        <v>0.225</v>
      </c>
      <c r="CQ4540" s="1">
        <v>0.07</v>
      </c>
      <c r="CR4540" s="1">
        <v>0.0</v>
      </c>
      <c r="CS4540" s="1">
        <v>2.857</v>
      </c>
      <c r="CT4540" s="1">
        <v>0.006</v>
      </c>
      <c r="CU4540" s="1">
        <v>35.182</v>
      </c>
      <c r="CV4540" s="1">
        <v>0.0</v>
      </c>
      <c r="CW4540" s="1">
        <v>113.086</v>
      </c>
      <c r="CX4540" s="1">
        <v>0.483</v>
      </c>
      <c r="CY4540" s="1">
        <v>0.0</v>
      </c>
      <c r="CZ4540" s="1">
        <v>0.277</v>
      </c>
      <c r="DA4540" s="1">
        <v>7277.709</v>
      </c>
      <c r="DB4540" s="1">
        <v>82.23</v>
      </c>
      <c r="DC4540" s="1">
        <v>-0.922</v>
      </c>
      <c r="DD4540" s="1">
        <v>-0.158</v>
      </c>
      <c r="DE4540" s="1">
        <v>10.711</v>
      </c>
      <c r="DF4540" s="1">
        <v>1945.078</v>
      </c>
      <c r="DG4540" s="1">
        <v>3.87</v>
      </c>
      <c r="DH4540" s="1">
        <v>5383.488</v>
      </c>
      <c r="DI4540" s="1">
        <v>26.727</v>
      </c>
      <c r="DJ4540" s="1">
        <v>13.181</v>
      </c>
      <c r="DL4540" s="1">
        <v>0.0</v>
      </c>
      <c r="DM4540" s="1">
        <v>0.0</v>
      </c>
      <c r="DN4540" s="1">
        <v>0.0</v>
      </c>
      <c r="DO4540" s="1">
        <v>0.0</v>
      </c>
      <c r="DP4540" s="1">
        <v>0.0</v>
      </c>
      <c r="DQ4540" s="1">
        <v>0.0</v>
      </c>
      <c r="DR4540" s="1">
        <v>0.0</v>
      </c>
      <c r="DT4540" s="1">
        <v>0.0</v>
      </c>
      <c r="DU4540" s="1">
        <v>0.0</v>
      </c>
      <c r="DV4540" s="1">
        <v>0.0</v>
      </c>
      <c r="DW4540" s="1">
        <v>0.0</v>
      </c>
      <c r="DX4540" s="1">
        <v>0.0</v>
      </c>
      <c r="DY4540" s="1">
        <v>0.0</v>
      </c>
      <c r="DZ4540" s="1">
        <v>0.0</v>
      </c>
    </row>
    <row r="4541">
      <c r="A4541" s="1" t="s">
        <v>485</v>
      </c>
      <c r="B4541" s="1">
        <v>2002.0</v>
      </c>
      <c r="C4541" s="1" t="s">
        <v>486</v>
      </c>
      <c r="D4541" s="1">
        <v>1991524.0</v>
      </c>
      <c r="E4541" s="1">
        <v>4.5659926528E10</v>
      </c>
      <c r="G4541" s="1">
        <v>0.0</v>
      </c>
      <c r="H4541" s="1">
        <v>0.0</v>
      </c>
      <c r="I4541" s="1">
        <v>0.0</v>
      </c>
      <c r="J4541" s="1">
        <v>50.213</v>
      </c>
      <c r="K4541" s="1">
        <v>0.1</v>
      </c>
      <c r="L4541" s="1">
        <v>0.685</v>
      </c>
      <c r="M4541" s="1">
        <v>0.0</v>
      </c>
      <c r="N4541" s="1">
        <v>386.301</v>
      </c>
      <c r="O4541" s="1">
        <v>8.932</v>
      </c>
      <c r="P4541" s="1">
        <v>1.495</v>
      </c>
      <c r="Q4541" s="1">
        <v>9155.529</v>
      </c>
      <c r="R4541" s="1">
        <v>18.233</v>
      </c>
      <c r="S4541" s="1">
        <v>2661.279</v>
      </c>
      <c r="T4541" s="1">
        <v>5.3</v>
      </c>
      <c r="U4541" s="1">
        <v>13.38</v>
      </c>
      <c r="V4541" s="1">
        <v>1.845</v>
      </c>
      <c r="W4541" s="1">
        <v>7848.58</v>
      </c>
      <c r="X4541" s="1">
        <v>15.631</v>
      </c>
      <c r="Y4541" s="1">
        <v>36.301</v>
      </c>
      <c r="Z4541" s="1">
        <v>22.549</v>
      </c>
      <c r="AA4541" s="1">
        <v>13.47</v>
      </c>
      <c r="AB4541" s="1">
        <v>6763.665</v>
      </c>
      <c r="AC4541" s="1">
        <v>14.6</v>
      </c>
      <c r="AD4541" s="1">
        <v>22.372</v>
      </c>
      <c r="AE4541" s="1">
        <v>-0.523</v>
      </c>
      <c r="AF4541" s="1">
        <v>-0.43</v>
      </c>
      <c r="AG4541" s="1">
        <v>41074.035</v>
      </c>
      <c r="AH4541" s="1">
        <v>1.792</v>
      </c>
      <c r="AI4541" s="1">
        <v>0.522</v>
      </c>
      <c r="AJ4541" s="1">
        <v>0.292</v>
      </c>
      <c r="AK4541" s="1">
        <v>2842.044</v>
      </c>
      <c r="AL4541" s="1">
        <v>5.66</v>
      </c>
      <c r="AM4541" s="1">
        <v>28280.268</v>
      </c>
      <c r="AN4541" s="1">
        <v>56.321</v>
      </c>
      <c r="AO4541" s="1">
        <v>38.767</v>
      </c>
      <c r="AP4541" s="1">
        <v>69.651</v>
      </c>
      <c r="AQ4541" s="1">
        <v>-3.544</v>
      </c>
      <c r="AR4541" s="1">
        <v>-0.35</v>
      </c>
      <c r="AS4541" s="1">
        <v>9.532</v>
      </c>
      <c r="AT4541" s="1">
        <v>145.617</v>
      </c>
      <c r="AU4541" s="1">
        <v>0.29</v>
      </c>
      <c r="AV4541" s="1">
        <v>4786.163</v>
      </c>
      <c r="AX4541" s="1">
        <v>0.067</v>
      </c>
      <c r="AY4541" s="1">
        <v>33.456</v>
      </c>
      <c r="AZ4541" s="1">
        <v>0.067</v>
      </c>
      <c r="BA4541" s="1">
        <v>1.986</v>
      </c>
      <c r="BB4541" s="1">
        <v>11.788</v>
      </c>
      <c r="BC4541" s="1">
        <v>5.64</v>
      </c>
      <c r="BD4541" s="1">
        <v>-12.724</v>
      </c>
      <c r="BE4541" s="1">
        <v>-1.409</v>
      </c>
      <c r="BF4541" s="1">
        <v>9.077</v>
      </c>
      <c r="BG4541" s="1">
        <v>1662.044</v>
      </c>
      <c r="BH4541" s="1">
        <v>3.31</v>
      </c>
      <c r="BI4541" s="1">
        <v>4557.671</v>
      </c>
      <c r="BJ4541" s="1">
        <v>22.671</v>
      </c>
      <c r="BK4541" s="1">
        <v>11.225</v>
      </c>
      <c r="BL4541" s="1">
        <v>-1.995</v>
      </c>
      <c r="BM4541" s="1">
        <v>-0.693</v>
      </c>
      <c r="BN4541" s="1">
        <v>24.541</v>
      </c>
      <c r="BO4541" s="1">
        <v>4489.024</v>
      </c>
      <c r="BP4541" s="1">
        <v>8.94</v>
      </c>
      <c r="BQ4541" s="1">
        <v>12322.556</v>
      </c>
      <c r="BR4541" s="1">
        <v>61.233</v>
      </c>
      <c r="BS4541" s="1">
        <v>30.349</v>
      </c>
      <c r="BT4541" s="1">
        <v>-1.13</v>
      </c>
      <c r="BU4541" s="1">
        <v>-8.389</v>
      </c>
      <c r="BV4541" s="1">
        <v>5.155</v>
      </c>
      <c r="BW4541" s="1">
        <v>0.623</v>
      </c>
      <c r="BX4541" s="1">
        <v>15.145</v>
      </c>
      <c r="BY4541" s="1">
        <v>2776.768</v>
      </c>
      <c r="BZ4541" s="1">
        <v>5.53</v>
      </c>
      <c r="CA4541" s="1">
        <v>7604.832</v>
      </c>
      <c r="CB4541" s="1">
        <v>37.877</v>
      </c>
      <c r="CC4541" s="1">
        <v>18.73</v>
      </c>
      <c r="CD4541" s="1">
        <v>-2.899</v>
      </c>
      <c r="CE4541" s="1">
        <v>-0.852</v>
      </c>
      <c r="CF4541" s="1">
        <v>28.556</v>
      </c>
      <c r="CG4541" s="1">
        <v>35.149</v>
      </c>
      <c r="CH4541" s="1">
        <v>0.07</v>
      </c>
      <c r="CI4541" s="1">
        <v>14338.575</v>
      </c>
      <c r="CJ4541" s="1">
        <v>0.0</v>
      </c>
      <c r="CK4541" s="1">
        <v>0.0</v>
      </c>
      <c r="CL4541" s="1">
        <v>4.389</v>
      </c>
      <c r="CM4541" s="1">
        <v>0.009</v>
      </c>
      <c r="CN4541" s="1">
        <v>0.479</v>
      </c>
      <c r="CO4541" s="1">
        <v>35.314</v>
      </c>
      <c r="CP4541" s="1">
        <v>0.319</v>
      </c>
      <c r="CQ4541" s="1">
        <v>0.1</v>
      </c>
      <c r="CR4541" s="1">
        <v>0.0</v>
      </c>
      <c r="CS4541" s="1">
        <v>41.667</v>
      </c>
      <c r="CT4541" s="1">
        <v>0.094</v>
      </c>
      <c r="CU4541" s="1">
        <v>50.213</v>
      </c>
      <c r="CV4541" s="1">
        <v>0.0</v>
      </c>
      <c r="CW4541" s="1">
        <v>160.053</v>
      </c>
      <c r="CX4541" s="1">
        <v>0.685</v>
      </c>
      <c r="CY4541" s="1">
        <v>0.0</v>
      </c>
      <c r="CZ4541" s="1">
        <v>0.394</v>
      </c>
      <c r="DA4541" s="1">
        <v>7331.069</v>
      </c>
      <c r="DB4541" s="1">
        <v>81.8</v>
      </c>
      <c r="DC4541" s="1">
        <v>-11.711</v>
      </c>
      <c r="DD4541" s="1">
        <v>-1.316</v>
      </c>
      <c r="DE4541" s="1">
        <v>9.395</v>
      </c>
      <c r="DF4541" s="1">
        <v>1712.257</v>
      </c>
      <c r="DG4541" s="1">
        <v>3.41</v>
      </c>
      <c r="DH4541" s="1">
        <v>4717.725</v>
      </c>
      <c r="DI4541" s="1">
        <v>23.356</v>
      </c>
      <c r="DJ4541" s="1">
        <v>11.619</v>
      </c>
      <c r="DL4541" s="1">
        <v>0.0</v>
      </c>
      <c r="DM4541" s="1">
        <v>0.0</v>
      </c>
      <c r="DN4541" s="1">
        <v>0.0</v>
      </c>
      <c r="DO4541" s="1">
        <v>0.0</v>
      </c>
      <c r="DP4541" s="1">
        <v>0.0</v>
      </c>
      <c r="DQ4541" s="1">
        <v>0.0</v>
      </c>
      <c r="DR4541" s="1">
        <v>0.0</v>
      </c>
      <c r="DT4541" s="1">
        <v>0.0</v>
      </c>
      <c r="DU4541" s="1">
        <v>0.0</v>
      </c>
      <c r="DV4541" s="1">
        <v>0.0</v>
      </c>
      <c r="DW4541" s="1">
        <v>0.0</v>
      </c>
      <c r="DX4541" s="1">
        <v>0.0</v>
      </c>
      <c r="DY4541" s="1">
        <v>0.0</v>
      </c>
      <c r="DZ4541" s="1">
        <v>0.0</v>
      </c>
    </row>
    <row r="4542">
      <c r="A4542" s="1" t="s">
        <v>485</v>
      </c>
      <c r="B4542" s="1">
        <v>2003.0</v>
      </c>
      <c r="C4542" s="1" t="s">
        <v>486</v>
      </c>
      <c r="D4542" s="1">
        <v>1992449.0</v>
      </c>
      <c r="E4542" s="1">
        <v>4.6758350848E10</v>
      </c>
      <c r="G4542" s="1">
        <v>0.0</v>
      </c>
      <c r="H4542" s="1">
        <v>0.0</v>
      </c>
      <c r="I4542" s="1">
        <v>0.0</v>
      </c>
      <c r="J4542" s="1">
        <v>60.227</v>
      </c>
      <c r="K4542" s="1">
        <v>0.12</v>
      </c>
      <c r="L4542" s="1">
        <v>0.868</v>
      </c>
      <c r="M4542" s="1">
        <v>0.0</v>
      </c>
      <c r="N4542" s="1">
        <v>394.794</v>
      </c>
      <c r="O4542" s="1">
        <v>-5.112</v>
      </c>
      <c r="P4542" s="1">
        <v>-0.932</v>
      </c>
      <c r="Q4542" s="1">
        <v>8683.451</v>
      </c>
      <c r="R4542" s="1">
        <v>17.301</v>
      </c>
      <c r="S4542" s="1">
        <v>2564.683</v>
      </c>
      <c r="T4542" s="1">
        <v>5.11</v>
      </c>
      <c r="U4542" s="1">
        <v>3.073</v>
      </c>
      <c r="V4542" s="1">
        <v>0.48</v>
      </c>
      <c r="W4542" s="1">
        <v>8086.009</v>
      </c>
      <c r="X4542" s="1">
        <v>16.111</v>
      </c>
      <c r="Y4542" s="1">
        <v>36.949</v>
      </c>
      <c r="Z4542" s="1">
        <v>21.788</v>
      </c>
      <c r="AA4542" s="1">
        <v>13.99</v>
      </c>
      <c r="AB4542" s="1">
        <v>7021.51</v>
      </c>
      <c r="AC4542" s="1">
        <v>13.83</v>
      </c>
      <c r="AD4542" s="1">
        <v>21.254</v>
      </c>
      <c r="AE4542" s="1">
        <v>-1.91</v>
      </c>
      <c r="AF4542" s="1">
        <v>-1.563</v>
      </c>
      <c r="AG4542" s="1">
        <v>40270.719</v>
      </c>
      <c r="AH4542" s="1">
        <v>1.716</v>
      </c>
      <c r="AI4542" s="1">
        <v>0.818</v>
      </c>
      <c r="AJ4542" s="1">
        <v>0.461</v>
      </c>
      <c r="AK4542" s="1">
        <v>2780.498</v>
      </c>
      <c r="AL4542" s="1">
        <v>5.54</v>
      </c>
      <c r="AM4542" s="1">
        <v>28498.307</v>
      </c>
      <c r="AN4542" s="1">
        <v>56.781</v>
      </c>
      <c r="AO4542" s="1">
        <v>40.058</v>
      </c>
      <c r="AP4542" s="1">
        <v>71.506</v>
      </c>
      <c r="AQ4542" s="1">
        <v>10.626</v>
      </c>
      <c r="AR4542" s="1">
        <v>1.013</v>
      </c>
      <c r="AS4542" s="1">
        <v>10.545</v>
      </c>
      <c r="AT4542" s="1">
        <v>185.701</v>
      </c>
      <c r="AU4542" s="1">
        <v>0.37</v>
      </c>
      <c r="AV4542" s="1">
        <v>5292.265</v>
      </c>
      <c r="AW4542" s="1">
        <v>-16.667</v>
      </c>
      <c r="AX4542" s="1">
        <v>-0.011</v>
      </c>
      <c r="AY4542" s="1">
        <v>27.867</v>
      </c>
      <c r="AZ4542" s="1">
        <v>0.056</v>
      </c>
      <c r="BA4542" s="1">
        <v>2.675</v>
      </c>
      <c r="BB4542" s="1">
        <v>13.279</v>
      </c>
      <c r="BC4542" s="1">
        <v>5.46</v>
      </c>
      <c r="BD4542" s="1">
        <v>-10.746</v>
      </c>
      <c r="BE4542" s="1">
        <v>-1.019</v>
      </c>
      <c r="BF4542" s="1">
        <v>8.057</v>
      </c>
      <c r="BG4542" s="1">
        <v>1485.609</v>
      </c>
      <c r="BH4542" s="1">
        <v>2.96</v>
      </c>
      <c r="BI4542" s="1">
        <v>4043.878</v>
      </c>
      <c r="BJ4542" s="1">
        <v>21.403</v>
      </c>
      <c r="BK4542" s="1">
        <v>10.147</v>
      </c>
      <c r="BL4542" s="1">
        <v>-7.347</v>
      </c>
      <c r="BM4542" s="1">
        <v>-1.914</v>
      </c>
      <c r="BN4542" s="1">
        <v>22.626</v>
      </c>
      <c r="BO4542" s="1">
        <v>4160.708</v>
      </c>
      <c r="BP4542" s="1">
        <v>8.29</v>
      </c>
      <c r="BQ4542" s="1">
        <v>11356.115</v>
      </c>
      <c r="BR4542" s="1">
        <v>59.942</v>
      </c>
      <c r="BS4542" s="1">
        <v>28.494</v>
      </c>
      <c r="BT4542" s="1">
        <v>0.16</v>
      </c>
      <c r="BU4542" s="1">
        <v>1.144</v>
      </c>
      <c r="BV4542" s="1">
        <v>-5.807</v>
      </c>
      <c r="BW4542" s="1">
        <v>-0.957</v>
      </c>
      <c r="BX4542" s="1">
        <v>14.188</v>
      </c>
      <c r="BY4542" s="1">
        <v>2614.873</v>
      </c>
      <c r="BZ4542" s="1">
        <v>5.21</v>
      </c>
      <c r="CA4542" s="1">
        <v>7120.89</v>
      </c>
      <c r="CB4542" s="1">
        <v>37.672</v>
      </c>
      <c r="CC4542" s="1">
        <v>17.867</v>
      </c>
      <c r="CD4542" s="1">
        <v>1.33</v>
      </c>
      <c r="CE4542" s="1">
        <v>0.38</v>
      </c>
      <c r="CF4542" s="1">
        <v>28.936</v>
      </c>
      <c r="CG4542" s="1">
        <v>30.114</v>
      </c>
      <c r="CH4542" s="1">
        <v>0.06</v>
      </c>
      <c r="CI4542" s="1">
        <v>14522.59</v>
      </c>
      <c r="CJ4542" s="1">
        <v>-28.523</v>
      </c>
      <c r="CK4542" s="1">
        <v>-0.002</v>
      </c>
      <c r="CL4542" s="1">
        <v>3.136</v>
      </c>
      <c r="CM4542" s="1">
        <v>0.006</v>
      </c>
      <c r="CN4542" s="1">
        <v>0.434</v>
      </c>
      <c r="CO4542" s="1">
        <v>36.439</v>
      </c>
      <c r="CP4542" s="1">
        <v>0.381</v>
      </c>
      <c r="CQ4542" s="1">
        <v>0.12</v>
      </c>
      <c r="CR4542" s="1">
        <v>0.0</v>
      </c>
      <c r="CS4542" s="1">
        <v>19.608</v>
      </c>
      <c r="CT4542" s="1">
        <v>0.062</v>
      </c>
      <c r="CU4542" s="1">
        <v>60.227</v>
      </c>
      <c r="CV4542" s="1">
        <v>0.0</v>
      </c>
      <c r="CW4542" s="1">
        <v>191.347</v>
      </c>
      <c r="CX4542" s="1">
        <v>0.868</v>
      </c>
      <c r="CY4542" s="1">
        <v>0.0</v>
      </c>
      <c r="CZ4542" s="1">
        <v>0.48</v>
      </c>
      <c r="DA4542" s="1">
        <v>6941.207</v>
      </c>
      <c r="DB4542" s="1">
        <v>80.237</v>
      </c>
      <c r="DC4542" s="1">
        <v>-9.839</v>
      </c>
      <c r="DD4542" s="1">
        <v>-0.957</v>
      </c>
      <c r="DE4542" s="1">
        <v>8.438</v>
      </c>
      <c r="DF4542" s="1">
        <v>1545.836</v>
      </c>
      <c r="DG4542" s="1">
        <v>3.08</v>
      </c>
      <c r="DH4542" s="1">
        <v>4235.225</v>
      </c>
      <c r="DI4542" s="1">
        <v>22.27</v>
      </c>
      <c r="DJ4542" s="1">
        <v>10.627</v>
      </c>
      <c r="DL4542" s="1">
        <v>0.0</v>
      </c>
      <c r="DM4542" s="1">
        <v>0.0</v>
      </c>
      <c r="DN4542" s="1">
        <v>0.0</v>
      </c>
      <c r="DO4542" s="1">
        <v>0.0</v>
      </c>
      <c r="DP4542" s="1">
        <v>0.0</v>
      </c>
      <c r="DQ4542" s="1">
        <v>0.0</v>
      </c>
      <c r="DR4542" s="1">
        <v>0.0</v>
      </c>
      <c r="DT4542" s="1">
        <v>0.0</v>
      </c>
      <c r="DU4542" s="1">
        <v>0.0</v>
      </c>
      <c r="DV4542" s="1">
        <v>0.0</v>
      </c>
      <c r="DW4542" s="1">
        <v>0.0</v>
      </c>
      <c r="DX4542" s="1">
        <v>0.0</v>
      </c>
      <c r="DY4542" s="1">
        <v>0.0</v>
      </c>
      <c r="DZ4542" s="1">
        <v>0.0</v>
      </c>
    </row>
    <row r="4543">
      <c r="A4543" s="1" t="s">
        <v>485</v>
      </c>
      <c r="B4543" s="1">
        <v>2004.0</v>
      </c>
      <c r="C4543" s="1" t="s">
        <v>486</v>
      </c>
      <c r="D4543" s="1">
        <v>1993503.0</v>
      </c>
      <c r="E4543" s="1">
        <v>4.8578174976E10</v>
      </c>
      <c r="G4543" s="1">
        <v>0.0</v>
      </c>
      <c r="H4543" s="1">
        <v>0.0</v>
      </c>
      <c r="I4543" s="1">
        <v>0.0</v>
      </c>
      <c r="J4543" s="1">
        <v>60.196</v>
      </c>
      <c r="K4543" s="1">
        <v>0.12</v>
      </c>
      <c r="L4543" s="1">
        <v>0.786</v>
      </c>
      <c r="M4543" s="1">
        <v>0.0</v>
      </c>
      <c r="N4543" s="1">
        <v>364.113</v>
      </c>
      <c r="O4543" s="1">
        <v>1.67</v>
      </c>
      <c r="P4543" s="1">
        <v>0.289</v>
      </c>
      <c r="Q4543" s="1">
        <v>8823.77</v>
      </c>
      <c r="R4543" s="1">
        <v>17.59</v>
      </c>
      <c r="S4543" s="1">
        <v>2603.457</v>
      </c>
      <c r="T4543" s="1">
        <v>5.19</v>
      </c>
      <c r="U4543" s="1">
        <v>-0.435</v>
      </c>
      <c r="V4543" s="1">
        <v>-0.07</v>
      </c>
      <c r="W4543" s="1">
        <v>8046.596</v>
      </c>
      <c r="X4543" s="1">
        <v>16.041</v>
      </c>
      <c r="Y4543" s="1">
        <v>33.988</v>
      </c>
      <c r="Z4543" s="1">
        <v>20.908</v>
      </c>
      <c r="AA4543" s="1">
        <v>14.51</v>
      </c>
      <c r="AB4543" s="1">
        <v>7278.645</v>
      </c>
      <c r="AC4543" s="1">
        <v>15.27</v>
      </c>
      <c r="AD4543" s="1">
        <v>22.612</v>
      </c>
      <c r="AE4543" s="1">
        <v>6.114</v>
      </c>
      <c r="AF4543" s="1">
        <v>4.906</v>
      </c>
      <c r="AG4543" s="1">
        <v>42710.328</v>
      </c>
      <c r="AH4543" s="1">
        <v>1.753</v>
      </c>
      <c r="AI4543" s="1">
        <v>1.902</v>
      </c>
      <c r="AJ4543" s="1">
        <v>1.08</v>
      </c>
      <c r="AK4543" s="1">
        <v>2809.125</v>
      </c>
      <c r="AL4543" s="1">
        <v>5.6</v>
      </c>
      <c r="AM4543" s="1">
        <v>29024.889</v>
      </c>
      <c r="AN4543" s="1">
        <v>57.861</v>
      </c>
      <c r="AO4543" s="1">
        <v>36.673</v>
      </c>
      <c r="AP4543" s="1">
        <v>68.775</v>
      </c>
      <c r="AQ4543" s="1">
        <v>-0.896</v>
      </c>
      <c r="AR4543" s="1">
        <v>-0.094</v>
      </c>
      <c r="AS4543" s="1">
        <v>10.45</v>
      </c>
      <c r="AT4543" s="1">
        <v>180.587</v>
      </c>
      <c r="AU4543" s="1">
        <v>0.36</v>
      </c>
      <c r="AV4543" s="1">
        <v>5242.084</v>
      </c>
      <c r="AW4543" s="1">
        <v>0.0</v>
      </c>
      <c r="AX4543" s="1">
        <v>0.0</v>
      </c>
      <c r="AY4543" s="1">
        <v>27.852</v>
      </c>
      <c r="AZ4543" s="1">
        <v>0.056</v>
      </c>
      <c r="BA4543" s="1">
        <v>2.358</v>
      </c>
      <c r="BB4543" s="1">
        <v>12.421</v>
      </c>
      <c r="BC4543" s="1">
        <v>5.56</v>
      </c>
      <c r="BD4543" s="1">
        <v>38.485</v>
      </c>
      <c r="BE4543" s="1">
        <v>3.04</v>
      </c>
      <c r="BF4543" s="1">
        <v>11.098</v>
      </c>
      <c r="BG4543" s="1">
        <v>2051.665</v>
      </c>
      <c r="BH4543" s="1">
        <v>4.09</v>
      </c>
      <c r="BI4543" s="1">
        <v>5566.864</v>
      </c>
      <c r="BJ4543" s="1">
        <v>26.785</v>
      </c>
      <c r="BK4543" s="1">
        <v>13.191</v>
      </c>
      <c r="BL4543" s="1">
        <v>16.763</v>
      </c>
      <c r="BM4543" s="1">
        <v>3.643</v>
      </c>
      <c r="BN4543" s="1">
        <v>26.27</v>
      </c>
      <c r="BO4543" s="1">
        <v>4850.758</v>
      </c>
      <c r="BP4543" s="1">
        <v>9.67</v>
      </c>
      <c r="BQ4543" s="1">
        <v>13177.67</v>
      </c>
      <c r="BR4543" s="1">
        <v>63.327</v>
      </c>
      <c r="BS4543" s="1">
        <v>31.225</v>
      </c>
      <c r="BT4543" s="1">
        <v>-0.76</v>
      </c>
      <c r="BU4543" s="1">
        <v>-5.238</v>
      </c>
      <c r="BV4543" s="1">
        <v>4.84</v>
      </c>
      <c r="BW4543" s="1">
        <v>0.606</v>
      </c>
      <c r="BX4543" s="1">
        <v>14.794</v>
      </c>
      <c r="BY4543" s="1">
        <v>2738.897</v>
      </c>
      <c r="BZ4543" s="1">
        <v>5.46</v>
      </c>
      <c r="CA4543" s="1">
        <v>7421.127</v>
      </c>
      <c r="CB4543" s="1">
        <v>35.756</v>
      </c>
      <c r="CC4543" s="1">
        <v>17.585</v>
      </c>
      <c r="CD4543" s="1">
        <v>3.06</v>
      </c>
      <c r="CE4543" s="1">
        <v>0.885</v>
      </c>
      <c r="CF4543" s="1">
        <v>29.821</v>
      </c>
      <c r="CG4543" s="1">
        <v>25.081</v>
      </c>
      <c r="CH4543" s="1">
        <v>0.05</v>
      </c>
      <c r="CI4543" s="1">
        <v>14959.035</v>
      </c>
      <c r="CJ4543" s="1">
        <v>-39.906</v>
      </c>
      <c r="CK4543" s="1">
        <v>-0.002</v>
      </c>
      <c r="CL4543" s="1">
        <v>1.883</v>
      </c>
      <c r="CM4543" s="1">
        <v>0.004</v>
      </c>
      <c r="CN4543" s="1">
        <v>0.327</v>
      </c>
      <c r="CO4543" s="1">
        <v>35.446</v>
      </c>
      <c r="CP4543" s="1">
        <v>0.378</v>
      </c>
      <c r="CQ4543" s="1">
        <v>0.12</v>
      </c>
      <c r="CR4543" s="1">
        <v>0.0</v>
      </c>
      <c r="CS4543" s="1">
        <v>-0.82</v>
      </c>
      <c r="CT4543" s="1">
        <v>-0.003</v>
      </c>
      <c r="CU4543" s="1">
        <v>60.196</v>
      </c>
      <c r="CV4543" s="1">
        <v>0.0</v>
      </c>
      <c r="CW4543" s="1">
        <v>189.679</v>
      </c>
      <c r="CX4543" s="1">
        <v>0.786</v>
      </c>
      <c r="CY4543" s="1">
        <v>0.0</v>
      </c>
      <c r="CZ4543" s="1">
        <v>0.449</v>
      </c>
      <c r="DA4543" s="1">
        <v>7659.883</v>
      </c>
      <c r="DB4543" s="1">
        <v>85.143</v>
      </c>
      <c r="DC4543" s="1">
        <v>36.928</v>
      </c>
      <c r="DD4543" s="1">
        <v>3.037</v>
      </c>
      <c r="DE4543" s="1">
        <v>11.476</v>
      </c>
      <c r="DF4543" s="1">
        <v>2111.86</v>
      </c>
      <c r="DG4543" s="1">
        <v>4.21</v>
      </c>
      <c r="DH4543" s="1">
        <v>5756.543</v>
      </c>
      <c r="DI4543" s="1">
        <v>27.57</v>
      </c>
      <c r="DJ4543" s="1">
        <v>13.64</v>
      </c>
      <c r="DL4543" s="1">
        <v>0.0</v>
      </c>
      <c r="DM4543" s="1">
        <v>0.0</v>
      </c>
      <c r="DN4543" s="1">
        <v>0.0</v>
      </c>
      <c r="DO4543" s="1">
        <v>0.0</v>
      </c>
      <c r="DP4543" s="1">
        <v>0.0</v>
      </c>
      <c r="DQ4543" s="1">
        <v>0.0</v>
      </c>
      <c r="DR4543" s="1">
        <v>0.0</v>
      </c>
      <c r="DT4543" s="1">
        <v>0.0</v>
      </c>
      <c r="DU4543" s="1">
        <v>0.0</v>
      </c>
      <c r="DV4543" s="1">
        <v>0.0</v>
      </c>
      <c r="DW4543" s="1">
        <v>0.0</v>
      </c>
      <c r="DX4543" s="1">
        <v>0.0</v>
      </c>
      <c r="DY4543" s="1">
        <v>0.0</v>
      </c>
      <c r="DZ4543" s="1">
        <v>0.0</v>
      </c>
    </row>
    <row r="4544">
      <c r="A4544" s="1" t="s">
        <v>485</v>
      </c>
      <c r="B4544" s="1">
        <v>2005.0</v>
      </c>
      <c r="C4544" s="1" t="s">
        <v>486</v>
      </c>
      <c r="D4544" s="1">
        <v>1996858.0</v>
      </c>
      <c r="E4544" s="1">
        <v>5.0309132288E10</v>
      </c>
      <c r="G4544" s="1">
        <v>0.0</v>
      </c>
      <c r="H4544" s="1">
        <v>0.0</v>
      </c>
      <c r="I4544" s="1">
        <v>0.0</v>
      </c>
      <c r="J4544" s="1">
        <v>55.087</v>
      </c>
      <c r="K4544" s="1">
        <v>0.11</v>
      </c>
      <c r="L4544" s="1">
        <v>0.728</v>
      </c>
      <c r="M4544" s="1">
        <v>0.0</v>
      </c>
      <c r="N4544" s="1">
        <v>370.615</v>
      </c>
      <c r="O4544" s="1">
        <v>0.344</v>
      </c>
      <c r="P4544" s="1">
        <v>0.061</v>
      </c>
      <c r="Q4544" s="1">
        <v>8839.289</v>
      </c>
      <c r="R4544" s="1">
        <v>17.651</v>
      </c>
      <c r="S4544" s="1">
        <v>2639.146</v>
      </c>
      <c r="T4544" s="1">
        <v>5.27</v>
      </c>
      <c r="U4544" s="1">
        <v>-5.594</v>
      </c>
      <c r="V4544" s="1">
        <v>-0.897</v>
      </c>
      <c r="W4544" s="1">
        <v>7583.732</v>
      </c>
      <c r="X4544" s="1">
        <v>15.144</v>
      </c>
      <c r="Y4544" s="1">
        <v>34.878</v>
      </c>
      <c r="Z4544" s="1">
        <v>20.927</v>
      </c>
      <c r="AA4544" s="1">
        <v>14.79</v>
      </c>
      <c r="AB4544" s="1">
        <v>7406.636</v>
      </c>
      <c r="AC4544" s="1">
        <v>15.11</v>
      </c>
      <c r="AD4544" s="1">
        <v>22.113</v>
      </c>
      <c r="AE4544" s="1">
        <v>0.194</v>
      </c>
      <c r="AF4544" s="1">
        <v>0.165</v>
      </c>
      <c r="AG4544" s="1">
        <v>42721.434</v>
      </c>
      <c r="AH4544" s="1">
        <v>1.696</v>
      </c>
      <c r="AI4544" s="1">
        <v>1.76</v>
      </c>
      <c r="AJ4544" s="1">
        <v>1.018</v>
      </c>
      <c r="AK4544" s="1">
        <v>2834.453</v>
      </c>
      <c r="AL4544" s="1">
        <v>5.66</v>
      </c>
      <c r="AM4544" s="1">
        <v>29486.143</v>
      </c>
      <c r="AN4544" s="1">
        <v>58.88</v>
      </c>
      <c r="AO4544" s="1">
        <v>37.459</v>
      </c>
      <c r="AP4544" s="1">
        <v>69.809</v>
      </c>
      <c r="AQ4544" s="1">
        <v>3.199</v>
      </c>
      <c r="AR4544" s="1">
        <v>0.334</v>
      </c>
      <c r="AS4544" s="1">
        <v>10.784</v>
      </c>
      <c r="AT4544" s="1">
        <v>170.267</v>
      </c>
      <c r="AU4544" s="1">
        <v>0.34</v>
      </c>
      <c r="AV4544" s="1">
        <v>5400.7</v>
      </c>
      <c r="AW4544" s="1">
        <v>-20.0</v>
      </c>
      <c r="AX4544" s="1">
        <v>-0.011</v>
      </c>
      <c r="AY4544" s="1">
        <v>22.245</v>
      </c>
      <c r="AZ4544" s="1">
        <v>0.044</v>
      </c>
      <c r="BA4544" s="1">
        <v>2.25</v>
      </c>
      <c r="BB4544" s="1">
        <v>12.786</v>
      </c>
      <c r="BC4544" s="1">
        <v>5.6</v>
      </c>
      <c r="BD4544" s="1">
        <v>-15.482</v>
      </c>
      <c r="BE4544" s="1">
        <v>-1.794</v>
      </c>
      <c r="BF4544" s="1">
        <v>9.304</v>
      </c>
      <c r="BG4544" s="1">
        <v>1732.722</v>
      </c>
      <c r="BH4544" s="1">
        <v>3.46</v>
      </c>
      <c r="BI4544" s="1">
        <v>4659.201</v>
      </c>
      <c r="BJ4544" s="1">
        <v>22.899</v>
      </c>
      <c r="BK4544" s="1">
        <v>11.031</v>
      </c>
      <c r="BL4544" s="1">
        <v>-2.274</v>
      </c>
      <c r="BM4544" s="1">
        <v>-0.805</v>
      </c>
      <c r="BN4544" s="1">
        <v>25.465</v>
      </c>
      <c r="BO4544" s="1">
        <v>4732.435</v>
      </c>
      <c r="BP4544" s="1">
        <v>9.45</v>
      </c>
      <c r="BQ4544" s="1">
        <v>12752.393</v>
      </c>
      <c r="BR4544" s="1">
        <v>62.541</v>
      </c>
      <c r="BS4544" s="1">
        <v>30.191</v>
      </c>
      <c r="BT4544" s="1">
        <v>-0.32</v>
      </c>
      <c r="BU4544" s="1">
        <v>-2.164</v>
      </c>
      <c r="BV4544" s="1">
        <v>7.785</v>
      </c>
      <c r="BW4544" s="1">
        <v>1.023</v>
      </c>
      <c r="BX4544" s="1">
        <v>15.817</v>
      </c>
      <c r="BY4544" s="1">
        <v>2944.626</v>
      </c>
      <c r="BZ4544" s="1">
        <v>5.88</v>
      </c>
      <c r="CA4544" s="1">
        <v>7921.046</v>
      </c>
      <c r="CB4544" s="1">
        <v>38.915</v>
      </c>
      <c r="CC4544" s="1">
        <v>18.753</v>
      </c>
      <c r="CD4544" s="1">
        <v>2.091</v>
      </c>
      <c r="CE4544" s="1">
        <v>0.624</v>
      </c>
      <c r="CF4544" s="1">
        <v>30.444</v>
      </c>
      <c r="CG4544" s="1">
        <v>25.039</v>
      </c>
      <c r="CH4544" s="1">
        <v>0.05</v>
      </c>
      <c r="CI4544" s="1">
        <v>15246.153</v>
      </c>
      <c r="CJ4544" s="1">
        <v>-17.188</v>
      </c>
      <c r="CK4544" s="1">
        <v>-0.001</v>
      </c>
      <c r="CL4544" s="1">
        <v>1.557</v>
      </c>
      <c r="CM4544" s="1">
        <v>0.003</v>
      </c>
      <c r="CN4544" s="1">
        <v>0.331</v>
      </c>
      <c r="CO4544" s="1">
        <v>36.095</v>
      </c>
      <c r="CP4544" s="1">
        <v>0.344</v>
      </c>
      <c r="CQ4544" s="1">
        <v>0.11</v>
      </c>
      <c r="CR4544" s="1">
        <v>0.0</v>
      </c>
      <c r="CS4544" s="1">
        <v>-9.091</v>
      </c>
      <c r="CT4544" s="1">
        <v>-0.034</v>
      </c>
      <c r="CU4544" s="1">
        <v>55.087</v>
      </c>
      <c r="CV4544" s="1">
        <v>0.0</v>
      </c>
      <c r="CW4544" s="1">
        <v>172.145</v>
      </c>
      <c r="CX4544" s="1">
        <v>0.728</v>
      </c>
      <c r="CY4544" s="1">
        <v>0.0</v>
      </c>
      <c r="CZ4544" s="1">
        <v>0.408</v>
      </c>
      <c r="DA4544" s="1">
        <v>7566.887</v>
      </c>
      <c r="DB4544" s="1">
        <v>85.309</v>
      </c>
      <c r="DC4544" s="1">
        <v>-15.299</v>
      </c>
      <c r="DD4544" s="1">
        <v>-1.828</v>
      </c>
      <c r="DE4544" s="1">
        <v>9.648</v>
      </c>
      <c r="DF4544" s="1">
        <v>1787.809</v>
      </c>
      <c r="DG4544" s="1">
        <v>3.57</v>
      </c>
      <c r="DH4544" s="1">
        <v>4831.347</v>
      </c>
      <c r="DI4544" s="1">
        <v>23.627</v>
      </c>
      <c r="DJ4544" s="1">
        <v>11.438</v>
      </c>
      <c r="DL4544" s="1">
        <v>0.0</v>
      </c>
      <c r="DM4544" s="1">
        <v>0.0</v>
      </c>
      <c r="DN4544" s="1">
        <v>0.0</v>
      </c>
      <c r="DO4544" s="1">
        <v>0.0</v>
      </c>
      <c r="DP4544" s="1">
        <v>0.0</v>
      </c>
      <c r="DQ4544" s="1">
        <v>0.0</v>
      </c>
      <c r="DR4544" s="1">
        <v>0.0</v>
      </c>
      <c r="DT4544" s="1">
        <v>0.0</v>
      </c>
      <c r="DU4544" s="1">
        <v>0.0</v>
      </c>
      <c r="DV4544" s="1">
        <v>0.0</v>
      </c>
      <c r="DW4544" s="1">
        <v>0.0</v>
      </c>
      <c r="DX4544" s="1">
        <v>0.0</v>
      </c>
      <c r="DY4544" s="1">
        <v>0.0</v>
      </c>
      <c r="DZ4544" s="1">
        <v>0.0</v>
      </c>
    </row>
    <row r="4545">
      <c r="A4545" s="1" t="s">
        <v>485</v>
      </c>
      <c r="B4545" s="1">
        <v>2006.0</v>
      </c>
      <c r="C4545" s="1" t="s">
        <v>486</v>
      </c>
      <c r="D4545" s="1">
        <v>2003069.0</v>
      </c>
      <c r="E4545" s="1">
        <v>5.2944719872E10</v>
      </c>
      <c r="G4545" s="1">
        <v>0.051</v>
      </c>
      <c r="H4545" s="1">
        <v>25.655</v>
      </c>
      <c r="I4545" s="1">
        <v>0.051</v>
      </c>
      <c r="J4545" s="1">
        <v>54.916</v>
      </c>
      <c r="K4545" s="1">
        <v>0.11</v>
      </c>
      <c r="L4545" s="1">
        <v>0.728</v>
      </c>
      <c r="M4545" s="1">
        <v>0.061</v>
      </c>
      <c r="N4545" s="1">
        <v>383.852</v>
      </c>
      <c r="O4545" s="1">
        <v>1.969</v>
      </c>
      <c r="P4545" s="1">
        <v>0.348</v>
      </c>
      <c r="Q4545" s="1">
        <v>8985.407</v>
      </c>
      <c r="R4545" s="1">
        <v>17.998</v>
      </c>
      <c r="S4545" s="1">
        <v>2710.84</v>
      </c>
      <c r="T4545" s="1">
        <v>5.43</v>
      </c>
      <c r="U4545" s="1">
        <v>-0.396</v>
      </c>
      <c r="V4545" s="1">
        <v>-0.06</v>
      </c>
      <c r="W4545" s="1">
        <v>7530.242</v>
      </c>
      <c r="X4545" s="1">
        <v>15.084</v>
      </c>
      <c r="Y4545" s="1">
        <v>35.936</v>
      </c>
      <c r="Z4545" s="1">
        <v>21.201</v>
      </c>
      <c r="AA4545" s="1">
        <v>15.15</v>
      </c>
      <c r="AB4545" s="1">
        <v>7563.394</v>
      </c>
      <c r="AC4545" s="1">
        <v>15.11</v>
      </c>
      <c r="AD4545" s="1">
        <v>21.773</v>
      </c>
      <c r="AE4545" s="1">
        <v>0.612</v>
      </c>
      <c r="AF4545" s="1">
        <v>0.522</v>
      </c>
      <c r="AG4545" s="1">
        <v>42849.512</v>
      </c>
      <c r="AH4545" s="1">
        <v>1.621</v>
      </c>
      <c r="AI4545" s="1">
        <v>2.067</v>
      </c>
      <c r="AJ4545" s="1">
        <v>1.217</v>
      </c>
      <c r="AK4545" s="1">
        <v>2925.511</v>
      </c>
      <c r="AL4545" s="1">
        <v>5.86</v>
      </c>
      <c r="AM4545" s="1">
        <v>30002.355</v>
      </c>
      <c r="AN4545" s="1">
        <v>60.097</v>
      </c>
      <c r="AO4545" s="1">
        <v>38.782</v>
      </c>
      <c r="AP4545" s="1">
        <v>70.791</v>
      </c>
      <c r="AQ4545" s="1">
        <v>-3.029</v>
      </c>
      <c r="AR4545" s="1">
        <v>-0.327</v>
      </c>
      <c r="AS4545" s="1">
        <v>10.458</v>
      </c>
      <c r="AT4545" s="1">
        <v>184.717</v>
      </c>
      <c r="AU4545" s="1">
        <v>0.37</v>
      </c>
      <c r="AV4545" s="1">
        <v>5220.859</v>
      </c>
      <c r="AW4545" s="1">
        <v>0.0</v>
      </c>
      <c r="AX4545" s="1">
        <v>0.0</v>
      </c>
      <c r="AY4545" s="1">
        <v>22.176</v>
      </c>
      <c r="AZ4545" s="1">
        <v>0.044</v>
      </c>
      <c r="BA4545" s="1">
        <v>2.449</v>
      </c>
      <c r="BB4545" s="1">
        <v>12.319</v>
      </c>
      <c r="BC4545" s="1">
        <v>5.8</v>
      </c>
      <c r="BD4545" s="1">
        <v>3.756</v>
      </c>
      <c r="BE4545" s="1">
        <v>0.298</v>
      </c>
      <c r="BF4545" s="1">
        <v>9.602</v>
      </c>
      <c r="BG4545" s="1">
        <v>1792.25</v>
      </c>
      <c r="BH4545" s="1">
        <v>3.59</v>
      </c>
      <c r="BI4545" s="1">
        <v>4793.447</v>
      </c>
      <c r="BJ4545" s="1">
        <v>23.759</v>
      </c>
      <c r="BK4545" s="1">
        <v>11.31</v>
      </c>
      <c r="BL4545" s="1">
        <v>-1.752</v>
      </c>
      <c r="BM4545" s="1">
        <v>-0.668</v>
      </c>
      <c r="BN4545" s="1">
        <v>24.797</v>
      </c>
      <c r="BO4545" s="1">
        <v>4617.914</v>
      </c>
      <c r="BP4545" s="1">
        <v>9.25</v>
      </c>
      <c r="BQ4545" s="1">
        <v>12379.3</v>
      </c>
      <c r="BR4545" s="1">
        <v>61.218</v>
      </c>
      <c r="BS4545" s="1">
        <v>29.209</v>
      </c>
      <c r="BT4545" s="1">
        <v>0.04</v>
      </c>
      <c r="BU4545" s="1">
        <v>0.264</v>
      </c>
      <c r="BV4545" s="1">
        <v>-5.71</v>
      </c>
      <c r="BW4545" s="1">
        <v>-0.983</v>
      </c>
      <c r="BX4545" s="1">
        <v>14.834</v>
      </c>
      <c r="BY4545" s="1">
        <v>2770.748</v>
      </c>
      <c r="BZ4545" s="1">
        <v>5.55</v>
      </c>
      <c r="CA4545" s="1">
        <v>7405.748</v>
      </c>
      <c r="CB4545" s="1">
        <v>36.731</v>
      </c>
      <c r="CC4545" s="1">
        <v>17.474</v>
      </c>
      <c r="CD4545" s="1">
        <v>3.929</v>
      </c>
      <c r="CE4545" s="1">
        <v>1.196</v>
      </c>
      <c r="CF4545" s="1">
        <v>31.641</v>
      </c>
      <c r="CG4545" s="1">
        <v>29.954</v>
      </c>
      <c r="CH4545" s="1">
        <v>0.06</v>
      </c>
      <c r="CI4545" s="1">
        <v>15796.09</v>
      </c>
      <c r="CJ4545" s="1">
        <v>0.0</v>
      </c>
      <c r="CK4545" s="1">
        <v>0.0</v>
      </c>
      <c r="CL4545" s="1">
        <v>1.552</v>
      </c>
      <c r="CM4545" s="1">
        <v>0.003</v>
      </c>
      <c r="CN4545" s="1">
        <v>0.397</v>
      </c>
      <c r="CO4545" s="1">
        <v>37.271</v>
      </c>
      <c r="CP4545" s="1">
        <v>0.309</v>
      </c>
      <c r="CQ4545" s="1">
        <v>0.11</v>
      </c>
      <c r="CR4545" s="1">
        <v>0.0</v>
      </c>
      <c r="CS4545" s="1">
        <v>-10.0</v>
      </c>
      <c r="CT4545" s="1">
        <v>-0.034</v>
      </c>
      <c r="CU4545" s="1">
        <v>54.916</v>
      </c>
      <c r="CV4545" s="1">
        <v>0.0</v>
      </c>
      <c r="CW4545" s="1">
        <v>154.45</v>
      </c>
      <c r="CX4545" s="1">
        <v>0.728</v>
      </c>
      <c r="CY4545" s="1">
        <v>0.0</v>
      </c>
      <c r="CZ4545" s="1">
        <v>0.364</v>
      </c>
      <c r="DA4545" s="1">
        <v>7543.424</v>
      </c>
      <c r="DB4545" s="1">
        <v>85.831</v>
      </c>
      <c r="DC4545" s="1">
        <v>4.771</v>
      </c>
      <c r="DD4545" s="1">
        <v>0.315</v>
      </c>
      <c r="DE4545" s="1">
        <v>9.962</v>
      </c>
      <c r="DF4545" s="1">
        <v>1847.166</v>
      </c>
      <c r="DG4545" s="1">
        <v>3.7</v>
      </c>
      <c r="DH4545" s="1">
        <v>4973.552</v>
      </c>
      <c r="DI4545" s="1">
        <v>24.487</v>
      </c>
      <c r="DJ4545" s="1">
        <v>11.735</v>
      </c>
      <c r="DL4545" s="1">
        <v>0.0</v>
      </c>
      <c r="DM4545" s="1">
        <v>0.0</v>
      </c>
      <c r="DN4545" s="1">
        <v>0.0</v>
      </c>
      <c r="DO4545" s="1">
        <v>0.0</v>
      </c>
      <c r="DP4545" s="1">
        <v>0.0</v>
      </c>
      <c r="DQ4545" s="1">
        <v>0.0</v>
      </c>
      <c r="DR4545" s="1">
        <v>0.0</v>
      </c>
      <c r="DT4545" s="1">
        <v>0.0</v>
      </c>
      <c r="DU4545" s="1">
        <v>0.0</v>
      </c>
      <c r="DV4545" s="1">
        <v>0.0</v>
      </c>
      <c r="DW4545" s="1">
        <v>0.0</v>
      </c>
      <c r="DX4545" s="1">
        <v>0.0</v>
      </c>
      <c r="DY4545" s="1">
        <v>0.0</v>
      </c>
      <c r="DZ4545" s="1">
        <v>0.0</v>
      </c>
    </row>
    <row r="4546">
      <c r="A4546" s="1" t="s">
        <v>485</v>
      </c>
      <c r="B4546" s="1">
        <v>2007.0</v>
      </c>
      <c r="C4546" s="1" t="s">
        <v>486</v>
      </c>
      <c r="D4546" s="1">
        <v>2014110.0</v>
      </c>
      <c r="E4546" s="1">
        <v>5.65901312E10</v>
      </c>
      <c r="F4546" s="1">
        <v>214.486</v>
      </c>
      <c r="G4546" s="1">
        <v>0.11</v>
      </c>
      <c r="H4546" s="1">
        <v>80.239</v>
      </c>
      <c r="I4546" s="1">
        <v>0.162</v>
      </c>
      <c r="J4546" s="1">
        <v>54.615</v>
      </c>
      <c r="K4546" s="1">
        <v>0.11</v>
      </c>
      <c r="L4546" s="1">
        <v>0.731</v>
      </c>
      <c r="M4546" s="1">
        <v>0.191</v>
      </c>
      <c r="N4546" s="1">
        <v>388.963</v>
      </c>
      <c r="O4546" s="1">
        <v>1.651</v>
      </c>
      <c r="P4546" s="1">
        <v>0.297</v>
      </c>
      <c r="Q4546" s="1">
        <v>9083.695</v>
      </c>
      <c r="R4546" s="1">
        <v>18.296</v>
      </c>
      <c r="S4546" s="1">
        <v>2720.805</v>
      </c>
      <c r="T4546" s="1">
        <v>5.48</v>
      </c>
      <c r="U4546" s="1">
        <v>0.287</v>
      </c>
      <c r="V4546" s="1">
        <v>0.043</v>
      </c>
      <c r="W4546" s="1">
        <v>7510.492</v>
      </c>
      <c r="X4546" s="1">
        <v>15.127</v>
      </c>
      <c r="Y4546" s="1">
        <v>36.436</v>
      </c>
      <c r="Z4546" s="1">
        <v>21.647</v>
      </c>
      <c r="AA4546" s="1">
        <v>15.27</v>
      </c>
      <c r="AB4546" s="1">
        <v>7581.513</v>
      </c>
      <c r="AC4546" s="1">
        <v>15.04</v>
      </c>
      <c r="AD4546" s="1">
        <v>21.659</v>
      </c>
      <c r="AE4546" s="1">
        <v>-0.526</v>
      </c>
      <c r="AF4546" s="1">
        <v>-0.451</v>
      </c>
      <c r="AG4546" s="1">
        <v>42390.52</v>
      </c>
      <c r="AH4546" s="1">
        <v>1.509</v>
      </c>
      <c r="AI4546" s="1">
        <v>0.168</v>
      </c>
      <c r="AJ4546" s="1">
        <v>0.101</v>
      </c>
      <c r="AK4546" s="1">
        <v>2959.123</v>
      </c>
      <c r="AL4546" s="1">
        <v>5.96</v>
      </c>
      <c r="AM4546" s="1">
        <v>29888.086</v>
      </c>
      <c r="AN4546" s="1">
        <v>60.198</v>
      </c>
      <c r="AO4546" s="1">
        <v>39.628</v>
      </c>
      <c r="AP4546" s="1">
        <v>71.226</v>
      </c>
      <c r="AQ4546" s="1">
        <v>1.694</v>
      </c>
      <c r="AR4546" s="1">
        <v>0.177</v>
      </c>
      <c r="AS4546" s="1">
        <v>10.635</v>
      </c>
      <c r="AT4546" s="1">
        <v>223.424</v>
      </c>
      <c r="AU4546" s="1">
        <v>0.45</v>
      </c>
      <c r="AV4546" s="1">
        <v>5280.187</v>
      </c>
      <c r="AW4546" s="1">
        <v>-25.0</v>
      </c>
      <c r="AX4546" s="1">
        <v>-0.011</v>
      </c>
      <c r="AY4546" s="1">
        <v>16.541</v>
      </c>
      <c r="AZ4546" s="1">
        <v>0.033</v>
      </c>
      <c r="BA4546" s="1">
        <v>2.992</v>
      </c>
      <c r="BB4546" s="1">
        <v>12.583</v>
      </c>
      <c r="BC4546" s="1">
        <v>5.85</v>
      </c>
      <c r="BD4546" s="1">
        <v>-9.05</v>
      </c>
      <c r="BE4546" s="1">
        <v>-0.915</v>
      </c>
      <c r="BF4546" s="1">
        <v>8.686</v>
      </c>
      <c r="BG4546" s="1">
        <v>1623.546</v>
      </c>
      <c r="BH4546" s="1">
        <v>3.27</v>
      </c>
      <c r="BI4546" s="1">
        <v>4312.66</v>
      </c>
      <c r="BJ4546" s="1">
        <v>21.742</v>
      </c>
      <c r="BK4546" s="1">
        <v>10.277</v>
      </c>
      <c r="BL4546" s="1">
        <v>-0.676</v>
      </c>
      <c r="BM4546" s="1">
        <v>-0.478</v>
      </c>
      <c r="BN4546" s="1">
        <v>24.319</v>
      </c>
      <c r="BO4546" s="1">
        <v>4508.195</v>
      </c>
      <c r="BP4546" s="1">
        <v>9.08</v>
      </c>
      <c r="BQ4546" s="1">
        <v>12074.345</v>
      </c>
      <c r="BR4546" s="1">
        <v>60.372</v>
      </c>
      <c r="BS4546" s="1">
        <v>28.774</v>
      </c>
      <c r="BT4546" s="1">
        <v>0.23</v>
      </c>
      <c r="BU4546" s="1">
        <v>1.506</v>
      </c>
      <c r="BV4546" s="1">
        <v>2.65</v>
      </c>
      <c r="BW4546" s="1">
        <v>0.312</v>
      </c>
      <c r="BX4546" s="1">
        <v>15.146</v>
      </c>
      <c r="BY4546" s="1">
        <v>2830.034</v>
      </c>
      <c r="BZ4546" s="1">
        <v>5.7</v>
      </c>
      <c r="CA4546" s="1">
        <v>7520.084</v>
      </c>
      <c r="CB4546" s="1">
        <v>37.899</v>
      </c>
      <c r="CC4546" s="1">
        <v>17.921</v>
      </c>
      <c r="CD4546" s="1">
        <v>-1.18</v>
      </c>
      <c r="CE4546" s="1">
        <v>-0.373</v>
      </c>
      <c r="CF4546" s="1">
        <v>31.267</v>
      </c>
      <c r="CG4546" s="1">
        <v>14.895</v>
      </c>
      <c r="CH4546" s="1">
        <v>0.03</v>
      </c>
      <c r="CI4546" s="1">
        <v>15524.204</v>
      </c>
      <c r="CJ4546" s="1">
        <v>0.0</v>
      </c>
      <c r="CK4546" s="1">
        <v>0.0</v>
      </c>
      <c r="CL4546" s="1">
        <v>1.544</v>
      </c>
      <c r="CM4546" s="1">
        <v>0.003</v>
      </c>
      <c r="CN4546" s="1">
        <v>0.199</v>
      </c>
      <c r="CO4546" s="1">
        <v>36.995</v>
      </c>
      <c r="CP4546" s="1">
        <v>0.325</v>
      </c>
      <c r="CQ4546" s="1">
        <v>0.11</v>
      </c>
      <c r="CR4546" s="1">
        <v>0.0</v>
      </c>
      <c r="CS4546" s="1">
        <v>5.051</v>
      </c>
      <c r="CT4546" s="1">
        <v>0.016</v>
      </c>
      <c r="CU4546" s="1">
        <v>54.615</v>
      </c>
      <c r="CV4546" s="1">
        <v>0.0</v>
      </c>
      <c r="CW4546" s="1">
        <v>161.362</v>
      </c>
      <c r="CX4546" s="1">
        <v>0.731</v>
      </c>
      <c r="CY4546" s="1">
        <v>0.0</v>
      </c>
      <c r="CZ4546" s="1">
        <v>0.385</v>
      </c>
      <c r="DA4546" s="1">
        <v>7467.318</v>
      </c>
      <c r="DB4546" s="1">
        <v>85.379</v>
      </c>
      <c r="DC4546" s="1">
        <v>-5.607</v>
      </c>
      <c r="DD4546" s="1">
        <v>-0.79</v>
      </c>
      <c r="DE4546" s="1">
        <v>9.173</v>
      </c>
      <c r="DF4546" s="1">
        <v>1678.161</v>
      </c>
      <c r="DG4546" s="1">
        <v>3.38</v>
      </c>
      <c r="DH4546" s="1">
        <v>4554.261</v>
      </c>
      <c r="DI4546" s="1">
        <v>22.473</v>
      </c>
      <c r="DJ4546" s="1">
        <v>10.853</v>
      </c>
      <c r="DL4546" s="1">
        <v>0.0</v>
      </c>
      <c r="DM4546" s="1">
        <v>0.0</v>
      </c>
      <c r="DN4546" s="1">
        <v>0.0</v>
      </c>
      <c r="DO4546" s="1">
        <v>0.0</v>
      </c>
      <c r="DP4546" s="1">
        <v>0.0</v>
      </c>
      <c r="DQ4546" s="1">
        <v>0.0</v>
      </c>
      <c r="DR4546" s="1">
        <v>0.0</v>
      </c>
      <c r="DT4546" s="1">
        <v>0.0</v>
      </c>
      <c r="DU4546" s="1">
        <v>0.0</v>
      </c>
      <c r="DV4546" s="1">
        <v>0.0</v>
      </c>
      <c r="DW4546" s="1">
        <v>0.0</v>
      </c>
      <c r="DX4546" s="1">
        <v>0.0</v>
      </c>
      <c r="DY4546" s="1">
        <v>0.0</v>
      </c>
      <c r="DZ4546" s="1">
        <v>0.0</v>
      </c>
    </row>
    <row r="4547">
      <c r="A4547" s="1" t="s">
        <v>485</v>
      </c>
      <c r="B4547" s="1">
        <v>2008.0</v>
      </c>
      <c r="C4547" s="1" t="s">
        <v>486</v>
      </c>
      <c r="D4547" s="1">
        <v>2025041.0</v>
      </c>
      <c r="E4547" s="1">
        <v>5.7981923328E10</v>
      </c>
      <c r="F4547" s="1">
        <v>77.415</v>
      </c>
      <c r="G4547" s="1">
        <v>0.125</v>
      </c>
      <c r="H4547" s="1">
        <v>141.588</v>
      </c>
      <c r="I4547" s="1">
        <v>0.287</v>
      </c>
      <c r="J4547" s="1">
        <v>143.207</v>
      </c>
      <c r="K4547" s="1">
        <v>0.29</v>
      </c>
      <c r="L4547" s="1">
        <v>1.767</v>
      </c>
      <c r="M4547" s="1">
        <v>0.31</v>
      </c>
      <c r="N4547" s="1">
        <v>350.396</v>
      </c>
      <c r="O4547" s="1">
        <v>-3.654</v>
      </c>
      <c r="P4547" s="1">
        <v>-0.668</v>
      </c>
      <c r="Q4547" s="1">
        <v>8704.555</v>
      </c>
      <c r="R4547" s="1">
        <v>17.627</v>
      </c>
      <c r="S4547" s="1">
        <v>2632.045</v>
      </c>
      <c r="T4547" s="1">
        <v>5.33</v>
      </c>
      <c r="U4547" s="1">
        <v>-0.331</v>
      </c>
      <c r="V4547" s="1">
        <v>-0.05</v>
      </c>
      <c r="W4547" s="1">
        <v>7445.244</v>
      </c>
      <c r="X4547" s="1">
        <v>15.077</v>
      </c>
      <c r="Y4547" s="1">
        <v>32.48</v>
      </c>
      <c r="Z4547" s="1">
        <v>19.039</v>
      </c>
      <c r="AA4547" s="1">
        <v>14.81</v>
      </c>
      <c r="AB4547" s="1">
        <v>7313.433</v>
      </c>
      <c r="AC4547" s="1">
        <v>16.41</v>
      </c>
      <c r="AD4547" s="1">
        <v>21.851</v>
      </c>
      <c r="AE4547" s="1">
        <v>9.694</v>
      </c>
      <c r="AF4547" s="1">
        <v>8.277</v>
      </c>
      <c r="AG4547" s="1">
        <v>46248.926</v>
      </c>
      <c r="AH4547" s="1">
        <v>1.615</v>
      </c>
      <c r="AI4547" s="1">
        <v>6.7</v>
      </c>
      <c r="AJ4547" s="1">
        <v>4.034</v>
      </c>
      <c r="AK4547" s="1">
        <v>2878.954</v>
      </c>
      <c r="AL4547" s="1">
        <v>5.83</v>
      </c>
      <c r="AM4547" s="1">
        <v>31718.578</v>
      </c>
      <c r="AN4547" s="1">
        <v>64.231</v>
      </c>
      <c r="AO4547" s="1">
        <v>35.527</v>
      </c>
      <c r="AP4547" s="1">
        <v>69.377</v>
      </c>
      <c r="AQ4547" s="1">
        <v>-3.958</v>
      </c>
      <c r="AR4547" s="1">
        <v>-0.421</v>
      </c>
      <c r="AS4547" s="1">
        <v>10.214</v>
      </c>
      <c r="AT4547" s="1">
        <v>237.032</v>
      </c>
      <c r="AU4547" s="1">
        <v>0.48</v>
      </c>
      <c r="AV4547" s="1">
        <v>5043.836</v>
      </c>
      <c r="AW4547" s="1">
        <v>-0.093</v>
      </c>
      <c r="AX4547" s="1">
        <v>0.0</v>
      </c>
      <c r="AY4547" s="1">
        <v>16.436</v>
      </c>
      <c r="AZ4547" s="1">
        <v>0.033</v>
      </c>
      <c r="BA4547" s="1">
        <v>2.925</v>
      </c>
      <c r="BB4547" s="1">
        <v>11.032</v>
      </c>
      <c r="BC4547" s="1">
        <v>5.75</v>
      </c>
      <c r="BD4547" s="1">
        <v>23.025</v>
      </c>
      <c r="BE4547" s="1">
        <v>1.915</v>
      </c>
      <c r="BF4547" s="1">
        <v>10.602</v>
      </c>
      <c r="BG4547" s="1">
        <v>1985.145</v>
      </c>
      <c r="BH4547" s="1">
        <v>4.02</v>
      </c>
      <c r="BI4547" s="1">
        <v>5235.244</v>
      </c>
      <c r="BJ4547" s="1">
        <v>24.497</v>
      </c>
      <c r="BK4547" s="1">
        <v>11.451</v>
      </c>
      <c r="BL4547" s="1">
        <v>17.808</v>
      </c>
      <c r="BM4547" s="1">
        <v>4.033</v>
      </c>
      <c r="BN4547" s="1">
        <v>28.352</v>
      </c>
      <c r="BO4547" s="1">
        <v>5224.585</v>
      </c>
      <c r="BP4547" s="1">
        <v>10.58</v>
      </c>
      <c r="BQ4547" s="1">
        <v>14000.591</v>
      </c>
      <c r="BR4547" s="1">
        <v>64.473</v>
      </c>
      <c r="BS4547" s="1">
        <v>30.623</v>
      </c>
      <c r="BT4547" s="1">
        <v>-1.6</v>
      </c>
      <c r="BU4547" s="1">
        <v>-10.804</v>
      </c>
      <c r="BV4547" s="1">
        <v>10.149</v>
      </c>
      <c r="BW4547" s="1">
        <v>1.405</v>
      </c>
      <c r="BX4547" s="1">
        <v>16.551</v>
      </c>
      <c r="BY4547" s="1">
        <v>3096.234</v>
      </c>
      <c r="BZ4547" s="1">
        <v>6.27</v>
      </c>
      <c r="CA4547" s="1">
        <v>8173.391</v>
      </c>
      <c r="CB4547" s="1">
        <v>38.208</v>
      </c>
      <c r="CC4547" s="1">
        <v>17.877</v>
      </c>
      <c r="CD4547" s="1">
        <v>16.384</v>
      </c>
      <c r="CE4547" s="1">
        <v>5.123</v>
      </c>
      <c r="CF4547" s="1">
        <v>36.39</v>
      </c>
      <c r="CG4547" s="1">
        <v>9.876</v>
      </c>
      <c r="CH4547" s="1">
        <v>0.02</v>
      </c>
      <c r="CI4547" s="1">
        <v>17970.188</v>
      </c>
      <c r="CJ4547" s="1">
        <v>0.943</v>
      </c>
      <c r="CK4547" s="1">
        <v>0.0</v>
      </c>
      <c r="CL4547" s="1">
        <v>1.55</v>
      </c>
      <c r="CM4547" s="1">
        <v>0.003</v>
      </c>
      <c r="CN4547" s="1">
        <v>0.122</v>
      </c>
      <c r="CO4547" s="1">
        <v>39.306</v>
      </c>
      <c r="CP4547" s="1">
        <v>0.909</v>
      </c>
      <c r="CQ4547" s="1">
        <v>0.29</v>
      </c>
      <c r="CR4547" s="1">
        <v>0.0</v>
      </c>
      <c r="CS4547" s="1">
        <v>179.808</v>
      </c>
      <c r="CT4547" s="1">
        <v>0.584</v>
      </c>
      <c r="CU4547" s="1">
        <v>143.207</v>
      </c>
      <c r="CV4547" s="1">
        <v>0.0</v>
      </c>
      <c r="CW4547" s="1">
        <v>449.065</v>
      </c>
      <c r="CX4547" s="1">
        <v>1.767</v>
      </c>
      <c r="CY4547" s="1">
        <v>0.0</v>
      </c>
      <c r="CZ4547" s="1">
        <v>0.982</v>
      </c>
      <c r="DA4547" s="1">
        <v>8103.54</v>
      </c>
      <c r="DB4547" s="1">
        <v>93.656</v>
      </c>
      <c r="DC4547" s="1">
        <v>30.159</v>
      </c>
      <c r="DD4547" s="1">
        <v>2.628</v>
      </c>
      <c r="DE4547" s="1">
        <v>11.8</v>
      </c>
      <c r="DF4547" s="1">
        <v>2128.352</v>
      </c>
      <c r="DG4547" s="1">
        <v>4.31</v>
      </c>
      <c r="DH4547" s="1">
        <v>5827.2</v>
      </c>
      <c r="DI4547" s="1">
        <v>26.264</v>
      </c>
      <c r="DJ4547" s="1">
        <v>12.746</v>
      </c>
      <c r="DL4547" s="1">
        <v>0.003</v>
      </c>
      <c r="DM4547" s="1">
        <v>0.003</v>
      </c>
      <c r="DN4547" s="1">
        <v>0.0</v>
      </c>
      <c r="DO4547" s="1">
        <v>0.0</v>
      </c>
      <c r="DP4547" s="1">
        <v>1.303</v>
      </c>
      <c r="DQ4547" s="1">
        <v>0.0</v>
      </c>
      <c r="DR4547" s="1">
        <v>0.003</v>
      </c>
      <c r="DT4547" s="1">
        <v>0.0</v>
      </c>
      <c r="DU4547" s="1">
        <v>0.0</v>
      </c>
      <c r="DV4547" s="1">
        <v>0.0</v>
      </c>
      <c r="DW4547" s="1">
        <v>0.0</v>
      </c>
      <c r="DX4547" s="1">
        <v>0.0</v>
      </c>
      <c r="DY4547" s="1">
        <v>0.0</v>
      </c>
      <c r="DZ4547" s="1">
        <v>0.0</v>
      </c>
    </row>
    <row r="4548">
      <c r="A4548" s="1" t="s">
        <v>485</v>
      </c>
      <c r="B4548" s="1">
        <v>2009.0</v>
      </c>
      <c r="C4548" s="1" t="s">
        <v>486</v>
      </c>
      <c r="D4548" s="1">
        <v>2035555.0</v>
      </c>
      <c r="E4548" s="1">
        <v>5.3266132992E10</v>
      </c>
      <c r="F4548" s="1">
        <v>22.496</v>
      </c>
      <c r="G4548" s="1">
        <v>0.065</v>
      </c>
      <c r="H4548" s="1">
        <v>172.544</v>
      </c>
      <c r="I4548" s="1">
        <v>0.351</v>
      </c>
      <c r="J4548" s="1">
        <v>93.341</v>
      </c>
      <c r="K4548" s="1">
        <v>0.19</v>
      </c>
      <c r="L4548" s="1">
        <v>1.159</v>
      </c>
      <c r="M4548" s="1">
        <v>0.412</v>
      </c>
      <c r="N4548" s="1">
        <v>341.672</v>
      </c>
      <c r="O4548" s="1">
        <v>-7.153</v>
      </c>
      <c r="P4548" s="1">
        <v>-1.261</v>
      </c>
      <c r="Q4548" s="1">
        <v>8040.143</v>
      </c>
      <c r="R4548" s="1">
        <v>16.366</v>
      </c>
      <c r="S4548" s="1">
        <v>2520.197</v>
      </c>
      <c r="T4548" s="1">
        <v>5.13</v>
      </c>
      <c r="U4548" s="1">
        <v>-2.013</v>
      </c>
      <c r="V4548" s="1">
        <v>-0.304</v>
      </c>
      <c r="W4548" s="1">
        <v>7257.669</v>
      </c>
      <c r="X4548" s="1">
        <v>14.773</v>
      </c>
      <c r="Y4548" s="1">
        <v>31.3</v>
      </c>
      <c r="Z4548" s="1">
        <v>19.189</v>
      </c>
      <c r="AA4548" s="1">
        <v>13.33</v>
      </c>
      <c r="AB4548" s="1">
        <v>6548.583</v>
      </c>
      <c r="AC4548" s="1">
        <v>16.39</v>
      </c>
      <c r="AD4548" s="1">
        <v>24.147</v>
      </c>
      <c r="AE4548" s="1">
        <v>-7.735</v>
      </c>
      <c r="AF4548" s="1">
        <v>-7.245</v>
      </c>
      <c r="AG4548" s="1">
        <v>42451.059</v>
      </c>
      <c r="AH4548" s="1">
        <v>1.622</v>
      </c>
      <c r="AI4548" s="1">
        <v>-11.437</v>
      </c>
      <c r="AJ4548" s="1">
        <v>-7.346</v>
      </c>
      <c r="AK4548" s="1">
        <v>2824.782</v>
      </c>
      <c r="AL4548" s="1">
        <v>5.75</v>
      </c>
      <c r="AM4548" s="1">
        <v>27945.955</v>
      </c>
      <c r="AN4548" s="1">
        <v>56.886</v>
      </c>
      <c r="AO4548" s="1">
        <v>35.082</v>
      </c>
      <c r="AP4548" s="1">
        <v>66.698</v>
      </c>
      <c r="AQ4548" s="1">
        <v>-5.374</v>
      </c>
      <c r="AR4548" s="1">
        <v>-0.549</v>
      </c>
      <c r="AS4548" s="1">
        <v>9.665</v>
      </c>
      <c r="AT4548" s="1">
        <v>289.847</v>
      </c>
      <c r="AU4548" s="1">
        <v>0.59</v>
      </c>
      <c r="AV4548" s="1">
        <v>4748.148</v>
      </c>
      <c r="AW4548" s="1">
        <v>0.0</v>
      </c>
      <c r="AX4548" s="1">
        <v>0.0</v>
      </c>
      <c r="AY4548" s="1">
        <v>16.351</v>
      </c>
      <c r="AZ4548" s="1">
        <v>0.033</v>
      </c>
      <c r="BA4548" s="1">
        <v>3.6</v>
      </c>
      <c r="BB4548" s="1">
        <v>11.332</v>
      </c>
      <c r="BC4548" s="1">
        <v>5.6</v>
      </c>
      <c r="BD4548" s="1">
        <v>17.347</v>
      </c>
      <c r="BE4548" s="1">
        <v>1.774</v>
      </c>
      <c r="BF4548" s="1">
        <v>12.375</v>
      </c>
      <c r="BG4548" s="1">
        <v>2313.865</v>
      </c>
      <c r="BH4548" s="1">
        <v>4.71</v>
      </c>
      <c r="BI4548" s="1">
        <v>6079.584</v>
      </c>
      <c r="BJ4548" s="1">
        <v>28.737</v>
      </c>
      <c r="BK4548" s="1">
        <v>14.51</v>
      </c>
      <c r="BL4548" s="1">
        <v>1.219</v>
      </c>
      <c r="BM4548" s="1">
        <v>0.051</v>
      </c>
      <c r="BN4548" s="1">
        <v>28.403</v>
      </c>
      <c r="BO4548" s="1">
        <v>5227.076</v>
      </c>
      <c r="BP4548" s="1">
        <v>10.64</v>
      </c>
      <c r="BQ4548" s="1">
        <v>13953.523</v>
      </c>
      <c r="BR4548" s="1">
        <v>64.918</v>
      </c>
      <c r="BS4548" s="1">
        <v>33.302</v>
      </c>
      <c r="BT4548" s="1">
        <v>-3.06</v>
      </c>
      <c r="BU4548" s="1">
        <v>-22.956</v>
      </c>
      <c r="BV4548" s="1">
        <v>-8.513</v>
      </c>
      <c r="BW4548" s="1">
        <v>-1.488</v>
      </c>
      <c r="BX4548" s="1">
        <v>15.063</v>
      </c>
      <c r="BY4548" s="1">
        <v>2819.87</v>
      </c>
      <c r="BZ4548" s="1">
        <v>5.74</v>
      </c>
      <c r="CA4548" s="1">
        <v>7399.943</v>
      </c>
      <c r="CB4548" s="1">
        <v>35.021</v>
      </c>
      <c r="CC4548" s="1">
        <v>17.661</v>
      </c>
      <c r="CD4548" s="1">
        <v>-15.213</v>
      </c>
      <c r="CE4548" s="1">
        <v>-5.536</v>
      </c>
      <c r="CF4548" s="1">
        <v>30.854</v>
      </c>
      <c r="CG4548" s="1">
        <v>14.738</v>
      </c>
      <c r="CH4548" s="1">
        <v>0.03</v>
      </c>
      <c r="CI4548" s="1">
        <v>15157.662</v>
      </c>
      <c r="CJ4548" s="1">
        <v>-0.935</v>
      </c>
      <c r="CK4548" s="1">
        <v>0.0</v>
      </c>
      <c r="CL4548" s="1">
        <v>1.527</v>
      </c>
      <c r="CM4548" s="1">
        <v>0.003</v>
      </c>
      <c r="CN4548" s="1">
        <v>0.183</v>
      </c>
      <c r="CO4548" s="1">
        <v>36.176</v>
      </c>
      <c r="CP4548" s="1">
        <v>0.603</v>
      </c>
      <c r="CQ4548" s="1">
        <v>0.19</v>
      </c>
      <c r="CR4548" s="1">
        <v>0.0</v>
      </c>
      <c r="CS4548" s="1">
        <v>-33.677</v>
      </c>
      <c r="CT4548" s="1">
        <v>-0.306</v>
      </c>
      <c r="CU4548" s="1">
        <v>93.341</v>
      </c>
      <c r="CV4548" s="1">
        <v>0.0</v>
      </c>
      <c r="CW4548" s="1">
        <v>296.295</v>
      </c>
      <c r="CX4548" s="1">
        <v>1.159</v>
      </c>
      <c r="CY4548" s="1">
        <v>0.0</v>
      </c>
      <c r="CZ4548" s="1">
        <v>0.707</v>
      </c>
      <c r="DA4548" s="1">
        <v>8051.858</v>
      </c>
      <c r="DB4548" s="1">
        <v>86.411</v>
      </c>
      <c r="DC4548" s="1">
        <v>14.499</v>
      </c>
      <c r="DD4548" s="1">
        <v>1.54</v>
      </c>
      <c r="DE4548" s="1">
        <v>13.34</v>
      </c>
      <c r="DF4548" s="1">
        <v>2407.206</v>
      </c>
      <c r="DG4548" s="1">
        <v>4.9</v>
      </c>
      <c r="DH4548" s="1">
        <v>6553.581</v>
      </c>
      <c r="DI4548" s="1">
        <v>29.896</v>
      </c>
      <c r="DJ4548" s="1">
        <v>15.641</v>
      </c>
      <c r="DK4548" s="1">
        <v>300.0</v>
      </c>
      <c r="DL4548" s="1">
        <v>0.008</v>
      </c>
      <c r="DM4548" s="1">
        <v>0.01</v>
      </c>
      <c r="DN4548" s="1">
        <v>0.0</v>
      </c>
      <c r="DO4548" s="1">
        <v>0.0</v>
      </c>
      <c r="DP4548" s="1">
        <v>5.158</v>
      </c>
      <c r="DQ4548" s="1">
        <v>0.0</v>
      </c>
      <c r="DR4548" s="1">
        <v>0.012</v>
      </c>
      <c r="DT4548" s="1">
        <v>0.0</v>
      </c>
      <c r="DU4548" s="1">
        <v>0.0</v>
      </c>
      <c r="DV4548" s="1">
        <v>0.0</v>
      </c>
      <c r="DW4548" s="1">
        <v>0.0</v>
      </c>
      <c r="DX4548" s="1">
        <v>0.0</v>
      </c>
      <c r="DY4548" s="1">
        <v>0.0</v>
      </c>
      <c r="DZ4548" s="1">
        <v>0.0</v>
      </c>
    </row>
    <row r="4549">
      <c r="A4549" s="1" t="s">
        <v>485</v>
      </c>
      <c r="B4549" s="1">
        <v>2010.0</v>
      </c>
      <c r="C4549" s="1" t="s">
        <v>486</v>
      </c>
      <c r="D4549" s="1">
        <v>2044566.0</v>
      </c>
      <c r="E4549" s="1">
        <v>5.364977664E10</v>
      </c>
      <c r="F4549" s="1">
        <v>48.133</v>
      </c>
      <c r="G4549" s="1">
        <v>0.169</v>
      </c>
      <c r="H4549" s="1">
        <v>254.469</v>
      </c>
      <c r="I4549" s="1">
        <v>0.52</v>
      </c>
      <c r="J4549" s="1">
        <v>107.602</v>
      </c>
      <c r="K4549" s="1">
        <v>0.22</v>
      </c>
      <c r="L4549" s="1">
        <v>1.353</v>
      </c>
      <c r="M4549" s="1">
        <v>0.609</v>
      </c>
      <c r="N4549" s="1">
        <v>353.629</v>
      </c>
      <c r="O4549" s="1">
        <v>2.023</v>
      </c>
      <c r="P4549" s="1">
        <v>0.331</v>
      </c>
      <c r="Q4549" s="1">
        <v>8166.625</v>
      </c>
      <c r="R4549" s="1">
        <v>16.697</v>
      </c>
      <c r="S4549" s="1">
        <v>2587.346</v>
      </c>
      <c r="T4549" s="1">
        <v>5.29</v>
      </c>
      <c r="U4549" s="1">
        <v>0.023</v>
      </c>
      <c r="V4549" s="1">
        <v>0.003</v>
      </c>
      <c r="W4549" s="1">
        <v>7227.314</v>
      </c>
      <c r="X4549" s="1">
        <v>14.777</v>
      </c>
      <c r="Y4549" s="1">
        <v>32.534</v>
      </c>
      <c r="Z4549" s="1">
        <v>19.543</v>
      </c>
      <c r="AA4549" s="1">
        <v>14.14</v>
      </c>
      <c r="AB4549" s="1">
        <v>6915.894</v>
      </c>
      <c r="AC4549" s="1">
        <v>16.26</v>
      </c>
      <c r="AD4549" s="1">
        <v>23.693</v>
      </c>
      <c r="AE4549" s="1">
        <v>0.18</v>
      </c>
      <c r="AF4549" s="1">
        <v>0.155</v>
      </c>
      <c r="AG4549" s="1">
        <v>42339.875</v>
      </c>
      <c r="AH4549" s="1">
        <v>1.614</v>
      </c>
      <c r="AI4549" s="1">
        <v>1.428</v>
      </c>
      <c r="AJ4549" s="1">
        <v>0.812</v>
      </c>
      <c r="AK4549" s="1">
        <v>2861.243</v>
      </c>
      <c r="AL4549" s="1">
        <v>5.85</v>
      </c>
      <c r="AM4549" s="1">
        <v>28220.031</v>
      </c>
      <c r="AN4549" s="1">
        <v>57.698</v>
      </c>
      <c r="AO4549" s="1">
        <v>35.978</v>
      </c>
      <c r="AP4549" s="1">
        <v>67.53</v>
      </c>
      <c r="AQ4549" s="1">
        <v>3.755</v>
      </c>
      <c r="AR4549" s="1">
        <v>0.363</v>
      </c>
      <c r="AS4549" s="1">
        <v>10.028</v>
      </c>
      <c r="AT4549" s="1">
        <v>269.006</v>
      </c>
      <c r="AU4549" s="1">
        <v>0.55</v>
      </c>
      <c r="AV4549" s="1">
        <v>4904.73</v>
      </c>
      <c r="AW4549" s="1">
        <v>133.308</v>
      </c>
      <c r="AX4549" s="1">
        <v>0.044</v>
      </c>
      <c r="AY4549" s="1">
        <v>37.98</v>
      </c>
      <c r="AZ4549" s="1">
        <v>0.078</v>
      </c>
      <c r="BA4549" s="1">
        <v>3.383</v>
      </c>
      <c r="BB4549" s="1">
        <v>11.737</v>
      </c>
      <c r="BC4549" s="1">
        <v>5.75</v>
      </c>
      <c r="BD4549" s="1">
        <v>-4.178</v>
      </c>
      <c r="BE4549" s="1">
        <v>-0.61</v>
      </c>
      <c r="BF4549" s="1">
        <v>11.766</v>
      </c>
      <c r="BG4549" s="1">
        <v>2210.738</v>
      </c>
      <c r="BH4549" s="1">
        <v>4.52</v>
      </c>
      <c r="BI4549" s="1">
        <v>5754.583</v>
      </c>
      <c r="BJ4549" s="1">
        <v>27.798</v>
      </c>
      <c r="BK4549" s="1">
        <v>13.771</v>
      </c>
      <c r="BL4549" s="1">
        <v>-0.663</v>
      </c>
      <c r="BM4549" s="1">
        <v>-0.661</v>
      </c>
      <c r="BN4549" s="1">
        <v>27.742</v>
      </c>
      <c r="BO4549" s="1">
        <v>5091.545</v>
      </c>
      <c r="BP4549" s="1">
        <v>10.41</v>
      </c>
      <c r="BQ4549" s="1">
        <v>13568.725</v>
      </c>
      <c r="BR4549" s="1">
        <v>64.022</v>
      </c>
      <c r="BS4549" s="1">
        <v>32.47</v>
      </c>
      <c r="BT4549" s="1">
        <v>-2.12</v>
      </c>
      <c r="BU4549" s="1">
        <v>-14.993</v>
      </c>
      <c r="BV4549" s="1">
        <v>-1.429</v>
      </c>
      <c r="BW4549" s="1">
        <v>-0.331</v>
      </c>
      <c r="BX4549" s="1">
        <v>14.732</v>
      </c>
      <c r="BY4549" s="1">
        <v>2768.313</v>
      </c>
      <c r="BZ4549" s="1">
        <v>5.66</v>
      </c>
      <c r="CA4549" s="1">
        <v>7205.329</v>
      </c>
      <c r="CB4549" s="1">
        <v>34.809</v>
      </c>
      <c r="CC4549" s="1">
        <v>17.242</v>
      </c>
      <c r="CD4549" s="1">
        <v>0.383</v>
      </c>
      <c r="CE4549" s="1">
        <v>0.118</v>
      </c>
      <c r="CF4549" s="1">
        <v>30.972</v>
      </c>
      <c r="CG4549" s="1">
        <v>4.891</v>
      </c>
      <c r="CH4549" s="1">
        <v>0.01</v>
      </c>
      <c r="CI4549" s="1">
        <v>15148.678</v>
      </c>
      <c r="CJ4549" s="1">
        <v>0.0</v>
      </c>
      <c r="CK4549" s="1">
        <v>0.0</v>
      </c>
      <c r="CL4549" s="1">
        <v>1.521</v>
      </c>
      <c r="CM4549" s="1">
        <v>0.003</v>
      </c>
      <c r="CN4549" s="1">
        <v>0.062</v>
      </c>
      <c r="CO4549" s="1">
        <v>36.251</v>
      </c>
      <c r="CP4549" s="1">
        <v>0.691</v>
      </c>
      <c r="CQ4549" s="1">
        <v>0.22</v>
      </c>
      <c r="CR4549" s="1">
        <v>0.0</v>
      </c>
      <c r="CS4549" s="1">
        <v>14.508</v>
      </c>
      <c r="CT4549" s="1">
        <v>0.087</v>
      </c>
      <c r="CU4549" s="1">
        <v>107.602</v>
      </c>
      <c r="CV4549" s="1">
        <v>0.0</v>
      </c>
      <c r="CW4549" s="1">
        <v>337.786</v>
      </c>
      <c r="CX4549" s="1">
        <v>1.353</v>
      </c>
      <c r="CY4549" s="1">
        <v>0.0</v>
      </c>
      <c r="CZ4549" s="1">
        <v>0.808</v>
      </c>
      <c r="DA4549" s="1">
        <v>7952.788</v>
      </c>
      <c r="DB4549" s="1">
        <v>86.567</v>
      </c>
      <c r="DC4549" s="1">
        <v>0.172</v>
      </c>
      <c r="DD4549" s="1">
        <v>-0.33</v>
      </c>
      <c r="DE4549" s="1">
        <v>13.01</v>
      </c>
      <c r="DF4549" s="1">
        <v>2323.231</v>
      </c>
      <c r="DG4549" s="1">
        <v>4.75</v>
      </c>
      <c r="DH4549" s="1">
        <v>6363.396</v>
      </c>
      <c r="DI4549" s="1">
        <v>29.213</v>
      </c>
      <c r="DJ4549" s="1">
        <v>15.228</v>
      </c>
      <c r="DK4549" s="1">
        <v>225.0</v>
      </c>
      <c r="DL4549" s="1">
        <v>0.023</v>
      </c>
      <c r="DM4549" s="1">
        <v>0.034</v>
      </c>
      <c r="DN4549" s="1">
        <v>4.891</v>
      </c>
      <c r="DO4549" s="1">
        <v>0.01</v>
      </c>
      <c r="DP4549" s="1">
        <v>16.558</v>
      </c>
      <c r="DQ4549" s="1">
        <v>0.062</v>
      </c>
      <c r="DR4549" s="1">
        <v>0.04</v>
      </c>
      <c r="DT4549" s="1">
        <v>0.0</v>
      </c>
      <c r="DU4549" s="1">
        <v>0.0</v>
      </c>
      <c r="DV4549" s="1">
        <v>0.0</v>
      </c>
      <c r="DW4549" s="1">
        <v>0.0</v>
      </c>
      <c r="DX4549" s="1">
        <v>0.0</v>
      </c>
      <c r="DY4549" s="1">
        <v>0.0</v>
      </c>
      <c r="DZ4549" s="1">
        <v>0.0</v>
      </c>
    </row>
    <row r="4550">
      <c r="A4550" s="1" t="s">
        <v>485</v>
      </c>
      <c r="B4550" s="1">
        <v>2011.0</v>
      </c>
      <c r="C4550" s="1" t="s">
        <v>486</v>
      </c>
      <c r="D4550" s="1">
        <v>2048754.0</v>
      </c>
      <c r="E4550" s="1">
        <v>5.3761445888E10</v>
      </c>
      <c r="F4550" s="1">
        <v>-20.299</v>
      </c>
      <c r="G4550" s="1">
        <v>-0.106</v>
      </c>
      <c r="H4550" s="1">
        <v>202.399</v>
      </c>
      <c r="I4550" s="1">
        <v>0.415</v>
      </c>
      <c r="J4550" s="1">
        <v>122.025</v>
      </c>
      <c r="K4550" s="1">
        <v>0.25</v>
      </c>
      <c r="L4550" s="1">
        <v>1.57</v>
      </c>
      <c r="M4550" s="1">
        <v>0.499</v>
      </c>
      <c r="N4550" s="1">
        <v>358.668</v>
      </c>
      <c r="O4550" s="1">
        <v>1.377</v>
      </c>
      <c r="P4550" s="1">
        <v>0.23</v>
      </c>
      <c r="Q4550" s="1">
        <v>8262.146</v>
      </c>
      <c r="R4550" s="1">
        <v>16.927</v>
      </c>
      <c r="S4550" s="1">
        <v>2591.819</v>
      </c>
      <c r="T4550" s="1">
        <v>5.31</v>
      </c>
      <c r="U4550" s="1">
        <v>1.603</v>
      </c>
      <c r="V4550" s="1">
        <v>0.237</v>
      </c>
      <c r="W4550" s="1">
        <v>7328.136</v>
      </c>
      <c r="X4550" s="1">
        <v>15.014</v>
      </c>
      <c r="Y4550" s="1">
        <v>33.354</v>
      </c>
      <c r="Z4550" s="1">
        <v>20.379</v>
      </c>
      <c r="AA4550" s="1">
        <v>14.55</v>
      </c>
      <c r="AB4550" s="1">
        <v>7101.877</v>
      </c>
      <c r="AC4550" s="1">
        <v>15.92</v>
      </c>
      <c r="AD4550" s="1">
        <v>23.806</v>
      </c>
      <c r="AE4550" s="1">
        <v>-2.92</v>
      </c>
      <c r="AF4550" s="1">
        <v>-2.528</v>
      </c>
      <c r="AG4550" s="1">
        <v>41019.555</v>
      </c>
      <c r="AH4550" s="1">
        <v>1.563</v>
      </c>
      <c r="AI4550" s="1">
        <v>-2.32</v>
      </c>
      <c r="AJ4550" s="1">
        <v>-1.339</v>
      </c>
      <c r="AK4550" s="1">
        <v>2840.751</v>
      </c>
      <c r="AL4550" s="1">
        <v>5.82</v>
      </c>
      <c r="AM4550" s="1">
        <v>27508.998</v>
      </c>
      <c r="AN4550" s="1">
        <v>56.359</v>
      </c>
      <c r="AO4550" s="1">
        <v>36.558</v>
      </c>
      <c r="AP4550" s="1">
        <v>67.852</v>
      </c>
      <c r="AQ4550" s="1">
        <v>-14.434</v>
      </c>
      <c r="AR4550" s="1">
        <v>-1.447</v>
      </c>
      <c r="AS4550" s="1">
        <v>8.581</v>
      </c>
      <c r="AT4550" s="1">
        <v>239.17</v>
      </c>
      <c r="AU4550" s="1">
        <v>0.49</v>
      </c>
      <c r="AV4550" s="1">
        <v>4188.199</v>
      </c>
      <c r="AW4550" s="1">
        <v>-71.405</v>
      </c>
      <c r="AX4550" s="1">
        <v>-0.055</v>
      </c>
      <c r="AY4550" s="1">
        <v>10.838</v>
      </c>
      <c r="AZ4550" s="1">
        <v>0.022</v>
      </c>
      <c r="BA4550" s="1">
        <v>3.078</v>
      </c>
      <c r="BB4550" s="1">
        <v>10.33</v>
      </c>
      <c r="BC4550" s="1">
        <v>5.71</v>
      </c>
      <c r="BD4550" s="1">
        <v>-21.16</v>
      </c>
      <c r="BE4550" s="1">
        <v>-2.538</v>
      </c>
      <c r="BF4550" s="1">
        <v>9.228</v>
      </c>
      <c r="BG4550" s="1">
        <v>1737.641</v>
      </c>
      <c r="BH4550" s="1">
        <v>3.56</v>
      </c>
      <c r="BI4550" s="1">
        <v>4504.191</v>
      </c>
      <c r="BJ4550" s="1">
        <v>22.362</v>
      </c>
      <c r="BK4550" s="1">
        <v>11.11</v>
      </c>
      <c r="BL4550" s="1">
        <v>-3.839</v>
      </c>
      <c r="BM4550" s="1">
        <v>-1.04</v>
      </c>
      <c r="BN4550" s="1">
        <v>26.702</v>
      </c>
      <c r="BO4550" s="1">
        <v>4929.826</v>
      </c>
      <c r="BP4550" s="1">
        <v>10.1</v>
      </c>
      <c r="BQ4550" s="1">
        <v>13033.369</v>
      </c>
      <c r="BR4550" s="1">
        <v>63.442</v>
      </c>
      <c r="BS4550" s="1">
        <v>32.148</v>
      </c>
      <c r="BT4550" s="1">
        <v>-1.37</v>
      </c>
      <c r="BU4550" s="1">
        <v>-9.416</v>
      </c>
      <c r="BV4550" s="1">
        <v>9.864</v>
      </c>
      <c r="BW4550" s="1">
        <v>1.369</v>
      </c>
      <c r="BX4550" s="1">
        <v>16.101</v>
      </c>
      <c r="BY4550" s="1">
        <v>3035.991</v>
      </c>
      <c r="BZ4550" s="1">
        <v>6.22</v>
      </c>
      <c r="CA4550" s="1">
        <v>7858.94</v>
      </c>
      <c r="CB4550" s="1">
        <v>39.07</v>
      </c>
      <c r="CC4550" s="1">
        <v>19.385</v>
      </c>
      <c r="CD4550" s="1">
        <v>-0.391</v>
      </c>
      <c r="CE4550" s="1">
        <v>-0.121</v>
      </c>
      <c r="CF4550" s="1">
        <v>30.851</v>
      </c>
      <c r="CG4550" s="1">
        <v>9.762</v>
      </c>
      <c r="CH4550" s="1">
        <v>0.02</v>
      </c>
      <c r="CI4550" s="1">
        <v>15058.652</v>
      </c>
      <c r="CJ4550" s="1">
        <v>0.0</v>
      </c>
      <c r="CK4550" s="1">
        <v>0.0</v>
      </c>
      <c r="CL4550" s="1">
        <v>1.518</v>
      </c>
      <c r="CM4550" s="1">
        <v>0.003</v>
      </c>
      <c r="CN4550" s="1">
        <v>0.126</v>
      </c>
      <c r="CO4550" s="1">
        <v>37.143</v>
      </c>
      <c r="CP4550" s="1">
        <v>0.788</v>
      </c>
      <c r="CQ4550" s="1">
        <v>0.25</v>
      </c>
      <c r="CR4550" s="1">
        <v>0.0</v>
      </c>
      <c r="CS4550" s="1">
        <v>14.027</v>
      </c>
      <c r="CT4550" s="1">
        <v>0.097</v>
      </c>
      <c r="CU4550" s="1">
        <v>122.025</v>
      </c>
      <c r="CV4550" s="1">
        <v>0.0</v>
      </c>
      <c r="CW4550" s="1">
        <v>384.38</v>
      </c>
      <c r="CX4550" s="1">
        <v>1.57</v>
      </c>
      <c r="CY4550" s="1">
        <v>0.0</v>
      </c>
      <c r="CZ4550" s="1">
        <v>0.948</v>
      </c>
      <c r="DA4550" s="1">
        <v>7770.577</v>
      </c>
      <c r="DB4550" s="1">
        <v>84.039</v>
      </c>
      <c r="DC4550" s="1">
        <v>-18.542</v>
      </c>
      <c r="DD4550" s="1">
        <v>-2.409</v>
      </c>
      <c r="DE4550" s="1">
        <v>10.601</v>
      </c>
      <c r="DF4550" s="1">
        <v>1893.834</v>
      </c>
      <c r="DG4550" s="1">
        <v>3.88</v>
      </c>
      <c r="DH4550" s="1">
        <v>5174.428</v>
      </c>
      <c r="DI4550" s="1">
        <v>24.372</v>
      </c>
      <c r="DJ4550" s="1">
        <v>12.763</v>
      </c>
      <c r="DK4550" s="1">
        <v>407.692</v>
      </c>
      <c r="DL4550" s="1">
        <v>0.137</v>
      </c>
      <c r="DM4550" s="1">
        <v>0.171</v>
      </c>
      <c r="DN4550" s="1">
        <v>34.167</v>
      </c>
      <c r="DO4550" s="1">
        <v>0.07</v>
      </c>
      <c r="DP4550" s="1">
        <v>83.458</v>
      </c>
      <c r="DQ4550" s="1">
        <v>0.44</v>
      </c>
      <c r="DR4550" s="1">
        <v>0.206</v>
      </c>
      <c r="DT4550" s="1">
        <v>0.0</v>
      </c>
      <c r="DU4550" s="1">
        <v>0.0</v>
      </c>
      <c r="DV4550" s="1">
        <v>0.0</v>
      </c>
      <c r="DW4550" s="1">
        <v>0.0</v>
      </c>
      <c r="DX4550" s="1">
        <v>0.0</v>
      </c>
      <c r="DY4550" s="1">
        <v>0.0</v>
      </c>
      <c r="DZ4550" s="1">
        <v>0.0</v>
      </c>
    </row>
    <row r="4551">
      <c r="A4551" s="1" t="s">
        <v>485</v>
      </c>
      <c r="B4551" s="1">
        <v>2012.0</v>
      </c>
      <c r="C4551" s="1" t="s">
        <v>486</v>
      </c>
      <c r="D4551" s="1">
        <v>2053274.0</v>
      </c>
      <c r="E4551" s="1">
        <v>5.2342431744E10</v>
      </c>
      <c r="F4551" s="1">
        <v>43.248</v>
      </c>
      <c r="G4551" s="1">
        <v>0.179</v>
      </c>
      <c r="H4551" s="1">
        <v>289.294</v>
      </c>
      <c r="I4551" s="1">
        <v>0.594</v>
      </c>
      <c r="J4551" s="1">
        <v>131.497</v>
      </c>
      <c r="K4551" s="1">
        <v>0.27</v>
      </c>
      <c r="L4551" s="1">
        <v>1.736</v>
      </c>
      <c r="M4551" s="1">
        <v>0.736</v>
      </c>
      <c r="N4551" s="1">
        <v>359.486</v>
      </c>
      <c r="O4551" s="1">
        <v>-5.051</v>
      </c>
      <c r="P4551" s="1">
        <v>-0.855</v>
      </c>
      <c r="Q4551" s="1">
        <v>7827.561</v>
      </c>
      <c r="R4551" s="1">
        <v>16.072</v>
      </c>
      <c r="S4551" s="1">
        <v>2503.319</v>
      </c>
      <c r="T4551" s="1">
        <v>5.14</v>
      </c>
      <c r="U4551" s="1">
        <v>-4.954</v>
      </c>
      <c r="V4551" s="1">
        <v>-0.744</v>
      </c>
      <c r="W4551" s="1">
        <v>6949.734</v>
      </c>
      <c r="X4551" s="1">
        <v>14.27</v>
      </c>
      <c r="Y4551" s="1">
        <v>33.055</v>
      </c>
      <c r="Z4551" s="1">
        <v>19.922</v>
      </c>
      <c r="AA4551" s="1">
        <v>14.51</v>
      </c>
      <c r="AB4551" s="1">
        <v>7066.763</v>
      </c>
      <c r="AC4551" s="1">
        <v>15.55</v>
      </c>
      <c r="AD4551" s="1">
        <v>23.929</v>
      </c>
      <c r="AE4551" s="1">
        <v>-2.832</v>
      </c>
      <c r="AF4551" s="1">
        <v>-2.38</v>
      </c>
      <c r="AG4551" s="1">
        <v>39770.152</v>
      </c>
      <c r="AH4551" s="1">
        <v>1.56</v>
      </c>
      <c r="AI4551" s="1">
        <v>-3.246</v>
      </c>
      <c r="AJ4551" s="1">
        <v>-1.829</v>
      </c>
      <c r="AK4551" s="1">
        <v>2771.184</v>
      </c>
      <c r="AL4551" s="1">
        <v>5.69</v>
      </c>
      <c r="AM4551" s="1">
        <v>26557.566</v>
      </c>
      <c r="AN4551" s="1">
        <v>54.53</v>
      </c>
      <c r="AO4551" s="1">
        <v>36.592</v>
      </c>
      <c r="AP4551" s="1">
        <v>67.592</v>
      </c>
      <c r="AQ4551" s="1">
        <v>-3.813</v>
      </c>
      <c r="AR4551" s="1">
        <v>-0.327</v>
      </c>
      <c r="AS4551" s="1">
        <v>8.253</v>
      </c>
      <c r="AT4551" s="1">
        <v>258.124</v>
      </c>
      <c r="AU4551" s="1">
        <v>0.53</v>
      </c>
      <c r="AV4551" s="1">
        <v>4019.622</v>
      </c>
      <c r="AW4551" s="1">
        <v>0.132</v>
      </c>
      <c r="AX4551" s="1">
        <v>0.0</v>
      </c>
      <c r="AY4551" s="1">
        <v>10.829</v>
      </c>
      <c r="AZ4551" s="1">
        <v>0.022</v>
      </c>
      <c r="BA4551" s="1">
        <v>3.408</v>
      </c>
      <c r="BB4551" s="1">
        <v>10.23</v>
      </c>
      <c r="BC4551" s="1">
        <v>5.59</v>
      </c>
      <c r="BD4551" s="1">
        <v>9.461</v>
      </c>
      <c r="BE4551" s="1">
        <v>0.821</v>
      </c>
      <c r="BF4551" s="1">
        <v>10.049</v>
      </c>
      <c r="BG4551" s="1">
        <v>1899.406</v>
      </c>
      <c r="BH4551" s="1">
        <v>3.9</v>
      </c>
      <c r="BI4551" s="1">
        <v>4894.12</v>
      </c>
      <c r="BJ4551" s="1">
        <v>25.08</v>
      </c>
      <c r="BK4551" s="1">
        <v>12.456</v>
      </c>
      <c r="BL4551" s="1">
        <v>-0.558</v>
      </c>
      <c r="BM4551" s="1">
        <v>-0.557</v>
      </c>
      <c r="BN4551" s="1">
        <v>26.145</v>
      </c>
      <c r="BO4551" s="1">
        <v>4802.086</v>
      </c>
      <c r="BP4551" s="1">
        <v>9.86</v>
      </c>
      <c r="BQ4551" s="1">
        <v>12733.259</v>
      </c>
      <c r="BR4551" s="1">
        <v>63.408</v>
      </c>
      <c r="BS4551" s="1">
        <v>32.408</v>
      </c>
      <c r="BT4551" s="1">
        <v>-1.04</v>
      </c>
      <c r="BU4551" s="1">
        <v>-7.167</v>
      </c>
      <c r="BV4551" s="1">
        <v>-11.054</v>
      </c>
      <c r="BW4551" s="1">
        <v>-1.854</v>
      </c>
      <c r="BX4551" s="1">
        <v>14.247</v>
      </c>
      <c r="BY4551" s="1">
        <v>2693.26</v>
      </c>
      <c r="BZ4551" s="1">
        <v>5.53</v>
      </c>
      <c r="CA4551" s="1">
        <v>6938.88</v>
      </c>
      <c r="CB4551" s="1">
        <v>35.563</v>
      </c>
      <c r="CC4551" s="1">
        <v>17.66</v>
      </c>
      <c r="CD4551" s="1">
        <v>-2.097</v>
      </c>
      <c r="CE4551" s="1">
        <v>-0.647</v>
      </c>
      <c r="CF4551" s="1">
        <v>30.204</v>
      </c>
      <c r="CG4551" s="1">
        <v>9.741</v>
      </c>
      <c r="CH4551" s="1">
        <v>0.02</v>
      </c>
      <c r="CI4551" s="1">
        <v>14710.385</v>
      </c>
      <c r="CJ4551" s="1">
        <v>0.943</v>
      </c>
      <c r="CK4551" s="1">
        <v>0.0</v>
      </c>
      <c r="CL4551" s="1">
        <v>1.529</v>
      </c>
      <c r="CM4551" s="1">
        <v>0.003</v>
      </c>
      <c r="CN4551" s="1">
        <v>0.129</v>
      </c>
      <c r="CO4551" s="1">
        <v>37.44</v>
      </c>
      <c r="CP4551" s="1">
        <v>0.834</v>
      </c>
      <c r="CQ4551" s="1">
        <v>0.27</v>
      </c>
      <c r="CR4551" s="1">
        <v>0.0</v>
      </c>
      <c r="CS4551" s="1">
        <v>5.952</v>
      </c>
      <c r="CT4551" s="1">
        <v>0.047</v>
      </c>
      <c r="CU4551" s="1">
        <v>131.497</v>
      </c>
      <c r="CV4551" s="1">
        <v>0.0</v>
      </c>
      <c r="CW4551" s="1">
        <v>406.363</v>
      </c>
      <c r="CX4551" s="1">
        <v>1.736</v>
      </c>
      <c r="CY4551" s="1">
        <v>0.0</v>
      </c>
      <c r="CZ4551" s="1">
        <v>1.034</v>
      </c>
      <c r="DA4551" s="1">
        <v>7573.271</v>
      </c>
      <c r="DB4551" s="1">
        <v>81.659</v>
      </c>
      <c r="DC4551" s="1">
        <v>14.631</v>
      </c>
      <c r="DD4551" s="1">
        <v>1.296</v>
      </c>
      <c r="DE4551" s="1">
        <v>11.897</v>
      </c>
      <c r="DF4551" s="1">
        <v>2108.827</v>
      </c>
      <c r="DG4551" s="1">
        <v>4.33</v>
      </c>
      <c r="DH4551" s="1">
        <v>5794.378</v>
      </c>
      <c r="DI4551" s="1">
        <v>27.846</v>
      </c>
      <c r="DJ4551" s="1">
        <v>14.747</v>
      </c>
      <c r="DK4551" s="1">
        <v>146.97</v>
      </c>
      <c r="DL4551" s="1">
        <v>0.249</v>
      </c>
      <c r="DM4551" s="1">
        <v>0.42</v>
      </c>
      <c r="DN4551" s="1">
        <v>77.924</v>
      </c>
      <c r="DO4551" s="1">
        <v>0.16</v>
      </c>
      <c r="DP4551" s="1">
        <v>204.602</v>
      </c>
      <c r="DQ4551" s="1">
        <v>1.029</v>
      </c>
      <c r="DR4551" s="1">
        <v>0.521</v>
      </c>
      <c r="DT4551" s="1">
        <v>0.0</v>
      </c>
      <c r="DU4551" s="1">
        <v>0.0</v>
      </c>
      <c r="DV4551" s="1">
        <v>0.0</v>
      </c>
      <c r="DW4551" s="1">
        <v>0.0</v>
      </c>
      <c r="DX4551" s="1">
        <v>0.0</v>
      </c>
      <c r="DY4551" s="1">
        <v>0.0</v>
      </c>
      <c r="DZ4551" s="1">
        <v>0.0</v>
      </c>
    </row>
    <row r="4552">
      <c r="A4552" s="1" t="s">
        <v>485</v>
      </c>
      <c r="B4552" s="1">
        <v>2013.0</v>
      </c>
      <c r="C4552" s="1" t="s">
        <v>486</v>
      </c>
      <c r="D4552" s="1">
        <v>2056403.0</v>
      </c>
      <c r="E4552" s="1">
        <v>5.1803648E10</v>
      </c>
      <c r="F4552" s="1">
        <v>15.095</v>
      </c>
      <c r="G4552" s="1">
        <v>0.09</v>
      </c>
      <c r="H4552" s="1">
        <v>332.458</v>
      </c>
      <c r="I4552" s="1">
        <v>0.684</v>
      </c>
      <c r="J4552" s="1">
        <v>126.434</v>
      </c>
      <c r="K4552" s="1">
        <v>0.26</v>
      </c>
      <c r="L4552" s="1">
        <v>1.646</v>
      </c>
      <c r="M4552" s="1">
        <v>0.858</v>
      </c>
      <c r="N4552" s="1">
        <v>336.709</v>
      </c>
      <c r="O4552" s="1">
        <v>-3.406</v>
      </c>
      <c r="P4552" s="1">
        <v>-0.547</v>
      </c>
      <c r="Q4552" s="1">
        <v>7549.451</v>
      </c>
      <c r="R4552" s="1">
        <v>15.525</v>
      </c>
      <c r="S4552" s="1">
        <v>2368.213</v>
      </c>
      <c r="T4552" s="1">
        <v>4.87</v>
      </c>
      <c r="U4552" s="1">
        <v>-9.397</v>
      </c>
      <c r="V4552" s="1">
        <v>-1.341</v>
      </c>
      <c r="W4552" s="1">
        <v>6287.092</v>
      </c>
      <c r="X4552" s="1">
        <v>12.929</v>
      </c>
      <c r="Y4552" s="1">
        <v>30.823</v>
      </c>
      <c r="Z4552" s="1">
        <v>19.493</v>
      </c>
      <c r="AA4552" s="1">
        <v>14.51</v>
      </c>
      <c r="AB4552" s="1">
        <v>7056.01</v>
      </c>
      <c r="AC4552" s="1">
        <v>15.8</v>
      </c>
      <c r="AD4552" s="1">
        <v>24.968</v>
      </c>
      <c r="AE4552" s="1">
        <v>-1.078</v>
      </c>
      <c r="AF4552" s="1">
        <v>-0.88</v>
      </c>
      <c r="AG4552" s="1">
        <v>39281.5</v>
      </c>
      <c r="AH4552" s="1">
        <v>1.559</v>
      </c>
      <c r="AI4552" s="1">
        <v>-4.295</v>
      </c>
      <c r="AJ4552" s="1">
        <v>-2.342</v>
      </c>
      <c r="AK4552" s="1">
        <v>2621.082</v>
      </c>
      <c r="AL4552" s="1">
        <v>5.39</v>
      </c>
      <c r="AM4552" s="1">
        <v>25378.223</v>
      </c>
      <c r="AN4552" s="1">
        <v>52.188</v>
      </c>
      <c r="AO4552" s="1">
        <v>34.114</v>
      </c>
      <c r="AP4552" s="1">
        <v>65.529</v>
      </c>
      <c r="AQ4552" s="1">
        <v>-1.778</v>
      </c>
      <c r="AR4552" s="1">
        <v>-0.147</v>
      </c>
      <c r="AS4552" s="1">
        <v>8.107</v>
      </c>
      <c r="AT4552" s="1">
        <v>248.006</v>
      </c>
      <c r="AU4552" s="1">
        <v>0.51</v>
      </c>
      <c r="AV4552" s="1">
        <v>3942.16</v>
      </c>
      <c r="AW4552" s="1">
        <v>49.789</v>
      </c>
      <c r="AX4552" s="1">
        <v>0.011</v>
      </c>
      <c r="AY4552" s="1">
        <v>16.196</v>
      </c>
      <c r="AZ4552" s="1">
        <v>0.033</v>
      </c>
      <c r="BA4552" s="1">
        <v>3.228</v>
      </c>
      <c r="BB4552" s="1">
        <v>10.179</v>
      </c>
      <c r="BC4552" s="1">
        <v>5.32</v>
      </c>
      <c r="BD4552" s="1">
        <v>18.723</v>
      </c>
      <c r="BE4552" s="1">
        <v>1.79</v>
      </c>
      <c r="BF4552" s="1">
        <v>11.839</v>
      </c>
      <c r="BG4552" s="1">
        <v>2251.504</v>
      </c>
      <c r="BH4552" s="1">
        <v>4.63</v>
      </c>
      <c r="BI4552" s="1">
        <v>5757.079</v>
      </c>
      <c r="BJ4552" s="1">
        <v>29.304</v>
      </c>
      <c r="BK4552" s="1">
        <v>14.865</v>
      </c>
      <c r="BL4552" s="1">
        <v>6.14</v>
      </c>
      <c r="BM4552" s="1">
        <v>1.308</v>
      </c>
      <c r="BN4552" s="1">
        <v>27.453</v>
      </c>
      <c r="BO4552" s="1">
        <v>5062.237</v>
      </c>
      <c r="BP4552" s="1">
        <v>10.41</v>
      </c>
      <c r="BQ4552" s="1">
        <v>13350.135</v>
      </c>
      <c r="BR4552" s="1">
        <v>65.886</v>
      </c>
      <c r="BS4552" s="1">
        <v>34.471</v>
      </c>
      <c r="BT4552" s="1">
        <v>-1.29</v>
      </c>
      <c r="BU4552" s="1">
        <v>-8.89</v>
      </c>
      <c r="BV4552" s="1">
        <v>-4.124</v>
      </c>
      <c r="BW4552" s="1">
        <v>-0.692</v>
      </c>
      <c r="BX4552" s="1">
        <v>13.555</v>
      </c>
      <c r="BY4552" s="1">
        <v>2577.316</v>
      </c>
      <c r="BZ4552" s="1">
        <v>5.3</v>
      </c>
      <c r="CA4552" s="1">
        <v>6591.601</v>
      </c>
      <c r="CB4552" s="1">
        <v>33.544</v>
      </c>
      <c r="CC4552" s="1">
        <v>17.02</v>
      </c>
      <c r="CD4552" s="1">
        <v>-5.456</v>
      </c>
      <c r="CE4552" s="1">
        <v>-1.648</v>
      </c>
      <c r="CF4552" s="1">
        <v>28.556</v>
      </c>
      <c r="CG4552" s="1">
        <v>4.863</v>
      </c>
      <c r="CH4552" s="1">
        <v>0.01</v>
      </c>
      <c r="CI4552" s="1">
        <v>13886.612</v>
      </c>
      <c r="CJ4552" s="1">
        <v>-0.935</v>
      </c>
      <c r="CK4552" s="1">
        <v>0.0</v>
      </c>
      <c r="CL4552" s="1">
        <v>1.512</v>
      </c>
      <c r="CM4552" s="1">
        <v>0.003</v>
      </c>
      <c r="CN4552" s="1">
        <v>0.063</v>
      </c>
      <c r="CO4552" s="1">
        <v>35.856</v>
      </c>
      <c r="CP4552" s="1">
        <v>0.816</v>
      </c>
      <c r="CQ4552" s="1">
        <v>0.26</v>
      </c>
      <c r="CR4552" s="1">
        <v>0.0</v>
      </c>
      <c r="CS4552" s="1">
        <v>-2.247</v>
      </c>
      <c r="CT4552" s="1">
        <v>-0.019</v>
      </c>
      <c r="CU4552" s="1">
        <v>126.434</v>
      </c>
      <c r="CV4552" s="1">
        <v>0.0</v>
      </c>
      <c r="CW4552" s="1">
        <v>396.627</v>
      </c>
      <c r="CX4552" s="1">
        <v>1.646</v>
      </c>
      <c r="CY4552" s="1">
        <v>0.0</v>
      </c>
      <c r="CZ4552" s="1">
        <v>1.024</v>
      </c>
      <c r="DA4552" s="1">
        <v>7683.319</v>
      </c>
      <c r="DB4552" s="1">
        <v>80.779</v>
      </c>
      <c r="DC4552" s="1">
        <v>17.665</v>
      </c>
      <c r="DD4552" s="1">
        <v>2.001</v>
      </c>
      <c r="DE4552" s="1">
        <v>13.898</v>
      </c>
      <c r="DF4552" s="1">
        <v>2484.922</v>
      </c>
      <c r="DG4552" s="1">
        <v>5.11</v>
      </c>
      <c r="DH4552" s="1">
        <v>6758.534</v>
      </c>
      <c r="DI4552" s="1">
        <v>32.342</v>
      </c>
      <c r="DJ4552" s="1">
        <v>17.451</v>
      </c>
      <c r="DK4552" s="1">
        <v>31.902</v>
      </c>
      <c r="DL4552" s="1">
        <v>0.13</v>
      </c>
      <c r="DM4552" s="1">
        <v>0.55</v>
      </c>
      <c r="DN4552" s="1">
        <v>106.983</v>
      </c>
      <c r="DO4552" s="1">
        <v>0.22</v>
      </c>
      <c r="DP4552" s="1">
        <v>267.395</v>
      </c>
      <c r="DQ4552" s="1">
        <v>1.392</v>
      </c>
      <c r="DR4552" s="1">
        <v>0.69</v>
      </c>
      <c r="DT4552" s="1">
        <v>0.01</v>
      </c>
      <c r="DU4552" s="1">
        <v>0.01</v>
      </c>
      <c r="DV4552" s="1">
        <v>0.0</v>
      </c>
      <c r="DW4552" s="1">
        <v>0.0</v>
      </c>
      <c r="DX4552" s="1">
        <v>4.975</v>
      </c>
      <c r="DY4552" s="1">
        <v>0.0</v>
      </c>
      <c r="DZ4552" s="1">
        <v>0.013</v>
      </c>
    </row>
    <row r="4553">
      <c r="A4553" s="1" t="s">
        <v>485</v>
      </c>
      <c r="B4553" s="1">
        <v>2014.0</v>
      </c>
      <c r="C4553" s="1" t="s">
        <v>486</v>
      </c>
      <c r="D4553" s="1">
        <v>2058351.0</v>
      </c>
      <c r="E4553" s="1">
        <v>5.3237653504E10</v>
      </c>
      <c r="F4553" s="1">
        <v>-28.563</v>
      </c>
      <c r="G4553" s="1">
        <v>-0.195</v>
      </c>
      <c r="H4553" s="1">
        <v>237.272</v>
      </c>
      <c r="I4553" s="1">
        <v>0.488</v>
      </c>
      <c r="J4553" s="1">
        <v>121.456</v>
      </c>
      <c r="K4553" s="1">
        <v>0.25</v>
      </c>
      <c r="L4553" s="1">
        <v>1.458</v>
      </c>
      <c r="M4553" s="1">
        <v>0.6</v>
      </c>
      <c r="N4553" s="1">
        <v>244.315</v>
      </c>
      <c r="O4553" s="1">
        <v>-21.074</v>
      </c>
      <c r="P4553" s="1">
        <v>-3.272</v>
      </c>
      <c r="Q4553" s="1">
        <v>5952.855</v>
      </c>
      <c r="R4553" s="1">
        <v>12.253</v>
      </c>
      <c r="S4553" s="1">
        <v>1826.705</v>
      </c>
      <c r="T4553" s="1">
        <v>3.76</v>
      </c>
      <c r="U4553" s="1">
        <v>-22.471</v>
      </c>
      <c r="V4553" s="1">
        <v>-2.905</v>
      </c>
      <c r="W4553" s="1">
        <v>4869.692</v>
      </c>
      <c r="X4553" s="1">
        <v>10.024</v>
      </c>
      <c r="Y4553" s="1">
        <v>21.924</v>
      </c>
      <c r="Z4553" s="1">
        <v>15.044</v>
      </c>
      <c r="AA4553" s="1">
        <v>14.41</v>
      </c>
      <c r="AB4553" s="1">
        <v>7000.75</v>
      </c>
      <c r="AC4553" s="1">
        <v>17.15</v>
      </c>
      <c r="AD4553" s="1">
        <v>28.007</v>
      </c>
      <c r="AE4553" s="1">
        <v>2.578</v>
      </c>
      <c r="AF4553" s="1">
        <v>2.082</v>
      </c>
      <c r="AG4553" s="1">
        <v>40256.027</v>
      </c>
      <c r="AH4553" s="1">
        <v>1.556</v>
      </c>
      <c r="AI4553" s="1">
        <v>-8.455</v>
      </c>
      <c r="AJ4553" s="1">
        <v>-4.413</v>
      </c>
      <c r="AK4553" s="1">
        <v>2030.752</v>
      </c>
      <c r="AL4553" s="1">
        <v>4.18</v>
      </c>
      <c r="AM4553" s="1">
        <v>23210.453</v>
      </c>
      <c r="AN4553" s="1">
        <v>47.775</v>
      </c>
      <c r="AO4553" s="1">
        <v>24.373</v>
      </c>
      <c r="AP4553" s="1">
        <v>58.658</v>
      </c>
      <c r="AQ4553" s="1">
        <v>-10.187</v>
      </c>
      <c r="AR4553" s="1">
        <v>-0.826</v>
      </c>
      <c r="AS4553" s="1">
        <v>7.281</v>
      </c>
      <c r="AT4553" s="1">
        <v>179.756</v>
      </c>
      <c r="AU4553" s="1">
        <v>0.37</v>
      </c>
      <c r="AV4553" s="1">
        <v>3537.208</v>
      </c>
      <c r="AW4553" s="1">
        <v>0.0</v>
      </c>
      <c r="AX4553" s="1">
        <v>0.0</v>
      </c>
      <c r="AY4553" s="1">
        <v>16.18</v>
      </c>
      <c r="AZ4553" s="1">
        <v>0.033</v>
      </c>
      <c r="BA4553" s="1">
        <v>2.157</v>
      </c>
      <c r="BB4553" s="1">
        <v>8.939</v>
      </c>
      <c r="BC4553" s="1">
        <v>4.19</v>
      </c>
      <c r="BD4553" s="1">
        <v>31.605</v>
      </c>
      <c r="BE4553" s="1">
        <v>3.662</v>
      </c>
      <c r="BF4553" s="1">
        <v>15.501</v>
      </c>
      <c r="BG4553" s="1">
        <v>2958.679</v>
      </c>
      <c r="BH4553" s="1">
        <v>6.09</v>
      </c>
      <c r="BI4553" s="1">
        <v>7530.918</v>
      </c>
      <c r="BJ4553" s="1">
        <v>35.51</v>
      </c>
      <c r="BK4553" s="1">
        <v>19.032</v>
      </c>
      <c r="BL4553" s="1">
        <v>21.435</v>
      </c>
      <c r="BM4553" s="1">
        <v>6.219</v>
      </c>
      <c r="BN4553" s="1">
        <v>33.672</v>
      </c>
      <c r="BO4553" s="1">
        <v>6301.161</v>
      </c>
      <c r="BP4553" s="1">
        <v>12.97</v>
      </c>
      <c r="BQ4553" s="1">
        <v>16358.633</v>
      </c>
      <c r="BR4553" s="1">
        <v>75.627</v>
      </c>
      <c r="BS4553" s="1">
        <v>41.342</v>
      </c>
      <c r="BT4553" s="1">
        <v>-2.74</v>
      </c>
      <c r="BU4553" s="1">
        <v>-19.015</v>
      </c>
      <c r="BV4553" s="1">
        <v>20.189</v>
      </c>
      <c r="BW4553" s="1">
        <v>2.654</v>
      </c>
      <c r="BX4553" s="1">
        <v>16.209</v>
      </c>
      <c r="BY4553" s="1">
        <v>3094.71</v>
      </c>
      <c r="BZ4553" s="1">
        <v>6.37</v>
      </c>
      <c r="CA4553" s="1">
        <v>7874.581</v>
      </c>
      <c r="CB4553" s="1">
        <v>37.143</v>
      </c>
      <c r="CC4553" s="1">
        <v>19.901</v>
      </c>
      <c r="CD4553" s="1">
        <v>-1.103</v>
      </c>
      <c r="CE4553" s="1">
        <v>-0.315</v>
      </c>
      <c r="CF4553" s="1">
        <v>28.241</v>
      </c>
      <c r="CG4553" s="1">
        <v>24.291</v>
      </c>
      <c r="CH4553" s="1">
        <v>0.05</v>
      </c>
      <c r="CI4553" s="1">
        <v>13720.391</v>
      </c>
      <c r="CJ4553" s="1">
        <v>0.0</v>
      </c>
      <c r="CK4553" s="1">
        <v>0.0</v>
      </c>
      <c r="CL4553" s="1">
        <v>1.511</v>
      </c>
      <c r="CM4553" s="1">
        <v>0.003</v>
      </c>
      <c r="CN4553" s="1">
        <v>0.292</v>
      </c>
      <c r="CO4553" s="1">
        <v>34.675</v>
      </c>
      <c r="CP4553" s="1">
        <v>0.809</v>
      </c>
      <c r="CQ4553" s="1">
        <v>0.25</v>
      </c>
      <c r="CR4553" s="1">
        <v>0.0</v>
      </c>
      <c r="CS4553" s="1">
        <v>-0.766</v>
      </c>
      <c r="CT4553" s="1">
        <v>-0.006</v>
      </c>
      <c r="CU4553" s="1">
        <v>121.456</v>
      </c>
      <c r="CV4553" s="1">
        <v>0.0</v>
      </c>
      <c r="CW4553" s="1">
        <v>393.215</v>
      </c>
      <c r="CX4553" s="1">
        <v>1.458</v>
      </c>
      <c r="CY4553" s="1">
        <v>0.0</v>
      </c>
      <c r="CZ4553" s="1">
        <v>0.994</v>
      </c>
      <c r="DA4553" s="1">
        <v>8331.912</v>
      </c>
      <c r="DB4553" s="1">
        <v>82.861</v>
      </c>
      <c r="DC4553" s="1">
        <v>22.575</v>
      </c>
      <c r="DD4553" s="1">
        <v>3.565</v>
      </c>
      <c r="DE4553" s="1">
        <v>17.463</v>
      </c>
      <c r="DF4553" s="1">
        <v>3206.45</v>
      </c>
      <c r="DG4553" s="1">
        <v>6.6</v>
      </c>
      <c r="DH4553" s="1">
        <v>8484.053</v>
      </c>
      <c r="DI4553" s="1">
        <v>38.484</v>
      </c>
      <c r="DJ4553" s="1">
        <v>21.441</v>
      </c>
      <c r="DK4553" s="1">
        <v>19.535</v>
      </c>
      <c r="DL4553" s="1">
        <v>0.104</v>
      </c>
      <c r="DM4553" s="1">
        <v>0.654</v>
      </c>
      <c r="DN4553" s="1">
        <v>126.315</v>
      </c>
      <c r="DO4553" s="1">
        <v>0.26</v>
      </c>
      <c r="DP4553" s="1">
        <v>317.703</v>
      </c>
      <c r="DQ4553" s="1">
        <v>1.516</v>
      </c>
      <c r="DR4553" s="1">
        <v>0.803</v>
      </c>
      <c r="DS4553" s="1">
        <v>0.0</v>
      </c>
      <c r="DT4553" s="1">
        <v>0.0</v>
      </c>
      <c r="DU4553" s="1">
        <v>0.01</v>
      </c>
      <c r="DV4553" s="1">
        <v>0.0</v>
      </c>
      <c r="DW4553" s="1">
        <v>0.0</v>
      </c>
      <c r="DX4553" s="1">
        <v>4.945</v>
      </c>
      <c r="DY4553" s="1">
        <v>0.0</v>
      </c>
      <c r="DZ4553" s="1">
        <v>0.012</v>
      </c>
    </row>
    <row r="4554">
      <c r="A4554" s="1" t="s">
        <v>485</v>
      </c>
      <c r="B4554" s="1">
        <v>2015.0</v>
      </c>
      <c r="C4554" s="1" t="s">
        <v>486</v>
      </c>
      <c r="D4554" s="1">
        <v>2059899.0</v>
      </c>
      <c r="E4554" s="1">
        <v>5.4414237696E10</v>
      </c>
      <c r="F4554" s="1">
        <v>-31.566</v>
      </c>
      <c r="G4554" s="1">
        <v>-0.154</v>
      </c>
      <c r="H4554" s="1">
        <v>162.252</v>
      </c>
      <c r="I4554" s="1">
        <v>0.334</v>
      </c>
      <c r="J4554" s="1">
        <v>126.22</v>
      </c>
      <c r="K4554" s="1">
        <v>0.26</v>
      </c>
      <c r="L4554" s="1">
        <v>1.757</v>
      </c>
      <c r="M4554" s="1">
        <v>0.453</v>
      </c>
      <c r="N4554" s="1">
        <v>316.892</v>
      </c>
      <c r="O4554" s="1">
        <v>1.057</v>
      </c>
      <c r="P4554" s="1">
        <v>0.13</v>
      </c>
      <c r="Q4554" s="1">
        <v>6011.283</v>
      </c>
      <c r="R4554" s="1">
        <v>12.383</v>
      </c>
      <c r="S4554" s="1">
        <v>2126.318</v>
      </c>
      <c r="T4554" s="1">
        <v>4.38</v>
      </c>
      <c r="U4554" s="1">
        <v>5.427</v>
      </c>
      <c r="V4554" s="1">
        <v>0.544</v>
      </c>
      <c r="W4554" s="1">
        <v>5130.105</v>
      </c>
      <c r="X4554" s="1">
        <v>10.567</v>
      </c>
      <c r="Y4554" s="1">
        <v>29.595</v>
      </c>
      <c r="Z4554" s="1">
        <v>16.792</v>
      </c>
      <c r="AA4554" s="1">
        <v>14.75</v>
      </c>
      <c r="AB4554" s="1">
        <v>7160.545</v>
      </c>
      <c r="AC4554" s="1">
        <v>14.8</v>
      </c>
      <c r="AD4554" s="1">
        <v>25.404</v>
      </c>
      <c r="AE4554" s="1">
        <v>-9.83</v>
      </c>
      <c r="AF4554" s="1">
        <v>-8.146</v>
      </c>
      <c r="AG4554" s="1">
        <v>36271.441</v>
      </c>
      <c r="AH4554" s="1">
        <v>1.373</v>
      </c>
      <c r="AI4554" s="1">
        <v>0.313</v>
      </c>
      <c r="AJ4554" s="1">
        <v>0.149</v>
      </c>
      <c r="AK4554" s="1">
        <v>2330.211</v>
      </c>
      <c r="AL4554" s="1">
        <v>4.8</v>
      </c>
      <c r="AM4554" s="1">
        <v>23265.57</v>
      </c>
      <c r="AN4554" s="1">
        <v>47.925</v>
      </c>
      <c r="AO4554" s="1">
        <v>32.432</v>
      </c>
      <c r="AP4554" s="1">
        <v>64.99</v>
      </c>
      <c r="AQ4554" s="1">
        <v>6.092</v>
      </c>
      <c r="AR4554" s="1">
        <v>0.444</v>
      </c>
      <c r="AS4554" s="1">
        <v>7.724</v>
      </c>
      <c r="AT4554" s="1">
        <v>194.184</v>
      </c>
      <c r="AU4554" s="1">
        <v>0.4</v>
      </c>
      <c r="AV4554" s="1">
        <v>3749.864</v>
      </c>
      <c r="AW4554" s="1">
        <v>-0.143</v>
      </c>
      <c r="AX4554" s="1">
        <v>0.0</v>
      </c>
      <c r="AY4554" s="1">
        <v>16.145</v>
      </c>
      <c r="AZ4554" s="1">
        <v>0.033</v>
      </c>
      <c r="BA4554" s="1">
        <v>2.703</v>
      </c>
      <c r="BB4554" s="1">
        <v>10.475</v>
      </c>
      <c r="BC4554" s="1">
        <v>4.69</v>
      </c>
      <c r="BD4554" s="1">
        <v>-37.492</v>
      </c>
      <c r="BE4554" s="1">
        <v>-5.861</v>
      </c>
      <c r="BF4554" s="1">
        <v>9.641</v>
      </c>
      <c r="BG4554" s="1">
        <v>1849.605</v>
      </c>
      <c r="BH4554" s="1">
        <v>3.81</v>
      </c>
      <c r="BI4554" s="1">
        <v>4680.087</v>
      </c>
      <c r="BJ4554" s="1">
        <v>25.743</v>
      </c>
      <c r="BK4554" s="1">
        <v>13.073</v>
      </c>
      <c r="BL4554" s="1">
        <v>-23.26</v>
      </c>
      <c r="BM4554" s="1">
        <v>-7.855</v>
      </c>
      <c r="BN4554" s="1">
        <v>25.817</v>
      </c>
      <c r="BO4554" s="1">
        <v>4854.607</v>
      </c>
      <c r="BP4554" s="1">
        <v>10.0</v>
      </c>
      <c r="BQ4554" s="1">
        <v>12532.992</v>
      </c>
      <c r="BR4554" s="1">
        <v>67.568</v>
      </c>
      <c r="BS4554" s="1">
        <v>35.01</v>
      </c>
      <c r="BT4554" s="1">
        <v>-0.05</v>
      </c>
      <c r="BU4554" s="1">
        <v>-0.339</v>
      </c>
      <c r="BV4554" s="1">
        <v>-11.334</v>
      </c>
      <c r="BW4554" s="1">
        <v>-1.91</v>
      </c>
      <c r="BX4554" s="1">
        <v>14.299</v>
      </c>
      <c r="BY4554" s="1">
        <v>2742.853</v>
      </c>
      <c r="BZ4554" s="1">
        <v>5.65</v>
      </c>
      <c r="CA4554" s="1">
        <v>6941.473</v>
      </c>
      <c r="CB4554" s="1">
        <v>38.176</v>
      </c>
      <c r="CC4554" s="1">
        <v>19.39</v>
      </c>
      <c r="CD4554" s="1">
        <v>-1.5</v>
      </c>
      <c r="CE4554" s="1">
        <v>-0.424</v>
      </c>
      <c r="CF4554" s="1">
        <v>27.818</v>
      </c>
      <c r="CG4554" s="1">
        <v>9.709</v>
      </c>
      <c r="CH4554" s="1">
        <v>0.02</v>
      </c>
      <c r="CI4554" s="1">
        <v>13504.425</v>
      </c>
      <c r="CJ4554" s="1">
        <v>0.0</v>
      </c>
      <c r="CK4554" s="1">
        <v>0.0</v>
      </c>
      <c r="CL4554" s="1">
        <v>1.509</v>
      </c>
      <c r="CM4554" s="1">
        <v>0.003</v>
      </c>
      <c r="CN4554" s="1">
        <v>0.135</v>
      </c>
      <c r="CO4554" s="1">
        <v>37.723</v>
      </c>
      <c r="CP4554" s="1">
        <v>0.834</v>
      </c>
      <c r="CQ4554" s="1">
        <v>0.26</v>
      </c>
      <c r="CR4554" s="1">
        <v>0.0</v>
      </c>
      <c r="CS4554" s="1">
        <v>3.089</v>
      </c>
      <c r="CT4554" s="1">
        <v>0.025</v>
      </c>
      <c r="CU4554" s="1">
        <v>126.22</v>
      </c>
      <c r="CV4554" s="1">
        <v>0.0</v>
      </c>
      <c r="CW4554" s="1">
        <v>405.056</v>
      </c>
      <c r="CX4554" s="1">
        <v>1.757</v>
      </c>
      <c r="CY4554" s="1">
        <v>0.0</v>
      </c>
      <c r="CZ4554" s="1">
        <v>1.131</v>
      </c>
      <c r="DA4554" s="1">
        <v>7184.818</v>
      </c>
      <c r="DB4554" s="1">
        <v>74.716</v>
      </c>
      <c r="DC4554" s="1">
        <v>-33.958</v>
      </c>
      <c r="DD4554" s="1">
        <v>-5.945</v>
      </c>
      <c r="DE4554" s="1">
        <v>11.518</v>
      </c>
      <c r="DF4554" s="1">
        <v>2111.754</v>
      </c>
      <c r="DG4554" s="1">
        <v>4.35</v>
      </c>
      <c r="DH4554" s="1">
        <v>5591.519</v>
      </c>
      <c r="DI4554" s="1">
        <v>29.392</v>
      </c>
      <c r="DJ4554" s="1">
        <v>15.619</v>
      </c>
      <c r="DK4554" s="1">
        <v>6.615</v>
      </c>
      <c r="DL4554" s="1">
        <v>0.04</v>
      </c>
      <c r="DM4554" s="1">
        <v>0.694</v>
      </c>
      <c r="DN4554" s="1">
        <v>131.074</v>
      </c>
      <c r="DO4554" s="1">
        <v>0.27</v>
      </c>
      <c r="DP4554" s="1">
        <v>336.75</v>
      </c>
      <c r="DQ4554" s="1">
        <v>1.824</v>
      </c>
      <c r="DR4554" s="1">
        <v>0.941</v>
      </c>
      <c r="DS4554" s="1">
        <v>50.0</v>
      </c>
      <c r="DT4554" s="1">
        <v>0.005</v>
      </c>
      <c r="DU4554" s="1">
        <v>0.015</v>
      </c>
      <c r="DV4554" s="1">
        <v>4.855</v>
      </c>
      <c r="DW4554" s="1">
        <v>0.01</v>
      </c>
      <c r="DX4554" s="1">
        <v>7.374</v>
      </c>
      <c r="DY4554" s="1">
        <v>0.068</v>
      </c>
      <c r="DZ4554" s="1">
        <v>0.021</v>
      </c>
    </row>
    <row r="4555">
      <c r="A4555" s="1" t="s">
        <v>485</v>
      </c>
      <c r="B4555" s="1">
        <v>2016.0</v>
      </c>
      <c r="C4555" s="1" t="s">
        <v>486</v>
      </c>
      <c r="D4555" s="1">
        <v>2061329.0</v>
      </c>
      <c r="E4555" s="1">
        <v>5.6151179264E10</v>
      </c>
      <c r="F4555" s="1">
        <v>-37.434</v>
      </c>
      <c r="G4555" s="1">
        <v>-0.125</v>
      </c>
      <c r="H4555" s="1">
        <v>101.445</v>
      </c>
      <c r="I4555" s="1">
        <v>0.209</v>
      </c>
      <c r="J4555" s="1">
        <v>135.835</v>
      </c>
      <c r="K4555" s="1">
        <v>0.28</v>
      </c>
      <c r="L4555" s="1">
        <v>1.725</v>
      </c>
      <c r="M4555" s="1">
        <v>0.266</v>
      </c>
      <c r="N4555" s="1">
        <v>325.94</v>
      </c>
      <c r="O4555" s="1">
        <v>6.888</v>
      </c>
      <c r="P4555" s="1">
        <v>0.853</v>
      </c>
      <c r="Q4555" s="1">
        <v>6420.869</v>
      </c>
      <c r="R4555" s="1">
        <v>13.236</v>
      </c>
      <c r="S4555" s="1">
        <v>2430.471</v>
      </c>
      <c r="T4555" s="1">
        <v>5.01</v>
      </c>
      <c r="U4555" s="1">
        <v>9.21</v>
      </c>
      <c r="V4555" s="1">
        <v>0.973</v>
      </c>
      <c r="W4555" s="1">
        <v>5598.699</v>
      </c>
      <c r="X4555" s="1">
        <v>11.541</v>
      </c>
      <c r="Y4555" s="1">
        <v>30.869</v>
      </c>
      <c r="Z4555" s="1">
        <v>16.811</v>
      </c>
      <c r="AA4555" s="1">
        <v>15.05</v>
      </c>
      <c r="AB4555" s="1">
        <v>7301.115</v>
      </c>
      <c r="AC4555" s="1">
        <v>16.23</v>
      </c>
      <c r="AD4555" s="1">
        <v>26.065</v>
      </c>
      <c r="AE4555" s="1">
        <v>6.883</v>
      </c>
      <c r="AF4555" s="1">
        <v>5.143</v>
      </c>
      <c r="AG4555" s="1">
        <v>38741.094</v>
      </c>
      <c r="AH4555" s="1">
        <v>1.422</v>
      </c>
      <c r="AI4555" s="1">
        <v>6.999</v>
      </c>
      <c r="AJ4555" s="1">
        <v>3.354</v>
      </c>
      <c r="AK4555" s="1">
        <v>2643.925</v>
      </c>
      <c r="AL4555" s="1">
        <v>5.45</v>
      </c>
      <c r="AM4555" s="1">
        <v>24876.641</v>
      </c>
      <c r="AN4555" s="1">
        <v>51.279</v>
      </c>
      <c r="AO4555" s="1">
        <v>33.58</v>
      </c>
      <c r="AP4555" s="1">
        <v>65.131</v>
      </c>
      <c r="AQ4555" s="1">
        <v>6.036</v>
      </c>
      <c r="AR4555" s="1">
        <v>0.466</v>
      </c>
      <c r="AS4555" s="1">
        <v>8.191</v>
      </c>
      <c r="AT4555" s="1">
        <v>203.752</v>
      </c>
      <c r="AU4555" s="1">
        <v>0.42</v>
      </c>
      <c r="AV4555" s="1">
        <v>3973.457</v>
      </c>
      <c r="AW4555" s="1">
        <v>66.665</v>
      </c>
      <c r="AX4555" s="1">
        <v>0.022</v>
      </c>
      <c r="AY4555" s="1">
        <v>26.89</v>
      </c>
      <c r="AZ4555" s="1">
        <v>0.055</v>
      </c>
      <c r="BA4555" s="1">
        <v>2.588</v>
      </c>
      <c r="BB4555" s="1">
        <v>10.403</v>
      </c>
      <c r="BC4555" s="1">
        <v>5.29</v>
      </c>
      <c r="BD4555" s="1">
        <v>18.251</v>
      </c>
      <c r="BE4555" s="1">
        <v>1.674</v>
      </c>
      <c r="BF4555" s="1">
        <v>11.314</v>
      </c>
      <c r="BG4555" s="1">
        <v>2183.058</v>
      </c>
      <c r="BH4555" s="1">
        <v>4.5</v>
      </c>
      <c r="BI4555" s="1">
        <v>5488.726</v>
      </c>
      <c r="BJ4555" s="1">
        <v>27.726</v>
      </c>
      <c r="BK4555" s="1">
        <v>14.37</v>
      </c>
      <c r="BL4555" s="1">
        <v>6.248</v>
      </c>
      <c r="BM4555" s="1">
        <v>1.636</v>
      </c>
      <c r="BN4555" s="1">
        <v>27.453</v>
      </c>
      <c r="BO4555" s="1">
        <v>5229.636</v>
      </c>
      <c r="BP4555" s="1">
        <v>10.78</v>
      </c>
      <c r="BQ4555" s="1">
        <v>13318.021</v>
      </c>
      <c r="BR4555" s="1">
        <v>66.42</v>
      </c>
      <c r="BS4555" s="1">
        <v>34.869</v>
      </c>
      <c r="BT4555" s="1">
        <v>-1.18</v>
      </c>
      <c r="BU4555" s="1">
        <v>-7.841</v>
      </c>
      <c r="BV4555" s="1">
        <v>1.186</v>
      </c>
      <c r="BW4555" s="1">
        <v>0.061</v>
      </c>
      <c r="BX4555" s="1">
        <v>14.359</v>
      </c>
      <c r="BY4555" s="1">
        <v>2774.909</v>
      </c>
      <c r="BZ4555" s="1">
        <v>5.72</v>
      </c>
      <c r="CA4555" s="1">
        <v>6966.038</v>
      </c>
      <c r="CB4555" s="1">
        <v>35.243</v>
      </c>
      <c r="CC4555" s="1">
        <v>18.238</v>
      </c>
      <c r="CD4555" s="1">
        <v>7.316</v>
      </c>
      <c r="CE4555" s="1">
        <v>2.035</v>
      </c>
      <c r="CF4555" s="1">
        <v>29.853</v>
      </c>
      <c r="CG4555" s="1">
        <v>9.702</v>
      </c>
      <c r="CH4555" s="1">
        <v>0.02</v>
      </c>
      <c r="CI4555" s="1">
        <v>14482.315</v>
      </c>
      <c r="CJ4555" s="1">
        <v>0.943</v>
      </c>
      <c r="CK4555" s="1">
        <v>0.0</v>
      </c>
      <c r="CL4555" s="1">
        <v>1.523</v>
      </c>
      <c r="CM4555" s="1">
        <v>0.003</v>
      </c>
      <c r="CN4555" s="1">
        <v>0.123</v>
      </c>
      <c r="CO4555" s="1">
        <v>37.917</v>
      </c>
      <c r="CP4555" s="1">
        <v>0.884</v>
      </c>
      <c r="CQ4555" s="1">
        <v>0.28</v>
      </c>
      <c r="CR4555" s="1">
        <v>0.0</v>
      </c>
      <c r="CS4555" s="1">
        <v>5.993</v>
      </c>
      <c r="CT4555" s="1">
        <v>0.05</v>
      </c>
      <c r="CU4555" s="1">
        <v>135.835</v>
      </c>
      <c r="CV4555" s="1">
        <v>0.0</v>
      </c>
      <c r="CW4555" s="1">
        <v>429.031</v>
      </c>
      <c r="CX4555" s="1">
        <v>1.725</v>
      </c>
      <c r="CY4555" s="1">
        <v>0.0</v>
      </c>
      <c r="CZ4555" s="1">
        <v>1.123</v>
      </c>
      <c r="DA4555" s="1">
        <v>7873.561</v>
      </c>
      <c r="DB4555" s="1">
        <v>79.858</v>
      </c>
      <c r="DC4555" s="1">
        <v>12.345</v>
      </c>
      <c r="DD4555" s="1">
        <v>1.576</v>
      </c>
      <c r="DE4555" s="1">
        <v>13.094</v>
      </c>
      <c r="DF4555" s="1">
        <v>2454.727</v>
      </c>
      <c r="DG4555" s="1">
        <v>5.06</v>
      </c>
      <c r="DH4555" s="1">
        <v>6351.983</v>
      </c>
      <c r="DI4555" s="1">
        <v>31.177</v>
      </c>
      <c r="DJ4555" s="1">
        <v>16.631</v>
      </c>
      <c r="DK4555" s="1">
        <v>-2.555</v>
      </c>
      <c r="DL4555" s="1">
        <v>-0.023</v>
      </c>
      <c r="DM4555" s="1">
        <v>0.671</v>
      </c>
      <c r="DN4555" s="1">
        <v>130.983</v>
      </c>
      <c r="DO4555" s="1">
        <v>0.27</v>
      </c>
      <c r="DP4555" s="1">
        <v>325.447</v>
      </c>
      <c r="DQ4555" s="1">
        <v>1.664</v>
      </c>
      <c r="DR4555" s="1">
        <v>0.852</v>
      </c>
      <c r="DS4555" s="1">
        <v>0.274</v>
      </c>
      <c r="DT4555" s="1">
        <v>0.0</v>
      </c>
      <c r="DU4555" s="1">
        <v>0.015</v>
      </c>
      <c r="DV4555" s="1">
        <v>4.851</v>
      </c>
      <c r="DW4555" s="1">
        <v>0.01</v>
      </c>
      <c r="DX4555" s="1">
        <v>7.333</v>
      </c>
      <c r="DY4555" s="1">
        <v>0.062</v>
      </c>
      <c r="DZ4555" s="1">
        <v>0.019</v>
      </c>
    </row>
    <row r="4556">
      <c r="A4556" s="1" t="s">
        <v>485</v>
      </c>
      <c r="B4556" s="1">
        <v>2017.0</v>
      </c>
      <c r="C4556" s="1" t="s">
        <v>486</v>
      </c>
      <c r="D4556" s="1">
        <v>2062366.0</v>
      </c>
      <c r="E4556" s="1">
        <v>5.8855038976E10</v>
      </c>
      <c r="F4556" s="1">
        <v>34.734</v>
      </c>
      <c r="G4556" s="1">
        <v>0.073</v>
      </c>
      <c r="H4556" s="1">
        <v>136.612</v>
      </c>
      <c r="I4556" s="1">
        <v>0.282</v>
      </c>
      <c r="J4556" s="1">
        <v>135.766</v>
      </c>
      <c r="K4556" s="1">
        <v>0.28</v>
      </c>
      <c r="L4556" s="1">
        <v>1.745</v>
      </c>
      <c r="M4556" s="1">
        <v>0.354</v>
      </c>
      <c r="N4556" s="1">
        <v>318.38</v>
      </c>
      <c r="O4556" s="1">
        <v>-0.31</v>
      </c>
      <c r="P4556" s="1">
        <v>-0.041</v>
      </c>
      <c r="Q4556" s="1">
        <v>6397.755</v>
      </c>
      <c r="R4556" s="1">
        <v>13.195</v>
      </c>
      <c r="S4556" s="1">
        <v>2337.122</v>
      </c>
      <c r="T4556" s="1">
        <v>4.82</v>
      </c>
      <c r="Y4556" s="1">
        <v>30.031</v>
      </c>
      <c r="Z4556" s="1">
        <v>16.557</v>
      </c>
      <c r="AA4556" s="1">
        <v>15.53</v>
      </c>
      <c r="AB4556" s="1">
        <v>7530.186</v>
      </c>
      <c r="AC4556" s="1">
        <v>16.05</v>
      </c>
      <c r="AD4556" s="1">
        <v>25.317</v>
      </c>
      <c r="AE4556" s="1">
        <v>1.08</v>
      </c>
      <c r="AF4556" s="1">
        <v>0.863</v>
      </c>
      <c r="AG4556" s="1">
        <v>39139.961</v>
      </c>
      <c r="AH4556" s="1">
        <v>1.372</v>
      </c>
      <c r="AI4556" s="1">
        <v>2.156</v>
      </c>
      <c r="AJ4556" s="1">
        <v>1.106</v>
      </c>
      <c r="AK4556" s="1">
        <v>2579.562</v>
      </c>
      <c r="AL4556" s="1">
        <v>5.32</v>
      </c>
      <c r="AM4556" s="1">
        <v>25400.182</v>
      </c>
      <c r="AN4556" s="1">
        <v>52.384</v>
      </c>
      <c r="AO4556" s="1">
        <v>33.146</v>
      </c>
      <c r="AP4556" s="1">
        <v>65.733</v>
      </c>
      <c r="AQ4556" s="1">
        <v>5.268</v>
      </c>
      <c r="AR4556" s="1">
        <v>0.431</v>
      </c>
      <c r="AS4556" s="1">
        <v>8.622</v>
      </c>
      <c r="AT4556" s="1">
        <v>232.742</v>
      </c>
      <c r="AU4556" s="1">
        <v>0.48</v>
      </c>
      <c r="AV4556" s="1">
        <v>4180.664</v>
      </c>
      <c r="BA4556" s="1">
        <v>2.991</v>
      </c>
      <c r="BB4556" s="1">
        <v>10.819</v>
      </c>
      <c r="BC4556" s="1">
        <v>5.11</v>
      </c>
      <c r="BD4556" s="1">
        <v>-14.094</v>
      </c>
      <c r="BE4556" s="1">
        <v>-1.643</v>
      </c>
      <c r="BF4556" s="1">
        <v>9.671</v>
      </c>
      <c r="BG4556" s="1">
        <v>1876.485</v>
      </c>
      <c r="BH4556" s="1">
        <v>3.87</v>
      </c>
      <c r="BI4556" s="1">
        <v>4689.208</v>
      </c>
      <c r="BJ4556" s="1">
        <v>24.112</v>
      </c>
      <c r="BK4556" s="1">
        <v>12.135</v>
      </c>
      <c r="BL4556" s="1">
        <v>0.325</v>
      </c>
      <c r="BM4556" s="1">
        <v>-0.145</v>
      </c>
      <c r="BN4556" s="1">
        <v>27.308</v>
      </c>
      <c r="BO4556" s="1">
        <v>5202.762</v>
      </c>
      <c r="BP4556" s="1">
        <v>10.73</v>
      </c>
      <c r="BQ4556" s="1">
        <v>13241.174</v>
      </c>
      <c r="BR4556" s="1">
        <v>66.854</v>
      </c>
      <c r="BS4556" s="1">
        <v>34.267</v>
      </c>
      <c r="BT4556" s="1">
        <v>-0.52</v>
      </c>
      <c r="BU4556" s="1">
        <v>-3.348</v>
      </c>
      <c r="BV4556" s="1">
        <v>9.979</v>
      </c>
      <c r="BW4556" s="1">
        <v>1.354</v>
      </c>
      <c r="BX4556" s="1">
        <v>15.713</v>
      </c>
      <c r="BY4556" s="1">
        <v>3049.895</v>
      </c>
      <c r="BZ4556" s="1">
        <v>6.29</v>
      </c>
      <c r="CA4556" s="1">
        <v>7619.007</v>
      </c>
      <c r="CB4556" s="1">
        <v>39.19</v>
      </c>
      <c r="CC4556" s="1">
        <v>19.717</v>
      </c>
      <c r="CD4556" s="1">
        <v>2.395</v>
      </c>
      <c r="CE4556" s="1">
        <v>0.715</v>
      </c>
      <c r="CF4556" s="1">
        <v>30.568</v>
      </c>
      <c r="CG4556" s="1">
        <v>9.698</v>
      </c>
      <c r="CH4556" s="1">
        <v>0.02</v>
      </c>
      <c r="CI4556" s="1">
        <v>14821.763</v>
      </c>
      <c r="CN4556" s="1">
        <v>0.125</v>
      </c>
      <c r="CO4556" s="1">
        <v>38.357</v>
      </c>
      <c r="CP4556" s="1">
        <v>0.918</v>
      </c>
      <c r="CQ4556" s="1">
        <v>0.28</v>
      </c>
      <c r="CR4556" s="1">
        <v>0.0</v>
      </c>
      <c r="CS4556" s="1">
        <v>3.848</v>
      </c>
      <c r="CT4556" s="1">
        <v>0.034</v>
      </c>
      <c r="CU4556" s="1">
        <v>135.766</v>
      </c>
      <c r="CV4556" s="1">
        <v>0.0</v>
      </c>
      <c r="CW4556" s="1">
        <v>445.315</v>
      </c>
      <c r="CX4556" s="1">
        <v>1.745</v>
      </c>
      <c r="CY4556" s="1">
        <v>0.0</v>
      </c>
      <c r="CZ4556" s="1">
        <v>1.152</v>
      </c>
      <c r="DA4556" s="1">
        <v>7782.323</v>
      </c>
      <c r="DB4556" s="1">
        <v>80.721</v>
      </c>
      <c r="DC4556" s="1">
        <v>-10.147</v>
      </c>
      <c r="DD4556" s="1">
        <v>-1.499</v>
      </c>
      <c r="DE4556" s="1">
        <v>11.595</v>
      </c>
      <c r="DF4556" s="1">
        <v>2152.867</v>
      </c>
      <c r="DG4556" s="1">
        <v>4.44</v>
      </c>
      <c r="DH4556" s="1">
        <v>5622.167</v>
      </c>
      <c r="DI4556" s="1">
        <v>27.664</v>
      </c>
      <c r="DJ4556" s="1">
        <v>14.55</v>
      </c>
      <c r="DK4556" s="1">
        <v>6.317</v>
      </c>
      <c r="DL4556" s="1">
        <v>0.039</v>
      </c>
      <c r="DM4556" s="1">
        <v>0.71</v>
      </c>
      <c r="DN4556" s="1">
        <v>135.766</v>
      </c>
      <c r="DO4556" s="1">
        <v>0.28</v>
      </c>
      <c r="DP4556" s="1">
        <v>344.104</v>
      </c>
      <c r="DQ4556" s="1">
        <v>1.745</v>
      </c>
      <c r="DR4556" s="1">
        <v>0.891</v>
      </c>
      <c r="DS4556" s="1">
        <v>-4.994</v>
      </c>
      <c r="DT4556" s="1">
        <v>-0.001</v>
      </c>
      <c r="DU4556" s="1">
        <v>0.014</v>
      </c>
      <c r="DV4556" s="1">
        <v>4.849</v>
      </c>
      <c r="DW4556" s="1">
        <v>0.01</v>
      </c>
      <c r="DX4556" s="1">
        <v>6.929</v>
      </c>
      <c r="DY4556" s="1">
        <v>0.062</v>
      </c>
      <c r="DZ4556" s="1">
        <v>0.018</v>
      </c>
    </row>
    <row r="4557">
      <c r="A4557" s="1" t="s">
        <v>485</v>
      </c>
      <c r="B4557" s="1">
        <v>2018.0</v>
      </c>
      <c r="C4557" s="1" t="s">
        <v>486</v>
      </c>
      <c r="D4557" s="1">
        <v>2069431.0</v>
      </c>
      <c r="E4557" s="1">
        <v>6.1476691968E10</v>
      </c>
      <c r="F4557" s="1">
        <v>198.668</v>
      </c>
      <c r="G4557" s="1">
        <v>0.56</v>
      </c>
      <c r="H4557" s="1">
        <v>406.622</v>
      </c>
      <c r="I4557" s="1">
        <v>0.841</v>
      </c>
      <c r="J4557" s="1">
        <v>125.638</v>
      </c>
      <c r="K4557" s="1">
        <v>0.26</v>
      </c>
      <c r="L4557" s="1">
        <v>1.613</v>
      </c>
      <c r="M4557" s="1">
        <v>1.035</v>
      </c>
      <c r="N4557" s="1">
        <v>304.591</v>
      </c>
      <c r="O4557" s="1">
        <v>-2.24</v>
      </c>
      <c r="P4557" s="1">
        <v>-0.296</v>
      </c>
      <c r="Q4557" s="1">
        <v>6233.062</v>
      </c>
      <c r="R4557" s="1">
        <v>12.899</v>
      </c>
      <c r="S4557" s="1">
        <v>2232.498</v>
      </c>
      <c r="T4557" s="1">
        <v>4.62</v>
      </c>
      <c r="Y4557" s="1">
        <v>28.66</v>
      </c>
      <c r="Z4557" s="1">
        <v>15.868</v>
      </c>
      <c r="AA4557" s="1">
        <v>15.62</v>
      </c>
      <c r="AB4557" s="1">
        <v>7547.968</v>
      </c>
      <c r="AC4557" s="1">
        <v>16.12</v>
      </c>
      <c r="AD4557" s="1">
        <v>24.908</v>
      </c>
      <c r="AE4557" s="1">
        <v>2.069</v>
      </c>
      <c r="AF4557" s="1">
        <v>1.67</v>
      </c>
      <c r="AG4557" s="1">
        <v>39813.336</v>
      </c>
      <c r="AH4557" s="1">
        <v>1.34</v>
      </c>
      <c r="AI4557" s="1">
        <v>0.94</v>
      </c>
      <c r="AJ4557" s="1">
        <v>0.492</v>
      </c>
      <c r="AK4557" s="1">
        <v>2474.11</v>
      </c>
      <c r="AL4557" s="1">
        <v>5.12</v>
      </c>
      <c r="AM4557" s="1">
        <v>25551.314</v>
      </c>
      <c r="AN4557" s="1">
        <v>52.877</v>
      </c>
      <c r="AO4557" s="1">
        <v>31.762</v>
      </c>
      <c r="AP4557" s="1">
        <v>65.046</v>
      </c>
      <c r="AQ4557" s="1">
        <v>-1.061</v>
      </c>
      <c r="AR4557" s="1">
        <v>-0.091</v>
      </c>
      <c r="AS4557" s="1">
        <v>8.531</v>
      </c>
      <c r="AT4557" s="1">
        <v>231.948</v>
      </c>
      <c r="AU4557" s="1">
        <v>0.48</v>
      </c>
      <c r="AV4557" s="1">
        <v>4122.177</v>
      </c>
      <c r="BA4557" s="1">
        <v>2.978</v>
      </c>
      <c r="BB4557" s="1">
        <v>10.494</v>
      </c>
      <c r="BC4557" s="1">
        <v>4.91</v>
      </c>
      <c r="BD4557" s="1">
        <v>21.611</v>
      </c>
      <c r="BE4557" s="1">
        <v>2.031</v>
      </c>
      <c r="BF4557" s="1">
        <v>11.702</v>
      </c>
      <c r="BG4557" s="1">
        <v>2271.156</v>
      </c>
      <c r="BH4557" s="1">
        <v>4.7</v>
      </c>
      <c r="BI4557" s="1">
        <v>5654.834</v>
      </c>
      <c r="BJ4557" s="1">
        <v>29.156</v>
      </c>
      <c r="BK4557" s="1">
        <v>14.396</v>
      </c>
      <c r="BL4557" s="1">
        <v>7.597</v>
      </c>
      <c r="BM4557" s="1">
        <v>1.106</v>
      </c>
      <c r="BN4557" s="1">
        <v>28.414</v>
      </c>
      <c r="BO4557" s="1">
        <v>5315.471</v>
      </c>
      <c r="BP4557" s="1">
        <v>11.0</v>
      </c>
      <c r="BQ4557" s="1">
        <v>13730.569</v>
      </c>
      <c r="BR4557" s="1">
        <v>68.238</v>
      </c>
      <c r="BS4557" s="1">
        <v>34.954</v>
      </c>
      <c r="BT4557" s="1">
        <v>-0.5</v>
      </c>
      <c r="BU4557" s="1">
        <v>-3.201</v>
      </c>
      <c r="BV4557" s="1">
        <v>-8.096</v>
      </c>
      <c r="BW4557" s="1">
        <v>-1.344</v>
      </c>
      <c r="BX4557" s="1">
        <v>14.369</v>
      </c>
      <c r="BY4557" s="1">
        <v>2793.038</v>
      </c>
      <c r="BZ4557" s="1">
        <v>5.78</v>
      </c>
      <c r="CA4557" s="1">
        <v>6943.576</v>
      </c>
      <c r="CB4557" s="1">
        <v>35.856</v>
      </c>
      <c r="CC4557" s="1">
        <v>17.676</v>
      </c>
      <c r="CD4557" s="1">
        <v>2.877</v>
      </c>
      <c r="CE4557" s="1">
        <v>0.879</v>
      </c>
      <c r="CF4557" s="1">
        <v>31.447</v>
      </c>
      <c r="CG4557" s="1">
        <v>9.664</v>
      </c>
      <c r="CH4557" s="1">
        <v>0.02</v>
      </c>
      <c r="CI4557" s="1">
        <v>15196.076</v>
      </c>
      <c r="CN4557" s="1">
        <v>0.124</v>
      </c>
      <c r="CO4557" s="1">
        <v>38.685</v>
      </c>
      <c r="CP4557" s="1">
        <v>0.852</v>
      </c>
      <c r="CQ4557" s="1">
        <v>0.26</v>
      </c>
      <c r="CR4557" s="1">
        <v>0.0</v>
      </c>
      <c r="CS4557" s="1">
        <v>-7.204</v>
      </c>
      <c r="CT4557" s="1">
        <v>-0.066</v>
      </c>
      <c r="CU4557" s="1">
        <v>125.638</v>
      </c>
      <c r="CV4557" s="1">
        <v>0.0</v>
      </c>
      <c r="CW4557" s="1">
        <v>411.824</v>
      </c>
      <c r="CX4557" s="1">
        <v>1.613</v>
      </c>
      <c r="CY4557" s="1">
        <v>0.0</v>
      </c>
      <c r="CZ4557" s="1">
        <v>1.048</v>
      </c>
      <c r="DA4557" s="1">
        <v>7789.581</v>
      </c>
      <c r="DB4557" s="1">
        <v>82.391</v>
      </c>
      <c r="DC4557" s="1">
        <v>28.434</v>
      </c>
      <c r="DD4557" s="1">
        <v>2.45</v>
      </c>
      <c r="DE4557" s="1">
        <v>14.045</v>
      </c>
      <c r="DF4557" s="1">
        <v>2522.432</v>
      </c>
      <c r="DG4557" s="1">
        <v>5.22</v>
      </c>
      <c r="DH4557" s="1">
        <v>6786.993</v>
      </c>
      <c r="DI4557" s="1">
        <v>32.382</v>
      </c>
      <c r="DJ4557" s="1">
        <v>17.278</v>
      </c>
      <c r="DK4557" s="1">
        <v>-10.183</v>
      </c>
      <c r="DL4557" s="1">
        <v>-0.075</v>
      </c>
      <c r="DM4557" s="1">
        <v>0.634</v>
      </c>
      <c r="DN4557" s="1">
        <v>120.806</v>
      </c>
      <c r="DO4557" s="1">
        <v>0.25</v>
      </c>
      <c r="DP4557" s="1">
        <v>306.476</v>
      </c>
      <c r="DQ4557" s="1">
        <v>1.551</v>
      </c>
      <c r="DR4557" s="1">
        <v>0.78</v>
      </c>
      <c r="DS4557" s="1">
        <v>5.336</v>
      </c>
      <c r="DT4557" s="1">
        <v>0.001</v>
      </c>
      <c r="DU4557" s="1">
        <v>0.015</v>
      </c>
      <c r="DV4557" s="1">
        <v>4.832</v>
      </c>
      <c r="DW4557" s="1">
        <v>0.01</v>
      </c>
      <c r="DX4557" s="1">
        <v>7.238</v>
      </c>
      <c r="DY4557" s="1">
        <v>0.062</v>
      </c>
      <c r="DZ4557" s="1">
        <v>0.018</v>
      </c>
    </row>
    <row r="4558">
      <c r="A4558" s="1" t="s">
        <v>485</v>
      </c>
      <c r="B4558" s="1">
        <v>2019.0</v>
      </c>
      <c r="C4558" s="1" t="s">
        <v>486</v>
      </c>
      <c r="D4558" s="1">
        <v>2083395.0</v>
      </c>
      <c r="E4558" s="1">
        <v>6.3598211072E10</v>
      </c>
      <c r="F4558" s="1">
        <v>30.595</v>
      </c>
      <c r="G4558" s="1">
        <v>0.257</v>
      </c>
      <c r="H4558" s="1">
        <v>527.47</v>
      </c>
      <c r="I4558" s="1">
        <v>1.099</v>
      </c>
      <c r="J4558" s="1">
        <v>119.996</v>
      </c>
      <c r="K4558" s="1">
        <v>0.25</v>
      </c>
      <c r="L4558" s="1">
        <v>1.573</v>
      </c>
      <c r="M4558" s="1">
        <v>1.393</v>
      </c>
      <c r="N4558" s="1">
        <v>298.93</v>
      </c>
      <c r="O4558" s="1">
        <v>-5.461</v>
      </c>
      <c r="P4558" s="1">
        <v>-0.704</v>
      </c>
      <c r="Q4558" s="1">
        <v>5853.197</v>
      </c>
      <c r="R4558" s="1">
        <v>12.195</v>
      </c>
      <c r="S4558" s="1">
        <v>2150.336</v>
      </c>
      <c r="T4558" s="1">
        <v>4.48</v>
      </c>
      <c r="Y4558" s="1">
        <v>28.194</v>
      </c>
      <c r="Z4558" s="1">
        <v>15.456</v>
      </c>
      <c r="AA4558" s="1">
        <v>15.57</v>
      </c>
      <c r="AB4558" s="1">
        <v>7473.378</v>
      </c>
      <c r="AC4558" s="1">
        <v>15.89</v>
      </c>
      <c r="AD4558" s="1">
        <v>25.344</v>
      </c>
      <c r="AE4558" s="1">
        <v>-2.899</v>
      </c>
      <c r="AF4558" s="1">
        <v>-2.389</v>
      </c>
      <c r="AG4558" s="1">
        <v>38399.961</v>
      </c>
      <c r="AH4558" s="1">
        <v>1.258</v>
      </c>
      <c r="AI4558" s="1">
        <v>-4.044</v>
      </c>
      <c r="AJ4558" s="1">
        <v>-2.138</v>
      </c>
      <c r="AK4558" s="1">
        <v>2414.329</v>
      </c>
      <c r="AL4558" s="1">
        <v>5.03</v>
      </c>
      <c r="AM4558" s="1">
        <v>24353.625</v>
      </c>
      <c r="AN4558" s="1">
        <v>50.738</v>
      </c>
      <c r="AO4558" s="1">
        <v>31.655</v>
      </c>
      <c r="AP4558" s="1">
        <v>64.307</v>
      </c>
      <c r="AQ4558" s="1">
        <v>0.428</v>
      </c>
      <c r="AR4558" s="1">
        <v>0.037</v>
      </c>
      <c r="AS4558" s="1">
        <v>8.567</v>
      </c>
      <c r="AT4558" s="1">
        <v>259.192</v>
      </c>
      <c r="AU4558" s="1">
        <v>0.54</v>
      </c>
      <c r="AV4558" s="1">
        <v>4112.091</v>
      </c>
      <c r="BA4558" s="1">
        <v>3.398</v>
      </c>
      <c r="BB4558" s="1">
        <v>10.858</v>
      </c>
      <c r="BC4558" s="1">
        <v>4.75</v>
      </c>
      <c r="BD4558" s="1">
        <v>-4.781</v>
      </c>
      <c r="BE4558" s="1">
        <v>-0.615</v>
      </c>
      <c r="BF4558" s="1">
        <v>11.088</v>
      </c>
      <c r="BG4558" s="1">
        <v>2150.336</v>
      </c>
      <c r="BH4558" s="1">
        <v>4.48</v>
      </c>
      <c r="BI4558" s="1">
        <v>5321.896</v>
      </c>
      <c r="BJ4558" s="1">
        <v>28.194</v>
      </c>
      <c r="BK4558" s="1">
        <v>14.053</v>
      </c>
      <c r="BL4558" s="1">
        <v>0.92</v>
      </c>
      <c r="BM4558" s="1">
        <v>-0.253</v>
      </c>
      <c r="BN4558" s="1">
        <v>28.162</v>
      </c>
      <c r="BO4558" s="1">
        <v>5212.646</v>
      </c>
      <c r="BP4558" s="1">
        <v>10.86</v>
      </c>
      <c r="BQ4558" s="1">
        <v>13517.155</v>
      </c>
      <c r="BR4558" s="1">
        <v>68.345</v>
      </c>
      <c r="BS4558" s="1">
        <v>35.693</v>
      </c>
      <c r="BT4558" s="1">
        <v>-0.32</v>
      </c>
      <c r="BU4558" s="1">
        <v>-2.055</v>
      </c>
      <c r="BV4558" s="1">
        <v>0.776</v>
      </c>
      <c r="BW4558" s="1">
        <v>0.04</v>
      </c>
      <c r="BX4558" s="1">
        <v>14.409</v>
      </c>
      <c r="BY4558" s="1">
        <v>2793.517</v>
      </c>
      <c r="BZ4558" s="1">
        <v>5.82</v>
      </c>
      <c r="CA4558" s="1">
        <v>6916.14</v>
      </c>
      <c r="CB4558" s="1">
        <v>36.627</v>
      </c>
      <c r="CC4558" s="1">
        <v>18.262</v>
      </c>
      <c r="CD4558" s="1">
        <v>-4.677</v>
      </c>
      <c r="CE4558" s="1">
        <v>-1.471</v>
      </c>
      <c r="CF4558" s="1">
        <v>29.977</v>
      </c>
      <c r="CG4558" s="1">
        <v>4.8</v>
      </c>
      <c r="CH4558" s="1">
        <v>0.01</v>
      </c>
      <c r="CI4558" s="1">
        <v>14388.338</v>
      </c>
      <c r="CN4558" s="1">
        <v>0.063</v>
      </c>
      <c r="CO4558" s="1">
        <v>37.993</v>
      </c>
      <c r="CP4558" s="1">
        <v>0.801</v>
      </c>
      <c r="CQ4558" s="1">
        <v>0.25</v>
      </c>
      <c r="CR4558" s="1">
        <v>0.0</v>
      </c>
      <c r="CS4558" s="1">
        <v>-6.052</v>
      </c>
      <c r="CT4558" s="1">
        <v>-0.052</v>
      </c>
      <c r="CU4558" s="1">
        <v>119.996</v>
      </c>
      <c r="CV4558" s="1">
        <v>0.0</v>
      </c>
      <c r="CW4558" s="1">
        <v>384.307</v>
      </c>
      <c r="CX4558" s="1">
        <v>1.573</v>
      </c>
      <c r="CY4558" s="1">
        <v>0.0</v>
      </c>
      <c r="CZ4558" s="1">
        <v>1.015</v>
      </c>
      <c r="DA4558" s="1">
        <v>7626.975</v>
      </c>
      <c r="DB4558" s="1">
        <v>80.002</v>
      </c>
      <c r="DC4558" s="1">
        <v>1.056</v>
      </c>
      <c r="DD4558" s="1">
        <v>-0.293</v>
      </c>
      <c r="DE4558" s="1">
        <v>13.753</v>
      </c>
      <c r="DF4558" s="1">
        <v>2419.128</v>
      </c>
      <c r="DG4558" s="1">
        <v>5.04</v>
      </c>
      <c r="DH4558" s="1">
        <v>6601.015</v>
      </c>
      <c r="DI4558" s="1">
        <v>31.718</v>
      </c>
      <c r="DJ4558" s="1">
        <v>17.43</v>
      </c>
      <c r="DK4558" s="1">
        <v>18.857</v>
      </c>
      <c r="DL4558" s="1">
        <v>0.116</v>
      </c>
      <c r="DM4558" s="1">
        <v>0.75</v>
      </c>
      <c r="DN4558" s="1">
        <v>143.996</v>
      </c>
      <c r="DO4558" s="1">
        <v>0.3</v>
      </c>
      <c r="DP4558" s="1">
        <v>360.036</v>
      </c>
      <c r="DQ4558" s="1">
        <v>1.888</v>
      </c>
      <c r="DR4558" s="1">
        <v>0.951</v>
      </c>
      <c r="DS4558" s="1">
        <v>2.142</v>
      </c>
      <c r="DT4558" s="1">
        <v>0.0</v>
      </c>
      <c r="DU4558" s="1">
        <v>0.015</v>
      </c>
      <c r="DV4558" s="1">
        <v>4.8</v>
      </c>
      <c r="DW4558" s="1">
        <v>0.01</v>
      </c>
      <c r="DX4558" s="1">
        <v>7.307</v>
      </c>
      <c r="DY4558" s="1">
        <v>0.063</v>
      </c>
      <c r="DZ4558" s="1">
        <v>0.019</v>
      </c>
    </row>
    <row r="4559">
      <c r="A4559" s="1" t="s">
        <v>485</v>
      </c>
      <c r="B4559" s="1">
        <v>2020.0</v>
      </c>
      <c r="C4559" s="1" t="s">
        <v>486</v>
      </c>
      <c r="D4559" s="1">
        <v>2102370.0</v>
      </c>
      <c r="E4559" s="1">
        <v>6.084995072E10</v>
      </c>
      <c r="F4559" s="1">
        <v>-1.657</v>
      </c>
      <c r="G4559" s="1">
        <v>-0.018</v>
      </c>
      <c r="H4559" s="1">
        <v>514.05</v>
      </c>
      <c r="I4559" s="1">
        <v>1.081</v>
      </c>
      <c r="J4559" s="1">
        <v>128.426</v>
      </c>
      <c r="K4559" s="1">
        <v>0.27</v>
      </c>
      <c r="L4559" s="1">
        <v>1.599</v>
      </c>
      <c r="M4559" s="1">
        <v>1.42</v>
      </c>
      <c r="N4559" s="1">
        <v>277.087</v>
      </c>
      <c r="O4559" s="1">
        <v>-3.697</v>
      </c>
      <c r="P4559" s="1">
        <v>-0.451</v>
      </c>
      <c r="Q4559" s="1">
        <v>5585.915</v>
      </c>
      <c r="R4559" s="1">
        <v>11.744</v>
      </c>
      <c r="S4559" s="1">
        <v>2073.85</v>
      </c>
      <c r="T4559" s="1">
        <v>4.36</v>
      </c>
      <c r="Y4559" s="1">
        <v>25.814</v>
      </c>
      <c r="Z4559" s="1">
        <v>15.428</v>
      </c>
      <c r="AA4559" s="1">
        <v>14.89</v>
      </c>
      <c r="AB4559" s="1">
        <v>7082.483</v>
      </c>
      <c r="AC4559" s="1">
        <v>16.89</v>
      </c>
      <c r="AD4559" s="1">
        <v>28.927</v>
      </c>
      <c r="AE4559" s="1">
        <v>-3.384</v>
      </c>
      <c r="AF4559" s="1">
        <v>-2.707</v>
      </c>
      <c r="AG4559" s="1">
        <v>36765.824</v>
      </c>
      <c r="AH4559" s="1">
        <v>1.27</v>
      </c>
      <c r="AI4559" s="1">
        <v>-10.566</v>
      </c>
      <c r="AJ4559" s="1">
        <v>-5.361</v>
      </c>
      <c r="AK4559" s="1">
        <v>2359.242</v>
      </c>
      <c r="AL4559" s="1">
        <v>4.96</v>
      </c>
      <c r="AM4559" s="1">
        <v>21583.941</v>
      </c>
      <c r="AN4559" s="1">
        <v>45.377</v>
      </c>
      <c r="AO4559" s="1">
        <v>29.366</v>
      </c>
      <c r="AP4559" s="1">
        <v>59.614</v>
      </c>
      <c r="AQ4559" s="1">
        <v>-0.181</v>
      </c>
      <c r="AR4559" s="1">
        <v>-0.016</v>
      </c>
      <c r="AS4559" s="1">
        <v>8.552</v>
      </c>
      <c r="AT4559" s="1">
        <v>275.879</v>
      </c>
      <c r="AU4559" s="1">
        <v>0.58</v>
      </c>
      <c r="AV4559" s="1">
        <v>4067.603</v>
      </c>
      <c r="BA4559" s="1">
        <v>3.434</v>
      </c>
      <c r="BB4559" s="1">
        <v>11.235</v>
      </c>
      <c r="BC4559" s="1">
        <v>4.68</v>
      </c>
      <c r="BD4559" s="1">
        <v>10.15</v>
      </c>
      <c r="BE4559" s="1">
        <v>1.095</v>
      </c>
      <c r="BF4559" s="1">
        <v>12.183</v>
      </c>
      <c r="BG4559" s="1">
        <v>2344.972</v>
      </c>
      <c r="BH4559" s="1">
        <v>4.93</v>
      </c>
      <c r="BI4559" s="1">
        <v>5794.824</v>
      </c>
      <c r="BJ4559" s="1">
        <v>29.189</v>
      </c>
      <c r="BK4559" s="1">
        <v>16.005</v>
      </c>
      <c r="BL4559" s="1">
        <v>8.812</v>
      </c>
      <c r="BM4559" s="1">
        <v>2.579</v>
      </c>
      <c r="BN4559" s="1">
        <v>30.741</v>
      </c>
      <c r="BO4559" s="1">
        <v>5674.548</v>
      </c>
      <c r="BP4559" s="1">
        <v>11.93</v>
      </c>
      <c r="BQ4559" s="1">
        <v>14621.971</v>
      </c>
      <c r="BR4559" s="1">
        <v>70.634</v>
      </c>
      <c r="BS4559" s="1">
        <v>40.386</v>
      </c>
      <c r="BT4559" s="1">
        <v>-2.0</v>
      </c>
      <c r="BU4559" s="1">
        <v>-13.432</v>
      </c>
      <c r="BV4559" s="1">
        <v>9.13</v>
      </c>
      <c r="BW4559" s="1">
        <v>1.277</v>
      </c>
      <c r="BX4559" s="1">
        <v>15.686</v>
      </c>
      <c r="BY4559" s="1">
        <v>3020.401</v>
      </c>
      <c r="BZ4559" s="1">
        <v>6.35</v>
      </c>
      <c r="CA4559" s="1">
        <v>7461.028</v>
      </c>
      <c r="CB4559" s="1">
        <v>37.596</v>
      </c>
      <c r="CC4559" s="1">
        <v>20.607</v>
      </c>
      <c r="CD4559" s="1">
        <v>-16.327</v>
      </c>
      <c r="CE4559" s="1">
        <v>-4.894</v>
      </c>
      <c r="CF4559" s="1">
        <v>25.082</v>
      </c>
      <c r="CG4559" s="1">
        <v>9.513</v>
      </c>
      <c r="CH4559" s="1">
        <v>0.02</v>
      </c>
      <c r="CI4559" s="1">
        <v>11930.424</v>
      </c>
      <c r="CN4559" s="1">
        <v>0.118</v>
      </c>
      <c r="CO4559" s="1">
        <v>32.952</v>
      </c>
      <c r="CP4559" s="1">
        <v>0.867</v>
      </c>
      <c r="CQ4559" s="1">
        <v>0.27</v>
      </c>
      <c r="CR4559" s="1">
        <v>0.0</v>
      </c>
      <c r="CS4559" s="1">
        <v>8.261</v>
      </c>
      <c r="CT4559" s="1">
        <v>0.066</v>
      </c>
      <c r="CU4559" s="1">
        <v>128.426</v>
      </c>
      <c r="CV4559" s="1">
        <v>0.0</v>
      </c>
      <c r="CW4559" s="1">
        <v>412.298</v>
      </c>
      <c r="CX4559" s="1">
        <v>1.599</v>
      </c>
      <c r="CY4559" s="1">
        <v>0.0</v>
      </c>
      <c r="CZ4559" s="1">
        <v>1.139</v>
      </c>
      <c r="DA4559" s="1">
        <v>8033.79</v>
      </c>
      <c r="DB4559" s="1">
        <v>77.295</v>
      </c>
      <c r="DC4559" s="1">
        <v>8.511</v>
      </c>
      <c r="DD4559" s="1">
        <v>1.302</v>
      </c>
      <c r="DE4559" s="1">
        <v>15.055</v>
      </c>
      <c r="DF4559" s="1">
        <v>2654.147</v>
      </c>
      <c r="DG4559" s="1">
        <v>5.58</v>
      </c>
      <c r="DH4559" s="1">
        <v>7160.942</v>
      </c>
      <c r="DI4559" s="1">
        <v>33.037</v>
      </c>
      <c r="DJ4559" s="1">
        <v>19.778</v>
      </c>
      <c r="DK4559" s="1">
        <v>21.501</v>
      </c>
      <c r="DL4559" s="1">
        <v>0.159</v>
      </c>
      <c r="DM4559" s="1">
        <v>0.909</v>
      </c>
      <c r="DN4559" s="1">
        <v>175.992</v>
      </c>
      <c r="DO4559" s="1">
        <v>0.37</v>
      </c>
      <c r="DP4559" s="1">
        <v>432.429</v>
      </c>
      <c r="DQ4559" s="1">
        <v>2.191</v>
      </c>
      <c r="DR4559" s="1">
        <v>1.194</v>
      </c>
      <c r="DS4559" s="1">
        <v>1.642</v>
      </c>
      <c r="DT4559" s="1">
        <v>0.0</v>
      </c>
      <c r="DU4559" s="1">
        <v>0.015</v>
      </c>
      <c r="DV4559" s="1">
        <v>4.757</v>
      </c>
      <c r="DW4559" s="1">
        <v>0.01</v>
      </c>
      <c r="DX4559" s="1">
        <v>7.342</v>
      </c>
      <c r="DY4559" s="1">
        <v>0.059</v>
      </c>
      <c r="DZ4559" s="1">
        <v>0.02</v>
      </c>
    </row>
    <row r="4560">
      <c r="A4560" s="1" t="s">
        <v>485</v>
      </c>
      <c r="B4560" s="1">
        <v>2021.0</v>
      </c>
      <c r="C4560" s="1" t="s">
        <v>486</v>
      </c>
      <c r="D4560" s="1">
        <v>2113450.0</v>
      </c>
      <c r="E4560" s="1">
        <v>6.5846345728E10</v>
      </c>
      <c r="F4560" s="1">
        <v>10.247</v>
      </c>
      <c r="G4560" s="1">
        <v>0.111</v>
      </c>
      <c r="H4560" s="1">
        <v>563.753</v>
      </c>
      <c r="I4560" s="1">
        <v>1.191</v>
      </c>
      <c r="J4560" s="1">
        <v>127.753</v>
      </c>
      <c r="K4560" s="1">
        <v>0.27</v>
      </c>
      <c r="L4560" s="1">
        <v>1.732</v>
      </c>
      <c r="M4560" s="1">
        <v>1.578</v>
      </c>
      <c r="N4560" s="1">
        <v>269.403</v>
      </c>
      <c r="O4560" s="1">
        <v>-8.144</v>
      </c>
      <c r="P4560" s="1">
        <v>-0.956</v>
      </c>
      <c r="Q4560" s="1">
        <v>5104.108</v>
      </c>
      <c r="R4560" s="1">
        <v>10.787</v>
      </c>
      <c r="S4560" s="1">
        <v>1821.666</v>
      </c>
      <c r="T4560" s="1">
        <v>3.85</v>
      </c>
      <c r="Y4560" s="1">
        <v>24.695</v>
      </c>
      <c r="Z4560" s="1">
        <v>14.289</v>
      </c>
      <c r="AA4560" s="1">
        <v>15.32</v>
      </c>
      <c r="AB4560" s="1">
        <v>7248.811</v>
      </c>
      <c r="AC4560" s="1">
        <v>15.59</v>
      </c>
      <c r="AD4560" s="1">
        <v>26.434</v>
      </c>
      <c r="AE4560" s="1">
        <v>-0.923</v>
      </c>
      <c r="AF4560" s="1">
        <v>-0.713</v>
      </c>
      <c r="AG4560" s="1">
        <v>36235.5</v>
      </c>
      <c r="AH4560" s="1">
        <v>1.163</v>
      </c>
      <c r="AI4560" s="1">
        <v>2.774</v>
      </c>
      <c r="AJ4560" s="1">
        <v>1.259</v>
      </c>
      <c r="AK4560" s="1">
        <v>2100.83</v>
      </c>
      <c r="AL4560" s="1">
        <v>4.44</v>
      </c>
      <c r="AM4560" s="1">
        <v>22066.416</v>
      </c>
      <c r="AN4560" s="1">
        <v>46.636</v>
      </c>
      <c r="AO4560" s="1">
        <v>28.48</v>
      </c>
      <c r="AP4560" s="1">
        <v>61.774</v>
      </c>
      <c r="AQ4560" s="1">
        <v>5.326</v>
      </c>
      <c r="AR4560" s="1">
        <v>0.455</v>
      </c>
      <c r="AS4560" s="1">
        <v>9.007</v>
      </c>
      <c r="AT4560" s="1">
        <v>246.043</v>
      </c>
      <c r="AU4560" s="1">
        <v>0.52</v>
      </c>
      <c r="AV4560" s="1">
        <v>4261.775</v>
      </c>
      <c r="BA4560" s="1">
        <v>3.335</v>
      </c>
      <c r="BB4560" s="1">
        <v>11.931</v>
      </c>
      <c r="BC4560" s="1">
        <v>4.2</v>
      </c>
      <c r="BD4560" s="1">
        <v>-4.49</v>
      </c>
      <c r="BE4560" s="1">
        <v>-0.576</v>
      </c>
      <c r="BF4560" s="1">
        <v>11.607</v>
      </c>
      <c r="BG4560" s="1">
        <v>2228.583</v>
      </c>
      <c r="BH4560" s="1">
        <v>4.71</v>
      </c>
      <c r="BI4560" s="1">
        <v>5492.049</v>
      </c>
      <c r="BJ4560" s="1">
        <v>30.212</v>
      </c>
      <c r="BK4560" s="1">
        <v>15.375</v>
      </c>
      <c r="BL4560" s="1">
        <v>-5.148</v>
      </c>
      <c r="BM4560" s="1">
        <v>-1.882</v>
      </c>
      <c r="BN4560" s="1">
        <v>28.859</v>
      </c>
      <c r="BO4560" s="1">
        <v>5275.734</v>
      </c>
      <c r="BP4560" s="1">
        <v>11.15</v>
      </c>
      <c r="BQ4560" s="1">
        <v>13654.963</v>
      </c>
      <c r="BR4560" s="1">
        <v>71.52</v>
      </c>
      <c r="BS4560" s="1">
        <v>38.226</v>
      </c>
      <c r="BT4560" s="1">
        <v>-0.27</v>
      </c>
      <c r="BU4560" s="1">
        <v>-1.762</v>
      </c>
      <c r="BV4560" s="1">
        <v>-10.182</v>
      </c>
      <c r="BW4560" s="1">
        <v>-1.632</v>
      </c>
      <c r="BX4560" s="1">
        <v>14.054</v>
      </c>
      <c r="BY4560" s="1">
        <v>2701.744</v>
      </c>
      <c r="BZ4560" s="1">
        <v>5.71</v>
      </c>
      <c r="CA4560" s="1">
        <v>6649.823</v>
      </c>
      <c r="CB4560" s="1">
        <v>36.626</v>
      </c>
      <c r="CC4560" s="1">
        <v>18.616</v>
      </c>
      <c r="CD4560" s="1">
        <v>7.016</v>
      </c>
      <c r="CE4560" s="1">
        <v>1.76</v>
      </c>
      <c r="CF4560" s="1">
        <v>26.842</v>
      </c>
      <c r="CG4560" s="1">
        <v>33.121</v>
      </c>
      <c r="CH4560" s="1">
        <v>0.07</v>
      </c>
      <c r="CI4560" s="1">
        <v>12700.532</v>
      </c>
      <c r="CN4560" s="1">
        <v>0.449</v>
      </c>
      <c r="CO4560" s="1">
        <v>35.554</v>
      </c>
      <c r="CP4560" s="1">
        <v>0.877</v>
      </c>
      <c r="CQ4560" s="1">
        <v>0.27</v>
      </c>
      <c r="CR4560" s="1">
        <v>0.0</v>
      </c>
      <c r="CS4560" s="1">
        <v>1.126</v>
      </c>
      <c r="CT4560" s="1">
        <v>0.01</v>
      </c>
      <c r="CU4560" s="1">
        <v>127.753</v>
      </c>
      <c r="CV4560" s="1">
        <v>0.0</v>
      </c>
      <c r="CW4560" s="1">
        <v>414.754</v>
      </c>
      <c r="CX4560" s="1">
        <v>1.732</v>
      </c>
      <c r="CY4560" s="1">
        <v>0.0</v>
      </c>
      <c r="CZ4560" s="1">
        <v>1.161</v>
      </c>
      <c r="DA4560" s="1">
        <v>7376.564</v>
      </c>
      <c r="DB4560" s="1">
        <v>76.582</v>
      </c>
      <c r="DC4560" s="1">
        <v>-0.351</v>
      </c>
      <c r="DD4560" s="1">
        <v>-0.25</v>
      </c>
      <c r="DE4560" s="1">
        <v>14.805</v>
      </c>
      <c r="DF4560" s="1">
        <v>2573.99</v>
      </c>
      <c r="DG4560" s="1">
        <v>5.44</v>
      </c>
      <c r="DH4560" s="1">
        <v>7005.14</v>
      </c>
      <c r="DI4560" s="1">
        <v>34.894</v>
      </c>
      <c r="DJ4560" s="1">
        <v>19.61</v>
      </c>
      <c r="DK4560" s="1">
        <v>23.063</v>
      </c>
      <c r="DL4560" s="1">
        <v>0.207</v>
      </c>
      <c r="DM4560" s="1">
        <v>1.116</v>
      </c>
      <c r="DN4560" s="1">
        <v>212.922</v>
      </c>
      <c r="DO4560" s="1">
        <v>0.45</v>
      </c>
      <c r="DP4560" s="1">
        <v>528.066</v>
      </c>
      <c r="DQ4560" s="1">
        <v>2.886</v>
      </c>
      <c r="DR4560" s="1">
        <v>1.478</v>
      </c>
      <c r="DS4560" s="1">
        <v>-10.526</v>
      </c>
      <c r="DT4560" s="1">
        <v>-0.002</v>
      </c>
      <c r="DU4560" s="1">
        <v>0.014</v>
      </c>
      <c r="DV4560" s="1">
        <v>4.732</v>
      </c>
      <c r="DW4560" s="1">
        <v>0.01</v>
      </c>
      <c r="DX4560" s="1">
        <v>6.518</v>
      </c>
      <c r="DY4560" s="1">
        <v>0.064</v>
      </c>
      <c r="DZ4560" s="1">
        <v>0.018</v>
      </c>
    </row>
    <row r="4561">
      <c r="A4561" s="1" t="s">
        <v>485</v>
      </c>
      <c r="B4561" s="1">
        <v>2022.0</v>
      </c>
      <c r="C4561" s="1" t="s">
        <v>486</v>
      </c>
      <c r="D4561" s="1">
        <v>2115184.0</v>
      </c>
      <c r="E4561" s="1">
        <v>6.9385347072E10</v>
      </c>
      <c r="F4561" s="1">
        <v>-23.351</v>
      </c>
      <c r="G4561" s="1">
        <v>-0.278</v>
      </c>
      <c r="H4561" s="1">
        <v>431.759</v>
      </c>
      <c r="I4561" s="1">
        <v>0.913</v>
      </c>
      <c r="J4561" s="1">
        <v>122.921</v>
      </c>
      <c r="K4561" s="1">
        <v>0.26</v>
      </c>
      <c r="L4561" s="1">
        <v>1.946</v>
      </c>
      <c r="M4561" s="1">
        <v>1.309</v>
      </c>
      <c r="N4561" s="1">
        <v>257.485</v>
      </c>
      <c r="O4561" s="1">
        <v>-19.2</v>
      </c>
      <c r="P4561" s="1">
        <v>-2.071</v>
      </c>
      <c r="Q4561" s="1">
        <v>4120.752</v>
      </c>
      <c r="R4561" s="1">
        <v>8.716</v>
      </c>
      <c r="S4561" s="1">
        <v>1479.777</v>
      </c>
      <c r="T4561" s="1">
        <v>3.13</v>
      </c>
      <c r="Y4561" s="1">
        <v>23.428</v>
      </c>
      <c r="Z4561" s="1">
        <v>12.494</v>
      </c>
      <c r="AA4561" s="1">
        <v>14.81</v>
      </c>
      <c r="AB4561" s="1">
        <v>7001.755</v>
      </c>
      <c r="AC4561" s="1">
        <v>13.36</v>
      </c>
      <c r="AD4561" s="1">
        <v>24.08</v>
      </c>
      <c r="AE4561" s="1">
        <v>-7.809</v>
      </c>
      <c r="AF4561" s="1">
        <v>-5.98</v>
      </c>
      <c r="AG4561" s="1">
        <v>33378.539</v>
      </c>
      <c r="AH4561" s="1">
        <v>1.018</v>
      </c>
      <c r="AI4561" s="1">
        <v>-3.747</v>
      </c>
      <c r="AJ4561" s="1">
        <v>-1.748</v>
      </c>
      <c r="AK4561" s="1">
        <v>1739.801</v>
      </c>
      <c r="AL4561" s="1">
        <v>3.68</v>
      </c>
      <c r="AM4561" s="1">
        <v>21222.145</v>
      </c>
      <c r="AN4561" s="1">
        <v>44.889</v>
      </c>
      <c r="AO4561" s="1">
        <v>27.545</v>
      </c>
      <c r="AP4561" s="1">
        <v>64.346</v>
      </c>
      <c r="AQ4561" s="1">
        <v>-11.792</v>
      </c>
      <c r="AR4561" s="1">
        <v>-1.062</v>
      </c>
      <c r="AS4561" s="1">
        <v>7.945</v>
      </c>
      <c r="AT4561" s="1">
        <v>231.658</v>
      </c>
      <c r="AU4561" s="1">
        <v>0.49</v>
      </c>
      <c r="AV4561" s="1">
        <v>3756.133</v>
      </c>
      <c r="BA4561" s="1">
        <v>3.668</v>
      </c>
      <c r="BB4561" s="1">
        <v>11.389</v>
      </c>
      <c r="BC4561" s="1">
        <v>3.44</v>
      </c>
      <c r="BD4561" s="1">
        <v>-33.188</v>
      </c>
      <c r="BE4561" s="1">
        <v>-3.871</v>
      </c>
      <c r="BF4561" s="1">
        <v>7.736</v>
      </c>
      <c r="BG4561" s="1">
        <v>1489.232</v>
      </c>
      <c r="BH4561" s="1">
        <v>3.15</v>
      </c>
      <c r="BI4561" s="1">
        <v>3657.313</v>
      </c>
      <c r="BJ4561" s="1">
        <v>23.578</v>
      </c>
      <c r="BK4561" s="1">
        <v>11.089</v>
      </c>
      <c r="BL4561" s="1">
        <v>-14.238</v>
      </c>
      <c r="BM4561" s="1">
        <v>-3.986</v>
      </c>
      <c r="BN4561" s="1">
        <v>24.873</v>
      </c>
      <c r="BO4561" s="1">
        <v>4576.434</v>
      </c>
      <c r="BP4561" s="1">
        <v>9.68</v>
      </c>
      <c r="BQ4561" s="1">
        <v>11759.33</v>
      </c>
      <c r="BR4561" s="1">
        <v>72.455</v>
      </c>
      <c r="BS4561" s="1">
        <v>35.654</v>
      </c>
      <c r="BT4561" s="1">
        <v>1.45</v>
      </c>
      <c r="BU4561" s="1">
        <v>9.791</v>
      </c>
      <c r="BV4561" s="1">
        <v>-1.76</v>
      </c>
      <c r="BW4561" s="1">
        <v>-0.281</v>
      </c>
      <c r="BX4561" s="1">
        <v>13.773</v>
      </c>
      <c r="BY4561" s="1">
        <v>2652.252</v>
      </c>
      <c r="BZ4561" s="1">
        <v>5.61</v>
      </c>
      <c r="CA4561" s="1">
        <v>6511.37</v>
      </c>
      <c r="CB4561" s="1">
        <v>41.991</v>
      </c>
      <c r="CC4561" s="1">
        <v>19.743</v>
      </c>
      <c r="CD4561" s="1">
        <v>5.163</v>
      </c>
      <c r="CE4561" s="1">
        <v>1.386</v>
      </c>
      <c r="CF4561" s="1">
        <v>28.228</v>
      </c>
      <c r="CG4561" s="1">
        <v>28.366</v>
      </c>
      <c r="CH4561" s="1">
        <v>0.06</v>
      </c>
      <c r="CI4561" s="1">
        <v>13345.259</v>
      </c>
      <c r="CN4561" s="1">
        <v>0.449</v>
      </c>
      <c r="CO4561" s="1">
        <v>40.463</v>
      </c>
      <c r="CP4561" s="1">
        <v>0.851</v>
      </c>
      <c r="CQ4561" s="1">
        <v>0.26</v>
      </c>
      <c r="CR4561" s="1">
        <v>0.0</v>
      </c>
      <c r="CS4561" s="1">
        <v>-2.919</v>
      </c>
      <c r="CT4561" s="1">
        <v>-0.026</v>
      </c>
      <c r="CU4561" s="1">
        <v>122.921</v>
      </c>
      <c r="CV4561" s="1">
        <v>0.0</v>
      </c>
      <c r="CW4561" s="1">
        <v>402.316</v>
      </c>
      <c r="CX4561" s="1">
        <v>1.946</v>
      </c>
      <c r="CY4561" s="1">
        <v>0.0</v>
      </c>
      <c r="CZ4561" s="1">
        <v>1.22</v>
      </c>
      <c r="DA4561" s="1">
        <v>6316.235</v>
      </c>
      <c r="DB4561" s="1">
        <v>70.602</v>
      </c>
      <c r="DC4561" s="1">
        <v>-24.955</v>
      </c>
      <c r="DD4561" s="1">
        <v>-3.705</v>
      </c>
      <c r="DE4561" s="1">
        <v>11.1</v>
      </c>
      <c r="DF4561" s="1">
        <v>1924.183</v>
      </c>
      <c r="DG4561" s="1">
        <v>4.07</v>
      </c>
      <c r="DH4561" s="1">
        <v>5247.96</v>
      </c>
      <c r="DI4561" s="1">
        <v>30.464</v>
      </c>
      <c r="DJ4561" s="1">
        <v>15.912</v>
      </c>
      <c r="DK4561" s="1">
        <v>42.478</v>
      </c>
      <c r="DL4561" s="1">
        <v>0.47</v>
      </c>
      <c r="DM4561" s="1">
        <v>1.586</v>
      </c>
      <c r="DN4561" s="1">
        <v>307.302</v>
      </c>
      <c r="DO4561" s="1">
        <v>0.65</v>
      </c>
      <c r="DP4561" s="1">
        <v>749.915</v>
      </c>
      <c r="DQ4561" s="1">
        <v>4.865</v>
      </c>
      <c r="DR4561" s="1">
        <v>2.274</v>
      </c>
      <c r="DS4561" s="1">
        <v>2.467</v>
      </c>
      <c r="DT4561" s="1">
        <v>0.0</v>
      </c>
      <c r="DU4561" s="1">
        <v>0.014</v>
      </c>
      <c r="DV4561" s="1">
        <v>4.728</v>
      </c>
      <c r="DW4561" s="1">
        <v>0.01</v>
      </c>
      <c r="DX4561" s="1">
        <v>6.657</v>
      </c>
      <c r="DY4561" s="1">
        <v>0.075</v>
      </c>
      <c r="DZ4561" s="1">
        <v>0.02</v>
      </c>
    </row>
    <row r="4562">
      <c r="A4562" s="1" t="s">
        <v>485</v>
      </c>
      <c r="B4562" s="1">
        <v>2023.0</v>
      </c>
      <c r="C4562" s="1" t="s">
        <v>486</v>
      </c>
      <c r="D4562" s="1">
        <v>2118353.0</v>
      </c>
      <c r="F4562" s="1">
        <v>19.659</v>
      </c>
      <c r="G4562" s="1">
        <v>0.18</v>
      </c>
      <c r="H4562" s="1">
        <v>515.868</v>
      </c>
      <c r="I4562" s="1">
        <v>1.093</v>
      </c>
      <c r="J4562" s="1">
        <v>136.899</v>
      </c>
      <c r="K4562" s="1">
        <v>0.29</v>
      </c>
      <c r="L4562" s="1">
        <v>1.865</v>
      </c>
      <c r="M4562" s="1">
        <v>1.508</v>
      </c>
      <c r="N4562" s="1">
        <v>225.08</v>
      </c>
      <c r="O4562" s="1">
        <v>-4.461</v>
      </c>
      <c r="P4562" s="1">
        <v>-0.389</v>
      </c>
      <c r="Q4562" s="1">
        <v>3931.031</v>
      </c>
      <c r="R4562" s="1">
        <v>8.327</v>
      </c>
      <c r="S4562" s="1">
        <v>1482.284</v>
      </c>
      <c r="T4562" s="1">
        <v>3.14</v>
      </c>
      <c r="Y4562" s="1">
        <v>20.193</v>
      </c>
      <c r="Z4562" s="1">
        <v>11.488</v>
      </c>
      <c r="AA4562" s="1">
        <v>14.04</v>
      </c>
      <c r="AB4562" s="1">
        <v>6627.791</v>
      </c>
      <c r="AC4562" s="1">
        <v>15.55</v>
      </c>
      <c r="AD4562" s="1">
        <v>28.209</v>
      </c>
      <c r="AE4562" s="1">
        <v>4.476</v>
      </c>
      <c r="AF4562" s="1">
        <v>3.16</v>
      </c>
      <c r="AG4562" s="1">
        <v>34820.32</v>
      </c>
      <c r="AI4562" s="1">
        <v>-6.145</v>
      </c>
      <c r="AJ4562" s="1">
        <v>-2.758</v>
      </c>
      <c r="AK4562" s="1">
        <v>1723.037</v>
      </c>
      <c r="AL4562" s="1">
        <v>3.65</v>
      </c>
      <c r="AM4562" s="1">
        <v>19888.346</v>
      </c>
      <c r="AN4562" s="1">
        <v>42.131</v>
      </c>
      <c r="AO4562" s="1">
        <v>23.473</v>
      </c>
      <c r="AP4562" s="1">
        <v>58.121</v>
      </c>
      <c r="AQ4562" s="1">
        <v>-3.501</v>
      </c>
      <c r="AR4562" s="1">
        <v>-0.278</v>
      </c>
      <c r="AS4562" s="1">
        <v>7.667</v>
      </c>
      <c r="AT4562" s="1">
        <v>236.032</v>
      </c>
      <c r="AU4562" s="1">
        <v>0.5</v>
      </c>
      <c r="AV4562" s="1">
        <v>3619.193</v>
      </c>
      <c r="BA4562" s="1">
        <v>3.215</v>
      </c>
      <c r="BB4562" s="1">
        <v>10.577</v>
      </c>
      <c r="BC4562" s="1">
        <v>3.5</v>
      </c>
      <c r="BD4562" s="1">
        <v>59.465</v>
      </c>
      <c r="BE4562" s="1">
        <v>4.51</v>
      </c>
      <c r="BF4562" s="1">
        <v>12.246</v>
      </c>
      <c r="BG4562" s="1">
        <v>2369.766</v>
      </c>
      <c r="BH4562" s="1">
        <v>5.02</v>
      </c>
      <c r="BI4562" s="1">
        <v>5780.798</v>
      </c>
      <c r="BJ4562" s="1">
        <v>32.283</v>
      </c>
      <c r="BK4562" s="1">
        <v>16.894</v>
      </c>
      <c r="BL4562" s="1">
        <v>22.811</v>
      </c>
      <c r="BM4562" s="1">
        <v>5.483</v>
      </c>
      <c r="BN4562" s="1">
        <v>30.357</v>
      </c>
      <c r="BO4562" s="1">
        <v>5617.572</v>
      </c>
      <c r="BP4562" s="1">
        <v>11.9</v>
      </c>
      <c r="BQ4562" s="1">
        <v>14330.303</v>
      </c>
      <c r="BR4562" s="1">
        <v>76.527</v>
      </c>
      <c r="BS4562" s="1">
        <v>41.879</v>
      </c>
      <c r="BT4562" s="1">
        <v>-1.51</v>
      </c>
      <c r="BU4562" s="1">
        <v>-10.755</v>
      </c>
      <c r="BV4562" s="1">
        <v>-0.045</v>
      </c>
      <c r="BW4562" s="1">
        <v>-0.107</v>
      </c>
      <c r="BX4562" s="1">
        <v>13.666</v>
      </c>
      <c r="BY4562" s="1">
        <v>2643.563</v>
      </c>
      <c r="BZ4562" s="1">
        <v>5.6</v>
      </c>
      <c r="CA4562" s="1">
        <v>6451.176</v>
      </c>
      <c r="CB4562" s="1">
        <v>36.013</v>
      </c>
      <c r="CC4562" s="1">
        <v>18.853</v>
      </c>
      <c r="CD4562" s="1">
        <v>-7.408</v>
      </c>
      <c r="CE4562" s="1">
        <v>-2.091</v>
      </c>
      <c r="CF4562" s="1">
        <v>26.136</v>
      </c>
      <c r="CG4562" s="1">
        <v>4.721</v>
      </c>
      <c r="CH4562" s="1">
        <v>0.01</v>
      </c>
      <c r="CI4562" s="1">
        <v>12338.12</v>
      </c>
      <c r="CN4562" s="1">
        <v>0.064</v>
      </c>
      <c r="CO4562" s="1">
        <v>36.057</v>
      </c>
      <c r="CP4562" s="1">
        <v>0.936</v>
      </c>
      <c r="CQ4562" s="1">
        <v>0.29</v>
      </c>
      <c r="CR4562" s="1">
        <v>0.0</v>
      </c>
      <c r="CS4562" s="1">
        <v>9.968</v>
      </c>
      <c r="CT4562" s="1">
        <v>0.085</v>
      </c>
      <c r="CU4562" s="1">
        <v>136.899</v>
      </c>
      <c r="CV4562" s="1">
        <v>0.0</v>
      </c>
      <c r="CW4562" s="1">
        <v>441.755</v>
      </c>
      <c r="CX4562" s="1">
        <v>1.865</v>
      </c>
      <c r="CY4562" s="1">
        <v>0.0</v>
      </c>
      <c r="CZ4562" s="1">
        <v>1.291</v>
      </c>
      <c r="DA4562" s="1">
        <v>7340.608</v>
      </c>
      <c r="DB4562" s="1">
        <v>73.762</v>
      </c>
      <c r="DC4562" s="1">
        <v>48.509</v>
      </c>
      <c r="DD4562" s="1">
        <v>5.59</v>
      </c>
      <c r="DE4562" s="1">
        <v>16.691</v>
      </c>
      <c r="DF4562" s="1">
        <v>2974.009</v>
      </c>
      <c r="DG4562" s="1">
        <v>6.3</v>
      </c>
      <c r="DH4562" s="1">
        <v>7879.126</v>
      </c>
      <c r="DI4562" s="1">
        <v>40.514</v>
      </c>
      <c r="DJ4562" s="1">
        <v>23.026</v>
      </c>
      <c r="DK4562" s="1">
        <v>52.475</v>
      </c>
      <c r="DL4562" s="1">
        <v>0.815</v>
      </c>
      <c r="DM4562" s="1">
        <v>2.401</v>
      </c>
      <c r="DN4562" s="1">
        <v>462.624</v>
      </c>
      <c r="DO4562" s="1">
        <v>0.98</v>
      </c>
      <c r="DP4562" s="1">
        <v>1133.369</v>
      </c>
      <c r="DQ4562" s="1">
        <v>6.302</v>
      </c>
      <c r="DR4562" s="1">
        <v>3.312</v>
      </c>
      <c r="DS4562" s="1">
        <v>11.185</v>
      </c>
      <c r="DT4562" s="1">
        <v>0.001</v>
      </c>
      <c r="DU4562" s="1">
        <v>0.016</v>
      </c>
      <c r="DV4562" s="1">
        <v>4.721</v>
      </c>
      <c r="DW4562" s="1">
        <v>0.01</v>
      </c>
      <c r="DX4562" s="1">
        <v>7.337</v>
      </c>
      <c r="DY4562" s="1">
        <v>0.064</v>
      </c>
      <c r="DZ4562" s="1">
        <v>0.021</v>
      </c>
    </row>
    <row r="4563">
      <c r="A4563" s="1" t="s">
        <v>485</v>
      </c>
      <c r="B4563" s="1">
        <v>2024.0</v>
      </c>
      <c r="C4563" s="1" t="s">
        <v>486</v>
      </c>
      <c r="D4563" s="1">
        <v>2118642.0</v>
      </c>
      <c r="F4563" s="1">
        <v>-13.848</v>
      </c>
      <c r="G4563" s="1">
        <v>-0.151</v>
      </c>
      <c r="H4563" s="1">
        <v>444.372</v>
      </c>
      <c r="I4563" s="1">
        <v>0.941</v>
      </c>
      <c r="J4563" s="1">
        <v>165.2</v>
      </c>
      <c r="K4563" s="1">
        <v>0.35</v>
      </c>
      <c r="L4563" s="1">
        <v>2.059</v>
      </c>
      <c r="M4563" s="1">
        <v>1.21</v>
      </c>
      <c r="N4563" s="1">
        <v>227.647</v>
      </c>
      <c r="O4563" s="1">
        <v>21.109</v>
      </c>
      <c r="P4563" s="1">
        <v>1.758</v>
      </c>
      <c r="Q4563" s="1">
        <v>4760.197</v>
      </c>
      <c r="R4563" s="1">
        <v>10.085</v>
      </c>
      <c r="S4563" s="1">
        <v>1628.402</v>
      </c>
      <c r="T4563" s="1">
        <v>3.45</v>
      </c>
      <c r="Y4563" s="1">
        <v>20.294</v>
      </c>
      <c r="Z4563" s="1">
        <v>12.962</v>
      </c>
      <c r="AA4563" s="1">
        <v>14.63</v>
      </c>
      <c r="AB4563" s="1">
        <v>6905.367</v>
      </c>
      <c r="AC4563" s="1">
        <v>17.0</v>
      </c>
      <c r="AD4563" s="1">
        <v>29.2</v>
      </c>
      <c r="AE4563" s="1">
        <v>7.313</v>
      </c>
      <c r="AF4563" s="1">
        <v>5.394</v>
      </c>
      <c r="AG4563" s="1">
        <v>37361.555</v>
      </c>
      <c r="AI4563" s="1">
        <v>5.217</v>
      </c>
      <c r="AJ4563" s="1">
        <v>2.198</v>
      </c>
      <c r="AK4563" s="1">
        <v>1911.602</v>
      </c>
      <c r="AL4563" s="1">
        <v>4.05</v>
      </c>
      <c r="AM4563" s="1">
        <v>20923.014</v>
      </c>
      <c r="AN4563" s="1">
        <v>44.328</v>
      </c>
      <c r="AO4563" s="1">
        <v>23.824</v>
      </c>
      <c r="AP4563" s="1">
        <v>56.971</v>
      </c>
      <c r="AQ4563" s="1">
        <v>8.307</v>
      </c>
      <c r="AR4563" s="1">
        <v>0.637</v>
      </c>
      <c r="AS4563" s="1">
        <v>8.304</v>
      </c>
      <c r="AT4563" s="1">
        <v>283.2</v>
      </c>
      <c r="AU4563" s="1">
        <v>0.6</v>
      </c>
      <c r="AV4563" s="1">
        <v>3919.299</v>
      </c>
      <c r="BA4563" s="1">
        <v>3.529</v>
      </c>
      <c r="BB4563" s="1">
        <v>10.672</v>
      </c>
      <c r="BC4563" s="1">
        <v>3.87</v>
      </c>
      <c r="BD4563" s="1">
        <v>5.976</v>
      </c>
      <c r="BE4563" s="1">
        <v>0.732</v>
      </c>
      <c r="BF4563" s="1">
        <v>12.978</v>
      </c>
      <c r="BG4563" s="1">
        <v>2501.603</v>
      </c>
      <c r="BH4563" s="1">
        <v>5.3</v>
      </c>
      <c r="BI4563" s="1">
        <v>6125.399</v>
      </c>
      <c r="BJ4563" s="1">
        <v>31.176</v>
      </c>
      <c r="BK4563" s="1">
        <v>16.679</v>
      </c>
      <c r="BL4563" s="1">
        <v>9.226</v>
      </c>
      <c r="BM4563" s="1">
        <v>3.123</v>
      </c>
      <c r="BN4563" s="1">
        <v>33.48</v>
      </c>
      <c r="BO4563" s="1">
        <v>6112.406</v>
      </c>
      <c r="BP4563" s="1">
        <v>12.95</v>
      </c>
      <c r="BQ4563" s="1">
        <v>15802.606</v>
      </c>
      <c r="BR4563" s="1">
        <v>76.176</v>
      </c>
      <c r="BS4563" s="1">
        <v>43.029</v>
      </c>
      <c r="BT4563" s="1">
        <v>-2.37</v>
      </c>
      <c r="BU4563" s="1">
        <v>-16.2</v>
      </c>
      <c r="BV4563" s="1">
        <v>4.153</v>
      </c>
      <c r="BW4563" s="1">
        <v>0.568</v>
      </c>
      <c r="BX4563" s="1">
        <v>14.233</v>
      </c>
      <c r="BY4563" s="1">
        <v>2742.323</v>
      </c>
      <c r="BZ4563" s="1">
        <v>5.81</v>
      </c>
      <c r="CA4563" s="1">
        <v>6718.203</v>
      </c>
      <c r="CB4563" s="1">
        <v>34.176</v>
      </c>
      <c r="CC4563" s="1">
        <v>18.293</v>
      </c>
      <c r="CD4563" s="1">
        <v>-0.753</v>
      </c>
      <c r="CE4563" s="1">
        <v>-0.197</v>
      </c>
      <c r="CF4563" s="1">
        <v>25.94</v>
      </c>
      <c r="CG4563" s="1">
        <v>0.0</v>
      </c>
      <c r="CH4563" s="1">
        <v>0.0</v>
      </c>
      <c r="CI4563" s="1">
        <v>12243.519</v>
      </c>
      <c r="CN4563" s="1">
        <v>0.0</v>
      </c>
      <c r="CO4563" s="1">
        <v>33.338</v>
      </c>
      <c r="CP4563" s="1">
        <v>0.839</v>
      </c>
      <c r="CQ4563" s="1">
        <v>0.35</v>
      </c>
      <c r="CR4563" s="1">
        <v>0.0</v>
      </c>
      <c r="CS4563" s="1">
        <v>-10.337</v>
      </c>
      <c r="CT4563" s="1">
        <v>-0.097</v>
      </c>
      <c r="CU4563" s="1">
        <v>165.2</v>
      </c>
      <c r="CV4563" s="1">
        <v>0.0</v>
      </c>
      <c r="CW4563" s="1">
        <v>396.038</v>
      </c>
      <c r="CX4563" s="1">
        <v>2.059</v>
      </c>
      <c r="CY4563" s="1">
        <v>0.0</v>
      </c>
      <c r="CZ4563" s="1">
        <v>1.078</v>
      </c>
      <c r="DA4563" s="1">
        <v>8024.008</v>
      </c>
      <c r="DB4563" s="1">
        <v>79.156</v>
      </c>
      <c r="DC4563" s="1">
        <v>13.065</v>
      </c>
      <c r="DD4563" s="1">
        <v>2.556</v>
      </c>
      <c r="DE4563" s="1">
        <v>19.247</v>
      </c>
      <c r="DF4563" s="1">
        <v>3370.083</v>
      </c>
      <c r="DG4563" s="1">
        <v>7.14</v>
      </c>
      <c r="DH4563" s="1">
        <v>9084.404</v>
      </c>
      <c r="DI4563" s="1">
        <v>42.0</v>
      </c>
      <c r="DJ4563" s="1">
        <v>24.736</v>
      </c>
      <c r="DK4563" s="1">
        <v>86.283</v>
      </c>
      <c r="DL4563" s="1">
        <v>2.072</v>
      </c>
      <c r="DM4563" s="1">
        <v>4.472</v>
      </c>
      <c r="DN4563" s="1">
        <v>698.561</v>
      </c>
      <c r="DO4563" s="1">
        <v>1.48</v>
      </c>
      <c r="DP4563" s="1">
        <v>2110.98</v>
      </c>
      <c r="DQ4563" s="1">
        <v>8.706</v>
      </c>
      <c r="DR4563" s="1">
        <v>5.748</v>
      </c>
      <c r="DS4563" s="1">
        <v>3.804</v>
      </c>
      <c r="DT4563" s="1">
        <v>0.001</v>
      </c>
      <c r="DU4563" s="1">
        <v>0.016</v>
      </c>
      <c r="DV4563" s="1">
        <v>4.72</v>
      </c>
      <c r="DW4563" s="1">
        <v>0.01</v>
      </c>
      <c r="DX4563" s="1">
        <v>7.615</v>
      </c>
      <c r="DY4563" s="1">
        <v>0.059</v>
      </c>
      <c r="DZ4563" s="1">
        <v>0.021</v>
      </c>
    </row>
    <row r="4564">
      <c r="A4564" s="1" t="s">
        <v>487</v>
      </c>
      <c r="B4564" s="1">
        <v>2000.0</v>
      </c>
      <c r="C4564" s="1" t="s">
        <v>488</v>
      </c>
      <c r="D4564" s="1">
        <v>440432.0</v>
      </c>
      <c r="J4564" s="1">
        <v>0.0</v>
      </c>
      <c r="K4564" s="1">
        <v>0.0</v>
      </c>
      <c r="L4564" s="1">
        <v>0.0</v>
      </c>
      <c r="N4564" s="1">
        <v>666.667</v>
      </c>
      <c r="S4564" s="1">
        <v>0.0</v>
      </c>
      <c r="T4564" s="1">
        <v>0.0</v>
      </c>
      <c r="V4564" s="1">
        <v>0.0</v>
      </c>
      <c r="W4564" s="1">
        <v>0.0</v>
      </c>
      <c r="X4564" s="1">
        <v>0.0</v>
      </c>
      <c r="Y4564" s="1">
        <v>0.0</v>
      </c>
      <c r="AA4564" s="1">
        <v>0.06</v>
      </c>
      <c r="AB4564" s="1">
        <v>136.23</v>
      </c>
      <c r="AC4564" s="1">
        <v>0.06</v>
      </c>
      <c r="AE4564" s="1">
        <v>50.042</v>
      </c>
      <c r="AF4564" s="1">
        <v>0.352</v>
      </c>
      <c r="AG4564" s="1">
        <v>2398.25</v>
      </c>
      <c r="AK4564" s="1">
        <v>136.23</v>
      </c>
      <c r="AL4564" s="1">
        <v>0.06</v>
      </c>
      <c r="AO4564" s="1">
        <v>100.0</v>
      </c>
      <c r="AT4564" s="1">
        <v>0.0</v>
      </c>
      <c r="AU4564" s="1">
        <v>0.0</v>
      </c>
      <c r="AX4564" s="1">
        <v>0.0</v>
      </c>
      <c r="AY4564" s="1">
        <v>0.0</v>
      </c>
      <c r="AZ4564" s="1">
        <v>0.0</v>
      </c>
      <c r="BA4564" s="1">
        <v>0.0</v>
      </c>
      <c r="BC4564" s="1">
        <v>0.04</v>
      </c>
      <c r="BG4564" s="1">
        <v>0.0</v>
      </c>
      <c r="BH4564" s="1">
        <v>0.0</v>
      </c>
      <c r="BJ4564" s="1">
        <v>0.0</v>
      </c>
      <c r="BO4564" s="1">
        <v>0.0</v>
      </c>
      <c r="BP4564" s="1">
        <v>0.0</v>
      </c>
      <c r="BR4564" s="1">
        <v>0.0</v>
      </c>
      <c r="BT4564" s="1">
        <v>0.0</v>
      </c>
      <c r="BU4564" s="1">
        <v>0.0</v>
      </c>
      <c r="BY4564" s="1">
        <v>0.0</v>
      </c>
      <c r="BZ4564" s="1">
        <v>0.0</v>
      </c>
      <c r="CB4564" s="1">
        <v>0.0</v>
      </c>
      <c r="CG4564" s="1">
        <v>136.23</v>
      </c>
      <c r="CH4564" s="1">
        <v>0.06</v>
      </c>
      <c r="CK4564" s="1">
        <v>0.0</v>
      </c>
      <c r="CL4564" s="1">
        <v>0.0</v>
      </c>
      <c r="CM4564" s="1">
        <v>0.0</v>
      </c>
      <c r="CN4564" s="1">
        <v>100.0</v>
      </c>
      <c r="CQ4564" s="1">
        <v>0.0</v>
      </c>
      <c r="CR4564" s="1">
        <v>0.0</v>
      </c>
      <c r="CU4564" s="1">
        <v>0.0</v>
      </c>
      <c r="CV4564" s="1">
        <v>0.0</v>
      </c>
      <c r="CX4564" s="1">
        <v>0.0</v>
      </c>
      <c r="CY4564" s="1">
        <v>0.0</v>
      </c>
      <c r="DA4564" s="1">
        <v>136.23</v>
      </c>
      <c r="DB4564" s="1">
        <v>1.056</v>
      </c>
      <c r="DF4564" s="1">
        <v>0.0</v>
      </c>
      <c r="DG4564" s="1">
        <v>0.0</v>
      </c>
      <c r="DI4564" s="1">
        <v>0.0</v>
      </c>
      <c r="DN4564" s="1">
        <v>0.0</v>
      </c>
      <c r="DO4564" s="1">
        <v>0.0</v>
      </c>
      <c r="DQ4564" s="1">
        <v>0.0</v>
      </c>
      <c r="DV4564" s="1">
        <v>0.0</v>
      </c>
      <c r="DW4564" s="1">
        <v>0.0</v>
      </c>
      <c r="DY4564" s="1">
        <v>0.0</v>
      </c>
    </row>
    <row r="4565">
      <c r="A4565" s="1" t="s">
        <v>487</v>
      </c>
      <c r="B4565" s="1">
        <v>2001.0</v>
      </c>
      <c r="C4565" s="1" t="s">
        <v>488</v>
      </c>
      <c r="D4565" s="1">
        <v>449084.0</v>
      </c>
      <c r="J4565" s="1">
        <v>0.0</v>
      </c>
      <c r="K4565" s="1">
        <v>0.0</v>
      </c>
      <c r="L4565" s="1">
        <v>0.0</v>
      </c>
      <c r="N4565" s="1">
        <v>666.667</v>
      </c>
      <c r="S4565" s="1">
        <v>0.0</v>
      </c>
      <c r="T4565" s="1">
        <v>0.0</v>
      </c>
      <c r="V4565" s="1">
        <v>0.0</v>
      </c>
      <c r="W4565" s="1">
        <v>0.0</v>
      </c>
      <c r="X4565" s="1">
        <v>0.0</v>
      </c>
      <c r="Y4565" s="1">
        <v>0.0</v>
      </c>
      <c r="AA4565" s="1">
        <v>0.06</v>
      </c>
      <c r="AB4565" s="1">
        <v>133.605</v>
      </c>
      <c r="AC4565" s="1">
        <v>0.06</v>
      </c>
      <c r="AE4565" s="1">
        <v>4.595</v>
      </c>
      <c r="AF4565" s="1">
        <v>0.049</v>
      </c>
      <c r="AG4565" s="1">
        <v>2460.122</v>
      </c>
      <c r="AK4565" s="1">
        <v>133.605</v>
      </c>
      <c r="AL4565" s="1">
        <v>0.06</v>
      </c>
      <c r="AO4565" s="1">
        <v>100.0</v>
      </c>
      <c r="AT4565" s="1">
        <v>0.0</v>
      </c>
      <c r="AU4565" s="1">
        <v>0.0</v>
      </c>
      <c r="AX4565" s="1">
        <v>0.0</v>
      </c>
      <c r="AY4565" s="1">
        <v>0.0</v>
      </c>
      <c r="AZ4565" s="1">
        <v>0.0</v>
      </c>
      <c r="BA4565" s="1">
        <v>0.0</v>
      </c>
      <c r="BC4565" s="1">
        <v>0.04</v>
      </c>
      <c r="BG4565" s="1">
        <v>0.0</v>
      </c>
      <c r="BH4565" s="1">
        <v>0.0</v>
      </c>
      <c r="BJ4565" s="1">
        <v>0.0</v>
      </c>
      <c r="BO4565" s="1">
        <v>0.0</v>
      </c>
      <c r="BP4565" s="1">
        <v>0.0</v>
      </c>
      <c r="BR4565" s="1">
        <v>0.0</v>
      </c>
      <c r="BT4565" s="1">
        <v>0.0</v>
      </c>
      <c r="BU4565" s="1">
        <v>0.0</v>
      </c>
      <c r="BY4565" s="1">
        <v>0.0</v>
      </c>
      <c r="BZ4565" s="1">
        <v>0.0</v>
      </c>
      <c r="CB4565" s="1">
        <v>0.0</v>
      </c>
      <c r="CG4565" s="1">
        <v>133.605</v>
      </c>
      <c r="CH4565" s="1">
        <v>0.06</v>
      </c>
      <c r="CK4565" s="1">
        <v>0.0</v>
      </c>
      <c r="CL4565" s="1">
        <v>0.0</v>
      </c>
      <c r="CM4565" s="1">
        <v>0.0</v>
      </c>
      <c r="CN4565" s="1">
        <v>100.0</v>
      </c>
      <c r="CQ4565" s="1">
        <v>0.0</v>
      </c>
      <c r="CR4565" s="1">
        <v>0.0</v>
      </c>
      <c r="CU4565" s="1">
        <v>0.0</v>
      </c>
      <c r="CV4565" s="1">
        <v>0.0</v>
      </c>
      <c r="CX4565" s="1">
        <v>0.0</v>
      </c>
      <c r="CY4565" s="1">
        <v>0.0</v>
      </c>
      <c r="DA4565" s="1">
        <v>133.605</v>
      </c>
      <c r="DB4565" s="1">
        <v>1.105</v>
      </c>
      <c r="DF4565" s="1">
        <v>0.0</v>
      </c>
      <c r="DG4565" s="1">
        <v>0.0</v>
      </c>
      <c r="DI4565" s="1">
        <v>0.0</v>
      </c>
      <c r="DN4565" s="1">
        <v>0.0</v>
      </c>
      <c r="DO4565" s="1">
        <v>0.0</v>
      </c>
      <c r="DQ4565" s="1">
        <v>0.0</v>
      </c>
      <c r="DV4565" s="1">
        <v>0.0</v>
      </c>
      <c r="DW4565" s="1">
        <v>0.0</v>
      </c>
      <c r="DY4565" s="1">
        <v>0.0</v>
      </c>
    </row>
    <row r="4566">
      <c r="A4566" s="1" t="s">
        <v>487</v>
      </c>
      <c r="B4566" s="1">
        <v>2002.0</v>
      </c>
      <c r="C4566" s="1" t="s">
        <v>488</v>
      </c>
      <c r="D4566" s="1">
        <v>457630.0</v>
      </c>
      <c r="J4566" s="1">
        <v>0.0</v>
      </c>
      <c r="K4566" s="1">
        <v>0.0</v>
      </c>
      <c r="L4566" s="1">
        <v>0.0</v>
      </c>
      <c r="N4566" s="1">
        <v>666.667</v>
      </c>
      <c r="S4566" s="1">
        <v>0.0</v>
      </c>
      <c r="T4566" s="1">
        <v>0.0</v>
      </c>
      <c r="V4566" s="1">
        <v>0.0</v>
      </c>
      <c r="W4566" s="1">
        <v>0.0</v>
      </c>
      <c r="X4566" s="1">
        <v>0.0</v>
      </c>
      <c r="Y4566" s="1">
        <v>0.0</v>
      </c>
      <c r="AA4566" s="1">
        <v>0.06</v>
      </c>
      <c r="AB4566" s="1">
        <v>131.11</v>
      </c>
      <c r="AC4566" s="1">
        <v>0.06</v>
      </c>
      <c r="AE4566" s="1">
        <v>3.339</v>
      </c>
      <c r="AF4566" s="1">
        <v>0.037</v>
      </c>
      <c r="AG4566" s="1">
        <v>2494.801</v>
      </c>
      <c r="AK4566" s="1">
        <v>131.11</v>
      </c>
      <c r="AL4566" s="1">
        <v>0.06</v>
      </c>
      <c r="AO4566" s="1">
        <v>100.0</v>
      </c>
      <c r="AT4566" s="1">
        <v>0.0</v>
      </c>
      <c r="AU4566" s="1">
        <v>0.0</v>
      </c>
      <c r="AX4566" s="1">
        <v>0.0</v>
      </c>
      <c r="AY4566" s="1">
        <v>0.0</v>
      </c>
      <c r="AZ4566" s="1">
        <v>0.0</v>
      </c>
      <c r="BA4566" s="1">
        <v>0.0</v>
      </c>
      <c r="BC4566" s="1">
        <v>0.04</v>
      </c>
      <c r="BG4566" s="1">
        <v>0.0</v>
      </c>
      <c r="BH4566" s="1">
        <v>0.0</v>
      </c>
      <c r="BJ4566" s="1">
        <v>0.0</v>
      </c>
      <c r="BO4566" s="1">
        <v>0.0</v>
      </c>
      <c r="BP4566" s="1">
        <v>0.0</v>
      </c>
      <c r="BR4566" s="1">
        <v>0.0</v>
      </c>
      <c r="BT4566" s="1">
        <v>0.0</v>
      </c>
      <c r="BU4566" s="1">
        <v>0.0</v>
      </c>
      <c r="BY4566" s="1">
        <v>0.0</v>
      </c>
      <c r="BZ4566" s="1">
        <v>0.0</v>
      </c>
      <c r="CB4566" s="1">
        <v>0.0</v>
      </c>
      <c r="CG4566" s="1">
        <v>131.11</v>
      </c>
      <c r="CH4566" s="1">
        <v>0.06</v>
      </c>
      <c r="CK4566" s="1">
        <v>0.0</v>
      </c>
      <c r="CL4566" s="1">
        <v>0.0</v>
      </c>
      <c r="CM4566" s="1">
        <v>0.0</v>
      </c>
      <c r="CN4566" s="1">
        <v>100.0</v>
      </c>
      <c r="CQ4566" s="1">
        <v>0.0</v>
      </c>
      <c r="CR4566" s="1">
        <v>0.0</v>
      </c>
      <c r="CU4566" s="1">
        <v>0.0</v>
      </c>
      <c r="CV4566" s="1">
        <v>0.0</v>
      </c>
      <c r="CX4566" s="1">
        <v>0.0</v>
      </c>
      <c r="CY4566" s="1">
        <v>0.0</v>
      </c>
      <c r="DA4566" s="1">
        <v>131.11</v>
      </c>
      <c r="DB4566" s="1">
        <v>1.142</v>
      </c>
      <c r="DF4566" s="1">
        <v>0.0</v>
      </c>
      <c r="DG4566" s="1">
        <v>0.0</v>
      </c>
      <c r="DI4566" s="1">
        <v>0.0</v>
      </c>
      <c r="DN4566" s="1">
        <v>0.0</v>
      </c>
      <c r="DO4566" s="1">
        <v>0.0</v>
      </c>
      <c r="DQ4566" s="1">
        <v>0.0</v>
      </c>
      <c r="DV4566" s="1">
        <v>0.0</v>
      </c>
      <c r="DW4566" s="1">
        <v>0.0</v>
      </c>
      <c r="DY4566" s="1">
        <v>0.0</v>
      </c>
    </row>
    <row r="4567">
      <c r="A4567" s="1" t="s">
        <v>487</v>
      </c>
      <c r="B4567" s="1">
        <v>2003.0</v>
      </c>
      <c r="C4567" s="1" t="s">
        <v>488</v>
      </c>
      <c r="D4567" s="1">
        <v>466114.0</v>
      </c>
      <c r="J4567" s="1">
        <v>0.0</v>
      </c>
      <c r="K4567" s="1">
        <v>0.0</v>
      </c>
      <c r="L4567" s="1">
        <v>0.0</v>
      </c>
      <c r="N4567" s="1">
        <v>666.667</v>
      </c>
      <c r="S4567" s="1">
        <v>0.0</v>
      </c>
      <c r="T4567" s="1">
        <v>0.0</v>
      </c>
      <c r="V4567" s="1">
        <v>0.0</v>
      </c>
      <c r="W4567" s="1">
        <v>0.0</v>
      </c>
      <c r="X4567" s="1">
        <v>0.0</v>
      </c>
      <c r="Y4567" s="1">
        <v>0.0</v>
      </c>
      <c r="AA4567" s="1">
        <v>0.06</v>
      </c>
      <c r="AB4567" s="1">
        <v>128.724</v>
      </c>
      <c r="AC4567" s="1">
        <v>0.06</v>
      </c>
      <c r="AE4567" s="1">
        <v>4.514</v>
      </c>
      <c r="AF4567" s="1">
        <v>0.052</v>
      </c>
      <c r="AG4567" s="1">
        <v>2559.967</v>
      </c>
      <c r="AK4567" s="1">
        <v>128.724</v>
      </c>
      <c r="AL4567" s="1">
        <v>0.06</v>
      </c>
      <c r="AO4567" s="1">
        <v>100.0</v>
      </c>
      <c r="AT4567" s="1">
        <v>0.0</v>
      </c>
      <c r="AU4567" s="1">
        <v>0.0</v>
      </c>
      <c r="AX4567" s="1">
        <v>0.0</v>
      </c>
      <c r="AY4567" s="1">
        <v>0.0</v>
      </c>
      <c r="AZ4567" s="1">
        <v>0.0</v>
      </c>
      <c r="BA4567" s="1">
        <v>0.0</v>
      </c>
      <c r="BC4567" s="1">
        <v>0.04</v>
      </c>
      <c r="BG4567" s="1">
        <v>0.0</v>
      </c>
      <c r="BH4567" s="1">
        <v>0.0</v>
      </c>
      <c r="BJ4567" s="1">
        <v>0.0</v>
      </c>
      <c r="BO4567" s="1">
        <v>0.0</v>
      </c>
      <c r="BP4567" s="1">
        <v>0.0</v>
      </c>
      <c r="BR4567" s="1">
        <v>0.0</v>
      </c>
      <c r="BT4567" s="1">
        <v>0.0</v>
      </c>
      <c r="BU4567" s="1">
        <v>0.0</v>
      </c>
      <c r="BY4567" s="1">
        <v>0.0</v>
      </c>
      <c r="BZ4567" s="1">
        <v>0.0</v>
      </c>
      <c r="CB4567" s="1">
        <v>0.0</v>
      </c>
      <c r="CG4567" s="1">
        <v>128.724</v>
      </c>
      <c r="CH4567" s="1">
        <v>0.06</v>
      </c>
      <c r="CK4567" s="1">
        <v>0.0</v>
      </c>
      <c r="CL4567" s="1">
        <v>0.0</v>
      </c>
      <c r="CM4567" s="1">
        <v>0.0</v>
      </c>
      <c r="CN4567" s="1">
        <v>100.0</v>
      </c>
      <c r="CQ4567" s="1">
        <v>0.0</v>
      </c>
      <c r="CR4567" s="1">
        <v>0.0</v>
      </c>
      <c r="CU4567" s="1">
        <v>0.0</v>
      </c>
      <c r="CV4567" s="1">
        <v>0.0</v>
      </c>
      <c r="CX4567" s="1">
        <v>0.0</v>
      </c>
      <c r="CY4567" s="1">
        <v>0.0</v>
      </c>
      <c r="DA4567" s="1">
        <v>128.724</v>
      </c>
      <c r="DB4567" s="1">
        <v>1.193</v>
      </c>
      <c r="DF4567" s="1">
        <v>0.0</v>
      </c>
      <c r="DG4567" s="1">
        <v>0.0</v>
      </c>
      <c r="DI4567" s="1">
        <v>0.0</v>
      </c>
      <c r="DN4567" s="1">
        <v>0.0</v>
      </c>
      <c r="DO4567" s="1">
        <v>0.0</v>
      </c>
      <c r="DQ4567" s="1">
        <v>0.0</v>
      </c>
      <c r="DV4567" s="1">
        <v>0.0</v>
      </c>
      <c r="DW4567" s="1">
        <v>0.0</v>
      </c>
      <c r="DY4567" s="1">
        <v>0.0</v>
      </c>
    </row>
    <row r="4568">
      <c r="A4568" s="1" t="s">
        <v>487</v>
      </c>
      <c r="B4568" s="1">
        <v>2004.0</v>
      </c>
      <c r="C4568" s="1" t="s">
        <v>488</v>
      </c>
      <c r="D4568" s="1">
        <v>474559.0</v>
      </c>
      <c r="J4568" s="1">
        <v>0.0</v>
      </c>
      <c r="K4568" s="1">
        <v>0.0</v>
      </c>
      <c r="L4568" s="1">
        <v>0.0</v>
      </c>
      <c r="N4568" s="1">
        <v>666.667</v>
      </c>
      <c r="S4568" s="1">
        <v>0.0</v>
      </c>
      <c r="T4568" s="1">
        <v>0.0</v>
      </c>
      <c r="V4568" s="1">
        <v>0.0</v>
      </c>
      <c r="W4568" s="1">
        <v>0.0</v>
      </c>
      <c r="X4568" s="1">
        <v>0.0</v>
      </c>
      <c r="Y4568" s="1">
        <v>0.0</v>
      </c>
      <c r="AA4568" s="1">
        <v>0.06</v>
      </c>
      <c r="AB4568" s="1">
        <v>126.433</v>
      </c>
      <c r="AC4568" s="1">
        <v>0.06</v>
      </c>
      <c r="AE4568" s="1">
        <v>6.359</v>
      </c>
      <c r="AF4568" s="1">
        <v>0.076</v>
      </c>
      <c r="AG4568" s="1">
        <v>2674.299</v>
      </c>
      <c r="AK4568" s="1">
        <v>126.433</v>
      </c>
      <c r="AL4568" s="1">
        <v>0.06</v>
      </c>
      <c r="AO4568" s="1">
        <v>100.0</v>
      </c>
      <c r="AT4568" s="1">
        <v>0.0</v>
      </c>
      <c r="AU4568" s="1">
        <v>0.0</v>
      </c>
      <c r="AX4568" s="1">
        <v>0.0</v>
      </c>
      <c r="AY4568" s="1">
        <v>0.0</v>
      </c>
      <c r="AZ4568" s="1">
        <v>0.0</v>
      </c>
      <c r="BA4568" s="1">
        <v>0.0</v>
      </c>
      <c r="BC4568" s="1">
        <v>0.04</v>
      </c>
      <c r="BG4568" s="1">
        <v>0.0</v>
      </c>
      <c r="BH4568" s="1">
        <v>0.0</v>
      </c>
      <c r="BJ4568" s="1">
        <v>0.0</v>
      </c>
      <c r="BO4568" s="1">
        <v>0.0</v>
      </c>
      <c r="BP4568" s="1">
        <v>0.0</v>
      </c>
      <c r="BR4568" s="1">
        <v>0.0</v>
      </c>
      <c r="BT4568" s="1">
        <v>0.0</v>
      </c>
      <c r="BU4568" s="1">
        <v>0.0</v>
      </c>
      <c r="BY4568" s="1">
        <v>0.0</v>
      </c>
      <c r="BZ4568" s="1">
        <v>0.0</v>
      </c>
      <c r="CB4568" s="1">
        <v>0.0</v>
      </c>
      <c r="CG4568" s="1">
        <v>126.433</v>
      </c>
      <c r="CH4568" s="1">
        <v>0.06</v>
      </c>
      <c r="CK4568" s="1">
        <v>0.0</v>
      </c>
      <c r="CL4568" s="1">
        <v>0.0</v>
      </c>
      <c r="CM4568" s="1">
        <v>0.0</v>
      </c>
      <c r="CN4568" s="1">
        <v>100.0</v>
      </c>
      <c r="CQ4568" s="1">
        <v>0.0</v>
      </c>
      <c r="CR4568" s="1">
        <v>0.0</v>
      </c>
      <c r="CU4568" s="1">
        <v>0.0</v>
      </c>
      <c r="CV4568" s="1">
        <v>0.0</v>
      </c>
      <c r="CX4568" s="1">
        <v>0.0</v>
      </c>
      <c r="CY4568" s="1">
        <v>0.0</v>
      </c>
      <c r="DA4568" s="1">
        <v>126.433</v>
      </c>
      <c r="DB4568" s="1">
        <v>1.269</v>
      </c>
      <c r="DF4568" s="1">
        <v>0.0</v>
      </c>
      <c r="DG4568" s="1">
        <v>0.0</v>
      </c>
      <c r="DI4568" s="1">
        <v>0.0</v>
      </c>
      <c r="DN4568" s="1">
        <v>0.0</v>
      </c>
      <c r="DO4568" s="1">
        <v>0.0</v>
      </c>
      <c r="DQ4568" s="1">
        <v>0.0</v>
      </c>
      <c r="DV4568" s="1">
        <v>0.0</v>
      </c>
      <c r="DW4568" s="1">
        <v>0.0</v>
      </c>
      <c r="DY4568" s="1">
        <v>0.0</v>
      </c>
    </row>
    <row r="4569">
      <c r="A4569" s="1" t="s">
        <v>487</v>
      </c>
      <c r="B4569" s="1">
        <v>2005.0</v>
      </c>
      <c r="C4569" s="1" t="s">
        <v>488</v>
      </c>
      <c r="D4569" s="1">
        <v>483049.0</v>
      </c>
      <c r="J4569" s="1">
        <v>0.0</v>
      </c>
      <c r="K4569" s="1">
        <v>0.0</v>
      </c>
      <c r="L4569" s="1">
        <v>0.0</v>
      </c>
      <c r="N4569" s="1">
        <v>714.286</v>
      </c>
      <c r="S4569" s="1">
        <v>0.0</v>
      </c>
      <c r="T4569" s="1">
        <v>0.0</v>
      </c>
      <c r="V4569" s="1">
        <v>0.0</v>
      </c>
      <c r="W4569" s="1">
        <v>0.0</v>
      </c>
      <c r="X4569" s="1">
        <v>0.0</v>
      </c>
      <c r="Y4569" s="1">
        <v>0.0</v>
      </c>
      <c r="AA4569" s="1">
        <v>0.07</v>
      </c>
      <c r="AB4569" s="1">
        <v>144.913</v>
      </c>
      <c r="AC4569" s="1">
        <v>0.07</v>
      </c>
      <c r="AE4569" s="1">
        <v>2.492</v>
      </c>
      <c r="AF4569" s="1">
        <v>0.032</v>
      </c>
      <c r="AG4569" s="1">
        <v>2692.756</v>
      </c>
      <c r="AK4569" s="1">
        <v>144.913</v>
      </c>
      <c r="AL4569" s="1">
        <v>0.07</v>
      </c>
      <c r="AO4569" s="1">
        <v>100.0</v>
      </c>
      <c r="AT4569" s="1">
        <v>0.0</v>
      </c>
      <c r="AU4569" s="1">
        <v>0.0</v>
      </c>
      <c r="AX4569" s="1">
        <v>0.0</v>
      </c>
      <c r="AY4569" s="1">
        <v>0.0</v>
      </c>
      <c r="AZ4569" s="1">
        <v>0.0</v>
      </c>
      <c r="BA4569" s="1">
        <v>0.0</v>
      </c>
      <c r="BC4569" s="1">
        <v>0.05</v>
      </c>
      <c r="BG4569" s="1">
        <v>0.0</v>
      </c>
      <c r="BH4569" s="1">
        <v>0.0</v>
      </c>
      <c r="BJ4569" s="1">
        <v>0.0</v>
      </c>
      <c r="BO4569" s="1">
        <v>0.0</v>
      </c>
      <c r="BP4569" s="1">
        <v>0.0</v>
      </c>
      <c r="BR4569" s="1">
        <v>0.0</v>
      </c>
      <c r="BT4569" s="1">
        <v>0.0</v>
      </c>
      <c r="BU4569" s="1">
        <v>0.0</v>
      </c>
      <c r="BY4569" s="1">
        <v>0.0</v>
      </c>
      <c r="BZ4569" s="1">
        <v>0.0</v>
      </c>
      <c r="CB4569" s="1">
        <v>0.0</v>
      </c>
      <c r="CG4569" s="1">
        <v>144.913</v>
      </c>
      <c r="CH4569" s="1">
        <v>0.07</v>
      </c>
      <c r="CK4569" s="1">
        <v>0.0</v>
      </c>
      <c r="CL4569" s="1">
        <v>0.0</v>
      </c>
      <c r="CM4569" s="1">
        <v>0.0</v>
      </c>
      <c r="CN4569" s="1">
        <v>100.0</v>
      </c>
      <c r="CQ4569" s="1">
        <v>0.0</v>
      </c>
      <c r="CR4569" s="1">
        <v>0.0</v>
      </c>
      <c r="CU4569" s="1">
        <v>0.0</v>
      </c>
      <c r="CV4569" s="1">
        <v>0.0</v>
      </c>
      <c r="CX4569" s="1">
        <v>0.0</v>
      </c>
      <c r="CY4569" s="1">
        <v>0.0</v>
      </c>
      <c r="DA4569" s="1">
        <v>144.913</v>
      </c>
      <c r="DB4569" s="1">
        <v>1.301</v>
      </c>
      <c r="DF4569" s="1">
        <v>0.0</v>
      </c>
      <c r="DG4569" s="1">
        <v>0.0</v>
      </c>
      <c r="DI4569" s="1">
        <v>0.0</v>
      </c>
      <c r="DN4569" s="1">
        <v>0.0</v>
      </c>
      <c r="DO4569" s="1">
        <v>0.0</v>
      </c>
      <c r="DQ4569" s="1">
        <v>0.0</v>
      </c>
      <c r="DV4569" s="1">
        <v>0.0</v>
      </c>
      <c r="DW4569" s="1">
        <v>0.0</v>
      </c>
      <c r="DY4569" s="1">
        <v>0.0</v>
      </c>
    </row>
    <row r="4570">
      <c r="A4570" s="1" t="s">
        <v>487</v>
      </c>
      <c r="B4570" s="1">
        <v>2006.0</v>
      </c>
      <c r="C4570" s="1" t="s">
        <v>488</v>
      </c>
      <c r="D4570" s="1">
        <v>491552.0</v>
      </c>
      <c r="J4570" s="1">
        <v>0.0</v>
      </c>
      <c r="K4570" s="1">
        <v>0.0</v>
      </c>
      <c r="L4570" s="1">
        <v>0.0</v>
      </c>
      <c r="N4570" s="1">
        <v>714.286</v>
      </c>
      <c r="S4570" s="1">
        <v>0.0</v>
      </c>
      <c r="T4570" s="1">
        <v>0.0</v>
      </c>
      <c r="V4570" s="1">
        <v>0.0</v>
      </c>
      <c r="W4570" s="1">
        <v>0.0</v>
      </c>
      <c r="X4570" s="1">
        <v>0.0</v>
      </c>
      <c r="Y4570" s="1">
        <v>0.0</v>
      </c>
      <c r="AA4570" s="1">
        <v>0.07</v>
      </c>
      <c r="AB4570" s="1">
        <v>142.406</v>
      </c>
      <c r="AC4570" s="1">
        <v>0.07</v>
      </c>
      <c r="AE4570" s="1">
        <v>3.74</v>
      </c>
      <c r="AF4570" s="1">
        <v>0.049</v>
      </c>
      <c r="AG4570" s="1">
        <v>2745.131</v>
      </c>
      <c r="AK4570" s="1">
        <v>142.406</v>
      </c>
      <c r="AL4570" s="1">
        <v>0.07</v>
      </c>
      <c r="AO4570" s="1">
        <v>100.0</v>
      </c>
      <c r="AT4570" s="1">
        <v>0.0</v>
      </c>
      <c r="AU4570" s="1">
        <v>0.0</v>
      </c>
      <c r="AX4570" s="1">
        <v>0.0</v>
      </c>
      <c r="AY4570" s="1">
        <v>0.0</v>
      </c>
      <c r="AZ4570" s="1">
        <v>0.0</v>
      </c>
      <c r="BA4570" s="1">
        <v>0.0</v>
      </c>
      <c r="BC4570" s="1">
        <v>0.05</v>
      </c>
      <c r="BG4570" s="1">
        <v>0.0</v>
      </c>
      <c r="BH4570" s="1">
        <v>0.0</v>
      </c>
      <c r="BJ4570" s="1">
        <v>0.0</v>
      </c>
      <c r="BO4570" s="1">
        <v>0.0</v>
      </c>
      <c r="BP4570" s="1">
        <v>0.0</v>
      </c>
      <c r="BR4570" s="1">
        <v>0.0</v>
      </c>
      <c r="BT4570" s="1">
        <v>0.0</v>
      </c>
      <c r="BU4570" s="1">
        <v>0.0</v>
      </c>
      <c r="BY4570" s="1">
        <v>0.0</v>
      </c>
      <c r="BZ4570" s="1">
        <v>0.0</v>
      </c>
      <c r="CB4570" s="1">
        <v>0.0</v>
      </c>
      <c r="CG4570" s="1">
        <v>142.406</v>
      </c>
      <c r="CH4570" s="1">
        <v>0.07</v>
      </c>
      <c r="CK4570" s="1">
        <v>0.0</v>
      </c>
      <c r="CL4570" s="1">
        <v>0.0</v>
      </c>
      <c r="CM4570" s="1">
        <v>0.0</v>
      </c>
      <c r="CN4570" s="1">
        <v>100.0</v>
      </c>
      <c r="CQ4570" s="1">
        <v>0.0</v>
      </c>
      <c r="CR4570" s="1">
        <v>0.0</v>
      </c>
      <c r="CU4570" s="1">
        <v>0.0</v>
      </c>
      <c r="CV4570" s="1">
        <v>0.0</v>
      </c>
      <c r="CX4570" s="1">
        <v>0.0</v>
      </c>
      <c r="CY4570" s="1">
        <v>0.0</v>
      </c>
      <c r="DA4570" s="1">
        <v>142.406</v>
      </c>
      <c r="DB4570" s="1">
        <v>1.349</v>
      </c>
      <c r="DF4570" s="1">
        <v>0.0</v>
      </c>
      <c r="DG4570" s="1">
        <v>0.0</v>
      </c>
      <c r="DI4570" s="1">
        <v>0.0</v>
      </c>
      <c r="DN4570" s="1">
        <v>0.0</v>
      </c>
      <c r="DO4570" s="1">
        <v>0.0</v>
      </c>
      <c r="DQ4570" s="1">
        <v>0.0</v>
      </c>
      <c r="DV4570" s="1">
        <v>0.0</v>
      </c>
      <c r="DW4570" s="1">
        <v>0.0</v>
      </c>
      <c r="DY4570" s="1">
        <v>0.0</v>
      </c>
    </row>
    <row r="4571">
      <c r="A4571" s="1" t="s">
        <v>487</v>
      </c>
      <c r="B4571" s="1">
        <v>2007.0</v>
      </c>
      <c r="C4571" s="1" t="s">
        <v>488</v>
      </c>
      <c r="D4571" s="1">
        <v>500111.0</v>
      </c>
      <c r="J4571" s="1">
        <v>0.0</v>
      </c>
      <c r="K4571" s="1">
        <v>0.0</v>
      </c>
      <c r="L4571" s="1">
        <v>0.0</v>
      </c>
      <c r="N4571" s="1">
        <v>625.0</v>
      </c>
      <c r="S4571" s="1">
        <v>0.0</v>
      </c>
      <c r="T4571" s="1">
        <v>0.0</v>
      </c>
      <c r="V4571" s="1">
        <v>0.0</v>
      </c>
      <c r="W4571" s="1">
        <v>0.0</v>
      </c>
      <c r="X4571" s="1">
        <v>0.0</v>
      </c>
      <c r="Y4571" s="1">
        <v>0.0</v>
      </c>
      <c r="AA4571" s="1">
        <v>0.08</v>
      </c>
      <c r="AB4571" s="1">
        <v>159.964</v>
      </c>
      <c r="AC4571" s="1">
        <v>0.08</v>
      </c>
      <c r="AE4571" s="1">
        <v>6.599</v>
      </c>
      <c r="AF4571" s="1">
        <v>0.089</v>
      </c>
      <c r="AG4571" s="1">
        <v>2876.205</v>
      </c>
      <c r="AK4571" s="1">
        <v>159.964</v>
      </c>
      <c r="AL4571" s="1">
        <v>0.08</v>
      </c>
      <c r="AO4571" s="1">
        <v>100.0</v>
      </c>
      <c r="AT4571" s="1">
        <v>0.0</v>
      </c>
      <c r="AU4571" s="1">
        <v>0.0</v>
      </c>
      <c r="AX4571" s="1">
        <v>0.0</v>
      </c>
      <c r="AY4571" s="1">
        <v>0.0</v>
      </c>
      <c r="AZ4571" s="1">
        <v>0.0</v>
      </c>
      <c r="BA4571" s="1">
        <v>0.0</v>
      </c>
      <c r="BC4571" s="1">
        <v>0.05</v>
      </c>
      <c r="BG4571" s="1">
        <v>0.0</v>
      </c>
      <c r="BH4571" s="1">
        <v>0.0</v>
      </c>
      <c r="BJ4571" s="1">
        <v>0.0</v>
      </c>
      <c r="BO4571" s="1">
        <v>0.0</v>
      </c>
      <c r="BP4571" s="1">
        <v>0.0</v>
      </c>
      <c r="BR4571" s="1">
        <v>0.0</v>
      </c>
      <c r="BT4571" s="1">
        <v>0.0</v>
      </c>
      <c r="BU4571" s="1">
        <v>0.0</v>
      </c>
      <c r="BY4571" s="1">
        <v>0.0</v>
      </c>
      <c r="BZ4571" s="1">
        <v>0.0</v>
      </c>
      <c r="CB4571" s="1">
        <v>0.0</v>
      </c>
      <c r="CG4571" s="1">
        <v>159.964</v>
      </c>
      <c r="CH4571" s="1">
        <v>0.08</v>
      </c>
      <c r="CK4571" s="1">
        <v>0.0</v>
      </c>
      <c r="CL4571" s="1">
        <v>0.0</v>
      </c>
      <c r="CM4571" s="1">
        <v>0.0</v>
      </c>
      <c r="CN4571" s="1">
        <v>100.0</v>
      </c>
      <c r="CQ4571" s="1">
        <v>0.0</v>
      </c>
      <c r="CR4571" s="1">
        <v>0.0</v>
      </c>
      <c r="CU4571" s="1">
        <v>0.0</v>
      </c>
      <c r="CV4571" s="1">
        <v>0.0</v>
      </c>
      <c r="CX4571" s="1">
        <v>0.0</v>
      </c>
      <c r="CY4571" s="1">
        <v>0.0</v>
      </c>
      <c r="DA4571" s="1">
        <v>159.964</v>
      </c>
      <c r="DB4571" s="1">
        <v>1.438</v>
      </c>
      <c r="DF4571" s="1">
        <v>0.0</v>
      </c>
      <c r="DG4571" s="1">
        <v>0.0</v>
      </c>
      <c r="DI4571" s="1">
        <v>0.0</v>
      </c>
      <c r="DN4571" s="1">
        <v>0.0</v>
      </c>
      <c r="DO4571" s="1">
        <v>0.0</v>
      </c>
      <c r="DQ4571" s="1">
        <v>0.0</v>
      </c>
      <c r="DV4571" s="1">
        <v>0.0</v>
      </c>
      <c r="DW4571" s="1">
        <v>0.0</v>
      </c>
      <c r="DY4571" s="1">
        <v>0.0</v>
      </c>
    </row>
    <row r="4572">
      <c r="A4572" s="1" t="s">
        <v>487</v>
      </c>
      <c r="B4572" s="1">
        <v>2008.0</v>
      </c>
      <c r="C4572" s="1" t="s">
        <v>488</v>
      </c>
      <c r="D4572" s="1">
        <v>508753.0</v>
      </c>
      <c r="J4572" s="1">
        <v>0.0</v>
      </c>
      <c r="K4572" s="1">
        <v>0.0</v>
      </c>
      <c r="L4572" s="1">
        <v>0.0</v>
      </c>
      <c r="N4572" s="1">
        <v>625.0</v>
      </c>
      <c r="S4572" s="1">
        <v>0.0</v>
      </c>
      <c r="T4572" s="1">
        <v>0.0</v>
      </c>
      <c r="V4572" s="1">
        <v>0.0</v>
      </c>
      <c r="W4572" s="1">
        <v>0.0</v>
      </c>
      <c r="X4572" s="1">
        <v>0.0</v>
      </c>
      <c r="Y4572" s="1">
        <v>0.0</v>
      </c>
      <c r="AA4572" s="1">
        <v>0.08</v>
      </c>
      <c r="AB4572" s="1">
        <v>157.247</v>
      </c>
      <c r="AC4572" s="1">
        <v>0.08</v>
      </c>
      <c r="AE4572" s="1">
        <v>1.481</v>
      </c>
      <c r="AF4572" s="1">
        <v>0.021</v>
      </c>
      <c r="AG4572" s="1">
        <v>2869.232</v>
      </c>
      <c r="AK4572" s="1">
        <v>157.247</v>
      </c>
      <c r="AL4572" s="1">
        <v>0.08</v>
      </c>
      <c r="AO4572" s="1">
        <v>100.0</v>
      </c>
      <c r="AT4572" s="1">
        <v>0.0</v>
      </c>
      <c r="AU4572" s="1">
        <v>0.0</v>
      </c>
      <c r="AX4572" s="1">
        <v>0.0</v>
      </c>
      <c r="AY4572" s="1">
        <v>0.0</v>
      </c>
      <c r="AZ4572" s="1">
        <v>0.0</v>
      </c>
      <c r="BA4572" s="1">
        <v>0.0</v>
      </c>
      <c r="BC4572" s="1">
        <v>0.05</v>
      </c>
      <c r="BG4572" s="1">
        <v>0.0</v>
      </c>
      <c r="BH4572" s="1">
        <v>0.0</v>
      </c>
      <c r="BJ4572" s="1">
        <v>0.0</v>
      </c>
      <c r="BO4572" s="1">
        <v>0.0</v>
      </c>
      <c r="BP4572" s="1">
        <v>0.0</v>
      </c>
      <c r="BR4572" s="1">
        <v>0.0</v>
      </c>
      <c r="BT4572" s="1">
        <v>0.0</v>
      </c>
      <c r="BU4572" s="1">
        <v>0.0</v>
      </c>
      <c r="BY4572" s="1">
        <v>0.0</v>
      </c>
      <c r="BZ4572" s="1">
        <v>0.0</v>
      </c>
      <c r="CB4572" s="1">
        <v>0.0</v>
      </c>
      <c r="CG4572" s="1">
        <v>157.247</v>
      </c>
      <c r="CH4572" s="1">
        <v>0.08</v>
      </c>
      <c r="CK4572" s="1">
        <v>0.0</v>
      </c>
      <c r="CL4572" s="1">
        <v>0.0</v>
      </c>
      <c r="CM4572" s="1">
        <v>0.0</v>
      </c>
      <c r="CN4572" s="1">
        <v>100.0</v>
      </c>
      <c r="CQ4572" s="1">
        <v>0.0</v>
      </c>
      <c r="CR4572" s="1">
        <v>0.0</v>
      </c>
      <c r="CU4572" s="1">
        <v>0.0</v>
      </c>
      <c r="CV4572" s="1">
        <v>0.0</v>
      </c>
      <c r="CX4572" s="1">
        <v>0.0</v>
      </c>
      <c r="CY4572" s="1">
        <v>0.0</v>
      </c>
      <c r="DA4572" s="1">
        <v>157.247</v>
      </c>
      <c r="DB4572" s="1">
        <v>1.46</v>
      </c>
      <c r="DF4572" s="1">
        <v>0.0</v>
      </c>
      <c r="DG4572" s="1">
        <v>0.0</v>
      </c>
      <c r="DI4572" s="1">
        <v>0.0</v>
      </c>
      <c r="DN4572" s="1">
        <v>0.0</v>
      </c>
      <c r="DO4572" s="1">
        <v>0.0</v>
      </c>
      <c r="DQ4572" s="1">
        <v>0.0</v>
      </c>
      <c r="DV4572" s="1">
        <v>0.0</v>
      </c>
      <c r="DW4572" s="1">
        <v>0.0</v>
      </c>
      <c r="DY4572" s="1">
        <v>0.0</v>
      </c>
    </row>
    <row r="4573">
      <c r="A4573" s="1" t="s">
        <v>487</v>
      </c>
      <c r="B4573" s="1">
        <v>2009.0</v>
      </c>
      <c r="C4573" s="1" t="s">
        <v>488</v>
      </c>
      <c r="D4573" s="1">
        <v>518099.0</v>
      </c>
      <c r="J4573" s="1">
        <v>0.0</v>
      </c>
      <c r="K4573" s="1">
        <v>0.0</v>
      </c>
      <c r="L4573" s="1">
        <v>0.0</v>
      </c>
      <c r="N4573" s="1">
        <v>625.0</v>
      </c>
      <c r="S4573" s="1">
        <v>0.0</v>
      </c>
      <c r="T4573" s="1">
        <v>0.0</v>
      </c>
      <c r="V4573" s="1">
        <v>0.0</v>
      </c>
      <c r="W4573" s="1">
        <v>0.0</v>
      </c>
      <c r="X4573" s="1">
        <v>0.0</v>
      </c>
      <c r="Y4573" s="1">
        <v>0.0</v>
      </c>
      <c r="AA4573" s="1">
        <v>0.08</v>
      </c>
      <c r="AB4573" s="1">
        <v>154.411</v>
      </c>
      <c r="AC4573" s="1">
        <v>0.08</v>
      </c>
      <c r="AE4573" s="1">
        <v>3.492</v>
      </c>
      <c r="AF4573" s="1">
        <v>0.051</v>
      </c>
      <c r="AG4573" s="1">
        <v>2915.86</v>
      </c>
      <c r="AK4573" s="1">
        <v>154.411</v>
      </c>
      <c r="AL4573" s="1">
        <v>0.08</v>
      </c>
      <c r="AO4573" s="1">
        <v>100.0</v>
      </c>
      <c r="AT4573" s="1">
        <v>0.0</v>
      </c>
      <c r="AU4573" s="1">
        <v>0.0</v>
      </c>
      <c r="AX4573" s="1">
        <v>0.0</v>
      </c>
      <c r="AY4573" s="1">
        <v>0.0</v>
      </c>
      <c r="AZ4573" s="1">
        <v>0.0</v>
      </c>
      <c r="BA4573" s="1">
        <v>0.0</v>
      </c>
      <c r="BC4573" s="1">
        <v>0.05</v>
      </c>
      <c r="BG4573" s="1">
        <v>0.0</v>
      </c>
      <c r="BH4573" s="1">
        <v>0.0</v>
      </c>
      <c r="BJ4573" s="1">
        <v>0.0</v>
      </c>
      <c r="BO4573" s="1">
        <v>0.0</v>
      </c>
      <c r="BP4573" s="1">
        <v>0.0</v>
      </c>
      <c r="BR4573" s="1">
        <v>0.0</v>
      </c>
      <c r="BT4573" s="1">
        <v>0.0</v>
      </c>
      <c r="BU4573" s="1">
        <v>0.0</v>
      </c>
      <c r="BY4573" s="1">
        <v>0.0</v>
      </c>
      <c r="BZ4573" s="1">
        <v>0.0</v>
      </c>
      <c r="CB4573" s="1">
        <v>0.0</v>
      </c>
      <c r="CG4573" s="1">
        <v>154.411</v>
      </c>
      <c r="CH4573" s="1">
        <v>0.08</v>
      </c>
      <c r="CK4573" s="1">
        <v>0.0</v>
      </c>
      <c r="CL4573" s="1">
        <v>0.0</v>
      </c>
      <c r="CM4573" s="1">
        <v>0.0</v>
      </c>
      <c r="CN4573" s="1">
        <v>100.0</v>
      </c>
      <c r="CQ4573" s="1">
        <v>0.0</v>
      </c>
      <c r="CR4573" s="1">
        <v>0.0</v>
      </c>
      <c r="CU4573" s="1">
        <v>0.0</v>
      </c>
      <c r="CV4573" s="1">
        <v>0.0</v>
      </c>
      <c r="CX4573" s="1">
        <v>0.0</v>
      </c>
      <c r="CY4573" s="1">
        <v>0.0</v>
      </c>
      <c r="DA4573" s="1">
        <v>154.411</v>
      </c>
      <c r="DB4573" s="1">
        <v>1.511</v>
      </c>
      <c r="DF4573" s="1">
        <v>0.0</v>
      </c>
      <c r="DG4573" s="1">
        <v>0.0</v>
      </c>
      <c r="DI4573" s="1">
        <v>0.0</v>
      </c>
      <c r="DN4573" s="1">
        <v>0.0</v>
      </c>
      <c r="DO4573" s="1">
        <v>0.0</v>
      </c>
      <c r="DQ4573" s="1">
        <v>0.0</v>
      </c>
      <c r="DV4573" s="1">
        <v>0.0</v>
      </c>
      <c r="DW4573" s="1">
        <v>0.0</v>
      </c>
      <c r="DY4573" s="1">
        <v>0.0</v>
      </c>
    </row>
    <row r="4574">
      <c r="A4574" s="1" t="s">
        <v>487</v>
      </c>
      <c r="B4574" s="1">
        <v>2010.0</v>
      </c>
      <c r="C4574" s="1" t="s">
        <v>488</v>
      </c>
      <c r="D4574" s="1">
        <v>532932.0</v>
      </c>
      <c r="J4574" s="1">
        <v>0.0</v>
      </c>
      <c r="K4574" s="1">
        <v>0.0</v>
      </c>
      <c r="L4574" s="1">
        <v>0.0</v>
      </c>
      <c r="N4574" s="1">
        <v>625.0</v>
      </c>
      <c r="S4574" s="1">
        <v>0.0</v>
      </c>
      <c r="T4574" s="1">
        <v>0.0</v>
      </c>
      <c r="V4574" s="1">
        <v>0.0</v>
      </c>
      <c r="W4574" s="1">
        <v>0.0</v>
      </c>
      <c r="X4574" s="1">
        <v>0.0</v>
      </c>
      <c r="Y4574" s="1">
        <v>0.0</v>
      </c>
      <c r="AA4574" s="1">
        <v>0.08</v>
      </c>
      <c r="AB4574" s="1">
        <v>150.113</v>
      </c>
      <c r="AC4574" s="1">
        <v>0.08</v>
      </c>
      <c r="AE4574" s="1">
        <v>3.031</v>
      </c>
      <c r="AF4574" s="1">
        <v>0.046</v>
      </c>
      <c r="AG4574" s="1">
        <v>2920.622</v>
      </c>
      <c r="AK4574" s="1">
        <v>150.113</v>
      </c>
      <c r="AL4574" s="1">
        <v>0.08</v>
      </c>
      <c r="AO4574" s="1">
        <v>100.0</v>
      </c>
      <c r="AT4574" s="1">
        <v>0.0</v>
      </c>
      <c r="AU4574" s="1">
        <v>0.0</v>
      </c>
      <c r="AX4574" s="1">
        <v>0.0</v>
      </c>
      <c r="AY4574" s="1">
        <v>0.0</v>
      </c>
      <c r="AZ4574" s="1">
        <v>0.0</v>
      </c>
      <c r="BA4574" s="1">
        <v>0.0</v>
      </c>
      <c r="BC4574" s="1">
        <v>0.05</v>
      </c>
      <c r="BG4574" s="1">
        <v>0.0</v>
      </c>
      <c r="BH4574" s="1">
        <v>0.0</v>
      </c>
      <c r="BJ4574" s="1">
        <v>0.0</v>
      </c>
      <c r="BO4574" s="1">
        <v>0.0</v>
      </c>
      <c r="BP4574" s="1">
        <v>0.0</v>
      </c>
      <c r="BR4574" s="1">
        <v>0.0</v>
      </c>
      <c r="BT4574" s="1">
        <v>0.0</v>
      </c>
      <c r="BU4574" s="1">
        <v>0.0</v>
      </c>
      <c r="BY4574" s="1">
        <v>0.0</v>
      </c>
      <c r="BZ4574" s="1">
        <v>0.0</v>
      </c>
      <c r="CB4574" s="1">
        <v>0.0</v>
      </c>
      <c r="CG4574" s="1">
        <v>150.113</v>
      </c>
      <c r="CH4574" s="1">
        <v>0.08</v>
      </c>
      <c r="CK4574" s="1">
        <v>0.0</v>
      </c>
      <c r="CL4574" s="1">
        <v>0.0</v>
      </c>
      <c r="CM4574" s="1">
        <v>0.0</v>
      </c>
      <c r="CN4574" s="1">
        <v>100.0</v>
      </c>
      <c r="CQ4574" s="1">
        <v>0.0</v>
      </c>
      <c r="CR4574" s="1">
        <v>0.0</v>
      </c>
      <c r="CU4574" s="1">
        <v>0.0</v>
      </c>
      <c r="CV4574" s="1">
        <v>0.0</v>
      </c>
      <c r="CX4574" s="1">
        <v>0.0</v>
      </c>
      <c r="CY4574" s="1">
        <v>0.0</v>
      </c>
      <c r="DA4574" s="1">
        <v>150.113</v>
      </c>
      <c r="DB4574" s="1">
        <v>1.556</v>
      </c>
      <c r="DF4574" s="1">
        <v>0.0</v>
      </c>
      <c r="DG4574" s="1">
        <v>0.0</v>
      </c>
      <c r="DI4574" s="1">
        <v>0.0</v>
      </c>
      <c r="DN4574" s="1">
        <v>0.0</v>
      </c>
      <c r="DO4574" s="1">
        <v>0.0</v>
      </c>
      <c r="DQ4574" s="1">
        <v>0.0</v>
      </c>
      <c r="DV4574" s="1">
        <v>0.0</v>
      </c>
      <c r="DW4574" s="1">
        <v>0.0</v>
      </c>
      <c r="DY4574" s="1">
        <v>0.0</v>
      </c>
    </row>
    <row r="4575">
      <c r="A4575" s="1" t="s">
        <v>487</v>
      </c>
      <c r="B4575" s="1">
        <v>2011.0</v>
      </c>
      <c r="C4575" s="1" t="s">
        <v>488</v>
      </c>
      <c r="D4575" s="1">
        <v>552910.0</v>
      </c>
      <c r="J4575" s="1">
        <v>0.0</v>
      </c>
      <c r="K4575" s="1">
        <v>0.0</v>
      </c>
      <c r="L4575" s="1">
        <v>0.0</v>
      </c>
      <c r="N4575" s="1">
        <v>625.0</v>
      </c>
      <c r="S4575" s="1">
        <v>0.0</v>
      </c>
      <c r="T4575" s="1">
        <v>0.0</v>
      </c>
      <c r="V4575" s="1">
        <v>0.0</v>
      </c>
      <c r="W4575" s="1">
        <v>0.0</v>
      </c>
      <c r="X4575" s="1">
        <v>0.0</v>
      </c>
      <c r="Y4575" s="1">
        <v>0.0</v>
      </c>
      <c r="AA4575" s="1">
        <v>0.08</v>
      </c>
      <c r="AB4575" s="1">
        <v>144.689</v>
      </c>
      <c r="AC4575" s="1">
        <v>0.08</v>
      </c>
      <c r="AE4575" s="1">
        <v>3.705</v>
      </c>
      <c r="AF4575" s="1">
        <v>0.058</v>
      </c>
      <c r="AG4575" s="1">
        <v>2919.404</v>
      </c>
      <c r="AK4575" s="1">
        <v>144.689</v>
      </c>
      <c r="AL4575" s="1">
        <v>0.08</v>
      </c>
      <c r="AO4575" s="1">
        <v>100.0</v>
      </c>
      <c r="AT4575" s="1">
        <v>0.0</v>
      </c>
      <c r="AU4575" s="1">
        <v>0.0</v>
      </c>
      <c r="AX4575" s="1">
        <v>0.0</v>
      </c>
      <c r="AY4575" s="1">
        <v>0.0</v>
      </c>
      <c r="AZ4575" s="1">
        <v>0.0</v>
      </c>
      <c r="BA4575" s="1">
        <v>0.0</v>
      </c>
      <c r="BC4575" s="1">
        <v>0.05</v>
      </c>
      <c r="BG4575" s="1">
        <v>0.0</v>
      </c>
      <c r="BH4575" s="1">
        <v>0.0</v>
      </c>
      <c r="BJ4575" s="1">
        <v>0.0</v>
      </c>
      <c r="BO4575" s="1">
        <v>0.0</v>
      </c>
      <c r="BP4575" s="1">
        <v>0.0</v>
      </c>
      <c r="BR4575" s="1">
        <v>0.0</v>
      </c>
      <c r="BT4575" s="1">
        <v>0.0</v>
      </c>
      <c r="BU4575" s="1">
        <v>0.0</v>
      </c>
      <c r="BY4575" s="1">
        <v>0.0</v>
      </c>
      <c r="BZ4575" s="1">
        <v>0.0</v>
      </c>
      <c r="CB4575" s="1">
        <v>0.0</v>
      </c>
      <c r="CG4575" s="1">
        <v>144.689</v>
      </c>
      <c r="CH4575" s="1">
        <v>0.08</v>
      </c>
      <c r="CK4575" s="1">
        <v>0.0</v>
      </c>
      <c r="CL4575" s="1">
        <v>0.0</v>
      </c>
      <c r="CM4575" s="1">
        <v>0.0</v>
      </c>
      <c r="CN4575" s="1">
        <v>100.0</v>
      </c>
      <c r="CQ4575" s="1">
        <v>0.0</v>
      </c>
      <c r="CR4575" s="1">
        <v>0.0</v>
      </c>
      <c r="CU4575" s="1">
        <v>0.0</v>
      </c>
      <c r="CV4575" s="1">
        <v>0.0</v>
      </c>
      <c r="CX4575" s="1">
        <v>0.0</v>
      </c>
      <c r="CY4575" s="1">
        <v>0.0</v>
      </c>
      <c r="DA4575" s="1">
        <v>144.689</v>
      </c>
      <c r="DB4575" s="1">
        <v>1.614</v>
      </c>
      <c r="DF4575" s="1">
        <v>0.0</v>
      </c>
      <c r="DG4575" s="1">
        <v>0.0</v>
      </c>
      <c r="DI4575" s="1">
        <v>0.0</v>
      </c>
      <c r="DN4575" s="1">
        <v>0.0</v>
      </c>
      <c r="DO4575" s="1">
        <v>0.0</v>
      </c>
      <c r="DQ4575" s="1">
        <v>0.0</v>
      </c>
      <c r="DV4575" s="1">
        <v>0.0</v>
      </c>
      <c r="DW4575" s="1">
        <v>0.0</v>
      </c>
      <c r="DY4575" s="1">
        <v>0.0</v>
      </c>
    </row>
    <row r="4576">
      <c r="A4576" s="1" t="s">
        <v>487</v>
      </c>
      <c r="B4576" s="1">
        <v>2012.0</v>
      </c>
      <c r="C4576" s="1" t="s">
        <v>488</v>
      </c>
      <c r="D4576" s="1">
        <v>573574.0</v>
      </c>
      <c r="J4576" s="1">
        <v>0.0</v>
      </c>
      <c r="K4576" s="1">
        <v>0.0</v>
      </c>
      <c r="L4576" s="1">
        <v>0.0</v>
      </c>
      <c r="N4576" s="1">
        <v>625.0</v>
      </c>
      <c r="S4576" s="1">
        <v>0.0</v>
      </c>
      <c r="T4576" s="1">
        <v>0.0</v>
      </c>
      <c r="V4576" s="1">
        <v>0.0</v>
      </c>
      <c r="W4576" s="1">
        <v>0.0</v>
      </c>
      <c r="X4576" s="1">
        <v>0.0</v>
      </c>
      <c r="Y4576" s="1">
        <v>0.0</v>
      </c>
      <c r="AA4576" s="1">
        <v>0.08</v>
      </c>
      <c r="AB4576" s="1">
        <v>139.476</v>
      </c>
      <c r="AC4576" s="1">
        <v>0.08</v>
      </c>
      <c r="AE4576" s="1">
        <v>0.289</v>
      </c>
      <c r="AF4576" s="1">
        <v>0.005</v>
      </c>
      <c r="AG4576" s="1">
        <v>2822.355</v>
      </c>
      <c r="AK4576" s="1">
        <v>139.476</v>
      </c>
      <c r="AL4576" s="1">
        <v>0.08</v>
      </c>
      <c r="AO4576" s="1">
        <v>100.0</v>
      </c>
      <c r="AT4576" s="1">
        <v>0.0</v>
      </c>
      <c r="AU4576" s="1">
        <v>0.0</v>
      </c>
      <c r="AX4576" s="1">
        <v>0.0</v>
      </c>
      <c r="AY4576" s="1">
        <v>0.0</v>
      </c>
      <c r="AZ4576" s="1">
        <v>0.0</v>
      </c>
      <c r="BA4576" s="1">
        <v>0.0</v>
      </c>
      <c r="BC4576" s="1">
        <v>0.05</v>
      </c>
      <c r="BG4576" s="1">
        <v>0.0</v>
      </c>
      <c r="BH4576" s="1">
        <v>0.0</v>
      </c>
      <c r="BJ4576" s="1">
        <v>0.0</v>
      </c>
      <c r="BO4576" s="1">
        <v>0.0</v>
      </c>
      <c r="BP4576" s="1">
        <v>0.0</v>
      </c>
      <c r="BR4576" s="1">
        <v>0.0</v>
      </c>
      <c r="BT4576" s="1">
        <v>0.0</v>
      </c>
      <c r="BU4576" s="1">
        <v>0.0</v>
      </c>
      <c r="BY4576" s="1">
        <v>0.0</v>
      </c>
      <c r="BZ4576" s="1">
        <v>0.0</v>
      </c>
      <c r="CB4576" s="1">
        <v>0.0</v>
      </c>
      <c r="CG4576" s="1">
        <v>139.476</v>
      </c>
      <c r="CH4576" s="1">
        <v>0.08</v>
      </c>
      <c r="CK4576" s="1">
        <v>0.0</v>
      </c>
      <c r="CL4576" s="1">
        <v>0.0</v>
      </c>
      <c r="CM4576" s="1">
        <v>0.0</v>
      </c>
      <c r="CN4576" s="1">
        <v>100.0</v>
      </c>
      <c r="CQ4576" s="1">
        <v>0.0</v>
      </c>
      <c r="CR4576" s="1">
        <v>0.0</v>
      </c>
      <c r="CU4576" s="1">
        <v>0.0</v>
      </c>
      <c r="CV4576" s="1">
        <v>0.0</v>
      </c>
      <c r="CX4576" s="1">
        <v>0.0</v>
      </c>
      <c r="CY4576" s="1">
        <v>0.0</v>
      </c>
      <c r="DA4576" s="1">
        <v>139.476</v>
      </c>
      <c r="DB4576" s="1">
        <v>1.619</v>
      </c>
      <c r="DF4576" s="1">
        <v>0.0</v>
      </c>
      <c r="DG4576" s="1">
        <v>0.0</v>
      </c>
      <c r="DI4576" s="1">
        <v>0.0</v>
      </c>
      <c r="DN4576" s="1">
        <v>0.0</v>
      </c>
      <c r="DO4576" s="1">
        <v>0.0</v>
      </c>
      <c r="DQ4576" s="1">
        <v>0.0</v>
      </c>
      <c r="DV4576" s="1">
        <v>0.0</v>
      </c>
      <c r="DW4576" s="1">
        <v>0.0</v>
      </c>
      <c r="DY4576" s="1">
        <v>0.0</v>
      </c>
    </row>
    <row r="4577">
      <c r="A4577" s="1" t="s">
        <v>487</v>
      </c>
      <c r="B4577" s="1">
        <v>2013.0</v>
      </c>
      <c r="C4577" s="1" t="s">
        <v>488</v>
      </c>
      <c r="D4577" s="1">
        <v>594906.0</v>
      </c>
      <c r="J4577" s="1">
        <v>0.0</v>
      </c>
      <c r="K4577" s="1">
        <v>0.0</v>
      </c>
      <c r="L4577" s="1">
        <v>0.0</v>
      </c>
      <c r="N4577" s="1">
        <v>625.0</v>
      </c>
      <c r="S4577" s="1">
        <v>0.0</v>
      </c>
      <c r="T4577" s="1">
        <v>0.0</v>
      </c>
      <c r="V4577" s="1">
        <v>0.0</v>
      </c>
      <c r="W4577" s="1">
        <v>0.0</v>
      </c>
      <c r="X4577" s="1">
        <v>0.0</v>
      </c>
      <c r="Y4577" s="1">
        <v>0.0</v>
      </c>
      <c r="AA4577" s="1">
        <v>0.08</v>
      </c>
      <c r="AB4577" s="1">
        <v>134.475</v>
      </c>
      <c r="AC4577" s="1">
        <v>0.08</v>
      </c>
      <c r="AE4577" s="1">
        <v>-0.404</v>
      </c>
      <c r="AF4577" s="1">
        <v>-0.007</v>
      </c>
      <c r="AG4577" s="1">
        <v>2710.146</v>
      </c>
      <c r="AK4577" s="1">
        <v>134.475</v>
      </c>
      <c r="AL4577" s="1">
        <v>0.08</v>
      </c>
      <c r="AO4577" s="1">
        <v>100.0</v>
      </c>
      <c r="AT4577" s="1">
        <v>0.0</v>
      </c>
      <c r="AU4577" s="1">
        <v>0.0</v>
      </c>
      <c r="AX4577" s="1">
        <v>0.0</v>
      </c>
      <c r="AY4577" s="1">
        <v>0.0</v>
      </c>
      <c r="AZ4577" s="1">
        <v>0.0</v>
      </c>
      <c r="BA4577" s="1">
        <v>0.0</v>
      </c>
      <c r="BC4577" s="1">
        <v>0.05</v>
      </c>
      <c r="BG4577" s="1">
        <v>0.0</v>
      </c>
      <c r="BH4577" s="1">
        <v>0.0</v>
      </c>
      <c r="BJ4577" s="1">
        <v>0.0</v>
      </c>
      <c r="BO4577" s="1">
        <v>0.0</v>
      </c>
      <c r="BP4577" s="1">
        <v>0.0</v>
      </c>
      <c r="BR4577" s="1">
        <v>0.0</v>
      </c>
      <c r="BT4577" s="1">
        <v>0.0</v>
      </c>
      <c r="BU4577" s="1">
        <v>0.0</v>
      </c>
      <c r="BY4577" s="1">
        <v>0.0</v>
      </c>
      <c r="BZ4577" s="1">
        <v>0.0</v>
      </c>
      <c r="CB4577" s="1">
        <v>0.0</v>
      </c>
      <c r="CG4577" s="1">
        <v>134.475</v>
      </c>
      <c r="CH4577" s="1">
        <v>0.08</v>
      </c>
      <c r="CK4577" s="1">
        <v>0.0</v>
      </c>
      <c r="CL4577" s="1">
        <v>0.0</v>
      </c>
      <c r="CM4577" s="1">
        <v>0.0</v>
      </c>
      <c r="CN4577" s="1">
        <v>100.0</v>
      </c>
      <c r="CQ4577" s="1">
        <v>0.0</v>
      </c>
      <c r="CR4577" s="1">
        <v>0.0</v>
      </c>
      <c r="CU4577" s="1">
        <v>0.0</v>
      </c>
      <c r="CV4577" s="1">
        <v>0.0</v>
      </c>
      <c r="CX4577" s="1">
        <v>0.0</v>
      </c>
      <c r="CY4577" s="1">
        <v>0.0</v>
      </c>
      <c r="DA4577" s="1">
        <v>134.475</v>
      </c>
      <c r="DB4577" s="1">
        <v>1.612</v>
      </c>
      <c r="DF4577" s="1">
        <v>0.0</v>
      </c>
      <c r="DG4577" s="1">
        <v>0.0</v>
      </c>
      <c r="DI4577" s="1">
        <v>0.0</v>
      </c>
      <c r="DN4577" s="1">
        <v>0.0</v>
      </c>
      <c r="DO4577" s="1">
        <v>0.0</v>
      </c>
      <c r="DQ4577" s="1">
        <v>0.0</v>
      </c>
      <c r="DV4577" s="1">
        <v>0.0</v>
      </c>
      <c r="DW4577" s="1">
        <v>0.0</v>
      </c>
      <c r="DY4577" s="1">
        <v>0.0</v>
      </c>
    </row>
    <row r="4578">
      <c r="A4578" s="1" t="s">
        <v>487</v>
      </c>
      <c r="B4578" s="1">
        <v>2014.0</v>
      </c>
      <c r="C4578" s="1" t="s">
        <v>488</v>
      </c>
      <c r="D4578" s="1">
        <v>616865.0</v>
      </c>
      <c r="J4578" s="1">
        <v>0.0</v>
      </c>
      <c r="K4578" s="1">
        <v>0.0</v>
      </c>
      <c r="L4578" s="1">
        <v>0.0</v>
      </c>
      <c r="N4578" s="1">
        <v>666.667</v>
      </c>
      <c r="S4578" s="1">
        <v>0.0</v>
      </c>
      <c r="T4578" s="1">
        <v>0.0</v>
      </c>
      <c r="V4578" s="1">
        <v>0.0</v>
      </c>
      <c r="W4578" s="1">
        <v>0.0</v>
      </c>
      <c r="X4578" s="1">
        <v>0.0</v>
      </c>
      <c r="Y4578" s="1">
        <v>0.0</v>
      </c>
      <c r="AA4578" s="1">
        <v>0.09</v>
      </c>
      <c r="AB4578" s="1">
        <v>145.899</v>
      </c>
      <c r="AC4578" s="1">
        <v>0.09</v>
      </c>
      <c r="AE4578" s="1">
        <v>-5.903</v>
      </c>
      <c r="AF4578" s="1">
        <v>-0.095</v>
      </c>
      <c r="AG4578" s="1">
        <v>2459.392</v>
      </c>
      <c r="AK4578" s="1">
        <v>145.899</v>
      </c>
      <c r="AL4578" s="1">
        <v>0.09</v>
      </c>
      <c r="AO4578" s="1">
        <v>100.0</v>
      </c>
      <c r="AT4578" s="1">
        <v>0.0</v>
      </c>
      <c r="AU4578" s="1">
        <v>0.0</v>
      </c>
      <c r="AX4578" s="1">
        <v>0.0</v>
      </c>
      <c r="AY4578" s="1">
        <v>0.0</v>
      </c>
      <c r="AZ4578" s="1">
        <v>0.0</v>
      </c>
      <c r="BA4578" s="1">
        <v>0.0</v>
      </c>
      <c r="BC4578" s="1">
        <v>0.06</v>
      </c>
      <c r="BG4578" s="1">
        <v>0.0</v>
      </c>
      <c r="BH4578" s="1">
        <v>0.0</v>
      </c>
      <c r="BJ4578" s="1">
        <v>0.0</v>
      </c>
      <c r="BO4578" s="1">
        <v>0.0</v>
      </c>
      <c r="BP4578" s="1">
        <v>0.0</v>
      </c>
      <c r="BR4578" s="1">
        <v>0.0</v>
      </c>
      <c r="BT4578" s="1">
        <v>0.0</v>
      </c>
      <c r="BU4578" s="1">
        <v>0.0</v>
      </c>
      <c r="BY4578" s="1">
        <v>0.0</v>
      </c>
      <c r="BZ4578" s="1">
        <v>0.0</v>
      </c>
      <c r="CB4578" s="1">
        <v>0.0</v>
      </c>
      <c r="CG4578" s="1">
        <v>145.899</v>
      </c>
      <c r="CH4578" s="1">
        <v>0.09</v>
      </c>
      <c r="CK4578" s="1">
        <v>0.0</v>
      </c>
      <c r="CL4578" s="1">
        <v>0.0</v>
      </c>
      <c r="CM4578" s="1">
        <v>0.0</v>
      </c>
      <c r="CN4578" s="1">
        <v>100.0</v>
      </c>
      <c r="CQ4578" s="1">
        <v>0.0</v>
      </c>
      <c r="CR4578" s="1">
        <v>0.0</v>
      </c>
      <c r="CU4578" s="1">
        <v>0.0</v>
      </c>
      <c r="CV4578" s="1">
        <v>0.0</v>
      </c>
      <c r="CX4578" s="1">
        <v>0.0</v>
      </c>
      <c r="CY4578" s="1">
        <v>0.0</v>
      </c>
      <c r="DA4578" s="1">
        <v>145.899</v>
      </c>
      <c r="DB4578" s="1">
        <v>1.517</v>
      </c>
      <c r="DF4578" s="1">
        <v>0.0</v>
      </c>
      <c r="DG4578" s="1">
        <v>0.0</v>
      </c>
      <c r="DI4578" s="1">
        <v>0.0</v>
      </c>
      <c r="DN4578" s="1">
        <v>0.0</v>
      </c>
      <c r="DO4578" s="1">
        <v>0.0</v>
      </c>
      <c r="DQ4578" s="1">
        <v>0.0</v>
      </c>
      <c r="DV4578" s="1">
        <v>0.0</v>
      </c>
      <c r="DW4578" s="1">
        <v>0.0</v>
      </c>
      <c r="DY4578" s="1">
        <v>0.0</v>
      </c>
    </row>
    <row r="4579">
      <c r="A4579" s="1" t="s">
        <v>487</v>
      </c>
      <c r="B4579" s="1">
        <v>2015.0</v>
      </c>
      <c r="C4579" s="1" t="s">
        <v>488</v>
      </c>
      <c r="D4579" s="1">
        <v>639369.0</v>
      </c>
      <c r="J4579" s="1">
        <v>0.0</v>
      </c>
      <c r="K4579" s="1">
        <v>0.0</v>
      </c>
      <c r="L4579" s="1">
        <v>0.0</v>
      </c>
      <c r="N4579" s="1">
        <v>666.667</v>
      </c>
      <c r="S4579" s="1">
        <v>0.0</v>
      </c>
      <c r="T4579" s="1">
        <v>0.0</v>
      </c>
      <c r="V4579" s="1">
        <v>0.0</v>
      </c>
      <c r="W4579" s="1">
        <v>0.0</v>
      </c>
      <c r="X4579" s="1">
        <v>0.0</v>
      </c>
      <c r="Y4579" s="1">
        <v>0.0</v>
      </c>
      <c r="AA4579" s="1">
        <v>0.09</v>
      </c>
      <c r="AB4579" s="1">
        <v>140.764</v>
      </c>
      <c r="AC4579" s="1">
        <v>0.09</v>
      </c>
      <c r="AE4579" s="1">
        <v>-8.656</v>
      </c>
      <c r="AF4579" s="1">
        <v>-0.131</v>
      </c>
      <c r="AG4579" s="1">
        <v>2167.427</v>
      </c>
      <c r="AK4579" s="1">
        <v>140.764</v>
      </c>
      <c r="AL4579" s="1">
        <v>0.09</v>
      </c>
      <c r="AO4579" s="1">
        <v>100.0</v>
      </c>
      <c r="AT4579" s="1">
        <v>0.0</v>
      </c>
      <c r="AU4579" s="1">
        <v>0.0</v>
      </c>
      <c r="AX4579" s="1">
        <v>0.0</v>
      </c>
      <c r="AY4579" s="1">
        <v>0.0</v>
      </c>
      <c r="AZ4579" s="1">
        <v>0.0</v>
      </c>
      <c r="BA4579" s="1">
        <v>0.0</v>
      </c>
      <c r="BC4579" s="1">
        <v>0.06</v>
      </c>
      <c r="BG4579" s="1">
        <v>0.0</v>
      </c>
      <c r="BH4579" s="1">
        <v>0.0</v>
      </c>
      <c r="BJ4579" s="1">
        <v>0.0</v>
      </c>
      <c r="BO4579" s="1">
        <v>0.0</v>
      </c>
      <c r="BP4579" s="1">
        <v>0.0</v>
      </c>
      <c r="BR4579" s="1">
        <v>0.0</v>
      </c>
      <c r="BT4579" s="1">
        <v>0.0</v>
      </c>
      <c r="BU4579" s="1">
        <v>0.0</v>
      </c>
      <c r="BY4579" s="1">
        <v>0.0</v>
      </c>
      <c r="BZ4579" s="1">
        <v>0.0</v>
      </c>
      <c r="CB4579" s="1">
        <v>0.0</v>
      </c>
      <c r="CG4579" s="1">
        <v>140.764</v>
      </c>
      <c r="CH4579" s="1">
        <v>0.09</v>
      </c>
      <c r="CK4579" s="1">
        <v>0.0</v>
      </c>
      <c r="CL4579" s="1">
        <v>0.0</v>
      </c>
      <c r="CM4579" s="1">
        <v>0.0</v>
      </c>
      <c r="CN4579" s="1">
        <v>100.0</v>
      </c>
      <c r="CQ4579" s="1">
        <v>0.0</v>
      </c>
      <c r="CR4579" s="1">
        <v>0.0</v>
      </c>
      <c r="CU4579" s="1">
        <v>0.0</v>
      </c>
      <c r="CV4579" s="1">
        <v>0.0</v>
      </c>
      <c r="CX4579" s="1">
        <v>0.0</v>
      </c>
      <c r="CY4579" s="1">
        <v>0.0</v>
      </c>
      <c r="DA4579" s="1">
        <v>140.764</v>
      </c>
      <c r="DB4579" s="1">
        <v>1.386</v>
      </c>
      <c r="DF4579" s="1">
        <v>0.0</v>
      </c>
      <c r="DG4579" s="1">
        <v>0.0</v>
      </c>
      <c r="DI4579" s="1">
        <v>0.0</v>
      </c>
      <c r="DN4579" s="1">
        <v>0.0</v>
      </c>
      <c r="DO4579" s="1">
        <v>0.0</v>
      </c>
      <c r="DQ4579" s="1">
        <v>0.0</v>
      </c>
      <c r="DV4579" s="1">
        <v>0.0</v>
      </c>
      <c r="DW4579" s="1">
        <v>0.0</v>
      </c>
      <c r="DY4579" s="1">
        <v>0.0</v>
      </c>
    </row>
    <row r="4580">
      <c r="A4580" s="1" t="s">
        <v>487</v>
      </c>
      <c r="B4580" s="1">
        <v>2016.0</v>
      </c>
      <c r="C4580" s="1" t="s">
        <v>488</v>
      </c>
      <c r="D4580" s="1">
        <v>662342.0</v>
      </c>
      <c r="J4580" s="1">
        <v>0.0</v>
      </c>
      <c r="K4580" s="1">
        <v>0.0</v>
      </c>
      <c r="L4580" s="1">
        <v>0.0</v>
      </c>
      <c r="N4580" s="1">
        <v>700.0</v>
      </c>
      <c r="S4580" s="1">
        <v>0.0</v>
      </c>
      <c r="T4580" s="1">
        <v>0.0</v>
      </c>
      <c r="V4580" s="1">
        <v>0.0</v>
      </c>
      <c r="W4580" s="1">
        <v>0.0</v>
      </c>
      <c r="X4580" s="1">
        <v>0.0</v>
      </c>
      <c r="Y4580" s="1">
        <v>0.0</v>
      </c>
      <c r="AA4580" s="1">
        <v>0.1</v>
      </c>
      <c r="AB4580" s="1">
        <v>150.979</v>
      </c>
      <c r="AC4580" s="1">
        <v>0.1</v>
      </c>
      <c r="AE4580" s="1">
        <v>-3.962</v>
      </c>
      <c r="AF4580" s="1">
        <v>-0.055</v>
      </c>
      <c r="AG4580" s="1">
        <v>2009.359</v>
      </c>
      <c r="AK4580" s="1">
        <v>150.979</v>
      </c>
      <c r="AL4580" s="1">
        <v>0.1</v>
      </c>
      <c r="AO4580" s="1">
        <v>100.0</v>
      </c>
      <c r="AT4580" s="1">
        <v>0.0</v>
      </c>
      <c r="AU4580" s="1">
        <v>0.0</v>
      </c>
      <c r="AX4580" s="1">
        <v>0.0</v>
      </c>
      <c r="AY4580" s="1">
        <v>0.0</v>
      </c>
      <c r="AZ4580" s="1">
        <v>0.0</v>
      </c>
      <c r="BA4580" s="1">
        <v>0.0</v>
      </c>
      <c r="BC4580" s="1">
        <v>0.07</v>
      </c>
      <c r="BG4580" s="1">
        <v>0.0</v>
      </c>
      <c r="BH4580" s="1">
        <v>0.0</v>
      </c>
      <c r="BJ4580" s="1">
        <v>0.0</v>
      </c>
      <c r="BO4580" s="1">
        <v>0.0</v>
      </c>
      <c r="BP4580" s="1">
        <v>0.0</v>
      </c>
      <c r="BR4580" s="1">
        <v>0.0</v>
      </c>
      <c r="BT4580" s="1">
        <v>0.0</v>
      </c>
      <c r="BU4580" s="1">
        <v>0.0</v>
      </c>
      <c r="BY4580" s="1">
        <v>0.0</v>
      </c>
      <c r="BZ4580" s="1">
        <v>0.0</v>
      </c>
      <c r="CB4580" s="1">
        <v>0.0</v>
      </c>
      <c r="CG4580" s="1">
        <v>150.979</v>
      </c>
      <c r="CH4580" s="1">
        <v>0.1</v>
      </c>
      <c r="CK4580" s="1">
        <v>0.0</v>
      </c>
      <c r="CL4580" s="1">
        <v>0.0</v>
      </c>
      <c r="CM4580" s="1">
        <v>0.0</v>
      </c>
      <c r="CN4580" s="1">
        <v>100.0</v>
      </c>
      <c r="CQ4580" s="1">
        <v>0.0</v>
      </c>
      <c r="CR4580" s="1">
        <v>0.0</v>
      </c>
      <c r="CU4580" s="1">
        <v>0.0</v>
      </c>
      <c r="CV4580" s="1">
        <v>0.0</v>
      </c>
      <c r="CX4580" s="1">
        <v>0.0</v>
      </c>
      <c r="CY4580" s="1">
        <v>0.0</v>
      </c>
      <c r="DA4580" s="1">
        <v>150.979</v>
      </c>
      <c r="DB4580" s="1">
        <v>1.331</v>
      </c>
      <c r="DF4580" s="1">
        <v>0.0</v>
      </c>
      <c r="DG4580" s="1">
        <v>0.0</v>
      </c>
      <c r="DI4580" s="1">
        <v>0.0</v>
      </c>
      <c r="DN4580" s="1">
        <v>0.0</v>
      </c>
      <c r="DO4580" s="1">
        <v>0.0</v>
      </c>
      <c r="DQ4580" s="1">
        <v>0.0</v>
      </c>
      <c r="DV4580" s="1">
        <v>0.0</v>
      </c>
      <c r="DW4580" s="1">
        <v>0.0</v>
      </c>
      <c r="DY4580" s="1">
        <v>0.0</v>
      </c>
    </row>
    <row r="4581">
      <c r="A4581" s="1" t="s">
        <v>487</v>
      </c>
      <c r="B4581" s="1">
        <v>2017.0</v>
      </c>
      <c r="C4581" s="1" t="s">
        <v>488</v>
      </c>
      <c r="D4581" s="1">
        <v>685621.0</v>
      </c>
      <c r="J4581" s="1">
        <v>0.0</v>
      </c>
      <c r="K4581" s="1">
        <v>0.0</v>
      </c>
      <c r="L4581" s="1">
        <v>0.0</v>
      </c>
      <c r="N4581" s="1">
        <v>700.0</v>
      </c>
      <c r="S4581" s="1">
        <v>0.0</v>
      </c>
      <c r="T4581" s="1">
        <v>0.0</v>
      </c>
      <c r="Y4581" s="1">
        <v>0.0</v>
      </c>
      <c r="AA4581" s="1">
        <v>0.1</v>
      </c>
      <c r="AB4581" s="1">
        <v>145.853</v>
      </c>
      <c r="AC4581" s="1">
        <v>0.1</v>
      </c>
      <c r="AE4581" s="1">
        <v>-0.717</v>
      </c>
      <c r="AF4581" s="1">
        <v>-0.01</v>
      </c>
      <c r="AG4581" s="1">
        <v>1927.21</v>
      </c>
      <c r="AK4581" s="1">
        <v>145.853</v>
      </c>
      <c r="AL4581" s="1">
        <v>0.1</v>
      </c>
      <c r="AO4581" s="1">
        <v>100.0</v>
      </c>
      <c r="AT4581" s="1">
        <v>0.0</v>
      </c>
      <c r="AU4581" s="1">
        <v>0.0</v>
      </c>
      <c r="BA4581" s="1">
        <v>0.0</v>
      </c>
      <c r="BC4581" s="1">
        <v>0.07</v>
      </c>
      <c r="BG4581" s="1">
        <v>0.0</v>
      </c>
      <c r="BH4581" s="1">
        <v>0.0</v>
      </c>
      <c r="BJ4581" s="1">
        <v>0.0</v>
      </c>
      <c r="BO4581" s="1">
        <v>0.0</v>
      </c>
      <c r="BP4581" s="1">
        <v>0.0</v>
      </c>
      <c r="BR4581" s="1">
        <v>0.0</v>
      </c>
      <c r="BT4581" s="1">
        <v>0.0</v>
      </c>
      <c r="BU4581" s="1">
        <v>0.0</v>
      </c>
      <c r="BY4581" s="1">
        <v>0.0</v>
      </c>
      <c r="BZ4581" s="1">
        <v>0.0</v>
      </c>
      <c r="CB4581" s="1">
        <v>0.0</v>
      </c>
      <c r="CG4581" s="1">
        <v>145.853</v>
      </c>
      <c r="CH4581" s="1">
        <v>0.1</v>
      </c>
      <c r="CN4581" s="1">
        <v>100.0</v>
      </c>
      <c r="CQ4581" s="1">
        <v>0.0</v>
      </c>
      <c r="CR4581" s="1">
        <v>0.0</v>
      </c>
      <c r="CU4581" s="1">
        <v>0.0</v>
      </c>
      <c r="CV4581" s="1">
        <v>0.0</v>
      </c>
      <c r="CX4581" s="1">
        <v>0.0</v>
      </c>
      <c r="CY4581" s="1">
        <v>0.0</v>
      </c>
      <c r="DA4581" s="1">
        <v>145.853</v>
      </c>
      <c r="DB4581" s="1">
        <v>1.321</v>
      </c>
      <c r="DF4581" s="1">
        <v>0.0</v>
      </c>
      <c r="DG4581" s="1">
        <v>0.0</v>
      </c>
      <c r="DI4581" s="1">
        <v>0.0</v>
      </c>
      <c r="DN4581" s="1">
        <v>0.0</v>
      </c>
      <c r="DO4581" s="1">
        <v>0.0</v>
      </c>
      <c r="DQ4581" s="1">
        <v>0.0</v>
      </c>
      <c r="DV4581" s="1">
        <v>0.0</v>
      </c>
      <c r="DW4581" s="1">
        <v>0.0</v>
      </c>
      <c r="DY4581" s="1">
        <v>0.0</v>
      </c>
    </row>
    <row r="4582">
      <c r="A4582" s="1" t="s">
        <v>487</v>
      </c>
      <c r="B4582" s="1">
        <v>2018.0</v>
      </c>
      <c r="C4582" s="1" t="s">
        <v>488</v>
      </c>
      <c r="D4582" s="1">
        <v>709057.0</v>
      </c>
      <c r="J4582" s="1">
        <v>0.0</v>
      </c>
      <c r="K4582" s="1">
        <v>0.0</v>
      </c>
      <c r="L4582" s="1">
        <v>0.0</v>
      </c>
      <c r="N4582" s="1">
        <v>700.0</v>
      </c>
      <c r="S4582" s="1">
        <v>0.0</v>
      </c>
      <c r="T4582" s="1">
        <v>0.0</v>
      </c>
      <c r="Y4582" s="1">
        <v>0.0</v>
      </c>
      <c r="AA4582" s="1">
        <v>0.1</v>
      </c>
      <c r="AB4582" s="1">
        <v>141.032</v>
      </c>
      <c r="AC4582" s="1">
        <v>0.1</v>
      </c>
      <c r="AE4582" s="1">
        <v>2.415</v>
      </c>
      <c r="AF4582" s="1">
        <v>0.032</v>
      </c>
      <c r="AG4582" s="1">
        <v>1908.509</v>
      </c>
      <c r="AK4582" s="1">
        <v>141.032</v>
      </c>
      <c r="AL4582" s="1">
        <v>0.1</v>
      </c>
      <c r="AO4582" s="1">
        <v>100.0</v>
      </c>
      <c r="AT4582" s="1">
        <v>0.0</v>
      </c>
      <c r="AU4582" s="1">
        <v>0.0</v>
      </c>
      <c r="BA4582" s="1">
        <v>0.0</v>
      </c>
      <c r="BC4582" s="1">
        <v>0.07</v>
      </c>
      <c r="BG4582" s="1">
        <v>0.0</v>
      </c>
      <c r="BH4582" s="1">
        <v>0.0</v>
      </c>
      <c r="BJ4582" s="1">
        <v>0.0</v>
      </c>
      <c r="BO4582" s="1">
        <v>0.0</v>
      </c>
      <c r="BP4582" s="1">
        <v>0.0</v>
      </c>
      <c r="BR4582" s="1">
        <v>0.0</v>
      </c>
      <c r="BT4582" s="1">
        <v>0.0</v>
      </c>
      <c r="BU4582" s="1">
        <v>0.0</v>
      </c>
      <c r="BY4582" s="1">
        <v>0.0</v>
      </c>
      <c r="BZ4582" s="1">
        <v>0.0</v>
      </c>
      <c r="CB4582" s="1">
        <v>0.0</v>
      </c>
      <c r="CG4582" s="1">
        <v>141.032</v>
      </c>
      <c r="CH4582" s="1">
        <v>0.1</v>
      </c>
      <c r="CN4582" s="1">
        <v>100.0</v>
      </c>
      <c r="CQ4582" s="1">
        <v>0.0</v>
      </c>
      <c r="CR4582" s="1">
        <v>0.0</v>
      </c>
      <c r="CU4582" s="1">
        <v>0.0</v>
      </c>
      <c r="CV4582" s="1">
        <v>0.0</v>
      </c>
      <c r="CX4582" s="1">
        <v>0.0</v>
      </c>
      <c r="CY4582" s="1">
        <v>0.0</v>
      </c>
      <c r="DA4582" s="1">
        <v>141.032</v>
      </c>
      <c r="DB4582" s="1">
        <v>1.353</v>
      </c>
      <c r="DF4582" s="1">
        <v>0.0</v>
      </c>
      <c r="DG4582" s="1">
        <v>0.0</v>
      </c>
      <c r="DI4582" s="1">
        <v>0.0</v>
      </c>
      <c r="DN4582" s="1">
        <v>0.0</v>
      </c>
      <c r="DO4582" s="1">
        <v>0.0</v>
      </c>
      <c r="DQ4582" s="1">
        <v>0.0</v>
      </c>
      <c r="DV4582" s="1">
        <v>0.0</v>
      </c>
      <c r="DW4582" s="1">
        <v>0.0</v>
      </c>
      <c r="DY4582" s="1">
        <v>0.0</v>
      </c>
    </row>
    <row r="4583">
      <c r="A4583" s="1" t="s">
        <v>487</v>
      </c>
      <c r="B4583" s="1">
        <v>2019.0</v>
      </c>
      <c r="C4583" s="1" t="s">
        <v>488</v>
      </c>
      <c r="D4583" s="1">
        <v>728105.0</v>
      </c>
      <c r="J4583" s="1">
        <v>0.0</v>
      </c>
      <c r="K4583" s="1">
        <v>0.0</v>
      </c>
      <c r="L4583" s="1">
        <v>0.0</v>
      </c>
      <c r="N4583" s="1">
        <v>700.0</v>
      </c>
      <c r="S4583" s="1">
        <v>0.0</v>
      </c>
      <c r="T4583" s="1">
        <v>0.0</v>
      </c>
      <c r="Y4583" s="1">
        <v>0.0</v>
      </c>
      <c r="AA4583" s="1">
        <v>0.1</v>
      </c>
      <c r="AB4583" s="1">
        <v>137.343</v>
      </c>
      <c r="AC4583" s="1">
        <v>0.1</v>
      </c>
      <c r="AE4583" s="1">
        <v>-1.57</v>
      </c>
      <c r="AF4583" s="1">
        <v>-0.021</v>
      </c>
      <c r="AG4583" s="1">
        <v>1829.397</v>
      </c>
      <c r="AK4583" s="1">
        <v>137.343</v>
      </c>
      <c r="AL4583" s="1">
        <v>0.1</v>
      </c>
      <c r="AO4583" s="1">
        <v>100.0</v>
      </c>
      <c r="AT4583" s="1">
        <v>0.0</v>
      </c>
      <c r="AU4583" s="1">
        <v>0.0</v>
      </c>
      <c r="BA4583" s="1">
        <v>0.0</v>
      </c>
      <c r="BC4583" s="1">
        <v>0.07</v>
      </c>
      <c r="BG4583" s="1">
        <v>0.0</v>
      </c>
      <c r="BH4583" s="1">
        <v>0.0</v>
      </c>
      <c r="BJ4583" s="1">
        <v>0.0</v>
      </c>
      <c r="BO4583" s="1">
        <v>0.0</v>
      </c>
      <c r="BP4583" s="1">
        <v>0.0</v>
      </c>
      <c r="BR4583" s="1">
        <v>0.0</v>
      </c>
      <c r="BT4583" s="1">
        <v>0.0</v>
      </c>
      <c r="BU4583" s="1">
        <v>0.0</v>
      </c>
      <c r="BY4583" s="1">
        <v>0.0</v>
      </c>
      <c r="BZ4583" s="1">
        <v>0.0</v>
      </c>
      <c r="CB4583" s="1">
        <v>0.0</v>
      </c>
      <c r="CG4583" s="1">
        <v>137.343</v>
      </c>
      <c r="CH4583" s="1">
        <v>0.1</v>
      </c>
      <c r="CN4583" s="1">
        <v>100.0</v>
      </c>
      <c r="CQ4583" s="1">
        <v>0.0</v>
      </c>
      <c r="CR4583" s="1">
        <v>0.0</v>
      </c>
      <c r="CU4583" s="1">
        <v>0.0</v>
      </c>
      <c r="CV4583" s="1">
        <v>0.0</v>
      </c>
      <c r="CX4583" s="1">
        <v>0.0</v>
      </c>
      <c r="CY4583" s="1">
        <v>0.0</v>
      </c>
      <c r="DA4583" s="1">
        <v>137.343</v>
      </c>
      <c r="DB4583" s="1">
        <v>1.332</v>
      </c>
      <c r="DF4583" s="1">
        <v>0.0</v>
      </c>
      <c r="DG4583" s="1">
        <v>0.0</v>
      </c>
      <c r="DI4583" s="1">
        <v>0.0</v>
      </c>
      <c r="DN4583" s="1">
        <v>0.0</v>
      </c>
      <c r="DO4583" s="1">
        <v>0.0</v>
      </c>
      <c r="DQ4583" s="1">
        <v>0.0</v>
      </c>
      <c r="DV4583" s="1">
        <v>0.0</v>
      </c>
      <c r="DW4583" s="1">
        <v>0.0</v>
      </c>
      <c r="DY4583" s="1">
        <v>0.0</v>
      </c>
    </row>
    <row r="4584">
      <c r="A4584" s="1" t="s">
        <v>487</v>
      </c>
      <c r="B4584" s="1">
        <v>2020.0</v>
      </c>
      <c r="C4584" s="1" t="s">
        <v>488</v>
      </c>
      <c r="D4584" s="1">
        <v>744451.0</v>
      </c>
      <c r="J4584" s="1">
        <v>0.0</v>
      </c>
      <c r="K4584" s="1">
        <v>0.0</v>
      </c>
      <c r="L4584" s="1">
        <v>0.0</v>
      </c>
      <c r="N4584" s="1">
        <v>700.0</v>
      </c>
      <c r="S4584" s="1">
        <v>0.0</v>
      </c>
      <c r="T4584" s="1">
        <v>0.0</v>
      </c>
      <c r="Y4584" s="1">
        <v>0.0</v>
      </c>
      <c r="AA4584" s="1">
        <v>0.1</v>
      </c>
      <c r="AB4584" s="1">
        <v>134.327</v>
      </c>
      <c r="AC4584" s="1">
        <v>0.1</v>
      </c>
      <c r="AE4584" s="1">
        <v>-2.089</v>
      </c>
      <c r="AF4584" s="1">
        <v>-0.028</v>
      </c>
      <c r="AG4584" s="1">
        <v>1751.858</v>
      </c>
      <c r="AK4584" s="1">
        <v>134.327</v>
      </c>
      <c r="AL4584" s="1">
        <v>0.1</v>
      </c>
      <c r="AO4584" s="1">
        <v>100.0</v>
      </c>
      <c r="AT4584" s="1">
        <v>0.0</v>
      </c>
      <c r="AU4584" s="1">
        <v>0.0</v>
      </c>
      <c r="BA4584" s="1">
        <v>0.0</v>
      </c>
      <c r="BC4584" s="1">
        <v>0.07</v>
      </c>
      <c r="BG4584" s="1">
        <v>0.0</v>
      </c>
      <c r="BH4584" s="1">
        <v>0.0</v>
      </c>
      <c r="BJ4584" s="1">
        <v>0.0</v>
      </c>
      <c r="BO4584" s="1">
        <v>0.0</v>
      </c>
      <c r="BP4584" s="1">
        <v>0.0</v>
      </c>
      <c r="BR4584" s="1">
        <v>0.0</v>
      </c>
      <c r="BT4584" s="1">
        <v>0.0</v>
      </c>
      <c r="BU4584" s="1">
        <v>0.0</v>
      </c>
      <c r="BY4584" s="1">
        <v>0.0</v>
      </c>
      <c r="BZ4584" s="1">
        <v>0.0</v>
      </c>
      <c r="CB4584" s="1">
        <v>0.0</v>
      </c>
      <c r="CG4584" s="1">
        <v>134.327</v>
      </c>
      <c r="CH4584" s="1">
        <v>0.1</v>
      </c>
      <c r="CN4584" s="1">
        <v>100.0</v>
      </c>
      <c r="CQ4584" s="1">
        <v>0.0</v>
      </c>
      <c r="CR4584" s="1">
        <v>0.0</v>
      </c>
      <c r="CU4584" s="1">
        <v>0.0</v>
      </c>
      <c r="CV4584" s="1">
        <v>0.0</v>
      </c>
      <c r="CX4584" s="1">
        <v>0.0</v>
      </c>
      <c r="CY4584" s="1">
        <v>0.0</v>
      </c>
      <c r="DA4584" s="1">
        <v>134.327</v>
      </c>
      <c r="DB4584" s="1">
        <v>1.304</v>
      </c>
      <c r="DF4584" s="1">
        <v>0.0</v>
      </c>
      <c r="DG4584" s="1">
        <v>0.0</v>
      </c>
      <c r="DI4584" s="1">
        <v>0.0</v>
      </c>
      <c r="DN4584" s="1">
        <v>0.0</v>
      </c>
      <c r="DO4584" s="1">
        <v>0.0</v>
      </c>
      <c r="DQ4584" s="1">
        <v>0.0</v>
      </c>
      <c r="DV4584" s="1">
        <v>0.0</v>
      </c>
      <c r="DW4584" s="1">
        <v>0.0</v>
      </c>
      <c r="DY4584" s="1">
        <v>0.0</v>
      </c>
    </row>
    <row r="4585">
      <c r="A4585" s="1" t="s">
        <v>487</v>
      </c>
      <c r="B4585" s="1">
        <v>2021.0</v>
      </c>
      <c r="C4585" s="1" t="s">
        <v>488</v>
      </c>
      <c r="D4585" s="1">
        <v>762546.0</v>
      </c>
      <c r="J4585" s="1">
        <v>0.0</v>
      </c>
      <c r="K4585" s="1">
        <v>0.0</v>
      </c>
      <c r="L4585" s="1">
        <v>0.0</v>
      </c>
      <c r="N4585" s="1">
        <v>700.0</v>
      </c>
      <c r="S4585" s="1">
        <v>0.0</v>
      </c>
      <c r="T4585" s="1">
        <v>0.0</v>
      </c>
      <c r="Y4585" s="1">
        <v>0.0</v>
      </c>
      <c r="AA4585" s="1">
        <v>0.1</v>
      </c>
      <c r="AB4585" s="1">
        <v>131.14</v>
      </c>
      <c r="AC4585" s="1">
        <v>0.1</v>
      </c>
      <c r="AE4585" s="1">
        <v>-1.088</v>
      </c>
      <c r="AF4585" s="1">
        <v>-0.014</v>
      </c>
      <c r="AG4585" s="1">
        <v>1691.681</v>
      </c>
      <c r="AK4585" s="1">
        <v>131.14</v>
      </c>
      <c r="AL4585" s="1">
        <v>0.1</v>
      </c>
      <c r="AO4585" s="1">
        <v>100.0</v>
      </c>
      <c r="AT4585" s="1">
        <v>0.0</v>
      </c>
      <c r="AU4585" s="1">
        <v>0.0</v>
      </c>
      <c r="BA4585" s="1">
        <v>0.0</v>
      </c>
      <c r="BC4585" s="1">
        <v>0.07</v>
      </c>
      <c r="BG4585" s="1">
        <v>0.0</v>
      </c>
      <c r="BH4585" s="1">
        <v>0.0</v>
      </c>
      <c r="BJ4585" s="1">
        <v>0.0</v>
      </c>
      <c r="BO4585" s="1">
        <v>0.0</v>
      </c>
      <c r="BP4585" s="1">
        <v>0.0</v>
      </c>
      <c r="BR4585" s="1">
        <v>0.0</v>
      </c>
      <c r="BT4585" s="1">
        <v>0.0</v>
      </c>
      <c r="BU4585" s="1">
        <v>0.0</v>
      </c>
      <c r="BY4585" s="1">
        <v>0.0</v>
      </c>
      <c r="BZ4585" s="1">
        <v>0.0</v>
      </c>
      <c r="CB4585" s="1">
        <v>0.0</v>
      </c>
      <c r="CG4585" s="1">
        <v>131.14</v>
      </c>
      <c r="CH4585" s="1">
        <v>0.1</v>
      </c>
      <c r="CN4585" s="1">
        <v>100.0</v>
      </c>
      <c r="CQ4585" s="1">
        <v>0.0</v>
      </c>
      <c r="CR4585" s="1">
        <v>0.0</v>
      </c>
      <c r="CU4585" s="1">
        <v>0.0</v>
      </c>
      <c r="CV4585" s="1">
        <v>0.0</v>
      </c>
      <c r="CX4585" s="1">
        <v>0.0</v>
      </c>
      <c r="CY4585" s="1">
        <v>0.0</v>
      </c>
      <c r="DA4585" s="1">
        <v>131.14</v>
      </c>
      <c r="DB4585" s="1">
        <v>1.29</v>
      </c>
      <c r="DF4585" s="1">
        <v>0.0</v>
      </c>
      <c r="DG4585" s="1">
        <v>0.0</v>
      </c>
      <c r="DI4585" s="1">
        <v>0.0</v>
      </c>
      <c r="DN4585" s="1">
        <v>0.0</v>
      </c>
      <c r="DO4585" s="1">
        <v>0.0</v>
      </c>
      <c r="DQ4585" s="1">
        <v>0.0</v>
      </c>
      <c r="DV4585" s="1">
        <v>0.0</v>
      </c>
      <c r="DW4585" s="1">
        <v>0.0</v>
      </c>
      <c r="DY4585" s="1">
        <v>0.0</v>
      </c>
    </row>
    <row r="4586">
      <c r="A4586" s="1" t="s">
        <v>487</v>
      </c>
      <c r="B4586" s="1">
        <v>2022.0</v>
      </c>
      <c r="C4586" s="1" t="s">
        <v>488</v>
      </c>
      <c r="D4586" s="1">
        <v>781026.0</v>
      </c>
      <c r="J4586" s="1">
        <v>0.0</v>
      </c>
      <c r="K4586" s="1">
        <v>0.0</v>
      </c>
      <c r="L4586" s="1">
        <v>0.0</v>
      </c>
      <c r="N4586" s="1">
        <v>636.364</v>
      </c>
      <c r="S4586" s="1">
        <v>0.0</v>
      </c>
      <c r="T4586" s="1">
        <v>0.0</v>
      </c>
      <c r="Y4586" s="1">
        <v>0.0</v>
      </c>
      <c r="AA4586" s="1">
        <v>0.11</v>
      </c>
      <c r="AB4586" s="1">
        <v>140.84</v>
      </c>
      <c r="AC4586" s="1">
        <v>0.11</v>
      </c>
      <c r="AE4586" s="1">
        <v>-2.997</v>
      </c>
      <c r="AF4586" s="1">
        <v>-0.039</v>
      </c>
      <c r="AG4586" s="1">
        <v>1602.152</v>
      </c>
      <c r="AK4586" s="1">
        <v>128.037</v>
      </c>
      <c r="AL4586" s="1">
        <v>0.1</v>
      </c>
      <c r="AO4586" s="1">
        <v>90.909</v>
      </c>
      <c r="AT4586" s="1">
        <v>0.0</v>
      </c>
      <c r="AU4586" s="1">
        <v>0.0</v>
      </c>
      <c r="BA4586" s="1">
        <v>0.0</v>
      </c>
      <c r="BC4586" s="1">
        <v>0.07</v>
      </c>
      <c r="BG4586" s="1">
        <v>0.0</v>
      </c>
      <c r="BH4586" s="1">
        <v>0.0</v>
      </c>
      <c r="BJ4586" s="1">
        <v>0.0</v>
      </c>
      <c r="BO4586" s="1">
        <v>12.804</v>
      </c>
      <c r="BP4586" s="1">
        <v>0.01</v>
      </c>
      <c r="BR4586" s="1">
        <v>9.091</v>
      </c>
      <c r="BT4586" s="1">
        <v>0.0</v>
      </c>
      <c r="BU4586" s="1">
        <v>0.0</v>
      </c>
      <c r="BY4586" s="1">
        <v>0.0</v>
      </c>
      <c r="BZ4586" s="1">
        <v>0.0</v>
      </c>
      <c r="CB4586" s="1">
        <v>0.0</v>
      </c>
      <c r="CG4586" s="1">
        <v>128.037</v>
      </c>
      <c r="CH4586" s="1">
        <v>0.1</v>
      </c>
      <c r="CN4586" s="1">
        <v>90.909</v>
      </c>
      <c r="CQ4586" s="1">
        <v>0.0</v>
      </c>
      <c r="CR4586" s="1">
        <v>0.0</v>
      </c>
      <c r="CU4586" s="1">
        <v>0.0</v>
      </c>
      <c r="CV4586" s="1">
        <v>0.0</v>
      </c>
      <c r="CX4586" s="1">
        <v>0.0</v>
      </c>
      <c r="CY4586" s="1">
        <v>0.0</v>
      </c>
      <c r="DA4586" s="1">
        <v>140.84</v>
      </c>
      <c r="DB4586" s="1">
        <v>1.251</v>
      </c>
      <c r="DF4586" s="1">
        <v>12.804</v>
      </c>
      <c r="DG4586" s="1">
        <v>0.01</v>
      </c>
      <c r="DI4586" s="1">
        <v>9.091</v>
      </c>
      <c r="DN4586" s="1">
        <v>12.804</v>
      </c>
      <c r="DO4586" s="1">
        <v>0.01</v>
      </c>
      <c r="DQ4586" s="1">
        <v>9.091</v>
      </c>
      <c r="DV4586" s="1">
        <v>0.0</v>
      </c>
      <c r="DW4586" s="1">
        <v>0.0</v>
      </c>
      <c r="DY4586" s="1">
        <v>0.0</v>
      </c>
    </row>
    <row r="4587">
      <c r="A4587" s="1" t="s">
        <v>487</v>
      </c>
      <c r="B4587" s="1">
        <v>2023.0</v>
      </c>
      <c r="C4587" s="1" t="s">
        <v>488</v>
      </c>
      <c r="D4587" s="1">
        <v>799964.0</v>
      </c>
      <c r="J4587" s="1">
        <v>0.0</v>
      </c>
      <c r="K4587" s="1">
        <v>0.0</v>
      </c>
      <c r="L4587" s="1">
        <v>0.0</v>
      </c>
      <c r="N4587" s="1">
        <v>636.364</v>
      </c>
      <c r="S4587" s="1">
        <v>0.0</v>
      </c>
      <c r="T4587" s="1">
        <v>0.0</v>
      </c>
      <c r="Y4587" s="1">
        <v>0.0</v>
      </c>
      <c r="AA4587" s="1">
        <v>0.11</v>
      </c>
      <c r="AB4587" s="1">
        <v>137.506</v>
      </c>
      <c r="AC4587" s="1">
        <v>0.11</v>
      </c>
      <c r="AE4587" s="1">
        <v>5.953</v>
      </c>
      <c r="AF4587" s="1">
        <v>0.074</v>
      </c>
      <c r="AG4587" s="1">
        <v>1657.347</v>
      </c>
      <c r="AK4587" s="1">
        <v>125.006</v>
      </c>
      <c r="AL4587" s="1">
        <v>0.1</v>
      </c>
      <c r="AO4587" s="1">
        <v>90.909</v>
      </c>
      <c r="AT4587" s="1">
        <v>0.0</v>
      </c>
      <c r="AU4587" s="1">
        <v>0.0</v>
      </c>
      <c r="BA4587" s="1">
        <v>0.0</v>
      </c>
      <c r="BC4587" s="1">
        <v>0.07</v>
      </c>
      <c r="BG4587" s="1">
        <v>0.0</v>
      </c>
      <c r="BH4587" s="1">
        <v>0.0</v>
      </c>
      <c r="BJ4587" s="1">
        <v>0.0</v>
      </c>
      <c r="BO4587" s="1">
        <v>12.501</v>
      </c>
      <c r="BP4587" s="1">
        <v>0.01</v>
      </c>
      <c r="BR4587" s="1">
        <v>9.091</v>
      </c>
      <c r="BT4587" s="1">
        <v>0.0</v>
      </c>
      <c r="BU4587" s="1">
        <v>0.0</v>
      </c>
      <c r="BY4587" s="1">
        <v>0.0</v>
      </c>
      <c r="BZ4587" s="1">
        <v>0.0</v>
      </c>
      <c r="CB4587" s="1">
        <v>0.0</v>
      </c>
      <c r="CG4587" s="1">
        <v>125.006</v>
      </c>
      <c r="CH4587" s="1">
        <v>0.1</v>
      </c>
      <c r="CN4587" s="1">
        <v>90.909</v>
      </c>
      <c r="CQ4587" s="1">
        <v>0.0</v>
      </c>
      <c r="CR4587" s="1">
        <v>0.0</v>
      </c>
      <c r="CU4587" s="1">
        <v>0.0</v>
      </c>
      <c r="CV4587" s="1">
        <v>0.0</v>
      </c>
      <c r="CX4587" s="1">
        <v>0.0</v>
      </c>
      <c r="CY4587" s="1">
        <v>0.0</v>
      </c>
      <c r="DA4587" s="1">
        <v>137.506</v>
      </c>
      <c r="DB4587" s="1">
        <v>1.326</v>
      </c>
      <c r="DF4587" s="1">
        <v>12.501</v>
      </c>
      <c r="DG4587" s="1">
        <v>0.01</v>
      </c>
      <c r="DI4587" s="1">
        <v>9.091</v>
      </c>
      <c r="DN4587" s="1">
        <v>12.501</v>
      </c>
      <c r="DO4587" s="1">
        <v>0.01</v>
      </c>
      <c r="DQ4587" s="1">
        <v>9.091</v>
      </c>
      <c r="DV4587" s="1">
        <v>0.0</v>
      </c>
      <c r="DW4587" s="1">
        <v>0.0</v>
      </c>
      <c r="DY4587" s="1">
        <v>0.0</v>
      </c>
    </row>
    <row r="4588">
      <c r="A4588" s="1" t="s">
        <v>489</v>
      </c>
      <c r="B4588" s="1">
        <v>2000.0</v>
      </c>
      <c r="C4588" s="1" t="s">
        <v>490</v>
      </c>
      <c r="D4588" s="1">
        <v>8838673.0</v>
      </c>
      <c r="J4588" s="1">
        <v>0.0</v>
      </c>
      <c r="K4588" s="1">
        <v>0.0</v>
      </c>
      <c r="L4588" s="1">
        <v>0.0</v>
      </c>
      <c r="N4588" s="1">
        <v>640.0</v>
      </c>
      <c r="S4588" s="1">
        <v>0.0</v>
      </c>
      <c r="T4588" s="1">
        <v>0.0</v>
      </c>
      <c r="V4588" s="1">
        <v>0.0</v>
      </c>
      <c r="W4588" s="1">
        <v>0.0</v>
      </c>
      <c r="X4588" s="1">
        <v>0.0</v>
      </c>
      <c r="Y4588" s="1">
        <v>0.0</v>
      </c>
      <c r="AA4588" s="1">
        <v>0.25</v>
      </c>
      <c r="AB4588" s="1">
        <v>28.285</v>
      </c>
      <c r="AC4588" s="1">
        <v>0.25</v>
      </c>
      <c r="AE4588" s="1">
        <v>25.084</v>
      </c>
      <c r="AF4588" s="1">
        <v>0.595</v>
      </c>
      <c r="AG4588" s="1">
        <v>335.592</v>
      </c>
      <c r="AK4588" s="1">
        <v>28.285</v>
      </c>
      <c r="AL4588" s="1">
        <v>0.25</v>
      </c>
      <c r="AO4588" s="1">
        <v>100.0</v>
      </c>
      <c r="AT4588" s="1">
        <v>0.0</v>
      </c>
      <c r="AU4588" s="1">
        <v>0.0</v>
      </c>
      <c r="AX4588" s="1">
        <v>0.0</v>
      </c>
      <c r="AY4588" s="1">
        <v>0.0</v>
      </c>
      <c r="AZ4588" s="1">
        <v>0.0</v>
      </c>
      <c r="BA4588" s="1">
        <v>0.0</v>
      </c>
      <c r="BC4588" s="1">
        <v>0.16</v>
      </c>
      <c r="BG4588" s="1">
        <v>0.0</v>
      </c>
      <c r="BH4588" s="1">
        <v>0.0</v>
      </c>
      <c r="BJ4588" s="1">
        <v>0.0</v>
      </c>
      <c r="BO4588" s="1">
        <v>0.0</v>
      </c>
      <c r="BP4588" s="1">
        <v>0.0</v>
      </c>
      <c r="BR4588" s="1">
        <v>0.0</v>
      </c>
      <c r="BT4588" s="1">
        <v>0.0</v>
      </c>
      <c r="BU4588" s="1">
        <v>0.0</v>
      </c>
      <c r="BY4588" s="1">
        <v>0.0</v>
      </c>
      <c r="BZ4588" s="1">
        <v>0.0</v>
      </c>
      <c r="CB4588" s="1">
        <v>0.0</v>
      </c>
      <c r="CG4588" s="1">
        <v>28.285</v>
      </c>
      <c r="CH4588" s="1">
        <v>0.25</v>
      </c>
      <c r="CK4588" s="1">
        <v>0.0</v>
      </c>
      <c r="CL4588" s="1">
        <v>0.0</v>
      </c>
      <c r="CM4588" s="1">
        <v>0.0</v>
      </c>
      <c r="CN4588" s="1">
        <v>100.0</v>
      </c>
      <c r="CQ4588" s="1">
        <v>0.0</v>
      </c>
      <c r="CR4588" s="1">
        <v>0.0</v>
      </c>
      <c r="CU4588" s="1">
        <v>0.0</v>
      </c>
      <c r="CV4588" s="1">
        <v>0.0</v>
      </c>
      <c r="CX4588" s="1">
        <v>0.0</v>
      </c>
      <c r="CY4588" s="1">
        <v>0.0</v>
      </c>
      <c r="DA4588" s="1">
        <v>28.285</v>
      </c>
      <c r="DB4588" s="1">
        <v>2.966</v>
      </c>
      <c r="DF4588" s="1">
        <v>0.0</v>
      </c>
      <c r="DG4588" s="1">
        <v>0.0</v>
      </c>
      <c r="DI4588" s="1">
        <v>0.0</v>
      </c>
      <c r="DN4588" s="1">
        <v>0.0</v>
      </c>
      <c r="DO4588" s="1">
        <v>0.0</v>
      </c>
      <c r="DQ4588" s="1">
        <v>0.0</v>
      </c>
      <c r="DV4588" s="1">
        <v>0.0</v>
      </c>
      <c r="DW4588" s="1">
        <v>0.0</v>
      </c>
      <c r="DY4588" s="1">
        <v>0.0</v>
      </c>
    </row>
    <row r="4589">
      <c r="A4589" s="1" t="s">
        <v>489</v>
      </c>
      <c r="B4589" s="1">
        <v>2001.0</v>
      </c>
      <c r="C4589" s="1" t="s">
        <v>490</v>
      </c>
      <c r="D4589" s="1">
        <v>9198449.0</v>
      </c>
      <c r="J4589" s="1">
        <v>0.0</v>
      </c>
      <c r="K4589" s="1">
        <v>0.0</v>
      </c>
      <c r="L4589" s="1">
        <v>0.0</v>
      </c>
      <c r="N4589" s="1">
        <v>653.846</v>
      </c>
      <c r="S4589" s="1">
        <v>0.0</v>
      </c>
      <c r="T4589" s="1">
        <v>0.0</v>
      </c>
      <c r="V4589" s="1">
        <v>0.0</v>
      </c>
      <c r="W4589" s="1">
        <v>0.0</v>
      </c>
      <c r="X4589" s="1">
        <v>0.0</v>
      </c>
      <c r="Y4589" s="1">
        <v>0.0</v>
      </c>
      <c r="AA4589" s="1">
        <v>0.26</v>
      </c>
      <c r="AB4589" s="1">
        <v>28.266</v>
      </c>
      <c r="AC4589" s="1">
        <v>0.26</v>
      </c>
      <c r="AE4589" s="1">
        <v>1.66</v>
      </c>
      <c r="AF4589" s="1">
        <v>0.049</v>
      </c>
      <c r="AG4589" s="1">
        <v>327.818</v>
      </c>
      <c r="AK4589" s="1">
        <v>28.266</v>
      </c>
      <c r="AL4589" s="1">
        <v>0.26</v>
      </c>
      <c r="AO4589" s="1">
        <v>100.0</v>
      </c>
      <c r="AT4589" s="1">
        <v>0.0</v>
      </c>
      <c r="AU4589" s="1">
        <v>0.0</v>
      </c>
      <c r="AX4589" s="1">
        <v>0.0</v>
      </c>
      <c r="AY4589" s="1">
        <v>0.0</v>
      </c>
      <c r="AZ4589" s="1">
        <v>0.0</v>
      </c>
      <c r="BA4589" s="1">
        <v>0.0</v>
      </c>
      <c r="BC4589" s="1">
        <v>0.17</v>
      </c>
      <c r="BG4589" s="1">
        <v>0.0</v>
      </c>
      <c r="BH4589" s="1">
        <v>0.0</v>
      </c>
      <c r="BJ4589" s="1">
        <v>0.0</v>
      </c>
      <c r="BO4589" s="1">
        <v>0.0</v>
      </c>
      <c r="BP4589" s="1">
        <v>0.0</v>
      </c>
      <c r="BR4589" s="1">
        <v>0.0</v>
      </c>
      <c r="BT4589" s="1">
        <v>0.0</v>
      </c>
      <c r="BU4589" s="1">
        <v>0.0</v>
      </c>
      <c r="BY4589" s="1">
        <v>0.0</v>
      </c>
      <c r="BZ4589" s="1">
        <v>0.0</v>
      </c>
      <c r="CB4589" s="1">
        <v>0.0</v>
      </c>
      <c r="CG4589" s="1">
        <v>28.266</v>
      </c>
      <c r="CH4589" s="1">
        <v>0.26</v>
      </c>
      <c r="CK4589" s="1">
        <v>0.0</v>
      </c>
      <c r="CL4589" s="1">
        <v>0.0</v>
      </c>
      <c r="CM4589" s="1">
        <v>0.0</v>
      </c>
      <c r="CN4589" s="1">
        <v>100.0</v>
      </c>
      <c r="CQ4589" s="1">
        <v>0.0</v>
      </c>
      <c r="CR4589" s="1">
        <v>0.0</v>
      </c>
      <c r="CU4589" s="1">
        <v>0.0</v>
      </c>
      <c r="CV4589" s="1">
        <v>0.0</v>
      </c>
      <c r="CX4589" s="1">
        <v>0.0</v>
      </c>
      <c r="CY4589" s="1">
        <v>0.0</v>
      </c>
      <c r="DA4589" s="1">
        <v>28.266</v>
      </c>
      <c r="DB4589" s="1">
        <v>3.015</v>
      </c>
      <c r="DF4589" s="1">
        <v>0.0</v>
      </c>
      <c r="DG4589" s="1">
        <v>0.0</v>
      </c>
      <c r="DI4589" s="1">
        <v>0.0</v>
      </c>
      <c r="DN4589" s="1">
        <v>0.0</v>
      </c>
      <c r="DO4589" s="1">
        <v>0.0</v>
      </c>
      <c r="DQ4589" s="1">
        <v>0.0</v>
      </c>
      <c r="DV4589" s="1">
        <v>0.0</v>
      </c>
      <c r="DW4589" s="1">
        <v>0.0</v>
      </c>
      <c r="DY4589" s="1">
        <v>0.0</v>
      </c>
    </row>
    <row r="4590">
      <c r="A4590" s="1" t="s">
        <v>489</v>
      </c>
      <c r="B4590" s="1">
        <v>2002.0</v>
      </c>
      <c r="C4590" s="1" t="s">
        <v>490</v>
      </c>
      <c r="D4590" s="1">
        <v>9550031.0</v>
      </c>
      <c r="J4590" s="1">
        <v>0.0</v>
      </c>
      <c r="K4590" s="1">
        <v>0.0</v>
      </c>
      <c r="L4590" s="1">
        <v>0.0</v>
      </c>
      <c r="N4590" s="1">
        <v>666.667</v>
      </c>
      <c r="S4590" s="1">
        <v>0.0</v>
      </c>
      <c r="T4590" s="1">
        <v>0.0</v>
      </c>
      <c r="V4590" s="1">
        <v>0.0</v>
      </c>
      <c r="W4590" s="1">
        <v>0.0</v>
      </c>
      <c r="X4590" s="1">
        <v>0.0</v>
      </c>
      <c r="Y4590" s="1">
        <v>0.0</v>
      </c>
      <c r="AA4590" s="1">
        <v>0.27</v>
      </c>
      <c r="AB4590" s="1">
        <v>28.272</v>
      </c>
      <c r="AC4590" s="1">
        <v>0.27</v>
      </c>
      <c r="AE4590" s="1">
        <v>8.105</v>
      </c>
      <c r="AF4590" s="1">
        <v>0.244</v>
      </c>
      <c r="AG4590" s="1">
        <v>341.34</v>
      </c>
      <c r="AK4590" s="1">
        <v>28.272</v>
      </c>
      <c r="AL4590" s="1">
        <v>0.27</v>
      </c>
      <c r="AO4590" s="1">
        <v>100.0</v>
      </c>
      <c r="AT4590" s="1">
        <v>0.0</v>
      </c>
      <c r="AU4590" s="1">
        <v>0.0</v>
      </c>
      <c r="AX4590" s="1">
        <v>0.0</v>
      </c>
      <c r="AY4590" s="1">
        <v>0.0</v>
      </c>
      <c r="AZ4590" s="1">
        <v>0.0</v>
      </c>
      <c r="BA4590" s="1">
        <v>0.0</v>
      </c>
      <c r="BC4590" s="1">
        <v>0.18</v>
      </c>
      <c r="BG4590" s="1">
        <v>0.0</v>
      </c>
      <c r="BH4590" s="1">
        <v>0.0</v>
      </c>
      <c r="BJ4590" s="1">
        <v>0.0</v>
      </c>
      <c r="BO4590" s="1">
        <v>0.0</v>
      </c>
      <c r="BP4590" s="1">
        <v>0.0</v>
      </c>
      <c r="BR4590" s="1">
        <v>0.0</v>
      </c>
      <c r="BT4590" s="1">
        <v>0.0</v>
      </c>
      <c r="BU4590" s="1">
        <v>0.0</v>
      </c>
      <c r="BY4590" s="1">
        <v>0.0</v>
      </c>
      <c r="BZ4590" s="1">
        <v>0.0</v>
      </c>
      <c r="CB4590" s="1">
        <v>0.0</v>
      </c>
      <c r="CG4590" s="1">
        <v>28.272</v>
      </c>
      <c r="CH4590" s="1">
        <v>0.27</v>
      </c>
      <c r="CK4590" s="1">
        <v>0.0</v>
      </c>
      <c r="CL4590" s="1">
        <v>0.0</v>
      </c>
      <c r="CM4590" s="1">
        <v>0.0</v>
      </c>
      <c r="CN4590" s="1">
        <v>100.0</v>
      </c>
      <c r="CQ4590" s="1">
        <v>0.0</v>
      </c>
      <c r="CR4590" s="1">
        <v>0.0</v>
      </c>
      <c r="CU4590" s="1">
        <v>0.0</v>
      </c>
      <c r="CV4590" s="1">
        <v>0.0</v>
      </c>
      <c r="CX4590" s="1">
        <v>0.0</v>
      </c>
      <c r="CY4590" s="1">
        <v>0.0</v>
      </c>
      <c r="DA4590" s="1">
        <v>28.272</v>
      </c>
      <c r="DB4590" s="1">
        <v>3.26</v>
      </c>
      <c r="DF4590" s="1">
        <v>0.0</v>
      </c>
      <c r="DG4590" s="1">
        <v>0.0</v>
      </c>
      <c r="DI4590" s="1">
        <v>0.0</v>
      </c>
      <c r="DN4590" s="1">
        <v>0.0</v>
      </c>
      <c r="DO4590" s="1">
        <v>0.0</v>
      </c>
      <c r="DQ4590" s="1">
        <v>0.0</v>
      </c>
      <c r="DV4590" s="1">
        <v>0.0</v>
      </c>
      <c r="DW4590" s="1">
        <v>0.0</v>
      </c>
      <c r="DY4590" s="1">
        <v>0.0</v>
      </c>
    </row>
    <row r="4591">
      <c r="A4591" s="1" t="s">
        <v>489</v>
      </c>
      <c r="B4591" s="1">
        <v>2003.0</v>
      </c>
      <c r="C4591" s="1" t="s">
        <v>490</v>
      </c>
      <c r="D4591" s="1">
        <v>9909107.0</v>
      </c>
      <c r="J4591" s="1">
        <v>0.0</v>
      </c>
      <c r="K4591" s="1">
        <v>0.0</v>
      </c>
      <c r="L4591" s="1">
        <v>0.0</v>
      </c>
      <c r="N4591" s="1">
        <v>642.857</v>
      </c>
      <c r="S4591" s="1">
        <v>0.0</v>
      </c>
      <c r="T4591" s="1">
        <v>0.0</v>
      </c>
      <c r="V4591" s="1">
        <v>0.0</v>
      </c>
      <c r="W4591" s="1">
        <v>0.0</v>
      </c>
      <c r="X4591" s="1">
        <v>0.0</v>
      </c>
      <c r="Y4591" s="1">
        <v>0.0</v>
      </c>
      <c r="AA4591" s="1">
        <v>0.28</v>
      </c>
      <c r="AB4591" s="1">
        <v>28.257</v>
      </c>
      <c r="AC4591" s="1">
        <v>0.28</v>
      </c>
      <c r="AE4591" s="1">
        <v>0.0</v>
      </c>
      <c r="AF4591" s="1">
        <v>0.0</v>
      </c>
      <c r="AG4591" s="1">
        <v>328.971</v>
      </c>
      <c r="AK4591" s="1">
        <v>28.257</v>
      </c>
      <c r="AL4591" s="1">
        <v>0.28</v>
      </c>
      <c r="AO4591" s="1">
        <v>100.0</v>
      </c>
      <c r="AT4591" s="1">
        <v>0.0</v>
      </c>
      <c r="AU4591" s="1">
        <v>0.0</v>
      </c>
      <c r="AX4591" s="1">
        <v>0.0</v>
      </c>
      <c r="AY4591" s="1">
        <v>0.0</v>
      </c>
      <c r="AZ4591" s="1">
        <v>0.0</v>
      </c>
      <c r="BA4591" s="1">
        <v>0.0</v>
      </c>
      <c r="BC4591" s="1">
        <v>0.18</v>
      </c>
      <c r="BG4591" s="1">
        <v>0.0</v>
      </c>
      <c r="BH4591" s="1">
        <v>0.0</v>
      </c>
      <c r="BJ4591" s="1">
        <v>0.0</v>
      </c>
      <c r="BO4591" s="1">
        <v>0.0</v>
      </c>
      <c r="BP4591" s="1">
        <v>0.0</v>
      </c>
      <c r="BR4591" s="1">
        <v>0.0</v>
      </c>
      <c r="BT4591" s="1">
        <v>0.0</v>
      </c>
      <c r="BU4591" s="1">
        <v>0.0</v>
      </c>
      <c r="BY4591" s="1">
        <v>0.0</v>
      </c>
      <c r="BZ4591" s="1">
        <v>0.0</v>
      </c>
      <c r="CB4591" s="1">
        <v>0.0</v>
      </c>
      <c r="CG4591" s="1">
        <v>28.257</v>
      </c>
      <c r="CH4591" s="1">
        <v>0.28</v>
      </c>
      <c r="CK4591" s="1">
        <v>0.0</v>
      </c>
      <c r="CL4591" s="1">
        <v>0.0</v>
      </c>
      <c r="CM4591" s="1">
        <v>0.0</v>
      </c>
      <c r="CN4591" s="1">
        <v>100.0</v>
      </c>
      <c r="CQ4591" s="1">
        <v>0.0</v>
      </c>
      <c r="CR4591" s="1">
        <v>0.0</v>
      </c>
      <c r="CU4591" s="1">
        <v>0.0</v>
      </c>
      <c r="CV4591" s="1">
        <v>0.0</v>
      </c>
      <c r="CX4591" s="1">
        <v>0.0</v>
      </c>
      <c r="CY4591" s="1">
        <v>0.0</v>
      </c>
      <c r="DA4591" s="1">
        <v>28.257</v>
      </c>
      <c r="DB4591" s="1">
        <v>3.26</v>
      </c>
      <c r="DF4591" s="1">
        <v>0.0</v>
      </c>
      <c r="DG4591" s="1">
        <v>0.0</v>
      </c>
      <c r="DI4591" s="1">
        <v>0.0</v>
      </c>
      <c r="DN4591" s="1">
        <v>0.0</v>
      </c>
      <c r="DO4591" s="1">
        <v>0.0</v>
      </c>
      <c r="DQ4591" s="1">
        <v>0.0</v>
      </c>
      <c r="DV4591" s="1">
        <v>0.0</v>
      </c>
      <c r="DW4591" s="1">
        <v>0.0</v>
      </c>
      <c r="DY4591" s="1">
        <v>0.0</v>
      </c>
    </row>
    <row r="4592">
      <c r="A4592" s="1" t="s">
        <v>489</v>
      </c>
      <c r="B4592" s="1">
        <v>2004.0</v>
      </c>
      <c r="C4592" s="1" t="s">
        <v>490</v>
      </c>
      <c r="D4592" s="1">
        <v>1.0280947E7</v>
      </c>
      <c r="J4592" s="1">
        <v>0.0</v>
      </c>
      <c r="K4592" s="1">
        <v>0.0</v>
      </c>
      <c r="L4592" s="1">
        <v>0.0</v>
      </c>
      <c r="N4592" s="1">
        <v>642.857</v>
      </c>
      <c r="S4592" s="1">
        <v>0.0</v>
      </c>
      <c r="T4592" s="1">
        <v>0.0</v>
      </c>
      <c r="V4592" s="1">
        <v>0.0</v>
      </c>
      <c r="W4592" s="1">
        <v>0.0</v>
      </c>
      <c r="X4592" s="1">
        <v>0.0</v>
      </c>
      <c r="Y4592" s="1">
        <v>0.0</v>
      </c>
      <c r="AA4592" s="1">
        <v>0.28</v>
      </c>
      <c r="AB4592" s="1">
        <v>27.235</v>
      </c>
      <c r="AC4592" s="1">
        <v>0.28</v>
      </c>
      <c r="AE4592" s="1">
        <v>0.071</v>
      </c>
      <c r="AF4592" s="1">
        <v>0.002</v>
      </c>
      <c r="AG4592" s="1">
        <v>317.297</v>
      </c>
      <c r="AK4592" s="1">
        <v>27.235</v>
      </c>
      <c r="AL4592" s="1">
        <v>0.28</v>
      </c>
      <c r="AO4592" s="1">
        <v>100.0</v>
      </c>
      <c r="AT4592" s="1">
        <v>0.0</v>
      </c>
      <c r="AU4592" s="1">
        <v>0.0</v>
      </c>
      <c r="AX4592" s="1">
        <v>0.0</v>
      </c>
      <c r="AY4592" s="1">
        <v>0.0</v>
      </c>
      <c r="AZ4592" s="1">
        <v>0.0</v>
      </c>
      <c r="BA4592" s="1">
        <v>0.0</v>
      </c>
      <c r="BC4592" s="1">
        <v>0.18</v>
      </c>
      <c r="BG4592" s="1">
        <v>0.0</v>
      </c>
      <c r="BH4592" s="1">
        <v>0.0</v>
      </c>
      <c r="BJ4592" s="1">
        <v>0.0</v>
      </c>
      <c r="BO4592" s="1">
        <v>0.0</v>
      </c>
      <c r="BP4592" s="1">
        <v>0.0</v>
      </c>
      <c r="BR4592" s="1">
        <v>0.0</v>
      </c>
      <c r="BT4592" s="1">
        <v>0.0</v>
      </c>
      <c r="BU4592" s="1">
        <v>0.0</v>
      </c>
      <c r="BY4592" s="1">
        <v>0.0</v>
      </c>
      <c r="BZ4592" s="1">
        <v>0.0</v>
      </c>
      <c r="CB4592" s="1">
        <v>0.0</v>
      </c>
      <c r="CG4592" s="1">
        <v>27.235</v>
      </c>
      <c r="CH4592" s="1">
        <v>0.28</v>
      </c>
      <c r="CK4592" s="1">
        <v>0.0</v>
      </c>
      <c r="CL4592" s="1">
        <v>0.0</v>
      </c>
      <c r="CM4592" s="1">
        <v>0.0</v>
      </c>
      <c r="CN4592" s="1">
        <v>100.0</v>
      </c>
      <c r="CQ4592" s="1">
        <v>0.0</v>
      </c>
      <c r="CR4592" s="1">
        <v>0.0</v>
      </c>
      <c r="CU4592" s="1">
        <v>0.0</v>
      </c>
      <c r="CV4592" s="1">
        <v>0.0</v>
      </c>
      <c r="CX4592" s="1">
        <v>0.0</v>
      </c>
      <c r="CY4592" s="1">
        <v>0.0</v>
      </c>
      <c r="DA4592" s="1">
        <v>27.235</v>
      </c>
      <c r="DB4592" s="1">
        <v>3.262</v>
      </c>
      <c r="DF4592" s="1">
        <v>0.0</v>
      </c>
      <c r="DG4592" s="1">
        <v>0.0</v>
      </c>
      <c r="DI4592" s="1">
        <v>0.0</v>
      </c>
      <c r="DN4592" s="1">
        <v>0.0</v>
      </c>
      <c r="DO4592" s="1">
        <v>0.0</v>
      </c>
      <c r="DQ4592" s="1">
        <v>0.0</v>
      </c>
      <c r="DV4592" s="1">
        <v>0.0</v>
      </c>
      <c r="DW4592" s="1">
        <v>0.0</v>
      </c>
      <c r="DY4592" s="1">
        <v>0.0</v>
      </c>
    </row>
    <row r="4593">
      <c r="A4593" s="1" t="s">
        <v>489</v>
      </c>
      <c r="B4593" s="1">
        <v>2005.0</v>
      </c>
      <c r="C4593" s="1" t="s">
        <v>490</v>
      </c>
      <c r="D4593" s="1">
        <v>1.0644178E7</v>
      </c>
      <c r="J4593" s="1">
        <v>0.0</v>
      </c>
      <c r="K4593" s="1">
        <v>0.0</v>
      </c>
      <c r="L4593" s="1">
        <v>0.0</v>
      </c>
      <c r="N4593" s="1">
        <v>655.172</v>
      </c>
      <c r="S4593" s="1">
        <v>0.0</v>
      </c>
      <c r="T4593" s="1">
        <v>0.0</v>
      </c>
      <c r="V4593" s="1">
        <v>0.0</v>
      </c>
      <c r="W4593" s="1">
        <v>0.0</v>
      </c>
      <c r="X4593" s="1">
        <v>0.0</v>
      </c>
      <c r="Y4593" s="1">
        <v>0.0</v>
      </c>
      <c r="AA4593" s="1">
        <v>0.29</v>
      </c>
      <c r="AB4593" s="1">
        <v>27.245</v>
      </c>
      <c r="AC4593" s="1">
        <v>0.29</v>
      </c>
      <c r="AE4593" s="1">
        <v>0.968</v>
      </c>
      <c r="AF4593" s="1">
        <v>0.032</v>
      </c>
      <c r="AG4593" s="1">
        <v>309.434</v>
      </c>
      <c r="AK4593" s="1">
        <v>27.245</v>
      </c>
      <c r="AL4593" s="1">
        <v>0.29</v>
      </c>
      <c r="AO4593" s="1">
        <v>100.0</v>
      </c>
      <c r="AT4593" s="1">
        <v>0.0</v>
      </c>
      <c r="AU4593" s="1">
        <v>0.0</v>
      </c>
      <c r="AX4593" s="1">
        <v>0.0</v>
      </c>
      <c r="AY4593" s="1">
        <v>0.0</v>
      </c>
      <c r="AZ4593" s="1">
        <v>0.0</v>
      </c>
      <c r="BA4593" s="1">
        <v>0.0</v>
      </c>
      <c r="BC4593" s="1">
        <v>0.19</v>
      </c>
      <c r="BG4593" s="1">
        <v>0.0</v>
      </c>
      <c r="BH4593" s="1">
        <v>0.0</v>
      </c>
      <c r="BJ4593" s="1">
        <v>0.0</v>
      </c>
      <c r="BO4593" s="1">
        <v>0.0</v>
      </c>
      <c r="BP4593" s="1">
        <v>0.0</v>
      </c>
      <c r="BR4593" s="1">
        <v>0.0</v>
      </c>
      <c r="BT4593" s="1">
        <v>0.0</v>
      </c>
      <c r="BU4593" s="1">
        <v>0.0</v>
      </c>
      <c r="BY4593" s="1">
        <v>0.0</v>
      </c>
      <c r="BZ4593" s="1">
        <v>0.0</v>
      </c>
      <c r="CB4593" s="1">
        <v>0.0</v>
      </c>
      <c r="CG4593" s="1">
        <v>27.245</v>
      </c>
      <c r="CH4593" s="1">
        <v>0.29</v>
      </c>
      <c r="CK4593" s="1">
        <v>0.0</v>
      </c>
      <c r="CL4593" s="1">
        <v>0.0</v>
      </c>
      <c r="CM4593" s="1">
        <v>0.0</v>
      </c>
      <c r="CN4593" s="1">
        <v>100.0</v>
      </c>
      <c r="CQ4593" s="1">
        <v>0.0</v>
      </c>
      <c r="CR4593" s="1">
        <v>0.0</v>
      </c>
      <c r="CU4593" s="1">
        <v>0.0</v>
      </c>
      <c r="CV4593" s="1">
        <v>0.0</v>
      </c>
      <c r="CX4593" s="1">
        <v>0.0</v>
      </c>
      <c r="CY4593" s="1">
        <v>0.0</v>
      </c>
      <c r="DA4593" s="1">
        <v>27.245</v>
      </c>
      <c r="DB4593" s="1">
        <v>3.294</v>
      </c>
      <c r="DF4593" s="1">
        <v>0.0</v>
      </c>
      <c r="DG4593" s="1">
        <v>0.0</v>
      </c>
      <c r="DI4593" s="1">
        <v>0.0</v>
      </c>
      <c r="DN4593" s="1">
        <v>0.0</v>
      </c>
      <c r="DO4593" s="1">
        <v>0.0</v>
      </c>
      <c r="DQ4593" s="1">
        <v>0.0</v>
      </c>
      <c r="DV4593" s="1">
        <v>0.0</v>
      </c>
      <c r="DW4593" s="1">
        <v>0.0</v>
      </c>
      <c r="DY4593" s="1">
        <v>0.0</v>
      </c>
    </row>
    <row r="4594">
      <c r="A4594" s="1" t="s">
        <v>489</v>
      </c>
      <c r="B4594" s="1">
        <v>2006.0</v>
      </c>
      <c r="C4594" s="1" t="s">
        <v>490</v>
      </c>
      <c r="D4594" s="1">
        <v>1.0975449E7</v>
      </c>
      <c r="J4594" s="1">
        <v>0.0</v>
      </c>
      <c r="K4594" s="1">
        <v>0.0</v>
      </c>
      <c r="L4594" s="1">
        <v>0.0</v>
      </c>
      <c r="N4594" s="1">
        <v>666.667</v>
      </c>
      <c r="S4594" s="1">
        <v>0.0</v>
      </c>
      <c r="T4594" s="1">
        <v>0.0</v>
      </c>
      <c r="V4594" s="1">
        <v>0.0</v>
      </c>
      <c r="W4594" s="1">
        <v>0.0</v>
      </c>
      <c r="X4594" s="1">
        <v>0.0</v>
      </c>
      <c r="Y4594" s="1">
        <v>0.0</v>
      </c>
      <c r="AA4594" s="1">
        <v>0.3</v>
      </c>
      <c r="AB4594" s="1">
        <v>27.334</v>
      </c>
      <c r="AC4594" s="1">
        <v>0.3</v>
      </c>
      <c r="AE4594" s="1">
        <v>0.763</v>
      </c>
      <c r="AF4594" s="1">
        <v>0.025</v>
      </c>
      <c r="AG4594" s="1">
        <v>302.385</v>
      </c>
      <c r="AK4594" s="1">
        <v>27.334</v>
      </c>
      <c r="AL4594" s="1">
        <v>0.3</v>
      </c>
      <c r="AO4594" s="1">
        <v>100.0</v>
      </c>
      <c r="AT4594" s="1">
        <v>0.0</v>
      </c>
      <c r="AU4594" s="1">
        <v>0.0</v>
      </c>
      <c r="AX4594" s="1">
        <v>0.0</v>
      </c>
      <c r="AY4594" s="1">
        <v>0.0</v>
      </c>
      <c r="AZ4594" s="1">
        <v>0.0</v>
      </c>
      <c r="BA4594" s="1">
        <v>0.0</v>
      </c>
      <c r="BC4594" s="1">
        <v>0.2</v>
      </c>
      <c r="BG4594" s="1">
        <v>0.0</v>
      </c>
      <c r="BH4594" s="1">
        <v>0.0</v>
      </c>
      <c r="BJ4594" s="1">
        <v>0.0</v>
      </c>
      <c r="BO4594" s="1">
        <v>0.0</v>
      </c>
      <c r="BP4594" s="1">
        <v>0.0</v>
      </c>
      <c r="BR4594" s="1">
        <v>0.0</v>
      </c>
      <c r="BT4594" s="1">
        <v>0.0</v>
      </c>
      <c r="BU4594" s="1">
        <v>0.0</v>
      </c>
      <c r="BY4594" s="1">
        <v>0.0</v>
      </c>
      <c r="BZ4594" s="1">
        <v>0.0</v>
      </c>
      <c r="CB4594" s="1">
        <v>0.0</v>
      </c>
      <c r="CG4594" s="1">
        <v>27.334</v>
      </c>
      <c r="CH4594" s="1">
        <v>0.3</v>
      </c>
      <c r="CK4594" s="1">
        <v>0.0</v>
      </c>
      <c r="CL4594" s="1">
        <v>0.0</v>
      </c>
      <c r="CM4594" s="1">
        <v>0.0</v>
      </c>
      <c r="CN4594" s="1">
        <v>100.0</v>
      </c>
      <c r="CQ4594" s="1">
        <v>0.0</v>
      </c>
      <c r="CR4594" s="1">
        <v>0.0</v>
      </c>
      <c r="CU4594" s="1">
        <v>0.0</v>
      </c>
      <c r="CV4594" s="1">
        <v>0.0</v>
      </c>
      <c r="CX4594" s="1">
        <v>0.0</v>
      </c>
      <c r="CY4594" s="1">
        <v>0.0</v>
      </c>
      <c r="DA4594" s="1">
        <v>27.334</v>
      </c>
      <c r="DB4594" s="1">
        <v>3.319</v>
      </c>
      <c r="DF4594" s="1">
        <v>0.0</v>
      </c>
      <c r="DG4594" s="1">
        <v>0.0</v>
      </c>
      <c r="DI4594" s="1">
        <v>0.0</v>
      </c>
      <c r="DN4594" s="1">
        <v>0.0</v>
      </c>
      <c r="DO4594" s="1">
        <v>0.0</v>
      </c>
      <c r="DQ4594" s="1">
        <v>0.0</v>
      </c>
      <c r="DV4594" s="1">
        <v>0.0</v>
      </c>
      <c r="DW4594" s="1">
        <v>0.0</v>
      </c>
      <c r="DY4594" s="1">
        <v>0.0</v>
      </c>
    </row>
    <row r="4595">
      <c r="A4595" s="1" t="s">
        <v>489</v>
      </c>
      <c r="B4595" s="1">
        <v>2007.0</v>
      </c>
      <c r="C4595" s="1" t="s">
        <v>490</v>
      </c>
      <c r="D4595" s="1">
        <v>1.1322528E7</v>
      </c>
      <c r="J4595" s="1">
        <v>0.0</v>
      </c>
      <c r="K4595" s="1">
        <v>0.0</v>
      </c>
      <c r="L4595" s="1">
        <v>0.0</v>
      </c>
      <c r="N4595" s="1">
        <v>645.161</v>
      </c>
      <c r="S4595" s="1">
        <v>0.0</v>
      </c>
      <c r="T4595" s="1">
        <v>0.0</v>
      </c>
      <c r="V4595" s="1">
        <v>0.0</v>
      </c>
      <c r="W4595" s="1">
        <v>0.0</v>
      </c>
      <c r="X4595" s="1">
        <v>0.0</v>
      </c>
      <c r="Y4595" s="1">
        <v>0.0</v>
      </c>
      <c r="AA4595" s="1">
        <v>0.31</v>
      </c>
      <c r="AB4595" s="1">
        <v>27.379</v>
      </c>
      <c r="AC4595" s="1">
        <v>0.31</v>
      </c>
      <c r="AE4595" s="1">
        <v>1.437</v>
      </c>
      <c r="AF4595" s="1">
        <v>0.048</v>
      </c>
      <c r="AG4595" s="1">
        <v>297.326</v>
      </c>
      <c r="AK4595" s="1">
        <v>27.379</v>
      </c>
      <c r="AL4595" s="1">
        <v>0.31</v>
      </c>
      <c r="AO4595" s="1">
        <v>100.0</v>
      </c>
      <c r="AT4595" s="1">
        <v>0.0</v>
      </c>
      <c r="AU4595" s="1">
        <v>0.0</v>
      </c>
      <c r="AX4595" s="1">
        <v>0.0</v>
      </c>
      <c r="AY4595" s="1">
        <v>0.0</v>
      </c>
      <c r="AZ4595" s="1">
        <v>0.0</v>
      </c>
      <c r="BA4595" s="1">
        <v>0.0</v>
      </c>
      <c r="BC4595" s="1">
        <v>0.2</v>
      </c>
      <c r="BG4595" s="1">
        <v>0.0</v>
      </c>
      <c r="BH4595" s="1">
        <v>0.0</v>
      </c>
      <c r="BJ4595" s="1">
        <v>0.0</v>
      </c>
      <c r="BO4595" s="1">
        <v>0.0</v>
      </c>
      <c r="BP4595" s="1">
        <v>0.0</v>
      </c>
      <c r="BR4595" s="1">
        <v>0.0</v>
      </c>
      <c r="BT4595" s="1">
        <v>0.0</v>
      </c>
      <c r="BU4595" s="1">
        <v>0.0</v>
      </c>
      <c r="BY4595" s="1">
        <v>0.0</v>
      </c>
      <c r="BZ4595" s="1">
        <v>0.0</v>
      </c>
      <c r="CB4595" s="1">
        <v>0.0</v>
      </c>
      <c r="CG4595" s="1">
        <v>27.379</v>
      </c>
      <c r="CH4595" s="1">
        <v>0.31</v>
      </c>
      <c r="CK4595" s="1">
        <v>0.0</v>
      </c>
      <c r="CL4595" s="1">
        <v>0.0</v>
      </c>
      <c r="CM4595" s="1">
        <v>0.0</v>
      </c>
      <c r="CN4595" s="1">
        <v>100.0</v>
      </c>
      <c r="CQ4595" s="1">
        <v>0.0</v>
      </c>
      <c r="CR4595" s="1">
        <v>0.0</v>
      </c>
      <c r="CU4595" s="1">
        <v>0.0</v>
      </c>
      <c r="CV4595" s="1">
        <v>0.0</v>
      </c>
      <c r="CX4595" s="1">
        <v>0.0</v>
      </c>
      <c r="CY4595" s="1">
        <v>0.0</v>
      </c>
      <c r="DA4595" s="1">
        <v>27.379</v>
      </c>
      <c r="DB4595" s="1">
        <v>3.366</v>
      </c>
      <c r="DF4595" s="1">
        <v>0.0</v>
      </c>
      <c r="DG4595" s="1">
        <v>0.0</v>
      </c>
      <c r="DI4595" s="1">
        <v>0.0</v>
      </c>
      <c r="DN4595" s="1">
        <v>0.0</v>
      </c>
      <c r="DO4595" s="1">
        <v>0.0</v>
      </c>
      <c r="DQ4595" s="1">
        <v>0.0</v>
      </c>
      <c r="DV4595" s="1">
        <v>0.0</v>
      </c>
      <c r="DW4595" s="1">
        <v>0.0</v>
      </c>
      <c r="DY4595" s="1">
        <v>0.0</v>
      </c>
    </row>
    <row r="4596">
      <c r="A4596" s="1" t="s">
        <v>489</v>
      </c>
      <c r="B4596" s="1">
        <v>2008.0</v>
      </c>
      <c r="C4596" s="1" t="s">
        <v>490</v>
      </c>
      <c r="D4596" s="1">
        <v>1.1663047E7</v>
      </c>
      <c r="J4596" s="1">
        <v>0.0</v>
      </c>
      <c r="K4596" s="1">
        <v>0.0</v>
      </c>
      <c r="L4596" s="1">
        <v>0.0</v>
      </c>
      <c r="N4596" s="1">
        <v>656.25</v>
      </c>
      <c r="S4596" s="1">
        <v>0.0</v>
      </c>
      <c r="T4596" s="1">
        <v>0.0</v>
      </c>
      <c r="V4596" s="1">
        <v>0.0</v>
      </c>
      <c r="W4596" s="1">
        <v>0.0</v>
      </c>
      <c r="X4596" s="1">
        <v>0.0</v>
      </c>
      <c r="Y4596" s="1">
        <v>0.0</v>
      </c>
      <c r="AA4596" s="1">
        <v>0.32</v>
      </c>
      <c r="AB4596" s="1">
        <v>27.437</v>
      </c>
      <c r="AC4596" s="1">
        <v>0.32</v>
      </c>
      <c r="AE4596" s="1">
        <v>-1.059</v>
      </c>
      <c r="AF4596" s="1">
        <v>-0.036</v>
      </c>
      <c r="AG4596" s="1">
        <v>285.59</v>
      </c>
      <c r="AK4596" s="1">
        <v>27.437</v>
      </c>
      <c r="AL4596" s="1">
        <v>0.32</v>
      </c>
      <c r="AO4596" s="1">
        <v>100.0</v>
      </c>
      <c r="AT4596" s="1">
        <v>0.0</v>
      </c>
      <c r="AU4596" s="1">
        <v>0.0</v>
      </c>
      <c r="AX4596" s="1">
        <v>0.0</v>
      </c>
      <c r="AY4596" s="1">
        <v>0.0</v>
      </c>
      <c r="AZ4596" s="1">
        <v>0.0</v>
      </c>
      <c r="BA4596" s="1">
        <v>0.0</v>
      </c>
      <c r="BC4596" s="1">
        <v>0.21</v>
      </c>
      <c r="BG4596" s="1">
        <v>0.0</v>
      </c>
      <c r="BH4596" s="1">
        <v>0.0</v>
      </c>
      <c r="BJ4596" s="1">
        <v>0.0</v>
      </c>
      <c r="BO4596" s="1">
        <v>0.0</v>
      </c>
      <c r="BP4596" s="1">
        <v>0.0</v>
      </c>
      <c r="BR4596" s="1">
        <v>0.0</v>
      </c>
      <c r="BT4596" s="1">
        <v>0.0</v>
      </c>
      <c r="BU4596" s="1">
        <v>0.0</v>
      </c>
      <c r="BY4596" s="1">
        <v>0.0</v>
      </c>
      <c r="BZ4596" s="1">
        <v>0.0</v>
      </c>
      <c r="CB4596" s="1">
        <v>0.0</v>
      </c>
      <c r="CG4596" s="1">
        <v>27.437</v>
      </c>
      <c r="CH4596" s="1">
        <v>0.32</v>
      </c>
      <c r="CK4596" s="1">
        <v>0.0</v>
      </c>
      <c r="CL4596" s="1">
        <v>0.0</v>
      </c>
      <c r="CM4596" s="1">
        <v>0.0</v>
      </c>
      <c r="CN4596" s="1">
        <v>100.0</v>
      </c>
      <c r="CQ4596" s="1">
        <v>0.0</v>
      </c>
      <c r="CR4596" s="1">
        <v>0.0</v>
      </c>
      <c r="CU4596" s="1">
        <v>0.0</v>
      </c>
      <c r="CV4596" s="1">
        <v>0.0</v>
      </c>
      <c r="CX4596" s="1">
        <v>0.0</v>
      </c>
      <c r="CY4596" s="1">
        <v>0.0</v>
      </c>
      <c r="DA4596" s="1">
        <v>27.437</v>
      </c>
      <c r="DB4596" s="1">
        <v>3.331</v>
      </c>
      <c r="DF4596" s="1">
        <v>0.0</v>
      </c>
      <c r="DG4596" s="1">
        <v>0.0</v>
      </c>
      <c r="DI4596" s="1">
        <v>0.0</v>
      </c>
      <c r="DN4596" s="1">
        <v>0.0</v>
      </c>
      <c r="DO4596" s="1">
        <v>0.0</v>
      </c>
      <c r="DQ4596" s="1">
        <v>0.0</v>
      </c>
      <c r="DV4596" s="1">
        <v>0.0</v>
      </c>
      <c r="DW4596" s="1">
        <v>0.0</v>
      </c>
      <c r="DY4596" s="1">
        <v>0.0</v>
      </c>
    </row>
    <row r="4597">
      <c r="A4597" s="1" t="s">
        <v>489</v>
      </c>
      <c r="B4597" s="1">
        <v>2009.0</v>
      </c>
      <c r="C4597" s="1" t="s">
        <v>490</v>
      </c>
      <c r="D4597" s="1">
        <v>1.1961145E7</v>
      </c>
      <c r="J4597" s="1">
        <v>0.0</v>
      </c>
      <c r="K4597" s="1">
        <v>0.0</v>
      </c>
      <c r="L4597" s="1">
        <v>0.0</v>
      </c>
      <c r="N4597" s="1">
        <v>666.667</v>
      </c>
      <c r="S4597" s="1">
        <v>0.0</v>
      </c>
      <c r="T4597" s="1">
        <v>0.0</v>
      </c>
      <c r="V4597" s="1">
        <v>0.0</v>
      </c>
      <c r="W4597" s="1">
        <v>0.0</v>
      </c>
      <c r="X4597" s="1">
        <v>0.0</v>
      </c>
      <c r="Y4597" s="1">
        <v>0.0</v>
      </c>
      <c r="AA4597" s="1">
        <v>0.33</v>
      </c>
      <c r="AB4597" s="1">
        <v>27.589</v>
      </c>
      <c r="AC4597" s="1">
        <v>0.33</v>
      </c>
      <c r="AE4597" s="1">
        <v>-0.266</v>
      </c>
      <c r="AF4597" s="1">
        <v>-0.009</v>
      </c>
      <c r="AG4597" s="1">
        <v>277.732</v>
      </c>
      <c r="AK4597" s="1">
        <v>27.589</v>
      </c>
      <c r="AL4597" s="1">
        <v>0.33</v>
      </c>
      <c r="AO4597" s="1">
        <v>100.0</v>
      </c>
      <c r="AT4597" s="1">
        <v>0.0</v>
      </c>
      <c r="AU4597" s="1">
        <v>0.0</v>
      </c>
      <c r="AX4597" s="1">
        <v>0.0</v>
      </c>
      <c r="AY4597" s="1">
        <v>0.0</v>
      </c>
      <c r="AZ4597" s="1">
        <v>0.0</v>
      </c>
      <c r="BA4597" s="1">
        <v>0.0</v>
      </c>
      <c r="BC4597" s="1">
        <v>0.22</v>
      </c>
      <c r="BG4597" s="1">
        <v>0.0</v>
      </c>
      <c r="BH4597" s="1">
        <v>0.0</v>
      </c>
      <c r="BJ4597" s="1">
        <v>0.0</v>
      </c>
      <c r="BO4597" s="1">
        <v>0.0</v>
      </c>
      <c r="BP4597" s="1">
        <v>0.0</v>
      </c>
      <c r="BR4597" s="1">
        <v>0.0</v>
      </c>
      <c r="BT4597" s="1">
        <v>0.0</v>
      </c>
      <c r="BU4597" s="1">
        <v>0.0</v>
      </c>
      <c r="BY4597" s="1">
        <v>0.0</v>
      </c>
      <c r="BZ4597" s="1">
        <v>0.0</v>
      </c>
      <c r="CB4597" s="1">
        <v>0.0</v>
      </c>
      <c r="CG4597" s="1">
        <v>27.589</v>
      </c>
      <c r="CH4597" s="1">
        <v>0.33</v>
      </c>
      <c r="CK4597" s="1">
        <v>0.0</v>
      </c>
      <c r="CL4597" s="1">
        <v>0.0</v>
      </c>
      <c r="CM4597" s="1">
        <v>0.0</v>
      </c>
      <c r="CN4597" s="1">
        <v>100.0</v>
      </c>
      <c r="CQ4597" s="1">
        <v>0.0</v>
      </c>
      <c r="CR4597" s="1">
        <v>0.0</v>
      </c>
      <c r="CU4597" s="1">
        <v>0.0</v>
      </c>
      <c r="CV4597" s="1">
        <v>0.0</v>
      </c>
      <c r="CX4597" s="1">
        <v>0.0</v>
      </c>
      <c r="CY4597" s="1">
        <v>0.0</v>
      </c>
      <c r="DA4597" s="1">
        <v>27.589</v>
      </c>
      <c r="DB4597" s="1">
        <v>3.322</v>
      </c>
      <c r="DF4597" s="1">
        <v>0.0</v>
      </c>
      <c r="DG4597" s="1">
        <v>0.0</v>
      </c>
      <c r="DI4597" s="1">
        <v>0.0</v>
      </c>
      <c r="DN4597" s="1">
        <v>0.0</v>
      </c>
      <c r="DO4597" s="1">
        <v>0.0</v>
      </c>
      <c r="DQ4597" s="1">
        <v>0.0</v>
      </c>
      <c r="DV4597" s="1">
        <v>0.0</v>
      </c>
      <c r="DW4597" s="1">
        <v>0.0</v>
      </c>
      <c r="DY4597" s="1">
        <v>0.0</v>
      </c>
    </row>
    <row r="4598">
      <c r="A4598" s="1" t="s">
        <v>489</v>
      </c>
      <c r="B4598" s="1">
        <v>2010.0</v>
      </c>
      <c r="C4598" s="1" t="s">
        <v>490</v>
      </c>
      <c r="D4598" s="1">
        <v>1.2261702E7</v>
      </c>
      <c r="J4598" s="1">
        <v>0.0</v>
      </c>
      <c r="K4598" s="1">
        <v>0.0</v>
      </c>
      <c r="L4598" s="1">
        <v>0.0</v>
      </c>
      <c r="N4598" s="1">
        <v>666.667</v>
      </c>
      <c r="S4598" s="1">
        <v>0.0</v>
      </c>
      <c r="T4598" s="1">
        <v>0.0</v>
      </c>
      <c r="V4598" s="1">
        <v>0.0</v>
      </c>
      <c r="W4598" s="1">
        <v>0.0</v>
      </c>
      <c r="X4598" s="1">
        <v>0.0</v>
      </c>
      <c r="Y4598" s="1">
        <v>0.0</v>
      </c>
      <c r="AA4598" s="1">
        <v>0.33</v>
      </c>
      <c r="AB4598" s="1">
        <v>26.913</v>
      </c>
      <c r="AC4598" s="1">
        <v>0.33</v>
      </c>
      <c r="AE4598" s="1">
        <v>2.499</v>
      </c>
      <c r="AF4598" s="1">
        <v>0.083</v>
      </c>
      <c r="AG4598" s="1">
        <v>277.696</v>
      </c>
      <c r="AK4598" s="1">
        <v>26.913</v>
      </c>
      <c r="AL4598" s="1">
        <v>0.33</v>
      </c>
      <c r="AO4598" s="1">
        <v>100.0</v>
      </c>
      <c r="AT4598" s="1">
        <v>0.0</v>
      </c>
      <c r="AU4598" s="1">
        <v>0.0</v>
      </c>
      <c r="AX4598" s="1">
        <v>0.0</v>
      </c>
      <c r="AY4598" s="1">
        <v>0.0</v>
      </c>
      <c r="AZ4598" s="1">
        <v>0.0</v>
      </c>
      <c r="BA4598" s="1">
        <v>0.0</v>
      </c>
      <c r="BC4598" s="1">
        <v>0.22</v>
      </c>
      <c r="BG4598" s="1">
        <v>0.0</v>
      </c>
      <c r="BH4598" s="1">
        <v>0.0</v>
      </c>
      <c r="BJ4598" s="1">
        <v>0.0</v>
      </c>
      <c r="BO4598" s="1">
        <v>0.0</v>
      </c>
      <c r="BP4598" s="1">
        <v>0.0</v>
      </c>
      <c r="BR4598" s="1">
        <v>0.0</v>
      </c>
      <c r="BT4598" s="1">
        <v>0.0</v>
      </c>
      <c r="BU4598" s="1">
        <v>0.0</v>
      </c>
      <c r="BY4598" s="1">
        <v>0.0</v>
      </c>
      <c r="BZ4598" s="1">
        <v>0.0</v>
      </c>
      <c r="CB4598" s="1">
        <v>0.0</v>
      </c>
      <c r="CG4598" s="1">
        <v>26.913</v>
      </c>
      <c r="CH4598" s="1">
        <v>0.33</v>
      </c>
      <c r="CK4598" s="1">
        <v>0.0</v>
      </c>
      <c r="CL4598" s="1">
        <v>0.0</v>
      </c>
      <c r="CM4598" s="1">
        <v>0.0</v>
      </c>
      <c r="CN4598" s="1">
        <v>100.0</v>
      </c>
      <c r="CQ4598" s="1">
        <v>0.0</v>
      </c>
      <c r="CR4598" s="1">
        <v>0.0</v>
      </c>
      <c r="CU4598" s="1">
        <v>0.0</v>
      </c>
      <c r="CV4598" s="1">
        <v>0.0</v>
      </c>
      <c r="CX4598" s="1">
        <v>0.0</v>
      </c>
      <c r="CY4598" s="1">
        <v>0.0</v>
      </c>
      <c r="DA4598" s="1">
        <v>26.913</v>
      </c>
      <c r="DB4598" s="1">
        <v>3.405</v>
      </c>
      <c r="DF4598" s="1">
        <v>0.0</v>
      </c>
      <c r="DG4598" s="1">
        <v>0.0</v>
      </c>
      <c r="DI4598" s="1">
        <v>0.0</v>
      </c>
      <c r="DN4598" s="1">
        <v>0.0</v>
      </c>
      <c r="DO4598" s="1">
        <v>0.0</v>
      </c>
      <c r="DQ4598" s="1">
        <v>0.0</v>
      </c>
      <c r="DV4598" s="1">
        <v>0.0</v>
      </c>
      <c r="DW4598" s="1">
        <v>0.0</v>
      </c>
      <c r="DY4598" s="1">
        <v>0.0</v>
      </c>
    </row>
    <row r="4599">
      <c r="A4599" s="1" t="s">
        <v>489</v>
      </c>
      <c r="B4599" s="1">
        <v>2011.0</v>
      </c>
      <c r="C4599" s="1" t="s">
        <v>490</v>
      </c>
      <c r="D4599" s="1">
        <v>1.2348775E7</v>
      </c>
      <c r="J4599" s="1">
        <v>0.0</v>
      </c>
      <c r="K4599" s="1">
        <v>0.0</v>
      </c>
      <c r="L4599" s="1">
        <v>0.0</v>
      </c>
      <c r="N4599" s="1">
        <v>666.667</v>
      </c>
      <c r="S4599" s="1">
        <v>0.0</v>
      </c>
      <c r="T4599" s="1">
        <v>0.0</v>
      </c>
      <c r="V4599" s="1">
        <v>0.0</v>
      </c>
      <c r="W4599" s="1">
        <v>0.0</v>
      </c>
      <c r="X4599" s="1">
        <v>0.0</v>
      </c>
      <c r="Y4599" s="1">
        <v>0.0</v>
      </c>
      <c r="AA4599" s="1">
        <v>0.33</v>
      </c>
      <c r="AB4599" s="1">
        <v>26.723</v>
      </c>
      <c r="AC4599" s="1">
        <v>0.33</v>
      </c>
      <c r="AE4599" s="1">
        <v>0.0</v>
      </c>
      <c r="AF4599" s="1">
        <v>0.0</v>
      </c>
      <c r="AG4599" s="1">
        <v>275.738</v>
      </c>
      <c r="AK4599" s="1">
        <v>26.723</v>
      </c>
      <c r="AL4599" s="1">
        <v>0.33</v>
      </c>
      <c r="AO4599" s="1">
        <v>100.0</v>
      </c>
      <c r="AT4599" s="1">
        <v>0.0</v>
      </c>
      <c r="AU4599" s="1">
        <v>0.0</v>
      </c>
      <c r="AX4599" s="1">
        <v>0.0</v>
      </c>
      <c r="AY4599" s="1">
        <v>0.0</v>
      </c>
      <c r="AZ4599" s="1">
        <v>0.0</v>
      </c>
      <c r="BA4599" s="1">
        <v>0.0</v>
      </c>
      <c r="BC4599" s="1">
        <v>0.22</v>
      </c>
      <c r="BG4599" s="1">
        <v>0.0</v>
      </c>
      <c r="BH4599" s="1">
        <v>0.0</v>
      </c>
      <c r="BJ4599" s="1">
        <v>0.0</v>
      </c>
      <c r="BO4599" s="1">
        <v>0.0</v>
      </c>
      <c r="BP4599" s="1">
        <v>0.0</v>
      </c>
      <c r="BR4599" s="1">
        <v>0.0</v>
      </c>
      <c r="BT4599" s="1">
        <v>0.0</v>
      </c>
      <c r="BU4599" s="1">
        <v>0.0</v>
      </c>
      <c r="BY4599" s="1">
        <v>0.0</v>
      </c>
      <c r="BZ4599" s="1">
        <v>0.0</v>
      </c>
      <c r="CB4599" s="1">
        <v>0.0</v>
      </c>
      <c r="CG4599" s="1">
        <v>26.723</v>
      </c>
      <c r="CH4599" s="1">
        <v>0.33</v>
      </c>
      <c r="CK4599" s="1">
        <v>0.0</v>
      </c>
      <c r="CL4599" s="1">
        <v>0.0</v>
      </c>
      <c r="CM4599" s="1">
        <v>0.0</v>
      </c>
      <c r="CN4599" s="1">
        <v>100.0</v>
      </c>
      <c r="CQ4599" s="1">
        <v>0.0</v>
      </c>
      <c r="CR4599" s="1">
        <v>0.0</v>
      </c>
      <c r="CU4599" s="1">
        <v>0.0</v>
      </c>
      <c r="CV4599" s="1">
        <v>0.0</v>
      </c>
      <c r="CX4599" s="1">
        <v>0.0</v>
      </c>
      <c r="CY4599" s="1">
        <v>0.0</v>
      </c>
      <c r="DA4599" s="1">
        <v>26.723</v>
      </c>
      <c r="DB4599" s="1">
        <v>3.405</v>
      </c>
      <c r="DF4599" s="1">
        <v>0.0</v>
      </c>
      <c r="DG4599" s="1">
        <v>0.0</v>
      </c>
      <c r="DI4599" s="1">
        <v>0.0</v>
      </c>
      <c r="DN4599" s="1">
        <v>0.0</v>
      </c>
      <c r="DO4599" s="1">
        <v>0.0</v>
      </c>
      <c r="DQ4599" s="1">
        <v>0.0</v>
      </c>
      <c r="DV4599" s="1">
        <v>0.0</v>
      </c>
      <c r="DW4599" s="1">
        <v>0.0</v>
      </c>
      <c r="DY4599" s="1">
        <v>0.0</v>
      </c>
    </row>
    <row r="4600">
      <c r="A4600" s="1" t="s">
        <v>489</v>
      </c>
      <c r="B4600" s="1">
        <v>2012.0</v>
      </c>
      <c r="C4600" s="1" t="s">
        <v>490</v>
      </c>
      <c r="D4600" s="1">
        <v>1.2461116E7</v>
      </c>
      <c r="J4600" s="1">
        <v>0.0</v>
      </c>
      <c r="K4600" s="1">
        <v>0.0</v>
      </c>
      <c r="L4600" s="1">
        <v>0.0</v>
      </c>
      <c r="N4600" s="1">
        <v>647.059</v>
      </c>
      <c r="S4600" s="1">
        <v>0.0</v>
      </c>
      <c r="T4600" s="1">
        <v>0.0</v>
      </c>
      <c r="V4600" s="1">
        <v>0.0</v>
      </c>
      <c r="W4600" s="1">
        <v>0.0</v>
      </c>
      <c r="X4600" s="1">
        <v>0.0</v>
      </c>
      <c r="Y4600" s="1">
        <v>0.0</v>
      </c>
      <c r="AA4600" s="1">
        <v>0.34</v>
      </c>
      <c r="AB4600" s="1">
        <v>27.285</v>
      </c>
      <c r="AC4600" s="1">
        <v>0.34</v>
      </c>
      <c r="AE4600" s="1">
        <v>0.117</v>
      </c>
      <c r="AF4600" s="1">
        <v>0.004</v>
      </c>
      <c r="AG4600" s="1">
        <v>273.573</v>
      </c>
      <c r="AK4600" s="1">
        <v>27.285</v>
      </c>
      <c r="AL4600" s="1">
        <v>0.34</v>
      </c>
      <c r="AO4600" s="1">
        <v>100.0</v>
      </c>
      <c r="AT4600" s="1">
        <v>0.0</v>
      </c>
      <c r="AU4600" s="1">
        <v>0.0</v>
      </c>
      <c r="AX4600" s="1">
        <v>0.0</v>
      </c>
      <c r="AY4600" s="1">
        <v>0.0</v>
      </c>
      <c r="AZ4600" s="1">
        <v>0.0</v>
      </c>
      <c r="BA4600" s="1">
        <v>0.0</v>
      </c>
      <c r="BC4600" s="1">
        <v>0.22</v>
      </c>
      <c r="BG4600" s="1">
        <v>0.0</v>
      </c>
      <c r="BH4600" s="1">
        <v>0.0</v>
      </c>
      <c r="BJ4600" s="1">
        <v>0.0</v>
      </c>
      <c r="BO4600" s="1">
        <v>0.0</v>
      </c>
      <c r="BP4600" s="1">
        <v>0.0</v>
      </c>
      <c r="BR4600" s="1">
        <v>0.0</v>
      </c>
      <c r="BT4600" s="1">
        <v>0.0</v>
      </c>
      <c r="BU4600" s="1">
        <v>0.0</v>
      </c>
      <c r="BY4600" s="1">
        <v>0.0</v>
      </c>
      <c r="BZ4600" s="1">
        <v>0.0</v>
      </c>
      <c r="CB4600" s="1">
        <v>0.0</v>
      </c>
      <c r="CG4600" s="1">
        <v>27.285</v>
      </c>
      <c r="CH4600" s="1">
        <v>0.34</v>
      </c>
      <c r="CK4600" s="1">
        <v>0.0</v>
      </c>
      <c r="CL4600" s="1">
        <v>0.0</v>
      </c>
      <c r="CM4600" s="1">
        <v>0.0</v>
      </c>
      <c r="CN4600" s="1">
        <v>100.0</v>
      </c>
      <c r="CQ4600" s="1">
        <v>0.0</v>
      </c>
      <c r="CR4600" s="1">
        <v>0.0</v>
      </c>
      <c r="CU4600" s="1">
        <v>0.0</v>
      </c>
      <c r="CV4600" s="1">
        <v>0.0</v>
      </c>
      <c r="CX4600" s="1">
        <v>0.0</v>
      </c>
      <c r="CY4600" s="1">
        <v>0.0</v>
      </c>
      <c r="DA4600" s="1">
        <v>27.285</v>
      </c>
      <c r="DB4600" s="1">
        <v>3.409</v>
      </c>
      <c r="DF4600" s="1">
        <v>0.0</v>
      </c>
      <c r="DG4600" s="1">
        <v>0.0</v>
      </c>
      <c r="DI4600" s="1">
        <v>0.0</v>
      </c>
      <c r="DN4600" s="1">
        <v>0.0</v>
      </c>
      <c r="DO4600" s="1">
        <v>0.0</v>
      </c>
      <c r="DQ4600" s="1">
        <v>0.0</v>
      </c>
      <c r="DV4600" s="1">
        <v>0.0</v>
      </c>
      <c r="DW4600" s="1">
        <v>0.0</v>
      </c>
      <c r="DY4600" s="1">
        <v>0.0</v>
      </c>
    </row>
    <row r="4601">
      <c r="A4601" s="1" t="s">
        <v>489</v>
      </c>
      <c r="B4601" s="1">
        <v>2013.0</v>
      </c>
      <c r="C4601" s="1" t="s">
        <v>490</v>
      </c>
      <c r="D4601" s="1">
        <v>1.2869548E7</v>
      </c>
      <c r="J4601" s="1">
        <v>0.0</v>
      </c>
      <c r="K4601" s="1">
        <v>0.0</v>
      </c>
      <c r="L4601" s="1">
        <v>0.0</v>
      </c>
      <c r="N4601" s="1">
        <v>657.143</v>
      </c>
      <c r="S4601" s="1">
        <v>0.0</v>
      </c>
      <c r="T4601" s="1">
        <v>0.0</v>
      </c>
      <c r="V4601" s="1">
        <v>0.0</v>
      </c>
      <c r="W4601" s="1">
        <v>0.0</v>
      </c>
      <c r="X4601" s="1">
        <v>0.0</v>
      </c>
      <c r="Y4601" s="1">
        <v>0.0</v>
      </c>
      <c r="AA4601" s="1">
        <v>0.35</v>
      </c>
      <c r="AB4601" s="1">
        <v>27.196</v>
      </c>
      <c r="AC4601" s="1">
        <v>0.35</v>
      </c>
      <c r="AE4601" s="1">
        <v>0.0</v>
      </c>
      <c r="AF4601" s="1">
        <v>0.0</v>
      </c>
      <c r="AG4601" s="1">
        <v>264.891</v>
      </c>
      <c r="AK4601" s="1">
        <v>27.196</v>
      </c>
      <c r="AL4601" s="1">
        <v>0.35</v>
      </c>
      <c r="AO4601" s="1">
        <v>100.0</v>
      </c>
      <c r="AT4601" s="1">
        <v>0.0</v>
      </c>
      <c r="AU4601" s="1">
        <v>0.0</v>
      </c>
      <c r="AX4601" s="1">
        <v>0.0</v>
      </c>
      <c r="AY4601" s="1">
        <v>0.0</v>
      </c>
      <c r="AZ4601" s="1">
        <v>0.0</v>
      </c>
      <c r="BA4601" s="1">
        <v>0.0</v>
      </c>
      <c r="BC4601" s="1">
        <v>0.23</v>
      </c>
      <c r="BG4601" s="1">
        <v>0.0</v>
      </c>
      <c r="BH4601" s="1">
        <v>0.0</v>
      </c>
      <c r="BJ4601" s="1">
        <v>0.0</v>
      </c>
      <c r="BO4601" s="1">
        <v>0.0</v>
      </c>
      <c r="BP4601" s="1">
        <v>0.0</v>
      </c>
      <c r="BR4601" s="1">
        <v>0.0</v>
      </c>
      <c r="BT4601" s="1">
        <v>0.0</v>
      </c>
      <c r="BU4601" s="1">
        <v>0.0</v>
      </c>
      <c r="BY4601" s="1">
        <v>0.0</v>
      </c>
      <c r="BZ4601" s="1">
        <v>0.0</v>
      </c>
      <c r="CB4601" s="1">
        <v>0.0</v>
      </c>
      <c r="CG4601" s="1">
        <v>27.196</v>
      </c>
      <c r="CH4601" s="1">
        <v>0.35</v>
      </c>
      <c r="CK4601" s="1">
        <v>0.0</v>
      </c>
      <c r="CL4601" s="1">
        <v>0.0</v>
      </c>
      <c r="CM4601" s="1">
        <v>0.0</v>
      </c>
      <c r="CN4601" s="1">
        <v>100.0</v>
      </c>
      <c r="CQ4601" s="1">
        <v>0.0</v>
      </c>
      <c r="CR4601" s="1">
        <v>0.0</v>
      </c>
      <c r="CU4601" s="1">
        <v>0.0</v>
      </c>
      <c r="CV4601" s="1">
        <v>0.0</v>
      </c>
      <c r="CX4601" s="1">
        <v>0.0</v>
      </c>
      <c r="CY4601" s="1">
        <v>0.0</v>
      </c>
      <c r="DA4601" s="1">
        <v>27.196</v>
      </c>
      <c r="DB4601" s="1">
        <v>3.409</v>
      </c>
      <c r="DF4601" s="1">
        <v>0.0</v>
      </c>
      <c r="DG4601" s="1">
        <v>0.0</v>
      </c>
      <c r="DI4601" s="1">
        <v>0.0</v>
      </c>
      <c r="DN4601" s="1">
        <v>0.0</v>
      </c>
      <c r="DO4601" s="1">
        <v>0.0</v>
      </c>
      <c r="DQ4601" s="1">
        <v>0.0</v>
      </c>
      <c r="DV4601" s="1">
        <v>0.0</v>
      </c>
      <c r="DW4601" s="1">
        <v>0.0</v>
      </c>
      <c r="DY4601" s="1">
        <v>0.0</v>
      </c>
    </row>
    <row r="4602">
      <c r="A4602" s="1" t="s">
        <v>489</v>
      </c>
      <c r="B4602" s="1">
        <v>2014.0</v>
      </c>
      <c r="C4602" s="1" t="s">
        <v>490</v>
      </c>
      <c r="D4602" s="1">
        <v>1.333945E7</v>
      </c>
      <c r="J4602" s="1">
        <v>0.0</v>
      </c>
      <c r="K4602" s="1">
        <v>0.0</v>
      </c>
      <c r="L4602" s="1">
        <v>0.0</v>
      </c>
      <c r="N4602" s="1">
        <v>657.143</v>
      </c>
      <c r="S4602" s="1">
        <v>0.0</v>
      </c>
      <c r="T4602" s="1">
        <v>0.0</v>
      </c>
      <c r="V4602" s="1">
        <v>0.0</v>
      </c>
      <c r="W4602" s="1">
        <v>0.0</v>
      </c>
      <c r="X4602" s="1">
        <v>0.0</v>
      </c>
      <c r="Y4602" s="1">
        <v>0.0</v>
      </c>
      <c r="AA4602" s="1">
        <v>0.35</v>
      </c>
      <c r="AB4602" s="1">
        <v>26.238</v>
      </c>
      <c r="AC4602" s="1">
        <v>0.35</v>
      </c>
      <c r="AE4602" s="1">
        <v>0.003</v>
      </c>
      <c r="AF4602" s="1">
        <v>0.0</v>
      </c>
      <c r="AG4602" s="1">
        <v>255.567</v>
      </c>
      <c r="AK4602" s="1">
        <v>26.238</v>
      </c>
      <c r="AL4602" s="1">
        <v>0.35</v>
      </c>
      <c r="AO4602" s="1">
        <v>100.0</v>
      </c>
      <c r="AT4602" s="1">
        <v>0.0</v>
      </c>
      <c r="AU4602" s="1">
        <v>0.0</v>
      </c>
      <c r="AX4602" s="1">
        <v>0.0</v>
      </c>
      <c r="AY4602" s="1">
        <v>0.0</v>
      </c>
      <c r="AZ4602" s="1">
        <v>0.0</v>
      </c>
      <c r="BA4602" s="1">
        <v>0.0</v>
      </c>
      <c r="BC4602" s="1">
        <v>0.23</v>
      </c>
      <c r="BG4602" s="1">
        <v>0.0</v>
      </c>
      <c r="BH4602" s="1">
        <v>0.0</v>
      </c>
      <c r="BJ4602" s="1">
        <v>0.0</v>
      </c>
      <c r="BO4602" s="1">
        <v>0.0</v>
      </c>
      <c r="BP4602" s="1">
        <v>0.0</v>
      </c>
      <c r="BR4602" s="1">
        <v>0.0</v>
      </c>
      <c r="BT4602" s="1">
        <v>0.0</v>
      </c>
      <c r="BU4602" s="1">
        <v>0.0</v>
      </c>
      <c r="BY4602" s="1">
        <v>0.0</v>
      </c>
      <c r="BZ4602" s="1">
        <v>0.0</v>
      </c>
      <c r="CB4602" s="1">
        <v>0.0</v>
      </c>
      <c r="CG4602" s="1">
        <v>26.238</v>
      </c>
      <c r="CH4602" s="1">
        <v>0.35</v>
      </c>
      <c r="CK4602" s="1">
        <v>0.0</v>
      </c>
      <c r="CL4602" s="1">
        <v>0.0</v>
      </c>
      <c r="CM4602" s="1">
        <v>0.0</v>
      </c>
      <c r="CN4602" s="1">
        <v>100.0</v>
      </c>
      <c r="CQ4602" s="1">
        <v>0.0</v>
      </c>
      <c r="CR4602" s="1">
        <v>0.0</v>
      </c>
      <c r="CU4602" s="1">
        <v>0.0</v>
      </c>
      <c r="CV4602" s="1">
        <v>0.0</v>
      </c>
      <c r="CX4602" s="1">
        <v>0.0</v>
      </c>
      <c r="CY4602" s="1">
        <v>0.0</v>
      </c>
      <c r="DA4602" s="1">
        <v>26.238</v>
      </c>
      <c r="DB4602" s="1">
        <v>3.409</v>
      </c>
      <c r="DF4602" s="1">
        <v>0.0</v>
      </c>
      <c r="DG4602" s="1">
        <v>0.0</v>
      </c>
      <c r="DI4602" s="1">
        <v>0.0</v>
      </c>
      <c r="DN4602" s="1">
        <v>0.0</v>
      </c>
      <c r="DO4602" s="1">
        <v>0.0</v>
      </c>
      <c r="DQ4602" s="1">
        <v>0.0</v>
      </c>
      <c r="DV4602" s="1">
        <v>0.0</v>
      </c>
      <c r="DW4602" s="1">
        <v>0.0</v>
      </c>
      <c r="DY4602" s="1">
        <v>0.0</v>
      </c>
    </row>
    <row r="4603">
      <c r="A4603" s="1" t="s">
        <v>489</v>
      </c>
      <c r="B4603" s="1">
        <v>2015.0</v>
      </c>
      <c r="C4603" s="1" t="s">
        <v>490</v>
      </c>
      <c r="D4603" s="1">
        <v>1.3806921E7</v>
      </c>
      <c r="J4603" s="1">
        <v>0.0</v>
      </c>
      <c r="K4603" s="1">
        <v>0.0</v>
      </c>
      <c r="L4603" s="1">
        <v>0.0</v>
      </c>
      <c r="N4603" s="1">
        <v>657.143</v>
      </c>
      <c r="S4603" s="1">
        <v>0.0</v>
      </c>
      <c r="T4603" s="1">
        <v>0.0</v>
      </c>
      <c r="V4603" s="1">
        <v>0.0</v>
      </c>
      <c r="W4603" s="1">
        <v>0.0</v>
      </c>
      <c r="X4603" s="1">
        <v>0.0</v>
      </c>
      <c r="Y4603" s="1">
        <v>0.0</v>
      </c>
      <c r="AA4603" s="1">
        <v>0.35</v>
      </c>
      <c r="AB4603" s="1">
        <v>25.35</v>
      </c>
      <c r="AC4603" s="1">
        <v>0.35</v>
      </c>
      <c r="AE4603" s="1">
        <v>3.717</v>
      </c>
      <c r="AF4603" s="1">
        <v>0.127</v>
      </c>
      <c r="AG4603" s="1">
        <v>256.091</v>
      </c>
      <c r="AK4603" s="1">
        <v>25.35</v>
      </c>
      <c r="AL4603" s="1">
        <v>0.35</v>
      </c>
      <c r="AO4603" s="1">
        <v>100.0</v>
      </c>
      <c r="AT4603" s="1">
        <v>0.0</v>
      </c>
      <c r="AU4603" s="1">
        <v>0.0</v>
      </c>
      <c r="AX4603" s="1">
        <v>0.0</v>
      </c>
      <c r="AY4603" s="1">
        <v>0.0</v>
      </c>
      <c r="AZ4603" s="1">
        <v>0.0</v>
      </c>
      <c r="BA4603" s="1">
        <v>0.0</v>
      </c>
      <c r="BC4603" s="1">
        <v>0.23</v>
      </c>
      <c r="BG4603" s="1">
        <v>0.0</v>
      </c>
      <c r="BH4603" s="1">
        <v>0.0</v>
      </c>
      <c r="BJ4603" s="1">
        <v>0.0</v>
      </c>
      <c r="BO4603" s="1">
        <v>0.0</v>
      </c>
      <c r="BP4603" s="1">
        <v>0.0</v>
      </c>
      <c r="BR4603" s="1">
        <v>0.0</v>
      </c>
      <c r="BT4603" s="1">
        <v>0.0</v>
      </c>
      <c r="BU4603" s="1">
        <v>0.0</v>
      </c>
      <c r="BY4603" s="1">
        <v>0.0</v>
      </c>
      <c r="BZ4603" s="1">
        <v>0.0</v>
      </c>
      <c r="CB4603" s="1">
        <v>0.0</v>
      </c>
      <c r="CG4603" s="1">
        <v>25.35</v>
      </c>
      <c r="CH4603" s="1">
        <v>0.35</v>
      </c>
      <c r="CK4603" s="1">
        <v>0.0</v>
      </c>
      <c r="CL4603" s="1">
        <v>0.0</v>
      </c>
      <c r="CM4603" s="1">
        <v>0.0</v>
      </c>
      <c r="CN4603" s="1">
        <v>100.0</v>
      </c>
      <c r="CQ4603" s="1">
        <v>0.0</v>
      </c>
      <c r="CR4603" s="1">
        <v>0.0</v>
      </c>
      <c r="CU4603" s="1">
        <v>0.0</v>
      </c>
      <c r="CV4603" s="1">
        <v>0.0</v>
      </c>
      <c r="CX4603" s="1">
        <v>0.0</v>
      </c>
      <c r="CY4603" s="1">
        <v>0.0</v>
      </c>
      <c r="DA4603" s="1">
        <v>25.35</v>
      </c>
      <c r="DB4603" s="1">
        <v>3.536</v>
      </c>
      <c r="DF4603" s="1">
        <v>0.0</v>
      </c>
      <c r="DG4603" s="1">
        <v>0.0</v>
      </c>
      <c r="DI4603" s="1">
        <v>0.0</v>
      </c>
      <c r="DN4603" s="1">
        <v>0.0</v>
      </c>
      <c r="DO4603" s="1">
        <v>0.0</v>
      </c>
      <c r="DQ4603" s="1">
        <v>0.0</v>
      </c>
      <c r="DV4603" s="1">
        <v>0.0</v>
      </c>
      <c r="DW4603" s="1">
        <v>0.0</v>
      </c>
      <c r="DY4603" s="1">
        <v>0.0</v>
      </c>
    </row>
    <row r="4604">
      <c r="A4604" s="1" t="s">
        <v>489</v>
      </c>
      <c r="B4604" s="1">
        <v>2016.0</v>
      </c>
      <c r="C4604" s="1" t="s">
        <v>490</v>
      </c>
      <c r="D4604" s="1">
        <v>1.4348692E7</v>
      </c>
      <c r="J4604" s="1">
        <v>0.0</v>
      </c>
      <c r="K4604" s="1">
        <v>0.0</v>
      </c>
      <c r="L4604" s="1">
        <v>0.0</v>
      </c>
      <c r="N4604" s="1">
        <v>638.889</v>
      </c>
      <c r="S4604" s="1">
        <v>0.0</v>
      </c>
      <c r="T4604" s="1">
        <v>0.0</v>
      </c>
      <c r="V4604" s="1">
        <v>0.0</v>
      </c>
      <c r="W4604" s="1">
        <v>0.0</v>
      </c>
      <c r="X4604" s="1">
        <v>0.0</v>
      </c>
      <c r="Y4604" s="1">
        <v>0.0</v>
      </c>
      <c r="AA4604" s="1">
        <v>0.36</v>
      </c>
      <c r="AB4604" s="1">
        <v>25.089</v>
      </c>
      <c r="AC4604" s="1">
        <v>0.36</v>
      </c>
      <c r="AE4604" s="1">
        <v>1.999</v>
      </c>
      <c r="AF4604" s="1">
        <v>0.071</v>
      </c>
      <c r="AG4604" s="1">
        <v>251.348</v>
      </c>
      <c r="AK4604" s="1">
        <v>24.392</v>
      </c>
      <c r="AL4604" s="1">
        <v>0.35</v>
      </c>
      <c r="AO4604" s="1">
        <v>97.222</v>
      </c>
      <c r="AT4604" s="1">
        <v>0.0</v>
      </c>
      <c r="AU4604" s="1">
        <v>0.0</v>
      </c>
      <c r="AX4604" s="1">
        <v>0.0</v>
      </c>
      <c r="AY4604" s="1">
        <v>0.0</v>
      </c>
      <c r="AZ4604" s="1">
        <v>0.0</v>
      </c>
      <c r="BA4604" s="1">
        <v>0.0</v>
      </c>
      <c r="BC4604" s="1">
        <v>0.23</v>
      </c>
      <c r="BG4604" s="1">
        <v>0.0</v>
      </c>
      <c r="BH4604" s="1">
        <v>0.0</v>
      </c>
      <c r="BJ4604" s="1">
        <v>0.0</v>
      </c>
      <c r="BO4604" s="1">
        <v>0.697</v>
      </c>
      <c r="BP4604" s="1">
        <v>0.01</v>
      </c>
      <c r="BR4604" s="1">
        <v>2.778</v>
      </c>
      <c r="BT4604" s="1">
        <v>0.0</v>
      </c>
      <c r="BU4604" s="1">
        <v>0.0</v>
      </c>
      <c r="BY4604" s="1">
        <v>0.0</v>
      </c>
      <c r="BZ4604" s="1">
        <v>0.0</v>
      </c>
      <c r="CB4604" s="1">
        <v>0.0</v>
      </c>
      <c r="CG4604" s="1">
        <v>24.392</v>
      </c>
      <c r="CH4604" s="1">
        <v>0.35</v>
      </c>
      <c r="CK4604" s="1">
        <v>0.0</v>
      </c>
      <c r="CL4604" s="1">
        <v>0.0</v>
      </c>
      <c r="CM4604" s="1">
        <v>0.0</v>
      </c>
      <c r="CN4604" s="1">
        <v>97.222</v>
      </c>
      <c r="CQ4604" s="1">
        <v>0.0</v>
      </c>
      <c r="CR4604" s="1">
        <v>0.0</v>
      </c>
      <c r="CU4604" s="1">
        <v>0.0</v>
      </c>
      <c r="CV4604" s="1">
        <v>0.0</v>
      </c>
      <c r="CX4604" s="1">
        <v>0.0</v>
      </c>
      <c r="CY4604" s="1">
        <v>0.0</v>
      </c>
      <c r="DA4604" s="1">
        <v>25.089</v>
      </c>
      <c r="DB4604" s="1">
        <v>3.607</v>
      </c>
      <c r="DF4604" s="1">
        <v>0.697</v>
      </c>
      <c r="DG4604" s="1">
        <v>0.01</v>
      </c>
      <c r="DI4604" s="1">
        <v>2.778</v>
      </c>
      <c r="DN4604" s="1">
        <v>0.697</v>
      </c>
      <c r="DO4604" s="1">
        <v>0.01</v>
      </c>
      <c r="DQ4604" s="1">
        <v>2.778</v>
      </c>
      <c r="DV4604" s="1">
        <v>0.0</v>
      </c>
      <c r="DW4604" s="1">
        <v>0.0</v>
      </c>
      <c r="DY4604" s="1">
        <v>0.0</v>
      </c>
    </row>
    <row r="4605">
      <c r="A4605" s="1" t="s">
        <v>489</v>
      </c>
      <c r="B4605" s="1">
        <v>2017.0</v>
      </c>
      <c r="C4605" s="1" t="s">
        <v>490</v>
      </c>
      <c r="D4605" s="1">
        <v>1.4916586E7</v>
      </c>
      <c r="J4605" s="1">
        <v>0.0</v>
      </c>
      <c r="K4605" s="1">
        <v>0.0</v>
      </c>
      <c r="L4605" s="1">
        <v>0.0</v>
      </c>
      <c r="N4605" s="1">
        <v>621.622</v>
      </c>
      <c r="S4605" s="1">
        <v>0.0</v>
      </c>
      <c r="T4605" s="1">
        <v>0.0</v>
      </c>
      <c r="Y4605" s="1">
        <v>0.0</v>
      </c>
      <c r="AA4605" s="1">
        <v>0.37</v>
      </c>
      <c r="AB4605" s="1">
        <v>24.805</v>
      </c>
      <c r="AC4605" s="1">
        <v>0.37</v>
      </c>
      <c r="AE4605" s="1">
        <v>-0.226</v>
      </c>
      <c r="AF4605" s="1">
        <v>-0.008</v>
      </c>
      <c r="AG4605" s="1">
        <v>241.232</v>
      </c>
      <c r="AK4605" s="1">
        <v>23.464</v>
      </c>
      <c r="AL4605" s="1">
        <v>0.35</v>
      </c>
      <c r="AO4605" s="1">
        <v>94.595</v>
      </c>
      <c r="AT4605" s="1">
        <v>0.0</v>
      </c>
      <c r="AU4605" s="1">
        <v>0.0</v>
      </c>
      <c r="BA4605" s="1">
        <v>0.0</v>
      </c>
      <c r="BC4605" s="1">
        <v>0.23</v>
      </c>
      <c r="BG4605" s="1">
        <v>0.0</v>
      </c>
      <c r="BH4605" s="1">
        <v>0.0</v>
      </c>
      <c r="BJ4605" s="1">
        <v>0.0</v>
      </c>
      <c r="BO4605" s="1">
        <v>1.341</v>
      </c>
      <c r="BP4605" s="1">
        <v>0.02</v>
      </c>
      <c r="BR4605" s="1">
        <v>5.405</v>
      </c>
      <c r="BT4605" s="1">
        <v>0.0</v>
      </c>
      <c r="BU4605" s="1">
        <v>0.0</v>
      </c>
      <c r="BY4605" s="1">
        <v>0.0</v>
      </c>
      <c r="BZ4605" s="1">
        <v>0.0</v>
      </c>
      <c r="CB4605" s="1">
        <v>0.0</v>
      </c>
      <c r="CG4605" s="1">
        <v>23.464</v>
      </c>
      <c r="CH4605" s="1">
        <v>0.35</v>
      </c>
      <c r="CN4605" s="1">
        <v>94.595</v>
      </c>
      <c r="CQ4605" s="1">
        <v>0.0</v>
      </c>
      <c r="CR4605" s="1">
        <v>0.0</v>
      </c>
      <c r="CU4605" s="1">
        <v>0.0</v>
      </c>
      <c r="CV4605" s="1">
        <v>0.0</v>
      </c>
      <c r="CX4605" s="1">
        <v>0.0</v>
      </c>
      <c r="CY4605" s="1">
        <v>0.0</v>
      </c>
      <c r="DA4605" s="1">
        <v>24.805</v>
      </c>
      <c r="DB4605" s="1">
        <v>3.598</v>
      </c>
      <c r="DF4605" s="1">
        <v>1.341</v>
      </c>
      <c r="DG4605" s="1">
        <v>0.02</v>
      </c>
      <c r="DI4605" s="1">
        <v>5.405</v>
      </c>
      <c r="DN4605" s="1">
        <v>0.67</v>
      </c>
      <c r="DO4605" s="1">
        <v>0.01</v>
      </c>
      <c r="DQ4605" s="1">
        <v>2.703</v>
      </c>
      <c r="DV4605" s="1">
        <v>0.67</v>
      </c>
      <c r="DW4605" s="1">
        <v>0.01</v>
      </c>
      <c r="DY4605" s="1">
        <v>2.703</v>
      </c>
    </row>
    <row r="4606">
      <c r="A4606" s="1" t="s">
        <v>489</v>
      </c>
      <c r="B4606" s="1">
        <v>2018.0</v>
      </c>
      <c r="C4606" s="1" t="s">
        <v>490</v>
      </c>
      <c r="D4606" s="1">
        <v>1.5452434E7</v>
      </c>
      <c r="J4606" s="1">
        <v>0.0</v>
      </c>
      <c r="K4606" s="1">
        <v>0.0</v>
      </c>
      <c r="L4606" s="1">
        <v>0.0</v>
      </c>
      <c r="N4606" s="1">
        <v>621.622</v>
      </c>
      <c r="S4606" s="1">
        <v>0.0</v>
      </c>
      <c r="T4606" s="1">
        <v>0.0</v>
      </c>
      <c r="Y4606" s="1">
        <v>0.0</v>
      </c>
      <c r="AA4606" s="1">
        <v>0.37</v>
      </c>
      <c r="AB4606" s="1">
        <v>23.944</v>
      </c>
      <c r="AC4606" s="1">
        <v>0.37</v>
      </c>
      <c r="AE4606" s="1">
        <v>-5.324</v>
      </c>
      <c r="AF4606" s="1">
        <v>-0.192</v>
      </c>
      <c r="AG4606" s="1">
        <v>220.469</v>
      </c>
      <c r="AK4606" s="1">
        <v>22.65</v>
      </c>
      <c r="AL4606" s="1">
        <v>0.35</v>
      </c>
      <c r="AO4606" s="1">
        <v>94.595</v>
      </c>
      <c r="AT4606" s="1">
        <v>0.0</v>
      </c>
      <c r="AU4606" s="1">
        <v>0.0</v>
      </c>
      <c r="BA4606" s="1">
        <v>0.0</v>
      </c>
      <c r="BC4606" s="1">
        <v>0.23</v>
      </c>
      <c r="BG4606" s="1">
        <v>0.0</v>
      </c>
      <c r="BH4606" s="1">
        <v>0.0</v>
      </c>
      <c r="BJ4606" s="1">
        <v>0.0</v>
      </c>
      <c r="BO4606" s="1">
        <v>1.294</v>
      </c>
      <c r="BP4606" s="1">
        <v>0.02</v>
      </c>
      <c r="BR4606" s="1">
        <v>5.405</v>
      </c>
      <c r="BT4606" s="1">
        <v>0.0</v>
      </c>
      <c r="BU4606" s="1">
        <v>0.0</v>
      </c>
      <c r="BY4606" s="1">
        <v>0.0</v>
      </c>
      <c r="BZ4606" s="1">
        <v>0.0</v>
      </c>
      <c r="CB4606" s="1">
        <v>0.0</v>
      </c>
      <c r="CG4606" s="1">
        <v>22.65</v>
      </c>
      <c r="CH4606" s="1">
        <v>0.35</v>
      </c>
      <c r="CN4606" s="1">
        <v>94.595</v>
      </c>
      <c r="CQ4606" s="1">
        <v>0.0</v>
      </c>
      <c r="CR4606" s="1">
        <v>0.0</v>
      </c>
      <c r="CU4606" s="1">
        <v>0.0</v>
      </c>
      <c r="CV4606" s="1">
        <v>0.0</v>
      </c>
      <c r="CX4606" s="1">
        <v>0.0</v>
      </c>
      <c r="CY4606" s="1">
        <v>0.0</v>
      </c>
      <c r="DA4606" s="1">
        <v>23.944</v>
      </c>
      <c r="DB4606" s="1">
        <v>3.407</v>
      </c>
      <c r="DF4606" s="1">
        <v>1.294</v>
      </c>
      <c r="DG4606" s="1">
        <v>0.02</v>
      </c>
      <c r="DI4606" s="1">
        <v>5.405</v>
      </c>
      <c r="DN4606" s="1">
        <v>0.647</v>
      </c>
      <c r="DO4606" s="1">
        <v>0.01</v>
      </c>
      <c r="DQ4606" s="1">
        <v>2.703</v>
      </c>
      <c r="DV4606" s="1">
        <v>0.647</v>
      </c>
      <c r="DW4606" s="1">
        <v>0.01</v>
      </c>
      <c r="DY4606" s="1">
        <v>2.703</v>
      </c>
    </row>
    <row r="4607">
      <c r="A4607" s="1" t="s">
        <v>489</v>
      </c>
      <c r="B4607" s="1">
        <v>2019.0</v>
      </c>
      <c r="C4607" s="1" t="s">
        <v>490</v>
      </c>
      <c r="D4607" s="1">
        <v>1.6030917E7</v>
      </c>
      <c r="J4607" s="1">
        <v>0.0</v>
      </c>
      <c r="K4607" s="1">
        <v>0.0</v>
      </c>
      <c r="L4607" s="1">
        <v>0.0</v>
      </c>
      <c r="N4607" s="1">
        <v>621.622</v>
      </c>
      <c r="S4607" s="1">
        <v>0.0</v>
      </c>
      <c r="T4607" s="1">
        <v>0.0</v>
      </c>
      <c r="Y4607" s="1">
        <v>0.0</v>
      </c>
      <c r="AA4607" s="1">
        <v>0.37</v>
      </c>
      <c r="AB4607" s="1">
        <v>23.08</v>
      </c>
      <c r="AC4607" s="1">
        <v>0.37</v>
      </c>
      <c r="AE4607" s="1">
        <v>0.0</v>
      </c>
      <c r="AF4607" s="1">
        <v>0.0</v>
      </c>
      <c r="AG4607" s="1">
        <v>212.513</v>
      </c>
      <c r="AK4607" s="1">
        <v>21.833</v>
      </c>
      <c r="AL4607" s="1">
        <v>0.35</v>
      </c>
      <c r="AO4607" s="1">
        <v>94.595</v>
      </c>
      <c r="AT4607" s="1">
        <v>0.0</v>
      </c>
      <c r="AU4607" s="1">
        <v>0.0</v>
      </c>
      <c r="BA4607" s="1">
        <v>0.0</v>
      </c>
      <c r="BC4607" s="1">
        <v>0.23</v>
      </c>
      <c r="BG4607" s="1">
        <v>0.0</v>
      </c>
      <c r="BH4607" s="1">
        <v>0.0</v>
      </c>
      <c r="BJ4607" s="1">
        <v>0.0</v>
      </c>
      <c r="BO4607" s="1">
        <v>1.248</v>
      </c>
      <c r="BP4607" s="1">
        <v>0.02</v>
      </c>
      <c r="BR4607" s="1">
        <v>5.405</v>
      </c>
      <c r="BT4607" s="1">
        <v>0.0</v>
      </c>
      <c r="BU4607" s="1">
        <v>0.0</v>
      </c>
      <c r="BY4607" s="1">
        <v>0.0</v>
      </c>
      <c r="BZ4607" s="1">
        <v>0.0</v>
      </c>
      <c r="CB4607" s="1">
        <v>0.0</v>
      </c>
      <c r="CG4607" s="1">
        <v>21.833</v>
      </c>
      <c r="CH4607" s="1">
        <v>0.35</v>
      </c>
      <c r="CN4607" s="1">
        <v>94.595</v>
      </c>
      <c r="CQ4607" s="1">
        <v>0.0</v>
      </c>
      <c r="CR4607" s="1">
        <v>0.0</v>
      </c>
      <c r="CU4607" s="1">
        <v>0.0</v>
      </c>
      <c r="CV4607" s="1">
        <v>0.0</v>
      </c>
      <c r="CX4607" s="1">
        <v>0.0</v>
      </c>
      <c r="CY4607" s="1">
        <v>0.0</v>
      </c>
      <c r="DA4607" s="1">
        <v>23.08</v>
      </c>
      <c r="DB4607" s="1">
        <v>3.407</v>
      </c>
      <c r="DF4607" s="1">
        <v>1.248</v>
      </c>
      <c r="DG4607" s="1">
        <v>0.02</v>
      </c>
      <c r="DI4607" s="1">
        <v>5.405</v>
      </c>
      <c r="DN4607" s="1">
        <v>0.624</v>
      </c>
      <c r="DO4607" s="1">
        <v>0.01</v>
      </c>
      <c r="DQ4607" s="1">
        <v>2.703</v>
      </c>
      <c r="DV4607" s="1">
        <v>0.624</v>
      </c>
      <c r="DW4607" s="1">
        <v>0.01</v>
      </c>
      <c r="DY4607" s="1">
        <v>2.703</v>
      </c>
    </row>
    <row r="4608">
      <c r="A4608" s="1" t="s">
        <v>489</v>
      </c>
      <c r="B4608" s="1">
        <v>2020.0</v>
      </c>
      <c r="C4608" s="1" t="s">
        <v>490</v>
      </c>
      <c r="D4608" s="1">
        <v>1.665115E7</v>
      </c>
      <c r="J4608" s="1">
        <v>0.0</v>
      </c>
      <c r="K4608" s="1">
        <v>0.0</v>
      </c>
      <c r="L4608" s="1">
        <v>0.0</v>
      </c>
      <c r="N4608" s="1">
        <v>594.595</v>
      </c>
      <c r="S4608" s="1">
        <v>0.0</v>
      </c>
      <c r="T4608" s="1">
        <v>0.0</v>
      </c>
      <c r="Y4608" s="1">
        <v>0.0</v>
      </c>
      <c r="AA4608" s="1">
        <v>0.37</v>
      </c>
      <c r="AB4608" s="1">
        <v>22.221</v>
      </c>
      <c r="AC4608" s="1">
        <v>0.37</v>
      </c>
      <c r="AE4608" s="1">
        <v>-6.538</v>
      </c>
      <c r="AF4608" s="1">
        <v>-0.223</v>
      </c>
      <c r="AG4608" s="1">
        <v>191.22</v>
      </c>
      <c r="AK4608" s="1">
        <v>20.419</v>
      </c>
      <c r="AL4608" s="1">
        <v>0.34</v>
      </c>
      <c r="AO4608" s="1">
        <v>91.892</v>
      </c>
      <c r="AT4608" s="1">
        <v>0.0</v>
      </c>
      <c r="AU4608" s="1">
        <v>0.0</v>
      </c>
      <c r="BA4608" s="1">
        <v>0.0</v>
      </c>
      <c r="BC4608" s="1">
        <v>0.22</v>
      </c>
      <c r="BG4608" s="1">
        <v>0.0</v>
      </c>
      <c r="BH4608" s="1">
        <v>0.0</v>
      </c>
      <c r="BJ4608" s="1">
        <v>0.0</v>
      </c>
      <c r="BO4608" s="1">
        <v>1.802</v>
      </c>
      <c r="BP4608" s="1">
        <v>0.03</v>
      </c>
      <c r="BR4608" s="1">
        <v>8.108</v>
      </c>
      <c r="BT4608" s="1">
        <v>0.0</v>
      </c>
      <c r="BU4608" s="1">
        <v>0.0</v>
      </c>
      <c r="BY4608" s="1">
        <v>0.0</v>
      </c>
      <c r="BZ4608" s="1">
        <v>0.0</v>
      </c>
      <c r="CB4608" s="1">
        <v>0.0</v>
      </c>
      <c r="CG4608" s="1">
        <v>20.419</v>
      </c>
      <c r="CH4608" s="1">
        <v>0.34</v>
      </c>
      <c r="CN4608" s="1">
        <v>91.892</v>
      </c>
      <c r="CQ4608" s="1">
        <v>0.0</v>
      </c>
      <c r="CR4608" s="1">
        <v>0.0</v>
      </c>
      <c r="CU4608" s="1">
        <v>0.0</v>
      </c>
      <c r="CV4608" s="1">
        <v>0.0</v>
      </c>
      <c r="CX4608" s="1">
        <v>0.0</v>
      </c>
      <c r="CY4608" s="1">
        <v>0.0</v>
      </c>
      <c r="DA4608" s="1">
        <v>22.221</v>
      </c>
      <c r="DB4608" s="1">
        <v>3.184</v>
      </c>
      <c r="DF4608" s="1">
        <v>1.802</v>
      </c>
      <c r="DG4608" s="1">
        <v>0.03</v>
      </c>
      <c r="DI4608" s="1">
        <v>8.108</v>
      </c>
      <c r="DN4608" s="1">
        <v>1.201</v>
      </c>
      <c r="DO4608" s="1">
        <v>0.02</v>
      </c>
      <c r="DQ4608" s="1">
        <v>5.405</v>
      </c>
      <c r="DV4608" s="1">
        <v>0.601</v>
      </c>
      <c r="DW4608" s="1">
        <v>0.01</v>
      </c>
      <c r="DY4608" s="1">
        <v>2.703</v>
      </c>
    </row>
    <row r="4609">
      <c r="A4609" s="1" t="s">
        <v>489</v>
      </c>
      <c r="B4609" s="1">
        <v>2021.0</v>
      </c>
      <c r="C4609" s="1" t="s">
        <v>490</v>
      </c>
      <c r="D4609" s="1">
        <v>1.7271386E7</v>
      </c>
      <c r="J4609" s="1">
        <v>0.0</v>
      </c>
      <c r="K4609" s="1">
        <v>0.0</v>
      </c>
      <c r="L4609" s="1">
        <v>0.0</v>
      </c>
      <c r="N4609" s="1">
        <v>578.947</v>
      </c>
      <c r="S4609" s="1">
        <v>0.0</v>
      </c>
      <c r="T4609" s="1">
        <v>0.0</v>
      </c>
      <c r="Y4609" s="1">
        <v>0.0</v>
      </c>
      <c r="AA4609" s="1">
        <v>0.38</v>
      </c>
      <c r="AB4609" s="1">
        <v>22.002</v>
      </c>
      <c r="AC4609" s="1">
        <v>0.38</v>
      </c>
      <c r="AE4609" s="1">
        <v>4.287</v>
      </c>
      <c r="AF4609" s="1">
        <v>0.136</v>
      </c>
      <c r="AG4609" s="1">
        <v>192.256</v>
      </c>
      <c r="AK4609" s="1">
        <v>19.686</v>
      </c>
      <c r="AL4609" s="1">
        <v>0.34</v>
      </c>
      <c r="AO4609" s="1">
        <v>89.474</v>
      </c>
      <c r="AT4609" s="1">
        <v>0.0</v>
      </c>
      <c r="AU4609" s="1">
        <v>0.0</v>
      </c>
      <c r="BA4609" s="1">
        <v>0.0</v>
      </c>
      <c r="BC4609" s="1">
        <v>0.22</v>
      </c>
      <c r="BG4609" s="1">
        <v>0.0</v>
      </c>
      <c r="BH4609" s="1">
        <v>0.0</v>
      </c>
      <c r="BJ4609" s="1">
        <v>0.0</v>
      </c>
      <c r="BO4609" s="1">
        <v>2.316</v>
      </c>
      <c r="BP4609" s="1">
        <v>0.04</v>
      </c>
      <c r="BR4609" s="1">
        <v>10.526</v>
      </c>
      <c r="BT4609" s="1">
        <v>0.0</v>
      </c>
      <c r="BU4609" s="1">
        <v>0.0</v>
      </c>
      <c r="BY4609" s="1">
        <v>0.0</v>
      </c>
      <c r="BZ4609" s="1">
        <v>0.0</v>
      </c>
      <c r="CB4609" s="1">
        <v>0.0</v>
      </c>
      <c r="CG4609" s="1">
        <v>19.686</v>
      </c>
      <c r="CH4609" s="1">
        <v>0.34</v>
      </c>
      <c r="CN4609" s="1">
        <v>89.474</v>
      </c>
      <c r="CQ4609" s="1">
        <v>0.0</v>
      </c>
      <c r="CR4609" s="1">
        <v>0.0</v>
      </c>
      <c r="CU4609" s="1">
        <v>0.0</v>
      </c>
      <c r="CV4609" s="1">
        <v>0.0</v>
      </c>
      <c r="CX4609" s="1">
        <v>0.0</v>
      </c>
      <c r="CY4609" s="1">
        <v>0.0</v>
      </c>
      <c r="DA4609" s="1">
        <v>22.002</v>
      </c>
      <c r="DB4609" s="1">
        <v>3.321</v>
      </c>
      <c r="DF4609" s="1">
        <v>2.316</v>
      </c>
      <c r="DG4609" s="1">
        <v>0.04</v>
      </c>
      <c r="DI4609" s="1">
        <v>10.526</v>
      </c>
      <c r="DN4609" s="1">
        <v>1.737</v>
      </c>
      <c r="DO4609" s="1">
        <v>0.03</v>
      </c>
      <c r="DQ4609" s="1">
        <v>7.895</v>
      </c>
      <c r="DV4609" s="1">
        <v>0.579</v>
      </c>
      <c r="DW4609" s="1">
        <v>0.01</v>
      </c>
      <c r="DY4609" s="1">
        <v>2.632</v>
      </c>
    </row>
    <row r="4610">
      <c r="A4610" s="1" t="s">
        <v>489</v>
      </c>
      <c r="B4610" s="1">
        <v>2022.0</v>
      </c>
      <c r="C4610" s="1" t="s">
        <v>490</v>
      </c>
      <c r="D4610" s="1">
        <v>1.7801848E7</v>
      </c>
      <c r="J4610" s="1">
        <v>0.0</v>
      </c>
      <c r="K4610" s="1">
        <v>0.0</v>
      </c>
      <c r="L4610" s="1">
        <v>0.0</v>
      </c>
      <c r="N4610" s="1">
        <v>523.81</v>
      </c>
      <c r="S4610" s="1">
        <v>0.0</v>
      </c>
      <c r="T4610" s="1">
        <v>0.0</v>
      </c>
      <c r="Y4610" s="1">
        <v>0.0</v>
      </c>
      <c r="AA4610" s="1">
        <v>0.42</v>
      </c>
      <c r="AB4610" s="1">
        <v>23.593</v>
      </c>
      <c r="AC4610" s="1">
        <v>0.42</v>
      </c>
      <c r="AE4610" s="1">
        <v>2.25</v>
      </c>
      <c r="AF4610" s="1">
        <v>0.075</v>
      </c>
      <c r="AG4610" s="1">
        <v>190.723</v>
      </c>
      <c r="AK4610" s="1">
        <v>19.099</v>
      </c>
      <c r="AL4610" s="1">
        <v>0.34</v>
      </c>
      <c r="AO4610" s="1">
        <v>80.952</v>
      </c>
      <c r="AT4610" s="1">
        <v>0.0</v>
      </c>
      <c r="AU4610" s="1">
        <v>0.0</v>
      </c>
      <c r="BA4610" s="1">
        <v>0.0</v>
      </c>
      <c r="BC4610" s="1">
        <v>0.22</v>
      </c>
      <c r="BG4610" s="1">
        <v>0.0</v>
      </c>
      <c r="BH4610" s="1">
        <v>0.0</v>
      </c>
      <c r="BJ4610" s="1">
        <v>0.0</v>
      </c>
      <c r="BO4610" s="1">
        <v>4.494</v>
      </c>
      <c r="BP4610" s="1">
        <v>0.08</v>
      </c>
      <c r="BR4610" s="1">
        <v>19.048</v>
      </c>
      <c r="BT4610" s="1">
        <v>0.0</v>
      </c>
      <c r="BU4610" s="1">
        <v>0.0</v>
      </c>
      <c r="BY4610" s="1">
        <v>0.0</v>
      </c>
      <c r="BZ4610" s="1">
        <v>0.0</v>
      </c>
      <c r="CB4610" s="1">
        <v>0.0</v>
      </c>
      <c r="CG4610" s="1">
        <v>19.099</v>
      </c>
      <c r="CH4610" s="1">
        <v>0.34</v>
      </c>
      <c r="CN4610" s="1">
        <v>80.952</v>
      </c>
      <c r="CQ4610" s="1">
        <v>0.0</v>
      </c>
      <c r="CR4610" s="1">
        <v>0.0</v>
      </c>
      <c r="CU4610" s="1">
        <v>0.0</v>
      </c>
      <c r="CV4610" s="1">
        <v>0.0</v>
      </c>
      <c r="CX4610" s="1">
        <v>0.0</v>
      </c>
      <c r="CY4610" s="1">
        <v>0.0</v>
      </c>
      <c r="DA4610" s="1">
        <v>23.593</v>
      </c>
      <c r="DB4610" s="1">
        <v>3.395</v>
      </c>
      <c r="DF4610" s="1">
        <v>4.494</v>
      </c>
      <c r="DG4610" s="1">
        <v>0.08</v>
      </c>
      <c r="DI4610" s="1">
        <v>19.048</v>
      </c>
      <c r="DN4610" s="1">
        <v>3.932</v>
      </c>
      <c r="DO4610" s="1">
        <v>0.07</v>
      </c>
      <c r="DQ4610" s="1">
        <v>16.667</v>
      </c>
      <c r="DV4610" s="1">
        <v>0.562</v>
      </c>
      <c r="DW4610" s="1">
        <v>0.01</v>
      </c>
      <c r="DY4610" s="1">
        <v>2.381</v>
      </c>
    </row>
    <row r="4611">
      <c r="A4611" s="1" t="s">
        <v>489</v>
      </c>
      <c r="B4611" s="1">
        <v>2023.0</v>
      </c>
      <c r="C4611" s="1" t="s">
        <v>490</v>
      </c>
      <c r="D4611" s="1">
        <v>1.8358576E7</v>
      </c>
      <c r="J4611" s="1">
        <v>0.0</v>
      </c>
      <c r="K4611" s="1">
        <v>0.0</v>
      </c>
      <c r="L4611" s="1">
        <v>0.0</v>
      </c>
      <c r="N4611" s="1">
        <v>523.81</v>
      </c>
      <c r="S4611" s="1">
        <v>0.0</v>
      </c>
      <c r="T4611" s="1">
        <v>0.0</v>
      </c>
      <c r="Y4611" s="1">
        <v>0.0</v>
      </c>
      <c r="AA4611" s="1">
        <v>0.42</v>
      </c>
      <c r="AB4611" s="1">
        <v>22.878</v>
      </c>
      <c r="AC4611" s="1">
        <v>0.42</v>
      </c>
      <c r="AE4611" s="1">
        <v>2.801</v>
      </c>
      <c r="AF4611" s="1">
        <v>0.095</v>
      </c>
      <c r="AG4611" s="1">
        <v>190.119</v>
      </c>
      <c r="AK4611" s="1">
        <v>18.52</v>
      </c>
      <c r="AL4611" s="1">
        <v>0.34</v>
      </c>
      <c r="AO4611" s="1">
        <v>80.952</v>
      </c>
      <c r="AT4611" s="1">
        <v>0.0</v>
      </c>
      <c r="AU4611" s="1">
        <v>0.0</v>
      </c>
      <c r="BA4611" s="1">
        <v>0.0</v>
      </c>
      <c r="BC4611" s="1">
        <v>0.22</v>
      </c>
      <c r="BG4611" s="1">
        <v>0.0</v>
      </c>
      <c r="BH4611" s="1">
        <v>0.0</v>
      </c>
      <c r="BJ4611" s="1">
        <v>0.0</v>
      </c>
      <c r="BO4611" s="1">
        <v>4.358</v>
      </c>
      <c r="BP4611" s="1">
        <v>0.08</v>
      </c>
      <c r="BR4611" s="1">
        <v>19.048</v>
      </c>
      <c r="BT4611" s="1">
        <v>0.0</v>
      </c>
      <c r="BU4611" s="1">
        <v>0.0</v>
      </c>
      <c r="BY4611" s="1">
        <v>0.0</v>
      </c>
      <c r="BZ4611" s="1">
        <v>0.0</v>
      </c>
      <c r="CB4611" s="1">
        <v>0.0</v>
      </c>
      <c r="CG4611" s="1">
        <v>18.52</v>
      </c>
      <c r="CH4611" s="1">
        <v>0.34</v>
      </c>
      <c r="CN4611" s="1">
        <v>80.952</v>
      </c>
      <c r="CQ4611" s="1">
        <v>0.0</v>
      </c>
      <c r="CR4611" s="1">
        <v>0.0</v>
      </c>
      <c r="CU4611" s="1">
        <v>0.0</v>
      </c>
      <c r="CV4611" s="1">
        <v>0.0</v>
      </c>
      <c r="CX4611" s="1">
        <v>0.0</v>
      </c>
      <c r="CY4611" s="1">
        <v>0.0</v>
      </c>
      <c r="DA4611" s="1">
        <v>22.878</v>
      </c>
      <c r="DB4611" s="1">
        <v>3.49</v>
      </c>
      <c r="DF4611" s="1">
        <v>4.358</v>
      </c>
      <c r="DG4611" s="1">
        <v>0.08</v>
      </c>
      <c r="DI4611" s="1">
        <v>19.048</v>
      </c>
      <c r="DN4611" s="1">
        <v>3.813</v>
      </c>
      <c r="DO4611" s="1">
        <v>0.07</v>
      </c>
      <c r="DQ4611" s="1">
        <v>16.667</v>
      </c>
      <c r="DV4611" s="1">
        <v>0.545</v>
      </c>
      <c r="DW4611" s="1">
        <v>0.01</v>
      </c>
      <c r="DY4611" s="1">
        <v>2.381</v>
      </c>
    </row>
    <row r="4612">
      <c r="A4612" s="1" t="s">
        <v>491</v>
      </c>
      <c r="B4612" s="1">
        <v>2000.0</v>
      </c>
      <c r="C4612" s="1" t="s">
        <v>492</v>
      </c>
      <c r="D4612" s="1">
        <v>4.7159672E7</v>
      </c>
      <c r="E4612" s="1">
        <v>3.56072095744E11</v>
      </c>
      <c r="G4612" s="1">
        <v>0.0</v>
      </c>
      <c r="H4612" s="1">
        <v>0.0</v>
      </c>
      <c r="I4612" s="1">
        <v>0.0</v>
      </c>
      <c r="J4612" s="1">
        <v>10.178</v>
      </c>
      <c r="K4612" s="1">
        <v>0.48</v>
      </c>
      <c r="L4612" s="1">
        <v>0.228</v>
      </c>
      <c r="M4612" s="1">
        <v>0.0</v>
      </c>
      <c r="N4612" s="1">
        <v>799.402</v>
      </c>
      <c r="O4612" s="1">
        <v>-0.542</v>
      </c>
      <c r="P4612" s="1">
        <v>-4.734</v>
      </c>
      <c r="Q4612" s="1">
        <v>18404.82</v>
      </c>
      <c r="R4612" s="1">
        <v>867.965</v>
      </c>
      <c r="S4612" s="1">
        <v>4157.578</v>
      </c>
      <c r="T4612" s="1">
        <v>196.07</v>
      </c>
      <c r="U4612" s="1">
        <v>0.288</v>
      </c>
      <c r="V4612" s="1">
        <v>4.231</v>
      </c>
      <c r="W4612" s="1">
        <v>31229.055</v>
      </c>
      <c r="X4612" s="1">
        <v>1472.752</v>
      </c>
      <c r="Y4612" s="1">
        <v>93.07</v>
      </c>
      <c r="Z4612" s="1">
        <v>73.285</v>
      </c>
      <c r="AA4612" s="1">
        <v>223.0</v>
      </c>
      <c r="AB4612" s="1">
        <v>4728.616</v>
      </c>
      <c r="AC4612" s="1">
        <v>210.67</v>
      </c>
      <c r="AD4612" s="1">
        <v>18.188</v>
      </c>
      <c r="AE4612" s="1">
        <v>0.138</v>
      </c>
      <c r="AF4612" s="1">
        <v>1.639</v>
      </c>
      <c r="AG4612" s="1">
        <v>25135.525</v>
      </c>
      <c r="AH4612" s="1">
        <v>3.329</v>
      </c>
      <c r="AI4612" s="1">
        <v>-0.077</v>
      </c>
      <c r="AJ4612" s="1">
        <v>-0.884</v>
      </c>
      <c r="AK4612" s="1">
        <v>4157.578</v>
      </c>
      <c r="AL4612" s="1">
        <v>196.07</v>
      </c>
      <c r="AM4612" s="1">
        <v>24250.797</v>
      </c>
      <c r="AN4612" s="1">
        <v>1143.66</v>
      </c>
      <c r="AO4612" s="1">
        <v>93.07</v>
      </c>
      <c r="AP4612" s="1">
        <v>96.562</v>
      </c>
      <c r="AQ4612" s="1">
        <v>-3.943</v>
      </c>
      <c r="AR4612" s="1">
        <v>-0.468</v>
      </c>
      <c r="AS4612" s="1">
        <v>11.396</v>
      </c>
      <c r="AT4612" s="1">
        <v>0.0</v>
      </c>
      <c r="AU4612" s="1">
        <v>0.0</v>
      </c>
      <c r="AV4612" s="1">
        <v>241.648</v>
      </c>
      <c r="AW4612" s="1">
        <v>17.857</v>
      </c>
      <c r="AX4612" s="1">
        <v>2.711</v>
      </c>
      <c r="AY4612" s="1">
        <v>379.47</v>
      </c>
      <c r="AZ4612" s="1">
        <v>17.896</v>
      </c>
      <c r="BA4612" s="1">
        <v>0.0</v>
      </c>
      <c r="BB4612" s="1">
        <v>0.962</v>
      </c>
      <c r="BC4612" s="1">
        <v>168.41</v>
      </c>
      <c r="BD4612" s="1">
        <v>51.653</v>
      </c>
      <c r="BE4612" s="1">
        <v>1.042</v>
      </c>
      <c r="BF4612" s="1">
        <v>3.058</v>
      </c>
      <c r="BG4612" s="1">
        <v>23.325</v>
      </c>
      <c r="BH4612" s="1">
        <v>1.1</v>
      </c>
      <c r="BI4612" s="1">
        <v>64.851</v>
      </c>
      <c r="BJ4612" s="1">
        <v>0.522</v>
      </c>
      <c r="BK4612" s="1">
        <v>0.258</v>
      </c>
      <c r="BL4612" s="1">
        <v>6.089</v>
      </c>
      <c r="BM4612" s="1">
        <v>2.425</v>
      </c>
      <c r="BN4612" s="1">
        <v>40.715</v>
      </c>
      <c r="BO4612" s="1">
        <v>309.587</v>
      </c>
      <c r="BP4612" s="1">
        <v>14.6</v>
      </c>
      <c r="BQ4612" s="1">
        <v>863.349</v>
      </c>
      <c r="BR4612" s="1">
        <v>6.93</v>
      </c>
      <c r="BS4612" s="1">
        <v>3.438</v>
      </c>
      <c r="BT4612" s="1">
        <v>12.33</v>
      </c>
      <c r="BU4612" s="1">
        <v>5.529</v>
      </c>
      <c r="BV4612" s="1">
        <v>1.348</v>
      </c>
      <c r="BW4612" s="1">
        <v>0.481</v>
      </c>
      <c r="BX4612" s="1">
        <v>36.139</v>
      </c>
      <c r="BY4612" s="1">
        <v>275.871</v>
      </c>
      <c r="BZ4612" s="1">
        <v>13.01</v>
      </c>
      <c r="CA4612" s="1">
        <v>766.309</v>
      </c>
      <c r="CB4612" s="1">
        <v>6.176</v>
      </c>
      <c r="CC4612" s="1">
        <v>3.051</v>
      </c>
      <c r="CD4612" s="1">
        <v>1.661</v>
      </c>
      <c r="CE4612" s="1">
        <v>4.318</v>
      </c>
      <c r="CF4612" s="1">
        <v>264.298</v>
      </c>
      <c r="CG4612" s="1">
        <v>0.0</v>
      </c>
      <c r="CH4612" s="1">
        <v>0.0</v>
      </c>
      <c r="CI4612" s="1">
        <v>5604.329</v>
      </c>
      <c r="CJ4612" s="1">
        <v>-1.683</v>
      </c>
      <c r="CK4612" s="1">
        <v>-0.336</v>
      </c>
      <c r="CL4612" s="1">
        <v>416.325</v>
      </c>
      <c r="CM4612" s="1">
        <v>19.634</v>
      </c>
      <c r="CN4612" s="1">
        <v>0.0</v>
      </c>
      <c r="CO4612" s="1">
        <v>22.315</v>
      </c>
      <c r="CP4612" s="1">
        <v>1.492</v>
      </c>
      <c r="CQ4612" s="1">
        <v>0.477</v>
      </c>
      <c r="CS4612" s="1">
        <v>142.386</v>
      </c>
      <c r="CT4612" s="1">
        <v>0.877</v>
      </c>
      <c r="CU4612" s="1">
        <v>10.125</v>
      </c>
      <c r="CW4612" s="1">
        <v>31.641</v>
      </c>
      <c r="CX4612" s="1">
        <v>0.227</v>
      </c>
      <c r="CZ4612" s="1">
        <v>0.126</v>
      </c>
      <c r="DA4612" s="1">
        <v>4467.164</v>
      </c>
      <c r="DB4612" s="1">
        <v>1185.383</v>
      </c>
      <c r="DC4612" s="1">
        <v>72.026</v>
      </c>
      <c r="DD4612" s="1">
        <v>1.944</v>
      </c>
      <c r="DE4612" s="1">
        <v>4.576</v>
      </c>
      <c r="DF4612" s="1">
        <v>33.715</v>
      </c>
      <c r="DG4612" s="1">
        <v>1.59</v>
      </c>
      <c r="DH4612" s="1">
        <v>97.04</v>
      </c>
      <c r="DI4612" s="1">
        <v>0.755</v>
      </c>
      <c r="DJ4612" s="1">
        <v>0.386</v>
      </c>
      <c r="DL4612" s="1">
        <v>0.026</v>
      </c>
      <c r="DM4612" s="1">
        <v>0.026</v>
      </c>
      <c r="DN4612" s="1">
        <v>0.212</v>
      </c>
      <c r="DO4612" s="1">
        <v>0.01</v>
      </c>
      <c r="DP4612" s="1">
        <v>0.548</v>
      </c>
      <c r="DQ4612" s="1">
        <v>0.005</v>
      </c>
      <c r="DR4612" s="1">
        <v>0.002</v>
      </c>
      <c r="DT4612" s="1">
        <v>0.0</v>
      </c>
      <c r="DU4612" s="1">
        <v>0.0</v>
      </c>
      <c r="DV4612" s="1">
        <v>0.0</v>
      </c>
      <c r="DW4612" s="1">
        <v>0.0</v>
      </c>
      <c r="DX4612" s="1">
        <v>0.0</v>
      </c>
      <c r="DY4612" s="1">
        <v>0.0</v>
      </c>
      <c r="DZ4612" s="1">
        <v>0.0</v>
      </c>
    </row>
    <row r="4613">
      <c r="A4613" s="1" t="s">
        <v>491</v>
      </c>
      <c r="B4613" s="1">
        <v>2001.0</v>
      </c>
      <c r="C4613" s="1" t="s">
        <v>492</v>
      </c>
      <c r="D4613" s="1">
        <v>4.7566761E7</v>
      </c>
      <c r="E4613" s="1">
        <v>3.7488902144E11</v>
      </c>
      <c r="G4613" s="1">
        <v>0.0</v>
      </c>
      <c r="H4613" s="1">
        <v>0.0</v>
      </c>
      <c r="I4613" s="1">
        <v>0.0</v>
      </c>
      <c r="J4613" s="1">
        <v>8.83</v>
      </c>
      <c r="K4613" s="1">
        <v>0.42</v>
      </c>
      <c r="L4613" s="1">
        <v>0.2</v>
      </c>
      <c r="M4613" s="1">
        <v>0.0</v>
      </c>
      <c r="N4613" s="1">
        <v>806.235</v>
      </c>
      <c r="O4613" s="1">
        <v>0.358</v>
      </c>
      <c r="P4613" s="1">
        <v>3.104</v>
      </c>
      <c r="Q4613" s="1">
        <v>18312.553</v>
      </c>
      <c r="R4613" s="1">
        <v>871.069</v>
      </c>
      <c r="S4613" s="1">
        <v>4146.383</v>
      </c>
      <c r="T4613" s="1">
        <v>197.23</v>
      </c>
      <c r="U4613" s="1">
        <v>-0.285</v>
      </c>
      <c r="V4613" s="1">
        <v>-4.199</v>
      </c>
      <c r="W4613" s="1">
        <v>30873.512</v>
      </c>
      <c r="X4613" s="1">
        <v>1468.553</v>
      </c>
      <c r="Y4613" s="1">
        <v>93.874</v>
      </c>
      <c r="Z4613" s="1">
        <v>73.162</v>
      </c>
      <c r="AA4613" s="1">
        <v>212.3</v>
      </c>
      <c r="AB4613" s="1">
        <v>4463.201</v>
      </c>
      <c r="AC4613" s="1">
        <v>210.1</v>
      </c>
      <c r="AD4613" s="1">
        <v>17.992</v>
      </c>
      <c r="AE4613" s="1">
        <v>0.519</v>
      </c>
      <c r="AF4613" s="1">
        <v>6.153</v>
      </c>
      <c r="AG4613" s="1">
        <v>25049.77</v>
      </c>
      <c r="AH4613" s="1">
        <v>3.178</v>
      </c>
      <c r="AI4613" s="1">
        <v>0.981</v>
      </c>
      <c r="AJ4613" s="1">
        <v>11.221</v>
      </c>
      <c r="AK4613" s="1">
        <v>4146.383</v>
      </c>
      <c r="AL4613" s="1">
        <v>197.23</v>
      </c>
      <c r="AM4613" s="1">
        <v>24279.145</v>
      </c>
      <c r="AN4613" s="1">
        <v>1154.88</v>
      </c>
      <c r="AO4613" s="1">
        <v>93.874</v>
      </c>
      <c r="AP4613" s="1">
        <v>97.0</v>
      </c>
      <c r="AQ4613" s="1">
        <v>21.35</v>
      </c>
      <c r="AR4613" s="1">
        <v>2.433</v>
      </c>
      <c r="AS4613" s="1">
        <v>13.829</v>
      </c>
      <c r="AT4613" s="1">
        <v>0.0</v>
      </c>
      <c r="AU4613" s="1">
        <v>0.0</v>
      </c>
      <c r="AV4613" s="1">
        <v>290.73</v>
      </c>
      <c r="AW4613" s="1">
        <v>27.273</v>
      </c>
      <c r="AX4613" s="1">
        <v>4.881</v>
      </c>
      <c r="AY4613" s="1">
        <v>478.828</v>
      </c>
      <c r="AZ4613" s="1">
        <v>22.776</v>
      </c>
      <c r="BA4613" s="1">
        <v>0.0</v>
      </c>
      <c r="BB4613" s="1">
        <v>1.162</v>
      </c>
      <c r="BC4613" s="1">
        <v>169.39</v>
      </c>
      <c r="BD4613" s="1">
        <v>56.312</v>
      </c>
      <c r="BE4613" s="1">
        <v>1.696</v>
      </c>
      <c r="BF4613" s="1">
        <v>4.754</v>
      </c>
      <c r="BG4613" s="1">
        <v>36.16</v>
      </c>
      <c r="BH4613" s="1">
        <v>1.72</v>
      </c>
      <c r="BI4613" s="1">
        <v>99.947</v>
      </c>
      <c r="BJ4613" s="1">
        <v>0.819</v>
      </c>
      <c r="BK4613" s="1">
        <v>0.399</v>
      </c>
      <c r="BL4613" s="1">
        <v>-11.809</v>
      </c>
      <c r="BM4613" s="1">
        <v>-4.999</v>
      </c>
      <c r="BN4613" s="1">
        <v>35.717</v>
      </c>
      <c r="BO4613" s="1">
        <v>270.567</v>
      </c>
      <c r="BP4613" s="1">
        <v>12.87</v>
      </c>
      <c r="BQ4613" s="1">
        <v>750.874</v>
      </c>
      <c r="BR4613" s="1">
        <v>6.126</v>
      </c>
      <c r="BS4613" s="1">
        <v>3.0</v>
      </c>
      <c r="BT4613" s="1">
        <v>2.2</v>
      </c>
      <c r="BU4613" s="1">
        <v>1.036</v>
      </c>
      <c r="BV4613" s="1">
        <v>-17.61</v>
      </c>
      <c r="BW4613" s="1">
        <v>-6.528</v>
      </c>
      <c r="BX4613" s="1">
        <v>29.61</v>
      </c>
      <c r="BY4613" s="1">
        <v>225.367</v>
      </c>
      <c r="BZ4613" s="1">
        <v>10.72</v>
      </c>
      <c r="CA4613" s="1">
        <v>622.504</v>
      </c>
      <c r="CB4613" s="1">
        <v>5.102</v>
      </c>
      <c r="CC4613" s="1">
        <v>2.487</v>
      </c>
      <c r="CD4613" s="1">
        <v>2.151</v>
      </c>
      <c r="CE4613" s="1">
        <v>5.684</v>
      </c>
      <c r="CF4613" s="1">
        <v>269.982</v>
      </c>
      <c r="CG4613" s="1">
        <v>0.0</v>
      </c>
      <c r="CH4613" s="1">
        <v>0.0</v>
      </c>
      <c r="CI4613" s="1">
        <v>5675.862</v>
      </c>
      <c r="CJ4613" s="1">
        <v>-1.102</v>
      </c>
      <c r="CK4613" s="1">
        <v>-0.216</v>
      </c>
      <c r="CL4613" s="1">
        <v>408.213</v>
      </c>
      <c r="CM4613" s="1">
        <v>19.417</v>
      </c>
      <c r="CN4613" s="1">
        <v>0.0</v>
      </c>
      <c r="CO4613" s="1">
        <v>22.676</v>
      </c>
      <c r="CP4613" s="1">
        <v>1.322</v>
      </c>
      <c r="CQ4613" s="1">
        <v>0.423</v>
      </c>
      <c r="CS4613" s="1">
        <v>-11.393</v>
      </c>
      <c r="CT4613" s="1">
        <v>-0.17</v>
      </c>
      <c r="CU4613" s="1">
        <v>8.895</v>
      </c>
      <c r="CW4613" s="1">
        <v>27.796</v>
      </c>
      <c r="CX4613" s="1">
        <v>0.201</v>
      </c>
      <c r="CZ4613" s="1">
        <v>0.111</v>
      </c>
      <c r="DA4613" s="1">
        <v>4416.95</v>
      </c>
      <c r="DB4613" s="1">
        <v>1191.536</v>
      </c>
      <c r="DC4613" s="1">
        <v>35.716</v>
      </c>
      <c r="DD4613" s="1">
        <v>1.53</v>
      </c>
      <c r="DE4613" s="1">
        <v>6.106</v>
      </c>
      <c r="DF4613" s="1">
        <v>45.2</v>
      </c>
      <c r="DG4613" s="1">
        <v>2.15</v>
      </c>
      <c r="DH4613" s="1">
        <v>128.37</v>
      </c>
      <c r="DI4613" s="1">
        <v>1.023</v>
      </c>
      <c r="DJ4613" s="1">
        <v>0.513</v>
      </c>
      <c r="DK4613" s="1">
        <v>16.129</v>
      </c>
      <c r="DL4613" s="1">
        <v>0.004</v>
      </c>
      <c r="DM4613" s="1">
        <v>0.03</v>
      </c>
      <c r="DN4613" s="1">
        <v>0.21</v>
      </c>
      <c r="DO4613" s="1">
        <v>0.01</v>
      </c>
      <c r="DP4613" s="1">
        <v>0.627</v>
      </c>
      <c r="DQ4613" s="1">
        <v>0.005</v>
      </c>
      <c r="DR4613" s="1">
        <v>0.003</v>
      </c>
      <c r="DT4613" s="1">
        <v>0.0</v>
      </c>
      <c r="DU4613" s="1">
        <v>0.0</v>
      </c>
      <c r="DV4613" s="1">
        <v>0.0</v>
      </c>
      <c r="DW4613" s="1">
        <v>0.0</v>
      </c>
      <c r="DX4613" s="1">
        <v>0.0</v>
      </c>
      <c r="DY4613" s="1">
        <v>0.0</v>
      </c>
      <c r="DZ4613" s="1">
        <v>0.0</v>
      </c>
    </row>
    <row r="4614">
      <c r="A4614" s="1" t="s">
        <v>491</v>
      </c>
      <c r="B4614" s="1">
        <v>2002.0</v>
      </c>
      <c r="C4614" s="1" t="s">
        <v>492</v>
      </c>
      <c r="D4614" s="1">
        <v>4.8019362E7</v>
      </c>
      <c r="E4614" s="1">
        <v>3.96137562112E11</v>
      </c>
      <c r="G4614" s="1">
        <v>0.491</v>
      </c>
      <c r="H4614" s="1">
        <v>10.227</v>
      </c>
      <c r="I4614" s="1">
        <v>0.491</v>
      </c>
      <c r="J4614" s="1">
        <v>9.579</v>
      </c>
      <c r="K4614" s="1">
        <v>0.46</v>
      </c>
      <c r="L4614" s="1">
        <v>0.209</v>
      </c>
      <c r="M4614" s="1">
        <v>0.042</v>
      </c>
      <c r="N4614" s="1">
        <v>802.285</v>
      </c>
      <c r="O4614" s="1">
        <v>-4.876</v>
      </c>
      <c r="P4614" s="1">
        <v>-42.471</v>
      </c>
      <c r="Q4614" s="1">
        <v>17255.5</v>
      </c>
      <c r="R4614" s="1">
        <v>828.598</v>
      </c>
      <c r="S4614" s="1">
        <v>4290.561</v>
      </c>
      <c r="T4614" s="1">
        <v>206.03</v>
      </c>
      <c r="U4614" s="1">
        <v>-1.515</v>
      </c>
      <c r="V4614" s="1">
        <v>-22.255</v>
      </c>
      <c r="W4614" s="1">
        <v>30119.053</v>
      </c>
      <c r="X4614" s="1">
        <v>1446.298</v>
      </c>
      <c r="Y4614" s="1">
        <v>93.408</v>
      </c>
      <c r="Z4614" s="1">
        <v>71.432</v>
      </c>
      <c r="AA4614" s="1">
        <v>222.82</v>
      </c>
      <c r="AB4614" s="1">
        <v>4640.212</v>
      </c>
      <c r="AC4614" s="1">
        <v>220.57</v>
      </c>
      <c r="AD4614" s="1">
        <v>19.442</v>
      </c>
      <c r="AE4614" s="1">
        <v>-2.552</v>
      </c>
      <c r="AF4614" s="1">
        <v>-30.411</v>
      </c>
      <c r="AG4614" s="1">
        <v>24180.35</v>
      </c>
      <c r="AH4614" s="1">
        <v>2.931</v>
      </c>
      <c r="AI4614" s="1">
        <v>-3.067</v>
      </c>
      <c r="AJ4614" s="1">
        <v>-35.42</v>
      </c>
      <c r="AK4614" s="1">
        <v>4290.561</v>
      </c>
      <c r="AL4614" s="1">
        <v>206.03</v>
      </c>
      <c r="AM4614" s="1">
        <v>23312.676</v>
      </c>
      <c r="AN4614" s="1">
        <v>1119.46</v>
      </c>
      <c r="AO4614" s="1">
        <v>93.408</v>
      </c>
      <c r="AP4614" s="1">
        <v>96.506</v>
      </c>
      <c r="AQ4614" s="1">
        <v>0.655</v>
      </c>
      <c r="AR4614" s="1">
        <v>0.091</v>
      </c>
      <c r="AS4614" s="1">
        <v>13.92</v>
      </c>
      <c r="AT4614" s="1">
        <v>0.0</v>
      </c>
      <c r="AU4614" s="1">
        <v>0.0</v>
      </c>
      <c r="AV4614" s="1">
        <v>289.875</v>
      </c>
      <c r="AW4614" s="1">
        <v>9.524</v>
      </c>
      <c r="AX4614" s="1">
        <v>2.169</v>
      </c>
      <c r="AY4614" s="1">
        <v>519.488</v>
      </c>
      <c r="AZ4614" s="1">
        <v>24.945</v>
      </c>
      <c r="BA4614" s="1">
        <v>0.0</v>
      </c>
      <c r="BB4614" s="1">
        <v>1.2</v>
      </c>
      <c r="BC4614" s="1">
        <v>176.96</v>
      </c>
      <c r="BD4614" s="1">
        <v>21.092</v>
      </c>
      <c r="BE4614" s="1">
        <v>0.955</v>
      </c>
      <c r="BF4614" s="1">
        <v>5.71</v>
      </c>
      <c r="BG4614" s="1">
        <v>43.316</v>
      </c>
      <c r="BH4614" s="1">
        <v>2.08</v>
      </c>
      <c r="BI4614" s="1">
        <v>118.902</v>
      </c>
      <c r="BJ4614" s="1">
        <v>0.943</v>
      </c>
      <c r="BK4614" s="1">
        <v>0.492</v>
      </c>
      <c r="BL4614" s="1">
        <v>16.816</v>
      </c>
      <c r="BM4614" s="1">
        <v>4.808</v>
      </c>
      <c r="BN4614" s="1">
        <v>40.525</v>
      </c>
      <c r="BO4614" s="1">
        <v>302.795</v>
      </c>
      <c r="BP4614" s="1">
        <v>14.54</v>
      </c>
      <c r="BQ4614" s="1">
        <v>843.933</v>
      </c>
      <c r="BR4614" s="1">
        <v>6.592</v>
      </c>
      <c r="BS4614" s="1">
        <v>3.494</v>
      </c>
      <c r="BT4614" s="1">
        <v>2.25</v>
      </c>
      <c r="BU4614" s="1">
        <v>1.01</v>
      </c>
      <c r="BV4614" s="1">
        <v>11.867</v>
      </c>
      <c r="BW4614" s="1">
        <v>3.242</v>
      </c>
      <c r="BX4614" s="1">
        <v>32.852</v>
      </c>
      <c r="BY4614" s="1">
        <v>249.691</v>
      </c>
      <c r="BZ4614" s="1">
        <v>11.99</v>
      </c>
      <c r="CA4614" s="1">
        <v>684.142</v>
      </c>
      <c r="CB4614" s="1">
        <v>5.436</v>
      </c>
      <c r="CC4614" s="1">
        <v>2.832</v>
      </c>
      <c r="CD4614" s="1">
        <v>2.578</v>
      </c>
      <c r="CE4614" s="1">
        <v>6.96</v>
      </c>
      <c r="CF4614" s="1">
        <v>276.942</v>
      </c>
      <c r="CG4614" s="1">
        <v>0.0</v>
      </c>
      <c r="CH4614" s="1">
        <v>0.0</v>
      </c>
      <c r="CI4614" s="1">
        <v>5767.301</v>
      </c>
      <c r="CJ4614" s="1">
        <v>-20.044</v>
      </c>
      <c r="CK4614" s="1">
        <v>-3.892</v>
      </c>
      <c r="CL4614" s="1">
        <v>323.313</v>
      </c>
      <c r="CM4614" s="1">
        <v>15.525</v>
      </c>
      <c r="CN4614" s="1">
        <v>0.0</v>
      </c>
      <c r="CO4614" s="1">
        <v>23.875</v>
      </c>
      <c r="CP4614" s="1">
        <v>1.438</v>
      </c>
      <c r="CQ4614" s="1">
        <v>0.46</v>
      </c>
      <c r="CS4614" s="1">
        <v>8.792</v>
      </c>
      <c r="CT4614" s="1">
        <v>0.116</v>
      </c>
      <c r="CU4614" s="1">
        <v>9.586</v>
      </c>
      <c r="CW4614" s="1">
        <v>29.955</v>
      </c>
      <c r="CX4614" s="1">
        <v>0.209</v>
      </c>
      <c r="CZ4614" s="1">
        <v>0.124</v>
      </c>
      <c r="DA4614" s="1">
        <v>4593.355</v>
      </c>
      <c r="DB4614" s="1">
        <v>1161.125</v>
      </c>
      <c r="DC4614" s="1">
        <v>41.435</v>
      </c>
      <c r="DD4614" s="1">
        <v>1.567</v>
      </c>
      <c r="DE4614" s="1">
        <v>7.673</v>
      </c>
      <c r="DF4614" s="1">
        <v>53.104</v>
      </c>
      <c r="DG4614" s="1">
        <v>2.55</v>
      </c>
      <c r="DH4614" s="1">
        <v>159.791</v>
      </c>
      <c r="DI4614" s="1">
        <v>1.156</v>
      </c>
      <c r="DJ4614" s="1">
        <v>0.661</v>
      </c>
      <c r="DK4614" s="1">
        <v>14.815</v>
      </c>
      <c r="DL4614" s="1">
        <v>0.004</v>
      </c>
      <c r="DM4614" s="1">
        <v>0.034</v>
      </c>
      <c r="DN4614" s="1">
        <v>0.208</v>
      </c>
      <c r="DO4614" s="1">
        <v>0.01</v>
      </c>
      <c r="DP4614" s="1">
        <v>0.707</v>
      </c>
      <c r="DQ4614" s="1">
        <v>0.005</v>
      </c>
      <c r="DR4614" s="1">
        <v>0.003</v>
      </c>
      <c r="DT4614" s="1">
        <v>0.0</v>
      </c>
      <c r="DU4614" s="1">
        <v>0.0</v>
      </c>
      <c r="DV4614" s="1">
        <v>0.0</v>
      </c>
      <c r="DW4614" s="1">
        <v>0.0</v>
      </c>
      <c r="DX4614" s="1">
        <v>0.0</v>
      </c>
      <c r="DY4614" s="1">
        <v>0.0</v>
      </c>
      <c r="DZ4614" s="1">
        <v>0.0</v>
      </c>
    </row>
    <row r="4615">
      <c r="A4615" s="1" t="s">
        <v>491</v>
      </c>
      <c r="B4615" s="1">
        <v>2003.0</v>
      </c>
      <c r="C4615" s="1" t="s">
        <v>492</v>
      </c>
      <c r="D4615" s="1">
        <v>4.8500305E7</v>
      </c>
      <c r="E4615" s="1">
        <v>4.1371009024E11</v>
      </c>
      <c r="F4615" s="1">
        <v>10.361</v>
      </c>
      <c r="G4615" s="1">
        <v>0.051</v>
      </c>
      <c r="H4615" s="1">
        <v>11.174</v>
      </c>
      <c r="I4615" s="1">
        <v>0.542</v>
      </c>
      <c r="J4615" s="1">
        <v>8.454</v>
      </c>
      <c r="K4615" s="1">
        <v>0.41</v>
      </c>
      <c r="L4615" s="1">
        <v>0.175</v>
      </c>
      <c r="M4615" s="1">
        <v>0.043</v>
      </c>
      <c r="N4615" s="1">
        <v>807.668</v>
      </c>
      <c r="O4615" s="1">
        <v>11.148</v>
      </c>
      <c r="P4615" s="1">
        <v>92.368</v>
      </c>
      <c r="Q4615" s="1">
        <v>18988.875</v>
      </c>
      <c r="R4615" s="1">
        <v>920.966</v>
      </c>
      <c r="S4615" s="1">
        <v>4542.446</v>
      </c>
      <c r="T4615" s="1">
        <v>220.31</v>
      </c>
      <c r="U4615" s="1">
        <v>8.389</v>
      </c>
      <c r="V4615" s="1">
        <v>121.327</v>
      </c>
      <c r="W4615" s="1">
        <v>32321.957</v>
      </c>
      <c r="X4615" s="1">
        <v>1567.625</v>
      </c>
      <c r="Y4615" s="1">
        <v>94.057</v>
      </c>
      <c r="Z4615" s="1">
        <v>73.264</v>
      </c>
      <c r="AA4615" s="1">
        <v>232.16</v>
      </c>
      <c r="AB4615" s="1">
        <v>4786.774</v>
      </c>
      <c r="AC4615" s="1">
        <v>234.23</v>
      </c>
      <c r="AD4615" s="1">
        <v>18.999</v>
      </c>
      <c r="AE4615" s="1">
        <v>8.34</v>
      </c>
      <c r="AF4615" s="1">
        <v>96.833</v>
      </c>
      <c r="AG4615" s="1">
        <v>25937.115</v>
      </c>
      <c r="AH4615" s="1">
        <v>3.041</v>
      </c>
      <c r="AI4615" s="1">
        <v>8.84</v>
      </c>
      <c r="AJ4615" s="1">
        <v>98.955</v>
      </c>
      <c r="AK4615" s="1">
        <v>4542.446</v>
      </c>
      <c r="AL4615" s="1">
        <v>220.31</v>
      </c>
      <c r="AM4615" s="1">
        <v>25121.793</v>
      </c>
      <c r="AN4615" s="1">
        <v>1218.415</v>
      </c>
      <c r="AO4615" s="1">
        <v>94.057</v>
      </c>
      <c r="AP4615" s="1">
        <v>96.927</v>
      </c>
      <c r="AQ4615" s="1">
        <v>-24.385</v>
      </c>
      <c r="AR4615" s="1">
        <v>-3.394</v>
      </c>
      <c r="AS4615" s="1">
        <v>10.525</v>
      </c>
      <c r="AT4615" s="1">
        <v>0.0</v>
      </c>
      <c r="AU4615" s="1">
        <v>0.0</v>
      </c>
      <c r="AV4615" s="1">
        <v>217.014</v>
      </c>
      <c r="AW4615" s="1">
        <v>-0.87</v>
      </c>
      <c r="AX4615" s="1">
        <v>-0.217</v>
      </c>
      <c r="AY4615" s="1">
        <v>509.864</v>
      </c>
      <c r="AZ4615" s="1">
        <v>24.729</v>
      </c>
      <c r="BA4615" s="1">
        <v>0.0</v>
      </c>
      <c r="BB4615" s="1">
        <v>0.837</v>
      </c>
      <c r="BC4615" s="1">
        <v>189.18</v>
      </c>
      <c r="BD4615" s="1">
        <v>-60.297</v>
      </c>
      <c r="BE4615" s="1">
        <v>-3.455</v>
      </c>
      <c r="BF4615" s="1">
        <v>2.255</v>
      </c>
      <c r="BG4615" s="1">
        <v>17.113</v>
      </c>
      <c r="BH4615" s="1">
        <v>0.83</v>
      </c>
      <c r="BI4615" s="1">
        <v>46.485</v>
      </c>
      <c r="BJ4615" s="1">
        <v>0.354</v>
      </c>
      <c r="BK4615" s="1">
        <v>0.179</v>
      </c>
      <c r="BL4615" s="1">
        <v>-3.844</v>
      </c>
      <c r="BM4615" s="1">
        <v>-1.894</v>
      </c>
      <c r="BN4615" s="1">
        <v>38.631</v>
      </c>
      <c r="BO4615" s="1">
        <v>287.009</v>
      </c>
      <c r="BP4615" s="1">
        <v>13.92</v>
      </c>
      <c r="BQ4615" s="1">
        <v>796.511</v>
      </c>
      <c r="BR4615" s="1">
        <v>5.943</v>
      </c>
      <c r="BS4615" s="1">
        <v>3.073</v>
      </c>
      <c r="BT4615" s="1">
        <v>-2.07</v>
      </c>
      <c r="BU4615" s="1">
        <v>-0.892</v>
      </c>
      <c r="BV4615" s="1">
        <v>5.604</v>
      </c>
      <c r="BW4615" s="1">
        <v>1.652</v>
      </c>
      <c r="BX4615" s="1">
        <v>34.504</v>
      </c>
      <c r="BY4615" s="1">
        <v>261.029</v>
      </c>
      <c r="BZ4615" s="1">
        <v>12.66</v>
      </c>
      <c r="CA4615" s="1">
        <v>711.42</v>
      </c>
      <c r="CB4615" s="1">
        <v>5.405</v>
      </c>
      <c r="CC4615" s="1">
        <v>2.745</v>
      </c>
      <c r="CD4615" s="1">
        <v>3.604</v>
      </c>
      <c r="CE4615" s="1">
        <v>9.981</v>
      </c>
      <c r="CF4615" s="1">
        <v>286.923</v>
      </c>
      <c r="CG4615" s="1">
        <v>0.0</v>
      </c>
      <c r="CH4615" s="1">
        <v>0.0</v>
      </c>
      <c r="CI4615" s="1">
        <v>5915.905</v>
      </c>
      <c r="CJ4615" s="1">
        <v>36.796</v>
      </c>
      <c r="CK4615" s="1">
        <v>5.713</v>
      </c>
      <c r="CL4615" s="1">
        <v>437.892</v>
      </c>
      <c r="CM4615" s="1">
        <v>21.238</v>
      </c>
      <c r="CN4615" s="1">
        <v>0.0</v>
      </c>
      <c r="CO4615" s="1">
        <v>22.825</v>
      </c>
      <c r="CP4615" s="1">
        <v>1.276</v>
      </c>
      <c r="CQ4615" s="1">
        <v>0.408</v>
      </c>
      <c r="CS4615" s="1">
        <v>-11.275</v>
      </c>
      <c r="CT4615" s="1">
        <v>-0.162</v>
      </c>
      <c r="CU4615" s="1">
        <v>8.421</v>
      </c>
      <c r="CW4615" s="1">
        <v>26.314</v>
      </c>
      <c r="CX4615" s="1">
        <v>0.174</v>
      </c>
      <c r="CZ4615" s="1">
        <v>0.102</v>
      </c>
      <c r="DA4615" s="1">
        <v>4829.454</v>
      </c>
      <c r="DB4615" s="1">
        <v>1257.958</v>
      </c>
      <c r="DC4615" s="1">
        <v>-41.017</v>
      </c>
      <c r="DD4615" s="1">
        <v>-3.546</v>
      </c>
      <c r="DE4615" s="1">
        <v>4.127</v>
      </c>
      <c r="DF4615" s="1">
        <v>25.979</v>
      </c>
      <c r="DG4615" s="1">
        <v>1.26</v>
      </c>
      <c r="DH4615" s="1">
        <v>85.092</v>
      </c>
      <c r="DI4615" s="1">
        <v>0.538</v>
      </c>
      <c r="DJ4615" s="1">
        <v>0.328</v>
      </c>
      <c r="DK4615" s="1">
        <v>12.097</v>
      </c>
      <c r="DL4615" s="1">
        <v>0.004</v>
      </c>
      <c r="DM4615" s="1">
        <v>0.038</v>
      </c>
      <c r="DN4615" s="1">
        <v>0.206</v>
      </c>
      <c r="DO4615" s="1">
        <v>0.01</v>
      </c>
      <c r="DP4615" s="1">
        <v>0.781</v>
      </c>
      <c r="DQ4615" s="1">
        <v>0.004</v>
      </c>
      <c r="DR4615" s="1">
        <v>0.003</v>
      </c>
      <c r="DT4615" s="1">
        <v>0.016</v>
      </c>
      <c r="DU4615" s="1">
        <v>0.016</v>
      </c>
      <c r="DV4615" s="1">
        <v>0.206</v>
      </c>
      <c r="DW4615" s="1">
        <v>0.01</v>
      </c>
      <c r="DX4615" s="1">
        <v>0.337</v>
      </c>
      <c r="DY4615" s="1">
        <v>0.004</v>
      </c>
      <c r="DZ4615" s="1">
        <v>0.001</v>
      </c>
    </row>
    <row r="4616">
      <c r="A4616" s="1" t="s">
        <v>491</v>
      </c>
      <c r="B4616" s="1">
        <v>2004.0</v>
      </c>
      <c r="C4616" s="1" t="s">
        <v>492</v>
      </c>
      <c r="D4616" s="1">
        <v>4.8991365E7</v>
      </c>
      <c r="E4616" s="1">
        <v>4.3926585344E11</v>
      </c>
      <c r="F4616" s="1">
        <v>17.576</v>
      </c>
      <c r="G4616" s="1">
        <v>0.095</v>
      </c>
      <c r="H4616" s="1">
        <v>13.007</v>
      </c>
      <c r="I4616" s="1">
        <v>0.637</v>
      </c>
      <c r="J4616" s="1">
        <v>7.756</v>
      </c>
      <c r="K4616" s="1">
        <v>0.38</v>
      </c>
      <c r="L4616" s="1">
        <v>0.155</v>
      </c>
      <c r="M4616" s="1">
        <v>0.046</v>
      </c>
      <c r="N4616" s="1">
        <v>806.917</v>
      </c>
      <c r="O4616" s="1">
        <v>9.57</v>
      </c>
      <c r="P4616" s="1">
        <v>88.141</v>
      </c>
      <c r="Q4616" s="1">
        <v>20597.646</v>
      </c>
      <c r="R4616" s="1">
        <v>1009.107</v>
      </c>
      <c r="S4616" s="1">
        <v>4692.255</v>
      </c>
      <c r="T4616" s="1">
        <v>229.88</v>
      </c>
      <c r="U4616" s="1">
        <v>1.708</v>
      </c>
      <c r="V4616" s="1">
        <v>26.771</v>
      </c>
      <c r="W4616" s="1">
        <v>32544.414</v>
      </c>
      <c r="X4616" s="1">
        <v>1594.395</v>
      </c>
      <c r="Y4616" s="1">
        <v>93.978</v>
      </c>
      <c r="Z4616" s="1">
        <v>73.559</v>
      </c>
      <c r="AA4616" s="1">
        <v>241.17</v>
      </c>
      <c r="AB4616" s="1">
        <v>4922.704</v>
      </c>
      <c r="AC4616" s="1">
        <v>244.61</v>
      </c>
      <c r="AD4616" s="1">
        <v>18.166</v>
      </c>
      <c r="AE4616" s="1">
        <v>9.127</v>
      </c>
      <c r="AF4616" s="1">
        <v>114.815</v>
      </c>
      <c r="AG4616" s="1">
        <v>28020.705</v>
      </c>
      <c r="AH4616" s="1">
        <v>3.125</v>
      </c>
      <c r="AI4616" s="1">
        <v>9.252</v>
      </c>
      <c r="AJ4616" s="1">
        <v>112.727</v>
      </c>
      <c r="AK4616" s="1">
        <v>4692.255</v>
      </c>
      <c r="AL4616" s="1">
        <v>229.88</v>
      </c>
      <c r="AM4616" s="1">
        <v>27170.951</v>
      </c>
      <c r="AN4616" s="1">
        <v>1331.142</v>
      </c>
      <c r="AO4616" s="1">
        <v>93.978</v>
      </c>
      <c r="AP4616" s="1">
        <v>97.033</v>
      </c>
      <c r="AQ4616" s="1">
        <v>131.28</v>
      </c>
      <c r="AR4616" s="1">
        <v>13.818</v>
      </c>
      <c r="AS4616" s="1">
        <v>24.343</v>
      </c>
      <c r="AT4616" s="1">
        <v>0.0</v>
      </c>
      <c r="AU4616" s="1">
        <v>0.0</v>
      </c>
      <c r="AV4616" s="1">
        <v>496.88</v>
      </c>
      <c r="AW4616" s="1">
        <v>-10.965</v>
      </c>
      <c r="AX4616" s="1">
        <v>-2.711</v>
      </c>
      <c r="AY4616" s="1">
        <v>449.408</v>
      </c>
      <c r="AZ4616" s="1">
        <v>22.017</v>
      </c>
      <c r="BA4616" s="1">
        <v>0.0</v>
      </c>
      <c r="BB4616" s="1">
        <v>1.774</v>
      </c>
      <c r="BC4616" s="1">
        <v>197.38</v>
      </c>
      <c r="BD4616" s="1">
        <v>14.808</v>
      </c>
      <c r="BE4616" s="1">
        <v>0.32</v>
      </c>
      <c r="BF4616" s="1">
        <v>2.574</v>
      </c>
      <c r="BG4616" s="1">
        <v>19.391</v>
      </c>
      <c r="BH4616" s="1">
        <v>0.95</v>
      </c>
      <c r="BI4616" s="1">
        <v>52.547</v>
      </c>
      <c r="BJ4616" s="1">
        <v>0.388</v>
      </c>
      <c r="BK4616" s="1">
        <v>0.188</v>
      </c>
      <c r="BL4616" s="1">
        <v>6.231</v>
      </c>
      <c r="BM4616" s="1">
        <v>2.068</v>
      </c>
      <c r="BN4616" s="1">
        <v>40.699</v>
      </c>
      <c r="BO4616" s="1">
        <v>300.665</v>
      </c>
      <c r="BP4616" s="1">
        <v>14.73</v>
      </c>
      <c r="BQ4616" s="1">
        <v>830.746</v>
      </c>
      <c r="BR4616" s="1">
        <v>6.022</v>
      </c>
      <c r="BS4616" s="1">
        <v>2.967</v>
      </c>
      <c r="BT4616" s="1">
        <v>-3.44</v>
      </c>
      <c r="BU4616" s="1">
        <v>-1.426</v>
      </c>
      <c r="BV4616" s="1">
        <v>5.545</v>
      </c>
      <c r="BW4616" s="1">
        <v>1.716</v>
      </c>
      <c r="BX4616" s="1">
        <v>36.22</v>
      </c>
      <c r="BY4616" s="1">
        <v>272.905</v>
      </c>
      <c r="BZ4616" s="1">
        <v>13.37</v>
      </c>
      <c r="CA4616" s="1">
        <v>739.311</v>
      </c>
      <c r="CB4616" s="1">
        <v>5.466</v>
      </c>
      <c r="CC4616" s="1">
        <v>2.64</v>
      </c>
      <c r="CD4616" s="1">
        <v>3.753</v>
      </c>
      <c r="CE4616" s="1">
        <v>10.769</v>
      </c>
      <c r="CF4616" s="1">
        <v>297.692</v>
      </c>
      <c r="CG4616" s="1">
        <v>0.0</v>
      </c>
      <c r="CH4616" s="1">
        <v>0.0</v>
      </c>
      <c r="CI4616" s="1">
        <v>6076.426</v>
      </c>
      <c r="CJ4616" s="1">
        <v>71.869</v>
      </c>
      <c r="CK4616" s="1">
        <v>15.263</v>
      </c>
      <c r="CL4616" s="1">
        <v>745.057</v>
      </c>
      <c r="CM4616" s="1">
        <v>36.501</v>
      </c>
      <c r="CN4616" s="1">
        <v>0.0</v>
      </c>
      <c r="CO4616" s="1">
        <v>21.7</v>
      </c>
      <c r="CP4616" s="1">
        <v>1.193</v>
      </c>
      <c r="CQ4616" s="1">
        <v>0.382</v>
      </c>
      <c r="CS4616" s="1">
        <v>-6.489</v>
      </c>
      <c r="CT4616" s="1">
        <v>-0.083</v>
      </c>
      <c r="CU4616" s="1">
        <v>7.795</v>
      </c>
      <c r="CW4616" s="1">
        <v>24.36</v>
      </c>
      <c r="CX4616" s="1">
        <v>0.156</v>
      </c>
      <c r="CZ4616" s="1">
        <v>0.087</v>
      </c>
      <c r="DA4616" s="1">
        <v>4992.921</v>
      </c>
      <c r="DB4616" s="1">
        <v>1372.773</v>
      </c>
      <c r="DC4616" s="1">
        <v>11.063</v>
      </c>
      <c r="DD4616" s="1">
        <v>0.353</v>
      </c>
      <c r="DE4616" s="1">
        <v>4.48</v>
      </c>
      <c r="DF4616" s="1">
        <v>27.76</v>
      </c>
      <c r="DG4616" s="1">
        <v>1.36</v>
      </c>
      <c r="DH4616" s="1">
        <v>91.435</v>
      </c>
      <c r="DI4616" s="1">
        <v>0.556</v>
      </c>
      <c r="DJ4616" s="1">
        <v>0.327</v>
      </c>
      <c r="DK4616" s="1">
        <v>11.511</v>
      </c>
      <c r="DL4616" s="1">
        <v>0.004</v>
      </c>
      <c r="DM4616" s="1">
        <v>0.042</v>
      </c>
      <c r="DN4616" s="1">
        <v>0.408</v>
      </c>
      <c r="DO4616" s="1">
        <v>0.02</v>
      </c>
      <c r="DP4616" s="1">
        <v>0.857</v>
      </c>
      <c r="DQ4616" s="1">
        <v>0.008</v>
      </c>
      <c r="DR4616" s="1">
        <v>0.003</v>
      </c>
      <c r="DS4616" s="1">
        <v>100.0</v>
      </c>
      <c r="DT4616" s="1">
        <v>0.016</v>
      </c>
      <c r="DU4616" s="1">
        <v>0.033</v>
      </c>
      <c r="DV4616" s="1">
        <v>0.204</v>
      </c>
      <c r="DW4616" s="1">
        <v>0.01</v>
      </c>
      <c r="DX4616" s="1">
        <v>0.664</v>
      </c>
      <c r="DY4616" s="1">
        <v>0.004</v>
      </c>
      <c r="DZ4616" s="1">
        <v>0.002</v>
      </c>
    </row>
    <row r="4617">
      <c r="A4617" s="1" t="s">
        <v>491</v>
      </c>
      <c r="B4617" s="1">
        <v>2005.0</v>
      </c>
      <c r="C4617" s="1" t="s">
        <v>492</v>
      </c>
      <c r="D4617" s="1">
        <v>4.9489992E7</v>
      </c>
      <c r="E4617" s="1">
        <v>4.701888512E11</v>
      </c>
      <c r="F4617" s="1">
        <v>-100.0</v>
      </c>
      <c r="G4617" s="1">
        <v>-0.637</v>
      </c>
      <c r="H4617" s="1">
        <v>0.0</v>
      </c>
      <c r="I4617" s="1">
        <v>0.0</v>
      </c>
      <c r="J4617" s="1">
        <v>8.689</v>
      </c>
      <c r="K4617" s="1">
        <v>0.43</v>
      </c>
      <c r="L4617" s="1">
        <v>0.176</v>
      </c>
      <c r="M4617" s="1">
        <v>0.0</v>
      </c>
      <c r="N4617" s="1">
        <v>812.681</v>
      </c>
      <c r="O4617" s="1">
        <v>-7.813</v>
      </c>
      <c r="P4617" s="1">
        <v>-78.843</v>
      </c>
      <c r="Q4617" s="1">
        <v>18797.014</v>
      </c>
      <c r="R4617" s="1">
        <v>930.264</v>
      </c>
      <c r="S4617" s="1">
        <v>4682.967</v>
      </c>
      <c r="T4617" s="1">
        <v>231.76</v>
      </c>
      <c r="U4617" s="1">
        <v>0.94</v>
      </c>
      <c r="V4617" s="1">
        <v>14.995</v>
      </c>
      <c r="W4617" s="1">
        <v>32519.5</v>
      </c>
      <c r="X4617" s="1">
        <v>1609.39</v>
      </c>
      <c r="Y4617" s="1">
        <v>94.623</v>
      </c>
      <c r="Z4617" s="1">
        <v>71.648</v>
      </c>
      <c r="AA4617" s="1">
        <v>242.59</v>
      </c>
      <c r="AB4617" s="1">
        <v>4901.799</v>
      </c>
      <c r="AC4617" s="1">
        <v>244.93</v>
      </c>
      <c r="AD4617" s="1">
        <v>19.193</v>
      </c>
      <c r="AE4617" s="1">
        <v>-5.351</v>
      </c>
      <c r="AF4617" s="1">
        <v>-73.451</v>
      </c>
      <c r="AG4617" s="1">
        <v>26254.229</v>
      </c>
      <c r="AH4617" s="1">
        <v>2.763</v>
      </c>
      <c r="AI4617" s="1">
        <v>-5.116</v>
      </c>
      <c r="AJ4617" s="1">
        <v>-68.104</v>
      </c>
      <c r="AK4617" s="1">
        <v>4684.786</v>
      </c>
      <c r="AL4617" s="1">
        <v>231.85</v>
      </c>
      <c r="AM4617" s="1">
        <v>25521.076</v>
      </c>
      <c r="AN4617" s="1">
        <v>1263.038</v>
      </c>
      <c r="AO4617" s="1">
        <v>94.66</v>
      </c>
      <c r="AP4617" s="1">
        <v>97.278</v>
      </c>
      <c r="AQ4617" s="1">
        <v>41.951</v>
      </c>
      <c r="AR4617" s="1">
        <v>10.212</v>
      </c>
      <c r="AS4617" s="1">
        <v>34.555</v>
      </c>
      <c r="AT4617" s="1">
        <v>1.819</v>
      </c>
      <c r="AU4617" s="1">
        <v>0.09</v>
      </c>
      <c r="AV4617" s="1">
        <v>698.221</v>
      </c>
      <c r="AW4617" s="1">
        <v>-8.374</v>
      </c>
      <c r="AX4617" s="1">
        <v>-1.844</v>
      </c>
      <c r="AY4617" s="1">
        <v>407.624</v>
      </c>
      <c r="AZ4617" s="1">
        <v>20.173</v>
      </c>
      <c r="BA4617" s="1">
        <v>0.037</v>
      </c>
      <c r="BB4617" s="1">
        <v>2.661</v>
      </c>
      <c r="BC4617" s="1">
        <v>199.05</v>
      </c>
      <c r="BD4617" s="1">
        <v>40.213</v>
      </c>
      <c r="BE4617" s="1">
        <v>1.006</v>
      </c>
      <c r="BF4617" s="1">
        <v>3.58</v>
      </c>
      <c r="BG4617" s="1">
        <v>26.874</v>
      </c>
      <c r="BH4617" s="1">
        <v>1.33</v>
      </c>
      <c r="BI4617" s="1">
        <v>72.348</v>
      </c>
      <c r="BJ4617" s="1">
        <v>0.543</v>
      </c>
      <c r="BK4617" s="1">
        <v>0.276</v>
      </c>
      <c r="BL4617" s="1">
        <v>-14.86</v>
      </c>
      <c r="BM4617" s="1">
        <v>-5.355</v>
      </c>
      <c r="BN4617" s="1">
        <v>35.344</v>
      </c>
      <c r="BO4617" s="1">
        <v>264.296</v>
      </c>
      <c r="BP4617" s="1">
        <v>13.08</v>
      </c>
      <c r="BQ4617" s="1">
        <v>714.167</v>
      </c>
      <c r="BR4617" s="1">
        <v>5.34</v>
      </c>
      <c r="BS4617" s="1">
        <v>2.722</v>
      </c>
      <c r="BT4617" s="1">
        <v>-2.34</v>
      </c>
      <c r="BU4617" s="1">
        <v>-0.965</v>
      </c>
      <c r="BV4617" s="1">
        <v>-15.507</v>
      </c>
      <c r="BW4617" s="1">
        <v>-5.863</v>
      </c>
      <c r="BX4617" s="1">
        <v>30.357</v>
      </c>
      <c r="BY4617" s="1">
        <v>228.127</v>
      </c>
      <c r="BZ4617" s="1">
        <v>11.29</v>
      </c>
      <c r="CA4617" s="1">
        <v>613.389</v>
      </c>
      <c r="CB4617" s="1">
        <v>4.609</v>
      </c>
      <c r="CC4617" s="1">
        <v>2.338</v>
      </c>
      <c r="CD4617" s="1">
        <v>0.177</v>
      </c>
      <c r="CE4617" s="1">
        <v>0.526</v>
      </c>
      <c r="CF4617" s="1">
        <v>298.219</v>
      </c>
      <c r="CG4617" s="1">
        <v>0.0</v>
      </c>
      <c r="CH4617" s="1">
        <v>0.0</v>
      </c>
      <c r="CI4617" s="1">
        <v>6025.841</v>
      </c>
      <c r="CJ4617" s="1">
        <v>-34.733</v>
      </c>
      <c r="CK4617" s="1">
        <v>-12.678</v>
      </c>
      <c r="CL4617" s="1">
        <v>481.375</v>
      </c>
      <c r="CM4617" s="1">
        <v>23.823</v>
      </c>
      <c r="CN4617" s="1">
        <v>0.0</v>
      </c>
      <c r="CO4617" s="1">
        <v>22.968</v>
      </c>
      <c r="CP4617" s="1">
        <v>1.329</v>
      </c>
      <c r="CQ4617" s="1">
        <v>0.425</v>
      </c>
      <c r="CS4617" s="1">
        <v>11.364</v>
      </c>
      <c r="CT4617" s="1">
        <v>0.136</v>
      </c>
      <c r="CU4617" s="1">
        <v>8.594</v>
      </c>
      <c r="CW4617" s="1">
        <v>26.855</v>
      </c>
      <c r="CX4617" s="1">
        <v>0.174</v>
      </c>
      <c r="CZ4617" s="1">
        <v>0.102</v>
      </c>
      <c r="DA4617" s="1">
        <v>4949.081</v>
      </c>
      <c r="DB4617" s="1">
        <v>1299.322</v>
      </c>
      <c r="DC4617" s="1">
        <v>-10.534</v>
      </c>
      <c r="DD4617" s="1">
        <v>0.508</v>
      </c>
      <c r="DE4617" s="1">
        <v>4.988</v>
      </c>
      <c r="DF4617" s="1">
        <v>36.169</v>
      </c>
      <c r="DG4617" s="1">
        <v>1.79</v>
      </c>
      <c r="DH4617" s="1">
        <v>100.778</v>
      </c>
      <c r="DI4617" s="1">
        <v>0.731</v>
      </c>
      <c r="DJ4617" s="1">
        <v>0.384</v>
      </c>
      <c r="DK4617" s="1">
        <v>9.677</v>
      </c>
      <c r="DL4617" s="1">
        <v>0.004</v>
      </c>
      <c r="DM4617" s="1">
        <v>0.046</v>
      </c>
      <c r="DN4617" s="1">
        <v>0.404</v>
      </c>
      <c r="DO4617" s="1">
        <v>0.02</v>
      </c>
      <c r="DP4617" s="1">
        <v>0.923</v>
      </c>
      <c r="DQ4617" s="1">
        <v>0.008</v>
      </c>
      <c r="DR4617" s="1">
        <v>0.004</v>
      </c>
      <c r="DS4617" s="1">
        <v>0.0</v>
      </c>
      <c r="DT4617" s="1">
        <v>0.0</v>
      </c>
      <c r="DU4617" s="1">
        <v>0.032</v>
      </c>
      <c r="DV4617" s="1">
        <v>0.202</v>
      </c>
      <c r="DW4617" s="1">
        <v>0.01</v>
      </c>
      <c r="DX4617" s="1">
        <v>0.652</v>
      </c>
      <c r="DY4617" s="1">
        <v>0.004</v>
      </c>
      <c r="DZ4617" s="1">
        <v>0.002</v>
      </c>
    </row>
    <row r="4618">
      <c r="A4618" s="1" t="s">
        <v>491</v>
      </c>
      <c r="B4618" s="1">
        <v>2006.0</v>
      </c>
      <c r="C4618" s="1" t="s">
        <v>492</v>
      </c>
      <c r="D4618" s="1">
        <v>4.9998227E7</v>
      </c>
      <c r="E4618" s="1">
        <v>5.05574490112E11</v>
      </c>
      <c r="G4618" s="1">
        <v>0.072</v>
      </c>
      <c r="H4618" s="1">
        <v>1.444</v>
      </c>
      <c r="I4618" s="1">
        <v>0.072</v>
      </c>
      <c r="J4618" s="1">
        <v>8.2</v>
      </c>
      <c r="K4618" s="1">
        <v>0.41</v>
      </c>
      <c r="L4618" s="1">
        <v>0.162</v>
      </c>
      <c r="M4618" s="1">
        <v>0.005</v>
      </c>
      <c r="N4618" s="1">
        <v>813.483</v>
      </c>
      <c r="O4618" s="1">
        <v>1.856</v>
      </c>
      <c r="P4618" s="1">
        <v>17.264</v>
      </c>
      <c r="Q4618" s="1">
        <v>18951.23</v>
      </c>
      <c r="R4618" s="1">
        <v>947.528</v>
      </c>
      <c r="S4618" s="1">
        <v>4808.57</v>
      </c>
      <c r="T4618" s="1">
        <v>240.42</v>
      </c>
      <c r="U4618" s="1">
        <v>-0.093</v>
      </c>
      <c r="V4618" s="1">
        <v>-1.498</v>
      </c>
      <c r="W4618" s="1">
        <v>32158.977</v>
      </c>
      <c r="X4618" s="1">
        <v>1607.892</v>
      </c>
      <c r="Y4618" s="1">
        <v>94.724</v>
      </c>
      <c r="Z4618" s="1">
        <v>71.514</v>
      </c>
      <c r="AA4618" s="1">
        <v>250.85</v>
      </c>
      <c r="AB4618" s="1">
        <v>5017.178</v>
      </c>
      <c r="AC4618" s="1">
        <v>253.81</v>
      </c>
      <c r="AD4618" s="1">
        <v>19.487</v>
      </c>
      <c r="AE4618" s="1">
        <v>2.058</v>
      </c>
      <c r="AF4618" s="1">
        <v>26.739</v>
      </c>
      <c r="AG4618" s="1">
        <v>26522.154</v>
      </c>
      <c r="AH4618" s="1">
        <v>2.623</v>
      </c>
      <c r="AI4618" s="1">
        <v>2.054</v>
      </c>
      <c r="AJ4618" s="1">
        <v>25.949</v>
      </c>
      <c r="AK4618" s="1">
        <v>4808.971</v>
      </c>
      <c r="AL4618" s="1">
        <v>240.44</v>
      </c>
      <c r="AM4618" s="1">
        <v>25780.648</v>
      </c>
      <c r="AN4618" s="1">
        <v>1288.987</v>
      </c>
      <c r="AO4618" s="1">
        <v>94.732</v>
      </c>
      <c r="AP4618" s="1">
        <v>97.285</v>
      </c>
      <c r="AQ4618" s="1">
        <v>8.369</v>
      </c>
      <c r="AR4618" s="1">
        <v>2.892</v>
      </c>
      <c r="AS4618" s="1">
        <v>37.447</v>
      </c>
      <c r="AT4618" s="1">
        <v>0.4</v>
      </c>
      <c r="AU4618" s="1">
        <v>0.02</v>
      </c>
      <c r="AV4618" s="1">
        <v>748.961</v>
      </c>
      <c r="AW4618" s="1">
        <v>55.914</v>
      </c>
      <c r="AX4618" s="1">
        <v>11.28</v>
      </c>
      <c r="AY4618" s="1">
        <v>629.082</v>
      </c>
      <c r="AZ4618" s="1">
        <v>31.453</v>
      </c>
      <c r="BA4618" s="1">
        <v>0.008</v>
      </c>
      <c r="BB4618" s="1">
        <v>2.826</v>
      </c>
      <c r="BC4618" s="1">
        <v>206.47</v>
      </c>
      <c r="BD4618" s="1">
        <v>117.549</v>
      </c>
      <c r="BE4618" s="1">
        <v>4.167</v>
      </c>
      <c r="BF4618" s="1">
        <v>7.748</v>
      </c>
      <c r="BG4618" s="1">
        <v>58.002</v>
      </c>
      <c r="BH4618" s="1">
        <v>2.9</v>
      </c>
      <c r="BI4618" s="1">
        <v>154.958</v>
      </c>
      <c r="BJ4618" s="1">
        <v>1.143</v>
      </c>
      <c r="BK4618" s="1">
        <v>0.585</v>
      </c>
      <c r="BL4618" s="1">
        <v>2.699</v>
      </c>
      <c r="BM4618" s="1">
        <v>0.632</v>
      </c>
      <c r="BN4618" s="1">
        <v>35.976</v>
      </c>
      <c r="BO4618" s="1">
        <v>267.409</v>
      </c>
      <c r="BP4618" s="1">
        <v>13.37</v>
      </c>
      <c r="BQ4618" s="1">
        <v>719.552</v>
      </c>
      <c r="BR4618" s="1">
        <v>5.268</v>
      </c>
      <c r="BS4618" s="1">
        <v>2.715</v>
      </c>
      <c r="BT4618" s="1">
        <v>-2.96</v>
      </c>
      <c r="BU4618" s="1">
        <v>-1.18</v>
      </c>
      <c r="BV4618" s="1">
        <v>-11.217</v>
      </c>
      <c r="BW4618" s="1">
        <v>-3.549</v>
      </c>
      <c r="BX4618" s="1">
        <v>26.807</v>
      </c>
      <c r="BY4618" s="1">
        <v>200.607</v>
      </c>
      <c r="BZ4618" s="1">
        <v>10.03</v>
      </c>
      <c r="CA4618" s="1">
        <v>536.169</v>
      </c>
      <c r="CB4618" s="1">
        <v>3.952</v>
      </c>
      <c r="CC4618" s="1">
        <v>2.023</v>
      </c>
      <c r="CD4618" s="1">
        <v>1.943</v>
      </c>
      <c r="CE4618" s="1">
        <v>5.793</v>
      </c>
      <c r="CF4618" s="1">
        <v>304.012</v>
      </c>
      <c r="CG4618" s="1">
        <v>0.0</v>
      </c>
      <c r="CH4618" s="1">
        <v>0.0</v>
      </c>
      <c r="CI4618" s="1">
        <v>6080.458</v>
      </c>
      <c r="CJ4618" s="1">
        <v>-34.13</v>
      </c>
      <c r="CK4618" s="1">
        <v>-8.131</v>
      </c>
      <c r="CL4618" s="1">
        <v>313.856</v>
      </c>
      <c r="CM4618" s="1">
        <v>15.692</v>
      </c>
      <c r="CN4618" s="1">
        <v>0.0</v>
      </c>
      <c r="CO4618" s="1">
        <v>22.945</v>
      </c>
      <c r="CP4618" s="1">
        <v>1.267</v>
      </c>
      <c r="CQ4618" s="1">
        <v>0.405</v>
      </c>
      <c r="CS4618" s="1">
        <v>-4.656</v>
      </c>
      <c r="CT4618" s="1">
        <v>-0.062</v>
      </c>
      <c r="CU4618" s="1">
        <v>8.11</v>
      </c>
      <c r="CW4618" s="1">
        <v>25.345</v>
      </c>
      <c r="CX4618" s="1">
        <v>0.16</v>
      </c>
      <c r="CZ4618" s="1">
        <v>0.096</v>
      </c>
      <c r="DA4618" s="1">
        <v>5076.38</v>
      </c>
      <c r="DB4618" s="1">
        <v>1326.061</v>
      </c>
      <c r="DC4618" s="1">
        <v>90.674</v>
      </c>
      <c r="DD4618" s="1">
        <v>4.181</v>
      </c>
      <c r="DE4618" s="1">
        <v>9.169</v>
      </c>
      <c r="DF4618" s="1">
        <v>66.802</v>
      </c>
      <c r="DG4618" s="1">
        <v>3.34</v>
      </c>
      <c r="DH4618" s="1">
        <v>183.383</v>
      </c>
      <c r="DI4618" s="1">
        <v>1.316</v>
      </c>
      <c r="DJ4618" s="1">
        <v>0.692</v>
      </c>
      <c r="DK4618" s="1">
        <v>9.412</v>
      </c>
      <c r="DL4618" s="1">
        <v>0.004</v>
      </c>
      <c r="DM4618" s="1">
        <v>0.05</v>
      </c>
      <c r="DN4618" s="1">
        <v>0.4</v>
      </c>
      <c r="DO4618" s="1">
        <v>0.02</v>
      </c>
      <c r="DP4618" s="1">
        <v>0.995</v>
      </c>
      <c r="DQ4618" s="1">
        <v>0.008</v>
      </c>
      <c r="DR4618" s="1">
        <v>0.004</v>
      </c>
      <c r="DS4618" s="1">
        <v>0.0</v>
      </c>
      <c r="DT4618" s="1">
        <v>0.0</v>
      </c>
      <c r="DU4618" s="1">
        <v>0.032</v>
      </c>
      <c r="DV4618" s="1">
        <v>0.2</v>
      </c>
      <c r="DW4618" s="1">
        <v>0.01</v>
      </c>
      <c r="DX4618" s="1">
        <v>0.642</v>
      </c>
      <c r="DY4618" s="1">
        <v>0.004</v>
      </c>
      <c r="DZ4618" s="1">
        <v>0.002</v>
      </c>
    </row>
    <row r="4619">
      <c r="A4619" s="1" t="s">
        <v>491</v>
      </c>
      <c r="B4619" s="1">
        <v>2007.0</v>
      </c>
      <c r="C4619" s="1" t="s">
        <v>492</v>
      </c>
      <c r="D4619" s="1">
        <v>5.0528523E7</v>
      </c>
      <c r="E4619" s="1">
        <v>5.42976212992E11</v>
      </c>
      <c r="F4619" s="1">
        <v>986.878</v>
      </c>
      <c r="G4619" s="1">
        <v>0.712</v>
      </c>
      <c r="H4619" s="1">
        <v>15.527</v>
      </c>
      <c r="I4619" s="1">
        <v>0.785</v>
      </c>
      <c r="J4619" s="1">
        <v>8.51</v>
      </c>
      <c r="K4619" s="1">
        <v>0.43</v>
      </c>
      <c r="L4619" s="1">
        <v>0.163</v>
      </c>
      <c r="M4619" s="1">
        <v>0.058</v>
      </c>
      <c r="N4619" s="1">
        <v>810.05</v>
      </c>
      <c r="O4619" s="1">
        <v>2.686</v>
      </c>
      <c r="P4619" s="1">
        <v>25.45</v>
      </c>
      <c r="Q4619" s="1">
        <v>19256.004</v>
      </c>
      <c r="R4619" s="1">
        <v>972.977</v>
      </c>
      <c r="S4619" s="1">
        <v>4899.807</v>
      </c>
      <c r="T4619" s="1">
        <v>247.58</v>
      </c>
      <c r="U4619" s="1">
        <v>0.078</v>
      </c>
      <c r="V4619" s="1">
        <v>1.252</v>
      </c>
      <c r="W4619" s="1">
        <v>31846.256</v>
      </c>
      <c r="X4619" s="1">
        <v>1609.144</v>
      </c>
      <c r="Y4619" s="1">
        <v>93.962</v>
      </c>
      <c r="Z4619" s="1">
        <v>71.486</v>
      </c>
      <c r="AA4619" s="1">
        <v>260.34</v>
      </c>
      <c r="AB4619" s="1">
        <v>5152.337</v>
      </c>
      <c r="AC4619" s="1">
        <v>263.49</v>
      </c>
      <c r="AD4619" s="1">
        <v>19.714</v>
      </c>
      <c r="AE4619" s="1">
        <v>2.725</v>
      </c>
      <c r="AF4619" s="1">
        <v>36.133</v>
      </c>
      <c r="AG4619" s="1">
        <v>26958.902</v>
      </c>
      <c r="AH4619" s="1">
        <v>2.509</v>
      </c>
      <c r="AI4619" s="1">
        <v>2.494</v>
      </c>
      <c r="AJ4619" s="1">
        <v>32.147</v>
      </c>
      <c r="AK4619" s="1">
        <v>4924.743</v>
      </c>
      <c r="AL4619" s="1">
        <v>248.84</v>
      </c>
      <c r="AM4619" s="1">
        <v>26146.295</v>
      </c>
      <c r="AN4619" s="1">
        <v>1321.134</v>
      </c>
      <c r="AO4619" s="1">
        <v>94.44</v>
      </c>
      <c r="AP4619" s="1">
        <v>97.066</v>
      </c>
      <c r="AQ4619" s="1">
        <v>1.234</v>
      </c>
      <c r="AR4619" s="1">
        <v>0.462</v>
      </c>
      <c r="AS4619" s="1">
        <v>37.909</v>
      </c>
      <c r="AT4619" s="1">
        <v>1.781</v>
      </c>
      <c r="AU4619" s="1">
        <v>0.09</v>
      </c>
      <c r="AV4619" s="1">
        <v>750.244</v>
      </c>
      <c r="AW4619" s="1">
        <v>-47.241</v>
      </c>
      <c r="AX4619" s="1">
        <v>-14.859</v>
      </c>
      <c r="AY4619" s="1">
        <v>328.412</v>
      </c>
      <c r="AZ4619" s="1">
        <v>16.594</v>
      </c>
      <c r="BA4619" s="1">
        <v>0.034</v>
      </c>
      <c r="BB4619" s="1">
        <v>2.785</v>
      </c>
      <c r="BC4619" s="1">
        <v>213.44</v>
      </c>
      <c r="BD4619" s="1">
        <v>-1.104</v>
      </c>
      <c r="BE4619" s="1">
        <v>-0.126</v>
      </c>
      <c r="BF4619" s="1">
        <v>7.621</v>
      </c>
      <c r="BG4619" s="1">
        <v>56.8</v>
      </c>
      <c r="BH4619" s="1">
        <v>2.87</v>
      </c>
      <c r="BI4619" s="1">
        <v>150.832</v>
      </c>
      <c r="BJ4619" s="1">
        <v>1.089</v>
      </c>
      <c r="BK4619" s="1">
        <v>0.56</v>
      </c>
      <c r="BL4619" s="1">
        <v>14.874</v>
      </c>
      <c r="BM4619" s="1">
        <v>3.959</v>
      </c>
      <c r="BN4619" s="1">
        <v>39.935</v>
      </c>
      <c r="BO4619" s="1">
        <v>289.935</v>
      </c>
      <c r="BP4619" s="1">
        <v>14.65</v>
      </c>
      <c r="BQ4619" s="1">
        <v>790.345</v>
      </c>
      <c r="BR4619" s="1">
        <v>5.56</v>
      </c>
      <c r="BS4619" s="1">
        <v>2.934</v>
      </c>
      <c r="BT4619" s="1">
        <v>-3.15</v>
      </c>
      <c r="BU4619" s="1">
        <v>-1.21</v>
      </c>
      <c r="BV4619" s="1">
        <v>12.877</v>
      </c>
      <c r="BW4619" s="1">
        <v>3.291</v>
      </c>
      <c r="BX4619" s="1">
        <v>30.098</v>
      </c>
      <c r="BY4619" s="1">
        <v>224.032</v>
      </c>
      <c r="BZ4619" s="1">
        <v>11.32</v>
      </c>
      <c r="CA4619" s="1">
        <v>595.672</v>
      </c>
      <c r="CB4619" s="1">
        <v>4.296</v>
      </c>
      <c r="CC4619" s="1">
        <v>2.211</v>
      </c>
      <c r="CD4619" s="1">
        <v>2.051</v>
      </c>
      <c r="CE4619" s="1">
        <v>6.235</v>
      </c>
      <c r="CF4619" s="1">
        <v>310.248</v>
      </c>
      <c r="CG4619" s="1">
        <v>23.155</v>
      </c>
      <c r="CH4619" s="1">
        <v>1.17</v>
      </c>
      <c r="CI4619" s="1">
        <v>6140.047</v>
      </c>
      <c r="CJ4619" s="1">
        <v>-18.991</v>
      </c>
      <c r="CK4619" s="1">
        <v>-2.98</v>
      </c>
      <c r="CL4619" s="1">
        <v>251.582</v>
      </c>
      <c r="CM4619" s="1">
        <v>12.712</v>
      </c>
      <c r="CN4619" s="1">
        <v>0.444</v>
      </c>
      <c r="CO4619" s="1">
        <v>22.794</v>
      </c>
      <c r="CP4619" s="1">
        <v>1.345</v>
      </c>
      <c r="CQ4619" s="1">
        <v>0.431</v>
      </c>
      <c r="CS4619" s="1">
        <v>6.165</v>
      </c>
      <c r="CT4619" s="1">
        <v>0.078</v>
      </c>
      <c r="CU4619" s="1">
        <v>8.52</v>
      </c>
      <c r="CW4619" s="1">
        <v>26.625</v>
      </c>
      <c r="CX4619" s="1">
        <v>0.163</v>
      </c>
      <c r="CZ4619" s="1">
        <v>0.099</v>
      </c>
      <c r="DA4619" s="1">
        <v>5214.678</v>
      </c>
      <c r="DB4619" s="1">
        <v>1362.193</v>
      </c>
      <c r="DC4619" s="1">
        <v>20.754</v>
      </c>
      <c r="DD4619" s="1">
        <v>0.668</v>
      </c>
      <c r="DE4619" s="1">
        <v>9.837</v>
      </c>
      <c r="DF4619" s="1">
        <v>65.903</v>
      </c>
      <c r="DG4619" s="1">
        <v>3.33</v>
      </c>
      <c r="DH4619" s="1">
        <v>194.673</v>
      </c>
      <c r="DI4619" s="1">
        <v>1.264</v>
      </c>
      <c r="DJ4619" s="1">
        <v>0.723</v>
      </c>
      <c r="DK4619" s="1">
        <v>8.065</v>
      </c>
      <c r="DL4619" s="1">
        <v>0.004</v>
      </c>
      <c r="DM4619" s="1">
        <v>0.053</v>
      </c>
      <c r="DN4619" s="1">
        <v>0.396</v>
      </c>
      <c r="DO4619" s="1">
        <v>0.02</v>
      </c>
      <c r="DP4619" s="1">
        <v>1.058</v>
      </c>
      <c r="DQ4619" s="1">
        <v>0.008</v>
      </c>
      <c r="DR4619" s="1">
        <v>0.004</v>
      </c>
      <c r="DS4619" s="1">
        <v>0.0</v>
      </c>
      <c r="DT4619" s="1">
        <v>0.0</v>
      </c>
      <c r="DU4619" s="1">
        <v>0.032</v>
      </c>
      <c r="DV4619" s="1">
        <v>0.198</v>
      </c>
      <c r="DW4619" s="1">
        <v>0.01</v>
      </c>
      <c r="DX4619" s="1">
        <v>0.632</v>
      </c>
      <c r="DY4619" s="1">
        <v>0.004</v>
      </c>
      <c r="DZ4619" s="1">
        <v>0.002</v>
      </c>
    </row>
    <row r="4620">
      <c r="A4620" s="1" t="s">
        <v>491</v>
      </c>
      <c r="B4620" s="1">
        <v>2008.0</v>
      </c>
      <c r="C4620" s="1" t="s">
        <v>492</v>
      </c>
      <c r="D4620" s="1">
        <v>5.111455E7</v>
      </c>
      <c r="E4620" s="1">
        <v>5.71660828672E11</v>
      </c>
      <c r="F4620" s="1">
        <v>-25.943</v>
      </c>
      <c r="G4620" s="1">
        <v>-0.204</v>
      </c>
      <c r="H4620" s="1">
        <v>11.367</v>
      </c>
      <c r="I4620" s="1">
        <v>0.581</v>
      </c>
      <c r="J4620" s="1">
        <v>8.999</v>
      </c>
      <c r="K4620" s="1">
        <v>0.46</v>
      </c>
      <c r="L4620" s="1">
        <v>0.178</v>
      </c>
      <c r="M4620" s="1">
        <v>0.04</v>
      </c>
      <c r="N4620" s="1">
        <v>809.4</v>
      </c>
      <c r="O4620" s="1">
        <v>11.565</v>
      </c>
      <c r="P4620" s="1">
        <v>112.525</v>
      </c>
      <c r="Q4620" s="1">
        <v>21236.664</v>
      </c>
      <c r="R4620" s="1">
        <v>1085.503</v>
      </c>
      <c r="S4620" s="1">
        <v>4759.897</v>
      </c>
      <c r="T4620" s="1">
        <v>243.3</v>
      </c>
      <c r="U4620" s="1">
        <v>1.891</v>
      </c>
      <c r="V4620" s="1">
        <v>30.433</v>
      </c>
      <c r="W4620" s="1">
        <v>32076.525</v>
      </c>
      <c r="X4620" s="1">
        <v>1639.577</v>
      </c>
      <c r="Y4620" s="1">
        <v>94.196</v>
      </c>
      <c r="Z4620" s="1">
        <v>74.416</v>
      </c>
      <c r="AA4620" s="1">
        <v>254.69</v>
      </c>
      <c r="AB4620" s="1">
        <v>4982.73</v>
      </c>
      <c r="AC4620" s="1">
        <v>258.29</v>
      </c>
      <c r="AD4620" s="1">
        <v>18.008</v>
      </c>
      <c r="AE4620" s="1">
        <v>7.158</v>
      </c>
      <c r="AF4620" s="1">
        <v>97.503</v>
      </c>
      <c r="AG4620" s="1">
        <v>28557.361</v>
      </c>
      <c r="AH4620" s="1">
        <v>2.553</v>
      </c>
      <c r="AI4620" s="1">
        <v>7.403</v>
      </c>
      <c r="AJ4620" s="1">
        <v>97.801</v>
      </c>
      <c r="AK4620" s="1">
        <v>4764.397</v>
      </c>
      <c r="AL4620" s="1">
        <v>243.53</v>
      </c>
      <c r="AM4620" s="1">
        <v>27759.895</v>
      </c>
      <c r="AN4620" s="1">
        <v>1418.934</v>
      </c>
      <c r="AO4620" s="1">
        <v>94.285</v>
      </c>
      <c r="AP4620" s="1">
        <v>97.275</v>
      </c>
      <c r="AQ4620" s="1">
        <v>3.457</v>
      </c>
      <c r="AR4620" s="1">
        <v>1.311</v>
      </c>
      <c r="AS4620" s="1">
        <v>39.219</v>
      </c>
      <c r="AT4620" s="1">
        <v>1.761</v>
      </c>
      <c r="AU4620" s="1">
        <v>0.09</v>
      </c>
      <c r="AV4620" s="1">
        <v>767.281</v>
      </c>
      <c r="AW4620" s="1">
        <v>-11.111</v>
      </c>
      <c r="AX4620" s="1">
        <v>-1.844</v>
      </c>
      <c r="AY4620" s="1">
        <v>288.575</v>
      </c>
      <c r="AZ4620" s="1">
        <v>14.75</v>
      </c>
      <c r="BA4620" s="1">
        <v>0.035</v>
      </c>
      <c r="BB4620" s="1">
        <v>2.689</v>
      </c>
      <c r="BC4620" s="1">
        <v>209.06</v>
      </c>
      <c r="BD4620" s="1">
        <v>-56.044</v>
      </c>
      <c r="BE4620" s="1">
        <v>-4.298</v>
      </c>
      <c r="BF4620" s="1">
        <v>3.324</v>
      </c>
      <c r="BG4620" s="1">
        <v>24.651</v>
      </c>
      <c r="BH4620" s="1">
        <v>1.26</v>
      </c>
      <c r="BI4620" s="1">
        <v>65.021</v>
      </c>
      <c r="BJ4620" s="1">
        <v>0.488</v>
      </c>
      <c r="BK4620" s="1">
        <v>0.228</v>
      </c>
      <c r="BL4620" s="1">
        <v>-0.56</v>
      </c>
      <c r="BM4620" s="1">
        <v>-0.181</v>
      </c>
      <c r="BN4620" s="1">
        <v>39.754</v>
      </c>
      <c r="BO4620" s="1">
        <v>288.763</v>
      </c>
      <c r="BP4620" s="1">
        <v>14.76</v>
      </c>
      <c r="BQ4620" s="1">
        <v>777.741</v>
      </c>
      <c r="BR4620" s="1">
        <v>5.715</v>
      </c>
      <c r="BS4620" s="1">
        <v>2.725</v>
      </c>
      <c r="BT4620" s="1">
        <v>-3.6</v>
      </c>
      <c r="BU4620" s="1">
        <v>-1.413</v>
      </c>
      <c r="BV4620" s="1">
        <v>14.907</v>
      </c>
      <c r="BW4620" s="1">
        <v>4.213</v>
      </c>
      <c r="BX4620" s="1">
        <v>34.311</v>
      </c>
      <c r="BY4620" s="1">
        <v>254.331</v>
      </c>
      <c r="BZ4620" s="1">
        <v>13.0</v>
      </c>
      <c r="CA4620" s="1">
        <v>671.264</v>
      </c>
      <c r="CB4620" s="1">
        <v>5.033</v>
      </c>
      <c r="CC4620" s="1">
        <v>2.352</v>
      </c>
      <c r="CD4620" s="1">
        <v>-5.168</v>
      </c>
      <c r="CE4620" s="1">
        <v>-16.035</v>
      </c>
      <c r="CF4620" s="1">
        <v>294.213</v>
      </c>
      <c r="CG4620" s="1">
        <v>2.739</v>
      </c>
      <c r="CH4620" s="1">
        <v>0.14</v>
      </c>
      <c r="CI4620" s="1">
        <v>5755.949</v>
      </c>
      <c r="CJ4620" s="1">
        <v>-10.369</v>
      </c>
      <c r="CK4620" s="1">
        <v>-1.318</v>
      </c>
      <c r="CL4620" s="1">
        <v>222.909</v>
      </c>
      <c r="CM4620" s="1">
        <v>11.394</v>
      </c>
      <c r="CN4620" s="1">
        <v>0.054</v>
      </c>
      <c r="CO4620" s="1">
        <v>20.17</v>
      </c>
      <c r="CP4620" s="1">
        <v>1.425</v>
      </c>
      <c r="CQ4620" s="1">
        <v>0.456</v>
      </c>
      <c r="CS4620" s="1">
        <v>5.947</v>
      </c>
      <c r="CT4620" s="1">
        <v>0.08</v>
      </c>
      <c r="CU4620" s="1">
        <v>8.923</v>
      </c>
      <c r="CW4620" s="1">
        <v>27.885</v>
      </c>
      <c r="CX4620" s="1">
        <v>0.177</v>
      </c>
      <c r="CZ4620" s="1">
        <v>0.098</v>
      </c>
      <c r="DA4620" s="1">
        <v>5053.16</v>
      </c>
      <c r="DB4620" s="1">
        <v>1459.697</v>
      </c>
      <c r="DC4620" s="1">
        <v>-43.118</v>
      </c>
      <c r="DD4620" s="1">
        <v>-4.394</v>
      </c>
      <c r="DE4620" s="1">
        <v>5.443</v>
      </c>
      <c r="DF4620" s="1">
        <v>34.432</v>
      </c>
      <c r="DG4620" s="1">
        <v>1.76</v>
      </c>
      <c r="DH4620" s="1">
        <v>106.477</v>
      </c>
      <c r="DI4620" s="1">
        <v>0.681</v>
      </c>
      <c r="DJ4620" s="1">
        <v>0.373</v>
      </c>
      <c r="DK4620" s="1">
        <v>7.96</v>
      </c>
      <c r="DL4620" s="1">
        <v>0.004</v>
      </c>
      <c r="DM4620" s="1">
        <v>0.057</v>
      </c>
      <c r="DN4620" s="1">
        <v>0.391</v>
      </c>
      <c r="DO4620" s="1">
        <v>0.02</v>
      </c>
      <c r="DP4620" s="1">
        <v>1.12</v>
      </c>
      <c r="DQ4620" s="1">
        <v>0.008</v>
      </c>
      <c r="DR4620" s="1">
        <v>0.004</v>
      </c>
      <c r="DS4620" s="1">
        <v>75.0</v>
      </c>
      <c r="DT4620" s="1">
        <v>0.023</v>
      </c>
      <c r="DU4620" s="1">
        <v>0.055</v>
      </c>
      <c r="DV4620" s="1">
        <v>0.391</v>
      </c>
      <c r="DW4620" s="1">
        <v>0.02</v>
      </c>
      <c r="DX4620" s="1">
        <v>1.084</v>
      </c>
      <c r="DY4620" s="1">
        <v>0.008</v>
      </c>
      <c r="DZ4620" s="1">
        <v>0.004</v>
      </c>
    </row>
    <row r="4621">
      <c r="A4621" s="1" t="s">
        <v>491</v>
      </c>
      <c r="B4621" s="1">
        <v>2009.0</v>
      </c>
      <c r="C4621" s="1" t="s">
        <v>492</v>
      </c>
      <c r="D4621" s="1">
        <v>5.1728471E7</v>
      </c>
      <c r="E4621" s="1">
        <v>5.74768021504E11</v>
      </c>
      <c r="F4621" s="1">
        <v>-47.76</v>
      </c>
      <c r="G4621" s="1">
        <v>-0.277</v>
      </c>
      <c r="H4621" s="1">
        <v>5.868</v>
      </c>
      <c r="I4621" s="1">
        <v>0.304</v>
      </c>
      <c r="J4621" s="1">
        <v>8.699</v>
      </c>
      <c r="K4621" s="1">
        <v>0.45</v>
      </c>
      <c r="L4621" s="1">
        <v>0.18</v>
      </c>
      <c r="M4621" s="1">
        <v>0.021</v>
      </c>
      <c r="N4621" s="1">
        <v>807.902</v>
      </c>
      <c r="O4621" s="1">
        <v>0.522</v>
      </c>
      <c r="P4621" s="1">
        <v>5.667</v>
      </c>
      <c r="Q4621" s="1">
        <v>21094.178</v>
      </c>
      <c r="R4621" s="1">
        <v>1091.17</v>
      </c>
      <c r="S4621" s="1">
        <v>4537.927</v>
      </c>
      <c r="T4621" s="1">
        <v>234.74</v>
      </c>
      <c r="U4621" s="1">
        <v>-0.877</v>
      </c>
      <c r="V4621" s="1">
        <v>-14.387</v>
      </c>
      <c r="W4621" s="1">
        <v>31417.709</v>
      </c>
      <c r="X4621" s="1">
        <v>1625.19</v>
      </c>
      <c r="Y4621" s="1">
        <v>94.062</v>
      </c>
      <c r="Z4621" s="1">
        <v>75.138</v>
      </c>
      <c r="AA4621" s="1">
        <v>247.8</v>
      </c>
      <c r="AB4621" s="1">
        <v>4790.399</v>
      </c>
      <c r="AC4621" s="1">
        <v>249.56</v>
      </c>
      <c r="AD4621" s="1">
        <v>17.476</v>
      </c>
      <c r="AE4621" s="1">
        <v>-0.444</v>
      </c>
      <c r="AF4621" s="1">
        <v>-6.483</v>
      </c>
      <c r="AG4621" s="1">
        <v>28093.119</v>
      </c>
      <c r="AH4621" s="1">
        <v>2.528</v>
      </c>
      <c r="AI4621" s="1">
        <v>-0.421</v>
      </c>
      <c r="AJ4621" s="1">
        <v>-5.979</v>
      </c>
      <c r="AK4621" s="1">
        <v>4539.086</v>
      </c>
      <c r="AL4621" s="1">
        <v>234.8</v>
      </c>
      <c r="AM4621" s="1">
        <v>27314.855</v>
      </c>
      <c r="AN4621" s="1">
        <v>1412.956</v>
      </c>
      <c r="AO4621" s="1">
        <v>94.086</v>
      </c>
      <c r="AP4621" s="1">
        <v>97.296</v>
      </c>
      <c r="AQ4621" s="1">
        <v>-15.246</v>
      </c>
      <c r="AR4621" s="1">
        <v>-5.979</v>
      </c>
      <c r="AS4621" s="1">
        <v>33.24</v>
      </c>
      <c r="AT4621" s="1">
        <v>0.193</v>
      </c>
      <c r="AU4621" s="1">
        <v>0.01</v>
      </c>
      <c r="AV4621" s="1">
        <v>642.585</v>
      </c>
      <c r="AW4621" s="1">
        <v>-22.059</v>
      </c>
      <c r="AX4621" s="1">
        <v>-3.254</v>
      </c>
      <c r="AY4621" s="1">
        <v>222.249</v>
      </c>
      <c r="AZ4621" s="1">
        <v>11.497</v>
      </c>
      <c r="BA4621" s="1">
        <v>0.004</v>
      </c>
      <c r="BB4621" s="1">
        <v>2.289</v>
      </c>
      <c r="BC4621" s="1">
        <v>201.62</v>
      </c>
      <c r="BD4621" s="1">
        <v>15.243</v>
      </c>
      <c r="BE4621" s="1">
        <v>0.486</v>
      </c>
      <c r="BF4621" s="1">
        <v>3.81</v>
      </c>
      <c r="BG4621" s="1">
        <v>28.031</v>
      </c>
      <c r="BH4621" s="1">
        <v>1.45</v>
      </c>
      <c r="BI4621" s="1">
        <v>73.654</v>
      </c>
      <c r="BJ4621" s="1">
        <v>0.581</v>
      </c>
      <c r="BK4621" s="1">
        <v>0.262</v>
      </c>
      <c r="BL4621" s="1">
        <v>-1.824</v>
      </c>
      <c r="BM4621" s="1">
        <v>-0.485</v>
      </c>
      <c r="BN4621" s="1">
        <v>39.268</v>
      </c>
      <c r="BO4621" s="1">
        <v>285.336</v>
      </c>
      <c r="BP4621" s="1">
        <v>14.76</v>
      </c>
      <c r="BQ4621" s="1">
        <v>759.126</v>
      </c>
      <c r="BR4621" s="1">
        <v>5.914</v>
      </c>
      <c r="BS4621" s="1">
        <v>2.704</v>
      </c>
      <c r="BT4621" s="1">
        <v>-1.76</v>
      </c>
      <c r="BU4621" s="1">
        <v>-0.71</v>
      </c>
      <c r="BV4621" s="1">
        <v>-1.523</v>
      </c>
      <c r="BW4621" s="1">
        <v>-0.7</v>
      </c>
      <c r="BX4621" s="1">
        <v>33.612</v>
      </c>
      <c r="BY4621" s="1">
        <v>247.639</v>
      </c>
      <c r="BZ4621" s="1">
        <v>12.81</v>
      </c>
      <c r="CA4621" s="1">
        <v>649.769</v>
      </c>
      <c r="CB4621" s="1">
        <v>5.133</v>
      </c>
      <c r="CC4621" s="1">
        <v>2.314</v>
      </c>
      <c r="CD4621" s="1">
        <v>-1.926</v>
      </c>
      <c r="CE4621" s="1">
        <v>-5.667</v>
      </c>
      <c r="CF4621" s="1">
        <v>288.546</v>
      </c>
      <c r="CG4621" s="1">
        <v>0.967</v>
      </c>
      <c r="CH4621" s="1">
        <v>0.05</v>
      </c>
      <c r="CI4621" s="1">
        <v>5578.092</v>
      </c>
      <c r="CJ4621" s="1">
        <v>-56.894</v>
      </c>
      <c r="CK4621" s="1">
        <v>-6.482</v>
      </c>
      <c r="CL4621" s="1">
        <v>94.946</v>
      </c>
      <c r="CM4621" s="1">
        <v>4.911</v>
      </c>
      <c r="CN4621" s="1">
        <v>0.02</v>
      </c>
      <c r="CO4621" s="1">
        <v>19.869</v>
      </c>
      <c r="CP4621" s="1">
        <v>1.403</v>
      </c>
      <c r="CQ4621" s="1">
        <v>0.449</v>
      </c>
      <c r="CS4621" s="1">
        <v>-1.535</v>
      </c>
      <c r="CT4621" s="1">
        <v>-0.022</v>
      </c>
      <c r="CU4621" s="1">
        <v>8.682</v>
      </c>
      <c r="CW4621" s="1">
        <v>27.131</v>
      </c>
      <c r="CX4621" s="1">
        <v>0.18</v>
      </c>
      <c r="CZ4621" s="1">
        <v>0.097</v>
      </c>
      <c r="DA4621" s="1">
        <v>4824.422</v>
      </c>
      <c r="DB4621" s="1">
        <v>1453.214</v>
      </c>
      <c r="DC4621" s="1">
        <v>-3.5</v>
      </c>
      <c r="DD4621" s="1">
        <v>0.214</v>
      </c>
      <c r="DE4621" s="1">
        <v>5.657</v>
      </c>
      <c r="DF4621" s="1">
        <v>37.697</v>
      </c>
      <c r="DG4621" s="1">
        <v>1.95</v>
      </c>
      <c r="DH4621" s="1">
        <v>109.357</v>
      </c>
      <c r="DI4621" s="1">
        <v>0.781</v>
      </c>
      <c r="DJ4621" s="1">
        <v>0.39</v>
      </c>
      <c r="DK4621" s="1">
        <v>7.373</v>
      </c>
      <c r="DL4621" s="1">
        <v>0.004</v>
      </c>
      <c r="DM4621" s="1">
        <v>0.061</v>
      </c>
      <c r="DN4621" s="1">
        <v>0.387</v>
      </c>
      <c r="DO4621" s="1">
        <v>0.02</v>
      </c>
      <c r="DP4621" s="1">
        <v>1.182</v>
      </c>
      <c r="DQ4621" s="1">
        <v>0.008</v>
      </c>
      <c r="DR4621" s="1">
        <v>0.004</v>
      </c>
      <c r="DS4621" s="1">
        <v>42.857</v>
      </c>
      <c r="DT4621" s="1">
        <v>0.023</v>
      </c>
      <c r="DU4621" s="1">
        <v>0.079</v>
      </c>
      <c r="DV4621" s="1">
        <v>0.58</v>
      </c>
      <c r="DW4621" s="1">
        <v>0.03</v>
      </c>
      <c r="DX4621" s="1">
        <v>1.522</v>
      </c>
      <c r="DY4621" s="1">
        <v>0.012</v>
      </c>
      <c r="DZ4621" s="1">
        <v>0.005</v>
      </c>
    </row>
    <row r="4622">
      <c r="A4622" s="1" t="s">
        <v>491</v>
      </c>
      <c r="B4622" s="1">
        <v>2010.0</v>
      </c>
      <c r="C4622" s="1" t="s">
        <v>492</v>
      </c>
      <c r="D4622" s="1">
        <v>5.2344E7</v>
      </c>
      <c r="E4622" s="1">
        <v>6.0760162304E11</v>
      </c>
      <c r="F4622" s="1">
        <v>-47.738</v>
      </c>
      <c r="G4622" s="1">
        <v>-0.145</v>
      </c>
      <c r="H4622" s="1">
        <v>3.03</v>
      </c>
      <c r="I4622" s="1">
        <v>0.159</v>
      </c>
      <c r="J4622" s="1">
        <v>7.642</v>
      </c>
      <c r="K4622" s="1">
        <v>0.4</v>
      </c>
      <c r="L4622" s="1">
        <v>0.154</v>
      </c>
      <c r="M4622" s="1">
        <v>0.011</v>
      </c>
      <c r="N4622" s="1">
        <v>807.589</v>
      </c>
      <c r="O4622" s="1">
        <v>-1.066</v>
      </c>
      <c r="P4622" s="1">
        <v>-11.633</v>
      </c>
      <c r="Q4622" s="1">
        <v>20623.877</v>
      </c>
      <c r="R4622" s="1">
        <v>1079.536</v>
      </c>
      <c r="S4622" s="1">
        <v>4650.963</v>
      </c>
      <c r="T4622" s="1">
        <v>243.45</v>
      </c>
      <c r="U4622" s="1">
        <v>3.122</v>
      </c>
      <c r="V4622" s="1">
        <v>50.734</v>
      </c>
      <c r="W4622" s="1">
        <v>32017.502</v>
      </c>
      <c r="X4622" s="1">
        <v>1675.924</v>
      </c>
      <c r="Y4622" s="1">
        <v>93.779</v>
      </c>
      <c r="Z4622" s="1">
        <v>73.792</v>
      </c>
      <c r="AA4622" s="1">
        <v>257.13</v>
      </c>
      <c r="AB4622" s="1">
        <v>4912.311</v>
      </c>
      <c r="AC4622" s="1">
        <v>259.6</v>
      </c>
      <c r="AD4622" s="1">
        <v>18.047</v>
      </c>
      <c r="AE4622" s="1">
        <v>0.741</v>
      </c>
      <c r="AF4622" s="1">
        <v>10.775</v>
      </c>
      <c r="AG4622" s="1">
        <v>27968.605</v>
      </c>
      <c r="AH4622" s="1">
        <v>2.409</v>
      </c>
      <c r="AI4622" s="1">
        <v>0.725</v>
      </c>
      <c r="AJ4622" s="1">
        <v>10.238</v>
      </c>
      <c r="AK4622" s="1">
        <v>4670.449</v>
      </c>
      <c r="AL4622" s="1">
        <v>244.47</v>
      </c>
      <c r="AM4622" s="1">
        <v>27189.238</v>
      </c>
      <c r="AN4622" s="1">
        <v>1423.193</v>
      </c>
      <c r="AO4622" s="1">
        <v>94.172</v>
      </c>
      <c r="AP4622" s="1">
        <v>97.282</v>
      </c>
      <c r="AQ4622" s="1">
        <v>24.009</v>
      </c>
      <c r="AR4622" s="1">
        <v>7.981</v>
      </c>
      <c r="AS4622" s="1">
        <v>41.221</v>
      </c>
      <c r="AT4622" s="1">
        <v>15.666</v>
      </c>
      <c r="AU4622" s="1">
        <v>0.82</v>
      </c>
      <c r="AV4622" s="1">
        <v>787.494</v>
      </c>
      <c r="AW4622" s="1">
        <v>-8.491</v>
      </c>
      <c r="AX4622" s="1">
        <v>-0.976</v>
      </c>
      <c r="AY4622" s="1">
        <v>200.987</v>
      </c>
      <c r="AZ4622" s="1">
        <v>10.52</v>
      </c>
      <c r="BA4622" s="1">
        <v>0.316</v>
      </c>
      <c r="BB4622" s="1">
        <v>2.818</v>
      </c>
      <c r="BC4622" s="1">
        <v>209.65</v>
      </c>
      <c r="BD4622" s="1">
        <v>-21.267</v>
      </c>
      <c r="BE4622" s="1">
        <v>-0.834</v>
      </c>
      <c r="BF4622" s="1">
        <v>2.976</v>
      </c>
      <c r="BG4622" s="1">
        <v>21.779</v>
      </c>
      <c r="BH4622" s="1">
        <v>1.14</v>
      </c>
      <c r="BI4622" s="1">
        <v>56.86</v>
      </c>
      <c r="BJ4622" s="1">
        <v>0.439</v>
      </c>
      <c r="BK4622" s="1">
        <v>0.203</v>
      </c>
      <c r="BL4622" s="1">
        <v>1.48</v>
      </c>
      <c r="BM4622" s="1">
        <v>0.492</v>
      </c>
      <c r="BN4622" s="1">
        <v>39.76</v>
      </c>
      <c r="BO4622" s="1">
        <v>289.049</v>
      </c>
      <c r="BP4622" s="1">
        <v>15.13</v>
      </c>
      <c r="BQ4622" s="1">
        <v>759.597</v>
      </c>
      <c r="BR4622" s="1">
        <v>5.828</v>
      </c>
      <c r="BS4622" s="1">
        <v>2.718</v>
      </c>
      <c r="BT4622" s="1">
        <v>-2.47</v>
      </c>
      <c r="BU4622" s="1">
        <v>-0.961</v>
      </c>
      <c r="BV4622" s="1">
        <v>5.63</v>
      </c>
      <c r="BW4622" s="1">
        <v>1.615</v>
      </c>
      <c r="BX4622" s="1">
        <v>35.227</v>
      </c>
      <c r="BY4622" s="1">
        <v>258.482</v>
      </c>
      <c r="BZ4622" s="1">
        <v>13.53</v>
      </c>
      <c r="CA4622" s="1">
        <v>672.982</v>
      </c>
      <c r="CB4622" s="1">
        <v>5.212</v>
      </c>
      <c r="CC4622" s="1">
        <v>2.408</v>
      </c>
      <c r="CD4622" s="1">
        <v>4.814</v>
      </c>
      <c r="CE4622" s="1">
        <v>13.891</v>
      </c>
      <c r="CF4622" s="1">
        <v>302.437</v>
      </c>
      <c r="CG4622" s="1">
        <v>3.821</v>
      </c>
      <c r="CH4622" s="1">
        <v>0.2</v>
      </c>
      <c r="CI4622" s="1">
        <v>5777.868</v>
      </c>
      <c r="CJ4622" s="1">
        <v>-6.25</v>
      </c>
      <c r="CK4622" s="1">
        <v>-0.307</v>
      </c>
      <c r="CL4622" s="1">
        <v>87.965</v>
      </c>
      <c r="CM4622" s="1">
        <v>4.604</v>
      </c>
      <c r="CN4622" s="1">
        <v>0.077</v>
      </c>
      <c r="CO4622" s="1">
        <v>20.673</v>
      </c>
      <c r="CP4622" s="1">
        <v>1.238</v>
      </c>
      <c r="CQ4622" s="1">
        <v>0.396</v>
      </c>
      <c r="CS4622" s="1">
        <v>-11.757</v>
      </c>
      <c r="CT4622" s="1">
        <v>-0.165</v>
      </c>
      <c r="CU4622" s="1">
        <v>7.571</v>
      </c>
      <c r="CW4622" s="1">
        <v>23.66</v>
      </c>
      <c r="CX4622" s="1">
        <v>0.153</v>
      </c>
      <c r="CZ4622" s="1">
        <v>0.085</v>
      </c>
      <c r="DA4622" s="1">
        <v>4959.499</v>
      </c>
      <c r="DB4622" s="1">
        <v>1463.989</v>
      </c>
      <c r="DC4622" s="1">
        <v>-22.065</v>
      </c>
      <c r="DD4622" s="1">
        <v>-1.123</v>
      </c>
      <c r="DE4622" s="1">
        <v>4.534</v>
      </c>
      <c r="DF4622" s="1">
        <v>30.567</v>
      </c>
      <c r="DG4622" s="1">
        <v>1.6</v>
      </c>
      <c r="DH4622" s="1">
        <v>86.615</v>
      </c>
      <c r="DI4622" s="1">
        <v>0.616</v>
      </c>
      <c r="DJ4622" s="1">
        <v>0.31</v>
      </c>
      <c r="DK4622" s="1">
        <v>18.455</v>
      </c>
      <c r="DL4622" s="1">
        <v>0.011</v>
      </c>
      <c r="DM4622" s="1">
        <v>0.072</v>
      </c>
      <c r="DN4622" s="1">
        <v>0.573</v>
      </c>
      <c r="DO4622" s="1">
        <v>0.03</v>
      </c>
      <c r="DP4622" s="1">
        <v>1.373</v>
      </c>
      <c r="DQ4622" s="1">
        <v>0.012</v>
      </c>
      <c r="DR4622" s="1">
        <v>0.005</v>
      </c>
      <c r="DS4622" s="1">
        <v>13.333</v>
      </c>
      <c r="DT4622" s="1">
        <v>0.01</v>
      </c>
      <c r="DU4622" s="1">
        <v>0.089</v>
      </c>
      <c r="DV4622" s="1">
        <v>0.573</v>
      </c>
      <c r="DW4622" s="1">
        <v>0.03</v>
      </c>
      <c r="DX4622" s="1">
        <v>1.692</v>
      </c>
      <c r="DY4622" s="1">
        <v>0.012</v>
      </c>
      <c r="DZ4622" s="1">
        <v>0.006</v>
      </c>
    </row>
    <row r="4623">
      <c r="A4623" s="1" t="s">
        <v>491</v>
      </c>
      <c r="B4623" s="1">
        <v>2011.0</v>
      </c>
      <c r="C4623" s="1" t="s">
        <v>492</v>
      </c>
      <c r="D4623" s="1">
        <v>5.2995162E7</v>
      </c>
      <c r="E4623" s="1">
        <v>6.45388107776E11</v>
      </c>
      <c r="F4623" s="1">
        <v>195.037</v>
      </c>
      <c r="G4623" s="1">
        <v>0.309</v>
      </c>
      <c r="H4623" s="1">
        <v>8.831</v>
      </c>
      <c r="I4623" s="1">
        <v>0.468</v>
      </c>
      <c r="J4623" s="1">
        <v>7.737</v>
      </c>
      <c r="K4623" s="1">
        <v>0.41</v>
      </c>
      <c r="L4623" s="1">
        <v>0.156</v>
      </c>
      <c r="M4623" s="1">
        <v>0.032</v>
      </c>
      <c r="N4623" s="1">
        <v>803.382</v>
      </c>
      <c r="O4623" s="1">
        <v>-2.49</v>
      </c>
      <c r="P4623" s="1">
        <v>-26.88</v>
      </c>
      <c r="Q4623" s="1">
        <v>19863.25</v>
      </c>
      <c r="R4623" s="1">
        <v>1052.656</v>
      </c>
      <c r="S4623" s="1">
        <v>4612.497</v>
      </c>
      <c r="T4623" s="1">
        <v>244.44</v>
      </c>
      <c r="U4623" s="1">
        <v>-0.631</v>
      </c>
      <c r="V4623" s="1">
        <v>-10.582</v>
      </c>
      <c r="W4623" s="1">
        <v>31424.416</v>
      </c>
      <c r="X4623" s="1">
        <v>1665.342</v>
      </c>
      <c r="Y4623" s="1">
        <v>93.106</v>
      </c>
      <c r="Z4623" s="1">
        <v>72.852</v>
      </c>
      <c r="AA4623" s="1">
        <v>259.47</v>
      </c>
      <c r="AB4623" s="1">
        <v>4896.107</v>
      </c>
      <c r="AC4623" s="1">
        <v>262.54</v>
      </c>
      <c r="AD4623" s="1">
        <v>18.509</v>
      </c>
      <c r="AE4623" s="1">
        <v>-1.214</v>
      </c>
      <c r="AF4623" s="1">
        <v>-17.775</v>
      </c>
      <c r="AG4623" s="1">
        <v>27289.547</v>
      </c>
      <c r="AH4623" s="1">
        <v>2.241</v>
      </c>
      <c r="AI4623" s="1">
        <v>-1.524</v>
      </c>
      <c r="AJ4623" s="1">
        <v>-21.693</v>
      </c>
      <c r="AK4623" s="1">
        <v>4642.876</v>
      </c>
      <c r="AL4623" s="1">
        <v>246.05</v>
      </c>
      <c r="AM4623" s="1">
        <v>26445.83</v>
      </c>
      <c r="AN4623" s="1">
        <v>1401.501</v>
      </c>
      <c r="AO4623" s="1">
        <v>93.719</v>
      </c>
      <c r="AP4623" s="1">
        <v>96.995</v>
      </c>
      <c r="AQ4623" s="1">
        <v>3.855</v>
      </c>
      <c r="AR4623" s="1">
        <v>1.589</v>
      </c>
      <c r="AS4623" s="1">
        <v>42.809</v>
      </c>
      <c r="AT4623" s="1">
        <v>16.794</v>
      </c>
      <c r="AU4623" s="1">
        <v>0.89</v>
      </c>
      <c r="AV4623" s="1">
        <v>807.8</v>
      </c>
      <c r="AW4623" s="1">
        <v>31.959</v>
      </c>
      <c r="AX4623" s="1">
        <v>3.362</v>
      </c>
      <c r="AY4623" s="1">
        <v>261.962</v>
      </c>
      <c r="AZ4623" s="1">
        <v>13.883</v>
      </c>
      <c r="BA4623" s="1">
        <v>0.339</v>
      </c>
      <c r="BB4623" s="1">
        <v>2.963</v>
      </c>
      <c r="BC4623" s="1">
        <v>210.92</v>
      </c>
      <c r="BD4623" s="1">
        <v>168.075</v>
      </c>
      <c r="BE4623" s="1">
        <v>4.961</v>
      </c>
      <c r="BF4623" s="1">
        <v>7.937</v>
      </c>
      <c r="BG4623" s="1">
        <v>57.741</v>
      </c>
      <c r="BH4623" s="1">
        <v>3.06</v>
      </c>
      <c r="BI4623" s="1">
        <v>149.775</v>
      </c>
      <c r="BJ4623" s="1">
        <v>1.166</v>
      </c>
      <c r="BK4623" s="1">
        <v>0.549</v>
      </c>
      <c r="BL4623" s="1">
        <v>10.969</v>
      </c>
      <c r="BM4623" s="1">
        <v>3.661</v>
      </c>
      <c r="BN4623" s="1">
        <v>43.422</v>
      </c>
      <c r="BO4623" s="1">
        <v>311.16</v>
      </c>
      <c r="BP4623" s="1">
        <v>16.49</v>
      </c>
      <c r="BQ4623" s="1">
        <v>819.351</v>
      </c>
      <c r="BR4623" s="1">
        <v>6.281</v>
      </c>
      <c r="BS4623" s="1">
        <v>3.005</v>
      </c>
      <c r="BT4623" s="1">
        <v>-3.07</v>
      </c>
      <c r="BU4623" s="1">
        <v>-1.183</v>
      </c>
      <c r="BV4623" s="1">
        <v>-4.62</v>
      </c>
      <c r="BW4623" s="1">
        <v>-1.802</v>
      </c>
      <c r="BX4623" s="1">
        <v>33.425</v>
      </c>
      <c r="BY4623" s="1">
        <v>243.418</v>
      </c>
      <c r="BZ4623" s="1">
        <v>12.9</v>
      </c>
      <c r="CA4623" s="1">
        <v>630.716</v>
      </c>
      <c r="CB4623" s="1">
        <v>4.914</v>
      </c>
      <c r="CC4623" s="1">
        <v>2.313</v>
      </c>
      <c r="CD4623" s="1">
        <v>1.19</v>
      </c>
      <c r="CE4623" s="1">
        <v>3.599</v>
      </c>
      <c r="CF4623" s="1">
        <v>306.035</v>
      </c>
      <c r="CG4623" s="1">
        <v>13.586</v>
      </c>
      <c r="CH4623" s="1">
        <v>0.72</v>
      </c>
      <c r="CI4623" s="1">
        <v>5774.78</v>
      </c>
      <c r="CJ4623" s="1">
        <v>6.667</v>
      </c>
      <c r="CK4623" s="1">
        <v>0.307</v>
      </c>
      <c r="CL4623" s="1">
        <v>92.677</v>
      </c>
      <c r="CM4623" s="1">
        <v>4.911</v>
      </c>
      <c r="CN4623" s="1">
        <v>0.274</v>
      </c>
      <c r="CO4623" s="1">
        <v>21.18</v>
      </c>
      <c r="CP4623" s="1">
        <v>1.288</v>
      </c>
      <c r="CQ4623" s="1">
        <v>0.412</v>
      </c>
      <c r="CS4623" s="1">
        <v>3.962</v>
      </c>
      <c r="CT4623" s="1">
        <v>0.049</v>
      </c>
      <c r="CU4623" s="1">
        <v>7.774</v>
      </c>
      <c r="CW4623" s="1">
        <v>24.295</v>
      </c>
      <c r="CX4623" s="1">
        <v>0.157</v>
      </c>
      <c r="CZ4623" s="1">
        <v>0.089</v>
      </c>
      <c r="DA4623" s="1">
        <v>4954.037</v>
      </c>
      <c r="DB4623" s="1">
        <v>1446.214</v>
      </c>
      <c r="DC4623" s="1">
        <v>130.821</v>
      </c>
      <c r="DD4623" s="1">
        <v>5.463</v>
      </c>
      <c r="DE4623" s="1">
        <v>9.997</v>
      </c>
      <c r="DF4623" s="1">
        <v>67.742</v>
      </c>
      <c r="DG4623" s="1">
        <v>3.59</v>
      </c>
      <c r="DH4623" s="1">
        <v>188.635</v>
      </c>
      <c r="DI4623" s="1">
        <v>1.367</v>
      </c>
      <c r="DJ4623" s="1">
        <v>0.692</v>
      </c>
      <c r="DK4623" s="1">
        <v>190.942</v>
      </c>
      <c r="DL4623" s="1">
        <v>0.136</v>
      </c>
      <c r="DM4623" s="1">
        <v>0.208</v>
      </c>
      <c r="DN4623" s="1">
        <v>1.51</v>
      </c>
      <c r="DO4623" s="1">
        <v>0.08</v>
      </c>
      <c r="DP4623" s="1">
        <v>3.925</v>
      </c>
      <c r="DQ4623" s="1">
        <v>0.03</v>
      </c>
      <c r="DR4623" s="1">
        <v>0.014</v>
      </c>
      <c r="DS4623" s="1">
        <v>8.824</v>
      </c>
      <c r="DT4623" s="1">
        <v>0.007</v>
      </c>
      <c r="DU4623" s="1">
        <v>0.096</v>
      </c>
      <c r="DV4623" s="1">
        <v>0.755</v>
      </c>
      <c r="DW4623" s="1">
        <v>0.04</v>
      </c>
      <c r="DX4623" s="1">
        <v>1.809</v>
      </c>
      <c r="DY4623" s="1">
        <v>0.015</v>
      </c>
      <c r="DZ4623" s="1">
        <v>0.007</v>
      </c>
    </row>
    <row r="4624">
      <c r="A4624" s="1" t="s">
        <v>491</v>
      </c>
      <c r="B4624" s="1">
        <v>2012.0</v>
      </c>
      <c r="C4624" s="1" t="s">
        <v>492</v>
      </c>
      <c r="D4624" s="1">
        <v>5.3782518E7</v>
      </c>
      <c r="E4624" s="1">
        <v>6.60853030912E11</v>
      </c>
      <c r="F4624" s="1">
        <v>76.738</v>
      </c>
      <c r="G4624" s="1">
        <v>0.359</v>
      </c>
      <c r="H4624" s="1">
        <v>15.379</v>
      </c>
      <c r="I4624" s="1">
        <v>0.827</v>
      </c>
      <c r="J4624" s="1">
        <v>7.809</v>
      </c>
      <c r="K4624" s="1">
        <v>0.42</v>
      </c>
      <c r="L4624" s="1">
        <v>0.163</v>
      </c>
      <c r="M4624" s="1">
        <v>0.058</v>
      </c>
      <c r="N4624" s="1">
        <v>806.847</v>
      </c>
      <c r="O4624" s="1">
        <v>-2.401</v>
      </c>
      <c r="P4624" s="1">
        <v>-25.272</v>
      </c>
      <c r="Q4624" s="1">
        <v>19102.562</v>
      </c>
      <c r="R4624" s="1">
        <v>1027.384</v>
      </c>
      <c r="S4624" s="1">
        <v>4456.467</v>
      </c>
      <c r="T4624" s="1">
        <v>239.68</v>
      </c>
      <c r="U4624" s="1">
        <v>2.355</v>
      </c>
      <c r="V4624" s="1">
        <v>39.212</v>
      </c>
      <c r="W4624" s="1">
        <v>31693.453</v>
      </c>
      <c r="X4624" s="1">
        <v>1704.554</v>
      </c>
      <c r="Y4624" s="1">
        <v>92.924</v>
      </c>
      <c r="Z4624" s="1">
        <v>72.189</v>
      </c>
      <c r="AA4624" s="1">
        <v>252.9</v>
      </c>
      <c r="AB4624" s="1">
        <v>4702.271</v>
      </c>
      <c r="AC4624" s="1">
        <v>257.93</v>
      </c>
      <c r="AD4624" s="1">
        <v>18.423</v>
      </c>
      <c r="AE4624" s="1">
        <v>-1.529</v>
      </c>
      <c r="AF4624" s="1">
        <v>-22.11</v>
      </c>
      <c r="AG4624" s="1">
        <v>26478.934</v>
      </c>
      <c r="AH4624" s="1">
        <v>2.155</v>
      </c>
      <c r="AI4624" s="1">
        <v>-1.2</v>
      </c>
      <c r="AJ4624" s="1">
        <v>-16.823</v>
      </c>
      <c r="AK4624" s="1">
        <v>4525.448</v>
      </c>
      <c r="AL4624" s="1">
        <v>243.39</v>
      </c>
      <c r="AM4624" s="1">
        <v>25745.879</v>
      </c>
      <c r="AN4624" s="1">
        <v>1384.678</v>
      </c>
      <c r="AO4624" s="1">
        <v>94.363</v>
      </c>
      <c r="AP4624" s="1">
        <v>97.294</v>
      </c>
      <c r="AQ4624" s="1">
        <v>1.784</v>
      </c>
      <c r="AR4624" s="1">
        <v>0.764</v>
      </c>
      <c r="AS4624" s="1">
        <v>43.573</v>
      </c>
      <c r="AT4624" s="1">
        <v>33.096</v>
      </c>
      <c r="AU4624" s="1">
        <v>1.78</v>
      </c>
      <c r="AV4624" s="1">
        <v>810.176</v>
      </c>
      <c r="AW4624" s="1">
        <v>-14.063</v>
      </c>
      <c r="AX4624" s="1">
        <v>-1.952</v>
      </c>
      <c r="AY4624" s="1">
        <v>221.827</v>
      </c>
      <c r="AZ4624" s="1">
        <v>11.93</v>
      </c>
      <c r="BA4624" s="1">
        <v>0.69</v>
      </c>
      <c r="BB4624" s="1">
        <v>3.062</v>
      </c>
      <c r="BC4624" s="1">
        <v>208.11</v>
      </c>
      <c r="BD4624" s="1">
        <v>-66.757</v>
      </c>
      <c r="BE4624" s="1">
        <v>-5.312</v>
      </c>
      <c r="BF4624" s="1">
        <v>2.625</v>
      </c>
      <c r="BG4624" s="1">
        <v>18.965</v>
      </c>
      <c r="BH4624" s="1">
        <v>1.02</v>
      </c>
      <c r="BI4624" s="1">
        <v>48.808</v>
      </c>
      <c r="BJ4624" s="1">
        <v>0.395</v>
      </c>
      <c r="BK4624" s="1">
        <v>0.184</v>
      </c>
      <c r="BL4624" s="1">
        <v>-9.458</v>
      </c>
      <c r="BM4624" s="1">
        <v>-4.911</v>
      </c>
      <c r="BN4624" s="1">
        <v>38.511</v>
      </c>
      <c r="BO4624" s="1">
        <v>270.348</v>
      </c>
      <c r="BP4624" s="1">
        <v>14.54</v>
      </c>
      <c r="BQ4624" s="1">
        <v>716.051</v>
      </c>
      <c r="BR4624" s="1">
        <v>5.637</v>
      </c>
      <c r="BS4624" s="1">
        <v>2.706</v>
      </c>
      <c r="BT4624" s="1">
        <v>-5.03</v>
      </c>
      <c r="BU4624" s="1">
        <v>-1.989</v>
      </c>
      <c r="BV4624" s="1">
        <v>0.507</v>
      </c>
      <c r="BW4624" s="1">
        <v>-0.004</v>
      </c>
      <c r="BX4624" s="1">
        <v>33.421</v>
      </c>
      <c r="BY4624" s="1">
        <v>241.156</v>
      </c>
      <c r="BZ4624" s="1">
        <v>12.97</v>
      </c>
      <c r="CA4624" s="1">
        <v>621.414</v>
      </c>
      <c r="CB4624" s="1">
        <v>5.028</v>
      </c>
      <c r="CC4624" s="1">
        <v>2.348</v>
      </c>
      <c r="CD4624" s="1">
        <v>2.511</v>
      </c>
      <c r="CE4624" s="1">
        <v>7.686</v>
      </c>
      <c r="CF4624" s="1">
        <v>313.721</v>
      </c>
      <c r="CG4624" s="1">
        <v>35.885</v>
      </c>
      <c r="CH4624" s="1">
        <v>1.93</v>
      </c>
      <c r="CI4624" s="1">
        <v>5833.142</v>
      </c>
      <c r="CJ4624" s="1">
        <v>-0.807</v>
      </c>
      <c r="CK4624" s="1">
        <v>-0.04</v>
      </c>
      <c r="CL4624" s="1">
        <v>90.583</v>
      </c>
      <c r="CM4624" s="1">
        <v>4.872</v>
      </c>
      <c r="CN4624" s="1">
        <v>0.748</v>
      </c>
      <c r="CO4624" s="1">
        <v>22.044</v>
      </c>
      <c r="CP4624" s="1">
        <v>1.321</v>
      </c>
      <c r="CQ4624" s="1">
        <v>0.423</v>
      </c>
      <c r="CS4624" s="1">
        <v>2.573</v>
      </c>
      <c r="CT4624" s="1">
        <v>0.033</v>
      </c>
      <c r="CU4624" s="1">
        <v>7.858</v>
      </c>
      <c r="CW4624" s="1">
        <v>24.555</v>
      </c>
      <c r="CX4624" s="1">
        <v>0.164</v>
      </c>
      <c r="CZ4624" s="1">
        <v>0.093</v>
      </c>
      <c r="DA4624" s="1">
        <v>4795.796</v>
      </c>
      <c r="DB4624" s="1">
        <v>1424.104</v>
      </c>
      <c r="DC4624" s="1">
        <v>-41.118</v>
      </c>
      <c r="DD4624" s="1">
        <v>-4.907</v>
      </c>
      <c r="DE4624" s="1">
        <v>5.09</v>
      </c>
      <c r="DF4624" s="1">
        <v>29.192</v>
      </c>
      <c r="DG4624" s="1">
        <v>1.57</v>
      </c>
      <c r="DH4624" s="1">
        <v>94.637</v>
      </c>
      <c r="DI4624" s="1">
        <v>0.609</v>
      </c>
      <c r="DJ4624" s="1">
        <v>0.358</v>
      </c>
      <c r="DK4624" s="1">
        <v>7.098</v>
      </c>
      <c r="DL4624" s="1">
        <v>0.014</v>
      </c>
      <c r="DM4624" s="1">
        <v>0.222</v>
      </c>
      <c r="DN4624" s="1">
        <v>1.673</v>
      </c>
      <c r="DO4624" s="1">
        <v>0.09</v>
      </c>
      <c r="DP4624" s="1">
        <v>4.121</v>
      </c>
      <c r="DQ4624" s="1">
        <v>0.035</v>
      </c>
      <c r="DR4624" s="1">
        <v>0.016</v>
      </c>
      <c r="DS4624" s="1">
        <v>0.0</v>
      </c>
      <c r="DT4624" s="1">
        <v>0.0</v>
      </c>
      <c r="DU4624" s="1">
        <v>0.095</v>
      </c>
      <c r="DV4624" s="1">
        <v>0.744</v>
      </c>
      <c r="DW4624" s="1">
        <v>0.04</v>
      </c>
      <c r="DX4624" s="1">
        <v>1.773</v>
      </c>
      <c r="DY4624" s="1">
        <v>0.016</v>
      </c>
      <c r="DZ4624" s="1">
        <v>0.007</v>
      </c>
    </row>
    <row r="4625">
      <c r="A4625" s="1" t="s">
        <v>491</v>
      </c>
      <c r="B4625" s="1">
        <v>2013.0</v>
      </c>
      <c r="C4625" s="1" t="s">
        <v>492</v>
      </c>
      <c r="D4625" s="1">
        <v>5.4678742E7</v>
      </c>
      <c r="E4625" s="1">
        <v>6.77278318592E11</v>
      </c>
      <c r="F4625" s="1">
        <v>-22.103</v>
      </c>
      <c r="G4625" s="1">
        <v>-0.183</v>
      </c>
      <c r="H4625" s="1">
        <v>11.784</v>
      </c>
      <c r="I4625" s="1">
        <v>0.644</v>
      </c>
      <c r="J4625" s="1">
        <v>8.779</v>
      </c>
      <c r="K4625" s="1">
        <v>0.48</v>
      </c>
      <c r="L4625" s="1">
        <v>0.187</v>
      </c>
      <c r="M4625" s="1">
        <v>0.045</v>
      </c>
      <c r="N4625" s="1">
        <v>799.133</v>
      </c>
      <c r="O4625" s="1">
        <v>0.022</v>
      </c>
      <c r="P4625" s="1">
        <v>0.228</v>
      </c>
      <c r="Q4625" s="1">
        <v>18793.633</v>
      </c>
      <c r="R4625" s="1">
        <v>1027.612</v>
      </c>
      <c r="S4625" s="1">
        <v>4270.215</v>
      </c>
      <c r="T4625" s="1">
        <v>233.49</v>
      </c>
      <c r="U4625" s="1">
        <v>-0.889</v>
      </c>
      <c r="V4625" s="1">
        <v>-15.156</v>
      </c>
      <c r="W4625" s="1">
        <v>30896.783</v>
      </c>
      <c r="X4625" s="1">
        <v>1689.397</v>
      </c>
      <c r="Y4625" s="1">
        <v>91.157</v>
      </c>
      <c r="Z4625" s="1">
        <v>71.887</v>
      </c>
      <c r="AA4625" s="1">
        <v>251.64</v>
      </c>
      <c r="AB4625" s="1">
        <v>4602.154</v>
      </c>
      <c r="AC4625" s="1">
        <v>256.14</v>
      </c>
      <c r="AD4625" s="1">
        <v>18.239</v>
      </c>
      <c r="AE4625" s="1">
        <v>0.454</v>
      </c>
      <c r="AF4625" s="1">
        <v>6.465</v>
      </c>
      <c r="AG4625" s="1">
        <v>26163.158</v>
      </c>
      <c r="AH4625" s="1">
        <v>2.112</v>
      </c>
      <c r="AI4625" s="1">
        <v>0.221</v>
      </c>
      <c r="AJ4625" s="1">
        <v>3.058</v>
      </c>
      <c r="AK4625" s="1">
        <v>4392.383</v>
      </c>
      <c r="AL4625" s="1">
        <v>240.17</v>
      </c>
      <c r="AM4625" s="1">
        <v>25379.812</v>
      </c>
      <c r="AN4625" s="1">
        <v>1387.736</v>
      </c>
      <c r="AO4625" s="1">
        <v>93.765</v>
      </c>
      <c r="AP4625" s="1">
        <v>97.079</v>
      </c>
      <c r="AQ4625" s="1">
        <v>-6.953</v>
      </c>
      <c r="AR4625" s="1">
        <v>-3.03</v>
      </c>
      <c r="AS4625" s="1">
        <v>40.544</v>
      </c>
      <c r="AT4625" s="1">
        <v>55.232</v>
      </c>
      <c r="AU4625" s="1">
        <v>3.02</v>
      </c>
      <c r="AV4625" s="1">
        <v>741.489</v>
      </c>
      <c r="AW4625" s="1">
        <v>7.273</v>
      </c>
      <c r="AX4625" s="1">
        <v>0.868</v>
      </c>
      <c r="AY4625" s="1">
        <v>234.06</v>
      </c>
      <c r="AZ4625" s="1">
        <v>12.798</v>
      </c>
      <c r="BA4625" s="1">
        <v>1.179</v>
      </c>
      <c r="BB4625" s="1">
        <v>2.836</v>
      </c>
      <c r="BC4625" s="1">
        <v>204.69</v>
      </c>
      <c r="BD4625" s="1">
        <v>8.385</v>
      </c>
      <c r="BE4625" s="1">
        <v>0.198</v>
      </c>
      <c r="BF4625" s="1">
        <v>2.823</v>
      </c>
      <c r="BG4625" s="1">
        <v>20.118</v>
      </c>
      <c r="BH4625" s="1">
        <v>1.1</v>
      </c>
      <c r="BI4625" s="1">
        <v>51.635</v>
      </c>
      <c r="BJ4625" s="1">
        <v>0.429</v>
      </c>
      <c r="BK4625" s="1">
        <v>0.198</v>
      </c>
      <c r="BL4625" s="1">
        <v>8.16</v>
      </c>
      <c r="BM4625" s="1">
        <v>3.242</v>
      </c>
      <c r="BN4625" s="1">
        <v>41.753</v>
      </c>
      <c r="BO4625" s="1">
        <v>292.07</v>
      </c>
      <c r="BP4625" s="1">
        <v>15.97</v>
      </c>
      <c r="BQ4625" s="1">
        <v>763.611</v>
      </c>
      <c r="BR4625" s="1">
        <v>6.235</v>
      </c>
      <c r="BS4625" s="1">
        <v>2.921</v>
      </c>
      <c r="BT4625" s="1">
        <v>-4.5</v>
      </c>
      <c r="BU4625" s="1">
        <v>-1.788</v>
      </c>
      <c r="BV4625" s="1">
        <v>8.78</v>
      </c>
      <c r="BW4625" s="1">
        <v>2.656</v>
      </c>
      <c r="BX4625" s="1">
        <v>36.077</v>
      </c>
      <c r="BY4625" s="1">
        <v>258.053</v>
      </c>
      <c r="BZ4625" s="1">
        <v>14.11</v>
      </c>
      <c r="CA4625" s="1">
        <v>659.794</v>
      </c>
      <c r="CB4625" s="1">
        <v>5.509</v>
      </c>
      <c r="CC4625" s="1">
        <v>2.524</v>
      </c>
      <c r="CD4625" s="1">
        <v>1.868</v>
      </c>
      <c r="CE4625" s="1">
        <v>5.859</v>
      </c>
      <c r="CF4625" s="1">
        <v>319.58</v>
      </c>
      <c r="CG4625" s="1">
        <v>66.936</v>
      </c>
      <c r="CH4625" s="1">
        <v>3.66</v>
      </c>
      <c r="CI4625" s="1">
        <v>5844.69</v>
      </c>
      <c r="CJ4625" s="1">
        <v>-4.398</v>
      </c>
      <c r="CK4625" s="1">
        <v>-0.214</v>
      </c>
      <c r="CL4625" s="1">
        <v>85.18</v>
      </c>
      <c r="CM4625" s="1">
        <v>4.658</v>
      </c>
      <c r="CN4625" s="1">
        <v>1.429</v>
      </c>
      <c r="CO4625" s="1">
        <v>22.356</v>
      </c>
      <c r="CP4625" s="1">
        <v>1.493</v>
      </c>
      <c r="CQ4625" s="1">
        <v>0.478</v>
      </c>
      <c r="CS4625" s="1">
        <v>13.038</v>
      </c>
      <c r="CT4625" s="1">
        <v>0.172</v>
      </c>
      <c r="CU4625" s="1">
        <v>8.736</v>
      </c>
      <c r="CW4625" s="1">
        <v>27.302</v>
      </c>
      <c r="CX4625" s="1">
        <v>0.186</v>
      </c>
      <c r="CZ4625" s="1">
        <v>0.104</v>
      </c>
      <c r="DA4625" s="1">
        <v>4684.453</v>
      </c>
      <c r="DB4625" s="1">
        <v>1430.569</v>
      </c>
      <c r="DC4625" s="1">
        <v>4.796</v>
      </c>
      <c r="DD4625" s="1">
        <v>0.587</v>
      </c>
      <c r="DE4625" s="1">
        <v>5.677</v>
      </c>
      <c r="DF4625" s="1">
        <v>34.017</v>
      </c>
      <c r="DG4625" s="1">
        <v>1.86</v>
      </c>
      <c r="DH4625" s="1">
        <v>103.817</v>
      </c>
      <c r="DI4625" s="1">
        <v>0.726</v>
      </c>
      <c r="DJ4625" s="1">
        <v>0.397</v>
      </c>
      <c r="DK4625" s="1">
        <v>182.558</v>
      </c>
      <c r="DL4625" s="1">
        <v>0.4</v>
      </c>
      <c r="DM4625" s="1">
        <v>0.621</v>
      </c>
      <c r="DN4625" s="1">
        <v>4.389</v>
      </c>
      <c r="DO4625" s="1">
        <v>0.24</v>
      </c>
      <c r="DP4625" s="1">
        <v>11.366</v>
      </c>
      <c r="DQ4625" s="1">
        <v>0.094</v>
      </c>
      <c r="DR4625" s="1">
        <v>0.043</v>
      </c>
      <c r="DS4625" s="1">
        <v>0.0</v>
      </c>
      <c r="DT4625" s="1">
        <v>-0.001</v>
      </c>
      <c r="DU4625" s="1">
        <v>0.095</v>
      </c>
      <c r="DV4625" s="1">
        <v>0.732</v>
      </c>
      <c r="DW4625" s="1">
        <v>0.04</v>
      </c>
      <c r="DX4625" s="1">
        <v>1.731</v>
      </c>
      <c r="DY4625" s="1">
        <v>0.016</v>
      </c>
      <c r="DZ4625" s="1">
        <v>0.007</v>
      </c>
    </row>
    <row r="4626">
      <c r="A4626" s="1" t="s">
        <v>491</v>
      </c>
      <c r="B4626" s="1">
        <v>2014.0</v>
      </c>
      <c r="C4626" s="1" t="s">
        <v>492</v>
      </c>
      <c r="D4626" s="1">
        <v>5.5594796E7</v>
      </c>
      <c r="E4626" s="1">
        <v>6.86853914624E11</v>
      </c>
      <c r="F4626" s="1">
        <v>-12.029</v>
      </c>
      <c r="G4626" s="1">
        <v>-0.078</v>
      </c>
      <c r="H4626" s="1">
        <v>10.195</v>
      </c>
      <c r="I4626" s="1">
        <v>0.567</v>
      </c>
      <c r="J4626" s="1">
        <v>6.475</v>
      </c>
      <c r="K4626" s="1">
        <v>0.36</v>
      </c>
      <c r="L4626" s="1">
        <v>0.141</v>
      </c>
      <c r="M4626" s="1">
        <v>0.039</v>
      </c>
      <c r="N4626" s="1">
        <v>791.608</v>
      </c>
      <c r="O4626" s="1">
        <v>1.276</v>
      </c>
      <c r="P4626" s="1">
        <v>13.108</v>
      </c>
      <c r="Q4626" s="1">
        <v>18719.732</v>
      </c>
      <c r="R4626" s="1">
        <v>1040.72</v>
      </c>
      <c r="S4626" s="1">
        <v>4132.941</v>
      </c>
      <c r="T4626" s="1">
        <v>229.77</v>
      </c>
      <c r="U4626" s="1">
        <v>1.877</v>
      </c>
      <c r="V4626" s="1">
        <v>31.718</v>
      </c>
      <c r="W4626" s="1">
        <v>30958.199</v>
      </c>
      <c r="X4626" s="1">
        <v>1721.115</v>
      </c>
      <c r="Y4626" s="1">
        <v>90.191</v>
      </c>
      <c r="Z4626" s="1">
        <v>71.942</v>
      </c>
      <c r="AA4626" s="1">
        <v>252.1</v>
      </c>
      <c r="AB4626" s="1">
        <v>4534.597</v>
      </c>
      <c r="AC4626" s="1">
        <v>254.76</v>
      </c>
      <c r="AD4626" s="1">
        <v>17.96</v>
      </c>
      <c r="AE4626" s="1">
        <v>1.222</v>
      </c>
      <c r="AF4626" s="1">
        <v>17.476</v>
      </c>
      <c r="AG4626" s="1">
        <v>26046.414</v>
      </c>
      <c r="AH4626" s="1">
        <v>2.108</v>
      </c>
      <c r="AI4626" s="1">
        <v>0.869</v>
      </c>
      <c r="AJ4626" s="1">
        <v>12.057</v>
      </c>
      <c r="AK4626" s="1">
        <v>4257.053</v>
      </c>
      <c r="AL4626" s="1">
        <v>236.67</v>
      </c>
      <c r="AM4626" s="1">
        <v>25178.492</v>
      </c>
      <c r="AN4626" s="1">
        <v>1399.793</v>
      </c>
      <c r="AO4626" s="1">
        <v>92.899</v>
      </c>
      <c r="AP4626" s="1">
        <v>96.764</v>
      </c>
      <c r="AQ4626" s="1">
        <v>6.015</v>
      </c>
      <c r="AR4626" s="1">
        <v>2.439</v>
      </c>
      <c r="AS4626" s="1">
        <v>42.982</v>
      </c>
      <c r="AT4626" s="1">
        <v>56.48</v>
      </c>
      <c r="AU4626" s="1">
        <v>3.14</v>
      </c>
      <c r="AV4626" s="1">
        <v>773.134</v>
      </c>
      <c r="AW4626" s="1">
        <v>-19.492</v>
      </c>
      <c r="AX4626" s="1">
        <v>-2.495</v>
      </c>
      <c r="AY4626" s="1">
        <v>185.333</v>
      </c>
      <c r="AZ4626" s="1">
        <v>10.304</v>
      </c>
      <c r="BA4626" s="1">
        <v>1.233</v>
      </c>
      <c r="BB4626" s="1">
        <v>2.971</v>
      </c>
      <c r="BC4626" s="1">
        <v>201.67</v>
      </c>
      <c r="BD4626" s="1">
        <v>62.608</v>
      </c>
      <c r="BE4626" s="1">
        <v>1.744</v>
      </c>
      <c r="BF4626" s="1">
        <v>4.568</v>
      </c>
      <c r="BG4626" s="1">
        <v>32.377</v>
      </c>
      <c r="BH4626" s="1">
        <v>1.8</v>
      </c>
      <c r="BI4626" s="1">
        <v>82.158</v>
      </c>
      <c r="BJ4626" s="1">
        <v>0.707</v>
      </c>
      <c r="BK4626" s="1">
        <v>0.316</v>
      </c>
      <c r="BL4626" s="1">
        <v>12.335</v>
      </c>
      <c r="BM4626" s="1">
        <v>5.066</v>
      </c>
      <c r="BN4626" s="1">
        <v>46.82</v>
      </c>
      <c r="BO4626" s="1">
        <v>325.39</v>
      </c>
      <c r="BP4626" s="1">
        <v>18.09</v>
      </c>
      <c r="BQ4626" s="1">
        <v>842.157</v>
      </c>
      <c r="BR4626" s="1">
        <v>7.101</v>
      </c>
      <c r="BS4626" s="1">
        <v>3.236</v>
      </c>
      <c r="BT4626" s="1">
        <v>-2.66</v>
      </c>
      <c r="BU4626" s="1">
        <v>-1.055</v>
      </c>
      <c r="BV4626" s="1">
        <v>-2.212</v>
      </c>
      <c r="BW4626" s="1">
        <v>-0.977</v>
      </c>
      <c r="BX4626" s="1">
        <v>35.099</v>
      </c>
      <c r="BY4626" s="1">
        <v>248.045</v>
      </c>
      <c r="BZ4626" s="1">
        <v>13.79</v>
      </c>
      <c r="CA4626" s="1">
        <v>631.34</v>
      </c>
      <c r="CB4626" s="1">
        <v>5.413</v>
      </c>
      <c r="CC4626" s="1">
        <v>2.426</v>
      </c>
      <c r="CD4626" s="1">
        <v>-1.092</v>
      </c>
      <c r="CE4626" s="1">
        <v>-3.489</v>
      </c>
      <c r="CF4626" s="1">
        <v>316.091</v>
      </c>
      <c r="CG4626" s="1">
        <v>67.632</v>
      </c>
      <c r="CH4626" s="1">
        <v>3.76</v>
      </c>
      <c r="CI4626" s="1">
        <v>5685.625</v>
      </c>
      <c r="CJ4626" s="1">
        <v>-7.553</v>
      </c>
      <c r="CK4626" s="1">
        <v>-0.352</v>
      </c>
      <c r="CL4626" s="1">
        <v>77.449</v>
      </c>
      <c r="CM4626" s="1">
        <v>4.306</v>
      </c>
      <c r="CN4626" s="1">
        <v>1.476</v>
      </c>
      <c r="CO4626" s="1">
        <v>21.85</v>
      </c>
      <c r="CP4626" s="1">
        <v>1.138</v>
      </c>
      <c r="CQ4626" s="1">
        <v>0.364</v>
      </c>
      <c r="CS4626" s="1">
        <v>-23.757</v>
      </c>
      <c r="CT4626" s="1">
        <v>-0.355</v>
      </c>
      <c r="CU4626" s="1">
        <v>6.551</v>
      </c>
      <c r="CW4626" s="1">
        <v>20.472</v>
      </c>
      <c r="CX4626" s="1">
        <v>0.143</v>
      </c>
      <c r="CZ4626" s="1">
        <v>0.079</v>
      </c>
      <c r="DA4626" s="1">
        <v>4582.443</v>
      </c>
      <c r="DB4626" s="1">
        <v>1448.045</v>
      </c>
      <c r="DC4626" s="1">
        <v>94.22</v>
      </c>
      <c r="DD4626" s="1">
        <v>6.044</v>
      </c>
      <c r="DE4626" s="1">
        <v>11.72</v>
      </c>
      <c r="DF4626" s="1">
        <v>77.345</v>
      </c>
      <c r="DG4626" s="1">
        <v>4.3</v>
      </c>
      <c r="DH4626" s="1">
        <v>210.816</v>
      </c>
      <c r="DI4626" s="1">
        <v>1.688</v>
      </c>
      <c r="DJ4626" s="1">
        <v>0.81</v>
      </c>
      <c r="DK4626" s="1">
        <v>342.371</v>
      </c>
      <c r="DL4626" s="1">
        <v>2.114</v>
      </c>
      <c r="DM4626" s="1">
        <v>2.735</v>
      </c>
      <c r="DN4626" s="1">
        <v>19.246</v>
      </c>
      <c r="DO4626" s="1">
        <v>1.07</v>
      </c>
      <c r="DP4626" s="1">
        <v>49.2</v>
      </c>
      <c r="DQ4626" s="1">
        <v>0.42</v>
      </c>
      <c r="DR4626" s="1">
        <v>0.189</v>
      </c>
      <c r="DS4626" s="1">
        <v>2781.081</v>
      </c>
      <c r="DT4626" s="1">
        <v>2.618</v>
      </c>
      <c r="DU4626" s="1">
        <v>2.712</v>
      </c>
      <c r="DV4626" s="1">
        <v>19.246</v>
      </c>
      <c r="DW4626" s="1">
        <v>1.07</v>
      </c>
      <c r="DX4626" s="1">
        <v>48.79</v>
      </c>
      <c r="DY4626" s="1">
        <v>0.42</v>
      </c>
      <c r="DZ4626" s="1">
        <v>0.188</v>
      </c>
    </row>
    <row r="4627">
      <c r="A4627" s="1" t="s">
        <v>491</v>
      </c>
      <c r="B4627" s="1">
        <v>2015.0</v>
      </c>
      <c r="C4627" s="1" t="s">
        <v>492</v>
      </c>
      <c r="D4627" s="1">
        <v>5.6723493E7</v>
      </c>
      <c r="E4627" s="1">
        <v>6.95933206528E11</v>
      </c>
      <c r="F4627" s="1">
        <v>18.163</v>
      </c>
      <c r="G4627" s="1">
        <v>0.103</v>
      </c>
      <c r="H4627" s="1">
        <v>11.808</v>
      </c>
      <c r="I4627" s="1">
        <v>0.67</v>
      </c>
      <c r="J4627" s="1">
        <v>5.641</v>
      </c>
      <c r="K4627" s="1">
        <v>0.32</v>
      </c>
      <c r="L4627" s="1">
        <v>0.128</v>
      </c>
      <c r="M4627" s="1">
        <v>0.047</v>
      </c>
      <c r="N4627" s="1">
        <v>789.936</v>
      </c>
      <c r="O4627" s="1">
        <v>-6.172</v>
      </c>
      <c r="P4627" s="1">
        <v>-64.232</v>
      </c>
      <c r="Q4627" s="1">
        <v>17214.875</v>
      </c>
      <c r="R4627" s="1">
        <v>976.488</v>
      </c>
      <c r="S4627" s="1">
        <v>4007.158</v>
      </c>
      <c r="T4627" s="1">
        <v>227.3</v>
      </c>
      <c r="U4627" s="1">
        <v>-3.738</v>
      </c>
      <c r="V4627" s="1">
        <v>-64.342</v>
      </c>
      <c r="W4627" s="1">
        <v>29207.885</v>
      </c>
      <c r="X4627" s="1">
        <v>1656.773</v>
      </c>
      <c r="Y4627" s="1">
        <v>90.775</v>
      </c>
      <c r="Z4627" s="1">
        <v>69.073</v>
      </c>
      <c r="AA4627" s="1">
        <v>248.85</v>
      </c>
      <c r="AB4627" s="1">
        <v>4387.071</v>
      </c>
      <c r="AC4627" s="1">
        <v>250.4</v>
      </c>
      <c r="AD4627" s="1">
        <v>18.089</v>
      </c>
      <c r="AE4627" s="1">
        <v>-2.253</v>
      </c>
      <c r="AF4627" s="1">
        <v>-32.629</v>
      </c>
      <c r="AG4627" s="1">
        <v>24952.904</v>
      </c>
      <c r="AH4627" s="1">
        <v>2.034</v>
      </c>
      <c r="AI4627" s="1">
        <v>-2.523</v>
      </c>
      <c r="AJ4627" s="1">
        <v>-35.319</v>
      </c>
      <c r="AK4627" s="1">
        <v>4077.499</v>
      </c>
      <c r="AL4627" s="1">
        <v>231.29</v>
      </c>
      <c r="AM4627" s="1">
        <v>24054.834</v>
      </c>
      <c r="AN4627" s="1">
        <v>1364.474</v>
      </c>
      <c r="AO4627" s="1">
        <v>92.368</v>
      </c>
      <c r="AP4627" s="1">
        <v>96.518</v>
      </c>
      <c r="AQ4627" s="1">
        <v>0.475</v>
      </c>
      <c r="AR4627" s="1">
        <v>0.204</v>
      </c>
      <c r="AS4627" s="1">
        <v>43.186</v>
      </c>
      <c r="AT4627" s="1">
        <v>0.0</v>
      </c>
      <c r="AU4627" s="1">
        <v>0.0</v>
      </c>
      <c r="AV4627" s="1">
        <v>761.347</v>
      </c>
      <c r="AW4627" s="1">
        <v>15.789</v>
      </c>
      <c r="AX4627" s="1">
        <v>1.627</v>
      </c>
      <c r="AY4627" s="1">
        <v>210.326</v>
      </c>
      <c r="AZ4627" s="1">
        <v>11.93</v>
      </c>
      <c r="BA4627" s="1">
        <v>0.0</v>
      </c>
      <c r="BB4627" s="1">
        <v>3.055</v>
      </c>
      <c r="BC4627" s="1">
        <v>197.8</v>
      </c>
      <c r="BD4627" s="1">
        <v>-59.333</v>
      </c>
      <c r="BE4627" s="1">
        <v>-2.719</v>
      </c>
      <c r="BF4627" s="1">
        <v>1.848</v>
      </c>
      <c r="BG4627" s="1">
        <v>12.869</v>
      </c>
      <c r="BH4627" s="1">
        <v>0.73</v>
      </c>
      <c r="BI4627" s="1">
        <v>32.581</v>
      </c>
      <c r="BJ4627" s="1">
        <v>0.292</v>
      </c>
      <c r="BK4627" s="1">
        <v>0.131</v>
      </c>
      <c r="BL4627" s="1">
        <v>5.96</v>
      </c>
      <c r="BM4627" s="1">
        <v>2.401</v>
      </c>
      <c r="BN4627" s="1">
        <v>49.221</v>
      </c>
      <c r="BO4627" s="1">
        <v>336.897</v>
      </c>
      <c r="BP4627" s="1">
        <v>19.11</v>
      </c>
      <c r="BQ4627" s="1">
        <v>867.735</v>
      </c>
      <c r="BR4627" s="1">
        <v>7.632</v>
      </c>
      <c r="BS4627" s="1">
        <v>3.482</v>
      </c>
      <c r="BT4627" s="1">
        <v>-1.55</v>
      </c>
      <c r="BU4627" s="1">
        <v>-0.623</v>
      </c>
      <c r="BV4627" s="1">
        <v>-11.288</v>
      </c>
      <c r="BW4627" s="1">
        <v>-4.119</v>
      </c>
      <c r="BX4627" s="1">
        <v>30.98</v>
      </c>
      <c r="BY4627" s="1">
        <v>215.784</v>
      </c>
      <c r="BZ4627" s="1">
        <v>12.24</v>
      </c>
      <c r="CA4627" s="1">
        <v>546.154</v>
      </c>
      <c r="CB4627" s="1">
        <v>4.888</v>
      </c>
      <c r="CC4627" s="1">
        <v>2.191</v>
      </c>
      <c r="CD4627" s="1">
        <v>9.083</v>
      </c>
      <c r="CE4627" s="1">
        <v>28.709</v>
      </c>
      <c r="CF4627" s="1">
        <v>344.8</v>
      </c>
      <c r="CG4627" s="1">
        <v>70.341</v>
      </c>
      <c r="CH4627" s="1">
        <v>3.99</v>
      </c>
      <c r="CI4627" s="1">
        <v>6078.613</v>
      </c>
      <c r="CJ4627" s="1">
        <v>0.0</v>
      </c>
      <c r="CK4627" s="1">
        <v>0.0</v>
      </c>
      <c r="CL4627" s="1">
        <v>75.908</v>
      </c>
      <c r="CM4627" s="1">
        <v>4.306</v>
      </c>
      <c r="CN4627" s="1">
        <v>1.593</v>
      </c>
      <c r="CO4627" s="1">
        <v>24.39</v>
      </c>
      <c r="CP4627" s="1">
        <v>0.989</v>
      </c>
      <c r="CQ4627" s="1">
        <v>0.317</v>
      </c>
      <c r="CS4627" s="1">
        <v>-13.092</v>
      </c>
      <c r="CT4627" s="1">
        <v>-0.149</v>
      </c>
      <c r="CU4627" s="1">
        <v>5.58</v>
      </c>
      <c r="CW4627" s="1">
        <v>17.438</v>
      </c>
      <c r="CX4627" s="1">
        <v>0.126</v>
      </c>
      <c r="CZ4627" s="1">
        <v>0.07</v>
      </c>
      <c r="DA4627" s="1">
        <v>4414.396</v>
      </c>
      <c r="DB4627" s="1">
        <v>1415.416</v>
      </c>
      <c r="DC4627" s="1">
        <v>54.843</v>
      </c>
      <c r="DD4627" s="1">
        <v>6.521</v>
      </c>
      <c r="DE4627" s="1">
        <v>18.241</v>
      </c>
      <c r="DF4627" s="1">
        <v>121.114</v>
      </c>
      <c r="DG4627" s="1">
        <v>6.87</v>
      </c>
      <c r="DH4627" s="1">
        <v>321.581</v>
      </c>
      <c r="DI4627" s="1">
        <v>2.744</v>
      </c>
      <c r="DJ4627" s="1">
        <v>1.29</v>
      </c>
      <c r="DK4627" s="1">
        <v>155.73</v>
      </c>
      <c r="DL4627" s="1">
        <v>4.224</v>
      </c>
      <c r="DM4627" s="1">
        <v>6.959</v>
      </c>
      <c r="DN4627" s="1">
        <v>48.481</v>
      </c>
      <c r="DO4627" s="1">
        <v>2.75</v>
      </c>
      <c r="DP4627" s="1">
        <v>122.692</v>
      </c>
      <c r="DQ4627" s="1">
        <v>1.098</v>
      </c>
      <c r="DR4627" s="1">
        <v>0.492</v>
      </c>
      <c r="DS4627" s="1">
        <v>188.086</v>
      </c>
      <c r="DT4627" s="1">
        <v>5.062</v>
      </c>
      <c r="DU4627" s="1">
        <v>7.775</v>
      </c>
      <c r="DV4627" s="1">
        <v>54.122</v>
      </c>
      <c r="DW4627" s="1">
        <v>3.07</v>
      </c>
      <c r="DX4627" s="1">
        <v>137.063</v>
      </c>
      <c r="DY4627" s="1">
        <v>1.226</v>
      </c>
      <c r="DZ4627" s="1">
        <v>0.55</v>
      </c>
    </row>
    <row r="4628">
      <c r="A4628" s="1" t="s">
        <v>491</v>
      </c>
      <c r="B4628" s="1">
        <v>2016.0</v>
      </c>
      <c r="C4628" s="1" t="s">
        <v>492</v>
      </c>
      <c r="D4628" s="1">
        <v>5.7259496E7</v>
      </c>
      <c r="E4628" s="1">
        <v>7.00558016512E11</v>
      </c>
      <c r="F4628" s="1">
        <v>-25.177</v>
      </c>
      <c r="G4628" s="1">
        <v>-0.169</v>
      </c>
      <c r="H4628" s="1">
        <v>8.752</v>
      </c>
      <c r="I4628" s="1">
        <v>0.501</v>
      </c>
      <c r="J4628" s="1">
        <v>5.763</v>
      </c>
      <c r="K4628" s="1">
        <v>0.33</v>
      </c>
      <c r="L4628" s="1">
        <v>0.13</v>
      </c>
      <c r="M4628" s="1">
        <v>0.034</v>
      </c>
      <c r="N4628" s="1">
        <v>778.678</v>
      </c>
      <c r="O4628" s="1">
        <v>7.534</v>
      </c>
      <c r="P4628" s="1">
        <v>73.566</v>
      </c>
      <c r="Q4628" s="1">
        <v>18338.514</v>
      </c>
      <c r="R4628" s="1">
        <v>1050.054</v>
      </c>
      <c r="S4628" s="1">
        <v>4009.466</v>
      </c>
      <c r="T4628" s="1">
        <v>229.58</v>
      </c>
      <c r="U4628" s="1">
        <v>0.825</v>
      </c>
      <c r="V4628" s="1">
        <v>13.667</v>
      </c>
      <c r="W4628" s="1">
        <v>29173.154</v>
      </c>
      <c r="X4628" s="1">
        <v>1670.44</v>
      </c>
      <c r="Y4628" s="1">
        <v>90.718</v>
      </c>
      <c r="Z4628" s="1">
        <v>71.052</v>
      </c>
      <c r="AA4628" s="1">
        <v>247.08</v>
      </c>
      <c r="AB4628" s="1">
        <v>4315.092</v>
      </c>
      <c r="AC4628" s="1">
        <v>253.07</v>
      </c>
      <c r="AD4628" s="1">
        <v>17.548</v>
      </c>
      <c r="AE4628" s="1">
        <v>4.567</v>
      </c>
      <c r="AF4628" s="1">
        <v>64.645</v>
      </c>
      <c r="AG4628" s="1">
        <v>25848.301</v>
      </c>
      <c r="AH4628" s="1">
        <v>2.113</v>
      </c>
      <c r="AI4628" s="1">
        <v>3.937</v>
      </c>
      <c r="AJ4628" s="1">
        <v>53.725</v>
      </c>
      <c r="AK4628" s="1">
        <v>4009.99</v>
      </c>
      <c r="AL4628" s="1">
        <v>229.61</v>
      </c>
      <c r="AM4628" s="1">
        <v>24767.922</v>
      </c>
      <c r="AN4628" s="1">
        <v>1418.199</v>
      </c>
      <c r="AO4628" s="1">
        <v>90.73</v>
      </c>
      <c r="AP4628" s="1">
        <v>95.963</v>
      </c>
      <c r="AQ4628" s="1">
        <v>-15.375</v>
      </c>
      <c r="AR4628" s="1">
        <v>-6.64</v>
      </c>
      <c r="AS4628" s="1">
        <v>36.547</v>
      </c>
      <c r="AT4628" s="1">
        <v>0.0</v>
      </c>
      <c r="AU4628" s="1">
        <v>0.0</v>
      </c>
      <c r="AV4628" s="1">
        <v>638.262</v>
      </c>
      <c r="AW4628" s="1">
        <v>-11.727</v>
      </c>
      <c r="AX4628" s="1">
        <v>-1.399</v>
      </c>
      <c r="AY4628" s="1">
        <v>183.923</v>
      </c>
      <c r="AZ4628" s="1">
        <v>10.531</v>
      </c>
      <c r="BA4628" s="1">
        <v>0.0</v>
      </c>
      <c r="BB4628" s="1">
        <v>2.473</v>
      </c>
      <c r="BC4628" s="1">
        <v>197.06</v>
      </c>
      <c r="BD4628" s="1">
        <v>-14.521</v>
      </c>
      <c r="BE4628" s="1">
        <v>-0.28</v>
      </c>
      <c r="BF4628" s="1">
        <v>1.568</v>
      </c>
      <c r="BG4628" s="1">
        <v>10.828</v>
      </c>
      <c r="BH4628" s="1">
        <v>0.62</v>
      </c>
      <c r="BI4628" s="1">
        <v>27.381</v>
      </c>
      <c r="BJ4628" s="1">
        <v>0.245</v>
      </c>
      <c r="BK4628" s="1">
        <v>0.106</v>
      </c>
      <c r="BL4628" s="1">
        <v>21.202</v>
      </c>
      <c r="BM4628" s="1">
        <v>10.439</v>
      </c>
      <c r="BN4628" s="1">
        <v>59.66</v>
      </c>
      <c r="BO4628" s="1">
        <v>409.714</v>
      </c>
      <c r="BP4628" s="1">
        <v>23.46</v>
      </c>
      <c r="BQ4628" s="1">
        <v>1041.926</v>
      </c>
      <c r="BR4628" s="1">
        <v>9.27</v>
      </c>
      <c r="BS4628" s="1">
        <v>4.037</v>
      </c>
      <c r="BT4628" s="1">
        <v>-5.99</v>
      </c>
      <c r="BU4628" s="1">
        <v>-2.424</v>
      </c>
      <c r="BV4628" s="1">
        <v>22.792</v>
      </c>
      <c r="BW4628" s="1">
        <v>6.774</v>
      </c>
      <c r="BX4628" s="1">
        <v>37.754</v>
      </c>
      <c r="BY4628" s="1">
        <v>262.489</v>
      </c>
      <c r="BZ4628" s="1">
        <v>15.03</v>
      </c>
      <c r="CA4628" s="1">
        <v>659.345</v>
      </c>
      <c r="CB4628" s="1">
        <v>5.939</v>
      </c>
      <c r="CC4628" s="1">
        <v>2.555</v>
      </c>
      <c r="CD4628" s="1">
        <v>-3.829</v>
      </c>
      <c r="CE4628" s="1">
        <v>-13.202</v>
      </c>
      <c r="CF4628" s="1">
        <v>331.598</v>
      </c>
      <c r="CG4628" s="1">
        <v>0.524</v>
      </c>
      <c r="CH4628" s="1">
        <v>0.03</v>
      </c>
      <c r="CI4628" s="1">
        <v>5791.146</v>
      </c>
      <c r="CJ4628" s="1">
        <v>-37.015</v>
      </c>
      <c r="CK4628" s="1">
        <v>-1.594</v>
      </c>
      <c r="CL4628" s="1">
        <v>47.363</v>
      </c>
      <c r="CM4628" s="1">
        <v>2.712</v>
      </c>
      <c r="CN4628" s="1">
        <v>0.012</v>
      </c>
      <c r="CO4628" s="1">
        <v>22.438</v>
      </c>
      <c r="CP4628" s="1">
        <v>1.036</v>
      </c>
      <c r="CQ4628" s="1">
        <v>0.331</v>
      </c>
      <c r="CS4628" s="1">
        <v>4.728</v>
      </c>
      <c r="CT4628" s="1">
        <v>0.047</v>
      </c>
      <c r="CU4628" s="1">
        <v>5.789</v>
      </c>
      <c r="CW4628" s="1">
        <v>18.092</v>
      </c>
      <c r="CX4628" s="1">
        <v>0.131</v>
      </c>
      <c r="CZ4628" s="1">
        <v>0.07</v>
      </c>
      <c r="DA4628" s="1">
        <v>4419.704</v>
      </c>
      <c r="DB4628" s="1">
        <v>1480.061</v>
      </c>
      <c r="DC4628" s="1">
        <v>18.621</v>
      </c>
      <c r="DD4628" s="1">
        <v>3.665</v>
      </c>
      <c r="DE4628" s="1">
        <v>21.906</v>
      </c>
      <c r="DF4628" s="1">
        <v>147.224</v>
      </c>
      <c r="DG4628" s="1">
        <v>8.43</v>
      </c>
      <c r="DH4628" s="1">
        <v>382.581</v>
      </c>
      <c r="DI4628" s="1">
        <v>3.331</v>
      </c>
      <c r="DJ4628" s="1">
        <v>1.482</v>
      </c>
      <c r="DK4628" s="1">
        <v>19.098</v>
      </c>
      <c r="DL4628" s="1">
        <v>1.267</v>
      </c>
      <c r="DM4628" s="1">
        <v>8.226</v>
      </c>
      <c r="DN4628" s="1">
        <v>57.108</v>
      </c>
      <c r="DO4628" s="1">
        <v>3.27</v>
      </c>
      <c r="DP4628" s="1">
        <v>143.664</v>
      </c>
      <c r="DQ4628" s="1">
        <v>1.292</v>
      </c>
      <c r="DR4628" s="1">
        <v>0.557</v>
      </c>
      <c r="DS4628" s="1">
        <v>37.056</v>
      </c>
      <c r="DT4628" s="1">
        <v>2.801</v>
      </c>
      <c r="DU4628" s="1">
        <v>10.575</v>
      </c>
      <c r="DV4628" s="1">
        <v>73.525</v>
      </c>
      <c r="DW4628" s="1">
        <v>4.21</v>
      </c>
      <c r="DX4628" s="1">
        <v>184.692</v>
      </c>
      <c r="DY4628" s="1">
        <v>1.664</v>
      </c>
      <c r="DZ4628" s="1">
        <v>0.716</v>
      </c>
    </row>
    <row r="4629">
      <c r="A4629" s="1" t="s">
        <v>491</v>
      </c>
      <c r="B4629" s="1">
        <v>2017.0</v>
      </c>
      <c r="C4629" s="1" t="s">
        <v>492</v>
      </c>
      <c r="D4629" s="1">
        <v>5.7635106E7</v>
      </c>
      <c r="E4629" s="1">
        <v>7.08670128128E11</v>
      </c>
      <c r="F4629" s="1">
        <v>0.827</v>
      </c>
      <c r="G4629" s="1">
        <v>0.004</v>
      </c>
      <c r="H4629" s="1">
        <v>8.767</v>
      </c>
      <c r="I4629" s="1">
        <v>0.505</v>
      </c>
      <c r="J4629" s="1">
        <v>6.767</v>
      </c>
      <c r="K4629" s="1">
        <v>0.39</v>
      </c>
      <c r="L4629" s="1">
        <v>0.153</v>
      </c>
      <c r="M4629" s="1">
        <v>0.034</v>
      </c>
      <c r="N4629" s="1">
        <v>768.047</v>
      </c>
      <c r="O4629" s="1">
        <v>-1.629</v>
      </c>
      <c r="P4629" s="1">
        <v>-17.109</v>
      </c>
      <c r="Q4629" s="1">
        <v>17922.146</v>
      </c>
      <c r="R4629" s="1">
        <v>1032.945</v>
      </c>
      <c r="S4629" s="1">
        <v>3968.068</v>
      </c>
      <c r="T4629" s="1">
        <v>228.7</v>
      </c>
      <c r="U4629" s="1">
        <v>-0.681</v>
      </c>
      <c r="V4629" s="1">
        <v>-11.374</v>
      </c>
      <c r="W4629" s="1">
        <v>28785.689</v>
      </c>
      <c r="X4629" s="1">
        <v>1659.066</v>
      </c>
      <c r="Y4629" s="1">
        <v>89.532</v>
      </c>
      <c r="Z4629" s="1">
        <v>70.153</v>
      </c>
      <c r="AA4629" s="1">
        <v>248.81</v>
      </c>
      <c r="AB4629" s="1">
        <v>4316.987</v>
      </c>
      <c r="AC4629" s="1">
        <v>255.44</v>
      </c>
      <c r="AD4629" s="1">
        <v>17.835</v>
      </c>
      <c r="AE4629" s="1">
        <v>-0.332</v>
      </c>
      <c r="AF4629" s="1">
        <v>-4.919</v>
      </c>
      <c r="AG4629" s="1">
        <v>25594.5</v>
      </c>
      <c r="AH4629" s="1">
        <v>2.082</v>
      </c>
      <c r="AI4629" s="1">
        <v>-0.922</v>
      </c>
      <c r="AJ4629" s="1">
        <v>-13.075</v>
      </c>
      <c r="AK4629" s="1">
        <v>3970.15</v>
      </c>
      <c r="AL4629" s="1">
        <v>228.82</v>
      </c>
      <c r="AM4629" s="1">
        <v>24379.648</v>
      </c>
      <c r="AN4629" s="1">
        <v>1405.124</v>
      </c>
      <c r="AO4629" s="1">
        <v>89.579</v>
      </c>
      <c r="AP4629" s="1">
        <v>95.43</v>
      </c>
      <c r="AQ4629" s="1">
        <v>9.748</v>
      </c>
      <c r="AR4629" s="1">
        <v>3.563</v>
      </c>
      <c r="AS4629" s="1">
        <v>40.109</v>
      </c>
      <c r="AT4629" s="1">
        <v>0.0</v>
      </c>
      <c r="AU4629" s="1">
        <v>0.0</v>
      </c>
      <c r="AV4629" s="1">
        <v>695.917</v>
      </c>
      <c r="BA4629" s="1">
        <v>0.0</v>
      </c>
      <c r="BB4629" s="1">
        <v>2.724</v>
      </c>
      <c r="BC4629" s="1">
        <v>196.19</v>
      </c>
      <c r="BD4629" s="1">
        <v>24.359</v>
      </c>
      <c r="BE4629" s="1">
        <v>0.372</v>
      </c>
      <c r="BF4629" s="1">
        <v>1.94</v>
      </c>
      <c r="BG4629" s="1">
        <v>13.533</v>
      </c>
      <c r="BH4629" s="1">
        <v>0.78</v>
      </c>
      <c r="BI4629" s="1">
        <v>33.66</v>
      </c>
      <c r="BJ4629" s="1">
        <v>0.305</v>
      </c>
      <c r="BK4629" s="1">
        <v>0.132</v>
      </c>
      <c r="BL4629" s="1">
        <v>13.169</v>
      </c>
      <c r="BM4629" s="1">
        <v>7.627</v>
      </c>
      <c r="BN4629" s="1">
        <v>67.288</v>
      </c>
      <c r="BO4629" s="1">
        <v>461.871</v>
      </c>
      <c r="BP4629" s="1">
        <v>26.62</v>
      </c>
      <c r="BQ4629" s="1">
        <v>1167.477</v>
      </c>
      <c r="BR4629" s="1">
        <v>10.421</v>
      </c>
      <c r="BS4629" s="1">
        <v>4.57</v>
      </c>
      <c r="BT4629" s="1">
        <v>-6.63</v>
      </c>
      <c r="BU4629" s="1">
        <v>-2.665</v>
      </c>
      <c r="BV4629" s="1">
        <v>-5.544</v>
      </c>
      <c r="BW4629" s="1">
        <v>-2.271</v>
      </c>
      <c r="BX4629" s="1">
        <v>35.482</v>
      </c>
      <c r="BY4629" s="1">
        <v>246.204</v>
      </c>
      <c r="BZ4629" s="1">
        <v>14.19</v>
      </c>
      <c r="CA4629" s="1">
        <v>615.64</v>
      </c>
      <c r="CB4629" s="1">
        <v>5.555</v>
      </c>
      <c r="CC4629" s="1">
        <v>2.41</v>
      </c>
      <c r="CD4629" s="1">
        <v>0.142</v>
      </c>
      <c r="CE4629" s="1">
        <v>0.471</v>
      </c>
      <c r="CF4629" s="1">
        <v>332.07</v>
      </c>
      <c r="CG4629" s="1">
        <v>2.082</v>
      </c>
      <c r="CH4629" s="1">
        <v>0.12</v>
      </c>
      <c r="CI4629" s="1">
        <v>5761.585</v>
      </c>
      <c r="CN4629" s="1">
        <v>0.047</v>
      </c>
      <c r="CO4629" s="1">
        <v>22.553</v>
      </c>
      <c r="CP4629" s="1">
        <v>1.207</v>
      </c>
      <c r="CQ4629" s="1">
        <v>0.386</v>
      </c>
      <c r="CS4629" s="1">
        <v>16.553</v>
      </c>
      <c r="CT4629" s="1">
        <v>0.171</v>
      </c>
      <c r="CU4629" s="1">
        <v>6.704</v>
      </c>
      <c r="CW4629" s="1">
        <v>20.949</v>
      </c>
      <c r="CX4629" s="1">
        <v>0.151</v>
      </c>
      <c r="CZ4629" s="1">
        <v>0.082</v>
      </c>
      <c r="DA4629" s="1">
        <v>4432.021</v>
      </c>
      <c r="DB4629" s="1">
        <v>1475.142</v>
      </c>
      <c r="DC4629" s="1">
        <v>44.622</v>
      </c>
      <c r="DD4629" s="1">
        <v>9.899</v>
      </c>
      <c r="DE4629" s="1">
        <v>31.805</v>
      </c>
      <c r="DF4629" s="1">
        <v>215.667</v>
      </c>
      <c r="DG4629" s="1">
        <v>12.43</v>
      </c>
      <c r="DH4629" s="1">
        <v>551.837</v>
      </c>
      <c r="DI4629" s="1">
        <v>4.866</v>
      </c>
      <c r="DJ4629" s="1">
        <v>2.16</v>
      </c>
      <c r="DK4629" s="1">
        <v>29.475</v>
      </c>
      <c r="DL4629" s="1">
        <v>2.371</v>
      </c>
      <c r="DM4629" s="1">
        <v>10.597</v>
      </c>
      <c r="DN4629" s="1">
        <v>73.566</v>
      </c>
      <c r="DO4629" s="1">
        <v>4.24</v>
      </c>
      <c r="DP4629" s="1">
        <v>183.872</v>
      </c>
      <c r="DQ4629" s="1">
        <v>1.66</v>
      </c>
      <c r="DR4629" s="1">
        <v>0.72</v>
      </c>
      <c r="DS4629" s="1">
        <v>66.833</v>
      </c>
      <c r="DT4629" s="1">
        <v>6.98</v>
      </c>
      <c r="DU4629" s="1">
        <v>17.555</v>
      </c>
      <c r="DV4629" s="1">
        <v>121.801</v>
      </c>
      <c r="DW4629" s="1">
        <v>7.02</v>
      </c>
      <c r="DX4629" s="1">
        <v>304.589</v>
      </c>
      <c r="DY4629" s="1">
        <v>2.748</v>
      </c>
      <c r="DZ4629" s="1">
        <v>1.192</v>
      </c>
    </row>
    <row r="4630">
      <c r="A4630" s="1" t="s">
        <v>491</v>
      </c>
      <c r="B4630" s="1">
        <v>2018.0</v>
      </c>
      <c r="C4630" s="1" t="s">
        <v>492</v>
      </c>
      <c r="D4630" s="1">
        <v>5.8612952E7</v>
      </c>
      <c r="E4630" s="1">
        <v>7.19458336768E11</v>
      </c>
      <c r="F4630" s="1">
        <v>61.241</v>
      </c>
      <c r="G4630" s="1">
        <v>0.309</v>
      </c>
      <c r="H4630" s="1">
        <v>13.9</v>
      </c>
      <c r="I4630" s="1">
        <v>0.815</v>
      </c>
      <c r="J4630" s="1">
        <v>7.336</v>
      </c>
      <c r="K4630" s="1">
        <v>0.43</v>
      </c>
      <c r="L4630" s="1">
        <v>0.168</v>
      </c>
      <c r="M4630" s="1">
        <v>0.058</v>
      </c>
      <c r="N4630" s="1">
        <v>774.588</v>
      </c>
      <c r="O4630" s="1">
        <v>-5.1</v>
      </c>
      <c r="P4630" s="1">
        <v>-52.685</v>
      </c>
      <c r="Q4630" s="1">
        <v>16724.295</v>
      </c>
      <c r="R4630" s="1">
        <v>980.26</v>
      </c>
      <c r="S4630" s="1">
        <v>3941.279</v>
      </c>
      <c r="T4630" s="1">
        <v>231.01</v>
      </c>
      <c r="U4630" s="1">
        <v>0.683</v>
      </c>
      <c r="V4630" s="1">
        <v>11.333</v>
      </c>
      <c r="W4630" s="1">
        <v>28498.811</v>
      </c>
      <c r="X4630" s="1">
        <v>1670.399</v>
      </c>
      <c r="Y4630" s="1">
        <v>90.122</v>
      </c>
      <c r="Z4630" s="1">
        <v>69.654</v>
      </c>
      <c r="AA4630" s="1">
        <v>251.63</v>
      </c>
      <c r="AB4630" s="1">
        <v>4293.079</v>
      </c>
      <c r="AC4630" s="1">
        <v>256.33</v>
      </c>
      <c r="AD4630" s="1">
        <v>18.694</v>
      </c>
      <c r="AE4630" s="1">
        <v>-4.425</v>
      </c>
      <c r="AF4630" s="1">
        <v>-65.282</v>
      </c>
      <c r="AG4630" s="1">
        <v>24053.717</v>
      </c>
      <c r="AH4630" s="1">
        <v>1.96</v>
      </c>
      <c r="AI4630" s="1">
        <v>-4.187</v>
      </c>
      <c r="AJ4630" s="1">
        <v>-58.832</v>
      </c>
      <c r="AK4630" s="1">
        <v>3962.264</v>
      </c>
      <c r="AL4630" s="1">
        <v>232.24</v>
      </c>
      <c r="AM4630" s="1">
        <v>22969.188</v>
      </c>
      <c r="AN4630" s="1">
        <v>1346.292</v>
      </c>
      <c r="AO4630" s="1">
        <v>90.602</v>
      </c>
      <c r="AP4630" s="1">
        <v>95.663</v>
      </c>
      <c r="AQ4630" s="1">
        <v>9.969</v>
      </c>
      <c r="AR4630" s="1">
        <v>3.999</v>
      </c>
      <c r="AS4630" s="1">
        <v>44.108</v>
      </c>
      <c r="AT4630" s="1">
        <v>0.0</v>
      </c>
      <c r="AU4630" s="1">
        <v>0.0</v>
      </c>
      <c r="AV4630" s="1">
        <v>752.528</v>
      </c>
      <c r="BA4630" s="1">
        <v>0.0</v>
      </c>
      <c r="BB4630" s="1">
        <v>3.134</v>
      </c>
      <c r="BC4630" s="1">
        <v>198.55</v>
      </c>
      <c r="BD4630" s="1">
        <v>42.139</v>
      </c>
      <c r="BE4630" s="1">
        <v>0.804</v>
      </c>
      <c r="BF4630" s="1">
        <v>2.744</v>
      </c>
      <c r="BG4630" s="1">
        <v>18.767</v>
      </c>
      <c r="BH4630" s="1">
        <v>1.1</v>
      </c>
      <c r="BI4630" s="1">
        <v>46.812</v>
      </c>
      <c r="BJ4630" s="1">
        <v>0.429</v>
      </c>
      <c r="BK4630" s="1">
        <v>0.195</v>
      </c>
      <c r="BL4630" s="1">
        <v>-8.147</v>
      </c>
      <c r="BM4630" s="1">
        <v>-6.254</v>
      </c>
      <c r="BN4630" s="1">
        <v>61.033</v>
      </c>
      <c r="BO4630" s="1">
        <v>411.001</v>
      </c>
      <c r="BP4630" s="1">
        <v>24.09</v>
      </c>
      <c r="BQ4630" s="1">
        <v>1041.293</v>
      </c>
      <c r="BR4630" s="1">
        <v>9.398</v>
      </c>
      <c r="BS4630" s="1">
        <v>4.337</v>
      </c>
      <c r="BT4630" s="1">
        <v>-4.7</v>
      </c>
      <c r="BU4630" s="1">
        <v>-1.868</v>
      </c>
      <c r="BV4630" s="1">
        <v>-18.41</v>
      </c>
      <c r="BW4630" s="1">
        <v>-6.677</v>
      </c>
      <c r="BX4630" s="1">
        <v>28.806</v>
      </c>
      <c r="BY4630" s="1">
        <v>197.567</v>
      </c>
      <c r="BZ4630" s="1">
        <v>11.58</v>
      </c>
      <c r="CA4630" s="1">
        <v>491.461</v>
      </c>
      <c r="CB4630" s="1">
        <v>4.518</v>
      </c>
      <c r="CC4630" s="1">
        <v>2.047</v>
      </c>
      <c r="CD4630" s="1">
        <v>-3.055</v>
      </c>
      <c r="CE4630" s="1">
        <v>-10.146</v>
      </c>
      <c r="CF4630" s="1">
        <v>321.924</v>
      </c>
      <c r="CG4630" s="1">
        <v>20.985</v>
      </c>
      <c r="CH4630" s="1">
        <v>1.23</v>
      </c>
      <c r="CI4630" s="1">
        <v>5492.365</v>
      </c>
      <c r="CN4630" s="1">
        <v>0.48</v>
      </c>
      <c r="CO4630" s="1">
        <v>22.875</v>
      </c>
      <c r="CP4630" s="1">
        <v>1.348</v>
      </c>
      <c r="CQ4630" s="1">
        <v>0.431</v>
      </c>
      <c r="CS4630" s="1">
        <v>11.639</v>
      </c>
      <c r="CT4630" s="1">
        <v>0.141</v>
      </c>
      <c r="CU4630" s="1">
        <v>7.359</v>
      </c>
      <c r="CW4630" s="1">
        <v>22.997</v>
      </c>
      <c r="CX4630" s="1">
        <v>0.168</v>
      </c>
      <c r="CZ4630" s="1">
        <v>0.096</v>
      </c>
      <c r="DA4630" s="1">
        <v>4373.265</v>
      </c>
      <c r="DB4630" s="1">
        <v>1409.859</v>
      </c>
      <c r="DC4630" s="1">
        <v>3.12</v>
      </c>
      <c r="DD4630" s="1">
        <v>0.422</v>
      </c>
      <c r="DE4630" s="1">
        <v>32.227</v>
      </c>
      <c r="DF4630" s="1">
        <v>213.434</v>
      </c>
      <c r="DG4630" s="1">
        <v>12.51</v>
      </c>
      <c r="DH4630" s="1">
        <v>549.833</v>
      </c>
      <c r="DI4630" s="1">
        <v>4.88</v>
      </c>
      <c r="DJ4630" s="1">
        <v>2.29</v>
      </c>
      <c r="DK4630" s="1">
        <v>7.879</v>
      </c>
      <c r="DL4630" s="1">
        <v>0.778</v>
      </c>
      <c r="DM4630" s="1">
        <v>11.376</v>
      </c>
      <c r="DN4630" s="1">
        <v>77.969</v>
      </c>
      <c r="DO4630" s="1">
        <v>4.57</v>
      </c>
      <c r="DP4630" s="1">
        <v>194.08</v>
      </c>
      <c r="DQ4630" s="1">
        <v>1.783</v>
      </c>
      <c r="DR4630" s="1">
        <v>0.808</v>
      </c>
      <c r="DS4630" s="1">
        <v>-8.715</v>
      </c>
      <c r="DT4630" s="1">
        <v>-1.61</v>
      </c>
      <c r="DU4630" s="1">
        <v>15.945</v>
      </c>
      <c r="DV4630" s="1">
        <v>109.361</v>
      </c>
      <c r="DW4630" s="1">
        <v>6.41</v>
      </c>
      <c r="DX4630" s="1">
        <v>272.043</v>
      </c>
      <c r="DY4630" s="1">
        <v>2.501</v>
      </c>
      <c r="DZ4630" s="1">
        <v>1.133</v>
      </c>
    </row>
    <row r="4631">
      <c r="A4631" s="1" t="s">
        <v>491</v>
      </c>
      <c r="B4631" s="1">
        <v>2019.0</v>
      </c>
      <c r="C4631" s="1" t="s">
        <v>492</v>
      </c>
      <c r="D4631" s="1">
        <v>5.9587828E7</v>
      </c>
      <c r="E4631" s="1">
        <v>7.21641603072E11</v>
      </c>
      <c r="F4631" s="1">
        <v>44.19</v>
      </c>
      <c r="G4631" s="1">
        <v>0.36</v>
      </c>
      <c r="H4631" s="1">
        <v>19.715</v>
      </c>
      <c r="I4631" s="1">
        <v>1.175</v>
      </c>
      <c r="J4631" s="1">
        <v>7.216</v>
      </c>
      <c r="K4631" s="1">
        <v>0.43</v>
      </c>
      <c r="L4631" s="1">
        <v>0.17</v>
      </c>
      <c r="M4631" s="1">
        <v>0.08</v>
      </c>
      <c r="N4631" s="1">
        <v>765.649</v>
      </c>
      <c r="O4631" s="1">
        <v>6.579</v>
      </c>
      <c r="P4631" s="1">
        <v>64.488</v>
      </c>
      <c r="Q4631" s="1">
        <v>17532.91</v>
      </c>
      <c r="R4631" s="1">
        <v>1044.748</v>
      </c>
      <c r="S4631" s="1">
        <v>3780.302</v>
      </c>
      <c r="T4631" s="1">
        <v>225.26</v>
      </c>
      <c r="U4631" s="1">
        <v>0.136</v>
      </c>
      <c r="V4631" s="1">
        <v>2.277</v>
      </c>
      <c r="W4631" s="1">
        <v>28070.771</v>
      </c>
      <c r="X4631" s="1">
        <v>1672.676</v>
      </c>
      <c r="Y4631" s="1">
        <v>89.187</v>
      </c>
      <c r="Z4631" s="1">
        <v>71.12</v>
      </c>
      <c r="AA4631" s="1">
        <v>247.4</v>
      </c>
      <c r="AB4631" s="1">
        <v>4151.854</v>
      </c>
      <c r="AC4631" s="1">
        <v>252.57</v>
      </c>
      <c r="AD4631" s="1">
        <v>17.657</v>
      </c>
      <c r="AE4631" s="1">
        <v>4.387</v>
      </c>
      <c r="AF4631" s="1">
        <v>61.849</v>
      </c>
      <c r="AG4631" s="1">
        <v>24698.135</v>
      </c>
      <c r="AH4631" s="1">
        <v>2.039</v>
      </c>
      <c r="AI4631" s="1">
        <v>4.233</v>
      </c>
      <c r="AJ4631" s="1">
        <v>56.989</v>
      </c>
      <c r="AK4631" s="1">
        <v>3803.126</v>
      </c>
      <c r="AL4631" s="1">
        <v>226.62</v>
      </c>
      <c r="AM4631" s="1">
        <v>23549.787</v>
      </c>
      <c r="AN4631" s="1">
        <v>1403.281</v>
      </c>
      <c r="AO4631" s="1">
        <v>89.726</v>
      </c>
      <c r="AP4631" s="1">
        <v>95.527</v>
      </c>
      <c r="AQ4631" s="1">
        <v>-3.392</v>
      </c>
      <c r="AR4631" s="1">
        <v>-1.496</v>
      </c>
      <c r="AS4631" s="1">
        <v>42.612</v>
      </c>
      <c r="AT4631" s="1">
        <v>0.0</v>
      </c>
      <c r="AU4631" s="1">
        <v>0.0</v>
      </c>
      <c r="AV4631" s="1">
        <v>715.108</v>
      </c>
      <c r="BA4631" s="1">
        <v>0.0</v>
      </c>
      <c r="BB4631" s="1">
        <v>2.901</v>
      </c>
      <c r="BC4631" s="1">
        <v>193.38</v>
      </c>
      <c r="BD4631" s="1">
        <v>-32.82</v>
      </c>
      <c r="BE4631" s="1">
        <v>-0.91</v>
      </c>
      <c r="BF4631" s="1">
        <v>1.834</v>
      </c>
      <c r="BG4631" s="1">
        <v>12.419</v>
      </c>
      <c r="BH4631" s="1">
        <v>0.74</v>
      </c>
      <c r="BI4631" s="1">
        <v>30.781</v>
      </c>
      <c r="BJ4631" s="1">
        <v>0.293</v>
      </c>
      <c r="BK4631" s="1">
        <v>0.125</v>
      </c>
      <c r="BL4631" s="1">
        <v>8.915</v>
      </c>
      <c r="BM4631" s="1">
        <v>4.674</v>
      </c>
      <c r="BN4631" s="1">
        <v>65.707</v>
      </c>
      <c r="BO4631" s="1">
        <v>435.492</v>
      </c>
      <c r="BP4631" s="1">
        <v>25.95</v>
      </c>
      <c r="BQ4631" s="1">
        <v>1102.693</v>
      </c>
      <c r="BR4631" s="1">
        <v>10.274</v>
      </c>
      <c r="BS4631" s="1">
        <v>4.473</v>
      </c>
      <c r="BT4631" s="1">
        <v>-5.17</v>
      </c>
      <c r="BU4631" s="1">
        <v>-2.09</v>
      </c>
      <c r="BV4631" s="1">
        <v>14.439</v>
      </c>
      <c r="BW4631" s="1">
        <v>3.996</v>
      </c>
      <c r="BX4631" s="1">
        <v>32.802</v>
      </c>
      <c r="BY4631" s="1">
        <v>222.361</v>
      </c>
      <c r="BZ4631" s="1">
        <v>13.25</v>
      </c>
      <c r="CA4631" s="1">
        <v>550.481</v>
      </c>
      <c r="CB4631" s="1">
        <v>5.246</v>
      </c>
      <c r="CC4631" s="1">
        <v>2.233</v>
      </c>
      <c r="CD4631" s="1">
        <v>-1.865</v>
      </c>
      <c r="CE4631" s="1">
        <v>-6.003</v>
      </c>
      <c r="CF4631" s="1">
        <v>315.921</v>
      </c>
      <c r="CG4631" s="1">
        <v>22.823</v>
      </c>
      <c r="CH4631" s="1">
        <v>1.36</v>
      </c>
      <c r="CI4631" s="1">
        <v>5301.768</v>
      </c>
      <c r="CN4631" s="1">
        <v>0.538</v>
      </c>
      <c r="CO4631" s="1">
        <v>21.506</v>
      </c>
      <c r="CP4631" s="1">
        <v>1.344</v>
      </c>
      <c r="CQ4631" s="1">
        <v>0.43</v>
      </c>
      <c r="CS4631" s="1">
        <v>-0.277</v>
      </c>
      <c r="CT4631" s="1">
        <v>-0.004</v>
      </c>
      <c r="CU4631" s="1">
        <v>7.219</v>
      </c>
      <c r="CW4631" s="1">
        <v>22.558</v>
      </c>
      <c r="CX4631" s="1">
        <v>0.17</v>
      </c>
      <c r="CZ4631" s="1">
        <v>0.092</v>
      </c>
      <c r="DA4631" s="1">
        <v>4238.618</v>
      </c>
      <c r="DB4631" s="1">
        <v>1471.708</v>
      </c>
      <c r="DC4631" s="1">
        <v>4.117</v>
      </c>
      <c r="DD4631" s="1">
        <v>0.678</v>
      </c>
      <c r="DE4631" s="1">
        <v>32.905</v>
      </c>
      <c r="DF4631" s="1">
        <v>213.131</v>
      </c>
      <c r="DG4631" s="1">
        <v>12.7</v>
      </c>
      <c r="DH4631" s="1">
        <v>552.211</v>
      </c>
      <c r="DI4631" s="1">
        <v>5.028</v>
      </c>
      <c r="DJ4631" s="1">
        <v>2.24</v>
      </c>
      <c r="DK4631" s="1">
        <v>7.216</v>
      </c>
      <c r="DL4631" s="1">
        <v>0.761</v>
      </c>
      <c r="DM4631" s="1">
        <v>12.136</v>
      </c>
      <c r="DN4631" s="1">
        <v>82.232</v>
      </c>
      <c r="DO4631" s="1">
        <v>4.9</v>
      </c>
      <c r="DP4631" s="1">
        <v>203.668</v>
      </c>
      <c r="DQ4631" s="1">
        <v>1.94</v>
      </c>
      <c r="DR4631" s="1">
        <v>0.826</v>
      </c>
      <c r="DS4631" s="1">
        <v>3.463</v>
      </c>
      <c r="DT4631" s="1">
        <v>0.471</v>
      </c>
      <c r="DU4631" s="1">
        <v>16.416</v>
      </c>
      <c r="DV4631" s="1">
        <v>111.264</v>
      </c>
      <c r="DW4631" s="1">
        <v>6.63</v>
      </c>
      <c r="DX4631" s="1">
        <v>275.49</v>
      </c>
      <c r="DY4631" s="1">
        <v>2.625</v>
      </c>
      <c r="DZ4631" s="1">
        <v>1.117</v>
      </c>
    </row>
    <row r="4632">
      <c r="A4632" s="1" t="s">
        <v>491</v>
      </c>
      <c r="B4632" s="1">
        <v>2020.0</v>
      </c>
      <c r="C4632" s="1" t="s">
        <v>492</v>
      </c>
      <c r="D4632" s="1">
        <v>6.0562321E7</v>
      </c>
      <c r="E4632" s="1">
        <v>6.75871719424E11</v>
      </c>
      <c r="F4632" s="1">
        <v>8.235</v>
      </c>
      <c r="G4632" s="1">
        <v>0.097</v>
      </c>
      <c r="H4632" s="1">
        <v>20.995</v>
      </c>
      <c r="I4632" s="1">
        <v>1.271</v>
      </c>
      <c r="J4632" s="1">
        <v>6.77</v>
      </c>
      <c r="K4632" s="1">
        <v>0.41</v>
      </c>
      <c r="L4632" s="1">
        <v>0.171</v>
      </c>
      <c r="M4632" s="1">
        <v>0.091</v>
      </c>
      <c r="N4632" s="1">
        <v>766.976</v>
      </c>
      <c r="O4632" s="1">
        <v>-2.112</v>
      </c>
      <c r="P4632" s="1">
        <v>-22.061</v>
      </c>
      <c r="Q4632" s="1">
        <v>16886.52</v>
      </c>
      <c r="R4632" s="1">
        <v>1022.687</v>
      </c>
      <c r="S4632" s="1">
        <v>3534.871</v>
      </c>
      <c r="T4632" s="1">
        <v>214.08</v>
      </c>
      <c r="U4632" s="1">
        <v>-2.404</v>
      </c>
      <c r="V4632" s="1">
        <v>-40.212</v>
      </c>
      <c r="W4632" s="1">
        <v>26955.121</v>
      </c>
      <c r="X4632" s="1">
        <v>1632.465</v>
      </c>
      <c r="Y4632" s="1">
        <v>89.401</v>
      </c>
      <c r="Z4632" s="1">
        <v>73.21</v>
      </c>
      <c r="AA4632" s="1">
        <v>235.64</v>
      </c>
      <c r="AB4632" s="1">
        <v>3890.868</v>
      </c>
      <c r="AC4632" s="1">
        <v>239.46</v>
      </c>
      <c r="AD4632" s="1">
        <v>17.587</v>
      </c>
      <c r="AE4632" s="1">
        <v>-4.9</v>
      </c>
      <c r="AF4632" s="1">
        <v>-72.111</v>
      </c>
      <c r="AG4632" s="1">
        <v>23110.025</v>
      </c>
      <c r="AH4632" s="1">
        <v>2.071</v>
      </c>
      <c r="AI4632" s="1">
        <v>-4.766</v>
      </c>
      <c r="AJ4632" s="1">
        <v>-66.875</v>
      </c>
      <c r="AK4632" s="1">
        <v>3559.474</v>
      </c>
      <c r="AL4632" s="1">
        <v>215.57</v>
      </c>
      <c r="AM4632" s="1">
        <v>22066.619</v>
      </c>
      <c r="AN4632" s="1">
        <v>1336.406</v>
      </c>
      <c r="AO4632" s="1">
        <v>90.023</v>
      </c>
      <c r="AP4632" s="1">
        <v>95.667</v>
      </c>
      <c r="AQ4632" s="1">
        <v>-6.821</v>
      </c>
      <c r="AR4632" s="1">
        <v>-2.906</v>
      </c>
      <c r="AS4632" s="1">
        <v>39.705</v>
      </c>
      <c r="AT4632" s="1">
        <v>0.0</v>
      </c>
      <c r="AU4632" s="1">
        <v>0.0</v>
      </c>
      <c r="AV4632" s="1">
        <v>655.611</v>
      </c>
      <c r="BA4632" s="1">
        <v>0.0</v>
      </c>
      <c r="BB4632" s="1">
        <v>2.842</v>
      </c>
      <c r="BC4632" s="1">
        <v>183.66</v>
      </c>
      <c r="BD4632" s="1">
        <v>97.706</v>
      </c>
      <c r="BE4632" s="1">
        <v>1.783</v>
      </c>
      <c r="BF4632" s="1">
        <v>3.617</v>
      </c>
      <c r="BG4632" s="1">
        <v>24.273</v>
      </c>
      <c r="BH4632" s="1">
        <v>1.47</v>
      </c>
      <c r="BI4632" s="1">
        <v>59.728</v>
      </c>
      <c r="BJ4632" s="1">
        <v>0.614</v>
      </c>
      <c r="BK4632" s="1">
        <v>0.259</v>
      </c>
      <c r="BL4632" s="1">
        <v>-7.271</v>
      </c>
      <c r="BM4632" s="1">
        <v>-5.182</v>
      </c>
      <c r="BN4632" s="1">
        <v>60.525</v>
      </c>
      <c r="BO4632" s="1">
        <v>394.47</v>
      </c>
      <c r="BP4632" s="1">
        <v>23.89</v>
      </c>
      <c r="BQ4632" s="1">
        <v>999.378</v>
      </c>
      <c r="BR4632" s="1">
        <v>9.977</v>
      </c>
      <c r="BS4632" s="1">
        <v>4.333</v>
      </c>
      <c r="BT4632" s="1">
        <v>-3.82</v>
      </c>
      <c r="BU4632" s="1">
        <v>-1.621</v>
      </c>
      <c r="BV4632" s="1">
        <v>-25.272</v>
      </c>
      <c r="BW4632" s="1">
        <v>-8.35</v>
      </c>
      <c r="BX4632" s="1">
        <v>24.452</v>
      </c>
      <c r="BY4632" s="1">
        <v>163.468</v>
      </c>
      <c r="BZ4632" s="1">
        <v>9.9</v>
      </c>
      <c r="CA4632" s="1">
        <v>403.747</v>
      </c>
      <c r="CB4632" s="1">
        <v>4.134</v>
      </c>
      <c r="CC4632" s="1">
        <v>1.75</v>
      </c>
      <c r="CD4632" s="1">
        <v>-13.265</v>
      </c>
      <c r="CE4632" s="1">
        <v>-41.907</v>
      </c>
      <c r="CF4632" s="1">
        <v>274.014</v>
      </c>
      <c r="CG4632" s="1">
        <v>24.603</v>
      </c>
      <c r="CH4632" s="1">
        <v>1.49</v>
      </c>
      <c r="CI4632" s="1">
        <v>4524.489</v>
      </c>
      <c r="CN4632" s="1">
        <v>0.622</v>
      </c>
      <c r="CO4632" s="1">
        <v>19.615</v>
      </c>
      <c r="CP4632" s="1">
        <v>1.28</v>
      </c>
      <c r="CQ4632" s="1">
        <v>0.41</v>
      </c>
      <c r="CS4632" s="1">
        <v>-4.752</v>
      </c>
      <c r="CT4632" s="1">
        <v>-0.064</v>
      </c>
      <c r="CU4632" s="1">
        <v>6.765</v>
      </c>
      <c r="CW4632" s="1">
        <v>21.14</v>
      </c>
      <c r="CX4632" s="1">
        <v>0.171</v>
      </c>
      <c r="CZ4632" s="1">
        <v>0.092</v>
      </c>
      <c r="DA4632" s="1">
        <v>3953.944</v>
      </c>
      <c r="DB4632" s="1">
        <v>1399.597</v>
      </c>
      <c r="DC4632" s="1">
        <v>9.915</v>
      </c>
      <c r="DD4632" s="1">
        <v>3.168</v>
      </c>
      <c r="DE4632" s="1">
        <v>36.073</v>
      </c>
      <c r="DF4632" s="1">
        <v>231.002</v>
      </c>
      <c r="DG4632" s="1">
        <v>13.99</v>
      </c>
      <c r="DH4632" s="1">
        <v>595.631</v>
      </c>
      <c r="DI4632" s="1">
        <v>5.842</v>
      </c>
      <c r="DJ4632" s="1">
        <v>2.582</v>
      </c>
      <c r="DK4632" s="1">
        <v>16.255</v>
      </c>
      <c r="DL4632" s="1">
        <v>1.938</v>
      </c>
      <c r="DM4632" s="1">
        <v>14.074</v>
      </c>
      <c r="DN4632" s="1">
        <v>94.118</v>
      </c>
      <c r="DO4632" s="1">
        <v>5.7</v>
      </c>
      <c r="DP4632" s="1">
        <v>232.39</v>
      </c>
      <c r="DQ4632" s="1">
        <v>2.38</v>
      </c>
      <c r="DR4632" s="1">
        <v>1.008</v>
      </c>
      <c r="DS4632" s="1">
        <v>-3.332</v>
      </c>
      <c r="DT4632" s="1">
        <v>-0.586</v>
      </c>
      <c r="DU4632" s="1">
        <v>15.83</v>
      </c>
      <c r="DV4632" s="1">
        <v>105.841</v>
      </c>
      <c r="DW4632" s="1">
        <v>6.41</v>
      </c>
      <c r="DX4632" s="1">
        <v>261.378</v>
      </c>
      <c r="DY4632" s="1">
        <v>2.677</v>
      </c>
      <c r="DZ4632" s="1">
        <v>1.133</v>
      </c>
    </row>
    <row r="4633">
      <c r="A4633" s="1" t="s">
        <v>491</v>
      </c>
      <c r="B4633" s="1">
        <v>2021.0</v>
      </c>
      <c r="C4633" s="1" t="s">
        <v>492</v>
      </c>
      <c r="D4633" s="1">
        <v>6.1502553E7</v>
      </c>
      <c r="E4633" s="1">
        <v>7.0907789312E11</v>
      </c>
      <c r="F4633" s="1">
        <v>-0.372</v>
      </c>
      <c r="G4633" s="1">
        <v>-0.005</v>
      </c>
      <c r="H4633" s="1">
        <v>20.597</v>
      </c>
      <c r="I4633" s="1">
        <v>1.267</v>
      </c>
      <c r="J4633" s="1">
        <v>6.666</v>
      </c>
      <c r="K4633" s="1">
        <v>0.41</v>
      </c>
      <c r="L4633" s="1">
        <v>0.168</v>
      </c>
      <c r="M4633" s="1">
        <v>0.09</v>
      </c>
      <c r="N4633" s="1">
        <v>744.464</v>
      </c>
      <c r="O4633" s="1">
        <v>-2.595</v>
      </c>
      <c r="P4633" s="1">
        <v>-26.534</v>
      </c>
      <c r="Q4633" s="1">
        <v>16196.938</v>
      </c>
      <c r="R4633" s="1">
        <v>996.153</v>
      </c>
      <c r="S4633" s="1">
        <v>3427.988</v>
      </c>
      <c r="T4633" s="1">
        <v>210.83</v>
      </c>
      <c r="U4633" s="1">
        <v>-5.863</v>
      </c>
      <c r="V4633" s="1">
        <v>-95.716</v>
      </c>
      <c r="W4633" s="1">
        <v>24986.74</v>
      </c>
      <c r="X4633" s="1">
        <v>1536.748</v>
      </c>
      <c r="Y4633" s="1">
        <v>86.296</v>
      </c>
      <c r="Z4633" s="1">
        <v>71.035</v>
      </c>
      <c r="AA4633" s="1">
        <v>240.74</v>
      </c>
      <c r="AB4633" s="1">
        <v>3914.309</v>
      </c>
      <c r="AC4633" s="1">
        <v>244.31</v>
      </c>
      <c r="AD4633" s="1">
        <v>17.992</v>
      </c>
      <c r="AE4633" s="1">
        <v>0.433</v>
      </c>
      <c r="AF4633" s="1">
        <v>6.053</v>
      </c>
      <c r="AG4633" s="1">
        <v>22855.152</v>
      </c>
      <c r="AH4633" s="1">
        <v>1.982</v>
      </c>
      <c r="AI4633" s="1">
        <v>-0.75</v>
      </c>
      <c r="AJ4633" s="1">
        <v>-10.027</v>
      </c>
      <c r="AK4633" s="1">
        <v>3481.156</v>
      </c>
      <c r="AL4633" s="1">
        <v>214.1</v>
      </c>
      <c r="AM4633" s="1">
        <v>21566.238</v>
      </c>
      <c r="AN4633" s="1">
        <v>1326.379</v>
      </c>
      <c r="AO4633" s="1">
        <v>87.635</v>
      </c>
      <c r="AP4633" s="1">
        <v>94.583</v>
      </c>
      <c r="AQ4633" s="1">
        <v>5.762</v>
      </c>
      <c r="AR4633" s="1">
        <v>2.288</v>
      </c>
      <c r="AS4633" s="1">
        <v>41.993</v>
      </c>
      <c r="AT4633" s="1">
        <v>0.0</v>
      </c>
      <c r="AU4633" s="1">
        <v>0.0</v>
      </c>
      <c r="AV4633" s="1">
        <v>682.784</v>
      </c>
      <c r="BA4633" s="1">
        <v>0.0</v>
      </c>
      <c r="BB4633" s="1">
        <v>2.994</v>
      </c>
      <c r="BC4633" s="1">
        <v>181.88</v>
      </c>
      <c r="BD4633" s="1">
        <v>37.747</v>
      </c>
      <c r="BE4633" s="1">
        <v>1.353</v>
      </c>
      <c r="BF4633" s="1">
        <v>4.97</v>
      </c>
      <c r="BG4633" s="1">
        <v>32.844</v>
      </c>
      <c r="BH4633" s="1">
        <v>2.02</v>
      </c>
      <c r="BI4633" s="1">
        <v>80.817</v>
      </c>
      <c r="BJ4633" s="1">
        <v>0.827</v>
      </c>
      <c r="BK4633" s="1">
        <v>0.354</v>
      </c>
      <c r="BL4633" s="1">
        <v>25.144</v>
      </c>
      <c r="BM4633" s="1">
        <v>15.446</v>
      </c>
      <c r="BN4633" s="1">
        <v>75.971</v>
      </c>
      <c r="BO4633" s="1">
        <v>491.199</v>
      </c>
      <c r="BP4633" s="1">
        <v>30.21</v>
      </c>
      <c r="BQ4633" s="1">
        <v>1235.245</v>
      </c>
      <c r="BR4633" s="1">
        <v>12.365</v>
      </c>
      <c r="BS4633" s="1">
        <v>5.417</v>
      </c>
      <c r="BT4633" s="1">
        <v>-3.57</v>
      </c>
      <c r="BU4633" s="1">
        <v>-1.483</v>
      </c>
      <c r="BV4633" s="1">
        <v>24.76</v>
      </c>
      <c r="BW4633" s="1">
        <v>5.979</v>
      </c>
      <c r="BX4633" s="1">
        <v>30.431</v>
      </c>
      <c r="BY4633" s="1">
        <v>200.805</v>
      </c>
      <c r="BZ4633" s="1">
        <v>12.35</v>
      </c>
      <c r="CA4633" s="1">
        <v>494.793</v>
      </c>
      <c r="CB4633" s="1">
        <v>5.055</v>
      </c>
      <c r="CC4633" s="1">
        <v>2.17</v>
      </c>
      <c r="CD4633" s="1">
        <v>5.189</v>
      </c>
      <c r="CE4633" s="1">
        <v>14.219</v>
      </c>
      <c r="CF4633" s="1">
        <v>288.233</v>
      </c>
      <c r="CG4633" s="1">
        <v>53.169</v>
      </c>
      <c r="CH4633" s="1">
        <v>3.27</v>
      </c>
      <c r="CI4633" s="1">
        <v>4686.518</v>
      </c>
      <c r="CN4633" s="1">
        <v>1.338</v>
      </c>
      <c r="CO4633" s="1">
        <v>20.554</v>
      </c>
      <c r="CP4633" s="1">
        <v>1.28</v>
      </c>
      <c r="CQ4633" s="1">
        <v>0.41</v>
      </c>
      <c r="CS4633" s="1">
        <v>0.0</v>
      </c>
      <c r="CT4633" s="1">
        <v>0.0</v>
      </c>
      <c r="CU4633" s="1">
        <v>6.662</v>
      </c>
      <c r="CW4633" s="1">
        <v>20.817</v>
      </c>
      <c r="CX4633" s="1">
        <v>0.168</v>
      </c>
      <c r="CZ4633" s="1">
        <v>0.091</v>
      </c>
      <c r="DA4633" s="1">
        <v>3972.355</v>
      </c>
      <c r="DB4633" s="1">
        <v>1405.65</v>
      </c>
      <c r="DC4633" s="1">
        <v>25.393</v>
      </c>
      <c r="DD4633" s="1">
        <v>9.467</v>
      </c>
      <c r="DE4633" s="1">
        <v>45.54</v>
      </c>
      <c r="DF4633" s="1">
        <v>290.394</v>
      </c>
      <c r="DG4633" s="1">
        <v>17.86</v>
      </c>
      <c r="DH4633" s="1">
        <v>740.452</v>
      </c>
      <c r="DI4633" s="1">
        <v>7.31</v>
      </c>
      <c r="DJ4633" s="1">
        <v>3.247</v>
      </c>
      <c r="DK4633" s="1">
        <v>19.035</v>
      </c>
      <c r="DL4633" s="1">
        <v>2.638</v>
      </c>
      <c r="DM4633" s="1">
        <v>16.712</v>
      </c>
      <c r="DN4633" s="1">
        <v>110.239</v>
      </c>
      <c r="DO4633" s="1">
        <v>6.78</v>
      </c>
      <c r="DP4633" s="1">
        <v>271.726</v>
      </c>
      <c r="DQ4633" s="1">
        <v>2.775</v>
      </c>
      <c r="DR4633" s="1">
        <v>1.192</v>
      </c>
      <c r="DS4633" s="1">
        <v>34.956</v>
      </c>
      <c r="DT4633" s="1">
        <v>5.481</v>
      </c>
      <c r="DU4633" s="1">
        <v>21.31</v>
      </c>
      <c r="DV4633" s="1">
        <v>140.645</v>
      </c>
      <c r="DW4633" s="1">
        <v>8.65</v>
      </c>
      <c r="DX4633" s="1">
        <v>346.495</v>
      </c>
      <c r="DY4633" s="1">
        <v>3.541</v>
      </c>
      <c r="DZ4633" s="1">
        <v>1.52</v>
      </c>
    </row>
    <row r="4634">
      <c r="A4634" s="1" t="s">
        <v>491</v>
      </c>
      <c r="B4634" s="1">
        <v>2022.0</v>
      </c>
      <c r="C4634" s="1" t="s">
        <v>492</v>
      </c>
      <c r="D4634" s="1">
        <v>6.2378377E7</v>
      </c>
      <c r="E4634" s="1">
        <v>7.23559317504E11</v>
      </c>
      <c r="F4634" s="1">
        <v>-7.193</v>
      </c>
      <c r="G4634" s="1">
        <v>-0.091</v>
      </c>
      <c r="H4634" s="1">
        <v>18.847</v>
      </c>
      <c r="I4634" s="1">
        <v>1.176</v>
      </c>
      <c r="J4634" s="1">
        <v>6.573</v>
      </c>
      <c r="K4634" s="1">
        <v>0.41</v>
      </c>
      <c r="L4634" s="1">
        <v>0.172</v>
      </c>
      <c r="M4634" s="1">
        <v>0.088</v>
      </c>
      <c r="N4634" s="1">
        <v>729.725</v>
      </c>
      <c r="O4634" s="1">
        <v>-5.784</v>
      </c>
      <c r="P4634" s="1">
        <v>-57.614</v>
      </c>
      <c r="Q4634" s="1">
        <v>15045.91</v>
      </c>
      <c r="R4634" s="1">
        <v>938.539</v>
      </c>
      <c r="S4634" s="1">
        <v>3231.889</v>
      </c>
      <c r="T4634" s="1">
        <v>201.6</v>
      </c>
      <c r="U4634" s="1">
        <v>-1.623</v>
      </c>
      <c r="V4634" s="1">
        <v>-24.946</v>
      </c>
      <c r="W4634" s="1">
        <v>24236.0</v>
      </c>
      <c r="X4634" s="1">
        <v>1511.802</v>
      </c>
      <c r="Y4634" s="1">
        <v>84.45</v>
      </c>
      <c r="Z4634" s="1">
        <v>69.892</v>
      </c>
      <c r="AA4634" s="1">
        <v>237.21</v>
      </c>
      <c r="AB4634" s="1">
        <v>3802.76</v>
      </c>
      <c r="AC4634" s="1">
        <v>238.72</v>
      </c>
      <c r="AD4634" s="1">
        <v>18.312</v>
      </c>
      <c r="AE4634" s="1">
        <v>-4.232</v>
      </c>
      <c r="AF4634" s="1">
        <v>-59.481</v>
      </c>
      <c r="AG4634" s="1">
        <v>21580.703</v>
      </c>
      <c r="AH4634" s="1">
        <v>1.86</v>
      </c>
      <c r="AI4634" s="1">
        <v>-4.323</v>
      </c>
      <c r="AJ4634" s="1">
        <v>-57.344</v>
      </c>
      <c r="AK4634" s="1">
        <v>3290.884</v>
      </c>
      <c r="AL4634" s="1">
        <v>205.28</v>
      </c>
      <c r="AM4634" s="1">
        <v>20344.139</v>
      </c>
      <c r="AN4634" s="1">
        <v>1269.034</v>
      </c>
      <c r="AO4634" s="1">
        <v>85.992</v>
      </c>
      <c r="AP4634" s="1">
        <v>94.504</v>
      </c>
      <c r="AQ4634" s="1">
        <v>1.672</v>
      </c>
      <c r="AR4634" s="1">
        <v>0.702</v>
      </c>
      <c r="AS4634" s="1">
        <v>42.695</v>
      </c>
      <c r="AT4634" s="1">
        <v>0.0</v>
      </c>
      <c r="AU4634" s="1">
        <v>0.0</v>
      </c>
      <c r="AV4634" s="1">
        <v>684.45</v>
      </c>
      <c r="BA4634" s="1">
        <v>0.0</v>
      </c>
      <c r="BB4634" s="1">
        <v>3.179</v>
      </c>
      <c r="BC4634" s="1">
        <v>174.2</v>
      </c>
      <c r="BD4634" s="1">
        <v>53.617</v>
      </c>
      <c r="BE4634" s="1">
        <v>2.646</v>
      </c>
      <c r="BF4634" s="1">
        <v>7.617</v>
      </c>
      <c r="BG4634" s="1">
        <v>49.697</v>
      </c>
      <c r="BH4634" s="1">
        <v>3.1</v>
      </c>
      <c r="BI4634" s="1">
        <v>122.105</v>
      </c>
      <c r="BJ4634" s="1">
        <v>1.299</v>
      </c>
      <c r="BK4634" s="1">
        <v>0.567</v>
      </c>
      <c r="BL4634" s="1">
        <v>-2.696</v>
      </c>
      <c r="BM4634" s="1">
        <v>-2.165</v>
      </c>
      <c r="BN4634" s="1">
        <v>73.806</v>
      </c>
      <c r="BO4634" s="1">
        <v>536.083</v>
      </c>
      <c r="BP4634" s="1">
        <v>33.44</v>
      </c>
      <c r="BQ4634" s="1">
        <v>1183.193</v>
      </c>
      <c r="BR4634" s="1">
        <v>14.008</v>
      </c>
      <c r="BS4634" s="1">
        <v>5.496</v>
      </c>
      <c r="BT4634" s="1">
        <v>-1.51</v>
      </c>
      <c r="BU4634" s="1">
        <v>-0.637</v>
      </c>
      <c r="BV4634" s="1">
        <v>-18.252</v>
      </c>
      <c r="BW4634" s="1">
        <v>-5.615</v>
      </c>
      <c r="BX4634" s="1">
        <v>24.816</v>
      </c>
      <c r="BY4634" s="1">
        <v>161.915</v>
      </c>
      <c r="BZ4634" s="1">
        <v>10.1</v>
      </c>
      <c r="CA4634" s="1">
        <v>397.826</v>
      </c>
      <c r="CB4634" s="1">
        <v>4.231</v>
      </c>
      <c r="CC4634" s="1">
        <v>1.848</v>
      </c>
      <c r="CD4634" s="1">
        <v>-0.15</v>
      </c>
      <c r="CE4634" s="1">
        <v>-0.433</v>
      </c>
      <c r="CF4634" s="1">
        <v>287.8</v>
      </c>
      <c r="CG4634" s="1">
        <v>58.995</v>
      </c>
      <c r="CH4634" s="1">
        <v>3.68</v>
      </c>
      <c r="CI4634" s="1">
        <v>4613.777</v>
      </c>
      <c r="CN4634" s="1">
        <v>1.542</v>
      </c>
      <c r="CO4634" s="1">
        <v>21.432</v>
      </c>
      <c r="CP4634" s="1">
        <v>1.131</v>
      </c>
      <c r="CQ4634" s="1">
        <v>0.362</v>
      </c>
      <c r="CS4634" s="1">
        <v>-11.643</v>
      </c>
      <c r="CT4634" s="1">
        <v>-0.149</v>
      </c>
      <c r="CU4634" s="1">
        <v>5.803</v>
      </c>
      <c r="CW4634" s="1">
        <v>18.135</v>
      </c>
      <c r="CX4634" s="1">
        <v>0.152</v>
      </c>
      <c r="CZ4634" s="1">
        <v>0.084</v>
      </c>
      <c r="DA4634" s="1">
        <v>3826.967</v>
      </c>
      <c r="DB4634" s="1">
        <v>1346.169</v>
      </c>
      <c r="DC4634" s="1">
        <v>7.35</v>
      </c>
      <c r="DD4634" s="1">
        <v>3.45</v>
      </c>
      <c r="DE4634" s="1">
        <v>48.99</v>
      </c>
      <c r="DF4634" s="1">
        <v>374.168</v>
      </c>
      <c r="DG4634" s="1">
        <v>23.34</v>
      </c>
      <c r="DH4634" s="1">
        <v>785.367</v>
      </c>
      <c r="DI4634" s="1">
        <v>9.777</v>
      </c>
      <c r="DJ4634" s="1">
        <v>3.648</v>
      </c>
      <c r="DK4634" s="1">
        <v>-8.622</v>
      </c>
      <c r="DL4634" s="1">
        <v>-1.478</v>
      </c>
      <c r="DM4634" s="1">
        <v>15.233</v>
      </c>
      <c r="DN4634" s="1">
        <v>162.396</v>
      </c>
      <c r="DO4634" s="1">
        <v>10.13</v>
      </c>
      <c r="DP4634" s="1">
        <v>244.21</v>
      </c>
      <c r="DQ4634" s="1">
        <v>4.243</v>
      </c>
      <c r="DR4634" s="1">
        <v>1.134</v>
      </c>
      <c r="DS4634" s="1">
        <v>12.113</v>
      </c>
      <c r="DT4634" s="1">
        <v>2.523</v>
      </c>
      <c r="DU4634" s="1">
        <v>23.833</v>
      </c>
      <c r="DV4634" s="1">
        <v>155.503</v>
      </c>
      <c r="DW4634" s="1">
        <v>9.7</v>
      </c>
      <c r="DX4634" s="1">
        <v>382.07</v>
      </c>
      <c r="DY4634" s="1">
        <v>4.063</v>
      </c>
      <c r="DZ4634" s="1">
        <v>1.775</v>
      </c>
    </row>
    <row r="4635">
      <c r="A4635" s="1" t="s">
        <v>491</v>
      </c>
      <c r="B4635" s="1">
        <v>2023.0</v>
      </c>
      <c r="C4635" s="1" t="s">
        <v>492</v>
      </c>
      <c r="D4635" s="1">
        <v>6.3212339E7</v>
      </c>
      <c r="F4635" s="1">
        <v>-13.689</v>
      </c>
      <c r="G4635" s="1">
        <v>-0.161</v>
      </c>
      <c r="H4635" s="1">
        <v>16.052</v>
      </c>
      <c r="I4635" s="1">
        <v>1.015</v>
      </c>
      <c r="J4635" s="1">
        <v>6.486</v>
      </c>
      <c r="K4635" s="1">
        <v>0.41</v>
      </c>
      <c r="L4635" s="1">
        <v>0.176</v>
      </c>
      <c r="M4635" s="1">
        <v>0.074</v>
      </c>
      <c r="N4635" s="1">
        <v>709.693</v>
      </c>
      <c r="O4635" s="1">
        <v>1.844</v>
      </c>
      <c r="P4635" s="1">
        <v>17.309</v>
      </c>
      <c r="Q4635" s="1">
        <v>15121.231</v>
      </c>
      <c r="R4635" s="1">
        <v>955.848</v>
      </c>
      <c r="S4635" s="1">
        <v>3014.285</v>
      </c>
      <c r="T4635" s="1">
        <v>190.54</v>
      </c>
      <c r="U4635" s="1">
        <v>1.599</v>
      </c>
      <c r="V4635" s="1">
        <v>24.18</v>
      </c>
      <c r="W4635" s="1">
        <v>24298.777</v>
      </c>
      <c r="X4635" s="1">
        <v>1535.983</v>
      </c>
      <c r="Y4635" s="1">
        <v>81.574</v>
      </c>
      <c r="Z4635" s="1">
        <v>70.059</v>
      </c>
      <c r="AA4635" s="1">
        <v>231.79</v>
      </c>
      <c r="AB4635" s="1">
        <v>3666.847</v>
      </c>
      <c r="AC4635" s="1">
        <v>233.58</v>
      </c>
      <c r="AD4635" s="1">
        <v>17.529</v>
      </c>
      <c r="AE4635" s="1">
        <v>1.621</v>
      </c>
      <c r="AF4635" s="1">
        <v>21.82</v>
      </c>
      <c r="AG4635" s="1">
        <v>21641.166</v>
      </c>
      <c r="AI4635" s="1">
        <v>1.915</v>
      </c>
      <c r="AJ4635" s="1">
        <v>24.298</v>
      </c>
      <c r="AK4635" s="1">
        <v>3091.643</v>
      </c>
      <c r="AL4635" s="1">
        <v>195.43</v>
      </c>
      <c r="AM4635" s="1">
        <v>20460.131</v>
      </c>
      <c r="AN4635" s="1">
        <v>1293.333</v>
      </c>
      <c r="AO4635" s="1">
        <v>83.667</v>
      </c>
      <c r="AP4635" s="1">
        <v>94.795</v>
      </c>
      <c r="AQ4635" s="1">
        <v>11.136</v>
      </c>
      <c r="AR4635" s="1">
        <v>4.754</v>
      </c>
      <c r="AS4635" s="1">
        <v>47.449</v>
      </c>
      <c r="AT4635" s="1">
        <v>0.0</v>
      </c>
      <c r="AU4635" s="1">
        <v>0.0</v>
      </c>
      <c r="AV4635" s="1">
        <v>750.634</v>
      </c>
      <c r="BA4635" s="1">
        <v>0.0</v>
      </c>
      <c r="BB4635" s="1">
        <v>3.478</v>
      </c>
      <c r="BC4635" s="1">
        <v>165.77</v>
      </c>
      <c r="BD4635" s="1">
        <v>-35.484</v>
      </c>
      <c r="BE4635" s="1">
        <v>-2.739</v>
      </c>
      <c r="BF4635" s="1">
        <v>4.878</v>
      </c>
      <c r="BG4635" s="1">
        <v>26.735</v>
      </c>
      <c r="BH4635" s="1">
        <v>1.69</v>
      </c>
      <c r="BI4635" s="1">
        <v>77.169</v>
      </c>
      <c r="BJ4635" s="1">
        <v>0.724</v>
      </c>
      <c r="BK4635" s="1">
        <v>0.358</v>
      </c>
      <c r="BL4635" s="1">
        <v>-3.44</v>
      </c>
      <c r="BM4635" s="1">
        <v>-2.789</v>
      </c>
      <c r="BN4635" s="1">
        <v>71.017</v>
      </c>
      <c r="BO4635" s="1">
        <v>603.521</v>
      </c>
      <c r="BP4635" s="1">
        <v>38.15</v>
      </c>
      <c r="BQ4635" s="1">
        <v>1123.466</v>
      </c>
      <c r="BR4635" s="1">
        <v>16.333</v>
      </c>
      <c r="BS4635" s="1">
        <v>5.205</v>
      </c>
      <c r="BT4635" s="1">
        <v>-1.79</v>
      </c>
      <c r="BU4635" s="1">
        <v>-0.772</v>
      </c>
      <c r="BV4635" s="1">
        <v>-19.802</v>
      </c>
      <c r="BW4635" s="1">
        <v>-5.06</v>
      </c>
      <c r="BX4635" s="1">
        <v>19.756</v>
      </c>
      <c r="BY4635" s="1">
        <v>140.795</v>
      </c>
      <c r="BZ4635" s="1">
        <v>8.9</v>
      </c>
      <c r="CA4635" s="1">
        <v>312.535</v>
      </c>
      <c r="CB4635" s="1">
        <v>3.81</v>
      </c>
      <c r="CC4635" s="1">
        <v>1.448</v>
      </c>
      <c r="CD4635" s="1">
        <v>0.777</v>
      </c>
      <c r="CE4635" s="1">
        <v>2.235</v>
      </c>
      <c r="CF4635" s="1">
        <v>290.035</v>
      </c>
      <c r="CG4635" s="1">
        <v>77.358</v>
      </c>
      <c r="CH4635" s="1">
        <v>4.89</v>
      </c>
      <c r="CI4635" s="1">
        <v>4588.266</v>
      </c>
      <c r="CN4635" s="1">
        <v>2.094</v>
      </c>
      <c r="CO4635" s="1">
        <v>21.258</v>
      </c>
      <c r="CP4635" s="1">
        <v>1.466</v>
      </c>
      <c r="CQ4635" s="1">
        <v>0.469</v>
      </c>
      <c r="CS4635" s="1">
        <v>29.558</v>
      </c>
      <c r="CT4635" s="1">
        <v>0.334</v>
      </c>
      <c r="CU4635" s="1">
        <v>7.419</v>
      </c>
      <c r="CW4635" s="1">
        <v>23.186</v>
      </c>
      <c r="CX4635" s="1">
        <v>0.201</v>
      </c>
      <c r="CZ4635" s="1">
        <v>0.107</v>
      </c>
      <c r="DA4635" s="1">
        <v>3695.165</v>
      </c>
      <c r="DB4635" s="1">
        <v>1367.989</v>
      </c>
      <c r="DC4635" s="1">
        <v>4.607</v>
      </c>
      <c r="DD4635" s="1">
        <v>2.271</v>
      </c>
      <c r="DE4635" s="1">
        <v>51.261</v>
      </c>
      <c r="DF4635" s="1">
        <v>462.726</v>
      </c>
      <c r="DG4635" s="1">
        <v>29.25</v>
      </c>
      <c r="DH4635" s="1">
        <v>810.931</v>
      </c>
      <c r="DI4635" s="1">
        <v>12.522</v>
      </c>
      <c r="DJ4635" s="1">
        <v>3.757</v>
      </c>
      <c r="DK4635" s="1">
        <v>3.226</v>
      </c>
      <c r="DL4635" s="1">
        <v>0.376</v>
      </c>
      <c r="DM4635" s="1">
        <v>15.61</v>
      </c>
      <c r="DN4635" s="1">
        <v>246.313</v>
      </c>
      <c r="DO4635" s="1">
        <v>15.57</v>
      </c>
      <c r="DP4635" s="1">
        <v>246.942</v>
      </c>
      <c r="DQ4635" s="1">
        <v>6.666</v>
      </c>
      <c r="DR4635" s="1">
        <v>1.144</v>
      </c>
      <c r="DS4635" s="1">
        <v>19.588</v>
      </c>
      <c r="DT4635" s="1">
        <v>4.46</v>
      </c>
      <c r="DU4635" s="1">
        <v>28.293</v>
      </c>
      <c r="DV4635" s="1">
        <v>183.192</v>
      </c>
      <c r="DW4635" s="1">
        <v>11.58</v>
      </c>
      <c r="DX4635" s="1">
        <v>447.582</v>
      </c>
      <c r="DY4635" s="1">
        <v>4.958</v>
      </c>
      <c r="DZ4635" s="1">
        <v>2.074</v>
      </c>
    </row>
    <row r="4636">
      <c r="A4636" s="1" t="s">
        <v>491</v>
      </c>
      <c r="B4636" s="1">
        <v>2024.0</v>
      </c>
      <c r="C4636" s="1" t="s">
        <v>492</v>
      </c>
      <c r="D4636" s="1">
        <v>6.4007137E7</v>
      </c>
      <c r="F4636" s="1">
        <v>0.871</v>
      </c>
      <c r="G4636" s="1">
        <v>0.009</v>
      </c>
      <c r="H4636" s="1">
        <v>15.991</v>
      </c>
      <c r="I4636" s="1">
        <v>1.024</v>
      </c>
      <c r="J4636" s="1">
        <v>6.406</v>
      </c>
      <c r="K4636" s="1">
        <v>0.41</v>
      </c>
      <c r="L4636" s="1">
        <v>0.167</v>
      </c>
      <c r="M4636" s="1">
        <v>0.075</v>
      </c>
      <c r="N4636" s="1">
        <v>708.876</v>
      </c>
      <c r="O4636" s="1">
        <v>2.133</v>
      </c>
      <c r="P4636" s="1">
        <v>20.384</v>
      </c>
      <c r="Q4636" s="1">
        <v>15251.934</v>
      </c>
      <c r="R4636" s="1">
        <v>976.233</v>
      </c>
      <c r="S4636" s="1">
        <v>3139.962</v>
      </c>
      <c r="T4636" s="1">
        <v>200.98</v>
      </c>
      <c r="U4636" s="1">
        <v>0.6</v>
      </c>
      <c r="V4636" s="1">
        <v>9.216</v>
      </c>
      <c r="W4636" s="1">
        <v>24141.033</v>
      </c>
      <c r="X4636" s="1">
        <v>1545.198</v>
      </c>
      <c r="Y4636" s="1">
        <v>82.096</v>
      </c>
      <c r="Z4636" s="1">
        <v>71.818</v>
      </c>
      <c r="AA4636" s="1">
        <v>239.79</v>
      </c>
      <c r="AB4636" s="1">
        <v>3746.301</v>
      </c>
      <c r="AC4636" s="1">
        <v>244.81</v>
      </c>
      <c r="AD4636" s="1">
        <v>18.354</v>
      </c>
      <c r="AE4636" s="1">
        <v>-0.402</v>
      </c>
      <c r="AF4636" s="1">
        <v>-5.497</v>
      </c>
      <c r="AG4636" s="1">
        <v>21286.564</v>
      </c>
      <c r="AI4636" s="1">
        <v>-0.108</v>
      </c>
      <c r="AJ4636" s="1">
        <v>-1.397</v>
      </c>
      <c r="AK4636" s="1">
        <v>3186.52</v>
      </c>
      <c r="AL4636" s="1">
        <v>203.96</v>
      </c>
      <c r="AM4636" s="1">
        <v>20184.24</v>
      </c>
      <c r="AN4636" s="1">
        <v>1291.935</v>
      </c>
      <c r="AO4636" s="1">
        <v>83.314</v>
      </c>
      <c r="AP4636" s="1">
        <v>95.044</v>
      </c>
      <c r="AQ4636" s="1">
        <v>0.55</v>
      </c>
      <c r="AR4636" s="1">
        <v>0.261</v>
      </c>
      <c r="AS4636" s="1">
        <v>47.71</v>
      </c>
      <c r="AT4636" s="1">
        <v>0.0</v>
      </c>
      <c r="AU4636" s="1">
        <v>0.0</v>
      </c>
      <c r="AV4636" s="1">
        <v>745.391</v>
      </c>
      <c r="BA4636" s="1">
        <v>0.0</v>
      </c>
      <c r="BB4636" s="1">
        <v>3.51</v>
      </c>
      <c r="BC4636" s="1">
        <v>173.54</v>
      </c>
      <c r="BD4636" s="1">
        <v>-45.0</v>
      </c>
      <c r="BE4636" s="1">
        <v>-2.195</v>
      </c>
      <c r="BF4636" s="1">
        <v>2.683</v>
      </c>
      <c r="BG4636" s="1">
        <v>12.03</v>
      </c>
      <c r="BH4636" s="1">
        <v>0.77</v>
      </c>
      <c r="BI4636" s="1">
        <v>41.916</v>
      </c>
      <c r="BJ4636" s="1">
        <v>0.315</v>
      </c>
      <c r="BK4636" s="1">
        <v>0.197</v>
      </c>
      <c r="BL4636" s="1">
        <v>-5.036</v>
      </c>
      <c r="BM4636" s="1">
        <v>-3.646</v>
      </c>
      <c r="BN4636" s="1">
        <v>67.371</v>
      </c>
      <c r="BO4636" s="1">
        <v>638.21</v>
      </c>
      <c r="BP4636" s="1">
        <v>40.85</v>
      </c>
      <c r="BQ4636" s="1">
        <v>1052.558</v>
      </c>
      <c r="BR4636" s="1">
        <v>16.686</v>
      </c>
      <c r="BS4636" s="1">
        <v>4.956</v>
      </c>
      <c r="BT4636" s="1">
        <v>-5.02</v>
      </c>
      <c r="BU4636" s="1">
        <v>-2.093</v>
      </c>
      <c r="BV4636" s="1">
        <v>-3.704</v>
      </c>
      <c r="BW4636" s="1">
        <v>-0.732</v>
      </c>
      <c r="BX4636" s="1">
        <v>19.024</v>
      </c>
      <c r="BY4636" s="1">
        <v>133.735</v>
      </c>
      <c r="BZ4636" s="1">
        <v>8.56</v>
      </c>
      <c r="CA4636" s="1">
        <v>297.223</v>
      </c>
      <c r="CB4636" s="1">
        <v>3.497</v>
      </c>
      <c r="CC4636" s="1">
        <v>1.4</v>
      </c>
      <c r="CD4636" s="1">
        <v>-7.6</v>
      </c>
      <c r="CE4636" s="1">
        <v>-22.043</v>
      </c>
      <c r="CF4636" s="1">
        <v>267.992</v>
      </c>
      <c r="CG4636" s="1">
        <v>46.557</v>
      </c>
      <c r="CH4636" s="1">
        <v>2.98</v>
      </c>
      <c r="CI4636" s="1">
        <v>4186.915</v>
      </c>
      <c r="CN4636" s="1">
        <v>1.217</v>
      </c>
      <c r="CO4636" s="1">
        <v>19.715</v>
      </c>
      <c r="CP4636" s="1">
        <v>1.47</v>
      </c>
      <c r="CQ4636" s="1">
        <v>0.47</v>
      </c>
      <c r="CS4636" s="1">
        <v>0.274</v>
      </c>
      <c r="CT4636" s="1">
        <v>0.004</v>
      </c>
      <c r="CU4636" s="1">
        <v>7.347</v>
      </c>
      <c r="CW4636" s="1">
        <v>22.961</v>
      </c>
      <c r="CX4636" s="1">
        <v>0.192</v>
      </c>
      <c r="CZ4636" s="1">
        <v>0.108</v>
      </c>
      <c r="DA4636" s="1">
        <v>3824.73</v>
      </c>
      <c r="DB4636" s="1">
        <v>1362.492</v>
      </c>
      <c r="DC4636" s="1">
        <v>-5.538</v>
      </c>
      <c r="DD4636" s="1">
        <v>-2.914</v>
      </c>
      <c r="DE4636" s="1">
        <v>48.347</v>
      </c>
      <c r="DF4636" s="1">
        <v>504.475</v>
      </c>
      <c r="DG4636" s="1">
        <v>32.29</v>
      </c>
      <c r="DH4636" s="1">
        <v>755.335</v>
      </c>
      <c r="DI4636" s="1">
        <v>13.19</v>
      </c>
      <c r="DJ4636" s="1">
        <v>3.557</v>
      </c>
      <c r="DK4636" s="1">
        <v>3.125</v>
      </c>
      <c r="DL4636" s="1">
        <v>0.488</v>
      </c>
      <c r="DM4636" s="1">
        <v>16.098</v>
      </c>
      <c r="DN4636" s="1">
        <v>312.621</v>
      </c>
      <c r="DO4636" s="1">
        <v>20.01</v>
      </c>
      <c r="DP4636" s="1">
        <v>251.496</v>
      </c>
      <c r="DQ4636" s="1">
        <v>8.174</v>
      </c>
      <c r="DR4636" s="1">
        <v>1.184</v>
      </c>
      <c r="DS4636" s="1">
        <v>-4.31</v>
      </c>
      <c r="DT4636" s="1">
        <v>-1.22</v>
      </c>
      <c r="DU4636" s="1">
        <v>27.073</v>
      </c>
      <c r="DV4636" s="1">
        <v>173.418</v>
      </c>
      <c r="DW4636" s="1">
        <v>11.1</v>
      </c>
      <c r="DX4636" s="1">
        <v>422.971</v>
      </c>
      <c r="DY4636" s="1">
        <v>4.534</v>
      </c>
      <c r="DZ4636" s="1">
        <v>1.992</v>
      </c>
    </row>
    <row r="4637">
      <c r="A4637" s="1" t="s">
        <v>493</v>
      </c>
      <c r="B4637" s="1">
        <v>2000.0</v>
      </c>
      <c r="D4637" s="1">
        <v>3.48018055E8</v>
      </c>
      <c r="F4637" s="1">
        <v>-12.899</v>
      </c>
      <c r="G4637" s="1">
        <v>-11.122</v>
      </c>
      <c r="H4637" s="1">
        <v>215.808</v>
      </c>
      <c r="I4637" s="1">
        <v>75.105</v>
      </c>
      <c r="J4637" s="1">
        <v>28.59</v>
      </c>
      <c r="K4637" s="1">
        <v>9.95</v>
      </c>
      <c r="L4637" s="1">
        <v>1.412</v>
      </c>
      <c r="M4637" s="1">
        <v>1.536</v>
      </c>
      <c r="N4637" s="1">
        <v>161.779</v>
      </c>
      <c r="O4637" s="1">
        <v>0.812</v>
      </c>
      <c r="P4637" s="1">
        <v>1.903</v>
      </c>
      <c r="Q4637" s="1">
        <v>679.303</v>
      </c>
      <c r="R4637" s="1">
        <v>236.41</v>
      </c>
      <c r="S4637" s="1">
        <v>67.841</v>
      </c>
      <c r="T4637" s="1">
        <v>23.61</v>
      </c>
      <c r="U4637" s="1">
        <v>17.423</v>
      </c>
      <c r="V4637" s="1">
        <v>60.095</v>
      </c>
      <c r="W4637" s="1">
        <v>1163.756</v>
      </c>
      <c r="X4637" s="1">
        <v>405.008</v>
      </c>
      <c r="Y4637" s="1">
        <v>3.35</v>
      </c>
      <c r="Z4637" s="1">
        <v>4.834</v>
      </c>
      <c r="AA4637" s="1">
        <v>703.31</v>
      </c>
      <c r="AB4637" s="1">
        <v>2020.901</v>
      </c>
      <c r="AC4637" s="1">
        <v>704.85</v>
      </c>
      <c r="AD4637" s="1">
        <v>18.076</v>
      </c>
      <c r="AE4637" s="1">
        <v>2.799</v>
      </c>
      <c r="AF4637" s="1">
        <v>135.791</v>
      </c>
      <c r="AG4637" s="1">
        <v>14332.037</v>
      </c>
      <c r="AI4637" s="1">
        <v>1.877</v>
      </c>
      <c r="AJ4637" s="1">
        <v>60.208</v>
      </c>
      <c r="AK4637" s="1">
        <v>425.696</v>
      </c>
      <c r="AL4637" s="1">
        <v>148.15</v>
      </c>
      <c r="AM4637" s="1">
        <v>9388.771</v>
      </c>
      <c r="AN4637" s="1">
        <v>3267.462</v>
      </c>
      <c r="AO4637" s="1">
        <v>21.019</v>
      </c>
      <c r="AP4637" s="1">
        <v>66.809</v>
      </c>
      <c r="AQ4637" s="1">
        <v>5.828</v>
      </c>
      <c r="AR4637" s="1">
        <v>48.211</v>
      </c>
      <c r="AS4637" s="1">
        <v>875.387</v>
      </c>
      <c r="AT4637" s="1">
        <v>255.073</v>
      </c>
      <c r="AU4637" s="1">
        <v>88.77</v>
      </c>
      <c r="AV4637" s="1">
        <v>2515.349</v>
      </c>
      <c r="AW4637" s="1">
        <v>5.394</v>
      </c>
      <c r="AX4637" s="1">
        <v>43.135</v>
      </c>
      <c r="AY4637" s="1">
        <v>2421.637</v>
      </c>
      <c r="AZ4637" s="1">
        <v>842.773</v>
      </c>
      <c r="BA4637" s="1">
        <v>12.594</v>
      </c>
      <c r="BB4637" s="1">
        <v>17.899</v>
      </c>
      <c r="BC4637" s="1">
        <v>114.03</v>
      </c>
      <c r="BD4637" s="1">
        <v>5.682</v>
      </c>
      <c r="BE4637" s="1">
        <v>79.668</v>
      </c>
      <c r="BF4637" s="1">
        <v>1481.658</v>
      </c>
      <c r="BG4637" s="1">
        <v>1535.782</v>
      </c>
      <c r="BH4637" s="1">
        <v>534.48</v>
      </c>
      <c r="BI4637" s="1">
        <v>4257.417</v>
      </c>
      <c r="BJ4637" s="1">
        <v>75.829</v>
      </c>
      <c r="BK4637" s="1">
        <v>30.295</v>
      </c>
      <c r="BL4637" s="1">
        <v>2.983</v>
      </c>
      <c r="BM4637" s="1">
        <v>70.402</v>
      </c>
      <c r="BN4637" s="1">
        <v>1623.318</v>
      </c>
      <c r="BO4637" s="1">
        <v>1599.63</v>
      </c>
      <c r="BP4637" s="1">
        <v>556.7</v>
      </c>
      <c r="BQ4637" s="1">
        <v>4664.466</v>
      </c>
      <c r="BR4637" s="1">
        <v>78.981</v>
      </c>
      <c r="BS4637" s="1">
        <v>33.191</v>
      </c>
      <c r="BT4637" s="1">
        <v>-1.54</v>
      </c>
      <c r="BU4637" s="1">
        <v>-0.219</v>
      </c>
      <c r="BV4637" s="1">
        <v>10.286</v>
      </c>
      <c r="BW4637" s="1">
        <v>3.167</v>
      </c>
      <c r="BX4637" s="1">
        <v>33.953</v>
      </c>
      <c r="BY4637" s="1">
        <v>35.142</v>
      </c>
      <c r="BZ4637" s="1">
        <v>12.23</v>
      </c>
      <c r="CA4637" s="1">
        <v>97.56</v>
      </c>
      <c r="CB4637" s="1">
        <v>1.735</v>
      </c>
      <c r="CC4637" s="1">
        <v>0.694</v>
      </c>
      <c r="CD4637" s="1">
        <v>0.47</v>
      </c>
      <c r="CE4637" s="1">
        <v>10.094</v>
      </c>
      <c r="CF4637" s="1">
        <v>2155.666</v>
      </c>
      <c r="CG4637" s="1">
        <v>102.782</v>
      </c>
      <c r="CH4637" s="1">
        <v>35.77</v>
      </c>
      <c r="CI4637" s="1">
        <v>6194.12</v>
      </c>
      <c r="CJ4637" s="1">
        <v>0.594</v>
      </c>
      <c r="CK4637" s="1">
        <v>22.768</v>
      </c>
      <c r="CL4637" s="1">
        <v>11086.708</v>
      </c>
      <c r="CM4637" s="1">
        <v>3858.375</v>
      </c>
      <c r="CN4637" s="1">
        <v>5.075</v>
      </c>
      <c r="CO4637" s="1">
        <v>44.076</v>
      </c>
      <c r="CP4637" s="1">
        <v>32.493</v>
      </c>
      <c r="CQ4637" s="1">
        <v>9.95</v>
      </c>
      <c r="CR4637" s="1">
        <v>0.0</v>
      </c>
      <c r="CS4637" s="1">
        <v>-3.891</v>
      </c>
      <c r="CT4637" s="1">
        <v>-1.315</v>
      </c>
      <c r="CU4637" s="1">
        <v>28.59</v>
      </c>
      <c r="CV4637" s="1">
        <v>0.0</v>
      </c>
      <c r="CW4637" s="1">
        <v>93.366</v>
      </c>
      <c r="CX4637" s="1">
        <v>1.412</v>
      </c>
      <c r="CY4637" s="1">
        <v>0.0</v>
      </c>
      <c r="CZ4637" s="1">
        <v>0.664</v>
      </c>
      <c r="DA4637" s="1">
        <v>2025.326</v>
      </c>
      <c r="DB4637" s="1">
        <v>4987.808</v>
      </c>
      <c r="DC4637" s="1">
        <v>2.848</v>
      </c>
      <c r="DD4637" s="1">
        <v>67.236</v>
      </c>
      <c r="DE4637" s="1">
        <v>1589.366</v>
      </c>
      <c r="DF4637" s="1">
        <v>1564.488</v>
      </c>
      <c r="DG4637" s="1">
        <v>544.47</v>
      </c>
      <c r="DH4637" s="1">
        <v>4566.906</v>
      </c>
      <c r="DI4637" s="1">
        <v>77.246</v>
      </c>
      <c r="DJ4637" s="1">
        <v>32.497</v>
      </c>
      <c r="DK4637" s="1">
        <v>7156.741</v>
      </c>
      <c r="DL4637" s="1">
        <v>0.005</v>
      </c>
      <c r="DM4637" s="1">
        <v>0.005</v>
      </c>
      <c r="DN4637" s="1">
        <v>0.029</v>
      </c>
      <c r="DO4637" s="1">
        <v>0.01</v>
      </c>
      <c r="DP4637" s="1">
        <v>0.015</v>
      </c>
      <c r="DQ4637" s="1">
        <v>0.001</v>
      </c>
      <c r="DR4637" s="1">
        <v>0.0</v>
      </c>
      <c r="DS4637" s="1">
        <v>0.312</v>
      </c>
      <c r="DT4637" s="1">
        <v>0.0</v>
      </c>
      <c r="DU4637" s="1">
        <v>0.104</v>
      </c>
      <c r="DV4637" s="1">
        <v>0.086</v>
      </c>
      <c r="DW4637" s="1">
        <v>0.03</v>
      </c>
      <c r="DX4637" s="1">
        <v>0.299</v>
      </c>
      <c r="DY4637" s="1">
        <v>0.004</v>
      </c>
      <c r="DZ4637" s="1">
        <v>0.002</v>
      </c>
    </row>
    <row r="4638">
      <c r="A4638" s="1" t="s">
        <v>493</v>
      </c>
      <c r="B4638" s="1">
        <v>2001.0</v>
      </c>
      <c r="D4638" s="1">
        <v>3.5281118E8</v>
      </c>
      <c r="F4638" s="1">
        <v>-6.272</v>
      </c>
      <c r="G4638" s="1">
        <v>-4.71</v>
      </c>
      <c r="H4638" s="1">
        <v>199.525</v>
      </c>
      <c r="I4638" s="1">
        <v>70.395</v>
      </c>
      <c r="J4638" s="1">
        <v>34.608</v>
      </c>
      <c r="K4638" s="1">
        <v>12.21</v>
      </c>
      <c r="L4638" s="1">
        <v>1.777</v>
      </c>
      <c r="M4638" s="1">
        <v>1.45</v>
      </c>
      <c r="N4638" s="1">
        <v>170.584</v>
      </c>
      <c r="O4638" s="1">
        <v>-5.886</v>
      </c>
      <c r="P4638" s="1">
        <v>-13.914</v>
      </c>
      <c r="Q4638" s="1">
        <v>630.636</v>
      </c>
      <c r="R4638" s="1">
        <v>222.496</v>
      </c>
      <c r="S4638" s="1">
        <v>56.177</v>
      </c>
      <c r="T4638" s="1">
        <v>19.82</v>
      </c>
      <c r="U4638" s="1">
        <v>9.744</v>
      </c>
      <c r="V4638" s="1">
        <v>39.464</v>
      </c>
      <c r="W4638" s="1">
        <v>1259.803</v>
      </c>
      <c r="X4638" s="1">
        <v>444.473</v>
      </c>
      <c r="Y4638" s="1">
        <v>2.885</v>
      </c>
      <c r="Z4638" s="1">
        <v>4.585</v>
      </c>
      <c r="AA4638" s="1">
        <v>687.54</v>
      </c>
      <c r="AB4638" s="1">
        <v>1948.748</v>
      </c>
      <c r="AC4638" s="1">
        <v>687.11</v>
      </c>
      <c r="AD4638" s="1">
        <v>17.593</v>
      </c>
      <c r="AE4638" s="1">
        <v>-0.897</v>
      </c>
      <c r="AF4638" s="1">
        <v>-44.765</v>
      </c>
      <c r="AG4638" s="1">
        <v>14010.449</v>
      </c>
      <c r="AI4638" s="1">
        <v>1.06</v>
      </c>
      <c r="AJ4638" s="1">
        <v>34.642</v>
      </c>
      <c r="AK4638" s="1">
        <v>436.239</v>
      </c>
      <c r="AL4638" s="1">
        <v>153.91</v>
      </c>
      <c r="AM4638" s="1">
        <v>9359.408</v>
      </c>
      <c r="AN4638" s="1">
        <v>3302.104</v>
      </c>
      <c r="AO4638" s="1">
        <v>22.4</v>
      </c>
      <c r="AP4638" s="1">
        <v>68.041</v>
      </c>
      <c r="AQ4638" s="1">
        <v>3.935</v>
      </c>
      <c r="AR4638" s="1">
        <v>34.444</v>
      </c>
      <c r="AS4638" s="1">
        <v>909.83</v>
      </c>
      <c r="AT4638" s="1">
        <v>276.408</v>
      </c>
      <c r="AU4638" s="1">
        <v>97.52</v>
      </c>
      <c r="AV4638" s="1">
        <v>2578.802</v>
      </c>
      <c r="AW4638" s="1">
        <v>4.041</v>
      </c>
      <c r="AX4638" s="1">
        <v>34.056</v>
      </c>
      <c r="AY4638" s="1">
        <v>2485.264</v>
      </c>
      <c r="AZ4638" s="1">
        <v>876.829</v>
      </c>
      <c r="BA4638" s="1">
        <v>14.193</v>
      </c>
      <c r="BB4638" s="1">
        <v>18.747</v>
      </c>
      <c r="BC4638" s="1">
        <v>117.21</v>
      </c>
      <c r="BD4638" s="1">
        <v>-6.047</v>
      </c>
      <c r="BE4638" s="1">
        <v>-97.283</v>
      </c>
      <c r="BF4638" s="1">
        <v>1384.375</v>
      </c>
      <c r="BG4638" s="1">
        <v>1415.913</v>
      </c>
      <c r="BH4638" s="1">
        <v>499.55</v>
      </c>
      <c r="BI4638" s="1">
        <v>3923.843</v>
      </c>
      <c r="BJ4638" s="1">
        <v>72.703</v>
      </c>
      <c r="BK4638" s="1">
        <v>28.525</v>
      </c>
      <c r="BL4638" s="1">
        <v>-4.172</v>
      </c>
      <c r="BM4638" s="1">
        <v>-72.281</v>
      </c>
      <c r="BN4638" s="1">
        <v>1551.037</v>
      </c>
      <c r="BO4638" s="1">
        <v>1511.29</v>
      </c>
      <c r="BP4638" s="1">
        <v>533.2</v>
      </c>
      <c r="BQ4638" s="1">
        <v>4396.225</v>
      </c>
      <c r="BR4638" s="1">
        <v>77.6</v>
      </c>
      <c r="BS4638" s="1">
        <v>31.959</v>
      </c>
      <c r="BT4638" s="1">
        <v>0.43</v>
      </c>
      <c r="BU4638" s="1">
        <v>0.063</v>
      </c>
      <c r="BV4638" s="1">
        <v>74.573</v>
      </c>
      <c r="BW4638" s="1">
        <v>24.992</v>
      </c>
      <c r="BX4638" s="1">
        <v>58.945</v>
      </c>
      <c r="BY4638" s="1">
        <v>60.486</v>
      </c>
      <c r="BZ4638" s="1">
        <v>21.34</v>
      </c>
      <c r="CA4638" s="1">
        <v>167.072</v>
      </c>
      <c r="CB4638" s="1">
        <v>3.106</v>
      </c>
      <c r="CC4638" s="1">
        <v>1.215</v>
      </c>
      <c r="CD4638" s="1">
        <v>0.655</v>
      </c>
      <c r="CE4638" s="1">
        <v>14.112</v>
      </c>
      <c r="CF4638" s="1">
        <v>2169.778</v>
      </c>
      <c r="CG4638" s="1">
        <v>103.653</v>
      </c>
      <c r="CH4638" s="1">
        <v>36.57</v>
      </c>
      <c r="CI4638" s="1">
        <v>6149.969</v>
      </c>
      <c r="CJ4638" s="1">
        <v>1.262</v>
      </c>
      <c r="CK4638" s="1">
        <v>48.693</v>
      </c>
      <c r="CL4638" s="1">
        <v>11074.104</v>
      </c>
      <c r="CM4638" s="1">
        <v>3907.068</v>
      </c>
      <c r="CN4638" s="1">
        <v>5.322</v>
      </c>
      <c r="CO4638" s="1">
        <v>44.709</v>
      </c>
      <c r="CP4638" s="1">
        <v>37.057</v>
      </c>
      <c r="CQ4638" s="1">
        <v>12.21</v>
      </c>
      <c r="CR4638" s="1">
        <v>0.0</v>
      </c>
      <c r="CS4638" s="1">
        <v>14.045</v>
      </c>
      <c r="CT4638" s="1">
        <v>4.564</v>
      </c>
      <c r="CU4638" s="1">
        <v>34.608</v>
      </c>
      <c r="CV4638" s="1">
        <v>0.0</v>
      </c>
      <c r="CW4638" s="1">
        <v>105.033</v>
      </c>
      <c r="CX4638" s="1">
        <v>1.777</v>
      </c>
      <c r="CY4638" s="1">
        <v>0.0</v>
      </c>
      <c r="CZ4638" s="1">
        <v>0.764</v>
      </c>
      <c r="DA4638" s="1">
        <v>1947.529</v>
      </c>
      <c r="DB4638" s="1">
        <v>4943.043</v>
      </c>
      <c r="DC4638" s="1">
        <v>-5.727</v>
      </c>
      <c r="DD4638" s="1">
        <v>-97.273</v>
      </c>
      <c r="DE4638" s="1">
        <v>1492.092</v>
      </c>
      <c r="DF4638" s="1">
        <v>1450.804</v>
      </c>
      <c r="DG4638" s="1">
        <v>511.86</v>
      </c>
      <c r="DH4638" s="1">
        <v>4229.153</v>
      </c>
      <c r="DI4638" s="1">
        <v>74.495</v>
      </c>
      <c r="DJ4638" s="1">
        <v>30.745</v>
      </c>
      <c r="DK4638" s="1">
        <v>44.56</v>
      </c>
      <c r="DL4638" s="1">
        <v>0.002</v>
      </c>
      <c r="DM4638" s="1">
        <v>0.008</v>
      </c>
      <c r="DN4638" s="1">
        <v>0.028</v>
      </c>
      <c r="DO4638" s="1">
        <v>0.01</v>
      </c>
      <c r="DP4638" s="1">
        <v>0.021</v>
      </c>
      <c r="DQ4638" s="1">
        <v>0.001</v>
      </c>
      <c r="DR4638" s="1">
        <v>0.0</v>
      </c>
      <c r="DS4638" s="1">
        <v>149.085</v>
      </c>
      <c r="DT4638" s="1">
        <v>0.154</v>
      </c>
      <c r="DU4638" s="1">
        <v>0.258</v>
      </c>
      <c r="DV4638" s="1">
        <v>0.255</v>
      </c>
      <c r="DW4638" s="1">
        <v>0.09</v>
      </c>
      <c r="DX4638" s="1">
        <v>0.731</v>
      </c>
      <c r="DY4638" s="1">
        <v>0.013</v>
      </c>
      <c r="DZ4638" s="1">
        <v>0.005</v>
      </c>
    </row>
    <row r="4639">
      <c r="A4639" s="1" t="s">
        <v>493</v>
      </c>
      <c r="B4639" s="1">
        <v>2002.0</v>
      </c>
      <c r="D4639" s="1">
        <v>3.57457816E8</v>
      </c>
      <c r="F4639" s="1">
        <v>8.617</v>
      </c>
      <c r="G4639" s="1">
        <v>6.066</v>
      </c>
      <c r="H4639" s="1">
        <v>213.9</v>
      </c>
      <c r="I4639" s="1">
        <v>76.46</v>
      </c>
      <c r="J4639" s="1">
        <v>37.823</v>
      </c>
      <c r="K4639" s="1">
        <v>13.52</v>
      </c>
      <c r="L4639" s="1">
        <v>1.907</v>
      </c>
      <c r="M4639" s="1">
        <v>1.566</v>
      </c>
      <c r="N4639" s="1">
        <v>164.261</v>
      </c>
      <c r="O4639" s="1">
        <v>-4.275</v>
      </c>
      <c r="P4639" s="1">
        <v>-9.512</v>
      </c>
      <c r="Q4639" s="1">
        <v>595.829</v>
      </c>
      <c r="R4639" s="1">
        <v>212.984</v>
      </c>
      <c r="S4639" s="1">
        <v>50.16</v>
      </c>
      <c r="T4639" s="1">
        <v>17.93</v>
      </c>
      <c r="U4639" s="1">
        <v>-6.538</v>
      </c>
      <c r="V4639" s="1">
        <v>-29.06</v>
      </c>
      <c r="W4639" s="1">
        <v>1162.129</v>
      </c>
      <c r="X4639" s="1">
        <v>415.412</v>
      </c>
      <c r="Y4639" s="1">
        <v>2.529</v>
      </c>
      <c r="Z4639" s="1">
        <v>4.362</v>
      </c>
      <c r="AA4639" s="1">
        <v>709.25</v>
      </c>
      <c r="AB4639" s="1">
        <v>1984.15</v>
      </c>
      <c r="AC4639" s="1">
        <v>708.87</v>
      </c>
      <c r="AD4639" s="1">
        <v>18.162</v>
      </c>
      <c r="AE4639" s="1">
        <v>0.722</v>
      </c>
      <c r="AF4639" s="1">
        <v>35.675</v>
      </c>
      <c r="AG4639" s="1">
        <v>13928.128</v>
      </c>
      <c r="AI4639" s="1">
        <v>-0.986</v>
      </c>
      <c r="AJ4639" s="1">
        <v>-32.548</v>
      </c>
      <c r="AK4639" s="1">
        <v>424.945</v>
      </c>
      <c r="AL4639" s="1">
        <v>151.9</v>
      </c>
      <c r="AM4639" s="1">
        <v>9146.689</v>
      </c>
      <c r="AN4639" s="1">
        <v>3269.556</v>
      </c>
      <c r="AO4639" s="1">
        <v>21.428</v>
      </c>
      <c r="AP4639" s="1">
        <v>66.966</v>
      </c>
      <c r="AQ4639" s="1">
        <v>0.232</v>
      </c>
      <c r="AR4639" s="1">
        <v>2.109</v>
      </c>
      <c r="AS4639" s="1">
        <v>911.94</v>
      </c>
      <c r="AT4639" s="1">
        <v>270.41</v>
      </c>
      <c r="AU4639" s="1">
        <v>96.66</v>
      </c>
      <c r="AV4639" s="1">
        <v>2551.181</v>
      </c>
      <c r="AW4639" s="1">
        <v>0.841</v>
      </c>
      <c r="AX4639" s="1">
        <v>7.378</v>
      </c>
      <c r="AY4639" s="1">
        <v>2473.598</v>
      </c>
      <c r="AZ4639" s="1">
        <v>884.207</v>
      </c>
      <c r="BA4639" s="1">
        <v>13.636</v>
      </c>
      <c r="BB4639" s="1">
        <v>18.678</v>
      </c>
      <c r="BC4639" s="1">
        <v>116.44</v>
      </c>
      <c r="BD4639" s="1">
        <v>4.901</v>
      </c>
      <c r="BE4639" s="1">
        <v>55.908</v>
      </c>
      <c r="BF4639" s="1">
        <v>1440.284</v>
      </c>
      <c r="BG4639" s="1">
        <v>1464.9</v>
      </c>
      <c r="BH4639" s="1">
        <v>523.64</v>
      </c>
      <c r="BI4639" s="1">
        <v>4029.241</v>
      </c>
      <c r="BJ4639" s="1">
        <v>73.87</v>
      </c>
      <c r="BK4639" s="1">
        <v>29.499</v>
      </c>
      <c r="BL4639" s="1">
        <v>5.049</v>
      </c>
      <c r="BM4639" s="1">
        <v>61.838</v>
      </c>
      <c r="BN4639" s="1">
        <v>1612.875</v>
      </c>
      <c r="BO4639" s="1">
        <v>1558.142</v>
      </c>
      <c r="BP4639" s="1">
        <v>556.97</v>
      </c>
      <c r="BQ4639" s="1">
        <v>4512.072</v>
      </c>
      <c r="BR4639" s="1">
        <v>78.572</v>
      </c>
      <c r="BS4639" s="1">
        <v>33.034</v>
      </c>
      <c r="BT4639" s="1">
        <v>0.38</v>
      </c>
      <c r="BU4639" s="1">
        <v>0.054</v>
      </c>
      <c r="BV4639" s="1">
        <v>-7.878</v>
      </c>
      <c r="BW4639" s="1">
        <v>-5.09</v>
      </c>
      <c r="BX4639" s="1">
        <v>53.855</v>
      </c>
      <c r="BY4639" s="1">
        <v>54.999</v>
      </c>
      <c r="BZ4639" s="1">
        <v>19.66</v>
      </c>
      <c r="CA4639" s="1">
        <v>150.661</v>
      </c>
      <c r="CB4639" s="1">
        <v>2.773</v>
      </c>
      <c r="CC4639" s="1">
        <v>1.103</v>
      </c>
      <c r="CD4639" s="1">
        <v>-1.159</v>
      </c>
      <c r="CE4639" s="1">
        <v>-25.146</v>
      </c>
      <c r="CF4639" s="1">
        <v>2144.632</v>
      </c>
      <c r="CG4639" s="1">
        <v>104.376</v>
      </c>
      <c r="CH4639" s="1">
        <v>37.31</v>
      </c>
      <c r="CI4639" s="1">
        <v>5999.679</v>
      </c>
      <c r="CJ4639" s="1">
        <v>-1.475</v>
      </c>
      <c r="CK4639" s="1">
        <v>-57.628</v>
      </c>
      <c r="CL4639" s="1">
        <v>10768.936</v>
      </c>
      <c r="CM4639" s="1">
        <v>3849.44</v>
      </c>
      <c r="CN4639" s="1">
        <v>5.263</v>
      </c>
      <c r="CO4639" s="1">
        <v>43.925</v>
      </c>
      <c r="CP4639" s="1">
        <v>41.871</v>
      </c>
      <c r="CQ4639" s="1">
        <v>13.52</v>
      </c>
      <c r="CR4639" s="1">
        <v>0.0</v>
      </c>
      <c r="CS4639" s="1">
        <v>12.99</v>
      </c>
      <c r="CT4639" s="1">
        <v>4.814</v>
      </c>
      <c r="CU4639" s="1">
        <v>37.823</v>
      </c>
      <c r="CV4639" s="1">
        <v>0.0</v>
      </c>
      <c r="CW4639" s="1">
        <v>117.135</v>
      </c>
      <c r="CX4639" s="1">
        <v>1.907</v>
      </c>
      <c r="CY4639" s="1">
        <v>0.0</v>
      </c>
      <c r="CZ4639" s="1">
        <v>0.858</v>
      </c>
      <c r="DA4639" s="1">
        <v>1983.087</v>
      </c>
      <c r="DB4639" s="1">
        <v>4978.718</v>
      </c>
      <c r="DC4639" s="1">
        <v>5.522</v>
      </c>
      <c r="DD4639" s="1">
        <v>66.928</v>
      </c>
      <c r="DE4639" s="1">
        <v>1559.021</v>
      </c>
      <c r="DF4639" s="1">
        <v>1503.142</v>
      </c>
      <c r="DG4639" s="1">
        <v>537.31</v>
      </c>
      <c r="DH4639" s="1">
        <v>4361.412</v>
      </c>
      <c r="DI4639" s="1">
        <v>75.798</v>
      </c>
      <c r="DJ4639" s="1">
        <v>31.931</v>
      </c>
      <c r="DK4639" s="1">
        <v>72.833</v>
      </c>
      <c r="DL4639" s="1">
        <v>0.005</v>
      </c>
      <c r="DM4639" s="1">
        <v>0.013</v>
      </c>
      <c r="DN4639" s="1">
        <v>0.028</v>
      </c>
      <c r="DO4639" s="1">
        <v>0.01</v>
      </c>
      <c r="DP4639" s="1">
        <v>0.036</v>
      </c>
      <c r="DQ4639" s="1">
        <v>0.001</v>
      </c>
      <c r="DR4639" s="1">
        <v>0.0</v>
      </c>
      <c r="DS4639" s="1">
        <v>53.687</v>
      </c>
      <c r="DT4639" s="1">
        <v>0.135</v>
      </c>
      <c r="DU4639" s="1">
        <v>0.393</v>
      </c>
      <c r="DV4639" s="1">
        <v>0.392</v>
      </c>
      <c r="DW4639" s="1">
        <v>0.14</v>
      </c>
      <c r="DX4639" s="1">
        <v>1.1</v>
      </c>
      <c r="DY4639" s="1">
        <v>0.02</v>
      </c>
      <c r="DZ4639" s="1">
        <v>0.008</v>
      </c>
    </row>
    <row r="4640">
      <c r="A4640" s="1" t="s">
        <v>493</v>
      </c>
      <c r="B4640" s="1">
        <v>2003.0</v>
      </c>
      <c r="D4640" s="1">
        <v>3.61970155E8</v>
      </c>
      <c r="F4640" s="1">
        <v>-4.655</v>
      </c>
      <c r="G4640" s="1">
        <v>-3.559</v>
      </c>
      <c r="H4640" s="1">
        <v>201.401</v>
      </c>
      <c r="I4640" s="1">
        <v>72.901</v>
      </c>
      <c r="J4640" s="1">
        <v>42.628</v>
      </c>
      <c r="K4640" s="1">
        <v>15.43</v>
      </c>
      <c r="L4640" s="1">
        <v>2.076</v>
      </c>
      <c r="M4640" s="1">
        <v>1.489</v>
      </c>
      <c r="N4640" s="1">
        <v>163.888</v>
      </c>
      <c r="O4640" s="1">
        <v>4.549</v>
      </c>
      <c r="P4640" s="1">
        <v>9.69</v>
      </c>
      <c r="Q4640" s="1">
        <v>615.171</v>
      </c>
      <c r="R4640" s="1">
        <v>222.673</v>
      </c>
      <c r="S4640" s="1">
        <v>50.861</v>
      </c>
      <c r="T4640" s="1">
        <v>18.41</v>
      </c>
      <c r="U4640" s="1">
        <v>17.556</v>
      </c>
      <c r="V4640" s="1">
        <v>72.928</v>
      </c>
      <c r="W4640" s="1">
        <v>1349.119</v>
      </c>
      <c r="X4640" s="1">
        <v>488.341</v>
      </c>
      <c r="Y4640" s="1">
        <v>2.477</v>
      </c>
      <c r="Z4640" s="1">
        <v>4.547</v>
      </c>
      <c r="AA4640" s="1">
        <v>741.96</v>
      </c>
      <c r="AB4640" s="1">
        <v>2049.782</v>
      </c>
      <c r="AC4640" s="1">
        <v>743.13</v>
      </c>
      <c r="AD4640" s="1">
        <v>19.148</v>
      </c>
      <c r="AE4640" s="1">
        <v>0.345</v>
      </c>
      <c r="AF4640" s="1">
        <v>17.184</v>
      </c>
      <c r="AG4640" s="1">
        <v>13801.972</v>
      </c>
      <c r="AI4640" s="1">
        <v>-1.354</v>
      </c>
      <c r="AJ4640" s="1">
        <v>-44.274</v>
      </c>
      <c r="AK4640" s="1">
        <v>443.103</v>
      </c>
      <c r="AL4640" s="1">
        <v>160.39</v>
      </c>
      <c r="AM4640" s="1">
        <v>8910.353</v>
      </c>
      <c r="AN4640" s="1">
        <v>3225.282</v>
      </c>
      <c r="AO4640" s="1">
        <v>21.583</v>
      </c>
      <c r="AP4640" s="1">
        <v>65.856</v>
      </c>
      <c r="AQ4640" s="1">
        <v>3.485</v>
      </c>
      <c r="AR4640" s="1">
        <v>31.777</v>
      </c>
      <c r="AS4640" s="1">
        <v>943.716</v>
      </c>
      <c r="AT4640" s="1">
        <v>289.969</v>
      </c>
      <c r="AU4640" s="1">
        <v>104.96</v>
      </c>
      <c r="AV4640" s="1">
        <v>2607.166</v>
      </c>
      <c r="AW4640" s="1">
        <v>3.135</v>
      </c>
      <c r="AX4640" s="1">
        <v>27.722</v>
      </c>
      <c r="AY4640" s="1">
        <v>2519.349</v>
      </c>
      <c r="AZ4640" s="1">
        <v>911.929</v>
      </c>
      <c r="BA4640" s="1">
        <v>14.124</v>
      </c>
      <c r="BB4640" s="1">
        <v>19.269</v>
      </c>
      <c r="BC4640" s="1">
        <v>121.79</v>
      </c>
      <c r="BD4640" s="1">
        <v>4.293</v>
      </c>
      <c r="BE4640" s="1">
        <v>53.65</v>
      </c>
      <c r="BF4640" s="1">
        <v>1493.933</v>
      </c>
      <c r="BG4640" s="1">
        <v>1509.019</v>
      </c>
      <c r="BH4640" s="1">
        <v>546.22</v>
      </c>
      <c r="BI4640" s="1">
        <v>4127.228</v>
      </c>
      <c r="BJ4640" s="1">
        <v>73.503</v>
      </c>
      <c r="BK4640" s="1">
        <v>30.504</v>
      </c>
      <c r="BL4640" s="1">
        <v>3.499</v>
      </c>
      <c r="BM4640" s="1">
        <v>59.342</v>
      </c>
      <c r="BN4640" s="1">
        <v>1672.217</v>
      </c>
      <c r="BO4640" s="1">
        <v>1609.912</v>
      </c>
      <c r="BP4640" s="1">
        <v>582.74</v>
      </c>
      <c r="BQ4640" s="1">
        <v>4619.766</v>
      </c>
      <c r="BR4640" s="1">
        <v>78.417</v>
      </c>
      <c r="BS4640" s="1">
        <v>34.144</v>
      </c>
      <c r="BT4640" s="1">
        <v>-1.17</v>
      </c>
      <c r="BU4640" s="1">
        <v>-0.158</v>
      </c>
      <c r="BV4640" s="1">
        <v>6.446</v>
      </c>
      <c r="BW4640" s="1">
        <v>3.159</v>
      </c>
      <c r="BX4640" s="1">
        <v>57.014</v>
      </c>
      <c r="BY4640" s="1">
        <v>57.822</v>
      </c>
      <c r="BZ4640" s="1">
        <v>20.93</v>
      </c>
      <c r="CA4640" s="1">
        <v>157.509</v>
      </c>
      <c r="CB4640" s="1">
        <v>2.816</v>
      </c>
      <c r="CC4640" s="1">
        <v>1.164</v>
      </c>
      <c r="CD4640" s="1">
        <v>-3.998</v>
      </c>
      <c r="CE4640" s="1">
        <v>-85.74</v>
      </c>
      <c r="CF4640" s="1">
        <v>2058.892</v>
      </c>
      <c r="CG4640" s="1">
        <v>102.274</v>
      </c>
      <c r="CH4640" s="1">
        <v>37.02</v>
      </c>
      <c r="CI4640" s="1">
        <v>5688.016</v>
      </c>
      <c r="CJ4640" s="1">
        <v>-0.971</v>
      </c>
      <c r="CK4640" s="1">
        <v>-37.381</v>
      </c>
      <c r="CL4640" s="1">
        <v>10531.419</v>
      </c>
      <c r="CM4640" s="1">
        <v>3812.059</v>
      </c>
      <c r="CN4640" s="1">
        <v>4.982</v>
      </c>
      <c r="CO4640" s="1">
        <v>42.04</v>
      </c>
      <c r="CP4640" s="1">
        <v>47.948</v>
      </c>
      <c r="CQ4640" s="1">
        <v>15.43</v>
      </c>
      <c r="CR4640" s="1">
        <v>0.0</v>
      </c>
      <c r="CS4640" s="1">
        <v>14.515</v>
      </c>
      <c r="CT4640" s="1">
        <v>6.078</v>
      </c>
      <c r="CU4640" s="1">
        <v>42.628</v>
      </c>
      <c r="CV4640" s="1">
        <v>0.0</v>
      </c>
      <c r="CW4640" s="1">
        <v>132.465</v>
      </c>
      <c r="CX4640" s="1">
        <v>2.076</v>
      </c>
      <c r="CY4640" s="1">
        <v>0.0</v>
      </c>
      <c r="CZ4640" s="1">
        <v>0.979</v>
      </c>
      <c r="DA4640" s="1">
        <v>2053.015</v>
      </c>
      <c r="DB4640" s="1">
        <v>4995.902</v>
      </c>
      <c r="DC4640" s="1">
        <v>3.405</v>
      </c>
      <c r="DD4640" s="1">
        <v>56.183</v>
      </c>
      <c r="DE4640" s="1">
        <v>1615.204</v>
      </c>
      <c r="DF4640" s="1">
        <v>1552.089</v>
      </c>
      <c r="DG4640" s="1">
        <v>561.81</v>
      </c>
      <c r="DH4640" s="1">
        <v>4462.257</v>
      </c>
      <c r="DI4640" s="1">
        <v>75.601</v>
      </c>
      <c r="DJ4640" s="1">
        <v>32.98</v>
      </c>
      <c r="DK4640" s="1">
        <v>37.77</v>
      </c>
      <c r="DL4640" s="1">
        <v>0.005</v>
      </c>
      <c r="DM4640" s="1">
        <v>0.018</v>
      </c>
      <c r="DN4640" s="1">
        <v>0.028</v>
      </c>
      <c r="DO4640" s="1">
        <v>0.01</v>
      </c>
      <c r="DP4640" s="1">
        <v>0.049</v>
      </c>
      <c r="DQ4640" s="1">
        <v>0.001</v>
      </c>
      <c r="DR4640" s="1">
        <v>0.0</v>
      </c>
      <c r="DS4640" s="1">
        <v>3.169</v>
      </c>
      <c r="DT4640" s="1">
        <v>0.01</v>
      </c>
      <c r="DU4640" s="1">
        <v>0.404</v>
      </c>
      <c r="DV4640" s="1">
        <v>0.414</v>
      </c>
      <c r="DW4640" s="1">
        <v>0.15</v>
      </c>
      <c r="DX4640" s="1">
        <v>1.115</v>
      </c>
      <c r="DY4640" s="1">
        <v>0.02</v>
      </c>
      <c r="DZ4640" s="1">
        <v>0.008</v>
      </c>
    </row>
    <row r="4641">
      <c r="A4641" s="1" t="s">
        <v>493</v>
      </c>
      <c r="B4641" s="1">
        <v>2004.0</v>
      </c>
      <c r="D4641" s="1">
        <v>3.66371498E8</v>
      </c>
      <c r="F4641" s="1">
        <v>11.206</v>
      </c>
      <c r="G4641" s="1">
        <v>8.169</v>
      </c>
      <c r="H4641" s="1">
        <v>221.28</v>
      </c>
      <c r="I4641" s="1">
        <v>81.071</v>
      </c>
      <c r="J4641" s="1">
        <v>44.081</v>
      </c>
      <c r="K4641" s="1">
        <v>16.15</v>
      </c>
      <c r="L4641" s="1">
        <v>2.047</v>
      </c>
      <c r="M4641" s="1">
        <v>1.561</v>
      </c>
      <c r="N4641" s="1">
        <v>176.064</v>
      </c>
      <c r="O4641" s="1">
        <v>5.187</v>
      </c>
      <c r="P4641" s="1">
        <v>11.551</v>
      </c>
      <c r="Q4641" s="1">
        <v>639.308</v>
      </c>
      <c r="R4641" s="1">
        <v>234.224</v>
      </c>
      <c r="S4641" s="1">
        <v>61.55</v>
      </c>
      <c r="T4641" s="1">
        <v>22.55</v>
      </c>
      <c r="U4641" s="1">
        <v>9.104</v>
      </c>
      <c r="V4641" s="1">
        <v>44.459</v>
      </c>
      <c r="W4641" s="1">
        <v>1454.262</v>
      </c>
      <c r="X4641" s="1">
        <v>532.8</v>
      </c>
      <c r="Y4641" s="1">
        <v>2.858</v>
      </c>
      <c r="Z4641" s="1">
        <v>4.51</v>
      </c>
      <c r="AA4641" s="1">
        <v>789.46</v>
      </c>
      <c r="AB4641" s="1">
        <v>2154.807</v>
      </c>
      <c r="AC4641" s="1">
        <v>789.03</v>
      </c>
      <c r="AD4641" s="1">
        <v>18.97</v>
      </c>
      <c r="AE4641" s="1">
        <v>5.945</v>
      </c>
      <c r="AF4641" s="1">
        <v>296.996</v>
      </c>
      <c r="AG4641" s="1">
        <v>14446.806</v>
      </c>
      <c r="AI4641" s="1">
        <v>7.739</v>
      </c>
      <c r="AJ4641" s="1">
        <v>249.605</v>
      </c>
      <c r="AK4641" s="1">
        <v>506.453</v>
      </c>
      <c r="AL4641" s="1">
        <v>185.55</v>
      </c>
      <c r="AM4641" s="1">
        <v>9484.6</v>
      </c>
      <c r="AN4641" s="1">
        <v>3474.887</v>
      </c>
      <c r="AO4641" s="1">
        <v>23.516</v>
      </c>
      <c r="AP4641" s="1">
        <v>66.907</v>
      </c>
      <c r="AQ4641" s="1">
        <v>12.306</v>
      </c>
      <c r="AR4641" s="1">
        <v>116.135</v>
      </c>
      <c r="AS4641" s="1">
        <v>1059.851</v>
      </c>
      <c r="AT4641" s="1">
        <v>327.809</v>
      </c>
      <c r="AU4641" s="1">
        <v>120.1</v>
      </c>
      <c r="AV4641" s="1">
        <v>2892.833</v>
      </c>
      <c r="AW4641" s="1">
        <v>12.864</v>
      </c>
      <c r="AX4641" s="1">
        <v>117.307</v>
      </c>
      <c r="AY4641" s="1">
        <v>2809.268</v>
      </c>
      <c r="AZ4641" s="1">
        <v>1029.236</v>
      </c>
      <c r="BA4641" s="1">
        <v>15.221</v>
      </c>
      <c r="BB4641" s="1">
        <v>20.407</v>
      </c>
      <c r="BC4641" s="1">
        <v>138.92</v>
      </c>
      <c r="BD4641" s="1">
        <v>3.225</v>
      </c>
      <c r="BE4641" s="1">
        <v>39.815</v>
      </c>
      <c r="BF4641" s="1">
        <v>1533.748</v>
      </c>
      <c r="BG4641" s="1">
        <v>1549.384</v>
      </c>
      <c r="BH4641" s="1">
        <v>567.65</v>
      </c>
      <c r="BI4641" s="1">
        <v>4186.319</v>
      </c>
      <c r="BJ4641" s="1">
        <v>71.943</v>
      </c>
      <c r="BK4641" s="1">
        <v>29.532</v>
      </c>
      <c r="BL4641" s="1">
        <v>3.844</v>
      </c>
      <c r="BM4641" s="1">
        <v>46.466</v>
      </c>
      <c r="BN4641" s="1">
        <v>1718.683</v>
      </c>
      <c r="BO4641" s="1">
        <v>1647.181</v>
      </c>
      <c r="BP4641" s="1">
        <v>603.48</v>
      </c>
      <c r="BQ4641" s="1">
        <v>4691.094</v>
      </c>
      <c r="BR4641" s="1">
        <v>76.484</v>
      </c>
      <c r="BS4641" s="1">
        <v>33.093</v>
      </c>
      <c r="BT4641" s="1">
        <v>0.43</v>
      </c>
      <c r="BU4641" s="1">
        <v>0.054</v>
      </c>
      <c r="BV4641" s="1">
        <v>-6.901</v>
      </c>
      <c r="BW4641" s="1">
        <v>-4.222</v>
      </c>
      <c r="BX4641" s="1">
        <v>52.791</v>
      </c>
      <c r="BY4641" s="1">
        <v>53.17</v>
      </c>
      <c r="BZ4641" s="1">
        <v>19.48</v>
      </c>
      <c r="CA4641" s="1">
        <v>144.092</v>
      </c>
      <c r="CB4641" s="1">
        <v>2.469</v>
      </c>
      <c r="CC4641" s="1">
        <v>1.016</v>
      </c>
      <c r="CD4641" s="1">
        <v>5.922</v>
      </c>
      <c r="CE4641" s="1">
        <v>121.919</v>
      </c>
      <c r="CF4641" s="1">
        <v>2180.811</v>
      </c>
      <c r="CG4641" s="1">
        <v>117.094</v>
      </c>
      <c r="CH4641" s="1">
        <v>42.9</v>
      </c>
      <c r="CI4641" s="1">
        <v>5952.459</v>
      </c>
      <c r="CJ4641" s="1">
        <v>7.699</v>
      </c>
      <c r="CK4641" s="1">
        <v>293.485</v>
      </c>
      <c r="CL4641" s="1">
        <v>11205.96</v>
      </c>
      <c r="CM4641" s="1">
        <v>4105.544</v>
      </c>
      <c r="CN4641" s="1">
        <v>5.437</v>
      </c>
      <c r="CO4641" s="1">
        <v>41.991</v>
      </c>
      <c r="CP4641" s="1">
        <v>50.529</v>
      </c>
      <c r="CQ4641" s="1">
        <v>16.15</v>
      </c>
      <c r="CR4641" s="1">
        <v>0.0</v>
      </c>
      <c r="CS4641" s="1">
        <v>5.383</v>
      </c>
      <c r="CT4641" s="1">
        <v>2.581</v>
      </c>
      <c r="CU4641" s="1">
        <v>44.081</v>
      </c>
      <c r="CV4641" s="1">
        <v>0.0</v>
      </c>
      <c r="CW4641" s="1">
        <v>137.918</v>
      </c>
      <c r="CX4641" s="1">
        <v>2.047</v>
      </c>
      <c r="CY4641" s="1">
        <v>0.0</v>
      </c>
      <c r="CZ4641" s="1">
        <v>0.973</v>
      </c>
      <c r="DA4641" s="1">
        <v>2153.634</v>
      </c>
      <c r="DB4641" s="1">
        <v>5292.898</v>
      </c>
      <c r="DC4641" s="1">
        <v>4.197</v>
      </c>
      <c r="DD4641" s="1">
        <v>50.688</v>
      </c>
      <c r="DE4641" s="1">
        <v>1665.892</v>
      </c>
      <c r="DF4641" s="1">
        <v>1594.01</v>
      </c>
      <c r="DG4641" s="1">
        <v>584.0</v>
      </c>
      <c r="DH4641" s="1">
        <v>4547.001</v>
      </c>
      <c r="DI4641" s="1">
        <v>74.015</v>
      </c>
      <c r="DJ4641" s="1">
        <v>32.076</v>
      </c>
      <c r="DK4641" s="1">
        <v>23.893</v>
      </c>
      <c r="DL4641" s="1">
        <v>0.004</v>
      </c>
      <c r="DM4641" s="1">
        <v>0.022</v>
      </c>
      <c r="DN4641" s="1">
        <v>0.027</v>
      </c>
      <c r="DO4641" s="1">
        <v>0.01</v>
      </c>
      <c r="DP4641" s="1">
        <v>0.06</v>
      </c>
      <c r="DQ4641" s="1">
        <v>0.001</v>
      </c>
      <c r="DR4641" s="1">
        <v>0.0</v>
      </c>
      <c r="DS4641" s="1">
        <v>30.036</v>
      </c>
      <c r="DT4641" s="1">
        <v>0.118</v>
      </c>
      <c r="DU4641" s="1">
        <v>0.522</v>
      </c>
      <c r="DV4641" s="1">
        <v>0.519</v>
      </c>
      <c r="DW4641" s="1">
        <v>0.19</v>
      </c>
      <c r="DX4641" s="1">
        <v>1.424</v>
      </c>
      <c r="DY4641" s="1">
        <v>0.024</v>
      </c>
      <c r="DZ4641" s="1">
        <v>0.01</v>
      </c>
    </row>
    <row r="4642">
      <c r="A4642" s="1" t="s">
        <v>493</v>
      </c>
      <c r="B4642" s="1">
        <v>2005.0</v>
      </c>
      <c r="D4642" s="1">
        <v>3.70695644E8</v>
      </c>
      <c r="F4642" s="1">
        <v>5.618</v>
      </c>
      <c r="G4642" s="1">
        <v>4.554</v>
      </c>
      <c r="H4642" s="1">
        <v>230.985</v>
      </c>
      <c r="I4642" s="1">
        <v>85.625</v>
      </c>
      <c r="J4642" s="1">
        <v>46.75</v>
      </c>
      <c r="K4642" s="1">
        <v>17.33</v>
      </c>
      <c r="L4642" s="1">
        <v>2.11</v>
      </c>
      <c r="M4642" s="1">
        <v>1.599</v>
      </c>
      <c r="N4642" s="1">
        <v>171.297</v>
      </c>
      <c r="O4642" s="1">
        <v>-5.688</v>
      </c>
      <c r="P4642" s="1">
        <v>-13.322</v>
      </c>
      <c r="Q4642" s="1">
        <v>595.912</v>
      </c>
      <c r="R4642" s="1">
        <v>220.902</v>
      </c>
      <c r="S4642" s="1">
        <v>62.585</v>
      </c>
      <c r="T4642" s="1">
        <v>23.2</v>
      </c>
      <c r="U4642" s="1">
        <v>7.551</v>
      </c>
      <c r="V4642" s="1">
        <v>40.231</v>
      </c>
      <c r="W4642" s="1">
        <v>1545.825</v>
      </c>
      <c r="X4642" s="1">
        <v>573.031</v>
      </c>
      <c r="Y4642" s="1">
        <v>2.825</v>
      </c>
      <c r="Z4642" s="1">
        <v>4.126</v>
      </c>
      <c r="AA4642" s="1">
        <v>822.73</v>
      </c>
      <c r="AB4642" s="1">
        <v>2219.422</v>
      </c>
      <c r="AC4642" s="1">
        <v>821.32</v>
      </c>
      <c r="AD4642" s="1">
        <v>19.204</v>
      </c>
      <c r="AE4642" s="1">
        <v>3.172</v>
      </c>
      <c r="AF4642" s="1">
        <v>167.907</v>
      </c>
      <c r="AG4642" s="1">
        <v>14731.235</v>
      </c>
      <c r="AI4642" s="1">
        <v>2.347</v>
      </c>
      <c r="AJ4642" s="1">
        <v>81.541</v>
      </c>
      <c r="AK4642" s="1">
        <v>503.324</v>
      </c>
      <c r="AL4642" s="1">
        <v>186.58</v>
      </c>
      <c r="AM4642" s="1">
        <v>9593.931</v>
      </c>
      <c r="AN4642" s="1">
        <v>3556.428</v>
      </c>
      <c r="AO4642" s="1">
        <v>22.717</v>
      </c>
      <c r="AP4642" s="1">
        <v>66.431</v>
      </c>
      <c r="AQ4642" s="1">
        <v>2.947</v>
      </c>
      <c r="AR4642" s="1">
        <v>31.239</v>
      </c>
      <c r="AS4642" s="1">
        <v>1091.09</v>
      </c>
      <c r="AT4642" s="1">
        <v>320.263</v>
      </c>
      <c r="AU4642" s="1">
        <v>118.72</v>
      </c>
      <c r="AV4642" s="1">
        <v>2943.359</v>
      </c>
      <c r="AW4642" s="1">
        <v>2.581</v>
      </c>
      <c r="AX4642" s="1">
        <v>26.56</v>
      </c>
      <c r="AY4642" s="1">
        <v>2848.148</v>
      </c>
      <c r="AZ4642" s="1">
        <v>1055.796</v>
      </c>
      <c r="BA4642" s="1">
        <v>14.455</v>
      </c>
      <c r="BB4642" s="1">
        <v>20.381</v>
      </c>
      <c r="BC4642" s="1">
        <v>140.69</v>
      </c>
      <c r="BD4642" s="1">
        <v>5.92</v>
      </c>
      <c r="BE4642" s="1">
        <v>77.694</v>
      </c>
      <c r="BF4642" s="1">
        <v>1611.443</v>
      </c>
      <c r="BG4642" s="1">
        <v>1619.819</v>
      </c>
      <c r="BH4642" s="1">
        <v>600.46</v>
      </c>
      <c r="BI4642" s="1">
        <v>4347.077</v>
      </c>
      <c r="BJ4642" s="1">
        <v>73.109</v>
      </c>
      <c r="BK4642" s="1">
        <v>30.1</v>
      </c>
      <c r="BL4642" s="1">
        <v>5.359</v>
      </c>
      <c r="BM4642" s="1">
        <v>78.435</v>
      </c>
      <c r="BN4642" s="1">
        <v>1797.118</v>
      </c>
      <c r="BO4642" s="1">
        <v>1712.294</v>
      </c>
      <c r="BP4642" s="1">
        <v>634.74</v>
      </c>
      <c r="BQ4642" s="1">
        <v>4847.961</v>
      </c>
      <c r="BR4642" s="1">
        <v>77.283</v>
      </c>
      <c r="BS4642" s="1">
        <v>33.569</v>
      </c>
      <c r="BT4642" s="1">
        <v>1.41</v>
      </c>
      <c r="BU4642" s="1">
        <v>0.171</v>
      </c>
      <c r="BV4642" s="1">
        <v>-14.127</v>
      </c>
      <c r="BW4642" s="1">
        <v>-7.824</v>
      </c>
      <c r="BX4642" s="1">
        <v>44.968</v>
      </c>
      <c r="BY4642" s="1">
        <v>45.104</v>
      </c>
      <c r="BZ4642" s="1">
        <v>16.72</v>
      </c>
      <c r="CA4642" s="1">
        <v>121.306</v>
      </c>
      <c r="CB4642" s="1">
        <v>2.036</v>
      </c>
      <c r="CC4642" s="1">
        <v>0.84</v>
      </c>
      <c r="CD4642" s="1">
        <v>2.917</v>
      </c>
      <c r="CE4642" s="1">
        <v>63.625</v>
      </c>
      <c r="CF4642" s="1">
        <v>2244.436</v>
      </c>
      <c r="CG4642" s="1">
        <v>120.476</v>
      </c>
      <c r="CH4642" s="1">
        <v>44.66</v>
      </c>
      <c r="CI4642" s="1">
        <v>6054.661</v>
      </c>
      <c r="CJ4642" s="1">
        <v>1.801</v>
      </c>
      <c r="CK4642" s="1">
        <v>73.94</v>
      </c>
      <c r="CL4642" s="1">
        <v>11274.707</v>
      </c>
      <c r="CM4642" s="1">
        <v>4179.485</v>
      </c>
      <c r="CN4642" s="1">
        <v>5.438</v>
      </c>
      <c r="CO4642" s="1">
        <v>41.924</v>
      </c>
      <c r="CP4642" s="1">
        <v>54.457</v>
      </c>
      <c r="CQ4642" s="1">
        <v>17.33</v>
      </c>
      <c r="CR4642" s="1">
        <v>0.0</v>
      </c>
      <c r="CS4642" s="1">
        <v>7.773</v>
      </c>
      <c r="CT4642" s="1">
        <v>3.928</v>
      </c>
      <c r="CU4642" s="1">
        <v>46.75</v>
      </c>
      <c r="CV4642" s="1">
        <v>0.0</v>
      </c>
      <c r="CW4642" s="1">
        <v>146.904</v>
      </c>
      <c r="CX4642" s="1">
        <v>2.11</v>
      </c>
      <c r="CY4642" s="1">
        <v>0.0</v>
      </c>
      <c r="CZ4642" s="1">
        <v>1.017</v>
      </c>
      <c r="DA4642" s="1">
        <v>2215.618</v>
      </c>
      <c r="DB4642" s="1">
        <v>5460.805</v>
      </c>
      <c r="DC4642" s="1">
        <v>5.931</v>
      </c>
      <c r="DD4642" s="1">
        <v>86.259</v>
      </c>
      <c r="DE4642" s="1">
        <v>1752.151</v>
      </c>
      <c r="DF4642" s="1">
        <v>1667.19</v>
      </c>
      <c r="DG4642" s="1">
        <v>618.02</v>
      </c>
      <c r="DH4642" s="1">
        <v>4726.655</v>
      </c>
      <c r="DI4642" s="1">
        <v>75.247</v>
      </c>
      <c r="DJ4642" s="1">
        <v>32.729</v>
      </c>
      <c r="DK4642" s="1">
        <v>19.939</v>
      </c>
      <c r="DL4642" s="1">
        <v>0.004</v>
      </c>
      <c r="DM4642" s="1">
        <v>0.026</v>
      </c>
      <c r="DN4642" s="1">
        <v>0.027</v>
      </c>
      <c r="DO4642" s="1">
        <v>0.01</v>
      </c>
      <c r="DP4642" s="1">
        <v>0.07</v>
      </c>
      <c r="DQ4642" s="1">
        <v>0.001</v>
      </c>
      <c r="DR4642" s="1">
        <v>0.0</v>
      </c>
      <c r="DS4642" s="1">
        <v>15.923</v>
      </c>
      <c r="DT4642" s="1">
        <v>0.078</v>
      </c>
      <c r="DU4642" s="1">
        <v>0.6</v>
      </c>
      <c r="DV4642" s="1">
        <v>0.593</v>
      </c>
      <c r="DW4642" s="1">
        <v>0.22</v>
      </c>
      <c r="DX4642" s="1">
        <v>1.619</v>
      </c>
      <c r="DY4642" s="1">
        <v>0.027</v>
      </c>
      <c r="DZ4642" s="1">
        <v>0.011</v>
      </c>
    </row>
    <row r="4643">
      <c r="A4643" s="1" t="s">
        <v>493</v>
      </c>
      <c r="B4643" s="1">
        <v>2006.0</v>
      </c>
      <c r="D4643" s="1">
        <v>3.74924673E8</v>
      </c>
      <c r="F4643" s="1">
        <v>-1.322</v>
      </c>
      <c r="G4643" s="1">
        <v>-1.132</v>
      </c>
      <c r="H4643" s="1">
        <v>225.36</v>
      </c>
      <c r="I4643" s="1">
        <v>84.493</v>
      </c>
      <c r="J4643" s="1">
        <v>48.89</v>
      </c>
      <c r="K4643" s="1">
        <v>18.33</v>
      </c>
      <c r="L4643" s="1">
        <v>2.13</v>
      </c>
      <c r="M4643" s="1">
        <v>1.503</v>
      </c>
      <c r="N4643" s="1">
        <v>170.792</v>
      </c>
      <c r="O4643" s="1">
        <v>15.607</v>
      </c>
      <c r="P4643" s="1">
        <v>34.475</v>
      </c>
      <c r="Q4643" s="1">
        <v>681.143</v>
      </c>
      <c r="R4643" s="1">
        <v>255.377</v>
      </c>
      <c r="S4643" s="1">
        <v>71.268</v>
      </c>
      <c r="T4643" s="1">
        <v>26.72</v>
      </c>
      <c r="U4643" s="1">
        <v>8.661</v>
      </c>
      <c r="V4643" s="1">
        <v>49.633</v>
      </c>
      <c r="W4643" s="1">
        <v>1660.77</v>
      </c>
      <c r="X4643" s="1">
        <v>622.664</v>
      </c>
      <c r="Y4643" s="1">
        <v>3.105</v>
      </c>
      <c r="Z4643" s="1">
        <v>4.542</v>
      </c>
      <c r="AA4643" s="1">
        <v>862.66</v>
      </c>
      <c r="AB4643" s="1">
        <v>2300.889</v>
      </c>
      <c r="AC4643" s="1">
        <v>860.46</v>
      </c>
      <c r="AD4643" s="1">
        <v>19.129</v>
      </c>
      <c r="AE4643" s="1">
        <v>4.982</v>
      </c>
      <c r="AF4643" s="1">
        <v>272.084</v>
      </c>
      <c r="AG4643" s="1">
        <v>15290.776</v>
      </c>
      <c r="AI4643" s="1">
        <v>5.339</v>
      </c>
      <c r="AJ4643" s="1">
        <v>189.879</v>
      </c>
      <c r="AK4643" s="1">
        <v>514.957</v>
      </c>
      <c r="AL4643" s="1">
        <v>193.07</v>
      </c>
      <c r="AM4643" s="1">
        <v>9992.161</v>
      </c>
      <c r="AN4643" s="1">
        <v>3746.308</v>
      </c>
      <c r="AO4643" s="1">
        <v>22.438</v>
      </c>
      <c r="AP4643" s="1">
        <v>66.627</v>
      </c>
      <c r="AQ4643" s="1">
        <v>6.371</v>
      </c>
      <c r="AR4643" s="1">
        <v>69.515</v>
      </c>
      <c r="AS4643" s="1">
        <v>1160.605</v>
      </c>
      <c r="AT4643" s="1">
        <v>314.143</v>
      </c>
      <c r="AU4643" s="1">
        <v>117.78</v>
      </c>
      <c r="AV4643" s="1">
        <v>3095.57</v>
      </c>
      <c r="AW4643" s="1">
        <v>6.246</v>
      </c>
      <c r="AX4643" s="1">
        <v>65.948</v>
      </c>
      <c r="AY4643" s="1">
        <v>2991.917</v>
      </c>
      <c r="AZ4643" s="1">
        <v>1121.744</v>
      </c>
      <c r="BA4643" s="1">
        <v>13.688</v>
      </c>
      <c r="BB4643" s="1">
        <v>20.641</v>
      </c>
      <c r="BC4643" s="1">
        <v>146.96</v>
      </c>
      <c r="BD4643" s="1">
        <v>4.555</v>
      </c>
      <c r="BE4643" s="1">
        <v>64.389</v>
      </c>
      <c r="BF4643" s="1">
        <v>1675.832</v>
      </c>
      <c r="BG4643" s="1">
        <v>1672.869</v>
      </c>
      <c r="BH4643" s="1">
        <v>627.2</v>
      </c>
      <c r="BI4643" s="1">
        <v>4469.782</v>
      </c>
      <c r="BJ4643" s="1">
        <v>72.891</v>
      </c>
      <c r="BK4643" s="1">
        <v>29.804</v>
      </c>
      <c r="BL4643" s="1">
        <v>4.464</v>
      </c>
      <c r="BM4643" s="1">
        <v>79.382</v>
      </c>
      <c r="BN4643" s="1">
        <v>1876.501</v>
      </c>
      <c r="BO4643" s="1">
        <v>1780.064</v>
      </c>
      <c r="BP4643" s="1">
        <v>667.39</v>
      </c>
      <c r="BQ4643" s="1">
        <v>5005.007</v>
      </c>
      <c r="BR4643" s="1">
        <v>77.562</v>
      </c>
      <c r="BS4643" s="1">
        <v>33.373</v>
      </c>
      <c r="BT4643" s="1">
        <v>2.2</v>
      </c>
      <c r="BU4643" s="1">
        <v>0.255</v>
      </c>
      <c r="BV4643" s="1">
        <v>28.378</v>
      </c>
      <c r="BW4643" s="1">
        <v>12.452</v>
      </c>
      <c r="BX4643" s="1">
        <v>57.42</v>
      </c>
      <c r="BY4643" s="1">
        <v>57.265</v>
      </c>
      <c r="BZ4643" s="1">
        <v>21.47</v>
      </c>
      <c r="CA4643" s="1">
        <v>153.151</v>
      </c>
      <c r="CB4643" s="1">
        <v>2.495</v>
      </c>
      <c r="CC4643" s="1">
        <v>1.021</v>
      </c>
      <c r="CD4643" s="1">
        <v>3.827</v>
      </c>
      <c r="CE4643" s="1">
        <v>85.889</v>
      </c>
      <c r="CF4643" s="1">
        <v>2330.325</v>
      </c>
      <c r="CG4643" s="1">
        <v>129.546</v>
      </c>
      <c r="CH4643" s="1">
        <v>48.57</v>
      </c>
      <c r="CI4643" s="1">
        <v>6215.448</v>
      </c>
      <c r="CJ4643" s="1">
        <v>2.04</v>
      </c>
      <c r="CK4643" s="1">
        <v>85.282</v>
      </c>
      <c r="CL4643" s="1">
        <v>11374.997</v>
      </c>
      <c r="CM4643" s="1">
        <v>4264.767</v>
      </c>
      <c r="CN4643" s="1">
        <v>5.645</v>
      </c>
      <c r="CO4643" s="1">
        <v>41.444</v>
      </c>
      <c r="CP4643" s="1">
        <v>57.743</v>
      </c>
      <c r="CQ4643" s="1">
        <v>18.33</v>
      </c>
      <c r="CR4643" s="1">
        <v>0.0</v>
      </c>
      <c r="CS4643" s="1">
        <v>6.035</v>
      </c>
      <c r="CT4643" s="1">
        <v>3.286</v>
      </c>
      <c r="CU4643" s="1">
        <v>48.89</v>
      </c>
      <c r="CV4643" s="1">
        <v>0.0</v>
      </c>
      <c r="CW4643" s="1">
        <v>154.012</v>
      </c>
      <c r="CX4643" s="1">
        <v>2.13</v>
      </c>
      <c r="CY4643" s="1">
        <v>0.0</v>
      </c>
      <c r="CZ4643" s="1">
        <v>1.027</v>
      </c>
      <c r="DA4643" s="1">
        <v>2295.021</v>
      </c>
      <c r="DB4643" s="1">
        <v>5732.889</v>
      </c>
      <c r="DC4643" s="1">
        <v>3.895</v>
      </c>
      <c r="DD4643" s="1">
        <v>66.93</v>
      </c>
      <c r="DE4643" s="1">
        <v>1819.081</v>
      </c>
      <c r="DF4643" s="1">
        <v>1722.799</v>
      </c>
      <c r="DG4643" s="1">
        <v>645.92</v>
      </c>
      <c r="DH4643" s="1">
        <v>4851.856</v>
      </c>
      <c r="DI4643" s="1">
        <v>75.067</v>
      </c>
      <c r="DJ4643" s="1">
        <v>32.352</v>
      </c>
      <c r="DK4643" s="1">
        <v>-98.535</v>
      </c>
      <c r="DL4643" s="1">
        <v>-0.026</v>
      </c>
      <c r="DM4643" s="1">
        <v>0.0</v>
      </c>
      <c r="DN4643" s="1">
        <v>0.027</v>
      </c>
      <c r="DO4643" s="1">
        <v>0.01</v>
      </c>
      <c r="DP4643" s="1">
        <v>0.001</v>
      </c>
      <c r="DQ4643" s="1">
        <v>0.001</v>
      </c>
      <c r="DR4643" s="1">
        <v>0.0</v>
      </c>
      <c r="DS4643" s="1">
        <v>69.666</v>
      </c>
      <c r="DT4643" s="1">
        <v>0.413</v>
      </c>
      <c r="DU4643" s="1">
        <v>1.013</v>
      </c>
      <c r="DV4643" s="1">
        <v>1.014</v>
      </c>
      <c r="DW4643" s="1">
        <v>0.38</v>
      </c>
      <c r="DX4643" s="1">
        <v>2.701</v>
      </c>
      <c r="DY4643" s="1">
        <v>0.044</v>
      </c>
      <c r="DZ4643" s="1">
        <v>0.018</v>
      </c>
    </row>
    <row r="4644">
      <c r="A4644" s="1" t="s">
        <v>493</v>
      </c>
      <c r="B4644" s="1">
        <v>2007.0</v>
      </c>
      <c r="D4644" s="1">
        <v>3.79034988E8</v>
      </c>
      <c r="F4644" s="1">
        <v>31.171</v>
      </c>
      <c r="G4644" s="1">
        <v>26.337</v>
      </c>
      <c r="H4644" s="1">
        <v>292.4</v>
      </c>
      <c r="I4644" s="1">
        <v>110.83</v>
      </c>
      <c r="J4644" s="1">
        <v>60.68</v>
      </c>
      <c r="K4644" s="1">
        <v>23.0</v>
      </c>
      <c r="L4644" s="1">
        <v>2.543</v>
      </c>
      <c r="M4644" s="1">
        <v>1.874</v>
      </c>
      <c r="N4644" s="1">
        <v>180.109</v>
      </c>
      <c r="O4644" s="1">
        <v>6.712</v>
      </c>
      <c r="P4644" s="1">
        <v>17.141</v>
      </c>
      <c r="Q4644" s="1">
        <v>718.979</v>
      </c>
      <c r="R4644" s="1">
        <v>272.518</v>
      </c>
      <c r="S4644" s="1">
        <v>78.937</v>
      </c>
      <c r="T4644" s="1">
        <v>29.92</v>
      </c>
      <c r="U4644" s="1">
        <v>4.496</v>
      </c>
      <c r="V4644" s="1">
        <v>27.997</v>
      </c>
      <c r="W4644" s="1">
        <v>1716.625</v>
      </c>
      <c r="X4644" s="1">
        <v>650.661</v>
      </c>
      <c r="Y4644" s="1">
        <v>3.307</v>
      </c>
      <c r="Z4644" s="1">
        <v>4.608</v>
      </c>
      <c r="AA4644" s="1">
        <v>906.82</v>
      </c>
      <c r="AB4644" s="1">
        <v>2392.444</v>
      </c>
      <c r="AC4644" s="1">
        <v>904.62</v>
      </c>
      <c r="AD4644" s="1">
        <v>19.033</v>
      </c>
      <c r="AE4644" s="1">
        <v>5.105</v>
      </c>
      <c r="AF4644" s="1">
        <v>292.638</v>
      </c>
      <c r="AG4644" s="1">
        <v>15897.021</v>
      </c>
      <c r="AI4644" s="1">
        <v>5.426</v>
      </c>
      <c r="AJ4644" s="1">
        <v>203.26</v>
      </c>
      <c r="AK4644" s="1">
        <v>559.684</v>
      </c>
      <c r="AL4644" s="1">
        <v>212.14</v>
      </c>
      <c r="AM4644" s="1">
        <v>10420.062</v>
      </c>
      <c r="AN4644" s="1">
        <v>3949.568</v>
      </c>
      <c r="AO4644" s="1">
        <v>23.451</v>
      </c>
      <c r="AP4644" s="1">
        <v>66.787</v>
      </c>
      <c r="AQ4644" s="1">
        <v>2.555</v>
      </c>
      <c r="AR4644" s="1">
        <v>29.658</v>
      </c>
      <c r="AS4644" s="1">
        <v>1190.263</v>
      </c>
      <c r="AT4644" s="1">
        <v>311.792</v>
      </c>
      <c r="AU4644" s="1">
        <v>118.18</v>
      </c>
      <c r="AV4644" s="1">
        <v>3140.247</v>
      </c>
      <c r="AW4644" s="1">
        <v>3.023</v>
      </c>
      <c r="AX4644" s="1">
        <v>33.91</v>
      </c>
      <c r="AY4644" s="1">
        <v>3048.936</v>
      </c>
      <c r="AZ4644" s="1">
        <v>1155.653</v>
      </c>
      <c r="BA4644" s="1">
        <v>13.064</v>
      </c>
      <c r="BB4644" s="1">
        <v>20.127</v>
      </c>
      <c r="BC4644" s="1">
        <v>162.93</v>
      </c>
      <c r="BD4644" s="1">
        <v>3.573</v>
      </c>
      <c r="BE4644" s="1">
        <v>50.647</v>
      </c>
      <c r="BF4644" s="1">
        <v>1726.479</v>
      </c>
      <c r="BG4644" s="1">
        <v>1712.48</v>
      </c>
      <c r="BH4644" s="1">
        <v>649.09</v>
      </c>
      <c r="BI4644" s="1">
        <v>4554.933</v>
      </c>
      <c r="BJ4644" s="1">
        <v>71.753</v>
      </c>
      <c r="BK4644" s="1">
        <v>29.195</v>
      </c>
      <c r="BL4644" s="1">
        <v>6.921</v>
      </c>
      <c r="BM4644" s="1">
        <v>87.622</v>
      </c>
      <c r="BN4644" s="1">
        <v>1964.122</v>
      </c>
      <c r="BO4644" s="1">
        <v>1826.955</v>
      </c>
      <c r="BP4644" s="1">
        <v>692.48</v>
      </c>
      <c r="BQ4644" s="1">
        <v>5181.902</v>
      </c>
      <c r="BR4644" s="1">
        <v>76.549</v>
      </c>
      <c r="BS4644" s="1">
        <v>33.213</v>
      </c>
      <c r="BT4644" s="1">
        <v>2.2</v>
      </c>
      <c r="BU4644" s="1">
        <v>0.243</v>
      </c>
      <c r="BV4644" s="1">
        <v>-8.714</v>
      </c>
      <c r="BW4644" s="1">
        <v>-5.282</v>
      </c>
      <c r="BX4644" s="1">
        <v>52.138</v>
      </c>
      <c r="BY4644" s="1">
        <v>51.71</v>
      </c>
      <c r="BZ4644" s="1">
        <v>19.6</v>
      </c>
      <c r="CA4644" s="1">
        <v>137.554</v>
      </c>
      <c r="CB4644" s="1">
        <v>2.167</v>
      </c>
      <c r="CC4644" s="1">
        <v>0.882</v>
      </c>
      <c r="CD4644" s="1">
        <v>6.714</v>
      </c>
      <c r="CE4644" s="1">
        <v>156.462</v>
      </c>
      <c r="CF4644" s="1">
        <v>2486.787</v>
      </c>
      <c r="CG4644" s="1">
        <v>168.955</v>
      </c>
      <c r="CH4644" s="1">
        <v>64.04</v>
      </c>
      <c r="CI4644" s="1">
        <v>6560.836</v>
      </c>
      <c r="CJ4644" s="1">
        <v>-1.765</v>
      </c>
      <c r="CK4644" s="1">
        <v>-75.29</v>
      </c>
      <c r="CL4644" s="1">
        <v>11053.009</v>
      </c>
      <c r="CM4644" s="1">
        <v>4189.477</v>
      </c>
      <c r="CN4644" s="1">
        <v>7.079</v>
      </c>
      <c r="CO4644" s="1">
        <v>42.051</v>
      </c>
      <c r="CP4644" s="1">
        <v>72.577</v>
      </c>
      <c r="CQ4644" s="1">
        <v>23.0</v>
      </c>
      <c r="CR4644" s="1">
        <v>0.0</v>
      </c>
      <c r="CS4644" s="1">
        <v>25.69</v>
      </c>
      <c r="CT4644" s="1">
        <v>14.834</v>
      </c>
      <c r="CU4644" s="1">
        <v>60.68</v>
      </c>
      <c r="CV4644" s="1">
        <v>0.0</v>
      </c>
      <c r="CW4644" s="1">
        <v>191.479</v>
      </c>
      <c r="CX4644" s="1">
        <v>2.543</v>
      </c>
      <c r="CY4644" s="1">
        <v>0.0</v>
      </c>
      <c r="CZ4644" s="1">
        <v>1.227</v>
      </c>
      <c r="DA4644" s="1">
        <v>2386.64</v>
      </c>
      <c r="DB4644" s="1">
        <v>6025.527</v>
      </c>
      <c r="DC4644" s="1">
        <v>7.381</v>
      </c>
      <c r="DD4644" s="1">
        <v>92.904</v>
      </c>
      <c r="DE4644" s="1">
        <v>1911.985</v>
      </c>
      <c r="DF4644" s="1">
        <v>1775.245</v>
      </c>
      <c r="DG4644" s="1">
        <v>672.88</v>
      </c>
      <c r="DH4644" s="1">
        <v>5044.349</v>
      </c>
      <c r="DI4644" s="1">
        <v>74.383</v>
      </c>
      <c r="DJ4644" s="1">
        <v>32.331</v>
      </c>
      <c r="DK4644" s="1">
        <v>16.248</v>
      </c>
      <c r="DL4644" s="1">
        <v>0.0</v>
      </c>
      <c r="DM4644" s="1">
        <v>0.0</v>
      </c>
      <c r="DN4644" s="1">
        <v>0.026</v>
      </c>
      <c r="DO4644" s="1">
        <v>0.01</v>
      </c>
      <c r="DP4644" s="1">
        <v>0.001</v>
      </c>
      <c r="DQ4644" s="1">
        <v>0.001</v>
      </c>
      <c r="DR4644" s="1">
        <v>0.0</v>
      </c>
      <c r="DS4644" s="1">
        <v>108.276</v>
      </c>
      <c r="DT4644" s="1">
        <v>1.085</v>
      </c>
      <c r="DU4644" s="1">
        <v>2.098</v>
      </c>
      <c r="DV4644" s="1">
        <v>2.058</v>
      </c>
      <c r="DW4644" s="1">
        <v>0.78</v>
      </c>
      <c r="DX4644" s="1">
        <v>5.535</v>
      </c>
      <c r="DY4644" s="1">
        <v>0.086</v>
      </c>
      <c r="DZ4644" s="1">
        <v>0.035</v>
      </c>
    </row>
    <row r="4645">
      <c r="A4645" s="1" t="s">
        <v>493</v>
      </c>
      <c r="B4645" s="1">
        <v>2008.0</v>
      </c>
      <c r="D4645" s="1">
        <v>3.83024319E8</v>
      </c>
      <c r="F4645" s="1">
        <v>36.443</v>
      </c>
      <c r="G4645" s="1">
        <v>40.39</v>
      </c>
      <c r="H4645" s="1">
        <v>394.805</v>
      </c>
      <c r="I4645" s="1">
        <v>151.22</v>
      </c>
      <c r="J4645" s="1">
        <v>67.985</v>
      </c>
      <c r="K4645" s="1">
        <v>26.04</v>
      </c>
      <c r="L4645" s="1">
        <v>2.76</v>
      </c>
      <c r="M4645" s="1">
        <v>2.471</v>
      </c>
      <c r="N4645" s="1">
        <v>194.456</v>
      </c>
      <c r="O4645" s="1">
        <v>7.451</v>
      </c>
      <c r="P4645" s="1">
        <v>20.305</v>
      </c>
      <c r="Q4645" s="1">
        <v>764.504</v>
      </c>
      <c r="R4645" s="1">
        <v>292.824</v>
      </c>
      <c r="S4645" s="1">
        <v>83.05</v>
      </c>
      <c r="T4645" s="1">
        <v>31.81</v>
      </c>
      <c r="U4645" s="1">
        <v>2.661</v>
      </c>
      <c r="V4645" s="1">
        <v>17.315</v>
      </c>
      <c r="W4645" s="1">
        <v>1743.953</v>
      </c>
      <c r="X4645" s="1">
        <v>667.976</v>
      </c>
      <c r="Y4645" s="1">
        <v>3.372</v>
      </c>
      <c r="Z4645" s="1">
        <v>4.784</v>
      </c>
      <c r="AA4645" s="1">
        <v>945.47</v>
      </c>
      <c r="AB4645" s="1">
        <v>2468.433</v>
      </c>
      <c r="AC4645" s="1">
        <v>943.4</v>
      </c>
      <c r="AD4645" s="1">
        <v>19.036</v>
      </c>
      <c r="AE4645" s="1">
        <v>3.491</v>
      </c>
      <c r="AF4645" s="1">
        <v>210.358</v>
      </c>
      <c r="AG4645" s="1">
        <v>16280.651</v>
      </c>
      <c r="AI4645" s="1">
        <v>3.927</v>
      </c>
      <c r="AJ4645" s="1">
        <v>155.084</v>
      </c>
      <c r="AK4645" s="1">
        <v>635.338</v>
      </c>
      <c r="AL4645" s="1">
        <v>243.35</v>
      </c>
      <c r="AM4645" s="1">
        <v>10716.428</v>
      </c>
      <c r="AN4645" s="1">
        <v>4104.652</v>
      </c>
      <c r="AO4645" s="1">
        <v>25.795</v>
      </c>
      <c r="AP4645" s="1">
        <v>67.062</v>
      </c>
      <c r="AQ4645" s="1">
        <v>0.63</v>
      </c>
      <c r="AR4645" s="1">
        <v>7.504</v>
      </c>
      <c r="AS4645" s="1">
        <v>1197.767</v>
      </c>
      <c r="AT4645" s="1">
        <v>352.536</v>
      </c>
      <c r="AU4645" s="1">
        <v>135.03</v>
      </c>
      <c r="AV4645" s="1">
        <v>3127.131</v>
      </c>
      <c r="AW4645" s="1">
        <v>0.944</v>
      </c>
      <c r="AX4645" s="1">
        <v>10.911</v>
      </c>
      <c r="AY4645" s="1">
        <v>3045.667</v>
      </c>
      <c r="AZ4645" s="1">
        <v>1166.565</v>
      </c>
      <c r="BA4645" s="1">
        <v>14.313</v>
      </c>
      <c r="BB4645" s="1">
        <v>19.569</v>
      </c>
      <c r="BC4645" s="1">
        <v>183.45</v>
      </c>
      <c r="BD4645" s="1">
        <v>0.497</v>
      </c>
      <c r="BE4645" s="1">
        <v>-5.157</v>
      </c>
      <c r="BF4645" s="1">
        <v>1721.322</v>
      </c>
      <c r="BG4645" s="1">
        <v>1700.493</v>
      </c>
      <c r="BH4645" s="1">
        <v>651.33</v>
      </c>
      <c r="BI4645" s="1">
        <v>4494.028</v>
      </c>
      <c r="BJ4645" s="1">
        <v>69.041</v>
      </c>
      <c r="BK4645" s="1">
        <v>28.123</v>
      </c>
      <c r="BL4645" s="1">
        <v>6.154</v>
      </c>
      <c r="BM4645" s="1">
        <v>51.938</v>
      </c>
      <c r="BN4645" s="1">
        <v>2016.06</v>
      </c>
      <c r="BO4645" s="1">
        <v>1827.691</v>
      </c>
      <c r="BP4645" s="1">
        <v>700.05</v>
      </c>
      <c r="BQ4645" s="1">
        <v>5263.531</v>
      </c>
      <c r="BR4645" s="1">
        <v>74.205</v>
      </c>
      <c r="BS4645" s="1">
        <v>32.938</v>
      </c>
      <c r="BT4645" s="1">
        <v>2.07</v>
      </c>
      <c r="BU4645" s="1">
        <v>0.219</v>
      </c>
      <c r="BV4645" s="1">
        <v>8.972</v>
      </c>
      <c r="BW4645" s="1">
        <v>4.228</v>
      </c>
      <c r="BX4645" s="1">
        <v>56.366</v>
      </c>
      <c r="BY4645" s="1">
        <v>55.767</v>
      </c>
      <c r="BZ4645" s="1">
        <v>21.36</v>
      </c>
      <c r="CA4645" s="1">
        <v>147.159</v>
      </c>
      <c r="CB4645" s="1">
        <v>2.264</v>
      </c>
      <c r="CC4645" s="1">
        <v>0.921</v>
      </c>
      <c r="CD4645" s="1">
        <v>5.118</v>
      </c>
      <c r="CE4645" s="1">
        <v>127.275</v>
      </c>
      <c r="CF4645" s="1">
        <v>2614.062</v>
      </c>
      <c r="CG4645" s="1">
        <v>199.752</v>
      </c>
      <c r="CH4645" s="1">
        <v>76.51</v>
      </c>
      <c r="CI4645" s="1">
        <v>6824.792</v>
      </c>
      <c r="CJ4645" s="1">
        <v>1.795</v>
      </c>
      <c r="CK4645" s="1">
        <v>75.184</v>
      </c>
      <c r="CL4645" s="1">
        <v>11134.177</v>
      </c>
      <c r="CM4645" s="1">
        <v>4264.661</v>
      </c>
      <c r="CN4645" s="1">
        <v>8.11</v>
      </c>
      <c r="CO4645" s="1">
        <v>42.708</v>
      </c>
      <c r="CP4645" s="1">
        <v>83.642</v>
      </c>
      <c r="CQ4645" s="1">
        <v>26.04</v>
      </c>
      <c r="CR4645" s="1">
        <v>0.0</v>
      </c>
      <c r="CS4645" s="1">
        <v>15.245</v>
      </c>
      <c r="CT4645" s="1">
        <v>11.065</v>
      </c>
      <c r="CU4645" s="1">
        <v>67.985</v>
      </c>
      <c r="CV4645" s="1">
        <v>0.0</v>
      </c>
      <c r="CW4645" s="1">
        <v>218.372</v>
      </c>
      <c r="CX4645" s="1">
        <v>2.76</v>
      </c>
      <c r="CY4645" s="1">
        <v>0.0</v>
      </c>
      <c r="CZ4645" s="1">
        <v>1.367</v>
      </c>
      <c r="DA4645" s="1">
        <v>2463.029</v>
      </c>
      <c r="DB4645" s="1">
        <v>6235.885</v>
      </c>
      <c r="DC4645" s="1">
        <v>6.084</v>
      </c>
      <c r="DD4645" s="1">
        <v>47.71</v>
      </c>
      <c r="DE4645" s="1">
        <v>1959.695</v>
      </c>
      <c r="DF4645" s="1">
        <v>1771.924</v>
      </c>
      <c r="DG4645" s="1">
        <v>678.69</v>
      </c>
      <c r="DH4645" s="1">
        <v>5116.371</v>
      </c>
      <c r="DI4645" s="1">
        <v>71.941</v>
      </c>
      <c r="DJ4645" s="1">
        <v>32.017</v>
      </c>
      <c r="DK4645" s="1">
        <v>63.636</v>
      </c>
      <c r="DL4645" s="1">
        <v>0.0</v>
      </c>
      <c r="DM4645" s="1">
        <v>0.001</v>
      </c>
      <c r="DN4645" s="1">
        <v>0.026</v>
      </c>
      <c r="DO4645" s="1">
        <v>0.01</v>
      </c>
      <c r="DP4645" s="1">
        <v>0.002</v>
      </c>
      <c r="DQ4645" s="1">
        <v>0.001</v>
      </c>
      <c r="DR4645" s="1">
        <v>0.0</v>
      </c>
      <c r="DS4645" s="1">
        <v>68.639</v>
      </c>
      <c r="DT4645" s="1">
        <v>1.412</v>
      </c>
      <c r="DU4645" s="1">
        <v>3.51</v>
      </c>
      <c r="DV4645" s="1">
        <v>3.42</v>
      </c>
      <c r="DW4645" s="1">
        <v>1.31</v>
      </c>
      <c r="DX4645" s="1">
        <v>9.164</v>
      </c>
      <c r="DY4645" s="1">
        <v>0.139</v>
      </c>
      <c r="DZ4645" s="1">
        <v>0.057</v>
      </c>
    </row>
    <row r="4646">
      <c r="A4646" s="1" t="s">
        <v>493</v>
      </c>
      <c r="B4646" s="1">
        <v>2009.0</v>
      </c>
      <c r="D4646" s="1">
        <v>3.86903697E8</v>
      </c>
      <c r="F4646" s="1">
        <v>10.4</v>
      </c>
      <c r="G4646" s="1">
        <v>15.727</v>
      </c>
      <c r="H4646" s="1">
        <v>431.495</v>
      </c>
      <c r="I4646" s="1">
        <v>166.947</v>
      </c>
      <c r="J4646" s="1">
        <v>78.211</v>
      </c>
      <c r="K4646" s="1">
        <v>30.26</v>
      </c>
      <c r="L4646" s="1">
        <v>3.188</v>
      </c>
      <c r="M4646" s="1">
        <v>2.748</v>
      </c>
      <c r="N4646" s="1">
        <v>184.459</v>
      </c>
      <c r="O4646" s="1">
        <v>-16.224</v>
      </c>
      <c r="P4646" s="1">
        <v>-47.508</v>
      </c>
      <c r="Q4646" s="1">
        <v>634.049</v>
      </c>
      <c r="R4646" s="1">
        <v>245.316</v>
      </c>
      <c r="S4646" s="1">
        <v>81.597</v>
      </c>
      <c r="T4646" s="1">
        <v>31.57</v>
      </c>
      <c r="U4646" s="1">
        <v>-3.456</v>
      </c>
      <c r="V4646" s="1">
        <v>-23.086</v>
      </c>
      <c r="W4646" s="1">
        <v>1666.798</v>
      </c>
      <c r="X4646" s="1">
        <v>644.89</v>
      </c>
      <c r="Y4646" s="1">
        <v>3.326</v>
      </c>
      <c r="Z4646" s="1">
        <v>4.037</v>
      </c>
      <c r="AA4646" s="1">
        <v>952.55</v>
      </c>
      <c r="AB4646" s="1">
        <v>2461.982</v>
      </c>
      <c r="AC4646" s="1">
        <v>949.26</v>
      </c>
      <c r="AD4646" s="1">
        <v>19.434</v>
      </c>
      <c r="AE4646" s="1">
        <v>-0.698</v>
      </c>
      <c r="AF4646" s="1">
        <v>-43.506</v>
      </c>
      <c r="AG4646" s="1">
        <v>16004.963</v>
      </c>
      <c r="AI4646" s="1">
        <v>-2.664</v>
      </c>
      <c r="AJ4646" s="1">
        <v>-109.332</v>
      </c>
      <c r="AK4646" s="1">
        <v>586.787</v>
      </c>
      <c r="AL4646" s="1">
        <v>227.03</v>
      </c>
      <c r="AM4646" s="1">
        <v>10326.396</v>
      </c>
      <c r="AN4646" s="1">
        <v>3995.321</v>
      </c>
      <c r="AO4646" s="1">
        <v>23.917</v>
      </c>
      <c r="AP4646" s="1">
        <v>65.753</v>
      </c>
      <c r="AQ4646" s="1">
        <v>-4.556</v>
      </c>
      <c r="AR4646" s="1">
        <v>-54.568</v>
      </c>
      <c r="AS4646" s="1">
        <v>1143.2</v>
      </c>
      <c r="AT4646" s="1">
        <v>320.958</v>
      </c>
      <c r="AU4646" s="1">
        <v>124.18</v>
      </c>
      <c r="AV4646" s="1">
        <v>2954.739</v>
      </c>
      <c r="AW4646" s="1">
        <v>-5.746</v>
      </c>
      <c r="AX4646" s="1">
        <v>-67.032</v>
      </c>
      <c r="AY4646" s="1">
        <v>2841.877</v>
      </c>
      <c r="AZ4646" s="1">
        <v>1099.533</v>
      </c>
      <c r="BA4646" s="1">
        <v>13.082</v>
      </c>
      <c r="BB4646" s="1">
        <v>18.814</v>
      </c>
      <c r="BC4646" s="1">
        <v>175.1</v>
      </c>
      <c r="BD4646" s="1">
        <v>2.792</v>
      </c>
      <c r="BE4646" s="1">
        <v>38.774</v>
      </c>
      <c r="BF4646" s="1">
        <v>1760.096</v>
      </c>
      <c r="BG4646" s="1">
        <v>1730.043</v>
      </c>
      <c r="BH4646" s="1">
        <v>669.36</v>
      </c>
      <c r="BI4646" s="1">
        <v>4549.184</v>
      </c>
      <c r="BJ4646" s="1">
        <v>70.514</v>
      </c>
      <c r="BK4646" s="1">
        <v>28.967</v>
      </c>
      <c r="BL4646" s="1">
        <v>4.378</v>
      </c>
      <c r="BM4646" s="1">
        <v>64.865</v>
      </c>
      <c r="BN4646" s="1">
        <v>2080.925</v>
      </c>
      <c r="BO4646" s="1">
        <v>1866.692</v>
      </c>
      <c r="BP4646" s="1">
        <v>722.23</v>
      </c>
      <c r="BQ4646" s="1">
        <v>5378.406</v>
      </c>
      <c r="BR4646" s="1">
        <v>76.083</v>
      </c>
      <c r="BS4646" s="1">
        <v>34.247</v>
      </c>
      <c r="BT4646" s="1">
        <v>3.29</v>
      </c>
      <c r="BU4646" s="1">
        <v>0.345</v>
      </c>
      <c r="BV4646" s="1">
        <v>-1.042</v>
      </c>
      <c r="BW4646" s="1">
        <v>-0.88</v>
      </c>
      <c r="BX4646" s="1">
        <v>55.486</v>
      </c>
      <c r="BY4646" s="1">
        <v>54.639</v>
      </c>
      <c r="BZ4646" s="1">
        <v>21.14</v>
      </c>
      <c r="CA4646" s="1">
        <v>143.409</v>
      </c>
      <c r="CB4646" s="1">
        <v>2.227</v>
      </c>
      <c r="CC4646" s="1">
        <v>0.913</v>
      </c>
      <c r="CD4646" s="1">
        <v>-0.278</v>
      </c>
      <c r="CE4646" s="1">
        <v>-7.256</v>
      </c>
      <c r="CF4646" s="1">
        <v>2606.805</v>
      </c>
      <c r="CG4646" s="1">
        <v>184.232</v>
      </c>
      <c r="CH4646" s="1">
        <v>71.28</v>
      </c>
      <c r="CI4646" s="1">
        <v>6737.607</v>
      </c>
      <c r="CJ4646" s="1">
        <v>-0.675</v>
      </c>
      <c r="CK4646" s="1">
        <v>-28.777</v>
      </c>
      <c r="CL4646" s="1">
        <v>10948.16</v>
      </c>
      <c r="CM4646" s="1">
        <v>4235.884</v>
      </c>
      <c r="CN4646" s="1">
        <v>7.509</v>
      </c>
      <c r="CO4646" s="1">
        <v>42.902</v>
      </c>
      <c r="CP4646" s="1">
        <v>94.559</v>
      </c>
      <c r="CQ4646" s="1">
        <v>30.26</v>
      </c>
      <c r="CR4646" s="1">
        <v>0.0</v>
      </c>
      <c r="CS4646" s="1">
        <v>13.052</v>
      </c>
      <c r="CT4646" s="1">
        <v>10.917</v>
      </c>
      <c r="CU4646" s="1">
        <v>78.211</v>
      </c>
      <c r="CV4646" s="1">
        <v>0.0</v>
      </c>
      <c r="CW4646" s="1">
        <v>244.399</v>
      </c>
      <c r="CX4646" s="1">
        <v>3.188</v>
      </c>
      <c r="CY4646" s="1">
        <v>0.0</v>
      </c>
      <c r="CZ4646" s="1">
        <v>1.556</v>
      </c>
      <c r="DA4646" s="1">
        <v>2453.479</v>
      </c>
      <c r="DB4646" s="1">
        <v>6192.379</v>
      </c>
      <c r="DC4646" s="1">
        <v>4.517</v>
      </c>
      <c r="DD4646" s="1">
        <v>65.745</v>
      </c>
      <c r="DE4646" s="1">
        <v>2025.44</v>
      </c>
      <c r="DF4646" s="1">
        <v>1812.053</v>
      </c>
      <c r="DG4646" s="1">
        <v>701.09</v>
      </c>
      <c r="DH4646" s="1">
        <v>5234.997</v>
      </c>
      <c r="DI4646" s="1">
        <v>73.856</v>
      </c>
      <c r="DJ4646" s="1">
        <v>33.334</v>
      </c>
      <c r="DK4646" s="1">
        <v>-20.823</v>
      </c>
      <c r="DL4646" s="1">
        <v>0.0</v>
      </c>
      <c r="DM4646" s="1">
        <v>0.001</v>
      </c>
      <c r="DN4646" s="1">
        <v>0.026</v>
      </c>
      <c r="DO4646" s="1">
        <v>0.01</v>
      </c>
      <c r="DP4646" s="1">
        <v>0.001</v>
      </c>
      <c r="DQ4646" s="1">
        <v>0.001</v>
      </c>
      <c r="DR4646" s="1">
        <v>0.0</v>
      </c>
      <c r="DS4646" s="1">
        <v>9.899</v>
      </c>
      <c r="DT4646" s="1">
        <v>0.327</v>
      </c>
      <c r="DU4646" s="1">
        <v>3.837</v>
      </c>
      <c r="DV4646" s="1">
        <v>3.774</v>
      </c>
      <c r="DW4646" s="1">
        <v>1.46</v>
      </c>
      <c r="DX4646" s="1">
        <v>9.918</v>
      </c>
      <c r="DY4646" s="1">
        <v>0.154</v>
      </c>
      <c r="DZ4646" s="1">
        <v>0.063</v>
      </c>
    </row>
    <row r="4647">
      <c r="A4647" s="1" t="s">
        <v>493</v>
      </c>
      <c r="B4647" s="1">
        <v>2010.0</v>
      </c>
      <c r="D4647" s="1">
        <v>3.90700449E8</v>
      </c>
      <c r="F4647" s="1">
        <v>9.755</v>
      </c>
      <c r="G4647" s="1">
        <v>16.286</v>
      </c>
      <c r="H4647" s="1">
        <v>468.987</v>
      </c>
      <c r="I4647" s="1">
        <v>183.233</v>
      </c>
      <c r="J4647" s="1">
        <v>102.073</v>
      </c>
      <c r="K4647" s="1">
        <v>39.88</v>
      </c>
      <c r="L4647" s="1">
        <v>3.962</v>
      </c>
      <c r="M4647" s="1">
        <v>2.866</v>
      </c>
      <c r="N4647" s="1">
        <v>204.523</v>
      </c>
      <c r="O4647" s="1">
        <v>23.011</v>
      </c>
      <c r="P4647" s="1">
        <v>56.451</v>
      </c>
      <c r="Q4647" s="1">
        <v>772.373</v>
      </c>
      <c r="R4647" s="1">
        <v>301.767</v>
      </c>
      <c r="S4647" s="1">
        <v>92.296</v>
      </c>
      <c r="T4647" s="1">
        <v>36.06</v>
      </c>
      <c r="U4647" s="1">
        <v>0.498</v>
      </c>
      <c r="V4647" s="1">
        <v>3.211</v>
      </c>
      <c r="W4647" s="1">
        <v>1658.818</v>
      </c>
      <c r="X4647" s="1">
        <v>648.101</v>
      </c>
      <c r="Y4647" s="1">
        <v>3.583</v>
      </c>
      <c r="Z4647" s="1">
        <v>4.721</v>
      </c>
      <c r="AA4647" s="1">
        <v>1006.5</v>
      </c>
      <c r="AB4647" s="1">
        <v>2576.142</v>
      </c>
      <c r="AC4647" s="1">
        <v>1006.49</v>
      </c>
      <c r="AD4647" s="1">
        <v>19.387</v>
      </c>
      <c r="AE4647" s="1">
        <v>5.16</v>
      </c>
      <c r="AF4647" s="1">
        <v>319.508</v>
      </c>
      <c r="AG4647" s="1">
        <v>16667.213</v>
      </c>
      <c r="AI4647" s="1">
        <v>6.979</v>
      </c>
      <c r="AJ4647" s="1">
        <v>278.821</v>
      </c>
      <c r="AK4647" s="1">
        <v>696.851</v>
      </c>
      <c r="AL4647" s="1">
        <v>272.26</v>
      </c>
      <c r="AM4647" s="1">
        <v>10939.69</v>
      </c>
      <c r="AN4647" s="1">
        <v>4274.142</v>
      </c>
      <c r="AO4647" s="1">
        <v>27.05</v>
      </c>
      <c r="AP4647" s="1">
        <v>66.862</v>
      </c>
      <c r="AQ4647" s="1">
        <v>8.534</v>
      </c>
      <c r="AR4647" s="1">
        <v>97.556</v>
      </c>
      <c r="AS4647" s="1">
        <v>1240.755</v>
      </c>
      <c r="AT4647" s="1">
        <v>411.517</v>
      </c>
      <c r="AU4647" s="1">
        <v>160.78</v>
      </c>
      <c r="AV4647" s="1">
        <v>3175.72</v>
      </c>
      <c r="AW4647" s="1">
        <v>5.811</v>
      </c>
      <c r="AX4647" s="1">
        <v>63.888</v>
      </c>
      <c r="AY4647" s="1">
        <v>2977.783</v>
      </c>
      <c r="AZ4647" s="1">
        <v>1163.421</v>
      </c>
      <c r="BA4647" s="1">
        <v>15.974</v>
      </c>
      <c r="BB4647" s="1">
        <v>19.41</v>
      </c>
      <c r="BC4647" s="1">
        <v>205.85</v>
      </c>
      <c r="BD4647" s="1">
        <v>0.005</v>
      </c>
      <c r="BE4647" s="1">
        <v>-13.661</v>
      </c>
      <c r="BF4647" s="1">
        <v>1746.435</v>
      </c>
      <c r="BG4647" s="1">
        <v>1714.766</v>
      </c>
      <c r="BH4647" s="1">
        <v>669.96</v>
      </c>
      <c r="BI4647" s="1">
        <v>4470.011</v>
      </c>
      <c r="BJ4647" s="1">
        <v>66.564</v>
      </c>
      <c r="BK4647" s="1">
        <v>27.32</v>
      </c>
      <c r="BL4647" s="1">
        <v>3.134</v>
      </c>
      <c r="BM4647" s="1">
        <v>37.431</v>
      </c>
      <c r="BN4647" s="1">
        <v>2118.356</v>
      </c>
      <c r="BO4647" s="1">
        <v>1879.266</v>
      </c>
      <c r="BP4647" s="1">
        <v>734.23</v>
      </c>
      <c r="BQ4647" s="1">
        <v>5421.945</v>
      </c>
      <c r="BR4647" s="1">
        <v>72.95</v>
      </c>
      <c r="BS4647" s="1">
        <v>33.138</v>
      </c>
      <c r="BT4647" s="1">
        <v>0.01</v>
      </c>
      <c r="BU4647" s="1">
        <v>0.001</v>
      </c>
      <c r="BV4647" s="1">
        <v>2.806</v>
      </c>
      <c r="BW4647" s="1">
        <v>1.111</v>
      </c>
      <c r="BX4647" s="1">
        <v>56.597</v>
      </c>
      <c r="BY4647" s="1">
        <v>55.618</v>
      </c>
      <c r="BZ4647" s="1">
        <v>21.73</v>
      </c>
      <c r="CA4647" s="1">
        <v>144.86</v>
      </c>
      <c r="CB4647" s="1">
        <v>2.159</v>
      </c>
      <c r="CC4647" s="1">
        <v>0.885</v>
      </c>
      <c r="CD4647" s="1">
        <v>4.788</v>
      </c>
      <c r="CE4647" s="1">
        <v>124.815</v>
      </c>
      <c r="CF4647" s="1">
        <v>2731.62</v>
      </c>
      <c r="CG4647" s="1">
        <v>193.038</v>
      </c>
      <c r="CH4647" s="1">
        <v>75.42</v>
      </c>
      <c r="CI4647" s="1">
        <v>6991.598</v>
      </c>
      <c r="CJ4647" s="1">
        <v>0.362</v>
      </c>
      <c r="CK4647" s="1">
        <v>15.326</v>
      </c>
      <c r="CL4647" s="1">
        <v>10880.996</v>
      </c>
      <c r="CM4647" s="1">
        <v>4251.21</v>
      </c>
      <c r="CN4647" s="1">
        <v>7.493</v>
      </c>
      <c r="CO4647" s="1">
        <v>42.732</v>
      </c>
      <c r="CP4647" s="1">
        <v>125.175</v>
      </c>
      <c r="CQ4647" s="1">
        <v>39.88</v>
      </c>
      <c r="CR4647" s="1">
        <v>0.0</v>
      </c>
      <c r="CS4647" s="1">
        <v>32.377</v>
      </c>
      <c r="CT4647" s="1">
        <v>30.616</v>
      </c>
      <c r="CU4647" s="1">
        <v>102.073</v>
      </c>
      <c r="CV4647" s="1">
        <v>0.0</v>
      </c>
      <c r="CW4647" s="1">
        <v>320.385</v>
      </c>
      <c r="CX4647" s="1">
        <v>3.962</v>
      </c>
      <c r="CY4647" s="1">
        <v>0.0</v>
      </c>
      <c r="CZ4647" s="1">
        <v>1.958</v>
      </c>
      <c r="DA4647" s="1">
        <v>2576.117</v>
      </c>
      <c r="DB4647" s="1">
        <v>6511.888</v>
      </c>
      <c r="DC4647" s="1">
        <v>3.142</v>
      </c>
      <c r="DD4647" s="1">
        <v>36.32</v>
      </c>
      <c r="DE4647" s="1">
        <v>2061.76</v>
      </c>
      <c r="DF4647" s="1">
        <v>1823.648</v>
      </c>
      <c r="DG4647" s="1">
        <v>712.5</v>
      </c>
      <c r="DH4647" s="1">
        <v>5277.085</v>
      </c>
      <c r="DI4647" s="1">
        <v>70.791</v>
      </c>
      <c r="DJ4647" s="1">
        <v>32.253</v>
      </c>
      <c r="DK4647" s="1">
        <v>5251.983</v>
      </c>
      <c r="DL4647" s="1">
        <v>0.029</v>
      </c>
      <c r="DM4647" s="1">
        <v>0.03</v>
      </c>
      <c r="DN4647" s="1">
        <v>0.026</v>
      </c>
      <c r="DO4647" s="1">
        <v>0.01</v>
      </c>
      <c r="DP4647" s="1">
        <v>0.076</v>
      </c>
      <c r="DQ4647" s="1">
        <v>0.001</v>
      </c>
      <c r="DR4647" s="1">
        <v>0.0</v>
      </c>
      <c r="DS4647" s="1">
        <v>80.874</v>
      </c>
      <c r="DT4647" s="1">
        <v>3.049</v>
      </c>
      <c r="DU4647" s="1">
        <v>6.887</v>
      </c>
      <c r="DV4647" s="1">
        <v>6.783</v>
      </c>
      <c r="DW4647" s="1">
        <v>2.65</v>
      </c>
      <c r="DX4647" s="1">
        <v>17.626</v>
      </c>
      <c r="DY4647" s="1">
        <v>0.263</v>
      </c>
      <c r="DZ4647" s="1">
        <v>0.108</v>
      </c>
    </row>
    <row r="4648">
      <c r="A4648" s="1" t="s">
        <v>493</v>
      </c>
      <c r="B4648" s="1">
        <v>2011.0</v>
      </c>
      <c r="D4648" s="1">
        <v>3.94477234E8</v>
      </c>
      <c r="F4648" s="1">
        <v>-5.167</v>
      </c>
      <c r="G4648" s="1">
        <v>-9.467</v>
      </c>
      <c r="H4648" s="1">
        <v>440.497</v>
      </c>
      <c r="I4648" s="1">
        <v>173.766</v>
      </c>
      <c r="J4648" s="1">
        <v>108.042</v>
      </c>
      <c r="K4648" s="1">
        <v>42.62</v>
      </c>
      <c r="L4648" s="1">
        <v>4.08</v>
      </c>
      <c r="M4648" s="1">
        <v>2.6</v>
      </c>
      <c r="N4648" s="1">
        <v>193.349</v>
      </c>
      <c r="O4648" s="1">
        <v>5.585</v>
      </c>
      <c r="P4648" s="1">
        <v>16.855</v>
      </c>
      <c r="Q4648" s="1">
        <v>807.705</v>
      </c>
      <c r="R4648" s="1">
        <v>318.621</v>
      </c>
      <c r="S4648" s="1">
        <v>96.33</v>
      </c>
      <c r="T4648" s="1">
        <v>38.0</v>
      </c>
      <c r="U4648" s="1">
        <v>14.096</v>
      </c>
      <c r="V4648" s="1">
        <v>91.359</v>
      </c>
      <c r="W4648" s="1">
        <v>1874.532</v>
      </c>
      <c r="X4648" s="1">
        <v>739.46</v>
      </c>
      <c r="Y4648" s="1">
        <v>3.638</v>
      </c>
      <c r="Z4648" s="1">
        <v>4.768</v>
      </c>
      <c r="AA4648" s="1">
        <v>1044.49</v>
      </c>
      <c r="AB4648" s="1">
        <v>2647.783</v>
      </c>
      <c r="AC4648" s="1">
        <v>1044.59</v>
      </c>
      <c r="AD4648" s="1">
        <v>19.269</v>
      </c>
      <c r="AE4648" s="1">
        <v>4.525</v>
      </c>
      <c r="AF4648" s="1">
        <v>294.654</v>
      </c>
      <c r="AG4648" s="1">
        <v>17254.586</v>
      </c>
      <c r="AI4648" s="1">
        <v>4.498</v>
      </c>
      <c r="AJ4648" s="1">
        <v>192.231</v>
      </c>
      <c r="AK4648" s="1">
        <v>668.175</v>
      </c>
      <c r="AL4648" s="1">
        <v>263.58</v>
      </c>
      <c r="AM4648" s="1">
        <v>11322.258</v>
      </c>
      <c r="AN4648" s="1">
        <v>4466.373</v>
      </c>
      <c r="AO4648" s="1">
        <v>25.233</v>
      </c>
      <c r="AP4648" s="1">
        <v>66.839</v>
      </c>
      <c r="AQ4648" s="1">
        <v>3.89</v>
      </c>
      <c r="AR4648" s="1">
        <v>48.271</v>
      </c>
      <c r="AS4648" s="1">
        <v>1289.026</v>
      </c>
      <c r="AT4648" s="1">
        <v>384.991</v>
      </c>
      <c r="AU4648" s="1">
        <v>151.87</v>
      </c>
      <c r="AV4648" s="1">
        <v>3267.681</v>
      </c>
      <c r="AW4648" s="1">
        <v>5.071</v>
      </c>
      <c r="AX4648" s="1">
        <v>58.995</v>
      </c>
      <c r="AY4648" s="1">
        <v>3098.825</v>
      </c>
      <c r="AZ4648" s="1">
        <v>1222.416</v>
      </c>
      <c r="BA4648" s="1">
        <v>14.539</v>
      </c>
      <c r="BB4648" s="1">
        <v>19.29</v>
      </c>
      <c r="BC4648" s="1">
        <v>201.97</v>
      </c>
      <c r="BD4648" s="1">
        <v>6.207</v>
      </c>
      <c r="BE4648" s="1">
        <v>98.791</v>
      </c>
      <c r="BF4648" s="1">
        <v>1845.226</v>
      </c>
      <c r="BG4648" s="1">
        <v>1807.582</v>
      </c>
      <c r="BH4648" s="1">
        <v>713.05</v>
      </c>
      <c r="BI4648" s="1">
        <v>4677.65</v>
      </c>
      <c r="BJ4648" s="1">
        <v>68.261</v>
      </c>
      <c r="BK4648" s="1">
        <v>27.614</v>
      </c>
      <c r="BL4648" s="1">
        <v>3.818</v>
      </c>
      <c r="BM4648" s="1">
        <v>97.547</v>
      </c>
      <c r="BN4648" s="1">
        <v>2215.903</v>
      </c>
      <c r="BO4648" s="1">
        <v>1979.861</v>
      </c>
      <c r="BP4648" s="1">
        <v>781.01</v>
      </c>
      <c r="BQ4648" s="1">
        <v>5617.315</v>
      </c>
      <c r="BR4648" s="1">
        <v>74.767</v>
      </c>
      <c r="BS4648" s="1">
        <v>33.161</v>
      </c>
      <c r="BT4648" s="1">
        <v>-0.1</v>
      </c>
      <c r="BU4648" s="1">
        <v>-0.01</v>
      </c>
      <c r="BV4648" s="1">
        <v>1.501</v>
      </c>
      <c r="BW4648" s="1">
        <v>0.552</v>
      </c>
      <c r="BX4648" s="1">
        <v>57.149</v>
      </c>
      <c r="BY4648" s="1">
        <v>55.922</v>
      </c>
      <c r="BZ4648" s="1">
        <v>22.06</v>
      </c>
      <c r="CA4648" s="1">
        <v>144.872</v>
      </c>
      <c r="CB4648" s="1">
        <v>2.112</v>
      </c>
      <c r="CC4648" s="1">
        <v>0.855</v>
      </c>
      <c r="CD4648" s="1">
        <v>4.653</v>
      </c>
      <c r="CE4648" s="1">
        <v>127.106</v>
      </c>
      <c r="CF4648" s="1">
        <v>2858.726</v>
      </c>
      <c r="CG4648" s="1">
        <v>186.855</v>
      </c>
      <c r="CH4648" s="1">
        <v>73.71</v>
      </c>
      <c r="CI4648" s="1">
        <v>7246.873</v>
      </c>
      <c r="CJ4648" s="1">
        <v>0.866</v>
      </c>
      <c r="CK4648" s="1">
        <v>36.805</v>
      </c>
      <c r="CL4648" s="1">
        <v>10870.121</v>
      </c>
      <c r="CM4648" s="1">
        <v>4288.015</v>
      </c>
      <c r="CN4648" s="1">
        <v>7.056</v>
      </c>
      <c r="CO4648" s="1">
        <v>42.781</v>
      </c>
      <c r="CP4648" s="1">
        <v>131.287</v>
      </c>
      <c r="CQ4648" s="1">
        <v>42.62</v>
      </c>
      <c r="CR4648" s="1">
        <v>0.0</v>
      </c>
      <c r="CS4648" s="1">
        <v>4.883</v>
      </c>
      <c r="CT4648" s="1">
        <v>6.113</v>
      </c>
      <c r="CU4648" s="1">
        <v>108.042</v>
      </c>
      <c r="CV4648" s="1">
        <v>0.0</v>
      </c>
      <c r="CW4648" s="1">
        <v>332.813</v>
      </c>
      <c r="CX4648" s="1">
        <v>4.08</v>
      </c>
      <c r="CY4648" s="1">
        <v>0.0</v>
      </c>
      <c r="CZ4648" s="1">
        <v>1.965</v>
      </c>
      <c r="DA4648" s="1">
        <v>2648.036</v>
      </c>
      <c r="DB4648" s="1">
        <v>6806.542</v>
      </c>
      <c r="DC4648" s="1">
        <v>3.874</v>
      </c>
      <c r="DD4648" s="1">
        <v>96.995</v>
      </c>
      <c r="DE4648" s="1">
        <v>2158.754</v>
      </c>
      <c r="DF4648" s="1">
        <v>1923.939</v>
      </c>
      <c r="DG4648" s="1">
        <v>758.95</v>
      </c>
      <c r="DH4648" s="1">
        <v>5472.443</v>
      </c>
      <c r="DI4648" s="1">
        <v>72.655</v>
      </c>
      <c r="DJ4648" s="1">
        <v>32.306</v>
      </c>
      <c r="DK4648" s="1">
        <v>252.367</v>
      </c>
      <c r="DL4648" s="1">
        <v>0.074</v>
      </c>
      <c r="DM4648" s="1">
        <v>0.104</v>
      </c>
      <c r="DN4648" s="1">
        <v>0.127</v>
      </c>
      <c r="DO4648" s="1">
        <v>0.05</v>
      </c>
      <c r="DP4648" s="1">
        <v>0.264</v>
      </c>
      <c r="DQ4648" s="1">
        <v>0.005</v>
      </c>
      <c r="DR4648" s="1">
        <v>0.002</v>
      </c>
      <c r="DS4648" s="1">
        <v>22.183</v>
      </c>
      <c r="DT4648" s="1">
        <v>1.484</v>
      </c>
      <c r="DU4648" s="1">
        <v>8.371</v>
      </c>
      <c r="DV4648" s="1">
        <v>8.188</v>
      </c>
      <c r="DW4648" s="1">
        <v>3.23</v>
      </c>
      <c r="DX4648" s="1">
        <v>21.219</v>
      </c>
      <c r="DY4648" s="1">
        <v>0.309</v>
      </c>
      <c r="DZ4648" s="1">
        <v>0.125</v>
      </c>
    </row>
    <row r="4649">
      <c r="A4649" s="1" t="s">
        <v>493</v>
      </c>
      <c r="B4649" s="1">
        <v>2012.0</v>
      </c>
      <c r="D4649" s="1">
        <v>3.98254669E8</v>
      </c>
      <c r="F4649" s="1">
        <v>-1.875</v>
      </c>
      <c r="G4649" s="1">
        <v>-3.258</v>
      </c>
      <c r="H4649" s="1">
        <v>428.139</v>
      </c>
      <c r="I4649" s="1">
        <v>170.508</v>
      </c>
      <c r="J4649" s="1">
        <v>115.856</v>
      </c>
      <c r="K4649" s="1">
        <v>46.14</v>
      </c>
      <c r="L4649" s="1">
        <v>4.218</v>
      </c>
      <c r="M4649" s="1">
        <v>2.461</v>
      </c>
      <c r="N4649" s="1">
        <v>221.863</v>
      </c>
      <c r="O4649" s="1">
        <v>5.748</v>
      </c>
      <c r="P4649" s="1">
        <v>18.316</v>
      </c>
      <c r="Q4649" s="1">
        <v>846.034</v>
      </c>
      <c r="R4649" s="1">
        <v>336.937</v>
      </c>
      <c r="S4649" s="1">
        <v>118.266</v>
      </c>
      <c r="T4649" s="1">
        <v>47.1</v>
      </c>
      <c r="U4649" s="1">
        <v>2.965</v>
      </c>
      <c r="V4649" s="1">
        <v>21.921</v>
      </c>
      <c r="W4649" s="1">
        <v>1911.796</v>
      </c>
      <c r="X4649" s="1">
        <v>761.382</v>
      </c>
      <c r="Y4649" s="1">
        <v>4.306</v>
      </c>
      <c r="Z4649" s="1">
        <v>4.863</v>
      </c>
      <c r="AA4649" s="1">
        <v>1093.86</v>
      </c>
      <c r="AB4649" s="1">
        <v>2746.635</v>
      </c>
      <c r="AC4649" s="1">
        <v>1093.92</v>
      </c>
      <c r="AD4649" s="1">
        <v>19.257</v>
      </c>
      <c r="AE4649" s="1">
        <v>3.558</v>
      </c>
      <c r="AF4649" s="1">
        <v>242.158</v>
      </c>
      <c r="AG4649" s="1">
        <v>17698.977</v>
      </c>
      <c r="AI4649" s="1">
        <v>6.102</v>
      </c>
      <c r="AJ4649" s="1">
        <v>272.555</v>
      </c>
      <c r="AK4649" s="1">
        <v>810.361</v>
      </c>
      <c r="AL4649" s="1">
        <v>322.73</v>
      </c>
      <c r="AM4649" s="1">
        <v>11899.241</v>
      </c>
      <c r="AN4649" s="1">
        <v>4738.928</v>
      </c>
      <c r="AO4649" s="1">
        <v>29.502</v>
      </c>
      <c r="AP4649" s="1">
        <v>68.398</v>
      </c>
      <c r="AQ4649" s="1">
        <v>7.313</v>
      </c>
      <c r="AR4649" s="1">
        <v>94.26</v>
      </c>
      <c r="AS4649" s="1">
        <v>1383.286</v>
      </c>
      <c r="AT4649" s="1">
        <v>488.155</v>
      </c>
      <c r="AU4649" s="1">
        <v>194.41</v>
      </c>
      <c r="AV4649" s="1">
        <v>3473.37</v>
      </c>
      <c r="AW4649" s="1">
        <v>5.342</v>
      </c>
      <c r="AX4649" s="1">
        <v>65.304</v>
      </c>
      <c r="AY4649" s="1">
        <v>3233.408</v>
      </c>
      <c r="AZ4649" s="1">
        <v>1287.72</v>
      </c>
      <c r="BA4649" s="1">
        <v>17.772</v>
      </c>
      <c r="BB4649" s="1">
        <v>19.965</v>
      </c>
      <c r="BC4649" s="1">
        <v>242.7</v>
      </c>
      <c r="BD4649" s="1">
        <v>-2.053</v>
      </c>
      <c r="BE4649" s="1">
        <v>-47.2</v>
      </c>
      <c r="BF4649" s="1">
        <v>1798.027</v>
      </c>
      <c r="BG4649" s="1">
        <v>1748.705</v>
      </c>
      <c r="BH4649" s="1">
        <v>696.43</v>
      </c>
      <c r="BI4649" s="1">
        <v>4514.766</v>
      </c>
      <c r="BJ4649" s="1">
        <v>63.664</v>
      </c>
      <c r="BK4649" s="1">
        <v>25.951</v>
      </c>
      <c r="BL4649" s="1">
        <v>-0.996</v>
      </c>
      <c r="BM4649" s="1">
        <v>-26.36</v>
      </c>
      <c r="BN4649" s="1">
        <v>2189.542</v>
      </c>
      <c r="BO4649" s="1">
        <v>1936.424</v>
      </c>
      <c r="BP4649" s="1">
        <v>771.19</v>
      </c>
      <c r="BQ4649" s="1">
        <v>5497.845</v>
      </c>
      <c r="BR4649" s="1">
        <v>70.498</v>
      </c>
      <c r="BS4649" s="1">
        <v>31.602</v>
      </c>
      <c r="BT4649" s="1">
        <v>-0.06</v>
      </c>
      <c r="BU4649" s="1">
        <v>-0.005</v>
      </c>
      <c r="BV4649" s="1">
        <v>1.727</v>
      </c>
      <c r="BW4649" s="1">
        <v>0.687</v>
      </c>
      <c r="BX4649" s="1">
        <v>57.836</v>
      </c>
      <c r="BY4649" s="1">
        <v>56.346</v>
      </c>
      <c r="BZ4649" s="1">
        <v>22.44</v>
      </c>
      <c r="CA4649" s="1">
        <v>145.224</v>
      </c>
      <c r="CB4649" s="1">
        <v>2.051</v>
      </c>
      <c r="CC4649" s="1">
        <v>0.835</v>
      </c>
      <c r="CD4649" s="1">
        <v>5.596</v>
      </c>
      <c r="CE4649" s="1">
        <v>159.979</v>
      </c>
      <c r="CF4649" s="1">
        <v>3018.706</v>
      </c>
      <c r="CG4649" s="1">
        <v>203.94</v>
      </c>
      <c r="CH4649" s="1">
        <v>81.22</v>
      </c>
      <c r="CI4649" s="1">
        <v>7579.838</v>
      </c>
      <c r="CJ4649" s="1">
        <v>-0.636</v>
      </c>
      <c r="CK4649" s="1">
        <v>-27.271</v>
      </c>
      <c r="CL4649" s="1">
        <v>10698.543</v>
      </c>
      <c r="CM4649" s="1">
        <v>4260.745</v>
      </c>
      <c r="CN4649" s="1">
        <v>7.425</v>
      </c>
      <c r="CO4649" s="1">
        <v>43.57</v>
      </c>
      <c r="CP4649" s="1">
        <v>147.362</v>
      </c>
      <c r="CQ4649" s="1">
        <v>46.14</v>
      </c>
      <c r="CR4649" s="1">
        <v>0.0</v>
      </c>
      <c r="CS4649" s="1">
        <v>12.244</v>
      </c>
      <c r="CT4649" s="1">
        <v>16.075</v>
      </c>
      <c r="CU4649" s="1">
        <v>115.856</v>
      </c>
      <c r="CV4649" s="1">
        <v>0.0</v>
      </c>
      <c r="CW4649" s="1">
        <v>370.019</v>
      </c>
      <c r="CX4649" s="1">
        <v>4.218</v>
      </c>
      <c r="CY4649" s="1">
        <v>0.0</v>
      </c>
      <c r="CZ4649" s="1">
        <v>2.127</v>
      </c>
      <c r="DA4649" s="1">
        <v>2746.785</v>
      </c>
      <c r="DB4649" s="1">
        <v>7048.7</v>
      </c>
      <c r="DC4649" s="1">
        <v>-1.06</v>
      </c>
      <c r="DD4649" s="1">
        <v>-27.048</v>
      </c>
      <c r="DE4649" s="1">
        <v>2131.706</v>
      </c>
      <c r="DF4649" s="1">
        <v>1880.078</v>
      </c>
      <c r="DG4649" s="1">
        <v>748.75</v>
      </c>
      <c r="DH4649" s="1">
        <v>5352.621</v>
      </c>
      <c r="DI4649" s="1">
        <v>68.447</v>
      </c>
      <c r="DJ4649" s="1">
        <v>30.767</v>
      </c>
      <c r="DK4649" s="1">
        <v>222.301</v>
      </c>
      <c r="DL4649" s="1">
        <v>0.23</v>
      </c>
      <c r="DM4649" s="1">
        <v>0.334</v>
      </c>
      <c r="DN4649" s="1">
        <v>0.326</v>
      </c>
      <c r="DO4649" s="1">
        <v>0.13</v>
      </c>
      <c r="DP4649" s="1">
        <v>0.838</v>
      </c>
      <c r="DQ4649" s="1">
        <v>0.012</v>
      </c>
      <c r="DR4649" s="1">
        <v>0.005</v>
      </c>
      <c r="DS4649" s="1">
        <v>85.843</v>
      </c>
      <c r="DT4649" s="1">
        <v>7.105</v>
      </c>
      <c r="DU4649" s="1">
        <v>15.476</v>
      </c>
      <c r="DV4649" s="1">
        <v>15.191</v>
      </c>
      <c r="DW4649" s="1">
        <v>6.05</v>
      </c>
      <c r="DX4649" s="1">
        <v>38.859</v>
      </c>
      <c r="DY4649" s="1">
        <v>0.553</v>
      </c>
      <c r="DZ4649" s="1">
        <v>0.223</v>
      </c>
    </row>
    <row r="4650">
      <c r="A4650" s="1" t="s">
        <v>493</v>
      </c>
      <c r="B4650" s="1">
        <v>2013.0</v>
      </c>
      <c r="D4650" s="1">
        <v>4.02021854E8</v>
      </c>
      <c r="F4650" s="1">
        <v>16.075</v>
      </c>
      <c r="G4650" s="1">
        <v>27.409</v>
      </c>
      <c r="H4650" s="1">
        <v>492.305</v>
      </c>
      <c r="I4650" s="1">
        <v>197.917</v>
      </c>
      <c r="J4650" s="1">
        <v>129.495</v>
      </c>
      <c r="K4650" s="1">
        <v>52.06</v>
      </c>
      <c r="L4650" s="1">
        <v>4.558</v>
      </c>
      <c r="M4650" s="1">
        <v>2.781</v>
      </c>
      <c r="N4650" s="1">
        <v>247.677</v>
      </c>
      <c r="O4650" s="1">
        <v>8.614</v>
      </c>
      <c r="P4650" s="1">
        <v>29.022</v>
      </c>
      <c r="Q4650" s="1">
        <v>910.297</v>
      </c>
      <c r="R4650" s="1">
        <v>365.959</v>
      </c>
      <c r="S4650" s="1">
        <v>153.847</v>
      </c>
      <c r="T4650" s="1">
        <v>61.85</v>
      </c>
      <c r="U4650" s="1">
        <v>-3.383</v>
      </c>
      <c r="V4650" s="1">
        <v>-25.756</v>
      </c>
      <c r="W4650" s="1">
        <v>1829.816</v>
      </c>
      <c r="X4650" s="1">
        <v>735.626</v>
      </c>
      <c r="Y4650" s="1">
        <v>5.416</v>
      </c>
      <c r="Z4650" s="1">
        <v>5.142</v>
      </c>
      <c r="AA4650" s="1">
        <v>1142.02</v>
      </c>
      <c r="AB4650" s="1">
        <v>2840.691</v>
      </c>
      <c r="AC4650" s="1">
        <v>1142.05</v>
      </c>
      <c r="AD4650" s="1">
        <v>19.324</v>
      </c>
      <c r="AE4650" s="1">
        <v>2.671</v>
      </c>
      <c r="AF4650" s="1">
        <v>188.295</v>
      </c>
      <c r="AG4650" s="1">
        <v>18001.496</v>
      </c>
      <c r="AI4650" s="1">
        <v>4.407</v>
      </c>
      <c r="AJ4650" s="1">
        <v>208.859</v>
      </c>
      <c r="AK4650" s="1">
        <v>939.526</v>
      </c>
      <c r="AL4650" s="1">
        <v>377.71</v>
      </c>
      <c r="AM4650" s="1">
        <v>12307.259</v>
      </c>
      <c r="AN4650" s="1">
        <v>4947.787</v>
      </c>
      <c r="AO4650" s="1">
        <v>33.073</v>
      </c>
      <c r="AP4650" s="1">
        <v>69.517</v>
      </c>
      <c r="AQ4650" s="1">
        <v>3.639</v>
      </c>
      <c r="AR4650" s="1">
        <v>50.34</v>
      </c>
      <c r="AS4650" s="1">
        <v>1433.626</v>
      </c>
      <c r="AT4650" s="1">
        <v>570.143</v>
      </c>
      <c r="AU4650" s="1">
        <v>229.21</v>
      </c>
      <c r="AV4650" s="1">
        <v>3566.04</v>
      </c>
      <c r="AW4650" s="1">
        <v>2.735</v>
      </c>
      <c r="AX4650" s="1">
        <v>35.217</v>
      </c>
      <c r="AY4650" s="1">
        <v>3290.709</v>
      </c>
      <c r="AZ4650" s="1">
        <v>1322.937</v>
      </c>
      <c r="BA4650" s="1">
        <v>20.07</v>
      </c>
      <c r="BB4650" s="1">
        <v>20.143</v>
      </c>
      <c r="BC4650" s="1">
        <v>282.86</v>
      </c>
      <c r="BD4650" s="1">
        <v>-3.185</v>
      </c>
      <c r="BE4650" s="1">
        <v>-70.617</v>
      </c>
      <c r="BF4650" s="1">
        <v>1727.41</v>
      </c>
      <c r="BG4650" s="1">
        <v>1697.42</v>
      </c>
      <c r="BH4650" s="1">
        <v>682.4</v>
      </c>
      <c r="BI4650" s="1">
        <v>4296.806</v>
      </c>
      <c r="BJ4650" s="1">
        <v>59.752</v>
      </c>
      <c r="BK4650" s="1">
        <v>24.27</v>
      </c>
      <c r="BL4650" s="1">
        <v>1.382</v>
      </c>
      <c r="BM4650" s="1">
        <v>-19.958</v>
      </c>
      <c r="BN4650" s="1">
        <v>2169.584</v>
      </c>
      <c r="BO4650" s="1">
        <v>1901.24</v>
      </c>
      <c r="BP4650" s="1">
        <v>764.34</v>
      </c>
      <c r="BQ4650" s="1">
        <v>5396.683</v>
      </c>
      <c r="BR4650" s="1">
        <v>66.927</v>
      </c>
      <c r="BS4650" s="1">
        <v>30.483</v>
      </c>
      <c r="BT4650" s="1">
        <v>-0.03</v>
      </c>
      <c r="BU4650" s="1">
        <v>-0.003</v>
      </c>
      <c r="BV4650" s="1">
        <v>-3.492</v>
      </c>
      <c r="BW4650" s="1">
        <v>-2.448</v>
      </c>
      <c r="BX4650" s="1">
        <v>55.388</v>
      </c>
      <c r="BY4650" s="1">
        <v>53.878</v>
      </c>
      <c r="BZ4650" s="1">
        <v>21.66</v>
      </c>
      <c r="CA4650" s="1">
        <v>137.773</v>
      </c>
      <c r="CB4650" s="1">
        <v>1.897</v>
      </c>
      <c r="CC4650" s="1">
        <v>0.778</v>
      </c>
      <c r="CD4650" s="1">
        <v>4.29</v>
      </c>
      <c r="CE4650" s="1">
        <v>129.496</v>
      </c>
      <c r="CF4650" s="1">
        <v>3148.202</v>
      </c>
      <c r="CG4650" s="1">
        <v>215.536</v>
      </c>
      <c r="CH4650" s="1">
        <v>86.65</v>
      </c>
      <c r="CI4650" s="1">
        <v>7830.922</v>
      </c>
      <c r="CJ4650" s="1">
        <v>0.139</v>
      </c>
      <c r="CK4650" s="1">
        <v>5.918</v>
      </c>
      <c r="CL4650" s="1">
        <v>10613.013</v>
      </c>
      <c r="CM4650" s="1">
        <v>4266.663</v>
      </c>
      <c r="CN4650" s="1">
        <v>7.587</v>
      </c>
      <c r="CO4650" s="1">
        <v>44.233</v>
      </c>
      <c r="CP4650" s="1">
        <v>167.881</v>
      </c>
      <c r="CQ4650" s="1">
        <v>52.06</v>
      </c>
      <c r="CR4650" s="1">
        <v>0.0</v>
      </c>
      <c r="CS4650" s="1">
        <v>13.924</v>
      </c>
      <c r="CT4650" s="1">
        <v>20.519</v>
      </c>
      <c r="CU4650" s="1">
        <v>129.495</v>
      </c>
      <c r="CV4650" s="1">
        <v>0.0</v>
      </c>
      <c r="CW4650" s="1">
        <v>417.591</v>
      </c>
      <c r="CX4650" s="1">
        <v>4.558</v>
      </c>
      <c r="CY4650" s="1">
        <v>0.0</v>
      </c>
      <c r="CZ4650" s="1">
        <v>2.359</v>
      </c>
      <c r="DA4650" s="1">
        <v>2840.766</v>
      </c>
      <c r="DB4650" s="1">
        <v>7236.995</v>
      </c>
      <c r="DC4650" s="1">
        <v>1.501</v>
      </c>
      <c r="DD4650" s="1">
        <v>-17.51</v>
      </c>
      <c r="DE4650" s="1">
        <v>2114.196</v>
      </c>
      <c r="DF4650" s="1">
        <v>1847.362</v>
      </c>
      <c r="DG4650" s="1">
        <v>742.68</v>
      </c>
      <c r="DH4650" s="1">
        <v>5258.909</v>
      </c>
      <c r="DI4650" s="1">
        <v>65.03</v>
      </c>
      <c r="DJ4650" s="1">
        <v>29.705</v>
      </c>
      <c r="DK4650" s="1">
        <v>115.623</v>
      </c>
      <c r="DL4650" s="1">
        <v>0.38</v>
      </c>
      <c r="DM4650" s="1">
        <v>0.714</v>
      </c>
      <c r="DN4650" s="1">
        <v>0.696</v>
      </c>
      <c r="DO4650" s="1">
        <v>0.28</v>
      </c>
      <c r="DP4650" s="1">
        <v>1.776</v>
      </c>
      <c r="DQ4650" s="1">
        <v>0.025</v>
      </c>
      <c r="DR4650" s="1">
        <v>0.01</v>
      </c>
      <c r="DS4650" s="1">
        <v>32.021</v>
      </c>
      <c r="DT4650" s="1">
        <v>4.799</v>
      </c>
      <c r="DU4650" s="1">
        <v>20.275</v>
      </c>
      <c r="DV4650" s="1">
        <v>19.75</v>
      </c>
      <c r="DW4650" s="1">
        <v>7.94</v>
      </c>
      <c r="DX4650" s="1">
        <v>50.432</v>
      </c>
      <c r="DY4650" s="1">
        <v>0.695</v>
      </c>
      <c r="DZ4650" s="1">
        <v>0.285</v>
      </c>
    </row>
    <row r="4651">
      <c r="A4651" s="1" t="s">
        <v>493</v>
      </c>
      <c r="B4651" s="1">
        <v>2014.0</v>
      </c>
      <c r="D4651" s="1">
        <v>4.05811741E8</v>
      </c>
      <c r="F4651" s="1">
        <v>9.651</v>
      </c>
      <c r="G4651" s="1">
        <v>19.101</v>
      </c>
      <c r="H4651" s="1">
        <v>534.776</v>
      </c>
      <c r="I4651" s="1">
        <v>217.018</v>
      </c>
      <c r="J4651" s="1">
        <v>144.919</v>
      </c>
      <c r="K4651" s="1">
        <v>58.81</v>
      </c>
      <c r="L4651" s="1">
        <v>5.18</v>
      </c>
      <c r="M4651" s="1">
        <v>3.02</v>
      </c>
      <c r="N4651" s="1">
        <v>259.889</v>
      </c>
      <c r="O4651" s="1">
        <v>4.661</v>
      </c>
      <c r="P4651" s="1">
        <v>17.058</v>
      </c>
      <c r="Q4651" s="1">
        <v>943.83</v>
      </c>
      <c r="R4651" s="1">
        <v>383.017</v>
      </c>
      <c r="S4651" s="1">
        <v>150.907</v>
      </c>
      <c r="T4651" s="1">
        <v>61.24</v>
      </c>
      <c r="U4651" s="1">
        <v>2.806</v>
      </c>
      <c r="V4651" s="1">
        <v>20.644</v>
      </c>
      <c r="W4651" s="1">
        <v>1863.597</v>
      </c>
      <c r="X4651" s="1">
        <v>756.27</v>
      </c>
      <c r="Y4651" s="1">
        <v>5.394</v>
      </c>
      <c r="Z4651" s="1">
        <v>5.331</v>
      </c>
      <c r="AA4651" s="1">
        <v>1135.41</v>
      </c>
      <c r="AB4651" s="1">
        <v>2797.874</v>
      </c>
      <c r="AC4651" s="1">
        <v>1135.33</v>
      </c>
      <c r="AD4651" s="1">
        <v>19.004</v>
      </c>
      <c r="AE4651" s="1">
        <v>0.883</v>
      </c>
      <c r="AF4651" s="1">
        <v>63.907</v>
      </c>
      <c r="AG4651" s="1">
        <v>17990.857</v>
      </c>
      <c r="AI4651" s="1">
        <v>1.443</v>
      </c>
      <c r="AJ4651" s="1">
        <v>71.404</v>
      </c>
      <c r="AK4651" s="1">
        <v>979.124</v>
      </c>
      <c r="AL4651" s="1">
        <v>397.34</v>
      </c>
      <c r="AM4651" s="1">
        <v>12368.274</v>
      </c>
      <c r="AN4651" s="1">
        <v>5019.191</v>
      </c>
      <c r="AO4651" s="1">
        <v>34.998</v>
      </c>
      <c r="AP4651" s="1">
        <v>69.855</v>
      </c>
      <c r="AQ4651" s="1">
        <v>3.53</v>
      </c>
      <c r="AR4651" s="1">
        <v>50.611</v>
      </c>
      <c r="AS4651" s="1">
        <v>1484.237</v>
      </c>
      <c r="AT4651" s="1">
        <v>601.929</v>
      </c>
      <c r="AU4651" s="1">
        <v>244.27</v>
      </c>
      <c r="AV4651" s="1">
        <v>3657.452</v>
      </c>
      <c r="AW4651" s="1">
        <v>2.43</v>
      </c>
      <c r="AX4651" s="1">
        <v>32.141</v>
      </c>
      <c r="AY4651" s="1">
        <v>3339.179</v>
      </c>
      <c r="AZ4651" s="1">
        <v>1355.078</v>
      </c>
      <c r="BA4651" s="1">
        <v>21.515</v>
      </c>
      <c r="BB4651" s="1">
        <v>20.657</v>
      </c>
      <c r="BC4651" s="1">
        <v>295.06</v>
      </c>
      <c r="BD4651" s="1">
        <v>-2.888</v>
      </c>
      <c r="BE4651" s="1">
        <v>-58.43</v>
      </c>
      <c r="BF4651" s="1">
        <v>1668.98</v>
      </c>
      <c r="BG4651" s="1">
        <v>1581.916</v>
      </c>
      <c r="BH4651" s="1">
        <v>641.96</v>
      </c>
      <c r="BI4651" s="1">
        <v>4112.695</v>
      </c>
      <c r="BJ4651" s="1">
        <v>56.544</v>
      </c>
      <c r="BK4651" s="1">
        <v>23.228</v>
      </c>
      <c r="BL4651" s="1">
        <v>1.306</v>
      </c>
      <c r="BM4651" s="1">
        <v>-3.636</v>
      </c>
      <c r="BN4651" s="1">
        <v>2165.948</v>
      </c>
      <c r="BO4651" s="1">
        <v>1818.553</v>
      </c>
      <c r="BP4651" s="1">
        <v>737.99</v>
      </c>
      <c r="BQ4651" s="1">
        <v>5337.324</v>
      </c>
      <c r="BR4651" s="1">
        <v>65.002</v>
      </c>
      <c r="BS4651" s="1">
        <v>30.145</v>
      </c>
      <c r="BT4651" s="1">
        <v>0.08</v>
      </c>
      <c r="BU4651" s="1">
        <v>0.007</v>
      </c>
      <c r="BV4651" s="1">
        <v>-3.529</v>
      </c>
      <c r="BW4651" s="1">
        <v>-2.226</v>
      </c>
      <c r="BX4651" s="1">
        <v>53.161</v>
      </c>
      <c r="BY4651" s="1">
        <v>51.477</v>
      </c>
      <c r="BZ4651" s="1">
        <v>20.89</v>
      </c>
      <c r="CA4651" s="1">
        <v>131.0</v>
      </c>
      <c r="CB4651" s="1">
        <v>1.84</v>
      </c>
      <c r="CC4651" s="1">
        <v>0.74</v>
      </c>
      <c r="CD4651" s="1">
        <v>0.119</v>
      </c>
      <c r="CE4651" s="1">
        <v>3.735</v>
      </c>
      <c r="CF4651" s="1">
        <v>3151.937</v>
      </c>
      <c r="CG4651" s="1">
        <v>226.287</v>
      </c>
      <c r="CH4651" s="1">
        <v>91.83</v>
      </c>
      <c r="CI4651" s="1">
        <v>7766.993</v>
      </c>
      <c r="CJ4651" s="1">
        <v>3.658</v>
      </c>
      <c r="CK4651" s="1">
        <v>156.057</v>
      </c>
      <c r="CL4651" s="1">
        <v>10898.453</v>
      </c>
      <c r="CM4651" s="1">
        <v>4422.72</v>
      </c>
      <c r="CN4651" s="1">
        <v>8.088</v>
      </c>
      <c r="CO4651" s="1">
        <v>43.867</v>
      </c>
      <c r="CP4651" s="1">
        <v>185.294</v>
      </c>
      <c r="CQ4651" s="1">
        <v>58.81</v>
      </c>
      <c r="CR4651" s="1">
        <v>0.0</v>
      </c>
      <c r="CS4651" s="1">
        <v>10.372</v>
      </c>
      <c r="CT4651" s="1">
        <v>17.413</v>
      </c>
      <c r="CU4651" s="1">
        <v>144.919</v>
      </c>
      <c r="CV4651" s="1">
        <v>0.0</v>
      </c>
      <c r="CW4651" s="1">
        <v>456.601</v>
      </c>
      <c r="CX4651" s="1">
        <v>5.18</v>
      </c>
      <c r="CY4651" s="1">
        <v>0.0</v>
      </c>
      <c r="CZ4651" s="1">
        <v>2.579</v>
      </c>
      <c r="DA4651" s="1">
        <v>2797.677</v>
      </c>
      <c r="DB4651" s="1">
        <v>7300.901</v>
      </c>
      <c r="DC4651" s="1">
        <v>1.418</v>
      </c>
      <c r="DD4651" s="1">
        <v>-1.409</v>
      </c>
      <c r="DE4651" s="1">
        <v>2112.787</v>
      </c>
      <c r="DF4651" s="1">
        <v>1767.075</v>
      </c>
      <c r="DG4651" s="1">
        <v>717.1</v>
      </c>
      <c r="DH4651" s="1">
        <v>5206.323</v>
      </c>
      <c r="DI4651" s="1">
        <v>63.162</v>
      </c>
      <c r="DJ4651" s="1">
        <v>29.405</v>
      </c>
      <c r="DK4651" s="1">
        <v>176.347</v>
      </c>
      <c r="DL4651" s="1">
        <v>1.249</v>
      </c>
      <c r="DM4651" s="1">
        <v>1.963</v>
      </c>
      <c r="DN4651" s="1">
        <v>1.996</v>
      </c>
      <c r="DO4651" s="1">
        <v>0.81</v>
      </c>
      <c r="DP4651" s="1">
        <v>4.836</v>
      </c>
      <c r="DQ4651" s="1">
        <v>0.071</v>
      </c>
      <c r="DR4651" s="1">
        <v>0.027</v>
      </c>
      <c r="DS4651" s="1">
        <v>95.98</v>
      </c>
      <c r="DT4651" s="1">
        <v>19.257</v>
      </c>
      <c r="DU4651" s="1">
        <v>39.532</v>
      </c>
      <c r="DV4651" s="1">
        <v>38.244</v>
      </c>
      <c r="DW4651" s="1">
        <v>15.52</v>
      </c>
      <c r="DX4651" s="1">
        <v>97.415</v>
      </c>
      <c r="DY4651" s="1">
        <v>1.367</v>
      </c>
      <c r="DZ4651" s="1">
        <v>0.55</v>
      </c>
    </row>
    <row r="4652">
      <c r="A4652" s="1" t="s">
        <v>493</v>
      </c>
      <c r="B4652" s="1">
        <v>2015.0</v>
      </c>
      <c r="D4652" s="1">
        <v>4.09619302E8</v>
      </c>
      <c r="F4652" s="1">
        <v>15.808</v>
      </c>
      <c r="G4652" s="1">
        <v>34.306</v>
      </c>
      <c r="H4652" s="1">
        <v>613.556</v>
      </c>
      <c r="I4652" s="1">
        <v>251.324</v>
      </c>
      <c r="J4652" s="1">
        <v>151.751</v>
      </c>
      <c r="K4652" s="1">
        <v>62.16</v>
      </c>
      <c r="L4652" s="1">
        <v>5.342</v>
      </c>
      <c r="M4652" s="1">
        <v>3.522</v>
      </c>
      <c r="N4652" s="1">
        <v>260.914</v>
      </c>
      <c r="O4652" s="1">
        <v>-1.965</v>
      </c>
      <c r="P4652" s="1">
        <v>-7.525</v>
      </c>
      <c r="Q4652" s="1">
        <v>916.685</v>
      </c>
      <c r="R4652" s="1">
        <v>375.492</v>
      </c>
      <c r="S4652" s="1">
        <v>158.367</v>
      </c>
      <c r="T4652" s="1">
        <v>64.87</v>
      </c>
      <c r="U4652" s="1">
        <v>-3.044</v>
      </c>
      <c r="V4652" s="1">
        <v>-23.02</v>
      </c>
      <c r="W4652" s="1">
        <v>1790.075</v>
      </c>
      <c r="X4652" s="1">
        <v>733.249</v>
      </c>
      <c r="Y4652" s="1">
        <v>5.575</v>
      </c>
      <c r="Z4652" s="1">
        <v>5.262</v>
      </c>
      <c r="AA4652" s="1">
        <v>1163.57</v>
      </c>
      <c r="AB4652" s="1">
        <v>2840.613</v>
      </c>
      <c r="AC4652" s="1">
        <v>1163.6</v>
      </c>
      <c r="AD4652" s="1">
        <v>19.565</v>
      </c>
      <c r="AE4652" s="1">
        <v>-0.71</v>
      </c>
      <c r="AF4652" s="1">
        <v>-51.818</v>
      </c>
      <c r="AG4652" s="1">
        <v>17697.123</v>
      </c>
      <c r="AI4652" s="1">
        <v>-1.565</v>
      </c>
      <c r="AJ4652" s="1">
        <v>-78.562</v>
      </c>
      <c r="AK4652" s="1">
        <v>996.682</v>
      </c>
      <c r="AL4652" s="1">
        <v>408.26</v>
      </c>
      <c r="AM4652" s="1">
        <v>12061.516</v>
      </c>
      <c r="AN4652" s="1">
        <v>4940.629</v>
      </c>
      <c r="AO4652" s="1">
        <v>35.086</v>
      </c>
      <c r="AP4652" s="1">
        <v>69.236</v>
      </c>
      <c r="AQ4652" s="1">
        <v>4.135</v>
      </c>
      <c r="AR4652" s="1">
        <v>61.374</v>
      </c>
      <c r="AS4652" s="1">
        <v>1545.61</v>
      </c>
      <c r="AT4652" s="1">
        <v>613.692</v>
      </c>
      <c r="AU4652" s="1">
        <v>251.38</v>
      </c>
      <c r="AV4652" s="1">
        <v>3773.285</v>
      </c>
      <c r="AW4652" s="1">
        <v>3.109</v>
      </c>
      <c r="AX4652" s="1">
        <v>42.135</v>
      </c>
      <c r="AY4652" s="1">
        <v>3411.005</v>
      </c>
      <c r="AZ4652" s="1">
        <v>1397.213</v>
      </c>
      <c r="BA4652" s="1">
        <v>21.604</v>
      </c>
      <c r="BB4652" s="1">
        <v>21.66</v>
      </c>
      <c r="BC4652" s="1">
        <v>303.6</v>
      </c>
      <c r="BD4652" s="1">
        <v>-2.527</v>
      </c>
      <c r="BE4652" s="1">
        <v>-50.407</v>
      </c>
      <c r="BF4652" s="1">
        <v>1618.573</v>
      </c>
      <c r="BG4652" s="1">
        <v>1568.334</v>
      </c>
      <c r="BH4652" s="1">
        <v>642.42</v>
      </c>
      <c r="BI4652" s="1">
        <v>3951.408</v>
      </c>
      <c r="BJ4652" s="1">
        <v>55.21</v>
      </c>
      <c r="BK4652" s="1">
        <v>22.682</v>
      </c>
      <c r="BL4652" s="1">
        <v>3.611</v>
      </c>
      <c r="BM4652" s="1">
        <v>29.3</v>
      </c>
      <c r="BN4652" s="1">
        <v>2195.249</v>
      </c>
      <c r="BO4652" s="1">
        <v>1844.005</v>
      </c>
      <c r="BP4652" s="1">
        <v>755.34</v>
      </c>
      <c r="BQ4652" s="1">
        <v>5359.242</v>
      </c>
      <c r="BR4652" s="1">
        <v>64.914</v>
      </c>
      <c r="BS4652" s="1">
        <v>30.764</v>
      </c>
      <c r="BT4652" s="1">
        <v>-0.03</v>
      </c>
      <c r="BU4652" s="1">
        <v>-0.003</v>
      </c>
      <c r="BV4652" s="1">
        <v>4.215</v>
      </c>
      <c r="BW4652" s="1">
        <v>1.96</v>
      </c>
      <c r="BX4652" s="1">
        <v>55.122</v>
      </c>
      <c r="BY4652" s="1">
        <v>53.147</v>
      </c>
      <c r="BZ4652" s="1">
        <v>21.77</v>
      </c>
      <c r="CA4652" s="1">
        <v>134.569</v>
      </c>
      <c r="CB4652" s="1">
        <v>1.871</v>
      </c>
      <c r="CC4652" s="1">
        <v>0.772</v>
      </c>
      <c r="CD4652" s="1">
        <v>-4.201</v>
      </c>
      <c r="CE4652" s="1">
        <v>-132.41</v>
      </c>
      <c r="CF4652" s="1">
        <v>3019.527</v>
      </c>
      <c r="CG4652" s="1">
        <v>224.623</v>
      </c>
      <c r="CH4652" s="1">
        <v>92.01</v>
      </c>
      <c r="CI4652" s="1">
        <v>7371.545</v>
      </c>
      <c r="CJ4652" s="1">
        <v>4.78</v>
      </c>
      <c r="CK4652" s="1">
        <v>211.423</v>
      </c>
      <c r="CL4652" s="1">
        <v>11313.293</v>
      </c>
      <c r="CM4652" s="1">
        <v>4634.143</v>
      </c>
      <c r="CN4652" s="1">
        <v>7.907</v>
      </c>
      <c r="CO4652" s="1">
        <v>42.315</v>
      </c>
      <c r="CP4652" s="1">
        <v>196.613</v>
      </c>
      <c r="CQ4652" s="1">
        <v>62.16</v>
      </c>
      <c r="CR4652" s="1">
        <v>0.0</v>
      </c>
      <c r="CS4652" s="1">
        <v>6.109</v>
      </c>
      <c r="CT4652" s="1">
        <v>11.319</v>
      </c>
      <c r="CU4652" s="1">
        <v>151.751</v>
      </c>
      <c r="CV4652" s="1">
        <v>0.0</v>
      </c>
      <c r="CW4652" s="1">
        <v>479.99</v>
      </c>
      <c r="CX4652" s="1">
        <v>5.342</v>
      </c>
      <c r="CY4652" s="1">
        <v>0.0</v>
      </c>
      <c r="CZ4652" s="1">
        <v>2.755</v>
      </c>
      <c r="DA4652" s="1">
        <v>2840.686</v>
      </c>
      <c r="DB4652" s="1">
        <v>7249.083</v>
      </c>
      <c r="DC4652" s="1">
        <v>3.598</v>
      </c>
      <c r="DD4652" s="1">
        <v>27.34</v>
      </c>
      <c r="DE4652" s="1">
        <v>2140.127</v>
      </c>
      <c r="DF4652" s="1">
        <v>1790.858</v>
      </c>
      <c r="DG4652" s="1">
        <v>733.57</v>
      </c>
      <c r="DH4652" s="1">
        <v>5224.673</v>
      </c>
      <c r="DI4652" s="1">
        <v>63.043</v>
      </c>
      <c r="DJ4652" s="1">
        <v>29.991</v>
      </c>
      <c r="DK4652" s="1">
        <v>136.799</v>
      </c>
      <c r="DL4652" s="1">
        <v>2.661</v>
      </c>
      <c r="DM4652" s="1">
        <v>4.624</v>
      </c>
      <c r="DN4652" s="1">
        <v>4.175</v>
      </c>
      <c r="DO4652" s="1">
        <v>1.71</v>
      </c>
      <c r="DP4652" s="1">
        <v>11.288</v>
      </c>
      <c r="DQ4652" s="1">
        <v>0.147</v>
      </c>
      <c r="DR4652" s="1">
        <v>0.065</v>
      </c>
      <c r="DS4652" s="1">
        <v>75.411</v>
      </c>
      <c r="DT4652" s="1">
        <v>29.46</v>
      </c>
      <c r="DU4652" s="1">
        <v>68.992</v>
      </c>
      <c r="DV4652" s="1">
        <v>66.598</v>
      </c>
      <c r="DW4652" s="1">
        <v>27.28</v>
      </c>
      <c r="DX4652" s="1">
        <v>168.431</v>
      </c>
      <c r="DY4652" s="1">
        <v>2.344</v>
      </c>
      <c r="DZ4652" s="1">
        <v>0.967</v>
      </c>
    </row>
    <row r="4653">
      <c r="A4653" s="1" t="s">
        <v>493</v>
      </c>
      <c r="B4653" s="1">
        <v>2016.0</v>
      </c>
      <c r="D4653" s="1">
        <v>4.1339435E8</v>
      </c>
      <c r="F4653" s="1">
        <v>-7.341</v>
      </c>
      <c r="G4653" s="1">
        <v>-18.449</v>
      </c>
      <c r="H4653" s="1">
        <v>563.324</v>
      </c>
      <c r="I4653" s="1">
        <v>232.875</v>
      </c>
      <c r="J4653" s="1">
        <v>154.38</v>
      </c>
      <c r="K4653" s="1">
        <v>63.82</v>
      </c>
      <c r="L4653" s="1">
        <v>5.465</v>
      </c>
      <c r="M4653" s="1">
        <v>3.294</v>
      </c>
      <c r="N4653" s="1">
        <v>244.048</v>
      </c>
      <c r="O4653" s="1">
        <v>-4.332</v>
      </c>
      <c r="P4653" s="1">
        <v>-16.266</v>
      </c>
      <c r="Q4653" s="1">
        <v>868.967</v>
      </c>
      <c r="R4653" s="1">
        <v>359.226</v>
      </c>
      <c r="S4653" s="1">
        <v>157.307</v>
      </c>
      <c r="T4653" s="1">
        <v>65.03</v>
      </c>
      <c r="U4653" s="1">
        <v>4.807</v>
      </c>
      <c r="V4653" s="1">
        <v>35.249</v>
      </c>
      <c r="W4653" s="1">
        <v>1858.995</v>
      </c>
      <c r="X4653" s="1">
        <v>768.498</v>
      </c>
      <c r="Y4653" s="1">
        <v>5.569</v>
      </c>
      <c r="Z4653" s="1">
        <v>5.081</v>
      </c>
      <c r="AA4653" s="1">
        <v>1167.78</v>
      </c>
      <c r="AB4653" s="1">
        <v>2824.857</v>
      </c>
      <c r="AC4653" s="1">
        <v>1167.76</v>
      </c>
      <c r="AD4653" s="1">
        <v>19.986</v>
      </c>
      <c r="AE4653" s="1">
        <v>-0.8</v>
      </c>
      <c r="AF4653" s="1">
        <v>-57.984</v>
      </c>
      <c r="AG4653" s="1">
        <v>17395.252</v>
      </c>
      <c r="AI4653" s="1">
        <v>-2.465</v>
      </c>
      <c r="AJ4653" s="1">
        <v>-121.766</v>
      </c>
      <c r="AK4653" s="1">
        <v>910.801</v>
      </c>
      <c r="AL4653" s="1">
        <v>376.52</v>
      </c>
      <c r="AM4653" s="1">
        <v>11656.821</v>
      </c>
      <c r="AN4653" s="1">
        <v>4818.864</v>
      </c>
      <c r="AO4653" s="1">
        <v>32.243</v>
      </c>
      <c r="AP4653" s="1">
        <v>68.155</v>
      </c>
      <c r="AQ4653" s="1">
        <v>-0.685</v>
      </c>
      <c r="AR4653" s="1">
        <v>-10.591</v>
      </c>
      <c r="AS4653" s="1">
        <v>1535.02</v>
      </c>
      <c r="AT4653" s="1">
        <v>574.077</v>
      </c>
      <c r="AU4653" s="1">
        <v>237.32</v>
      </c>
      <c r="AV4653" s="1">
        <v>3713.209</v>
      </c>
      <c r="AW4653" s="1">
        <v>2.744</v>
      </c>
      <c r="AX4653" s="1">
        <v>38.334</v>
      </c>
      <c r="AY4653" s="1">
        <v>3472.585</v>
      </c>
      <c r="AZ4653" s="1">
        <v>1435.547</v>
      </c>
      <c r="BA4653" s="1">
        <v>20.323</v>
      </c>
      <c r="BB4653" s="1">
        <v>21.71</v>
      </c>
      <c r="BC4653" s="1">
        <v>284.99</v>
      </c>
      <c r="BD4653" s="1">
        <v>2.391</v>
      </c>
      <c r="BE4653" s="1">
        <v>26.214</v>
      </c>
      <c r="BF4653" s="1">
        <v>1644.788</v>
      </c>
      <c r="BG4653" s="1">
        <v>1594.749</v>
      </c>
      <c r="BH4653" s="1">
        <v>659.26</v>
      </c>
      <c r="BI4653" s="1">
        <v>3978.738</v>
      </c>
      <c r="BJ4653" s="1">
        <v>56.455</v>
      </c>
      <c r="BK4653" s="1">
        <v>23.263</v>
      </c>
      <c r="BL4653" s="1">
        <v>1.602</v>
      </c>
      <c r="BM4653" s="1">
        <v>56.363</v>
      </c>
      <c r="BN4653" s="1">
        <v>2251.612</v>
      </c>
      <c r="BO4653" s="1">
        <v>1914.008</v>
      </c>
      <c r="BP4653" s="1">
        <v>791.24</v>
      </c>
      <c r="BQ4653" s="1">
        <v>5446.644</v>
      </c>
      <c r="BR4653" s="1">
        <v>67.757</v>
      </c>
      <c r="BS4653" s="1">
        <v>31.845</v>
      </c>
      <c r="BT4653" s="1">
        <v>0.02</v>
      </c>
      <c r="BU4653" s="1">
        <v>0.002</v>
      </c>
      <c r="BV4653" s="1">
        <v>10.913</v>
      </c>
      <c r="BW4653" s="1">
        <v>5.555</v>
      </c>
      <c r="BX4653" s="1">
        <v>60.677</v>
      </c>
      <c r="BY4653" s="1">
        <v>58.395</v>
      </c>
      <c r="BZ4653" s="1">
        <v>24.14</v>
      </c>
      <c r="CA4653" s="1">
        <v>146.777</v>
      </c>
      <c r="CB4653" s="1">
        <v>2.067</v>
      </c>
      <c r="CC4653" s="1">
        <v>0.858</v>
      </c>
      <c r="CD4653" s="1">
        <v>-3.143</v>
      </c>
      <c r="CE4653" s="1">
        <v>-94.909</v>
      </c>
      <c r="CF4653" s="1">
        <v>2924.618</v>
      </c>
      <c r="CG4653" s="1">
        <v>179.417</v>
      </c>
      <c r="CH4653" s="1">
        <v>74.17</v>
      </c>
      <c r="CI4653" s="1">
        <v>7074.646</v>
      </c>
      <c r="CJ4653" s="1">
        <v>-4.632</v>
      </c>
      <c r="CK4653" s="1">
        <v>-214.637</v>
      </c>
      <c r="CL4653" s="1">
        <v>10690.774</v>
      </c>
      <c r="CM4653" s="1">
        <v>4419.506</v>
      </c>
      <c r="CN4653" s="1">
        <v>6.351</v>
      </c>
      <c r="CO4653" s="1">
        <v>41.364</v>
      </c>
      <c r="CP4653" s="1">
        <v>202.774</v>
      </c>
      <c r="CQ4653" s="1">
        <v>63.82</v>
      </c>
      <c r="CR4653" s="1">
        <v>0.0</v>
      </c>
      <c r="CS4653" s="1">
        <v>3.133</v>
      </c>
      <c r="CT4653" s="1">
        <v>6.161</v>
      </c>
      <c r="CU4653" s="1">
        <v>154.38</v>
      </c>
      <c r="CV4653" s="1">
        <v>0.0</v>
      </c>
      <c r="CW4653" s="1">
        <v>490.51</v>
      </c>
      <c r="CX4653" s="1">
        <v>5.465</v>
      </c>
      <c r="CY4653" s="1">
        <v>0.0</v>
      </c>
      <c r="CZ4653" s="1">
        <v>2.868</v>
      </c>
      <c r="DA4653" s="1">
        <v>2824.809</v>
      </c>
      <c r="DB4653" s="1">
        <v>7191.099</v>
      </c>
      <c r="DC4653" s="1">
        <v>1.395</v>
      </c>
      <c r="DD4653" s="1">
        <v>50.808</v>
      </c>
      <c r="DE4653" s="1">
        <v>2190.935</v>
      </c>
      <c r="DF4653" s="1">
        <v>1855.613</v>
      </c>
      <c r="DG4653" s="1">
        <v>767.1</v>
      </c>
      <c r="DH4653" s="1">
        <v>5299.867</v>
      </c>
      <c r="DI4653" s="1">
        <v>65.69</v>
      </c>
      <c r="DJ4653" s="1">
        <v>30.987</v>
      </c>
      <c r="DK4653" s="1">
        <v>72.888</v>
      </c>
      <c r="DL4653" s="1">
        <v>3.31</v>
      </c>
      <c r="DM4653" s="1">
        <v>7.934</v>
      </c>
      <c r="DN4653" s="1">
        <v>7.765</v>
      </c>
      <c r="DO4653" s="1">
        <v>3.21</v>
      </c>
      <c r="DP4653" s="1">
        <v>19.192</v>
      </c>
      <c r="DQ4653" s="1">
        <v>0.275</v>
      </c>
      <c r="DR4653" s="1">
        <v>0.112</v>
      </c>
      <c r="DS4653" s="1">
        <v>49.789</v>
      </c>
      <c r="DT4653" s="1">
        <v>33.572</v>
      </c>
      <c r="DU4653" s="1">
        <v>102.564</v>
      </c>
      <c r="DV4653" s="1">
        <v>98.719</v>
      </c>
      <c r="DW4653" s="1">
        <v>40.81</v>
      </c>
      <c r="DX4653" s="1">
        <v>248.102</v>
      </c>
      <c r="DY4653" s="1">
        <v>3.495</v>
      </c>
      <c r="DZ4653" s="1">
        <v>1.451</v>
      </c>
    </row>
    <row r="4654">
      <c r="A4654" s="1" t="s">
        <v>493</v>
      </c>
      <c r="B4654" s="1">
        <v>2017.0</v>
      </c>
      <c r="D4654" s="1">
        <v>4.17044675E8</v>
      </c>
      <c r="F4654" s="1">
        <v>2.991</v>
      </c>
      <c r="G4654" s="1">
        <v>6.965</v>
      </c>
      <c r="H4654" s="1">
        <v>575.095</v>
      </c>
      <c r="I4654" s="1">
        <v>239.84</v>
      </c>
      <c r="J4654" s="1">
        <v>157.417</v>
      </c>
      <c r="K4654" s="1">
        <v>65.65</v>
      </c>
      <c r="L4654" s="1">
        <v>5.639</v>
      </c>
      <c r="M4654" s="1">
        <v>3.378</v>
      </c>
      <c r="N4654" s="1">
        <v>229.96</v>
      </c>
      <c r="O4654" s="1">
        <v>-0.789</v>
      </c>
      <c r="P4654" s="1">
        <v>-2.835</v>
      </c>
      <c r="Q4654" s="1">
        <v>854.563</v>
      </c>
      <c r="R4654" s="1">
        <v>356.391</v>
      </c>
      <c r="S4654" s="1">
        <v>139.242</v>
      </c>
      <c r="T4654" s="1">
        <v>58.07</v>
      </c>
      <c r="U4654" s="1">
        <v>-0.478</v>
      </c>
      <c r="V4654" s="1">
        <v>-3.67</v>
      </c>
      <c r="W4654" s="1">
        <v>1833.923</v>
      </c>
      <c r="X4654" s="1">
        <v>764.828</v>
      </c>
      <c r="Y4654" s="1">
        <v>4.988</v>
      </c>
      <c r="Z4654" s="1">
        <v>5.019</v>
      </c>
      <c r="AA4654" s="1">
        <v>1164.81</v>
      </c>
      <c r="AB4654" s="1">
        <v>2793.01</v>
      </c>
      <c r="AC4654" s="1">
        <v>1164.29</v>
      </c>
      <c r="AD4654" s="1">
        <v>19.997</v>
      </c>
      <c r="AE4654" s="1">
        <v>0.453</v>
      </c>
      <c r="AF4654" s="1">
        <v>32.601</v>
      </c>
      <c r="AG4654" s="1">
        <v>17321.166</v>
      </c>
      <c r="AI4654" s="1">
        <v>-0.939</v>
      </c>
      <c r="AJ4654" s="1">
        <v>-45.233</v>
      </c>
      <c r="AK4654" s="1">
        <v>852.211</v>
      </c>
      <c r="AL4654" s="1">
        <v>355.41</v>
      </c>
      <c r="AM4654" s="1">
        <v>11446.329</v>
      </c>
      <c r="AN4654" s="1">
        <v>4773.63</v>
      </c>
      <c r="AO4654" s="1">
        <v>30.526</v>
      </c>
      <c r="AP4654" s="1">
        <v>67.229</v>
      </c>
      <c r="AQ4654" s="1">
        <v>0.49</v>
      </c>
      <c r="AR4654" s="1">
        <v>7.519</v>
      </c>
      <c r="AS4654" s="1">
        <v>1542.539</v>
      </c>
      <c r="AT4654" s="1">
        <v>565.527</v>
      </c>
      <c r="AU4654" s="1">
        <v>235.85</v>
      </c>
      <c r="AV4654" s="1">
        <v>3698.738</v>
      </c>
      <c r="AW4654" s="1">
        <v>1.908</v>
      </c>
      <c r="AX4654" s="1">
        <v>27.387</v>
      </c>
      <c r="AY4654" s="1">
        <v>3507.86</v>
      </c>
      <c r="AZ4654" s="1">
        <v>1462.934</v>
      </c>
      <c r="BA4654" s="1">
        <v>20.257</v>
      </c>
      <c r="BB4654" s="1">
        <v>21.724</v>
      </c>
      <c r="BC4654" s="1">
        <v>267.74</v>
      </c>
      <c r="BD4654" s="1">
        <v>2.545</v>
      </c>
      <c r="BE4654" s="1">
        <v>33.421</v>
      </c>
      <c r="BF4654" s="1">
        <v>1678.208</v>
      </c>
      <c r="BG4654" s="1">
        <v>1593.091</v>
      </c>
      <c r="BH4654" s="1">
        <v>664.39</v>
      </c>
      <c r="BI4654" s="1">
        <v>4024.049</v>
      </c>
      <c r="BJ4654" s="1">
        <v>57.064</v>
      </c>
      <c r="BK4654" s="1">
        <v>23.635</v>
      </c>
      <c r="BL4654" s="1">
        <v>3.649</v>
      </c>
      <c r="BM4654" s="1">
        <v>75.289</v>
      </c>
      <c r="BN4654" s="1">
        <v>2326.9</v>
      </c>
      <c r="BO4654" s="1">
        <v>1939.552</v>
      </c>
      <c r="BP4654" s="1">
        <v>808.88</v>
      </c>
      <c r="BQ4654" s="1">
        <v>5579.499</v>
      </c>
      <c r="BR4654" s="1">
        <v>69.474</v>
      </c>
      <c r="BS4654" s="1">
        <v>32.771</v>
      </c>
      <c r="BT4654" s="1">
        <v>0.52</v>
      </c>
      <c r="BU4654" s="1">
        <v>0.045</v>
      </c>
      <c r="BV4654" s="1">
        <v>-9.616</v>
      </c>
      <c r="BW4654" s="1">
        <v>-6.109</v>
      </c>
      <c r="BX4654" s="1">
        <v>54.568</v>
      </c>
      <c r="BY4654" s="1">
        <v>52.345</v>
      </c>
      <c r="BZ4654" s="1">
        <v>21.83</v>
      </c>
      <c r="CA4654" s="1">
        <v>130.844</v>
      </c>
      <c r="CB4654" s="1">
        <v>1.875</v>
      </c>
      <c r="CC4654" s="1">
        <v>0.769</v>
      </c>
      <c r="CD4654" s="1">
        <v>-1.707</v>
      </c>
      <c r="CE4654" s="1">
        <v>-49.918</v>
      </c>
      <c r="CF4654" s="1">
        <v>2874.7</v>
      </c>
      <c r="CG4654" s="1">
        <v>147.442</v>
      </c>
      <c r="CH4654" s="1">
        <v>61.49</v>
      </c>
      <c r="CI4654" s="1">
        <v>6893.027</v>
      </c>
      <c r="CJ4654" s="1">
        <v>-4.56</v>
      </c>
      <c r="CK4654" s="1">
        <v>-201.533</v>
      </c>
      <c r="CL4654" s="1">
        <v>10113.96</v>
      </c>
      <c r="CM4654" s="1">
        <v>4217.973</v>
      </c>
      <c r="CN4654" s="1">
        <v>5.281</v>
      </c>
      <c r="CO4654" s="1">
        <v>40.486</v>
      </c>
      <c r="CP4654" s="1">
        <v>211.383</v>
      </c>
      <c r="CQ4654" s="1">
        <v>65.71</v>
      </c>
      <c r="CR4654" s="1">
        <v>0.06</v>
      </c>
      <c r="CS4654" s="1">
        <v>4.245</v>
      </c>
      <c r="CT4654" s="1">
        <v>8.609</v>
      </c>
      <c r="CU4654" s="1">
        <v>157.561</v>
      </c>
      <c r="CV4654" s="1">
        <v>0.144</v>
      </c>
      <c r="CW4654" s="1">
        <v>506.859</v>
      </c>
      <c r="CX4654" s="1">
        <v>5.644</v>
      </c>
      <c r="CY4654" s="1">
        <v>0.005</v>
      </c>
      <c r="CZ4654" s="1">
        <v>2.977</v>
      </c>
      <c r="DA4654" s="1">
        <v>2791.763</v>
      </c>
      <c r="DB4654" s="1">
        <v>7223.7</v>
      </c>
      <c r="DC4654" s="1">
        <v>3.97</v>
      </c>
      <c r="DD4654" s="1">
        <v>81.397</v>
      </c>
      <c r="DE4654" s="1">
        <v>2272.332</v>
      </c>
      <c r="DF4654" s="1">
        <v>1887.208</v>
      </c>
      <c r="DG4654" s="1">
        <v>787.05</v>
      </c>
      <c r="DH4654" s="1">
        <v>5448.654</v>
      </c>
      <c r="DI4654" s="1">
        <v>67.599</v>
      </c>
      <c r="DJ4654" s="1">
        <v>32.002</v>
      </c>
      <c r="DK4654" s="1">
        <v>73.033</v>
      </c>
      <c r="DL4654" s="1">
        <v>5.726</v>
      </c>
      <c r="DM4654" s="1">
        <v>13.659</v>
      </c>
      <c r="DN4654" s="1">
        <v>12.924</v>
      </c>
      <c r="DO4654" s="1">
        <v>5.39</v>
      </c>
      <c r="DP4654" s="1">
        <v>32.753</v>
      </c>
      <c r="DQ4654" s="1">
        <v>0.463</v>
      </c>
      <c r="DR4654" s="1">
        <v>0.192</v>
      </c>
      <c r="DS4654" s="1">
        <v>26.644</v>
      </c>
      <c r="DT4654" s="1">
        <v>26.677</v>
      </c>
      <c r="DU4654" s="1">
        <v>129.241</v>
      </c>
      <c r="DV4654" s="1">
        <v>123.632</v>
      </c>
      <c r="DW4654" s="1">
        <v>51.56</v>
      </c>
      <c r="DX4654" s="1">
        <v>309.898</v>
      </c>
      <c r="DY4654" s="1">
        <v>4.428</v>
      </c>
      <c r="DZ4654" s="1">
        <v>1.82</v>
      </c>
    </row>
    <row r="4655">
      <c r="A4655" s="1" t="s">
        <v>493</v>
      </c>
      <c r="B4655" s="1">
        <v>2018.0</v>
      </c>
      <c r="D4655" s="1">
        <v>4.20439723E8</v>
      </c>
      <c r="F4655" s="1">
        <v>14.015</v>
      </c>
      <c r="G4655" s="1">
        <v>33.613</v>
      </c>
      <c r="H4655" s="1">
        <v>650.398</v>
      </c>
      <c r="I4655" s="1">
        <v>273.453</v>
      </c>
      <c r="J4655" s="1">
        <v>158.572</v>
      </c>
      <c r="K4655" s="1">
        <v>66.67</v>
      </c>
      <c r="L4655" s="1">
        <v>5.652</v>
      </c>
      <c r="M4655" s="1">
        <v>3.898</v>
      </c>
      <c r="N4655" s="1">
        <v>218.29</v>
      </c>
      <c r="O4655" s="1">
        <v>-2.821</v>
      </c>
      <c r="P4655" s="1">
        <v>-10.055</v>
      </c>
      <c r="Q4655" s="1">
        <v>823.748</v>
      </c>
      <c r="R4655" s="1">
        <v>346.337</v>
      </c>
      <c r="S4655" s="1">
        <v>136.452</v>
      </c>
      <c r="T4655" s="1">
        <v>57.37</v>
      </c>
      <c r="U4655" s="1">
        <v>-3.828</v>
      </c>
      <c r="V4655" s="1">
        <v>-29.275</v>
      </c>
      <c r="W4655" s="1">
        <v>1749.484</v>
      </c>
      <c r="X4655" s="1">
        <v>735.553</v>
      </c>
      <c r="Y4655" s="1">
        <v>4.863</v>
      </c>
      <c r="Z4655" s="1">
        <v>4.937</v>
      </c>
      <c r="AA4655" s="1">
        <v>1179.78</v>
      </c>
      <c r="AB4655" s="1">
        <v>2806.062</v>
      </c>
      <c r="AC4655" s="1">
        <v>1179.67</v>
      </c>
      <c r="AD4655" s="1">
        <v>20.718</v>
      </c>
      <c r="AE4655" s="1">
        <v>-1.14</v>
      </c>
      <c r="AF4655" s="1">
        <v>-82.324</v>
      </c>
      <c r="AG4655" s="1">
        <v>16985.492</v>
      </c>
      <c r="AI4655" s="1">
        <v>-4.071</v>
      </c>
      <c r="AJ4655" s="1">
        <v>-194.331</v>
      </c>
      <c r="AK4655" s="1">
        <v>805.395</v>
      </c>
      <c r="AL4655" s="1">
        <v>338.62</v>
      </c>
      <c r="AM4655" s="1">
        <v>10891.691</v>
      </c>
      <c r="AN4655" s="1">
        <v>4579.299</v>
      </c>
      <c r="AO4655" s="1">
        <v>28.705</v>
      </c>
      <c r="AP4655" s="1">
        <v>65.272</v>
      </c>
      <c r="AQ4655" s="1">
        <v>-4.442</v>
      </c>
      <c r="AR4655" s="1">
        <v>-68.518</v>
      </c>
      <c r="AS4655" s="1">
        <v>1474.021</v>
      </c>
      <c r="AT4655" s="1">
        <v>543.835</v>
      </c>
      <c r="AU4655" s="1">
        <v>228.65</v>
      </c>
      <c r="AV4655" s="1">
        <v>3505.903</v>
      </c>
      <c r="AW4655" s="1">
        <v>-5.174</v>
      </c>
      <c r="AX4655" s="1">
        <v>-75.694</v>
      </c>
      <c r="AY4655" s="1">
        <v>3299.498</v>
      </c>
      <c r="AZ4655" s="1">
        <v>1387.24</v>
      </c>
      <c r="BA4655" s="1">
        <v>19.383</v>
      </c>
      <c r="BB4655" s="1">
        <v>21.01</v>
      </c>
      <c r="BC4655" s="1">
        <v>257.51</v>
      </c>
      <c r="BD4655" s="1">
        <v>2.473</v>
      </c>
      <c r="BE4655" s="1">
        <v>32.951</v>
      </c>
      <c r="BF4655" s="1">
        <v>1711.159</v>
      </c>
      <c r="BG4655" s="1">
        <v>1621.136</v>
      </c>
      <c r="BH4655" s="1">
        <v>681.59</v>
      </c>
      <c r="BI4655" s="1">
        <v>4069.926</v>
      </c>
      <c r="BJ4655" s="1">
        <v>57.778</v>
      </c>
      <c r="BK4655" s="1">
        <v>24.39</v>
      </c>
      <c r="BL4655" s="1">
        <v>6.339</v>
      </c>
      <c r="BM4655" s="1">
        <v>109.518</v>
      </c>
      <c r="BN4655" s="1">
        <v>2436.419</v>
      </c>
      <c r="BO4655" s="1">
        <v>2000.406</v>
      </c>
      <c r="BP4655" s="1">
        <v>841.05</v>
      </c>
      <c r="BQ4655" s="1">
        <v>5794.93</v>
      </c>
      <c r="BR4655" s="1">
        <v>71.295</v>
      </c>
      <c r="BS4655" s="1">
        <v>34.728</v>
      </c>
      <c r="BT4655" s="1">
        <v>0.11</v>
      </c>
      <c r="BU4655" s="1">
        <v>0.009</v>
      </c>
      <c r="BV4655" s="1">
        <v>3.293</v>
      </c>
      <c r="BW4655" s="1">
        <v>1.516</v>
      </c>
      <c r="BX4655" s="1">
        <v>56.084</v>
      </c>
      <c r="BY4655" s="1">
        <v>53.611</v>
      </c>
      <c r="BZ4655" s="1">
        <v>22.54</v>
      </c>
      <c r="CA4655" s="1">
        <v>133.394</v>
      </c>
      <c r="CB4655" s="1">
        <v>1.911</v>
      </c>
      <c r="CC4655" s="1">
        <v>0.799</v>
      </c>
      <c r="CD4655" s="1">
        <v>-4.027</v>
      </c>
      <c r="CE4655" s="1">
        <v>-115.758</v>
      </c>
      <c r="CF4655" s="1">
        <v>2758.942</v>
      </c>
      <c r="CG4655" s="1">
        <v>125.107</v>
      </c>
      <c r="CH4655" s="1">
        <v>52.6</v>
      </c>
      <c r="CI4655" s="1">
        <v>6562.04</v>
      </c>
      <c r="CJ4655" s="1">
        <v>-8.343</v>
      </c>
      <c r="CK4655" s="1">
        <v>-351.919</v>
      </c>
      <c r="CL4655" s="1">
        <v>9195.264</v>
      </c>
      <c r="CM4655" s="1">
        <v>3866.054</v>
      </c>
      <c r="CN4655" s="1">
        <v>4.459</v>
      </c>
      <c r="CO4655" s="1">
        <v>39.325</v>
      </c>
      <c r="CP4655" s="1">
        <v>221.476</v>
      </c>
      <c r="CQ4655" s="1">
        <v>66.88</v>
      </c>
      <c r="CR4655" s="1">
        <v>0.21</v>
      </c>
      <c r="CS4655" s="1">
        <v>4.775</v>
      </c>
      <c r="CT4655" s="1">
        <v>10.093</v>
      </c>
      <c r="CU4655" s="1">
        <v>159.072</v>
      </c>
      <c r="CV4655" s="1">
        <v>0.499</v>
      </c>
      <c r="CW4655" s="1">
        <v>526.773</v>
      </c>
      <c r="CX4655" s="1">
        <v>5.669</v>
      </c>
      <c r="CY4655" s="1">
        <v>0.018</v>
      </c>
      <c r="CZ4655" s="1">
        <v>3.157</v>
      </c>
      <c r="DA4655" s="1">
        <v>2805.801</v>
      </c>
      <c r="DB4655" s="1">
        <v>7141.376</v>
      </c>
      <c r="DC4655" s="1">
        <v>6.403</v>
      </c>
      <c r="DD4655" s="1">
        <v>108.002</v>
      </c>
      <c r="DE4655" s="1">
        <v>2380.334</v>
      </c>
      <c r="DF4655" s="1">
        <v>1946.795</v>
      </c>
      <c r="DG4655" s="1">
        <v>818.51</v>
      </c>
      <c r="DH4655" s="1">
        <v>5661.535</v>
      </c>
      <c r="DI4655" s="1">
        <v>69.385</v>
      </c>
      <c r="DJ4655" s="1">
        <v>33.929</v>
      </c>
      <c r="DK4655" s="1">
        <v>85.733</v>
      </c>
      <c r="DL4655" s="1">
        <v>11.584</v>
      </c>
      <c r="DM4655" s="1">
        <v>25.244</v>
      </c>
      <c r="DN4655" s="1">
        <v>24.07</v>
      </c>
      <c r="DO4655" s="1">
        <v>10.12</v>
      </c>
      <c r="DP4655" s="1">
        <v>60.042</v>
      </c>
      <c r="DQ4655" s="1">
        <v>0.858</v>
      </c>
      <c r="DR4655" s="1">
        <v>0.36</v>
      </c>
      <c r="DS4655" s="1">
        <v>15.867</v>
      </c>
      <c r="DT4655" s="1">
        <v>19.761</v>
      </c>
      <c r="DU4655" s="1">
        <v>149.003</v>
      </c>
      <c r="DV4655" s="1">
        <v>142.517</v>
      </c>
      <c r="DW4655" s="1">
        <v>59.92</v>
      </c>
      <c r="DX4655" s="1">
        <v>354.397</v>
      </c>
      <c r="DY4655" s="1">
        <v>5.079</v>
      </c>
      <c r="DZ4655" s="1">
        <v>2.124</v>
      </c>
    </row>
    <row r="4656">
      <c r="A4656" s="1" t="s">
        <v>493</v>
      </c>
      <c r="B4656" s="1">
        <v>2019.0</v>
      </c>
      <c r="D4656" s="1">
        <v>4.23547588E8</v>
      </c>
      <c r="F4656" s="1">
        <v>9.757</v>
      </c>
      <c r="G4656" s="1">
        <v>26.68</v>
      </c>
      <c r="H4656" s="1">
        <v>708.617</v>
      </c>
      <c r="I4656" s="1">
        <v>300.133</v>
      </c>
      <c r="J4656" s="1">
        <v>158.849</v>
      </c>
      <c r="K4656" s="1">
        <v>67.28</v>
      </c>
      <c r="L4656" s="1">
        <v>5.652</v>
      </c>
      <c r="M4656" s="1">
        <v>4.31</v>
      </c>
      <c r="N4656" s="1">
        <v>217.699</v>
      </c>
      <c r="O4656" s="1">
        <v>-2.443</v>
      </c>
      <c r="P4656" s="1">
        <v>-8.46</v>
      </c>
      <c r="Q4656" s="1">
        <v>797.729</v>
      </c>
      <c r="R4656" s="1">
        <v>337.876</v>
      </c>
      <c r="S4656" s="1">
        <v>139.937</v>
      </c>
      <c r="T4656" s="1">
        <v>59.27</v>
      </c>
      <c r="U4656" s="1">
        <v>-0.006</v>
      </c>
      <c r="V4656" s="1">
        <v>-0.041</v>
      </c>
      <c r="W4656" s="1">
        <v>1736.55</v>
      </c>
      <c r="X4656" s="1">
        <v>735.511</v>
      </c>
      <c r="Y4656" s="1">
        <v>4.98</v>
      </c>
      <c r="Z4656" s="1">
        <v>4.852</v>
      </c>
      <c r="AA4656" s="1">
        <v>1188.84</v>
      </c>
      <c r="AB4656" s="1">
        <v>2806.863</v>
      </c>
      <c r="AC4656" s="1">
        <v>1190.27</v>
      </c>
      <c r="AD4656" s="1">
        <v>21.159</v>
      </c>
      <c r="AE4656" s="1">
        <v>-0.671</v>
      </c>
      <c r="AF4656" s="1">
        <v>-47.901</v>
      </c>
      <c r="AG4656" s="1">
        <v>16747.764</v>
      </c>
      <c r="AI4656" s="1">
        <v>-2.237</v>
      </c>
      <c r="AJ4656" s="1">
        <v>-102.433</v>
      </c>
      <c r="AK4656" s="1">
        <v>807.347</v>
      </c>
      <c r="AL4656" s="1">
        <v>341.95</v>
      </c>
      <c r="AM4656" s="1">
        <v>10569.926</v>
      </c>
      <c r="AN4656" s="1">
        <v>4476.867</v>
      </c>
      <c r="AO4656" s="1">
        <v>28.729</v>
      </c>
      <c r="AP4656" s="1">
        <v>64.288</v>
      </c>
      <c r="AQ4656" s="1">
        <v>-5.012</v>
      </c>
      <c r="AR4656" s="1">
        <v>-73.878</v>
      </c>
      <c r="AS4656" s="1">
        <v>1400.143</v>
      </c>
      <c r="AT4656" s="1">
        <v>560.008</v>
      </c>
      <c r="AU4656" s="1">
        <v>237.19</v>
      </c>
      <c r="AV4656" s="1">
        <v>3305.751</v>
      </c>
      <c r="AW4656" s="1">
        <v>-3.299</v>
      </c>
      <c r="AX4656" s="1">
        <v>-45.77</v>
      </c>
      <c r="AY4656" s="1">
        <v>3167.224</v>
      </c>
      <c r="AZ4656" s="1">
        <v>1341.47</v>
      </c>
      <c r="BA4656" s="1">
        <v>19.927</v>
      </c>
      <c r="BB4656" s="1">
        <v>20.106</v>
      </c>
      <c r="BC4656" s="1">
        <v>259.12</v>
      </c>
      <c r="BD4656" s="1">
        <v>-0.809</v>
      </c>
      <c r="BE4656" s="1">
        <v>-22.245</v>
      </c>
      <c r="BF4656" s="1">
        <v>1688.914</v>
      </c>
      <c r="BG4656" s="1">
        <v>1577.886</v>
      </c>
      <c r="BH4656" s="1">
        <v>668.31</v>
      </c>
      <c r="BI4656" s="1">
        <v>3987.542</v>
      </c>
      <c r="BJ4656" s="1">
        <v>56.148</v>
      </c>
      <c r="BK4656" s="1">
        <v>24.253</v>
      </c>
      <c r="BL4656" s="1">
        <v>3.589</v>
      </c>
      <c r="BM4656" s="1">
        <v>50.466</v>
      </c>
      <c r="BN4656" s="1">
        <v>2486.884</v>
      </c>
      <c r="BO4656" s="1">
        <v>2002.892</v>
      </c>
      <c r="BP4656" s="1">
        <v>848.32</v>
      </c>
      <c r="BQ4656" s="1">
        <v>5871.558</v>
      </c>
      <c r="BR4656" s="1">
        <v>71.271</v>
      </c>
      <c r="BS4656" s="1">
        <v>35.712</v>
      </c>
      <c r="BT4656" s="1">
        <v>-1.43</v>
      </c>
      <c r="BU4656" s="1">
        <v>-0.12</v>
      </c>
      <c r="BV4656" s="1">
        <v>8.981</v>
      </c>
      <c r="BW4656" s="1">
        <v>4.735</v>
      </c>
      <c r="BX4656" s="1">
        <v>60.819</v>
      </c>
      <c r="BY4656" s="1">
        <v>58.01</v>
      </c>
      <c r="BZ4656" s="1">
        <v>24.57</v>
      </c>
      <c r="CA4656" s="1">
        <v>143.594</v>
      </c>
      <c r="CB4656" s="1">
        <v>2.064</v>
      </c>
      <c r="CC4656" s="1">
        <v>0.873</v>
      </c>
      <c r="CD4656" s="1">
        <v>-0.728</v>
      </c>
      <c r="CE4656" s="1">
        <v>-20.095</v>
      </c>
      <c r="CF4656" s="1">
        <v>2738.847</v>
      </c>
      <c r="CG4656" s="1">
        <v>107.402</v>
      </c>
      <c r="CH4656" s="1">
        <v>45.49</v>
      </c>
      <c r="CI4656" s="1">
        <v>6466.445</v>
      </c>
      <c r="CJ4656" s="1">
        <v>-3.785</v>
      </c>
      <c r="CK4656" s="1">
        <v>-146.329</v>
      </c>
      <c r="CL4656" s="1">
        <v>8782.307</v>
      </c>
      <c r="CM4656" s="1">
        <v>3719.725</v>
      </c>
      <c r="CN4656" s="1">
        <v>3.822</v>
      </c>
      <c r="CO4656" s="1">
        <v>39.33</v>
      </c>
      <c r="CP4656" s="1">
        <v>219.164</v>
      </c>
      <c r="CQ4656" s="1">
        <v>67.48</v>
      </c>
      <c r="CR4656" s="1">
        <v>0.2</v>
      </c>
      <c r="CS4656" s="1">
        <v>-1.044</v>
      </c>
      <c r="CT4656" s="1">
        <v>-2.312</v>
      </c>
      <c r="CU4656" s="1">
        <v>159.321</v>
      </c>
      <c r="CV4656" s="1">
        <v>0.472</v>
      </c>
      <c r="CW4656" s="1">
        <v>517.449</v>
      </c>
      <c r="CX4656" s="1">
        <v>5.669</v>
      </c>
      <c r="CY4656" s="1">
        <v>0.017</v>
      </c>
      <c r="CZ4656" s="1">
        <v>3.147</v>
      </c>
      <c r="DA4656" s="1">
        <v>2810.239</v>
      </c>
      <c r="DB4656" s="1">
        <v>7093.475</v>
      </c>
      <c r="DC4656" s="1">
        <v>3.478</v>
      </c>
      <c r="DD4656" s="1">
        <v>45.731</v>
      </c>
      <c r="DE4656" s="1">
        <v>2426.065</v>
      </c>
      <c r="DF4656" s="1">
        <v>1944.882</v>
      </c>
      <c r="DG4656" s="1">
        <v>823.75</v>
      </c>
      <c r="DH4656" s="1">
        <v>5727.964</v>
      </c>
      <c r="DI4656" s="1">
        <v>69.207</v>
      </c>
      <c r="DJ4656" s="1">
        <v>34.838</v>
      </c>
      <c r="DK4656" s="1">
        <v>52.188</v>
      </c>
      <c r="DL4656" s="1">
        <v>12.984</v>
      </c>
      <c r="DM4656" s="1">
        <v>38.228</v>
      </c>
      <c r="DN4656" s="1">
        <v>36.36</v>
      </c>
      <c r="DO4656" s="1">
        <v>15.4</v>
      </c>
      <c r="DP4656" s="1">
        <v>90.257</v>
      </c>
      <c r="DQ4656" s="1">
        <v>1.294</v>
      </c>
      <c r="DR4656" s="1">
        <v>0.549</v>
      </c>
      <c r="DS4656" s="1">
        <v>21.152</v>
      </c>
      <c r="DT4656" s="1">
        <v>30.624</v>
      </c>
      <c r="DU4656" s="1">
        <v>179.626</v>
      </c>
      <c r="DV4656" s="1">
        <v>171.315</v>
      </c>
      <c r="DW4656" s="1">
        <v>72.56</v>
      </c>
      <c r="DX4656" s="1">
        <v>424.1</v>
      </c>
      <c r="DY4656" s="1">
        <v>6.096</v>
      </c>
      <c r="DZ4656" s="1">
        <v>2.579</v>
      </c>
    </row>
    <row r="4657">
      <c r="A4657" s="1" t="s">
        <v>493</v>
      </c>
      <c r="B4657" s="1">
        <v>2020.0</v>
      </c>
      <c r="D4657" s="1">
        <v>4.26212835E8</v>
      </c>
      <c r="F4657" s="1">
        <v>-9.43</v>
      </c>
      <c r="G4657" s="1">
        <v>-28.304</v>
      </c>
      <c r="H4657" s="1">
        <v>637.779</v>
      </c>
      <c r="I4657" s="1">
        <v>271.83</v>
      </c>
      <c r="J4657" s="1">
        <v>170.572</v>
      </c>
      <c r="K4657" s="1">
        <v>72.7</v>
      </c>
      <c r="L4657" s="1">
        <v>6.192</v>
      </c>
      <c r="M4657" s="1">
        <v>4.22</v>
      </c>
      <c r="N4657" s="1">
        <v>204.63</v>
      </c>
      <c r="O4657" s="1">
        <v>-11.251</v>
      </c>
      <c r="P4657" s="1">
        <v>-38.014</v>
      </c>
      <c r="Q4657" s="1">
        <v>703.55</v>
      </c>
      <c r="R4657" s="1">
        <v>299.862</v>
      </c>
      <c r="S4657" s="1">
        <v>128.387</v>
      </c>
      <c r="T4657" s="1">
        <v>54.72</v>
      </c>
      <c r="U4657" s="1">
        <v>-34.181</v>
      </c>
      <c r="V4657" s="1">
        <v>-251.402</v>
      </c>
      <c r="W4657" s="1">
        <v>1135.839</v>
      </c>
      <c r="X4657" s="1">
        <v>484.109</v>
      </c>
      <c r="Y4657" s="1">
        <v>4.66</v>
      </c>
      <c r="Z4657" s="1">
        <v>4.656</v>
      </c>
      <c r="AA4657" s="1">
        <v>1174.32</v>
      </c>
      <c r="AB4657" s="1">
        <v>2755.243</v>
      </c>
      <c r="AC4657" s="1">
        <v>1174.17</v>
      </c>
      <c r="AD4657" s="1">
        <v>22.979</v>
      </c>
      <c r="AE4657" s="1">
        <v>-7.411</v>
      </c>
      <c r="AF4657" s="1">
        <v>-525.722</v>
      </c>
      <c r="AG4657" s="1">
        <v>15409.561</v>
      </c>
      <c r="AI4657" s="1">
        <v>-11.156</v>
      </c>
      <c r="AJ4657" s="1">
        <v>-499.436</v>
      </c>
      <c r="AK4657" s="1">
        <v>735.806</v>
      </c>
      <c r="AL4657" s="1">
        <v>313.61</v>
      </c>
      <c r="AM4657" s="1">
        <v>9332.03</v>
      </c>
      <c r="AN4657" s="1">
        <v>3977.431</v>
      </c>
      <c r="AO4657" s="1">
        <v>26.709</v>
      </c>
      <c r="AP4657" s="1">
        <v>61.754</v>
      </c>
      <c r="AQ4657" s="1">
        <v>-8.306</v>
      </c>
      <c r="AR4657" s="1">
        <v>-116.296</v>
      </c>
      <c r="AS4657" s="1">
        <v>1283.847</v>
      </c>
      <c r="AT4657" s="1">
        <v>507.986</v>
      </c>
      <c r="AU4657" s="1">
        <v>216.51</v>
      </c>
      <c r="AV4657" s="1">
        <v>3012.22</v>
      </c>
      <c r="AW4657" s="1">
        <v>-7.233</v>
      </c>
      <c r="AX4657" s="1">
        <v>-97.027</v>
      </c>
      <c r="AY4657" s="1">
        <v>2919.768</v>
      </c>
      <c r="AZ4657" s="1">
        <v>1244.443</v>
      </c>
      <c r="BA4657" s="1">
        <v>18.439</v>
      </c>
      <c r="BB4657" s="1">
        <v>19.933</v>
      </c>
      <c r="BC4657" s="1">
        <v>240.27</v>
      </c>
      <c r="BD4657" s="1">
        <v>-2.041</v>
      </c>
      <c r="BE4657" s="1">
        <v>-38.558</v>
      </c>
      <c r="BF4657" s="1">
        <v>1650.356</v>
      </c>
      <c r="BG4657" s="1">
        <v>1554.552</v>
      </c>
      <c r="BH4657" s="1">
        <v>662.57</v>
      </c>
      <c r="BI4657" s="1">
        <v>3872.14</v>
      </c>
      <c r="BJ4657" s="1">
        <v>56.429</v>
      </c>
      <c r="BK4657" s="1">
        <v>25.624</v>
      </c>
      <c r="BL4657" s="1">
        <v>-2.189</v>
      </c>
      <c r="BM4657" s="1">
        <v>-23.547</v>
      </c>
      <c r="BN4657" s="1">
        <v>2463.338</v>
      </c>
      <c r="BO4657" s="1">
        <v>2019.085</v>
      </c>
      <c r="BP4657" s="1">
        <v>860.56</v>
      </c>
      <c r="BQ4657" s="1">
        <v>5779.595</v>
      </c>
      <c r="BR4657" s="1">
        <v>73.291</v>
      </c>
      <c r="BS4657" s="1">
        <v>38.246</v>
      </c>
      <c r="BT4657" s="1">
        <v>0.15</v>
      </c>
      <c r="BU4657" s="1">
        <v>0.013</v>
      </c>
      <c r="BV4657" s="1">
        <v>-2.065</v>
      </c>
      <c r="BW4657" s="1">
        <v>-1.403</v>
      </c>
      <c r="BX4657" s="1">
        <v>59.416</v>
      </c>
      <c r="BY4657" s="1">
        <v>56.451</v>
      </c>
      <c r="BZ4657" s="1">
        <v>24.06</v>
      </c>
      <c r="CA4657" s="1">
        <v>139.405</v>
      </c>
      <c r="CB4657" s="1">
        <v>2.049</v>
      </c>
      <c r="CC4657" s="1">
        <v>0.922</v>
      </c>
      <c r="CD4657" s="1">
        <v>-12.601</v>
      </c>
      <c r="CE4657" s="1">
        <v>-345.125</v>
      </c>
      <c r="CF4657" s="1">
        <v>2393.722</v>
      </c>
      <c r="CG4657" s="1">
        <v>99.434</v>
      </c>
      <c r="CH4657" s="1">
        <v>42.38</v>
      </c>
      <c r="CI4657" s="1">
        <v>5616.26</v>
      </c>
      <c r="CJ4657" s="1">
        <v>-5.04</v>
      </c>
      <c r="CK4657" s="1">
        <v>-187.486</v>
      </c>
      <c r="CL4657" s="1">
        <v>8287.5</v>
      </c>
      <c r="CM4657" s="1">
        <v>3532.239</v>
      </c>
      <c r="CN4657" s="1">
        <v>3.609</v>
      </c>
      <c r="CO4657" s="1">
        <v>37.165</v>
      </c>
      <c r="CP4657" s="1">
        <v>232.072</v>
      </c>
      <c r="CQ4657" s="1">
        <v>72.94</v>
      </c>
      <c r="CR4657" s="1">
        <v>0.24</v>
      </c>
      <c r="CS4657" s="1">
        <v>5.89</v>
      </c>
      <c r="CT4657" s="1">
        <v>12.908</v>
      </c>
      <c r="CU4657" s="1">
        <v>171.135</v>
      </c>
      <c r="CV4657" s="1">
        <v>0.563</v>
      </c>
      <c r="CW4657" s="1">
        <v>544.498</v>
      </c>
      <c r="CX4657" s="1">
        <v>6.212</v>
      </c>
      <c r="CY4657" s="1">
        <v>0.02</v>
      </c>
      <c r="CZ4657" s="1">
        <v>3.603</v>
      </c>
      <c r="DA4657" s="1">
        <v>2754.891</v>
      </c>
      <c r="DB4657" s="1">
        <v>6567.752</v>
      </c>
      <c r="DC4657" s="1">
        <v>-2.192</v>
      </c>
      <c r="DD4657" s="1">
        <v>-22.144</v>
      </c>
      <c r="DE4657" s="1">
        <v>2403.922</v>
      </c>
      <c r="DF4657" s="1">
        <v>1962.635</v>
      </c>
      <c r="DG4657" s="1">
        <v>836.5</v>
      </c>
      <c r="DH4657" s="1">
        <v>5640.19</v>
      </c>
      <c r="DI4657" s="1">
        <v>71.242</v>
      </c>
      <c r="DJ4657" s="1">
        <v>37.324</v>
      </c>
      <c r="DK4657" s="1">
        <v>39.761</v>
      </c>
      <c r="DL4657" s="1">
        <v>15.068</v>
      </c>
      <c r="DM4657" s="1">
        <v>53.296</v>
      </c>
      <c r="DN4657" s="1">
        <v>50.491</v>
      </c>
      <c r="DO4657" s="1">
        <v>21.52</v>
      </c>
      <c r="DP4657" s="1">
        <v>125.045</v>
      </c>
      <c r="DQ4657" s="1">
        <v>1.833</v>
      </c>
      <c r="DR4657" s="1">
        <v>0.827</v>
      </c>
      <c r="DS4657" s="1">
        <v>9.591</v>
      </c>
      <c r="DT4657" s="1">
        <v>16.742</v>
      </c>
      <c r="DU4657" s="1">
        <v>196.368</v>
      </c>
      <c r="DV4657" s="1">
        <v>186.456</v>
      </c>
      <c r="DW4657" s="1">
        <v>79.47</v>
      </c>
      <c r="DX4657" s="1">
        <v>460.728</v>
      </c>
      <c r="DY4657" s="1">
        <v>6.768</v>
      </c>
      <c r="DZ4657" s="1">
        <v>3.049</v>
      </c>
    </row>
    <row r="4658">
      <c r="A4658" s="1" t="s">
        <v>493</v>
      </c>
      <c r="B4658" s="1">
        <v>2021.0</v>
      </c>
      <c r="D4658" s="1">
        <v>4.28330745E8</v>
      </c>
      <c r="F4658" s="1">
        <v>0.153</v>
      </c>
      <c r="G4658" s="1">
        <v>0.415</v>
      </c>
      <c r="H4658" s="1">
        <v>635.594</v>
      </c>
      <c r="I4658" s="1">
        <v>272.244</v>
      </c>
      <c r="J4658" s="1">
        <v>164.359</v>
      </c>
      <c r="K4658" s="1">
        <v>70.4</v>
      </c>
      <c r="L4658" s="1">
        <v>5.748</v>
      </c>
      <c r="M4658" s="1">
        <v>3.93</v>
      </c>
      <c r="N4658" s="1">
        <v>220.385</v>
      </c>
      <c r="O4658" s="1">
        <v>13.039</v>
      </c>
      <c r="P4658" s="1">
        <v>39.098</v>
      </c>
      <c r="Q4658" s="1">
        <v>791.351</v>
      </c>
      <c r="R4658" s="1">
        <v>338.96</v>
      </c>
      <c r="S4658" s="1">
        <v>131.44</v>
      </c>
      <c r="T4658" s="1">
        <v>56.3</v>
      </c>
      <c r="U4658" s="1">
        <v>12.396</v>
      </c>
      <c r="V4658" s="1">
        <v>60.009</v>
      </c>
      <c r="W4658" s="1">
        <v>1270.321</v>
      </c>
      <c r="X4658" s="1">
        <v>544.118</v>
      </c>
      <c r="Y4658" s="1">
        <v>4.597</v>
      </c>
      <c r="Z4658" s="1">
        <v>4.894</v>
      </c>
      <c r="AA4658" s="1">
        <v>1225.81</v>
      </c>
      <c r="AB4658" s="1">
        <v>2861.831</v>
      </c>
      <c r="AC4658" s="1">
        <v>1224.72</v>
      </c>
      <c r="AD4658" s="1">
        <v>21.822</v>
      </c>
      <c r="AE4658" s="1">
        <v>7.35</v>
      </c>
      <c r="AF4658" s="1">
        <v>482.759</v>
      </c>
      <c r="AG4658" s="1">
        <v>16460.438</v>
      </c>
      <c r="AI4658" s="1">
        <v>12.56</v>
      </c>
      <c r="AJ4658" s="1">
        <v>499.565</v>
      </c>
      <c r="AK4658" s="1">
        <v>844.371</v>
      </c>
      <c r="AL4658" s="1">
        <v>361.67</v>
      </c>
      <c r="AM4658" s="1">
        <v>10452.195</v>
      </c>
      <c r="AN4658" s="1">
        <v>4476.997</v>
      </c>
      <c r="AO4658" s="1">
        <v>29.531</v>
      </c>
      <c r="AP4658" s="1">
        <v>64.635</v>
      </c>
      <c r="AQ4658" s="1">
        <v>14.621</v>
      </c>
      <c r="AR4658" s="1">
        <v>187.708</v>
      </c>
      <c r="AS4658" s="1">
        <v>1471.554</v>
      </c>
      <c r="AT4658" s="1">
        <v>576.914</v>
      </c>
      <c r="AU4658" s="1">
        <v>247.11</v>
      </c>
      <c r="AV4658" s="1">
        <v>3435.556</v>
      </c>
      <c r="AW4658" s="1">
        <v>5.389</v>
      </c>
      <c r="AX4658" s="1">
        <v>67.062</v>
      </c>
      <c r="AY4658" s="1">
        <v>3061.898</v>
      </c>
      <c r="AZ4658" s="1">
        <v>1311.505</v>
      </c>
      <c r="BA4658" s="1">
        <v>20.177</v>
      </c>
      <c r="BB4658" s="1">
        <v>21.245</v>
      </c>
      <c r="BC4658" s="1">
        <v>269.91</v>
      </c>
      <c r="BD4658" s="1">
        <v>-4.675</v>
      </c>
      <c r="BE4658" s="1">
        <v>-81.03</v>
      </c>
      <c r="BF4658" s="1">
        <v>1569.325</v>
      </c>
      <c r="BG4658" s="1">
        <v>1484.67</v>
      </c>
      <c r="BH4658" s="1">
        <v>635.93</v>
      </c>
      <c r="BI4658" s="1">
        <v>3663.817</v>
      </c>
      <c r="BJ4658" s="1">
        <v>51.925</v>
      </c>
      <c r="BK4658" s="1">
        <v>22.656</v>
      </c>
      <c r="BL4658" s="1">
        <v>-0.22</v>
      </c>
      <c r="BM4658" s="1">
        <v>-13.699</v>
      </c>
      <c r="BN4658" s="1">
        <v>2449.639</v>
      </c>
      <c r="BO4658" s="1">
        <v>2014.915</v>
      </c>
      <c r="BP4658" s="1">
        <v>863.05</v>
      </c>
      <c r="BQ4658" s="1">
        <v>5719.036</v>
      </c>
      <c r="BR4658" s="1">
        <v>70.469</v>
      </c>
      <c r="BS4658" s="1">
        <v>35.365</v>
      </c>
      <c r="BT4658" s="1">
        <v>1.09</v>
      </c>
      <c r="BU4658" s="1">
        <v>0.089</v>
      </c>
      <c r="BV4658" s="1">
        <v>3.369</v>
      </c>
      <c r="BW4658" s="1">
        <v>1.851</v>
      </c>
      <c r="BX4658" s="1">
        <v>61.267</v>
      </c>
      <c r="BY4658" s="1">
        <v>58.063</v>
      </c>
      <c r="BZ4658" s="1">
        <v>24.87</v>
      </c>
      <c r="CA4658" s="1">
        <v>143.036</v>
      </c>
      <c r="CB4658" s="1">
        <v>2.031</v>
      </c>
      <c r="CC4658" s="1">
        <v>0.885</v>
      </c>
      <c r="CD4658" s="1">
        <v>11.395</v>
      </c>
      <c r="CE4658" s="1">
        <v>272.76</v>
      </c>
      <c r="CF4658" s="1">
        <v>2666.482</v>
      </c>
      <c r="CG4658" s="1">
        <v>136.016</v>
      </c>
      <c r="CH4658" s="1">
        <v>58.26</v>
      </c>
      <c r="CI4658" s="1">
        <v>6225.287</v>
      </c>
      <c r="CJ4658" s="1">
        <v>-0.038</v>
      </c>
      <c r="CK4658" s="1">
        <v>-1.355</v>
      </c>
      <c r="CL4658" s="1">
        <v>8243.357</v>
      </c>
      <c r="CM4658" s="1">
        <v>3530.884</v>
      </c>
      <c r="CN4658" s="1">
        <v>4.757</v>
      </c>
      <c r="CO4658" s="1">
        <v>38.496</v>
      </c>
      <c r="CP4658" s="1">
        <v>222.163</v>
      </c>
      <c r="CQ4658" s="1">
        <v>70.72</v>
      </c>
      <c r="CR4658" s="1">
        <v>0.32</v>
      </c>
      <c r="CS4658" s="1">
        <v>-4.27</v>
      </c>
      <c r="CT4658" s="1">
        <v>-9.91</v>
      </c>
      <c r="CU4658" s="1">
        <v>165.106</v>
      </c>
      <c r="CV4658" s="1">
        <v>0.747</v>
      </c>
      <c r="CW4658" s="1">
        <v>518.671</v>
      </c>
      <c r="CX4658" s="1">
        <v>5.774</v>
      </c>
      <c r="CY4658" s="1">
        <v>0.026</v>
      </c>
      <c r="CZ4658" s="1">
        <v>3.207</v>
      </c>
      <c r="DA4658" s="1">
        <v>2859.286</v>
      </c>
      <c r="DB4658" s="1">
        <v>7050.511</v>
      </c>
      <c r="DC4658" s="1">
        <v>-0.297</v>
      </c>
      <c r="DD4658" s="1">
        <v>-15.549</v>
      </c>
      <c r="DE4658" s="1">
        <v>2388.372</v>
      </c>
      <c r="DF4658" s="1">
        <v>1956.852</v>
      </c>
      <c r="DG4658" s="1">
        <v>838.18</v>
      </c>
      <c r="DH4658" s="1">
        <v>5576.0</v>
      </c>
      <c r="DI4658" s="1">
        <v>68.438</v>
      </c>
      <c r="DJ4658" s="1">
        <v>34.481</v>
      </c>
      <c r="DK4658" s="1">
        <v>47.66</v>
      </c>
      <c r="DL4658" s="1">
        <v>25.207</v>
      </c>
      <c r="DM4658" s="1">
        <v>78.503</v>
      </c>
      <c r="DN4658" s="1">
        <v>73.775</v>
      </c>
      <c r="DO4658" s="1">
        <v>31.6</v>
      </c>
      <c r="DP4658" s="1">
        <v>183.277</v>
      </c>
      <c r="DQ4658" s="1">
        <v>2.58</v>
      </c>
      <c r="DR4658" s="1">
        <v>1.133</v>
      </c>
      <c r="DS4658" s="1">
        <v>25.654</v>
      </c>
      <c r="DT4658" s="1">
        <v>49.769</v>
      </c>
      <c r="DU4658" s="1">
        <v>246.137</v>
      </c>
      <c r="DV4658" s="1">
        <v>233.301</v>
      </c>
      <c r="DW4658" s="1">
        <v>99.93</v>
      </c>
      <c r="DX4658" s="1">
        <v>574.642</v>
      </c>
      <c r="DY4658" s="1">
        <v>8.159</v>
      </c>
      <c r="DZ4658" s="1">
        <v>3.553</v>
      </c>
    </row>
    <row r="4659">
      <c r="A4659" s="1" t="s">
        <v>493</v>
      </c>
      <c r="B4659" s="1">
        <v>2022.0</v>
      </c>
      <c r="D4659" s="1">
        <v>4.30492132E8</v>
      </c>
      <c r="F4659" s="1">
        <v>0.691</v>
      </c>
      <c r="G4659" s="1">
        <v>1.881</v>
      </c>
      <c r="H4659" s="1">
        <v>636.772</v>
      </c>
      <c r="I4659" s="1">
        <v>274.125</v>
      </c>
      <c r="J4659" s="1">
        <v>159.213</v>
      </c>
      <c r="K4659" s="1">
        <v>68.54</v>
      </c>
      <c r="L4659" s="1">
        <v>5.496</v>
      </c>
      <c r="M4659" s="1">
        <v>3.765</v>
      </c>
      <c r="N4659" s="1">
        <v>181.384</v>
      </c>
      <c r="O4659" s="1">
        <v>-10.173</v>
      </c>
      <c r="P4659" s="1">
        <v>-34.482</v>
      </c>
      <c r="Q4659" s="1">
        <v>707.28</v>
      </c>
      <c r="R4659" s="1">
        <v>304.478</v>
      </c>
      <c r="S4659" s="1">
        <v>100.466</v>
      </c>
      <c r="T4659" s="1">
        <v>43.25</v>
      </c>
      <c r="U4659" s="1">
        <v>3.898</v>
      </c>
      <c r="V4659" s="1">
        <v>21.209</v>
      </c>
      <c r="W4659" s="1">
        <v>1313.211</v>
      </c>
      <c r="X4659" s="1">
        <v>565.327</v>
      </c>
      <c r="Y4659" s="1">
        <v>3.468</v>
      </c>
      <c r="Z4659" s="1">
        <v>4.182</v>
      </c>
      <c r="AA4659" s="1">
        <v>1248.24</v>
      </c>
      <c r="AB4659" s="1">
        <v>2899.565</v>
      </c>
      <c r="AC4659" s="1">
        <v>1247.02</v>
      </c>
      <c r="AD4659" s="1">
        <v>21.442</v>
      </c>
      <c r="AE4659" s="1">
        <v>5.201</v>
      </c>
      <c r="AF4659" s="1">
        <v>366.69</v>
      </c>
      <c r="AG4659" s="1">
        <v>17229.588</v>
      </c>
      <c r="AI4659" s="1">
        <v>2.417</v>
      </c>
      <c r="AJ4659" s="1">
        <v>108.208</v>
      </c>
      <c r="AK4659" s="1">
        <v>675.274</v>
      </c>
      <c r="AL4659" s="1">
        <v>290.7</v>
      </c>
      <c r="AM4659" s="1">
        <v>10651.077</v>
      </c>
      <c r="AN4659" s="1">
        <v>4585.205</v>
      </c>
      <c r="AO4659" s="1">
        <v>23.312</v>
      </c>
      <c r="AP4659" s="1">
        <v>62.979</v>
      </c>
      <c r="AQ4659" s="1">
        <v>-4.207</v>
      </c>
      <c r="AR4659" s="1">
        <v>-61.906</v>
      </c>
      <c r="AS4659" s="1">
        <v>1409.648</v>
      </c>
      <c r="AT4659" s="1">
        <v>452.529</v>
      </c>
      <c r="AU4659" s="1">
        <v>194.81</v>
      </c>
      <c r="AV4659" s="1">
        <v>3274.504</v>
      </c>
      <c r="AW4659" s="1">
        <v>2.704</v>
      </c>
      <c r="AX4659" s="1">
        <v>35.461</v>
      </c>
      <c r="AY4659" s="1">
        <v>3128.899</v>
      </c>
      <c r="AZ4659" s="1">
        <v>1346.966</v>
      </c>
      <c r="BA4659" s="1">
        <v>15.622</v>
      </c>
      <c r="BB4659" s="1">
        <v>19.362</v>
      </c>
      <c r="BC4659" s="1">
        <v>226.19</v>
      </c>
      <c r="BD4659" s="1">
        <v>11.7</v>
      </c>
      <c r="BE4659" s="1">
        <v>179.306</v>
      </c>
      <c r="BF4659" s="1">
        <v>1748.632</v>
      </c>
      <c r="BG4659" s="1">
        <v>1630.924</v>
      </c>
      <c r="BH4659" s="1">
        <v>702.1</v>
      </c>
      <c r="BI4659" s="1">
        <v>4061.937</v>
      </c>
      <c r="BJ4659" s="1">
        <v>56.302</v>
      </c>
      <c r="BK4659" s="1">
        <v>24.018</v>
      </c>
      <c r="BL4659" s="1">
        <v>9.098</v>
      </c>
      <c r="BM4659" s="1">
        <v>245.67</v>
      </c>
      <c r="BN4659" s="1">
        <v>2695.309</v>
      </c>
      <c r="BO4659" s="1">
        <v>2221.458</v>
      </c>
      <c r="BP4659" s="1">
        <v>956.32</v>
      </c>
      <c r="BQ4659" s="1">
        <v>6260.995</v>
      </c>
      <c r="BR4659" s="1">
        <v>76.688</v>
      </c>
      <c r="BS4659" s="1">
        <v>37.021</v>
      </c>
      <c r="BT4659" s="1">
        <v>1.22</v>
      </c>
      <c r="BU4659" s="1">
        <v>0.098</v>
      </c>
      <c r="BV4659" s="1">
        <v>-11.442</v>
      </c>
      <c r="BW4659" s="1">
        <v>-7.143</v>
      </c>
      <c r="BX4659" s="1">
        <v>54.123</v>
      </c>
      <c r="BY4659" s="1">
        <v>51.174</v>
      </c>
      <c r="BZ4659" s="1">
        <v>22.03</v>
      </c>
      <c r="CA4659" s="1">
        <v>125.724</v>
      </c>
      <c r="CB4659" s="1">
        <v>1.767</v>
      </c>
      <c r="CC4659" s="1">
        <v>0.743</v>
      </c>
      <c r="CD4659" s="1">
        <v>7.673</v>
      </c>
      <c r="CE4659" s="1">
        <v>204.596</v>
      </c>
      <c r="CF4659" s="1">
        <v>2871.078</v>
      </c>
      <c r="CG4659" s="1">
        <v>122.279</v>
      </c>
      <c r="CH4659" s="1">
        <v>52.64</v>
      </c>
      <c r="CI4659" s="1">
        <v>6669.293</v>
      </c>
      <c r="CJ4659" s="1">
        <v>8.832</v>
      </c>
      <c r="CK4659" s="1">
        <v>311.863</v>
      </c>
      <c r="CL4659" s="1">
        <v>8926.404</v>
      </c>
      <c r="CM4659" s="1">
        <v>3842.747</v>
      </c>
      <c r="CN4659" s="1">
        <v>4.221</v>
      </c>
      <c r="CO4659" s="1">
        <v>39.435</v>
      </c>
      <c r="CP4659" s="1">
        <v>217.515</v>
      </c>
      <c r="CQ4659" s="1">
        <v>69.0</v>
      </c>
      <c r="CR4659" s="1">
        <v>0.46</v>
      </c>
      <c r="CS4659" s="1">
        <v>-2.092</v>
      </c>
      <c r="CT4659" s="1">
        <v>-4.648</v>
      </c>
      <c r="CU4659" s="1">
        <v>160.282</v>
      </c>
      <c r="CV4659" s="1">
        <v>1.069</v>
      </c>
      <c r="CW4659" s="1">
        <v>505.27</v>
      </c>
      <c r="CX4659" s="1">
        <v>5.533</v>
      </c>
      <c r="CY4659" s="1">
        <v>0.037</v>
      </c>
      <c r="CZ4659" s="1">
        <v>2.988</v>
      </c>
      <c r="DA4659" s="1">
        <v>2896.731</v>
      </c>
      <c r="DB4659" s="1">
        <v>7417.202</v>
      </c>
      <c r="DC4659" s="1">
        <v>9.558</v>
      </c>
      <c r="DD4659" s="1">
        <v>252.814</v>
      </c>
      <c r="DE4659" s="1">
        <v>2641.186</v>
      </c>
      <c r="DF4659" s="1">
        <v>2170.284</v>
      </c>
      <c r="DG4659" s="1">
        <v>934.29</v>
      </c>
      <c r="DH4659" s="1">
        <v>6135.271</v>
      </c>
      <c r="DI4659" s="1">
        <v>74.922</v>
      </c>
      <c r="DJ4659" s="1">
        <v>36.277</v>
      </c>
      <c r="DK4659" s="1">
        <v>60.552</v>
      </c>
      <c r="DL4659" s="1">
        <v>47.226</v>
      </c>
      <c r="DM4659" s="1">
        <v>125.729</v>
      </c>
      <c r="DN4659" s="1">
        <v>118.98</v>
      </c>
      <c r="DO4659" s="1">
        <v>51.22</v>
      </c>
      <c r="DP4659" s="1">
        <v>292.059</v>
      </c>
      <c r="DQ4659" s="1">
        <v>4.107</v>
      </c>
      <c r="DR4659" s="1">
        <v>1.727</v>
      </c>
      <c r="DS4659" s="1">
        <v>12.077</v>
      </c>
      <c r="DT4659" s="1">
        <v>29.048</v>
      </c>
      <c r="DU4659" s="1">
        <v>275.185</v>
      </c>
      <c r="DV4659" s="1">
        <v>260.098</v>
      </c>
      <c r="DW4659" s="1">
        <v>111.97</v>
      </c>
      <c r="DX4659" s="1">
        <v>639.233</v>
      </c>
      <c r="DY4659" s="1">
        <v>8.979</v>
      </c>
      <c r="DZ4659" s="1">
        <v>3.78</v>
      </c>
    </row>
    <row r="4660">
      <c r="A4660" s="1" t="s">
        <v>493</v>
      </c>
      <c r="B4660" s="1">
        <v>2023.0</v>
      </c>
      <c r="D4660" s="1">
        <v>4.33023545E8</v>
      </c>
      <c r="F4660" s="1">
        <v>7.666</v>
      </c>
      <c r="G4660" s="1">
        <v>21.014</v>
      </c>
      <c r="H4660" s="1">
        <v>681.578</v>
      </c>
      <c r="I4660" s="1">
        <v>295.139</v>
      </c>
      <c r="J4660" s="1">
        <v>162.508</v>
      </c>
      <c r="K4660" s="1">
        <v>70.37</v>
      </c>
      <c r="L4660" s="1">
        <v>5.471</v>
      </c>
      <c r="M4660" s="1">
        <v>3.955</v>
      </c>
      <c r="N4660" s="1">
        <v>171.667</v>
      </c>
      <c r="O4660" s="1">
        <v>-9.176</v>
      </c>
      <c r="P4660" s="1">
        <v>-27.938</v>
      </c>
      <c r="Q4660" s="1">
        <v>638.627</v>
      </c>
      <c r="R4660" s="1">
        <v>276.541</v>
      </c>
      <c r="S4660" s="1">
        <v>98.309</v>
      </c>
      <c r="T4660" s="1">
        <v>42.57</v>
      </c>
      <c r="U4660" s="1">
        <v>1.73</v>
      </c>
      <c r="V4660" s="1">
        <v>9.779</v>
      </c>
      <c r="W4660" s="1">
        <v>1328.118</v>
      </c>
      <c r="X4660" s="1">
        <v>575.106</v>
      </c>
      <c r="Y4660" s="1">
        <v>3.309</v>
      </c>
      <c r="Z4660" s="1">
        <v>3.706</v>
      </c>
      <c r="AA4660" s="1">
        <v>1285.5</v>
      </c>
      <c r="AB4660" s="1">
        <v>2968.661</v>
      </c>
      <c r="AC4660" s="1">
        <v>1286.33</v>
      </c>
      <c r="AD4660" s="1">
        <v>21.773</v>
      </c>
      <c r="AE4660" s="1">
        <v>2.68</v>
      </c>
      <c r="AF4660" s="1">
        <v>198.785</v>
      </c>
      <c r="AG4660" s="1">
        <v>17587.926</v>
      </c>
      <c r="AI4660" s="1">
        <v>0.459</v>
      </c>
      <c r="AJ4660" s="1">
        <v>21.062</v>
      </c>
      <c r="AK4660" s="1">
        <v>646.247</v>
      </c>
      <c r="AL4660" s="1">
        <v>279.84</v>
      </c>
      <c r="AM4660" s="1">
        <v>10637.452</v>
      </c>
      <c r="AN4660" s="1">
        <v>4606.267</v>
      </c>
      <c r="AO4660" s="1">
        <v>21.755</v>
      </c>
      <c r="AP4660" s="1">
        <v>61.727</v>
      </c>
      <c r="AQ4660" s="1">
        <v>-0.706</v>
      </c>
      <c r="AR4660" s="1">
        <v>-9.959</v>
      </c>
      <c r="AS4660" s="1">
        <v>1399.689</v>
      </c>
      <c r="AT4660" s="1">
        <v>443.255</v>
      </c>
      <c r="AU4660" s="1">
        <v>191.94</v>
      </c>
      <c r="AV4660" s="1">
        <v>3232.363</v>
      </c>
      <c r="AW4660" s="1">
        <v>-0.522</v>
      </c>
      <c r="AX4660" s="1">
        <v>-7.037</v>
      </c>
      <c r="AY4660" s="1">
        <v>3094.357</v>
      </c>
      <c r="AZ4660" s="1">
        <v>1339.929</v>
      </c>
      <c r="BA4660" s="1">
        <v>14.922</v>
      </c>
      <c r="BB4660" s="1">
        <v>18.757</v>
      </c>
      <c r="BC4660" s="1">
        <v>220.82</v>
      </c>
      <c r="BD4660" s="1">
        <v>2.31</v>
      </c>
      <c r="BE4660" s="1">
        <v>27.303</v>
      </c>
      <c r="BF4660" s="1">
        <v>1775.935</v>
      </c>
      <c r="BG4660" s="1">
        <v>1637.879</v>
      </c>
      <c r="BH4660" s="1">
        <v>709.24</v>
      </c>
      <c r="BI4660" s="1">
        <v>4101.244</v>
      </c>
      <c r="BJ4660" s="1">
        <v>55.137</v>
      </c>
      <c r="BK4660" s="1">
        <v>23.799</v>
      </c>
      <c r="BL4660" s="1">
        <v>6.74</v>
      </c>
      <c r="BM4660" s="1">
        <v>160.708</v>
      </c>
      <c r="BN4660" s="1">
        <v>2856.017</v>
      </c>
      <c r="BO4660" s="1">
        <v>2324.331</v>
      </c>
      <c r="BP4660" s="1">
        <v>1006.49</v>
      </c>
      <c r="BQ4660" s="1">
        <v>6595.524</v>
      </c>
      <c r="BR4660" s="1">
        <v>78.245</v>
      </c>
      <c r="BS4660" s="1">
        <v>38.273</v>
      </c>
      <c r="BT4660" s="1">
        <v>-0.83</v>
      </c>
      <c r="BU4660" s="1">
        <v>-0.065</v>
      </c>
      <c r="BV4660" s="1">
        <v>6.531</v>
      </c>
      <c r="BW4660" s="1">
        <v>3.113</v>
      </c>
      <c r="BX4660" s="1">
        <v>57.236</v>
      </c>
      <c r="BY4660" s="1">
        <v>54.2</v>
      </c>
      <c r="BZ4660" s="1">
        <v>23.47</v>
      </c>
      <c r="CA4660" s="1">
        <v>132.177</v>
      </c>
      <c r="CB4660" s="1">
        <v>1.825</v>
      </c>
      <c r="CC4660" s="1">
        <v>0.767</v>
      </c>
      <c r="CD4660" s="1">
        <v>2.054</v>
      </c>
      <c r="CE4660" s="1">
        <v>58.959</v>
      </c>
      <c r="CF4660" s="1">
        <v>2930.037</v>
      </c>
      <c r="CG4660" s="1">
        <v>104.683</v>
      </c>
      <c r="CH4660" s="1">
        <v>45.33</v>
      </c>
      <c r="CI4660" s="1">
        <v>6766.461</v>
      </c>
      <c r="CJ4660" s="1">
        <v>11.728</v>
      </c>
      <c r="CK4660" s="1">
        <v>450.671</v>
      </c>
      <c r="CL4660" s="1">
        <v>9914.975</v>
      </c>
      <c r="CM4660" s="1">
        <v>4293.417</v>
      </c>
      <c r="CN4660" s="1">
        <v>3.524</v>
      </c>
      <c r="CO4660" s="1">
        <v>39.265</v>
      </c>
      <c r="CP4660" s="1">
        <v>231.81</v>
      </c>
      <c r="CQ4660" s="1">
        <v>70.81</v>
      </c>
      <c r="CR4660" s="1">
        <v>0.44</v>
      </c>
      <c r="CS4660" s="1">
        <v>6.572</v>
      </c>
      <c r="CT4660" s="1">
        <v>14.295</v>
      </c>
      <c r="CU4660" s="1">
        <v>163.525</v>
      </c>
      <c r="CV4660" s="1">
        <v>1.016</v>
      </c>
      <c r="CW4660" s="1">
        <v>535.329</v>
      </c>
      <c r="CX4660" s="1">
        <v>5.505</v>
      </c>
      <c r="CY4660" s="1">
        <v>0.034</v>
      </c>
      <c r="CZ4660" s="1">
        <v>3.106</v>
      </c>
      <c r="DA4660" s="1">
        <v>2970.577</v>
      </c>
      <c r="DB4660" s="1">
        <v>7615.986</v>
      </c>
      <c r="DC4660" s="1">
        <v>6.743</v>
      </c>
      <c r="DD4660" s="1">
        <v>157.595</v>
      </c>
      <c r="DE4660" s="1">
        <v>2798.781</v>
      </c>
      <c r="DF4660" s="1">
        <v>2270.131</v>
      </c>
      <c r="DG4660" s="1">
        <v>983.02</v>
      </c>
      <c r="DH4660" s="1">
        <v>6463.347</v>
      </c>
      <c r="DI4660" s="1">
        <v>76.421</v>
      </c>
      <c r="DJ4660" s="1">
        <v>37.506</v>
      </c>
      <c r="DK4660" s="1">
        <v>47.765</v>
      </c>
      <c r="DL4660" s="1">
        <v>58.695</v>
      </c>
      <c r="DM4660" s="1">
        <v>184.424</v>
      </c>
      <c r="DN4660" s="1">
        <v>175.118</v>
      </c>
      <c r="DO4660" s="1">
        <v>75.83</v>
      </c>
      <c r="DP4660" s="1">
        <v>425.898</v>
      </c>
      <c r="DQ4660" s="1">
        <v>5.895</v>
      </c>
      <c r="DR4660" s="1">
        <v>2.471</v>
      </c>
      <c r="DS4660" s="1">
        <v>14.021</v>
      </c>
      <c r="DT4660" s="1">
        <v>36.288</v>
      </c>
      <c r="DU4660" s="1">
        <v>311.473</v>
      </c>
      <c r="DV4660" s="1">
        <v>293.61</v>
      </c>
      <c r="DW4660" s="1">
        <v>127.14</v>
      </c>
      <c r="DX4660" s="1">
        <v>719.298</v>
      </c>
      <c r="DY4660" s="1">
        <v>9.884</v>
      </c>
      <c r="DZ4660" s="1">
        <v>4.174</v>
      </c>
    </row>
    <row r="4661">
      <c r="A4661" s="1" t="s">
        <v>493</v>
      </c>
      <c r="B4661" s="1">
        <v>2024.0</v>
      </c>
      <c r="D4661" s="1">
        <v>4.35610672E8</v>
      </c>
      <c r="F4661" s="1">
        <v>3.248</v>
      </c>
      <c r="G4661" s="1">
        <v>9.585</v>
      </c>
      <c r="H4661" s="1">
        <v>699.533</v>
      </c>
      <c r="I4661" s="1">
        <v>304.724</v>
      </c>
      <c r="M4661" s="1">
        <v>4.025</v>
      </c>
      <c r="O4661" s="1">
        <v>-4.023</v>
      </c>
      <c r="P4661" s="1">
        <v>-11.124</v>
      </c>
      <c r="Q4661" s="1">
        <v>609.297</v>
      </c>
      <c r="R4661" s="1">
        <v>265.416</v>
      </c>
      <c r="U4661" s="1">
        <v>-21.222</v>
      </c>
      <c r="V4661" s="1">
        <v>-122.047</v>
      </c>
      <c r="W4661" s="1">
        <v>1040.057</v>
      </c>
      <c r="X4661" s="1">
        <v>453.06</v>
      </c>
      <c r="Z4661" s="1">
        <v>3.505</v>
      </c>
      <c r="AE4661" s="1">
        <v>1.361</v>
      </c>
      <c r="AF4661" s="1">
        <v>103.667</v>
      </c>
      <c r="AG4661" s="1">
        <v>17721.451</v>
      </c>
      <c r="AI4661" s="1">
        <v>0.799</v>
      </c>
      <c r="AJ4661" s="1">
        <v>36.792</v>
      </c>
      <c r="AM4661" s="1">
        <v>10658.736</v>
      </c>
      <c r="AN4661" s="1">
        <v>4643.06</v>
      </c>
      <c r="AP4661" s="1">
        <v>61.322</v>
      </c>
      <c r="AQ4661" s="1">
        <v>5.108</v>
      </c>
      <c r="AR4661" s="1">
        <v>71.493</v>
      </c>
      <c r="AS4661" s="1">
        <v>1471.182</v>
      </c>
      <c r="AV4661" s="1">
        <v>3377.287</v>
      </c>
      <c r="AW4661" s="1">
        <v>2.726</v>
      </c>
      <c r="AX4661" s="1">
        <v>36.526</v>
      </c>
      <c r="AY4661" s="1">
        <v>3159.829</v>
      </c>
      <c r="AZ4661" s="1">
        <v>1376.455</v>
      </c>
      <c r="BB4661" s="1">
        <v>19.43</v>
      </c>
      <c r="BD4661" s="1">
        <v>-3.155</v>
      </c>
      <c r="BE4661" s="1">
        <v>-56.038</v>
      </c>
      <c r="BF4661" s="1">
        <v>1719.897</v>
      </c>
      <c r="BI4661" s="1">
        <v>3948.244</v>
      </c>
      <c r="BK4661" s="1">
        <v>22.715</v>
      </c>
      <c r="BL4661" s="1">
        <v>2.623</v>
      </c>
      <c r="BM4661" s="1">
        <v>72.482</v>
      </c>
      <c r="BN4661" s="1">
        <v>2928.499</v>
      </c>
      <c r="BQ4661" s="1">
        <v>6722.744</v>
      </c>
      <c r="BS4661" s="1">
        <v>38.678</v>
      </c>
      <c r="BV4661" s="1">
        <v>11.761</v>
      </c>
      <c r="BW4661" s="1">
        <v>6.731</v>
      </c>
      <c r="BX4661" s="1">
        <v>63.967</v>
      </c>
      <c r="CA4661" s="1">
        <v>146.845</v>
      </c>
      <c r="CC4661" s="1">
        <v>0.845</v>
      </c>
      <c r="CD4661" s="1">
        <v>-0.805</v>
      </c>
      <c r="CE4661" s="1">
        <v>-23.576</v>
      </c>
      <c r="CF4661" s="1">
        <v>2906.461</v>
      </c>
      <c r="CI4661" s="1">
        <v>6672.153</v>
      </c>
      <c r="CJ4661" s="1">
        <v>6.338</v>
      </c>
      <c r="CK4661" s="1">
        <v>272.112</v>
      </c>
      <c r="CL4661" s="1">
        <v>10480.756</v>
      </c>
      <c r="CM4661" s="1">
        <v>4565.529</v>
      </c>
      <c r="CO4661" s="1">
        <v>38.387</v>
      </c>
      <c r="CP4661" s="1">
        <v>238.951</v>
      </c>
      <c r="CS4661" s="1">
        <v>3.08</v>
      </c>
      <c r="CT4661" s="1">
        <v>7.141</v>
      </c>
      <c r="CW4661" s="1">
        <v>548.542</v>
      </c>
      <c r="CZ4661" s="1">
        <v>3.156</v>
      </c>
      <c r="DB4661" s="1">
        <v>7719.653</v>
      </c>
      <c r="DC4661" s="1">
        <v>2.458</v>
      </c>
      <c r="DD4661" s="1">
        <v>65.75</v>
      </c>
      <c r="DE4661" s="1">
        <v>2864.532</v>
      </c>
      <c r="DH4661" s="1">
        <v>6575.899</v>
      </c>
      <c r="DJ4661" s="1">
        <v>37.833</v>
      </c>
      <c r="DK4661" s="1">
        <v>34.459</v>
      </c>
      <c r="DL4661" s="1">
        <v>63.551</v>
      </c>
      <c r="DM4661" s="1">
        <v>247.975</v>
      </c>
      <c r="DP4661" s="1">
        <v>569.258</v>
      </c>
      <c r="DR4661" s="1">
        <v>3.275</v>
      </c>
      <c r="DS4661" s="1">
        <v>13.327</v>
      </c>
      <c r="DT4661" s="1">
        <v>41.511</v>
      </c>
      <c r="DU4661" s="1">
        <v>352.984</v>
      </c>
      <c r="DX4661" s="1">
        <v>810.321</v>
      </c>
      <c r="DZ4661" s="1">
        <v>4.662</v>
      </c>
    </row>
    <row r="4662">
      <c r="A4662" s="1" t="s">
        <v>494</v>
      </c>
      <c r="B4662" s="1">
        <v>2000.0</v>
      </c>
      <c r="C4662" s="1" t="s">
        <v>495</v>
      </c>
      <c r="D4662" s="1">
        <v>4.6766608E7</v>
      </c>
      <c r="E4662" s="1">
        <v>1.086261690368E12</v>
      </c>
      <c r="G4662" s="1">
        <v>0.0</v>
      </c>
      <c r="H4662" s="1">
        <v>0.0</v>
      </c>
      <c r="I4662" s="1">
        <v>0.0</v>
      </c>
      <c r="J4662" s="1">
        <v>1.711</v>
      </c>
      <c r="K4662" s="1">
        <v>0.08</v>
      </c>
      <c r="L4662" s="1">
        <v>0.028</v>
      </c>
      <c r="M4662" s="1">
        <v>0.0</v>
      </c>
      <c r="N4662" s="1">
        <v>461.594</v>
      </c>
      <c r="O4662" s="1">
        <v>11.733</v>
      </c>
      <c r="P4662" s="1">
        <v>53.986</v>
      </c>
      <c r="Q4662" s="1">
        <v>10992.85</v>
      </c>
      <c r="R4662" s="1">
        <v>514.098</v>
      </c>
      <c r="S4662" s="1">
        <v>2456.453</v>
      </c>
      <c r="T4662" s="1">
        <v>114.88</v>
      </c>
      <c r="U4662" s="1">
        <v>-1.12</v>
      </c>
      <c r="V4662" s="1">
        <v>-0.246</v>
      </c>
      <c r="W4662" s="1">
        <v>464.413</v>
      </c>
      <c r="X4662" s="1">
        <v>21.719</v>
      </c>
      <c r="Y4662" s="1">
        <v>39.552</v>
      </c>
      <c r="Z4662" s="1">
        <v>22.813</v>
      </c>
      <c r="AA4662" s="1">
        <v>290.45</v>
      </c>
      <c r="AB4662" s="1">
        <v>6210.628</v>
      </c>
      <c r="AC4662" s="1">
        <v>290.45</v>
      </c>
      <c r="AD4662" s="1">
        <v>14.151</v>
      </c>
      <c r="AE4662" s="1">
        <v>5.649</v>
      </c>
      <c r="AF4662" s="1">
        <v>120.885</v>
      </c>
      <c r="AG4662" s="1">
        <v>48342.148</v>
      </c>
      <c r="AH4662" s="1">
        <v>2.081</v>
      </c>
      <c r="AI4662" s="1">
        <v>5.7</v>
      </c>
      <c r="AJ4662" s="1">
        <v>104.578</v>
      </c>
      <c r="AK4662" s="1">
        <v>3792.663</v>
      </c>
      <c r="AL4662" s="1">
        <v>177.37</v>
      </c>
      <c r="AM4662" s="1">
        <v>41470.586</v>
      </c>
      <c r="AN4662" s="1">
        <v>1939.439</v>
      </c>
      <c r="AO4662" s="1">
        <v>61.067</v>
      </c>
      <c r="AP4662" s="1">
        <v>86.061</v>
      </c>
      <c r="AQ4662" s="1">
        <v>12.315</v>
      </c>
      <c r="AR4662" s="1">
        <v>21.719</v>
      </c>
      <c r="AS4662" s="1">
        <v>198.078</v>
      </c>
      <c r="AT4662" s="1">
        <v>634.213</v>
      </c>
      <c r="AU4662" s="1">
        <v>29.66</v>
      </c>
      <c r="AV4662" s="1">
        <v>4235.448</v>
      </c>
      <c r="AX4662" s="1">
        <v>0.0</v>
      </c>
      <c r="AY4662" s="1">
        <v>0.0</v>
      </c>
      <c r="AZ4662" s="1">
        <v>0.0</v>
      </c>
      <c r="BA4662" s="1">
        <v>10.212</v>
      </c>
      <c r="BB4662" s="1">
        <v>8.79</v>
      </c>
      <c r="BC4662" s="1">
        <v>134.07</v>
      </c>
      <c r="BD4662" s="1">
        <v>-3.599</v>
      </c>
      <c r="BE4662" s="1">
        <v>-0.416</v>
      </c>
      <c r="BF4662" s="1">
        <v>11.138</v>
      </c>
      <c r="BG4662" s="1">
        <v>85.745</v>
      </c>
      <c r="BH4662" s="1">
        <v>4.01</v>
      </c>
      <c r="BI4662" s="1">
        <v>238.154</v>
      </c>
      <c r="BJ4662" s="1">
        <v>1.381</v>
      </c>
      <c r="BK4662" s="1">
        <v>0.494</v>
      </c>
      <c r="BL4662" s="1">
        <v>5.361</v>
      </c>
      <c r="BM4662" s="1">
        <v>15.98</v>
      </c>
      <c r="BN4662" s="1">
        <v>314.123</v>
      </c>
      <c r="BO4662" s="1">
        <v>2417.965</v>
      </c>
      <c r="BP4662" s="1">
        <v>113.08</v>
      </c>
      <c r="BQ4662" s="1">
        <v>6716.813</v>
      </c>
      <c r="BR4662" s="1">
        <v>38.933</v>
      </c>
      <c r="BS4662" s="1">
        <v>13.939</v>
      </c>
      <c r="BT4662" s="1">
        <v>0.0</v>
      </c>
      <c r="BU4662" s="1">
        <v>0.0</v>
      </c>
      <c r="BV4662" s="1">
        <v>5.725</v>
      </c>
      <c r="BW4662" s="1">
        <v>16.389</v>
      </c>
      <c r="BX4662" s="1">
        <v>302.677</v>
      </c>
      <c r="BY4662" s="1">
        <v>2329.867</v>
      </c>
      <c r="BZ4662" s="1">
        <v>108.96</v>
      </c>
      <c r="CA4662" s="1">
        <v>6472.076</v>
      </c>
      <c r="CB4662" s="1">
        <v>37.514</v>
      </c>
      <c r="CC4662" s="1">
        <v>13.431</v>
      </c>
      <c r="CD4662" s="1">
        <v>2.409</v>
      </c>
      <c r="CE4662" s="1">
        <v>28.873</v>
      </c>
      <c r="CF4662" s="1">
        <v>1227.263</v>
      </c>
      <c r="CG4662" s="1">
        <v>701.997</v>
      </c>
      <c r="CH4662" s="1">
        <v>32.83</v>
      </c>
      <c r="CI4662" s="1">
        <v>26242.291</v>
      </c>
      <c r="CK4662" s="1">
        <v>0.0</v>
      </c>
      <c r="CL4662" s="1">
        <v>0.0</v>
      </c>
      <c r="CM4662" s="1">
        <v>0.0</v>
      </c>
      <c r="CN4662" s="1">
        <v>11.303</v>
      </c>
      <c r="CO4662" s="1">
        <v>54.459</v>
      </c>
      <c r="CP4662" s="1">
        <v>0.247</v>
      </c>
      <c r="CQ4662" s="1">
        <v>0.079</v>
      </c>
      <c r="CS4662" s="1">
        <v>-9.195</v>
      </c>
      <c r="CT4662" s="1">
        <v>-0.025</v>
      </c>
      <c r="CU4662" s="1">
        <v>1.689</v>
      </c>
      <c r="CW4662" s="1">
        <v>5.279</v>
      </c>
      <c r="CX4662" s="1">
        <v>0.027</v>
      </c>
      <c r="CZ4662" s="1">
        <v>0.011</v>
      </c>
      <c r="DA4662" s="1">
        <v>6210.628</v>
      </c>
      <c r="DB4662" s="1">
        <v>2260.798</v>
      </c>
      <c r="DC4662" s="1">
        <v>-3.433</v>
      </c>
      <c r="DD4662" s="1">
        <v>-0.409</v>
      </c>
      <c r="DE4662" s="1">
        <v>11.446</v>
      </c>
      <c r="DF4662" s="1">
        <v>88.097</v>
      </c>
      <c r="DG4662" s="1">
        <v>4.12</v>
      </c>
      <c r="DH4662" s="1">
        <v>244.738</v>
      </c>
      <c r="DI4662" s="1">
        <v>1.418</v>
      </c>
      <c r="DJ4662" s="1">
        <v>0.508</v>
      </c>
      <c r="DK4662" s="1">
        <v>15.573</v>
      </c>
      <c r="DL4662" s="1">
        <v>0.002</v>
      </c>
      <c r="DM4662" s="1">
        <v>0.015</v>
      </c>
      <c r="DN4662" s="1">
        <v>0.214</v>
      </c>
      <c r="DO4662" s="1">
        <v>0.01</v>
      </c>
      <c r="DP4662" s="1">
        <v>0.314</v>
      </c>
      <c r="DQ4662" s="1">
        <v>0.003</v>
      </c>
      <c r="DR4662" s="1">
        <v>0.001</v>
      </c>
      <c r="DS4662" s="1">
        <v>185.751</v>
      </c>
      <c r="DT4662" s="1">
        <v>0.03</v>
      </c>
      <c r="DU4662" s="1">
        <v>0.046</v>
      </c>
      <c r="DV4662" s="1">
        <v>0.428</v>
      </c>
      <c r="DW4662" s="1">
        <v>0.02</v>
      </c>
      <c r="DX4662" s="1">
        <v>0.991</v>
      </c>
      <c r="DY4662" s="1">
        <v>0.007</v>
      </c>
      <c r="DZ4662" s="1">
        <v>0.002</v>
      </c>
    </row>
    <row r="4663">
      <c r="A4663" s="1" t="s">
        <v>494</v>
      </c>
      <c r="B4663" s="1">
        <v>2001.0</v>
      </c>
      <c r="C4663" s="1" t="s">
        <v>495</v>
      </c>
      <c r="D4663" s="1">
        <v>4.7043411E7</v>
      </c>
      <c r="E4663" s="1">
        <v>1.127616217088E12</v>
      </c>
      <c r="G4663" s="1">
        <v>0.0</v>
      </c>
      <c r="H4663" s="1">
        <v>0.0</v>
      </c>
      <c r="I4663" s="1">
        <v>0.0</v>
      </c>
      <c r="J4663" s="1">
        <v>1.913</v>
      </c>
      <c r="K4663" s="1">
        <v>0.09</v>
      </c>
      <c r="L4663" s="1">
        <v>0.029</v>
      </c>
      <c r="M4663" s="1">
        <v>0.0</v>
      </c>
      <c r="N4663" s="1">
        <v>475.281</v>
      </c>
      <c r="O4663" s="1">
        <v>6.425</v>
      </c>
      <c r="P4663" s="1">
        <v>33.031</v>
      </c>
      <c r="Q4663" s="1">
        <v>11630.31</v>
      </c>
      <c r="R4663" s="1">
        <v>547.129</v>
      </c>
      <c r="S4663" s="1">
        <v>2707.287</v>
      </c>
      <c r="T4663" s="1">
        <v>127.36</v>
      </c>
      <c r="U4663" s="1">
        <v>-8.024</v>
      </c>
      <c r="V4663" s="1">
        <v>-1.743</v>
      </c>
      <c r="W4663" s="1">
        <v>424.635</v>
      </c>
      <c r="X4663" s="1">
        <v>19.976</v>
      </c>
      <c r="Y4663" s="1">
        <v>41.1</v>
      </c>
      <c r="Z4663" s="1">
        <v>23.699</v>
      </c>
      <c r="AA4663" s="1">
        <v>309.88</v>
      </c>
      <c r="AB4663" s="1">
        <v>6587.107</v>
      </c>
      <c r="AC4663" s="1">
        <v>309.88</v>
      </c>
      <c r="AD4663" s="1">
        <v>14.709</v>
      </c>
      <c r="AE4663" s="1">
        <v>2.419</v>
      </c>
      <c r="AF4663" s="1">
        <v>54.678</v>
      </c>
      <c r="AG4663" s="1">
        <v>49220.004</v>
      </c>
      <c r="AH4663" s="1">
        <v>2.053</v>
      </c>
      <c r="AI4663" s="1">
        <v>2.72</v>
      </c>
      <c r="AJ4663" s="1">
        <v>52.744</v>
      </c>
      <c r="AK4663" s="1">
        <v>4151.697</v>
      </c>
      <c r="AL4663" s="1">
        <v>195.31</v>
      </c>
      <c r="AM4663" s="1">
        <v>42347.754</v>
      </c>
      <c r="AN4663" s="1">
        <v>1992.183</v>
      </c>
      <c r="AO4663" s="1">
        <v>63.028</v>
      </c>
      <c r="AP4663" s="1">
        <v>86.29</v>
      </c>
      <c r="AQ4663" s="1">
        <v>9.845</v>
      </c>
      <c r="AR4663" s="1">
        <v>19.5</v>
      </c>
      <c r="AS4663" s="1">
        <v>217.578</v>
      </c>
      <c r="AT4663" s="1">
        <v>715.722</v>
      </c>
      <c r="AU4663" s="1">
        <v>33.67</v>
      </c>
      <c r="AV4663" s="1">
        <v>4625.037</v>
      </c>
      <c r="AX4663" s="1">
        <v>0.0</v>
      </c>
      <c r="AY4663" s="1">
        <v>0.0</v>
      </c>
      <c r="AZ4663" s="1">
        <v>0.0</v>
      </c>
      <c r="BA4663" s="1">
        <v>10.865</v>
      </c>
      <c r="BB4663" s="1">
        <v>9.424</v>
      </c>
      <c r="BC4663" s="1">
        <v>147.28</v>
      </c>
      <c r="BD4663" s="1">
        <v>-41.89</v>
      </c>
      <c r="BE4663" s="1">
        <v>-4.701</v>
      </c>
      <c r="BF4663" s="1">
        <v>6.436</v>
      </c>
      <c r="BG4663" s="1">
        <v>49.529</v>
      </c>
      <c r="BH4663" s="1">
        <v>2.33</v>
      </c>
      <c r="BI4663" s="1">
        <v>136.816</v>
      </c>
      <c r="BJ4663" s="1">
        <v>0.752</v>
      </c>
      <c r="BK4663" s="1">
        <v>0.279</v>
      </c>
      <c r="BL4663" s="1">
        <v>1.323</v>
      </c>
      <c r="BM4663" s="1">
        <v>2.4</v>
      </c>
      <c r="BN4663" s="1">
        <v>316.523</v>
      </c>
      <c r="BO4663" s="1">
        <v>2435.41</v>
      </c>
      <c r="BP4663" s="1">
        <v>114.57</v>
      </c>
      <c r="BQ4663" s="1">
        <v>6728.316</v>
      </c>
      <c r="BR4663" s="1">
        <v>36.972</v>
      </c>
      <c r="BS4663" s="1">
        <v>13.71</v>
      </c>
      <c r="BT4663" s="1">
        <v>0.0</v>
      </c>
      <c r="BU4663" s="1">
        <v>0.0</v>
      </c>
      <c r="BV4663" s="1">
        <v>2.909</v>
      </c>
      <c r="BW4663" s="1">
        <v>7.083</v>
      </c>
      <c r="BX4663" s="1">
        <v>309.76</v>
      </c>
      <c r="BY4663" s="1">
        <v>2383.543</v>
      </c>
      <c r="BZ4663" s="1">
        <v>112.13</v>
      </c>
      <c r="CA4663" s="1">
        <v>6584.552</v>
      </c>
      <c r="CB4663" s="1">
        <v>36.185</v>
      </c>
      <c r="CC4663" s="1">
        <v>13.417</v>
      </c>
      <c r="CD4663" s="1">
        <v>0.017</v>
      </c>
      <c r="CE4663" s="1">
        <v>0.213</v>
      </c>
      <c r="CF4663" s="1">
        <v>1227.476</v>
      </c>
      <c r="CG4663" s="1">
        <v>728.689</v>
      </c>
      <c r="CH4663" s="1">
        <v>34.28</v>
      </c>
      <c r="CI4663" s="1">
        <v>26092.406</v>
      </c>
      <c r="CK4663" s="1">
        <v>0.0</v>
      </c>
      <c r="CL4663" s="1">
        <v>0.0</v>
      </c>
      <c r="CM4663" s="1">
        <v>0.0</v>
      </c>
      <c r="CN4663" s="1">
        <v>11.062</v>
      </c>
      <c r="CO4663" s="1">
        <v>53.167</v>
      </c>
      <c r="CP4663" s="1">
        <v>0.275</v>
      </c>
      <c r="CQ4663" s="1">
        <v>0.088</v>
      </c>
      <c r="CS4663" s="1">
        <v>11.392</v>
      </c>
      <c r="CT4663" s="1">
        <v>0.028</v>
      </c>
      <c r="CU4663" s="1">
        <v>1.871</v>
      </c>
      <c r="CW4663" s="1">
        <v>5.846</v>
      </c>
      <c r="CX4663" s="1">
        <v>0.028</v>
      </c>
      <c r="CZ4663" s="1">
        <v>0.012</v>
      </c>
      <c r="DA4663" s="1">
        <v>6587.107</v>
      </c>
      <c r="DB4663" s="1">
        <v>2315.477</v>
      </c>
      <c r="DC4663" s="1">
        <v>-40.72</v>
      </c>
      <c r="DD4663" s="1">
        <v>-4.682</v>
      </c>
      <c r="DE4663" s="1">
        <v>6.763</v>
      </c>
      <c r="DF4663" s="1">
        <v>51.867</v>
      </c>
      <c r="DG4663" s="1">
        <v>2.44</v>
      </c>
      <c r="DH4663" s="1">
        <v>143.764</v>
      </c>
      <c r="DI4663" s="1">
        <v>0.787</v>
      </c>
      <c r="DJ4663" s="1">
        <v>0.293</v>
      </c>
      <c r="DK4663" s="1">
        <v>17.033</v>
      </c>
      <c r="DL4663" s="1">
        <v>0.002</v>
      </c>
      <c r="DM4663" s="1">
        <v>0.017</v>
      </c>
      <c r="DN4663" s="1">
        <v>0.213</v>
      </c>
      <c r="DO4663" s="1">
        <v>0.01</v>
      </c>
      <c r="DP4663" s="1">
        <v>0.363</v>
      </c>
      <c r="DQ4663" s="1">
        <v>0.003</v>
      </c>
      <c r="DR4663" s="1">
        <v>0.001</v>
      </c>
      <c r="DS4663" s="1">
        <v>-24.543</v>
      </c>
      <c r="DT4663" s="1">
        <v>-0.012</v>
      </c>
      <c r="DU4663" s="1">
        <v>0.035</v>
      </c>
      <c r="DV4663" s="1">
        <v>0.213</v>
      </c>
      <c r="DW4663" s="1">
        <v>0.01</v>
      </c>
      <c r="DX4663" s="1">
        <v>0.739</v>
      </c>
      <c r="DY4663" s="1">
        <v>0.003</v>
      </c>
      <c r="DZ4663" s="1">
        <v>0.002</v>
      </c>
    </row>
    <row r="4664">
      <c r="A4664" s="1" t="s">
        <v>494</v>
      </c>
      <c r="B4664" s="1">
        <v>2002.0</v>
      </c>
      <c r="C4664" s="1" t="s">
        <v>495</v>
      </c>
      <c r="D4664" s="1">
        <v>4.7299074E7</v>
      </c>
      <c r="E4664" s="1">
        <v>1.20306663424E12</v>
      </c>
      <c r="G4664" s="1">
        <v>0.0</v>
      </c>
      <c r="H4664" s="1">
        <v>0.0</v>
      </c>
      <c r="I4664" s="1">
        <v>0.0</v>
      </c>
      <c r="J4664" s="1">
        <v>3.806</v>
      </c>
      <c r="K4664" s="1">
        <v>0.18</v>
      </c>
      <c r="L4664" s="1">
        <v>0.054</v>
      </c>
      <c r="M4664" s="1">
        <v>0.0</v>
      </c>
      <c r="N4664" s="1">
        <v>472.787</v>
      </c>
      <c r="O4664" s="1">
        <v>7.107</v>
      </c>
      <c r="P4664" s="1">
        <v>38.885</v>
      </c>
      <c r="Q4664" s="1">
        <v>12389.563</v>
      </c>
      <c r="R4664" s="1">
        <v>586.015</v>
      </c>
      <c r="S4664" s="1">
        <v>2906.822</v>
      </c>
      <c r="T4664" s="1">
        <v>137.49</v>
      </c>
      <c r="U4664" s="1">
        <v>-13.073</v>
      </c>
      <c r="V4664" s="1">
        <v>-2.612</v>
      </c>
      <c r="W4664" s="1">
        <v>367.127</v>
      </c>
      <c r="X4664" s="1">
        <v>17.365</v>
      </c>
      <c r="Y4664" s="1">
        <v>41.411</v>
      </c>
      <c r="Z4664" s="1">
        <v>24.287</v>
      </c>
      <c r="AA4664" s="1">
        <v>332.01</v>
      </c>
      <c r="AB4664" s="1">
        <v>7019.376</v>
      </c>
      <c r="AC4664" s="1">
        <v>332.01</v>
      </c>
      <c r="AD4664" s="1">
        <v>15.094</v>
      </c>
      <c r="AE4664" s="1">
        <v>4.545</v>
      </c>
      <c r="AF4664" s="1">
        <v>105.239</v>
      </c>
      <c r="AG4664" s="1">
        <v>51178.93</v>
      </c>
      <c r="AH4664" s="1">
        <v>2.012</v>
      </c>
      <c r="AI4664" s="1">
        <v>4.26</v>
      </c>
      <c r="AJ4664" s="1">
        <v>84.866</v>
      </c>
      <c r="AK4664" s="1">
        <v>4428.839</v>
      </c>
      <c r="AL4664" s="1">
        <v>209.48</v>
      </c>
      <c r="AM4664" s="1">
        <v>43913.105</v>
      </c>
      <c r="AN4664" s="1">
        <v>2077.049</v>
      </c>
      <c r="AO4664" s="1">
        <v>63.094</v>
      </c>
      <c r="AP4664" s="1">
        <v>86.083</v>
      </c>
      <c r="AQ4664" s="1">
        <v>11.122</v>
      </c>
      <c r="AR4664" s="1">
        <v>24.2</v>
      </c>
      <c r="AS4664" s="1">
        <v>241.777</v>
      </c>
      <c r="AT4664" s="1">
        <v>907.629</v>
      </c>
      <c r="AU4664" s="1">
        <v>42.93</v>
      </c>
      <c r="AV4664" s="1">
        <v>5111.669</v>
      </c>
      <c r="AX4664" s="1">
        <v>0.0</v>
      </c>
      <c r="AY4664" s="1">
        <v>0.0</v>
      </c>
      <c r="AZ4664" s="1">
        <v>0.0</v>
      </c>
      <c r="BA4664" s="1">
        <v>12.93</v>
      </c>
      <c r="BB4664" s="1">
        <v>10.02</v>
      </c>
      <c r="BC4664" s="1">
        <v>156.97</v>
      </c>
      <c r="BD4664" s="1">
        <v>38.749</v>
      </c>
      <c r="BE4664" s="1">
        <v>2.421</v>
      </c>
      <c r="BF4664" s="1">
        <v>8.857</v>
      </c>
      <c r="BG4664" s="1">
        <v>68.289</v>
      </c>
      <c r="BH4664" s="1">
        <v>3.23</v>
      </c>
      <c r="BI4664" s="1">
        <v>187.254</v>
      </c>
      <c r="BJ4664" s="1">
        <v>0.973</v>
      </c>
      <c r="BK4664" s="1">
        <v>0.367</v>
      </c>
      <c r="BL4664" s="1">
        <v>6.954</v>
      </c>
      <c r="BM4664" s="1">
        <v>19.263</v>
      </c>
      <c r="BN4664" s="1">
        <v>335.786</v>
      </c>
      <c r="BO4664" s="1">
        <v>2590.537</v>
      </c>
      <c r="BP4664" s="1">
        <v>122.53</v>
      </c>
      <c r="BQ4664" s="1">
        <v>7099.202</v>
      </c>
      <c r="BR4664" s="1">
        <v>36.906</v>
      </c>
      <c r="BS4664" s="1">
        <v>13.917</v>
      </c>
      <c r="BT4664" s="1">
        <v>0.0</v>
      </c>
      <c r="BU4664" s="1">
        <v>0.0</v>
      </c>
      <c r="BV4664" s="1">
        <v>6.216</v>
      </c>
      <c r="BW4664" s="1">
        <v>16.55</v>
      </c>
      <c r="BX4664" s="1">
        <v>326.309</v>
      </c>
      <c r="BY4664" s="1">
        <v>2518.02</v>
      </c>
      <c r="BZ4664" s="1">
        <v>119.1</v>
      </c>
      <c r="CA4664" s="1">
        <v>6898.853</v>
      </c>
      <c r="CB4664" s="1">
        <v>35.872</v>
      </c>
      <c r="CC4664" s="1">
        <v>13.524</v>
      </c>
      <c r="CD4664" s="1">
        <v>1.774</v>
      </c>
      <c r="CE4664" s="1">
        <v>21.781</v>
      </c>
      <c r="CF4664" s="1">
        <v>1249.257</v>
      </c>
      <c r="CG4664" s="1">
        <v>614.388</v>
      </c>
      <c r="CH4664" s="1">
        <v>29.06</v>
      </c>
      <c r="CI4664" s="1">
        <v>26411.871</v>
      </c>
      <c r="CK4664" s="1">
        <v>0.0</v>
      </c>
      <c r="CL4664" s="1">
        <v>0.0</v>
      </c>
      <c r="CM4664" s="1">
        <v>0.0</v>
      </c>
      <c r="CN4664" s="1">
        <v>8.753</v>
      </c>
      <c r="CO4664" s="1">
        <v>51.775</v>
      </c>
      <c r="CP4664" s="1">
        <v>0.559</v>
      </c>
      <c r="CQ4664" s="1">
        <v>0.179</v>
      </c>
      <c r="CS4664" s="1">
        <v>103.409</v>
      </c>
      <c r="CT4664" s="1">
        <v>0.284</v>
      </c>
      <c r="CU4664" s="1">
        <v>3.784</v>
      </c>
      <c r="CW4664" s="1">
        <v>11.826</v>
      </c>
      <c r="CX4664" s="1">
        <v>0.054</v>
      </c>
      <c r="CZ4664" s="1">
        <v>0.023</v>
      </c>
      <c r="DA4664" s="1">
        <v>7019.376</v>
      </c>
      <c r="DB4664" s="1">
        <v>2420.716</v>
      </c>
      <c r="DC4664" s="1">
        <v>40.915</v>
      </c>
      <c r="DD4664" s="1">
        <v>2.713</v>
      </c>
      <c r="DE4664" s="1">
        <v>9.476</v>
      </c>
      <c r="DF4664" s="1">
        <v>72.517</v>
      </c>
      <c r="DG4664" s="1">
        <v>3.43</v>
      </c>
      <c r="DH4664" s="1">
        <v>200.35</v>
      </c>
      <c r="DI4664" s="1">
        <v>1.033</v>
      </c>
      <c r="DJ4664" s="1">
        <v>0.393</v>
      </c>
      <c r="DK4664" s="1">
        <v>13.907</v>
      </c>
      <c r="DL4664" s="1">
        <v>0.002</v>
      </c>
      <c r="DM4664" s="1">
        <v>0.019</v>
      </c>
      <c r="DN4664" s="1">
        <v>0.211</v>
      </c>
      <c r="DO4664" s="1">
        <v>0.01</v>
      </c>
      <c r="DP4664" s="1">
        <v>0.408</v>
      </c>
      <c r="DQ4664" s="1">
        <v>0.003</v>
      </c>
      <c r="DR4664" s="1">
        <v>0.001</v>
      </c>
      <c r="DS4664" s="1">
        <v>18.197</v>
      </c>
      <c r="DT4664" s="1">
        <v>0.006</v>
      </c>
      <c r="DU4664" s="1">
        <v>0.041</v>
      </c>
      <c r="DV4664" s="1">
        <v>0.211</v>
      </c>
      <c r="DW4664" s="1">
        <v>0.01</v>
      </c>
      <c r="DX4664" s="1">
        <v>0.862</v>
      </c>
      <c r="DY4664" s="1">
        <v>0.003</v>
      </c>
      <c r="DZ4664" s="1">
        <v>0.002</v>
      </c>
    </row>
    <row r="4665">
      <c r="A4665" s="1" t="s">
        <v>494</v>
      </c>
      <c r="B4665" s="1">
        <v>2003.0</v>
      </c>
      <c r="C4665" s="1" t="s">
        <v>495</v>
      </c>
      <c r="D4665" s="1">
        <v>4.7514113E7</v>
      </c>
      <c r="E4665" s="1">
        <v>1.229830488064E12</v>
      </c>
      <c r="G4665" s="1">
        <v>0.0</v>
      </c>
      <c r="H4665" s="1">
        <v>0.0</v>
      </c>
      <c r="I4665" s="1">
        <v>0.0</v>
      </c>
      <c r="J4665" s="1">
        <v>3.999</v>
      </c>
      <c r="K4665" s="1">
        <v>0.19</v>
      </c>
      <c r="L4665" s="1">
        <v>0.055</v>
      </c>
      <c r="M4665" s="1">
        <v>0.0</v>
      </c>
      <c r="N4665" s="1">
        <v>457.889</v>
      </c>
      <c r="O4665" s="1">
        <v>3.843</v>
      </c>
      <c r="P4665" s="1">
        <v>22.522</v>
      </c>
      <c r="Q4665" s="1">
        <v>12807.504</v>
      </c>
      <c r="R4665" s="1">
        <v>608.537</v>
      </c>
      <c r="S4665" s="1">
        <v>2928.183</v>
      </c>
      <c r="T4665" s="1">
        <v>139.13</v>
      </c>
      <c r="U4665" s="1">
        <v>-0.603</v>
      </c>
      <c r="V4665" s="1">
        <v>-0.105</v>
      </c>
      <c r="W4665" s="1">
        <v>363.262</v>
      </c>
      <c r="X4665" s="1">
        <v>17.26</v>
      </c>
      <c r="Y4665" s="1">
        <v>40.006</v>
      </c>
      <c r="Z4665" s="1">
        <v>24.451</v>
      </c>
      <c r="AA4665" s="1">
        <v>347.77</v>
      </c>
      <c r="AB4665" s="1">
        <v>7319.299</v>
      </c>
      <c r="AC4665" s="1">
        <v>347.77</v>
      </c>
      <c r="AD4665" s="1">
        <v>15.413</v>
      </c>
      <c r="AE4665" s="1">
        <v>3.162</v>
      </c>
      <c r="AF4665" s="1">
        <v>76.543</v>
      </c>
      <c r="AG4665" s="1">
        <v>52558.258</v>
      </c>
      <c r="AH4665" s="1">
        <v>2.031</v>
      </c>
      <c r="AI4665" s="1">
        <v>2.141</v>
      </c>
      <c r="AJ4665" s="1">
        <v>44.476</v>
      </c>
      <c r="AK4665" s="1">
        <v>4482.668</v>
      </c>
      <c r="AL4665" s="1">
        <v>212.99</v>
      </c>
      <c r="AM4665" s="1">
        <v>44650.43</v>
      </c>
      <c r="AN4665" s="1">
        <v>2121.526</v>
      </c>
      <c r="AO4665" s="1">
        <v>61.245</v>
      </c>
      <c r="AP4665" s="1">
        <v>85.241</v>
      </c>
      <c r="AQ4665" s="1">
        <v>4.74</v>
      </c>
      <c r="AR4665" s="1">
        <v>11.461</v>
      </c>
      <c r="AS4665" s="1">
        <v>253.239</v>
      </c>
      <c r="AT4665" s="1">
        <v>957.821</v>
      </c>
      <c r="AU4665" s="1">
        <v>45.51</v>
      </c>
      <c r="AV4665" s="1">
        <v>5329.755</v>
      </c>
      <c r="AX4665" s="1">
        <v>0.0</v>
      </c>
      <c r="AY4665" s="1">
        <v>0.0</v>
      </c>
      <c r="AZ4665" s="1">
        <v>0.0</v>
      </c>
      <c r="BA4665" s="1">
        <v>13.086</v>
      </c>
      <c r="BB4665" s="1">
        <v>10.175</v>
      </c>
      <c r="BC4665" s="1">
        <v>159.24</v>
      </c>
      <c r="BD4665" s="1">
        <v>51.126</v>
      </c>
      <c r="BE4665" s="1">
        <v>4.455</v>
      </c>
      <c r="BF4665" s="1">
        <v>13.312</v>
      </c>
      <c r="BG4665" s="1">
        <v>102.917</v>
      </c>
      <c r="BH4665" s="1">
        <v>4.89</v>
      </c>
      <c r="BI4665" s="1">
        <v>280.174</v>
      </c>
      <c r="BJ4665" s="1">
        <v>1.406</v>
      </c>
      <c r="BK4665" s="1">
        <v>0.535</v>
      </c>
      <c r="BL4665" s="1">
        <v>9.99</v>
      </c>
      <c r="BM4665" s="1">
        <v>31.532</v>
      </c>
      <c r="BN4665" s="1">
        <v>367.318</v>
      </c>
      <c r="BO4665" s="1">
        <v>2836.631</v>
      </c>
      <c r="BP4665" s="1">
        <v>134.78</v>
      </c>
      <c r="BQ4665" s="1">
        <v>7730.706</v>
      </c>
      <c r="BR4665" s="1">
        <v>38.756</v>
      </c>
      <c r="BS4665" s="1">
        <v>14.759</v>
      </c>
      <c r="BT4665" s="1">
        <v>0.0</v>
      </c>
      <c r="BU4665" s="1">
        <v>0.0</v>
      </c>
      <c r="BV4665" s="1">
        <v>8.874</v>
      </c>
      <c r="BW4665" s="1">
        <v>27.02</v>
      </c>
      <c r="BX4665" s="1">
        <v>353.329</v>
      </c>
      <c r="BY4665" s="1">
        <v>2729.084</v>
      </c>
      <c r="BZ4665" s="1">
        <v>129.67</v>
      </c>
      <c r="CA4665" s="1">
        <v>7436.297</v>
      </c>
      <c r="CB4665" s="1">
        <v>37.286</v>
      </c>
      <c r="CC4665" s="1">
        <v>14.197</v>
      </c>
      <c r="CD4665" s="1">
        <v>0.84</v>
      </c>
      <c r="CE4665" s="1">
        <v>10.493</v>
      </c>
      <c r="CF4665" s="1">
        <v>1259.75</v>
      </c>
      <c r="CG4665" s="1">
        <v>596.665</v>
      </c>
      <c r="CH4665" s="1">
        <v>28.35</v>
      </c>
      <c r="CI4665" s="1">
        <v>26513.172</v>
      </c>
      <c r="CK4665" s="1">
        <v>0.0</v>
      </c>
      <c r="CL4665" s="1">
        <v>0.0</v>
      </c>
      <c r="CM4665" s="1">
        <v>0.0</v>
      </c>
      <c r="CN4665" s="1">
        <v>8.152</v>
      </c>
      <c r="CO4665" s="1">
        <v>50.616</v>
      </c>
      <c r="CP4665" s="1">
        <v>0.587</v>
      </c>
      <c r="CQ4665" s="1">
        <v>0.188</v>
      </c>
      <c r="CS4665" s="1">
        <v>5.028</v>
      </c>
      <c r="CT4665" s="1">
        <v>0.028</v>
      </c>
      <c r="CU4665" s="1">
        <v>3.957</v>
      </c>
      <c r="CW4665" s="1">
        <v>12.365</v>
      </c>
      <c r="CX4665" s="1">
        <v>0.054</v>
      </c>
      <c r="CZ4665" s="1">
        <v>0.024</v>
      </c>
      <c r="DA4665" s="1">
        <v>7319.299</v>
      </c>
      <c r="DB4665" s="1">
        <v>2497.259</v>
      </c>
      <c r="DC4665" s="1">
        <v>48.708</v>
      </c>
      <c r="DD4665" s="1">
        <v>4.512</v>
      </c>
      <c r="DE4665" s="1">
        <v>13.989</v>
      </c>
      <c r="DF4665" s="1">
        <v>107.547</v>
      </c>
      <c r="DG4665" s="1">
        <v>5.11</v>
      </c>
      <c r="DH4665" s="1">
        <v>294.409</v>
      </c>
      <c r="DI4665" s="1">
        <v>1.469</v>
      </c>
      <c r="DJ4665" s="1">
        <v>0.562</v>
      </c>
      <c r="DK4665" s="1">
        <v>10.051</v>
      </c>
      <c r="DL4665" s="1">
        <v>0.002</v>
      </c>
      <c r="DM4665" s="1">
        <v>0.021</v>
      </c>
      <c r="DN4665" s="1">
        <v>0.21</v>
      </c>
      <c r="DO4665" s="1">
        <v>0.01</v>
      </c>
      <c r="DP4665" s="1">
        <v>0.445</v>
      </c>
      <c r="DQ4665" s="1">
        <v>0.003</v>
      </c>
      <c r="DR4665" s="1">
        <v>0.001</v>
      </c>
      <c r="DS4665" s="1">
        <v>67.092</v>
      </c>
      <c r="DT4665" s="1">
        <v>0.027</v>
      </c>
      <c r="DU4665" s="1">
        <v>0.068</v>
      </c>
      <c r="DV4665" s="1">
        <v>0.421</v>
      </c>
      <c r="DW4665" s="1">
        <v>0.02</v>
      </c>
      <c r="DX4665" s="1">
        <v>1.426</v>
      </c>
      <c r="DY4665" s="1">
        <v>0.006</v>
      </c>
      <c r="DZ4665" s="1">
        <v>0.003</v>
      </c>
    </row>
    <row r="4666">
      <c r="A4666" s="1" t="s">
        <v>494</v>
      </c>
      <c r="B4666" s="1">
        <v>2004.0</v>
      </c>
      <c r="C4666" s="1" t="s">
        <v>495</v>
      </c>
      <c r="D4666" s="1">
        <v>4.7697022E7</v>
      </c>
      <c r="E4666" s="1">
        <v>1.28124387328E12</v>
      </c>
      <c r="G4666" s="1">
        <v>0.0</v>
      </c>
      <c r="H4666" s="1">
        <v>0.0</v>
      </c>
      <c r="I4666" s="1">
        <v>0.0</v>
      </c>
      <c r="J4666" s="1">
        <v>6.08</v>
      </c>
      <c r="K4666" s="1">
        <v>0.29</v>
      </c>
      <c r="L4666" s="1">
        <v>0.079</v>
      </c>
      <c r="M4666" s="1">
        <v>0.0</v>
      </c>
      <c r="N4666" s="1">
        <v>462.611</v>
      </c>
      <c r="O4666" s="1">
        <v>5.497</v>
      </c>
      <c r="P4666" s="1">
        <v>33.452</v>
      </c>
      <c r="Q4666" s="1">
        <v>13459.725</v>
      </c>
      <c r="R4666" s="1">
        <v>641.989</v>
      </c>
      <c r="S4666" s="1">
        <v>3006.687</v>
      </c>
      <c r="T4666" s="1">
        <v>143.41</v>
      </c>
      <c r="U4666" s="1">
        <v>-3.244</v>
      </c>
      <c r="V4666" s="1">
        <v>-0.56</v>
      </c>
      <c r="W4666" s="1">
        <v>350.129</v>
      </c>
      <c r="X4666" s="1">
        <v>16.7</v>
      </c>
      <c r="Y4666" s="1">
        <v>38.968</v>
      </c>
      <c r="Z4666" s="1">
        <v>25.111</v>
      </c>
      <c r="AA4666" s="1">
        <v>368.02</v>
      </c>
      <c r="AB4666" s="1">
        <v>7715.786</v>
      </c>
      <c r="AC4666" s="1">
        <v>368.02</v>
      </c>
      <c r="AD4666" s="1">
        <v>15.829</v>
      </c>
      <c r="AE4666" s="1">
        <v>2.696</v>
      </c>
      <c r="AF4666" s="1">
        <v>67.324</v>
      </c>
      <c r="AG4666" s="1">
        <v>53768.199</v>
      </c>
      <c r="AH4666" s="1">
        <v>2.002</v>
      </c>
      <c r="AI4666" s="1">
        <v>3.209</v>
      </c>
      <c r="AJ4666" s="1">
        <v>68.079</v>
      </c>
      <c r="AK4666" s="1">
        <v>4877.663</v>
      </c>
      <c r="AL4666" s="1">
        <v>232.65</v>
      </c>
      <c r="AM4666" s="1">
        <v>45906.527</v>
      </c>
      <c r="AN4666" s="1">
        <v>2189.605</v>
      </c>
      <c r="AO4666" s="1">
        <v>63.217</v>
      </c>
      <c r="AP4666" s="1">
        <v>85.645</v>
      </c>
      <c r="AQ4666" s="1">
        <v>17.182</v>
      </c>
      <c r="AR4666" s="1">
        <v>43.511</v>
      </c>
      <c r="AS4666" s="1">
        <v>296.75</v>
      </c>
      <c r="AT4666" s="1">
        <v>1324.611</v>
      </c>
      <c r="AU4666" s="1">
        <v>63.18</v>
      </c>
      <c r="AV4666" s="1">
        <v>6221.561</v>
      </c>
      <c r="AX4666" s="1">
        <v>0.0</v>
      </c>
      <c r="AY4666" s="1">
        <v>0.0</v>
      </c>
      <c r="AZ4666" s="1">
        <v>0.0</v>
      </c>
      <c r="BA4666" s="1">
        <v>17.168</v>
      </c>
      <c r="BB4666" s="1">
        <v>11.607</v>
      </c>
      <c r="BC4666" s="1">
        <v>170.25</v>
      </c>
      <c r="BD4666" s="1">
        <v>-11.759</v>
      </c>
      <c r="BE4666" s="1">
        <v>-1.629</v>
      </c>
      <c r="BF4666" s="1">
        <v>11.683</v>
      </c>
      <c r="BG4666" s="1">
        <v>90.362</v>
      </c>
      <c r="BH4666" s="1">
        <v>4.31</v>
      </c>
      <c r="BI4666" s="1">
        <v>244.945</v>
      </c>
      <c r="BJ4666" s="1">
        <v>1.171</v>
      </c>
      <c r="BK4666" s="1">
        <v>0.457</v>
      </c>
      <c r="BL4666" s="1">
        <v>0.444</v>
      </c>
      <c r="BM4666" s="1">
        <v>-0.323</v>
      </c>
      <c r="BN4666" s="1">
        <v>366.994</v>
      </c>
      <c r="BO4666" s="1">
        <v>2838.123</v>
      </c>
      <c r="BP4666" s="1">
        <v>135.37</v>
      </c>
      <c r="BQ4666" s="1">
        <v>7694.283</v>
      </c>
      <c r="BR4666" s="1">
        <v>36.783</v>
      </c>
      <c r="BS4666" s="1">
        <v>14.355</v>
      </c>
      <c r="BT4666" s="1">
        <v>0.0</v>
      </c>
      <c r="BU4666" s="1">
        <v>0.0</v>
      </c>
      <c r="BV4666" s="1">
        <v>0.804</v>
      </c>
      <c r="BW4666" s="1">
        <v>0.912</v>
      </c>
      <c r="BX4666" s="1">
        <v>354.241</v>
      </c>
      <c r="BY4666" s="1">
        <v>2740.423</v>
      </c>
      <c r="BZ4666" s="1">
        <v>130.71</v>
      </c>
      <c r="CA4666" s="1">
        <v>7426.893</v>
      </c>
      <c r="CB4666" s="1">
        <v>35.517</v>
      </c>
      <c r="CC4666" s="1">
        <v>13.856</v>
      </c>
      <c r="CD4666" s="1">
        <v>-0.705</v>
      </c>
      <c r="CE4666" s="1">
        <v>-8.884</v>
      </c>
      <c r="CF4666" s="1">
        <v>1250.866</v>
      </c>
      <c r="CG4666" s="1">
        <v>546.365</v>
      </c>
      <c r="CH4666" s="1">
        <v>26.06</v>
      </c>
      <c r="CI4666" s="1">
        <v>26225.242</v>
      </c>
      <c r="CK4666" s="1">
        <v>0.0</v>
      </c>
      <c r="CL4666" s="1">
        <v>0.0</v>
      </c>
      <c r="CM4666" s="1">
        <v>0.0</v>
      </c>
      <c r="CN4666" s="1">
        <v>7.081</v>
      </c>
      <c r="CO4666" s="1">
        <v>48.927</v>
      </c>
      <c r="CP4666" s="1">
        <v>0.915</v>
      </c>
      <c r="CQ4666" s="1">
        <v>0.293</v>
      </c>
      <c r="CS4666" s="1">
        <v>55.782</v>
      </c>
      <c r="CT4666" s="1">
        <v>0.328</v>
      </c>
      <c r="CU4666" s="1">
        <v>6.14</v>
      </c>
      <c r="CW4666" s="1">
        <v>19.188</v>
      </c>
      <c r="CX4666" s="1">
        <v>0.08</v>
      </c>
      <c r="CZ4666" s="1">
        <v>0.036</v>
      </c>
      <c r="DA4666" s="1">
        <v>7715.786</v>
      </c>
      <c r="DB4666" s="1">
        <v>2564.583</v>
      </c>
      <c r="DC4666" s="1">
        <v>-8.714</v>
      </c>
      <c r="DD4666" s="1">
        <v>-1.235</v>
      </c>
      <c r="DE4666" s="1">
        <v>12.754</v>
      </c>
      <c r="DF4666" s="1">
        <v>97.7</v>
      </c>
      <c r="DG4666" s="1">
        <v>4.66</v>
      </c>
      <c r="DH4666" s="1">
        <v>267.389</v>
      </c>
      <c r="DI4666" s="1">
        <v>1.266</v>
      </c>
      <c r="DJ4666" s="1">
        <v>0.499</v>
      </c>
      <c r="DK4666" s="1">
        <v>27.348</v>
      </c>
      <c r="DL4666" s="1">
        <v>0.006</v>
      </c>
      <c r="DM4666" s="1">
        <v>0.027</v>
      </c>
      <c r="DN4666" s="1">
        <v>0.21</v>
      </c>
      <c r="DO4666" s="1">
        <v>0.01</v>
      </c>
      <c r="DP4666" s="1">
        <v>0.561</v>
      </c>
      <c r="DQ4666" s="1">
        <v>0.003</v>
      </c>
      <c r="DR4666" s="1">
        <v>0.001</v>
      </c>
      <c r="DS4666" s="1">
        <v>90.798</v>
      </c>
      <c r="DT4666" s="1">
        <v>0.061</v>
      </c>
      <c r="DU4666" s="1">
        <v>0.129</v>
      </c>
      <c r="DV4666" s="1">
        <v>1.048</v>
      </c>
      <c r="DW4666" s="1">
        <v>0.05</v>
      </c>
      <c r="DX4666" s="1">
        <v>2.696</v>
      </c>
      <c r="DY4666" s="1">
        <v>0.014</v>
      </c>
      <c r="DZ4666" s="1">
        <v>0.005</v>
      </c>
    </row>
    <row r="4667">
      <c r="A4667" s="1" t="s">
        <v>494</v>
      </c>
      <c r="B4667" s="1">
        <v>2005.0</v>
      </c>
      <c r="C4667" s="1" t="s">
        <v>495</v>
      </c>
      <c r="D4667" s="1">
        <v>4.7851594E7</v>
      </c>
      <c r="E4667" s="1">
        <v>1.32235460608E12</v>
      </c>
      <c r="G4667" s="1">
        <v>0.0</v>
      </c>
      <c r="H4667" s="1">
        <v>0.0</v>
      </c>
      <c r="I4667" s="1">
        <v>0.0</v>
      </c>
      <c r="J4667" s="1">
        <v>5.433</v>
      </c>
      <c r="K4667" s="1">
        <v>0.26</v>
      </c>
      <c r="L4667" s="1">
        <v>0.067</v>
      </c>
      <c r="M4667" s="1">
        <v>0.0</v>
      </c>
      <c r="N4667" s="1">
        <v>449.56</v>
      </c>
      <c r="O4667" s="1">
        <v>1.651</v>
      </c>
      <c r="P4667" s="1">
        <v>10.602</v>
      </c>
      <c r="Q4667" s="1">
        <v>13637.809</v>
      </c>
      <c r="R4667" s="1">
        <v>652.591</v>
      </c>
      <c r="S4667" s="1">
        <v>3142.215</v>
      </c>
      <c r="T4667" s="1">
        <v>150.36</v>
      </c>
      <c r="U4667" s="1">
        <v>-11.25</v>
      </c>
      <c r="V4667" s="1">
        <v>-1.879</v>
      </c>
      <c r="W4667" s="1">
        <v>309.734</v>
      </c>
      <c r="X4667" s="1">
        <v>14.821</v>
      </c>
      <c r="Y4667" s="1">
        <v>38.606</v>
      </c>
      <c r="Z4667" s="1">
        <v>24.783</v>
      </c>
      <c r="AA4667" s="1">
        <v>389.47</v>
      </c>
      <c r="AB4667" s="1">
        <v>8139.123</v>
      </c>
      <c r="AC4667" s="1">
        <v>389.47</v>
      </c>
      <c r="AD4667" s="1">
        <v>16.375</v>
      </c>
      <c r="AE4667" s="1">
        <v>3.044</v>
      </c>
      <c r="AF4667" s="1">
        <v>78.054</v>
      </c>
      <c r="AG4667" s="1">
        <v>55225.688</v>
      </c>
      <c r="AH4667" s="1">
        <v>1.998</v>
      </c>
      <c r="AI4667" s="1">
        <v>1.734</v>
      </c>
      <c r="AJ4667" s="1">
        <v>37.964</v>
      </c>
      <c r="AK4667" s="1">
        <v>4986.667</v>
      </c>
      <c r="AL4667" s="1">
        <v>238.62</v>
      </c>
      <c r="AM4667" s="1">
        <v>46551.609</v>
      </c>
      <c r="AN4667" s="1">
        <v>2227.569</v>
      </c>
      <c r="AO4667" s="1">
        <v>61.268</v>
      </c>
      <c r="AP4667" s="1">
        <v>84.595</v>
      </c>
      <c r="AQ4667" s="1">
        <v>7.069</v>
      </c>
      <c r="AR4667" s="1">
        <v>20.976</v>
      </c>
      <c r="AS4667" s="1">
        <v>317.726</v>
      </c>
      <c r="AT4667" s="1">
        <v>1347.708</v>
      </c>
      <c r="AU4667" s="1">
        <v>64.49</v>
      </c>
      <c r="AV4667" s="1">
        <v>6639.816</v>
      </c>
      <c r="AX4667" s="1">
        <v>5.703</v>
      </c>
      <c r="AY4667" s="1">
        <v>119.183</v>
      </c>
      <c r="AZ4667" s="1">
        <v>5.703</v>
      </c>
      <c r="BA4667" s="1">
        <v>16.558</v>
      </c>
      <c r="BB4667" s="1">
        <v>12.066</v>
      </c>
      <c r="BC4667" s="1">
        <v>175.09</v>
      </c>
      <c r="BD4667" s="1">
        <v>-14.794</v>
      </c>
      <c r="BE4667" s="1">
        <v>-1.809</v>
      </c>
      <c r="BF4667" s="1">
        <v>9.874</v>
      </c>
      <c r="BG4667" s="1">
        <v>76.695</v>
      </c>
      <c r="BH4667" s="1">
        <v>3.67</v>
      </c>
      <c r="BI4667" s="1">
        <v>206.356</v>
      </c>
      <c r="BJ4667" s="1">
        <v>0.942</v>
      </c>
      <c r="BK4667" s="1">
        <v>0.375</v>
      </c>
      <c r="BL4667" s="1">
        <v>11.435</v>
      </c>
      <c r="BM4667" s="1">
        <v>38.647</v>
      </c>
      <c r="BN4667" s="1">
        <v>405.642</v>
      </c>
      <c r="BO4667" s="1">
        <v>3152.455</v>
      </c>
      <c r="BP4667" s="1">
        <v>150.85</v>
      </c>
      <c r="BQ4667" s="1">
        <v>8477.074</v>
      </c>
      <c r="BR4667" s="1">
        <v>38.732</v>
      </c>
      <c r="BS4667" s="1">
        <v>15.405</v>
      </c>
      <c r="BT4667" s="1">
        <v>0.0</v>
      </c>
      <c r="BU4667" s="1">
        <v>0.0</v>
      </c>
      <c r="BV4667" s="1">
        <v>12.29</v>
      </c>
      <c r="BW4667" s="1">
        <v>40.327</v>
      </c>
      <c r="BX4667" s="1">
        <v>394.567</v>
      </c>
      <c r="BY4667" s="1">
        <v>3067.4</v>
      </c>
      <c r="BZ4667" s="1">
        <v>146.78</v>
      </c>
      <c r="CA4667" s="1">
        <v>8245.646</v>
      </c>
      <c r="CB4667" s="1">
        <v>37.687</v>
      </c>
      <c r="CC4667" s="1">
        <v>14.984</v>
      </c>
      <c r="CD4667" s="1">
        <v>0.511</v>
      </c>
      <c r="CE4667" s="1">
        <v>6.386</v>
      </c>
      <c r="CF4667" s="1">
        <v>1257.252</v>
      </c>
      <c r="CG4667" s="1">
        <v>496.744</v>
      </c>
      <c r="CH4667" s="1">
        <v>23.77</v>
      </c>
      <c r="CI4667" s="1">
        <v>26273.984</v>
      </c>
      <c r="CK4667" s="1">
        <v>0.0</v>
      </c>
      <c r="CL4667" s="1">
        <v>0.0</v>
      </c>
      <c r="CM4667" s="1">
        <v>0.0</v>
      </c>
      <c r="CN4667" s="1">
        <v>6.103</v>
      </c>
      <c r="CO4667" s="1">
        <v>47.746</v>
      </c>
      <c r="CP4667" s="1">
        <v>0.812</v>
      </c>
      <c r="CQ4667" s="1">
        <v>0.26</v>
      </c>
      <c r="CS4667" s="1">
        <v>-11.287</v>
      </c>
      <c r="CT4667" s="1">
        <v>-0.103</v>
      </c>
      <c r="CU4667" s="1">
        <v>5.43</v>
      </c>
      <c r="CW4667" s="1">
        <v>16.967</v>
      </c>
      <c r="CX4667" s="1">
        <v>0.067</v>
      </c>
      <c r="CZ4667" s="1">
        <v>0.031</v>
      </c>
      <c r="DA4667" s="1">
        <v>8139.123</v>
      </c>
      <c r="DB4667" s="1">
        <v>2642.637</v>
      </c>
      <c r="DC4667" s="1">
        <v>-12.526</v>
      </c>
      <c r="DD4667" s="1">
        <v>-1.679</v>
      </c>
      <c r="DE4667" s="1">
        <v>11.074</v>
      </c>
      <c r="DF4667" s="1">
        <v>85.055</v>
      </c>
      <c r="DG4667" s="1">
        <v>4.07</v>
      </c>
      <c r="DH4667" s="1">
        <v>231.429</v>
      </c>
      <c r="DI4667" s="1">
        <v>1.045</v>
      </c>
      <c r="DJ4667" s="1">
        <v>0.421</v>
      </c>
      <c r="DK4667" s="1">
        <v>45.857</v>
      </c>
      <c r="DL4667" s="1">
        <v>0.012</v>
      </c>
      <c r="DM4667" s="1">
        <v>0.039</v>
      </c>
      <c r="DN4667" s="1">
        <v>0.209</v>
      </c>
      <c r="DO4667" s="1">
        <v>0.01</v>
      </c>
      <c r="DP4667" s="1">
        <v>0.809</v>
      </c>
      <c r="DQ4667" s="1">
        <v>0.003</v>
      </c>
      <c r="DR4667" s="1">
        <v>0.001</v>
      </c>
      <c r="DS4667" s="1">
        <v>173.783</v>
      </c>
      <c r="DT4667" s="1">
        <v>0.221</v>
      </c>
      <c r="DU4667" s="1">
        <v>0.349</v>
      </c>
      <c r="DV4667" s="1">
        <v>2.717</v>
      </c>
      <c r="DW4667" s="1">
        <v>0.13</v>
      </c>
      <c r="DX4667" s="1">
        <v>7.297</v>
      </c>
      <c r="DY4667" s="1">
        <v>0.033</v>
      </c>
      <c r="DZ4667" s="1">
        <v>0.013</v>
      </c>
    </row>
    <row r="4668">
      <c r="A4668" s="1" t="s">
        <v>494</v>
      </c>
      <c r="B4668" s="1">
        <v>2006.0</v>
      </c>
      <c r="C4668" s="1" t="s">
        <v>495</v>
      </c>
      <c r="D4668" s="1">
        <v>4.8006467E7</v>
      </c>
      <c r="E4668" s="1">
        <v>1.381281431552E12</v>
      </c>
      <c r="G4668" s="1">
        <v>0.5</v>
      </c>
      <c r="H4668" s="1">
        <v>10.417</v>
      </c>
      <c r="I4668" s="1">
        <v>0.5</v>
      </c>
      <c r="J4668" s="1">
        <v>4.999</v>
      </c>
      <c r="K4668" s="1">
        <v>0.24</v>
      </c>
      <c r="L4668" s="1">
        <v>0.06</v>
      </c>
      <c r="M4668" s="1">
        <v>0.019</v>
      </c>
      <c r="N4668" s="1">
        <v>451.177</v>
      </c>
      <c r="O4668" s="1">
        <v>3.349</v>
      </c>
      <c r="P4668" s="1">
        <v>21.857</v>
      </c>
      <c r="Q4668" s="1">
        <v>14049.095</v>
      </c>
      <c r="R4668" s="1">
        <v>674.447</v>
      </c>
      <c r="S4668" s="1">
        <v>3207.693</v>
      </c>
      <c r="T4668" s="1">
        <v>153.99</v>
      </c>
      <c r="U4668" s="1">
        <v>-0.282</v>
      </c>
      <c r="V4668" s="1">
        <v>-0.042</v>
      </c>
      <c r="W4668" s="1">
        <v>307.863</v>
      </c>
      <c r="X4668" s="1">
        <v>14.779</v>
      </c>
      <c r="Y4668" s="1">
        <v>38.212</v>
      </c>
      <c r="Z4668" s="1">
        <v>25.195</v>
      </c>
      <c r="AA4668" s="1">
        <v>402.99</v>
      </c>
      <c r="AB4668" s="1">
        <v>8394.494</v>
      </c>
      <c r="AC4668" s="1">
        <v>402.99</v>
      </c>
      <c r="AD4668" s="1">
        <v>16.644</v>
      </c>
      <c r="AE4668" s="1">
        <v>1.642</v>
      </c>
      <c r="AF4668" s="1">
        <v>43.405</v>
      </c>
      <c r="AG4668" s="1">
        <v>55951.668</v>
      </c>
      <c r="AH4668" s="1">
        <v>1.945</v>
      </c>
      <c r="AI4668" s="1">
        <v>1.814</v>
      </c>
      <c r="AJ4668" s="1">
        <v>40.418</v>
      </c>
      <c r="AK4668" s="1">
        <v>5213.047</v>
      </c>
      <c r="AL4668" s="1">
        <v>250.26</v>
      </c>
      <c r="AM4668" s="1">
        <v>47243.367</v>
      </c>
      <c r="AN4668" s="1">
        <v>2267.987</v>
      </c>
      <c r="AO4668" s="1">
        <v>62.101</v>
      </c>
      <c r="AP4668" s="1">
        <v>84.723</v>
      </c>
      <c r="AQ4668" s="1">
        <v>5.432</v>
      </c>
      <c r="AR4668" s="1">
        <v>17.26</v>
      </c>
      <c r="AS4668" s="1">
        <v>334.986</v>
      </c>
      <c r="AT4668" s="1">
        <v>1558.957</v>
      </c>
      <c r="AU4668" s="1">
        <v>74.84</v>
      </c>
      <c r="AV4668" s="1">
        <v>6977.932</v>
      </c>
      <c r="AW4668" s="1">
        <v>-10.896</v>
      </c>
      <c r="AX4668" s="1">
        <v>-0.621</v>
      </c>
      <c r="AY4668" s="1">
        <v>105.855</v>
      </c>
      <c r="AZ4668" s="1">
        <v>5.082</v>
      </c>
      <c r="BA4668" s="1">
        <v>18.571</v>
      </c>
      <c r="BB4668" s="1">
        <v>12.514</v>
      </c>
      <c r="BC4668" s="1">
        <v>181.82</v>
      </c>
      <c r="BD4668" s="1">
        <v>-5.602</v>
      </c>
      <c r="BE4668" s="1">
        <v>-0.603</v>
      </c>
      <c r="BF4668" s="1">
        <v>9.271</v>
      </c>
      <c r="BG4668" s="1">
        <v>72.282</v>
      </c>
      <c r="BH4668" s="1">
        <v>3.47</v>
      </c>
      <c r="BI4668" s="1">
        <v>193.13</v>
      </c>
      <c r="BJ4668" s="1">
        <v>0.861</v>
      </c>
      <c r="BK4668" s="1">
        <v>0.346</v>
      </c>
      <c r="BL4668" s="1">
        <v>1.572</v>
      </c>
      <c r="BM4668" s="1">
        <v>3.33</v>
      </c>
      <c r="BN4668" s="1">
        <v>408.972</v>
      </c>
      <c r="BO4668" s="1">
        <v>3181.446</v>
      </c>
      <c r="BP4668" s="1">
        <v>152.73</v>
      </c>
      <c r="BQ4668" s="1">
        <v>8519.095</v>
      </c>
      <c r="BR4668" s="1">
        <v>37.899</v>
      </c>
      <c r="BS4668" s="1">
        <v>15.277</v>
      </c>
      <c r="BT4668" s="1">
        <v>0.0</v>
      </c>
      <c r="BU4668" s="1">
        <v>0.0</v>
      </c>
      <c r="BV4668" s="1">
        <v>1.342</v>
      </c>
      <c r="BW4668" s="1">
        <v>3.157</v>
      </c>
      <c r="BX4668" s="1">
        <v>397.724</v>
      </c>
      <c r="BY4668" s="1">
        <v>3098.541</v>
      </c>
      <c r="BZ4668" s="1">
        <v>148.75</v>
      </c>
      <c r="CA4668" s="1">
        <v>8284.807</v>
      </c>
      <c r="CB4668" s="1">
        <v>36.912</v>
      </c>
      <c r="CC4668" s="1">
        <v>14.857</v>
      </c>
      <c r="CD4668" s="1">
        <v>0.104</v>
      </c>
      <c r="CE4668" s="1">
        <v>1.302</v>
      </c>
      <c r="CF4668" s="1">
        <v>1258.554</v>
      </c>
      <c r="CG4668" s="1">
        <v>446.398</v>
      </c>
      <c r="CH4668" s="1">
        <v>21.43</v>
      </c>
      <c r="CI4668" s="1">
        <v>26216.342</v>
      </c>
      <c r="CK4668" s="1">
        <v>0.0</v>
      </c>
      <c r="CL4668" s="1">
        <v>0.0</v>
      </c>
      <c r="CM4668" s="1">
        <v>0.0</v>
      </c>
      <c r="CN4668" s="1">
        <v>5.318</v>
      </c>
      <c r="CO4668" s="1">
        <v>47.014</v>
      </c>
      <c r="CP4668" s="1">
        <v>0.754</v>
      </c>
      <c r="CQ4668" s="1">
        <v>0.241</v>
      </c>
      <c r="CS4668" s="1">
        <v>-7.13</v>
      </c>
      <c r="CT4668" s="1">
        <v>-0.058</v>
      </c>
      <c r="CU4668" s="1">
        <v>5.026</v>
      </c>
      <c r="CW4668" s="1">
        <v>15.707</v>
      </c>
      <c r="CX4668" s="1">
        <v>0.06</v>
      </c>
      <c r="CZ4668" s="1">
        <v>0.028</v>
      </c>
      <c r="DA4668" s="1">
        <v>8394.494</v>
      </c>
      <c r="DB4668" s="1">
        <v>2686.042</v>
      </c>
      <c r="DC4668" s="1">
        <v>9.846</v>
      </c>
      <c r="DD4668" s="1">
        <v>0.173</v>
      </c>
      <c r="DE4668" s="1">
        <v>11.247</v>
      </c>
      <c r="DF4668" s="1">
        <v>82.905</v>
      </c>
      <c r="DG4668" s="1">
        <v>3.98</v>
      </c>
      <c r="DH4668" s="1">
        <v>234.288</v>
      </c>
      <c r="DI4668" s="1">
        <v>0.988</v>
      </c>
      <c r="DJ4668" s="1">
        <v>0.42</v>
      </c>
      <c r="DK4668" s="1">
        <v>115.446</v>
      </c>
      <c r="DL4668" s="1">
        <v>0.044</v>
      </c>
      <c r="DM4668" s="1">
        <v>0.083</v>
      </c>
      <c r="DN4668" s="1">
        <v>0.625</v>
      </c>
      <c r="DO4668" s="1">
        <v>0.03</v>
      </c>
      <c r="DP4668" s="1">
        <v>1.728</v>
      </c>
      <c r="DQ4668" s="1">
        <v>0.007</v>
      </c>
      <c r="DR4668" s="1">
        <v>0.003</v>
      </c>
      <c r="DS4668" s="1">
        <v>83.936</v>
      </c>
      <c r="DT4668" s="1">
        <v>0.29</v>
      </c>
      <c r="DU4668" s="1">
        <v>0.639</v>
      </c>
      <c r="DV4668" s="1">
        <v>4.999</v>
      </c>
      <c r="DW4668" s="1">
        <v>0.24</v>
      </c>
      <c r="DX4668" s="1">
        <v>13.307</v>
      </c>
      <c r="DY4668" s="1">
        <v>0.06</v>
      </c>
      <c r="DZ4668" s="1">
        <v>0.024</v>
      </c>
    </row>
    <row r="4669">
      <c r="A4669" s="1" t="s">
        <v>494</v>
      </c>
      <c r="B4669" s="1">
        <v>2007.0</v>
      </c>
      <c r="C4669" s="1" t="s">
        <v>495</v>
      </c>
      <c r="D4669" s="1">
        <v>4.8178072E7</v>
      </c>
      <c r="E4669" s="1">
        <v>1.446721486848E12</v>
      </c>
      <c r="F4669" s="1">
        <v>120.93</v>
      </c>
      <c r="G4669" s="1">
        <v>0.605</v>
      </c>
      <c r="H4669" s="1">
        <v>22.933</v>
      </c>
      <c r="I4669" s="1">
        <v>1.105</v>
      </c>
      <c r="J4669" s="1">
        <v>7.887</v>
      </c>
      <c r="K4669" s="1">
        <v>0.38</v>
      </c>
      <c r="L4669" s="1">
        <v>0.089</v>
      </c>
      <c r="M4669" s="1">
        <v>0.04</v>
      </c>
      <c r="N4669" s="1">
        <v>473.614</v>
      </c>
      <c r="O4669" s="1">
        <v>5.113</v>
      </c>
      <c r="P4669" s="1">
        <v>34.482</v>
      </c>
      <c r="Q4669" s="1">
        <v>14714.776</v>
      </c>
      <c r="R4669" s="1">
        <v>708.93</v>
      </c>
      <c r="S4669" s="1">
        <v>3547.049</v>
      </c>
      <c r="T4669" s="1">
        <v>170.89</v>
      </c>
      <c r="U4669" s="1">
        <v>5.602</v>
      </c>
      <c r="V4669" s="1">
        <v>0.828</v>
      </c>
      <c r="W4669" s="1">
        <v>323.951</v>
      </c>
      <c r="X4669" s="1">
        <v>15.607</v>
      </c>
      <c r="Y4669" s="1">
        <v>40.171</v>
      </c>
      <c r="Z4669" s="1">
        <v>25.711</v>
      </c>
      <c r="AA4669" s="1">
        <v>425.41</v>
      </c>
      <c r="AB4669" s="1">
        <v>8829.951</v>
      </c>
      <c r="AC4669" s="1">
        <v>425.41</v>
      </c>
      <c r="AD4669" s="1">
        <v>16.932</v>
      </c>
      <c r="AE4669" s="1">
        <v>2.965</v>
      </c>
      <c r="AF4669" s="1">
        <v>79.643</v>
      </c>
      <c r="AG4669" s="1">
        <v>57405.48</v>
      </c>
      <c r="AH4669" s="1">
        <v>1.912</v>
      </c>
      <c r="AI4669" s="1">
        <v>4.233</v>
      </c>
      <c r="AJ4669" s="1">
        <v>95.993</v>
      </c>
      <c r="AK4669" s="1">
        <v>5770.468</v>
      </c>
      <c r="AL4669" s="1">
        <v>278.01</v>
      </c>
      <c r="AM4669" s="1">
        <v>49067.559</v>
      </c>
      <c r="AN4669" s="1">
        <v>2363.98</v>
      </c>
      <c r="AO4669" s="1">
        <v>65.351</v>
      </c>
      <c r="AP4669" s="1">
        <v>85.736</v>
      </c>
      <c r="AQ4669" s="1">
        <v>8.308</v>
      </c>
      <c r="AR4669" s="1">
        <v>27.832</v>
      </c>
      <c r="AS4669" s="1">
        <v>362.818</v>
      </c>
      <c r="AT4669" s="1">
        <v>1751.834</v>
      </c>
      <c r="AU4669" s="1">
        <v>84.4</v>
      </c>
      <c r="AV4669" s="1">
        <v>7530.763</v>
      </c>
      <c r="AW4669" s="1">
        <v>-19.178</v>
      </c>
      <c r="AX4669" s="1">
        <v>-0.975</v>
      </c>
      <c r="AY4669" s="1">
        <v>85.249</v>
      </c>
      <c r="AZ4669" s="1">
        <v>4.107</v>
      </c>
      <c r="BA4669" s="1">
        <v>19.84</v>
      </c>
      <c r="BB4669" s="1">
        <v>13.159</v>
      </c>
      <c r="BC4669" s="1">
        <v>201.48</v>
      </c>
      <c r="BD4669" s="1">
        <v>4.733</v>
      </c>
      <c r="BE4669" s="1">
        <v>0.387</v>
      </c>
      <c r="BF4669" s="1">
        <v>9.659</v>
      </c>
      <c r="BG4669" s="1">
        <v>75.345</v>
      </c>
      <c r="BH4669" s="1">
        <v>3.63</v>
      </c>
      <c r="BI4669" s="1">
        <v>200.478</v>
      </c>
      <c r="BJ4669" s="1">
        <v>0.853</v>
      </c>
      <c r="BK4669" s="1">
        <v>0.35</v>
      </c>
      <c r="BL4669" s="1">
        <v>-3.083</v>
      </c>
      <c r="BM4669" s="1">
        <v>-15.668</v>
      </c>
      <c r="BN4669" s="1">
        <v>393.304</v>
      </c>
      <c r="BO4669" s="1">
        <v>3059.483</v>
      </c>
      <c r="BP4669" s="1">
        <v>147.4</v>
      </c>
      <c r="BQ4669" s="1">
        <v>8163.545</v>
      </c>
      <c r="BR4669" s="1">
        <v>34.649</v>
      </c>
      <c r="BS4669" s="1">
        <v>14.264</v>
      </c>
      <c r="BT4669" s="1">
        <v>0.0</v>
      </c>
      <c r="BU4669" s="1">
        <v>0.0</v>
      </c>
      <c r="BV4669" s="1">
        <v>-3.907</v>
      </c>
      <c r="BW4669" s="1">
        <v>-17.572</v>
      </c>
      <c r="BX4669" s="1">
        <v>380.152</v>
      </c>
      <c r="BY4669" s="1">
        <v>2966.91</v>
      </c>
      <c r="BZ4669" s="1">
        <v>142.94</v>
      </c>
      <c r="CA4669" s="1">
        <v>7890.562</v>
      </c>
      <c r="CB4669" s="1">
        <v>33.601</v>
      </c>
      <c r="CC4669" s="1">
        <v>13.787</v>
      </c>
      <c r="CD4669" s="1">
        <v>2.676</v>
      </c>
      <c r="CE4669" s="1">
        <v>33.679</v>
      </c>
      <c r="CF4669" s="1">
        <v>1292.233</v>
      </c>
      <c r="CG4669" s="1">
        <v>471.584</v>
      </c>
      <c r="CH4669" s="1">
        <v>22.72</v>
      </c>
      <c r="CI4669" s="1">
        <v>26822.02</v>
      </c>
      <c r="CK4669" s="1">
        <v>0.0</v>
      </c>
      <c r="CL4669" s="1">
        <v>0.0</v>
      </c>
      <c r="CM4669" s="1">
        <v>0.0</v>
      </c>
      <c r="CN4669" s="1">
        <v>5.341</v>
      </c>
      <c r="CO4669" s="1">
        <v>46.866</v>
      </c>
      <c r="CP4669" s="1">
        <v>1.2</v>
      </c>
      <c r="CQ4669" s="1">
        <v>0.384</v>
      </c>
      <c r="CS4669" s="1">
        <v>59.105</v>
      </c>
      <c r="CT4669" s="1">
        <v>0.446</v>
      </c>
      <c r="CU4669" s="1">
        <v>7.968</v>
      </c>
      <c r="CW4669" s="1">
        <v>24.901</v>
      </c>
      <c r="CX4669" s="1">
        <v>0.09</v>
      </c>
      <c r="CZ4669" s="1">
        <v>0.044</v>
      </c>
      <c r="DA4669" s="1">
        <v>8829.951</v>
      </c>
      <c r="DB4669" s="1">
        <v>2765.685</v>
      </c>
      <c r="DC4669" s="1">
        <v>24.302</v>
      </c>
      <c r="DD4669" s="1">
        <v>1.904</v>
      </c>
      <c r="DE4669" s="1">
        <v>13.152</v>
      </c>
      <c r="DF4669" s="1">
        <v>92.573</v>
      </c>
      <c r="DG4669" s="1">
        <v>4.46</v>
      </c>
      <c r="DH4669" s="1">
        <v>272.983</v>
      </c>
      <c r="DI4669" s="1">
        <v>1.048</v>
      </c>
      <c r="DJ4669" s="1">
        <v>0.477</v>
      </c>
      <c r="DK4669" s="1">
        <v>129.769</v>
      </c>
      <c r="DL4669" s="1">
        <v>0.107</v>
      </c>
      <c r="DM4669" s="1">
        <v>0.19</v>
      </c>
      <c r="DN4669" s="1">
        <v>1.453</v>
      </c>
      <c r="DO4669" s="1">
        <v>0.07</v>
      </c>
      <c r="DP4669" s="1">
        <v>3.935</v>
      </c>
      <c r="DQ4669" s="1">
        <v>0.016</v>
      </c>
      <c r="DR4669" s="1">
        <v>0.007</v>
      </c>
      <c r="DS4669" s="1">
        <v>57.231</v>
      </c>
      <c r="DT4669" s="1">
        <v>0.36</v>
      </c>
      <c r="DU4669" s="1">
        <v>0.999</v>
      </c>
      <c r="DV4669" s="1">
        <v>7.887</v>
      </c>
      <c r="DW4669" s="1">
        <v>0.38</v>
      </c>
      <c r="DX4669" s="1">
        <v>20.737</v>
      </c>
      <c r="DY4669" s="1">
        <v>0.089</v>
      </c>
      <c r="DZ4669" s="1">
        <v>0.036</v>
      </c>
    </row>
    <row r="4670">
      <c r="A4670" s="1" t="s">
        <v>494</v>
      </c>
      <c r="B4670" s="1">
        <v>2008.0</v>
      </c>
      <c r="C4670" s="1" t="s">
        <v>495</v>
      </c>
      <c r="D4670" s="1">
        <v>4.8356441E7</v>
      </c>
      <c r="E4670" s="1">
        <v>1.47742523392E12</v>
      </c>
      <c r="F4670" s="1">
        <v>86.316</v>
      </c>
      <c r="G4670" s="1">
        <v>0.954</v>
      </c>
      <c r="H4670" s="1">
        <v>42.57</v>
      </c>
      <c r="I4670" s="1">
        <v>2.059</v>
      </c>
      <c r="J4670" s="1">
        <v>13.442</v>
      </c>
      <c r="K4670" s="1">
        <v>0.65</v>
      </c>
      <c r="L4670" s="1">
        <v>0.147</v>
      </c>
      <c r="M4670" s="1">
        <v>0.073</v>
      </c>
      <c r="N4670" s="1">
        <v>477.463</v>
      </c>
      <c r="O4670" s="1">
        <v>11.248</v>
      </c>
      <c r="P4670" s="1">
        <v>79.739</v>
      </c>
      <c r="Q4670" s="1">
        <v>16309.492</v>
      </c>
      <c r="R4670" s="1">
        <v>788.669</v>
      </c>
      <c r="S4670" s="1">
        <v>3962.657</v>
      </c>
      <c r="T4670" s="1">
        <v>191.62</v>
      </c>
      <c r="U4670" s="1">
        <v>-3.915</v>
      </c>
      <c r="V4670" s="1">
        <v>-0.611</v>
      </c>
      <c r="W4670" s="1">
        <v>310.119</v>
      </c>
      <c r="X4670" s="1">
        <v>14.996</v>
      </c>
      <c r="Y4670" s="1">
        <v>43.293</v>
      </c>
      <c r="Z4670" s="1">
        <v>28.1</v>
      </c>
      <c r="AA4670" s="1">
        <v>442.61</v>
      </c>
      <c r="AB4670" s="1">
        <v>9153.072</v>
      </c>
      <c r="AC4670" s="1">
        <v>442.61</v>
      </c>
      <c r="AD4670" s="1">
        <v>17.345</v>
      </c>
      <c r="AE4670" s="1">
        <v>1.824</v>
      </c>
      <c r="AF4670" s="1">
        <v>50.451</v>
      </c>
      <c r="AG4670" s="1">
        <v>58237.039</v>
      </c>
      <c r="AH4670" s="1">
        <v>1.906</v>
      </c>
      <c r="AI4670" s="1">
        <v>1.282</v>
      </c>
      <c r="AJ4670" s="1">
        <v>30.3</v>
      </c>
      <c r="AK4670" s="1">
        <v>5939.436</v>
      </c>
      <c r="AL4670" s="1">
        <v>287.21</v>
      </c>
      <c r="AM4670" s="1">
        <v>49513.156</v>
      </c>
      <c r="AN4670" s="1">
        <v>2394.28</v>
      </c>
      <c r="AO4670" s="1">
        <v>64.89</v>
      </c>
      <c r="AP4670" s="1">
        <v>85.306</v>
      </c>
      <c r="AQ4670" s="1">
        <v>2.908</v>
      </c>
      <c r="AR4670" s="1">
        <v>10.551</v>
      </c>
      <c r="AS4670" s="1">
        <v>373.368</v>
      </c>
      <c r="AT4670" s="1">
        <v>1690.985</v>
      </c>
      <c r="AU4670" s="1">
        <v>81.77</v>
      </c>
      <c r="AV4670" s="1">
        <v>7721.171</v>
      </c>
      <c r="AW4670" s="1">
        <v>-38.701</v>
      </c>
      <c r="AX4670" s="1">
        <v>-1.589</v>
      </c>
      <c r="AY4670" s="1">
        <v>52.064</v>
      </c>
      <c r="AZ4670" s="1">
        <v>2.518</v>
      </c>
      <c r="BA4670" s="1">
        <v>18.475</v>
      </c>
      <c r="BB4670" s="1">
        <v>13.303</v>
      </c>
      <c r="BC4670" s="1">
        <v>211.33</v>
      </c>
      <c r="BD4670" s="1">
        <v>-15.462</v>
      </c>
      <c r="BE4670" s="1">
        <v>-1.558</v>
      </c>
      <c r="BF4670" s="1">
        <v>8.101</v>
      </c>
      <c r="BG4670" s="1">
        <v>63.487</v>
      </c>
      <c r="BH4670" s="1">
        <v>3.07</v>
      </c>
      <c r="BI4670" s="1">
        <v>167.518</v>
      </c>
      <c r="BJ4670" s="1">
        <v>0.694</v>
      </c>
      <c r="BK4670" s="1">
        <v>0.289</v>
      </c>
      <c r="BL4670" s="1">
        <v>6.03</v>
      </c>
      <c r="BM4670" s="1">
        <v>19.103</v>
      </c>
      <c r="BN4670" s="1">
        <v>412.406</v>
      </c>
      <c r="BO4670" s="1">
        <v>3213.636</v>
      </c>
      <c r="BP4670" s="1">
        <v>155.4</v>
      </c>
      <c r="BQ4670" s="1">
        <v>8528.47</v>
      </c>
      <c r="BR4670" s="1">
        <v>35.11</v>
      </c>
      <c r="BS4670" s="1">
        <v>14.694</v>
      </c>
      <c r="BT4670" s="1">
        <v>0.0</v>
      </c>
      <c r="BU4670" s="1">
        <v>0.0</v>
      </c>
      <c r="BV4670" s="1">
        <v>5.611</v>
      </c>
      <c r="BW4670" s="1">
        <v>18.154</v>
      </c>
      <c r="BX4670" s="1">
        <v>398.306</v>
      </c>
      <c r="BY4670" s="1">
        <v>3121.818</v>
      </c>
      <c r="BZ4670" s="1">
        <v>150.96</v>
      </c>
      <c r="CA4670" s="1">
        <v>8236.873</v>
      </c>
      <c r="CB4670" s="1">
        <v>34.107</v>
      </c>
      <c r="CC4670" s="1">
        <v>14.191</v>
      </c>
      <c r="CD4670" s="1">
        <v>-4.642</v>
      </c>
      <c r="CE4670" s="1">
        <v>-59.991</v>
      </c>
      <c r="CF4670" s="1">
        <v>1232.243</v>
      </c>
      <c r="CG4670" s="1">
        <v>285.794</v>
      </c>
      <c r="CH4670" s="1">
        <v>13.82</v>
      </c>
      <c r="CI4670" s="1">
        <v>25482.49</v>
      </c>
      <c r="CK4670" s="1">
        <v>0.0</v>
      </c>
      <c r="CL4670" s="1">
        <v>0.0</v>
      </c>
      <c r="CM4670" s="1">
        <v>0.0</v>
      </c>
      <c r="CN4670" s="1">
        <v>3.122</v>
      </c>
      <c r="CO4670" s="1">
        <v>43.904</v>
      </c>
      <c r="CP4670" s="1">
        <v>2.041</v>
      </c>
      <c r="CQ4670" s="1">
        <v>0.653</v>
      </c>
      <c r="CS4670" s="1">
        <v>70.114</v>
      </c>
      <c r="CT4670" s="1">
        <v>0.841</v>
      </c>
      <c r="CU4670" s="1">
        <v>13.505</v>
      </c>
      <c r="CW4670" s="1">
        <v>42.205</v>
      </c>
      <c r="CX4670" s="1">
        <v>0.148</v>
      </c>
      <c r="CZ4670" s="1">
        <v>0.073</v>
      </c>
      <c r="DA4670" s="1">
        <v>9153.072</v>
      </c>
      <c r="DB4670" s="1">
        <v>2816.136</v>
      </c>
      <c r="DC4670" s="1">
        <v>16.789</v>
      </c>
      <c r="DD4670" s="1">
        <v>0.949</v>
      </c>
      <c r="DE4670" s="1">
        <v>14.101</v>
      </c>
      <c r="DF4670" s="1">
        <v>91.818</v>
      </c>
      <c r="DG4670" s="1">
        <v>4.44</v>
      </c>
      <c r="DH4670" s="1">
        <v>291.597</v>
      </c>
      <c r="DI4670" s="1">
        <v>1.003</v>
      </c>
      <c r="DJ4670" s="1">
        <v>0.502</v>
      </c>
      <c r="DK4670" s="1">
        <v>298.876</v>
      </c>
      <c r="DL4670" s="1">
        <v>0.561</v>
      </c>
      <c r="DM4670" s="1">
        <v>0.75</v>
      </c>
      <c r="DN4670" s="1">
        <v>5.79</v>
      </c>
      <c r="DO4670" s="1">
        <v>0.28</v>
      </c>
      <c r="DP4670" s="1">
        <v>15.513</v>
      </c>
      <c r="DQ4670" s="1">
        <v>0.063</v>
      </c>
      <c r="DR4670" s="1">
        <v>0.027</v>
      </c>
      <c r="DS4670" s="1">
        <v>16.077</v>
      </c>
      <c r="DT4670" s="1">
        <v>0.151</v>
      </c>
      <c r="DU4670" s="1">
        <v>1.15</v>
      </c>
      <c r="DV4670" s="1">
        <v>9.099</v>
      </c>
      <c r="DW4670" s="1">
        <v>0.44</v>
      </c>
      <c r="DX4670" s="1">
        <v>23.792</v>
      </c>
      <c r="DY4670" s="1">
        <v>0.099</v>
      </c>
      <c r="DZ4670" s="1">
        <v>0.041</v>
      </c>
    </row>
    <row r="4671">
      <c r="A4671" s="1" t="s">
        <v>494</v>
      </c>
      <c r="B4671" s="1">
        <v>2009.0</v>
      </c>
      <c r="C4671" s="1" t="s">
        <v>495</v>
      </c>
      <c r="D4671" s="1">
        <v>4.8546637E7</v>
      </c>
      <c r="E4671" s="1">
        <v>1.477640585216E12</v>
      </c>
      <c r="F4671" s="1">
        <v>47.458</v>
      </c>
      <c r="G4671" s="1">
        <v>0.977</v>
      </c>
      <c r="H4671" s="1">
        <v>62.526</v>
      </c>
      <c r="I4671" s="1">
        <v>3.035</v>
      </c>
      <c r="J4671" s="1">
        <v>11.123</v>
      </c>
      <c r="K4671" s="1">
        <v>0.54</v>
      </c>
      <c r="L4671" s="1">
        <v>0.119</v>
      </c>
      <c r="M4671" s="1">
        <v>0.107</v>
      </c>
      <c r="N4671" s="1">
        <v>495.679</v>
      </c>
      <c r="O4671" s="1">
        <v>3.847</v>
      </c>
      <c r="P4671" s="1">
        <v>30.344</v>
      </c>
      <c r="Q4671" s="1">
        <v>16870.637</v>
      </c>
      <c r="R4671" s="1">
        <v>819.013</v>
      </c>
      <c r="S4671" s="1">
        <v>4334.389</v>
      </c>
      <c r="T4671" s="1">
        <v>210.42</v>
      </c>
      <c r="U4671" s="1">
        <v>-9.16</v>
      </c>
      <c r="V4671" s="1">
        <v>-1.374</v>
      </c>
      <c r="W4671" s="1">
        <v>280.609</v>
      </c>
      <c r="X4671" s="1">
        <v>13.623</v>
      </c>
      <c r="Y4671" s="1">
        <v>46.507</v>
      </c>
      <c r="Z4671" s="1">
        <v>29.001</v>
      </c>
      <c r="AA4671" s="1">
        <v>452.45</v>
      </c>
      <c r="AB4671" s="1">
        <v>9319.904</v>
      </c>
      <c r="AC4671" s="1">
        <v>452.45</v>
      </c>
      <c r="AD4671" s="1">
        <v>17.563</v>
      </c>
      <c r="AE4671" s="1">
        <v>0.596</v>
      </c>
      <c r="AF4671" s="1">
        <v>16.788</v>
      </c>
      <c r="AG4671" s="1">
        <v>58354.688</v>
      </c>
      <c r="AH4671" s="1">
        <v>1.917</v>
      </c>
      <c r="AI4671" s="1">
        <v>1.108</v>
      </c>
      <c r="AJ4671" s="1">
        <v>26.529</v>
      </c>
      <c r="AK4671" s="1">
        <v>6181.067</v>
      </c>
      <c r="AL4671" s="1">
        <v>300.07</v>
      </c>
      <c r="AM4671" s="1">
        <v>49865.629</v>
      </c>
      <c r="AN4671" s="1">
        <v>2420.809</v>
      </c>
      <c r="AO4671" s="1">
        <v>66.321</v>
      </c>
      <c r="AP4671" s="1">
        <v>85.721</v>
      </c>
      <c r="AQ4671" s="1">
        <v>-4.942</v>
      </c>
      <c r="AR4671" s="1">
        <v>-18.453</v>
      </c>
      <c r="AS4671" s="1">
        <v>354.915</v>
      </c>
      <c r="AT4671" s="1">
        <v>1468.691</v>
      </c>
      <c r="AU4671" s="1">
        <v>71.3</v>
      </c>
      <c r="AV4671" s="1">
        <v>7310.806</v>
      </c>
      <c r="AW4671" s="1">
        <v>130.463</v>
      </c>
      <c r="AX4671" s="1">
        <v>3.285</v>
      </c>
      <c r="AY4671" s="1">
        <v>119.519</v>
      </c>
      <c r="AZ4671" s="1">
        <v>5.802</v>
      </c>
      <c r="BA4671" s="1">
        <v>15.759</v>
      </c>
      <c r="BB4671" s="1">
        <v>12.568</v>
      </c>
      <c r="BC4671" s="1">
        <v>224.27</v>
      </c>
      <c r="BD4671" s="1">
        <v>-8.369</v>
      </c>
      <c r="BE4671" s="1">
        <v>-0.717</v>
      </c>
      <c r="BF4671" s="1">
        <v>7.384</v>
      </c>
      <c r="BG4671" s="1">
        <v>57.882</v>
      </c>
      <c r="BH4671" s="1">
        <v>2.81</v>
      </c>
      <c r="BI4671" s="1">
        <v>152.094</v>
      </c>
      <c r="BJ4671" s="1">
        <v>0.621</v>
      </c>
      <c r="BK4671" s="1">
        <v>0.261</v>
      </c>
      <c r="BL4671" s="1">
        <v>-1.302</v>
      </c>
      <c r="BM4671" s="1">
        <v>-9.168</v>
      </c>
      <c r="BN4671" s="1">
        <v>403.238</v>
      </c>
      <c r="BO4671" s="1">
        <v>3138.837</v>
      </c>
      <c r="BP4671" s="1">
        <v>152.38</v>
      </c>
      <c r="BQ4671" s="1">
        <v>8306.207</v>
      </c>
      <c r="BR4671" s="1">
        <v>33.679</v>
      </c>
      <c r="BS4671" s="1">
        <v>14.279</v>
      </c>
      <c r="BT4671" s="1">
        <v>0.0</v>
      </c>
      <c r="BU4671" s="1">
        <v>0.0</v>
      </c>
      <c r="BV4671" s="1">
        <v>-2.111</v>
      </c>
      <c r="BW4671" s="1">
        <v>-10.456</v>
      </c>
      <c r="BX4671" s="1">
        <v>387.85</v>
      </c>
      <c r="BY4671" s="1">
        <v>3043.877</v>
      </c>
      <c r="BZ4671" s="1">
        <v>147.77</v>
      </c>
      <c r="CA4671" s="1">
        <v>7989.223</v>
      </c>
      <c r="CB4671" s="1">
        <v>32.66</v>
      </c>
      <c r="CC4671" s="1">
        <v>13.734</v>
      </c>
      <c r="CD4671" s="1">
        <v>1.188</v>
      </c>
      <c r="CE4671" s="1">
        <v>14.638</v>
      </c>
      <c r="CF4671" s="1">
        <v>1246.881</v>
      </c>
      <c r="CG4671" s="1">
        <v>377.987</v>
      </c>
      <c r="CH4671" s="1">
        <v>18.35</v>
      </c>
      <c r="CI4671" s="1">
        <v>25684.189</v>
      </c>
      <c r="CK4671" s="1">
        <v>0.0</v>
      </c>
      <c r="CL4671" s="1">
        <v>0.0</v>
      </c>
      <c r="CM4671" s="1">
        <v>0.0</v>
      </c>
      <c r="CN4671" s="1">
        <v>4.056</v>
      </c>
      <c r="CO4671" s="1">
        <v>44.152</v>
      </c>
      <c r="CP4671" s="1">
        <v>1.685</v>
      </c>
      <c r="CQ4671" s="1">
        <v>0.539</v>
      </c>
      <c r="CS4671" s="1">
        <v>-17.458</v>
      </c>
      <c r="CT4671" s="1">
        <v>-0.356</v>
      </c>
      <c r="CU4671" s="1">
        <v>11.104</v>
      </c>
      <c r="CW4671" s="1">
        <v>34.7</v>
      </c>
      <c r="CX4671" s="1">
        <v>0.119</v>
      </c>
      <c r="CZ4671" s="1">
        <v>0.06</v>
      </c>
      <c r="DA4671" s="1">
        <v>9319.904</v>
      </c>
      <c r="DB4671" s="1">
        <v>2832.924</v>
      </c>
      <c r="DC4671" s="1">
        <v>17.489</v>
      </c>
      <c r="DD4671" s="1">
        <v>1.288</v>
      </c>
      <c r="DE4671" s="1">
        <v>15.389</v>
      </c>
      <c r="DF4671" s="1">
        <v>94.96</v>
      </c>
      <c r="DG4671" s="1">
        <v>4.61</v>
      </c>
      <c r="DH4671" s="1">
        <v>316.985</v>
      </c>
      <c r="DI4671" s="1">
        <v>1.019</v>
      </c>
      <c r="DJ4671" s="1">
        <v>0.545</v>
      </c>
      <c r="DK4671" s="1">
        <v>99.142</v>
      </c>
      <c r="DL4671" s="1">
        <v>0.736</v>
      </c>
      <c r="DM4671" s="1">
        <v>1.486</v>
      </c>
      <c r="DN4671" s="1">
        <v>11.741</v>
      </c>
      <c r="DO4671" s="1">
        <v>0.57</v>
      </c>
      <c r="DP4671" s="1">
        <v>30.611</v>
      </c>
      <c r="DQ4671" s="1">
        <v>0.126</v>
      </c>
      <c r="DR4671" s="1">
        <v>0.053</v>
      </c>
      <c r="DS4671" s="1">
        <v>57.179</v>
      </c>
      <c r="DT4671" s="1">
        <v>0.648</v>
      </c>
      <c r="DU4671" s="1">
        <v>1.799</v>
      </c>
      <c r="DV4671" s="1">
        <v>14.213</v>
      </c>
      <c r="DW4671" s="1">
        <v>0.69</v>
      </c>
      <c r="DX4671" s="1">
        <v>37.054</v>
      </c>
      <c r="DY4671" s="1">
        <v>0.153</v>
      </c>
      <c r="DZ4671" s="1">
        <v>0.064</v>
      </c>
    </row>
    <row r="4672">
      <c r="A4672" s="1" t="s">
        <v>494</v>
      </c>
      <c r="B4672" s="1">
        <v>2010.0</v>
      </c>
      <c r="C4672" s="1" t="s">
        <v>495</v>
      </c>
      <c r="D4672" s="1">
        <v>4.8769268E7</v>
      </c>
      <c r="E4672" s="1">
        <v>1.562822836224E12</v>
      </c>
      <c r="F4672" s="1">
        <v>36.782</v>
      </c>
      <c r="G4672" s="1">
        <v>1.116</v>
      </c>
      <c r="H4672" s="1">
        <v>85.134</v>
      </c>
      <c r="I4672" s="1">
        <v>4.152</v>
      </c>
      <c r="J4672" s="1">
        <v>8.612</v>
      </c>
      <c r="K4672" s="1">
        <v>0.42</v>
      </c>
      <c r="L4672" s="1">
        <v>0.085</v>
      </c>
      <c r="M4672" s="1">
        <v>0.136</v>
      </c>
      <c r="N4672" s="1">
        <v>500.687</v>
      </c>
      <c r="O4672" s="1">
        <v>11.863</v>
      </c>
      <c r="P4672" s="1">
        <v>97.158</v>
      </c>
      <c r="Q4672" s="1">
        <v>18785.828</v>
      </c>
      <c r="R4672" s="1">
        <v>916.171</v>
      </c>
      <c r="S4672" s="1">
        <v>4501.811</v>
      </c>
      <c r="T4672" s="1">
        <v>219.55</v>
      </c>
      <c r="U4672" s="1">
        <v>-17.269</v>
      </c>
      <c r="V4672" s="1">
        <v>-2.352</v>
      </c>
      <c r="W4672" s="1">
        <v>231.092</v>
      </c>
      <c r="X4672" s="1">
        <v>11.27</v>
      </c>
      <c r="Y4672" s="1">
        <v>44.352</v>
      </c>
      <c r="Z4672" s="1">
        <v>30.073</v>
      </c>
      <c r="AA4672" s="1">
        <v>495.02</v>
      </c>
      <c r="AB4672" s="1">
        <v>10150.244</v>
      </c>
      <c r="AC4672" s="1">
        <v>495.02</v>
      </c>
      <c r="AD4672" s="1">
        <v>17.687</v>
      </c>
      <c r="AE4672" s="1">
        <v>7.882</v>
      </c>
      <c r="AF4672" s="1">
        <v>223.304</v>
      </c>
      <c r="AG4672" s="1">
        <v>62667.078</v>
      </c>
      <c r="AH4672" s="1">
        <v>1.956</v>
      </c>
      <c r="AI4672" s="1">
        <v>9.068</v>
      </c>
      <c r="AJ4672" s="1">
        <v>219.525</v>
      </c>
      <c r="AK4672" s="1">
        <v>6986.572</v>
      </c>
      <c r="AL4672" s="1">
        <v>340.73</v>
      </c>
      <c r="AM4672" s="1">
        <v>54139.293</v>
      </c>
      <c r="AN4672" s="1">
        <v>2640.333</v>
      </c>
      <c r="AO4672" s="1">
        <v>68.832</v>
      </c>
      <c r="AP4672" s="1">
        <v>86.668</v>
      </c>
      <c r="AQ4672" s="1">
        <v>26.837</v>
      </c>
      <c r="AR4672" s="1">
        <v>95.25</v>
      </c>
      <c r="AS4672" s="1">
        <v>450.165</v>
      </c>
      <c r="AT4672" s="1">
        <v>2131.875</v>
      </c>
      <c r="AU4672" s="1">
        <v>103.97</v>
      </c>
      <c r="AV4672" s="1">
        <v>9230.5</v>
      </c>
      <c r="AW4672" s="1">
        <v>7.988</v>
      </c>
      <c r="AX4672" s="1">
        <v>0.463</v>
      </c>
      <c r="AY4672" s="1">
        <v>128.477</v>
      </c>
      <c r="AZ4672" s="1">
        <v>6.266</v>
      </c>
      <c r="BA4672" s="1">
        <v>21.003</v>
      </c>
      <c r="BB4672" s="1">
        <v>14.777</v>
      </c>
      <c r="BC4672" s="1">
        <v>247.85</v>
      </c>
      <c r="BD4672" s="1">
        <v>30.883</v>
      </c>
      <c r="BE4672" s="1">
        <v>2.205</v>
      </c>
      <c r="BF4672" s="1">
        <v>9.588</v>
      </c>
      <c r="BG4672" s="1">
        <v>75.457</v>
      </c>
      <c r="BH4672" s="1">
        <v>3.68</v>
      </c>
      <c r="BI4672" s="1">
        <v>196.609</v>
      </c>
      <c r="BJ4672" s="1">
        <v>0.743</v>
      </c>
      <c r="BK4672" s="1">
        <v>0.315</v>
      </c>
      <c r="BL4672" s="1">
        <v>1.948</v>
      </c>
      <c r="BM4672" s="1">
        <v>2.917</v>
      </c>
      <c r="BN4672" s="1">
        <v>406.155</v>
      </c>
      <c r="BO4672" s="1">
        <v>3163.673</v>
      </c>
      <c r="BP4672" s="1">
        <v>154.29</v>
      </c>
      <c r="BQ4672" s="1">
        <v>8328.103</v>
      </c>
      <c r="BR4672" s="1">
        <v>31.168</v>
      </c>
      <c r="BS4672" s="1">
        <v>13.332</v>
      </c>
      <c r="BT4672" s="1">
        <v>0.0</v>
      </c>
      <c r="BU4672" s="1">
        <v>0.0</v>
      </c>
      <c r="BV4672" s="1">
        <v>0.558</v>
      </c>
      <c r="BW4672" s="1">
        <v>-0.882</v>
      </c>
      <c r="BX4672" s="1">
        <v>386.968</v>
      </c>
      <c r="BY4672" s="1">
        <v>3047.001</v>
      </c>
      <c r="BZ4672" s="1">
        <v>148.6</v>
      </c>
      <c r="CA4672" s="1">
        <v>7934.669</v>
      </c>
      <c r="CB4672" s="1">
        <v>30.019</v>
      </c>
      <c r="CC4672" s="1">
        <v>12.702</v>
      </c>
      <c r="CD4672" s="1">
        <v>2.175</v>
      </c>
      <c r="CE4672" s="1">
        <v>27.117</v>
      </c>
      <c r="CF4672" s="1">
        <v>1273.998</v>
      </c>
      <c r="CG4672" s="1">
        <v>352.886</v>
      </c>
      <c r="CH4672" s="1">
        <v>17.21</v>
      </c>
      <c r="CI4672" s="1">
        <v>26122.963</v>
      </c>
      <c r="CK4672" s="1">
        <v>0.0</v>
      </c>
      <c r="CL4672" s="1">
        <v>0.0</v>
      </c>
      <c r="CM4672" s="1">
        <v>0.0</v>
      </c>
      <c r="CN4672" s="1">
        <v>3.477</v>
      </c>
      <c r="CO4672" s="1">
        <v>41.819</v>
      </c>
      <c r="CP4672" s="1">
        <v>1.305</v>
      </c>
      <c r="CQ4672" s="1">
        <v>0.418</v>
      </c>
      <c r="CS4672" s="1">
        <v>-22.504</v>
      </c>
      <c r="CT4672" s="1">
        <v>-0.379</v>
      </c>
      <c r="CU4672" s="1">
        <v>8.566</v>
      </c>
      <c r="CW4672" s="1">
        <v>26.768</v>
      </c>
      <c r="CX4672" s="1">
        <v>0.084</v>
      </c>
      <c r="CZ4672" s="1">
        <v>0.043</v>
      </c>
      <c r="DA4672" s="1">
        <v>10150.244</v>
      </c>
      <c r="DB4672" s="1">
        <v>3056.228</v>
      </c>
      <c r="DC4672" s="1">
        <v>28.835</v>
      </c>
      <c r="DD4672" s="1">
        <v>3.799</v>
      </c>
      <c r="DE4672" s="1">
        <v>19.187</v>
      </c>
      <c r="DF4672" s="1">
        <v>116.672</v>
      </c>
      <c r="DG4672" s="1">
        <v>5.69</v>
      </c>
      <c r="DH4672" s="1">
        <v>393.433</v>
      </c>
      <c r="DI4672" s="1">
        <v>1.149</v>
      </c>
      <c r="DJ4672" s="1">
        <v>0.63</v>
      </c>
      <c r="DK4672" s="1">
        <v>36.601</v>
      </c>
      <c r="DL4672" s="1">
        <v>0.528</v>
      </c>
      <c r="DM4672" s="1">
        <v>2.014</v>
      </c>
      <c r="DN4672" s="1">
        <v>15.789</v>
      </c>
      <c r="DO4672" s="1">
        <v>0.77</v>
      </c>
      <c r="DP4672" s="1">
        <v>41.299</v>
      </c>
      <c r="DQ4672" s="1">
        <v>0.156</v>
      </c>
      <c r="DR4672" s="1">
        <v>0.066</v>
      </c>
      <c r="DS4672" s="1">
        <v>19.202</v>
      </c>
      <c r="DT4672" s="1">
        <v>0.329</v>
      </c>
      <c r="DU4672" s="1">
        <v>2.127</v>
      </c>
      <c r="DV4672" s="1">
        <v>16.814</v>
      </c>
      <c r="DW4672" s="1">
        <v>0.82</v>
      </c>
      <c r="DX4672" s="1">
        <v>43.623</v>
      </c>
      <c r="DY4672" s="1">
        <v>0.166</v>
      </c>
      <c r="DZ4672" s="1">
        <v>0.07</v>
      </c>
    </row>
    <row r="4673">
      <c r="A4673" s="1" t="s">
        <v>494</v>
      </c>
      <c r="B4673" s="1">
        <v>2011.0</v>
      </c>
      <c r="C4673" s="1" t="s">
        <v>495</v>
      </c>
      <c r="D4673" s="1">
        <v>4.9127592E7</v>
      </c>
      <c r="E4673" s="1">
        <v>1.609219833856E12</v>
      </c>
      <c r="F4673" s="1">
        <v>-2.801</v>
      </c>
      <c r="G4673" s="1">
        <v>-0.116</v>
      </c>
      <c r="H4673" s="1">
        <v>82.145</v>
      </c>
      <c r="I4673" s="1">
        <v>4.036</v>
      </c>
      <c r="J4673" s="1">
        <v>20.762</v>
      </c>
      <c r="K4673" s="1">
        <v>1.02</v>
      </c>
      <c r="L4673" s="1">
        <v>0.197</v>
      </c>
      <c r="M4673" s="1">
        <v>0.126</v>
      </c>
      <c r="N4673" s="1">
        <v>497.067</v>
      </c>
      <c r="O4673" s="1">
        <v>9.424</v>
      </c>
      <c r="P4673" s="1">
        <v>86.34</v>
      </c>
      <c r="Q4673" s="1">
        <v>20406.27</v>
      </c>
      <c r="R4673" s="1">
        <v>1002.511</v>
      </c>
      <c r="S4673" s="1">
        <v>4582.761</v>
      </c>
      <c r="T4673" s="1">
        <v>225.14</v>
      </c>
      <c r="U4673" s="1">
        <v>0.0</v>
      </c>
      <c r="V4673" s="1">
        <v>0.0</v>
      </c>
      <c r="W4673" s="1">
        <v>229.406</v>
      </c>
      <c r="X4673" s="1">
        <v>11.27</v>
      </c>
      <c r="Y4673" s="1">
        <v>43.45</v>
      </c>
      <c r="Z4673" s="1">
        <v>31.343</v>
      </c>
      <c r="AA4673" s="1">
        <v>518.16</v>
      </c>
      <c r="AB4673" s="1">
        <v>10547.229</v>
      </c>
      <c r="AC4673" s="1">
        <v>518.16</v>
      </c>
      <c r="AD4673" s="1">
        <v>17.624</v>
      </c>
      <c r="AE4673" s="1">
        <v>4.978</v>
      </c>
      <c r="AF4673" s="1">
        <v>152.124</v>
      </c>
      <c r="AG4673" s="1">
        <v>65306.504</v>
      </c>
      <c r="AH4673" s="1">
        <v>1.994</v>
      </c>
      <c r="AI4673" s="1">
        <v>5.058</v>
      </c>
      <c r="AJ4673" s="1">
        <v>133.537</v>
      </c>
      <c r="AK4673" s="1">
        <v>7247.251</v>
      </c>
      <c r="AL4673" s="1">
        <v>356.04</v>
      </c>
      <c r="AM4673" s="1">
        <v>56462.574</v>
      </c>
      <c r="AN4673" s="1">
        <v>2773.87</v>
      </c>
      <c r="AO4673" s="1">
        <v>68.712</v>
      </c>
      <c r="AP4673" s="1">
        <v>86.725</v>
      </c>
      <c r="AQ4673" s="1">
        <v>7.617</v>
      </c>
      <c r="AR4673" s="1">
        <v>34.29</v>
      </c>
      <c r="AS4673" s="1">
        <v>484.455</v>
      </c>
      <c r="AT4673" s="1">
        <v>2350.41</v>
      </c>
      <c r="AU4673" s="1">
        <v>115.47</v>
      </c>
      <c r="AV4673" s="1">
        <v>9861.151</v>
      </c>
      <c r="AW4673" s="1">
        <v>-16.144</v>
      </c>
      <c r="AX4673" s="1">
        <v>-1.012</v>
      </c>
      <c r="AY4673" s="1">
        <v>106.95</v>
      </c>
      <c r="AZ4673" s="1">
        <v>5.254</v>
      </c>
      <c r="BA4673" s="1">
        <v>22.285</v>
      </c>
      <c r="BB4673" s="1">
        <v>15.146</v>
      </c>
      <c r="BC4673" s="1">
        <v>257.56</v>
      </c>
      <c r="BD4673" s="1">
        <v>24.87</v>
      </c>
      <c r="BE4673" s="1">
        <v>2.323</v>
      </c>
      <c r="BF4673" s="1">
        <v>11.911</v>
      </c>
      <c r="BG4673" s="1">
        <v>93.634</v>
      </c>
      <c r="BH4673" s="1">
        <v>4.6</v>
      </c>
      <c r="BI4673" s="1">
        <v>242.451</v>
      </c>
      <c r="BJ4673" s="1">
        <v>0.888</v>
      </c>
      <c r="BK4673" s="1">
        <v>0.372</v>
      </c>
      <c r="BL4673" s="1">
        <v>4.875</v>
      </c>
      <c r="BM4673" s="1">
        <v>18.44</v>
      </c>
      <c r="BN4673" s="1">
        <v>424.595</v>
      </c>
      <c r="BO4673" s="1">
        <v>3299.979</v>
      </c>
      <c r="BP4673" s="1">
        <v>162.12</v>
      </c>
      <c r="BQ4673" s="1">
        <v>8642.703</v>
      </c>
      <c r="BR4673" s="1">
        <v>31.288</v>
      </c>
      <c r="BS4673" s="1">
        <v>13.275</v>
      </c>
      <c r="BT4673" s="1">
        <v>0.0</v>
      </c>
      <c r="BU4673" s="1">
        <v>0.0</v>
      </c>
      <c r="BV4673" s="1">
        <v>4.124</v>
      </c>
      <c r="BW4673" s="1">
        <v>13.869</v>
      </c>
      <c r="BX4673" s="1">
        <v>400.837</v>
      </c>
      <c r="BY4673" s="1">
        <v>3149.35</v>
      </c>
      <c r="BZ4673" s="1">
        <v>154.72</v>
      </c>
      <c r="CA4673" s="1">
        <v>8159.103</v>
      </c>
      <c r="CB4673" s="1">
        <v>29.86</v>
      </c>
      <c r="CC4673" s="1">
        <v>12.532</v>
      </c>
      <c r="CD4673" s="1">
        <v>1.013</v>
      </c>
      <c r="CE4673" s="1">
        <v>12.907</v>
      </c>
      <c r="CF4673" s="1">
        <v>1286.905</v>
      </c>
      <c r="CG4673" s="1">
        <v>314.08</v>
      </c>
      <c r="CH4673" s="1">
        <v>15.43</v>
      </c>
      <c r="CI4673" s="1">
        <v>26195.152</v>
      </c>
      <c r="CK4673" s="1">
        <v>0.0</v>
      </c>
      <c r="CL4673" s="1">
        <v>0.0</v>
      </c>
      <c r="CM4673" s="1">
        <v>0.0</v>
      </c>
      <c r="CN4673" s="1">
        <v>2.978</v>
      </c>
      <c r="CO4673" s="1">
        <v>40.235</v>
      </c>
      <c r="CP4673" s="1">
        <v>3.185</v>
      </c>
      <c r="CQ4673" s="1">
        <v>1.019</v>
      </c>
      <c r="CS4673" s="1">
        <v>144.007</v>
      </c>
      <c r="CT4673" s="1">
        <v>1.88</v>
      </c>
      <c r="CU4673" s="1">
        <v>20.749</v>
      </c>
      <c r="CW4673" s="1">
        <v>64.84</v>
      </c>
      <c r="CX4673" s="1">
        <v>0.197</v>
      </c>
      <c r="CZ4673" s="1">
        <v>0.1</v>
      </c>
      <c r="DA4673" s="1">
        <v>10547.229</v>
      </c>
      <c r="DB4673" s="1">
        <v>3208.351</v>
      </c>
      <c r="DC4673" s="1">
        <v>16.219</v>
      </c>
      <c r="DD4673" s="1">
        <v>4.571</v>
      </c>
      <c r="DE4673" s="1">
        <v>23.758</v>
      </c>
      <c r="DF4673" s="1">
        <v>150.628</v>
      </c>
      <c r="DG4673" s="1">
        <v>7.4</v>
      </c>
      <c r="DH4673" s="1">
        <v>483.601</v>
      </c>
      <c r="DI4673" s="1">
        <v>1.428</v>
      </c>
      <c r="DJ4673" s="1">
        <v>0.743</v>
      </c>
      <c r="DK4673" s="1">
        <v>19.308</v>
      </c>
      <c r="DL4673" s="1">
        <v>0.376</v>
      </c>
      <c r="DM4673" s="1">
        <v>2.391</v>
      </c>
      <c r="DN4673" s="1">
        <v>18.727</v>
      </c>
      <c r="DO4673" s="1">
        <v>0.92</v>
      </c>
      <c r="DP4673" s="1">
        <v>48.66</v>
      </c>
      <c r="DQ4673" s="1">
        <v>0.178</v>
      </c>
      <c r="DR4673" s="1">
        <v>0.075</v>
      </c>
      <c r="DS4673" s="1">
        <v>5.623</v>
      </c>
      <c r="DT4673" s="1">
        <v>0.108</v>
      </c>
      <c r="DU4673" s="1">
        <v>2.235</v>
      </c>
      <c r="DV4673" s="1">
        <v>17.505</v>
      </c>
      <c r="DW4673" s="1">
        <v>0.86</v>
      </c>
      <c r="DX4673" s="1">
        <v>45.503</v>
      </c>
      <c r="DY4673" s="1">
        <v>0.166</v>
      </c>
      <c r="DZ4673" s="1">
        <v>0.07</v>
      </c>
    </row>
    <row r="4674">
      <c r="A4674" s="1" t="s">
        <v>494</v>
      </c>
      <c r="B4674" s="1">
        <v>2012.0</v>
      </c>
      <c r="C4674" s="1" t="s">
        <v>495</v>
      </c>
      <c r="D4674" s="1">
        <v>4.9599543E7</v>
      </c>
      <c r="E4674" s="1">
        <v>1.647889350656E12</v>
      </c>
      <c r="F4674" s="1">
        <v>2.882</v>
      </c>
      <c r="G4674" s="1">
        <v>0.116</v>
      </c>
      <c r="H4674" s="1">
        <v>83.709</v>
      </c>
      <c r="I4674" s="1">
        <v>4.152</v>
      </c>
      <c r="J4674" s="1">
        <v>43.549</v>
      </c>
      <c r="K4674" s="1">
        <v>2.16</v>
      </c>
      <c r="L4674" s="1">
        <v>0.407</v>
      </c>
      <c r="M4674" s="1">
        <v>0.128</v>
      </c>
      <c r="N4674" s="1">
        <v>502.259</v>
      </c>
      <c r="O4674" s="1">
        <v>-4.088</v>
      </c>
      <c r="P4674" s="1">
        <v>-40.983</v>
      </c>
      <c r="Q4674" s="1">
        <v>19385.818</v>
      </c>
      <c r="R4674" s="1">
        <v>961.528</v>
      </c>
      <c r="S4674" s="1">
        <v>4519.396</v>
      </c>
      <c r="T4674" s="1">
        <v>224.16</v>
      </c>
      <c r="U4674" s="1">
        <v>-2.761</v>
      </c>
      <c r="V4674" s="1">
        <v>-0.311</v>
      </c>
      <c r="W4674" s="1">
        <v>220.949</v>
      </c>
      <c r="X4674" s="1">
        <v>10.959</v>
      </c>
      <c r="Y4674" s="1">
        <v>42.199</v>
      </c>
      <c r="Z4674" s="1">
        <v>29.735</v>
      </c>
      <c r="AA4674" s="1">
        <v>531.2</v>
      </c>
      <c r="AB4674" s="1">
        <v>10709.776</v>
      </c>
      <c r="AC4674" s="1">
        <v>531.2</v>
      </c>
      <c r="AD4674" s="1">
        <v>17.811</v>
      </c>
      <c r="AE4674" s="1">
        <v>1.075</v>
      </c>
      <c r="AF4674" s="1">
        <v>34.492</v>
      </c>
      <c r="AG4674" s="1">
        <v>65380.516</v>
      </c>
      <c r="AH4674" s="1">
        <v>1.968</v>
      </c>
      <c r="AI4674" s="1">
        <v>1.656</v>
      </c>
      <c r="AJ4674" s="1">
        <v>45.929</v>
      </c>
      <c r="AK4674" s="1">
        <v>7514.183</v>
      </c>
      <c r="AL4674" s="1">
        <v>372.7</v>
      </c>
      <c r="AM4674" s="1">
        <v>56851.309</v>
      </c>
      <c r="AN4674" s="1">
        <v>2819.799</v>
      </c>
      <c r="AO4674" s="1">
        <v>70.162</v>
      </c>
      <c r="AP4674" s="1">
        <v>87.203</v>
      </c>
      <c r="AQ4674" s="1">
        <v>8.428</v>
      </c>
      <c r="AR4674" s="1">
        <v>40.832</v>
      </c>
      <c r="AS4674" s="1">
        <v>525.286</v>
      </c>
      <c r="AT4674" s="1">
        <v>2589.943</v>
      </c>
      <c r="AU4674" s="1">
        <v>128.46</v>
      </c>
      <c r="AV4674" s="1">
        <v>10590.549</v>
      </c>
      <c r="AW4674" s="1">
        <v>-3.684</v>
      </c>
      <c r="AX4674" s="1">
        <v>-0.194</v>
      </c>
      <c r="AY4674" s="1">
        <v>102.03</v>
      </c>
      <c r="AZ4674" s="1">
        <v>5.061</v>
      </c>
      <c r="BA4674" s="1">
        <v>24.183</v>
      </c>
      <c r="BB4674" s="1">
        <v>16.245</v>
      </c>
      <c r="BC4674" s="1">
        <v>266.8</v>
      </c>
      <c r="BD4674" s="1">
        <v>-13.673</v>
      </c>
      <c r="BE4674" s="1">
        <v>-1.682</v>
      </c>
      <c r="BF4674" s="1">
        <v>10.229</v>
      </c>
      <c r="BG4674" s="1">
        <v>80.041</v>
      </c>
      <c r="BH4674" s="1">
        <v>3.97</v>
      </c>
      <c r="BI4674" s="1">
        <v>206.241</v>
      </c>
      <c r="BJ4674" s="1">
        <v>0.747</v>
      </c>
      <c r="BK4674" s="1">
        <v>0.316</v>
      </c>
      <c r="BL4674" s="1">
        <v>-2.117</v>
      </c>
      <c r="BM4674" s="1">
        <v>-10.777</v>
      </c>
      <c r="BN4674" s="1">
        <v>413.819</v>
      </c>
      <c r="BO4674" s="1">
        <v>3195.594</v>
      </c>
      <c r="BP4674" s="1">
        <v>158.5</v>
      </c>
      <c r="BQ4674" s="1">
        <v>8343.192</v>
      </c>
      <c r="BR4674" s="1">
        <v>29.838</v>
      </c>
      <c r="BS4674" s="1">
        <v>12.797</v>
      </c>
      <c r="BT4674" s="1">
        <v>0.0</v>
      </c>
      <c r="BU4674" s="1">
        <v>0.0</v>
      </c>
      <c r="BV4674" s="1">
        <v>-2.841</v>
      </c>
      <c r="BW4674" s="1">
        <v>-13.396</v>
      </c>
      <c r="BX4674" s="1">
        <v>387.441</v>
      </c>
      <c r="BY4674" s="1">
        <v>3030.875</v>
      </c>
      <c r="BZ4674" s="1">
        <v>150.33</v>
      </c>
      <c r="CA4674" s="1">
        <v>7811.391</v>
      </c>
      <c r="CB4674" s="1">
        <v>28.3</v>
      </c>
      <c r="CC4674" s="1">
        <v>11.982</v>
      </c>
      <c r="CD4674" s="1">
        <v>3.581</v>
      </c>
      <c r="CE4674" s="1">
        <v>46.08</v>
      </c>
      <c r="CF4674" s="1">
        <v>1332.985</v>
      </c>
      <c r="CG4674" s="1">
        <v>404.842</v>
      </c>
      <c r="CH4674" s="1">
        <v>20.08</v>
      </c>
      <c r="CI4674" s="1">
        <v>26874.939</v>
      </c>
      <c r="CK4674" s="1">
        <v>0.0</v>
      </c>
      <c r="CL4674" s="1">
        <v>0.0</v>
      </c>
      <c r="CM4674" s="1">
        <v>0.0</v>
      </c>
      <c r="CN4674" s="1">
        <v>3.78</v>
      </c>
      <c r="CO4674" s="1">
        <v>41.223</v>
      </c>
      <c r="CP4674" s="1">
        <v>6.738</v>
      </c>
      <c r="CQ4674" s="1">
        <v>2.156</v>
      </c>
      <c r="CS4674" s="1">
        <v>111.534</v>
      </c>
      <c r="CT4674" s="1">
        <v>3.553</v>
      </c>
      <c r="CU4674" s="1">
        <v>43.473</v>
      </c>
      <c r="CW4674" s="1">
        <v>135.854</v>
      </c>
      <c r="CX4674" s="1">
        <v>0.406</v>
      </c>
      <c r="CZ4674" s="1">
        <v>0.208</v>
      </c>
      <c r="DA4674" s="1">
        <v>10709.776</v>
      </c>
      <c r="DB4674" s="1">
        <v>3242.844</v>
      </c>
      <c r="DC4674" s="1">
        <v>7.683</v>
      </c>
      <c r="DD4674" s="1">
        <v>2.619</v>
      </c>
      <c r="DE4674" s="1">
        <v>26.377</v>
      </c>
      <c r="DF4674" s="1">
        <v>164.719</v>
      </c>
      <c r="DG4674" s="1">
        <v>8.17</v>
      </c>
      <c r="DH4674" s="1">
        <v>531.801</v>
      </c>
      <c r="DI4674" s="1">
        <v>1.538</v>
      </c>
      <c r="DJ4674" s="1">
        <v>0.816</v>
      </c>
      <c r="DK4674" s="1">
        <v>22.145</v>
      </c>
      <c r="DL4674" s="1">
        <v>0.514</v>
      </c>
      <c r="DM4674" s="1">
        <v>2.905</v>
      </c>
      <c r="DN4674" s="1">
        <v>22.782</v>
      </c>
      <c r="DO4674" s="1">
        <v>1.13</v>
      </c>
      <c r="DP4674" s="1">
        <v>58.567</v>
      </c>
      <c r="DQ4674" s="1">
        <v>0.213</v>
      </c>
      <c r="DR4674" s="1">
        <v>0.09</v>
      </c>
      <c r="DS4674" s="1">
        <v>5.781</v>
      </c>
      <c r="DT4674" s="1">
        <v>0.117</v>
      </c>
      <c r="DU4674" s="1">
        <v>2.353</v>
      </c>
      <c r="DV4674" s="1">
        <v>18.347</v>
      </c>
      <c r="DW4674" s="1">
        <v>0.91</v>
      </c>
      <c r="DX4674" s="1">
        <v>47.43</v>
      </c>
      <c r="DY4674" s="1">
        <v>0.171</v>
      </c>
      <c r="DZ4674" s="1">
        <v>0.073</v>
      </c>
    </row>
    <row r="4675">
      <c r="A4675" s="1" t="s">
        <v>494</v>
      </c>
      <c r="B4675" s="1">
        <v>2013.0</v>
      </c>
      <c r="C4675" s="1" t="s">
        <v>495</v>
      </c>
      <c r="D4675" s="1">
        <v>5.0071119E7</v>
      </c>
      <c r="E4675" s="1">
        <v>1.70004512768E12</v>
      </c>
      <c r="F4675" s="1">
        <v>5.042</v>
      </c>
      <c r="G4675" s="1">
        <v>0.209</v>
      </c>
      <c r="H4675" s="1">
        <v>87.101</v>
      </c>
      <c r="I4675" s="1">
        <v>4.361</v>
      </c>
      <c r="J4675" s="1">
        <v>62.311</v>
      </c>
      <c r="K4675" s="1">
        <v>3.12</v>
      </c>
      <c r="L4675" s="1">
        <v>0.581</v>
      </c>
      <c r="M4675" s="1">
        <v>0.135</v>
      </c>
      <c r="N4675" s="1">
        <v>512.296</v>
      </c>
      <c r="O4675" s="1">
        <v>-0.06</v>
      </c>
      <c r="P4675" s="1">
        <v>-0.579</v>
      </c>
      <c r="Q4675" s="1">
        <v>19191.67</v>
      </c>
      <c r="R4675" s="1">
        <v>960.948</v>
      </c>
      <c r="S4675" s="1">
        <v>4491.212</v>
      </c>
      <c r="T4675" s="1">
        <v>224.88</v>
      </c>
      <c r="U4675" s="1">
        <v>-13.324</v>
      </c>
      <c r="V4675" s="1">
        <v>-1.46</v>
      </c>
      <c r="W4675" s="1">
        <v>189.706</v>
      </c>
      <c r="X4675" s="1">
        <v>9.499</v>
      </c>
      <c r="Y4675" s="1">
        <v>41.864</v>
      </c>
      <c r="Z4675" s="1">
        <v>29.724</v>
      </c>
      <c r="AA4675" s="1">
        <v>537.17</v>
      </c>
      <c r="AB4675" s="1">
        <v>10728.141</v>
      </c>
      <c r="AC4675" s="1">
        <v>537.17</v>
      </c>
      <c r="AD4675" s="1">
        <v>17.911</v>
      </c>
      <c r="AE4675" s="1">
        <v>-0.014</v>
      </c>
      <c r="AF4675" s="1">
        <v>-0.47</v>
      </c>
      <c r="AG4675" s="1">
        <v>64755.367</v>
      </c>
      <c r="AH4675" s="1">
        <v>1.907</v>
      </c>
      <c r="AI4675" s="1">
        <v>0.919</v>
      </c>
      <c r="AJ4675" s="1">
        <v>25.925</v>
      </c>
      <c r="AK4675" s="1">
        <v>7752.173</v>
      </c>
      <c r="AL4675" s="1">
        <v>388.16</v>
      </c>
      <c r="AM4675" s="1">
        <v>56833.633</v>
      </c>
      <c r="AN4675" s="1">
        <v>2845.724</v>
      </c>
      <c r="AO4675" s="1">
        <v>72.26</v>
      </c>
      <c r="AP4675" s="1">
        <v>88.022</v>
      </c>
      <c r="AQ4675" s="1">
        <v>4.659</v>
      </c>
      <c r="AR4675" s="1">
        <v>24.472</v>
      </c>
      <c r="AS4675" s="1">
        <v>549.758</v>
      </c>
      <c r="AT4675" s="1">
        <v>2858.334</v>
      </c>
      <c r="AU4675" s="1">
        <v>143.12</v>
      </c>
      <c r="AV4675" s="1">
        <v>10979.548</v>
      </c>
      <c r="AW4675" s="1">
        <v>6.18</v>
      </c>
      <c r="AX4675" s="1">
        <v>0.313</v>
      </c>
      <c r="AY4675" s="1">
        <v>107.315</v>
      </c>
      <c r="AZ4675" s="1">
        <v>5.373</v>
      </c>
      <c r="BA4675" s="1">
        <v>26.643</v>
      </c>
      <c r="BB4675" s="1">
        <v>17.005</v>
      </c>
      <c r="BC4675" s="1">
        <v>275.19</v>
      </c>
      <c r="BD4675" s="1">
        <v>8.068</v>
      </c>
      <c r="BE4675" s="1">
        <v>0.741</v>
      </c>
      <c r="BF4675" s="1">
        <v>10.97</v>
      </c>
      <c r="BG4675" s="1">
        <v>85.678</v>
      </c>
      <c r="BH4675" s="1">
        <v>4.29</v>
      </c>
      <c r="BI4675" s="1">
        <v>219.088</v>
      </c>
      <c r="BJ4675" s="1">
        <v>0.799</v>
      </c>
      <c r="BK4675" s="1">
        <v>0.339</v>
      </c>
      <c r="BL4675" s="1">
        <v>-5.701</v>
      </c>
      <c r="BM4675" s="1">
        <v>-26.586</v>
      </c>
      <c r="BN4675" s="1">
        <v>387.232</v>
      </c>
      <c r="BO4675" s="1">
        <v>2975.967</v>
      </c>
      <c r="BP4675" s="1">
        <v>149.01</v>
      </c>
      <c r="BQ4675" s="1">
        <v>7733.642</v>
      </c>
      <c r="BR4675" s="1">
        <v>27.74</v>
      </c>
      <c r="BS4675" s="1">
        <v>11.978</v>
      </c>
      <c r="BT4675" s="1">
        <v>0.0</v>
      </c>
      <c r="BU4675" s="1">
        <v>0.0</v>
      </c>
      <c r="BV4675" s="1">
        <v>-7.679</v>
      </c>
      <c r="BW4675" s="1">
        <v>-32.495</v>
      </c>
      <c r="BX4675" s="1">
        <v>354.946</v>
      </c>
      <c r="BY4675" s="1">
        <v>2771.658</v>
      </c>
      <c r="BZ4675" s="1">
        <v>138.78</v>
      </c>
      <c r="CA4675" s="1">
        <v>7088.841</v>
      </c>
      <c r="CB4675" s="1">
        <v>25.835</v>
      </c>
      <c r="CC4675" s="1">
        <v>10.979</v>
      </c>
      <c r="CD4675" s="1">
        <v>0.152</v>
      </c>
      <c r="CE4675" s="1">
        <v>2.032</v>
      </c>
      <c r="CF4675" s="1">
        <v>1335.017</v>
      </c>
      <c r="CG4675" s="1">
        <v>402.627</v>
      </c>
      <c r="CH4675" s="1">
        <v>20.16</v>
      </c>
      <c r="CI4675" s="1">
        <v>26662.416</v>
      </c>
      <c r="CK4675" s="1">
        <v>0.0</v>
      </c>
      <c r="CL4675" s="1">
        <v>0.0</v>
      </c>
      <c r="CM4675" s="1">
        <v>0.0</v>
      </c>
      <c r="CN4675" s="1">
        <v>3.753</v>
      </c>
      <c r="CO4675" s="1">
        <v>41.294</v>
      </c>
      <c r="CP4675" s="1">
        <v>9.753</v>
      </c>
      <c r="CQ4675" s="1">
        <v>3.121</v>
      </c>
      <c r="CS4675" s="1">
        <v>44.74</v>
      </c>
      <c r="CT4675" s="1">
        <v>3.015</v>
      </c>
      <c r="CU4675" s="1">
        <v>62.331</v>
      </c>
      <c r="CW4675" s="1">
        <v>194.783</v>
      </c>
      <c r="CX4675" s="1">
        <v>0.581</v>
      </c>
      <c r="CZ4675" s="1">
        <v>0.302</v>
      </c>
      <c r="DA4675" s="1">
        <v>10728.141</v>
      </c>
      <c r="DB4675" s="1">
        <v>3242.374</v>
      </c>
      <c r="DC4675" s="1">
        <v>18.432</v>
      </c>
      <c r="DD4675" s="1">
        <v>5.909</v>
      </c>
      <c r="DE4675" s="1">
        <v>32.286</v>
      </c>
      <c r="DF4675" s="1">
        <v>204.309</v>
      </c>
      <c r="DG4675" s="1">
        <v>10.23</v>
      </c>
      <c r="DH4675" s="1">
        <v>644.801</v>
      </c>
      <c r="DI4675" s="1">
        <v>1.904</v>
      </c>
      <c r="DJ4675" s="1">
        <v>0.999</v>
      </c>
      <c r="DK4675" s="1">
        <v>47.959</v>
      </c>
      <c r="DL4675" s="1">
        <v>1.36</v>
      </c>
      <c r="DM4675" s="1">
        <v>4.265</v>
      </c>
      <c r="DN4675" s="1">
        <v>33.353</v>
      </c>
      <c r="DO4675" s="1">
        <v>1.67</v>
      </c>
      <c r="DP4675" s="1">
        <v>85.18</v>
      </c>
      <c r="DQ4675" s="1">
        <v>0.311</v>
      </c>
      <c r="DR4675" s="1">
        <v>0.132</v>
      </c>
      <c r="DS4675" s="1">
        <v>25.794</v>
      </c>
      <c r="DT4675" s="1">
        <v>0.584</v>
      </c>
      <c r="DU4675" s="1">
        <v>2.937</v>
      </c>
      <c r="DV4675" s="1">
        <v>22.967</v>
      </c>
      <c r="DW4675" s="1">
        <v>1.15</v>
      </c>
      <c r="DX4675" s="1">
        <v>58.649</v>
      </c>
      <c r="DY4675" s="1">
        <v>0.214</v>
      </c>
      <c r="DZ4675" s="1">
        <v>0.091</v>
      </c>
    </row>
    <row r="4676">
      <c r="A4676" s="1" t="s">
        <v>494</v>
      </c>
      <c r="B4676" s="1">
        <v>2014.0</v>
      </c>
      <c r="C4676" s="1" t="s">
        <v>495</v>
      </c>
      <c r="D4676" s="1">
        <v>5.0539008E7</v>
      </c>
      <c r="E4676" s="1">
        <v>1.75448064E12</v>
      </c>
      <c r="F4676" s="1">
        <v>5.067</v>
      </c>
      <c r="G4676" s="1">
        <v>0.221</v>
      </c>
      <c r="H4676" s="1">
        <v>90.667</v>
      </c>
      <c r="I4676" s="1">
        <v>4.582</v>
      </c>
      <c r="J4676" s="1">
        <v>124.656</v>
      </c>
      <c r="K4676" s="1">
        <v>6.3</v>
      </c>
      <c r="L4676" s="1">
        <v>1.166</v>
      </c>
      <c r="M4676" s="1">
        <v>0.141</v>
      </c>
      <c r="N4676" s="1">
        <v>493.634</v>
      </c>
      <c r="O4676" s="1">
        <v>3.063</v>
      </c>
      <c r="P4676" s="1">
        <v>29.437</v>
      </c>
      <c r="Q4676" s="1">
        <v>19596.445</v>
      </c>
      <c r="R4676" s="1">
        <v>990.385</v>
      </c>
      <c r="S4676" s="1">
        <v>4486.831</v>
      </c>
      <c r="T4676" s="1">
        <v>226.76</v>
      </c>
      <c r="U4676" s="1">
        <v>-3.691</v>
      </c>
      <c r="V4676" s="1">
        <v>-0.351</v>
      </c>
      <c r="W4676" s="1">
        <v>181.012</v>
      </c>
      <c r="X4676" s="1">
        <v>9.148</v>
      </c>
      <c r="Y4676" s="1">
        <v>41.963</v>
      </c>
      <c r="Z4676" s="1">
        <v>30.387</v>
      </c>
      <c r="AA4676" s="1">
        <v>540.38</v>
      </c>
      <c r="AB4676" s="1">
        <v>10692.335</v>
      </c>
      <c r="AC4676" s="1">
        <v>540.38</v>
      </c>
      <c r="AD4676" s="1">
        <v>18.048</v>
      </c>
      <c r="AE4676" s="1">
        <v>0.833</v>
      </c>
      <c r="AF4676" s="1">
        <v>26.996</v>
      </c>
      <c r="AG4676" s="1">
        <v>64690.035</v>
      </c>
      <c r="AH4676" s="1">
        <v>1.863</v>
      </c>
      <c r="AI4676" s="1">
        <v>-0.896</v>
      </c>
      <c r="AJ4676" s="1">
        <v>-25.508</v>
      </c>
      <c r="AK4676" s="1">
        <v>7342.447</v>
      </c>
      <c r="AL4676" s="1">
        <v>371.08</v>
      </c>
      <c r="AM4676" s="1">
        <v>55802.75</v>
      </c>
      <c r="AN4676" s="1">
        <v>2820.216</v>
      </c>
      <c r="AO4676" s="1">
        <v>68.67</v>
      </c>
      <c r="AP4676" s="1">
        <v>86.53</v>
      </c>
      <c r="AQ4676" s="1">
        <v>-9.044</v>
      </c>
      <c r="AR4676" s="1">
        <v>-49.718</v>
      </c>
      <c r="AS4676" s="1">
        <v>500.04</v>
      </c>
      <c r="AT4676" s="1">
        <v>2586.121</v>
      </c>
      <c r="AU4676" s="1">
        <v>130.7</v>
      </c>
      <c r="AV4676" s="1">
        <v>9894.139</v>
      </c>
      <c r="AW4676" s="1">
        <v>-30.505</v>
      </c>
      <c r="AX4676" s="1">
        <v>-1.639</v>
      </c>
      <c r="AY4676" s="1">
        <v>73.888</v>
      </c>
      <c r="AZ4676" s="1">
        <v>3.734</v>
      </c>
      <c r="BA4676" s="1">
        <v>24.187</v>
      </c>
      <c r="BB4676" s="1">
        <v>15.342</v>
      </c>
      <c r="BC4676" s="1">
        <v>266.75</v>
      </c>
      <c r="BD4676" s="1">
        <v>-35.853</v>
      </c>
      <c r="BE4676" s="1">
        <v>-3.969</v>
      </c>
      <c r="BF4676" s="1">
        <v>7.001</v>
      </c>
      <c r="BG4676" s="1">
        <v>54.413</v>
      </c>
      <c r="BH4676" s="1">
        <v>2.75</v>
      </c>
      <c r="BI4676" s="1">
        <v>138.528</v>
      </c>
      <c r="BJ4676" s="1">
        <v>0.509</v>
      </c>
      <c r="BK4676" s="1">
        <v>0.215</v>
      </c>
      <c r="BL4676" s="1">
        <v>13.373</v>
      </c>
      <c r="BM4676" s="1">
        <v>51.795</v>
      </c>
      <c r="BN4676" s="1">
        <v>439.027</v>
      </c>
      <c r="BO4676" s="1">
        <v>3349.888</v>
      </c>
      <c r="BP4676" s="1">
        <v>169.3</v>
      </c>
      <c r="BQ4676" s="1">
        <v>8686.889</v>
      </c>
      <c r="BR4676" s="1">
        <v>31.33</v>
      </c>
      <c r="BS4676" s="1">
        <v>13.47</v>
      </c>
      <c r="BT4676" s="1">
        <v>0.0</v>
      </c>
      <c r="BU4676" s="1">
        <v>0.0</v>
      </c>
      <c r="BV4676" s="1">
        <v>12.698</v>
      </c>
      <c r="BW4676" s="1">
        <v>43.035</v>
      </c>
      <c r="BX4676" s="1">
        <v>397.981</v>
      </c>
      <c r="BY4676" s="1">
        <v>3094.837</v>
      </c>
      <c r="BZ4676" s="1">
        <v>156.41</v>
      </c>
      <c r="CA4676" s="1">
        <v>7874.728</v>
      </c>
      <c r="CB4676" s="1">
        <v>28.944</v>
      </c>
      <c r="CC4676" s="1">
        <v>12.211</v>
      </c>
      <c r="CD4676" s="1">
        <v>-0.391</v>
      </c>
      <c r="CE4676" s="1">
        <v>-5.226</v>
      </c>
      <c r="CF4676" s="1">
        <v>1329.791</v>
      </c>
      <c r="CG4676" s="1">
        <v>269.495</v>
      </c>
      <c r="CH4676" s="1">
        <v>13.62</v>
      </c>
      <c r="CI4676" s="1">
        <v>26312.164</v>
      </c>
      <c r="CK4676" s="1">
        <v>0.0</v>
      </c>
      <c r="CL4676" s="1">
        <v>0.0</v>
      </c>
      <c r="CM4676" s="1">
        <v>0.0</v>
      </c>
      <c r="CN4676" s="1">
        <v>2.52</v>
      </c>
      <c r="CO4676" s="1">
        <v>40.801</v>
      </c>
      <c r="CP4676" s="1">
        <v>19.692</v>
      </c>
      <c r="CQ4676" s="1">
        <v>6.301</v>
      </c>
      <c r="CS4676" s="1">
        <v>101.903</v>
      </c>
      <c r="CT4676" s="1">
        <v>9.939</v>
      </c>
      <c r="CU4676" s="1">
        <v>124.682</v>
      </c>
      <c r="CW4676" s="1">
        <v>389.632</v>
      </c>
      <c r="CX4676" s="1">
        <v>1.166</v>
      </c>
      <c r="CZ4676" s="1">
        <v>0.604</v>
      </c>
      <c r="DA4676" s="1">
        <v>10692.335</v>
      </c>
      <c r="DB4676" s="1">
        <v>3269.37</v>
      </c>
      <c r="DC4676" s="1">
        <v>19.795</v>
      </c>
      <c r="DD4676" s="1">
        <v>8.76</v>
      </c>
      <c r="DE4676" s="1">
        <v>41.046</v>
      </c>
      <c r="DF4676" s="1">
        <v>255.051</v>
      </c>
      <c r="DG4676" s="1">
        <v>12.89</v>
      </c>
      <c r="DH4676" s="1">
        <v>812.161</v>
      </c>
      <c r="DI4676" s="1">
        <v>2.385</v>
      </c>
      <c r="DJ4676" s="1">
        <v>1.259</v>
      </c>
      <c r="DK4676" s="1">
        <v>61.567</v>
      </c>
      <c r="DL4676" s="1">
        <v>2.591</v>
      </c>
      <c r="DM4676" s="1">
        <v>6.856</v>
      </c>
      <c r="DN4676" s="1">
        <v>53.226</v>
      </c>
      <c r="DO4676" s="1">
        <v>2.69</v>
      </c>
      <c r="DP4676" s="1">
        <v>135.655</v>
      </c>
      <c r="DQ4676" s="1">
        <v>0.498</v>
      </c>
      <c r="DR4676" s="1">
        <v>0.21</v>
      </c>
      <c r="DS4676" s="1">
        <v>-0.227</v>
      </c>
      <c r="DT4676" s="1">
        <v>-0.022</v>
      </c>
      <c r="DU4676" s="1">
        <v>2.915</v>
      </c>
      <c r="DV4676" s="1">
        <v>22.755</v>
      </c>
      <c r="DW4676" s="1">
        <v>1.15</v>
      </c>
      <c r="DX4676" s="1">
        <v>57.679</v>
      </c>
      <c r="DY4676" s="1">
        <v>0.213</v>
      </c>
      <c r="DZ4676" s="1">
        <v>0.089</v>
      </c>
    </row>
    <row r="4677">
      <c r="A4677" s="1" t="s">
        <v>494</v>
      </c>
      <c r="B4677" s="1">
        <v>2015.0</v>
      </c>
      <c r="C4677" s="1" t="s">
        <v>495</v>
      </c>
      <c r="D4677" s="1">
        <v>5.0983856E7</v>
      </c>
      <c r="E4677" s="1">
        <v>1.803763843072E12</v>
      </c>
      <c r="F4677" s="1">
        <v>11.929</v>
      </c>
      <c r="G4677" s="1">
        <v>0.547</v>
      </c>
      <c r="H4677" s="1">
        <v>100.597</v>
      </c>
      <c r="I4677" s="1">
        <v>5.129</v>
      </c>
      <c r="J4677" s="1">
        <v>146.713</v>
      </c>
      <c r="K4677" s="1">
        <v>7.48</v>
      </c>
      <c r="L4677" s="1">
        <v>1.365</v>
      </c>
      <c r="M4677" s="1">
        <v>0.155</v>
      </c>
      <c r="N4677" s="1">
        <v>488.116</v>
      </c>
      <c r="O4677" s="1">
        <v>0.433</v>
      </c>
      <c r="P4677" s="1">
        <v>4.286</v>
      </c>
      <c r="Q4677" s="1">
        <v>19509.527</v>
      </c>
      <c r="R4677" s="1">
        <v>994.671</v>
      </c>
      <c r="S4677" s="1">
        <v>4582.823</v>
      </c>
      <c r="T4677" s="1">
        <v>233.65</v>
      </c>
      <c r="U4677" s="1">
        <v>0.915</v>
      </c>
      <c r="V4677" s="1">
        <v>0.084</v>
      </c>
      <c r="W4677" s="1">
        <v>181.075</v>
      </c>
      <c r="X4677" s="1">
        <v>9.232</v>
      </c>
      <c r="Y4677" s="1">
        <v>42.652</v>
      </c>
      <c r="Z4677" s="1">
        <v>30.05</v>
      </c>
      <c r="AA4677" s="1">
        <v>547.8</v>
      </c>
      <c r="AB4677" s="1">
        <v>10744.577</v>
      </c>
      <c r="AC4677" s="1">
        <v>547.8</v>
      </c>
      <c r="AD4677" s="1">
        <v>18.079</v>
      </c>
      <c r="AE4677" s="1">
        <v>1.564</v>
      </c>
      <c r="AF4677" s="1">
        <v>51.138</v>
      </c>
      <c r="AG4677" s="1">
        <v>65128.629</v>
      </c>
      <c r="AH4677" s="1">
        <v>1.841</v>
      </c>
      <c r="AI4677" s="1">
        <v>0.877</v>
      </c>
      <c r="AJ4677" s="1">
        <v>24.73</v>
      </c>
      <c r="AK4677" s="1">
        <v>7214.833</v>
      </c>
      <c r="AL4677" s="1">
        <v>367.84</v>
      </c>
      <c r="AM4677" s="1">
        <v>55800.91</v>
      </c>
      <c r="AN4677" s="1">
        <v>2844.946</v>
      </c>
      <c r="AO4677" s="1">
        <v>67.149</v>
      </c>
      <c r="AP4677" s="1">
        <v>85.947</v>
      </c>
      <c r="AQ4677" s="1">
        <v>-8.708</v>
      </c>
      <c r="AR4677" s="1">
        <v>-43.543</v>
      </c>
      <c r="AS4677" s="1">
        <v>456.497</v>
      </c>
      <c r="AT4677" s="1">
        <v>2381.734</v>
      </c>
      <c r="AU4677" s="1">
        <v>121.43</v>
      </c>
      <c r="AV4677" s="1">
        <v>8953.762</v>
      </c>
      <c r="AW4677" s="1">
        <v>-41.615</v>
      </c>
      <c r="AX4677" s="1">
        <v>-1.554</v>
      </c>
      <c r="AY4677" s="1">
        <v>42.763</v>
      </c>
      <c r="AZ4677" s="1">
        <v>2.18</v>
      </c>
      <c r="BA4677" s="1">
        <v>22.167</v>
      </c>
      <c r="BB4677" s="1">
        <v>13.791</v>
      </c>
      <c r="BC4677" s="1">
        <v>267.39</v>
      </c>
      <c r="BD4677" s="1">
        <v>-22.014</v>
      </c>
      <c r="BE4677" s="1">
        <v>-1.569</v>
      </c>
      <c r="BF4677" s="1">
        <v>5.432</v>
      </c>
      <c r="BG4677" s="1">
        <v>42.17</v>
      </c>
      <c r="BH4677" s="1">
        <v>2.15</v>
      </c>
      <c r="BI4677" s="1">
        <v>106.547</v>
      </c>
      <c r="BJ4677" s="1">
        <v>0.392</v>
      </c>
      <c r="BK4677" s="1">
        <v>0.164</v>
      </c>
      <c r="BL4677" s="1">
        <v>6.445</v>
      </c>
      <c r="BM4677" s="1">
        <v>26.135</v>
      </c>
      <c r="BN4677" s="1">
        <v>465.162</v>
      </c>
      <c r="BO4677" s="1">
        <v>3529.745</v>
      </c>
      <c r="BP4677" s="1">
        <v>179.96</v>
      </c>
      <c r="BQ4677" s="1">
        <v>9123.706</v>
      </c>
      <c r="BR4677" s="1">
        <v>32.851</v>
      </c>
      <c r="BS4677" s="1">
        <v>14.053</v>
      </c>
      <c r="BT4677" s="1">
        <v>0.0</v>
      </c>
      <c r="BU4677" s="1">
        <v>0.0</v>
      </c>
      <c r="BV4677" s="1">
        <v>5.342</v>
      </c>
      <c r="BW4677" s="1">
        <v>19.139</v>
      </c>
      <c r="BX4677" s="1">
        <v>417.12</v>
      </c>
      <c r="BY4677" s="1">
        <v>3231.611</v>
      </c>
      <c r="BZ4677" s="1">
        <v>164.76</v>
      </c>
      <c r="CA4677" s="1">
        <v>8181.415</v>
      </c>
      <c r="CB4677" s="1">
        <v>30.077</v>
      </c>
      <c r="CC4677" s="1">
        <v>12.601</v>
      </c>
      <c r="CD4677" s="1">
        <v>4.812</v>
      </c>
      <c r="CE4677" s="1">
        <v>63.987</v>
      </c>
      <c r="CF4677" s="1">
        <v>1393.777</v>
      </c>
      <c r="CG4677" s="1">
        <v>250.275</v>
      </c>
      <c r="CH4677" s="1">
        <v>12.76</v>
      </c>
      <c r="CI4677" s="1">
        <v>27337.621</v>
      </c>
      <c r="CK4677" s="1">
        <v>0.0</v>
      </c>
      <c r="CL4677" s="1">
        <v>0.0</v>
      </c>
      <c r="CM4677" s="1">
        <v>0.0</v>
      </c>
      <c r="CN4677" s="1">
        <v>2.329</v>
      </c>
      <c r="CO4677" s="1">
        <v>42.107</v>
      </c>
      <c r="CP4677" s="1">
        <v>23.373</v>
      </c>
      <c r="CQ4677" s="1">
        <v>7.479</v>
      </c>
      <c r="CS4677" s="1">
        <v>18.696</v>
      </c>
      <c r="CT4677" s="1">
        <v>3.682</v>
      </c>
      <c r="CU4677" s="1">
        <v>146.702</v>
      </c>
      <c r="CW4677" s="1">
        <v>458.443</v>
      </c>
      <c r="CX4677" s="1">
        <v>1.365</v>
      </c>
      <c r="CZ4677" s="1">
        <v>0.706</v>
      </c>
      <c r="DA4677" s="1">
        <v>10744.577</v>
      </c>
      <c r="DB4677" s="1">
        <v>3320.509</v>
      </c>
      <c r="DC4677" s="1">
        <v>16.318</v>
      </c>
      <c r="DD4677" s="1">
        <v>6.996</v>
      </c>
      <c r="DE4677" s="1">
        <v>48.042</v>
      </c>
      <c r="DF4677" s="1">
        <v>298.134</v>
      </c>
      <c r="DG4677" s="1">
        <v>15.2</v>
      </c>
      <c r="DH4677" s="1">
        <v>942.291</v>
      </c>
      <c r="DI4677" s="1">
        <v>2.775</v>
      </c>
      <c r="DJ4677" s="1">
        <v>1.451</v>
      </c>
      <c r="DK4677" s="1">
        <v>56.993</v>
      </c>
      <c r="DL4677" s="1">
        <v>3.853</v>
      </c>
      <c r="DM4677" s="1">
        <v>10.709</v>
      </c>
      <c r="DN4677" s="1">
        <v>82.967</v>
      </c>
      <c r="DO4677" s="1">
        <v>4.23</v>
      </c>
      <c r="DP4677" s="1">
        <v>210.041</v>
      </c>
      <c r="DQ4677" s="1">
        <v>0.772</v>
      </c>
      <c r="DR4677" s="1">
        <v>0.324</v>
      </c>
      <c r="DS4677" s="1">
        <v>17.187</v>
      </c>
      <c r="DT4677" s="1">
        <v>0.484</v>
      </c>
      <c r="DU4677" s="1">
        <v>3.399</v>
      </c>
      <c r="DV4677" s="1">
        <v>26.283</v>
      </c>
      <c r="DW4677" s="1">
        <v>1.34</v>
      </c>
      <c r="DX4677" s="1">
        <v>66.663</v>
      </c>
      <c r="DY4677" s="1">
        <v>0.245</v>
      </c>
      <c r="DZ4677" s="1">
        <v>0.103</v>
      </c>
    </row>
    <row r="4678">
      <c r="A4678" s="1" t="s">
        <v>494</v>
      </c>
      <c r="B4678" s="1">
        <v>2016.0</v>
      </c>
      <c r="C4678" s="1" t="s">
        <v>495</v>
      </c>
      <c r="D4678" s="1">
        <v>5.1297794E7</v>
      </c>
      <c r="E4678" s="1">
        <v>1.856920748032E12</v>
      </c>
      <c r="F4678" s="1">
        <v>18.594</v>
      </c>
      <c r="G4678" s="1">
        <v>0.954</v>
      </c>
      <c r="H4678" s="1">
        <v>118.572</v>
      </c>
      <c r="I4678" s="1">
        <v>6.082</v>
      </c>
      <c r="J4678" s="1">
        <v>157.512</v>
      </c>
      <c r="K4678" s="1">
        <v>8.08</v>
      </c>
      <c r="L4678" s="1">
        <v>1.44</v>
      </c>
      <c r="M4678" s="1">
        <v>0.177</v>
      </c>
      <c r="N4678" s="1">
        <v>489.884</v>
      </c>
      <c r="O4678" s="1">
        <v>-2.674</v>
      </c>
      <c r="P4678" s="1">
        <v>-26.594</v>
      </c>
      <c r="Q4678" s="1">
        <v>18871.713</v>
      </c>
      <c r="R4678" s="1">
        <v>968.077</v>
      </c>
      <c r="S4678" s="1">
        <v>4560.625</v>
      </c>
      <c r="T4678" s="1">
        <v>233.95</v>
      </c>
      <c r="U4678" s="1">
        <v>-2.154</v>
      </c>
      <c r="V4678" s="1">
        <v>-0.199</v>
      </c>
      <c r="W4678" s="1">
        <v>176.09</v>
      </c>
      <c r="X4678" s="1">
        <v>9.033</v>
      </c>
      <c r="Y4678" s="1">
        <v>41.703</v>
      </c>
      <c r="Z4678" s="1">
        <v>28.243</v>
      </c>
      <c r="AA4678" s="1">
        <v>560.99</v>
      </c>
      <c r="AB4678" s="1">
        <v>10935.947</v>
      </c>
      <c r="AC4678" s="1">
        <v>560.99</v>
      </c>
      <c r="AD4678" s="1">
        <v>17.808</v>
      </c>
      <c r="AE4678" s="1">
        <v>3.567</v>
      </c>
      <c r="AF4678" s="1">
        <v>118.433</v>
      </c>
      <c r="AG4678" s="1">
        <v>67038.789</v>
      </c>
      <c r="AH4678" s="1">
        <v>1.852</v>
      </c>
      <c r="AI4678" s="1">
        <v>4.186</v>
      </c>
      <c r="AJ4678" s="1">
        <v>119.084</v>
      </c>
      <c r="AK4678" s="1">
        <v>7424.686</v>
      </c>
      <c r="AL4678" s="1">
        <v>380.87</v>
      </c>
      <c r="AM4678" s="1">
        <v>57780.848</v>
      </c>
      <c r="AN4678" s="1">
        <v>2964.03</v>
      </c>
      <c r="AO4678" s="1">
        <v>67.892</v>
      </c>
      <c r="AP4678" s="1">
        <v>86.475</v>
      </c>
      <c r="AQ4678" s="1">
        <v>4.368</v>
      </c>
      <c r="AR4678" s="1">
        <v>19.94</v>
      </c>
      <c r="AS4678" s="1">
        <v>476.437</v>
      </c>
      <c r="AT4678" s="1">
        <v>2528.374</v>
      </c>
      <c r="AU4678" s="1">
        <v>129.7</v>
      </c>
      <c r="AV4678" s="1">
        <v>9287.669</v>
      </c>
      <c r="AW4678" s="1">
        <v>-18.085</v>
      </c>
      <c r="AX4678" s="1">
        <v>-0.394</v>
      </c>
      <c r="AY4678" s="1">
        <v>34.815</v>
      </c>
      <c r="AZ4678" s="1">
        <v>1.786</v>
      </c>
      <c r="BA4678" s="1">
        <v>23.12</v>
      </c>
      <c r="BB4678" s="1">
        <v>13.9</v>
      </c>
      <c r="BC4678" s="1">
        <v>274.82</v>
      </c>
      <c r="BD4678" s="1">
        <v>32.649</v>
      </c>
      <c r="BE4678" s="1">
        <v>1.719</v>
      </c>
      <c r="BF4678" s="1">
        <v>7.151</v>
      </c>
      <c r="BG4678" s="1">
        <v>55.558</v>
      </c>
      <c r="BH4678" s="1">
        <v>2.85</v>
      </c>
      <c r="BI4678" s="1">
        <v>139.41</v>
      </c>
      <c r="BJ4678" s="1">
        <v>0.508</v>
      </c>
      <c r="BK4678" s="1">
        <v>0.209</v>
      </c>
      <c r="BL4678" s="1">
        <v>0.602</v>
      </c>
      <c r="BM4678" s="1">
        <v>-1.567</v>
      </c>
      <c r="BN4678" s="1">
        <v>463.594</v>
      </c>
      <c r="BO4678" s="1">
        <v>3511.262</v>
      </c>
      <c r="BP4678" s="1">
        <v>180.12</v>
      </c>
      <c r="BQ4678" s="1">
        <v>9037.316</v>
      </c>
      <c r="BR4678" s="1">
        <v>32.108</v>
      </c>
      <c r="BS4678" s="1">
        <v>13.525</v>
      </c>
      <c r="BT4678" s="1">
        <v>0.0</v>
      </c>
      <c r="BU4678" s="1">
        <v>0.0</v>
      </c>
      <c r="BV4678" s="1">
        <v>-1.68</v>
      </c>
      <c r="BW4678" s="1">
        <v>-10.097</v>
      </c>
      <c r="BX4678" s="1">
        <v>407.023</v>
      </c>
      <c r="BY4678" s="1">
        <v>3157.836</v>
      </c>
      <c r="BZ4678" s="1">
        <v>161.99</v>
      </c>
      <c r="CA4678" s="1">
        <v>7934.51</v>
      </c>
      <c r="CB4678" s="1">
        <v>28.876</v>
      </c>
      <c r="CC4678" s="1">
        <v>11.875</v>
      </c>
      <c r="CD4678" s="1">
        <v>9.021</v>
      </c>
      <c r="CE4678" s="1">
        <v>125.738</v>
      </c>
      <c r="CF4678" s="1">
        <v>1519.516</v>
      </c>
      <c r="CG4678" s="1">
        <v>335.687</v>
      </c>
      <c r="CH4678" s="1">
        <v>17.22</v>
      </c>
      <c r="CI4678" s="1">
        <v>29621.463</v>
      </c>
      <c r="CK4678" s="1">
        <v>0.0</v>
      </c>
      <c r="CL4678" s="1">
        <v>0.0</v>
      </c>
      <c r="CM4678" s="1">
        <v>0.0</v>
      </c>
      <c r="CN4678" s="1">
        <v>3.07</v>
      </c>
      <c r="CO4678" s="1">
        <v>44.331</v>
      </c>
      <c r="CP4678" s="1">
        <v>25.249</v>
      </c>
      <c r="CQ4678" s="1">
        <v>8.08</v>
      </c>
      <c r="CS4678" s="1">
        <v>8.024</v>
      </c>
      <c r="CT4678" s="1">
        <v>1.876</v>
      </c>
      <c r="CU4678" s="1">
        <v>157.504</v>
      </c>
      <c r="CW4678" s="1">
        <v>492.199</v>
      </c>
      <c r="CX4678" s="1">
        <v>1.44</v>
      </c>
      <c r="CZ4678" s="1">
        <v>0.737</v>
      </c>
      <c r="DA4678" s="1">
        <v>10935.947</v>
      </c>
      <c r="DB4678" s="1">
        <v>3438.942</v>
      </c>
      <c r="DC4678" s="1">
        <v>19.095</v>
      </c>
      <c r="DD4678" s="1">
        <v>8.53</v>
      </c>
      <c r="DE4678" s="1">
        <v>56.572</v>
      </c>
      <c r="DF4678" s="1">
        <v>353.426</v>
      </c>
      <c r="DG4678" s="1">
        <v>18.13</v>
      </c>
      <c r="DH4678" s="1">
        <v>1102.806</v>
      </c>
      <c r="DI4678" s="1">
        <v>3.232</v>
      </c>
      <c r="DJ4678" s="1">
        <v>1.65</v>
      </c>
      <c r="DK4678" s="1">
        <v>30.407</v>
      </c>
      <c r="DL4678" s="1">
        <v>3.151</v>
      </c>
      <c r="DM4678" s="1">
        <v>13.86</v>
      </c>
      <c r="DN4678" s="1">
        <v>107.607</v>
      </c>
      <c r="DO4678" s="1">
        <v>5.52</v>
      </c>
      <c r="DP4678" s="1">
        <v>270.181</v>
      </c>
      <c r="DQ4678" s="1">
        <v>0.984</v>
      </c>
      <c r="DR4678" s="1">
        <v>0.404</v>
      </c>
      <c r="DS4678" s="1">
        <v>25.38</v>
      </c>
      <c r="DT4678" s="1">
        <v>0.83</v>
      </c>
      <c r="DU4678" s="1">
        <v>4.229</v>
      </c>
      <c r="DV4678" s="1">
        <v>32.75</v>
      </c>
      <c r="DW4678" s="1">
        <v>1.68</v>
      </c>
      <c r="DX4678" s="1">
        <v>82.444</v>
      </c>
      <c r="DY4678" s="1">
        <v>0.299</v>
      </c>
      <c r="DZ4678" s="1">
        <v>0.123</v>
      </c>
    </row>
    <row r="4679">
      <c r="A4679" s="1" t="s">
        <v>494</v>
      </c>
      <c r="B4679" s="1">
        <v>2017.0</v>
      </c>
      <c r="C4679" s="1" t="s">
        <v>495</v>
      </c>
      <c r="D4679" s="1">
        <v>5.1486222E7</v>
      </c>
      <c r="E4679" s="1">
        <v>1.91559958528E12</v>
      </c>
      <c r="F4679" s="1">
        <v>7.839</v>
      </c>
      <c r="G4679" s="1">
        <v>0.477</v>
      </c>
      <c r="H4679" s="1">
        <v>127.4</v>
      </c>
      <c r="I4679" s="1">
        <v>6.559</v>
      </c>
      <c r="J4679" s="1">
        <v>186.652</v>
      </c>
      <c r="K4679" s="1">
        <v>9.61</v>
      </c>
      <c r="L4679" s="1">
        <v>1.667</v>
      </c>
      <c r="M4679" s="1">
        <v>0.189</v>
      </c>
      <c r="N4679" s="1">
        <v>510.886</v>
      </c>
      <c r="O4679" s="1">
        <v>6.113</v>
      </c>
      <c r="P4679" s="1">
        <v>59.178</v>
      </c>
      <c r="Q4679" s="1">
        <v>19952.051</v>
      </c>
      <c r="R4679" s="1">
        <v>1027.256</v>
      </c>
      <c r="S4679" s="1">
        <v>5039.989</v>
      </c>
      <c r="T4679" s="1">
        <v>259.49</v>
      </c>
      <c r="U4679" s="1">
        <v>-9.565</v>
      </c>
      <c r="V4679" s="1">
        <v>-0.864</v>
      </c>
      <c r="W4679" s="1">
        <v>158.663</v>
      </c>
      <c r="X4679" s="1">
        <v>8.169</v>
      </c>
      <c r="Y4679" s="1">
        <v>45.018</v>
      </c>
      <c r="Z4679" s="1">
        <v>29.614</v>
      </c>
      <c r="AA4679" s="1">
        <v>576.41</v>
      </c>
      <c r="AB4679" s="1">
        <v>11195.422</v>
      </c>
      <c r="AC4679" s="1">
        <v>576.41</v>
      </c>
      <c r="AD4679" s="1">
        <v>17.975</v>
      </c>
      <c r="AE4679" s="1">
        <v>1.18</v>
      </c>
      <c r="AF4679" s="1">
        <v>40.575</v>
      </c>
      <c r="AG4679" s="1">
        <v>67581.516</v>
      </c>
      <c r="AH4679" s="1">
        <v>1.816</v>
      </c>
      <c r="AI4679" s="1">
        <v>2.205</v>
      </c>
      <c r="AJ4679" s="1">
        <v>65.357</v>
      </c>
      <c r="AK4679" s="1">
        <v>7878.807</v>
      </c>
      <c r="AL4679" s="1">
        <v>405.65</v>
      </c>
      <c r="AM4679" s="1">
        <v>58838.785</v>
      </c>
      <c r="AN4679" s="1">
        <v>3029.387</v>
      </c>
      <c r="AO4679" s="1">
        <v>70.375</v>
      </c>
      <c r="AP4679" s="1">
        <v>87.331</v>
      </c>
      <c r="AQ4679" s="1">
        <v>4.434</v>
      </c>
      <c r="AR4679" s="1">
        <v>21.127</v>
      </c>
      <c r="AS4679" s="1">
        <v>497.564</v>
      </c>
      <c r="AT4679" s="1">
        <v>2641.483</v>
      </c>
      <c r="AU4679" s="1">
        <v>136.0</v>
      </c>
      <c r="AV4679" s="1">
        <v>9664.021</v>
      </c>
      <c r="BA4679" s="1">
        <v>23.594</v>
      </c>
      <c r="BB4679" s="1">
        <v>14.344</v>
      </c>
      <c r="BC4679" s="1">
        <v>294.48</v>
      </c>
      <c r="BD4679" s="1">
        <v>-1.316</v>
      </c>
      <c r="BE4679" s="1">
        <v>-0.129</v>
      </c>
      <c r="BF4679" s="1">
        <v>7.022</v>
      </c>
      <c r="BG4679" s="1">
        <v>54.578</v>
      </c>
      <c r="BH4679" s="1">
        <v>2.81</v>
      </c>
      <c r="BI4679" s="1">
        <v>136.387</v>
      </c>
      <c r="BJ4679" s="1">
        <v>0.488</v>
      </c>
      <c r="BK4679" s="1">
        <v>0.202</v>
      </c>
      <c r="BL4679" s="1">
        <v>-4.774</v>
      </c>
      <c r="BM4679" s="1">
        <v>-24.141</v>
      </c>
      <c r="BN4679" s="1">
        <v>439.453</v>
      </c>
      <c r="BO4679" s="1">
        <v>3316.615</v>
      </c>
      <c r="BP4679" s="1">
        <v>170.76</v>
      </c>
      <c r="BQ4679" s="1">
        <v>8535.355</v>
      </c>
      <c r="BR4679" s="1">
        <v>29.625</v>
      </c>
      <c r="BS4679" s="1">
        <v>12.669</v>
      </c>
      <c r="BT4679" s="1">
        <v>0.0</v>
      </c>
      <c r="BU4679" s="1">
        <v>0.0</v>
      </c>
      <c r="BV4679" s="1">
        <v>-8.376</v>
      </c>
      <c r="BW4679" s="1">
        <v>-35.956</v>
      </c>
      <c r="BX4679" s="1">
        <v>371.067</v>
      </c>
      <c r="BY4679" s="1">
        <v>2882.907</v>
      </c>
      <c r="BZ4679" s="1">
        <v>148.43</v>
      </c>
      <c r="CA4679" s="1">
        <v>7207.109</v>
      </c>
      <c r="CB4679" s="1">
        <v>25.751</v>
      </c>
      <c r="CC4679" s="1">
        <v>10.697</v>
      </c>
      <c r="CD4679" s="1">
        <v>-0.984</v>
      </c>
      <c r="CE4679" s="1">
        <v>-14.949</v>
      </c>
      <c r="CF4679" s="1">
        <v>1504.567</v>
      </c>
      <c r="CG4679" s="1">
        <v>197.334</v>
      </c>
      <c r="CH4679" s="1">
        <v>10.16</v>
      </c>
      <c r="CI4679" s="1">
        <v>29222.715</v>
      </c>
      <c r="CN4679" s="1">
        <v>1.763</v>
      </c>
      <c r="CO4679" s="1">
        <v>43.374</v>
      </c>
      <c r="CP4679" s="1">
        <v>30.034</v>
      </c>
      <c r="CQ4679" s="1">
        <v>9.611</v>
      </c>
      <c r="CS4679" s="1">
        <v>18.953</v>
      </c>
      <c r="CT4679" s="1">
        <v>4.786</v>
      </c>
      <c r="CU4679" s="1">
        <v>186.671</v>
      </c>
      <c r="CW4679" s="1">
        <v>583.346</v>
      </c>
      <c r="CX4679" s="1">
        <v>1.667</v>
      </c>
      <c r="CZ4679" s="1">
        <v>0.866</v>
      </c>
      <c r="DA4679" s="1">
        <v>11195.422</v>
      </c>
      <c r="DB4679" s="1">
        <v>3479.517</v>
      </c>
      <c r="DC4679" s="1">
        <v>19.331</v>
      </c>
      <c r="DD4679" s="1">
        <v>11.815</v>
      </c>
      <c r="DE4679" s="1">
        <v>68.386</v>
      </c>
      <c r="DF4679" s="1">
        <v>433.708</v>
      </c>
      <c r="DG4679" s="1">
        <v>22.33</v>
      </c>
      <c r="DH4679" s="1">
        <v>1328.246</v>
      </c>
      <c r="DI4679" s="1">
        <v>3.874</v>
      </c>
      <c r="DJ4679" s="1">
        <v>1.971</v>
      </c>
      <c r="DK4679" s="1">
        <v>40.301</v>
      </c>
      <c r="DL4679" s="1">
        <v>5.488</v>
      </c>
      <c r="DM4679" s="1">
        <v>19.348</v>
      </c>
      <c r="DN4679" s="1">
        <v>150.331</v>
      </c>
      <c r="DO4679" s="1">
        <v>7.74</v>
      </c>
      <c r="DP4679" s="1">
        <v>375.789</v>
      </c>
      <c r="DQ4679" s="1">
        <v>1.343</v>
      </c>
      <c r="DR4679" s="1">
        <v>0.558</v>
      </c>
      <c r="DS4679" s="1">
        <v>28.867</v>
      </c>
      <c r="DT4679" s="1">
        <v>1.194</v>
      </c>
      <c r="DU4679" s="1">
        <v>5.423</v>
      </c>
      <c r="DV4679" s="1">
        <v>42.147</v>
      </c>
      <c r="DW4679" s="1">
        <v>2.17</v>
      </c>
      <c r="DX4679" s="1">
        <v>105.325</v>
      </c>
      <c r="DY4679" s="1">
        <v>0.376</v>
      </c>
      <c r="DZ4679" s="1">
        <v>0.156</v>
      </c>
    </row>
    <row r="4680">
      <c r="A4680" s="1" t="s">
        <v>494</v>
      </c>
      <c r="B4680" s="1">
        <v>2018.0</v>
      </c>
      <c r="C4680" s="1" t="s">
        <v>495</v>
      </c>
      <c r="D4680" s="1">
        <v>5.1640842E7</v>
      </c>
      <c r="E4680" s="1">
        <v>1.971285917696E12</v>
      </c>
      <c r="F4680" s="1">
        <v>21.631</v>
      </c>
      <c r="G4680" s="1">
        <v>1.419</v>
      </c>
      <c r="H4680" s="1">
        <v>154.494</v>
      </c>
      <c r="I4680" s="1">
        <v>7.978</v>
      </c>
      <c r="J4680" s="1">
        <v>228.695</v>
      </c>
      <c r="K4680" s="1">
        <v>11.81</v>
      </c>
      <c r="L4680" s="1">
        <v>1.992</v>
      </c>
      <c r="M4680" s="1">
        <v>0.225</v>
      </c>
      <c r="N4680" s="1">
        <v>518.283</v>
      </c>
      <c r="O4680" s="1">
        <v>2.982</v>
      </c>
      <c r="P4680" s="1">
        <v>30.628</v>
      </c>
      <c r="Q4680" s="1">
        <v>20485.404</v>
      </c>
      <c r="R4680" s="1">
        <v>1057.884</v>
      </c>
      <c r="S4680" s="1">
        <v>4967.773</v>
      </c>
      <c r="T4680" s="1">
        <v>256.54</v>
      </c>
      <c r="U4680" s="1">
        <v>-19.192</v>
      </c>
      <c r="V4680" s="1">
        <v>-1.568</v>
      </c>
      <c r="W4680" s="1">
        <v>127.829</v>
      </c>
      <c r="X4680" s="1">
        <v>6.601</v>
      </c>
      <c r="Y4680" s="1">
        <v>43.269</v>
      </c>
      <c r="Z4680" s="1">
        <v>29.779</v>
      </c>
      <c r="AA4680" s="1">
        <v>592.9</v>
      </c>
      <c r="AB4680" s="1">
        <v>11481.223</v>
      </c>
      <c r="AC4680" s="1">
        <v>592.9</v>
      </c>
      <c r="AD4680" s="1">
        <v>17.94</v>
      </c>
      <c r="AE4680" s="1">
        <v>2.387</v>
      </c>
      <c r="AF4680" s="1">
        <v>83.055</v>
      </c>
      <c r="AG4680" s="1">
        <v>68987.492</v>
      </c>
      <c r="AH4680" s="1">
        <v>1.807</v>
      </c>
      <c r="AI4680" s="1">
        <v>3.507</v>
      </c>
      <c r="AJ4680" s="1">
        <v>106.236</v>
      </c>
      <c r="AK4680" s="1">
        <v>8357.532</v>
      </c>
      <c r="AL4680" s="1">
        <v>431.59</v>
      </c>
      <c r="AM4680" s="1">
        <v>60719.816</v>
      </c>
      <c r="AN4680" s="1">
        <v>3135.622</v>
      </c>
      <c r="AO4680" s="1">
        <v>72.793</v>
      </c>
      <c r="AP4680" s="1">
        <v>88.268</v>
      </c>
      <c r="AQ4680" s="1">
        <v>16.174</v>
      </c>
      <c r="AR4680" s="1">
        <v>80.476</v>
      </c>
      <c r="AS4680" s="1">
        <v>578.04</v>
      </c>
      <c r="AT4680" s="1">
        <v>3179.073</v>
      </c>
      <c r="AU4680" s="1">
        <v>164.17</v>
      </c>
      <c r="AV4680" s="1">
        <v>11193.468</v>
      </c>
      <c r="BA4680" s="1">
        <v>27.689</v>
      </c>
      <c r="BB4680" s="1">
        <v>16.272</v>
      </c>
      <c r="BC4680" s="1">
        <v>307.29</v>
      </c>
      <c r="BD4680" s="1">
        <v>19.602</v>
      </c>
      <c r="BE4680" s="1">
        <v>1.335</v>
      </c>
      <c r="BF4680" s="1">
        <v>8.357</v>
      </c>
      <c r="BG4680" s="1">
        <v>65.065</v>
      </c>
      <c r="BH4680" s="1">
        <v>3.36</v>
      </c>
      <c r="BI4680" s="1">
        <v>161.825</v>
      </c>
      <c r="BJ4680" s="1">
        <v>0.567</v>
      </c>
      <c r="BK4680" s="1">
        <v>0.235</v>
      </c>
      <c r="BL4680" s="1">
        <v>-4.525</v>
      </c>
      <c r="BM4680" s="1">
        <v>-22.671</v>
      </c>
      <c r="BN4680" s="1">
        <v>416.782</v>
      </c>
      <c r="BO4680" s="1">
        <v>3123.69</v>
      </c>
      <c r="BP4680" s="1">
        <v>161.31</v>
      </c>
      <c r="BQ4680" s="1">
        <v>8070.783</v>
      </c>
      <c r="BR4680" s="1">
        <v>27.207</v>
      </c>
      <c r="BS4680" s="1">
        <v>11.732</v>
      </c>
      <c r="BT4680" s="1">
        <v>0.0</v>
      </c>
      <c r="BU4680" s="1">
        <v>0.0</v>
      </c>
      <c r="BV4680" s="1">
        <v>-10.053</v>
      </c>
      <c r="BW4680" s="1">
        <v>-38.964</v>
      </c>
      <c r="BX4680" s="1">
        <v>332.103</v>
      </c>
      <c r="BY4680" s="1">
        <v>2585.357</v>
      </c>
      <c r="BZ4680" s="1">
        <v>133.51</v>
      </c>
      <c r="CA4680" s="1">
        <v>6431.007</v>
      </c>
      <c r="CB4680" s="1">
        <v>22.518</v>
      </c>
      <c r="CC4680" s="1">
        <v>9.349</v>
      </c>
      <c r="CD4680" s="1">
        <v>-0.324</v>
      </c>
      <c r="CE4680" s="1">
        <v>-4.868</v>
      </c>
      <c r="CF4680" s="1">
        <v>1499.699</v>
      </c>
      <c r="CG4680" s="1">
        <v>210.686</v>
      </c>
      <c r="CH4680" s="1">
        <v>10.88</v>
      </c>
      <c r="CI4680" s="1">
        <v>29040.943</v>
      </c>
      <c r="CN4680" s="1">
        <v>1.835</v>
      </c>
      <c r="CO4680" s="1">
        <v>42.216</v>
      </c>
      <c r="CP4680" s="1">
        <v>36.92</v>
      </c>
      <c r="CQ4680" s="1">
        <v>11.815</v>
      </c>
      <c r="CS4680" s="1">
        <v>22.928</v>
      </c>
      <c r="CT4680" s="1">
        <v>6.886</v>
      </c>
      <c r="CU4680" s="1">
        <v>228.782</v>
      </c>
      <c r="CW4680" s="1">
        <v>714.945</v>
      </c>
      <c r="CX4680" s="1">
        <v>1.993</v>
      </c>
      <c r="CZ4680" s="1">
        <v>1.039</v>
      </c>
      <c r="DA4680" s="1">
        <v>11481.223</v>
      </c>
      <c r="DB4680" s="1">
        <v>3562.572</v>
      </c>
      <c r="DC4680" s="1">
        <v>23.876</v>
      </c>
      <c r="DD4680" s="1">
        <v>16.293</v>
      </c>
      <c r="DE4680" s="1">
        <v>84.679</v>
      </c>
      <c r="DF4680" s="1">
        <v>538.334</v>
      </c>
      <c r="DG4680" s="1">
        <v>27.8</v>
      </c>
      <c r="DH4680" s="1">
        <v>1639.776</v>
      </c>
      <c r="DI4680" s="1">
        <v>4.689</v>
      </c>
      <c r="DJ4680" s="1">
        <v>2.384</v>
      </c>
      <c r="DK4680" s="1">
        <v>31.377</v>
      </c>
      <c r="DL4680" s="1">
        <v>5.944</v>
      </c>
      <c r="DM4680" s="1">
        <v>25.292</v>
      </c>
      <c r="DN4680" s="1">
        <v>196.937</v>
      </c>
      <c r="DO4680" s="1">
        <v>10.17</v>
      </c>
      <c r="DP4680" s="1">
        <v>489.774</v>
      </c>
      <c r="DQ4680" s="1">
        <v>1.715</v>
      </c>
      <c r="DR4680" s="1">
        <v>0.712</v>
      </c>
      <c r="DS4680" s="1">
        <v>13.64</v>
      </c>
      <c r="DT4680" s="1">
        <v>0.709</v>
      </c>
      <c r="DU4680" s="1">
        <v>6.132</v>
      </c>
      <c r="DV4680" s="1">
        <v>47.637</v>
      </c>
      <c r="DW4680" s="1">
        <v>2.46</v>
      </c>
      <c r="DX4680" s="1">
        <v>118.739</v>
      </c>
      <c r="DY4680" s="1">
        <v>0.415</v>
      </c>
      <c r="DZ4680" s="1">
        <v>0.173</v>
      </c>
    </row>
    <row r="4681">
      <c r="A4681" s="1" t="s">
        <v>494</v>
      </c>
      <c r="B4681" s="1">
        <v>2019.0</v>
      </c>
      <c r="C4681" s="1" t="s">
        <v>495</v>
      </c>
      <c r="D4681" s="1">
        <v>5.176779E7</v>
      </c>
      <c r="E4681" s="1">
        <v>2.01552166912E12</v>
      </c>
      <c r="F4681" s="1">
        <v>-0.146</v>
      </c>
      <c r="G4681" s="1">
        <v>-0.012</v>
      </c>
      <c r="H4681" s="1">
        <v>153.89</v>
      </c>
      <c r="I4681" s="1">
        <v>7.967</v>
      </c>
      <c r="J4681" s="1">
        <v>257.882</v>
      </c>
      <c r="K4681" s="1">
        <v>13.35</v>
      </c>
      <c r="L4681" s="1">
        <v>2.275</v>
      </c>
      <c r="M4681" s="1">
        <v>0.227</v>
      </c>
      <c r="N4681" s="1">
        <v>496.438</v>
      </c>
      <c r="O4681" s="1">
        <v>-5.744</v>
      </c>
      <c r="P4681" s="1">
        <v>-60.765</v>
      </c>
      <c r="Q4681" s="1">
        <v>19261.369</v>
      </c>
      <c r="R4681" s="1">
        <v>997.119</v>
      </c>
      <c r="S4681" s="1">
        <v>4706.981</v>
      </c>
      <c r="T4681" s="1">
        <v>243.67</v>
      </c>
      <c r="U4681" s="1">
        <v>-9.667</v>
      </c>
      <c r="V4681" s="1">
        <v>-0.638</v>
      </c>
      <c r="W4681" s="1">
        <v>115.189</v>
      </c>
      <c r="X4681" s="1">
        <v>5.963</v>
      </c>
      <c r="Y4681" s="1">
        <v>41.525</v>
      </c>
      <c r="Z4681" s="1">
        <v>28.457</v>
      </c>
      <c r="AA4681" s="1">
        <v>586.8</v>
      </c>
      <c r="AB4681" s="1">
        <v>11335.233</v>
      </c>
      <c r="AC4681" s="1">
        <v>586.8</v>
      </c>
      <c r="AD4681" s="1">
        <v>18.16</v>
      </c>
      <c r="AE4681" s="1">
        <v>-1.309</v>
      </c>
      <c r="AF4681" s="1">
        <v>-46.637</v>
      </c>
      <c r="AG4681" s="1">
        <v>67917.414</v>
      </c>
      <c r="AH4681" s="1">
        <v>1.744</v>
      </c>
      <c r="AI4681" s="1">
        <v>-2.908</v>
      </c>
      <c r="AJ4681" s="1">
        <v>-91.171</v>
      </c>
      <c r="AK4681" s="1">
        <v>7879.031</v>
      </c>
      <c r="AL4681" s="1">
        <v>407.88</v>
      </c>
      <c r="AM4681" s="1">
        <v>58809.754</v>
      </c>
      <c r="AN4681" s="1">
        <v>3044.451</v>
      </c>
      <c r="AO4681" s="1">
        <v>69.509</v>
      </c>
      <c r="AP4681" s="1">
        <v>86.886</v>
      </c>
      <c r="AQ4681" s="1">
        <v>-3.062</v>
      </c>
      <c r="AR4681" s="1">
        <v>-17.702</v>
      </c>
      <c r="AS4681" s="1">
        <v>560.338</v>
      </c>
      <c r="AT4681" s="1">
        <v>3014.229</v>
      </c>
      <c r="AU4681" s="1">
        <v>156.04</v>
      </c>
      <c r="AV4681" s="1">
        <v>10824.072</v>
      </c>
      <c r="BA4681" s="1">
        <v>26.592</v>
      </c>
      <c r="BB4681" s="1">
        <v>15.992</v>
      </c>
      <c r="BC4681" s="1">
        <v>291.31</v>
      </c>
      <c r="BD4681" s="1">
        <v>-16.989</v>
      </c>
      <c r="BE4681" s="1">
        <v>-1.454</v>
      </c>
      <c r="BF4681" s="1">
        <v>6.903</v>
      </c>
      <c r="BG4681" s="1">
        <v>53.895</v>
      </c>
      <c r="BH4681" s="1">
        <v>2.79</v>
      </c>
      <c r="BI4681" s="1">
        <v>133.339</v>
      </c>
      <c r="BJ4681" s="1">
        <v>0.475</v>
      </c>
      <c r="BK4681" s="1">
        <v>0.197</v>
      </c>
      <c r="BL4681" s="1">
        <v>10.395</v>
      </c>
      <c r="BM4681" s="1">
        <v>42.733</v>
      </c>
      <c r="BN4681" s="1">
        <v>459.515</v>
      </c>
      <c r="BO4681" s="1">
        <v>3456.203</v>
      </c>
      <c r="BP4681" s="1">
        <v>178.92</v>
      </c>
      <c r="BQ4681" s="1">
        <v>8876.465</v>
      </c>
      <c r="BR4681" s="1">
        <v>30.491</v>
      </c>
      <c r="BS4681" s="1">
        <v>13.114</v>
      </c>
      <c r="BT4681" s="1">
        <v>0.0</v>
      </c>
      <c r="BU4681" s="1">
        <v>0.0</v>
      </c>
      <c r="BV4681" s="1">
        <v>9.291</v>
      </c>
      <c r="BW4681" s="1">
        <v>29.06</v>
      </c>
      <c r="BX4681" s="1">
        <v>361.163</v>
      </c>
      <c r="BY4681" s="1">
        <v>2818.548</v>
      </c>
      <c r="BZ4681" s="1">
        <v>145.91</v>
      </c>
      <c r="CA4681" s="1">
        <v>6976.588</v>
      </c>
      <c r="CB4681" s="1">
        <v>24.865</v>
      </c>
      <c r="CC4681" s="1">
        <v>10.307</v>
      </c>
      <c r="CD4681" s="1">
        <v>-0.847</v>
      </c>
      <c r="CE4681" s="1">
        <v>-12.705</v>
      </c>
      <c r="CF4681" s="1">
        <v>1486.994</v>
      </c>
      <c r="CG4681" s="1">
        <v>157.82</v>
      </c>
      <c r="CH4681" s="1">
        <v>8.17</v>
      </c>
      <c r="CI4681" s="1">
        <v>28724.312</v>
      </c>
      <c r="CN4681" s="1">
        <v>1.392</v>
      </c>
      <c r="CO4681" s="1">
        <v>42.437</v>
      </c>
      <c r="CP4681" s="1">
        <v>41.72</v>
      </c>
      <c r="CQ4681" s="1">
        <v>13.351</v>
      </c>
      <c r="CS4681" s="1">
        <v>13.001</v>
      </c>
      <c r="CT4681" s="1">
        <v>4.8</v>
      </c>
      <c r="CU4681" s="1">
        <v>257.893</v>
      </c>
      <c r="CW4681" s="1">
        <v>805.915</v>
      </c>
      <c r="CX4681" s="1">
        <v>2.275</v>
      </c>
      <c r="CZ4681" s="1">
        <v>1.191</v>
      </c>
      <c r="DA4681" s="1">
        <v>11335.233</v>
      </c>
      <c r="DB4681" s="1">
        <v>3515.935</v>
      </c>
      <c r="DC4681" s="1">
        <v>14.513</v>
      </c>
      <c r="DD4681" s="1">
        <v>13.673</v>
      </c>
      <c r="DE4681" s="1">
        <v>98.352</v>
      </c>
      <c r="DF4681" s="1">
        <v>637.655</v>
      </c>
      <c r="DG4681" s="1">
        <v>33.01</v>
      </c>
      <c r="DH4681" s="1">
        <v>1899.877</v>
      </c>
      <c r="DI4681" s="1">
        <v>5.625</v>
      </c>
      <c r="DJ4681" s="1">
        <v>2.807</v>
      </c>
      <c r="DK4681" s="1">
        <v>39.591</v>
      </c>
      <c r="DL4681" s="1">
        <v>9.839</v>
      </c>
      <c r="DM4681" s="1">
        <v>35.131</v>
      </c>
      <c r="DN4681" s="1">
        <v>274.109</v>
      </c>
      <c r="DO4681" s="1">
        <v>14.19</v>
      </c>
      <c r="DP4681" s="1">
        <v>678.626</v>
      </c>
      <c r="DQ4681" s="1">
        <v>2.418</v>
      </c>
      <c r="DR4681" s="1">
        <v>1.003</v>
      </c>
      <c r="DS4681" s="1">
        <v>8.693</v>
      </c>
      <c r="DT4681" s="1">
        <v>0.5</v>
      </c>
      <c r="DU4681" s="1">
        <v>6.632</v>
      </c>
      <c r="DV4681" s="1">
        <v>51.77</v>
      </c>
      <c r="DW4681" s="1">
        <v>2.68</v>
      </c>
      <c r="DX4681" s="1">
        <v>128.107</v>
      </c>
      <c r="DY4681" s="1">
        <v>0.457</v>
      </c>
      <c r="DZ4681" s="1">
        <v>0.189</v>
      </c>
    </row>
    <row r="4682">
      <c r="A4682" s="1" t="s">
        <v>494</v>
      </c>
      <c r="B4682" s="1">
        <v>2020.0</v>
      </c>
      <c r="C4682" s="1" t="s">
        <v>495</v>
      </c>
      <c r="D4682" s="1">
        <v>5.185844E7</v>
      </c>
      <c r="E4682" s="1">
        <v>2.001231675392E12</v>
      </c>
      <c r="F4682" s="1">
        <v>1.46</v>
      </c>
      <c r="G4682" s="1">
        <v>0.116</v>
      </c>
      <c r="H4682" s="1">
        <v>155.864</v>
      </c>
      <c r="I4682" s="1">
        <v>8.083</v>
      </c>
      <c r="J4682" s="1">
        <v>270.544</v>
      </c>
      <c r="K4682" s="1">
        <v>14.03</v>
      </c>
      <c r="L4682" s="1">
        <v>2.431</v>
      </c>
      <c r="M4682" s="1">
        <v>0.239</v>
      </c>
      <c r="N4682" s="1">
        <v>457.357</v>
      </c>
      <c r="O4682" s="1">
        <v>-11.46</v>
      </c>
      <c r="P4682" s="1">
        <v>-114.273</v>
      </c>
      <c r="Q4682" s="1">
        <v>17024.145</v>
      </c>
      <c r="R4682" s="1">
        <v>882.846</v>
      </c>
      <c r="S4682" s="1">
        <v>3990.093</v>
      </c>
      <c r="T4682" s="1">
        <v>206.92</v>
      </c>
      <c r="U4682" s="1">
        <v>-5.996</v>
      </c>
      <c r="V4682" s="1">
        <v>-0.358</v>
      </c>
      <c r="W4682" s="1">
        <v>108.093</v>
      </c>
      <c r="X4682" s="1">
        <v>5.606</v>
      </c>
      <c r="Y4682" s="1">
        <v>35.854</v>
      </c>
      <c r="Z4682" s="1">
        <v>26.147</v>
      </c>
      <c r="AA4682" s="1">
        <v>577.12</v>
      </c>
      <c r="AB4682" s="1">
        <v>11128.758</v>
      </c>
      <c r="AC4682" s="1">
        <v>577.12</v>
      </c>
      <c r="AD4682" s="1">
        <v>18.783</v>
      </c>
      <c r="AE4682" s="1">
        <v>-3.59</v>
      </c>
      <c r="AF4682" s="1">
        <v>-126.225</v>
      </c>
      <c r="AG4682" s="1">
        <v>65364.66</v>
      </c>
      <c r="AH4682" s="1">
        <v>1.694</v>
      </c>
      <c r="AI4682" s="1">
        <v>-5.931</v>
      </c>
      <c r="AJ4682" s="1">
        <v>-180.557</v>
      </c>
      <c r="AK4682" s="1">
        <v>7260.92</v>
      </c>
      <c r="AL4682" s="1">
        <v>376.54</v>
      </c>
      <c r="AM4682" s="1">
        <v>55225.223</v>
      </c>
      <c r="AN4682" s="1">
        <v>2863.894</v>
      </c>
      <c r="AO4682" s="1">
        <v>65.245</v>
      </c>
      <c r="AP4682" s="1">
        <v>84.82</v>
      </c>
      <c r="AQ4682" s="1">
        <v>2.683</v>
      </c>
      <c r="AR4682" s="1">
        <v>15.035</v>
      </c>
      <c r="AS4682" s="1">
        <v>575.373</v>
      </c>
      <c r="AT4682" s="1">
        <v>3131.602</v>
      </c>
      <c r="AU4682" s="1">
        <v>162.4</v>
      </c>
      <c r="AV4682" s="1">
        <v>11095.071</v>
      </c>
      <c r="BA4682" s="1">
        <v>28.14</v>
      </c>
      <c r="BB4682" s="1">
        <v>17.041</v>
      </c>
      <c r="BC4682" s="1">
        <v>263.95</v>
      </c>
      <c r="BD4682" s="1">
        <v>39.035</v>
      </c>
      <c r="BE4682" s="1">
        <v>2.671</v>
      </c>
      <c r="BF4682" s="1">
        <v>9.573</v>
      </c>
      <c r="BG4682" s="1">
        <v>74.819</v>
      </c>
      <c r="BH4682" s="1">
        <v>3.88</v>
      </c>
      <c r="BI4682" s="1">
        <v>184.607</v>
      </c>
      <c r="BJ4682" s="1">
        <v>0.672</v>
      </c>
      <c r="BK4682" s="1">
        <v>0.284</v>
      </c>
      <c r="BL4682" s="1">
        <v>11.653</v>
      </c>
      <c r="BM4682" s="1">
        <v>53.038</v>
      </c>
      <c r="BN4682" s="1">
        <v>512.553</v>
      </c>
      <c r="BO4682" s="1">
        <v>3867.837</v>
      </c>
      <c r="BP4682" s="1">
        <v>200.58</v>
      </c>
      <c r="BQ4682" s="1">
        <v>9883.694</v>
      </c>
      <c r="BR4682" s="1">
        <v>34.755</v>
      </c>
      <c r="BS4682" s="1">
        <v>15.18</v>
      </c>
      <c r="BT4682" s="1">
        <v>0.0</v>
      </c>
      <c r="BU4682" s="1">
        <v>0.0</v>
      </c>
      <c r="BV4682" s="1">
        <v>9.783</v>
      </c>
      <c r="BW4682" s="1">
        <v>34.353</v>
      </c>
      <c r="BX4682" s="1">
        <v>395.515</v>
      </c>
      <c r="BY4682" s="1">
        <v>3088.793</v>
      </c>
      <c r="BZ4682" s="1">
        <v>160.18</v>
      </c>
      <c r="CA4682" s="1">
        <v>7626.827</v>
      </c>
      <c r="CB4682" s="1">
        <v>27.755</v>
      </c>
      <c r="CC4682" s="1">
        <v>11.714</v>
      </c>
      <c r="CD4682" s="1">
        <v>-5.469</v>
      </c>
      <c r="CE4682" s="1">
        <v>-81.319</v>
      </c>
      <c r="CF4682" s="1">
        <v>1405.675</v>
      </c>
      <c r="CG4682" s="1">
        <v>139.225</v>
      </c>
      <c r="CH4682" s="1">
        <v>7.22</v>
      </c>
      <c r="CI4682" s="1">
        <v>27106.008</v>
      </c>
      <c r="CN4682" s="1">
        <v>1.251</v>
      </c>
      <c r="CO4682" s="1">
        <v>41.632</v>
      </c>
      <c r="CP4682" s="1">
        <v>43.856</v>
      </c>
      <c r="CQ4682" s="1">
        <v>14.034</v>
      </c>
      <c r="CS4682" s="1">
        <v>5.118</v>
      </c>
      <c r="CT4682" s="1">
        <v>2.135</v>
      </c>
      <c r="CU4682" s="1">
        <v>270.618</v>
      </c>
      <c r="CW4682" s="1">
        <v>845.68</v>
      </c>
      <c r="CX4682" s="1">
        <v>2.432</v>
      </c>
      <c r="CZ4682" s="1">
        <v>1.299</v>
      </c>
      <c r="DA4682" s="1">
        <v>11128.758</v>
      </c>
      <c r="DB4682" s="1">
        <v>3389.709</v>
      </c>
      <c r="DC4682" s="1">
        <v>18.312</v>
      </c>
      <c r="DD4682" s="1">
        <v>18.685</v>
      </c>
      <c r="DE4682" s="1">
        <v>117.038</v>
      </c>
      <c r="DF4682" s="1">
        <v>779.044</v>
      </c>
      <c r="DG4682" s="1">
        <v>40.4</v>
      </c>
      <c r="DH4682" s="1">
        <v>2256.867</v>
      </c>
      <c r="DI4682" s="1">
        <v>7.0</v>
      </c>
      <c r="DJ4682" s="1">
        <v>3.466</v>
      </c>
      <c r="DK4682" s="1">
        <v>36.251</v>
      </c>
      <c r="DL4682" s="1">
        <v>12.617</v>
      </c>
      <c r="DM4682" s="1">
        <v>47.748</v>
      </c>
      <c r="DN4682" s="1">
        <v>372.938</v>
      </c>
      <c r="DO4682" s="1">
        <v>19.34</v>
      </c>
      <c r="DP4682" s="1">
        <v>920.738</v>
      </c>
      <c r="DQ4682" s="1">
        <v>3.351</v>
      </c>
      <c r="DR4682" s="1">
        <v>1.414</v>
      </c>
      <c r="DS4682" s="1">
        <v>17.568</v>
      </c>
      <c r="DT4682" s="1">
        <v>1.146</v>
      </c>
      <c r="DU4682" s="1">
        <v>7.778</v>
      </c>
      <c r="DV4682" s="1">
        <v>60.742</v>
      </c>
      <c r="DW4682" s="1">
        <v>3.15</v>
      </c>
      <c r="DX4682" s="1">
        <v>149.978</v>
      </c>
      <c r="DY4682" s="1">
        <v>0.546</v>
      </c>
      <c r="DZ4682" s="1">
        <v>0.23</v>
      </c>
    </row>
    <row r="4683">
      <c r="A4683" s="1" t="s">
        <v>494</v>
      </c>
      <c r="B4683" s="1">
        <v>2021.0</v>
      </c>
      <c r="C4683" s="1" t="s">
        <v>495</v>
      </c>
      <c r="D4683" s="1">
        <v>5.1848358E7</v>
      </c>
      <c r="E4683" s="1">
        <v>2.084182687744E12</v>
      </c>
      <c r="F4683" s="1">
        <v>1.295</v>
      </c>
      <c r="G4683" s="1">
        <v>0.105</v>
      </c>
      <c r="H4683" s="1">
        <v>157.913</v>
      </c>
      <c r="I4683" s="1">
        <v>8.188</v>
      </c>
      <c r="J4683" s="1">
        <v>330.772</v>
      </c>
      <c r="K4683" s="1">
        <v>17.15</v>
      </c>
      <c r="L4683" s="1">
        <v>2.822</v>
      </c>
      <c r="M4683" s="1">
        <v>0.23</v>
      </c>
      <c r="N4683" s="1">
        <v>459.277</v>
      </c>
      <c r="O4683" s="1">
        <v>2.975</v>
      </c>
      <c r="P4683" s="1">
        <v>26.262</v>
      </c>
      <c r="Q4683" s="1">
        <v>17533.963</v>
      </c>
      <c r="R4683" s="1">
        <v>909.107</v>
      </c>
      <c r="S4683" s="1">
        <v>4090.583</v>
      </c>
      <c r="T4683" s="1">
        <v>212.09</v>
      </c>
      <c r="U4683" s="1">
        <v>-11.874</v>
      </c>
      <c r="V4683" s="1">
        <v>-0.666</v>
      </c>
      <c r="W4683" s="1">
        <v>95.276</v>
      </c>
      <c r="X4683" s="1">
        <v>4.94</v>
      </c>
      <c r="Y4683" s="1">
        <v>34.897</v>
      </c>
      <c r="Z4683" s="1">
        <v>25.538</v>
      </c>
      <c r="AA4683" s="1">
        <v>607.76</v>
      </c>
      <c r="AB4683" s="1">
        <v>11721.876</v>
      </c>
      <c r="AC4683" s="1">
        <v>607.76</v>
      </c>
      <c r="AD4683" s="1">
        <v>18.718</v>
      </c>
      <c r="AE4683" s="1">
        <v>5.417</v>
      </c>
      <c r="AF4683" s="1">
        <v>183.609</v>
      </c>
      <c r="AG4683" s="1">
        <v>68918.633</v>
      </c>
      <c r="AH4683" s="1">
        <v>1.714</v>
      </c>
      <c r="AI4683" s="1">
        <v>5.891</v>
      </c>
      <c r="AJ4683" s="1">
        <v>168.722</v>
      </c>
      <c r="AK4683" s="1">
        <v>7746.629</v>
      </c>
      <c r="AL4683" s="1">
        <v>401.65</v>
      </c>
      <c r="AM4683" s="1">
        <v>58490.098</v>
      </c>
      <c r="AN4683" s="1">
        <v>3032.615</v>
      </c>
      <c r="AO4683" s="1">
        <v>66.087</v>
      </c>
      <c r="AP4683" s="1">
        <v>85.19</v>
      </c>
      <c r="AQ4683" s="1">
        <v>8.464</v>
      </c>
      <c r="AR4683" s="1">
        <v>48.701</v>
      </c>
      <c r="AS4683" s="1">
        <v>624.074</v>
      </c>
      <c r="AT4683" s="1">
        <v>3482.077</v>
      </c>
      <c r="AU4683" s="1">
        <v>180.54</v>
      </c>
      <c r="AV4683" s="1">
        <v>12036.522</v>
      </c>
      <c r="BA4683" s="1">
        <v>29.706</v>
      </c>
      <c r="BB4683" s="1">
        <v>17.531</v>
      </c>
      <c r="BC4683" s="1">
        <v>279.13</v>
      </c>
      <c r="BD4683" s="1">
        <v>-21.219</v>
      </c>
      <c r="BE4683" s="1">
        <v>-2.05</v>
      </c>
      <c r="BF4683" s="1">
        <v>7.523</v>
      </c>
      <c r="BG4683" s="1">
        <v>58.825</v>
      </c>
      <c r="BH4683" s="1">
        <v>3.05</v>
      </c>
      <c r="BI4683" s="1">
        <v>145.104</v>
      </c>
      <c r="BJ4683" s="1">
        <v>0.502</v>
      </c>
      <c r="BK4683" s="1">
        <v>0.211</v>
      </c>
      <c r="BL4683" s="1">
        <v>2.704</v>
      </c>
      <c r="BM4683" s="1">
        <v>14.673</v>
      </c>
      <c r="BN4683" s="1">
        <v>527.226</v>
      </c>
      <c r="BO4683" s="1">
        <v>3975.246</v>
      </c>
      <c r="BP4683" s="1">
        <v>206.11</v>
      </c>
      <c r="BQ4683" s="1">
        <v>10168.619</v>
      </c>
      <c r="BR4683" s="1">
        <v>33.913</v>
      </c>
      <c r="BS4683" s="1">
        <v>14.81</v>
      </c>
      <c r="BT4683" s="1">
        <v>0.0</v>
      </c>
      <c r="BU4683" s="1">
        <v>0.0</v>
      </c>
      <c r="BV4683" s="1">
        <v>-1.354</v>
      </c>
      <c r="BW4683" s="1">
        <v>-6.315</v>
      </c>
      <c r="BX4683" s="1">
        <v>389.2</v>
      </c>
      <c r="BY4683" s="1">
        <v>3047.541</v>
      </c>
      <c r="BZ4683" s="1">
        <v>158.01</v>
      </c>
      <c r="CA4683" s="1">
        <v>7506.507</v>
      </c>
      <c r="CB4683" s="1">
        <v>25.999</v>
      </c>
      <c r="CC4683" s="1">
        <v>10.933</v>
      </c>
      <c r="CD4683" s="1">
        <v>6.67</v>
      </c>
      <c r="CE4683" s="1">
        <v>93.759</v>
      </c>
      <c r="CF4683" s="1">
        <v>1499.434</v>
      </c>
      <c r="CG4683" s="1">
        <v>173.969</v>
      </c>
      <c r="CH4683" s="1">
        <v>9.02</v>
      </c>
      <c r="CI4683" s="1">
        <v>28919.613</v>
      </c>
      <c r="CN4683" s="1">
        <v>1.484</v>
      </c>
      <c r="CO4683" s="1">
        <v>42.121</v>
      </c>
      <c r="CP4683" s="1">
        <v>53.602</v>
      </c>
      <c r="CQ4683" s="1">
        <v>17.153</v>
      </c>
      <c r="CS4683" s="1">
        <v>22.223</v>
      </c>
      <c r="CT4683" s="1">
        <v>9.746</v>
      </c>
      <c r="CU4683" s="1">
        <v>330.822</v>
      </c>
      <c r="CW4683" s="1">
        <v>1033.819</v>
      </c>
      <c r="CX4683" s="1">
        <v>2.822</v>
      </c>
      <c r="CZ4683" s="1">
        <v>1.506</v>
      </c>
      <c r="DA4683" s="1">
        <v>11721.876</v>
      </c>
      <c r="DB4683" s="1">
        <v>3573.318</v>
      </c>
      <c r="DC4683" s="1">
        <v>16.11</v>
      </c>
      <c r="DD4683" s="1">
        <v>20.989</v>
      </c>
      <c r="DE4683" s="1">
        <v>138.026</v>
      </c>
      <c r="DF4683" s="1">
        <v>927.705</v>
      </c>
      <c r="DG4683" s="1">
        <v>48.1</v>
      </c>
      <c r="DH4683" s="1">
        <v>2662.112</v>
      </c>
      <c r="DI4683" s="1">
        <v>7.914</v>
      </c>
      <c r="DJ4683" s="1">
        <v>3.877</v>
      </c>
      <c r="DK4683" s="1">
        <v>27.819</v>
      </c>
      <c r="DL4683" s="1">
        <v>13.133</v>
      </c>
      <c r="DM4683" s="1">
        <v>60.881</v>
      </c>
      <c r="DN4683" s="1">
        <v>476.775</v>
      </c>
      <c r="DO4683" s="1">
        <v>24.72</v>
      </c>
      <c r="DP4683" s="1">
        <v>1174.21</v>
      </c>
      <c r="DQ4683" s="1">
        <v>4.067</v>
      </c>
      <c r="DR4683" s="1">
        <v>1.71</v>
      </c>
      <c r="DS4683" s="1">
        <v>0.955</v>
      </c>
      <c r="DT4683" s="1">
        <v>0.055</v>
      </c>
      <c r="DU4683" s="1">
        <v>7.833</v>
      </c>
      <c r="DV4683" s="1">
        <v>61.333</v>
      </c>
      <c r="DW4683" s="1">
        <v>3.18</v>
      </c>
      <c r="DX4683" s="1">
        <v>151.067</v>
      </c>
      <c r="DY4683" s="1">
        <v>0.523</v>
      </c>
      <c r="DZ4683" s="1">
        <v>0.22</v>
      </c>
    </row>
    <row r="4684">
      <c r="A4684" s="1" t="s">
        <v>494</v>
      </c>
      <c r="B4684" s="1">
        <v>2022.0</v>
      </c>
      <c r="C4684" s="1" t="s">
        <v>495</v>
      </c>
      <c r="D4684" s="1">
        <v>5.1782473E7</v>
      </c>
      <c r="E4684" s="1">
        <v>2.137558614016E12</v>
      </c>
      <c r="F4684" s="1">
        <v>-3.125</v>
      </c>
      <c r="G4684" s="1">
        <v>-0.256</v>
      </c>
      <c r="H4684" s="1">
        <v>153.173</v>
      </c>
      <c r="I4684" s="1">
        <v>7.932</v>
      </c>
      <c r="J4684" s="1">
        <v>344.711</v>
      </c>
      <c r="K4684" s="1">
        <v>17.85</v>
      </c>
      <c r="L4684" s="1">
        <v>2.858</v>
      </c>
      <c r="M4684" s="1">
        <v>0.22</v>
      </c>
      <c r="N4684" s="1">
        <v>438.184</v>
      </c>
      <c r="O4684" s="1">
        <v>-3.883</v>
      </c>
      <c r="P4684" s="1">
        <v>-35.301</v>
      </c>
      <c r="Q4684" s="1">
        <v>16874.549</v>
      </c>
      <c r="R4684" s="1">
        <v>873.806</v>
      </c>
      <c r="S4684" s="1">
        <v>4024.721</v>
      </c>
      <c r="T4684" s="1">
        <v>208.41</v>
      </c>
      <c r="U4684" s="1">
        <v>-9.072</v>
      </c>
      <c r="V4684" s="1">
        <v>-0.448</v>
      </c>
      <c r="W4684" s="1">
        <v>86.742</v>
      </c>
      <c r="X4684" s="1">
        <v>4.492</v>
      </c>
      <c r="Y4684" s="1">
        <v>33.367</v>
      </c>
      <c r="Z4684" s="1">
        <v>24.24</v>
      </c>
      <c r="AA4684" s="1">
        <v>624.6</v>
      </c>
      <c r="AB4684" s="1">
        <v>12061.996</v>
      </c>
      <c r="AC4684" s="1">
        <v>624.6</v>
      </c>
      <c r="AD4684" s="1">
        <v>19.186</v>
      </c>
      <c r="AE4684" s="1">
        <v>1.294</v>
      </c>
      <c r="AF4684" s="1">
        <v>46.251</v>
      </c>
      <c r="AG4684" s="1">
        <v>69899.516</v>
      </c>
      <c r="AH4684" s="1">
        <v>1.693</v>
      </c>
      <c r="AI4684" s="1">
        <v>-0.545</v>
      </c>
      <c r="AJ4684" s="1">
        <v>-16.527</v>
      </c>
      <c r="AK4684" s="1">
        <v>7590.599</v>
      </c>
      <c r="AL4684" s="1">
        <v>393.06</v>
      </c>
      <c r="AM4684" s="1">
        <v>58245.352</v>
      </c>
      <c r="AN4684" s="1">
        <v>3016.088</v>
      </c>
      <c r="AO4684" s="1">
        <v>62.93</v>
      </c>
      <c r="AP4684" s="1">
        <v>83.668</v>
      </c>
      <c r="AQ4684" s="1">
        <v>-0.046</v>
      </c>
      <c r="AR4684" s="1">
        <v>-0.285</v>
      </c>
      <c r="AS4684" s="1">
        <v>623.789</v>
      </c>
      <c r="AT4684" s="1">
        <v>3404.627</v>
      </c>
      <c r="AU4684" s="1">
        <v>176.3</v>
      </c>
      <c r="AV4684" s="1">
        <v>12046.329</v>
      </c>
      <c r="BA4684" s="1">
        <v>28.226</v>
      </c>
      <c r="BB4684" s="1">
        <v>17.304</v>
      </c>
      <c r="BC4684" s="1">
        <v>273.69</v>
      </c>
      <c r="BD4684" s="1">
        <v>15.933</v>
      </c>
      <c r="BE4684" s="1">
        <v>1.177</v>
      </c>
      <c r="BF4684" s="1">
        <v>8.701</v>
      </c>
      <c r="BG4684" s="1">
        <v>68.363</v>
      </c>
      <c r="BH4684" s="1">
        <v>3.54</v>
      </c>
      <c r="BI4684" s="1">
        <v>168.024</v>
      </c>
      <c r="BJ4684" s="1">
        <v>0.567</v>
      </c>
      <c r="BK4684" s="1">
        <v>0.241</v>
      </c>
      <c r="BL4684" s="1">
        <v>11.742</v>
      </c>
      <c r="BM4684" s="1">
        <v>61.519</v>
      </c>
      <c r="BN4684" s="1">
        <v>588.745</v>
      </c>
      <c r="BO4684" s="1">
        <v>4471.397</v>
      </c>
      <c r="BP4684" s="1">
        <v>231.54</v>
      </c>
      <c r="BQ4684" s="1">
        <v>11369.59</v>
      </c>
      <c r="BR4684" s="1">
        <v>37.07</v>
      </c>
      <c r="BS4684" s="1">
        <v>16.332</v>
      </c>
      <c r="BT4684" s="1">
        <v>0.0</v>
      </c>
      <c r="BU4684" s="1">
        <v>0.0</v>
      </c>
      <c r="BV4684" s="1">
        <v>11.416</v>
      </c>
      <c r="BW4684" s="1">
        <v>43.365</v>
      </c>
      <c r="BX4684" s="1">
        <v>432.565</v>
      </c>
      <c r="BY4684" s="1">
        <v>3399.799</v>
      </c>
      <c r="BZ4684" s="1">
        <v>176.05</v>
      </c>
      <c r="CA4684" s="1">
        <v>8353.505</v>
      </c>
      <c r="CB4684" s="1">
        <v>28.186</v>
      </c>
      <c r="CC4684" s="1">
        <v>12.0</v>
      </c>
      <c r="CD4684" s="1">
        <v>1.271</v>
      </c>
      <c r="CE4684" s="1">
        <v>19.059</v>
      </c>
      <c r="CF4684" s="1">
        <v>1518.494</v>
      </c>
      <c r="CG4684" s="1">
        <v>161.251</v>
      </c>
      <c r="CH4684" s="1">
        <v>8.35</v>
      </c>
      <c r="CI4684" s="1">
        <v>29324.471</v>
      </c>
      <c r="CN4684" s="1">
        <v>1.337</v>
      </c>
      <c r="CO4684" s="1">
        <v>42.124</v>
      </c>
      <c r="CP4684" s="1">
        <v>55.775</v>
      </c>
      <c r="CQ4684" s="1">
        <v>17.848</v>
      </c>
      <c r="CS4684" s="1">
        <v>4.054</v>
      </c>
      <c r="CT4684" s="1">
        <v>2.173</v>
      </c>
      <c r="CU4684" s="1">
        <v>344.671</v>
      </c>
      <c r="CW4684" s="1">
        <v>1077.097</v>
      </c>
      <c r="CX4684" s="1">
        <v>2.857</v>
      </c>
      <c r="CZ4684" s="1">
        <v>1.547</v>
      </c>
      <c r="DA4684" s="1">
        <v>12061.996</v>
      </c>
      <c r="DB4684" s="1">
        <v>3619.57</v>
      </c>
      <c r="DC4684" s="1">
        <v>12.656</v>
      </c>
      <c r="DD4684" s="1">
        <v>18.154</v>
      </c>
      <c r="DE4684" s="1">
        <v>156.18</v>
      </c>
      <c r="DF4684" s="1">
        <v>1071.598</v>
      </c>
      <c r="DG4684" s="1">
        <v>55.49</v>
      </c>
      <c r="DH4684" s="1">
        <v>3016.085</v>
      </c>
      <c r="DI4684" s="1">
        <v>8.884</v>
      </c>
      <c r="DJ4684" s="1">
        <v>4.333</v>
      </c>
      <c r="DK4684" s="1">
        <v>24.309</v>
      </c>
      <c r="DL4684" s="1">
        <v>14.614</v>
      </c>
      <c r="DM4684" s="1">
        <v>75.494</v>
      </c>
      <c r="DN4684" s="1">
        <v>593.444</v>
      </c>
      <c r="DO4684" s="1">
        <v>30.73</v>
      </c>
      <c r="DP4684" s="1">
        <v>1457.916</v>
      </c>
      <c r="DQ4684" s="1">
        <v>4.92</v>
      </c>
      <c r="DR4684" s="1">
        <v>2.094</v>
      </c>
      <c r="DS4684" s="1">
        <v>5.957</v>
      </c>
      <c r="DT4684" s="1">
        <v>0.446</v>
      </c>
      <c r="DU4684" s="1">
        <v>8.279</v>
      </c>
      <c r="DV4684" s="1">
        <v>65.08</v>
      </c>
      <c r="DW4684" s="1">
        <v>3.37</v>
      </c>
      <c r="DX4684" s="1">
        <v>159.876</v>
      </c>
      <c r="DY4684" s="1">
        <v>0.54</v>
      </c>
      <c r="DZ4684" s="1">
        <v>0.23</v>
      </c>
    </row>
    <row r="4685">
      <c r="A4685" s="1" t="s">
        <v>494</v>
      </c>
      <c r="B4685" s="1">
        <v>2023.0</v>
      </c>
      <c r="C4685" s="1" t="s">
        <v>495</v>
      </c>
      <c r="D4685" s="1">
        <v>5.1748695E7</v>
      </c>
      <c r="F4685" s="1">
        <v>2.053</v>
      </c>
      <c r="G4685" s="1">
        <v>0.163</v>
      </c>
      <c r="H4685" s="1">
        <v>156.419</v>
      </c>
      <c r="I4685" s="1">
        <v>8.094</v>
      </c>
      <c r="J4685" s="1">
        <v>371.99</v>
      </c>
      <c r="K4685" s="1">
        <v>19.25</v>
      </c>
      <c r="L4685" s="1">
        <v>3.115</v>
      </c>
      <c r="M4685" s="1">
        <v>0.229</v>
      </c>
      <c r="N4685" s="1">
        <v>432.111</v>
      </c>
      <c r="O4685" s="1">
        <v>-3.297</v>
      </c>
      <c r="P4685" s="1">
        <v>-28.813</v>
      </c>
      <c r="Q4685" s="1">
        <v>16328.782</v>
      </c>
      <c r="R4685" s="1">
        <v>844.993</v>
      </c>
      <c r="S4685" s="1">
        <v>3962.999</v>
      </c>
      <c r="T4685" s="1">
        <v>205.08</v>
      </c>
      <c r="U4685" s="1">
        <v>-21.232</v>
      </c>
      <c r="V4685" s="1">
        <v>-0.954</v>
      </c>
      <c r="W4685" s="1">
        <v>68.37</v>
      </c>
      <c r="X4685" s="1">
        <v>3.538</v>
      </c>
      <c r="Y4685" s="1">
        <v>33.189</v>
      </c>
      <c r="Z4685" s="1">
        <v>23.866</v>
      </c>
      <c r="AA4685" s="1">
        <v>617.92</v>
      </c>
      <c r="AB4685" s="1">
        <v>11940.784</v>
      </c>
      <c r="AC4685" s="1">
        <v>617.92</v>
      </c>
      <c r="AD4685" s="1">
        <v>19.434</v>
      </c>
      <c r="AE4685" s="1">
        <v>-1.704</v>
      </c>
      <c r="AF4685" s="1">
        <v>-61.671</v>
      </c>
      <c r="AG4685" s="1">
        <v>68753.391</v>
      </c>
      <c r="AI4685" s="1">
        <v>-2.677</v>
      </c>
      <c r="AJ4685" s="1">
        <v>-80.752</v>
      </c>
      <c r="AK4685" s="1">
        <v>7376.032</v>
      </c>
      <c r="AL4685" s="1">
        <v>381.7</v>
      </c>
      <c r="AM4685" s="1">
        <v>56722.91</v>
      </c>
      <c r="AN4685" s="1">
        <v>2935.336</v>
      </c>
      <c r="AO4685" s="1">
        <v>61.772</v>
      </c>
      <c r="AP4685" s="1">
        <v>82.906</v>
      </c>
      <c r="AQ4685" s="1">
        <v>-3.694</v>
      </c>
      <c r="AR4685" s="1">
        <v>-23.042</v>
      </c>
      <c r="AS4685" s="1">
        <v>600.747</v>
      </c>
      <c r="AT4685" s="1">
        <v>3262.305</v>
      </c>
      <c r="AU4685" s="1">
        <v>168.82</v>
      </c>
      <c r="AV4685" s="1">
        <v>11608.932</v>
      </c>
      <c r="BA4685" s="1">
        <v>27.321</v>
      </c>
      <c r="BB4685" s="1">
        <v>16.968</v>
      </c>
      <c r="BC4685" s="1">
        <v>267.01</v>
      </c>
      <c r="BD4685" s="1">
        <v>4.949</v>
      </c>
      <c r="BE4685" s="1">
        <v>0.364</v>
      </c>
      <c r="BF4685" s="1">
        <v>9.064</v>
      </c>
      <c r="BG4685" s="1">
        <v>71.886</v>
      </c>
      <c r="BH4685" s="1">
        <v>3.72</v>
      </c>
      <c r="BI4685" s="1">
        <v>175.163</v>
      </c>
      <c r="BJ4685" s="1">
        <v>0.602</v>
      </c>
      <c r="BK4685" s="1">
        <v>0.256</v>
      </c>
      <c r="BL4685" s="1">
        <v>3.416</v>
      </c>
      <c r="BM4685" s="1">
        <v>16.469</v>
      </c>
      <c r="BN4685" s="1">
        <v>605.214</v>
      </c>
      <c r="BO4685" s="1">
        <v>4564.753</v>
      </c>
      <c r="BP4685" s="1">
        <v>236.22</v>
      </c>
      <c r="BQ4685" s="1">
        <v>11695.257</v>
      </c>
      <c r="BR4685" s="1">
        <v>38.228</v>
      </c>
      <c r="BS4685" s="1">
        <v>17.094</v>
      </c>
      <c r="BT4685" s="1">
        <v>0.0</v>
      </c>
      <c r="BU4685" s="1">
        <v>0.0</v>
      </c>
      <c r="BV4685" s="1">
        <v>2.522</v>
      </c>
      <c r="BW4685" s="1">
        <v>7.664</v>
      </c>
      <c r="BX4685" s="1">
        <v>440.229</v>
      </c>
      <c r="BY4685" s="1">
        <v>3487.818</v>
      </c>
      <c r="BZ4685" s="1">
        <v>180.49</v>
      </c>
      <c r="CA4685" s="1">
        <v>8507.064</v>
      </c>
      <c r="CB4685" s="1">
        <v>29.209</v>
      </c>
      <c r="CC4685" s="1">
        <v>12.434</v>
      </c>
      <c r="CD4685" s="1">
        <v>-1.903</v>
      </c>
      <c r="CE4685" s="1">
        <v>-28.897</v>
      </c>
      <c r="CF4685" s="1">
        <v>1489.596</v>
      </c>
      <c r="CG4685" s="1">
        <v>150.728</v>
      </c>
      <c r="CH4685" s="1">
        <v>7.8</v>
      </c>
      <c r="CI4685" s="1">
        <v>28785.195</v>
      </c>
      <c r="CN4685" s="1">
        <v>1.262</v>
      </c>
      <c r="CO4685" s="1">
        <v>42.072</v>
      </c>
      <c r="CP4685" s="1">
        <v>58.488</v>
      </c>
      <c r="CQ4685" s="1">
        <v>18.716</v>
      </c>
      <c r="CS4685" s="1">
        <v>4.864</v>
      </c>
      <c r="CT4685" s="1">
        <v>2.713</v>
      </c>
      <c r="CU4685" s="1">
        <v>361.673</v>
      </c>
      <c r="CW4685" s="1">
        <v>1130.227</v>
      </c>
      <c r="CX4685" s="1">
        <v>3.029</v>
      </c>
      <c r="CZ4685" s="1">
        <v>1.652</v>
      </c>
      <c r="DA4685" s="1">
        <v>11940.784</v>
      </c>
      <c r="DB4685" s="1">
        <v>3557.898</v>
      </c>
      <c r="DC4685" s="1">
        <v>5.896</v>
      </c>
      <c r="DD4685" s="1">
        <v>8.804</v>
      </c>
      <c r="DE4685" s="1">
        <v>164.985</v>
      </c>
      <c r="DF4685" s="1">
        <v>1076.935</v>
      </c>
      <c r="DG4685" s="1">
        <v>55.73</v>
      </c>
      <c r="DH4685" s="1">
        <v>3188.193</v>
      </c>
      <c r="DI4685" s="1">
        <v>9.019</v>
      </c>
      <c r="DJ4685" s="1">
        <v>4.66</v>
      </c>
      <c r="DK4685" s="1">
        <v>8.17</v>
      </c>
      <c r="DL4685" s="1">
        <v>5.57</v>
      </c>
      <c r="DM4685" s="1">
        <v>81.065</v>
      </c>
      <c r="DN4685" s="1">
        <v>567.551</v>
      </c>
      <c r="DO4685" s="1">
        <v>29.37</v>
      </c>
      <c r="DP4685" s="1">
        <v>1566.503</v>
      </c>
      <c r="DQ4685" s="1">
        <v>4.753</v>
      </c>
      <c r="DR4685" s="1">
        <v>2.29</v>
      </c>
      <c r="DS4685" s="1">
        <v>0.674</v>
      </c>
      <c r="DT4685" s="1">
        <v>-0.005</v>
      </c>
      <c r="DU4685" s="1">
        <v>8.274</v>
      </c>
      <c r="DV4685" s="1">
        <v>65.509</v>
      </c>
      <c r="DW4685" s="1">
        <v>3.39</v>
      </c>
      <c r="DX4685" s="1">
        <v>159.88</v>
      </c>
      <c r="DY4685" s="1">
        <v>0.549</v>
      </c>
      <c r="DZ4685" s="1">
        <v>0.234</v>
      </c>
    </row>
    <row r="4686">
      <c r="A4686" s="1" t="s">
        <v>494</v>
      </c>
      <c r="B4686" s="1">
        <v>2024.0</v>
      </c>
      <c r="C4686" s="1" t="s">
        <v>495</v>
      </c>
      <c r="D4686" s="1">
        <v>5.1717546E7</v>
      </c>
      <c r="F4686" s="1">
        <v>9.77</v>
      </c>
      <c r="G4686" s="1">
        <v>0.791</v>
      </c>
      <c r="H4686" s="1">
        <v>171.805</v>
      </c>
      <c r="I4686" s="1">
        <v>8.885</v>
      </c>
      <c r="J4686" s="1">
        <v>371.054</v>
      </c>
      <c r="K4686" s="1">
        <v>19.19</v>
      </c>
      <c r="L4686" s="1">
        <v>3.085</v>
      </c>
      <c r="M4686" s="1">
        <v>0.247</v>
      </c>
      <c r="N4686" s="1">
        <v>414.273</v>
      </c>
      <c r="O4686" s="1">
        <v>-6.223</v>
      </c>
      <c r="P4686" s="1">
        <v>-52.582</v>
      </c>
      <c r="Q4686" s="1">
        <v>15321.908</v>
      </c>
      <c r="R4686" s="1">
        <v>792.411</v>
      </c>
      <c r="S4686" s="1">
        <v>3622.948</v>
      </c>
      <c r="T4686" s="1">
        <v>187.37</v>
      </c>
      <c r="U4686" s="1">
        <v>-15.776</v>
      </c>
      <c r="V4686" s="1">
        <v>-0.558</v>
      </c>
      <c r="W4686" s="1">
        <v>57.618</v>
      </c>
      <c r="X4686" s="1">
        <v>2.98</v>
      </c>
      <c r="Y4686" s="1">
        <v>30.122</v>
      </c>
      <c r="Z4686" s="1">
        <v>22.009</v>
      </c>
      <c r="AA4686" s="1">
        <v>622.03</v>
      </c>
      <c r="AB4686" s="1">
        <v>12027.446</v>
      </c>
      <c r="AC4686" s="1">
        <v>622.03</v>
      </c>
      <c r="AD4686" s="1">
        <v>19.28</v>
      </c>
      <c r="AE4686" s="1">
        <v>1.639</v>
      </c>
      <c r="AF4686" s="1">
        <v>58.32</v>
      </c>
      <c r="AG4686" s="1">
        <v>69922.461</v>
      </c>
      <c r="AI4686" s="1">
        <v>1.149</v>
      </c>
      <c r="AJ4686" s="1">
        <v>33.729</v>
      </c>
      <c r="AK4686" s="1">
        <v>7225.594</v>
      </c>
      <c r="AL4686" s="1">
        <v>373.69</v>
      </c>
      <c r="AM4686" s="1">
        <v>57409.262</v>
      </c>
      <c r="AN4686" s="1">
        <v>2969.066</v>
      </c>
      <c r="AO4686" s="1">
        <v>60.076</v>
      </c>
      <c r="AP4686" s="1">
        <v>82.465</v>
      </c>
      <c r="AQ4686" s="1">
        <v>5.949</v>
      </c>
      <c r="AR4686" s="1">
        <v>35.74</v>
      </c>
      <c r="AS4686" s="1">
        <v>636.487</v>
      </c>
      <c r="AT4686" s="1">
        <v>3448.733</v>
      </c>
      <c r="AU4686" s="1">
        <v>178.36</v>
      </c>
      <c r="AV4686" s="1">
        <v>12306.992</v>
      </c>
      <c r="BA4686" s="1">
        <v>28.674</v>
      </c>
      <c r="BB4686" s="1">
        <v>17.678</v>
      </c>
      <c r="BC4686" s="1">
        <v>257.69</v>
      </c>
      <c r="BD4686" s="1">
        <v>15.682</v>
      </c>
      <c r="BE4686" s="1">
        <v>1.422</v>
      </c>
      <c r="BF4686" s="1">
        <v>10.486</v>
      </c>
      <c r="BG4686" s="1">
        <v>83.337</v>
      </c>
      <c r="BH4686" s="1">
        <v>4.31</v>
      </c>
      <c r="BI4686" s="1">
        <v>202.755</v>
      </c>
      <c r="BJ4686" s="1">
        <v>0.693</v>
      </c>
      <c r="BK4686" s="1">
        <v>0.291</v>
      </c>
      <c r="BL4686" s="1">
        <v>4.327</v>
      </c>
      <c r="BM4686" s="1">
        <v>26.115</v>
      </c>
      <c r="BN4686" s="1">
        <v>631.329</v>
      </c>
      <c r="BO4686" s="1">
        <v>4801.852</v>
      </c>
      <c r="BP4686" s="1">
        <v>248.34</v>
      </c>
      <c r="BQ4686" s="1">
        <v>12207.251</v>
      </c>
      <c r="BR4686" s="1">
        <v>39.924</v>
      </c>
      <c r="BS4686" s="1">
        <v>17.535</v>
      </c>
      <c r="BT4686" s="1">
        <v>0.0</v>
      </c>
      <c r="BU4686" s="1">
        <v>0.0</v>
      </c>
      <c r="BV4686" s="1">
        <v>4.576</v>
      </c>
      <c r="BW4686" s="1">
        <v>20.146</v>
      </c>
      <c r="BX4686" s="1">
        <v>460.376</v>
      </c>
      <c r="BY4686" s="1">
        <v>3649.438</v>
      </c>
      <c r="BZ4686" s="1">
        <v>188.74</v>
      </c>
      <c r="CA4686" s="1">
        <v>8901.734</v>
      </c>
      <c r="CB4686" s="1">
        <v>30.343</v>
      </c>
      <c r="CC4686" s="1">
        <v>12.787</v>
      </c>
      <c r="CD4686" s="1">
        <v>3.395</v>
      </c>
      <c r="CE4686" s="1">
        <v>50.571</v>
      </c>
      <c r="CF4686" s="1">
        <v>1540.167</v>
      </c>
      <c r="CG4686" s="1">
        <v>153.913</v>
      </c>
      <c r="CH4686" s="1">
        <v>7.96</v>
      </c>
      <c r="CI4686" s="1">
        <v>29780.359</v>
      </c>
      <c r="CN4686" s="1">
        <v>1.28</v>
      </c>
      <c r="CO4686" s="1">
        <v>42.778</v>
      </c>
      <c r="CP4686" s="1">
        <v>63.562</v>
      </c>
      <c r="CQ4686" s="1">
        <v>20.34</v>
      </c>
      <c r="CS4686" s="1">
        <v>8.676</v>
      </c>
      <c r="CT4686" s="1">
        <v>5.074</v>
      </c>
      <c r="CU4686" s="1">
        <v>393.288</v>
      </c>
      <c r="CW4686" s="1">
        <v>1229.026</v>
      </c>
      <c r="CX4686" s="1">
        <v>3.27</v>
      </c>
      <c r="CZ4686" s="1">
        <v>1.765</v>
      </c>
      <c r="DA4686" s="1">
        <v>12027.446</v>
      </c>
      <c r="DB4686" s="1">
        <v>3616.218</v>
      </c>
      <c r="DC4686" s="1">
        <v>3.659</v>
      </c>
      <c r="DD4686" s="1">
        <v>5.968</v>
      </c>
      <c r="DE4686" s="1">
        <v>170.953</v>
      </c>
      <c r="DF4686" s="1">
        <v>1152.413</v>
      </c>
      <c r="DG4686" s="1">
        <v>59.6</v>
      </c>
      <c r="DH4686" s="1">
        <v>3305.517</v>
      </c>
      <c r="DI4686" s="1">
        <v>9.582</v>
      </c>
      <c r="DJ4686" s="1">
        <v>4.748</v>
      </c>
      <c r="DK4686" s="1">
        <v>-1.542</v>
      </c>
      <c r="DL4686" s="1">
        <v>-1.25</v>
      </c>
      <c r="DM4686" s="1">
        <v>79.814</v>
      </c>
      <c r="DN4686" s="1">
        <v>632.861</v>
      </c>
      <c r="DO4686" s="1">
        <v>32.73</v>
      </c>
      <c r="DP4686" s="1">
        <v>1543.273</v>
      </c>
      <c r="DQ4686" s="1">
        <v>5.262</v>
      </c>
      <c r="DR4686" s="1">
        <v>2.217</v>
      </c>
      <c r="DS4686" s="1">
        <v>-0.824</v>
      </c>
      <c r="DT4686" s="1">
        <v>-0.068</v>
      </c>
      <c r="DU4686" s="1">
        <v>8.205</v>
      </c>
      <c r="DV4686" s="1">
        <v>65.162</v>
      </c>
      <c r="DW4686" s="1">
        <v>3.37</v>
      </c>
      <c r="DX4686" s="1">
        <v>158.658</v>
      </c>
      <c r="DY4686" s="1">
        <v>0.542</v>
      </c>
      <c r="DZ4686" s="1">
        <v>0.228</v>
      </c>
    </row>
    <row r="4687">
      <c r="A4687" s="1" t="s">
        <v>496</v>
      </c>
      <c r="B4687" s="1">
        <v>2012.0</v>
      </c>
      <c r="C4687" s="1" t="s">
        <v>497</v>
      </c>
      <c r="D4687" s="1">
        <v>1.0756194E7</v>
      </c>
      <c r="H4687" s="1">
        <v>0.0</v>
      </c>
      <c r="I4687" s="1">
        <v>0.0</v>
      </c>
      <c r="J4687" s="1">
        <v>0.0</v>
      </c>
      <c r="K4687" s="1">
        <v>0.0</v>
      </c>
      <c r="L4687" s="1">
        <v>0.0</v>
      </c>
      <c r="N4687" s="1">
        <v>659.091</v>
      </c>
      <c r="S4687" s="1">
        <v>0.0</v>
      </c>
      <c r="T4687" s="1">
        <v>0.0</v>
      </c>
      <c r="W4687" s="1">
        <v>0.0</v>
      </c>
      <c r="X4687" s="1">
        <v>0.0</v>
      </c>
      <c r="Y4687" s="1">
        <v>0.0</v>
      </c>
      <c r="AA4687" s="1">
        <v>0.44</v>
      </c>
      <c r="AB4687" s="1">
        <v>40.907</v>
      </c>
      <c r="AC4687" s="1">
        <v>0.44</v>
      </c>
      <c r="AG4687" s="1">
        <v>554.574</v>
      </c>
      <c r="AK4687" s="1">
        <v>40.907</v>
      </c>
      <c r="AL4687" s="1">
        <v>0.44</v>
      </c>
      <c r="AO4687" s="1">
        <v>100.0</v>
      </c>
      <c r="AT4687" s="1">
        <v>0.0</v>
      </c>
      <c r="AU4687" s="1">
        <v>0.0</v>
      </c>
      <c r="AY4687" s="1">
        <v>0.0</v>
      </c>
      <c r="AZ4687" s="1">
        <v>0.0</v>
      </c>
      <c r="BA4687" s="1">
        <v>0.0</v>
      </c>
      <c r="BC4687" s="1">
        <v>0.29</v>
      </c>
      <c r="BG4687" s="1">
        <v>0.0</v>
      </c>
      <c r="BH4687" s="1">
        <v>0.0</v>
      </c>
      <c r="BJ4687" s="1">
        <v>0.0</v>
      </c>
      <c r="BO4687" s="1">
        <v>0.0</v>
      </c>
      <c r="BP4687" s="1">
        <v>0.0</v>
      </c>
      <c r="BR4687" s="1">
        <v>0.0</v>
      </c>
      <c r="BT4687" s="1">
        <v>0.0</v>
      </c>
      <c r="BU4687" s="1">
        <v>0.0</v>
      </c>
      <c r="BX4687" s="1">
        <v>0.0</v>
      </c>
      <c r="BY4687" s="1">
        <v>0.0</v>
      </c>
      <c r="BZ4687" s="1">
        <v>0.0</v>
      </c>
      <c r="CA4687" s="1">
        <v>0.0</v>
      </c>
      <c r="CB4687" s="1">
        <v>0.0</v>
      </c>
      <c r="CG4687" s="1">
        <v>40.907</v>
      </c>
      <c r="CH4687" s="1">
        <v>0.44</v>
      </c>
      <c r="CL4687" s="1">
        <v>1657.752</v>
      </c>
      <c r="CM4687" s="1">
        <v>17.831</v>
      </c>
      <c r="CN4687" s="1">
        <v>100.0</v>
      </c>
      <c r="CQ4687" s="1">
        <v>0.0</v>
      </c>
      <c r="CR4687" s="1">
        <v>0.0</v>
      </c>
      <c r="CU4687" s="1">
        <v>0.0</v>
      </c>
      <c r="CV4687" s="1">
        <v>0.0</v>
      </c>
      <c r="CX4687" s="1">
        <v>0.0</v>
      </c>
      <c r="CY4687" s="1">
        <v>0.0</v>
      </c>
      <c r="DA4687" s="1">
        <v>40.907</v>
      </c>
      <c r="DB4687" s="1">
        <v>5.965</v>
      </c>
      <c r="DF4687" s="1">
        <v>0.0</v>
      </c>
      <c r="DG4687" s="1">
        <v>0.0</v>
      </c>
      <c r="DI4687" s="1">
        <v>0.0</v>
      </c>
      <c r="DN4687" s="1">
        <v>0.0</v>
      </c>
      <c r="DO4687" s="1">
        <v>0.0</v>
      </c>
      <c r="DQ4687" s="1">
        <v>0.0</v>
      </c>
      <c r="DV4687" s="1">
        <v>0.0</v>
      </c>
      <c r="DW4687" s="1">
        <v>0.0</v>
      </c>
      <c r="DY4687" s="1">
        <v>0.0</v>
      </c>
    </row>
    <row r="4688">
      <c r="A4688" s="1" t="s">
        <v>496</v>
      </c>
      <c r="B4688" s="1">
        <v>2013.0</v>
      </c>
      <c r="C4688" s="1" t="s">
        <v>497</v>
      </c>
      <c r="D4688" s="1">
        <v>1.1166237E7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0.0</v>
      </c>
      <c r="N4688" s="1">
        <v>659.574</v>
      </c>
      <c r="S4688" s="1">
        <v>0.0</v>
      </c>
      <c r="T4688" s="1">
        <v>0.0</v>
      </c>
      <c r="V4688" s="1">
        <v>0.0</v>
      </c>
      <c r="W4688" s="1">
        <v>0.0</v>
      </c>
      <c r="X4688" s="1">
        <v>0.0</v>
      </c>
      <c r="Y4688" s="1">
        <v>0.0</v>
      </c>
      <c r="AA4688" s="1">
        <v>0.47</v>
      </c>
      <c r="AB4688" s="1">
        <v>42.091</v>
      </c>
      <c r="AC4688" s="1">
        <v>0.47</v>
      </c>
      <c r="AE4688" s="1">
        <v>5.774</v>
      </c>
      <c r="AF4688" s="1">
        <v>0.344</v>
      </c>
      <c r="AG4688" s="1">
        <v>565.057</v>
      </c>
      <c r="AK4688" s="1">
        <v>42.091</v>
      </c>
      <c r="AL4688" s="1">
        <v>0.47</v>
      </c>
      <c r="AO4688" s="1">
        <v>100.0</v>
      </c>
      <c r="AT4688" s="1">
        <v>0.0</v>
      </c>
      <c r="AU4688" s="1">
        <v>0.0</v>
      </c>
      <c r="AX4688" s="1">
        <v>0.0</v>
      </c>
      <c r="AY4688" s="1">
        <v>0.0</v>
      </c>
      <c r="AZ4688" s="1">
        <v>0.0</v>
      </c>
      <c r="BA4688" s="1">
        <v>0.0</v>
      </c>
      <c r="BC4688" s="1">
        <v>0.31</v>
      </c>
      <c r="BG4688" s="1">
        <v>0.0</v>
      </c>
      <c r="BH4688" s="1">
        <v>0.0</v>
      </c>
      <c r="BJ4688" s="1">
        <v>0.0</v>
      </c>
      <c r="BO4688" s="1">
        <v>0.0</v>
      </c>
      <c r="BP4688" s="1">
        <v>0.0</v>
      </c>
      <c r="BR4688" s="1">
        <v>0.0</v>
      </c>
      <c r="BT4688" s="1">
        <v>0.0</v>
      </c>
      <c r="BU4688" s="1">
        <v>0.0</v>
      </c>
      <c r="BW4688" s="1">
        <v>0.0</v>
      </c>
      <c r="BX4688" s="1">
        <v>0.0</v>
      </c>
      <c r="BY4688" s="1">
        <v>0.0</v>
      </c>
      <c r="BZ4688" s="1">
        <v>0.0</v>
      </c>
      <c r="CA4688" s="1">
        <v>0.0</v>
      </c>
      <c r="CB4688" s="1">
        <v>0.0</v>
      </c>
      <c r="CG4688" s="1">
        <v>42.091</v>
      </c>
      <c r="CH4688" s="1">
        <v>0.47</v>
      </c>
      <c r="CJ4688" s="1">
        <v>220.403</v>
      </c>
      <c r="CK4688" s="1">
        <v>39.3</v>
      </c>
      <c r="CL4688" s="1">
        <v>5116.443</v>
      </c>
      <c r="CM4688" s="1">
        <v>57.131</v>
      </c>
      <c r="CN4688" s="1">
        <v>100.0</v>
      </c>
      <c r="CQ4688" s="1">
        <v>0.0</v>
      </c>
      <c r="CR4688" s="1">
        <v>0.0</v>
      </c>
      <c r="CU4688" s="1">
        <v>0.0</v>
      </c>
      <c r="CV4688" s="1">
        <v>0.0</v>
      </c>
      <c r="CX4688" s="1">
        <v>0.0</v>
      </c>
      <c r="CY4688" s="1">
        <v>0.0</v>
      </c>
      <c r="DA4688" s="1">
        <v>42.091</v>
      </c>
      <c r="DB4688" s="1">
        <v>6.31</v>
      </c>
      <c r="DF4688" s="1">
        <v>0.0</v>
      </c>
      <c r="DG4688" s="1">
        <v>0.0</v>
      </c>
      <c r="DI4688" s="1">
        <v>0.0</v>
      </c>
      <c r="DN4688" s="1">
        <v>0.0</v>
      </c>
      <c r="DO4688" s="1">
        <v>0.0</v>
      </c>
      <c r="DQ4688" s="1">
        <v>0.0</v>
      </c>
      <c r="DV4688" s="1">
        <v>0.0</v>
      </c>
      <c r="DW4688" s="1">
        <v>0.0</v>
      </c>
      <c r="DY4688" s="1">
        <v>0.0</v>
      </c>
    </row>
    <row r="4689">
      <c r="A4689" s="1" t="s">
        <v>496</v>
      </c>
      <c r="B4689" s="1">
        <v>2014.0</v>
      </c>
      <c r="C4689" s="1" t="s">
        <v>497</v>
      </c>
      <c r="D4689" s="1">
        <v>1.1235032E7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0.0</v>
      </c>
      <c r="N4689" s="1">
        <v>666.667</v>
      </c>
      <c r="S4689" s="1">
        <v>0.0</v>
      </c>
      <c r="T4689" s="1">
        <v>0.0</v>
      </c>
      <c r="V4689" s="1">
        <v>0.0</v>
      </c>
      <c r="W4689" s="1">
        <v>0.0</v>
      </c>
      <c r="X4689" s="1">
        <v>0.0</v>
      </c>
      <c r="Y4689" s="1">
        <v>0.0</v>
      </c>
      <c r="AA4689" s="1">
        <v>0.48</v>
      </c>
      <c r="AB4689" s="1">
        <v>42.724</v>
      </c>
      <c r="AC4689" s="1">
        <v>0.48</v>
      </c>
      <c r="AE4689" s="1">
        <v>3.458</v>
      </c>
      <c r="AF4689" s="1">
        <v>0.218</v>
      </c>
      <c r="AG4689" s="1">
        <v>581.016</v>
      </c>
      <c r="AK4689" s="1">
        <v>42.724</v>
      </c>
      <c r="AL4689" s="1">
        <v>0.48</v>
      </c>
      <c r="AO4689" s="1">
        <v>100.0</v>
      </c>
      <c r="AT4689" s="1">
        <v>0.0</v>
      </c>
      <c r="AU4689" s="1">
        <v>0.0</v>
      </c>
      <c r="AX4689" s="1">
        <v>0.0</v>
      </c>
      <c r="AY4689" s="1">
        <v>0.0</v>
      </c>
      <c r="AZ4689" s="1">
        <v>0.0</v>
      </c>
      <c r="BA4689" s="1">
        <v>0.0</v>
      </c>
      <c r="BC4689" s="1">
        <v>0.32</v>
      </c>
      <c r="BG4689" s="1">
        <v>0.0</v>
      </c>
      <c r="BH4689" s="1">
        <v>0.0</v>
      </c>
      <c r="BJ4689" s="1">
        <v>0.0</v>
      </c>
      <c r="BO4689" s="1">
        <v>0.0</v>
      </c>
      <c r="BP4689" s="1">
        <v>0.0</v>
      </c>
      <c r="BR4689" s="1">
        <v>0.0</v>
      </c>
      <c r="BT4689" s="1">
        <v>0.0</v>
      </c>
      <c r="BU4689" s="1">
        <v>0.0</v>
      </c>
      <c r="BW4689" s="1">
        <v>0.0</v>
      </c>
      <c r="BX4689" s="1">
        <v>0.0</v>
      </c>
      <c r="BY4689" s="1">
        <v>0.0</v>
      </c>
      <c r="BZ4689" s="1">
        <v>0.0</v>
      </c>
      <c r="CA4689" s="1">
        <v>0.0</v>
      </c>
      <c r="CB4689" s="1">
        <v>0.0</v>
      </c>
      <c r="CG4689" s="1">
        <v>42.724</v>
      </c>
      <c r="CH4689" s="1">
        <v>0.48</v>
      </c>
      <c r="CJ4689" s="1">
        <v>55.774</v>
      </c>
      <c r="CK4689" s="1">
        <v>31.865</v>
      </c>
      <c r="CL4689" s="1">
        <v>7921.288</v>
      </c>
      <c r="CM4689" s="1">
        <v>88.996</v>
      </c>
      <c r="CN4689" s="1">
        <v>100.0</v>
      </c>
      <c r="CQ4689" s="1">
        <v>0.0</v>
      </c>
      <c r="CR4689" s="1">
        <v>0.0</v>
      </c>
      <c r="CU4689" s="1">
        <v>0.0</v>
      </c>
      <c r="CV4689" s="1">
        <v>0.0</v>
      </c>
      <c r="CX4689" s="1">
        <v>0.0</v>
      </c>
      <c r="CY4689" s="1">
        <v>0.0</v>
      </c>
      <c r="DA4689" s="1">
        <v>42.724</v>
      </c>
      <c r="DB4689" s="1">
        <v>6.528</v>
      </c>
      <c r="DF4689" s="1">
        <v>0.0</v>
      </c>
      <c r="DG4689" s="1">
        <v>0.0</v>
      </c>
      <c r="DI4689" s="1">
        <v>0.0</v>
      </c>
      <c r="DN4689" s="1">
        <v>0.0</v>
      </c>
      <c r="DO4689" s="1">
        <v>0.0</v>
      </c>
      <c r="DQ4689" s="1">
        <v>0.0</v>
      </c>
      <c r="DV4689" s="1">
        <v>0.0</v>
      </c>
      <c r="DW4689" s="1">
        <v>0.0</v>
      </c>
      <c r="DY4689" s="1">
        <v>0.0</v>
      </c>
    </row>
    <row r="4690">
      <c r="A4690" s="1" t="s">
        <v>496</v>
      </c>
      <c r="B4690" s="1">
        <v>2015.0</v>
      </c>
      <c r="C4690" s="1" t="s">
        <v>497</v>
      </c>
      <c r="D4690" s="1">
        <v>1.1107511E7</v>
      </c>
      <c r="G4690" s="1">
        <v>0.0</v>
      </c>
      <c r="H4690" s="1">
        <v>0.0</v>
      </c>
      <c r="I4690" s="1">
        <v>0.0</v>
      </c>
      <c r="J4690" s="1">
        <v>0.0</v>
      </c>
      <c r="K4690" s="1">
        <v>0.0</v>
      </c>
      <c r="L4690" s="1">
        <v>0.0</v>
      </c>
      <c r="N4690" s="1">
        <v>655.172</v>
      </c>
      <c r="S4690" s="1">
        <v>0.0</v>
      </c>
      <c r="T4690" s="1">
        <v>0.0</v>
      </c>
      <c r="V4690" s="1">
        <v>0.0</v>
      </c>
      <c r="W4690" s="1">
        <v>0.0</v>
      </c>
      <c r="X4690" s="1">
        <v>0.0</v>
      </c>
      <c r="Y4690" s="1">
        <v>0.0</v>
      </c>
      <c r="AA4690" s="1">
        <v>0.58</v>
      </c>
      <c r="AB4690" s="1">
        <v>52.217</v>
      </c>
      <c r="AC4690" s="1">
        <v>0.58</v>
      </c>
      <c r="AE4690" s="1">
        <v>22.56</v>
      </c>
      <c r="AF4690" s="1">
        <v>1.473</v>
      </c>
      <c r="AG4690" s="1">
        <v>720.266</v>
      </c>
      <c r="AK4690" s="1">
        <v>52.217</v>
      </c>
      <c r="AL4690" s="1">
        <v>0.58</v>
      </c>
      <c r="AO4690" s="1">
        <v>100.0</v>
      </c>
      <c r="AT4690" s="1">
        <v>0.0</v>
      </c>
      <c r="AU4690" s="1">
        <v>0.0</v>
      </c>
      <c r="AX4690" s="1">
        <v>0.0</v>
      </c>
      <c r="AY4690" s="1">
        <v>0.0</v>
      </c>
      <c r="AZ4690" s="1">
        <v>0.0</v>
      </c>
      <c r="BA4690" s="1">
        <v>0.0</v>
      </c>
      <c r="BC4690" s="1">
        <v>0.38</v>
      </c>
      <c r="BG4690" s="1">
        <v>0.0</v>
      </c>
      <c r="BH4690" s="1">
        <v>0.0</v>
      </c>
      <c r="BJ4690" s="1">
        <v>0.0</v>
      </c>
      <c r="BO4690" s="1">
        <v>0.0</v>
      </c>
      <c r="BP4690" s="1">
        <v>0.0</v>
      </c>
      <c r="BR4690" s="1">
        <v>0.0</v>
      </c>
      <c r="BT4690" s="1">
        <v>0.0</v>
      </c>
      <c r="BU4690" s="1">
        <v>0.0</v>
      </c>
      <c r="BW4690" s="1">
        <v>0.0</v>
      </c>
      <c r="BX4690" s="1">
        <v>0.0</v>
      </c>
      <c r="BY4690" s="1">
        <v>0.0</v>
      </c>
      <c r="BZ4690" s="1">
        <v>0.0</v>
      </c>
      <c r="CA4690" s="1">
        <v>0.0</v>
      </c>
      <c r="CB4690" s="1">
        <v>0.0</v>
      </c>
      <c r="CG4690" s="1">
        <v>52.217</v>
      </c>
      <c r="CH4690" s="1">
        <v>0.58</v>
      </c>
      <c r="CJ4690" s="1">
        <v>-4.901</v>
      </c>
      <c r="CK4690" s="1">
        <v>-4.362</v>
      </c>
      <c r="CL4690" s="1">
        <v>7619.543</v>
      </c>
      <c r="CM4690" s="1">
        <v>84.634</v>
      </c>
      <c r="CN4690" s="1">
        <v>100.0</v>
      </c>
      <c r="CQ4690" s="1">
        <v>0.0</v>
      </c>
      <c r="CR4690" s="1">
        <v>0.0</v>
      </c>
      <c r="CU4690" s="1">
        <v>0.0</v>
      </c>
      <c r="CV4690" s="1">
        <v>0.0</v>
      </c>
      <c r="CX4690" s="1">
        <v>0.0</v>
      </c>
      <c r="CY4690" s="1">
        <v>0.0</v>
      </c>
      <c r="DA4690" s="1">
        <v>52.217</v>
      </c>
      <c r="DB4690" s="1">
        <v>8.0</v>
      </c>
      <c r="DF4690" s="1">
        <v>0.0</v>
      </c>
      <c r="DG4690" s="1">
        <v>0.0</v>
      </c>
      <c r="DI4690" s="1">
        <v>0.0</v>
      </c>
      <c r="DN4690" s="1">
        <v>0.0</v>
      </c>
      <c r="DO4690" s="1">
        <v>0.0</v>
      </c>
      <c r="DQ4690" s="1">
        <v>0.0</v>
      </c>
      <c r="DV4690" s="1">
        <v>0.0</v>
      </c>
      <c r="DW4690" s="1">
        <v>0.0</v>
      </c>
      <c r="DY4690" s="1">
        <v>0.0</v>
      </c>
    </row>
    <row r="4691">
      <c r="A4691" s="1" t="s">
        <v>496</v>
      </c>
      <c r="B4691" s="1">
        <v>2016.0</v>
      </c>
      <c r="C4691" s="1" t="s">
        <v>497</v>
      </c>
      <c r="D4691" s="1">
        <v>1.0830061E7</v>
      </c>
      <c r="G4691" s="1">
        <v>0.0</v>
      </c>
      <c r="H4691" s="1">
        <v>0.0</v>
      </c>
      <c r="I4691" s="1">
        <v>0.0</v>
      </c>
      <c r="J4691" s="1">
        <v>0.0</v>
      </c>
      <c r="K4691" s="1">
        <v>0.0</v>
      </c>
      <c r="L4691" s="1">
        <v>0.0</v>
      </c>
      <c r="N4691" s="1">
        <v>653.846</v>
      </c>
      <c r="S4691" s="1">
        <v>0.0</v>
      </c>
      <c r="T4691" s="1">
        <v>0.0</v>
      </c>
      <c r="V4691" s="1">
        <v>0.0</v>
      </c>
      <c r="W4691" s="1">
        <v>0.0</v>
      </c>
      <c r="X4691" s="1">
        <v>0.0</v>
      </c>
      <c r="Y4691" s="1">
        <v>0.0</v>
      </c>
      <c r="AA4691" s="1">
        <v>0.52</v>
      </c>
      <c r="AB4691" s="1">
        <v>48.015</v>
      </c>
      <c r="AC4691" s="1">
        <v>0.52</v>
      </c>
      <c r="AE4691" s="1">
        <v>-3.442</v>
      </c>
      <c r="AF4691" s="1">
        <v>-0.275</v>
      </c>
      <c r="AG4691" s="1">
        <v>713.293</v>
      </c>
      <c r="AK4691" s="1">
        <v>48.015</v>
      </c>
      <c r="AL4691" s="1">
        <v>0.52</v>
      </c>
      <c r="AO4691" s="1">
        <v>100.0</v>
      </c>
      <c r="AT4691" s="1">
        <v>0.0</v>
      </c>
      <c r="AU4691" s="1">
        <v>0.0</v>
      </c>
      <c r="AX4691" s="1">
        <v>0.0</v>
      </c>
      <c r="AY4691" s="1">
        <v>0.0</v>
      </c>
      <c r="AZ4691" s="1">
        <v>0.0</v>
      </c>
      <c r="BA4691" s="1">
        <v>0.0</v>
      </c>
      <c r="BC4691" s="1">
        <v>0.34</v>
      </c>
      <c r="BG4691" s="1">
        <v>0.0</v>
      </c>
      <c r="BH4691" s="1">
        <v>0.0</v>
      </c>
      <c r="BJ4691" s="1">
        <v>0.0</v>
      </c>
      <c r="BO4691" s="1">
        <v>0.0</v>
      </c>
      <c r="BP4691" s="1">
        <v>0.0</v>
      </c>
      <c r="BR4691" s="1">
        <v>0.0</v>
      </c>
      <c r="BT4691" s="1">
        <v>0.0</v>
      </c>
      <c r="BU4691" s="1">
        <v>0.0</v>
      </c>
      <c r="BW4691" s="1">
        <v>0.0</v>
      </c>
      <c r="BX4691" s="1">
        <v>0.0</v>
      </c>
      <c r="BY4691" s="1">
        <v>0.0</v>
      </c>
      <c r="BZ4691" s="1">
        <v>0.0</v>
      </c>
      <c r="CA4691" s="1">
        <v>0.0</v>
      </c>
      <c r="CB4691" s="1">
        <v>0.0</v>
      </c>
      <c r="CG4691" s="1">
        <v>48.015</v>
      </c>
      <c r="CH4691" s="1">
        <v>0.52</v>
      </c>
      <c r="CJ4691" s="1">
        <v>-7.223</v>
      </c>
      <c r="CK4691" s="1">
        <v>-6.113</v>
      </c>
      <c r="CL4691" s="1">
        <v>7250.264</v>
      </c>
      <c r="CM4691" s="1">
        <v>78.521</v>
      </c>
      <c r="CN4691" s="1">
        <v>100.0</v>
      </c>
      <c r="CQ4691" s="1">
        <v>0.0</v>
      </c>
      <c r="CR4691" s="1">
        <v>0.0</v>
      </c>
      <c r="CU4691" s="1">
        <v>0.0</v>
      </c>
      <c r="CV4691" s="1">
        <v>0.0</v>
      </c>
      <c r="CX4691" s="1">
        <v>0.0</v>
      </c>
      <c r="CY4691" s="1">
        <v>0.0</v>
      </c>
      <c r="DA4691" s="1">
        <v>48.015</v>
      </c>
      <c r="DB4691" s="1">
        <v>7.725</v>
      </c>
      <c r="DF4691" s="1">
        <v>0.0</v>
      </c>
      <c r="DG4691" s="1">
        <v>0.0</v>
      </c>
      <c r="DI4691" s="1">
        <v>0.0</v>
      </c>
      <c r="DN4691" s="1">
        <v>0.0</v>
      </c>
      <c r="DO4691" s="1">
        <v>0.0</v>
      </c>
      <c r="DQ4691" s="1">
        <v>0.0</v>
      </c>
      <c r="DV4691" s="1">
        <v>0.0</v>
      </c>
      <c r="DW4691" s="1">
        <v>0.0</v>
      </c>
      <c r="DY4691" s="1">
        <v>0.0</v>
      </c>
    </row>
    <row r="4692">
      <c r="A4692" s="1" t="s">
        <v>496</v>
      </c>
      <c r="B4692" s="1">
        <v>2017.0</v>
      </c>
      <c r="C4692" s="1" t="s">
        <v>497</v>
      </c>
      <c r="D4692" s="1">
        <v>1.0259104E7</v>
      </c>
      <c r="G4692" s="1">
        <v>0.0</v>
      </c>
      <c r="H4692" s="1">
        <v>0.0</v>
      </c>
      <c r="I4692" s="1">
        <v>0.0</v>
      </c>
      <c r="J4692" s="1">
        <v>0.0</v>
      </c>
      <c r="K4692" s="1">
        <v>0.0</v>
      </c>
      <c r="L4692" s="1">
        <v>0.0</v>
      </c>
      <c r="N4692" s="1">
        <v>666.667</v>
      </c>
      <c r="S4692" s="1">
        <v>0.0</v>
      </c>
      <c r="T4692" s="1">
        <v>0.0</v>
      </c>
      <c r="Y4692" s="1">
        <v>0.0</v>
      </c>
      <c r="AA4692" s="1">
        <v>0.54</v>
      </c>
      <c r="AB4692" s="1">
        <v>52.636</v>
      </c>
      <c r="AC4692" s="1">
        <v>0.54</v>
      </c>
      <c r="AE4692" s="1">
        <v>-12.394</v>
      </c>
      <c r="AF4692" s="1">
        <v>-0.957</v>
      </c>
      <c r="AG4692" s="1">
        <v>659.667</v>
      </c>
      <c r="AK4692" s="1">
        <v>52.636</v>
      </c>
      <c r="AL4692" s="1">
        <v>0.54</v>
      </c>
      <c r="AO4692" s="1">
        <v>100.0</v>
      </c>
      <c r="AT4692" s="1">
        <v>0.0</v>
      </c>
      <c r="AU4692" s="1">
        <v>0.0</v>
      </c>
      <c r="BA4692" s="1">
        <v>0.0</v>
      </c>
      <c r="BC4692" s="1">
        <v>0.36</v>
      </c>
      <c r="BG4692" s="1">
        <v>0.0</v>
      </c>
      <c r="BH4692" s="1">
        <v>0.0</v>
      </c>
      <c r="BJ4692" s="1">
        <v>0.0</v>
      </c>
      <c r="BO4692" s="1">
        <v>0.0</v>
      </c>
      <c r="BP4692" s="1">
        <v>0.0</v>
      </c>
      <c r="BR4692" s="1">
        <v>0.0</v>
      </c>
      <c r="BT4692" s="1">
        <v>0.0</v>
      </c>
      <c r="BU4692" s="1">
        <v>0.0</v>
      </c>
      <c r="BW4692" s="1">
        <v>0.0</v>
      </c>
      <c r="BX4692" s="1">
        <v>0.0</v>
      </c>
      <c r="BY4692" s="1">
        <v>0.0</v>
      </c>
      <c r="BZ4692" s="1">
        <v>0.0</v>
      </c>
      <c r="CA4692" s="1">
        <v>0.0</v>
      </c>
      <c r="CB4692" s="1">
        <v>0.0</v>
      </c>
      <c r="CG4692" s="1">
        <v>52.636</v>
      </c>
      <c r="CH4692" s="1">
        <v>0.54</v>
      </c>
      <c r="CJ4692" s="1">
        <v>7.394</v>
      </c>
      <c r="CK4692" s="1">
        <v>5.806</v>
      </c>
      <c r="CL4692" s="1">
        <v>8219.667</v>
      </c>
      <c r="CM4692" s="1">
        <v>84.326</v>
      </c>
      <c r="CN4692" s="1">
        <v>100.0</v>
      </c>
      <c r="CQ4692" s="1">
        <v>0.0</v>
      </c>
      <c r="CR4692" s="1">
        <v>0.0</v>
      </c>
      <c r="CU4692" s="1">
        <v>0.0</v>
      </c>
      <c r="CV4692" s="1">
        <v>0.0</v>
      </c>
      <c r="CX4692" s="1">
        <v>0.0</v>
      </c>
      <c r="CY4692" s="1">
        <v>0.0</v>
      </c>
      <c r="DA4692" s="1">
        <v>52.636</v>
      </c>
      <c r="DB4692" s="1">
        <v>6.768</v>
      </c>
      <c r="DF4692" s="1">
        <v>0.0</v>
      </c>
      <c r="DG4692" s="1">
        <v>0.0</v>
      </c>
      <c r="DI4692" s="1">
        <v>0.0</v>
      </c>
      <c r="DN4692" s="1">
        <v>0.0</v>
      </c>
      <c r="DO4692" s="1">
        <v>0.0</v>
      </c>
      <c r="DQ4692" s="1">
        <v>0.0</v>
      </c>
      <c r="DV4692" s="1">
        <v>0.0</v>
      </c>
      <c r="DW4692" s="1">
        <v>0.0</v>
      </c>
      <c r="DY4692" s="1">
        <v>0.0</v>
      </c>
    </row>
    <row r="4693">
      <c r="A4693" s="1" t="s">
        <v>496</v>
      </c>
      <c r="B4693" s="1">
        <v>2018.0</v>
      </c>
      <c r="C4693" s="1" t="s">
        <v>497</v>
      </c>
      <c r="D4693" s="1">
        <v>1.0122925E7</v>
      </c>
      <c r="G4693" s="1">
        <v>0.0</v>
      </c>
      <c r="H4693" s="1">
        <v>0.0</v>
      </c>
      <c r="I4693" s="1">
        <v>0.0</v>
      </c>
      <c r="J4693" s="1">
        <v>0.0</v>
      </c>
      <c r="K4693" s="1">
        <v>0.0</v>
      </c>
      <c r="L4693" s="1">
        <v>0.0</v>
      </c>
      <c r="N4693" s="1">
        <v>654.545</v>
      </c>
      <c r="S4693" s="1">
        <v>0.0</v>
      </c>
      <c r="T4693" s="1">
        <v>0.0</v>
      </c>
      <c r="Y4693" s="1">
        <v>0.0</v>
      </c>
      <c r="AA4693" s="1">
        <v>0.55</v>
      </c>
      <c r="AB4693" s="1">
        <v>54.332</v>
      </c>
      <c r="AC4693" s="1">
        <v>0.55</v>
      </c>
      <c r="AE4693" s="1">
        <v>16.295</v>
      </c>
      <c r="AF4693" s="1">
        <v>1.103</v>
      </c>
      <c r="AG4693" s="1">
        <v>777.479</v>
      </c>
      <c r="AK4693" s="1">
        <v>53.344</v>
      </c>
      <c r="AL4693" s="1">
        <v>0.54</v>
      </c>
      <c r="AO4693" s="1">
        <v>98.182</v>
      </c>
      <c r="AT4693" s="1">
        <v>0.0</v>
      </c>
      <c r="AU4693" s="1">
        <v>0.0</v>
      </c>
      <c r="BA4693" s="1">
        <v>0.0</v>
      </c>
      <c r="BC4693" s="1">
        <v>0.36</v>
      </c>
      <c r="BG4693" s="1">
        <v>0.0</v>
      </c>
      <c r="BH4693" s="1">
        <v>0.0</v>
      </c>
      <c r="BJ4693" s="1">
        <v>0.0</v>
      </c>
      <c r="BO4693" s="1">
        <v>0.988</v>
      </c>
      <c r="BP4693" s="1">
        <v>0.01</v>
      </c>
      <c r="BR4693" s="1">
        <v>1.818</v>
      </c>
      <c r="BT4693" s="1">
        <v>0.0</v>
      </c>
      <c r="BU4693" s="1">
        <v>0.0</v>
      </c>
      <c r="BW4693" s="1">
        <v>0.0</v>
      </c>
      <c r="BX4693" s="1">
        <v>0.0</v>
      </c>
      <c r="BY4693" s="1">
        <v>0.0</v>
      </c>
      <c r="BZ4693" s="1">
        <v>0.0</v>
      </c>
      <c r="CA4693" s="1">
        <v>0.0</v>
      </c>
      <c r="CB4693" s="1">
        <v>0.0</v>
      </c>
      <c r="CG4693" s="1">
        <v>53.344</v>
      </c>
      <c r="CH4693" s="1">
        <v>0.54</v>
      </c>
      <c r="CJ4693" s="1">
        <v>-1.973</v>
      </c>
      <c r="CK4693" s="1">
        <v>-1.664</v>
      </c>
      <c r="CL4693" s="1">
        <v>8165.873</v>
      </c>
      <c r="CM4693" s="1">
        <v>82.663</v>
      </c>
      <c r="CN4693" s="1">
        <v>98.182</v>
      </c>
      <c r="CQ4693" s="1">
        <v>0.0</v>
      </c>
      <c r="CR4693" s="1">
        <v>0.0</v>
      </c>
      <c r="CU4693" s="1">
        <v>0.0</v>
      </c>
      <c r="CV4693" s="1">
        <v>0.0</v>
      </c>
      <c r="CX4693" s="1">
        <v>0.0</v>
      </c>
      <c r="CY4693" s="1">
        <v>0.0</v>
      </c>
      <c r="DA4693" s="1">
        <v>54.332</v>
      </c>
      <c r="DB4693" s="1">
        <v>7.87</v>
      </c>
      <c r="DF4693" s="1">
        <v>0.988</v>
      </c>
      <c r="DG4693" s="1">
        <v>0.01</v>
      </c>
      <c r="DI4693" s="1">
        <v>1.818</v>
      </c>
      <c r="DN4693" s="1">
        <v>0.988</v>
      </c>
      <c r="DO4693" s="1">
        <v>0.01</v>
      </c>
      <c r="DQ4693" s="1">
        <v>1.818</v>
      </c>
      <c r="DV4693" s="1">
        <v>0.0</v>
      </c>
      <c r="DW4693" s="1">
        <v>0.0</v>
      </c>
      <c r="DY4693" s="1">
        <v>0.0</v>
      </c>
    </row>
    <row r="4694">
      <c r="A4694" s="1" t="s">
        <v>496</v>
      </c>
      <c r="B4694" s="1">
        <v>2019.0</v>
      </c>
      <c r="C4694" s="1" t="s">
        <v>497</v>
      </c>
      <c r="D4694" s="1">
        <v>1.042334E7</v>
      </c>
      <c r="G4694" s="1">
        <v>0.0</v>
      </c>
      <c r="H4694" s="1">
        <v>0.0</v>
      </c>
      <c r="I4694" s="1">
        <v>0.0</v>
      </c>
      <c r="J4694" s="1">
        <v>0.0</v>
      </c>
      <c r="K4694" s="1">
        <v>0.0</v>
      </c>
      <c r="L4694" s="1">
        <v>0.0</v>
      </c>
      <c r="N4694" s="1">
        <v>642.857</v>
      </c>
      <c r="S4694" s="1">
        <v>0.0</v>
      </c>
      <c r="T4694" s="1">
        <v>0.0</v>
      </c>
      <c r="Y4694" s="1">
        <v>0.0</v>
      </c>
      <c r="AA4694" s="1">
        <v>0.56</v>
      </c>
      <c r="AB4694" s="1">
        <v>53.726</v>
      </c>
      <c r="AC4694" s="1">
        <v>0.56</v>
      </c>
      <c r="AE4694" s="1">
        <v>-5.638</v>
      </c>
      <c r="AF4694" s="1">
        <v>-0.444</v>
      </c>
      <c r="AG4694" s="1">
        <v>712.498</v>
      </c>
      <c r="AK4694" s="1">
        <v>52.766</v>
      </c>
      <c r="AL4694" s="1">
        <v>0.55</v>
      </c>
      <c r="AO4694" s="1">
        <v>98.214</v>
      </c>
      <c r="AT4694" s="1">
        <v>0.0</v>
      </c>
      <c r="AU4694" s="1">
        <v>0.0</v>
      </c>
      <c r="BA4694" s="1">
        <v>0.0</v>
      </c>
      <c r="BC4694" s="1">
        <v>0.36</v>
      </c>
      <c r="BG4694" s="1">
        <v>0.0</v>
      </c>
      <c r="BH4694" s="1">
        <v>0.0</v>
      </c>
      <c r="BJ4694" s="1">
        <v>0.0</v>
      </c>
      <c r="BO4694" s="1">
        <v>0.959</v>
      </c>
      <c r="BP4694" s="1">
        <v>0.01</v>
      </c>
      <c r="BR4694" s="1">
        <v>1.786</v>
      </c>
      <c r="BT4694" s="1">
        <v>0.0</v>
      </c>
      <c r="BU4694" s="1">
        <v>0.0</v>
      </c>
      <c r="BW4694" s="1">
        <v>0.0</v>
      </c>
      <c r="BX4694" s="1">
        <v>0.0</v>
      </c>
      <c r="BY4694" s="1">
        <v>0.0</v>
      </c>
      <c r="BZ4694" s="1">
        <v>0.0</v>
      </c>
      <c r="CA4694" s="1">
        <v>0.0</v>
      </c>
      <c r="CB4694" s="1">
        <v>0.0</v>
      </c>
      <c r="CG4694" s="1">
        <v>52.766</v>
      </c>
      <c r="CH4694" s="1">
        <v>0.55</v>
      </c>
      <c r="CJ4694" s="1">
        <v>18.864</v>
      </c>
      <c r="CK4694" s="1">
        <v>15.593</v>
      </c>
      <c r="CL4694" s="1">
        <v>9426.535</v>
      </c>
      <c r="CM4694" s="1">
        <v>98.256</v>
      </c>
      <c r="CN4694" s="1">
        <v>98.214</v>
      </c>
      <c r="CQ4694" s="1">
        <v>0.0</v>
      </c>
      <c r="CR4694" s="1">
        <v>0.0</v>
      </c>
      <c r="CU4694" s="1">
        <v>0.0</v>
      </c>
      <c r="CV4694" s="1">
        <v>0.0</v>
      </c>
      <c r="CX4694" s="1">
        <v>0.0</v>
      </c>
      <c r="CY4694" s="1">
        <v>0.0</v>
      </c>
      <c r="DA4694" s="1">
        <v>53.726</v>
      </c>
      <c r="DB4694" s="1">
        <v>7.427</v>
      </c>
      <c r="DF4694" s="1">
        <v>0.959</v>
      </c>
      <c r="DG4694" s="1">
        <v>0.01</v>
      </c>
      <c r="DI4694" s="1">
        <v>1.786</v>
      </c>
      <c r="DN4694" s="1">
        <v>0.959</v>
      </c>
      <c r="DO4694" s="1">
        <v>0.01</v>
      </c>
      <c r="DQ4694" s="1">
        <v>1.786</v>
      </c>
      <c r="DV4694" s="1">
        <v>0.0</v>
      </c>
      <c r="DW4694" s="1">
        <v>0.0</v>
      </c>
      <c r="DY4694" s="1">
        <v>0.0</v>
      </c>
    </row>
    <row r="4695">
      <c r="A4695" s="1" t="s">
        <v>496</v>
      </c>
      <c r="B4695" s="1">
        <v>2020.0</v>
      </c>
      <c r="C4695" s="1" t="s">
        <v>497</v>
      </c>
      <c r="D4695" s="1">
        <v>1.0698419E7</v>
      </c>
      <c r="G4695" s="1">
        <v>0.0</v>
      </c>
      <c r="H4695" s="1">
        <v>0.0</v>
      </c>
      <c r="I4695" s="1">
        <v>0.0</v>
      </c>
      <c r="J4695" s="1">
        <v>0.0</v>
      </c>
      <c r="K4695" s="1">
        <v>0.0</v>
      </c>
      <c r="L4695" s="1">
        <v>0.0</v>
      </c>
      <c r="N4695" s="1">
        <v>642.857</v>
      </c>
      <c r="S4695" s="1">
        <v>0.0</v>
      </c>
      <c r="T4695" s="1">
        <v>0.0</v>
      </c>
      <c r="Y4695" s="1">
        <v>0.0</v>
      </c>
      <c r="AA4695" s="1">
        <v>0.56</v>
      </c>
      <c r="AB4695" s="1">
        <v>52.344</v>
      </c>
      <c r="AC4695" s="1">
        <v>0.56</v>
      </c>
      <c r="AE4695" s="1">
        <v>-9.467</v>
      </c>
      <c r="AF4695" s="1">
        <v>-0.703</v>
      </c>
      <c r="AG4695" s="1">
        <v>628.459</v>
      </c>
      <c r="AK4695" s="1">
        <v>51.409</v>
      </c>
      <c r="AL4695" s="1">
        <v>0.55</v>
      </c>
      <c r="AO4695" s="1">
        <v>98.214</v>
      </c>
      <c r="AT4695" s="1">
        <v>0.0</v>
      </c>
      <c r="AU4695" s="1">
        <v>0.0</v>
      </c>
      <c r="BA4695" s="1">
        <v>0.0</v>
      </c>
      <c r="BC4695" s="1">
        <v>0.36</v>
      </c>
      <c r="BG4695" s="1">
        <v>0.0</v>
      </c>
      <c r="BH4695" s="1">
        <v>0.0</v>
      </c>
      <c r="BJ4695" s="1">
        <v>0.0</v>
      </c>
      <c r="BO4695" s="1">
        <v>0.935</v>
      </c>
      <c r="BP4695" s="1">
        <v>0.01</v>
      </c>
      <c r="BR4695" s="1">
        <v>1.786</v>
      </c>
      <c r="BT4695" s="1">
        <v>0.0</v>
      </c>
      <c r="BU4695" s="1">
        <v>0.0</v>
      </c>
      <c r="BW4695" s="1">
        <v>0.0</v>
      </c>
      <c r="BX4695" s="1">
        <v>0.0</v>
      </c>
      <c r="BY4695" s="1">
        <v>0.0</v>
      </c>
      <c r="BZ4695" s="1">
        <v>0.0</v>
      </c>
      <c r="CA4695" s="1">
        <v>0.0</v>
      </c>
      <c r="CB4695" s="1">
        <v>0.0</v>
      </c>
      <c r="CG4695" s="1">
        <v>51.409</v>
      </c>
      <c r="CH4695" s="1">
        <v>0.55</v>
      </c>
      <c r="CJ4695" s="1">
        <v>-3.814</v>
      </c>
      <c r="CK4695" s="1">
        <v>-3.748</v>
      </c>
      <c r="CL4695" s="1">
        <v>8833.831</v>
      </c>
      <c r="CM4695" s="1">
        <v>94.508</v>
      </c>
      <c r="CN4695" s="1">
        <v>98.214</v>
      </c>
      <c r="CQ4695" s="1">
        <v>0.0</v>
      </c>
      <c r="CR4695" s="1">
        <v>0.0</v>
      </c>
      <c r="CU4695" s="1">
        <v>0.0</v>
      </c>
      <c r="CV4695" s="1">
        <v>0.0</v>
      </c>
      <c r="CX4695" s="1">
        <v>0.0</v>
      </c>
      <c r="CY4695" s="1">
        <v>0.0</v>
      </c>
      <c r="DA4695" s="1">
        <v>52.344</v>
      </c>
      <c r="DB4695" s="1">
        <v>6.724</v>
      </c>
      <c r="DF4695" s="1">
        <v>0.935</v>
      </c>
      <c r="DG4695" s="1">
        <v>0.01</v>
      </c>
      <c r="DI4695" s="1">
        <v>1.786</v>
      </c>
      <c r="DN4695" s="1">
        <v>0.935</v>
      </c>
      <c r="DO4695" s="1">
        <v>0.01</v>
      </c>
      <c r="DQ4695" s="1">
        <v>1.786</v>
      </c>
      <c r="DV4695" s="1">
        <v>0.0</v>
      </c>
      <c r="DW4695" s="1">
        <v>0.0</v>
      </c>
      <c r="DY4695" s="1">
        <v>0.0</v>
      </c>
    </row>
    <row r="4696">
      <c r="A4696" s="1" t="s">
        <v>496</v>
      </c>
      <c r="B4696" s="1">
        <v>2021.0</v>
      </c>
      <c r="C4696" s="1" t="s">
        <v>497</v>
      </c>
      <c r="D4696" s="1">
        <v>1.0865735E7</v>
      </c>
      <c r="G4696" s="1">
        <v>0.0</v>
      </c>
      <c r="H4696" s="1">
        <v>0.0</v>
      </c>
      <c r="I4696" s="1">
        <v>0.0</v>
      </c>
      <c r="J4696" s="1">
        <v>0.0</v>
      </c>
      <c r="K4696" s="1">
        <v>0.0</v>
      </c>
      <c r="L4696" s="1">
        <v>0.0</v>
      </c>
      <c r="N4696" s="1">
        <v>637.931</v>
      </c>
      <c r="S4696" s="1">
        <v>0.0</v>
      </c>
      <c r="T4696" s="1">
        <v>0.0</v>
      </c>
      <c r="Y4696" s="1">
        <v>0.0</v>
      </c>
      <c r="AA4696" s="1">
        <v>0.58</v>
      </c>
      <c r="AB4696" s="1">
        <v>53.379</v>
      </c>
      <c r="AC4696" s="1">
        <v>0.58</v>
      </c>
      <c r="AE4696" s="1">
        <v>8.169</v>
      </c>
      <c r="AF4696" s="1">
        <v>0.549</v>
      </c>
      <c r="AG4696" s="1">
        <v>669.332</v>
      </c>
      <c r="AK4696" s="1">
        <v>51.538</v>
      </c>
      <c r="AL4696" s="1">
        <v>0.56</v>
      </c>
      <c r="AO4696" s="1">
        <v>96.552</v>
      </c>
      <c r="AT4696" s="1">
        <v>0.0</v>
      </c>
      <c r="AU4696" s="1">
        <v>0.0</v>
      </c>
      <c r="BA4696" s="1">
        <v>0.0</v>
      </c>
      <c r="BC4696" s="1">
        <v>0.37</v>
      </c>
      <c r="BG4696" s="1">
        <v>0.0</v>
      </c>
      <c r="BH4696" s="1">
        <v>0.0</v>
      </c>
      <c r="BJ4696" s="1">
        <v>0.0</v>
      </c>
      <c r="BO4696" s="1">
        <v>1.841</v>
      </c>
      <c r="BP4696" s="1">
        <v>0.02</v>
      </c>
      <c r="BR4696" s="1">
        <v>3.448</v>
      </c>
      <c r="BT4696" s="1">
        <v>0.0</v>
      </c>
      <c r="BU4696" s="1">
        <v>0.0</v>
      </c>
      <c r="BW4696" s="1">
        <v>0.0</v>
      </c>
      <c r="BX4696" s="1">
        <v>0.0</v>
      </c>
      <c r="BY4696" s="1">
        <v>0.0</v>
      </c>
      <c r="BZ4696" s="1">
        <v>0.0</v>
      </c>
      <c r="CA4696" s="1">
        <v>0.0</v>
      </c>
      <c r="CB4696" s="1">
        <v>0.0</v>
      </c>
      <c r="CG4696" s="1">
        <v>51.538</v>
      </c>
      <c r="CH4696" s="1">
        <v>0.56</v>
      </c>
      <c r="CJ4696" s="1">
        <v>-7.513</v>
      </c>
      <c r="CK4696" s="1">
        <v>-7.1</v>
      </c>
      <c r="CL4696" s="1">
        <v>8044.333</v>
      </c>
      <c r="CM4696" s="1">
        <v>87.408</v>
      </c>
      <c r="CN4696" s="1">
        <v>96.552</v>
      </c>
      <c r="CQ4696" s="1">
        <v>0.0</v>
      </c>
      <c r="CR4696" s="1">
        <v>0.0</v>
      </c>
      <c r="CU4696" s="1">
        <v>0.0</v>
      </c>
      <c r="CV4696" s="1">
        <v>0.0</v>
      </c>
      <c r="CX4696" s="1">
        <v>0.0</v>
      </c>
      <c r="CY4696" s="1">
        <v>0.0</v>
      </c>
      <c r="DA4696" s="1">
        <v>53.379</v>
      </c>
      <c r="DB4696" s="1">
        <v>7.273</v>
      </c>
      <c r="DF4696" s="1">
        <v>1.841</v>
      </c>
      <c r="DG4696" s="1">
        <v>0.02</v>
      </c>
      <c r="DI4696" s="1">
        <v>3.448</v>
      </c>
      <c r="DN4696" s="1">
        <v>1.841</v>
      </c>
      <c r="DO4696" s="1">
        <v>0.02</v>
      </c>
      <c r="DQ4696" s="1">
        <v>3.448</v>
      </c>
      <c r="DV4696" s="1">
        <v>0.0</v>
      </c>
      <c r="DW4696" s="1">
        <v>0.0</v>
      </c>
      <c r="DY4696" s="1">
        <v>0.0</v>
      </c>
    </row>
    <row r="4697">
      <c r="A4697" s="1" t="s">
        <v>496</v>
      </c>
      <c r="B4697" s="1">
        <v>2022.0</v>
      </c>
      <c r="C4697" s="1" t="s">
        <v>497</v>
      </c>
      <c r="D4697" s="1">
        <v>1.1021133E7</v>
      </c>
      <c r="G4697" s="1">
        <v>0.0</v>
      </c>
      <c r="H4697" s="1">
        <v>0.0</v>
      </c>
      <c r="I4697" s="1">
        <v>0.0</v>
      </c>
      <c r="J4697" s="1">
        <v>0.0</v>
      </c>
      <c r="K4697" s="1">
        <v>0.0</v>
      </c>
      <c r="L4697" s="1">
        <v>0.0</v>
      </c>
      <c r="N4697" s="1">
        <v>611.111</v>
      </c>
      <c r="S4697" s="1">
        <v>0.0</v>
      </c>
      <c r="T4697" s="1">
        <v>0.0</v>
      </c>
      <c r="Y4697" s="1">
        <v>0.0</v>
      </c>
      <c r="AA4697" s="1">
        <v>0.54</v>
      </c>
      <c r="AB4697" s="1">
        <v>48.997</v>
      </c>
      <c r="AC4697" s="1">
        <v>0.54</v>
      </c>
      <c r="AE4697" s="1">
        <v>-5.932</v>
      </c>
      <c r="AF4697" s="1">
        <v>-0.431</v>
      </c>
      <c r="AG4697" s="1">
        <v>620.751</v>
      </c>
      <c r="AK4697" s="1">
        <v>45.367</v>
      </c>
      <c r="AL4697" s="1">
        <v>0.5</v>
      </c>
      <c r="AO4697" s="1">
        <v>92.593</v>
      </c>
      <c r="AT4697" s="1">
        <v>0.0</v>
      </c>
      <c r="AU4697" s="1">
        <v>0.0</v>
      </c>
      <c r="BA4697" s="1">
        <v>0.0</v>
      </c>
      <c r="BC4697" s="1">
        <v>0.33</v>
      </c>
      <c r="BG4697" s="1">
        <v>0.0</v>
      </c>
      <c r="BH4697" s="1">
        <v>0.0</v>
      </c>
      <c r="BJ4697" s="1">
        <v>0.0</v>
      </c>
      <c r="BO4697" s="1">
        <v>3.629</v>
      </c>
      <c r="BP4697" s="1">
        <v>0.04</v>
      </c>
      <c r="BR4697" s="1">
        <v>7.407</v>
      </c>
      <c r="BT4697" s="1">
        <v>0.0</v>
      </c>
      <c r="BU4697" s="1">
        <v>0.0</v>
      </c>
      <c r="BW4697" s="1">
        <v>0.0</v>
      </c>
      <c r="BX4697" s="1">
        <v>0.0</v>
      </c>
      <c r="BY4697" s="1">
        <v>0.0</v>
      </c>
      <c r="BZ4697" s="1">
        <v>0.0</v>
      </c>
      <c r="CA4697" s="1">
        <v>0.0</v>
      </c>
      <c r="CB4697" s="1">
        <v>0.0</v>
      </c>
      <c r="CG4697" s="1">
        <v>45.367</v>
      </c>
      <c r="CH4697" s="1">
        <v>0.5</v>
      </c>
      <c r="CJ4697" s="1">
        <v>-7.555</v>
      </c>
      <c r="CK4697" s="1">
        <v>-6.604</v>
      </c>
      <c r="CL4697" s="1">
        <v>7331.699</v>
      </c>
      <c r="CM4697" s="1">
        <v>80.804</v>
      </c>
      <c r="CN4697" s="1">
        <v>92.593</v>
      </c>
      <c r="CQ4697" s="1">
        <v>0.0</v>
      </c>
      <c r="CR4697" s="1">
        <v>0.0</v>
      </c>
      <c r="CU4697" s="1">
        <v>0.0</v>
      </c>
      <c r="CV4697" s="1">
        <v>0.0</v>
      </c>
      <c r="CX4697" s="1">
        <v>0.0</v>
      </c>
      <c r="CY4697" s="1">
        <v>0.0</v>
      </c>
      <c r="DA4697" s="1">
        <v>48.997</v>
      </c>
      <c r="DB4697" s="1">
        <v>6.841</v>
      </c>
      <c r="DF4697" s="1">
        <v>3.629</v>
      </c>
      <c r="DG4697" s="1">
        <v>0.04</v>
      </c>
      <c r="DI4697" s="1">
        <v>7.407</v>
      </c>
      <c r="DN4697" s="1">
        <v>3.629</v>
      </c>
      <c r="DO4697" s="1">
        <v>0.04</v>
      </c>
      <c r="DQ4697" s="1">
        <v>7.407</v>
      </c>
      <c r="DV4697" s="1">
        <v>0.0</v>
      </c>
      <c r="DW4697" s="1">
        <v>0.0</v>
      </c>
      <c r="DY4697" s="1">
        <v>0.0</v>
      </c>
    </row>
    <row r="4698">
      <c r="A4698" s="1" t="s">
        <v>496</v>
      </c>
      <c r="B4698" s="1">
        <v>2023.0</v>
      </c>
      <c r="C4698" s="1" t="s">
        <v>497</v>
      </c>
      <c r="D4698" s="1">
        <v>1.1483321E7</v>
      </c>
      <c r="G4698" s="1">
        <v>0.0</v>
      </c>
      <c r="H4698" s="1">
        <v>0.0</v>
      </c>
      <c r="I4698" s="1">
        <v>0.0</v>
      </c>
      <c r="J4698" s="1">
        <v>0.0</v>
      </c>
      <c r="K4698" s="1">
        <v>0.0</v>
      </c>
      <c r="L4698" s="1">
        <v>0.0</v>
      </c>
      <c r="N4698" s="1">
        <v>610.17</v>
      </c>
      <c r="S4698" s="1">
        <v>0.0</v>
      </c>
      <c r="T4698" s="1">
        <v>0.0</v>
      </c>
      <c r="Y4698" s="1">
        <v>0.0</v>
      </c>
      <c r="AA4698" s="1">
        <v>0.59</v>
      </c>
      <c r="AB4698" s="1">
        <v>51.379</v>
      </c>
      <c r="AC4698" s="1">
        <v>0.59</v>
      </c>
      <c r="AE4698" s="1">
        <v>2.912</v>
      </c>
      <c r="AF4698" s="1">
        <v>0.199</v>
      </c>
      <c r="AG4698" s="1">
        <v>613.114</v>
      </c>
      <c r="AK4698" s="1">
        <v>47.896</v>
      </c>
      <c r="AL4698" s="1">
        <v>0.55</v>
      </c>
      <c r="AO4698" s="1">
        <v>93.22</v>
      </c>
      <c r="AT4698" s="1">
        <v>0.0</v>
      </c>
      <c r="AU4698" s="1">
        <v>0.0</v>
      </c>
      <c r="BA4698" s="1">
        <v>0.0</v>
      </c>
      <c r="BC4698" s="1">
        <v>0.36</v>
      </c>
      <c r="BG4698" s="1">
        <v>0.0</v>
      </c>
      <c r="BH4698" s="1">
        <v>0.0</v>
      </c>
      <c r="BJ4698" s="1">
        <v>0.0</v>
      </c>
      <c r="BO4698" s="1">
        <v>3.483</v>
      </c>
      <c r="BP4698" s="1">
        <v>0.04</v>
      </c>
      <c r="BR4698" s="1">
        <v>6.78</v>
      </c>
      <c r="BT4698" s="1">
        <v>0.0</v>
      </c>
      <c r="BU4698" s="1">
        <v>0.0</v>
      </c>
      <c r="BW4698" s="1">
        <v>0.0</v>
      </c>
      <c r="BX4698" s="1">
        <v>0.0</v>
      </c>
      <c r="BY4698" s="1">
        <v>0.0</v>
      </c>
      <c r="BZ4698" s="1">
        <v>0.0</v>
      </c>
      <c r="CA4698" s="1">
        <v>0.0</v>
      </c>
      <c r="CB4698" s="1">
        <v>0.0</v>
      </c>
      <c r="CG4698" s="1">
        <v>47.896</v>
      </c>
      <c r="CH4698" s="1">
        <v>0.55</v>
      </c>
      <c r="CJ4698" s="1">
        <v>4.676</v>
      </c>
      <c r="CK4698" s="1">
        <v>3.778</v>
      </c>
      <c r="CL4698" s="1">
        <v>7365.607</v>
      </c>
      <c r="CM4698" s="1">
        <v>84.582</v>
      </c>
      <c r="CN4698" s="1">
        <v>93.22</v>
      </c>
      <c r="CQ4698" s="1">
        <v>0.0</v>
      </c>
      <c r="CR4698" s="1">
        <v>0.0</v>
      </c>
      <c r="CU4698" s="1">
        <v>0.0</v>
      </c>
      <c r="CV4698" s="1">
        <v>0.0</v>
      </c>
      <c r="CX4698" s="1">
        <v>0.0</v>
      </c>
      <c r="CY4698" s="1">
        <v>0.0</v>
      </c>
      <c r="DA4698" s="1">
        <v>51.379</v>
      </c>
      <c r="DB4698" s="1">
        <v>7.041</v>
      </c>
      <c r="DF4698" s="1">
        <v>3.483</v>
      </c>
      <c r="DG4698" s="1">
        <v>0.04</v>
      </c>
      <c r="DI4698" s="1">
        <v>6.78</v>
      </c>
      <c r="DN4698" s="1">
        <v>3.483</v>
      </c>
      <c r="DO4698" s="1">
        <v>0.04</v>
      </c>
      <c r="DQ4698" s="1">
        <v>6.78</v>
      </c>
      <c r="DV4698" s="1">
        <v>0.0</v>
      </c>
      <c r="DW4698" s="1">
        <v>0.0</v>
      </c>
      <c r="DY4698" s="1">
        <v>0.0</v>
      </c>
    </row>
    <row r="4699">
      <c r="A4699" s="1" t="s">
        <v>496</v>
      </c>
      <c r="B4699" s="1">
        <v>2024.0</v>
      </c>
      <c r="C4699" s="1" t="s">
        <v>497</v>
      </c>
      <c r="D4699" s="1">
        <v>1.1943365E7</v>
      </c>
      <c r="G4699" s="1">
        <v>0.0</v>
      </c>
      <c r="H4699" s="1">
        <v>0.0</v>
      </c>
      <c r="I4699" s="1">
        <v>0.0</v>
      </c>
      <c r="BW4699" s="1">
        <v>0.0</v>
      </c>
      <c r="BX4699" s="1">
        <v>0.0</v>
      </c>
      <c r="BY4699" s="1">
        <v>0.0</v>
      </c>
      <c r="BZ4699" s="1">
        <v>0.0</v>
      </c>
      <c r="CA4699" s="1">
        <v>0.0</v>
      </c>
      <c r="CJ4699" s="1">
        <v>-41.255</v>
      </c>
      <c r="CK4699" s="1">
        <v>-34.894</v>
      </c>
      <c r="CL4699" s="1">
        <v>4160.274</v>
      </c>
      <c r="CM4699" s="1">
        <v>49.688</v>
      </c>
    </row>
    <row r="4700">
      <c r="A4700" s="1" t="s">
        <v>498</v>
      </c>
      <c r="B4700" s="1">
        <v>2000.0</v>
      </c>
      <c r="C4700" s="1" t="s">
        <v>499</v>
      </c>
      <c r="D4700" s="1">
        <v>4.1019721E7</v>
      </c>
      <c r="E4700" s="1">
        <v>1.09499875328E12</v>
      </c>
      <c r="G4700" s="1">
        <v>0.0</v>
      </c>
      <c r="H4700" s="1">
        <v>0.0</v>
      </c>
      <c r="I4700" s="1">
        <v>0.0</v>
      </c>
      <c r="J4700" s="1">
        <v>36.324</v>
      </c>
      <c r="K4700" s="1">
        <v>1.49</v>
      </c>
      <c r="L4700" s="1">
        <v>0.674</v>
      </c>
      <c r="M4700" s="1">
        <v>0.0</v>
      </c>
      <c r="N4700" s="1">
        <v>470.94</v>
      </c>
      <c r="O4700" s="1">
        <v>6.8</v>
      </c>
      <c r="P4700" s="1">
        <v>15.503</v>
      </c>
      <c r="Q4700" s="1">
        <v>5935.82</v>
      </c>
      <c r="R4700" s="1">
        <v>243.486</v>
      </c>
      <c r="S4700" s="1">
        <v>1928.097</v>
      </c>
      <c r="T4700" s="1">
        <v>79.09</v>
      </c>
      <c r="U4700" s="1">
        <v>-2.854</v>
      </c>
      <c r="V4700" s="1">
        <v>-2.849</v>
      </c>
      <c r="W4700" s="1">
        <v>2364.858</v>
      </c>
      <c r="X4700" s="1">
        <v>97.006</v>
      </c>
      <c r="Y4700" s="1">
        <v>35.8</v>
      </c>
      <c r="Z4700" s="1">
        <v>16.068</v>
      </c>
      <c r="AA4700" s="1">
        <v>225.36</v>
      </c>
      <c r="AB4700" s="1">
        <v>5493.943</v>
      </c>
      <c r="AC4700" s="1">
        <v>220.92</v>
      </c>
      <c r="AD4700" s="1">
        <v>16.495</v>
      </c>
      <c r="AE4700" s="1">
        <v>5.804</v>
      </c>
      <c r="AF4700" s="1">
        <v>83.675</v>
      </c>
      <c r="AG4700" s="1">
        <v>37185.727</v>
      </c>
      <c r="AH4700" s="1">
        <v>1.393</v>
      </c>
      <c r="AI4700" s="1">
        <v>4.122</v>
      </c>
      <c r="AJ4700" s="1">
        <v>49.196</v>
      </c>
      <c r="AK4700" s="1">
        <v>3028.3</v>
      </c>
      <c r="AL4700" s="1">
        <v>124.22</v>
      </c>
      <c r="AM4700" s="1">
        <v>30292.811</v>
      </c>
      <c r="AN4700" s="1">
        <v>1242.603</v>
      </c>
      <c r="AO4700" s="1">
        <v>56.229</v>
      </c>
      <c r="AP4700" s="1">
        <v>81.999</v>
      </c>
      <c r="AQ4700" s="1">
        <v>14.521</v>
      </c>
      <c r="AR4700" s="1">
        <v>22.439</v>
      </c>
      <c r="AS4700" s="1">
        <v>176.964</v>
      </c>
      <c r="AT4700" s="1">
        <v>491.958</v>
      </c>
      <c r="AU4700" s="1">
        <v>20.18</v>
      </c>
      <c r="AV4700" s="1">
        <v>4314.12</v>
      </c>
      <c r="AW4700" s="1">
        <v>7.235</v>
      </c>
      <c r="AX4700" s="1">
        <v>0.122</v>
      </c>
      <c r="AY4700" s="1">
        <v>44.225</v>
      </c>
      <c r="AZ4700" s="1">
        <v>1.814</v>
      </c>
      <c r="BA4700" s="1">
        <v>9.135</v>
      </c>
      <c r="BB4700" s="1">
        <v>11.678</v>
      </c>
      <c r="BC4700" s="1">
        <v>104.04</v>
      </c>
      <c r="BD4700" s="1">
        <v>29.336</v>
      </c>
      <c r="BE4700" s="1">
        <v>18.631</v>
      </c>
      <c r="BF4700" s="1">
        <v>82.139</v>
      </c>
      <c r="BG4700" s="1">
        <v>688.937</v>
      </c>
      <c r="BH4700" s="1">
        <v>28.26</v>
      </c>
      <c r="BI4700" s="1">
        <v>2002.424</v>
      </c>
      <c r="BJ4700" s="1">
        <v>12.792</v>
      </c>
      <c r="BK4700" s="1">
        <v>5.42</v>
      </c>
      <c r="BL4700" s="1">
        <v>13.705</v>
      </c>
      <c r="BM4700" s="1">
        <v>32.736</v>
      </c>
      <c r="BN4700" s="1">
        <v>272.78</v>
      </c>
      <c r="BO4700" s="1">
        <v>2357.403</v>
      </c>
      <c r="BP4700" s="1">
        <v>96.7</v>
      </c>
      <c r="BQ4700" s="1">
        <v>6649.96</v>
      </c>
      <c r="BR4700" s="1">
        <v>43.771</v>
      </c>
      <c r="BS4700" s="1">
        <v>18.001</v>
      </c>
      <c r="BT4700" s="1">
        <v>4.44</v>
      </c>
      <c r="BU4700" s="1">
        <v>1.97</v>
      </c>
      <c r="BV4700" s="1">
        <v>5.699</v>
      </c>
      <c r="BW4700" s="1">
        <v>9.317</v>
      </c>
      <c r="BX4700" s="1">
        <v>172.794</v>
      </c>
      <c r="BY4700" s="1">
        <v>1516.588</v>
      </c>
      <c r="BZ4700" s="1">
        <v>62.21</v>
      </c>
      <c r="CA4700" s="1">
        <v>4212.472</v>
      </c>
      <c r="CB4700" s="1">
        <v>28.16</v>
      </c>
      <c r="CC4700" s="1">
        <v>11.403</v>
      </c>
      <c r="CD4700" s="1">
        <v>1.388</v>
      </c>
      <c r="CE4700" s="1">
        <v>11.254</v>
      </c>
      <c r="CF4700" s="1">
        <v>822.153</v>
      </c>
      <c r="CG4700" s="1">
        <v>608.244</v>
      </c>
      <c r="CH4700" s="1">
        <v>24.95</v>
      </c>
      <c r="CI4700" s="1">
        <v>20042.871</v>
      </c>
      <c r="CJ4700" s="1">
        <v>-21.631</v>
      </c>
      <c r="CK4700" s="1">
        <v>-0.814</v>
      </c>
      <c r="CL4700" s="1">
        <v>71.877</v>
      </c>
      <c r="CM4700" s="1">
        <v>2.948</v>
      </c>
      <c r="CN4700" s="1">
        <v>11.294</v>
      </c>
      <c r="CO4700" s="1">
        <v>54.254</v>
      </c>
      <c r="CP4700" s="1">
        <v>4.666</v>
      </c>
      <c r="CQ4700" s="1">
        <v>1.49</v>
      </c>
      <c r="CR4700" s="1">
        <v>0.0</v>
      </c>
      <c r="CS4700" s="1">
        <v>-13.399</v>
      </c>
      <c r="CT4700" s="1">
        <v>-0.722</v>
      </c>
      <c r="CU4700" s="1">
        <v>36.324</v>
      </c>
      <c r="CV4700" s="1">
        <v>0.0</v>
      </c>
      <c r="CW4700" s="1">
        <v>113.741</v>
      </c>
      <c r="CX4700" s="1">
        <v>0.674</v>
      </c>
      <c r="CY4700" s="1">
        <v>0.0</v>
      </c>
      <c r="CZ4700" s="1">
        <v>0.308</v>
      </c>
      <c r="DA4700" s="1">
        <v>5385.702</v>
      </c>
      <c r="DB4700" s="1">
        <v>1525.348</v>
      </c>
      <c r="DC4700" s="1">
        <v>30.935</v>
      </c>
      <c r="DD4700" s="1">
        <v>23.42</v>
      </c>
      <c r="DE4700" s="1">
        <v>99.985</v>
      </c>
      <c r="DF4700" s="1">
        <v>840.815</v>
      </c>
      <c r="DG4700" s="1">
        <v>34.49</v>
      </c>
      <c r="DH4700" s="1">
        <v>2437.488</v>
      </c>
      <c r="DI4700" s="1">
        <v>15.612</v>
      </c>
      <c r="DJ4700" s="1">
        <v>6.598</v>
      </c>
      <c r="DK4700" s="1">
        <v>5.882</v>
      </c>
      <c r="DL4700" s="1">
        <v>0.003</v>
      </c>
      <c r="DM4700" s="1">
        <v>0.05</v>
      </c>
      <c r="DN4700" s="1">
        <v>0.244</v>
      </c>
      <c r="DO4700" s="1">
        <v>0.01</v>
      </c>
      <c r="DP4700" s="1">
        <v>1.219</v>
      </c>
      <c r="DQ4700" s="1">
        <v>0.005</v>
      </c>
      <c r="DR4700" s="1">
        <v>0.003</v>
      </c>
      <c r="DS4700" s="1">
        <v>72.267</v>
      </c>
      <c r="DT4700" s="1">
        <v>5.508</v>
      </c>
      <c r="DU4700" s="1">
        <v>13.131</v>
      </c>
      <c r="DV4700" s="1">
        <v>115.31</v>
      </c>
      <c r="DW4700" s="1">
        <v>4.73</v>
      </c>
      <c r="DX4700" s="1">
        <v>320.103</v>
      </c>
      <c r="DY4700" s="1">
        <v>2.141</v>
      </c>
      <c r="DZ4700" s="1">
        <v>0.866</v>
      </c>
    </row>
    <row r="4701">
      <c r="A4701" s="1" t="s">
        <v>498</v>
      </c>
      <c r="B4701" s="1">
        <v>2001.0</v>
      </c>
      <c r="C4701" s="1" t="s">
        <v>499</v>
      </c>
      <c r="D4701" s="1">
        <v>4.1245551E7</v>
      </c>
      <c r="E4701" s="1">
        <v>1.147959115776E12</v>
      </c>
      <c r="G4701" s="1">
        <v>0.0</v>
      </c>
      <c r="H4701" s="1">
        <v>0.0</v>
      </c>
      <c r="I4701" s="1">
        <v>0.0</v>
      </c>
      <c r="J4701" s="1">
        <v>39.519</v>
      </c>
      <c r="K4701" s="1">
        <v>1.63</v>
      </c>
      <c r="L4701" s="1">
        <v>0.699</v>
      </c>
      <c r="M4701" s="1">
        <v>0.0</v>
      </c>
      <c r="N4701" s="1">
        <v>422.534</v>
      </c>
      <c r="O4701" s="1">
        <v>-8.445</v>
      </c>
      <c r="P4701" s="1">
        <v>-20.562</v>
      </c>
      <c r="Q4701" s="1">
        <v>5404.797</v>
      </c>
      <c r="R4701" s="1">
        <v>222.924</v>
      </c>
      <c r="S4701" s="1">
        <v>1703.699</v>
      </c>
      <c r="T4701" s="1">
        <v>70.27</v>
      </c>
      <c r="U4701" s="1">
        <v>-5.731</v>
      </c>
      <c r="V4701" s="1">
        <v>-5.559</v>
      </c>
      <c r="W4701" s="1">
        <v>2217.131</v>
      </c>
      <c r="X4701" s="1">
        <v>91.447</v>
      </c>
      <c r="Y4701" s="1">
        <v>30.15</v>
      </c>
      <c r="Z4701" s="1">
        <v>14.154</v>
      </c>
      <c r="AA4701" s="1">
        <v>236.52</v>
      </c>
      <c r="AB4701" s="1">
        <v>5734.437</v>
      </c>
      <c r="AC4701" s="1">
        <v>233.07</v>
      </c>
      <c r="AD4701" s="1">
        <v>16.953</v>
      </c>
      <c r="AE4701" s="1">
        <v>4.047</v>
      </c>
      <c r="AF4701" s="1">
        <v>61.73</v>
      </c>
      <c r="AG4701" s="1">
        <v>38478.77</v>
      </c>
      <c r="AH4701" s="1">
        <v>1.383</v>
      </c>
      <c r="AI4701" s="1">
        <v>1.546</v>
      </c>
      <c r="AJ4701" s="1">
        <v>19.215</v>
      </c>
      <c r="AK4701" s="1">
        <v>2910.859</v>
      </c>
      <c r="AL4701" s="1">
        <v>120.06</v>
      </c>
      <c r="AM4701" s="1">
        <v>30592.814</v>
      </c>
      <c r="AN4701" s="1">
        <v>1261.818</v>
      </c>
      <c r="AO4701" s="1">
        <v>51.512</v>
      </c>
      <c r="AP4701" s="1">
        <v>80.117</v>
      </c>
      <c r="AQ4701" s="1">
        <v>7.759</v>
      </c>
      <c r="AR4701" s="1">
        <v>13.73</v>
      </c>
      <c r="AS4701" s="1">
        <v>190.694</v>
      </c>
      <c r="AT4701" s="1">
        <v>566.364</v>
      </c>
      <c r="AU4701" s="1">
        <v>23.36</v>
      </c>
      <c r="AV4701" s="1">
        <v>4623.392</v>
      </c>
      <c r="AW4701" s="1">
        <v>218.224</v>
      </c>
      <c r="AX4701" s="1">
        <v>3.959</v>
      </c>
      <c r="AY4701" s="1">
        <v>139.963</v>
      </c>
      <c r="AZ4701" s="1">
        <v>5.773</v>
      </c>
      <c r="BA4701" s="1">
        <v>10.023</v>
      </c>
      <c r="BB4701" s="1">
        <v>12.108</v>
      </c>
      <c r="BC4701" s="1">
        <v>98.48</v>
      </c>
      <c r="BD4701" s="1">
        <v>38.745</v>
      </c>
      <c r="BE4701" s="1">
        <v>31.195</v>
      </c>
      <c r="BF4701" s="1">
        <v>113.334</v>
      </c>
      <c r="BG4701" s="1">
        <v>991.38</v>
      </c>
      <c r="BH4701" s="1">
        <v>40.89</v>
      </c>
      <c r="BI4701" s="1">
        <v>2747.793</v>
      </c>
      <c r="BJ4701" s="1">
        <v>17.544</v>
      </c>
      <c r="BK4701" s="1">
        <v>7.196</v>
      </c>
      <c r="BL4701" s="1">
        <v>15.442</v>
      </c>
      <c r="BM4701" s="1">
        <v>40.378</v>
      </c>
      <c r="BN4701" s="1">
        <v>313.158</v>
      </c>
      <c r="BO4701" s="1">
        <v>2739.932</v>
      </c>
      <c r="BP4701" s="1">
        <v>113.01</v>
      </c>
      <c r="BQ4701" s="1">
        <v>7592.52</v>
      </c>
      <c r="BR4701" s="1">
        <v>48.488</v>
      </c>
      <c r="BS4701" s="1">
        <v>19.883</v>
      </c>
      <c r="BT4701" s="1">
        <v>3.45</v>
      </c>
      <c r="BU4701" s="1">
        <v>1.459</v>
      </c>
      <c r="BV4701" s="1">
        <v>2.415</v>
      </c>
      <c r="BW4701" s="1">
        <v>3.195</v>
      </c>
      <c r="BX4701" s="1">
        <v>175.989</v>
      </c>
      <c r="BY4701" s="1">
        <v>1544.651</v>
      </c>
      <c r="BZ4701" s="1">
        <v>63.71</v>
      </c>
      <c r="CA4701" s="1">
        <v>4266.859</v>
      </c>
      <c r="CB4701" s="1">
        <v>27.335</v>
      </c>
      <c r="CC4701" s="1">
        <v>11.174</v>
      </c>
      <c r="CD4701" s="1">
        <v>3.168</v>
      </c>
      <c r="CE4701" s="1">
        <v>26.046</v>
      </c>
      <c r="CF4701" s="1">
        <v>848.199</v>
      </c>
      <c r="CG4701" s="1">
        <v>640.796</v>
      </c>
      <c r="CH4701" s="1">
        <v>26.43</v>
      </c>
      <c r="CI4701" s="1">
        <v>20564.625</v>
      </c>
      <c r="CJ4701" s="1">
        <v>48.994</v>
      </c>
      <c r="CK4701" s="1">
        <v>1.445</v>
      </c>
      <c r="CL4701" s="1">
        <v>106.506</v>
      </c>
      <c r="CM4701" s="1">
        <v>4.393</v>
      </c>
      <c r="CN4701" s="1">
        <v>11.34</v>
      </c>
      <c r="CO4701" s="1">
        <v>53.855</v>
      </c>
      <c r="CP4701" s="1">
        <v>5.097</v>
      </c>
      <c r="CQ4701" s="1">
        <v>1.63</v>
      </c>
      <c r="CR4701" s="1">
        <v>0.0</v>
      </c>
      <c r="CS4701" s="1">
        <v>9.243</v>
      </c>
      <c r="CT4701" s="1">
        <v>0.431</v>
      </c>
      <c r="CU4701" s="1">
        <v>39.519</v>
      </c>
      <c r="CV4701" s="1">
        <v>0.0</v>
      </c>
      <c r="CW4701" s="1">
        <v>123.574</v>
      </c>
      <c r="CX4701" s="1">
        <v>0.699</v>
      </c>
      <c r="CY4701" s="1">
        <v>0.0</v>
      </c>
      <c r="CZ4701" s="1">
        <v>0.324</v>
      </c>
      <c r="DA4701" s="1">
        <v>5650.792</v>
      </c>
      <c r="DB4701" s="1">
        <v>1587.078</v>
      </c>
      <c r="DC4701" s="1">
        <v>38.072</v>
      </c>
      <c r="DD4701" s="1">
        <v>37.184</v>
      </c>
      <c r="DE4701" s="1">
        <v>137.169</v>
      </c>
      <c r="DF4701" s="1">
        <v>1195.28</v>
      </c>
      <c r="DG4701" s="1">
        <v>49.3</v>
      </c>
      <c r="DH4701" s="1">
        <v>3325.661</v>
      </c>
      <c r="DI4701" s="1">
        <v>21.152</v>
      </c>
      <c r="DJ4701" s="1">
        <v>8.709</v>
      </c>
      <c r="DK4701" s="1">
        <v>33.333</v>
      </c>
      <c r="DL4701" s="1">
        <v>0.016</v>
      </c>
      <c r="DM4701" s="1">
        <v>0.066</v>
      </c>
      <c r="DN4701" s="1">
        <v>0.485</v>
      </c>
      <c r="DO4701" s="1">
        <v>0.02</v>
      </c>
      <c r="DP4701" s="1">
        <v>1.607</v>
      </c>
      <c r="DQ4701" s="1">
        <v>0.009</v>
      </c>
      <c r="DR4701" s="1">
        <v>0.004</v>
      </c>
      <c r="DS4701" s="1">
        <v>42.987</v>
      </c>
      <c r="DT4701" s="1">
        <v>5.541</v>
      </c>
      <c r="DU4701" s="1">
        <v>18.671</v>
      </c>
      <c r="DV4701" s="1">
        <v>163.896</v>
      </c>
      <c r="DW4701" s="1">
        <v>6.76</v>
      </c>
      <c r="DX4701" s="1">
        <v>452.686</v>
      </c>
      <c r="DY4701" s="1">
        <v>2.9</v>
      </c>
      <c r="DZ4701" s="1">
        <v>1.185</v>
      </c>
    </row>
    <row r="4702">
      <c r="A4702" s="1" t="s">
        <v>498</v>
      </c>
      <c r="B4702" s="1">
        <v>2002.0</v>
      </c>
      <c r="C4702" s="1" t="s">
        <v>499</v>
      </c>
      <c r="D4702" s="1">
        <v>4.1755656E7</v>
      </c>
      <c r="E4702" s="1">
        <v>1.191323500544E12</v>
      </c>
      <c r="G4702" s="1">
        <v>0.0</v>
      </c>
      <c r="H4702" s="1">
        <v>0.0</v>
      </c>
      <c r="I4702" s="1">
        <v>0.0</v>
      </c>
      <c r="J4702" s="1">
        <v>62.028</v>
      </c>
      <c r="K4702" s="1">
        <v>2.59</v>
      </c>
      <c r="L4702" s="1">
        <v>1.08</v>
      </c>
      <c r="M4702" s="1">
        <v>0.0</v>
      </c>
      <c r="N4702" s="1">
        <v>481.931</v>
      </c>
      <c r="O4702" s="1">
        <v>12.677</v>
      </c>
      <c r="P4702" s="1">
        <v>28.261</v>
      </c>
      <c r="Q4702" s="1">
        <v>6015.586</v>
      </c>
      <c r="R4702" s="1">
        <v>251.185</v>
      </c>
      <c r="S4702" s="1">
        <v>1944.168</v>
      </c>
      <c r="T4702" s="1">
        <v>81.18</v>
      </c>
      <c r="U4702" s="1">
        <v>-2.277</v>
      </c>
      <c r="V4702" s="1">
        <v>-2.082</v>
      </c>
      <c r="W4702" s="1">
        <v>2140.187</v>
      </c>
      <c r="X4702" s="1">
        <v>89.365</v>
      </c>
      <c r="Y4702" s="1">
        <v>33.838</v>
      </c>
      <c r="Z4702" s="1">
        <v>15.652</v>
      </c>
      <c r="AA4702" s="1">
        <v>245.24</v>
      </c>
      <c r="AB4702" s="1">
        <v>5873.216</v>
      </c>
      <c r="AC4702" s="1">
        <v>239.91</v>
      </c>
      <c r="AD4702" s="1">
        <v>16.756</v>
      </c>
      <c r="AE4702" s="1">
        <v>1.736</v>
      </c>
      <c r="AF4702" s="1">
        <v>27.548</v>
      </c>
      <c r="AG4702" s="1">
        <v>38668.434</v>
      </c>
      <c r="AH4702" s="1">
        <v>1.355</v>
      </c>
      <c r="AI4702" s="1">
        <v>5.848</v>
      </c>
      <c r="AJ4702" s="1">
        <v>73.797</v>
      </c>
      <c r="AK4702" s="1">
        <v>3441.929</v>
      </c>
      <c r="AL4702" s="1">
        <v>143.72</v>
      </c>
      <c r="AM4702" s="1">
        <v>31986.424</v>
      </c>
      <c r="AN4702" s="1">
        <v>1335.614</v>
      </c>
      <c r="AO4702" s="1">
        <v>59.906</v>
      </c>
      <c r="AP4702" s="1">
        <v>83.226</v>
      </c>
      <c r="AQ4702" s="1">
        <v>14.337</v>
      </c>
      <c r="AR4702" s="1">
        <v>27.34</v>
      </c>
      <c r="AS4702" s="1">
        <v>218.034</v>
      </c>
      <c r="AT4702" s="1">
        <v>775.703</v>
      </c>
      <c r="AU4702" s="1">
        <v>32.39</v>
      </c>
      <c r="AV4702" s="1">
        <v>5221.672</v>
      </c>
      <c r="AW4702" s="1">
        <v>4.554</v>
      </c>
      <c r="AX4702" s="1">
        <v>0.263</v>
      </c>
      <c r="AY4702" s="1">
        <v>144.549</v>
      </c>
      <c r="AZ4702" s="1">
        <v>6.036</v>
      </c>
      <c r="BA4702" s="1">
        <v>13.501</v>
      </c>
      <c r="BB4702" s="1">
        <v>13.586</v>
      </c>
      <c r="BC4702" s="1">
        <v>115.62</v>
      </c>
      <c r="BD4702" s="1">
        <v>-44.134</v>
      </c>
      <c r="BE4702" s="1">
        <v>-50.54</v>
      </c>
      <c r="BF4702" s="1">
        <v>62.795</v>
      </c>
      <c r="BG4702" s="1">
        <v>508.195</v>
      </c>
      <c r="BH4702" s="1">
        <v>21.22</v>
      </c>
      <c r="BI4702" s="1">
        <v>1503.857</v>
      </c>
      <c r="BJ4702" s="1">
        <v>8.845</v>
      </c>
      <c r="BK4702" s="1">
        <v>3.913</v>
      </c>
      <c r="BL4702" s="1">
        <v>-13.482</v>
      </c>
      <c r="BM4702" s="1">
        <v>-43.959</v>
      </c>
      <c r="BN4702" s="1">
        <v>269.199</v>
      </c>
      <c r="BO4702" s="1">
        <v>2303.64</v>
      </c>
      <c r="BP4702" s="1">
        <v>96.19</v>
      </c>
      <c r="BQ4702" s="1">
        <v>6447.008</v>
      </c>
      <c r="BR4702" s="1">
        <v>40.094</v>
      </c>
      <c r="BS4702" s="1">
        <v>16.774</v>
      </c>
      <c r="BT4702" s="1">
        <v>5.33</v>
      </c>
      <c r="BU4702" s="1">
        <v>2.173</v>
      </c>
      <c r="BV4702" s="1">
        <v>-1.086</v>
      </c>
      <c r="BW4702" s="1">
        <v>-3.342</v>
      </c>
      <c r="BX4702" s="1">
        <v>172.647</v>
      </c>
      <c r="BY4702" s="1">
        <v>1509.257</v>
      </c>
      <c r="BZ4702" s="1">
        <v>63.02</v>
      </c>
      <c r="CA4702" s="1">
        <v>4134.687</v>
      </c>
      <c r="CB4702" s="1">
        <v>26.268</v>
      </c>
      <c r="CC4702" s="1">
        <v>10.758</v>
      </c>
      <c r="CD4702" s="1">
        <v>2.145</v>
      </c>
      <c r="CE4702" s="1">
        <v>18.196</v>
      </c>
      <c r="CF4702" s="1">
        <v>866.395</v>
      </c>
      <c r="CG4702" s="1">
        <v>722.058</v>
      </c>
      <c r="CH4702" s="1">
        <v>30.15</v>
      </c>
      <c r="CI4702" s="1">
        <v>20749.166</v>
      </c>
      <c r="CJ4702" s="1">
        <v>-9.701</v>
      </c>
      <c r="CK4702" s="1">
        <v>-0.426</v>
      </c>
      <c r="CL4702" s="1">
        <v>95.0</v>
      </c>
      <c r="CM4702" s="1">
        <v>3.967</v>
      </c>
      <c r="CN4702" s="1">
        <v>12.567</v>
      </c>
      <c r="CO4702" s="1">
        <v>53.987</v>
      </c>
      <c r="CP4702" s="1">
        <v>8.081</v>
      </c>
      <c r="CQ4702" s="1">
        <v>2.59</v>
      </c>
      <c r="CR4702" s="1">
        <v>0.0</v>
      </c>
      <c r="CS4702" s="1">
        <v>58.553</v>
      </c>
      <c r="CT4702" s="1">
        <v>2.984</v>
      </c>
      <c r="CU4702" s="1">
        <v>62.028</v>
      </c>
      <c r="CV4702" s="1">
        <v>0.0</v>
      </c>
      <c r="CW4702" s="1">
        <v>193.537</v>
      </c>
      <c r="CX4702" s="1">
        <v>1.08</v>
      </c>
      <c r="CY4702" s="1">
        <v>0.0</v>
      </c>
      <c r="CZ4702" s="1">
        <v>0.504</v>
      </c>
      <c r="DA4702" s="1">
        <v>5745.569</v>
      </c>
      <c r="DB4702" s="1">
        <v>1614.626</v>
      </c>
      <c r="DC4702" s="1">
        <v>-29.455</v>
      </c>
      <c r="DD4702" s="1">
        <v>-40.616</v>
      </c>
      <c r="DE4702" s="1">
        <v>96.552</v>
      </c>
      <c r="DF4702" s="1">
        <v>794.383</v>
      </c>
      <c r="DG4702" s="1">
        <v>33.17</v>
      </c>
      <c r="DH4702" s="1">
        <v>2312.321</v>
      </c>
      <c r="DI4702" s="1">
        <v>13.826</v>
      </c>
      <c r="DJ4702" s="1">
        <v>6.016</v>
      </c>
      <c r="DK4702" s="1">
        <v>25.0</v>
      </c>
      <c r="DL4702" s="1">
        <v>0.016</v>
      </c>
      <c r="DM4702" s="1">
        <v>0.082</v>
      </c>
      <c r="DN4702" s="1">
        <v>0.479</v>
      </c>
      <c r="DO4702" s="1">
        <v>0.02</v>
      </c>
      <c r="DP4702" s="1">
        <v>1.968</v>
      </c>
      <c r="DQ4702" s="1">
        <v>0.008</v>
      </c>
      <c r="DR4702" s="1">
        <v>0.005</v>
      </c>
      <c r="DS4702" s="1">
        <v>38.216</v>
      </c>
      <c r="DT4702" s="1">
        <v>6.923</v>
      </c>
      <c r="DU4702" s="1">
        <v>25.595</v>
      </c>
      <c r="DV4702" s="1">
        <v>223.682</v>
      </c>
      <c r="DW4702" s="1">
        <v>9.34</v>
      </c>
      <c r="DX4702" s="1">
        <v>612.959</v>
      </c>
      <c r="DY4702" s="1">
        <v>3.893</v>
      </c>
      <c r="DZ4702" s="1">
        <v>1.595</v>
      </c>
    </row>
    <row r="4703">
      <c r="A4703" s="1" t="s">
        <v>498</v>
      </c>
      <c r="B4703" s="1">
        <v>2003.0</v>
      </c>
      <c r="C4703" s="1" t="s">
        <v>499</v>
      </c>
      <c r="D4703" s="1">
        <v>4.2506499E7</v>
      </c>
      <c r="E4703" s="1">
        <v>1.239651844096E12</v>
      </c>
      <c r="G4703" s="1">
        <v>0.0</v>
      </c>
      <c r="H4703" s="1">
        <v>0.0</v>
      </c>
      <c r="I4703" s="1">
        <v>0.0</v>
      </c>
      <c r="J4703" s="1">
        <v>74.812</v>
      </c>
      <c r="K4703" s="1">
        <v>3.18</v>
      </c>
      <c r="L4703" s="1">
        <v>1.236</v>
      </c>
      <c r="M4703" s="1">
        <v>0.0</v>
      </c>
      <c r="N4703" s="1">
        <v>429.265</v>
      </c>
      <c r="O4703" s="1">
        <v>-6.802</v>
      </c>
      <c r="P4703" s="1">
        <v>-17.084</v>
      </c>
      <c r="Q4703" s="1">
        <v>5507.399</v>
      </c>
      <c r="R4703" s="1">
        <v>234.1</v>
      </c>
      <c r="S4703" s="1">
        <v>1758.084</v>
      </c>
      <c r="T4703" s="1">
        <v>74.73</v>
      </c>
      <c r="U4703" s="1">
        <v>-7.028</v>
      </c>
      <c r="V4703" s="1">
        <v>-6.28</v>
      </c>
      <c r="W4703" s="1">
        <v>1954.636</v>
      </c>
      <c r="X4703" s="1">
        <v>83.085</v>
      </c>
      <c r="Y4703" s="1">
        <v>29.044</v>
      </c>
      <c r="Z4703" s="1">
        <v>13.921</v>
      </c>
      <c r="AA4703" s="1">
        <v>258.56</v>
      </c>
      <c r="AB4703" s="1">
        <v>6082.834</v>
      </c>
      <c r="AC4703" s="1">
        <v>257.3</v>
      </c>
      <c r="AD4703" s="1">
        <v>17.434</v>
      </c>
      <c r="AE4703" s="1">
        <v>4.964</v>
      </c>
      <c r="AF4703" s="1">
        <v>80.155</v>
      </c>
      <c r="AG4703" s="1">
        <v>39871.102</v>
      </c>
      <c r="AH4703" s="1">
        <v>1.367</v>
      </c>
      <c r="AI4703" s="1">
        <v>1.693</v>
      </c>
      <c r="AJ4703" s="1">
        <v>22.608</v>
      </c>
      <c r="AK4703" s="1">
        <v>3285.85</v>
      </c>
      <c r="AL4703" s="1">
        <v>139.67</v>
      </c>
      <c r="AM4703" s="1">
        <v>31953.293</v>
      </c>
      <c r="AN4703" s="1">
        <v>1358.223</v>
      </c>
      <c r="AO4703" s="1">
        <v>54.283</v>
      </c>
      <c r="AP4703" s="1">
        <v>80.767</v>
      </c>
      <c r="AQ4703" s="1">
        <v>13.875</v>
      </c>
      <c r="AR4703" s="1">
        <v>30.253</v>
      </c>
      <c r="AS4703" s="1">
        <v>248.287</v>
      </c>
      <c r="AT4703" s="1">
        <v>926.211</v>
      </c>
      <c r="AU4703" s="1">
        <v>39.37</v>
      </c>
      <c r="AV4703" s="1">
        <v>5841.161</v>
      </c>
      <c r="AW4703" s="1">
        <v>-60.148</v>
      </c>
      <c r="AX4703" s="1">
        <v>-3.63</v>
      </c>
      <c r="AY4703" s="1">
        <v>56.588</v>
      </c>
      <c r="AZ4703" s="1">
        <v>2.405</v>
      </c>
      <c r="BA4703" s="1">
        <v>15.301</v>
      </c>
      <c r="BB4703" s="1">
        <v>14.765</v>
      </c>
      <c r="BC4703" s="1">
        <v>110.45</v>
      </c>
      <c r="BD4703" s="1">
        <v>79.119</v>
      </c>
      <c r="BE4703" s="1">
        <v>49.069</v>
      </c>
      <c r="BF4703" s="1">
        <v>111.864</v>
      </c>
      <c r="BG4703" s="1">
        <v>952.325</v>
      </c>
      <c r="BH4703" s="1">
        <v>40.48</v>
      </c>
      <c r="BI4703" s="1">
        <v>2631.686</v>
      </c>
      <c r="BJ4703" s="1">
        <v>15.733</v>
      </c>
      <c r="BK4703" s="1">
        <v>6.652</v>
      </c>
      <c r="BL4703" s="1">
        <v>20.772</v>
      </c>
      <c r="BM4703" s="1">
        <v>54.225</v>
      </c>
      <c r="BN4703" s="1">
        <v>323.424</v>
      </c>
      <c r="BO4703" s="1">
        <v>2767.342</v>
      </c>
      <c r="BP4703" s="1">
        <v>117.63</v>
      </c>
      <c r="BQ4703" s="1">
        <v>7608.815</v>
      </c>
      <c r="BR4703" s="1">
        <v>45.717</v>
      </c>
      <c r="BS4703" s="1">
        <v>19.233</v>
      </c>
      <c r="BT4703" s="1">
        <v>1.26</v>
      </c>
      <c r="BU4703" s="1">
        <v>0.487</v>
      </c>
      <c r="BV4703" s="1">
        <v>-1.811</v>
      </c>
      <c r="BW4703" s="1">
        <v>-4.05</v>
      </c>
      <c r="BX4703" s="1">
        <v>168.597</v>
      </c>
      <c r="BY4703" s="1">
        <v>1455.777</v>
      </c>
      <c r="BZ4703" s="1">
        <v>61.88</v>
      </c>
      <c r="CA4703" s="1">
        <v>3966.375</v>
      </c>
      <c r="CB4703" s="1">
        <v>24.05</v>
      </c>
      <c r="CC4703" s="1">
        <v>10.026</v>
      </c>
      <c r="CD4703" s="1">
        <v>1.09</v>
      </c>
      <c r="CE4703" s="1">
        <v>9.44</v>
      </c>
      <c r="CF4703" s="1">
        <v>875.835</v>
      </c>
      <c r="CG4703" s="1">
        <v>601.555</v>
      </c>
      <c r="CH4703" s="1">
        <v>25.57</v>
      </c>
      <c r="CI4703" s="1">
        <v>20604.732</v>
      </c>
      <c r="CJ4703" s="1">
        <v>2.917</v>
      </c>
      <c r="CK4703" s="1">
        <v>0.116</v>
      </c>
      <c r="CL4703" s="1">
        <v>96.044</v>
      </c>
      <c r="CM4703" s="1">
        <v>4.082</v>
      </c>
      <c r="CN4703" s="1">
        <v>9.938</v>
      </c>
      <c r="CO4703" s="1">
        <v>52.082</v>
      </c>
      <c r="CP4703" s="1">
        <v>9.95</v>
      </c>
      <c r="CQ4703" s="1">
        <v>3.18</v>
      </c>
      <c r="CR4703" s="1">
        <v>0.0</v>
      </c>
      <c r="CS4703" s="1">
        <v>23.125</v>
      </c>
      <c r="CT4703" s="1">
        <v>1.869</v>
      </c>
      <c r="CU4703" s="1">
        <v>74.812</v>
      </c>
      <c r="CV4703" s="1">
        <v>0.0</v>
      </c>
      <c r="CW4703" s="1">
        <v>234.082</v>
      </c>
      <c r="CX4703" s="1">
        <v>1.236</v>
      </c>
      <c r="CY4703" s="1">
        <v>0.0</v>
      </c>
      <c r="CZ4703" s="1">
        <v>0.592</v>
      </c>
      <c r="DA4703" s="1">
        <v>6053.192</v>
      </c>
      <c r="DB4703" s="1">
        <v>1694.781</v>
      </c>
      <c r="DC4703" s="1">
        <v>61.575</v>
      </c>
      <c r="DD4703" s="1">
        <v>58.275</v>
      </c>
      <c r="DE4703" s="1">
        <v>154.827</v>
      </c>
      <c r="DF4703" s="1">
        <v>1311.564</v>
      </c>
      <c r="DG4703" s="1">
        <v>55.75</v>
      </c>
      <c r="DH4703" s="1">
        <v>3642.44</v>
      </c>
      <c r="DI4703" s="1">
        <v>21.667</v>
      </c>
      <c r="DJ4703" s="1">
        <v>9.207</v>
      </c>
      <c r="DK4703" s="1">
        <v>36.667</v>
      </c>
      <c r="DL4703" s="1">
        <v>0.03</v>
      </c>
      <c r="DM4703" s="1">
        <v>0.112</v>
      </c>
      <c r="DN4703" s="1">
        <v>0.471</v>
      </c>
      <c r="DO4703" s="1">
        <v>0.02</v>
      </c>
      <c r="DP4703" s="1">
        <v>2.628</v>
      </c>
      <c r="DQ4703" s="1">
        <v>0.008</v>
      </c>
      <c r="DR4703" s="1">
        <v>0.007</v>
      </c>
      <c r="DS4703" s="1">
        <v>29.255</v>
      </c>
      <c r="DT4703" s="1">
        <v>7.307</v>
      </c>
      <c r="DU4703" s="1">
        <v>32.902</v>
      </c>
      <c r="DV4703" s="1">
        <v>283.957</v>
      </c>
      <c r="DW4703" s="1">
        <v>12.07</v>
      </c>
      <c r="DX4703" s="1">
        <v>774.044</v>
      </c>
      <c r="DY4703" s="1">
        <v>4.691</v>
      </c>
      <c r="DZ4703" s="1">
        <v>1.957</v>
      </c>
    </row>
    <row r="4704">
      <c r="A4704" s="1" t="s">
        <v>498</v>
      </c>
      <c r="B4704" s="1">
        <v>2004.0</v>
      </c>
      <c r="C4704" s="1" t="s">
        <v>499</v>
      </c>
      <c r="D4704" s="1">
        <v>4.3234511E7</v>
      </c>
      <c r="E4704" s="1">
        <v>1.28983171072E12</v>
      </c>
      <c r="G4704" s="1">
        <v>0.0</v>
      </c>
      <c r="H4704" s="1">
        <v>0.0</v>
      </c>
      <c r="I4704" s="1">
        <v>0.0</v>
      </c>
      <c r="J4704" s="1">
        <v>77.022</v>
      </c>
      <c r="K4704" s="1">
        <v>3.33</v>
      </c>
      <c r="L4704" s="1">
        <v>1.204</v>
      </c>
      <c r="M4704" s="1">
        <v>0.0</v>
      </c>
      <c r="N4704" s="1">
        <v>449.152</v>
      </c>
      <c r="O4704" s="1">
        <v>4.571</v>
      </c>
      <c r="P4704" s="1">
        <v>10.7</v>
      </c>
      <c r="Q4704" s="1">
        <v>5662.14</v>
      </c>
      <c r="R4704" s="1">
        <v>244.8</v>
      </c>
      <c r="S4704" s="1">
        <v>1829.557</v>
      </c>
      <c r="T4704" s="1">
        <v>79.1</v>
      </c>
      <c r="U4704" s="1">
        <v>-3.108</v>
      </c>
      <c r="V4704" s="1">
        <v>-2.582</v>
      </c>
      <c r="W4704" s="1">
        <v>1862.005</v>
      </c>
      <c r="X4704" s="1">
        <v>80.503</v>
      </c>
      <c r="Y4704" s="1">
        <v>28.596</v>
      </c>
      <c r="Z4704" s="1">
        <v>14.129</v>
      </c>
      <c r="AA4704" s="1">
        <v>273.58</v>
      </c>
      <c r="AB4704" s="1">
        <v>6327.815</v>
      </c>
      <c r="AC4704" s="1">
        <v>276.61</v>
      </c>
      <c r="AD4704" s="1">
        <v>18.02</v>
      </c>
      <c r="AE4704" s="1">
        <v>2.931</v>
      </c>
      <c r="AF4704" s="1">
        <v>49.678</v>
      </c>
      <c r="AG4704" s="1">
        <v>40348.77</v>
      </c>
      <c r="AH4704" s="1">
        <v>1.352</v>
      </c>
      <c r="AI4704" s="1">
        <v>4.641</v>
      </c>
      <c r="AJ4704" s="1">
        <v>63.039</v>
      </c>
      <c r="AK4704" s="1">
        <v>3767.129</v>
      </c>
      <c r="AL4704" s="1">
        <v>162.87</v>
      </c>
      <c r="AM4704" s="1">
        <v>32873.324</v>
      </c>
      <c r="AN4704" s="1">
        <v>1421.262</v>
      </c>
      <c r="AO4704" s="1">
        <v>58.881</v>
      </c>
      <c r="AP4704" s="1">
        <v>82.031</v>
      </c>
      <c r="AQ4704" s="1">
        <v>17.884</v>
      </c>
      <c r="AR4704" s="1">
        <v>44.403</v>
      </c>
      <c r="AS4704" s="1">
        <v>292.691</v>
      </c>
      <c r="AT4704" s="1">
        <v>1282.771</v>
      </c>
      <c r="AU4704" s="1">
        <v>55.46</v>
      </c>
      <c r="AV4704" s="1">
        <v>6769.841</v>
      </c>
      <c r="AW4704" s="1">
        <v>66.512</v>
      </c>
      <c r="AX4704" s="1">
        <v>1.6</v>
      </c>
      <c r="AY4704" s="1">
        <v>92.639</v>
      </c>
      <c r="AZ4704" s="1">
        <v>4.005</v>
      </c>
      <c r="BA4704" s="1">
        <v>20.05</v>
      </c>
      <c r="BB4704" s="1">
        <v>16.893</v>
      </c>
      <c r="BC4704" s="1">
        <v>124.24</v>
      </c>
      <c r="BD4704" s="1">
        <v>-22.843</v>
      </c>
      <c r="BE4704" s="1">
        <v>-26.021</v>
      </c>
      <c r="BF4704" s="1">
        <v>85.843</v>
      </c>
      <c r="BG4704" s="1">
        <v>718.87</v>
      </c>
      <c r="BH4704" s="1">
        <v>31.08</v>
      </c>
      <c r="BI4704" s="1">
        <v>1985.516</v>
      </c>
      <c r="BJ4704" s="1">
        <v>11.236</v>
      </c>
      <c r="BK4704" s="1">
        <v>4.955</v>
      </c>
      <c r="BL4704" s="1">
        <v>-3.266</v>
      </c>
      <c r="BM4704" s="1">
        <v>-12.102</v>
      </c>
      <c r="BN4704" s="1">
        <v>311.322</v>
      </c>
      <c r="BO4704" s="1">
        <v>2630.769</v>
      </c>
      <c r="BP4704" s="1">
        <v>113.74</v>
      </c>
      <c r="BQ4704" s="1">
        <v>7200.781</v>
      </c>
      <c r="BR4704" s="1">
        <v>41.119</v>
      </c>
      <c r="BS4704" s="1">
        <v>17.969</v>
      </c>
      <c r="BT4704" s="1">
        <v>-3.03</v>
      </c>
      <c r="BU4704" s="1">
        <v>-1.108</v>
      </c>
      <c r="BV4704" s="1">
        <v>2.798</v>
      </c>
      <c r="BW4704" s="1">
        <v>3.777</v>
      </c>
      <c r="BX4704" s="1">
        <v>172.374</v>
      </c>
      <c r="BY4704" s="1">
        <v>1471.278</v>
      </c>
      <c r="BZ4704" s="1">
        <v>63.61</v>
      </c>
      <c r="CA4704" s="1">
        <v>3986.954</v>
      </c>
      <c r="CB4704" s="1">
        <v>22.996</v>
      </c>
      <c r="CC4704" s="1">
        <v>9.949</v>
      </c>
      <c r="CD4704" s="1">
        <v>0.906</v>
      </c>
      <c r="CE4704" s="1">
        <v>7.936</v>
      </c>
      <c r="CF4704" s="1">
        <v>883.771</v>
      </c>
      <c r="CG4704" s="1">
        <v>654.801</v>
      </c>
      <c r="CH4704" s="1">
        <v>28.31</v>
      </c>
      <c r="CI4704" s="1">
        <v>20441.342</v>
      </c>
      <c r="CJ4704" s="1">
        <v>-8.842</v>
      </c>
      <c r="CK4704" s="1">
        <v>-0.361</v>
      </c>
      <c r="CL4704" s="1">
        <v>86.078</v>
      </c>
      <c r="CM4704" s="1">
        <v>3.722</v>
      </c>
      <c r="CN4704" s="1">
        <v>10.235</v>
      </c>
      <c r="CO4704" s="1">
        <v>51.009</v>
      </c>
      <c r="CP4704" s="1">
        <v>10.406</v>
      </c>
      <c r="CQ4704" s="1">
        <v>3.33</v>
      </c>
      <c r="CR4704" s="1">
        <v>0.0</v>
      </c>
      <c r="CS4704" s="1">
        <v>4.585</v>
      </c>
      <c r="CT4704" s="1">
        <v>0.456</v>
      </c>
      <c r="CU4704" s="1">
        <v>77.022</v>
      </c>
      <c r="CV4704" s="1">
        <v>0.0</v>
      </c>
      <c r="CW4704" s="1">
        <v>240.693</v>
      </c>
      <c r="CX4704" s="1">
        <v>1.204</v>
      </c>
      <c r="CY4704" s="1">
        <v>0.0</v>
      </c>
      <c r="CZ4704" s="1">
        <v>0.601</v>
      </c>
      <c r="DA4704" s="1">
        <v>6397.898</v>
      </c>
      <c r="DB4704" s="1">
        <v>1744.459</v>
      </c>
      <c r="DC4704" s="1">
        <v>-9.923</v>
      </c>
      <c r="DD4704" s="1">
        <v>-15.879</v>
      </c>
      <c r="DE4704" s="1">
        <v>138.948</v>
      </c>
      <c r="DF4704" s="1">
        <v>1159.49</v>
      </c>
      <c r="DG4704" s="1">
        <v>50.13</v>
      </c>
      <c r="DH4704" s="1">
        <v>3213.827</v>
      </c>
      <c r="DI4704" s="1">
        <v>18.123</v>
      </c>
      <c r="DJ4704" s="1">
        <v>8.02</v>
      </c>
      <c r="DK4704" s="1">
        <v>36.585</v>
      </c>
      <c r="DL4704" s="1">
        <v>0.04</v>
      </c>
      <c r="DM4704" s="1">
        <v>0.152</v>
      </c>
      <c r="DN4704" s="1">
        <v>0.463</v>
      </c>
      <c r="DO4704" s="1">
        <v>0.02</v>
      </c>
      <c r="DP4704" s="1">
        <v>3.51</v>
      </c>
      <c r="DQ4704" s="1">
        <v>0.007</v>
      </c>
      <c r="DR4704" s="1">
        <v>0.009</v>
      </c>
      <c r="DS4704" s="1">
        <v>30.021</v>
      </c>
      <c r="DT4704" s="1">
        <v>9.646</v>
      </c>
      <c r="DU4704" s="1">
        <v>42.547</v>
      </c>
      <c r="DV4704" s="1">
        <v>363.136</v>
      </c>
      <c r="DW4704" s="1">
        <v>15.7</v>
      </c>
      <c r="DX4704" s="1">
        <v>984.108</v>
      </c>
      <c r="DY4704" s="1">
        <v>5.676</v>
      </c>
      <c r="DZ4704" s="1">
        <v>2.456</v>
      </c>
    </row>
    <row r="4705">
      <c r="A4705" s="1" t="s">
        <v>498</v>
      </c>
      <c r="B4705" s="1">
        <v>2005.0</v>
      </c>
      <c r="C4705" s="1" t="s">
        <v>499</v>
      </c>
      <c r="D4705" s="1">
        <v>4.395884E7</v>
      </c>
      <c r="E4705" s="1">
        <v>1.34883966976E12</v>
      </c>
      <c r="G4705" s="1">
        <v>0.0</v>
      </c>
      <c r="H4705" s="1">
        <v>0.0</v>
      </c>
      <c r="I4705" s="1">
        <v>0.0</v>
      </c>
      <c r="J4705" s="1">
        <v>60.284</v>
      </c>
      <c r="K4705" s="1">
        <v>2.65</v>
      </c>
      <c r="L4705" s="1">
        <v>0.915</v>
      </c>
      <c r="M4705" s="1">
        <v>0.0</v>
      </c>
      <c r="N4705" s="1">
        <v>475.092</v>
      </c>
      <c r="O4705" s="1">
        <v>-2.546</v>
      </c>
      <c r="P4705" s="1">
        <v>-6.234</v>
      </c>
      <c r="Q4705" s="1">
        <v>5427.035</v>
      </c>
      <c r="R4705" s="1">
        <v>238.566</v>
      </c>
      <c r="S4705" s="1">
        <v>1798.5</v>
      </c>
      <c r="T4705" s="1">
        <v>79.06</v>
      </c>
      <c r="U4705" s="1">
        <v>-4.276</v>
      </c>
      <c r="V4705" s="1">
        <v>-3.443</v>
      </c>
      <c r="W4705" s="1">
        <v>1753.011</v>
      </c>
      <c r="X4705" s="1">
        <v>77.06</v>
      </c>
      <c r="Y4705" s="1">
        <v>27.313</v>
      </c>
      <c r="Z4705" s="1">
        <v>13.556</v>
      </c>
      <c r="AA4705" s="1">
        <v>288.12</v>
      </c>
      <c r="AB4705" s="1">
        <v>6554.313</v>
      </c>
      <c r="AC4705" s="1">
        <v>289.46</v>
      </c>
      <c r="AD4705" s="1">
        <v>18.186</v>
      </c>
      <c r="AE4705" s="1">
        <v>1.483</v>
      </c>
      <c r="AF4705" s="1">
        <v>25.87</v>
      </c>
      <c r="AG4705" s="1">
        <v>40272.441</v>
      </c>
      <c r="AH4705" s="1">
        <v>1.312</v>
      </c>
      <c r="AI4705" s="1">
        <v>4.965</v>
      </c>
      <c r="AJ4705" s="1">
        <v>70.57</v>
      </c>
      <c r="AK4705" s="1">
        <v>4314.263</v>
      </c>
      <c r="AL4705" s="1">
        <v>189.65</v>
      </c>
      <c r="AM4705" s="1">
        <v>33937.016</v>
      </c>
      <c r="AN4705" s="1">
        <v>1491.832</v>
      </c>
      <c r="AO4705" s="1">
        <v>65.519</v>
      </c>
      <c r="AP4705" s="1">
        <v>84.769</v>
      </c>
      <c r="AQ4705" s="1">
        <v>18.562</v>
      </c>
      <c r="AR4705" s="1">
        <v>54.329</v>
      </c>
      <c r="AS4705" s="1">
        <v>347.02</v>
      </c>
      <c r="AT4705" s="1">
        <v>1797.363</v>
      </c>
      <c r="AU4705" s="1">
        <v>79.01</v>
      </c>
      <c r="AV4705" s="1">
        <v>7894.193</v>
      </c>
      <c r="AW4705" s="1">
        <v>-53.352</v>
      </c>
      <c r="AX4705" s="1">
        <v>-2.137</v>
      </c>
      <c r="AY4705" s="1">
        <v>42.502</v>
      </c>
      <c r="AZ4705" s="1">
        <v>1.868</v>
      </c>
      <c r="BA4705" s="1">
        <v>27.296</v>
      </c>
      <c r="BB4705" s="1">
        <v>19.718</v>
      </c>
      <c r="BC4705" s="1">
        <v>137.52</v>
      </c>
      <c r="BD4705" s="1">
        <v>-43.579</v>
      </c>
      <c r="BE4705" s="1">
        <v>-37.8</v>
      </c>
      <c r="BF4705" s="1">
        <v>48.043</v>
      </c>
      <c r="BG4705" s="1">
        <v>418.346</v>
      </c>
      <c r="BH4705" s="1">
        <v>18.39</v>
      </c>
      <c r="BI4705" s="1">
        <v>1092.909</v>
      </c>
      <c r="BJ4705" s="1">
        <v>6.353</v>
      </c>
      <c r="BK4705" s="1">
        <v>2.73</v>
      </c>
      <c r="BL4705" s="1">
        <v>-13.192</v>
      </c>
      <c r="BM4705" s="1">
        <v>-43.279</v>
      </c>
      <c r="BN4705" s="1">
        <v>268.043</v>
      </c>
      <c r="BO4705" s="1">
        <v>2270.533</v>
      </c>
      <c r="BP4705" s="1">
        <v>99.81</v>
      </c>
      <c r="BQ4705" s="1">
        <v>6097.598</v>
      </c>
      <c r="BR4705" s="1">
        <v>34.481</v>
      </c>
      <c r="BS4705" s="1">
        <v>15.231</v>
      </c>
      <c r="BT4705" s="1">
        <v>-1.34</v>
      </c>
      <c r="BU4705" s="1">
        <v>-0.465</v>
      </c>
      <c r="BV4705" s="1">
        <v>-9.538</v>
      </c>
      <c r="BW4705" s="1">
        <v>-17.699</v>
      </c>
      <c r="BX4705" s="1">
        <v>154.675</v>
      </c>
      <c r="BY4705" s="1">
        <v>1308.952</v>
      </c>
      <c r="BZ4705" s="1">
        <v>57.54</v>
      </c>
      <c r="CA4705" s="1">
        <v>3518.626</v>
      </c>
      <c r="CB4705" s="1">
        <v>19.878</v>
      </c>
      <c r="CC4705" s="1">
        <v>8.789</v>
      </c>
      <c r="CD4705" s="1">
        <v>2.543</v>
      </c>
      <c r="CE4705" s="1">
        <v>22.475</v>
      </c>
      <c r="CF4705" s="1">
        <v>906.246</v>
      </c>
      <c r="CG4705" s="1">
        <v>718.399</v>
      </c>
      <c r="CH4705" s="1">
        <v>31.58</v>
      </c>
      <c r="CI4705" s="1">
        <v>20615.789</v>
      </c>
      <c r="CJ4705" s="1">
        <v>-48.565</v>
      </c>
      <c r="CK4705" s="1">
        <v>-1.807</v>
      </c>
      <c r="CL4705" s="1">
        <v>43.545</v>
      </c>
      <c r="CM4705" s="1">
        <v>1.914</v>
      </c>
      <c r="CN4705" s="1">
        <v>10.91</v>
      </c>
      <c r="CO4705" s="1">
        <v>51.495</v>
      </c>
      <c r="CP4705" s="1">
        <v>8.291</v>
      </c>
      <c r="CQ4705" s="1">
        <v>2.65</v>
      </c>
      <c r="CR4705" s="1">
        <v>0.0</v>
      </c>
      <c r="CS4705" s="1">
        <v>-20.33</v>
      </c>
      <c r="CT4705" s="1">
        <v>-2.116</v>
      </c>
      <c r="CU4705" s="1">
        <v>60.284</v>
      </c>
      <c r="CV4705" s="1">
        <v>0.0</v>
      </c>
      <c r="CW4705" s="1">
        <v>188.6</v>
      </c>
      <c r="CX4705" s="1">
        <v>0.915</v>
      </c>
      <c r="CY4705" s="1">
        <v>0.0</v>
      </c>
      <c r="CZ4705" s="1">
        <v>0.471</v>
      </c>
      <c r="DA4705" s="1">
        <v>6584.796</v>
      </c>
      <c r="DB4705" s="1">
        <v>1770.33</v>
      </c>
      <c r="DC4705" s="1">
        <v>-17.769</v>
      </c>
      <c r="DD4705" s="1">
        <v>-25.58</v>
      </c>
      <c r="DE4705" s="1">
        <v>113.369</v>
      </c>
      <c r="DF4705" s="1">
        <v>961.581</v>
      </c>
      <c r="DG4705" s="1">
        <v>42.27</v>
      </c>
      <c r="DH4705" s="1">
        <v>2578.971</v>
      </c>
      <c r="DI4705" s="1">
        <v>14.603</v>
      </c>
      <c r="DJ4705" s="1">
        <v>6.442</v>
      </c>
      <c r="DK4705" s="1">
        <v>-26.786</v>
      </c>
      <c r="DL4705" s="1">
        <v>-0.042</v>
      </c>
      <c r="DM4705" s="1">
        <v>0.11</v>
      </c>
      <c r="DN4705" s="1">
        <v>1.137</v>
      </c>
      <c r="DO4705" s="1">
        <v>0.05</v>
      </c>
      <c r="DP4705" s="1">
        <v>2.507</v>
      </c>
      <c r="DQ4705" s="1">
        <v>0.017</v>
      </c>
      <c r="DR4705" s="1">
        <v>0.006</v>
      </c>
      <c r="DS4705" s="1">
        <v>34.879</v>
      </c>
      <c r="DT4705" s="1">
        <v>14.377</v>
      </c>
      <c r="DU4705" s="1">
        <v>56.925</v>
      </c>
      <c r="DV4705" s="1">
        <v>481.814</v>
      </c>
      <c r="DW4705" s="1">
        <v>21.18</v>
      </c>
      <c r="DX4705" s="1">
        <v>1294.955</v>
      </c>
      <c r="DY4705" s="1">
        <v>7.317</v>
      </c>
      <c r="DZ4705" s="1">
        <v>3.235</v>
      </c>
    </row>
    <row r="4706">
      <c r="A4706" s="1" t="s">
        <v>498</v>
      </c>
      <c r="B4706" s="1">
        <v>2006.0</v>
      </c>
      <c r="C4706" s="1" t="s">
        <v>499</v>
      </c>
      <c r="D4706" s="1">
        <v>4.46954E7</v>
      </c>
      <c r="E4706" s="1">
        <v>1.415738556416E12</v>
      </c>
      <c r="G4706" s="1">
        <v>0.0</v>
      </c>
      <c r="H4706" s="1">
        <v>0.0</v>
      </c>
      <c r="I4706" s="1">
        <v>0.0</v>
      </c>
      <c r="J4706" s="1">
        <v>61.975</v>
      </c>
      <c r="K4706" s="1">
        <v>2.77</v>
      </c>
      <c r="L4706" s="1">
        <v>0.937</v>
      </c>
      <c r="M4706" s="1">
        <v>0.0</v>
      </c>
      <c r="N4706" s="1">
        <v>432.795</v>
      </c>
      <c r="O4706" s="1">
        <v>-12.699</v>
      </c>
      <c r="P4706" s="1">
        <v>-30.296</v>
      </c>
      <c r="Q4706" s="1">
        <v>4659.765</v>
      </c>
      <c r="R4706" s="1">
        <v>208.27</v>
      </c>
      <c r="S4706" s="1">
        <v>1493.219</v>
      </c>
      <c r="T4706" s="1">
        <v>66.74</v>
      </c>
      <c r="U4706" s="1">
        <v>-5.78</v>
      </c>
      <c r="V4706" s="1">
        <v>-4.454</v>
      </c>
      <c r="W4706" s="1">
        <v>1624.463</v>
      </c>
      <c r="X4706" s="1">
        <v>72.606</v>
      </c>
      <c r="Y4706" s="1">
        <v>22.579</v>
      </c>
      <c r="Z4706" s="1">
        <v>11.76</v>
      </c>
      <c r="AA4706" s="1">
        <v>292.31</v>
      </c>
      <c r="AB4706" s="1">
        <v>6540.046</v>
      </c>
      <c r="AC4706" s="1">
        <v>295.59</v>
      </c>
      <c r="AD4706" s="1">
        <v>18.684</v>
      </c>
      <c r="AE4706" s="1">
        <v>0.719</v>
      </c>
      <c r="AF4706" s="1">
        <v>12.737</v>
      </c>
      <c r="AG4706" s="1">
        <v>39893.738</v>
      </c>
      <c r="AH4706" s="1">
        <v>1.259</v>
      </c>
      <c r="AI4706" s="1">
        <v>-1.48</v>
      </c>
      <c r="AJ4706" s="1">
        <v>-22.086</v>
      </c>
      <c r="AK4706" s="1">
        <v>4101.317</v>
      </c>
      <c r="AL4706" s="1">
        <v>183.31</v>
      </c>
      <c r="AM4706" s="1">
        <v>32883.598</v>
      </c>
      <c r="AN4706" s="1">
        <v>1469.746</v>
      </c>
      <c r="AO4706" s="1">
        <v>62.015</v>
      </c>
      <c r="AP4706" s="1">
        <v>82.989</v>
      </c>
      <c r="AQ4706" s="1">
        <v>4.655</v>
      </c>
      <c r="AR4706" s="1">
        <v>16.154</v>
      </c>
      <c r="AS4706" s="1">
        <v>363.174</v>
      </c>
      <c r="AT4706" s="1">
        <v>2026.383</v>
      </c>
      <c r="AU4706" s="1">
        <v>90.57</v>
      </c>
      <c r="AV4706" s="1">
        <v>8125.527</v>
      </c>
      <c r="AW4706" s="1">
        <v>-56.328</v>
      </c>
      <c r="AX4706" s="1">
        <v>-1.052</v>
      </c>
      <c r="AY4706" s="1">
        <v>18.256</v>
      </c>
      <c r="AZ4706" s="1">
        <v>0.816</v>
      </c>
      <c r="BA4706" s="1">
        <v>30.64</v>
      </c>
      <c r="BB4706" s="1">
        <v>20.507</v>
      </c>
      <c r="BC4706" s="1">
        <v>127.93</v>
      </c>
      <c r="BD4706" s="1">
        <v>44.863</v>
      </c>
      <c r="BE4706" s="1">
        <v>21.182</v>
      </c>
      <c r="BF4706" s="1">
        <v>69.225</v>
      </c>
      <c r="BG4706" s="1">
        <v>580.82</v>
      </c>
      <c r="BH4706" s="1">
        <v>25.96</v>
      </c>
      <c r="BI4706" s="1">
        <v>1548.808</v>
      </c>
      <c r="BJ4706" s="1">
        <v>8.782</v>
      </c>
      <c r="BK4706" s="1">
        <v>3.909</v>
      </c>
      <c r="BL4706" s="1">
        <v>13.019</v>
      </c>
      <c r="BM4706" s="1">
        <v>33.224</v>
      </c>
      <c r="BN4706" s="1">
        <v>301.268</v>
      </c>
      <c r="BO4706" s="1">
        <v>2512.115</v>
      </c>
      <c r="BP4706" s="1">
        <v>112.28</v>
      </c>
      <c r="BQ4706" s="1">
        <v>6740.462</v>
      </c>
      <c r="BR4706" s="1">
        <v>37.985</v>
      </c>
      <c r="BS4706" s="1">
        <v>17.011</v>
      </c>
      <c r="BT4706" s="1">
        <v>-3.28</v>
      </c>
      <c r="BU4706" s="1">
        <v>-1.122</v>
      </c>
      <c r="BV4706" s="1">
        <v>4.496</v>
      </c>
      <c r="BW4706" s="1">
        <v>6.09</v>
      </c>
      <c r="BX4706" s="1">
        <v>160.765</v>
      </c>
      <c r="BY4706" s="1">
        <v>1345.329</v>
      </c>
      <c r="BZ4706" s="1">
        <v>60.13</v>
      </c>
      <c r="CA4706" s="1">
        <v>3596.896</v>
      </c>
      <c r="CB4706" s="1">
        <v>20.342</v>
      </c>
      <c r="CC4706" s="1">
        <v>9.078</v>
      </c>
      <c r="CD4706" s="1">
        <v>-0.877</v>
      </c>
      <c r="CE4706" s="1">
        <v>-7.944</v>
      </c>
      <c r="CF4706" s="1">
        <v>898.302</v>
      </c>
      <c r="CG4706" s="1">
        <v>581.715</v>
      </c>
      <c r="CH4706" s="1">
        <v>26.0</v>
      </c>
      <c r="CI4706" s="1">
        <v>20098.307</v>
      </c>
      <c r="CJ4706" s="1">
        <v>-3.189</v>
      </c>
      <c r="CK4706" s="1">
        <v>-0.061</v>
      </c>
      <c r="CL4706" s="1">
        <v>41.461</v>
      </c>
      <c r="CM4706" s="1">
        <v>1.853</v>
      </c>
      <c r="CN4706" s="1">
        <v>8.796</v>
      </c>
      <c r="CO4706" s="1">
        <v>50.722</v>
      </c>
      <c r="CP4706" s="1">
        <v>8.669</v>
      </c>
      <c r="CQ4706" s="1">
        <v>2.77</v>
      </c>
      <c r="CR4706" s="1">
        <v>0.0</v>
      </c>
      <c r="CS4706" s="1">
        <v>4.561</v>
      </c>
      <c r="CT4706" s="1">
        <v>0.378</v>
      </c>
      <c r="CU4706" s="1">
        <v>61.975</v>
      </c>
      <c r="CV4706" s="1">
        <v>0.0</v>
      </c>
      <c r="CW4706" s="1">
        <v>193.952</v>
      </c>
      <c r="CX4706" s="1">
        <v>0.937</v>
      </c>
      <c r="CY4706" s="1">
        <v>0.0</v>
      </c>
      <c r="CZ4706" s="1">
        <v>0.489</v>
      </c>
      <c r="DA4706" s="1">
        <v>6613.432</v>
      </c>
      <c r="DB4706" s="1">
        <v>1783.067</v>
      </c>
      <c r="DC4706" s="1">
        <v>24.766</v>
      </c>
      <c r="DD4706" s="1">
        <v>27.134</v>
      </c>
      <c r="DE4706" s="1">
        <v>140.503</v>
      </c>
      <c r="DF4706" s="1">
        <v>1166.787</v>
      </c>
      <c r="DG4706" s="1">
        <v>52.15</v>
      </c>
      <c r="DH4706" s="1">
        <v>3143.567</v>
      </c>
      <c r="DI4706" s="1">
        <v>17.643</v>
      </c>
      <c r="DJ4706" s="1">
        <v>7.933</v>
      </c>
      <c r="DK4706" s="1">
        <v>190.244</v>
      </c>
      <c r="DL4706" s="1">
        <v>0.208</v>
      </c>
      <c r="DM4706" s="1">
        <v>0.318</v>
      </c>
      <c r="DN4706" s="1">
        <v>2.685</v>
      </c>
      <c r="DO4706" s="1">
        <v>0.12</v>
      </c>
      <c r="DP4706" s="1">
        <v>7.119</v>
      </c>
      <c r="DQ4706" s="1">
        <v>0.041</v>
      </c>
      <c r="DR4706" s="1">
        <v>0.018</v>
      </c>
      <c r="DS4706" s="1">
        <v>10.016</v>
      </c>
      <c r="DT4706" s="1">
        <v>5.367</v>
      </c>
      <c r="DU4706" s="1">
        <v>62.291</v>
      </c>
      <c r="DV4706" s="1">
        <v>521.306</v>
      </c>
      <c r="DW4706" s="1">
        <v>23.3</v>
      </c>
      <c r="DX4706" s="1">
        <v>1393.688</v>
      </c>
      <c r="DY4706" s="1">
        <v>7.883</v>
      </c>
      <c r="DZ4706" s="1">
        <v>3.517</v>
      </c>
    </row>
    <row r="4707">
      <c r="A4707" s="1" t="s">
        <v>498</v>
      </c>
      <c r="B4707" s="1">
        <v>2007.0</v>
      </c>
      <c r="C4707" s="1" t="s">
        <v>499</v>
      </c>
      <c r="D4707" s="1">
        <v>4.5516452E7</v>
      </c>
      <c r="E4707" s="1">
        <v>1.481143222272E12</v>
      </c>
      <c r="G4707" s="1">
        <v>4.907</v>
      </c>
      <c r="H4707" s="1">
        <v>107.812</v>
      </c>
      <c r="I4707" s="1">
        <v>4.907</v>
      </c>
      <c r="J4707" s="1">
        <v>63.713</v>
      </c>
      <c r="K4707" s="1">
        <v>2.9</v>
      </c>
      <c r="L4707" s="1">
        <v>0.961</v>
      </c>
      <c r="M4707" s="1">
        <v>0.27</v>
      </c>
      <c r="N4707" s="1">
        <v>438.879</v>
      </c>
      <c r="O4707" s="1">
        <v>11.889</v>
      </c>
      <c r="P4707" s="1">
        <v>24.76</v>
      </c>
      <c r="Q4707" s="1">
        <v>5119.694</v>
      </c>
      <c r="R4707" s="1">
        <v>233.03</v>
      </c>
      <c r="S4707" s="1">
        <v>1599.422</v>
      </c>
      <c r="T4707" s="1">
        <v>72.8</v>
      </c>
      <c r="U4707" s="1">
        <v>-6.055</v>
      </c>
      <c r="V4707" s="1">
        <v>-4.396</v>
      </c>
      <c r="W4707" s="1">
        <v>1498.577</v>
      </c>
      <c r="X4707" s="1">
        <v>68.21</v>
      </c>
      <c r="Y4707" s="1">
        <v>24.117</v>
      </c>
      <c r="Z4707" s="1">
        <v>12.832</v>
      </c>
      <c r="AA4707" s="1">
        <v>296.11</v>
      </c>
      <c r="AB4707" s="1">
        <v>6505.56</v>
      </c>
      <c r="AC4707" s="1">
        <v>301.86</v>
      </c>
      <c r="AD4707" s="1">
        <v>18.557</v>
      </c>
      <c r="AE4707" s="1">
        <v>2.543</v>
      </c>
      <c r="AF4707" s="1">
        <v>45.341</v>
      </c>
      <c r="AG4707" s="1">
        <v>40170.27</v>
      </c>
      <c r="AH4707" s="1">
        <v>1.234</v>
      </c>
      <c r="AI4707" s="1">
        <v>2.626</v>
      </c>
      <c r="AJ4707" s="1">
        <v>38.596</v>
      </c>
      <c r="AK4707" s="1">
        <v>4140.481</v>
      </c>
      <c r="AL4707" s="1">
        <v>188.46</v>
      </c>
      <c r="AM4707" s="1">
        <v>33138.391</v>
      </c>
      <c r="AN4707" s="1">
        <v>1508.342</v>
      </c>
      <c r="AO4707" s="1">
        <v>62.433</v>
      </c>
      <c r="AP4707" s="1">
        <v>83.061</v>
      </c>
      <c r="AQ4707" s="1">
        <v>1.762</v>
      </c>
      <c r="AR4707" s="1">
        <v>6.399</v>
      </c>
      <c r="AS4707" s="1">
        <v>369.573</v>
      </c>
      <c r="AT4707" s="1">
        <v>2082.763</v>
      </c>
      <c r="AU4707" s="1">
        <v>94.8</v>
      </c>
      <c r="AV4707" s="1">
        <v>8119.541</v>
      </c>
      <c r="AW4707" s="1">
        <v>-75.342</v>
      </c>
      <c r="AX4707" s="1">
        <v>-0.615</v>
      </c>
      <c r="AY4707" s="1">
        <v>4.42</v>
      </c>
      <c r="AZ4707" s="1">
        <v>0.201</v>
      </c>
      <c r="BA4707" s="1">
        <v>31.405</v>
      </c>
      <c r="BB4707" s="1">
        <v>20.351</v>
      </c>
      <c r="BC4707" s="1">
        <v>132.48</v>
      </c>
      <c r="BD4707" s="1">
        <v>5.187</v>
      </c>
      <c r="BE4707" s="1">
        <v>3.204</v>
      </c>
      <c r="BF4707" s="1">
        <v>72.428</v>
      </c>
      <c r="BG4707" s="1">
        <v>600.003</v>
      </c>
      <c r="BH4707" s="1">
        <v>27.31</v>
      </c>
      <c r="BI4707" s="1">
        <v>1591.253</v>
      </c>
      <c r="BJ4707" s="1">
        <v>9.047</v>
      </c>
      <c r="BK4707" s="1">
        <v>3.988</v>
      </c>
      <c r="BL4707" s="1">
        <v>5.357</v>
      </c>
      <c r="BM4707" s="1">
        <v>6.345</v>
      </c>
      <c r="BN4707" s="1">
        <v>307.612</v>
      </c>
      <c r="BO4707" s="1">
        <v>2491.407</v>
      </c>
      <c r="BP4707" s="1">
        <v>113.4</v>
      </c>
      <c r="BQ4707" s="1">
        <v>6758.269</v>
      </c>
      <c r="BR4707" s="1">
        <v>37.567</v>
      </c>
      <c r="BS4707" s="1">
        <v>16.939</v>
      </c>
      <c r="BT4707" s="1">
        <v>-5.75</v>
      </c>
      <c r="BU4707" s="1">
        <v>-1.942</v>
      </c>
      <c r="BV4707" s="1">
        <v>-8.354</v>
      </c>
      <c r="BW4707" s="1">
        <v>-14.214</v>
      </c>
      <c r="BX4707" s="1">
        <v>146.551</v>
      </c>
      <c r="BY4707" s="1">
        <v>1210.551</v>
      </c>
      <c r="BZ4707" s="1">
        <v>55.1</v>
      </c>
      <c r="CA4707" s="1">
        <v>3219.727</v>
      </c>
      <c r="CB4707" s="1">
        <v>18.253</v>
      </c>
      <c r="CC4707" s="1">
        <v>8.07</v>
      </c>
      <c r="CD4707" s="1">
        <v>0.828</v>
      </c>
      <c r="CE4707" s="1">
        <v>7.437</v>
      </c>
      <c r="CF4707" s="1">
        <v>905.739</v>
      </c>
      <c r="CG4707" s="1">
        <v>458.296</v>
      </c>
      <c r="CH4707" s="1">
        <v>20.86</v>
      </c>
      <c r="CI4707" s="1">
        <v>19899.156</v>
      </c>
      <c r="CJ4707" s="1">
        <v>-8.234</v>
      </c>
      <c r="CK4707" s="1">
        <v>-0.153</v>
      </c>
      <c r="CL4707" s="1">
        <v>37.361</v>
      </c>
      <c r="CM4707" s="1">
        <v>1.701</v>
      </c>
      <c r="CN4707" s="1">
        <v>6.91</v>
      </c>
      <c r="CO4707" s="1">
        <v>49.877</v>
      </c>
      <c r="CP4707" s="1">
        <v>9.056</v>
      </c>
      <c r="CQ4707" s="1">
        <v>2.9</v>
      </c>
      <c r="CR4707" s="1">
        <v>0.0</v>
      </c>
      <c r="CS4707" s="1">
        <v>4.47</v>
      </c>
      <c r="CT4707" s="1">
        <v>0.387</v>
      </c>
      <c r="CU4707" s="1">
        <v>63.713</v>
      </c>
      <c r="CV4707" s="1">
        <v>0.0</v>
      </c>
      <c r="CW4707" s="1">
        <v>198.967</v>
      </c>
      <c r="CX4707" s="1">
        <v>0.961</v>
      </c>
      <c r="CY4707" s="1">
        <v>0.0</v>
      </c>
      <c r="CZ4707" s="1">
        <v>0.499</v>
      </c>
      <c r="DA4707" s="1">
        <v>6631.887</v>
      </c>
      <c r="DB4707" s="1">
        <v>1828.408</v>
      </c>
      <c r="DC4707" s="1">
        <v>21.187</v>
      </c>
      <c r="DD4707" s="1">
        <v>20.559</v>
      </c>
      <c r="DE4707" s="1">
        <v>161.062</v>
      </c>
      <c r="DF4707" s="1">
        <v>1280.855</v>
      </c>
      <c r="DG4707" s="1">
        <v>58.3</v>
      </c>
      <c r="DH4707" s="1">
        <v>3538.542</v>
      </c>
      <c r="DI4707" s="1">
        <v>19.314</v>
      </c>
      <c r="DJ4707" s="1">
        <v>8.869</v>
      </c>
      <c r="DK4707" s="1">
        <v>326.891</v>
      </c>
      <c r="DL4707" s="1">
        <v>1.033</v>
      </c>
      <c r="DM4707" s="1">
        <v>1.351</v>
      </c>
      <c r="DN4707" s="1">
        <v>11.424</v>
      </c>
      <c r="DO4707" s="1">
        <v>0.52</v>
      </c>
      <c r="DP4707" s="1">
        <v>29.683</v>
      </c>
      <c r="DQ4707" s="1">
        <v>0.172</v>
      </c>
      <c r="DR4707" s="1">
        <v>0.074</v>
      </c>
      <c r="DS4707" s="1">
        <v>18.333</v>
      </c>
      <c r="DT4707" s="1">
        <v>11.028</v>
      </c>
      <c r="DU4707" s="1">
        <v>73.319</v>
      </c>
      <c r="DV4707" s="1">
        <v>605.715</v>
      </c>
      <c r="DW4707" s="1">
        <v>27.57</v>
      </c>
      <c r="DX4707" s="1">
        <v>1610.828</v>
      </c>
      <c r="DY4707" s="1">
        <v>9.133</v>
      </c>
      <c r="DZ4707" s="1">
        <v>4.037</v>
      </c>
    </row>
    <row r="4708">
      <c r="A4708" s="1" t="s">
        <v>498</v>
      </c>
      <c r="B4708" s="1">
        <v>2008.0</v>
      </c>
      <c r="C4708" s="1" t="s">
        <v>499</v>
      </c>
      <c r="D4708" s="1">
        <v>4.623501E7</v>
      </c>
      <c r="E4708" s="1">
        <v>1.51061528576E12</v>
      </c>
      <c r="F4708" s="1">
        <v>95.595</v>
      </c>
      <c r="G4708" s="1">
        <v>4.691</v>
      </c>
      <c r="H4708" s="1">
        <v>207.599</v>
      </c>
      <c r="I4708" s="1">
        <v>9.598</v>
      </c>
      <c r="J4708" s="1">
        <v>70.509</v>
      </c>
      <c r="K4708" s="1">
        <v>3.26</v>
      </c>
      <c r="L4708" s="1">
        <v>1.052</v>
      </c>
      <c r="M4708" s="1">
        <v>0.545</v>
      </c>
      <c r="N4708" s="1">
        <v>390.264</v>
      </c>
      <c r="O4708" s="1">
        <v>-32.605</v>
      </c>
      <c r="P4708" s="1">
        <v>-75.979</v>
      </c>
      <c r="Q4708" s="1">
        <v>3396.809</v>
      </c>
      <c r="R4708" s="1">
        <v>157.052</v>
      </c>
      <c r="S4708" s="1">
        <v>1053.531</v>
      </c>
      <c r="T4708" s="1">
        <v>48.71</v>
      </c>
      <c r="U4708" s="1">
        <v>-25.422</v>
      </c>
      <c r="V4708" s="1">
        <v>-17.34</v>
      </c>
      <c r="W4708" s="1">
        <v>1100.24</v>
      </c>
      <c r="X4708" s="1">
        <v>50.87</v>
      </c>
      <c r="Y4708" s="1">
        <v>15.724</v>
      </c>
      <c r="Z4708" s="1">
        <v>8.919</v>
      </c>
      <c r="AA4708" s="1">
        <v>298.75</v>
      </c>
      <c r="AB4708" s="1">
        <v>6461.554</v>
      </c>
      <c r="AC4708" s="1">
        <v>309.79</v>
      </c>
      <c r="AD4708" s="1">
        <v>19.854</v>
      </c>
      <c r="AE4708" s="1">
        <v>-2.943</v>
      </c>
      <c r="AF4708" s="1">
        <v>-53.814</v>
      </c>
      <c r="AG4708" s="1">
        <v>38382.043</v>
      </c>
      <c r="AH4708" s="1">
        <v>1.175</v>
      </c>
      <c r="AI4708" s="1">
        <v>-5.218</v>
      </c>
      <c r="AJ4708" s="1">
        <v>-78.709</v>
      </c>
      <c r="AK4708" s="1">
        <v>4080.674</v>
      </c>
      <c r="AL4708" s="1">
        <v>188.67</v>
      </c>
      <c r="AM4708" s="1">
        <v>30920.996</v>
      </c>
      <c r="AN4708" s="1">
        <v>1429.633</v>
      </c>
      <c r="AO4708" s="1">
        <v>60.903</v>
      </c>
      <c r="AP4708" s="1">
        <v>81.191</v>
      </c>
      <c r="AQ4708" s="1">
        <v>9.835</v>
      </c>
      <c r="AR4708" s="1">
        <v>36.349</v>
      </c>
      <c r="AS4708" s="1">
        <v>405.922</v>
      </c>
      <c r="AT4708" s="1">
        <v>2612.739</v>
      </c>
      <c r="AU4708" s="1">
        <v>120.8</v>
      </c>
      <c r="AV4708" s="1">
        <v>8779.531</v>
      </c>
      <c r="AW4708" s="1">
        <v>-9.932</v>
      </c>
      <c r="AX4708" s="1">
        <v>-0.02</v>
      </c>
      <c r="AY4708" s="1">
        <v>3.919</v>
      </c>
      <c r="AZ4708" s="1">
        <v>0.181</v>
      </c>
      <c r="BA4708" s="1">
        <v>38.994</v>
      </c>
      <c r="BB4708" s="1">
        <v>23.053</v>
      </c>
      <c r="BC4708" s="1">
        <v>120.9</v>
      </c>
      <c r="BD4708" s="1">
        <v>-13.59</v>
      </c>
      <c r="BE4708" s="1">
        <v>-10.338</v>
      </c>
      <c r="BF4708" s="1">
        <v>62.09</v>
      </c>
      <c r="BG4708" s="1">
        <v>505.245</v>
      </c>
      <c r="BH4708" s="1">
        <v>23.36</v>
      </c>
      <c r="BI4708" s="1">
        <v>1342.915</v>
      </c>
      <c r="BJ4708" s="1">
        <v>7.541</v>
      </c>
      <c r="BK4708" s="1">
        <v>3.526</v>
      </c>
      <c r="BL4708" s="1">
        <v>10.713</v>
      </c>
      <c r="BM4708" s="1">
        <v>23.58</v>
      </c>
      <c r="BN4708" s="1">
        <v>331.192</v>
      </c>
      <c r="BO4708" s="1">
        <v>2619.66</v>
      </c>
      <c r="BP4708" s="1">
        <v>121.12</v>
      </c>
      <c r="BQ4708" s="1">
        <v>7163.237</v>
      </c>
      <c r="BR4708" s="1">
        <v>39.097</v>
      </c>
      <c r="BS4708" s="1">
        <v>18.809</v>
      </c>
      <c r="BT4708" s="1">
        <v>-11.04</v>
      </c>
      <c r="BU4708" s="1">
        <v>-3.695</v>
      </c>
      <c r="BV4708" s="1">
        <v>7.023</v>
      </c>
      <c r="BW4708" s="1">
        <v>9.051</v>
      </c>
      <c r="BX4708" s="1">
        <v>155.602</v>
      </c>
      <c r="BY4708" s="1">
        <v>1275.44</v>
      </c>
      <c r="BZ4708" s="1">
        <v>58.97</v>
      </c>
      <c r="CA4708" s="1">
        <v>3365.449</v>
      </c>
      <c r="CB4708" s="1">
        <v>19.035</v>
      </c>
      <c r="CC4708" s="1">
        <v>8.837</v>
      </c>
      <c r="CD4708" s="1">
        <v>-4.315</v>
      </c>
      <c r="CE4708" s="1">
        <v>-39.08</v>
      </c>
      <c r="CF4708" s="1">
        <v>866.659</v>
      </c>
      <c r="CG4708" s="1">
        <v>414.405</v>
      </c>
      <c r="CH4708" s="1">
        <v>19.16</v>
      </c>
      <c r="CI4708" s="1">
        <v>18744.654</v>
      </c>
      <c r="CJ4708" s="1">
        <v>-2.692</v>
      </c>
      <c r="CK4708" s="1">
        <v>-0.046</v>
      </c>
      <c r="CL4708" s="1">
        <v>35.79</v>
      </c>
      <c r="CM4708" s="1">
        <v>1.655</v>
      </c>
      <c r="CN4708" s="1">
        <v>6.185</v>
      </c>
      <c r="CO4708" s="1">
        <v>49.219</v>
      </c>
      <c r="CP4708" s="1">
        <v>10.172</v>
      </c>
      <c r="CQ4708" s="1">
        <v>3.26</v>
      </c>
      <c r="CR4708" s="1">
        <v>0.0</v>
      </c>
      <c r="CS4708" s="1">
        <v>12.319</v>
      </c>
      <c r="CT4708" s="1">
        <v>1.116</v>
      </c>
      <c r="CU4708" s="1">
        <v>70.509</v>
      </c>
      <c r="CV4708" s="1">
        <v>0.0</v>
      </c>
      <c r="CW4708" s="1">
        <v>220.004</v>
      </c>
      <c r="CX4708" s="1">
        <v>1.052</v>
      </c>
      <c r="CY4708" s="1">
        <v>0.0</v>
      </c>
      <c r="CZ4708" s="1">
        <v>0.578</v>
      </c>
      <c r="DA4708" s="1">
        <v>6700.334</v>
      </c>
      <c r="DB4708" s="1">
        <v>1774.594</v>
      </c>
      <c r="DC4708" s="1">
        <v>13.935</v>
      </c>
      <c r="DD4708" s="1">
        <v>14.529</v>
      </c>
      <c r="DE4708" s="1">
        <v>175.591</v>
      </c>
      <c r="DF4708" s="1">
        <v>1344.219</v>
      </c>
      <c r="DG4708" s="1">
        <v>62.15</v>
      </c>
      <c r="DH4708" s="1">
        <v>3797.788</v>
      </c>
      <c r="DI4708" s="1">
        <v>20.062</v>
      </c>
      <c r="DJ4708" s="1">
        <v>9.972</v>
      </c>
      <c r="DK4708" s="1">
        <v>407.48</v>
      </c>
      <c r="DL4708" s="1">
        <v>5.451</v>
      </c>
      <c r="DM4708" s="1">
        <v>6.802</v>
      </c>
      <c r="DN4708" s="1">
        <v>55.802</v>
      </c>
      <c r="DO4708" s="1">
        <v>2.58</v>
      </c>
      <c r="DP4708" s="1">
        <v>147.12</v>
      </c>
      <c r="DQ4708" s="1">
        <v>0.833</v>
      </c>
      <c r="DR4708" s="1">
        <v>0.386</v>
      </c>
      <c r="DS4708" s="1">
        <v>19.508</v>
      </c>
      <c r="DT4708" s="1">
        <v>13.61</v>
      </c>
      <c r="DU4708" s="1">
        <v>86.929</v>
      </c>
      <c r="DV4708" s="1">
        <v>712.663</v>
      </c>
      <c r="DW4708" s="1">
        <v>32.95</v>
      </c>
      <c r="DX4708" s="1">
        <v>1880.15</v>
      </c>
      <c r="DY4708" s="1">
        <v>10.636</v>
      </c>
      <c r="DZ4708" s="1">
        <v>4.937</v>
      </c>
    </row>
    <row r="4709">
      <c r="A4709" s="1" t="s">
        <v>498</v>
      </c>
      <c r="B4709" s="1">
        <v>2009.0</v>
      </c>
      <c r="C4709" s="1" t="s">
        <v>499</v>
      </c>
      <c r="D4709" s="1">
        <v>4.6635128E7</v>
      </c>
      <c r="E4709" s="1">
        <v>1.468765831168E12</v>
      </c>
      <c r="F4709" s="1">
        <v>68.976</v>
      </c>
      <c r="G4709" s="1">
        <v>6.621</v>
      </c>
      <c r="H4709" s="1">
        <v>347.782</v>
      </c>
      <c r="I4709" s="1">
        <v>16.219</v>
      </c>
      <c r="J4709" s="1">
        <v>74.836</v>
      </c>
      <c r="K4709" s="1">
        <v>3.49</v>
      </c>
      <c r="L4709" s="1">
        <v>1.2</v>
      </c>
      <c r="M4709" s="1">
        <v>0.991</v>
      </c>
      <c r="N4709" s="1">
        <v>355.05</v>
      </c>
      <c r="O4709" s="1">
        <v>-30.169</v>
      </c>
      <c r="P4709" s="1">
        <v>-47.381</v>
      </c>
      <c r="Q4709" s="1">
        <v>2351.68</v>
      </c>
      <c r="R4709" s="1">
        <v>109.671</v>
      </c>
      <c r="S4709" s="1">
        <v>770.02</v>
      </c>
      <c r="T4709" s="1">
        <v>35.91</v>
      </c>
      <c r="U4709" s="1">
        <v>-12.89</v>
      </c>
      <c r="V4709" s="1">
        <v>-6.557</v>
      </c>
      <c r="W4709" s="1">
        <v>950.192</v>
      </c>
      <c r="X4709" s="1">
        <v>44.312</v>
      </c>
      <c r="Y4709" s="1">
        <v>12.352</v>
      </c>
      <c r="Z4709" s="1">
        <v>6.699</v>
      </c>
      <c r="AA4709" s="1">
        <v>282.62</v>
      </c>
      <c r="AB4709" s="1">
        <v>6060.238</v>
      </c>
      <c r="AC4709" s="1">
        <v>290.72</v>
      </c>
      <c r="AD4709" s="1">
        <v>20.326</v>
      </c>
      <c r="AE4709" s="1">
        <v>-6.903</v>
      </c>
      <c r="AF4709" s="1">
        <v>-122.495</v>
      </c>
      <c r="AG4709" s="1">
        <v>35426.062</v>
      </c>
      <c r="AH4709" s="1">
        <v>1.125</v>
      </c>
      <c r="AI4709" s="1">
        <v>-9.959</v>
      </c>
      <c r="AJ4709" s="1">
        <v>-142.373</v>
      </c>
      <c r="AK4709" s="1">
        <v>3514.089</v>
      </c>
      <c r="AL4709" s="1">
        <v>163.88</v>
      </c>
      <c r="AM4709" s="1">
        <v>27602.785</v>
      </c>
      <c r="AN4709" s="1">
        <v>1287.26</v>
      </c>
      <c r="AO4709" s="1">
        <v>56.37</v>
      </c>
      <c r="AP4709" s="1">
        <v>78.628</v>
      </c>
      <c r="AQ4709" s="1">
        <v>-10.555</v>
      </c>
      <c r="AR4709" s="1">
        <v>-42.845</v>
      </c>
      <c r="AS4709" s="1">
        <v>363.077</v>
      </c>
      <c r="AT4709" s="1">
        <v>2310.49</v>
      </c>
      <c r="AU4709" s="1">
        <v>107.75</v>
      </c>
      <c r="AV4709" s="1">
        <v>7785.488</v>
      </c>
      <c r="AW4709" s="1">
        <v>-11.965</v>
      </c>
      <c r="AX4709" s="1">
        <v>-0.022</v>
      </c>
      <c r="AY4709" s="1">
        <v>3.421</v>
      </c>
      <c r="AZ4709" s="1">
        <v>0.16</v>
      </c>
      <c r="BA4709" s="1">
        <v>37.063</v>
      </c>
      <c r="BB4709" s="1">
        <v>22.177</v>
      </c>
      <c r="BC4709" s="1">
        <v>103.22</v>
      </c>
      <c r="BD4709" s="1">
        <v>11.986</v>
      </c>
      <c r="BE4709" s="1">
        <v>7.077</v>
      </c>
      <c r="BF4709" s="1">
        <v>69.167</v>
      </c>
      <c r="BG4709" s="1">
        <v>566.311</v>
      </c>
      <c r="BH4709" s="1">
        <v>26.41</v>
      </c>
      <c r="BI4709" s="1">
        <v>1483.144</v>
      </c>
      <c r="BJ4709" s="1">
        <v>9.084</v>
      </c>
      <c r="BK4709" s="1">
        <v>4.225</v>
      </c>
      <c r="BL4709" s="1">
        <v>9.026</v>
      </c>
      <c r="BM4709" s="1">
        <v>18.691</v>
      </c>
      <c r="BN4709" s="1">
        <v>349.884</v>
      </c>
      <c r="BO4709" s="1">
        <v>2719.838</v>
      </c>
      <c r="BP4709" s="1">
        <v>126.84</v>
      </c>
      <c r="BQ4709" s="1">
        <v>7502.574</v>
      </c>
      <c r="BR4709" s="1">
        <v>43.63</v>
      </c>
      <c r="BS4709" s="1">
        <v>21.372</v>
      </c>
      <c r="BT4709" s="1">
        <v>-8.1</v>
      </c>
      <c r="BU4709" s="1">
        <v>-2.866</v>
      </c>
      <c r="BV4709" s="1">
        <v>-10.533</v>
      </c>
      <c r="BW4709" s="1">
        <v>-17.12</v>
      </c>
      <c r="BX4709" s="1">
        <v>138.481</v>
      </c>
      <c r="BY4709" s="1">
        <v>1131.336</v>
      </c>
      <c r="BZ4709" s="1">
        <v>52.76</v>
      </c>
      <c r="CA4709" s="1">
        <v>2969.459</v>
      </c>
      <c r="CB4709" s="1">
        <v>18.148</v>
      </c>
      <c r="CC4709" s="1">
        <v>8.459</v>
      </c>
      <c r="CD4709" s="1">
        <v>-6.017</v>
      </c>
      <c r="CE4709" s="1">
        <v>-52.148</v>
      </c>
      <c r="CF4709" s="1">
        <v>814.511</v>
      </c>
      <c r="CG4709" s="1">
        <v>433.579</v>
      </c>
      <c r="CH4709" s="1">
        <v>20.22</v>
      </c>
      <c r="CI4709" s="1">
        <v>17465.619</v>
      </c>
      <c r="CJ4709" s="1">
        <v>-12.602</v>
      </c>
      <c r="CK4709" s="1">
        <v>-0.209</v>
      </c>
      <c r="CL4709" s="1">
        <v>31.011</v>
      </c>
      <c r="CM4709" s="1">
        <v>1.446</v>
      </c>
      <c r="CN4709" s="1">
        <v>6.955</v>
      </c>
      <c r="CO4709" s="1">
        <v>49.752</v>
      </c>
      <c r="CP4709" s="1">
        <v>10.653</v>
      </c>
      <c r="CQ4709" s="1">
        <v>3.49</v>
      </c>
      <c r="CR4709" s="1">
        <v>0.0</v>
      </c>
      <c r="CS4709" s="1">
        <v>4.725</v>
      </c>
      <c r="CT4709" s="1">
        <v>0.481</v>
      </c>
      <c r="CU4709" s="1">
        <v>74.836</v>
      </c>
      <c r="CV4709" s="1">
        <v>0.0</v>
      </c>
      <c r="CW4709" s="1">
        <v>228.423</v>
      </c>
      <c r="CX4709" s="1">
        <v>1.2</v>
      </c>
      <c r="CY4709" s="1">
        <v>0.0</v>
      </c>
      <c r="CZ4709" s="1">
        <v>0.651</v>
      </c>
      <c r="DA4709" s="1">
        <v>6233.927</v>
      </c>
      <c r="DB4709" s="1">
        <v>1652.099</v>
      </c>
      <c r="DC4709" s="1">
        <v>25.066</v>
      </c>
      <c r="DD4709" s="1">
        <v>35.812</v>
      </c>
      <c r="DE4709" s="1">
        <v>211.402</v>
      </c>
      <c r="DF4709" s="1">
        <v>1588.502</v>
      </c>
      <c r="DG4709" s="1">
        <v>74.08</v>
      </c>
      <c r="DH4709" s="1">
        <v>4533.115</v>
      </c>
      <c r="DI4709" s="1">
        <v>25.482</v>
      </c>
      <c r="DJ4709" s="1">
        <v>12.913</v>
      </c>
      <c r="DK4709" s="1">
        <v>135.335</v>
      </c>
      <c r="DL4709" s="1">
        <v>9.122</v>
      </c>
      <c r="DM4709" s="1">
        <v>15.924</v>
      </c>
      <c r="DN4709" s="1">
        <v>129.945</v>
      </c>
      <c r="DO4709" s="1">
        <v>6.06</v>
      </c>
      <c r="DP4709" s="1">
        <v>341.453</v>
      </c>
      <c r="DQ4709" s="1">
        <v>2.084</v>
      </c>
      <c r="DR4709" s="1">
        <v>0.973</v>
      </c>
      <c r="DS4709" s="1">
        <v>14.997</v>
      </c>
      <c r="DT4709" s="1">
        <v>12.512</v>
      </c>
      <c r="DU4709" s="1">
        <v>99.441</v>
      </c>
      <c r="DV4709" s="1">
        <v>817.41</v>
      </c>
      <c r="DW4709" s="1">
        <v>38.12</v>
      </c>
      <c r="DX4709" s="1">
        <v>2132.313</v>
      </c>
      <c r="DY4709" s="1">
        <v>13.112</v>
      </c>
      <c r="DZ4709" s="1">
        <v>6.074</v>
      </c>
    </row>
    <row r="4710">
      <c r="A4710" s="1" t="s">
        <v>498</v>
      </c>
      <c r="B4710" s="1">
        <v>2010.0</v>
      </c>
      <c r="C4710" s="1" t="s">
        <v>499</v>
      </c>
      <c r="D4710" s="1">
        <v>4.6840419E7</v>
      </c>
      <c r="E4710" s="1">
        <v>1.48037632E12</v>
      </c>
      <c r="F4710" s="1">
        <v>37.23</v>
      </c>
      <c r="G4710" s="1">
        <v>6.038</v>
      </c>
      <c r="H4710" s="1">
        <v>475.169</v>
      </c>
      <c r="I4710" s="1">
        <v>22.257</v>
      </c>
      <c r="J4710" s="1">
        <v>85.61</v>
      </c>
      <c r="K4710" s="1">
        <v>4.01</v>
      </c>
      <c r="L4710" s="1">
        <v>1.347</v>
      </c>
      <c r="M4710" s="1">
        <v>1.331</v>
      </c>
      <c r="N4710" s="1">
        <v>288.247</v>
      </c>
      <c r="O4710" s="1">
        <v>-26.861</v>
      </c>
      <c r="P4710" s="1">
        <v>-29.459</v>
      </c>
      <c r="Q4710" s="1">
        <v>1712.455</v>
      </c>
      <c r="R4710" s="1">
        <v>80.212</v>
      </c>
      <c r="S4710" s="1">
        <v>540.772</v>
      </c>
      <c r="T4710" s="1">
        <v>25.33</v>
      </c>
      <c r="U4710" s="1">
        <v>-13.502</v>
      </c>
      <c r="V4710" s="1">
        <v>-5.983</v>
      </c>
      <c r="W4710" s="1">
        <v>818.299</v>
      </c>
      <c r="X4710" s="1">
        <v>38.329</v>
      </c>
      <c r="Y4710" s="1">
        <v>8.506</v>
      </c>
      <c r="Z4710" s="1">
        <v>4.796</v>
      </c>
      <c r="AA4710" s="1">
        <v>289.47</v>
      </c>
      <c r="AB4710" s="1">
        <v>6179.919</v>
      </c>
      <c r="AC4710" s="1">
        <v>297.8</v>
      </c>
      <c r="AD4710" s="1">
        <v>20.997</v>
      </c>
      <c r="AE4710" s="1">
        <v>2.436</v>
      </c>
      <c r="AF4710" s="1">
        <v>40.249</v>
      </c>
      <c r="AG4710" s="1">
        <v>36130.066</v>
      </c>
      <c r="AH4710" s="1">
        <v>1.143</v>
      </c>
      <c r="AI4710" s="1">
        <v>-3.96</v>
      </c>
      <c r="AJ4710" s="1">
        <v>-50.981</v>
      </c>
      <c r="AK4710" s="1">
        <v>2947.027</v>
      </c>
      <c r="AL4710" s="1">
        <v>138.04</v>
      </c>
      <c r="AM4710" s="1">
        <v>26393.404</v>
      </c>
      <c r="AN4710" s="1">
        <v>1236.278</v>
      </c>
      <c r="AO4710" s="1">
        <v>46.353</v>
      </c>
      <c r="AP4710" s="1">
        <v>73.916</v>
      </c>
      <c r="AQ4710" s="1">
        <v>-0.306</v>
      </c>
      <c r="AR4710" s="1">
        <v>-1.113</v>
      </c>
      <c r="AS4710" s="1">
        <v>361.965</v>
      </c>
      <c r="AT4710" s="1">
        <v>2024.96</v>
      </c>
      <c r="AU4710" s="1">
        <v>94.85</v>
      </c>
      <c r="AV4710" s="1">
        <v>7727.614</v>
      </c>
      <c r="AW4710" s="1">
        <v>261.442</v>
      </c>
      <c r="AX4710" s="1">
        <v>0.417</v>
      </c>
      <c r="AY4710" s="1">
        <v>12.31</v>
      </c>
      <c r="AZ4710" s="1">
        <v>0.577</v>
      </c>
      <c r="BA4710" s="1">
        <v>31.85</v>
      </c>
      <c r="BB4710" s="1">
        <v>21.642</v>
      </c>
      <c r="BC4710" s="1">
        <v>85.84</v>
      </c>
      <c r="BD4710" s="1">
        <v>59.513</v>
      </c>
      <c r="BE4710" s="1">
        <v>40.301</v>
      </c>
      <c r="BF4710" s="1">
        <v>109.468</v>
      </c>
      <c r="BG4710" s="1">
        <v>903.066</v>
      </c>
      <c r="BH4710" s="1">
        <v>42.3</v>
      </c>
      <c r="BI4710" s="1">
        <v>2337.041</v>
      </c>
      <c r="BJ4710" s="1">
        <v>14.204</v>
      </c>
      <c r="BK4710" s="1">
        <v>6.545</v>
      </c>
      <c r="BL4710" s="1">
        <v>26.472</v>
      </c>
      <c r="BM4710" s="1">
        <v>86.374</v>
      </c>
      <c r="BN4710" s="1">
        <v>436.257</v>
      </c>
      <c r="BO4710" s="1">
        <v>3410.729</v>
      </c>
      <c r="BP4710" s="1">
        <v>159.76</v>
      </c>
      <c r="BQ4710" s="1">
        <v>9313.692</v>
      </c>
      <c r="BR4710" s="1">
        <v>53.647</v>
      </c>
      <c r="BS4710" s="1">
        <v>26.084</v>
      </c>
      <c r="BT4710" s="1">
        <v>-8.33</v>
      </c>
      <c r="BU4710" s="1">
        <v>-2.878</v>
      </c>
      <c r="BV4710" s="1">
        <v>16.778</v>
      </c>
      <c r="BW4710" s="1">
        <v>21.97</v>
      </c>
      <c r="BX4710" s="1">
        <v>160.452</v>
      </c>
      <c r="BY4710" s="1">
        <v>1323.43</v>
      </c>
      <c r="BZ4710" s="1">
        <v>61.99</v>
      </c>
      <c r="CA4710" s="1">
        <v>3425.494</v>
      </c>
      <c r="CB4710" s="1">
        <v>20.816</v>
      </c>
      <c r="CC4710" s="1">
        <v>9.593</v>
      </c>
      <c r="CD4710" s="1">
        <v>-2.506</v>
      </c>
      <c r="CE4710" s="1">
        <v>-20.41</v>
      </c>
      <c r="CF4710" s="1">
        <v>794.101</v>
      </c>
      <c r="CG4710" s="1">
        <v>381.295</v>
      </c>
      <c r="CH4710" s="1">
        <v>17.86</v>
      </c>
      <c r="CI4710" s="1">
        <v>16953.336</v>
      </c>
      <c r="CJ4710" s="1">
        <v>10.074</v>
      </c>
      <c r="CK4710" s="1">
        <v>0.146</v>
      </c>
      <c r="CL4710" s="1">
        <v>33.986</v>
      </c>
      <c r="CM4710" s="1">
        <v>1.592</v>
      </c>
      <c r="CN4710" s="1">
        <v>5.997</v>
      </c>
      <c r="CO4710" s="1">
        <v>47.479</v>
      </c>
      <c r="CP4710" s="1">
        <v>11.93</v>
      </c>
      <c r="CQ4710" s="1">
        <v>4.01</v>
      </c>
      <c r="CR4710" s="1">
        <v>0.0</v>
      </c>
      <c r="CS4710" s="1">
        <v>11.993</v>
      </c>
      <c r="CT4710" s="1">
        <v>1.278</v>
      </c>
      <c r="CU4710" s="1">
        <v>85.61</v>
      </c>
      <c r="CV4710" s="1">
        <v>0.0</v>
      </c>
      <c r="CW4710" s="1">
        <v>254.697</v>
      </c>
      <c r="CX4710" s="1">
        <v>1.347</v>
      </c>
      <c r="CY4710" s="1">
        <v>0.0</v>
      </c>
      <c r="CZ4710" s="1">
        <v>0.713</v>
      </c>
      <c r="DA4710" s="1">
        <v>6357.757</v>
      </c>
      <c r="DB4710" s="1">
        <v>1692.348</v>
      </c>
      <c r="DC4710" s="1">
        <v>32.159</v>
      </c>
      <c r="DD4710" s="1">
        <v>64.403</v>
      </c>
      <c r="DE4710" s="1">
        <v>275.806</v>
      </c>
      <c r="DF4710" s="1">
        <v>2087.3</v>
      </c>
      <c r="DG4710" s="1">
        <v>97.77</v>
      </c>
      <c r="DH4710" s="1">
        <v>5888.199</v>
      </c>
      <c r="DI4710" s="1">
        <v>32.831</v>
      </c>
      <c r="DJ4710" s="1">
        <v>16.49</v>
      </c>
      <c r="DK4710" s="1">
        <v>16.441</v>
      </c>
      <c r="DL4710" s="1">
        <v>2.473</v>
      </c>
      <c r="DM4710" s="1">
        <v>18.397</v>
      </c>
      <c r="DN4710" s="1">
        <v>153.5</v>
      </c>
      <c r="DO4710" s="1">
        <v>7.19</v>
      </c>
      <c r="DP4710" s="1">
        <v>392.758</v>
      </c>
      <c r="DQ4710" s="1">
        <v>2.414</v>
      </c>
      <c r="DR4710" s="1">
        <v>1.1</v>
      </c>
      <c r="DS4710" s="1">
        <v>15.294</v>
      </c>
      <c r="DT4710" s="1">
        <v>14.313</v>
      </c>
      <c r="DU4710" s="1">
        <v>113.754</v>
      </c>
      <c r="DV4710" s="1">
        <v>945.124</v>
      </c>
      <c r="DW4710" s="1">
        <v>44.27</v>
      </c>
      <c r="DX4710" s="1">
        <v>2428.534</v>
      </c>
      <c r="DY4710" s="1">
        <v>14.866</v>
      </c>
      <c r="DZ4710" s="1">
        <v>6.801</v>
      </c>
    </row>
    <row r="4711">
      <c r="A4711" s="1" t="s">
        <v>498</v>
      </c>
      <c r="B4711" s="1">
        <v>2011.0</v>
      </c>
      <c r="C4711" s="1" t="s">
        <v>499</v>
      </c>
      <c r="D4711" s="1">
        <v>4.6997994E7</v>
      </c>
      <c r="E4711" s="1">
        <v>1.477187469312E12</v>
      </c>
      <c r="F4711" s="1">
        <v>17.83</v>
      </c>
      <c r="G4711" s="1">
        <v>3.968</v>
      </c>
      <c r="H4711" s="1">
        <v>558.013</v>
      </c>
      <c r="I4711" s="1">
        <v>26.225</v>
      </c>
      <c r="J4711" s="1">
        <v>98.089</v>
      </c>
      <c r="K4711" s="1">
        <v>4.61</v>
      </c>
      <c r="L4711" s="1">
        <v>1.581</v>
      </c>
      <c r="M4711" s="1">
        <v>1.595</v>
      </c>
      <c r="N4711" s="1">
        <v>337.312</v>
      </c>
      <c r="O4711" s="1">
        <v>85.457</v>
      </c>
      <c r="P4711" s="1">
        <v>68.547</v>
      </c>
      <c r="Q4711" s="1">
        <v>3165.227</v>
      </c>
      <c r="R4711" s="1">
        <v>148.759</v>
      </c>
      <c r="S4711" s="1">
        <v>935.785</v>
      </c>
      <c r="T4711" s="1">
        <v>43.98</v>
      </c>
      <c r="U4711" s="1">
        <v>-19.648</v>
      </c>
      <c r="V4711" s="1">
        <v>-7.531</v>
      </c>
      <c r="W4711" s="1">
        <v>655.316</v>
      </c>
      <c r="X4711" s="1">
        <v>30.799</v>
      </c>
      <c r="Y4711" s="1">
        <v>15.085</v>
      </c>
      <c r="Z4711" s="1">
        <v>9.048</v>
      </c>
      <c r="AA4711" s="1">
        <v>285.45</v>
      </c>
      <c r="AB4711" s="1">
        <v>6073.664</v>
      </c>
      <c r="AC4711" s="1">
        <v>291.54</v>
      </c>
      <c r="AD4711" s="1">
        <v>20.619</v>
      </c>
      <c r="AE4711" s="1">
        <v>-1.831</v>
      </c>
      <c r="AF4711" s="1">
        <v>-30.992</v>
      </c>
      <c r="AG4711" s="1">
        <v>35349.504</v>
      </c>
      <c r="AH4711" s="1">
        <v>1.125</v>
      </c>
      <c r="AI4711" s="1">
        <v>0.502</v>
      </c>
      <c r="AJ4711" s="1">
        <v>6.209</v>
      </c>
      <c r="AK4711" s="1">
        <v>3112.686</v>
      </c>
      <c r="AL4711" s="1">
        <v>146.29</v>
      </c>
      <c r="AM4711" s="1">
        <v>26437.016</v>
      </c>
      <c r="AN4711" s="1">
        <v>1242.487</v>
      </c>
      <c r="AO4711" s="1">
        <v>50.178</v>
      </c>
      <c r="AP4711" s="1">
        <v>75.574</v>
      </c>
      <c r="AQ4711" s="1">
        <v>-7.046</v>
      </c>
      <c r="AR4711" s="1">
        <v>-25.504</v>
      </c>
      <c r="AS4711" s="1">
        <v>336.461</v>
      </c>
      <c r="AT4711" s="1">
        <v>1819.439</v>
      </c>
      <c r="AU4711" s="1">
        <v>85.51</v>
      </c>
      <c r="AV4711" s="1">
        <v>7159.047</v>
      </c>
      <c r="AW4711" s="1">
        <v>1.976</v>
      </c>
      <c r="AX4711" s="1">
        <v>0.011</v>
      </c>
      <c r="AY4711" s="1">
        <v>12.511</v>
      </c>
      <c r="AZ4711" s="1">
        <v>0.588</v>
      </c>
      <c r="BA4711" s="1">
        <v>29.33</v>
      </c>
      <c r="BB4711" s="1">
        <v>20.465</v>
      </c>
      <c r="BC4711" s="1">
        <v>98.34</v>
      </c>
      <c r="BD4711" s="1">
        <v>-27.214</v>
      </c>
      <c r="BE4711" s="1">
        <v>-30.204</v>
      </c>
      <c r="BF4711" s="1">
        <v>79.264</v>
      </c>
      <c r="BG4711" s="1">
        <v>651.092</v>
      </c>
      <c r="BH4711" s="1">
        <v>30.6</v>
      </c>
      <c r="BI4711" s="1">
        <v>1686.545</v>
      </c>
      <c r="BJ4711" s="1">
        <v>10.496</v>
      </c>
      <c r="BK4711" s="1">
        <v>4.821</v>
      </c>
      <c r="BL4711" s="1">
        <v>-5.702</v>
      </c>
      <c r="BM4711" s="1">
        <v>-34.68</v>
      </c>
      <c r="BN4711" s="1">
        <v>401.577</v>
      </c>
      <c r="BO4711" s="1">
        <v>3090.557</v>
      </c>
      <c r="BP4711" s="1">
        <v>145.25</v>
      </c>
      <c r="BQ4711" s="1">
        <v>8544.56</v>
      </c>
      <c r="BR4711" s="1">
        <v>49.822</v>
      </c>
      <c r="BS4711" s="1">
        <v>24.426</v>
      </c>
      <c r="BT4711" s="1">
        <v>-6.09</v>
      </c>
      <c r="BU4711" s="1">
        <v>-2.133</v>
      </c>
      <c r="BV4711" s="1">
        <v>-6.301</v>
      </c>
      <c r="BW4711" s="1">
        <v>-10.889</v>
      </c>
      <c r="BX4711" s="1">
        <v>149.562</v>
      </c>
      <c r="BY4711" s="1">
        <v>1228.138</v>
      </c>
      <c r="BZ4711" s="1">
        <v>57.72</v>
      </c>
      <c r="CA4711" s="1">
        <v>3182.31</v>
      </c>
      <c r="CB4711" s="1">
        <v>19.798</v>
      </c>
      <c r="CC4711" s="1">
        <v>9.097</v>
      </c>
      <c r="CD4711" s="1">
        <v>-4.639</v>
      </c>
      <c r="CE4711" s="1">
        <v>-36.835</v>
      </c>
      <c r="CF4711" s="1">
        <v>757.266</v>
      </c>
      <c r="CG4711" s="1">
        <v>357.462</v>
      </c>
      <c r="CH4711" s="1">
        <v>16.8</v>
      </c>
      <c r="CI4711" s="1">
        <v>16112.74</v>
      </c>
      <c r="CJ4711" s="1">
        <v>-15.761</v>
      </c>
      <c r="CK4711" s="1">
        <v>-0.251</v>
      </c>
      <c r="CL4711" s="1">
        <v>28.533</v>
      </c>
      <c r="CM4711" s="1">
        <v>1.341</v>
      </c>
      <c r="CN4711" s="1">
        <v>5.763</v>
      </c>
      <c r="CO4711" s="1">
        <v>46.061</v>
      </c>
      <c r="CP4711" s="1">
        <v>14.109</v>
      </c>
      <c r="CQ4711" s="1">
        <v>4.61</v>
      </c>
      <c r="CR4711" s="1">
        <v>0.0</v>
      </c>
      <c r="CS4711" s="1">
        <v>18.267</v>
      </c>
      <c r="CT4711" s="1">
        <v>2.179</v>
      </c>
      <c r="CU4711" s="1">
        <v>98.089</v>
      </c>
      <c r="CV4711" s="1">
        <v>0.0</v>
      </c>
      <c r="CW4711" s="1">
        <v>300.212</v>
      </c>
      <c r="CX4711" s="1">
        <v>1.581</v>
      </c>
      <c r="CY4711" s="1">
        <v>0.0</v>
      </c>
      <c r="CZ4711" s="1">
        <v>0.858</v>
      </c>
      <c r="DA4711" s="1">
        <v>6203.244</v>
      </c>
      <c r="DB4711" s="1">
        <v>1661.356</v>
      </c>
      <c r="DC4711" s="1">
        <v>-5.391</v>
      </c>
      <c r="DD4711" s="1">
        <v>-23.791</v>
      </c>
      <c r="DE4711" s="1">
        <v>252.015</v>
      </c>
      <c r="DF4711" s="1">
        <v>1862.42</v>
      </c>
      <c r="DG4711" s="1">
        <v>87.53</v>
      </c>
      <c r="DH4711" s="1">
        <v>5362.25</v>
      </c>
      <c r="DI4711" s="1">
        <v>30.023</v>
      </c>
      <c r="DJ4711" s="1">
        <v>15.329</v>
      </c>
      <c r="DK4711" s="1">
        <v>22.863</v>
      </c>
      <c r="DL4711" s="1">
        <v>4.089</v>
      </c>
      <c r="DM4711" s="1">
        <v>22.486</v>
      </c>
      <c r="DN4711" s="1">
        <v>200.009</v>
      </c>
      <c r="DO4711" s="1">
        <v>9.4</v>
      </c>
      <c r="DP4711" s="1">
        <v>478.443</v>
      </c>
      <c r="DQ4711" s="1">
        <v>3.224</v>
      </c>
      <c r="DR4711" s="1">
        <v>1.368</v>
      </c>
      <c r="DS4711" s="1">
        <v>-2.858</v>
      </c>
      <c r="DT4711" s="1">
        <v>-3.823</v>
      </c>
      <c r="DU4711" s="1">
        <v>109.93</v>
      </c>
      <c r="DV4711" s="1">
        <v>913.23</v>
      </c>
      <c r="DW4711" s="1">
        <v>42.92</v>
      </c>
      <c r="DX4711" s="1">
        <v>2339.037</v>
      </c>
      <c r="DY4711" s="1">
        <v>14.722</v>
      </c>
      <c r="DZ4711" s="1">
        <v>6.686</v>
      </c>
    </row>
    <row r="4712">
      <c r="A4712" s="1" t="s">
        <v>498</v>
      </c>
      <c r="B4712" s="1">
        <v>2012.0</v>
      </c>
      <c r="C4712" s="1" t="s">
        <v>499</v>
      </c>
      <c r="D4712" s="1">
        <v>4.7018277E7</v>
      </c>
      <c r="E4712" s="1">
        <v>1.433478627328E12</v>
      </c>
      <c r="F4712" s="1">
        <v>24.534</v>
      </c>
      <c r="G4712" s="1">
        <v>6.434</v>
      </c>
      <c r="H4712" s="1">
        <v>694.616</v>
      </c>
      <c r="I4712" s="1">
        <v>32.66</v>
      </c>
      <c r="J4712" s="1">
        <v>105.916</v>
      </c>
      <c r="K4712" s="1">
        <v>4.98</v>
      </c>
      <c r="L4712" s="1">
        <v>1.694</v>
      </c>
      <c r="M4712" s="1">
        <v>2.003</v>
      </c>
      <c r="N4712" s="1">
        <v>351.148</v>
      </c>
      <c r="O4712" s="1">
        <v>21.116</v>
      </c>
      <c r="P4712" s="1">
        <v>31.413</v>
      </c>
      <c r="Q4712" s="1">
        <v>3831.956</v>
      </c>
      <c r="R4712" s="1">
        <v>180.172</v>
      </c>
      <c r="S4712" s="1">
        <v>1171.247</v>
      </c>
      <c r="T4712" s="1">
        <v>55.07</v>
      </c>
      <c r="U4712" s="1">
        <v>-7.097</v>
      </c>
      <c r="V4712" s="1">
        <v>-2.186</v>
      </c>
      <c r="W4712" s="1">
        <v>608.546</v>
      </c>
      <c r="X4712" s="1">
        <v>28.613</v>
      </c>
      <c r="Y4712" s="1">
        <v>18.734</v>
      </c>
      <c r="Z4712" s="1">
        <v>11.051</v>
      </c>
      <c r="AA4712" s="1">
        <v>282.75</v>
      </c>
      <c r="AB4712" s="1">
        <v>6013.619</v>
      </c>
      <c r="AC4712" s="1">
        <v>293.95</v>
      </c>
      <c r="AD4712" s="1">
        <v>21.094</v>
      </c>
      <c r="AE4712" s="1">
        <v>-0.833</v>
      </c>
      <c r="AF4712" s="1">
        <v>-13.845</v>
      </c>
      <c r="AG4712" s="1">
        <v>35039.801</v>
      </c>
      <c r="AH4712" s="1">
        <v>1.149</v>
      </c>
      <c r="AI4712" s="1">
        <v>-2.419</v>
      </c>
      <c r="AJ4712" s="1">
        <v>-30.051</v>
      </c>
      <c r="AK4712" s="1">
        <v>3094.754</v>
      </c>
      <c r="AL4712" s="1">
        <v>145.51</v>
      </c>
      <c r="AM4712" s="1">
        <v>25786.465</v>
      </c>
      <c r="AN4712" s="1">
        <v>1212.435</v>
      </c>
      <c r="AO4712" s="1">
        <v>49.502</v>
      </c>
      <c r="AP4712" s="1">
        <v>74.366</v>
      </c>
      <c r="AQ4712" s="1">
        <v>-1.25</v>
      </c>
      <c r="AR4712" s="1">
        <v>-4.205</v>
      </c>
      <c r="AS4712" s="1">
        <v>332.256</v>
      </c>
      <c r="AT4712" s="1">
        <v>1559.181</v>
      </c>
      <c r="AU4712" s="1">
        <v>73.31</v>
      </c>
      <c r="AV4712" s="1">
        <v>7066.531</v>
      </c>
      <c r="AW4712" s="1">
        <v>13.901</v>
      </c>
      <c r="AX4712" s="1">
        <v>0.082</v>
      </c>
      <c r="AY4712" s="1">
        <v>14.244</v>
      </c>
      <c r="AZ4712" s="1">
        <v>0.67</v>
      </c>
      <c r="BA4712" s="1">
        <v>24.94</v>
      </c>
      <c r="BB4712" s="1">
        <v>20.379</v>
      </c>
      <c r="BC4712" s="1">
        <v>103.22</v>
      </c>
      <c r="BD4712" s="1">
        <v>-32.851</v>
      </c>
      <c r="BE4712" s="1">
        <v>-26.313</v>
      </c>
      <c r="BF4712" s="1">
        <v>52.951</v>
      </c>
      <c r="BG4712" s="1">
        <v>437.064</v>
      </c>
      <c r="BH4712" s="1">
        <v>20.55</v>
      </c>
      <c r="BI4712" s="1">
        <v>1126.18</v>
      </c>
      <c r="BJ4712" s="1">
        <v>6.991</v>
      </c>
      <c r="BK4712" s="1">
        <v>3.248</v>
      </c>
      <c r="BL4712" s="1">
        <v>6.411</v>
      </c>
      <c r="BM4712" s="1">
        <v>16.36</v>
      </c>
      <c r="BN4712" s="1">
        <v>417.937</v>
      </c>
      <c r="BO4712" s="1">
        <v>3157.07</v>
      </c>
      <c r="BP4712" s="1">
        <v>148.44</v>
      </c>
      <c r="BQ4712" s="1">
        <v>8888.814</v>
      </c>
      <c r="BR4712" s="1">
        <v>50.498</v>
      </c>
      <c r="BS4712" s="1">
        <v>25.634</v>
      </c>
      <c r="BT4712" s="1">
        <v>-11.2</v>
      </c>
      <c r="BU4712" s="1">
        <v>-3.961</v>
      </c>
      <c r="BV4712" s="1">
        <v>6.477</v>
      </c>
      <c r="BW4712" s="1">
        <v>8.866</v>
      </c>
      <c r="BX4712" s="1">
        <v>158.428</v>
      </c>
      <c r="BY4712" s="1">
        <v>1307.364</v>
      </c>
      <c r="BZ4712" s="1">
        <v>61.47</v>
      </c>
      <c r="CA4712" s="1">
        <v>3369.494</v>
      </c>
      <c r="CB4712" s="1">
        <v>20.912</v>
      </c>
      <c r="CC4712" s="1">
        <v>9.717</v>
      </c>
      <c r="CD4712" s="1">
        <v>-7.561</v>
      </c>
      <c r="CE4712" s="1">
        <v>-57.259</v>
      </c>
      <c r="CF4712" s="1">
        <v>700.007</v>
      </c>
      <c r="CG4712" s="1">
        <v>364.326</v>
      </c>
      <c r="CH4712" s="1">
        <v>17.13</v>
      </c>
      <c r="CI4712" s="1">
        <v>14887.979</v>
      </c>
      <c r="CJ4712" s="1">
        <v>38.938</v>
      </c>
      <c r="CK4712" s="1">
        <v>0.522</v>
      </c>
      <c r="CL4712" s="1">
        <v>39.627</v>
      </c>
      <c r="CM4712" s="1">
        <v>1.863</v>
      </c>
      <c r="CN4712" s="1">
        <v>5.828</v>
      </c>
      <c r="CO4712" s="1">
        <v>42.935</v>
      </c>
      <c r="CP4712" s="1">
        <v>15.553</v>
      </c>
      <c r="CQ4712" s="1">
        <v>4.98</v>
      </c>
      <c r="CR4712" s="1">
        <v>0.0</v>
      </c>
      <c r="CS4712" s="1">
        <v>10.233</v>
      </c>
      <c r="CT4712" s="1">
        <v>1.444</v>
      </c>
      <c r="CU4712" s="1">
        <v>105.916</v>
      </c>
      <c r="CV4712" s="1">
        <v>0.0</v>
      </c>
      <c r="CW4712" s="1">
        <v>330.79</v>
      </c>
      <c r="CX4712" s="1">
        <v>1.694</v>
      </c>
      <c r="CY4712" s="1">
        <v>0.0</v>
      </c>
      <c r="CZ4712" s="1">
        <v>0.954</v>
      </c>
      <c r="DA4712" s="1">
        <v>6251.824</v>
      </c>
      <c r="DB4712" s="1">
        <v>1647.511</v>
      </c>
      <c r="DC4712" s="1">
        <v>6.377</v>
      </c>
      <c r="DD4712" s="1">
        <v>7.494</v>
      </c>
      <c r="DE4712" s="1">
        <v>259.509</v>
      </c>
      <c r="DF4712" s="1">
        <v>1849.706</v>
      </c>
      <c r="DG4712" s="1">
        <v>86.97</v>
      </c>
      <c r="DH4712" s="1">
        <v>5519.32</v>
      </c>
      <c r="DI4712" s="1">
        <v>29.587</v>
      </c>
      <c r="DJ4712" s="1">
        <v>15.917</v>
      </c>
      <c r="DK4712" s="1">
        <v>37.863</v>
      </c>
      <c r="DL4712" s="1">
        <v>8.354</v>
      </c>
      <c r="DM4712" s="1">
        <v>30.84</v>
      </c>
      <c r="DN4712" s="1">
        <v>254.582</v>
      </c>
      <c r="DO4712" s="1">
        <v>11.97</v>
      </c>
      <c r="DP4712" s="1">
        <v>655.915</v>
      </c>
      <c r="DQ4712" s="1">
        <v>4.072</v>
      </c>
      <c r="DR4712" s="1">
        <v>1.892</v>
      </c>
      <c r="DS4712" s="1">
        <v>16.589</v>
      </c>
      <c r="DT4712" s="1">
        <v>17.575</v>
      </c>
      <c r="DU4712" s="1">
        <v>127.505</v>
      </c>
      <c r="DV4712" s="1">
        <v>1052.144</v>
      </c>
      <c r="DW4712" s="1">
        <v>49.47</v>
      </c>
      <c r="DX4712" s="1">
        <v>2711.821</v>
      </c>
      <c r="DY4712" s="1">
        <v>16.829</v>
      </c>
      <c r="DZ4712" s="1">
        <v>7.821</v>
      </c>
    </row>
    <row r="4713">
      <c r="A4713" s="1" t="s">
        <v>498</v>
      </c>
      <c r="B4713" s="1">
        <v>2013.0</v>
      </c>
      <c r="C4713" s="1" t="s">
        <v>499</v>
      </c>
      <c r="D4713" s="1">
        <v>4.6860345E7</v>
      </c>
      <c r="E4713" s="1">
        <v>1.413362089984E12</v>
      </c>
      <c r="F4713" s="1">
        <v>-58.283</v>
      </c>
      <c r="G4713" s="1">
        <v>-19.035</v>
      </c>
      <c r="H4713" s="1">
        <v>290.752</v>
      </c>
      <c r="I4713" s="1">
        <v>13.625</v>
      </c>
      <c r="J4713" s="1">
        <v>123.772</v>
      </c>
      <c r="K4713" s="1">
        <v>5.8</v>
      </c>
      <c r="L4713" s="1">
        <v>2.061</v>
      </c>
      <c r="M4713" s="1">
        <v>0.875</v>
      </c>
      <c r="N4713" s="1">
        <v>286.897</v>
      </c>
      <c r="O4713" s="1">
        <v>-26.433</v>
      </c>
      <c r="P4713" s="1">
        <v>-47.625</v>
      </c>
      <c r="Q4713" s="1">
        <v>2828.556</v>
      </c>
      <c r="R4713" s="1">
        <v>132.547</v>
      </c>
      <c r="S4713" s="1">
        <v>852.32</v>
      </c>
      <c r="T4713" s="1">
        <v>39.94</v>
      </c>
      <c r="U4713" s="1">
        <v>-28.361</v>
      </c>
      <c r="V4713" s="1">
        <v>-8.115</v>
      </c>
      <c r="W4713" s="1">
        <v>437.424</v>
      </c>
      <c r="X4713" s="1">
        <v>20.498</v>
      </c>
      <c r="Y4713" s="1">
        <v>14.19</v>
      </c>
      <c r="Z4713" s="1">
        <v>8.512</v>
      </c>
      <c r="AA4713" s="1">
        <v>274.71</v>
      </c>
      <c r="AB4713" s="1">
        <v>5862.312</v>
      </c>
      <c r="AC4713" s="1">
        <v>281.46</v>
      </c>
      <c r="AD4713" s="1">
        <v>21.76</v>
      </c>
      <c r="AE4713" s="1">
        <v>-4.187</v>
      </c>
      <c r="AF4713" s="1">
        <v>-68.98</v>
      </c>
      <c r="AG4713" s="1">
        <v>33685.852</v>
      </c>
      <c r="AH4713" s="1">
        <v>1.117</v>
      </c>
      <c r="AI4713" s="1">
        <v>-8.31</v>
      </c>
      <c r="AJ4713" s="1">
        <v>-100.749</v>
      </c>
      <c r="AK4713" s="1">
        <v>2418.249</v>
      </c>
      <c r="AL4713" s="1">
        <v>113.32</v>
      </c>
      <c r="AM4713" s="1">
        <v>23723.393</v>
      </c>
      <c r="AN4713" s="1">
        <v>1111.686</v>
      </c>
      <c r="AO4713" s="1">
        <v>40.261</v>
      </c>
      <c r="AP4713" s="1">
        <v>71.392</v>
      </c>
      <c r="AQ4713" s="1">
        <v>-8.721</v>
      </c>
      <c r="AR4713" s="1">
        <v>-28.975</v>
      </c>
      <c r="AS4713" s="1">
        <v>303.281</v>
      </c>
      <c r="AT4713" s="1">
        <v>1227.904</v>
      </c>
      <c r="AU4713" s="1">
        <v>57.54</v>
      </c>
      <c r="AV4713" s="1">
        <v>6472.017</v>
      </c>
      <c r="AW4713" s="1">
        <v>-2.059</v>
      </c>
      <c r="AX4713" s="1">
        <v>-0.014</v>
      </c>
      <c r="AY4713" s="1">
        <v>13.998</v>
      </c>
      <c r="AZ4713" s="1">
        <v>0.656</v>
      </c>
      <c r="BA4713" s="1">
        <v>20.443</v>
      </c>
      <c r="BB4713" s="1">
        <v>19.477</v>
      </c>
      <c r="BC4713" s="1">
        <v>80.75</v>
      </c>
      <c r="BD4713" s="1">
        <v>79.021</v>
      </c>
      <c r="BE4713" s="1">
        <v>41.115</v>
      </c>
      <c r="BF4713" s="1">
        <v>94.066</v>
      </c>
      <c r="BG4713" s="1">
        <v>786.806</v>
      </c>
      <c r="BH4713" s="1">
        <v>36.87</v>
      </c>
      <c r="BI4713" s="1">
        <v>2007.374</v>
      </c>
      <c r="BJ4713" s="1">
        <v>13.1</v>
      </c>
      <c r="BK4713" s="1">
        <v>6.041</v>
      </c>
      <c r="BL4713" s="1">
        <v>0.119</v>
      </c>
      <c r="BM4713" s="1">
        <v>27.538</v>
      </c>
      <c r="BN4713" s="1">
        <v>445.475</v>
      </c>
      <c r="BO4713" s="1">
        <v>3588.108</v>
      </c>
      <c r="BP4713" s="1">
        <v>168.14</v>
      </c>
      <c r="BQ4713" s="1">
        <v>9506.44</v>
      </c>
      <c r="BR4713" s="1">
        <v>59.739</v>
      </c>
      <c r="BS4713" s="1">
        <v>28.608</v>
      </c>
      <c r="BT4713" s="1">
        <v>-6.75</v>
      </c>
      <c r="BU4713" s="1">
        <v>-2.457</v>
      </c>
      <c r="BV4713" s="1">
        <v>-7.709</v>
      </c>
      <c r="BW4713" s="1">
        <v>-13.335</v>
      </c>
      <c r="BX4713" s="1">
        <v>145.093</v>
      </c>
      <c r="BY4713" s="1">
        <v>1210.619</v>
      </c>
      <c r="BZ4713" s="1">
        <v>56.73</v>
      </c>
      <c r="CA4713" s="1">
        <v>3096.284</v>
      </c>
      <c r="CB4713" s="1">
        <v>20.156</v>
      </c>
      <c r="CC4713" s="1">
        <v>9.318</v>
      </c>
      <c r="CD4713" s="1">
        <v>-3.45</v>
      </c>
      <c r="CE4713" s="1">
        <v>-24.149</v>
      </c>
      <c r="CF4713" s="1">
        <v>675.858</v>
      </c>
      <c r="CG4713" s="1">
        <v>338.026</v>
      </c>
      <c r="CH4713" s="1">
        <v>15.84</v>
      </c>
      <c r="CI4713" s="1">
        <v>14422.82</v>
      </c>
      <c r="CJ4713" s="1">
        <v>143.676</v>
      </c>
      <c r="CK4713" s="1">
        <v>2.677</v>
      </c>
      <c r="CL4713" s="1">
        <v>96.886</v>
      </c>
      <c r="CM4713" s="1">
        <v>4.54</v>
      </c>
      <c r="CN4713" s="1">
        <v>5.628</v>
      </c>
      <c r="CO4713" s="1">
        <v>43.403</v>
      </c>
      <c r="CP4713" s="1">
        <v>16.533</v>
      </c>
      <c r="CQ4713" s="1">
        <v>5.8</v>
      </c>
      <c r="CR4713" s="1">
        <v>0.0</v>
      </c>
      <c r="CS4713" s="1">
        <v>6.297</v>
      </c>
      <c r="CT4713" s="1">
        <v>0.979</v>
      </c>
      <c r="CU4713" s="1">
        <v>123.772</v>
      </c>
      <c r="CV4713" s="1">
        <v>0.0</v>
      </c>
      <c r="CW4713" s="1">
        <v>352.805</v>
      </c>
      <c r="CX4713" s="1">
        <v>2.061</v>
      </c>
      <c r="CY4713" s="1">
        <v>0.0</v>
      </c>
      <c r="CZ4713" s="1">
        <v>1.062</v>
      </c>
      <c r="DA4713" s="1">
        <v>6006.357</v>
      </c>
      <c r="DB4713" s="1">
        <v>1578.531</v>
      </c>
      <c r="DC4713" s="1">
        <v>4.141</v>
      </c>
      <c r="DD4713" s="1">
        <v>40.873</v>
      </c>
      <c r="DE4713" s="1">
        <v>300.382</v>
      </c>
      <c r="DF4713" s="1">
        <v>2377.49</v>
      </c>
      <c r="DG4713" s="1">
        <v>111.41</v>
      </c>
      <c r="DH4713" s="1">
        <v>6410.157</v>
      </c>
      <c r="DI4713" s="1">
        <v>39.583</v>
      </c>
      <c r="DJ4713" s="1">
        <v>19.29</v>
      </c>
      <c r="DK4713" s="1">
        <v>9.569</v>
      </c>
      <c r="DL4713" s="1">
        <v>2.692</v>
      </c>
      <c r="DM4713" s="1">
        <v>33.532</v>
      </c>
      <c r="DN4713" s="1">
        <v>279.554</v>
      </c>
      <c r="DO4713" s="1">
        <v>13.1</v>
      </c>
      <c r="DP4713" s="1">
        <v>715.566</v>
      </c>
      <c r="DQ4713" s="1">
        <v>4.654</v>
      </c>
      <c r="DR4713" s="1">
        <v>2.153</v>
      </c>
      <c r="DS4713" s="1">
        <v>12.725</v>
      </c>
      <c r="DT4713" s="1">
        <v>15.122</v>
      </c>
      <c r="DU4713" s="1">
        <v>142.627</v>
      </c>
      <c r="DV4713" s="1">
        <v>1187.358</v>
      </c>
      <c r="DW4713" s="1">
        <v>55.64</v>
      </c>
      <c r="DX4713" s="1">
        <v>3043.659</v>
      </c>
      <c r="DY4713" s="1">
        <v>19.768</v>
      </c>
      <c r="DZ4713" s="1">
        <v>9.159</v>
      </c>
    </row>
    <row r="4714">
      <c r="A4714" s="1" t="s">
        <v>498</v>
      </c>
      <c r="B4714" s="1">
        <v>2014.0</v>
      </c>
      <c r="C4714" s="1" t="s">
        <v>499</v>
      </c>
      <c r="D4714" s="1">
        <v>4.6720137E7</v>
      </c>
      <c r="E4714" s="1">
        <v>1.43308947456E12</v>
      </c>
      <c r="F4714" s="1">
        <v>6.125</v>
      </c>
      <c r="G4714" s="1">
        <v>0.835</v>
      </c>
      <c r="H4714" s="1">
        <v>309.487</v>
      </c>
      <c r="I4714" s="1">
        <v>14.459</v>
      </c>
      <c r="J4714" s="1">
        <v>115.796</v>
      </c>
      <c r="K4714" s="1">
        <v>5.41</v>
      </c>
      <c r="L4714" s="1">
        <v>1.971</v>
      </c>
      <c r="M4714" s="1">
        <v>0.943</v>
      </c>
      <c r="N4714" s="1">
        <v>289.025</v>
      </c>
      <c r="O4714" s="1">
        <v>2.123</v>
      </c>
      <c r="P4714" s="1">
        <v>2.814</v>
      </c>
      <c r="Q4714" s="1">
        <v>2897.285</v>
      </c>
      <c r="R4714" s="1">
        <v>135.362</v>
      </c>
      <c r="S4714" s="1">
        <v>937.711</v>
      </c>
      <c r="T4714" s="1">
        <v>43.81</v>
      </c>
      <c r="U4714" s="1">
        <v>-7.637</v>
      </c>
      <c r="V4714" s="1">
        <v>-1.565</v>
      </c>
      <c r="W4714" s="1">
        <v>405.23</v>
      </c>
      <c r="X4714" s="1">
        <v>18.932</v>
      </c>
      <c r="Y4714" s="1">
        <v>15.963</v>
      </c>
      <c r="Z4714" s="1">
        <v>8.827</v>
      </c>
      <c r="AA4714" s="1">
        <v>271.03</v>
      </c>
      <c r="AB4714" s="1">
        <v>5801.139</v>
      </c>
      <c r="AC4714" s="1">
        <v>274.44</v>
      </c>
      <c r="AD4714" s="1">
        <v>21.584</v>
      </c>
      <c r="AE4714" s="1">
        <v>-1.54</v>
      </c>
      <c r="AF4714" s="1">
        <v>-24.312</v>
      </c>
      <c r="AG4714" s="1">
        <v>33266.574</v>
      </c>
      <c r="AH4714" s="1">
        <v>1.085</v>
      </c>
      <c r="AI4714" s="1">
        <v>-2.001</v>
      </c>
      <c r="AJ4714" s="1">
        <v>-22.244</v>
      </c>
      <c r="AK4714" s="1">
        <v>2287.45</v>
      </c>
      <c r="AL4714" s="1">
        <v>106.87</v>
      </c>
      <c r="AM4714" s="1">
        <v>23318.469</v>
      </c>
      <c r="AN4714" s="1">
        <v>1089.442</v>
      </c>
      <c r="AO4714" s="1">
        <v>38.941</v>
      </c>
      <c r="AP4714" s="1">
        <v>71.046</v>
      </c>
      <c r="AQ4714" s="1">
        <v>-9.246</v>
      </c>
      <c r="AR4714" s="1">
        <v>-28.042</v>
      </c>
      <c r="AS4714" s="1">
        <v>275.239</v>
      </c>
      <c r="AT4714" s="1">
        <v>1011.769</v>
      </c>
      <c r="AU4714" s="1">
        <v>47.27</v>
      </c>
      <c r="AV4714" s="1">
        <v>5891.229</v>
      </c>
      <c r="AW4714" s="1">
        <v>-58.973</v>
      </c>
      <c r="AX4714" s="1">
        <v>-0.387</v>
      </c>
      <c r="AY4714" s="1">
        <v>5.76</v>
      </c>
      <c r="AZ4714" s="1">
        <v>0.269</v>
      </c>
      <c r="BA4714" s="1">
        <v>17.224</v>
      </c>
      <c r="BB4714" s="1">
        <v>17.949</v>
      </c>
      <c r="BC4714" s="1">
        <v>79.32</v>
      </c>
      <c r="BD4714" s="1">
        <v>6.496</v>
      </c>
      <c r="BE4714" s="1">
        <v>5.6</v>
      </c>
      <c r="BF4714" s="1">
        <v>99.667</v>
      </c>
      <c r="BG4714" s="1">
        <v>838.396</v>
      </c>
      <c r="BH4714" s="1">
        <v>39.17</v>
      </c>
      <c r="BI4714" s="1">
        <v>2133.27</v>
      </c>
      <c r="BJ4714" s="1">
        <v>14.273</v>
      </c>
      <c r="BK4714" s="1">
        <v>6.5</v>
      </c>
      <c r="BL4714" s="1">
        <v>0.402</v>
      </c>
      <c r="BM4714" s="1">
        <v>-1.476</v>
      </c>
      <c r="BN4714" s="1">
        <v>443.999</v>
      </c>
      <c r="BO4714" s="1">
        <v>3586.676</v>
      </c>
      <c r="BP4714" s="1">
        <v>167.57</v>
      </c>
      <c r="BQ4714" s="1">
        <v>9503.379</v>
      </c>
      <c r="BR4714" s="1">
        <v>61.059</v>
      </c>
      <c r="BS4714" s="1">
        <v>28.954</v>
      </c>
      <c r="BT4714" s="1">
        <v>-3.41</v>
      </c>
      <c r="BU4714" s="1">
        <v>-1.258</v>
      </c>
      <c r="BV4714" s="1">
        <v>1.011</v>
      </c>
      <c r="BW4714" s="1">
        <v>0.721</v>
      </c>
      <c r="BX4714" s="1">
        <v>145.814</v>
      </c>
      <c r="BY4714" s="1">
        <v>1226.666</v>
      </c>
      <c r="BZ4714" s="1">
        <v>57.31</v>
      </c>
      <c r="CA4714" s="1">
        <v>3121.015</v>
      </c>
      <c r="CB4714" s="1">
        <v>20.883</v>
      </c>
      <c r="CC4714" s="1">
        <v>9.509</v>
      </c>
      <c r="CD4714" s="1">
        <v>0.441</v>
      </c>
      <c r="CE4714" s="1">
        <v>2.983</v>
      </c>
      <c r="CF4714" s="1">
        <v>678.841</v>
      </c>
      <c r="CG4714" s="1">
        <v>337.97</v>
      </c>
      <c r="CH4714" s="1">
        <v>15.79</v>
      </c>
      <c r="CI4714" s="1">
        <v>14529.954</v>
      </c>
      <c r="CJ4714" s="1">
        <v>-14.824</v>
      </c>
      <c r="CK4714" s="1">
        <v>-0.673</v>
      </c>
      <c r="CL4714" s="1">
        <v>82.771</v>
      </c>
      <c r="CM4714" s="1">
        <v>3.867</v>
      </c>
      <c r="CN4714" s="1">
        <v>5.754</v>
      </c>
      <c r="CO4714" s="1">
        <v>44.269</v>
      </c>
      <c r="CP4714" s="1">
        <v>16.919</v>
      </c>
      <c r="CQ4714" s="1">
        <v>5.41</v>
      </c>
      <c r="CR4714" s="1">
        <v>0.0</v>
      </c>
      <c r="CS4714" s="1">
        <v>2.337</v>
      </c>
      <c r="CT4714" s="1">
        <v>0.386</v>
      </c>
      <c r="CU4714" s="1">
        <v>115.796</v>
      </c>
      <c r="CV4714" s="1">
        <v>0.0</v>
      </c>
      <c r="CW4714" s="1">
        <v>362.134</v>
      </c>
      <c r="CX4714" s="1">
        <v>1.971</v>
      </c>
      <c r="CY4714" s="1">
        <v>0.0</v>
      </c>
      <c r="CZ4714" s="1">
        <v>1.103</v>
      </c>
      <c r="DA4714" s="1">
        <v>5874.126</v>
      </c>
      <c r="DB4714" s="1">
        <v>1554.219</v>
      </c>
      <c r="DC4714" s="1">
        <v>0.125</v>
      </c>
      <c r="DD4714" s="1">
        <v>-2.197</v>
      </c>
      <c r="DE4714" s="1">
        <v>298.185</v>
      </c>
      <c r="DF4714" s="1">
        <v>2360.01</v>
      </c>
      <c r="DG4714" s="1">
        <v>110.26</v>
      </c>
      <c r="DH4714" s="1">
        <v>6382.363</v>
      </c>
      <c r="DI4714" s="1">
        <v>40.176</v>
      </c>
      <c r="DJ4714" s="1">
        <v>19.445</v>
      </c>
      <c r="DK4714" s="1">
        <v>4.288</v>
      </c>
      <c r="DL4714" s="1">
        <v>1.26</v>
      </c>
      <c r="DM4714" s="1">
        <v>34.791</v>
      </c>
      <c r="DN4714" s="1">
        <v>292.593</v>
      </c>
      <c r="DO4714" s="1">
        <v>13.67</v>
      </c>
      <c r="DP4714" s="1">
        <v>744.677</v>
      </c>
      <c r="DQ4714" s="1">
        <v>4.981</v>
      </c>
      <c r="DR4714" s="1">
        <v>2.269</v>
      </c>
      <c r="DS4714" s="1">
        <v>-6.732</v>
      </c>
      <c r="DT4714" s="1">
        <v>-10.278</v>
      </c>
      <c r="DU4714" s="1">
        <v>132.349</v>
      </c>
      <c r="DV4714" s="1">
        <v>1113.224</v>
      </c>
      <c r="DW4714" s="1">
        <v>52.01</v>
      </c>
      <c r="DX4714" s="1">
        <v>2832.796</v>
      </c>
      <c r="DY4714" s="1">
        <v>18.951</v>
      </c>
      <c r="DZ4714" s="1">
        <v>8.631</v>
      </c>
    </row>
    <row r="4715">
      <c r="A4715" s="1" t="s">
        <v>498</v>
      </c>
      <c r="B4715" s="1">
        <v>2015.0</v>
      </c>
      <c r="C4715" s="1" t="s">
        <v>499</v>
      </c>
      <c r="D4715" s="1">
        <v>4.6683633E7</v>
      </c>
      <c r="E4715" s="1">
        <v>1.488098820096E12</v>
      </c>
      <c r="F4715" s="1">
        <v>2.275</v>
      </c>
      <c r="G4715" s="1">
        <v>0.329</v>
      </c>
      <c r="H4715" s="1">
        <v>316.776</v>
      </c>
      <c r="I4715" s="1">
        <v>14.788</v>
      </c>
      <c r="J4715" s="1">
        <v>123.384</v>
      </c>
      <c r="K4715" s="1">
        <v>5.76</v>
      </c>
      <c r="L4715" s="1">
        <v>2.078</v>
      </c>
      <c r="M4715" s="1">
        <v>0.951</v>
      </c>
      <c r="N4715" s="1">
        <v>328.535</v>
      </c>
      <c r="O4715" s="1">
        <v>17.591</v>
      </c>
      <c r="P4715" s="1">
        <v>23.811</v>
      </c>
      <c r="Q4715" s="1">
        <v>3409.609</v>
      </c>
      <c r="R4715" s="1">
        <v>159.173</v>
      </c>
      <c r="S4715" s="1">
        <v>1100.386</v>
      </c>
      <c r="T4715" s="1">
        <v>51.37</v>
      </c>
      <c r="U4715" s="1">
        <v>-23.467</v>
      </c>
      <c r="V4715" s="1">
        <v>-4.443</v>
      </c>
      <c r="W4715" s="1">
        <v>310.378</v>
      </c>
      <c r="X4715" s="1">
        <v>14.49</v>
      </c>
      <c r="Y4715" s="1">
        <v>18.534</v>
      </c>
      <c r="Z4715" s="1">
        <v>10.236</v>
      </c>
      <c r="AA4715" s="1">
        <v>277.04</v>
      </c>
      <c r="AB4715" s="1">
        <v>5934.414</v>
      </c>
      <c r="AC4715" s="1">
        <v>277.17</v>
      </c>
      <c r="AD4715" s="1">
        <v>21.077</v>
      </c>
      <c r="AE4715" s="1">
        <v>1.218</v>
      </c>
      <c r="AF4715" s="1">
        <v>18.926</v>
      </c>
      <c r="AG4715" s="1">
        <v>33697.984</v>
      </c>
      <c r="AH4715" s="1">
        <v>1.057</v>
      </c>
      <c r="AI4715" s="1">
        <v>5.186</v>
      </c>
      <c r="AJ4715" s="1">
        <v>56.497</v>
      </c>
      <c r="AK4715" s="1">
        <v>2632.4</v>
      </c>
      <c r="AL4715" s="1">
        <v>122.89</v>
      </c>
      <c r="AM4715" s="1">
        <v>24546.906</v>
      </c>
      <c r="AN4715" s="1">
        <v>1145.939</v>
      </c>
      <c r="AO4715" s="1">
        <v>44.337</v>
      </c>
      <c r="AP4715" s="1">
        <v>73.693</v>
      </c>
      <c r="AQ4715" s="1">
        <v>3.705</v>
      </c>
      <c r="AR4715" s="1">
        <v>10.199</v>
      </c>
      <c r="AS4715" s="1">
        <v>285.438</v>
      </c>
      <c r="AT4715" s="1">
        <v>1124.591</v>
      </c>
      <c r="AU4715" s="1">
        <v>52.5</v>
      </c>
      <c r="AV4715" s="1">
        <v>6114.302</v>
      </c>
      <c r="AW4715" s="1">
        <v>160.229</v>
      </c>
      <c r="AX4715" s="1">
        <v>0.431</v>
      </c>
      <c r="AY4715" s="1">
        <v>15.001</v>
      </c>
      <c r="AZ4715" s="1">
        <v>0.7</v>
      </c>
      <c r="BA4715" s="1">
        <v>18.941</v>
      </c>
      <c r="BB4715" s="1">
        <v>18.356</v>
      </c>
      <c r="BC4715" s="1">
        <v>91.06</v>
      </c>
      <c r="BD4715" s="1">
        <v>-28.157</v>
      </c>
      <c r="BE4715" s="1">
        <v>-28.426</v>
      </c>
      <c r="BF4715" s="1">
        <v>71.241</v>
      </c>
      <c r="BG4715" s="1">
        <v>602.781</v>
      </c>
      <c r="BH4715" s="1">
        <v>28.14</v>
      </c>
      <c r="BI4715" s="1">
        <v>1526.027</v>
      </c>
      <c r="BJ4715" s="1">
        <v>10.153</v>
      </c>
      <c r="BK4715" s="1">
        <v>4.581</v>
      </c>
      <c r="BL4715" s="1">
        <v>-7.061</v>
      </c>
      <c r="BM4715" s="1">
        <v>-34.923</v>
      </c>
      <c r="BN4715" s="1">
        <v>409.076</v>
      </c>
      <c r="BO4715" s="1">
        <v>3304.799</v>
      </c>
      <c r="BP4715" s="1">
        <v>154.28</v>
      </c>
      <c r="BQ4715" s="1">
        <v>8762.724</v>
      </c>
      <c r="BR4715" s="1">
        <v>55.663</v>
      </c>
      <c r="BS4715" s="1">
        <v>26.307</v>
      </c>
      <c r="BT4715" s="1">
        <v>-0.13</v>
      </c>
      <c r="BU4715" s="1">
        <v>-0.047</v>
      </c>
      <c r="BV4715" s="1">
        <v>0.0</v>
      </c>
      <c r="BW4715" s="1">
        <v>-0.738</v>
      </c>
      <c r="BX4715" s="1">
        <v>145.076</v>
      </c>
      <c r="BY4715" s="1">
        <v>1225.269</v>
      </c>
      <c r="BZ4715" s="1">
        <v>57.2</v>
      </c>
      <c r="CA4715" s="1">
        <v>3107.64</v>
      </c>
      <c r="CB4715" s="1">
        <v>20.637</v>
      </c>
      <c r="CC4715" s="1">
        <v>9.33</v>
      </c>
      <c r="CD4715" s="1">
        <v>3.312</v>
      </c>
      <c r="CE4715" s="1">
        <v>22.487</v>
      </c>
      <c r="CF4715" s="1">
        <v>701.328</v>
      </c>
      <c r="CG4715" s="1">
        <v>407.423</v>
      </c>
      <c r="CH4715" s="1">
        <v>19.02</v>
      </c>
      <c r="CI4715" s="1">
        <v>15022.994</v>
      </c>
      <c r="CJ4715" s="1">
        <v>-25.559</v>
      </c>
      <c r="CK4715" s="1">
        <v>-0.988</v>
      </c>
      <c r="CL4715" s="1">
        <v>61.664</v>
      </c>
      <c r="CM4715" s="1">
        <v>2.879</v>
      </c>
      <c r="CN4715" s="1">
        <v>6.862</v>
      </c>
      <c r="CO4715" s="1">
        <v>45.101</v>
      </c>
      <c r="CP4715" s="1">
        <v>18.013</v>
      </c>
      <c r="CQ4715" s="1">
        <v>5.76</v>
      </c>
      <c r="CR4715" s="1">
        <v>0.0</v>
      </c>
      <c r="CS4715" s="1">
        <v>6.467</v>
      </c>
      <c r="CT4715" s="1">
        <v>1.094</v>
      </c>
      <c r="CU4715" s="1">
        <v>123.384</v>
      </c>
      <c r="CV4715" s="1">
        <v>0.0</v>
      </c>
      <c r="CW4715" s="1">
        <v>385.853</v>
      </c>
      <c r="CX4715" s="1">
        <v>2.078</v>
      </c>
      <c r="CY4715" s="1">
        <v>0.0</v>
      </c>
      <c r="CZ4715" s="1">
        <v>1.158</v>
      </c>
      <c r="DA4715" s="1">
        <v>5937.199</v>
      </c>
      <c r="DB4715" s="1">
        <v>1573.144</v>
      </c>
      <c r="DC4715" s="1">
        <v>-10.304</v>
      </c>
      <c r="DD4715" s="1">
        <v>-34.185</v>
      </c>
      <c r="DE4715" s="1">
        <v>264.0</v>
      </c>
      <c r="DF4715" s="1">
        <v>2079.53</v>
      </c>
      <c r="DG4715" s="1">
        <v>97.08</v>
      </c>
      <c r="DH4715" s="1">
        <v>5655.083</v>
      </c>
      <c r="DI4715" s="1">
        <v>35.025</v>
      </c>
      <c r="DJ4715" s="1">
        <v>16.977</v>
      </c>
      <c r="DK4715" s="1">
        <v>1.356</v>
      </c>
      <c r="DL4715" s="1">
        <v>0.293</v>
      </c>
      <c r="DM4715" s="1">
        <v>35.085</v>
      </c>
      <c r="DN4715" s="1">
        <v>296.892</v>
      </c>
      <c r="DO4715" s="1">
        <v>13.86</v>
      </c>
      <c r="DP4715" s="1">
        <v>751.54</v>
      </c>
      <c r="DQ4715" s="1">
        <v>5.001</v>
      </c>
      <c r="DR4715" s="1">
        <v>2.256</v>
      </c>
      <c r="DS4715" s="1">
        <v>-5.168</v>
      </c>
      <c r="DT4715" s="1">
        <v>-7.475</v>
      </c>
      <c r="DU4715" s="1">
        <v>124.873</v>
      </c>
      <c r="DV4715" s="1">
        <v>1056.473</v>
      </c>
      <c r="DW4715" s="1">
        <v>49.32</v>
      </c>
      <c r="DX4715" s="1">
        <v>2674.886</v>
      </c>
      <c r="DY4715" s="1">
        <v>17.794</v>
      </c>
      <c r="DZ4715" s="1">
        <v>8.03</v>
      </c>
    </row>
    <row r="4716">
      <c r="A4716" s="1" t="s">
        <v>498</v>
      </c>
      <c r="B4716" s="1">
        <v>2016.0</v>
      </c>
      <c r="C4716" s="1" t="s">
        <v>499</v>
      </c>
      <c r="D4716" s="1">
        <v>4.6732712E7</v>
      </c>
      <c r="E4716" s="1">
        <v>1.533303980032E12</v>
      </c>
      <c r="F4716" s="1">
        <v>14.074</v>
      </c>
      <c r="G4716" s="1">
        <v>2.081</v>
      </c>
      <c r="H4716" s="1">
        <v>360.979</v>
      </c>
      <c r="I4716" s="1">
        <v>16.87</v>
      </c>
      <c r="J4716" s="1">
        <v>121.756</v>
      </c>
      <c r="K4716" s="1">
        <v>5.69</v>
      </c>
      <c r="L4716" s="1">
        <v>2.102</v>
      </c>
      <c r="M4716" s="1">
        <v>1.079</v>
      </c>
      <c r="N4716" s="1">
        <v>282.933</v>
      </c>
      <c r="O4716" s="1">
        <v>-23.31</v>
      </c>
      <c r="P4716" s="1">
        <v>-37.103</v>
      </c>
      <c r="Q4716" s="1">
        <v>2612.091</v>
      </c>
      <c r="R4716" s="1">
        <v>122.07</v>
      </c>
      <c r="S4716" s="1">
        <v>779.54</v>
      </c>
      <c r="T4716" s="1">
        <v>36.43</v>
      </c>
      <c r="U4716" s="1">
        <v>-44.952</v>
      </c>
      <c r="V4716" s="1">
        <v>-6.513</v>
      </c>
      <c r="W4716" s="1">
        <v>170.677</v>
      </c>
      <c r="X4716" s="1">
        <v>7.976</v>
      </c>
      <c r="Y4716" s="1">
        <v>13.458</v>
      </c>
      <c r="Z4716" s="1">
        <v>7.81</v>
      </c>
      <c r="AA4716" s="1">
        <v>278.37</v>
      </c>
      <c r="AB4716" s="1">
        <v>5956.641</v>
      </c>
      <c r="AC4716" s="1">
        <v>270.7</v>
      </c>
      <c r="AD4716" s="1">
        <v>20.623</v>
      </c>
      <c r="AE4716" s="1">
        <v>0.621</v>
      </c>
      <c r="AF4716" s="1">
        <v>9.769</v>
      </c>
      <c r="AG4716" s="1">
        <v>33871.637</v>
      </c>
      <c r="AH4716" s="1">
        <v>1.032</v>
      </c>
      <c r="AI4716" s="1">
        <v>-1.172</v>
      </c>
      <c r="AJ4716" s="1">
        <v>-13.432</v>
      </c>
      <c r="AK4716" s="1">
        <v>2299.032</v>
      </c>
      <c r="AL4716" s="1">
        <v>107.44</v>
      </c>
      <c r="AM4716" s="1">
        <v>24233.707</v>
      </c>
      <c r="AN4716" s="1">
        <v>1132.507</v>
      </c>
      <c r="AO4716" s="1">
        <v>39.69</v>
      </c>
      <c r="AP4716" s="1">
        <v>72.459</v>
      </c>
      <c r="AQ4716" s="1">
        <v>2.024</v>
      </c>
      <c r="AR4716" s="1">
        <v>5.778</v>
      </c>
      <c r="AS4716" s="1">
        <v>291.216</v>
      </c>
      <c r="AT4716" s="1">
        <v>1130.472</v>
      </c>
      <c r="AU4716" s="1">
        <v>52.83</v>
      </c>
      <c r="AV4716" s="1">
        <v>6231.522</v>
      </c>
      <c r="AW4716" s="1">
        <v>-12.903</v>
      </c>
      <c r="AX4716" s="1">
        <v>-0.09</v>
      </c>
      <c r="AY4716" s="1">
        <v>13.052</v>
      </c>
      <c r="AZ4716" s="1">
        <v>0.61</v>
      </c>
      <c r="BA4716" s="1">
        <v>19.516</v>
      </c>
      <c r="BB4716" s="1">
        <v>18.632</v>
      </c>
      <c r="BC4716" s="1">
        <v>76.59</v>
      </c>
      <c r="BD4716" s="1">
        <v>29.302</v>
      </c>
      <c r="BE4716" s="1">
        <v>20.181</v>
      </c>
      <c r="BF4716" s="1">
        <v>91.421</v>
      </c>
      <c r="BG4716" s="1">
        <v>778.898</v>
      </c>
      <c r="BH4716" s="1">
        <v>36.4</v>
      </c>
      <c r="BI4716" s="1">
        <v>1956.253</v>
      </c>
      <c r="BJ4716" s="1">
        <v>13.447</v>
      </c>
      <c r="BK4716" s="1">
        <v>5.849</v>
      </c>
      <c r="BL4716" s="1">
        <v>6.451</v>
      </c>
      <c r="BM4716" s="1">
        <v>21.376</v>
      </c>
      <c r="BN4716" s="1">
        <v>430.452</v>
      </c>
      <c r="BO4716" s="1">
        <v>3493.484</v>
      </c>
      <c r="BP4716" s="1">
        <v>163.26</v>
      </c>
      <c r="BQ4716" s="1">
        <v>9210.928</v>
      </c>
      <c r="BR4716" s="1">
        <v>60.31</v>
      </c>
      <c r="BS4716" s="1">
        <v>27.541</v>
      </c>
      <c r="BT4716" s="1">
        <v>7.67</v>
      </c>
      <c r="BU4716" s="1">
        <v>2.755</v>
      </c>
      <c r="BV4716" s="1">
        <v>2.293</v>
      </c>
      <c r="BW4716" s="1">
        <v>2.208</v>
      </c>
      <c r="BX4716" s="1">
        <v>147.284</v>
      </c>
      <c r="BY4716" s="1">
        <v>1254.582</v>
      </c>
      <c r="BZ4716" s="1">
        <v>58.63</v>
      </c>
      <c r="CA4716" s="1">
        <v>3151.622</v>
      </c>
      <c r="CB4716" s="1">
        <v>21.659</v>
      </c>
      <c r="CC4716" s="1">
        <v>9.423</v>
      </c>
      <c r="CD4716" s="1">
        <v>2.551</v>
      </c>
      <c r="CE4716" s="1">
        <v>17.893</v>
      </c>
      <c r="CF4716" s="1">
        <v>719.221</v>
      </c>
      <c r="CG4716" s="1">
        <v>389.021</v>
      </c>
      <c r="CH4716" s="1">
        <v>18.18</v>
      </c>
      <c r="CI4716" s="1">
        <v>15390.093</v>
      </c>
      <c r="CJ4716" s="1">
        <v>-42.521</v>
      </c>
      <c r="CK4716" s="1">
        <v>-1.224</v>
      </c>
      <c r="CL4716" s="1">
        <v>35.407</v>
      </c>
      <c r="CM4716" s="1">
        <v>1.655</v>
      </c>
      <c r="CN4716" s="1">
        <v>6.716</v>
      </c>
      <c r="CO4716" s="1">
        <v>46.017</v>
      </c>
      <c r="CP4716" s="1">
        <v>17.702</v>
      </c>
      <c r="CQ4716" s="1">
        <v>5.69</v>
      </c>
      <c r="CR4716" s="1">
        <v>0.0</v>
      </c>
      <c r="CS4716" s="1">
        <v>-1.726</v>
      </c>
      <c r="CT4716" s="1">
        <v>-0.311</v>
      </c>
      <c r="CU4716" s="1">
        <v>121.756</v>
      </c>
      <c r="CV4716" s="1">
        <v>0.0</v>
      </c>
      <c r="CW4716" s="1">
        <v>378.795</v>
      </c>
      <c r="CX4716" s="1">
        <v>2.102</v>
      </c>
      <c r="CY4716" s="1">
        <v>0.0</v>
      </c>
      <c r="CZ4716" s="1">
        <v>1.133</v>
      </c>
      <c r="DA4716" s="1">
        <v>5792.517</v>
      </c>
      <c r="DB4716" s="1">
        <v>1582.913</v>
      </c>
      <c r="DC4716" s="1">
        <v>8.581</v>
      </c>
      <c r="DD4716" s="1">
        <v>19.168</v>
      </c>
      <c r="DE4716" s="1">
        <v>283.168</v>
      </c>
      <c r="DF4716" s="1">
        <v>2238.903</v>
      </c>
      <c r="DG4716" s="1">
        <v>104.63</v>
      </c>
      <c r="DH4716" s="1">
        <v>6059.306</v>
      </c>
      <c r="DI4716" s="1">
        <v>38.652</v>
      </c>
      <c r="DJ4716" s="1">
        <v>18.117</v>
      </c>
      <c r="DK4716" s="1">
        <v>-1.564</v>
      </c>
      <c r="DL4716" s="1">
        <v>-0.809</v>
      </c>
      <c r="DM4716" s="1">
        <v>34.276</v>
      </c>
      <c r="DN4716" s="1">
        <v>291.873</v>
      </c>
      <c r="DO4716" s="1">
        <v>13.64</v>
      </c>
      <c r="DP4716" s="1">
        <v>733.44</v>
      </c>
      <c r="DQ4716" s="1">
        <v>5.039</v>
      </c>
      <c r="DR4716" s="1">
        <v>2.193</v>
      </c>
      <c r="DS4716" s="1">
        <v>-0.833</v>
      </c>
      <c r="DT4716" s="1">
        <v>-1.974</v>
      </c>
      <c r="DU4716" s="1">
        <v>122.899</v>
      </c>
      <c r="DV4716" s="1">
        <v>1046.376</v>
      </c>
      <c r="DW4716" s="1">
        <v>48.9</v>
      </c>
      <c r="DX4716" s="1">
        <v>2629.839</v>
      </c>
      <c r="DY4716" s="1">
        <v>18.064</v>
      </c>
      <c r="DZ4716" s="1">
        <v>7.863</v>
      </c>
    </row>
    <row r="4717">
      <c r="A4717" s="1" t="s">
        <v>498</v>
      </c>
      <c r="B4717" s="1">
        <v>2017.0</v>
      </c>
      <c r="C4717" s="1" t="s">
        <v>499</v>
      </c>
      <c r="D4717" s="1">
        <v>4.6868543E7</v>
      </c>
      <c r="E4717" s="1">
        <v>1.578931453952E12</v>
      </c>
      <c r="F4717" s="1">
        <v>15.23</v>
      </c>
      <c r="G4717" s="1">
        <v>2.569</v>
      </c>
      <c r="H4717" s="1">
        <v>414.752</v>
      </c>
      <c r="I4717" s="1">
        <v>19.439</v>
      </c>
      <c r="J4717" s="1">
        <v>129.725</v>
      </c>
      <c r="K4717" s="1">
        <v>6.08</v>
      </c>
      <c r="L4717" s="1">
        <v>2.232</v>
      </c>
      <c r="M4717" s="1">
        <v>1.226</v>
      </c>
      <c r="N4717" s="1">
        <v>329.209</v>
      </c>
      <c r="O4717" s="1">
        <v>28.131</v>
      </c>
      <c r="P4717" s="1">
        <v>34.34</v>
      </c>
      <c r="Q4717" s="1">
        <v>3337.202</v>
      </c>
      <c r="R4717" s="1">
        <v>156.41</v>
      </c>
      <c r="S4717" s="1">
        <v>962.906</v>
      </c>
      <c r="T4717" s="1">
        <v>45.13</v>
      </c>
      <c r="U4717" s="1">
        <v>64.445</v>
      </c>
      <c r="V4717" s="1">
        <v>5.14</v>
      </c>
      <c r="W4717" s="1">
        <v>279.857</v>
      </c>
      <c r="X4717" s="1">
        <v>13.117</v>
      </c>
      <c r="Y4717" s="1">
        <v>16.569</v>
      </c>
      <c r="Z4717" s="1">
        <v>9.866</v>
      </c>
      <c r="AA4717" s="1">
        <v>281.55</v>
      </c>
      <c r="AB4717" s="1">
        <v>6007.227</v>
      </c>
      <c r="AC4717" s="1">
        <v>272.38</v>
      </c>
      <c r="AD4717" s="1">
        <v>19.99</v>
      </c>
      <c r="AE4717" s="1">
        <v>1.208</v>
      </c>
      <c r="AF4717" s="1">
        <v>19.129</v>
      </c>
      <c r="AG4717" s="1">
        <v>34181.617</v>
      </c>
      <c r="AH4717" s="1">
        <v>1.015</v>
      </c>
      <c r="AI4717" s="1">
        <v>5.711</v>
      </c>
      <c r="AJ4717" s="1">
        <v>64.678</v>
      </c>
      <c r="AK4717" s="1">
        <v>2697.118</v>
      </c>
      <c r="AL4717" s="1">
        <v>126.41</v>
      </c>
      <c r="AM4717" s="1">
        <v>25543.451</v>
      </c>
      <c r="AN4717" s="1">
        <v>1197.184</v>
      </c>
      <c r="AO4717" s="1">
        <v>46.409</v>
      </c>
      <c r="AP4717" s="1">
        <v>75.517</v>
      </c>
      <c r="AQ4717" s="1">
        <v>8.896</v>
      </c>
      <c r="AR4717" s="1">
        <v>25.905</v>
      </c>
      <c r="AS4717" s="1">
        <v>317.121</v>
      </c>
      <c r="AT4717" s="1">
        <v>1366.375</v>
      </c>
      <c r="AU4717" s="1">
        <v>64.04</v>
      </c>
      <c r="AV4717" s="1">
        <v>6766.183</v>
      </c>
      <c r="BA4717" s="1">
        <v>23.511</v>
      </c>
      <c r="BB4717" s="1">
        <v>20.004</v>
      </c>
      <c r="BC4717" s="1">
        <v>89.67</v>
      </c>
      <c r="BD4717" s="1">
        <v>-49.645</v>
      </c>
      <c r="BE4717" s="1">
        <v>-45.616</v>
      </c>
      <c r="BF4717" s="1">
        <v>45.805</v>
      </c>
      <c r="BG4717" s="1">
        <v>390.88</v>
      </c>
      <c r="BH4717" s="1">
        <v>18.32</v>
      </c>
      <c r="BI4717" s="1">
        <v>977.308</v>
      </c>
      <c r="BJ4717" s="1">
        <v>6.726</v>
      </c>
      <c r="BK4717" s="1">
        <v>2.889</v>
      </c>
      <c r="BL4717" s="1">
        <v>-8.16</v>
      </c>
      <c r="BM4717" s="1">
        <v>-42.315</v>
      </c>
      <c r="BN4717" s="1">
        <v>388.137</v>
      </c>
      <c r="BO4717" s="1">
        <v>3114.456</v>
      </c>
      <c r="BP4717" s="1">
        <v>145.97</v>
      </c>
      <c r="BQ4717" s="1">
        <v>8281.393</v>
      </c>
      <c r="BR4717" s="1">
        <v>53.591</v>
      </c>
      <c r="BS4717" s="1">
        <v>24.483</v>
      </c>
      <c r="BT4717" s="1">
        <v>9.17</v>
      </c>
      <c r="BU4717" s="1">
        <v>3.257</v>
      </c>
      <c r="BV4717" s="1">
        <v>-0.865</v>
      </c>
      <c r="BW4717" s="1">
        <v>-2.004</v>
      </c>
      <c r="BX4717" s="1">
        <v>145.28</v>
      </c>
      <c r="BY4717" s="1">
        <v>1238.357</v>
      </c>
      <c r="BZ4717" s="1">
        <v>58.04</v>
      </c>
      <c r="CA4717" s="1">
        <v>3099.735</v>
      </c>
      <c r="CB4717" s="1">
        <v>21.308</v>
      </c>
      <c r="CC4717" s="1">
        <v>9.164</v>
      </c>
      <c r="CD4717" s="1">
        <v>0.616</v>
      </c>
      <c r="CE4717" s="1">
        <v>4.433</v>
      </c>
      <c r="CF4717" s="1">
        <v>723.653</v>
      </c>
      <c r="CG4717" s="1">
        <v>367.837</v>
      </c>
      <c r="CH4717" s="1">
        <v>17.24</v>
      </c>
      <c r="CI4717" s="1">
        <v>15440.067</v>
      </c>
      <c r="CN4717" s="1">
        <v>6.329</v>
      </c>
      <c r="CO4717" s="1">
        <v>45.647</v>
      </c>
      <c r="CP4717" s="1">
        <v>18.994</v>
      </c>
      <c r="CQ4717" s="1">
        <v>6.08</v>
      </c>
      <c r="CR4717" s="1">
        <v>0.0</v>
      </c>
      <c r="CS4717" s="1">
        <v>7.296</v>
      </c>
      <c r="CT4717" s="1">
        <v>1.292</v>
      </c>
      <c r="CU4717" s="1">
        <v>129.725</v>
      </c>
      <c r="CV4717" s="1">
        <v>0.0</v>
      </c>
      <c r="CW4717" s="1">
        <v>405.256</v>
      </c>
      <c r="CX4717" s="1">
        <v>2.232</v>
      </c>
      <c r="CY4717" s="1">
        <v>0.0</v>
      </c>
      <c r="CZ4717" s="1">
        <v>1.198</v>
      </c>
      <c r="DA4717" s="1">
        <v>5811.574</v>
      </c>
      <c r="DB4717" s="1">
        <v>1602.043</v>
      </c>
      <c r="DC4717" s="1">
        <v>-11.681</v>
      </c>
      <c r="DD4717" s="1">
        <v>-40.311</v>
      </c>
      <c r="DE4717" s="1">
        <v>242.857</v>
      </c>
      <c r="DF4717" s="1">
        <v>1876.098</v>
      </c>
      <c r="DG4717" s="1">
        <v>87.93</v>
      </c>
      <c r="DH4717" s="1">
        <v>5181.657</v>
      </c>
      <c r="DI4717" s="1">
        <v>32.282</v>
      </c>
      <c r="DJ4717" s="1">
        <v>15.319</v>
      </c>
      <c r="DK4717" s="1">
        <v>4.977</v>
      </c>
      <c r="DL4717" s="1">
        <v>1.526</v>
      </c>
      <c r="DM4717" s="1">
        <v>35.802</v>
      </c>
      <c r="DN4717" s="1">
        <v>307.242</v>
      </c>
      <c r="DO4717" s="1">
        <v>14.4</v>
      </c>
      <c r="DP4717" s="1">
        <v>763.874</v>
      </c>
      <c r="DQ4717" s="1">
        <v>5.287</v>
      </c>
      <c r="DR4717" s="1">
        <v>2.258</v>
      </c>
      <c r="DS4717" s="1">
        <v>0.435</v>
      </c>
      <c r="DT4717" s="1">
        <v>-0.082</v>
      </c>
      <c r="DU4717" s="1">
        <v>122.817</v>
      </c>
      <c r="DV4717" s="1">
        <v>1048.251</v>
      </c>
      <c r="DW4717" s="1">
        <v>49.13</v>
      </c>
      <c r="DX4717" s="1">
        <v>2620.468</v>
      </c>
      <c r="DY4717" s="1">
        <v>18.037</v>
      </c>
      <c r="DZ4717" s="1">
        <v>7.747</v>
      </c>
    </row>
    <row r="4718">
      <c r="A4718" s="1" t="s">
        <v>498</v>
      </c>
      <c r="B4718" s="1">
        <v>2018.0</v>
      </c>
      <c r="C4718" s="1" t="s">
        <v>499</v>
      </c>
      <c r="D4718" s="1">
        <v>4.7092764E7</v>
      </c>
      <c r="E4718" s="1">
        <v>1.615001419776E12</v>
      </c>
      <c r="F4718" s="1">
        <v>31.311</v>
      </c>
      <c r="G4718" s="1">
        <v>6.087</v>
      </c>
      <c r="H4718" s="1">
        <v>542.022</v>
      </c>
      <c r="I4718" s="1">
        <v>25.525</v>
      </c>
      <c r="J4718" s="1">
        <v>125.497</v>
      </c>
      <c r="K4718" s="1">
        <v>5.91</v>
      </c>
      <c r="L4718" s="1">
        <v>2.178</v>
      </c>
      <c r="M4718" s="1">
        <v>1.586</v>
      </c>
      <c r="N4718" s="1">
        <v>290.862</v>
      </c>
      <c r="O4718" s="1">
        <v>-14.314</v>
      </c>
      <c r="P4718" s="1">
        <v>-22.388</v>
      </c>
      <c r="Q4718" s="1">
        <v>2845.912</v>
      </c>
      <c r="R4718" s="1">
        <v>134.022</v>
      </c>
      <c r="S4718" s="1">
        <v>792.903</v>
      </c>
      <c r="T4718" s="1">
        <v>37.34</v>
      </c>
      <c r="U4718" s="1">
        <v>-21.718</v>
      </c>
      <c r="V4718" s="1">
        <v>-2.849</v>
      </c>
      <c r="W4718" s="1">
        <v>218.036</v>
      </c>
      <c r="X4718" s="1">
        <v>10.268</v>
      </c>
      <c r="Y4718" s="1">
        <v>13.758</v>
      </c>
      <c r="Z4718" s="1">
        <v>8.325</v>
      </c>
      <c r="AA4718" s="1">
        <v>282.5</v>
      </c>
      <c r="AB4718" s="1">
        <v>5998.798</v>
      </c>
      <c r="AC4718" s="1">
        <v>271.4</v>
      </c>
      <c r="AD4718" s="1">
        <v>19.842</v>
      </c>
      <c r="AE4718" s="1">
        <v>1.662</v>
      </c>
      <c r="AF4718" s="1">
        <v>26.629</v>
      </c>
      <c r="AG4718" s="1">
        <v>34584.324</v>
      </c>
      <c r="AH4718" s="1">
        <v>1.008</v>
      </c>
      <c r="AI4718" s="1">
        <v>-1.215</v>
      </c>
      <c r="AJ4718" s="1">
        <v>-14.545</v>
      </c>
      <c r="AK4718" s="1">
        <v>2373.188</v>
      </c>
      <c r="AL4718" s="1">
        <v>111.76</v>
      </c>
      <c r="AM4718" s="1">
        <v>25112.982</v>
      </c>
      <c r="AN4718" s="1">
        <v>1182.64</v>
      </c>
      <c r="AO4718" s="1">
        <v>41.179</v>
      </c>
      <c r="AP4718" s="1">
        <v>73.46</v>
      </c>
      <c r="AQ4718" s="1">
        <v>-0.678</v>
      </c>
      <c r="AR4718" s="1">
        <v>-2.149</v>
      </c>
      <c r="AS4718" s="1">
        <v>314.973</v>
      </c>
      <c r="AT4718" s="1">
        <v>1231.612</v>
      </c>
      <c r="AU4718" s="1">
        <v>58.0</v>
      </c>
      <c r="AV4718" s="1">
        <v>6688.342</v>
      </c>
      <c r="BA4718" s="1">
        <v>21.371</v>
      </c>
      <c r="BB4718" s="1">
        <v>19.565</v>
      </c>
      <c r="BC4718" s="1">
        <v>78.94</v>
      </c>
      <c r="BD4718" s="1">
        <v>87.392</v>
      </c>
      <c r="BE4718" s="1">
        <v>39.603</v>
      </c>
      <c r="BF4718" s="1">
        <v>85.408</v>
      </c>
      <c r="BG4718" s="1">
        <v>728.987</v>
      </c>
      <c r="BH4718" s="1">
        <v>34.33</v>
      </c>
      <c r="BI4718" s="1">
        <v>1813.611</v>
      </c>
      <c r="BJ4718" s="1">
        <v>12.649</v>
      </c>
      <c r="BK4718" s="1">
        <v>5.305</v>
      </c>
      <c r="BL4718" s="1">
        <v>12.118</v>
      </c>
      <c r="BM4718" s="1">
        <v>39.125</v>
      </c>
      <c r="BN4718" s="1">
        <v>427.262</v>
      </c>
      <c r="BO4718" s="1">
        <v>3389.905</v>
      </c>
      <c r="BP4718" s="1">
        <v>159.64</v>
      </c>
      <c r="BQ4718" s="1">
        <v>9072.768</v>
      </c>
      <c r="BR4718" s="1">
        <v>58.821</v>
      </c>
      <c r="BS4718" s="1">
        <v>26.54</v>
      </c>
      <c r="BT4718" s="1">
        <v>11.1</v>
      </c>
      <c r="BU4718" s="1">
        <v>3.929</v>
      </c>
      <c r="BV4718" s="1">
        <v>-4.037</v>
      </c>
      <c r="BW4718" s="1">
        <v>-6.559</v>
      </c>
      <c r="BX4718" s="1">
        <v>138.721</v>
      </c>
      <c r="BY4718" s="1">
        <v>1184.258</v>
      </c>
      <c r="BZ4718" s="1">
        <v>55.77</v>
      </c>
      <c r="CA4718" s="1">
        <v>2945.705</v>
      </c>
      <c r="CB4718" s="1">
        <v>20.549</v>
      </c>
      <c r="CC4718" s="1">
        <v>8.617</v>
      </c>
      <c r="CD4718" s="1">
        <v>1.381</v>
      </c>
      <c r="CE4718" s="1">
        <v>9.992</v>
      </c>
      <c r="CF4718" s="1">
        <v>733.645</v>
      </c>
      <c r="CG4718" s="1">
        <v>348.674</v>
      </c>
      <c r="CH4718" s="1">
        <v>16.42</v>
      </c>
      <c r="CI4718" s="1">
        <v>15578.729</v>
      </c>
      <c r="CN4718" s="1">
        <v>6.05</v>
      </c>
      <c r="CO4718" s="1">
        <v>45.571</v>
      </c>
      <c r="CP4718" s="1">
        <v>19.299</v>
      </c>
      <c r="CQ4718" s="1">
        <v>5.91</v>
      </c>
      <c r="CR4718" s="1">
        <v>0.0</v>
      </c>
      <c r="CS4718" s="1">
        <v>1.605</v>
      </c>
      <c r="CT4718" s="1">
        <v>0.305</v>
      </c>
      <c r="CU4718" s="1">
        <v>125.497</v>
      </c>
      <c r="CV4718" s="1">
        <v>0.0</v>
      </c>
      <c r="CW4718" s="1">
        <v>409.799</v>
      </c>
      <c r="CX4718" s="1">
        <v>2.178</v>
      </c>
      <c r="CY4718" s="1">
        <v>0.0</v>
      </c>
      <c r="CZ4718" s="1">
        <v>1.199</v>
      </c>
      <c r="DA4718" s="1">
        <v>5763.093</v>
      </c>
      <c r="DB4718" s="1">
        <v>1628.672</v>
      </c>
      <c r="DC4718" s="1">
        <v>20.868</v>
      </c>
      <c r="DD4718" s="1">
        <v>45.684</v>
      </c>
      <c r="DE4718" s="1">
        <v>288.54</v>
      </c>
      <c r="DF4718" s="1">
        <v>2205.647</v>
      </c>
      <c r="DG4718" s="1">
        <v>103.87</v>
      </c>
      <c r="DH4718" s="1">
        <v>6127.063</v>
      </c>
      <c r="DI4718" s="1">
        <v>38.272</v>
      </c>
      <c r="DJ4718" s="1">
        <v>17.923</v>
      </c>
      <c r="DK4718" s="1">
        <v>-11.01</v>
      </c>
      <c r="DL4718" s="1">
        <v>-4.1</v>
      </c>
      <c r="DM4718" s="1">
        <v>31.701</v>
      </c>
      <c r="DN4718" s="1">
        <v>270.53</v>
      </c>
      <c r="DO4718" s="1">
        <v>12.74</v>
      </c>
      <c r="DP4718" s="1">
        <v>673.171</v>
      </c>
      <c r="DQ4718" s="1">
        <v>4.694</v>
      </c>
      <c r="DR4718" s="1">
        <v>1.969</v>
      </c>
      <c r="DS4718" s="1">
        <v>3.601</v>
      </c>
      <c r="DT4718" s="1">
        <v>3.789</v>
      </c>
      <c r="DU4718" s="1">
        <v>126.607</v>
      </c>
      <c r="DV4718" s="1">
        <v>1080.633</v>
      </c>
      <c r="DW4718" s="1">
        <v>50.89</v>
      </c>
      <c r="DX4718" s="1">
        <v>2688.459</v>
      </c>
      <c r="DY4718" s="1">
        <v>18.751</v>
      </c>
      <c r="DZ4718" s="1">
        <v>7.864</v>
      </c>
    </row>
    <row r="4719">
      <c r="A4719" s="1" t="s">
        <v>498</v>
      </c>
      <c r="B4719" s="1">
        <v>2019.0</v>
      </c>
      <c r="C4719" s="1" t="s">
        <v>499</v>
      </c>
      <c r="D4719" s="1">
        <v>4.7435072E7</v>
      </c>
      <c r="E4719" s="1">
        <v>1.647042625536E12</v>
      </c>
      <c r="F4719" s="1">
        <v>-1.701</v>
      </c>
      <c r="G4719" s="1">
        <v>-0.434</v>
      </c>
      <c r="H4719" s="1">
        <v>528.96</v>
      </c>
      <c r="I4719" s="1">
        <v>25.091</v>
      </c>
      <c r="J4719" s="1">
        <v>117.424</v>
      </c>
      <c r="K4719" s="1">
        <v>5.57</v>
      </c>
      <c r="L4719" s="1">
        <v>2.059</v>
      </c>
      <c r="M4719" s="1">
        <v>1.602</v>
      </c>
      <c r="N4719" s="1">
        <v>246.673</v>
      </c>
      <c r="O4719" s="1">
        <v>-55.989</v>
      </c>
      <c r="P4719" s="1">
        <v>-75.038</v>
      </c>
      <c r="Q4719" s="1">
        <v>1243.47</v>
      </c>
      <c r="R4719" s="1">
        <v>58.984</v>
      </c>
      <c r="S4719" s="1">
        <v>271.107</v>
      </c>
      <c r="T4719" s="1">
        <v>12.86</v>
      </c>
      <c r="U4719" s="1">
        <v>-93.33</v>
      </c>
      <c r="V4719" s="1">
        <v>-9.583</v>
      </c>
      <c r="W4719" s="1">
        <v>14.438</v>
      </c>
      <c r="X4719" s="1">
        <v>0.685</v>
      </c>
      <c r="Y4719" s="1">
        <v>4.754</v>
      </c>
      <c r="Z4719" s="1">
        <v>3.767</v>
      </c>
      <c r="AA4719" s="1">
        <v>277.38</v>
      </c>
      <c r="AB4719" s="1">
        <v>5847.572</v>
      </c>
      <c r="AC4719" s="1">
        <v>270.52</v>
      </c>
      <c r="AD4719" s="1">
        <v>20.207</v>
      </c>
      <c r="AE4719" s="1">
        <v>-2.751</v>
      </c>
      <c r="AF4719" s="1">
        <v>-44.8</v>
      </c>
      <c r="AG4719" s="1">
        <v>33390.297</v>
      </c>
      <c r="AH4719" s="1">
        <v>0.962</v>
      </c>
      <c r="AI4719" s="1">
        <v>-2.393</v>
      </c>
      <c r="AJ4719" s="1">
        <v>-28.304</v>
      </c>
      <c r="AK4719" s="1">
        <v>2343.835</v>
      </c>
      <c r="AL4719" s="1">
        <v>111.18</v>
      </c>
      <c r="AM4719" s="1">
        <v>24335.07</v>
      </c>
      <c r="AN4719" s="1">
        <v>1154.336</v>
      </c>
      <c r="AO4719" s="1">
        <v>41.099</v>
      </c>
      <c r="AP4719" s="1">
        <v>73.724</v>
      </c>
      <c r="AQ4719" s="1">
        <v>14.215</v>
      </c>
      <c r="AR4719" s="1">
        <v>44.772</v>
      </c>
      <c r="AS4719" s="1">
        <v>359.745</v>
      </c>
      <c r="AT4719" s="1">
        <v>1764.728</v>
      </c>
      <c r="AU4719" s="1">
        <v>83.71</v>
      </c>
      <c r="AV4719" s="1">
        <v>7583.939</v>
      </c>
      <c r="BA4719" s="1">
        <v>30.944</v>
      </c>
      <c r="BB4719" s="1">
        <v>22.976</v>
      </c>
      <c r="BC4719" s="1">
        <v>66.73</v>
      </c>
      <c r="BD4719" s="1">
        <v>-34.508</v>
      </c>
      <c r="BE4719" s="1">
        <v>-29.749</v>
      </c>
      <c r="BF4719" s="1">
        <v>55.659</v>
      </c>
      <c r="BG4719" s="1">
        <v>519.658</v>
      </c>
      <c r="BH4719" s="1">
        <v>24.65</v>
      </c>
      <c r="BI4719" s="1">
        <v>1173.364</v>
      </c>
      <c r="BJ4719" s="1">
        <v>9.112</v>
      </c>
      <c r="BK4719" s="1">
        <v>3.555</v>
      </c>
      <c r="BL4719" s="1">
        <v>-3.102</v>
      </c>
      <c r="BM4719" s="1">
        <v>-15.84</v>
      </c>
      <c r="BN4719" s="1">
        <v>411.421</v>
      </c>
      <c r="BO4719" s="1">
        <v>3359.118</v>
      </c>
      <c r="BP4719" s="1">
        <v>159.34</v>
      </c>
      <c r="BQ4719" s="1">
        <v>8673.36</v>
      </c>
      <c r="BR4719" s="1">
        <v>58.901</v>
      </c>
      <c r="BS4719" s="1">
        <v>26.276</v>
      </c>
      <c r="BT4719" s="1">
        <v>6.86</v>
      </c>
      <c r="BU4719" s="1">
        <v>2.473</v>
      </c>
      <c r="BV4719" s="1">
        <v>4.503</v>
      </c>
      <c r="BW4719" s="1">
        <v>5.529</v>
      </c>
      <c r="BX4719" s="1">
        <v>144.25</v>
      </c>
      <c r="BY4719" s="1">
        <v>1230.102</v>
      </c>
      <c r="BZ4719" s="1">
        <v>58.35</v>
      </c>
      <c r="CA4719" s="1">
        <v>3041.009</v>
      </c>
      <c r="CB4719" s="1">
        <v>21.57</v>
      </c>
      <c r="CC4719" s="1">
        <v>9.213</v>
      </c>
      <c r="CD4719" s="1">
        <v>0.267</v>
      </c>
      <c r="CE4719" s="1">
        <v>1.962</v>
      </c>
      <c r="CF4719" s="1">
        <v>735.607</v>
      </c>
      <c r="CG4719" s="1">
        <v>308.0</v>
      </c>
      <c r="CH4719" s="1">
        <v>14.61</v>
      </c>
      <c r="CI4719" s="1">
        <v>15507.66</v>
      </c>
      <c r="CN4719" s="1">
        <v>5.401</v>
      </c>
      <c r="CO4719" s="1">
        <v>46.981</v>
      </c>
      <c r="CP4719" s="1">
        <v>17.616</v>
      </c>
      <c r="CQ4719" s="1">
        <v>5.59</v>
      </c>
      <c r="CR4719" s="1">
        <v>0.02</v>
      </c>
      <c r="CS4719" s="1">
        <v>-8.72</v>
      </c>
      <c r="CT4719" s="1">
        <v>-1.683</v>
      </c>
      <c r="CU4719" s="1">
        <v>117.845</v>
      </c>
      <c r="CV4719" s="1">
        <v>0.422</v>
      </c>
      <c r="CW4719" s="1">
        <v>371.367</v>
      </c>
      <c r="CX4719" s="1">
        <v>2.066</v>
      </c>
      <c r="CY4719" s="1">
        <v>0.007</v>
      </c>
      <c r="CZ4719" s="1">
        <v>1.125</v>
      </c>
      <c r="DA4719" s="1">
        <v>5702.953</v>
      </c>
      <c r="DB4719" s="1">
        <v>1583.871</v>
      </c>
      <c r="DC4719" s="1">
        <v>-6.372</v>
      </c>
      <c r="DD4719" s="1">
        <v>-21.369</v>
      </c>
      <c r="DE4719" s="1">
        <v>267.171</v>
      </c>
      <c r="DF4719" s="1">
        <v>2129.015</v>
      </c>
      <c r="DG4719" s="1">
        <v>100.99</v>
      </c>
      <c r="DH4719" s="1">
        <v>5632.352</v>
      </c>
      <c r="DI4719" s="1">
        <v>37.332</v>
      </c>
      <c r="DJ4719" s="1">
        <v>17.063</v>
      </c>
      <c r="DK4719" s="1">
        <v>18.552</v>
      </c>
      <c r="DL4719" s="1">
        <v>5.695</v>
      </c>
      <c r="DM4719" s="1">
        <v>37.397</v>
      </c>
      <c r="DN4719" s="1">
        <v>318.33</v>
      </c>
      <c r="DO4719" s="1">
        <v>15.1</v>
      </c>
      <c r="DP4719" s="1">
        <v>788.378</v>
      </c>
      <c r="DQ4719" s="1">
        <v>5.582</v>
      </c>
      <c r="DR4719" s="1">
        <v>2.388</v>
      </c>
      <c r="DS4719" s="1">
        <v>4.309</v>
      </c>
      <c r="DT4719" s="1">
        <v>4.802</v>
      </c>
      <c r="DU4719" s="1">
        <v>131.409</v>
      </c>
      <c r="DV4719" s="1">
        <v>1173.183</v>
      </c>
      <c r="DW4719" s="1">
        <v>55.65</v>
      </c>
      <c r="DX4719" s="1">
        <v>2770.283</v>
      </c>
      <c r="DY4719" s="1">
        <v>20.571</v>
      </c>
      <c r="DZ4719" s="1">
        <v>8.393</v>
      </c>
    </row>
    <row r="4720">
      <c r="A4720" s="1" t="s">
        <v>498</v>
      </c>
      <c r="B4720" s="1">
        <v>2020.0</v>
      </c>
      <c r="C4720" s="1" t="s">
        <v>499</v>
      </c>
      <c r="D4720" s="1">
        <v>4.7679437E7</v>
      </c>
      <c r="E4720" s="1">
        <v>1.460507901952E12</v>
      </c>
      <c r="F4720" s="1">
        <v>-9.566</v>
      </c>
      <c r="G4720" s="1">
        <v>-2.4</v>
      </c>
      <c r="H4720" s="1">
        <v>475.906</v>
      </c>
      <c r="I4720" s="1">
        <v>22.691</v>
      </c>
      <c r="J4720" s="1">
        <v>128.777</v>
      </c>
      <c r="K4720" s="1">
        <v>6.14</v>
      </c>
      <c r="L4720" s="1">
        <v>2.366</v>
      </c>
      <c r="M4720" s="1">
        <v>1.618</v>
      </c>
      <c r="N4720" s="1">
        <v>199.098</v>
      </c>
      <c r="O4720" s="1">
        <v>-41.703</v>
      </c>
      <c r="P4720" s="1">
        <v>-24.598</v>
      </c>
      <c r="Q4720" s="1">
        <v>721.192</v>
      </c>
      <c r="R4720" s="1">
        <v>34.386</v>
      </c>
      <c r="S4720" s="1">
        <v>115.773</v>
      </c>
      <c r="T4720" s="1">
        <v>5.52</v>
      </c>
      <c r="U4720" s="1">
        <v>-24.208</v>
      </c>
      <c r="V4720" s="1">
        <v>-0.166</v>
      </c>
      <c r="W4720" s="1">
        <v>10.887</v>
      </c>
      <c r="X4720" s="1">
        <v>0.519</v>
      </c>
      <c r="Y4720" s="1">
        <v>2.127</v>
      </c>
      <c r="Z4720" s="1">
        <v>2.451</v>
      </c>
      <c r="AA4720" s="1">
        <v>262.75</v>
      </c>
      <c r="AB4720" s="1">
        <v>5510.761</v>
      </c>
      <c r="AC4720" s="1">
        <v>259.47</v>
      </c>
      <c r="AD4720" s="1">
        <v>22.643</v>
      </c>
      <c r="AE4720" s="1">
        <v>-10.159</v>
      </c>
      <c r="AF4720" s="1">
        <v>-160.911</v>
      </c>
      <c r="AG4720" s="1">
        <v>29844.311</v>
      </c>
      <c r="AH4720" s="1">
        <v>0.974</v>
      </c>
      <c r="AI4720" s="1">
        <v>-17.605</v>
      </c>
      <c r="AJ4720" s="1">
        <v>-203.218</v>
      </c>
      <c r="AK4720" s="1">
        <v>1832.656</v>
      </c>
      <c r="AL4720" s="1">
        <v>87.38</v>
      </c>
      <c r="AM4720" s="1">
        <v>19948.184</v>
      </c>
      <c r="AN4720" s="1">
        <v>951.118</v>
      </c>
      <c r="AO4720" s="1">
        <v>33.676</v>
      </c>
      <c r="AP4720" s="1">
        <v>67.808</v>
      </c>
      <c r="AQ4720" s="1">
        <v>-9.685</v>
      </c>
      <c r="AR4720" s="1">
        <v>-34.842</v>
      </c>
      <c r="AS4720" s="1">
        <v>324.902</v>
      </c>
      <c r="AT4720" s="1">
        <v>1462.685</v>
      </c>
      <c r="AU4720" s="1">
        <v>69.74</v>
      </c>
      <c r="AV4720" s="1">
        <v>6814.307</v>
      </c>
      <c r="BA4720" s="1">
        <v>26.878</v>
      </c>
      <c r="BB4720" s="1">
        <v>23.163</v>
      </c>
      <c r="BC4720" s="1">
        <v>51.66</v>
      </c>
      <c r="BD4720" s="1">
        <v>35.669</v>
      </c>
      <c r="BE4720" s="1">
        <v>19.667</v>
      </c>
      <c r="BF4720" s="1">
        <v>75.325</v>
      </c>
      <c r="BG4720" s="1">
        <v>639.898</v>
      </c>
      <c r="BH4720" s="1">
        <v>30.51</v>
      </c>
      <c r="BI4720" s="1">
        <v>1579.827</v>
      </c>
      <c r="BJ4720" s="1">
        <v>11.759</v>
      </c>
      <c r="BK4720" s="1">
        <v>5.37</v>
      </c>
      <c r="BL4720" s="1">
        <v>8.379</v>
      </c>
      <c r="BM4720" s="1">
        <v>40.12</v>
      </c>
      <c r="BN4720" s="1">
        <v>451.541</v>
      </c>
      <c r="BO4720" s="1">
        <v>3609.313</v>
      </c>
      <c r="BP4720" s="1">
        <v>172.09</v>
      </c>
      <c r="BQ4720" s="1">
        <v>9470.358</v>
      </c>
      <c r="BR4720" s="1">
        <v>66.324</v>
      </c>
      <c r="BS4720" s="1">
        <v>32.192</v>
      </c>
      <c r="BT4720" s="1">
        <v>3.28</v>
      </c>
      <c r="BU4720" s="1">
        <v>1.248</v>
      </c>
      <c r="BV4720" s="1">
        <v>0.038</v>
      </c>
      <c r="BW4720" s="1">
        <v>-0.301</v>
      </c>
      <c r="BX4720" s="1">
        <v>143.949</v>
      </c>
      <c r="BY4720" s="1">
        <v>1222.749</v>
      </c>
      <c r="BZ4720" s="1">
        <v>58.3</v>
      </c>
      <c r="CA4720" s="1">
        <v>3019.105</v>
      </c>
      <c r="CB4720" s="1">
        <v>22.469</v>
      </c>
      <c r="CC4720" s="1">
        <v>10.263</v>
      </c>
      <c r="CD4720" s="1">
        <v>-19.545</v>
      </c>
      <c r="CE4720" s="1">
        <v>-143.777</v>
      </c>
      <c r="CF4720" s="1">
        <v>591.83</v>
      </c>
      <c r="CG4720" s="1">
        <v>254.198</v>
      </c>
      <c r="CH4720" s="1">
        <v>12.12</v>
      </c>
      <c r="CI4720" s="1">
        <v>12412.684</v>
      </c>
      <c r="CN4720" s="1">
        <v>4.671</v>
      </c>
      <c r="CO4720" s="1">
        <v>42.193</v>
      </c>
      <c r="CP4720" s="1">
        <v>19.179</v>
      </c>
      <c r="CQ4720" s="1">
        <v>6.17</v>
      </c>
      <c r="CR4720" s="1">
        <v>0.03</v>
      </c>
      <c r="CS4720" s="1">
        <v>8.873</v>
      </c>
      <c r="CT4720" s="1">
        <v>1.563</v>
      </c>
      <c r="CU4720" s="1">
        <v>129.406</v>
      </c>
      <c r="CV4720" s="1">
        <v>0.629</v>
      </c>
      <c r="CW4720" s="1">
        <v>402.246</v>
      </c>
      <c r="CX4720" s="1">
        <v>2.378</v>
      </c>
      <c r="CY4720" s="1">
        <v>0.012</v>
      </c>
      <c r="CZ4720" s="1">
        <v>1.367</v>
      </c>
      <c r="DA4720" s="1">
        <v>5441.969</v>
      </c>
      <c r="DB4720" s="1">
        <v>1422.96</v>
      </c>
      <c r="DC4720" s="1">
        <v>12.383</v>
      </c>
      <c r="DD4720" s="1">
        <v>40.421</v>
      </c>
      <c r="DE4720" s="1">
        <v>307.592</v>
      </c>
      <c r="DF4720" s="1">
        <v>2386.563</v>
      </c>
      <c r="DG4720" s="1">
        <v>113.79</v>
      </c>
      <c r="DH4720" s="1">
        <v>6451.253</v>
      </c>
      <c r="DI4720" s="1">
        <v>43.855</v>
      </c>
      <c r="DJ4720" s="1">
        <v>21.929</v>
      </c>
      <c r="DK4720" s="1">
        <v>36.793</v>
      </c>
      <c r="DL4720" s="1">
        <v>13.633</v>
      </c>
      <c r="DM4720" s="1">
        <v>51.03</v>
      </c>
      <c r="DN4720" s="1">
        <v>433.52</v>
      </c>
      <c r="DO4720" s="1">
        <v>20.67</v>
      </c>
      <c r="DP4720" s="1">
        <v>1070.272</v>
      </c>
      <c r="DQ4720" s="1">
        <v>7.966</v>
      </c>
      <c r="DR4720" s="1">
        <v>3.638</v>
      </c>
      <c r="DS4720" s="1">
        <v>6.319</v>
      </c>
      <c r="DT4720" s="1">
        <v>7.959</v>
      </c>
      <c r="DU4720" s="1">
        <v>139.367</v>
      </c>
      <c r="DV4720" s="1">
        <v>1183.739</v>
      </c>
      <c r="DW4720" s="1">
        <v>56.44</v>
      </c>
      <c r="DX4720" s="1">
        <v>2923.002</v>
      </c>
      <c r="DY4720" s="1">
        <v>21.752</v>
      </c>
      <c r="DZ4720" s="1">
        <v>9.936</v>
      </c>
    </row>
    <row r="4721">
      <c r="A4721" s="1" t="s">
        <v>498</v>
      </c>
      <c r="B4721" s="1">
        <v>2021.0</v>
      </c>
      <c r="C4721" s="1" t="s">
        <v>499</v>
      </c>
      <c r="D4721" s="1">
        <v>4.773561E7</v>
      </c>
      <c r="E4721" s="1">
        <v>1.541122031616E12</v>
      </c>
      <c r="F4721" s="1">
        <v>-1.722</v>
      </c>
      <c r="G4721" s="1">
        <v>-0.391</v>
      </c>
      <c r="H4721" s="1">
        <v>467.162</v>
      </c>
      <c r="I4721" s="1">
        <v>22.3</v>
      </c>
      <c r="J4721" s="1">
        <v>145.384</v>
      </c>
      <c r="K4721" s="1">
        <v>6.94</v>
      </c>
      <c r="L4721" s="1">
        <v>2.563</v>
      </c>
      <c r="M4721" s="1">
        <v>1.476</v>
      </c>
      <c r="N4721" s="1">
        <v>193.536</v>
      </c>
      <c r="O4721" s="1">
        <v>8.652</v>
      </c>
      <c r="P4721" s="1">
        <v>2.975</v>
      </c>
      <c r="Q4721" s="1">
        <v>782.665</v>
      </c>
      <c r="R4721" s="1">
        <v>37.361</v>
      </c>
      <c r="S4721" s="1">
        <v>101.811</v>
      </c>
      <c r="T4721" s="1">
        <v>4.86</v>
      </c>
      <c r="U4721" s="1">
        <v>-4.875</v>
      </c>
      <c r="V4721" s="1">
        <v>-0.025</v>
      </c>
      <c r="W4721" s="1">
        <v>10.344</v>
      </c>
      <c r="X4721" s="1">
        <v>0.494</v>
      </c>
      <c r="Y4721" s="1">
        <v>1.795</v>
      </c>
      <c r="Z4721" s="1">
        <v>2.473</v>
      </c>
      <c r="AA4721" s="1">
        <v>271.6</v>
      </c>
      <c r="AB4721" s="1">
        <v>5689.673</v>
      </c>
      <c r="AC4721" s="1">
        <v>270.75</v>
      </c>
      <c r="AD4721" s="1">
        <v>21.846</v>
      </c>
      <c r="AE4721" s="1">
        <v>7.656</v>
      </c>
      <c r="AF4721" s="1">
        <v>108.939</v>
      </c>
      <c r="AG4721" s="1">
        <v>32091.334</v>
      </c>
      <c r="AH4721" s="1">
        <v>0.994</v>
      </c>
      <c r="AI4721" s="1">
        <v>8.793</v>
      </c>
      <c r="AJ4721" s="1">
        <v>83.632</v>
      </c>
      <c r="AK4721" s="1">
        <v>1852.705</v>
      </c>
      <c r="AL4721" s="1">
        <v>88.44</v>
      </c>
      <c r="AM4721" s="1">
        <v>21676.691</v>
      </c>
      <c r="AN4721" s="1">
        <v>1034.75</v>
      </c>
      <c r="AO4721" s="1">
        <v>32.665</v>
      </c>
      <c r="AP4721" s="1">
        <v>68.505</v>
      </c>
      <c r="AQ4721" s="1">
        <v>5.645</v>
      </c>
      <c r="AR4721" s="1">
        <v>18.341</v>
      </c>
      <c r="AS4721" s="1">
        <v>343.243</v>
      </c>
      <c r="AT4721" s="1">
        <v>1497.834</v>
      </c>
      <c r="AU4721" s="1">
        <v>71.5</v>
      </c>
      <c r="AV4721" s="1">
        <v>7190.501</v>
      </c>
      <c r="BA4721" s="1">
        <v>26.408</v>
      </c>
      <c r="BB4721" s="1">
        <v>22.724</v>
      </c>
      <c r="BC4721" s="1">
        <v>52.4</v>
      </c>
      <c r="BD4721" s="1">
        <v>-2.887</v>
      </c>
      <c r="BE4721" s="1">
        <v>-2.355</v>
      </c>
      <c r="BF4721" s="1">
        <v>72.97</v>
      </c>
      <c r="BG4721" s="1">
        <v>620.711</v>
      </c>
      <c r="BH4721" s="1">
        <v>29.63</v>
      </c>
      <c r="BI4721" s="1">
        <v>1528.637</v>
      </c>
      <c r="BJ4721" s="1">
        <v>10.944</v>
      </c>
      <c r="BK4721" s="1">
        <v>4.831</v>
      </c>
      <c r="BL4721" s="1">
        <v>5.03</v>
      </c>
      <c r="BM4721" s="1">
        <v>24.187</v>
      </c>
      <c r="BN4721" s="1">
        <v>475.729</v>
      </c>
      <c r="BO4721" s="1">
        <v>3819.161</v>
      </c>
      <c r="BP4721" s="1">
        <v>182.31</v>
      </c>
      <c r="BQ4721" s="1">
        <v>9965.91</v>
      </c>
      <c r="BR4721" s="1">
        <v>67.335</v>
      </c>
      <c r="BS4721" s="1">
        <v>31.495</v>
      </c>
      <c r="BT4721" s="1">
        <v>0.85</v>
      </c>
      <c r="BU4721" s="1">
        <v>0.313</v>
      </c>
      <c r="BV4721" s="1">
        <v>-2.977</v>
      </c>
      <c r="BW4721" s="1">
        <v>-4.629</v>
      </c>
      <c r="BX4721" s="1">
        <v>139.32</v>
      </c>
      <c r="BY4721" s="1">
        <v>1184.86</v>
      </c>
      <c r="BZ4721" s="1">
        <v>56.56</v>
      </c>
      <c r="CA4721" s="1">
        <v>2918.58</v>
      </c>
      <c r="CB4721" s="1">
        <v>20.89</v>
      </c>
      <c r="CC4721" s="1">
        <v>9.224</v>
      </c>
      <c r="CD4721" s="1">
        <v>10.529</v>
      </c>
      <c r="CE4721" s="1">
        <v>62.316</v>
      </c>
      <c r="CF4721" s="1">
        <v>654.146</v>
      </c>
      <c r="CG4721" s="1">
        <v>253.061</v>
      </c>
      <c r="CH4721" s="1">
        <v>12.08</v>
      </c>
      <c r="CI4721" s="1">
        <v>13703.523</v>
      </c>
      <c r="CN4721" s="1">
        <v>4.462</v>
      </c>
      <c r="CO4721" s="1">
        <v>43.307</v>
      </c>
      <c r="CP4721" s="1">
        <v>21.534</v>
      </c>
      <c r="CQ4721" s="1">
        <v>6.96</v>
      </c>
      <c r="CR4721" s="1">
        <v>0.02</v>
      </c>
      <c r="CS4721" s="1">
        <v>12.282</v>
      </c>
      <c r="CT4721" s="1">
        <v>2.356</v>
      </c>
      <c r="CU4721" s="1">
        <v>145.803</v>
      </c>
      <c r="CV4721" s="1">
        <v>0.419</v>
      </c>
      <c r="CW4721" s="1">
        <v>451.118</v>
      </c>
      <c r="CX4721" s="1">
        <v>2.571</v>
      </c>
      <c r="CY4721" s="1">
        <v>0.007</v>
      </c>
      <c r="CZ4721" s="1">
        <v>1.426</v>
      </c>
      <c r="DA4721" s="1">
        <v>5671.866</v>
      </c>
      <c r="DB4721" s="1">
        <v>1531.899</v>
      </c>
      <c r="DC4721" s="1">
        <v>8.451</v>
      </c>
      <c r="DD4721" s="1">
        <v>28.816</v>
      </c>
      <c r="DE4721" s="1">
        <v>336.409</v>
      </c>
      <c r="DF4721" s="1">
        <v>2634.302</v>
      </c>
      <c r="DG4721" s="1">
        <v>125.75</v>
      </c>
      <c r="DH4721" s="1">
        <v>7047.33</v>
      </c>
      <c r="DI4721" s="1">
        <v>46.445</v>
      </c>
      <c r="DJ4721" s="1">
        <v>22.272</v>
      </c>
      <c r="DK4721" s="1">
        <v>31.116</v>
      </c>
      <c r="DL4721" s="1">
        <v>15.714</v>
      </c>
      <c r="DM4721" s="1">
        <v>66.744</v>
      </c>
      <c r="DN4721" s="1">
        <v>567.71</v>
      </c>
      <c r="DO4721" s="1">
        <v>27.1</v>
      </c>
      <c r="DP4721" s="1">
        <v>1398.198</v>
      </c>
      <c r="DQ4721" s="1">
        <v>10.009</v>
      </c>
      <c r="DR4721" s="1">
        <v>4.419</v>
      </c>
      <c r="DS4721" s="1">
        <v>9.952</v>
      </c>
      <c r="DT4721" s="1">
        <v>13.493</v>
      </c>
      <c r="DU4721" s="1">
        <v>152.86</v>
      </c>
      <c r="DV4721" s="1">
        <v>1300.078</v>
      </c>
      <c r="DW4721" s="1">
        <v>62.06</v>
      </c>
      <c r="DX4721" s="1">
        <v>3202.214</v>
      </c>
      <c r="DY4721" s="1">
        <v>22.922</v>
      </c>
      <c r="DZ4721" s="1">
        <v>10.12</v>
      </c>
    </row>
    <row r="4722">
      <c r="A4722" s="1" t="s">
        <v>498</v>
      </c>
      <c r="B4722" s="1">
        <v>2022.0</v>
      </c>
      <c r="C4722" s="1" t="s">
        <v>499</v>
      </c>
      <c r="D4722" s="1">
        <v>4.7828339E7</v>
      </c>
      <c r="E4722" s="1">
        <v>1.625139970048E12</v>
      </c>
      <c r="F4722" s="1">
        <v>-2.41</v>
      </c>
      <c r="G4722" s="1">
        <v>-0.537</v>
      </c>
      <c r="H4722" s="1">
        <v>455.019</v>
      </c>
      <c r="I4722" s="1">
        <v>21.763</v>
      </c>
      <c r="J4722" s="1">
        <v>142.175</v>
      </c>
      <c r="K4722" s="1">
        <v>6.8</v>
      </c>
      <c r="L4722" s="1">
        <v>2.368</v>
      </c>
      <c r="M4722" s="1">
        <v>1.385</v>
      </c>
      <c r="N4722" s="1">
        <v>217.134</v>
      </c>
      <c r="O4722" s="1">
        <v>16.376</v>
      </c>
      <c r="P4722" s="1">
        <v>6.118</v>
      </c>
      <c r="Q4722" s="1">
        <v>909.069</v>
      </c>
      <c r="R4722" s="1">
        <v>43.479</v>
      </c>
      <c r="S4722" s="1">
        <v>164.338</v>
      </c>
      <c r="T4722" s="1">
        <v>7.86</v>
      </c>
      <c r="U4722" s="1">
        <v>-21.453</v>
      </c>
      <c r="V4722" s="1">
        <v>-0.106</v>
      </c>
      <c r="W4722" s="1">
        <v>8.109</v>
      </c>
      <c r="X4722" s="1">
        <v>0.388</v>
      </c>
      <c r="Y4722" s="1">
        <v>2.737</v>
      </c>
      <c r="Z4722" s="1">
        <v>2.766</v>
      </c>
      <c r="AA4722" s="1">
        <v>267.35</v>
      </c>
      <c r="AB4722" s="1">
        <v>5589.782</v>
      </c>
      <c r="AC4722" s="1">
        <v>287.15</v>
      </c>
      <c r="AD4722" s="1">
        <v>22.04</v>
      </c>
      <c r="AE4722" s="1">
        <v>3.934</v>
      </c>
      <c r="AF4722" s="1">
        <v>60.266</v>
      </c>
      <c r="AG4722" s="1">
        <v>33289.168</v>
      </c>
      <c r="AH4722" s="1">
        <v>0.98</v>
      </c>
      <c r="AI4722" s="1">
        <v>6.266</v>
      </c>
      <c r="AJ4722" s="1">
        <v>64.84</v>
      </c>
      <c r="AK4722" s="1">
        <v>2208.941</v>
      </c>
      <c r="AL4722" s="1">
        <v>105.65</v>
      </c>
      <c r="AM4722" s="1">
        <v>22990.34</v>
      </c>
      <c r="AN4722" s="1">
        <v>1099.59</v>
      </c>
      <c r="AO4722" s="1">
        <v>36.793</v>
      </c>
      <c r="AP4722" s="1">
        <v>69.964</v>
      </c>
      <c r="AQ4722" s="1">
        <v>-3.933</v>
      </c>
      <c r="AR4722" s="1">
        <v>-13.501</v>
      </c>
      <c r="AS4722" s="1">
        <v>329.742</v>
      </c>
      <c r="AT4722" s="1">
        <v>1800.188</v>
      </c>
      <c r="AU4722" s="1">
        <v>86.1</v>
      </c>
      <c r="AV4722" s="1">
        <v>6894.272</v>
      </c>
      <c r="BA4722" s="1">
        <v>29.984</v>
      </c>
      <c r="BB4722" s="1">
        <v>20.98</v>
      </c>
      <c r="BC4722" s="1">
        <v>62.35</v>
      </c>
      <c r="BD4722" s="1">
        <v>-40.626</v>
      </c>
      <c r="BE4722" s="1">
        <v>-29.752</v>
      </c>
      <c r="BF4722" s="1">
        <v>43.219</v>
      </c>
      <c r="BG4722" s="1">
        <v>367.774</v>
      </c>
      <c r="BH4722" s="1">
        <v>17.59</v>
      </c>
      <c r="BI4722" s="1">
        <v>903.621</v>
      </c>
      <c r="BJ4722" s="1">
        <v>6.126</v>
      </c>
      <c r="BK4722" s="1">
        <v>2.75</v>
      </c>
      <c r="BL4722" s="1">
        <v>-0.655</v>
      </c>
      <c r="BM4722" s="1">
        <v>-3.661</v>
      </c>
      <c r="BN4722" s="1">
        <v>472.068</v>
      </c>
      <c r="BO4722" s="1">
        <v>3794.821</v>
      </c>
      <c r="BP4722" s="1">
        <v>181.5</v>
      </c>
      <c r="BQ4722" s="1">
        <v>9870.041</v>
      </c>
      <c r="BR4722" s="1">
        <v>63.207</v>
      </c>
      <c r="BS4722" s="1">
        <v>30.036</v>
      </c>
      <c r="BT4722" s="1">
        <v>-19.8</v>
      </c>
      <c r="BU4722" s="1">
        <v>-7.406</v>
      </c>
      <c r="BV4722" s="1">
        <v>3.582</v>
      </c>
      <c r="BW4722" s="1">
        <v>4.636</v>
      </c>
      <c r="BX4722" s="1">
        <v>143.956</v>
      </c>
      <c r="BY4722" s="1">
        <v>1225.006</v>
      </c>
      <c r="BZ4722" s="1">
        <v>58.59</v>
      </c>
      <c r="CA4722" s="1">
        <v>3009.843</v>
      </c>
      <c r="CB4722" s="1">
        <v>20.404</v>
      </c>
      <c r="CC4722" s="1">
        <v>9.159</v>
      </c>
      <c r="CD4722" s="1">
        <v>11.041</v>
      </c>
      <c r="CE4722" s="1">
        <v>72.223</v>
      </c>
      <c r="CF4722" s="1">
        <v>726.369</v>
      </c>
      <c r="CG4722" s="1">
        <v>244.416</v>
      </c>
      <c r="CH4722" s="1">
        <v>11.69</v>
      </c>
      <c r="CI4722" s="1">
        <v>15186.998</v>
      </c>
      <c r="CN4722" s="1">
        <v>4.071</v>
      </c>
      <c r="CO4722" s="1">
        <v>46.217</v>
      </c>
      <c r="CP4722" s="1">
        <v>21.098</v>
      </c>
      <c r="CQ4722" s="1">
        <v>6.82</v>
      </c>
      <c r="CR4722" s="1">
        <v>0.02</v>
      </c>
      <c r="CS4722" s="1">
        <v>-2.024</v>
      </c>
      <c r="CT4722" s="1">
        <v>-0.436</v>
      </c>
      <c r="CU4722" s="1">
        <v>142.593</v>
      </c>
      <c r="CV4722" s="1">
        <v>0.418</v>
      </c>
      <c r="CW4722" s="1">
        <v>441.129</v>
      </c>
      <c r="CX4722" s="1">
        <v>2.375</v>
      </c>
      <c r="CY4722" s="1">
        <v>0.007</v>
      </c>
      <c r="CZ4722" s="1">
        <v>1.342</v>
      </c>
      <c r="DA4722" s="1">
        <v>6003.763</v>
      </c>
      <c r="DB4722" s="1">
        <v>1592.166</v>
      </c>
      <c r="DC4722" s="1">
        <v>-2.274</v>
      </c>
      <c r="DD4722" s="1">
        <v>-8.297</v>
      </c>
      <c r="DE4722" s="1">
        <v>328.112</v>
      </c>
      <c r="DF4722" s="1">
        <v>2569.815</v>
      </c>
      <c r="DG4722" s="1">
        <v>122.91</v>
      </c>
      <c r="DH4722" s="1">
        <v>6860.199</v>
      </c>
      <c r="DI4722" s="1">
        <v>42.803</v>
      </c>
      <c r="DJ4722" s="1">
        <v>20.877</v>
      </c>
      <c r="DK4722" s="1">
        <v>31.829</v>
      </c>
      <c r="DL4722" s="1">
        <v>21.028</v>
      </c>
      <c r="DM4722" s="1">
        <v>87.771</v>
      </c>
      <c r="DN4722" s="1">
        <v>746.838</v>
      </c>
      <c r="DO4722" s="1">
        <v>35.72</v>
      </c>
      <c r="DP4722" s="1">
        <v>1835.136</v>
      </c>
      <c r="DQ4722" s="1">
        <v>12.439</v>
      </c>
      <c r="DR4722" s="1">
        <v>5.585</v>
      </c>
      <c r="DS4722" s="1">
        <v>1.165</v>
      </c>
      <c r="DT4722" s="1">
        <v>1.401</v>
      </c>
      <c r="DU4722" s="1">
        <v>154.26</v>
      </c>
      <c r="DV4722" s="1">
        <v>1312.611</v>
      </c>
      <c r="DW4722" s="1">
        <v>62.78</v>
      </c>
      <c r="DX4722" s="1">
        <v>3225.294</v>
      </c>
      <c r="DY4722" s="1">
        <v>21.863</v>
      </c>
      <c r="DZ4722" s="1">
        <v>9.815</v>
      </c>
    </row>
    <row r="4723">
      <c r="A4723" s="1" t="s">
        <v>498</v>
      </c>
      <c r="B4723" s="1">
        <v>2023.0</v>
      </c>
      <c r="C4723" s="1" t="s">
        <v>499</v>
      </c>
      <c r="D4723" s="1">
        <v>4.7911535E7</v>
      </c>
      <c r="F4723" s="1">
        <v>32.358</v>
      </c>
      <c r="G4723" s="1">
        <v>7.042</v>
      </c>
      <c r="H4723" s="1">
        <v>601.207</v>
      </c>
      <c r="I4723" s="1">
        <v>28.805</v>
      </c>
      <c r="J4723" s="1">
        <v>123.144</v>
      </c>
      <c r="K4723" s="1">
        <v>5.9</v>
      </c>
      <c r="L4723" s="1">
        <v>2.108</v>
      </c>
      <c r="M4723" s="1">
        <v>1.865</v>
      </c>
      <c r="N4723" s="1">
        <v>169.275</v>
      </c>
      <c r="O4723" s="1">
        <v>-30.055</v>
      </c>
      <c r="P4723" s="1">
        <v>-13.068</v>
      </c>
      <c r="Q4723" s="1">
        <v>634.742</v>
      </c>
      <c r="R4723" s="1">
        <v>30.411</v>
      </c>
      <c r="S4723" s="1">
        <v>75.556</v>
      </c>
      <c r="T4723" s="1">
        <v>3.62</v>
      </c>
      <c r="U4723" s="1">
        <v>-41.897</v>
      </c>
      <c r="V4723" s="1">
        <v>-0.162</v>
      </c>
      <c r="W4723" s="1">
        <v>4.703</v>
      </c>
      <c r="X4723" s="1">
        <v>0.225</v>
      </c>
      <c r="Y4723" s="1">
        <v>1.294</v>
      </c>
      <c r="Z4723" s="1">
        <v>1.969</v>
      </c>
      <c r="AA4723" s="1">
        <v>265.88</v>
      </c>
      <c r="AB4723" s="1">
        <v>5549.395</v>
      </c>
      <c r="AC4723" s="1">
        <v>279.84</v>
      </c>
      <c r="AD4723" s="1">
        <v>22.343</v>
      </c>
      <c r="AE4723" s="1">
        <v>-1.415</v>
      </c>
      <c r="AF4723" s="1">
        <v>-22.534</v>
      </c>
      <c r="AG4723" s="1">
        <v>32761.027</v>
      </c>
      <c r="AI4723" s="1">
        <v>-7.032</v>
      </c>
      <c r="AJ4723" s="1">
        <v>-77.319</v>
      </c>
      <c r="AK4723" s="1">
        <v>1637.601</v>
      </c>
      <c r="AL4723" s="1">
        <v>78.46</v>
      </c>
      <c r="AM4723" s="1">
        <v>21336.623</v>
      </c>
      <c r="AN4723" s="1">
        <v>1022.27</v>
      </c>
      <c r="AO4723" s="1">
        <v>28.037</v>
      </c>
      <c r="AP4723" s="1">
        <v>66.196</v>
      </c>
      <c r="AQ4723" s="1">
        <v>-10.619</v>
      </c>
      <c r="AR4723" s="1">
        <v>-35.017</v>
      </c>
      <c r="AS4723" s="1">
        <v>294.725</v>
      </c>
      <c r="AT4723" s="1">
        <v>1343.309</v>
      </c>
      <c r="AU4723" s="1">
        <v>64.36</v>
      </c>
      <c r="AV4723" s="1">
        <v>6151.443</v>
      </c>
      <c r="BA4723" s="1">
        <v>22.999</v>
      </c>
      <c r="BB4723" s="1">
        <v>19.085</v>
      </c>
      <c r="BC4723" s="1">
        <v>47.37</v>
      </c>
      <c r="BD4723" s="1">
        <v>42.103</v>
      </c>
      <c r="BE4723" s="1">
        <v>17.747</v>
      </c>
      <c r="BF4723" s="1">
        <v>60.966</v>
      </c>
      <c r="BG4723" s="1">
        <v>521.795</v>
      </c>
      <c r="BH4723" s="1">
        <v>25.0</v>
      </c>
      <c r="BI4723" s="1">
        <v>1272.467</v>
      </c>
      <c r="BJ4723" s="1">
        <v>8.934</v>
      </c>
      <c r="BK4723" s="1">
        <v>3.948</v>
      </c>
      <c r="BL4723" s="1">
        <v>12.887</v>
      </c>
      <c r="BM4723" s="1">
        <v>49.977</v>
      </c>
      <c r="BN4723" s="1">
        <v>522.045</v>
      </c>
      <c r="BO4723" s="1">
        <v>4203.163</v>
      </c>
      <c r="BP4723" s="1">
        <v>201.38</v>
      </c>
      <c r="BQ4723" s="1">
        <v>10896.021</v>
      </c>
      <c r="BR4723" s="1">
        <v>71.963</v>
      </c>
      <c r="BS4723" s="1">
        <v>33.804</v>
      </c>
      <c r="BT4723" s="1">
        <v>-13.96</v>
      </c>
      <c r="BU4723" s="1">
        <v>-5.25</v>
      </c>
      <c r="BV4723" s="1">
        <v>-2.931</v>
      </c>
      <c r="BW4723" s="1">
        <v>-5.241</v>
      </c>
      <c r="BX4723" s="1">
        <v>138.715</v>
      </c>
      <c r="BY4723" s="1">
        <v>1186.979</v>
      </c>
      <c r="BZ4723" s="1">
        <v>56.87</v>
      </c>
      <c r="CA4723" s="1">
        <v>2895.224</v>
      </c>
      <c r="CB4723" s="1">
        <v>20.322</v>
      </c>
      <c r="CC4723" s="1">
        <v>8.982</v>
      </c>
      <c r="CD4723" s="1">
        <v>-4.025</v>
      </c>
      <c r="CE4723" s="1">
        <v>-29.235</v>
      </c>
      <c r="CF4723" s="1">
        <v>697.134</v>
      </c>
      <c r="CG4723" s="1">
        <v>218.736</v>
      </c>
      <c r="CH4723" s="1">
        <v>10.48</v>
      </c>
      <c r="CI4723" s="1">
        <v>14550.438</v>
      </c>
      <c r="CN4723" s="1">
        <v>3.745</v>
      </c>
      <c r="CO4723" s="1">
        <v>45.142</v>
      </c>
      <c r="CP4723" s="1">
        <v>18.289</v>
      </c>
      <c r="CQ4723" s="1">
        <v>5.91</v>
      </c>
      <c r="CR4723" s="1">
        <v>0.01</v>
      </c>
      <c r="CS4723" s="1">
        <v>-13.316</v>
      </c>
      <c r="CT4723" s="1">
        <v>-2.809</v>
      </c>
      <c r="CU4723" s="1">
        <v>123.352</v>
      </c>
      <c r="CV4723" s="1">
        <v>0.209</v>
      </c>
      <c r="CW4723" s="1">
        <v>381.726</v>
      </c>
      <c r="CX4723" s="1">
        <v>2.112</v>
      </c>
      <c r="CY4723" s="1">
        <v>0.004</v>
      </c>
      <c r="CZ4723" s="1">
        <v>1.184</v>
      </c>
      <c r="DA4723" s="1">
        <v>5840.765</v>
      </c>
      <c r="DB4723" s="1">
        <v>1569.631</v>
      </c>
      <c r="DC4723" s="1">
        <v>19.295</v>
      </c>
      <c r="DD4723" s="1">
        <v>55.219</v>
      </c>
      <c r="DE4723" s="1">
        <v>383.33</v>
      </c>
      <c r="DF4723" s="1">
        <v>3016.184</v>
      </c>
      <c r="DG4723" s="1">
        <v>144.51</v>
      </c>
      <c r="DH4723" s="1">
        <v>8000.796</v>
      </c>
      <c r="DI4723" s="1">
        <v>51.64</v>
      </c>
      <c r="DJ4723" s="1">
        <v>24.822</v>
      </c>
      <c r="DK4723" s="1">
        <v>36.008</v>
      </c>
      <c r="DL4723" s="1">
        <v>30.731</v>
      </c>
      <c r="DM4723" s="1">
        <v>118.502</v>
      </c>
      <c r="DN4723" s="1">
        <v>1014.161</v>
      </c>
      <c r="DO4723" s="1">
        <v>48.59</v>
      </c>
      <c r="DP4723" s="1">
        <v>2473.359</v>
      </c>
      <c r="DQ4723" s="1">
        <v>17.363</v>
      </c>
      <c r="DR4723" s="1">
        <v>7.673</v>
      </c>
      <c r="DS4723" s="1">
        <v>2.375</v>
      </c>
      <c r="DT4723" s="1">
        <v>2.508</v>
      </c>
      <c r="DU4723" s="1">
        <v>156.768</v>
      </c>
      <c r="DV4723" s="1">
        <v>1356.876</v>
      </c>
      <c r="DW4723" s="1">
        <v>65.01</v>
      </c>
      <c r="DX4723" s="1">
        <v>3272.037</v>
      </c>
      <c r="DY4723" s="1">
        <v>23.231</v>
      </c>
      <c r="DZ4723" s="1">
        <v>10.151</v>
      </c>
    </row>
    <row r="4724">
      <c r="A4724" s="1" t="s">
        <v>498</v>
      </c>
      <c r="B4724" s="1">
        <v>2024.0</v>
      </c>
      <c r="C4724" s="1" t="s">
        <v>499</v>
      </c>
      <c r="D4724" s="1">
        <v>4.7910476E7</v>
      </c>
      <c r="F4724" s="1">
        <v>-28.856</v>
      </c>
      <c r="G4724" s="1">
        <v>-8.312</v>
      </c>
      <c r="H4724" s="1">
        <v>427.73</v>
      </c>
      <c r="I4724" s="1">
        <v>20.493</v>
      </c>
      <c r="J4724" s="1">
        <v>130.452</v>
      </c>
      <c r="K4724" s="1">
        <v>6.25</v>
      </c>
      <c r="L4724" s="1">
        <v>2.229</v>
      </c>
      <c r="M4724" s="1">
        <v>1.282</v>
      </c>
      <c r="N4724" s="1">
        <v>146.154</v>
      </c>
      <c r="O4724" s="1">
        <v>-9.87</v>
      </c>
      <c r="P4724" s="1">
        <v>-3.002</v>
      </c>
      <c r="Q4724" s="1">
        <v>572.107</v>
      </c>
      <c r="R4724" s="1">
        <v>27.41</v>
      </c>
      <c r="S4724" s="1">
        <v>55.311</v>
      </c>
      <c r="T4724" s="1">
        <v>2.65</v>
      </c>
      <c r="U4724" s="1">
        <v>0.274</v>
      </c>
      <c r="V4724" s="1">
        <v>0.001</v>
      </c>
      <c r="W4724" s="1">
        <v>4.716</v>
      </c>
      <c r="X4724" s="1">
        <v>0.226</v>
      </c>
      <c r="Y4724" s="1">
        <v>0.945</v>
      </c>
      <c r="Z4724" s="1">
        <v>1.715</v>
      </c>
      <c r="AA4724" s="1">
        <v>270.08</v>
      </c>
      <c r="AB4724" s="1">
        <v>5637.18</v>
      </c>
      <c r="AC4724" s="1">
        <v>280.39</v>
      </c>
      <c r="AD4724" s="1">
        <v>21.776</v>
      </c>
      <c r="AE4724" s="1">
        <v>3.479</v>
      </c>
      <c r="AF4724" s="1">
        <v>54.615</v>
      </c>
      <c r="AG4724" s="1">
        <v>33901.695</v>
      </c>
      <c r="AI4724" s="1">
        <v>2.897</v>
      </c>
      <c r="AJ4724" s="1">
        <v>29.612</v>
      </c>
      <c r="AK4724" s="1">
        <v>1360.037</v>
      </c>
      <c r="AL4724" s="1">
        <v>65.16</v>
      </c>
      <c r="AM4724" s="1">
        <v>21955.168</v>
      </c>
      <c r="AN4724" s="1">
        <v>1051.883</v>
      </c>
      <c r="AO4724" s="1">
        <v>23.239</v>
      </c>
      <c r="AP4724" s="1">
        <v>65.804</v>
      </c>
      <c r="AQ4724" s="1">
        <v>-3.765</v>
      </c>
      <c r="AR4724" s="1">
        <v>-11.096</v>
      </c>
      <c r="AS4724" s="1">
        <v>283.629</v>
      </c>
      <c r="AT4724" s="1">
        <v>1093.498</v>
      </c>
      <c r="AU4724" s="1">
        <v>52.39</v>
      </c>
      <c r="AV4724" s="1">
        <v>5919.97</v>
      </c>
      <c r="BA4724" s="1">
        <v>18.685</v>
      </c>
      <c r="BB4724" s="1">
        <v>17.743</v>
      </c>
      <c r="BC4724" s="1">
        <v>40.98</v>
      </c>
      <c r="BD4724" s="1">
        <v>37.753</v>
      </c>
      <c r="BE4724" s="1">
        <v>23.016</v>
      </c>
      <c r="BF4724" s="1">
        <v>83.982</v>
      </c>
      <c r="BG4724" s="1">
        <v>681.062</v>
      </c>
      <c r="BH4724" s="1">
        <v>32.63</v>
      </c>
      <c r="BI4724" s="1">
        <v>1752.898</v>
      </c>
      <c r="BJ4724" s="1">
        <v>11.637</v>
      </c>
      <c r="BK4724" s="1">
        <v>5.254</v>
      </c>
      <c r="BL4724" s="1">
        <v>2.245</v>
      </c>
      <c r="BM4724" s="1">
        <v>24.574</v>
      </c>
      <c r="BN4724" s="1">
        <v>546.619</v>
      </c>
      <c r="BO4724" s="1">
        <v>4492.337</v>
      </c>
      <c r="BP4724" s="1">
        <v>215.23</v>
      </c>
      <c r="BQ4724" s="1">
        <v>11409.178</v>
      </c>
      <c r="BR4724" s="1">
        <v>76.761</v>
      </c>
      <c r="BS4724" s="1">
        <v>34.196</v>
      </c>
      <c r="BT4724" s="1">
        <v>-10.31</v>
      </c>
      <c r="BU4724" s="1">
        <v>-3.817</v>
      </c>
      <c r="BV4724" s="1">
        <v>-3.972</v>
      </c>
      <c r="BW4724" s="1">
        <v>-5.51</v>
      </c>
      <c r="BX4724" s="1">
        <v>133.204</v>
      </c>
      <c r="BY4724" s="1">
        <v>1144.217</v>
      </c>
      <c r="BZ4724" s="1">
        <v>54.82</v>
      </c>
      <c r="CA4724" s="1">
        <v>2780.275</v>
      </c>
      <c r="CB4724" s="1">
        <v>19.551</v>
      </c>
      <c r="CC4724" s="1">
        <v>8.333</v>
      </c>
      <c r="CD4724" s="1">
        <v>6.27</v>
      </c>
      <c r="CE4724" s="1">
        <v>43.71</v>
      </c>
      <c r="CF4724" s="1">
        <v>740.844</v>
      </c>
      <c r="CG4724" s="1">
        <v>211.227</v>
      </c>
      <c r="CH4724" s="1">
        <v>10.12</v>
      </c>
      <c r="CI4724" s="1">
        <v>15463.091</v>
      </c>
      <c r="CN4724" s="1">
        <v>3.609</v>
      </c>
      <c r="CO4724" s="1">
        <v>46.346</v>
      </c>
      <c r="CP4724" s="1">
        <v>18.536</v>
      </c>
      <c r="CQ4724" s="1">
        <v>6.25</v>
      </c>
      <c r="CR4724" s="1">
        <v>0.0</v>
      </c>
      <c r="CS4724" s="1">
        <v>1.348</v>
      </c>
      <c r="CT4724" s="1">
        <v>0.247</v>
      </c>
      <c r="CU4724" s="1">
        <v>130.452</v>
      </c>
      <c r="CV4724" s="1">
        <v>0.0</v>
      </c>
      <c r="CW4724" s="1">
        <v>386.881</v>
      </c>
      <c r="CX4724" s="1">
        <v>2.229</v>
      </c>
      <c r="CY4724" s="1">
        <v>0.0</v>
      </c>
      <c r="CZ4724" s="1">
        <v>1.16</v>
      </c>
      <c r="DA4724" s="1">
        <v>5852.374</v>
      </c>
      <c r="DB4724" s="1">
        <v>1624.246</v>
      </c>
      <c r="DC4724" s="1">
        <v>4.294</v>
      </c>
      <c r="DD4724" s="1">
        <v>30.084</v>
      </c>
      <c r="DE4724" s="1">
        <v>413.415</v>
      </c>
      <c r="DF4724" s="1">
        <v>3348.12</v>
      </c>
      <c r="DG4724" s="1">
        <v>160.41</v>
      </c>
      <c r="DH4724" s="1">
        <v>8628.902</v>
      </c>
      <c r="DI4724" s="1">
        <v>57.21</v>
      </c>
      <c r="DJ4724" s="1">
        <v>25.863</v>
      </c>
      <c r="DK4724" s="1">
        <v>16.234</v>
      </c>
      <c r="DL4724" s="1">
        <v>19.237</v>
      </c>
      <c r="DM4724" s="1">
        <v>137.74</v>
      </c>
      <c r="DN4724" s="1">
        <v>1223.115</v>
      </c>
      <c r="DO4724" s="1">
        <v>58.6</v>
      </c>
      <c r="DP4724" s="1">
        <v>2874.941</v>
      </c>
      <c r="DQ4724" s="1">
        <v>20.899</v>
      </c>
      <c r="DR4724" s="1">
        <v>8.617</v>
      </c>
      <c r="DS4724" s="1">
        <v>-2.618</v>
      </c>
      <c r="DT4724" s="1">
        <v>-4.104</v>
      </c>
      <c r="DU4724" s="1">
        <v>152.664</v>
      </c>
      <c r="DV4724" s="1">
        <v>1313.491</v>
      </c>
      <c r="DW4724" s="1">
        <v>62.93</v>
      </c>
      <c r="DX4724" s="1">
        <v>3186.452</v>
      </c>
      <c r="DY4724" s="1">
        <v>22.444</v>
      </c>
      <c r="DZ4724" s="1">
        <v>9.55</v>
      </c>
    </row>
    <row r="4725">
      <c r="A4725" s="1" t="s">
        <v>500</v>
      </c>
      <c r="B4725" s="1">
        <v>1965.0</v>
      </c>
      <c r="C4725" s="1" t="s">
        <v>501</v>
      </c>
      <c r="D4725" s="1">
        <v>1.0916919E7</v>
      </c>
      <c r="E4725" s="1">
        <v>2.3850108928E10</v>
      </c>
      <c r="H4725" s="1">
        <v>0.0</v>
      </c>
      <c r="I4725" s="1">
        <v>0.0</v>
      </c>
      <c r="M4725" s="1">
        <v>0.0</v>
      </c>
      <c r="Q4725" s="1">
        <v>0.0</v>
      </c>
      <c r="R4725" s="1">
        <v>0.0</v>
      </c>
      <c r="Z4725" s="1">
        <v>0.0</v>
      </c>
      <c r="AG4725" s="1">
        <v>957.579</v>
      </c>
      <c r="AH4725" s="1">
        <v>0.438</v>
      </c>
      <c r="AM4725" s="1">
        <v>858.714</v>
      </c>
      <c r="AN4725" s="1">
        <v>9.375</v>
      </c>
      <c r="AP4725" s="1">
        <v>90.24</v>
      </c>
      <c r="AS4725" s="1">
        <v>0.0</v>
      </c>
      <c r="AV4725" s="1">
        <v>0.0</v>
      </c>
      <c r="BB4725" s="1">
        <v>0.0</v>
      </c>
      <c r="BF4725" s="1">
        <v>1.014</v>
      </c>
      <c r="BG4725" s="1">
        <v>33.434</v>
      </c>
      <c r="BH4725" s="1">
        <v>0.365</v>
      </c>
      <c r="BI4725" s="1">
        <v>92.873</v>
      </c>
      <c r="BK4725" s="1">
        <v>9.76</v>
      </c>
      <c r="BN4725" s="1">
        <v>1.014</v>
      </c>
      <c r="BO4725" s="1">
        <v>33.434</v>
      </c>
      <c r="BP4725" s="1">
        <v>0.365</v>
      </c>
      <c r="BQ4725" s="1">
        <v>92.873</v>
      </c>
      <c r="BS4725" s="1">
        <v>9.76</v>
      </c>
      <c r="BX4725" s="1">
        <v>0.0</v>
      </c>
      <c r="BY4725" s="1">
        <v>0.0</v>
      </c>
      <c r="BZ4725" s="1">
        <v>0.0</v>
      </c>
      <c r="CA4725" s="1">
        <v>0.0</v>
      </c>
      <c r="CC4725" s="1">
        <v>0.0</v>
      </c>
      <c r="CF4725" s="1">
        <v>9.375</v>
      </c>
      <c r="CI4725" s="1">
        <v>858.714</v>
      </c>
      <c r="CO4725" s="1">
        <v>90.24</v>
      </c>
      <c r="CP4725" s="1">
        <v>0.0</v>
      </c>
      <c r="CQ4725" s="1">
        <v>0.0</v>
      </c>
      <c r="CU4725" s="1">
        <v>0.0</v>
      </c>
      <c r="CW4725" s="1">
        <v>0.0</v>
      </c>
      <c r="CZ4725" s="1">
        <v>0.0</v>
      </c>
      <c r="DB4725" s="1">
        <v>10.454</v>
      </c>
      <c r="DE4725" s="1">
        <v>1.014</v>
      </c>
      <c r="DF4725" s="1">
        <v>33.434</v>
      </c>
      <c r="DG4725" s="1">
        <v>0.365</v>
      </c>
      <c r="DH4725" s="1">
        <v>92.873</v>
      </c>
      <c r="DJ4725" s="1">
        <v>9.76</v>
      </c>
      <c r="DM4725" s="1">
        <v>0.0</v>
      </c>
      <c r="DN4725" s="1">
        <v>0.0</v>
      </c>
      <c r="DO4725" s="1">
        <v>0.0</v>
      </c>
      <c r="DP4725" s="1">
        <v>0.0</v>
      </c>
      <c r="DR4725" s="1">
        <v>0.0</v>
      </c>
      <c r="DU4725" s="1">
        <v>0.0</v>
      </c>
      <c r="DV4725" s="1">
        <v>0.0</v>
      </c>
      <c r="DW4725" s="1">
        <v>0.0</v>
      </c>
      <c r="DX4725" s="1">
        <v>0.0</v>
      </c>
      <c r="DZ4725" s="1">
        <v>0.0</v>
      </c>
    </row>
    <row r="4726">
      <c r="A4726" s="1" t="s">
        <v>500</v>
      </c>
      <c r="B4726" s="1">
        <v>1966.0</v>
      </c>
      <c r="C4726" s="1" t="s">
        <v>501</v>
      </c>
      <c r="D4726" s="1">
        <v>1.118388E7</v>
      </c>
      <c r="E4726" s="1">
        <v>2.36090368E10</v>
      </c>
      <c r="G4726" s="1">
        <v>0.0</v>
      </c>
      <c r="H4726" s="1">
        <v>0.0</v>
      </c>
      <c r="I4726" s="1">
        <v>0.0</v>
      </c>
      <c r="M4726" s="1">
        <v>0.0</v>
      </c>
      <c r="P4726" s="1">
        <v>0.0</v>
      </c>
      <c r="Q4726" s="1">
        <v>0.0</v>
      </c>
      <c r="R4726" s="1">
        <v>0.0</v>
      </c>
      <c r="Z4726" s="1">
        <v>0.0</v>
      </c>
      <c r="AE4726" s="1">
        <v>3.131</v>
      </c>
      <c r="AF4726" s="1">
        <v>0.327</v>
      </c>
      <c r="AG4726" s="1">
        <v>963.991</v>
      </c>
      <c r="AH4726" s="1">
        <v>0.457</v>
      </c>
      <c r="AI4726" s="1">
        <v>2.419</v>
      </c>
      <c r="AJ4726" s="1">
        <v>0.227</v>
      </c>
      <c r="AM4726" s="1">
        <v>858.497</v>
      </c>
      <c r="AN4726" s="1">
        <v>9.601</v>
      </c>
      <c r="AP4726" s="1">
        <v>89.651</v>
      </c>
      <c r="AR4726" s="1">
        <v>0.0</v>
      </c>
      <c r="AS4726" s="1">
        <v>0.0</v>
      </c>
      <c r="AV4726" s="1">
        <v>0.0</v>
      </c>
      <c r="BB4726" s="1">
        <v>0.0</v>
      </c>
      <c r="BD4726" s="1">
        <v>9.315</v>
      </c>
      <c r="BE4726" s="1">
        <v>0.094</v>
      </c>
      <c r="BF4726" s="1">
        <v>1.108</v>
      </c>
      <c r="BG4726" s="1">
        <v>35.676</v>
      </c>
      <c r="BH4726" s="1">
        <v>0.399</v>
      </c>
      <c r="BI4726" s="1">
        <v>99.101</v>
      </c>
      <c r="BK4726" s="1">
        <v>10.349</v>
      </c>
      <c r="BL4726" s="1">
        <v>9.315</v>
      </c>
      <c r="BM4726" s="1">
        <v>0.094</v>
      </c>
      <c r="BN4726" s="1">
        <v>1.108</v>
      </c>
      <c r="BO4726" s="1">
        <v>35.676</v>
      </c>
      <c r="BP4726" s="1">
        <v>0.399</v>
      </c>
      <c r="BQ4726" s="1">
        <v>99.101</v>
      </c>
      <c r="BS4726" s="1">
        <v>10.349</v>
      </c>
      <c r="BW4726" s="1">
        <v>0.0</v>
      </c>
      <c r="BX4726" s="1">
        <v>0.0</v>
      </c>
      <c r="BY4726" s="1">
        <v>0.0</v>
      </c>
      <c r="BZ4726" s="1">
        <v>0.0</v>
      </c>
      <c r="CA4726" s="1">
        <v>0.0</v>
      </c>
      <c r="CC4726" s="1">
        <v>0.0</v>
      </c>
      <c r="CD4726" s="1">
        <v>2.419</v>
      </c>
      <c r="CE4726" s="1">
        <v>0.227</v>
      </c>
      <c r="CF4726" s="1">
        <v>9.601</v>
      </c>
      <c r="CI4726" s="1">
        <v>858.497</v>
      </c>
      <c r="CO4726" s="1">
        <v>89.651</v>
      </c>
      <c r="CP4726" s="1">
        <v>0.0</v>
      </c>
      <c r="CQ4726" s="1">
        <v>0.0</v>
      </c>
      <c r="CT4726" s="1">
        <v>0.0</v>
      </c>
      <c r="CU4726" s="1">
        <v>0.0</v>
      </c>
      <c r="CW4726" s="1">
        <v>0.0</v>
      </c>
      <c r="CZ4726" s="1">
        <v>0.0</v>
      </c>
      <c r="DB4726" s="1">
        <v>10.781</v>
      </c>
      <c r="DC4726" s="1">
        <v>9.315</v>
      </c>
      <c r="DD4726" s="1">
        <v>0.094</v>
      </c>
      <c r="DE4726" s="1">
        <v>1.108</v>
      </c>
      <c r="DF4726" s="1">
        <v>35.676</v>
      </c>
      <c r="DG4726" s="1">
        <v>0.399</v>
      </c>
      <c r="DH4726" s="1">
        <v>99.101</v>
      </c>
      <c r="DJ4726" s="1">
        <v>10.349</v>
      </c>
      <c r="DL4726" s="1">
        <v>0.0</v>
      </c>
      <c r="DM4726" s="1">
        <v>0.0</v>
      </c>
      <c r="DN4726" s="1">
        <v>0.0</v>
      </c>
      <c r="DO4726" s="1">
        <v>0.0</v>
      </c>
      <c r="DP4726" s="1">
        <v>0.0</v>
      </c>
      <c r="DR4726" s="1">
        <v>0.0</v>
      </c>
      <c r="DT4726" s="1">
        <v>0.0</v>
      </c>
      <c r="DU4726" s="1">
        <v>0.0</v>
      </c>
      <c r="DV4726" s="1">
        <v>0.0</v>
      </c>
      <c r="DW4726" s="1">
        <v>0.0</v>
      </c>
      <c r="DX4726" s="1">
        <v>0.0</v>
      </c>
      <c r="DZ4726" s="1">
        <v>0.0</v>
      </c>
    </row>
    <row r="4727">
      <c r="A4727" s="1" t="s">
        <v>500</v>
      </c>
      <c r="B4727" s="1">
        <v>1967.0</v>
      </c>
      <c r="C4727" s="1" t="s">
        <v>501</v>
      </c>
      <c r="D4727" s="1">
        <v>1.1457289E7</v>
      </c>
      <c r="E4727" s="1">
        <v>2.575058944E10</v>
      </c>
      <c r="G4727" s="1">
        <v>0.0</v>
      </c>
      <c r="H4727" s="1">
        <v>0.0</v>
      </c>
      <c r="I4727" s="1">
        <v>0.0</v>
      </c>
      <c r="M4727" s="1">
        <v>0.0</v>
      </c>
      <c r="P4727" s="1">
        <v>0.0</v>
      </c>
      <c r="Q4727" s="1">
        <v>0.0</v>
      </c>
      <c r="R4727" s="1">
        <v>0.0</v>
      </c>
      <c r="Z4727" s="1">
        <v>0.0</v>
      </c>
      <c r="AE4727" s="1">
        <v>2.463</v>
      </c>
      <c r="AF4727" s="1">
        <v>0.266</v>
      </c>
      <c r="AG4727" s="1">
        <v>964.162</v>
      </c>
      <c r="AH4727" s="1">
        <v>0.429</v>
      </c>
      <c r="AI4727" s="1">
        <v>2.427</v>
      </c>
      <c r="AJ4727" s="1">
        <v>0.233</v>
      </c>
      <c r="AM4727" s="1">
        <v>858.346</v>
      </c>
      <c r="AN4727" s="1">
        <v>9.834</v>
      </c>
      <c r="AP4727" s="1">
        <v>89.621</v>
      </c>
      <c r="AR4727" s="1">
        <v>0.0</v>
      </c>
      <c r="AS4727" s="1">
        <v>0.0</v>
      </c>
      <c r="AV4727" s="1">
        <v>0.0</v>
      </c>
      <c r="BB4727" s="1">
        <v>0.0</v>
      </c>
      <c r="BD4727" s="1">
        <v>2.757</v>
      </c>
      <c r="BE4727" s="1">
        <v>0.031</v>
      </c>
      <c r="BF4727" s="1">
        <v>1.139</v>
      </c>
      <c r="BG4727" s="1">
        <v>35.785</v>
      </c>
      <c r="BH4727" s="1">
        <v>0.41</v>
      </c>
      <c r="BI4727" s="1">
        <v>99.403</v>
      </c>
      <c r="BK4727" s="1">
        <v>10.379</v>
      </c>
      <c r="BL4727" s="1">
        <v>2.757</v>
      </c>
      <c r="BM4727" s="1">
        <v>0.031</v>
      </c>
      <c r="BN4727" s="1">
        <v>1.139</v>
      </c>
      <c r="BO4727" s="1">
        <v>35.785</v>
      </c>
      <c r="BP4727" s="1">
        <v>0.41</v>
      </c>
      <c r="BQ4727" s="1">
        <v>99.403</v>
      </c>
      <c r="BS4727" s="1">
        <v>10.379</v>
      </c>
      <c r="BW4727" s="1">
        <v>0.0</v>
      </c>
      <c r="BX4727" s="1">
        <v>0.0</v>
      </c>
      <c r="BY4727" s="1">
        <v>0.0</v>
      </c>
      <c r="BZ4727" s="1">
        <v>0.0</v>
      </c>
      <c r="CA4727" s="1">
        <v>0.0</v>
      </c>
      <c r="CC4727" s="1">
        <v>0.0</v>
      </c>
      <c r="CD4727" s="1">
        <v>2.427</v>
      </c>
      <c r="CE4727" s="1">
        <v>0.233</v>
      </c>
      <c r="CF4727" s="1">
        <v>9.834</v>
      </c>
      <c r="CI4727" s="1">
        <v>858.346</v>
      </c>
      <c r="CO4727" s="1">
        <v>89.621</v>
      </c>
      <c r="CP4727" s="1">
        <v>0.0</v>
      </c>
      <c r="CQ4727" s="1">
        <v>0.0</v>
      </c>
      <c r="CT4727" s="1">
        <v>0.0</v>
      </c>
      <c r="CU4727" s="1">
        <v>0.0</v>
      </c>
      <c r="CW4727" s="1">
        <v>0.0</v>
      </c>
      <c r="CZ4727" s="1">
        <v>0.0</v>
      </c>
      <c r="DB4727" s="1">
        <v>11.047</v>
      </c>
      <c r="DC4727" s="1">
        <v>2.757</v>
      </c>
      <c r="DD4727" s="1">
        <v>0.031</v>
      </c>
      <c r="DE4727" s="1">
        <v>1.139</v>
      </c>
      <c r="DF4727" s="1">
        <v>35.785</v>
      </c>
      <c r="DG4727" s="1">
        <v>0.41</v>
      </c>
      <c r="DH4727" s="1">
        <v>99.403</v>
      </c>
      <c r="DJ4727" s="1">
        <v>10.379</v>
      </c>
      <c r="DL4727" s="1">
        <v>0.0</v>
      </c>
      <c r="DM4727" s="1">
        <v>0.0</v>
      </c>
      <c r="DN4727" s="1">
        <v>0.0</v>
      </c>
      <c r="DO4727" s="1">
        <v>0.0</v>
      </c>
      <c r="DP4727" s="1">
        <v>0.0</v>
      </c>
      <c r="DR4727" s="1">
        <v>0.0</v>
      </c>
      <c r="DT4727" s="1">
        <v>0.0</v>
      </c>
      <c r="DU4727" s="1">
        <v>0.0</v>
      </c>
      <c r="DV4727" s="1">
        <v>0.0</v>
      </c>
      <c r="DW4727" s="1">
        <v>0.0</v>
      </c>
      <c r="DX4727" s="1">
        <v>0.0</v>
      </c>
      <c r="DZ4727" s="1">
        <v>0.0</v>
      </c>
    </row>
    <row r="4728">
      <c r="A4728" s="1" t="s">
        <v>500</v>
      </c>
      <c r="B4728" s="1">
        <v>1968.0</v>
      </c>
      <c r="C4728" s="1" t="s">
        <v>501</v>
      </c>
      <c r="D4728" s="1">
        <v>1.173604E7</v>
      </c>
      <c r="E4728" s="1">
        <v>2.7687378944E10</v>
      </c>
      <c r="G4728" s="1">
        <v>0.0</v>
      </c>
      <c r="H4728" s="1">
        <v>0.0</v>
      </c>
      <c r="I4728" s="1">
        <v>0.0</v>
      </c>
      <c r="M4728" s="1">
        <v>0.0</v>
      </c>
      <c r="P4728" s="1">
        <v>0.0</v>
      </c>
      <c r="Q4728" s="1">
        <v>0.0</v>
      </c>
      <c r="R4728" s="1">
        <v>0.0</v>
      </c>
      <c r="Z4728" s="1">
        <v>0.0</v>
      </c>
      <c r="AE4728" s="1">
        <v>3.95</v>
      </c>
      <c r="AF4728" s="1">
        <v>0.436</v>
      </c>
      <c r="AG4728" s="1">
        <v>978.44</v>
      </c>
      <c r="AH4728" s="1">
        <v>0.415</v>
      </c>
      <c r="AI4728" s="1">
        <v>2.513</v>
      </c>
      <c r="AJ4728" s="1">
        <v>0.247</v>
      </c>
      <c r="AM4728" s="1">
        <v>859.012</v>
      </c>
      <c r="AN4728" s="1">
        <v>10.081</v>
      </c>
      <c r="AP4728" s="1">
        <v>88.448</v>
      </c>
      <c r="AR4728" s="1">
        <v>0.0</v>
      </c>
      <c r="AS4728" s="1">
        <v>0.0</v>
      </c>
      <c r="AV4728" s="1">
        <v>0.0</v>
      </c>
      <c r="BB4728" s="1">
        <v>0.0</v>
      </c>
      <c r="BD4728" s="1">
        <v>15.61</v>
      </c>
      <c r="BE4728" s="1">
        <v>0.178</v>
      </c>
      <c r="BF4728" s="1">
        <v>1.317</v>
      </c>
      <c r="BG4728" s="1">
        <v>40.388</v>
      </c>
      <c r="BH4728" s="1">
        <v>0.474</v>
      </c>
      <c r="BI4728" s="1">
        <v>112.19</v>
      </c>
      <c r="BK4728" s="1">
        <v>11.552</v>
      </c>
      <c r="BL4728" s="1">
        <v>15.61</v>
      </c>
      <c r="BM4728" s="1">
        <v>0.178</v>
      </c>
      <c r="BN4728" s="1">
        <v>1.317</v>
      </c>
      <c r="BO4728" s="1">
        <v>40.388</v>
      </c>
      <c r="BP4728" s="1">
        <v>0.474</v>
      </c>
      <c r="BQ4728" s="1">
        <v>112.19</v>
      </c>
      <c r="BS4728" s="1">
        <v>11.552</v>
      </c>
      <c r="BW4728" s="1">
        <v>0.0</v>
      </c>
      <c r="BX4728" s="1">
        <v>0.0</v>
      </c>
      <c r="BY4728" s="1">
        <v>0.0</v>
      </c>
      <c r="BZ4728" s="1">
        <v>0.0</v>
      </c>
      <c r="CA4728" s="1">
        <v>0.0</v>
      </c>
      <c r="CC4728" s="1">
        <v>0.0</v>
      </c>
      <c r="CD4728" s="1">
        <v>2.513</v>
      </c>
      <c r="CE4728" s="1">
        <v>0.247</v>
      </c>
      <c r="CF4728" s="1">
        <v>10.081</v>
      </c>
      <c r="CI4728" s="1">
        <v>859.012</v>
      </c>
      <c r="CO4728" s="1">
        <v>88.448</v>
      </c>
      <c r="CP4728" s="1">
        <v>0.0</v>
      </c>
      <c r="CQ4728" s="1">
        <v>0.0</v>
      </c>
      <c r="CT4728" s="1">
        <v>0.0</v>
      </c>
      <c r="CU4728" s="1">
        <v>0.0</v>
      </c>
      <c r="CW4728" s="1">
        <v>0.0</v>
      </c>
      <c r="CZ4728" s="1">
        <v>0.0</v>
      </c>
      <c r="DB4728" s="1">
        <v>11.483</v>
      </c>
      <c r="DC4728" s="1">
        <v>15.61</v>
      </c>
      <c r="DD4728" s="1">
        <v>0.178</v>
      </c>
      <c r="DE4728" s="1">
        <v>1.317</v>
      </c>
      <c r="DF4728" s="1">
        <v>40.388</v>
      </c>
      <c r="DG4728" s="1">
        <v>0.474</v>
      </c>
      <c r="DH4728" s="1">
        <v>112.19</v>
      </c>
      <c r="DJ4728" s="1">
        <v>11.552</v>
      </c>
      <c r="DL4728" s="1">
        <v>0.0</v>
      </c>
      <c r="DM4728" s="1">
        <v>0.0</v>
      </c>
      <c r="DN4728" s="1">
        <v>0.0</v>
      </c>
      <c r="DO4728" s="1">
        <v>0.0</v>
      </c>
      <c r="DP4728" s="1">
        <v>0.0</v>
      </c>
      <c r="DR4728" s="1">
        <v>0.0</v>
      </c>
      <c r="DT4728" s="1">
        <v>0.0</v>
      </c>
      <c r="DU4728" s="1">
        <v>0.0</v>
      </c>
      <c r="DV4728" s="1">
        <v>0.0</v>
      </c>
      <c r="DW4728" s="1">
        <v>0.0</v>
      </c>
      <c r="DX4728" s="1">
        <v>0.0</v>
      </c>
      <c r="DZ4728" s="1">
        <v>0.0</v>
      </c>
    </row>
    <row r="4729">
      <c r="A4729" s="1" t="s">
        <v>500</v>
      </c>
      <c r="B4729" s="1">
        <v>1969.0</v>
      </c>
      <c r="C4729" s="1" t="s">
        <v>501</v>
      </c>
      <c r="D4729" s="1">
        <v>1.2013805E7</v>
      </c>
      <c r="E4729" s="1">
        <v>2.8778194944E10</v>
      </c>
      <c r="G4729" s="1">
        <v>0.0</v>
      </c>
      <c r="H4729" s="1">
        <v>0.0</v>
      </c>
      <c r="I4729" s="1">
        <v>0.0</v>
      </c>
      <c r="M4729" s="1">
        <v>0.0</v>
      </c>
      <c r="P4729" s="1">
        <v>0.0</v>
      </c>
      <c r="Q4729" s="1">
        <v>0.0</v>
      </c>
      <c r="R4729" s="1">
        <v>0.0</v>
      </c>
      <c r="Z4729" s="1">
        <v>0.0</v>
      </c>
      <c r="AE4729" s="1">
        <v>3.866</v>
      </c>
      <c r="AF4729" s="1">
        <v>0.444</v>
      </c>
      <c r="AG4729" s="1">
        <v>992.766</v>
      </c>
      <c r="AH4729" s="1">
        <v>0.414</v>
      </c>
      <c r="AI4729" s="1">
        <v>2.203</v>
      </c>
      <c r="AJ4729" s="1">
        <v>0.222</v>
      </c>
      <c r="AM4729" s="1">
        <v>857.639</v>
      </c>
      <c r="AN4729" s="1">
        <v>10.304</v>
      </c>
      <c r="AP4729" s="1">
        <v>87.107</v>
      </c>
      <c r="AR4729" s="1">
        <v>0.0</v>
      </c>
      <c r="AS4729" s="1">
        <v>0.0</v>
      </c>
      <c r="AV4729" s="1">
        <v>0.0</v>
      </c>
      <c r="BB4729" s="1">
        <v>0.0</v>
      </c>
      <c r="BD4729" s="1">
        <v>15.823</v>
      </c>
      <c r="BE4729" s="1">
        <v>0.208</v>
      </c>
      <c r="BF4729" s="1">
        <v>1.525</v>
      </c>
      <c r="BG4729" s="1">
        <v>45.697</v>
      </c>
      <c r="BH4729" s="1">
        <v>0.549</v>
      </c>
      <c r="BI4729" s="1">
        <v>126.937</v>
      </c>
      <c r="BK4729" s="1">
        <v>12.893</v>
      </c>
      <c r="BL4729" s="1">
        <v>15.823</v>
      </c>
      <c r="BM4729" s="1">
        <v>0.208</v>
      </c>
      <c r="BN4729" s="1">
        <v>1.525</v>
      </c>
      <c r="BO4729" s="1">
        <v>45.697</v>
      </c>
      <c r="BP4729" s="1">
        <v>0.549</v>
      </c>
      <c r="BQ4729" s="1">
        <v>126.937</v>
      </c>
      <c r="BS4729" s="1">
        <v>12.893</v>
      </c>
      <c r="BW4729" s="1">
        <v>0.0</v>
      </c>
      <c r="BX4729" s="1">
        <v>0.0</v>
      </c>
      <c r="BY4729" s="1">
        <v>0.0</v>
      </c>
      <c r="BZ4729" s="1">
        <v>0.0</v>
      </c>
      <c r="CA4729" s="1">
        <v>0.0</v>
      </c>
      <c r="CC4729" s="1">
        <v>0.0</v>
      </c>
      <c r="CD4729" s="1">
        <v>2.203</v>
      </c>
      <c r="CE4729" s="1">
        <v>0.222</v>
      </c>
      <c r="CF4729" s="1">
        <v>10.304</v>
      </c>
      <c r="CI4729" s="1">
        <v>857.639</v>
      </c>
      <c r="CO4729" s="1">
        <v>87.107</v>
      </c>
      <c r="CP4729" s="1">
        <v>0.0</v>
      </c>
      <c r="CQ4729" s="1">
        <v>0.0</v>
      </c>
      <c r="CT4729" s="1">
        <v>0.0</v>
      </c>
      <c r="CU4729" s="1">
        <v>0.0</v>
      </c>
      <c r="CW4729" s="1">
        <v>0.0</v>
      </c>
      <c r="CZ4729" s="1">
        <v>0.0</v>
      </c>
      <c r="DB4729" s="1">
        <v>11.927</v>
      </c>
      <c r="DC4729" s="1">
        <v>15.823</v>
      </c>
      <c r="DD4729" s="1">
        <v>0.208</v>
      </c>
      <c r="DE4729" s="1">
        <v>1.525</v>
      </c>
      <c r="DF4729" s="1">
        <v>45.697</v>
      </c>
      <c r="DG4729" s="1">
        <v>0.549</v>
      </c>
      <c r="DH4729" s="1">
        <v>126.937</v>
      </c>
      <c r="DJ4729" s="1">
        <v>12.893</v>
      </c>
      <c r="DL4729" s="1">
        <v>0.0</v>
      </c>
      <c r="DM4729" s="1">
        <v>0.0</v>
      </c>
      <c r="DN4729" s="1">
        <v>0.0</v>
      </c>
      <c r="DO4729" s="1">
        <v>0.0</v>
      </c>
      <c r="DP4729" s="1">
        <v>0.0</v>
      </c>
      <c r="DR4729" s="1">
        <v>0.0</v>
      </c>
      <c r="DT4729" s="1">
        <v>0.0</v>
      </c>
      <c r="DU4729" s="1">
        <v>0.0</v>
      </c>
      <c r="DV4729" s="1">
        <v>0.0</v>
      </c>
      <c r="DW4729" s="1">
        <v>0.0</v>
      </c>
      <c r="DX4729" s="1">
        <v>0.0</v>
      </c>
      <c r="DZ4729" s="1">
        <v>0.0</v>
      </c>
    </row>
    <row r="4730">
      <c r="A4730" s="1" t="s">
        <v>500</v>
      </c>
      <c r="B4730" s="1">
        <v>1970.0</v>
      </c>
      <c r="C4730" s="1" t="s">
        <v>501</v>
      </c>
      <c r="D4730" s="1">
        <v>1.2287065E7</v>
      </c>
      <c r="E4730" s="1">
        <v>3.0146121728E10</v>
      </c>
      <c r="G4730" s="1">
        <v>0.0</v>
      </c>
      <c r="H4730" s="1">
        <v>0.0</v>
      </c>
      <c r="I4730" s="1">
        <v>0.0</v>
      </c>
      <c r="M4730" s="1">
        <v>0.0</v>
      </c>
      <c r="P4730" s="1">
        <v>0.0</v>
      </c>
      <c r="Q4730" s="1">
        <v>0.0</v>
      </c>
      <c r="R4730" s="1">
        <v>0.0</v>
      </c>
      <c r="Z4730" s="1">
        <v>0.0</v>
      </c>
      <c r="AE4730" s="1">
        <v>65.706</v>
      </c>
      <c r="AF4730" s="1">
        <v>7.837</v>
      </c>
      <c r="AG4730" s="1">
        <v>1608.487</v>
      </c>
      <c r="AH4730" s="1">
        <v>0.656</v>
      </c>
      <c r="AI4730" s="1">
        <v>70.568</v>
      </c>
      <c r="AJ4730" s="1">
        <v>7.271</v>
      </c>
      <c r="AM4730" s="1">
        <v>1430.327</v>
      </c>
      <c r="AN4730" s="1">
        <v>17.575</v>
      </c>
      <c r="AP4730" s="1">
        <v>89.525</v>
      </c>
      <c r="AR4730" s="1">
        <v>0.0</v>
      </c>
      <c r="AS4730" s="1">
        <v>0.0</v>
      </c>
      <c r="AV4730" s="1">
        <v>0.0</v>
      </c>
      <c r="BB4730" s="1">
        <v>0.0</v>
      </c>
      <c r="BD4730" s="1">
        <v>34.845</v>
      </c>
      <c r="BE4730" s="1">
        <v>0.531</v>
      </c>
      <c r="BF4730" s="1">
        <v>2.056</v>
      </c>
      <c r="BG4730" s="1">
        <v>60.25</v>
      </c>
      <c r="BH4730" s="1">
        <v>0.74</v>
      </c>
      <c r="BI4730" s="1">
        <v>167.362</v>
      </c>
      <c r="BK4730" s="1">
        <v>10.475</v>
      </c>
      <c r="BL4730" s="1">
        <v>34.845</v>
      </c>
      <c r="BM4730" s="1">
        <v>0.531</v>
      </c>
      <c r="BN4730" s="1">
        <v>2.056</v>
      </c>
      <c r="BO4730" s="1">
        <v>60.25</v>
      </c>
      <c r="BP4730" s="1">
        <v>0.74</v>
      </c>
      <c r="BQ4730" s="1">
        <v>167.362</v>
      </c>
      <c r="BS4730" s="1">
        <v>10.475</v>
      </c>
      <c r="BW4730" s="1">
        <v>0.0</v>
      </c>
      <c r="BX4730" s="1">
        <v>0.0</v>
      </c>
      <c r="BY4730" s="1">
        <v>0.0</v>
      </c>
      <c r="BZ4730" s="1">
        <v>0.0</v>
      </c>
      <c r="CA4730" s="1">
        <v>0.0</v>
      </c>
      <c r="CC4730" s="1">
        <v>0.0</v>
      </c>
      <c r="CD4730" s="1">
        <v>70.568</v>
      </c>
      <c r="CE4730" s="1">
        <v>7.271</v>
      </c>
      <c r="CF4730" s="1">
        <v>17.575</v>
      </c>
      <c r="CI4730" s="1">
        <v>1430.327</v>
      </c>
      <c r="CO4730" s="1">
        <v>89.525</v>
      </c>
      <c r="CP4730" s="1">
        <v>0.0</v>
      </c>
      <c r="CQ4730" s="1">
        <v>0.0</v>
      </c>
      <c r="CT4730" s="1">
        <v>0.0</v>
      </c>
      <c r="CU4730" s="1">
        <v>0.0</v>
      </c>
      <c r="CW4730" s="1">
        <v>0.0</v>
      </c>
      <c r="CZ4730" s="1">
        <v>0.0</v>
      </c>
      <c r="DB4730" s="1">
        <v>19.764</v>
      </c>
      <c r="DC4730" s="1">
        <v>34.845</v>
      </c>
      <c r="DD4730" s="1">
        <v>0.531</v>
      </c>
      <c r="DE4730" s="1">
        <v>2.056</v>
      </c>
      <c r="DF4730" s="1">
        <v>60.25</v>
      </c>
      <c r="DG4730" s="1">
        <v>0.74</v>
      </c>
      <c r="DH4730" s="1">
        <v>167.362</v>
      </c>
      <c r="DJ4730" s="1">
        <v>10.475</v>
      </c>
      <c r="DL4730" s="1">
        <v>0.0</v>
      </c>
      <c r="DM4730" s="1">
        <v>0.0</v>
      </c>
      <c r="DN4730" s="1">
        <v>0.0</v>
      </c>
      <c r="DO4730" s="1">
        <v>0.0</v>
      </c>
      <c r="DP4730" s="1">
        <v>0.0</v>
      </c>
      <c r="DR4730" s="1">
        <v>0.0</v>
      </c>
      <c r="DT4730" s="1">
        <v>0.0</v>
      </c>
      <c r="DU4730" s="1">
        <v>0.0</v>
      </c>
      <c r="DV4730" s="1">
        <v>0.0</v>
      </c>
      <c r="DW4730" s="1">
        <v>0.0</v>
      </c>
      <c r="DX4730" s="1">
        <v>0.0</v>
      </c>
      <c r="DZ4730" s="1">
        <v>0.0</v>
      </c>
    </row>
    <row r="4731">
      <c r="A4731" s="1" t="s">
        <v>500</v>
      </c>
      <c r="B4731" s="1">
        <v>1971.0</v>
      </c>
      <c r="C4731" s="1" t="s">
        <v>501</v>
      </c>
      <c r="D4731" s="1">
        <v>1.2551856E7</v>
      </c>
      <c r="E4731" s="1">
        <v>2.9882785792E10</v>
      </c>
      <c r="G4731" s="1">
        <v>0.0</v>
      </c>
      <c r="H4731" s="1">
        <v>0.0</v>
      </c>
      <c r="I4731" s="1">
        <v>0.0</v>
      </c>
      <c r="M4731" s="1">
        <v>0.0</v>
      </c>
      <c r="P4731" s="1">
        <v>0.0</v>
      </c>
      <c r="Q4731" s="1">
        <v>0.0</v>
      </c>
      <c r="R4731" s="1">
        <v>0.0</v>
      </c>
      <c r="Z4731" s="1">
        <v>0.0</v>
      </c>
      <c r="AE4731" s="1">
        <v>1.86</v>
      </c>
      <c r="AF4731" s="1">
        <v>0.368</v>
      </c>
      <c r="AG4731" s="1">
        <v>1603.834</v>
      </c>
      <c r="AH4731" s="1">
        <v>0.674</v>
      </c>
      <c r="AI4731" s="1">
        <v>0.658</v>
      </c>
      <c r="AJ4731" s="1">
        <v>0.116</v>
      </c>
      <c r="AM4731" s="1">
        <v>1409.361</v>
      </c>
      <c r="AN4731" s="1">
        <v>17.69</v>
      </c>
      <c r="AP4731" s="1">
        <v>88.525</v>
      </c>
      <c r="AR4731" s="1">
        <v>0.0</v>
      </c>
      <c r="AS4731" s="1">
        <v>0.0</v>
      </c>
      <c r="AV4731" s="1">
        <v>0.0</v>
      </c>
      <c r="BB4731" s="1">
        <v>0.0</v>
      </c>
      <c r="BD4731" s="1">
        <v>11.509</v>
      </c>
      <c r="BE4731" s="1">
        <v>0.237</v>
      </c>
      <c r="BF4731" s="1">
        <v>2.293</v>
      </c>
      <c r="BG4731" s="1">
        <v>65.767</v>
      </c>
      <c r="BH4731" s="1">
        <v>0.826</v>
      </c>
      <c r="BI4731" s="1">
        <v>182.687</v>
      </c>
      <c r="BK4731" s="1">
        <v>11.475</v>
      </c>
      <c r="BL4731" s="1">
        <v>11.509</v>
      </c>
      <c r="BM4731" s="1">
        <v>0.237</v>
      </c>
      <c r="BN4731" s="1">
        <v>2.293</v>
      </c>
      <c r="BO4731" s="1">
        <v>65.767</v>
      </c>
      <c r="BP4731" s="1">
        <v>0.826</v>
      </c>
      <c r="BQ4731" s="1">
        <v>182.687</v>
      </c>
      <c r="BS4731" s="1">
        <v>11.475</v>
      </c>
      <c r="BW4731" s="1">
        <v>0.0</v>
      </c>
      <c r="BX4731" s="1">
        <v>0.0</v>
      </c>
      <c r="BY4731" s="1">
        <v>0.0</v>
      </c>
      <c r="BZ4731" s="1">
        <v>0.0</v>
      </c>
      <c r="CA4731" s="1">
        <v>0.0</v>
      </c>
      <c r="CC4731" s="1">
        <v>0.0</v>
      </c>
      <c r="CD4731" s="1">
        <v>0.658</v>
      </c>
      <c r="CE4731" s="1">
        <v>0.116</v>
      </c>
      <c r="CF4731" s="1">
        <v>17.69</v>
      </c>
      <c r="CI4731" s="1">
        <v>1409.361</v>
      </c>
      <c r="CO4731" s="1">
        <v>88.525</v>
      </c>
      <c r="CP4731" s="1">
        <v>0.0</v>
      </c>
      <c r="CQ4731" s="1">
        <v>0.0</v>
      </c>
      <c r="CT4731" s="1">
        <v>0.0</v>
      </c>
      <c r="CU4731" s="1">
        <v>0.0</v>
      </c>
      <c r="CW4731" s="1">
        <v>0.0</v>
      </c>
      <c r="CZ4731" s="1">
        <v>0.0</v>
      </c>
      <c r="DB4731" s="1">
        <v>20.131</v>
      </c>
      <c r="DC4731" s="1">
        <v>11.509</v>
      </c>
      <c r="DD4731" s="1">
        <v>0.237</v>
      </c>
      <c r="DE4731" s="1">
        <v>2.293</v>
      </c>
      <c r="DF4731" s="1">
        <v>65.767</v>
      </c>
      <c r="DG4731" s="1">
        <v>0.826</v>
      </c>
      <c r="DH4731" s="1">
        <v>182.687</v>
      </c>
      <c r="DJ4731" s="1">
        <v>11.475</v>
      </c>
      <c r="DL4731" s="1">
        <v>0.0</v>
      </c>
      <c r="DM4731" s="1">
        <v>0.0</v>
      </c>
      <c r="DN4731" s="1">
        <v>0.0</v>
      </c>
      <c r="DO4731" s="1">
        <v>0.0</v>
      </c>
      <c r="DP4731" s="1">
        <v>0.0</v>
      </c>
      <c r="DR4731" s="1">
        <v>0.0</v>
      </c>
      <c r="DT4731" s="1">
        <v>0.0</v>
      </c>
      <c r="DU4731" s="1">
        <v>0.0</v>
      </c>
      <c r="DV4731" s="1">
        <v>0.0</v>
      </c>
      <c r="DW4731" s="1">
        <v>0.0</v>
      </c>
      <c r="DX4731" s="1">
        <v>0.0</v>
      </c>
      <c r="DZ4731" s="1">
        <v>0.0</v>
      </c>
    </row>
    <row r="4732">
      <c r="A4732" s="1" t="s">
        <v>500</v>
      </c>
      <c r="B4732" s="1">
        <v>1972.0</v>
      </c>
      <c r="C4732" s="1" t="s">
        <v>501</v>
      </c>
      <c r="D4732" s="1">
        <v>1.2809158E7</v>
      </c>
      <c r="E4732" s="1">
        <v>3.0521860096E10</v>
      </c>
      <c r="G4732" s="1">
        <v>0.0</v>
      </c>
      <c r="H4732" s="1">
        <v>0.0</v>
      </c>
      <c r="I4732" s="1">
        <v>0.0</v>
      </c>
      <c r="M4732" s="1">
        <v>0.0</v>
      </c>
      <c r="P4732" s="1">
        <v>0.0</v>
      </c>
      <c r="Q4732" s="1">
        <v>0.0</v>
      </c>
      <c r="R4732" s="1">
        <v>0.0</v>
      </c>
      <c r="Z4732" s="1">
        <v>0.0</v>
      </c>
      <c r="AE4732" s="1">
        <v>4.895</v>
      </c>
      <c r="AF4732" s="1">
        <v>0.985</v>
      </c>
      <c r="AG4732" s="1">
        <v>1648.546</v>
      </c>
      <c r="AH4732" s="1">
        <v>0.692</v>
      </c>
      <c r="AI4732" s="1">
        <v>5.209</v>
      </c>
      <c r="AJ4732" s="1">
        <v>0.922</v>
      </c>
      <c r="AM4732" s="1">
        <v>1452.993</v>
      </c>
      <c r="AN4732" s="1">
        <v>18.612</v>
      </c>
      <c r="AP4732" s="1">
        <v>88.776</v>
      </c>
      <c r="AR4732" s="1">
        <v>0.0</v>
      </c>
      <c r="AS4732" s="1">
        <v>0.0</v>
      </c>
      <c r="AV4732" s="1">
        <v>0.0</v>
      </c>
      <c r="BB4732" s="1">
        <v>0.0</v>
      </c>
      <c r="BD4732" s="1">
        <v>2.617</v>
      </c>
      <c r="BE4732" s="1">
        <v>0.06</v>
      </c>
      <c r="BF4732" s="1">
        <v>2.353</v>
      </c>
      <c r="BG4732" s="1">
        <v>66.132</v>
      </c>
      <c r="BH4732" s="1">
        <v>0.847</v>
      </c>
      <c r="BI4732" s="1">
        <v>183.701</v>
      </c>
      <c r="BK4732" s="1">
        <v>11.224</v>
      </c>
      <c r="BL4732" s="1">
        <v>2.617</v>
      </c>
      <c r="BM4732" s="1">
        <v>0.06</v>
      </c>
      <c r="BN4732" s="1">
        <v>2.353</v>
      </c>
      <c r="BO4732" s="1">
        <v>66.132</v>
      </c>
      <c r="BP4732" s="1">
        <v>0.847</v>
      </c>
      <c r="BQ4732" s="1">
        <v>183.701</v>
      </c>
      <c r="BS4732" s="1">
        <v>11.224</v>
      </c>
      <c r="BW4732" s="1">
        <v>0.0</v>
      </c>
      <c r="BX4732" s="1">
        <v>0.0</v>
      </c>
      <c r="BY4732" s="1">
        <v>0.0</v>
      </c>
      <c r="BZ4732" s="1">
        <v>0.0</v>
      </c>
      <c r="CA4732" s="1">
        <v>0.0</v>
      </c>
      <c r="CC4732" s="1">
        <v>0.0</v>
      </c>
      <c r="CD4732" s="1">
        <v>5.209</v>
      </c>
      <c r="CE4732" s="1">
        <v>0.922</v>
      </c>
      <c r="CF4732" s="1">
        <v>18.612</v>
      </c>
      <c r="CI4732" s="1">
        <v>1452.993</v>
      </c>
      <c r="CO4732" s="1">
        <v>88.776</v>
      </c>
      <c r="CP4732" s="1">
        <v>0.0</v>
      </c>
      <c r="CQ4732" s="1">
        <v>0.0</v>
      </c>
      <c r="CT4732" s="1">
        <v>0.0</v>
      </c>
      <c r="CU4732" s="1">
        <v>0.0</v>
      </c>
      <c r="CW4732" s="1">
        <v>0.0</v>
      </c>
      <c r="CZ4732" s="1">
        <v>0.0</v>
      </c>
      <c r="DB4732" s="1">
        <v>21.116</v>
      </c>
      <c r="DC4732" s="1">
        <v>2.617</v>
      </c>
      <c r="DD4732" s="1">
        <v>0.06</v>
      </c>
      <c r="DE4732" s="1">
        <v>2.353</v>
      </c>
      <c r="DF4732" s="1">
        <v>66.132</v>
      </c>
      <c r="DG4732" s="1">
        <v>0.847</v>
      </c>
      <c r="DH4732" s="1">
        <v>183.701</v>
      </c>
      <c r="DJ4732" s="1">
        <v>11.224</v>
      </c>
      <c r="DL4732" s="1">
        <v>0.0</v>
      </c>
      <c r="DM4732" s="1">
        <v>0.0</v>
      </c>
      <c r="DN4732" s="1">
        <v>0.0</v>
      </c>
      <c r="DO4732" s="1">
        <v>0.0</v>
      </c>
      <c r="DP4732" s="1">
        <v>0.0</v>
      </c>
      <c r="DR4732" s="1">
        <v>0.0</v>
      </c>
      <c r="DT4732" s="1">
        <v>0.0</v>
      </c>
      <c r="DU4732" s="1">
        <v>0.0</v>
      </c>
      <c r="DV4732" s="1">
        <v>0.0</v>
      </c>
      <c r="DW4732" s="1">
        <v>0.0</v>
      </c>
      <c r="DX4732" s="1">
        <v>0.0</v>
      </c>
      <c r="DZ4732" s="1">
        <v>0.0</v>
      </c>
    </row>
    <row r="4733">
      <c r="A4733" s="1" t="s">
        <v>500</v>
      </c>
      <c r="B4733" s="1">
        <v>1973.0</v>
      </c>
      <c r="C4733" s="1" t="s">
        <v>501</v>
      </c>
      <c r="D4733" s="1">
        <v>1.3060872E7</v>
      </c>
      <c r="E4733" s="1">
        <v>3.1750252544E10</v>
      </c>
      <c r="G4733" s="1">
        <v>0.0</v>
      </c>
      <c r="H4733" s="1">
        <v>0.0</v>
      </c>
      <c r="I4733" s="1">
        <v>0.0</v>
      </c>
      <c r="M4733" s="1">
        <v>0.0</v>
      </c>
      <c r="P4733" s="1">
        <v>0.0</v>
      </c>
      <c r="Q4733" s="1">
        <v>0.0</v>
      </c>
      <c r="R4733" s="1">
        <v>0.0</v>
      </c>
      <c r="Z4733" s="1">
        <v>0.0</v>
      </c>
      <c r="AE4733" s="1">
        <v>3.494</v>
      </c>
      <c r="AF4733" s="1">
        <v>0.738</v>
      </c>
      <c r="AG4733" s="1">
        <v>1673.259</v>
      </c>
      <c r="AH4733" s="1">
        <v>0.688</v>
      </c>
      <c r="AI4733" s="1">
        <v>6.369</v>
      </c>
      <c r="AJ4733" s="1">
        <v>1.185</v>
      </c>
      <c r="AM4733" s="1">
        <v>1515.752</v>
      </c>
      <c r="AN4733" s="1">
        <v>19.797</v>
      </c>
      <c r="AP4733" s="1">
        <v>91.107</v>
      </c>
      <c r="AR4733" s="1">
        <v>0.0</v>
      </c>
      <c r="AS4733" s="1">
        <v>0.0</v>
      </c>
      <c r="AV4733" s="1">
        <v>0.0</v>
      </c>
      <c r="BB4733" s="1">
        <v>0.0</v>
      </c>
      <c r="BD4733" s="1">
        <v>-17.873</v>
      </c>
      <c r="BE4733" s="1">
        <v>-0.421</v>
      </c>
      <c r="BF4733" s="1">
        <v>1.932</v>
      </c>
      <c r="BG4733" s="1">
        <v>53.266</v>
      </c>
      <c r="BH4733" s="1">
        <v>0.696</v>
      </c>
      <c r="BI4733" s="1">
        <v>147.961</v>
      </c>
      <c r="BK4733" s="1">
        <v>8.893</v>
      </c>
      <c r="BL4733" s="1">
        <v>-17.873</v>
      </c>
      <c r="BM4733" s="1">
        <v>-0.421</v>
      </c>
      <c r="BN4733" s="1">
        <v>1.932</v>
      </c>
      <c r="BO4733" s="1">
        <v>53.266</v>
      </c>
      <c r="BP4733" s="1">
        <v>0.696</v>
      </c>
      <c r="BQ4733" s="1">
        <v>147.961</v>
      </c>
      <c r="BS4733" s="1">
        <v>8.893</v>
      </c>
      <c r="BW4733" s="1">
        <v>0.0</v>
      </c>
      <c r="BX4733" s="1">
        <v>0.0</v>
      </c>
      <c r="BY4733" s="1">
        <v>0.0</v>
      </c>
      <c r="BZ4733" s="1">
        <v>0.0</v>
      </c>
      <c r="CA4733" s="1">
        <v>0.0</v>
      </c>
      <c r="CC4733" s="1">
        <v>0.0</v>
      </c>
      <c r="CD4733" s="1">
        <v>6.369</v>
      </c>
      <c r="CE4733" s="1">
        <v>1.185</v>
      </c>
      <c r="CF4733" s="1">
        <v>19.797</v>
      </c>
      <c r="CI4733" s="1">
        <v>1515.752</v>
      </c>
      <c r="CO4733" s="1">
        <v>91.107</v>
      </c>
      <c r="CP4733" s="1">
        <v>0.0</v>
      </c>
      <c r="CQ4733" s="1">
        <v>0.0</v>
      </c>
      <c r="CT4733" s="1">
        <v>0.0</v>
      </c>
      <c r="CU4733" s="1">
        <v>0.0</v>
      </c>
      <c r="CW4733" s="1">
        <v>0.0</v>
      </c>
      <c r="CZ4733" s="1">
        <v>0.0</v>
      </c>
      <c r="DB4733" s="1">
        <v>21.854</v>
      </c>
      <c r="DC4733" s="1">
        <v>-17.873</v>
      </c>
      <c r="DD4733" s="1">
        <v>-0.421</v>
      </c>
      <c r="DE4733" s="1">
        <v>1.932</v>
      </c>
      <c r="DF4733" s="1">
        <v>53.266</v>
      </c>
      <c r="DG4733" s="1">
        <v>0.696</v>
      </c>
      <c r="DH4733" s="1">
        <v>147.961</v>
      </c>
      <c r="DJ4733" s="1">
        <v>8.893</v>
      </c>
      <c r="DL4733" s="1">
        <v>0.0</v>
      </c>
      <c r="DM4733" s="1">
        <v>0.0</v>
      </c>
      <c r="DN4733" s="1">
        <v>0.0</v>
      </c>
      <c r="DO4733" s="1">
        <v>0.0</v>
      </c>
      <c r="DP4733" s="1">
        <v>0.0</v>
      </c>
      <c r="DR4733" s="1">
        <v>0.0</v>
      </c>
      <c r="DT4733" s="1">
        <v>0.0</v>
      </c>
      <c r="DU4733" s="1">
        <v>0.0</v>
      </c>
      <c r="DV4733" s="1">
        <v>0.0</v>
      </c>
      <c r="DW4733" s="1">
        <v>0.0</v>
      </c>
      <c r="DX4733" s="1">
        <v>0.0</v>
      </c>
      <c r="DZ4733" s="1">
        <v>0.0</v>
      </c>
    </row>
    <row r="4734">
      <c r="A4734" s="1" t="s">
        <v>500</v>
      </c>
      <c r="B4734" s="1">
        <v>1974.0</v>
      </c>
      <c r="C4734" s="1" t="s">
        <v>501</v>
      </c>
      <c r="D4734" s="1">
        <v>1.3305656E7</v>
      </c>
      <c r="E4734" s="1">
        <v>3.2792926208E10</v>
      </c>
      <c r="G4734" s="1">
        <v>0.0</v>
      </c>
      <c r="H4734" s="1">
        <v>0.0</v>
      </c>
      <c r="I4734" s="1">
        <v>0.0</v>
      </c>
      <c r="M4734" s="1">
        <v>0.0</v>
      </c>
      <c r="P4734" s="1">
        <v>0.0</v>
      </c>
      <c r="Q4734" s="1">
        <v>0.0</v>
      </c>
      <c r="R4734" s="1">
        <v>0.0</v>
      </c>
      <c r="Z4734" s="1">
        <v>0.0</v>
      </c>
      <c r="AE4734" s="1">
        <v>-14.148</v>
      </c>
      <c r="AF4734" s="1">
        <v>-3.092</v>
      </c>
      <c r="AG4734" s="1">
        <v>1410.101</v>
      </c>
      <c r="AH4734" s="1">
        <v>0.572</v>
      </c>
      <c r="AI4734" s="1">
        <v>-20.127</v>
      </c>
      <c r="AJ4734" s="1">
        <v>-3.985</v>
      </c>
      <c r="AM4734" s="1">
        <v>1188.399</v>
      </c>
      <c r="AN4734" s="1">
        <v>15.812</v>
      </c>
      <c r="AP4734" s="1">
        <v>85.088</v>
      </c>
      <c r="AR4734" s="1">
        <v>0.0</v>
      </c>
      <c r="AS4734" s="1">
        <v>0.0</v>
      </c>
      <c r="AV4734" s="1">
        <v>0.0</v>
      </c>
      <c r="BB4734" s="1">
        <v>0.0</v>
      </c>
      <c r="BD4734" s="1">
        <v>43.395</v>
      </c>
      <c r="BE4734" s="1">
        <v>0.839</v>
      </c>
      <c r="BF4734" s="1">
        <v>2.771</v>
      </c>
      <c r="BG4734" s="1">
        <v>74.976</v>
      </c>
      <c r="BH4734" s="1">
        <v>0.998</v>
      </c>
      <c r="BI4734" s="1">
        <v>208.266</v>
      </c>
      <c r="BK4734" s="1">
        <v>14.912</v>
      </c>
      <c r="BL4734" s="1">
        <v>43.395</v>
      </c>
      <c r="BM4734" s="1">
        <v>0.839</v>
      </c>
      <c r="BN4734" s="1">
        <v>2.771</v>
      </c>
      <c r="BO4734" s="1">
        <v>74.976</v>
      </c>
      <c r="BP4734" s="1">
        <v>0.998</v>
      </c>
      <c r="BQ4734" s="1">
        <v>208.266</v>
      </c>
      <c r="BS4734" s="1">
        <v>14.912</v>
      </c>
      <c r="BW4734" s="1">
        <v>0.0</v>
      </c>
      <c r="BX4734" s="1">
        <v>0.0</v>
      </c>
      <c r="BY4734" s="1">
        <v>0.0</v>
      </c>
      <c r="BZ4734" s="1">
        <v>0.0</v>
      </c>
      <c r="CA4734" s="1">
        <v>0.0</v>
      </c>
      <c r="CC4734" s="1">
        <v>0.0</v>
      </c>
      <c r="CD4734" s="1">
        <v>-20.127</v>
      </c>
      <c r="CE4734" s="1">
        <v>-3.985</v>
      </c>
      <c r="CF4734" s="1">
        <v>15.812</v>
      </c>
      <c r="CI4734" s="1">
        <v>1188.399</v>
      </c>
      <c r="CO4734" s="1">
        <v>85.088</v>
      </c>
      <c r="CP4734" s="1">
        <v>0.0</v>
      </c>
      <c r="CQ4734" s="1">
        <v>0.0</v>
      </c>
      <c r="CT4734" s="1">
        <v>0.0</v>
      </c>
      <c r="CU4734" s="1">
        <v>0.0</v>
      </c>
      <c r="CW4734" s="1">
        <v>0.0</v>
      </c>
      <c r="CZ4734" s="1">
        <v>0.0</v>
      </c>
      <c r="DB4734" s="1">
        <v>18.762</v>
      </c>
      <c r="DC4734" s="1">
        <v>43.395</v>
      </c>
      <c r="DD4734" s="1">
        <v>0.839</v>
      </c>
      <c r="DE4734" s="1">
        <v>2.771</v>
      </c>
      <c r="DF4734" s="1">
        <v>74.976</v>
      </c>
      <c r="DG4734" s="1">
        <v>0.998</v>
      </c>
      <c r="DH4734" s="1">
        <v>208.266</v>
      </c>
      <c r="DJ4734" s="1">
        <v>14.912</v>
      </c>
      <c r="DL4734" s="1">
        <v>0.0</v>
      </c>
      <c r="DM4734" s="1">
        <v>0.0</v>
      </c>
      <c r="DN4734" s="1">
        <v>0.0</v>
      </c>
      <c r="DO4734" s="1">
        <v>0.0</v>
      </c>
      <c r="DP4734" s="1">
        <v>0.0</v>
      </c>
      <c r="DR4734" s="1">
        <v>0.0</v>
      </c>
      <c r="DT4734" s="1">
        <v>0.0</v>
      </c>
      <c r="DU4734" s="1">
        <v>0.0</v>
      </c>
      <c r="DV4734" s="1">
        <v>0.0</v>
      </c>
      <c r="DW4734" s="1">
        <v>0.0</v>
      </c>
      <c r="DX4734" s="1">
        <v>0.0</v>
      </c>
      <c r="DZ4734" s="1">
        <v>0.0</v>
      </c>
    </row>
    <row r="4735">
      <c r="A4735" s="1" t="s">
        <v>500</v>
      </c>
      <c r="B4735" s="1">
        <v>1975.0</v>
      </c>
      <c r="C4735" s="1" t="s">
        <v>501</v>
      </c>
      <c r="D4735" s="1">
        <v>1.3548943E7</v>
      </c>
      <c r="E4735" s="1">
        <v>3.3538555904E10</v>
      </c>
      <c r="G4735" s="1">
        <v>0.0</v>
      </c>
      <c r="H4735" s="1">
        <v>0.0</v>
      </c>
      <c r="I4735" s="1">
        <v>0.0</v>
      </c>
      <c r="M4735" s="1">
        <v>0.0</v>
      </c>
      <c r="P4735" s="1">
        <v>0.0</v>
      </c>
      <c r="Q4735" s="1">
        <v>0.0</v>
      </c>
      <c r="R4735" s="1">
        <v>0.0</v>
      </c>
      <c r="Z4735" s="1">
        <v>0.0</v>
      </c>
      <c r="AE4735" s="1">
        <v>4.334</v>
      </c>
      <c r="AF4735" s="1">
        <v>0.813</v>
      </c>
      <c r="AG4735" s="1">
        <v>1444.797</v>
      </c>
      <c r="AH4735" s="1">
        <v>0.584</v>
      </c>
      <c r="AI4735" s="1">
        <v>3.665</v>
      </c>
      <c r="AJ4735" s="1">
        <v>0.58</v>
      </c>
      <c r="AM4735" s="1">
        <v>1209.835</v>
      </c>
      <c r="AN4735" s="1">
        <v>16.392</v>
      </c>
      <c r="AP4735" s="1">
        <v>84.571</v>
      </c>
      <c r="AR4735" s="1">
        <v>0.0</v>
      </c>
      <c r="AS4735" s="1">
        <v>0.0</v>
      </c>
      <c r="AV4735" s="1">
        <v>0.0</v>
      </c>
      <c r="BB4735" s="1">
        <v>0.0</v>
      </c>
      <c r="BD4735" s="1">
        <v>7.919</v>
      </c>
      <c r="BE4735" s="1">
        <v>0.219</v>
      </c>
      <c r="BF4735" s="1">
        <v>2.991</v>
      </c>
      <c r="BG4735" s="1">
        <v>79.46</v>
      </c>
      <c r="BH4735" s="1">
        <v>1.077</v>
      </c>
      <c r="BI4735" s="1">
        <v>220.722</v>
      </c>
      <c r="BK4735" s="1">
        <v>15.429</v>
      </c>
      <c r="BL4735" s="1">
        <v>7.919</v>
      </c>
      <c r="BM4735" s="1">
        <v>0.219</v>
      </c>
      <c r="BN4735" s="1">
        <v>2.991</v>
      </c>
      <c r="BO4735" s="1">
        <v>79.46</v>
      </c>
      <c r="BP4735" s="1">
        <v>1.077</v>
      </c>
      <c r="BQ4735" s="1">
        <v>220.722</v>
      </c>
      <c r="BS4735" s="1">
        <v>15.429</v>
      </c>
      <c r="BW4735" s="1">
        <v>0.0</v>
      </c>
      <c r="BX4735" s="1">
        <v>0.0</v>
      </c>
      <c r="BY4735" s="1">
        <v>0.0</v>
      </c>
      <c r="BZ4735" s="1">
        <v>0.0</v>
      </c>
      <c r="CA4735" s="1">
        <v>0.0</v>
      </c>
      <c r="CC4735" s="1">
        <v>0.0</v>
      </c>
      <c r="CD4735" s="1">
        <v>3.665</v>
      </c>
      <c r="CE4735" s="1">
        <v>0.58</v>
      </c>
      <c r="CF4735" s="1">
        <v>16.392</v>
      </c>
      <c r="CI4735" s="1">
        <v>1209.835</v>
      </c>
      <c r="CO4735" s="1">
        <v>84.571</v>
      </c>
      <c r="CP4735" s="1">
        <v>0.0</v>
      </c>
      <c r="CQ4735" s="1">
        <v>0.0</v>
      </c>
      <c r="CT4735" s="1">
        <v>0.0</v>
      </c>
      <c r="CU4735" s="1">
        <v>0.0</v>
      </c>
      <c r="CW4735" s="1">
        <v>0.0</v>
      </c>
      <c r="CZ4735" s="1">
        <v>0.0</v>
      </c>
      <c r="DB4735" s="1">
        <v>19.575</v>
      </c>
      <c r="DC4735" s="1">
        <v>7.919</v>
      </c>
      <c r="DD4735" s="1">
        <v>0.219</v>
      </c>
      <c r="DE4735" s="1">
        <v>2.991</v>
      </c>
      <c r="DF4735" s="1">
        <v>79.46</v>
      </c>
      <c r="DG4735" s="1">
        <v>1.077</v>
      </c>
      <c r="DH4735" s="1">
        <v>220.722</v>
      </c>
      <c r="DJ4735" s="1">
        <v>15.429</v>
      </c>
      <c r="DL4735" s="1">
        <v>0.0</v>
      </c>
      <c r="DM4735" s="1">
        <v>0.0</v>
      </c>
      <c r="DN4735" s="1">
        <v>0.0</v>
      </c>
      <c r="DO4735" s="1">
        <v>0.0</v>
      </c>
      <c r="DP4735" s="1">
        <v>0.0</v>
      </c>
      <c r="DR4735" s="1">
        <v>0.0</v>
      </c>
      <c r="DT4735" s="1">
        <v>0.0</v>
      </c>
      <c r="DU4735" s="1">
        <v>0.0</v>
      </c>
      <c r="DV4735" s="1">
        <v>0.0</v>
      </c>
      <c r="DW4735" s="1">
        <v>0.0</v>
      </c>
      <c r="DX4735" s="1">
        <v>0.0</v>
      </c>
      <c r="DZ4735" s="1">
        <v>0.0</v>
      </c>
    </row>
    <row r="4736">
      <c r="A4736" s="1" t="s">
        <v>500</v>
      </c>
      <c r="B4736" s="1">
        <v>1976.0</v>
      </c>
      <c r="C4736" s="1" t="s">
        <v>501</v>
      </c>
      <c r="D4736" s="1">
        <v>1.3796735E7</v>
      </c>
      <c r="E4736" s="1">
        <v>3.4528292864E10</v>
      </c>
      <c r="G4736" s="1">
        <v>0.0</v>
      </c>
      <c r="H4736" s="1">
        <v>0.0</v>
      </c>
      <c r="I4736" s="1">
        <v>0.0</v>
      </c>
      <c r="M4736" s="1">
        <v>0.0</v>
      </c>
      <c r="P4736" s="1">
        <v>0.005</v>
      </c>
      <c r="Q4736" s="1">
        <v>0.372</v>
      </c>
      <c r="R4736" s="1">
        <v>0.005</v>
      </c>
      <c r="Z4736" s="1">
        <v>0.027</v>
      </c>
      <c r="AE4736" s="1">
        <v>-1.671</v>
      </c>
      <c r="AF4736" s="1">
        <v>-0.327</v>
      </c>
      <c r="AG4736" s="1">
        <v>1395.137</v>
      </c>
      <c r="AH4736" s="1">
        <v>0.557</v>
      </c>
      <c r="AI4736" s="1">
        <v>-2.589</v>
      </c>
      <c r="AJ4736" s="1">
        <v>-0.424</v>
      </c>
      <c r="AM4736" s="1">
        <v>1157.343</v>
      </c>
      <c r="AN4736" s="1">
        <v>15.968</v>
      </c>
      <c r="AP4736" s="1">
        <v>83.821</v>
      </c>
      <c r="AR4736" s="1">
        <v>0.0</v>
      </c>
      <c r="AS4736" s="1">
        <v>0.0</v>
      </c>
      <c r="AV4736" s="1">
        <v>0.0</v>
      </c>
      <c r="BB4736" s="1">
        <v>0.0</v>
      </c>
      <c r="BD4736" s="1">
        <v>3.056</v>
      </c>
      <c r="BE4736" s="1">
        <v>0.091</v>
      </c>
      <c r="BF4736" s="1">
        <v>3.082</v>
      </c>
      <c r="BG4736" s="1">
        <v>80.418</v>
      </c>
      <c r="BH4736" s="1">
        <v>1.11</v>
      </c>
      <c r="BI4736" s="1">
        <v>223.382</v>
      </c>
      <c r="BK4736" s="1">
        <v>16.179</v>
      </c>
      <c r="BL4736" s="1">
        <v>3.056</v>
      </c>
      <c r="BM4736" s="1">
        <v>0.091</v>
      </c>
      <c r="BN4736" s="1">
        <v>3.082</v>
      </c>
      <c r="BO4736" s="1">
        <v>80.418</v>
      </c>
      <c r="BP4736" s="1">
        <v>1.11</v>
      </c>
      <c r="BQ4736" s="1">
        <v>223.382</v>
      </c>
      <c r="BS4736" s="1">
        <v>16.179</v>
      </c>
      <c r="BW4736" s="1">
        <v>0.0</v>
      </c>
      <c r="BX4736" s="1">
        <v>0.0</v>
      </c>
      <c r="BY4736" s="1">
        <v>0.0</v>
      </c>
      <c r="BZ4736" s="1">
        <v>0.0</v>
      </c>
      <c r="CA4736" s="1">
        <v>0.0</v>
      </c>
      <c r="CC4736" s="1">
        <v>0.0</v>
      </c>
      <c r="CD4736" s="1">
        <v>-2.621</v>
      </c>
      <c r="CE4736" s="1">
        <v>-0.43</v>
      </c>
      <c r="CF4736" s="1">
        <v>15.962</v>
      </c>
      <c r="CI4736" s="1">
        <v>1156.971</v>
      </c>
      <c r="CO4736" s="1">
        <v>83.794</v>
      </c>
      <c r="CP4736" s="1">
        <v>0.0</v>
      </c>
      <c r="CQ4736" s="1">
        <v>0.0</v>
      </c>
      <c r="CT4736" s="1">
        <v>0.0</v>
      </c>
      <c r="CU4736" s="1">
        <v>0.0</v>
      </c>
      <c r="CW4736" s="1">
        <v>0.0</v>
      </c>
      <c r="CZ4736" s="1">
        <v>0.0</v>
      </c>
      <c r="DB4736" s="1">
        <v>19.248</v>
      </c>
      <c r="DC4736" s="1">
        <v>3.056</v>
      </c>
      <c r="DD4736" s="1">
        <v>0.091</v>
      </c>
      <c r="DE4736" s="1">
        <v>3.082</v>
      </c>
      <c r="DF4736" s="1">
        <v>80.418</v>
      </c>
      <c r="DG4736" s="1">
        <v>1.11</v>
      </c>
      <c r="DH4736" s="1">
        <v>223.382</v>
      </c>
      <c r="DJ4736" s="1">
        <v>16.179</v>
      </c>
      <c r="DL4736" s="1">
        <v>0.0</v>
      </c>
      <c r="DM4736" s="1">
        <v>0.0</v>
      </c>
      <c r="DN4736" s="1">
        <v>0.0</v>
      </c>
      <c r="DO4736" s="1">
        <v>0.0</v>
      </c>
      <c r="DP4736" s="1">
        <v>0.0</v>
      </c>
      <c r="DR4736" s="1">
        <v>0.0</v>
      </c>
      <c r="DT4736" s="1">
        <v>0.0</v>
      </c>
      <c r="DU4736" s="1">
        <v>0.0</v>
      </c>
      <c r="DV4736" s="1">
        <v>0.0</v>
      </c>
      <c r="DW4736" s="1">
        <v>0.0</v>
      </c>
      <c r="DX4736" s="1">
        <v>0.0</v>
      </c>
      <c r="DZ4736" s="1">
        <v>0.0</v>
      </c>
    </row>
    <row r="4737">
      <c r="A4737" s="1" t="s">
        <v>500</v>
      </c>
      <c r="B4737" s="1">
        <v>1977.0</v>
      </c>
      <c r="C4737" s="1" t="s">
        <v>501</v>
      </c>
      <c r="D4737" s="1">
        <v>1.4049314E7</v>
      </c>
      <c r="E4737" s="1">
        <v>3.679248384E10</v>
      </c>
      <c r="G4737" s="1">
        <v>0.0</v>
      </c>
      <c r="H4737" s="1">
        <v>0.0</v>
      </c>
      <c r="I4737" s="1">
        <v>0.0</v>
      </c>
      <c r="M4737" s="1">
        <v>0.0</v>
      </c>
      <c r="O4737" s="1">
        <v>471.429</v>
      </c>
      <c r="P4737" s="1">
        <v>0.024</v>
      </c>
      <c r="Q4737" s="1">
        <v>2.086</v>
      </c>
      <c r="R4737" s="1">
        <v>0.029</v>
      </c>
      <c r="Z4737" s="1">
        <v>0.143</v>
      </c>
      <c r="AE4737" s="1">
        <v>7.439</v>
      </c>
      <c r="AF4737" s="1">
        <v>1.432</v>
      </c>
      <c r="AG4737" s="1">
        <v>1471.971</v>
      </c>
      <c r="AH4737" s="1">
        <v>0.562</v>
      </c>
      <c r="AI4737" s="1">
        <v>7.034</v>
      </c>
      <c r="AJ4737" s="1">
        <v>1.123</v>
      </c>
      <c r="AM4737" s="1">
        <v>1216.479</v>
      </c>
      <c r="AN4737" s="1">
        <v>17.091</v>
      </c>
      <c r="AP4737" s="1">
        <v>83.521</v>
      </c>
      <c r="AR4737" s="1">
        <v>0.0</v>
      </c>
      <c r="AS4737" s="1">
        <v>0.0</v>
      </c>
      <c r="AV4737" s="1">
        <v>0.0</v>
      </c>
      <c r="BB4737" s="1">
        <v>0.0</v>
      </c>
      <c r="BD4737" s="1">
        <v>9.41</v>
      </c>
      <c r="BE4737" s="1">
        <v>0.29</v>
      </c>
      <c r="BF4737" s="1">
        <v>3.372</v>
      </c>
      <c r="BG4737" s="1">
        <v>86.403</v>
      </c>
      <c r="BH4737" s="1">
        <v>1.214</v>
      </c>
      <c r="BI4737" s="1">
        <v>240.008</v>
      </c>
      <c r="BK4737" s="1">
        <v>16.479</v>
      </c>
      <c r="BL4737" s="1">
        <v>9.41</v>
      </c>
      <c r="BM4737" s="1">
        <v>0.29</v>
      </c>
      <c r="BN4737" s="1">
        <v>3.372</v>
      </c>
      <c r="BO4737" s="1">
        <v>86.403</v>
      </c>
      <c r="BP4737" s="1">
        <v>1.214</v>
      </c>
      <c r="BQ4737" s="1">
        <v>240.008</v>
      </c>
      <c r="BS4737" s="1">
        <v>16.479</v>
      </c>
      <c r="BW4737" s="1">
        <v>0.0</v>
      </c>
      <c r="BX4737" s="1">
        <v>0.0</v>
      </c>
      <c r="BY4737" s="1">
        <v>0.0</v>
      </c>
      <c r="BZ4737" s="1">
        <v>0.0</v>
      </c>
      <c r="CA4737" s="1">
        <v>0.0</v>
      </c>
      <c r="CC4737" s="1">
        <v>0.0</v>
      </c>
      <c r="CD4737" s="1">
        <v>6.885</v>
      </c>
      <c r="CE4737" s="1">
        <v>1.099</v>
      </c>
      <c r="CF4737" s="1">
        <v>17.061</v>
      </c>
      <c r="CI4737" s="1">
        <v>1214.393</v>
      </c>
      <c r="CO4737" s="1">
        <v>83.378</v>
      </c>
      <c r="CP4737" s="1">
        <v>0.0</v>
      </c>
      <c r="CQ4737" s="1">
        <v>0.0</v>
      </c>
      <c r="CT4737" s="1">
        <v>0.0</v>
      </c>
      <c r="CU4737" s="1">
        <v>0.0</v>
      </c>
      <c r="CW4737" s="1">
        <v>0.0</v>
      </c>
      <c r="CZ4737" s="1">
        <v>0.0</v>
      </c>
      <c r="DB4737" s="1">
        <v>20.68</v>
      </c>
      <c r="DC4737" s="1">
        <v>9.41</v>
      </c>
      <c r="DD4737" s="1">
        <v>0.29</v>
      </c>
      <c r="DE4737" s="1">
        <v>3.372</v>
      </c>
      <c r="DF4737" s="1">
        <v>86.403</v>
      </c>
      <c r="DG4737" s="1">
        <v>1.214</v>
      </c>
      <c r="DH4737" s="1">
        <v>240.008</v>
      </c>
      <c r="DJ4737" s="1">
        <v>16.479</v>
      </c>
      <c r="DL4737" s="1">
        <v>0.0</v>
      </c>
      <c r="DM4737" s="1">
        <v>0.0</v>
      </c>
      <c r="DN4737" s="1">
        <v>0.0</v>
      </c>
      <c r="DO4737" s="1">
        <v>0.0</v>
      </c>
      <c r="DP4737" s="1">
        <v>0.0</v>
      </c>
      <c r="DR4737" s="1">
        <v>0.0</v>
      </c>
      <c r="DT4737" s="1">
        <v>0.0</v>
      </c>
      <c r="DU4737" s="1">
        <v>0.0</v>
      </c>
      <c r="DV4737" s="1">
        <v>0.0</v>
      </c>
      <c r="DW4737" s="1">
        <v>0.0</v>
      </c>
      <c r="DX4737" s="1">
        <v>0.0</v>
      </c>
      <c r="DZ4737" s="1">
        <v>0.0</v>
      </c>
    </row>
    <row r="4738">
      <c r="A4738" s="1" t="s">
        <v>500</v>
      </c>
      <c r="B4738" s="1">
        <v>1978.0</v>
      </c>
      <c r="C4738" s="1" t="s">
        <v>501</v>
      </c>
      <c r="D4738" s="1">
        <v>1.4310071E7</v>
      </c>
      <c r="E4738" s="1">
        <v>3.9092871168E10</v>
      </c>
      <c r="G4738" s="1">
        <v>0.0</v>
      </c>
      <c r="H4738" s="1">
        <v>0.0</v>
      </c>
      <c r="I4738" s="1">
        <v>0.0</v>
      </c>
      <c r="M4738" s="1">
        <v>0.0</v>
      </c>
      <c r="O4738" s="1">
        <v>4.0</v>
      </c>
      <c r="P4738" s="1">
        <v>0.001</v>
      </c>
      <c r="Q4738" s="1">
        <v>2.13</v>
      </c>
      <c r="R4738" s="1">
        <v>0.03</v>
      </c>
      <c r="Z4738" s="1">
        <v>0.142</v>
      </c>
      <c r="AE4738" s="1">
        <v>4.873</v>
      </c>
      <c r="AF4738" s="1">
        <v>1.008</v>
      </c>
      <c r="AG4738" s="1">
        <v>1515.568</v>
      </c>
      <c r="AH4738" s="1">
        <v>0.555</v>
      </c>
      <c r="AI4738" s="1">
        <v>3.259</v>
      </c>
      <c r="AJ4738" s="1">
        <v>0.557</v>
      </c>
      <c r="AM4738" s="1">
        <v>1233.24</v>
      </c>
      <c r="AN4738" s="1">
        <v>17.648</v>
      </c>
      <c r="AP4738" s="1">
        <v>82.301</v>
      </c>
      <c r="AR4738" s="1">
        <v>0.0</v>
      </c>
      <c r="AS4738" s="1">
        <v>0.0</v>
      </c>
      <c r="AV4738" s="1">
        <v>0.0</v>
      </c>
      <c r="BB4738" s="1">
        <v>0.0</v>
      </c>
      <c r="BD4738" s="1">
        <v>12.555</v>
      </c>
      <c r="BE4738" s="1">
        <v>0.423</v>
      </c>
      <c r="BF4738" s="1">
        <v>3.795</v>
      </c>
      <c r="BG4738" s="1">
        <v>95.478</v>
      </c>
      <c r="BH4738" s="1">
        <v>1.366</v>
      </c>
      <c r="BI4738" s="1">
        <v>265.217</v>
      </c>
      <c r="BK4738" s="1">
        <v>17.699</v>
      </c>
      <c r="BL4738" s="1">
        <v>12.555</v>
      </c>
      <c r="BM4738" s="1">
        <v>0.423</v>
      </c>
      <c r="BN4738" s="1">
        <v>3.795</v>
      </c>
      <c r="BO4738" s="1">
        <v>95.478</v>
      </c>
      <c r="BP4738" s="1">
        <v>1.366</v>
      </c>
      <c r="BQ4738" s="1">
        <v>265.217</v>
      </c>
      <c r="BS4738" s="1">
        <v>17.699</v>
      </c>
      <c r="BW4738" s="1">
        <v>0.0</v>
      </c>
      <c r="BX4738" s="1">
        <v>0.0</v>
      </c>
      <c r="BY4738" s="1">
        <v>0.0</v>
      </c>
      <c r="BZ4738" s="1">
        <v>0.0</v>
      </c>
      <c r="CA4738" s="1">
        <v>0.0</v>
      </c>
      <c r="CC4738" s="1">
        <v>0.0</v>
      </c>
      <c r="CD4738" s="1">
        <v>3.258</v>
      </c>
      <c r="CE4738" s="1">
        <v>0.556</v>
      </c>
      <c r="CF4738" s="1">
        <v>17.617</v>
      </c>
      <c r="CI4738" s="1">
        <v>1231.11</v>
      </c>
      <c r="CO4738" s="1">
        <v>82.159</v>
      </c>
      <c r="CP4738" s="1">
        <v>0.0</v>
      </c>
      <c r="CQ4738" s="1">
        <v>0.0</v>
      </c>
      <c r="CT4738" s="1">
        <v>0.0</v>
      </c>
      <c r="CU4738" s="1">
        <v>0.0</v>
      </c>
      <c r="CW4738" s="1">
        <v>0.0</v>
      </c>
      <c r="CZ4738" s="1">
        <v>0.0</v>
      </c>
      <c r="DB4738" s="1">
        <v>21.688</v>
      </c>
      <c r="DC4738" s="1">
        <v>12.555</v>
      </c>
      <c r="DD4738" s="1">
        <v>0.423</v>
      </c>
      <c r="DE4738" s="1">
        <v>3.795</v>
      </c>
      <c r="DF4738" s="1">
        <v>95.478</v>
      </c>
      <c r="DG4738" s="1">
        <v>1.366</v>
      </c>
      <c r="DH4738" s="1">
        <v>265.217</v>
      </c>
      <c r="DJ4738" s="1">
        <v>17.699</v>
      </c>
      <c r="DL4738" s="1">
        <v>0.0</v>
      </c>
      <c r="DM4738" s="1">
        <v>0.0</v>
      </c>
      <c r="DN4738" s="1">
        <v>0.0</v>
      </c>
      <c r="DO4738" s="1">
        <v>0.0</v>
      </c>
      <c r="DP4738" s="1">
        <v>0.0</v>
      </c>
      <c r="DR4738" s="1">
        <v>0.0</v>
      </c>
      <c r="DT4738" s="1">
        <v>0.0</v>
      </c>
      <c r="DU4738" s="1">
        <v>0.0</v>
      </c>
      <c r="DV4738" s="1">
        <v>0.0</v>
      </c>
      <c r="DW4738" s="1">
        <v>0.0</v>
      </c>
      <c r="DX4738" s="1">
        <v>0.0</v>
      </c>
      <c r="DZ4738" s="1">
        <v>0.0</v>
      </c>
    </row>
    <row r="4739">
      <c r="A4739" s="1" t="s">
        <v>500</v>
      </c>
      <c r="B4739" s="1">
        <v>1979.0</v>
      </c>
      <c r="C4739" s="1" t="s">
        <v>501</v>
      </c>
      <c r="D4739" s="1">
        <v>1.4579564E7</v>
      </c>
      <c r="E4739" s="1">
        <v>4.1652559872E10</v>
      </c>
      <c r="G4739" s="1">
        <v>0.0</v>
      </c>
      <c r="H4739" s="1">
        <v>0.0</v>
      </c>
      <c r="I4739" s="1">
        <v>0.0</v>
      </c>
      <c r="M4739" s="1">
        <v>0.0</v>
      </c>
      <c r="O4739" s="1">
        <v>-35.096</v>
      </c>
      <c r="P4739" s="1">
        <v>-0.011</v>
      </c>
      <c r="Q4739" s="1">
        <v>1.357</v>
      </c>
      <c r="R4739" s="1">
        <v>0.02</v>
      </c>
      <c r="Z4739" s="1">
        <v>0.088</v>
      </c>
      <c r="AE4739" s="1">
        <v>5.174</v>
      </c>
      <c r="AF4739" s="1">
        <v>1.122</v>
      </c>
      <c r="AG4739" s="1">
        <v>1564.524</v>
      </c>
      <c r="AH4739" s="1">
        <v>0.548</v>
      </c>
      <c r="AI4739" s="1">
        <v>4.759</v>
      </c>
      <c r="AJ4739" s="1">
        <v>0.84</v>
      </c>
      <c r="AM4739" s="1">
        <v>1268.046</v>
      </c>
      <c r="AN4739" s="1">
        <v>18.488</v>
      </c>
      <c r="AP4739" s="1">
        <v>81.992</v>
      </c>
      <c r="AR4739" s="1">
        <v>0.0</v>
      </c>
      <c r="AS4739" s="1">
        <v>0.0</v>
      </c>
      <c r="AV4739" s="1">
        <v>0.0</v>
      </c>
      <c r="BB4739" s="1">
        <v>0.0</v>
      </c>
      <c r="BD4739" s="1">
        <v>6.99</v>
      </c>
      <c r="BE4739" s="1">
        <v>0.265</v>
      </c>
      <c r="BF4739" s="1">
        <v>4.061</v>
      </c>
      <c r="BG4739" s="1">
        <v>100.264</v>
      </c>
      <c r="BH4739" s="1">
        <v>1.462</v>
      </c>
      <c r="BI4739" s="1">
        <v>278.51</v>
      </c>
      <c r="BK4739" s="1">
        <v>18.008</v>
      </c>
      <c r="BL4739" s="1">
        <v>6.99</v>
      </c>
      <c r="BM4739" s="1">
        <v>0.265</v>
      </c>
      <c r="BN4739" s="1">
        <v>4.061</v>
      </c>
      <c r="BO4739" s="1">
        <v>100.264</v>
      </c>
      <c r="BP4739" s="1">
        <v>1.462</v>
      </c>
      <c r="BQ4739" s="1">
        <v>278.51</v>
      </c>
      <c r="BS4739" s="1">
        <v>18.008</v>
      </c>
      <c r="BW4739" s="1">
        <v>0.0</v>
      </c>
      <c r="BX4739" s="1">
        <v>0.0</v>
      </c>
      <c r="BY4739" s="1">
        <v>0.0</v>
      </c>
      <c r="BZ4739" s="1">
        <v>0.0</v>
      </c>
      <c r="CA4739" s="1">
        <v>0.0</v>
      </c>
      <c r="CC4739" s="1">
        <v>0.0</v>
      </c>
      <c r="CD4739" s="1">
        <v>4.828</v>
      </c>
      <c r="CE4739" s="1">
        <v>0.85</v>
      </c>
      <c r="CF4739" s="1">
        <v>18.468</v>
      </c>
      <c r="CI4739" s="1">
        <v>1266.689</v>
      </c>
      <c r="CO4739" s="1">
        <v>81.904</v>
      </c>
      <c r="CP4739" s="1">
        <v>0.0</v>
      </c>
      <c r="CQ4739" s="1">
        <v>0.0</v>
      </c>
      <c r="CT4739" s="1">
        <v>0.0</v>
      </c>
      <c r="CU4739" s="1">
        <v>0.0</v>
      </c>
      <c r="CW4739" s="1">
        <v>0.0</v>
      </c>
      <c r="CZ4739" s="1">
        <v>0.0</v>
      </c>
      <c r="DB4739" s="1">
        <v>22.81</v>
      </c>
      <c r="DC4739" s="1">
        <v>6.99</v>
      </c>
      <c r="DD4739" s="1">
        <v>0.265</v>
      </c>
      <c r="DE4739" s="1">
        <v>4.061</v>
      </c>
      <c r="DF4739" s="1">
        <v>100.264</v>
      </c>
      <c r="DG4739" s="1">
        <v>1.462</v>
      </c>
      <c r="DH4739" s="1">
        <v>278.51</v>
      </c>
      <c r="DJ4739" s="1">
        <v>18.008</v>
      </c>
      <c r="DL4739" s="1">
        <v>0.0</v>
      </c>
      <c r="DM4739" s="1">
        <v>0.0</v>
      </c>
      <c r="DN4739" s="1">
        <v>0.0</v>
      </c>
      <c r="DO4739" s="1">
        <v>0.0</v>
      </c>
      <c r="DP4739" s="1">
        <v>0.0</v>
      </c>
      <c r="DR4739" s="1">
        <v>0.0</v>
      </c>
      <c r="DT4739" s="1">
        <v>0.0</v>
      </c>
      <c r="DU4739" s="1">
        <v>0.0</v>
      </c>
      <c r="DV4739" s="1">
        <v>0.0</v>
      </c>
      <c r="DW4739" s="1">
        <v>0.0</v>
      </c>
      <c r="DX4739" s="1">
        <v>0.0</v>
      </c>
      <c r="DZ4739" s="1">
        <v>0.0</v>
      </c>
    </row>
    <row r="4740">
      <c r="A4740" s="1" t="s">
        <v>500</v>
      </c>
      <c r="B4740" s="1">
        <v>1980.0</v>
      </c>
      <c r="C4740" s="1" t="s">
        <v>501</v>
      </c>
      <c r="D4740" s="1">
        <v>1.4847921E7</v>
      </c>
      <c r="E4740" s="1">
        <v>4.3918266368E10</v>
      </c>
      <c r="G4740" s="1">
        <v>0.0</v>
      </c>
      <c r="H4740" s="1">
        <v>0.0</v>
      </c>
      <c r="I4740" s="1">
        <v>0.0</v>
      </c>
      <c r="M4740" s="1">
        <v>0.0</v>
      </c>
      <c r="O4740" s="1">
        <v>34.815</v>
      </c>
      <c r="P4740" s="1">
        <v>0.007</v>
      </c>
      <c r="Q4740" s="1">
        <v>1.796</v>
      </c>
      <c r="R4740" s="1">
        <v>0.027</v>
      </c>
      <c r="W4740" s="1">
        <v>0.0</v>
      </c>
      <c r="X4740" s="1">
        <v>0.0</v>
      </c>
      <c r="Z4740" s="1">
        <v>0.117</v>
      </c>
      <c r="AE4740" s="1">
        <v>0.891</v>
      </c>
      <c r="AF4740" s="1">
        <v>0.203</v>
      </c>
      <c r="AG4740" s="1">
        <v>1549.943</v>
      </c>
      <c r="AH4740" s="1">
        <v>0.524</v>
      </c>
      <c r="AI4740" s="1">
        <v>0.807</v>
      </c>
      <c r="AJ4740" s="1">
        <v>0.149</v>
      </c>
      <c r="AM4740" s="1">
        <v>1255.178</v>
      </c>
      <c r="AN4740" s="1">
        <v>18.637</v>
      </c>
      <c r="AP4740" s="1">
        <v>81.927</v>
      </c>
      <c r="AR4740" s="1">
        <v>0.0</v>
      </c>
      <c r="AS4740" s="1">
        <v>0.0</v>
      </c>
      <c r="AV4740" s="1">
        <v>0.0</v>
      </c>
      <c r="AY4740" s="1">
        <v>0.0</v>
      </c>
      <c r="AZ4740" s="1">
        <v>0.0</v>
      </c>
      <c r="BB4740" s="1">
        <v>0.0</v>
      </c>
      <c r="BD4740" s="1">
        <v>1.252</v>
      </c>
      <c r="BE4740" s="1">
        <v>0.051</v>
      </c>
      <c r="BF4740" s="1">
        <v>4.111</v>
      </c>
      <c r="BG4740" s="1">
        <v>99.684</v>
      </c>
      <c r="BH4740" s="1">
        <v>1.48</v>
      </c>
      <c r="BI4740" s="1">
        <v>276.9</v>
      </c>
      <c r="BK4740" s="1">
        <v>18.073</v>
      </c>
      <c r="BL4740" s="1">
        <v>1.252</v>
      </c>
      <c r="BM4740" s="1">
        <v>0.051</v>
      </c>
      <c r="BN4740" s="1">
        <v>4.111</v>
      </c>
      <c r="BO4740" s="1">
        <v>99.684</v>
      </c>
      <c r="BP4740" s="1">
        <v>1.48</v>
      </c>
      <c r="BQ4740" s="1">
        <v>276.9</v>
      </c>
      <c r="BS4740" s="1">
        <v>18.073</v>
      </c>
      <c r="BW4740" s="1">
        <v>0.0</v>
      </c>
      <c r="BX4740" s="1">
        <v>0.0</v>
      </c>
      <c r="BY4740" s="1">
        <v>0.0</v>
      </c>
      <c r="BZ4740" s="1">
        <v>0.0</v>
      </c>
      <c r="CA4740" s="1">
        <v>0.0</v>
      </c>
      <c r="CC4740" s="1">
        <v>0.0</v>
      </c>
      <c r="CD4740" s="1">
        <v>0.771</v>
      </c>
      <c r="CE4740" s="1">
        <v>0.142</v>
      </c>
      <c r="CF4740" s="1">
        <v>18.61</v>
      </c>
      <c r="CI4740" s="1">
        <v>1253.382</v>
      </c>
      <c r="CL4740" s="1">
        <v>0.0</v>
      </c>
      <c r="CM4740" s="1">
        <v>0.0</v>
      </c>
      <c r="CO4740" s="1">
        <v>81.809</v>
      </c>
      <c r="CP4740" s="1">
        <v>0.0</v>
      </c>
      <c r="CQ4740" s="1">
        <v>0.0</v>
      </c>
      <c r="CT4740" s="1">
        <v>0.0</v>
      </c>
      <c r="CU4740" s="1">
        <v>0.0</v>
      </c>
      <c r="CW4740" s="1">
        <v>0.0</v>
      </c>
      <c r="CZ4740" s="1">
        <v>0.0</v>
      </c>
      <c r="DB4740" s="1">
        <v>23.013</v>
      </c>
      <c r="DC4740" s="1">
        <v>1.252</v>
      </c>
      <c r="DD4740" s="1">
        <v>0.051</v>
      </c>
      <c r="DE4740" s="1">
        <v>4.111</v>
      </c>
      <c r="DF4740" s="1">
        <v>99.684</v>
      </c>
      <c r="DG4740" s="1">
        <v>1.48</v>
      </c>
      <c r="DH4740" s="1">
        <v>276.9</v>
      </c>
      <c r="DJ4740" s="1">
        <v>18.073</v>
      </c>
      <c r="DL4740" s="1">
        <v>0.0</v>
      </c>
      <c r="DM4740" s="1">
        <v>0.0</v>
      </c>
      <c r="DN4740" s="1">
        <v>0.0</v>
      </c>
      <c r="DO4740" s="1">
        <v>0.0</v>
      </c>
      <c r="DP4740" s="1">
        <v>0.0</v>
      </c>
      <c r="DR4740" s="1">
        <v>0.0</v>
      </c>
      <c r="DT4740" s="1">
        <v>0.0</v>
      </c>
      <c r="DU4740" s="1">
        <v>0.0</v>
      </c>
      <c r="DV4740" s="1">
        <v>0.0</v>
      </c>
      <c r="DW4740" s="1">
        <v>0.0</v>
      </c>
      <c r="DX4740" s="1">
        <v>0.0</v>
      </c>
      <c r="DZ4740" s="1">
        <v>0.0</v>
      </c>
    </row>
    <row r="4741">
      <c r="A4741" s="1" t="s">
        <v>500</v>
      </c>
      <c r="B4741" s="1">
        <v>1981.0</v>
      </c>
      <c r="C4741" s="1" t="s">
        <v>501</v>
      </c>
      <c r="D4741" s="1">
        <v>1.5099368E7</v>
      </c>
      <c r="E4741" s="1">
        <v>4.6696931328E10</v>
      </c>
      <c r="G4741" s="1">
        <v>0.0</v>
      </c>
      <c r="H4741" s="1">
        <v>0.0</v>
      </c>
      <c r="I4741" s="1">
        <v>0.0</v>
      </c>
      <c r="M4741" s="1">
        <v>0.0</v>
      </c>
      <c r="O4741" s="1">
        <v>-44.505</v>
      </c>
      <c r="P4741" s="1">
        <v>-0.012</v>
      </c>
      <c r="Q4741" s="1">
        <v>0.98</v>
      </c>
      <c r="R4741" s="1">
        <v>0.015</v>
      </c>
      <c r="V4741" s="1">
        <v>0.0</v>
      </c>
      <c r="W4741" s="1">
        <v>0.0</v>
      </c>
      <c r="X4741" s="1">
        <v>0.0</v>
      </c>
      <c r="Z4741" s="1">
        <v>0.062</v>
      </c>
      <c r="AE4741" s="1">
        <v>4.994</v>
      </c>
      <c r="AF4741" s="1">
        <v>1.149</v>
      </c>
      <c r="AG4741" s="1">
        <v>1600.251</v>
      </c>
      <c r="AH4741" s="1">
        <v>0.517</v>
      </c>
      <c r="AI4741" s="1">
        <v>4.715</v>
      </c>
      <c r="AJ4741" s="1">
        <v>0.879</v>
      </c>
      <c r="AM4741" s="1">
        <v>1292.477</v>
      </c>
      <c r="AN4741" s="1">
        <v>19.516</v>
      </c>
      <c r="AP4741" s="1">
        <v>81.72</v>
      </c>
      <c r="AR4741" s="1">
        <v>0.0</v>
      </c>
      <c r="AS4741" s="1">
        <v>0.0</v>
      </c>
      <c r="AV4741" s="1">
        <v>0.0</v>
      </c>
      <c r="AX4741" s="1">
        <v>0.0</v>
      </c>
      <c r="AY4741" s="1">
        <v>0.0</v>
      </c>
      <c r="AZ4741" s="1">
        <v>0.0</v>
      </c>
      <c r="BB4741" s="1">
        <v>0.0</v>
      </c>
      <c r="BD4741" s="1">
        <v>6.182</v>
      </c>
      <c r="BE4741" s="1">
        <v>0.254</v>
      </c>
      <c r="BF4741" s="1">
        <v>4.366</v>
      </c>
      <c r="BG4741" s="1">
        <v>104.084</v>
      </c>
      <c r="BH4741" s="1">
        <v>1.572</v>
      </c>
      <c r="BI4741" s="1">
        <v>289.122</v>
      </c>
      <c r="BK4741" s="1">
        <v>18.28</v>
      </c>
      <c r="BL4741" s="1">
        <v>6.182</v>
      </c>
      <c r="BM4741" s="1">
        <v>0.254</v>
      </c>
      <c r="BN4741" s="1">
        <v>4.366</v>
      </c>
      <c r="BO4741" s="1">
        <v>104.084</v>
      </c>
      <c r="BP4741" s="1">
        <v>1.572</v>
      </c>
      <c r="BQ4741" s="1">
        <v>289.122</v>
      </c>
      <c r="BS4741" s="1">
        <v>18.28</v>
      </c>
      <c r="BW4741" s="1">
        <v>0.0</v>
      </c>
      <c r="BX4741" s="1">
        <v>0.0</v>
      </c>
      <c r="BY4741" s="1">
        <v>0.0</v>
      </c>
      <c r="BZ4741" s="1">
        <v>0.0</v>
      </c>
      <c r="CA4741" s="1">
        <v>0.0</v>
      </c>
      <c r="CC4741" s="1">
        <v>0.0</v>
      </c>
      <c r="CD4741" s="1">
        <v>4.786</v>
      </c>
      <c r="CE4741" s="1">
        <v>0.891</v>
      </c>
      <c r="CF4741" s="1">
        <v>19.501</v>
      </c>
      <c r="CI4741" s="1">
        <v>1291.497</v>
      </c>
      <c r="CK4741" s="1">
        <v>0.0</v>
      </c>
      <c r="CL4741" s="1">
        <v>0.0</v>
      </c>
      <c r="CM4741" s="1">
        <v>0.0</v>
      </c>
      <c r="CO4741" s="1">
        <v>81.658</v>
      </c>
      <c r="CP4741" s="1">
        <v>0.0</v>
      </c>
      <c r="CQ4741" s="1">
        <v>0.0</v>
      </c>
      <c r="CT4741" s="1">
        <v>0.0</v>
      </c>
      <c r="CU4741" s="1">
        <v>0.0</v>
      </c>
      <c r="CW4741" s="1">
        <v>0.0</v>
      </c>
      <c r="CZ4741" s="1">
        <v>0.0</v>
      </c>
      <c r="DB4741" s="1">
        <v>24.163</v>
      </c>
      <c r="DC4741" s="1">
        <v>6.182</v>
      </c>
      <c r="DD4741" s="1">
        <v>0.254</v>
      </c>
      <c r="DE4741" s="1">
        <v>4.366</v>
      </c>
      <c r="DF4741" s="1">
        <v>104.084</v>
      </c>
      <c r="DG4741" s="1">
        <v>1.572</v>
      </c>
      <c r="DH4741" s="1">
        <v>289.122</v>
      </c>
      <c r="DJ4741" s="1">
        <v>18.28</v>
      </c>
      <c r="DL4741" s="1">
        <v>0.0</v>
      </c>
      <c r="DM4741" s="1">
        <v>0.0</v>
      </c>
      <c r="DN4741" s="1">
        <v>0.0</v>
      </c>
      <c r="DO4741" s="1">
        <v>0.0</v>
      </c>
      <c r="DP4741" s="1">
        <v>0.0</v>
      </c>
      <c r="DR4741" s="1">
        <v>0.0</v>
      </c>
      <c r="DT4741" s="1">
        <v>0.0</v>
      </c>
      <c r="DU4741" s="1">
        <v>0.0</v>
      </c>
      <c r="DV4741" s="1">
        <v>0.0</v>
      </c>
      <c r="DW4741" s="1">
        <v>0.0</v>
      </c>
      <c r="DX4741" s="1">
        <v>0.0</v>
      </c>
      <c r="DZ4741" s="1">
        <v>0.0</v>
      </c>
    </row>
    <row r="4742">
      <c r="A4742" s="1" t="s">
        <v>500</v>
      </c>
      <c r="B4742" s="1">
        <v>1982.0</v>
      </c>
      <c r="C4742" s="1" t="s">
        <v>501</v>
      </c>
      <c r="D4742" s="1">
        <v>1.5286521E7</v>
      </c>
      <c r="E4742" s="1">
        <v>4.907829248E10</v>
      </c>
      <c r="G4742" s="1">
        <v>0.0</v>
      </c>
      <c r="H4742" s="1">
        <v>0.0</v>
      </c>
      <c r="I4742" s="1">
        <v>0.0</v>
      </c>
      <c r="M4742" s="1">
        <v>0.0</v>
      </c>
      <c r="O4742" s="1">
        <v>1299.01</v>
      </c>
      <c r="P4742" s="1">
        <v>0.192</v>
      </c>
      <c r="Q4742" s="1">
        <v>13.545</v>
      </c>
      <c r="R4742" s="1">
        <v>0.207</v>
      </c>
      <c r="V4742" s="1">
        <v>0.0</v>
      </c>
      <c r="W4742" s="1">
        <v>0.0</v>
      </c>
      <c r="X4742" s="1">
        <v>0.0</v>
      </c>
      <c r="Z4742" s="1">
        <v>0.804</v>
      </c>
      <c r="AE4742" s="1">
        <v>7.732</v>
      </c>
      <c r="AF4742" s="1">
        <v>1.868</v>
      </c>
      <c r="AG4742" s="1">
        <v>1702.88</v>
      </c>
      <c r="AH4742" s="1">
        <v>0.53</v>
      </c>
      <c r="AI4742" s="1">
        <v>9.028</v>
      </c>
      <c r="AJ4742" s="1">
        <v>1.762</v>
      </c>
      <c r="AM4742" s="1">
        <v>1391.909</v>
      </c>
      <c r="AN4742" s="1">
        <v>21.277</v>
      </c>
      <c r="AP4742" s="1">
        <v>82.653</v>
      </c>
      <c r="AR4742" s="1">
        <v>0.0</v>
      </c>
      <c r="AS4742" s="1">
        <v>0.0</v>
      </c>
      <c r="AV4742" s="1">
        <v>0.0</v>
      </c>
      <c r="AX4742" s="1">
        <v>0.0</v>
      </c>
      <c r="AY4742" s="1">
        <v>0.0</v>
      </c>
      <c r="AZ4742" s="1">
        <v>0.0</v>
      </c>
      <c r="BB4742" s="1">
        <v>0.0</v>
      </c>
      <c r="BD4742" s="1">
        <v>2.291</v>
      </c>
      <c r="BE4742" s="1">
        <v>0.1</v>
      </c>
      <c r="BF4742" s="1">
        <v>4.466</v>
      </c>
      <c r="BG4742" s="1">
        <v>105.165</v>
      </c>
      <c r="BH4742" s="1">
        <v>1.608</v>
      </c>
      <c r="BI4742" s="1">
        <v>292.124</v>
      </c>
      <c r="BK4742" s="1">
        <v>17.347</v>
      </c>
      <c r="BL4742" s="1">
        <v>2.291</v>
      </c>
      <c r="BM4742" s="1">
        <v>0.1</v>
      </c>
      <c r="BN4742" s="1">
        <v>4.466</v>
      </c>
      <c r="BO4742" s="1">
        <v>105.165</v>
      </c>
      <c r="BP4742" s="1">
        <v>1.608</v>
      </c>
      <c r="BQ4742" s="1">
        <v>292.124</v>
      </c>
      <c r="BS4742" s="1">
        <v>17.347</v>
      </c>
      <c r="BW4742" s="1">
        <v>0.0</v>
      </c>
      <c r="BX4742" s="1">
        <v>0.0</v>
      </c>
      <c r="BY4742" s="1">
        <v>0.0</v>
      </c>
      <c r="BZ4742" s="1">
        <v>0.0</v>
      </c>
      <c r="CA4742" s="1">
        <v>0.0</v>
      </c>
      <c r="CC4742" s="1">
        <v>0.0</v>
      </c>
      <c r="CD4742" s="1">
        <v>8.049</v>
      </c>
      <c r="CE4742" s="1">
        <v>1.57</v>
      </c>
      <c r="CF4742" s="1">
        <v>21.07</v>
      </c>
      <c r="CI4742" s="1">
        <v>1378.364</v>
      </c>
      <c r="CK4742" s="1">
        <v>0.0</v>
      </c>
      <c r="CL4742" s="1">
        <v>0.0</v>
      </c>
      <c r="CM4742" s="1">
        <v>0.0</v>
      </c>
      <c r="CO4742" s="1">
        <v>81.849</v>
      </c>
      <c r="CP4742" s="1">
        <v>0.0</v>
      </c>
      <c r="CQ4742" s="1">
        <v>0.0</v>
      </c>
      <c r="CT4742" s="1">
        <v>0.0</v>
      </c>
      <c r="CU4742" s="1">
        <v>0.0</v>
      </c>
      <c r="CW4742" s="1">
        <v>0.0</v>
      </c>
      <c r="CZ4742" s="1">
        <v>0.0</v>
      </c>
      <c r="DB4742" s="1">
        <v>26.031</v>
      </c>
      <c r="DC4742" s="1">
        <v>2.291</v>
      </c>
      <c r="DD4742" s="1">
        <v>0.1</v>
      </c>
      <c r="DE4742" s="1">
        <v>4.466</v>
      </c>
      <c r="DF4742" s="1">
        <v>105.165</v>
      </c>
      <c r="DG4742" s="1">
        <v>1.608</v>
      </c>
      <c r="DH4742" s="1">
        <v>292.124</v>
      </c>
      <c r="DJ4742" s="1">
        <v>17.347</v>
      </c>
      <c r="DL4742" s="1">
        <v>0.0</v>
      </c>
      <c r="DM4742" s="1">
        <v>0.0</v>
      </c>
      <c r="DN4742" s="1">
        <v>0.0</v>
      </c>
      <c r="DO4742" s="1">
        <v>0.0</v>
      </c>
      <c r="DP4742" s="1">
        <v>0.0</v>
      </c>
      <c r="DR4742" s="1">
        <v>0.0</v>
      </c>
      <c r="DT4742" s="1">
        <v>0.0</v>
      </c>
      <c r="DU4742" s="1">
        <v>0.0</v>
      </c>
      <c r="DV4742" s="1">
        <v>0.0</v>
      </c>
      <c r="DW4742" s="1">
        <v>0.0</v>
      </c>
      <c r="DX4742" s="1">
        <v>0.0</v>
      </c>
      <c r="DZ4742" s="1">
        <v>0.0</v>
      </c>
    </row>
    <row r="4743">
      <c r="A4743" s="1" t="s">
        <v>500</v>
      </c>
      <c r="B4743" s="1">
        <v>1983.0</v>
      </c>
      <c r="C4743" s="1" t="s">
        <v>501</v>
      </c>
      <c r="D4743" s="1">
        <v>1.5388762E7</v>
      </c>
      <c r="E4743" s="1">
        <v>5.1583627264E10</v>
      </c>
      <c r="G4743" s="1">
        <v>0.0</v>
      </c>
      <c r="H4743" s="1">
        <v>0.0</v>
      </c>
      <c r="I4743" s="1">
        <v>0.0</v>
      </c>
      <c r="M4743" s="1">
        <v>0.0</v>
      </c>
      <c r="O4743" s="1">
        <v>0.495</v>
      </c>
      <c r="P4743" s="1">
        <v>0.001</v>
      </c>
      <c r="Q4743" s="1">
        <v>13.522</v>
      </c>
      <c r="R4743" s="1">
        <v>0.208</v>
      </c>
      <c r="V4743" s="1">
        <v>0.0</v>
      </c>
      <c r="W4743" s="1">
        <v>0.0</v>
      </c>
      <c r="X4743" s="1">
        <v>0.0</v>
      </c>
      <c r="Z4743" s="1">
        <v>0.817</v>
      </c>
      <c r="AE4743" s="1">
        <v>-1.375</v>
      </c>
      <c r="AF4743" s="1">
        <v>-0.358</v>
      </c>
      <c r="AG4743" s="1">
        <v>1668.303</v>
      </c>
      <c r="AH4743" s="1">
        <v>0.498</v>
      </c>
      <c r="AI4743" s="1">
        <v>3.743</v>
      </c>
      <c r="AJ4743" s="1">
        <v>0.796</v>
      </c>
      <c r="AM4743" s="1">
        <v>1434.415</v>
      </c>
      <c r="AN4743" s="1">
        <v>22.074</v>
      </c>
      <c r="AP4743" s="1">
        <v>86.717</v>
      </c>
      <c r="AR4743" s="1">
        <v>0.0</v>
      </c>
      <c r="AS4743" s="1">
        <v>0.0</v>
      </c>
      <c r="AV4743" s="1">
        <v>0.0</v>
      </c>
      <c r="AX4743" s="1">
        <v>0.0</v>
      </c>
      <c r="AY4743" s="1">
        <v>0.0</v>
      </c>
      <c r="AZ4743" s="1">
        <v>0.0</v>
      </c>
      <c r="BB4743" s="1">
        <v>0.0</v>
      </c>
      <c r="BD4743" s="1">
        <v>-24.285</v>
      </c>
      <c r="BE4743" s="1">
        <v>-1.084</v>
      </c>
      <c r="BF4743" s="1">
        <v>3.381</v>
      </c>
      <c r="BG4743" s="1">
        <v>79.097</v>
      </c>
      <c r="BH4743" s="1">
        <v>1.217</v>
      </c>
      <c r="BI4743" s="1">
        <v>219.713</v>
      </c>
      <c r="BK4743" s="1">
        <v>13.283</v>
      </c>
      <c r="BL4743" s="1">
        <v>-24.285</v>
      </c>
      <c r="BM4743" s="1">
        <v>-1.084</v>
      </c>
      <c r="BN4743" s="1">
        <v>3.381</v>
      </c>
      <c r="BO4743" s="1">
        <v>79.097</v>
      </c>
      <c r="BP4743" s="1">
        <v>1.217</v>
      </c>
      <c r="BQ4743" s="1">
        <v>219.713</v>
      </c>
      <c r="BS4743" s="1">
        <v>13.283</v>
      </c>
      <c r="BW4743" s="1">
        <v>0.0</v>
      </c>
      <c r="BX4743" s="1">
        <v>0.0</v>
      </c>
      <c r="BY4743" s="1">
        <v>0.0</v>
      </c>
      <c r="BZ4743" s="1">
        <v>0.0</v>
      </c>
      <c r="CA4743" s="1">
        <v>0.0</v>
      </c>
      <c r="CC4743" s="1">
        <v>0.0</v>
      </c>
      <c r="CD4743" s="1">
        <v>3.775</v>
      </c>
      <c r="CE4743" s="1">
        <v>0.795</v>
      </c>
      <c r="CF4743" s="1">
        <v>21.866</v>
      </c>
      <c r="CI4743" s="1">
        <v>1420.893</v>
      </c>
      <c r="CK4743" s="1">
        <v>0.0</v>
      </c>
      <c r="CL4743" s="1">
        <v>0.0</v>
      </c>
      <c r="CM4743" s="1">
        <v>0.0</v>
      </c>
      <c r="CO4743" s="1">
        <v>85.9</v>
      </c>
      <c r="CP4743" s="1">
        <v>0.0</v>
      </c>
      <c r="CQ4743" s="1">
        <v>0.0</v>
      </c>
      <c r="CT4743" s="1">
        <v>0.0</v>
      </c>
      <c r="CU4743" s="1">
        <v>0.0</v>
      </c>
      <c r="CW4743" s="1">
        <v>0.0</v>
      </c>
      <c r="CZ4743" s="1">
        <v>0.0</v>
      </c>
      <c r="DB4743" s="1">
        <v>25.673</v>
      </c>
      <c r="DC4743" s="1">
        <v>-24.285</v>
      </c>
      <c r="DD4743" s="1">
        <v>-1.084</v>
      </c>
      <c r="DE4743" s="1">
        <v>3.381</v>
      </c>
      <c r="DF4743" s="1">
        <v>79.097</v>
      </c>
      <c r="DG4743" s="1">
        <v>1.217</v>
      </c>
      <c r="DH4743" s="1">
        <v>219.713</v>
      </c>
      <c r="DJ4743" s="1">
        <v>13.283</v>
      </c>
      <c r="DL4743" s="1">
        <v>0.0</v>
      </c>
      <c r="DM4743" s="1">
        <v>0.0</v>
      </c>
      <c r="DN4743" s="1">
        <v>0.0</v>
      </c>
      <c r="DO4743" s="1">
        <v>0.0</v>
      </c>
      <c r="DP4743" s="1">
        <v>0.0</v>
      </c>
      <c r="DR4743" s="1">
        <v>0.0</v>
      </c>
      <c r="DT4743" s="1">
        <v>0.0</v>
      </c>
      <c r="DU4743" s="1">
        <v>0.0</v>
      </c>
      <c r="DV4743" s="1">
        <v>0.0</v>
      </c>
      <c r="DW4743" s="1">
        <v>0.0</v>
      </c>
      <c r="DX4743" s="1">
        <v>0.0</v>
      </c>
      <c r="DZ4743" s="1">
        <v>0.0</v>
      </c>
    </row>
    <row r="4744">
      <c r="A4744" s="1" t="s">
        <v>500</v>
      </c>
      <c r="B4744" s="1">
        <v>1984.0</v>
      </c>
      <c r="C4744" s="1" t="s">
        <v>501</v>
      </c>
      <c r="D4744" s="1">
        <v>1.5441812E7</v>
      </c>
      <c r="E4744" s="1">
        <v>5.4113816576E10</v>
      </c>
      <c r="G4744" s="1">
        <v>0.0</v>
      </c>
      <c r="H4744" s="1">
        <v>0.0</v>
      </c>
      <c r="I4744" s="1">
        <v>0.0</v>
      </c>
      <c r="M4744" s="1">
        <v>0.0</v>
      </c>
      <c r="O4744" s="1">
        <v>94.366</v>
      </c>
      <c r="P4744" s="1">
        <v>0.196</v>
      </c>
      <c r="Q4744" s="1">
        <v>26.192</v>
      </c>
      <c r="R4744" s="1">
        <v>0.404</v>
      </c>
      <c r="V4744" s="1">
        <v>0.0</v>
      </c>
      <c r="W4744" s="1">
        <v>0.0</v>
      </c>
      <c r="X4744" s="1">
        <v>0.0</v>
      </c>
      <c r="Z4744" s="1">
        <v>1.507</v>
      </c>
      <c r="AE4744" s="1">
        <v>6.006</v>
      </c>
      <c r="AF4744" s="1">
        <v>1.542</v>
      </c>
      <c r="AG4744" s="1">
        <v>1762.424</v>
      </c>
      <c r="AH4744" s="1">
        <v>0.503</v>
      </c>
      <c r="AI4744" s="1">
        <v>-4.736</v>
      </c>
      <c r="AJ4744" s="1">
        <v>-1.045</v>
      </c>
      <c r="AM4744" s="1">
        <v>1361.784</v>
      </c>
      <c r="AN4744" s="1">
        <v>21.028</v>
      </c>
      <c r="AP4744" s="1">
        <v>78.347</v>
      </c>
      <c r="AR4744" s="1">
        <v>0.0</v>
      </c>
      <c r="AS4744" s="1">
        <v>0.0</v>
      </c>
      <c r="AV4744" s="1">
        <v>0.0</v>
      </c>
      <c r="AX4744" s="1">
        <v>0.0</v>
      </c>
      <c r="AY4744" s="1">
        <v>0.0</v>
      </c>
      <c r="AZ4744" s="1">
        <v>0.0</v>
      </c>
      <c r="BB4744" s="1">
        <v>0.0</v>
      </c>
      <c r="BD4744" s="1">
        <v>71.886</v>
      </c>
      <c r="BE4744" s="1">
        <v>2.431</v>
      </c>
      <c r="BF4744" s="1">
        <v>5.812</v>
      </c>
      <c r="BG4744" s="1">
        <v>135.489</v>
      </c>
      <c r="BH4744" s="1">
        <v>2.092</v>
      </c>
      <c r="BI4744" s="1">
        <v>376.359</v>
      </c>
      <c r="BK4744" s="1">
        <v>21.653</v>
      </c>
      <c r="BL4744" s="1">
        <v>71.886</v>
      </c>
      <c r="BM4744" s="1">
        <v>2.431</v>
      </c>
      <c r="BN4744" s="1">
        <v>5.812</v>
      </c>
      <c r="BO4744" s="1">
        <v>135.489</v>
      </c>
      <c r="BP4744" s="1">
        <v>2.092</v>
      </c>
      <c r="BQ4744" s="1">
        <v>376.359</v>
      </c>
      <c r="BS4744" s="1">
        <v>21.653</v>
      </c>
      <c r="BW4744" s="1">
        <v>0.0</v>
      </c>
      <c r="BX4744" s="1">
        <v>0.0</v>
      </c>
      <c r="BY4744" s="1">
        <v>0.0</v>
      </c>
      <c r="BZ4744" s="1">
        <v>0.0</v>
      </c>
      <c r="CA4744" s="1">
        <v>0.0</v>
      </c>
      <c r="CC4744" s="1">
        <v>0.0</v>
      </c>
      <c r="CD4744" s="1">
        <v>-5.679</v>
      </c>
      <c r="CE4744" s="1">
        <v>-1.242</v>
      </c>
      <c r="CF4744" s="1">
        <v>20.624</v>
      </c>
      <c r="CI4744" s="1">
        <v>1335.593</v>
      </c>
      <c r="CK4744" s="1">
        <v>0.0</v>
      </c>
      <c r="CL4744" s="1">
        <v>0.0</v>
      </c>
      <c r="CM4744" s="1">
        <v>0.0</v>
      </c>
      <c r="CO4744" s="1">
        <v>76.84</v>
      </c>
      <c r="CP4744" s="1">
        <v>0.0</v>
      </c>
      <c r="CQ4744" s="1">
        <v>0.0</v>
      </c>
      <c r="CT4744" s="1">
        <v>0.0</v>
      </c>
      <c r="CU4744" s="1">
        <v>0.0</v>
      </c>
      <c r="CW4744" s="1">
        <v>0.0</v>
      </c>
      <c r="CZ4744" s="1">
        <v>0.0</v>
      </c>
      <c r="DB4744" s="1">
        <v>27.215</v>
      </c>
      <c r="DC4744" s="1">
        <v>71.886</v>
      </c>
      <c r="DD4744" s="1">
        <v>2.431</v>
      </c>
      <c r="DE4744" s="1">
        <v>5.812</v>
      </c>
      <c r="DF4744" s="1">
        <v>135.489</v>
      </c>
      <c r="DG4744" s="1">
        <v>2.092</v>
      </c>
      <c r="DH4744" s="1">
        <v>376.359</v>
      </c>
      <c r="DJ4744" s="1">
        <v>21.653</v>
      </c>
      <c r="DL4744" s="1">
        <v>0.0</v>
      </c>
      <c r="DM4744" s="1">
        <v>0.0</v>
      </c>
      <c r="DN4744" s="1">
        <v>0.0</v>
      </c>
      <c r="DO4744" s="1">
        <v>0.0</v>
      </c>
      <c r="DP4744" s="1">
        <v>0.0</v>
      </c>
      <c r="DR4744" s="1">
        <v>0.0</v>
      </c>
      <c r="DT4744" s="1">
        <v>0.0</v>
      </c>
      <c r="DU4744" s="1">
        <v>0.0</v>
      </c>
      <c r="DV4744" s="1">
        <v>0.0</v>
      </c>
      <c r="DW4744" s="1">
        <v>0.0</v>
      </c>
      <c r="DX4744" s="1">
        <v>0.0</v>
      </c>
      <c r="DZ4744" s="1">
        <v>0.0</v>
      </c>
    </row>
    <row r="4745">
      <c r="A4745" s="1" t="s">
        <v>500</v>
      </c>
      <c r="B4745" s="1">
        <v>1985.0</v>
      </c>
      <c r="C4745" s="1" t="s">
        <v>501</v>
      </c>
      <c r="D4745" s="1">
        <v>1.5544108E7</v>
      </c>
      <c r="E4745" s="1">
        <v>5.6399376384E10</v>
      </c>
      <c r="G4745" s="1">
        <v>0.0</v>
      </c>
      <c r="H4745" s="1">
        <v>0.0</v>
      </c>
      <c r="I4745" s="1">
        <v>0.0</v>
      </c>
      <c r="M4745" s="1">
        <v>0.0</v>
      </c>
      <c r="O4745" s="1">
        <v>-39.493</v>
      </c>
      <c r="P4745" s="1">
        <v>-0.16</v>
      </c>
      <c r="Q4745" s="1">
        <v>15.743</v>
      </c>
      <c r="R4745" s="1">
        <v>0.245</v>
      </c>
      <c r="V4745" s="1">
        <v>0.0</v>
      </c>
      <c r="W4745" s="1">
        <v>0.0</v>
      </c>
      <c r="X4745" s="1">
        <v>0.0</v>
      </c>
      <c r="Z4745" s="1">
        <v>0.969</v>
      </c>
      <c r="AC4745" s="1">
        <v>2.465</v>
      </c>
      <c r="AD4745" s="1">
        <v>11.734</v>
      </c>
      <c r="AE4745" s="1">
        <v>-5.582</v>
      </c>
      <c r="AF4745" s="1">
        <v>-1.519</v>
      </c>
      <c r="AG4745" s="1">
        <v>1653.097</v>
      </c>
      <c r="AH4745" s="1">
        <v>0.456</v>
      </c>
      <c r="AI4745" s="1">
        <v>-11.49</v>
      </c>
      <c r="AJ4745" s="1">
        <v>-2.416</v>
      </c>
      <c r="AM4745" s="1">
        <v>1197.376</v>
      </c>
      <c r="AN4745" s="1">
        <v>18.612</v>
      </c>
      <c r="AP4745" s="1">
        <v>73.663</v>
      </c>
      <c r="AR4745" s="1">
        <v>0.0</v>
      </c>
      <c r="AS4745" s="1">
        <v>0.0</v>
      </c>
      <c r="AV4745" s="1">
        <v>0.0</v>
      </c>
      <c r="AX4745" s="1">
        <v>0.0</v>
      </c>
      <c r="AY4745" s="1">
        <v>0.0</v>
      </c>
      <c r="AZ4745" s="1">
        <v>0.0</v>
      </c>
      <c r="BB4745" s="1">
        <v>0.0</v>
      </c>
      <c r="BD4745" s="1">
        <v>14.501</v>
      </c>
      <c r="BE4745" s="1">
        <v>0.843</v>
      </c>
      <c r="BF4745" s="1">
        <v>6.654</v>
      </c>
      <c r="BG4745" s="1">
        <v>154.116</v>
      </c>
      <c r="BH4745" s="1">
        <v>2.396</v>
      </c>
      <c r="BI4745" s="1">
        <v>428.101</v>
      </c>
      <c r="BJ4745" s="1">
        <v>97.185</v>
      </c>
      <c r="BK4745" s="1">
        <v>26.337</v>
      </c>
      <c r="BL4745" s="1">
        <v>14.501</v>
      </c>
      <c r="BM4745" s="1">
        <v>0.843</v>
      </c>
      <c r="BN4745" s="1">
        <v>6.654</v>
      </c>
      <c r="BO4745" s="1">
        <v>154.116</v>
      </c>
      <c r="BP4745" s="1">
        <v>2.396</v>
      </c>
      <c r="BQ4745" s="1">
        <v>428.101</v>
      </c>
      <c r="BR4745" s="1">
        <v>97.185</v>
      </c>
      <c r="BS4745" s="1">
        <v>26.337</v>
      </c>
      <c r="BW4745" s="1">
        <v>0.0</v>
      </c>
      <c r="BX4745" s="1">
        <v>0.0</v>
      </c>
      <c r="BY4745" s="1">
        <v>0.0</v>
      </c>
      <c r="BZ4745" s="1">
        <v>0.0</v>
      </c>
      <c r="CA4745" s="1">
        <v>0.0</v>
      </c>
      <c r="CB4745" s="1">
        <v>0.0</v>
      </c>
      <c r="CC4745" s="1">
        <v>0.0</v>
      </c>
      <c r="CD4745" s="1">
        <v>-10.941</v>
      </c>
      <c r="CE4745" s="1">
        <v>-2.257</v>
      </c>
      <c r="CF4745" s="1">
        <v>18.367</v>
      </c>
      <c r="CI4745" s="1">
        <v>1181.633</v>
      </c>
      <c r="CK4745" s="1">
        <v>0.0</v>
      </c>
      <c r="CL4745" s="1">
        <v>0.0</v>
      </c>
      <c r="CM4745" s="1">
        <v>0.0</v>
      </c>
      <c r="CO4745" s="1">
        <v>72.695</v>
      </c>
      <c r="CP4745" s="1">
        <v>0.0</v>
      </c>
      <c r="CQ4745" s="1">
        <v>0.0</v>
      </c>
      <c r="CT4745" s="1">
        <v>0.0</v>
      </c>
      <c r="CU4745" s="1">
        <v>0.0</v>
      </c>
      <c r="CW4745" s="1">
        <v>0.0</v>
      </c>
      <c r="CX4745" s="1">
        <v>0.0</v>
      </c>
      <c r="CZ4745" s="1">
        <v>0.0</v>
      </c>
      <c r="DA4745" s="1">
        <v>158.581</v>
      </c>
      <c r="DB4745" s="1">
        <v>25.696</v>
      </c>
      <c r="DC4745" s="1">
        <v>14.501</v>
      </c>
      <c r="DD4745" s="1">
        <v>0.843</v>
      </c>
      <c r="DE4745" s="1">
        <v>6.654</v>
      </c>
      <c r="DF4745" s="1">
        <v>154.116</v>
      </c>
      <c r="DG4745" s="1">
        <v>2.396</v>
      </c>
      <c r="DH4745" s="1">
        <v>428.101</v>
      </c>
      <c r="DI4745" s="1">
        <v>97.185</v>
      </c>
      <c r="DJ4745" s="1">
        <v>26.337</v>
      </c>
      <c r="DL4745" s="1">
        <v>0.0</v>
      </c>
      <c r="DM4745" s="1">
        <v>0.0</v>
      </c>
      <c r="DN4745" s="1">
        <v>0.0</v>
      </c>
      <c r="DO4745" s="1">
        <v>0.0</v>
      </c>
      <c r="DP4745" s="1">
        <v>0.0</v>
      </c>
      <c r="DQ4745" s="1">
        <v>0.0</v>
      </c>
      <c r="DR4745" s="1">
        <v>0.0</v>
      </c>
      <c r="DT4745" s="1">
        <v>0.0</v>
      </c>
      <c r="DU4745" s="1">
        <v>0.0</v>
      </c>
      <c r="DV4745" s="1">
        <v>0.0</v>
      </c>
      <c r="DW4745" s="1">
        <v>0.0</v>
      </c>
      <c r="DX4745" s="1">
        <v>0.0</v>
      </c>
      <c r="DY4745" s="1">
        <v>0.0</v>
      </c>
      <c r="DZ4745" s="1">
        <v>0.0</v>
      </c>
    </row>
    <row r="4746">
      <c r="A4746" s="1" t="s">
        <v>500</v>
      </c>
      <c r="B4746" s="1">
        <v>1986.0</v>
      </c>
      <c r="C4746" s="1" t="s">
        <v>501</v>
      </c>
      <c r="D4746" s="1">
        <v>1.5731202E7</v>
      </c>
      <c r="E4746" s="1">
        <v>5.9240607744E10</v>
      </c>
      <c r="G4746" s="1">
        <v>0.0</v>
      </c>
      <c r="H4746" s="1">
        <v>0.0</v>
      </c>
      <c r="I4746" s="1">
        <v>0.0</v>
      </c>
      <c r="M4746" s="1">
        <v>0.0</v>
      </c>
      <c r="O4746" s="1">
        <v>-62.575</v>
      </c>
      <c r="P4746" s="1">
        <v>-0.153</v>
      </c>
      <c r="Q4746" s="1">
        <v>5.822</v>
      </c>
      <c r="R4746" s="1">
        <v>0.092</v>
      </c>
      <c r="V4746" s="1">
        <v>0.0</v>
      </c>
      <c r="W4746" s="1">
        <v>0.0</v>
      </c>
      <c r="X4746" s="1">
        <v>0.0</v>
      </c>
      <c r="Z4746" s="1">
        <v>0.345</v>
      </c>
      <c r="AC4746" s="1">
        <v>2.652</v>
      </c>
      <c r="AD4746" s="1">
        <v>12.124</v>
      </c>
      <c r="AE4746" s="1">
        <v>5.26</v>
      </c>
      <c r="AF4746" s="1">
        <v>1.352</v>
      </c>
      <c r="AG4746" s="1">
        <v>1719.349</v>
      </c>
      <c r="AH4746" s="1">
        <v>0.457</v>
      </c>
      <c r="AI4746" s="1">
        <v>3.298</v>
      </c>
      <c r="AJ4746" s="1">
        <v>0.614</v>
      </c>
      <c r="AM4746" s="1">
        <v>1222.15</v>
      </c>
      <c r="AN4746" s="1">
        <v>19.226</v>
      </c>
      <c r="AP4746" s="1">
        <v>72.35</v>
      </c>
      <c r="AR4746" s="1">
        <v>0.0</v>
      </c>
      <c r="AS4746" s="1">
        <v>0.0</v>
      </c>
      <c r="AV4746" s="1">
        <v>0.0</v>
      </c>
      <c r="AX4746" s="1">
        <v>0.0</v>
      </c>
      <c r="AY4746" s="1">
        <v>0.0</v>
      </c>
      <c r="AZ4746" s="1">
        <v>0.0</v>
      </c>
      <c r="BB4746" s="1">
        <v>0.0</v>
      </c>
      <c r="BD4746" s="1">
        <v>10.415</v>
      </c>
      <c r="BE4746" s="1">
        <v>0.693</v>
      </c>
      <c r="BF4746" s="1">
        <v>7.347</v>
      </c>
      <c r="BG4746" s="1">
        <v>168.144</v>
      </c>
      <c r="BH4746" s="1">
        <v>2.645</v>
      </c>
      <c r="BI4746" s="1">
        <v>467.065</v>
      </c>
      <c r="BJ4746" s="1">
        <v>99.751</v>
      </c>
      <c r="BK4746" s="1">
        <v>27.65</v>
      </c>
      <c r="BL4746" s="1">
        <v>10.415</v>
      </c>
      <c r="BM4746" s="1">
        <v>0.693</v>
      </c>
      <c r="BN4746" s="1">
        <v>7.347</v>
      </c>
      <c r="BO4746" s="1">
        <v>168.144</v>
      </c>
      <c r="BP4746" s="1">
        <v>2.645</v>
      </c>
      <c r="BQ4746" s="1">
        <v>467.065</v>
      </c>
      <c r="BR4746" s="1">
        <v>99.751</v>
      </c>
      <c r="BS4746" s="1">
        <v>27.65</v>
      </c>
      <c r="BW4746" s="1">
        <v>0.0</v>
      </c>
      <c r="BX4746" s="1">
        <v>0.0</v>
      </c>
      <c r="BY4746" s="1">
        <v>0.0</v>
      </c>
      <c r="BZ4746" s="1">
        <v>0.0</v>
      </c>
      <c r="CA4746" s="1">
        <v>0.0</v>
      </c>
      <c r="CB4746" s="1">
        <v>0.0</v>
      </c>
      <c r="CC4746" s="1">
        <v>0.0</v>
      </c>
      <c r="CD4746" s="1">
        <v>4.175</v>
      </c>
      <c r="CE4746" s="1">
        <v>0.767</v>
      </c>
      <c r="CF4746" s="1">
        <v>19.134</v>
      </c>
      <c r="CI4746" s="1">
        <v>1216.328</v>
      </c>
      <c r="CK4746" s="1">
        <v>0.0</v>
      </c>
      <c r="CL4746" s="1">
        <v>0.0</v>
      </c>
      <c r="CM4746" s="1">
        <v>0.0</v>
      </c>
      <c r="CO4746" s="1">
        <v>72.006</v>
      </c>
      <c r="CP4746" s="1">
        <v>0.0</v>
      </c>
      <c r="CQ4746" s="1">
        <v>0.0</v>
      </c>
      <c r="CT4746" s="1">
        <v>0.0</v>
      </c>
      <c r="CU4746" s="1">
        <v>0.0</v>
      </c>
      <c r="CW4746" s="1">
        <v>0.0</v>
      </c>
      <c r="CX4746" s="1">
        <v>0.0</v>
      </c>
      <c r="CZ4746" s="1">
        <v>0.0</v>
      </c>
      <c r="DA4746" s="1">
        <v>168.563</v>
      </c>
      <c r="DB4746" s="1">
        <v>27.047</v>
      </c>
      <c r="DC4746" s="1">
        <v>10.415</v>
      </c>
      <c r="DD4746" s="1">
        <v>0.693</v>
      </c>
      <c r="DE4746" s="1">
        <v>7.347</v>
      </c>
      <c r="DF4746" s="1">
        <v>168.144</v>
      </c>
      <c r="DG4746" s="1">
        <v>2.645</v>
      </c>
      <c r="DH4746" s="1">
        <v>467.065</v>
      </c>
      <c r="DI4746" s="1">
        <v>99.751</v>
      </c>
      <c r="DJ4746" s="1">
        <v>27.65</v>
      </c>
      <c r="DL4746" s="1">
        <v>0.0</v>
      </c>
      <c r="DM4746" s="1">
        <v>0.0</v>
      </c>
      <c r="DN4746" s="1">
        <v>0.0</v>
      </c>
      <c r="DO4746" s="1">
        <v>0.0</v>
      </c>
      <c r="DP4746" s="1">
        <v>0.0</v>
      </c>
      <c r="DQ4746" s="1">
        <v>0.0</v>
      </c>
      <c r="DR4746" s="1">
        <v>0.0</v>
      </c>
      <c r="DT4746" s="1">
        <v>0.0</v>
      </c>
      <c r="DU4746" s="1">
        <v>0.0</v>
      </c>
      <c r="DV4746" s="1">
        <v>0.0</v>
      </c>
      <c r="DW4746" s="1">
        <v>0.0</v>
      </c>
      <c r="DX4746" s="1">
        <v>0.0</v>
      </c>
      <c r="DY4746" s="1">
        <v>0.0</v>
      </c>
      <c r="DZ4746" s="1">
        <v>0.0</v>
      </c>
    </row>
    <row r="4747">
      <c r="A4747" s="1" t="s">
        <v>500</v>
      </c>
      <c r="B4747" s="1">
        <v>1987.0</v>
      </c>
      <c r="C4747" s="1" t="s">
        <v>501</v>
      </c>
      <c r="D4747" s="1">
        <v>1.5916537E7</v>
      </c>
      <c r="E4747" s="1">
        <v>5.9820580864E10</v>
      </c>
      <c r="G4747" s="1">
        <v>0.0</v>
      </c>
      <c r="H4747" s="1">
        <v>0.0</v>
      </c>
      <c r="I4747" s="1">
        <v>0.0</v>
      </c>
      <c r="M4747" s="1">
        <v>0.0</v>
      </c>
      <c r="O4747" s="1">
        <v>-6.4</v>
      </c>
      <c r="P4747" s="1">
        <v>-0.006</v>
      </c>
      <c r="Q4747" s="1">
        <v>5.386</v>
      </c>
      <c r="R4747" s="1">
        <v>0.086</v>
      </c>
      <c r="V4747" s="1">
        <v>0.0</v>
      </c>
      <c r="W4747" s="1">
        <v>0.0</v>
      </c>
      <c r="X4747" s="1">
        <v>0.0</v>
      </c>
      <c r="Z4747" s="1">
        <v>0.313</v>
      </c>
      <c r="AC4747" s="1">
        <v>2.707</v>
      </c>
      <c r="AD4747" s="1">
        <v>11.494</v>
      </c>
      <c r="AE4747" s="1">
        <v>2.831</v>
      </c>
      <c r="AF4747" s="1">
        <v>0.766</v>
      </c>
      <c r="AG4747" s="1">
        <v>1747.438</v>
      </c>
      <c r="AH4747" s="1">
        <v>0.465</v>
      </c>
      <c r="AI4747" s="1">
        <v>11.182</v>
      </c>
      <c r="AJ4747" s="1">
        <v>2.15</v>
      </c>
      <c r="AM4747" s="1">
        <v>1342.993</v>
      </c>
      <c r="AN4747" s="1">
        <v>21.376</v>
      </c>
      <c r="AP4747" s="1">
        <v>77.948</v>
      </c>
      <c r="AR4747" s="1">
        <v>0.0</v>
      </c>
      <c r="AS4747" s="1">
        <v>0.0</v>
      </c>
      <c r="AV4747" s="1">
        <v>0.0</v>
      </c>
      <c r="AX4747" s="1">
        <v>0.0</v>
      </c>
      <c r="AY4747" s="1">
        <v>0.0</v>
      </c>
      <c r="AZ4747" s="1">
        <v>0.0</v>
      </c>
      <c r="BB4747" s="1">
        <v>0.0</v>
      </c>
      <c r="BD4747" s="1">
        <v>-17.697</v>
      </c>
      <c r="BE4747" s="1">
        <v>-1.3</v>
      </c>
      <c r="BF4747" s="1">
        <v>6.047</v>
      </c>
      <c r="BG4747" s="1">
        <v>136.776</v>
      </c>
      <c r="BH4747" s="1">
        <v>2.177</v>
      </c>
      <c r="BI4747" s="1">
        <v>379.933</v>
      </c>
      <c r="BJ4747" s="1">
        <v>80.415</v>
      </c>
      <c r="BK4747" s="1">
        <v>22.052</v>
      </c>
      <c r="BL4747" s="1">
        <v>-17.697</v>
      </c>
      <c r="BM4747" s="1">
        <v>-1.3</v>
      </c>
      <c r="BN4747" s="1">
        <v>6.047</v>
      </c>
      <c r="BO4747" s="1">
        <v>136.776</v>
      </c>
      <c r="BP4747" s="1">
        <v>2.177</v>
      </c>
      <c r="BQ4747" s="1">
        <v>379.933</v>
      </c>
      <c r="BR4747" s="1">
        <v>80.415</v>
      </c>
      <c r="BS4747" s="1">
        <v>22.052</v>
      </c>
      <c r="BW4747" s="1">
        <v>0.0</v>
      </c>
      <c r="BX4747" s="1">
        <v>0.0</v>
      </c>
      <c r="BY4747" s="1">
        <v>0.0</v>
      </c>
      <c r="BZ4747" s="1">
        <v>0.0</v>
      </c>
      <c r="CA4747" s="1">
        <v>0.0</v>
      </c>
      <c r="CB4747" s="1">
        <v>0.0</v>
      </c>
      <c r="CC4747" s="1">
        <v>0.0</v>
      </c>
      <c r="CD4747" s="1">
        <v>11.267</v>
      </c>
      <c r="CE4747" s="1">
        <v>2.156</v>
      </c>
      <c r="CF4747" s="1">
        <v>21.29</v>
      </c>
      <c r="CI4747" s="1">
        <v>1337.607</v>
      </c>
      <c r="CK4747" s="1">
        <v>0.0</v>
      </c>
      <c r="CL4747" s="1">
        <v>0.0</v>
      </c>
      <c r="CM4747" s="1">
        <v>0.0</v>
      </c>
      <c r="CO4747" s="1">
        <v>77.636</v>
      </c>
      <c r="CP4747" s="1">
        <v>0.0</v>
      </c>
      <c r="CQ4747" s="1">
        <v>0.0</v>
      </c>
      <c r="CT4747" s="1">
        <v>0.0</v>
      </c>
      <c r="CU4747" s="1">
        <v>0.0</v>
      </c>
      <c r="CW4747" s="1">
        <v>0.0</v>
      </c>
      <c r="CX4747" s="1">
        <v>0.0</v>
      </c>
      <c r="CZ4747" s="1">
        <v>0.0</v>
      </c>
      <c r="DA4747" s="1">
        <v>170.087</v>
      </c>
      <c r="DB4747" s="1">
        <v>27.813</v>
      </c>
      <c r="DC4747" s="1">
        <v>-17.697</v>
      </c>
      <c r="DD4747" s="1">
        <v>-1.3</v>
      </c>
      <c r="DE4747" s="1">
        <v>6.047</v>
      </c>
      <c r="DF4747" s="1">
        <v>136.776</v>
      </c>
      <c r="DG4747" s="1">
        <v>2.177</v>
      </c>
      <c r="DH4747" s="1">
        <v>379.933</v>
      </c>
      <c r="DI4747" s="1">
        <v>80.415</v>
      </c>
      <c r="DJ4747" s="1">
        <v>22.052</v>
      </c>
      <c r="DL4747" s="1">
        <v>0.0</v>
      </c>
      <c r="DM4747" s="1">
        <v>0.0</v>
      </c>
      <c r="DN4747" s="1">
        <v>0.0</v>
      </c>
      <c r="DO4747" s="1">
        <v>0.0</v>
      </c>
      <c r="DP4747" s="1">
        <v>0.0</v>
      </c>
      <c r="DQ4747" s="1">
        <v>0.0</v>
      </c>
      <c r="DR4747" s="1">
        <v>0.0</v>
      </c>
      <c r="DT4747" s="1">
        <v>0.0</v>
      </c>
      <c r="DU4747" s="1">
        <v>0.0</v>
      </c>
      <c r="DV4747" s="1">
        <v>0.0</v>
      </c>
      <c r="DW4747" s="1">
        <v>0.0</v>
      </c>
      <c r="DX4747" s="1">
        <v>0.0</v>
      </c>
      <c r="DY4747" s="1">
        <v>0.0</v>
      </c>
      <c r="DZ4747" s="1">
        <v>0.0</v>
      </c>
    </row>
    <row r="4748">
      <c r="A4748" s="1" t="s">
        <v>500</v>
      </c>
      <c r="B4748" s="1">
        <v>1988.0</v>
      </c>
      <c r="C4748" s="1" t="s">
        <v>501</v>
      </c>
      <c r="D4748" s="1">
        <v>1.607857E7</v>
      </c>
      <c r="E4748" s="1">
        <v>6.1408882688E10</v>
      </c>
      <c r="G4748" s="1">
        <v>0.0</v>
      </c>
      <c r="H4748" s="1">
        <v>0.0</v>
      </c>
      <c r="I4748" s="1">
        <v>0.0</v>
      </c>
      <c r="M4748" s="1">
        <v>0.0</v>
      </c>
      <c r="O4748" s="1">
        <v>-48.718</v>
      </c>
      <c r="P4748" s="1">
        <v>-0.042</v>
      </c>
      <c r="Q4748" s="1">
        <v>2.734</v>
      </c>
      <c r="R4748" s="1">
        <v>0.044</v>
      </c>
      <c r="V4748" s="1">
        <v>0.0</v>
      </c>
      <c r="W4748" s="1">
        <v>0.0</v>
      </c>
      <c r="X4748" s="1">
        <v>0.0</v>
      </c>
      <c r="Z4748" s="1">
        <v>0.163</v>
      </c>
      <c r="AC4748" s="1">
        <v>2.798</v>
      </c>
      <c r="AD4748" s="1">
        <v>12.474</v>
      </c>
      <c r="AE4748" s="1">
        <v>-1.068</v>
      </c>
      <c r="AF4748" s="1">
        <v>-0.297</v>
      </c>
      <c r="AG4748" s="1">
        <v>1711.356</v>
      </c>
      <c r="AH4748" s="1">
        <v>0.448</v>
      </c>
      <c r="AI4748" s="1">
        <v>-7.195</v>
      </c>
      <c r="AJ4748" s="1">
        <v>-1.538</v>
      </c>
      <c r="AM4748" s="1">
        <v>1233.801</v>
      </c>
      <c r="AN4748" s="1">
        <v>19.838</v>
      </c>
      <c r="AP4748" s="1">
        <v>73.335</v>
      </c>
      <c r="AR4748" s="1">
        <v>0.0</v>
      </c>
      <c r="AS4748" s="1">
        <v>0.0</v>
      </c>
      <c r="AV4748" s="1">
        <v>0.0</v>
      </c>
      <c r="AX4748" s="1">
        <v>0.0</v>
      </c>
      <c r="AY4748" s="1">
        <v>0.0</v>
      </c>
      <c r="AZ4748" s="1">
        <v>0.0</v>
      </c>
      <c r="BB4748" s="1">
        <v>0.0</v>
      </c>
      <c r="BD4748" s="1">
        <v>19.279</v>
      </c>
      <c r="BE4748" s="1">
        <v>1.166</v>
      </c>
      <c r="BF4748" s="1">
        <v>7.213</v>
      </c>
      <c r="BG4748" s="1">
        <v>161.501</v>
      </c>
      <c r="BH4748" s="1">
        <v>2.597</v>
      </c>
      <c r="BI4748" s="1">
        <v>448.613</v>
      </c>
      <c r="BJ4748" s="1">
        <v>92.792</v>
      </c>
      <c r="BK4748" s="1">
        <v>26.665</v>
      </c>
      <c r="BL4748" s="1">
        <v>19.279</v>
      </c>
      <c r="BM4748" s="1">
        <v>1.166</v>
      </c>
      <c r="BN4748" s="1">
        <v>7.213</v>
      </c>
      <c r="BO4748" s="1">
        <v>161.501</v>
      </c>
      <c r="BP4748" s="1">
        <v>2.597</v>
      </c>
      <c r="BQ4748" s="1">
        <v>448.613</v>
      </c>
      <c r="BR4748" s="1">
        <v>92.792</v>
      </c>
      <c r="BS4748" s="1">
        <v>26.665</v>
      </c>
      <c r="BW4748" s="1">
        <v>0.0</v>
      </c>
      <c r="BX4748" s="1">
        <v>0.0</v>
      </c>
      <c r="BY4748" s="1">
        <v>0.0</v>
      </c>
      <c r="BZ4748" s="1">
        <v>0.0</v>
      </c>
      <c r="CA4748" s="1">
        <v>0.0</v>
      </c>
      <c r="CB4748" s="1">
        <v>0.0</v>
      </c>
      <c r="CC4748" s="1">
        <v>0.0</v>
      </c>
      <c r="CD4748" s="1">
        <v>-7.028</v>
      </c>
      <c r="CE4748" s="1">
        <v>-1.496</v>
      </c>
      <c r="CF4748" s="1">
        <v>19.794</v>
      </c>
      <c r="CI4748" s="1">
        <v>1231.067</v>
      </c>
      <c r="CK4748" s="1">
        <v>0.0</v>
      </c>
      <c r="CL4748" s="1">
        <v>0.0</v>
      </c>
      <c r="CM4748" s="1">
        <v>0.0</v>
      </c>
      <c r="CO4748" s="1">
        <v>73.173</v>
      </c>
      <c r="CP4748" s="1">
        <v>0.0</v>
      </c>
      <c r="CQ4748" s="1">
        <v>0.0</v>
      </c>
      <c r="CT4748" s="1">
        <v>0.0</v>
      </c>
      <c r="CU4748" s="1">
        <v>0.0</v>
      </c>
      <c r="CW4748" s="1">
        <v>0.0</v>
      </c>
      <c r="CX4748" s="1">
        <v>0.0</v>
      </c>
      <c r="CZ4748" s="1">
        <v>0.0</v>
      </c>
      <c r="DA4748" s="1">
        <v>174.045</v>
      </c>
      <c r="DB4748" s="1">
        <v>27.516</v>
      </c>
      <c r="DC4748" s="1">
        <v>19.279</v>
      </c>
      <c r="DD4748" s="1">
        <v>1.166</v>
      </c>
      <c r="DE4748" s="1">
        <v>7.213</v>
      </c>
      <c r="DF4748" s="1">
        <v>161.501</v>
      </c>
      <c r="DG4748" s="1">
        <v>2.597</v>
      </c>
      <c r="DH4748" s="1">
        <v>448.613</v>
      </c>
      <c r="DI4748" s="1">
        <v>92.792</v>
      </c>
      <c r="DJ4748" s="1">
        <v>26.665</v>
      </c>
      <c r="DL4748" s="1">
        <v>0.0</v>
      </c>
      <c r="DM4748" s="1">
        <v>0.0</v>
      </c>
      <c r="DN4748" s="1">
        <v>0.0</v>
      </c>
      <c r="DO4748" s="1">
        <v>0.0</v>
      </c>
      <c r="DP4748" s="1">
        <v>0.0</v>
      </c>
      <c r="DQ4748" s="1">
        <v>0.0</v>
      </c>
      <c r="DR4748" s="1">
        <v>0.0</v>
      </c>
      <c r="DT4748" s="1">
        <v>0.0</v>
      </c>
      <c r="DU4748" s="1">
        <v>0.0</v>
      </c>
      <c r="DV4748" s="1">
        <v>0.0</v>
      </c>
      <c r="DW4748" s="1">
        <v>0.0</v>
      </c>
      <c r="DX4748" s="1">
        <v>0.0</v>
      </c>
      <c r="DY4748" s="1">
        <v>0.0</v>
      </c>
      <c r="DZ4748" s="1">
        <v>0.0</v>
      </c>
    </row>
    <row r="4749">
      <c r="A4749" s="1" t="s">
        <v>500</v>
      </c>
      <c r="B4749" s="1">
        <v>1989.0</v>
      </c>
      <c r="C4749" s="1" t="s">
        <v>501</v>
      </c>
      <c r="D4749" s="1">
        <v>1.6248507E7</v>
      </c>
      <c r="E4749" s="1">
        <v>6.3032209408E10</v>
      </c>
      <c r="G4749" s="1">
        <v>0.0</v>
      </c>
      <c r="H4749" s="1">
        <v>0.0</v>
      </c>
      <c r="I4749" s="1">
        <v>0.0</v>
      </c>
      <c r="M4749" s="1">
        <v>0.0</v>
      </c>
      <c r="O4749" s="1">
        <v>-88.333</v>
      </c>
      <c r="P4749" s="1">
        <v>-0.039</v>
      </c>
      <c r="Q4749" s="1">
        <v>0.316</v>
      </c>
      <c r="R4749" s="1">
        <v>0.005</v>
      </c>
      <c r="V4749" s="1">
        <v>0.0</v>
      </c>
      <c r="W4749" s="1">
        <v>0.0</v>
      </c>
      <c r="X4749" s="1">
        <v>0.0</v>
      </c>
      <c r="Z4749" s="1">
        <v>0.02</v>
      </c>
      <c r="AC4749" s="1">
        <v>2.858</v>
      </c>
      <c r="AD4749" s="1">
        <v>13.409</v>
      </c>
      <c r="AE4749" s="1">
        <v>-2.619</v>
      </c>
      <c r="AF4749" s="1">
        <v>-0.721</v>
      </c>
      <c r="AG4749" s="1">
        <v>1649.105</v>
      </c>
      <c r="AH4749" s="1">
        <v>0.425</v>
      </c>
      <c r="AI4749" s="1">
        <v>-6.681</v>
      </c>
      <c r="AJ4749" s="1">
        <v>-1.325</v>
      </c>
      <c r="AM4749" s="1">
        <v>1139.328</v>
      </c>
      <c r="AN4749" s="1">
        <v>18.512</v>
      </c>
      <c r="AP4749" s="1">
        <v>70.407</v>
      </c>
      <c r="AR4749" s="1">
        <v>0.0</v>
      </c>
      <c r="AS4749" s="1">
        <v>0.0</v>
      </c>
      <c r="AV4749" s="1">
        <v>0.0</v>
      </c>
      <c r="AX4749" s="1">
        <v>0.0</v>
      </c>
      <c r="AY4749" s="1">
        <v>0.0</v>
      </c>
      <c r="AZ4749" s="1">
        <v>0.0</v>
      </c>
      <c r="BB4749" s="1">
        <v>0.0</v>
      </c>
      <c r="BD4749" s="1">
        <v>7.875</v>
      </c>
      <c r="BE4749" s="1">
        <v>0.568</v>
      </c>
      <c r="BF4749" s="1">
        <v>7.781</v>
      </c>
      <c r="BG4749" s="1">
        <v>172.397</v>
      </c>
      <c r="BH4749" s="1">
        <v>2.801</v>
      </c>
      <c r="BI4749" s="1">
        <v>478.882</v>
      </c>
      <c r="BJ4749" s="1">
        <v>98.016</v>
      </c>
      <c r="BK4749" s="1">
        <v>29.593</v>
      </c>
      <c r="BL4749" s="1">
        <v>7.875</v>
      </c>
      <c r="BM4749" s="1">
        <v>0.568</v>
      </c>
      <c r="BN4749" s="1">
        <v>7.781</v>
      </c>
      <c r="BO4749" s="1">
        <v>172.397</v>
      </c>
      <c r="BP4749" s="1">
        <v>2.801</v>
      </c>
      <c r="BQ4749" s="1">
        <v>478.882</v>
      </c>
      <c r="BR4749" s="1">
        <v>98.016</v>
      </c>
      <c r="BS4749" s="1">
        <v>29.593</v>
      </c>
      <c r="BW4749" s="1">
        <v>0.0</v>
      </c>
      <c r="BX4749" s="1">
        <v>0.0</v>
      </c>
      <c r="BY4749" s="1">
        <v>0.0</v>
      </c>
      <c r="BZ4749" s="1">
        <v>0.0</v>
      </c>
      <c r="CA4749" s="1">
        <v>0.0</v>
      </c>
      <c r="CB4749" s="1">
        <v>0.0</v>
      </c>
      <c r="CC4749" s="1">
        <v>0.0</v>
      </c>
      <c r="CD4749" s="1">
        <v>-6.5</v>
      </c>
      <c r="CE4749" s="1">
        <v>-1.287</v>
      </c>
      <c r="CF4749" s="1">
        <v>18.507</v>
      </c>
      <c r="CI4749" s="1">
        <v>1139.012</v>
      </c>
      <c r="CK4749" s="1">
        <v>0.0</v>
      </c>
      <c r="CL4749" s="1">
        <v>0.0</v>
      </c>
      <c r="CM4749" s="1">
        <v>0.0</v>
      </c>
      <c r="CO4749" s="1">
        <v>70.387</v>
      </c>
      <c r="CP4749" s="1">
        <v>0.0</v>
      </c>
      <c r="CQ4749" s="1">
        <v>0.0</v>
      </c>
      <c r="CT4749" s="1">
        <v>0.0</v>
      </c>
      <c r="CU4749" s="1">
        <v>0.0</v>
      </c>
      <c r="CW4749" s="1">
        <v>0.0</v>
      </c>
      <c r="CX4749" s="1">
        <v>0.0</v>
      </c>
      <c r="CZ4749" s="1">
        <v>0.0</v>
      </c>
      <c r="DA4749" s="1">
        <v>175.887</v>
      </c>
      <c r="DB4749" s="1">
        <v>26.795</v>
      </c>
      <c r="DC4749" s="1">
        <v>7.875</v>
      </c>
      <c r="DD4749" s="1">
        <v>0.568</v>
      </c>
      <c r="DE4749" s="1">
        <v>7.781</v>
      </c>
      <c r="DF4749" s="1">
        <v>172.397</v>
      </c>
      <c r="DG4749" s="1">
        <v>2.801</v>
      </c>
      <c r="DH4749" s="1">
        <v>478.882</v>
      </c>
      <c r="DI4749" s="1">
        <v>98.016</v>
      </c>
      <c r="DJ4749" s="1">
        <v>29.593</v>
      </c>
      <c r="DL4749" s="1">
        <v>0.0</v>
      </c>
      <c r="DM4749" s="1">
        <v>0.0</v>
      </c>
      <c r="DN4749" s="1">
        <v>0.0</v>
      </c>
      <c r="DO4749" s="1">
        <v>0.0</v>
      </c>
      <c r="DP4749" s="1">
        <v>0.0</v>
      </c>
      <c r="DQ4749" s="1">
        <v>0.0</v>
      </c>
      <c r="DR4749" s="1">
        <v>0.0</v>
      </c>
      <c r="DT4749" s="1">
        <v>0.0</v>
      </c>
      <c r="DU4749" s="1">
        <v>0.0</v>
      </c>
      <c r="DV4749" s="1">
        <v>0.0</v>
      </c>
      <c r="DW4749" s="1">
        <v>0.0</v>
      </c>
      <c r="DX4749" s="1">
        <v>0.0</v>
      </c>
      <c r="DY4749" s="1">
        <v>0.0</v>
      </c>
      <c r="DZ4749" s="1">
        <v>0.0</v>
      </c>
    </row>
    <row r="4750">
      <c r="A4750" s="1" t="s">
        <v>500</v>
      </c>
      <c r="B4750" s="1">
        <v>1990.0</v>
      </c>
      <c r="C4750" s="1" t="s">
        <v>501</v>
      </c>
      <c r="D4750" s="1">
        <v>1.6352408E7</v>
      </c>
      <c r="E4750" s="1">
        <v>6.7098669056E10</v>
      </c>
      <c r="G4750" s="1">
        <v>0.0</v>
      </c>
      <c r="H4750" s="1">
        <v>0.0</v>
      </c>
      <c r="I4750" s="1">
        <v>0.0</v>
      </c>
      <c r="M4750" s="1">
        <v>0.0</v>
      </c>
      <c r="O4750" s="1">
        <v>-100.0</v>
      </c>
      <c r="P4750" s="1">
        <v>-0.005</v>
      </c>
      <c r="Q4750" s="1">
        <v>0.0</v>
      </c>
      <c r="R4750" s="1">
        <v>0.0</v>
      </c>
      <c r="V4750" s="1">
        <v>0.0</v>
      </c>
      <c r="W4750" s="1">
        <v>0.0</v>
      </c>
      <c r="X4750" s="1">
        <v>0.0</v>
      </c>
      <c r="Z4750" s="1">
        <v>0.0</v>
      </c>
      <c r="AC4750" s="1">
        <v>3.15</v>
      </c>
      <c r="AD4750" s="1">
        <v>13.272</v>
      </c>
      <c r="AE4750" s="1">
        <v>11.537</v>
      </c>
      <c r="AF4750" s="1">
        <v>3.091</v>
      </c>
      <c r="AG4750" s="1">
        <v>1827.681</v>
      </c>
      <c r="AH4750" s="1">
        <v>0.445</v>
      </c>
      <c r="AI4750" s="1">
        <v>11.211</v>
      </c>
      <c r="AJ4750" s="1">
        <v>2.075</v>
      </c>
      <c r="AM4750" s="1">
        <v>1259.01</v>
      </c>
      <c r="AN4750" s="1">
        <v>20.588</v>
      </c>
      <c r="AP4750" s="1">
        <v>70.21</v>
      </c>
      <c r="AR4750" s="1">
        <v>0.0</v>
      </c>
      <c r="AS4750" s="1">
        <v>0.0</v>
      </c>
      <c r="AV4750" s="1">
        <v>0.0</v>
      </c>
      <c r="AX4750" s="1">
        <v>0.0</v>
      </c>
      <c r="AY4750" s="1">
        <v>0.0</v>
      </c>
      <c r="AZ4750" s="1">
        <v>0.0</v>
      </c>
      <c r="BB4750" s="1">
        <v>0.0</v>
      </c>
      <c r="BD4750" s="1">
        <v>12.266</v>
      </c>
      <c r="BE4750" s="1">
        <v>0.954</v>
      </c>
      <c r="BF4750" s="1">
        <v>8.736</v>
      </c>
      <c r="BG4750" s="1">
        <v>192.314</v>
      </c>
      <c r="BH4750" s="1">
        <v>3.145</v>
      </c>
      <c r="BI4750" s="1">
        <v>534.206</v>
      </c>
      <c r="BJ4750" s="1">
        <v>99.841</v>
      </c>
      <c r="BK4750" s="1">
        <v>29.79</v>
      </c>
      <c r="BL4750" s="1">
        <v>12.266</v>
      </c>
      <c r="BM4750" s="1">
        <v>0.954</v>
      </c>
      <c r="BN4750" s="1">
        <v>8.736</v>
      </c>
      <c r="BO4750" s="1">
        <v>192.314</v>
      </c>
      <c r="BP4750" s="1">
        <v>3.145</v>
      </c>
      <c r="BQ4750" s="1">
        <v>534.206</v>
      </c>
      <c r="BR4750" s="1">
        <v>99.841</v>
      </c>
      <c r="BS4750" s="1">
        <v>29.79</v>
      </c>
      <c r="BW4750" s="1">
        <v>0.0</v>
      </c>
      <c r="BX4750" s="1">
        <v>0.0</v>
      </c>
      <c r="BY4750" s="1">
        <v>0.0</v>
      </c>
      <c r="BZ4750" s="1">
        <v>0.0</v>
      </c>
      <c r="CA4750" s="1">
        <v>0.0</v>
      </c>
      <c r="CB4750" s="1">
        <v>0.0</v>
      </c>
      <c r="CC4750" s="1">
        <v>0.0</v>
      </c>
      <c r="CD4750" s="1">
        <v>11.242</v>
      </c>
      <c r="CE4750" s="1">
        <v>2.081</v>
      </c>
      <c r="CF4750" s="1">
        <v>20.588</v>
      </c>
      <c r="CI4750" s="1">
        <v>1259.01</v>
      </c>
      <c r="CK4750" s="1">
        <v>0.0</v>
      </c>
      <c r="CL4750" s="1">
        <v>0.0</v>
      </c>
      <c r="CM4750" s="1">
        <v>0.0</v>
      </c>
      <c r="CO4750" s="1">
        <v>70.21</v>
      </c>
      <c r="CP4750" s="1">
        <v>0.0</v>
      </c>
      <c r="CQ4750" s="1">
        <v>0.0</v>
      </c>
      <c r="CT4750" s="1">
        <v>0.0</v>
      </c>
      <c r="CU4750" s="1">
        <v>0.0</v>
      </c>
      <c r="CW4750" s="1">
        <v>0.0</v>
      </c>
      <c r="CX4750" s="1">
        <v>0.0</v>
      </c>
      <c r="CZ4750" s="1">
        <v>0.0</v>
      </c>
      <c r="DA4750" s="1">
        <v>192.62</v>
      </c>
      <c r="DB4750" s="1">
        <v>29.887</v>
      </c>
      <c r="DC4750" s="1">
        <v>12.266</v>
      </c>
      <c r="DD4750" s="1">
        <v>0.954</v>
      </c>
      <c r="DE4750" s="1">
        <v>8.736</v>
      </c>
      <c r="DF4750" s="1">
        <v>192.314</v>
      </c>
      <c r="DG4750" s="1">
        <v>3.145</v>
      </c>
      <c r="DH4750" s="1">
        <v>534.206</v>
      </c>
      <c r="DI4750" s="1">
        <v>99.841</v>
      </c>
      <c r="DJ4750" s="1">
        <v>29.79</v>
      </c>
      <c r="DL4750" s="1">
        <v>0.0</v>
      </c>
      <c r="DM4750" s="1">
        <v>0.0</v>
      </c>
      <c r="DN4750" s="1">
        <v>0.0</v>
      </c>
      <c r="DO4750" s="1">
        <v>0.0</v>
      </c>
      <c r="DP4750" s="1">
        <v>0.0</v>
      </c>
      <c r="DQ4750" s="1">
        <v>0.0</v>
      </c>
      <c r="DR4750" s="1">
        <v>0.0</v>
      </c>
      <c r="DT4750" s="1">
        <v>0.0</v>
      </c>
      <c r="DU4750" s="1">
        <v>0.0</v>
      </c>
      <c r="DV4750" s="1">
        <v>0.0</v>
      </c>
      <c r="DW4750" s="1">
        <v>0.0</v>
      </c>
      <c r="DX4750" s="1">
        <v>0.0</v>
      </c>
      <c r="DY4750" s="1">
        <v>0.0</v>
      </c>
      <c r="DZ4750" s="1">
        <v>0.0</v>
      </c>
    </row>
    <row r="4751">
      <c r="A4751" s="1" t="s">
        <v>500</v>
      </c>
      <c r="B4751" s="1">
        <v>1991.0</v>
      </c>
      <c r="C4751" s="1" t="s">
        <v>501</v>
      </c>
      <c r="D4751" s="1">
        <v>1.6475313E7</v>
      </c>
      <c r="E4751" s="1">
        <v>7.3808551936E10</v>
      </c>
      <c r="G4751" s="1">
        <v>0.0</v>
      </c>
      <c r="H4751" s="1">
        <v>0.0</v>
      </c>
      <c r="I4751" s="1">
        <v>0.0</v>
      </c>
      <c r="M4751" s="1">
        <v>0.0</v>
      </c>
      <c r="P4751" s="1">
        <v>0.007</v>
      </c>
      <c r="Q4751" s="1">
        <v>0.4</v>
      </c>
      <c r="R4751" s="1">
        <v>0.007</v>
      </c>
      <c r="V4751" s="1">
        <v>0.0</v>
      </c>
      <c r="W4751" s="1">
        <v>0.0</v>
      </c>
      <c r="X4751" s="1">
        <v>0.0</v>
      </c>
      <c r="Z4751" s="1">
        <v>0.023</v>
      </c>
      <c r="AC4751" s="1">
        <v>3.377</v>
      </c>
      <c r="AD4751" s="1">
        <v>14.233</v>
      </c>
      <c r="AE4751" s="1">
        <v>-0.202</v>
      </c>
      <c r="AF4751" s="1">
        <v>-0.06</v>
      </c>
      <c r="AG4751" s="1">
        <v>1810.379</v>
      </c>
      <c r="AH4751" s="1">
        <v>0.404</v>
      </c>
      <c r="AI4751" s="1">
        <v>0.112</v>
      </c>
      <c r="AJ4751" s="1">
        <v>0.023</v>
      </c>
      <c r="AM4751" s="1">
        <v>1251.012</v>
      </c>
      <c r="AN4751" s="1">
        <v>20.611</v>
      </c>
      <c r="AP4751" s="1">
        <v>70.421</v>
      </c>
      <c r="AR4751" s="1">
        <v>0.0</v>
      </c>
      <c r="AS4751" s="1">
        <v>0.0</v>
      </c>
      <c r="AV4751" s="1">
        <v>0.0</v>
      </c>
      <c r="AX4751" s="1">
        <v>0.0</v>
      </c>
      <c r="AY4751" s="1">
        <v>0.0</v>
      </c>
      <c r="AZ4751" s="1">
        <v>0.0</v>
      </c>
      <c r="BB4751" s="1">
        <v>0.0</v>
      </c>
      <c r="BD4751" s="1">
        <v>-0.897</v>
      </c>
      <c r="BE4751" s="1">
        <v>-0.078</v>
      </c>
      <c r="BF4751" s="1">
        <v>8.657</v>
      </c>
      <c r="BG4751" s="1">
        <v>189.168</v>
      </c>
      <c r="BH4751" s="1">
        <v>3.117</v>
      </c>
      <c r="BI4751" s="1">
        <v>525.466</v>
      </c>
      <c r="BJ4751" s="1">
        <v>92.286</v>
      </c>
      <c r="BK4751" s="1">
        <v>29.579</v>
      </c>
      <c r="BL4751" s="1">
        <v>-0.897</v>
      </c>
      <c r="BM4751" s="1">
        <v>-0.078</v>
      </c>
      <c r="BN4751" s="1">
        <v>8.657</v>
      </c>
      <c r="BO4751" s="1">
        <v>189.168</v>
      </c>
      <c r="BP4751" s="1">
        <v>3.117</v>
      </c>
      <c r="BQ4751" s="1">
        <v>525.466</v>
      </c>
      <c r="BR4751" s="1">
        <v>92.286</v>
      </c>
      <c r="BS4751" s="1">
        <v>29.579</v>
      </c>
      <c r="BW4751" s="1">
        <v>0.0</v>
      </c>
      <c r="BX4751" s="1">
        <v>0.0</v>
      </c>
      <c r="BY4751" s="1">
        <v>0.0</v>
      </c>
      <c r="BZ4751" s="1">
        <v>0.0</v>
      </c>
      <c r="CA4751" s="1">
        <v>0.0</v>
      </c>
      <c r="CB4751" s="1">
        <v>0.0</v>
      </c>
      <c r="CC4751" s="1">
        <v>0.0</v>
      </c>
      <c r="CD4751" s="1">
        <v>0.079</v>
      </c>
      <c r="CE4751" s="1">
        <v>0.016</v>
      </c>
      <c r="CF4751" s="1">
        <v>20.604</v>
      </c>
      <c r="CI4751" s="1">
        <v>1250.611</v>
      </c>
      <c r="CK4751" s="1">
        <v>0.0</v>
      </c>
      <c r="CL4751" s="1">
        <v>0.0</v>
      </c>
      <c r="CM4751" s="1">
        <v>0.0</v>
      </c>
      <c r="CO4751" s="1">
        <v>70.398</v>
      </c>
      <c r="CP4751" s="1">
        <v>0.0</v>
      </c>
      <c r="CQ4751" s="1">
        <v>0.0</v>
      </c>
      <c r="CT4751" s="1">
        <v>0.0</v>
      </c>
      <c r="CU4751" s="1">
        <v>0.0</v>
      </c>
      <c r="CW4751" s="1">
        <v>0.0</v>
      </c>
      <c r="CX4751" s="1">
        <v>0.0</v>
      </c>
      <c r="CZ4751" s="1">
        <v>0.0</v>
      </c>
      <c r="DA4751" s="1">
        <v>204.979</v>
      </c>
      <c r="DB4751" s="1">
        <v>29.827</v>
      </c>
      <c r="DC4751" s="1">
        <v>-0.897</v>
      </c>
      <c r="DD4751" s="1">
        <v>-0.078</v>
      </c>
      <c r="DE4751" s="1">
        <v>8.657</v>
      </c>
      <c r="DF4751" s="1">
        <v>189.168</v>
      </c>
      <c r="DG4751" s="1">
        <v>3.117</v>
      </c>
      <c r="DH4751" s="1">
        <v>525.466</v>
      </c>
      <c r="DI4751" s="1">
        <v>92.286</v>
      </c>
      <c r="DJ4751" s="1">
        <v>29.579</v>
      </c>
      <c r="DL4751" s="1">
        <v>0.0</v>
      </c>
      <c r="DM4751" s="1">
        <v>0.0</v>
      </c>
      <c r="DN4751" s="1">
        <v>0.0</v>
      </c>
      <c r="DO4751" s="1">
        <v>0.0</v>
      </c>
      <c r="DP4751" s="1">
        <v>0.0</v>
      </c>
      <c r="DQ4751" s="1">
        <v>0.0</v>
      </c>
      <c r="DR4751" s="1">
        <v>0.0</v>
      </c>
      <c r="DT4751" s="1">
        <v>0.0</v>
      </c>
      <c r="DU4751" s="1">
        <v>0.0</v>
      </c>
      <c r="DV4751" s="1">
        <v>0.0</v>
      </c>
      <c r="DW4751" s="1">
        <v>0.0</v>
      </c>
      <c r="DX4751" s="1">
        <v>0.0</v>
      </c>
      <c r="DY4751" s="1">
        <v>0.0</v>
      </c>
      <c r="DZ4751" s="1">
        <v>0.0</v>
      </c>
    </row>
    <row r="4752">
      <c r="A4752" s="1" t="s">
        <v>500</v>
      </c>
      <c r="B4752" s="1">
        <v>1992.0</v>
      </c>
      <c r="C4752" s="1" t="s">
        <v>501</v>
      </c>
      <c r="D4752" s="1">
        <v>1.6739239E7</v>
      </c>
      <c r="E4752" s="1">
        <v>7.123738624E10</v>
      </c>
      <c r="G4752" s="1">
        <v>0.0</v>
      </c>
      <c r="H4752" s="1">
        <v>0.0</v>
      </c>
      <c r="I4752" s="1">
        <v>0.0</v>
      </c>
      <c r="M4752" s="1">
        <v>0.0</v>
      </c>
      <c r="O4752" s="1">
        <v>0.0</v>
      </c>
      <c r="P4752" s="1">
        <v>0.0</v>
      </c>
      <c r="Q4752" s="1">
        <v>0.394</v>
      </c>
      <c r="R4752" s="1">
        <v>0.007</v>
      </c>
      <c r="V4752" s="1">
        <v>0.0</v>
      </c>
      <c r="W4752" s="1">
        <v>0.0</v>
      </c>
      <c r="X4752" s="1">
        <v>0.0</v>
      </c>
      <c r="Z4752" s="1">
        <v>0.021</v>
      </c>
      <c r="AC4752" s="1">
        <v>3.54</v>
      </c>
      <c r="AD4752" s="1">
        <v>13.447</v>
      </c>
      <c r="AE4752" s="1">
        <v>7.282</v>
      </c>
      <c r="AF4752" s="1">
        <v>2.172</v>
      </c>
      <c r="AG4752" s="1">
        <v>1911.585</v>
      </c>
      <c r="AH4752" s="1">
        <v>0.449</v>
      </c>
      <c r="AI4752" s="1">
        <v>13.647</v>
      </c>
      <c r="AJ4752" s="1">
        <v>2.813</v>
      </c>
      <c r="AM4752" s="1">
        <v>1399.317</v>
      </c>
      <c r="AN4752" s="1">
        <v>23.424</v>
      </c>
      <c r="AP4752" s="1">
        <v>74.41</v>
      </c>
      <c r="AR4752" s="1">
        <v>0.0</v>
      </c>
      <c r="AS4752" s="1">
        <v>0.0</v>
      </c>
      <c r="AV4752" s="1">
        <v>0.0</v>
      </c>
      <c r="AX4752" s="1">
        <v>0.0</v>
      </c>
      <c r="AY4752" s="1">
        <v>0.0</v>
      </c>
      <c r="AZ4752" s="1">
        <v>0.0</v>
      </c>
      <c r="BB4752" s="1">
        <v>0.0</v>
      </c>
      <c r="BD4752" s="1">
        <v>-6.953</v>
      </c>
      <c r="BE4752" s="1">
        <v>-0.602</v>
      </c>
      <c r="BF4752" s="1">
        <v>8.055</v>
      </c>
      <c r="BG4752" s="1">
        <v>173.24</v>
      </c>
      <c r="BH4752" s="1">
        <v>2.9</v>
      </c>
      <c r="BI4752" s="1">
        <v>481.221</v>
      </c>
      <c r="BJ4752" s="1">
        <v>81.925</v>
      </c>
      <c r="BK4752" s="1">
        <v>25.59</v>
      </c>
      <c r="BL4752" s="1">
        <v>-6.953</v>
      </c>
      <c r="BM4752" s="1">
        <v>-0.602</v>
      </c>
      <c r="BN4752" s="1">
        <v>8.055</v>
      </c>
      <c r="BO4752" s="1">
        <v>173.24</v>
      </c>
      <c r="BP4752" s="1">
        <v>2.9</v>
      </c>
      <c r="BQ4752" s="1">
        <v>481.221</v>
      </c>
      <c r="BR4752" s="1">
        <v>81.925</v>
      </c>
      <c r="BS4752" s="1">
        <v>25.59</v>
      </c>
      <c r="BW4752" s="1">
        <v>0.0</v>
      </c>
      <c r="BX4752" s="1">
        <v>0.0</v>
      </c>
      <c r="BY4752" s="1">
        <v>0.0</v>
      </c>
      <c r="BZ4752" s="1">
        <v>0.0</v>
      </c>
      <c r="CA4752" s="1">
        <v>0.0</v>
      </c>
      <c r="CB4752" s="1">
        <v>0.0</v>
      </c>
      <c r="CC4752" s="1">
        <v>0.0</v>
      </c>
      <c r="CD4752" s="1">
        <v>13.651</v>
      </c>
      <c r="CE4752" s="1">
        <v>2.813</v>
      </c>
      <c r="CF4752" s="1">
        <v>23.417</v>
      </c>
      <c r="CI4752" s="1">
        <v>1398.923</v>
      </c>
      <c r="CK4752" s="1">
        <v>0.0</v>
      </c>
      <c r="CL4752" s="1">
        <v>0.0</v>
      </c>
      <c r="CM4752" s="1">
        <v>0.0</v>
      </c>
      <c r="CO4752" s="1">
        <v>74.39</v>
      </c>
      <c r="CP4752" s="1">
        <v>0.0</v>
      </c>
      <c r="CQ4752" s="1">
        <v>0.0</v>
      </c>
      <c r="CT4752" s="1">
        <v>0.0</v>
      </c>
      <c r="CU4752" s="1">
        <v>0.0</v>
      </c>
      <c r="CW4752" s="1">
        <v>0.0</v>
      </c>
      <c r="CX4752" s="1">
        <v>0.0</v>
      </c>
      <c r="CZ4752" s="1">
        <v>0.0</v>
      </c>
      <c r="DA4752" s="1">
        <v>211.461</v>
      </c>
      <c r="DB4752" s="1">
        <v>31.998</v>
      </c>
      <c r="DC4752" s="1">
        <v>-6.953</v>
      </c>
      <c r="DD4752" s="1">
        <v>-0.602</v>
      </c>
      <c r="DE4752" s="1">
        <v>8.055</v>
      </c>
      <c r="DF4752" s="1">
        <v>173.24</v>
      </c>
      <c r="DG4752" s="1">
        <v>2.9</v>
      </c>
      <c r="DH4752" s="1">
        <v>481.221</v>
      </c>
      <c r="DI4752" s="1">
        <v>81.925</v>
      </c>
      <c r="DJ4752" s="1">
        <v>25.59</v>
      </c>
      <c r="DL4752" s="1">
        <v>0.0</v>
      </c>
      <c r="DM4752" s="1">
        <v>0.0</v>
      </c>
      <c r="DN4752" s="1">
        <v>0.0</v>
      </c>
      <c r="DO4752" s="1">
        <v>0.0</v>
      </c>
      <c r="DP4752" s="1">
        <v>0.0</v>
      </c>
      <c r="DQ4752" s="1">
        <v>0.0</v>
      </c>
      <c r="DR4752" s="1">
        <v>0.0</v>
      </c>
      <c r="DT4752" s="1">
        <v>0.0</v>
      </c>
      <c r="DU4752" s="1">
        <v>0.0</v>
      </c>
      <c r="DV4752" s="1">
        <v>0.0</v>
      </c>
      <c r="DW4752" s="1">
        <v>0.0</v>
      </c>
      <c r="DX4752" s="1">
        <v>0.0</v>
      </c>
      <c r="DY4752" s="1">
        <v>0.0</v>
      </c>
      <c r="DZ4752" s="1">
        <v>0.0</v>
      </c>
    </row>
    <row r="4753">
      <c r="A4753" s="1" t="s">
        <v>500</v>
      </c>
      <c r="B4753" s="1">
        <v>1993.0</v>
      </c>
      <c r="C4753" s="1" t="s">
        <v>501</v>
      </c>
      <c r="D4753" s="1">
        <v>1.7025877E7</v>
      </c>
      <c r="E4753" s="1">
        <v>7.6317433856E10</v>
      </c>
      <c r="G4753" s="1">
        <v>0.0</v>
      </c>
      <c r="H4753" s="1">
        <v>0.0</v>
      </c>
      <c r="I4753" s="1">
        <v>0.0</v>
      </c>
      <c r="M4753" s="1">
        <v>0.0</v>
      </c>
      <c r="O4753" s="1">
        <v>-32.222</v>
      </c>
      <c r="P4753" s="1">
        <v>-0.002</v>
      </c>
      <c r="Q4753" s="1">
        <v>0.263</v>
      </c>
      <c r="R4753" s="1">
        <v>0.004</v>
      </c>
      <c r="V4753" s="1">
        <v>0.0</v>
      </c>
      <c r="W4753" s="1">
        <v>0.0</v>
      </c>
      <c r="X4753" s="1">
        <v>0.0</v>
      </c>
      <c r="Z4753" s="1">
        <v>0.013</v>
      </c>
      <c r="AC4753" s="1">
        <v>3.979</v>
      </c>
      <c r="AD4753" s="1">
        <v>14.483</v>
      </c>
      <c r="AE4753" s="1">
        <v>9.07</v>
      </c>
      <c r="AF4753" s="1">
        <v>2.902</v>
      </c>
      <c r="AG4753" s="1">
        <v>2049.871</v>
      </c>
      <c r="AH4753" s="1">
        <v>0.457</v>
      </c>
      <c r="AI4753" s="1">
        <v>1.079</v>
      </c>
      <c r="AJ4753" s="1">
        <v>0.253</v>
      </c>
      <c r="AM4753" s="1">
        <v>1390.596</v>
      </c>
      <c r="AN4753" s="1">
        <v>23.676</v>
      </c>
      <c r="AP4753" s="1">
        <v>69.187</v>
      </c>
      <c r="AR4753" s="1">
        <v>0.0</v>
      </c>
      <c r="AS4753" s="1">
        <v>0.0</v>
      </c>
      <c r="AV4753" s="1">
        <v>0.0</v>
      </c>
      <c r="AX4753" s="1">
        <v>0.0</v>
      </c>
      <c r="AY4753" s="1">
        <v>0.0</v>
      </c>
      <c r="AZ4753" s="1">
        <v>0.0</v>
      </c>
      <c r="BB4753" s="1">
        <v>0.0</v>
      </c>
      <c r="BD4753" s="1">
        <v>30.901</v>
      </c>
      <c r="BE4753" s="1">
        <v>2.489</v>
      </c>
      <c r="BF4753" s="1">
        <v>10.544</v>
      </c>
      <c r="BG4753" s="1">
        <v>222.955</v>
      </c>
      <c r="BH4753" s="1">
        <v>3.796</v>
      </c>
      <c r="BI4753" s="1">
        <v>619.319</v>
      </c>
      <c r="BJ4753" s="1">
        <v>95.408</v>
      </c>
      <c r="BK4753" s="1">
        <v>30.813</v>
      </c>
      <c r="BL4753" s="1">
        <v>30.901</v>
      </c>
      <c r="BM4753" s="1">
        <v>2.489</v>
      </c>
      <c r="BN4753" s="1">
        <v>10.544</v>
      </c>
      <c r="BO4753" s="1">
        <v>222.955</v>
      </c>
      <c r="BP4753" s="1">
        <v>3.796</v>
      </c>
      <c r="BQ4753" s="1">
        <v>619.319</v>
      </c>
      <c r="BR4753" s="1">
        <v>95.408</v>
      </c>
      <c r="BS4753" s="1">
        <v>30.813</v>
      </c>
      <c r="BW4753" s="1">
        <v>0.0</v>
      </c>
      <c r="BX4753" s="1">
        <v>0.0</v>
      </c>
      <c r="BY4753" s="1">
        <v>0.0</v>
      </c>
      <c r="BZ4753" s="1">
        <v>0.0</v>
      </c>
      <c r="CA4753" s="1">
        <v>0.0</v>
      </c>
      <c r="CB4753" s="1">
        <v>0.0</v>
      </c>
      <c r="CC4753" s="1">
        <v>0.0</v>
      </c>
      <c r="CD4753" s="1">
        <v>1.088</v>
      </c>
      <c r="CE4753" s="1">
        <v>0.255</v>
      </c>
      <c r="CF4753" s="1">
        <v>23.672</v>
      </c>
      <c r="CI4753" s="1">
        <v>1390.334</v>
      </c>
      <c r="CK4753" s="1">
        <v>0.0</v>
      </c>
      <c r="CL4753" s="1">
        <v>0.0</v>
      </c>
      <c r="CM4753" s="1">
        <v>0.0</v>
      </c>
      <c r="CO4753" s="1">
        <v>69.174</v>
      </c>
      <c r="CP4753" s="1">
        <v>0.0</v>
      </c>
      <c r="CQ4753" s="1">
        <v>0.0</v>
      </c>
      <c r="CT4753" s="1">
        <v>0.0</v>
      </c>
      <c r="CU4753" s="1">
        <v>0.0</v>
      </c>
      <c r="CW4753" s="1">
        <v>0.0</v>
      </c>
      <c r="CX4753" s="1">
        <v>0.0</v>
      </c>
      <c r="CZ4753" s="1">
        <v>0.0</v>
      </c>
      <c r="DA4753" s="1">
        <v>233.685</v>
      </c>
      <c r="DB4753" s="1">
        <v>34.901</v>
      </c>
      <c r="DC4753" s="1">
        <v>30.901</v>
      </c>
      <c r="DD4753" s="1">
        <v>2.489</v>
      </c>
      <c r="DE4753" s="1">
        <v>10.544</v>
      </c>
      <c r="DF4753" s="1">
        <v>222.955</v>
      </c>
      <c r="DG4753" s="1">
        <v>3.796</v>
      </c>
      <c r="DH4753" s="1">
        <v>619.319</v>
      </c>
      <c r="DI4753" s="1">
        <v>95.408</v>
      </c>
      <c r="DJ4753" s="1">
        <v>30.813</v>
      </c>
      <c r="DL4753" s="1">
        <v>0.0</v>
      </c>
      <c r="DM4753" s="1">
        <v>0.0</v>
      </c>
      <c r="DN4753" s="1">
        <v>0.0</v>
      </c>
      <c r="DO4753" s="1">
        <v>0.0</v>
      </c>
      <c r="DP4753" s="1">
        <v>0.0</v>
      </c>
      <c r="DQ4753" s="1">
        <v>0.0</v>
      </c>
      <c r="DR4753" s="1">
        <v>0.0</v>
      </c>
      <c r="DT4753" s="1">
        <v>0.0</v>
      </c>
      <c r="DU4753" s="1">
        <v>0.0</v>
      </c>
      <c r="DV4753" s="1">
        <v>0.0</v>
      </c>
      <c r="DW4753" s="1">
        <v>0.0</v>
      </c>
      <c r="DX4753" s="1">
        <v>0.0</v>
      </c>
      <c r="DY4753" s="1">
        <v>0.0</v>
      </c>
      <c r="DZ4753" s="1">
        <v>0.0</v>
      </c>
    </row>
    <row r="4754">
      <c r="A4754" s="1" t="s">
        <v>500</v>
      </c>
      <c r="B4754" s="1">
        <v>1994.0</v>
      </c>
      <c r="C4754" s="1" t="s">
        <v>501</v>
      </c>
      <c r="D4754" s="1">
        <v>1.7275722E7</v>
      </c>
      <c r="E4754" s="1">
        <v>8.2083782656E10</v>
      </c>
      <c r="G4754" s="1">
        <v>0.0</v>
      </c>
      <c r="H4754" s="1">
        <v>0.0</v>
      </c>
      <c r="I4754" s="1">
        <v>0.0</v>
      </c>
      <c r="M4754" s="1">
        <v>0.0</v>
      </c>
      <c r="O4754" s="1">
        <v>-9.836</v>
      </c>
      <c r="P4754" s="1">
        <v>0.0</v>
      </c>
      <c r="Q4754" s="1">
        <v>0.233</v>
      </c>
      <c r="R4754" s="1">
        <v>0.004</v>
      </c>
      <c r="V4754" s="1">
        <v>0.0</v>
      </c>
      <c r="W4754" s="1">
        <v>0.0</v>
      </c>
      <c r="X4754" s="1">
        <v>0.0</v>
      </c>
      <c r="Z4754" s="1">
        <v>0.011</v>
      </c>
      <c r="AC4754" s="1">
        <v>4.387</v>
      </c>
      <c r="AD4754" s="1">
        <v>14.717</v>
      </c>
      <c r="AE4754" s="1">
        <v>8.334</v>
      </c>
      <c r="AF4754" s="1">
        <v>2.909</v>
      </c>
      <c r="AG4754" s="1">
        <v>2188.59</v>
      </c>
      <c r="AH4754" s="1">
        <v>0.461</v>
      </c>
      <c r="AI4754" s="1">
        <v>8.624</v>
      </c>
      <c r="AJ4754" s="1">
        <v>2.042</v>
      </c>
      <c r="AM4754" s="1">
        <v>1488.682</v>
      </c>
      <c r="AN4754" s="1">
        <v>25.718</v>
      </c>
      <c r="AP4754" s="1">
        <v>69.365</v>
      </c>
      <c r="AR4754" s="1">
        <v>0.0</v>
      </c>
      <c r="AS4754" s="1">
        <v>0.0</v>
      </c>
      <c r="AV4754" s="1">
        <v>0.0</v>
      </c>
      <c r="AX4754" s="1">
        <v>0.0</v>
      </c>
      <c r="AY4754" s="1">
        <v>0.0</v>
      </c>
      <c r="AZ4754" s="1">
        <v>0.0</v>
      </c>
      <c r="BB4754" s="1">
        <v>0.0</v>
      </c>
      <c r="BD4754" s="1">
        <v>7.721</v>
      </c>
      <c r="BE4754" s="1">
        <v>0.814</v>
      </c>
      <c r="BF4754" s="1">
        <v>11.359</v>
      </c>
      <c r="BG4754" s="1">
        <v>236.696</v>
      </c>
      <c r="BH4754" s="1">
        <v>4.089</v>
      </c>
      <c r="BI4754" s="1">
        <v>657.49</v>
      </c>
      <c r="BJ4754" s="1">
        <v>93.215</v>
      </c>
      <c r="BK4754" s="1">
        <v>30.635</v>
      </c>
      <c r="BL4754" s="1">
        <v>7.721</v>
      </c>
      <c r="BM4754" s="1">
        <v>0.814</v>
      </c>
      <c r="BN4754" s="1">
        <v>11.359</v>
      </c>
      <c r="BO4754" s="1">
        <v>236.696</v>
      </c>
      <c r="BP4754" s="1">
        <v>4.089</v>
      </c>
      <c r="BQ4754" s="1">
        <v>657.49</v>
      </c>
      <c r="BR4754" s="1">
        <v>93.215</v>
      </c>
      <c r="BS4754" s="1">
        <v>30.635</v>
      </c>
      <c r="BW4754" s="1">
        <v>0.0</v>
      </c>
      <c r="BX4754" s="1">
        <v>0.0</v>
      </c>
      <c r="BY4754" s="1">
        <v>0.0</v>
      </c>
      <c r="BZ4754" s="1">
        <v>0.0</v>
      </c>
      <c r="CA4754" s="1">
        <v>0.0</v>
      </c>
      <c r="CB4754" s="1">
        <v>0.0</v>
      </c>
      <c r="CC4754" s="1">
        <v>0.0</v>
      </c>
      <c r="CD4754" s="1">
        <v>8.628</v>
      </c>
      <c r="CE4754" s="1">
        <v>2.042</v>
      </c>
      <c r="CF4754" s="1">
        <v>25.714</v>
      </c>
      <c r="CI4754" s="1">
        <v>1488.448</v>
      </c>
      <c r="CK4754" s="1">
        <v>0.0</v>
      </c>
      <c r="CL4754" s="1">
        <v>0.0</v>
      </c>
      <c r="CM4754" s="1">
        <v>0.0</v>
      </c>
      <c r="CO4754" s="1">
        <v>69.354</v>
      </c>
      <c r="CP4754" s="1">
        <v>0.0</v>
      </c>
      <c r="CQ4754" s="1">
        <v>0.0</v>
      </c>
      <c r="CT4754" s="1">
        <v>0.0</v>
      </c>
      <c r="CU4754" s="1">
        <v>0.0</v>
      </c>
      <c r="CW4754" s="1">
        <v>0.0</v>
      </c>
      <c r="CX4754" s="1">
        <v>0.0</v>
      </c>
      <c r="CZ4754" s="1">
        <v>0.0</v>
      </c>
      <c r="DA4754" s="1">
        <v>253.924</v>
      </c>
      <c r="DB4754" s="1">
        <v>37.809</v>
      </c>
      <c r="DC4754" s="1">
        <v>7.721</v>
      </c>
      <c r="DD4754" s="1">
        <v>0.814</v>
      </c>
      <c r="DE4754" s="1">
        <v>11.359</v>
      </c>
      <c r="DF4754" s="1">
        <v>236.696</v>
      </c>
      <c r="DG4754" s="1">
        <v>4.089</v>
      </c>
      <c r="DH4754" s="1">
        <v>657.49</v>
      </c>
      <c r="DI4754" s="1">
        <v>93.215</v>
      </c>
      <c r="DJ4754" s="1">
        <v>30.635</v>
      </c>
      <c r="DL4754" s="1">
        <v>0.0</v>
      </c>
      <c r="DM4754" s="1">
        <v>0.0</v>
      </c>
      <c r="DN4754" s="1">
        <v>0.0</v>
      </c>
      <c r="DO4754" s="1">
        <v>0.0</v>
      </c>
      <c r="DP4754" s="1">
        <v>0.0</v>
      </c>
      <c r="DQ4754" s="1">
        <v>0.0</v>
      </c>
      <c r="DR4754" s="1">
        <v>0.0</v>
      </c>
      <c r="DT4754" s="1">
        <v>0.0</v>
      </c>
      <c r="DU4754" s="1">
        <v>0.0</v>
      </c>
      <c r="DV4754" s="1">
        <v>0.0</v>
      </c>
      <c r="DW4754" s="1">
        <v>0.0</v>
      </c>
      <c r="DX4754" s="1">
        <v>0.0</v>
      </c>
      <c r="DY4754" s="1">
        <v>0.0</v>
      </c>
      <c r="DZ4754" s="1">
        <v>0.0</v>
      </c>
    </row>
    <row r="4755">
      <c r="A4755" s="1" t="s">
        <v>500</v>
      </c>
      <c r="B4755" s="1">
        <v>1995.0</v>
      </c>
      <c r="C4755" s="1" t="s">
        <v>501</v>
      </c>
      <c r="D4755" s="1">
        <v>1.7564019E7</v>
      </c>
      <c r="E4755" s="1">
        <v>8.6882844672E10</v>
      </c>
      <c r="G4755" s="1">
        <v>0.0</v>
      </c>
      <c r="H4755" s="1">
        <v>0.0</v>
      </c>
      <c r="I4755" s="1">
        <v>0.0</v>
      </c>
      <c r="M4755" s="1">
        <v>0.0</v>
      </c>
      <c r="O4755" s="1">
        <v>189.091</v>
      </c>
      <c r="P4755" s="1">
        <v>0.008</v>
      </c>
      <c r="Q4755" s="1">
        <v>0.663</v>
      </c>
      <c r="R4755" s="1">
        <v>0.012</v>
      </c>
      <c r="V4755" s="1">
        <v>0.0</v>
      </c>
      <c r="W4755" s="1">
        <v>0.0</v>
      </c>
      <c r="X4755" s="1">
        <v>0.0</v>
      </c>
      <c r="Z4755" s="1">
        <v>0.029</v>
      </c>
      <c r="AC4755" s="1">
        <v>4.8</v>
      </c>
      <c r="AD4755" s="1">
        <v>15.046</v>
      </c>
      <c r="AE4755" s="1">
        <v>7.746</v>
      </c>
      <c r="AF4755" s="1">
        <v>2.929</v>
      </c>
      <c r="AG4755" s="1">
        <v>2319.414</v>
      </c>
      <c r="AH4755" s="1">
        <v>0.469</v>
      </c>
      <c r="AI4755" s="1">
        <v>6.501</v>
      </c>
      <c r="AJ4755" s="1">
        <v>1.672</v>
      </c>
      <c r="AM4755" s="1">
        <v>1559.443</v>
      </c>
      <c r="AN4755" s="1">
        <v>27.39</v>
      </c>
      <c r="AP4755" s="1">
        <v>68.597</v>
      </c>
      <c r="AR4755" s="1">
        <v>0.0</v>
      </c>
      <c r="AS4755" s="1">
        <v>0.0</v>
      </c>
      <c r="AV4755" s="1">
        <v>0.0</v>
      </c>
      <c r="AX4755" s="1">
        <v>0.0</v>
      </c>
      <c r="AY4755" s="1">
        <v>0.0</v>
      </c>
      <c r="AZ4755" s="1">
        <v>0.0</v>
      </c>
      <c r="BB4755" s="1">
        <v>0.0</v>
      </c>
      <c r="BD4755" s="1">
        <v>10.393</v>
      </c>
      <c r="BE4755" s="1">
        <v>1.181</v>
      </c>
      <c r="BF4755" s="1">
        <v>12.539</v>
      </c>
      <c r="BG4755" s="1">
        <v>257.008</v>
      </c>
      <c r="BH4755" s="1">
        <v>4.514</v>
      </c>
      <c r="BI4755" s="1">
        <v>713.912</v>
      </c>
      <c r="BJ4755" s="1">
        <v>94.036</v>
      </c>
      <c r="BK4755" s="1">
        <v>31.403</v>
      </c>
      <c r="BL4755" s="1">
        <v>10.393</v>
      </c>
      <c r="BM4755" s="1">
        <v>1.181</v>
      </c>
      <c r="BN4755" s="1">
        <v>12.539</v>
      </c>
      <c r="BO4755" s="1">
        <v>257.008</v>
      </c>
      <c r="BP4755" s="1">
        <v>4.514</v>
      </c>
      <c r="BQ4755" s="1">
        <v>713.912</v>
      </c>
      <c r="BR4755" s="1">
        <v>94.036</v>
      </c>
      <c r="BS4755" s="1">
        <v>31.403</v>
      </c>
      <c r="BW4755" s="1">
        <v>0.0</v>
      </c>
      <c r="BX4755" s="1">
        <v>0.0</v>
      </c>
      <c r="BY4755" s="1">
        <v>0.0</v>
      </c>
      <c r="BZ4755" s="1">
        <v>0.0</v>
      </c>
      <c r="CA4755" s="1">
        <v>0.0</v>
      </c>
      <c r="CB4755" s="1">
        <v>0.0</v>
      </c>
      <c r="CC4755" s="1">
        <v>0.0</v>
      </c>
      <c r="CD4755" s="1">
        <v>6.473</v>
      </c>
      <c r="CE4755" s="1">
        <v>1.664</v>
      </c>
      <c r="CF4755" s="1">
        <v>27.378</v>
      </c>
      <c r="CI4755" s="1">
        <v>1558.78</v>
      </c>
      <c r="CK4755" s="1">
        <v>0.0</v>
      </c>
      <c r="CL4755" s="1">
        <v>0.0</v>
      </c>
      <c r="CM4755" s="1">
        <v>0.0</v>
      </c>
      <c r="CO4755" s="1">
        <v>68.567</v>
      </c>
      <c r="CP4755" s="1">
        <v>0.0</v>
      </c>
      <c r="CQ4755" s="1">
        <v>0.0</v>
      </c>
      <c r="CT4755" s="1">
        <v>0.0</v>
      </c>
      <c r="CU4755" s="1">
        <v>0.0</v>
      </c>
      <c r="CW4755" s="1">
        <v>0.0</v>
      </c>
      <c r="CX4755" s="1">
        <v>0.0</v>
      </c>
      <c r="CZ4755" s="1">
        <v>0.0</v>
      </c>
      <c r="DA4755" s="1">
        <v>273.31</v>
      </c>
      <c r="DB4755" s="1">
        <v>40.738</v>
      </c>
      <c r="DC4755" s="1">
        <v>10.393</v>
      </c>
      <c r="DD4755" s="1">
        <v>1.181</v>
      </c>
      <c r="DE4755" s="1">
        <v>12.539</v>
      </c>
      <c r="DF4755" s="1">
        <v>257.008</v>
      </c>
      <c r="DG4755" s="1">
        <v>4.514</v>
      </c>
      <c r="DH4755" s="1">
        <v>713.912</v>
      </c>
      <c r="DI4755" s="1">
        <v>94.036</v>
      </c>
      <c r="DJ4755" s="1">
        <v>31.403</v>
      </c>
      <c r="DL4755" s="1">
        <v>0.0</v>
      </c>
      <c r="DM4755" s="1">
        <v>0.0</v>
      </c>
      <c r="DN4755" s="1">
        <v>0.0</v>
      </c>
      <c r="DO4755" s="1">
        <v>0.0</v>
      </c>
      <c r="DP4755" s="1">
        <v>0.0</v>
      </c>
      <c r="DQ4755" s="1">
        <v>0.0</v>
      </c>
      <c r="DR4755" s="1">
        <v>0.0</v>
      </c>
      <c r="DT4755" s="1">
        <v>0.0</v>
      </c>
      <c r="DU4755" s="1">
        <v>0.0</v>
      </c>
      <c r="DV4755" s="1">
        <v>0.0</v>
      </c>
      <c r="DW4755" s="1">
        <v>0.0</v>
      </c>
      <c r="DX4755" s="1">
        <v>0.0</v>
      </c>
      <c r="DY4755" s="1">
        <v>0.0</v>
      </c>
      <c r="DZ4755" s="1">
        <v>0.0</v>
      </c>
    </row>
    <row r="4756">
      <c r="A4756" s="1" t="s">
        <v>500</v>
      </c>
      <c r="B4756" s="1">
        <v>1996.0</v>
      </c>
      <c r="C4756" s="1" t="s">
        <v>501</v>
      </c>
      <c r="D4756" s="1">
        <v>1.7904972E7</v>
      </c>
      <c r="E4756" s="1">
        <v>9.6972234752E10</v>
      </c>
      <c r="G4756" s="1">
        <v>0.0</v>
      </c>
      <c r="H4756" s="1">
        <v>0.0</v>
      </c>
      <c r="I4756" s="1">
        <v>0.0</v>
      </c>
      <c r="M4756" s="1">
        <v>0.0</v>
      </c>
      <c r="O4756" s="1">
        <v>-79.245</v>
      </c>
      <c r="P4756" s="1">
        <v>-0.009</v>
      </c>
      <c r="Q4756" s="1">
        <v>0.135</v>
      </c>
      <c r="R4756" s="1">
        <v>0.002</v>
      </c>
      <c r="V4756" s="1">
        <v>0.0</v>
      </c>
      <c r="W4756" s="1">
        <v>0.0</v>
      </c>
      <c r="X4756" s="1">
        <v>0.0</v>
      </c>
      <c r="Z4756" s="1">
        <v>0.006</v>
      </c>
      <c r="AC4756" s="1">
        <v>4.528</v>
      </c>
      <c r="AD4756" s="1">
        <v>12.408</v>
      </c>
      <c r="AE4756" s="1">
        <v>5.196</v>
      </c>
      <c r="AF4756" s="1">
        <v>2.117</v>
      </c>
      <c r="AG4756" s="1">
        <v>2393.461</v>
      </c>
      <c r="AH4756" s="1">
        <v>0.442</v>
      </c>
      <c r="AI4756" s="1">
        <v>21.354</v>
      </c>
      <c r="AJ4756" s="1">
        <v>5.849</v>
      </c>
      <c r="AM4756" s="1">
        <v>1856.413</v>
      </c>
      <c r="AN4756" s="1">
        <v>33.239</v>
      </c>
      <c r="AP4756" s="1">
        <v>78.631</v>
      </c>
      <c r="AR4756" s="1">
        <v>0.0</v>
      </c>
      <c r="AS4756" s="1">
        <v>0.0</v>
      </c>
      <c r="AV4756" s="1">
        <v>0.0</v>
      </c>
      <c r="AX4756" s="1">
        <v>0.0</v>
      </c>
      <c r="AY4756" s="1">
        <v>0.0</v>
      </c>
      <c r="AZ4756" s="1">
        <v>0.0</v>
      </c>
      <c r="BB4756" s="1">
        <v>0.0</v>
      </c>
      <c r="BD4756" s="1">
        <v>-27.961</v>
      </c>
      <c r="BE4756" s="1">
        <v>-3.506</v>
      </c>
      <c r="BF4756" s="1">
        <v>9.033</v>
      </c>
      <c r="BG4756" s="1">
        <v>181.62</v>
      </c>
      <c r="BH4756" s="1">
        <v>3.252</v>
      </c>
      <c r="BI4756" s="1">
        <v>504.5</v>
      </c>
      <c r="BJ4756" s="1">
        <v>71.818</v>
      </c>
      <c r="BK4756" s="1">
        <v>21.369</v>
      </c>
      <c r="BL4756" s="1">
        <v>-27.961</v>
      </c>
      <c r="BM4756" s="1">
        <v>-3.506</v>
      </c>
      <c r="BN4756" s="1">
        <v>9.033</v>
      </c>
      <c r="BO4756" s="1">
        <v>181.62</v>
      </c>
      <c r="BP4756" s="1">
        <v>3.252</v>
      </c>
      <c r="BQ4756" s="1">
        <v>504.5</v>
      </c>
      <c r="BR4756" s="1">
        <v>71.818</v>
      </c>
      <c r="BS4756" s="1">
        <v>21.369</v>
      </c>
      <c r="BW4756" s="1">
        <v>0.0</v>
      </c>
      <c r="BX4756" s="1">
        <v>0.0</v>
      </c>
      <c r="BY4756" s="1">
        <v>0.0</v>
      </c>
      <c r="BZ4756" s="1">
        <v>0.0</v>
      </c>
      <c r="CA4756" s="1">
        <v>0.0</v>
      </c>
      <c r="CB4756" s="1">
        <v>0.0</v>
      </c>
      <c r="CC4756" s="1">
        <v>0.0</v>
      </c>
      <c r="CD4756" s="1">
        <v>21.397</v>
      </c>
      <c r="CE4756" s="1">
        <v>5.858</v>
      </c>
      <c r="CF4756" s="1">
        <v>33.237</v>
      </c>
      <c r="CI4756" s="1">
        <v>1856.278</v>
      </c>
      <c r="CK4756" s="1">
        <v>0.0</v>
      </c>
      <c r="CL4756" s="1">
        <v>0.0</v>
      </c>
      <c r="CM4756" s="1">
        <v>0.0</v>
      </c>
      <c r="CO4756" s="1">
        <v>78.625</v>
      </c>
      <c r="CP4756" s="1">
        <v>0.0</v>
      </c>
      <c r="CQ4756" s="1">
        <v>0.0</v>
      </c>
      <c r="CT4756" s="1">
        <v>0.0</v>
      </c>
      <c r="CU4756" s="1">
        <v>0.0</v>
      </c>
      <c r="CW4756" s="1">
        <v>0.0</v>
      </c>
      <c r="CX4756" s="1">
        <v>0.0</v>
      </c>
      <c r="CZ4756" s="1">
        <v>0.0</v>
      </c>
      <c r="DA4756" s="1">
        <v>252.888</v>
      </c>
      <c r="DB4756" s="1">
        <v>42.855</v>
      </c>
      <c r="DC4756" s="1">
        <v>-27.961</v>
      </c>
      <c r="DD4756" s="1">
        <v>-3.506</v>
      </c>
      <c r="DE4756" s="1">
        <v>9.033</v>
      </c>
      <c r="DF4756" s="1">
        <v>181.62</v>
      </c>
      <c r="DG4756" s="1">
        <v>3.252</v>
      </c>
      <c r="DH4756" s="1">
        <v>504.5</v>
      </c>
      <c r="DI4756" s="1">
        <v>71.818</v>
      </c>
      <c r="DJ4756" s="1">
        <v>21.369</v>
      </c>
      <c r="DL4756" s="1">
        <v>0.0</v>
      </c>
      <c r="DM4756" s="1">
        <v>0.0</v>
      </c>
      <c r="DN4756" s="1">
        <v>0.0</v>
      </c>
      <c r="DO4756" s="1">
        <v>0.0</v>
      </c>
      <c r="DP4756" s="1">
        <v>0.0</v>
      </c>
      <c r="DQ4756" s="1">
        <v>0.0</v>
      </c>
      <c r="DR4756" s="1">
        <v>0.0</v>
      </c>
      <c r="DT4756" s="1">
        <v>0.0</v>
      </c>
      <c r="DU4756" s="1">
        <v>0.0</v>
      </c>
      <c r="DV4756" s="1">
        <v>0.0</v>
      </c>
      <c r="DW4756" s="1">
        <v>0.0</v>
      </c>
      <c r="DX4756" s="1">
        <v>0.0</v>
      </c>
      <c r="DY4756" s="1">
        <v>0.0</v>
      </c>
      <c r="DZ4756" s="1">
        <v>0.0</v>
      </c>
    </row>
    <row r="4757">
      <c r="A4757" s="1" t="s">
        <v>500</v>
      </c>
      <c r="B4757" s="1">
        <v>1997.0</v>
      </c>
      <c r="C4757" s="1" t="s">
        <v>501</v>
      </c>
      <c r="D4757" s="1">
        <v>1.8248161E7</v>
      </c>
      <c r="E4757" s="1">
        <v>1.06468155392E11</v>
      </c>
      <c r="G4757" s="1">
        <v>0.0</v>
      </c>
      <c r="H4757" s="1">
        <v>0.0</v>
      </c>
      <c r="I4757" s="1">
        <v>0.0</v>
      </c>
      <c r="M4757" s="1">
        <v>0.0</v>
      </c>
      <c r="O4757" s="1">
        <v>-100.0</v>
      </c>
      <c r="P4757" s="1">
        <v>-0.002</v>
      </c>
      <c r="Q4757" s="1">
        <v>0.0</v>
      </c>
      <c r="R4757" s="1">
        <v>0.0</v>
      </c>
      <c r="V4757" s="1">
        <v>0.0</v>
      </c>
      <c r="W4757" s="1">
        <v>0.0</v>
      </c>
      <c r="X4757" s="1">
        <v>0.0</v>
      </c>
      <c r="Z4757" s="1">
        <v>0.0</v>
      </c>
      <c r="AC4757" s="1">
        <v>5.144</v>
      </c>
      <c r="AD4757" s="1">
        <v>13.722</v>
      </c>
      <c r="AE4757" s="1">
        <v>3.217</v>
      </c>
      <c r="AF4757" s="1">
        <v>1.379</v>
      </c>
      <c r="AG4757" s="1">
        <v>2424.007</v>
      </c>
      <c r="AH4757" s="1">
        <v>0.415</v>
      </c>
      <c r="AI4757" s="1">
        <v>2.41</v>
      </c>
      <c r="AJ4757" s="1">
        <v>0.801</v>
      </c>
      <c r="AM4757" s="1">
        <v>1865.4</v>
      </c>
      <c r="AN4757" s="1">
        <v>34.04</v>
      </c>
      <c r="AP4757" s="1">
        <v>78.045</v>
      </c>
      <c r="AR4757" s="1">
        <v>0.0</v>
      </c>
      <c r="AS4757" s="1">
        <v>0.0</v>
      </c>
      <c r="AV4757" s="1">
        <v>0.0</v>
      </c>
      <c r="AX4757" s="1">
        <v>0.0</v>
      </c>
      <c r="AY4757" s="1">
        <v>0.0</v>
      </c>
      <c r="AZ4757" s="1">
        <v>0.0</v>
      </c>
      <c r="BB4757" s="1">
        <v>0.0</v>
      </c>
      <c r="BD4757" s="1">
        <v>6.008</v>
      </c>
      <c r="BE4757" s="1">
        <v>0.543</v>
      </c>
      <c r="BF4757" s="1">
        <v>9.576</v>
      </c>
      <c r="BG4757" s="1">
        <v>188.911</v>
      </c>
      <c r="BH4757" s="1">
        <v>3.447</v>
      </c>
      <c r="BI4757" s="1">
        <v>524.751</v>
      </c>
      <c r="BJ4757" s="1">
        <v>67.016</v>
      </c>
      <c r="BK4757" s="1">
        <v>21.955</v>
      </c>
      <c r="BL4757" s="1">
        <v>6.008</v>
      </c>
      <c r="BM4757" s="1">
        <v>0.543</v>
      </c>
      <c r="BN4757" s="1">
        <v>9.576</v>
      </c>
      <c r="BO4757" s="1">
        <v>188.911</v>
      </c>
      <c r="BP4757" s="1">
        <v>3.447</v>
      </c>
      <c r="BQ4757" s="1">
        <v>524.751</v>
      </c>
      <c r="BR4757" s="1">
        <v>67.016</v>
      </c>
      <c r="BS4757" s="1">
        <v>21.955</v>
      </c>
      <c r="BW4757" s="1">
        <v>0.0</v>
      </c>
      <c r="BX4757" s="1">
        <v>0.0</v>
      </c>
      <c r="BY4757" s="1">
        <v>0.0</v>
      </c>
      <c r="BZ4757" s="1">
        <v>0.0</v>
      </c>
      <c r="CA4757" s="1">
        <v>0.0</v>
      </c>
      <c r="CB4757" s="1">
        <v>0.0</v>
      </c>
      <c r="CC4757" s="1">
        <v>0.0</v>
      </c>
      <c r="CD4757" s="1">
        <v>2.418</v>
      </c>
      <c r="CE4757" s="1">
        <v>0.804</v>
      </c>
      <c r="CF4757" s="1">
        <v>34.04</v>
      </c>
      <c r="CI4757" s="1">
        <v>1865.4</v>
      </c>
      <c r="CK4757" s="1">
        <v>0.0</v>
      </c>
      <c r="CL4757" s="1">
        <v>0.0</v>
      </c>
      <c r="CM4757" s="1">
        <v>0.0</v>
      </c>
      <c r="CO4757" s="1">
        <v>78.045</v>
      </c>
      <c r="CP4757" s="1">
        <v>0.0</v>
      </c>
      <c r="CQ4757" s="1">
        <v>0.0</v>
      </c>
      <c r="CT4757" s="1">
        <v>0.0</v>
      </c>
      <c r="CU4757" s="1">
        <v>0.0</v>
      </c>
      <c r="CW4757" s="1">
        <v>0.0</v>
      </c>
      <c r="CX4757" s="1">
        <v>0.0</v>
      </c>
      <c r="CZ4757" s="1">
        <v>0.0</v>
      </c>
      <c r="DA4757" s="1">
        <v>281.888</v>
      </c>
      <c r="DB4757" s="1">
        <v>44.234</v>
      </c>
      <c r="DC4757" s="1">
        <v>6.008</v>
      </c>
      <c r="DD4757" s="1">
        <v>0.543</v>
      </c>
      <c r="DE4757" s="1">
        <v>9.576</v>
      </c>
      <c r="DF4757" s="1">
        <v>188.911</v>
      </c>
      <c r="DG4757" s="1">
        <v>3.447</v>
      </c>
      <c r="DH4757" s="1">
        <v>524.751</v>
      </c>
      <c r="DI4757" s="1">
        <v>67.016</v>
      </c>
      <c r="DJ4757" s="1">
        <v>21.955</v>
      </c>
      <c r="DL4757" s="1">
        <v>0.0</v>
      </c>
      <c r="DM4757" s="1">
        <v>0.0</v>
      </c>
      <c r="DN4757" s="1">
        <v>0.0</v>
      </c>
      <c r="DO4757" s="1">
        <v>0.0</v>
      </c>
      <c r="DP4757" s="1">
        <v>0.0</v>
      </c>
      <c r="DQ4757" s="1">
        <v>0.0</v>
      </c>
      <c r="DR4757" s="1">
        <v>0.0</v>
      </c>
      <c r="DT4757" s="1">
        <v>0.0</v>
      </c>
      <c r="DU4757" s="1">
        <v>0.0</v>
      </c>
      <c r="DV4757" s="1">
        <v>0.0</v>
      </c>
      <c r="DW4757" s="1">
        <v>0.0</v>
      </c>
      <c r="DX4757" s="1">
        <v>0.0</v>
      </c>
      <c r="DY4757" s="1">
        <v>0.0</v>
      </c>
      <c r="DZ4757" s="1">
        <v>0.0</v>
      </c>
    </row>
    <row r="4758">
      <c r="A4758" s="1" t="s">
        <v>500</v>
      </c>
      <c r="B4758" s="1">
        <v>1998.0</v>
      </c>
      <c r="C4758" s="1" t="s">
        <v>501</v>
      </c>
      <c r="D4758" s="1">
        <v>1.8595959E7</v>
      </c>
      <c r="E4758" s="1">
        <v>1.0403987456E11</v>
      </c>
      <c r="G4758" s="1">
        <v>0.0</v>
      </c>
      <c r="H4758" s="1">
        <v>0.0</v>
      </c>
      <c r="I4758" s="1">
        <v>0.0</v>
      </c>
      <c r="M4758" s="1">
        <v>0.0</v>
      </c>
      <c r="P4758" s="1">
        <v>0.002</v>
      </c>
      <c r="Q4758" s="1">
        <v>0.122</v>
      </c>
      <c r="R4758" s="1">
        <v>0.002</v>
      </c>
      <c r="V4758" s="1">
        <v>0.0</v>
      </c>
      <c r="W4758" s="1">
        <v>0.0</v>
      </c>
      <c r="X4758" s="1">
        <v>0.0</v>
      </c>
      <c r="Z4758" s="1">
        <v>0.005</v>
      </c>
      <c r="AC4758" s="1">
        <v>5.675</v>
      </c>
      <c r="AD4758" s="1">
        <v>14.37</v>
      </c>
      <c r="AE4758" s="1">
        <v>6.606</v>
      </c>
      <c r="AF4758" s="1">
        <v>2.922</v>
      </c>
      <c r="AG4758" s="1">
        <v>2535.799</v>
      </c>
      <c r="AH4758" s="1">
        <v>0.453</v>
      </c>
      <c r="AI4758" s="1">
        <v>4.521</v>
      </c>
      <c r="AJ4758" s="1">
        <v>1.539</v>
      </c>
      <c r="AM4758" s="1">
        <v>1913.273</v>
      </c>
      <c r="AN4758" s="1">
        <v>35.579</v>
      </c>
      <c r="AP4758" s="1">
        <v>76.59</v>
      </c>
      <c r="AR4758" s="1">
        <v>0.0</v>
      </c>
      <c r="AS4758" s="1">
        <v>0.0</v>
      </c>
      <c r="AV4758" s="1">
        <v>0.0</v>
      </c>
      <c r="AX4758" s="1">
        <v>0.0</v>
      </c>
      <c r="AY4758" s="1">
        <v>0.0</v>
      </c>
      <c r="AZ4758" s="1">
        <v>0.0</v>
      </c>
      <c r="BB4758" s="1">
        <v>0.0</v>
      </c>
      <c r="BD4758" s="1">
        <v>13.567</v>
      </c>
      <c r="BE4758" s="1">
        <v>1.299</v>
      </c>
      <c r="BF4758" s="1">
        <v>10.875</v>
      </c>
      <c r="BG4758" s="1">
        <v>210.527</v>
      </c>
      <c r="BH4758" s="1">
        <v>3.915</v>
      </c>
      <c r="BI4758" s="1">
        <v>584.797</v>
      </c>
      <c r="BJ4758" s="1">
        <v>68.981</v>
      </c>
      <c r="BK4758" s="1">
        <v>23.41</v>
      </c>
      <c r="BL4758" s="1">
        <v>13.567</v>
      </c>
      <c r="BM4758" s="1">
        <v>1.299</v>
      </c>
      <c r="BN4758" s="1">
        <v>10.875</v>
      </c>
      <c r="BO4758" s="1">
        <v>210.527</v>
      </c>
      <c r="BP4758" s="1">
        <v>3.915</v>
      </c>
      <c r="BQ4758" s="1">
        <v>584.797</v>
      </c>
      <c r="BR4758" s="1">
        <v>68.981</v>
      </c>
      <c r="BS4758" s="1">
        <v>23.41</v>
      </c>
      <c r="BW4758" s="1">
        <v>0.0</v>
      </c>
      <c r="BX4758" s="1">
        <v>0.0</v>
      </c>
      <c r="BY4758" s="1">
        <v>0.0</v>
      </c>
      <c r="BZ4758" s="1">
        <v>0.0</v>
      </c>
      <c r="CA4758" s="1">
        <v>0.0</v>
      </c>
      <c r="CB4758" s="1">
        <v>0.0</v>
      </c>
      <c r="CC4758" s="1">
        <v>0.0</v>
      </c>
      <c r="CD4758" s="1">
        <v>4.515</v>
      </c>
      <c r="CE4758" s="1">
        <v>1.537</v>
      </c>
      <c r="CF4758" s="1">
        <v>35.577</v>
      </c>
      <c r="CI4758" s="1">
        <v>1913.151</v>
      </c>
      <c r="CK4758" s="1">
        <v>0.0</v>
      </c>
      <c r="CL4758" s="1">
        <v>0.0</v>
      </c>
      <c r="CM4758" s="1">
        <v>0.0</v>
      </c>
      <c r="CO4758" s="1">
        <v>76.585</v>
      </c>
      <c r="CP4758" s="1">
        <v>0.0</v>
      </c>
      <c r="CQ4758" s="1">
        <v>0.0</v>
      </c>
      <c r="CT4758" s="1">
        <v>0.0</v>
      </c>
      <c r="CU4758" s="1">
        <v>0.0</v>
      </c>
      <c r="CW4758" s="1">
        <v>0.0</v>
      </c>
      <c r="CX4758" s="1">
        <v>0.0</v>
      </c>
      <c r="CZ4758" s="1">
        <v>0.0</v>
      </c>
      <c r="DA4758" s="1">
        <v>305.195</v>
      </c>
      <c r="DB4758" s="1">
        <v>47.156</v>
      </c>
      <c r="DC4758" s="1">
        <v>13.567</v>
      </c>
      <c r="DD4758" s="1">
        <v>1.299</v>
      </c>
      <c r="DE4758" s="1">
        <v>10.875</v>
      </c>
      <c r="DF4758" s="1">
        <v>210.527</v>
      </c>
      <c r="DG4758" s="1">
        <v>3.915</v>
      </c>
      <c r="DH4758" s="1">
        <v>584.797</v>
      </c>
      <c r="DI4758" s="1">
        <v>68.981</v>
      </c>
      <c r="DJ4758" s="1">
        <v>23.41</v>
      </c>
      <c r="DL4758" s="1">
        <v>0.0</v>
      </c>
      <c r="DM4758" s="1">
        <v>0.0</v>
      </c>
      <c r="DN4758" s="1">
        <v>0.0</v>
      </c>
      <c r="DO4758" s="1">
        <v>0.0</v>
      </c>
      <c r="DP4758" s="1">
        <v>0.0</v>
      </c>
      <c r="DQ4758" s="1">
        <v>0.0</v>
      </c>
      <c r="DR4758" s="1">
        <v>0.0</v>
      </c>
      <c r="DT4758" s="1">
        <v>0.0</v>
      </c>
      <c r="DU4758" s="1">
        <v>0.0</v>
      </c>
      <c r="DV4758" s="1">
        <v>0.0</v>
      </c>
      <c r="DW4758" s="1">
        <v>0.0</v>
      </c>
      <c r="DX4758" s="1">
        <v>0.0</v>
      </c>
      <c r="DY4758" s="1">
        <v>0.0</v>
      </c>
      <c r="DZ4758" s="1">
        <v>0.0</v>
      </c>
    </row>
    <row r="4759">
      <c r="A4759" s="1" t="s">
        <v>500</v>
      </c>
      <c r="B4759" s="1">
        <v>1999.0</v>
      </c>
      <c r="C4759" s="1" t="s">
        <v>501</v>
      </c>
      <c r="D4759" s="1">
        <v>1.8944689E7</v>
      </c>
      <c r="E4759" s="1">
        <v>1.06224336896E11</v>
      </c>
      <c r="G4759" s="1">
        <v>0.0</v>
      </c>
      <c r="H4759" s="1">
        <v>0.0</v>
      </c>
      <c r="I4759" s="1">
        <v>0.0</v>
      </c>
      <c r="M4759" s="1">
        <v>0.0</v>
      </c>
      <c r="O4759" s="1">
        <v>-100.0</v>
      </c>
      <c r="P4759" s="1">
        <v>-0.002</v>
      </c>
      <c r="Q4759" s="1">
        <v>0.0</v>
      </c>
      <c r="R4759" s="1">
        <v>0.0</v>
      </c>
      <c r="V4759" s="1">
        <v>0.0</v>
      </c>
      <c r="W4759" s="1">
        <v>0.0</v>
      </c>
      <c r="X4759" s="1">
        <v>0.0</v>
      </c>
      <c r="Z4759" s="1">
        <v>0.0</v>
      </c>
      <c r="AC4759" s="1">
        <v>6.281</v>
      </c>
      <c r="AD4759" s="1">
        <v>14.765</v>
      </c>
      <c r="AE4759" s="1">
        <v>7.557</v>
      </c>
      <c r="AF4759" s="1">
        <v>3.564</v>
      </c>
      <c r="AG4759" s="1">
        <v>2677.229</v>
      </c>
      <c r="AH4759" s="1">
        <v>0.477</v>
      </c>
      <c r="AI4759" s="1">
        <v>7.805</v>
      </c>
      <c r="AJ4759" s="1">
        <v>2.777</v>
      </c>
      <c r="AM4759" s="1">
        <v>2024.638</v>
      </c>
      <c r="AN4759" s="1">
        <v>38.356</v>
      </c>
      <c r="AP4759" s="1">
        <v>76.758</v>
      </c>
      <c r="AR4759" s="1">
        <v>0.0</v>
      </c>
      <c r="AS4759" s="1">
        <v>0.0</v>
      </c>
      <c r="AV4759" s="1">
        <v>0.0</v>
      </c>
      <c r="AX4759" s="1">
        <v>0.0</v>
      </c>
      <c r="AY4759" s="1">
        <v>0.0</v>
      </c>
      <c r="AZ4759" s="1">
        <v>0.0</v>
      </c>
      <c r="BB4759" s="1">
        <v>0.0</v>
      </c>
      <c r="BD4759" s="1">
        <v>6.706</v>
      </c>
      <c r="BE4759" s="1">
        <v>0.729</v>
      </c>
      <c r="BF4759" s="1">
        <v>11.604</v>
      </c>
      <c r="BG4759" s="1">
        <v>220.51</v>
      </c>
      <c r="BH4759" s="1">
        <v>4.177</v>
      </c>
      <c r="BI4759" s="1">
        <v>612.528</v>
      </c>
      <c r="BJ4759" s="1">
        <v>66.513</v>
      </c>
      <c r="BK4759" s="1">
        <v>23.222</v>
      </c>
      <c r="BL4759" s="1">
        <v>6.796</v>
      </c>
      <c r="BM4759" s="1">
        <v>0.739</v>
      </c>
      <c r="BN4759" s="1">
        <v>11.614</v>
      </c>
      <c r="BO4759" s="1">
        <v>220.695</v>
      </c>
      <c r="BP4759" s="1">
        <v>4.181</v>
      </c>
      <c r="BQ4759" s="1">
        <v>613.041</v>
      </c>
      <c r="BR4759" s="1">
        <v>66.568</v>
      </c>
      <c r="BS4759" s="1">
        <v>23.242</v>
      </c>
      <c r="BW4759" s="1">
        <v>0.0</v>
      </c>
      <c r="BX4759" s="1">
        <v>0.0</v>
      </c>
      <c r="BY4759" s="1">
        <v>0.0</v>
      </c>
      <c r="BZ4759" s="1">
        <v>0.0</v>
      </c>
      <c r="CA4759" s="1">
        <v>0.0</v>
      </c>
      <c r="CB4759" s="1">
        <v>0.0</v>
      </c>
      <c r="CC4759" s="1">
        <v>0.0</v>
      </c>
      <c r="CD4759" s="1">
        <v>7.812</v>
      </c>
      <c r="CE4759" s="1">
        <v>2.779</v>
      </c>
      <c r="CF4759" s="1">
        <v>38.356</v>
      </c>
      <c r="CI4759" s="1">
        <v>2024.638</v>
      </c>
      <c r="CK4759" s="1">
        <v>0.0</v>
      </c>
      <c r="CL4759" s="1">
        <v>0.0</v>
      </c>
      <c r="CM4759" s="1">
        <v>0.0</v>
      </c>
      <c r="CO4759" s="1">
        <v>76.758</v>
      </c>
      <c r="CP4759" s="1">
        <v>0.0</v>
      </c>
      <c r="CQ4759" s="1">
        <v>0.0</v>
      </c>
      <c r="CT4759" s="1">
        <v>0.0</v>
      </c>
      <c r="CU4759" s="1">
        <v>0.0</v>
      </c>
      <c r="CW4759" s="1">
        <v>0.0</v>
      </c>
      <c r="CX4759" s="1">
        <v>0.0</v>
      </c>
      <c r="CZ4759" s="1">
        <v>0.0</v>
      </c>
      <c r="DA4759" s="1">
        <v>331.531</v>
      </c>
      <c r="DB4759" s="1">
        <v>50.719</v>
      </c>
      <c r="DC4759" s="1">
        <v>6.796</v>
      </c>
      <c r="DD4759" s="1">
        <v>0.739</v>
      </c>
      <c r="DE4759" s="1">
        <v>11.614</v>
      </c>
      <c r="DF4759" s="1">
        <v>220.695</v>
      </c>
      <c r="DG4759" s="1">
        <v>4.181</v>
      </c>
      <c r="DH4759" s="1">
        <v>613.041</v>
      </c>
      <c r="DI4759" s="1">
        <v>66.568</v>
      </c>
      <c r="DJ4759" s="1">
        <v>23.242</v>
      </c>
      <c r="DL4759" s="1">
        <v>0.0</v>
      </c>
      <c r="DM4759" s="1">
        <v>0.0</v>
      </c>
      <c r="DN4759" s="1">
        <v>0.0</v>
      </c>
      <c r="DO4759" s="1">
        <v>0.0</v>
      </c>
      <c r="DP4759" s="1">
        <v>0.0</v>
      </c>
      <c r="DQ4759" s="1">
        <v>0.0</v>
      </c>
      <c r="DR4759" s="1">
        <v>0.0</v>
      </c>
      <c r="DT4759" s="1">
        <v>0.01</v>
      </c>
      <c r="DU4759" s="1">
        <v>0.01</v>
      </c>
      <c r="DV4759" s="1">
        <v>0.185</v>
      </c>
      <c r="DW4759" s="1">
        <v>0.004</v>
      </c>
      <c r="DX4759" s="1">
        <v>0.513</v>
      </c>
      <c r="DY4759" s="1">
        <v>0.056</v>
      </c>
      <c r="DZ4759" s="1">
        <v>0.019</v>
      </c>
    </row>
    <row r="4760">
      <c r="A4760" s="1" t="s">
        <v>500</v>
      </c>
      <c r="B4760" s="1">
        <v>2000.0</v>
      </c>
      <c r="C4760" s="1" t="s">
        <v>501</v>
      </c>
      <c r="D4760" s="1">
        <v>1.9293012E7</v>
      </c>
      <c r="E4760" s="1">
        <v>1.14541756416E11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0.0</v>
      </c>
      <c r="M4760" s="1">
        <v>0.0</v>
      </c>
      <c r="N4760" s="1">
        <v>358.407</v>
      </c>
      <c r="P4760" s="1">
        <v>0.004</v>
      </c>
      <c r="Q4760" s="1">
        <v>0.205</v>
      </c>
      <c r="R4760" s="1">
        <v>0.004</v>
      </c>
      <c r="V4760" s="1">
        <v>0.0</v>
      </c>
      <c r="W4760" s="1">
        <v>0.0</v>
      </c>
      <c r="X4760" s="1">
        <v>0.0</v>
      </c>
      <c r="Z4760" s="1">
        <v>0.007</v>
      </c>
      <c r="AA4760" s="1">
        <v>6.78</v>
      </c>
      <c r="AB4760" s="1">
        <v>351.423</v>
      </c>
      <c r="AC4760" s="1">
        <v>6.78</v>
      </c>
      <c r="AD4760" s="1">
        <v>14.343</v>
      </c>
      <c r="AE4760" s="1">
        <v>5.574</v>
      </c>
      <c r="AF4760" s="1">
        <v>2.827</v>
      </c>
      <c r="AG4760" s="1">
        <v>2775.441</v>
      </c>
      <c r="AH4760" s="1">
        <v>0.467</v>
      </c>
      <c r="AI4760" s="1">
        <v>14.872</v>
      </c>
      <c r="AJ4760" s="1">
        <v>5.704</v>
      </c>
      <c r="AK4760" s="1">
        <v>185.041</v>
      </c>
      <c r="AL4760" s="1">
        <v>3.57</v>
      </c>
      <c r="AM4760" s="1">
        <v>2283.753</v>
      </c>
      <c r="AN4760" s="1">
        <v>44.06</v>
      </c>
      <c r="AO4760" s="1">
        <v>52.655</v>
      </c>
      <c r="AP4760" s="1">
        <v>83.177</v>
      </c>
      <c r="AR4760" s="1">
        <v>0.0</v>
      </c>
      <c r="AS4760" s="1">
        <v>0.0</v>
      </c>
      <c r="AV4760" s="1">
        <v>0.0</v>
      </c>
      <c r="AX4760" s="1">
        <v>0.0</v>
      </c>
      <c r="AY4760" s="1">
        <v>0.0</v>
      </c>
      <c r="AZ4760" s="1">
        <v>0.0</v>
      </c>
      <c r="BB4760" s="1">
        <v>0.0</v>
      </c>
      <c r="BC4760" s="1">
        <v>2.43</v>
      </c>
      <c r="BD4760" s="1">
        <v>-23.298</v>
      </c>
      <c r="BE4760" s="1">
        <v>-2.704</v>
      </c>
      <c r="BF4760" s="1">
        <v>8.901</v>
      </c>
      <c r="BG4760" s="1">
        <v>166.381</v>
      </c>
      <c r="BH4760" s="1">
        <v>3.21</v>
      </c>
      <c r="BI4760" s="1">
        <v>461.337</v>
      </c>
      <c r="BJ4760" s="1">
        <v>47.345</v>
      </c>
      <c r="BK4760" s="1">
        <v>16.803</v>
      </c>
      <c r="BL4760" s="1">
        <v>-23.271</v>
      </c>
      <c r="BM4760" s="1">
        <v>-2.703</v>
      </c>
      <c r="BN4760" s="1">
        <v>8.911</v>
      </c>
      <c r="BO4760" s="1">
        <v>166.381</v>
      </c>
      <c r="BP4760" s="1">
        <v>3.21</v>
      </c>
      <c r="BQ4760" s="1">
        <v>461.889</v>
      </c>
      <c r="BR4760" s="1">
        <v>47.345</v>
      </c>
      <c r="BS4760" s="1">
        <v>16.823</v>
      </c>
      <c r="BT4760" s="1">
        <v>0.0</v>
      </c>
      <c r="BU4760" s="1">
        <v>0.0</v>
      </c>
      <c r="BW4760" s="1">
        <v>0.0</v>
      </c>
      <c r="BX4760" s="1">
        <v>0.0</v>
      </c>
      <c r="BY4760" s="1">
        <v>0.0</v>
      </c>
      <c r="BZ4760" s="1">
        <v>0.0</v>
      </c>
      <c r="CA4760" s="1">
        <v>0.0</v>
      </c>
      <c r="CB4760" s="1">
        <v>0.0</v>
      </c>
      <c r="CC4760" s="1">
        <v>0.0</v>
      </c>
      <c r="CD4760" s="1">
        <v>14.862</v>
      </c>
      <c r="CE4760" s="1">
        <v>5.7</v>
      </c>
      <c r="CF4760" s="1">
        <v>44.057</v>
      </c>
      <c r="CG4760" s="1">
        <v>185.041</v>
      </c>
      <c r="CH4760" s="1">
        <v>3.57</v>
      </c>
      <c r="CI4760" s="1">
        <v>2283.548</v>
      </c>
      <c r="CK4760" s="1">
        <v>0.0</v>
      </c>
      <c r="CL4760" s="1">
        <v>0.0</v>
      </c>
      <c r="CM4760" s="1">
        <v>0.0</v>
      </c>
      <c r="CN4760" s="1">
        <v>52.655</v>
      </c>
      <c r="CO4760" s="1">
        <v>83.17</v>
      </c>
      <c r="CP4760" s="1">
        <v>0.0</v>
      </c>
      <c r="CQ4760" s="1">
        <v>0.0</v>
      </c>
      <c r="CT4760" s="1">
        <v>0.0</v>
      </c>
      <c r="CU4760" s="1">
        <v>0.0</v>
      </c>
      <c r="CW4760" s="1">
        <v>0.0</v>
      </c>
      <c r="CX4760" s="1">
        <v>0.0</v>
      </c>
      <c r="CZ4760" s="1">
        <v>0.0</v>
      </c>
      <c r="DA4760" s="1">
        <v>351.423</v>
      </c>
      <c r="DB4760" s="1">
        <v>53.547</v>
      </c>
      <c r="DC4760" s="1">
        <v>-23.271</v>
      </c>
      <c r="DD4760" s="1">
        <v>-2.703</v>
      </c>
      <c r="DE4760" s="1">
        <v>8.911</v>
      </c>
      <c r="DF4760" s="1">
        <v>166.381</v>
      </c>
      <c r="DG4760" s="1">
        <v>3.21</v>
      </c>
      <c r="DH4760" s="1">
        <v>461.889</v>
      </c>
      <c r="DI4760" s="1">
        <v>47.345</v>
      </c>
      <c r="DJ4760" s="1">
        <v>16.823</v>
      </c>
      <c r="DL4760" s="1">
        <v>0.001</v>
      </c>
      <c r="DM4760" s="1">
        <v>0.001</v>
      </c>
      <c r="DN4760" s="1">
        <v>0.0</v>
      </c>
      <c r="DO4760" s="1">
        <v>0.0</v>
      </c>
      <c r="DP4760" s="1">
        <v>0.062</v>
      </c>
      <c r="DQ4760" s="1">
        <v>0.0</v>
      </c>
      <c r="DR4760" s="1">
        <v>0.002</v>
      </c>
      <c r="DS4760" s="1">
        <v>-2.857</v>
      </c>
      <c r="DT4760" s="1">
        <v>0.0</v>
      </c>
      <c r="DU4760" s="1">
        <v>0.009</v>
      </c>
      <c r="DV4760" s="1">
        <v>0.0</v>
      </c>
      <c r="DW4760" s="1">
        <v>0.0</v>
      </c>
      <c r="DX4760" s="1">
        <v>0.49</v>
      </c>
      <c r="DY4760" s="1">
        <v>0.0</v>
      </c>
      <c r="DZ4760" s="1">
        <v>0.018</v>
      </c>
    </row>
    <row r="4761">
      <c r="A4761" s="1" t="s">
        <v>500</v>
      </c>
      <c r="B4761" s="1">
        <v>2001.0</v>
      </c>
      <c r="C4761" s="1" t="s">
        <v>501</v>
      </c>
      <c r="D4761" s="1">
        <v>1.9600303E7</v>
      </c>
      <c r="E4761" s="1">
        <v>1.11509561344E11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0.0</v>
      </c>
      <c r="M4761" s="1">
        <v>0.0</v>
      </c>
      <c r="N4761" s="1">
        <v>361.319</v>
      </c>
      <c r="O4761" s="1">
        <v>-74.074</v>
      </c>
      <c r="P4761" s="1">
        <v>-0.003</v>
      </c>
      <c r="Q4761" s="1">
        <v>0.052</v>
      </c>
      <c r="R4761" s="1">
        <v>0.001</v>
      </c>
      <c r="V4761" s="1">
        <v>0.0</v>
      </c>
      <c r="W4761" s="1">
        <v>0.0</v>
      </c>
      <c r="X4761" s="1">
        <v>0.0</v>
      </c>
      <c r="Z4761" s="1">
        <v>0.002</v>
      </c>
      <c r="AA4761" s="1">
        <v>6.67</v>
      </c>
      <c r="AB4761" s="1">
        <v>340.301</v>
      </c>
      <c r="AC4761" s="1">
        <v>6.67</v>
      </c>
      <c r="AD4761" s="1">
        <v>14.506</v>
      </c>
      <c r="AE4761" s="1">
        <v>-2.827</v>
      </c>
      <c r="AF4761" s="1">
        <v>-1.514</v>
      </c>
      <c r="AG4761" s="1">
        <v>2654.702</v>
      </c>
      <c r="AH4761" s="1">
        <v>0.467</v>
      </c>
      <c r="AI4761" s="1">
        <v>-2.724</v>
      </c>
      <c r="AJ4761" s="1">
        <v>-1.2</v>
      </c>
      <c r="AK4761" s="1">
        <v>181.12</v>
      </c>
      <c r="AL4761" s="1">
        <v>3.55</v>
      </c>
      <c r="AM4761" s="1">
        <v>2186.724</v>
      </c>
      <c r="AN4761" s="1">
        <v>42.86</v>
      </c>
      <c r="AO4761" s="1">
        <v>53.223</v>
      </c>
      <c r="AP4761" s="1">
        <v>83.248</v>
      </c>
      <c r="AR4761" s="1">
        <v>0.0</v>
      </c>
      <c r="AS4761" s="1">
        <v>0.0</v>
      </c>
      <c r="AV4761" s="1">
        <v>0.0</v>
      </c>
      <c r="AX4761" s="1">
        <v>0.0</v>
      </c>
      <c r="AY4761" s="1">
        <v>0.0</v>
      </c>
      <c r="AZ4761" s="1">
        <v>0.0</v>
      </c>
      <c r="BB4761" s="1">
        <v>0.0</v>
      </c>
      <c r="BC4761" s="1">
        <v>2.41</v>
      </c>
      <c r="BD4761" s="1">
        <v>-2.695</v>
      </c>
      <c r="BE4761" s="1">
        <v>-0.288</v>
      </c>
      <c r="BF4761" s="1">
        <v>8.613</v>
      </c>
      <c r="BG4761" s="1">
        <v>159.181</v>
      </c>
      <c r="BH4761" s="1">
        <v>3.12</v>
      </c>
      <c r="BI4761" s="1">
        <v>439.423</v>
      </c>
      <c r="BJ4761" s="1">
        <v>46.777</v>
      </c>
      <c r="BK4761" s="1">
        <v>16.729</v>
      </c>
      <c r="BL4761" s="1">
        <v>-2.674</v>
      </c>
      <c r="BM4761" s="1">
        <v>-0.286</v>
      </c>
      <c r="BN4761" s="1">
        <v>8.625</v>
      </c>
      <c r="BO4761" s="1">
        <v>159.181</v>
      </c>
      <c r="BP4761" s="1">
        <v>3.12</v>
      </c>
      <c r="BQ4761" s="1">
        <v>440.044</v>
      </c>
      <c r="BR4761" s="1">
        <v>46.777</v>
      </c>
      <c r="BS4761" s="1">
        <v>16.752</v>
      </c>
      <c r="BT4761" s="1">
        <v>0.0</v>
      </c>
      <c r="BU4761" s="1">
        <v>0.0</v>
      </c>
      <c r="BW4761" s="1">
        <v>0.0</v>
      </c>
      <c r="BX4761" s="1">
        <v>0.0</v>
      </c>
      <c r="BY4761" s="1">
        <v>0.0</v>
      </c>
      <c r="BZ4761" s="1">
        <v>0.0</v>
      </c>
      <c r="CA4761" s="1">
        <v>0.0</v>
      </c>
      <c r="CB4761" s="1">
        <v>0.0</v>
      </c>
      <c r="CC4761" s="1">
        <v>0.0</v>
      </c>
      <c r="CD4761" s="1">
        <v>-2.717</v>
      </c>
      <c r="CE4761" s="1">
        <v>-1.197</v>
      </c>
      <c r="CF4761" s="1">
        <v>42.859</v>
      </c>
      <c r="CG4761" s="1">
        <v>181.12</v>
      </c>
      <c r="CH4761" s="1">
        <v>3.55</v>
      </c>
      <c r="CI4761" s="1">
        <v>2186.672</v>
      </c>
      <c r="CK4761" s="1">
        <v>0.0</v>
      </c>
      <c r="CL4761" s="1">
        <v>0.0</v>
      </c>
      <c r="CM4761" s="1">
        <v>0.0</v>
      </c>
      <c r="CN4761" s="1">
        <v>53.223</v>
      </c>
      <c r="CO4761" s="1">
        <v>83.246</v>
      </c>
      <c r="CP4761" s="1">
        <v>0.0</v>
      </c>
      <c r="CQ4761" s="1">
        <v>0.0</v>
      </c>
      <c r="CT4761" s="1">
        <v>0.0</v>
      </c>
      <c r="CU4761" s="1">
        <v>0.0</v>
      </c>
      <c r="CW4761" s="1">
        <v>0.0</v>
      </c>
      <c r="CX4761" s="1">
        <v>0.0</v>
      </c>
      <c r="CZ4761" s="1">
        <v>0.0</v>
      </c>
      <c r="DA4761" s="1">
        <v>340.301</v>
      </c>
      <c r="DB4761" s="1">
        <v>52.033</v>
      </c>
      <c r="DC4761" s="1">
        <v>-2.674</v>
      </c>
      <c r="DD4761" s="1">
        <v>-0.286</v>
      </c>
      <c r="DE4761" s="1">
        <v>8.625</v>
      </c>
      <c r="DF4761" s="1">
        <v>159.181</v>
      </c>
      <c r="DG4761" s="1">
        <v>3.12</v>
      </c>
      <c r="DH4761" s="1">
        <v>440.044</v>
      </c>
      <c r="DI4761" s="1">
        <v>46.777</v>
      </c>
      <c r="DJ4761" s="1">
        <v>16.752</v>
      </c>
      <c r="DK4761" s="1">
        <v>109.05</v>
      </c>
      <c r="DL4761" s="1">
        <v>0.001</v>
      </c>
      <c r="DM4761" s="1">
        <v>0.002</v>
      </c>
      <c r="DN4761" s="1">
        <v>0.0</v>
      </c>
      <c r="DO4761" s="1">
        <v>0.0</v>
      </c>
      <c r="DP4761" s="1">
        <v>0.127</v>
      </c>
      <c r="DQ4761" s="1">
        <v>0.0</v>
      </c>
      <c r="DR4761" s="1">
        <v>0.005</v>
      </c>
      <c r="DS4761" s="1">
        <v>2.941</v>
      </c>
      <c r="DT4761" s="1">
        <v>0.0</v>
      </c>
      <c r="DU4761" s="1">
        <v>0.01</v>
      </c>
      <c r="DV4761" s="1">
        <v>0.0</v>
      </c>
      <c r="DW4761" s="1">
        <v>0.0</v>
      </c>
      <c r="DX4761" s="1">
        <v>0.493</v>
      </c>
      <c r="DY4761" s="1">
        <v>0.0</v>
      </c>
      <c r="DZ4761" s="1">
        <v>0.019</v>
      </c>
    </row>
    <row r="4762">
      <c r="A4762" s="1" t="s">
        <v>500</v>
      </c>
      <c r="B4762" s="1">
        <v>2002.0</v>
      </c>
      <c r="C4762" s="1" t="s">
        <v>501</v>
      </c>
      <c r="D4762" s="1">
        <v>1.9805697E7</v>
      </c>
      <c r="E4762" s="1">
        <v>1.14770993152E11</v>
      </c>
      <c r="G4762" s="1">
        <v>0.0</v>
      </c>
      <c r="H4762" s="1">
        <v>0.0</v>
      </c>
      <c r="I4762" s="1">
        <v>0.0</v>
      </c>
      <c r="M4762" s="1">
        <v>0.0</v>
      </c>
      <c r="N4762" s="1">
        <v>410.663</v>
      </c>
      <c r="O4762" s="1">
        <v>12235.714</v>
      </c>
      <c r="P4762" s="1">
        <v>0.126</v>
      </c>
      <c r="Q4762" s="1">
        <v>6.389</v>
      </c>
      <c r="R4762" s="1">
        <v>0.127</v>
      </c>
      <c r="V4762" s="1">
        <v>0.0</v>
      </c>
      <c r="W4762" s="1">
        <v>0.0</v>
      </c>
      <c r="X4762" s="1">
        <v>0.0</v>
      </c>
      <c r="Z4762" s="1">
        <v>0.239</v>
      </c>
      <c r="AA4762" s="1">
        <v>6.94</v>
      </c>
      <c r="AB4762" s="1">
        <v>350.404</v>
      </c>
      <c r="AC4762" s="1">
        <v>6.94</v>
      </c>
      <c r="AD4762" s="1">
        <v>14.365</v>
      </c>
      <c r="AE4762" s="1">
        <v>2.837</v>
      </c>
      <c r="AF4762" s="1">
        <v>1.476</v>
      </c>
      <c r="AG4762" s="1">
        <v>2701.704</v>
      </c>
      <c r="AH4762" s="1">
        <v>0.466</v>
      </c>
      <c r="AI4762" s="1">
        <v>6.42</v>
      </c>
      <c r="AJ4762" s="1">
        <v>2.752</v>
      </c>
      <c r="AK4762" s="1">
        <v>214.08</v>
      </c>
      <c r="AL4762" s="1">
        <v>4.24</v>
      </c>
      <c r="AM4762" s="1">
        <v>2302.983</v>
      </c>
      <c r="AN4762" s="1">
        <v>45.612</v>
      </c>
      <c r="AO4762" s="1">
        <v>61.095</v>
      </c>
      <c r="AP4762" s="1">
        <v>86.021</v>
      </c>
      <c r="AR4762" s="1">
        <v>0.0</v>
      </c>
      <c r="AS4762" s="1">
        <v>0.0</v>
      </c>
      <c r="AV4762" s="1">
        <v>0.0</v>
      </c>
      <c r="AX4762" s="1">
        <v>0.0</v>
      </c>
      <c r="AY4762" s="1">
        <v>0.0</v>
      </c>
      <c r="AZ4762" s="1">
        <v>0.0</v>
      </c>
      <c r="BB4762" s="1">
        <v>0.0</v>
      </c>
      <c r="BC4762" s="1">
        <v>2.85</v>
      </c>
      <c r="BD4762" s="1">
        <v>-13.388</v>
      </c>
      <c r="BE4762" s="1">
        <v>-1.214</v>
      </c>
      <c r="BF4762" s="1">
        <v>7.398</v>
      </c>
      <c r="BG4762" s="1">
        <v>136.324</v>
      </c>
      <c r="BH4762" s="1">
        <v>2.7</v>
      </c>
      <c r="BI4762" s="1">
        <v>373.548</v>
      </c>
      <c r="BJ4762" s="1">
        <v>38.905</v>
      </c>
      <c r="BK4762" s="1">
        <v>13.953</v>
      </c>
      <c r="BL4762" s="1">
        <v>-13.347</v>
      </c>
      <c r="BM4762" s="1">
        <v>-1.213</v>
      </c>
      <c r="BN4762" s="1">
        <v>7.412</v>
      </c>
      <c r="BO4762" s="1">
        <v>136.324</v>
      </c>
      <c r="BP4762" s="1">
        <v>2.7</v>
      </c>
      <c r="BQ4762" s="1">
        <v>374.255</v>
      </c>
      <c r="BR4762" s="1">
        <v>38.905</v>
      </c>
      <c r="BS4762" s="1">
        <v>13.979</v>
      </c>
      <c r="BT4762" s="1">
        <v>0.0</v>
      </c>
      <c r="BU4762" s="1">
        <v>0.0</v>
      </c>
      <c r="BW4762" s="1">
        <v>0.0</v>
      </c>
      <c r="BX4762" s="1">
        <v>0.0</v>
      </c>
      <c r="BY4762" s="1">
        <v>0.0</v>
      </c>
      <c r="BZ4762" s="1">
        <v>0.0</v>
      </c>
      <c r="CA4762" s="1">
        <v>0.0</v>
      </c>
      <c r="CB4762" s="1">
        <v>0.0</v>
      </c>
      <c r="CC4762" s="1">
        <v>0.0</v>
      </c>
      <c r="CD4762" s="1">
        <v>6.127</v>
      </c>
      <c r="CE4762" s="1">
        <v>2.626</v>
      </c>
      <c r="CF4762" s="1">
        <v>45.486</v>
      </c>
      <c r="CG4762" s="1">
        <v>214.08</v>
      </c>
      <c r="CH4762" s="1">
        <v>4.24</v>
      </c>
      <c r="CI4762" s="1">
        <v>2296.594</v>
      </c>
      <c r="CK4762" s="1">
        <v>0.0</v>
      </c>
      <c r="CL4762" s="1">
        <v>0.0</v>
      </c>
      <c r="CM4762" s="1">
        <v>0.0</v>
      </c>
      <c r="CN4762" s="1">
        <v>61.095</v>
      </c>
      <c r="CO4762" s="1">
        <v>85.782</v>
      </c>
      <c r="CP4762" s="1">
        <v>0.0</v>
      </c>
      <c r="CQ4762" s="1">
        <v>0.0</v>
      </c>
      <c r="CT4762" s="1">
        <v>0.0</v>
      </c>
      <c r="CU4762" s="1">
        <v>0.0</v>
      </c>
      <c r="CW4762" s="1">
        <v>0.0</v>
      </c>
      <c r="CX4762" s="1">
        <v>0.0</v>
      </c>
      <c r="CZ4762" s="1">
        <v>0.0</v>
      </c>
      <c r="DA4762" s="1">
        <v>350.404</v>
      </c>
      <c r="DB4762" s="1">
        <v>53.509</v>
      </c>
      <c r="DC4762" s="1">
        <v>-13.347</v>
      </c>
      <c r="DD4762" s="1">
        <v>-1.213</v>
      </c>
      <c r="DE4762" s="1">
        <v>7.412</v>
      </c>
      <c r="DF4762" s="1">
        <v>136.324</v>
      </c>
      <c r="DG4762" s="1">
        <v>2.7</v>
      </c>
      <c r="DH4762" s="1">
        <v>374.255</v>
      </c>
      <c r="DI4762" s="1">
        <v>38.905</v>
      </c>
      <c r="DJ4762" s="1">
        <v>13.979</v>
      </c>
      <c r="DK4762" s="1">
        <v>66.218</v>
      </c>
      <c r="DL4762" s="1">
        <v>0.002</v>
      </c>
      <c r="DM4762" s="1">
        <v>0.004</v>
      </c>
      <c r="DN4762" s="1">
        <v>0.0</v>
      </c>
      <c r="DO4762" s="1">
        <v>0.0</v>
      </c>
      <c r="DP4762" s="1">
        <v>0.208</v>
      </c>
      <c r="DQ4762" s="1">
        <v>0.0</v>
      </c>
      <c r="DR4762" s="1">
        <v>0.008</v>
      </c>
      <c r="DS4762" s="1">
        <v>3.021</v>
      </c>
      <c r="DT4762" s="1">
        <v>0.0</v>
      </c>
      <c r="DU4762" s="1">
        <v>0.01</v>
      </c>
      <c r="DV4762" s="1">
        <v>0.0</v>
      </c>
      <c r="DW4762" s="1">
        <v>0.0</v>
      </c>
      <c r="DX4762" s="1">
        <v>0.499</v>
      </c>
      <c r="DY4762" s="1">
        <v>0.0</v>
      </c>
      <c r="DZ4762" s="1">
        <v>0.019</v>
      </c>
    </row>
    <row r="4763">
      <c r="A4763" s="1" t="s">
        <v>500</v>
      </c>
      <c r="B4763" s="1">
        <v>2003.0</v>
      </c>
      <c r="C4763" s="1" t="s">
        <v>501</v>
      </c>
      <c r="D4763" s="1">
        <v>1.995147E7</v>
      </c>
      <c r="E4763" s="1">
        <v>1.21043296256E11</v>
      </c>
      <c r="G4763" s="1">
        <v>0.0</v>
      </c>
      <c r="H4763" s="1">
        <v>0.0</v>
      </c>
      <c r="I4763" s="1">
        <v>0.0</v>
      </c>
      <c r="M4763" s="1">
        <v>0.0</v>
      </c>
      <c r="N4763" s="1">
        <v>382.7</v>
      </c>
      <c r="O4763" s="1">
        <v>449.16</v>
      </c>
      <c r="P4763" s="1">
        <v>0.568</v>
      </c>
      <c r="Q4763" s="1">
        <v>34.829</v>
      </c>
      <c r="R4763" s="1">
        <v>0.695</v>
      </c>
      <c r="V4763" s="1">
        <v>0.0</v>
      </c>
      <c r="W4763" s="1">
        <v>0.0</v>
      </c>
      <c r="X4763" s="1">
        <v>0.0</v>
      </c>
      <c r="Z4763" s="1">
        <v>1.276</v>
      </c>
      <c r="AA4763" s="1">
        <v>7.63</v>
      </c>
      <c r="AB4763" s="1">
        <v>382.428</v>
      </c>
      <c r="AC4763" s="1">
        <v>7.63</v>
      </c>
      <c r="AD4763" s="1">
        <v>15.654</v>
      </c>
      <c r="AE4763" s="1">
        <v>2.901</v>
      </c>
      <c r="AF4763" s="1">
        <v>1.553</v>
      </c>
      <c r="AG4763" s="1">
        <v>2759.781</v>
      </c>
      <c r="AH4763" s="1">
        <v>0.455</v>
      </c>
      <c r="AI4763" s="1">
        <v>-0.421</v>
      </c>
      <c r="AJ4763" s="1">
        <v>-0.192</v>
      </c>
      <c r="AK4763" s="1">
        <v>216.024</v>
      </c>
      <c r="AL4763" s="1">
        <v>4.31</v>
      </c>
      <c r="AM4763" s="1">
        <v>2276.527</v>
      </c>
      <c r="AN4763" s="1">
        <v>45.42</v>
      </c>
      <c r="AO4763" s="1">
        <v>56.488</v>
      </c>
      <c r="AP4763" s="1">
        <v>83.372</v>
      </c>
      <c r="AR4763" s="1">
        <v>0.0</v>
      </c>
      <c r="AS4763" s="1">
        <v>0.0</v>
      </c>
      <c r="AV4763" s="1">
        <v>0.0</v>
      </c>
      <c r="AX4763" s="1">
        <v>0.0</v>
      </c>
      <c r="AY4763" s="1">
        <v>0.0</v>
      </c>
      <c r="AZ4763" s="1">
        <v>0.0</v>
      </c>
      <c r="BB4763" s="1">
        <v>0.0</v>
      </c>
      <c r="BC4763" s="1">
        <v>2.92</v>
      </c>
      <c r="BD4763" s="1">
        <v>22.898</v>
      </c>
      <c r="BE4763" s="1">
        <v>1.645</v>
      </c>
      <c r="BF4763" s="1">
        <v>9.043</v>
      </c>
      <c r="BG4763" s="1">
        <v>166.404</v>
      </c>
      <c r="BH4763" s="1">
        <v>3.32</v>
      </c>
      <c r="BI4763" s="1">
        <v>453.244</v>
      </c>
      <c r="BJ4763" s="1">
        <v>43.512</v>
      </c>
      <c r="BK4763" s="1">
        <v>16.599</v>
      </c>
      <c r="BL4763" s="1">
        <v>22.88</v>
      </c>
      <c r="BM4763" s="1">
        <v>1.646</v>
      </c>
      <c r="BN4763" s="1">
        <v>9.059</v>
      </c>
      <c r="BO4763" s="1">
        <v>166.404</v>
      </c>
      <c r="BP4763" s="1">
        <v>3.32</v>
      </c>
      <c r="BQ4763" s="1">
        <v>454.038</v>
      </c>
      <c r="BR4763" s="1">
        <v>43.512</v>
      </c>
      <c r="BS4763" s="1">
        <v>16.628</v>
      </c>
      <c r="BT4763" s="1">
        <v>0.0</v>
      </c>
      <c r="BU4763" s="1">
        <v>0.0</v>
      </c>
      <c r="BW4763" s="1">
        <v>0.0</v>
      </c>
      <c r="BX4763" s="1">
        <v>0.0</v>
      </c>
      <c r="BY4763" s="1">
        <v>0.0</v>
      </c>
      <c r="BZ4763" s="1">
        <v>0.0</v>
      </c>
      <c r="CA4763" s="1">
        <v>0.0</v>
      </c>
      <c r="CB4763" s="1">
        <v>0.0</v>
      </c>
      <c r="CC4763" s="1">
        <v>0.0</v>
      </c>
      <c r="CD4763" s="1">
        <v>-1.672</v>
      </c>
      <c r="CE4763" s="1">
        <v>-0.76</v>
      </c>
      <c r="CF4763" s="1">
        <v>44.725</v>
      </c>
      <c r="CG4763" s="1">
        <v>216.024</v>
      </c>
      <c r="CH4763" s="1">
        <v>4.31</v>
      </c>
      <c r="CI4763" s="1">
        <v>2241.699</v>
      </c>
      <c r="CK4763" s="1">
        <v>0.0</v>
      </c>
      <c r="CL4763" s="1">
        <v>0.0</v>
      </c>
      <c r="CM4763" s="1">
        <v>0.0</v>
      </c>
      <c r="CN4763" s="1">
        <v>56.488</v>
      </c>
      <c r="CO4763" s="1">
        <v>82.097</v>
      </c>
      <c r="CP4763" s="1">
        <v>0.0</v>
      </c>
      <c r="CQ4763" s="1">
        <v>0.0</v>
      </c>
      <c r="CT4763" s="1">
        <v>0.0</v>
      </c>
      <c r="CU4763" s="1">
        <v>0.0</v>
      </c>
      <c r="CW4763" s="1">
        <v>0.0</v>
      </c>
      <c r="CX4763" s="1">
        <v>0.0</v>
      </c>
      <c r="CZ4763" s="1">
        <v>0.0</v>
      </c>
      <c r="DA4763" s="1">
        <v>382.428</v>
      </c>
      <c r="DB4763" s="1">
        <v>55.062</v>
      </c>
      <c r="DC4763" s="1">
        <v>22.88</v>
      </c>
      <c r="DD4763" s="1">
        <v>1.646</v>
      </c>
      <c r="DE4763" s="1">
        <v>9.059</v>
      </c>
      <c r="DF4763" s="1">
        <v>166.404</v>
      </c>
      <c r="DG4763" s="1">
        <v>3.32</v>
      </c>
      <c r="DH4763" s="1">
        <v>454.038</v>
      </c>
      <c r="DI4763" s="1">
        <v>43.512</v>
      </c>
      <c r="DJ4763" s="1">
        <v>16.628</v>
      </c>
      <c r="DK4763" s="1">
        <v>60.147</v>
      </c>
      <c r="DL4763" s="1">
        <v>0.002</v>
      </c>
      <c r="DM4763" s="1">
        <v>0.007</v>
      </c>
      <c r="DN4763" s="1">
        <v>0.0</v>
      </c>
      <c r="DO4763" s="1">
        <v>0.0</v>
      </c>
      <c r="DP4763" s="1">
        <v>0.328</v>
      </c>
      <c r="DQ4763" s="1">
        <v>0.0</v>
      </c>
      <c r="DR4763" s="1">
        <v>0.012</v>
      </c>
      <c r="DS4763" s="1">
        <v>-5.547</v>
      </c>
      <c r="DT4763" s="1">
        <v>-0.001</v>
      </c>
      <c r="DU4763" s="1">
        <v>0.009</v>
      </c>
      <c r="DV4763" s="1">
        <v>0.0</v>
      </c>
      <c r="DW4763" s="1">
        <v>0.0</v>
      </c>
      <c r="DX4763" s="1">
        <v>0.465</v>
      </c>
      <c r="DY4763" s="1">
        <v>0.0</v>
      </c>
      <c r="DZ4763" s="1">
        <v>0.017</v>
      </c>
    </row>
    <row r="4764">
      <c r="A4764" s="1" t="s">
        <v>500</v>
      </c>
      <c r="B4764" s="1">
        <v>2004.0</v>
      </c>
      <c r="C4764" s="1" t="s">
        <v>501</v>
      </c>
      <c r="D4764" s="1">
        <v>2.0087563E7</v>
      </c>
      <c r="E4764" s="1">
        <v>1.27113019392E11</v>
      </c>
      <c r="G4764" s="1">
        <v>0.0</v>
      </c>
      <c r="H4764" s="1">
        <v>0.0</v>
      </c>
      <c r="I4764" s="1">
        <v>0.0</v>
      </c>
      <c r="J4764" s="1">
        <v>0.0</v>
      </c>
      <c r="K4764" s="1">
        <v>0.0</v>
      </c>
      <c r="L4764" s="1">
        <v>0.0</v>
      </c>
      <c r="M4764" s="1">
        <v>0.0</v>
      </c>
      <c r="N4764" s="1">
        <v>425.216</v>
      </c>
      <c r="O4764" s="1">
        <v>-73.693</v>
      </c>
      <c r="P4764" s="1">
        <v>-0.512</v>
      </c>
      <c r="Q4764" s="1">
        <v>9.1</v>
      </c>
      <c r="R4764" s="1">
        <v>0.183</v>
      </c>
      <c r="V4764" s="1">
        <v>0.0</v>
      </c>
      <c r="W4764" s="1">
        <v>0.0</v>
      </c>
      <c r="X4764" s="1">
        <v>0.0</v>
      </c>
      <c r="Z4764" s="1">
        <v>0.345</v>
      </c>
      <c r="AA4764" s="1">
        <v>8.09</v>
      </c>
      <c r="AB4764" s="1">
        <v>402.737</v>
      </c>
      <c r="AC4764" s="1">
        <v>8.09</v>
      </c>
      <c r="AD4764" s="1">
        <v>16.889</v>
      </c>
      <c r="AE4764" s="1">
        <v>-2.824</v>
      </c>
      <c r="AF4764" s="1">
        <v>-1.555</v>
      </c>
      <c r="AG4764" s="1">
        <v>2663.682</v>
      </c>
      <c r="AH4764" s="1">
        <v>0.421</v>
      </c>
      <c r="AI4764" s="1">
        <v>-1.074</v>
      </c>
      <c r="AJ4764" s="1">
        <v>-0.488</v>
      </c>
      <c r="AK4764" s="1">
        <v>254.884</v>
      </c>
      <c r="AL4764" s="1">
        <v>5.12</v>
      </c>
      <c r="AM4764" s="1">
        <v>2236.819</v>
      </c>
      <c r="AN4764" s="1">
        <v>44.932</v>
      </c>
      <c r="AO4764" s="1">
        <v>63.288</v>
      </c>
      <c r="AP4764" s="1">
        <v>84.784</v>
      </c>
      <c r="AR4764" s="1">
        <v>0.0</v>
      </c>
      <c r="AS4764" s="1">
        <v>0.0</v>
      </c>
      <c r="AV4764" s="1">
        <v>0.0</v>
      </c>
      <c r="AX4764" s="1">
        <v>0.0</v>
      </c>
      <c r="AY4764" s="1">
        <v>0.0</v>
      </c>
      <c r="AZ4764" s="1">
        <v>0.0</v>
      </c>
      <c r="BB4764" s="1">
        <v>0.0</v>
      </c>
      <c r="BC4764" s="1">
        <v>3.44</v>
      </c>
      <c r="BD4764" s="1">
        <v>-10.532</v>
      </c>
      <c r="BE4764" s="1">
        <v>-0.996</v>
      </c>
      <c r="BF4764" s="1">
        <v>8.047</v>
      </c>
      <c r="BG4764" s="1">
        <v>147.853</v>
      </c>
      <c r="BH4764" s="1">
        <v>2.97</v>
      </c>
      <c r="BI4764" s="1">
        <v>400.58</v>
      </c>
      <c r="BJ4764" s="1">
        <v>36.712</v>
      </c>
      <c r="BK4764" s="1">
        <v>15.183</v>
      </c>
      <c r="BL4764" s="1">
        <v>-10.497</v>
      </c>
      <c r="BM4764" s="1">
        <v>-0.995</v>
      </c>
      <c r="BN4764" s="1">
        <v>8.064</v>
      </c>
      <c r="BO4764" s="1">
        <v>147.853</v>
      </c>
      <c r="BP4764" s="1">
        <v>2.97</v>
      </c>
      <c r="BQ4764" s="1">
        <v>401.441</v>
      </c>
      <c r="BR4764" s="1">
        <v>36.712</v>
      </c>
      <c r="BS4764" s="1">
        <v>15.216</v>
      </c>
      <c r="BT4764" s="1">
        <v>0.0</v>
      </c>
      <c r="BU4764" s="1">
        <v>0.0</v>
      </c>
      <c r="BW4764" s="1">
        <v>0.0</v>
      </c>
      <c r="BX4764" s="1">
        <v>0.0</v>
      </c>
      <c r="BY4764" s="1">
        <v>0.0</v>
      </c>
      <c r="BZ4764" s="1">
        <v>0.0</v>
      </c>
      <c r="CA4764" s="1">
        <v>0.0</v>
      </c>
      <c r="CB4764" s="1">
        <v>0.0</v>
      </c>
      <c r="CC4764" s="1">
        <v>0.0</v>
      </c>
      <c r="CD4764" s="1">
        <v>0.054</v>
      </c>
      <c r="CE4764" s="1">
        <v>0.024</v>
      </c>
      <c r="CF4764" s="1">
        <v>44.749</v>
      </c>
      <c r="CG4764" s="1">
        <v>254.884</v>
      </c>
      <c r="CH4764" s="1">
        <v>5.12</v>
      </c>
      <c r="CI4764" s="1">
        <v>2227.718</v>
      </c>
      <c r="CK4764" s="1">
        <v>0.0</v>
      </c>
      <c r="CL4764" s="1">
        <v>0.0</v>
      </c>
      <c r="CM4764" s="1">
        <v>0.0</v>
      </c>
      <c r="CN4764" s="1">
        <v>63.288</v>
      </c>
      <c r="CO4764" s="1">
        <v>84.439</v>
      </c>
      <c r="CP4764" s="1">
        <v>0.0</v>
      </c>
      <c r="CQ4764" s="1">
        <v>0.0</v>
      </c>
      <c r="CT4764" s="1">
        <v>0.0</v>
      </c>
      <c r="CU4764" s="1">
        <v>0.006</v>
      </c>
      <c r="CW4764" s="1">
        <v>0.019</v>
      </c>
      <c r="CX4764" s="1">
        <v>0.001</v>
      </c>
      <c r="CZ4764" s="1">
        <v>0.001</v>
      </c>
      <c r="DA4764" s="1">
        <v>402.737</v>
      </c>
      <c r="DB4764" s="1">
        <v>53.507</v>
      </c>
      <c r="DC4764" s="1">
        <v>-10.497</v>
      </c>
      <c r="DD4764" s="1">
        <v>-0.995</v>
      </c>
      <c r="DE4764" s="1">
        <v>8.064</v>
      </c>
      <c r="DF4764" s="1">
        <v>147.853</v>
      </c>
      <c r="DG4764" s="1">
        <v>2.97</v>
      </c>
      <c r="DH4764" s="1">
        <v>401.441</v>
      </c>
      <c r="DI4764" s="1">
        <v>36.712</v>
      </c>
      <c r="DJ4764" s="1">
        <v>15.216</v>
      </c>
      <c r="DK4764" s="1">
        <v>47.216</v>
      </c>
      <c r="DL4764" s="1">
        <v>0.003</v>
      </c>
      <c r="DM4764" s="1">
        <v>0.01</v>
      </c>
      <c r="DN4764" s="1">
        <v>0.0</v>
      </c>
      <c r="DO4764" s="1">
        <v>0.0</v>
      </c>
      <c r="DP4764" s="1">
        <v>0.477</v>
      </c>
      <c r="DQ4764" s="1">
        <v>0.0</v>
      </c>
      <c r="DR4764" s="1">
        <v>0.018</v>
      </c>
      <c r="DS4764" s="1">
        <v>-20.553</v>
      </c>
      <c r="DT4764" s="1">
        <v>-0.002</v>
      </c>
      <c r="DU4764" s="1">
        <v>0.007</v>
      </c>
      <c r="DV4764" s="1">
        <v>0.0</v>
      </c>
      <c r="DW4764" s="1">
        <v>0.0</v>
      </c>
      <c r="DX4764" s="1">
        <v>0.365</v>
      </c>
      <c r="DY4764" s="1">
        <v>0.0</v>
      </c>
      <c r="DZ4764" s="1">
        <v>0.014</v>
      </c>
    </row>
    <row r="4765">
      <c r="A4765" s="1" t="s">
        <v>500</v>
      </c>
      <c r="B4765" s="1">
        <v>2005.0</v>
      </c>
      <c r="C4765" s="1" t="s">
        <v>501</v>
      </c>
      <c r="D4765" s="1">
        <v>2.0216481E7</v>
      </c>
      <c r="E4765" s="1">
        <v>1.34388318208E11</v>
      </c>
      <c r="G4765" s="1">
        <v>0.0</v>
      </c>
      <c r="H4765" s="1">
        <v>0.0</v>
      </c>
      <c r="I4765" s="1">
        <v>0.0</v>
      </c>
      <c r="J4765" s="1">
        <v>0.0</v>
      </c>
      <c r="K4765" s="1">
        <v>0.0</v>
      </c>
      <c r="L4765" s="1">
        <v>0.0</v>
      </c>
      <c r="M4765" s="1">
        <v>0.0</v>
      </c>
      <c r="N4765" s="1">
        <v>408.627</v>
      </c>
      <c r="O4765" s="1">
        <v>271.703</v>
      </c>
      <c r="P4765" s="1">
        <v>0.497</v>
      </c>
      <c r="Q4765" s="1">
        <v>33.611</v>
      </c>
      <c r="R4765" s="1">
        <v>0.679</v>
      </c>
      <c r="V4765" s="1">
        <v>0.0</v>
      </c>
      <c r="W4765" s="1">
        <v>0.0</v>
      </c>
      <c r="X4765" s="1">
        <v>0.0</v>
      </c>
      <c r="Z4765" s="1">
        <v>1.111</v>
      </c>
      <c r="AA4765" s="1">
        <v>8.81</v>
      </c>
      <c r="AB4765" s="1">
        <v>435.783</v>
      </c>
      <c r="AC4765" s="1">
        <v>8.81</v>
      </c>
      <c r="AD4765" s="1">
        <v>15.928</v>
      </c>
      <c r="AE4765" s="1">
        <v>15.474</v>
      </c>
      <c r="AF4765" s="1">
        <v>8.28</v>
      </c>
      <c r="AG4765" s="1">
        <v>3056.239</v>
      </c>
      <c r="AH4765" s="1">
        <v>0.46</v>
      </c>
      <c r="AI4765" s="1">
        <v>15.403</v>
      </c>
      <c r="AJ4765" s="1">
        <v>6.921</v>
      </c>
      <c r="AK4765" s="1">
        <v>264.636</v>
      </c>
      <c r="AL4765" s="1">
        <v>5.35</v>
      </c>
      <c r="AM4765" s="1">
        <v>2564.885</v>
      </c>
      <c r="AN4765" s="1">
        <v>51.853</v>
      </c>
      <c r="AO4765" s="1">
        <v>60.726</v>
      </c>
      <c r="AP4765" s="1">
        <v>84.756</v>
      </c>
      <c r="AR4765" s="1">
        <v>0.0</v>
      </c>
      <c r="AS4765" s="1">
        <v>0.0</v>
      </c>
      <c r="AV4765" s="1">
        <v>0.0</v>
      </c>
      <c r="AX4765" s="1">
        <v>0.0</v>
      </c>
      <c r="AY4765" s="1">
        <v>0.0</v>
      </c>
      <c r="AZ4765" s="1">
        <v>0.0</v>
      </c>
      <c r="BB4765" s="1">
        <v>0.0</v>
      </c>
      <c r="BC4765" s="1">
        <v>3.6</v>
      </c>
      <c r="BD4765" s="1">
        <v>16.513</v>
      </c>
      <c r="BE4765" s="1">
        <v>1.253</v>
      </c>
      <c r="BF4765" s="1">
        <v>9.3</v>
      </c>
      <c r="BG4765" s="1">
        <v>171.147</v>
      </c>
      <c r="BH4765" s="1">
        <v>3.46</v>
      </c>
      <c r="BI4765" s="1">
        <v>460.012</v>
      </c>
      <c r="BJ4765" s="1">
        <v>39.274</v>
      </c>
      <c r="BK4765" s="1">
        <v>15.201</v>
      </c>
      <c r="BL4765" s="1">
        <v>16.576</v>
      </c>
      <c r="BM4765" s="1">
        <v>1.262</v>
      </c>
      <c r="BN4765" s="1">
        <v>9.326</v>
      </c>
      <c r="BO4765" s="1">
        <v>171.147</v>
      </c>
      <c r="BP4765" s="1">
        <v>3.46</v>
      </c>
      <c r="BQ4765" s="1">
        <v>461.298</v>
      </c>
      <c r="BR4765" s="1">
        <v>39.274</v>
      </c>
      <c r="BS4765" s="1">
        <v>15.244</v>
      </c>
      <c r="BT4765" s="1">
        <v>0.0</v>
      </c>
      <c r="BU4765" s="1">
        <v>0.0</v>
      </c>
      <c r="BW4765" s="1">
        <v>0.0</v>
      </c>
      <c r="BX4765" s="1">
        <v>0.0</v>
      </c>
      <c r="BY4765" s="1">
        <v>0.0</v>
      </c>
      <c r="BZ4765" s="1">
        <v>0.0</v>
      </c>
      <c r="CA4765" s="1">
        <v>0.0</v>
      </c>
      <c r="CB4765" s="1">
        <v>0.0</v>
      </c>
      <c r="CC4765" s="1">
        <v>0.0</v>
      </c>
      <c r="CD4765" s="1">
        <v>14.356</v>
      </c>
      <c r="CE4765" s="1">
        <v>6.424</v>
      </c>
      <c r="CF4765" s="1">
        <v>51.173</v>
      </c>
      <c r="CG4765" s="1">
        <v>264.636</v>
      </c>
      <c r="CH4765" s="1">
        <v>5.35</v>
      </c>
      <c r="CI4765" s="1">
        <v>2531.274</v>
      </c>
      <c r="CK4765" s="1">
        <v>0.0</v>
      </c>
      <c r="CL4765" s="1">
        <v>0.0</v>
      </c>
      <c r="CM4765" s="1">
        <v>0.0</v>
      </c>
      <c r="CN4765" s="1">
        <v>60.726</v>
      </c>
      <c r="CO4765" s="1">
        <v>83.646</v>
      </c>
      <c r="CP4765" s="1">
        <v>0.007</v>
      </c>
      <c r="CQ4765" s="1">
        <v>0.002</v>
      </c>
      <c r="CS4765" s="1">
        <v>1800.0</v>
      </c>
      <c r="CT4765" s="1">
        <v>0.007</v>
      </c>
      <c r="CU4765" s="1">
        <v>0.113</v>
      </c>
      <c r="CW4765" s="1">
        <v>0.352</v>
      </c>
      <c r="CX4765" s="1">
        <v>0.026</v>
      </c>
      <c r="CZ4765" s="1">
        <v>0.012</v>
      </c>
      <c r="DA4765" s="1">
        <v>435.783</v>
      </c>
      <c r="DB4765" s="1">
        <v>61.786</v>
      </c>
      <c r="DC4765" s="1">
        <v>16.576</v>
      </c>
      <c r="DD4765" s="1">
        <v>1.262</v>
      </c>
      <c r="DE4765" s="1">
        <v>9.326</v>
      </c>
      <c r="DF4765" s="1">
        <v>171.147</v>
      </c>
      <c r="DG4765" s="1">
        <v>3.46</v>
      </c>
      <c r="DH4765" s="1">
        <v>461.298</v>
      </c>
      <c r="DI4765" s="1">
        <v>39.274</v>
      </c>
      <c r="DJ4765" s="1">
        <v>15.244</v>
      </c>
      <c r="DK4765" s="1">
        <v>30.411</v>
      </c>
      <c r="DL4765" s="1">
        <v>0.003</v>
      </c>
      <c r="DM4765" s="1">
        <v>0.012</v>
      </c>
      <c r="DN4765" s="1">
        <v>0.0</v>
      </c>
      <c r="DO4765" s="1">
        <v>0.0</v>
      </c>
      <c r="DP4765" s="1">
        <v>0.614</v>
      </c>
      <c r="DQ4765" s="1">
        <v>0.0</v>
      </c>
      <c r="DR4765" s="1">
        <v>0.02</v>
      </c>
      <c r="DS4765" s="1">
        <v>-11.088</v>
      </c>
      <c r="DT4765" s="1">
        <v>-0.001</v>
      </c>
      <c r="DU4765" s="1">
        <v>0.006</v>
      </c>
      <c r="DV4765" s="1">
        <v>0.0</v>
      </c>
      <c r="DW4765" s="1">
        <v>0.0</v>
      </c>
      <c r="DX4765" s="1">
        <v>0.32</v>
      </c>
      <c r="DY4765" s="1">
        <v>0.0</v>
      </c>
      <c r="DZ4765" s="1">
        <v>0.011</v>
      </c>
    </row>
    <row r="4766">
      <c r="A4766" s="1" t="s">
        <v>500</v>
      </c>
      <c r="B4766" s="1">
        <v>2006.0</v>
      </c>
      <c r="C4766" s="1" t="s">
        <v>501</v>
      </c>
      <c r="D4766" s="1">
        <v>2.0352372E7</v>
      </c>
      <c r="E4766" s="1">
        <v>1.44414687232E11</v>
      </c>
      <c r="G4766" s="1">
        <v>0.0</v>
      </c>
      <c r="H4766" s="1">
        <v>0.0</v>
      </c>
      <c r="I4766" s="1">
        <v>0.0</v>
      </c>
      <c r="J4766" s="1">
        <v>0.0</v>
      </c>
      <c r="K4766" s="1">
        <v>0.0</v>
      </c>
      <c r="L4766" s="1">
        <v>0.0</v>
      </c>
      <c r="M4766" s="1">
        <v>0.0</v>
      </c>
      <c r="N4766" s="1">
        <v>345.705</v>
      </c>
      <c r="O4766" s="1">
        <v>-24.995</v>
      </c>
      <c r="P4766" s="1">
        <v>-0.17</v>
      </c>
      <c r="Q4766" s="1">
        <v>25.042</v>
      </c>
      <c r="R4766" s="1">
        <v>0.51</v>
      </c>
      <c r="V4766" s="1">
        <v>0.0</v>
      </c>
      <c r="W4766" s="1">
        <v>0.0</v>
      </c>
      <c r="X4766" s="1">
        <v>0.0</v>
      </c>
      <c r="Z4766" s="1">
        <v>0.778</v>
      </c>
      <c r="AA4766" s="1">
        <v>9.43</v>
      </c>
      <c r="AB4766" s="1">
        <v>463.337</v>
      </c>
      <c r="AC4766" s="1">
        <v>9.43</v>
      </c>
      <c r="AD4766" s="1">
        <v>16.333</v>
      </c>
      <c r="AE4766" s="1">
        <v>7.36</v>
      </c>
      <c r="AF4766" s="1">
        <v>4.548</v>
      </c>
      <c r="AG4766" s="1">
        <v>3259.278</v>
      </c>
      <c r="AH4766" s="1">
        <v>0.459</v>
      </c>
      <c r="AI4766" s="1">
        <v>2.394</v>
      </c>
      <c r="AJ4766" s="1">
        <v>1.241</v>
      </c>
      <c r="AK4766" s="1">
        <v>235.353</v>
      </c>
      <c r="AL4766" s="1">
        <v>4.79</v>
      </c>
      <c r="AM4766" s="1">
        <v>2608.747</v>
      </c>
      <c r="AN4766" s="1">
        <v>53.094</v>
      </c>
      <c r="AO4766" s="1">
        <v>50.795</v>
      </c>
      <c r="AP4766" s="1">
        <v>81.016</v>
      </c>
      <c r="AR4766" s="1">
        <v>0.0</v>
      </c>
      <c r="AS4766" s="1">
        <v>0.0</v>
      </c>
      <c r="AV4766" s="1">
        <v>0.0</v>
      </c>
      <c r="AX4766" s="1">
        <v>0.0</v>
      </c>
      <c r="AY4766" s="1">
        <v>0.0</v>
      </c>
      <c r="AZ4766" s="1">
        <v>0.0</v>
      </c>
      <c r="BB4766" s="1">
        <v>0.0</v>
      </c>
      <c r="BC4766" s="1">
        <v>3.26</v>
      </c>
      <c r="BD4766" s="1">
        <v>34.22</v>
      </c>
      <c r="BE4766" s="1">
        <v>3.116</v>
      </c>
      <c r="BF4766" s="1">
        <v>12.415</v>
      </c>
      <c r="BG4766" s="1">
        <v>227.983</v>
      </c>
      <c r="BH4766" s="1">
        <v>4.64</v>
      </c>
      <c r="BI4766" s="1">
        <v>610.024</v>
      </c>
      <c r="BJ4766" s="1">
        <v>49.205</v>
      </c>
      <c r="BK4766" s="1">
        <v>18.945</v>
      </c>
      <c r="BL4766" s="1">
        <v>34.133</v>
      </c>
      <c r="BM4766" s="1">
        <v>3.116</v>
      </c>
      <c r="BN4766" s="1">
        <v>12.442</v>
      </c>
      <c r="BO4766" s="1">
        <v>227.983</v>
      </c>
      <c r="BP4766" s="1">
        <v>4.64</v>
      </c>
      <c r="BQ4766" s="1">
        <v>611.308</v>
      </c>
      <c r="BR4766" s="1">
        <v>49.205</v>
      </c>
      <c r="BS4766" s="1">
        <v>18.984</v>
      </c>
      <c r="BT4766" s="1">
        <v>0.0</v>
      </c>
      <c r="BU4766" s="1">
        <v>0.0</v>
      </c>
      <c r="BW4766" s="1">
        <v>0.0</v>
      </c>
      <c r="BX4766" s="1">
        <v>0.0</v>
      </c>
      <c r="BY4766" s="1">
        <v>0.0</v>
      </c>
      <c r="BZ4766" s="1">
        <v>0.0</v>
      </c>
      <c r="CA4766" s="1">
        <v>0.0</v>
      </c>
      <c r="CB4766" s="1">
        <v>0.0</v>
      </c>
      <c r="CC4766" s="1">
        <v>0.0</v>
      </c>
      <c r="CD4766" s="1">
        <v>2.757</v>
      </c>
      <c r="CE4766" s="1">
        <v>1.411</v>
      </c>
      <c r="CF4766" s="1">
        <v>52.585</v>
      </c>
      <c r="CG4766" s="1">
        <v>235.353</v>
      </c>
      <c r="CH4766" s="1">
        <v>4.79</v>
      </c>
      <c r="CI4766" s="1">
        <v>2583.705</v>
      </c>
      <c r="CK4766" s="1">
        <v>0.0</v>
      </c>
      <c r="CL4766" s="1">
        <v>0.0</v>
      </c>
      <c r="CM4766" s="1">
        <v>0.0</v>
      </c>
      <c r="CN4766" s="1">
        <v>50.795</v>
      </c>
      <c r="CO4766" s="1">
        <v>80.238</v>
      </c>
      <c r="CP4766" s="1">
        <v>0.006</v>
      </c>
      <c r="CQ4766" s="1">
        <v>0.002</v>
      </c>
      <c r="CS4766" s="1">
        <v>-21.93</v>
      </c>
      <c r="CT4766" s="1">
        <v>-0.002</v>
      </c>
      <c r="CU4766" s="1">
        <v>0.087</v>
      </c>
      <c r="CW4766" s="1">
        <v>0.273</v>
      </c>
      <c r="CX4766" s="1">
        <v>0.019</v>
      </c>
      <c r="CZ4766" s="1">
        <v>0.008</v>
      </c>
      <c r="DA4766" s="1">
        <v>463.337</v>
      </c>
      <c r="DB4766" s="1">
        <v>66.334</v>
      </c>
      <c r="DC4766" s="1">
        <v>34.133</v>
      </c>
      <c r="DD4766" s="1">
        <v>3.116</v>
      </c>
      <c r="DE4766" s="1">
        <v>12.442</v>
      </c>
      <c r="DF4766" s="1">
        <v>227.983</v>
      </c>
      <c r="DG4766" s="1">
        <v>4.64</v>
      </c>
      <c r="DH4766" s="1">
        <v>611.308</v>
      </c>
      <c r="DI4766" s="1">
        <v>49.205</v>
      </c>
      <c r="DJ4766" s="1">
        <v>18.984</v>
      </c>
      <c r="DK4766" s="1">
        <v>16.715</v>
      </c>
      <c r="DL4766" s="1">
        <v>0.002</v>
      </c>
      <c r="DM4766" s="1">
        <v>0.014</v>
      </c>
      <c r="DN4766" s="1">
        <v>0.0</v>
      </c>
      <c r="DO4766" s="1">
        <v>0.0</v>
      </c>
      <c r="DP4766" s="1">
        <v>0.708</v>
      </c>
      <c r="DQ4766" s="1">
        <v>0.0</v>
      </c>
      <c r="DR4766" s="1">
        <v>0.022</v>
      </c>
      <c r="DS4766" s="1">
        <v>-4.157</v>
      </c>
      <c r="DT4766" s="1">
        <v>0.0</v>
      </c>
      <c r="DU4766" s="1">
        <v>0.006</v>
      </c>
      <c r="DV4766" s="1">
        <v>0.0</v>
      </c>
      <c r="DW4766" s="1">
        <v>0.0</v>
      </c>
      <c r="DX4766" s="1">
        <v>0.303</v>
      </c>
      <c r="DY4766" s="1">
        <v>0.0</v>
      </c>
      <c r="DZ4766" s="1">
        <v>0.009</v>
      </c>
    </row>
    <row r="4767">
      <c r="A4767" s="1" t="s">
        <v>500</v>
      </c>
      <c r="B4767" s="1">
        <v>2007.0</v>
      </c>
      <c r="C4767" s="1" t="s">
        <v>501</v>
      </c>
      <c r="D4767" s="1">
        <v>2.0492494E7</v>
      </c>
      <c r="E4767" s="1">
        <v>1.53829228544E11</v>
      </c>
      <c r="G4767" s="1">
        <v>0.0</v>
      </c>
      <c r="H4767" s="1">
        <v>0.0</v>
      </c>
      <c r="I4767" s="1">
        <v>0.0</v>
      </c>
      <c r="J4767" s="1">
        <v>0.0</v>
      </c>
      <c r="K4767" s="1">
        <v>0.0</v>
      </c>
      <c r="L4767" s="1">
        <v>0.0</v>
      </c>
      <c r="M4767" s="1">
        <v>0.0</v>
      </c>
      <c r="N4767" s="1">
        <v>403.242</v>
      </c>
      <c r="O4767" s="1">
        <v>-2.444</v>
      </c>
      <c r="P4767" s="1">
        <v>-0.012</v>
      </c>
      <c r="Q4767" s="1">
        <v>24.263</v>
      </c>
      <c r="R4767" s="1">
        <v>0.497</v>
      </c>
      <c r="V4767" s="1">
        <v>0.0</v>
      </c>
      <c r="W4767" s="1">
        <v>0.0</v>
      </c>
      <c r="X4767" s="1">
        <v>0.0</v>
      </c>
      <c r="Z4767" s="1">
        <v>0.745</v>
      </c>
      <c r="AA4767" s="1">
        <v>9.87</v>
      </c>
      <c r="AB4767" s="1">
        <v>481.64</v>
      </c>
      <c r="AC4767" s="1">
        <v>9.87</v>
      </c>
      <c r="AD4767" s="1">
        <v>16.399</v>
      </c>
      <c r="AE4767" s="1">
        <v>1.667</v>
      </c>
      <c r="AF4767" s="1">
        <v>1.106</v>
      </c>
      <c r="AG4767" s="1">
        <v>3290.969</v>
      </c>
      <c r="AH4767" s="1">
        <v>0.438</v>
      </c>
      <c r="AI4767" s="1">
        <v>5.898</v>
      </c>
      <c r="AJ4767" s="1">
        <v>3.132</v>
      </c>
      <c r="AK4767" s="1">
        <v>288.398</v>
      </c>
      <c r="AL4767" s="1">
        <v>5.91</v>
      </c>
      <c r="AM4767" s="1">
        <v>2743.728</v>
      </c>
      <c r="AN4767" s="1">
        <v>56.226</v>
      </c>
      <c r="AO4767" s="1">
        <v>59.878</v>
      </c>
      <c r="AP4767" s="1">
        <v>84.203</v>
      </c>
      <c r="AR4767" s="1">
        <v>0.0</v>
      </c>
      <c r="AS4767" s="1">
        <v>0.0</v>
      </c>
      <c r="AV4767" s="1">
        <v>0.0</v>
      </c>
      <c r="AX4767" s="1">
        <v>0.0</v>
      </c>
      <c r="AY4767" s="1">
        <v>0.0</v>
      </c>
      <c r="AZ4767" s="1">
        <v>0.0</v>
      </c>
      <c r="BB4767" s="1">
        <v>0.0</v>
      </c>
      <c r="BC4767" s="1">
        <v>3.98</v>
      </c>
      <c r="BD4767" s="1">
        <v>-14.793</v>
      </c>
      <c r="BE4767" s="1">
        <v>-1.893</v>
      </c>
      <c r="BF4767" s="1">
        <v>10.523</v>
      </c>
      <c r="BG4767" s="1">
        <v>193.241</v>
      </c>
      <c r="BH4767" s="1">
        <v>3.96</v>
      </c>
      <c r="BI4767" s="1">
        <v>513.482</v>
      </c>
      <c r="BJ4767" s="1">
        <v>40.122</v>
      </c>
      <c r="BK4767" s="1">
        <v>15.758</v>
      </c>
      <c r="BL4767" s="1">
        <v>-14.765</v>
      </c>
      <c r="BM4767" s="1">
        <v>-1.894</v>
      </c>
      <c r="BN4767" s="1">
        <v>10.548</v>
      </c>
      <c r="BO4767" s="1">
        <v>193.241</v>
      </c>
      <c r="BP4767" s="1">
        <v>3.96</v>
      </c>
      <c r="BQ4767" s="1">
        <v>514.725</v>
      </c>
      <c r="BR4767" s="1">
        <v>40.122</v>
      </c>
      <c r="BS4767" s="1">
        <v>15.797</v>
      </c>
      <c r="BT4767" s="1">
        <v>0.0</v>
      </c>
      <c r="BU4767" s="1">
        <v>0.0</v>
      </c>
      <c r="BW4767" s="1">
        <v>0.0</v>
      </c>
      <c r="BX4767" s="1">
        <v>0.0</v>
      </c>
      <c r="BY4767" s="1">
        <v>0.0</v>
      </c>
      <c r="BZ4767" s="1">
        <v>0.0</v>
      </c>
      <c r="CA4767" s="1">
        <v>0.0</v>
      </c>
      <c r="CB4767" s="1">
        <v>0.0</v>
      </c>
      <c r="CC4767" s="1">
        <v>0.0</v>
      </c>
      <c r="CD4767" s="1">
        <v>5.979</v>
      </c>
      <c r="CE4767" s="1">
        <v>3.144</v>
      </c>
      <c r="CF4767" s="1">
        <v>55.729</v>
      </c>
      <c r="CG4767" s="1">
        <v>288.398</v>
      </c>
      <c r="CH4767" s="1">
        <v>5.91</v>
      </c>
      <c r="CI4767" s="1">
        <v>2719.465</v>
      </c>
      <c r="CK4767" s="1">
        <v>0.0</v>
      </c>
      <c r="CL4767" s="1">
        <v>0.0</v>
      </c>
      <c r="CM4767" s="1">
        <v>0.0</v>
      </c>
      <c r="CN4767" s="1">
        <v>59.878</v>
      </c>
      <c r="CO4767" s="1">
        <v>83.459</v>
      </c>
      <c r="CP4767" s="1">
        <v>0.003</v>
      </c>
      <c r="CQ4767" s="1">
        <v>0.001</v>
      </c>
      <c r="CS4767" s="1">
        <v>-38.202</v>
      </c>
      <c r="CT4767" s="1">
        <v>-0.002</v>
      </c>
      <c r="CU4767" s="1">
        <v>0.054</v>
      </c>
      <c r="CW4767" s="1">
        <v>0.168</v>
      </c>
      <c r="CX4767" s="1">
        <v>0.011</v>
      </c>
      <c r="CZ4767" s="1">
        <v>0.005</v>
      </c>
      <c r="DA4767" s="1">
        <v>481.64</v>
      </c>
      <c r="DB4767" s="1">
        <v>67.44</v>
      </c>
      <c r="DC4767" s="1">
        <v>-14.765</v>
      </c>
      <c r="DD4767" s="1">
        <v>-1.894</v>
      </c>
      <c r="DE4767" s="1">
        <v>10.548</v>
      </c>
      <c r="DF4767" s="1">
        <v>193.241</v>
      </c>
      <c r="DG4767" s="1">
        <v>3.96</v>
      </c>
      <c r="DH4767" s="1">
        <v>514.725</v>
      </c>
      <c r="DI4767" s="1">
        <v>40.122</v>
      </c>
      <c r="DJ4767" s="1">
        <v>15.797</v>
      </c>
      <c r="DK4767" s="1">
        <v>10.947</v>
      </c>
      <c r="DL4767" s="1">
        <v>0.001</v>
      </c>
      <c r="DM4767" s="1">
        <v>0.016</v>
      </c>
      <c r="DN4767" s="1">
        <v>0.0</v>
      </c>
      <c r="DO4767" s="1">
        <v>0.0</v>
      </c>
      <c r="DP4767" s="1">
        <v>0.776</v>
      </c>
      <c r="DQ4767" s="1">
        <v>0.0</v>
      </c>
      <c r="DR4767" s="1">
        <v>0.024</v>
      </c>
      <c r="DS4767" s="1">
        <v>0.0</v>
      </c>
      <c r="DT4767" s="1">
        <v>0.0</v>
      </c>
      <c r="DU4767" s="1">
        <v>0.006</v>
      </c>
      <c r="DV4767" s="1">
        <v>0.0</v>
      </c>
      <c r="DW4767" s="1">
        <v>0.0</v>
      </c>
      <c r="DX4767" s="1">
        <v>0.299</v>
      </c>
      <c r="DY4767" s="1">
        <v>0.0</v>
      </c>
      <c r="DZ4767" s="1">
        <v>0.009</v>
      </c>
    </row>
    <row r="4768">
      <c r="A4768" s="1" t="s">
        <v>500</v>
      </c>
      <c r="B4768" s="1">
        <v>2008.0</v>
      </c>
      <c r="C4768" s="1" t="s">
        <v>501</v>
      </c>
      <c r="D4768" s="1">
        <v>2.0629321E7</v>
      </c>
      <c r="E4768" s="1">
        <v>1.62474917888E11</v>
      </c>
      <c r="G4768" s="1">
        <v>0.0</v>
      </c>
      <c r="H4768" s="1">
        <v>0.0</v>
      </c>
      <c r="I4768" s="1">
        <v>0.0</v>
      </c>
      <c r="J4768" s="1">
        <v>0.485</v>
      </c>
      <c r="K4768" s="1">
        <v>0.01</v>
      </c>
      <c r="L4768" s="1">
        <v>0.101</v>
      </c>
      <c r="M4768" s="1">
        <v>0.0</v>
      </c>
      <c r="N4768" s="1">
        <v>392.533</v>
      </c>
      <c r="O4768" s="1">
        <v>34.822</v>
      </c>
      <c r="P4768" s="1">
        <v>0.173</v>
      </c>
      <c r="Q4768" s="1">
        <v>32.494</v>
      </c>
      <c r="R4768" s="1">
        <v>0.67</v>
      </c>
      <c r="V4768" s="1">
        <v>0.0</v>
      </c>
      <c r="W4768" s="1">
        <v>0.0</v>
      </c>
      <c r="X4768" s="1">
        <v>0.0</v>
      </c>
      <c r="Z4768" s="1">
        <v>1.066</v>
      </c>
      <c r="AA4768" s="1">
        <v>9.91</v>
      </c>
      <c r="AB4768" s="1">
        <v>480.384</v>
      </c>
      <c r="AC4768" s="1">
        <v>9.91</v>
      </c>
      <c r="AD4768" s="1">
        <v>17.681</v>
      </c>
      <c r="AE4768" s="1">
        <v>-5.73</v>
      </c>
      <c r="AF4768" s="1">
        <v>-3.864</v>
      </c>
      <c r="AG4768" s="1">
        <v>3081.818</v>
      </c>
      <c r="AH4768" s="1">
        <v>0.391</v>
      </c>
      <c r="AI4768" s="1">
        <v>-7.695</v>
      </c>
      <c r="AJ4768" s="1">
        <v>-4.327</v>
      </c>
      <c r="AK4768" s="1">
        <v>279.214</v>
      </c>
      <c r="AL4768" s="1">
        <v>5.76</v>
      </c>
      <c r="AM4768" s="1">
        <v>2515.795</v>
      </c>
      <c r="AN4768" s="1">
        <v>51.899</v>
      </c>
      <c r="AO4768" s="1">
        <v>58.123</v>
      </c>
      <c r="AP4768" s="1">
        <v>82.558</v>
      </c>
      <c r="AR4768" s="1">
        <v>0.0</v>
      </c>
      <c r="AS4768" s="1">
        <v>0.0</v>
      </c>
      <c r="AV4768" s="1">
        <v>0.0</v>
      </c>
      <c r="AX4768" s="1">
        <v>0.0</v>
      </c>
      <c r="AY4768" s="1">
        <v>0.0</v>
      </c>
      <c r="AZ4768" s="1">
        <v>0.0</v>
      </c>
      <c r="BB4768" s="1">
        <v>0.0</v>
      </c>
      <c r="BC4768" s="1">
        <v>3.89</v>
      </c>
      <c r="BD4768" s="1">
        <v>4.618</v>
      </c>
      <c r="BE4768" s="1">
        <v>0.399</v>
      </c>
      <c r="BF4768" s="1">
        <v>10.921</v>
      </c>
      <c r="BG4768" s="1">
        <v>200.685</v>
      </c>
      <c r="BH4768" s="1">
        <v>4.14</v>
      </c>
      <c r="BI4768" s="1">
        <v>529.409</v>
      </c>
      <c r="BJ4768" s="1">
        <v>41.776</v>
      </c>
      <c r="BK4768" s="1">
        <v>17.373</v>
      </c>
      <c r="BL4768" s="1">
        <v>4.757</v>
      </c>
      <c r="BM4768" s="1">
        <v>0.417</v>
      </c>
      <c r="BN4768" s="1">
        <v>10.965</v>
      </c>
      <c r="BO4768" s="1">
        <v>201.17</v>
      </c>
      <c r="BP4768" s="1">
        <v>4.15</v>
      </c>
      <c r="BQ4768" s="1">
        <v>531.506</v>
      </c>
      <c r="BR4768" s="1">
        <v>41.877</v>
      </c>
      <c r="BS4768" s="1">
        <v>17.442</v>
      </c>
      <c r="BT4768" s="1">
        <v>0.0</v>
      </c>
      <c r="BU4768" s="1">
        <v>0.0</v>
      </c>
      <c r="BW4768" s="1">
        <v>0.0</v>
      </c>
      <c r="BX4768" s="1">
        <v>0.0</v>
      </c>
      <c r="BY4768" s="1">
        <v>0.0</v>
      </c>
      <c r="BZ4768" s="1">
        <v>0.0</v>
      </c>
      <c r="CA4768" s="1">
        <v>0.0</v>
      </c>
      <c r="CB4768" s="1">
        <v>0.0</v>
      </c>
      <c r="CC4768" s="1">
        <v>0.0</v>
      </c>
      <c r="CD4768" s="1">
        <v>-8.075</v>
      </c>
      <c r="CE4768" s="1">
        <v>-4.5</v>
      </c>
      <c r="CF4768" s="1">
        <v>51.229</v>
      </c>
      <c r="CG4768" s="1">
        <v>279.214</v>
      </c>
      <c r="CH4768" s="1">
        <v>5.76</v>
      </c>
      <c r="CI4768" s="1">
        <v>2483.301</v>
      </c>
      <c r="CK4768" s="1">
        <v>0.0</v>
      </c>
      <c r="CL4768" s="1">
        <v>0.0</v>
      </c>
      <c r="CM4768" s="1">
        <v>0.0</v>
      </c>
      <c r="CN4768" s="1">
        <v>58.123</v>
      </c>
      <c r="CO4768" s="1">
        <v>81.492</v>
      </c>
      <c r="CP4768" s="1">
        <v>0.018</v>
      </c>
      <c r="CQ4768" s="1">
        <v>0.006</v>
      </c>
      <c r="CS4768" s="1">
        <v>420.0</v>
      </c>
      <c r="CT4768" s="1">
        <v>0.014</v>
      </c>
      <c r="CU4768" s="1">
        <v>0.277</v>
      </c>
      <c r="CW4768" s="1">
        <v>0.866</v>
      </c>
      <c r="CX4768" s="1">
        <v>0.058</v>
      </c>
      <c r="CZ4768" s="1">
        <v>0.028</v>
      </c>
      <c r="DA4768" s="1">
        <v>480.384</v>
      </c>
      <c r="DB4768" s="1">
        <v>63.576</v>
      </c>
      <c r="DC4768" s="1">
        <v>4.757</v>
      </c>
      <c r="DD4768" s="1">
        <v>0.417</v>
      </c>
      <c r="DE4768" s="1">
        <v>10.965</v>
      </c>
      <c r="DF4768" s="1">
        <v>201.17</v>
      </c>
      <c r="DG4768" s="1">
        <v>4.15</v>
      </c>
      <c r="DH4768" s="1">
        <v>531.506</v>
      </c>
      <c r="DI4768" s="1">
        <v>41.877</v>
      </c>
      <c r="DJ4768" s="1">
        <v>17.442</v>
      </c>
      <c r="DK4768" s="1">
        <v>6.671</v>
      </c>
      <c r="DL4768" s="1">
        <v>0.001</v>
      </c>
      <c r="DM4768" s="1">
        <v>0.017</v>
      </c>
      <c r="DN4768" s="1">
        <v>0.309</v>
      </c>
      <c r="DO4768" s="1">
        <v>0.006</v>
      </c>
      <c r="DP4768" s="1">
        <v>0.815</v>
      </c>
      <c r="DQ4768" s="1">
        <v>0.064</v>
      </c>
      <c r="DR4768" s="1">
        <v>0.027</v>
      </c>
      <c r="DS4768" s="1">
        <v>40.594</v>
      </c>
      <c r="DT4768" s="1">
        <v>0.002</v>
      </c>
      <c r="DU4768" s="1">
        <v>0.009</v>
      </c>
      <c r="DV4768" s="1">
        <v>0.0</v>
      </c>
      <c r="DW4768" s="1">
        <v>0.0</v>
      </c>
      <c r="DX4768" s="1">
        <v>0.415</v>
      </c>
      <c r="DY4768" s="1">
        <v>0.0</v>
      </c>
      <c r="DZ4768" s="1">
        <v>0.014</v>
      </c>
    </row>
    <row r="4769">
      <c r="A4769" s="1" t="s">
        <v>500</v>
      </c>
      <c r="B4769" s="1">
        <v>2009.0</v>
      </c>
      <c r="C4769" s="1" t="s">
        <v>501</v>
      </c>
      <c r="D4769" s="1">
        <v>2.075638E7</v>
      </c>
      <c r="E4769" s="1">
        <v>1.6764772352E11</v>
      </c>
      <c r="G4769" s="1">
        <v>0.0</v>
      </c>
      <c r="H4769" s="1">
        <v>0.0</v>
      </c>
      <c r="I4769" s="1">
        <v>0.0</v>
      </c>
      <c r="J4769" s="1">
        <v>0.964</v>
      </c>
      <c r="K4769" s="1">
        <v>0.02</v>
      </c>
      <c r="L4769" s="1">
        <v>0.202</v>
      </c>
      <c r="M4769" s="1">
        <v>0.0</v>
      </c>
      <c r="N4769" s="1">
        <v>406.883</v>
      </c>
      <c r="O4769" s="1">
        <v>1.782</v>
      </c>
      <c r="P4769" s="1">
        <v>0.012</v>
      </c>
      <c r="Q4769" s="1">
        <v>32.871</v>
      </c>
      <c r="R4769" s="1">
        <v>0.682</v>
      </c>
      <c r="V4769" s="1">
        <v>0.0</v>
      </c>
      <c r="W4769" s="1">
        <v>0.0</v>
      </c>
      <c r="X4769" s="1">
        <v>0.0</v>
      </c>
      <c r="Z4769" s="1">
        <v>1.069</v>
      </c>
      <c r="AA4769" s="1">
        <v>9.88</v>
      </c>
      <c r="AB4769" s="1">
        <v>475.998</v>
      </c>
      <c r="AC4769" s="1">
        <v>9.88</v>
      </c>
      <c r="AD4769" s="1">
        <v>17.212</v>
      </c>
      <c r="AE4769" s="1">
        <v>1.391</v>
      </c>
      <c r="AF4769" s="1">
        <v>0.884</v>
      </c>
      <c r="AG4769" s="1">
        <v>3105.543</v>
      </c>
      <c r="AH4769" s="1">
        <v>0.384</v>
      </c>
      <c r="AI4769" s="1">
        <v>3.067</v>
      </c>
      <c r="AJ4769" s="1">
        <v>1.592</v>
      </c>
      <c r="AK4769" s="1">
        <v>287.622</v>
      </c>
      <c r="AL4769" s="1">
        <v>5.97</v>
      </c>
      <c r="AM4769" s="1">
        <v>2577.082</v>
      </c>
      <c r="AN4769" s="1">
        <v>53.491</v>
      </c>
      <c r="AO4769" s="1">
        <v>60.425</v>
      </c>
      <c r="AP4769" s="1">
        <v>83.838</v>
      </c>
      <c r="AR4769" s="1">
        <v>0.0</v>
      </c>
      <c r="AS4769" s="1">
        <v>0.0</v>
      </c>
      <c r="AV4769" s="1">
        <v>0.0</v>
      </c>
      <c r="AX4769" s="1">
        <v>0.0</v>
      </c>
      <c r="AY4769" s="1">
        <v>0.0</v>
      </c>
      <c r="AZ4769" s="1">
        <v>0.0</v>
      </c>
      <c r="BB4769" s="1">
        <v>0.0</v>
      </c>
      <c r="BC4769" s="1">
        <v>4.02</v>
      </c>
      <c r="BD4769" s="1">
        <v>-5.993</v>
      </c>
      <c r="BE4769" s="1">
        <v>-0.708</v>
      </c>
      <c r="BF4769" s="1">
        <v>10.213</v>
      </c>
      <c r="BG4769" s="1">
        <v>187.412</v>
      </c>
      <c r="BH4769" s="1">
        <v>3.89</v>
      </c>
      <c r="BI4769" s="1">
        <v>492.036</v>
      </c>
      <c r="BJ4769" s="1">
        <v>39.372</v>
      </c>
      <c r="BK4769" s="1">
        <v>16.007</v>
      </c>
      <c r="BL4769" s="1">
        <v>-5.539</v>
      </c>
      <c r="BM4769" s="1">
        <v>-0.653</v>
      </c>
      <c r="BN4769" s="1">
        <v>10.312</v>
      </c>
      <c r="BO4769" s="1">
        <v>188.376</v>
      </c>
      <c r="BP4769" s="1">
        <v>3.91</v>
      </c>
      <c r="BQ4769" s="1">
        <v>496.802</v>
      </c>
      <c r="BR4769" s="1">
        <v>39.575</v>
      </c>
      <c r="BS4769" s="1">
        <v>16.162</v>
      </c>
      <c r="BT4769" s="1">
        <v>0.0</v>
      </c>
      <c r="BU4769" s="1">
        <v>0.0</v>
      </c>
      <c r="BW4769" s="1">
        <v>0.0</v>
      </c>
      <c r="BX4769" s="1">
        <v>0.0</v>
      </c>
      <c r="BY4769" s="1">
        <v>0.0</v>
      </c>
      <c r="BZ4769" s="1">
        <v>0.0</v>
      </c>
      <c r="CA4769" s="1">
        <v>0.0</v>
      </c>
      <c r="CB4769" s="1">
        <v>0.0</v>
      </c>
      <c r="CC4769" s="1">
        <v>0.0</v>
      </c>
      <c r="CD4769" s="1">
        <v>3.084</v>
      </c>
      <c r="CE4769" s="1">
        <v>1.58</v>
      </c>
      <c r="CF4769" s="1">
        <v>52.809</v>
      </c>
      <c r="CG4769" s="1">
        <v>287.622</v>
      </c>
      <c r="CH4769" s="1">
        <v>5.97</v>
      </c>
      <c r="CI4769" s="1">
        <v>2544.211</v>
      </c>
      <c r="CK4769" s="1">
        <v>0.0</v>
      </c>
      <c r="CL4769" s="1">
        <v>0.0</v>
      </c>
      <c r="CM4769" s="1">
        <v>0.0</v>
      </c>
      <c r="CN4769" s="1">
        <v>60.425</v>
      </c>
      <c r="CO4769" s="1">
        <v>82.769</v>
      </c>
      <c r="CP4769" s="1">
        <v>0.072</v>
      </c>
      <c r="CQ4769" s="1">
        <v>0.023</v>
      </c>
      <c r="CS4769" s="1">
        <v>302.273</v>
      </c>
      <c r="CT4769" s="1">
        <v>0.054</v>
      </c>
      <c r="CU4769" s="1">
        <v>1.109</v>
      </c>
      <c r="CW4769" s="1">
        <v>3.464</v>
      </c>
      <c r="CX4769" s="1">
        <v>0.233</v>
      </c>
      <c r="CZ4769" s="1">
        <v>0.113</v>
      </c>
      <c r="DA4769" s="1">
        <v>475.998</v>
      </c>
      <c r="DB4769" s="1">
        <v>64.46</v>
      </c>
      <c r="DC4769" s="1">
        <v>-5.539</v>
      </c>
      <c r="DD4769" s="1">
        <v>-0.653</v>
      </c>
      <c r="DE4769" s="1">
        <v>10.312</v>
      </c>
      <c r="DF4769" s="1">
        <v>188.376</v>
      </c>
      <c r="DG4769" s="1">
        <v>3.91</v>
      </c>
      <c r="DH4769" s="1">
        <v>496.802</v>
      </c>
      <c r="DI4769" s="1">
        <v>39.575</v>
      </c>
      <c r="DJ4769" s="1">
        <v>16.162</v>
      </c>
      <c r="DK4769" s="1">
        <v>6.473</v>
      </c>
      <c r="DL4769" s="1">
        <v>0.001</v>
      </c>
      <c r="DM4769" s="1">
        <v>0.018</v>
      </c>
      <c r="DN4769" s="1">
        <v>0.327</v>
      </c>
      <c r="DO4769" s="1">
        <v>0.007</v>
      </c>
      <c r="DP4769" s="1">
        <v>0.858</v>
      </c>
      <c r="DQ4769" s="1">
        <v>0.069</v>
      </c>
      <c r="DR4769" s="1">
        <v>0.028</v>
      </c>
      <c r="DS4769" s="1">
        <v>8.011</v>
      </c>
      <c r="DT4769" s="1">
        <v>0.001</v>
      </c>
      <c r="DU4769" s="1">
        <v>0.009</v>
      </c>
      <c r="DV4769" s="1">
        <v>0.0</v>
      </c>
      <c r="DW4769" s="1">
        <v>0.0</v>
      </c>
      <c r="DX4769" s="1">
        <v>0.443</v>
      </c>
      <c r="DY4769" s="1">
        <v>0.0</v>
      </c>
      <c r="DZ4769" s="1">
        <v>0.014</v>
      </c>
    </row>
    <row r="4770">
      <c r="A4770" s="1" t="s">
        <v>500</v>
      </c>
      <c r="B4770" s="1">
        <v>2010.0</v>
      </c>
      <c r="C4770" s="1" t="s">
        <v>501</v>
      </c>
      <c r="D4770" s="1">
        <v>2.0879032E7</v>
      </c>
      <c r="E4770" s="1">
        <v>1.80642807808E11</v>
      </c>
      <c r="G4770" s="1">
        <v>0.0</v>
      </c>
      <c r="H4770" s="1">
        <v>0.0</v>
      </c>
      <c r="I4770" s="1">
        <v>0.0</v>
      </c>
      <c r="J4770" s="1">
        <v>1.437</v>
      </c>
      <c r="K4770" s="1">
        <v>0.03</v>
      </c>
      <c r="L4770" s="1">
        <v>0.28</v>
      </c>
      <c r="M4770" s="1">
        <v>0.0</v>
      </c>
      <c r="N4770" s="1">
        <v>319.328</v>
      </c>
      <c r="O4770" s="1">
        <v>2.159</v>
      </c>
      <c r="P4770" s="1">
        <v>0.015</v>
      </c>
      <c r="Q4770" s="1">
        <v>33.383</v>
      </c>
      <c r="R4770" s="1">
        <v>0.697</v>
      </c>
      <c r="V4770" s="1">
        <v>0.0</v>
      </c>
      <c r="W4770" s="1">
        <v>0.0</v>
      </c>
      <c r="X4770" s="1">
        <v>0.0</v>
      </c>
      <c r="Z4770" s="1">
        <v>1.016</v>
      </c>
      <c r="AA4770" s="1">
        <v>10.71</v>
      </c>
      <c r="AB4770" s="1">
        <v>512.955</v>
      </c>
      <c r="AC4770" s="1">
        <v>10.71</v>
      </c>
      <c r="AD4770" s="1">
        <v>18.031</v>
      </c>
      <c r="AE4770" s="1">
        <v>7.999</v>
      </c>
      <c r="AF4770" s="1">
        <v>5.156</v>
      </c>
      <c r="AG4770" s="1">
        <v>3334.249</v>
      </c>
      <c r="AH4770" s="1">
        <v>0.385</v>
      </c>
      <c r="AI4770" s="1">
        <v>0.349</v>
      </c>
      <c r="AJ4770" s="1">
        <v>0.187</v>
      </c>
      <c r="AK4770" s="1">
        <v>238.996</v>
      </c>
      <c r="AL4770" s="1">
        <v>4.99</v>
      </c>
      <c r="AM4770" s="1">
        <v>2570.889</v>
      </c>
      <c r="AN4770" s="1">
        <v>53.678</v>
      </c>
      <c r="AO4770" s="1">
        <v>46.592</v>
      </c>
      <c r="AP4770" s="1">
        <v>78.206</v>
      </c>
      <c r="AR4770" s="1">
        <v>0.0</v>
      </c>
      <c r="AS4770" s="1">
        <v>0.0</v>
      </c>
      <c r="AV4770" s="1">
        <v>0.0</v>
      </c>
      <c r="AX4770" s="1">
        <v>0.0</v>
      </c>
      <c r="AY4770" s="1">
        <v>0.0</v>
      </c>
      <c r="AZ4770" s="1">
        <v>0.0</v>
      </c>
      <c r="BB4770" s="1">
        <v>0.0</v>
      </c>
      <c r="BC4770" s="1">
        <v>3.42</v>
      </c>
      <c r="BD4770" s="1">
        <v>45.063</v>
      </c>
      <c r="BE4770" s="1">
        <v>4.486</v>
      </c>
      <c r="BF4770" s="1">
        <v>14.699</v>
      </c>
      <c r="BG4770" s="1">
        <v>270.127</v>
      </c>
      <c r="BH4770" s="1">
        <v>5.64</v>
      </c>
      <c r="BI4770" s="1">
        <v>704.026</v>
      </c>
      <c r="BJ4770" s="1">
        <v>52.661</v>
      </c>
      <c r="BK4770" s="1">
        <v>21.416</v>
      </c>
      <c r="BL4770" s="1">
        <v>46.198</v>
      </c>
      <c r="BM4770" s="1">
        <v>4.646</v>
      </c>
      <c r="BN4770" s="1">
        <v>14.958</v>
      </c>
      <c r="BO4770" s="1">
        <v>273.959</v>
      </c>
      <c r="BP4770" s="1">
        <v>5.72</v>
      </c>
      <c r="BQ4770" s="1">
        <v>716.42</v>
      </c>
      <c r="BR4770" s="1">
        <v>53.408</v>
      </c>
      <c r="BS4770" s="1">
        <v>21.793</v>
      </c>
      <c r="BT4770" s="1">
        <v>0.0</v>
      </c>
      <c r="BU4770" s="1">
        <v>0.0</v>
      </c>
      <c r="BW4770" s="1">
        <v>0.0</v>
      </c>
      <c r="BX4770" s="1">
        <v>0.0</v>
      </c>
      <c r="BY4770" s="1">
        <v>0.0</v>
      </c>
      <c r="BZ4770" s="1">
        <v>0.0</v>
      </c>
      <c r="CA4770" s="1">
        <v>0.0</v>
      </c>
      <c r="CB4770" s="1">
        <v>0.0</v>
      </c>
      <c r="CC4770" s="1">
        <v>0.0</v>
      </c>
      <c r="CD4770" s="1">
        <v>0.326</v>
      </c>
      <c r="CE4770" s="1">
        <v>0.172</v>
      </c>
      <c r="CF4770" s="1">
        <v>52.981</v>
      </c>
      <c r="CG4770" s="1">
        <v>238.996</v>
      </c>
      <c r="CH4770" s="1">
        <v>4.99</v>
      </c>
      <c r="CI4770" s="1">
        <v>2537.506</v>
      </c>
      <c r="CK4770" s="1">
        <v>0.0</v>
      </c>
      <c r="CL4770" s="1">
        <v>0.0</v>
      </c>
      <c r="CM4770" s="1">
        <v>0.0</v>
      </c>
      <c r="CN4770" s="1">
        <v>46.592</v>
      </c>
      <c r="CO4770" s="1">
        <v>77.191</v>
      </c>
      <c r="CP4770" s="1">
        <v>0.102</v>
      </c>
      <c r="CQ4770" s="1">
        <v>0.033</v>
      </c>
      <c r="CS4770" s="1">
        <v>41.286</v>
      </c>
      <c r="CT4770" s="1">
        <v>0.03</v>
      </c>
      <c r="CU4770" s="1">
        <v>1.557</v>
      </c>
      <c r="CW4770" s="1">
        <v>4.866</v>
      </c>
      <c r="CX4770" s="1">
        <v>0.304</v>
      </c>
      <c r="CZ4770" s="1">
        <v>0.148</v>
      </c>
      <c r="DA4770" s="1">
        <v>512.955</v>
      </c>
      <c r="DB4770" s="1">
        <v>69.616</v>
      </c>
      <c r="DC4770" s="1">
        <v>46.198</v>
      </c>
      <c r="DD4770" s="1">
        <v>4.646</v>
      </c>
      <c r="DE4770" s="1">
        <v>14.958</v>
      </c>
      <c r="DF4770" s="1">
        <v>273.959</v>
      </c>
      <c r="DG4770" s="1">
        <v>5.72</v>
      </c>
      <c r="DH4770" s="1">
        <v>716.42</v>
      </c>
      <c r="DI4770" s="1">
        <v>53.408</v>
      </c>
      <c r="DJ4770" s="1">
        <v>21.793</v>
      </c>
      <c r="DK4770" s="1">
        <v>6.006</v>
      </c>
      <c r="DL4770" s="1">
        <v>0.001</v>
      </c>
      <c r="DM4770" s="1">
        <v>0.019</v>
      </c>
      <c r="DN4770" s="1">
        <v>0.345</v>
      </c>
      <c r="DO4770" s="1">
        <v>0.007</v>
      </c>
      <c r="DP4770" s="1">
        <v>0.897</v>
      </c>
      <c r="DQ4770" s="1">
        <v>0.067</v>
      </c>
      <c r="DR4770" s="1">
        <v>0.027</v>
      </c>
      <c r="DS4770" s="1">
        <v>1418.271</v>
      </c>
      <c r="DT4770" s="1">
        <v>0.129</v>
      </c>
      <c r="DU4770" s="1">
        <v>0.138</v>
      </c>
      <c r="DV4770" s="1">
        <v>2.395</v>
      </c>
      <c r="DW4770" s="1">
        <v>0.05</v>
      </c>
      <c r="DX4770" s="1">
        <v>6.631</v>
      </c>
      <c r="DY4770" s="1">
        <v>0.467</v>
      </c>
      <c r="DZ4770" s="1">
        <v>0.202</v>
      </c>
    </row>
    <row r="4771">
      <c r="A4771" s="1" t="s">
        <v>500</v>
      </c>
      <c r="B4771" s="1">
        <v>2011.0</v>
      </c>
      <c r="C4771" s="1" t="s">
        <v>501</v>
      </c>
      <c r="D4771" s="1">
        <v>2.1009008E7</v>
      </c>
      <c r="E4771" s="1">
        <v>1.95461595136E11</v>
      </c>
      <c r="G4771" s="1">
        <v>0.0</v>
      </c>
      <c r="H4771" s="1">
        <v>0.0</v>
      </c>
      <c r="I4771" s="1">
        <v>0.0</v>
      </c>
      <c r="J4771" s="1">
        <v>1.428</v>
      </c>
      <c r="K4771" s="1">
        <v>0.03</v>
      </c>
      <c r="L4771" s="1">
        <v>0.26</v>
      </c>
      <c r="M4771" s="1">
        <v>0.0</v>
      </c>
      <c r="N4771" s="1">
        <v>415.945</v>
      </c>
      <c r="O4771" s="1">
        <v>399.063</v>
      </c>
      <c r="P4771" s="1">
        <v>2.781</v>
      </c>
      <c r="Q4771" s="1">
        <v>165.572</v>
      </c>
      <c r="R4771" s="1">
        <v>3.479</v>
      </c>
      <c r="S4771" s="1">
        <v>49.503</v>
      </c>
      <c r="T4771" s="1">
        <v>1.04</v>
      </c>
      <c r="V4771" s="1">
        <v>0.0</v>
      </c>
      <c r="W4771" s="1">
        <v>0.0</v>
      </c>
      <c r="X4771" s="1">
        <v>0.0</v>
      </c>
      <c r="Y4771" s="1">
        <v>9.012</v>
      </c>
      <c r="Z4771" s="1">
        <v>4.651</v>
      </c>
      <c r="AA4771" s="1">
        <v>11.54</v>
      </c>
      <c r="AB4771" s="1">
        <v>549.288</v>
      </c>
      <c r="AC4771" s="1">
        <v>11.54</v>
      </c>
      <c r="AD4771" s="1">
        <v>17.146</v>
      </c>
      <c r="AE4771" s="1">
        <v>8.566</v>
      </c>
      <c r="AF4771" s="1">
        <v>5.963</v>
      </c>
      <c r="AG4771" s="1">
        <v>3597.456</v>
      </c>
      <c r="AH4771" s="1">
        <v>0.387</v>
      </c>
      <c r="AI4771" s="1">
        <v>16.54</v>
      </c>
      <c r="AJ4771" s="1">
        <v>8.878</v>
      </c>
      <c r="AK4771" s="1">
        <v>323.195</v>
      </c>
      <c r="AL4771" s="1">
        <v>6.79</v>
      </c>
      <c r="AM4771" s="1">
        <v>2977.573</v>
      </c>
      <c r="AN4771" s="1">
        <v>62.556</v>
      </c>
      <c r="AO4771" s="1">
        <v>58.839</v>
      </c>
      <c r="AP4771" s="1">
        <v>83.642</v>
      </c>
      <c r="AR4771" s="1">
        <v>0.0</v>
      </c>
      <c r="AS4771" s="1">
        <v>0.0</v>
      </c>
      <c r="AV4771" s="1">
        <v>0.0</v>
      </c>
      <c r="AX4771" s="1">
        <v>0.0</v>
      </c>
      <c r="AY4771" s="1">
        <v>0.0</v>
      </c>
      <c r="AZ4771" s="1">
        <v>0.0</v>
      </c>
      <c r="BB4771" s="1">
        <v>0.0</v>
      </c>
      <c r="BC4771" s="1">
        <v>4.8</v>
      </c>
      <c r="BD4771" s="1">
        <v>-18.791</v>
      </c>
      <c r="BE4771" s="1">
        <v>-2.824</v>
      </c>
      <c r="BF4771" s="1">
        <v>11.875</v>
      </c>
      <c r="BG4771" s="1">
        <v>220.382</v>
      </c>
      <c r="BH4771" s="1">
        <v>4.63</v>
      </c>
      <c r="BI4771" s="1">
        <v>565.251</v>
      </c>
      <c r="BJ4771" s="1">
        <v>40.121</v>
      </c>
      <c r="BK4771" s="1">
        <v>15.878</v>
      </c>
      <c r="BL4771" s="1">
        <v>-17.805</v>
      </c>
      <c r="BM4771" s="1">
        <v>-2.724</v>
      </c>
      <c r="BN4771" s="1">
        <v>12.234</v>
      </c>
      <c r="BO4771" s="1">
        <v>226.093</v>
      </c>
      <c r="BP4771" s="1">
        <v>4.75</v>
      </c>
      <c r="BQ4771" s="1">
        <v>582.328</v>
      </c>
      <c r="BR4771" s="1">
        <v>41.161</v>
      </c>
      <c r="BS4771" s="1">
        <v>16.358</v>
      </c>
      <c r="BT4771" s="1">
        <v>0.0</v>
      </c>
      <c r="BU4771" s="1">
        <v>0.0</v>
      </c>
      <c r="BW4771" s="1">
        <v>0.0</v>
      </c>
      <c r="BX4771" s="1">
        <v>0.0</v>
      </c>
      <c r="BY4771" s="1">
        <v>0.0</v>
      </c>
      <c r="BZ4771" s="1">
        <v>0.0</v>
      </c>
      <c r="CA4771" s="1">
        <v>0.0</v>
      </c>
      <c r="CB4771" s="1">
        <v>0.0</v>
      </c>
      <c r="CC4771" s="1">
        <v>0.0</v>
      </c>
      <c r="CD4771" s="1">
        <v>11.507</v>
      </c>
      <c r="CE4771" s="1">
        <v>6.097</v>
      </c>
      <c r="CF4771" s="1">
        <v>59.077</v>
      </c>
      <c r="CG4771" s="1">
        <v>273.692</v>
      </c>
      <c r="CH4771" s="1">
        <v>5.75</v>
      </c>
      <c r="CI4771" s="1">
        <v>2812.001</v>
      </c>
      <c r="CK4771" s="1">
        <v>0.0</v>
      </c>
      <c r="CL4771" s="1">
        <v>0.0</v>
      </c>
      <c r="CM4771" s="1">
        <v>0.0</v>
      </c>
      <c r="CN4771" s="1">
        <v>49.827</v>
      </c>
      <c r="CO4771" s="1">
        <v>78.991</v>
      </c>
      <c r="CP4771" s="1">
        <v>0.099</v>
      </c>
      <c r="CQ4771" s="1">
        <v>0.032</v>
      </c>
      <c r="CS4771" s="1">
        <v>-2.719</v>
      </c>
      <c r="CT4771" s="1">
        <v>-0.003</v>
      </c>
      <c r="CU4771" s="1">
        <v>1.505</v>
      </c>
      <c r="CW4771" s="1">
        <v>4.704</v>
      </c>
      <c r="CX4771" s="1">
        <v>0.274</v>
      </c>
      <c r="CZ4771" s="1">
        <v>0.132</v>
      </c>
      <c r="DA4771" s="1">
        <v>549.288</v>
      </c>
      <c r="DB4771" s="1">
        <v>75.579</v>
      </c>
      <c r="DC4771" s="1">
        <v>-17.805</v>
      </c>
      <c r="DD4771" s="1">
        <v>-2.724</v>
      </c>
      <c r="DE4771" s="1">
        <v>12.234</v>
      </c>
      <c r="DF4771" s="1">
        <v>226.093</v>
      </c>
      <c r="DG4771" s="1">
        <v>4.75</v>
      </c>
      <c r="DH4771" s="1">
        <v>582.328</v>
      </c>
      <c r="DI4771" s="1">
        <v>41.161</v>
      </c>
      <c r="DJ4771" s="1">
        <v>16.358</v>
      </c>
      <c r="DK4771" s="1">
        <v>21.106</v>
      </c>
      <c r="DL4771" s="1">
        <v>0.004</v>
      </c>
      <c r="DM4771" s="1">
        <v>0.023</v>
      </c>
      <c r="DN4771" s="1">
        <v>0.0</v>
      </c>
      <c r="DO4771" s="1">
        <v>0.0</v>
      </c>
      <c r="DP4771" s="1">
        <v>1.075</v>
      </c>
      <c r="DQ4771" s="1">
        <v>0.0</v>
      </c>
      <c r="DR4771" s="1">
        <v>0.03</v>
      </c>
      <c r="DS4771" s="1">
        <v>72.344</v>
      </c>
      <c r="DT4771" s="1">
        <v>0.099</v>
      </c>
      <c r="DU4771" s="1">
        <v>0.237</v>
      </c>
      <c r="DV4771" s="1">
        <v>4.284</v>
      </c>
      <c r="DW4771" s="1">
        <v>0.09</v>
      </c>
      <c r="DX4771" s="1">
        <v>11.298</v>
      </c>
      <c r="DY4771" s="1">
        <v>0.78</v>
      </c>
      <c r="DZ4771" s="1">
        <v>0.317</v>
      </c>
    </row>
    <row r="4772">
      <c r="A4772" s="1" t="s">
        <v>500</v>
      </c>
      <c r="B4772" s="1">
        <v>2012.0</v>
      </c>
      <c r="C4772" s="1" t="s">
        <v>501</v>
      </c>
      <c r="D4772" s="1">
        <v>2.1169405E7</v>
      </c>
      <c r="E4772" s="1">
        <v>2.1233385472E11</v>
      </c>
      <c r="G4772" s="1">
        <v>0.0</v>
      </c>
      <c r="H4772" s="1">
        <v>0.0</v>
      </c>
      <c r="I4772" s="1">
        <v>0.0</v>
      </c>
      <c r="J4772" s="1">
        <v>0.945</v>
      </c>
      <c r="K4772" s="1">
        <v>0.02</v>
      </c>
      <c r="L4772" s="1">
        <v>0.17</v>
      </c>
      <c r="M4772" s="1">
        <v>0.0</v>
      </c>
      <c r="N4772" s="1">
        <v>496.183</v>
      </c>
      <c r="O4772" s="1">
        <v>52.456</v>
      </c>
      <c r="P4772" s="1">
        <v>1.825</v>
      </c>
      <c r="Q4772" s="1">
        <v>250.512</v>
      </c>
      <c r="R4772" s="1">
        <v>5.303</v>
      </c>
      <c r="S4772" s="1">
        <v>66.133</v>
      </c>
      <c r="T4772" s="1">
        <v>1.4</v>
      </c>
      <c r="V4772" s="1">
        <v>0.0</v>
      </c>
      <c r="W4772" s="1">
        <v>0.0</v>
      </c>
      <c r="X4772" s="1">
        <v>0.0</v>
      </c>
      <c r="Y4772" s="1">
        <v>11.874</v>
      </c>
      <c r="Z4772" s="1">
        <v>6.853</v>
      </c>
      <c r="AA4772" s="1">
        <v>11.79</v>
      </c>
      <c r="AB4772" s="1">
        <v>556.936</v>
      </c>
      <c r="AC4772" s="1">
        <v>11.79</v>
      </c>
      <c r="AD4772" s="1">
        <v>16.408</v>
      </c>
      <c r="AE4772" s="1">
        <v>3.14</v>
      </c>
      <c r="AF4772" s="1">
        <v>2.373</v>
      </c>
      <c r="AG4772" s="1">
        <v>3682.317</v>
      </c>
      <c r="AH4772" s="1">
        <v>0.367</v>
      </c>
      <c r="AI4772" s="1">
        <v>9.338</v>
      </c>
      <c r="AJ4772" s="1">
        <v>5.842</v>
      </c>
      <c r="AK4772" s="1">
        <v>393.492</v>
      </c>
      <c r="AL4772" s="1">
        <v>8.33</v>
      </c>
      <c r="AM4772" s="1">
        <v>3230.954</v>
      </c>
      <c r="AN4772" s="1">
        <v>68.397</v>
      </c>
      <c r="AO4772" s="1">
        <v>70.653</v>
      </c>
      <c r="AP4772" s="1">
        <v>88.39</v>
      </c>
      <c r="AR4772" s="1">
        <v>0.0</v>
      </c>
      <c r="AS4772" s="1">
        <v>0.0</v>
      </c>
      <c r="AV4772" s="1">
        <v>0.0</v>
      </c>
      <c r="AX4772" s="1">
        <v>0.0</v>
      </c>
      <c r="AY4772" s="1">
        <v>0.0</v>
      </c>
      <c r="AZ4772" s="1">
        <v>0.0</v>
      </c>
      <c r="BB4772" s="1">
        <v>0.0</v>
      </c>
      <c r="BC4772" s="1">
        <v>5.85</v>
      </c>
      <c r="BD4772" s="1">
        <v>-27.962</v>
      </c>
      <c r="BE4772" s="1">
        <v>-3.365</v>
      </c>
      <c r="BF4772" s="1">
        <v>8.511</v>
      </c>
      <c r="BG4772" s="1">
        <v>155.885</v>
      </c>
      <c r="BH4772" s="1">
        <v>3.3</v>
      </c>
      <c r="BI4772" s="1">
        <v>402.03</v>
      </c>
      <c r="BJ4772" s="1">
        <v>27.99</v>
      </c>
      <c r="BK4772" s="1">
        <v>10.998</v>
      </c>
      <c r="BL4772" s="1">
        <v>-26.182</v>
      </c>
      <c r="BM4772" s="1">
        <v>-3.25</v>
      </c>
      <c r="BN4772" s="1">
        <v>8.984</v>
      </c>
      <c r="BO4772" s="1">
        <v>163.443</v>
      </c>
      <c r="BP4772" s="1">
        <v>3.46</v>
      </c>
      <c r="BQ4772" s="1">
        <v>424.395</v>
      </c>
      <c r="BR4772" s="1">
        <v>29.347</v>
      </c>
      <c r="BS4772" s="1">
        <v>11.61</v>
      </c>
      <c r="BT4772" s="1">
        <v>0.0</v>
      </c>
      <c r="BU4772" s="1">
        <v>0.0</v>
      </c>
      <c r="BW4772" s="1">
        <v>0.0</v>
      </c>
      <c r="BX4772" s="1">
        <v>0.0</v>
      </c>
      <c r="BY4772" s="1">
        <v>0.0</v>
      </c>
      <c r="BZ4772" s="1">
        <v>0.0</v>
      </c>
      <c r="CA4772" s="1">
        <v>0.0</v>
      </c>
      <c r="CB4772" s="1">
        <v>0.0</v>
      </c>
      <c r="CC4772" s="1">
        <v>0.0</v>
      </c>
      <c r="CD4772" s="1">
        <v>6.799</v>
      </c>
      <c r="CE4772" s="1">
        <v>4.017</v>
      </c>
      <c r="CF4772" s="1">
        <v>63.094</v>
      </c>
      <c r="CG4772" s="1">
        <v>327.359</v>
      </c>
      <c r="CH4772" s="1">
        <v>6.93</v>
      </c>
      <c r="CI4772" s="1">
        <v>2980.443</v>
      </c>
      <c r="CK4772" s="1">
        <v>0.0</v>
      </c>
      <c r="CL4772" s="1">
        <v>0.0</v>
      </c>
      <c r="CM4772" s="1">
        <v>0.0</v>
      </c>
      <c r="CN4772" s="1">
        <v>58.779</v>
      </c>
      <c r="CO4772" s="1">
        <v>81.536</v>
      </c>
      <c r="CP4772" s="1">
        <v>0.069</v>
      </c>
      <c r="CQ4772" s="1">
        <v>0.022</v>
      </c>
      <c r="CS4772" s="1">
        <v>-29.89</v>
      </c>
      <c r="CT4772" s="1">
        <v>-0.03</v>
      </c>
      <c r="CU4772" s="1">
        <v>1.047</v>
      </c>
      <c r="CW4772" s="1">
        <v>3.273</v>
      </c>
      <c r="CX4772" s="1">
        <v>0.188</v>
      </c>
      <c r="CZ4772" s="1">
        <v>0.09</v>
      </c>
      <c r="DA4772" s="1">
        <v>556.936</v>
      </c>
      <c r="DB4772" s="1">
        <v>77.952</v>
      </c>
      <c r="DC4772" s="1">
        <v>-26.182</v>
      </c>
      <c r="DD4772" s="1">
        <v>-3.25</v>
      </c>
      <c r="DE4772" s="1">
        <v>8.984</v>
      </c>
      <c r="DF4772" s="1">
        <v>163.443</v>
      </c>
      <c r="DG4772" s="1">
        <v>3.46</v>
      </c>
      <c r="DH4772" s="1">
        <v>424.395</v>
      </c>
      <c r="DI4772" s="1">
        <v>29.347</v>
      </c>
      <c r="DJ4772" s="1">
        <v>11.61</v>
      </c>
      <c r="DK4772" s="1">
        <v>14.846</v>
      </c>
      <c r="DL4772" s="1">
        <v>0.003</v>
      </c>
      <c r="DM4772" s="1">
        <v>0.026</v>
      </c>
      <c r="DN4772" s="1">
        <v>0.0</v>
      </c>
      <c r="DO4772" s="1">
        <v>0.0</v>
      </c>
      <c r="DP4772" s="1">
        <v>1.218</v>
      </c>
      <c r="DQ4772" s="1">
        <v>0.0</v>
      </c>
      <c r="DR4772" s="1">
        <v>0.033</v>
      </c>
      <c r="DS4772" s="1">
        <v>60.235</v>
      </c>
      <c r="DT4772" s="1">
        <v>0.141</v>
      </c>
      <c r="DU4772" s="1">
        <v>0.378</v>
      </c>
      <c r="DV4772" s="1">
        <v>6.613</v>
      </c>
      <c r="DW4772" s="1">
        <v>0.14</v>
      </c>
      <c r="DX4772" s="1">
        <v>17.873</v>
      </c>
      <c r="DY4772" s="1">
        <v>1.187</v>
      </c>
      <c r="DZ4772" s="1">
        <v>0.489</v>
      </c>
    </row>
    <row r="4773">
      <c r="A4773" s="1" t="s">
        <v>500</v>
      </c>
      <c r="B4773" s="1">
        <v>2013.0</v>
      </c>
      <c r="C4773" s="1" t="s">
        <v>501</v>
      </c>
      <c r="D4773" s="1">
        <v>2.1358787E7</v>
      </c>
      <c r="E4773" s="1">
        <v>2.20937617408E11</v>
      </c>
      <c r="G4773" s="1">
        <v>0.0</v>
      </c>
      <c r="H4773" s="1">
        <v>0.0</v>
      </c>
      <c r="I4773" s="1">
        <v>0.0</v>
      </c>
      <c r="J4773" s="1">
        <v>1.405</v>
      </c>
      <c r="K4773" s="1">
        <v>0.03</v>
      </c>
      <c r="L4773" s="1">
        <v>0.251</v>
      </c>
      <c r="M4773" s="1">
        <v>0.0</v>
      </c>
      <c r="N4773" s="1">
        <v>301.587</v>
      </c>
      <c r="O4773" s="1">
        <v>5.199</v>
      </c>
      <c r="P4773" s="1">
        <v>0.276</v>
      </c>
      <c r="Q4773" s="1">
        <v>261.198</v>
      </c>
      <c r="R4773" s="1">
        <v>5.579</v>
      </c>
      <c r="S4773" s="1">
        <v>68.824</v>
      </c>
      <c r="T4773" s="1">
        <v>1.47</v>
      </c>
      <c r="V4773" s="1">
        <v>0.0</v>
      </c>
      <c r="W4773" s="1">
        <v>0.0</v>
      </c>
      <c r="X4773" s="1">
        <v>0.0</v>
      </c>
      <c r="Y4773" s="1">
        <v>12.281</v>
      </c>
      <c r="Z4773" s="1">
        <v>7.152</v>
      </c>
      <c r="AA4773" s="1">
        <v>11.97</v>
      </c>
      <c r="AB4773" s="1">
        <v>560.425</v>
      </c>
      <c r="AC4773" s="1">
        <v>11.97</v>
      </c>
      <c r="AD4773" s="1">
        <v>17.928</v>
      </c>
      <c r="AE4773" s="1">
        <v>1.619</v>
      </c>
      <c r="AF4773" s="1">
        <v>1.262</v>
      </c>
      <c r="AG4773" s="1">
        <v>3708.738</v>
      </c>
      <c r="AH4773" s="1">
        <v>0.359</v>
      </c>
      <c r="AI4773" s="1">
        <v>-12.911</v>
      </c>
      <c r="AJ4773" s="1">
        <v>-8.831</v>
      </c>
      <c r="AK4773" s="1">
        <v>223.327</v>
      </c>
      <c r="AL4773" s="1">
        <v>4.77</v>
      </c>
      <c r="AM4773" s="1">
        <v>2788.842</v>
      </c>
      <c r="AN4773" s="1">
        <v>59.566</v>
      </c>
      <c r="AO4773" s="1">
        <v>39.85</v>
      </c>
      <c r="AP4773" s="1">
        <v>76.36</v>
      </c>
      <c r="AR4773" s="1">
        <v>0.0</v>
      </c>
      <c r="AS4773" s="1">
        <v>0.0</v>
      </c>
      <c r="AV4773" s="1">
        <v>0.0</v>
      </c>
      <c r="AX4773" s="1">
        <v>0.0</v>
      </c>
      <c r="AY4773" s="1">
        <v>0.0</v>
      </c>
      <c r="AZ4773" s="1">
        <v>0.0</v>
      </c>
      <c r="BB4773" s="1">
        <v>0.0</v>
      </c>
      <c r="BC4773" s="1">
        <v>3.61</v>
      </c>
      <c r="BD4773" s="1">
        <v>109.839</v>
      </c>
      <c r="BE4773" s="1">
        <v>9.211</v>
      </c>
      <c r="BF4773" s="1">
        <v>17.722</v>
      </c>
      <c r="BG4773" s="1">
        <v>324.457</v>
      </c>
      <c r="BH4773" s="1">
        <v>6.93</v>
      </c>
      <c r="BI4773" s="1">
        <v>829.722</v>
      </c>
      <c r="BJ4773" s="1">
        <v>57.895</v>
      </c>
      <c r="BK4773" s="1">
        <v>22.718</v>
      </c>
      <c r="BL4773" s="1">
        <v>106.96</v>
      </c>
      <c r="BM4773" s="1">
        <v>9.457</v>
      </c>
      <c r="BN4773" s="1">
        <v>18.441</v>
      </c>
      <c r="BO4773" s="1">
        <v>337.098</v>
      </c>
      <c r="BP4773" s="1">
        <v>7.2</v>
      </c>
      <c r="BQ4773" s="1">
        <v>863.394</v>
      </c>
      <c r="BR4773" s="1">
        <v>60.15</v>
      </c>
      <c r="BS4773" s="1">
        <v>23.64</v>
      </c>
      <c r="BT4773" s="1">
        <v>0.0</v>
      </c>
      <c r="BU4773" s="1">
        <v>0.0</v>
      </c>
      <c r="BW4773" s="1">
        <v>0.0</v>
      </c>
      <c r="BX4773" s="1">
        <v>0.0</v>
      </c>
      <c r="BY4773" s="1">
        <v>0.0</v>
      </c>
      <c r="BZ4773" s="1">
        <v>0.0</v>
      </c>
      <c r="CA4773" s="1">
        <v>0.0</v>
      </c>
      <c r="CB4773" s="1">
        <v>0.0</v>
      </c>
      <c r="CC4773" s="1">
        <v>0.0</v>
      </c>
      <c r="CD4773" s="1">
        <v>-14.434</v>
      </c>
      <c r="CE4773" s="1">
        <v>-9.107</v>
      </c>
      <c r="CF4773" s="1">
        <v>53.987</v>
      </c>
      <c r="CG4773" s="1">
        <v>154.503</v>
      </c>
      <c r="CH4773" s="1">
        <v>3.3</v>
      </c>
      <c r="CI4773" s="1">
        <v>2527.644</v>
      </c>
      <c r="CK4773" s="1">
        <v>0.0</v>
      </c>
      <c r="CL4773" s="1">
        <v>0.0</v>
      </c>
      <c r="CM4773" s="1">
        <v>0.0</v>
      </c>
      <c r="CN4773" s="1">
        <v>27.569</v>
      </c>
      <c r="CO4773" s="1">
        <v>69.208</v>
      </c>
      <c r="CP4773" s="1">
        <v>0.082</v>
      </c>
      <c r="CQ4773" s="1">
        <v>0.026</v>
      </c>
      <c r="CS4773" s="1">
        <v>19.014</v>
      </c>
      <c r="CT4773" s="1">
        <v>0.013</v>
      </c>
      <c r="CU4773" s="1">
        <v>1.236</v>
      </c>
      <c r="CW4773" s="1">
        <v>3.861</v>
      </c>
      <c r="CX4773" s="1">
        <v>0.22</v>
      </c>
      <c r="CZ4773" s="1">
        <v>0.106</v>
      </c>
      <c r="DA4773" s="1">
        <v>560.425</v>
      </c>
      <c r="DB4773" s="1">
        <v>79.214</v>
      </c>
      <c r="DC4773" s="1">
        <v>106.96</v>
      </c>
      <c r="DD4773" s="1">
        <v>9.457</v>
      </c>
      <c r="DE4773" s="1">
        <v>18.441</v>
      </c>
      <c r="DF4773" s="1">
        <v>337.098</v>
      </c>
      <c r="DG4773" s="1">
        <v>7.2</v>
      </c>
      <c r="DH4773" s="1">
        <v>863.394</v>
      </c>
      <c r="DI4773" s="1">
        <v>60.15</v>
      </c>
      <c r="DJ4773" s="1">
        <v>23.64</v>
      </c>
      <c r="DK4773" s="1">
        <v>43.719</v>
      </c>
      <c r="DL4773" s="1">
        <v>0.011</v>
      </c>
      <c r="DM4773" s="1">
        <v>0.037</v>
      </c>
      <c r="DN4773" s="1">
        <v>0.468</v>
      </c>
      <c r="DO4773" s="1">
        <v>0.01</v>
      </c>
      <c r="DP4773" s="1">
        <v>1.722</v>
      </c>
      <c r="DQ4773" s="1">
        <v>0.084</v>
      </c>
      <c r="DR4773" s="1">
        <v>0.047</v>
      </c>
      <c r="DS4773" s="1">
        <v>59.788</v>
      </c>
      <c r="DT4773" s="1">
        <v>0.222</v>
      </c>
      <c r="DU4773" s="1">
        <v>0.6</v>
      </c>
      <c r="DV4773" s="1">
        <v>10.768</v>
      </c>
      <c r="DW4773" s="1">
        <v>0.23</v>
      </c>
      <c r="DX4773" s="1">
        <v>28.089</v>
      </c>
      <c r="DY4773" s="1">
        <v>1.921</v>
      </c>
      <c r="DZ4773" s="1">
        <v>0.769</v>
      </c>
    </row>
    <row r="4774">
      <c r="A4774" s="1" t="s">
        <v>500</v>
      </c>
      <c r="B4774" s="1">
        <v>2014.0</v>
      </c>
      <c r="C4774" s="1" t="s">
        <v>501</v>
      </c>
      <c r="D4774" s="1">
        <v>2.154741E7</v>
      </c>
      <c r="E4774" s="1">
        <v>2.35029020672E11</v>
      </c>
      <c r="G4774" s="1">
        <v>0.0</v>
      </c>
      <c r="H4774" s="1">
        <v>0.0</v>
      </c>
      <c r="I4774" s="1">
        <v>0.0</v>
      </c>
      <c r="J4774" s="1">
        <v>1.856</v>
      </c>
      <c r="K4774" s="1">
        <v>0.04</v>
      </c>
      <c r="L4774" s="1">
        <v>0.322</v>
      </c>
      <c r="M4774" s="1">
        <v>0.0</v>
      </c>
      <c r="N4774" s="1">
        <v>461.415</v>
      </c>
      <c r="O4774" s="1">
        <v>91.924</v>
      </c>
      <c r="P4774" s="1">
        <v>5.128</v>
      </c>
      <c r="Q4774" s="1">
        <v>496.914</v>
      </c>
      <c r="R4774" s="1">
        <v>10.707</v>
      </c>
      <c r="S4774" s="1">
        <v>148.51</v>
      </c>
      <c r="T4774" s="1">
        <v>3.2</v>
      </c>
      <c r="V4774" s="1">
        <v>0.0</v>
      </c>
      <c r="W4774" s="1">
        <v>0.0</v>
      </c>
      <c r="X4774" s="1">
        <v>0.0</v>
      </c>
      <c r="Y4774" s="1">
        <v>25.723</v>
      </c>
      <c r="Z4774" s="1">
        <v>12.584</v>
      </c>
      <c r="AA4774" s="1">
        <v>12.44</v>
      </c>
      <c r="AB4774" s="1">
        <v>577.332</v>
      </c>
      <c r="AC4774" s="1">
        <v>12.44</v>
      </c>
      <c r="AD4774" s="1">
        <v>16.057</v>
      </c>
      <c r="AE4774" s="1">
        <v>8.429</v>
      </c>
      <c r="AF4774" s="1">
        <v>6.677</v>
      </c>
      <c r="AG4774" s="1">
        <v>3986.144</v>
      </c>
      <c r="AH4774" s="1">
        <v>0.365</v>
      </c>
      <c r="AI4774" s="1">
        <v>21.854</v>
      </c>
      <c r="AJ4774" s="1">
        <v>13.018</v>
      </c>
      <c r="AK4774" s="1">
        <v>350.39</v>
      </c>
      <c r="AL4774" s="1">
        <v>7.55</v>
      </c>
      <c r="AM4774" s="1">
        <v>3368.576</v>
      </c>
      <c r="AN4774" s="1">
        <v>72.584</v>
      </c>
      <c r="AO4774" s="1">
        <v>60.691</v>
      </c>
      <c r="AP4774" s="1">
        <v>85.305</v>
      </c>
      <c r="AR4774" s="1">
        <v>0.0</v>
      </c>
      <c r="AS4774" s="1">
        <v>0.0</v>
      </c>
      <c r="AV4774" s="1">
        <v>0.0</v>
      </c>
      <c r="AX4774" s="1">
        <v>0.0</v>
      </c>
      <c r="AY4774" s="1">
        <v>0.0</v>
      </c>
      <c r="AZ4774" s="1">
        <v>0.0</v>
      </c>
      <c r="BB4774" s="1">
        <v>0.0</v>
      </c>
      <c r="BC4774" s="1">
        <v>5.74</v>
      </c>
      <c r="BD4774" s="1">
        <v>-34.154</v>
      </c>
      <c r="BE4774" s="1">
        <v>-6.112</v>
      </c>
      <c r="BF4774" s="1">
        <v>11.61</v>
      </c>
      <c r="BG4774" s="1">
        <v>211.626</v>
      </c>
      <c r="BH4774" s="1">
        <v>4.56</v>
      </c>
      <c r="BI4774" s="1">
        <v>538.802</v>
      </c>
      <c r="BJ4774" s="1">
        <v>36.656</v>
      </c>
      <c r="BK4774" s="1">
        <v>13.644</v>
      </c>
      <c r="BL4774" s="1">
        <v>-31.924</v>
      </c>
      <c r="BM4774" s="1">
        <v>-5.937</v>
      </c>
      <c r="BN4774" s="1">
        <v>12.504</v>
      </c>
      <c r="BO4774" s="1">
        <v>226.941</v>
      </c>
      <c r="BP4774" s="1">
        <v>4.89</v>
      </c>
      <c r="BQ4774" s="1">
        <v>580.296</v>
      </c>
      <c r="BR4774" s="1">
        <v>39.309</v>
      </c>
      <c r="BS4774" s="1">
        <v>14.695</v>
      </c>
      <c r="BT4774" s="1">
        <v>0.0</v>
      </c>
      <c r="BU4774" s="1">
        <v>0.0</v>
      </c>
      <c r="BW4774" s="1">
        <v>0.0</v>
      </c>
      <c r="BX4774" s="1">
        <v>0.0</v>
      </c>
      <c r="BY4774" s="1">
        <v>0.0</v>
      </c>
      <c r="BZ4774" s="1">
        <v>0.0</v>
      </c>
      <c r="CA4774" s="1">
        <v>0.0</v>
      </c>
      <c r="CB4774" s="1">
        <v>0.0</v>
      </c>
      <c r="CC4774" s="1">
        <v>0.0</v>
      </c>
      <c r="CD4774" s="1">
        <v>14.614</v>
      </c>
      <c r="CE4774" s="1">
        <v>7.889</v>
      </c>
      <c r="CF4774" s="1">
        <v>61.877</v>
      </c>
      <c r="CG4774" s="1">
        <v>201.88</v>
      </c>
      <c r="CH4774" s="1">
        <v>4.35</v>
      </c>
      <c r="CI4774" s="1">
        <v>2871.662</v>
      </c>
      <c r="CK4774" s="1">
        <v>0.0</v>
      </c>
      <c r="CL4774" s="1">
        <v>0.0</v>
      </c>
      <c r="CM4774" s="1">
        <v>0.0</v>
      </c>
      <c r="CN4774" s="1">
        <v>34.968</v>
      </c>
      <c r="CO4774" s="1">
        <v>72.721</v>
      </c>
      <c r="CP4774" s="1">
        <v>0.129</v>
      </c>
      <c r="CQ4774" s="1">
        <v>0.041</v>
      </c>
      <c r="CS4774" s="1">
        <v>56.857</v>
      </c>
      <c r="CT4774" s="1">
        <v>0.047</v>
      </c>
      <c r="CU4774" s="1">
        <v>1.921</v>
      </c>
      <c r="CW4774" s="1">
        <v>6.003</v>
      </c>
      <c r="CX4774" s="1">
        <v>0.333</v>
      </c>
      <c r="CZ4774" s="1">
        <v>0.152</v>
      </c>
      <c r="DA4774" s="1">
        <v>577.332</v>
      </c>
      <c r="DB4774" s="1">
        <v>85.891</v>
      </c>
      <c r="DC4774" s="1">
        <v>-31.924</v>
      </c>
      <c r="DD4774" s="1">
        <v>-5.937</v>
      </c>
      <c r="DE4774" s="1">
        <v>12.504</v>
      </c>
      <c r="DF4774" s="1">
        <v>226.941</v>
      </c>
      <c r="DG4774" s="1">
        <v>4.89</v>
      </c>
      <c r="DH4774" s="1">
        <v>580.296</v>
      </c>
      <c r="DI4774" s="1">
        <v>39.309</v>
      </c>
      <c r="DJ4774" s="1">
        <v>14.695</v>
      </c>
      <c r="DK4774" s="1">
        <v>95.257</v>
      </c>
      <c r="DL4774" s="1">
        <v>0.035</v>
      </c>
      <c r="DM4774" s="1">
        <v>0.071</v>
      </c>
      <c r="DN4774" s="1">
        <v>0.928</v>
      </c>
      <c r="DO4774" s="1">
        <v>0.02</v>
      </c>
      <c r="DP4774" s="1">
        <v>3.316</v>
      </c>
      <c r="DQ4774" s="1">
        <v>0.161</v>
      </c>
      <c r="DR4774" s="1">
        <v>0.084</v>
      </c>
      <c r="DS4774" s="1">
        <v>16.144</v>
      </c>
      <c r="DT4774" s="1">
        <v>0.093</v>
      </c>
      <c r="DU4774" s="1">
        <v>0.693</v>
      </c>
      <c r="DV4774" s="1">
        <v>12.531</v>
      </c>
      <c r="DW4774" s="1">
        <v>0.27</v>
      </c>
      <c r="DX4774" s="1">
        <v>32.174</v>
      </c>
      <c r="DY4774" s="1">
        <v>2.17</v>
      </c>
      <c r="DZ4774" s="1">
        <v>0.815</v>
      </c>
    </row>
    <row r="4775">
      <c r="A4775" s="1" t="s">
        <v>500</v>
      </c>
      <c r="B4775" s="1">
        <v>2015.0</v>
      </c>
      <c r="C4775" s="1" t="s">
        <v>501</v>
      </c>
      <c r="D4775" s="1">
        <v>2.1729921E7</v>
      </c>
      <c r="E4775" s="1">
        <v>2.44914323456E11</v>
      </c>
      <c r="G4775" s="1">
        <v>0.0</v>
      </c>
      <c r="H4775" s="1">
        <v>0.0</v>
      </c>
      <c r="I4775" s="1">
        <v>0.0</v>
      </c>
      <c r="J4775" s="1">
        <v>2.761</v>
      </c>
      <c r="K4775" s="1">
        <v>0.06</v>
      </c>
      <c r="L4775" s="1">
        <v>0.455</v>
      </c>
      <c r="M4775" s="1">
        <v>0.0</v>
      </c>
      <c r="N4775" s="1">
        <v>418.182</v>
      </c>
      <c r="O4775" s="1">
        <v>34.573</v>
      </c>
      <c r="P4775" s="1">
        <v>3.702</v>
      </c>
      <c r="Q4775" s="1">
        <v>663.096</v>
      </c>
      <c r="R4775" s="1">
        <v>14.409</v>
      </c>
      <c r="S4775" s="1">
        <v>205.247</v>
      </c>
      <c r="T4775" s="1">
        <v>4.46</v>
      </c>
      <c r="V4775" s="1">
        <v>0.0</v>
      </c>
      <c r="W4775" s="1">
        <v>0.0</v>
      </c>
      <c r="X4775" s="1">
        <v>0.0</v>
      </c>
      <c r="Y4775" s="1">
        <v>33.788</v>
      </c>
      <c r="Z4775" s="1">
        <v>15.962</v>
      </c>
      <c r="AA4775" s="1">
        <v>13.2</v>
      </c>
      <c r="AB4775" s="1">
        <v>607.457</v>
      </c>
      <c r="AC4775" s="1">
        <v>13.2</v>
      </c>
      <c r="AD4775" s="1">
        <v>16.42</v>
      </c>
      <c r="AE4775" s="1">
        <v>6.298</v>
      </c>
      <c r="AF4775" s="1">
        <v>5.409</v>
      </c>
      <c r="AG4775" s="1">
        <v>4201.589</v>
      </c>
      <c r="AH4775" s="1">
        <v>0.373</v>
      </c>
      <c r="AI4775" s="1">
        <v>1.893</v>
      </c>
      <c r="AJ4775" s="1">
        <v>1.374</v>
      </c>
      <c r="AK4775" s="1">
        <v>311.552</v>
      </c>
      <c r="AL4775" s="1">
        <v>6.77</v>
      </c>
      <c r="AM4775" s="1">
        <v>3403.516</v>
      </c>
      <c r="AN4775" s="1">
        <v>73.958</v>
      </c>
      <c r="AO4775" s="1">
        <v>51.288</v>
      </c>
      <c r="AP4775" s="1">
        <v>81.931</v>
      </c>
      <c r="AR4775" s="1">
        <v>0.0</v>
      </c>
      <c r="AS4775" s="1">
        <v>0.0</v>
      </c>
      <c r="AV4775" s="1">
        <v>0.0</v>
      </c>
      <c r="AX4775" s="1">
        <v>0.0</v>
      </c>
      <c r="AY4775" s="1">
        <v>0.0</v>
      </c>
      <c r="AZ4775" s="1">
        <v>0.0</v>
      </c>
      <c r="BB4775" s="1">
        <v>0.0</v>
      </c>
      <c r="BC4775" s="1">
        <v>5.52</v>
      </c>
      <c r="BD4775" s="1">
        <v>31.062</v>
      </c>
      <c r="BE4775" s="1">
        <v>3.529</v>
      </c>
      <c r="BF4775" s="1">
        <v>15.139</v>
      </c>
      <c r="BG4775" s="1">
        <v>276.117</v>
      </c>
      <c r="BH4775" s="1">
        <v>6.0</v>
      </c>
      <c r="BI4775" s="1">
        <v>696.687</v>
      </c>
      <c r="BJ4775" s="1">
        <v>45.455</v>
      </c>
      <c r="BK4775" s="1">
        <v>16.771</v>
      </c>
      <c r="BL4775" s="1">
        <v>31.084</v>
      </c>
      <c r="BM4775" s="1">
        <v>3.806</v>
      </c>
      <c r="BN4775" s="1">
        <v>16.31</v>
      </c>
      <c r="BO4775" s="1">
        <v>295.905</v>
      </c>
      <c r="BP4775" s="1">
        <v>6.43</v>
      </c>
      <c r="BQ4775" s="1">
        <v>750.591</v>
      </c>
      <c r="BR4775" s="1">
        <v>48.712</v>
      </c>
      <c r="BS4775" s="1">
        <v>18.069</v>
      </c>
      <c r="BT4775" s="1">
        <v>0.0</v>
      </c>
      <c r="BU4775" s="1">
        <v>0.0</v>
      </c>
      <c r="BW4775" s="1">
        <v>0.0</v>
      </c>
      <c r="BX4775" s="1">
        <v>0.0</v>
      </c>
      <c r="BY4775" s="1">
        <v>0.0</v>
      </c>
      <c r="BZ4775" s="1">
        <v>0.0</v>
      </c>
      <c r="CA4775" s="1">
        <v>0.0</v>
      </c>
      <c r="CB4775" s="1">
        <v>0.0</v>
      </c>
      <c r="CC4775" s="1">
        <v>0.0</v>
      </c>
      <c r="CD4775" s="1">
        <v>-3.762</v>
      </c>
      <c r="CE4775" s="1">
        <v>-2.328</v>
      </c>
      <c r="CF4775" s="1">
        <v>59.549</v>
      </c>
      <c r="CG4775" s="1">
        <v>106.305</v>
      </c>
      <c r="CH4775" s="1">
        <v>2.31</v>
      </c>
      <c r="CI4775" s="1">
        <v>2740.42</v>
      </c>
      <c r="CK4775" s="1">
        <v>0.0</v>
      </c>
      <c r="CL4775" s="1">
        <v>0.0</v>
      </c>
      <c r="CM4775" s="1">
        <v>0.0</v>
      </c>
      <c r="CN4775" s="1">
        <v>17.5</v>
      </c>
      <c r="CO4775" s="1">
        <v>65.969</v>
      </c>
      <c r="CP4775" s="1">
        <v>0.179</v>
      </c>
      <c r="CQ4775" s="1">
        <v>0.057</v>
      </c>
      <c r="CS4775" s="1">
        <v>38.453</v>
      </c>
      <c r="CT4775" s="1">
        <v>0.05</v>
      </c>
      <c r="CU4775" s="1">
        <v>2.637</v>
      </c>
      <c r="CW4775" s="1">
        <v>8.242</v>
      </c>
      <c r="CX4775" s="1">
        <v>0.434</v>
      </c>
      <c r="CZ4775" s="1">
        <v>0.198</v>
      </c>
      <c r="DA4775" s="1">
        <v>607.457</v>
      </c>
      <c r="DB4775" s="1">
        <v>91.3</v>
      </c>
      <c r="DC4775" s="1">
        <v>31.084</v>
      </c>
      <c r="DD4775" s="1">
        <v>3.806</v>
      </c>
      <c r="DE4775" s="1">
        <v>16.31</v>
      </c>
      <c r="DF4775" s="1">
        <v>295.905</v>
      </c>
      <c r="DG4775" s="1">
        <v>6.43</v>
      </c>
      <c r="DH4775" s="1">
        <v>750.591</v>
      </c>
      <c r="DI4775" s="1">
        <v>48.712</v>
      </c>
      <c r="DJ4775" s="1">
        <v>18.069</v>
      </c>
      <c r="DK4775" s="1">
        <v>73.479</v>
      </c>
      <c r="DL4775" s="1">
        <v>0.052</v>
      </c>
      <c r="DM4775" s="1">
        <v>0.123</v>
      </c>
      <c r="DN4775" s="1">
        <v>1.381</v>
      </c>
      <c r="DO4775" s="1">
        <v>0.03</v>
      </c>
      <c r="DP4775" s="1">
        <v>5.676</v>
      </c>
      <c r="DQ4775" s="1">
        <v>0.227</v>
      </c>
      <c r="DR4775" s="1">
        <v>0.137</v>
      </c>
      <c r="DS4775" s="1">
        <v>25.97</v>
      </c>
      <c r="DT4775" s="1">
        <v>0.176</v>
      </c>
      <c r="DU4775" s="1">
        <v>0.869</v>
      </c>
      <c r="DV4775" s="1">
        <v>15.647</v>
      </c>
      <c r="DW4775" s="1">
        <v>0.34</v>
      </c>
      <c r="DX4775" s="1">
        <v>39.986</v>
      </c>
      <c r="DY4775" s="1">
        <v>2.576</v>
      </c>
      <c r="DZ4775" s="1">
        <v>0.963</v>
      </c>
    </row>
    <row r="4776">
      <c r="A4776" s="1" t="s">
        <v>500</v>
      </c>
      <c r="B4776" s="1">
        <v>2016.0</v>
      </c>
      <c r="C4776" s="1" t="s">
        <v>501</v>
      </c>
      <c r="D4776" s="1">
        <v>2.1910711E7</v>
      </c>
      <c r="E4776" s="1">
        <v>2.57292304384E11</v>
      </c>
      <c r="G4776" s="1">
        <v>0.0</v>
      </c>
      <c r="H4776" s="1">
        <v>0.0</v>
      </c>
      <c r="I4776" s="1">
        <v>0.0</v>
      </c>
      <c r="J4776" s="1">
        <v>3.195</v>
      </c>
      <c r="K4776" s="1">
        <v>0.07</v>
      </c>
      <c r="L4776" s="1">
        <v>0.49</v>
      </c>
      <c r="M4776" s="1">
        <v>0.0</v>
      </c>
      <c r="N4776" s="1">
        <v>522.743</v>
      </c>
      <c r="O4776" s="1">
        <v>5.864</v>
      </c>
      <c r="P4776" s="1">
        <v>0.845</v>
      </c>
      <c r="Q4776" s="1">
        <v>696.19</v>
      </c>
      <c r="R4776" s="1">
        <v>15.254</v>
      </c>
      <c r="S4776" s="1">
        <v>231.394</v>
      </c>
      <c r="T4776" s="1">
        <v>5.07</v>
      </c>
      <c r="V4776" s="1">
        <v>0.0</v>
      </c>
      <c r="W4776" s="1">
        <v>0.0</v>
      </c>
      <c r="X4776" s="1">
        <v>0.0</v>
      </c>
      <c r="Y4776" s="1">
        <v>35.479</v>
      </c>
      <c r="Z4776" s="1">
        <v>15.239</v>
      </c>
      <c r="AA4776" s="1">
        <v>14.29</v>
      </c>
      <c r="AB4776" s="1">
        <v>652.192</v>
      </c>
      <c r="AC4776" s="1">
        <v>14.29</v>
      </c>
      <c r="AD4776" s="1">
        <v>15.387</v>
      </c>
      <c r="AE4776" s="1">
        <v>10.484</v>
      </c>
      <c r="AF4776" s="1">
        <v>9.572</v>
      </c>
      <c r="AG4776" s="1">
        <v>4603.764</v>
      </c>
      <c r="AH4776" s="1">
        <v>0.392</v>
      </c>
      <c r="AI4776" s="1">
        <v>19.214</v>
      </c>
      <c r="AJ4776" s="1">
        <v>14.211</v>
      </c>
      <c r="AK4776" s="1">
        <v>437.685</v>
      </c>
      <c r="AL4776" s="1">
        <v>9.59</v>
      </c>
      <c r="AM4776" s="1">
        <v>4024.0</v>
      </c>
      <c r="AN4776" s="1">
        <v>88.169</v>
      </c>
      <c r="AO4776" s="1">
        <v>67.11</v>
      </c>
      <c r="AP4776" s="1">
        <v>88.08</v>
      </c>
      <c r="AR4776" s="1">
        <v>0.0</v>
      </c>
      <c r="AS4776" s="1">
        <v>0.0</v>
      </c>
      <c r="AV4776" s="1">
        <v>0.0</v>
      </c>
      <c r="AX4776" s="1">
        <v>0.0</v>
      </c>
      <c r="AY4776" s="1">
        <v>0.0</v>
      </c>
      <c r="AZ4776" s="1">
        <v>0.0</v>
      </c>
      <c r="BB4776" s="1">
        <v>0.0</v>
      </c>
      <c r="BC4776" s="1">
        <v>7.47</v>
      </c>
      <c r="BD4776" s="1">
        <v>-29.237</v>
      </c>
      <c r="BE4776" s="1">
        <v>-4.507</v>
      </c>
      <c r="BF4776" s="1">
        <v>10.632</v>
      </c>
      <c r="BG4776" s="1">
        <v>193.969</v>
      </c>
      <c r="BH4776" s="1">
        <v>4.25</v>
      </c>
      <c r="BI4776" s="1">
        <v>485.243</v>
      </c>
      <c r="BJ4776" s="1">
        <v>29.741</v>
      </c>
      <c r="BK4776" s="1">
        <v>10.621</v>
      </c>
      <c r="BL4776" s="1">
        <v>-26.408</v>
      </c>
      <c r="BM4776" s="1">
        <v>-4.378</v>
      </c>
      <c r="BN4776" s="1">
        <v>11.932</v>
      </c>
      <c r="BO4776" s="1">
        <v>214.507</v>
      </c>
      <c r="BP4776" s="1">
        <v>4.7</v>
      </c>
      <c r="BQ4776" s="1">
        <v>544.567</v>
      </c>
      <c r="BR4776" s="1">
        <v>32.89</v>
      </c>
      <c r="BS4776" s="1">
        <v>11.92</v>
      </c>
      <c r="BT4776" s="1">
        <v>0.0</v>
      </c>
      <c r="BU4776" s="1">
        <v>0.0</v>
      </c>
      <c r="BW4776" s="1">
        <v>0.0</v>
      </c>
      <c r="BX4776" s="1">
        <v>0.0</v>
      </c>
      <c r="BY4776" s="1">
        <v>0.0</v>
      </c>
      <c r="BZ4776" s="1">
        <v>0.0</v>
      </c>
      <c r="CA4776" s="1">
        <v>0.0</v>
      </c>
      <c r="CB4776" s="1">
        <v>0.0</v>
      </c>
      <c r="CC4776" s="1">
        <v>0.0</v>
      </c>
      <c r="CD4776" s="1">
        <v>22.445</v>
      </c>
      <c r="CE4776" s="1">
        <v>13.366</v>
      </c>
      <c r="CF4776" s="1">
        <v>72.915</v>
      </c>
      <c r="CG4776" s="1">
        <v>206.292</v>
      </c>
      <c r="CH4776" s="1">
        <v>4.52</v>
      </c>
      <c r="CI4776" s="1">
        <v>3327.81</v>
      </c>
      <c r="CK4776" s="1">
        <v>0.0</v>
      </c>
      <c r="CL4776" s="1">
        <v>0.0</v>
      </c>
      <c r="CM4776" s="1">
        <v>0.0</v>
      </c>
      <c r="CN4776" s="1">
        <v>31.631</v>
      </c>
      <c r="CO4776" s="1">
        <v>72.841</v>
      </c>
      <c r="CP4776" s="1">
        <v>0.225</v>
      </c>
      <c r="CQ4776" s="1">
        <v>0.072</v>
      </c>
      <c r="CS4776" s="1">
        <v>25.563</v>
      </c>
      <c r="CT4776" s="1">
        <v>0.046</v>
      </c>
      <c r="CU4776" s="1">
        <v>3.284</v>
      </c>
      <c r="CW4776" s="1">
        <v>10.263</v>
      </c>
      <c r="CX4776" s="1">
        <v>0.504</v>
      </c>
      <c r="CZ4776" s="1">
        <v>0.225</v>
      </c>
      <c r="DA4776" s="1">
        <v>652.192</v>
      </c>
      <c r="DB4776" s="1">
        <v>100.872</v>
      </c>
      <c r="DC4776" s="1">
        <v>-26.408</v>
      </c>
      <c r="DD4776" s="1">
        <v>-4.378</v>
      </c>
      <c r="DE4776" s="1">
        <v>11.932</v>
      </c>
      <c r="DF4776" s="1">
        <v>214.507</v>
      </c>
      <c r="DG4776" s="1">
        <v>4.7</v>
      </c>
      <c r="DH4776" s="1">
        <v>544.567</v>
      </c>
      <c r="DI4776" s="1">
        <v>32.89</v>
      </c>
      <c r="DJ4776" s="1">
        <v>11.92</v>
      </c>
      <c r="DK4776" s="1">
        <v>70.3</v>
      </c>
      <c r="DL4776" s="1">
        <v>0.085</v>
      </c>
      <c r="DM4776" s="1">
        <v>0.208</v>
      </c>
      <c r="DN4776" s="1">
        <v>1.369</v>
      </c>
      <c r="DO4776" s="1">
        <v>0.03</v>
      </c>
      <c r="DP4776" s="1">
        <v>9.514</v>
      </c>
      <c r="DQ4776" s="1">
        <v>0.21</v>
      </c>
      <c r="DR4776" s="1">
        <v>0.208</v>
      </c>
      <c r="DS4776" s="1">
        <v>0.484</v>
      </c>
      <c r="DT4776" s="1">
        <v>-0.002</v>
      </c>
      <c r="DU4776" s="1">
        <v>0.867</v>
      </c>
      <c r="DV4776" s="1">
        <v>15.974</v>
      </c>
      <c r="DW4776" s="1">
        <v>0.35</v>
      </c>
      <c r="DX4776" s="1">
        <v>39.547</v>
      </c>
      <c r="DY4776" s="1">
        <v>2.449</v>
      </c>
      <c r="DZ4776" s="1">
        <v>0.866</v>
      </c>
    </row>
    <row r="4777">
      <c r="A4777" s="1" t="s">
        <v>500</v>
      </c>
      <c r="B4777" s="1">
        <v>2017.0</v>
      </c>
      <c r="C4777" s="1" t="s">
        <v>501</v>
      </c>
      <c r="D4777" s="1">
        <v>2.2087475E7</v>
      </c>
      <c r="E4777" s="1">
        <v>2.73915969536E11</v>
      </c>
      <c r="G4777" s="1">
        <v>0.0</v>
      </c>
      <c r="H4777" s="1">
        <v>0.0</v>
      </c>
      <c r="I4777" s="1">
        <v>0.0</v>
      </c>
      <c r="J4777" s="1">
        <v>3.169</v>
      </c>
      <c r="K4777" s="1">
        <v>0.07</v>
      </c>
      <c r="L4777" s="1">
        <v>0.47</v>
      </c>
      <c r="M4777" s="1">
        <v>0.0</v>
      </c>
      <c r="N4777" s="1">
        <v>533.602</v>
      </c>
      <c r="O4777" s="1">
        <v>3.588</v>
      </c>
      <c r="P4777" s="1">
        <v>0.547</v>
      </c>
      <c r="Q4777" s="1">
        <v>715.398</v>
      </c>
      <c r="R4777" s="1">
        <v>15.801</v>
      </c>
      <c r="S4777" s="1">
        <v>231.806</v>
      </c>
      <c r="T4777" s="1">
        <v>5.12</v>
      </c>
      <c r="Y4777" s="1">
        <v>34.409</v>
      </c>
      <c r="Z4777" s="1">
        <v>14.91</v>
      </c>
      <c r="AA4777" s="1">
        <v>14.88</v>
      </c>
      <c r="AB4777" s="1">
        <v>673.685</v>
      </c>
      <c r="AC4777" s="1">
        <v>14.88</v>
      </c>
      <c r="AD4777" s="1">
        <v>15.057</v>
      </c>
      <c r="AE4777" s="1">
        <v>5.809</v>
      </c>
      <c r="AF4777" s="1">
        <v>5.86</v>
      </c>
      <c r="AG4777" s="1">
        <v>4832.217</v>
      </c>
      <c r="AH4777" s="1">
        <v>0.39</v>
      </c>
      <c r="AI4777" s="1">
        <v>6.858</v>
      </c>
      <c r="AJ4777" s="1">
        <v>6.046</v>
      </c>
      <c r="AK4777" s="1">
        <v>464.969</v>
      </c>
      <c r="AL4777" s="1">
        <v>10.27</v>
      </c>
      <c r="AM4777" s="1">
        <v>4265.542</v>
      </c>
      <c r="AN4777" s="1">
        <v>94.215</v>
      </c>
      <c r="AO4777" s="1">
        <v>69.019</v>
      </c>
      <c r="AP4777" s="1">
        <v>88.898</v>
      </c>
      <c r="AR4777" s="1">
        <v>0.0</v>
      </c>
      <c r="AS4777" s="1">
        <v>0.0</v>
      </c>
      <c r="AV4777" s="1">
        <v>0.0</v>
      </c>
      <c r="BB4777" s="1">
        <v>0.0</v>
      </c>
      <c r="BC4777" s="1">
        <v>7.94</v>
      </c>
      <c r="BD4777" s="1">
        <v>-4.731</v>
      </c>
      <c r="BE4777" s="1">
        <v>-0.554</v>
      </c>
      <c r="BF4777" s="1">
        <v>10.078</v>
      </c>
      <c r="BG4777" s="1">
        <v>182.456</v>
      </c>
      <c r="BH4777" s="1">
        <v>4.03</v>
      </c>
      <c r="BI4777" s="1">
        <v>456.295</v>
      </c>
      <c r="BJ4777" s="1">
        <v>27.083</v>
      </c>
      <c r="BK4777" s="1">
        <v>9.51</v>
      </c>
      <c r="BL4777" s="1">
        <v>-0.878</v>
      </c>
      <c r="BM4777" s="1">
        <v>-0.166</v>
      </c>
      <c r="BN4777" s="1">
        <v>11.766</v>
      </c>
      <c r="BO4777" s="1">
        <v>208.716</v>
      </c>
      <c r="BP4777" s="1">
        <v>4.61</v>
      </c>
      <c r="BQ4777" s="1">
        <v>532.715</v>
      </c>
      <c r="BR4777" s="1">
        <v>30.981</v>
      </c>
      <c r="BS4777" s="1">
        <v>11.102</v>
      </c>
      <c r="BT4777" s="1">
        <v>0.0</v>
      </c>
      <c r="BU4777" s="1">
        <v>0.0</v>
      </c>
      <c r="BW4777" s="1">
        <v>0.0</v>
      </c>
      <c r="BX4777" s="1">
        <v>0.0</v>
      </c>
      <c r="BY4777" s="1">
        <v>0.0</v>
      </c>
      <c r="BZ4777" s="1">
        <v>0.0</v>
      </c>
      <c r="CA4777" s="1">
        <v>0.0</v>
      </c>
      <c r="CB4777" s="1">
        <v>0.0</v>
      </c>
      <c r="CC4777" s="1">
        <v>0.0</v>
      </c>
      <c r="CD4777" s="1">
        <v>7.542</v>
      </c>
      <c r="CE4777" s="1">
        <v>5.499</v>
      </c>
      <c r="CF4777" s="1">
        <v>78.414</v>
      </c>
      <c r="CG4777" s="1">
        <v>233.164</v>
      </c>
      <c r="CH4777" s="1">
        <v>5.15</v>
      </c>
      <c r="CI4777" s="1">
        <v>3550.144</v>
      </c>
      <c r="CN4777" s="1">
        <v>34.61</v>
      </c>
      <c r="CO4777" s="1">
        <v>73.988</v>
      </c>
      <c r="CP4777" s="1">
        <v>0.209</v>
      </c>
      <c r="CQ4777" s="1">
        <v>0.067</v>
      </c>
      <c r="CS4777" s="1">
        <v>-6.893</v>
      </c>
      <c r="CT4777" s="1">
        <v>-0.015</v>
      </c>
      <c r="CU4777" s="1">
        <v>3.033</v>
      </c>
      <c r="CW4777" s="1">
        <v>9.479</v>
      </c>
      <c r="CX4777" s="1">
        <v>0.45</v>
      </c>
      <c r="CZ4777" s="1">
        <v>0.198</v>
      </c>
      <c r="DA4777" s="1">
        <v>673.685</v>
      </c>
      <c r="DB4777" s="1">
        <v>106.731</v>
      </c>
      <c r="DC4777" s="1">
        <v>-0.878</v>
      </c>
      <c r="DD4777" s="1">
        <v>-0.166</v>
      </c>
      <c r="DE4777" s="1">
        <v>11.766</v>
      </c>
      <c r="DF4777" s="1">
        <v>208.716</v>
      </c>
      <c r="DG4777" s="1">
        <v>4.61</v>
      </c>
      <c r="DH4777" s="1">
        <v>532.715</v>
      </c>
      <c r="DI4777" s="1">
        <v>30.981</v>
      </c>
      <c r="DJ4777" s="1">
        <v>11.102</v>
      </c>
      <c r="DK4777" s="1">
        <v>170.712</v>
      </c>
      <c r="DL4777" s="1">
        <v>0.353</v>
      </c>
      <c r="DM4777" s="1">
        <v>0.562</v>
      </c>
      <c r="DN4777" s="1">
        <v>6.338</v>
      </c>
      <c r="DO4777" s="1">
        <v>0.14</v>
      </c>
      <c r="DP4777" s="1">
        <v>25.423</v>
      </c>
      <c r="DQ4777" s="1">
        <v>0.941</v>
      </c>
      <c r="DR4777" s="1">
        <v>0.53</v>
      </c>
      <c r="DS4777" s="1">
        <v>6.362</v>
      </c>
      <c r="DT4777" s="1">
        <v>0.051</v>
      </c>
      <c r="DU4777" s="1">
        <v>0.917</v>
      </c>
      <c r="DV4777" s="1">
        <v>16.752</v>
      </c>
      <c r="DW4777" s="1">
        <v>0.37</v>
      </c>
      <c r="DX4777" s="1">
        <v>41.518</v>
      </c>
      <c r="DY4777" s="1">
        <v>2.487</v>
      </c>
      <c r="DZ4777" s="1">
        <v>0.865</v>
      </c>
    </row>
    <row r="4778">
      <c r="A4778" s="1" t="s">
        <v>500</v>
      </c>
      <c r="B4778" s="1">
        <v>2018.0</v>
      </c>
      <c r="C4778" s="1" t="s">
        <v>501</v>
      </c>
      <c r="D4778" s="1">
        <v>2.2253066E7</v>
      </c>
      <c r="E4778" s="1">
        <v>2.802434048E11</v>
      </c>
      <c r="G4778" s="1">
        <v>0.0</v>
      </c>
      <c r="H4778" s="1">
        <v>0.0</v>
      </c>
      <c r="I4778" s="1">
        <v>0.0</v>
      </c>
      <c r="J4778" s="1">
        <v>4.044</v>
      </c>
      <c r="K4778" s="1">
        <v>0.09</v>
      </c>
      <c r="L4778" s="1">
        <v>0.56</v>
      </c>
      <c r="M4778" s="1">
        <v>0.0</v>
      </c>
      <c r="N4778" s="1">
        <v>448.941</v>
      </c>
      <c r="O4778" s="1">
        <v>-3.363</v>
      </c>
      <c r="P4778" s="1">
        <v>-0.531</v>
      </c>
      <c r="Q4778" s="1">
        <v>686.197</v>
      </c>
      <c r="R4778" s="1">
        <v>15.27</v>
      </c>
      <c r="S4778" s="1">
        <v>238.169</v>
      </c>
      <c r="T4778" s="1">
        <v>5.3</v>
      </c>
      <c r="Y4778" s="1">
        <v>33.001</v>
      </c>
      <c r="Z4778" s="1">
        <v>13.726</v>
      </c>
      <c r="AA4778" s="1">
        <v>16.06</v>
      </c>
      <c r="AB4778" s="1">
        <v>721.698</v>
      </c>
      <c r="AC4778" s="1">
        <v>16.06</v>
      </c>
      <c r="AD4778" s="1">
        <v>15.987</v>
      </c>
      <c r="AE4778" s="1">
        <v>5.282</v>
      </c>
      <c r="AF4778" s="1">
        <v>5.638</v>
      </c>
      <c r="AG4778" s="1">
        <v>5049.604</v>
      </c>
      <c r="AH4778" s="1">
        <v>0.401</v>
      </c>
      <c r="AI4778" s="1">
        <v>-0.849</v>
      </c>
      <c r="AJ4778" s="1">
        <v>-0.8</v>
      </c>
      <c r="AK4778" s="1">
        <v>405.337</v>
      </c>
      <c r="AL4778" s="1">
        <v>9.02</v>
      </c>
      <c r="AM4778" s="1">
        <v>4197.836</v>
      </c>
      <c r="AN4778" s="1">
        <v>93.415</v>
      </c>
      <c r="AO4778" s="1">
        <v>56.164</v>
      </c>
      <c r="AP4778" s="1">
        <v>83.971</v>
      </c>
      <c r="AR4778" s="1">
        <v>0.0</v>
      </c>
      <c r="AS4778" s="1">
        <v>0.0</v>
      </c>
      <c r="AV4778" s="1">
        <v>0.0</v>
      </c>
      <c r="BB4778" s="1">
        <v>0.0</v>
      </c>
      <c r="BC4778" s="1">
        <v>7.21</v>
      </c>
      <c r="BD4778" s="1">
        <v>59.04</v>
      </c>
      <c r="BE4778" s="1">
        <v>5.871</v>
      </c>
      <c r="BF4778" s="1">
        <v>15.949</v>
      </c>
      <c r="BG4778" s="1">
        <v>288.05</v>
      </c>
      <c r="BH4778" s="1">
        <v>6.41</v>
      </c>
      <c r="BI4778" s="1">
        <v>716.706</v>
      </c>
      <c r="BJ4778" s="1">
        <v>39.913</v>
      </c>
      <c r="BK4778" s="1">
        <v>14.337</v>
      </c>
      <c r="BL4778" s="1">
        <v>52.378</v>
      </c>
      <c r="BM4778" s="1">
        <v>6.066</v>
      </c>
      <c r="BN4778" s="1">
        <v>17.832</v>
      </c>
      <c r="BO4778" s="1">
        <v>316.361</v>
      </c>
      <c r="BP4778" s="1">
        <v>7.04</v>
      </c>
      <c r="BQ4778" s="1">
        <v>801.332</v>
      </c>
      <c r="BR4778" s="1">
        <v>43.836</v>
      </c>
      <c r="BS4778" s="1">
        <v>16.029</v>
      </c>
      <c r="BT4778" s="1">
        <v>0.0</v>
      </c>
      <c r="BU4778" s="1">
        <v>0.0</v>
      </c>
      <c r="BW4778" s="1">
        <v>0.0</v>
      </c>
      <c r="BX4778" s="1">
        <v>0.0</v>
      </c>
      <c r="BY4778" s="1">
        <v>0.0</v>
      </c>
      <c r="BZ4778" s="1">
        <v>0.0</v>
      </c>
      <c r="CA4778" s="1">
        <v>0.0</v>
      </c>
      <c r="CB4778" s="1">
        <v>0.0</v>
      </c>
      <c r="CC4778" s="1">
        <v>0.0</v>
      </c>
      <c r="CD4778" s="1">
        <v>-0.343</v>
      </c>
      <c r="CE4778" s="1">
        <v>-0.269</v>
      </c>
      <c r="CF4778" s="1">
        <v>78.145</v>
      </c>
      <c r="CG4778" s="1">
        <v>167.168</v>
      </c>
      <c r="CH4778" s="1">
        <v>3.72</v>
      </c>
      <c r="CI4778" s="1">
        <v>3511.639</v>
      </c>
      <c r="CN4778" s="1">
        <v>23.163</v>
      </c>
      <c r="CO4778" s="1">
        <v>70.244</v>
      </c>
      <c r="CP4778" s="1">
        <v>0.272</v>
      </c>
      <c r="CQ4778" s="1">
        <v>0.087</v>
      </c>
      <c r="CS4778" s="1">
        <v>30.0</v>
      </c>
      <c r="CT4778" s="1">
        <v>0.063</v>
      </c>
      <c r="CU4778" s="1">
        <v>3.914</v>
      </c>
      <c r="CW4778" s="1">
        <v>12.231</v>
      </c>
      <c r="CX4778" s="1">
        <v>0.542</v>
      </c>
      <c r="CZ4778" s="1">
        <v>0.245</v>
      </c>
      <c r="DA4778" s="1">
        <v>721.698</v>
      </c>
      <c r="DB4778" s="1">
        <v>112.369</v>
      </c>
      <c r="DC4778" s="1">
        <v>52.378</v>
      </c>
      <c r="DD4778" s="1">
        <v>6.066</v>
      </c>
      <c r="DE4778" s="1">
        <v>17.832</v>
      </c>
      <c r="DF4778" s="1">
        <v>316.361</v>
      </c>
      <c r="DG4778" s="1">
        <v>7.04</v>
      </c>
      <c r="DH4778" s="1">
        <v>801.332</v>
      </c>
      <c r="DI4778" s="1">
        <v>43.836</v>
      </c>
      <c r="DJ4778" s="1">
        <v>16.029</v>
      </c>
      <c r="DK4778" s="1">
        <v>43.052</v>
      </c>
      <c r="DL4778" s="1">
        <v>0.238</v>
      </c>
      <c r="DM4778" s="1">
        <v>0.799</v>
      </c>
      <c r="DN4778" s="1">
        <v>9.437</v>
      </c>
      <c r="DO4778" s="1">
        <v>0.21</v>
      </c>
      <c r="DP4778" s="1">
        <v>35.918</v>
      </c>
      <c r="DQ4778" s="1">
        <v>1.308</v>
      </c>
      <c r="DR4778" s="1">
        <v>0.718</v>
      </c>
      <c r="DS4778" s="1">
        <v>-11.041</v>
      </c>
      <c r="DT4778" s="1">
        <v>-0.105</v>
      </c>
      <c r="DU4778" s="1">
        <v>0.812</v>
      </c>
      <c r="DV4778" s="1">
        <v>14.829</v>
      </c>
      <c r="DW4778" s="1">
        <v>0.33</v>
      </c>
      <c r="DX4778" s="1">
        <v>36.477</v>
      </c>
      <c r="DY4778" s="1">
        <v>2.055</v>
      </c>
      <c r="DZ4778" s="1">
        <v>0.73</v>
      </c>
    </row>
    <row r="4779">
      <c r="A4779" s="1" t="s">
        <v>500</v>
      </c>
      <c r="B4779" s="1">
        <v>2019.0</v>
      </c>
      <c r="C4779" s="1" t="s">
        <v>501</v>
      </c>
      <c r="D4779" s="1">
        <v>2.2410495E7</v>
      </c>
      <c r="E4779" s="1">
        <v>2.7962687488E11</v>
      </c>
      <c r="G4779" s="1">
        <v>0.0</v>
      </c>
      <c r="H4779" s="1">
        <v>0.0</v>
      </c>
      <c r="I4779" s="1">
        <v>0.0</v>
      </c>
      <c r="J4779" s="1">
        <v>5.355</v>
      </c>
      <c r="K4779" s="1">
        <v>0.12</v>
      </c>
      <c r="L4779" s="1">
        <v>0.72</v>
      </c>
      <c r="M4779" s="1">
        <v>0.0</v>
      </c>
      <c r="N4779" s="1">
        <v>518.607</v>
      </c>
      <c r="O4779" s="1">
        <v>6.727</v>
      </c>
      <c r="P4779" s="1">
        <v>1.027</v>
      </c>
      <c r="Q4779" s="1">
        <v>727.211</v>
      </c>
      <c r="R4779" s="1">
        <v>16.297</v>
      </c>
      <c r="S4779" s="1">
        <v>264.162</v>
      </c>
      <c r="T4779" s="1">
        <v>5.92</v>
      </c>
      <c r="Y4779" s="1">
        <v>35.534</v>
      </c>
      <c r="Z4779" s="1">
        <v>14.536</v>
      </c>
      <c r="AA4779" s="1">
        <v>16.66</v>
      </c>
      <c r="AB4779" s="1">
        <v>743.402</v>
      </c>
      <c r="AC4779" s="1">
        <v>16.66</v>
      </c>
      <c r="AD4779" s="1">
        <v>16.119</v>
      </c>
      <c r="AE4779" s="1">
        <v>0.593</v>
      </c>
      <c r="AF4779" s="1">
        <v>0.666</v>
      </c>
      <c r="AG4779" s="1">
        <v>5043.859</v>
      </c>
      <c r="AH4779" s="1">
        <v>0.404</v>
      </c>
      <c r="AI4779" s="1">
        <v>4.63</v>
      </c>
      <c r="AJ4779" s="1">
        <v>4.325</v>
      </c>
      <c r="AK4779" s="1">
        <v>492.626</v>
      </c>
      <c r="AL4779" s="1">
        <v>11.04</v>
      </c>
      <c r="AM4779" s="1">
        <v>4361.321</v>
      </c>
      <c r="AN4779" s="1">
        <v>97.739</v>
      </c>
      <c r="AO4779" s="1">
        <v>66.267</v>
      </c>
      <c r="AP4779" s="1">
        <v>87.176</v>
      </c>
      <c r="AR4779" s="1">
        <v>0.0</v>
      </c>
      <c r="AS4779" s="1">
        <v>0.0</v>
      </c>
      <c r="AV4779" s="1">
        <v>0.0</v>
      </c>
      <c r="BB4779" s="1">
        <v>0.0</v>
      </c>
      <c r="BC4779" s="1">
        <v>8.64</v>
      </c>
      <c r="BD4779" s="1">
        <v>-24.948</v>
      </c>
      <c r="BE4779" s="1">
        <v>-4.038</v>
      </c>
      <c r="BF4779" s="1">
        <v>11.911</v>
      </c>
      <c r="BG4779" s="1">
        <v>215.078</v>
      </c>
      <c r="BH4779" s="1">
        <v>4.82</v>
      </c>
      <c r="BI4779" s="1">
        <v>531.476</v>
      </c>
      <c r="BJ4779" s="1">
        <v>28.932</v>
      </c>
      <c r="BK4779" s="1">
        <v>10.623</v>
      </c>
      <c r="BL4779" s="1">
        <v>-19.146</v>
      </c>
      <c r="BM4779" s="1">
        <v>-3.454</v>
      </c>
      <c r="BN4779" s="1">
        <v>14.378</v>
      </c>
      <c r="BO4779" s="1">
        <v>250.775</v>
      </c>
      <c r="BP4779" s="1">
        <v>5.62</v>
      </c>
      <c r="BQ4779" s="1">
        <v>641.589</v>
      </c>
      <c r="BR4779" s="1">
        <v>33.733</v>
      </c>
      <c r="BS4779" s="1">
        <v>12.824</v>
      </c>
      <c r="BT4779" s="1">
        <v>0.0</v>
      </c>
      <c r="BU4779" s="1">
        <v>0.0</v>
      </c>
      <c r="BW4779" s="1">
        <v>0.0</v>
      </c>
      <c r="BX4779" s="1">
        <v>0.0</v>
      </c>
      <c r="BY4779" s="1">
        <v>0.0</v>
      </c>
      <c r="BZ4779" s="1">
        <v>0.0</v>
      </c>
      <c r="CA4779" s="1">
        <v>0.0</v>
      </c>
      <c r="CB4779" s="1">
        <v>0.0</v>
      </c>
      <c r="CC4779" s="1">
        <v>0.0</v>
      </c>
      <c r="CD4779" s="1">
        <v>4.22</v>
      </c>
      <c r="CE4779" s="1">
        <v>3.297</v>
      </c>
      <c r="CF4779" s="1">
        <v>81.442</v>
      </c>
      <c r="CG4779" s="1">
        <v>228.464</v>
      </c>
      <c r="CH4779" s="1">
        <v>5.12</v>
      </c>
      <c r="CI4779" s="1">
        <v>3634.11</v>
      </c>
      <c r="CN4779" s="1">
        <v>30.732</v>
      </c>
      <c r="CO4779" s="1">
        <v>72.64</v>
      </c>
      <c r="CP4779" s="1">
        <v>0.367</v>
      </c>
      <c r="CQ4779" s="1">
        <v>0.117</v>
      </c>
      <c r="CS4779" s="1">
        <v>34.902</v>
      </c>
      <c r="CT4779" s="1">
        <v>0.095</v>
      </c>
      <c r="CU4779" s="1">
        <v>5.243</v>
      </c>
      <c r="CW4779" s="1">
        <v>16.385</v>
      </c>
      <c r="CX4779" s="1">
        <v>0.705</v>
      </c>
      <c r="CZ4779" s="1">
        <v>0.328</v>
      </c>
      <c r="DA4779" s="1">
        <v>743.402</v>
      </c>
      <c r="DB4779" s="1">
        <v>113.035</v>
      </c>
      <c r="DC4779" s="1">
        <v>-19.146</v>
      </c>
      <c r="DD4779" s="1">
        <v>-3.454</v>
      </c>
      <c r="DE4779" s="1">
        <v>14.378</v>
      </c>
      <c r="DF4779" s="1">
        <v>250.775</v>
      </c>
      <c r="DG4779" s="1">
        <v>5.62</v>
      </c>
      <c r="DH4779" s="1">
        <v>641.589</v>
      </c>
      <c r="DI4779" s="1">
        <v>33.733</v>
      </c>
      <c r="DJ4779" s="1">
        <v>12.824</v>
      </c>
      <c r="DK4779" s="1">
        <v>55.737</v>
      </c>
      <c r="DL4779" s="1">
        <v>0.439</v>
      </c>
      <c r="DM4779" s="1">
        <v>1.239</v>
      </c>
      <c r="DN4779" s="1">
        <v>14.725</v>
      </c>
      <c r="DO4779" s="1">
        <v>0.33</v>
      </c>
      <c r="DP4779" s="1">
        <v>55.269</v>
      </c>
      <c r="DQ4779" s="1">
        <v>1.981</v>
      </c>
      <c r="DR4779" s="1">
        <v>1.105</v>
      </c>
      <c r="DS4779" s="1">
        <v>6.708</v>
      </c>
      <c r="DT4779" s="1">
        <v>0.05</v>
      </c>
      <c r="DU4779" s="1">
        <v>0.862</v>
      </c>
      <c r="DV4779" s="1">
        <v>15.618</v>
      </c>
      <c r="DW4779" s="1">
        <v>0.35</v>
      </c>
      <c r="DX4779" s="1">
        <v>38.459</v>
      </c>
      <c r="DY4779" s="1">
        <v>2.101</v>
      </c>
      <c r="DZ4779" s="1">
        <v>0.769</v>
      </c>
    </row>
    <row r="4780">
      <c r="A4780" s="1" t="s">
        <v>500</v>
      </c>
      <c r="B4780" s="1">
        <v>2020.0</v>
      </c>
      <c r="C4780" s="1" t="s">
        <v>501</v>
      </c>
      <c r="D4780" s="1">
        <v>2.2561751E7</v>
      </c>
      <c r="E4780" s="1">
        <v>2.69918240768E11</v>
      </c>
      <c r="G4780" s="1">
        <v>0.0</v>
      </c>
      <c r="H4780" s="1">
        <v>0.0</v>
      </c>
      <c r="I4780" s="1">
        <v>0.0</v>
      </c>
      <c r="J4780" s="1">
        <v>4.432</v>
      </c>
      <c r="K4780" s="1">
        <v>0.1</v>
      </c>
      <c r="L4780" s="1">
        <v>0.606</v>
      </c>
      <c r="M4780" s="1">
        <v>0.0</v>
      </c>
      <c r="N4780" s="1">
        <v>513.038</v>
      </c>
      <c r="O4780" s="1">
        <v>20.164</v>
      </c>
      <c r="P4780" s="1">
        <v>3.286</v>
      </c>
      <c r="Q4780" s="1">
        <v>867.988</v>
      </c>
      <c r="R4780" s="1">
        <v>19.583</v>
      </c>
      <c r="S4780" s="1">
        <v>281.893</v>
      </c>
      <c r="T4780" s="1">
        <v>6.36</v>
      </c>
      <c r="Y4780" s="1">
        <v>38.569</v>
      </c>
      <c r="Z4780" s="1">
        <v>18.829</v>
      </c>
      <c r="AA4780" s="1">
        <v>16.49</v>
      </c>
      <c r="AB4780" s="1">
        <v>730.883</v>
      </c>
      <c r="AC4780" s="1">
        <v>16.49</v>
      </c>
      <c r="AD4780" s="1">
        <v>17.472</v>
      </c>
      <c r="AE4780" s="1">
        <v>-7.126</v>
      </c>
      <c r="AF4780" s="1">
        <v>-8.055</v>
      </c>
      <c r="AG4780" s="1">
        <v>4653.042</v>
      </c>
      <c r="AH4780" s="1">
        <v>0.389</v>
      </c>
      <c r="AI4780" s="1">
        <v>-9.431</v>
      </c>
      <c r="AJ4780" s="1">
        <v>-9.218</v>
      </c>
      <c r="AK4780" s="1">
        <v>471.151</v>
      </c>
      <c r="AL4780" s="1">
        <v>10.63</v>
      </c>
      <c r="AM4780" s="1">
        <v>3923.534</v>
      </c>
      <c r="AN4780" s="1">
        <v>88.522</v>
      </c>
      <c r="AO4780" s="1">
        <v>64.463</v>
      </c>
      <c r="AP4780" s="1">
        <v>85.11</v>
      </c>
      <c r="AR4780" s="1">
        <v>0.0</v>
      </c>
      <c r="AS4780" s="1">
        <v>0.0</v>
      </c>
      <c r="AV4780" s="1">
        <v>0.0</v>
      </c>
      <c r="BB4780" s="1">
        <v>0.0</v>
      </c>
      <c r="BC4780" s="1">
        <v>8.46</v>
      </c>
      <c r="BD4780" s="1">
        <v>3.417</v>
      </c>
      <c r="BE4780" s="1">
        <v>0.377</v>
      </c>
      <c r="BF4780" s="1">
        <v>12.287</v>
      </c>
      <c r="BG4780" s="1">
        <v>220.728</v>
      </c>
      <c r="BH4780" s="1">
        <v>4.98</v>
      </c>
      <c r="BI4780" s="1">
        <v>544.601</v>
      </c>
      <c r="BJ4780" s="1">
        <v>30.2</v>
      </c>
      <c r="BK4780" s="1">
        <v>11.814</v>
      </c>
      <c r="BL4780" s="1">
        <v>8.091</v>
      </c>
      <c r="BM4780" s="1">
        <v>1.108</v>
      </c>
      <c r="BN4780" s="1">
        <v>15.486</v>
      </c>
      <c r="BO4780" s="1">
        <v>259.732</v>
      </c>
      <c r="BP4780" s="1">
        <v>5.86</v>
      </c>
      <c r="BQ4780" s="1">
        <v>686.403</v>
      </c>
      <c r="BR4780" s="1">
        <v>35.537</v>
      </c>
      <c r="BS4780" s="1">
        <v>14.89</v>
      </c>
      <c r="BT4780" s="1">
        <v>0.0</v>
      </c>
      <c r="BU4780" s="1">
        <v>0.0</v>
      </c>
      <c r="BW4780" s="1">
        <v>0.0</v>
      </c>
      <c r="BX4780" s="1">
        <v>0.0</v>
      </c>
      <c r="BY4780" s="1">
        <v>0.0</v>
      </c>
      <c r="BZ4780" s="1">
        <v>0.0</v>
      </c>
      <c r="CA4780" s="1">
        <v>0.0</v>
      </c>
      <c r="CB4780" s="1">
        <v>0.0</v>
      </c>
      <c r="CC4780" s="1">
        <v>0.0</v>
      </c>
      <c r="CD4780" s="1">
        <v>-15.353</v>
      </c>
      <c r="CE4780" s="1">
        <v>-12.504</v>
      </c>
      <c r="CF4780" s="1">
        <v>68.938</v>
      </c>
      <c r="CG4780" s="1">
        <v>189.258</v>
      </c>
      <c r="CH4780" s="1">
        <v>4.27</v>
      </c>
      <c r="CI4780" s="1">
        <v>3055.546</v>
      </c>
      <c r="CN4780" s="1">
        <v>25.894</v>
      </c>
      <c r="CO4780" s="1">
        <v>66.282</v>
      </c>
      <c r="CP4780" s="1">
        <v>0.312</v>
      </c>
      <c r="CQ4780" s="1">
        <v>0.1</v>
      </c>
      <c r="CR4780" s="1">
        <v>0.0</v>
      </c>
      <c r="CS4780" s="1">
        <v>-15.064</v>
      </c>
      <c r="CT4780" s="1">
        <v>-0.055</v>
      </c>
      <c r="CU4780" s="1">
        <v>4.432</v>
      </c>
      <c r="CV4780" s="1">
        <v>0.0</v>
      </c>
      <c r="CW4780" s="1">
        <v>13.823</v>
      </c>
      <c r="CX4780" s="1">
        <v>0.606</v>
      </c>
      <c r="CY4780" s="1">
        <v>0.0</v>
      </c>
      <c r="CZ4780" s="1">
        <v>0.3</v>
      </c>
      <c r="DA4780" s="1">
        <v>730.883</v>
      </c>
      <c r="DB4780" s="1">
        <v>104.981</v>
      </c>
      <c r="DC4780" s="1">
        <v>8.091</v>
      </c>
      <c r="DD4780" s="1">
        <v>1.108</v>
      </c>
      <c r="DE4780" s="1">
        <v>15.486</v>
      </c>
      <c r="DF4780" s="1">
        <v>259.732</v>
      </c>
      <c r="DG4780" s="1">
        <v>5.86</v>
      </c>
      <c r="DH4780" s="1">
        <v>686.403</v>
      </c>
      <c r="DI4780" s="1">
        <v>35.537</v>
      </c>
      <c r="DJ4780" s="1">
        <v>14.89</v>
      </c>
      <c r="DK4780" s="1">
        <v>63.709</v>
      </c>
      <c r="DL4780" s="1">
        <v>0.784</v>
      </c>
      <c r="DM4780" s="1">
        <v>2.023</v>
      </c>
      <c r="DN4780" s="1">
        <v>19.945</v>
      </c>
      <c r="DO4780" s="1">
        <v>0.45</v>
      </c>
      <c r="DP4780" s="1">
        <v>89.652</v>
      </c>
      <c r="DQ4780" s="1">
        <v>2.729</v>
      </c>
      <c r="DR4780" s="1">
        <v>1.945</v>
      </c>
      <c r="DS4780" s="1">
        <v>0.574</v>
      </c>
      <c r="DT4780" s="1">
        <v>0.003</v>
      </c>
      <c r="DU4780" s="1">
        <v>0.865</v>
      </c>
      <c r="DV4780" s="1">
        <v>14.627</v>
      </c>
      <c r="DW4780" s="1">
        <v>0.33</v>
      </c>
      <c r="DX4780" s="1">
        <v>38.326</v>
      </c>
      <c r="DY4780" s="1">
        <v>2.001</v>
      </c>
      <c r="DZ4780" s="1">
        <v>0.831</v>
      </c>
    </row>
    <row r="4781">
      <c r="A4781" s="1" t="s">
        <v>500</v>
      </c>
      <c r="B4781" s="1">
        <v>2021.0</v>
      </c>
      <c r="C4781" s="1" t="s">
        <v>501</v>
      </c>
      <c r="D4781" s="1">
        <v>2.2700326E7</v>
      </c>
      <c r="E4781" s="1">
        <v>2.78898409472E11</v>
      </c>
      <c r="G4781" s="1">
        <v>0.0</v>
      </c>
      <c r="H4781" s="1">
        <v>0.0</v>
      </c>
      <c r="I4781" s="1">
        <v>0.0</v>
      </c>
      <c r="J4781" s="1">
        <v>3.965</v>
      </c>
      <c r="K4781" s="1">
        <v>0.09</v>
      </c>
      <c r="L4781" s="1">
        <v>0.514</v>
      </c>
      <c r="M4781" s="1">
        <v>0.0</v>
      </c>
      <c r="N4781" s="1">
        <v>418.286</v>
      </c>
      <c r="O4781" s="1">
        <v>-0.083</v>
      </c>
      <c r="P4781" s="1">
        <v>-0.016</v>
      </c>
      <c r="Q4781" s="1">
        <v>861.974</v>
      </c>
      <c r="R4781" s="1">
        <v>19.567</v>
      </c>
      <c r="S4781" s="1">
        <v>269.159</v>
      </c>
      <c r="T4781" s="1">
        <v>6.11</v>
      </c>
      <c r="Y4781" s="1">
        <v>34.914</v>
      </c>
      <c r="Z4781" s="1">
        <v>18.208</v>
      </c>
      <c r="AA4781" s="1">
        <v>17.5</v>
      </c>
      <c r="AB4781" s="1">
        <v>770.914</v>
      </c>
      <c r="AC4781" s="1">
        <v>17.5</v>
      </c>
      <c r="AD4781" s="1">
        <v>18.711</v>
      </c>
      <c r="AE4781" s="1">
        <v>3.685</v>
      </c>
      <c r="AF4781" s="1">
        <v>3.869</v>
      </c>
      <c r="AG4781" s="1">
        <v>4795.054</v>
      </c>
      <c r="AH4781" s="1">
        <v>0.39</v>
      </c>
      <c r="AI4781" s="1">
        <v>-4.102</v>
      </c>
      <c r="AJ4781" s="1">
        <v>-3.632</v>
      </c>
      <c r="AK4781" s="1">
        <v>390.303</v>
      </c>
      <c r="AL4781" s="1">
        <v>8.86</v>
      </c>
      <c r="AM4781" s="1">
        <v>3739.603</v>
      </c>
      <c r="AN4781" s="1">
        <v>84.89</v>
      </c>
      <c r="AO4781" s="1">
        <v>50.629</v>
      </c>
      <c r="AP4781" s="1">
        <v>78.995</v>
      </c>
      <c r="AR4781" s="1">
        <v>0.0</v>
      </c>
      <c r="AS4781" s="1">
        <v>0.0</v>
      </c>
      <c r="AV4781" s="1">
        <v>0.0</v>
      </c>
      <c r="BB4781" s="1">
        <v>0.0</v>
      </c>
      <c r="BC4781" s="1">
        <v>7.32</v>
      </c>
      <c r="BD4781" s="1">
        <v>45.22</v>
      </c>
      <c r="BE4781" s="1">
        <v>5.512</v>
      </c>
      <c r="BF4781" s="1">
        <v>17.8</v>
      </c>
      <c r="BG4781" s="1">
        <v>318.498</v>
      </c>
      <c r="BH4781" s="1">
        <v>7.23</v>
      </c>
      <c r="BI4781" s="1">
        <v>784.108</v>
      </c>
      <c r="BJ4781" s="1">
        <v>41.314</v>
      </c>
      <c r="BK4781" s="1">
        <v>16.563</v>
      </c>
      <c r="BL4781" s="1">
        <v>46.033</v>
      </c>
      <c r="BM4781" s="1">
        <v>7.086</v>
      </c>
      <c r="BN4781" s="1">
        <v>22.572</v>
      </c>
      <c r="BO4781" s="1">
        <v>380.611</v>
      </c>
      <c r="BP4781" s="1">
        <v>8.64</v>
      </c>
      <c r="BQ4781" s="1">
        <v>994.349</v>
      </c>
      <c r="BR4781" s="1">
        <v>49.371</v>
      </c>
      <c r="BS4781" s="1">
        <v>21.005</v>
      </c>
      <c r="BT4781" s="1">
        <v>0.0</v>
      </c>
      <c r="BU4781" s="1">
        <v>0.0</v>
      </c>
      <c r="BW4781" s="1">
        <v>0.0</v>
      </c>
      <c r="BX4781" s="1">
        <v>0.0</v>
      </c>
      <c r="BY4781" s="1">
        <v>0.0</v>
      </c>
      <c r="BZ4781" s="1">
        <v>0.0</v>
      </c>
      <c r="CA4781" s="1">
        <v>0.0</v>
      </c>
      <c r="CB4781" s="1">
        <v>0.0</v>
      </c>
      <c r="CC4781" s="1">
        <v>0.0</v>
      </c>
      <c r="CD4781" s="1">
        <v>-5.244</v>
      </c>
      <c r="CE4781" s="1">
        <v>-3.615</v>
      </c>
      <c r="CF4781" s="1">
        <v>65.323</v>
      </c>
      <c r="CG4781" s="1">
        <v>121.144</v>
      </c>
      <c r="CH4781" s="1">
        <v>2.75</v>
      </c>
      <c r="CI4781" s="1">
        <v>2877.629</v>
      </c>
      <c r="CN4781" s="1">
        <v>15.714</v>
      </c>
      <c r="CO4781" s="1">
        <v>60.787</v>
      </c>
      <c r="CP4781" s="1">
        <v>0.509</v>
      </c>
      <c r="CQ4781" s="1">
        <v>0.13</v>
      </c>
      <c r="CR4781" s="1">
        <v>0.04</v>
      </c>
      <c r="CS4781" s="1">
        <v>63.126</v>
      </c>
      <c r="CT4781" s="1">
        <v>0.197</v>
      </c>
      <c r="CU4781" s="1">
        <v>5.727</v>
      </c>
      <c r="CV4781" s="1">
        <v>1.762</v>
      </c>
      <c r="CW4781" s="1">
        <v>22.412</v>
      </c>
      <c r="CX4781" s="1">
        <v>0.743</v>
      </c>
      <c r="CY4781" s="1">
        <v>0.229</v>
      </c>
      <c r="CZ4781" s="1">
        <v>0.473</v>
      </c>
      <c r="DA4781" s="1">
        <v>770.914</v>
      </c>
      <c r="DB4781" s="1">
        <v>108.849</v>
      </c>
      <c r="DC4781" s="1">
        <v>46.033</v>
      </c>
      <c r="DD4781" s="1">
        <v>7.086</v>
      </c>
      <c r="DE4781" s="1">
        <v>22.572</v>
      </c>
      <c r="DF4781" s="1">
        <v>380.611</v>
      </c>
      <c r="DG4781" s="1">
        <v>8.64</v>
      </c>
      <c r="DH4781" s="1">
        <v>994.349</v>
      </c>
      <c r="DI4781" s="1">
        <v>49.371</v>
      </c>
      <c r="DJ4781" s="1">
        <v>21.005</v>
      </c>
      <c r="DK4781" s="1">
        <v>31.555</v>
      </c>
      <c r="DL4781" s="1">
        <v>0.632</v>
      </c>
      <c r="DM4781" s="1">
        <v>2.654</v>
      </c>
      <c r="DN4781" s="1">
        <v>27.753</v>
      </c>
      <c r="DO4781" s="1">
        <v>0.63</v>
      </c>
      <c r="DP4781" s="1">
        <v>116.934</v>
      </c>
      <c r="DQ4781" s="1">
        <v>3.6</v>
      </c>
      <c r="DR4781" s="1">
        <v>2.47</v>
      </c>
      <c r="DS4781" s="1">
        <v>86.579</v>
      </c>
      <c r="DT4781" s="1">
        <v>0.745</v>
      </c>
      <c r="DU4781" s="1">
        <v>1.609</v>
      </c>
      <c r="DV4781" s="1">
        <v>28.634</v>
      </c>
      <c r="DW4781" s="1">
        <v>0.65</v>
      </c>
      <c r="DX4781" s="1">
        <v>70.896</v>
      </c>
      <c r="DY4781" s="1">
        <v>3.714</v>
      </c>
      <c r="DZ4781" s="1">
        <v>1.498</v>
      </c>
    </row>
    <row r="4782">
      <c r="A4782" s="1" t="s">
        <v>500</v>
      </c>
      <c r="B4782" s="1">
        <v>2022.0</v>
      </c>
      <c r="C4782" s="1" t="s">
        <v>501</v>
      </c>
      <c r="D4782" s="1">
        <v>2.2834913E7</v>
      </c>
      <c r="E4782" s="1">
        <v>2.54748606464E11</v>
      </c>
      <c r="G4782" s="1">
        <v>0.0</v>
      </c>
      <c r="H4782" s="1">
        <v>0.0</v>
      </c>
      <c r="I4782" s="1">
        <v>0.0</v>
      </c>
      <c r="J4782" s="1">
        <v>9.634</v>
      </c>
      <c r="K4782" s="1">
        <v>0.22</v>
      </c>
      <c r="L4782" s="1">
        <v>1.266</v>
      </c>
      <c r="M4782" s="1">
        <v>0.0</v>
      </c>
      <c r="N4782" s="1">
        <v>509.781</v>
      </c>
      <c r="O4782" s="1">
        <v>-6.251</v>
      </c>
      <c r="P4782" s="1">
        <v>-1.223</v>
      </c>
      <c r="Q4782" s="1">
        <v>803.328</v>
      </c>
      <c r="R4782" s="1">
        <v>18.344</v>
      </c>
      <c r="S4782" s="1">
        <v>309.176</v>
      </c>
      <c r="T4782" s="1">
        <v>7.06</v>
      </c>
      <c r="Y4782" s="1">
        <v>40.621</v>
      </c>
      <c r="Z4782" s="1">
        <v>19.1</v>
      </c>
      <c r="AA4782" s="1">
        <v>17.38</v>
      </c>
      <c r="AB4782" s="1">
        <v>761.115</v>
      </c>
      <c r="AC4782" s="1">
        <v>17.38</v>
      </c>
      <c r="AD4782" s="1">
        <v>21.735</v>
      </c>
      <c r="AE4782" s="1">
        <v>-10.512</v>
      </c>
      <c r="AF4782" s="1">
        <v>-11.442</v>
      </c>
      <c r="AG4782" s="1">
        <v>4265.706</v>
      </c>
      <c r="AH4782" s="1">
        <v>0.382</v>
      </c>
      <c r="AI4782" s="1">
        <v>-13.391</v>
      </c>
      <c r="AJ4782" s="1">
        <v>-11.368</v>
      </c>
      <c r="AK4782" s="1">
        <v>479.091</v>
      </c>
      <c r="AL4782" s="1">
        <v>10.94</v>
      </c>
      <c r="AM4782" s="1">
        <v>3219.743</v>
      </c>
      <c r="AN4782" s="1">
        <v>73.523</v>
      </c>
      <c r="AO4782" s="1">
        <v>62.946</v>
      </c>
      <c r="AP4782" s="1">
        <v>76.551</v>
      </c>
      <c r="AR4782" s="1">
        <v>0.0</v>
      </c>
      <c r="AS4782" s="1">
        <v>0.0</v>
      </c>
      <c r="AT4782" s="1">
        <v>0.0</v>
      </c>
      <c r="AU4782" s="1">
        <v>0.0</v>
      </c>
      <c r="AV4782" s="1">
        <v>0.0</v>
      </c>
      <c r="BA4782" s="1">
        <v>0.0</v>
      </c>
      <c r="BB4782" s="1">
        <v>0.0</v>
      </c>
      <c r="BC4782" s="1">
        <v>8.86</v>
      </c>
      <c r="BD4782" s="1">
        <v>-4.894</v>
      </c>
      <c r="BE4782" s="1">
        <v>-0.913</v>
      </c>
      <c r="BF4782" s="1">
        <v>16.887</v>
      </c>
      <c r="BG4782" s="1">
        <v>223.78</v>
      </c>
      <c r="BH4782" s="1">
        <v>5.11</v>
      </c>
      <c r="BI4782" s="1">
        <v>739.52</v>
      </c>
      <c r="BJ4782" s="1">
        <v>29.402</v>
      </c>
      <c r="BK4782" s="1">
        <v>17.582</v>
      </c>
      <c r="BL4782" s="1">
        <v>0.189</v>
      </c>
      <c r="BM4782" s="1">
        <v>-0.051</v>
      </c>
      <c r="BN4782" s="1">
        <v>22.521</v>
      </c>
      <c r="BO4782" s="1">
        <v>282.024</v>
      </c>
      <c r="BP4782" s="1">
        <v>6.44</v>
      </c>
      <c r="BQ4782" s="1">
        <v>986.266</v>
      </c>
      <c r="BR4782" s="1">
        <v>37.054</v>
      </c>
      <c r="BS4782" s="1">
        <v>23.449</v>
      </c>
      <c r="BT4782" s="1">
        <v>0.0</v>
      </c>
      <c r="BU4782" s="1">
        <v>0.0</v>
      </c>
      <c r="BW4782" s="1">
        <v>0.0</v>
      </c>
      <c r="BX4782" s="1">
        <v>0.0</v>
      </c>
      <c r="BY4782" s="1">
        <v>0.0</v>
      </c>
      <c r="BZ4782" s="1">
        <v>0.0</v>
      </c>
      <c r="CA4782" s="1">
        <v>0.0</v>
      </c>
      <c r="CB4782" s="1">
        <v>0.0</v>
      </c>
      <c r="CC4782" s="1">
        <v>0.0</v>
      </c>
      <c r="CD4782" s="1">
        <v>-15.53</v>
      </c>
      <c r="CE4782" s="1">
        <v>-10.144</v>
      </c>
      <c r="CF4782" s="1">
        <v>55.179</v>
      </c>
      <c r="CG4782" s="1">
        <v>169.915</v>
      </c>
      <c r="CH4782" s="1">
        <v>3.88</v>
      </c>
      <c r="CI4782" s="1">
        <v>2416.415</v>
      </c>
      <c r="CN4782" s="1">
        <v>22.325</v>
      </c>
      <c r="CO4782" s="1">
        <v>57.452</v>
      </c>
      <c r="CP4782" s="1">
        <v>0.327</v>
      </c>
      <c r="CQ4782" s="1">
        <v>0.22</v>
      </c>
      <c r="CR4782" s="1">
        <v>0.0</v>
      </c>
      <c r="CS4782" s="1">
        <v>-35.697</v>
      </c>
      <c r="CT4782" s="1">
        <v>-0.182</v>
      </c>
      <c r="CU4782" s="1">
        <v>9.634</v>
      </c>
      <c r="CV4782" s="1">
        <v>0.0</v>
      </c>
      <c r="CW4782" s="1">
        <v>14.326</v>
      </c>
      <c r="CX4782" s="1">
        <v>1.266</v>
      </c>
      <c r="CY4782" s="1">
        <v>0.0</v>
      </c>
      <c r="CZ4782" s="1">
        <v>0.341</v>
      </c>
      <c r="DA4782" s="1">
        <v>761.115</v>
      </c>
      <c r="DB4782" s="1">
        <v>97.407</v>
      </c>
      <c r="DC4782" s="1">
        <v>0.189</v>
      </c>
      <c r="DD4782" s="1">
        <v>-0.051</v>
      </c>
      <c r="DE4782" s="1">
        <v>22.521</v>
      </c>
      <c r="DF4782" s="1">
        <v>282.024</v>
      </c>
      <c r="DG4782" s="1">
        <v>6.44</v>
      </c>
      <c r="DH4782" s="1">
        <v>986.266</v>
      </c>
      <c r="DI4782" s="1">
        <v>37.054</v>
      </c>
      <c r="DJ4782" s="1">
        <v>23.449</v>
      </c>
      <c r="DK4782" s="1">
        <v>31.906</v>
      </c>
      <c r="DL4782" s="1">
        <v>0.838</v>
      </c>
      <c r="DM4782" s="1">
        <v>3.493</v>
      </c>
      <c r="DN4782" s="1">
        <v>29.779</v>
      </c>
      <c r="DO4782" s="1">
        <v>0.68</v>
      </c>
      <c r="DP4782" s="1">
        <v>152.956</v>
      </c>
      <c r="DQ4782" s="1">
        <v>3.913</v>
      </c>
      <c r="DR4782" s="1">
        <v>3.637</v>
      </c>
      <c r="DS4782" s="1">
        <v>13.026</v>
      </c>
      <c r="DT4782" s="1">
        <v>0.205</v>
      </c>
      <c r="DU4782" s="1">
        <v>1.815</v>
      </c>
      <c r="DV4782" s="1">
        <v>18.831</v>
      </c>
      <c r="DW4782" s="1">
        <v>0.43</v>
      </c>
      <c r="DX4782" s="1">
        <v>79.463</v>
      </c>
      <c r="DY4782" s="1">
        <v>2.474</v>
      </c>
      <c r="DZ4782" s="1">
        <v>1.889</v>
      </c>
    </row>
    <row r="4783">
      <c r="A4783" s="1" t="s">
        <v>500</v>
      </c>
      <c r="B4783" s="1">
        <v>2023.0</v>
      </c>
      <c r="C4783" s="1" t="s">
        <v>501</v>
      </c>
      <c r="D4783" s="1">
        <v>2.2971566E7</v>
      </c>
      <c r="G4783" s="1">
        <v>0.0</v>
      </c>
      <c r="H4783" s="1">
        <v>0.0</v>
      </c>
      <c r="I4783" s="1">
        <v>0.0</v>
      </c>
      <c r="J4783" s="1">
        <v>2.612</v>
      </c>
      <c r="K4783" s="1">
        <v>0.06</v>
      </c>
      <c r="L4783" s="1">
        <v>0.356</v>
      </c>
      <c r="M4783" s="1">
        <v>0.0</v>
      </c>
      <c r="O4783" s="1">
        <v>-10.205</v>
      </c>
      <c r="P4783" s="1">
        <v>-1.872</v>
      </c>
      <c r="Q4783" s="1">
        <v>717.058</v>
      </c>
      <c r="R4783" s="1">
        <v>16.472</v>
      </c>
      <c r="S4783" s="1">
        <v>226.802</v>
      </c>
      <c r="T4783" s="1">
        <v>5.21</v>
      </c>
      <c r="Y4783" s="1">
        <v>30.938</v>
      </c>
      <c r="Z4783" s="1">
        <v>16.681</v>
      </c>
      <c r="AC4783" s="1">
        <v>16.84</v>
      </c>
      <c r="AD4783" s="1">
        <v>19.568</v>
      </c>
      <c r="AE4783" s="1">
        <v>2.742</v>
      </c>
      <c r="AF4783" s="1">
        <v>2.671</v>
      </c>
      <c r="AG4783" s="1">
        <v>4356.602</v>
      </c>
      <c r="AI4783" s="1">
        <v>6.145</v>
      </c>
      <c r="AJ4783" s="1">
        <v>4.518</v>
      </c>
      <c r="AK4783" s="1">
        <v>367.411</v>
      </c>
      <c r="AL4783" s="1">
        <v>8.44</v>
      </c>
      <c r="AM4783" s="1">
        <v>3397.269</v>
      </c>
      <c r="AN4783" s="1">
        <v>78.041</v>
      </c>
      <c r="AO4783" s="1">
        <v>50.118</v>
      </c>
      <c r="AP4783" s="1">
        <v>79.031</v>
      </c>
      <c r="AR4783" s="1">
        <v>0.0</v>
      </c>
      <c r="AS4783" s="1">
        <v>0.0</v>
      </c>
      <c r="AV4783" s="1">
        <v>0.0</v>
      </c>
      <c r="BB4783" s="1">
        <v>0.0</v>
      </c>
      <c r="BD4783" s="1">
        <v>-14.746</v>
      </c>
      <c r="BE4783" s="1">
        <v>-2.596</v>
      </c>
      <c r="BF4783" s="1">
        <v>14.291</v>
      </c>
      <c r="BG4783" s="1">
        <v>263.804</v>
      </c>
      <c r="BH4783" s="1">
        <v>6.06</v>
      </c>
      <c r="BI4783" s="1">
        <v>622.131</v>
      </c>
      <c r="BJ4783" s="1">
        <v>35.985</v>
      </c>
      <c r="BK4783" s="1">
        <v>14.473</v>
      </c>
      <c r="BL4783" s="1">
        <v>-7.444</v>
      </c>
      <c r="BM4783" s="1">
        <v>-1.815</v>
      </c>
      <c r="BN4783" s="1">
        <v>20.706</v>
      </c>
      <c r="BO4783" s="1">
        <v>349.127</v>
      </c>
      <c r="BP4783" s="1">
        <v>8.02</v>
      </c>
      <c r="BQ4783" s="1">
        <v>901.381</v>
      </c>
      <c r="BR4783" s="1">
        <v>47.624</v>
      </c>
      <c r="BS4783" s="1">
        <v>20.969</v>
      </c>
      <c r="BW4783" s="1">
        <v>0.0</v>
      </c>
      <c r="BX4783" s="1">
        <v>0.0</v>
      </c>
      <c r="BY4783" s="1">
        <v>0.0</v>
      </c>
      <c r="BZ4783" s="1">
        <v>0.0</v>
      </c>
      <c r="CA4783" s="1">
        <v>0.0</v>
      </c>
      <c r="CB4783" s="1">
        <v>0.0</v>
      </c>
      <c r="CC4783" s="1">
        <v>0.0</v>
      </c>
      <c r="CD4783" s="1">
        <v>11.581</v>
      </c>
      <c r="CE4783" s="1">
        <v>6.39</v>
      </c>
      <c r="CF4783" s="1">
        <v>61.569</v>
      </c>
      <c r="CG4783" s="1">
        <v>140.609</v>
      </c>
      <c r="CH4783" s="1">
        <v>3.23</v>
      </c>
      <c r="CI4783" s="1">
        <v>2680.211</v>
      </c>
      <c r="CN4783" s="1">
        <v>19.18</v>
      </c>
      <c r="CO4783" s="1">
        <v>62.35</v>
      </c>
      <c r="CP4783" s="1">
        <v>0.356</v>
      </c>
      <c r="CQ4783" s="1">
        <v>0.09</v>
      </c>
      <c r="CR4783" s="1">
        <v>0.03</v>
      </c>
      <c r="CS4783" s="1">
        <v>8.824</v>
      </c>
      <c r="CT4783" s="1">
        <v>0.029</v>
      </c>
      <c r="CU4783" s="1">
        <v>3.918</v>
      </c>
      <c r="CV4783" s="1">
        <v>1.306</v>
      </c>
      <c r="CW4783" s="1">
        <v>15.498</v>
      </c>
      <c r="CX4783" s="1">
        <v>0.534</v>
      </c>
      <c r="CY4783" s="1">
        <v>0.178</v>
      </c>
      <c r="CZ4783" s="1">
        <v>0.361</v>
      </c>
      <c r="DA4783" s="1">
        <v>733.096</v>
      </c>
      <c r="DB4783" s="1">
        <v>100.078</v>
      </c>
      <c r="DC4783" s="1">
        <v>-7.444</v>
      </c>
      <c r="DD4783" s="1">
        <v>-1.815</v>
      </c>
      <c r="DE4783" s="1">
        <v>20.706</v>
      </c>
      <c r="DF4783" s="1">
        <v>349.127</v>
      </c>
      <c r="DG4783" s="1">
        <v>8.02</v>
      </c>
      <c r="DH4783" s="1">
        <v>901.381</v>
      </c>
      <c r="DI4783" s="1">
        <v>47.624</v>
      </c>
      <c r="DJ4783" s="1">
        <v>20.969</v>
      </c>
      <c r="DK4783" s="1">
        <v>19.703</v>
      </c>
      <c r="DL4783" s="1">
        <v>0.658</v>
      </c>
      <c r="DM4783" s="1">
        <v>4.15</v>
      </c>
      <c r="DN4783" s="1">
        <v>42.661</v>
      </c>
      <c r="DO4783" s="1">
        <v>0.98</v>
      </c>
      <c r="DP4783" s="1">
        <v>180.673</v>
      </c>
      <c r="DQ4783" s="1">
        <v>5.819</v>
      </c>
      <c r="DR4783" s="1">
        <v>4.203</v>
      </c>
      <c r="DS4783" s="1">
        <v>5.952</v>
      </c>
      <c r="DT4783" s="1">
        <v>0.094</v>
      </c>
      <c r="DU4783" s="1">
        <v>1.908</v>
      </c>
      <c r="DV4783" s="1">
        <v>38.744</v>
      </c>
      <c r="DW4783" s="1">
        <v>0.89</v>
      </c>
      <c r="DX4783" s="1">
        <v>83.08</v>
      </c>
      <c r="DY4783" s="1">
        <v>5.285</v>
      </c>
      <c r="DZ4783" s="1">
        <v>1.933</v>
      </c>
    </row>
    <row r="4784">
      <c r="A4784" s="1" t="s">
        <v>500</v>
      </c>
      <c r="B4784" s="1">
        <v>2024.0</v>
      </c>
      <c r="C4784" s="1" t="s">
        <v>501</v>
      </c>
      <c r="D4784" s="1">
        <v>2.3103508E7</v>
      </c>
      <c r="G4784" s="1">
        <v>0.0</v>
      </c>
      <c r="H4784" s="1">
        <v>0.0</v>
      </c>
      <c r="I4784" s="1">
        <v>0.0</v>
      </c>
      <c r="J4784" s="1">
        <v>6.06</v>
      </c>
      <c r="K4784" s="1">
        <v>0.14</v>
      </c>
      <c r="L4784" s="1">
        <v>0.74</v>
      </c>
      <c r="M4784" s="1">
        <v>0.0</v>
      </c>
      <c r="O4784" s="1">
        <v>17.994</v>
      </c>
      <c r="P4784" s="1">
        <v>2.964</v>
      </c>
      <c r="Q4784" s="1">
        <v>841.253</v>
      </c>
      <c r="R4784" s="1">
        <v>19.436</v>
      </c>
      <c r="S4784" s="1">
        <v>245.417</v>
      </c>
      <c r="T4784" s="1">
        <v>5.67</v>
      </c>
      <c r="Y4784" s="1">
        <v>29.97</v>
      </c>
      <c r="Z4784" s="1">
        <v>17.702</v>
      </c>
      <c r="AC4784" s="1">
        <v>18.919</v>
      </c>
      <c r="AD4784" s="1">
        <v>20.179</v>
      </c>
      <c r="AE4784" s="1">
        <v>11.254</v>
      </c>
      <c r="AF4784" s="1">
        <v>11.263</v>
      </c>
      <c r="AG4784" s="1">
        <v>4819.207</v>
      </c>
      <c r="AI4784" s="1">
        <v>7.978</v>
      </c>
      <c r="AJ4784" s="1">
        <v>6.226</v>
      </c>
      <c r="AK4784" s="1">
        <v>331.119</v>
      </c>
      <c r="AL4784" s="1">
        <v>7.65</v>
      </c>
      <c r="AM4784" s="1">
        <v>3647.338</v>
      </c>
      <c r="AN4784" s="1">
        <v>84.266</v>
      </c>
      <c r="AO4784" s="1">
        <v>40.436</v>
      </c>
      <c r="AP4784" s="1">
        <v>76.75</v>
      </c>
      <c r="AR4784" s="1">
        <v>0.0</v>
      </c>
      <c r="AS4784" s="1">
        <v>0.0</v>
      </c>
      <c r="AV4784" s="1">
        <v>0.0</v>
      </c>
      <c r="BB4784" s="1">
        <v>0.0</v>
      </c>
      <c r="BD4784" s="1">
        <v>18.653</v>
      </c>
      <c r="BE4784" s="1">
        <v>2.666</v>
      </c>
      <c r="BF4784" s="1">
        <v>16.957</v>
      </c>
      <c r="BG4784" s="1">
        <v>306.88</v>
      </c>
      <c r="BH4784" s="1">
        <v>7.09</v>
      </c>
      <c r="BI4784" s="1">
        <v>733.961</v>
      </c>
      <c r="BJ4784" s="1">
        <v>37.476</v>
      </c>
      <c r="BK4784" s="1">
        <v>15.445</v>
      </c>
      <c r="BL4784" s="1">
        <v>23.367</v>
      </c>
      <c r="BM4784" s="1">
        <v>4.82</v>
      </c>
      <c r="BN4784" s="1">
        <v>25.527</v>
      </c>
      <c r="BO4784" s="1">
        <v>410.76</v>
      </c>
      <c r="BP4784" s="1">
        <v>9.49</v>
      </c>
      <c r="BQ4784" s="1">
        <v>1104.878</v>
      </c>
      <c r="BR4784" s="1">
        <v>50.162</v>
      </c>
      <c r="BS4784" s="1">
        <v>23.25</v>
      </c>
      <c r="BW4784" s="1">
        <v>0.0</v>
      </c>
      <c r="BX4784" s="1">
        <v>0.0</v>
      </c>
      <c r="BY4784" s="1">
        <v>0.0</v>
      </c>
      <c r="BZ4784" s="1">
        <v>0.0</v>
      </c>
      <c r="CA4784" s="1">
        <v>0.0</v>
      </c>
      <c r="CB4784" s="1">
        <v>0.0</v>
      </c>
      <c r="CC4784" s="1">
        <v>0.0</v>
      </c>
      <c r="CD4784" s="1">
        <v>5.298</v>
      </c>
      <c r="CE4784" s="1">
        <v>3.262</v>
      </c>
      <c r="CF4784" s="1">
        <v>64.83</v>
      </c>
      <c r="CG4784" s="1">
        <v>85.701</v>
      </c>
      <c r="CH4784" s="1">
        <v>1.98</v>
      </c>
      <c r="CI4784" s="1">
        <v>2806.085</v>
      </c>
      <c r="CN4784" s="1">
        <v>10.466</v>
      </c>
      <c r="CO4784" s="1">
        <v>59.048</v>
      </c>
      <c r="CP4784" s="1">
        <v>0.357</v>
      </c>
      <c r="CQ4784" s="1">
        <v>0.17</v>
      </c>
      <c r="CR4784" s="1">
        <v>0.03</v>
      </c>
      <c r="CS4784" s="1">
        <v>0.274</v>
      </c>
      <c r="CT4784" s="1">
        <v>0.001</v>
      </c>
      <c r="CU4784" s="1">
        <v>7.358</v>
      </c>
      <c r="CV4784" s="1">
        <v>1.299</v>
      </c>
      <c r="CW4784" s="1">
        <v>15.451</v>
      </c>
      <c r="CX4784" s="1">
        <v>0.899</v>
      </c>
      <c r="CY4784" s="1">
        <v>0.159</v>
      </c>
      <c r="CZ4784" s="1">
        <v>0.325</v>
      </c>
      <c r="DA4784" s="1">
        <v>818.868</v>
      </c>
      <c r="DB4784" s="1">
        <v>111.341</v>
      </c>
      <c r="DC4784" s="1">
        <v>23.367</v>
      </c>
      <c r="DD4784" s="1">
        <v>4.82</v>
      </c>
      <c r="DE4784" s="1">
        <v>25.527</v>
      </c>
      <c r="DF4784" s="1">
        <v>410.76</v>
      </c>
      <c r="DG4784" s="1">
        <v>9.49</v>
      </c>
      <c r="DH4784" s="1">
        <v>1104.878</v>
      </c>
      <c r="DI4784" s="1">
        <v>50.162</v>
      </c>
      <c r="DJ4784" s="1">
        <v>23.25</v>
      </c>
      <c r="DK4784" s="1">
        <v>51.766</v>
      </c>
      <c r="DL4784" s="1">
        <v>2.148</v>
      </c>
      <c r="DM4784" s="1">
        <v>6.299</v>
      </c>
      <c r="DN4784" s="1">
        <v>55.836</v>
      </c>
      <c r="DO4784" s="1">
        <v>1.29</v>
      </c>
      <c r="DP4784" s="1">
        <v>272.635</v>
      </c>
      <c r="DQ4784" s="1">
        <v>6.819</v>
      </c>
      <c r="DR4784" s="1">
        <v>5.737</v>
      </c>
      <c r="DS4784" s="1">
        <v>0.274</v>
      </c>
      <c r="DT4784" s="1">
        <v>0.005</v>
      </c>
      <c r="DU4784" s="1">
        <v>1.914</v>
      </c>
      <c r="DV4784" s="1">
        <v>40.686</v>
      </c>
      <c r="DW4784" s="1">
        <v>0.94</v>
      </c>
      <c r="DX4784" s="1">
        <v>82.832</v>
      </c>
      <c r="DY4784" s="1">
        <v>4.969</v>
      </c>
      <c r="DZ4784" s="1">
        <v>1.743</v>
      </c>
    </row>
    <row r="4785">
      <c r="A4785" s="1" t="s">
        <v>502</v>
      </c>
      <c r="B4785" s="1">
        <v>2000.0</v>
      </c>
      <c r="C4785" s="1" t="s">
        <v>503</v>
      </c>
      <c r="D4785" s="1">
        <v>2.7816698E7</v>
      </c>
      <c r="G4785" s="1">
        <v>0.0</v>
      </c>
      <c r="H4785" s="1">
        <v>0.0</v>
      </c>
      <c r="I4785" s="1">
        <v>0.0</v>
      </c>
      <c r="J4785" s="1">
        <v>3.595</v>
      </c>
      <c r="K4785" s="1">
        <v>0.1</v>
      </c>
      <c r="L4785" s="1">
        <v>3.937</v>
      </c>
      <c r="N4785" s="1">
        <v>350.394</v>
      </c>
      <c r="S4785" s="1">
        <v>0.0</v>
      </c>
      <c r="T4785" s="1">
        <v>0.0</v>
      </c>
      <c r="V4785" s="1">
        <v>0.0</v>
      </c>
      <c r="W4785" s="1">
        <v>0.0</v>
      </c>
      <c r="X4785" s="1">
        <v>0.0</v>
      </c>
      <c r="Y4785" s="1">
        <v>0.0</v>
      </c>
      <c r="AA4785" s="1">
        <v>2.54</v>
      </c>
      <c r="AB4785" s="1">
        <v>91.312</v>
      </c>
      <c r="AC4785" s="1">
        <v>2.54</v>
      </c>
      <c r="AE4785" s="1">
        <v>49.827</v>
      </c>
      <c r="AF4785" s="1">
        <v>9.568</v>
      </c>
      <c r="AG4785" s="1">
        <v>1034.257</v>
      </c>
      <c r="AK4785" s="1">
        <v>45.656</v>
      </c>
      <c r="AL4785" s="1">
        <v>1.27</v>
      </c>
      <c r="AO4785" s="1">
        <v>50.0</v>
      </c>
      <c r="AT4785" s="1">
        <v>0.0</v>
      </c>
      <c r="AU4785" s="1">
        <v>0.0</v>
      </c>
      <c r="AX4785" s="1">
        <v>0.0</v>
      </c>
      <c r="AY4785" s="1">
        <v>0.0</v>
      </c>
      <c r="AZ4785" s="1">
        <v>0.0</v>
      </c>
      <c r="BA4785" s="1">
        <v>0.0</v>
      </c>
      <c r="BC4785" s="1">
        <v>0.89</v>
      </c>
      <c r="BG4785" s="1">
        <v>42.061</v>
      </c>
      <c r="BH4785" s="1">
        <v>1.17</v>
      </c>
      <c r="BJ4785" s="1">
        <v>46.063</v>
      </c>
      <c r="BO4785" s="1">
        <v>45.656</v>
      </c>
      <c r="BP4785" s="1">
        <v>1.27</v>
      </c>
      <c r="BR4785" s="1">
        <v>50.0</v>
      </c>
      <c r="BT4785" s="1">
        <v>0.0</v>
      </c>
      <c r="BU4785" s="1">
        <v>0.0</v>
      </c>
      <c r="BW4785" s="1">
        <v>0.0</v>
      </c>
      <c r="BX4785" s="1">
        <v>0.0</v>
      </c>
      <c r="BY4785" s="1">
        <v>0.0</v>
      </c>
      <c r="BZ4785" s="1">
        <v>0.0</v>
      </c>
      <c r="CA4785" s="1">
        <v>0.0</v>
      </c>
      <c r="CB4785" s="1">
        <v>0.0</v>
      </c>
      <c r="CG4785" s="1">
        <v>45.656</v>
      </c>
      <c r="CH4785" s="1">
        <v>1.27</v>
      </c>
      <c r="CJ4785" s="1">
        <v>185.115</v>
      </c>
      <c r="CK4785" s="1">
        <v>66.809</v>
      </c>
      <c r="CL4785" s="1">
        <v>3699.218</v>
      </c>
      <c r="CM4785" s="1">
        <v>102.9</v>
      </c>
      <c r="CN4785" s="1">
        <v>50.0</v>
      </c>
      <c r="CQ4785" s="1">
        <v>0.1</v>
      </c>
      <c r="CR4785" s="1">
        <v>0.0</v>
      </c>
      <c r="CU4785" s="1">
        <v>3.595</v>
      </c>
      <c r="CV4785" s="1">
        <v>0.0</v>
      </c>
      <c r="CX4785" s="1">
        <v>3.937</v>
      </c>
      <c r="CY4785" s="1">
        <v>0.0</v>
      </c>
      <c r="DA4785" s="1">
        <v>91.312</v>
      </c>
      <c r="DB4785" s="1">
        <v>28.77</v>
      </c>
      <c r="DF4785" s="1">
        <v>45.656</v>
      </c>
      <c r="DG4785" s="1">
        <v>1.27</v>
      </c>
      <c r="DI4785" s="1">
        <v>50.0</v>
      </c>
      <c r="DN4785" s="1">
        <v>0.0</v>
      </c>
      <c r="DO4785" s="1">
        <v>0.0</v>
      </c>
      <c r="DQ4785" s="1">
        <v>0.0</v>
      </c>
      <c r="DV4785" s="1">
        <v>0.0</v>
      </c>
      <c r="DW4785" s="1">
        <v>0.0</v>
      </c>
      <c r="DY4785" s="1">
        <v>0.0</v>
      </c>
    </row>
    <row r="4786">
      <c r="A4786" s="1" t="s">
        <v>502</v>
      </c>
      <c r="B4786" s="1">
        <v>2001.0</v>
      </c>
      <c r="C4786" s="1" t="s">
        <v>503</v>
      </c>
      <c r="D4786" s="1">
        <v>2.8516727E7</v>
      </c>
      <c r="G4786" s="1">
        <v>0.0</v>
      </c>
      <c r="H4786" s="1">
        <v>0.0</v>
      </c>
      <c r="I4786" s="1">
        <v>0.0</v>
      </c>
      <c r="J4786" s="1">
        <v>3.857</v>
      </c>
      <c r="K4786" s="1">
        <v>0.11</v>
      </c>
      <c r="L4786" s="1">
        <v>4.104</v>
      </c>
      <c r="N4786" s="1">
        <v>343.284</v>
      </c>
      <c r="S4786" s="1">
        <v>0.0</v>
      </c>
      <c r="T4786" s="1">
        <v>0.0</v>
      </c>
      <c r="V4786" s="1">
        <v>0.0</v>
      </c>
      <c r="W4786" s="1">
        <v>0.0</v>
      </c>
      <c r="X4786" s="1">
        <v>0.0</v>
      </c>
      <c r="Y4786" s="1">
        <v>0.0</v>
      </c>
      <c r="AA4786" s="1">
        <v>2.68</v>
      </c>
      <c r="AB4786" s="1">
        <v>93.98</v>
      </c>
      <c r="AC4786" s="1">
        <v>2.68</v>
      </c>
      <c r="AE4786" s="1">
        <v>7.29</v>
      </c>
      <c r="AF4786" s="1">
        <v>2.097</v>
      </c>
      <c r="AG4786" s="1">
        <v>1082.418</v>
      </c>
      <c r="AK4786" s="1">
        <v>46.289</v>
      </c>
      <c r="AL4786" s="1">
        <v>1.32</v>
      </c>
      <c r="AO4786" s="1">
        <v>49.254</v>
      </c>
      <c r="AT4786" s="1">
        <v>0.0</v>
      </c>
      <c r="AU4786" s="1">
        <v>0.0</v>
      </c>
      <c r="AX4786" s="1">
        <v>0.0</v>
      </c>
      <c r="AY4786" s="1">
        <v>0.0</v>
      </c>
      <c r="AZ4786" s="1">
        <v>0.0</v>
      </c>
      <c r="BA4786" s="1">
        <v>0.0</v>
      </c>
      <c r="BC4786" s="1">
        <v>0.92</v>
      </c>
      <c r="BG4786" s="1">
        <v>43.834</v>
      </c>
      <c r="BH4786" s="1">
        <v>1.25</v>
      </c>
      <c r="BJ4786" s="1">
        <v>46.642</v>
      </c>
      <c r="BO4786" s="1">
        <v>47.691</v>
      </c>
      <c r="BP4786" s="1">
        <v>1.36</v>
      </c>
      <c r="BR4786" s="1">
        <v>50.746</v>
      </c>
      <c r="BT4786" s="1">
        <v>0.0</v>
      </c>
      <c r="BU4786" s="1">
        <v>0.0</v>
      </c>
      <c r="BW4786" s="1">
        <v>0.0</v>
      </c>
      <c r="BX4786" s="1">
        <v>0.0</v>
      </c>
      <c r="BY4786" s="1">
        <v>0.0</v>
      </c>
      <c r="BZ4786" s="1">
        <v>0.0</v>
      </c>
      <c r="CA4786" s="1">
        <v>0.0</v>
      </c>
      <c r="CB4786" s="1">
        <v>0.0</v>
      </c>
      <c r="CG4786" s="1">
        <v>46.289</v>
      </c>
      <c r="CH4786" s="1">
        <v>1.32</v>
      </c>
      <c r="CJ4786" s="1">
        <v>16.36</v>
      </c>
      <c r="CK4786" s="1">
        <v>16.834</v>
      </c>
      <c r="CL4786" s="1">
        <v>4198.729</v>
      </c>
      <c r="CM4786" s="1">
        <v>119.734</v>
      </c>
      <c r="CN4786" s="1">
        <v>49.254</v>
      </c>
      <c r="CQ4786" s="1">
        <v>0.11</v>
      </c>
      <c r="CR4786" s="1">
        <v>0.0</v>
      </c>
      <c r="CU4786" s="1">
        <v>3.857</v>
      </c>
      <c r="CV4786" s="1">
        <v>0.0</v>
      </c>
      <c r="CX4786" s="1">
        <v>4.104</v>
      </c>
      <c r="CY4786" s="1">
        <v>0.0</v>
      </c>
      <c r="DA4786" s="1">
        <v>93.98</v>
      </c>
      <c r="DB4786" s="1">
        <v>30.867</v>
      </c>
      <c r="DF4786" s="1">
        <v>47.691</v>
      </c>
      <c r="DG4786" s="1">
        <v>1.36</v>
      </c>
      <c r="DI4786" s="1">
        <v>50.746</v>
      </c>
      <c r="DN4786" s="1">
        <v>0.0</v>
      </c>
      <c r="DO4786" s="1">
        <v>0.0</v>
      </c>
      <c r="DQ4786" s="1">
        <v>0.0</v>
      </c>
      <c r="DV4786" s="1">
        <v>0.0</v>
      </c>
      <c r="DW4786" s="1">
        <v>0.0</v>
      </c>
      <c r="DY4786" s="1">
        <v>0.0</v>
      </c>
    </row>
    <row r="4787">
      <c r="A4787" s="1" t="s">
        <v>502</v>
      </c>
      <c r="B4787" s="1">
        <v>2002.0</v>
      </c>
      <c r="C4787" s="1" t="s">
        <v>503</v>
      </c>
      <c r="D4787" s="1">
        <v>2.922867E7</v>
      </c>
      <c r="G4787" s="1">
        <v>0.0</v>
      </c>
      <c r="H4787" s="1">
        <v>0.0</v>
      </c>
      <c r="I4787" s="1">
        <v>0.0</v>
      </c>
      <c r="J4787" s="1">
        <v>4.106</v>
      </c>
      <c r="K4787" s="1">
        <v>0.12</v>
      </c>
      <c r="L4787" s="1">
        <v>4.0</v>
      </c>
      <c r="N4787" s="1">
        <v>373.333</v>
      </c>
      <c r="S4787" s="1">
        <v>0.0</v>
      </c>
      <c r="T4787" s="1">
        <v>0.0</v>
      </c>
      <c r="V4787" s="1">
        <v>0.0</v>
      </c>
      <c r="W4787" s="1">
        <v>0.0</v>
      </c>
      <c r="X4787" s="1">
        <v>0.0</v>
      </c>
      <c r="Y4787" s="1">
        <v>0.0</v>
      </c>
      <c r="AA4787" s="1">
        <v>3.0</v>
      </c>
      <c r="AB4787" s="1">
        <v>102.639</v>
      </c>
      <c r="AC4787" s="1">
        <v>3.0</v>
      </c>
      <c r="AE4787" s="1">
        <v>19.974</v>
      </c>
      <c r="AF4787" s="1">
        <v>6.166</v>
      </c>
      <c r="AG4787" s="1">
        <v>1266.994</v>
      </c>
      <c r="AK4787" s="1">
        <v>55.083</v>
      </c>
      <c r="AL4787" s="1">
        <v>1.61</v>
      </c>
      <c r="AO4787" s="1">
        <v>53.667</v>
      </c>
      <c r="AT4787" s="1">
        <v>0.0</v>
      </c>
      <c r="AU4787" s="1">
        <v>0.0</v>
      </c>
      <c r="AX4787" s="1">
        <v>0.0</v>
      </c>
      <c r="AY4787" s="1">
        <v>0.0</v>
      </c>
      <c r="AZ4787" s="1">
        <v>0.0</v>
      </c>
      <c r="BA4787" s="1">
        <v>0.0</v>
      </c>
      <c r="BC4787" s="1">
        <v>1.12</v>
      </c>
      <c r="BG4787" s="1">
        <v>43.45</v>
      </c>
      <c r="BH4787" s="1">
        <v>1.27</v>
      </c>
      <c r="BJ4787" s="1">
        <v>42.333</v>
      </c>
      <c r="BO4787" s="1">
        <v>47.556</v>
      </c>
      <c r="BP4787" s="1">
        <v>1.39</v>
      </c>
      <c r="BR4787" s="1">
        <v>46.333</v>
      </c>
      <c r="BT4787" s="1">
        <v>0.0</v>
      </c>
      <c r="BU4787" s="1">
        <v>0.0</v>
      </c>
      <c r="BW4787" s="1">
        <v>0.0</v>
      </c>
      <c r="BX4787" s="1">
        <v>0.0</v>
      </c>
      <c r="BY4787" s="1">
        <v>0.0</v>
      </c>
      <c r="BZ4787" s="1">
        <v>0.0</v>
      </c>
      <c r="CA4787" s="1">
        <v>0.0</v>
      </c>
      <c r="CB4787" s="1">
        <v>0.0</v>
      </c>
      <c r="CG4787" s="1">
        <v>55.083</v>
      </c>
      <c r="CH4787" s="1">
        <v>1.61</v>
      </c>
      <c r="CJ4787" s="1">
        <v>13.003</v>
      </c>
      <c r="CK4787" s="1">
        <v>15.568</v>
      </c>
      <c r="CL4787" s="1">
        <v>4629.102</v>
      </c>
      <c r="CM4787" s="1">
        <v>135.302</v>
      </c>
      <c r="CN4787" s="1">
        <v>53.667</v>
      </c>
      <c r="CQ4787" s="1">
        <v>0.12</v>
      </c>
      <c r="CR4787" s="1">
        <v>0.0</v>
      </c>
      <c r="CU4787" s="1">
        <v>4.106</v>
      </c>
      <c r="CV4787" s="1">
        <v>0.0</v>
      </c>
      <c r="CX4787" s="1">
        <v>4.0</v>
      </c>
      <c r="CY4787" s="1">
        <v>0.0</v>
      </c>
      <c r="DA4787" s="1">
        <v>102.639</v>
      </c>
      <c r="DB4787" s="1">
        <v>37.033</v>
      </c>
      <c r="DF4787" s="1">
        <v>47.556</v>
      </c>
      <c r="DG4787" s="1">
        <v>1.39</v>
      </c>
      <c r="DI4787" s="1">
        <v>46.333</v>
      </c>
      <c r="DN4787" s="1">
        <v>0.0</v>
      </c>
      <c r="DO4787" s="1">
        <v>0.0</v>
      </c>
      <c r="DQ4787" s="1">
        <v>0.0</v>
      </c>
      <c r="DV4787" s="1">
        <v>0.0</v>
      </c>
      <c r="DW4787" s="1">
        <v>0.0</v>
      </c>
      <c r="DY4787" s="1">
        <v>0.0</v>
      </c>
    </row>
    <row r="4788">
      <c r="A4788" s="1" t="s">
        <v>502</v>
      </c>
      <c r="B4788" s="1">
        <v>2003.0</v>
      </c>
      <c r="C4788" s="1" t="s">
        <v>503</v>
      </c>
      <c r="D4788" s="1">
        <v>2.9895989E7</v>
      </c>
      <c r="G4788" s="1">
        <v>0.0</v>
      </c>
      <c r="H4788" s="1">
        <v>0.0</v>
      </c>
      <c r="I4788" s="1">
        <v>0.0</v>
      </c>
      <c r="J4788" s="1">
        <v>4.348</v>
      </c>
      <c r="K4788" s="1">
        <v>0.13</v>
      </c>
      <c r="L4788" s="1">
        <v>3.746</v>
      </c>
      <c r="N4788" s="1">
        <v>432.277</v>
      </c>
      <c r="S4788" s="1">
        <v>0.0</v>
      </c>
      <c r="T4788" s="1">
        <v>0.0</v>
      </c>
      <c r="V4788" s="1">
        <v>0.0</v>
      </c>
      <c r="W4788" s="1">
        <v>0.0</v>
      </c>
      <c r="X4788" s="1">
        <v>0.0</v>
      </c>
      <c r="Y4788" s="1">
        <v>0.0</v>
      </c>
      <c r="AA4788" s="1">
        <v>3.47</v>
      </c>
      <c r="AB4788" s="1">
        <v>116.069</v>
      </c>
      <c r="AC4788" s="1">
        <v>3.47</v>
      </c>
      <c r="AE4788" s="1">
        <v>4.651</v>
      </c>
      <c r="AF4788" s="1">
        <v>1.722</v>
      </c>
      <c r="AG4788" s="1">
        <v>1296.328</v>
      </c>
      <c r="AK4788" s="1">
        <v>73.254</v>
      </c>
      <c r="AL4788" s="1">
        <v>2.19</v>
      </c>
      <c r="AO4788" s="1">
        <v>63.112</v>
      </c>
      <c r="AT4788" s="1">
        <v>0.0</v>
      </c>
      <c r="AU4788" s="1">
        <v>0.0</v>
      </c>
      <c r="AX4788" s="1">
        <v>0.0</v>
      </c>
      <c r="AY4788" s="1">
        <v>0.0</v>
      </c>
      <c r="AZ4788" s="1">
        <v>0.0</v>
      </c>
      <c r="BA4788" s="1">
        <v>0.0</v>
      </c>
      <c r="BC4788" s="1">
        <v>1.5</v>
      </c>
      <c r="BG4788" s="1">
        <v>38.467</v>
      </c>
      <c r="BH4788" s="1">
        <v>1.15</v>
      </c>
      <c r="BJ4788" s="1">
        <v>33.141</v>
      </c>
      <c r="BO4788" s="1">
        <v>42.815</v>
      </c>
      <c r="BP4788" s="1">
        <v>1.28</v>
      </c>
      <c r="BR4788" s="1">
        <v>36.888</v>
      </c>
      <c r="BT4788" s="1">
        <v>0.0</v>
      </c>
      <c r="BU4788" s="1">
        <v>0.0</v>
      </c>
      <c r="BW4788" s="1">
        <v>0.0</v>
      </c>
      <c r="BX4788" s="1">
        <v>0.0</v>
      </c>
      <c r="BY4788" s="1">
        <v>0.0</v>
      </c>
      <c r="BZ4788" s="1">
        <v>0.0</v>
      </c>
      <c r="CA4788" s="1">
        <v>0.0</v>
      </c>
      <c r="CB4788" s="1">
        <v>0.0</v>
      </c>
      <c r="CG4788" s="1">
        <v>73.254</v>
      </c>
      <c r="CH4788" s="1">
        <v>2.19</v>
      </c>
      <c r="CJ4788" s="1">
        <v>10.985</v>
      </c>
      <c r="CK4788" s="1">
        <v>14.864</v>
      </c>
      <c r="CL4788" s="1">
        <v>5022.948</v>
      </c>
      <c r="CM4788" s="1">
        <v>150.166</v>
      </c>
      <c r="CN4788" s="1">
        <v>63.112</v>
      </c>
      <c r="CQ4788" s="1">
        <v>0.13</v>
      </c>
      <c r="CR4788" s="1">
        <v>0.0</v>
      </c>
      <c r="CU4788" s="1">
        <v>4.348</v>
      </c>
      <c r="CV4788" s="1">
        <v>0.0</v>
      </c>
      <c r="CX4788" s="1">
        <v>3.746</v>
      </c>
      <c r="CY4788" s="1">
        <v>0.0</v>
      </c>
      <c r="DA4788" s="1">
        <v>116.069</v>
      </c>
      <c r="DB4788" s="1">
        <v>38.755</v>
      </c>
      <c r="DF4788" s="1">
        <v>42.815</v>
      </c>
      <c r="DG4788" s="1">
        <v>1.28</v>
      </c>
      <c r="DI4788" s="1">
        <v>36.888</v>
      </c>
      <c r="DN4788" s="1">
        <v>0.0</v>
      </c>
      <c r="DO4788" s="1">
        <v>0.0</v>
      </c>
      <c r="DQ4788" s="1">
        <v>0.0</v>
      </c>
      <c r="DV4788" s="1">
        <v>0.0</v>
      </c>
      <c r="DW4788" s="1">
        <v>0.0</v>
      </c>
      <c r="DY4788" s="1">
        <v>0.0</v>
      </c>
    </row>
    <row r="4789">
      <c r="A4789" s="1" t="s">
        <v>502</v>
      </c>
      <c r="B4789" s="1">
        <v>2004.0</v>
      </c>
      <c r="C4789" s="1" t="s">
        <v>503</v>
      </c>
      <c r="D4789" s="1">
        <v>3.0556584E7</v>
      </c>
      <c r="G4789" s="1">
        <v>0.0</v>
      </c>
      <c r="H4789" s="1">
        <v>0.0</v>
      </c>
      <c r="I4789" s="1">
        <v>0.0</v>
      </c>
      <c r="J4789" s="1">
        <v>4.582</v>
      </c>
      <c r="K4789" s="1">
        <v>0.14</v>
      </c>
      <c r="L4789" s="1">
        <v>3.889</v>
      </c>
      <c r="N4789" s="1">
        <v>447.222</v>
      </c>
      <c r="S4789" s="1">
        <v>0.0</v>
      </c>
      <c r="T4789" s="1">
        <v>0.0</v>
      </c>
      <c r="V4789" s="1">
        <v>0.0</v>
      </c>
      <c r="W4789" s="1">
        <v>0.0</v>
      </c>
      <c r="X4789" s="1">
        <v>0.0</v>
      </c>
      <c r="Y4789" s="1">
        <v>0.0</v>
      </c>
      <c r="AA4789" s="1">
        <v>3.6</v>
      </c>
      <c r="AB4789" s="1">
        <v>117.814</v>
      </c>
      <c r="AC4789" s="1">
        <v>3.6</v>
      </c>
      <c r="AE4789" s="1">
        <v>10.592</v>
      </c>
      <c r="AF4789" s="1">
        <v>4.105</v>
      </c>
      <c r="AG4789" s="1">
        <v>1402.638</v>
      </c>
      <c r="AK4789" s="1">
        <v>77.234</v>
      </c>
      <c r="AL4789" s="1">
        <v>2.36</v>
      </c>
      <c r="AO4789" s="1">
        <v>65.556</v>
      </c>
      <c r="AT4789" s="1">
        <v>0.0</v>
      </c>
      <c r="AU4789" s="1">
        <v>0.0</v>
      </c>
      <c r="AX4789" s="1">
        <v>0.0</v>
      </c>
      <c r="AY4789" s="1">
        <v>0.0</v>
      </c>
      <c r="AZ4789" s="1">
        <v>0.0</v>
      </c>
      <c r="BA4789" s="1">
        <v>0.0</v>
      </c>
      <c r="BC4789" s="1">
        <v>1.61</v>
      </c>
      <c r="BG4789" s="1">
        <v>35.999</v>
      </c>
      <c r="BH4789" s="1">
        <v>1.1</v>
      </c>
      <c r="BJ4789" s="1">
        <v>30.556</v>
      </c>
      <c r="BO4789" s="1">
        <v>40.58</v>
      </c>
      <c r="BP4789" s="1">
        <v>1.24</v>
      </c>
      <c r="BR4789" s="1">
        <v>34.444</v>
      </c>
      <c r="BT4789" s="1">
        <v>0.0</v>
      </c>
      <c r="BU4789" s="1">
        <v>0.0</v>
      </c>
      <c r="BW4789" s="1">
        <v>0.0</v>
      </c>
      <c r="BX4789" s="1">
        <v>0.0</v>
      </c>
      <c r="BY4789" s="1">
        <v>0.0</v>
      </c>
      <c r="BZ4789" s="1">
        <v>0.0</v>
      </c>
      <c r="CA4789" s="1">
        <v>0.0</v>
      </c>
      <c r="CB4789" s="1">
        <v>0.0</v>
      </c>
      <c r="CG4789" s="1">
        <v>77.234</v>
      </c>
      <c r="CH4789" s="1">
        <v>2.36</v>
      </c>
      <c r="CJ4789" s="1">
        <v>11.37</v>
      </c>
      <c r="CK4789" s="1">
        <v>17.074</v>
      </c>
      <c r="CL4789" s="1">
        <v>5473.127</v>
      </c>
      <c r="CM4789" s="1">
        <v>167.24</v>
      </c>
      <c r="CN4789" s="1">
        <v>65.556</v>
      </c>
      <c r="CQ4789" s="1">
        <v>0.14</v>
      </c>
      <c r="CR4789" s="1">
        <v>0.0</v>
      </c>
      <c r="CU4789" s="1">
        <v>4.582</v>
      </c>
      <c r="CV4789" s="1">
        <v>0.0</v>
      </c>
      <c r="CX4789" s="1">
        <v>3.889</v>
      </c>
      <c r="CY4789" s="1">
        <v>0.0</v>
      </c>
      <c r="DA4789" s="1">
        <v>117.814</v>
      </c>
      <c r="DB4789" s="1">
        <v>42.86</v>
      </c>
      <c r="DF4789" s="1">
        <v>40.58</v>
      </c>
      <c r="DG4789" s="1">
        <v>1.24</v>
      </c>
      <c r="DI4789" s="1">
        <v>34.444</v>
      </c>
      <c r="DN4789" s="1">
        <v>0.0</v>
      </c>
      <c r="DO4789" s="1">
        <v>0.0</v>
      </c>
      <c r="DQ4789" s="1">
        <v>0.0</v>
      </c>
      <c r="DV4789" s="1">
        <v>0.0</v>
      </c>
      <c r="DW4789" s="1">
        <v>0.0</v>
      </c>
      <c r="DY4789" s="1">
        <v>0.0</v>
      </c>
    </row>
    <row r="4790">
      <c r="A4790" s="1" t="s">
        <v>502</v>
      </c>
      <c r="B4790" s="1">
        <v>2005.0</v>
      </c>
      <c r="C4790" s="1" t="s">
        <v>503</v>
      </c>
      <c r="D4790" s="1">
        <v>3.1262402E7</v>
      </c>
      <c r="G4790" s="1">
        <v>0.0</v>
      </c>
      <c r="H4790" s="1">
        <v>0.0</v>
      </c>
      <c r="I4790" s="1">
        <v>0.0</v>
      </c>
      <c r="J4790" s="1">
        <v>4.478</v>
      </c>
      <c r="K4790" s="1">
        <v>0.14</v>
      </c>
      <c r="L4790" s="1">
        <v>3.535</v>
      </c>
      <c r="N4790" s="1">
        <v>441.919</v>
      </c>
      <c r="S4790" s="1">
        <v>0.0</v>
      </c>
      <c r="T4790" s="1">
        <v>0.0</v>
      </c>
      <c r="V4790" s="1">
        <v>0.0</v>
      </c>
      <c r="W4790" s="1">
        <v>0.0</v>
      </c>
      <c r="X4790" s="1">
        <v>0.0</v>
      </c>
      <c r="Y4790" s="1">
        <v>0.0</v>
      </c>
      <c r="AA4790" s="1">
        <v>3.96</v>
      </c>
      <c r="AB4790" s="1">
        <v>126.67</v>
      </c>
      <c r="AC4790" s="1">
        <v>3.96</v>
      </c>
      <c r="AE4790" s="1">
        <v>16.211</v>
      </c>
      <c r="AF4790" s="1">
        <v>6.948</v>
      </c>
      <c r="AG4790" s="1">
        <v>1593.218</v>
      </c>
      <c r="AK4790" s="1">
        <v>82.207</v>
      </c>
      <c r="AL4790" s="1">
        <v>2.57</v>
      </c>
      <c r="AO4790" s="1">
        <v>64.899</v>
      </c>
      <c r="AT4790" s="1">
        <v>0.0</v>
      </c>
      <c r="AU4790" s="1">
        <v>0.0</v>
      </c>
      <c r="AX4790" s="1">
        <v>0.0</v>
      </c>
      <c r="AY4790" s="1">
        <v>0.0</v>
      </c>
      <c r="AZ4790" s="1">
        <v>0.0</v>
      </c>
      <c r="BA4790" s="1">
        <v>0.0</v>
      </c>
      <c r="BC4790" s="1">
        <v>1.75</v>
      </c>
      <c r="BG4790" s="1">
        <v>39.984</v>
      </c>
      <c r="BH4790" s="1">
        <v>1.25</v>
      </c>
      <c r="BJ4790" s="1">
        <v>31.566</v>
      </c>
      <c r="BO4790" s="1">
        <v>44.462</v>
      </c>
      <c r="BP4790" s="1">
        <v>1.39</v>
      </c>
      <c r="BR4790" s="1">
        <v>35.101</v>
      </c>
      <c r="BT4790" s="1">
        <v>0.0</v>
      </c>
      <c r="BU4790" s="1">
        <v>0.0</v>
      </c>
      <c r="BW4790" s="1">
        <v>0.0</v>
      </c>
      <c r="BX4790" s="1">
        <v>0.0</v>
      </c>
      <c r="BY4790" s="1">
        <v>0.0</v>
      </c>
      <c r="BZ4790" s="1">
        <v>0.0</v>
      </c>
      <c r="CA4790" s="1">
        <v>0.0</v>
      </c>
      <c r="CB4790" s="1">
        <v>0.0</v>
      </c>
      <c r="CG4790" s="1">
        <v>82.207</v>
      </c>
      <c r="CH4790" s="1">
        <v>2.57</v>
      </c>
      <c r="CJ4790" s="1">
        <v>0.598</v>
      </c>
      <c r="CK4790" s="1">
        <v>1.0</v>
      </c>
      <c r="CL4790" s="1">
        <v>5381.545</v>
      </c>
      <c r="CM4790" s="1">
        <v>168.24</v>
      </c>
      <c r="CN4790" s="1">
        <v>64.899</v>
      </c>
      <c r="CQ4790" s="1">
        <v>0.14</v>
      </c>
      <c r="CR4790" s="1">
        <v>0.0</v>
      </c>
      <c r="CU4790" s="1">
        <v>4.478</v>
      </c>
      <c r="CV4790" s="1">
        <v>0.0</v>
      </c>
      <c r="CX4790" s="1">
        <v>3.535</v>
      </c>
      <c r="CY4790" s="1">
        <v>0.0</v>
      </c>
      <c r="DA4790" s="1">
        <v>126.67</v>
      </c>
      <c r="DB4790" s="1">
        <v>49.808</v>
      </c>
      <c r="DF4790" s="1">
        <v>44.462</v>
      </c>
      <c r="DG4790" s="1">
        <v>1.39</v>
      </c>
      <c r="DI4790" s="1">
        <v>35.101</v>
      </c>
      <c r="DN4790" s="1">
        <v>0.0</v>
      </c>
      <c r="DO4790" s="1">
        <v>0.0</v>
      </c>
      <c r="DQ4790" s="1">
        <v>0.0</v>
      </c>
      <c r="DV4790" s="1">
        <v>0.0</v>
      </c>
      <c r="DW4790" s="1">
        <v>0.0</v>
      </c>
      <c r="DY4790" s="1">
        <v>0.0</v>
      </c>
    </row>
    <row r="4791">
      <c r="A4791" s="1" t="s">
        <v>502</v>
      </c>
      <c r="B4791" s="1">
        <v>2006.0</v>
      </c>
      <c r="C4791" s="1" t="s">
        <v>503</v>
      </c>
      <c r="D4791" s="1">
        <v>3.1992384E7</v>
      </c>
      <c r="G4791" s="1">
        <v>0.0</v>
      </c>
      <c r="H4791" s="1">
        <v>0.0</v>
      </c>
      <c r="I4791" s="1">
        <v>0.0</v>
      </c>
      <c r="J4791" s="1">
        <v>4.376</v>
      </c>
      <c r="K4791" s="1">
        <v>0.14</v>
      </c>
      <c r="L4791" s="1">
        <v>3.011</v>
      </c>
      <c r="N4791" s="1">
        <v>458.065</v>
      </c>
      <c r="S4791" s="1">
        <v>0.0</v>
      </c>
      <c r="T4791" s="1">
        <v>0.0</v>
      </c>
      <c r="V4791" s="1">
        <v>0.0</v>
      </c>
      <c r="W4791" s="1">
        <v>0.0</v>
      </c>
      <c r="X4791" s="1">
        <v>0.0</v>
      </c>
      <c r="Y4791" s="1">
        <v>0.0</v>
      </c>
      <c r="AA4791" s="1">
        <v>4.65</v>
      </c>
      <c r="AB4791" s="1">
        <v>145.347</v>
      </c>
      <c r="AC4791" s="1">
        <v>4.65</v>
      </c>
      <c r="AE4791" s="1">
        <v>19.802</v>
      </c>
      <c r="AF4791" s="1">
        <v>9.863</v>
      </c>
      <c r="AG4791" s="1">
        <v>1865.16</v>
      </c>
      <c r="AK4791" s="1">
        <v>98.461</v>
      </c>
      <c r="AL4791" s="1">
        <v>3.15</v>
      </c>
      <c r="AO4791" s="1">
        <v>67.742</v>
      </c>
      <c r="AT4791" s="1">
        <v>0.0</v>
      </c>
      <c r="AU4791" s="1">
        <v>0.0</v>
      </c>
      <c r="AX4791" s="1">
        <v>0.0</v>
      </c>
      <c r="AY4791" s="1">
        <v>0.0</v>
      </c>
      <c r="AZ4791" s="1">
        <v>0.0</v>
      </c>
      <c r="BA4791" s="1">
        <v>0.0</v>
      </c>
      <c r="BC4791" s="1">
        <v>2.13</v>
      </c>
      <c r="BG4791" s="1">
        <v>42.51</v>
      </c>
      <c r="BH4791" s="1">
        <v>1.36</v>
      </c>
      <c r="BJ4791" s="1">
        <v>29.247</v>
      </c>
      <c r="BO4791" s="1">
        <v>46.886</v>
      </c>
      <c r="BP4791" s="1">
        <v>1.5</v>
      </c>
      <c r="BR4791" s="1">
        <v>32.258</v>
      </c>
      <c r="BT4791" s="1">
        <v>0.0</v>
      </c>
      <c r="BU4791" s="1">
        <v>0.0</v>
      </c>
      <c r="BW4791" s="1">
        <v>0.0</v>
      </c>
      <c r="BX4791" s="1">
        <v>0.0</v>
      </c>
      <c r="BY4791" s="1">
        <v>0.0</v>
      </c>
      <c r="BZ4791" s="1">
        <v>0.0</v>
      </c>
      <c r="CA4791" s="1">
        <v>0.0</v>
      </c>
      <c r="CB4791" s="1">
        <v>0.0</v>
      </c>
      <c r="CG4791" s="1">
        <v>98.461</v>
      </c>
      <c r="CH4791" s="1">
        <v>3.15</v>
      </c>
      <c r="CJ4791" s="1">
        <v>21.275</v>
      </c>
      <c r="CK4791" s="1">
        <v>35.793</v>
      </c>
      <c r="CL4791" s="1">
        <v>6377.551</v>
      </c>
      <c r="CM4791" s="1">
        <v>204.033</v>
      </c>
      <c r="CN4791" s="1">
        <v>67.742</v>
      </c>
      <c r="CQ4791" s="1">
        <v>0.14</v>
      </c>
      <c r="CR4791" s="1">
        <v>0.0</v>
      </c>
      <c r="CU4791" s="1">
        <v>4.376</v>
      </c>
      <c r="CV4791" s="1">
        <v>0.0</v>
      </c>
      <c r="CX4791" s="1">
        <v>3.011</v>
      </c>
      <c r="CY4791" s="1">
        <v>0.0</v>
      </c>
      <c r="DA4791" s="1">
        <v>145.347</v>
      </c>
      <c r="DB4791" s="1">
        <v>59.671</v>
      </c>
      <c r="DF4791" s="1">
        <v>46.886</v>
      </c>
      <c r="DG4791" s="1">
        <v>1.5</v>
      </c>
      <c r="DI4791" s="1">
        <v>32.258</v>
      </c>
      <c r="DN4791" s="1">
        <v>0.0</v>
      </c>
      <c r="DO4791" s="1">
        <v>0.0</v>
      </c>
      <c r="DQ4791" s="1">
        <v>0.0</v>
      </c>
      <c r="DV4791" s="1">
        <v>0.0</v>
      </c>
      <c r="DW4791" s="1">
        <v>0.0</v>
      </c>
      <c r="DY4791" s="1">
        <v>0.0</v>
      </c>
    </row>
    <row r="4792">
      <c r="A4792" s="1" t="s">
        <v>502</v>
      </c>
      <c r="B4792" s="1">
        <v>2007.0</v>
      </c>
      <c r="C4792" s="1" t="s">
        <v>503</v>
      </c>
      <c r="D4792" s="1">
        <v>3.2764091E7</v>
      </c>
      <c r="G4792" s="1">
        <v>0.0</v>
      </c>
      <c r="H4792" s="1">
        <v>0.0</v>
      </c>
      <c r="I4792" s="1">
        <v>0.0</v>
      </c>
      <c r="J4792" s="1">
        <v>4.578</v>
      </c>
      <c r="K4792" s="1">
        <v>0.15</v>
      </c>
      <c r="L4792" s="1">
        <v>2.907</v>
      </c>
      <c r="N4792" s="1">
        <v>467.054</v>
      </c>
      <c r="S4792" s="1">
        <v>0.0</v>
      </c>
      <c r="T4792" s="1">
        <v>0.0</v>
      </c>
      <c r="V4792" s="1">
        <v>0.0</v>
      </c>
      <c r="W4792" s="1">
        <v>0.0</v>
      </c>
      <c r="X4792" s="1">
        <v>0.0</v>
      </c>
      <c r="Y4792" s="1">
        <v>0.0</v>
      </c>
      <c r="AA4792" s="1">
        <v>5.16</v>
      </c>
      <c r="AB4792" s="1">
        <v>157.489</v>
      </c>
      <c r="AC4792" s="1">
        <v>5.16</v>
      </c>
      <c r="AE4792" s="1">
        <v>6.18</v>
      </c>
      <c r="AF4792" s="1">
        <v>3.688</v>
      </c>
      <c r="AG4792" s="1">
        <v>1933.789</v>
      </c>
      <c r="AK4792" s="1">
        <v>108.961</v>
      </c>
      <c r="AL4792" s="1">
        <v>3.57</v>
      </c>
      <c r="AO4792" s="1">
        <v>69.186</v>
      </c>
      <c r="AT4792" s="1">
        <v>0.0</v>
      </c>
      <c r="AU4792" s="1">
        <v>0.0</v>
      </c>
      <c r="AX4792" s="1">
        <v>0.0</v>
      </c>
      <c r="AY4792" s="1">
        <v>0.0</v>
      </c>
      <c r="AZ4792" s="1">
        <v>0.0</v>
      </c>
      <c r="BA4792" s="1">
        <v>0.0</v>
      </c>
      <c r="BC4792" s="1">
        <v>2.41</v>
      </c>
      <c r="BG4792" s="1">
        <v>43.951</v>
      </c>
      <c r="BH4792" s="1">
        <v>1.44</v>
      </c>
      <c r="BJ4792" s="1">
        <v>27.907</v>
      </c>
      <c r="BO4792" s="1">
        <v>48.529</v>
      </c>
      <c r="BP4792" s="1">
        <v>1.59</v>
      </c>
      <c r="BR4792" s="1">
        <v>30.814</v>
      </c>
      <c r="BT4792" s="1">
        <v>0.0</v>
      </c>
      <c r="BU4792" s="1">
        <v>0.0</v>
      </c>
      <c r="BW4792" s="1">
        <v>0.0</v>
      </c>
      <c r="BX4792" s="1">
        <v>0.0</v>
      </c>
      <c r="BY4792" s="1">
        <v>0.0</v>
      </c>
      <c r="BZ4792" s="1">
        <v>0.0</v>
      </c>
      <c r="CA4792" s="1">
        <v>0.0</v>
      </c>
      <c r="CB4792" s="1">
        <v>0.0</v>
      </c>
      <c r="CG4792" s="1">
        <v>108.961</v>
      </c>
      <c r="CH4792" s="1">
        <v>3.57</v>
      </c>
      <c r="CJ4792" s="1">
        <v>35.645</v>
      </c>
      <c r="CK4792" s="1">
        <v>72.728</v>
      </c>
      <c r="CL4792" s="1">
        <v>8447.095</v>
      </c>
      <c r="CM4792" s="1">
        <v>276.761</v>
      </c>
      <c r="CN4792" s="1">
        <v>69.186</v>
      </c>
      <c r="CQ4792" s="1">
        <v>0.15</v>
      </c>
      <c r="CR4792" s="1">
        <v>0.0</v>
      </c>
      <c r="CU4792" s="1">
        <v>4.578</v>
      </c>
      <c r="CV4792" s="1">
        <v>0.0</v>
      </c>
      <c r="CX4792" s="1">
        <v>2.907</v>
      </c>
      <c r="CY4792" s="1">
        <v>0.0</v>
      </c>
      <c r="DA4792" s="1">
        <v>157.489</v>
      </c>
      <c r="DB4792" s="1">
        <v>63.359</v>
      </c>
      <c r="DF4792" s="1">
        <v>48.529</v>
      </c>
      <c r="DG4792" s="1">
        <v>1.59</v>
      </c>
      <c r="DI4792" s="1">
        <v>30.814</v>
      </c>
      <c r="DN4792" s="1">
        <v>0.0</v>
      </c>
      <c r="DO4792" s="1">
        <v>0.0</v>
      </c>
      <c r="DQ4792" s="1">
        <v>0.0</v>
      </c>
      <c r="DV4792" s="1">
        <v>0.0</v>
      </c>
      <c r="DW4792" s="1">
        <v>0.0</v>
      </c>
      <c r="DY4792" s="1">
        <v>0.0</v>
      </c>
    </row>
    <row r="4793">
      <c r="A4793" s="1" t="s">
        <v>502</v>
      </c>
      <c r="B4793" s="1">
        <v>2008.0</v>
      </c>
      <c r="C4793" s="1" t="s">
        <v>503</v>
      </c>
      <c r="D4793" s="1">
        <v>3.3623932E7</v>
      </c>
      <c r="G4793" s="1">
        <v>0.0</v>
      </c>
      <c r="H4793" s="1">
        <v>0.0</v>
      </c>
      <c r="I4793" s="1">
        <v>0.0</v>
      </c>
      <c r="J4793" s="1">
        <v>4.461</v>
      </c>
      <c r="K4793" s="1">
        <v>0.15</v>
      </c>
      <c r="L4793" s="1">
        <v>2.66</v>
      </c>
      <c r="N4793" s="1">
        <v>482.27</v>
      </c>
      <c r="S4793" s="1">
        <v>0.0</v>
      </c>
      <c r="T4793" s="1">
        <v>0.0</v>
      </c>
      <c r="V4793" s="1">
        <v>0.0</v>
      </c>
      <c r="W4793" s="1">
        <v>0.0</v>
      </c>
      <c r="X4793" s="1">
        <v>0.0</v>
      </c>
      <c r="Y4793" s="1">
        <v>0.0</v>
      </c>
      <c r="AA4793" s="1">
        <v>5.64</v>
      </c>
      <c r="AB4793" s="1">
        <v>167.738</v>
      </c>
      <c r="AC4793" s="1">
        <v>5.64</v>
      </c>
      <c r="AE4793" s="1">
        <v>9.362</v>
      </c>
      <c r="AF4793" s="1">
        <v>5.931</v>
      </c>
      <c r="AG4793" s="1">
        <v>2060.742</v>
      </c>
      <c r="AK4793" s="1">
        <v>120.153</v>
      </c>
      <c r="AL4793" s="1">
        <v>4.04</v>
      </c>
      <c r="AO4793" s="1">
        <v>71.631</v>
      </c>
      <c r="AT4793" s="1">
        <v>0.0</v>
      </c>
      <c r="AU4793" s="1">
        <v>0.0</v>
      </c>
      <c r="AX4793" s="1">
        <v>0.0</v>
      </c>
      <c r="AY4793" s="1">
        <v>0.0</v>
      </c>
      <c r="AZ4793" s="1">
        <v>0.0</v>
      </c>
      <c r="BA4793" s="1">
        <v>0.0</v>
      </c>
      <c r="BC4793" s="1">
        <v>2.72</v>
      </c>
      <c r="BG4793" s="1">
        <v>43.124</v>
      </c>
      <c r="BH4793" s="1">
        <v>1.45</v>
      </c>
      <c r="BJ4793" s="1">
        <v>25.709</v>
      </c>
      <c r="BO4793" s="1">
        <v>47.585</v>
      </c>
      <c r="BP4793" s="1">
        <v>1.6</v>
      </c>
      <c r="BR4793" s="1">
        <v>28.369</v>
      </c>
      <c r="BT4793" s="1">
        <v>0.0</v>
      </c>
      <c r="BU4793" s="1">
        <v>0.0</v>
      </c>
      <c r="BW4793" s="1">
        <v>0.0</v>
      </c>
      <c r="BX4793" s="1">
        <v>0.0</v>
      </c>
      <c r="BY4793" s="1">
        <v>0.0</v>
      </c>
      <c r="BZ4793" s="1">
        <v>0.0</v>
      </c>
      <c r="CA4793" s="1">
        <v>0.0</v>
      </c>
      <c r="CB4793" s="1">
        <v>0.0</v>
      </c>
      <c r="CG4793" s="1">
        <v>120.153</v>
      </c>
      <c r="CH4793" s="1">
        <v>4.04</v>
      </c>
      <c r="CJ4793" s="1">
        <v>-5.157</v>
      </c>
      <c r="CK4793" s="1">
        <v>-14.271</v>
      </c>
      <c r="CL4793" s="1">
        <v>7806.64</v>
      </c>
      <c r="CM4793" s="1">
        <v>262.49</v>
      </c>
      <c r="CN4793" s="1">
        <v>71.631</v>
      </c>
      <c r="CQ4793" s="1">
        <v>0.15</v>
      </c>
      <c r="CR4793" s="1">
        <v>0.0</v>
      </c>
      <c r="CU4793" s="1">
        <v>4.461</v>
      </c>
      <c r="CV4793" s="1">
        <v>0.0</v>
      </c>
      <c r="CX4793" s="1">
        <v>2.66</v>
      </c>
      <c r="CY4793" s="1">
        <v>0.0</v>
      </c>
      <c r="DA4793" s="1">
        <v>167.738</v>
      </c>
      <c r="DB4793" s="1">
        <v>69.29</v>
      </c>
      <c r="DF4793" s="1">
        <v>47.585</v>
      </c>
      <c r="DG4793" s="1">
        <v>1.6</v>
      </c>
      <c r="DI4793" s="1">
        <v>28.369</v>
      </c>
      <c r="DN4793" s="1">
        <v>0.0</v>
      </c>
      <c r="DO4793" s="1">
        <v>0.0</v>
      </c>
      <c r="DQ4793" s="1">
        <v>0.0</v>
      </c>
      <c r="DV4793" s="1">
        <v>0.0</v>
      </c>
      <c r="DW4793" s="1">
        <v>0.0</v>
      </c>
      <c r="DY4793" s="1">
        <v>0.0</v>
      </c>
    </row>
    <row r="4794">
      <c r="A4794" s="1" t="s">
        <v>502</v>
      </c>
      <c r="B4794" s="1">
        <v>2009.0</v>
      </c>
      <c r="C4794" s="1" t="s">
        <v>503</v>
      </c>
      <c r="D4794" s="1">
        <v>3.4569068E7</v>
      </c>
      <c r="G4794" s="1">
        <v>0.0</v>
      </c>
      <c r="H4794" s="1">
        <v>0.0</v>
      </c>
      <c r="I4794" s="1">
        <v>0.0</v>
      </c>
      <c r="J4794" s="1">
        <v>4.339</v>
      </c>
      <c r="K4794" s="1">
        <v>0.15</v>
      </c>
      <c r="L4794" s="1">
        <v>2.269</v>
      </c>
      <c r="N4794" s="1">
        <v>341.906</v>
      </c>
      <c r="S4794" s="1">
        <v>0.0</v>
      </c>
      <c r="T4794" s="1">
        <v>0.0</v>
      </c>
      <c r="V4794" s="1">
        <v>0.0</v>
      </c>
      <c r="W4794" s="1">
        <v>0.0</v>
      </c>
      <c r="X4794" s="1">
        <v>0.0</v>
      </c>
      <c r="Y4794" s="1">
        <v>0.0</v>
      </c>
      <c r="AA4794" s="1">
        <v>6.61</v>
      </c>
      <c r="AB4794" s="1">
        <v>191.211</v>
      </c>
      <c r="AC4794" s="1">
        <v>6.61</v>
      </c>
      <c r="AE4794" s="1">
        <v>3.397</v>
      </c>
      <c r="AF4794" s="1">
        <v>2.354</v>
      </c>
      <c r="AG4794" s="1">
        <v>2072.493</v>
      </c>
      <c r="AK4794" s="1">
        <v>94.304</v>
      </c>
      <c r="AL4794" s="1">
        <v>3.26</v>
      </c>
      <c r="AO4794" s="1">
        <v>49.319</v>
      </c>
      <c r="AT4794" s="1">
        <v>0.0</v>
      </c>
      <c r="AU4794" s="1">
        <v>0.0</v>
      </c>
      <c r="AX4794" s="1">
        <v>0.0</v>
      </c>
      <c r="AY4794" s="1">
        <v>0.0</v>
      </c>
      <c r="AZ4794" s="1">
        <v>0.0</v>
      </c>
      <c r="BA4794" s="1">
        <v>0.0</v>
      </c>
      <c r="BC4794" s="1">
        <v>2.26</v>
      </c>
      <c r="BG4794" s="1">
        <v>92.568</v>
      </c>
      <c r="BH4794" s="1">
        <v>3.2</v>
      </c>
      <c r="BJ4794" s="1">
        <v>48.411</v>
      </c>
      <c r="BO4794" s="1">
        <v>96.907</v>
      </c>
      <c r="BP4794" s="1">
        <v>3.35</v>
      </c>
      <c r="BR4794" s="1">
        <v>50.681</v>
      </c>
      <c r="BT4794" s="1">
        <v>0.0</v>
      </c>
      <c r="BU4794" s="1">
        <v>0.0</v>
      </c>
      <c r="BW4794" s="1">
        <v>0.0</v>
      </c>
      <c r="BX4794" s="1">
        <v>0.0</v>
      </c>
      <c r="BY4794" s="1">
        <v>0.0</v>
      </c>
      <c r="BZ4794" s="1">
        <v>0.0</v>
      </c>
      <c r="CA4794" s="1">
        <v>0.0</v>
      </c>
      <c r="CB4794" s="1">
        <v>0.0</v>
      </c>
      <c r="CG4794" s="1">
        <v>94.304</v>
      </c>
      <c r="CH4794" s="1">
        <v>3.26</v>
      </c>
      <c r="CJ4794" s="1">
        <v>3.712</v>
      </c>
      <c r="CK4794" s="1">
        <v>9.744</v>
      </c>
      <c r="CL4794" s="1">
        <v>7875.072</v>
      </c>
      <c r="CM4794" s="1">
        <v>272.234</v>
      </c>
      <c r="CN4794" s="1">
        <v>49.319</v>
      </c>
      <c r="CQ4794" s="1">
        <v>0.15</v>
      </c>
      <c r="CR4794" s="1">
        <v>0.0</v>
      </c>
      <c r="CU4794" s="1">
        <v>4.339</v>
      </c>
      <c r="CV4794" s="1">
        <v>0.0</v>
      </c>
      <c r="CX4794" s="1">
        <v>2.269</v>
      </c>
      <c r="CY4794" s="1">
        <v>0.0</v>
      </c>
      <c r="DA4794" s="1">
        <v>191.211</v>
      </c>
      <c r="DB4794" s="1">
        <v>71.644</v>
      </c>
      <c r="DF4794" s="1">
        <v>96.907</v>
      </c>
      <c r="DG4794" s="1">
        <v>3.35</v>
      </c>
      <c r="DI4794" s="1">
        <v>50.681</v>
      </c>
      <c r="DN4794" s="1">
        <v>0.0</v>
      </c>
      <c r="DO4794" s="1">
        <v>0.0</v>
      </c>
      <c r="DQ4794" s="1">
        <v>0.0</v>
      </c>
      <c r="DV4794" s="1">
        <v>0.0</v>
      </c>
      <c r="DW4794" s="1">
        <v>0.0</v>
      </c>
      <c r="DY4794" s="1">
        <v>0.0</v>
      </c>
    </row>
    <row r="4795">
      <c r="A4795" s="1" t="s">
        <v>502</v>
      </c>
      <c r="B4795" s="1">
        <v>2010.0</v>
      </c>
      <c r="C4795" s="1" t="s">
        <v>503</v>
      </c>
      <c r="D4795" s="1">
        <v>3.5414359E7</v>
      </c>
      <c r="G4795" s="1">
        <v>0.0</v>
      </c>
      <c r="H4795" s="1">
        <v>0.0</v>
      </c>
      <c r="I4795" s="1">
        <v>0.0</v>
      </c>
      <c r="J4795" s="1">
        <v>3.953</v>
      </c>
      <c r="K4795" s="1">
        <v>0.14</v>
      </c>
      <c r="L4795" s="1">
        <v>1.847</v>
      </c>
      <c r="N4795" s="1">
        <v>137.203</v>
      </c>
      <c r="S4795" s="1">
        <v>0.0</v>
      </c>
      <c r="T4795" s="1">
        <v>0.0</v>
      </c>
      <c r="V4795" s="1">
        <v>0.0</v>
      </c>
      <c r="W4795" s="1">
        <v>0.0</v>
      </c>
      <c r="X4795" s="1">
        <v>0.0</v>
      </c>
      <c r="Y4795" s="1">
        <v>0.0</v>
      </c>
      <c r="AA4795" s="1">
        <v>7.58</v>
      </c>
      <c r="AB4795" s="1">
        <v>214.037</v>
      </c>
      <c r="AC4795" s="1">
        <v>7.58</v>
      </c>
      <c r="AE4795" s="1">
        <v>6.713</v>
      </c>
      <c r="AF4795" s="1">
        <v>4.81</v>
      </c>
      <c r="AG4795" s="1">
        <v>2158.835</v>
      </c>
      <c r="AK4795" s="1">
        <v>36.708</v>
      </c>
      <c r="AL4795" s="1">
        <v>1.3</v>
      </c>
      <c r="AO4795" s="1">
        <v>17.15</v>
      </c>
      <c r="AT4795" s="1">
        <v>0.0</v>
      </c>
      <c r="AU4795" s="1">
        <v>0.0</v>
      </c>
      <c r="AX4795" s="1">
        <v>0.0</v>
      </c>
      <c r="AY4795" s="1">
        <v>0.0</v>
      </c>
      <c r="AZ4795" s="1">
        <v>0.0</v>
      </c>
      <c r="BA4795" s="1">
        <v>0.0</v>
      </c>
      <c r="BC4795" s="1">
        <v>1.04</v>
      </c>
      <c r="BG4795" s="1">
        <v>173.376</v>
      </c>
      <c r="BH4795" s="1">
        <v>6.14</v>
      </c>
      <c r="BJ4795" s="1">
        <v>81.003</v>
      </c>
      <c r="BO4795" s="1">
        <v>177.329</v>
      </c>
      <c r="BP4795" s="1">
        <v>6.28</v>
      </c>
      <c r="BR4795" s="1">
        <v>82.85</v>
      </c>
      <c r="BT4795" s="1">
        <v>0.0</v>
      </c>
      <c r="BU4795" s="1">
        <v>0.0</v>
      </c>
      <c r="BW4795" s="1">
        <v>0.0</v>
      </c>
      <c r="BX4795" s="1">
        <v>0.0</v>
      </c>
      <c r="BY4795" s="1">
        <v>0.0</v>
      </c>
      <c r="BZ4795" s="1">
        <v>0.0</v>
      </c>
      <c r="CA4795" s="1">
        <v>0.0</v>
      </c>
      <c r="CB4795" s="1">
        <v>0.0</v>
      </c>
      <c r="CG4795" s="1">
        <v>36.708</v>
      </c>
      <c r="CH4795" s="1">
        <v>1.3</v>
      </c>
      <c r="CJ4795" s="1">
        <v>-2.765</v>
      </c>
      <c r="CK4795" s="1">
        <v>-7.528</v>
      </c>
      <c r="CL4795" s="1">
        <v>7474.525</v>
      </c>
      <c r="CM4795" s="1">
        <v>264.706</v>
      </c>
      <c r="CN4795" s="1">
        <v>17.15</v>
      </c>
      <c r="CQ4795" s="1">
        <v>0.14</v>
      </c>
      <c r="CR4795" s="1">
        <v>0.0</v>
      </c>
      <c r="CU4795" s="1">
        <v>3.953</v>
      </c>
      <c r="CV4795" s="1">
        <v>0.0</v>
      </c>
      <c r="CX4795" s="1">
        <v>1.847</v>
      </c>
      <c r="CY4795" s="1">
        <v>0.0</v>
      </c>
      <c r="DA4795" s="1">
        <v>214.037</v>
      </c>
      <c r="DB4795" s="1">
        <v>76.454</v>
      </c>
      <c r="DF4795" s="1">
        <v>177.329</v>
      </c>
      <c r="DG4795" s="1">
        <v>6.28</v>
      </c>
      <c r="DI4795" s="1">
        <v>82.85</v>
      </c>
      <c r="DN4795" s="1">
        <v>0.0</v>
      </c>
      <c r="DO4795" s="1">
        <v>0.0</v>
      </c>
      <c r="DQ4795" s="1">
        <v>0.0</v>
      </c>
      <c r="DV4795" s="1">
        <v>0.0</v>
      </c>
      <c r="DW4795" s="1">
        <v>0.0</v>
      </c>
      <c r="DY4795" s="1">
        <v>0.0</v>
      </c>
    </row>
    <row r="4796">
      <c r="A4796" s="1" t="s">
        <v>502</v>
      </c>
      <c r="B4796" s="1">
        <v>2011.0</v>
      </c>
      <c r="C4796" s="1" t="s">
        <v>503</v>
      </c>
      <c r="D4796" s="1">
        <v>3.6140767E7</v>
      </c>
      <c r="G4796" s="1">
        <v>0.0</v>
      </c>
      <c r="H4796" s="1">
        <v>0.0</v>
      </c>
      <c r="I4796" s="1">
        <v>0.0</v>
      </c>
      <c r="J4796" s="1">
        <v>3.32</v>
      </c>
      <c r="K4796" s="1">
        <v>0.12</v>
      </c>
      <c r="L4796" s="1">
        <v>1.41</v>
      </c>
      <c r="N4796" s="1">
        <v>175.088</v>
      </c>
      <c r="S4796" s="1">
        <v>0.0</v>
      </c>
      <c r="T4796" s="1">
        <v>0.0</v>
      </c>
      <c r="V4796" s="1">
        <v>0.0</v>
      </c>
      <c r="W4796" s="1">
        <v>0.0</v>
      </c>
      <c r="X4796" s="1">
        <v>0.0</v>
      </c>
      <c r="Y4796" s="1">
        <v>0.0</v>
      </c>
      <c r="AA4796" s="1">
        <v>8.51</v>
      </c>
      <c r="AB4796" s="1">
        <v>235.468</v>
      </c>
      <c r="AC4796" s="1">
        <v>8.51</v>
      </c>
      <c r="AE4796" s="1">
        <v>-4.611</v>
      </c>
      <c r="AF4796" s="1">
        <v>-3.526</v>
      </c>
      <c r="AG4796" s="1">
        <v>2017.892</v>
      </c>
      <c r="AK4796" s="1">
        <v>55.062</v>
      </c>
      <c r="AL4796" s="1">
        <v>1.99</v>
      </c>
      <c r="AO4796" s="1">
        <v>23.384</v>
      </c>
      <c r="AT4796" s="1">
        <v>0.0</v>
      </c>
      <c r="AU4796" s="1">
        <v>0.0</v>
      </c>
      <c r="AX4796" s="1">
        <v>0.0</v>
      </c>
      <c r="AY4796" s="1">
        <v>0.0</v>
      </c>
      <c r="AZ4796" s="1">
        <v>0.0</v>
      </c>
      <c r="BA4796" s="1">
        <v>0.0</v>
      </c>
      <c r="BC4796" s="1">
        <v>1.49</v>
      </c>
      <c r="BG4796" s="1">
        <v>177.085</v>
      </c>
      <c r="BH4796" s="1">
        <v>6.4</v>
      </c>
      <c r="BJ4796" s="1">
        <v>75.206</v>
      </c>
      <c r="BO4796" s="1">
        <v>180.406</v>
      </c>
      <c r="BP4796" s="1">
        <v>6.52</v>
      </c>
      <c r="BR4796" s="1">
        <v>76.616</v>
      </c>
      <c r="BT4796" s="1">
        <v>0.0</v>
      </c>
      <c r="BU4796" s="1">
        <v>0.0</v>
      </c>
      <c r="BW4796" s="1">
        <v>0.0</v>
      </c>
      <c r="BX4796" s="1">
        <v>0.0</v>
      </c>
      <c r="BY4796" s="1">
        <v>0.0</v>
      </c>
      <c r="BZ4796" s="1">
        <v>0.0</v>
      </c>
      <c r="CA4796" s="1">
        <v>0.0</v>
      </c>
      <c r="CB4796" s="1">
        <v>0.0</v>
      </c>
      <c r="CG4796" s="1">
        <v>55.062</v>
      </c>
      <c r="CH4796" s="1">
        <v>1.99</v>
      </c>
      <c r="CJ4796" s="1">
        <v>-37.022</v>
      </c>
      <c r="CK4796" s="1">
        <v>-98.0</v>
      </c>
      <c r="CL4796" s="1">
        <v>4612.681</v>
      </c>
      <c r="CM4796" s="1">
        <v>166.706</v>
      </c>
      <c r="CN4796" s="1">
        <v>23.384</v>
      </c>
      <c r="CQ4796" s="1">
        <v>0.12</v>
      </c>
      <c r="CR4796" s="1">
        <v>0.0</v>
      </c>
      <c r="CU4796" s="1">
        <v>3.32</v>
      </c>
      <c r="CV4796" s="1">
        <v>0.0</v>
      </c>
      <c r="CX4796" s="1">
        <v>1.41</v>
      </c>
      <c r="CY4796" s="1">
        <v>0.0</v>
      </c>
      <c r="DA4796" s="1">
        <v>235.468</v>
      </c>
      <c r="DB4796" s="1">
        <v>72.928</v>
      </c>
      <c r="DF4796" s="1">
        <v>180.406</v>
      </c>
      <c r="DG4796" s="1">
        <v>6.52</v>
      </c>
      <c r="DI4796" s="1">
        <v>76.616</v>
      </c>
      <c r="DN4796" s="1">
        <v>0.0</v>
      </c>
      <c r="DO4796" s="1">
        <v>0.0</v>
      </c>
      <c r="DQ4796" s="1">
        <v>0.0</v>
      </c>
      <c r="DV4796" s="1">
        <v>0.0</v>
      </c>
      <c r="DW4796" s="1">
        <v>0.0</v>
      </c>
      <c r="DY4796" s="1">
        <v>0.0</v>
      </c>
    </row>
    <row r="4797">
      <c r="A4797" s="1" t="s">
        <v>502</v>
      </c>
      <c r="B4797" s="1">
        <v>2012.0</v>
      </c>
      <c r="C4797" s="1" t="s">
        <v>503</v>
      </c>
      <c r="D4797" s="1">
        <v>3.6923122E7</v>
      </c>
      <c r="G4797" s="1">
        <v>0.0</v>
      </c>
      <c r="H4797" s="1">
        <v>0.0</v>
      </c>
      <c r="I4797" s="1">
        <v>0.0</v>
      </c>
      <c r="J4797" s="1">
        <v>3.25</v>
      </c>
      <c r="K4797" s="1">
        <v>0.12</v>
      </c>
      <c r="L4797" s="1">
        <v>1.263</v>
      </c>
      <c r="N4797" s="1">
        <v>215.789</v>
      </c>
      <c r="S4797" s="1">
        <v>0.0</v>
      </c>
      <c r="T4797" s="1">
        <v>0.0</v>
      </c>
      <c r="V4797" s="1">
        <v>0.0</v>
      </c>
      <c r="W4797" s="1">
        <v>0.0</v>
      </c>
      <c r="X4797" s="1">
        <v>0.0</v>
      </c>
      <c r="Y4797" s="1">
        <v>0.0</v>
      </c>
      <c r="AA4797" s="1">
        <v>9.57</v>
      </c>
      <c r="AB4797" s="1">
        <v>259.187</v>
      </c>
      <c r="AC4797" s="1">
        <v>9.5</v>
      </c>
      <c r="AE4797" s="1">
        <v>-3.843</v>
      </c>
      <c r="AF4797" s="1">
        <v>-2.803</v>
      </c>
      <c r="AG4797" s="1">
        <v>1899.235</v>
      </c>
      <c r="AK4797" s="1">
        <v>76.375</v>
      </c>
      <c r="AL4797" s="1">
        <v>2.82</v>
      </c>
      <c r="AO4797" s="1">
        <v>29.684</v>
      </c>
      <c r="AT4797" s="1">
        <v>0.0</v>
      </c>
      <c r="AU4797" s="1">
        <v>0.0</v>
      </c>
      <c r="AX4797" s="1">
        <v>0.0</v>
      </c>
      <c r="AY4797" s="1">
        <v>0.0</v>
      </c>
      <c r="AZ4797" s="1">
        <v>0.0</v>
      </c>
      <c r="BA4797" s="1">
        <v>0.0</v>
      </c>
      <c r="BC4797" s="1">
        <v>2.05</v>
      </c>
      <c r="BG4797" s="1">
        <v>177.396</v>
      </c>
      <c r="BH4797" s="1">
        <v>6.55</v>
      </c>
      <c r="BJ4797" s="1">
        <v>68.947</v>
      </c>
      <c r="BO4797" s="1">
        <v>180.916</v>
      </c>
      <c r="BP4797" s="1">
        <v>6.68</v>
      </c>
      <c r="BR4797" s="1">
        <v>70.316</v>
      </c>
      <c r="BT4797" s="1">
        <v>0.07</v>
      </c>
      <c r="BU4797" s="1">
        <v>0.731</v>
      </c>
      <c r="BW4797" s="1">
        <v>0.0</v>
      </c>
      <c r="BX4797" s="1">
        <v>0.0</v>
      </c>
      <c r="BY4797" s="1">
        <v>0.0</v>
      </c>
      <c r="BZ4797" s="1">
        <v>0.0</v>
      </c>
      <c r="CA4797" s="1">
        <v>0.0</v>
      </c>
      <c r="CB4797" s="1">
        <v>0.0</v>
      </c>
      <c r="CG4797" s="1">
        <v>76.375</v>
      </c>
      <c r="CH4797" s="1">
        <v>2.82</v>
      </c>
      <c r="CJ4797" s="1">
        <v>-64.471</v>
      </c>
      <c r="CK4797" s="1">
        <v>-107.477</v>
      </c>
      <c r="CL4797" s="1">
        <v>1604.111</v>
      </c>
      <c r="CM4797" s="1">
        <v>59.229</v>
      </c>
      <c r="CN4797" s="1">
        <v>29.684</v>
      </c>
      <c r="CQ4797" s="1">
        <v>0.12</v>
      </c>
      <c r="CR4797" s="1">
        <v>0.0</v>
      </c>
      <c r="CU4797" s="1">
        <v>3.25</v>
      </c>
      <c r="CV4797" s="1">
        <v>0.0</v>
      </c>
      <c r="CX4797" s="1">
        <v>1.263</v>
      </c>
      <c r="CY4797" s="1">
        <v>0.0</v>
      </c>
      <c r="DA4797" s="1">
        <v>257.291</v>
      </c>
      <c r="DB4797" s="1">
        <v>70.126</v>
      </c>
      <c r="DF4797" s="1">
        <v>180.916</v>
      </c>
      <c r="DG4797" s="1">
        <v>6.68</v>
      </c>
      <c r="DI4797" s="1">
        <v>70.316</v>
      </c>
      <c r="DN4797" s="1">
        <v>0.271</v>
      </c>
      <c r="DO4797" s="1">
        <v>0.01</v>
      </c>
      <c r="DQ4797" s="1">
        <v>0.105</v>
      </c>
      <c r="DV4797" s="1">
        <v>0.0</v>
      </c>
      <c r="DW4797" s="1">
        <v>0.0</v>
      </c>
      <c r="DY4797" s="1">
        <v>0.0</v>
      </c>
    </row>
    <row r="4798">
      <c r="A4798" s="1" t="s">
        <v>502</v>
      </c>
      <c r="B4798" s="1">
        <v>2013.0</v>
      </c>
      <c r="C4798" s="1" t="s">
        <v>503</v>
      </c>
      <c r="D4798" s="1">
        <v>3.7785804E7</v>
      </c>
      <c r="G4798" s="1">
        <v>0.0</v>
      </c>
      <c r="H4798" s="1">
        <v>0.0</v>
      </c>
      <c r="I4798" s="1">
        <v>0.0</v>
      </c>
      <c r="J4798" s="1">
        <v>3.705</v>
      </c>
      <c r="K4798" s="1">
        <v>0.14</v>
      </c>
      <c r="L4798" s="1">
        <v>1.353</v>
      </c>
      <c r="N4798" s="1">
        <v>147.826</v>
      </c>
      <c r="S4798" s="1">
        <v>0.0</v>
      </c>
      <c r="T4798" s="1">
        <v>0.0</v>
      </c>
      <c r="V4798" s="1">
        <v>0.0</v>
      </c>
      <c r="W4798" s="1">
        <v>0.0</v>
      </c>
      <c r="X4798" s="1">
        <v>0.0</v>
      </c>
      <c r="Y4798" s="1">
        <v>0.0</v>
      </c>
      <c r="AA4798" s="1">
        <v>10.67</v>
      </c>
      <c r="AB4798" s="1">
        <v>282.381</v>
      </c>
      <c r="AC4798" s="1">
        <v>10.35</v>
      </c>
      <c r="AE4798" s="1">
        <v>1.744</v>
      </c>
      <c r="AF4798" s="1">
        <v>1.223</v>
      </c>
      <c r="AG4798" s="1">
        <v>1888.245</v>
      </c>
      <c r="AK4798" s="1">
        <v>52.136</v>
      </c>
      <c r="AL4798" s="1">
        <v>1.97</v>
      </c>
      <c r="AO4798" s="1">
        <v>19.034</v>
      </c>
      <c r="AT4798" s="1">
        <v>0.0</v>
      </c>
      <c r="AU4798" s="1">
        <v>0.0</v>
      </c>
      <c r="AX4798" s="1">
        <v>0.0</v>
      </c>
      <c r="AY4798" s="1">
        <v>0.0</v>
      </c>
      <c r="AZ4798" s="1">
        <v>0.0</v>
      </c>
      <c r="BA4798" s="1">
        <v>0.0</v>
      </c>
      <c r="BC4798" s="1">
        <v>1.53</v>
      </c>
      <c r="BG4798" s="1">
        <v>217.807</v>
      </c>
      <c r="BH4798" s="1">
        <v>8.23</v>
      </c>
      <c r="BJ4798" s="1">
        <v>79.517</v>
      </c>
      <c r="BO4798" s="1">
        <v>221.776</v>
      </c>
      <c r="BP4798" s="1">
        <v>8.38</v>
      </c>
      <c r="BR4798" s="1">
        <v>80.966</v>
      </c>
      <c r="BT4798" s="1">
        <v>0.32</v>
      </c>
      <c r="BU4798" s="1">
        <v>2.999</v>
      </c>
      <c r="BW4798" s="1">
        <v>0.0</v>
      </c>
      <c r="BX4798" s="1">
        <v>0.0</v>
      </c>
      <c r="BY4798" s="1">
        <v>0.0</v>
      </c>
      <c r="BZ4798" s="1">
        <v>0.0</v>
      </c>
      <c r="CA4798" s="1">
        <v>0.0</v>
      </c>
      <c r="CB4798" s="1">
        <v>0.0</v>
      </c>
      <c r="CG4798" s="1">
        <v>52.136</v>
      </c>
      <c r="CH4798" s="1">
        <v>1.97</v>
      </c>
      <c r="CJ4798" s="1">
        <v>13.989</v>
      </c>
      <c r="CK4798" s="1">
        <v>8.286</v>
      </c>
      <c r="CL4798" s="1">
        <v>1786.767</v>
      </c>
      <c r="CM4798" s="1">
        <v>67.514</v>
      </c>
      <c r="CN4798" s="1">
        <v>19.034</v>
      </c>
      <c r="CQ4798" s="1">
        <v>0.14</v>
      </c>
      <c r="CR4798" s="1">
        <v>0.0</v>
      </c>
      <c r="CU4798" s="1">
        <v>3.705</v>
      </c>
      <c r="CV4798" s="1">
        <v>0.0</v>
      </c>
      <c r="CX4798" s="1">
        <v>1.353</v>
      </c>
      <c r="CY4798" s="1">
        <v>0.0</v>
      </c>
      <c r="DA4798" s="1">
        <v>273.912</v>
      </c>
      <c r="DB4798" s="1">
        <v>71.349</v>
      </c>
      <c r="DF4798" s="1">
        <v>221.776</v>
      </c>
      <c r="DG4798" s="1">
        <v>8.38</v>
      </c>
      <c r="DI4798" s="1">
        <v>80.966</v>
      </c>
      <c r="DN4798" s="1">
        <v>0.265</v>
      </c>
      <c r="DO4798" s="1">
        <v>0.01</v>
      </c>
      <c r="DQ4798" s="1">
        <v>0.097</v>
      </c>
      <c r="DV4798" s="1">
        <v>0.0</v>
      </c>
      <c r="DW4798" s="1">
        <v>0.0</v>
      </c>
      <c r="DY4798" s="1">
        <v>0.0</v>
      </c>
    </row>
    <row r="4799">
      <c r="A4799" s="1" t="s">
        <v>502</v>
      </c>
      <c r="B4799" s="1">
        <v>2014.0</v>
      </c>
      <c r="C4799" s="1" t="s">
        <v>503</v>
      </c>
      <c r="D4799" s="1">
        <v>3.8823281E7</v>
      </c>
      <c r="G4799" s="1">
        <v>0.0</v>
      </c>
      <c r="H4799" s="1">
        <v>0.0</v>
      </c>
      <c r="I4799" s="1">
        <v>0.0</v>
      </c>
      <c r="J4799" s="1">
        <v>3.091</v>
      </c>
      <c r="K4799" s="1">
        <v>0.12</v>
      </c>
      <c r="L4799" s="1">
        <v>1.052</v>
      </c>
      <c r="N4799" s="1">
        <v>163.015</v>
      </c>
      <c r="S4799" s="1">
        <v>0.0</v>
      </c>
      <c r="T4799" s="1">
        <v>0.0</v>
      </c>
      <c r="V4799" s="1">
        <v>0.0</v>
      </c>
      <c r="W4799" s="1">
        <v>0.0</v>
      </c>
      <c r="X4799" s="1">
        <v>0.0</v>
      </c>
      <c r="Y4799" s="1">
        <v>0.0</v>
      </c>
      <c r="AA4799" s="1">
        <v>11.85</v>
      </c>
      <c r="AB4799" s="1">
        <v>305.229</v>
      </c>
      <c r="AC4799" s="1">
        <v>11.41</v>
      </c>
      <c r="AE4799" s="1">
        <v>1.86</v>
      </c>
      <c r="AF4799" s="1">
        <v>1.327</v>
      </c>
      <c r="AG4799" s="1">
        <v>1871.962</v>
      </c>
      <c r="AK4799" s="1">
        <v>63.364</v>
      </c>
      <c r="AL4799" s="1">
        <v>2.46</v>
      </c>
      <c r="AO4799" s="1">
        <v>21.56</v>
      </c>
      <c r="AT4799" s="1">
        <v>0.0</v>
      </c>
      <c r="AU4799" s="1">
        <v>0.0</v>
      </c>
      <c r="AX4799" s="1">
        <v>0.0</v>
      </c>
      <c r="AY4799" s="1">
        <v>0.0</v>
      </c>
      <c r="AZ4799" s="1">
        <v>0.0</v>
      </c>
      <c r="BA4799" s="1">
        <v>0.0</v>
      </c>
      <c r="BC4799" s="1">
        <v>1.86</v>
      </c>
      <c r="BG4799" s="1">
        <v>227.183</v>
      </c>
      <c r="BH4799" s="1">
        <v>8.82</v>
      </c>
      <c r="BJ4799" s="1">
        <v>77.301</v>
      </c>
      <c r="BO4799" s="1">
        <v>230.532</v>
      </c>
      <c r="BP4799" s="1">
        <v>8.95</v>
      </c>
      <c r="BR4799" s="1">
        <v>78.44</v>
      </c>
      <c r="BT4799" s="1">
        <v>0.44</v>
      </c>
      <c r="BU4799" s="1">
        <v>3.713</v>
      </c>
      <c r="BW4799" s="1">
        <v>0.0</v>
      </c>
      <c r="BX4799" s="1">
        <v>0.0</v>
      </c>
      <c r="BY4799" s="1">
        <v>0.0</v>
      </c>
      <c r="BZ4799" s="1">
        <v>0.0</v>
      </c>
      <c r="CA4799" s="1">
        <v>0.0</v>
      </c>
      <c r="CB4799" s="1">
        <v>0.0</v>
      </c>
      <c r="CG4799" s="1">
        <v>63.364</v>
      </c>
      <c r="CH4799" s="1">
        <v>2.46</v>
      </c>
      <c r="CJ4799" s="1">
        <v>1.486</v>
      </c>
      <c r="CK4799" s="1">
        <v>1.003</v>
      </c>
      <c r="CL4799" s="1">
        <v>1764.858</v>
      </c>
      <c r="CM4799" s="1">
        <v>68.518</v>
      </c>
      <c r="CN4799" s="1">
        <v>21.56</v>
      </c>
      <c r="CQ4799" s="1">
        <v>0.12</v>
      </c>
      <c r="CR4799" s="1">
        <v>0.0</v>
      </c>
      <c r="CU4799" s="1">
        <v>3.091</v>
      </c>
      <c r="CV4799" s="1">
        <v>0.0</v>
      </c>
      <c r="CX4799" s="1">
        <v>1.052</v>
      </c>
      <c r="CY4799" s="1">
        <v>0.0</v>
      </c>
      <c r="DA4799" s="1">
        <v>293.896</v>
      </c>
      <c r="DB4799" s="1">
        <v>72.676</v>
      </c>
      <c r="DF4799" s="1">
        <v>230.532</v>
      </c>
      <c r="DG4799" s="1">
        <v>8.95</v>
      </c>
      <c r="DI4799" s="1">
        <v>78.44</v>
      </c>
      <c r="DN4799" s="1">
        <v>0.258</v>
      </c>
      <c r="DO4799" s="1">
        <v>0.01</v>
      </c>
      <c r="DQ4799" s="1">
        <v>0.088</v>
      </c>
      <c r="DV4799" s="1">
        <v>0.0</v>
      </c>
      <c r="DW4799" s="1">
        <v>0.0</v>
      </c>
      <c r="DY4799" s="1">
        <v>0.0</v>
      </c>
    </row>
    <row r="4800">
      <c r="A4800" s="1" t="s">
        <v>502</v>
      </c>
      <c r="B4800" s="1">
        <v>2015.0</v>
      </c>
      <c r="C4800" s="1" t="s">
        <v>503</v>
      </c>
      <c r="D4800" s="1">
        <v>4.0024389E7</v>
      </c>
      <c r="G4800" s="1">
        <v>0.0</v>
      </c>
      <c r="H4800" s="1">
        <v>0.0</v>
      </c>
      <c r="I4800" s="1">
        <v>0.0</v>
      </c>
      <c r="J4800" s="1">
        <v>2.748</v>
      </c>
      <c r="K4800" s="1">
        <v>0.11</v>
      </c>
      <c r="L4800" s="1">
        <v>0.84</v>
      </c>
      <c r="N4800" s="1">
        <v>249.809</v>
      </c>
      <c r="S4800" s="1">
        <v>0.0</v>
      </c>
      <c r="T4800" s="1">
        <v>0.0</v>
      </c>
      <c r="V4800" s="1">
        <v>0.0</v>
      </c>
      <c r="W4800" s="1">
        <v>0.0</v>
      </c>
      <c r="X4800" s="1">
        <v>0.0</v>
      </c>
      <c r="Y4800" s="1">
        <v>0.0</v>
      </c>
      <c r="AA4800" s="1">
        <v>13.22</v>
      </c>
      <c r="AB4800" s="1">
        <v>330.299</v>
      </c>
      <c r="AC4800" s="1">
        <v>13.09</v>
      </c>
      <c r="AE4800" s="1">
        <v>5.491</v>
      </c>
      <c r="AF4800" s="1">
        <v>3.99</v>
      </c>
      <c r="AG4800" s="1">
        <v>1915.483</v>
      </c>
      <c r="AK4800" s="1">
        <v>115.679</v>
      </c>
      <c r="AL4800" s="1">
        <v>4.63</v>
      </c>
      <c r="AO4800" s="1">
        <v>35.371</v>
      </c>
      <c r="AT4800" s="1">
        <v>0.0</v>
      </c>
      <c r="AU4800" s="1">
        <v>0.0</v>
      </c>
      <c r="AX4800" s="1">
        <v>0.0</v>
      </c>
      <c r="AY4800" s="1">
        <v>0.0</v>
      </c>
      <c r="AZ4800" s="1">
        <v>0.0</v>
      </c>
      <c r="BA4800" s="1">
        <v>0.0</v>
      </c>
      <c r="BC4800" s="1">
        <v>3.27</v>
      </c>
      <c r="BG4800" s="1">
        <v>208.373</v>
      </c>
      <c r="BH4800" s="1">
        <v>8.34</v>
      </c>
      <c r="BJ4800" s="1">
        <v>63.713</v>
      </c>
      <c r="BO4800" s="1">
        <v>211.371</v>
      </c>
      <c r="BP4800" s="1">
        <v>8.46</v>
      </c>
      <c r="BR4800" s="1">
        <v>64.629</v>
      </c>
      <c r="BT4800" s="1">
        <v>0.13</v>
      </c>
      <c r="BU4800" s="1">
        <v>0.983</v>
      </c>
      <c r="BW4800" s="1">
        <v>0.0</v>
      </c>
      <c r="BX4800" s="1">
        <v>0.0</v>
      </c>
      <c r="BY4800" s="1">
        <v>0.0</v>
      </c>
      <c r="BZ4800" s="1">
        <v>0.0</v>
      </c>
      <c r="CA4800" s="1">
        <v>0.0</v>
      </c>
      <c r="CB4800" s="1">
        <v>0.0</v>
      </c>
      <c r="CG4800" s="1">
        <v>115.679</v>
      </c>
      <c r="CH4800" s="1">
        <v>4.63</v>
      </c>
      <c r="CJ4800" s="1">
        <v>-8.814</v>
      </c>
      <c r="CK4800" s="1">
        <v>-6.039</v>
      </c>
      <c r="CL4800" s="1">
        <v>1561.003</v>
      </c>
      <c r="CM4800" s="1">
        <v>62.478</v>
      </c>
      <c r="CN4800" s="1">
        <v>35.371</v>
      </c>
      <c r="CQ4800" s="1">
        <v>0.11</v>
      </c>
      <c r="CR4800" s="1">
        <v>0.0</v>
      </c>
      <c r="CU4800" s="1">
        <v>2.748</v>
      </c>
      <c r="CV4800" s="1">
        <v>0.0</v>
      </c>
      <c r="CX4800" s="1">
        <v>0.84</v>
      </c>
      <c r="CY4800" s="1">
        <v>0.0</v>
      </c>
      <c r="DA4800" s="1">
        <v>327.051</v>
      </c>
      <c r="DB4800" s="1">
        <v>76.666</v>
      </c>
      <c r="DF4800" s="1">
        <v>211.371</v>
      </c>
      <c r="DG4800" s="1">
        <v>8.46</v>
      </c>
      <c r="DI4800" s="1">
        <v>64.629</v>
      </c>
      <c r="DN4800" s="1">
        <v>0.25</v>
      </c>
      <c r="DO4800" s="1">
        <v>0.01</v>
      </c>
      <c r="DQ4800" s="1">
        <v>0.076</v>
      </c>
      <c r="DV4800" s="1">
        <v>0.0</v>
      </c>
      <c r="DW4800" s="1">
        <v>0.0</v>
      </c>
      <c r="DY4800" s="1">
        <v>0.0</v>
      </c>
    </row>
    <row r="4801">
      <c r="A4801" s="1" t="s">
        <v>502</v>
      </c>
      <c r="B4801" s="1">
        <v>2016.0</v>
      </c>
      <c r="C4801" s="1" t="s">
        <v>503</v>
      </c>
      <c r="D4801" s="1">
        <v>4.1259842E7</v>
      </c>
      <c r="G4801" s="1">
        <v>0.0</v>
      </c>
      <c r="H4801" s="1">
        <v>0.0</v>
      </c>
      <c r="I4801" s="1">
        <v>0.0</v>
      </c>
      <c r="J4801" s="1">
        <v>2.908</v>
      </c>
      <c r="K4801" s="1">
        <v>0.12</v>
      </c>
      <c r="L4801" s="1">
        <v>0.824</v>
      </c>
      <c r="N4801" s="1">
        <v>303.363</v>
      </c>
      <c r="S4801" s="1">
        <v>0.0</v>
      </c>
      <c r="T4801" s="1">
        <v>0.0</v>
      </c>
      <c r="V4801" s="1">
        <v>0.0</v>
      </c>
      <c r="W4801" s="1">
        <v>0.0</v>
      </c>
      <c r="X4801" s="1">
        <v>0.0</v>
      </c>
      <c r="Y4801" s="1">
        <v>0.0</v>
      </c>
      <c r="AA4801" s="1">
        <v>15.01</v>
      </c>
      <c r="AB4801" s="1">
        <v>363.792</v>
      </c>
      <c r="AC4801" s="1">
        <v>14.57</v>
      </c>
      <c r="AE4801" s="1">
        <v>20.765</v>
      </c>
      <c r="AF4801" s="1">
        <v>15.92</v>
      </c>
      <c r="AG4801" s="1">
        <v>2243.971</v>
      </c>
      <c r="AK4801" s="1">
        <v>154.63</v>
      </c>
      <c r="AL4801" s="1">
        <v>6.38</v>
      </c>
      <c r="AO4801" s="1">
        <v>43.789</v>
      </c>
      <c r="AT4801" s="1">
        <v>0.0</v>
      </c>
      <c r="AU4801" s="1">
        <v>0.0</v>
      </c>
      <c r="AX4801" s="1">
        <v>0.0</v>
      </c>
      <c r="AY4801" s="1">
        <v>0.0</v>
      </c>
      <c r="AZ4801" s="1">
        <v>0.0</v>
      </c>
      <c r="BA4801" s="1">
        <v>0.0</v>
      </c>
      <c r="BC4801" s="1">
        <v>4.42</v>
      </c>
      <c r="BG4801" s="1">
        <v>195.105</v>
      </c>
      <c r="BH4801" s="1">
        <v>8.05</v>
      </c>
      <c r="BJ4801" s="1">
        <v>55.251</v>
      </c>
      <c r="BO4801" s="1">
        <v>198.498</v>
      </c>
      <c r="BP4801" s="1">
        <v>8.19</v>
      </c>
      <c r="BR4801" s="1">
        <v>56.211</v>
      </c>
      <c r="BT4801" s="1">
        <v>0.44</v>
      </c>
      <c r="BU4801" s="1">
        <v>2.931</v>
      </c>
      <c r="BW4801" s="1">
        <v>0.0</v>
      </c>
      <c r="BX4801" s="1">
        <v>0.0</v>
      </c>
      <c r="BY4801" s="1">
        <v>0.0</v>
      </c>
      <c r="BZ4801" s="1">
        <v>0.0</v>
      </c>
      <c r="CA4801" s="1">
        <v>0.0</v>
      </c>
      <c r="CB4801" s="1">
        <v>0.0</v>
      </c>
      <c r="CG4801" s="1">
        <v>154.63</v>
      </c>
      <c r="CH4801" s="1">
        <v>6.38</v>
      </c>
      <c r="CJ4801" s="1">
        <v>-22.692</v>
      </c>
      <c r="CK4801" s="1">
        <v>-14.178</v>
      </c>
      <c r="CL4801" s="1">
        <v>1170.64</v>
      </c>
      <c r="CM4801" s="1">
        <v>48.3</v>
      </c>
      <c r="CN4801" s="1">
        <v>43.789</v>
      </c>
      <c r="CQ4801" s="1">
        <v>0.12</v>
      </c>
      <c r="CR4801" s="1">
        <v>0.0</v>
      </c>
      <c r="CU4801" s="1">
        <v>2.908</v>
      </c>
      <c r="CV4801" s="1">
        <v>0.0</v>
      </c>
      <c r="CX4801" s="1">
        <v>0.824</v>
      </c>
      <c r="CY4801" s="1">
        <v>0.0</v>
      </c>
      <c r="DA4801" s="1">
        <v>353.128</v>
      </c>
      <c r="DB4801" s="1">
        <v>92.586</v>
      </c>
      <c r="DF4801" s="1">
        <v>198.498</v>
      </c>
      <c r="DG4801" s="1">
        <v>8.19</v>
      </c>
      <c r="DI4801" s="1">
        <v>56.211</v>
      </c>
      <c r="DN4801" s="1">
        <v>0.485</v>
      </c>
      <c r="DO4801" s="1">
        <v>0.02</v>
      </c>
      <c r="DQ4801" s="1">
        <v>0.137</v>
      </c>
      <c r="DV4801" s="1">
        <v>0.0</v>
      </c>
      <c r="DW4801" s="1">
        <v>0.0</v>
      </c>
      <c r="DY4801" s="1">
        <v>0.0</v>
      </c>
    </row>
    <row r="4802">
      <c r="A4802" s="1" t="s">
        <v>502</v>
      </c>
      <c r="B4802" s="1">
        <v>2017.0</v>
      </c>
      <c r="C4802" s="1" t="s">
        <v>503</v>
      </c>
      <c r="D4802" s="1">
        <v>4.271426E7</v>
      </c>
      <c r="G4802" s="1">
        <v>0.0</v>
      </c>
      <c r="H4802" s="1">
        <v>0.0</v>
      </c>
      <c r="I4802" s="1">
        <v>0.0</v>
      </c>
      <c r="J4802" s="1">
        <v>3.043</v>
      </c>
      <c r="K4802" s="1">
        <v>0.13</v>
      </c>
      <c r="L4802" s="1">
        <v>0.828</v>
      </c>
      <c r="N4802" s="1">
        <v>275.796</v>
      </c>
      <c r="S4802" s="1">
        <v>0.0</v>
      </c>
      <c r="T4802" s="1">
        <v>0.0</v>
      </c>
      <c r="Y4802" s="1">
        <v>0.0</v>
      </c>
      <c r="AA4802" s="1">
        <v>16.59</v>
      </c>
      <c r="AB4802" s="1">
        <v>388.395</v>
      </c>
      <c r="AC4802" s="1">
        <v>15.7</v>
      </c>
      <c r="AE4802" s="1">
        <v>0.666</v>
      </c>
      <c r="AF4802" s="1">
        <v>0.617</v>
      </c>
      <c r="AG4802" s="1">
        <v>2182.008</v>
      </c>
      <c r="AK4802" s="1">
        <v>145.151</v>
      </c>
      <c r="AL4802" s="1">
        <v>6.2</v>
      </c>
      <c r="AO4802" s="1">
        <v>39.49</v>
      </c>
      <c r="AT4802" s="1">
        <v>0.0</v>
      </c>
      <c r="AU4802" s="1">
        <v>0.0</v>
      </c>
      <c r="BA4802" s="1">
        <v>0.0</v>
      </c>
      <c r="BC4802" s="1">
        <v>4.33</v>
      </c>
      <c r="BG4802" s="1">
        <v>218.896</v>
      </c>
      <c r="BH4802" s="1">
        <v>9.35</v>
      </c>
      <c r="BJ4802" s="1">
        <v>59.554</v>
      </c>
      <c r="BO4802" s="1">
        <v>222.408</v>
      </c>
      <c r="BP4802" s="1">
        <v>9.5</v>
      </c>
      <c r="BR4802" s="1">
        <v>60.51</v>
      </c>
      <c r="BT4802" s="1">
        <v>0.89</v>
      </c>
      <c r="BU4802" s="1">
        <v>5.365</v>
      </c>
      <c r="BW4802" s="1">
        <v>0.0</v>
      </c>
      <c r="BX4802" s="1">
        <v>0.0</v>
      </c>
      <c r="BY4802" s="1">
        <v>0.0</v>
      </c>
      <c r="BZ4802" s="1">
        <v>0.0</v>
      </c>
      <c r="CA4802" s="1">
        <v>0.0</v>
      </c>
      <c r="CB4802" s="1">
        <v>0.0</v>
      </c>
      <c r="CG4802" s="1">
        <v>145.151</v>
      </c>
      <c r="CH4802" s="1">
        <v>6.2</v>
      </c>
      <c r="CJ4802" s="1">
        <v>-16.959</v>
      </c>
      <c r="CK4802" s="1">
        <v>-8.191</v>
      </c>
      <c r="CL4802" s="1">
        <v>939.007</v>
      </c>
      <c r="CM4802" s="1">
        <v>40.109</v>
      </c>
      <c r="CN4802" s="1">
        <v>39.49</v>
      </c>
      <c r="CQ4802" s="1">
        <v>0.13</v>
      </c>
      <c r="CR4802" s="1">
        <v>0.0</v>
      </c>
      <c r="CU4802" s="1">
        <v>3.043</v>
      </c>
      <c r="CV4802" s="1">
        <v>0.0</v>
      </c>
      <c r="CX4802" s="1">
        <v>0.828</v>
      </c>
      <c r="CY4802" s="1">
        <v>0.0</v>
      </c>
      <c r="DA4802" s="1">
        <v>367.559</v>
      </c>
      <c r="DB4802" s="1">
        <v>93.203</v>
      </c>
      <c r="DF4802" s="1">
        <v>222.408</v>
      </c>
      <c r="DG4802" s="1">
        <v>9.5</v>
      </c>
      <c r="DI4802" s="1">
        <v>60.51</v>
      </c>
      <c r="DN4802" s="1">
        <v>0.468</v>
      </c>
      <c r="DO4802" s="1">
        <v>0.02</v>
      </c>
      <c r="DQ4802" s="1">
        <v>0.127</v>
      </c>
      <c r="DV4802" s="1">
        <v>0.0</v>
      </c>
      <c r="DW4802" s="1">
        <v>0.0</v>
      </c>
      <c r="DY4802" s="1">
        <v>0.0</v>
      </c>
    </row>
    <row r="4803">
      <c r="A4803" s="1" t="s">
        <v>502</v>
      </c>
      <c r="B4803" s="1">
        <v>2018.0</v>
      </c>
      <c r="C4803" s="1" t="s">
        <v>503</v>
      </c>
      <c r="D4803" s="1">
        <v>4.4230549E7</v>
      </c>
      <c r="G4803" s="1">
        <v>0.0</v>
      </c>
      <c r="H4803" s="1">
        <v>0.0</v>
      </c>
      <c r="I4803" s="1">
        <v>0.0</v>
      </c>
      <c r="J4803" s="1">
        <v>2.713</v>
      </c>
      <c r="K4803" s="1">
        <v>0.12</v>
      </c>
      <c r="L4803" s="1">
        <v>0.732</v>
      </c>
      <c r="N4803" s="1">
        <v>280.488</v>
      </c>
      <c r="S4803" s="1">
        <v>0.0</v>
      </c>
      <c r="T4803" s="1">
        <v>0.0</v>
      </c>
      <c r="Y4803" s="1">
        <v>0.0</v>
      </c>
      <c r="AA4803" s="1">
        <v>17.2</v>
      </c>
      <c r="AB4803" s="1">
        <v>388.872</v>
      </c>
      <c r="AC4803" s="1">
        <v>16.4</v>
      </c>
      <c r="AE4803" s="1">
        <v>5.617</v>
      </c>
      <c r="AF4803" s="1">
        <v>5.235</v>
      </c>
      <c r="AG4803" s="1">
        <v>2225.564</v>
      </c>
      <c r="AK4803" s="1">
        <v>149.218</v>
      </c>
      <c r="AL4803" s="1">
        <v>6.6</v>
      </c>
      <c r="AO4803" s="1">
        <v>40.244</v>
      </c>
      <c r="AT4803" s="1">
        <v>0.0</v>
      </c>
      <c r="AU4803" s="1">
        <v>0.0</v>
      </c>
      <c r="BA4803" s="1">
        <v>0.0</v>
      </c>
      <c r="BC4803" s="1">
        <v>4.6</v>
      </c>
      <c r="BG4803" s="1">
        <v>218.401</v>
      </c>
      <c r="BH4803" s="1">
        <v>9.66</v>
      </c>
      <c r="BJ4803" s="1">
        <v>58.902</v>
      </c>
      <c r="BO4803" s="1">
        <v>221.566</v>
      </c>
      <c r="BP4803" s="1">
        <v>9.8</v>
      </c>
      <c r="BR4803" s="1">
        <v>59.756</v>
      </c>
      <c r="BT4803" s="1">
        <v>0.8</v>
      </c>
      <c r="BU4803" s="1">
        <v>4.651</v>
      </c>
      <c r="BW4803" s="1">
        <v>0.0</v>
      </c>
      <c r="BX4803" s="1">
        <v>0.0</v>
      </c>
      <c r="BY4803" s="1">
        <v>0.0</v>
      </c>
      <c r="BZ4803" s="1">
        <v>0.0</v>
      </c>
      <c r="CA4803" s="1">
        <v>0.0</v>
      </c>
      <c r="CB4803" s="1">
        <v>0.0</v>
      </c>
      <c r="CG4803" s="1">
        <v>149.218</v>
      </c>
      <c r="CH4803" s="1">
        <v>6.6</v>
      </c>
      <c r="CJ4803" s="1">
        <v>5.978</v>
      </c>
      <c r="CK4803" s="1">
        <v>2.398</v>
      </c>
      <c r="CL4803" s="1">
        <v>961.026</v>
      </c>
      <c r="CM4803" s="1">
        <v>42.507</v>
      </c>
      <c r="CN4803" s="1">
        <v>40.244</v>
      </c>
      <c r="CQ4803" s="1">
        <v>0.12</v>
      </c>
      <c r="CR4803" s="1">
        <v>0.0</v>
      </c>
      <c r="CU4803" s="1">
        <v>2.713</v>
      </c>
      <c r="CV4803" s="1">
        <v>0.0</v>
      </c>
      <c r="CX4803" s="1">
        <v>0.732</v>
      </c>
      <c r="CY4803" s="1">
        <v>0.0</v>
      </c>
      <c r="DA4803" s="1">
        <v>370.784</v>
      </c>
      <c r="DB4803" s="1">
        <v>98.438</v>
      </c>
      <c r="DF4803" s="1">
        <v>221.566</v>
      </c>
      <c r="DG4803" s="1">
        <v>9.8</v>
      </c>
      <c r="DI4803" s="1">
        <v>59.756</v>
      </c>
      <c r="DN4803" s="1">
        <v>0.452</v>
      </c>
      <c r="DO4803" s="1">
        <v>0.02</v>
      </c>
      <c r="DQ4803" s="1">
        <v>0.122</v>
      </c>
      <c r="DV4803" s="1">
        <v>0.0</v>
      </c>
      <c r="DW4803" s="1">
        <v>0.0</v>
      </c>
      <c r="DY4803" s="1">
        <v>0.0</v>
      </c>
    </row>
    <row r="4804">
      <c r="A4804" s="1" t="s">
        <v>502</v>
      </c>
      <c r="B4804" s="1">
        <v>2019.0</v>
      </c>
      <c r="C4804" s="1" t="s">
        <v>503</v>
      </c>
      <c r="D4804" s="1">
        <v>4.5548129E7</v>
      </c>
      <c r="G4804" s="1">
        <v>0.0</v>
      </c>
      <c r="H4804" s="1">
        <v>0.0</v>
      </c>
      <c r="I4804" s="1">
        <v>0.0</v>
      </c>
      <c r="J4804" s="1">
        <v>2.415</v>
      </c>
      <c r="K4804" s="1">
        <v>0.11</v>
      </c>
      <c r="L4804" s="1">
        <v>0.678</v>
      </c>
      <c r="N4804" s="1">
        <v>254.624</v>
      </c>
      <c r="S4804" s="1">
        <v>0.0</v>
      </c>
      <c r="T4804" s="1">
        <v>0.0</v>
      </c>
      <c r="Y4804" s="1">
        <v>0.0</v>
      </c>
      <c r="AA4804" s="1">
        <v>16.43</v>
      </c>
      <c r="AB4804" s="1">
        <v>360.717</v>
      </c>
      <c r="AC4804" s="1">
        <v>16.22</v>
      </c>
      <c r="AE4804" s="1">
        <v>-5.012</v>
      </c>
      <c r="AF4804" s="1">
        <v>-4.933</v>
      </c>
      <c r="AG4804" s="1">
        <v>2052.876</v>
      </c>
      <c r="AK4804" s="1">
        <v>129.094</v>
      </c>
      <c r="AL4804" s="1">
        <v>5.88</v>
      </c>
      <c r="AO4804" s="1">
        <v>36.252</v>
      </c>
      <c r="AT4804" s="1">
        <v>0.0</v>
      </c>
      <c r="AU4804" s="1">
        <v>0.0</v>
      </c>
      <c r="BA4804" s="1">
        <v>0.0</v>
      </c>
      <c r="BC4804" s="1">
        <v>4.13</v>
      </c>
      <c r="BG4804" s="1">
        <v>224.158</v>
      </c>
      <c r="BH4804" s="1">
        <v>10.21</v>
      </c>
      <c r="BJ4804" s="1">
        <v>62.947</v>
      </c>
      <c r="BO4804" s="1">
        <v>227.013</v>
      </c>
      <c r="BP4804" s="1">
        <v>10.34</v>
      </c>
      <c r="BR4804" s="1">
        <v>63.748</v>
      </c>
      <c r="BT4804" s="1">
        <v>0.21</v>
      </c>
      <c r="BU4804" s="1">
        <v>1.278</v>
      </c>
      <c r="BW4804" s="1">
        <v>0.0</v>
      </c>
      <c r="BX4804" s="1">
        <v>0.0</v>
      </c>
      <c r="BY4804" s="1">
        <v>0.0</v>
      </c>
      <c r="BZ4804" s="1">
        <v>0.0</v>
      </c>
      <c r="CA4804" s="1">
        <v>0.0</v>
      </c>
      <c r="CB4804" s="1">
        <v>0.0</v>
      </c>
      <c r="CG4804" s="1">
        <v>129.094</v>
      </c>
      <c r="CH4804" s="1">
        <v>5.88</v>
      </c>
      <c r="CJ4804" s="1">
        <v>-2.738</v>
      </c>
      <c r="CK4804" s="1">
        <v>-1.164</v>
      </c>
      <c r="CL4804" s="1">
        <v>907.672</v>
      </c>
      <c r="CM4804" s="1">
        <v>41.343</v>
      </c>
      <c r="CN4804" s="1">
        <v>36.252</v>
      </c>
      <c r="CQ4804" s="1">
        <v>0.11</v>
      </c>
      <c r="CR4804" s="1">
        <v>0.0</v>
      </c>
      <c r="CU4804" s="1">
        <v>2.415</v>
      </c>
      <c r="CV4804" s="1">
        <v>0.0</v>
      </c>
      <c r="CX4804" s="1">
        <v>0.678</v>
      </c>
      <c r="CY4804" s="1">
        <v>0.0</v>
      </c>
      <c r="DA4804" s="1">
        <v>356.107</v>
      </c>
      <c r="DB4804" s="1">
        <v>93.505</v>
      </c>
      <c r="DF4804" s="1">
        <v>227.013</v>
      </c>
      <c r="DG4804" s="1">
        <v>10.34</v>
      </c>
      <c r="DI4804" s="1">
        <v>63.748</v>
      </c>
      <c r="DN4804" s="1">
        <v>0.439</v>
      </c>
      <c r="DO4804" s="1">
        <v>0.02</v>
      </c>
      <c r="DQ4804" s="1">
        <v>0.123</v>
      </c>
      <c r="DV4804" s="1">
        <v>0.0</v>
      </c>
      <c r="DW4804" s="1">
        <v>0.0</v>
      </c>
      <c r="DY4804" s="1">
        <v>0.0</v>
      </c>
    </row>
    <row r="4805">
      <c r="A4805" s="1" t="s">
        <v>502</v>
      </c>
      <c r="B4805" s="1">
        <v>2020.0</v>
      </c>
      <c r="C4805" s="1" t="s">
        <v>503</v>
      </c>
      <c r="D4805" s="1">
        <v>4.6789187E7</v>
      </c>
      <c r="G4805" s="1">
        <v>0.0</v>
      </c>
      <c r="H4805" s="1">
        <v>0.0</v>
      </c>
      <c r="I4805" s="1">
        <v>0.0</v>
      </c>
      <c r="J4805" s="1">
        <v>2.351</v>
      </c>
      <c r="K4805" s="1">
        <v>0.11</v>
      </c>
      <c r="L4805" s="1">
        <v>0.64</v>
      </c>
      <c r="N4805" s="1">
        <v>247.674</v>
      </c>
      <c r="S4805" s="1">
        <v>0.0</v>
      </c>
      <c r="T4805" s="1">
        <v>0.0</v>
      </c>
      <c r="Y4805" s="1">
        <v>0.0</v>
      </c>
      <c r="AA4805" s="1">
        <v>17.93</v>
      </c>
      <c r="AB4805" s="1">
        <v>383.208</v>
      </c>
      <c r="AC4805" s="1">
        <v>17.2</v>
      </c>
      <c r="AE4805" s="1">
        <v>-13.286</v>
      </c>
      <c r="AF4805" s="1">
        <v>-12.423</v>
      </c>
      <c r="AG4805" s="1">
        <v>1732.916</v>
      </c>
      <c r="AK4805" s="1">
        <v>129.303</v>
      </c>
      <c r="AL4805" s="1">
        <v>6.05</v>
      </c>
      <c r="AO4805" s="1">
        <v>35.174</v>
      </c>
      <c r="AT4805" s="1">
        <v>0.0</v>
      </c>
      <c r="AU4805" s="1">
        <v>0.0</v>
      </c>
      <c r="BA4805" s="1">
        <v>0.0</v>
      </c>
      <c r="BC4805" s="1">
        <v>4.26</v>
      </c>
      <c r="BG4805" s="1">
        <v>235.311</v>
      </c>
      <c r="BH4805" s="1">
        <v>11.01</v>
      </c>
      <c r="BJ4805" s="1">
        <v>64.012</v>
      </c>
      <c r="BO4805" s="1">
        <v>238.303</v>
      </c>
      <c r="BP4805" s="1">
        <v>11.15</v>
      </c>
      <c r="BR4805" s="1">
        <v>64.826</v>
      </c>
      <c r="BT4805" s="1">
        <v>0.73</v>
      </c>
      <c r="BU4805" s="1">
        <v>4.071</v>
      </c>
      <c r="BW4805" s="1">
        <v>0.0</v>
      </c>
      <c r="BX4805" s="1">
        <v>0.0</v>
      </c>
      <c r="BY4805" s="1">
        <v>0.0</v>
      </c>
      <c r="BZ4805" s="1">
        <v>0.0</v>
      </c>
      <c r="CA4805" s="1">
        <v>0.0</v>
      </c>
      <c r="CB4805" s="1">
        <v>0.0</v>
      </c>
      <c r="CG4805" s="1">
        <v>129.303</v>
      </c>
      <c r="CH4805" s="1">
        <v>6.05</v>
      </c>
      <c r="CJ4805" s="1">
        <v>-11.953</v>
      </c>
      <c r="CK4805" s="1">
        <v>-4.942</v>
      </c>
      <c r="CL4805" s="1">
        <v>777.982</v>
      </c>
      <c r="CM4805" s="1">
        <v>36.401</v>
      </c>
      <c r="CN4805" s="1">
        <v>35.174</v>
      </c>
      <c r="CQ4805" s="1">
        <v>0.11</v>
      </c>
      <c r="CR4805" s="1">
        <v>0.0</v>
      </c>
      <c r="CU4805" s="1">
        <v>2.351</v>
      </c>
      <c r="CV4805" s="1">
        <v>0.0</v>
      </c>
      <c r="CX4805" s="1">
        <v>0.64</v>
      </c>
      <c r="CY4805" s="1">
        <v>0.0</v>
      </c>
      <c r="DA4805" s="1">
        <v>367.606</v>
      </c>
      <c r="DB4805" s="1">
        <v>81.082</v>
      </c>
      <c r="DF4805" s="1">
        <v>238.303</v>
      </c>
      <c r="DG4805" s="1">
        <v>11.15</v>
      </c>
      <c r="DI4805" s="1">
        <v>64.826</v>
      </c>
      <c r="DN4805" s="1">
        <v>0.641</v>
      </c>
      <c r="DO4805" s="1">
        <v>0.03</v>
      </c>
      <c r="DQ4805" s="1">
        <v>0.174</v>
      </c>
      <c r="DV4805" s="1">
        <v>0.0</v>
      </c>
      <c r="DW4805" s="1">
        <v>0.0</v>
      </c>
      <c r="DY4805" s="1">
        <v>0.0</v>
      </c>
    </row>
    <row r="4806">
      <c r="A4806" s="1" t="s">
        <v>502</v>
      </c>
      <c r="B4806" s="1">
        <v>2021.0</v>
      </c>
      <c r="C4806" s="1" t="s">
        <v>503</v>
      </c>
      <c r="D4806" s="1">
        <v>4.8066876E7</v>
      </c>
      <c r="G4806" s="1">
        <v>0.0</v>
      </c>
      <c r="H4806" s="1">
        <v>0.0</v>
      </c>
      <c r="I4806" s="1">
        <v>0.0</v>
      </c>
      <c r="J4806" s="1">
        <v>2.288</v>
      </c>
      <c r="K4806" s="1">
        <v>0.11</v>
      </c>
      <c r="L4806" s="1">
        <v>0.621</v>
      </c>
      <c r="N4806" s="1">
        <v>261.582</v>
      </c>
      <c r="S4806" s="1">
        <v>0.0</v>
      </c>
      <c r="T4806" s="1">
        <v>0.0</v>
      </c>
      <c r="Y4806" s="1">
        <v>0.0</v>
      </c>
      <c r="AA4806" s="1">
        <v>18.63</v>
      </c>
      <c r="AB4806" s="1">
        <v>387.585</v>
      </c>
      <c r="AC4806" s="1">
        <v>17.7</v>
      </c>
      <c r="AE4806" s="1">
        <v>-5.591</v>
      </c>
      <c r="AF4806" s="1">
        <v>-4.533</v>
      </c>
      <c r="AG4806" s="1">
        <v>1592.54</v>
      </c>
      <c r="AK4806" s="1">
        <v>137.517</v>
      </c>
      <c r="AL4806" s="1">
        <v>6.61</v>
      </c>
      <c r="AO4806" s="1">
        <v>37.345</v>
      </c>
      <c r="AT4806" s="1">
        <v>0.0</v>
      </c>
      <c r="AU4806" s="1">
        <v>0.0</v>
      </c>
      <c r="BA4806" s="1">
        <v>0.0</v>
      </c>
      <c r="BC4806" s="1">
        <v>4.63</v>
      </c>
      <c r="BG4806" s="1">
        <v>227.808</v>
      </c>
      <c r="BH4806" s="1">
        <v>10.95</v>
      </c>
      <c r="BJ4806" s="1">
        <v>61.864</v>
      </c>
      <c r="BO4806" s="1">
        <v>230.72</v>
      </c>
      <c r="BP4806" s="1">
        <v>11.09</v>
      </c>
      <c r="BR4806" s="1">
        <v>62.655</v>
      </c>
      <c r="BT4806" s="1">
        <v>0.93</v>
      </c>
      <c r="BU4806" s="1">
        <v>4.992</v>
      </c>
      <c r="BW4806" s="1">
        <v>0.0</v>
      </c>
      <c r="BX4806" s="1">
        <v>0.0</v>
      </c>
      <c r="BY4806" s="1">
        <v>0.0</v>
      </c>
      <c r="BZ4806" s="1">
        <v>0.0</v>
      </c>
      <c r="CA4806" s="1">
        <v>0.0</v>
      </c>
      <c r="CB4806" s="1">
        <v>0.0</v>
      </c>
      <c r="CG4806" s="1">
        <v>137.517</v>
      </c>
      <c r="CH4806" s="1">
        <v>6.61</v>
      </c>
      <c r="CJ4806" s="1">
        <v>0.855</v>
      </c>
      <c r="CK4806" s="1">
        <v>0.311</v>
      </c>
      <c r="CL4806" s="1">
        <v>763.779</v>
      </c>
      <c r="CM4806" s="1">
        <v>36.712</v>
      </c>
      <c r="CN4806" s="1">
        <v>37.345</v>
      </c>
      <c r="CQ4806" s="1">
        <v>0.11</v>
      </c>
      <c r="CR4806" s="1">
        <v>0.0</v>
      </c>
      <c r="CU4806" s="1">
        <v>2.288</v>
      </c>
      <c r="CV4806" s="1">
        <v>0.0</v>
      </c>
      <c r="CX4806" s="1">
        <v>0.621</v>
      </c>
      <c r="CY4806" s="1">
        <v>0.0</v>
      </c>
      <c r="DA4806" s="1">
        <v>368.237</v>
      </c>
      <c r="DB4806" s="1">
        <v>76.548</v>
      </c>
      <c r="DF4806" s="1">
        <v>230.72</v>
      </c>
      <c r="DG4806" s="1">
        <v>11.09</v>
      </c>
      <c r="DI4806" s="1">
        <v>62.655</v>
      </c>
      <c r="DN4806" s="1">
        <v>0.624</v>
      </c>
      <c r="DO4806" s="1">
        <v>0.03</v>
      </c>
      <c r="DQ4806" s="1">
        <v>0.169</v>
      </c>
      <c r="DV4806" s="1">
        <v>0.0</v>
      </c>
      <c r="DW4806" s="1">
        <v>0.0</v>
      </c>
      <c r="DY4806" s="1">
        <v>0.0</v>
      </c>
    </row>
    <row r="4807">
      <c r="A4807" s="1" t="s">
        <v>502</v>
      </c>
      <c r="B4807" s="1">
        <v>2022.0</v>
      </c>
      <c r="C4807" s="1" t="s">
        <v>503</v>
      </c>
      <c r="D4807" s="1">
        <v>4.9383296E7</v>
      </c>
      <c r="G4807" s="1">
        <v>0.0</v>
      </c>
      <c r="H4807" s="1">
        <v>0.0</v>
      </c>
      <c r="I4807" s="1">
        <v>0.0</v>
      </c>
      <c r="J4807" s="1">
        <v>2.227</v>
      </c>
      <c r="K4807" s="1">
        <v>0.11</v>
      </c>
      <c r="L4807" s="1">
        <v>0.656</v>
      </c>
      <c r="N4807" s="1">
        <v>204.41</v>
      </c>
      <c r="S4807" s="1">
        <v>0.0</v>
      </c>
      <c r="T4807" s="1">
        <v>0.0</v>
      </c>
      <c r="Y4807" s="1">
        <v>0.0</v>
      </c>
      <c r="AA4807" s="1">
        <v>17.66</v>
      </c>
      <c r="AB4807" s="1">
        <v>357.611</v>
      </c>
      <c r="AC4807" s="1">
        <v>16.78</v>
      </c>
      <c r="AE4807" s="1">
        <v>15.503</v>
      </c>
      <c r="AF4807" s="1">
        <v>11.868</v>
      </c>
      <c r="AG4807" s="1">
        <v>1790.402</v>
      </c>
      <c r="AK4807" s="1">
        <v>95.984</v>
      </c>
      <c r="AL4807" s="1">
        <v>4.74</v>
      </c>
      <c r="AO4807" s="1">
        <v>28.248</v>
      </c>
      <c r="AT4807" s="1">
        <v>0.0</v>
      </c>
      <c r="AU4807" s="1">
        <v>0.0</v>
      </c>
      <c r="BA4807" s="1">
        <v>0.0</v>
      </c>
      <c r="BC4807" s="1">
        <v>3.43</v>
      </c>
      <c r="BG4807" s="1">
        <v>238.947</v>
      </c>
      <c r="BH4807" s="1">
        <v>11.8</v>
      </c>
      <c r="BJ4807" s="1">
        <v>70.322</v>
      </c>
      <c r="BO4807" s="1">
        <v>243.807</v>
      </c>
      <c r="BP4807" s="1">
        <v>12.04</v>
      </c>
      <c r="BR4807" s="1">
        <v>71.752</v>
      </c>
      <c r="BT4807" s="1">
        <v>0.88</v>
      </c>
      <c r="BU4807" s="1">
        <v>4.983</v>
      </c>
      <c r="BW4807" s="1">
        <v>0.0</v>
      </c>
      <c r="BX4807" s="1">
        <v>0.0</v>
      </c>
      <c r="BY4807" s="1">
        <v>0.0</v>
      </c>
      <c r="BZ4807" s="1">
        <v>0.0</v>
      </c>
      <c r="CA4807" s="1">
        <v>0.0</v>
      </c>
      <c r="CB4807" s="1">
        <v>0.0</v>
      </c>
      <c r="CG4807" s="1">
        <v>95.984</v>
      </c>
      <c r="CH4807" s="1">
        <v>4.74</v>
      </c>
      <c r="CJ4807" s="1">
        <v>-3.335</v>
      </c>
      <c r="CK4807" s="1">
        <v>-1.224</v>
      </c>
      <c r="CL4807" s="1">
        <v>718.624</v>
      </c>
      <c r="CM4807" s="1">
        <v>35.488</v>
      </c>
      <c r="CN4807" s="1">
        <v>28.248</v>
      </c>
      <c r="CQ4807" s="1">
        <v>0.11</v>
      </c>
      <c r="CR4807" s="1">
        <v>0.0</v>
      </c>
      <c r="CU4807" s="1">
        <v>2.227</v>
      </c>
      <c r="CV4807" s="1">
        <v>0.0</v>
      </c>
      <c r="CX4807" s="1">
        <v>0.656</v>
      </c>
      <c r="CY4807" s="1">
        <v>0.0</v>
      </c>
      <c r="DA4807" s="1">
        <v>339.791</v>
      </c>
      <c r="DB4807" s="1">
        <v>88.416</v>
      </c>
      <c r="DF4807" s="1">
        <v>243.807</v>
      </c>
      <c r="DG4807" s="1">
        <v>12.04</v>
      </c>
      <c r="DI4807" s="1">
        <v>71.752</v>
      </c>
      <c r="DN4807" s="1">
        <v>2.632</v>
      </c>
      <c r="DO4807" s="1">
        <v>0.13</v>
      </c>
      <c r="DQ4807" s="1">
        <v>0.775</v>
      </c>
      <c r="DV4807" s="1">
        <v>0.0</v>
      </c>
      <c r="DW4807" s="1">
        <v>0.0</v>
      </c>
      <c r="DY4807" s="1">
        <v>0.0</v>
      </c>
    </row>
    <row r="4808">
      <c r="A4808" s="1" t="s">
        <v>502</v>
      </c>
      <c r="B4808" s="1">
        <v>2023.0</v>
      </c>
      <c r="C4808" s="1" t="s">
        <v>503</v>
      </c>
      <c r="D4808" s="1">
        <v>5.0042754E7</v>
      </c>
      <c r="G4808" s="1">
        <v>0.0</v>
      </c>
      <c r="H4808" s="1">
        <v>0.0</v>
      </c>
      <c r="I4808" s="1">
        <v>0.0</v>
      </c>
      <c r="J4808" s="1">
        <v>2.198</v>
      </c>
      <c r="K4808" s="1">
        <v>0.11</v>
      </c>
      <c r="L4808" s="1">
        <v>0.657</v>
      </c>
      <c r="N4808" s="1">
        <v>214.328</v>
      </c>
      <c r="S4808" s="1">
        <v>0.0</v>
      </c>
      <c r="T4808" s="1">
        <v>0.0</v>
      </c>
      <c r="Y4808" s="1">
        <v>0.0</v>
      </c>
      <c r="AA4808" s="1">
        <v>17.63</v>
      </c>
      <c r="AB4808" s="1">
        <v>352.299</v>
      </c>
      <c r="AC4808" s="1">
        <v>16.75</v>
      </c>
      <c r="AE4808" s="1">
        <v>1.934</v>
      </c>
      <c r="AF4808" s="1">
        <v>1.71</v>
      </c>
      <c r="AG4808" s="1">
        <v>1800.979</v>
      </c>
      <c r="AK4808" s="1">
        <v>99.915</v>
      </c>
      <c r="AL4808" s="1">
        <v>5.0</v>
      </c>
      <c r="AO4808" s="1">
        <v>29.851</v>
      </c>
      <c r="AT4808" s="1">
        <v>0.0</v>
      </c>
      <c r="AU4808" s="1">
        <v>0.0</v>
      </c>
      <c r="BA4808" s="1">
        <v>0.0</v>
      </c>
      <c r="BC4808" s="1">
        <v>3.59</v>
      </c>
      <c r="BG4808" s="1">
        <v>229.803</v>
      </c>
      <c r="BH4808" s="1">
        <v>11.5</v>
      </c>
      <c r="BJ4808" s="1">
        <v>68.657</v>
      </c>
      <c r="BO4808" s="1">
        <v>234.799</v>
      </c>
      <c r="BP4808" s="1">
        <v>11.75</v>
      </c>
      <c r="BR4808" s="1">
        <v>70.149</v>
      </c>
      <c r="BT4808" s="1">
        <v>0.88</v>
      </c>
      <c r="BU4808" s="1">
        <v>4.991</v>
      </c>
      <c r="BW4808" s="1">
        <v>0.0</v>
      </c>
      <c r="BX4808" s="1">
        <v>0.0</v>
      </c>
      <c r="BY4808" s="1">
        <v>0.0</v>
      </c>
      <c r="BZ4808" s="1">
        <v>0.0</v>
      </c>
      <c r="CA4808" s="1">
        <v>0.0</v>
      </c>
      <c r="CB4808" s="1">
        <v>0.0</v>
      </c>
      <c r="CG4808" s="1">
        <v>99.915</v>
      </c>
      <c r="CH4808" s="1">
        <v>5.0</v>
      </c>
      <c r="CJ4808" s="1">
        <v>-7.252</v>
      </c>
      <c r="CK4808" s="1">
        <v>-2.573</v>
      </c>
      <c r="CL4808" s="1">
        <v>657.729</v>
      </c>
      <c r="CM4808" s="1">
        <v>32.915</v>
      </c>
      <c r="CN4808" s="1">
        <v>29.851</v>
      </c>
      <c r="CQ4808" s="1">
        <v>0.11</v>
      </c>
      <c r="CR4808" s="1">
        <v>0.0</v>
      </c>
      <c r="CU4808" s="1">
        <v>2.198</v>
      </c>
      <c r="CV4808" s="1">
        <v>0.0</v>
      </c>
      <c r="CX4808" s="1">
        <v>0.657</v>
      </c>
      <c r="CY4808" s="1">
        <v>0.0</v>
      </c>
      <c r="DA4808" s="1">
        <v>334.714</v>
      </c>
      <c r="DB4808" s="1">
        <v>90.126</v>
      </c>
      <c r="DF4808" s="1">
        <v>234.799</v>
      </c>
      <c r="DG4808" s="1">
        <v>11.75</v>
      </c>
      <c r="DI4808" s="1">
        <v>70.149</v>
      </c>
      <c r="DN4808" s="1">
        <v>2.798</v>
      </c>
      <c r="DO4808" s="1">
        <v>0.14</v>
      </c>
      <c r="DQ4808" s="1">
        <v>0.836</v>
      </c>
      <c r="DV4808" s="1">
        <v>0.0</v>
      </c>
      <c r="DW4808" s="1">
        <v>0.0</v>
      </c>
      <c r="DY4808" s="1">
        <v>0.0</v>
      </c>
    </row>
    <row r="4809">
      <c r="A4809" s="1" t="s">
        <v>502</v>
      </c>
      <c r="B4809" s="1">
        <v>2024.0</v>
      </c>
      <c r="C4809" s="1" t="s">
        <v>503</v>
      </c>
      <c r="D4809" s="1">
        <v>5.0448915E7</v>
      </c>
      <c r="G4809" s="1">
        <v>0.0</v>
      </c>
      <c r="H4809" s="1">
        <v>0.0</v>
      </c>
      <c r="I4809" s="1">
        <v>0.0</v>
      </c>
      <c r="BW4809" s="1">
        <v>0.0</v>
      </c>
      <c r="BX4809" s="1">
        <v>0.0</v>
      </c>
      <c r="BY4809" s="1">
        <v>0.0</v>
      </c>
      <c r="BZ4809" s="1">
        <v>0.0</v>
      </c>
      <c r="CA4809" s="1">
        <v>0.0</v>
      </c>
      <c r="CJ4809" s="1">
        <v>-34.334</v>
      </c>
      <c r="CK4809" s="1">
        <v>-11.301</v>
      </c>
      <c r="CL4809" s="1">
        <v>428.43</v>
      </c>
      <c r="CM4809" s="1">
        <v>21.614</v>
      </c>
    </row>
    <row r="4810">
      <c r="A4810" s="1" t="s">
        <v>504</v>
      </c>
      <c r="B4810" s="1">
        <v>2000.0</v>
      </c>
      <c r="C4810" s="1" t="s">
        <v>505</v>
      </c>
      <c r="D4810" s="1">
        <v>476606.0</v>
      </c>
      <c r="J4810" s="1">
        <v>0.0</v>
      </c>
      <c r="K4810" s="1">
        <v>0.0</v>
      </c>
      <c r="L4810" s="1">
        <v>0.0</v>
      </c>
      <c r="N4810" s="1">
        <v>187.5</v>
      </c>
      <c r="S4810" s="1">
        <v>0.0</v>
      </c>
      <c r="T4810" s="1">
        <v>0.0</v>
      </c>
      <c r="V4810" s="1">
        <v>0.0</v>
      </c>
      <c r="W4810" s="1">
        <v>0.0</v>
      </c>
      <c r="X4810" s="1">
        <v>0.0</v>
      </c>
      <c r="Y4810" s="1">
        <v>0.0</v>
      </c>
      <c r="AA4810" s="1">
        <v>0.96</v>
      </c>
      <c r="AB4810" s="1">
        <v>2014.242</v>
      </c>
      <c r="AC4810" s="1">
        <v>0.96</v>
      </c>
      <c r="AE4810" s="1">
        <v>-6.941</v>
      </c>
      <c r="AF4810" s="1">
        <v>-0.518</v>
      </c>
      <c r="AG4810" s="1">
        <v>14582.993</v>
      </c>
      <c r="AK4810" s="1">
        <v>524.542</v>
      </c>
      <c r="AL4810" s="1">
        <v>0.25</v>
      </c>
      <c r="AO4810" s="1">
        <v>26.042</v>
      </c>
      <c r="AT4810" s="1">
        <v>0.0</v>
      </c>
      <c r="AU4810" s="1">
        <v>0.0</v>
      </c>
      <c r="AX4810" s="1">
        <v>0.0</v>
      </c>
      <c r="AY4810" s="1">
        <v>0.0</v>
      </c>
      <c r="AZ4810" s="1">
        <v>0.0</v>
      </c>
      <c r="BA4810" s="1">
        <v>0.0</v>
      </c>
      <c r="BC4810" s="1">
        <v>0.18</v>
      </c>
      <c r="BG4810" s="1">
        <v>1489.7</v>
      </c>
      <c r="BH4810" s="1">
        <v>0.71</v>
      </c>
      <c r="BJ4810" s="1">
        <v>73.958</v>
      </c>
      <c r="BO4810" s="1">
        <v>1489.7</v>
      </c>
      <c r="BP4810" s="1">
        <v>0.71</v>
      </c>
      <c r="BR4810" s="1">
        <v>73.958</v>
      </c>
      <c r="BT4810" s="1">
        <v>0.0</v>
      </c>
      <c r="BU4810" s="1">
        <v>0.0</v>
      </c>
      <c r="BY4810" s="1">
        <v>0.0</v>
      </c>
      <c r="BZ4810" s="1">
        <v>0.0</v>
      </c>
      <c r="CB4810" s="1">
        <v>0.0</v>
      </c>
      <c r="CG4810" s="1">
        <v>524.542</v>
      </c>
      <c r="CH4810" s="1">
        <v>0.25</v>
      </c>
      <c r="CJ4810" s="1">
        <v>0.274</v>
      </c>
      <c r="CK4810" s="1">
        <v>0.019</v>
      </c>
      <c r="CL4810" s="1">
        <v>14238.534</v>
      </c>
      <c r="CM4810" s="1">
        <v>6.786</v>
      </c>
      <c r="CN4810" s="1">
        <v>26.042</v>
      </c>
      <c r="CQ4810" s="1">
        <v>0.0</v>
      </c>
      <c r="CR4810" s="1">
        <v>0.0</v>
      </c>
      <c r="CU4810" s="1">
        <v>0.0</v>
      </c>
      <c r="CV4810" s="1">
        <v>0.0</v>
      </c>
      <c r="CX4810" s="1">
        <v>0.0</v>
      </c>
      <c r="CY4810" s="1">
        <v>0.0</v>
      </c>
      <c r="DA4810" s="1">
        <v>2014.242</v>
      </c>
      <c r="DB4810" s="1">
        <v>6.95</v>
      </c>
      <c r="DF4810" s="1">
        <v>1489.7</v>
      </c>
      <c r="DG4810" s="1">
        <v>0.71</v>
      </c>
      <c r="DI4810" s="1">
        <v>73.958</v>
      </c>
      <c r="DN4810" s="1">
        <v>0.0</v>
      </c>
      <c r="DO4810" s="1">
        <v>0.0</v>
      </c>
      <c r="DQ4810" s="1">
        <v>0.0</v>
      </c>
      <c r="DV4810" s="1">
        <v>0.0</v>
      </c>
      <c r="DW4810" s="1">
        <v>0.0</v>
      </c>
      <c r="DY4810" s="1">
        <v>0.0</v>
      </c>
    </row>
    <row r="4811">
      <c r="A4811" s="1" t="s">
        <v>504</v>
      </c>
      <c r="B4811" s="1">
        <v>2001.0</v>
      </c>
      <c r="C4811" s="1" t="s">
        <v>505</v>
      </c>
      <c r="D4811" s="1">
        <v>486520.0</v>
      </c>
      <c r="J4811" s="1">
        <v>0.0</v>
      </c>
      <c r="K4811" s="1">
        <v>0.0</v>
      </c>
      <c r="L4811" s="1">
        <v>0.0</v>
      </c>
      <c r="N4811" s="1">
        <v>221.154</v>
      </c>
      <c r="S4811" s="1">
        <v>0.0</v>
      </c>
      <c r="T4811" s="1">
        <v>0.0</v>
      </c>
      <c r="V4811" s="1">
        <v>0.0</v>
      </c>
      <c r="W4811" s="1">
        <v>0.0</v>
      </c>
      <c r="X4811" s="1">
        <v>0.0</v>
      </c>
      <c r="Y4811" s="1">
        <v>0.0</v>
      </c>
      <c r="AA4811" s="1">
        <v>1.04</v>
      </c>
      <c r="AB4811" s="1">
        <v>2137.63</v>
      </c>
      <c r="AC4811" s="1">
        <v>1.04</v>
      </c>
      <c r="AE4811" s="1">
        <v>-2.366</v>
      </c>
      <c r="AF4811" s="1">
        <v>-0.164</v>
      </c>
      <c r="AG4811" s="1">
        <v>13947.795</v>
      </c>
      <c r="AK4811" s="1">
        <v>637.178</v>
      </c>
      <c r="AL4811" s="1">
        <v>0.31</v>
      </c>
      <c r="AO4811" s="1">
        <v>29.808</v>
      </c>
      <c r="AT4811" s="1">
        <v>20.554</v>
      </c>
      <c r="AU4811" s="1">
        <v>0.01</v>
      </c>
      <c r="AX4811" s="1">
        <v>0.0</v>
      </c>
      <c r="AY4811" s="1">
        <v>0.0</v>
      </c>
      <c r="AZ4811" s="1">
        <v>0.0</v>
      </c>
      <c r="BA4811" s="1">
        <v>0.962</v>
      </c>
      <c r="BC4811" s="1">
        <v>0.23</v>
      </c>
      <c r="BG4811" s="1">
        <v>1500.452</v>
      </c>
      <c r="BH4811" s="1">
        <v>0.73</v>
      </c>
      <c r="BJ4811" s="1">
        <v>70.192</v>
      </c>
      <c r="BO4811" s="1">
        <v>1500.452</v>
      </c>
      <c r="BP4811" s="1">
        <v>0.73</v>
      </c>
      <c r="BR4811" s="1">
        <v>70.192</v>
      </c>
      <c r="BT4811" s="1">
        <v>0.0</v>
      </c>
      <c r="BU4811" s="1">
        <v>0.0</v>
      </c>
      <c r="BY4811" s="1">
        <v>0.0</v>
      </c>
      <c r="BZ4811" s="1">
        <v>0.0</v>
      </c>
      <c r="CB4811" s="1">
        <v>0.0</v>
      </c>
      <c r="CG4811" s="1">
        <v>616.624</v>
      </c>
      <c r="CH4811" s="1">
        <v>0.3</v>
      </c>
      <c r="CJ4811" s="1">
        <v>-0.273</v>
      </c>
      <c r="CK4811" s="1">
        <v>-0.019</v>
      </c>
      <c r="CL4811" s="1">
        <v>13910.28</v>
      </c>
      <c r="CM4811" s="1">
        <v>6.768</v>
      </c>
      <c r="CN4811" s="1">
        <v>28.846</v>
      </c>
      <c r="CQ4811" s="1">
        <v>0.0</v>
      </c>
      <c r="CR4811" s="1">
        <v>0.0</v>
      </c>
      <c r="CU4811" s="1">
        <v>0.0</v>
      </c>
      <c r="CV4811" s="1">
        <v>0.0</v>
      </c>
      <c r="CX4811" s="1">
        <v>0.0</v>
      </c>
      <c r="CY4811" s="1">
        <v>0.0</v>
      </c>
      <c r="DA4811" s="1">
        <v>2137.63</v>
      </c>
      <c r="DB4811" s="1">
        <v>6.786</v>
      </c>
      <c r="DF4811" s="1">
        <v>1500.452</v>
      </c>
      <c r="DG4811" s="1">
        <v>0.73</v>
      </c>
      <c r="DI4811" s="1">
        <v>70.192</v>
      </c>
      <c r="DN4811" s="1">
        <v>0.0</v>
      </c>
      <c r="DO4811" s="1">
        <v>0.0</v>
      </c>
      <c r="DQ4811" s="1">
        <v>0.0</v>
      </c>
      <c r="DV4811" s="1">
        <v>0.0</v>
      </c>
      <c r="DW4811" s="1">
        <v>0.0</v>
      </c>
      <c r="DY4811" s="1">
        <v>0.0</v>
      </c>
    </row>
    <row r="4812">
      <c r="A4812" s="1" t="s">
        <v>504</v>
      </c>
      <c r="B4812" s="1">
        <v>2002.0</v>
      </c>
      <c r="C4812" s="1" t="s">
        <v>505</v>
      </c>
      <c r="D4812" s="1">
        <v>496512.0</v>
      </c>
      <c r="J4812" s="1">
        <v>0.0</v>
      </c>
      <c r="K4812" s="1">
        <v>0.0</v>
      </c>
      <c r="L4812" s="1">
        <v>0.0</v>
      </c>
      <c r="N4812" s="1">
        <v>284.553</v>
      </c>
      <c r="S4812" s="1">
        <v>0.0</v>
      </c>
      <c r="T4812" s="1">
        <v>0.0</v>
      </c>
      <c r="V4812" s="1">
        <v>0.0</v>
      </c>
      <c r="W4812" s="1">
        <v>0.0</v>
      </c>
      <c r="X4812" s="1">
        <v>0.0</v>
      </c>
      <c r="Y4812" s="1">
        <v>0.0</v>
      </c>
      <c r="AA4812" s="1">
        <v>1.23</v>
      </c>
      <c r="AB4812" s="1">
        <v>2477.281</v>
      </c>
      <c r="AC4812" s="1">
        <v>1.23</v>
      </c>
      <c r="AE4812" s="1">
        <v>13.327</v>
      </c>
      <c r="AF4812" s="1">
        <v>0.904</v>
      </c>
      <c r="AG4812" s="1">
        <v>15488.563</v>
      </c>
      <c r="AK4812" s="1">
        <v>986.885</v>
      </c>
      <c r="AL4812" s="1">
        <v>0.49</v>
      </c>
      <c r="AO4812" s="1">
        <v>39.837</v>
      </c>
      <c r="AT4812" s="1">
        <v>20.14</v>
      </c>
      <c r="AU4812" s="1">
        <v>0.01</v>
      </c>
      <c r="AX4812" s="1">
        <v>0.0</v>
      </c>
      <c r="AY4812" s="1">
        <v>0.0</v>
      </c>
      <c r="AZ4812" s="1">
        <v>0.0</v>
      </c>
      <c r="BA4812" s="1">
        <v>0.813</v>
      </c>
      <c r="BC4812" s="1">
        <v>0.35</v>
      </c>
      <c r="BG4812" s="1">
        <v>1490.397</v>
      </c>
      <c r="BH4812" s="1">
        <v>0.74</v>
      </c>
      <c r="BJ4812" s="1">
        <v>60.163</v>
      </c>
      <c r="BO4812" s="1">
        <v>1490.397</v>
      </c>
      <c r="BP4812" s="1">
        <v>0.74</v>
      </c>
      <c r="BR4812" s="1">
        <v>60.163</v>
      </c>
      <c r="BT4812" s="1">
        <v>0.0</v>
      </c>
      <c r="BU4812" s="1">
        <v>0.0</v>
      </c>
      <c r="BY4812" s="1">
        <v>0.0</v>
      </c>
      <c r="BZ4812" s="1">
        <v>0.0</v>
      </c>
      <c r="CB4812" s="1">
        <v>0.0</v>
      </c>
      <c r="CG4812" s="1">
        <v>966.744</v>
      </c>
      <c r="CH4812" s="1">
        <v>0.48</v>
      </c>
      <c r="CJ4812" s="1">
        <v>0.0</v>
      </c>
      <c r="CK4812" s="1">
        <v>0.0</v>
      </c>
      <c r="CL4812" s="1">
        <v>13630.345</v>
      </c>
      <c r="CM4812" s="1">
        <v>6.768</v>
      </c>
      <c r="CN4812" s="1">
        <v>39.024</v>
      </c>
      <c r="CQ4812" s="1">
        <v>0.0</v>
      </c>
      <c r="CR4812" s="1">
        <v>0.0</v>
      </c>
      <c r="CU4812" s="1">
        <v>0.0</v>
      </c>
      <c r="CV4812" s="1">
        <v>0.0</v>
      </c>
      <c r="CX4812" s="1">
        <v>0.0</v>
      </c>
      <c r="CY4812" s="1">
        <v>0.0</v>
      </c>
      <c r="DA4812" s="1">
        <v>2477.281</v>
      </c>
      <c r="DB4812" s="1">
        <v>7.69</v>
      </c>
      <c r="DF4812" s="1">
        <v>1490.397</v>
      </c>
      <c r="DG4812" s="1">
        <v>0.74</v>
      </c>
      <c r="DI4812" s="1">
        <v>60.163</v>
      </c>
      <c r="DN4812" s="1">
        <v>0.0</v>
      </c>
      <c r="DO4812" s="1">
        <v>0.0</v>
      </c>
      <c r="DQ4812" s="1">
        <v>0.0</v>
      </c>
      <c r="DV4812" s="1">
        <v>0.0</v>
      </c>
      <c r="DW4812" s="1">
        <v>0.0</v>
      </c>
      <c r="DY4812" s="1">
        <v>0.0</v>
      </c>
    </row>
    <row r="4813">
      <c r="A4813" s="1" t="s">
        <v>504</v>
      </c>
      <c r="B4813" s="1">
        <v>2003.0</v>
      </c>
      <c r="C4813" s="1" t="s">
        <v>505</v>
      </c>
      <c r="D4813" s="1">
        <v>506369.0</v>
      </c>
      <c r="J4813" s="1">
        <v>0.0</v>
      </c>
      <c r="K4813" s="1">
        <v>0.0</v>
      </c>
      <c r="L4813" s="1">
        <v>0.0</v>
      </c>
      <c r="N4813" s="1">
        <v>300.0</v>
      </c>
      <c r="S4813" s="1">
        <v>0.0</v>
      </c>
      <c r="T4813" s="1">
        <v>0.0</v>
      </c>
      <c r="V4813" s="1">
        <v>0.0</v>
      </c>
      <c r="W4813" s="1">
        <v>0.0</v>
      </c>
      <c r="X4813" s="1">
        <v>0.0</v>
      </c>
      <c r="Y4813" s="1">
        <v>0.0</v>
      </c>
      <c r="AA4813" s="1">
        <v>1.3</v>
      </c>
      <c r="AB4813" s="1">
        <v>2567.298</v>
      </c>
      <c r="AC4813" s="1">
        <v>1.3</v>
      </c>
      <c r="AE4813" s="1">
        <v>-13.732</v>
      </c>
      <c r="AF4813" s="1">
        <v>-1.056</v>
      </c>
      <c r="AG4813" s="1">
        <v>13101.608</v>
      </c>
      <c r="AK4813" s="1">
        <v>1086.164</v>
      </c>
      <c r="AL4813" s="1">
        <v>0.55</v>
      </c>
      <c r="AO4813" s="1">
        <v>42.308</v>
      </c>
      <c r="AT4813" s="1">
        <v>19.748</v>
      </c>
      <c r="AU4813" s="1">
        <v>0.01</v>
      </c>
      <c r="AX4813" s="1">
        <v>0.0</v>
      </c>
      <c r="AY4813" s="1">
        <v>0.0</v>
      </c>
      <c r="AZ4813" s="1">
        <v>0.0</v>
      </c>
      <c r="BA4813" s="1">
        <v>0.769</v>
      </c>
      <c r="BC4813" s="1">
        <v>0.39</v>
      </c>
      <c r="BG4813" s="1">
        <v>1481.133</v>
      </c>
      <c r="BH4813" s="1">
        <v>0.75</v>
      </c>
      <c r="BJ4813" s="1">
        <v>57.692</v>
      </c>
      <c r="BO4813" s="1">
        <v>1481.133</v>
      </c>
      <c r="BP4813" s="1">
        <v>0.75</v>
      </c>
      <c r="BR4813" s="1">
        <v>57.692</v>
      </c>
      <c r="BT4813" s="1">
        <v>0.0</v>
      </c>
      <c r="BU4813" s="1">
        <v>0.0</v>
      </c>
      <c r="BY4813" s="1">
        <v>0.0</v>
      </c>
      <c r="BZ4813" s="1">
        <v>0.0</v>
      </c>
      <c r="CB4813" s="1">
        <v>0.0</v>
      </c>
      <c r="CG4813" s="1">
        <v>1066.416</v>
      </c>
      <c r="CH4813" s="1">
        <v>0.54</v>
      </c>
      <c r="CJ4813" s="1">
        <v>0.0</v>
      </c>
      <c r="CK4813" s="1">
        <v>0.0</v>
      </c>
      <c r="CL4813" s="1">
        <v>13365.016</v>
      </c>
      <c r="CM4813" s="1">
        <v>6.768</v>
      </c>
      <c r="CN4813" s="1">
        <v>41.538</v>
      </c>
      <c r="CQ4813" s="1">
        <v>0.0</v>
      </c>
      <c r="CR4813" s="1">
        <v>0.0</v>
      </c>
      <c r="CU4813" s="1">
        <v>0.0</v>
      </c>
      <c r="CV4813" s="1">
        <v>0.0</v>
      </c>
      <c r="CX4813" s="1">
        <v>0.0</v>
      </c>
      <c r="CY4813" s="1">
        <v>0.0</v>
      </c>
      <c r="DA4813" s="1">
        <v>2567.298</v>
      </c>
      <c r="DB4813" s="1">
        <v>6.634</v>
      </c>
      <c r="DF4813" s="1">
        <v>1481.133</v>
      </c>
      <c r="DG4813" s="1">
        <v>0.75</v>
      </c>
      <c r="DI4813" s="1">
        <v>57.692</v>
      </c>
      <c r="DN4813" s="1">
        <v>0.0</v>
      </c>
      <c r="DO4813" s="1">
        <v>0.0</v>
      </c>
      <c r="DQ4813" s="1">
        <v>0.0</v>
      </c>
      <c r="DV4813" s="1">
        <v>0.0</v>
      </c>
      <c r="DW4813" s="1">
        <v>0.0</v>
      </c>
      <c r="DY4813" s="1">
        <v>0.0</v>
      </c>
    </row>
    <row r="4814">
      <c r="A4814" s="1" t="s">
        <v>504</v>
      </c>
      <c r="B4814" s="1">
        <v>2004.0</v>
      </c>
      <c r="C4814" s="1" t="s">
        <v>505</v>
      </c>
      <c r="D4814" s="1">
        <v>513886.0</v>
      </c>
      <c r="J4814" s="1">
        <v>0.0</v>
      </c>
      <c r="K4814" s="1">
        <v>0.0</v>
      </c>
      <c r="L4814" s="1">
        <v>0.0</v>
      </c>
      <c r="N4814" s="1">
        <v>321.678</v>
      </c>
      <c r="S4814" s="1">
        <v>0.0</v>
      </c>
      <c r="T4814" s="1">
        <v>0.0</v>
      </c>
      <c r="V4814" s="1">
        <v>0.0</v>
      </c>
      <c r="W4814" s="1">
        <v>0.0</v>
      </c>
      <c r="X4814" s="1">
        <v>0.0</v>
      </c>
      <c r="Y4814" s="1">
        <v>0.0</v>
      </c>
      <c r="AA4814" s="1">
        <v>1.43</v>
      </c>
      <c r="AB4814" s="1">
        <v>2782.718</v>
      </c>
      <c r="AC4814" s="1">
        <v>1.43</v>
      </c>
      <c r="AE4814" s="1">
        <v>16.325</v>
      </c>
      <c r="AF4814" s="1">
        <v>1.083</v>
      </c>
      <c r="AG4814" s="1">
        <v>15017.457</v>
      </c>
      <c r="AK4814" s="1">
        <v>1303.791</v>
      </c>
      <c r="AL4814" s="1">
        <v>0.67</v>
      </c>
      <c r="AO4814" s="1">
        <v>46.853</v>
      </c>
      <c r="AT4814" s="1">
        <v>19.46</v>
      </c>
      <c r="AU4814" s="1">
        <v>0.01</v>
      </c>
      <c r="AX4814" s="1">
        <v>0.0</v>
      </c>
      <c r="AY4814" s="1">
        <v>0.0</v>
      </c>
      <c r="AZ4814" s="1">
        <v>0.0</v>
      </c>
      <c r="BA4814" s="1">
        <v>0.699</v>
      </c>
      <c r="BC4814" s="1">
        <v>0.46</v>
      </c>
      <c r="BG4814" s="1">
        <v>1478.927</v>
      </c>
      <c r="BH4814" s="1">
        <v>0.76</v>
      </c>
      <c r="BJ4814" s="1">
        <v>53.147</v>
      </c>
      <c r="BO4814" s="1">
        <v>1478.927</v>
      </c>
      <c r="BP4814" s="1">
        <v>0.76</v>
      </c>
      <c r="BR4814" s="1">
        <v>53.147</v>
      </c>
      <c r="BT4814" s="1">
        <v>0.0</v>
      </c>
      <c r="BU4814" s="1">
        <v>0.0</v>
      </c>
      <c r="BY4814" s="1">
        <v>0.0</v>
      </c>
      <c r="BZ4814" s="1">
        <v>0.0</v>
      </c>
      <c r="CB4814" s="1">
        <v>0.0</v>
      </c>
      <c r="CG4814" s="1">
        <v>1284.332</v>
      </c>
      <c r="CH4814" s="1">
        <v>0.66</v>
      </c>
      <c r="CJ4814" s="1">
        <v>0.274</v>
      </c>
      <c r="CK4814" s="1">
        <v>0.019</v>
      </c>
      <c r="CL4814" s="1">
        <v>13205.596</v>
      </c>
      <c r="CM4814" s="1">
        <v>6.786</v>
      </c>
      <c r="CN4814" s="1">
        <v>46.154</v>
      </c>
      <c r="CQ4814" s="1">
        <v>0.0</v>
      </c>
      <c r="CR4814" s="1">
        <v>0.0</v>
      </c>
      <c r="CU4814" s="1">
        <v>0.0</v>
      </c>
      <c r="CV4814" s="1">
        <v>0.0</v>
      </c>
      <c r="CX4814" s="1">
        <v>0.0</v>
      </c>
      <c r="CY4814" s="1">
        <v>0.0</v>
      </c>
      <c r="DA4814" s="1">
        <v>2782.718</v>
      </c>
      <c r="DB4814" s="1">
        <v>7.717</v>
      </c>
      <c r="DF4814" s="1">
        <v>1478.927</v>
      </c>
      <c r="DG4814" s="1">
        <v>0.76</v>
      </c>
      <c r="DI4814" s="1">
        <v>53.147</v>
      </c>
      <c r="DN4814" s="1">
        <v>0.0</v>
      </c>
      <c r="DO4814" s="1">
        <v>0.0</v>
      </c>
      <c r="DQ4814" s="1">
        <v>0.0</v>
      </c>
      <c r="DV4814" s="1">
        <v>0.0</v>
      </c>
      <c r="DW4814" s="1">
        <v>0.0</v>
      </c>
      <c r="DY4814" s="1">
        <v>0.0</v>
      </c>
    </row>
    <row r="4815">
      <c r="A4815" s="1" t="s">
        <v>504</v>
      </c>
      <c r="B4815" s="1">
        <v>2005.0</v>
      </c>
      <c r="C4815" s="1" t="s">
        <v>505</v>
      </c>
      <c r="D4815" s="1">
        <v>519275.0</v>
      </c>
      <c r="J4815" s="1">
        <v>0.0</v>
      </c>
      <c r="K4815" s="1">
        <v>0.0</v>
      </c>
      <c r="L4815" s="1">
        <v>0.0</v>
      </c>
      <c r="N4815" s="1">
        <v>355.03</v>
      </c>
      <c r="S4815" s="1">
        <v>0.0</v>
      </c>
      <c r="T4815" s="1">
        <v>0.0</v>
      </c>
      <c r="V4815" s="1">
        <v>0.0</v>
      </c>
      <c r="W4815" s="1">
        <v>0.0</v>
      </c>
      <c r="X4815" s="1">
        <v>0.0</v>
      </c>
      <c r="Y4815" s="1">
        <v>0.0</v>
      </c>
      <c r="AA4815" s="1">
        <v>1.69</v>
      </c>
      <c r="AB4815" s="1">
        <v>3254.538</v>
      </c>
      <c r="AC4815" s="1">
        <v>1.69</v>
      </c>
      <c r="AE4815" s="1">
        <v>0.725</v>
      </c>
      <c r="AF4815" s="1">
        <v>0.056</v>
      </c>
      <c r="AG4815" s="1">
        <v>14969.416</v>
      </c>
      <c r="AK4815" s="1">
        <v>1675.413</v>
      </c>
      <c r="AL4815" s="1">
        <v>0.87</v>
      </c>
      <c r="AO4815" s="1">
        <v>51.479</v>
      </c>
      <c r="AT4815" s="1">
        <v>19.258</v>
      </c>
      <c r="AU4815" s="1">
        <v>0.01</v>
      </c>
      <c r="AX4815" s="1">
        <v>0.0</v>
      </c>
      <c r="AY4815" s="1">
        <v>0.0</v>
      </c>
      <c r="AZ4815" s="1">
        <v>0.0</v>
      </c>
      <c r="BA4815" s="1">
        <v>0.592</v>
      </c>
      <c r="BC4815" s="1">
        <v>0.6</v>
      </c>
      <c r="BG4815" s="1">
        <v>1579.125</v>
      </c>
      <c r="BH4815" s="1">
        <v>0.82</v>
      </c>
      <c r="BJ4815" s="1">
        <v>48.521</v>
      </c>
      <c r="BO4815" s="1">
        <v>1579.125</v>
      </c>
      <c r="BP4815" s="1">
        <v>0.82</v>
      </c>
      <c r="BR4815" s="1">
        <v>48.521</v>
      </c>
      <c r="BT4815" s="1">
        <v>0.0</v>
      </c>
      <c r="BU4815" s="1">
        <v>0.0</v>
      </c>
      <c r="BY4815" s="1">
        <v>0.0</v>
      </c>
      <c r="BZ4815" s="1">
        <v>0.0</v>
      </c>
      <c r="CB4815" s="1">
        <v>0.0</v>
      </c>
      <c r="CG4815" s="1">
        <v>1656.155</v>
      </c>
      <c r="CH4815" s="1">
        <v>0.86</v>
      </c>
      <c r="CJ4815" s="1">
        <v>-0.273</v>
      </c>
      <c r="CK4815" s="1">
        <v>-0.019</v>
      </c>
      <c r="CL4815" s="1">
        <v>13032.843</v>
      </c>
      <c r="CM4815" s="1">
        <v>6.768</v>
      </c>
      <c r="CN4815" s="1">
        <v>50.888</v>
      </c>
      <c r="CQ4815" s="1">
        <v>0.0</v>
      </c>
      <c r="CR4815" s="1">
        <v>0.0</v>
      </c>
      <c r="CU4815" s="1">
        <v>0.0</v>
      </c>
      <c r="CV4815" s="1">
        <v>0.0</v>
      </c>
      <c r="CX4815" s="1">
        <v>0.0</v>
      </c>
      <c r="CY4815" s="1">
        <v>0.0</v>
      </c>
      <c r="DA4815" s="1">
        <v>3254.538</v>
      </c>
      <c r="DB4815" s="1">
        <v>7.773</v>
      </c>
      <c r="DF4815" s="1">
        <v>1579.125</v>
      </c>
      <c r="DG4815" s="1">
        <v>0.82</v>
      </c>
      <c r="DI4815" s="1">
        <v>48.521</v>
      </c>
      <c r="DN4815" s="1">
        <v>0.0</v>
      </c>
      <c r="DO4815" s="1">
        <v>0.0</v>
      </c>
      <c r="DQ4815" s="1">
        <v>0.0</v>
      </c>
      <c r="DV4815" s="1">
        <v>0.0</v>
      </c>
      <c r="DW4815" s="1">
        <v>0.0</v>
      </c>
      <c r="DY4815" s="1">
        <v>0.0</v>
      </c>
    </row>
    <row r="4816">
      <c r="A4816" s="1" t="s">
        <v>504</v>
      </c>
      <c r="B4816" s="1">
        <v>2006.0</v>
      </c>
      <c r="C4816" s="1" t="s">
        <v>505</v>
      </c>
      <c r="D4816" s="1">
        <v>524954.0</v>
      </c>
      <c r="J4816" s="1">
        <v>0.0</v>
      </c>
      <c r="K4816" s="1">
        <v>0.0</v>
      </c>
      <c r="L4816" s="1">
        <v>0.0</v>
      </c>
      <c r="N4816" s="1">
        <v>312.102</v>
      </c>
      <c r="S4816" s="1">
        <v>0.0</v>
      </c>
      <c r="T4816" s="1">
        <v>0.0</v>
      </c>
      <c r="V4816" s="1">
        <v>0.0</v>
      </c>
      <c r="W4816" s="1">
        <v>0.0</v>
      </c>
      <c r="X4816" s="1">
        <v>0.0</v>
      </c>
      <c r="Y4816" s="1">
        <v>0.0</v>
      </c>
      <c r="AA4816" s="1">
        <v>1.57</v>
      </c>
      <c r="AB4816" s="1">
        <v>2990.738</v>
      </c>
      <c r="AC4816" s="1">
        <v>1.57</v>
      </c>
      <c r="AE4816" s="1">
        <v>10.062</v>
      </c>
      <c r="AF4816" s="1">
        <v>0.782</v>
      </c>
      <c r="AG4816" s="1">
        <v>16297.434</v>
      </c>
      <c r="AK4816" s="1">
        <v>1352.499</v>
      </c>
      <c r="AL4816" s="1">
        <v>0.71</v>
      </c>
      <c r="AO4816" s="1">
        <v>45.223</v>
      </c>
      <c r="AT4816" s="1">
        <v>19.049</v>
      </c>
      <c r="AU4816" s="1">
        <v>0.01</v>
      </c>
      <c r="AX4816" s="1">
        <v>0.0</v>
      </c>
      <c r="AY4816" s="1">
        <v>0.0</v>
      </c>
      <c r="AZ4816" s="1">
        <v>0.0</v>
      </c>
      <c r="BA4816" s="1">
        <v>0.637</v>
      </c>
      <c r="BC4816" s="1">
        <v>0.49</v>
      </c>
      <c r="BG4816" s="1">
        <v>1638.239</v>
      </c>
      <c r="BH4816" s="1">
        <v>0.86</v>
      </c>
      <c r="BJ4816" s="1">
        <v>54.777</v>
      </c>
      <c r="BO4816" s="1">
        <v>1638.239</v>
      </c>
      <c r="BP4816" s="1">
        <v>0.86</v>
      </c>
      <c r="BR4816" s="1">
        <v>54.777</v>
      </c>
      <c r="BT4816" s="1">
        <v>0.0</v>
      </c>
      <c r="BU4816" s="1">
        <v>0.0</v>
      </c>
      <c r="BY4816" s="1">
        <v>0.0</v>
      </c>
      <c r="BZ4816" s="1">
        <v>0.0</v>
      </c>
      <c r="CB4816" s="1">
        <v>0.0</v>
      </c>
      <c r="CG4816" s="1">
        <v>1333.45</v>
      </c>
      <c r="CH4816" s="1">
        <v>0.7</v>
      </c>
      <c r="CJ4816" s="1">
        <v>15.992</v>
      </c>
      <c r="CK4816" s="1">
        <v>1.082</v>
      </c>
      <c r="CL4816" s="1">
        <v>14953.543</v>
      </c>
      <c r="CM4816" s="1">
        <v>7.85</v>
      </c>
      <c r="CN4816" s="1">
        <v>44.586</v>
      </c>
      <c r="CQ4816" s="1">
        <v>0.0</v>
      </c>
      <c r="CR4816" s="1">
        <v>0.0</v>
      </c>
      <c r="CU4816" s="1">
        <v>0.0</v>
      </c>
      <c r="CV4816" s="1">
        <v>0.0</v>
      </c>
      <c r="CX4816" s="1">
        <v>0.0</v>
      </c>
      <c r="CY4816" s="1">
        <v>0.0</v>
      </c>
      <c r="DA4816" s="1">
        <v>2990.738</v>
      </c>
      <c r="DB4816" s="1">
        <v>8.555</v>
      </c>
      <c r="DF4816" s="1">
        <v>1638.239</v>
      </c>
      <c r="DG4816" s="1">
        <v>0.86</v>
      </c>
      <c r="DI4816" s="1">
        <v>54.777</v>
      </c>
      <c r="DN4816" s="1">
        <v>0.0</v>
      </c>
      <c r="DO4816" s="1">
        <v>0.0</v>
      </c>
      <c r="DQ4816" s="1">
        <v>0.0</v>
      </c>
      <c r="DV4816" s="1">
        <v>0.0</v>
      </c>
      <c r="DW4816" s="1">
        <v>0.0</v>
      </c>
      <c r="DY4816" s="1">
        <v>0.0</v>
      </c>
    </row>
    <row r="4817">
      <c r="A4817" s="1" t="s">
        <v>504</v>
      </c>
      <c r="B4817" s="1">
        <v>2007.0</v>
      </c>
      <c r="C4817" s="1" t="s">
        <v>505</v>
      </c>
      <c r="D4817" s="1">
        <v>530974.0</v>
      </c>
      <c r="J4817" s="1">
        <v>0.0</v>
      </c>
      <c r="K4817" s="1">
        <v>0.0</v>
      </c>
      <c r="L4817" s="1">
        <v>0.0</v>
      </c>
      <c r="N4817" s="1">
        <v>293.333</v>
      </c>
      <c r="S4817" s="1">
        <v>0.0</v>
      </c>
      <c r="T4817" s="1">
        <v>0.0</v>
      </c>
      <c r="V4817" s="1">
        <v>0.0</v>
      </c>
      <c r="W4817" s="1">
        <v>0.0</v>
      </c>
      <c r="X4817" s="1">
        <v>0.0</v>
      </c>
      <c r="Y4817" s="1">
        <v>0.0</v>
      </c>
      <c r="AA4817" s="1">
        <v>1.5</v>
      </c>
      <c r="AB4817" s="1">
        <v>2824.997</v>
      </c>
      <c r="AC4817" s="1">
        <v>1.5</v>
      </c>
      <c r="AE4817" s="1">
        <v>-7.663</v>
      </c>
      <c r="AF4817" s="1">
        <v>-0.656</v>
      </c>
      <c r="AG4817" s="1">
        <v>14877.964</v>
      </c>
      <c r="AK4817" s="1">
        <v>1205.332</v>
      </c>
      <c r="AL4817" s="1">
        <v>0.64</v>
      </c>
      <c r="AO4817" s="1">
        <v>42.667</v>
      </c>
      <c r="AT4817" s="1">
        <v>37.667</v>
      </c>
      <c r="AU4817" s="1">
        <v>0.02</v>
      </c>
      <c r="AX4817" s="1">
        <v>0.0</v>
      </c>
      <c r="AY4817" s="1">
        <v>0.0</v>
      </c>
      <c r="AZ4817" s="1">
        <v>0.0</v>
      </c>
      <c r="BA4817" s="1">
        <v>1.333</v>
      </c>
      <c r="BC4817" s="1">
        <v>0.44</v>
      </c>
      <c r="BG4817" s="1">
        <v>1619.665</v>
      </c>
      <c r="BH4817" s="1">
        <v>0.86</v>
      </c>
      <c r="BJ4817" s="1">
        <v>57.333</v>
      </c>
      <c r="BO4817" s="1">
        <v>1619.665</v>
      </c>
      <c r="BP4817" s="1">
        <v>0.86</v>
      </c>
      <c r="BR4817" s="1">
        <v>57.333</v>
      </c>
      <c r="BT4817" s="1">
        <v>0.0</v>
      </c>
      <c r="BU4817" s="1">
        <v>0.0</v>
      </c>
      <c r="BY4817" s="1">
        <v>0.0</v>
      </c>
      <c r="BZ4817" s="1">
        <v>0.0</v>
      </c>
      <c r="CB4817" s="1">
        <v>0.0</v>
      </c>
      <c r="CG4817" s="1">
        <v>1167.666</v>
      </c>
      <c r="CH4817" s="1">
        <v>0.62</v>
      </c>
      <c r="CJ4817" s="1">
        <v>16.696</v>
      </c>
      <c r="CK4817" s="1">
        <v>1.311</v>
      </c>
      <c r="CL4817" s="1">
        <v>17252.279</v>
      </c>
      <c r="CM4817" s="1">
        <v>9.161</v>
      </c>
      <c r="CN4817" s="1">
        <v>41.333</v>
      </c>
      <c r="CQ4817" s="1">
        <v>0.0</v>
      </c>
      <c r="CR4817" s="1">
        <v>0.0</v>
      </c>
      <c r="CU4817" s="1">
        <v>0.0</v>
      </c>
      <c r="CV4817" s="1">
        <v>0.0</v>
      </c>
      <c r="CX4817" s="1">
        <v>0.0</v>
      </c>
      <c r="CY4817" s="1">
        <v>0.0</v>
      </c>
      <c r="DA4817" s="1">
        <v>2824.997</v>
      </c>
      <c r="DB4817" s="1">
        <v>7.9</v>
      </c>
      <c r="DF4817" s="1">
        <v>1619.665</v>
      </c>
      <c r="DG4817" s="1">
        <v>0.86</v>
      </c>
      <c r="DI4817" s="1">
        <v>57.333</v>
      </c>
      <c r="DN4817" s="1">
        <v>0.0</v>
      </c>
      <c r="DO4817" s="1">
        <v>0.0</v>
      </c>
      <c r="DQ4817" s="1">
        <v>0.0</v>
      </c>
      <c r="DV4817" s="1">
        <v>0.0</v>
      </c>
      <c r="DW4817" s="1">
        <v>0.0</v>
      </c>
      <c r="DY4817" s="1">
        <v>0.0</v>
      </c>
    </row>
    <row r="4818">
      <c r="A4818" s="1" t="s">
        <v>504</v>
      </c>
      <c r="B4818" s="1">
        <v>2008.0</v>
      </c>
      <c r="C4818" s="1" t="s">
        <v>505</v>
      </c>
      <c r="D4818" s="1">
        <v>537211.0</v>
      </c>
      <c r="J4818" s="1">
        <v>0.0</v>
      </c>
      <c r="K4818" s="1">
        <v>0.0</v>
      </c>
      <c r="L4818" s="1">
        <v>0.0</v>
      </c>
      <c r="N4818" s="1">
        <v>291.391</v>
      </c>
      <c r="S4818" s="1">
        <v>0.0</v>
      </c>
      <c r="T4818" s="1">
        <v>0.0</v>
      </c>
      <c r="V4818" s="1">
        <v>0.0</v>
      </c>
      <c r="W4818" s="1">
        <v>0.0</v>
      </c>
      <c r="X4818" s="1">
        <v>0.0</v>
      </c>
      <c r="Y4818" s="1">
        <v>0.0</v>
      </c>
      <c r="AA4818" s="1">
        <v>1.51</v>
      </c>
      <c r="AB4818" s="1">
        <v>2810.814</v>
      </c>
      <c r="AC4818" s="1">
        <v>1.51</v>
      </c>
      <c r="AE4818" s="1">
        <v>22.172</v>
      </c>
      <c r="AF4818" s="1">
        <v>1.752</v>
      </c>
      <c r="AG4818" s="1">
        <v>17965.725</v>
      </c>
      <c r="AK4818" s="1">
        <v>1209.953</v>
      </c>
      <c r="AL4818" s="1">
        <v>0.65</v>
      </c>
      <c r="AO4818" s="1">
        <v>43.046</v>
      </c>
      <c r="AT4818" s="1">
        <v>37.229</v>
      </c>
      <c r="AU4818" s="1">
        <v>0.02</v>
      </c>
      <c r="AX4818" s="1">
        <v>0.0</v>
      </c>
      <c r="AY4818" s="1">
        <v>0.0</v>
      </c>
      <c r="AZ4818" s="1">
        <v>0.0</v>
      </c>
      <c r="BA4818" s="1">
        <v>1.325</v>
      </c>
      <c r="BC4818" s="1">
        <v>0.44</v>
      </c>
      <c r="BG4818" s="1">
        <v>1600.861</v>
      </c>
      <c r="BH4818" s="1">
        <v>0.86</v>
      </c>
      <c r="BJ4818" s="1">
        <v>56.954</v>
      </c>
      <c r="BO4818" s="1">
        <v>1600.861</v>
      </c>
      <c r="BP4818" s="1">
        <v>0.86</v>
      </c>
      <c r="BR4818" s="1">
        <v>56.954</v>
      </c>
      <c r="BT4818" s="1">
        <v>0.0</v>
      </c>
      <c r="BU4818" s="1">
        <v>0.0</v>
      </c>
      <c r="BY4818" s="1">
        <v>0.0</v>
      </c>
      <c r="BZ4818" s="1">
        <v>0.0</v>
      </c>
      <c r="CB4818" s="1">
        <v>0.0</v>
      </c>
      <c r="CG4818" s="1">
        <v>1172.724</v>
      </c>
      <c r="CH4818" s="1">
        <v>0.63</v>
      </c>
      <c r="CJ4818" s="1">
        <v>17.359</v>
      </c>
      <c r="CK4818" s="1">
        <v>1.59</v>
      </c>
      <c r="CL4818" s="1">
        <v>20012.105</v>
      </c>
      <c r="CM4818" s="1">
        <v>10.751</v>
      </c>
      <c r="CN4818" s="1">
        <v>41.722</v>
      </c>
      <c r="CQ4818" s="1">
        <v>0.0</v>
      </c>
      <c r="CR4818" s="1">
        <v>0.0</v>
      </c>
      <c r="CU4818" s="1">
        <v>0.0</v>
      </c>
      <c r="CV4818" s="1">
        <v>0.0</v>
      </c>
      <c r="CX4818" s="1">
        <v>0.0</v>
      </c>
      <c r="CY4818" s="1">
        <v>0.0</v>
      </c>
      <c r="DA4818" s="1">
        <v>2810.814</v>
      </c>
      <c r="DB4818" s="1">
        <v>9.651</v>
      </c>
      <c r="DF4818" s="1">
        <v>1600.861</v>
      </c>
      <c r="DG4818" s="1">
        <v>0.86</v>
      </c>
      <c r="DI4818" s="1">
        <v>56.954</v>
      </c>
      <c r="DN4818" s="1">
        <v>0.0</v>
      </c>
      <c r="DO4818" s="1">
        <v>0.0</v>
      </c>
      <c r="DQ4818" s="1">
        <v>0.0</v>
      </c>
      <c r="DV4818" s="1">
        <v>0.0</v>
      </c>
      <c r="DW4818" s="1">
        <v>0.0</v>
      </c>
      <c r="DY4818" s="1">
        <v>0.0</v>
      </c>
    </row>
    <row r="4819">
      <c r="A4819" s="1" t="s">
        <v>504</v>
      </c>
      <c r="B4819" s="1">
        <v>2009.0</v>
      </c>
      <c r="C4819" s="1" t="s">
        <v>505</v>
      </c>
      <c r="D4819" s="1">
        <v>543526.0</v>
      </c>
      <c r="J4819" s="1">
        <v>0.0</v>
      </c>
      <c r="K4819" s="1">
        <v>0.0</v>
      </c>
      <c r="L4819" s="1">
        <v>0.0</v>
      </c>
      <c r="N4819" s="1">
        <v>300.654</v>
      </c>
      <c r="S4819" s="1">
        <v>0.0</v>
      </c>
      <c r="T4819" s="1">
        <v>0.0</v>
      </c>
      <c r="V4819" s="1">
        <v>0.0</v>
      </c>
      <c r="W4819" s="1">
        <v>0.0</v>
      </c>
      <c r="X4819" s="1">
        <v>0.0</v>
      </c>
      <c r="Y4819" s="1">
        <v>0.0</v>
      </c>
      <c r="AA4819" s="1">
        <v>1.53</v>
      </c>
      <c r="AB4819" s="1">
        <v>2814.953</v>
      </c>
      <c r="AC4819" s="1">
        <v>1.53</v>
      </c>
      <c r="AE4819" s="1">
        <v>2.237</v>
      </c>
      <c r="AF4819" s="1">
        <v>0.216</v>
      </c>
      <c r="AG4819" s="1">
        <v>18154.281</v>
      </c>
      <c r="AK4819" s="1">
        <v>1232.692</v>
      </c>
      <c r="AL4819" s="1">
        <v>0.67</v>
      </c>
      <c r="AO4819" s="1">
        <v>43.791</v>
      </c>
      <c r="AT4819" s="1">
        <v>36.797</v>
      </c>
      <c r="AU4819" s="1">
        <v>0.02</v>
      </c>
      <c r="AX4819" s="1">
        <v>0.0</v>
      </c>
      <c r="AY4819" s="1">
        <v>0.0</v>
      </c>
      <c r="AZ4819" s="1">
        <v>0.0</v>
      </c>
      <c r="BA4819" s="1">
        <v>1.307</v>
      </c>
      <c r="BC4819" s="1">
        <v>0.46</v>
      </c>
      <c r="BG4819" s="1">
        <v>1582.261</v>
      </c>
      <c r="BH4819" s="1">
        <v>0.86</v>
      </c>
      <c r="BJ4819" s="1">
        <v>56.209</v>
      </c>
      <c r="BO4819" s="1">
        <v>1582.261</v>
      </c>
      <c r="BP4819" s="1">
        <v>0.86</v>
      </c>
      <c r="BR4819" s="1">
        <v>56.209</v>
      </c>
      <c r="BT4819" s="1">
        <v>0.0</v>
      </c>
      <c r="BU4819" s="1">
        <v>0.0</v>
      </c>
      <c r="BY4819" s="1">
        <v>0.0</v>
      </c>
      <c r="BZ4819" s="1">
        <v>0.0</v>
      </c>
      <c r="CB4819" s="1">
        <v>0.0</v>
      </c>
      <c r="CG4819" s="1">
        <v>1195.895</v>
      </c>
      <c r="CH4819" s="1">
        <v>0.65</v>
      </c>
      <c r="CJ4819" s="1">
        <v>0.721</v>
      </c>
      <c r="CK4819" s="1">
        <v>0.077</v>
      </c>
      <c r="CL4819" s="1">
        <v>19922.15</v>
      </c>
      <c r="CM4819" s="1">
        <v>10.828</v>
      </c>
      <c r="CN4819" s="1">
        <v>42.484</v>
      </c>
      <c r="CQ4819" s="1">
        <v>0.0</v>
      </c>
      <c r="CR4819" s="1">
        <v>0.0</v>
      </c>
      <c r="CU4819" s="1">
        <v>0.0</v>
      </c>
      <c r="CV4819" s="1">
        <v>0.0</v>
      </c>
      <c r="CX4819" s="1">
        <v>0.0</v>
      </c>
      <c r="CY4819" s="1">
        <v>0.0</v>
      </c>
      <c r="DA4819" s="1">
        <v>2814.953</v>
      </c>
      <c r="DB4819" s="1">
        <v>9.867</v>
      </c>
      <c r="DF4819" s="1">
        <v>1582.261</v>
      </c>
      <c r="DG4819" s="1">
        <v>0.86</v>
      </c>
      <c r="DI4819" s="1">
        <v>56.209</v>
      </c>
      <c r="DN4819" s="1">
        <v>0.0</v>
      </c>
      <c r="DO4819" s="1">
        <v>0.0</v>
      </c>
      <c r="DQ4819" s="1">
        <v>0.0</v>
      </c>
      <c r="DV4819" s="1">
        <v>0.0</v>
      </c>
      <c r="DW4819" s="1">
        <v>0.0</v>
      </c>
      <c r="DY4819" s="1">
        <v>0.0</v>
      </c>
    </row>
    <row r="4820">
      <c r="A4820" s="1" t="s">
        <v>504</v>
      </c>
      <c r="B4820" s="1">
        <v>2010.0</v>
      </c>
      <c r="C4820" s="1" t="s">
        <v>505</v>
      </c>
      <c r="D4820" s="1">
        <v>549879.0</v>
      </c>
      <c r="J4820" s="1">
        <v>0.0</v>
      </c>
      <c r="K4820" s="1">
        <v>0.0</v>
      </c>
      <c r="L4820" s="1">
        <v>0.0</v>
      </c>
      <c r="N4820" s="1">
        <v>270.408</v>
      </c>
      <c r="S4820" s="1">
        <v>0.0</v>
      </c>
      <c r="T4820" s="1">
        <v>0.0</v>
      </c>
      <c r="V4820" s="1">
        <v>0.0</v>
      </c>
      <c r="W4820" s="1">
        <v>0.0</v>
      </c>
      <c r="X4820" s="1">
        <v>0.0</v>
      </c>
      <c r="Y4820" s="1">
        <v>0.0</v>
      </c>
      <c r="AA4820" s="1">
        <v>1.96</v>
      </c>
      <c r="AB4820" s="1">
        <v>3564.421</v>
      </c>
      <c r="AC4820" s="1">
        <v>1.96</v>
      </c>
      <c r="AE4820" s="1">
        <v>17.079</v>
      </c>
      <c r="AF4820" s="1">
        <v>1.685</v>
      </c>
      <c r="AG4820" s="1">
        <v>21009.275</v>
      </c>
      <c r="AK4820" s="1">
        <v>1382.122</v>
      </c>
      <c r="AL4820" s="1">
        <v>0.76</v>
      </c>
      <c r="AO4820" s="1">
        <v>38.776</v>
      </c>
      <c r="AT4820" s="1">
        <v>36.372</v>
      </c>
      <c r="AU4820" s="1">
        <v>0.02</v>
      </c>
      <c r="AX4820" s="1">
        <v>0.0</v>
      </c>
      <c r="AY4820" s="1">
        <v>0.0</v>
      </c>
      <c r="AZ4820" s="1">
        <v>0.0</v>
      </c>
      <c r="BA4820" s="1">
        <v>1.02</v>
      </c>
      <c r="BC4820" s="1">
        <v>0.53</v>
      </c>
      <c r="BG4820" s="1">
        <v>2182.298</v>
      </c>
      <c r="BH4820" s="1">
        <v>1.2</v>
      </c>
      <c r="BJ4820" s="1">
        <v>61.224</v>
      </c>
      <c r="BO4820" s="1">
        <v>2182.298</v>
      </c>
      <c r="BP4820" s="1">
        <v>1.2</v>
      </c>
      <c r="BR4820" s="1">
        <v>61.224</v>
      </c>
      <c r="BT4820" s="1">
        <v>0.0</v>
      </c>
      <c r="BU4820" s="1">
        <v>0.0</v>
      </c>
      <c r="BY4820" s="1">
        <v>0.0</v>
      </c>
      <c r="BZ4820" s="1">
        <v>0.0</v>
      </c>
      <c r="CB4820" s="1">
        <v>0.0</v>
      </c>
      <c r="CG4820" s="1">
        <v>1345.751</v>
      </c>
      <c r="CH4820" s="1">
        <v>0.74</v>
      </c>
      <c r="CJ4820" s="1">
        <v>-0.007</v>
      </c>
      <c r="CK4820" s="1">
        <v>-0.001</v>
      </c>
      <c r="CL4820" s="1">
        <v>19690.682</v>
      </c>
      <c r="CM4820" s="1">
        <v>10.827</v>
      </c>
      <c r="CN4820" s="1">
        <v>37.755</v>
      </c>
      <c r="CQ4820" s="1">
        <v>0.0</v>
      </c>
      <c r="CR4820" s="1">
        <v>0.0</v>
      </c>
      <c r="CU4820" s="1">
        <v>0.0</v>
      </c>
      <c r="CV4820" s="1">
        <v>0.0</v>
      </c>
      <c r="CX4820" s="1">
        <v>0.0</v>
      </c>
      <c r="CY4820" s="1">
        <v>0.0</v>
      </c>
      <c r="DA4820" s="1">
        <v>3564.421</v>
      </c>
      <c r="DB4820" s="1">
        <v>11.553</v>
      </c>
      <c r="DF4820" s="1">
        <v>2182.298</v>
      </c>
      <c r="DG4820" s="1">
        <v>1.2</v>
      </c>
      <c r="DI4820" s="1">
        <v>61.224</v>
      </c>
      <c r="DN4820" s="1">
        <v>0.0</v>
      </c>
      <c r="DO4820" s="1">
        <v>0.0</v>
      </c>
      <c r="DQ4820" s="1">
        <v>0.0</v>
      </c>
      <c r="DV4820" s="1">
        <v>0.0</v>
      </c>
      <c r="DW4820" s="1">
        <v>0.0</v>
      </c>
      <c r="DY4820" s="1">
        <v>0.0</v>
      </c>
    </row>
    <row r="4821">
      <c r="A4821" s="1" t="s">
        <v>504</v>
      </c>
      <c r="B4821" s="1">
        <v>2011.0</v>
      </c>
      <c r="C4821" s="1" t="s">
        <v>505</v>
      </c>
      <c r="D4821" s="1">
        <v>556233.0</v>
      </c>
      <c r="J4821" s="1">
        <v>0.0</v>
      </c>
      <c r="K4821" s="1">
        <v>0.0</v>
      </c>
      <c r="L4821" s="1">
        <v>0.0</v>
      </c>
      <c r="N4821" s="1">
        <v>228.758</v>
      </c>
      <c r="S4821" s="1">
        <v>0.0</v>
      </c>
      <c r="T4821" s="1">
        <v>0.0</v>
      </c>
      <c r="V4821" s="1">
        <v>0.0</v>
      </c>
      <c r="W4821" s="1">
        <v>0.0</v>
      </c>
      <c r="X4821" s="1">
        <v>0.0</v>
      </c>
      <c r="Y4821" s="1">
        <v>0.0</v>
      </c>
      <c r="AA4821" s="1">
        <v>1.53</v>
      </c>
      <c r="AB4821" s="1">
        <v>2750.646</v>
      </c>
      <c r="AC4821" s="1">
        <v>1.53</v>
      </c>
      <c r="AE4821" s="1">
        <v>-19.436</v>
      </c>
      <c r="AF4821" s="1">
        <v>-2.245</v>
      </c>
      <c r="AG4821" s="1">
        <v>16732.502</v>
      </c>
      <c r="AK4821" s="1">
        <v>898.904</v>
      </c>
      <c r="AL4821" s="1">
        <v>0.5</v>
      </c>
      <c r="AO4821" s="1">
        <v>32.68</v>
      </c>
      <c r="AT4821" s="1">
        <v>35.956</v>
      </c>
      <c r="AU4821" s="1">
        <v>0.02</v>
      </c>
      <c r="AX4821" s="1">
        <v>0.0</v>
      </c>
      <c r="AY4821" s="1">
        <v>0.0</v>
      </c>
      <c r="AZ4821" s="1">
        <v>0.0</v>
      </c>
      <c r="BA4821" s="1">
        <v>1.307</v>
      </c>
      <c r="BC4821" s="1">
        <v>0.35</v>
      </c>
      <c r="BG4821" s="1">
        <v>1851.742</v>
      </c>
      <c r="BH4821" s="1">
        <v>1.03</v>
      </c>
      <c r="BJ4821" s="1">
        <v>67.32</v>
      </c>
      <c r="BO4821" s="1">
        <v>1851.742</v>
      </c>
      <c r="BP4821" s="1">
        <v>1.03</v>
      </c>
      <c r="BR4821" s="1">
        <v>67.32</v>
      </c>
      <c r="BT4821" s="1">
        <v>0.0</v>
      </c>
      <c r="BU4821" s="1">
        <v>0.0</v>
      </c>
      <c r="BY4821" s="1">
        <v>0.0</v>
      </c>
      <c r="BZ4821" s="1">
        <v>0.0</v>
      </c>
      <c r="CB4821" s="1">
        <v>0.0</v>
      </c>
      <c r="CG4821" s="1">
        <v>862.948</v>
      </c>
      <c r="CH4821" s="1">
        <v>0.48</v>
      </c>
      <c r="CJ4821" s="1">
        <v>0.0</v>
      </c>
      <c r="CK4821" s="1">
        <v>0.0</v>
      </c>
      <c r="CL4821" s="1">
        <v>19465.75</v>
      </c>
      <c r="CM4821" s="1">
        <v>10.827</v>
      </c>
      <c r="CN4821" s="1">
        <v>31.373</v>
      </c>
      <c r="CQ4821" s="1">
        <v>0.0</v>
      </c>
      <c r="CR4821" s="1">
        <v>0.0</v>
      </c>
      <c r="CU4821" s="1">
        <v>0.0</v>
      </c>
      <c r="CV4821" s="1">
        <v>0.0</v>
      </c>
      <c r="CX4821" s="1">
        <v>0.0</v>
      </c>
      <c r="CY4821" s="1">
        <v>0.0</v>
      </c>
      <c r="DA4821" s="1">
        <v>2750.646</v>
      </c>
      <c r="DB4821" s="1">
        <v>9.307</v>
      </c>
      <c r="DF4821" s="1">
        <v>1851.742</v>
      </c>
      <c r="DG4821" s="1">
        <v>1.03</v>
      </c>
      <c r="DI4821" s="1">
        <v>67.32</v>
      </c>
      <c r="DN4821" s="1">
        <v>0.0</v>
      </c>
      <c r="DO4821" s="1">
        <v>0.0</v>
      </c>
      <c r="DQ4821" s="1">
        <v>0.0</v>
      </c>
      <c r="DV4821" s="1">
        <v>0.0</v>
      </c>
      <c r="DW4821" s="1">
        <v>0.0</v>
      </c>
      <c r="DY4821" s="1">
        <v>0.0</v>
      </c>
    </row>
    <row r="4822">
      <c r="A4822" s="1" t="s">
        <v>504</v>
      </c>
      <c r="B4822" s="1">
        <v>2012.0</v>
      </c>
      <c r="C4822" s="1" t="s">
        <v>505</v>
      </c>
      <c r="D4822" s="1">
        <v>562588.0</v>
      </c>
      <c r="J4822" s="1">
        <v>0.0</v>
      </c>
      <c r="K4822" s="1">
        <v>0.0</v>
      </c>
      <c r="L4822" s="1">
        <v>0.0</v>
      </c>
      <c r="N4822" s="1">
        <v>347.305</v>
      </c>
      <c r="S4822" s="1">
        <v>0.0</v>
      </c>
      <c r="T4822" s="1">
        <v>0.0</v>
      </c>
      <c r="V4822" s="1">
        <v>0.0</v>
      </c>
      <c r="W4822" s="1">
        <v>0.0</v>
      </c>
      <c r="X4822" s="1">
        <v>0.0</v>
      </c>
      <c r="Y4822" s="1">
        <v>0.0</v>
      </c>
      <c r="AA4822" s="1">
        <v>1.67</v>
      </c>
      <c r="AB4822" s="1">
        <v>2968.424</v>
      </c>
      <c r="AC4822" s="1">
        <v>1.67</v>
      </c>
      <c r="AE4822" s="1">
        <v>14.549</v>
      </c>
      <c r="AF4822" s="1">
        <v>1.354</v>
      </c>
      <c r="AG4822" s="1">
        <v>18950.41</v>
      </c>
      <c r="AK4822" s="1">
        <v>1510.875</v>
      </c>
      <c r="AL4822" s="1">
        <v>0.85</v>
      </c>
      <c r="AO4822" s="1">
        <v>50.898</v>
      </c>
      <c r="AT4822" s="1">
        <v>35.55</v>
      </c>
      <c r="AU4822" s="1">
        <v>0.02</v>
      </c>
      <c r="AX4822" s="1">
        <v>0.0</v>
      </c>
      <c r="AY4822" s="1">
        <v>0.0</v>
      </c>
      <c r="AZ4822" s="1">
        <v>0.0</v>
      </c>
      <c r="BA4822" s="1">
        <v>1.198</v>
      </c>
      <c r="BC4822" s="1">
        <v>0.58</v>
      </c>
      <c r="BG4822" s="1">
        <v>1457.55</v>
      </c>
      <c r="BH4822" s="1">
        <v>0.82</v>
      </c>
      <c r="BJ4822" s="1">
        <v>49.102</v>
      </c>
      <c r="BO4822" s="1">
        <v>1457.55</v>
      </c>
      <c r="BP4822" s="1">
        <v>0.82</v>
      </c>
      <c r="BR4822" s="1">
        <v>49.102</v>
      </c>
      <c r="BT4822" s="1">
        <v>0.0</v>
      </c>
      <c r="BU4822" s="1">
        <v>0.0</v>
      </c>
      <c r="BY4822" s="1">
        <v>0.0</v>
      </c>
      <c r="BZ4822" s="1">
        <v>0.0</v>
      </c>
      <c r="CB4822" s="1">
        <v>0.0</v>
      </c>
      <c r="CG4822" s="1">
        <v>1475.325</v>
      </c>
      <c r="CH4822" s="1">
        <v>0.83</v>
      </c>
      <c r="CJ4822" s="1">
        <v>-0.771</v>
      </c>
      <c r="CK4822" s="1">
        <v>-0.083</v>
      </c>
      <c r="CL4822" s="1">
        <v>19097.568</v>
      </c>
      <c r="CM4822" s="1">
        <v>10.744</v>
      </c>
      <c r="CN4822" s="1">
        <v>49.701</v>
      </c>
      <c r="CQ4822" s="1">
        <v>0.0</v>
      </c>
      <c r="CR4822" s="1">
        <v>0.0</v>
      </c>
      <c r="CU4822" s="1">
        <v>0.0</v>
      </c>
      <c r="CV4822" s="1">
        <v>0.0</v>
      </c>
      <c r="CX4822" s="1">
        <v>0.0</v>
      </c>
      <c r="CY4822" s="1">
        <v>0.0</v>
      </c>
      <c r="DA4822" s="1">
        <v>2968.424</v>
      </c>
      <c r="DB4822" s="1">
        <v>10.661</v>
      </c>
      <c r="DF4822" s="1">
        <v>1457.55</v>
      </c>
      <c r="DG4822" s="1">
        <v>0.82</v>
      </c>
      <c r="DI4822" s="1">
        <v>49.102</v>
      </c>
      <c r="DN4822" s="1">
        <v>0.0</v>
      </c>
      <c r="DO4822" s="1">
        <v>0.0</v>
      </c>
      <c r="DQ4822" s="1">
        <v>0.0</v>
      </c>
      <c r="DV4822" s="1">
        <v>0.0</v>
      </c>
      <c r="DW4822" s="1">
        <v>0.0</v>
      </c>
      <c r="DY4822" s="1">
        <v>0.0</v>
      </c>
    </row>
    <row r="4823">
      <c r="A4823" s="1" t="s">
        <v>504</v>
      </c>
      <c r="B4823" s="1">
        <v>2013.0</v>
      </c>
      <c r="C4823" s="1" t="s">
        <v>505</v>
      </c>
      <c r="D4823" s="1">
        <v>568971.0</v>
      </c>
      <c r="J4823" s="1">
        <v>0.0</v>
      </c>
      <c r="K4823" s="1">
        <v>0.0</v>
      </c>
      <c r="L4823" s="1">
        <v>0.0</v>
      </c>
      <c r="N4823" s="1">
        <v>357.955</v>
      </c>
      <c r="S4823" s="1">
        <v>0.0</v>
      </c>
      <c r="T4823" s="1">
        <v>0.0</v>
      </c>
      <c r="V4823" s="1">
        <v>0.0</v>
      </c>
      <c r="W4823" s="1">
        <v>0.0</v>
      </c>
      <c r="X4823" s="1">
        <v>0.0</v>
      </c>
      <c r="Y4823" s="1">
        <v>0.0</v>
      </c>
      <c r="AA4823" s="1">
        <v>1.76</v>
      </c>
      <c r="AB4823" s="1">
        <v>3093.303</v>
      </c>
      <c r="AC4823" s="1">
        <v>1.76</v>
      </c>
      <c r="AE4823" s="1">
        <v>-6.739</v>
      </c>
      <c r="AF4823" s="1">
        <v>-0.718</v>
      </c>
      <c r="AG4823" s="1">
        <v>17475.156</v>
      </c>
      <c r="AK4823" s="1">
        <v>1634.53</v>
      </c>
      <c r="AL4823" s="1">
        <v>0.93</v>
      </c>
      <c r="AO4823" s="1">
        <v>52.841</v>
      </c>
      <c r="AT4823" s="1">
        <v>35.151</v>
      </c>
      <c r="AU4823" s="1">
        <v>0.02</v>
      </c>
      <c r="AX4823" s="1">
        <v>0.0</v>
      </c>
      <c r="AY4823" s="1">
        <v>0.0</v>
      </c>
      <c r="AZ4823" s="1">
        <v>0.0</v>
      </c>
      <c r="BA4823" s="1">
        <v>1.136</v>
      </c>
      <c r="BC4823" s="1">
        <v>0.63</v>
      </c>
      <c r="BG4823" s="1">
        <v>1458.774</v>
      </c>
      <c r="BH4823" s="1">
        <v>0.83</v>
      </c>
      <c r="BJ4823" s="1">
        <v>47.159</v>
      </c>
      <c r="BO4823" s="1">
        <v>1458.774</v>
      </c>
      <c r="BP4823" s="1">
        <v>0.83</v>
      </c>
      <c r="BR4823" s="1">
        <v>47.159</v>
      </c>
      <c r="BT4823" s="1">
        <v>0.0</v>
      </c>
      <c r="BU4823" s="1">
        <v>0.0</v>
      </c>
      <c r="BY4823" s="1">
        <v>0.0</v>
      </c>
      <c r="BZ4823" s="1">
        <v>0.0</v>
      </c>
      <c r="CB4823" s="1">
        <v>0.0</v>
      </c>
      <c r="CG4823" s="1">
        <v>1599.379</v>
      </c>
      <c r="CH4823" s="1">
        <v>0.91</v>
      </c>
      <c r="CJ4823" s="1">
        <v>-5.522</v>
      </c>
      <c r="CK4823" s="1">
        <v>-0.593</v>
      </c>
      <c r="CL4823" s="1">
        <v>17840.582</v>
      </c>
      <c r="CM4823" s="1">
        <v>10.151</v>
      </c>
      <c r="CN4823" s="1">
        <v>51.705</v>
      </c>
      <c r="CQ4823" s="1">
        <v>0.0</v>
      </c>
      <c r="CR4823" s="1">
        <v>0.0</v>
      </c>
      <c r="CU4823" s="1">
        <v>0.0</v>
      </c>
      <c r="CV4823" s="1">
        <v>0.0</v>
      </c>
      <c r="CX4823" s="1">
        <v>0.0</v>
      </c>
      <c r="CY4823" s="1">
        <v>0.0</v>
      </c>
      <c r="DA4823" s="1">
        <v>3093.303</v>
      </c>
      <c r="DB4823" s="1">
        <v>9.943</v>
      </c>
      <c r="DF4823" s="1">
        <v>1458.774</v>
      </c>
      <c r="DG4823" s="1">
        <v>0.83</v>
      </c>
      <c r="DI4823" s="1">
        <v>47.159</v>
      </c>
      <c r="DN4823" s="1">
        <v>0.0</v>
      </c>
      <c r="DO4823" s="1">
        <v>0.0</v>
      </c>
      <c r="DQ4823" s="1">
        <v>0.0</v>
      </c>
      <c r="DV4823" s="1">
        <v>0.0</v>
      </c>
      <c r="DW4823" s="1">
        <v>0.0</v>
      </c>
      <c r="DY4823" s="1">
        <v>0.0</v>
      </c>
    </row>
    <row r="4824">
      <c r="A4824" s="1" t="s">
        <v>504</v>
      </c>
      <c r="B4824" s="1">
        <v>2014.0</v>
      </c>
      <c r="C4824" s="1" t="s">
        <v>505</v>
      </c>
      <c r="D4824" s="1">
        <v>575336.0</v>
      </c>
      <c r="J4824" s="1">
        <v>0.0</v>
      </c>
      <c r="K4824" s="1">
        <v>0.0</v>
      </c>
      <c r="L4824" s="1">
        <v>0.0</v>
      </c>
      <c r="N4824" s="1">
        <v>467.033</v>
      </c>
      <c r="S4824" s="1">
        <v>0.0</v>
      </c>
      <c r="T4824" s="1">
        <v>0.0</v>
      </c>
      <c r="V4824" s="1">
        <v>0.0</v>
      </c>
      <c r="W4824" s="1">
        <v>0.0</v>
      </c>
      <c r="X4824" s="1">
        <v>0.0</v>
      </c>
      <c r="Y4824" s="1">
        <v>0.0</v>
      </c>
      <c r="AA4824" s="1">
        <v>1.82</v>
      </c>
      <c r="AB4824" s="1">
        <v>3163.369</v>
      </c>
      <c r="AC4824" s="1">
        <v>1.82</v>
      </c>
      <c r="AE4824" s="1">
        <v>0.568</v>
      </c>
      <c r="AF4824" s="1">
        <v>0.057</v>
      </c>
      <c r="AG4824" s="1">
        <v>17380.053</v>
      </c>
      <c r="AK4824" s="1">
        <v>2207.406</v>
      </c>
      <c r="AL4824" s="1">
        <v>1.27</v>
      </c>
      <c r="AO4824" s="1">
        <v>69.78</v>
      </c>
      <c r="AT4824" s="1">
        <v>17.381</v>
      </c>
      <c r="AU4824" s="1">
        <v>0.01</v>
      </c>
      <c r="AX4824" s="1">
        <v>0.0</v>
      </c>
      <c r="AY4824" s="1">
        <v>0.0</v>
      </c>
      <c r="AZ4824" s="1">
        <v>0.0</v>
      </c>
      <c r="BA4824" s="1">
        <v>0.549</v>
      </c>
      <c r="BC4824" s="1">
        <v>0.85</v>
      </c>
      <c r="BG4824" s="1">
        <v>955.963</v>
      </c>
      <c r="BH4824" s="1">
        <v>0.55</v>
      </c>
      <c r="BJ4824" s="1">
        <v>30.22</v>
      </c>
      <c r="BO4824" s="1">
        <v>955.963</v>
      </c>
      <c r="BP4824" s="1">
        <v>0.55</v>
      </c>
      <c r="BR4824" s="1">
        <v>30.22</v>
      </c>
      <c r="BT4824" s="1">
        <v>0.0</v>
      </c>
      <c r="BU4824" s="1">
        <v>0.0</v>
      </c>
      <c r="BY4824" s="1">
        <v>0.0</v>
      </c>
      <c r="BZ4824" s="1">
        <v>0.0</v>
      </c>
      <c r="CB4824" s="1">
        <v>0.0</v>
      </c>
      <c r="CG4824" s="1">
        <v>2190.025</v>
      </c>
      <c r="CH4824" s="1">
        <v>1.26</v>
      </c>
      <c r="CJ4824" s="1">
        <v>0.0</v>
      </c>
      <c r="CK4824" s="1">
        <v>0.0</v>
      </c>
      <c r="CL4824" s="1">
        <v>17643.211</v>
      </c>
      <c r="CM4824" s="1">
        <v>10.151</v>
      </c>
      <c r="CN4824" s="1">
        <v>69.231</v>
      </c>
      <c r="CQ4824" s="1">
        <v>0.0</v>
      </c>
      <c r="CR4824" s="1">
        <v>0.0</v>
      </c>
      <c r="CU4824" s="1">
        <v>0.0</v>
      </c>
      <c r="CV4824" s="1">
        <v>0.0</v>
      </c>
      <c r="CX4824" s="1">
        <v>0.0</v>
      </c>
      <c r="CY4824" s="1">
        <v>0.0</v>
      </c>
      <c r="DA4824" s="1">
        <v>3163.369</v>
      </c>
      <c r="DB4824" s="1">
        <v>9.999</v>
      </c>
      <c r="DF4824" s="1">
        <v>955.963</v>
      </c>
      <c r="DG4824" s="1">
        <v>0.55</v>
      </c>
      <c r="DI4824" s="1">
        <v>30.22</v>
      </c>
      <c r="DN4824" s="1">
        <v>0.0</v>
      </c>
      <c r="DO4824" s="1">
        <v>0.0</v>
      </c>
      <c r="DQ4824" s="1">
        <v>0.0</v>
      </c>
      <c r="DV4824" s="1">
        <v>0.0</v>
      </c>
      <c r="DW4824" s="1">
        <v>0.0</v>
      </c>
      <c r="DY4824" s="1">
        <v>0.0</v>
      </c>
    </row>
    <row r="4825">
      <c r="A4825" s="1" t="s">
        <v>504</v>
      </c>
      <c r="B4825" s="1">
        <v>2015.0</v>
      </c>
      <c r="C4825" s="1" t="s">
        <v>505</v>
      </c>
      <c r="D4825" s="1">
        <v>581595.0</v>
      </c>
      <c r="J4825" s="1">
        <v>17.194</v>
      </c>
      <c r="K4825" s="1">
        <v>0.01</v>
      </c>
      <c r="L4825" s="1">
        <v>0.538</v>
      </c>
      <c r="N4825" s="1">
        <v>489.247</v>
      </c>
      <c r="S4825" s="1">
        <v>0.0</v>
      </c>
      <c r="T4825" s="1">
        <v>0.0</v>
      </c>
      <c r="V4825" s="1">
        <v>0.0</v>
      </c>
      <c r="W4825" s="1">
        <v>0.0</v>
      </c>
      <c r="X4825" s="1">
        <v>0.0</v>
      </c>
      <c r="Y4825" s="1">
        <v>0.0</v>
      </c>
      <c r="AA4825" s="1">
        <v>1.86</v>
      </c>
      <c r="AB4825" s="1">
        <v>3198.102</v>
      </c>
      <c r="AC4825" s="1">
        <v>1.86</v>
      </c>
      <c r="AE4825" s="1">
        <v>-4.252</v>
      </c>
      <c r="AF4825" s="1">
        <v>-0.425</v>
      </c>
      <c r="AG4825" s="1">
        <v>16462.0</v>
      </c>
      <c r="AK4825" s="1">
        <v>2355.591</v>
      </c>
      <c r="AL4825" s="1">
        <v>1.37</v>
      </c>
      <c r="AO4825" s="1">
        <v>73.656</v>
      </c>
      <c r="AT4825" s="1">
        <v>17.194</v>
      </c>
      <c r="AU4825" s="1">
        <v>0.01</v>
      </c>
      <c r="AX4825" s="1">
        <v>0.0</v>
      </c>
      <c r="AY4825" s="1">
        <v>0.0</v>
      </c>
      <c r="AZ4825" s="1">
        <v>0.0</v>
      </c>
      <c r="BA4825" s="1">
        <v>0.538</v>
      </c>
      <c r="BC4825" s="1">
        <v>0.91</v>
      </c>
      <c r="BG4825" s="1">
        <v>808.122</v>
      </c>
      <c r="BH4825" s="1">
        <v>0.47</v>
      </c>
      <c r="BJ4825" s="1">
        <v>25.269</v>
      </c>
      <c r="BO4825" s="1">
        <v>842.511</v>
      </c>
      <c r="BP4825" s="1">
        <v>0.49</v>
      </c>
      <c r="BR4825" s="1">
        <v>26.344</v>
      </c>
      <c r="BT4825" s="1">
        <v>0.0</v>
      </c>
      <c r="BU4825" s="1">
        <v>0.0</v>
      </c>
      <c r="BY4825" s="1">
        <v>0.0</v>
      </c>
      <c r="BZ4825" s="1">
        <v>0.0</v>
      </c>
      <c r="CB4825" s="1">
        <v>0.0</v>
      </c>
      <c r="CG4825" s="1">
        <v>2338.397</v>
      </c>
      <c r="CH4825" s="1">
        <v>1.36</v>
      </c>
      <c r="CJ4825" s="1">
        <v>13.333</v>
      </c>
      <c r="CK4825" s="1">
        <v>1.353</v>
      </c>
      <c r="CL4825" s="1">
        <v>19780.449</v>
      </c>
      <c r="CM4825" s="1">
        <v>11.504</v>
      </c>
      <c r="CN4825" s="1">
        <v>73.118</v>
      </c>
      <c r="CQ4825" s="1">
        <v>0.01</v>
      </c>
      <c r="CR4825" s="1">
        <v>0.0</v>
      </c>
      <c r="CU4825" s="1">
        <v>17.194</v>
      </c>
      <c r="CV4825" s="1">
        <v>0.0</v>
      </c>
      <c r="CX4825" s="1">
        <v>0.538</v>
      </c>
      <c r="CY4825" s="1">
        <v>0.0</v>
      </c>
      <c r="DA4825" s="1">
        <v>3198.102</v>
      </c>
      <c r="DB4825" s="1">
        <v>9.574</v>
      </c>
      <c r="DF4825" s="1">
        <v>842.511</v>
      </c>
      <c r="DG4825" s="1">
        <v>0.49</v>
      </c>
      <c r="DI4825" s="1">
        <v>26.344</v>
      </c>
      <c r="DN4825" s="1">
        <v>17.194</v>
      </c>
      <c r="DO4825" s="1">
        <v>0.01</v>
      </c>
      <c r="DQ4825" s="1">
        <v>0.538</v>
      </c>
      <c r="DV4825" s="1">
        <v>0.0</v>
      </c>
      <c r="DW4825" s="1">
        <v>0.0</v>
      </c>
      <c r="DY4825" s="1">
        <v>0.0</v>
      </c>
    </row>
    <row r="4826">
      <c r="A4826" s="1" t="s">
        <v>504</v>
      </c>
      <c r="B4826" s="1">
        <v>2016.0</v>
      </c>
      <c r="C4826" s="1" t="s">
        <v>505</v>
      </c>
      <c r="D4826" s="1">
        <v>587714.0</v>
      </c>
      <c r="J4826" s="1">
        <v>17.015</v>
      </c>
      <c r="K4826" s="1">
        <v>0.01</v>
      </c>
      <c r="L4826" s="1">
        <v>0.549</v>
      </c>
      <c r="N4826" s="1">
        <v>379.121</v>
      </c>
      <c r="S4826" s="1">
        <v>0.0</v>
      </c>
      <c r="T4826" s="1">
        <v>0.0</v>
      </c>
      <c r="V4826" s="1">
        <v>0.0</v>
      </c>
      <c r="W4826" s="1">
        <v>0.0</v>
      </c>
      <c r="X4826" s="1">
        <v>0.0</v>
      </c>
      <c r="Y4826" s="1">
        <v>0.0</v>
      </c>
      <c r="AA4826" s="1">
        <v>1.82</v>
      </c>
      <c r="AB4826" s="1">
        <v>3096.744</v>
      </c>
      <c r="AC4826" s="1">
        <v>1.82</v>
      </c>
      <c r="AE4826" s="1">
        <v>-4.285</v>
      </c>
      <c r="AF4826" s="1">
        <v>-0.41</v>
      </c>
      <c r="AG4826" s="1">
        <v>15592.592</v>
      </c>
      <c r="AK4826" s="1">
        <v>1735.538</v>
      </c>
      <c r="AL4826" s="1">
        <v>1.02</v>
      </c>
      <c r="AO4826" s="1">
        <v>56.044</v>
      </c>
      <c r="AT4826" s="1">
        <v>17.015</v>
      </c>
      <c r="AU4826" s="1">
        <v>0.01</v>
      </c>
      <c r="AX4826" s="1">
        <v>0.0</v>
      </c>
      <c r="AY4826" s="1">
        <v>0.0</v>
      </c>
      <c r="AZ4826" s="1">
        <v>0.0</v>
      </c>
      <c r="BA4826" s="1">
        <v>0.549</v>
      </c>
      <c r="BC4826" s="1">
        <v>0.69</v>
      </c>
      <c r="BG4826" s="1">
        <v>1327.176</v>
      </c>
      <c r="BH4826" s="1">
        <v>0.78</v>
      </c>
      <c r="BJ4826" s="1">
        <v>42.857</v>
      </c>
      <c r="BO4826" s="1">
        <v>1361.206</v>
      </c>
      <c r="BP4826" s="1">
        <v>0.8</v>
      </c>
      <c r="BR4826" s="1">
        <v>43.956</v>
      </c>
      <c r="BT4826" s="1">
        <v>0.0</v>
      </c>
      <c r="BU4826" s="1">
        <v>0.0</v>
      </c>
      <c r="BY4826" s="1">
        <v>0.0</v>
      </c>
      <c r="BZ4826" s="1">
        <v>0.0</v>
      </c>
      <c r="CB4826" s="1">
        <v>0.0</v>
      </c>
      <c r="CG4826" s="1">
        <v>1718.523</v>
      </c>
      <c r="CH4826" s="1">
        <v>1.01</v>
      </c>
      <c r="CJ4826" s="1">
        <v>0.274</v>
      </c>
      <c r="CK4826" s="1">
        <v>0.032</v>
      </c>
      <c r="CL4826" s="1">
        <v>19628.135</v>
      </c>
      <c r="CM4826" s="1">
        <v>11.536</v>
      </c>
      <c r="CN4826" s="1">
        <v>55.495</v>
      </c>
      <c r="CQ4826" s="1">
        <v>0.01</v>
      </c>
      <c r="CR4826" s="1">
        <v>0.0</v>
      </c>
      <c r="CU4826" s="1">
        <v>17.015</v>
      </c>
      <c r="CV4826" s="1">
        <v>0.0</v>
      </c>
      <c r="CX4826" s="1">
        <v>0.549</v>
      </c>
      <c r="CY4826" s="1">
        <v>0.0</v>
      </c>
      <c r="DA4826" s="1">
        <v>3096.744</v>
      </c>
      <c r="DB4826" s="1">
        <v>9.164</v>
      </c>
      <c r="DF4826" s="1">
        <v>1361.206</v>
      </c>
      <c r="DG4826" s="1">
        <v>0.8</v>
      </c>
      <c r="DI4826" s="1">
        <v>43.956</v>
      </c>
      <c r="DN4826" s="1">
        <v>17.015</v>
      </c>
      <c r="DO4826" s="1">
        <v>0.01</v>
      </c>
      <c r="DQ4826" s="1">
        <v>0.549</v>
      </c>
      <c r="DV4826" s="1">
        <v>0.0</v>
      </c>
      <c r="DW4826" s="1">
        <v>0.0</v>
      </c>
      <c r="DY4826" s="1">
        <v>0.0</v>
      </c>
    </row>
    <row r="4827">
      <c r="A4827" s="1" t="s">
        <v>504</v>
      </c>
      <c r="B4827" s="1">
        <v>2017.0</v>
      </c>
      <c r="C4827" s="1" t="s">
        <v>505</v>
      </c>
      <c r="D4827" s="1">
        <v>593667.0</v>
      </c>
      <c r="J4827" s="1">
        <v>16.844</v>
      </c>
      <c r="K4827" s="1">
        <v>0.01</v>
      </c>
      <c r="L4827" s="1">
        <v>0.552</v>
      </c>
      <c r="N4827" s="1">
        <v>331.492</v>
      </c>
      <c r="S4827" s="1">
        <v>0.0</v>
      </c>
      <c r="T4827" s="1">
        <v>0.0</v>
      </c>
      <c r="Y4827" s="1">
        <v>0.0</v>
      </c>
      <c r="AA4827" s="1">
        <v>1.81</v>
      </c>
      <c r="AB4827" s="1">
        <v>3048.847</v>
      </c>
      <c r="AC4827" s="1">
        <v>1.81</v>
      </c>
      <c r="AE4827" s="1">
        <v>12.2</v>
      </c>
      <c r="AF4827" s="1">
        <v>1.118</v>
      </c>
      <c r="AG4827" s="1">
        <v>17319.502</v>
      </c>
      <c r="AK4827" s="1">
        <v>1465.468</v>
      </c>
      <c r="AL4827" s="1">
        <v>0.87</v>
      </c>
      <c r="AO4827" s="1">
        <v>48.066</v>
      </c>
      <c r="AT4827" s="1">
        <v>16.844</v>
      </c>
      <c r="AU4827" s="1">
        <v>0.01</v>
      </c>
      <c r="BA4827" s="1">
        <v>0.552</v>
      </c>
      <c r="BC4827" s="1">
        <v>0.6</v>
      </c>
      <c r="BG4827" s="1">
        <v>1549.69</v>
      </c>
      <c r="BH4827" s="1">
        <v>0.92</v>
      </c>
      <c r="BJ4827" s="1">
        <v>50.829</v>
      </c>
      <c r="BO4827" s="1">
        <v>1583.379</v>
      </c>
      <c r="BP4827" s="1">
        <v>0.94</v>
      </c>
      <c r="BR4827" s="1">
        <v>51.934</v>
      </c>
      <c r="BT4827" s="1">
        <v>0.0</v>
      </c>
      <c r="BU4827" s="1">
        <v>0.0</v>
      </c>
      <c r="BY4827" s="1">
        <v>0.0</v>
      </c>
      <c r="BZ4827" s="1">
        <v>0.0</v>
      </c>
      <c r="CB4827" s="1">
        <v>0.0</v>
      </c>
      <c r="CG4827" s="1">
        <v>1448.624</v>
      </c>
      <c r="CH4827" s="1">
        <v>0.86</v>
      </c>
      <c r="CN4827" s="1">
        <v>47.514</v>
      </c>
      <c r="CQ4827" s="1">
        <v>0.01</v>
      </c>
      <c r="CR4827" s="1">
        <v>0.0</v>
      </c>
      <c r="CU4827" s="1">
        <v>16.844</v>
      </c>
      <c r="CV4827" s="1">
        <v>0.0</v>
      </c>
      <c r="CX4827" s="1">
        <v>0.552</v>
      </c>
      <c r="CY4827" s="1">
        <v>0.0</v>
      </c>
      <c r="DA4827" s="1">
        <v>3048.847</v>
      </c>
      <c r="DB4827" s="1">
        <v>10.282</v>
      </c>
      <c r="DF4827" s="1">
        <v>1583.379</v>
      </c>
      <c r="DG4827" s="1">
        <v>0.94</v>
      </c>
      <c r="DI4827" s="1">
        <v>51.934</v>
      </c>
      <c r="DN4827" s="1">
        <v>16.844</v>
      </c>
      <c r="DO4827" s="1">
        <v>0.01</v>
      </c>
      <c r="DQ4827" s="1">
        <v>0.552</v>
      </c>
      <c r="DV4827" s="1">
        <v>0.0</v>
      </c>
      <c r="DW4827" s="1">
        <v>0.0</v>
      </c>
      <c r="DY4827" s="1">
        <v>0.0</v>
      </c>
    </row>
    <row r="4828">
      <c r="A4828" s="1" t="s">
        <v>504</v>
      </c>
      <c r="B4828" s="1">
        <v>2018.0</v>
      </c>
      <c r="C4828" s="1" t="s">
        <v>505</v>
      </c>
      <c r="D4828" s="1">
        <v>599459.0</v>
      </c>
      <c r="J4828" s="1">
        <v>16.682</v>
      </c>
      <c r="K4828" s="1">
        <v>0.01</v>
      </c>
      <c r="L4828" s="1">
        <v>0.526</v>
      </c>
      <c r="N4828" s="1">
        <v>315.789</v>
      </c>
      <c r="S4828" s="1">
        <v>0.0</v>
      </c>
      <c r="T4828" s="1">
        <v>0.0</v>
      </c>
      <c r="Y4828" s="1">
        <v>0.0</v>
      </c>
      <c r="AA4828" s="1">
        <v>1.9</v>
      </c>
      <c r="AB4828" s="1">
        <v>3169.524</v>
      </c>
      <c r="AC4828" s="1">
        <v>1.9</v>
      </c>
      <c r="AE4828" s="1">
        <v>-17.54</v>
      </c>
      <c r="AF4828" s="1">
        <v>-1.803</v>
      </c>
      <c r="AG4828" s="1">
        <v>14143.709</v>
      </c>
      <c r="AK4828" s="1">
        <v>1484.672</v>
      </c>
      <c r="AL4828" s="1">
        <v>0.89</v>
      </c>
      <c r="AO4828" s="1">
        <v>46.842</v>
      </c>
      <c r="AT4828" s="1">
        <v>33.363</v>
      </c>
      <c r="AU4828" s="1">
        <v>0.02</v>
      </c>
      <c r="BA4828" s="1">
        <v>1.053</v>
      </c>
      <c r="BC4828" s="1">
        <v>0.6</v>
      </c>
      <c r="BG4828" s="1">
        <v>1651.489</v>
      </c>
      <c r="BH4828" s="1">
        <v>0.99</v>
      </c>
      <c r="BJ4828" s="1">
        <v>52.105</v>
      </c>
      <c r="BO4828" s="1">
        <v>1684.853</v>
      </c>
      <c r="BP4828" s="1">
        <v>1.01</v>
      </c>
      <c r="BR4828" s="1">
        <v>53.158</v>
      </c>
      <c r="BT4828" s="1">
        <v>0.0</v>
      </c>
      <c r="BU4828" s="1">
        <v>0.0</v>
      </c>
      <c r="BY4828" s="1">
        <v>0.0</v>
      </c>
      <c r="BZ4828" s="1">
        <v>0.0</v>
      </c>
      <c r="CB4828" s="1">
        <v>0.0</v>
      </c>
      <c r="CG4828" s="1">
        <v>1451.309</v>
      </c>
      <c r="CH4828" s="1">
        <v>0.87</v>
      </c>
      <c r="CN4828" s="1">
        <v>45.789</v>
      </c>
      <c r="CQ4828" s="1">
        <v>0.01</v>
      </c>
      <c r="CR4828" s="1">
        <v>0.0</v>
      </c>
      <c r="CU4828" s="1">
        <v>16.682</v>
      </c>
      <c r="CV4828" s="1">
        <v>0.0</v>
      </c>
      <c r="CX4828" s="1">
        <v>0.526</v>
      </c>
      <c r="CY4828" s="1">
        <v>0.0</v>
      </c>
      <c r="DA4828" s="1">
        <v>3169.524</v>
      </c>
      <c r="DB4828" s="1">
        <v>8.479</v>
      </c>
      <c r="DF4828" s="1">
        <v>1684.853</v>
      </c>
      <c r="DG4828" s="1">
        <v>1.01</v>
      </c>
      <c r="DI4828" s="1">
        <v>53.158</v>
      </c>
      <c r="DN4828" s="1">
        <v>16.682</v>
      </c>
      <c r="DO4828" s="1">
        <v>0.01</v>
      </c>
      <c r="DQ4828" s="1">
        <v>0.526</v>
      </c>
      <c r="DV4828" s="1">
        <v>0.0</v>
      </c>
      <c r="DW4828" s="1">
        <v>0.0</v>
      </c>
      <c r="DY4828" s="1">
        <v>0.0</v>
      </c>
    </row>
    <row r="4829">
      <c r="A4829" s="1" t="s">
        <v>504</v>
      </c>
      <c r="B4829" s="1">
        <v>2019.0</v>
      </c>
      <c r="C4829" s="1" t="s">
        <v>505</v>
      </c>
      <c r="D4829" s="1">
        <v>605727.0</v>
      </c>
      <c r="J4829" s="1">
        <v>16.509</v>
      </c>
      <c r="K4829" s="1">
        <v>0.01</v>
      </c>
      <c r="L4829" s="1">
        <v>0.49</v>
      </c>
      <c r="N4829" s="1">
        <v>352.941</v>
      </c>
      <c r="S4829" s="1">
        <v>0.0</v>
      </c>
      <c r="T4829" s="1">
        <v>0.0</v>
      </c>
      <c r="Y4829" s="1">
        <v>0.0</v>
      </c>
      <c r="AA4829" s="1">
        <v>2.04</v>
      </c>
      <c r="AB4829" s="1">
        <v>3367.854</v>
      </c>
      <c r="AC4829" s="1">
        <v>2.04</v>
      </c>
      <c r="AE4829" s="1">
        <v>19.415</v>
      </c>
      <c r="AF4829" s="1">
        <v>1.646</v>
      </c>
      <c r="AG4829" s="1">
        <v>16714.914</v>
      </c>
      <c r="AK4829" s="1">
        <v>1766.472</v>
      </c>
      <c r="AL4829" s="1">
        <v>1.07</v>
      </c>
      <c r="AO4829" s="1">
        <v>52.451</v>
      </c>
      <c r="AT4829" s="1">
        <v>33.018</v>
      </c>
      <c r="AU4829" s="1">
        <v>0.02</v>
      </c>
      <c r="BA4829" s="1">
        <v>0.98</v>
      </c>
      <c r="BC4829" s="1">
        <v>0.72</v>
      </c>
      <c r="BG4829" s="1">
        <v>1568.363</v>
      </c>
      <c r="BH4829" s="1">
        <v>0.95</v>
      </c>
      <c r="BJ4829" s="1">
        <v>46.569</v>
      </c>
      <c r="BO4829" s="1">
        <v>1601.381</v>
      </c>
      <c r="BP4829" s="1">
        <v>0.97</v>
      </c>
      <c r="BR4829" s="1">
        <v>47.549</v>
      </c>
      <c r="BT4829" s="1">
        <v>0.0</v>
      </c>
      <c r="BU4829" s="1">
        <v>0.0</v>
      </c>
      <c r="BY4829" s="1">
        <v>0.0</v>
      </c>
      <c r="BZ4829" s="1">
        <v>0.0</v>
      </c>
      <c r="CB4829" s="1">
        <v>0.0</v>
      </c>
      <c r="CG4829" s="1">
        <v>1733.454</v>
      </c>
      <c r="CH4829" s="1">
        <v>1.05</v>
      </c>
      <c r="CN4829" s="1">
        <v>51.471</v>
      </c>
      <c r="CQ4829" s="1">
        <v>0.01</v>
      </c>
      <c r="CR4829" s="1">
        <v>0.0</v>
      </c>
      <c r="CU4829" s="1">
        <v>16.509</v>
      </c>
      <c r="CV4829" s="1">
        <v>0.0</v>
      </c>
      <c r="CX4829" s="1">
        <v>0.49</v>
      </c>
      <c r="CY4829" s="1">
        <v>0.0</v>
      </c>
      <c r="DA4829" s="1">
        <v>3367.854</v>
      </c>
      <c r="DB4829" s="1">
        <v>10.125</v>
      </c>
      <c r="DF4829" s="1">
        <v>1601.381</v>
      </c>
      <c r="DG4829" s="1">
        <v>0.97</v>
      </c>
      <c r="DI4829" s="1">
        <v>47.549</v>
      </c>
      <c r="DN4829" s="1">
        <v>16.509</v>
      </c>
      <c r="DO4829" s="1">
        <v>0.01</v>
      </c>
      <c r="DQ4829" s="1">
        <v>0.49</v>
      </c>
      <c r="DV4829" s="1">
        <v>0.0</v>
      </c>
      <c r="DW4829" s="1">
        <v>0.0</v>
      </c>
      <c r="DY4829" s="1">
        <v>0.0</v>
      </c>
    </row>
    <row r="4830">
      <c r="A4830" s="1" t="s">
        <v>504</v>
      </c>
      <c r="B4830" s="1">
        <v>2020.0</v>
      </c>
      <c r="C4830" s="1" t="s">
        <v>505</v>
      </c>
      <c r="D4830" s="1">
        <v>612267.0</v>
      </c>
      <c r="J4830" s="1">
        <v>16.333</v>
      </c>
      <c r="K4830" s="1">
        <v>0.01</v>
      </c>
      <c r="L4830" s="1">
        <v>0.488</v>
      </c>
      <c r="N4830" s="1">
        <v>346.341</v>
      </c>
      <c r="S4830" s="1">
        <v>0.0</v>
      </c>
      <c r="T4830" s="1">
        <v>0.0</v>
      </c>
      <c r="Y4830" s="1">
        <v>0.0</v>
      </c>
      <c r="AA4830" s="1">
        <v>2.05</v>
      </c>
      <c r="AB4830" s="1">
        <v>3348.212</v>
      </c>
      <c r="AC4830" s="1">
        <v>2.05</v>
      </c>
      <c r="AE4830" s="1">
        <v>-7.256</v>
      </c>
      <c r="AF4830" s="1">
        <v>-0.735</v>
      </c>
      <c r="AG4830" s="1">
        <v>15336.503</v>
      </c>
      <c r="AK4830" s="1">
        <v>1731.271</v>
      </c>
      <c r="AL4830" s="1">
        <v>1.06</v>
      </c>
      <c r="AO4830" s="1">
        <v>51.707</v>
      </c>
      <c r="AT4830" s="1">
        <v>32.665</v>
      </c>
      <c r="AU4830" s="1">
        <v>0.02</v>
      </c>
      <c r="BA4830" s="1">
        <v>0.976</v>
      </c>
      <c r="BC4830" s="1">
        <v>0.71</v>
      </c>
      <c r="BG4830" s="1">
        <v>1584.276</v>
      </c>
      <c r="BH4830" s="1">
        <v>0.97</v>
      </c>
      <c r="BJ4830" s="1">
        <v>47.317</v>
      </c>
      <c r="BO4830" s="1">
        <v>1616.942</v>
      </c>
      <c r="BP4830" s="1">
        <v>0.99</v>
      </c>
      <c r="BR4830" s="1">
        <v>48.293</v>
      </c>
      <c r="BT4830" s="1">
        <v>0.0</v>
      </c>
      <c r="BU4830" s="1">
        <v>0.0</v>
      </c>
      <c r="BY4830" s="1">
        <v>0.0</v>
      </c>
      <c r="BZ4830" s="1">
        <v>0.0</v>
      </c>
      <c r="CB4830" s="1">
        <v>0.0</v>
      </c>
      <c r="CG4830" s="1">
        <v>1698.605</v>
      </c>
      <c r="CH4830" s="1">
        <v>1.04</v>
      </c>
      <c r="CN4830" s="1">
        <v>50.732</v>
      </c>
      <c r="CQ4830" s="1">
        <v>0.01</v>
      </c>
      <c r="CR4830" s="1">
        <v>0.0</v>
      </c>
      <c r="CU4830" s="1">
        <v>16.333</v>
      </c>
      <c r="CV4830" s="1">
        <v>0.0</v>
      </c>
      <c r="CX4830" s="1">
        <v>0.488</v>
      </c>
      <c r="CY4830" s="1">
        <v>0.0</v>
      </c>
      <c r="DA4830" s="1">
        <v>3348.212</v>
      </c>
      <c r="DB4830" s="1">
        <v>9.39</v>
      </c>
      <c r="DF4830" s="1">
        <v>1616.942</v>
      </c>
      <c r="DG4830" s="1">
        <v>0.99</v>
      </c>
      <c r="DI4830" s="1">
        <v>48.293</v>
      </c>
      <c r="DN4830" s="1">
        <v>16.333</v>
      </c>
      <c r="DO4830" s="1">
        <v>0.01</v>
      </c>
      <c r="DQ4830" s="1">
        <v>0.488</v>
      </c>
      <c r="DV4830" s="1">
        <v>0.0</v>
      </c>
      <c r="DW4830" s="1">
        <v>0.0</v>
      </c>
      <c r="DY4830" s="1">
        <v>0.0</v>
      </c>
    </row>
    <row r="4831">
      <c r="A4831" s="1" t="s">
        <v>504</v>
      </c>
      <c r="B4831" s="1">
        <v>2021.0</v>
      </c>
      <c r="C4831" s="1" t="s">
        <v>505</v>
      </c>
      <c r="D4831" s="1">
        <v>617863.0</v>
      </c>
      <c r="J4831" s="1">
        <v>16.185</v>
      </c>
      <c r="K4831" s="1">
        <v>0.01</v>
      </c>
      <c r="L4831" s="1">
        <v>0.478</v>
      </c>
      <c r="N4831" s="1">
        <v>349.282</v>
      </c>
      <c r="S4831" s="1">
        <v>0.0</v>
      </c>
      <c r="T4831" s="1">
        <v>0.0</v>
      </c>
      <c r="Y4831" s="1">
        <v>0.0</v>
      </c>
      <c r="AA4831" s="1">
        <v>2.09</v>
      </c>
      <c r="AB4831" s="1">
        <v>3382.627</v>
      </c>
      <c r="AC4831" s="1">
        <v>2.09</v>
      </c>
      <c r="AE4831" s="1">
        <v>15.008</v>
      </c>
      <c r="AF4831" s="1">
        <v>1.409</v>
      </c>
      <c r="AG4831" s="1">
        <v>17478.4</v>
      </c>
      <c r="AK4831" s="1">
        <v>1747.96</v>
      </c>
      <c r="AL4831" s="1">
        <v>1.08</v>
      </c>
      <c r="AO4831" s="1">
        <v>51.675</v>
      </c>
      <c r="AT4831" s="1">
        <v>32.37</v>
      </c>
      <c r="AU4831" s="1">
        <v>0.02</v>
      </c>
      <c r="BA4831" s="1">
        <v>0.957</v>
      </c>
      <c r="BC4831" s="1">
        <v>0.73</v>
      </c>
      <c r="BG4831" s="1">
        <v>1602.297</v>
      </c>
      <c r="BH4831" s="1">
        <v>0.99</v>
      </c>
      <c r="BJ4831" s="1">
        <v>47.368</v>
      </c>
      <c r="BO4831" s="1">
        <v>1634.667</v>
      </c>
      <c r="BP4831" s="1">
        <v>1.01</v>
      </c>
      <c r="BR4831" s="1">
        <v>48.325</v>
      </c>
      <c r="BT4831" s="1">
        <v>0.0</v>
      </c>
      <c r="BU4831" s="1">
        <v>0.0</v>
      </c>
      <c r="BY4831" s="1">
        <v>0.0</v>
      </c>
      <c r="BZ4831" s="1">
        <v>0.0</v>
      </c>
      <c r="CB4831" s="1">
        <v>0.0</v>
      </c>
      <c r="CG4831" s="1">
        <v>1715.591</v>
      </c>
      <c r="CH4831" s="1">
        <v>1.06</v>
      </c>
      <c r="CN4831" s="1">
        <v>50.718</v>
      </c>
      <c r="CQ4831" s="1">
        <v>0.01</v>
      </c>
      <c r="CR4831" s="1">
        <v>0.0</v>
      </c>
      <c r="CU4831" s="1">
        <v>16.185</v>
      </c>
      <c r="CV4831" s="1">
        <v>0.0</v>
      </c>
      <c r="CX4831" s="1">
        <v>0.478</v>
      </c>
      <c r="CY4831" s="1">
        <v>0.0</v>
      </c>
      <c r="DA4831" s="1">
        <v>3382.627</v>
      </c>
      <c r="DB4831" s="1">
        <v>10.799</v>
      </c>
      <c r="DF4831" s="1">
        <v>1634.667</v>
      </c>
      <c r="DG4831" s="1">
        <v>1.01</v>
      </c>
      <c r="DI4831" s="1">
        <v>48.325</v>
      </c>
      <c r="DN4831" s="1">
        <v>16.185</v>
      </c>
      <c r="DO4831" s="1">
        <v>0.01</v>
      </c>
      <c r="DQ4831" s="1">
        <v>0.478</v>
      </c>
      <c r="DV4831" s="1">
        <v>0.0</v>
      </c>
      <c r="DW4831" s="1">
        <v>0.0</v>
      </c>
      <c r="DY4831" s="1">
        <v>0.0</v>
      </c>
    </row>
    <row r="4832">
      <c r="A4832" s="1" t="s">
        <v>504</v>
      </c>
      <c r="B4832" s="1">
        <v>2022.0</v>
      </c>
      <c r="C4832" s="1" t="s">
        <v>505</v>
      </c>
      <c r="D4832" s="1">
        <v>623128.0</v>
      </c>
      <c r="J4832" s="1">
        <v>16.048</v>
      </c>
      <c r="K4832" s="1">
        <v>0.01</v>
      </c>
      <c r="L4832" s="1">
        <v>0.474</v>
      </c>
      <c r="N4832" s="1">
        <v>374.408</v>
      </c>
      <c r="S4832" s="1">
        <v>0.0</v>
      </c>
      <c r="T4832" s="1">
        <v>0.0</v>
      </c>
      <c r="Y4832" s="1">
        <v>0.0</v>
      </c>
      <c r="AA4832" s="1">
        <v>2.11</v>
      </c>
      <c r="AB4832" s="1">
        <v>3386.142</v>
      </c>
      <c r="AC4832" s="1">
        <v>2.11</v>
      </c>
      <c r="AE4832" s="1">
        <v>5.658</v>
      </c>
      <c r="AF4832" s="1">
        <v>0.611</v>
      </c>
      <c r="AG4832" s="1">
        <v>18311.281</v>
      </c>
      <c r="AK4832" s="1">
        <v>1877.624</v>
      </c>
      <c r="AL4832" s="1">
        <v>1.17</v>
      </c>
      <c r="AO4832" s="1">
        <v>55.45</v>
      </c>
      <c r="AT4832" s="1">
        <v>32.096</v>
      </c>
      <c r="AU4832" s="1">
        <v>0.02</v>
      </c>
      <c r="BA4832" s="1">
        <v>0.948</v>
      </c>
      <c r="BC4832" s="1">
        <v>0.79</v>
      </c>
      <c r="BG4832" s="1">
        <v>1476.422</v>
      </c>
      <c r="BH4832" s="1">
        <v>0.92</v>
      </c>
      <c r="BJ4832" s="1">
        <v>43.602</v>
      </c>
      <c r="BO4832" s="1">
        <v>1508.518</v>
      </c>
      <c r="BP4832" s="1">
        <v>0.94</v>
      </c>
      <c r="BR4832" s="1">
        <v>44.55</v>
      </c>
      <c r="BT4832" s="1">
        <v>0.0</v>
      </c>
      <c r="BU4832" s="1">
        <v>0.0</v>
      </c>
      <c r="BY4832" s="1">
        <v>0.0</v>
      </c>
      <c r="BZ4832" s="1">
        <v>0.0</v>
      </c>
      <c r="CB4832" s="1">
        <v>0.0</v>
      </c>
      <c r="CG4832" s="1">
        <v>1845.528</v>
      </c>
      <c r="CH4832" s="1">
        <v>1.15</v>
      </c>
      <c r="CN4832" s="1">
        <v>54.502</v>
      </c>
      <c r="CQ4832" s="1">
        <v>0.01</v>
      </c>
      <c r="CR4832" s="1">
        <v>0.0</v>
      </c>
      <c r="CU4832" s="1">
        <v>16.048</v>
      </c>
      <c r="CV4832" s="1">
        <v>0.0</v>
      </c>
      <c r="CX4832" s="1">
        <v>0.474</v>
      </c>
      <c r="CY4832" s="1">
        <v>0.0</v>
      </c>
      <c r="DA4832" s="1">
        <v>3386.142</v>
      </c>
      <c r="DB4832" s="1">
        <v>11.41</v>
      </c>
      <c r="DF4832" s="1">
        <v>1508.518</v>
      </c>
      <c r="DG4832" s="1">
        <v>0.94</v>
      </c>
      <c r="DI4832" s="1">
        <v>44.55</v>
      </c>
      <c r="DN4832" s="1">
        <v>16.048</v>
      </c>
      <c r="DO4832" s="1">
        <v>0.01</v>
      </c>
      <c r="DQ4832" s="1">
        <v>0.474</v>
      </c>
      <c r="DV4832" s="1">
        <v>0.0</v>
      </c>
      <c r="DW4832" s="1">
        <v>0.0</v>
      </c>
      <c r="DY4832" s="1">
        <v>0.0</v>
      </c>
    </row>
    <row r="4833">
      <c r="A4833" s="1" t="s">
        <v>504</v>
      </c>
      <c r="B4833" s="1">
        <v>2023.0</v>
      </c>
      <c r="C4833" s="1" t="s">
        <v>505</v>
      </c>
      <c r="D4833" s="1">
        <v>628840.0</v>
      </c>
      <c r="J4833" s="1">
        <v>15.902</v>
      </c>
      <c r="K4833" s="1">
        <v>0.01</v>
      </c>
      <c r="L4833" s="1">
        <v>0.467</v>
      </c>
      <c r="N4833" s="1">
        <v>383.178</v>
      </c>
      <c r="S4833" s="1">
        <v>0.0</v>
      </c>
      <c r="T4833" s="1">
        <v>0.0</v>
      </c>
      <c r="Y4833" s="1">
        <v>0.0</v>
      </c>
      <c r="AA4833" s="1">
        <v>2.14</v>
      </c>
      <c r="AB4833" s="1">
        <v>3403.092</v>
      </c>
      <c r="AC4833" s="1">
        <v>2.14</v>
      </c>
      <c r="AE4833" s="1">
        <v>-1.636</v>
      </c>
      <c r="AF4833" s="1">
        <v>-0.187</v>
      </c>
      <c r="AG4833" s="1">
        <v>17848.023</v>
      </c>
      <c r="AK4833" s="1">
        <v>1940.08</v>
      </c>
      <c r="AL4833" s="1">
        <v>1.22</v>
      </c>
      <c r="AO4833" s="1">
        <v>57.009</v>
      </c>
      <c r="AT4833" s="1">
        <v>31.805</v>
      </c>
      <c r="AU4833" s="1">
        <v>0.02</v>
      </c>
      <c r="BA4833" s="1">
        <v>0.935</v>
      </c>
      <c r="BC4833" s="1">
        <v>0.82</v>
      </c>
      <c r="BG4833" s="1">
        <v>1431.207</v>
      </c>
      <c r="BH4833" s="1">
        <v>0.9</v>
      </c>
      <c r="BJ4833" s="1">
        <v>42.056</v>
      </c>
      <c r="BO4833" s="1">
        <v>1463.011</v>
      </c>
      <c r="BP4833" s="1">
        <v>0.92</v>
      </c>
      <c r="BR4833" s="1">
        <v>42.991</v>
      </c>
      <c r="BT4833" s="1">
        <v>0.0</v>
      </c>
      <c r="BU4833" s="1">
        <v>0.0</v>
      </c>
      <c r="BY4833" s="1">
        <v>0.0</v>
      </c>
      <c r="BZ4833" s="1">
        <v>0.0</v>
      </c>
      <c r="CB4833" s="1">
        <v>0.0</v>
      </c>
      <c r="CG4833" s="1">
        <v>1908.276</v>
      </c>
      <c r="CH4833" s="1">
        <v>1.2</v>
      </c>
      <c r="CN4833" s="1">
        <v>56.075</v>
      </c>
      <c r="CQ4833" s="1">
        <v>0.01</v>
      </c>
      <c r="CR4833" s="1">
        <v>0.0</v>
      </c>
      <c r="CU4833" s="1">
        <v>15.902</v>
      </c>
      <c r="CV4833" s="1">
        <v>0.0</v>
      </c>
      <c r="CX4833" s="1">
        <v>0.467</v>
      </c>
      <c r="CY4833" s="1">
        <v>0.0</v>
      </c>
      <c r="DA4833" s="1">
        <v>3403.092</v>
      </c>
      <c r="DB4833" s="1">
        <v>11.224</v>
      </c>
      <c r="DF4833" s="1">
        <v>1463.011</v>
      </c>
      <c r="DG4833" s="1">
        <v>0.92</v>
      </c>
      <c r="DI4833" s="1">
        <v>42.991</v>
      </c>
      <c r="DN4833" s="1">
        <v>15.902</v>
      </c>
      <c r="DO4833" s="1">
        <v>0.01</v>
      </c>
      <c r="DQ4833" s="1">
        <v>0.467</v>
      </c>
      <c r="DV4833" s="1">
        <v>0.0</v>
      </c>
      <c r="DW4833" s="1">
        <v>0.0</v>
      </c>
      <c r="DY4833" s="1">
        <v>0.0</v>
      </c>
    </row>
    <row r="4834">
      <c r="A4834" s="1" t="s">
        <v>506</v>
      </c>
      <c r="B4834" s="1">
        <v>2000.0</v>
      </c>
      <c r="C4834" s="1" t="s">
        <v>507</v>
      </c>
      <c r="D4834" s="1">
        <v>8872062.0</v>
      </c>
      <c r="E4834" s="1">
        <v>3.03452356608E11</v>
      </c>
      <c r="G4834" s="1">
        <v>0.0</v>
      </c>
      <c r="H4834" s="1">
        <v>0.0</v>
      </c>
      <c r="I4834" s="1">
        <v>0.0</v>
      </c>
      <c r="J4834" s="1">
        <v>462.125</v>
      </c>
      <c r="K4834" s="1">
        <v>4.1</v>
      </c>
      <c r="L4834" s="1">
        <v>2.823</v>
      </c>
      <c r="M4834" s="1">
        <v>0.0</v>
      </c>
      <c r="N4834" s="1">
        <v>44.894</v>
      </c>
      <c r="O4834" s="1">
        <v>1.238</v>
      </c>
      <c r="P4834" s="1">
        <v>0.365</v>
      </c>
      <c r="Q4834" s="1">
        <v>3363.135</v>
      </c>
      <c r="R4834" s="1">
        <v>29.838</v>
      </c>
      <c r="S4834" s="1">
        <v>184.85</v>
      </c>
      <c r="T4834" s="1">
        <v>1.64</v>
      </c>
      <c r="V4834" s="1">
        <v>0.0</v>
      </c>
      <c r="W4834" s="1">
        <v>0.0</v>
      </c>
      <c r="X4834" s="1">
        <v>0.0</v>
      </c>
      <c r="Y4834" s="1">
        <v>1.129</v>
      </c>
      <c r="Z4834" s="1">
        <v>4.707</v>
      </c>
      <c r="AA4834" s="1">
        <v>149.91</v>
      </c>
      <c r="AB4834" s="1">
        <v>16896.861</v>
      </c>
      <c r="AC4834" s="1">
        <v>145.23</v>
      </c>
      <c r="AD4834" s="1">
        <v>37.939</v>
      </c>
      <c r="AE4834" s="1">
        <v>-5.543</v>
      </c>
      <c r="AF4834" s="1">
        <v>-38.249</v>
      </c>
      <c r="AG4834" s="1">
        <v>73464.648</v>
      </c>
      <c r="AH4834" s="1">
        <v>2.148</v>
      </c>
      <c r="AI4834" s="1">
        <v>-7.042</v>
      </c>
      <c r="AJ4834" s="1">
        <v>-18.359</v>
      </c>
      <c r="AK4834" s="1">
        <v>537.643</v>
      </c>
      <c r="AL4834" s="1">
        <v>4.77</v>
      </c>
      <c r="AM4834" s="1">
        <v>27314.949</v>
      </c>
      <c r="AN4834" s="1">
        <v>242.34</v>
      </c>
      <c r="AO4834" s="1">
        <v>3.284</v>
      </c>
      <c r="AP4834" s="1">
        <v>38.229</v>
      </c>
      <c r="AQ4834" s="1">
        <v>-2.203</v>
      </c>
      <c r="AR4834" s="1">
        <v>-0.182</v>
      </c>
      <c r="AS4834" s="1">
        <v>8.082</v>
      </c>
      <c r="AT4834" s="1">
        <v>54.102</v>
      </c>
      <c r="AU4834" s="1">
        <v>0.48</v>
      </c>
      <c r="AV4834" s="1">
        <v>910.898</v>
      </c>
      <c r="AX4834" s="1">
        <v>0.0</v>
      </c>
      <c r="AY4834" s="1">
        <v>0.0</v>
      </c>
      <c r="AZ4834" s="1">
        <v>0.0</v>
      </c>
      <c r="BA4834" s="1">
        <v>0.331</v>
      </c>
      <c r="BB4834" s="1">
        <v>1.275</v>
      </c>
      <c r="BC4834" s="1">
        <v>6.52</v>
      </c>
      <c r="BD4834" s="1">
        <v>9.615</v>
      </c>
      <c r="BE4834" s="1">
        <v>19.147</v>
      </c>
      <c r="BF4834" s="1">
        <v>218.289</v>
      </c>
      <c r="BG4834" s="1">
        <v>8857.017</v>
      </c>
      <c r="BH4834" s="1">
        <v>78.58</v>
      </c>
      <c r="BI4834" s="1">
        <v>24604.074</v>
      </c>
      <c r="BJ4834" s="1">
        <v>54.107</v>
      </c>
      <c r="BK4834" s="1">
        <v>34.435</v>
      </c>
      <c r="BL4834" s="1">
        <v>-5.056</v>
      </c>
      <c r="BM4834" s="1">
        <v>-20.289</v>
      </c>
      <c r="BN4834" s="1">
        <v>391.578</v>
      </c>
      <c r="BO4834" s="1">
        <v>15831.721</v>
      </c>
      <c r="BP4834" s="1">
        <v>140.46</v>
      </c>
      <c r="BQ4834" s="1">
        <v>44136.129</v>
      </c>
      <c r="BR4834" s="1">
        <v>96.716</v>
      </c>
      <c r="BS4834" s="1">
        <v>61.771</v>
      </c>
      <c r="BT4834" s="1">
        <v>4.68</v>
      </c>
      <c r="BU4834" s="1">
        <v>3.122</v>
      </c>
      <c r="BV4834" s="1">
        <v>-21.687</v>
      </c>
      <c r="BW4834" s="1">
        <v>-44.089</v>
      </c>
      <c r="BX4834" s="1">
        <v>159.211</v>
      </c>
      <c r="BY4834" s="1">
        <v>6460.73</v>
      </c>
      <c r="BZ4834" s="1">
        <v>57.32</v>
      </c>
      <c r="CA4834" s="1">
        <v>17945.221</v>
      </c>
      <c r="CB4834" s="1">
        <v>39.468</v>
      </c>
      <c r="CC4834" s="1">
        <v>25.115</v>
      </c>
      <c r="CD4834" s="1">
        <v>-8.316</v>
      </c>
      <c r="CE4834" s="1">
        <v>-18.542</v>
      </c>
      <c r="CF4834" s="1">
        <v>204.42</v>
      </c>
      <c r="CG4834" s="1">
        <v>298.69</v>
      </c>
      <c r="CH4834" s="1">
        <v>2.65</v>
      </c>
      <c r="CI4834" s="1">
        <v>23040.916</v>
      </c>
      <c r="CK4834" s="1">
        <v>0.0</v>
      </c>
      <c r="CL4834" s="1">
        <v>0.0</v>
      </c>
      <c r="CM4834" s="1">
        <v>0.0</v>
      </c>
      <c r="CN4834" s="1">
        <v>1.825</v>
      </c>
      <c r="CO4834" s="1">
        <v>32.247</v>
      </c>
      <c r="CP4834" s="1">
        <v>12.806</v>
      </c>
      <c r="CQ4834" s="1">
        <v>4.1</v>
      </c>
      <c r="CR4834" s="1">
        <v>0.0</v>
      </c>
      <c r="CS4834" s="1">
        <v>51.947</v>
      </c>
      <c r="CT4834" s="1">
        <v>4.378</v>
      </c>
      <c r="CU4834" s="1">
        <v>462.125</v>
      </c>
      <c r="CV4834" s="1">
        <v>0.0</v>
      </c>
      <c r="CW4834" s="1">
        <v>1443.436</v>
      </c>
      <c r="CX4834" s="1">
        <v>2.823</v>
      </c>
      <c r="CY4834" s="1">
        <v>0.0</v>
      </c>
      <c r="CZ4834" s="1">
        <v>2.02</v>
      </c>
      <c r="DA4834" s="1">
        <v>16369.362</v>
      </c>
      <c r="DB4834" s="1">
        <v>651.783</v>
      </c>
      <c r="DC4834" s="1">
        <v>11.229</v>
      </c>
      <c r="DD4834" s="1">
        <v>23.8</v>
      </c>
      <c r="DE4834" s="1">
        <v>232.367</v>
      </c>
      <c r="DF4834" s="1">
        <v>9370.989</v>
      </c>
      <c r="DG4834" s="1">
        <v>83.14</v>
      </c>
      <c r="DH4834" s="1">
        <v>26190.906</v>
      </c>
      <c r="DI4834" s="1">
        <v>57.247</v>
      </c>
      <c r="DJ4834" s="1">
        <v>36.656</v>
      </c>
      <c r="DK4834" s="1">
        <v>0.0</v>
      </c>
      <c r="DL4834" s="1">
        <v>0.0</v>
      </c>
      <c r="DM4834" s="1">
        <v>0.003</v>
      </c>
      <c r="DN4834" s="1">
        <v>0.0</v>
      </c>
      <c r="DO4834" s="1">
        <v>0.0</v>
      </c>
      <c r="DP4834" s="1">
        <v>0.313</v>
      </c>
      <c r="DQ4834" s="1">
        <v>0.0</v>
      </c>
      <c r="DR4834" s="1">
        <v>0.0</v>
      </c>
      <c r="DS4834" s="1">
        <v>27.654</v>
      </c>
      <c r="DT4834" s="1">
        <v>0.275</v>
      </c>
      <c r="DU4834" s="1">
        <v>1.269</v>
      </c>
      <c r="DV4834" s="1">
        <v>51.848</v>
      </c>
      <c r="DW4834" s="1">
        <v>0.46</v>
      </c>
      <c r="DX4834" s="1">
        <v>143.083</v>
      </c>
      <c r="DY4834" s="1">
        <v>0.317</v>
      </c>
      <c r="DZ4834" s="1">
        <v>0.2</v>
      </c>
    </row>
    <row r="4835">
      <c r="A4835" s="1" t="s">
        <v>506</v>
      </c>
      <c r="B4835" s="1">
        <v>2001.0</v>
      </c>
      <c r="C4835" s="1" t="s">
        <v>507</v>
      </c>
      <c r="D4835" s="1">
        <v>8895980.0</v>
      </c>
      <c r="E4835" s="1">
        <v>3.08398096384E11</v>
      </c>
      <c r="G4835" s="1">
        <v>0.172</v>
      </c>
      <c r="H4835" s="1">
        <v>19.366</v>
      </c>
      <c r="I4835" s="1">
        <v>0.172</v>
      </c>
      <c r="J4835" s="1">
        <v>424.911</v>
      </c>
      <c r="K4835" s="1">
        <v>3.78</v>
      </c>
      <c r="L4835" s="1">
        <v>2.339</v>
      </c>
      <c r="M4835" s="1">
        <v>0.025</v>
      </c>
      <c r="N4835" s="1">
        <v>46.782</v>
      </c>
      <c r="O4835" s="1">
        <v>8.365</v>
      </c>
      <c r="P4835" s="1">
        <v>2.496</v>
      </c>
      <c r="Q4835" s="1">
        <v>3634.668</v>
      </c>
      <c r="R4835" s="1">
        <v>32.334</v>
      </c>
      <c r="S4835" s="1">
        <v>211.331</v>
      </c>
      <c r="T4835" s="1">
        <v>1.88</v>
      </c>
      <c r="V4835" s="1">
        <v>0.0</v>
      </c>
      <c r="W4835" s="1">
        <v>0.0</v>
      </c>
      <c r="X4835" s="1">
        <v>0.0</v>
      </c>
      <c r="Y4835" s="1">
        <v>1.163</v>
      </c>
      <c r="Z4835" s="1">
        <v>4.773</v>
      </c>
      <c r="AA4835" s="1">
        <v>154.31</v>
      </c>
      <c r="AB4835" s="1">
        <v>17346.037</v>
      </c>
      <c r="AC4835" s="1">
        <v>161.6</v>
      </c>
      <c r="AD4835" s="1">
        <v>40.183</v>
      </c>
      <c r="AE4835" s="1">
        <v>6.747</v>
      </c>
      <c r="AF4835" s="1">
        <v>43.973</v>
      </c>
      <c r="AG4835" s="1">
        <v>78210.195</v>
      </c>
      <c r="AH4835" s="1">
        <v>2.256</v>
      </c>
      <c r="AI4835" s="1">
        <v>1.741</v>
      </c>
      <c r="AJ4835" s="1">
        <v>4.219</v>
      </c>
      <c r="AK4835" s="1">
        <v>693.572</v>
      </c>
      <c r="AL4835" s="1">
        <v>6.17</v>
      </c>
      <c r="AM4835" s="1">
        <v>27715.779</v>
      </c>
      <c r="AN4835" s="1">
        <v>246.559</v>
      </c>
      <c r="AO4835" s="1">
        <v>3.818</v>
      </c>
      <c r="AP4835" s="1">
        <v>36.394</v>
      </c>
      <c r="AQ4835" s="1">
        <v>12.823</v>
      </c>
      <c r="AR4835" s="1">
        <v>1.036</v>
      </c>
      <c r="AS4835" s="1">
        <v>9.118</v>
      </c>
      <c r="AT4835" s="1">
        <v>44.964</v>
      </c>
      <c r="AU4835" s="1">
        <v>0.4</v>
      </c>
      <c r="AV4835" s="1">
        <v>1024.938</v>
      </c>
      <c r="AX4835" s="1">
        <v>0.0</v>
      </c>
      <c r="AY4835" s="1">
        <v>0.0</v>
      </c>
      <c r="AZ4835" s="1">
        <v>0.0</v>
      </c>
      <c r="BA4835" s="1">
        <v>0.248</v>
      </c>
      <c r="BB4835" s="1">
        <v>1.346</v>
      </c>
      <c r="BC4835" s="1">
        <v>7.56</v>
      </c>
      <c r="BD4835" s="1">
        <v>0.607</v>
      </c>
      <c r="BE4835" s="1">
        <v>0.112</v>
      </c>
      <c r="BF4835" s="1">
        <v>218.401</v>
      </c>
      <c r="BG4835" s="1">
        <v>8887.16</v>
      </c>
      <c r="BH4835" s="1">
        <v>79.06</v>
      </c>
      <c r="BI4835" s="1">
        <v>24550.479</v>
      </c>
      <c r="BJ4835" s="1">
        <v>48.923</v>
      </c>
      <c r="BK4835" s="1">
        <v>32.238</v>
      </c>
      <c r="BL4835" s="1">
        <v>10.784</v>
      </c>
      <c r="BM4835" s="1">
        <v>39.331</v>
      </c>
      <c r="BN4835" s="1">
        <v>430.909</v>
      </c>
      <c r="BO4835" s="1">
        <v>17471.936</v>
      </c>
      <c r="BP4835" s="1">
        <v>155.43</v>
      </c>
      <c r="BQ4835" s="1">
        <v>48438.633</v>
      </c>
      <c r="BR4835" s="1">
        <v>96.182</v>
      </c>
      <c r="BS4835" s="1">
        <v>63.606</v>
      </c>
      <c r="BT4835" s="1">
        <v>-7.29</v>
      </c>
      <c r="BU4835" s="1">
        <v>-4.724</v>
      </c>
      <c r="BV4835" s="1">
        <v>25.81</v>
      </c>
      <c r="BW4835" s="1">
        <v>39.985</v>
      </c>
      <c r="BX4835" s="1">
        <v>199.196</v>
      </c>
      <c r="BY4835" s="1">
        <v>8105.909</v>
      </c>
      <c r="BZ4835" s="1">
        <v>72.11</v>
      </c>
      <c r="CA4835" s="1">
        <v>22391.703</v>
      </c>
      <c r="CB4835" s="1">
        <v>44.623</v>
      </c>
      <c r="CC4835" s="1">
        <v>29.403</v>
      </c>
      <c r="CD4835" s="1">
        <v>0.336</v>
      </c>
      <c r="CE4835" s="1">
        <v>0.687</v>
      </c>
      <c r="CF4835" s="1">
        <v>205.107</v>
      </c>
      <c r="CG4835" s="1">
        <v>437.276</v>
      </c>
      <c r="CH4835" s="1">
        <v>3.89</v>
      </c>
      <c r="CI4835" s="1">
        <v>23056.174</v>
      </c>
      <c r="CK4835" s="1">
        <v>0.0</v>
      </c>
      <c r="CL4835" s="1">
        <v>0.0</v>
      </c>
      <c r="CM4835" s="1">
        <v>0.0</v>
      </c>
      <c r="CN4835" s="1">
        <v>2.407</v>
      </c>
      <c r="CO4835" s="1">
        <v>30.276</v>
      </c>
      <c r="CP4835" s="1">
        <v>11.803</v>
      </c>
      <c r="CQ4835" s="1">
        <v>3.78</v>
      </c>
      <c r="CR4835" s="1">
        <v>0.0</v>
      </c>
      <c r="CS4835" s="1">
        <v>-7.833</v>
      </c>
      <c r="CT4835" s="1">
        <v>-1.003</v>
      </c>
      <c r="CU4835" s="1">
        <v>424.911</v>
      </c>
      <c r="CV4835" s="1">
        <v>0.0</v>
      </c>
      <c r="CW4835" s="1">
        <v>1326.793</v>
      </c>
      <c r="CX4835" s="1">
        <v>2.339</v>
      </c>
      <c r="CY4835" s="1">
        <v>0.0</v>
      </c>
      <c r="CZ4835" s="1">
        <v>1.742</v>
      </c>
      <c r="DA4835" s="1">
        <v>18165.51</v>
      </c>
      <c r="DB4835" s="1">
        <v>695.756</v>
      </c>
      <c r="DC4835" s="1">
        <v>0.426</v>
      </c>
      <c r="DD4835" s="1">
        <v>-0.654</v>
      </c>
      <c r="DE4835" s="1">
        <v>231.713</v>
      </c>
      <c r="DF4835" s="1">
        <v>9366.028</v>
      </c>
      <c r="DG4835" s="1">
        <v>83.32</v>
      </c>
      <c r="DH4835" s="1">
        <v>26046.932</v>
      </c>
      <c r="DI4835" s="1">
        <v>51.559</v>
      </c>
      <c r="DJ4835" s="1">
        <v>34.203</v>
      </c>
      <c r="DK4835" s="1">
        <v>100.0</v>
      </c>
      <c r="DL4835" s="1">
        <v>0.003</v>
      </c>
      <c r="DM4835" s="1">
        <v>0.006</v>
      </c>
      <c r="DN4835" s="1">
        <v>0.0</v>
      </c>
      <c r="DO4835" s="1">
        <v>0.0</v>
      </c>
      <c r="DP4835" s="1">
        <v>0.621</v>
      </c>
      <c r="DQ4835" s="1">
        <v>0.0</v>
      </c>
      <c r="DR4835" s="1">
        <v>0.001</v>
      </c>
      <c r="DS4835" s="1">
        <v>5.47</v>
      </c>
      <c r="DT4835" s="1">
        <v>0.062</v>
      </c>
      <c r="DU4835" s="1">
        <v>1.331</v>
      </c>
      <c r="DV4835" s="1">
        <v>53.957</v>
      </c>
      <c r="DW4835" s="1">
        <v>0.48</v>
      </c>
      <c r="DX4835" s="1">
        <v>149.673</v>
      </c>
      <c r="DY4835" s="1">
        <v>0.297</v>
      </c>
      <c r="DZ4835" s="1">
        <v>0.197</v>
      </c>
    </row>
    <row r="4836">
      <c r="A4836" s="1" t="s">
        <v>506</v>
      </c>
      <c r="B4836" s="1">
        <v>2002.0</v>
      </c>
      <c r="C4836" s="1" t="s">
        <v>507</v>
      </c>
      <c r="D4836" s="1">
        <v>8924991.0</v>
      </c>
      <c r="E4836" s="1">
        <v>3.17463789568E11</v>
      </c>
      <c r="F4836" s="1">
        <v>116.672</v>
      </c>
      <c r="G4836" s="1">
        <v>0.201</v>
      </c>
      <c r="H4836" s="1">
        <v>41.824</v>
      </c>
      <c r="I4836" s="1">
        <v>0.373</v>
      </c>
      <c r="J4836" s="1">
        <v>468.348</v>
      </c>
      <c r="K4836" s="1">
        <v>4.18</v>
      </c>
      <c r="L4836" s="1">
        <v>2.849</v>
      </c>
      <c r="M4836" s="1">
        <v>0.059</v>
      </c>
      <c r="N4836" s="1">
        <v>56.237</v>
      </c>
      <c r="O4836" s="1">
        <v>7.387</v>
      </c>
      <c r="P4836" s="1">
        <v>2.388</v>
      </c>
      <c r="Q4836" s="1">
        <v>3890.469</v>
      </c>
      <c r="R4836" s="1">
        <v>34.722</v>
      </c>
      <c r="S4836" s="1">
        <v>265.546</v>
      </c>
      <c r="T4836" s="1">
        <v>2.37</v>
      </c>
      <c r="V4836" s="1">
        <v>0.0</v>
      </c>
      <c r="W4836" s="1">
        <v>0.0</v>
      </c>
      <c r="X4836" s="1">
        <v>0.0</v>
      </c>
      <c r="Y4836" s="1">
        <v>1.616</v>
      </c>
      <c r="Z4836" s="1">
        <v>5.485</v>
      </c>
      <c r="AA4836" s="1">
        <v>152.06</v>
      </c>
      <c r="AB4836" s="1">
        <v>17037.553</v>
      </c>
      <c r="AC4836" s="1">
        <v>146.7</v>
      </c>
      <c r="AD4836" s="1">
        <v>37.696</v>
      </c>
      <c r="AE4836" s="1">
        <v>-6.652</v>
      </c>
      <c r="AF4836" s="1">
        <v>-46.284</v>
      </c>
      <c r="AG4836" s="1">
        <v>72770.094</v>
      </c>
      <c r="AH4836" s="1">
        <v>2.046</v>
      </c>
      <c r="AI4836" s="1">
        <v>1.205</v>
      </c>
      <c r="AJ4836" s="1">
        <v>2.972</v>
      </c>
      <c r="AK4836" s="1">
        <v>833.614</v>
      </c>
      <c r="AL4836" s="1">
        <v>7.44</v>
      </c>
      <c r="AM4836" s="1">
        <v>27958.674</v>
      </c>
      <c r="AN4836" s="1">
        <v>249.531</v>
      </c>
      <c r="AO4836" s="1">
        <v>5.072</v>
      </c>
      <c r="AP4836" s="1">
        <v>39.418</v>
      </c>
      <c r="AQ4836" s="1">
        <v>1.766</v>
      </c>
      <c r="AR4836" s="1">
        <v>0.161</v>
      </c>
      <c r="AS4836" s="1">
        <v>9.279</v>
      </c>
      <c r="AT4836" s="1">
        <v>62.745</v>
      </c>
      <c r="AU4836" s="1">
        <v>0.56</v>
      </c>
      <c r="AV4836" s="1">
        <v>1039.645</v>
      </c>
      <c r="AX4836" s="1">
        <v>0.0</v>
      </c>
      <c r="AY4836" s="1">
        <v>0.0</v>
      </c>
      <c r="AZ4836" s="1">
        <v>0.0</v>
      </c>
      <c r="BA4836" s="1">
        <v>0.382</v>
      </c>
      <c r="BB4836" s="1">
        <v>1.466</v>
      </c>
      <c r="BC4836" s="1">
        <v>8.25</v>
      </c>
      <c r="BD4836" s="1">
        <v>-16.067</v>
      </c>
      <c r="BE4836" s="1">
        <v>-36.598</v>
      </c>
      <c r="BF4836" s="1">
        <v>181.803</v>
      </c>
      <c r="BG4836" s="1">
        <v>7435.302</v>
      </c>
      <c r="BH4836" s="1">
        <v>66.36</v>
      </c>
      <c r="BI4836" s="1">
        <v>20370.074</v>
      </c>
      <c r="BJ4836" s="1">
        <v>45.235</v>
      </c>
      <c r="BK4836" s="1">
        <v>28.719</v>
      </c>
      <c r="BL4836" s="1">
        <v>-10.267</v>
      </c>
      <c r="BM4836" s="1">
        <v>-47.41</v>
      </c>
      <c r="BN4836" s="1">
        <v>383.5</v>
      </c>
      <c r="BO4836" s="1">
        <v>15603.376</v>
      </c>
      <c r="BP4836" s="1">
        <v>139.26</v>
      </c>
      <c r="BQ4836" s="1">
        <v>42969.184</v>
      </c>
      <c r="BR4836" s="1">
        <v>94.928</v>
      </c>
      <c r="BS4836" s="1">
        <v>60.582</v>
      </c>
      <c r="BT4836" s="1">
        <v>5.36</v>
      </c>
      <c r="BU4836" s="1">
        <v>3.525</v>
      </c>
      <c r="BV4836" s="1">
        <v>-5.544</v>
      </c>
      <c r="BW4836" s="1">
        <v>-12.591</v>
      </c>
      <c r="BX4836" s="1">
        <v>186.605</v>
      </c>
      <c r="BY4836" s="1">
        <v>7631.38</v>
      </c>
      <c r="BZ4836" s="1">
        <v>68.11</v>
      </c>
      <c r="CA4836" s="1">
        <v>20908.197</v>
      </c>
      <c r="CB4836" s="1">
        <v>46.428</v>
      </c>
      <c r="CC4836" s="1">
        <v>29.478</v>
      </c>
      <c r="CD4836" s="1">
        <v>0.206</v>
      </c>
      <c r="CE4836" s="1">
        <v>0.422</v>
      </c>
      <c r="CF4836" s="1">
        <v>205.53</v>
      </c>
      <c r="CG4836" s="1">
        <v>505.323</v>
      </c>
      <c r="CH4836" s="1">
        <v>4.51</v>
      </c>
      <c r="CI4836" s="1">
        <v>23028.561</v>
      </c>
      <c r="CK4836" s="1">
        <v>0.0</v>
      </c>
      <c r="CL4836" s="1">
        <v>0.0</v>
      </c>
      <c r="CM4836" s="1">
        <v>0.0</v>
      </c>
      <c r="CN4836" s="1">
        <v>3.074</v>
      </c>
      <c r="CO4836" s="1">
        <v>32.468</v>
      </c>
      <c r="CP4836" s="1">
        <v>13.047</v>
      </c>
      <c r="CQ4836" s="1">
        <v>4.18</v>
      </c>
      <c r="CR4836" s="1">
        <v>0.0</v>
      </c>
      <c r="CS4836" s="1">
        <v>10.537</v>
      </c>
      <c r="CT4836" s="1">
        <v>1.244</v>
      </c>
      <c r="CU4836" s="1">
        <v>468.348</v>
      </c>
      <c r="CV4836" s="1">
        <v>0.0</v>
      </c>
      <c r="CW4836" s="1">
        <v>1461.836</v>
      </c>
      <c r="CX4836" s="1">
        <v>2.849</v>
      </c>
      <c r="CY4836" s="1">
        <v>0.0</v>
      </c>
      <c r="CZ4836" s="1">
        <v>2.061</v>
      </c>
      <c r="DA4836" s="1">
        <v>16436.99</v>
      </c>
      <c r="DB4836" s="1">
        <v>649.472</v>
      </c>
      <c r="DC4836" s="1">
        <v>-14.346</v>
      </c>
      <c r="DD4836" s="1">
        <v>-34.819</v>
      </c>
      <c r="DE4836" s="1">
        <v>196.894</v>
      </c>
      <c r="DF4836" s="1">
        <v>7971.997</v>
      </c>
      <c r="DG4836" s="1">
        <v>71.15</v>
      </c>
      <c r="DH4836" s="1">
        <v>22060.988</v>
      </c>
      <c r="DI4836" s="1">
        <v>48.5</v>
      </c>
      <c r="DJ4836" s="1">
        <v>31.103</v>
      </c>
      <c r="DK4836" s="1">
        <v>0.0</v>
      </c>
      <c r="DL4836" s="1">
        <v>0.0</v>
      </c>
      <c r="DM4836" s="1">
        <v>0.005</v>
      </c>
      <c r="DN4836" s="1">
        <v>0.0</v>
      </c>
      <c r="DO4836" s="1">
        <v>0.0</v>
      </c>
      <c r="DP4836" s="1">
        <v>0.614</v>
      </c>
      <c r="DQ4836" s="1">
        <v>0.0</v>
      </c>
      <c r="DR4836" s="1">
        <v>0.001</v>
      </c>
      <c r="DS4836" s="1">
        <v>26.141</v>
      </c>
      <c r="DT4836" s="1">
        <v>0.334</v>
      </c>
      <c r="DU4836" s="1">
        <v>1.666</v>
      </c>
      <c r="DV4836" s="1">
        <v>68.347</v>
      </c>
      <c r="DW4836" s="1">
        <v>0.61</v>
      </c>
      <c r="DX4836" s="1">
        <v>186.639</v>
      </c>
      <c r="DY4836" s="1">
        <v>0.416</v>
      </c>
      <c r="DZ4836" s="1">
        <v>0.263</v>
      </c>
    </row>
    <row r="4837">
      <c r="A4837" s="1" t="s">
        <v>506</v>
      </c>
      <c r="B4837" s="1">
        <v>2003.0</v>
      </c>
      <c r="C4837" s="1" t="s">
        <v>507</v>
      </c>
      <c r="D4837" s="1">
        <v>8958387.0</v>
      </c>
      <c r="E4837" s="1">
        <v>3.26402408448E11</v>
      </c>
      <c r="F4837" s="1">
        <v>106.459</v>
      </c>
      <c r="G4837" s="1">
        <v>0.397</v>
      </c>
      <c r="H4837" s="1">
        <v>86.027</v>
      </c>
      <c r="I4837" s="1">
        <v>0.771</v>
      </c>
      <c r="J4837" s="1">
        <v>503.439</v>
      </c>
      <c r="K4837" s="1">
        <v>4.51</v>
      </c>
      <c r="L4837" s="1">
        <v>3.331</v>
      </c>
      <c r="M4837" s="1">
        <v>0.129</v>
      </c>
      <c r="N4837" s="1">
        <v>68.543</v>
      </c>
      <c r="O4837" s="1">
        <v>-1.956</v>
      </c>
      <c r="P4837" s="1">
        <v>-0.679</v>
      </c>
      <c r="Q4837" s="1">
        <v>3800.157</v>
      </c>
      <c r="R4837" s="1">
        <v>34.043</v>
      </c>
      <c r="S4837" s="1">
        <v>318.138</v>
      </c>
      <c r="T4837" s="1">
        <v>2.85</v>
      </c>
      <c r="V4837" s="1">
        <v>0.0</v>
      </c>
      <c r="W4837" s="1">
        <v>0.0</v>
      </c>
      <c r="X4837" s="1">
        <v>0.0</v>
      </c>
      <c r="Y4837" s="1">
        <v>2.105</v>
      </c>
      <c r="Z4837" s="1">
        <v>5.717</v>
      </c>
      <c r="AA4837" s="1">
        <v>148.22</v>
      </c>
      <c r="AB4837" s="1">
        <v>16545.389</v>
      </c>
      <c r="AC4837" s="1">
        <v>135.39</v>
      </c>
      <c r="AD4837" s="1">
        <v>35.995</v>
      </c>
      <c r="AE4837" s="1">
        <v>-6.195</v>
      </c>
      <c r="AF4837" s="1">
        <v>-40.235</v>
      </c>
      <c r="AG4837" s="1">
        <v>68007.477</v>
      </c>
      <c r="AH4837" s="1">
        <v>1.867</v>
      </c>
      <c r="AI4837" s="1">
        <v>-0.129</v>
      </c>
      <c r="AJ4837" s="1">
        <v>-0.321</v>
      </c>
      <c r="AK4837" s="1">
        <v>1031.436</v>
      </c>
      <c r="AL4837" s="1">
        <v>9.24</v>
      </c>
      <c r="AM4837" s="1">
        <v>27818.6</v>
      </c>
      <c r="AN4837" s="1">
        <v>249.21</v>
      </c>
      <c r="AO4837" s="1">
        <v>6.825</v>
      </c>
      <c r="AP4837" s="1">
        <v>41.848</v>
      </c>
      <c r="AQ4837" s="1">
        <v>-0.282</v>
      </c>
      <c r="AR4837" s="1">
        <v>-0.026</v>
      </c>
      <c r="AS4837" s="1">
        <v>9.253</v>
      </c>
      <c r="AT4837" s="1">
        <v>81.488</v>
      </c>
      <c r="AU4837" s="1">
        <v>0.73</v>
      </c>
      <c r="AV4837" s="1">
        <v>1032.845</v>
      </c>
      <c r="AX4837" s="1">
        <v>0.0</v>
      </c>
      <c r="AY4837" s="1">
        <v>0.0</v>
      </c>
      <c r="AZ4837" s="1">
        <v>0.0</v>
      </c>
      <c r="BA4837" s="1">
        <v>0.539</v>
      </c>
      <c r="BB4837" s="1">
        <v>1.554</v>
      </c>
      <c r="BC4837" s="1">
        <v>9.28</v>
      </c>
      <c r="BD4837" s="1">
        <v>-19.316</v>
      </c>
      <c r="BE4837" s="1">
        <v>-35.917</v>
      </c>
      <c r="BF4837" s="1">
        <v>145.886</v>
      </c>
      <c r="BG4837" s="1">
        <v>5976.522</v>
      </c>
      <c r="BH4837" s="1">
        <v>53.54</v>
      </c>
      <c r="BI4837" s="1">
        <v>16284.802</v>
      </c>
      <c r="BJ4837" s="1">
        <v>39.545</v>
      </c>
      <c r="BK4837" s="1">
        <v>24.498</v>
      </c>
      <c r="BL4837" s="1">
        <v>-9.103</v>
      </c>
      <c r="BM4837" s="1">
        <v>-37.202</v>
      </c>
      <c r="BN4837" s="1">
        <v>346.298</v>
      </c>
      <c r="BO4837" s="1">
        <v>14081.776</v>
      </c>
      <c r="BP4837" s="1">
        <v>126.15</v>
      </c>
      <c r="BQ4837" s="1">
        <v>38656.25</v>
      </c>
      <c r="BR4837" s="1">
        <v>93.175</v>
      </c>
      <c r="BS4837" s="1">
        <v>58.152</v>
      </c>
      <c r="BT4837" s="1">
        <v>12.83</v>
      </c>
      <c r="BU4837" s="1">
        <v>8.656</v>
      </c>
      <c r="BV4837" s="1">
        <v>-1.022</v>
      </c>
      <c r="BW4837" s="1">
        <v>-2.913</v>
      </c>
      <c r="BX4837" s="1">
        <v>183.692</v>
      </c>
      <c r="BY4837" s="1">
        <v>7525.908</v>
      </c>
      <c r="BZ4837" s="1">
        <v>67.42</v>
      </c>
      <c r="CA4837" s="1">
        <v>20505.041</v>
      </c>
      <c r="CB4837" s="1">
        <v>49.797</v>
      </c>
      <c r="CC4837" s="1">
        <v>30.846</v>
      </c>
      <c r="CD4837" s="1">
        <v>0.187</v>
      </c>
      <c r="CE4837" s="1">
        <v>0.384</v>
      </c>
      <c r="CF4837" s="1">
        <v>205.914</v>
      </c>
      <c r="CG4837" s="1">
        <v>631.81</v>
      </c>
      <c r="CH4837" s="1">
        <v>5.66</v>
      </c>
      <c r="CI4837" s="1">
        <v>22985.598</v>
      </c>
      <c r="CK4837" s="1">
        <v>0.0</v>
      </c>
      <c r="CL4837" s="1">
        <v>0.0</v>
      </c>
      <c r="CM4837" s="1">
        <v>0.0</v>
      </c>
      <c r="CN4837" s="1">
        <v>4.181</v>
      </c>
      <c r="CO4837" s="1">
        <v>34.578</v>
      </c>
      <c r="CP4837" s="1">
        <v>14.094</v>
      </c>
      <c r="CQ4837" s="1">
        <v>4.51</v>
      </c>
      <c r="CR4837" s="1">
        <v>0.0</v>
      </c>
      <c r="CS4837" s="1">
        <v>8.024</v>
      </c>
      <c r="CT4837" s="1">
        <v>1.047</v>
      </c>
      <c r="CU4837" s="1">
        <v>503.439</v>
      </c>
      <c r="CV4837" s="1">
        <v>0.0</v>
      </c>
      <c r="CW4837" s="1">
        <v>1573.246</v>
      </c>
      <c r="CX4837" s="1">
        <v>3.331</v>
      </c>
      <c r="CY4837" s="1">
        <v>0.0</v>
      </c>
      <c r="CZ4837" s="1">
        <v>2.367</v>
      </c>
      <c r="DA4837" s="1">
        <v>15113.212</v>
      </c>
      <c r="DB4837" s="1">
        <v>609.237</v>
      </c>
      <c r="DC4837" s="1">
        <v>-16.8</v>
      </c>
      <c r="DD4837" s="1">
        <v>-34.289</v>
      </c>
      <c r="DE4837" s="1">
        <v>162.606</v>
      </c>
      <c r="DF4837" s="1">
        <v>6555.868</v>
      </c>
      <c r="DG4837" s="1">
        <v>58.73</v>
      </c>
      <c r="DH4837" s="1">
        <v>18151.209</v>
      </c>
      <c r="DI4837" s="1">
        <v>43.378</v>
      </c>
      <c r="DJ4837" s="1">
        <v>27.305</v>
      </c>
      <c r="DK4837" s="1">
        <v>0.0</v>
      </c>
      <c r="DL4837" s="1">
        <v>0.0</v>
      </c>
      <c r="DM4837" s="1">
        <v>0.005</v>
      </c>
      <c r="DN4837" s="1">
        <v>0.0</v>
      </c>
      <c r="DO4837" s="1">
        <v>0.0</v>
      </c>
      <c r="DP4837" s="1">
        <v>0.608</v>
      </c>
      <c r="DQ4837" s="1">
        <v>0.0</v>
      </c>
      <c r="DR4837" s="1">
        <v>0.001</v>
      </c>
      <c r="DS4837" s="1">
        <v>11.678</v>
      </c>
      <c r="DT4837" s="1">
        <v>0.184</v>
      </c>
      <c r="DU4837" s="1">
        <v>1.85</v>
      </c>
      <c r="DV4837" s="1">
        <v>75.907</v>
      </c>
      <c r="DW4837" s="1">
        <v>0.68</v>
      </c>
      <c r="DX4837" s="1">
        <v>206.526</v>
      </c>
      <c r="DY4837" s="1">
        <v>0.502</v>
      </c>
      <c r="DZ4837" s="1">
        <v>0.311</v>
      </c>
    </row>
    <row r="4838">
      <c r="A4838" s="1" t="s">
        <v>506</v>
      </c>
      <c r="B4838" s="1">
        <v>2004.0</v>
      </c>
      <c r="C4838" s="1" t="s">
        <v>507</v>
      </c>
      <c r="D4838" s="1">
        <v>8993754.0</v>
      </c>
      <c r="E4838" s="1">
        <v>3.41901246464E11</v>
      </c>
      <c r="F4838" s="1">
        <v>90.34</v>
      </c>
      <c r="G4838" s="1">
        <v>0.696</v>
      </c>
      <c r="H4838" s="1">
        <v>163.101</v>
      </c>
      <c r="I4838" s="1">
        <v>1.467</v>
      </c>
      <c r="J4838" s="1">
        <v>800.556</v>
      </c>
      <c r="K4838" s="1">
        <v>7.2</v>
      </c>
      <c r="L4838" s="1">
        <v>4.751</v>
      </c>
      <c r="M4838" s="1">
        <v>0.226</v>
      </c>
      <c r="N4838" s="1">
        <v>48.034</v>
      </c>
      <c r="O4838" s="1">
        <v>2.883</v>
      </c>
      <c r="P4838" s="1">
        <v>0.982</v>
      </c>
      <c r="Q4838" s="1">
        <v>3894.346</v>
      </c>
      <c r="R4838" s="1">
        <v>35.025</v>
      </c>
      <c r="S4838" s="1">
        <v>112.3</v>
      </c>
      <c r="T4838" s="1">
        <v>1.01</v>
      </c>
      <c r="V4838" s="1">
        <v>0.0</v>
      </c>
      <c r="W4838" s="1">
        <v>0.0</v>
      </c>
      <c r="X4838" s="1">
        <v>0.0</v>
      </c>
      <c r="Y4838" s="1">
        <v>0.666</v>
      </c>
      <c r="Z4838" s="1">
        <v>5.394</v>
      </c>
      <c r="AA4838" s="1">
        <v>149.46</v>
      </c>
      <c r="AB4838" s="1">
        <v>16618.201</v>
      </c>
      <c r="AC4838" s="1">
        <v>151.56</v>
      </c>
      <c r="AD4838" s="1">
        <v>38.326</v>
      </c>
      <c r="AE4838" s="1">
        <v>9.087</v>
      </c>
      <c r="AF4838" s="1">
        <v>55.359</v>
      </c>
      <c r="AG4838" s="1">
        <v>73895.367</v>
      </c>
      <c r="AH4838" s="1">
        <v>1.944</v>
      </c>
      <c r="AI4838" s="1">
        <v>-0.358</v>
      </c>
      <c r="AJ4838" s="1">
        <v>-0.893</v>
      </c>
      <c r="AK4838" s="1">
        <v>654.899</v>
      </c>
      <c r="AL4838" s="1">
        <v>5.89</v>
      </c>
      <c r="AM4838" s="1">
        <v>27609.895</v>
      </c>
      <c r="AN4838" s="1">
        <v>248.317</v>
      </c>
      <c r="AO4838" s="1">
        <v>3.886</v>
      </c>
      <c r="AP4838" s="1">
        <v>38.245</v>
      </c>
      <c r="AQ4838" s="1">
        <v>-0.436</v>
      </c>
      <c r="AR4838" s="1">
        <v>-0.04</v>
      </c>
      <c r="AS4838" s="1">
        <v>9.212</v>
      </c>
      <c r="AT4838" s="1">
        <v>86.727</v>
      </c>
      <c r="AU4838" s="1">
        <v>0.78</v>
      </c>
      <c r="AV4838" s="1">
        <v>1024.302</v>
      </c>
      <c r="AX4838" s="1">
        <v>0.0</v>
      </c>
      <c r="AY4838" s="1">
        <v>0.0</v>
      </c>
      <c r="AZ4838" s="1">
        <v>0.0</v>
      </c>
      <c r="BA4838" s="1">
        <v>0.515</v>
      </c>
      <c r="BB4838" s="1">
        <v>1.419</v>
      </c>
      <c r="BC4838" s="1">
        <v>7.28</v>
      </c>
      <c r="BD4838" s="1">
        <v>13.164</v>
      </c>
      <c r="BE4838" s="1">
        <v>18.31</v>
      </c>
      <c r="BF4838" s="1">
        <v>164.195</v>
      </c>
      <c r="BG4838" s="1">
        <v>6684.639</v>
      </c>
      <c r="BH4838" s="1">
        <v>60.12</v>
      </c>
      <c r="BI4838" s="1">
        <v>18256.574</v>
      </c>
      <c r="BJ4838" s="1">
        <v>39.667</v>
      </c>
      <c r="BK4838" s="1">
        <v>25.289</v>
      </c>
      <c r="BL4838" s="1">
        <v>16.438</v>
      </c>
      <c r="BM4838" s="1">
        <v>54.667</v>
      </c>
      <c r="BN4838" s="1">
        <v>400.965</v>
      </c>
      <c r="BO4838" s="1">
        <v>16196.796</v>
      </c>
      <c r="BP4838" s="1">
        <v>145.67</v>
      </c>
      <c r="BQ4838" s="1">
        <v>44582.562</v>
      </c>
      <c r="BR4838" s="1">
        <v>96.114</v>
      </c>
      <c r="BS4838" s="1">
        <v>61.755</v>
      </c>
      <c r="BT4838" s="1">
        <v>-2.1</v>
      </c>
      <c r="BU4838" s="1">
        <v>-1.405</v>
      </c>
      <c r="BV4838" s="1">
        <v>15.213</v>
      </c>
      <c r="BW4838" s="1">
        <v>26.798</v>
      </c>
      <c r="BX4838" s="1">
        <v>210.491</v>
      </c>
      <c r="BY4838" s="1">
        <v>8615.979</v>
      </c>
      <c r="BZ4838" s="1">
        <v>77.49</v>
      </c>
      <c r="CA4838" s="1">
        <v>23404.076</v>
      </c>
      <c r="CB4838" s="1">
        <v>51.128</v>
      </c>
      <c r="CC4838" s="1">
        <v>32.419</v>
      </c>
      <c r="CD4838" s="1">
        <v>-0.891</v>
      </c>
      <c r="CE4838" s="1">
        <v>-1.834</v>
      </c>
      <c r="CF4838" s="1">
        <v>204.079</v>
      </c>
      <c r="CG4838" s="1">
        <v>455.872</v>
      </c>
      <c r="CH4838" s="1">
        <v>4.1</v>
      </c>
      <c r="CI4838" s="1">
        <v>22691.246</v>
      </c>
      <c r="CK4838" s="1">
        <v>0.0</v>
      </c>
      <c r="CL4838" s="1">
        <v>0.0</v>
      </c>
      <c r="CM4838" s="1">
        <v>0.0</v>
      </c>
      <c r="CN4838" s="1">
        <v>2.705</v>
      </c>
      <c r="CO4838" s="1">
        <v>31.432</v>
      </c>
      <c r="CP4838" s="1">
        <v>22.503</v>
      </c>
      <c r="CQ4838" s="1">
        <v>7.2</v>
      </c>
      <c r="CR4838" s="1">
        <v>0.0</v>
      </c>
      <c r="CS4838" s="1">
        <v>59.667</v>
      </c>
      <c r="CT4838" s="1">
        <v>8.409</v>
      </c>
      <c r="CU4838" s="1">
        <v>800.556</v>
      </c>
      <c r="CV4838" s="1">
        <v>0.0</v>
      </c>
      <c r="CW4838" s="1">
        <v>2502.084</v>
      </c>
      <c r="CX4838" s="1">
        <v>4.751</v>
      </c>
      <c r="CY4838" s="1">
        <v>0.0</v>
      </c>
      <c r="CZ4838" s="1">
        <v>3.466</v>
      </c>
      <c r="DA4838" s="1">
        <v>16851.695</v>
      </c>
      <c r="DB4838" s="1">
        <v>664.597</v>
      </c>
      <c r="DC4838" s="1">
        <v>17.825</v>
      </c>
      <c r="DD4838" s="1">
        <v>27.869</v>
      </c>
      <c r="DE4838" s="1">
        <v>190.474</v>
      </c>
      <c r="DF4838" s="1">
        <v>7580.817</v>
      </c>
      <c r="DG4838" s="1">
        <v>68.18</v>
      </c>
      <c r="DH4838" s="1">
        <v>21178.486</v>
      </c>
      <c r="DI4838" s="1">
        <v>44.985</v>
      </c>
      <c r="DJ4838" s="1">
        <v>29.336</v>
      </c>
      <c r="DK4838" s="1">
        <v>0.0</v>
      </c>
      <c r="DL4838" s="1">
        <v>0.0</v>
      </c>
      <c r="DM4838" s="1">
        <v>0.005</v>
      </c>
      <c r="DN4838" s="1">
        <v>0.0</v>
      </c>
      <c r="DO4838" s="1">
        <v>0.0</v>
      </c>
      <c r="DP4838" s="1">
        <v>0.603</v>
      </c>
      <c r="DQ4838" s="1">
        <v>0.0</v>
      </c>
      <c r="DR4838" s="1">
        <v>0.001</v>
      </c>
      <c r="DS4838" s="1">
        <v>25.184</v>
      </c>
      <c r="DT4838" s="1">
        <v>0.453</v>
      </c>
      <c r="DU4838" s="1">
        <v>2.304</v>
      </c>
      <c r="DV4838" s="1">
        <v>95.622</v>
      </c>
      <c r="DW4838" s="1">
        <v>0.86</v>
      </c>
      <c r="DX4838" s="1">
        <v>256.125</v>
      </c>
      <c r="DY4838" s="1">
        <v>0.567</v>
      </c>
      <c r="DZ4838" s="1">
        <v>0.355</v>
      </c>
    </row>
    <row r="4839">
      <c r="A4839" s="1" t="s">
        <v>506</v>
      </c>
      <c r="B4839" s="1">
        <v>2005.0</v>
      </c>
      <c r="C4839" s="1" t="s">
        <v>507</v>
      </c>
      <c r="D4839" s="1">
        <v>9029713.0</v>
      </c>
      <c r="E4839" s="1">
        <v>3.54496937984E11</v>
      </c>
      <c r="F4839" s="1">
        <v>13.239</v>
      </c>
      <c r="G4839" s="1">
        <v>0.194</v>
      </c>
      <c r="H4839" s="1">
        <v>183.958</v>
      </c>
      <c r="I4839" s="1">
        <v>1.661</v>
      </c>
      <c r="J4839" s="1">
        <v>829.484</v>
      </c>
      <c r="K4839" s="1">
        <v>7.49</v>
      </c>
      <c r="L4839" s="1">
        <v>4.73</v>
      </c>
      <c r="M4839" s="1">
        <v>0.253</v>
      </c>
      <c r="N4839" s="1">
        <v>43.13</v>
      </c>
      <c r="O4839" s="1">
        <v>-8.593</v>
      </c>
      <c r="P4839" s="1">
        <v>-3.01</v>
      </c>
      <c r="Q4839" s="1">
        <v>3545.53</v>
      </c>
      <c r="R4839" s="1">
        <v>32.015</v>
      </c>
      <c r="S4839" s="1">
        <v>71.985</v>
      </c>
      <c r="T4839" s="1">
        <v>0.65</v>
      </c>
      <c r="V4839" s="1">
        <v>0.0</v>
      </c>
      <c r="W4839" s="1">
        <v>0.0</v>
      </c>
      <c r="X4839" s="1">
        <v>0.0</v>
      </c>
      <c r="Y4839" s="1">
        <v>0.41</v>
      </c>
      <c r="Z4839" s="1">
        <v>4.885</v>
      </c>
      <c r="AA4839" s="1">
        <v>150.97</v>
      </c>
      <c r="AB4839" s="1">
        <v>16719.246</v>
      </c>
      <c r="AC4839" s="1">
        <v>158.36</v>
      </c>
      <c r="AD4839" s="1">
        <v>40.3</v>
      </c>
      <c r="AE4839" s="1">
        <v>1.266</v>
      </c>
      <c r="AF4839" s="1">
        <v>8.413</v>
      </c>
      <c r="AG4839" s="1">
        <v>74532.82</v>
      </c>
      <c r="AH4839" s="1">
        <v>1.898</v>
      </c>
      <c r="AI4839" s="1">
        <v>-4.28</v>
      </c>
      <c r="AJ4839" s="1">
        <v>-10.627</v>
      </c>
      <c r="AK4839" s="1">
        <v>527.149</v>
      </c>
      <c r="AL4839" s="1">
        <v>4.76</v>
      </c>
      <c r="AM4839" s="1">
        <v>26323.064</v>
      </c>
      <c r="AN4839" s="1">
        <v>237.69</v>
      </c>
      <c r="AO4839" s="1">
        <v>3.006</v>
      </c>
      <c r="AP4839" s="1">
        <v>36.271</v>
      </c>
      <c r="AQ4839" s="1">
        <v>-4.723</v>
      </c>
      <c r="AR4839" s="1">
        <v>-0.435</v>
      </c>
      <c r="AS4839" s="1">
        <v>8.777</v>
      </c>
      <c r="AT4839" s="1">
        <v>66.447</v>
      </c>
      <c r="AU4839" s="1">
        <v>0.6</v>
      </c>
      <c r="AV4839" s="1">
        <v>972.041</v>
      </c>
      <c r="AX4839" s="1">
        <v>0.0</v>
      </c>
      <c r="AY4839" s="1">
        <v>0.0</v>
      </c>
      <c r="AZ4839" s="1">
        <v>0.0</v>
      </c>
      <c r="BA4839" s="1">
        <v>0.379</v>
      </c>
      <c r="BB4839" s="1">
        <v>1.339</v>
      </c>
      <c r="BC4839" s="1">
        <v>6.83</v>
      </c>
      <c r="BD4839" s="1">
        <v>19.501</v>
      </c>
      <c r="BE4839" s="1">
        <v>30.438</v>
      </c>
      <c r="BF4839" s="1">
        <v>194.633</v>
      </c>
      <c r="BG4839" s="1">
        <v>8062.272</v>
      </c>
      <c r="BH4839" s="1">
        <v>72.8</v>
      </c>
      <c r="BI4839" s="1">
        <v>21554.701</v>
      </c>
      <c r="BJ4839" s="1">
        <v>45.971</v>
      </c>
      <c r="BK4839" s="1">
        <v>29.7</v>
      </c>
      <c r="BL4839" s="1">
        <v>5.013</v>
      </c>
      <c r="BM4839" s="1">
        <v>16.671</v>
      </c>
      <c r="BN4839" s="1">
        <v>417.635</v>
      </c>
      <c r="BO4839" s="1">
        <v>17010.508</v>
      </c>
      <c r="BP4839" s="1">
        <v>153.6</v>
      </c>
      <c r="BQ4839" s="1">
        <v>46251.227</v>
      </c>
      <c r="BR4839" s="1">
        <v>96.994</v>
      </c>
      <c r="BS4839" s="1">
        <v>63.729</v>
      </c>
      <c r="BT4839" s="1">
        <v>-7.39</v>
      </c>
      <c r="BU4839" s="1">
        <v>-4.895</v>
      </c>
      <c r="BV4839" s="1">
        <v>-6.412</v>
      </c>
      <c r="BW4839" s="1">
        <v>-15.085</v>
      </c>
      <c r="BX4839" s="1">
        <v>195.405</v>
      </c>
      <c r="BY4839" s="1">
        <v>8015.758</v>
      </c>
      <c r="BZ4839" s="1">
        <v>72.38</v>
      </c>
      <c r="CA4839" s="1">
        <v>21640.258</v>
      </c>
      <c r="CB4839" s="1">
        <v>45.706</v>
      </c>
      <c r="CC4839" s="1">
        <v>29.818</v>
      </c>
      <c r="CD4839" s="1">
        <v>-3.519</v>
      </c>
      <c r="CE4839" s="1">
        <v>-7.182</v>
      </c>
      <c r="CF4839" s="1">
        <v>196.897</v>
      </c>
      <c r="CG4839" s="1">
        <v>388.717</v>
      </c>
      <c r="CH4839" s="1">
        <v>3.51</v>
      </c>
      <c r="CI4839" s="1">
        <v>21805.492</v>
      </c>
      <c r="CK4839" s="1">
        <v>0.0</v>
      </c>
      <c r="CL4839" s="1">
        <v>0.0</v>
      </c>
      <c r="CM4839" s="1">
        <v>0.0</v>
      </c>
      <c r="CN4839" s="1">
        <v>2.216</v>
      </c>
      <c r="CO4839" s="1">
        <v>30.046</v>
      </c>
      <c r="CP4839" s="1">
        <v>23.406</v>
      </c>
      <c r="CQ4839" s="1">
        <v>7.49</v>
      </c>
      <c r="CR4839" s="1">
        <v>0.0</v>
      </c>
      <c r="CS4839" s="1">
        <v>4.011</v>
      </c>
      <c r="CT4839" s="1">
        <v>0.903</v>
      </c>
      <c r="CU4839" s="1">
        <v>829.484</v>
      </c>
      <c r="CV4839" s="1">
        <v>0.0</v>
      </c>
      <c r="CW4839" s="1">
        <v>2592.071</v>
      </c>
      <c r="CX4839" s="1">
        <v>4.73</v>
      </c>
      <c r="CY4839" s="1">
        <v>0.0</v>
      </c>
      <c r="CZ4839" s="1">
        <v>3.572</v>
      </c>
      <c r="DA4839" s="1">
        <v>17537.656</v>
      </c>
      <c r="DB4839" s="1">
        <v>673.01</v>
      </c>
      <c r="DC4839" s="1">
        <v>17.67</v>
      </c>
      <c r="DD4839" s="1">
        <v>31.756</v>
      </c>
      <c r="DE4839" s="1">
        <v>222.23</v>
      </c>
      <c r="DF4839" s="1">
        <v>8994.749</v>
      </c>
      <c r="DG4839" s="1">
        <v>81.22</v>
      </c>
      <c r="DH4839" s="1">
        <v>24610.971</v>
      </c>
      <c r="DI4839" s="1">
        <v>51.288</v>
      </c>
      <c r="DJ4839" s="1">
        <v>33.911</v>
      </c>
      <c r="DK4839" s="1">
        <v>0.0</v>
      </c>
      <c r="DL4839" s="1">
        <v>0.0</v>
      </c>
      <c r="DM4839" s="1">
        <v>0.005</v>
      </c>
      <c r="DN4839" s="1">
        <v>0.0</v>
      </c>
      <c r="DO4839" s="1">
        <v>0.0</v>
      </c>
      <c r="DP4839" s="1">
        <v>0.595</v>
      </c>
      <c r="DQ4839" s="1">
        <v>0.0</v>
      </c>
      <c r="DR4839" s="1">
        <v>0.001</v>
      </c>
      <c r="DS4839" s="1">
        <v>10.511</v>
      </c>
      <c r="DT4839" s="1">
        <v>0.222</v>
      </c>
      <c r="DU4839" s="1">
        <v>2.525</v>
      </c>
      <c r="DV4839" s="1">
        <v>102.993</v>
      </c>
      <c r="DW4839" s="1">
        <v>0.93</v>
      </c>
      <c r="DX4839" s="1">
        <v>279.645</v>
      </c>
      <c r="DY4839" s="1">
        <v>0.587</v>
      </c>
      <c r="DZ4839" s="1">
        <v>0.385</v>
      </c>
    </row>
    <row r="4840">
      <c r="A4840" s="1" t="s">
        <v>506</v>
      </c>
      <c r="B4840" s="1">
        <v>2006.0</v>
      </c>
      <c r="C4840" s="1" t="s">
        <v>507</v>
      </c>
      <c r="D4840" s="1">
        <v>9080584.0</v>
      </c>
      <c r="E4840" s="1">
        <v>3.72234682368E11</v>
      </c>
      <c r="F4840" s="1">
        <v>36.637</v>
      </c>
      <c r="G4840" s="1">
        <v>0.609</v>
      </c>
      <c r="H4840" s="1">
        <v>249.946</v>
      </c>
      <c r="I4840" s="1">
        <v>2.27</v>
      </c>
      <c r="J4840" s="1">
        <v>920.646</v>
      </c>
      <c r="K4840" s="1">
        <v>8.36</v>
      </c>
      <c r="L4840" s="1">
        <v>5.835</v>
      </c>
      <c r="M4840" s="1">
        <v>0.369</v>
      </c>
      <c r="N4840" s="1">
        <v>49.693</v>
      </c>
      <c r="O4840" s="1">
        <v>10.416</v>
      </c>
      <c r="P4840" s="1">
        <v>3.335</v>
      </c>
      <c r="Q4840" s="1">
        <v>3892.905</v>
      </c>
      <c r="R4840" s="1">
        <v>35.35</v>
      </c>
      <c r="S4840" s="1">
        <v>96.91</v>
      </c>
      <c r="T4840" s="1">
        <v>0.88</v>
      </c>
      <c r="V4840" s="1">
        <v>0.0</v>
      </c>
      <c r="W4840" s="1">
        <v>0.0</v>
      </c>
      <c r="X4840" s="1">
        <v>0.0</v>
      </c>
      <c r="Y4840" s="1">
        <v>0.614</v>
      </c>
      <c r="Z4840" s="1">
        <v>5.748</v>
      </c>
      <c r="AA4840" s="1">
        <v>149.32</v>
      </c>
      <c r="AB4840" s="1">
        <v>16443.877</v>
      </c>
      <c r="AC4840" s="1">
        <v>143.28</v>
      </c>
      <c r="AD4840" s="1">
        <v>37.657</v>
      </c>
      <c r="AE4840" s="1">
        <v>-6.369</v>
      </c>
      <c r="AF4840" s="1">
        <v>-42.867</v>
      </c>
      <c r="AG4840" s="1">
        <v>69394.562</v>
      </c>
      <c r="AH4840" s="1">
        <v>1.693</v>
      </c>
      <c r="AI4840" s="1">
        <v>1.045</v>
      </c>
      <c r="AJ4840" s="1">
        <v>2.483</v>
      </c>
      <c r="AK4840" s="1">
        <v>577.055</v>
      </c>
      <c r="AL4840" s="1">
        <v>5.24</v>
      </c>
      <c r="AM4840" s="1">
        <v>26449.078</v>
      </c>
      <c r="AN4840" s="1">
        <v>240.173</v>
      </c>
      <c r="AO4840" s="1">
        <v>3.657</v>
      </c>
      <c r="AP4840" s="1">
        <v>39.05</v>
      </c>
      <c r="AQ4840" s="1">
        <v>4.688</v>
      </c>
      <c r="AR4840" s="1">
        <v>0.412</v>
      </c>
      <c r="AS4840" s="1">
        <v>9.189</v>
      </c>
      <c r="AT4840" s="1">
        <v>66.075</v>
      </c>
      <c r="AU4840" s="1">
        <v>0.6</v>
      </c>
      <c r="AV4840" s="1">
        <v>1011.912</v>
      </c>
      <c r="AX4840" s="1">
        <v>0.0</v>
      </c>
      <c r="AY4840" s="1">
        <v>0.0</v>
      </c>
      <c r="AZ4840" s="1">
        <v>0.0</v>
      </c>
      <c r="BA4840" s="1">
        <v>0.419</v>
      </c>
      <c r="BB4840" s="1">
        <v>1.494</v>
      </c>
      <c r="BC4840" s="1">
        <v>7.12</v>
      </c>
      <c r="BD4840" s="1">
        <v>-14.9</v>
      </c>
      <c r="BE4840" s="1">
        <v>-29.885</v>
      </c>
      <c r="BF4840" s="1">
        <v>164.748</v>
      </c>
      <c r="BG4840" s="1">
        <v>6796.92</v>
      </c>
      <c r="BH4840" s="1">
        <v>61.72</v>
      </c>
      <c r="BI4840" s="1">
        <v>18142.84</v>
      </c>
      <c r="BJ4840" s="1">
        <v>43.076</v>
      </c>
      <c r="BK4840" s="1">
        <v>26.786</v>
      </c>
      <c r="BL4840" s="1">
        <v>-9.649</v>
      </c>
      <c r="BM4840" s="1">
        <v>-42.764</v>
      </c>
      <c r="BN4840" s="1">
        <v>374.871</v>
      </c>
      <c r="BO4840" s="1">
        <v>15201.665</v>
      </c>
      <c r="BP4840" s="1">
        <v>138.04</v>
      </c>
      <c r="BQ4840" s="1">
        <v>41282.684</v>
      </c>
      <c r="BR4840" s="1">
        <v>96.343</v>
      </c>
      <c r="BS4840" s="1">
        <v>60.95</v>
      </c>
      <c r="BT4840" s="1">
        <v>6.04</v>
      </c>
      <c r="BU4840" s="1">
        <v>4.045</v>
      </c>
      <c r="BV4840" s="1">
        <v>-7.86</v>
      </c>
      <c r="BW4840" s="1">
        <v>-16.322</v>
      </c>
      <c r="BX4840" s="1">
        <v>179.083</v>
      </c>
      <c r="BY4840" s="1">
        <v>7376.178</v>
      </c>
      <c r="BZ4840" s="1">
        <v>66.98</v>
      </c>
      <c r="CA4840" s="1">
        <v>19721.582</v>
      </c>
      <c r="CB4840" s="1">
        <v>46.748</v>
      </c>
      <c r="CC4840" s="1">
        <v>29.117</v>
      </c>
      <c r="CD4840" s="1">
        <v>-0.641</v>
      </c>
      <c r="CE4840" s="1">
        <v>-1.263</v>
      </c>
      <c r="CF4840" s="1">
        <v>195.634</v>
      </c>
      <c r="CG4840" s="1">
        <v>414.07</v>
      </c>
      <c r="CH4840" s="1">
        <v>3.76</v>
      </c>
      <c r="CI4840" s="1">
        <v>21544.262</v>
      </c>
      <c r="CK4840" s="1">
        <v>0.0</v>
      </c>
      <c r="CL4840" s="1">
        <v>0.0</v>
      </c>
      <c r="CM4840" s="1">
        <v>0.0</v>
      </c>
      <c r="CN4840" s="1">
        <v>2.624</v>
      </c>
      <c r="CO4840" s="1">
        <v>31.808</v>
      </c>
      <c r="CP4840" s="1">
        <v>26.122</v>
      </c>
      <c r="CQ4840" s="1">
        <v>8.36</v>
      </c>
      <c r="CR4840" s="1">
        <v>0.0</v>
      </c>
      <c r="CS4840" s="1">
        <v>11.608</v>
      </c>
      <c r="CT4840" s="1">
        <v>2.717</v>
      </c>
      <c r="CU4840" s="1">
        <v>920.646</v>
      </c>
      <c r="CV4840" s="1">
        <v>0.0</v>
      </c>
      <c r="CW4840" s="1">
        <v>2876.74</v>
      </c>
      <c r="CX4840" s="1">
        <v>5.835</v>
      </c>
      <c r="CY4840" s="1">
        <v>0.0</v>
      </c>
      <c r="CZ4840" s="1">
        <v>4.247</v>
      </c>
      <c r="DA4840" s="1">
        <v>15778.721</v>
      </c>
      <c r="DB4840" s="1">
        <v>630.143</v>
      </c>
      <c r="DC4840" s="1">
        <v>-11.226</v>
      </c>
      <c r="DD4840" s="1">
        <v>-26.443</v>
      </c>
      <c r="DE4840" s="1">
        <v>195.787</v>
      </c>
      <c r="DF4840" s="1">
        <v>7825.488</v>
      </c>
      <c r="DG4840" s="1">
        <v>71.06</v>
      </c>
      <c r="DH4840" s="1">
        <v>21561.102</v>
      </c>
      <c r="DI4840" s="1">
        <v>49.595</v>
      </c>
      <c r="DJ4840" s="1">
        <v>31.833</v>
      </c>
      <c r="DK4840" s="1">
        <v>0.0</v>
      </c>
      <c r="DL4840" s="1">
        <v>0.0</v>
      </c>
      <c r="DM4840" s="1">
        <v>0.005</v>
      </c>
      <c r="DN4840" s="1">
        <v>0.0</v>
      </c>
      <c r="DO4840" s="1">
        <v>0.0</v>
      </c>
      <c r="DP4840" s="1">
        <v>0.589</v>
      </c>
      <c r="DQ4840" s="1">
        <v>0.0</v>
      </c>
      <c r="DR4840" s="1">
        <v>0.001</v>
      </c>
      <c r="DS4840" s="1">
        <v>5.205</v>
      </c>
      <c r="DT4840" s="1">
        <v>0.117</v>
      </c>
      <c r="DU4840" s="1">
        <v>2.642</v>
      </c>
      <c r="DV4840" s="1">
        <v>107.923</v>
      </c>
      <c r="DW4840" s="1">
        <v>0.98</v>
      </c>
      <c r="DX4840" s="1">
        <v>290.989</v>
      </c>
      <c r="DY4840" s="1">
        <v>0.684</v>
      </c>
      <c r="DZ4840" s="1">
        <v>0.43</v>
      </c>
    </row>
    <row r="4841">
      <c r="A4841" s="1" t="s">
        <v>506</v>
      </c>
      <c r="B4841" s="1">
        <v>2007.0</v>
      </c>
      <c r="C4841" s="1" t="s">
        <v>507</v>
      </c>
      <c r="D4841" s="1">
        <v>9148219.0</v>
      </c>
      <c r="E4841" s="1">
        <v>3.87881828352E11</v>
      </c>
      <c r="F4841" s="1">
        <v>37.714</v>
      </c>
      <c r="G4841" s="1">
        <v>0.856</v>
      </c>
      <c r="H4841" s="1">
        <v>341.665</v>
      </c>
      <c r="I4841" s="1">
        <v>3.126</v>
      </c>
      <c r="J4841" s="1">
        <v>1075.619</v>
      </c>
      <c r="K4841" s="1">
        <v>9.84</v>
      </c>
      <c r="L4841" s="1">
        <v>6.612</v>
      </c>
      <c r="M4841" s="1">
        <v>0.5</v>
      </c>
      <c r="N4841" s="1">
        <v>46.029</v>
      </c>
      <c r="O4841" s="1">
        <v>-6.823</v>
      </c>
      <c r="P4841" s="1">
        <v>-2.412</v>
      </c>
      <c r="Q4841" s="1">
        <v>3600.463</v>
      </c>
      <c r="R4841" s="1">
        <v>32.938</v>
      </c>
      <c r="S4841" s="1">
        <v>71.052</v>
      </c>
      <c r="T4841" s="1">
        <v>0.65</v>
      </c>
      <c r="V4841" s="1">
        <v>0.0</v>
      </c>
      <c r="W4841" s="1">
        <v>0.0</v>
      </c>
      <c r="X4841" s="1">
        <v>0.0</v>
      </c>
      <c r="Y4841" s="1">
        <v>0.437</v>
      </c>
      <c r="Z4841" s="1">
        <v>5.266</v>
      </c>
      <c r="AA4841" s="1">
        <v>150.14</v>
      </c>
      <c r="AB4841" s="1">
        <v>16411.938</v>
      </c>
      <c r="AC4841" s="1">
        <v>148.82</v>
      </c>
      <c r="AD4841" s="1">
        <v>39.036</v>
      </c>
      <c r="AE4841" s="1">
        <v>1.74</v>
      </c>
      <c r="AF4841" s="1">
        <v>10.964</v>
      </c>
      <c r="AG4841" s="1">
        <v>70080.0</v>
      </c>
      <c r="AH4841" s="1">
        <v>1.653</v>
      </c>
      <c r="AI4841" s="1">
        <v>-2.691</v>
      </c>
      <c r="AJ4841" s="1">
        <v>-6.462</v>
      </c>
      <c r="AK4841" s="1">
        <v>483.154</v>
      </c>
      <c r="AL4841" s="1">
        <v>4.42</v>
      </c>
      <c r="AM4841" s="1">
        <v>25547.174</v>
      </c>
      <c r="AN4841" s="1">
        <v>233.711</v>
      </c>
      <c r="AO4841" s="1">
        <v>2.97</v>
      </c>
      <c r="AP4841" s="1">
        <v>37.365</v>
      </c>
      <c r="AQ4841" s="1">
        <v>3.202</v>
      </c>
      <c r="AR4841" s="1">
        <v>0.294</v>
      </c>
      <c r="AS4841" s="1">
        <v>9.483</v>
      </c>
      <c r="AT4841" s="1">
        <v>90.728</v>
      </c>
      <c r="AU4841" s="1">
        <v>0.83</v>
      </c>
      <c r="AV4841" s="1">
        <v>1036.595</v>
      </c>
      <c r="AX4841" s="1">
        <v>0.0</v>
      </c>
      <c r="AY4841" s="1">
        <v>0.0</v>
      </c>
      <c r="AZ4841" s="1">
        <v>0.0</v>
      </c>
      <c r="BA4841" s="1">
        <v>0.558</v>
      </c>
      <c r="BB4841" s="1">
        <v>1.516</v>
      </c>
      <c r="BC4841" s="1">
        <v>6.85</v>
      </c>
      <c r="BD4841" s="1">
        <v>7.391</v>
      </c>
      <c r="BE4841" s="1">
        <v>11.236</v>
      </c>
      <c r="BF4841" s="1">
        <v>175.983</v>
      </c>
      <c r="BG4841" s="1">
        <v>7232.009</v>
      </c>
      <c r="BH4841" s="1">
        <v>66.16</v>
      </c>
      <c r="BI4841" s="1">
        <v>19236.91</v>
      </c>
      <c r="BJ4841" s="1">
        <v>44.456</v>
      </c>
      <c r="BK4841" s="1">
        <v>28.136</v>
      </c>
      <c r="BL4841" s="1">
        <v>5.223</v>
      </c>
      <c r="BM4841" s="1">
        <v>16.901</v>
      </c>
      <c r="BN4841" s="1">
        <v>391.771</v>
      </c>
      <c r="BO4841" s="1">
        <v>15784.492</v>
      </c>
      <c r="BP4841" s="1">
        <v>144.4</v>
      </c>
      <c r="BQ4841" s="1">
        <v>42824.891</v>
      </c>
      <c r="BR4841" s="1">
        <v>97.03</v>
      </c>
      <c r="BS4841" s="1">
        <v>62.635</v>
      </c>
      <c r="BT4841" s="1">
        <v>1.32</v>
      </c>
      <c r="BU4841" s="1">
        <v>0.879</v>
      </c>
      <c r="BV4841" s="1">
        <v>-0.012</v>
      </c>
      <c r="BW4841" s="1">
        <v>-0.974</v>
      </c>
      <c r="BX4841" s="1">
        <v>178.11</v>
      </c>
      <c r="BY4841" s="1">
        <v>7320.551</v>
      </c>
      <c r="BZ4841" s="1">
        <v>66.97</v>
      </c>
      <c r="CA4841" s="1">
        <v>19469.33</v>
      </c>
      <c r="CB4841" s="1">
        <v>45.001</v>
      </c>
      <c r="CC4841" s="1">
        <v>28.476</v>
      </c>
      <c r="CD4841" s="1">
        <v>-2.221</v>
      </c>
      <c r="CE4841" s="1">
        <v>-4.344</v>
      </c>
      <c r="CF4841" s="1">
        <v>191.29</v>
      </c>
      <c r="CG4841" s="1">
        <v>321.374</v>
      </c>
      <c r="CH4841" s="1">
        <v>2.94</v>
      </c>
      <c r="CI4841" s="1">
        <v>20910.115</v>
      </c>
      <c r="CK4841" s="1">
        <v>0.0</v>
      </c>
      <c r="CL4841" s="1">
        <v>0.0</v>
      </c>
      <c r="CM4841" s="1">
        <v>0.0</v>
      </c>
      <c r="CN4841" s="1">
        <v>1.976</v>
      </c>
      <c r="CO4841" s="1">
        <v>30.583</v>
      </c>
      <c r="CP4841" s="1">
        <v>30.737</v>
      </c>
      <c r="CQ4841" s="1">
        <v>9.84</v>
      </c>
      <c r="CR4841" s="1">
        <v>0.0</v>
      </c>
      <c r="CS4841" s="1">
        <v>17.665</v>
      </c>
      <c r="CT4841" s="1">
        <v>4.615</v>
      </c>
      <c r="CU4841" s="1">
        <v>1075.619</v>
      </c>
      <c r="CV4841" s="1">
        <v>0.0</v>
      </c>
      <c r="CW4841" s="1">
        <v>3359.886</v>
      </c>
      <c r="CX4841" s="1">
        <v>6.612</v>
      </c>
      <c r="CY4841" s="1">
        <v>0.0</v>
      </c>
      <c r="CZ4841" s="1">
        <v>4.914</v>
      </c>
      <c r="DA4841" s="1">
        <v>16267.648</v>
      </c>
      <c r="DB4841" s="1">
        <v>641.107</v>
      </c>
      <c r="DC4841" s="1">
        <v>10.011</v>
      </c>
      <c r="DD4841" s="1">
        <v>17.874</v>
      </c>
      <c r="DE4841" s="1">
        <v>213.662</v>
      </c>
      <c r="DF4841" s="1">
        <v>8463.942</v>
      </c>
      <c r="DG4841" s="1">
        <v>77.43</v>
      </c>
      <c r="DH4841" s="1">
        <v>23355.559</v>
      </c>
      <c r="DI4841" s="1">
        <v>52.029</v>
      </c>
      <c r="DJ4841" s="1">
        <v>34.16</v>
      </c>
      <c r="DK4841" s="1">
        <v>50.0</v>
      </c>
      <c r="DL4841" s="1">
        <v>0.003</v>
      </c>
      <c r="DM4841" s="1">
        <v>0.008</v>
      </c>
      <c r="DN4841" s="1">
        <v>0.0</v>
      </c>
      <c r="DO4841" s="1">
        <v>0.0</v>
      </c>
      <c r="DP4841" s="1">
        <v>0.872</v>
      </c>
      <c r="DQ4841" s="1">
        <v>0.0</v>
      </c>
      <c r="DR4841" s="1">
        <v>0.001</v>
      </c>
      <c r="DS4841" s="1">
        <v>44.874</v>
      </c>
      <c r="DT4841" s="1">
        <v>1.165</v>
      </c>
      <c r="DU4841" s="1">
        <v>3.808</v>
      </c>
      <c r="DV4841" s="1">
        <v>156.315</v>
      </c>
      <c r="DW4841" s="1">
        <v>1.43</v>
      </c>
      <c r="DX4841" s="1">
        <v>416.226</v>
      </c>
      <c r="DY4841" s="1">
        <v>0.961</v>
      </c>
      <c r="DZ4841" s="1">
        <v>0.609</v>
      </c>
    </row>
    <row r="4842">
      <c r="A4842" s="1" t="s">
        <v>506</v>
      </c>
      <c r="B4842" s="1">
        <v>2008.0</v>
      </c>
      <c r="C4842" s="1" t="s">
        <v>507</v>
      </c>
      <c r="D4842" s="1">
        <v>9219853.0</v>
      </c>
      <c r="E4842" s="1">
        <v>3.88980506624E11</v>
      </c>
      <c r="F4842" s="1">
        <v>21.847</v>
      </c>
      <c r="G4842" s="1">
        <v>0.683</v>
      </c>
      <c r="H4842" s="1">
        <v>413.076</v>
      </c>
      <c r="I4842" s="1">
        <v>3.809</v>
      </c>
      <c r="J4842" s="1">
        <v>1121.493</v>
      </c>
      <c r="K4842" s="1">
        <v>10.34</v>
      </c>
      <c r="L4842" s="1">
        <v>6.898</v>
      </c>
      <c r="M4842" s="1">
        <v>0.612</v>
      </c>
      <c r="N4842" s="1">
        <v>47.832</v>
      </c>
      <c r="O4842" s="1">
        <v>0.029</v>
      </c>
      <c r="P4842" s="1">
        <v>0.009</v>
      </c>
      <c r="Q4842" s="1">
        <v>3573.511</v>
      </c>
      <c r="R4842" s="1">
        <v>32.947</v>
      </c>
      <c r="S4842" s="1">
        <v>55.315</v>
      </c>
      <c r="T4842" s="1">
        <v>0.51</v>
      </c>
      <c r="V4842" s="1">
        <v>0.0</v>
      </c>
      <c r="W4842" s="1">
        <v>0.0</v>
      </c>
      <c r="X4842" s="1">
        <v>0.0</v>
      </c>
      <c r="Y4842" s="1">
        <v>0.34</v>
      </c>
      <c r="Z4842" s="1">
        <v>5.298</v>
      </c>
      <c r="AA4842" s="1">
        <v>147.94</v>
      </c>
      <c r="AB4842" s="1">
        <v>16045.81</v>
      </c>
      <c r="AC4842" s="1">
        <v>149.9</v>
      </c>
      <c r="AD4842" s="1">
        <v>39.627</v>
      </c>
      <c r="AE4842" s="1">
        <v>-0.396</v>
      </c>
      <c r="AF4842" s="1">
        <v>-2.542</v>
      </c>
      <c r="AG4842" s="1">
        <v>69259.805</v>
      </c>
      <c r="AH4842" s="1">
        <v>1.642</v>
      </c>
      <c r="AI4842" s="1">
        <v>-1.944</v>
      </c>
      <c r="AJ4842" s="1">
        <v>-4.543</v>
      </c>
      <c r="AK4842" s="1">
        <v>498.923</v>
      </c>
      <c r="AL4842" s="1">
        <v>4.6</v>
      </c>
      <c r="AM4842" s="1">
        <v>24855.92</v>
      </c>
      <c r="AN4842" s="1">
        <v>229.168</v>
      </c>
      <c r="AO4842" s="1">
        <v>3.069</v>
      </c>
      <c r="AP4842" s="1">
        <v>36.847</v>
      </c>
      <c r="AQ4842" s="1">
        <v>-9.203</v>
      </c>
      <c r="AR4842" s="1">
        <v>-0.873</v>
      </c>
      <c r="AS4842" s="1">
        <v>8.61</v>
      </c>
      <c r="AT4842" s="1">
        <v>67.246</v>
      </c>
      <c r="AU4842" s="1">
        <v>0.62</v>
      </c>
      <c r="AV4842" s="1">
        <v>933.882</v>
      </c>
      <c r="AX4842" s="1">
        <v>0.0</v>
      </c>
      <c r="AY4842" s="1">
        <v>0.0</v>
      </c>
      <c r="AZ4842" s="1">
        <v>0.0</v>
      </c>
      <c r="BA4842" s="1">
        <v>0.414</v>
      </c>
      <c r="BB4842" s="1">
        <v>1.384</v>
      </c>
      <c r="BC4842" s="1">
        <v>7.17</v>
      </c>
      <c r="BD4842" s="1">
        <v>4.7</v>
      </c>
      <c r="BE4842" s="1">
        <v>6.812</v>
      </c>
      <c r="BF4842" s="1">
        <v>182.796</v>
      </c>
      <c r="BG4842" s="1">
        <v>7491.442</v>
      </c>
      <c r="BH4842" s="1">
        <v>69.07</v>
      </c>
      <c r="BI4842" s="1">
        <v>19826.303</v>
      </c>
      <c r="BJ4842" s="1">
        <v>46.077</v>
      </c>
      <c r="BK4842" s="1">
        <v>29.391</v>
      </c>
      <c r="BL4842" s="1">
        <v>1.209</v>
      </c>
      <c r="BM4842" s="1">
        <v>0.998</v>
      </c>
      <c r="BN4842" s="1">
        <v>392.769</v>
      </c>
      <c r="BO4842" s="1">
        <v>15759.471</v>
      </c>
      <c r="BP4842" s="1">
        <v>145.3</v>
      </c>
      <c r="BQ4842" s="1">
        <v>42600.398</v>
      </c>
      <c r="BR4842" s="1">
        <v>96.931</v>
      </c>
      <c r="BS4842" s="1">
        <v>63.153</v>
      </c>
      <c r="BT4842" s="1">
        <v>-1.96</v>
      </c>
      <c r="BU4842" s="1">
        <v>-1.325</v>
      </c>
      <c r="BV4842" s="1">
        <v>-4.6</v>
      </c>
      <c r="BW4842" s="1">
        <v>-9.537</v>
      </c>
      <c r="BX4842" s="1">
        <v>168.573</v>
      </c>
      <c r="BY4842" s="1">
        <v>6929.611</v>
      </c>
      <c r="BZ4842" s="1">
        <v>63.89</v>
      </c>
      <c r="CA4842" s="1">
        <v>18283.646</v>
      </c>
      <c r="CB4842" s="1">
        <v>42.622</v>
      </c>
      <c r="CC4842" s="1">
        <v>27.104</v>
      </c>
      <c r="CD4842" s="1">
        <v>-1.924</v>
      </c>
      <c r="CE4842" s="1">
        <v>-3.68</v>
      </c>
      <c r="CF4842" s="1">
        <v>187.61</v>
      </c>
      <c r="CG4842" s="1">
        <v>376.362</v>
      </c>
      <c r="CH4842" s="1">
        <v>3.47</v>
      </c>
      <c r="CI4842" s="1">
        <v>20348.527</v>
      </c>
      <c r="CK4842" s="1">
        <v>0.0</v>
      </c>
      <c r="CL4842" s="1">
        <v>0.0</v>
      </c>
      <c r="CM4842" s="1">
        <v>0.0</v>
      </c>
      <c r="CN4842" s="1">
        <v>2.315</v>
      </c>
      <c r="CO4842" s="1">
        <v>30.165</v>
      </c>
      <c r="CP4842" s="1">
        <v>32.304</v>
      </c>
      <c r="CQ4842" s="1">
        <v>10.34</v>
      </c>
      <c r="CR4842" s="1">
        <v>0.0</v>
      </c>
      <c r="CS4842" s="1">
        <v>5.097</v>
      </c>
      <c r="CT4842" s="1">
        <v>1.567</v>
      </c>
      <c r="CU4842" s="1">
        <v>1121.493</v>
      </c>
      <c r="CV4842" s="1">
        <v>0.0</v>
      </c>
      <c r="CW4842" s="1">
        <v>3503.71</v>
      </c>
      <c r="CX4842" s="1">
        <v>6.898</v>
      </c>
      <c r="CY4842" s="1">
        <v>0.0</v>
      </c>
      <c r="CZ4842" s="1">
        <v>5.194</v>
      </c>
      <c r="DA4842" s="1">
        <v>16258.393</v>
      </c>
      <c r="DB4842" s="1">
        <v>638.565</v>
      </c>
      <c r="DC4842" s="1">
        <v>6.037</v>
      </c>
      <c r="DD4842" s="1">
        <v>10.535</v>
      </c>
      <c r="DE4842" s="1">
        <v>224.197</v>
      </c>
      <c r="DF4842" s="1">
        <v>8829.859</v>
      </c>
      <c r="DG4842" s="1">
        <v>81.41</v>
      </c>
      <c r="DH4842" s="1">
        <v>24316.754</v>
      </c>
      <c r="DI4842" s="1">
        <v>54.31</v>
      </c>
      <c r="DJ4842" s="1">
        <v>36.048</v>
      </c>
      <c r="DK4842" s="1">
        <v>33.333</v>
      </c>
      <c r="DL4842" s="1">
        <v>0.003</v>
      </c>
      <c r="DM4842" s="1">
        <v>0.011</v>
      </c>
      <c r="DN4842" s="1">
        <v>0.0</v>
      </c>
      <c r="DO4842" s="1">
        <v>0.0</v>
      </c>
      <c r="DP4842" s="1">
        <v>1.145</v>
      </c>
      <c r="DQ4842" s="1">
        <v>0.0</v>
      </c>
      <c r="DR4842" s="1">
        <v>0.002</v>
      </c>
      <c r="DS4842" s="1">
        <v>39.734</v>
      </c>
      <c r="DT4842" s="1">
        <v>1.471</v>
      </c>
      <c r="DU4842" s="1">
        <v>5.279</v>
      </c>
      <c r="DV4842" s="1">
        <v>216.923</v>
      </c>
      <c r="DW4842" s="1">
        <v>2.0</v>
      </c>
      <c r="DX4842" s="1">
        <v>572.52</v>
      </c>
      <c r="DY4842" s="1">
        <v>1.334</v>
      </c>
      <c r="DZ4842" s="1">
        <v>0.849</v>
      </c>
    </row>
    <row r="4843">
      <c r="A4843" s="1" t="s">
        <v>506</v>
      </c>
      <c r="B4843" s="1">
        <v>2009.0</v>
      </c>
      <c r="C4843" s="1" t="s">
        <v>507</v>
      </c>
      <c r="D4843" s="1">
        <v>9298692.0</v>
      </c>
      <c r="E4843" s="1">
        <v>3.73026357248E11</v>
      </c>
      <c r="F4843" s="1">
        <v>2.832</v>
      </c>
      <c r="G4843" s="1">
        <v>0.108</v>
      </c>
      <c r="H4843" s="1">
        <v>421.172</v>
      </c>
      <c r="I4843" s="1">
        <v>3.916</v>
      </c>
      <c r="J4843" s="1">
        <v>1232.431</v>
      </c>
      <c r="K4843" s="1">
        <v>11.46</v>
      </c>
      <c r="L4843" s="1">
        <v>8.389</v>
      </c>
      <c r="M4843" s="1">
        <v>0.693</v>
      </c>
      <c r="N4843" s="1">
        <v>51.098</v>
      </c>
      <c r="O4843" s="1">
        <v>-29.501</v>
      </c>
      <c r="P4843" s="1">
        <v>-9.72</v>
      </c>
      <c r="Q4843" s="1">
        <v>2497.928</v>
      </c>
      <c r="R4843" s="1">
        <v>23.227</v>
      </c>
      <c r="S4843" s="1">
        <v>54.846</v>
      </c>
      <c r="T4843" s="1">
        <v>0.51</v>
      </c>
      <c r="V4843" s="1">
        <v>0.0</v>
      </c>
      <c r="W4843" s="1">
        <v>0.0</v>
      </c>
      <c r="X4843" s="1">
        <v>0.0</v>
      </c>
      <c r="Y4843" s="1">
        <v>0.373</v>
      </c>
      <c r="Z4843" s="1">
        <v>4.113</v>
      </c>
      <c r="AA4843" s="1">
        <v>141.29</v>
      </c>
      <c r="AB4843" s="1">
        <v>15194.609</v>
      </c>
      <c r="AC4843" s="1">
        <v>136.6</v>
      </c>
      <c r="AD4843" s="1">
        <v>39.55</v>
      </c>
      <c r="AE4843" s="1">
        <v>-9.201</v>
      </c>
      <c r="AF4843" s="1">
        <v>-58.752</v>
      </c>
      <c r="AG4843" s="1">
        <v>62354.254</v>
      </c>
      <c r="AH4843" s="1">
        <v>1.554</v>
      </c>
      <c r="AI4843" s="1">
        <v>-8.587</v>
      </c>
      <c r="AJ4843" s="1">
        <v>-19.679</v>
      </c>
      <c r="AK4843" s="1">
        <v>496.844</v>
      </c>
      <c r="AL4843" s="1">
        <v>4.62</v>
      </c>
      <c r="AM4843" s="1">
        <v>22528.83</v>
      </c>
      <c r="AN4843" s="1">
        <v>209.489</v>
      </c>
      <c r="AO4843" s="1">
        <v>3.382</v>
      </c>
      <c r="AP4843" s="1">
        <v>37.095</v>
      </c>
      <c r="AQ4843" s="1">
        <v>33.504</v>
      </c>
      <c r="AR4843" s="1">
        <v>2.885</v>
      </c>
      <c r="AS4843" s="1">
        <v>11.495</v>
      </c>
      <c r="AT4843" s="1">
        <v>167.766</v>
      </c>
      <c r="AU4843" s="1">
        <v>1.56</v>
      </c>
      <c r="AV4843" s="1">
        <v>1236.195</v>
      </c>
      <c r="AX4843" s="1">
        <v>0.0</v>
      </c>
      <c r="AY4843" s="1">
        <v>0.0</v>
      </c>
      <c r="AZ4843" s="1">
        <v>0.0</v>
      </c>
      <c r="BA4843" s="1">
        <v>1.142</v>
      </c>
      <c r="BB4843" s="1">
        <v>2.035</v>
      </c>
      <c r="BC4843" s="1">
        <v>6.98</v>
      </c>
      <c r="BD4843" s="1">
        <v>-5.399</v>
      </c>
      <c r="BE4843" s="1">
        <v>-10.776</v>
      </c>
      <c r="BF4843" s="1">
        <v>172.02</v>
      </c>
      <c r="BG4843" s="1">
        <v>7081.641</v>
      </c>
      <c r="BH4843" s="1">
        <v>65.85</v>
      </c>
      <c r="BI4843" s="1">
        <v>18499.324</v>
      </c>
      <c r="BJ4843" s="1">
        <v>48.206</v>
      </c>
      <c r="BK4843" s="1">
        <v>30.461</v>
      </c>
      <c r="BL4843" s="1">
        <v>-9.197</v>
      </c>
      <c r="BM4843" s="1">
        <v>-37.528</v>
      </c>
      <c r="BN4843" s="1">
        <v>355.241</v>
      </c>
      <c r="BO4843" s="1">
        <v>14193.394</v>
      </c>
      <c r="BP4843" s="1">
        <v>131.98</v>
      </c>
      <c r="BQ4843" s="1">
        <v>38203.344</v>
      </c>
      <c r="BR4843" s="1">
        <v>96.618</v>
      </c>
      <c r="BS4843" s="1">
        <v>62.905</v>
      </c>
      <c r="BT4843" s="1">
        <v>4.69</v>
      </c>
      <c r="BU4843" s="1">
        <v>3.319</v>
      </c>
      <c r="BV4843" s="1">
        <v>-18.338</v>
      </c>
      <c r="BW4843" s="1">
        <v>-31.636</v>
      </c>
      <c r="BX4843" s="1">
        <v>136.937</v>
      </c>
      <c r="BY4843" s="1">
        <v>5610.466</v>
      </c>
      <c r="BZ4843" s="1">
        <v>52.17</v>
      </c>
      <c r="CA4843" s="1">
        <v>14726.437</v>
      </c>
      <c r="CB4843" s="1">
        <v>38.192</v>
      </c>
      <c r="CC4843" s="1">
        <v>24.248</v>
      </c>
      <c r="CD4843" s="1">
        <v>-6.846</v>
      </c>
      <c r="CE4843" s="1">
        <v>-12.844</v>
      </c>
      <c r="CF4843" s="1">
        <v>174.766</v>
      </c>
      <c r="CG4843" s="1">
        <v>274.232</v>
      </c>
      <c r="CH4843" s="1">
        <v>2.55</v>
      </c>
      <c r="CI4843" s="1">
        <v>18794.707</v>
      </c>
      <c r="CK4843" s="1">
        <v>0.0</v>
      </c>
      <c r="CL4843" s="1">
        <v>0.0</v>
      </c>
      <c r="CM4843" s="1">
        <v>0.0</v>
      </c>
      <c r="CN4843" s="1">
        <v>1.867</v>
      </c>
      <c r="CO4843" s="1">
        <v>30.947</v>
      </c>
      <c r="CP4843" s="1">
        <v>35.814</v>
      </c>
      <c r="CQ4843" s="1">
        <v>11.46</v>
      </c>
      <c r="CR4843" s="1">
        <v>0.0</v>
      </c>
      <c r="CS4843" s="1">
        <v>10.866</v>
      </c>
      <c r="CT4843" s="1">
        <v>3.51</v>
      </c>
      <c r="CU4843" s="1">
        <v>1232.431</v>
      </c>
      <c r="CV4843" s="1">
        <v>0.0</v>
      </c>
      <c r="CW4843" s="1">
        <v>3851.486</v>
      </c>
      <c r="CX4843" s="1">
        <v>8.389</v>
      </c>
      <c r="CY4843" s="1">
        <v>0.0</v>
      </c>
      <c r="CZ4843" s="1">
        <v>6.342</v>
      </c>
      <c r="DA4843" s="1">
        <v>14690.239</v>
      </c>
      <c r="DB4843" s="1">
        <v>579.813</v>
      </c>
      <c r="DC4843" s="1">
        <v>-2.36</v>
      </c>
      <c r="DD4843" s="1">
        <v>-5.892</v>
      </c>
      <c r="DE4843" s="1">
        <v>218.305</v>
      </c>
      <c r="DF4843" s="1">
        <v>8582.928</v>
      </c>
      <c r="DG4843" s="1">
        <v>79.81</v>
      </c>
      <c r="DH4843" s="1">
        <v>23476.908</v>
      </c>
      <c r="DI4843" s="1">
        <v>58.426</v>
      </c>
      <c r="DJ4843" s="1">
        <v>38.656</v>
      </c>
      <c r="DK4843" s="1">
        <v>75.0</v>
      </c>
      <c r="DL4843" s="1">
        <v>0.008</v>
      </c>
      <c r="DM4843" s="1">
        <v>0.018</v>
      </c>
      <c r="DN4843" s="1">
        <v>1.075</v>
      </c>
      <c r="DO4843" s="1">
        <v>0.01</v>
      </c>
      <c r="DP4843" s="1">
        <v>1.976</v>
      </c>
      <c r="DQ4843" s="1">
        <v>0.007</v>
      </c>
      <c r="DR4843" s="1">
        <v>0.003</v>
      </c>
      <c r="DS4843" s="1">
        <v>24.485</v>
      </c>
      <c r="DT4843" s="1">
        <v>1.258</v>
      </c>
      <c r="DU4843" s="1">
        <v>6.537</v>
      </c>
      <c r="DV4843" s="1">
        <v>267.78</v>
      </c>
      <c r="DW4843" s="1">
        <v>2.49</v>
      </c>
      <c r="DX4843" s="1">
        <v>702.95</v>
      </c>
      <c r="DY4843" s="1">
        <v>1.823</v>
      </c>
      <c r="DZ4843" s="1">
        <v>1.157</v>
      </c>
    </row>
    <row r="4844">
      <c r="A4844" s="1" t="s">
        <v>506</v>
      </c>
      <c r="B4844" s="1">
        <v>2010.0</v>
      </c>
      <c r="C4844" s="1" t="s">
        <v>507</v>
      </c>
      <c r="D4844" s="1">
        <v>9378187.0</v>
      </c>
      <c r="E4844" s="1">
        <v>3.99838969856E11</v>
      </c>
      <c r="F4844" s="1">
        <v>4.578</v>
      </c>
      <c r="G4844" s="1">
        <v>0.179</v>
      </c>
      <c r="H4844" s="1">
        <v>436.719</v>
      </c>
      <c r="I4844" s="1">
        <v>4.096</v>
      </c>
      <c r="J4844" s="1">
        <v>1299.825</v>
      </c>
      <c r="K4844" s="1">
        <v>12.19</v>
      </c>
      <c r="L4844" s="1">
        <v>8.212</v>
      </c>
      <c r="M4844" s="1">
        <v>0.677</v>
      </c>
      <c r="N4844" s="1">
        <v>63.725</v>
      </c>
      <c r="O4844" s="1">
        <v>33.797</v>
      </c>
      <c r="P4844" s="1">
        <v>7.85</v>
      </c>
      <c r="Q4844" s="1">
        <v>3313.814</v>
      </c>
      <c r="R4844" s="1">
        <v>31.078</v>
      </c>
      <c r="S4844" s="1">
        <v>108.763</v>
      </c>
      <c r="T4844" s="1">
        <v>1.02</v>
      </c>
      <c r="V4844" s="1">
        <v>0.0</v>
      </c>
      <c r="W4844" s="1">
        <v>0.0</v>
      </c>
      <c r="X4844" s="1">
        <v>0.0</v>
      </c>
      <c r="Y4844" s="1">
        <v>0.687</v>
      </c>
      <c r="Z4844" s="1">
        <v>5.134</v>
      </c>
      <c r="AA4844" s="1">
        <v>150.53</v>
      </c>
      <c r="AB4844" s="1">
        <v>16051.077</v>
      </c>
      <c r="AC4844" s="1">
        <v>148.45</v>
      </c>
      <c r="AD4844" s="1">
        <v>39.817</v>
      </c>
      <c r="AE4844" s="1">
        <v>7.23</v>
      </c>
      <c r="AF4844" s="1">
        <v>41.922</v>
      </c>
      <c r="AG4844" s="1">
        <v>66295.906</v>
      </c>
      <c r="AH4844" s="1">
        <v>1.555</v>
      </c>
      <c r="AI4844" s="1">
        <v>9.225</v>
      </c>
      <c r="AJ4844" s="1">
        <v>19.326</v>
      </c>
      <c r="AK4844" s="1">
        <v>909.557</v>
      </c>
      <c r="AL4844" s="1">
        <v>8.53</v>
      </c>
      <c r="AM4844" s="1">
        <v>24398.623</v>
      </c>
      <c r="AN4844" s="1">
        <v>228.815</v>
      </c>
      <c r="AO4844" s="1">
        <v>5.746</v>
      </c>
      <c r="AP4844" s="1">
        <v>37.797</v>
      </c>
      <c r="AQ4844" s="1">
        <v>34.563</v>
      </c>
      <c r="AR4844" s="1">
        <v>3.973</v>
      </c>
      <c r="AS4844" s="1">
        <v>15.468</v>
      </c>
      <c r="AT4844" s="1">
        <v>310.295</v>
      </c>
      <c r="AU4844" s="1">
        <v>2.91</v>
      </c>
      <c r="AV4844" s="1">
        <v>1649.359</v>
      </c>
      <c r="AX4844" s="1">
        <v>0.0</v>
      </c>
      <c r="AY4844" s="1">
        <v>0.0</v>
      </c>
      <c r="AZ4844" s="1">
        <v>0.0</v>
      </c>
      <c r="BA4844" s="1">
        <v>1.96</v>
      </c>
      <c r="BB4844" s="1">
        <v>2.555</v>
      </c>
      <c r="BC4844" s="1">
        <v>9.46</v>
      </c>
      <c r="BD4844" s="1">
        <v>2.497</v>
      </c>
      <c r="BE4844" s="1">
        <v>2.917</v>
      </c>
      <c r="BF4844" s="1">
        <v>174.937</v>
      </c>
      <c r="BG4844" s="1">
        <v>7080.26</v>
      </c>
      <c r="BH4844" s="1">
        <v>66.4</v>
      </c>
      <c r="BI4844" s="1">
        <v>18653.568</v>
      </c>
      <c r="BJ4844" s="1">
        <v>44.729</v>
      </c>
      <c r="BK4844" s="1">
        <v>28.897</v>
      </c>
      <c r="BL4844" s="1">
        <v>6.711</v>
      </c>
      <c r="BM4844" s="1">
        <v>21.325</v>
      </c>
      <c r="BN4844" s="1">
        <v>376.566</v>
      </c>
      <c r="BO4844" s="1">
        <v>14919.728</v>
      </c>
      <c r="BP4844" s="1">
        <v>139.92</v>
      </c>
      <c r="BQ4844" s="1">
        <v>40153.383</v>
      </c>
      <c r="BR4844" s="1">
        <v>94.254</v>
      </c>
      <c r="BS4844" s="1">
        <v>62.203</v>
      </c>
      <c r="BT4844" s="1">
        <v>2.08</v>
      </c>
      <c r="BU4844" s="1">
        <v>1.382</v>
      </c>
      <c r="BV4844" s="1">
        <v>10.647</v>
      </c>
      <c r="BW4844" s="1">
        <v>13.396</v>
      </c>
      <c r="BX4844" s="1">
        <v>150.333</v>
      </c>
      <c r="BY4844" s="1">
        <v>6166.438</v>
      </c>
      <c r="BZ4844" s="1">
        <v>57.83</v>
      </c>
      <c r="CA4844" s="1">
        <v>16030.081</v>
      </c>
      <c r="CB4844" s="1">
        <v>38.956</v>
      </c>
      <c r="CC4844" s="1">
        <v>24.833</v>
      </c>
      <c r="CD4844" s="1">
        <v>4.293</v>
      </c>
      <c r="CE4844" s="1">
        <v>7.503</v>
      </c>
      <c r="CF4844" s="1">
        <v>182.269</v>
      </c>
      <c r="CG4844" s="1">
        <v>490.5</v>
      </c>
      <c r="CH4844" s="1">
        <v>4.6</v>
      </c>
      <c r="CI4844" s="1">
        <v>19435.449</v>
      </c>
      <c r="CK4844" s="1">
        <v>0.0</v>
      </c>
      <c r="CL4844" s="1">
        <v>0.0</v>
      </c>
      <c r="CM4844" s="1">
        <v>0.0</v>
      </c>
      <c r="CN4844" s="1">
        <v>3.099</v>
      </c>
      <c r="CO4844" s="1">
        <v>30.108</v>
      </c>
      <c r="CP4844" s="1">
        <v>38.098</v>
      </c>
      <c r="CQ4844" s="1">
        <v>12.19</v>
      </c>
      <c r="CR4844" s="1">
        <v>0.0</v>
      </c>
      <c r="CS4844" s="1">
        <v>6.377</v>
      </c>
      <c r="CT4844" s="1">
        <v>2.284</v>
      </c>
      <c r="CU4844" s="1">
        <v>1299.825</v>
      </c>
      <c r="CV4844" s="1">
        <v>0.0</v>
      </c>
      <c r="CW4844" s="1">
        <v>4062.363</v>
      </c>
      <c r="CX4844" s="1">
        <v>8.212</v>
      </c>
      <c r="CY4844" s="1">
        <v>0.0</v>
      </c>
      <c r="CZ4844" s="1">
        <v>6.293</v>
      </c>
      <c r="DA4844" s="1">
        <v>15829.285</v>
      </c>
      <c r="DB4844" s="1">
        <v>621.735</v>
      </c>
      <c r="DC4844" s="1">
        <v>4.249</v>
      </c>
      <c r="DD4844" s="1">
        <v>7.928</v>
      </c>
      <c r="DE4844" s="1">
        <v>226.233</v>
      </c>
      <c r="DF4844" s="1">
        <v>8753.291</v>
      </c>
      <c r="DG4844" s="1">
        <v>82.09</v>
      </c>
      <c r="DH4844" s="1">
        <v>24123.301</v>
      </c>
      <c r="DI4844" s="1">
        <v>55.298</v>
      </c>
      <c r="DJ4844" s="1">
        <v>37.37</v>
      </c>
      <c r="DK4844" s="1">
        <v>28.571</v>
      </c>
      <c r="DL4844" s="1">
        <v>0.005</v>
      </c>
      <c r="DM4844" s="1">
        <v>0.023</v>
      </c>
      <c r="DN4844" s="1">
        <v>1.066</v>
      </c>
      <c r="DO4844" s="1">
        <v>0.01</v>
      </c>
      <c r="DP4844" s="1">
        <v>2.499</v>
      </c>
      <c r="DQ4844" s="1">
        <v>0.007</v>
      </c>
      <c r="DR4844" s="1">
        <v>0.004</v>
      </c>
      <c r="DS4844" s="1">
        <v>39.998</v>
      </c>
      <c r="DT4844" s="1">
        <v>2.543</v>
      </c>
      <c r="DU4844" s="1">
        <v>9.079</v>
      </c>
      <c r="DV4844" s="1">
        <v>372.14</v>
      </c>
      <c r="DW4844" s="1">
        <v>3.49</v>
      </c>
      <c r="DX4844" s="1">
        <v>968.151</v>
      </c>
      <c r="DY4844" s="1">
        <v>2.351</v>
      </c>
      <c r="DZ4844" s="1">
        <v>1.5</v>
      </c>
    </row>
    <row r="4845">
      <c r="A4845" s="1" t="s">
        <v>506</v>
      </c>
      <c r="B4845" s="1">
        <v>2011.0</v>
      </c>
      <c r="C4845" s="1" t="s">
        <v>507</v>
      </c>
      <c r="D4845" s="1">
        <v>9449207.0</v>
      </c>
      <c r="E4845" s="1">
        <v>3.97617922048E11</v>
      </c>
      <c r="F4845" s="1">
        <v>14.058</v>
      </c>
      <c r="G4845" s="1">
        <v>0.576</v>
      </c>
      <c r="H4845" s="1">
        <v>494.368</v>
      </c>
      <c r="I4845" s="1">
        <v>4.671</v>
      </c>
      <c r="J4845" s="1">
        <v>1221.266</v>
      </c>
      <c r="K4845" s="1">
        <v>11.54</v>
      </c>
      <c r="L4845" s="1">
        <v>7.679</v>
      </c>
      <c r="M4845" s="1">
        <v>0.784</v>
      </c>
      <c r="N4845" s="1">
        <v>52.302</v>
      </c>
      <c r="O4845" s="1">
        <v>-10.853</v>
      </c>
      <c r="P4845" s="1">
        <v>-3.373</v>
      </c>
      <c r="Q4845" s="1">
        <v>2931.962</v>
      </c>
      <c r="R4845" s="1">
        <v>27.705</v>
      </c>
      <c r="S4845" s="1">
        <v>69.847</v>
      </c>
      <c r="T4845" s="1">
        <v>0.66</v>
      </c>
      <c r="V4845" s="1">
        <v>0.0</v>
      </c>
      <c r="W4845" s="1">
        <v>0.0</v>
      </c>
      <c r="X4845" s="1">
        <v>0.0</v>
      </c>
      <c r="Y4845" s="1">
        <v>0.439</v>
      </c>
      <c r="Z4845" s="1">
        <v>4.652</v>
      </c>
      <c r="AA4845" s="1">
        <v>143.05</v>
      </c>
      <c r="AB4845" s="1">
        <v>15138.837</v>
      </c>
      <c r="AC4845" s="1">
        <v>150.28</v>
      </c>
      <c r="AD4845" s="1">
        <v>42.006</v>
      </c>
      <c r="AE4845" s="1">
        <v>-1.563</v>
      </c>
      <c r="AF4845" s="1">
        <v>-9.72</v>
      </c>
      <c r="AG4845" s="1">
        <v>64769.008</v>
      </c>
      <c r="AH4845" s="1">
        <v>1.539</v>
      </c>
      <c r="AI4845" s="1">
        <v>-8.865</v>
      </c>
      <c r="AJ4845" s="1">
        <v>-20.284</v>
      </c>
      <c r="AK4845" s="1">
        <v>605.342</v>
      </c>
      <c r="AL4845" s="1">
        <v>5.72</v>
      </c>
      <c r="AM4845" s="1">
        <v>22068.59</v>
      </c>
      <c r="AN4845" s="1">
        <v>208.531</v>
      </c>
      <c r="AO4845" s="1">
        <v>3.806</v>
      </c>
      <c r="AP4845" s="1">
        <v>35.016</v>
      </c>
      <c r="AQ4845" s="1">
        <v>-21.019</v>
      </c>
      <c r="AR4845" s="1">
        <v>-3.251</v>
      </c>
      <c r="AS4845" s="1">
        <v>12.217</v>
      </c>
      <c r="AT4845" s="1">
        <v>167.21</v>
      </c>
      <c r="AU4845" s="1">
        <v>1.58</v>
      </c>
      <c r="AV4845" s="1">
        <v>1292.886</v>
      </c>
      <c r="AX4845" s="1">
        <v>0.0</v>
      </c>
      <c r="AY4845" s="1">
        <v>0.0</v>
      </c>
      <c r="AZ4845" s="1">
        <v>0.0</v>
      </c>
      <c r="BA4845" s="1">
        <v>1.051</v>
      </c>
      <c r="BB4845" s="1">
        <v>2.051</v>
      </c>
      <c r="BC4845" s="1">
        <v>7.86</v>
      </c>
      <c r="BD4845" s="1">
        <v>-0.167</v>
      </c>
      <c r="BE4845" s="1">
        <v>-1.197</v>
      </c>
      <c r="BF4845" s="1">
        <v>173.74</v>
      </c>
      <c r="BG4845" s="1">
        <v>7030.22</v>
      </c>
      <c r="BH4845" s="1">
        <v>66.43</v>
      </c>
      <c r="BI4845" s="1">
        <v>18386.68</v>
      </c>
      <c r="BJ4845" s="1">
        <v>44.204</v>
      </c>
      <c r="BK4845" s="1">
        <v>29.174</v>
      </c>
      <c r="BL4845" s="1">
        <v>3.583</v>
      </c>
      <c r="BM4845" s="1">
        <v>10.432</v>
      </c>
      <c r="BN4845" s="1">
        <v>386.998</v>
      </c>
      <c r="BO4845" s="1">
        <v>15298.638</v>
      </c>
      <c r="BP4845" s="1">
        <v>144.56</v>
      </c>
      <c r="BQ4845" s="1">
        <v>40955.574</v>
      </c>
      <c r="BR4845" s="1">
        <v>96.194</v>
      </c>
      <c r="BS4845" s="1">
        <v>64.984</v>
      </c>
      <c r="BT4845" s="1">
        <v>-7.23</v>
      </c>
      <c r="BU4845" s="1">
        <v>-5.054</v>
      </c>
      <c r="BV4845" s="1">
        <v>4.759</v>
      </c>
      <c r="BW4845" s="1">
        <v>6.339</v>
      </c>
      <c r="BX4845" s="1">
        <v>156.672</v>
      </c>
      <c r="BY4845" s="1">
        <v>6399.479</v>
      </c>
      <c r="BZ4845" s="1">
        <v>60.47</v>
      </c>
      <c r="CA4845" s="1">
        <v>16580.438</v>
      </c>
      <c r="CB4845" s="1">
        <v>40.238</v>
      </c>
      <c r="CC4845" s="1">
        <v>26.308</v>
      </c>
      <c r="CD4845" s="1">
        <v>-7.494</v>
      </c>
      <c r="CE4845" s="1">
        <v>-13.66</v>
      </c>
      <c r="CF4845" s="1">
        <v>168.609</v>
      </c>
      <c r="CG4845" s="1">
        <v>368.285</v>
      </c>
      <c r="CH4845" s="1">
        <v>3.48</v>
      </c>
      <c r="CI4845" s="1">
        <v>17843.742</v>
      </c>
      <c r="CK4845" s="1">
        <v>0.0</v>
      </c>
      <c r="CL4845" s="1">
        <v>0.0</v>
      </c>
      <c r="CM4845" s="1">
        <v>0.0</v>
      </c>
      <c r="CN4845" s="1">
        <v>2.316</v>
      </c>
      <c r="CO4845" s="1">
        <v>28.313</v>
      </c>
      <c r="CP4845" s="1">
        <v>36.052</v>
      </c>
      <c r="CQ4845" s="1">
        <v>11.54</v>
      </c>
      <c r="CR4845" s="1">
        <v>0.0</v>
      </c>
      <c r="CS4845" s="1">
        <v>-5.371</v>
      </c>
      <c r="CT4845" s="1">
        <v>-2.046</v>
      </c>
      <c r="CU4845" s="1">
        <v>1221.266</v>
      </c>
      <c r="CV4845" s="1">
        <v>0.0</v>
      </c>
      <c r="CW4845" s="1">
        <v>3815.296</v>
      </c>
      <c r="CX4845" s="1">
        <v>7.679</v>
      </c>
      <c r="CY4845" s="1">
        <v>0.0</v>
      </c>
      <c r="CZ4845" s="1">
        <v>6.054</v>
      </c>
      <c r="DA4845" s="1">
        <v>15903.979</v>
      </c>
      <c r="DB4845" s="1">
        <v>612.016</v>
      </c>
      <c r="DC4845" s="1">
        <v>2.802</v>
      </c>
      <c r="DD4845" s="1">
        <v>4.093</v>
      </c>
      <c r="DE4845" s="1">
        <v>230.326</v>
      </c>
      <c r="DF4845" s="1">
        <v>8899.159</v>
      </c>
      <c r="DG4845" s="1">
        <v>84.09</v>
      </c>
      <c r="DH4845" s="1">
        <v>24375.137</v>
      </c>
      <c r="DI4845" s="1">
        <v>55.956</v>
      </c>
      <c r="DJ4845" s="1">
        <v>38.676</v>
      </c>
      <c r="DK4845" s="1">
        <v>44.444</v>
      </c>
      <c r="DL4845" s="1">
        <v>0.01</v>
      </c>
      <c r="DM4845" s="1">
        <v>0.034</v>
      </c>
      <c r="DN4845" s="1">
        <v>1.058</v>
      </c>
      <c r="DO4845" s="1">
        <v>0.01</v>
      </c>
      <c r="DP4845" s="1">
        <v>3.564</v>
      </c>
      <c r="DQ4845" s="1">
        <v>0.007</v>
      </c>
      <c r="DR4845" s="1">
        <v>0.006</v>
      </c>
      <c r="DS4845" s="1">
        <v>75.252</v>
      </c>
      <c r="DT4845" s="1">
        <v>6.75</v>
      </c>
      <c r="DU4845" s="1">
        <v>15.83</v>
      </c>
      <c r="DV4845" s="1">
        <v>646.615</v>
      </c>
      <c r="DW4845" s="1">
        <v>6.11</v>
      </c>
      <c r="DX4845" s="1">
        <v>1675.229</v>
      </c>
      <c r="DY4845" s="1">
        <v>4.066</v>
      </c>
      <c r="DZ4845" s="1">
        <v>2.658</v>
      </c>
    </row>
    <row r="4846">
      <c r="A4846" s="1" t="s">
        <v>506</v>
      </c>
      <c r="B4846" s="1">
        <v>2012.0</v>
      </c>
      <c r="C4846" s="1" t="s">
        <v>507</v>
      </c>
      <c r="D4846" s="1">
        <v>9519430.0</v>
      </c>
      <c r="E4846" s="1">
        <v>3.952787456E11</v>
      </c>
      <c r="F4846" s="1">
        <v>14.575</v>
      </c>
      <c r="G4846" s="1">
        <v>0.681</v>
      </c>
      <c r="H4846" s="1">
        <v>562.244</v>
      </c>
      <c r="I4846" s="1">
        <v>5.352</v>
      </c>
      <c r="J4846" s="1">
        <v>1280.539</v>
      </c>
      <c r="K4846" s="1">
        <v>12.19</v>
      </c>
      <c r="L4846" s="1">
        <v>7.324</v>
      </c>
      <c r="M4846" s="1">
        <v>0.854</v>
      </c>
      <c r="N4846" s="1">
        <v>44.701</v>
      </c>
      <c r="O4846" s="1">
        <v>-13.933</v>
      </c>
      <c r="P4846" s="1">
        <v>-3.86</v>
      </c>
      <c r="Q4846" s="1">
        <v>2504.836</v>
      </c>
      <c r="R4846" s="1">
        <v>23.845</v>
      </c>
      <c r="S4846" s="1">
        <v>50.423</v>
      </c>
      <c r="T4846" s="1">
        <v>0.48</v>
      </c>
      <c r="V4846" s="1">
        <v>0.0</v>
      </c>
      <c r="W4846" s="1">
        <v>0.0</v>
      </c>
      <c r="X4846" s="1">
        <v>0.0</v>
      </c>
      <c r="Y4846" s="1">
        <v>0.288</v>
      </c>
      <c r="Z4846" s="1">
        <v>3.804</v>
      </c>
      <c r="AA4846" s="1">
        <v>146.87</v>
      </c>
      <c r="AB4846" s="1">
        <v>15428.444</v>
      </c>
      <c r="AC4846" s="1">
        <v>166.44</v>
      </c>
      <c r="AD4846" s="1">
        <v>45.721</v>
      </c>
      <c r="AE4846" s="1">
        <v>5.429</v>
      </c>
      <c r="AF4846" s="1">
        <v>33.229</v>
      </c>
      <c r="AG4846" s="1">
        <v>67781.844</v>
      </c>
      <c r="AH4846" s="1">
        <v>1.632</v>
      </c>
      <c r="AI4846" s="1">
        <v>-5.85</v>
      </c>
      <c r="AJ4846" s="1">
        <v>-12.2</v>
      </c>
      <c r="AK4846" s="1">
        <v>429.648</v>
      </c>
      <c r="AL4846" s="1">
        <v>4.09</v>
      </c>
      <c r="AM4846" s="1">
        <v>20624.207</v>
      </c>
      <c r="AN4846" s="1">
        <v>196.331</v>
      </c>
      <c r="AO4846" s="1">
        <v>2.457</v>
      </c>
      <c r="AP4846" s="1">
        <v>31.323</v>
      </c>
      <c r="AQ4846" s="1">
        <v>-12.816</v>
      </c>
      <c r="AR4846" s="1">
        <v>-1.566</v>
      </c>
      <c r="AS4846" s="1">
        <v>10.651</v>
      </c>
      <c r="AT4846" s="1">
        <v>96.644</v>
      </c>
      <c r="AU4846" s="1">
        <v>0.92</v>
      </c>
      <c r="AV4846" s="1">
        <v>1118.87</v>
      </c>
      <c r="AX4846" s="1">
        <v>0.0</v>
      </c>
      <c r="AY4846" s="1">
        <v>0.0</v>
      </c>
      <c r="AZ4846" s="1">
        <v>0.0</v>
      </c>
      <c r="BA4846" s="1">
        <v>0.553</v>
      </c>
      <c r="BB4846" s="1">
        <v>1.699</v>
      </c>
      <c r="BC4846" s="1">
        <v>7.44</v>
      </c>
      <c r="BD4846" s="1">
        <v>17.708</v>
      </c>
      <c r="BE4846" s="1">
        <v>29.712</v>
      </c>
      <c r="BF4846" s="1">
        <v>203.452</v>
      </c>
      <c r="BG4846" s="1">
        <v>8291.463</v>
      </c>
      <c r="BH4846" s="1">
        <v>78.93</v>
      </c>
      <c r="BI4846" s="1">
        <v>21372.268</v>
      </c>
      <c r="BJ4846" s="1">
        <v>47.422</v>
      </c>
      <c r="BK4846" s="1">
        <v>32.459</v>
      </c>
      <c r="BL4846" s="1">
        <v>11.901</v>
      </c>
      <c r="BM4846" s="1">
        <v>43.472</v>
      </c>
      <c r="BN4846" s="1">
        <v>430.47</v>
      </c>
      <c r="BO4846" s="1">
        <v>17054.594</v>
      </c>
      <c r="BP4846" s="1">
        <v>162.35</v>
      </c>
      <c r="BQ4846" s="1">
        <v>45220.129</v>
      </c>
      <c r="BR4846" s="1">
        <v>97.543</v>
      </c>
      <c r="BS4846" s="1">
        <v>68.677</v>
      </c>
      <c r="BT4846" s="1">
        <v>-19.57</v>
      </c>
      <c r="BU4846" s="1">
        <v>-13.325</v>
      </c>
      <c r="BV4846" s="1">
        <v>5.889</v>
      </c>
      <c r="BW4846" s="1">
        <v>8.372</v>
      </c>
      <c r="BX4846" s="1">
        <v>165.044</v>
      </c>
      <c r="BY4846" s="1">
        <v>6727.293</v>
      </c>
      <c r="BZ4846" s="1">
        <v>64.04</v>
      </c>
      <c r="CA4846" s="1">
        <v>17337.555</v>
      </c>
      <c r="CB4846" s="1">
        <v>38.476</v>
      </c>
      <c r="CC4846" s="1">
        <v>26.331</v>
      </c>
      <c r="CD4846" s="1">
        <v>-4.018</v>
      </c>
      <c r="CE4846" s="1">
        <v>-6.774</v>
      </c>
      <c r="CF4846" s="1">
        <v>161.835</v>
      </c>
      <c r="CG4846" s="1">
        <v>282.58</v>
      </c>
      <c r="CH4846" s="1">
        <v>2.69</v>
      </c>
      <c r="CI4846" s="1">
        <v>17000.502</v>
      </c>
      <c r="CK4846" s="1">
        <v>0.0</v>
      </c>
      <c r="CL4846" s="1">
        <v>0.0</v>
      </c>
      <c r="CM4846" s="1">
        <v>0.0</v>
      </c>
      <c r="CN4846" s="1">
        <v>1.616</v>
      </c>
      <c r="CO4846" s="1">
        <v>25.819</v>
      </c>
      <c r="CP4846" s="1">
        <v>38.106</v>
      </c>
      <c r="CQ4846" s="1">
        <v>12.19</v>
      </c>
      <c r="CR4846" s="1">
        <v>0.0</v>
      </c>
      <c r="CS4846" s="1">
        <v>5.699</v>
      </c>
      <c r="CT4846" s="1">
        <v>2.055</v>
      </c>
      <c r="CU4846" s="1">
        <v>1280.539</v>
      </c>
      <c r="CV4846" s="1">
        <v>0.0</v>
      </c>
      <c r="CW4846" s="1">
        <v>4002.997</v>
      </c>
      <c r="CX4846" s="1">
        <v>7.324</v>
      </c>
      <c r="CY4846" s="1">
        <v>0.0</v>
      </c>
      <c r="CZ4846" s="1">
        <v>6.079</v>
      </c>
      <c r="DA4846" s="1">
        <v>17484.24</v>
      </c>
      <c r="DB4846" s="1">
        <v>645.245</v>
      </c>
      <c r="DC4846" s="1">
        <v>15.969</v>
      </c>
      <c r="DD4846" s="1">
        <v>35.101</v>
      </c>
      <c r="DE4846" s="1">
        <v>265.426</v>
      </c>
      <c r="DF4846" s="1">
        <v>10327.299</v>
      </c>
      <c r="DG4846" s="1">
        <v>98.31</v>
      </c>
      <c r="DH4846" s="1">
        <v>27882.576</v>
      </c>
      <c r="DI4846" s="1">
        <v>59.066</v>
      </c>
      <c r="DJ4846" s="1">
        <v>42.346</v>
      </c>
      <c r="DK4846" s="1">
        <v>46.154</v>
      </c>
      <c r="DL4846" s="1">
        <v>0.015</v>
      </c>
      <c r="DM4846" s="1">
        <v>0.049</v>
      </c>
      <c r="DN4846" s="1">
        <v>2.101</v>
      </c>
      <c r="DO4846" s="1">
        <v>0.02</v>
      </c>
      <c r="DP4846" s="1">
        <v>5.144</v>
      </c>
      <c r="DQ4846" s="1">
        <v>0.012</v>
      </c>
      <c r="DR4846" s="1">
        <v>0.008</v>
      </c>
      <c r="DS4846" s="1">
        <v>17.265</v>
      </c>
      <c r="DT4846" s="1">
        <v>2.637</v>
      </c>
      <c r="DU4846" s="1">
        <v>18.467</v>
      </c>
      <c r="DV4846" s="1">
        <v>753.196</v>
      </c>
      <c r="DW4846" s="1">
        <v>7.17</v>
      </c>
      <c r="DX4846" s="1">
        <v>1939.922</v>
      </c>
      <c r="DY4846" s="1">
        <v>4.308</v>
      </c>
      <c r="DZ4846" s="1">
        <v>2.946</v>
      </c>
    </row>
    <row r="4847">
      <c r="A4847" s="1" t="s">
        <v>506</v>
      </c>
      <c r="B4847" s="1">
        <v>2013.0</v>
      </c>
      <c r="C4847" s="1" t="s">
        <v>507</v>
      </c>
      <c r="D4847" s="1">
        <v>9600578.0</v>
      </c>
      <c r="E4847" s="1">
        <v>3.9997374464E11</v>
      </c>
      <c r="F4847" s="1">
        <v>18.961</v>
      </c>
      <c r="G4847" s="1">
        <v>1.015</v>
      </c>
      <c r="H4847" s="1">
        <v>663.195</v>
      </c>
      <c r="I4847" s="1">
        <v>6.367</v>
      </c>
      <c r="J4847" s="1">
        <v>1192.636</v>
      </c>
      <c r="K4847" s="1">
        <v>11.45</v>
      </c>
      <c r="L4847" s="1">
        <v>7.482</v>
      </c>
      <c r="M4847" s="1">
        <v>1.085</v>
      </c>
      <c r="N4847" s="1">
        <v>44.697</v>
      </c>
      <c r="O4847" s="1">
        <v>2.378</v>
      </c>
      <c r="P4847" s="1">
        <v>0.567</v>
      </c>
      <c r="Q4847" s="1">
        <v>2542.738</v>
      </c>
      <c r="R4847" s="1">
        <v>24.412</v>
      </c>
      <c r="S4847" s="1">
        <v>67.704</v>
      </c>
      <c r="T4847" s="1">
        <v>0.65</v>
      </c>
      <c r="V4847" s="1">
        <v>0.0</v>
      </c>
      <c r="W4847" s="1">
        <v>0.0</v>
      </c>
      <c r="X4847" s="1">
        <v>0.0</v>
      </c>
      <c r="Y4847" s="1">
        <v>0.425</v>
      </c>
      <c r="Z4847" s="1">
        <v>4.159</v>
      </c>
      <c r="AA4847" s="1">
        <v>143.03</v>
      </c>
      <c r="AB4847" s="1">
        <v>14898.062</v>
      </c>
      <c r="AC4847" s="1">
        <v>153.03</v>
      </c>
      <c r="AD4847" s="1">
        <v>43.951</v>
      </c>
      <c r="AE4847" s="1">
        <v>-6.463</v>
      </c>
      <c r="AF4847" s="1">
        <v>-41.701</v>
      </c>
      <c r="AG4847" s="1">
        <v>62865.32</v>
      </c>
      <c r="AH4847" s="1">
        <v>1.509</v>
      </c>
      <c r="AI4847" s="1">
        <v>-1.866</v>
      </c>
      <c r="AJ4847" s="1">
        <v>-3.663</v>
      </c>
      <c r="AK4847" s="1">
        <v>404.142</v>
      </c>
      <c r="AL4847" s="1">
        <v>3.88</v>
      </c>
      <c r="AM4847" s="1">
        <v>20068.32</v>
      </c>
      <c r="AN4847" s="1">
        <v>192.667</v>
      </c>
      <c r="AO4847" s="1">
        <v>2.535</v>
      </c>
      <c r="AP4847" s="1">
        <v>32.824</v>
      </c>
      <c r="AQ4847" s="1">
        <v>-3.892</v>
      </c>
      <c r="AR4847" s="1">
        <v>-0.415</v>
      </c>
      <c r="AS4847" s="1">
        <v>10.236</v>
      </c>
      <c r="AT4847" s="1">
        <v>88.536</v>
      </c>
      <c r="AU4847" s="1">
        <v>0.85</v>
      </c>
      <c r="AV4847" s="1">
        <v>1066.238</v>
      </c>
      <c r="AX4847" s="1">
        <v>0.0</v>
      </c>
      <c r="AY4847" s="1">
        <v>0.0</v>
      </c>
      <c r="AZ4847" s="1">
        <v>0.0</v>
      </c>
      <c r="BA4847" s="1">
        <v>0.555</v>
      </c>
      <c r="BB4847" s="1">
        <v>1.744</v>
      </c>
      <c r="BC4847" s="1">
        <v>6.84</v>
      </c>
      <c r="BD4847" s="1">
        <v>-22.268</v>
      </c>
      <c r="BE4847" s="1">
        <v>-46.518</v>
      </c>
      <c r="BF4847" s="1">
        <v>156.934</v>
      </c>
      <c r="BG4847" s="1">
        <v>6391.282</v>
      </c>
      <c r="BH4847" s="1">
        <v>61.36</v>
      </c>
      <c r="BI4847" s="1">
        <v>16346.297</v>
      </c>
      <c r="BJ4847" s="1">
        <v>40.097</v>
      </c>
      <c r="BK4847" s="1">
        <v>26.736</v>
      </c>
      <c r="BL4847" s="1">
        <v>-7.271</v>
      </c>
      <c r="BM4847" s="1">
        <v>-36.161</v>
      </c>
      <c r="BN4847" s="1">
        <v>394.309</v>
      </c>
      <c r="BO4847" s="1">
        <v>15535.522</v>
      </c>
      <c r="BP4847" s="1">
        <v>149.15</v>
      </c>
      <c r="BQ4847" s="1">
        <v>41071.398</v>
      </c>
      <c r="BR4847" s="1">
        <v>97.465</v>
      </c>
      <c r="BS4847" s="1">
        <v>67.176</v>
      </c>
      <c r="BT4847" s="1">
        <v>-10.0</v>
      </c>
      <c r="BU4847" s="1">
        <v>-6.992</v>
      </c>
      <c r="BV4847" s="1">
        <v>3.778</v>
      </c>
      <c r="BW4847" s="1">
        <v>4.922</v>
      </c>
      <c r="BX4847" s="1">
        <v>169.966</v>
      </c>
      <c r="BY4847" s="1">
        <v>6922.5</v>
      </c>
      <c r="BZ4847" s="1">
        <v>66.46</v>
      </c>
      <c r="CA4847" s="1">
        <v>17703.678</v>
      </c>
      <c r="CB4847" s="1">
        <v>43.429</v>
      </c>
      <c r="CC4847" s="1">
        <v>28.956</v>
      </c>
      <c r="CD4847" s="1">
        <v>-2.358</v>
      </c>
      <c r="CE4847" s="1">
        <v>-3.816</v>
      </c>
      <c r="CF4847" s="1">
        <v>158.019</v>
      </c>
      <c r="CG4847" s="1">
        <v>247.902</v>
      </c>
      <c r="CH4847" s="1">
        <v>2.38</v>
      </c>
      <c r="CI4847" s="1">
        <v>16459.346</v>
      </c>
      <c r="CK4847" s="1">
        <v>0.0</v>
      </c>
      <c r="CL4847" s="1">
        <v>0.0</v>
      </c>
      <c r="CM4847" s="1">
        <v>0.0</v>
      </c>
      <c r="CN4847" s="1">
        <v>1.555</v>
      </c>
      <c r="CO4847" s="1">
        <v>26.921</v>
      </c>
      <c r="CP4847" s="1">
        <v>35.781</v>
      </c>
      <c r="CQ4847" s="1">
        <v>11.45</v>
      </c>
      <c r="CR4847" s="1">
        <v>0.0</v>
      </c>
      <c r="CS4847" s="1">
        <v>-6.101</v>
      </c>
      <c r="CT4847" s="1">
        <v>-2.325</v>
      </c>
      <c r="CU4847" s="1">
        <v>1192.636</v>
      </c>
      <c r="CV4847" s="1">
        <v>0.0</v>
      </c>
      <c r="CW4847" s="1">
        <v>3726.989</v>
      </c>
      <c r="CX4847" s="1">
        <v>7.482</v>
      </c>
      <c r="CY4847" s="1">
        <v>0.0</v>
      </c>
      <c r="CZ4847" s="1">
        <v>6.096</v>
      </c>
      <c r="DA4847" s="1">
        <v>15939.665</v>
      </c>
      <c r="DB4847" s="1">
        <v>603.543</v>
      </c>
      <c r="DC4847" s="1">
        <v>-14.097</v>
      </c>
      <c r="DD4847" s="1">
        <v>-41.083</v>
      </c>
      <c r="DE4847" s="1">
        <v>224.344</v>
      </c>
      <c r="DF4847" s="1">
        <v>8613.023</v>
      </c>
      <c r="DG4847" s="1">
        <v>82.69</v>
      </c>
      <c r="DH4847" s="1">
        <v>23367.723</v>
      </c>
      <c r="DI4847" s="1">
        <v>54.035</v>
      </c>
      <c r="DJ4847" s="1">
        <v>38.22</v>
      </c>
      <c r="DK4847" s="1">
        <v>84.211</v>
      </c>
      <c r="DL4847" s="1">
        <v>0.041</v>
      </c>
      <c r="DM4847" s="1">
        <v>0.09</v>
      </c>
      <c r="DN4847" s="1">
        <v>4.166</v>
      </c>
      <c r="DO4847" s="1">
        <v>0.04</v>
      </c>
      <c r="DP4847" s="1">
        <v>9.324</v>
      </c>
      <c r="DQ4847" s="1">
        <v>0.026</v>
      </c>
      <c r="DR4847" s="1">
        <v>0.015</v>
      </c>
      <c r="DS4847" s="1">
        <v>37.362</v>
      </c>
      <c r="DT4847" s="1">
        <v>6.705</v>
      </c>
      <c r="DU4847" s="1">
        <v>25.172</v>
      </c>
      <c r="DV4847" s="1">
        <v>1024.938</v>
      </c>
      <c r="DW4847" s="1">
        <v>9.84</v>
      </c>
      <c r="DX4847" s="1">
        <v>2621.918</v>
      </c>
      <c r="DY4847" s="1">
        <v>6.43</v>
      </c>
      <c r="DZ4847" s="1">
        <v>4.288</v>
      </c>
    </row>
    <row r="4848">
      <c r="A4848" s="1" t="s">
        <v>506</v>
      </c>
      <c r="B4848" s="1">
        <v>2014.0</v>
      </c>
      <c r="C4848" s="1" t="s">
        <v>507</v>
      </c>
      <c r="D4848" s="1">
        <v>9696389.0</v>
      </c>
      <c r="E4848" s="1">
        <v>4.10604240896E11</v>
      </c>
      <c r="F4848" s="1">
        <v>18.459</v>
      </c>
      <c r="G4848" s="1">
        <v>1.175</v>
      </c>
      <c r="H4848" s="1">
        <v>777.853</v>
      </c>
      <c r="I4848" s="1">
        <v>7.542</v>
      </c>
      <c r="J4848" s="1">
        <v>1103.504</v>
      </c>
      <c r="K4848" s="1">
        <v>10.7</v>
      </c>
      <c r="L4848" s="1">
        <v>6.968</v>
      </c>
      <c r="M4848" s="1">
        <v>1.291</v>
      </c>
      <c r="N4848" s="1">
        <v>40.18</v>
      </c>
      <c r="O4848" s="1">
        <v>-5.645</v>
      </c>
      <c r="P4848" s="1">
        <v>-1.378</v>
      </c>
      <c r="Q4848" s="1">
        <v>2375.486</v>
      </c>
      <c r="R4848" s="1">
        <v>23.034</v>
      </c>
      <c r="S4848" s="1">
        <v>38.159</v>
      </c>
      <c r="T4848" s="1">
        <v>0.37</v>
      </c>
      <c r="V4848" s="1">
        <v>0.0</v>
      </c>
      <c r="W4848" s="1">
        <v>0.0</v>
      </c>
      <c r="X4848" s="1">
        <v>0.0</v>
      </c>
      <c r="Y4848" s="1">
        <v>0.241</v>
      </c>
      <c r="Z4848" s="1">
        <v>3.943</v>
      </c>
      <c r="AA4848" s="1">
        <v>137.94</v>
      </c>
      <c r="AB4848" s="1">
        <v>14225.915</v>
      </c>
      <c r="AC4848" s="1">
        <v>153.56</v>
      </c>
      <c r="AD4848" s="1">
        <v>44.471</v>
      </c>
      <c r="AE4848" s="1">
        <v>-0.458</v>
      </c>
      <c r="AF4848" s="1">
        <v>-2.767</v>
      </c>
      <c r="AG4848" s="1">
        <v>61958.797</v>
      </c>
      <c r="AH4848" s="1">
        <v>1.463</v>
      </c>
      <c r="AI4848" s="1">
        <v>-2.873</v>
      </c>
      <c r="AJ4848" s="1">
        <v>-5.534</v>
      </c>
      <c r="AK4848" s="1">
        <v>302.174</v>
      </c>
      <c r="AL4848" s="1">
        <v>2.93</v>
      </c>
      <c r="AM4848" s="1">
        <v>19299.246</v>
      </c>
      <c r="AN4848" s="1">
        <v>187.133</v>
      </c>
      <c r="AO4848" s="1">
        <v>1.908</v>
      </c>
      <c r="AP4848" s="1">
        <v>32.036</v>
      </c>
      <c r="AQ4848" s="1">
        <v>-17.904</v>
      </c>
      <c r="AR4848" s="1">
        <v>-1.833</v>
      </c>
      <c r="AS4848" s="1">
        <v>8.404</v>
      </c>
      <c r="AT4848" s="1">
        <v>43.315</v>
      </c>
      <c r="AU4848" s="1">
        <v>0.42</v>
      </c>
      <c r="AV4848" s="1">
        <v>866.689</v>
      </c>
      <c r="AX4848" s="1">
        <v>0.0</v>
      </c>
      <c r="AY4848" s="1">
        <v>0.0</v>
      </c>
      <c r="AZ4848" s="1">
        <v>0.0</v>
      </c>
      <c r="BA4848" s="1">
        <v>0.274</v>
      </c>
      <c r="BB4848" s="1">
        <v>1.439</v>
      </c>
      <c r="BC4848" s="1">
        <v>6.17</v>
      </c>
      <c r="BD4848" s="1">
        <v>3.914</v>
      </c>
      <c r="BE4848" s="1">
        <v>5.313</v>
      </c>
      <c r="BF4848" s="1">
        <v>162.247</v>
      </c>
      <c r="BG4848" s="1">
        <v>6575.644</v>
      </c>
      <c r="BH4848" s="1">
        <v>63.76</v>
      </c>
      <c r="BI4848" s="1">
        <v>16732.697</v>
      </c>
      <c r="BJ4848" s="1">
        <v>41.521</v>
      </c>
      <c r="BK4848" s="1">
        <v>27.776</v>
      </c>
      <c r="BL4848" s="1">
        <v>1.702</v>
      </c>
      <c r="BM4848" s="1">
        <v>2.69</v>
      </c>
      <c r="BN4848" s="1">
        <v>397.0</v>
      </c>
      <c r="BO4848" s="1">
        <v>15534.649</v>
      </c>
      <c r="BP4848" s="1">
        <v>150.63</v>
      </c>
      <c r="BQ4848" s="1">
        <v>40943.027</v>
      </c>
      <c r="BR4848" s="1">
        <v>98.092</v>
      </c>
      <c r="BS4848" s="1">
        <v>67.964</v>
      </c>
      <c r="BT4848" s="1">
        <v>-15.62</v>
      </c>
      <c r="BU4848" s="1">
        <v>-11.324</v>
      </c>
      <c r="BV4848" s="1">
        <v>-2.377</v>
      </c>
      <c r="BW4848" s="1">
        <v>-4.885</v>
      </c>
      <c r="BX4848" s="1">
        <v>165.08</v>
      </c>
      <c r="BY4848" s="1">
        <v>6691.15</v>
      </c>
      <c r="BZ4848" s="1">
        <v>64.88</v>
      </c>
      <c r="CA4848" s="1">
        <v>17024.93</v>
      </c>
      <c r="CB4848" s="1">
        <v>42.251</v>
      </c>
      <c r="CC4848" s="1">
        <v>28.261</v>
      </c>
      <c r="CD4848" s="1">
        <v>-1.47</v>
      </c>
      <c r="CE4848" s="1">
        <v>-2.324</v>
      </c>
      <c r="CF4848" s="1">
        <v>155.696</v>
      </c>
      <c r="CG4848" s="1">
        <v>220.701</v>
      </c>
      <c r="CH4848" s="1">
        <v>2.14</v>
      </c>
      <c r="CI4848" s="1">
        <v>16057.072</v>
      </c>
      <c r="CK4848" s="1">
        <v>0.0</v>
      </c>
      <c r="CL4848" s="1">
        <v>0.0</v>
      </c>
      <c r="CM4848" s="1">
        <v>0.0</v>
      </c>
      <c r="CN4848" s="1">
        <v>1.394</v>
      </c>
      <c r="CO4848" s="1">
        <v>26.654</v>
      </c>
      <c r="CP4848" s="1">
        <v>33.425</v>
      </c>
      <c r="CQ4848" s="1">
        <v>10.7</v>
      </c>
      <c r="CR4848" s="1">
        <v>0.0</v>
      </c>
      <c r="CS4848" s="1">
        <v>-6.585</v>
      </c>
      <c r="CT4848" s="1">
        <v>-2.356</v>
      </c>
      <c r="CU4848" s="1">
        <v>1103.504</v>
      </c>
      <c r="CV4848" s="1">
        <v>0.0</v>
      </c>
      <c r="CW4848" s="1">
        <v>3447.159</v>
      </c>
      <c r="CX4848" s="1">
        <v>6.968</v>
      </c>
      <c r="CY4848" s="1">
        <v>0.0</v>
      </c>
      <c r="CZ4848" s="1">
        <v>5.722</v>
      </c>
      <c r="DA4848" s="1">
        <v>15836.823</v>
      </c>
      <c r="DB4848" s="1">
        <v>600.777</v>
      </c>
      <c r="DC4848" s="1">
        <v>4.746</v>
      </c>
      <c r="DD4848" s="1">
        <v>7.576</v>
      </c>
      <c r="DE4848" s="1">
        <v>231.919</v>
      </c>
      <c r="DF4848" s="1">
        <v>8843.498</v>
      </c>
      <c r="DG4848" s="1">
        <v>85.75</v>
      </c>
      <c r="DH4848" s="1">
        <v>23918.098</v>
      </c>
      <c r="DI4848" s="1">
        <v>55.841</v>
      </c>
      <c r="DJ4848" s="1">
        <v>39.703</v>
      </c>
      <c r="DK4848" s="1">
        <v>34.286</v>
      </c>
      <c r="DL4848" s="1">
        <v>0.03</v>
      </c>
      <c r="DM4848" s="1">
        <v>0.12</v>
      </c>
      <c r="DN4848" s="1">
        <v>5.157</v>
      </c>
      <c r="DO4848" s="1">
        <v>0.05</v>
      </c>
      <c r="DP4848" s="1">
        <v>12.334</v>
      </c>
      <c r="DQ4848" s="1">
        <v>0.033</v>
      </c>
      <c r="DR4848" s="1">
        <v>0.02</v>
      </c>
      <c r="DS4848" s="1">
        <v>14.142</v>
      </c>
      <c r="DT4848" s="1">
        <v>3.414</v>
      </c>
      <c r="DU4848" s="1">
        <v>28.585</v>
      </c>
      <c r="DV4848" s="1">
        <v>1159.194</v>
      </c>
      <c r="DW4848" s="1">
        <v>11.24</v>
      </c>
      <c r="DX4848" s="1">
        <v>2948.055</v>
      </c>
      <c r="DY4848" s="1">
        <v>7.32</v>
      </c>
      <c r="DZ4848" s="1">
        <v>4.894</v>
      </c>
    </row>
    <row r="4849">
      <c r="A4849" s="1" t="s">
        <v>506</v>
      </c>
      <c r="B4849" s="1">
        <v>2015.0</v>
      </c>
      <c r="C4849" s="1" t="s">
        <v>507</v>
      </c>
      <c r="D4849" s="1">
        <v>9799437.0</v>
      </c>
      <c r="E4849" s="1">
        <v>4.29037420544E11</v>
      </c>
      <c r="F4849" s="1">
        <v>18.885</v>
      </c>
      <c r="G4849" s="1">
        <v>1.424</v>
      </c>
      <c r="H4849" s="1">
        <v>915.028</v>
      </c>
      <c r="I4849" s="1">
        <v>8.967</v>
      </c>
      <c r="J4849" s="1">
        <v>1099.043</v>
      </c>
      <c r="K4849" s="1">
        <v>10.77</v>
      </c>
      <c r="L4849" s="1">
        <v>6.648</v>
      </c>
      <c r="M4849" s="1">
        <v>1.486</v>
      </c>
      <c r="N4849" s="1">
        <v>40.864</v>
      </c>
      <c r="O4849" s="1">
        <v>0.295</v>
      </c>
      <c r="P4849" s="1">
        <v>0.068</v>
      </c>
      <c r="Q4849" s="1">
        <v>2357.445</v>
      </c>
      <c r="R4849" s="1">
        <v>23.102</v>
      </c>
      <c r="S4849" s="1">
        <v>39.798</v>
      </c>
      <c r="T4849" s="1">
        <v>0.39</v>
      </c>
      <c r="V4849" s="1">
        <v>0.0</v>
      </c>
      <c r="W4849" s="1">
        <v>0.0</v>
      </c>
      <c r="X4849" s="1">
        <v>0.0</v>
      </c>
      <c r="Y4849" s="1">
        <v>0.241</v>
      </c>
      <c r="Z4849" s="1">
        <v>3.827</v>
      </c>
      <c r="AA4849" s="1">
        <v>139.4</v>
      </c>
      <c r="AB4849" s="1">
        <v>14225.307</v>
      </c>
      <c r="AC4849" s="1">
        <v>162.0</v>
      </c>
      <c r="AD4849" s="1">
        <v>45.775</v>
      </c>
      <c r="AE4849" s="1">
        <v>3.543</v>
      </c>
      <c r="AF4849" s="1">
        <v>21.285</v>
      </c>
      <c r="AG4849" s="1">
        <v>63479.344</v>
      </c>
      <c r="AH4849" s="1">
        <v>1.45</v>
      </c>
      <c r="AI4849" s="1">
        <v>-0.56</v>
      </c>
      <c r="AJ4849" s="1">
        <v>-1.047</v>
      </c>
      <c r="AK4849" s="1">
        <v>321.447</v>
      </c>
      <c r="AL4849" s="1">
        <v>3.15</v>
      </c>
      <c r="AM4849" s="1">
        <v>18989.41</v>
      </c>
      <c r="AN4849" s="1">
        <v>186.086</v>
      </c>
      <c r="AO4849" s="1">
        <v>1.944</v>
      </c>
      <c r="AP4849" s="1">
        <v>30.83</v>
      </c>
      <c r="AQ4849" s="1">
        <v>11.09</v>
      </c>
      <c r="AR4849" s="1">
        <v>0.932</v>
      </c>
      <c r="AS4849" s="1">
        <v>9.336</v>
      </c>
      <c r="AT4849" s="1">
        <v>45.921</v>
      </c>
      <c r="AU4849" s="1">
        <v>0.45</v>
      </c>
      <c r="AV4849" s="1">
        <v>952.682</v>
      </c>
      <c r="AX4849" s="1">
        <v>0.0</v>
      </c>
      <c r="AY4849" s="1">
        <v>0.0</v>
      </c>
      <c r="AZ4849" s="1">
        <v>0.0</v>
      </c>
      <c r="BA4849" s="1">
        <v>0.278</v>
      </c>
      <c r="BB4849" s="1">
        <v>1.547</v>
      </c>
      <c r="BC4849" s="1">
        <v>6.62</v>
      </c>
      <c r="BD4849" s="1">
        <v>18.113</v>
      </c>
      <c r="BE4849" s="1">
        <v>28.418</v>
      </c>
      <c r="BF4849" s="1">
        <v>190.665</v>
      </c>
      <c r="BG4849" s="1">
        <v>7685.135</v>
      </c>
      <c r="BH4849" s="1">
        <v>75.31</v>
      </c>
      <c r="BI4849" s="1">
        <v>19456.682</v>
      </c>
      <c r="BJ4849" s="1">
        <v>46.488</v>
      </c>
      <c r="BK4849" s="1">
        <v>31.589</v>
      </c>
      <c r="BL4849" s="1">
        <v>6.103</v>
      </c>
      <c r="BM4849" s="1">
        <v>20.495</v>
      </c>
      <c r="BN4849" s="1">
        <v>417.495</v>
      </c>
      <c r="BO4849" s="1">
        <v>16210.115</v>
      </c>
      <c r="BP4849" s="1">
        <v>158.85</v>
      </c>
      <c r="BQ4849" s="1">
        <v>42603.938</v>
      </c>
      <c r="BR4849" s="1">
        <v>98.056</v>
      </c>
      <c r="BS4849" s="1">
        <v>69.17</v>
      </c>
      <c r="BT4849" s="1">
        <v>-22.6</v>
      </c>
      <c r="BU4849" s="1">
        <v>-16.212</v>
      </c>
      <c r="BV4849" s="1">
        <v>-13.145</v>
      </c>
      <c r="BW4849" s="1">
        <v>-22.427</v>
      </c>
      <c r="BX4849" s="1">
        <v>142.654</v>
      </c>
      <c r="BY4849" s="1">
        <v>5750.33</v>
      </c>
      <c r="BZ4849" s="1">
        <v>56.35</v>
      </c>
      <c r="CA4849" s="1">
        <v>14557.341</v>
      </c>
      <c r="CB4849" s="1">
        <v>34.784</v>
      </c>
      <c r="CC4849" s="1">
        <v>23.635</v>
      </c>
      <c r="CD4849" s="1">
        <v>-1.315</v>
      </c>
      <c r="CE4849" s="1">
        <v>-2.047</v>
      </c>
      <c r="CF4849" s="1">
        <v>153.648</v>
      </c>
      <c r="CG4849" s="1">
        <v>235.728</v>
      </c>
      <c r="CH4849" s="1">
        <v>2.31</v>
      </c>
      <c r="CI4849" s="1">
        <v>15679.283</v>
      </c>
      <c r="CK4849" s="1">
        <v>0.0</v>
      </c>
      <c r="CL4849" s="1">
        <v>0.0</v>
      </c>
      <c r="CM4849" s="1">
        <v>0.0</v>
      </c>
      <c r="CN4849" s="1">
        <v>1.426</v>
      </c>
      <c r="CO4849" s="1">
        <v>25.456</v>
      </c>
      <c r="CP4849" s="1">
        <v>33.641</v>
      </c>
      <c r="CQ4849" s="1">
        <v>10.77</v>
      </c>
      <c r="CR4849" s="1">
        <v>0.0</v>
      </c>
      <c r="CS4849" s="1">
        <v>0.645</v>
      </c>
      <c r="CT4849" s="1">
        <v>0.216</v>
      </c>
      <c r="CU4849" s="1">
        <v>1099.043</v>
      </c>
      <c r="CV4849" s="1">
        <v>0.0</v>
      </c>
      <c r="CW4849" s="1">
        <v>3432.914</v>
      </c>
      <c r="CX4849" s="1">
        <v>6.648</v>
      </c>
      <c r="CY4849" s="1">
        <v>0.0</v>
      </c>
      <c r="CZ4849" s="1">
        <v>5.574</v>
      </c>
      <c r="DA4849" s="1">
        <v>16531.562</v>
      </c>
      <c r="DB4849" s="1">
        <v>622.062</v>
      </c>
      <c r="DC4849" s="1">
        <v>19.491</v>
      </c>
      <c r="DD4849" s="1">
        <v>42.922</v>
      </c>
      <c r="DE4849" s="1">
        <v>274.841</v>
      </c>
      <c r="DF4849" s="1">
        <v>10459.784</v>
      </c>
      <c r="DG4849" s="1">
        <v>102.5</v>
      </c>
      <c r="DH4849" s="1">
        <v>28046.598</v>
      </c>
      <c r="DI4849" s="1">
        <v>63.272</v>
      </c>
      <c r="DJ4849" s="1">
        <v>45.535</v>
      </c>
      <c r="DK4849" s="1">
        <v>106.383</v>
      </c>
      <c r="DL4849" s="1">
        <v>0.126</v>
      </c>
      <c r="DM4849" s="1">
        <v>0.246</v>
      </c>
      <c r="DN4849" s="1">
        <v>10.205</v>
      </c>
      <c r="DO4849" s="1">
        <v>0.1</v>
      </c>
      <c r="DP4849" s="1">
        <v>25.06</v>
      </c>
      <c r="DQ4849" s="1">
        <v>0.062</v>
      </c>
      <c r="DR4849" s="1">
        <v>0.041</v>
      </c>
      <c r="DS4849" s="1">
        <v>45.296</v>
      </c>
      <c r="DT4849" s="1">
        <v>12.738</v>
      </c>
      <c r="DU4849" s="1">
        <v>41.323</v>
      </c>
      <c r="DV4849" s="1">
        <v>1665.402</v>
      </c>
      <c r="DW4849" s="1">
        <v>16.32</v>
      </c>
      <c r="DX4849" s="1">
        <v>4216.915</v>
      </c>
      <c r="DY4849" s="1">
        <v>10.074</v>
      </c>
      <c r="DZ4849" s="1">
        <v>6.846</v>
      </c>
    </row>
    <row r="4850">
      <c r="A4850" s="1" t="s">
        <v>506</v>
      </c>
      <c r="B4850" s="1">
        <v>2016.0</v>
      </c>
      <c r="C4850" s="1" t="s">
        <v>507</v>
      </c>
      <c r="D4850" s="1">
        <v>9923227.0</v>
      </c>
      <c r="E4850" s="1">
        <v>4.3792105472E11</v>
      </c>
      <c r="F4850" s="1">
        <v>22.83</v>
      </c>
      <c r="G4850" s="1">
        <v>2.047</v>
      </c>
      <c r="H4850" s="1">
        <v>1109.91</v>
      </c>
      <c r="I4850" s="1">
        <v>11.014</v>
      </c>
      <c r="J4850" s="1">
        <v>1157.889</v>
      </c>
      <c r="K4850" s="1">
        <v>11.49</v>
      </c>
      <c r="L4850" s="1">
        <v>7.371</v>
      </c>
      <c r="M4850" s="1">
        <v>1.86</v>
      </c>
      <c r="N4850" s="1">
        <v>42.979</v>
      </c>
      <c r="O4850" s="1">
        <v>-2.016</v>
      </c>
      <c r="P4850" s="1">
        <v>-0.466</v>
      </c>
      <c r="Q4850" s="1">
        <v>2281.106</v>
      </c>
      <c r="R4850" s="1">
        <v>22.636</v>
      </c>
      <c r="S4850" s="1">
        <v>26.201</v>
      </c>
      <c r="T4850" s="1">
        <v>0.26</v>
      </c>
      <c r="V4850" s="1">
        <v>0.0</v>
      </c>
      <c r="W4850" s="1">
        <v>0.0</v>
      </c>
      <c r="X4850" s="1">
        <v>0.0</v>
      </c>
      <c r="Y4850" s="1">
        <v>0.167</v>
      </c>
      <c r="Z4850" s="1">
        <v>3.822</v>
      </c>
      <c r="AA4850" s="1">
        <v>144.16</v>
      </c>
      <c r="AB4850" s="1">
        <v>14527.532</v>
      </c>
      <c r="AC4850" s="1">
        <v>155.89</v>
      </c>
      <c r="AD4850" s="1">
        <v>43.949</v>
      </c>
      <c r="AE4850" s="1">
        <v>-2.035</v>
      </c>
      <c r="AF4850" s="1">
        <v>-12.661</v>
      </c>
      <c r="AG4850" s="1">
        <v>61411.531</v>
      </c>
      <c r="AH4850" s="1">
        <v>1.392</v>
      </c>
      <c r="AI4850" s="1">
        <v>2.89</v>
      </c>
      <c r="AJ4850" s="1">
        <v>5.378</v>
      </c>
      <c r="AK4850" s="1">
        <v>368.832</v>
      </c>
      <c r="AL4850" s="1">
        <v>3.66</v>
      </c>
      <c r="AM4850" s="1">
        <v>19294.439</v>
      </c>
      <c r="AN4850" s="1">
        <v>191.463</v>
      </c>
      <c r="AO4850" s="1">
        <v>2.348</v>
      </c>
      <c r="AP4850" s="1">
        <v>32.326</v>
      </c>
      <c r="AQ4850" s="1">
        <v>6.997</v>
      </c>
      <c r="AR4850" s="1">
        <v>0.653</v>
      </c>
      <c r="AS4850" s="1">
        <v>9.989</v>
      </c>
      <c r="AT4850" s="1">
        <v>68.526</v>
      </c>
      <c r="AU4850" s="1">
        <v>0.68</v>
      </c>
      <c r="AV4850" s="1">
        <v>1006.628</v>
      </c>
      <c r="AX4850" s="1">
        <v>0.0</v>
      </c>
      <c r="AY4850" s="1">
        <v>0.0</v>
      </c>
      <c r="AZ4850" s="1">
        <v>0.0</v>
      </c>
      <c r="BA4850" s="1">
        <v>0.436</v>
      </c>
      <c r="BB4850" s="1">
        <v>1.687</v>
      </c>
      <c r="BC4850" s="1">
        <v>6.7</v>
      </c>
      <c r="BD4850" s="1">
        <v>-17.499</v>
      </c>
      <c r="BE4850" s="1">
        <v>-34.549</v>
      </c>
      <c r="BF4850" s="1">
        <v>156.115</v>
      </c>
      <c r="BG4850" s="1">
        <v>6249.983</v>
      </c>
      <c r="BH4850" s="1">
        <v>62.02</v>
      </c>
      <c r="BI4850" s="1">
        <v>15732.283</v>
      </c>
      <c r="BJ4850" s="1">
        <v>39.784</v>
      </c>
      <c r="BK4850" s="1">
        <v>26.358</v>
      </c>
      <c r="BL4850" s="1">
        <v>-2.654</v>
      </c>
      <c r="BM4850" s="1">
        <v>-16.671</v>
      </c>
      <c r="BN4850" s="1">
        <v>400.823</v>
      </c>
      <c r="BO4850" s="1">
        <v>15340.775</v>
      </c>
      <c r="BP4850" s="1">
        <v>152.23</v>
      </c>
      <c r="BQ4850" s="1">
        <v>40392.434</v>
      </c>
      <c r="BR4850" s="1">
        <v>97.652</v>
      </c>
      <c r="BS4850" s="1">
        <v>67.674</v>
      </c>
      <c r="BT4850" s="1">
        <v>-11.73</v>
      </c>
      <c r="BU4850" s="1">
        <v>-8.137</v>
      </c>
      <c r="BV4850" s="1">
        <v>11.984</v>
      </c>
      <c r="BW4850" s="1">
        <v>15.891</v>
      </c>
      <c r="BX4850" s="1">
        <v>158.545</v>
      </c>
      <c r="BY4850" s="1">
        <v>6358.818</v>
      </c>
      <c r="BZ4850" s="1">
        <v>63.1</v>
      </c>
      <c r="CA4850" s="1">
        <v>15977.158</v>
      </c>
      <c r="CB4850" s="1">
        <v>40.477</v>
      </c>
      <c r="CC4850" s="1">
        <v>26.768</v>
      </c>
      <c r="CD4850" s="1">
        <v>3.378</v>
      </c>
      <c r="CE4850" s="1">
        <v>5.19</v>
      </c>
      <c r="CF4850" s="1">
        <v>158.838</v>
      </c>
      <c r="CG4850" s="1">
        <v>274.104</v>
      </c>
      <c r="CH4850" s="1">
        <v>2.72</v>
      </c>
      <c r="CI4850" s="1">
        <v>16006.705</v>
      </c>
      <c r="CK4850" s="1">
        <v>0.0</v>
      </c>
      <c r="CL4850" s="1">
        <v>0.0</v>
      </c>
      <c r="CM4850" s="1">
        <v>0.0</v>
      </c>
      <c r="CN4850" s="1">
        <v>1.745</v>
      </c>
      <c r="CO4850" s="1">
        <v>26.818</v>
      </c>
      <c r="CP4850" s="1">
        <v>35.897</v>
      </c>
      <c r="CQ4850" s="1">
        <v>11.49</v>
      </c>
      <c r="CR4850" s="1">
        <v>0.0</v>
      </c>
      <c r="CS4850" s="1">
        <v>6.708</v>
      </c>
      <c r="CT4850" s="1">
        <v>2.256</v>
      </c>
      <c r="CU4850" s="1">
        <v>1157.889</v>
      </c>
      <c r="CV4850" s="1">
        <v>0.0</v>
      </c>
      <c r="CW4850" s="1">
        <v>3617.484</v>
      </c>
      <c r="CX4850" s="1">
        <v>7.371</v>
      </c>
      <c r="CY4850" s="1">
        <v>0.0</v>
      </c>
      <c r="CZ4850" s="1">
        <v>6.061</v>
      </c>
      <c r="DA4850" s="1">
        <v>15709.607</v>
      </c>
      <c r="DB4850" s="1">
        <v>609.401</v>
      </c>
      <c r="DC4850" s="1">
        <v>-10.054</v>
      </c>
      <c r="DD4850" s="1">
        <v>-32.563</v>
      </c>
      <c r="DE4850" s="1">
        <v>242.278</v>
      </c>
      <c r="DF4850" s="1">
        <v>8981.957</v>
      </c>
      <c r="DG4850" s="1">
        <v>89.13</v>
      </c>
      <c r="DH4850" s="1">
        <v>24415.275</v>
      </c>
      <c r="DI4850" s="1">
        <v>57.175</v>
      </c>
      <c r="DJ4850" s="1">
        <v>40.906</v>
      </c>
      <c r="DK4850" s="1">
        <v>47.423</v>
      </c>
      <c r="DL4850" s="1">
        <v>0.114</v>
      </c>
      <c r="DM4850" s="1">
        <v>0.359</v>
      </c>
      <c r="DN4850" s="1">
        <v>14.108</v>
      </c>
      <c r="DO4850" s="1">
        <v>0.14</v>
      </c>
      <c r="DP4850" s="1">
        <v>36.208</v>
      </c>
      <c r="DQ4850" s="1">
        <v>0.09</v>
      </c>
      <c r="DR4850" s="1">
        <v>0.061</v>
      </c>
      <c r="DS4850" s="1">
        <v>-5.167</v>
      </c>
      <c r="DT4850" s="1">
        <v>-2.43</v>
      </c>
      <c r="DU4850" s="1">
        <v>38.893</v>
      </c>
      <c r="DV4850" s="1">
        <v>1559.976</v>
      </c>
      <c r="DW4850" s="1">
        <v>15.48</v>
      </c>
      <c r="DX4850" s="1">
        <v>3919.39</v>
      </c>
      <c r="DY4850" s="1">
        <v>9.93</v>
      </c>
      <c r="DZ4850" s="1">
        <v>6.567</v>
      </c>
    </row>
    <row r="4851">
      <c r="A4851" s="1" t="s">
        <v>506</v>
      </c>
      <c r="B4851" s="1">
        <v>2017.0</v>
      </c>
      <c r="C4851" s="1" t="s">
        <v>507</v>
      </c>
      <c r="D4851" s="1">
        <v>1.0057811E7</v>
      </c>
      <c r="E4851" s="1">
        <v>4.491665408E11</v>
      </c>
      <c r="F4851" s="1">
        <v>-5.26</v>
      </c>
      <c r="G4851" s="1">
        <v>-0.579</v>
      </c>
      <c r="H4851" s="1">
        <v>1037.459</v>
      </c>
      <c r="I4851" s="1">
        <v>10.435</v>
      </c>
      <c r="J4851" s="1">
        <v>1201.057</v>
      </c>
      <c r="K4851" s="1">
        <v>12.08</v>
      </c>
      <c r="L4851" s="1">
        <v>7.356</v>
      </c>
      <c r="M4851" s="1">
        <v>1.7</v>
      </c>
      <c r="N4851" s="1">
        <v>42.501</v>
      </c>
      <c r="O4851" s="1">
        <v>-0.151</v>
      </c>
      <c r="P4851" s="1">
        <v>-0.034</v>
      </c>
      <c r="Q4851" s="1">
        <v>2247.188</v>
      </c>
      <c r="R4851" s="1">
        <v>22.602</v>
      </c>
      <c r="S4851" s="1">
        <v>31.816</v>
      </c>
      <c r="T4851" s="1">
        <v>0.32</v>
      </c>
      <c r="Y4851" s="1">
        <v>0.195</v>
      </c>
      <c r="Z4851" s="1">
        <v>3.683</v>
      </c>
      <c r="AA4851" s="1">
        <v>145.24</v>
      </c>
      <c r="AB4851" s="1">
        <v>14440.519</v>
      </c>
      <c r="AC4851" s="1">
        <v>164.23</v>
      </c>
      <c r="AD4851" s="1">
        <v>44.975</v>
      </c>
      <c r="AE4851" s="1">
        <v>3.601</v>
      </c>
      <c r="AF4851" s="1">
        <v>21.942</v>
      </c>
      <c r="AG4851" s="1">
        <v>62771.395</v>
      </c>
      <c r="AH4851" s="1">
        <v>1.406</v>
      </c>
      <c r="AI4851" s="1">
        <v>1.306</v>
      </c>
      <c r="AJ4851" s="1">
        <v>2.5</v>
      </c>
      <c r="AK4851" s="1">
        <v>345.005</v>
      </c>
      <c r="AL4851" s="1">
        <v>3.47</v>
      </c>
      <c r="AM4851" s="1">
        <v>19284.787</v>
      </c>
      <c r="AN4851" s="1">
        <v>193.963</v>
      </c>
      <c r="AO4851" s="1">
        <v>2.113</v>
      </c>
      <c r="AP4851" s="1">
        <v>31.609</v>
      </c>
      <c r="AQ4851" s="1">
        <v>-3.732</v>
      </c>
      <c r="AR4851" s="1">
        <v>-0.373</v>
      </c>
      <c r="AS4851" s="1">
        <v>9.616</v>
      </c>
      <c r="AT4851" s="1">
        <v>32.81</v>
      </c>
      <c r="AU4851" s="1">
        <v>0.33</v>
      </c>
      <c r="AV4851" s="1">
        <v>956.098</v>
      </c>
      <c r="BA4851" s="1">
        <v>0.201</v>
      </c>
      <c r="BB4851" s="1">
        <v>1.567</v>
      </c>
      <c r="BC4851" s="1">
        <v>6.98</v>
      </c>
      <c r="BD4851" s="1">
        <v>4.714</v>
      </c>
      <c r="BE4851" s="1">
        <v>6.542</v>
      </c>
      <c r="BF4851" s="1">
        <v>162.657</v>
      </c>
      <c r="BG4851" s="1">
        <v>6476.558</v>
      </c>
      <c r="BH4851" s="1">
        <v>65.14</v>
      </c>
      <c r="BI4851" s="1">
        <v>16172.173</v>
      </c>
      <c r="BJ4851" s="1">
        <v>39.664</v>
      </c>
      <c r="BK4851" s="1">
        <v>26.507</v>
      </c>
      <c r="BL4851" s="1">
        <v>4.744</v>
      </c>
      <c r="BM4851" s="1">
        <v>18.842</v>
      </c>
      <c r="BN4851" s="1">
        <v>419.665</v>
      </c>
      <c r="BO4851" s="1">
        <v>15983.597</v>
      </c>
      <c r="BP4851" s="1">
        <v>160.76</v>
      </c>
      <c r="BQ4851" s="1">
        <v>41725.316</v>
      </c>
      <c r="BR4851" s="1">
        <v>97.887</v>
      </c>
      <c r="BS4851" s="1">
        <v>68.391</v>
      </c>
      <c r="BT4851" s="1">
        <v>-18.99</v>
      </c>
      <c r="BU4851" s="1">
        <v>-13.075</v>
      </c>
      <c r="BV4851" s="1">
        <v>4.112</v>
      </c>
      <c r="BW4851" s="1">
        <v>5.695</v>
      </c>
      <c r="BX4851" s="1">
        <v>164.24</v>
      </c>
      <c r="BY4851" s="1">
        <v>6532.236</v>
      </c>
      <c r="BZ4851" s="1">
        <v>65.7</v>
      </c>
      <c r="CA4851" s="1">
        <v>16329.576</v>
      </c>
      <c r="CB4851" s="1">
        <v>40.005</v>
      </c>
      <c r="CC4851" s="1">
        <v>26.765</v>
      </c>
      <c r="CD4851" s="1">
        <v>1.83</v>
      </c>
      <c r="CE4851" s="1">
        <v>2.907</v>
      </c>
      <c r="CF4851" s="1">
        <v>161.745</v>
      </c>
      <c r="CG4851" s="1">
        <v>280.379</v>
      </c>
      <c r="CH4851" s="1">
        <v>2.82</v>
      </c>
      <c r="CI4851" s="1">
        <v>16081.502</v>
      </c>
      <c r="CN4851" s="1">
        <v>1.717</v>
      </c>
      <c r="CO4851" s="1">
        <v>26.359</v>
      </c>
      <c r="CP4851" s="1">
        <v>37.737</v>
      </c>
      <c r="CQ4851" s="1">
        <v>12.08</v>
      </c>
      <c r="CR4851" s="1">
        <v>0.0</v>
      </c>
      <c r="CS4851" s="1">
        <v>5.127</v>
      </c>
      <c r="CT4851" s="1">
        <v>1.84</v>
      </c>
      <c r="CU4851" s="1">
        <v>1201.057</v>
      </c>
      <c r="CV4851" s="1">
        <v>0.0</v>
      </c>
      <c r="CW4851" s="1">
        <v>3752.059</v>
      </c>
      <c r="CX4851" s="1">
        <v>7.356</v>
      </c>
      <c r="CY4851" s="1">
        <v>0.0</v>
      </c>
      <c r="CZ4851" s="1">
        <v>6.15</v>
      </c>
      <c r="DA4851" s="1">
        <v>16328.603</v>
      </c>
      <c r="DB4851" s="1">
        <v>631.343</v>
      </c>
      <c r="DC4851" s="1">
        <v>5.142</v>
      </c>
      <c r="DD4851" s="1">
        <v>13.147</v>
      </c>
      <c r="DE4851" s="1">
        <v>255.426</v>
      </c>
      <c r="DF4851" s="1">
        <v>9451.36</v>
      </c>
      <c r="DG4851" s="1">
        <v>95.06</v>
      </c>
      <c r="DH4851" s="1">
        <v>25395.738</v>
      </c>
      <c r="DI4851" s="1">
        <v>57.882</v>
      </c>
      <c r="DJ4851" s="1">
        <v>41.625</v>
      </c>
      <c r="DK4851" s="1">
        <v>60.839</v>
      </c>
      <c r="DL4851" s="1">
        <v>0.216</v>
      </c>
      <c r="DM4851" s="1">
        <v>0.575</v>
      </c>
      <c r="DN4851" s="1">
        <v>22.868</v>
      </c>
      <c r="DO4851" s="1">
        <v>0.23</v>
      </c>
      <c r="DP4851" s="1">
        <v>57.169</v>
      </c>
      <c r="DQ4851" s="1">
        <v>0.14</v>
      </c>
      <c r="DR4851" s="1">
        <v>0.094</v>
      </c>
      <c r="DS4851" s="1">
        <v>13.756</v>
      </c>
      <c r="DT4851" s="1">
        <v>5.129</v>
      </c>
      <c r="DU4851" s="1">
        <v>44.022</v>
      </c>
      <c r="DV4851" s="1">
        <v>1750.878</v>
      </c>
      <c r="DW4851" s="1">
        <v>17.61</v>
      </c>
      <c r="DX4851" s="1">
        <v>4376.878</v>
      </c>
      <c r="DY4851" s="1">
        <v>10.723</v>
      </c>
      <c r="DZ4851" s="1">
        <v>7.174</v>
      </c>
    </row>
    <row r="4852">
      <c r="A4852" s="1" t="s">
        <v>506</v>
      </c>
      <c r="B4852" s="1">
        <v>2018.0</v>
      </c>
      <c r="C4852" s="1" t="s">
        <v>507</v>
      </c>
      <c r="D4852" s="1">
        <v>1.0175356E7</v>
      </c>
      <c r="E4852" s="1">
        <v>4.57925394432E11</v>
      </c>
      <c r="F4852" s="1">
        <v>18.17</v>
      </c>
      <c r="G4852" s="1">
        <v>1.896</v>
      </c>
      <c r="H4852" s="1">
        <v>1211.802</v>
      </c>
      <c r="I4852" s="1">
        <v>12.331</v>
      </c>
      <c r="J4852" s="1">
        <v>1170.475</v>
      </c>
      <c r="K4852" s="1">
        <v>11.91</v>
      </c>
      <c r="L4852" s="1">
        <v>7.291</v>
      </c>
      <c r="M4852" s="1">
        <v>2.082</v>
      </c>
      <c r="N4852" s="1">
        <v>42.728</v>
      </c>
      <c r="O4852" s="1">
        <v>-0.4</v>
      </c>
      <c r="P4852" s="1">
        <v>-0.09</v>
      </c>
      <c r="Q4852" s="1">
        <v>2212.348</v>
      </c>
      <c r="R4852" s="1">
        <v>22.511</v>
      </c>
      <c r="S4852" s="1">
        <v>33.414</v>
      </c>
      <c r="T4852" s="1">
        <v>0.34</v>
      </c>
      <c r="Y4852" s="1">
        <v>0.208</v>
      </c>
      <c r="Z4852" s="1">
        <v>3.8</v>
      </c>
      <c r="AA4852" s="1">
        <v>146.14</v>
      </c>
      <c r="AB4852" s="1">
        <v>14362.151</v>
      </c>
      <c r="AC4852" s="1">
        <v>163.36</v>
      </c>
      <c r="AD4852" s="1">
        <v>47.022</v>
      </c>
      <c r="AE4852" s="1">
        <v>-3.508</v>
      </c>
      <c r="AF4852" s="1">
        <v>-22.148</v>
      </c>
      <c r="AG4852" s="1">
        <v>59869.637</v>
      </c>
      <c r="AH4852" s="1">
        <v>1.33</v>
      </c>
      <c r="AI4852" s="1">
        <v>-9.582</v>
      </c>
      <c r="AJ4852" s="1">
        <v>-18.585</v>
      </c>
      <c r="AK4852" s="1">
        <v>359.693</v>
      </c>
      <c r="AL4852" s="1">
        <v>3.66</v>
      </c>
      <c r="AM4852" s="1">
        <v>17235.555</v>
      </c>
      <c r="AN4852" s="1">
        <v>175.378</v>
      </c>
      <c r="AO4852" s="1">
        <v>2.24</v>
      </c>
      <c r="AP4852" s="1">
        <v>29.607</v>
      </c>
      <c r="AQ4852" s="1">
        <v>5.745</v>
      </c>
      <c r="AR4852" s="1">
        <v>0.552</v>
      </c>
      <c r="AS4852" s="1">
        <v>10.169</v>
      </c>
      <c r="AT4852" s="1">
        <v>37.345</v>
      </c>
      <c r="AU4852" s="1">
        <v>0.38</v>
      </c>
      <c r="AV4852" s="1">
        <v>999.351</v>
      </c>
      <c r="BA4852" s="1">
        <v>0.233</v>
      </c>
      <c r="BB4852" s="1">
        <v>1.717</v>
      </c>
      <c r="BC4852" s="1">
        <v>6.98</v>
      </c>
      <c r="BD4852" s="1">
        <v>-4.48</v>
      </c>
      <c r="BE4852" s="1">
        <v>-8.061</v>
      </c>
      <c r="BF4852" s="1">
        <v>154.596</v>
      </c>
      <c r="BG4852" s="1">
        <v>6113.791</v>
      </c>
      <c r="BH4852" s="1">
        <v>62.21</v>
      </c>
      <c r="BI4852" s="1">
        <v>15193.173</v>
      </c>
      <c r="BJ4852" s="1">
        <v>38.082</v>
      </c>
      <c r="BK4852" s="1">
        <v>26.098</v>
      </c>
      <c r="BL4852" s="1">
        <v>0.491</v>
      </c>
      <c r="BM4852" s="1">
        <v>-2.683</v>
      </c>
      <c r="BN4852" s="1">
        <v>416.982</v>
      </c>
      <c r="BO4852" s="1">
        <v>15694.782</v>
      </c>
      <c r="BP4852" s="1">
        <v>159.7</v>
      </c>
      <c r="BQ4852" s="1">
        <v>40979.648</v>
      </c>
      <c r="BR4852" s="1">
        <v>97.76</v>
      </c>
      <c r="BS4852" s="1">
        <v>70.393</v>
      </c>
      <c r="BT4852" s="1">
        <v>-17.22</v>
      </c>
      <c r="BU4852" s="1">
        <v>-11.783</v>
      </c>
      <c r="BV4852" s="1">
        <v>4.343</v>
      </c>
      <c r="BW4852" s="1">
        <v>6.28</v>
      </c>
      <c r="BX4852" s="1">
        <v>170.52</v>
      </c>
      <c r="BY4852" s="1">
        <v>6736.865</v>
      </c>
      <c r="BZ4852" s="1">
        <v>68.55</v>
      </c>
      <c r="CA4852" s="1">
        <v>16758.148</v>
      </c>
      <c r="CB4852" s="1">
        <v>41.963</v>
      </c>
      <c r="CC4852" s="1">
        <v>28.787</v>
      </c>
      <c r="CD4852" s="1">
        <v>-11.776</v>
      </c>
      <c r="CE4852" s="1">
        <v>-19.047</v>
      </c>
      <c r="CF4852" s="1">
        <v>142.698</v>
      </c>
      <c r="CG4852" s="1">
        <v>288.933</v>
      </c>
      <c r="CH4852" s="1">
        <v>2.94</v>
      </c>
      <c r="CI4852" s="1">
        <v>14023.857</v>
      </c>
      <c r="CN4852" s="1">
        <v>1.8</v>
      </c>
      <c r="CO4852" s="1">
        <v>24.09</v>
      </c>
      <c r="CP4852" s="1">
        <v>37.228</v>
      </c>
      <c r="CQ4852" s="1">
        <v>11.91</v>
      </c>
      <c r="CR4852" s="1">
        <v>0.0</v>
      </c>
      <c r="CS4852" s="1">
        <v>-1.35</v>
      </c>
      <c r="CT4852" s="1">
        <v>-0.509</v>
      </c>
      <c r="CU4852" s="1">
        <v>1170.475</v>
      </c>
      <c r="CV4852" s="1">
        <v>0.0</v>
      </c>
      <c r="CW4852" s="1">
        <v>3658.656</v>
      </c>
      <c r="CX4852" s="1">
        <v>7.291</v>
      </c>
      <c r="CY4852" s="1">
        <v>0.0</v>
      </c>
      <c r="CZ4852" s="1">
        <v>6.285</v>
      </c>
      <c r="DA4852" s="1">
        <v>16054.476</v>
      </c>
      <c r="DB4852" s="1">
        <v>609.195</v>
      </c>
      <c r="DC4852" s="1">
        <v>-1.91</v>
      </c>
      <c r="DD4852" s="1">
        <v>-8.963</v>
      </c>
      <c r="DE4852" s="1">
        <v>246.462</v>
      </c>
      <c r="DF4852" s="1">
        <v>8957.918</v>
      </c>
      <c r="DG4852" s="1">
        <v>91.15</v>
      </c>
      <c r="DH4852" s="1">
        <v>24221.498</v>
      </c>
      <c r="DI4852" s="1">
        <v>55.797</v>
      </c>
      <c r="DJ4852" s="1">
        <v>41.607</v>
      </c>
      <c r="DK4852" s="1">
        <v>70.0</v>
      </c>
      <c r="DL4852" s="1">
        <v>0.398</v>
      </c>
      <c r="DM4852" s="1">
        <v>0.973</v>
      </c>
      <c r="DN4852" s="1">
        <v>40.293</v>
      </c>
      <c r="DO4852" s="1">
        <v>0.41</v>
      </c>
      <c r="DP4852" s="1">
        <v>95.588</v>
      </c>
      <c r="DQ4852" s="1">
        <v>0.251</v>
      </c>
      <c r="DR4852" s="1">
        <v>0.164</v>
      </c>
      <c r="DS4852" s="1">
        <v>-5.634</v>
      </c>
      <c r="DT4852" s="1">
        <v>-2.687</v>
      </c>
      <c r="DU4852" s="1">
        <v>41.335</v>
      </c>
      <c r="DV4852" s="1">
        <v>1633.358</v>
      </c>
      <c r="DW4852" s="1">
        <v>16.62</v>
      </c>
      <c r="DX4852" s="1">
        <v>4062.279</v>
      </c>
      <c r="DY4852" s="1">
        <v>10.174</v>
      </c>
      <c r="DZ4852" s="1">
        <v>6.978</v>
      </c>
    </row>
    <row r="4853">
      <c r="A4853" s="1" t="s">
        <v>506</v>
      </c>
      <c r="B4853" s="1">
        <v>2019.0</v>
      </c>
      <c r="C4853" s="1" t="s">
        <v>507</v>
      </c>
      <c r="D4853" s="1">
        <v>1.0279068E7</v>
      </c>
      <c r="E4853" s="1">
        <v>4.6702067712E11</v>
      </c>
      <c r="F4853" s="1">
        <v>2.659</v>
      </c>
      <c r="G4853" s="1">
        <v>0.328</v>
      </c>
      <c r="H4853" s="1">
        <v>1231.477</v>
      </c>
      <c r="I4853" s="1">
        <v>12.658</v>
      </c>
      <c r="J4853" s="1">
        <v>1268.598</v>
      </c>
      <c r="K4853" s="1">
        <v>13.04</v>
      </c>
      <c r="L4853" s="1">
        <v>7.743</v>
      </c>
      <c r="M4853" s="1">
        <v>2.083</v>
      </c>
      <c r="N4853" s="1">
        <v>42.335</v>
      </c>
      <c r="O4853" s="1">
        <v>0.013</v>
      </c>
      <c r="P4853" s="1">
        <v>0.003</v>
      </c>
      <c r="Q4853" s="1">
        <v>2190.312</v>
      </c>
      <c r="R4853" s="1">
        <v>22.514</v>
      </c>
      <c r="S4853" s="1">
        <v>20.43</v>
      </c>
      <c r="T4853" s="1">
        <v>0.21</v>
      </c>
      <c r="Y4853" s="1">
        <v>0.125</v>
      </c>
      <c r="Z4853" s="1">
        <v>3.706</v>
      </c>
      <c r="AA4853" s="1">
        <v>142.26</v>
      </c>
      <c r="AB4853" s="1">
        <v>13839.775</v>
      </c>
      <c r="AC4853" s="1">
        <v>168.42</v>
      </c>
      <c r="AD4853" s="1">
        <v>47.333</v>
      </c>
      <c r="AE4853" s="1">
        <v>2.729</v>
      </c>
      <c r="AF4853" s="1">
        <v>16.624</v>
      </c>
      <c r="AG4853" s="1">
        <v>60882.855</v>
      </c>
      <c r="AH4853" s="1">
        <v>1.34</v>
      </c>
      <c r="AI4853" s="1">
        <v>1.546</v>
      </c>
      <c r="AJ4853" s="1">
        <v>2.711</v>
      </c>
      <c r="AK4853" s="1">
        <v>325.905</v>
      </c>
      <c r="AL4853" s="1">
        <v>3.35</v>
      </c>
      <c r="AM4853" s="1">
        <v>17325.436</v>
      </c>
      <c r="AN4853" s="1">
        <v>178.089</v>
      </c>
      <c r="AO4853" s="1">
        <v>1.989</v>
      </c>
      <c r="AP4853" s="1">
        <v>29.312</v>
      </c>
      <c r="AQ4853" s="1">
        <v>1.084</v>
      </c>
      <c r="AR4853" s="1">
        <v>0.11</v>
      </c>
      <c r="AS4853" s="1">
        <v>10.279</v>
      </c>
      <c r="AT4853" s="1">
        <v>28.213</v>
      </c>
      <c r="AU4853" s="1">
        <v>0.29</v>
      </c>
      <c r="AV4853" s="1">
        <v>999.993</v>
      </c>
      <c r="BA4853" s="1">
        <v>0.172</v>
      </c>
      <c r="BB4853" s="1">
        <v>1.692</v>
      </c>
      <c r="BC4853" s="1">
        <v>7.13</v>
      </c>
      <c r="BD4853" s="1">
        <v>5.068</v>
      </c>
      <c r="BE4853" s="1">
        <v>7.031</v>
      </c>
      <c r="BF4853" s="1">
        <v>161.627</v>
      </c>
      <c r="BG4853" s="1">
        <v>6359.526</v>
      </c>
      <c r="BH4853" s="1">
        <v>65.37</v>
      </c>
      <c r="BI4853" s="1">
        <v>15723.872</v>
      </c>
      <c r="BJ4853" s="1">
        <v>38.814</v>
      </c>
      <c r="BK4853" s="1">
        <v>26.602</v>
      </c>
      <c r="BL4853" s="1">
        <v>3.305</v>
      </c>
      <c r="BM4853" s="1">
        <v>12.494</v>
      </c>
      <c r="BN4853" s="1">
        <v>429.477</v>
      </c>
      <c r="BO4853" s="1">
        <v>16058.85</v>
      </c>
      <c r="BP4853" s="1">
        <v>165.07</v>
      </c>
      <c r="BQ4853" s="1">
        <v>41781.68</v>
      </c>
      <c r="BR4853" s="1">
        <v>98.011</v>
      </c>
      <c r="BS4853" s="1">
        <v>70.688</v>
      </c>
      <c r="BT4853" s="1">
        <v>-26.16</v>
      </c>
      <c r="BU4853" s="1">
        <v>-18.389</v>
      </c>
      <c r="BV4853" s="1">
        <v>-3.529</v>
      </c>
      <c r="BW4853" s="1">
        <v>-6.832</v>
      </c>
      <c r="BX4853" s="1">
        <v>163.688</v>
      </c>
      <c r="BY4853" s="1">
        <v>6433.462</v>
      </c>
      <c r="BZ4853" s="1">
        <v>66.13</v>
      </c>
      <c r="CA4853" s="1">
        <v>15924.375</v>
      </c>
      <c r="CB4853" s="1">
        <v>39.265</v>
      </c>
      <c r="CC4853" s="1">
        <v>26.942</v>
      </c>
      <c r="CD4853" s="1">
        <v>1.821</v>
      </c>
      <c r="CE4853" s="1">
        <v>2.598</v>
      </c>
      <c r="CF4853" s="1">
        <v>145.296</v>
      </c>
      <c r="CG4853" s="1">
        <v>277.262</v>
      </c>
      <c r="CH4853" s="1">
        <v>2.85</v>
      </c>
      <c r="CI4853" s="1">
        <v>14135.13</v>
      </c>
      <c r="CN4853" s="1">
        <v>1.692</v>
      </c>
      <c r="CO4853" s="1">
        <v>23.914</v>
      </c>
      <c r="CP4853" s="1">
        <v>40.737</v>
      </c>
      <c r="CQ4853" s="1">
        <v>13.04</v>
      </c>
      <c r="CR4853" s="1">
        <v>0.0</v>
      </c>
      <c r="CS4853" s="1">
        <v>9.427</v>
      </c>
      <c r="CT4853" s="1">
        <v>3.509</v>
      </c>
      <c r="CU4853" s="1">
        <v>1268.598</v>
      </c>
      <c r="CV4853" s="1">
        <v>0.0</v>
      </c>
      <c r="CW4853" s="1">
        <v>3963.151</v>
      </c>
      <c r="CX4853" s="1">
        <v>7.743</v>
      </c>
      <c r="CY4853" s="1">
        <v>0.0</v>
      </c>
      <c r="CZ4853" s="1">
        <v>6.705</v>
      </c>
      <c r="DA4853" s="1">
        <v>16384.754</v>
      </c>
      <c r="DB4853" s="1">
        <v>625.819</v>
      </c>
      <c r="DC4853" s="1">
        <v>7.836</v>
      </c>
      <c r="DD4853" s="1">
        <v>19.327</v>
      </c>
      <c r="DE4853" s="1">
        <v>265.789</v>
      </c>
      <c r="DF4853" s="1">
        <v>9625.387</v>
      </c>
      <c r="DG4853" s="1">
        <v>98.94</v>
      </c>
      <c r="DH4853" s="1">
        <v>25857.305</v>
      </c>
      <c r="DI4853" s="1">
        <v>58.746</v>
      </c>
      <c r="DJ4853" s="1">
        <v>43.747</v>
      </c>
      <c r="DK4853" s="1">
        <v>69.565</v>
      </c>
      <c r="DL4853" s="1">
        <v>0.668</v>
      </c>
      <c r="DM4853" s="1">
        <v>1.641</v>
      </c>
      <c r="DN4853" s="1">
        <v>66.154</v>
      </c>
      <c r="DO4853" s="1">
        <v>0.68</v>
      </c>
      <c r="DP4853" s="1">
        <v>159.653</v>
      </c>
      <c r="DQ4853" s="1">
        <v>0.404</v>
      </c>
      <c r="DR4853" s="1">
        <v>0.27</v>
      </c>
      <c r="DS4853" s="1">
        <v>19.437</v>
      </c>
      <c r="DT4853" s="1">
        <v>7.79</v>
      </c>
      <c r="DU4853" s="1">
        <v>49.125</v>
      </c>
      <c r="DV4853" s="1">
        <v>1931.109</v>
      </c>
      <c r="DW4853" s="1">
        <v>19.85</v>
      </c>
      <c r="DX4853" s="1">
        <v>4779.15</v>
      </c>
      <c r="DY4853" s="1">
        <v>11.786</v>
      </c>
      <c r="DZ4853" s="1">
        <v>8.086</v>
      </c>
    </row>
    <row r="4854">
      <c r="A4854" s="1" t="s">
        <v>506</v>
      </c>
      <c r="B4854" s="1">
        <v>2020.0</v>
      </c>
      <c r="C4854" s="1" t="s">
        <v>507</v>
      </c>
      <c r="D4854" s="1">
        <v>1.0353627E7</v>
      </c>
      <c r="E4854" s="1">
        <v>4.56885338112E11</v>
      </c>
      <c r="F4854" s="1">
        <v>1.014</v>
      </c>
      <c r="G4854" s="1">
        <v>0.128</v>
      </c>
      <c r="H4854" s="1">
        <v>1235.009</v>
      </c>
      <c r="I4854" s="1">
        <v>12.787</v>
      </c>
      <c r="J4854" s="1">
        <v>1079.815</v>
      </c>
      <c r="K4854" s="1">
        <v>11.18</v>
      </c>
      <c r="L4854" s="1">
        <v>6.826</v>
      </c>
      <c r="M4854" s="1">
        <v>2.2</v>
      </c>
      <c r="N4854" s="1">
        <v>38.71</v>
      </c>
      <c r="O4854" s="1">
        <v>-17.333</v>
      </c>
      <c r="P4854" s="1">
        <v>-3.902</v>
      </c>
      <c r="Q4854" s="1">
        <v>1797.626</v>
      </c>
      <c r="R4854" s="1">
        <v>18.612</v>
      </c>
      <c r="S4854" s="1">
        <v>0.0</v>
      </c>
      <c r="T4854" s="1">
        <v>0.0</v>
      </c>
      <c r="Y4854" s="1">
        <v>0.0</v>
      </c>
      <c r="Z4854" s="1">
        <v>3.203</v>
      </c>
      <c r="AA4854" s="1">
        <v>138.78</v>
      </c>
      <c r="AB4854" s="1">
        <v>13403.998</v>
      </c>
      <c r="AC4854" s="1">
        <v>163.78</v>
      </c>
      <c r="AD4854" s="1">
        <v>48.585</v>
      </c>
      <c r="AE4854" s="1">
        <v>-4.081</v>
      </c>
      <c r="AF4854" s="1">
        <v>-25.54</v>
      </c>
      <c r="AG4854" s="1">
        <v>57977.688</v>
      </c>
      <c r="AH4854" s="1">
        <v>1.314</v>
      </c>
      <c r="AI4854" s="1">
        <v>-8.489</v>
      </c>
      <c r="AJ4854" s="1">
        <v>-15.118</v>
      </c>
      <c r="AK4854" s="1">
        <v>235.666</v>
      </c>
      <c r="AL4854" s="1">
        <v>2.44</v>
      </c>
      <c r="AM4854" s="1">
        <v>15740.532</v>
      </c>
      <c r="AN4854" s="1">
        <v>162.972</v>
      </c>
      <c r="AO4854" s="1">
        <v>1.49</v>
      </c>
      <c r="AP4854" s="1">
        <v>28.042</v>
      </c>
      <c r="AQ4854" s="1">
        <v>-3.597</v>
      </c>
      <c r="AR4854" s="1">
        <v>-0.37</v>
      </c>
      <c r="AS4854" s="1">
        <v>9.909</v>
      </c>
      <c r="AT4854" s="1">
        <v>9.658</v>
      </c>
      <c r="AU4854" s="1">
        <v>0.1</v>
      </c>
      <c r="AV4854" s="1">
        <v>957.08</v>
      </c>
      <c r="BA4854" s="1">
        <v>0.061</v>
      </c>
      <c r="BB4854" s="1">
        <v>1.705</v>
      </c>
      <c r="BC4854" s="1">
        <v>6.34</v>
      </c>
      <c r="BD4854" s="1">
        <v>10.703</v>
      </c>
      <c r="BE4854" s="1">
        <v>16.857</v>
      </c>
      <c r="BF4854" s="1">
        <v>178.484</v>
      </c>
      <c r="BG4854" s="1">
        <v>6991.753</v>
      </c>
      <c r="BH4854" s="1">
        <v>72.39</v>
      </c>
      <c r="BI4854" s="1">
        <v>17238.787</v>
      </c>
      <c r="BJ4854" s="1">
        <v>44.2</v>
      </c>
      <c r="BK4854" s="1">
        <v>30.711</v>
      </c>
      <c r="BL4854" s="1">
        <v>-2.039</v>
      </c>
      <c r="BM4854" s="1">
        <v>-11.28</v>
      </c>
      <c r="BN4854" s="1">
        <v>418.197</v>
      </c>
      <c r="BO4854" s="1">
        <v>15582.944</v>
      </c>
      <c r="BP4854" s="1">
        <v>161.34</v>
      </c>
      <c r="BQ4854" s="1">
        <v>40391.355</v>
      </c>
      <c r="BR4854" s="1">
        <v>98.51</v>
      </c>
      <c r="BS4854" s="1">
        <v>71.958</v>
      </c>
      <c r="BT4854" s="1">
        <v>-25.0</v>
      </c>
      <c r="BU4854" s="1">
        <v>-18.014</v>
      </c>
      <c r="BV4854" s="1">
        <v>-25.604</v>
      </c>
      <c r="BW4854" s="1">
        <v>-42.211</v>
      </c>
      <c r="BX4854" s="1">
        <v>121.477</v>
      </c>
      <c r="BY4854" s="1">
        <v>4751.958</v>
      </c>
      <c r="BZ4854" s="1">
        <v>49.2</v>
      </c>
      <c r="CA4854" s="1">
        <v>11732.756</v>
      </c>
      <c r="CB4854" s="1">
        <v>30.04</v>
      </c>
      <c r="CC4854" s="1">
        <v>20.902</v>
      </c>
      <c r="CD4854" s="1">
        <v>-7.464</v>
      </c>
      <c r="CE4854" s="1">
        <v>-10.846</v>
      </c>
      <c r="CF4854" s="1">
        <v>134.45</v>
      </c>
      <c r="CG4854" s="1">
        <v>226.008</v>
      </c>
      <c r="CH4854" s="1">
        <v>2.34</v>
      </c>
      <c r="CI4854" s="1">
        <v>12985.825</v>
      </c>
      <c r="CN4854" s="1">
        <v>1.429</v>
      </c>
      <c r="CO4854" s="1">
        <v>23.134</v>
      </c>
      <c r="CP4854" s="1">
        <v>34.928</v>
      </c>
      <c r="CQ4854" s="1">
        <v>11.18</v>
      </c>
      <c r="CR4854" s="1">
        <v>0.0</v>
      </c>
      <c r="CS4854" s="1">
        <v>-14.261</v>
      </c>
      <c r="CT4854" s="1">
        <v>-5.809</v>
      </c>
      <c r="CU4854" s="1">
        <v>1079.815</v>
      </c>
      <c r="CV4854" s="1">
        <v>0.0</v>
      </c>
      <c r="CW4854" s="1">
        <v>3373.516</v>
      </c>
      <c r="CX4854" s="1">
        <v>6.826</v>
      </c>
      <c r="CY4854" s="1">
        <v>0.0</v>
      </c>
      <c r="CZ4854" s="1">
        <v>6.01</v>
      </c>
      <c r="DA4854" s="1">
        <v>15818.611</v>
      </c>
      <c r="DB4854" s="1">
        <v>600.279</v>
      </c>
      <c r="DC4854" s="1">
        <v>11.937</v>
      </c>
      <c r="DD4854" s="1">
        <v>30.931</v>
      </c>
      <c r="DE4854" s="1">
        <v>296.72</v>
      </c>
      <c r="DF4854" s="1">
        <v>10830.987</v>
      </c>
      <c r="DG4854" s="1">
        <v>112.14</v>
      </c>
      <c r="DH4854" s="1">
        <v>28658.6</v>
      </c>
      <c r="DI4854" s="1">
        <v>68.47</v>
      </c>
      <c r="DJ4854" s="1">
        <v>51.056</v>
      </c>
      <c r="DK4854" s="1">
        <v>56.109</v>
      </c>
      <c r="DL4854" s="1">
        <v>0.914</v>
      </c>
      <c r="DM4854" s="1">
        <v>2.556</v>
      </c>
      <c r="DN4854" s="1">
        <v>101.414</v>
      </c>
      <c r="DO4854" s="1">
        <v>1.05</v>
      </c>
      <c r="DP4854" s="1">
        <v>246.827</v>
      </c>
      <c r="DQ4854" s="1">
        <v>0.641</v>
      </c>
      <c r="DR4854" s="1">
        <v>0.44</v>
      </c>
      <c r="DS4854" s="1">
        <v>38.695</v>
      </c>
      <c r="DT4854" s="1">
        <v>18.841</v>
      </c>
      <c r="DU4854" s="1">
        <v>67.966</v>
      </c>
      <c r="DV4854" s="1">
        <v>2658.006</v>
      </c>
      <c r="DW4854" s="1">
        <v>27.52</v>
      </c>
      <c r="DX4854" s="1">
        <v>6564.459</v>
      </c>
      <c r="DY4854" s="1">
        <v>16.803</v>
      </c>
      <c r="DZ4854" s="1">
        <v>11.695</v>
      </c>
    </row>
    <row r="4855">
      <c r="A4855" s="1" t="s">
        <v>506</v>
      </c>
      <c r="B4855" s="1">
        <v>2021.0</v>
      </c>
      <c r="C4855" s="1" t="s">
        <v>507</v>
      </c>
      <c r="D4855" s="1">
        <v>1.0416075E7</v>
      </c>
      <c r="E4855" s="1">
        <v>4.81492434944E11</v>
      </c>
      <c r="F4855" s="1">
        <v>11.095</v>
      </c>
      <c r="G4855" s="1">
        <v>1.419</v>
      </c>
      <c r="H4855" s="1">
        <v>1363.81</v>
      </c>
      <c r="I4855" s="1">
        <v>14.206</v>
      </c>
      <c r="J4855" s="1">
        <v>1255.751</v>
      </c>
      <c r="K4855" s="1">
        <v>13.08</v>
      </c>
      <c r="L4855" s="1">
        <v>7.614</v>
      </c>
      <c r="M4855" s="1">
        <v>2.312</v>
      </c>
      <c r="N4855" s="1">
        <v>41.739</v>
      </c>
      <c r="O4855" s="1">
        <v>1.682</v>
      </c>
      <c r="P4855" s="1">
        <v>0.313</v>
      </c>
      <c r="Q4855" s="1">
        <v>1816.906</v>
      </c>
      <c r="R4855" s="1">
        <v>18.925</v>
      </c>
      <c r="S4855" s="1">
        <v>0.0</v>
      </c>
      <c r="T4855" s="1">
        <v>0.0</v>
      </c>
      <c r="Y4855" s="1">
        <v>0.0</v>
      </c>
      <c r="Z4855" s="1">
        <v>3.08</v>
      </c>
      <c r="AA4855" s="1">
        <v>146.21</v>
      </c>
      <c r="AB4855" s="1">
        <v>14036.958</v>
      </c>
      <c r="AC4855" s="1">
        <v>171.78</v>
      </c>
      <c r="AD4855" s="1">
        <v>47.76</v>
      </c>
      <c r="AE4855" s="1">
        <v>5.564</v>
      </c>
      <c r="AF4855" s="1">
        <v>33.4</v>
      </c>
      <c r="AG4855" s="1">
        <v>60836.695</v>
      </c>
      <c r="AH4855" s="1">
        <v>1.316</v>
      </c>
      <c r="AI4855" s="1">
        <v>8.453</v>
      </c>
      <c r="AJ4855" s="1">
        <v>13.777</v>
      </c>
      <c r="AK4855" s="1">
        <v>293.777</v>
      </c>
      <c r="AL4855" s="1">
        <v>3.06</v>
      </c>
      <c r="AM4855" s="1">
        <v>16968.805</v>
      </c>
      <c r="AN4855" s="1">
        <v>176.748</v>
      </c>
      <c r="AO4855" s="1">
        <v>1.781</v>
      </c>
      <c r="AP4855" s="1">
        <v>28.762</v>
      </c>
      <c r="AQ4855" s="1">
        <v>7.256</v>
      </c>
      <c r="AR4855" s="1">
        <v>0.719</v>
      </c>
      <c r="AS4855" s="1">
        <v>10.628</v>
      </c>
      <c r="AT4855" s="1">
        <v>27.842</v>
      </c>
      <c r="AU4855" s="1">
        <v>0.29</v>
      </c>
      <c r="AV4855" s="1">
        <v>1020.37</v>
      </c>
      <c r="BA4855" s="1">
        <v>0.169</v>
      </c>
      <c r="BB4855" s="1">
        <v>1.729</v>
      </c>
      <c r="BC4855" s="1">
        <v>7.17</v>
      </c>
      <c r="BD4855" s="1">
        <v>2.086</v>
      </c>
      <c r="BE4855" s="1">
        <v>3.275</v>
      </c>
      <c r="BF4855" s="1">
        <v>181.759</v>
      </c>
      <c r="BG4855" s="1">
        <v>7093.843</v>
      </c>
      <c r="BH4855" s="1">
        <v>73.89</v>
      </c>
      <c r="BI4855" s="1">
        <v>17449.85</v>
      </c>
      <c r="BJ4855" s="1">
        <v>43.014</v>
      </c>
      <c r="BK4855" s="1">
        <v>29.577</v>
      </c>
      <c r="BL4855" s="1">
        <v>4.973</v>
      </c>
      <c r="BM4855" s="1">
        <v>19.586</v>
      </c>
      <c r="BN4855" s="1">
        <v>437.783</v>
      </c>
      <c r="BO4855" s="1">
        <v>16198.04</v>
      </c>
      <c r="BP4855" s="1">
        <v>168.72</v>
      </c>
      <c r="BQ4855" s="1">
        <v>42029.523</v>
      </c>
      <c r="BR4855" s="1">
        <v>98.219</v>
      </c>
      <c r="BS4855" s="1">
        <v>71.238</v>
      </c>
      <c r="BT4855" s="1">
        <v>-25.57</v>
      </c>
      <c r="BU4855" s="1">
        <v>-17.489</v>
      </c>
      <c r="BV4855" s="1">
        <v>7.657</v>
      </c>
      <c r="BW4855" s="1">
        <v>8.979</v>
      </c>
      <c r="BX4855" s="1">
        <v>130.456</v>
      </c>
      <c r="BY4855" s="1">
        <v>5085.409</v>
      </c>
      <c r="BZ4855" s="1">
        <v>52.97</v>
      </c>
      <c r="CA4855" s="1">
        <v>12524.466</v>
      </c>
      <c r="CB4855" s="1">
        <v>30.836</v>
      </c>
      <c r="CC4855" s="1">
        <v>21.229</v>
      </c>
      <c r="CD4855" s="1">
        <v>9.479</v>
      </c>
      <c r="CE4855" s="1">
        <v>12.745</v>
      </c>
      <c r="CF4855" s="1">
        <v>147.195</v>
      </c>
      <c r="CG4855" s="1">
        <v>265.935</v>
      </c>
      <c r="CH4855" s="1">
        <v>2.77</v>
      </c>
      <c r="CI4855" s="1">
        <v>14131.529</v>
      </c>
      <c r="CN4855" s="1">
        <v>1.613</v>
      </c>
      <c r="CO4855" s="1">
        <v>23.952</v>
      </c>
      <c r="CP4855" s="1">
        <v>40.881</v>
      </c>
      <c r="CQ4855" s="1">
        <v>13.08</v>
      </c>
      <c r="CR4855" s="1">
        <v>0.0</v>
      </c>
      <c r="CS4855" s="1">
        <v>17.044</v>
      </c>
      <c r="CT4855" s="1">
        <v>5.953</v>
      </c>
      <c r="CU4855" s="1">
        <v>1255.751</v>
      </c>
      <c r="CV4855" s="1">
        <v>0.0</v>
      </c>
      <c r="CW4855" s="1">
        <v>3924.823</v>
      </c>
      <c r="CX4855" s="1">
        <v>7.614</v>
      </c>
      <c r="CY4855" s="1">
        <v>0.0</v>
      </c>
      <c r="CZ4855" s="1">
        <v>6.652</v>
      </c>
      <c r="DA4855" s="1">
        <v>16491.816</v>
      </c>
      <c r="DB4855" s="1">
        <v>633.68</v>
      </c>
      <c r="DC4855" s="1">
        <v>3.915</v>
      </c>
      <c r="DD4855" s="1">
        <v>10.606</v>
      </c>
      <c r="DE4855" s="1">
        <v>307.327</v>
      </c>
      <c r="DF4855" s="1">
        <v>11112.631</v>
      </c>
      <c r="DG4855" s="1">
        <v>115.75</v>
      </c>
      <c r="DH4855" s="1">
        <v>29505.057</v>
      </c>
      <c r="DI4855" s="1">
        <v>67.383</v>
      </c>
      <c r="DJ4855" s="1">
        <v>50.01</v>
      </c>
      <c r="DK4855" s="1">
        <v>45.604</v>
      </c>
      <c r="DL4855" s="1">
        <v>1.156</v>
      </c>
      <c r="DM4855" s="1">
        <v>3.712</v>
      </c>
      <c r="DN4855" s="1">
        <v>146.888</v>
      </c>
      <c r="DO4855" s="1">
        <v>1.53</v>
      </c>
      <c r="DP4855" s="1">
        <v>356.355</v>
      </c>
      <c r="DQ4855" s="1">
        <v>0.891</v>
      </c>
      <c r="DR4855" s="1">
        <v>0.604</v>
      </c>
      <c r="DS4855" s="1">
        <v>-1.518</v>
      </c>
      <c r="DT4855" s="1">
        <v>-1.197</v>
      </c>
      <c r="DU4855" s="1">
        <v>66.769</v>
      </c>
      <c r="DV4855" s="1">
        <v>2616.149</v>
      </c>
      <c r="DW4855" s="1">
        <v>27.25</v>
      </c>
      <c r="DX4855" s="1">
        <v>6410.219</v>
      </c>
      <c r="DY4855" s="1">
        <v>15.863</v>
      </c>
      <c r="DZ4855" s="1">
        <v>10.865</v>
      </c>
    </row>
    <row r="4856">
      <c r="A4856" s="1" t="s">
        <v>506</v>
      </c>
      <c r="B4856" s="1">
        <v>2022.0</v>
      </c>
      <c r="C4856" s="1" t="s">
        <v>507</v>
      </c>
      <c r="D4856" s="1">
        <v>1.0487289E7</v>
      </c>
      <c r="E4856" s="1">
        <v>4.94214545408E11</v>
      </c>
      <c r="F4856" s="1">
        <v>22.675</v>
      </c>
      <c r="G4856" s="1">
        <v>3.221</v>
      </c>
      <c r="H4856" s="1">
        <v>1661.69</v>
      </c>
      <c r="I4856" s="1">
        <v>17.427</v>
      </c>
      <c r="J4856" s="1">
        <v>1251.992</v>
      </c>
      <c r="K4856" s="1">
        <v>13.13</v>
      </c>
      <c r="L4856" s="1">
        <v>7.587</v>
      </c>
      <c r="M4856" s="1">
        <v>2.891</v>
      </c>
      <c r="N4856" s="1">
        <v>41.029</v>
      </c>
      <c r="O4856" s="1">
        <v>-2.539</v>
      </c>
      <c r="P4856" s="1">
        <v>-0.481</v>
      </c>
      <c r="Q4856" s="1">
        <v>1758.749</v>
      </c>
      <c r="R4856" s="1">
        <v>18.445</v>
      </c>
      <c r="S4856" s="1">
        <v>0.0</v>
      </c>
      <c r="T4856" s="1">
        <v>0.0</v>
      </c>
      <c r="Y4856" s="1">
        <v>0.0</v>
      </c>
      <c r="Z4856" s="1">
        <v>3.06</v>
      </c>
      <c r="AA4856" s="1">
        <v>139.83</v>
      </c>
      <c r="AB4856" s="1">
        <v>13333.284</v>
      </c>
      <c r="AC4856" s="1">
        <v>173.05</v>
      </c>
      <c r="AD4856" s="1">
        <v>49.918</v>
      </c>
      <c r="AE4856" s="1">
        <v>-1.893</v>
      </c>
      <c r="AF4856" s="1">
        <v>-11.999</v>
      </c>
      <c r="AG4856" s="1">
        <v>59279.469</v>
      </c>
      <c r="AH4856" s="1">
        <v>1.258</v>
      </c>
      <c r="AI4856" s="1">
        <v>-10.001</v>
      </c>
      <c r="AJ4856" s="1">
        <v>-17.677</v>
      </c>
      <c r="AK4856" s="1">
        <v>274.618</v>
      </c>
      <c r="AL4856" s="1">
        <v>2.88</v>
      </c>
      <c r="AM4856" s="1">
        <v>15168.013</v>
      </c>
      <c r="AN4856" s="1">
        <v>159.071</v>
      </c>
      <c r="AO4856" s="1">
        <v>1.664</v>
      </c>
      <c r="AP4856" s="1">
        <v>26.392</v>
      </c>
      <c r="AQ4856" s="1">
        <v>-24.75</v>
      </c>
      <c r="AR4856" s="1">
        <v>-2.63</v>
      </c>
      <c r="AS4856" s="1">
        <v>7.998</v>
      </c>
      <c r="AT4856" s="1">
        <v>14.303</v>
      </c>
      <c r="AU4856" s="1">
        <v>0.15</v>
      </c>
      <c r="AV4856" s="1">
        <v>762.614</v>
      </c>
      <c r="BA4856" s="1">
        <v>0.087</v>
      </c>
      <c r="BB4856" s="1">
        <v>1.327</v>
      </c>
      <c r="BC4856" s="1">
        <v>7.1</v>
      </c>
      <c r="BD4856" s="1">
        <v>-5.402</v>
      </c>
      <c r="BE4856" s="1">
        <v>-10.241</v>
      </c>
      <c r="BF4856" s="1">
        <v>171.518</v>
      </c>
      <c r="BG4856" s="1">
        <v>6662.351</v>
      </c>
      <c r="BH4856" s="1">
        <v>69.87</v>
      </c>
      <c r="BI4856" s="1">
        <v>16354.886</v>
      </c>
      <c r="BJ4856" s="1">
        <v>40.376</v>
      </c>
      <c r="BK4856" s="1">
        <v>28.457</v>
      </c>
      <c r="BL4856" s="1">
        <v>2.558</v>
      </c>
      <c r="BM4856" s="1">
        <v>5.879</v>
      </c>
      <c r="BN4856" s="1">
        <v>443.662</v>
      </c>
      <c r="BO4856" s="1">
        <v>16226.31</v>
      </c>
      <c r="BP4856" s="1">
        <v>170.17</v>
      </c>
      <c r="BQ4856" s="1">
        <v>42304.711</v>
      </c>
      <c r="BR4856" s="1">
        <v>98.336</v>
      </c>
      <c r="BS4856" s="1">
        <v>73.608</v>
      </c>
      <c r="BT4856" s="1">
        <v>-33.22</v>
      </c>
      <c r="BU4856" s="1">
        <v>-23.757</v>
      </c>
      <c r="BV4856" s="1">
        <v>-1.927</v>
      </c>
      <c r="BW4856" s="1">
        <v>-2.828</v>
      </c>
      <c r="BX4856" s="1">
        <v>127.628</v>
      </c>
      <c r="BY4856" s="1">
        <v>4952.662</v>
      </c>
      <c r="BZ4856" s="1">
        <v>51.94</v>
      </c>
      <c r="CA4856" s="1">
        <v>12169.749</v>
      </c>
      <c r="CB4856" s="1">
        <v>30.014</v>
      </c>
      <c r="CC4856" s="1">
        <v>21.175</v>
      </c>
      <c r="CD4856" s="1">
        <v>-9.896</v>
      </c>
      <c r="CE4856" s="1">
        <v>-14.566</v>
      </c>
      <c r="CF4856" s="1">
        <v>132.629</v>
      </c>
      <c r="CG4856" s="1">
        <v>260.315</v>
      </c>
      <c r="CH4856" s="1">
        <v>2.73</v>
      </c>
      <c r="CI4856" s="1">
        <v>12646.65</v>
      </c>
      <c r="CN4856" s="1">
        <v>1.578</v>
      </c>
      <c r="CO4856" s="1">
        <v>22.005</v>
      </c>
      <c r="CP4856" s="1">
        <v>41.037</v>
      </c>
      <c r="CQ4856" s="1">
        <v>13.13</v>
      </c>
      <c r="CR4856" s="1">
        <v>0.0</v>
      </c>
      <c r="CS4856" s="1">
        <v>0.382</v>
      </c>
      <c r="CT4856" s="1">
        <v>0.156</v>
      </c>
      <c r="CU4856" s="1">
        <v>1251.992</v>
      </c>
      <c r="CV4856" s="1">
        <v>0.0</v>
      </c>
      <c r="CW4856" s="1">
        <v>3913.07</v>
      </c>
      <c r="CX4856" s="1">
        <v>7.587</v>
      </c>
      <c r="CY4856" s="1">
        <v>0.0</v>
      </c>
      <c r="CZ4856" s="1">
        <v>6.809</v>
      </c>
      <c r="DA4856" s="1">
        <v>16500.928</v>
      </c>
      <c r="DB4856" s="1">
        <v>621.681</v>
      </c>
      <c r="DC4856" s="1">
        <v>4.389</v>
      </c>
      <c r="DD4856" s="1">
        <v>8.707</v>
      </c>
      <c r="DE4856" s="1">
        <v>316.034</v>
      </c>
      <c r="DF4856" s="1">
        <v>11273.647</v>
      </c>
      <c r="DG4856" s="1">
        <v>118.23</v>
      </c>
      <c r="DH4856" s="1">
        <v>30134.961</v>
      </c>
      <c r="DI4856" s="1">
        <v>68.321</v>
      </c>
      <c r="DJ4856" s="1">
        <v>52.434</v>
      </c>
      <c r="DK4856" s="1">
        <v>30.259</v>
      </c>
      <c r="DL4856" s="1">
        <v>1.111</v>
      </c>
      <c r="DM4856" s="1">
        <v>4.823</v>
      </c>
      <c r="DN4856" s="1">
        <v>188.8</v>
      </c>
      <c r="DO4856" s="1">
        <v>1.98</v>
      </c>
      <c r="DP4856" s="1">
        <v>459.899</v>
      </c>
      <c r="DQ4856" s="1">
        <v>1.144</v>
      </c>
      <c r="DR4856" s="1">
        <v>0.8</v>
      </c>
      <c r="DS4856" s="1">
        <v>21.955</v>
      </c>
      <c r="DT4856" s="1">
        <v>14.459</v>
      </c>
      <c r="DU4856" s="1">
        <v>81.228</v>
      </c>
      <c r="DV4856" s="1">
        <v>3170.505</v>
      </c>
      <c r="DW4856" s="1">
        <v>33.25</v>
      </c>
      <c r="DX4856" s="1">
        <v>7745.416</v>
      </c>
      <c r="DY4856" s="1">
        <v>19.214</v>
      </c>
      <c r="DZ4856" s="1">
        <v>13.477</v>
      </c>
    </row>
    <row r="4857">
      <c r="A4857" s="1" t="s">
        <v>506</v>
      </c>
      <c r="B4857" s="1">
        <v>2023.0</v>
      </c>
      <c r="C4857" s="1" t="s">
        <v>507</v>
      </c>
      <c r="D4857" s="1">
        <v>1.0551441E7</v>
      </c>
      <c r="F4857" s="1">
        <v>-10.367</v>
      </c>
      <c r="G4857" s="1">
        <v>-1.807</v>
      </c>
      <c r="H4857" s="1">
        <v>1480.37</v>
      </c>
      <c r="I4857" s="1">
        <v>15.62</v>
      </c>
      <c r="J4857" s="1">
        <v>1108.853</v>
      </c>
      <c r="K4857" s="1">
        <v>11.7</v>
      </c>
      <c r="L4857" s="1">
        <v>7.03</v>
      </c>
      <c r="M4857" s="1">
        <v>2.695</v>
      </c>
      <c r="N4857" s="1">
        <v>38.392</v>
      </c>
      <c r="O4857" s="1">
        <v>1.096</v>
      </c>
      <c r="P4857" s="1">
        <v>0.202</v>
      </c>
      <c r="Q4857" s="1">
        <v>1767.221</v>
      </c>
      <c r="R4857" s="1">
        <v>18.647</v>
      </c>
      <c r="S4857" s="1">
        <v>0.0</v>
      </c>
      <c r="T4857" s="1">
        <v>0.0</v>
      </c>
      <c r="Y4857" s="1">
        <v>0.0</v>
      </c>
      <c r="Z4857" s="1">
        <v>3.217</v>
      </c>
      <c r="AA4857" s="1">
        <v>137.95</v>
      </c>
      <c r="AB4857" s="1">
        <v>13074.043</v>
      </c>
      <c r="AC4857" s="1">
        <v>166.44</v>
      </c>
      <c r="AD4857" s="1">
        <v>49.381</v>
      </c>
      <c r="AE4857" s="1">
        <v>-3.591</v>
      </c>
      <c r="AF4857" s="1">
        <v>-22.325</v>
      </c>
      <c r="AG4857" s="1">
        <v>56803.238</v>
      </c>
      <c r="AI4857" s="1">
        <v>-1.1</v>
      </c>
      <c r="AJ4857" s="1">
        <v>-1.749</v>
      </c>
      <c r="AK4857" s="1">
        <v>220.823</v>
      </c>
      <c r="AL4857" s="1">
        <v>2.33</v>
      </c>
      <c r="AM4857" s="1">
        <v>14909.993</v>
      </c>
      <c r="AN4857" s="1">
        <v>157.322</v>
      </c>
      <c r="AO4857" s="1">
        <v>1.4</v>
      </c>
      <c r="AP4857" s="1">
        <v>27.144</v>
      </c>
      <c r="AQ4857" s="1">
        <v>9.706</v>
      </c>
      <c r="AR4857" s="1">
        <v>0.776</v>
      </c>
      <c r="AS4857" s="1">
        <v>8.774</v>
      </c>
      <c r="AT4857" s="1">
        <v>15.164</v>
      </c>
      <c r="AU4857" s="1">
        <v>0.16</v>
      </c>
      <c r="AV4857" s="1">
        <v>831.545</v>
      </c>
      <c r="BA4857" s="1">
        <v>0.096</v>
      </c>
      <c r="BB4857" s="1">
        <v>1.514</v>
      </c>
      <c r="BC4857" s="1">
        <v>6.39</v>
      </c>
      <c r="BD4857" s="1">
        <v>-5.325</v>
      </c>
      <c r="BE4857" s="1">
        <v>-10.321</v>
      </c>
      <c r="BF4857" s="1">
        <v>161.197</v>
      </c>
      <c r="BG4857" s="1">
        <v>6273.077</v>
      </c>
      <c r="BH4857" s="1">
        <v>66.19</v>
      </c>
      <c r="BI4857" s="1">
        <v>15277.281</v>
      </c>
      <c r="BJ4857" s="1">
        <v>39.768</v>
      </c>
      <c r="BK4857" s="1">
        <v>27.812</v>
      </c>
      <c r="BL4857" s="1">
        <v>-4.42</v>
      </c>
      <c r="BM4857" s="1">
        <v>-21.397</v>
      </c>
      <c r="BN4857" s="1">
        <v>422.264</v>
      </c>
      <c r="BO4857" s="1">
        <v>15553.326</v>
      </c>
      <c r="BP4857" s="1">
        <v>164.11</v>
      </c>
      <c r="BQ4857" s="1">
        <v>40019.598</v>
      </c>
      <c r="BR4857" s="1">
        <v>98.6</v>
      </c>
      <c r="BS4857" s="1">
        <v>72.856</v>
      </c>
      <c r="BT4857" s="1">
        <v>-28.49</v>
      </c>
      <c r="BU4857" s="1">
        <v>-20.652</v>
      </c>
      <c r="BV4857" s="1">
        <v>-6.689</v>
      </c>
      <c r="BW4857" s="1">
        <v>-9.408</v>
      </c>
      <c r="BX4857" s="1">
        <v>118.22</v>
      </c>
      <c r="BY4857" s="1">
        <v>4593.686</v>
      </c>
      <c r="BZ4857" s="1">
        <v>48.47</v>
      </c>
      <c r="CA4857" s="1">
        <v>11204.126</v>
      </c>
      <c r="CB4857" s="1">
        <v>29.122</v>
      </c>
      <c r="CC4857" s="1">
        <v>20.397</v>
      </c>
      <c r="CD4857" s="1">
        <v>-2.057</v>
      </c>
      <c r="CE4857" s="1">
        <v>-2.728</v>
      </c>
      <c r="CF4857" s="1">
        <v>129.901</v>
      </c>
      <c r="CG4857" s="1">
        <v>205.659</v>
      </c>
      <c r="CH4857" s="1">
        <v>2.17</v>
      </c>
      <c r="CI4857" s="1">
        <v>12311.227</v>
      </c>
      <c r="CN4857" s="1">
        <v>1.304</v>
      </c>
      <c r="CO4857" s="1">
        <v>22.413</v>
      </c>
      <c r="CP4857" s="1">
        <v>36.562</v>
      </c>
      <c r="CQ4857" s="1">
        <v>11.7</v>
      </c>
      <c r="CR4857" s="1">
        <v>0.0</v>
      </c>
      <c r="CS4857" s="1">
        <v>-10.905</v>
      </c>
      <c r="CT4857" s="1">
        <v>-4.475</v>
      </c>
      <c r="CU4857" s="1">
        <v>1108.853</v>
      </c>
      <c r="CV4857" s="1">
        <v>0.0</v>
      </c>
      <c r="CW4857" s="1">
        <v>3465.167</v>
      </c>
      <c r="CX4857" s="1">
        <v>7.03</v>
      </c>
      <c r="CY4857" s="1">
        <v>0.0</v>
      </c>
      <c r="CZ4857" s="1">
        <v>6.308</v>
      </c>
      <c r="DA4857" s="1">
        <v>15774.149</v>
      </c>
      <c r="DB4857" s="1">
        <v>599.356</v>
      </c>
      <c r="DC4857" s="1">
        <v>-3.55</v>
      </c>
      <c r="DD4857" s="1">
        <v>-11.989</v>
      </c>
      <c r="DE4857" s="1">
        <v>304.045</v>
      </c>
      <c r="DF4857" s="1">
        <v>10959.641</v>
      </c>
      <c r="DG4857" s="1">
        <v>115.64</v>
      </c>
      <c r="DH4857" s="1">
        <v>28815.473</v>
      </c>
      <c r="DI4857" s="1">
        <v>69.478</v>
      </c>
      <c r="DJ4857" s="1">
        <v>52.459</v>
      </c>
      <c r="DK4857" s="1">
        <v>57.82</v>
      </c>
      <c r="DL4857" s="1">
        <v>2.733</v>
      </c>
      <c r="DM4857" s="1">
        <v>7.556</v>
      </c>
      <c r="DN4857" s="1">
        <v>294.746</v>
      </c>
      <c r="DO4857" s="1">
        <v>3.11</v>
      </c>
      <c r="DP4857" s="1">
        <v>716.12</v>
      </c>
      <c r="DQ4857" s="1">
        <v>1.869</v>
      </c>
      <c r="DR4857" s="1">
        <v>1.304</v>
      </c>
      <c r="DS4857" s="1">
        <v>3.069</v>
      </c>
      <c r="DT4857" s="1">
        <v>1.88</v>
      </c>
      <c r="DU4857" s="1">
        <v>83.109</v>
      </c>
      <c r="DV4857" s="1">
        <v>3282.964</v>
      </c>
      <c r="DW4857" s="1">
        <v>34.64</v>
      </c>
      <c r="DX4857" s="1">
        <v>7876.537</v>
      </c>
      <c r="DY4857" s="1">
        <v>20.812</v>
      </c>
      <c r="DZ4857" s="1">
        <v>14.339</v>
      </c>
    </row>
    <row r="4858">
      <c r="A4858" s="1" t="s">
        <v>506</v>
      </c>
      <c r="B4858" s="1">
        <v>2024.0</v>
      </c>
      <c r="C4858" s="1" t="s">
        <v>507</v>
      </c>
      <c r="D4858" s="1">
        <v>1.0606934E7</v>
      </c>
      <c r="F4858" s="1">
        <v>-72.889</v>
      </c>
      <c r="G4858" s="1">
        <v>-11.385</v>
      </c>
      <c r="H4858" s="1">
        <v>399.248</v>
      </c>
      <c r="I4858" s="1">
        <v>4.235</v>
      </c>
      <c r="J4858" s="1">
        <v>981.433</v>
      </c>
      <c r="K4858" s="1">
        <v>10.41</v>
      </c>
      <c r="L4858" s="1">
        <v>6.025</v>
      </c>
      <c r="M4858" s="1">
        <v>0.717</v>
      </c>
      <c r="N4858" s="1">
        <v>35.824</v>
      </c>
      <c r="O4858" s="1">
        <v>0.579</v>
      </c>
      <c r="P4858" s="1">
        <v>0.108</v>
      </c>
      <c r="Q4858" s="1">
        <v>1768.161</v>
      </c>
      <c r="R4858" s="1">
        <v>18.755</v>
      </c>
      <c r="S4858" s="1">
        <v>0.0</v>
      </c>
      <c r="T4858" s="1">
        <v>0.0</v>
      </c>
      <c r="Y4858" s="1">
        <v>0.0</v>
      </c>
      <c r="Z4858" s="1">
        <v>3.175</v>
      </c>
      <c r="AA4858" s="1">
        <v>139.32</v>
      </c>
      <c r="AB4858" s="1">
        <v>13134.805</v>
      </c>
      <c r="AC4858" s="1">
        <v>172.79</v>
      </c>
      <c r="AD4858" s="1">
        <v>50.992</v>
      </c>
      <c r="AE4858" s="1">
        <v>1.777</v>
      </c>
      <c r="AF4858" s="1">
        <v>10.648</v>
      </c>
      <c r="AG4858" s="1">
        <v>57509.895</v>
      </c>
      <c r="AI4858" s="1">
        <v>4.35</v>
      </c>
      <c r="AJ4858" s="1">
        <v>6.843</v>
      </c>
      <c r="AK4858" s="1">
        <v>219.668</v>
      </c>
      <c r="AL4858" s="1">
        <v>2.33</v>
      </c>
      <c r="AM4858" s="1">
        <v>15477.161</v>
      </c>
      <c r="AN4858" s="1">
        <v>164.165</v>
      </c>
      <c r="AO4858" s="1">
        <v>1.348</v>
      </c>
      <c r="AP4858" s="1">
        <v>27.79</v>
      </c>
      <c r="AQ4858" s="1">
        <v>8.293</v>
      </c>
      <c r="AR4858" s="1">
        <v>0.728</v>
      </c>
      <c r="AS4858" s="1">
        <v>9.502</v>
      </c>
      <c r="AT4858" s="1">
        <v>15.084</v>
      </c>
      <c r="AU4858" s="1">
        <v>0.16</v>
      </c>
      <c r="AV4858" s="1">
        <v>895.797</v>
      </c>
      <c r="BA4858" s="1">
        <v>0.093</v>
      </c>
      <c r="BB4858" s="1">
        <v>1.608</v>
      </c>
      <c r="BC4858" s="1">
        <v>6.19</v>
      </c>
      <c r="BD4858" s="1">
        <v>-2.205</v>
      </c>
      <c r="BE4858" s="1">
        <v>-3.554</v>
      </c>
      <c r="BF4858" s="1">
        <v>157.643</v>
      </c>
      <c r="BG4858" s="1">
        <v>6138.438</v>
      </c>
      <c r="BH4858" s="1">
        <v>65.11</v>
      </c>
      <c r="BI4858" s="1">
        <v>14862.3</v>
      </c>
      <c r="BJ4858" s="1">
        <v>37.682</v>
      </c>
      <c r="BK4858" s="1">
        <v>26.686</v>
      </c>
      <c r="BL4858" s="1">
        <v>-2.554</v>
      </c>
      <c r="BM4858" s="1">
        <v>4.309</v>
      </c>
      <c r="BN4858" s="1">
        <v>426.573</v>
      </c>
      <c r="BO4858" s="1">
        <v>16070.62</v>
      </c>
      <c r="BP4858" s="1">
        <v>170.46</v>
      </c>
      <c r="BQ4858" s="1">
        <v>40216.441</v>
      </c>
      <c r="BR4858" s="1">
        <v>98.652</v>
      </c>
      <c r="BS4858" s="1">
        <v>72.21</v>
      </c>
      <c r="BT4858" s="1">
        <v>-33.47</v>
      </c>
      <c r="BU4858" s="1">
        <v>-24.024</v>
      </c>
      <c r="BV4858" s="1">
        <v>4.398</v>
      </c>
      <c r="BW4858" s="1">
        <v>5.199</v>
      </c>
      <c r="BX4858" s="1">
        <v>123.418</v>
      </c>
      <c r="BY4858" s="1">
        <v>4756.323</v>
      </c>
      <c r="BZ4858" s="1">
        <v>50.45</v>
      </c>
      <c r="CA4858" s="1">
        <v>11635.64</v>
      </c>
      <c r="CB4858" s="1">
        <v>29.197</v>
      </c>
      <c r="CC4858" s="1">
        <v>20.892</v>
      </c>
      <c r="CD4858" s="1">
        <v>4.625</v>
      </c>
      <c r="CE4858" s="1">
        <v>6.008</v>
      </c>
      <c r="CF4858" s="1">
        <v>135.909</v>
      </c>
      <c r="CG4858" s="1">
        <v>204.583</v>
      </c>
      <c r="CH4858" s="1">
        <v>2.17</v>
      </c>
      <c r="CI4858" s="1">
        <v>12813.203</v>
      </c>
      <c r="CN4858" s="1">
        <v>1.256</v>
      </c>
      <c r="CO4858" s="1">
        <v>23.007</v>
      </c>
      <c r="CP4858" s="1">
        <v>32.36</v>
      </c>
      <c r="CQ4858" s="1">
        <v>10.41</v>
      </c>
      <c r="CR4858" s="1">
        <v>0.0</v>
      </c>
      <c r="CS4858" s="1">
        <v>-11.495</v>
      </c>
      <c r="CT4858" s="1">
        <v>-4.203</v>
      </c>
      <c r="CU4858" s="1">
        <v>981.433</v>
      </c>
      <c r="CV4858" s="1">
        <v>0.0</v>
      </c>
      <c r="CW4858" s="1">
        <v>3050.788</v>
      </c>
      <c r="CX4858" s="1">
        <v>6.025</v>
      </c>
      <c r="CY4858" s="1">
        <v>0.0</v>
      </c>
      <c r="CZ4858" s="1">
        <v>5.478</v>
      </c>
      <c r="DA4858" s="1">
        <v>16290.286</v>
      </c>
      <c r="DB4858" s="1">
        <v>610.004</v>
      </c>
      <c r="DC4858" s="1">
        <v>-5.134</v>
      </c>
      <c r="DD4858" s="1">
        <v>-0.89</v>
      </c>
      <c r="DE4858" s="1">
        <v>303.155</v>
      </c>
      <c r="DF4858" s="1">
        <v>11314.297</v>
      </c>
      <c r="DG4858" s="1">
        <v>120.01</v>
      </c>
      <c r="DH4858" s="1">
        <v>28580.803</v>
      </c>
      <c r="DI4858" s="1">
        <v>69.454</v>
      </c>
      <c r="DJ4858" s="1">
        <v>51.318</v>
      </c>
      <c r="DK4858" s="1">
        <v>33.796</v>
      </c>
      <c r="DL4858" s="1">
        <v>2.554</v>
      </c>
      <c r="DM4858" s="1">
        <v>10.11</v>
      </c>
      <c r="DN4858" s="1">
        <v>344.115</v>
      </c>
      <c r="DO4858" s="1">
        <v>3.65</v>
      </c>
      <c r="DP4858" s="1">
        <v>953.127</v>
      </c>
      <c r="DQ4858" s="1">
        <v>2.112</v>
      </c>
      <c r="DR4858" s="1">
        <v>1.711</v>
      </c>
      <c r="DS4858" s="1">
        <v>18.889</v>
      </c>
      <c r="DT4858" s="1">
        <v>15.698</v>
      </c>
      <c r="DU4858" s="1">
        <v>98.807</v>
      </c>
      <c r="DV4858" s="1">
        <v>3850.312</v>
      </c>
      <c r="DW4858" s="1">
        <v>40.84</v>
      </c>
      <c r="DX4858" s="1">
        <v>9315.34</v>
      </c>
      <c r="DY4858" s="1">
        <v>23.636</v>
      </c>
      <c r="DZ4858" s="1">
        <v>16.726</v>
      </c>
    </row>
    <row r="4859">
      <c r="A4859" s="1" t="s">
        <v>508</v>
      </c>
      <c r="B4859" s="1">
        <v>2000.0</v>
      </c>
      <c r="C4859" s="1" t="s">
        <v>509</v>
      </c>
      <c r="D4859" s="1">
        <v>7183943.0</v>
      </c>
      <c r="E4859" s="1">
        <v>3.1554535424E11</v>
      </c>
      <c r="G4859" s="1">
        <v>0.0</v>
      </c>
      <c r="H4859" s="1">
        <v>0.0</v>
      </c>
      <c r="I4859" s="1">
        <v>0.0</v>
      </c>
      <c r="J4859" s="1">
        <v>29.232</v>
      </c>
      <c r="K4859" s="1">
        <v>0.21</v>
      </c>
      <c r="L4859" s="1">
        <v>0.318</v>
      </c>
      <c r="M4859" s="1">
        <v>0.0</v>
      </c>
      <c r="N4859" s="1">
        <v>33.575</v>
      </c>
      <c r="O4859" s="1">
        <v>45.707</v>
      </c>
      <c r="P4859" s="1">
        <v>0.503</v>
      </c>
      <c r="Q4859" s="1">
        <v>223.106</v>
      </c>
      <c r="R4859" s="1">
        <v>1.603</v>
      </c>
      <c r="S4859" s="1">
        <v>0.0</v>
      </c>
      <c r="T4859" s="1">
        <v>0.0</v>
      </c>
      <c r="V4859" s="1">
        <v>0.0</v>
      </c>
      <c r="W4859" s="1">
        <v>0.0</v>
      </c>
      <c r="X4859" s="1">
        <v>0.0</v>
      </c>
      <c r="Y4859" s="1">
        <v>0.0</v>
      </c>
      <c r="Z4859" s="1">
        <v>0.45</v>
      </c>
      <c r="AA4859" s="1">
        <v>59.05</v>
      </c>
      <c r="AB4859" s="1">
        <v>8219.72</v>
      </c>
      <c r="AC4859" s="1">
        <v>66.12</v>
      </c>
      <c r="AD4859" s="1">
        <v>27.286</v>
      </c>
      <c r="AE4859" s="1">
        <v>-2.434</v>
      </c>
      <c r="AF4859" s="1">
        <v>-9.09</v>
      </c>
      <c r="AG4859" s="1">
        <v>50715.363</v>
      </c>
      <c r="AH4859" s="1">
        <v>1.155</v>
      </c>
      <c r="AI4859" s="1">
        <v>-2.326</v>
      </c>
      <c r="AJ4859" s="1">
        <v>-4.244</v>
      </c>
      <c r="AK4859" s="1">
        <v>277.007</v>
      </c>
      <c r="AL4859" s="1">
        <v>1.99</v>
      </c>
      <c r="AM4859" s="1">
        <v>24803.795</v>
      </c>
      <c r="AN4859" s="1">
        <v>178.189</v>
      </c>
      <c r="AO4859" s="1">
        <v>3.01</v>
      </c>
      <c r="AP4859" s="1">
        <v>50.038</v>
      </c>
      <c r="AQ4859" s="1">
        <v>-0.556</v>
      </c>
      <c r="AR4859" s="1">
        <v>-0.158</v>
      </c>
      <c r="AS4859" s="1">
        <v>28.3</v>
      </c>
      <c r="AT4859" s="1">
        <v>119.711</v>
      </c>
      <c r="AU4859" s="1">
        <v>0.86</v>
      </c>
      <c r="AV4859" s="1">
        <v>3939.341</v>
      </c>
      <c r="AX4859" s="1">
        <v>0.0</v>
      </c>
      <c r="AY4859" s="1">
        <v>0.0</v>
      </c>
      <c r="AZ4859" s="1">
        <v>0.0</v>
      </c>
      <c r="BA4859" s="1">
        <v>1.301</v>
      </c>
      <c r="BB4859" s="1">
        <v>7.947</v>
      </c>
      <c r="BC4859" s="1">
        <v>2.22</v>
      </c>
      <c r="BD4859" s="1">
        <v>-7.926</v>
      </c>
      <c r="BE4859" s="1">
        <v>-8.808</v>
      </c>
      <c r="BF4859" s="1">
        <v>102.326</v>
      </c>
      <c r="BG4859" s="1">
        <v>5126.711</v>
      </c>
      <c r="BH4859" s="1">
        <v>36.83</v>
      </c>
      <c r="BI4859" s="1">
        <v>14243.699</v>
      </c>
      <c r="BJ4859" s="1">
        <v>55.702</v>
      </c>
      <c r="BK4859" s="1">
        <v>28.735</v>
      </c>
      <c r="BL4859" s="1">
        <v>-2.419</v>
      </c>
      <c r="BM4859" s="1">
        <v>-4.373</v>
      </c>
      <c r="BN4859" s="1">
        <v>177.918</v>
      </c>
      <c r="BO4859" s="1">
        <v>8926.853</v>
      </c>
      <c r="BP4859" s="1">
        <v>64.13</v>
      </c>
      <c r="BQ4859" s="1">
        <v>24766.098</v>
      </c>
      <c r="BR4859" s="1">
        <v>96.99</v>
      </c>
      <c r="BS4859" s="1">
        <v>49.962</v>
      </c>
      <c r="BT4859" s="1">
        <v>-7.07</v>
      </c>
      <c r="BU4859" s="1">
        <v>-11.973</v>
      </c>
      <c r="BV4859" s="1">
        <v>6.062</v>
      </c>
      <c r="BW4859" s="1">
        <v>4.17</v>
      </c>
      <c r="BX4859" s="1">
        <v>72.95</v>
      </c>
      <c r="BY4859" s="1">
        <v>3681.822</v>
      </c>
      <c r="BZ4859" s="1">
        <v>26.45</v>
      </c>
      <c r="CA4859" s="1">
        <v>10154.632</v>
      </c>
      <c r="CB4859" s="1">
        <v>40.003</v>
      </c>
      <c r="CC4859" s="1">
        <v>20.485</v>
      </c>
      <c r="CD4859" s="1">
        <v>-3.001</v>
      </c>
      <c r="CE4859" s="1">
        <v>-4.588</v>
      </c>
      <c r="CF4859" s="1">
        <v>148.286</v>
      </c>
      <c r="CG4859" s="1">
        <v>157.295</v>
      </c>
      <c r="CH4859" s="1">
        <v>1.13</v>
      </c>
      <c r="CI4859" s="1">
        <v>20641.348</v>
      </c>
      <c r="CK4859" s="1">
        <v>0.0</v>
      </c>
      <c r="CL4859" s="1">
        <v>0.0</v>
      </c>
      <c r="CM4859" s="1">
        <v>0.0</v>
      </c>
      <c r="CN4859" s="1">
        <v>1.709</v>
      </c>
      <c r="CO4859" s="1">
        <v>41.641</v>
      </c>
      <c r="CP4859" s="1">
        <v>2.603</v>
      </c>
      <c r="CQ4859" s="1">
        <v>0.84</v>
      </c>
      <c r="CR4859" s="1">
        <v>0.63</v>
      </c>
      <c r="CS4859" s="1">
        <v>11.215</v>
      </c>
      <c r="CT4859" s="1">
        <v>0.263</v>
      </c>
      <c r="CU4859" s="1">
        <v>116.927</v>
      </c>
      <c r="CV4859" s="1">
        <v>87.696</v>
      </c>
      <c r="CW4859" s="1">
        <v>362.353</v>
      </c>
      <c r="CX4859" s="1">
        <v>1.27</v>
      </c>
      <c r="CY4859" s="1">
        <v>0.953</v>
      </c>
      <c r="CZ4859" s="1">
        <v>0.731</v>
      </c>
      <c r="DA4859" s="1">
        <v>9203.859</v>
      </c>
      <c r="DB4859" s="1">
        <v>364.336</v>
      </c>
      <c r="DC4859" s="1">
        <v>-7.569</v>
      </c>
      <c r="DD4859" s="1">
        <v>-8.543</v>
      </c>
      <c r="DE4859" s="1">
        <v>104.968</v>
      </c>
      <c r="DF4859" s="1">
        <v>5245.031</v>
      </c>
      <c r="DG4859" s="1">
        <v>37.68</v>
      </c>
      <c r="DH4859" s="1">
        <v>14611.465</v>
      </c>
      <c r="DI4859" s="1">
        <v>56.987</v>
      </c>
      <c r="DJ4859" s="1">
        <v>29.476</v>
      </c>
      <c r="DK4859" s="1">
        <v>10.0</v>
      </c>
      <c r="DL4859" s="1">
        <v>0.003</v>
      </c>
      <c r="DM4859" s="1">
        <v>0.031</v>
      </c>
      <c r="DN4859" s="1">
        <v>1.392</v>
      </c>
      <c r="DO4859" s="1">
        <v>0.01</v>
      </c>
      <c r="DP4859" s="1">
        <v>4.253</v>
      </c>
      <c r="DQ4859" s="1">
        <v>0.015</v>
      </c>
      <c r="DR4859" s="1">
        <v>0.009</v>
      </c>
      <c r="DS4859" s="1">
        <v>0.0</v>
      </c>
      <c r="DT4859" s="1">
        <v>0.0</v>
      </c>
      <c r="DU4859" s="1">
        <v>0.008</v>
      </c>
      <c r="DV4859" s="1">
        <v>0.0</v>
      </c>
      <c r="DW4859" s="1">
        <v>0.0</v>
      </c>
      <c r="DX4859" s="1">
        <v>1.16</v>
      </c>
      <c r="DY4859" s="1">
        <v>0.0</v>
      </c>
      <c r="DZ4859" s="1">
        <v>0.002</v>
      </c>
    </row>
    <row r="4860">
      <c r="A4860" s="1" t="s">
        <v>508</v>
      </c>
      <c r="B4860" s="1">
        <v>2001.0</v>
      </c>
      <c r="C4860" s="1" t="s">
        <v>509</v>
      </c>
      <c r="D4860" s="1">
        <v>7226349.0</v>
      </c>
      <c r="E4860" s="1">
        <v>3.25520162816E11</v>
      </c>
      <c r="G4860" s="1">
        <v>0.0</v>
      </c>
      <c r="H4860" s="1">
        <v>0.0</v>
      </c>
      <c r="I4860" s="1">
        <v>0.0</v>
      </c>
      <c r="J4860" s="1">
        <v>27.676</v>
      </c>
      <c r="K4860" s="1">
        <v>0.2</v>
      </c>
      <c r="L4860" s="1">
        <v>0.281</v>
      </c>
      <c r="M4860" s="1">
        <v>0.0</v>
      </c>
      <c r="N4860" s="1">
        <v>33.357</v>
      </c>
      <c r="O4860" s="1">
        <v>4.506</v>
      </c>
      <c r="P4860" s="1">
        <v>0.072</v>
      </c>
      <c r="Q4860" s="1">
        <v>231.791</v>
      </c>
      <c r="R4860" s="1">
        <v>1.675</v>
      </c>
      <c r="S4860" s="1">
        <v>0.0</v>
      </c>
      <c r="T4860" s="1">
        <v>0.0</v>
      </c>
      <c r="V4860" s="1">
        <v>0.0</v>
      </c>
      <c r="W4860" s="1">
        <v>0.0</v>
      </c>
      <c r="X4860" s="1">
        <v>0.0</v>
      </c>
      <c r="Y4860" s="1">
        <v>0.0</v>
      </c>
      <c r="Z4860" s="1">
        <v>0.44</v>
      </c>
      <c r="AA4860" s="1">
        <v>60.61</v>
      </c>
      <c r="AB4860" s="1">
        <v>8387.361</v>
      </c>
      <c r="AC4860" s="1">
        <v>71.05</v>
      </c>
      <c r="AD4860" s="1">
        <v>27.45</v>
      </c>
      <c r="AE4860" s="1">
        <v>6.804</v>
      </c>
      <c r="AF4860" s="1">
        <v>24.79</v>
      </c>
      <c r="AG4860" s="1">
        <v>53848.289</v>
      </c>
      <c r="AH4860" s="1">
        <v>1.195</v>
      </c>
      <c r="AI4860" s="1">
        <v>6.531</v>
      </c>
      <c r="AJ4860" s="1">
        <v>11.637</v>
      </c>
      <c r="AK4860" s="1">
        <v>282.3</v>
      </c>
      <c r="AL4860" s="1">
        <v>2.04</v>
      </c>
      <c r="AM4860" s="1">
        <v>26268.639</v>
      </c>
      <c r="AN4860" s="1">
        <v>189.826</v>
      </c>
      <c r="AO4860" s="1">
        <v>2.871</v>
      </c>
      <c r="AP4860" s="1">
        <v>49.914</v>
      </c>
      <c r="AQ4860" s="1">
        <v>4.083</v>
      </c>
      <c r="AR4860" s="1">
        <v>1.156</v>
      </c>
      <c r="AS4860" s="1">
        <v>29.456</v>
      </c>
      <c r="AT4860" s="1">
        <v>117.625</v>
      </c>
      <c r="AU4860" s="1">
        <v>0.85</v>
      </c>
      <c r="AV4860" s="1">
        <v>4076.132</v>
      </c>
      <c r="AX4860" s="1">
        <v>0.0</v>
      </c>
      <c r="AY4860" s="1">
        <v>0.0</v>
      </c>
      <c r="AZ4860" s="1">
        <v>0.0</v>
      </c>
      <c r="BA4860" s="1">
        <v>1.196</v>
      </c>
      <c r="BB4860" s="1">
        <v>7.745</v>
      </c>
      <c r="BC4860" s="1">
        <v>2.37</v>
      </c>
      <c r="BD4860" s="1">
        <v>12.177</v>
      </c>
      <c r="BE4860" s="1">
        <v>11.826</v>
      </c>
      <c r="BF4860" s="1">
        <v>114.152</v>
      </c>
      <c r="BG4860" s="1">
        <v>5716.58</v>
      </c>
      <c r="BH4860" s="1">
        <v>41.31</v>
      </c>
      <c r="BI4860" s="1">
        <v>15796.58</v>
      </c>
      <c r="BJ4860" s="1">
        <v>58.142</v>
      </c>
      <c r="BK4860" s="1">
        <v>30.015</v>
      </c>
      <c r="BL4860" s="1">
        <v>7.653</v>
      </c>
      <c r="BM4860" s="1">
        <v>12.565</v>
      </c>
      <c r="BN4860" s="1">
        <v>190.484</v>
      </c>
      <c r="BO4860" s="1">
        <v>9549.774</v>
      </c>
      <c r="BP4860" s="1">
        <v>69.01</v>
      </c>
      <c r="BQ4860" s="1">
        <v>26359.592</v>
      </c>
      <c r="BR4860" s="1">
        <v>97.129</v>
      </c>
      <c r="BS4860" s="1">
        <v>50.086</v>
      </c>
      <c r="BT4860" s="1">
        <v>-10.44</v>
      </c>
      <c r="BU4860" s="1">
        <v>-17.225</v>
      </c>
      <c r="BV4860" s="1">
        <v>1.379</v>
      </c>
      <c r="BW4860" s="1">
        <v>0.597</v>
      </c>
      <c r="BX4860" s="1">
        <v>73.548</v>
      </c>
      <c r="BY4860" s="1">
        <v>3710.034</v>
      </c>
      <c r="BZ4860" s="1">
        <v>26.81</v>
      </c>
      <c r="CA4860" s="1">
        <v>10177.69</v>
      </c>
      <c r="CB4860" s="1">
        <v>37.734</v>
      </c>
      <c r="CC4860" s="1">
        <v>19.339</v>
      </c>
      <c r="CD4860" s="1">
        <v>7.02</v>
      </c>
      <c r="CE4860" s="1">
        <v>10.41</v>
      </c>
      <c r="CF4860" s="1">
        <v>158.696</v>
      </c>
      <c r="CG4860" s="1">
        <v>164.675</v>
      </c>
      <c r="CH4860" s="1">
        <v>1.19</v>
      </c>
      <c r="CI4860" s="1">
        <v>21960.717</v>
      </c>
      <c r="CK4860" s="1">
        <v>0.0</v>
      </c>
      <c r="CL4860" s="1">
        <v>0.0</v>
      </c>
      <c r="CM4860" s="1">
        <v>0.0</v>
      </c>
      <c r="CN4860" s="1">
        <v>1.675</v>
      </c>
      <c r="CO4860" s="1">
        <v>41.728</v>
      </c>
      <c r="CP4860" s="1">
        <v>2.737</v>
      </c>
      <c r="CQ4860" s="1">
        <v>0.88</v>
      </c>
      <c r="CR4860" s="1">
        <v>0.68</v>
      </c>
      <c r="CS4860" s="1">
        <v>5.162</v>
      </c>
      <c r="CT4860" s="1">
        <v>0.134</v>
      </c>
      <c r="CU4860" s="1">
        <v>121.777</v>
      </c>
      <c r="CV4860" s="1">
        <v>94.1</v>
      </c>
      <c r="CW4860" s="1">
        <v>378.822</v>
      </c>
      <c r="CX4860" s="1">
        <v>1.239</v>
      </c>
      <c r="CY4860" s="1">
        <v>0.957</v>
      </c>
      <c r="CZ4860" s="1">
        <v>0.72</v>
      </c>
      <c r="DA4860" s="1">
        <v>9832.074</v>
      </c>
      <c r="DB4860" s="1">
        <v>389.127</v>
      </c>
      <c r="DC4860" s="1">
        <v>12.025</v>
      </c>
      <c r="DD4860" s="1">
        <v>11.968</v>
      </c>
      <c r="DE4860" s="1">
        <v>116.936</v>
      </c>
      <c r="DF4860" s="1">
        <v>5839.74</v>
      </c>
      <c r="DG4860" s="1">
        <v>42.2</v>
      </c>
      <c r="DH4860" s="1">
        <v>16181.901</v>
      </c>
      <c r="DI4860" s="1">
        <v>59.395</v>
      </c>
      <c r="DJ4860" s="1">
        <v>30.748</v>
      </c>
      <c r="DK4860" s="1">
        <v>18.182</v>
      </c>
      <c r="DL4860" s="1">
        <v>0.005</v>
      </c>
      <c r="DM4860" s="1">
        <v>0.036</v>
      </c>
      <c r="DN4860" s="1">
        <v>1.384</v>
      </c>
      <c r="DO4860" s="1">
        <v>0.01</v>
      </c>
      <c r="DP4860" s="1">
        <v>4.97</v>
      </c>
      <c r="DQ4860" s="1">
        <v>0.014</v>
      </c>
      <c r="DR4860" s="1">
        <v>0.009</v>
      </c>
      <c r="DS4860" s="1">
        <v>33.333</v>
      </c>
      <c r="DT4860" s="1">
        <v>0.003</v>
      </c>
      <c r="DU4860" s="1">
        <v>0.011</v>
      </c>
      <c r="DV4860" s="1">
        <v>0.0</v>
      </c>
      <c r="DW4860" s="1">
        <v>0.0</v>
      </c>
      <c r="DX4860" s="1">
        <v>1.529</v>
      </c>
      <c r="DY4860" s="1">
        <v>0.0</v>
      </c>
      <c r="DZ4860" s="1">
        <v>0.003</v>
      </c>
    </row>
    <row r="4861">
      <c r="A4861" s="1" t="s">
        <v>508</v>
      </c>
      <c r="B4861" s="1">
        <v>2002.0</v>
      </c>
      <c r="C4861" s="1" t="s">
        <v>509</v>
      </c>
      <c r="D4861" s="1">
        <v>7278704.0</v>
      </c>
      <c r="E4861" s="1">
        <v>3.31802181632E11</v>
      </c>
      <c r="G4861" s="1">
        <v>0.0</v>
      </c>
      <c r="H4861" s="1">
        <v>0.0</v>
      </c>
      <c r="I4861" s="1">
        <v>0.0</v>
      </c>
      <c r="J4861" s="1">
        <v>28.851</v>
      </c>
      <c r="K4861" s="1">
        <v>0.21</v>
      </c>
      <c r="L4861" s="1">
        <v>0.321</v>
      </c>
      <c r="M4861" s="1">
        <v>0.0</v>
      </c>
      <c r="N4861" s="1">
        <v>34.246</v>
      </c>
      <c r="O4861" s="1">
        <v>-7.794</v>
      </c>
      <c r="P4861" s="1">
        <v>-0.131</v>
      </c>
      <c r="Q4861" s="1">
        <v>212.187</v>
      </c>
      <c r="R4861" s="1">
        <v>1.544</v>
      </c>
      <c r="S4861" s="1">
        <v>0.0</v>
      </c>
      <c r="T4861" s="1">
        <v>0.0</v>
      </c>
      <c r="V4861" s="1">
        <v>0.0</v>
      </c>
      <c r="W4861" s="1">
        <v>0.0</v>
      </c>
      <c r="X4861" s="1">
        <v>0.0</v>
      </c>
      <c r="Y4861" s="1">
        <v>0.0</v>
      </c>
      <c r="Z4861" s="1">
        <v>0.436</v>
      </c>
      <c r="AA4861" s="1">
        <v>60.9</v>
      </c>
      <c r="AB4861" s="1">
        <v>8366.874</v>
      </c>
      <c r="AC4861" s="1">
        <v>65.41</v>
      </c>
      <c r="AD4861" s="1">
        <v>26.785</v>
      </c>
      <c r="AE4861" s="1">
        <v>-6.908</v>
      </c>
      <c r="AF4861" s="1">
        <v>-26.882</v>
      </c>
      <c r="AG4861" s="1">
        <v>49767.703</v>
      </c>
      <c r="AH4861" s="1">
        <v>1.092</v>
      </c>
      <c r="AI4861" s="1">
        <v>-4.715</v>
      </c>
      <c r="AJ4861" s="1">
        <v>-8.951</v>
      </c>
      <c r="AK4861" s="1">
        <v>285.765</v>
      </c>
      <c r="AL4861" s="1">
        <v>2.08</v>
      </c>
      <c r="AM4861" s="1">
        <v>24849.943</v>
      </c>
      <c r="AN4861" s="1">
        <v>180.875</v>
      </c>
      <c r="AO4861" s="1">
        <v>3.18</v>
      </c>
      <c r="AP4861" s="1">
        <v>51.062</v>
      </c>
      <c r="AQ4861" s="1">
        <v>-1.848</v>
      </c>
      <c r="AR4861" s="1">
        <v>-0.544</v>
      </c>
      <c r="AS4861" s="1">
        <v>28.911</v>
      </c>
      <c r="AT4861" s="1">
        <v>122.275</v>
      </c>
      <c r="AU4861" s="1">
        <v>0.89</v>
      </c>
      <c r="AV4861" s="1">
        <v>3972.013</v>
      </c>
      <c r="AX4861" s="1">
        <v>0.0</v>
      </c>
      <c r="AY4861" s="1">
        <v>0.0</v>
      </c>
      <c r="AZ4861" s="1">
        <v>0.0</v>
      </c>
      <c r="BA4861" s="1">
        <v>1.361</v>
      </c>
      <c r="BB4861" s="1">
        <v>8.162</v>
      </c>
      <c r="BC4861" s="1">
        <v>2.24</v>
      </c>
      <c r="BD4861" s="1">
        <v>-14.885</v>
      </c>
      <c r="BE4861" s="1">
        <v>-17.79</v>
      </c>
      <c r="BF4861" s="1">
        <v>96.361</v>
      </c>
      <c r="BG4861" s="1">
        <v>4831.904</v>
      </c>
      <c r="BH4861" s="1">
        <v>35.17</v>
      </c>
      <c r="BI4861" s="1">
        <v>13238.777</v>
      </c>
      <c r="BJ4861" s="1">
        <v>53.769</v>
      </c>
      <c r="BK4861" s="1">
        <v>27.203</v>
      </c>
      <c r="BL4861" s="1">
        <v>-8.273</v>
      </c>
      <c r="BM4861" s="1">
        <v>-17.133</v>
      </c>
      <c r="BN4861" s="1">
        <v>173.35</v>
      </c>
      <c r="BO4861" s="1">
        <v>8700.725</v>
      </c>
      <c r="BP4861" s="1">
        <v>63.33</v>
      </c>
      <c r="BQ4861" s="1">
        <v>23816.094</v>
      </c>
      <c r="BR4861" s="1">
        <v>96.82</v>
      </c>
      <c r="BS4861" s="1">
        <v>48.938</v>
      </c>
      <c r="BT4861" s="1">
        <v>-4.51</v>
      </c>
      <c r="BU4861" s="1">
        <v>-7.406</v>
      </c>
      <c r="BV4861" s="1">
        <v>1.578</v>
      </c>
      <c r="BW4861" s="1">
        <v>0.546</v>
      </c>
      <c r="BX4861" s="1">
        <v>74.094</v>
      </c>
      <c r="BY4861" s="1">
        <v>3741.051</v>
      </c>
      <c r="BZ4861" s="1">
        <v>27.23</v>
      </c>
      <c r="CA4861" s="1">
        <v>10179.521</v>
      </c>
      <c r="CB4861" s="1">
        <v>41.63</v>
      </c>
      <c r="CC4861" s="1">
        <v>20.917</v>
      </c>
      <c r="CD4861" s="1">
        <v>-5.215</v>
      </c>
      <c r="CE4861" s="1">
        <v>-8.276</v>
      </c>
      <c r="CF4861" s="1">
        <v>150.42</v>
      </c>
      <c r="CG4861" s="1">
        <v>163.491</v>
      </c>
      <c r="CH4861" s="1">
        <v>1.19</v>
      </c>
      <c r="CI4861" s="1">
        <v>20665.744</v>
      </c>
      <c r="CK4861" s="1">
        <v>0.0</v>
      </c>
      <c r="CL4861" s="1">
        <v>0.0</v>
      </c>
      <c r="CM4861" s="1">
        <v>0.0</v>
      </c>
      <c r="CN4861" s="1">
        <v>1.819</v>
      </c>
      <c r="CO4861" s="1">
        <v>42.464</v>
      </c>
      <c r="CP4861" s="1">
        <v>2.841</v>
      </c>
      <c r="CQ4861" s="1">
        <v>0.92</v>
      </c>
      <c r="CR4861" s="1">
        <v>0.71</v>
      </c>
      <c r="CS4861" s="1">
        <v>3.767</v>
      </c>
      <c r="CT4861" s="1">
        <v>0.103</v>
      </c>
      <c r="CU4861" s="1">
        <v>126.396</v>
      </c>
      <c r="CV4861" s="1">
        <v>97.545</v>
      </c>
      <c r="CW4861" s="1">
        <v>390.265</v>
      </c>
      <c r="CX4861" s="1">
        <v>1.407</v>
      </c>
      <c r="CY4861" s="1">
        <v>1.085</v>
      </c>
      <c r="CZ4861" s="1">
        <v>0.802</v>
      </c>
      <c r="DA4861" s="1">
        <v>8986.49</v>
      </c>
      <c r="DB4861" s="1">
        <v>362.244</v>
      </c>
      <c r="DC4861" s="1">
        <v>-14.485</v>
      </c>
      <c r="DD4861" s="1">
        <v>-17.68</v>
      </c>
      <c r="DE4861" s="1">
        <v>99.257</v>
      </c>
      <c r="DF4861" s="1">
        <v>4959.674</v>
      </c>
      <c r="DG4861" s="1">
        <v>36.1</v>
      </c>
      <c r="DH4861" s="1">
        <v>13636.571</v>
      </c>
      <c r="DI4861" s="1">
        <v>55.19</v>
      </c>
      <c r="DJ4861" s="1">
        <v>28.021</v>
      </c>
      <c r="DK4861" s="1">
        <v>15.385</v>
      </c>
      <c r="DL4861" s="1">
        <v>0.005</v>
      </c>
      <c r="DM4861" s="1">
        <v>0.041</v>
      </c>
      <c r="DN4861" s="1">
        <v>1.374</v>
      </c>
      <c r="DO4861" s="1">
        <v>0.01</v>
      </c>
      <c r="DP4861" s="1">
        <v>5.646</v>
      </c>
      <c r="DQ4861" s="1">
        <v>0.015</v>
      </c>
      <c r="DR4861" s="1">
        <v>0.012</v>
      </c>
      <c r="DS4861" s="1">
        <v>25.0</v>
      </c>
      <c r="DT4861" s="1">
        <v>0.003</v>
      </c>
      <c r="DU4861" s="1">
        <v>0.014</v>
      </c>
      <c r="DV4861" s="1">
        <v>0.0</v>
      </c>
      <c r="DW4861" s="1">
        <v>0.0</v>
      </c>
      <c r="DX4861" s="1">
        <v>1.882</v>
      </c>
      <c r="DY4861" s="1">
        <v>0.0</v>
      </c>
      <c r="DZ4861" s="1">
        <v>0.004</v>
      </c>
    </row>
    <row r="4862">
      <c r="A4862" s="1" t="s">
        <v>508</v>
      </c>
      <c r="B4862" s="1">
        <v>2003.0</v>
      </c>
      <c r="C4862" s="1" t="s">
        <v>509</v>
      </c>
      <c r="D4862" s="1">
        <v>7333404.0</v>
      </c>
      <c r="E4862" s="1">
        <v>3.37991892992E11</v>
      </c>
      <c r="G4862" s="1">
        <v>0.0</v>
      </c>
      <c r="H4862" s="1">
        <v>0.0</v>
      </c>
      <c r="I4862" s="1">
        <v>0.0</v>
      </c>
      <c r="J4862" s="1">
        <v>30.0</v>
      </c>
      <c r="K4862" s="1">
        <v>0.22</v>
      </c>
      <c r="L4862" s="1">
        <v>0.337</v>
      </c>
      <c r="M4862" s="1">
        <v>0.0</v>
      </c>
      <c r="N4862" s="1">
        <v>34.435</v>
      </c>
      <c r="O4862" s="1">
        <v>2.698</v>
      </c>
      <c r="P4862" s="1">
        <v>0.042</v>
      </c>
      <c r="Q4862" s="1">
        <v>216.286</v>
      </c>
      <c r="R4862" s="1">
        <v>1.586</v>
      </c>
      <c r="S4862" s="1">
        <v>0.0</v>
      </c>
      <c r="T4862" s="1">
        <v>0.0</v>
      </c>
      <c r="V4862" s="1">
        <v>0.0</v>
      </c>
      <c r="W4862" s="1">
        <v>0.0</v>
      </c>
      <c r="X4862" s="1">
        <v>0.0</v>
      </c>
      <c r="Y4862" s="1">
        <v>0.0</v>
      </c>
      <c r="Z4862" s="1">
        <v>0.452</v>
      </c>
      <c r="AA4862" s="1">
        <v>62.23</v>
      </c>
      <c r="AB4862" s="1">
        <v>8485.827</v>
      </c>
      <c r="AC4862" s="1">
        <v>65.34</v>
      </c>
      <c r="AD4862" s="1">
        <v>27.029</v>
      </c>
      <c r="AE4862" s="1">
        <v>-1.073</v>
      </c>
      <c r="AF4862" s="1">
        <v>-3.885</v>
      </c>
      <c r="AG4862" s="1">
        <v>48866.699</v>
      </c>
      <c r="AH4862" s="1">
        <v>1.06</v>
      </c>
      <c r="AI4862" s="1">
        <v>-1.296</v>
      </c>
      <c r="AJ4862" s="1">
        <v>-2.343</v>
      </c>
      <c r="AK4862" s="1">
        <v>290.452</v>
      </c>
      <c r="AL4862" s="1">
        <v>2.13</v>
      </c>
      <c r="AM4862" s="1">
        <v>24345.047</v>
      </c>
      <c r="AN4862" s="1">
        <v>178.532</v>
      </c>
      <c r="AO4862" s="1">
        <v>3.26</v>
      </c>
      <c r="AP4862" s="1">
        <v>50.92</v>
      </c>
      <c r="AQ4862" s="1">
        <v>5.698</v>
      </c>
      <c r="AR4862" s="1">
        <v>1.647</v>
      </c>
      <c r="AS4862" s="1">
        <v>30.558</v>
      </c>
      <c r="AT4862" s="1">
        <v>126.817</v>
      </c>
      <c r="AU4862" s="1">
        <v>0.93</v>
      </c>
      <c r="AV4862" s="1">
        <v>4167.005</v>
      </c>
      <c r="AX4862" s="1">
        <v>0.0</v>
      </c>
      <c r="AY4862" s="1">
        <v>0.0</v>
      </c>
      <c r="AZ4862" s="1">
        <v>0.0</v>
      </c>
      <c r="BA4862" s="1">
        <v>1.423</v>
      </c>
      <c r="BB4862" s="1">
        <v>8.716</v>
      </c>
      <c r="BC4862" s="1">
        <v>2.25</v>
      </c>
      <c r="BD4862" s="1">
        <v>-1.151</v>
      </c>
      <c r="BE4862" s="1">
        <v>-1.628</v>
      </c>
      <c r="BF4862" s="1">
        <v>94.733</v>
      </c>
      <c r="BG4862" s="1">
        <v>4739.954</v>
      </c>
      <c r="BH4862" s="1">
        <v>34.76</v>
      </c>
      <c r="BI4862" s="1">
        <v>12918.056</v>
      </c>
      <c r="BJ4862" s="1">
        <v>53.199</v>
      </c>
      <c r="BK4862" s="1">
        <v>27.02</v>
      </c>
      <c r="BL4862" s="1">
        <v>-0.204</v>
      </c>
      <c r="BM4862" s="1">
        <v>-1.273</v>
      </c>
      <c r="BN4862" s="1">
        <v>172.078</v>
      </c>
      <c r="BO4862" s="1">
        <v>8619.462</v>
      </c>
      <c r="BP4862" s="1">
        <v>63.21</v>
      </c>
      <c r="BQ4862" s="1">
        <v>23464.912</v>
      </c>
      <c r="BR4862" s="1">
        <v>96.74</v>
      </c>
      <c r="BS4862" s="1">
        <v>49.08</v>
      </c>
      <c r="BT4862" s="1">
        <v>-3.11</v>
      </c>
      <c r="BU4862" s="1">
        <v>-4.998</v>
      </c>
      <c r="BV4862" s="1">
        <v>0.93</v>
      </c>
      <c r="BW4862" s="1">
        <v>0.282</v>
      </c>
      <c r="BX4862" s="1">
        <v>74.375</v>
      </c>
      <c r="BY4862" s="1">
        <v>3748.6</v>
      </c>
      <c r="BZ4862" s="1">
        <v>27.49</v>
      </c>
      <c r="CA4862" s="1">
        <v>10142.008</v>
      </c>
      <c r="CB4862" s="1">
        <v>42.072</v>
      </c>
      <c r="CC4862" s="1">
        <v>21.213</v>
      </c>
      <c r="CD4862" s="1">
        <v>-2.681</v>
      </c>
      <c r="CE4862" s="1">
        <v>-4.032</v>
      </c>
      <c r="CF4862" s="1">
        <v>146.388</v>
      </c>
      <c r="CG4862" s="1">
        <v>163.635</v>
      </c>
      <c r="CH4862" s="1">
        <v>1.2</v>
      </c>
      <c r="CI4862" s="1">
        <v>19961.756</v>
      </c>
      <c r="CK4862" s="1">
        <v>0.0</v>
      </c>
      <c r="CL4862" s="1">
        <v>0.0</v>
      </c>
      <c r="CM4862" s="1">
        <v>0.0</v>
      </c>
      <c r="CN4862" s="1">
        <v>1.837</v>
      </c>
      <c r="CO4862" s="1">
        <v>41.752</v>
      </c>
      <c r="CP4862" s="1">
        <v>2.906</v>
      </c>
      <c r="CQ4862" s="1">
        <v>0.94</v>
      </c>
      <c r="CR4862" s="1">
        <v>0.72</v>
      </c>
      <c r="CS4862" s="1">
        <v>2.31</v>
      </c>
      <c r="CT4862" s="1">
        <v>0.066</v>
      </c>
      <c r="CU4862" s="1">
        <v>128.181</v>
      </c>
      <c r="CV4862" s="1">
        <v>98.181</v>
      </c>
      <c r="CW4862" s="1">
        <v>396.303</v>
      </c>
      <c r="CX4862" s="1">
        <v>1.439</v>
      </c>
      <c r="CY4862" s="1">
        <v>1.102</v>
      </c>
      <c r="CZ4862" s="1">
        <v>0.829</v>
      </c>
      <c r="DA4862" s="1">
        <v>8909.914</v>
      </c>
      <c r="DB4862" s="1">
        <v>358.359</v>
      </c>
      <c r="DC4862" s="1">
        <v>-1.055</v>
      </c>
      <c r="DD4862" s="1">
        <v>-1.554</v>
      </c>
      <c r="DE4862" s="1">
        <v>97.702</v>
      </c>
      <c r="DF4862" s="1">
        <v>4870.862</v>
      </c>
      <c r="DG4862" s="1">
        <v>35.72</v>
      </c>
      <c r="DH4862" s="1">
        <v>13322.904</v>
      </c>
      <c r="DI4862" s="1">
        <v>54.668</v>
      </c>
      <c r="DJ4862" s="1">
        <v>27.866</v>
      </c>
      <c r="DK4862" s="1">
        <v>20.0</v>
      </c>
      <c r="DL4862" s="1">
        <v>0.008</v>
      </c>
      <c r="DM4862" s="1">
        <v>0.049</v>
      </c>
      <c r="DN4862" s="1">
        <v>2.727</v>
      </c>
      <c r="DO4862" s="1">
        <v>0.02</v>
      </c>
      <c r="DP4862" s="1">
        <v>6.688</v>
      </c>
      <c r="DQ4862" s="1">
        <v>0.031</v>
      </c>
      <c r="DR4862" s="1">
        <v>0.014</v>
      </c>
      <c r="DS4862" s="1">
        <v>0.0</v>
      </c>
      <c r="DT4862" s="1">
        <v>0.0</v>
      </c>
      <c r="DU4862" s="1">
        <v>0.014</v>
      </c>
      <c r="DV4862" s="1">
        <v>0.0</v>
      </c>
      <c r="DW4862" s="1">
        <v>0.0</v>
      </c>
      <c r="DX4862" s="1">
        <v>1.858</v>
      </c>
      <c r="DY4862" s="1">
        <v>0.0</v>
      </c>
      <c r="DZ4862" s="1">
        <v>0.004</v>
      </c>
    </row>
    <row r="4863">
      <c r="A4863" s="1" t="s">
        <v>508</v>
      </c>
      <c r="B4863" s="1">
        <v>2004.0</v>
      </c>
      <c r="C4863" s="1" t="s">
        <v>509</v>
      </c>
      <c r="D4863" s="1">
        <v>7384137.0</v>
      </c>
      <c r="E4863" s="1">
        <v>3.53894694912E11</v>
      </c>
      <c r="G4863" s="1">
        <v>0.031</v>
      </c>
      <c r="H4863" s="1">
        <v>4.194</v>
      </c>
      <c r="I4863" s="1">
        <v>0.031</v>
      </c>
      <c r="J4863" s="1">
        <v>29.794</v>
      </c>
      <c r="K4863" s="1">
        <v>0.22</v>
      </c>
      <c r="L4863" s="1">
        <v>0.344</v>
      </c>
      <c r="M4863" s="1">
        <v>0.009</v>
      </c>
      <c r="N4863" s="1">
        <v>35.228</v>
      </c>
      <c r="O4863" s="1">
        <v>-5.079</v>
      </c>
      <c r="P4863" s="1">
        <v>-0.081</v>
      </c>
      <c r="Q4863" s="1">
        <v>203.891</v>
      </c>
      <c r="R4863" s="1">
        <v>1.506</v>
      </c>
      <c r="S4863" s="1">
        <v>0.0</v>
      </c>
      <c r="T4863" s="1">
        <v>0.0</v>
      </c>
      <c r="V4863" s="1">
        <v>0.0</v>
      </c>
      <c r="W4863" s="1">
        <v>0.0</v>
      </c>
      <c r="X4863" s="1">
        <v>0.0</v>
      </c>
      <c r="Y4863" s="1">
        <v>0.0</v>
      </c>
      <c r="Z4863" s="1">
        <v>0.43</v>
      </c>
      <c r="AA4863" s="1">
        <v>63.17</v>
      </c>
      <c r="AB4863" s="1">
        <v>8554.825</v>
      </c>
      <c r="AC4863" s="1">
        <v>63.87</v>
      </c>
      <c r="AD4863" s="1">
        <v>26.131</v>
      </c>
      <c r="AE4863" s="1">
        <v>-0.335</v>
      </c>
      <c r="AF4863" s="1">
        <v>-1.201</v>
      </c>
      <c r="AG4863" s="1">
        <v>48368.34</v>
      </c>
      <c r="AH4863" s="1">
        <v>1.009</v>
      </c>
      <c r="AI4863" s="1">
        <v>2.32</v>
      </c>
      <c r="AJ4863" s="1">
        <v>4.143</v>
      </c>
      <c r="AK4863" s="1">
        <v>291.165</v>
      </c>
      <c r="AL4863" s="1">
        <v>2.15</v>
      </c>
      <c r="AM4863" s="1">
        <v>24738.807</v>
      </c>
      <c r="AN4863" s="1">
        <v>182.675</v>
      </c>
      <c r="AO4863" s="1">
        <v>3.366</v>
      </c>
      <c r="AP4863" s="1">
        <v>52.22</v>
      </c>
      <c r="AQ4863" s="1">
        <v>3.163</v>
      </c>
      <c r="AR4863" s="1">
        <v>0.967</v>
      </c>
      <c r="AS4863" s="1">
        <v>31.525</v>
      </c>
      <c r="AT4863" s="1">
        <v>127.3</v>
      </c>
      <c r="AU4863" s="1">
        <v>0.94</v>
      </c>
      <c r="AV4863" s="1">
        <v>4269.287</v>
      </c>
      <c r="AX4863" s="1">
        <v>0.0</v>
      </c>
      <c r="AY4863" s="1">
        <v>0.0</v>
      </c>
      <c r="AZ4863" s="1">
        <v>0.0</v>
      </c>
      <c r="BA4863" s="1">
        <v>1.472</v>
      </c>
      <c r="BB4863" s="1">
        <v>9.012</v>
      </c>
      <c r="BC4863" s="1">
        <v>2.25</v>
      </c>
      <c r="BD4863" s="1">
        <v>-2.921</v>
      </c>
      <c r="BE4863" s="1">
        <v>-3.265</v>
      </c>
      <c r="BF4863" s="1">
        <v>91.468</v>
      </c>
      <c r="BG4863" s="1">
        <v>4570.608</v>
      </c>
      <c r="BH4863" s="1">
        <v>33.75</v>
      </c>
      <c r="BI4863" s="1">
        <v>12387.104</v>
      </c>
      <c r="BJ4863" s="1">
        <v>52.842</v>
      </c>
      <c r="BK4863" s="1">
        <v>26.147</v>
      </c>
      <c r="BL4863" s="1">
        <v>-2.331</v>
      </c>
      <c r="BM4863" s="1">
        <v>-4.933</v>
      </c>
      <c r="BN4863" s="1">
        <v>167.144</v>
      </c>
      <c r="BO4863" s="1">
        <v>8358.458</v>
      </c>
      <c r="BP4863" s="1">
        <v>61.72</v>
      </c>
      <c r="BQ4863" s="1">
        <v>22635.576</v>
      </c>
      <c r="BR4863" s="1">
        <v>96.634</v>
      </c>
      <c r="BS4863" s="1">
        <v>47.78</v>
      </c>
      <c r="BT4863" s="1">
        <v>-0.7</v>
      </c>
      <c r="BU4863" s="1">
        <v>-1.108</v>
      </c>
      <c r="BV4863" s="1">
        <v>-1.924</v>
      </c>
      <c r="BW4863" s="1">
        <v>-1.827</v>
      </c>
      <c r="BX4863" s="1">
        <v>72.549</v>
      </c>
      <c r="BY4863" s="1">
        <v>3651.07</v>
      </c>
      <c r="BZ4863" s="1">
        <v>26.96</v>
      </c>
      <c r="CA4863" s="1">
        <v>9824.961</v>
      </c>
      <c r="CB4863" s="1">
        <v>42.211</v>
      </c>
      <c r="CC4863" s="1">
        <v>20.739</v>
      </c>
      <c r="CD4863" s="1">
        <v>2.225</v>
      </c>
      <c r="CE4863" s="1">
        <v>3.257</v>
      </c>
      <c r="CF4863" s="1">
        <v>149.644</v>
      </c>
      <c r="CG4863" s="1">
        <v>163.865</v>
      </c>
      <c r="CH4863" s="1">
        <v>1.21</v>
      </c>
      <c r="CI4863" s="1">
        <v>20265.629</v>
      </c>
      <c r="CK4863" s="1">
        <v>0.0</v>
      </c>
      <c r="CL4863" s="1">
        <v>0.0</v>
      </c>
      <c r="CM4863" s="1">
        <v>0.0</v>
      </c>
      <c r="CN4863" s="1">
        <v>1.894</v>
      </c>
      <c r="CO4863" s="1">
        <v>42.778</v>
      </c>
      <c r="CP4863" s="1">
        <v>3.031</v>
      </c>
      <c r="CQ4863" s="1">
        <v>0.98</v>
      </c>
      <c r="CR4863" s="1">
        <v>0.76</v>
      </c>
      <c r="CS4863" s="1">
        <v>4.301</v>
      </c>
      <c r="CT4863" s="1">
        <v>0.125</v>
      </c>
      <c r="CU4863" s="1">
        <v>132.717</v>
      </c>
      <c r="CV4863" s="1">
        <v>102.923</v>
      </c>
      <c r="CW4863" s="1">
        <v>410.508</v>
      </c>
      <c r="CX4863" s="1">
        <v>1.534</v>
      </c>
      <c r="CY4863" s="1">
        <v>1.19</v>
      </c>
      <c r="CZ4863" s="1">
        <v>0.867</v>
      </c>
      <c r="DA4863" s="1">
        <v>8649.623</v>
      </c>
      <c r="DB4863" s="1">
        <v>357.158</v>
      </c>
      <c r="DC4863" s="1">
        <v>-2.641</v>
      </c>
      <c r="DD4863" s="1">
        <v>-3.107</v>
      </c>
      <c r="DE4863" s="1">
        <v>94.595</v>
      </c>
      <c r="DF4863" s="1">
        <v>4707.388</v>
      </c>
      <c r="DG4863" s="1">
        <v>34.76</v>
      </c>
      <c r="DH4863" s="1">
        <v>12810.614</v>
      </c>
      <c r="DI4863" s="1">
        <v>54.423</v>
      </c>
      <c r="DJ4863" s="1">
        <v>27.041</v>
      </c>
      <c r="DK4863" s="1">
        <v>0.0</v>
      </c>
      <c r="DL4863" s="1">
        <v>0.0</v>
      </c>
      <c r="DM4863" s="1">
        <v>0.049</v>
      </c>
      <c r="DN4863" s="1">
        <v>2.709</v>
      </c>
      <c r="DO4863" s="1">
        <v>0.02</v>
      </c>
      <c r="DP4863" s="1">
        <v>6.606</v>
      </c>
      <c r="DQ4863" s="1">
        <v>0.031</v>
      </c>
      <c r="DR4863" s="1">
        <v>0.014</v>
      </c>
      <c r="DS4863" s="1">
        <v>20.0</v>
      </c>
      <c r="DT4863" s="1">
        <v>0.003</v>
      </c>
      <c r="DU4863" s="1">
        <v>0.016</v>
      </c>
      <c r="DV4863" s="1">
        <v>1.354</v>
      </c>
      <c r="DW4863" s="1">
        <v>0.01</v>
      </c>
      <c r="DX4863" s="1">
        <v>2.202</v>
      </c>
      <c r="DY4863" s="1">
        <v>0.016</v>
      </c>
      <c r="DZ4863" s="1">
        <v>0.005</v>
      </c>
    </row>
    <row r="4864">
      <c r="A4864" s="1" t="s">
        <v>508</v>
      </c>
      <c r="B4864" s="1">
        <v>2005.0</v>
      </c>
      <c r="C4864" s="1" t="s">
        <v>509</v>
      </c>
      <c r="D4864" s="1">
        <v>7431778.0</v>
      </c>
      <c r="E4864" s="1">
        <v>3.71135479808E11</v>
      </c>
      <c r="F4864" s="1">
        <v>108.589</v>
      </c>
      <c r="G4864" s="1">
        <v>0.034</v>
      </c>
      <c r="H4864" s="1">
        <v>8.692</v>
      </c>
      <c r="I4864" s="1">
        <v>0.065</v>
      </c>
      <c r="J4864" s="1">
        <v>29.603</v>
      </c>
      <c r="K4864" s="1">
        <v>0.22</v>
      </c>
      <c r="L4864" s="1">
        <v>0.381</v>
      </c>
      <c r="M4864" s="1">
        <v>0.019</v>
      </c>
      <c r="N4864" s="1">
        <v>38.062</v>
      </c>
      <c r="O4864" s="1">
        <v>11.439</v>
      </c>
      <c r="P4864" s="1">
        <v>0.172</v>
      </c>
      <c r="Q4864" s="1">
        <v>225.757</v>
      </c>
      <c r="R4864" s="1">
        <v>1.678</v>
      </c>
      <c r="S4864" s="1">
        <v>0.0</v>
      </c>
      <c r="T4864" s="1">
        <v>0.0</v>
      </c>
      <c r="V4864" s="1">
        <v>0.0</v>
      </c>
      <c r="W4864" s="1">
        <v>0.0</v>
      </c>
      <c r="X4864" s="1">
        <v>0.0</v>
      </c>
      <c r="Y4864" s="1">
        <v>0.0</v>
      </c>
      <c r="Z4864" s="1">
        <v>0.503</v>
      </c>
      <c r="AA4864" s="1">
        <v>64.15</v>
      </c>
      <c r="AB4864" s="1">
        <v>8631.852</v>
      </c>
      <c r="AC4864" s="1">
        <v>57.8</v>
      </c>
      <c r="AD4864" s="1">
        <v>24.086</v>
      </c>
      <c r="AE4864" s="1">
        <v>-4.585</v>
      </c>
      <c r="AF4864" s="1">
        <v>-16.377</v>
      </c>
      <c r="AG4864" s="1">
        <v>45854.688</v>
      </c>
      <c r="AH4864" s="1">
        <v>0.918</v>
      </c>
      <c r="AI4864" s="1">
        <v>0.877</v>
      </c>
      <c r="AJ4864" s="1">
        <v>1.603</v>
      </c>
      <c r="AK4864" s="1">
        <v>291.989</v>
      </c>
      <c r="AL4864" s="1">
        <v>2.17</v>
      </c>
      <c r="AM4864" s="1">
        <v>24795.893</v>
      </c>
      <c r="AN4864" s="1">
        <v>184.278</v>
      </c>
      <c r="AO4864" s="1">
        <v>3.754</v>
      </c>
      <c r="AP4864" s="1">
        <v>55.197</v>
      </c>
      <c r="AQ4864" s="1">
        <v>2.661</v>
      </c>
      <c r="AR4864" s="1">
        <v>0.839</v>
      </c>
      <c r="AS4864" s="1">
        <v>32.364</v>
      </c>
      <c r="AT4864" s="1">
        <v>117.065</v>
      </c>
      <c r="AU4864" s="1">
        <v>0.87</v>
      </c>
      <c r="AV4864" s="1">
        <v>4354.797</v>
      </c>
      <c r="AX4864" s="1">
        <v>0.0</v>
      </c>
      <c r="AY4864" s="1">
        <v>0.0</v>
      </c>
      <c r="AZ4864" s="1">
        <v>0.0</v>
      </c>
      <c r="BA4864" s="1">
        <v>1.505</v>
      </c>
      <c r="BB4864" s="1">
        <v>9.694</v>
      </c>
      <c r="BC4864" s="1">
        <v>2.2</v>
      </c>
      <c r="BD4864" s="1">
        <v>-7.472</v>
      </c>
      <c r="BE4864" s="1">
        <v>-7.517</v>
      </c>
      <c r="BF4864" s="1">
        <v>83.951</v>
      </c>
      <c r="BG4864" s="1">
        <v>4202.225</v>
      </c>
      <c r="BH4864" s="1">
        <v>31.23</v>
      </c>
      <c r="BI4864" s="1">
        <v>11296.266</v>
      </c>
      <c r="BJ4864" s="1">
        <v>54.031</v>
      </c>
      <c r="BK4864" s="1">
        <v>25.146</v>
      </c>
      <c r="BL4864" s="1">
        <v>-9.795</v>
      </c>
      <c r="BM4864" s="1">
        <v>-17.566</v>
      </c>
      <c r="BN4864" s="1">
        <v>149.578</v>
      </c>
      <c r="BO4864" s="1">
        <v>7485.423</v>
      </c>
      <c r="BP4864" s="1">
        <v>55.63</v>
      </c>
      <c r="BQ4864" s="1">
        <v>20126.799</v>
      </c>
      <c r="BR4864" s="1">
        <v>96.246</v>
      </c>
      <c r="BS4864" s="1">
        <v>44.803</v>
      </c>
      <c r="BT4864" s="1">
        <v>6.35</v>
      </c>
      <c r="BU4864" s="1">
        <v>9.899</v>
      </c>
      <c r="BV4864" s="1">
        <v>-13.416</v>
      </c>
      <c r="BW4864" s="1">
        <v>-10.24</v>
      </c>
      <c r="BX4864" s="1">
        <v>62.309</v>
      </c>
      <c r="BY4864" s="1">
        <v>3140.567</v>
      </c>
      <c r="BZ4864" s="1">
        <v>23.34</v>
      </c>
      <c r="CA4864" s="1">
        <v>8384.131</v>
      </c>
      <c r="CB4864" s="1">
        <v>40.381</v>
      </c>
      <c r="CC4864" s="1">
        <v>18.663</v>
      </c>
      <c r="CD4864" s="1">
        <v>0.395</v>
      </c>
      <c r="CE4864" s="1">
        <v>0.592</v>
      </c>
      <c r="CF4864" s="1">
        <v>150.236</v>
      </c>
      <c r="CG4864" s="1">
        <v>174.924</v>
      </c>
      <c r="CH4864" s="1">
        <v>1.3</v>
      </c>
      <c r="CI4864" s="1">
        <v>20215.338</v>
      </c>
      <c r="CK4864" s="1">
        <v>0.0</v>
      </c>
      <c r="CL4864" s="1">
        <v>0.0</v>
      </c>
      <c r="CM4864" s="1">
        <v>0.0</v>
      </c>
      <c r="CN4864" s="1">
        <v>2.249</v>
      </c>
      <c r="CO4864" s="1">
        <v>45.0</v>
      </c>
      <c r="CP4864" s="1">
        <v>3.175</v>
      </c>
      <c r="CQ4864" s="1">
        <v>1.03</v>
      </c>
      <c r="CR4864" s="1">
        <v>0.81</v>
      </c>
      <c r="CS4864" s="1">
        <v>4.742</v>
      </c>
      <c r="CT4864" s="1">
        <v>0.144</v>
      </c>
      <c r="CU4864" s="1">
        <v>138.594</v>
      </c>
      <c r="CV4864" s="1">
        <v>108.991</v>
      </c>
      <c r="CW4864" s="1">
        <v>427.219</v>
      </c>
      <c r="CX4864" s="1">
        <v>1.782</v>
      </c>
      <c r="CY4864" s="1">
        <v>1.401</v>
      </c>
      <c r="CZ4864" s="1">
        <v>0.951</v>
      </c>
      <c r="DA4864" s="1">
        <v>7777.412</v>
      </c>
      <c r="DB4864" s="1">
        <v>340.782</v>
      </c>
      <c r="DC4864" s="1">
        <v>-7.008</v>
      </c>
      <c r="DD4864" s="1">
        <v>-7.326</v>
      </c>
      <c r="DE4864" s="1">
        <v>87.269</v>
      </c>
      <c r="DF4864" s="1">
        <v>4344.855</v>
      </c>
      <c r="DG4864" s="1">
        <v>32.29</v>
      </c>
      <c r="DH4864" s="1">
        <v>11742.667</v>
      </c>
      <c r="DI4864" s="1">
        <v>55.865</v>
      </c>
      <c r="DJ4864" s="1">
        <v>26.14</v>
      </c>
      <c r="DK4864" s="1">
        <v>16.667</v>
      </c>
      <c r="DL4864" s="1">
        <v>0.008</v>
      </c>
      <c r="DM4864" s="1">
        <v>0.056</v>
      </c>
      <c r="DN4864" s="1">
        <v>2.691</v>
      </c>
      <c r="DO4864" s="1">
        <v>0.02</v>
      </c>
      <c r="DP4864" s="1">
        <v>7.596</v>
      </c>
      <c r="DQ4864" s="1">
        <v>0.035</v>
      </c>
      <c r="DR4864" s="1">
        <v>0.017</v>
      </c>
      <c r="DS4864" s="1">
        <v>33.333</v>
      </c>
      <c r="DT4864" s="1">
        <v>0.005</v>
      </c>
      <c r="DU4864" s="1">
        <v>0.022</v>
      </c>
      <c r="DV4864" s="1">
        <v>1.346</v>
      </c>
      <c r="DW4864" s="1">
        <v>0.01</v>
      </c>
      <c r="DX4864" s="1">
        <v>2.894</v>
      </c>
      <c r="DY4864" s="1">
        <v>0.017</v>
      </c>
      <c r="DZ4864" s="1">
        <v>0.006</v>
      </c>
    </row>
    <row r="4865">
      <c r="A4865" s="1" t="s">
        <v>508</v>
      </c>
      <c r="B4865" s="1">
        <v>2006.0</v>
      </c>
      <c r="C4865" s="1" t="s">
        <v>509</v>
      </c>
      <c r="D4865" s="1">
        <v>7478464.0</v>
      </c>
      <c r="E4865" s="1">
        <v>3.93075130368E11</v>
      </c>
      <c r="F4865" s="1">
        <v>38.824</v>
      </c>
      <c r="G4865" s="1">
        <v>0.025</v>
      </c>
      <c r="H4865" s="1">
        <v>11.992</v>
      </c>
      <c r="I4865" s="1">
        <v>0.09</v>
      </c>
      <c r="J4865" s="1">
        <v>30.755</v>
      </c>
      <c r="K4865" s="1">
        <v>0.23</v>
      </c>
      <c r="L4865" s="1">
        <v>0.37</v>
      </c>
      <c r="M4865" s="1">
        <v>0.026</v>
      </c>
      <c r="N4865" s="1">
        <v>36.214</v>
      </c>
      <c r="O4865" s="1">
        <v>7.947</v>
      </c>
      <c r="P4865" s="1">
        <v>0.133</v>
      </c>
      <c r="Q4865" s="1">
        <v>242.177</v>
      </c>
      <c r="R4865" s="1">
        <v>1.811</v>
      </c>
      <c r="S4865" s="1">
        <v>0.0</v>
      </c>
      <c r="T4865" s="1">
        <v>0.0</v>
      </c>
      <c r="V4865" s="1">
        <v>0.0</v>
      </c>
      <c r="W4865" s="1">
        <v>0.0</v>
      </c>
      <c r="X4865" s="1">
        <v>0.0</v>
      </c>
      <c r="Y4865" s="1">
        <v>0.0</v>
      </c>
      <c r="Z4865" s="1">
        <v>0.528</v>
      </c>
      <c r="AA4865" s="1">
        <v>64.83</v>
      </c>
      <c r="AB4865" s="1">
        <v>8668.893</v>
      </c>
      <c r="AC4865" s="1">
        <v>62.13</v>
      </c>
      <c r="AD4865" s="1">
        <v>25.591</v>
      </c>
      <c r="AE4865" s="1">
        <v>2.732</v>
      </c>
      <c r="AF4865" s="1">
        <v>9.312</v>
      </c>
      <c r="AG4865" s="1">
        <v>46813.547</v>
      </c>
      <c r="AH4865" s="1">
        <v>0.891</v>
      </c>
      <c r="AI4865" s="1">
        <v>-0.834</v>
      </c>
      <c r="AJ4865" s="1">
        <v>-1.536</v>
      </c>
      <c r="AK4865" s="1">
        <v>291.504</v>
      </c>
      <c r="AL4865" s="1">
        <v>2.18</v>
      </c>
      <c r="AM4865" s="1">
        <v>24435.701</v>
      </c>
      <c r="AN4865" s="1">
        <v>182.742</v>
      </c>
      <c r="AO4865" s="1">
        <v>3.509</v>
      </c>
      <c r="AP4865" s="1">
        <v>53.257</v>
      </c>
      <c r="AQ4865" s="1">
        <v>-2.764</v>
      </c>
      <c r="AR4865" s="1">
        <v>-0.894</v>
      </c>
      <c r="AS4865" s="1">
        <v>31.469</v>
      </c>
      <c r="AT4865" s="1">
        <v>105.637</v>
      </c>
      <c r="AU4865" s="1">
        <v>0.79</v>
      </c>
      <c r="AV4865" s="1">
        <v>4208.009</v>
      </c>
      <c r="AX4865" s="1">
        <v>0.0</v>
      </c>
      <c r="AY4865" s="1">
        <v>0.0</v>
      </c>
      <c r="AZ4865" s="1">
        <v>0.0</v>
      </c>
      <c r="BA4865" s="1">
        <v>1.272</v>
      </c>
      <c r="BB4865" s="1">
        <v>9.171</v>
      </c>
      <c r="BC4865" s="1">
        <v>2.25</v>
      </c>
      <c r="BD4865" s="1">
        <v>-0.858</v>
      </c>
      <c r="BE4865" s="1">
        <v>-1.166</v>
      </c>
      <c r="BF4865" s="1">
        <v>82.786</v>
      </c>
      <c r="BG4865" s="1">
        <v>4139.887</v>
      </c>
      <c r="BH4865" s="1">
        <v>30.96</v>
      </c>
      <c r="BI4865" s="1">
        <v>11069.882</v>
      </c>
      <c r="BJ4865" s="1">
        <v>49.831</v>
      </c>
      <c r="BK4865" s="1">
        <v>24.126</v>
      </c>
      <c r="BL4865" s="1">
        <v>7.803</v>
      </c>
      <c r="BM4865" s="1">
        <v>10.813</v>
      </c>
      <c r="BN4865" s="1">
        <v>160.391</v>
      </c>
      <c r="BO4865" s="1">
        <v>8016.352</v>
      </c>
      <c r="BP4865" s="1">
        <v>59.95</v>
      </c>
      <c r="BQ4865" s="1">
        <v>21447.035</v>
      </c>
      <c r="BR4865" s="1">
        <v>96.491</v>
      </c>
      <c r="BS4865" s="1">
        <v>46.743</v>
      </c>
      <c r="BT4865" s="1">
        <v>2.7</v>
      </c>
      <c r="BU4865" s="1">
        <v>4.165</v>
      </c>
      <c r="BV4865" s="1">
        <v>19.183</v>
      </c>
      <c r="BW4865" s="1">
        <v>11.555</v>
      </c>
      <c r="BX4865" s="1">
        <v>73.864</v>
      </c>
      <c r="BY4865" s="1">
        <v>3720.015</v>
      </c>
      <c r="BZ4865" s="1">
        <v>27.82</v>
      </c>
      <c r="CA4865" s="1">
        <v>9876.939</v>
      </c>
      <c r="CB4865" s="1">
        <v>44.777</v>
      </c>
      <c r="CC4865" s="1">
        <v>21.526</v>
      </c>
      <c r="CD4865" s="1">
        <v>-0.516</v>
      </c>
      <c r="CE4865" s="1">
        <v>-0.775</v>
      </c>
      <c r="CF4865" s="1">
        <v>149.461</v>
      </c>
      <c r="CG4865" s="1">
        <v>185.867</v>
      </c>
      <c r="CH4865" s="1">
        <v>1.39</v>
      </c>
      <c r="CI4865" s="1">
        <v>19985.516</v>
      </c>
      <c r="CK4865" s="1">
        <v>0.0</v>
      </c>
      <c r="CL4865" s="1">
        <v>0.0</v>
      </c>
      <c r="CM4865" s="1">
        <v>0.0</v>
      </c>
      <c r="CN4865" s="1">
        <v>2.237</v>
      </c>
      <c r="CO4865" s="1">
        <v>43.558</v>
      </c>
      <c r="CP4865" s="1">
        <v>3.547</v>
      </c>
      <c r="CQ4865" s="1">
        <v>1.14</v>
      </c>
      <c r="CR4865" s="1">
        <v>0.91</v>
      </c>
      <c r="CS4865" s="1">
        <v>11.713</v>
      </c>
      <c r="CT4865" s="1">
        <v>0.372</v>
      </c>
      <c r="CU4865" s="1">
        <v>152.438</v>
      </c>
      <c r="CV4865" s="1">
        <v>121.683</v>
      </c>
      <c r="CW4865" s="1">
        <v>474.279</v>
      </c>
      <c r="CX4865" s="1">
        <v>1.835</v>
      </c>
      <c r="CY4865" s="1">
        <v>1.465</v>
      </c>
      <c r="CZ4865" s="1">
        <v>1.034</v>
      </c>
      <c r="DA4865" s="1">
        <v>8307.855</v>
      </c>
      <c r="DB4865" s="1">
        <v>350.093</v>
      </c>
      <c r="DC4865" s="1">
        <v>-0.352</v>
      </c>
      <c r="DD4865" s="1">
        <v>-0.742</v>
      </c>
      <c r="DE4865" s="1">
        <v>86.527</v>
      </c>
      <c r="DF4865" s="1">
        <v>4296.337</v>
      </c>
      <c r="DG4865" s="1">
        <v>32.13</v>
      </c>
      <c r="DH4865" s="1">
        <v>11570.096</v>
      </c>
      <c r="DI4865" s="1">
        <v>51.714</v>
      </c>
      <c r="DJ4865" s="1">
        <v>25.217</v>
      </c>
      <c r="DK4865" s="1">
        <v>14.286</v>
      </c>
      <c r="DL4865" s="1">
        <v>0.008</v>
      </c>
      <c r="DM4865" s="1">
        <v>0.064</v>
      </c>
      <c r="DN4865" s="1">
        <v>2.674</v>
      </c>
      <c r="DO4865" s="1">
        <v>0.02</v>
      </c>
      <c r="DP4865" s="1">
        <v>8.581</v>
      </c>
      <c r="DQ4865" s="1">
        <v>0.032</v>
      </c>
      <c r="DR4865" s="1">
        <v>0.019</v>
      </c>
      <c r="DS4865" s="1">
        <v>87.5</v>
      </c>
      <c r="DT4865" s="1">
        <v>0.019</v>
      </c>
      <c r="DU4865" s="1">
        <v>0.04</v>
      </c>
      <c r="DV4865" s="1">
        <v>1.337</v>
      </c>
      <c r="DW4865" s="1">
        <v>0.01</v>
      </c>
      <c r="DX4865" s="1">
        <v>5.363</v>
      </c>
      <c r="DY4865" s="1">
        <v>0.016</v>
      </c>
      <c r="DZ4865" s="1">
        <v>0.012</v>
      </c>
    </row>
    <row r="4866">
      <c r="A4866" s="1" t="s">
        <v>508</v>
      </c>
      <c r="B4866" s="1">
        <v>2007.0</v>
      </c>
      <c r="C4866" s="1" t="s">
        <v>509</v>
      </c>
      <c r="D4866" s="1">
        <v>7545336.0</v>
      </c>
      <c r="E4866" s="1">
        <v>4.16832815104E11</v>
      </c>
      <c r="F4866" s="1">
        <v>33.369</v>
      </c>
      <c r="G4866" s="1">
        <v>0.03</v>
      </c>
      <c r="H4866" s="1">
        <v>15.852</v>
      </c>
      <c r="I4866" s="1">
        <v>0.12</v>
      </c>
      <c r="J4866" s="1">
        <v>38.434</v>
      </c>
      <c r="K4866" s="1">
        <v>0.29</v>
      </c>
      <c r="L4866" s="1">
        <v>0.437</v>
      </c>
      <c r="M4866" s="1">
        <v>0.034</v>
      </c>
      <c r="N4866" s="1">
        <v>34.472</v>
      </c>
      <c r="O4866" s="1">
        <v>11.963</v>
      </c>
      <c r="P4866" s="1">
        <v>0.217</v>
      </c>
      <c r="Q4866" s="1">
        <v>268.746</v>
      </c>
      <c r="R4866" s="1">
        <v>2.028</v>
      </c>
      <c r="S4866" s="1">
        <v>0.0</v>
      </c>
      <c r="T4866" s="1">
        <v>0.0</v>
      </c>
      <c r="V4866" s="1">
        <v>0.0</v>
      </c>
      <c r="W4866" s="1">
        <v>0.0</v>
      </c>
      <c r="X4866" s="1">
        <v>0.0</v>
      </c>
      <c r="Y4866" s="1">
        <v>0.0</v>
      </c>
      <c r="Z4866" s="1">
        <v>0.584</v>
      </c>
      <c r="AA4866" s="1">
        <v>64.37</v>
      </c>
      <c r="AB4866" s="1">
        <v>8531.099</v>
      </c>
      <c r="AC4866" s="1">
        <v>66.43</v>
      </c>
      <c r="AD4866" s="1">
        <v>27.624</v>
      </c>
      <c r="AE4866" s="1">
        <v>1.371</v>
      </c>
      <c r="AF4866" s="1">
        <v>4.8</v>
      </c>
      <c r="AG4866" s="1">
        <v>47034.746</v>
      </c>
      <c r="AH4866" s="1">
        <v>0.851</v>
      </c>
      <c r="AI4866" s="1">
        <v>-3.713</v>
      </c>
      <c r="AJ4866" s="1">
        <v>-6.786</v>
      </c>
      <c r="AK4866" s="1">
        <v>269.04</v>
      </c>
      <c r="AL4866" s="1">
        <v>2.03</v>
      </c>
      <c r="AM4866" s="1">
        <v>23319.83</v>
      </c>
      <c r="AN4866" s="1">
        <v>175.956</v>
      </c>
      <c r="AO4866" s="1">
        <v>3.056</v>
      </c>
      <c r="AP4866" s="1">
        <v>50.651</v>
      </c>
      <c r="AQ4866" s="1">
        <v>-2.63</v>
      </c>
      <c r="AR4866" s="1">
        <v>-0.828</v>
      </c>
      <c r="AS4866" s="1">
        <v>30.642</v>
      </c>
      <c r="AT4866" s="1">
        <v>98.074</v>
      </c>
      <c r="AU4866" s="1">
        <v>0.74</v>
      </c>
      <c r="AV4866" s="1">
        <v>4061.008</v>
      </c>
      <c r="AX4866" s="1">
        <v>0.0</v>
      </c>
      <c r="AY4866" s="1">
        <v>0.0</v>
      </c>
      <c r="AZ4866" s="1">
        <v>0.0</v>
      </c>
      <c r="BA4866" s="1">
        <v>1.114</v>
      </c>
      <c r="BB4866" s="1">
        <v>8.821</v>
      </c>
      <c r="BC4866" s="1">
        <v>2.29</v>
      </c>
      <c r="BD4866" s="1">
        <v>13.861</v>
      </c>
      <c r="BE4866" s="1">
        <v>10.973</v>
      </c>
      <c r="BF4866" s="1">
        <v>93.759</v>
      </c>
      <c r="BG4866" s="1">
        <v>4671.76</v>
      </c>
      <c r="BH4866" s="1">
        <v>35.25</v>
      </c>
      <c r="BI4866" s="1">
        <v>12426.094</v>
      </c>
      <c r="BJ4866" s="1">
        <v>53.063</v>
      </c>
      <c r="BK4866" s="1">
        <v>26.99</v>
      </c>
      <c r="BL4866" s="1">
        <v>7.48</v>
      </c>
      <c r="BM4866" s="1">
        <v>11.043</v>
      </c>
      <c r="BN4866" s="1">
        <v>171.434</v>
      </c>
      <c r="BO4866" s="1">
        <v>8535.074</v>
      </c>
      <c r="BP4866" s="1">
        <v>64.4</v>
      </c>
      <c r="BQ4866" s="1">
        <v>22720.541</v>
      </c>
      <c r="BR4866" s="1">
        <v>96.944</v>
      </c>
      <c r="BS4866" s="1">
        <v>49.349</v>
      </c>
      <c r="BT4866" s="1">
        <v>-2.06</v>
      </c>
      <c r="BU4866" s="1">
        <v>-3.2</v>
      </c>
      <c r="BV4866" s="1">
        <v>0.381</v>
      </c>
      <c r="BW4866" s="1">
        <v>-0.113</v>
      </c>
      <c r="BX4866" s="1">
        <v>73.751</v>
      </c>
      <c r="BY4866" s="1">
        <v>3700.299</v>
      </c>
      <c r="BZ4866" s="1">
        <v>27.92</v>
      </c>
      <c r="CA4866" s="1">
        <v>9774.436</v>
      </c>
      <c r="CB4866" s="1">
        <v>42.029</v>
      </c>
      <c r="CC4866" s="1">
        <v>21.23</v>
      </c>
      <c r="CD4866" s="1">
        <v>-4.131</v>
      </c>
      <c r="CE4866" s="1">
        <v>-6.174</v>
      </c>
      <c r="CF4866" s="1">
        <v>143.287</v>
      </c>
      <c r="CG4866" s="1">
        <v>170.967</v>
      </c>
      <c r="CH4866" s="1">
        <v>1.29</v>
      </c>
      <c r="CI4866" s="1">
        <v>18990.078</v>
      </c>
      <c r="CK4866" s="1">
        <v>0.0</v>
      </c>
      <c r="CL4866" s="1">
        <v>0.0</v>
      </c>
      <c r="CM4866" s="1">
        <v>0.0</v>
      </c>
      <c r="CN4866" s="1">
        <v>1.942</v>
      </c>
      <c r="CO4866" s="1">
        <v>41.247</v>
      </c>
      <c r="CP4866" s="1">
        <v>3.684</v>
      </c>
      <c r="CQ4866" s="1">
        <v>1.18</v>
      </c>
      <c r="CR4866" s="1">
        <v>0.89</v>
      </c>
      <c r="CS4866" s="1">
        <v>3.877</v>
      </c>
      <c r="CT4866" s="1">
        <v>0.138</v>
      </c>
      <c r="CU4866" s="1">
        <v>156.388</v>
      </c>
      <c r="CV4866" s="1">
        <v>117.954</v>
      </c>
      <c r="CW4866" s="1">
        <v>488.298</v>
      </c>
      <c r="CX4866" s="1">
        <v>1.776</v>
      </c>
      <c r="CY4866" s="1">
        <v>1.34</v>
      </c>
      <c r="CZ4866" s="1">
        <v>1.061</v>
      </c>
      <c r="DA4866" s="1">
        <v>8804.114</v>
      </c>
      <c r="DB4866" s="1">
        <v>354.893</v>
      </c>
      <c r="DC4866" s="1">
        <v>13.565</v>
      </c>
      <c r="DD4866" s="1">
        <v>11.156</v>
      </c>
      <c r="DE4866" s="1">
        <v>97.683</v>
      </c>
      <c r="DF4866" s="1">
        <v>4834.775</v>
      </c>
      <c r="DG4866" s="1">
        <v>36.48</v>
      </c>
      <c r="DH4866" s="1">
        <v>12946.105</v>
      </c>
      <c r="DI4866" s="1">
        <v>54.915</v>
      </c>
      <c r="DJ4866" s="1">
        <v>28.119</v>
      </c>
      <c r="DK4866" s="1">
        <v>20.833</v>
      </c>
      <c r="DL4866" s="1">
        <v>0.013</v>
      </c>
      <c r="DM4866" s="1">
        <v>0.077</v>
      </c>
      <c r="DN4866" s="1">
        <v>3.976</v>
      </c>
      <c r="DO4866" s="1">
        <v>0.03</v>
      </c>
      <c r="DP4866" s="1">
        <v>10.222</v>
      </c>
      <c r="DQ4866" s="1">
        <v>0.045</v>
      </c>
      <c r="DR4866" s="1">
        <v>0.022</v>
      </c>
      <c r="DS4866" s="1">
        <v>6.667</v>
      </c>
      <c r="DT4866" s="1">
        <v>0.002</v>
      </c>
      <c r="DU4866" s="1">
        <v>0.043</v>
      </c>
      <c r="DV4866" s="1">
        <v>2.651</v>
      </c>
      <c r="DW4866" s="1">
        <v>0.02</v>
      </c>
      <c r="DX4866" s="1">
        <v>5.64</v>
      </c>
      <c r="DY4866" s="1">
        <v>0.03</v>
      </c>
      <c r="DZ4866" s="1">
        <v>0.012</v>
      </c>
    </row>
    <row r="4867">
      <c r="A4867" s="1" t="s">
        <v>508</v>
      </c>
      <c r="B4867" s="1">
        <v>2008.0</v>
      </c>
      <c r="C4867" s="1" t="s">
        <v>509</v>
      </c>
      <c r="D4867" s="1">
        <v>7641679.0</v>
      </c>
      <c r="E4867" s="1">
        <v>4.33739235328E11</v>
      </c>
      <c r="F4867" s="1">
        <v>8.896</v>
      </c>
      <c r="G4867" s="1">
        <v>0.011</v>
      </c>
      <c r="H4867" s="1">
        <v>17.044</v>
      </c>
      <c r="I4867" s="1">
        <v>0.13</v>
      </c>
      <c r="J4867" s="1">
        <v>41.876</v>
      </c>
      <c r="K4867" s="1">
        <v>0.32</v>
      </c>
      <c r="L4867" s="1">
        <v>0.477</v>
      </c>
      <c r="M4867" s="1">
        <v>0.037</v>
      </c>
      <c r="N4867" s="1">
        <v>34.159</v>
      </c>
      <c r="O4867" s="1">
        <v>-10.137</v>
      </c>
      <c r="P4867" s="1">
        <v>-0.206</v>
      </c>
      <c r="Q4867" s="1">
        <v>238.458</v>
      </c>
      <c r="R4867" s="1">
        <v>1.822</v>
      </c>
      <c r="S4867" s="1">
        <v>0.0</v>
      </c>
      <c r="T4867" s="1">
        <v>0.0</v>
      </c>
      <c r="V4867" s="1">
        <v>0.0</v>
      </c>
      <c r="W4867" s="1">
        <v>0.0</v>
      </c>
      <c r="X4867" s="1">
        <v>0.0</v>
      </c>
      <c r="Y4867" s="1">
        <v>0.0</v>
      </c>
      <c r="Z4867" s="1">
        <v>0.514</v>
      </c>
      <c r="AA4867" s="1">
        <v>65.91</v>
      </c>
      <c r="AB4867" s="1">
        <v>8625.068</v>
      </c>
      <c r="AC4867" s="1">
        <v>67.04</v>
      </c>
      <c r="AD4867" s="1">
        <v>27.027</v>
      </c>
      <c r="AE4867" s="1">
        <v>2.155</v>
      </c>
      <c r="AF4867" s="1">
        <v>7.649</v>
      </c>
      <c r="AG4867" s="1">
        <v>47442.652</v>
      </c>
      <c r="AH4867" s="1">
        <v>0.836</v>
      </c>
      <c r="AI4867" s="1">
        <v>3.937</v>
      </c>
      <c r="AJ4867" s="1">
        <v>6.928</v>
      </c>
      <c r="AK4867" s="1">
        <v>263.031</v>
      </c>
      <c r="AL4867" s="1">
        <v>2.01</v>
      </c>
      <c r="AM4867" s="1">
        <v>23932.406</v>
      </c>
      <c r="AN4867" s="1">
        <v>182.884</v>
      </c>
      <c r="AO4867" s="1">
        <v>2.998</v>
      </c>
      <c r="AP4867" s="1">
        <v>51.564</v>
      </c>
      <c r="AQ4867" s="1">
        <v>6.545</v>
      </c>
      <c r="AR4867" s="1">
        <v>2.006</v>
      </c>
      <c r="AS4867" s="1">
        <v>32.647</v>
      </c>
      <c r="AT4867" s="1">
        <v>95.529</v>
      </c>
      <c r="AU4867" s="1">
        <v>0.73</v>
      </c>
      <c r="AV4867" s="1">
        <v>4272.258</v>
      </c>
      <c r="AX4867" s="1">
        <v>0.0</v>
      </c>
      <c r="AY4867" s="1">
        <v>0.0</v>
      </c>
      <c r="AZ4867" s="1">
        <v>0.0</v>
      </c>
      <c r="BA4867" s="1">
        <v>1.089</v>
      </c>
      <c r="BB4867" s="1">
        <v>9.205</v>
      </c>
      <c r="BC4867" s="1">
        <v>2.29</v>
      </c>
      <c r="BD4867" s="1">
        <v>2.23</v>
      </c>
      <c r="BE4867" s="1">
        <v>1.332</v>
      </c>
      <c r="BF4867" s="1">
        <v>95.091</v>
      </c>
      <c r="BG4867" s="1">
        <v>4716.241</v>
      </c>
      <c r="BH4867" s="1">
        <v>36.04</v>
      </c>
      <c r="BI4867" s="1">
        <v>12443.694</v>
      </c>
      <c r="BJ4867" s="1">
        <v>53.759</v>
      </c>
      <c r="BK4867" s="1">
        <v>26.811</v>
      </c>
      <c r="BL4867" s="1">
        <v>0.986</v>
      </c>
      <c r="BM4867" s="1">
        <v>0.354</v>
      </c>
      <c r="BN4867" s="1">
        <v>171.788</v>
      </c>
      <c r="BO4867" s="1">
        <v>8509.91</v>
      </c>
      <c r="BP4867" s="1">
        <v>65.03</v>
      </c>
      <c r="BQ4867" s="1">
        <v>22480.42</v>
      </c>
      <c r="BR4867" s="1">
        <v>97.002</v>
      </c>
      <c r="BS4867" s="1">
        <v>48.436</v>
      </c>
      <c r="BT4867" s="1">
        <v>-1.13</v>
      </c>
      <c r="BU4867" s="1">
        <v>-1.714</v>
      </c>
      <c r="BV4867" s="1">
        <v>-0.805</v>
      </c>
      <c r="BW4867" s="1">
        <v>-1.173</v>
      </c>
      <c r="BX4867" s="1">
        <v>72.579</v>
      </c>
      <c r="BY4867" s="1">
        <v>3624.858</v>
      </c>
      <c r="BZ4867" s="1">
        <v>27.7</v>
      </c>
      <c r="CA4867" s="1">
        <v>9497.756</v>
      </c>
      <c r="CB4867" s="1">
        <v>41.319</v>
      </c>
      <c r="CC4867" s="1">
        <v>20.464</v>
      </c>
      <c r="CD4867" s="1">
        <v>3.579</v>
      </c>
      <c r="CE4867" s="1">
        <v>5.128</v>
      </c>
      <c r="CF4867" s="1">
        <v>148.414</v>
      </c>
      <c r="CG4867" s="1">
        <v>167.502</v>
      </c>
      <c r="CH4867" s="1">
        <v>1.28</v>
      </c>
      <c r="CI4867" s="1">
        <v>19421.689</v>
      </c>
      <c r="CK4867" s="1">
        <v>0.0</v>
      </c>
      <c r="CL4867" s="1">
        <v>0.0</v>
      </c>
      <c r="CM4867" s="1">
        <v>0.0</v>
      </c>
      <c r="CN4867" s="1">
        <v>1.909</v>
      </c>
      <c r="CO4867" s="1">
        <v>41.846</v>
      </c>
      <c r="CP4867" s="1">
        <v>3.841</v>
      </c>
      <c r="CQ4867" s="1">
        <v>1.23</v>
      </c>
      <c r="CR4867" s="1">
        <v>0.91</v>
      </c>
      <c r="CS4867" s="1">
        <v>4.241</v>
      </c>
      <c r="CT4867" s="1">
        <v>0.156</v>
      </c>
      <c r="CU4867" s="1">
        <v>160.959</v>
      </c>
      <c r="CV4867" s="1">
        <v>119.084</v>
      </c>
      <c r="CW4867" s="1">
        <v>502.589</v>
      </c>
      <c r="CX4867" s="1">
        <v>1.835</v>
      </c>
      <c r="CY4867" s="1">
        <v>1.357</v>
      </c>
      <c r="CZ4867" s="1">
        <v>1.083</v>
      </c>
      <c r="DA4867" s="1">
        <v>8772.941</v>
      </c>
      <c r="DB4867" s="1">
        <v>362.542</v>
      </c>
      <c r="DC4867" s="1">
        <v>2.343</v>
      </c>
      <c r="DD4867" s="1">
        <v>1.527</v>
      </c>
      <c r="DE4867" s="1">
        <v>99.209</v>
      </c>
      <c r="DF4867" s="1">
        <v>4885.052</v>
      </c>
      <c r="DG4867" s="1">
        <v>37.33</v>
      </c>
      <c r="DH4867" s="1">
        <v>12982.664</v>
      </c>
      <c r="DI4867" s="1">
        <v>55.683</v>
      </c>
      <c r="DJ4867" s="1">
        <v>27.972</v>
      </c>
      <c r="DK4867" s="1">
        <v>27.586</v>
      </c>
      <c r="DL4867" s="1">
        <v>0.02</v>
      </c>
      <c r="DM4867" s="1">
        <v>0.098</v>
      </c>
      <c r="DN4867" s="1">
        <v>5.234</v>
      </c>
      <c r="DO4867" s="1">
        <v>0.04</v>
      </c>
      <c r="DP4867" s="1">
        <v>12.775</v>
      </c>
      <c r="DQ4867" s="1">
        <v>0.06</v>
      </c>
      <c r="DR4867" s="1">
        <v>0.028</v>
      </c>
      <c r="DS4867" s="1">
        <v>18.75</v>
      </c>
      <c r="DT4867" s="1">
        <v>0.008</v>
      </c>
      <c r="DU4867" s="1">
        <v>0.05</v>
      </c>
      <c r="DV4867" s="1">
        <v>2.617</v>
      </c>
      <c r="DW4867" s="1">
        <v>0.02</v>
      </c>
      <c r="DX4867" s="1">
        <v>6.56</v>
      </c>
      <c r="DY4867" s="1">
        <v>0.03</v>
      </c>
      <c r="DZ4867" s="1">
        <v>0.014</v>
      </c>
    </row>
    <row r="4868">
      <c r="A4868" s="1" t="s">
        <v>508</v>
      </c>
      <c r="B4868" s="1">
        <v>2009.0</v>
      </c>
      <c r="C4868" s="1" t="s">
        <v>509</v>
      </c>
      <c r="D4868" s="1">
        <v>7737594.0</v>
      </c>
      <c r="E4868" s="1">
        <v>4.3173740544E11</v>
      </c>
      <c r="F4868" s="1">
        <v>-28.373</v>
      </c>
      <c r="G4868" s="1">
        <v>-0.037</v>
      </c>
      <c r="H4868" s="1">
        <v>12.057</v>
      </c>
      <c r="I4868" s="1">
        <v>0.093</v>
      </c>
      <c r="J4868" s="1">
        <v>46.526</v>
      </c>
      <c r="K4868" s="1">
        <v>0.36</v>
      </c>
      <c r="L4868" s="1">
        <v>0.54</v>
      </c>
      <c r="M4868" s="1">
        <v>0.027</v>
      </c>
      <c r="N4868" s="1">
        <v>34.048</v>
      </c>
      <c r="O4868" s="1">
        <v>-5.64</v>
      </c>
      <c r="P4868" s="1">
        <v>-0.103</v>
      </c>
      <c r="Q4868" s="1">
        <v>222.22</v>
      </c>
      <c r="R4868" s="1">
        <v>1.719</v>
      </c>
      <c r="S4868" s="1">
        <v>0.0</v>
      </c>
      <c r="T4868" s="1">
        <v>0.0</v>
      </c>
      <c r="V4868" s="1">
        <v>0.0</v>
      </c>
      <c r="W4868" s="1">
        <v>0.0</v>
      </c>
      <c r="X4868" s="1">
        <v>0.0</v>
      </c>
      <c r="Y4868" s="1">
        <v>0.0</v>
      </c>
      <c r="Z4868" s="1">
        <v>0.495</v>
      </c>
      <c r="AA4868" s="1">
        <v>64.51</v>
      </c>
      <c r="AB4868" s="1">
        <v>8337.217</v>
      </c>
      <c r="AC4868" s="1">
        <v>66.67</v>
      </c>
      <c r="AD4868" s="1">
        <v>27.534</v>
      </c>
      <c r="AE4868" s="1">
        <v>-2.079</v>
      </c>
      <c r="AF4868" s="1">
        <v>-7.535</v>
      </c>
      <c r="AG4868" s="1">
        <v>45880.68</v>
      </c>
      <c r="AH4868" s="1">
        <v>0.822</v>
      </c>
      <c r="AI4868" s="1">
        <v>-3.043</v>
      </c>
      <c r="AJ4868" s="1">
        <v>-5.564</v>
      </c>
      <c r="AK4868" s="1">
        <v>252.016</v>
      </c>
      <c r="AL4868" s="1">
        <v>1.95</v>
      </c>
      <c r="AM4868" s="1">
        <v>22916.6</v>
      </c>
      <c r="AN4868" s="1">
        <v>177.319</v>
      </c>
      <c r="AO4868" s="1">
        <v>2.925</v>
      </c>
      <c r="AP4868" s="1">
        <v>51.043</v>
      </c>
      <c r="AQ4868" s="1">
        <v>-4.016</v>
      </c>
      <c r="AR4868" s="1">
        <v>-1.311</v>
      </c>
      <c r="AS4868" s="1">
        <v>31.336</v>
      </c>
      <c r="AT4868" s="1">
        <v>91.76</v>
      </c>
      <c r="AU4868" s="1">
        <v>0.71</v>
      </c>
      <c r="AV4868" s="1">
        <v>4049.852</v>
      </c>
      <c r="AX4868" s="1">
        <v>0.0</v>
      </c>
      <c r="AY4868" s="1">
        <v>0.0</v>
      </c>
      <c r="AZ4868" s="1">
        <v>0.0</v>
      </c>
      <c r="BA4868" s="1">
        <v>1.065</v>
      </c>
      <c r="BB4868" s="1">
        <v>9.02</v>
      </c>
      <c r="BC4868" s="1">
        <v>2.27</v>
      </c>
      <c r="BD4868" s="1">
        <v>-0.866</v>
      </c>
      <c r="BE4868" s="1">
        <v>-1.319</v>
      </c>
      <c r="BF4868" s="1">
        <v>93.772</v>
      </c>
      <c r="BG4868" s="1">
        <v>4616.422</v>
      </c>
      <c r="BH4868" s="1">
        <v>35.72</v>
      </c>
      <c r="BI4868" s="1">
        <v>12119.005</v>
      </c>
      <c r="BJ4868" s="1">
        <v>53.577</v>
      </c>
      <c r="BK4868" s="1">
        <v>26.993</v>
      </c>
      <c r="BL4868" s="1">
        <v>-0.526</v>
      </c>
      <c r="BM4868" s="1">
        <v>-1.718</v>
      </c>
      <c r="BN4868" s="1">
        <v>170.07</v>
      </c>
      <c r="BO4868" s="1">
        <v>8364.357</v>
      </c>
      <c r="BP4868" s="1">
        <v>64.72</v>
      </c>
      <c r="BQ4868" s="1">
        <v>21979.682</v>
      </c>
      <c r="BR4868" s="1">
        <v>97.075</v>
      </c>
      <c r="BS4868" s="1">
        <v>48.957</v>
      </c>
      <c r="BT4868" s="1">
        <v>-2.16</v>
      </c>
      <c r="BU4868" s="1">
        <v>-3.348</v>
      </c>
      <c r="BV4868" s="1">
        <v>-0.05</v>
      </c>
      <c r="BW4868" s="1">
        <v>-0.417</v>
      </c>
      <c r="BX4868" s="1">
        <v>72.162</v>
      </c>
      <c r="BY4868" s="1">
        <v>3578.632</v>
      </c>
      <c r="BZ4868" s="1">
        <v>27.69</v>
      </c>
      <c r="CA4868" s="1">
        <v>9326.143</v>
      </c>
      <c r="CB4868" s="1">
        <v>41.533</v>
      </c>
      <c r="CC4868" s="1">
        <v>20.773</v>
      </c>
      <c r="CD4868" s="1">
        <v>-2.797</v>
      </c>
      <c r="CE4868" s="1">
        <v>-4.151</v>
      </c>
      <c r="CF4868" s="1">
        <v>144.264</v>
      </c>
      <c r="CG4868" s="1">
        <v>160.257</v>
      </c>
      <c r="CH4868" s="1">
        <v>1.24</v>
      </c>
      <c r="CI4868" s="1">
        <v>18644.529</v>
      </c>
      <c r="CK4868" s="1">
        <v>0.0</v>
      </c>
      <c r="CL4868" s="1">
        <v>0.0</v>
      </c>
      <c r="CM4868" s="1">
        <v>0.0</v>
      </c>
      <c r="CN4868" s="1">
        <v>1.86</v>
      </c>
      <c r="CO4868" s="1">
        <v>41.528</v>
      </c>
      <c r="CP4868" s="1">
        <v>3.841</v>
      </c>
      <c r="CQ4868" s="1">
        <v>1.24</v>
      </c>
      <c r="CR4868" s="1">
        <v>0.88</v>
      </c>
      <c r="CS4868" s="1">
        <v>0.0</v>
      </c>
      <c r="CT4868" s="1">
        <v>0.0</v>
      </c>
      <c r="CU4868" s="1">
        <v>160.257</v>
      </c>
      <c r="CV4868" s="1">
        <v>113.73</v>
      </c>
      <c r="CW4868" s="1">
        <v>496.359</v>
      </c>
      <c r="CX4868" s="1">
        <v>1.86</v>
      </c>
      <c r="CY4868" s="1">
        <v>1.32</v>
      </c>
      <c r="CZ4868" s="1">
        <v>1.106</v>
      </c>
      <c r="DA4868" s="1">
        <v>8616.373</v>
      </c>
      <c r="DB4868" s="1">
        <v>355.006</v>
      </c>
      <c r="DC4868" s="1">
        <v>-0.876</v>
      </c>
      <c r="DD4868" s="1">
        <v>-1.301</v>
      </c>
      <c r="DE4868" s="1">
        <v>97.908</v>
      </c>
      <c r="DF4868" s="1">
        <v>4785.725</v>
      </c>
      <c r="DG4868" s="1">
        <v>37.03</v>
      </c>
      <c r="DH4868" s="1">
        <v>12653.54</v>
      </c>
      <c r="DI4868" s="1">
        <v>55.542</v>
      </c>
      <c r="DJ4868" s="1">
        <v>28.184</v>
      </c>
      <c r="DK4868" s="1">
        <v>45.946</v>
      </c>
      <c r="DL4868" s="1">
        <v>0.044</v>
      </c>
      <c r="DM4868" s="1">
        <v>0.142</v>
      </c>
      <c r="DN4868" s="1">
        <v>6.462</v>
      </c>
      <c r="DO4868" s="1">
        <v>0.05</v>
      </c>
      <c r="DP4868" s="1">
        <v>18.317</v>
      </c>
      <c r="DQ4868" s="1">
        <v>0.075</v>
      </c>
      <c r="DR4868" s="1">
        <v>0.041</v>
      </c>
      <c r="DS4868" s="1">
        <v>21.053</v>
      </c>
      <c r="DT4868" s="1">
        <v>0.01</v>
      </c>
      <c r="DU4868" s="1">
        <v>0.06</v>
      </c>
      <c r="DV4868" s="1">
        <v>2.585</v>
      </c>
      <c r="DW4868" s="1">
        <v>0.02</v>
      </c>
      <c r="DX4868" s="1">
        <v>7.802</v>
      </c>
      <c r="DY4868" s="1">
        <v>0.03</v>
      </c>
      <c r="DZ4868" s="1">
        <v>0.017</v>
      </c>
    </row>
    <row r="4869">
      <c r="A4869" s="1" t="s">
        <v>508</v>
      </c>
      <c r="B4869" s="1">
        <v>2010.0</v>
      </c>
      <c r="C4869" s="1" t="s">
        <v>509</v>
      </c>
      <c r="D4869" s="1">
        <v>7825700.0</v>
      </c>
      <c r="E4869" s="1">
        <v>4.51139698688E11</v>
      </c>
      <c r="F4869" s="1">
        <v>19.348</v>
      </c>
      <c r="G4869" s="1">
        <v>0.018</v>
      </c>
      <c r="H4869" s="1">
        <v>14.227</v>
      </c>
      <c r="I4869" s="1">
        <v>0.111</v>
      </c>
      <c r="J4869" s="1">
        <v>46.002</v>
      </c>
      <c r="K4869" s="1">
        <v>0.36</v>
      </c>
      <c r="L4869" s="1">
        <v>0.545</v>
      </c>
      <c r="M4869" s="1">
        <v>0.032</v>
      </c>
      <c r="N4869" s="1">
        <v>35.882</v>
      </c>
      <c r="O4869" s="1">
        <v>0.323</v>
      </c>
      <c r="P4869" s="1">
        <v>0.006</v>
      </c>
      <c r="Q4869" s="1">
        <v>220.428</v>
      </c>
      <c r="R4869" s="1">
        <v>1.725</v>
      </c>
      <c r="S4869" s="1">
        <v>0.0</v>
      </c>
      <c r="T4869" s="1">
        <v>0.0</v>
      </c>
      <c r="V4869" s="1">
        <v>0.0</v>
      </c>
      <c r="W4869" s="1">
        <v>0.0</v>
      </c>
      <c r="X4869" s="1">
        <v>0.0</v>
      </c>
      <c r="Y4869" s="1">
        <v>0.0</v>
      </c>
      <c r="Z4869" s="1">
        <v>0.491</v>
      </c>
      <c r="AA4869" s="1">
        <v>66.57</v>
      </c>
      <c r="AB4869" s="1">
        <v>8506.587</v>
      </c>
      <c r="AC4869" s="1">
        <v>66.05</v>
      </c>
      <c r="AD4869" s="1">
        <v>26.622</v>
      </c>
      <c r="AE4869" s="1">
        <v>1.259</v>
      </c>
      <c r="AF4869" s="1">
        <v>4.471</v>
      </c>
      <c r="AG4869" s="1">
        <v>45935.48</v>
      </c>
      <c r="AH4869" s="1">
        <v>0.797</v>
      </c>
      <c r="AI4869" s="1">
        <v>3.868</v>
      </c>
      <c r="AJ4869" s="1">
        <v>6.858</v>
      </c>
      <c r="AK4869" s="1">
        <v>286.236</v>
      </c>
      <c r="AL4869" s="1">
        <v>2.24</v>
      </c>
      <c r="AM4869" s="1">
        <v>23534.957</v>
      </c>
      <c r="AN4869" s="1">
        <v>184.178</v>
      </c>
      <c r="AO4869" s="1">
        <v>3.391</v>
      </c>
      <c r="AP4869" s="1">
        <v>52.38</v>
      </c>
      <c r="AQ4869" s="1">
        <v>11.701</v>
      </c>
      <c r="AR4869" s="1">
        <v>3.667</v>
      </c>
      <c r="AS4869" s="1">
        <v>35.003</v>
      </c>
      <c r="AT4869" s="1">
        <v>131.618</v>
      </c>
      <c r="AU4869" s="1">
        <v>1.03</v>
      </c>
      <c r="AV4869" s="1">
        <v>4472.798</v>
      </c>
      <c r="AX4869" s="1">
        <v>0.0</v>
      </c>
      <c r="AY4869" s="1">
        <v>0.0</v>
      </c>
      <c r="AZ4869" s="1">
        <v>0.0</v>
      </c>
      <c r="BA4869" s="1">
        <v>1.559</v>
      </c>
      <c r="BB4869" s="1">
        <v>9.955</v>
      </c>
      <c r="BC4869" s="1">
        <v>2.37</v>
      </c>
      <c r="BD4869" s="1">
        <v>0.944</v>
      </c>
      <c r="BE4869" s="1">
        <v>0.145</v>
      </c>
      <c r="BF4869" s="1">
        <v>93.917</v>
      </c>
      <c r="BG4869" s="1">
        <v>4607.895</v>
      </c>
      <c r="BH4869" s="1">
        <v>36.06</v>
      </c>
      <c r="BI4869" s="1">
        <v>12001.149</v>
      </c>
      <c r="BJ4869" s="1">
        <v>54.595</v>
      </c>
      <c r="BK4869" s="1">
        <v>26.71</v>
      </c>
      <c r="BL4869" s="1">
        <v>-0.789</v>
      </c>
      <c r="BM4869" s="1">
        <v>-2.632</v>
      </c>
      <c r="BN4869" s="1">
        <v>167.438</v>
      </c>
      <c r="BO4869" s="1">
        <v>8153.903</v>
      </c>
      <c r="BP4869" s="1">
        <v>63.81</v>
      </c>
      <c r="BQ4869" s="1">
        <v>21395.854</v>
      </c>
      <c r="BR4869" s="1">
        <v>96.609</v>
      </c>
      <c r="BS4869" s="1">
        <v>47.62</v>
      </c>
      <c r="BT4869" s="1">
        <v>0.52</v>
      </c>
      <c r="BU4869" s="1">
        <v>0.781</v>
      </c>
      <c r="BV4869" s="1">
        <v>-3.499</v>
      </c>
      <c r="BW4869" s="1">
        <v>-3.069</v>
      </c>
      <c r="BX4869" s="1">
        <v>69.093</v>
      </c>
      <c r="BY4869" s="1">
        <v>3365.833</v>
      </c>
      <c r="BZ4869" s="1">
        <v>26.34</v>
      </c>
      <c r="CA4869" s="1">
        <v>8828.942</v>
      </c>
      <c r="CB4869" s="1">
        <v>39.879</v>
      </c>
      <c r="CC4869" s="1">
        <v>19.65</v>
      </c>
      <c r="CD4869" s="1">
        <v>2.208</v>
      </c>
      <c r="CE4869" s="1">
        <v>3.186</v>
      </c>
      <c r="CF4869" s="1">
        <v>147.45</v>
      </c>
      <c r="CG4869" s="1">
        <v>154.619</v>
      </c>
      <c r="CH4869" s="1">
        <v>1.21</v>
      </c>
      <c r="CI4869" s="1">
        <v>18841.73</v>
      </c>
      <c r="CK4869" s="1">
        <v>0.0</v>
      </c>
      <c r="CL4869" s="1">
        <v>0.0</v>
      </c>
      <c r="CM4869" s="1">
        <v>0.0</v>
      </c>
      <c r="CN4869" s="1">
        <v>1.832</v>
      </c>
      <c r="CO4869" s="1">
        <v>41.935</v>
      </c>
      <c r="CP4869" s="1">
        <v>3.975</v>
      </c>
      <c r="CQ4869" s="1">
        <v>1.28</v>
      </c>
      <c r="CR4869" s="1">
        <v>0.92</v>
      </c>
      <c r="CS4869" s="1">
        <v>3.499</v>
      </c>
      <c r="CT4869" s="1">
        <v>0.134</v>
      </c>
      <c r="CU4869" s="1">
        <v>163.564</v>
      </c>
      <c r="CV4869" s="1">
        <v>117.561</v>
      </c>
      <c r="CW4869" s="1">
        <v>507.942</v>
      </c>
      <c r="CX4869" s="1">
        <v>1.938</v>
      </c>
      <c r="CY4869" s="1">
        <v>1.393</v>
      </c>
      <c r="CZ4869" s="1">
        <v>1.13</v>
      </c>
      <c r="DA4869" s="1">
        <v>8440.14</v>
      </c>
      <c r="DB4869" s="1">
        <v>359.477</v>
      </c>
      <c r="DC4869" s="1">
        <v>1.218</v>
      </c>
      <c r="DD4869" s="1">
        <v>0.437</v>
      </c>
      <c r="DE4869" s="1">
        <v>98.345</v>
      </c>
      <c r="DF4869" s="1">
        <v>4788.07</v>
      </c>
      <c r="DG4869" s="1">
        <v>37.47</v>
      </c>
      <c r="DH4869" s="1">
        <v>12566.912</v>
      </c>
      <c r="DI4869" s="1">
        <v>56.73</v>
      </c>
      <c r="DJ4869" s="1">
        <v>27.969</v>
      </c>
      <c r="DK4869" s="1">
        <v>74.074</v>
      </c>
      <c r="DL4869" s="1">
        <v>0.103</v>
      </c>
      <c r="DM4869" s="1">
        <v>0.245</v>
      </c>
      <c r="DN4869" s="1">
        <v>11.501</v>
      </c>
      <c r="DO4869" s="1">
        <v>0.09</v>
      </c>
      <c r="DP4869" s="1">
        <v>31.28</v>
      </c>
      <c r="DQ4869" s="1">
        <v>0.136</v>
      </c>
      <c r="DR4869" s="1">
        <v>0.07</v>
      </c>
      <c r="DS4869" s="1">
        <v>60.87</v>
      </c>
      <c r="DT4869" s="1">
        <v>0.036</v>
      </c>
      <c r="DU4869" s="1">
        <v>0.096</v>
      </c>
      <c r="DV4869" s="1">
        <v>5.111</v>
      </c>
      <c r="DW4869" s="1">
        <v>0.04</v>
      </c>
      <c r="DX4869" s="1">
        <v>12.313</v>
      </c>
      <c r="DY4869" s="1">
        <v>0.061</v>
      </c>
      <c r="DZ4869" s="1">
        <v>0.027</v>
      </c>
    </row>
    <row r="4870">
      <c r="A4870" s="1" t="s">
        <v>508</v>
      </c>
      <c r="B4870" s="1">
        <v>2011.0</v>
      </c>
      <c r="C4870" s="1" t="s">
        <v>509</v>
      </c>
      <c r="D4870" s="1">
        <v>7914333.0</v>
      </c>
      <c r="E4870" s="1">
        <v>4.6710358016E11</v>
      </c>
      <c r="F4870" s="1">
        <v>6.741</v>
      </c>
      <c r="G4870" s="1">
        <v>0.008</v>
      </c>
      <c r="H4870" s="1">
        <v>15.016</v>
      </c>
      <c r="I4870" s="1">
        <v>0.119</v>
      </c>
      <c r="J4870" s="1">
        <v>55.595</v>
      </c>
      <c r="K4870" s="1">
        <v>0.44</v>
      </c>
      <c r="L4870" s="1">
        <v>0.7</v>
      </c>
      <c r="M4870" s="1">
        <v>0.036</v>
      </c>
      <c r="N4870" s="1">
        <v>36.26</v>
      </c>
      <c r="O4870" s="1">
        <v>-7.568</v>
      </c>
      <c r="P4870" s="1">
        <v>-0.131</v>
      </c>
      <c r="Q4870" s="1">
        <v>201.463</v>
      </c>
      <c r="R4870" s="1">
        <v>1.594</v>
      </c>
      <c r="S4870" s="1">
        <v>0.0</v>
      </c>
      <c r="T4870" s="1">
        <v>0.0</v>
      </c>
      <c r="V4870" s="1">
        <v>0.0</v>
      </c>
      <c r="W4870" s="1">
        <v>0.0</v>
      </c>
      <c r="X4870" s="1">
        <v>0.0</v>
      </c>
      <c r="Y4870" s="1">
        <v>0.0</v>
      </c>
      <c r="Z4870" s="1">
        <v>0.486</v>
      </c>
      <c r="AA4870" s="1">
        <v>65.47</v>
      </c>
      <c r="AB4870" s="1">
        <v>8272.333</v>
      </c>
      <c r="AC4870" s="1">
        <v>62.88</v>
      </c>
      <c r="AD4870" s="1">
        <v>27.34</v>
      </c>
      <c r="AE4870" s="1">
        <v>-6.83</v>
      </c>
      <c r="AF4870" s="1">
        <v>-24.554</v>
      </c>
      <c r="AG4870" s="1">
        <v>42318.59</v>
      </c>
      <c r="AH4870" s="1">
        <v>0.717</v>
      </c>
      <c r="AI4870" s="1">
        <v>-8.164</v>
      </c>
      <c r="AJ4870" s="1">
        <v>-15.036</v>
      </c>
      <c r="AK4870" s="1">
        <v>271.659</v>
      </c>
      <c r="AL4870" s="1">
        <v>2.15</v>
      </c>
      <c r="AM4870" s="1">
        <v>21371.51</v>
      </c>
      <c r="AN4870" s="1">
        <v>169.141</v>
      </c>
      <c r="AO4870" s="1">
        <v>3.419</v>
      </c>
      <c r="AP4870" s="1">
        <v>51.594</v>
      </c>
      <c r="AQ4870" s="1">
        <v>-11.301</v>
      </c>
      <c r="AR4870" s="1">
        <v>-3.956</v>
      </c>
      <c r="AS4870" s="1">
        <v>31.047</v>
      </c>
      <c r="AT4870" s="1">
        <v>121.299</v>
      </c>
      <c r="AU4870" s="1">
        <v>0.96</v>
      </c>
      <c r="AV4870" s="1">
        <v>3922.911</v>
      </c>
      <c r="AX4870" s="1">
        <v>0.0</v>
      </c>
      <c r="AY4870" s="1">
        <v>0.0</v>
      </c>
      <c r="AZ4870" s="1">
        <v>0.0</v>
      </c>
      <c r="BA4870" s="1">
        <v>1.527</v>
      </c>
      <c r="BB4870" s="1">
        <v>9.471</v>
      </c>
      <c r="BC4870" s="1">
        <v>2.28</v>
      </c>
      <c r="BD4870" s="1">
        <v>-10.179</v>
      </c>
      <c r="BE4870" s="1">
        <v>-9.997</v>
      </c>
      <c r="BF4870" s="1">
        <v>83.921</v>
      </c>
      <c r="BG4870" s="1">
        <v>4092.575</v>
      </c>
      <c r="BH4870" s="1">
        <v>32.39</v>
      </c>
      <c r="BI4870" s="1">
        <v>10603.627</v>
      </c>
      <c r="BJ4870" s="1">
        <v>51.511</v>
      </c>
      <c r="BK4870" s="1">
        <v>25.599</v>
      </c>
      <c r="BL4870" s="1">
        <v>-4.788</v>
      </c>
      <c r="BM4870" s="1">
        <v>-8.751</v>
      </c>
      <c r="BN4870" s="1">
        <v>158.687</v>
      </c>
      <c r="BO4870" s="1">
        <v>7673.42</v>
      </c>
      <c r="BP4870" s="1">
        <v>60.73</v>
      </c>
      <c r="BQ4870" s="1">
        <v>20050.576</v>
      </c>
      <c r="BR4870" s="1">
        <v>96.581</v>
      </c>
      <c r="BS4870" s="1">
        <v>48.406</v>
      </c>
      <c r="BT4870" s="1">
        <v>2.59</v>
      </c>
      <c r="BU4870" s="1">
        <v>3.956</v>
      </c>
      <c r="BV4870" s="1">
        <v>1.408</v>
      </c>
      <c r="BW4870" s="1">
        <v>0.61</v>
      </c>
      <c r="BX4870" s="1">
        <v>69.703</v>
      </c>
      <c r="BY4870" s="1">
        <v>3374.889</v>
      </c>
      <c r="BZ4870" s="1">
        <v>26.71</v>
      </c>
      <c r="CA4870" s="1">
        <v>8807.154</v>
      </c>
      <c r="CB4870" s="1">
        <v>42.478</v>
      </c>
      <c r="CC4870" s="1">
        <v>21.262</v>
      </c>
      <c r="CD4870" s="1">
        <v>-7.426</v>
      </c>
      <c r="CE4870" s="1">
        <v>-10.95</v>
      </c>
      <c r="CF4870" s="1">
        <v>136.5</v>
      </c>
      <c r="CG4870" s="1">
        <v>150.36</v>
      </c>
      <c r="CH4870" s="1">
        <v>1.19</v>
      </c>
      <c r="CI4870" s="1">
        <v>17247.135</v>
      </c>
      <c r="CK4870" s="1">
        <v>0.0</v>
      </c>
      <c r="CL4870" s="1">
        <v>0.0</v>
      </c>
      <c r="CM4870" s="1">
        <v>0.0</v>
      </c>
      <c r="CN4870" s="1">
        <v>1.892</v>
      </c>
      <c r="CO4870" s="1">
        <v>41.638</v>
      </c>
      <c r="CP4870" s="1">
        <v>4.328</v>
      </c>
      <c r="CQ4870" s="1">
        <v>1.39</v>
      </c>
      <c r="CR4870" s="1">
        <v>0.95</v>
      </c>
      <c r="CS4870" s="1">
        <v>8.884</v>
      </c>
      <c r="CT4870" s="1">
        <v>0.353</v>
      </c>
      <c r="CU4870" s="1">
        <v>175.631</v>
      </c>
      <c r="CV4870" s="1">
        <v>120.035</v>
      </c>
      <c r="CW4870" s="1">
        <v>546.872</v>
      </c>
      <c r="CX4870" s="1">
        <v>2.211</v>
      </c>
      <c r="CY4870" s="1">
        <v>1.511</v>
      </c>
      <c r="CZ4870" s="1">
        <v>1.32</v>
      </c>
      <c r="DA4870" s="1">
        <v>7945.079</v>
      </c>
      <c r="DB4870" s="1">
        <v>334.923</v>
      </c>
      <c r="DC4870" s="1">
        <v>-9.163</v>
      </c>
      <c r="DD4870" s="1">
        <v>-9.361</v>
      </c>
      <c r="DE4870" s="1">
        <v>88.984</v>
      </c>
      <c r="DF4870" s="1">
        <v>4298.53</v>
      </c>
      <c r="DG4870" s="1">
        <v>34.02</v>
      </c>
      <c r="DH4870" s="1">
        <v>11243.422</v>
      </c>
      <c r="DI4870" s="1">
        <v>54.103</v>
      </c>
      <c r="DJ4870" s="1">
        <v>27.144</v>
      </c>
      <c r="DK4870" s="1">
        <v>78.723</v>
      </c>
      <c r="DL4870" s="1">
        <v>0.19</v>
      </c>
      <c r="DM4870" s="1">
        <v>0.435</v>
      </c>
      <c r="DN4870" s="1">
        <v>21.48</v>
      </c>
      <c r="DO4870" s="1">
        <v>0.17</v>
      </c>
      <c r="DP4870" s="1">
        <v>54.993</v>
      </c>
      <c r="DQ4870" s="1">
        <v>0.27</v>
      </c>
      <c r="DR4870" s="1">
        <v>0.133</v>
      </c>
      <c r="DS4870" s="1">
        <v>89.189</v>
      </c>
      <c r="DT4870" s="1">
        <v>0.085</v>
      </c>
      <c r="DU4870" s="1">
        <v>0.181</v>
      </c>
      <c r="DV4870" s="1">
        <v>8.845</v>
      </c>
      <c r="DW4870" s="1">
        <v>0.07</v>
      </c>
      <c r="DX4870" s="1">
        <v>22.914</v>
      </c>
      <c r="DY4870" s="1">
        <v>0.111</v>
      </c>
      <c r="DZ4870" s="1">
        <v>0.055</v>
      </c>
    </row>
    <row r="4871">
      <c r="A4871" s="1" t="s">
        <v>508</v>
      </c>
      <c r="B4871" s="1">
        <v>2012.0</v>
      </c>
      <c r="C4871" s="1" t="s">
        <v>509</v>
      </c>
      <c r="D4871" s="1">
        <v>7998872.0</v>
      </c>
      <c r="E4871" s="1">
        <v>4.72611913728E11</v>
      </c>
      <c r="F4871" s="1">
        <v>15.348</v>
      </c>
      <c r="G4871" s="1">
        <v>0.018</v>
      </c>
      <c r="H4871" s="1">
        <v>17.138</v>
      </c>
      <c r="I4871" s="1">
        <v>0.137</v>
      </c>
      <c r="J4871" s="1">
        <v>66.259</v>
      </c>
      <c r="K4871" s="1">
        <v>0.53</v>
      </c>
      <c r="L4871" s="1">
        <v>0.778</v>
      </c>
      <c r="M4871" s="1">
        <v>0.04</v>
      </c>
      <c r="N4871" s="1">
        <v>36.254</v>
      </c>
      <c r="O4871" s="1">
        <v>-9.93</v>
      </c>
      <c r="P4871" s="1">
        <v>-0.158</v>
      </c>
      <c r="Q4871" s="1">
        <v>179.539</v>
      </c>
      <c r="R4871" s="1">
        <v>1.436</v>
      </c>
      <c r="S4871" s="1">
        <v>0.0</v>
      </c>
      <c r="T4871" s="1">
        <v>0.0</v>
      </c>
      <c r="V4871" s="1">
        <v>0.0</v>
      </c>
      <c r="W4871" s="1">
        <v>0.0</v>
      </c>
      <c r="X4871" s="1">
        <v>0.0</v>
      </c>
      <c r="Y4871" s="1">
        <v>0.0</v>
      </c>
      <c r="Z4871" s="1">
        <v>0.415</v>
      </c>
      <c r="AA4871" s="1">
        <v>65.93</v>
      </c>
      <c r="AB4871" s="1">
        <v>8242.412</v>
      </c>
      <c r="AC4871" s="1">
        <v>68.13</v>
      </c>
      <c r="AD4871" s="1">
        <v>28.291</v>
      </c>
      <c r="AE4871" s="1">
        <v>5.715</v>
      </c>
      <c r="AF4871" s="1">
        <v>19.141</v>
      </c>
      <c r="AG4871" s="1">
        <v>44264.305</v>
      </c>
      <c r="AH4871" s="1">
        <v>0.749</v>
      </c>
      <c r="AI4871" s="1">
        <v>3.295</v>
      </c>
      <c r="AJ4871" s="1">
        <v>5.574</v>
      </c>
      <c r="AK4871" s="1">
        <v>270.038</v>
      </c>
      <c r="AL4871" s="1">
        <v>2.16</v>
      </c>
      <c r="AM4871" s="1">
        <v>21842.477</v>
      </c>
      <c r="AN4871" s="1">
        <v>174.715</v>
      </c>
      <c r="AO4871" s="1">
        <v>3.17</v>
      </c>
      <c r="AP4871" s="1">
        <v>50.472</v>
      </c>
      <c r="AQ4871" s="1">
        <v>9.618</v>
      </c>
      <c r="AR4871" s="1">
        <v>2.986</v>
      </c>
      <c r="AS4871" s="1">
        <v>34.033</v>
      </c>
      <c r="AT4871" s="1">
        <v>113.766</v>
      </c>
      <c r="AU4871" s="1">
        <v>0.91</v>
      </c>
      <c r="AV4871" s="1">
        <v>4254.767</v>
      </c>
      <c r="AX4871" s="1">
        <v>0.0</v>
      </c>
      <c r="AY4871" s="1">
        <v>0.0</v>
      </c>
      <c r="AZ4871" s="1">
        <v>0.0</v>
      </c>
      <c r="BA4871" s="1">
        <v>1.336</v>
      </c>
      <c r="BB4871" s="1">
        <v>9.832</v>
      </c>
      <c r="BC4871" s="1">
        <v>2.47</v>
      </c>
      <c r="BD4871" s="1">
        <v>19.173</v>
      </c>
      <c r="BE4871" s="1">
        <v>15.574</v>
      </c>
      <c r="BF4871" s="1">
        <v>99.495</v>
      </c>
      <c r="BG4871" s="1">
        <v>4825.68</v>
      </c>
      <c r="BH4871" s="1">
        <v>38.6</v>
      </c>
      <c r="BI4871" s="1">
        <v>12438.639</v>
      </c>
      <c r="BJ4871" s="1">
        <v>56.656</v>
      </c>
      <c r="BK4871" s="1">
        <v>28.742</v>
      </c>
      <c r="BL4871" s="1">
        <v>8.586</v>
      </c>
      <c r="BM4871" s="1">
        <v>12.762</v>
      </c>
      <c r="BN4871" s="1">
        <v>171.449</v>
      </c>
      <c r="BO4871" s="1">
        <v>8247.413</v>
      </c>
      <c r="BP4871" s="1">
        <v>65.97</v>
      </c>
      <c r="BQ4871" s="1">
        <v>21434.105</v>
      </c>
      <c r="BR4871" s="1">
        <v>96.83</v>
      </c>
      <c r="BS4871" s="1">
        <v>49.528</v>
      </c>
      <c r="BT4871" s="1">
        <v>-2.2</v>
      </c>
      <c r="BU4871" s="1">
        <v>-3.337</v>
      </c>
      <c r="BV4871" s="1">
        <v>-4.754</v>
      </c>
      <c r="BW4871" s="1">
        <v>-3.656</v>
      </c>
      <c r="BX4871" s="1">
        <v>66.047</v>
      </c>
      <c r="BY4871" s="1">
        <v>3180.448</v>
      </c>
      <c r="BZ4871" s="1">
        <v>25.44</v>
      </c>
      <c r="CA4871" s="1">
        <v>8257.064</v>
      </c>
      <c r="CB4871" s="1">
        <v>37.34</v>
      </c>
      <c r="CC4871" s="1">
        <v>19.08</v>
      </c>
      <c r="CD4871" s="1">
        <v>2.012</v>
      </c>
      <c r="CE4871" s="1">
        <v>2.746</v>
      </c>
      <c r="CF4871" s="1">
        <v>139.246</v>
      </c>
      <c r="CG4871" s="1">
        <v>156.272</v>
      </c>
      <c r="CH4871" s="1">
        <v>1.25</v>
      </c>
      <c r="CI4871" s="1">
        <v>17408.17</v>
      </c>
      <c r="CK4871" s="1">
        <v>0.0</v>
      </c>
      <c r="CL4871" s="1">
        <v>0.0</v>
      </c>
      <c r="CM4871" s="1">
        <v>0.0</v>
      </c>
      <c r="CN4871" s="1">
        <v>1.835</v>
      </c>
      <c r="CO4871" s="1">
        <v>40.225</v>
      </c>
      <c r="CP4871" s="1">
        <v>4.772</v>
      </c>
      <c r="CQ4871" s="1">
        <v>1.54</v>
      </c>
      <c r="CR4871" s="1">
        <v>1.01</v>
      </c>
      <c r="CS4871" s="1">
        <v>10.253</v>
      </c>
      <c r="CT4871" s="1">
        <v>0.444</v>
      </c>
      <c r="CU4871" s="1">
        <v>192.527</v>
      </c>
      <c r="CV4871" s="1">
        <v>126.268</v>
      </c>
      <c r="CW4871" s="1">
        <v>596.568</v>
      </c>
      <c r="CX4871" s="1">
        <v>2.26</v>
      </c>
      <c r="CY4871" s="1">
        <v>1.482</v>
      </c>
      <c r="CZ4871" s="1">
        <v>1.379</v>
      </c>
      <c r="DA4871" s="1">
        <v>8517.45</v>
      </c>
      <c r="DB4871" s="1">
        <v>354.065</v>
      </c>
      <c r="DC4871" s="1">
        <v>19.1</v>
      </c>
      <c r="DD4871" s="1">
        <v>16.417</v>
      </c>
      <c r="DE4871" s="1">
        <v>105.401</v>
      </c>
      <c r="DF4871" s="1">
        <v>5066.964</v>
      </c>
      <c r="DG4871" s="1">
        <v>40.53</v>
      </c>
      <c r="DH4871" s="1">
        <v>13177.041</v>
      </c>
      <c r="DI4871" s="1">
        <v>59.489</v>
      </c>
      <c r="DJ4871" s="1">
        <v>30.448</v>
      </c>
      <c r="DK4871" s="1">
        <v>77.976</v>
      </c>
      <c r="DL4871" s="1">
        <v>0.335</v>
      </c>
      <c r="DM4871" s="1">
        <v>0.771</v>
      </c>
      <c r="DN4871" s="1">
        <v>37.505</v>
      </c>
      <c r="DO4871" s="1">
        <v>0.3</v>
      </c>
      <c r="DP4871" s="1">
        <v>96.341</v>
      </c>
      <c r="DQ4871" s="1">
        <v>0.44</v>
      </c>
      <c r="DR4871" s="1">
        <v>0.223</v>
      </c>
      <c r="DS4871" s="1">
        <v>25.714</v>
      </c>
      <c r="DT4871" s="1">
        <v>0.045</v>
      </c>
      <c r="DU4871" s="1">
        <v>0.227</v>
      </c>
      <c r="DV4871" s="1">
        <v>11.252</v>
      </c>
      <c r="DW4871" s="1">
        <v>0.09</v>
      </c>
      <c r="DX4871" s="1">
        <v>28.355</v>
      </c>
      <c r="DY4871" s="1">
        <v>0.132</v>
      </c>
      <c r="DZ4871" s="1">
        <v>0.066</v>
      </c>
    </row>
    <row r="4872">
      <c r="A4872" s="1" t="s">
        <v>508</v>
      </c>
      <c r="B4872" s="1">
        <v>2013.0</v>
      </c>
      <c r="C4872" s="1" t="s">
        <v>509</v>
      </c>
      <c r="D4872" s="1">
        <v>8091148.0</v>
      </c>
      <c r="E4872" s="1">
        <v>4.81081819136E11</v>
      </c>
      <c r="F4872" s="1">
        <v>-8.039</v>
      </c>
      <c r="G4872" s="1">
        <v>-0.011</v>
      </c>
      <c r="H4872" s="1">
        <v>15.581</v>
      </c>
      <c r="I4872" s="1">
        <v>0.126</v>
      </c>
      <c r="J4872" s="1">
        <v>71.683</v>
      </c>
      <c r="K4872" s="1">
        <v>0.58</v>
      </c>
      <c r="L4872" s="1">
        <v>0.844</v>
      </c>
      <c r="M4872" s="1">
        <v>0.036</v>
      </c>
      <c r="N4872" s="1">
        <v>35.522</v>
      </c>
      <c r="O4872" s="1">
        <v>7.737</v>
      </c>
      <c r="P4872" s="1">
        <v>0.111</v>
      </c>
      <c r="Q4872" s="1">
        <v>191.224</v>
      </c>
      <c r="R4872" s="1">
        <v>1.547</v>
      </c>
      <c r="S4872" s="1">
        <v>0.0</v>
      </c>
      <c r="T4872" s="1">
        <v>0.0</v>
      </c>
      <c r="V4872" s="1">
        <v>0.0</v>
      </c>
      <c r="W4872" s="1">
        <v>0.0</v>
      </c>
      <c r="X4872" s="1">
        <v>0.0</v>
      </c>
      <c r="Y4872" s="1">
        <v>0.0</v>
      </c>
      <c r="Z4872" s="1">
        <v>0.441</v>
      </c>
      <c r="AA4872" s="1">
        <v>66.29</v>
      </c>
      <c r="AB4872" s="1">
        <v>8192.904</v>
      </c>
      <c r="AC4872" s="1">
        <v>68.69</v>
      </c>
      <c r="AD4872" s="1">
        <v>27.949</v>
      </c>
      <c r="AE4872" s="1">
        <v>1.435</v>
      </c>
      <c r="AF4872" s="1">
        <v>5.081</v>
      </c>
      <c r="AG4872" s="1">
        <v>44387.516</v>
      </c>
      <c r="AH4872" s="1">
        <v>0.747</v>
      </c>
      <c r="AI4872" s="1">
        <v>2.442</v>
      </c>
      <c r="AJ4872" s="1">
        <v>4.266</v>
      </c>
      <c r="AK4872" s="1">
        <v>250.891</v>
      </c>
      <c r="AL4872" s="1">
        <v>2.03</v>
      </c>
      <c r="AM4872" s="1">
        <v>22120.602</v>
      </c>
      <c r="AN4872" s="1">
        <v>178.981</v>
      </c>
      <c r="AO4872" s="1">
        <v>2.955</v>
      </c>
      <c r="AP4872" s="1">
        <v>50.996</v>
      </c>
      <c r="AQ4872" s="1">
        <v>5.313</v>
      </c>
      <c r="AR4872" s="1">
        <v>1.808</v>
      </c>
      <c r="AS4872" s="1">
        <v>35.842</v>
      </c>
      <c r="AT4872" s="1">
        <v>92.694</v>
      </c>
      <c r="AU4872" s="1">
        <v>0.75</v>
      </c>
      <c r="AV4872" s="1">
        <v>4429.738</v>
      </c>
      <c r="AX4872" s="1">
        <v>0.0</v>
      </c>
      <c r="AY4872" s="1">
        <v>0.0</v>
      </c>
      <c r="AZ4872" s="1">
        <v>0.0</v>
      </c>
      <c r="BA4872" s="1">
        <v>1.092</v>
      </c>
      <c r="BB4872" s="1">
        <v>10.212</v>
      </c>
      <c r="BC4872" s="1">
        <v>2.44</v>
      </c>
      <c r="BD4872" s="1">
        <v>-0.361</v>
      </c>
      <c r="BE4872" s="1">
        <v>-1.12</v>
      </c>
      <c r="BF4872" s="1">
        <v>98.375</v>
      </c>
      <c r="BG4872" s="1">
        <v>4753.343</v>
      </c>
      <c r="BH4872" s="1">
        <v>38.46</v>
      </c>
      <c r="BI4872" s="1">
        <v>12158.378</v>
      </c>
      <c r="BJ4872" s="1">
        <v>55.991</v>
      </c>
      <c r="BK4872" s="1">
        <v>28.03</v>
      </c>
      <c r="BL4872" s="1">
        <v>1.035</v>
      </c>
      <c r="BM4872" s="1">
        <v>0.54</v>
      </c>
      <c r="BN4872" s="1">
        <v>171.989</v>
      </c>
      <c r="BO4872" s="1">
        <v>8238.634</v>
      </c>
      <c r="BP4872" s="1">
        <v>66.66</v>
      </c>
      <c r="BQ4872" s="1">
        <v>21256.396</v>
      </c>
      <c r="BR4872" s="1">
        <v>97.045</v>
      </c>
      <c r="BS4872" s="1">
        <v>49.004</v>
      </c>
      <c r="BT4872" s="1">
        <v>-2.4</v>
      </c>
      <c r="BU4872" s="1">
        <v>-3.62</v>
      </c>
      <c r="BV4872" s="1">
        <v>2.161</v>
      </c>
      <c r="BW4872" s="1">
        <v>0.909</v>
      </c>
      <c r="BX4872" s="1">
        <v>66.957</v>
      </c>
      <c r="BY4872" s="1">
        <v>3212.152</v>
      </c>
      <c r="BZ4872" s="1">
        <v>25.99</v>
      </c>
      <c r="CA4872" s="1">
        <v>8275.28</v>
      </c>
      <c r="CB4872" s="1">
        <v>37.837</v>
      </c>
      <c r="CC4872" s="1">
        <v>19.078</v>
      </c>
      <c r="CD4872" s="1">
        <v>1.685</v>
      </c>
      <c r="CE4872" s="1">
        <v>2.346</v>
      </c>
      <c r="CF4872" s="1">
        <v>141.592</v>
      </c>
      <c r="CG4872" s="1">
        <v>158.198</v>
      </c>
      <c r="CH4872" s="1">
        <v>1.28</v>
      </c>
      <c r="CI4872" s="1">
        <v>17499.641</v>
      </c>
      <c r="CK4872" s="1">
        <v>0.0</v>
      </c>
      <c r="CL4872" s="1">
        <v>0.0</v>
      </c>
      <c r="CM4872" s="1">
        <v>0.0</v>
      </c>
      <c r="CN4872" s="1">
        <v>1.863</v>
      </c>
      <c r="CO4872" s="1">
        <v>40.343</v>
      </c>
      <c r="CP4872" s="1">
        <v>5.022</v>
      </c>
      <c r="CQ4872" s="1">
        <v>1.62</v>
      </c>
      <c r="CR4872" s="1">
        <v>1.04</v>
      </c>
      <c r="CS4872" s="1">
        <v>5.239</v>
      </c>
      <c r="CT4872" s="1">
        <v>0.25</v>
      </c>
      <c r="CU4872" s="1">
        <v>200.219</v>
      </c>
      <c r="CV4872" s="1">
        <v>128.536</v>
      </c>
      <c r="CW4872" s="1">
        <v>620.663</v>
      </c>
      <c r="CX4872" s="1">
        <v>2.358</v>
      </c>
      <c r="CY4872" s="1">
        <v>1.514</v>
      </c>
      <c r="CZ4872" s="1">
        <v>1.431</v>
      </c>
      <c r="DA4872" s="1">
        <v>8489.525</v>
      </c>
      <c r="DB4872" s="1">
        <v>359.146</v>
      </c>
      <c r="DC4872" s="1">
        <v>0.326</v>
      </c>
      <c r="DD4872" s="1">
        <v>-0.369</v>
      </c>
      <c r="DE4872" s="1">
        <v>105.032</v>
      </c>
      <c r="DF4872" s="1">
        <v>5026.48</v>
      </c>
      <c r="DG4872" s="1">
        <v>40.67</v>
      </c>
      <c r="DH4872" s="1">
        <v>12981.115</v>
      </c>
      <c r="DI4872" s="1">
        <v>59.208</v>
      </c>
      <c r="DJ4872" s="1">
        <v>29.926</v>
      </c>
      <c r="DK4872" s="1">
        <v>67.224</v>
      </c>
      <c r="DL4872" s="1">
        <v>0.508</v>
      </c>
      <c r="DM4872" s="1">
        <v>1.279</v>
      </c>
      <c r="DN4872" s="1">
        <v>61.796</v>
      </c>
      <c r="DO4872" s="1">
        <v>0.5</v>
      </c>
      <c r="DP4872" s="1">
        <v>158.046</v>
      </c>
      <c r="DQ4872" s="1">
        <v>0.728</v>
      </c>
      <c r="DR4872" s="1">
        <v>0.364</v>
      </c>
      <c r="DS4872" s="1">
        <v>2.273</v>
      </c>
      <c r="DT4872" s="1">
        <v>0.003</v>
      </c>
      <c r="DU4872" s="1">
        <v>0.23</v>
      </c>
      <c r="DV4872" s="1">
        <v>11.123</v>
      </c>
      <c r="DW4872" s="1">
        <v>0.09</v>
      </c>
      <c r="DX4872" s="1">
        <v>28.448</v>
      </c>
      <c r="DY4872" s="1">
        <v>0.131</v>
      </c>
      <c r="DZ4872" s="1">
        <v>0.066</v>
      </c>
    </row>
    <row r="4873">
      <c r="A4873" s="1" t="s">
        <v>508</v>
      </c>
      <c r="B4873" s="1">
        <v>2014.0</v>
      </c>
      <c r="C4873" s="1" t="s">
        <v>509</v>
      </c>
      <c r="D4873" s="1">
        <v>8190179.0</v>
      </c>
      <c r="E4873" s="1">
        <v>4.92386648064E11</v>
      </c>
      <c r="F4873" s="1">
        <v>98.415</v>
      </c>
      <c r="G4873" s="1">
        <v>0.124</v>
      </c>
      <c r="H4873" s="1">
        <v>30.54</v>
      </c>
      <c r="I4873" s="1">
        <v>0.25</v>
      </c>
      <c r="J4873" s="1">
        <v>72.037</v>
      </c>
      <c r="K4873" s="1">
        <v>0.59</v>
      </c>
      <c r="L4873" s="1">
        <v>0.842</v>
      </c>
      <c r="M4873" s="1">
        <v>0.074</v>
      </c>
      <c r="N4873" s="1">
        <v>34.389</v>
      </c>
      <c r="O4873" s="1">
        <v>2.334</v>
      </c>
      <c r="P4873" s="1">
        <v>0.036</v>
      </c>
      <c r="Q4873" s="1">
        <v>193.321</v>
      </c>
      <c r="R4873" s="1">
        <v>1.583</v>
      </c>
      <c r="S4873" s="1">
        <v>0.0</v>
      </c>
      <c r="T4873" s="1">
        <v>0.0</v>
      </c>
      <c r="V4873" s="1">
        <v>0.0</v>
      </c>
      <c r="W4873" s="1">
        <v>0.0</v>
      </c>
      <c r="X4873" s="1">
        <v>0.0</v>
      </c>
      <c r="Y4873" s="1">
        <v>0.0</v>
      </c>
      <c r="Z4873" s="1">
        <v>0.471</v>
      </c>
      <c r="AA4873" s="1">
        <v>64.59</v>
      </c>
      <c r="AB4873" s="1">
        <v>7886.274</v>
      </c>
      <c r="AC4873" s="1">
        <v>70.08</v>
      </c>
      <c r="AD4873" s="1">
        <v>30.527</v>
      </c>
      <c r="AE4873" s="1">
        <v>-4.095</v>
      </c>
      <c r="AF4873" s="1">
        <v>-14.706</v>
      </c>
      <c r="AG4873" s="1">
        <v>42055.191</v>
      </c>
      <c r="AH4873" s="1">
        <v>0.7</v>
      </c>
      <c r="AI4873" s="1">
        <v>-9.998</v>
      </c>
      <c r="AJ4873" s="1">
        <v>-17.895</v>
      </c>
      <c r="AK4873" s="1">
        <v>225.88</v>
      </c>
      <c r="AL4873" s="1">
        <v>1.85</v>
      </c>
      <c r="AM4873" s="1">
        <v>19668.166</v>
      </c>
      <c r="AN4873" s="1">
        <v>161.086</v>
      </c>
      <c r="AO4873" s="1">
        <v>2.64</v>
      </c>
      <c r="AP4873" s="1">
        <v>47.888</v>
      </c>
      <c r="AQ4873" s="1">
        <v>-13.377</v>
      </c>
      <c r="AR4873" s="1">
        <v>-4.794</v>
      </c>
      <c r="AS4873" s="1">
        <v>31.047</v>
      </c>
      <c r="AT4873" s="1">
        <v>61.049</v>
      </c>
      <c r="AU4873" s="1">
        <v>0.5</v>
      </c>
      <c r="AV4873" s="1">
        <v>3790.787</v>
      </c>
      <c r="AX4873" s="1">
        <v>0.0</v>
      </c>
      <c r="AY4873" s="1">
        <v>0.0</v>
      </c>
      <c r="AZ4873" s="1">
        <v>0.0</v>
      </c>
      <c r="BA4873" s="1">
        <v>0.713</v>
      </c>
      <c r="BB4873" s="1">
        <v>9.23</v>
      </c>
      <c r="BC4873" s="1">
        <v>2.41</v>
      </c>
      <c r="BD4873" s="1">
        <v>-1.104</v>
      </c>
      <c r="BE4873" s="1">
        <v>-1.581</v>
      </c>
      <c r="BF4873" s="1">
        <v>96.794</v>
      </c>
      <c r="BG4873" s="1">
        <v>4644.587</v>
      </c>
      <c r="BH4873" s="1">
        <v>38.04</v>
      </c>
      <c r="BI4873" s="1">
        <v>11818.304</v>
      </c>
      <c r="BJ4873" s="1">
        <v>54.281</v>
      </c>
      <c r="BK4873" s="1">
        <v>28.775</v>
      </c>
      <c r="BL4873" s="1">
        <v>2.53</v>
      </c>
      <c r="BM4873" s="1">
        <v>3.308</v>
      </c>
      <c r="BN4873" s="1">
        <v>175.296</v>
      </c>
      <c r="BO4873" s="1">
        <v>8330.71</v>
      </c>
      <c r="BP4873" s="1">
        <v>68.23</v>
      </c>
      <c r="BQ4873" s="1">
        <v>21403.23</v>
      </c>
      <c r="BR4873" s="1">
        <v>97.36</v>
      </c>
      <c r="BS4873" s="1">
        <v>52.112</v>
      </c>
      <c r="BT4873" s="1">
        <v>-5.49</v>
      </c>
      <c r="BU4873" s="1">
        <v>-8.5</v>
      </c>
      <c r="BV4873" s="1">
        <v>6.027</v>
      </c>
      <c r="BW4873" s="1">
        <v>3.674</v>
      </c>
      <c r="BX4873" s="1">
        <v>70.631</v>
      </c>
      <c r="BY4873" s="1">
        <v>3365.006</v>
      </c>
      <c r="BZ4873" s="1">
        <v>27.56</v>
      </c>
      <c r="CA4873" s="1">
        <v>8623.838</v>
      </c>
      <c r="CB4873" s="1">
        <v>39.326</v>
      </c>
      <c r="CC4873" s="1">
        <v>20.997</v>
      </c>
      <c r="CD4873" s="1">
        <v>-9.278</v>
      </c>
      <c r="CE4873" s="1">
        <v>-13.137</v>
      </c>
      <c r="CF4873" s="1">
        <v>128.455</v>
      </c>
      <c r="CG4873" s="1">
        <v>164.832</v>
      </c>
      <c r="CH4873" s="1">
        <v>1.35</v>
      </c>
      <c r="CI4873" s="1">
        <v>15684.059</v>
      </c>
      <c r="CK4873" s="1">
        <v>0.0</v>
      </c>
      <c r="CL4873" s="1">
        <v>0.0</v>
      </c>
      <c r="CM4873" s="1">
        <v>0.0</v>
      </c>
      <c r="CN4873" s="1">
        <v>1.926</v>
      </c>
      <c r="CO4873" s="1">
        <v>38.187</v>
      </c>
      <c r="CP4873" s="1">
        <v>5.222</v>
      </c>
      <c r="CQ4873" s="1">
        <v>1.69</v>
      </c>
      <c r="CR4873" s="1">
        <v>1.1</v>
      </c>
      <c r="CS4873" s="1">
        <v>3.983</v>
      </c>
      <c r="CT4873" s="1">
        <v>0.2</v>
      </c>
      <c r="CU4873" s="1">
        <v>206.345</v>
      </c>
      <c r="CV4873" s="1">
        <v>134.307</v>
      </c>
      <c r="CW4873" s="1">
        <v>637.578</v>
      </c>
      <c r="CX4873" s="1">
        <v>2.412</v>
      </c>
      <c r="CY4873" s="1">
        <v>1.57</v>
      </c>
      <c r="CZ4873" s="1">
        <v>1.552</v>
      </c>
      <c r="DA4873" s="1">
        <v>8556.59</v>
      </c>
      <c r="DB4873" s="1">
        <v>344.44</v>
      </c>
      <c r="DC4873" s="1">
        <v>0.285</v>
      </c>
      <c r="DD4873" s="1">
        <v>-0.367</v>
      </c>
      <c r="DE4873" s="1">
        <v>104.666</v>
      </c>
      <c r="DF4873" s="1">
        <v>4965.703</v>
      </c>
      <c r="DG4873" s="1">
        <v>40.67</v>
      </c>
      <c r="DH4873" s="1">
        <v>12779.394</v>
      </c>
      <c r="DI4873" s="1">
        <v>58.034</v>
      </c>
      <c r="DJ4873" s="1">
        <v>31.115</v>
      </c>
      <c r="DK4873" s="1">
        <v>68.4</v>
      </c>
      <c r="DL4873" s="1">
        <v>0.864</v>
      </c>
      <c r="DM4873" s="1">
        <v>2.142</v>
      </c>
      <c r="DN4873" s="1">
        <v>102.562</v>
      </c>
      <c r="DO4873" s="1">
        <v>0.84</v>
      </c>
      <c r="DP4873" s="1">
        <v>261.593</v>
      </c>
      <c r="DQ4873" s="1">
        <v>1.199</v>
      </c>
      <c r="DR4873" s="1">
        <v>0.637</v>
      </c>
      <c r="DS4873" s="1">
        <v>12.222</v>
      </c>
      <c r="DT4873" s="1">
        <v>0.027</v>
      </c>
      <c r="DU4873" s="1">
        <v>0.257</v>
      </c>
      <c r="DV4873" s="1">
        <v>12.21</v>
      </c>
      <c r="DW4873" s="1">
        <v>0.1</v>
      </c>
      <c r="DX4873" s="1">
        <v>31.379</v>
      </c>
      <c r="DY4873" s="1">
        <v>0.143</v>
      </c>
      <c r="DZ4873" s="1">
        <v>0.076</v>
      </c>
    </row>
    <row r="4874">
      <c r="A4874" s="1" t="s">
        <v>508</v>
      </c>
      <c r="B4874" s="1">
        <v>2015.0</v>
      </c>
      <c r="C4874" s="1" t="s">
        <v>509</v>
      </c>
      <c r="D4874" s="1">
        <v>8283893.0</v>
      </c>
      <c r="E4874" s="1">
        <v>5.0048466944E11</v>
      </c>
      <c r="F4874" s="1">
        <v>132.127</v>
      </c>
      <c r="G4874" s="1">
        <v>0.33</v>
      </c>
      <c r="H4874" s="1">
        <v>70.091</v>
      </c>
      <c r="I4874" s="1">
        <v>0.581</v>
      </c>
      <c r="J4874" s="1">
        <v>62.772</v>
      </c>
      <c r="K4874" s="1">
        <v>0.52</v>
      </c>
      <c r="L4874" s="1">
        <v>0.787</v>
      </c>
      <c r="M4874" s="1">
        <v>0.177</v>
      </c>
      <c r="N4874" s="1">
        <v>35.568</v>
      </c>
      <c r="O4874" s="1">
        <v>-8.596</v>
      </c>
      <c r="P4874" s="1">
        <v>-0.136</v>
      </c>
      <c r="Q4874" s="1">
        <v>174.703</v>
      </c>
      <c r="R4874" s="1">
        <v>1.447</v>
      </c>
      <c r="S4874" s="1">
        <v>0.0</v>
      </c>
      <c r="T4874" s="1">
        <v>0.0</v>
      </c>
      <c r="V4874" s="1">
        <v>0.0</v>
      </c>
      <c r="W4874" s="1">
        <v>0.0</v>
      </c>
      <c r="X4874" s="1">
        <v>0.0</v>
      </c>
      <c r="Y4874" s="1">
        <v>0.0</v>
      </c>
      <c r="Z4874" s="1">
        <v>0.44</v>
      </c>
      <c r="AA4874" s="1">
        <v>65.04</v>
      </c>
      <c r="AB4874" s="1">
        <v>7851.381</v>
      </c>
      <c r="AC4874" s="1">
        <v>66.07</v>
      </c>
      <c r="AD4874" s="1">
        <v>28.855</v>
      </c>
      <c r="AE4874" s="1">
        <v>-2.357</v>
      </c>
      <c r="AF4874" s="1">
        <v>-8.118</v>
      </c>
      <c r="AG4874" s="1">
        <v>40599.461</v>
      </c>
      <c r="AH4874" s="1">
        <v>0.672</v>
      </c>
      <c r="AI4874" s="1">
        <v>1.921</v>
      </c>
      <c r="AJ4874" s="1">
        <v>3.094</v>
      </c>
      <c r="AK4874" s="1">
        <v>224.532</v>
      </c>
      <c r="AL4874" s="1">
        <v>1.86</v>
      </c>
      <c r="AM4874" s="1">
        <v>19819.213</v>
      </c>
      <c r="AN4874" s="1">
        <v>164.18</v>
      </c>
      <c r="AO4874" s="1">
        <v>2.815</v>
      </c>
      <c r="AP4874" s="1">
        <v>49.96</v>
      </c>
      <c r="AQ4874" s="1">
        <v>6.844</v>
      </c>
      <c r="AR4874" s="1">
        <v>2.125</v>
      </c>
      <c r="AS4874" s="1">
        <v>33.172</v>
      </c>
      <c r="AT4874" s="1">
        <v>76.051</v>
      </c>
      <c r="AU4874" s="1">
        <v>0.63</v>
      </c>
      <c r="AV4874" s="1">
        <v>4004.424</v>
      </c>
      <c r="AX4874" s="1">
        <v>0.0</v>
      </c>
      <c r="AY4874" s="1">
        <v>0.0</v>
      </c>
      <c r="AZ4874" s="1">
        <v>0.0</v>
      </c>
      <c r="BA4874" s="1">
        <v>0.954</v>
      </c>
      <c r="BB4874" s="1">
        <v>10.094</v>
      </c>
      <c r="BC4874" s="1">
        <v>2.35</v>
      </c>
      <c r="BD4874" s="1">
        <v>0.583</v>
      </c>
      <c r="BE4874" s="1">
        <v>0.071</v>
      </c>
      <c r="BF4874" s="1">
        <v>96.865</v>
      </c>
      <c r="BG4874" s="1">
        <v>4618.601</v>
      </c>
      <c r="BH4874" s="1">
        <v>38.26</v>
      </c>
      <c r="BI4874" s="1">
        <v>11693.226</v>
      </c>
      <c r="BJ4874" s="1">
        <v>57.908</v>
      </c>
      <c r="BK4874" s="1">
        <v>29.476</v>
      </c>
      <c r="BL4874" s="1">
        <v>-5.435</v>
      </c>
      <c r="BM4874" s="1">
        <v>-10.855</v>
      </c>
      <c r="BN4874" s="1">
        <v>164.441</v>
      </c>
      <c r="BO4874" s="1">
        <v>7751.187</v>
      </c>
      <c r="BP4874" s="1">
        <v>64.21</v>
      </c>
      <c r="BQ4874" s="1">
        <v>19850.729</v>
      </c>
      <c r="BR4874" s="1">
        <v>97.185</v>
      </c>
      <c r="BS4874" s="1">
        <v>50.04</v>
      </c>
      <c r="BT4874" s="1">
        <v>-1.03</v>
      </c>
      <c r="BU4874" s="1">
        <v>-1.584</v>
      </c>
      <c r="BV4874" s="1">
        <v>-16.212</v>
      </c>
      <c r="BW4874" s="1">
        <v>-11.75</v>
      </c>
      <c r="BX4874" s="1">
        <v>58.881</v>
      </c>
      <c r="BY4874" s="1">
        <v>2787.337</v>
      </c>
      <c r="BZ4874" s="1">
        <v>23.09</v>
      </c>
      <c r="CA4874" s="1">
        <v>7107.859</v>
      </c>
      <c r="CB4874" s="1">
        <v>34.948</v>
      </c>
      <c r="CC4874" s="1">
        <v>17.917</v>
      </c>
      <c r="CD4874" s="1">
        <v>0.861</v>
      </c>
      <c r="CE4874" s="1">
        <v>1.106</v>
      </c>
      <c r="CF4874" s="1">
        <v>129.561</v>
      </c>
      <c r="CG4874" s="1">
        <v>148.481</v>
      </c>
      <c r="CH4874" s="1">
        <v>1.23</v>
      </c>
      <c r="CI4874" s="1">
        <v>15640.085</v>
      </c>
      <c r="CK4874" s="1">
        <v>0.0</v>
      </c>
      <c r="CL4874" s="1">
        <v>0.0</v>
      </c>
      <c r="CM4874" s="1">
        <v>0.0</v>
      </c>
      <c r="CN4874" s="1">
        <v>1.862</v>
      </c>
      <c r="CO4874" s="1">
        <v>39.426</v>
      </c>
      <c r="CP4874" s="1">
        <v>5.003</v>
      </c>
      <c r="CQ4874" s="1">
        <v>1.63</v>
      </c>
      <c r="CR4874" s="1">
        <v>1.11</v>
      </c>
      <c r="CS4874" s="1">
        <v>-4.189</v>
      </c>
      <c r="CT4874" s="1">
        <v>-0.219</v>
      </c>
      <c r="CU4874" s="1">
        <v>196.767</v>
      </c>
      <c r="CV4874" s="1">
        <v>133.995</v>
      </c>
      <c r="CW4874" s="1">
        <v>603.958</v>
      </c>
      <c r="CX4874" s="1">
        <v>2.467</v>
      </c>
      <c r="CY4874" s="1">
        <v>1.68</v>
      </c>
      <c r="CZ4874" s="1">
        <v>1.522</v>
      </c>
      <c r="DA4874" s="1">
        <v>7975.719</v>
      </c>
      <c r="DB4874" s="1">
        <v>336.322</v>
      </c>
      <c r="DC4874" s="1">
        <v>1.878</v>
      </c>
      <c r="DD4874" s="1">
        <v>0.895</v>
      </c>
      <c r="DE4874" s="1">
        <v>105.561</v>
      </c>
      <c r="DF4874" s="1">
        <v>4963.85</v>
      </c>
      <c r="DG4874" s="1">
        <v>41.12</v>
      </c>
      <c r="DH4874" s="1">
        <v>12742.87</v>
      </c>
      <c r="DI4874" s="1">
        <v>62.237</v>
      </c>
      <c r="DJ4874" s="1">
        <v>32.122</v>
      </c>
      <c r="DK4874" s="1">
        <v>32.898</v>
      </c>
      <c r="DL4874" s="1">
        <v>0.69</v>
      </c>
      <c r="DM4874" s="1">
        <v>2.833</v>
      </c>
      <c r="DN4874" s="1">
        <v>135.202</v>
      </c>
      <c r="DO4874" s="1">
        <v>1.12</v>
      </c>
      <c r="DP4874" s="1">
        <v>341.978</v>
      </c>
      <c r="DQ4874" s="1">
        <v>1.695</v>
      </c>
      <c r="DR4874" s="1">
        <v>0.862</v>
      </c>
      <c r="DS4874" s="1">
        <v>8.911</v>
      </c>
      <c r="DT4874" s="1">
        <v>0.021</v>
      </c>
      <c r="DU4874" s="1">
        <v>0.278</v>
      </c>
      <c r="DV4874" s="1">
        <v>13.279</v>
      </c>
      <c r="DW4874" s="1">
        <v>0.11</v>
      </c>
      <c r="DX4874" s="1">
        <v>33.617</v>
      </c>
      <c r="DY4874" s="1">
        <v>0.166</v>
      </c>
      <c r="DZ4874" s="1">
        <v>0.085</v>
      </c>
    </row>
    <row r="4875">
      <c r="A4875" s="1" t="s">
        <v>508</v>
      </c>
      <c r="B4875" s="1">
        <v>2016.0</v>
      </c>
      <c r="C4875" s="1" t="s">
        <v>509</v>
      </c>
      <c r="D4875" s="1">
        <v>8374857.0</v>
      </c>
      <c r="E4875" s="1">
        <v>5.10838112256E11</v>
      </c>
      <c r="F4875" s="1">
        <v>60.382</v>
      </c>
      <c r="G4875" s="1">
        <v>0.351</v>
      </c>
      <c r="H4875" s="1">
        <v>111.192</v>
      </c>
      <c r="I4875" s="1">
        <v>0.931</v>
      </c>
      <c r="J4875" s="1">
        <v>69.255</v>
      </c>
      <c r="K4875" s="1">
        <v>0.58</v>
      </c>
      <c r="L4875" s="1">
        <v>0.949</v>
      </c>
      <c r="M4875" s="1">
        <v>0.301</v>
      </c>
      <c r="N4875" s="1">
        <v>39.444</v>
      </c>
      <c r="O4875" s="1">
        <v>-8.061</v>
      </c>
      <c r="P4875" s="1">
        <v>-0.117</v>
      </c>
      <c r="Q4875" s="1">
        <v>158.875</v>
      </c>
      <c r="R4875" s="1">
        <v>1.331</v>
      </c>
      <c r="S4875" s="1">
        <v>0.0</v>
      </c>
      <c r="T4875" s="1">
        <v>0.0</v>
      </c>
      <c r="V4875" s="1">
        <v>0.0</v>
      </c>
      <c r="W4875" s="1">
        <v>0.0</v>
      </c>
      <c r="X4875" s="1">
        <v>0.0</v>
      </c>
      <c r="Y4875" s="1">
        <v>0.0</v>
      </c>
      <c r="Z4875" s="1">
        <v>0.431</v>
      </c>
      <c r="AA4875" s="1">
        <v>65.02</v>
      </c>
      <c r="AB4875" s="1">
        <v>7763.714</v>
      </c>
      <c r="AC4875" s="1">
        <v>61.1</v>
      </c>
      <c r="AD4875" s="1">
        <v>27.973</v>
      </c>
      <c r="AE4875" s="1">
        <v>-5.969</v>
      </c>
      <c r="AF4875" s="1">
        <v>-20.076</v>
      </c>
      <c r="AG4875" s="1">
        <v>37761.262</v>
      </c>
      <c r="AH4875" s="1">
        <v>0.619</v>
      </c>
      <c r="AI4875" s="1">
        <v>-3.442</v>
      </c>
      <c r="AJ4875" s="1">
        <v>-5.65</v>
      </c>
      <c r="AK4875" s="1">
        <v>255.527</v>
      </c>
      <c r="AL4875" s="1">
        <v>2.14</v>
      </c>
      <c r="AM4875" s="1">
        <v>18929.26</v>
      </c>
      <c r="AN4875" s="1">
        <v>158.53</v>
      </c>
      <c r="AO4875" s="1">
        <v>3.502</v>
      </c>
      <c r="AP4875" s="1">
        <v>51.305</v>
      </c>
      <c r="AQ4875" s="1">
        <v>5.058</v>
      </c>
      <c r="AR4875" s="1">
        <v>1.678</v>
      </c>
      <c r="AS4875" s="1">
        <v>34.85</v>
      </c>
      <c r="AT4875" s="1">
        <v>102.688</v>
      </c>
      <c r="AU4875" s="1">
        <v>0.86</v>
      </c>
      <c r="AV4875" s="1">
        <v>4161.265</v>
      </c>
      <c r="AX4875" s="1">
        <v>0.0</v>
      </c>
      <c r="AY4875" s="1">
        <v>0.0</v>
      </c>
      <c r="AZ4875" s="1">
        <v>0.0</v>
      </c>
      <c r="BA4875" s="1">
        <v>1.408</v>
      </c>
      <c r="BB4875" s="1">
        <v>11.278</v>
      </c>
      <c r="BC4875" s="1">
        <v>2.41</v>
      </c>
      <c r="BD4875" s="1">
        <v>-9.497</v>
      </c>
      <c r="BE4875" s="1">
        <v>-9.861</v>
      </c>
      <c r="BF4875" s="1">
        <v>87.005</v>
      </c>
      <c r="BG4875" s="1">
        <v>4133.802</v>
      </c>
      <c r="BH4875" s="1">
        <v>34.62</v>
      </c>
      <c r="BI4875" s="1">
        <v>10388.815</v>
      </c>
      <c r="BJ4875" s="1">
        <v>56.661</v>
      </c>
      <c r="BK4875" s="1">
        <v>28.157</v>
      </c>
      <c r="BL4875" s="1">
        <v>-7.553</v>
      </c>
      <c r="BM4875" s="1">
        <v>-13.974</v>
      </c>
      <c r="BN4875" s="1">
        <v>150.467</v>
      </c>
      <c r="BO4875" s="1">
        <v>7040.12</v>
      </c>
      <c r="BP4875" s="1">
        <v>58.96</v>
      </c>
      <c r="BQ4875" s="1">
        <v>17966.562</v>
      </c>
      <c r="BR4875" s="1">
        <v>96.498</v>
      </c>
      <c r="BS4875" s="1">
        <v>48.695</v>
      </c>
      <c r="BT4875" s="1">
        <v>3.92</v>
      </c>
      <c r="BU4875" s="1">
        <v>6.029</v>
      </c>
      <c r="BV4875" s="1">
        <v>-8.418</v>
      </c>
      <c r="BW4875" s="1">
        <v>-5.363</v>
      </c>
      <c r="BX4875" s="1">
        <v>53.518</v>
      </c>
      <c r="BY4875" s="1">
        <v>2525.416</v>
      </c>
      <c r="BZ4875" s="1">
        <v>21.15</v>
      </c>
      <c r="CA4875" s="1">
        <v>6390.269</v>
      </c>
      <c r="CB4875" s="1">
        <v>34.615</v>
      </c>
      <c r="CC4875" s="1">
        <v>17.32</v>
      </c>
      <c r="CD4875" s="1">
        <v>-5.566</v>
      </c>
      <c r="CE4875" s="1">
        <v>-7.212</v>
      </c>
      <c r="CF4875" s="1">
        <v>122.349</v>
      </c>
      <c r="CG4875" s="1">
        <v>152.838</v>
      </c>
      <c r="CH4875" s="1">
        <v>1.28</v>
      </c>
      <c r="CI4875" s="1">
        <v>14609.12</v>
      </c>
      <c r="CK4875" s="1">
        <v>0.0</v>
      </c>
      <c r="CL4875" s="1">
        <v>0.0</v>
      </c>
      <c r="CM4875" s="1">
        <v>0.0</v>
      </c>
      <c r="CN4875" s="1">
        <v>2.095</v>
      </c>
      <c r="CO4875" s="1">
        <v>39.596</v>
      </c>
      <c r="CP4875" s="1">
        <v>5.391</v>
      </c>
      <c r="CQ4875" s="1">
        <v>1.75</v>
      </c>
      <c r="CR4875" s="1">
        <v>1.17</v>
      </c>
      <c r="CS4875" s="1">
        <v>7.745</v>
      </c>
      <c r="CT4875" s="1">
        <v>0.388</v>
      </c>
      <c r="CU4875" s="1">
        <v>208.959</v>
      </c>
      <c r="CV4875" s="1">
        <v>139.704</v>
      </c>
      <c r="CW4875" s="1">
        <v>643.668</v>
      </c>
      <c r="CX4875" s="1">
        <v>2.864</v>
      </c>
      <c r="CY4875" s="1">
        <v>1.915</v>
      </c>
      <c r="CZ4875" s="1">
        <v>1.745</v>
      </c>
      <c r="DA4875" s="1">
        <v>7295.647</v>
      </c>
      <c r="DB4875" s="1">
        <v>316.245</v>
      </c>
      <c r="DC4875" s="1">
        <v>-7.07</v>
      </c>
      <c r="DD4875" s="1">
        <v>-8.611</v>
      </c>
      <c r="DE4875" s="1">
        <v>96.95</v>
      </c>
      <c r="DF4875" s="1">
        <v>4514.704</v>
      </c>
      <c r="DG4875" s="1">
        <v>37.81</v>
      </c>
      <c r="DH4875" s="1">
        <v>11576.293</v>
      </c>
      <c r="DI4875" s="1">
        <v>61.882</v>
      </c>
      <c r="DJ4875" s="1">
        <v>31.376</v>
      </c>
      <c r="DK4875" s="1">
        <v>19.124</v>
      </c>
      <c r="DL4875" s="1">
        <v>0.516</v>
      </c>
      <c r="DM4875" s="1">
        <v>3.349</v>
      </c>
      <c r="DN4875" s="1">
        <v>158.809</v>
      </c>
      <c r="DO4875" s="1">
        <v>1.33</v>
      </c>
      <c r="DP4875" s="1">
        <v>399.917</v>
      </c>
      <c r="DQ4875" s="1">
        <v>2.177</v>
      </c>
      <c r="DR4875" s="1">
        <v>1.084</v>
      </c>
      <c r="DS4875" s="1">
        <v>-0.909</v>
      </c>
      <c r="DT4875" s="1">
        <v>-0.005</v>
      </c>
      <c r="DU4875" s="1">
        <v>0.274</v>
      </c>
      <c r="DV4875" s="1">
        <v>13.135</v>
      </c>
      <c r="DW4875" s="1">
        <v>0.11</v>
      </c>
      <c r="DX4875" s="1">
        <v>32.701</v>
      </c>
      <c r="DY4875" s="1">
        <v>0.18</v>
      </c>
      <c r="DZ4875" s="1">
        <v>0.089</v>
      </c>
    </row>
    <row r="4876">
      <c r="A4876" s="1" t="s">
        <v>508</v>
      </c>
      <c r="B4876" s="1">
        <v>2017.0</v>
      </c>
      <c r="C4876" s="1" t="s">
        <v>509</v>
      </c>
      <c r="D4876" s="1">
        <v>8453574.0</v>
      </c>
      <c r="E4876" s="1">
        <v>5.17799804928E11</v>
      </c>
      <c r="F4876" s="1">
        <v>58.687</v>
      </c>
      <c r="G4876" s="1">
        <v>0.547</v>
      </c>
      <c r="H4876" s="1">
        <v>174.804</v>
      </c>
      <c r="I4876" s="1">
        <v>1.478</v>
      </c>
      <c r="J4876" s="1">
        <v>81.622</v>
      </c>
      <c r="K4876" s="1">
        <v>0.69</v>
      </c>
      <c r="L4876" s="1">
        <v>1.147</v>
      </c>
      <c r="M4876" s="1">
        <v>0.477</v>
      </c>
      <c r="N4876" s="1">
        <v>39.734</v>
      </c>
      <c r="O4876" s="1">
        <v>-3.758</v>
      </c>
      <c r="P4876" s="1">
        <v>-0.05</v>
      </c>
      <c r="Q4876" s="1">
        <v>151.481</v>
      </c>
      <c r="R4876" s="1">
        <v>1.281</v>
      </c>
      <c r="S4876" s="1">
        <v>0.0</v>
      </c>
      <c r="T4876" s="1">
        <v>0.0</v>
      </c>
      <c r="Y4876" s="1">
        <v>0.0</v>
      </c>
      <c r="Z4876" s="1">
        <v>0.413</v>
      </c>
      <c r="AA4876" s="1">
        <v>65.7</v>
      </c>
      <c r="AB4876" s="1">
        <v>7771.86</v>
      </c>
      <c r="AC4876" s="1">
        <v>60.15</v>
      </c>
      <c r="AD4876" s="1">
        <v>27.183</v>
      </c>
      <c r="AE4876" s="1">
        <v>0.237</v>
      </c>
      <c r="AF4876" s="1">
        <v>0.75</v>
      </c>
      <c r="AG4876" s="1">
        <v>37498.328</v>
      </c>
      <c r="AH4876" s="1">
        <v>0.612</v>
      </c>
      <c r="AI4876" s="1">
        <v>1.976</v>
      </c>
      <c r="AJ4876" s="1">
        <v>3.133</v>
      </c>
      <c r="AK4876" s="1">
        <v>237.769</v>
      </c>
      <c r="AL4876" s="1">
        <v>2.01</v>
      </c>
      <c r="AM4876" s="1">
        <v>19123.594</v>
      </c>
      <c r="AN4876" s="1">
        <v>161.663</v>
      </c>
      <c r="AO4876" s="1">
        <v>3.342</v>
      </c>
      <c r="AP4876" s="1">
        <v>52.153</v>
      </c>
      <c r="AQ4876" s="1">
        <v>0.422</v>
      </c>
      <c r="AR4876" s="1">
        <v>0.147</v>
      </c>
      <c r="AS4876" s="1">
        <v>34.997</v>
      </c>
      <c r="AT4876" s="1">
        <v>85.171</v>
      </c>
      <c r="AU4876" s="1">
        <v>0.72</v>
      </c>
      <c r="AV4876" s="1">
        <v>4139.932</v>
      </c>
      <c r="BA4876" s="1">
        <v>1.197</v>
      </c>
      <c r="BB4876" s="1">
        <v>11.29</v>
      </c>
      <c r="BC4876" s="1">
        <v>2.39</v>
      </c>
      <c r="BD4876" s="1">
        <v>-1.538</v>
      </c>
      <c r="BE4876" s="1">
        <v>-1.766</v>
      </c>
      <c r="BF4876" s="1">
        <v>85.238</v>
      </c>
      <c r="BG4876" s="1">
        <v>4032.614</v>
      </c>
      <c r="BH4876" s="1">
        <v>34.09</v>
      </c>
      <c r="BI4876" s="1">
        <v>10083.121</v>
      </c>
      <c r="BJ4876" s="1">
        <v>56.675</v>
      </c>
      <c r="BK4876" s="1">
        <v>27.498</v>
      </c>
      <c r="BL4876" s="1">
        <v>-0.456</v>
      </c>
      <c r="BM4876" s="1">
        <v>-2.154</v>
      </c>
      <c r="BN4876" s="1">
        <v>148.313</v>
      </c>
      <c r="BO4876" s="1">
        <v>6877.564</v>
      </c>
      <c r="BP4876" s="1">
        <v>58.14</v>
      </c>
      <c r="BQ4876" s="1">
        <v>17544.418</v>
      </c>
      <c r="BR4876" s="1">
        <v>96.658</v>
      </c>
      <c r="BS4876" s="1">
        <v>47.847</v>
      </c>
      <c r="BT4876" s="1">
        <v>5.55</v>
      </c>
      <c r="BU4876" s="1">
        <v>8.447</v>
      </c>
      <c r="BV4876" s="1">
        <v>-3.637</v>
      </c>
      <c r="BW4876" s="1">
        <v>-2.204</v>
      </c>
      <c r="BX4876" s="1">
        <v>51.313</v>
      </c>
      <c r="BY4876" s="1">
        <v>2410.814</v>
      </c>
      <c r="BZ4876" s="1">
        <v>20.38</v>
      </c>
      <c r="CA4876" s="1">
        <v>6069.996</v>
      </c>
      <c r="CB4876" s="1">
        <v>33.882</v>
      </c>
      <c r="CC4876" s="1">
        <v>16.554</v>
      </c>
      <c r="CD4876" s="1">
        <v>2.481</v>
      </c>
      <c r="CE4876" s="1">
        <v>3.036</v>
      </c>
      <c r="CF4876" s="1">
        <v>125.385</v>
      </c>
      <c r="CG4876" s="1">
        <v>152.598</v>
      </c>
      <c r="CH4876" s="1">
        <v>1.29</v>
      </c>
      <c r="CI4876" s="1">
        <v>14832.181</v>
      </c>
      <c r="CN4876" s="1">
        <v>2.145</v>
      </c>
      <c r="CO4876" s="1">
        <v>40.45</v>
      </c>
      <c r="CP4876" s="1">
        <v>5.744</v>
      </c>
      <c r="CQ4876" s="1">
        <v>1.86</v>
      </c>
      <c r="CR4876" s="1">
        <v>1.17</v>
      </c>
      <c r="CS4876" s="1">
        <v>6.551</v>
      </c>
      <c r="CT4876" s="1">
        <v>0.353</v>
      </c>
      <c r="CU4876" s="1">
        <v>220.025</v>
      </c>
      <c r="CV4876" s="1">
        <v>138.403</v>
      </c>
      <c r="CW4876" s="1">
        <v>679.446</v>
      </c>
      <c r="CX4876" s="1">
        <v>3.092</v>
      </c>
      <c r="CY4876" s="1">
        <v>1.945</v>
      </c>
      <c r="CZ4876" s="1">
        <v>1.853</v>
      </c>
      <c r="DA4876" s="1">
        <v>7115.334</v>
      </c>
      <c r="DB4876" s="1">
        <v>316.995</v>
      </c>
      <c r="DC4876" s="1">
        <v>1.294</v>
      </c>
      <c r="DD4876" s="1">
        <v>0.05</v>
      </c>
      <c r="DE4876" s="1">
        <v>97.0</v>
      </c>
      <c r="DF4876" s="1">
        <v>4466.75</v>
      </c>
      <c r="DG4876" s="1">
        <v>37.76</v>
      </c>
      <c r="DH4876" s="1">
        <v>11474.423</v>
      </c>
      <c r="DI4876" s="1">
        <v>62.776</v>
      </c>
      <c r="DJ4876" s="1">
        <v>31.293</v>
      </c>
      <c r="DK4876" s="1">
        <v>26.257</v>
      </c>
      <c r="DL4876" s="1">
        <v>0.858</v>
      </c>
      <c r="DM4876" s="1">
        <v>4.207</v>
      </c>
      <c r="DN4876" s="1">
        <v>198.733</v>
      </c>
      <c r="DO4876" s="1">
        <v>1.68</v>
      </c>
      <c r="DP4876" s="1">
        <v>497.718</v>
      </c>
      <c r="DQ4876" s="1">
        <v>2.793</v>
      </c>
      <c r="DR4876" s="1">
        <v>1.357</v>
      </c>
      <c r="DS4876" s="1">
        <v>22.018</v>
      </c>
      <c r="DT4876" s="1">
        <v>0.059</v>
      </c>
      <c r="DU4876" s="1">
        <v>0.333</v>
      </c>
      <c r="DV4876" s="1">
        <v>15.378</v>
      </c>
      <c r="DW4876" s="1">
        <v>0.13</v>
      </c>
      <c r="DX4876" s="1">
        <v>39.332</v>
      </c>
      <c r="DY4876" s="1">
        <v>0.216</v>
      </c>
      <c r="DZ4876" s="1">
        <v>0.107</v>
      </c>
    </row>
    <row r="4877">
      <c r="A4877" s="1" t="s">
        <v>508</v>
      </c>
      <c r="B4877" s="1">
        <v>2018.0</v>
      </c>
      <c r="C4877" s="1" t="s">
        <v>509</v>
      </c>
      <c r="D4877" s="1">
        <v>8516296.0</v>
      </c>
      <c r="E4877" s="1">
        <v>5.32611137536E11</v>
      </c>
      <c r="F4877" s="1">
        <v>28.459</v>
      </c>
      <c r="G4877" s="1">
        <v>0.421</v>
      </c>
      <c r="H4877" s="1">
        <v>222.897</v>
      </c>
      <c r="I4877" s="1">
        <v>1.898</v>
      </c>
      <c r="J4877" s="1">
        <v>77.498</v>
      </c>
      <c r="K4877" s="1">
        <v>0.66</v>
      </c>
      <c r="L4877" s="1">
        <v>0.996</v>
      </c>
      <c r="M4877" s="1">
        <v>0.604</v>
      </c>
      <c r="N4877" s="1">
        <v>36.054</v>
      </c>
      <c r="O4877" s="1">
        <v>-6.941</v>
      </c>
      <c r="P4877" s="1">
        <v>-0.089</v>
      </c>
      <c r="Q4877" s="1">
        <v>139.928</v>
      </c>
      <c r="R4877" s="1">
        <v>1.192</v>
      </c>
      <c r="S4877" s="1">
        <v>0.0</v>
      </c>
      <c r="T4877" s="1">
        <v>0.0</v>
      </c>
      <c r="Y4877" s="1">
        <v>0.0</v>
      </c>
      <c r="Z4877" s="1">
        <v>0.379</v>
      </c>
      <c r="AA4877" s="1">
        <v>64.7</v>
      </c>
      <c r="AB4877" s="1">
        <v>7597.199</v>
      </c>
      <c r="AC4877" s="1">
        <v>66.29</v>
      </c>
      <c r="AD4877" s="1">
        <v>29.989</v>
      </c>
      <c r="AE4877" s="1">
        <v>1.408</v>
      </c>
      <c r="AF4877" s="1">
        <v>4.463</v>
      </c>
      <c r="AG4877" s="1">
        <v>37746.211</v>
      </c>
      <c r="AH4877" s="1">
        <v>0.604</v>
      </c>
      <c r="AI4877" s="1">
        <v>-4.27</v>
      </c>
      <c r="AJ4877" s="1">
        <v>-6.902</v>
      </c>
      <c r="AK4877" s="1">
        <v>223.102</v>
      </c>
      <c r="AL4877" s="1">
        <v>1.9</v>
      </c>
      <c r="AM4877" s="1">
        <v>18172.268</v>
      </c>
      <c r="AN4877" s="1">
        <v>154.76</v>
      </c>
      <c r="AO4877" s="1">
        <v>2.866</v>
      </c>
      <c r="AP4877" s="1">
        <v>49.242</v>
      </c>
      <c r="AQ4877" s="1">
        <v>-5.143</v>
      </c>
      <c r="AR4877" s="1">
        <v>-1.8</v>
      </c>
      <c r="AS4877" s="1">
        <v>33.197</v>
      </c>
      <c r="AT4877" s="1">
        <v>72.802</v>
      </c>
      <c r="AU4877" s="1">
        <v>0.62</v>
      </c>
      <c r="AV4877" s="1">
        <v>3898.083</v>
      </c>
      <c r="BA4877" s="1">
        <v>0.935</v>
      </c>
      <c r="BB4877" s="1">
        <v>10.563</v>
      </c>
      <c r="BC4877" s="1">
        <v>2.39</v>
      </c>
      <c r="BD4877" s="1">
        <v>1.507</v>
      </c>
      <c r="BE4877" s="1">
        <v>0.854</v>
      </c>
      <c r="BF4877" s="1">
        <v>86.093</v>
      </c>
      <c r="BG4877" s="1">
        <v>4108.594</v>
      </c>
      <c r="BH4877" s="1">
        <v>34.99</v>
      </c>
      <c r="BI4877" s="1">
        <v>10109.15</v>
      </c>
      <c r="BJ4877" s="1">
        <v>52.783</v>
      </c>
      <c r="BK4877" s="1">
        <v>27.393</v>
      </c>
      <c r="BL4877" s="1">
        <v>8.447</v>
      </c>
      <c r="BM4877" s="1">
        <v>11.21</v>
      </c>
      <c r="BN4877" s="1">
        <v>159.523</v>
      </c>
      <c r="BO4877" s="1">
        <v>7560.799</v>
      </c>
      <c r="BP4877" s="1">
        <v>64.39</v>
      </c>
      <c r="BQ4877" s="1">
        <v>18731.533</v>
      </c>
      <c r="BR4877" s="1">
        <v>97.134</v>
      </c>
      <c r="BS4877" s="1">
        <v>50.758</v>
      </c>
      <c r="BT4877" s="1">
        <v>-1.59</v>
      </c>
      <c r="BU4877" s="1">
        <v>-2.457</v>
      </c>
      <c r="BV4877" s="1">
        <v>18.946</v>
      </c>
      <c r="BW4877" s="1">
        <v>9.418</v>
      </c>
      <c r="BX4877" s="1">
        <v>60.731</v>
      </c>
      <c r="BY4877" s="1">
        <v>2995.434</v>
      </c>
      <c r="BZ4877" s="1">
        <v>25.51</v>
      </c>
      <c r="CA4877" s="1">
        <v>7131.192</v>
      </c>
      <c r="CB4877" s="1">
        <v>38.482</v>
      </c>
      <c r="CC4877" s="1">
        <v>19.324</v>
      </c>
      <c r="CD4877" s="1">
        <v>-3.998</v>
      </c>
      <c r="CE4877" s="1">
        <v>-5.013</v>
      </c>
      <c r="CF4877" s="1">
        <v>120.372</v>
      </c>
      <c r="CG4877" s="1">
        <v>150.3</v>
      </c>
      <c r="CH4877" s="1">
        <v>1.28</v>
      </c>
      <c r="CI4877" s="1">
        <v>14134.257</v>
      </c>
      <c r="CN4877" s="1">
        <v>1.931</v>
      </c>
      <c r="CO4877" s="1">
        <v>38.3</v>
      </c>
      <c r="CP4877" s="1">
        <v>5.659</v>
      </c>
      <c r="CQ4877" s="1">
        <v>1.82</v>
      </c>
      <c r="CR4877" s="1">
        <v>1.16</v>
      </c>
      <c r="CS4877" s="1">
        <v>-1.469</v>
      </c>
      <c r="CT4877" s="1">
        <v>-0.084</v>
      </c>
      <c r="CU4877" s="1">
        <v>213.708</v>
      </c>
      <c r="CV4877" s="1">
        <v>136.209</v>
      </c>
      <c r="CW4877" s="1">
        <v>664.535</v>
      </c>
      <c r="CX4877" s="1">
        <v>2.746</v>
      </c>
      <c r="CY4877" s="1">
        <v>1.75</v>
      </c>
      <c r="CZ4877" s="1">
        <v>1.801</v>
      </c>
      <c r="DA4877" s="1">
        <v>7783.9</v>
      </c>
      <c r="DB4877" s="1">
        <v>321.458</v>
      </c>
      <c r="DC4877" s="1">
        <v>2.953</v>
      </c>
      <c r="DD4877" s="1">
        <v>1.792</v>
      </c>
      <c r="DE4877" s="1">
        <v>98.792</v>
      </c>
      <c r="DF4877" s="1">
        <v>4565.365</v>
      </c>
      <c r="DG4877" s="1">
        <v>38.88</v>
      </c>
      <c r="DH4877" s="1">
        <v>11600.341</v>
      </c>
      <c r="DI4877" s="1">
        <v>58.651</v>
      </c>
      <c r="DJ4877" s="1">
        <v>31.434</v>
      </c>
      <c r="DK4877" s="1">
        <v>15.567</v>
      </c>
      <c r="DL4877" s="1">
        <v>0.631</v>
      </c>
      <c r="DM4877" s="1">
        <v>4.838</v>
      </c>
      <c r="DN4877" s="1">
        <v>228.973</v>
      </c>
      <c r="DO4877" s="1">
        <v>1.95</v>
      </c>
      <c r="DP4877" s="1">
        <v>568.124</v>
      </c>
      <c r="DQ4877" s="1">
        <v>2.942</v>
      </c>
      <c r="DR4877" s="1">
        <v>1.539</v>
      </c>
      <c r="DS4877" s="1">
        <v>-8.271</v>
      </c>
      <c r="DT4877" s="1">
        <v>-0.029</v>
      </c>
      <c r="DU4877" s="1">
        <v>0.303</v>
      </c>
      <c r="DV4877" s="1">
        <v>14.091</v>
      </c>
      <c r="DW4877" s="1">
        <v>0.12</v>
      </c>
      <c r="DX4877" s="1">
        <v>35.636</v>
      </c>
      <c r="DY4877" s="1">
        <v>0.181</v>
      </c>
      <c r="DZ4877" s="1">
        <v>0.097</v>
      </c>
    </row>
    <row r="4878">
      <c r="A4878" s="1" t="s">
        <v>508</v>
      </c>
      <c r="B4878" s="1">
        <v>2019.0</v>
      </c>
      <c r="C4878" s="1" t="s">
        <v>509</v>
      </c>
      <c r="D4878" s="1">
        <v>8577482.0</v>
      </c>
      <c r="E4878" s="1">
        <v>5.3869346816E11</v>
      </c>
      <c r="F4878" s="1">
        <v>9.604</v>
      </c>
      <c r="G4878" s="1">
        <v>0.182</v>
      </c>
      <c r="H4878" s="1">
        <v>242.562</v>
      </c>
      <c r="I4878" s="1">
        <v>2.081</v>
      </c>
      <c r="J4878" s="1">
        <v>82.775</v>
      </c>
      <c r="K4878" s="1">
        <v>0.71</v>
      </c>
      <c r="L4878" s="1">
        <v>1.006</v>
      </c>
      <c r="M4878" s="1">
        <v>0.634</v>
      </c>
      <c r="N4878" s="1">
        <v>35.284</v>
      </c>
      <c r="O4878" s="1">
        <v>-10.49</v>
      </c>
      <c r="P4878" s="1">
        <v>-0.125</v>
      </c>
      <c r="Q4878" s="1">
        <v>124.357</v>
      </c>
      <c r="R4878" s="1">
        <v>1.067</v>
      </c>
      <c r="S4878" s="1">
        <v>0.0</v>
      </c>
      <c r="T4878" s="1">
        <v>0.0</v>
      </c>
      <c r="Y4878" s="1">
        <v>0.0</v>
      </c>
      <c r="Z4878" s="1">
        <v>0.325</v>
      </c>
      <c r="AA4878" s="1">
        <v>64.31</v>
      </c>
      <c r="AB4878" s="1">
        <v>7497.538</v>
      </c>
      <c r="AC4878" s="1">
        <v>70.57</v>
      </c>
      <c r="AD4878" s="1">
        <v>30.762</v>
      </c>
      <c r="AE4878" s="1">
        <v>4.51</v>
      </c>
      <c r="AF4878" s="1">
        <v>14.497</v>
      </c>
      <c r="AG4878" s="1">
        <v>39167.129</v>
      </c>
      <c r="AH4878" s="1">
        <v>0.624</v>
      </c>
      <c r="AI4878" s="1">
        <v>2.518</v>
      </c>
      <c r="AJ4878" s="1">
        <v>3.897</v>
      </c>
      <c r="AK4878" s="1">
        <v>221.51</v>
      </c>
      <c r="AL4878" s="1">
        <v>1.9</v>
      </c>
      <c r="AM4878" s="1">
        <v>18497.018</v>
      </c>
      <c r="AN4878" s="1">
        <v>158.658</v>
      </c>
      <c r="AO4878" s="1">
        <v>2.692</v>
      </c>
      <c r="AP4878" s="1">
        <v>48.366</v>
      </c>
      <c r="AQ4878" s="1">
        <v>2.594</v>
      </c>
      <c r="AR4878" s="1">
        <v>0.861</v>
      </c>
      <c r="AS4878" s="1">
        <v>34.058</v>
      </c>
      <c r="AT4878" s="1">
        <v>71.116</v>
      </c>
      <c r="AU4878" s="1">
        <v>0.61</v>
      </c>
      <c r="AV4878" s="1">
        <v>3970.668</v>
      </c>
      <c r="BA4878" s="1">
        <v>0.864</v>
      </c>
      <c r="BB4878" s="1">
        <v>10.382</v>
      </c>
      <c r="BC4878" s="1">
        <v>2.49</v>
      </c>
      <c r="BD4878" s="1">
        <v>8.74</v>
      </c>
      <c r="BE4878" s="1">
        <v>7.061</v>
      </c>
      <c r="BF4878" s="1">
        <v>93.153</v>
      </c>
      <c r="BG4878" s="1">
        <v>4434.868</v>
      </c>
      <c r="BH4878" s="1">
        <v>38.04</v>
      </c>
      <c r="BI4878" s="1">
        <v>10860.225</v>
      </c>
      <c r="BJ4878" s="1">
        <v>53.904</v>
      </c>
      <c r="BK4878" s="1">
        <v>28.397</v>
      </c>
      <c r="BL4878" s="1">
        <v>6.761</v>
      </c>
      <c r="BM4878" s="1">
        <v>9.856</v>
      </c>
      <c r="BN4878" s="1">
        <v>169.379</v>
      </c>
      <c r="BO4878" s="1">
        <v>8005.846</v>
      </c>
      <c r="BP4878" s="1">
        <v>68.67</v>
      </c>
      <c r="BQ4878" s="1">
        <v>19746.988</v>
      </c>
      <c r="BR4878" s="1">
        <v>97.308</v>
      </c>
      <c r="BS4878" s="1">
        <v>51.634</v>
      </c>
      <c r="BT4878" s="1">
        <v>-6.26</v>
      </c>
      <c r="BU4878" s="1">
        <v>-9.734</v>
      </c>
      <c r="BV4878" s="1">
        <v>3.547</v>
      </c>
      <c r="BW4878" s="1">
        <v>1.843</v>
      </c>
      <c r="BX4878" s="1">
        <v>62.574</v>
      </c>
      <c r="BY4878" s="1">
        <v>3080.158</v>
      </c>
      <c r="BZ4878" s="1">
        <v>26.42</v>
      </c>
      <c r="CA4878" s="1">
        <v>7295.178</v>
      </c>
      <c r="CB4878" s="1">
        <v>37.438</v>
      </c>
      <c r="CC4878" s="1">
        <v>19.075</v>
      </c>
      <c r="CD4878" s="1">
        <v>2.626</v>
      </c>
      <c r="CE4878" s="1">
        <v>3.161</v>
      </c>
      <c r="CF4878" s="1">
        <v>123.533</v>
      </c>
      <c r="CG4878" s="1">
        <v>150.394</v>
      </c>
      <c r="CH4878" s="1">
        <v>1.29</v>
      </c>
      <c r="CI4878" s="1">
        <v>14401.993</v>
      </c>
      <c r="CN4878" s="1">
        <v>1.828</v>
      </c>
      <c r="CO4878" s="1">
        <v>37.658</v>
      </c>
      <c r="CP4878" s="1">
        <v>5.819</v>
      </c>
      <c r="CQ4878" s="1">
        <v>1.88</v>
      </c>
      <c r="CR4878" s="1">
        <v>1.17</v>
      </c>
      <c r="CS4878" s="1">
        <v>2.816</v>
      </c>
      <c r="CT4878" s="1">
        <v>0.159</v>
      </c>
      <c r="CU4878" s="1">
        <v>219.179</v>
      </c>
      <c r="CV4878" s="1">
        <v>136.404</v>
      </c>
      <c r="CW4878" s="1">
        <v>678.375</v>
      </c>
      <c r="CX4878" s="1">
        <v>2.664</v>
      </c>
      <c r="CY4878" s="1">
        <v>1.658</v>
      </c>
      <c r="CZ4878" s="1">
        <v>1.774</v>
      </c>
      <c r="DA4878" s="1">
        <v>8227.356</v>
      </c>
      <c r="DB4878" s="1">
        <v>335.955</v>
      </c>
      <c r="DC4878" s="1">
        <v>8.704</v>
      </c>
      <c r="DD4878" s="1">
        <v>8.013</v>
      </c>
      <c r="DE4878" s="1">
        <v>106.805</v>
      </c>
      <c r="DF4878" s="1">
        <v>4925.688</v>
      </c>
      <c r="DG4878" s="1">
        <v>42.25</v>
      </c>
      <c r="DH4878" s="1">
        <v>12451.81</v>
      </c>
      <c r="DI4878" s="1">
        <v>59.87</v>
      </c>
      <c r="DJ4878" s="1">
        <v>32.559</v>
      </c>
      <c r="DK4878" s="1">
        <v>11.979</v>
      </c>
      <c r="DL4878" s="1">
        <v>0.553</v>
      </c>
      <c r="DM4878" s="1">
        <v>5.391</v>
      </c>
      <c r="DN4878" s="1">
        <v>254.154</v>
      </c>
      <c r="DO4878" s="1">
        <v>2.18</v>
      </c>
      <c r="DP4878" s="1">
        <v>628.516</v>
      </c>
      <c r="DQ4878" s="1">
        <v>3.089</v>
      </c>
      <c r="DR4878" s="1">
        <v>1.643</v>
      </c>
      <c r="DS4878" s="1">
        <v>19.672</v>
      </c>
      <c r="DT4878" s="1">
        <v>0.058</v>
      </c>
      <c r="DU4878" s="1">
        <v>0.361</v>
      </c>
      <c r="DV4878" s="1">
        <v>17.488</v>
      </c>
      <c r="DW4878" s="1">
        <v>0.15</v>
      </c>
      <c r="DX4878" s="1">
        <v>42.132</v>
      </c>
      <c r="DY4878" s="1">
        <v>0.213</v>
      </c>
      <c r="DZ4878" s="1">
        <v>0.11</v>
      </c>
    </row>
    <row r="4879">
      <c r="A4879" s="1" t="s">
        <v>508</v>
      </c>
      <c r="B4879" s="1">
        <v>2020.0</v>
      </c>
      <c r="C4879" s="1" t="s">
        <v>509</v>
      </c>
      <c r="D4879" s="1">
        <v>8640538.0</v>
      </c>
      <c r="E4879" s="1">
        <v>5.25896482816E11</v>
      </c>
      <c r="F4879" s="1">
        <v>-0.422</v>
      </c>
      <c r="G4879" s="1">
        <v>-0.009</v>
      </c>
      <c r="H4879" s="1">
        <v>239.775</v>
      </c>
      <c r="I4879" s="1">
        <v>2.072</v>
      </c>
      <c r="J4879" s="1">
        <v>93.744</v>
      </c>
      <c r="K4879" s="1">
        <v>0.81</v>
      </c>
      <c r="L4879" s="1">
        <v>1.183</v>
      </c>
      <c r="M4879" s="1">
        <v>0.686</v>
      </c>
      <c r="N4879" s="1">
        <v>36.648</v>
      </c>
      <c r="O4879" s="1">
        <v>-3.646</v>
      </c>
      <c r="P4879" s="1">
        <v>-0.039</v>
      </c>
      <c r="Q4879" s="1">
        <v>118.948</v>
      </c>
      <c r="R4879" s="1">
        <v>1.028</v>
      </c>
      <c r="S4879" s="1">
        <v>0.0</v>
      </c>
      <c r="T4879" s="1">
        <v>0.0</v>
      </c>
      <c r="Y4879" s="1">
        <v>0.0</v>
      </c>
      <c r="Z4879" s="1">
        <v>0.34</v>
      </c>
      <c r="AA4879" s="1">
        <v>62.93</v>
      </c>
      <c r="AB4879" s="1">
        <v>7283.111</v>
      </c>
      <c r="AC4879" s="1">
        <v>68.49</v>
      </c>
      <c r="AD4879" s="1">
        <v>33.182</v>
      </c>
      <c r="AE4879" s="1">
        <v>-7.844</v>
      </c>
      <c r="AF4879" s="1">
        <v>-26.353</v>
      </c>
      <c r="AG4879" s="1">
        <v>35831.355</v>
      </c>
      <c r="AH4879" s="1">
        <v>0.589</v>
      </c>
      <c r="AI4879" s="1">
        <v>-13.201</v>
      </c>
      <c r="AJ4879" s="1">
        <v>-20.945</v>
      </c>
      <c r="AK4879" s="1">
        <v>216.422</v>
      </c>
      <c r="AL4879" s="1">
        <v>1.87</v>
      </c>
      <c r="AM4879" s="1">
        <v>15937.988</v>
      </c>
      <c r="AN4879" s="1">
        <v>137.713</v>
      </c>
      <c r="AO4879" s="1">
        <v>2.73</v>
      </c>
      <c r="AP4879" s="1">
        <v>45.604</v>
      </c>
      <c r="AQ4879" s="1">
        <v>0.261</v>
      </c>
      <c r="AR4879" s="1">
        <v>0.089</v>
      </c>
      <c r="AS4879" s="1">
        <v>34.147</v>
      </c>
      <c r="AT4879" s="1">
        <v>71.755</v>
      </c>
      <c r="AU4879" s="1">
        <v>0.62</v>
      </c>
      <c r="AV4879" s="1">
        <v>3951.979</v>
      </c>
      <c r="BA4879" s="1">
        <v>0.905</v>
      </c>
      <c r="BB4879" s="1">
        <v>11.308</v>
      </c>
      <c r="BC4879" s="1">
        <v>2.51</v>
      </c>
      <c r="BD4879" s="1">
        <v>-0.453</v>
      </c>
      <c r="BE4879" s="1">
        <v>-0.651</v>
      </c>
      <c r="BF4879" s="1">
        <v>92.502</v>
      </c>
      <c r="BG4879" s="1">
        <v>4382.829</v>
      </c>
      <c r="BH4879" s="1">
        <v>37.87</v>
      </c>
      <c r="BI4879" s="1">
        <v>10705.634</v>
      </c>
      <c r="BJ4879" s="1">
        <v>55.293</v>
      </c>
      <c r="BK4879" s="1">
        <v>30.632</v>
      </c>
      <c r="BL4879" s="1">
        <v>-2.809</v>
      </c>
      <c r="BM4879" s="1">
        <v>-5.114</v>
      </c>
      <c r="BN4879" s="1">
        <v>164.265</v>
      </c>
      <c r="BO4879" s="1">
        <v>7710.168</v>
      </c>
      <c r="BP4879" s="1">
        <v>66.62</v>
      </c>
      <c r="BQ4879" s="1">
        <v>19010.965</v>
      </c>
      <c r="BR4879" s="1">
        <v>97.27</v>
      </c>
      <c r="BS4879" s="1">
        <v>54.396</v>
      </c>
      <c r="BT4879" s="1">
        <v>-5.56</v>
      </c>
      <c r="BU4879" s="1">
        <v>-8.835</v>
      </c>
      <c r="BV4879" s="1">
        <v>-9.059</v>
      </c>
      <c r="BW4879" s="1">
        <v>-5.809</v>
      </c>
      <c r="BX4879" s="1">
        <v>56.765</v>
      </c>
      <c r="BY4879" s="1">
        <v>2779.919</v>
      </c>
      <c r="BZ4879" s="1">
        <v>24.02</v>
      </c>
      <c r="CA4879" s="1">
        <v>6569.664</v>
      </c>
      <c r="CB4879" s="1">
        <v>35.071</v>
      </c>
      <c r="CC4879" s="1">
        <v>18.798</v>
      </c>
      <c r="CD4879" s="1">
        <v>-16.996</v>
      </c>
      <c r="CE4879" s="1">
        <v>-20.995</v>
      </c>
      <c r="CF4879" s="1">
        <v>102.538</v>
      </c>
      <c r="CG4879" s="1">
        <v>144.667</v>
      </c>
      <c r="CH4879" s="1">
        <v>1.25</v>
      </c>
      <c r="CI4879" s="1">
        <v>11867.062</v>
      </c>
      <c r="CN4879" s="1">
        <v>1.825</v>
      </c>
      <c r="CO4879" s="1">
        <v>33.955</v>
      </c>
      <c r="CP4879" s="1">
        <v>6.15</v>
      </c>
      <c r="CQ4879" s="1">
        <v>1.99</v>
      </c>
      <c r="CR4879" s="1">
        <v>1.18</v>
      </c>
      <c r="CS4879" s="1">
        <v>5.693</v>
      </c>
      <c r="CT4879" s="1">
        <v>0.331</v>
      </c>
      <c r="CU4879" s="1">
        <v>230.31</v>
      </c>
      <c r="CV4879" s="1">
        <v>136.566</v>
      </c>
      <c r="CW4879" s="1">
        <v>711.761</v>
      </c>
      <c r="CX4879" s="1">
        <v>2.906</v>
      </c>
      <c r="CY4879" s="1">
        <v>1.723</v>
      </c>
      <c r="CZ4879" s="1">
        <v>2.037</v>
      </c>
      <c r="DA4879" s="1">
        <v>7926.589</v>
      </c>
      <c r="DB4879" s="1">
        <v>309.602</v>
      </c>
      <c r="DC4879" s="1">
        <v>0.79</v>
      </c>
      <c r="DD4879" s="1">
        <v>0.694</v>
      </c>
      <c r="DE4879" s="1">
        <v>107.5</v>
      </c>
      <c r="DF4879" s="1">
        <v>4930.249</v>
      </c>
      <c r="DG4879" s="1">
        <v>42.6</v>
      </c>
      <c r="DH4879" s="1">
        <v>12441.301</v>
      </c>
      <c r="DI4879" s="1">
        <v>62.199</v>
      </c>
      <c r="DJ4879" s="1">
        <v>35.598</v>
      </c>
      <c r="DK4879" s="1">
        <v>19.33</v>
      </c>
      <c r="DL4879" s="1">
        <v>1.026</v>
      </c>
      <c r="DM4879" s="1">
        <v>6.417</v>
      </c>
      <c r="DN4879" s="1">
        <v>300.907</v>
      </c>
      <c r="DO4879" s="1">
        <v>2.6</v>
      </c>
      <c r="DP4879" s="1">
        <v>742.695</v>
      </c>
      <c r="DQ4879" s="1">
        <v>3.796</v>
      </c>
      <c r="DR4879" s="1">
        <v>2.125</v>
      </c>
      <c r="DS4879" s="1">
        <v>-0.685</v>
      </c>
      <c r="DT4879" s="1">
        <v>-0.003</v>
      </c>
      <c r="DU4879" s="1">
        <v>0.358</v>
      </c>
      <c r="DV4879" s="1">
        <v>16.203</v>
      </c>
      <c r="DW4879" s="1">
        <v>0.14</v>
      </c>
      <c r="DX4879" s="1">
        <v>41.435</v>
      </c>
      <c r="DY4879" s="1">
        <v>0.204</v>
      </c>
      <c r="DZ4879" s="1">
        <v>0.119</v>
      </c>
    </row>
    <row r="4880">
      <c r="A4880" s="1" t="s">
        <v>508</v>
      </c>
      <c r="B4880" s="1">
        <v>2021.0</v>
      </c>
      <c r="C4880" s="1" t="s">
        <v>509</v>
      </c>
      <c r="D4880" s="1">
        <v>8706973.0</v>
      </c>
      <c r="E4880" s="1">
        <v>5.48098277376E11</v>
      </c>
      <c r="F4880" s="1">
        <v>-11.74</v>
      </c>
      <c r="G4880" s="1">
        <v>-0.243</v>
      </c>
      <c r="H4880" s="1">
        <v>210.01</v>
      </c>
      <c r="I4880" s="1">
        <v>1.829</v>
      </c>
      <c r="J4880" s="1">
        <v>110.256</v>
      </c>
      <c r="K4880" s="1">
        <v>0.96</v>
      </c>
      <c r="L4880" s="1">
        <v>1.522</v>
      </c>
      <c r="M4880" s="1">
        <v>0.646</v>
      </c>
      <c r="N4880" s="1">
        <v>38.516</v>
      </c>
      <c r="O4880" s="1">
        <v>0.811</v>
      </c>
      <c r="P4880" s="1">
        <v>0.008</v>
      </c>
      <c r="Q4880" s="1">
        <v>118.998</v>
      </c>
      <c r="R4880" s="1">
        <v>1.036</v>
      </c>
      <c r="S4880" s="1">
        <v>0.0</v>
      </c>
      <c r="T4880" s="1">
        <v>0.0</v>
      </c>
      <c r="Y4880" s="1">
        <v>0.0</v>
      </c>
      <c r="Z4880" s="1">
        <v>0.366</v>
      </c>
      <c r="AA4880" s="1">
        <v>65.5</v>
      </c>
      <c r="AB4880" s="1">
        <v>7522.706</v>
      </c>
      <c r="AC4880" s="1">
        <v>63.09</v>
      </c>
      <c r="AD4880" s="1">
        <v>32.344</v>
      </c>
      <c r="AE4880" s="1">
        <v>-6.303</v>
      </c>
      <c r="AF4880" s="1">
        <v>-19.514</v>
      </c>
      <c r="AG4880" s="1">
        <v>33316.738</v>
      </c>
      <c r="AH4880" s="1">
        <v>0.529</v>
      </c>
      <c r="AI4880" s="1">
        <v>-4.248</v>
      </c>
      <c r="AJ4880" s="1">
        <v>-5.85</v>
      </c>
      <c r="AK4880" s="1">
        <v>197.543</v>
      </c>
      <c r="AL4880" s="1">
        <v>1.72</v>
      </c>
      <c r="AM4880" s="1">
        <v>15144.511</v>
      </c>
      <c r="AN4880" s="1">
        <v>131.863</v>
      </c>
      <c r="AO4880" s="1">
        <v>2.726</v>
      </c>
      <c r="AP4880" s="1">
        <v>46.596</v>
      </c>
      <c r="AQ4880" s="1">
        <v>-17.888</v>
      </c>
      <c r="AR4880" s="1">
        <v>-6.108</v>
      </c>
      <c r="AS4880" s="1">
        <v>28.039</v>
      </c>
      <c r="AT4880" s="1">
        <v>57.425</v>
      </c>
      <c r="AU4880" s="1">
        <v>0.5</v>
      </c>
      <c r="AV4880" s="1">
        <v>3220.28</v>
      </c>
      <c r="BA4880" s="1">
        <v>0.793</v>
      </c>
      <c r="BB4880" s="1">
        <v>9.908</v>
      </c>
      <c r="BC4880" s="1">
        <v>2.43</v>
      </c>
      <c r="BD4880" s="1">
        <v>-2.386</v>
      </c>
      <c r="BE4880" s="1">
        <v>-2.43</v>
      </c>
      <c r="BF4880" s="1">
        <v>90.073</v>
      </c>
      <c r="BG4880" s="1">
        <v>4244.874</v>
      </c>
      <c r="BH4880" s="1">
        <v>36.96</v>
      </c>
      <c r="BI4880" s="1">
        <v>10344.884</v>
      </c>
      <c r="BJ4880" s="1">
        <v>58.583</v>
      </c>
      <c r="BK4880" s="1">
        <v>31.829</v>
      </c>
      <c r="BL4880" s="1">
        <v>-7.926</v>
      </c>
      <c r="BM4880" s="1">
        <v>-13.138</v>
      </c>
      <c r="BN4880" s="1">
        <v>151.127</v>
      </c>
      <c r="BO4880" s="1">
        <v>7048.374</v>
      </c>
      <c r="BP4880" s="1">
        <v>61.37</v>
      </c>
      <c r="BQ4880" s="1">
        <v>17356.99</v>
      </c>
      <c r="BR4880" s="1">
        <v>97.274</v>
      </c>
      <c r="BS4880" s="1">
        <v>53.404</v>
      </c>
      <c r="BT4880" s="1">
        <v>2.41</v>
      </c>
      <c r="BU4880" s="1">
        <v>3.679</v>
      </c>
      <c r="BV4880" s="1">
        <v>-19.4</v>
      </c>
      <c r="BW4880" s="1">
        <v>-11.125</v>
      </c>
      <c r="BX4880" s="1">
        <v>45.64</v>
      </c>
      <c r="BY4880" s="1">
        <v>2223.505</v>
      </c>
      <c r="BZ4880" s="1">
        <v>19.36</v>
      </c>
      <c r="CA4880" s="1">
        <v>5241.821</v>
      </c>
      <c r="CB4880" s="1">
        <v>30.686</v>
      </c>
      <c r="CC4880" s="1">
        <v>16.128</v>
      </c>
      <c r="CD4880" s="1">
        <v>0.244</v>
      </c>
      <c r="CE4880" s="1">
        <v>0.25</v>
      </c>
      <c r="CF4880" s="1">
        <v>102.788</v>
      </c>
      <c r="CG4880" s="1">
        <v>140.118</v>
      </c>
      <c r="CH4880" s="1">
        <v>1.22</v>
      </c>
      <c r="CI4880" s="1">
        <v>11805.233</v>
      </c>
      <c r="CN4880" s="1">
        <v>1.934</v>
      </c>
      <c r="CO4880" s="1">
        <v>36.322</v>
      </c>
      <c r="CP4880" s="1">
        <v>6.228</v>
      </c>
      <c r="CQ4880" s="1">
        <v>2.07</v>
      </c>
      <c r="CR4880" s="1">
        <v>1.11</v>
      </c>
      <c r="CS4880" s="1">
        <v>1.27</v>
      </c>
      <c r="CT4880" s="1">
        <v>0.078</v>
      </c>
      <c r="CU4880" s="1">
        <v>237.74</v>
      </c>
      <c r="CV4880" s="1">
        <v>127.484</v>
      </c>
      <c r="CW4880" s="1">
        <v>715.303</v>
      </c>
      <c r="CX4880" s="1">
        <v>3.281</v>
      </c>
      <c r="CY4880" s="1">
        <v>1.759</v>
      </c>
      <c r="CZ4880" s="1">
        <v>2.201</v>
      </c>
      <c r="DA4880" s="1">
        <v>7245.917</v>
      </c>
      <c r="DB4880" s="1">
        <v>290.088</v>
      </c>
      <c r="DC4880" s="1">
        <v>-1.965</v>
      </c>
      <c r="DD4880" s="1">
        <v>-2.013</v>
      </c>
      <c r="DE4880" s="1">
        <v>105.486</v>
      </c>
      <c r="DF4880" s="1">
        <v>4824.868</v>
      </c>
      <c r="DG4880" s="1">
        <v>42.01</v>
      </c>
      <c r="DH4880" s="1">
        <v>12115.168</v>
      </c>
      <c r="DI4880" s="1">
        <v>66.587</v>
      </c>
      <c r="DJ4880" s="1">
        <v>37.276</v>
      </c>
      <c r="DK4880" s="1">
        <v>9.35</v>
      </c>
      <c r="DL4880" s="1">
        <v>0.583</v>
      </c>
      <c r="DM4880" s="1">
        <v>7.0</v>
      </c>
      <c r="DN4880" s="1">
        <v>326.175</v>
      </c>
      <c r="DO4880" s="1">
        <v>2.84</v>
      </c>
      <c r="DP4880" s="1">
        <v>803.953</v>
      </c>
      <c r="DQ4880" s="1">
        <v>4.502</v>
      </c>
      <c r="DR4880" s="1">
        <v>2.474</v>
      </c>
      <c r="DS4880" s="1">
        <v>0.0</v>
      </c>
      <c r="DT4880" s="1">
        <v>-0.001</v>
      </c>
      <c r="DU4880" s="1">
        <v>0.357</v>
      </c>
      <c r="DV4880" s="1">
        <v>16.079</v>
      </c>
      <c r="DW4880" s="1">
        <v>0.14</v>
      </c>
      <c r="DX4880" s="1">
        <v>41.018</v>
      </c>
      <c r="DY4880" s="1">
        <v>0.222</v>
      </c>
      <c r="DZ4880" s="1">
        <v>0.126</v>
      </c>
    </row>
    <row r="4881">
      <c r="A4881" s="1" t="s">
        <v>508</v>
      </c>
      <c r="B4881" s="1">
        <v>2022.0</v>
      </c>
      <c r="C4881" s="1" t="s">
        <v>509</v>
      </c>
      <c r="D4881" s="1">
        <v>8792128.0</v>
      </c>
      <c r="E4881" s="1">
        <v>5.59384952832E11</v>
      </c>
      <c r="F4881" s="1">
        <v>-0.499</v>
      </c>
      <c r="G4881" s="1">
        <v>-0.009</v>
      </c>
      <c r="H4881" s="1">
        <v>206.938</v>
      </c>
      <c r="I4881" s="1">
        <v>1.819</v>
      </c>
      <c r="J4881" s="1">
        <v>112.601</v>
      </c>
      <c r="K4881" s="1">
        <v>0.99</v>
      </c>
      <c r="L4881" s="1">
        <v>1.604</v>
      </c>
      <c r="M4881" s="1">
        <v>0.625</v>
      </c>
      <c r="N4881" s="1">
        <v>37.259</v>
      </c>
      <c r="O4881" s="1">
        <v>4.021</v>
      </c>
      <c r="P4881" s="1">
        <v>0.042</v>
      </c>
      <c r="Q4881" s="1">
        <v>122.584</v>
      </c>
      <c r="R4881" s="1">
        <v>1.078</v>
      </c>
      <c r="S4881" s="1">
        <v>0.0</v>
      </c>
      <c r="T4881" s="1">
        <v>0.0</v>
      </c>
      <c r="Y4881" s="1">
        <v>0.0</v>
      </c>
      <c r="Z4881" s="1">
        <v>0.37</v>
      </c>
      <c r="AA4881" s="1">
        <v>64.87</v>
      </c>
      <c r="AB4881" s="1">
        <v>7378.191</v>
      </c>
      <c r="AC4881" s="1">
        <v>61.73</v>
      </c>
      <c r="AD4881" s="1">
        <v>29.985</v>
      </c>
      <c r="AE4881" s="1">
        <v>2.55</v>
      </c>
      <c r="AF4881" s="1">
        <v>7.397</v>
      </c>
      <c r="AG4881" s="1">
        <v>33835.406</v>
      </c>
      <c r="AH4881" s="1">
        <v>0.532</v>
      </c>
      <c r="AI4881" s="1">
        <v>9.137</v>
      </c>
      <c r="AJ4881" s="1">
        <v>12.049</v>
      </c>
      <c r="AK4881" s="1">
        <v>180.844</v>
      </c>
      <c r="AL4881" s="1">
        <v>1.59</v>
      </c>
      <c r="AM4881" s="1">
        <v>16368.247</v>
      </c>
      <c r="AN4881" s="1">
        <v>143.912</v>
      </c>
      <c r="AO4881" s="1">
        <v>2.576</v>
      </c>
      <c r="AP4881" s="1">
        <v>49.408</v>
      </c>
      <c r="AQ4881" s="1">
        <v>32.069</v>
      </c>
      <c r="AR4881" s="1">
        <v>8.992</v>
      </c>
      <c r="AS4881" s="1">
        <v>37.031</v>
      </c>
      <c r="AT4881" s="1">
        <v>43.22</v>
      </c>
      <c r="AU4881" s="1">
        <v>0.38</v>
      </c>
      <c r="AV4881" s="1">
        <v>4211.785</v>
      </c>
      <c r="BA4881" s="1">
        <v>0.616</v>
      </c>
      <c r="BB4881" s="1">
        <v>12.713</v>
      </c>
      <c r="BC4881" s="1">
        <v>2.3</v>
      </c>
      <c r="BD4881" s="1">
        <v>-19.154</v>
      </c>
      <c r="BE4881" s="1">
        <v>-17.431</v>
      </c>
      <c r="BF4881" s="1">
        <v>72.642</v>
      </c>
      <c r="BG4881" s="1">
        <v>3400.769</v>
      </c>
      <c r="BH4881" s="1">
        <v>29.9</v>
      </c>
      <c r="BI4881" s="1">
        <v>8262.117</v>
      </c>
      <c r="BJ4881" s="1">
        <v>48.437</v>
      </c>
      <c r="BK4881" s="1">
        <v>24.939</v>
      </c>
      <c r="BL4881" s="1">
        <v>-2.257</v>
      </c>
      <c r="BM4881" s="1">
        <v>-3.764</v>
      </c>
      <c r="BN4881" s="1">
        <v>147.363</v>
      </c>
      <c r="BO4881" s="1">
        <v>6840.21</v>
      </c>
      <c r="BP4881" s="1">
        <v>60.14</v>
      </c>
      <c r="BQ4881" s="1">
        <v>16760.791</v>
      </c>
      <c r="BR4881" s="1">
        <v>97.424</v>
      </c>
      <c r="BS4881" s="1">
        <v>50.592</v>
      </c>
      <c r="BT4881" s="1">
        <v>3.14</v>
      </c>
      <c r="BU4881" s="1">
        <v>4.84</v>
      </c>
      <c r="BV4881" s="1">
        <v>24.733</v>
      </c>
      <c r="BW4881" s="1">
        <v>11.148</v>
      </c>
      <c r="BX4881" s="1">
        <v>56.789</v>
      </c>
      <c r="BY4881" s="1">
        <v>2746.775</v>
      </c>
      <c r="BZ4881" s="1">
        <v>24.15</v>
      </c>
      <c r="CA4881" s="1">
        <v>6459.039</v>
      </c>
      <c r="CB4881" s="1">
        <v>39.122</v>
      </c>
      <c r="CC4881" s="1">
        <v>19.497</v>
      </c>
      <c r="CD4881" s="1">
        <v>2.934</v>
      </c>
      <c r="CE4881" s="1">
        <v>3.016</v>
      </c>
      <c r="CF4881" s="1">
        <v>105.803</v>
      </c>
      <c r="CG4881" s="1">
        <v>137.623</v>
      </c>
      <c r="CH4881" s="1">
        <v>1.21</v>
      </c>
      <c r="CI4881" s="1">
        <v>12033.877</v>
      </c>
      <c r="CN4881" s="1">
        <v>1.96</v>
      </c>
      <c r="CO4881" s="1">
        <v>36.324</v>
      </c>
      <c r="CP4881" s="1">
        <v>6.266</v>
      </c>
      <c r="CQ4881" s="1">
        <v>2.08</v>
      </c>
      <c r="CR4881" s="1">
        <v>1.09</v>
      </c>
      <c r="CS4881" s="1">
        <v>0.602</v>
      </c>
      <c r="CT4881" s="1">
        <v>0.038</v>
      </c>
      <c r="CU4881" s="1">
        <v>236.575</v>
      </c>
      <c r="CV4881" s="1">
        <v>123.975</v>
      </c>
      <c r="CW4881" s="1">
        <v>712.64</v>
      </c>
      <c r="CX4881" s="1">
        <v>3.37</v>
      </c>
      <c r="CY4881" s="1">
        <v>1.766</v>
      </c>
      <c r="CZ4881" s="1">
        <v>2.151</v>
      </c>
      <c r="DA4881" s="1">
        <v>7021.053</v>
      </c>
      <c r="DB4881" s="1">
        <v>297.485</v>
      </c>
      <c r="DC4881" s="1">
        <v>-13.787</v>
      </c>
      <c r="DD4881" s="1">
        <v>-14.912</v>
      </c>
      <c r="DE4881" s="1">
        <v>90.574</v>
      </c>
      <c r="DF4881" s="1">
        <v>4093.435</v>
      </c>
      <c r="DG4881" s="1">
        <v>35.99</v>
      </c>
      <c r="DH4881" s="1">
        <v>10301.751</v>
      </c>
      <c r="DI4881" s="1">
        <v>58.302</v>
      </c>
      <c r="DJ4881" s="1">
        <v>31.096</v>
      </c>
      <c r="DK4881" s="1">
        <v>35.749</v>
      </c>
      <c r="DL4881" s="1">
        <v>2.479</v>
      </c>
      <c r="DM4881" s="1">
        <v>9.479</v>
      </c>
      <c r="DN4881" s="1">
        <v>439.029</v>
      </c>
      <c r="DO4881" s="1">
        <v>3.86</v>
      </c>
      <c r="DP4881" s="1">
        <v>1078.137</v>
      </c>
      <c r="DQ4881" s="1">
        <v>6.253</v>
      </c>
      <c r="DR4881" s="1">
        <v>3.254</v>
      </c>
      <c r="DS4881" s="1">
        <v>3.448</v>
      </c>
      <c r="DT4881" s="1">
        <v>0.011</v>
      </c>
      <c r="DU4881" s="1">
        <v>0.369</v>
      </c>
      <c r="DV4881" s="1">
        <v>17.061</v>
      </c>
      <c r="DW4881" s="1">
        <v>0.15</v>
      </c>
      <c r="DX4881" s="1">
        <v>41.918</v>
      </c>
      <c r="DY4881" s="1">
        <v>0.243</v>
      </c>
      <c r="DZ4881" s="1">
        <v>0.127</v>
      </c>
    </row>
    <row r="4882">
      <c r="A4882" s="1" t="s">
        <v>508</v>
      </c>
      <c r="B4882" s="1">
        <v>2023.0</v>
      </c>
      <c r="C4882" s="1" t="s">
        <v>509</v>
      </c>
      <c r="D4882" s="1">
        <v>8870520.0</v>
      </c>
      <c r="F4882" s="1">
        <v>12.958</v>
      </c>
      <c r="G4882" s="1">
        <v>0.236</v>
      </c>
      <c r="H4882" s="1">
        <v>231.688</v>
      </c>
      <c r="I4882" s="1">
        <v>2.055</v>
      </c>
      <c r="J4882" s="1">
        <v>111.606</v>
      </c>
      <c r="K4882" s="1">
        <v>0.99</v>
      </c>
      <c r="L4882" s="1">
        <v>1.409</v>
      </c>
      <c r="M4882" s="1">
        <v>0.665</v>
      </c>
      <c r="N4882" s="1">
        <v>38.007</v>
      </c>
      <c r="O4882" s="1">
        <v>-21.134</v>
      </c>
      <c r="P4882" s="1">
        <v>-0.228</v>
      </c>
      <c r="Q4882" s="1">
        <v>95.823</v>
      </c>
      <c r="R4882" s="1">
        <v>0.85</v>
      </c>
      <c r="S4882" s="1">
        <v>0.0</v>
      </c>
      <c r="T4882" s="1">
        <v>0.0</v>
      </c>
      <c r="Y4882" s="1">
        <v>0.0</v>
      </c>
      <c r="Z4882" s="1">
        <v>0.275</v>
      </c>
      <c r="AA4882" s="1">
        <v>63.86</v>
      </c>
      <c r="AB4882" s="1">
        <v>7199.127</v>
      </c>
      <c r="AC4882" s="1">
        <v>70.25</v>
      </c>
      <c r="AD4882" s="1">
        <v>33.043</v>
      </c>
      <c r="AE4882" s="1">
        <v>6.65</v>
      </c>
      <c r="AF4882" s="1">
        <v>19.783</v>
      </c>
      <c r="AG4882" s="1">
        <v>35766.633</v>
      </c>
      <c r="AI4882" s="1">
        <v>-1.234</v>
      </c>
      <c r="AJ4882" s="1">
        <v>-1.775</v>
      </c>
      <c r="AK4882" s="1">
        <v>207.429</v>
      </c>
      <c r="AL4882" s="1">
        <v>1.84</v>
      </c>
      <c r="AM4882" s="1">
        <v>16023.46</v>
      </c>
      <c r="AN4882" s="1">
        <v>142.136</v>
      </c>
      <c r="AO4882" s="1">
        <v>2.619</v>
      </c>
      <c r="AP4882" s="1">
        <v>45.961</v>
      </c>
      <c r="AQ4882" s="1">
        <v>-8.281</v>
      </c>
      <c r="AR4882" s="1">
        <v>-3.067</v>
      </c>
      <c r="AS4882" s="1">
        <v>33.964</v>
      </c>
      <c r="AT4882" s="1">
        <v>42.839</v>
      </c>
      <c r="AU4882" s="1">
        <v>0.38</v>
      </c>
      <c r="AV4882" s="1">
        <v>3828.85</v>
      </c>
      <c r="BA4882" s="1">
        <v>0.541</v>
      </c>
      <c r="BB4882" s="1">
        <v>10.983</v>
      </c>
      <c r="BC4882" s="1">
        <v>2.67</v>
      </c>
      <c r="BD4882" s="1">
        <v>25.079</v>
      </c>
      <c r="BE4882" s="1">
        <v>17.553</v>
      </c>
      <c r="BF4882" s="1">
        <v>90.195</v>
      </c>
      <c r="BG4882" s="1">
        <v>4191.412</v>
      </c>
      <c r="BH4882" s="1">
        <v>37.18</v>
      </c>
      <c r="BI4882" s="1">
        <v>10167.929</v>
      </c>
      <c r="BJ4882" s="1">
        <v>52.925</v>
      </c>
      <c r="BK4882" s="1">
        <v>29.165</v>
      </c>
      <c r="BL4882" s="1">
        <v>14.306</v>
      </c>
      <c r="BM4882" s="1">
        <v>19.755</v>
      </c>
      <c r="BN4882" s="1">
        <v>167.118</v>
      </c>
      <c r="BO4882" s="1">
        <v>7712.062</v>
      </c>
      <c r="BP4882" s="1">
        <v>68.41</v>
      </c>
      <c r="BQ4882" s="1">
        <v>18839.715</v>
      </c>
      <c r="BR4882" s="1">
        <v>97.381</v>
      </c>
      <c r="BS4882" s="1">
        <v>54.039</v>
      </c>
      <c r="BT4882" s="1">
        <v>-6.39</v>
      </c>
      <c r="BU4882" s="1">
        <v>-10.006</v>
      </c>
      <c r="BV4882" s="1">
        <v>0.956</v>
      </c>
      <c r="BW4882" s="1">
        <v>0.123</v>
      </c>
      <c r="BX4882" s="1">
        <v>56.912</v>
      </c>
      <c r="BY4882" s="1">
        <v>2746.175</v>
      </c>
      <c r="BZ4882" s="1">
        <v>24.36</v>
      </c>
      <c r="CA4882" s="1">
        <v>6415.88</v>
      </c>
      <c r="CB4882" s="1">
        <v>34.676</v>
      </c>
      <c r="CC4882" s="1">
        <v>18.403</v>
      </c>
      <c r="CD4882" s="1">
        <v>1.436</v>
      </c>
      <c r="CE4882" s="1">
        <v>1.519</v>
      </c>
      <c r="CF4882" s="1">
        <v>107.323</v>
      </c>
      <c r="CG4882" s="1">
        <v>164.59</v>
      </c>
      <c r="CH4882" s="1">
        <v>1.46</v>
      </c>
      <c r="CI4882" s="1">
        <v>12098.787</v>
      </c>
      <c r="CN4882" s="1">
        <v>2.078</v>
      </c>
      <c r="CO4882" s="1">
        <v>34.704</v>
      </c>
      <c r="CP4882" s="1">
        <v>6.266</v>
      </c>
      <c r="CQ4882" s="1">
        <v>2.08</v>
      </c>
      <c r="CR4882" s="1">
        <v>1.09</v>
      </c>
      <c r="CS4882" s="1">
        <v>0.0</v>
      </c>
      <c r="CT4882" s="1">
        <v>0.0</v>
      </c>
      <c r="CU4882" s="1">
        <v>234.485</v>
      </c>
      <c r="CV4882" s="1">
        <v>122.879</v>
      </c>
      <c r="CW4882" s="1">
        <v>706.343</v>
      </c>
      <c r="CX4882" s="1">
        <v>2.961</v>
      </c>
      <c r="CY4882" s="1">
        <v>1.552</v>
      </c>
      <c r="CZ4882" s="1">
        <v>2.026</v>
      </c>
      <c r="DA4882" s="1">
        <v>7919.491</v>
      </c>
      <c r="DB4882" s="1">
        <v>317.269</v>
      </c>
      <c r="DC4882" s="1">
        <v>22.556</v>
      </c>
      <c r="DD4882" s="1">
        <v>19.632</v>
      </c>
      <c r="DE4882" s="1">
        <v>110.206</v>
      </c>
      <c r="DF4882" s="1">
        <v>4965.887</v>
      </c>
      <c r="DG4882" s="1">
        <v>44.05</v>
      </c>
      <c r="DH4882" s="1">
        <v>12423.835</v>
      </c>
      <c r="DI4882" s="1">
        <v>62.705</v>
      </c>
      <c r="DJ4882" s="1">
        <v>35.636</v>
      </c>
      <c r="DK4882" s="1">
        <v>19.855</v>
      </c>
      <c r="DL4882" s="1">
        <v>1.799</v>
      </c>
      <c r="DM4882" s="1">
        <v>11.278</v>
      </c>
      <c r="DN4882" s="1">
        <v>520.826</v>
      </c>
      <c r="DO4882" s="1">
        <v>4.62</v>
      </c>
      <c r="DP4882" s="1">
        <v>1271.408</v>
      </c>
      <c r="DQ4882" s="1">
        <v>6.577</v>
      </c>
      <c r="DR4882" s="1">
        <v>3.647</v>
      </c>
      <c r="DS4882" s="1">
        <v>12.667</v>
      </c>
      <c r="DT4882" s="1">
        <v>0.044</v>
      </c>
      <c r="DU4882" s="1">
        <v>0.412</v>
      </c>
      <c r="DV4882" s="1">
        <v>19.165</v>
      </c>
      <c r="DW4882" s="1">
        <v>0.17</v>
      </c>
      <c r="DX4882" s="1">
        <v>46.468</v>
      </c>
      <c r="DY4882" s="1">
        <v>0.242</v>
      </c>
      <c r="DZ4882" s="1">
        <v>0.133</v>
      </c>
    </row>
    <row r="4883">
      <c r="A4883" s="1" t="s">
        <v>508</v>
      </c>
      <c r="B4883" s="1">
        <v>2024.0</v>
      </c>
      <c r="C4883" s="1" t="s">
        <v>509</v>
      </c>
      <c r="D4883" s="1">
        <v>8921933.0</v>
      </c>
      <c r="F4883" s="1">
        <v>19.158</v>
      </c>
      <c r="G4883" s="1">
        <v>0.394</v>
      </c>
      <c r="H4883" s="1">
        <v>274.484</v>
      </c>
      <c r="I4883" s="1">
        <v>2.449</v>
      </c>
      <c r="J4883" s="1">
        <v>110.963</v>
      </c>
      <c r="K4883" s="1">
        <v>0.99</v>
      </c>
      <c r="L4883" s="1">
        <v>1.258</v>
      </c>
      <c r="M4883" s="1">
        <v>0.741</v>
      </c>
      <c r="N4883" s="1">
        <v>36.599</v>
      </c>
      <c r="O4883" s="1">
        <v>0.274</v>
      </c>
      <c r="P4883" s="1">
        <v>0.002</v>
      </c>
      <c r="Q4883" s="1">
        <v>95.532</v>
      </c>
      <c r="R4883" s="1">
        <v>0.852</v>
      </c>
      <c r="S4883" s="1">
        <v>0.0</v>
      </c>
      <c r="T4883" s="1">
        <v>0.0</v>
      </c>
      <c r="Y4883" s="1">
        <v>0.0</v>
      </c>
      <c r="Z4883" s="1">
        <v>0.258</v>
      </c>
      <c r="AA4883" s="1">
        <v>65.21</v>
      </c>
      <c r="AB4883" s="1">
        <v>7308.954</v>
      </c>
      <c r="AC4883" s="1">
        <v>78.69</v>
      </c>
      <c r="AD4883" s="1">
        <v>35.441</v>
      </c>
      <c r="AE4883" s="1">
        <v>6.933</v>
      </c>
      <c r="AF4883" s="1">
        <v>21.997</v>
      </c>
      <c r="AG4883" s="1">
        <v>38026.027</v>
      </c>
      <c r="AI4883" s="1">
        <v>0.392</v>
      </c>
      <c r="AJ4883" s="1">
        <v>0.557</v>
      </c>
      <c r="AK4883" s="1">
        <v>201.75</v>
      </c>
      <c r="AL4883" s="1">
        <v>1.8</v>
      </c>
      <c r="AM4883" s="1">
        <v>15993.573</v>
      </c>
      <c r="AN4883" s="1">
        <v>142.694</v>
      </c>
      <c r="AO4883" s="1">
        <v>2.287</v>
      </c>
      <c r="AP4883" s="1">
        <v>43.172</v>
      </c>
      <c r="AQ4883" s="1">
        <v>1.523</v>
      </c>
      <c r="AR4883" s="1">
        <v>0.517</v>
      </c>
      <c r="AS4883" s="1">
        <v>34.481</v>
      </c>
      <c r="AT4883" s="1">
        <v>42.592</v>
      </c>
      <c r="AU4883" s="1">
        <v>0.38</v>
      </c>
      <c r="AV4883" s="1">
        <v>3864.772</v>
      </c>
      <c r="BA4883" s="1">
        <v>0.483</v>
      </c>
      <c r="BB4883" s="1">
        <v>10.432</v>
      </c>
      <c r="BC4883" s="1">
        <v>2.88</v>
      </c>
      <c r="BD4883" s="1">
        <v>21.502</v>
      </c>
      <c r="BE4883" s="1">
        <v>19.394</v>
      </c>
      <c r="BF4883" s="1">
        <v>109.589</v>
      </c>
      <c r="BG4883" s="1">
        <v>5013.487</v>
      </c>
      <c r="BH4883" s="1">
        <v>44.73</v>
      </c>
      <c r="BI4883" s="1">
        <v>12283.071</v>
      </c>
      <c r="BJ4883" s="1">
        <v>56.843</v>
      </c>
      <c r="BK4883" s="1">
        <v>33.156</v>
      </c>
      <c r="BL4883" s="1">
        <v>12.787</v>
      </c>
      <c r="BM4883" s="1">
        <v>20.71</v>
      </c>
      <c r="BN4883" s="1">
        <v>187.828</v>
      </c>
      <c r="BO4883" s="1">
        <v>8618.088</v>
      </c>
      <c r="BP4883" s="1">
        <v>76.89</v>
      </c>
      <c r="BQ4883" s="1">
        <v>21052.41</v>
      </c>
      <c r="BR4883" s="1">
        <v>97.713</v>
      </c>
      <c r="BS4883" s="1">
        <v>56.828</v>
      </c>
      <c r="BT4883" s="1">
        <v>-13.48</v>
      </c>
      <c r="BU4883" s="1">
        <v>-20.672</v>
      </c>
      <c r="BV4883" s="1">
        <v>-1.504</v>
      </c>
      <c r="BW4883" s="1">
        <v>-0.856</v>
      </c>
      <c r="BX4883" s="1">
        <v>56.056</v>
      </c>
      <c r="BY4883" s="1">
        <v>2690.0</v>
      </c>
      <c r="BZ4883" s="1">
        <v>24.0</v>
      </c>
      <c r="CA4883" s="1">
        <v>6282.955</v>
      </c>
      <c r="CB4883" s="1">
        <v>30.499</v>
      </c>
      <c r="CC4883" s="1">
        <v>16.96</v>
      </c>
      <c r="CD4883" s="1">
        <v>0.035</v>
      </c>
      <c r="CE4883" s="1">
        <v>0.037</v>
      </c>
      <c r="CF4883" s="1">
        <v>107.36</v>
      </c>
      <c r="CG4883" s="1">
        <v>159.158</v>
      </c>
      <c r="CH4883" s="1">
        <v>1.42</v>
      </c>
      <c r="CI4883" s="1">
        <v>12033.27</v>
      </c>
      <c r="CN4883" s="1">
        <v>1.805</v>
      </c>
      <c r="CO4883" s="1">
        <v>32.482</v>
      </c>
      <c r="CP4883" s="1">
        <v>4.92</v>
      </c>
      <c r="CQ4883" s="1">
        <v>2.08</v>
      </c>
      <c r="CR4883" s="1">
        <v>1.09</v>
      </c>
      <c r="CS4883" s="1">
        <v>-21.48</v>
      </c>
      <c r="CT4883" s="1">
        <v>-1.346</v>
      </c>
      <c r="CU4883" s="1">
        <v>233.133</v>
      </c>
      <c r="CV4883" s="1">
        <v>122.171</v>
      </c>
      <c r="CW4883" s="1">
        <v>551.428</v>
      </c>
      <c r="CX4883" s="1">
        <v>2.643</v>
      </c>
      <c r="CY4883" s="1">
        <v>1.385</v>
      </c>
      <c r="CZ4883" s="1">
        <v>1.488</v>
      </c>
      <c r="DA4883" s="1">
        <v>8819.838</v>
      </c>
      <c r="DB4883" s="1">
        <v>339.266</v>
      </c>
      <c r="DC4883" s="1">
        <v>20.063</v>
      </c>
      <c r="DD4883" s="1">
        <v>21.566</v>
      </c>
      <c r="DE4883" s="1">
        <v>131.772</v>
      </c>
      <c r="DF4883" s="1">
        <v>5928.087</v>
      </c>
      <c r="DG4883" s="1">
        <v>52.89</v>
      </c>
      <c r="DH4883" s="1">
        <v>14769.457</v>
      </c>
      <c r="DI4883" s="1">
        <v>67.213</v>
      </c>
      <c r="DJ4883" s="1">
        <v>39.868</v>
      </c>
      <c r="DK4883" s="1">
        <v>27.66</v>
      </c>
      <c r="DL4883" s="1">
        <v>3.12</v>
      </c>
      <c r="DM4883" s="1">
        <v>14.398</v>
      </c>
      <c r="DN4883" s="1">
        <v>660.171</v>
      </c>
      <c r="DO4883" s="1">
        <v>5.89</v>
      </c>
      <c r="DP4883" s="1">
        <v>1613.727</v>
      </c>
      <c r="DQ4883" s="1">
        <v>7.485</v>
      </c>
      <c r="DR4883" s="1">
        <v>4.356</v>
      </c>
      <c r="DS4883" s="1">
        <v>1.183</v>
      </c>
      <c r="DT4883" s="1">
        <v>0.005</v>
      </c>
      <c r="DU4883" s="1">
        <v>0.417</v>
      </c>
      <c r="DV4883" s="1">
        <v>21.296</v>
      </c>
      <c r="DW4883" s="1">
        <v>0.19</v>
      </c>
      <c r="DX4883" s="1">
        <v>46.747</v>
      </c>
      <c r="DY4883" s="1">
        <v>0.241</v>
      </c>
      <c r="DZ4883" s="1">
        <v>0.126</v>
      </c>
    </row>
    <row r="4884">
      <c r="A4884" s="1" t="s">
        <v>510</v>
      </c>
      <c r="B4884" s="1">
        <v>2000.0</v>
      </c>
      <c r="C4884" s="1" t="s">
        <v>511</v>
      </c>
      <c r="D4884" s="1">
        <v>1.6637829E7</v>
      </c>
      <c r="E4884" s="1">
        <v>1.25214244864E11</v>
      </c>
      <c r="G4884" s="1">
        <v>0.0</v>
      </c>
      <c r="H4884" s="1">
        <v>0.0</v>
      </c>
      <c r="I4884" s="1">
        <v>0.0</v>
      </c>
      <c r="J4884" s="1">
        <v>1.803</v>
      </c>
      <c r="K4884" s="1">
        <v>0.03</v>
      </c>
      <c r="L4884" s="1">
        <v>0.119</v>
      </c>
      <c r="N4884" s="1">
        <v>626.535</v>
      </c>
      <c r="S4884" s="1">
        <v>0.0</v>
      </c>
      <c r="T4884" s="1">
        <v>0.0</v>
      </c>
      <c r="V4884" s="1">
        <v>0.0</v>
      </c>
      <c r="W4884" s="1">
        <v>0.0</v>
      </c>
      <c r="X4884" s="1">
        <v>0.0</v>
      </c>
      <c r="Y4884" s="1">
        <v>0.0</v>
      </c>
      <c r="AA4884" s="1">
        <v>25.25</v>
      </c>
      <c r="AB4884" s="1">
        <v>1517.626</v>
      </c>
      <c r="AC4884" s="1">
        <v>25.25</v>
      </c>
      <c r="AE4884" s="1">
        <v>-4.076</v>
      </c>
      <c r="AF4884" s="1">
        <v>-8.984</v>
      </c>
      <c r="AG4884" s="1">
        <v>12708.615</v>
      </c>
      <c r="AH4884" s="1">
        <v>1.689</v>
      </c>
      <c r="AK4884" s="1">
        <v>1321.687</v>
      </c>
      <c r="AL4884" s="1">
        <v>21.99</v>
      </c>
      <c r="AO4884" s="1">
        <v>87.089</v>
      </c>
      <c r="AT4884" s="1">
        <v>562.573</v>
      </c>
      <c r="AU4884" s="1">
        <v>9.36</v>
      </c>
      <c r="AW4884" s="1">
        <v>0.0</v>
      </c>
      <c r="AX4884" s="1">
        <v>0.0</v>
      </c>
      <c r="AY4884" s="1">
        <v>3228.937</v>
      </c>
      <c r="AZ4884" s="1">
        <v>53.722</v>
      </c>
      <c r="BA4884" s="1">
        <v>37.069</v>
      </c>
      <c r="BC4884" s="1">
        <v>15.82</v>
      </c>
      <c r="BG4884" s="1">
        <v>194.136</v>
      </c>
      <c r="BH4884" s="1">
        <v>3.23</v>
      </c>
      <c r="BJ4884" s="1">
        <v>12.792</v>
      </c>
      <c r="BO4884" s="1">
        <v>195.939</v>
      </c>
      <c r="BP4884" s="1">
        <v>3.26</v>
      </c>
      <c r="BR4884" s="1">
        <v>12.911</v>
      </c>
      <c r="BT4884" s="1">
        <v>0.0</v>
      </c>
      <c r="BU4884" s="1">
        <v>0.0</v>
      </c>
      <c r="BW4884" s="1">
        <v>0.0</v>
      </c>
      <c r="BX4884" s="1">
        <v>0.0</v>
      </c>
      <c r="BY4884" s="1">
        <v>0.0</v>
      </c>
      <c r="BZ4884" s="1">
        <v>0.0</v>
      </c>
      <c r="CA4884" s="1">
        <v>0.0</v>
      </c>
      <c r="CB4884" s="1">
        <v>0.0</v>
      </c>
      <c r="CG4884" s="1">
        <v>759.113</v>
      </c>
      <c r="CH4884" s="1">
        <v>12.63</v>
      </c>
      <c r="CJ4884" s="1">
        <v>-2.279</v>
      </c>
      <c r="CK4884" s="1">
        <v>-7.621</v>
      </c>
      <c r="CL4884" s="1">
        <v>19639.561</v>
      </c>
      <c r="CM4884" s="1">
        <v>326.76</v>
      </c>
      <c r="CN4884" s="1">
        <v>50.02</v>
      </c>
      <c r="CQ4884" s="1">
        <v>0.03</v>
      </c>
      <c r="CR4884" s="1">
        <v>0.0</v>
      </c>
      <c r="CU4884" s="1">
        <v>1.803</v>
      </c>
      <c r="CV4884" s="1">
        <v>0.0</v>
      </c>
      <c r="CX4884" s="1">
        <v>0.119</v>
      </c>
      <c r="CY4884" s="1">
        <v>0.0</v>
      </c>
      <c r="DA4884" s="1">
        <v>1517.626</v>
      </c>
      <c r="DB4884" s="1">
        <v>211.444</v>
      </c>
      <c r="DF4884" s="1">
        <v>195.939</v>
      </c>
      <c r="DG4884" s="1">
        <v>3.26</v>
      </c>
      <c r="DI4884" s="1">
        <v>12.911</v>
      </c>
      <c r="DN4884" s="1">
        <v>0.0</v>
      </c>
      <c r="DO4884" s="1">
        <v>0.0</v>
      </c>
      <c r="DQ4884" s="1">
        <v>0.0</v>
      </c>
      <c r="DV4884" s="1">
        <v>0.0</v>
      </c>
      <c r="DW4884" s="1">
        <v>0.0</v>
      </c>
      <c r="DY4884" s="1">
        <v>0.0</v>
      </c>
    </row>
    <row r="4885">
      <c r="A4885" s="1" t="s">
        <v>510</v>
      </c>
      <c r="B4885" s="1">
        <v>2001.0</v>
      </c>
      <c r="C4885" s="1" t="s">
        <v>511</v>
      </c>
      <c r="D4885" s="1">
        <v>1.7051298E7</v>
      </c>
      <c r="E4885" s="1">
        <v>1.2563193856E11</v>
      </c>
      <c r="G4885" s="1">
        <v>0.0</v>
      </c>
      <c r="H4885" s="1">
        <v>0.0</v>
      </c>
      <c r="I4885" s="1">
        <v>0.0</v>
      </c>
      <c r="J4885" s="1">
        <v>1.759</v>
      </c>
      <c r="K4885" s="1">
        <v>0.03</v>
      </c>
      <c r="L4885" s="1">
        <v>0.112</v>
      </c>
      <c r="N4885" s="1">
        <v>632.386</v>
      </c>
      <c r="S4885" s="1">
        <v>0.0</v>
      </c>
      <c r="T4885" s="1">
        <v>0.0</v>
      </c>
      <c r="V4885" s="1">
        <v>0.0</v>
      </c>
      <c r="W4885" s="1">
        <v>0.0</v>
      </c>
      <c r="X4885" s="1">
        <v>0.0</v>
      </c>
      <c r="Y4885" s="1">
        <v>0.0</v>
      </c>
      <c r="AA4885" s="1">
        <v>26.74</v>
      </c>
      <c r="AB4885" s="1">
        <v>1568.209</v>
      </c>
      <c r="AC4885" s="1">
        <v>26.74</v>
      </c>
      <c r="AE4885" s="1">
        <v>-1.443</v>
      </c>
      <c r="AF4885" s="1">
        <v>-3.051</v>
      </c>
      <c r="AG4885" s="1">
        <v>12221.506</v>
      </c>
      <c r="AH4885" s="1">
        <v>1.659</v>
      </c>
      <c r="AK4885" s="1">
        <v>1366.465</v>
      </c>
      <c r="AL4885" s="1">
        <v>23.3</v>
      </c>
      <c r="AO4885" s="1">
        <v>87.135</v>
      </c>
      <c r="AT4885" s="1">
        <v>648.044</v>
      </c>
      <c r="AU4885" s="1">
        <v>11.05</v>
      </c>
      <c r="AW4885" s="1">
        <v>2.456</v>
      </c>
      <c r="AX4885" s="1">
        <v>1.319</v>
      </c>
      <c r="AY4885" s="1">
        <v>3228.024</v>
      </c>
      <c r="AZ4885" s="1">
        <v>55.042</v>
      </c>
      <c r="BA4885" s="1">
        <v>41.324</v>
      </c>
      <c r="BC4885" s="1">
        <v>16.91</v>
      </c>
      <c r="BG4885" s="1">
        <v>199.985</v>
      </c>
      <c r="BH4885" s="1">
        <v>3.41</v>
      </c>
      <c r="BJ4885" s="1">
        <v>12.752</v>
      </c>
      <c r="BO4885" s="1">
        <v>201.744</v>
      </c>
      <c r="BP4885" s="1">
        <v>3.44</v>
      </c>
      <c r="BR4885" s="1">
        <v>12.865</v>
      </c>
      <c r="BT4885" s="1">
        <v>0.0</v>
      </c>
      <c r="BU4885" s="1">
        <v>0.0</v>
      </c>
      <c r="BW4885" s="1">
        <v>0.0</v>
      </c>
      <c r="BX4885" s="1">
        <v>0.0</v>
      </c>
      <c r="BY4885" s="1">
        <v>0.0</v>
      </c>
      <c r="BZ4885" s="1">
        <v>0.0</v>
      </c>
      <c r="CA4885" s="1">
        <v>0.0</v>
      </c>
      <c r="CB4885" s="1">
        <v>0.0</v>
      </c>
      <c r="CG4885" s="1">
        <v>718.42</v>
      </c>
      <c r="CH4885" s="1">
        <v>12.25</v>
      </c>
      <c r="CJ4885" s="1">
        <v>6.425</v>
      </c>
      <c r="CK4885" s="1">
        <v>20.993</v>
      </c>
      <c r="CL4885" s="1">
        <v>20394.496</v>
      </c>
      <c r="CM4885" s="1">
        <v>347.753</v>
      </c>
      <c r="CN4885" s="1">
        <v>45.812</v>
      </c>
      <c r="CQ4885" s="1">
        <v>0.03</v>
      </c>
      <c r="CR4885" s="1">
        <v>0.0</v>
      </c>
      <c r="CU4885" s="1">
        <v>1.759</v>
      </c>
      <c r="CV4885" s="1">
        <v>0.0</v>
      </c>
      <c r="CX4885" s="1">
        <v>0.112</v>
      </c>
      <c r="CY4885" s="1">
        <v>0.0</v>
      </c>
      <c r="DA4885" s="1">
        <v>1568.209</v>
      </c>
      <c r="DB4885" s="1">
        <v>208.393</v>
      </c>
      <c r="DF4885" s="1">
        <v>201.744</v>
      </c>
      <c r="DG4885" s="1">
        <v>3.44</v>
      </c>
      <c r="DI4885" s="1">
        <v>12.865</v>
      </c>
      <c r="DN4885" s="1">
        <v>0.0</v>
      </c>
      <c r="DO4885" s="1">
        <v>0.0</v>
      </c>
      <c r="DQ4885" s="1">
        <v>0.0</v>
      </c>
      <c r="DV4885" s="1">
        <v>0.0</v>
      </c>
      <c r="DW4885" s="1">
        <v>0.0</v>
      </c>
      <c r="DY4885" s="1">
        <v>0.0</v>
      </c>
    </row>
    <row r="4886">
      <c r="A4886" s="1" t="s">
        <v>510</v>
      </c>
      <c r="B4886" s="1">
        <v>2002.0</v>
      </c>
      <c r="C4886" s="1" t="s">
        <v>511</v>
      </c>
      <c r="D4886" s="1">
        <v>1.7468285E7</v>
      </c>
      <c r="E4886" s="1">
        <v>1.28996139008E11</v>
      </c>
      <c r="G4886" s="1">
        <v>0.0</v>
      </c>
      <c r="H4886" s="1">
        <v>0.0</v>
      </c>
      <c r="I4886" s="1">
        <v>0.0</v>
      </c>
      <c r="J4886" s="1">
        <v>1.717</v>
      </c>
      <c r="K4886" s="1">
        <v>0.03</v>
      </c>
      <c r="L4886" s="1">
        <v>0.107</v>
      </c>
      <c r="N4886" s="1">
        <v>663.698</v>
      </c>
      <c r="S4886" s="1">
        <v>0.0</v>
      </c>
      <c r="T4886" s="1">
        <v>0.0</v>
      </c>
      <c r="V4886" s="1">
        <v>0.0</v>
      </c>
      <c r="W4886" s="1">
        <v>0.0</v>
      </c>
      <c r="X4886" s="1">
        <v>0.0</v>
      </c>
      <c r="Y4886" s="1">
        <v>0.0</v>
      </c>
      <c r="AA4886" s="1">
        <v>28.07</v>
      </c>
      <c r="AB4886" s="1">
        <v>1606.912</v>
      </c>
      <c r="AC4886" s="1">
        <v>28.07</v>
      </c>
      <c r="AE4886" s="1">
        <v>9.478</v>
      </c>
      <c r="AF4886" s="1">
        <v>19.752</v>
      </c>
      <c r="AG4886" s="1">
        <v>13060.509</v>
      </c>
      <c r="AH4886" s="1">
        <v>1.769</v>
      </c>
      <c r="AK4886" s="1">
        <v>1464.941</v>
      </c>
      <c r="AL4886" s="1">
        <v>25.59</v>
      </c>
      <c r="AO4886" s="1">
        <v>91.165</v>
      </c>
      <c r="AT4886" s="1">
        <v>731.039</v>
      </c>
      <c r="AU4886" s="1">
        <v>12.77</v>
      </c>
      <c r="AW4886" s="1">
        <v>10.616</v>
      </c>
      <c r="AX4886" s="1">
        <v>5.843</v>
      </c>
      <c r="AY4886" s="1">
        <v>3485.488</v>
      </c>
      <c r="AZ4886" s="1">
        <v>60.885</v>
      </c>
      <c r="BA4886" s="1">
        <v>45.493</v>
      </c>
      <c r="BC4886" s="1">
        <v>18.63</v>
      </c>
      <c r="BG4886" s="1">
        <v>140.254</v>
      </c>
      <c r="BH4886" s="1">
        <v>2.45</v>
      </c>
      <c r="BJ4886" s="1">
        <v>8.728</v>
      </c>
      <c r="BO4886" s="1">
        <v>141.972</v>
      </c>
      <c r="BP4886" s="1">
        <v>2.48</v>
      </c>
      <c r="BR4886" s="1">
        <v>8.835</v>
      </c>
      <c r="BT4886" s="1">
        <v>0.0</v>
      </c>
      <c r="BU4886" s="1">
        <v>0.0</v>
      </c>
      <c r="BW4886" s="1">
        <v>0.0</v>
      </c>
      <c r="BX4886" s="1">
        <v>0.0</v>
      </c>
      <c r="BY4886" s="1">
        <v>0.0</v>
      </c>
      <c r="BZ4886" s="1">
        <v>0.0</v>
      </c>
      <c r="CA4886" s="1">
        <v>0.0</v>
      </c>
      <c r="CB4886" s="1">
        <v>0.0</v>
      </c>
      <c r="CG4886" s="1">
        <v>733.901</v>
      </c>
      <c r="CH4886" s="1">
        <v>12.82</v>
      </c>
      <c r="CJ4886" s="1">
        <v>9.493</v>
      </c>
      <c r="CK4886" s="1">
        <v>33.013</v>
      </c>
      <c r="CL4886" s="1">
        <v>21797.559</v>
      </c>
      <c r="CM4886" s="1">
        <v>380.766</v>
      </c>
      <c r="CN4886" s="1">
        <v>45.672</v>
      </c>
      <c r="CQ4886" s="1">
        <v>0.03</v>
      </c>
      <c r="CR4886" s="1">
        <v>0.0</v>
      </c>
      <c r="CU4886" s="1">
        <v>1.717</v>
      </c>
      <c r="CV4886" s="1">
        <v>0.0</v>
      </c>
      <c r="CX4886" s="1">
        <v>0.107</v>
      </c>
      <c r="CY4886" s="1">
        <v>0.0</v>
      </c>
      <c r="DA4886" s="1">
        <v>1606.912</v>
      </c>
      <c r="DB4886" s="1">
        <v>228.145</v>
      </c>
      <c r="DF4886" s="1">
        <v>141.972</v>
      </c>
      <c r="DG4886" s="1">
        <v>2.48</v>
      </c>
      <c r="DI4886" s="1">
        <v>8.835</v>
      </c>
      <c r="DN4886" s="1">
        <v>0.0</v>
      </c>
      <c r="DO4886" s="1">
        <v>0.0</v>
      </c>
      <c r="DQ4886" s="1">
        <v>0.0</v>
      </c>
      <c r="DV4886" s="1">
        <v>0.0</v>
      </c>
      <c r="DW4886" s="1">
        <v>0.0</v>
      </c>
      <c r="DY4886" s="1">
        <v>0.0</v>
      </c>
    </row>
    <row r="4887">
      <c r="A4887" s="1" t="s">
        <v>510</v>
      </c>
      <c r="B4887" s="1">
        <v>2003.0</v>
      </c>
      <c r="C4887" s="1" t="s">
        <v>511</v>
      </c>
      <c r="D4887" s="1">
        <v>1.7889248E7</v>
      </c>
      <c r="E4887" s="1">
        <v>1.22501644288E11</v>
      </c>
      <c r="G4887" s="1">
        <v>0.0</v>
      </c>
      <c r="H4887" s="1">
        <v>0.0</v>
      </c>
      <c r="I4887" s="1">
        <v>0.0</v>
      </c>
      <c r="J4887" s="1">
        <v>1.677</v>
      </c>
      <c r="K4887" s="1">
        <v>0.03</v>
      </c>
      <c r="L4887" s="1">
        <v>0.099</v>
      </c>
      <c r="N4887" s="1">
        <v>667.763</v>
      </c>
      <c r="S4887" s="1">
        <v>0.0</v>
      </c>
      <c r="T4887" s="1">
        <v>0.0</v>
      </c>
      <c r="V4887" s="1">
        <v>0.0</v>
      </c>
      <c r="W4887" s="1">
        <v>0.0</v>
      </c>
      <c r="X4887" s="1">
        <v>0.0</v>
      </c>
      <c r="Y4887" s="1">
        <v>0.0</v>
      </c>
      <c r="AA4887" s="1">
        <v>30.15</v>
      </c>
      <c r="AB4887" s="1">
        <v>1685.37</v>
      </c>
      <c r="AC4887" s="1">
        <v>30.4</v>
      </c>
      <c r="AE4887" s="1">
        <v>-3.196</v>
      </c>
      <c r="AF4887" s="1">
        <v>-7.291</v>
      </c>
      <c r="AG4887" s="1">
        <v>12345.612</v>
      </c>
      <c r="AH4887" s="1">
        <v>1.803</v>
      </c>
      <c r="AK4887" s="1">
        <v>1543.385</v>
      </c>
      <c r="AL4887" s="1">
        <v>27.61</v>
      </c>
      <c r="AO4887" s="1">
        <v>90.822</v>
      </c>
      <c r="AT4887" s="1">
        <v>853.585</v>
      </c>
      <c r="AU4887" s="1">
        <v>15.27</v>
      </c>
      <c r="AW4887" s="1">
        <v>6.037</v>
      </c>
      <c r="AX4887" s="1">
        <v>3.676</v>
      </c>
      <c r="AY4887" s="1">
        <v>3608.941</v>
      </c>
      <c r="AZ4887" s="1">
        <v>64.561</v>
      </c>
      <c r="BA4887" s="1">
        <v>50.23</v>
      </c>
      <c r="BC4887" s="1">
        <v>20.3</v>
      </c>
      <c r="BG4887" s="1">
        <v>154.283</v>
      </c>
      <c r="BH4887" s="1">
        <v>2.76</v>
      </c>
      <c r="BJ4887" s="1">
        <v>9.079</v>
      </c>
      <c r="BO4887" s="1">
        <v>155.96</v>
      </c>
      <c r="BP4887" s="1">
        <v>2.79</v>
      </c>
      <c r="BR4887" s="1">
        <v>9.178</v>
      </c>
      <c r="BT4887" s="1">
        <v>-0.25</v>
      </c>
      <c r="BU4887" s="1">
        <v>-0.829</v>
      </c>
      <c r="BW4887" s="1">
        <v>0.0</v>
      </c>
      <c r="BX4887" s="1">
        <v>0.0</v>
      </c>
      <c r="BY4887" s="1">
        <v>0.0</v>
      </c>
      <c r="BZ4887" s="1">
        <v>0.0</v>
      </c>
      <c r="CA4887" s="1">
        <v>0.0</v>
      </c>
      <c r="CB4887" s="1">
        <v>0.0</v>
      </c>
      <c r="CG4887" s="1">
        <v>689.8</v>
      </c>
      <c r="CH4887" s="1">
        <v>12.34</v>
      </c>
      <c r="CJ4887" s="1">
        <v>-3.634</v>
      </c>
      <c r="CK4887" s="1">
        <v>-13.839</v>
      </c>
      <c r="CL4887" s="1">
        <v>20511.061</v>
      </c>
      <c r="CM4887" s="1">
        <v>366.927</v>
      </c>
      <c r="CN4887" s="1">
        <v>40.592</v>
      </c>
      <c r="CQ4887" s="1">
        <v>0.03</v>
      </c>
      <c r="CR4887" s="1">
        <v>0.0</v>
      </c>
      <c r="CU4887" s="1">
        <v>1.677</v>
      </c>
      <c r="CV4887" s="1">
        <v>0.0</v>
      </c>
      <c r="CX4887" s="1">
        <v>0.099</v>
      </c>
      <c r="CY4887" s="1">
        <v>0.0</v>
      </c>
      <c r="DA4887" s="1">
        <v>1699.345</v>
      </c>
      <c r="DB4887" s="1">
        <v>220.854</v>
      </c>
      <c r="DF4887" s="1">
        <v>155.96</v>
      </c>
      <c r="DG4887" s="1">
        <v>2.79</v>
      </c>
      <c r="DI4887" s="1">
        <v>9.178</v>
      </c>
      <c r="DN4887" s="1">
        <v>0.0</v>
      </c>
      <c r="DO4887" s="1">
        <v>0.0</v>
      </c>
      <c r="DQ4887" s="1">
        <v>0.0</v>
      </c>
      <c r="DV4887" s="1">
        <v>0.0</v>
      </c>
      <c r="DW4887" s="1">
        <v>0.0</v>
      </c>
      <c r="DY4887" s="1">
        <v>0.0</v>
      </c>
    </row>
    <row r="4888">
      <c r="A4888" s="1" t="s">
        <v>510</v>
      </c>
      <c r="B4888" s="1">
        <v>2004.0</v>
      </c>
      <c r="C4888" s="1" t="s">
        <v>511</v>
      </c>
      <c r="D4888" s="1">
        <v>1.8336839E7</v>
      </c>
      <c r="E4888" s="1">
        <v>1.2651532288E11</v>
      </c>
      <c r="G4888" s="1">
        <v>0.0</v>
      </c>
      <c r="H4888" s="1">
        <v>0.0</v>
      </c>
      <c r="I4888" s="1">
        <v>0.0</v>
      </c>
      <c r="J4888" s="1">
        <v>1.636</v>
      </c>
      <c r="K4888" s="1">
        <v>0.03</v>
      </c>
      <c r="L4888" s="1">
        <v>0.093</v>
      </c>
      <c r="N4888" s="1">
        <v>630.712</v>
      </c>
      <c r="S4888" s="1">
        <v>0.0</v>
      </c>
      <c r="T4888" s="1">
        <v>0.0</v>
      </c>
      <c r="V4888" s="1">
        <v>0.0</v>
      </c>
      <c r="W4888" s="1">
        <v>0.0</v>
      </c>
      <c r="X4888" s="1">
        <v>0.0</v>
      </c>
      <c r="Y4888" s="1">
        <v>0.0</v>
      </c>
      <c r="AA4888" s="1">
        <v>31.62</v>
      </c>
      <c r="AB4888" s="1">
        <v>1724.398</v>
      </c>
      <c r="AC4888" s="1">
        <v>32.17</v>
      </c>
      <c r="AE4888" s="1">
        <v>10.338</v>
      </c>
      <c r="AF4888" s="1">
        <v>22.832</v>
      </c>
      <c r="AG4888" s="1">
        <v>13289.419</v>
      </c>
      <c r="AH4888" s="1">
        <v>1.926</v>
      </c>
      <c r="AK4888" s="1">
        <v>1524.799</v>
      </c>
      <c r="AL4888" s="1">
        <v>27.96</v>
      </c>
      <c r="AO4888" s="1">
        <v>86.913</v>
      </c>
      <c r="AT4888" s="1">
        <v>720.408</v>
      </c>
      <c r="AU4888" s="1">
        <v>13.21</v>
      </c>
      <c r="AW4888" s="1">
        <v>-8.029</v>
      </c>
      <c r="AX4888" s="1">
        <v>-5.184</v>
      </c>
      <c r="AY4888" s="1">
        <v>3238.154</v>
      </c>
      <c r="AZ4888" s="1">
        <v>59.378</v>
      </c>
      <c r="BA4888" s="1">
        <v>41.063</v>
      </c>
      <c r="BC4888" s="1">
        <v>20.29</v>
      </c>
      <c r="BG4888" s="1">
        <v>227.956</v>
      </c>
      <c r="BH4888" s="1">
        <v>4.18</v>
      </c>
      <c r="BJ4888" s="1">
        <v>12.993</v>
      </c>
      <c r="BO4888" s="1">
        <v>229.592</v>
      </c>
      <c r="BP4888" s="1">
        <v>4.21</v>
      </c>
      <c r="BR4888" s="1">
        <v>13.087</v>
      </c>
      <c r="BT4888" s="1">
        <v>-0.55</v>
      </c>
      <c r="BU4888" s="1">
        <v>-1.739</v>
      </c>
      <c r="BW4888" s="1">
        <v>0.0</v>
      </c>
      <c r="BX4888" s="1">
        <v>0.0</v>
      </c>
      <c r="BY4888" s="1">
        <v>0.0</v>
      </c>
      <c r="BZ4888" s="1">
        <v>0.0</v>
      </c>
      <c r="CA4888" s="1">
        <v>0.0</v>
      </c>
      <c r="CB4888" s="1">
        <v>0.0</v>
      </c>
      <c r="CG4888" s="1">
        <v>804.392</v>
      </c>
      <c r="CH4888" s="1">
        <v>14.75</v>
      </c>
      <c r="CJ4888" s="1">
        <v>-25.548</v>
      </c>
      <c r="CK4888" s="1">
        <v>-93.743</v>
      </c>
      <c r="CL4888" s="1">
        <v>14898.147</v>
      </c>
      <c r="CM4888" s="1">
        <v>273.185</v>
      </c>
      <c r="CN4888" s="1">
        <v>45.85</v>
      </c>
      <c r="CQ4888" s="1">
        <v>0.03</v>
      </c>
      <c r="CR4888" s="1">
        <v>0.0</v>
      </c>
      <c r="CU4888" s="1">
        <v>1.636</v>
      </c>
      <c r="CV4888" s="1">
        <v>0.0</v>
      </c>
      <c r="CX4888" s="1">
        <v>0.093</v>
      </c>
      <c r="CY4888" s="1">
        <v>0.0</v>
      </c>
      <c r="DA4888" s="1">
        <v>1754.392</v>
      </c>
      <c r="DB4888" s="1">
        <v>243.686</v>
      </c>
      <c r="DF4888" s="1">
        <v>229.592</v>
      </c>
      <c r="DG4888" s="1">
        <v>4.21</v>
      </c>
      <c r="DI4888" s="1">
        <v>13.087</v>
      </c>
      <c r="DN4888" s="1">
        <v>0.0</v>
      </c>
      <c r="DO4888" s="1">
        <v>0.0</v>
      </c>
      <c r="DQ4888" s="1">
        <v>0.0</v>
      </c>
      <c r="DV4888" s="1">
        <v>0.0</v>
      </c>
      <c r="DW4888" s="1">
        <v>0.0</v>
      </c>
      <c r="DY4888" s="1">
        <v>0.0</v>
      </c>
    </row>
    <row r="4889">
      <c r="A4889" s="1" t="s">
        <v>510</v>
      </c>
      <c r="B4889" s="1">
        <v>2005.0</v>
      </c>
      <c r="C4889" s="1" t="s">
        <v>511</v>
      </c>
      <c r="D4889" s="1">
        <v>1.8814043E7</v>
      </c>
      <c r="E4889" s="1">
        <v>1.29657012224E11</v>
      </c>
      <c r="G4889" s="1">
        <v>0.0</v>
      </c>
      <c r="H4889" s="1">
        <v>0.0</v>
      </c>
      <c r="I4889" s="1">
        <v>0.0</v>
      </c>
      <c r="J4889" s="1">
        <v>1.595</v>
      </c>
      <c r="K4889" s="1">
        <v>0.03</v>
      </c>
      <c r="L4889" s="1">
        <v>0.083</v>
      </c>
      <c r="N4889" s="1">
        <v>634.146</v>
      </c>
      <c r="S4889" s="1">
        <v>0.0</v>
      </c>
      <c r="T4889" s="1">
        <v>0.0</v>
      </c>
      <c r="V4889" s="1">
        <v>0.0</v>
      </c>
      <c r="W4889" s="1">
        <v>0.0</v>
      </c>
      <c r="X4889" s="1">
        <v>0.0</v>
      </c>
      <c r="Y4889" s="1">
        <v>0.0</v>
      </c>
      <c r="AA4889" s="1">
        <v>35.41</v>
      </c>
      <c r="AB4889" s="1">
        <v>1882.105</v>
      </c>
      <c r="AC4889" s="1">
        <v>36.08</v>
      </c>
      <c r="AE4889" s="1">
        <v>13.294</v>
      </c>
      <c r="AF4889" s="1">
        <v>32.395</v>
      </c>
      <c r="AG4889" s="1">
        <v>14674.169</v>
      </c>
      <c r="AH4889" s="1">
        <v>2.129</v>
      </c>
      <c r="AK4889" s="1">
        <v>1686.506</v>
      </c>
      <c r="AL4889" s="1">
        <v>31.73</v>
      </c>
      <c r="AO4889" s="1">
        <v>87.943</v>
      </c>
      <c r="AT4889" s="1">
        <v>748.377</v>
      </c>
      <c r="AU4889" s="1">
        <v>14.08</v>
      </c>
      <c r="AW4889" s="1">
        <v>-3.175</v>
      </c>
      <c r="AX4889" s="1">
        <v>-1.885</v>
      </c>
      <c r="AY4889" s="1">
        <v>3055.829</v>
      </c>
      <c r="AZ4889" s="1">
        <v>57.493</v>
      </c>
      <c r="BA4889" s="1">
        <v>39.024</v>
      </c>
      <c r="BC4889" s="1">
        <v>22.88</v>
      </c>
      <c r="BG4889" s="1">
        <v>229.616</v>
      </c>
      <c r="BH4889" s="1">
        <v>4.32</v>
      </c>
      <c r="BJ4889" s="1">
        <v>11.973</v>
      </c>
      <c r="BO4889" s="1">
        <v>231.21</v>
      </c>
      <c r="BP4889" s="1">
        <v>4.35</v>
      </c>
      <c r="BR4889" s="1">
        <v>12.057</v>
      </c>
      <c r="BT4889" s="1">
        <v>-0.67</v>
      </c>
      <c r="BU4889" s="1">
        <v>-1.892</v>
      </c>
      <c r="BW4889" s="1">
        <v>0.0</v>
      </c>
      <c r="BX4889" s="1">
        <v>0.0</v>
      </c>
      <c r="BY4889" s="1">
        <v>0.0</v>
      </c>
      <c r="BZ4889" s="1">
        <v>0.0</v>
      </c>
      <c r="CA4889" s="1">
        <v>0.0</v>
      </c>
      <c r="CB4889" s="1">
        <v>0.0</v>
      </c>
      <c r="CG4889" s="1">
        <v>938.129</v>
      </c>
      <c r="CH4889" s="1">
        <v>17.65</v>
      </c>
      <c r="CJ4889" s="1">
        <v>-7.76</v>
      </c>
      <c r="CK4889" s="1">
        <v>-21.2</v>
      </c>
      <c r="CL4889" s="1">
        <v>13393.433</v>
      </c>
      <c r="CM4889" s="1">
        <v>251.985</v>
      </c>
      <c r="CN4889" s="1">
        <v>48.919</v>
      </c>
      <c r="CQ4889" s="1">
        <v>0.03</v>
      </c>
      <c r="CR4889" s="1">
        <v>0.0</v>
      </c>
      <c r="CU4889" s="1">
        <v>1.595</v>
      </c>
      <c r="CV4889" s="1">
        <v>0.0</v>
      </c>
      <c r="CX4889" s="1">
        <v>0.083</v>
      </c>
      <c r="CY4889" s="1">
        <v>0.0</v>
      </c>
      <c r="DA4889" s="1">
        <v>1917.717</v>
      </c>
      <c r="DB4889" s="1">
        <v>276.08</v>
      </c>
      <c r="DF4889" s="1">
        <v>231.21</v>
      </c>
      <c r="DG4889" s="1">
        <v>4.35</v>
      </c>
      <c r="DI4889" s="1">
        <v>12.057</v>
      </c>
      <c r="DN4889" s="1">
        <v>0.0</v>
      </c>
      <c r="DO4889" s="1">
        <v>0.0</v>
      </c>
      <c r="DQ4889" s="1">
        <v>0.0</v>
      </c>
      <c r="DV4889" s="1">
        <v>0.0</v>
      </c>
      <c r="DW4889" s="1">
        <v>0.0</v>
      </c>
      <c r="DY4889" s="1">
        <v>0.0</v>
      </c>
    </row>
    <row r="4890">
      <c r="A4890" s="1" t="s">
        <v>510</v>
      </c>
      <c r="B4890" s="1">
        <v>2006.0</v>
      </c>
      <c r="C4890" s="1" t="s">
        <v>511</v>
      </c>
      <c r="D4890" s="1">
        <v>1.9636966E7</v>
      </c>
      <c r="E4890" s="1">
        <v>1.32870750208E11</v>
      </c>
      <c r="G4890" s="1">
        <v>0.0</v>
      </c>
      <c r="H4890" s="1">
        <v>0.0</v>
      </c>
      <c r="I4890" s="1">
        <v>0.0</v>
      </c>
      <c r="J4890" s="1">
        <v>1.528</v>
      </c>
      <c r="K4890" s="1">
        <v>0.03</v>
      </c>
      <c r="L4890" s="1">
        <v>0.08</v>
      </c>
      <c r="N4890" s="1">
        <v>642.476</v>
      </c>
      <c r="S4890" s="1">
        <v>0.0</v>
      </c>
      <c r="T4890" s="1">
        <v>0.0</v>
      </c>
      <c r="V4890" s="1">
        <v>0.0</v>
      </c>
      <c r="W4890" s="1">
        <v>0.0</v>
      </c>
      <c r="X4890" s="1">
        <v>0.0</v>
      </c>
      <c r="Y4890" s="1">
        <v>0.0</v>
      </c>
      <c r="AA4890" s="1">
        <v>36.7</v>
      </c>
      <c r="AB4890" s="1">
        <v>1868.924</v>
      </c>
      <c r="AC4890" s="1">
        <v>37.48</v>
      </c>
      <c r="AE4890" s="1">
        <v>4.635</v>
      </c>
      <c r="AF4890" s="1">
        <v>12.797</v>
      </c>
      <c r="AG4890" s="1">
        <v>14710.914</v>
      </c>
      <c r="AH4890" s="1">
        <v>2.174</v>
      </c>
      <c r="AK4890" s="1">
        <v>1706.475</v>
      </c>
      <c r="AL4890" s="1">
        <v>33.51</v>
      </c>
      <c r="AO4890" s="1">
        <v>89.408</v>
      </c>
      <c r="AT4890" s="1">
        <v>731.274</v>
      </c>
      <c r="AU4890" s="1">
        <v>14.36</v>
      </c>
      <c r="AW4890" s="1">
        <v>2.459</v>
      </c>
      <c r="AX4890" s="1">
        <v>1.414</v>
      </c>
      <c r="AY4890" s="1">
        <v>2999.763</v>
      </c>
      <c r="AZ4890" s="1">
        <v>58.906</v>
      </c>
      <c r="BA4890" s="1">
        <v>38.314</v>
      </c>
      <c r="BC4890" s="1">
        <v>24.08</v>
      </c>
      <c r="BG4890" s="1">
        <v>200.642</v>
      </c>
      <c r="BH4890" s="1">
        <v>3.94</v>
      </c>
      <c r="BJ4890" s="1">
        <v>10.512</v>
      </c>
      <c r="BO4890" s="1">
        <v>202.17</v>
      </c>
      <c r="BP4890" s="1">
        <v>3.97</v>
      </c>
      <c r="BR4890" s="1">
        <v>10.592</v>
      </c>
      <c r="BT4890" s="1">
        <v>-0.78</v>
      </c>
      <c r="BU4890" s="1">
        <v>-2.125</v>
      </c>
      <c r="BW4890" s="1">
        <v>0.0</v>
      </c>
      <c r="BX4890" s="1">
        <v>0.0</v>
      </c>
      <c r="BY4890" s="1">
        <v>0.0</v>
      </c>
      <c r="BZ4890" s="1">
        <v>0.0</v>
      </c>
      <c r="CA4890" s="1">
        <v>0.0</v>
      </c>
      <c r="CB4890" s="1">
        <v>0.0</v>
      </c>
      <c r="CG4890" s="1">
        <v>975.202</v>
      </c>
      <c r="CH4890" s="1">
        <v>19.15</v>
      </c>
      <c r="CJ4890" s="1">
        <v>-6.205</v>
      </c>
      <c r="CK4890" s="1">
        <v>-15.636</v>
      </c>
      <c r="CL4890" s="1">
        <v>12035.891</v>
      </c>
      <c r="CM4890" s="1">
        <v>236.348</v>
      </c>
      <c r="CN4890" s="1">
        <v>51.094</v>
      </c>
      <c r="CQ4890" s="1">
        <v>0.03</v>
      </c>
      <c r="CR4890" s="1">
        <v>0.0</v>
      </c>
      <c r="CU4890" s="1">
        <v>1.528</v>
      </c>
      <c r="CV4890" s="1">
        <v>0.0</v>
      </c>
      <c r="CX4890" s="1">
        <v>0.08</v>
      </c>
      <c r="CY4890" s="1">
        <v>0.0</v>
      </c>
      <c r="DA4890" s="1">
        <v>1908.645</v>
      </c>
      <c r="DB4890" s="1">
        <v>288.878</v>
      </c>
      <c r="DF4890" s="1">
        <v>202.17</v>
      </c>
      <c r="DG4890" s="1">
        <v>3.97</v>
      </c>
      <c r="DI4890" s="1">
        <v>10.592</v>
      </c>
      <c r="DN4890" s="1">
        <v>0.0</v>
      </c>
      <c r="DO4890" s="1">
        <v>0.0</v>
      </c>
      <c r="DQ4890" s="1">
        <v>0.0</v>
      </c>
      <c r="DV4890" s="1">
        <v>0.0</v>
      </c>
      <c r="DW4890" s="1">
        <v>0.0</v>
      </c>
      <c r="DY4890" s="1">
        <v>0.0</v>
      </c>
    </row>
    <row r="4891">
      <c r="A4891" s="1" t="s">
        <v>510</v>
      </c>
      <c r="B4891" s="1">
        <v>2007.0</v>
      </c>
      <c r="C4891" s="1" t="s">
        <v>511</v>
      </c>
      <c r="D4891" s="1">
        <v>2.0884096E7</v>
      </c>
      <c r="E4891" s="1">
        <v>1.38933387264E11</v>
      </c>
      <c r="G4891" s="1">
        <v>0.0</v>
      </c>
      <c r="H4891" s="1">
        <v>0.0</v>
      </c>
      <c r="I4891" s="1">
        <v>0.0</v>
      </c>
      <c r="J4891" s="1">
        <v>1.436</v>
      </c>
      <c r="K4891" s="1">
        <v>0.03</v>
      </c>
      <c r="L4891" s="1">
        <v>0.078</v>
      </c>
      <c r="N4891" s="1">
        <v>642.617</v>
      </c>
      <c r="S4891" s="1">
        <v>0.0</v>
      </c>
      <c r="T4891" s="1">
        <v>0.0</v>
      </c>
      <c r="V4891" s="1">
        <v>0.0</v>
      </c>
      <c r="W4891" s="1">
        <v>0.0</v>
      </c>
      <c r="X4891" s="1">
        <v>0.0</v>
      </c>
      <c r="Y4891" s="1">
        <v>0.0</v>
      </c>
      <c r="AA4891" s="1">
        <v>39.08</v>
      </c>
      <c r="AB4891" s="1">
        <v>1871.281</v>
      </c>
      <c r="AC4891" s="1">
        <v>38.67</v>
      </c>
      <c r="AE4891" s="1">
        <v>3.568</v>
      </c>
      <c r="AF4891" s="1">
        <v>10.307</v>
      </c>
      <c r="AG4891" s="1">
        <v>14325.937</v>
      </c>
      <c r="AH4891" s="1">
        <v>2.153</v>
      </c>
      <c r="AK4891" s="1">
        <v>1683.578</v>
      </c>
      <c r="AL4891" s="1">
        <v>35.16</v>
      </c>
      <c r="AO4891" s="1">
        <v>90.923</v>
      </c>
      <c r="AT4891" s="1">
        <v>577.952</v>
      </c>
      <c r="AU4891" s="1">
        <v>12.07</v>
      </c>
      <c r="AW4891" s="1">
        <v>-4.0</v>
      </c>
      <c r="AX4891" s="1">
        <v>-2.356</v>
      </c>
      <c r="AY4891" s="1">
        <v>2707.802</v>
      </c>
      <c r="AZ4891" s="1">
        <v>56.55</v>
      </c>
      <c r="BA4891" s="1">
        <v>31.213</v>
      </c>
      <c r="BC4891" s="1">
        <v>24.85</v>
      </c>
      <c r="BG4891" s="1">
        <v>166.634</v>
      </c>
      <c r="BH4891" s="1">
        <v>3.48</v>
      </c>
      <c r="BJ4891" s="1">
        <v>8.999</v>
      </c>
      <c r="BO4891" s="1">
        <v>168.07</v>
      </c>
      <c r="BP4891" s="1">
        <v>3.51</v>
      </c>
      <c r="BR4891" s="1">
        <v>9.077</v>
      </c>
      <c r="BT4891" s="1">
        <v>0.41</v>
      </c>
      <c r="BU4891" s="1">
        <v>1.049</v>
      </c>
      <c r="BW4891" s="1">
        <v>0.0</v>
      </c>
      <c r="BX4891" s="1">
        <v>0.0</v>
      </c>
      <c r="BY4891" s="1">
        <v>0.0</v>
      </c>
      <c r="BZ4891" s="1">
        <v>0.0</v>
      </c>
      <c r="CA4891" s="1">
        <v>0.0</v>
      </c>
      <c r="CB4891" s="1">
        <v>0.0</v>
      </c>
      <c r="CG4891" s="1">
        <v>1105.626</v>
      </c>
      <c r="CH4891" s="1">
        <v>23.09</v>
      </c>
      <c r="CJ4891" s="1">
        <v>-4.165</v>
      </c>
      <c r="CK4891" s="1">
        <v>-9.845</v>
      </c>
      <c r="CL4891" s="1">
        <v>10845.733</v>
      </c>
      <c r="CM4891" s="1">
        <v>226.503</v>
      </c>
      <c r="CN4891" s="1">
        <v>59.71</v>
      </c>
      <c r="CQ4891" s="1">
        <v>0.03</v>
      </c>
      <c r="CR4891" s="1">
        <v>0.0</v>
      </c>
      <c r="CU4891" s="1">
        <v>1.436</v>
      </c>
      <c r="CV4891" s="1">
        <v>0.0</v>
      </c>
      <c r="CX4891" s="1">
        <v>0.078</v>
      </c>
      <c r="CY4891" s="1">
        <v>0.0</v>
      </c>
      <c r="DA4891" s="1">
        <v>1851.648</v>
      </c>
      <c r="DB4891" s="1">
        <v>299.184</v>
      </c>
      <c r="DF4891" s="1">
        <v>168.07</v>
      </c>
      <c r="DG4891" s="1">
        <v>3.51</v>
      </c>
      <c r="DI4891" s="1">
        <v>9.077</v>
      </c>
      <c r="DN4891" s="1">
        <v>0.0</v>
      </c>
      <c r="DO4891" s="1">
        <v>0.0</v>
      </c>
      <c r="DQ4891" s="1">
        <v>0.0</v>
      </c>
      <c r="DV4891" s="1">
        <v>0.0</v>
      </c>
      <c r="DW4891" s="1">
        <v>0.0</v>
      </c>
      <c r="DY4891" s="1">
        <v>0.0</v>
      </c>
    </row>
    <row r="4892">
      <c r="A4892" s="1" t="s">
        <v>510</v>
      </c>
      <c r="B4892" s="1">
        <v>2008.0</v>
      </c>
      <c r="C4892" s="1" t="s">
        <v>511</v>
      </c>
      <c r="D4892" s="1">
        <v>2.163651E7</v>
      </c>
      <c r="E4892" s="1">
        <v>1.40064260096E11</v>
      </c>
      <c r="G4892" s="1">
        <v>0.0</v>
      </c>
      <c r="H4892" s="1">
        <v>0.0</v>
      </c>
      <c r="I4892" s="1">
        <v>0.0</v>
      </c>
      <c r="J4892" s="1">
        <v>1.387</v>
      </c>
      <c r="K4892" s="1">
        <v>0.03</v>
      </c>
      <c r="L4892" s="1">
        <v>0.073</v>
      </c>
      <c r="N4892" s="1">
        <v>655.382</v>
      </c>
      <c r="S4892" s="1">
        <v>0.0</v>
      </c>
      <c r="T4892" s="1">
        <v>0.0</v>
      </c>
      <c r="V4892" s="1">
        <v>0.0</v>
      </c>
      <c r="W4892" s="1">
        <v>0.0</v>
      </c>
      <c r="X4892" s="1">
        <v>0.0</v>
      </c>
      <c r="Y4892" s="1">
        <v>0.0</v>
      </c>
      <c r="AA4892" s="1">
        <v>41.02</v>
      </c>
      <c r="AB4892" s="1">
        <v>1895.87</v>
      </c>
      <c r="AC4892" s="1">
        <v>41.06</v>
      </c>
      <c r="AE4892" s="1">
        <v>1.924</v>
      </c>
      <c r="AF4892" s="1">
        <v>5.755</v>
      </c>
      <c r="AG4892" s="1">
        <v>14093.755</v>
      </c>
      <c r="AH4892" s="1">
        <v>2.177</v>
      </c>
      <c r="AK4892" s="1">
        <v>1763.686</v>
      </c>
      <c r="AL4892" s="1">
        <v>38.16</v>
      </c>
      <c r="AO4892" s="1">
        <v>92.937</v>
      </c>
      <c r="AT4892" s="1">
        <v>593.904</v>
      </c>
      <c r="AU4892" s="1">
        <v>12.85</v>
      </c>
      <c r="AW4892" s="1">
        <v>-1.667</v>
      </c>
      <c r="AX4892" s="1">
        <v>-0.943</v>
      </c>
      <c r="AY4892" s="1">
        <v>2570.077</v>
      </c>
      <c r="AZ4892" s="1">
        <v>55.607</v>
      </c>
      <c r="BA4892" s="1">
        <v>31.296</v>
      </c>
      <c r="BC4892" s="1">
        <v>26.91</v>
      </c>
      <c r="BG4892" s="1">
        <v>132.646</v>
      </c>
      <c r="BH4892" s="1">
        <v>2.87</v>
      </c>
      <c r="BJ4892" s="1">
        <v>6.99</v>
      </c>
      <c r="BO4892" s="1">
        <v>134.033</v>
      </c>
      <c r="BP4892" s="1">
        <v>2.9</v>
      </c>
      <c r="BR4892" s="1">
        <v>7.063</v>
      </c>
      <c r="BT4892" s="1">
        <v>-0.04</v>
      </c>
      <c r="BU4892" s="1">
        <v>-0.098</v>
      </c>
      <c r="BW4892" s="1">
        <v>0.0</v>
      </c>
      <c r="BX4892" s="1">
        <v>0.0</v>
      </c>
      <c r="BY4892" s="1">
        <v>0.0</v>
      </c>
      <c r="BZ4892" s="1">
        <v>0.0</v>
      </c>
      <c r="CA4892" s="1">
        <v>0.0</v>
      </c>
      <c r="CB4892" s="1">
        <v>0.0</v>
      </c>
      <c r="CG4892" s="1">
        <v>1169.782</v>
      </c>
      <c r="CH4892" s="1">
        <v>25.31</v>
      </c>
      <c r="CJ4892" s="1">
        <v>0.787</v>
      </c>
      <c r="CK4892" s="1">
        <v>1.782</v>
      </c>
      <c r="CL4892" s="1">
        <v>10550.931</v>
      </c>
      <c r="CM4892" s="1">
        <v>228.285</v>
      </c>
      <c r="CN4892" s="1">
        <v>61.641</v>
      </c>
      <c r="CQ4892" s="1">
        <v>0.03</v>
      </c>
      <c r="CR4892" s="1">
        <v>0.0</v>
      </c>
      <c r="CU4892" s="1">
        <v>1.387</v>
      </c>
      <c r="CV4892" s="1">
        <v>0.0</v>
      </c>
      <c r="CX4892" s="1">
        <v>0.073</v>
      </c>
      <c r="CY4892" s="1">
        <v>0.0</v>
      </c>
      <c r="DA4892" s="1">
        <v>1897.718</v>
      </c>
      <c r="DB4892" s="1">
        <v>304.94</v>
      </c>
      <c r="DF4892" s="1">
        <v>134.033</v>
      </c>
      <c r="DG4892" s="1">
        <v>2.9</v>
      </c>
      <c r="DI4892" s="1">
        <v>7.063</v>
      </c>
      <c r="DN4892" s="1">
        <v>0.0</v>
      </c>
      <c r="DO4892" s="1">
        <v>0.0</v>
      </c>
      <c r="DQ4892" s="1">
        <v>0.0</v>
      </c>
      <c r="DV4892" s="1">
        <v>0.0</v>
      </c>
      <c r="DW4892" s="1">
        <v>0.0</v>
      </c>
      <c r="DY4892" s="1">
        <v>0.0</v>
      </c>
    </row>
    <row r="4893">
      <c r="A4893" s="1" t="s">
        <v>510</v>
      </c>
      <c r="B4893" s="1">
        <v>2009.0</v>
      </c>
      <c r="C4893" s="1" t="s">
        <v>511</v>
      </c>
      <c r="D4893" s="1">
        <v>2.1976919E7</v>
      </c>
      <c r="E4893" s="1">
        <v>1.41886521344E11</v>
      </c>
      <c r="G4893" s="1">
        <v>0.0</v>
      </c>
      <c r="H4893" s="1">
        <v>0.0</v>
      </c>
      <c r="I4893" s="1">
        <v>0.0</v>
      </c>
      <c r="J4893" s="1">
        <v>1.365</v>
      </c>
      <c r="K4893" s="1">
        <v>0.03</v>
      </c>
      <c r="L4893" s="1">
        <v>0.069</v>
      </c>
      <c r="N4893" s="1">
        <v>691.74</v>
      </c>
      <c r="S4893" s="1">
        <v>0.0</v>
      </c>
      <c r="T4893" s="1">
        <v>0.0</v>
      </c>
      <c r="V4893" s="1">
        <v>0.0</v>
      </c>
      <c r="W4893" s="1">
        <v>0.0</v>
      </c>
      <c r="X4893" s="1">
        <v>0.0</v>
      </c>
      <c r="Y4893" s="1">
        <v>0.0</v>
      </c>
      <c r="AA4893" s="1">
        <v>43.27</v>
      </c>
      <c r="AB4893" s="1">
        <v>1968.884</v>
      </c>
      <c r="AC4893" s="1">
        <v>43.34</v>
      </c>
      <c r="AE4893" s="1">
        <v>-5.905</v>
      </c>
      <c r="AF4893" s="1">
        <v>-18.005</v>
      </c>
      <c r="AG4893" s="1">
        <v>13056.174</v>
      </c>
      <c r="AH4893" s="1">
        <v>2.022</v>
      </c>
      <c r="AK4893" s="1">
        <v>1885.615</v>
      </c>
      <c r="AL4893" s="1">
        <v>41.44</v>
      </c>
      <c r="AO4893" s="1">
        <v>95.616</v>
      </c>
      <c r="AT4893" s="1">
        <v>900.035</v>
      </c>
      <c r="AU4893" s="1">
        <v>19.78</v>
      </c>
      <c r="AW4893" s="1">
        <v>10.339</v>
      </c>
      <c r="AX4893" s="1">
        <v>5.749</v>
      </c>
      <c r="AY4893" s="1">
        <v>2791.872</v>
      </c>
      <c r="AZ4893" s="1">
        <v>61.357</v>
      </c>
      <c r="BA4893" s="1">
        <v>45.639</v>
      </c>
      <c r="BC4893" s="1">
        <v>29.98</v>
      </c>
      <c r="BG4893" s="1">
        <v>85.089</v>
      </c>
      <c r="BH4893" s="1">
        <v>1.87</v>
      </c>
      <c r="BJ4893" s="1">
        <v>4.315</v>
      </c>
      <c r="BO4893" s="1">
        <v>86.454</v>
      </c>
      <c r="BP4893" s="1">
        <v>1.9</v>
      </c>
      <c r="BR4893" s="1">
        <v>4.384</v>
      </c>
      <c r="BT4893" s="1">
        <v>-0.07</v>
      </c>
      <c r="BU4893" s="1">
        <v>-0.162</v>
      </c>
      <c r="BW4893" s="1">
        <v>0.0</v>
      </c>
      <c r="BX4893" s="1">
        <v>0.0</v>
      </c>
      <c r="BY4893" s="1">
        <v>0.0</v>
      </c>
      <c r="BZ4893" s="1">
        <v>0.0</v>
      </c>
      <c r="CA4893" s="1">
        <v>0.0</v>
      </c>
      <c r="CB4893" s="1">
        <v>0.0</v>
      </c>
      <c r="CG4893" s="1">
        <v>985.579</v>
      </c>
      <c r="CH4893" s="1">
        <v>21.66</v>
      </c>
      <c r="CJ4893" s="1">
        <v>-1.542</v>
      </c>
      <c r="CK4893" s="1">
        <v>-3.519</v>
      </c>
      <c r="CL4893" s="1">
        <v>10227.365</v>
      </c>
      <c r="CM4893" s="1">
        <v>224.766</v>
      </c>
      <c r="CN4893" s="1">
        <v>49.977</v>
      </c>
      <c r="CQ4893" s="1">
        <v>0.03</v>
      </c>
      <c r="CR4893" s="1">
        <v>0.0</v>
      </c>
      <c r="CU4893" s="1">
        <v>1.365</v>
      </c>
      <c r="CV4893" s="1">
        <v>0.0</v>
      </c>
      <c r="CX4893" s="1">
        <v>0.069</v>
      </c>
      <c r="CY4893" s="1">
        <v>0.0</v>
      </c>
      <c r="DA4893" s="1">
        <v>1972.069</v>
      </c>
      <c r="DB4893" s="1">
        <v>286.934</v>
      </c>
      <c r="DF4893" s="1">
        <v>86.454</v>
      </c>
      <c r="DG4893" s="1">
        <v>1.9</v>
      </c>
      <c r="DI4893" s="1">
        <v>4.384</v>
      </c>
      <c r="DN4893" s="1">
        <v>0.0</v>
      </c>
      <c r="DO4893" s="1">
        <v>0.0</v>
      </c>
      <c r="DQ4893" s="1">
        <v>0.0</v>
      </c>
      <c r="DV4893" s="1">
        <v>0.0</v>
      </c>
      <c r="DW4893" s="1">
        <v>0.0</v>
      </c>
      <c r="DY4893" s="1">
        <v>0.0</v>
      </c>
    </row>
    <row r="4894">
      <c r="A4894" s="1" t="s">
        <v>510</v>
      </c>
      <c r="B4894" s="1">
        <v>2010.0</v>
      </c>
      <c r="C4894" s="1" t="s">
        <v>511</v>
      </c>
      <c r="D4894" s="1">
        <v>2.2482377E7</v>
      </c>
      <c r="E4894" s="1">
        <v>1.43781003264E11</v>
      </c>
      <c r="G4894" s="1">
        <v>0.0</v>
      </c>
      <c r="H4894" s="1">
        <v>0.0</v>
      </c>
      <c r="I4894" s="1">
        <v>0.0</v>
      </c>
      <c r="J4894" s="1">
        <v>1.334</v>
      </c>
      <c r="K4894" s="1">
        <v>0.03</v>
      </c>
      <c r="L4894" s="1">
        <v>0.065</v>
      </c>
      <c r="N4894" s="1">
        <v>696.382</v>
      </c>
      <c r="S4894" s="1">
        <v>0.0</v>
      </c>
      <c r="T4894" s="1">
        <v>0.0</v>
      </c>
      <c r="V4894" s="1">
        <v>0.0</v>
      </c>
      <c r="W4894" s="1">
        <v>0.0</v>
      </c>
      <c r="X4894" s="1">
        <v>0.0</v>
      </c>
      <c r="Y4894" s="1">
        <v>0.0</v>
      </c>
      <c r="AA4894" s="1">
        <v>46.09</v>
      </c>
      <c r="AB4894" s="1">
        <v>2050.05</v>
      </c>
      <c r="AC4894" s="1">
        <v>46.44</v>
      </c>
      <c r="AE4894" s="1">
        <v>3.068</v>
      </c>
      <c r="AF4894" s="1">
        <v>8.803</v>
      </c>
      <c r="AG4894" s="1">
        <v>13154.213</v>
      </c>
      <c r="AH4894" s="1">
        <v>2.057</v>
      </c>
      <c r="AK4894" s="1">
        <v>1949.082</v>
      </c>
      <c r="AL4894" s="1">
        <v>43.82</v>
      </c>
      <c r="AO4894" s="1">
        <v>94.358</v>
      </c>
      <c r="AT4894" s="1">
        <v>1134.667</v>
      </c>
      <c r="AU4894" s="1">
        <v>25.51</v>
      </c>
      <c r="AW4894" s="1">
        <v>37.327</v>
      </c>
      <c r="AX4894" s="1">
        <v>22.903</v>
      </c>
      <c r="AY4894" s="1">
        <v>3747.802</v>
      </c>
      <c r="AZ4894" s="1">
        <v>84.259</v>
      </c>
      <c r="BA4894" s="1">
        <v>54.931</v>
      </c>
      <c r="BC4894" s="1">
        <v>32.34</v>
      </c>
      <c r="BG4894" s="1">
        <v>115.201</v>
      </c>
      <c r="BH4894" s="1">
        <v>2.59</v>
      </c>
      <c r="BJ4894" s="1">
        <v>5.577</v>
      </c>
      <c r="BO4894" s="1">
        <v>116.536</v>
      </c>
      <c r="BP4894" s="1">
        <v>2.62</v>
      </c>
      <c r="BR4894" s="1">
        <v>5.642</v>
      </c>
      <c r="BT4894" s="1">
        <v>-0.35</v>
      </c>
      <c r="BU4894" s="1">
        <v>-0.759</v>
      </c>
      <c r="BW4894" s="1">
        <v>0.0</v>
      </c>
      <c r="BX4894" s="1">
        <v>0.0</v>
      </c>
      <c r="BY4894" s="1">
        <v>0.0</v>
      </c>
      <c r="BZ4894" s="1">
        <v>0.0</v>
      </c>
      <c r="CA4894" s="1">
        <v>0.0</v>
      </c>
      <c r="CB4894" s="1">
        <v>0.0</v>
      </c>
      <c r="CG4894" s="1">
        <v>814.416</v>
      </c>
      <c r="CH4894" s="1">
        <v>18.31</v>
      </c>
      <c r="CJ4894" s="1">
        <v>-4.122</v>
      </c>
      <c r="CK4894" s="1">
        <v>-9.266</v>
      </c>
      <c r="CL4894" s="1">
        <v>9585.287</v>
      </c>
      <c r="CM4894" s="1">
        <v>215.5</v>
      </c>
      <c r="CN4894" s="1">
        <v>39.427</v>
      </c>
      <c r="CQ4894" s="1">
        <v>0.03</v>
      </c>
      <c r="CR4894" s="1">
        <v>0.0</v>
      </c>
      <c r="CU4894" s="1">
        <v>1.334</v>
      </c>
      <c r="CV4894" s="1">
        <v>0.0</v>
      </c>
      <c r="CX4894" s="1">
        <v>0.065</v>
      </c>
      <c r="CY4894" s="1">
        <v>0.0</v>
      </c>
      <c r="DA4894" s="1">
        <v>2065.618</v>
      </c>
      <c r="DB4894" s="1">
        <v>295.738</v>
      </c>
      <c r="DF4894" s="1">
        <v>116.536</v>
      </c>
      <c r="DG4894" s="1">
        <v>2.62</v>
      </c>
      <c r="DI4894" s="1">
        <v>5.642</v>
      </c>
      <c r="DN4894" s="1">
        <v>0.0</v>
      </c>
      <c r="DO4894" s="1">
        <v>0.0</v>
      </c>
      <c r="DQ4894" s="1">
        <v>0.0</v>
      </c>
      <c r="DV4894" s="1">
        <v>0.0</v>
      </c>
      <c r="DW4894" s="1">
        <v>0.0</v>
      </c>
      <c r="DY4894" s="1">
        <v>0.0</v>
      </c>
    </row>
    <row r="4895">
      <c r="A4895" s="1" t="s">
        <v>510</v>
      </c>
      <c r="B4895" s="1">
        <v>2011.0</v>
      </c>
      <c r="C4895" s="1" t="s">
        <v>511</v>
      </c>
      <c r="D4895" s="1">
        <v>2.2878049E7</v>
      </c>
      <c r="E4895" s="1">
        <v>1.34274048E11</v>
      </c>
      <c r="G4895" s="1">
        <v>0.0</v>
      </c>
      <c r="H4895" s="1">
        <v>0.0</v>
      </c>
      <c r="I4895" s="1">
        <v>0.0</v>
      </c>
      <c r="J4895" s="1">
        <v>1.311</v>
      </c>
      <c r="K4895" s="1">
        <v>0.03</v>
      </c>
      <c r="L4895" s="1">
        <v>0.072</v>
      </c>
      <c r="N4895" s="1">
        <v>684.512</v>
      </c>
      <c r="S4895" s="1">
        <v>0.0</v>
      </c>
      <c r="T4895" s="1">
        <v>0.0</v>
      </c>
      <c r="V4895" s="1">
        <v>0.0</v>
      </c>
      <c r="W4895" s="1">
        <v>0.0</v>
      </c>
      <c r="X4895" s="1">
        <v>0.0</v>
      </c>
      <c r="Y4895" s="1">
        <v>0.0</v>
      </c>
      <c r="AA4895" s="1">
        <v>41.55</v>
      </c>
      <c r="AB4895" s="1">
        <v>1816.151</v>
      </c>
      <c r="AC4895" s="1">
        <v>41.84</v>
      </c>
      <c r="AE4895" s="1">
        <v>-10.141</v>
      </c>
      <c r="AF4895" s="1">
        <v>-29.989</v>
      </c>
      <c r="AG4895" s="1">
        <v>11615.873</v>
      </c>
      <c r="AH4895" s="1">
        <v>1.979</v>
      </c>
      <c r="AK4895" s="1">
        <v>1696.386</v>
      </c>
      <c r="AL4895" s="1">
        <v>38.81</v>
      </c>
      <c r="AO4895" s="1">
        <v>92.758</v>
      </c>
      <c r="AT4895" s="1">
        <v>981.727</v>
      </c>
      <c r="AU4895" s="1">
        <v>22.46</v>
      </c>
      <c r="AW4895" s="1">
        <v>-11.969</v>
      </c>
      <c r="AX4895" s="1">
        <v>-10.085</v>
      </c>
      <c r="AY4895" s="1">
        <v>3242.18</v>
      </c>
      <c r="AZ4895" s="1">
        <v>74.175</v>
      </c>
      <c r="BA4895" s="1">
        <v>53.681</v>
      </c>
      <c r="BC4895" s="1">
        <v>28.64</v>
      </c>
      <c r="BG4895" s="1">
        <v>131.13</v>
      </c>
      <c r="BH4895" s="1">
        <v>3.0</v>
      </c>
      <c r="BJ4895" s="1">
        <v>7.17</v>
      </c>
      <c r="BO4895" s="1">
        <v>132.441</v>
      </c>
      <c r="BP4895" s="1">
        <v>3.03</v>
      </c>
      <c r="BR4895" s="1">
        <v>7.242</v>
      </c>
      <c r="BT4895" s="1">
        <v>-0.29</v>
      </c>
      <c r="BU4895" s="1">
        <v>-0.698</v>
      </c>
      <c r="BW4895" s="1">
        <v>0.0</v>
      </c>
      <c r="BX4895" s="1">
        <v>0.0</v>
      </c>
      <c r="BY4895" s="1">
        <v>0.0</v>
      </c>
      <c r="BZ4895" s="1">
        <v>0.0</v>
      </c>
      <c r="CA4895" s="1">
        <v>0.0</v>
      </c>
      <c r="CB4895" s="1">
        <v>0.0</v>
      </c>
      <c r="CG4895" s="1">
        <v>714.659</v>
      </c>
      <c r="CH4895" s="1">
        <v>16.35</v>
      </c>
      <c r="CJ4895" s="1">
        <v>-8.53</v>
      </c>
      <c r="CK4895" s="1">
        <v>-18.383</v>
      </c>
      <c r="CL4895" s="1">
        <v>8615.998</v>
      </c>
      <c r="CM4895" s="1">
        <v>197.117</v>
      </c>
      <c r="CN4895" s="1">
        <v>39.077</v>
      </c>
      <c r="CQ4895" s="1">
        <v>0.03</v>
      </c>
      <c r="CR4895" s="1">
        <v>0.0</v>
      </c>
      <c r="CU4895" s="1">
        <v>1.311</v>
      </c>
      <c r="CV4895" s="1">
        <v>0.0</v>
      </c>
      <c r="CX4895" s="1">
        <v>0.072</v>
      </c>
      <c r="CY4895" s="1">
        <v>0.0</v>
      </c>
      <c r="DA4895" s="1">
        <v>1828.827</v>
      </c>
      <c r="DB4895" s="1">
        <v>265.749</v>
      </c>
      <c r="DF4895" s="1">
        <v>132.441</v>
      </c>
      <c r="DG4895" s="1">
        <v>3.03</v>
      </c>
      <c r="DI4895" s="1">
        <v>7.242</v>
      </c>
      <c r="DN4895" s="1">
        <v>0.0</v>
      </c>
      <c r="DO4895" s="1">
        <v>0.0</v>
      </c>
      <c r="DQ4895" s="1">
        <v>0.0</v>
      </c>
      <c r="DV4895" s="1">
        <v>0.0</v>
      </c>
      <c r="DW4895" s="1">
        <v>0.0</v>
      </c>
      <c r="DY4895" s="1">
        <v>0.0</v>
      </c>
    </row>
    <row r="4896">
      <c r="A4896" s="1" t="s">
        <v>510</v>
      </c>
      <c r="B4896" s="1">
        <v>2012.0</v>
      </c>
      <c r="C4896" s="1" t="s">
        <v>511</v>
      </c>
      <c r="D4896" s="1">
        <v>2.2759716E7</v>
      </c>
      <c r="E4896" s="1">
        <v>9.8907693056E10</v>
      </c>
      <c r="G4896" s="1">
        <v>0.0</v>
      </c>
      <c r="H4896" s="1">
        <v>0.0</v>
      </c>
      <c r="I4896" s="1">
        <v>0.0</v>
      </c>
      <c r="J4896" s="1">
        <v>1.318</v>
      </c>
      <c r="K4896" s="1">
        <v>0.03</v>
      </c>
      <c r="L4896" s="1">
        <v>0.093</v>
      </c>
      <c r="N4896" s="1">
        <v>676.17</v>
      </c>
      <c r="S4896" s="1">
        <v>0.0</v>
      </c>
      <c r="T4896" s="1">
        <v>0.0</v>
      </c>
      <c r="V4896" s="1">
        <v>0.0</v>
      </c>
      <c r="W4896" s="1">
        <v>0.0</v>
      </c>
      <c r="X4896" s="1">
        <v>0.0</v>
      </c>
      <c r="Y4896" s="1">
        <v>0.0</v>
      </c>
      <c r="AA4896" s="1">
        <v>32.27</v>
      </c>
      <c r="AB4896" s="1">
        <v>1417.856</v>
      </c>
      <c r="AC4896" s="1">
        <v>32.27</v>
      </c>
      <c r="AE4896" s="1">
        <v>-23.155</v>
      </c>
      <c r="AF4896" s="1">
        <v>-61.534</v>
      </c>
      <c r="AG4896" s="1">
        <v>8972.635</v>
      </c>
      <c r="AH4896" s="1">
        <v>2.065</v>
      </c>
      <c r="AK4896" s="1">
        <v>1286.484</v>
      </c>
      <c r="AL4896" s="1">
        <v>29.28</v>
      </c>
      <c r="AO4896" s="1">
        <v>90.734</v>
      </c>
      <c r="AT4896" s="1">
        <v>808.885</v>
      </c>
      <c r="AU4896" s="1">
        <v>18.41</v>
      </c>
      <c r="AW4896" s="1">
        <v>-18.043</v>
      </c>
      <c r="AX4896" s="1">
        <v>-13.384</v>
      </c>
      <c r="AY4896" s="1">
        <v>2671.002</v>
      </c>
      <c r="AZ4896" s="1">
        <v>60.791</v>
      </c>
      <c r="BA4896" s="1">
        <v>57.05</v>
      </c>
      <c r="BC4896" s="1">
        <v>21.82</v>
      </c>
      <c r="BG4896" s="1">
        <v>130.054</v>
      </c>
      <c r="BH4896" s="1">
        <v>2.96</v>
      </c>
      <c r="BJ4896" s="1">
        <v>9.173</v>
      </c>
      <c r="BO4896" s="1">
        <v>131.372</v>
      </c>
      <c r="BP4896" s="1">
        <v>2.99</v>
      </c>
      <c r="BR4896" s="1">
        <v>9.266</v>
      </c>
      <c r="BT4896" s="1">
        <v>0.0</v>
      </c>
      <c r="BU4896" s="1">
        <v>0.0</v>
      </c>
      <c r="BW4896" s="1">
        <v>0.0</v>
      </c>
      <c r="BX4896" s="1">
        <v>0.0</v>
      </c>
      <c r="BY4896" s="1">
        <v>0.0</v>
      </c>
      <c r="BZ4896" s="1">
        <v>0.0</v>
      </c>
      <c r="CA4896" s="1">
        <v>0.0</v>
      </c>
      <c r="CB4896" s="1">
        <v>0.0</v>
      </c>
      <c r="CG4896" s="1">
        <v>477.598</v>
      </c>
      <c r="CH4896" s="1">
        <v>10.87</v>
      </c>
      <c r="CJ4896" s="1">
        <v>-52.335</v>
      </c>
      <c r="CK4896" s="1">
        <v>-103.16</v>
      </c>
      <c r="CL4896" s="1">
        <v>4128.208</v>
      </c>
      <c r="CM4896" s="1">
        <v>93.957</v>
      </c>
      <c r="CN4896" s="1">
        <v>33.685</v>
      </c>
      <c r="CQ4896" s="1">
        <v>0.03</v>
      </c>
      <c r="CR4896" s="1">
        <v>0.0</v>
      </c>
      <c r="CU4896" s="1">
        <v>1.318</v>
      </c>
      <c r="CV4896" s="1">
        <v>0.0</v>
      </c>
      <c r="CX4896" s="1">
        <v>0.093</v>
      </c>
      <c r="CY4896" s="1">
        <v>0.0</v>
      </c>
      <c r="DA4896" s="1">
        <v>1417.856</v>
      </c>
      <c r="DB4896" s="1">
        <v>204.215</v>
      </c>
      <c r="DF4896" s="1">
        <v>131.372</v>
      </c>
      <c r="DG4896" s="1">
        <v>2.99</v>
      </c>
      <c r="DI4896" s="1">
        <v>9.266</v>
      </c>
      <c r="DN4896" s="1">
        <v>0.0</v>
      </c>
      <c r="DO4896" s="1">
        <v>0.0</v>
      </c>
      <c r="DQ4896" s="1">
        <v>0.0</v>
      </c>
      <c r="DV4896" s="1">
        <v>0.0</v>
      </c>
      <c r="DW4896" s="1">
        <v>0.0</v>
      </c>
      <c r="DY4896" s="1">
        <v>0.0</v>
      </c>
    </row>
    <row r="4897">
      <c r="A4897" s="1" t="s">
        <v>510</v>
      </c>
      <c r="B4897" s="1">
        <v>2013.0</v>
      </c>
      <c r="C4897" s="1" t="s">
        <v>511</v>
      </c>
      <c r="D4897" s="1">
        <v>2.1666877E7</v>
      </c>
      <c r="E4897" s="1">
        <v>7.2894799872E10</v>
      </c>
      <c r="G4897" s="1">
        <v>0.0</v>
      </c>
      <c r="H4897" s="1">
        <v>0.0</v>
      </c>
      <c r="I4897" s="1">
        <v>0.0</v>
      </c>
      <c r="J4897" s="1">
        <v>1.385</v>
      </c>
      <c r="K4897" s="1">
        <v>0.03</v>
      </c>
      <c r="L4897" s="1">
        <v>0.119</v>
      </c>
      <c r="N4897" s="1">
        <v>662.694</v>
      </c>
      <c r="S4897" s="1">
        <v>0.0</v>
      </c>
      <c r="T4897" s="1">
        <v>0.0</v>
      </c>
      <c r="V4897" s="1">
        <v>0.0</v>
      </c>
      <c r="W4897" s="1">
        <v>0.0</v>
      </c>
      <c r="X4897" s="1">
        <v>0.0</v>
      </c>
      <c r="Y4897" s="1">
        <v>0.0</v>
      </c>
      <c r="AA4897" s="1">
        <v>24.64</v>
      </c>
      <c r="AB4897" s="1">
        <v>1137.22</v>
      </c>
      <c r="AC4897" s="1">
        <v>25.17</v>
      </c>
      <c r="AE4897" s="1">
        <v>-27.048</v>
      </c>
      <c r="AF4897" s="1">
        <v>-55.237</v>
      </c>
      <c r="AG4897" s="1">
        <v>6875.827</v>
      </c>
      <c r="AH4897" s="1">
        <v>2.044</v>
      </c>
      <c r="AK4897" s="1">
        <v>1021.836</v>
      </c>
      <c r="AL4897" s="1">
        <v>22.14</v>
      </c>
      <c r="AO4897" s="1">
        <v>87.962</v>
      </c>
      <c r="AT4897" s="1">
        <v>698.301</v>
      </c>
      <c r="AU4897" s="1">
        <v>15.13</v>
      </c>
      <c r="AW4897" s="1">
        <v>-17.829</v>
      </c>
      <c r="AX4897" s="1">
        <v>-10.839</v>
      </c>
      <c r="AY4897" s="1">
        <v>2305.478</v>
      </c>
      <c r="AZ4897" s="1">
        <v>49.952</v>
      </c>
      <c r="BA4897" s="1">
        <v>60.111</v>
      </c>
      <c r="BC4897" s="1">
        <v>16.68</v>
      </c>
      <c r="BG4897" s="1">
        <v>138.46</v>
      </c>
      <c r="BH4897" s="1">
        <v>3.0</v>
      </c>
      <c r="BJ4897" s="1">
        <v>11.919</v>
      </c>
      <c r="BO4897" s="1">
        <v>139.845</v>
      </c>
      <c r="BP4897" s="1">
        <v>3.03</v>
      </c>
      <c r="BR4897" s="1">
        <v>12.038</v>
      </c>
      <c r="BT4897" s="1">
        <v>-0.53</v>
      </c>
      <c r="BU4897" s="1">
        <v>-2.151</v>
      </c>
      <c r="BW4897" s="1">
        <v>0.0</v>
      </c>
      <c r="BX4897" s="1">
        <v>0.0</v>
      </c>
      <c r="BY4897" s="1">
        <v>0.0</v>
      </c>
      <c r="BZ4897" s="1">
        <v>0.0</v>
      </c>
      <c r="CA4897" s="1">
        <v>0.0</v>
      </c>
      <c r="CB4897" s="1">
        <v>0.0</v>
      </c>
      <c r="CG4897" s="1">
        <v>323.535</v>
      </c>
      <c r="CH4897" s="1">
        <v>7.01</v>
      </c>
      <c r="CJ4897" s="1">
        <v>-66.747</v>
      </c>
      <c r="CK4897" s="1">
        <v>-62.713</v>
      </c>
      <c r="CL4897" s="1">
        <v>1442.007</v>
      </c>
      <c r="CM4897" s="1">
        <v>31.244</v>
      </c>
      <c r="CN4897" s="1">
        <v>27.851</v>
      </c>
      <c r="CQ4897" s="1">
        <v>0.03</v>
      </c>
      <c r="CR4897" s="1">
        <v>0.0</v>
      </c>
      <c r="CU4897" s="1">
        <v>1.385</v>
      </c>
      <c r="CV4897" s="1">
        <v>0.0</v>
      </c>
      <c r="CX4897" s="1">
        <v>0.119</v>
      </c>
      <c r="CY4897" s="1">
        <v>0.0</v>
      </c>
      <c r="DA4897" s="1">
        <v>1161.681</v>
      </c>
      <c r="DB4897" s="1">
        <v>148.978</v>
      </c>
      <c r="DF4897" s="1">
        <v>139.845</v>
      </c>
      <c r="DG4897" s="1">
        <v>3.03</v>
      </c>
      <c r="DI4897" s="1">
        <v>12.038</v>
      </c>
      <c r="DN4897" s="1">
        <v>0.0</v>
      </c>
      <c r="DO4897" s="1">
        <v>0.0</v>
      </c>
      <c r="DQ4897" s="1">
        <v>0.0</v>
      </c>
      <c r="DV4897" s="1">
        <v>0.0</v>
      </c>
      <c r="DW4897" s="1">
        <v>0.0</v>
      </c>
      <c r="DY4897" s="1">
        <v>0.0</v>
      </c>
    </row>
    <row r="4898">
      <c r="A4898" s="1" t="s">
        <v>510</v>
      </c>
      <c r="B4898" s="1">
        <v>2014.0</v>
      </c>
      <c r="C4898" s="1" t="s">
        <v>511</v>
      </c>
      <c r="D4898" s="1">
        <v>2.0273611E7</v>
      </c>
      <c r="E4898" s="1">
        <v>6.5379098624E10</v>
      </c>
      <c r="G4898" s="1">
        <v>0.0</v>
      </c>
      <c r="H4898" s="1">
        <v>0.0</v>
      </c>
      <c r="I4898" s="1">
        <v>0.0</v>
      </c>
      <c r="J4898" s="1">
        <v>1.48</v>
      </c>
      <c r="K4898" s="1">
        <v>0.03</v>
      </c>
      <c r="L4898" s="1">
        <v>0.141</v>
      </c>
      <c r="N4898" s="1">
        <v>676.235</v>
      </c>
      <c r="S4898" s="1">
        <v>0.0</v>
      </c>
      <c r="T4898" s="1">
        <v>0.0</v>
      </c>
      <c r="V4898" s="1">
        <v>0.0</v>
      </c>
      <c r="W4898" s="1">
        <v>0.0</v>
      </c>
      <c r="X4898" s="1">
        <v>0.0</v>
      </c>
      <c r="Y4898" s="1">
        <v>0.0</v>
      </c>
      <c r="AA4898" s="1">
        <v>21.11</v>
      </c>
      <c r="AB4898" s="1">
        <v>1041.255</v>
      </c>
      <c r="AC4898" s="1">
        <v>21.25</v>
      </c>
      <c r="AE4898" s="1">
        <v>-10.782</v>
      </c>
      <c r="AF4898" s="1">
        <v>-16.063</v>
      </c>
      <c r="AG4898" s="1">
        <v>6556.062</v>
      </c>
      <c r="AH4898" s="1">
        <v>2.033</v>
      </c>
      <c r="AK4898" s="1">
        <v>931.26</v>
      </c>
      <c r="AL4898" s="1">
        <v>18.88</v>
      </c>
      <c r="AO4898" s="1">
        <v>88.847</v>
      </c>
      <c r="AT4898" s="1">
        <v>689.566</v>
      </c>
      <c r="AU4898" s="1">
        <v>13.98</v>
      </c>
      <c r="AW4898" s="1">
        <v>-7.547</v>
      </c>
      <c r="AX4898" s="1">
        <v>-3.77</v>
      </c>
      <c r="AY4898" s="1">
        <v>2277.961</v>
      </c>
      <c r="AZ4898" s="1">
        <v>46.182</v>
      </c>
      <c r="BA4898" s="1">
        <v>65.788</v>
      </c>
      <c r="BC4898" s="1">
        <v>14.37</v>
      </c>
      <c r="BG4898" s="1">
        <v>115.421</v>
      </c>
      <c r="BH4898" s="1">
        <v>2.34</v>
      </c>
      <c r="BJ4898" s="1">
        <v>11.012</v>
      </c>
      <c r="BO4898" s="1">
        <v>116.901</v>
      </c>
      <c r="BP4898" s="1">
        <v>2.37</v>
      </c>
      <c r="BR4898" s="1">
        <v>11.153</v>
      </c>
      <c r="BT4898" s="1">
        <v>-0.14</v>
      </c>
      <c r="BU4898" s="1">
        <v>-0.663</v>
      </c>
      <c r="BW4898" s="1">
        <v>0.0</v>
      </c>
      <c r="BX4898" s="1">
        <v>0.0</v>
      </c>
      <c r="BY4898" s="1">
        <v>0.0</v>
      </c>
      <c r="BZ4898" s="1">
        <v>0.0</v>
      </c>
      <c r="CA4898" s="1">
        <v>0.0</v>
      </c>
      <c r="CB4898" s="1">
        <v>0.0</v>
      </c>
      <c r="CG4898" s="1">
        <v>241.694</v>
      </c>
      <c r="CH4898" s="1">
        <v>4.9</v>
      </c>
      <c r="CJ4898" s="1">
        <v>-45.656</v>
      </c>
      <c r="CK4898" s="1">
        <v>-14.265</v>
      </c>
      <c r="CL4898" s="1">
        <v>837.503</v>
      </c>
      <c r="CM4898" s="1">
        <v>16.979</v>
      </c>
      <c r="CN4898" s="1">
        <v>23.059</v>
      </c>
      <c r="CQ4898" s="1">
        <v>0.03</v>
      </c>
      <c r="CR4898" s="1">
        <v>0.0</v>
      </c>
      <c r="CU4898" s="1">
        <v>1.48</v>
      </c>
      <c r="CV4898" s="1">
        <v>0.0</v>
      </c>
      <c r="CX4898" s="1">
        <v>0.141</v>
      </c>
      <c r="CY4898" s="1">
        <v>0.0</v>
      </c>
      <c r="DA4898" s="1">
        <v>1048.161</v>
      </c>
      <c r="DB4898" s="1">
        <v>132.915</v>
      </c>
      <c r="DF4898" s="1">
        <v>116.901</v>
      </c>
      <c r="DG4898" s="1">
        <v>2.37</v>
      </c>
      <c r="DI4898" s="1">
        <v>11.153</v>
      </c>
      <c r="DN4898" s="1">
        <v>0.0</v>
      </c>
      <c r="DO4898" s="1">
        <v>0.0</v>
      </c>
      <c r="DQ4898" s="1">
        <v>0.0</v>
      </c>
      <c r="DV4898" s="1">
        <v>0.0</v>
      </c>
      <c r="DW4898" s="1">
        <v>0.0</v>
      </c>
      <c r="DY4898" s="1">
        <v>0.0</v>
      </c>
    </row>
    <row r="4899">
      <c r="A4899" s="1" t="s">
        <v>510</v>
      </c>
      <c r="B4899" s="1">
        <v>2015.0</v>
      </c>
      <c r="C4899" s="1" t="s">
        <v>511</v>
      </c>
      <c r="D4899" s="1">
        <v>1.9424567E7</v>
      </c>
      <c r="E4899" s="1">
        <v>6.3295275008E10</v>
      </c>
      <c r="G4899" s="1">
        <v>0.0</v>
      </c>
      <c r="H4899" s="1">
        <v>0.0</v>
      </c>
      <c r="I4899" s="1">
        <v>0.0</v>
      </c>
      <c r="J4899" s="1">
        <v>1.544</v>
      </c>
      <c r="K4899" s="1">
        <v>0.03</v>
      </c>
      <c r="L4899" s="1">
        <v>0.167</v>
      </c>
      <c r="N4899" s="1">
        <v>734.592</v>
      </c>
      <c r="S4899" s="1">
        <v>0.0</v>
      </c>
      <c r="T4899" s="1">
        <v>0.0</v>
      </c>
      <c r="V4899" s="1">
        <v>0.0</v>
      </c>
      <c r="W4899" s="1">
        <v>0.0</v>
      </c>
      <c r="X4899" s="1">
        <v>0.0</v>
      </c>
      <c r="Y4899" s="1">
        <v>0.0</v>
      </c>
      <c r="AA4899" s="1">
        <v>17.75</v>
      </c>
      <c r="AB4899" s="1">
        <v>913.791</v>
      </c>
      <c r="AC4899" s="1">
        <v>18.01</v>
      </c>
      <c r="AE4899" s="1">
        <v>-8.739</v>
      </c>
      <c r="AF4899" s="1">
        <v>-11.616</v>
      </c>
      <c r="AG4899" s="1">
        <v>6244.639</v>
      </c>
      <c r="AH4899" s="1">
        <v>1.916</v>
      </c>
      <c r="AK4899" s="1">
        <v>904.525</v>
      </c>
      <c r="AL4899" s="1">
        <v>17.57</v>
      </c>
      <c r="AO4899" s="1">
        <v>97.557</v>
      </c>
      <c r="AT4899" s="1">
        <v>631.674</v>
      </c>
      <c r="AU4899" s="1">
        <v>12.27</v>
      </c>
      <c r="AW4899" s="1">
        <v>-12.245</v>
      </c>
      <c r="AX4899" s="1">
        <v>-5.655</v>
      </c>
      <c r="AY4899" s="1">
        <v>2086.404</v>
      </c>
      <c r="AZ4899" s="1">
        <v>40.528</v>
      </c>
      <c r="BA4899" s="1">
        <v>68.129</v>
      </c>
      <c r="BC4899" s="1">
        <v>13.23</v>
      </c>
      <c r="BG4899" s="1">
        <v>21.107</v>
      </c>
      <c r="BH4899" s="1">
        <v>0.41</v>
      </c>
      <c r="BJ4899" s="1">
        <v>2.277</v>
      </c>
      <c r="BO4899" s="1">
        <v>22.652</v>
      </c>
      <c r="BP4899" s="1">
        <v>0.44</v>
      </c>
      <c r="BR4899" s="1">
        <v>2.443</v>
      </c>
      <c r="BT4899" s="1">
        <v>-0.26</v>
      </c>
      <c r="BU4899" s="1">
        <v>-1.465</v>
      </c>
      <c r="BW4899" s="1">
        <v>0.0</v>
      </c>
      <c r="BX4899" s="1">
        <v>0.0</v>
      </c>
      <c r="BY4899" s="1">
        <v>0.0</v>
      </c>
      <c r="BZ4899" s="1">
        <v>0.0</v>
      </c>
      <c r="CA4899" s="1">
        <v>0.0</v>
      </c>
      <c r="CB4899" s="1">
        <v>0.0</v>
      </c>
      <c r="CG4899" s="1">
        <v>272.85</v>
      </c>
      <c r="CH4899" s="1">
        <v>5.3</v>
      </c>
      <c r="CJ4899" s="1">
        <v>-17.954</v>
      </c>
      <c r="CK4899" s="1">
        <v>-3.048</v>
      </c>
      <c r="CL4899" s="1">
        <v>717.176</v>
      </c>
      <c r="CM4899" s="1">
        <v>13.931</v>
      </c>
      <c r="CN4899" s="1">
        <v>29.428</v>
      </c>
      <c r="CQ4899" s="1">
        <v>0.03</v>
      </c>
      <c r="CR4899" s="1">
        <v>0.0</v>
      </c>
      <c r="CU4899" s="1">
        <v>1.544</v>
      </c>
      <c r="CV4899" s="1">
        <v>0.0</v>
      </c>
      <c r="CX4899" s="1">
        <v>0.167</v>
      </c>
      <c r="CY4899" s="1">
        <v>0.0</v>
      </c>
      <c r="DA4899" s="1">
        <v>927.176</v>
      </c>
      <c r="DB4899" s="1">
        <v>121.299</v>
      </c>
      <c r="DF4899" s="1">
        <v>22.652</v>
      </c>
      <c r="DG4899" s="1">
        <v>0.44</v>
      </c>
      <c r="DI4899" s="1">
        <v>2.443</v>
      </c>
      <c r="DN4899" s="1">
        <v>0.0</v>
      </c>
      <c r="DO4899" s="1">
        <v>0.0</v>
      </c>
      <c r="DQ4899" s="1">
        <v>0.0</v>
      </c>
      <c r="DV4899" s="1">
        <v>0.0</v>
      </c>
      <c r="DW4899" s="1">
        <v>0.0</v>
      </c>
      <c r="DY4899" s="1">
        <v>0.0</v>
      </c>
    </row>
    <row r="4900">
      <c r="A4900" s="1" t="s">
        <v>510</v>
      </c>
      <c r="B4900" s="1">
        <v>2016.0</v>
      </c>
      <c r="C4900" s="1" t="s">
        <v>511</v>
      </c>
      <c r="D4900" s="1">
        <v>1.9193793E7</v>
      </c>
      <c r="E4900" s="1">
        <v>5.9731472384E10</v>
      </c>
      <c r="G4900" s="1">
        <v>0.0</v>
      </c>
      <c r="H4900" s="1">
        <v>0.0</v>
      </c>
      <c r="I4900" s="1">
        <v>0.0</v>
      </c>
      <c r="J4900" s="1">
        <v>1.563</v>
      </c>
      <c r="K4900" s="1">
        <v>0.03</v>
      </c>
      <c r="L4900" s="1">
        <v>0.165</v>
      </c>
      <c r="N4900" s="1">
        <v>703.908</v>
      </c>
      <c r="S4900" s="1">
        <v>0.0</v>
      </c>
      <c r="T4900" s="1">
        <v>0.0</v>
      </c>
      <c r="V4900" s="1">
        <v>0.0</v>
      </c>
      <c r="W4900" s="1">
        <v>0.0</v>
      </c>
      <c r="X4900" s="1">
        <v>0.0</v>
      </c>
      <c r="Y4900" s="1">
        <v>0.0</v>
      </c>
      <c r="AA4900" s="1">
        <v>18.1</v>
      </c>
      <c r="AB4900" s="1">
        <v>943.013</v>
      </c>
      <c r="AC4900" s="1">
        <v>18.17</v>
      </c>
      <c r="AE4900" s="1">
        <v>-3.298</v>
      </c>
      <c r="AF4900" s="1">
        <v>-4.001</v>
      </c>
      <c r="AG4900" s="1">
        <v>6111.287</v>
      </c>
      <c r="AH4900" s="1">
        <v>1.964</v>
      </c>
      <c r="AK4900" s="1">
        <v>896.644</v>
      </c>
      <c r="AL4900" s="1">
        <v>17.21</v>
      </c>
      <c r="AO4900" s="1">
        <v>94.717</v>
      </c>
      <c r="AT4900" s="1">
        <v>557.472</v>
      </c>
      <c r="AU4900" s="1">
        <v>10.7</v>
      </c>
      <c r="AW4900" s="1">
        <v>-12.791</v>
      </c>
      <c r="AX4900" s="1">
        <v>-5.184</v>
      </c>
      <c r="AY4900" s="1">
        <v>1841.416</v>
      </c>
      <c r="AZ4900" s="1">
        <v>35.344</v>
      </c>
      <c r="BA4900" s="1">
        <v>58.888</v>
      </c>
      <c r="BC4900" s="1">
        <v>12.79</v>
      </c>
      <c r="BG4900" s="1">
        <v>48.453</v>
      </c>
      <c r="BH4900" s="1">
        <v>0.93</v>
      </c>
      <c r="BJ4900" s="1">
        <v>5.118</v>
      </c>
      <c r="BO4900" s="1">
        <v>50.016</v>
      </c>
      <c r="BP4900" s="1">
        <v>0.96</v>
      </c>
      <c r="BR4900" s="1">
        <v>5.283</v>
      </c>
      <c r="BT4900" s="1">
        <v>-0.07</v>
      </c>
      <c r="BU4900" s="1">
        <v>-0.387</v>
      </c>
      <c r="BW4900" s="1">
        <v>0.0</v>
      </c>
      <c r="BX4900" s="1">
        <v>0.0</v>
      </c>
      <c r="BY4900" s="1">
        <v>0.0</v>
      </c>
      <c r="BZ4900" s="1">
        <v>0.0</v>
      </c>
      <c r="CA4900" s="1">
        <v>0.0</v>
      </c>
      <c r="CB4900" s="1">
        <v>0.0</v>
      </c>
      <c r="CG4900" s="1">
        <v>339.172</v>
      </c>
      <c r="CH4900" s="1">
        <v>6.51</v>
      </c>
      <c r="CJ4900" s="1">
        <v>-8.063</v>
      </c>
      <c r="CK4900" s="1">
        <v>-1.123</v>
      </c>
      <c r="CL4900" s="1">
        <v>667.278</v>
      </c>
      <c r="CM4900" s="1">
        <v>12.808</v>
      </c>
      <c r="CN4900" s="1">
        <v>35.828</v>
      </c>
      <c r="CQ4900" s="1">
        <v>0.03</v>
      </c>
      <c r="CR4900" s="1">
        <v>0.0</v>
      </c>
      <c r="CU4900" s="1">
        <v>1.563</v>
      </c>
      <c r="CV4900" s="1">
        <v>0.0</v>
      </c>
      <c r="CX4900" s="1">
        <v>0.165</v>
      </c>
      <c r="CY4900" s="1">
        <v>0.0</v>
      </c>
      <c r="DA4900" s="1">
        <v>946.66</v>
      </c>
      <c r="DB4900" s="1">
        <v>117.299</v>
      </c>
      <c r="DF4900" s="1">
        <v>50.016</v>
      </c>
      <c r="DG4900" s="1">
        <v>0.96</v>
      </c>
      <c r="DI4900" s="1">
        <v>5.283</v>
      </c>
      <c r="DN4900" s="1">
        <v>0.0</v>
      </c>
      <c r="DO4900" s="1">
        <v>0.0</v>
      </c>
      <c r="DQ4900" s="1">
        <v>0.0</v>
      </c>
      <c r="DV4900" s="1">
        <v>0.0</v>
      </c>
      <c r="DW4900" s="1">
        <v>0.0</v>
      </c>
      <c r="DY4900" s="1">
        <v>0.0</v>
      </c>
    </row>
    <row r="4901">
      <c r="A4901" s="1" t="s">
        <v>510</v>
      </c>
      <c r="B4901" s="1">
        <v>2017.0</v>
      </c>
      <c r="C4901" s="1" t="s">
        <v>511</v>
      </c>
      <c r="D4901" s="1">
        <v>1.9224621E7</v>
      </c>
      <c r="E4901" s="1">
        <v>5.9296817152E10</v>
      </c>
      <c r="G4901" s="1">
        <v>0.0</v>
      </c>
      <c r="H4901" s="1">
        <v>0.0</v>
      </c>
      <c r="I4901" s="1">
        <v>0.0</v>
      </c>
      <c r="J4901" s="1">
        <v>1.56</v>
      </c>
      <c r="K4901" s="1">
        <v>0.03</v>
      </c>
      <c r="L4901" s="1">
        <v>0.163</v>
      </c>
      <c r="N4901" s="1">
        <v>708.785</v>
      </c>
      <c r="S4901" s="1">
        <v>0.0</v>
      </c>
      <c r="T4901" s="1">
        <v>0.0</v>
      </c>
      <c r="Y4901" s="1">
        <v>0.0</v>
      </c>
      <c r="AA4901" s="1">
        <v>17.9</v>
      </c>
      <c r="AB4901" s="1">
        <v>931.098</v>
      </c>
      <c r="AC4901" s="1">
        <v>18.44</v>
      </c>
      <c r="AE4901" s="1">
        <v>0.882</v>
      </c>
      <c r="AF4901" s="1">
        <v>1.035</v>
      </c>
      <c r="AG4901" s="1">
        <v>6155.328</v>
      </c>
      <c r="AH4901" s="1">
        <v>1.996</v>
      </c>
      <c r="AK4901" s="1">
        <v>918.614</v>
      </c>
      <c r="AL4901" s="1">
        <v>17.66</v>
      </c>
      <c r="AO4901" s="1">
        <v>95.77</v>
      </c>
      <c r="AT4901" s="1">
        <v>549.296</v>
      </c>
      <c r="AU4901" s="1">
        <v>10.56</v>
      </c>
      <c r="AW4901" s="1">
        <v>-1.333</v>
      </c>
      <c r="AX4901" s="1">
        <v>-0.471</v>
      </c>
      <c r="AY4901" s="1">
        <v>1813.95</v>
      </c>
      <c r="AZ4901" s="1">
        <v>34.873</v>
      </c>
      <c r="BA4901" s="1">
        <v>57.267</v>
      </c>
      <c r="BC4901" s="1">
        <v>13.07</v>
      </c>
      <c r="BG4901" s="1">
        <v>39.012</v>
      </c>
      <c r="BH4901" s="1">
        <v>0.75</v>
      </c>
      <c r="BJ4901" s="1">
        <v>4.067</v>
      </c>
      <c r="BO4901" s="1">
        <v>40.573</v>
      </c>
      <c r="BP4901" s="1">
        <v>0.78</v>
      </c>
      <c r="BR4901" s="1">
        <v>4.23</v>
      </c>
      <c r="BT4901" s="1">
        <v>-0.54</v>
      </c>
      <c r="BU4901" s="1">
        <v>-3.017</v>
      </c>
      <c r="BW4901" s="1">
        <v>0.0</v>
      </c>
      <c r="BX4901" s="1">
        <v>0.0</v>
      </c>
      <c r="BY4901" s="1">
        <v>0.0</v>
      </c>
      <c r="BZ4901" s="1">
        <v>0.0</v>
      </c>
      <c r="CA4901" s="1">
        <v>0.0</v>
      </c>
      <c r="CB4901" s="1">
        <v>0.0</v>
      </c>
      <c r="CG4901" s="1">
        <v>369.318</v>
      </c>
      <c r="CH4901" s="1">
        <v>7.1</v>
      </c>
      <c r="CJ4901" s="1">
        <v>-2.038</v>
      </c>
      <c r="CK4901" s="1">
        <v>-0.261</v>
      </c>
      <c r="CL4901" s="1">
        <v>652.63</v>
      </c>
      <c r="CM4901" s="1">
        <v>12.547</v>
      </c>
      <c r="CN4901" s="1">
        <v>38.503</v>
      </c>
      <c r="CQ4901" s="1">
        <v>0.03</v>
      </c>
      <c r="CR4901" s="1">
        <v>0.0</v>
      </c>
      <c r="CU4901" s="1">
        <v>1.56</v>
      </c>
      <c r="CV4901" s="1">
        <v>0.0</v>
      </c>
      <c r="CX4901" s="1">
        <v>0.163</v>
      </c>
      <c r="CY4901" s="1">
        <v>0.0</v>
      </c>
      <c r="DA4901" s="1">
        <v>959.187</v>
      </c>
      <c r="DB4901" s="1">
        <v>118.334</v>
      </c>
      <c r="DF4901" s="1">
        <v>40.573</v>
      </c>
      <c r="DG4901" s="1">
        <v>0.78</v>
      </c>
      <c r="DI4901" s="1">
        <v>4.23</v>
      </c>
      <c r="DN4901" s="1">
        <v>0.0</v>
      </c>
      <c r="DO4901" s="1">
        <v>0.0</v>
      </c>
      <c r="DQ4901" s="1">
        <v>0.0</v>
      </c>
      <c r="DV4901" s="1">
        <v>0.0</v>
      </c>
      <c r="DW4901" s="1">
        <v>0.0</v>
      </c>
      <c r="DY4901" s="1">
        <v>0.0</v>
      </c>
    </row>
    <row r="4902">
      <c r="A4902" s="1" t="s">
        <v>510</v>
      </c>
      <c r="B4902" s="1">
        <v>2018.0</v>
      </c>
      <c r="C4902" s="1" t="s">
        <v>511</v>
      </c>
      <c r="D4902" s="1">
        <v>1.9577802E7</v>
      </c>
      <c r="E4902" s="1">
        <v>6.0171976704E10</v>
      </c>
      <c r="G4902" s="1">
        <v>0.0</v>
      </c>
      <c r="H4902" s="1">
        <v>0.0</v>
      </c>
      <c r="I4902" s="1">
        <v>0.0</v>
      </c>
      <c r="J4902" s="1">
        <v>1.532</v>
      </c>
      <c r="K4902" s="1">
        <v>0.03</v>
      </c>
      <c r="L4902" s="1">
        <v>0.134</v>
      </c>
      <c r="N4902" s="1">
        <v>699.373</v>
      </c>
      <c r="S4902" s="1">
        <v>0.0</v>
      </c>
      <c r="T4902" s="1">
        <v>0.0</v>
      </c>
      <c r="Y4902" s="1">
        <v>0.0</v>
      </c>
      <c r="AA4902" s="1">
        <v>21.78</v>
      </c>
      <c r="AB4902" s="1">
        <v>1112.484</v>
      </c>
      <c r="AC4902" s="1">
        <v>22.32</v>
      </c>
      <c r="AE4902" s="1">
        <v>11.562</v>
      </c>
      <c r="AF4902" s="1">
        <v>13.682</v>
      </c>
      <c r="AG4902" s="1">
        <v>6743.156</v>
      </c>
      <c r="AH4902" s="1">
        <v>2.194</v>
      </c>
      <c r="AK4902" s="1">
        <v>1100.226</v>
      </c>
      <c r="AL4902" s="1">
        <v>21.54</v>
      </c>
      <c r="AO4902" s="1">
        <v>96.505</v>
      </c>
      <c r="AT4902" s="1">
        <v>536.322</v>
      </c>
      <c r="AU4902" s="1">
        <v>10.5</v>
      </c>
      <c r="AW4902" s="1">
        <v>-0.541</v>
      </c>
      <c r="AX4902" s="1">
        <v>-0.188</v>
      </c>
      <c r="AY4902" s="1">
        <v>1771.598</v>
      </c>
      <c r="AZ4902" s="1">
        <v>34.684</v>
      </c>
      <c r="BA4902" s="1">
        <v>47.043</v>
      </c>
      <c r="BC4902" s="1">
        <v>15.61</v>
      </c>
      <c r="BG4902" s="1">
        <v>38.309</v>
      </c>
      <c r="BH4902" s="1">
        <v>0.75</v>
      </c>
      <c r="BJ4902" s="1">
        <v>3.36</v>
      </c>
      <c r="BO4902" s="1">
        <v>39.841</v>
      </c>
      <c r="BP4902" s="1">
        <v>0.78</v>
      </c>
      <c r="BR4902" s="1">
        <v>3.495</v>
      </c>
      <c r="BT4902" s="1">
        <v>-0.54</v>
      </c>
      <c r="BU4902" s="1">
        <v>-2.479</v>
      </c>
      <c r="BW4902" s="1">
        <v>0.0</v>
      </c>
      <c r="BX4902" s="1">
        <v>0.0</v>
      </c>
      <c r="BY4902" s="1">
        <v>0.0</v>
      </c>
      <c r="BZ4902" s="1">
        <v>0.0</v>
      </c>
      <c r="CA4902" s="1">
        <v>0.0</v>
      </c>
      <c r="CB4902" s="1">
        <v>0.0</v>
      </c>
      <c r="CG4902" s="1">
        <v>563.904</v>
      </c>
      <c r="CH4902" s="1">
        <v>11.04</v>
      </c>
      <c r="CJ4902" s="1">
        <v>-2.575</v>
      </c>
      <c r="CK4902" s="1">
        <v>-0.323</v>
      </c>
      <c r="CL4902" s="1">
        <v>624.357</v>
      </c>
      <c r="CM4902" s="1">
        <v>12.224</v>
      </c>
      <c r="CN4902" s="1">
        <v>49.462</v>
      </c>
      <c r="CQ4902" s="1">
        <v>0.03</v>
      </c>
      <c r="CR4902" s="1">
        <v>0.0</v>
      </c>
      <c r="CU4902" s="1">
        <v>1.532</v>
      </c>
      <c r="CV4902" s="1">
        <v>0.0</v>
      </c>
      <c r="CX4902" s="1">
        <v>0.134</v>
      </c>
      <c r="CY4902" s="1">
        <v>0.0</v>
      </c>
      <c r="DA4902" s="1">
        <v>1140.067</v>
      </c>
      <c r="DB4902" s="1">
        <v>132.016</v>
      </c>
      <c r="DF4902" s="1">
        <v>39.841</v>
      </c>
      <c r="DG4902" s="1">
        <v>0.78</v>
      </c>
      <c r="DI4902" s="1">
        <v>3.495</v>
      </c>
      <c r="DN4902" s="1">
        <v>0.0</v>
      </c>
      <c r="DO4902" s="1">
        <v>0.0</v>
      </c>
      <c r="DQ4902" s="1">
        <v>0.0</v>
      </c>
      <c r="DV4902" s="1">
        <v>0.0</v>
      </c>
      <c r="DW4902" s="1">
        <v>0.0</v>
      </c>
      <c r="DY4902" s="1">
        <v>0.0</v>
      </c>
    </row>
    <row r="4903">
      <c r="A4903" s="1" t="s">
        <v>510</v>
      </c>
      <c r="B4903" s="1">
        <v>2019.0</v>
      </c>
      <c r="C4903" s="1" t="s">
        <v>511</v>
      </c>
      <c r="D4903" s="1">
        <v>2.0353478E7</v>
      </c>
      <c r="E4903" s="1">
        <v>6.242709504E10</v>
      </c>
      <c r="G4903" s="1">
        <v>0.0</v>
      </c>
      <c r="H4903" s="1">
        <v>0.0</v>
      </c>
      <c r="I4903" s="1">
        <v>0.0</v>
      </c>
      <c r="J4903" s="1">
        <v>1.474</v>
      </c>
      <c r="K4903" s="1">
        <v>0.03</v>
      </c>
      <c r="L4903" s="1">
        <v>0.134</v>
      </c>
      <c r="N4903" s="1">
        <v>697.133</v>
      </c>
      <c r="S4903" s="1">
        <v>0.0</v>
      </c>
      <c r="T4903" s="1">
        <v>0.0</v>
      </c>
      <c r="Y4903" s="1">
        <v>0.0</v>
      </c>
      <c r="AA4903" s="1">
        <v>21.97</v>
      </c>
      <c r="AB4903" s="1">
        <v>1079.422</v>
      </c>
      <c r="AC4903" s="1">
        <v>22.32</v>
      </c>
      <c r="AE4903" s="1">
        <v>-9.951</v>
      </c>
      <c r="AF4903" s="1">
        <v>-13.137</v>
      </c>
      <c r="AG4903" s="1">
        <v>5840.714</v>
      </c>
      <c r="AH4903" s="1">
        <v>1.904</v>
      </c>
      <c r="AK4903" s="1">
        <v>1058.296</v>
      </c>
      <c r="AL4903" s="1">
        <v>21.54</v>
      </c>
      <c r="AO4903" s="1">
        <v>96.505</v>
      </c>
      <c r="AT4903" s="1">
        <v>494.756</v>
      </c>
      <c r="AU4903" s="1">
        <v>10.07</v>
      </c>
      <c r="AW4903" s="1">
        <v>-4.076</v>
      </c>
      <c r="AX4903" s="1">
        <v>-1.414</v>
      </c>
      <c r="AY4903" s="1">
        <v>1634.622</v>
      </c>
      <c r="AZ4903" s="1">
        <v>33.27</v>
      </c>
      <c r="BA4903" s="1">
        <v>45.116</v>
      </c>
      <c r="BC4903" s="1">
        <v>15.56</v>
      </c>
      <c r="BG4903" s="1">
        <v>36.849</v>
      </c>
      <c r="BH4903" s="1">
        <v>0.75</v>
      </c>
      <c r="BJ4903" s="1">
        <v>3.36</v>
      </c>
      <c r="BO4903" s="1">
        <v>38.323</v>
      </c>
      <c r="BP4903" s="1">
        <v>0.78</v>
      </c>
      <c r="BR4903" s="1">
        <v>3.495</v>
      </c>
      <c r="BT4903" s="1">
        <v>-0.35</v>
      </c>
      <c r="BU4903" s="1">
        <v>-1.593</v>
      </c>
      <c r="BW4903" s="1">
        <v>0.0</v>
      </c>
      <c r="BX4903" s="1">
        <v>0.0</v>
      </c>
      <c r="BY4903" s="1">
        <v>0.0</v>
      </c>
      <c r="BZ4903" s="1">
        <v>0.0</v>
      </c>
      <c r="CA4903" s="1">
        <v>0.0</v>
      </c>
      <c r="CB4903" s="1">
        <v>0.0</v>
      </c>
      <c r="CG4903" s="1">
        <v>563.54</v>
      </c>
      <c r="CH4903" s="1">
        <v>11.47</v>
      </c>
      <c r="CJ4903" s="1">
        <v>43.724</v>
      </c>
      <c r="CK4903" s="1">
        <v>5.345</v>
      </c>
      <c r="CL4903" s="1">
        <v>863.153</v>
      </c>
      <c r="CM4903" s="1">
        <v>17.568</v>
      </c>
      <c r="CN4903" s="1">
        <v>51.389</v>
      </c>
      <c r="CQ4903" s="1">
        <v>0.03</v>
      </c>
      <c r="CR4903" s="1">
        <v>0.0</v>
      </c>
      <c r="CU4903" s="1">
        <v>1.474</v>
      </c>
      <c r="CV4903" s="1">
        <v>0.0</v>
      </c>
      <c r="CX4903" s="1">
        <v>0.134</v>
      </c>
      <c r="CY4903" s="1">
        <v>0.0</v>
      </c>
      <c r="DA4903" s="1">
        <v>1096.618</v>
      </c>
      <c r="DB4903" s="1">
        <v>118.879</v>
      </c>
      <c r="DF4903" s="1">
        <v>38.323</v>
      </c>
      <c r="DG4903" s="1">
        <v>0.78</v>
      </c>
      <c r="DI4903" s="1">
        <v>3.495</v>
      </c>
      <c r="DN4903" s="1">
        <v>0.0</v>
      </c>
      <c r="DO4903" s="1">
        <v>0.0</v>
      </c>
      <c r="DQ4903" s="1">
        <v>0.0</v>
      </c>
      <c r="DV4903" s="1">
        <v>0.0</v>
      </c>
      <c r="DW4903" s="1">
        <v>0.0</v>
      </c>
      <c r="DY4903" s="1">
        <v>0.0</v>
      </c>
    </row>
    <row r="4904">
      <c r="A4904" s="1" t="s">
        <v>510</v>
      </c>
      <c r="B4904" s="1">
        <v>2020.0</v>
      </c>
      <c r="C4904" s="1" t="s">
        <v>511</v>
      </c>
      <c r="D4904" s="1">
        <v>2.1049378E7</v>
      </c>
      <c r="E4904" s="1">
        <v>5.5872249856E10</v>
      </c>
      <c r="G4904" s="1">
        <v>0.0</v>
      </c>
      <c r="H4904" s="1">
        <v>0.0</v>
      </c>
      <c r="I4904" s="1">
        <v>0.0</v>
      </c>
      <c r="J4904" s="1">
        <v>1.425</v>
      </c>
      <c r="K4904" s="1">
        <v>0.03</v>
      </c>
      <c r="L4904" s="1">
        <v>0.143</v>
      </c>
      <c r="N4904" s="1">
        <v>690.918</v>
      </c>
      <c r="S4904" s="1">
        <v>0.0</v>
      </c>
      <c r="T4904" s="1">
        <v>0.0</v>
      </c>
      <c r="Y4904" s="1">
        <v>0.0</v>
      </c>
      <c r="AA4904" s="1">
        <v>20.71</v>
      </c>
      <c r="AB4904" s="1">
        <v>983.877</v>
      </c>
      <c r="AC4904" s="1">
        <v>21.03</v>
      </c>
      <c r="AE4904" s="1">
        <v>-5.404</v>
      </c>
      <c r="AF4904" s="1">
        <v>-6.424</v>
      </c>
      <c r="AG4904" s="1">
        <v>5342.444</v>
      </c>
      <c r="AH4904" s="1">
        <v>2.013</v>
      </c>
      <c r="AK4904" s="1">
        <v>961.073</v>
      </c>
      <c r="AL4904" s="1">
        <v>20.23</v>
      </c>
      <c r="AO4904" s="1">
        <v>96.196</v>
      </c>
      <c r="AT4904" s="1">
        <v>420.44</v>
      </c>
      <c r="AU4904" s="1">
        <v>8.85</v>
      </c>
      <c r="AW4904" s="1">
        <v>-12.181</v>
      </c>
      <c r="AX4904" s="1">
        <v>-4.053</v>
      </c>
      <c r="AY4904" s="1">
        <v>1388.046</v>
      </c>
      <c r="AZ4904" s="1">
        <v>29.217</v>
      </c>
      <c r="BA4904" s="1">
        <v>42.083</v>
      </c>
      <c r="BC4904" s="1">
        <v>14.53</v>
      </c>
      <c r="BG4904" s="1">
        <v>35.631</v>
      </c>
      <c r="BH4904" s="1">
        <v>0.75</v>
      </c>
      <c r="BJ4904" s="1">
        <v>3.566</v>
      </c>
      <c r="BO4904" s="1">
        <v>38.006</v>
      </c>
      <c r="BP4904" s="1">
        <v>0.8</v>
      </c>
      <c r="BR4904" s="1">
        <v>3.804</v>
      </c>
      <c r="BT4904" s="1">
        <v>-0.32</v>
      </c>
      <c r="BU4904" s="1">
        <v>-1.545</v>
      </c>
      <c r="BW4904" s="1">
        <v>0.0</v>
      </c>
      <c r="BX4904" s="1">
        <v>0.0</v>
      </c>
      <c r="BY4904" s="1">
        <v>0.0</v>
      </c>
      <c r="BZ4904" s="1">
        <v>0.0</v>
      </c>
      <c r="CA4904" s="1">
        <v>0.0</v>
      </c>
      <c r="CB4904" s="1">
        <v>0.0</v>
      </c>
      <c r="CG4904" s="1">
        <v>540.634</v>
      </c>
      <c r="CH4904" s="1">
        <v>11.38</v>
      </c>
      <c r="CJ4904" s="1">
        <v>30.027</v>
      </c>
      <c r="CK4904" s="1">
        <v>5.275</v>
      </c>
      <c r="CL4904" s="1">
        <v>1085.23</v>
      </c>
      <c r="CM4904" s="1">
        <v>22.843</v>
      </c>
      <c r="CN4904" s="1">
        <v>54.113</v>
      </c>
      <c r="CQ4904" s="1">
        <v>0.03</v>
      </c>
      <c r="CR4904" s="1">
        <v>0.0</v>
      </c>
      <c r="CU4904" s="1">
        <v>1.425</v>
      </c>
      <c r="CV4904" s="1">
        <v>0.0</v>
      </c>
      <c r="CX4904" s="1">
        <v>0.143</v>
      </c>
      <c r="CY4904" s="1">
        <v>0.0</v>
      </c>
      <c r="DA4904" s="1">
        <v>999.079</v>
      </c>
      <c r="DB4904" s="1">
        <v>112.455</v>
      </c>
      <c r="DF4904" s="1">
        <v>38.006</v>
      </c>
      <c r="DG4904" s="1">
        <v>0.8</v>
      </c>
      <c r="DI4904" s="1">
        <v>3.804</v>
      </c>
      <c r="DN4904" s="1">
        <v>0.95</v>
      </c>
      <c r="DO4904" s="1">
        <v>0.02</v>
      </c>
      <c r="DQ4904" s="1">
        <v>0.095</v>
      </c>
      <c r="DV4904" s="1">
        <v>0.0</v>
      </c>
      <c r="DW4904" s="1">
        <v>0.0</v>
      </c>
      <c r="DY4904" s="1">
        <v>0.0</v>
      </c>
    </row>
    <row r="4905">
      <c r="A4905" s="1" t="s">
        <v>510</v>
      </c>
      <c r="B4905" s="1">
        <v>2021.0</v>
      </c>
      <c r="C4905" s="1" t="s">
        <v>511</v>
      </c>
      <c r="D4905" s="1">
        <v>2.1628791E7</v>
      </c>
      <c r="E4905" s="1">
        <v>5.4251958272E10</v>
      </c>
      <c r="G4905" s="1">
        <v>0.0</v>
      </c>
      <c r="H4905" s="1">
        <v>0.0</v>
      </c>
      <c r="I4905" s="1">
        <v>0.0</v>
      </c>
      <c r="J4905" s="1">
        <v>1.387</v>
      </c>
      <c r="K4905" s="1">
        <v>0.03</v>
      </c>
      <c r="L4905" s="1">
        <v>0.138</v>
      </c>
      <c r="N4905" s="1">
        <v>692.308</v>
      </c>
      <c r="S4905" s="1">
        <v>0.0</v>
      </c>
      <c r="T4905" s="1">
        <v>0.0</v>
      </c>
      <c r="Y4905" s="1">
        <v>0.0</v>
      </c>
      <c r="AA4905" s="1">
        <v>21.36</v>
      </c>
      <c r="AB4905" s="1">
        <v>987.573</v>
      </c>
      <c r="AC4905" s="1">
        <v>21.71</v>
      </c>
      <c r="AE4905" s="1">
        <v>-1.148</v>
      </c>
      <c r="AF4905" s="1">
        <v>-1.291</v>
      </c>
      <c r="AG4905" s="1">
        <v>5139.634</v>
      </c>
      <c r="AH4905" s="1">
        <v>2.049</v>
      </c>
      <c r="AK4905" s="1">
        <v>964.918</v>
      </c>
      <c r="AL4905" s="1">
        <v>20.87</v>
      </c>
      <c r="AO4905" s="1">
        <v>96.131</v>
      </c>
      <c r="AT4905" s="1">
        <v>435.531</v>
      </c>
      <c r="AU4905" s="1">
        <v>9.42</v>
      </c>
      <c r="AW4905" s="1">
        <v>6.452</v>
      </c>
      <c r="AX4905" s="1">
        <v>1.885</v>
      </c>
      <c r="AY4905" s="1">
        <v>1438.014</v>
      </c>
      <c r="AZ4905" s="1">
        <v>31.103</v>
      </c>
      <c r="BA4905" s="1">
        <v>43.39</v>
      </c>
      <c r="BC4905" s="1">
        <v>15.03</v>
      </c>
      <c r="BG4905" s="1">
        <v>34.676</v>
      </c>
      <c r="BH4905" s="1">
        <v>0.75</v>
      </c>
      <c r="BJ4905" s="1">
        <v>3.455</v>
      </c>
      <c r="BO4905" s="1">
        <v>38.837</v>
      </c>
      <c r="BP4905" s="1">
        <v>0.84</v>
      </c>
      <c r="BR4905" s="1">
        <v>3.869</v>
      </c>
      <c r="BT4905" s="1">
        <v>-0.35</v>
      </c>
      <c r="BU4905" s="1">
        <v>-1.639</v>
      </c>
      <c r="BW4905" s="1">
        <v>0.0</v>
      </c>
      <c r="BX4905" s="1">
        <v>0.0</v>
      </c>
      <c r="BY4905" s="1">
        <v>0.0</v>
      </c>
      <c r="BZ4905" s="1">
        <v>0.0</v>
      </c>
      <c r="CA4905" s="1">
        <v>0.0</v>
      </c>
      <c r="CB4905" s="1">
        <v>0.0</v>
      </c>
      <c r="CG4905" s="1">
        <v>529.387</v>
      </c>
      <c r="CH4905" s="1">
        <v>11.45</v>
      </c>
      <c r="CJ4905" s="1">
        <v>0.942</v>
      </c>
      <c r="CK4905" s="1">
        <v>0.215</v>
      </c>
      <c r="CL4905" s="1">
        <v>1066.105</v>
      </c>
      <c r="CM4905" s="1">
        <v>23.059</v>
      </c>
      <c r="CN4905" s="1">
        <v>52.741</v>
      </c>
      <c r="CQ4905" s="1">
        <v>0.03</v>
      </c>
      <c r="CR4905" s="1">
        <v>0.0</v>
      </c>
      <c r="CU4905" s="1">
        <v>1.387</v>
      </c>
      <c r="CV4905" s="1">
        <v>0.0</v>
      </c>
      <c r="CX4905" s="1">
        <v>0.138</v>
      </c>
      <c r="CY4905" s="1">
        <v>0.0</v>
      </c>
      <c r="DA4905" s="1">
        <v>1003.755</v>
      </c>
      <c r="DB4905" s="1">
        <v>111.164</v>
      </c>
      <c r="DF4905" s="1">
        <v>38.837</v>
      </c>
      <c r="DG4905" s="1">
        <v>0.84</v>
      </c>
      <c r="DI4905" s="1">
        <v>3.869</v>
      </c>
      <c r="DN4905" s="1">
        <v>2.774</v>
      </c>
      <c r="DO4905" s="1">
        <v>0.06</v>
      </c>
      <c r="DQ4905" s="1">
        <v>0.276</v>
      </c>
      <c r="DV4905" s="1">
        <v>0.0</v>
      </c>
      <c r="DW4905" s="1">
        <v>0.0</v>
      </c>
      <c r="DY4905" s="1">
        <v>0.0</v>
      </c>
    </row>
    <row r="4906">
      <c r="A4906" s="1" t="s">
        <v>510</v>
      </c>
      <c r="B4906" s="1">
        <v>2022.0</v>
      </c>
      <c r="C4906" s="1" t="s">
        <v>511</v>
      </c>
      <c r="D4906" s="1">
        <v>2.2462118E7</v>
      </c>
      <c r="E4906" s="1">
        <v>5.2353138688E10</v>
      </c>
      <c r="G4906" s="1">
        <v>0.0</v>
      </c>
      <c r="H4906" s="1">
        <v>0.0</v>
      </c>
      <c r="I4906" s="1">
        <v>0.0</v>
      </c>
      <c r="J4906" s="1">
        <v>1.336</v>
      </c>
      <c r="K4906" s="1">
        <v>0.03</v>
      </c>
      <c r="L4906" s="1">
        <v>0.149</v>
      </c>
      <c r="N4906" s="1">
        <v>682.271</v>
      </c>
      <c r="S4906" s="1">
        <v>0.0</v>
      </c>
      <c r="T4906" s="1">
        <v>0.0</v>
      </c>
      <c r="Y4906" s="1">
        <v>0.0</v>
      </c>
      <c r="AA4906" s="1">
        <v>19.72</v>
      </c>
      <c r="AB4906" s="1">
        <v>877.923</v>
      </c>
      <c r="AC4906" s="1">
        <v>20.08</v>
      </c>
      <c r="AE4906" s="1">
        <v>-16.917</v>
      </c>
      <c r="AF4906" s="1">
        <v>-18.806</v>
      </c>
      <c r="AG4906" s="1">
        <v>4111.729</v>
      </c>
      <c r="AH4906" s="1">
        <v>1.764</v>
      </c>
      <c r="AK4906" s="1">
        <v>854.773</v>
      </c>
      <c r="AL4906" s="1">
        <v>19.2</v>
      </c>
      <c r="AO4906" s="1">
        <v>95.618</v>
      </c>
      <c r="AT4906" s="1">
        <v>342.799</v>
      </c>
      <c r="AU4906" s="1">
        <v>7.7</v>
      </c>
      <c r="AW4906" s="1">
        <v>-18.182</v>
      </c>
      <c r="AX4906" s="1">
        <v>-5.655</v>
      </c>
      <c r="AY4906" s="1">
        <v>1132.907</v>
      </c>
      <c r="AZ4906" s="1">
        <v>25.448</v>
      </c>
      <c r="BA4906" s="1">
        <v>38.347</v>
      </c>
      <c r="BC4906" s="1">
        <v>13.7</v>
      </c>
      <c r="BG4906" s="1">
        <v>33.39</v>
      </c>
      <c r="BH4906" s="1">
        <v>0.75</v>
      </c>
      <c r="BJ4906" s="1">
        <v>3.735</v>
      </c>
      <c r="BO4906" s="1">
        <v>39.177</v>
      </c>
      <c r="BP4906" s="1">
        <v>0.88</v>
      </c>
      <c r="BR4906" s="1">
        <v>4.382</v>
      </c>
      <c r="BT4906" s="1">
        <v>-0.36</v>
      </c>
      <c r="BU4906" s="1">
        <v>-1.826</v>
      </c>
      <c r="BW4906" s="1">
        <v>0.0</v>
      </c>
      <c r="BX4906" s="1">
        <v>0.0</v>
      </c>
      <c r="BY4906" s="1">
        <v>0.0</v>
      </c>
      <c r="BZ4906" s="1">
        <v>0.0</v>
      </c>
      <c r="CA4906" s="1">
        <v>0.0</v>
      </c>
      <c r="CB4906" s="1">
        <v>0.0</v>
      </c>
      <c r="CG4906" s="1">
        <v>511.973</v>
      </c>
      <c r="CH4906" s="1">
        <v>11.5</v>
      </c>
      <c r="CJ4906" s="1">
        <v>-1.587</v>
      </c>
      <c r="CK4906" s="1">
        <v>-0.366</v>
      </c>
      <c r="CL4906" s="1">
        <v>1010.263</v>
      </c>
      <c r="CM4906" s="1">
        <v>22.693</v>
      </c>
      <c r="CN4906" s="1">
        <v>57.271</v>
      </c>
      <c r="CQ4906" s="1">
        <v>0.03</v>
      </c>
      <c r="CR4906" s="1">
        <v>0.0</v>
      </c>
      <c r="CU4906" s="1">
        <v>1.336</v>
      </c>
      <c r="CV4906" s="1">
        <v>0.0</v>
      </c>
      <c r="CX4906" s="1">
        <v>0.149</v>
      </c>
      <c r="CY4906" s="1">
        <v>0.0</v>
      </c>
      <c r="DA4906" s="1">
        <v>893.95</v>
      </c>
      <c r="DB4906" s="1">
        <v>92.358</v>
      </c>
      <c r="DF4906" s="1">
        <v>39.177</v>
      </c>
      <c r="DG4906" s="1">
        <v>0.88</v>
      </c>
      <c r="DI4906" s="1">
        <v>4.382</v>
      </c>
      <c r="DN4906" s="1">
        <v>4.452</v>
      </c>
      <c r="DO4906" s="1">
        <v>0.1</v>
      </c>
      <c r="DQ4906" s="1">
        <v>0.498</v>
      </c>
      <c r="DV4906" s="1">
        <v>0.0</v>
      </c>
      <c r="DW4906" s="1">
        <v>0.0</v>
      </c>
      <c r="DY4906" s="1">
        <v>0.0</v>
      </c>
    </row>
    <row r="4907">
      <c r="A4907" s="1" t="s">
        <v>510</v>
      </c>
      <c r="B4907" s="1">
        <v>2023.0</v>
      </c>
      <c r="C4907" s="1" t="s">
        <v>511</v>
      </c>
      <c r="D4907" s="1">
        <v>2.3594567E7</v>
      </c>
      <c r="G4907" s="1">
        <v>0.0</v>
      </c>
      <c r="H4907" s="1">
        <v>0.0</v>
      </c>
      <c r="I4907" s="1">
        <v>0.0</v>
      </c>
      <c r="AE4907" s="1">
        <v>1.594</v>
      </c>
      <c r="AF4907" s="1">
        <v>1.472</v>
      </c>
      <c r="AG4907" s="1">
        <v>3976.768</v>
      </c>
      <c r="AW4907" s="1">
        <v>2.148</v>
      </c>
      <c r="AX4907" s="1">
        <v>0.547</v>
      </c>
      <c r="AY4907" s="1">
        <v>1101.701</v>
      </c>
      <c r="AZ4907" s="1">
        <v>25.994</v>
      </c>
      <c r="BW4907" s="1">
        <v>0.0</v>
      </c>
      <c r="BX4907" s="1">
        <v>0.0</v>
      </c>
      <c r="BY4907" s="1">
        <v>0.0</v>
      </c>
      <c r="BZ4907" s="1">
        <v>0.0</v>
      </c>
      <c r="CA4907" s="1">
        <v>0.0</v>
      </c>
      <c r="CJ4907" s="1">
        <v>-2.496</v>
      </c>
      <c r="CK4907" s="1">
        <v>-0.566</v>
      </c>
      <c r="CL4907" s="1">
        <v>937.771</v>
      </c>
      <c r="CM4907" s="1">
        <v>22.126</v>
      </c>
      <c r="DB4907" s="1">
        <v>93.83</v>
      </c>
    </row>
    <row r="4908">
      <c r="A4908" s="1" t="s">
        <v>510</v>
      </c>
      <c r="B4908" s="1">
        <v>2024.0</v>
      </c>
      <c r="C4908" s="1" t="s">
        <v>511</v>
      </c>
      <c r="D4908" s="1">
        <v>2.4672708E7</v>
      </c>
      <c r="G4908" s="1">
        <v>0.0</v>
      </c>
      <c r="H4908" s="1">
        <v>0.0</v>
      </c>
      <c r="I4908" s="1">
        <v>0.0</v>
      </c>
      <c r="AW4908" s="1">
        <v>4.753</v>
      </c>
      <c r="AX4908" s="1">
        <v>1.235</v>
      </c>
      <c r="AY4908" s="1">
        <v>1103.634</v>
      </c>
      <c r="AZ4908" s="1">
        <v>27.23</v>
      </c>
      <c r="BW4908" s="1">
        <v>0.0</v>
      </c>
      <c r="BX4908" s="1">
        <v>0.0</v>
      </c>
      <c r="BY4908" s="1">
        <v>0.0</v>
      </c>
      <c r="BZ4908" s="1">
        <v>0.0</v>
      </c>
      <c r="CA4908" s="1">
        <v>0.0</v>
      </c>
      <c r="CJ4908" s="1">
        <v>-12.874</v>
      </c>
      <c r="CK4908" s="1">
        <v>-2.848</v>
      </c>
      <c r="CL4908" s="1">
        <v>781.344</v>
      </c>
      <c r="CM4908" s="1">
        <v>19.278</v>
      </c>
    </row>
    <row r="4909">
      <c r="A4909" s="1" t="s">
        <v>512</v>
      </c>
      <c r="B4909" s="1">
        <v>2000.0</v>
      </c>
      <c r="C4909" s="1" t="s">
        <v>513</v>
      </c>
      <c r="D4909" s="1">
        <v>2.2332827E7</v>
      </c>
      <c r="E4909" s="1">
        <v>5.91153922048E11</v>
      </c>
      <c r="G4909" s="1">
        <v>0.0</v>
      </c>
      <c r="H4909" s="1">
        <v>0.0</v>
      </c>
      <c r="I4909" s="1">
        <v>0.0</v>
      </c>
      <c r="J4909" s="1">
        <v>47.016</v>
      </c>
      <c r="K4909" s="1">
        <v>1.05</v>
      </c>
      <c r="L4909" s="1">
        <v>0.568</v>
      </c>
      <c r="M4909" s="1">
        <v>0.0</v>
      </c>
      <c r="N4909" s="1">
        <v>636.388</v>
      </c>
      <c r="O4909" s="1">
        <v>17.873</v>
      </c>
      <c r="P4909" s="1">
        <v>49.56</v>
      </c>
      <c r="Q4909" s="1">
        <v>14635.675</v>
      </c>
      <c r="R4909" s="1">
        <v>326.856</v>
      </c>
      <c r="S4909" s="1">
        <v>4039.345</v>
      </c>
      <c r="T4909" s="1">
        <v>90.21</v>
      </c>
      <c r="U4909" s="1">
        <v>-9.264</v>
      </c>
      <c r="V4909" s="1">
        <v>-0.064</v>
      </c>
      <c r="W4909" s="1">
        <v>28.222</v>
      </c>
      <c r="X4909" s="1">
        <v>0.63</v>
      </c>
      <c r="Y4909" s="1">
        <v>48.804</v>
      </c>
      <c r="Z4909" s="1">
        <v>32.11</v>
      </c>
      <c r="AA4909" s="1">
        <v>184.84</v>
      </c>
      <c r="AB4909" s="1">
        <v>8276.605</v>
      </c>
      <c r="AC4909" s="1">
        <v>184.84</v>
      </c>
      <c r="AD4909" s="1">
        <v>19.682</v>
      </c>
      <c r="AE4909" s="1">
        <v>6.888</v>
      </c>
      <c r="AF4909" s="1">
        <v>65.802</v>
      </c>
      <c r="AG4909" s="1">
        <v>45722.219</v>
      </c>
      <c r="AH4909" s="1">
        <v>1.727</v>
      </c>
      <c r="AI4909" s="1">
        <v>7.821</v>
      </c>
      <c r="AJ4909" s="1">
        <v>64.922</v>
      </c>
      <c r="AK4909" s="1">
        <v>6301.486</v>
      </c>
      <c r="AL4909" s="1">
        <v>140.73</v>
      </c>
      <c r="AM4909" s="1">
        <v>40076.543</v>
      </c>
      <c r="AN4909" s="1">
        <v>895.022</v>
      </c>
      <c r="AO4909" s="1">
        <v>76.136</v>
      </c>
      <c r="AP4909" s="1">
        <v>87.927</v>
      </c>
      <c r="AQ4909" s="1">
        <v>7.873</v>
      </c>
      <c r="AR4909" s="1">
        <v>4.939</v>
      </c>
      <c r="AS4909" s="1">
        <v>67.674</v>
      </c>
      <c r="AT4909" s="1">
        <v>820.317</v>
      </c>
      <c r="AU4909" s="1">
        <v>18.32</v>
      </c>
      <c r="AV4909" s="1">
        <v>3030.246</v>
      </c>
      <c r="AW4909" s="1">
        <v>0.0</v>
      </c>
      <c r="AX4909" s="1">
        <v>0.0</v>
      </c>
      <c r="AY4909" s="1">
        <v>412.823</v>
      </c>
      <c r="AZ4909" s="1">
        <v>9.219</v>
      </c>
      <c r="BA4909" s="1">
        <v>9.911</v>
      </c>
      <c r="BB4909" s="1">
        <v>6.648</v>
      </c>
      <c r="BC4909" s="1">
        <v>117.63</v>
      </c>
      <c r="BD4909" s="1">
        <v>-9.722</v>
      </c>
      <c r="BE4909" s="1">
        <v>-1.364</v>
      </c>
      <c r="BF4909" s="1">
        <v>12.667</v>
      </c>
      <c r="BG4909" s="1">
        <v>204.184</v>
      </c>
      <c r="BH4909" s="1">
        <v>4.56</v>
      </c>
      <c r="BI4909" s="1">
        <v>567.175</v>
      </c>
      <c r="BJ4909" s="1">
        <v>2.467</v>
      </c>
      <c r="BK4909" s="1">
        <v>1.244</v>
      </c>
      <c r="BL4909" s="1">
        <v>0.673</v>
      </c>
      <c r="BM4909" s="1">
        <v>0.919</v>
      </c>
      <c r="BN4909" s="1">
        <v>122.896</v>
      </c>
      <c r="BO4909" s="1">
        <v>1975.119</v>
      </c>
      <c r="BP4909" s="1">
        <v>44.11</v>
      </c>
      <c r="BQ4909" s="1">
        <v>5502.931</v>
      </c>
      <c r="BR4909" s="1">
        <v>23.864</v>
      </c>
      <c r="BS4909" s="1">
        <v>12.073</v>
      </c>
      <c r="BT4909" s="1">
        <v>0.0</v>
      </c>
      <c r="BU4909" s="1">
        <v>0.0</v>
      </c>
      <c r="BV4909" s="1">
        <v>1.304</v>
      </c>
      <c r="BW4909" s="1">
        <v>1.377</v>
      </c>
      <c r="BX4909" s="1">
        <v>106.952</v>
      </c>
      <c r="BY4909" s="1">
        <v>1723.92</v>
      </c>
      <c r="BZ4909" s="1">
        <v>38.5</v>
      </c>
      <c r="CA4909" s="1">
        <v>4789.013</v>
      </c>
      <c r="CB4909" s="1">
        <v>20.829</v>
      </c>
      <c r="CC4909" s="1">
        <v>10.507</v>
      </c>
      <c r="CD4909" s="1">
        <v>2.127</v>
      </c>
      <c r="CE4909" s="1">
        <v>10.423</v>
      </c>
      <c r="CF4909" s="1">
        <v>500.493</v>
      </c>
      <c r="CG4909" s="1">
        <v>1441.824</v>
      </c>
      <c r="CH4909" s="1">
        <v>32.2</v>
      </c>
      <c r="CI4909" s="1">
        <v>22410.621</v>
      </c>
      <c r="CJ4909" s="1">
        <v>-16.371</v>
      </c>
      <c r="CK4909" s="1">
        <v>-0.122</v>
      </c>
      <c r="CL4909" s="1">
        <v>27.942</v>
      </c>
      <c r="CM4909" s="1">
        <v>0.624</v>
      </c>
      <c r="CN4909" s="1">
        <v>17.42</v>
      </c>
      <c r="CO4909" s="1">
        <v>49.168</v>
      </c>
      <c r="CP4909" s="1">
        <v>3.273</v>
      </c>
      <c r="CQ4909" s="1">
        <v>1.047</v>
      </c>
      <c r="CS4909" s="1">
        <v>38.018</v>
      </c>
      <c r="CT4909" s="1">
        <v>0.902</v>
      </c>
      <c r="CU4909" s="1">
        <v>46.898</v>
      </c>
      <c r="CW4909" s="1">
        <v>146.557</v>
      </c>
      <c r="CX4909" s="1">
        <v>0.567</v>
      </c>
      <c r="CZ4909" s="1">
        <v>0.322</v>
      </c>
      <c r="DA4909" s="1">
        <v>8276.605</v>
      </c>
      <c r="DB4909" s="1">
        <v>1021.106</v>
      </c>
      <c r="DC4909" s="1">
        <v>-3.46</v>
      </c>
      <c r="DD4909" s="1">
        <v>-0.458</v>
      </c>
      <c r="DE4909" s="1">
        <v>15.944</v>
      </c>
      <c r="DF4909" s="1">
        <v>251.2</v>
      </c>
      <c r="DG4909" s="1">
        <v>5.61</v>
      </c>
      <c r="DH4909" s="1">
        <v>713.918</v>
      </c>
      <c r="DI4909" s="1">
        <v>3.035</v>
      </c>
      <c r="DJ4909" s="1">
        <v>1.566</v>
      </c>
      <c r="DL4909" s="1">
        <v>0.0</v>
      </c>
      <c r="DM4909" s="1">
        <v>0.0</v>
      </c>
      <c r="DN4909" s="1">
        <v>0.0</v>
      </c>
      <c r="DO4909" s="1">
        <v>0.0</v>
      </c>
      <c r="DP4909" s="1">
        <v>0.015</v>
      </c>
      <c r="DQ4909" s="1">
        <v>0.0</v>
      </c>
      <c r="DR4909" s="1">
        <v>0.0</v>
      </c>
      <c r="DT4909" s="1">
        <v>0.004</v>
      </c>
      <c r="DU4909" s="1">
        <v>0.004</v>
      </c>
      <c r="DV4909" s="1">
        <v>0.0</v>
      </c>
      <c r="DW4909" s="1">
        <v>0.0</v>
      </c>
      <c r="DX4909" s="1">
        <v>0.172</v>
      </c>
      <c r="DY4909" s="1">
        <v>0.0</v>
      </c>
      <c r="DZ4909" s="1">
        <v>0.0</v>
      </c>
    </row>
    <row r="4910">
      <c r="A4910" s="1" t="s">
        <v>512</v>
      </c>
      <c r="B4910" s="1">
        <v>2001.0</v>
      </c>
      <c r="C4910" s="1" t="s">
        <v>513</v>
      </c>
      <c r="D4910" s="1">
        <v>2.2446204E7</v>
      </c>
      <c r="E4910" s="1">
        <v>5.8236633088E11</v>
      </c>
      <c r="G4910" s="1">
        <v>0.0</v>
      </c>
      <c r="H4910" s="1">
        <v>0.0</v>
      </c>
      <c r="I4910" s="1">
        <v>0.0</v>
      </c>
      <c r="J4910" s="1">
        <v>58.807</v>
      </c>
      <c r="K4910" s="1">
        <v>1.32</v>
      </c>
      <c r="L4910" s="1">
        <v>0.7</v>
      </c>
      <c r="M4910" s="1">
        <v>0.0</v>
      </c>
      <c r="N4910" s="1">
        <v>654.273</v>
      </c>
      <c r="O4910" s="1">
        <v>4.938</v>
      </c>
      <c r="P4910" s="1">
        <v>16.142</v>
      </c>
      <c r="Q4910" s="1">
        <v>15280.873</v>
      </c>
      <c r="R4910" s="1">
        <v>342.998</v>
      </c>
      <c r="S4910" s="1">
        <v>4386.934</v>
      </c>
      <c r="T4910" s="1">
        <v>98.47</v>
      </c>
      <c r="U4910" s="1">
        <v>-100.0</v>
      </c>
      <c r="V4910" s="1">
        <v>-0.63</v>
      </c>
      <c r="W4910" s="1">
        <v>0.0</v>
      </c>
      <c r="X4910" s="1">
        <v>0.0</v>
      </c>
      <c r="Y4910" s="1">
        <v>52.23</v>
      </c>
      <c r="Z4910" s="1">
        <v>32.643</v>
      </c>
      <c r="AA4910" s="1">
        <v>188.53</v>
      </c>
      <c r="AB4910" s="1">
        <v>8399.193</v>
      </c>
      <c r="AC4910" s="1">
        <v>188.53</v>
      </c>
      <c r="AD4910" s="1">
        <v>19.308</v>
      </c>
      <c r="AE4910" s="1">
        <v>3.196</v>
      </c>
      <c r="AF4910" s="1">
        <v>32.639</v>
      </c>
      <c r="AG4910" s="1">
        <v>46945.391</v>
      </c>
      <c r="AH4910" s="1">
        <v>1.809</v>
      </c>
      <c r="AI4910" s="1">
        <v>4.411</v>
      </c>
      <c r="AJ4910" s="1">
        <v>39.479</v>
      </c>
      <c r="AK4910" s="1">
        <v>6532.062</v>
      </c>
      <c r="AL4910" s="1">
        <v>146.62</v>
      </c>
      <c r="AM4910" s="1">
        <v>41632.922</v>
      </c>
      <c r="AN4910" s="1">
        <v>934.501</v>
      </c>
      <c r="AO4910" s="1">
        <v>77.77</v>
      </c>
      <c r="AP4910" s="1">
        <v>88.936</v>
      </c>
      <c r="AQ4910" s="1">
        <v>7.714</v>
      </c>
      <c r="AR4910" s="1">
        <v>5.22</v>
      </c>
      <c r="AS4910" s="1">
        <v>72.894</v>
      </c>
      <c r="AT4910" s="1">
        <v>946.708</v>
      </c>
      <c r="AU4910" s="1">
        <v>21.25</v>
      </c>
      <c r="AV4910" s="1">
        <v>3247.498</v>
      </c>
      <c r="AW4910" s="1">
        <v>-4.494</v>
      </c>
      <c r="AX4910" s="1">
        <v>-0.414</v>
      </c>
      <c r="AY4910" s="1">
        <v>392.277</v>
      </c>
      <c r="AZ4910" s="1">
        <v>8.805</v>
      </c>
      <c r="BA4910" s="1">
        <v>11.271</v>
      </c>
      <c r="BB4910" s="1">
        <v>6.937</v>
      </c>
      <c r="BC4910" s="1">
        <v>123.35</v>
      </c>
      <c r="BD4910" s="1">
        <v>11.63</v>
      </c>
      <c r="BE4910" s="1">
        <v>1.395</v>
      </c>
      <c r="BF4910" s="1">
        <v>14.062</v>
      </c>
      <c r="BG4910" s="1">
        <v>226.764</v>
      </c>
      <c r="BH4910" s="1">
        <v>5.09</v>
      </c>
      <c r="BI4910" s="1">
        <v>626.458</v>
      </c>
      <c r="BJ4910" s="1">
        <v>2.7</v>
      </c>
      <c r="BK4910" s="1">
        <v>1.338</v>
      </c>
      <c r="BL4910" s="1">
        <v>-4.992</v>
      </c>
      <c r="BM4910" s="1">
        <v>-6.645</v>
      </c>
      <c r="BN4910" s="1">
        <v>116.251</v>
      </c>
      <c r="BO4910" s="1">
        <v>1867.131</v>
      </c>
      <c r="BP4910" s="1">
        <v>41.91</v>
      </c>
      <c r="BQ4910" s="1">
        <v>5179.083</v>
      </c>
      <c r="BR4910" s="1">
        <v>22.23</v>
      </c>
      <c r="BS4910" s="1">
        <v>11.064</v>
      </c>
      <c r="BT4910" s="1">
        <v>0.0</v>
      </c>
      <c r="BU4910" s="1">
        <v>0.0</v>
      </c>
      <c r="BV4910" s="1">
        <v>-7.834</v>
      </c>
      <c r="BW4910" s="1">
        <v>-8.923</v>
      </c>
      <c r="BX4910" s="1">
        <v>98.029</v>
      </c>
      <c r="BY4910" s="1">
        <v>1581.114</v>
      </c>
      <c r="BZ4910" s="1">
        <v>35.49</v>
      </c>
      <c r="CA4910" s="1">
        <v>4367.277</v>
      </c>
      <c r="CB4910" s="1">
        <v>18.825</v>
      </c>
      <c r="CC4910" s="1">
        <v>9.329</v>
      </c>
      <c r="CD4910" s="1">
        <v>3.62</v>
      </c>
      <c r="CE4910" s="1">
        <v>18.117</v>
      </c>
      <c r="CF4910" s="1">
        <v>518.609</v>
      </c>
      <c r="CG4910" s="1">
        <v>1198.421</v>
      </c>
      <c r="CH4910" s="1">
        <v>26.9</v>
      </c>
      <c r="CI4910" s="1">
        <v>23104.549</v>
      </c>
      <c r="CJ4910" s="1">
        <v>6.451</v>
      </c>
      <c r="CK4910" s="1">
        <v>0.04</v>
      </c>
      <c r="CL4910" s="1">
        <v>29.594</v>
      </c>
      <c r="CM4910" s="1">
        <v>0.664</v>
      </c>
      <c r="CN4910" s="1">
        <v>14.268</v>
      </c>
      <c r="CO4910" s="1">
        <v>49.356</v>
      </c>
      <c r="CP4910" s="1">
        <v>4.126</v>
      </c>
      <c r="CQ4910" s="1">
        <v>1.32</v>
      </c>
      <c r="CS4910" s="1">
        <v>26.056</v>
      </c>
      <c r="CT4910" s="1">
        <v>0.853</v>
      </c>
      <c r="CU4910" s="1">
        <v>58.819</v>
      </c>
      <c r="CW4910" s="1">
        <v>183.81</v>
      </c>
      <c r="CX4910" s="1">
        <v>0.7</v>
      </c>
      <c r="CZ4910" s="1">
        <v>0.393</v>
      </c>
      <c r="DA4910" s="1">
        <v>8399.193</v>
      </c>
      <c r="DB4910" s="1">
        <v>1053.746</v>
      </c>
      <c r="DC4910" s="1">
        <v>14.517</v>
      </c>
      <c r="DD4910" s="1">
        <v>2.278</v>
      </c>
      <c r="DE4910" s="1">
        <v>18.222</v>
      </c>
      <c r="DF4910" s="1">
        <v>286.017</v>
      </c>
      <c r="DG4910" s="1">
        <v>6.42</v>
      </c>
      <c r="DH4910" s="1">
        <v>811.806</v>
      </c>
      <c r="DI4910" s="1">
        <v>3.405</v>
      </c>
      <c r="DJ4910" s="1">
        <v>1.734</v>
      </c>
      <c r="DK4910" s="1">
        <v>120.0</v>
      </c>
      <c r="DL4910" s="1">
        <v>0.0</v>
      </c>
      <c r="DM4910" s="1">
        <v>0.001</v>
      </c>
      <c r="DN4910" s="1">
        <v>0.0</v>
      </c>
      <c r="DO4910" s="1">
        <v>0.0</v>
      </c>
      <c r="DP4910" s="1">
        <v>0.032</v>
      </c>
      <c r="DQ4910" s="1">
        <v>0.0</v>
      </c>
      <c r="DR4910" s="1">
        <v>0.0</v>
      </c>
      <c r="DS4910" s="1">
        <v>784.31</v>
      </c>
      <c r="DT4910" s="1">
        <v>0.03</v>
      </c>
      <c r="DU4910" s="1">
        <v>0.034</v>
      </c>
      <c r="DV4910" s="1">
        <v>0.446</v>
      </c>
      <c r="DW4910" s="1">
        <v>0.01</v>
      </c>
      <c r="DX4910" s="1">
        <v>1.505</v>
      </c>
      <c r="DY4910" s="1">
        <v>0.005</v>
      </c>
      <c r="DZ4910" s="1">
        <v>0.003</v>
      </c>
    </row>
    <row r="4911">
      <c r="A4911" s="1" t="s">
        <v>512</v>
      </c>
      <c r="B4911" s="1">
        <v>2002.0</v>
      </c>
      <c r="C4911" s="1" t="s">
        <v>513</v>
      </c>
      <c r="D4911" s="1">
        <v>2.2566847E7</v>
      </c>
      <c r="E4911" s="1">
        <v>6.1280878592E11</v>
      </c>
      <c r="G4911" s="1">
        <v>0.0</v>
      </c>
      <c r="H4911" s="1">
        <v>0.0</v>
      </c>
      <c r="I4911" s="1">
        <v>0.0</v>
      </c>
      <c r="J4911" s="1">
        <v>70.9</v>
      </c>
      <c r="K4911" s="1">
        <v>1.6</v>
      </c>
      <c r="L4911" s="1">
        <v>0.805</v>
      </c>
      <c r="M4911" s="1">
        <v>0.0</v>
      </c>
      <c r="N4911" s="1">
        <v>654.295</v>
      </c>
      <c r="O4911" s="1">
        <v>8.422</v>
      </c>
      <c r="P4911" s="1">
        <v>28.888</v>
      </c>
      <c r="Q4911" s="1">
        <v>16479.301</v>
      </c>
      <c r="R4911" s="1">
        <v>371.886</v>
      </c>
      <c r="S4911" s="1">
        <v>4700.701</v>
      </c>
      <c r="T4911" s="1">
        <v>106.08</v>
      </c>
      <c r="V4911" s="1">
        <v>0.0</v>
      </c>
      <c r="W4911" s="1">
        <v>0.0</v>
      </c>
      <c r="X4911" s="1">
        <v>0.0</v>
      </c>
      <c r="Y4911" s="1">
        <v>53.349</v>
      </c>
      <c r="Z4911" s="1">
        <v>34.028</v>
      </c>
      <c r="AA4911" s="1">
        <v>198.84</v>
      </c>
      <c r="AB4911" s="1">
        <v>8811.155</v>
      </c>
      <c r="AC4911" s="1">
        <v>198.84</v>
      </c>
      <c r="AD4911" s="1">
        <v>19.574</v>
      </c>
      <c r="AE4911" s="1">
        <v>4.003</v>
      </c>
      <c r="AF4911" s="1">
        <v>42.179</v>
      </c>
      <c r="AG4911" s="1">
        <v>48563.477</v>
      </c>
      <c r="AH4911" s="1">
        <v>1.788</v>
      </c>
      <c r="AI4911" s="1">
        <v>4.0</v>
      </c>
      <c r="AJ4911" s="1">
        <v>37.376</v>
      </c>
      <c r="AK4911" s="1">
        <v>6863.608</v>
      </c>
      <c r="AL4911" s="1">
        <v>154.89</v>
      </c>
      <c r="AM4911" s="1">
        <v>43066.57</v>
      </c>
      <c r="AN4911" s="1">
        <v>971.877</v>
      </c>
      <c r="AO4911" s="1">
        <v>77.897</v>
      </c>
      <c r="AP4911" s="1">
        <v>88.927</v>
      </c>
      <c r="AQ4911" s="1">
        <v>11.844</v>
      </c>
      <c r="AR4911" s="1">
        <v>8.634</v>
      </c>
      <c r="AS4911" s="1">
        <v>81.528</v>
      </c>
      <c r="AT4911" s="1">
        <v>1199.547</v>
      </c>
      <c r="AU4911" s="1">
        <v>27.07</v>
      </c>
      <c r="AV4911" s="1">
        <v>3612.713</v>
      </c>
      <c r="AW4911" s="1">
        <v>9.412</v>
      </c>
      <c r="AX4911" s="1">
        <v>0.829</v>
      </c>
      <c r="AY4911" s="1">
        <v>426.903</v>
      </c>
      <c r="AZ4911" s="1">
        <v>9.634</v>
      </c>
      <c r="BA4911" s="1">
        <v>13.614</v>
      </c>
      <c r="BB4911" s="1">
        <v>7.46</v>
      </c>
      <c r="BC4911" s="1">
        <v>130.1</v>
      </c>
      <c r="BD4911" s="1">
        <v>-45.408</v>
      </c>
      <c r="BE4911" s="1">
        <v>-6.448</v>
      </c>
      <c r="BF4911" s="1">
        <v>7.613</v>
      </c>
      <c r="BG4911" s="1">
        <v>123.19</v>
      </c>
      <c r="BH4911" s="1">
        <v>2.78</v>
      </c>
      <c r="BI4911" s="1">
        <v>337.372</v>
      </c>
      <c r="BJ4911" s="1">
        <v>1.398</v>
      </c>
      <c r="BK4911" s="1">
        <v>0.697</v>
      </c>
      <c r="BL4911" s="1">
        <v>4.863</v>
      </c>
      <c r="BM4911" s="1">
        <v>4.769</v>
      </c>
      <c r="BN4911" s="1">
        <v>121.02</v>
      </c>
      <c r="BO4911" s="1">
        <v>1947.547</v>
      </c>
      <c r="BP4911" s="1">
        <v>43.95</v>
      </c>
      <c r="BQ4911" s="1">
        <v>5362.733</v>
      </c>
      <c r="BR4911" s="1">
        <v>22.103</v>
      </c>
      <c r="BS4911" s="1">
        <v>11.073</v>
      </c>
      <c r="BT4911" s="1">
        <v>0.0</v>
      </c>
      <c r="BU4911" s="1">
        <v>0.0</v>
      </c>
      <c r="BV4911" s="1">
        <v>11.459</v>
      </c>
      <c r="BW4911" s="1">
        <v>10.335</v>
      </c>
      <c r="BX4911" s="1">
        <v>108.364</v>
      </c>
      <c r="BY4911" s="1">
        <v>1752.571</v>
      </c>
      <c r="BZ4911" s="1">
        <v>39.55</v>
      </c>
      <c r="CA4911" s="1">
        <v>4801.919</v>
      </c>
      <c r="CB4911" s="1">
        <v>19.89</v>
      </c>
      <c r="CC4911" s="1">
        <v>9.915</v>
      </c>
      <c r="CD4911" s="1">
        <v>-0.028</v>
      </c>
      <c r="CE4911" s="1">
        <v>-0.146</v>
      </c>
      <c r="CF4911" s="1">
        <v>518.463</v>
      </c>
      <c r="CG4911" s="1">
        <v>963.36</v>
      </c>
      <c r="CH4911" s="1">
        <v>21.74</v>
      </c>
      <c r="CI4911" s="1">
        <v>22974.557</v>
      </c>
      <c r="CJ4911" s="1">
        <v>-4.18</v>
      </c>
      <c r="CK4911" s="1">
        <v>-0.028</v>
      </c>
      <c r="CL4911" s="1">
        <v>28.205</v>
      </c>
      <c r="CM4911" s="1">
        <v>0.637</v>
      </c>
      <c r="CN4911" s="1">
        <v>10.933</v>
      </c>
      <c r="CO4911" s="1">
        <v>47.439</v>
      </c>
      <c r="CP4911" s="1">
        <v>4.998</v>
      </c>
      <c r="CQ4911" s="1">
        <v>1.599</v>
      </c>
      <c r="CS4911" s="1">
        <v>21.137</v>
      </c>
      <c r="CT4911" s="1">
        <v>0.872</v>
      </c>
      <c r="CU4911" s="1">
        <v>70.871</v>
      </c>
      <c r="CW4911" s="1">
        <v>221.472</v>
      </c>
      <c r="CX4911" s="1">
        <v>0.804</v>
      </c>
      <c r="CZ4911" s="1">
        <v>0.457</v>
      </c>
      <c r="DA4911" s="1">
        <v>8811.155</v>
      </c>
      <c r="DB4911" s="1">
        <v>1095.925</v>
      </c>
      <c r="DC4911" s="1">
        <v>-31.583</v>
      </c>
      <c r="DD4911" s="1">
        <v>-5.566</v>
      </c>
      <c r="DE4911" s="1">
        <v>12.656</v>
      </c>
      <c r="DF4911" s="1">
        <v>194.976</v>
      </c>
      <c r="DG4911" s="1">
        <v>4.4</v>
      </c>
      <c r="DH4911" s="1">
        <v>560.814</v>
      </c>
      <c r="DI4911" s="1">
        <v>2.213</v>
      </c>
      <c r="DJ4911" s="1">
        <v>1.158</v>
      </c>
      <c r="DK4911" s="1">
        <v>31.818</v>
      </c>
      <c r="DL4911" s="1">
        <v>0.0</v>
      </c>
      <c r="DM4911" s="1">
        <v>0.001</v>
      </c>
      <c r="DN4911" s="1">
        <v>0.0</v>
      </c>
      <c r="DO4911" s="1">
        <v>0.0</v>
      </c>
      <c r="DP4911" s="1">
        <v>0.042</v>
      </c>
      <c r="DQ4911" s="1">
        <v>0.0</v>
      </c>
      <c r="DR4911" s="1">
        <v>0.0</v>
      </c>
      <c r="DS4911" s="1">
        <v>29.854</v>
      </c>
      <c r="DT4911" s="1">
        <v>0.01</v>
      </c>
      <c r="DU4911" s="1">
        <v>0.044</v>
      </c>
      <c r="DV4911" s="1">
        <v>0.886</v>
      </c>
      <c r="DW4911" s="1">
        <v>0.02</v>
      </c>
      <c r="DX4911" s="1">
        <v>1.928</v>
      </c>
      <c r="DY4911" s="1">
        <v>0.01</v>
      </c>
      <c r="DZ4911" s="1">
        <v>0.004</v>
      </c>
    </row>
    <row r="4912">
      <c r="A4912" s="1" t="s">
        <v>512</v>
      </c>
      <c r="B4912" s="1">
        <v>2003.0</v>
      </c>
      <c r="C4912" s="1" t="s">
        <v>513</v>
      </c>
      <c r="D4912" s="1">
        <v>2.2664087E7</v>
      </c>
      <c r="E4912" s="1">
        <v>6.36240068608E11</v>
      </c>
      <c r="G4912" s="1">
        <v>0.0</v>
      </c>
      <c r="H4912" s="1">
        <v>0.0</v>
      </c>
      <c r="I4912" s="1">
        <v>0.0</v>
      </c>
      <c r="J4912" s="1">
        <v>78.097</v>
      </c>
      <c r="K4912" s="1">
        <v>1.77</v>
      </c>
      <c r="L4912" s="1">
        <v>0.847</v>
      </c>
      <c r="M4912" s="1">
        <v>0.0</v>
      </c>
      <c r="N4912" s="1">
        <v>665.885</v>
      </c>
      <c r="O4912" s="1">
        <v>6.605</v>
      </c>
      <c r="P4912" s="1">
        <v>24.562</v>
      </c>
      <c r="Q4912" s="1">
        <v>17492.334</v>
      </c>
      <c r="R4912" s="1">
        <v>396.448</v>
      </c>
      <c r="S4912" s="1">
        <v>5118.671</v>
      </c>
      <c r="T4912" s="1">
        <v>116.01</v>
      </c>
      <c r="V4912" s="1">
        <v>0.0</v>
      </c>
      <c r="W4912" s="1">
        <v>0.0</v>
      </c>
      <c r="X4912" s="1">
        <v>0.0</v>
      </c>
      <c r="Y4912" s="1">
        <v>55.491</v>
      </c>
      <c r="Z4912" s="1">
        <v>34.7</v>
      </c>
      <c r="AA4912" s="1">
        <v>209.06</v>
      </c>
      <c r="AB4912" s="1">
        <v>9224.285</v>
      </c>
      <c r="AC4912" s="1">
        <v>209.06</v>
      </c>
      <c r="AD4912" s="1">
        <v>19.605</v>
      </c>
      <c r="AE4912" s="1">
        <v>4.518</v>
      </c>
      <c r="AF4912" s="1">
        <v>49.509</v>
      </c>
      <c r="AG4912" s="1">
        <v>50539.586</v>
      </c>
      <c r="AH4912" s="1">
        <v>1.8</v>
      </c>
      <c r="AI4912" s="1">
        <v>5.226</v>
      </c>
      <c r="AJ4912" s="1">
        <v>50.794</v>
      </c>
      <c r="AK4912" s="1">
        <v>7295.684</v>
      </c>
      <c r="AL4912" s="1">
        <v>165.35</v>
      </c>
      <c r="AM4912" s="1">
        <v>45122.977</v>
      </c>
      <c r="AN4912" s="1">
        <v>1022.671</v>
      </c>
      <c r="AO4912" s="1">
        <v>79.092</v>
      </c>
      <c r="AP4912" s="1">
        <v>89.51</v>
      </c>
      <c r="AQ4912" s="1">
        <v>3.214</v>
      </c>
      <c r="AR4912" s="1">
        <v>2.62</v>
      </c>
      <c r="AS4912" s="1">
        <v>84.148</v>
      </c>
      <c r="AT4912" s="1">
        <v>1292.353</v>
      </c>
      <c r="AU4912" s="1">
        <v>29.29</v>
      </c>
      <c r="AV4912" s="1">
        <v>3712.816</v>
      </c>
      <c r="AW4912" s="1">
        <v>-10.753</v>
      </c>
      <c r="AX4912" s="1">
        <v>-1.036</v>
      </c>
      <c r="AY4912" s="1">
        <v>379.365</v>
      </c>
      <c r="AZ4912" s="1">
        <v>8.598</v>
      </c>
      <c r="BA4912" s="1">
        <v>14.01</v>
      </c>
      <c r="BB4912" s="1">
        <v>7.365</v>
      </c>
      <c r="BC4912" s="1">
        <v>139.21</v>
      </c>
      <c r="BD4912" s="1">
        <v>9.198</v>
      </c>
      <c r="BE4912" s="1">
        <v>0.655</v>
      </c>
      <c r="BF4912" s="1">
        <v>8.268</v>
      </c>
      <c r="BG4912" s="1">
        <v>133.692</v>
      </c>
      <c r="BH4912" s="1">
        <v>3.03</v>
      </c>
      <c r="BI4912" s="1">
        <v>364.825</v>
      </c>
      <c r="BJ4912" s="1">
        <v>1.449</v>
      </c>
      <c r="BK4912" s="1">
        <v>0.724</v>
      </c>
      <c r="BL4912" s="1">
        <v>-0.511</v>
      </c>
      <c r="BM4912" s="1">
        <v>-1.174</v>
      </c>
      <c r="BN4912" s="1">
        <v>119.845</v>
      </c>
      <c r="BO4912" s="1">
        <v>1928.602</v>
      </c>
      <c r="BP4912" s="1">
        <v>43.71</v>
      </c>
      <c r="BQ4912" s="1">
        <v>5287.902</v>
      </c>
      <c r="BR4912" s="1">
        <v>20.908</v>
      </c>
      <c r="BS4912" s="1">
        <v>10.49</v>
      </c>
      <c r="BT4912" s="1">
        <v>0.0</v>
      </c>
      <c r="BU4912" s="1">
        <v>0.0</v>
      </c>
      <c r="BV4912" s="1">
        <v>-1.672</v>
      </c>
      <c r="BW4912" s="1">
        <v>-2.393</v>
      </c>
      <c r="BX4912" s="1">
        <v>105.972</v>
      </c>
      <c r="BY4912" s="1">
        <v>1715.931</v>
      </c>
      <c r="BZ4912" s="1">
        <v>38.89</v>
      </c>
      <c r="CA4912" s="1">
        <v>4675.749</v>
      </c>
      <c r="CB4912" s="1">
        <v>18.602</v>
      </c>
      <c r="CC4912" s="1">
        <v>9.275</v>
      </c>
      <c r="CD4912" s="1">
        <v>4.554</v>
      </c>
      <c r="CE4912" s="1">
        <v>23.612</v>
      </c>
      <c r="CF4912" s="1">
        <v>542.076</v>
      </c>
      <c r="CG4912" s="1">
        <v>884.659</v>
      </c>
      <c r="CH4912" s="1">
        <v>20.05</v>
      </c>
      <c r="CI4912" s="1">
        <v>23917.826</v>
      </c>
      <c r="CJ4912" s="1">
        <v>1.036</v>
      </c>
      <c r="CK4912" s="1">
        <v>0.007</v>
      </c>
      <c r="CL4912" s="1">
        <v>28.375</v>
      </c>
      <c r="CM4912" s="1">
        <v>0.643</v>
      </c>
      <c r="CN4912" s="1">
        <v>9.591</v>
      </c>
      <c r="CO4912" s="1">
        <v>47.446</v>
      </c>
      <c r="CP4912" s="1">
        <v>5.539</v>
      </c>
      <c r="CQ4912" s="1">
        <v>1.773</v>
      </c>
      <c r="CS4912" s="1">
        <v>10.835</v>
      </c>
      <c r="CT4912" s="1">
        <v>0.542</v>
      </c>
      <c r="CU4912" s="1">
        <v>78.213</v>
      </c>
      <c r="CW4912" s="1">
        <v>244.416</v>
      </c>
      <c r="CX4912" s="1">
        <v>0.848</v>
      </c>
      <c r="CZ4912" s="1">
        <v>0.485</v>
      </c>
      <c r="DA4912" s="1">
        <v>9224.285</v>
      </c>
      <c r="DB4912" s="1">
        <v>1145.434</v>
      </c>
      <c r="DC4912" s="1">
        <v>9.942</v>
      </c>
      <c r="DD4912" s="1">
        <v>1.218</v>
      </c>
      <c r="DE4912" s="1">
        <v>13.874</v>
      </c>
      <c r="DF4912" s="1">
        <v>212.671</v>
      </c>
      <c r="DG4912" s="1">
        <v>4.82</v>
      </c>
      <c r="DH4912" s="1">
        <v>612.153</v>
      </c>
      <c r="DI4912" s="1">
        <v>2.306</v>
      </c>
      <c r="DJ4912" s="1">
        <v>1.214</v>
      </c>
      <c r="DK4912" s="1">
        <v>32.471</v>
      </c>
      <c r="DL4912" s="1">
        <v>0.0</v>
      </c>
      <c r="DM4912" s="1">
        <v>0.001</v>
      </c>
      <c r="DN4912" s="1">
        <v>0.0</v>
      </c>
      <c r="DO4912" s="1">
        <v>0.0</v>
      </c>
      <c r="DP4912" s="1">
        <v>0.055</v>
      </c>
      <c r="DQ4912" s="1">
        <v>0.0</v>
      </c>
      <c r="DR4912" s="1">
        <v>0.0</v>
      </c>
      <c r="DS4912" s="1">
        <v>49.636</v>
      </c>
      <c r="DT4912" s="1">
        <v>0.021</v>
      </c>
      <c r="DU4912" s="1">
        <v>0.065</v>
      </c>
      <c r="DV4912" s="1">
        <v>0.882</v>
      </c>
      <c r="DW4912" s="1">
        <v>0.02</v>
      </c>
      <c r="DX4912" s="1">
        <v>2.857</v>
      </c>
      <c r="DY4912" s="1">
        <v>0.01</v>
      </c>
      <c r="DZ4912" s="1">
        <v>0.006</v>
      </c>
    </row>
    <row r="4913">
      <c r="A4913" s="1" t="s">
        <v>512</v>
      </c>
      <c r="B4913" s="1">
        <v>2004.0</v>
      </c>
      <c r="C4913" s="1" t="s">
        <v>513</v>
      </c>
      <c r="D4913" s="1">
        <v>2.2745385E7</v>
      </c>
      <c r="E4913" s="1">
        <v>6.7527245824E11</v>
      </c>
      <c r="G4913" s="1">
        <v>0.0</v>
      </c>
      <c r="H4913" s="1">
        <v>0.0</v>
      </c>
      <c r="I4913" s="1">
        <v>0.0</v>
      </c>
      <c r="J4913" s="1">
        <v>81.335</v>
      </c>
      <c r="K4913" s="1">
        <v>1.85</v>
      </c>
      <c r="L4913" s="1">
        <v>0.847</v>
      </c>
      <c r="M4913" s="1">
        <v>0.0</v>
      </c>
      <c r="N4913" s="1">
        <v>663.843</v>
      </c>
      <c r="O4913" s="1">
        <v>4.019</v>
      </c>
      <c r="P4913" s="1">
        <v>15.932</v>
      </c>
      <c r="Q4913" s="1">
        <v>18130.246</v>
      </c>
      <c r="R4913" s="1">
        <v>412.379</v>
      </c>
      <c r="S4913" s="1">
        <v>5216.003</v>
      </c>
      <c r="T4913" s="1">
        <v>118.64</v>
      </c>
      <c r="V4913" s="1">
        <v>0.0</v>
      </c>
      <c r="W4913" s="1">
        <v>0.0</v>
      </c>
      <c r="X4913" s="1">
        <v>0.0</v>
      </c>
      <c r="Y4913" s="1">
        <v>54.32</v>
      </c>
      <c r="Z4913" s="1">
        <v>34.641</v>
      </c>
      <c r="AA4913" s="1">
        <v>218.41</v>
      </c>
      <c r="AB4913" s="1">
        <v>9602.388</v>
      </c>
      <c r="AC4913" s="1">
        <v>218.41</v>
      </c>
      <c r="AD4913" s="1">
        <v>19.616</v>
      </c>
      <c r="AE4913" s="1">
        <v>4.178</v>
      </c>
      <c r="AF4913" s="1">
        <v>47.855</v>
      </c>
      <c r="AG4913" s="1">
        <v>52462.871</v>
      </c>
      <c r="AH4913" s="1">
        <v>1.767</v>
      </c>
      <c r="AI4913" s="1">
        <v>4.517</v>
      </c>
      <c r="AJ4913" s="1">
        <v>46.192</v>
      </c>
      <c r="AK4913" s="1">
        <v>7642.43</v>
      </c>
      <c r="AL4913" s="1">
        <v>173.83</v>
      </c>
      <c r="AM4913" s="1">
        <v>46992.527</v>
      </c>
      <c r="AN4913" s="1">
        <v>1068.863</v>
      </c>
      <c r="AO4913" s="1">
        <v>79.589</v>
      </c>
      <c r="AP4913" s="1">
        <v>89.788</v>
      </c>
      <c r="AQ4913" s="1">
        <v>21.648</v>
      </c>
      <c r="AR4913" s="1">
        <v>18.217</v>
      </c>
      <c r="AS4913" s="1">
        <v>102.364</v>
      </c>
      <c r="AT4913" s="1">
        <v>1635.497</v>
      </c>
      <c r="AU4913" s="1">
        <v>37.2</v>
      </c>
      <c r="AV4913" s="1">
        <v>4500.442</v>
      </c>
      <c r="AW4913" s="1">
        <v>2.41</v>
      </c>
      <c r="AX4913" s="1">
        <v>0.207</v>
      </c>
      <c r="AY4913" s="1">
        <v>387.117</v>
      </c>
      <c r="AZ4913" s="1">
        <v>8.805</v>
      </c>
      <c r="BA4913" s="1">
        <v>17.032</v>
      </c>
      <c r="BB4913" s="1">
        <v>8.599</v>
      </c>
      <c r="BC4913" s="1">
        <v>144.99</v>
      </c>
      <c r="BD4913" s="1">
        <v>5.779</v>
      </c>
      <c r="BE4913" s="1">
        <v>0.43</v>
      </c>
      <c r="BF4913" s="1">
        <v>8.699</v>
      </c>
      <c r="BG4913" s="1">
        <v>141.128</v>
      </c>
      <c r="BH4913" s="1">
        <v>3.21</v>
      </c>
      <c r="BI4913" s="1">
        <v>382.444</v>
      </c>
      <c r="BJ4913" s="1">
        <v>1.47</v>
      </c>
      <c r="BK4913" s="1">
        <v>0.731</v>
      </c>
      <c r="BL4913" s="1">
        <v>1.948</v>
      </c>
      <c r="BM4913" s="1">
        <v>1.72</v>
      </c>
      <c r="BN4913" s="1">
        <v>121.566</v>
      </c>
      <c r="BO4913" s="1">
        <v>1959.958</v>
      </c>
      <c r="BP4913" s="1">
        <v>44.58</v>
      </c>
      <c r="BQ4913" s="1">
        <v>5344.637</v>
      </c>
      <c r="BR4913" s="1">
        <v>20.411</v>
      </c>
      <c r="BS4913" s="1">
        <v>10.212</v>
      </c>
      <c r="BT4913" s="1">
        <v>0.0</v>
      </c>
      <c r="BU4913" s="1">
        <v>0.0</v>
      </c>
      <c r="BV4913" s="1">
        <v>1.539</v>
      </c>
      <c r="BW4913" s="1">
        <v>1.048</v>
      </c>
      <c r="BX4913" s="1">
        <v>107.019</v>
      </c>
      <c r="BY4913" s="1">
        <v>1736.176</v>
      </c>
      <c r="BZ4913" s="1">
        <v>39.49</v>
      </c>
      <c r="CA4913" s="1">
        <v>4705.093</v>
      </c>
      <c r="CB4913" s="1">
        <v>18.081</v>
      </c>
      <c r="CC4913" s="1">
        <v>8.99</v>
      </c>
      <c r="CD4913" s="1">
        <v>2.222</v>
      </c>
      <c r="CE4913" s="1">
        <v>12.044</v>
      </c>
      <c r="CF4913" s="1">
        <v>554.119</v>
      </c>
      <c r="CG4913" s="1">
        <v>790.93</v>
      </c>
      <c r="CH4913" s="1">
        <v>17.99</v>
      </c>
      <c r="CI4913" s="1">
        <v>24361.838</v>
      </c>
      <c r="CJ4913" s="1">
        <v>-13.666</v>
      </c>
      <c r="CK4913" s="1">
        <v>-0.088</v>
      </c>
      <c r="CL4913" s="1">
        <v>24.41</v>
      </c>
      <c r="CM4913" s="1">
        <v>0.555</v>
      </c>
      <c r="CN4913" s="1">
        <v>8.237</v>
      </c>
      <c r="CO4913" s="1">
        <v>46.548</v>
      </c>
      <c r="CP4913" s="1">
        <v>5.778</v>
      </c>
      <c r="CQ4913" s="1">
        <v>1.849</v>
      </c>
      <c r="CS4913" s="1">
        <v>4.303</v>
      </c>
      <c r="CT4913" s="1">
        <v>0.238</v>
      </c>
      <c r="CU4913" s="1">
        <v>81.287</v>
      </c>
      <c r="CW4913" s="1">
        <v>254.022</v>
      </c>
      <c r="CX4913" s="1">
        <v>0.847</v>
      </c>
      <c r="CZ4913" s="1">
        <v>0.485</v>
      </c>
      <c r="DA4913" s="1">
        <v>9602.388</v>
      </c>
      <c r="DB4913" s="1">
        <v>1193.288</v>
      </c>
      <c r="DC4913" s="1">
        <v>5.242</v>
      </c>
      <c r="DD4913" s="1">
        <v>0.673</v>
      </c>
      <c r="DE4913" s="1">
        <v>14.547</v>
      </c>
      <c r="DF4913" s="1">
        <v>223.782</v>
      </c>
      <c r="DG4913" s="1">
        <v>5.09</v>
      </c>
      <c r="DH4913" s="1">
        <v>639.544</v>
      </c>
      <c r="DI4913" s="1">
        <v>2.33</v>
      </c>
      <c r="DJ4913" s="1">
        <v>1.222</v>
      </c>
      <c r="DK4913" s="1">
        <v>26.681</v>
      </c>
      <c r="DL4913" s="1">
        <v>0.0</v>
      </c>
      <c r="DM4913" s="1">
        <v>0.002</v>
      </c>
      <c r="DN4913" s="1">
        <v>0.0</v>
      </c>
      <c r="DO4913" s="1">
        <v>0.0</v>
      </c>
      <c r="DP4913" s="1">
        <v>0.07</v>
      </c>
      <c r="DQ4913" s="1">
        <v>0.0</v>
      </c>
      <c r="DR4913" s="1">
        <v>0.0</v>
      </c>
      <c r="DS4913" s="1">
        <v>6.276</v>
      </c>
      <c r="DT4913" s="1">
        <v>0.004</v>
      </c>
      <c r="DU4913" s="1">
        <v>0.068</v>
      </c>
      <c r="DV4913" s="1">
        <v>1.319</v>
      </c>
      <c r="DW4913" s="1">
        <v>0.03</v>
      </c>
      <c r="DX4913" s="1">
        <v>3.009</v>
      </c>
      <c r="DY4913" s="1">
        <v>0.014</v>
      </c>
      <c r="DZ4913" s="1">
        <v>0.006</v>
      </c>
    </row>
    <row r="4914">
      <c r="A4914" s="1" t="s">
        <v>512</v>
      </c>
      <c r="B4914" s="1">
        <v>2005.0</v>
      </c>
      <c r="C4914" s="1" t="s">
        <v>513</v>
      </c>
      <c r="D4914" s="1">
        <v>2.2824882E7</v>
      </c>
      <c r="E4914" s="1">
        <v>7.09314019328E11</v>
      </c>
      <c r="G4914" s="1">
        <v>0.006</v>
      </c>
      <c r="H4914" s="1">
        <v>0.272</v>
      </c>
      <c r="I4914" s="1">
        <v>0.006</v>
      </c>
      <c r="J4914" s="1">
        <v>81.052</v>
      </c>
      <c r="K4914" s="1">
        <v>1.85</v>
      </c>
      <c r="L4914" s="1">
        <v>0.813</v>
      </c>
      <c r="M4914" s="1">
        <v>0.001</v>
      </c>
      <c r="N4914" s="1">
        <v>665.231</v>
      </c>
      <c r="O4914" s="1">
        <v>1.834</v>
      </c>
      <c r="P4914" s="1">
        <v>7.563</v>
      </c>
      <c r="Q4914" s="1">
        <v>18398.455</v>
      </c>
      <c r="R4914" s="1">
        <v>419.943</v>
      </c>
      <c r="S4914" s="1">
        <v>5419.524</v>
      </c>
      <c r="T4914" s="1">
        <v>123.7</v>
      </c>
      <c r="V4914" s="1">
        <v>0.0</v>
      </c>
      <c r="W4914" s="1">
        <v>0.0</v>
      </c>
      <c r="X4914" s="1">
        <v>0.0</v>
      </c>
      <c r="Y4914" s="1">
        <v>54.374</v>
      </c>
      <c r="Z4914" s="1">
        <v>34.835</v>
      </c>
      <c r="AA4914" s="1">
        <v>227.5</v>
      </c>
      <c r="AB4914" s="1">
        <v>9967.192</v>
      </c>
      <c r="AC4914" s="1">
        <v>227.5</v>
      </c>
      <c r="AD4914" s="1">
        <v>20.185</v>
      </c>
      <c r="AE4914" s="1">
        <v>1.296</v>
      </c>
      <c r="AF4914" s="1">
        <v>15.464</v>
      </c>
      <c r="AG4914" s="1">
        <v>52957.633</v>
      </c>
      <c r="AH4914" s="1">
        <v>1.704</v>
      </c>
      <c r="AI4914" s="1">
        <v>1.143</v>
      </c>
      <c r="AJ4914" s="1">
        <v>12.222</v>
      </c>
      <c r="AK4914" s="1">
        <v>7952.725</v>
      </c>
      <c r="AL4914" s="1">
        <v>181.52</v>
      </c>
      <c r="AM4914" s="1">
        <v>47364.301</v>
      </c>
      <c r="AN4914" s="1">
        <v>1081.085</v>
      </c>
      <c r="AO4914" s="1">
        <v>79.789</v>
      </c>
      <c r="AP4914" s="1">
        <v>89.678</v>
      </c>
      <c r="AQ4914" s="1">
        <v>0.817</v>
      </c>
      <c r="AR4914" s="1">
        <v>0.837</v>
      </c>
      <c r="AS4914" s="1">
        <v>103.201</v>
      </c>
      <c r="AT4914" s="1">
        <v>1756.855</v>
      </c>
      <c r="AU4914" s="1">
        <v>40.1</v>
      </c>
      <c r="AV4914" s="1">
        <v>4521.417</v>
      </c>
      <c r="AW4914" s="1">
        <v>-5.882</v>
      </c>
      <c r="AX4914" s="1">
        <v>-0.518</v>
      </c>
      <c r="AY4914" s="1">
        <v>363.077</v>
      </c>
      <c r="AZ4914" s="1">
        <v>8.287</v>
      </c>
      <c r="BA4914" s="1">
        <v>17.626</v>
      </c>
      <c r="BB4914" s="1">
        <v>8.561</v>
      </c>
      <c r="BC4914" s="1">
        <v>151.34</v>
      </c>
      <c r="BD4914" s="1">
        <v>26.839</v>
      </c>
      <c r="BE4914" s="1">
        <v>2.246</v>
      </c>
      <c r="BF4914" s="1">
        <v>10.945</v>
      </c>
      <c r="BG4914" s="1">
        <v>178.314</v>
      </c>
      <c r="BH4914" s="1">
        <v>4.07</v>
      </c>
      <c r="BI4914" s="1">
        <v>479.501</v>
      </c>
      <c r="BJ4914" s="1">
        <v>1.789</v>
      </c>
      <c r="BK4914" s="1">
        <v>0.908</v>
      </c>
      <c r="BL4914" s="1">
        <v>3.18</v>
      </c>
      <c r="BM4914" s="1">
        <v>2.867</v>
      </c>
      <c r="BN4914" s="1">
        <v>124.433</v>
      </c>
      <c r="BO4914" s="1">
        <v>2014.468</v>
      </c>
      <c r="BP4914" s="1">
        <v>45.98</v>
      </c>
      <c r="BQ4914" s="1">
        <v>5451.633</v>
      </c>
      <c r="BR4914" s="1">
        <v>20.211</v>
      </c>
      <c r="BS4914" s="1">
        <v>10.322</v>
      </c>
      <c r="BT4914" s="1">
        <v>0.0</v>
      </c>
      <c r="BU4914" s="1">
        <v>0.0</v>
      </c>
      <c r="BV4914" s="1">
        <v>1.22</v>
      </c>
      <c r="BW4914" s="1">
        <v>0.432</v>
      </c>
      <c r="BX4914" s="1">
        <v>107.452</v>
      </c>
      <c r="BY4914" s="1">
        <v>1751.159</v>
      </c>
      <c r="BZ4914" s="1">
        <v>39.97</v>
      </c>
      <c r="CA4914" s="1">
        <v>4707.653</v>
      </c>
      <c r="CB4914" s="1">
        <v>17.569</v>
      </c>
      <c r="CC4914" s="1">
        <v>8.913</v>
      </c>
      <c r="CD4914" s="1">
        <v>0.69</v>
      </c>
      <c r="CE4914" s="1">
        <v>3.822</v>
      </c>
      <c r="CF4914" s="1">
        <v>557.941</v>
      </c>
      <c r="CG4914" s="1">
        <v>776.346</v>
      </c>
      <c r="CH4914" s="1">
        <v>17.72</v>
      </c>
      <c r="CI4914" s="1">
        <v>24444.43</v>
      </c>
      <c r="CJ4914" s="1">
        <v>-29.771</v>
      </c>
      <c r="CK4914" s="1">
        <v>-0.165</v>
      </c>
      <c r="CL4914" s="1">
        <v>17.083</v>
      </c>
      <c r="CM4914" s="1">
        <v>0.39</v>
      </c>
      <c r="CN4914" s="1">
        <v>7.789</v>
      </c>
      <c r="CO4914" s="1">
        <v>46.282</v>
      </c>
      <c r="CP4914" s="1">
        <v>5.782</v>
      </c>
      <c r="CQ4914" s="1">
        <v>1.85</v>
      </c>
      <c r="CS4914" s="1">
        <v>0.081</v>
      </c>
      <c r="CT4914" s="1">
        <v>0.005</v>
      </c>
      <c r="CU4914" s="1">
        <v>81.069</v>
      </c>
      <c r="CW4914" s="1">
        <v>253.341</v>
      </c>
      <c r="CX4914" s="1">
        <v>0.813</v>
      </c>
      <c r="CZ4914" s="1">
        <v>0.48</v>
      </c>
      <c r="DA4914" s="1">
        <v>9967.192</v>
      </c>
      <c r="DB4914" s="1">
        <v>1208.752</v>
      </c>
      <c r="DC4914" s="1">
        <v>18.401</v>
      </c>
      <c r="DD4914" s="1">
        <v>2.435</v>
      </c>
      <c r="DE4914" s="1">
        <v>16.981</v>
      </c>
      <c r="DF4914" s="1">
        <v>263.309</v>
      </c>
      <c r="DG4914" s="1">
        <v>6.01</v>
      </c>
      <c r="DH4914" s="1">
        <v>743.98</v>
      </c>
      <c r="DI4914" s="1">
        <v>2.642</v>
      </c>
      <c r="DJ4914" s="1">
        <v>1.409</v>
      </c>
      <c r="DK4914" s="1">
        <v>64.384</v>
      </c>
      <c r="DL4914" s="1">
        <v>0.001</v>
      </c>
      <c r="DM4914" s="1">
        <v>0.003</v>
      </c>
      <c r="DN4914" s="1">
        <v>0.0</v>
      </c>
      <c r="DO4914" s="1">
        <v>0.0</v>
      </c>
      <c r="DP4914" s="1">
        <v>0.113</v>
      </c>
      <c r="DQ4914" s="1">
        <v>0.0</v>
      </c>
      <c r="DR4914" s="1">
        <v>0.0</v>
      </c>
      <c r="DS4914" s="1">
        <v>261.546</v>
      </c>
      <c r="DT4914" s="1">
        <v>0.177</v>
      </c>
      <c r="DU4914" s="1">
        <v>0.245</v>
      </c>
      <c r="DV4914" s="1">
        <v>3.943</v>
      </c>
      <c r="DW4914" s="1">
        <v>0.09</v>
      </c>
      <c r="DX4914" s="1">
        <v>10.753</v>
      </c>
      <c r="DY4914" s="1">
        <v>0.04</v>
      </c>
      <c r="DZ4914" s="1">
        <v>0.02</v>
      </c>
    </row>
    <row r="4915">
      <c r="A4915" s="1" t="s">
        <v>512</v>
      </c>
      <c r="B4915" s="1">
        <v>2006.0</v>
      </c>
      <c r="C4915" s="1" t="s">
        <v>513</v>
      </c>
      <c r="D4915" s="1">
        <v>2.2914594E7</v>
      </c>
      <c r="E4915" s="1">
        <v>7.45966010368E11</v>
      </c>
      <c r="F4915" s="1">
        <v>176.289</v>
      </c>
      <c r="G4915" s="1">
        <v>0.011</v>
      </c>
      <c r="H4915" s="1">
        <v>0.749</v>
      </c>
      <c r="I4915" s="1">
        <v>0.017</v>
      </c>
      <c r="J4915" s="1">
        <v>80.735</v>
      </c>
      <c r="K4915" s="1">
        <v>1.85</v>
      </c>
      <c r="L4915" s="1">
        <v>0.785</v>
      </c>
      <c r="M4915" s="1">
        <v>0.001</v>
      </c>
      <c r="N4915" s="1">
        <v>669.44</v>
      </c>
      <c r="O4915" s="1">
        <v>4.969</v>
      </c>
      <c r="P4915" s="1">
        <v>20.868</v>
      </c>
      <c r="Q4915" s="1">
        <v>19237.111</v>
      </c>
      <c r="R4915" s="1">
        <v>440.811</v>
      </c>
      <c r="S4915" s="1">
        <v>5573.741</v>
      </c>
      <c r="T4915" s="1">
        <v>127.72</v>
      </c>
      <c r="V4915" s="1">
        <v>0.0</v>
      </c>
      <c r="W4915" s="1">
        <v>0.0</v>
      </c>
      <c r="X4915" s="1">
        <v>0.0</v>
      </c>
      <c r="Y4915" s="1">
        <v>54.224</v>
      </c>
      <c r="Z4915" s="1">
        <v>35.608</v>
      </c>
      <c r="AA4915" s="1">
        <v>235.54</v>
      </c>
      <c r="AB4915" s="1">
        <v>10279.038</v>
      </c>
      <c r="AC4915" s="1">
        <v>235.54</v>
      </c>
      <c r="AD4915" s="1">
        <v>20.305</v>
      </c>
      <c r="AE4915" s="1">
        <v>2.676</v>
      </c>
      <c r="AF4915" s="1">
        <v>32.346</v>
      </c>
      <c r="AG4915" s="1">
        <v>54161.875</v>
      </c>
      <c r="AH4915" s="1">
        <v>1.664</v>
      </c>
      <c r="AI4915" s="1">
        <v>3.034</v>
      </c>
      <c r="AJ4915" s="1">
        <v>32.805</v>
      </c>
      <c r="AK4915" s="1">
        <v>8267.656</v>
      </c>
      <c r="AL4915" s="1">
        <v>189.45</v>
      </c>
      <c r="AM4915" s="1">
        <v>48610.473</v>
      </c>
      <c r="AN4915" s="1">
        <v>1113.889</v>
      </c>
      <c r="AO4915" s="1">
        <v>80.432</v>
      </c>
      <c r="AP4915" s="1">
        <v>89.977</v>
      </c>
      <c r="AQ4915" s="1">
        <v>7.265</v>
      </c>
      <c r="AR4915" s="1">
        <v>7.498</v>
      </c>
      <c r="AS4915" s="1">
        <v>110.698</v>
      </c>
      <c r="AT4915" s="1">
        <v>1802.345</v>
      </c>
      <c r="AU4915" s="1">
        <v>41.3</v>
      </c>
      <c r="AV4915" s="1">
        <v>4830.917</v>
      </c>
      <c r="AW4915" s="1">
        <v>-46.25</v>
      </c>
      <c r="AX4915" s="1">
        <v>-3.833</v>
      </c>
      <c r="AY4915" s="1">
        <v>194.39</v>
      </c>
      <c r="AZ4915" s="1">
        <v>4.454</v>
      </c>
      <c r="BA4915" s="1">
        <v>17.534</v>
      </c>
      <c r="BB4915" s="1">
        <v>8.942</v>
      </c>
      <c r="BC4915" s="1">
        <v>157.68</v>
      </c>
      <c r="BD4915" s="1">
        <v>0.417</v>
      </c>
      <c r="BE4915" s="1">
        <v>-0.013</v>
      </c>
      <c r="BF4915" s="1">
        <v>10.931</v>
      </c>
      <c r="BG4915" s="1">
        <v>178.489</v>
      </c>
      <c r="BH4915" s="1">
        <v>4.09</v>
      </c>
      <c r="BI4915" s="1">
        <v>477.051</v>
      </c>
      <c r="BJ4915" s="1">
        <v>1.736</v>
      </c>
      <c r="BK4915" s="1">
        <v>0.883</v>
      </c>
      <c r="BL4915" s="1">
        <v>0.241</v>
      </c>
      <c r="BM4915" s="1">
        <v>-0.357</v>
      </c>
      <c r="BN4915" s="1">
        <v>124.076</v>
      </c>
      <c r="BO4915" s="1">
        <v>2011.382</v>
      </c>
      <c r="BP4915" s="1">
        <v>46.09</v>
      </c>
      <c r="BQ4915" s="1">
        <v>5414.729</v>
      </c>
      <c r="BR4915" s="1">
        <v>19.568</v>
      </c>
      <c r="BS4915" s="1">
        <v>10.023</v>
      </c>
      <c r="BT4915" s="1">
        <v>0.0</v>
      </c>
      <c r="BU4915" s="1">
        <v>0.0</v>
      </c>
      <c r="BV4915" s="1">
        <v>-0.254</v>
      </c>
      <c r="BW4915" s="1">
        <v>-0.846</v>
      </c>
      <c r="BX4915" s="1">
        <v>106.606</v>
      </c>
      <c r="BY4915" s="1">
        <v>1739.939</v>
      </c>
      <c r="BZ4915" s="1">
        <v>39.87</v>
      </c>
      <c r="CA4915" s="1">
        <v>4652.302</v>
      </c>
      <c r="CB4915" s="1">
        <v>16.927</v>
      </c>
      <c r="CC4915" s="1">
        <v>8.611</v>
      </c>
      <c r="CD4915" s="1">
        <v>0.796</v>
      </c>
      <c r="CE4915" s="1">
        <v>4.439</v>
      </c>
      <c r="CF4915" s="1">
        <v>562.38</v>
      </c>
      <c r="CG4915" s="1">
        <v>891.572</v>
      </c>
      <c r="CH4915" s="1">
        <v>20.43</v>
      </c>
      <c r="CI4915" s="1">
        <v>24542.443</v>
      </c>
      <c r="CJ4915" s="1">
        <v>-26.382</v>
      </c>
      <c r="CK4915" s="1">
        <v>-0.103</v>
      </c>
      <c r="CL4915" s="1">
        <v>12.527</v>
      </c>
      <c r="CM4915" s="1">
        <v>0.287</v>
      </c>
      <c r="CN4915" s="1">
        <v>8.674</v>
      </c>
      <c r="CO4915" s="1">
        <v>45.428</v>
      </c>
      <c r="CP4915" s="1">
        <v>5.78</v>
      </c>
      <c r="CQ4915" s="1">
        <v>1.85</v>
      </c>
      <c r="CS4915" s="1">
        <v>-0.041</v>
      </c>
      <c r="CT4915" s="1">
        <v>-0.002</v>
      </c>
      <c r="CU4915" s="1">
        <v>80.718</v>
      </c>
      <c r="CW4915" s="1">
        <v>252.245</v>
      </c>
      <c r="CX4915" s="1">
        <v>0.785</v>
      </c>
      <c r="CZ4915" s="1">
        <v>0.467</v>
      </c>
      <c r="DA4915" s="1">
        <v>10279.038</v>
      </c>
      <c r="DB4915" s="1">
        <v>1241.097</v>
      </c>
      <c r="DC4915" s="1">
        <v>3.529</v>
      </c>
      <c r="DD4915" s="1">
        <v>0.489</v>
      </c>
      <c r="DE4915" s="1">
        <v>17.471</v>
      </c>
      <c r="DF4915" s="1">
        <v>271.443</v>
      </c>
      <c r="DG4915" s="1">
        <v>6.22</v>
      </c>
      <c r="DH4915" s="1">
        <v>762.428</v>
      </c>
      <c r="DI4915" s="1">
        <v>2.641</v>
      </c>
      <c r="DJ4915" s="1">
        <v>1.411</v>
      </c>
      <c r="DK4915" s="1">
        <v>51.771</v>
      </c>
      <c r="DL4915" s="1">
        <v>0.001</v>
      </c>
      <c r="DM4915" s="1">
        <v>0.004</v>
      </c>
      <c r="DN4915" s="1">
        <v>0.0</v>
      </c>
      <c r="DO4915" s="1">
        <v>0.0</v>
      </c>
      <c r="DP4915" s="1">
        <v>0.17</v>
      </c>
      <c r="DQ4915" s="1">
        <v>0.0</v>
      </c>
      <c r="DR4915" s="1">
        <v>0.0</v>
      </c>
      <c r="DS4915" s="1">
        <v>202.381</v>
      </c>
      <c r="DT4915" s="1">
        <v>0.493</v>
      </c>
      <c r="DU4915" s="1">
        <v>0.738</v>
      </c>
      <c r="DV4915" s="1">
        <v>12.219</v>
      </c>
      <c r="DW4915" s="1">
        <v>0.28</v>
      </c>
      <c r="DX4915" s="1">
        <v>32.214</v>
      </c>
      <c r="DY4915" s="1">
        <v>0.119</v>
      </c>
      <c r="DZ4915" s="1">
        <v>0.06</v>
      </c>
    </row>
    <row r="4916">
      <c r="A4916" s="1" t="s">
        <v>512</v>
      </c>
      <c r="B4916" s="1">
        <v>2007.0</v>
      </c>
      <c r="C4916" s="1" t="s">
        <v>513</v>
      </c>
      <c r="D4916" s="1">
        <v>2.3006867E7</v>
      </c>
      <c r="E4916" s="1">
        <v>7.91900585984E11</v>
      </c>
      <c r="F4916" s="1">
        <v>5357.997</v>
      </c>
      <c r="G4916" s="1">
        <v>0.919</v>
      </c>
      <c r="H4916" s="1">
        <v>40.694</v>
      </c>
      <c r="I4916" s="1">
        <v>0.936</v>
      </c>
      <c r="J4916" s="1">
        <v>81.715</v>
      </c>
      <c r="K4916" s="1">
        <v>1.88</v>
      </c>
      <c r="L4916" s="1">
        <v>0.773</v>
      </c>
      <c r="M4916" s="1">
        <v>0.073</v>
      </c>
      <c r="N4916" s="1">
        <v>669.615</v>
      </c>
      <c r="O4916" s="1">
        <v>4.735</v>
      </c>
      <c r="P4916" s="1">
        <v>20.872</v>
      </c>
      <c r="Q4916" s="1">
        <v>20067.156</v>
      </c>
      <c r="R4916" s="1">
        <v>461.682</v>
      </c>
      <c r="S4916" s="1">
        <v>5745.241</v>
      </c>
      <c r="T4916" s="1">
        <v>132.18</v>
      </c>
      <c r="V4916" s="1">
        <v>0.0</v>
      </c>
      <c r="W4916" s="1">
        <v>0.0</v>
      </c>
      <c r="X4916" s="1">
        <v>0.0</v>
      </c>
      <c r="Y4916" s="1">
        <v>54.37</v>
      </c>
      <c r="Z4916" s="1">
        <v>35.797</v>
      </c>
      <c r="AA4916" s="1">
        <v>243.11</v>
      </c>
      <c r="AB4916" s="1">
        <v>10566.845</v>
      </c>
      <c r="AC4916" s="1">
        <v>243.11</v>
      </c>
      <c r="AD4916" s="1">
        <v>20.086</v>
      </c>
      <c r="AE4916" s="1">
        <v>4.169</v>
      </c>
      <c r="AF4916" s="1">
        <v>51.737</v>
      </c>
      <c r="AG4916" s="1">
        <v>56193.406</v>
      </c>
      <c r="AH4916" s="1">
        <v>1.633</v>
      </c>
      <c r="AI4916" s="1">
        <v>4.332</v>
      </c>
      <c r="AJ4916" s="1">
        <v>48.257</v>
      </c>
      <c r="AK4916" s="1">
        <v>8511.807</v>
      </c>
      <c r="AL4916" s="1">
        <v>195.83</v>
      </c>
      <c r="AM4916" s="1">
        <v>50513.016</v>
      </c>
      <c r="AN4916" s="1">
        <v>1162.146</v>
      </c>
      <c r="AO4916" s="1">
        <v>80.552</v>
      </c>
      <c r="AP4916" s="1">
        <v>90.109</v>
      </c>
      <c r="AQ4916" s="1">
        <v>6.098</v>
      </c>
      <c r="AR4916" s="1">
        <v>6.751</v>
      </c>
      <c r="AS4916" s="1">
        <v>117.449</v>
      </c>
      <c r="AT4916" s="1">
        <v>2014.181</v>
      </c>
      <c r="AU4916" s="1">
        <v>46.34</v>
      </c>
      <c r="AV4916" s="1">
        <v>5104.955</v>
      </c>
      <c r="AW4916" s="1">
        <v>-11.628</v>
      </c>
      <c r="AX4916" s="1">
        <v>-0.518</v>
      </c>
      <c r="AY4916" s="1">
        <v>171.097</v>
      </c>
      <c r="AZ4916" s="1">
        <v>3.936</v>
      </c>
      <c r="BA4916" s="1">
        <v>19.061</v>
      </c>
      <c r="BB4916" s="1">
        <v>9.107</v>
      </c>
      <c r="BC4916" s="1">
        <v>162.79</v>
      </c>
      <c r="BD4916" s="1">
        <v>8.052</v>
      </c>
      <c r="BE4916" s="1">
        <v>0.817</v>
      </c>
      <c r="BF4916" s="1">
        <v>11.749</v>
      </c>
      <c r="BG4916" s="1">
        <v>192.117</v>
      </c>
      <c r="BH4916" s="1">
        <v>4.42</v>
      </c>
      <c r="BI4916" s="1">
        <v>510.665</v>
      </c>
      <c r="BJ4916" s="1">
        <v>1.818</v>
      </c>
      <c r="BK4916" s="1">
        <v>0.911</v>
      </c>
      <c r="BL4916" s="1">
        <v>4.588</v>
      </c>
      <c r="BM4916" s="1">
        <v>3.488</v>
      </c>
      <c r="BN4916" s="1">
        <v>127.564</v>
      </c>
      <c r="BO4916" s="1">
        <v>2055.039</v>
      </c>
      <c r="BP4916" s="1">
        <v>47.28</v>
      </c>
      <c r="BQ4916" s="1">
        <v>5544.603</v>
      </c>
      <c r="BR4916" s="1">
        <v>19.448</v>
      </c>
      <c r="BS4916" s="1">
        <v>9.891</v>
      </c>
      <c r="BT4916" s="1">
        <v>0.0</v>
      </c>
      <c r="BU4916" s="1">
        <v>0.0</v>
      </c>
      <c r="BV4916" s="1">
        <v>1.677</v>
      </c>
      <c r="BW4916" s="1">
        <v>1.211</v>
      </c>
      <c r="BX4916" s="1">
        <v>107.817</v>
      </c>
      <c r="BY4916" s="1">
        <v>1762.083</v>
      </c>
      <c r="BZ4916" s="1">
        <v>40.54</v>
      </c>
      <c r="CA4916" s="1">
        <v>4686.293</v>
      </c>
      <c r="CB4916" s="1">
        <v>16.676</v>
      </c>
      <c r="CC4916" s="1">
        <v>8.36</v>
      </c>
      <c r="CD4916" s="1">
        <v>3.669</v>
      </c>
      <c r="CE4916" s="1">
        <v>20.635</v>
      </c>
      <c r="CF4916" s="1">
        <v>583.015</v>
      </c>
      <c r="CG4916" s="1">
        <v>752.384</v>
      </c>
      <c r="CH4916" s="1">
        <v>17.31</v>
      </c>
      <c r="CI4916" s="1">
        <v>25340.904</v>
      </c>
      <c r="CJ4916" s="1">
        <v>-23.576</v>
      </c>
      <c r="CK4916" s="1">
        <v>-0.068</v>
      </c>
      <c r="CL4916" s="1">
        <v>9.535</v>
      </c>
      <c r="CM4916" s="1">
        <v>0.219</v>
      </c>
      <c r="CN4916" s="1">
        <v>7.12</v>
      </c>
      <c r="CO4916" s="1">
        <v>45.205</v>
      </c>
      <c r="CP4916" s="1">
        <v>5.887</v>
      </c>
      <c r="CQ4916" s="1">
        <v>1.884</v>
      </c>
      <c r="CS4916" s="1">
        <v>1.853</v>
      </c>
      <c r="CT4916" s="1">
        <v>0.107</v>
      </c>
      <c r="CU4916" s="1">
        <v>81.885</v>
      </c>
      <c r="CW4916" s="1">
        <v>255.889</v>
      </c>
      <c r="CX4916" s="1">
        <v>0.775</v>
      </c>
      <c r="CZ4916" s="1">
        <v>0.456</v>
      </c>
      <c r="DA4916" s="1">
        <v>10566.845</v>
      </c>
      <c r="DB4916" s="1">
        <v>1292.834</v>
      </c>
      <c r="DC4916" s="1">
        <v>23.212</v>
      </c>
      <c r="DD4916" s="1">
        <v>2.276</v>
      </c>
      <c r="DE4916" s="1">
        <v>19.747</v>
      </c>
      <c r="DF4916" s="1">
        <v>292.956</v>
      </c>
      <c r="DG4916" s="1">
        <v>6.74</v>
      </c>
      <c r="DH4916" s="1">
        <v>858.31</v>
      </c>
      <c r="DI4916" s="1">
        <v>2.772</v>
      </c>
      <c r="DJ4916" s="1">
        <v>1.531</v>
      </c>
      <c r="DK4916" s="1">
        <v>49.623</v>
      </c>
      <c r="DL4916" s="1">
        <v>0.002</v>
      </c>
      <c r="DM4916" s="1">
        <v>0.006</v>
      </c>
      <c r="DN4916" s="1">
        <v>0.0</v>
      </c>
      <c r="DO4916" s="1">
        <v>0.0</v>
      </c>
      <c r="DP4916" s="1">
        <v>0.252</v>
      </c>
      <c r="DQ4916" s="1">
        <v>0.0</v>
      </c>
      <c r="DR4916" s="1">
        <v>0.0</v>
      </c>
      <c r="DS4916" s="1">
        <v>59.209</v>
      </c>
      <c r="DT4916" s="1">
        <v>0.431</v>
      </c>
      <c r="DU4916" s="1">
        <v>1.169</v>
      </c>
      <c r="DV4916" s="1">
        <v>19.125</v>
      </c>
      <c r="DW4916" s="1">
        <v>0.44</v>
      </c>
      <c r="DX4916" s="1">
        <v>50.81</v>
      </c>
      <c r="DY4916" s="1">
        <v>0.181</v>
      </c>
      <c r="DZ4916" s="1">
        <v>0.091</v>
      </c>
    </row>
    <row r="4917">
      <c r="A4917" s="1" t="s">
        <v>512</v>
      </c>
      <c r="B4917" s="1">
        <v>2008.0</v>
      </c>
      <c r="C4917" s="1" t="s">
        <v>513</v>
      </c>
      <c r="D4917" s="1">
        <v>2.3086191E7</v>
      </c>
      <c r="E4917" s="1">
        <v>7.94389643264E11</v>
      </c>
      <c r="F4917" s="1">
        <v>-80.022</v>
      </c>
      <c r="G4917" s="1">
        <v>-0.749</v>
      </c>
      <c r="H4917" s="1">
        <v>8.102</v>
      </c>
      <c r="I4917" s="1">
        <v>0.187</v>
      </c>
      <c r="J4917" s="1">
        <v>78.835</v>
      </c>
      <c r="K4917" s="1">
        <v>1.82</v>
      </c>
      <c r="L4917" s="1">
        <v>0.764</v>
      </c>
      <c r="M4917" s="1">
        <v>0.015</v>
      </c>
      <c r="N4917" s="1">
        <v>660.023</v>
      </c>
      <c r="O4917" s="1">
        <v>-4.262</v>
      </c>
      <c r="P4917" s="1">
        <v>-19.677</v>
      </c>
      <c r="Q4917" s="1">
        <v>19145.863</v>
      </c>
      <c r="R4917" s="1">
        <v>442.005</v>
      </c>
      <c r="S4917" s="1">
        <v>5436.15</v>
      </c>
      <c r="T4917" s="1">
        <v>125.5</v>
      </c>
      <c r="V4917" s="1">
        <v>0.0</v>
      </c>
      <c r="W4917" s="1">
        <v>0.0</v>
      </c>
      <c r="X4917" s="1">
        <v>0.0</v>
      </c>
      <c r="Y4917" s="1">
        <v>52.662</v>
      </c>
      <c r="Z4917" s="1">
        <v>35.599</v>
      </c>
      <c r="AA4917" s="1">
        <v>238.31</v>
      </c>
      <c r="AB4917" s="1">
        <v>10322.621</v>
      </c>
      <c r="AC4917" s="1">
        <v>238.31</v>
      </c>
      <c r="AD4917" s="1">
        <v>20.494</v>
      </c>
      <c r="AE4917" s="1">
        <v>-3.704</v>
      </c>
      <c r="AF4917" s="1">
        <v>-47.884</v>
      </c>
      <c r="AG4917" s="1">
        <v>53926.18</v>
      </c>
      <c r="AH4917" s="1">
        <v>1.567</v>
      </c>
      <c r="AI4917" s="1">
        <v>-4.047</v>
      </c>
      <c r="AJ4917" s="1">
        <v>-47.037</v>
      </c>
      <c r="AK4917" s="1">
        <v>8262.948</v>
      </c>
      <c r="AL4917" s="1">
        <v>190.76</v>
      </c>
      <c r="AM4917" s="1">
        <v>48302.02</v>
      </c>
      <c r="AN4917" s="1">
        <v>1115.11</v>
      </c>
      <c r="AO4917" s="1">
        <v>80.047</v>
      </c>
      <c r="AP4917" s="1">
        <v>89.811</v>
      </c>
      <c r="AQ4917" s="1">
        <v>8.694</v>
      </c>
      <c r="AR4917" s="1">
        <v>10.211</v>
      </c>
      <c r="AS4917" s="1">
        <v>127.66</v>
      </c>
      <c r="AT4917" s="1">
        <v>2158.0</v>
      </c>
      <c r="AU4917" s="1">
        <v>49.82</v>
      </c>
      <c r="AV4917" s="1">
        <v>5529.695</v>
      </c>
      <c r="AW4917" s="1">
        <v>-18.421</v>
      </c>
      <c r="AX4917" s="1">
        <v>-0.725</v>
      </c>
      <c r="AY4917" s="1">
        <v>139.1</v>
      </c>
      <c r="AZ4917" s="1">
        <v>3.211</v>
      </c>
      <c r="BA4917" s="1">
        <v>20.906</v>
      </c>
      <c r="BB4917" s="1">
        <v>10.282</v>
      </c>
      <c r="BC4917" s="1">
        <v>157.29</v>
      </c>
      <c r="BD4917" s="1">
        <v>-2.545</v>
      </c>
      <c r="BE4917" s="1">
        <v>-0.39</v>
      </c>
      <c r="BF4917" s="1">
        <v>11.359</v>
      </c>
      <c r="BG4917" s="1">
        <v>186.692</v>
      </c>
      <c r="BH4917" s="1">
        <v>4.31</v>
      </c>
      <c r="BI4917" s="1">
        <v>492.031</v>
      </c>
      <c r="BJ4917" s="1">
        <v>1.809</v>
      </c>
      <c r="BK4917" s="1">
        <v>0.915</v>
      </c>
      <c r="BL4917" s="1">
        <v>-1.016</v>
      </c>
      <c r="BM4917" s="1">
        <v>-1.054</v>
      </c>
      <c r="BN4917" s="1">
        <v>126.51</v>
      </c>
      <c r="BO4917" s="1">
        <v>2059.673</v>
      </c>
      <c r="BP4917" s="1">
        <v>47.55</v>
      </c>
      <c r="BQ4917" s="1">
        <v>5479.915</v>
      </c>
      <c r="BR4917" s="1">
        <v>19.953</v>
      </c>
      <c r="BS4917" s="1">
        <v>10.189</v>
      </c>
      <c r="BT4917" s="1">
        <v>0.0</v>
      </c>
      <c r="BU4917" s="1">
        <v>0.0</v>
      </c>
      <c r="BV4917" s="1">
        <v>0.71</v>
      </c>
      <c r="BW4917" s="1">
        <v>-0.094</v>
      </c>
      <c r="BX4917" s="1">
        <v>107.723</v>
      </c>
      <c r="BY4917" s="1">
        <v>1768.59</v>
      </c>
      <c r="BZ4917" s="1">
        <v>40.83</v>
      </c>
      <c r="CA4917" s="1">
        <v>4666.104</v>
      </c>
      <c r="CB4917" s="1">
        <v>17.133</v>
      </c>
      <c r="CC4917" s="1">
        <v>8.676</v>
      </c>
      <c r="CD4917" s="1">
        <v>-6.444</v>
      </c>
      <c r="CE4917" s="1">
        <v>-37.57</v>
      </c>
      <c r="CF4917" s="1">
        <v>545.445</v>
      </c>
      <c r="CG4917" s="1">
        <v>668.798</v>
      </c>
      <c r="CH4917" s="1">
        <v>15.44</v>
      </c>
      <c r="CI4917" s="1">
        <v>23626.459</v>
      </c>
      <c r="CJ4917" s="1">
        <v>-8.697</v>
      </c>
      <c r="CK4917" s="1">
        <v>-0.019</v>
      </c>
      <c r="CL4917" s="1">
        <v>8.676</v>
      </c>
      <c r="CM4917" s="1">
        <v>0.2</v>
      </c>
      <c r="CN4917" s="1">
        <v>6.479</v>
      </c>
      <c r="CO4917" s="1">
        <v>43.93</v>
      </c>
      <c r="CP4917" s="1">
        <v>5.678</v>
      </c>
      <c r="CQ4917" s="1">
        <v>1.817</v>
      </c>
      <c r="CS4917" s="1">
        <v>-3.559</v>
      </c>
      <c r="CT4917" s="1">
        <v>-0.21</v>
      </c>
      <c r="CU4917" s="1">
        <v>78.699</v>
      </c>
      <c r="CW4917" s="1">
        <v>245.933</v>
      </c>
      <c r="CX4917" s="1">
        <v>0.762</v>
      </c>
      <c r="CZ4917" s="1">
        <v>0.457</v>
      </c>
      <c r="DA4917" s="1">
        <v>10322.621</v>
      </c>
      <c r="DB4917" s="1">
        <v>1244.95</v>
      </c>
      <c r="DC4917" s="1">
        <v>-10.127</v>
      </c>
      <c r="DD4917" s="1">
        <v>-0.959</v>
      </c>
      <c r="DE4917" s="1">
        <v>18.788</v>
      </c>
      <c r="DF4917" s="1">
        <v>291.083</v>
      </c>
      <c r="DG4917" s="1">
        <v>6.72</v>
      </c>
      <c r="DH4917" s="1">
        <v>813.81</v>
      </c>
      <c r="DI4917" s="1">
        <v>2.82</v>
      </c>
      <c r="DJ4917" s="1">
        <v>1.513</v>
      </c>
      <c r="DK4917" s="1">
        <v>105.19</v>
      </c>
      <c r="DL4917" s="1">
        <v>0.006</v>
      </c>
      <c r="DM4917" s="1">
        <v>0.012</v>
      </c>
      <c r="DN4917" s="1">
        <v>0.0</v>
      </c>
      <c r="DO4917" s="1">
        <v>0.0</v>
      </c>
      <c r="DP4917" s="1">
        <v>0.511</v>
      </c>
      <c r="DQ4917" s="1">
        <v>0.0</v>
      </c>
      <c r="DR4917" s="1">
        <v>0.001</v>
      </c>
      <c r="DS4917" s="1">
        <v>33.838</v>
      </c>
      <c r="DT4917" s="1">
        <v>0.383</v>
      </c>
      <c r="DU4917" s="1">
        <v>1.552</v>
      </c>
      <c r="DV4917" s="1">
        <v>25.556</v>
      </c>
      <c r="DW4917" s="1">
        <v>0.59</v>
      </c>
      <c r="DX4917" s="1">
        <v>67.233</v>
      </c>
      <c r="DY4917" s="1">
        <v>0.248</v>
      </c>
      <c r="DZ4917" s="1">
        <v>0.125</v>
      </c>
    </row>
    <row r="4918">
      <c r="A4918" s="1" t="s">
        <v>512</v>
      </c>
      <c r="B4918" s="1">
        <v>2009.0</v>
      </c>
      <c r="C4918" s="1" t="s">
        <v>513</v>
      </c>
      <c r="D4918" s="1">
        <v>2.3164307E7</v>
      </c>
      <c r="E4918" s="1">
        <v>7.79014504448E11</v>
      </c>
      <c r="F4918" s="1">
        <v>64.24</v>
      </c>
      <c r="G4918" s="1">
        <v>0.12</v>
      </c>
      <c r="H4918" s="1">
        <v>13.262</v>
      </c>
      <c r="I4918" s="1">
        <v>0.307</v>
      </c>
      <c r="J4918" s="1">
        <v>75.547</v>
      </c>
      <c r="K4918" s="1">
        <v>1.75</v>
      </c>
      <c r="L4918" s="1">
        <v>0.761</v>
      </c>
      <c r="M4918" s="1">
        <v>0.025</v>
      </c>
      <c r="N4918" s="1">
        <v>657.64</v>
      </c>
      <c r="O4918" s="1">
        <v>-4.615</v>
      </c>
      <c r="P4918" s="1">
        <v>-20.4</v>
      </c>
      <c r="Q4918" s="1">
        <v>18200.629</v>
      </c>
      <c r="R4918" s="1">
        <v>421.605</v>
      </c>
      <c r="S4918" s="1">
        <v>5350.905</v>
      </c>
      <c r="T4918" s="1">
        <v>123.95</v>
      </c>
      <c r="V4918" s="1">
        <v>0.0</v>
      </c>
      <c r="W4918" s="1">
        <v>0.0</v>
      </c>
      <c r="X4918" s="1">
        <v>0.0</v>
      </c>
      <c r="Y4918" s="1">
        <v>53.88</v>
      </c>
      <c r="Z4918" s="1">
        <v>34.984</v>
      </c>
      <c r="AA4918" s="1">
        <v>230.05</v>
      </c>
      <c r="AB4918" s="1">
        <v>9931.228</v>
      </c>
      <c r="AC4918" s="1">
        <v>230.05</v>
      </c>
      <c r="AD4918" s="1">
        <v>20.422</v>
      </c>
      <c r="AE4918" s="1">
        <v>-2.944</v>
      </c>
      <c r="AF4918" s="1">
        <v>-36.654</v>
      </c>
      <c r="AG4918" s="1">
        <v>52161.961</v>
      </c>
      <c r="AH4918" s="1">
        <v>1.551</v>
      </c>
      <c r="AI4918" s="1">
        <v>-3.3</v>
      </c>
      <c r="AJ4918" s="1">
        <v>-36.795</v>
      </c>
      <c r="AK4918" s="1">
        <v>7864.686</v>
      </c>
      <c r="AL4918" s="1">
        <v>182.18</v>
      </c>
      <c r="AM4918" s="1">
        <v>46550.699</v>
      </c>
      <c r="AN4918" s="1">
        <v>1078.315</v>
      </c>
      <c r="AO4918" s="1">
        <v>79.191</v>
      </c>
      <c r="AP4918" s="1">
        <v>89.478</v>
      </c>
      <c r="AQ4918" s="1">
        <v>-2.344</v>
      </c>
      <c r="AR4918" s="1">
        <v>-2.992</v>
      </c>
      <c r="AS4918" s="1">
        <v>124.668</v>
      </c>
      <c r="AT4918" s="1">
        <v>2096.76</v>
      </c>
      <c r="AU4918" s="1">
        <v>48.57</v>
      </c>
      <c r="AV4918" s="1">
        <v>5381.89</v>
      </c>
      <c r="AW4918" s="1">
        <v>0.0</v>
      </c>
      <c r="AX4918" s="1">
        <v>0.0</v>
      </c>
      <c r="AY4918" s="1">
        <v>138.631</v>
      </c>
      <c r="AZ4918" s="1">
        <v>3.211</v>
      </c>
      <c r="BA4918" s="1">
        <v>21.113</v>
      </c>
      <c r="BB4918" s="1">
        <v>10.345</v>
      </c>
      <c r="BC4918" s="1">
        <v>151.29</v>
      </c>
      <c r="BD4918" s="1">
        <v>-12.934</v>
      </c>
      <c r="BE4918" s="1">
        <v>-1.521</v>
      </c>
      <c r="BF4918" s="1">
        <v>9.838</v>
      </c>
      <c r="BG4918" s="1">
        <v>161.887</v>
      </c>
      <c r="BH4918" s="1">
        <v>3.75</v>
      </c>
      <c r="BI4918" s="1">
        <v>424.706</v>
      </c>
      <c r="BJ4918" s="1">
        <v>1.63</v>
      </c>
      <c r="BK4918" s="1">
        <v>0.816</v>
      </c>
      <c r="BL4918" s="1">
        <v>0.924</v>
      </c>
      <c r="BM4918" s="1">
        <v>0.295</v>
      </c>
      <c r="BN4918" s="1">
        <v>126.805</v>
      </c>
      <c r="BO4918" s="1">
        <v>2066.541</v>
      </c>
      <c r="BP4918" s="1">
        <v>47.87</v>
      </c>
      <c r="BQ4918" s="1">
        <v>5474.157</v>
      </c>
      <c r="BR4918" s="1">
        <v>20.809</v>
      </c>
      <c r="BS4918" s="1">
        <v>10.522</v>
      </c>
      <c r="BT4918" s="1">
        <v>0.0</v>
      </c>
      <c r="BU4918" s="1">
        <v>0.0</v>
      </c>
      <c r="BV4918" s="1">
        <v>1.823</v>
      </c>
      <c r="BW4918" s="1">
        <v>1.388</v>
      </c>
      <c r="BX4918" s="1">
        <v>109.111</v>
      </c>
      <c r="BY4918" s="1">
        <v>1794.571</v>
      </c>
      <c r="BZ4918" s="1">
        <v>41.57</v>
      </c>
      <c r="CA4918" s="1">
        <v>4710.289</v>
      </c>
      <c r="CB4918" s="1">
        <v>18.07</v>
      </c>
      <c r="CC4918" s="1">
        <v>9.054</v>
      </c>
      <c r="CD4918" s="1">
        <v>-2.457</v>
      </c>
      <c r="CE4918" s="1">
        <v>-13.403</v>
      </c>
      <c r="CF4918" s="1">
        <v>532.042</v>
      </c>
      <c r="CG4918" s="1">
        <v>417.021</v>
      </c>
      <c r="CH4918" s="1">
        <v>9.66</v>
      </c>
      <c r="CI4918" s="1">
        <v>22968.182</v>
      </c>
      <c r="CJ4918" s="1">
        <v>-0.611</v>
      </c>
      <c r="CK4918" s="1">
        <v>-0.001</v>
      </c>
      <c r="CL4918" s="1">
        <v>8.594</v>
      </c>
      <c r="CM4918" s="1">
        <v>0.199</v>
      </c>
      <c r="CN4918" s="1">
        <v>4.199</v>
      </c>
      <c r="CO4918" s="1">
        <v>44.148</v>
      </c>
      <c r="CP4918" s="1">
        <v>5.461</v>
      </c>
      <c r="CQ4918" s="1">
        <v>1.747</v>
      </c>
      <c r="CS4918" s="1">
        <v>-3.822</v>
      </c>
      <c r="CT4918" s="1">
        <v>-0.217</v>
      </c>
      <c r="CU4918" s="1">
        <v>75.436</v>
      </c>
      <c r="CW4918" s="1">
        <v>235.737</v>
      </c>
      <c r="CX4918" s="1">
        <v>0.76</v>
      </c>
      <c r="CZ4918" s="1">
        <v>0.453</v>
      </c>
      <c r="DA4918" s="1">
        <v>9931.228</v>
      </c>
      <c r="DB4918" s="1">
        <v>1208.296</v>
      </c>
      <c r="DC4918" s="1">
        <v>-4.391</v>
      </c>
      <c r="DD4918" s="1">
        <v>-1.093</v>
      </c>
      <c r="DE4918" s="1">
        <v>17.694</v>
      </c>
      <c r="DF4918" s="1">
        <v>271.97</v>
      </c>
      <c r="DG4918" s="1">
        <v>6.3</v>
      </c>
      <c r="DH4918" s="1">
        <v>763.869</v>
      </c>
      <c r="DI4918" s="1">
        <v>2.739</v>
      </c>
      <c r="DJ4918" s="1">
        <v>1.468</v>
      </c>
      <c r="DK4918" s="1">
        <v>103.717</v>
      </c>
      <c r="DL4918" s="1">
        <v>0.012</v>
      </c>
      <c r="DM4918" s="1">
        <v>0.024</v>
      </c>
      <c r="DN4918" s="1">
        <v>0.432</v>
      </c>
      <c r="DO4918" s="1">
        <v>0.01</v>
      </c>
      <c r="DP4918" s="1">
        <v>1.033</v>
      </c>
      <c r="DQ4918" s="1">
        <v>0.004</v>
      </c>
      <c r="DR4918" s="1">
        <v>0.002</v>
      </c>
      <c r="DS4918" s="1">
        <v>33.721</v>
      </c>
      <c r="DT4918" s="1">
        <v>0.513</v>
      </c>
      <c r="DU4918" s="1">
        <v>2.065</v>
      </c>
      <c r="DV4918" s="1">
        <v>34.104</v>
      </c>
      <c r="DW4918" s="1">
        <v>0.79</v>
      </c>
      <c r="DX4918" s="1">
        <v>89.131</v>
      </c>
      <c r="DY4918" s="1">
        <v>0.343</v>
      </c>
      <c r="DZ4918" s="1">
        <v>0.171</v>
      </c>
    </row>
    <row r="4919">
      <c r="A4919" s="1" t="s">
        <v>512</v>
      </c>
      <c r="B4919" s="1">
        <v>2010.0</v>
      </c>
      <c r="C4919" s="1" t="s">
        <v>513</v>
      </c>
      <c r="D4919" s="1">
        <v>2.3223993E7</v>
      </c>
      <c r="E4919" s="1">
        <v>8.59487535104E11</v>
      </c>
      <c r="F4919" s="1">
        <v>30.704</v>
      </c>
      <c r="G4919" s="1">
        <v>0.094</v>
      </c>
      <c r="H4919" s="1">
        <v>17.289</v>
      </c>
      <c r="I4919" s="1">
        <v>0.402</v>
      </c>
      <c r="J4919" s="1">
        <v>78.798</v>
      </c>
      <c r="K4919" s="1">
        <v>1.83</v>
      </c>
      <c r="L4919" s="1">
        <v>0.741</v>
      </c>
      <c r="M4919" s="1">
        <v>0.031</v>
      </c>
      <c r="N4919" s="1">
        <v>653.147</v>
      </c>
      <c r="O4919" s="1">
        <v>7.285</v>
      </c>
      <c r="P4919" s="1">
        <v>30.716</v>
      </c>
      <c r="Q4919" s="1">
        <v>19476.443</v>
      </c>
      <c r="R4919" s="1">
        <v>452.321</v>
      </c>
      <c r="S4919" s="1">
        <v>5393.99</v>
      </c>
      <c r="T4919" s="1">
        <v>125.27</v>
      </c>
      <c r="V4919" s="1">
        <v>0.0</v>
      </c>
      <c r="W4919" s="1">
        <v>0.0</v>
      </c>
      <c r="X4919" s="1">
        <v>0.0</v>
      </c>
      <c r="Y4919" s="1">
        <v>50.706</v>
      </c>
      <c r="Z4919" s="1">
        <v>35.035</v>
      </c>
      <c r="AA4919" s="1">
        <v>247.05</v>
      </c>
      <c r="AB4919" s="1">
        <v>10637.706</v>
      </c>
      <c r="AC4919" s="1">
        <v>247.05</v>
      </c>
      <c r="AD4919" s="1">
        <v>20.384</v>
      </c>
      <c r="AE4919" s="1">
        <v>7.137</v>
      </c>
      <c r="AF4919" s="1">
        <v>86.24</v>
      </c>
      <c r="AG4919" s="1">
        <v>55741.32</v>
      </c>
      <c r="AH4919" s="1">
        <v>1.506</v>
      </c>
      <c r="AI4919" s="1">
        <v>7.84</v>
      </c>
      <c r="AJ4919" s="1">
        <v>84.541</v>
      </c>
      <c r="AK4919" s="1">
        <v>8540.736</v>
      </c>
      <c r="AL4919" s="1">
        <v>198.35</v>
      </c>
      <c r="AM4919" s="1">
        <v>50071.289</v>
      </c>
      <c r="AN4919" s="1">
        <v>1162.855</v>
      </c>
      <c r="AO4919" s="1">
        <v>80.287</v>
      </c>
      <c r="AP4919" s="1">
        <v>90.071</v>
      </c>
      <c r="AQ4919" s="1">
        <v>24.168</v>
      </c>
      <c r="AR4919" s="1">
        <v>30.13</v>
      </c>
      <c r="AS4919" s="1">
        <v>154.798</v>
      </c>
      <c r="AT4919" s="1">
        <v>2655.874</v>
      </c>
      <c r="AU4919" s="1">
        <v>61.68</v>
      </c>
      <c r="AV4919" s="1">
        <v>6665.421</v>
      </c>
      <c r="AW4919" s="1">
        <v>-16.129</v>
      </c>
      <c r="AX4919" s="1">
        <v>-0.518</v>
      </c>
      <c r="AY4919" s="1">
        <v>115.972</v>
      </c>
      <c r="AZ4919" s="1">
        <v>2.693</v>
      </c>
      <c r="BA4919" s="1">
        <v>24.967</v>
      </c>
      <c r="BB4919" s="1">
        <v>11.99</v>
      </c>
      <c r="BC4919" s="1">
        <v>161.36</v>
      </c>
      <c r="BD4919" s="1">
        <v>11.894</v>
      </c>
      <c r="BE4919" s="1">
        <v>1.084</v>
      </c>
      <c r="BF4919" s="1">
        <v>10.922</v>
      </c>
      <c r="BG4919" s="1">
        <v>180.417</v>
      </c>
      <c r="BH4919" s="1">
        <v>4.19</v>
      </c>
      <c r="BI4919" s="1">
        <v>470.296</v>
      </c>
      <c r="BJ4919" s="1">
        <v>1.696</v>
      </c>
      <c r="BK4919" s="1">
        <v>0.846</v>
      </c>
      <c r="BL4919" s="1">
        <v>1.944</v>
      </c>
      <c r="BM4919" s="1">
        <v>1.387</v>
      </c>
      <c r="BN4919" s="1">
        <v>128.192</v>
      </c>
      <c r="BO4919" s="1">
        <v>2096.969</v>
      </c>
      <c r="BP4919" s="1">
        <v>48.7</v>
      </c>
      <c r="BQ4919" s="1">
        <v>5519.796</v>
      </c>
      <c r="BR4919" s="1">
        <v>19.713</v>
      </c>
      <c r="BS4919" s="1">
        <v>9.929</v>
      </c>
      <c r="BT4919" s="1">
        <v>0.0</v>
      </c>
      <c r="BU4919" s="1">
        <v>0.0</v>
      </c>
      <c r="BV4919" s="1">
        <v>0.138</v>
      </c>
      <c r="BW4919" s="1">
        <v>-0.703</v>
      </c>
      <c r="BX4919" s="1">
        <v>108.408</v>
      </c>
      <c r="BY4919" s="1">
        <v>1792.543</v>
      </c>
      <c r="BZ4919" s="1">
        <v>41.63</v>
      </c>
      <c r="CA4919" s="1">
        <v>4667.933</v>
      </c>
      <c r="CB4919" s="1">
        <v>16.851</v>
      </c>
      <c r="CC4919" s="1">
        <v>8.397</v>
      </c>
      <c r="CD4919" s="1">
        <v>4.454</v>
      </c>
      <c r="CE4919" s="1">
        <v>23.695</v>
      </c>
      <c r="CF4919" s="1">
        <v>555.737</v>
      </c>
      <c r="CG4919" s="1">
        <v>490.872</v>
      </c>
      <c r="CH4919" s="1">
        <v>11.4</v>
      </c>
      <c r="CI4919" s="1">
        <v>23929.424</v>
      </c>
      <c r="CJ4919" s="1">
        <v>-10.544</v>
      </c>
      <c r="CK4919" s="1">
        <v>-0.021</v>
      </c>
      <c r="CL4919" s="1">
        <v>7.668</v>
      </c>
      <c r="CM4919" s="1">
        <v>0.178</v>
      </c>
      <c r="CN4919" s="1">
        <v>4.614</v>
      </c>
      <c r="CO4919" s="1">
        <v>43.045</v>
      </c>
      <c r="CP4919" s="1">
        <v>5.731</v>
      </c>
      <c r="CQ4919" s="1">
        <v>1.834</v>
      </c>
      <c r="CS4919" s="1">
        <v>4.944</v>
      </c>
      <c r="CT4919" s="1">
        <v>0.27</v>
      </c>
      <c r="CU4919" s="1">
        <v>78.962</v>
      </c>
      <c r="CW4919" s="1">
        <v>246.756</v>
      </c>
      <c r="CX4919" s="1">
        <v>0.742</v>
      </c>
      <c r="CZ4919" s="1">
        <v>0.444</v>
      </c>
      <c r="DA4919" s="1">
        <v>10637.706</v>
      </c>
      <c r="DB4919" s="1">
        <v>1294.536</v>
      </c>
      <c r="DC4919" s="1">
        <v>13.319</v>
      </c>
      <c r="DD4919" s="1">
        <v>2.089</v>
      </c>
      <c r="DE4919" s="1">
        <v>19.784</v>
      </c>
      <c r="DF4919" s="1">
        <v>304.427</v>
      </c>
      <c r="DG4919" s="1">
        <v>7.07</v>
      </c>
      <c r="DH4919" s="1">
        <v>851.863</v>
      </c>
      <c r="DI4919" s="1">
        <v>2.862</v>
      </c>
      <c r="DJ4919" s="1">
        <v>1.532</v>
      </c>
      <c r="DK4919" s="1">
        <v>138.43</v>
      </c>
      <c r="DL4919" s="1">
        <v>0.033</v>
      </c>
      <c r="DM4919" s="1">
        <v>0.057</v>
      </c>
      <c r="DN4919" s="1">
        <v>0.861</v>
      </c>
      <c r="DO4919" s="1">
        <v>0.02</v>
      </c>
      <c r="DP4919" s="1">
        <v>2.436</v>
      </c>
      <c r="DQ4919" s="1">
        <v>0.008</v>
      </c>
      <c r="DR4919" s="1">
        <v>0.004</v>
      </c>
      <c r="DS4919" s="1">
        <v>30.472</v>
      </c>
      <c r="DT4919" s="1">
        <v>0.608</v>
      </c>
      <c r="DU4919" s="1">
        <v>2.673</v>
      </c>
      <c r="DV4919" s="1">
        <v>44.351</v>
      </c>
      <c r="DW4919" s="1">
        <v>1.03</v>
      </c>
      <c r="DX4919" s="1">
        <v>115.086</v>
      </c>
      <c r="DY4919" s="1">
        <v>0.417</v>
      </c>
      <c r="DZ4919" s="1">
        <v>0.207</v>
      </c>
    </row>
    <row r="4920">
      <c r="A4920" s="1" t="s">
        <v>512</v>
      </c>
      <c r="B4920" s="1">
        <v>2011.0</v>
      </c>
      <c r="C4920" s="1" t="s">
        <v>513</v>
      </c>
      <c r="D4920" s="1">
        <v>2.3273026E7</v>
      </c>
      <c r="E4920" s="1">
        <v>8.88546852864E11</v>
      </c>
      <c r="F4920" s="1">
        <v>29.823</v>
      </c>
      <c r="G4920" s="1">
        <v>0.12</v>
      </c>
      <c r="H4920" s="1">
        <v>22.398</v>
      </c>
      <c r="I4920" s="1">
        <v>0.521</v>
      </c>
      <c r="J4920" s="1">
        <v>78.632</v>
      </c>
      <c r="K4920" s="1">
        <v>1.83</v>
      </c>
      <c r="L4920" s="1">
        <v>0.726</v>
      </c>
      <c r="M4920" s="1">
        <v>0.041</v>
      </c>
      <c r="N4920" s="1">
        <v>652.231</v>
      </c>
      <c r="O4920" s="1">
        <v>3.656</v>
      </c>
      <c r="P4920" s="1">
        <v>16.536</v>
      </c>
      <c r="Q4920" s="1">
        <v>20145.936</v>
      </c>
      <c r="R4920" s="1">
        <v>468.857</v>
      </c>
      <c r="S4920" s="1">
        <v>5469.422</v>
      </c>
      <c r="T4920" s="1">
        <v>127.29</v>
      </c>
      <c r="V4920" s="1">
        <v>0.0</v>
      </c>
      <c r="W4920" s="1">
        <v>0.0</v>
      </c>
      <c r="X4920" s="1">
        <v>0.0</v>
      </c>
      <c r="Y4920" s="1">
        <v>50.482</v>
      </c>
      <c r="Z4920" s="1">
        <v>36.438</v>
      </c>
      <c r="AA4920" s="1">
        <v>252.15</v>
      </c>
      <c r="AB4920" s="1">
        <v>10834.431</v>
      </c>
      <c r="AC4920" s="1">
        <v>252.15</v>
      </c>
      <c r="AD4920" s="1">
        <v>20.891</v>
      </c>
      <c r="AE4920" s="1">
        <v>-0.338</v>
      </c>
      <c r="AF4920" s="1">
        <v>-4.381</v>
      </c>
      <c r="AG4920" s="1">
        <v>55435.652</v>
      </c>
      <c r="AH4920" s="1">
        <v>1.452</v>
      </c>
      <c r="AI4920" s="1">
        <v>-0.506</v>
      </c>
      <c r="AJ4920" s="1">
        <v>-5.89</v>
      </c>
      <c r="AK4920" s="1">
        <v>8707.505</v>
      </c>
      <c r="AL4920" s="1">
        <v>202.65</v>
      </c>
      <c r="AM4920" s="1">
        <v>49712.73</v>
      </c>
      <c r="AN4920" s="1">
        <v>1156.966</v>
      </c>
      <c r="AO4920" s="1">
        <v>80.369</v>
      </c>
      <c r="AP4920" s="1">
        <v>89.916</v>
      </c>
      <c r="AQ4920" s="1">
        <v>10.079</v>
      </c>
      <c r="AR4920" s="1">
        <v>15.602</v>
      </c>
      <c r="AS4920" s="1">
        <v>170.399</v>
      </c>
      <c r="AT4920" s="1">
        <v>2821.292</v>
      </c>
      <c r="AU4920" s="1">
        <v>65.66</v>
      </c>
      <c r="AV4920" s="1">
        <v>7321.751</v>
      </c>
      <c r="AW4920" s="1">
        <v>11.538</v>
      </c>
      <c r="AX4920" s="1">
        <v>0.311</v>
      </c>
      <c r="AY4920" s="1">
        <v>129.081</v>
      </c>
      <c r="AZ4920" s="1">
        <v>3.004</v>
      </c>
      <c r="BA4920" s="1">
        <v>26.04</v>
      </c>
      <c r="BB4920" s="1">
        <v>13.243</v>
      </c>
      <c r="BC4920" s="1">
        <v>164.46</v>
      </c>
      <c r="BD4920" s="1">
        <v>-4.634</v>
      </c>
      <c r="BE4920" s="1">
        <v>-0.56</v>
      </c>
      <c r="BF4920" s="1">
        <v>10.362</v>
      </c>
      <c r="BG4920" s="1">
        <v>171.873</v>
      </c>
      <c r="BH4920" s="1">
        <v>4.0</v>
      </c>
      <c r="BI4920" s="1">
        <v>445.236</v>
      </c>
      <c r="BJ4920" s="1">
        <v>1.586</v>
      </c>
      <c r="BK4920" s="1">
        <v>0.805</v>
      </c>
      <c r="BL4920" s="1">
        <v>1.874</v>
      </c>
      <c r="BM4920" s="1">
        <v>1.561</v>
      </c>
      <c r="BN4920" s="1">
        <v>129.753</v>
      </c>
      <c r="BO4920" s="1">
        <v>2126.926</v>
      </c>
      <c r="BP4920" s="1">
        <v>49.5</v>
      </c>
      <c r="BQ4920" s="1">
        <v>5575.254</v>
      </c>
      <c r="BR4920" s="1">
        <v>19.631</v>
      </c>
      <c r="BS4920" s="1">
        <v>10.084</v>
      </c>
      <c r="BT4920" s="1">
        <v>0.0</v>
      </c>
      <c r="BU4920" s="1">
        <v>0.0</v>
      </c>
      <c r="BV4920" s="1">
        <v>1.172</v>
      </c>
      <c r="BW4920" s="1">
        <v>0.702</v>
      </c>
      <c r="BX4920" s="1">
        <v>109.11</v>
      </c>
      <c r="BY4920" s="1">
        <v>1809.82</v>
      </c>
      <c r="BZ4920" s="1">
        <v>42.12</v>
      </c>
      <c r="CA4920" s="1">
        <v>4688.264</v>
      </c>
      <c r="CB4920" s="1">
        <v>16.704</v>
      </c>
      <c r="CC4920" s="1">
        <v>8.48</v>
      </c>
      <c r="CD4920" s="1">
        <v>-6.843</v>
      </c>
      <c r="CE4920" s="1">
        <v>-38.027</v>
      </c>
      <c r="CF4920" s="1">
        <v>517.709</v>
      </c>
      <c r="CG4920" s="1">
        <v>416.792</v>
      </c>
      <c r="CH4920" s="1">
        <v>9.7</v>
      </c>
      <c r="CI4920" s="1">
        <v>22245.043</v>
      </c>
      <c r="CJ4920" s="1">
        <v>-19.0</v>
      </c>
      <c r="CK4920" s="1">
        <v>-0.034</v>
      </c>
      <c r="CL4920" s="1">
        <v>6.198</v>
      </c>
      <c r="CM4920" s="1">
        <v>0.144</v>
      </c>
      <c r="CN4920" s="1">
        <v>3.847</v>
      </c>
      <c r="CO4920" s="1">
        <v>40.235</v>
      </c>
      <c r="CP4920" s="1">
        <v>5.733</v>
      </c>
      <c r="CQ4920" s="1">
        <v>1.835</v>
      </c>
      <c r="CS4920" s="1">
        <v>0.041</v>
      </c>
      <c r="CT4920" s="1">
        <v>0.002</v>
      </c>
      <c r="CU4920" s="1">
        <v>78.828</v>
      </c>
      <c r="CW4920" s="1">
        <v>246.337</v>
      </c>
      <c r="CX4920" s="1">
        <v>0.728</v>
      </c>
      <c r="CZ4920" s="1">
        <v>0.446</v>
      </c>
      <c r="DA4920" s="1">
        <v>10834.431</v>
      </c>
      <c r="DB4920" s="1">
        <v>1290.155</v>
      </c>
      <c r="DC4920" s="1">
        <v>5.782</v>
      </c>
      <c r="DD4920" s="1">
        <v>0.859</v>
      </c>
      <c r="DE4920" s="1">
        <v>20.643</v>
      </c>
      <c r="DF4920" s="1">
        <v>317.105</v>
      </c>
      <c r="DG4920" s="1">
        <v>7.38</v>
      </c>
      <c r="DH4920" s="1">
        <v>886.99</v>
      </c>
      <c r="DI4920" s="1">
        <v>2.927</v>
      </c>
      <c r="DJ4920" s="1">
        <v>1.604</v>
      </c>
      <c r="DK4920" s="1">
        <v>183.622</v>
      </c>
      <c r="DL4920" s="1">
        <v>0.103</v>
      </c>
      <c r="DM4920" s="1">
        <v>0.16</v>
      </c>
      <c r="DN4920" s="1">
        <v>2.578</v>
      </c>
      <c r="DO4920" s="1">
        <v>0.06</v>
      </c>
      <c r="DP4920" s="1">
        <v>6.86</v>
      </c>
      <c r="DQ4920" s="1">
        <v>0.024</v>
      </c>
      <c r="DR4920" s="1">
        <v>0.012</v>
      </c>
      <c r="DS4920" s="1">
        <v>45.437</v>
      </c>
      <c r="DT4920" s="1">
        <v>1.194</v>
      </c>
      <c r="DU4920" s="1">
        <v>3.867</v>
      </c>
      <c r="DV4920" s="1">
        <v>64.023</v>
      </c>
      <c r="DW4920" s="1">
        <v>1.49</v>
      </c>
      <c r="DX4920" s="1">
        <v>166.16</v>
      </c>
      <c r="DY4920" s="1">
        <v>0.591</v>
      </c>
      <c r="DZ4920" s="1">
        <v>0.301</v>
      </c>
    </row>
    <row r="4921">
      <c r="A4921" s="1" t="s">
        <v>512</v>
      </c>
      <c r="B4921" s="1">
        <v>2012.0</v>
      </c>
      <c r="C4921" s="1" t="s">
        <v>513</v>
      </c>
      <c r="D4921" s="1">
        <v>2.3345913E7</v>
      </c>
      <c r="E4921" s="1">
        <v>9.08290359296E11</v>
      </c>
      <c r="F4921" s="1">
        <v>45.632</v>
      </c>
      <c r="G4921" s="1">
        <v>0.238</v>
      </c>
      <c r="H4921" s="1">
        <v>32.517</v>
      </c>
      <c r="I4921" s="1">
        <v>0.759</v>
      </c>
      <c r="J4921" s="1">
        <v>78.386</v>
      </c>
      <c r="K4921" s="1">
        <v>1.83</v>
      </c>
      <c r="L4921" s="1">
        <v>0.731</v>
      </c>
      <c r="M4921" s="1">
        <v>0.059</v>
      </c>
      <c r="N4921" s="1">
        <v>649.239</v>
      </c>
      <c r="O4921" s="1">
        <v>-2.224</v>
      </c>
      <c r="P4921" s="1">
        <v>-10.427</v>
      </c>
      <c r="Q4921" s="1">
        <v>19636.43</v>
      </c>
      <c r="R4921" s="1">
        <v>458.43</v>
      </c>
      <c r="S4921" s="1">
        <v>5365.393</v>
      </c>
      <c r="T4921" s="1">
        <v>125.26</v>
      </c>
      <c r="V4921" s="1">
        <v>0.0</v>
      </c>
      <c r="W4921" s="1">
        <v>0.0</v>
      </c>
      <c r="X4921" s="1">
        <v>0.0</v>
      </c>
      <c r="Y4921" s="1">
        <v>50.03</v>
      </c>
      <c r="Z4921" s="1">
        <v>35.93</v>
      </c>
      <c r="AA4921" s="1">
        <v>250.37</v>
      </c>
      <c r="AB4921" s="1">
        <v>10724.36</v>
      </c>
      <c r="AC4921" s="1">
        <v>250.37</v>
      </c>
      <c r="AD4921" s="1">
        <v>20.92</v>
      </c>
      <c r="AE4921" s="1">
        <v>-0.835</v>
      </c>
      <c r="AF4921" s="1">
        <v>-10.77</v>
      </c>
      <c r="AG4921" s="1">
        <v>54801.258</v>
      </c>
      <c r="AH4921" s="1">
        <v>1.409</v>
      </c>
      <c r="AI4921" s="1">
        <v>-0.899</v>
      </c>
      <c r="AJ4921" s="1">
        <v>-10.399</v>
      </c>
      <c r="AK4921" s="1">
        <v>8604.504</v>
      </c>
      <c r="AL4921" s="1">
        <v>200.88</v>
      </c>
      <c r="AM4921" s="1">
        <v>49112.082</v>
      </c>
      <c r="AN4921" s="1">
        <v>1146.566</v>
      </c>
      <c r="AO4921" s="1">
        <v>80.233</v>
      </c>
      <c r="AP4921" s="1">
        <v>89.864</v>
      </c>
      <c r="AQ4921" s="1">
        <v>4.961</v>
      </c>
      <c r="AR4921" s="1">
        <v>8.453</v>
      </c>
      <c r="AS4921" s="1">
        <v>178.852</v>
      </c>
      <c r="AT4921" s="1">
        <v>2905.005</v>
      </c>
      <c r="AU4921" s="1">
        <v>67.82</v>
      </c>
      <c r="AV4921" s="1">
        <v>7660.967</v>
      </c>
      <c r="AW4921" s="1">
        <v>36.897</v>
      </c>
      <c r="AX4921" s="1">
        <v>1.108</v>
      </c>
      <c r="AY4921" s="1">
        <v>176.156</v>
      </c>
      <c r="AZ4921" s="1">
        <v>4.113</v>
      </c>
      <c r="BA4921" s="1">
        <v>27.088</v>
      </c>
      <c r="BB4921" s="1">
        <v>14.018</v>
      </c>
      <c r="BC4921" s="1">
        <v>162.55</v>
      </c>
      <c r="BD4921" s="1">
        <v>41.749</v>
      </c>
      <c r="BE4921" s="1">
        <v>4.25</v>
      </c>
      <c r="BF4921" s="1">
        <v>14.612</v>
      </c>
      <c r="BG4921" s="1">
        <v>242.869</v>
      </c>
      <c r="BH4921" s="1">
        <v>5.67</v>
      </c>
      <c r="BI4921" s="1">
        <v>625.902</v>
      </c>
      <c r="BJ4921" s="1">
        <v>2.265</v>
      </c>
      <c r="BK4921" s="1">
        <v>1.145</v>
      </c>
      <c r="BL4921" s="1">
        <v>0.456</v>
      </c>
      <c r="BM4921" s="1">
        <v>-0.425</v>
      </c>
      <c r="BN4921" s="1">
        <v>129.328</v>
      </c>
      <c r="BO4921" s="1">
        <v>2119.857</v>
      </c>
      <c r="BP4921" s="1">
        <v>49.49</v>
      </c>
      <c r="BQ4921" s="1">
        <v>5539.633</v>
      </c>
      <c r="BR4921" s="1">
        <v>19.767</v>
      </c>
      <c r="BS4921" s="1">
        <v>10.136</v>
      </c>
      <c r="BT4921" s="1">
        <v>0.0</v>
      </c>
      <c r="BU4921" s="1">
        <v>0.0</v>
      </c>
      <c r="BV4921" s="1">
        <v>-4.024</v>
      </c>
      <c r="BW4921" s="1">
        <v>-4.93</v>
      </c>
      <c r="BX4921" s="1">
        <v>104.18</v>
      </c>
      <c r="BY4921" s="1">
        <v>1731.352</v>
      </c>
      <c r="BZ4921" s="1">
        <v>40.42</v>
      </c>
      <c r="CA4921" s="1">
        <v>4462.439</v>
      </c>
      <c r="CB4921" s="1">
        <v>16.144</v>
      </c>
      <c r="CC4921" s="1">
        <v>8.165</v>
      </c>
      <c r="CD4921" s="1">
        <v>-1.628</v>
      </c>
      <c r="CE4921" s="1">
        <v>-8.426</v>
      </c>
      <c r="CF4921" s="1">
        <v>509.284</v>
      </c>
      <c r="CG4921" s="1">
        <v>334.106</v>
      </c>
      <c r="CH4921" s="1">
        <v>7.8</v>
      </c>
      <c r="CI4921" s="1">
        <v>21814.684</v>
      </c>
      <c r="CJ4921" s="1">
        <v>0.744</v>
      </c>
      <c r="CK4921" s="1">
        <v>0.001</v>
      </c>
      <c r="CL4921" s="1">
        <v>6.225</v>
      </c>
      <c r="CM4921" s="1">
        <v>0.145</v>
      </c>
      <c r="CN4921" s="1">
        <v>3.115</v>
      </c>
      <c r="CO4921" s="1">
        <v>39.916</v>
      </c>
      <c r="CP4921" s="1">
        <v>5.722</v>
      </c>
      <c r="CQ4921" s="1">
        <v>1.831</v>
      </c>
      <c r="CS4921" s="1">
        <v>-0.197</v>
      </c>
      <c r="CT4921" s="1">
        <v>-0.011</v>
      </c>
      <c r="CU4921" s="1">
        <v>78.427</v>
      </c>
      <c r="CW4921" s="1">
        <v>245.083</v>
      </c>
      <c r="CX4921" s="1">
        <v>0.731</v>
      </c>
      <c r="CZ4921" s="1">
        <v>0.448</v>
      </c>
      <c r="DA4921" s="1">
        <v>10724.36</v>
      </c>
      <c r="DB4921" s="1">
        <v>1279.385</v>
      </c>
      <c r="DC4921" s="1">
        <v>24.313</v>
      </c>
      <c r="DD4921" s="1">
        <v>4.505</v>
      </c>
      <c r="DE4921" s="1">
        <v>25.148</v>
      </c>
      <c r="DF4921" s="1">
        <v>388.505</v>
      </c>
      <c r="DG4921" s="1">
        <v>9.07</v>
      </c>
      <c r="DH4921" s="1">
        <v>1077.194</v>
      </c>
      <c r="DI4921" s="1">
        <v>3.623</v>
      </c>
      <c r="DJ4921" s="1">
        <v>1.971</v>
      </c>
      <c r="DK4921" s="1">
        <v>159.434</v>
      </c>
      <c r="DL4921" s="1">
        <v>0.252</v>
      </c>
      <c r="DM4921" s="1">
        <v>0.412</v>
      </c>
      <c r="DN4921" s="1">
        <v>6.853</v>
      </c>
      <c r="DO4921" s="1">
        <v>0.16</v>
      </c>
      <c r="DP4921" s="1">
        <v>17.649</v>
      </c>
      <c r="DQ4921" s="1">
        <v>0.064</v>
      </c>
      <c r="DR4921" s="1">
        <v>0.032</v>
      </c>
      <c r="DS4921" s="1">
        <v>-5.306</v>
      </c>
      <c r="DT4921" s="1">
        <v>-0.224</v>
      </c>
      <c r="DU4921" s="1">
        <v>3.643</v>
      </c>
      <c r="DV4921" s="1">
        <v>60.396</v>
      </c>
      <c r="DW4921" s="1">
        <v>1.41</v>
      </c>
      <c r="DX4921" s="1">
        <v>156.043</v>
      </c>
      <c r="DY4921" s="1">
        <v>0.563</v>
      </c>
      <c r="DZ4921" s="1">
        <v>0.286</v>
      </c>
    </row>
    <row r="4922">
      <c r="A4922" s="1" t="s">
        <v>512</v>
      </c>
      <c r="B4922" s="1">
        <v>2013.0</v>
      </c>
      <c r="C4922" s="1" t="s">
        <v>513</v>
      </c>
      <c r="D4922" s="1">
        <v>2.341682E7</v>
      </c>
      <c r="E4922" s="1">
        <v>9.30852306944E11</v>
      </c>
      <c r="F4922" s="1">
        <v>16.042</v>
      </c>
      <c r="G4922" s="1">
        <v>0.122</v>
      </c>
      <c r="H4922" s="1">
        <v>37.619</v>
      </c>
      <c r="I4922" s="1">
        <v>0.881</v>
      </c>
      <c r="J4922" s="1">
        <v>79.003</v>
      </c>
      <c r="K4922" s="1">
        <v>1.85</v>
      </c>
      <c r="L4922" s="1">
        <v>0.733</v>
      </c>
      <c r="M4922" s="1">
        <v>0.068</v>
      </c>
      <c r="N4922" s="1">
        <v>643.998</v>
      </c>
      <c r="O4922" s="1">
        <v>2.005</v>
      </c>
      <c r="P4922" s="1">
        <v>9.194</v>
      </c>
      <c r="Q4922" s="1">
        <v>19969.58</v>
      </c>
      <c r="R4922" s="1">
        <v>467.624</v>
      </c>
      <c r="S4922" s="1">
        <v>5313.275</v>
      </c>
      <c r="T4922" s="1">
        <v>124.42</v>
      </c>
      <c r="V4922" s="1">
        <v>0.0</v>
      </c>
      <c r="W4922" s="1">
        <v>0.0</v>
      </c>
      <c r="X4922" s="1">
        <v>0.0</v>
      </c>
      <c r="Y4922" s="1">
        <v>49.308</v>
      </c>
      <c r="Z4922" s="1">
        <v>35.945</v>
      </c>
      <c r="AA4922" s="1">
        <v>252.33</v>
      </c>
      <c r="AB4922" s="1">
        <v>10775.588</v>
      </c>
      <c r="AC4922" s="1">
        <v>252.33</v>
      </c>
      <c r="AD4922" s="1">
        <v>20.672</v>
      </c>
      <c r="AE4922" s="1">
        <v>1.979</v>
      </c>
      <c r="AF4922" s="1">
        <v>25.323</v>
      </c>
      <c r="AG4922" s="1">
        <v>55716.723</v>
      </c>
      <c r="AH4922" s="1">
        <v>1.402</v>
      </c>
      <c r="AI4922" s="1">
        <v>1.947</v>
      </c>
      <c r="AJ4922" s="1">
        <v>22.328</v>
      </c>
      <c r="AK4922" s="1">
        <v>8603.218</v>
      </c>
      <c r="AL4922" s="1">
        <v>201.46</v>
      </c>
      <c r="AM4922" s="1">
        <v>49916.852</v>
      </c>
      <c r="AN4922" s="1">
        <v>1168.894</v>
      </c>
      <c r="AO4922" s="1">
        <v>79.84</v>
      </c>
      <c r="AP4922" s="1">
        <v>89.85</v>
      </c>
      <c r="AQ4922" s="1">
        <v>0.295</v>
      </c>
      <c r="AR4922" s="1">
        <v>0.527</v>
      </c>
      <c r="AS4922" s="1">
        <v>179.379</v>
      </c>
      <c r="AT4922" s="1">
        <v>2991.866</v>
      </c>
      <c r="AU4922" s="1">
        <v>70.06</v>
      </c>
      <c r="AV4922" s="1">
        <v>7660.266</v>
      </c>
      <c r="AW4922" s="1">
        <v>-13.602</v>
      </c>
      <c r="AX4922" s="1">
        <v>-0.559</v>
      </c>
      <c r="AY4922" s="1">
        <v>151.734</v>
      </c>
      <c r="AZ4922" s="1">
        <v>3.553</v>
      </c>
      <c r="BA4922" s="1">
        <v>27.765</v>
      </c>
      <c r="BB4922" s="1">
        <v>13.788</v>
      </c>
      <c r="BC4922" s="1">
        <v>162.5</v>
      </c>
      <c r="BD4922" s="1">
        <v>-4.351</v>
      </c>
      <c r="BE4922" s="1">
        <v>-0.743</v>
      </c>
      <c r="BF4922" s="1">
        <v>13.869</v>
      </c>
      <c r="BG4922" s="1">
        <v>231.458</v>
      </c>
      <c r="BH4922" s="1">
        <v>5.42</v>
      </c>
      <c r="BI4922" s="1">
        <v>592.279</v>
      </c>
      <c r="BJ4922" s="1">
        <v>2.148</v>
      </c>
      <c r="BK4922" s="1">
        <v>1.066</v>
      </c>
      <c r="BL4922" s="1">
        <v>2.987</v>
      </c>
      <c r="BM4922" s="1">
        <v>2.718</v>
      </c>
      <c r="BN4922" s="1">
        <v>132.046</v>
      </c>
      <c r="BO4922" s="1">
        <v>2172.37</v>
      </c>
      <c r="BP4922" s="1">
        <v>50.87</v>
      </c>
      <c r="BQ4922" s="1">
        <v>5638.925</v>
      </c>
      <c r="BR4922" s="1">
        <v>20.16</v>
      </c>
      <c r="BS4922" s="1">
        <v>10.15</v>
      </c>
      <c r="BT4922" s="1">
        <v>0.0</v>
      </c>
      <c r="BU4922" s="1">
        <v>0.0</v>
      </c>
      <c r="BV4922" s="1">
        <v>3.012</v>
      </c>
      <c r="BW4922" s="1">
        <v>2.315</v>
      </c>
      <c r="BX4922" s="1">
        <v>106.495</v>
      </c>
      <c r="BY4922" s="1">
        <v>1778.209</v>
      </c>
      <c r="BZ4922" s="1">
        <v>41.64</v>
      </c>
      <c r="CA4922" s="1">
        <v>4547.779</v>
      </c>
      <c r="CB4922" s="1">
        <v>16.502</v>
      </c>
      <c r="CC4922" s="1">
        <v>8.186</v>
      </c>
      <c r="CD4922" s="1">
        <v>2.475</v>
      </c>
      <c r="CE4922" s="1">
        <v>12.607</v>
      </c>
      <c r="CF4922" s="1">
        <v>521.891</v>
      </c>
      <c r="CG4922" s="1">
        <v>298.076</v>
      </c>
      <c r="CH4922" s="1">
        <v>6.98</v>
      </c>
      <c r="CI4922" s="1">
        <v>22287.006</v>
      </c>
      <c r="CJ4922" s="1">
        <v>-0.273</v>
      </c>
      <c r="CK4922" s="1">
        <v>0.0</v>
      </c>
      <c r="CL4922" s="1">
        <v>6.189</v>
      </c>
      <c r="CM4922" s="1">
        <v>0.145</v>
      </c>
      <c r="CN4922" s="1">
        <v>2.766</v>
      </c>
      <c r="CO4922" s="1">
        <v>40.116</v>
      </c>
      <c r="CP4922" s="1">
        <v>5.785</v>
      </c>
      <c r="CQ4922" s="1">
        <v>1.851</v>
      </c>
      <c r="CS4922" s="1">
        <v>1.113</v>
      </c>
      <c r="CT4922" s="1">
        <v>0.064</v>
      </c>
      <c r="CU4922" s="1">
        <v>79.059</v>
      </c>
      <c r="CW4922" s="1">
        <v>247.06</v>
      </c>
      <c r="CX4922" s="1">
        <v>0.734</v>
      </c>
      <c r="CZ4922" s="1">
        <v>0.445</v>
      </c>
      <c r="DA4922" s="1">
        <v>10775.588</v>
      </c>
      <c r="DB4922" s="1">
        <v>1304.708</v>
      </c>
      <c r="DC4922" s="1">
        <v>2.881</v>
      </c>
      <c r="DD4922" s="1">
        <v>0.403</v>
      </c>
      <c r="DE4922" s="1">
        <v>25.551</v>
      </c>
      <c r="DF4922" s="1">
        <v>394.161</v>
      </c>
      <c r="DG4922" s="1">
        <v>9.23</v>
      </c>
      <c r="DH4922" s="1">
        <v>1091.146</v>
      </c>
      <c r="DI4922" s="1">
        <v>3.658</v>
      </c>
      <c r="DJ4922" s="1">
        <v>1.964</v>
      </c>
      <c r="DK4922" s="1">
        <v>100.849</v>
      </c>
      <c r="DL4922" s="1">
        <v>0.409</v>
      </c>
      <c r="DM4922" s="1">
        <v>0.821</v>
      </c>
      <c r="DN4922" s="1">
        <v>13.665</v>
      </c>
      <c r="DO4922" s="1">
        <v>0.32</v>
      </c>
      <c r="DP4922" s="1">
        <v>35.07</v>
      </c>
      <c r="DQ4922" s="1">
        <v>0.127</v>
      </c>
      <c r="DR4922" s="1">
        <v>0.063</v>
      </c>
      <c r="DS4922" s="1">
        <v>16.027</v>
      </c>
      <c r="DT4922" s="1">
        <v>0.551</v>
      </c>
      <c r="DU4922" s="1">
        <v>4.194</v>
      </c>
      <c r="DV4922" s="1">
        <v>70.035</v>
      </c>
      <c r="DW4922" s="1">
        <v>1.64</v>
      </c>
      <c r="DX4922" s="1">
        <v>179.119</v>
      </c>
      <c r="DY4922" s="1">
        <v>0.65</v>
      </c>
      <c r="DZ4922" s="1">
        <v>0.322</v>
      </c>
    </row>
    <row r="4923">
      <c r="A4923" s="1" t="s">
        <v>512</v>
      </c>
      <c r="B4923" s="1">
        <v>2014.0</v>
      </c>
      <c r="C4923" s="1" t="s">
        <v>513</v>
      </c>
      <c r="D4923" s="1">
        <v>2.3472755E7</v>
      </c>
      <c r="E4923" s="1">
        <v>9.74779252736E11</v>
      </c>
      <c r="F4923" s="1">
        <v>-64.164</v>
      </c>
      <c r="G4923" s="1">
        <v>-0.565</v>
      </c>
      <c r="H4923" s="1">
        <v>13.449</v>
      </c>
      <c r="I4923" s="1">
        <v>0.316</v>
      </c>
      <c r="J4923" s="1">
        <v>81.371</v>
      </c>
      <c r="K4923" s="1">
        <v>1.91</v>
      </c>
      <c r="L4923" s="1">
        <v>0.735</v>
      </c>
      <c r="M4923" s="1">
        <v>0.024</v>
      </c>
      <c r="N4923" s="1">
        <v>645.445</v>
      </c>
      <c r="O4923" s="1">
        <v>1.069</v>
      </c>
      <c r="P4923" s="1">
        <v>5.001</v>
      </c>
      <c r="Q4923" s="1">
        <v>20135.041</v>
      </c>
      <c r="R4923" s="1">
        <v>472.625</v>
      </c>
      <c r="S4923" s="1">
        <v>5381.984</v>
      </c>
      <c r="T4923" s="1">
        <v>126.33</v>
      </c>
      <c r="V4923" s="1">
        <v>0.0</v>
      </c>
      <c r="W4923" s="1">
        <v>0.0</v>
      </c>
      <c r="X4923" s="1">
        <v>0.0</v>
      </c>
      <c r="Y4923" s="1">
        <v>48.596</v>
      </c>
      <c r="Z4923" s="1">
        <v>35.526</v>
      </c>
      <c r="AA4923" s="1">
        <v>259.96</v>
      </c>
      <c r="AB4923" s="1">
        <v>11074.967</v>
      </c>
      <c r="AC4923" s="1">
        <v>259.96</v>
      </c>
      <c r="AD4923" s="1">
        <v>20.78</v>
      </c>
      <c r="AE4923" s="1">
        <v>2.236</v>
      </c>
      <c r="AF4923" s="1">
        <v>29.179</v>
      </c>
      <c r="AG4923" s="1">
        <v>56827.051</v>
      </c>
      <c r="AH4923" s="1">
        <v>1.368</v>
      </c>
      <c r="AI4923" s="1">
        <v>2.667</v>
      </c>
      <c r="AJ4923" s="1">
        <v>31.173</v>
      </c>
      <c r="AK4923" s="1">
        <v>8917.146</v>
      </c>
      <c r="AL4923" s="1">
        <v>209.31</v>
      </c>
      <c r="AM4923" s="1">
        <v>51125.957</v>
      </c>
      <c r="AN4923" s="1">
        <v>1200.067</v>
      </c>
      <c r="AO4923" s="1">
        <v>80.516</v>
      </c>
      <c r="AP4923" s="1">
        <v>90.205</v>
      </c>
      <c r="AQ4923" s="1">
        <v>5.186</v>
      </c>
      <c r="AR4923" s="1">
        <v>9.303</v>
      </c>
      <c r="AS4923" s="1">
        <v>188.682</v>
      </c>
      <c r="AT4923" s="1">
        <v>3185.821</v>
      </c>
      <c r="AU4923" s="1">
        <v>74.78</v>
      </c>
      <c r="AV4923" s="1">
        <v>8038.327</v>
      </c>
      <c r="AW4923" s="1">
        <v>-0.583</v>
      </c>
      <c r="AX4923" s="1">
        <v>-0.021</v>
      </c>
      <c r="AY4923" s="1">
        <v>150.49</v>
      </c>
      <c r="AZ4923" s="1">
        <v>3.532</v>
      </c>
      <c r="BA4923" s="1">
        <v>28.766</v>
      </c>
      <c r="BB4923" s="1">
        <v>14.183</v>
      </c>
      <c r="BC4923" s="1">
        <v>167.79</v>
      </c>
      <c r="BD4923" s="1">
        <v>-20.377</v>
      </c>
      <c r="BE4923" s="1">
        <v>-2.882</v>
      </c>
      <c r="BF4923" s="1">
        <v>10.987</v>
      </c>
      <c r="BG4923" s="1">
        <v>184.043</v>
      </c>
      <c r="BH4923" s="1">
        <v>4.32</v>
      </c>
      <c r="BI4923" s="1">
        <v>468.071</v>
      </c>
      <c r="BJ4923" s="1">
        <v>1.662</v>
      </c>
      <c r="BK4923" s="1">
        <v>0.826</v>
      </c>
      <c r="BL4923" s="1">
        <v>-1.524</v>
      </c>
      <c r="BM4923" s="1">
        <v>-1.735</v>
      </c>
      <c r="BN4923" s="1">
        <v>130.311</v>
      </c>
      <c r="BO4923" s="1">
        <v>2157.821</v>
      </c>
      <c r="BP4923" s="1">
        <v>50.65</v>
      </c>
      <c r="BQ4923" s="1">
        <v>5551.59</v>
      </c>
      <c r="BR4923" s="1">
        <v>19.484</v>
      </c>
      <c r="BS4923" s="1">
        <v>9.795</v>
      </c>
      <c r="BT4923" s="1">
        <v>0.0</v>
      </c>
      <c r="BU4923" s="1">
        <v>0.0</v>
      </c>
      <c r="BV4923" s="1">
        <v>1.8</v>
      </c>
      <c r="BW4923" s="1">
        <v>1.365</v>
      </c>
      <c r="BX4923" s="1">
        <v>107.86</v>
      </c>
      <c r="BY4923" s="1">
        <v>1805.923</v>
      </c>
      <c r="BZ4923" s="1">
        <v>42.39</v>
      </c>
      <c r="CA4923" s="1">
        <v>4595.114</v>
      </c>
      <c r="CB4923" s="1">
        <v>16.306</v>
      </c>
      <c r="CC4923" s="1">
        <v>8.107</v>
      </c>
      <c r="CD4923" s="1">
        <v>3.232</v>
      </c>
      <c r="CE4923" s="1">
        <v>16.87</v>
      </c>
      <c r="CF4923" s="1">
        <v>538.76</v>
      </c>
      <c r="CG4923" s="1">
        <v>349.341</v>
      </c>
      <c r="CH4923" s="1">
        <v>8.2</v>
      </c>
      <c r="CI4923" s="1">
        <v>22952.59</v>
      </c>
      <c r="CJ4923" s="1">
        <v>0.0</v>
      </c>
      <c r="CK4923" s="1">
        <v>0.0</v>
      </c>
      <c r="CL4923" s="1">
        <v>6.174</v>
      </c>
      <c r="CM4923" s="1">
        <v>0.145</v>
      </c>
      <c r="CN4923" s="1">
        <v>3.154</v>
      </c>
      <c r="CO4923" s="1">
        <v>40.497</v>
      </c>
      <c r="CP4923" s="1">
        <v>5.985</v>
      </c>
      <c r="CQ4923" s="1">
        <v>1.915</v>
      </c>
      <c r="CS4923" s="1">
        <v>3.451</v>
      </c>
      <c r="CT4923" s="1">
        <v>0.2</v>
      </c>
      <c r="CU4923" s="1">
        <v>81.593</v>
      </c>
      <c r="CW4923" s="1">
        <v>254.978</v>
      </c>
      <c r="CX4923" s="1">
        <v>0.737</v>
      </c>
      <c r="CZ4923" s="1">
        <v>0.45</v>
      </c>
      <c r="DA4923" s="1">
        <v>11074.967</v>
      </c>
      <c r="DB4923" s="1">
        <v>1333.887</v>
      </c>
      <c r="DC4923" s="1">
        <v>-15.205</v>
      </c>
      <c r="DD4923" s="1">
        <v>-3.1</v>
      </c>
      <c r="DE4923" s="1">
        <v>22.451</v>
      </c>
      <c r="DF4923" s="1">
        <v>351.897</v>
      </c>
      <c r="DG4923" s="1">
        <v>8.26</v>
      </c>
      <c r="DH4923" s="1">
        <v>956.476</v>
      </c>
      <c r="DI4923" s="1">
        <v>3.177</v>
      </c>
      <c r="DJ4923" s="1">
        <v>1.688</v>
      </c>
      <c r="DK4923" s="1">
        <v>64.674</v>
      </c>
      <c r="DL4923" s="1">
        <v>0.524</v>
      </c>
      <c r="DM4923" s="1">
        <v>1.345</v>
      </c>
      <c r="DN4923" s="1">
        <v>22.579</v>
      </c>
      <c r="DO4923" s="1">
        <v>0.53</v>
      </c>
      <c r="DP4923" s="1">
        <v>57.32</v>
      </c>
      <c r="DQ4923" s="1">
        <v>0.204</v>
      </c>
      <c r="DR4923" s="1">
        <v>0.101</v>
      </c>
      <c r="DS4923" s="1">
        <v>-8.507</v>
      </c>
      <c r="DT4923" s="1">
        <v>-0.376</v>
      </c>
      <c r="DU4923" s="1">
        <v>3.818</v>
      </c>
      <c r="DV4923" s="1">
        <v>63.904</v>
      </c>
      <c r="DW4923" s="1">
        <v>1.5</v>
      </c>
      <c r="DX4923" s="1">
        <v>162.658</v>
      </c>
      <c r="DY4923" s="1">
        <v>0.577</v>
      </c>
      <c r="DZ4923" s="1">
        <v>0.287</v>
      </c>
    </row>
    <row r="4924">
      <c r="A4924" s="1" t="s">
        <v>512</v>
      </c>
      <c r="B4924" s="1">
        <v>2015.0</v>
      </c>
      <c r="C4924" s="1" t="s">
        <v>513</v>
      </c>
      <c r="D4924" s="1">
        <v>2.352921E7</v>
      </c>
      <c r="E4924" s="1">
        <v>9.89069508608E11</v>
      </c>
      <c r="F4924" s="1">
        <v>-99.229</v>
      </c>
      <c r="G4924" s="1">
        <v>-0.313</v>
      </c>
      <c r="H4924" s="1">
        <v>0.103</v>
      </c>
      <c r="I4924" s="1">
        <v>0.002</v>
      </c>
      <c r="J4924" s="1">
        <v>82.451</v>
      </c>
      <c r="K4924" s="1">
        <v>1.94</v>
      </c>
      <c r="L4924" s="1">
        <v>0.752</v>
      </c>
      <c r="M4924" s="1">
        <v>0.0</v>
      </c>
      <c r="N4924" s="1">
        <v>650.19</v>
      </c>
      <c r="O4924" s="1">
        <v>-2.999</v>
      </c>
      <c r="P4924" s="1">
        <v>-14.174</v>
      </c>
      <c r="Q4924" s="1">
        <v>19484.344</v>
      </c>
      <c r="R4924" s="1">
        <v>458.451</v>
      </c>
      <c r="S4924" s="1">
        <v>5092.394</v>
      </c>
      <c r="T4924" s="1">
        <v>119.82</v>
      </c>
      <c r="V4924" s="1">
        <v>0.0</v>
      </c>
      <c r="W4924" s="1">
        <v>0.0</v>
      </c>
      <c r="X4924" s="1">
        <v>0.0</v>
      </c>
      <c r="Y4924" s="1">
        <v>46.417</v>
      </c>
      <c r="Z4924" s="1">
        <v>34.475</v>
      </c>
      <c r="AA4924" s="1">
        <v>258.14</v>
      </c>
      <c r="AB4924" s="1">
        <v>10971.045</v>
      </c>
      <c r="AC4924" s="1">
        <v>258.14</v>
      </c>
      <c r="AD4924" s="1">
        <v>20.498</v>
      </c>
      <c r="AE4924" s="1">
        <v>-0.07</v>
      </c>
      <c r="AF4924" s="1">
        <v>-0.937</v>
      </c>
      <c r="AG4924" s="1">
        <v>56650.883</v>
      </c>
      <c r="AH4924" s="1">
        <v>1.348</v>
      </c>
      <c r="AI4924" s="1">
        <v>1.167</v>
      </c>
      <c r="AJ4924" s="1">
        <v>14.002</v>
      </c>
      <c r="AK4924" s="1">
        <v>9047.478</v>
      </c>
      <c r="AL4924" s="1">
        <v>212.88</v>
      </c>
      <c r="AM4924" s="1">
        <v>51598.383</v>
      </c>
      <c r="AN4924" s="1">
        <v>1214.069</v>
      </c>
      <c r="AO4924" s="1">
        <v>82.467</v>
      </c>
      <c r="AP4924" s="1">
        <v>91.297</v>
      </c>
      <c r="AQ4924" s="1">
        <v>6.955</v>
      </c>
      <c r="AR4924" s="1">
        <v>13.122</v>
      </c>
      <c r="AS4924" s="1">
        <v>201.804</v>
      </c>
      <c r="AT4924" s="1">
        <v>3434.03</v>
      </c>
      <c r="AU4924" s="1">
        <v>80.8</v>
      </c>
      <c r="AV4924" s="1">
        <v>8576.726</v>
      </c>
      <c r="AW4924" s="1">
        <v>-1.466</v>
      </c>
      <c r="AX4924" s="1">
        <v>-0.052</v>
      </c>
      <c r="AY4924" s="1">
        <v>147.928</v>
      </c>
      <c r="AZ4924" s="1">
        <v>3.481</v>
      </c>
      <c r="BA4924" s="1">
        <v>31.301</v>
      </c>
      <c r="BB4924" s="1">
        <v>15.175</v>
      </c>
      <c r="BC4924" s="1">
        <v>167.84</v>
      </c>
      <c r="BD4924" s="1">
        <v>3.527</v>
      </c>
      <c r="BE4924" s="1">
        <v>0.33</v>
      </c>
      <c r="BF4924" s="1">
        <v>11.317</v>
      </c>
      <c r="BG4924" s="1">
        <v>189.977</v>
      </c>
      <c r="BH4924" s="1">
        <v>4.47</v>
      </c>
      <c r="BI4924" s="1">
        <v>480.969</v>
      </c>
      <c r="BJ4924" s="1">
        <v>1.732</v>
      </c>
      <c r="BK4924" s="1">
        <v>0.851</v>
      </c>
      <c r="BL4924" s="1">
        <v>-11.197</v>
      </c>
      <c r="BM4924" s="1">
        <v>-14.58</v>
      </c>
      <c r="BN4924" s="1">
        <v>115.731</v>
      </c>
      <c r="BO4924" s="1">
        <v>1923.566</v>
      </c>
      <c r="BP4924" s="1">
        <v>45.26</v>
      </c>
      <c r="BQ4924" s="1">
        <v>4918.611</v>
      </c>
      <c r="BR4924" s="1">
        <v>17.533</v>
      </c>
      <c r="BS4924" s="1">
        <v>8.703</v>
      </c>
      <c r="BT4924" s="1">
        <v>0.0</v>
      </c>
      <c r="BU4924" s="1">
        <v>0.0</v>
      </c>
      <c r="BV4924" s="1">
        <v>-13.961</v>
      </c>
      <c r="BW4924" s="1">
        <v>-15.528</v>
      </c>
      <c r="BX4924" s="1">
        <v>92.332</v>
      </c>
      <c r="BY4924" s="1">
        <v>1549.988</v>
      </c>
      <c r="BZ4924" s="1">
        <v>36.47</v>
      </c>
      <c r="CA4924" s="1">
        <v>3924.141</v>
      </c>
      <c r="CB4924" s="1">
        <v>14.128</v>
      </c>
      <c r="CC4924" s="1">
        <v>6.943</v>
      </c>
      <c r="CD4924" s="1">
        <v>2.794</v>
      </c>
      <c r="CE4924" s="1">
        <v>15.054</v>
      </c>
      <c r="CF4924" s="1">
        <v>553.814</v>
      </c>
      <c r="CG4924" s="1">
        <v>521.055</v>
      </c>
      <c r="CH4924" s="1">
        <v>12.26</v>
      </c>
      <c r="CI4924" s="1">
        <v>23537.314</v>
      </c>
      <c r="CJ4924" s="1">
        <v>0.0</v>
      </c>
      <c r="CK4924" s="1">
        <v>0.0</v>
      </c>
      <c r="CL4924" s="1">
        <v>6.159</v>
      </c>
      <c r="CM4924" s="1">
        <v>0.145</v>
      </c>
      <c r="CN4924" s="1">
        <v>4.749</v>
      </c>
      <c r="CO4924" s="1">
        <v>41.646</v>
      </c>
      <c r="CP4924" s="1">
        <v>6.066</v>
      </c>
      <c r="CQ4924" s="1">
        <v>1.941</v>
      </c>
      <c r="CS4924" s="1">
        <v>1.351</v>
      </c>
      <c r="CT4924" s="1">
        <v>0.081</v>
      </c>
      <c r="CU4924" s="1">
        <v>82.497</v>
      </c>
      <c r="CW4924" s="1">
        <v>257.803</v>
      </c>
      <c r="CX4924" s="1">
        <v>0.752</v>
      </c>
      <c r="CZ4924" s="1">
        <v>0.456</v>
      </c>
      <c r="DA4924" s="1">
        <v>10971.045</v>
      </c>
      <c r="DB4924" s="1">
        <v>1332.951</v>
      </c>
      <c r="DC4924" s="1">
        <v>2.462</v>
      </c>
      <c r="DD4924" s="1">
        <v>0.948</v>
      </c>
      <c r="DE4924" s="1">
        <v>23.399</v>
      </c>
      <c r="DF4924" s="1">
        <v>373.578</v>
      </c>
      <c r="DG4924" s="1">
        <v>8.79</v>
      </c>
      <c r="DH4924" s="1">
        <v>994.47</v>
      </c>
      <c r="DI4924" s="1">
        <v>3.405</v>
      </c>
      <c r="DJ4924" s="1">
        <v>1.76</v>
      </c>
      <c r="DK4924" s="1">
        <v>60.803</v>
      </c>
      <c r="DL4924" s="1">
        <v>0.807</v>
      </c>
      <c r="DM4924" s="1">
        <v>2.153</v>
      </c>
      <c r="DN4924" s="1">
        <v>36.125</v>
      </c>
      <c r="DO4924" s="1">
        <v>0.85</v>
      </c>
      <c r="DP4924" s="1">
        <v>91.485</v>
      </c>
      <c r="DQ4924" s="1">
        <v>0.329</v>
      </c>
      <c r="DR4924" s="1">
        <v>0.162</v>
      </c>
      <c r="DS4924" s="1">
        <v>1.65</v>
      </c>
      <c r="DT4924" s="1">
        <v>0.043</v>
      </c>
      <c r="DU4924" s="1">
        <v>3.861</v>
      </c>
      <c r="DV4924" s="1">
        <v>65.026</v>
      </c>
      <c r="DW4924" s="1">
        <v>1.53</v>
      </c>
      <c r="DX4924" s="1">
        <v>164.109</v>
      </c>
      <c r="DY4924" s="1">
        <v>0.593</v>
      </c>
      <c r="DZ4924" s="1">
        <v>0.29</v>
      </c>
    </row>
    <row r="4925">
      <c r="A4925" s="1" t="s">
        <v>512</v>
      </c>
      <c r="B4925" s="1">
        <v>2016.0</v>
      </c>
      <c r="C4925" s="1" t="s">
        <v>513</v>
      </c>
      <c r="D4925" s="1">
        <v>2.3586094E7</v>
      </c>
      <c r="E4925" s="1">
        <v>1.01048287232E12</v>
      </c>
      <c r="F4925" s="1">
        <v>-14.659</v>
      </c>
      <c r="G4925" s="1">
        <v>0.0</v>
      </c>
      <c r="H4925" s="1">
        <v>0.088</v>
      </c>
      <c r="I4925" s="1">
        <v>0.002</v>
      </c>
      <c r="J4925" s="1">
        <v>80.556</v>
      </c>
      <c r="K4925" s="1">
        <v>1.9</v>
      </c>
      <c r="L4925" s="1">
        <v>0.719</v>
      </c>
      <c r="M4925" s="1">
        <v>0.0</v>
      </c>
      <c r="N4925" s="1">
        <v>659.119</v>
      </c>
      <c r="O4925" s="1">
        <v>1.218</v>
      </c>
      <c r="P4925" s="1">
        <v>5.583</v>
      </c>
      <c r="Q4925" s="1">
        <v>19674.043</v>
      </c>
      <c r="R4925" s="1">
        <v>464.034</v>
      </c>
      <c r="S4925" s="1">
        <v>5258.183</v>
      </c>
      <c r="T4925" s="1">
        <v>124.02</v>
      </c>
      <c r="V4925" s="1">
        <v>0.0</v>
      </c>
      <c r="W4925" s="1">
        <v>0.0</v>
      </c>
      <c r="X4925" s="1">
        <v>0.0</v>
      </c>
      <c r="Y4925" s="1">
        <v>46.958</v>
      </c>
      <c r="Z4925" s="1">
        <v>34.724</v>
      </c>
      <c r="AA4925" s="1">
        <v>264.11</v>
      </c>
      <c r="AB4925" s="1">
        <v>11197.699</v>
      </c>
      <c r="AC4925" s="1">
        <v>264.11</v>
      </c>
      <c r="AD4925" s="1">
        <v>20.786</v>
      </c>
      <c r="AE4925" s="1">
        <v>0.511</v>
      </c>
      <c r="AF4925" s="1">
        <v>6.808</v>
      </c>
      <c r="AG4925" s="1">
        <v>56802.895</v>
      </c>
      <c r="AH4925" s="1">
        <v>1.326</v>
      </c>
      <c r="AI4925" s="1">
        <v>1.139</v>
      </c>
      <c r="AJ4925" s="1">
        <v>13.831</v>
      </c>
      <c r="AK4925" s="1">
        <v>9387.735</v>
      </c>
      <c r="AL4925" s="1">
        <v>221.42</v>
      </c>
      <c r="AM4925" s="1">
        <v>52060.352</v>
      </c>
      <c r="AN4925" s="1">
        <v>1227.9</v>
      </c>
      <c r="AO4925" s="1">
        <v>83.836</v>
      </c>
      <c r="AP4925" s="1">
        <v>91.885</v>
      </c>
      <c r="AQ4925" s="1">
        <v>3.89</v>
      </c>
      <c r="AR4925" s="1">
        <v>7.85</v>
      </c>
      <c r="AS4925" s="1">
        <v>209.654</v>
      </c>
      <c r="AT4925" s="1">
        <v>3613.57</v>
      </c>
      <c r="AU4925" s="1">
        <v>85.23</v>
      </c>
      <c r="AV4925" s="1">
        <v>8888.884</v>
      </c>
      <c r="AW4925" s="1">
        <v>-13.988</v>
      </c>
      <c r="AX4925" s="1">
        <v>-0.487</v>
      </c>
      <c r="AY4925" s="1">
        <v>126.929</v>
      </c>
      <c r="AZ4925" s="1">
        <v>2.994</v>
      </c>
      <c r="BA4925" s="1">
        <v>32.271</v>
      </c>
      <c r="BB4925" s="1">
        <v>15.689</v>
      </c>
      <c r="BC4925" s="1">
        <v>174.08</v>
      </c>
      <c r="BD4925" s="1">
        <v>46.797</v>
      </c>
      <c r="BE4925" s="1">
        <v>5.171</v>
      </c>
      <c r="BF4925" s="1">
        <v>16.488</v>
      </c>
      <c r="BG4925" s="1">
        <v>278.13</v>
      </c>
      <c r="BH4925" s="1">
        <v>6.56</v>
      </c>
      <c r="BI4925" s="1">
        <v>699.036</v>
      </c>
      <c r="BJ4925" s="1">
        <v>2.484</v>
      </c>
      <c r="BK4925" s="1">
        <v>1.234</v>
      </c>
      <c r="BL4925" s="1">
        <v>-5.661</v>
      </c>
      <c r="BM4925" s="1">
        <v>-7.285</v>
      </c>
      <c r="BN4925" s="1">
        <v>108.446</v>
      </c>
      <c r="BO4925" s="1">
        <v>1809.965</v>
      </c>
      <c r="BP4925" s="1">
        <v>42.69</v>
      </c>
      <c r="BQ4925" s="1">
        <v>4597.86</v>
      </c>
      <c r="BR4925" s="1">
        <v>16.164</v>
      </c>
      <c r="BS4925" s="1">
        <v>8.115</v>
      </c>
      <c r="BT4925" s="1">
        <v>0.0</v>
      </c>
      <c r="BU4925" s="1">
        <v>0.0</v>
      </c>
      <c r="BV4925" s="1">
        <v>-13.188</v>
      </c>
      <c r="BW4925" s="1">
        <v>-12.781</v>
      </c>
      <c r="BX4925" s="1">
        <v>79.551</v>
      </c>
      <c r="BY4925" s="1">
        <v>1342.316</v>
      </c>
      <c r="BZ4925" s="1">
        <v>31.66</v>
      </c>
      <c r="CA4925" s="1">
        <v>3372.799</v>
      </c>
      <c r="CB4925" s="1">
        <v>11.987</v>
      </c>
      <c r="CC4925" s="1">
        <v>5.953</v>
      </c>
      <c r="CD4925" s="1">
        <v>0.072</v>
      </c>
      <c r="CE4925" s="1">
        <v>0.398</v>
      </c>
      <c r="CF4925" s="1">
        <v>554.212</v>
      </c>
      <c r="CG4925" s="1">
        <v>515.982</v>
      </c>
      <c r="CH4925" s="1">
        <v>12.17</v>
      </c>
      <c r="CI4925" s="1">
        <v>23497.424</v>
      </c>
      <c r="CJ4925" s="1">
        <v>0.274</v>
      </c>
      <c r="CK4925" s="1">
        <v>0.0</v>
      </c>
      <c r="CL4925" s="1">
        <v>6.161</v>
      </c>
      <c r="CM4925" s="1">
        <v>0.145</v>
      </c>
      <c r="CN4925" s="1">
        <v>4.608</v>
      </c>
      <c r="CO4925" s="1">
        <v>41.472</v>
      </c>
      <c r="CP4925" s="1">
        <v>5.957</v>
      </c>
      <c r="CQ4925" s="1">
        <v>1.906</v>
      </c>
      <c r="CS4925" s="1">
        <v>-1.791</v>
      </c>
      <c r="CT4925" s="1">
        <v>-0.109</v>
      </c>
      <c r="CU4925" s="1">
        <v>80.824</v>
      </c>
      <c r="CW4925" s="1">
        <v>252.576</v>
      </c>
      <c r="CX4925" s="1">
        <v>0.722</v>
      </c>
      <c r="CZ4925" s="1">
        <v>0.446</v>
      </c>
      <c r="DA4925" s="1">
        <v>11197.699</v>
      </c>
      <c r="DB4925" s="1">
        <v>1339.758</v>
      </c>
      <c r="DC4925" s="1">
        <v>25.57</v>
      </c>
      <c r="DD4925" s="1">
        <v>5.495</v>
      </c>
      <c r="DE4925" s="1">
        <v>28.894</v>
      </c>
      <c r="DF4925" s="1">
        <v>467.648</v>
      </c>
      <c r="DG4925" s="1">
        <v>11.03</v>
      </c>
      <c r="DH4925" s="1">
        <v>1225.061</v>
      </c>
      <c r="DI4925" s="1">
        <v>4.176</v>
      </c>
      <c r="DJ4925" s="1">
        <v>2.162</v>
      </c>
      <c r="DK4925" s="1">
        <v>30.43</v>
      </c>
      <c r="DL4925" s="1">
        <v>0.634</v>
      </c>
      <c r="DM4925" s="1">
        <v>2.786</v>
      </c>
      <c r="DN4925" s="1">
        <v>47.062</v>
      </c>
      <c r="DO4925" s="1">
        <v>1.11</v>
      </c>
      <c r="DP4925" s="1">
        <v>118.139</v>
      </c>
      <c r="DQ4925" s="1">
        <v>0.42</v>
      </c>
      <c r="DR4925" s="1">
        <v>0.209</v>
      </c>
      <c r="DS4925" s="1">
        <v>-4.467</v>
      </c>
      <c r="DT4925" s="1">
        <v>-0.2</v>
      </c>
      <c r="DU4925" s="1">
        <v>3.661</v>
      </c>
      <c r="DV4925" s="1">
        <v>61.901</v>
      </c>
      <c r="DW4925" s="1">
        <v>1.46</v>
      </c>
      <c r="DX4925" s="1">
        <v>155.221</v>
      </c>
      <c r="DY4925" s="1">
        <v>0.553</v>
      </c>
      <c r="DZ4925" s="1">
        <v>0.274</v>
      </c>
    </row>
    <row r="4926">
      <c r="A4926" s="1" t="s">
        <v>512</v>
      </c>
      <c r="B4926" s="1">
        <v>2017.0</v>
      </c>
      <c r="C4926" s="1" t="s">
        <v>513</v>
      </c>
      <c r="D4926" s="1">
        <v>2.3632907E7</v>
      </c>
      <c r="E4926" s="1">
        <v>1.043939917824E12</v>
      </c>
      <c r="F4926" s="1">
        <v>1897.643</v>
      </c>
      <c r="G4926" s="1">
        <v>0.039</v>
      </c>
      <c r="H4926" s="1">
        <v>1.755</v>
      </c>
      <c r="I4926" s="1">
        <v>0.041</v>
      </c>
      <c r="J4926" s="1">
        <v>78.704</v>
      </c>
      <c r="K4926" s="1">
        <v>1.86</v>
      </c>
      <c r="L4926" s="1">
        <v>0.688</v>
      </c>
      <c r="M4926" s="1">
        <v>0.003</v>
      </c>
      <c r="N4926" s="1">
        <v>684.637</v>
      </c>
      <c r="O4926" s="1">
        <v>1.514</v>
      </c>
      <c r="P4926" s="1">
        <v>7.027</v>
      </c>
      <c r="Q4926" s="1">
        <v>19932.416</v>
      </c>
      <c r="R4926" s="1">
        <v>471.061</v>
      </c>
      <c r="S4926" s="1">
        <v>5530.848</v>
      </c>
      <c r="T4926" s="1">
        <v>130.71</v>
      </c>
      <c r="Y4926" s="1">
        <v>48.365</v>
      </c>
      <c r="Z4926" s="1">
        <v>35.206</v>
      </c>
      <c r="AA4926" s="1">
        <v>270.26</v>
      </c>
      <c r="AB4926" s="1">
        <v>11435.75</v>
      </c>
      <c r="AC4926" s="1">
        <v>270.26</v>
      </c>
      <c r="AD4926" s="1">
        <v>20.997</v>
      </c>
      <c r="AE4926" s="1">
        <v>0.075</v>
      </c>
      <c r="AF4926" s="1">
        <v>1.009</v>
      </c>
      <c r="AG4926" s="1">
        <v>56733.09</v>
      </c>
      <c r="AH4926" s="1">
        <v>1.284</v>
      </c>
      <c r="AI4926" s="1">
        <v>2.121</v>
      </c>
      <c r="AJ4926" s="1">
        <v>26.044</v>
      </c>
      <c r="AK4926" s="1">
        <v>10033.044</v>
      </c>
      <c r="AL4926" s="1">
        <v>237.11</v>
      </c>
      <c r="AM4926" s="1">
        <v>53059.258</v>
      </c>
      <c r="AN4926" s="1">
        <v>1253.944</v>
      </c>
      <c r="AO4926" s="1">
        <v>87.734</v>
      </c>
      <c r="AP4926" s="1">
        <v>93.717</v>
      </c>
      <c r="AQ4926" s="1">
        <v>10.873</v>
      </c>
      <c r="AR4926" s="1">
        <v>22.797</v>
      </c>
      <c r="AS4926" s="1">
        <v>232.451</v>
      </c>
      <c r="AT4926" s="1">
        <v>3952.54</v>
      </c>
      <c r="AU4926" s="1">
        <v>93.41</v>
      </c>
      <c r="AV4926" s="1">
        <v>9835.887</v>
      </c>
      <c r="BA4926" s="1">
        <v>34.563</v>
      </c>
      <c r="BB4926" s="1">
        <v>17.373</v>
      </c>
      <c r="BC4926" s="1">
        <v>185.03</v>
      </c>
      <c r="BD4926" s="1">
        <v>-16.995</v>
      </c>
      <c r="BE4926" s="1">
        <v>-2.871</v>
      </c>
      <c r="BF4926" s="1">
        <v>13.617</v>
      </c>
      <c r="BG4926" s="1">
        <v>230.611</v>
      </c>
      <c r="BH4926" s="1">
        <v>5.45</v>
      </c>
      <c r="BI4926" s="1">
        <v>576.19</v>
      </c>
      <c r="BJ4926" s="1">
        <v>2.017</v>
      </c>
      <c r="BK4926" s="1">
        <v>1.018</v>
      </c>
      <c r="BL4926" s="1">
        <v>-22.278</v>
      </c>
      <c r="BM4926" s="1">
        <v>-24.379</v>
      </c>
      <c r="BN4926" s="1">
        <v>84.066</v>
      </c>
      <c r="BO4926" s="1">
        <v>1402.705</v>
      </c>
      <c r="BP4926" s="1">
        <v>33.15</v>
      </c>
      <c r="BQ4926" s="1">
        <v>3557.165</v>
      </c>
      <c r="BR4926" s="1">
        <v>12.266</v>
      </c>
      <c r="BS4926" s="1">
        <v>6.283</v>
      </c>
      <c r="BT4926" s="1">
        <v>0.0</v>
      </c>
      <c r="BU4926" s="1">
        <v>0.0</v>
      </c>
      <c r="BV4926" s="1">
        <v>-29.108</v>
      </c>
      <c r="BW4926" s="1">
        <v>-23.437</v>
      </c>
      <c r="BX4926" s="1">
        <v>56.114</v>
      </c>
      <c r="BY4926" s="1">
        <v>949.947</v>
      </c>
      <c r="BZ4926" s="1">
        <v>22.45</v>
      </c>
      <c r="CA4926" s="1">
        <v>2374.394</v>
      </c>
      <c r="CB4926" s="1">
        <v>8.307</v>
      </c>
      <c r="CC4926" s="1">
        <v>4.194</v>
      </c>
      <c r="CD4926" s="1">
        <v>-0.682</v>
      </c>
      <c r="CE4926" s="1">
        <v>-3.779</v>
      </c>
      <c r="CF4926" s="1">
        <v>550.433</v>
      </c>
      <c r="CG4926" s="1">
        <v>549.657</v>
      </c>
      <c r="CH4926" s="1">
        <v>12.99</v>
      </c>
      <c r="CI4926" s="1">
        <v>23290.955</v>
      </c>
      <c r="CN4926" s="1">
        <v>4.806</v>
      </c>
      <c r="CO4926" s="1">
        <v>41.138</v>
      </c>
      <c r="CP4926" s="1">
        <v>5.819</v>
      </c>
      <c r="CQ4926" s="1">
        <v>1.862</v>
      </c>
      <c r="CS4926" s="1">
        <v>-2.321</v>
      </c>
      <c r="CT4926" s="1">
        <v>-0.138</v>
      </c>
      <c r="CU4926" s="1">
        <v>78.792</v>
      </c>
      <c r="CW4926" s="1">
        <v>246.225</v>
      </c>
      <c r="CX4926" s="1">
        <v>0.689</v>
      </c>
      <c r="CZ4926" s="1">
        <v>0.435</v>
      </c>
      <c r="DA4926" s="1">
        <v>11435.75</v>
      </c>
      <c r="DB4926" s="1">
        <v>1340.768</v>
      </c>
      <c r="DC4926" s="1">
        <v>-2.684</v>
      </c>
      <c r="DD4926" s="1">
        <v>-0.942</v>
      </c>
      <c r="DE4926" s="1">
        <v>27.952</v>
      </c>
      <c r="DF4926" s="1">
        <v>452.759</v>
      </c>
      <c r="DG4926" s="1">
        <v>10.7</v>
      </c>
      <c r="DH4926" s="1">
        <v>1182.771</v>
      </c>
      <c r="DI4926" s="1">
        <v>3.959</v>
      </c>
      <c r="DJ4926" s="1">
        <v>2.089</v>
      </c>
      <c r="DK4926" s="1">
        <v>50.356</v>
      </c>
      <c r="DL4926" s="1">
        <v>1.382</v>
      </c>
      <c r="DM4926" s="1">
        <v>4.169</v>
      </c>
      <c r="DN4926" s="1">
        <v>70.664</v>
      </c>
      <c r="DO4926" s="1">
        <v>1.67</v>
      </c>
      <c r="DP4926" s="1">
        <v>176.391</v>
      </c>
      <c r="DQ4926" s="1">
        <v>0.618</v>
      </c>
      <c r="DR4926" s="1">
        <v>0.312</v>
      </c>
      <c r="DS4926" s="1">
        <v>18.211</v>
      </c>
      <c r="DT4926" s="1">
        <v>0.645</v>
      </c>
      <c r="DU4926" s="1">
        <v>4.306</v>
      </c>
      <c r="DV4926" s="1">
        <v>72.78</v>
      </c>
      <c r="DW4926" s="1">
        <v>1.72</v>
      </c>
      <c r="DX4926" s="1">
        <v>182.21</v>
      </c>
      <c r="DY4926" s="1">
        <v>0.636</v>
      </c>
      <c r="DZ4926" s="1">
        <v>0.322</v>
      </c>
    </row>
    <row r="4927">
      <c r="A4927" s="1" t="s">
        <v>512</v>
      </c>
      <c r="B4927" s="1">
        <v>2018.0</v>
      </c>
      <c r="C4927" s="1" t="s">
        <v>513</v>
      </c>
      <c r="D4927" s="1">
        <v>2.3659256E7</v>
      </c>
      <c r="E4927" s="1">
        <v>1.073034559488E12</v>
      </c>
      <c r="F4927" s="1">
        <v>-96.96</v>
      </c>
      <c r="G4927" s="1">
        <v>-0.04</v>
      </c>
      <c r="H4927" s="1">
        <v>0.053</v>
      </c>
      <c r="I4927" s="1">
        <v>0.001</v>
      </c>
      <c r="J4927" s="1">
        <v>83.266</v>
      </c>
      <c r="K4927" s="1">
        <v>1.97</v>
      </c>
      <c r="L4927" s="1">
        <v>0.715</v>
      </c>
      <c r="M4927" s="1">
        <v>0.0</v>
      </c>
      <c r="N4927" s="1">
        <v>672.123</v>
      </c>
      <c r="O4927" s="1">
        <v>0.531</v>
      </c>
      <c r="P4927" s="1">
        <v>2.503</v>
      </c>
      <c r="Q4927" s="1">
        <v>20015.99</v>
      </c>
      <c r="R4927" s="1">
        <v>473.563</v>
      </c>
      <c r="S4927" s="1">
        <v>5671.353</v>
      </c>
      <c r="T4927" s="1">
        <v>134.18</v>
      </c>
      <c r="Y4927" s="1">
        <v>48.699</v>
      </c>
      <c r="Z4927" s="1">
        <v>35.037</v>
      </c>
      <c r="AA4927" s="1">
        <v>275.53</v>
      </c>
      <c r="AB4927" s="1">
        <v>11645.759</v>
      </c>
      <c r="AC4927" s="1">
        <v>275.53</v>
      </c>
      <c r="AD4927" s="1">
        <v>21.31</v>
      </c>
      <c r="AE4927" s="1">
        <v>1.028</v>
      </c>
      <c r="AF4927" s="1">
        <v>13.783</v>
      </c>
      <c r="AG4927" s="1">
        <v>57252.484</v>
      </c>
      <c r="AH4927" s="1">
        <v>1.262</v>
      </c>
      <c r="AI4927" s="1">
        <v>0.04</v>
      </c>
      <c r="AJ4927" s="1">
        <v>0.497</v>
      </c>
      <c r="AK4927" s="1">
        <v>10016.799</v>
      </c>
      <c r="AL4927" s="1">
        <v>236.99</v>
      </c>
      <c r="AM4927" s="1">
        <v>53021.184</v>
      </c>
      <c r="AN4927" s="1">
        <v>1254.442</v>
      </c>
      <c r="AO4927" s="1">
        <v>86.012</v>
      </c>
      <c r="AP4927" s="1">
        <v>92.812</v>
      </c>
      <c r="AQ4927" s="1">
        <v>1.794</v>
      </c>
      <c r="AR4927" s="1">
        <v>4.171</v>
      </c>
      <c r="AS4927" s="1">
        <v>236.621</v>
      </c>
      <c r="AT4927" s="1">
        <v>3992.518</v>
      </c>
      <c r="AU4927" s="1">
        <v>94.46</v>
      </c>
      <c r="AV4927" s="1">
        <v>10001.219</v>
      </c>
      <c r="BA4927" s="1">
        <v>34.283</v>
      </c>
      <c r="BB4927" s="1">
        <v>17.507</v>
      </c>
      <c r="BC4927" s="1">
        <v>185.19</v>
      </c>
      <c r="BD4927" s="1">
        <v>-17.72</v>
      </c>
      <c r="BE4927" s="1">
        <v>-2.469</v>
      </c>
      <c r="BF4927" s="1">
        <v>11.148</v>
      </c>
      <c r="BG4927" s="1">
        <v>189.355</v>
      </c>
      <c r="BH4927" s="1">
        <v>4.48</v>
      </c>
      <c r="BI4927" s="1">
        <v>471.205</v>
      </c>
      <c r="BJ4927" s="1">
        <v>1.626</v>
      </c>
      <c r="BK4927" s="1">
        <v>0.825</v>
      </c>
      <c r="BL4927" s="1">
        <v>16.162</v>
      </c>
      <c r="BM4927" s="1">
        <v>13.085</v>
      </c>
      <c r="BN4927" s="1">
        <v>97.151</v>
      </c>
      <c r="BO4927" s="1">
        <v>1628.961</v>
      </c>
      <c r="BP4927" s="1">
        <v>38.54</v>
      </c>
      <c r="BQ4927" s="1">
        <v>4106.251</v>
      </c>
      <c r="BR4927" s="1">
        <v>13.988</v>
      </c>
      <c r="BS4927" s="1">
        <v>7.188</v>
      </c>
      <c r="BT4927" s="1">
        <v>0.0</v>
      </c>
      <c r="BU4927" s="1">
        <v>0.0</v>
      </c>
      <c r="BV4927" s="1">
        <v>23.313</v>
      </c>
      <c r="BW4927" s="1">
        <v>12.738</v>
      </c>
      <c r="BX4927" s="1">
        <v>68.852</v>
      </c>
      <c r="BY4927" s="1">
        <v>1169.944</v>
      </c>
      <c r="BZ4927" s="1">
        <v>27.68</v>
      </c>
      <c r="CA4927" s="1">
        <v>2910.131</v>
      </c>
      <c r="CB4927" s="1">
        <v>10.046</v>
      </c>
      <c r="CC4927" s="1">
        <v>5.094</v>
      </c>
      <c r="CD4927" s="1">
        <v>-1.122</v>
      </c>
      <c r="CE4927" s="1">
        <v>-6.176</v>
      </c>
      <c r="CF4927" s="1">
        <v>544.257</v>
      </c>
      <c r="CG4927" s="1">
        <v>352.927</v>
      </c>
      <c r="CH4927" s="1">
        <v>8.35</v>
      </c>
      <c r="CI4927" s="1">
        <v>23003.977</v>
      </c>
      <c r="CN4927" s="1">
        <v>3.031</v>
      </c>
      <c r="CO4927" s="1">
        <v>40.268</v>
      </c>
      <c r="CP4927" s="1">
        <v>6.172</v>
      </c>
      <c r="CQ4927" s="1">
        <v>1.975</v>
      </c>
      <c r="CS4927" s="1">
        <v>6.061</v>
      </c>
      <c r="CT4927" s="1">
        <v>0.353</v>
      </c>
      <c r="CU4927" s="1">
        <v>83.475</v>
      </c>
      <c r="CW4927" s="1">
        <v>260.858</v>
      </c>
      <c r="CX4927" s="1">
        <v>0.717</v>
      </c>
      <c r="CZ4927" s="1">
        <v>0.457</v>
      </c>
      <c r="DA4927" s="1">
        <v>11645.759</v>
      </c>
      <c r="DB4927" s="1">
        <v>1354.551</v>
      </c>
      <c r="DC4927" s="1">
        <v>1.217</v>
      </c>
      <c r="DD4927" s="1">
        <v>0.347</v>
      </c>
      <c r="DE4927" s="1">
        <v>28.299</v>
      </c>
      <c r="DF4927" s="1">
        <v>459.017</v>
      </c>
      <c r="DG4927" s="1">
        <v>10.86</v>
      </c>
      <c r="DH4927" s="1">
        <v>1196.12</v>
      </c>
      <c r="DI4927" s="1">
        <v>3.941</v>
      </c>
      <c r="DJ4927" s="1">
        <v>2.094</v>
      </c>
      <c r="DK4927" s="1">
        <v>62.143</v>
      </c>
      <c r="DL4927" s="1">
        <v>2.557</v>
      </c>
      <c r="DM4927" s="1">
        <v>6.726</v>
      </c>
      <c r="DN4927" s="1">
        <v>114.12</v>
      </c>
      <c r="DO4927" s="1">
        <v>2.7</v>
      </c>
      <c r="DP4927" s="1">
        <v>284.266</v>
      </c>
      <c r="DQ4927" s="1">
        <v>0.98</v>
      </c>
      <c r="DR4927" s="1">
        <v>0.498</v>
      </c>
      <c r="DS4927" s="1">
        <v>-0.753</v>
      </c>
      <c r="DT4927" s="1">
        <v>-0.054</v>
      </c>
      <c r="DU4927" s="1">
        <v>4.252</v>
      </c>
      <c r="DV4927" s="1">
        <v>72.276</v>
      </c>
      <c r="DW4927" s="1">
        <v>1.71</v>
      </c>
      <c r="DX4927" s="1">
        <v>179.738</v>
      </c>
      <c r="DY4927" s="1">
        <v>0.621</v>
      </c>
      <c r="DZ4927" s="1">
        <v>0.315</v>
      </c>
    </row>
    <row r="4928">
      <c r="A4928" s="1" t="s">
        <v>512</v>
      </c>
      <c r="B4928" s="1">
        <v>2019.0</v>
      </c>
      <c r="C4928" s="1" t="s">
        <v>513</v>
      </c>
      <c r="D4928" s="1">
        <v>2.3674088E7</v>
      </c>
      <c r="E4928" s="1">
        <v>1.105912397824E12</v>
      </c>
      <c r="F4928" s="1">
        <v>-31.28</v>
      </c>
      <c r="G4928" s="1">
        <v>0.0</v>
      </c>
      <c r="H4928" s="1">
        <v>0.037</v>
      </c>
      <c r="I4928" s="1">
        <v>0.001</v>
      </c>
      <c r="J4928" s="1">
        <v>84.058</v>
      </c>
      <c r="K4928" s="1">
        <v>1.99</v>
      </c>
      <c r="L4928" s="1">
        <v>0.726</v>
      </c>
      <c r="M4928" s="1">
        <v>0.0</v>
      </c>
      <c r="N4928" s="1">
        <v>648.966</v>
      </c>
      <c r="O4928" s="1">
        <v>-1.986</v>
      </c>
      <c r="P4928" s="1">
        <v>-9.405</v>
      </c>
      <c r="Q4928" s="1">
        <v>19606.182</v>
      </c>
      <c r="R4928" s="1">
        <v>464.158</v>
      </c>
      <c r="S4928" s="1">
        <v>5459.556</v>
      </c>
      <c r="T4928" s="1">
        <v>129.25</v>
      </c>
      <c r="Y4928" s="1">
        <v>47.139</v>
      </c>
      <c r="Z4928" s="1">
        <v>35.046</v>
      </c>
      <c r="AA4928" s="1">
        <v>274.19</v>
      </c>
      <c r="AB4928" s="1">
        <v>11581.861</v>
      </c>
      <c r="AC4928" s="1">
        <v>274.19</v>
      </c>
      <c r="AD4928" s="1">
        <v>21.838</v>
      </c>
      <c r="AE4928" s="1">
        <v>-1.949</v>
      </c>
      <c r="AF4928" s="1">
        <v>-26.405</v>
      </c>
      <c r="AG4928" s="1">
        <v>56101.242</v>
      </c>
      <c r="AH4928" s="1">
        <v>1.201</v>
      </c>
      <c r="AI4928" s="1">
        <v>-3.557</v>
      </c>
      <c r="AJ4928" s="1">
        <v>-44.618</v>
      </c>
      <c r="AK4928" s="1">
        <v>9648.946</v>
      </c>
      <c r="AL4928" s="1">
        <v>228.43</v>
      </c>
      <c r="AM4928" s="1">
        <v>51103.309</v>
      </c>
      <c r="AN4928" s="1">
        <v>1209.824</v>
      </c>
      <c r="AO4928" s="1">
        <v>83.311</v>
      </c>
      <c r="AP4928" s="1">
        <v>91.348</v>
      </c>
      <c r="AQ4928" s="1">
        <v>-1.7</v>
      </c>
      <c r="AR4928" s="1">
        <v>-4.023</v>
      </c>
      <c r="AS4928" s="1">
        <v>232.598</v>
      </c>
      <c r="AT4928" s="1">
        <v>3936.793</v>
      </c>
      <c r="AU4928" s="1">
        <v>93.2</v>
      </c>
      <c r="AV4928" s="1">
        <v>9825.013</v>
      </c>
      <c r="BA4928" s="1">
        <v>33.991</v>
      </c>
      <c r="BB4928" s="1">
        <v>17.562</v>
      </c>
      <c r="BC4928" s="1">
        <v>177.94</v>
      </c>
      <c r="BD4928" s="1">
        <v>23.722</v>
      </c>
      <c r="BE4928" s="1">
        <v>2.576</v>
      </c>
      <c r="BF4928" s="1">
        <v>13.725</v>
      </c>
      <c r="BG4928" s="1">
        <v>234.011</v>
      </c>
      <c r="BH4928" s="1">
        <v>5.54</v>
      </c>
      <c r="BI4928" s="1">
        <v>579.737</v>
      </c>
      <c r="BJ4928" s="1">
        <v>2.02</v>
      </c>
      <c r="BK4928" s="1">
        <v>1.036</v>
      </c>
      <c r="BL4928" s="1">
        <v>18.739</v>
      </c>
      <c r="BM4928" s="1">
        <v>17.444</v>
      </c>
      <c r="BN4928" s="1">
        <v>114.594</v>
      </c>
      <c r="BO4928" s="1">
        <v>1932.915</v>
      </c>
      <c r="BP4928" s="1">
        <v>45.76</v>
      </c>
      <c r="BQ4928" s="1">
        <v>4840.501</v>
      </c>
      <c r="BR4928" s="1">
        <v>16.689</v>
      </c>
      <c r="BS4928" s="1">
        <v>8.652</v>
      </c>
      <c r="BT4928" s="1">
        <v>0.0</v>
      </c>
      <c r="BU4928" s="1">
        <v>0.0</v>
      </c>
      <c r="BV4928" s="1">
        <v>16.783</v>
      </c>
      <c r="BW4928" s="1">
        <v>11.157</v>
      </c>
      <c r="BX4928" s="1">
        <v>80.008</v>
      </c>
      <c r="BY4928" s="1">
        <v>1365.206</v>
      </c>
      <c r="BZ4928" s="1">
        <v>32.32</v>
      </c>
      <c r="CA4928" s="1">
        <v>3379.581</v>
      </c>
      <c r="CB4928" s="1">
        <v>11.787</v>
      </c>
      <c r="CC4928" s="1">
        <v>6.041</v>
      </c>
      <c r="CD4928" s="1">
        <v>-5.731</v>
      </c>
      <c r="CE4928" s="1">
        <v>-31.189</v>
      </c>
      <c r="CF4928" s="1">
        <v>513.068</v>
      </c>
      <c r="CG4928" s="1">
        <v>252.597</v>
      </c>
      <c r="CH4928" s="1">
        <v>5.98</v>
      </c>
      <c r="CI4928" s="1">
        <v>21672.115</v>
      </c>
      <c r="CN4928" s="1">
        <v>2.181</v>
      </c>
      <c r="CO4928" s="1">
        <v>38.739</v>
      </c>
      <c r="CP4928" s="1">
        <v>6.233</v>
      </c>
      <c r="CQ4928" s="1">
        <v>1.995</v>
      </c>
      <c r="CS4928" s="1">
        <v>1.0</v>
      </c>
      <c r="CT4928" s="1">
        <v>0.062</v>
      </c>
      <c r="CU4928" s="1">
        <v>84.257</v>
      </c>
      <c r="CW4928" s="1">
        <v>263.303</v>
      </c>
      <c r="CX4928" s="1">
        <v>0.727</v>
      </c>
      <c r="CZ4928" s="1">
        <v>0.471</v>
      </c>
      <c r="DA4928" s="1">
        <v>11581.861</v>
      </c>
      <c r="DB4928" s="1">
        <v>1328.146</v>
      </c>
      <c r="DC4928" s="1">
        <v>23.72</v>
      </c>
      <c r="DD4928" s="1">
        <v>6.287</v>
      </c>
      <c r="DE4928" s="1">
        <v>34.586</v>
      </c>
      <c r="DF4928" s="1">
        <v>567.709</v>
      </c>
      <c r="DG4928" s="1">
        <v>13.44</v>
      </c>
      <c r="DH4928" s="1">
        <v>1460.92</v>
      </c>
      <c r="DI4928" s="1">
        <v>4.902</v>
      </c>
      <c r="DJ4928" s="1">
        <v>2.611</v>
      </c>
      <c r="DK4928" s="1">
        <v>48.578</v>
      </c>
      <c r="DL4928" s="1">
        <v>3.218</v>
      </c>
      <c r="DM4928" s="1">
        <v>9.943</v>
      </c>
      <c r="DN4928" s="1">
        <v>169.806</v>
      </c>
      <c r="DO4928" s="1">
        <v>4.02</v>
      </c>
      <c r="DP4928" s="1">
        <v>420.001</v>
      </c>
      <c r="DQ4928" s="1">
        <v>1.466</v>
      </c>
      <c r="DR4928" s="1">
        <v>0.751</v>
      </c>
      <c r="DS4928" s="1">
        <v>10.69</v>
      </c>
      <c r="DT4928" s="1">
        <v>0.431</v>
      </c>
      <c r="DU4928" s="1">
        <v>4.684</v>
      </c>
      <c r="DV4928" s="1">
        <v>79.834</v>
      </c>
      <c r="DW4928" s="1">
        <v>1.89</v>
      </c>
      <c r="DX4928" s="1">
        <v>197.843</v>
      </c>
      <c r="DY4928" s="1">
        <v>0.689</v>
      </c>
      <c r="DZ4928" s="1">
        <v>0.354</v>
      </c>
    </row>
    <row r="4929">
      <c r="A4929" s="1" t="s">
        <v>512</v>
      </c>
      <c r="B4929" s="1">
        <v>2020.0</v>
      </c>
      <c r="C4929" s="1" t="s">
        <v>513</v>
      </c>
      <c r="D4929" s="1">
        <v>2.3663407E7</v>
      </c>
      <c r="E4929" s="1">
        <v>1.143369498624E12</v>
      </c>
      <c r="F4929" s="1">
        <v>-8.522</v>
      </c>
      <c r="G4929" s="1">
        <v>0.0</v>
      </c>
      <c r="H4929" s="1">
        <v>0.034</v>
      </c>
      <c r="I4929" s="1">
        <v>0.001</v>
      </c>
      <c r="J4929" s="1">
        <v>84.096</v>
      </c>
      <c r="K4929" s="1">
        <v>1.99</v>
      </c>
      <c r="L4929" s="1">
        <v>0.711</v>
      </c>
      <c r="M4929" s="1">
        <v>0.0</v>
      </c>
      <c r="N4929" s="1">
        <v>648.023</v>
      </c>
      <c r="O4929" s="1">
        <v>-6.533</v>
      </c>
      <c r="P4929" s="1">
        <v>-30.324</v>
      </c>
      <c r="Q4929" s="1">
        <v>18333.566</v>
      </c>
      <c r="R4929" s="1">
        <v>433.835</v>
      </c>
      <c r="S4929" s="1">
        <v>5435.396</v>
      </c>
      <c r="T4929" s="1">
        <v>128.62</v>
      </c>
      <c r="Y4929" s="1">
        <v>45.937</v>
      </c>
      <c r="Z4929" s="1">
        <v>33.745</v>
      </c>
      <c r="AA4929" s="1">
        <v>279.99</v>
      </c>
      <c r="AB4929" s="1">
        <v>11832.192</v>
      </c>
      <c r="AC4929" s="1">
        <v>279.99</v>
      </c>
      <c r="AD4929" s="1">
        <v>22.979</v>
      </c>
      <c r="AE4929" s="1">
        <v>-2.935</v>
      </c>
      <c r="AF4929" s="1">
        <v>-38.979</v>
      </c>
      <c r="AG4929" s="1">
        <v>54479.328</v>
      </c>
      <c r="AH4929" s="1">
        <v>1.128</v>
      </c>
      <c r="AI4929" s="1">
        <v>-2.994</v>
      </c>
      <c r="AJ4929" s="1">
        <v>-36.219</v>
      </c>
      <c r="AK4929" s="1">
        <v>9937.707</v>
      </c>
      <c r="AL4929" s="1">
        <v>235.16</v>
      </c>
      <c r="AM4929" s="1">
        <v>49595.797</v>
      </c>
      <c r="AN4929" s="1">
        <v>1173.605</v>
      </c>
      <c r="AO4929" s="1">
        <v>83.989</v>
      </c>
      <c r="AP4929" s="1">
        <v>91.286</v>
      </c>
      <c r="AQ4929" s="1">
        <v>6.985</v>
      </c>
      <c r="AR4929" s="1">
        <v>16.246</v>
      </c>
      <c r="AS4929" s="1">
        <v>248.845</v>
      </c>
      <c r="AT4929" s="1">
        <v>4311.721</v>
      </c>
      <c r="AU4929" s="1">
        <v>102.03</v>
      </c>
      <c r="AV4929" s="1">
        <v>10516.009</v>
      </c>
      <c r="BA4929" s="1">
        <v>36.441</v>
      </c>
      <c r="BB4929" s="1">
        <v>19.356</v>
      </c>
      <c r="BC4929" s="1">
        <v>181.44</v>
      </c>
      <c r="BD4929" s="1">
        <v>-45.55</v>
      </c>
      <c r="BE4929" s="1">
        <v>-6.27</v>
      </c>
      <c r="BF4929" s="1">
        <v>7.455</v>
      </c>
      <c r="BG4929" s="1">
        <v>127.623</v>
      </c>
      <c r="BH4929" s="1">
        <v>3.02</v>
      </c>
      <c r="BI4929" s="1">
        <v>315.031</v>
      </c>
      <c r="BJ4929" s="1">
        <v>1.079</v>
      </c>
      <c r="BK4929" s="1">
        <v>0.58</v>
      </c>
      <c r="BL4929" s="1">
        <v>-2.033</v>
      </c>
      <c r="BM4929" s="1">
        <v>-2.563</v>
      </c>
      <c r="BN4929" s="1">
        <v>112.031</v>
      </c>
      <c r="BO4929" s="1">
        <v>1894.486</v>
      </c>
      <c r="BP4929" s="1">
        <v>44.83</v>
      </c>
      <c r="BQ4929" s="1">
        <v>4734.368</v>
      </c>
      <c r="BR4929" s="1">
        <v>16.011</v>
      </c>
      <c r="BS4929" s="1">
        <v>8.714</v>
      </c>
      <c r="BT4929" s="1">
        <v>0.0</v>
      </c>
      <c r="BU4929" s="1">
        <v>0.0</v>
      </c>
      <c r="BV4929" s="1">
        <v>-2.732</v>
      </c>
      <c r="BW4929" s="1">
        <v>-2.378</v>
      </c>
      <c r="BX4929" s="1">
        <v>77.63</v>
      </c>
      <c r="BY4929" s="1">
        <v>1328.634</v>
      </c>
      <c r="BZ4929" s="1">
        <v>31.44</v>
      </c>
      <c r="CA4929" s="1">
        <v>3280.603</v>
      </c>
      <c r="CB4929" s="1">
        <v>11.229</v>
      </c>
      <c r="CC4929" s="1">
        <v>6.038</v>
      </c>
      <c r="CD4929" s="1">
        <v>-4.315</v>
      </c>
      <c r="CE4929" s="1">
        <v>-22.141</v>
      </c>
      <c r="CF4929" s="1">
        <v>490.926</v>
      </c>
      <c r="CG4929" s="1">
        <v>190.59</v>
      </c>
      <c r="CH4929" s="1">
        <v>4.51</v>
      </c>
      <c r="CI4929" s="1">
        <v>20746.223</v>
      </c>
      <c r="CN4929" s="1">
        <v>1.611</v>
      </c>
      <c r="CO4929" s="1">
        <v>38.185</v>
      </c>
      <c r="CP4929" s="1">
        <v>6.245</v>
      </c>
      <c r="CQ4929" s="1">
        <v>1.999</v>
      </c>
      <c r="CS4929" s="1">
        <v>0.192</v>
      </c>
      <c r="CT4929" s="1">
        <v>0.012</v>
      </c>
      <c r="CU4929" s="1">
        <v>84.457</v>
      </c>
      <c r="CW4929" s="1">
        <v>263.928</v>
      </c>
      <c r="CX4929" s="1">
        <v>0.714</v>
      </c>
      <c r="CZ4929" s="1">
        <v>0.486</v>
      </c>
      <c r="DA4929" s="1">
        <v>11832.192</v>
      </c>
      <c r="DB4929" s="1">
        <v>1289.167</v>
      </c>
      <c r="DC4929" s="1">
        <v>-0.354</v>
      </c>
      <c r="DD4929" s="1">
        <v>-0.185</v>
      </c>
      <c r="DE4929" s="1">
        <v>34.401</v>
      </c>
      <c r="DF4929" s="1">
        <v>565.853</v>
      </c>
      <c r="DG4929" s="1">
        <v>13.39</v>
      </c>
      <c r="DH4929" s="1">
        <v>1453.765</v>
      </c>
      <c r="DI4929" s="1">
        <v>4.782</v>
      </c>
      <c r="DJ4929" s="1">
        <v>2.676</v>
      </c>
      <c r="DK4929" s="1">
        <v>51.223</v>
      </c>
      <c r="DL4929" s="1">
        <v>5.056</v>
      </c>
      <c r="DM4929" s="1">
        <v>14.999</v>
      </c>
      <c r="DN4929" s="1">
        <v>256.514</v>
      </c>
      <c r="DO4929" s="1">
        <v>6.07</v>
      </c>
      <c r="DP4929" s="1">
        <v>633.856</v>
      </c>
      <c r="DQ4929" s="1">
        <v>2.168</v>
      </c>
      <c r="DR4929" s="1">
        <v>1.167</v>
      </c>
      <c r="DS4929" s="1">
        <v>22.018</v>
      </c>
      <c r="DT4929" s="1">
        <v>1.017</v>
      </c>
      <c r="DU4929" s="1">
        <v>5.701</v>
      </c>
      <c r="DV4929" s="1">
        <v>97.619</v>
      </c>
      <c r="DW4929" s="1">
        <v>2.31</v>
      </c>
      <c r="DX4929" s="1">
        <v>240.917</v>
      </c>
      <c r="DY4929" s="1">
        <v>0.825</v>
      </c>
      <c r="DZ4929" s="1">
        <v>0.443</v>
      </c>
    </row>
    <row r="4930">
      <c r="A4930" s="1" t="s">
        <v>512</v>
      </c>
      <c r="B4930" s="1">
        <v>2021.0</v>
      </c>
      <c r="C4930" s="1" t="s">
        <v>513</v>
      </c>
      <c r="D4930" s="1">
        <v>2.3558281E7</v>
      </c>
      <c r="E4930" s="1">
        <v>1.218008711168E12</v>
      </c>
      <c r="F4930" s="1">
        <v>-40.803</v>
      </c>
      <c r="G4930" s="1">
        <v>0.0</v>
      </c>
      <c r="H4930" s="1">
        <v>0.02</v>
      </c>
      <c r="I4930" s="1">
        <v>0.0</v>
      </c>
      <c r="J4930" s="1">
        <v>85.32</v>
      </c>
      <c r="K4930" s="1">
        <v>2.01</v>
      </c>
      <c r="L4930" s="1">
        <v>0.691</v>
      </c>
      <c r="M4930" s="1">
        <v>0.0</v>
      </c>
      <c r="N4930" s="1">
        <v>652.029</v>
      </c>
      <c r="O4930" s="1">
        <v>7.353</v>
      </c>
      <c r="P4930" s="1">
        <v>31.899</v>
      </c>
      <c r="Q4930" s="1">
        <v>19769.422</v>
      </c>
      <c r="R4930" s="1">
        <v>465.734</v>
      </c>
      <c r="S4930" s="1">
        <v>5581.477</v>
      </c>
      <c r="T4930" s="1">
        <v>131.49</v>
      </c>
      <c r="Y4930" s="1">
        <v>45.181</v>
      </c>
      <c r="Z4930" s="1">
        <v>34.075</v>
      </c>
      <c r="AA4930" s="1">
        <v>291.03</v>
      </c>
      <c r="AB4930" s="1">
        <v>12353.618</v>
      </c>
      <c r="AC4930" s="1">
        <v>291.03</v>
      </c>
      <c r="AD4930" s="1">
        <v>22.356</v>
      </c>
      <c r="AE4930" s="1">
        <v>6.297</v>
      </c>
      <c r="AF4930" s="1">
        <v>81.178</v>
      </c>
      <c r="AG4930" s="1">
        <v>58168.285</v>
      </c>
      <c r="AH4930" s="1">
        <v>1.125</v>
      </c>
      <c r="AI4930" s="1">
        <v>7.213</v>
      </c>
      <c r="AJ4930" s="1">
        <v>84.655</v>
      </c>
      <c r="AK4930" s="1">
        <v>10506.709</v>
      </c>
      <c r="AL4930" s="1">
        <v>247.52</v>
      </c>
      <c r="AM4930" s="1">
        <v>53410.559</v>
      </c>
      <c r="AN4930" s="1">
        <v>1258.261</v>
      </c>
      <c r="AO4930" s="1">
        <v>85.05</v>
      </c>
      <c r="AP4930" s="1">
        <v>92.06</v>
      </c>
      <c r="AQ4930" s="1">
        <v>9.669</v>
      </c>
      <c r="AR4930" s="1">
        <v>24.06</v>
      </c>
      <c r="AS4930" s="1">
        <v>272.905</v>
      </c>
      <c r="AT4930" s="1">
        <v>4694.315</v>
      </c>
      <c r="AU4930" s="1">
        <v>110.59</v>
      </c>
      <c r="AV4930" s="1">
        <v>11584.231</v>
      </c>
      <c r="BA4930" s="1">
        <v>38.0</v>
      </c>
      <c r="BB4930" s="1">
        <v>19.967</v>
      </c>
      <c r="BC4930" s="1">
        <v>189.76</v>
      </c>
      <c r="BD4930" s="1">
        <v>15.087</v>
      </c>
      <c r="BE4930" s="1">
        <v>1.104</v>
      </c>
      <c r="BF4930" s="1">
        <v>8.558</v>
      </c>
      <c r="BG4930" s="1">
        <v>147.294</v>
      </c>
      <c r="BH4930" s="1">
        <v>3.47</v>
      </c>
      <c r="BI4930" s="1">
        <v>363.281</v>
      </c>
      <c r="BJ4930" s="1">
        <v>1.192</v>
      </c>
      <c r="BK4930" s="1">
        <v>0.626</v>
      </c>
      <c r="BL4930" s="1">
        <v>-2.955</v>
      </c>
      <c r="BM4930" s="1">
        <v>-3.514</v>
      </c>
      <c r="BN4930" s="1">
        <v>108.517</v>
      </c>
      <c r="BO4930" s="1">
        <v>1846.909</v>
      </c>
      <c r="BP4930" s="1">
        <v>43.51</v>
      </c>
      <c r="BQ4930" s="1">
        <v>4606.312</v>
      </c>
      <c r="BR4930" s="1">
        <v>14.95</v>
      </c>
      <c r="BS4930" s="1">
        <v>7.94</v>
      </c>
      <c r="BT4930" s="1">
        <v>0.0</v>
      </c>
      <c r="BU4930" s="1">
        <v>0.0</v>
      </c>
      <c r="BV4930" s="1">
        <v>-11.617</v>
      </c>
      <c r="BW4930" s="1">
        <v>-9.187</v>
      </c>
      <c r="BX4930" s="1">
        <v>68.443</v>
      </c>
      <c r="BY4930" s="1">
        <v>1179.628</v>
      </c>
      <c r="BZ4930" s="1">
        <v>27.79</v>
      </c>
      <c r="CA4930" s="1">
        <v>2905.272</v>
      </c>
      <c r="CB4930" s="1">
        <v>9.549</v>
      </c>
      <c r="CC4930" s="1">
        <v>5.008</v>
      </c>
      <c r="CD4930" s="1">
        <v>5.845</v>
      </c>
      <c r="CE4930" s="1">
        <v>28.697</v>
      </c>
      <c r="CF4930" s="1">
        <v>519.623</v>
      </c>
      <c r="CG4930" s="1">
        <v>230.917</v>
      </c>
      <c r="CH4930" s="1">
        <v>5.44</v>
      </c>
      <c r="CI4930" s="1">
        <v>22056.906</v>
      </c>
      <c r="CN4930" s="1">
        <v>1.869</v>
      </c>
      <c r="CO4930" s="1">
        <v>38.018</v>
      </c>
      <c r="CP4930" s="1">
        <v>6.291</v>
      </c>
      <c r="CQ4930" s="1">
        <v>2.013</v>
      </c>
      <c r="CS4930" s="1">
        <v>0.726</v>
      </c>
      <c r="CT4930" s="1">
        <v>0.045</v>
      </c>
      <c r="CU4930" s="1">
        <v>85.449</v>
      </c>
      <c r="CW4930" s="1">
        <v>267.029</v>
      </c>
      <c r="CX4930" s="1">
        <v>0.692</v>
      </c>
      <c r="CZ4930" s="1">
        <v>0.46</v>
      </c>
      <c r="DA4930" s="1">
        <v>12353.618</v>
      </c>
      <c r="DB4930" s="1">
        <v>1370.345</v>
      </c>
      <c r="DC4930" s="1">
        <v>17.364</v>
      </c>
      <c r="DD4930" s="1">
        <v>5.673</v>
      </c>
      <c r="DE4930" s="1">
        <v>40.074</v>
      </c>
      <c r="DF4930" s="1">
        <v>667.281</v>
      </c>
      <c r="DG4930" s="1">
        <v>15.72</v>
      </c>
      <c r="DH4930" s="1">
        <v>1701.04</v>
      </c>
      <c r="DI4930" s="1">
        <v>5.402</v>
      </c>
      <c r="DJ4930" s="1">
        <v>2.932</v>
      </c>
      <c r="DK4930" s="1">
        <v>31.204</v>
      </c>
      <c r="DL4930" s="1">
        <v>4.632</v>
      </c>
      <c r="DM4930" s="1">
        <v>19.631</v>
      </c>
      <c r="DN4930" s="1">
        <v>338.31</v>
      </c>
      <c r="DO4930" s="1">
        <v>7.97</v>
      </c>
      <c r="DP4930" s="1">
        <v>833.296</v>
      </c>
      <c r="DQ4930" s="1">
        <v>2.739</v>
      </c>
      <c r="DR4930" s="1">
        <v>1.436</v>
      </c>
      <c r="DS4930" s="1">
        <v>-1.65</v>
      </c>
      <c r="DT4930" s="1">
        <v>-0.108</v>
      </c>
      <c r="DU4930" s="1">
        <v>5.593</v>
      </c>
      <c r="DV4930" s="1">
        <v>96.357</v>
      </c>
      <c r="DW4930" s="1">
        <v>2.27</v>
      </c>
      <c r="DX4930" s="1">
        <v>237.414</v>
      </c>
      <c r="DY4930" s="1">
        <v>0.78</v>
      </c>
      <c r="DZ4930" s="1">
        <v>0.409</v>
      </c>
    </row>
    <row r="4931">
      <c r="A4931" s="1" t="s">
        <v>512</v>
      </c>
      <c r="B4931" s="1">
        <v>2022.0</v>
      </c>
      <c r="C4931" s="1" t="s">
        <v>513</v>
      </c>
      <c r="D4931" s="1">
        <v>2.3420051E7</v>
      </c>
      <c r="E4931" s="1">
        <v>1.247874383872E12</v>
      </c>
      <c r="F4931" s="1">
        <v>4.332</v>
      </c>
      <c r="G4931" s="1">
        <v>0.0</v>
      </c>
      <c r="H4931" s="1">
        <v>0.021</v>
      </c>
      <c r="I4931" s="1">
        <v>0.0</v>
      </c>
      <c r="J4931" s="1">
        <v>84.543</v>
      </c>
      <c r="K4931" s="1">
        <v>1.98</v>
      </c>
      <c r="L4931" s="1">
        <v>0.687</v>
      </c>
      <c r="M4931" s="1">
        <v>0.0</v>
      </c>
      <c r="N4931" s="1">
        <v>639.266</v>
      </c>
      <c r="O4931" s="1">
        <v>-5.681</v>
      </c>
      <c r="P4931" s="1">
        <v>-26.458</v>
      </c>
      <c r="Q4931" s="1">
        <v>18756.4</v>
      </c>
      <c r="R4931" s="1">
        <v>439.276</v>
      </c>
      <c r="S4931" s="1">
        <v>5274.113</v>
      </c>
      <c r="T4931" s="1">
        <v>123.52</v>
      </c>
      <c r="Y4931" s="1">
        <v>42.861</v>
      </c>
      <c r="Z4931" s="1">
        <v>33.466</v>
      </c>
      <c r="AA4931" s="1">
        <v>288.19</v>
      </c>
      <c r="AB4931" s="1">
        <v>12305.268</v>
      </c>
      <c r="AC4931" s="1">
        <v>288.19</v>
      </c>
      <c r="AD4931" s="1">
        <v>23.157</v>
      </c>
      <c r="AE4931" s="1">
        <v>-3.906</v>
      </c>
      <c r="AF4931" s="1">
        <v>-53.527</v>
      </c>
      <c r="AG4931" s="1">
        <v>56226.074</v>
      </c>
      <c r="AH4931" s="1">
        <v>1.055</v>
      </c>
      <c r="AI4931" s="1">
        <v>-4.736</v>
      </c>
      <c r="AJ4931" s="1">
        <v>-59.595</v>
      </c>
      <c r="AK4931" s="1">
        <v>10348.397</v>
      </c>
      <c r="AL4931" s="1">
        <v>242.36</v>
      </c>
      <c r="AM4931" s="1">
        <v>51181.195</v>
      </c>
      <c r="AN4931" s="1">
        <v>1198.666</v>
      </c>
      <c r="AO4931" s="1">
        <v>84.097</v>
      </c>
      <c r="AP4931" s="1">
        <v>91.319</v>
      </c>
      <c r="AQ4931" s="1">
        <v>2.843</v>
      </c>
      <c r="AR4931" s="1">
        <v>7.759</v>
      </c>
      <c r="AS4931" s="1">
        <v>280.664</v>
      </c>
      <c r="AT4931" s="1">
        <v>4880.434</v>
      </c>
      <c r="AU4931" s="1">
        <v>114.3</v>
      </c>
      <c r="AV4931" s="1">
        <v>11983.898</v>
      </c>
      <c r="BA4931" s="1">
        <v>39.661</v>
      </c>
      <c r="BB4931" s="1">
        <v>21.382</v>
      </c>
      <c r="BC4931" s="1">
        <v>184.23</v>
      </c>
      <c r="BD4931" s="1">
        <v>67.973</v>
      </c>
      <c r="BE4931" s="1">
        <v>5.782</v>
      </c>
      <c r="BF4931" s="1">
        <v>14.34</v>
      </c>
      <c r="BG4931" s="1">
        <v>249.359</v>
      </c>
      <c r="BH4931" s="1">
        <v>5.84</v>
      </c>
      <c r="BI4931" s="1">
        <v>612.309</v>
      </c>
      <c r="BJ4931" s="1">
        <v>2.026</v>
      </c>
      <c r="BK4931" s="1">
        <v>1.092</v>
      </c>
      <c r="BL4931" s="1">
        <v>5.334</v>
      </c>
      <c r="BM4931" s="1">
        <v>5.437</v>
      </c>
      <c r="BN4931" s="1">
        <v>113.954</v>
      </c>
      <c r="BO4931" s="1">
        <v>1956.87</v>
      </c>
      <c r="BP4931" s="1">
        <v>45.83</v>
      </c>
      <c r="BQ4931" s="1">
        <v>4865.672</v>
      </c>
      <c r="BR4931" s="1">
        <v>15.903</v>
      </c>
      <c r="BS4931" s="1">
        <v>8.681</v>
      </c>
      <c r="BT4931" s="1">
        <v>0.0</v>
      </c>
      <c r="BU4931" s="1">
        <v>0.0</v>
      </c>
      <c r="BV4931" s="1">
        <v>-14.514</v>
      </c>
      <c r="BW4931" s="1">
        <v>-10.078</v>
      </c>
      <c r="BX4931" s="1">
        <v>58.366</v>
      </c>
      <c r="BY4931" s="1">
        <v>1014.088</v>
      </c>
      <c r="BZ4931" s="1">
        <v>23.75</v>
      </c>
      <c r="CA4931" s="1">
        <v>2492.124</v>
      </c>
      <c r="CB4931" s="1">
        <v>8.241</v>
      </c>
      <c r="CC4931" s="1">
        <v>4.446</v>
      </c>
      <c r="CD4931" s="1">
        <v>-7.87</v>
      </c>
      <c r="CE4931" s="1">
        <v>-40.896</v>
      </c>
      <c r="CF4931" s="1">
        <v>478.727</v>
      </c>
      <c r="CG4931" s="1">
        <v>193.851</v>
      </c>
      <c r="CH4931" s="1">
        <v>4.54</v>
      </c>
      <c r="CI4931" s="1">
        <v>20440.898</v>
      </c>
      <c r="CN4931" s="1">
        <v>1.575</v>
      </c>
      <c r="CO4931" s="1">
        <v>36.471</v>
      </c>
      <c r="CP4931" s="1">
        <v>6.225</v>
      </c>
      <c r="CQ4931" s="1">
        <v>1.992</v>
      </c>
      <c r="CS4931" s="1">
        <v>-1.052</v>
      </c>
      <c r="CT4931" s="1">
        <v>-0.066</v>
      </c>
      <c r="CU4931" s="1">
        <v>85.05</v>
      </c>
      <c r="CW4931" s="1">
        <v>265.78</v>
      </c>
      <c r="CX4931" s="1">
        <v>0.691</v>
      </c>
      <c r="CZ4931" s="1">
        <v>0.474</v>
      </c>
      <c r="DA4931" s="1">
        <v>12305.268</v>
      </c>
      <c r="DB4931" s="1">
        <v>1316.818</v>
      </c>
      <c r="DC4931" s="1">
        <v>40.397</v>
      </c>
      <c r="DD4931" s="1">
        <v>15.515</v>
      </c>
      <c r="DE4931" s="1">
        <v>55.589</v>
      </c>
      <c r="DF4931" s="1">
        <v>942.782</v>
      </c>
      <c r="DG4931" s="1">
        <v>22.08</v>
      </c>
      <c r="DH4931" s="1">
        <v>2373.549</v>
      </c>
      <c r="DI4931" s="1">
        <v>7.662</v>
      </c>
      <c r="DJ4931" s="1">
        <v>4.235</v>
      </c>
      <c r="DK4931" s="1">
        <v>33.962</v>
      </c>
      <c r="DL4931" s="1">
        <v>6.602</v>
      </c>
      <c r="DM4931" s="1">
        <v>26.233</v>
      </c>
      <c r="DN4931" s="1">
        <v>456.02</v>
      </c>
      <c r="DO4931" s="1">
        <v>10.68</v>
      </c>
      <c r="DP4931" s="1">
        <v>1120.125</v>
      </c>
      <c r="DQ4931" s="1">
        <v>3.706</v>
      </c>
      <c r="DR4931" s="1">
        <v>1.999</v>
      </c>
      <c r="DS4931" s="1">
        <v>57.544</v>
      </c>
      <c r="DT4931" s="1">
        <v>3.197</v>
      </c>
      <c r="DU4931" s="1">
        <v>8.79</v>
      </c>
      <c r="DV4931" s="1">
        <v>152.86</v>
      </c>
      <c r="DW4931" s="1">
        <v>3.58</v>
      </c>
      <c r="DX4931" s="1">
        <v>375.314</v>
      </c>
      <c r="DY4931" s="1">
        <v>1.242</v>
      </c>
      <c r="DZ4931" s="1">
        <v>0.67</v>
      </c>
    </row>
    <row r="4932">
      <c r="A4932" s="1" t="s">
        <v>512</v>
      </c>
      <c r="B4932" s="1">
        <v>2023.0</v>
      </c>
      <c r="C4932" s="1" t="s">
        <v>513</v>
      </c>
      <c r="D4932" s="1">
        <v>2.33171E7</v>
      </c>
      <c r="F4932" s="1">
        <v>33.165</v>
      </c>
      <c r="G4932" s="1">
        <v>0.0</v>
      </c>
      <c r="H4932" s="1">
        <v>0.028</v>
      </c>
      <c r="I4932" s="1">
        <v>0.001</v>
      </c>
      <c r="J4932" s="1">
        <v>83.63</v>
      </c>
      <c r="K4932" s="1">
        <v>1.95</v>
      </c>
      <c r="L4932" s="1">
        <v>0.691</v>
      </c>
      <c r="M4932" s="1">
        <v>0.0</v>
      </c>
      <c r="N4932" s="1">
        <v>644.396</v>
      </c>
      <c r="O4932" s="1">
        <v>-5.782</v>
      </c>
      <c r="P4932" s="1">
        <v>-25.4</v>
      </c>
      <c r="Q4932" s="1">
        <v>17749.877</v>
      </c>
      <c r="R4932" s="1">
        <v>413.876</v>
      </c>
      <c r="S4932" s="1">
        <v>5214.199</v>
      </c>
      <c r="T4932" s="1">
        <v>121.58</v>
      </c>
      <c r="Y4932" s="1">
        <v>43.092</v>
      </c>
      <c r="Z4932" s="1">
        <v>33.067</v>
      </c>
      <c r="AA4932" s="1">
        <v>282.14</v>
      </c>
      <c r="AB4932" s="1">
        <v>12100.133</v>
      </c>
      <c r="AC4932" s="1">
        <v>282.14</v>
      </c>
      <c r="AD4932" s="1">
        <v>23.741</v>
      </c>
      <c r="AE4932" s="1">
        <v>-4.59</v>
      </c>
      <c r="AF4932" s="1">
        <v>-60.44</v>
      </c>
      <c r="AG4932" s="1">
        <v>53882.219</v>
      </c>
      <c r="AI4932" s="1">
        <v>-4.429</v>
      </c>
      <c r="AJ4932" s="1">
        <v>-53.093</v>
      </c>
      <c r="AK4932" s="1">
        <v>10263.712</v>
      </c>
      <c r="AL4932" s="1">
        <v>239.32</v>
      </c>
      <c r="AM4932" s="1">
        <v>49130.16</v>
      </c>
      <c r="AN4932" s="1">
        <v>1145.573</v>
      </c>
      <c r="AO4932" s="1">
        <v>84.823</v>
      </c>
      <c r="AP4932" s="1">
        <v>91.526</v>
      </c>
      <c r="AQ4932" s="1">
        <v>-0.425</v>
      </c>
      <c r="AR4932" s="1">
        <v>-1.194</v>
      </c>
      <c r="AS4932" s="1">
        <v>279.469</v>
      </c>
      <c r="AT4932" s="1">
        <v>4884.398</v>
      </c>
      <c r="AU4932" s="1">
        <v>113.89</v>
      </c>
      <c r="AV4932" s="1">
        <v>11985.599</v>
      </c>
      <c r="BA4932" s="1">
        <v>40.366</v>
      </c>
      <c r="BB4932" s="1">
        <v>22.328</v>
      </c>
      <c r="BC4932" s="1">
        <v>181.81</v>
      </c>
      <c r="BD4932" s="1">
        <v>-32.099</v>
      </c>
      <c r="BE4932" s="1">
        <v>-4.674</v>
      </c>
      <c r="BF4932" s="1">
        <v>9.666</v>
      </c>
      <c r="BG4932" s="1">
        <v>169.832</v>
      </c>
      <c r="BH4932" s="1">
        <v>3.96</v>
      </c>
      <c r="BI4932" s="1">
        <v>414.542</v>
      </c>
      <c r="BJ4932" s="1">
        <v>1.404</v>
      </c>
      <c r="BK4932" s="1">
        <v>0.772</v>
      </c>
      <c r="BL4932" s="1">
        <v>-6.363</v>
      </c>
      <c r="BM4932" s="1">
        <v>-7.891</v>
      </c>
      <c r="BN4932" s="1">
        <v>106.064</v>
      </c>
      <c r="BO4932" s="1">
        <v>1836.42</v>
      </c>
      <c r="BP4932" s="1">
        <v>42.82</v>
      </c>
      <c r="BQ4932" s="1">
        <v>4548.75</v>
      </c>
      <c r="BR4932" s="1">
        <v>15.177</v>
      </c>
      <c r="BS4932" s="1">
        <v>8.474</v>
      </c>
      <c r="BT4932" s="1">
        <v>0.0</v>
      </c>
      <c r="BU4932" s="1">
        <v>0.0</v>
      </c>
      <c r="BV4932" s="1">
        <v>-25.06</v>
      </c>
      <c r="BW4932" s="1">
        <v>-14.946</v>
      </c>
      <c r="BX4932" s="1">
        <v>43.419</v>
      </c>
      <c r="BY4932" s="1">
        <v>763.388</v>
      </c>
      <c r="BZ4932" s="1">
        <v>17.8</v>
      </c>
      <c r="CA4932" s="1">
        <v>1862.127</v>
      </c>
      <c r="CB4932" s="1">
        <v>6.309</v>
      </c>
      <c r="CC4932" s="1">
        <v>3.469</v>
      </c>
      <c r="CD4932" s="1">
        <v>-5.535</v>
      </c>
      <c r="CE4932" s="1">
        <v>-26.499</v>
      </c>
      <c r="CF4932" s="1">
        <v>452.228</v>
      </c>
      <c r="CG4932" s="1">
        <v>165.115</v>
      </c>
      <c r="CH4932" s="1">
        <v>3.85</v>
      </c>
      <c r="CI4932" s="1">
        <v>19394.682</v>
      </c>
      <c r="CN4932" s="1">
        <v>1.365</v>
      </c>
      <c r="CO4932" s="1">
        <v>36.131</v>
      </c>
      <c r="CP4932" s="1">
        <v>6.278</v>
      </c>
      <c r="CQ4932" s="1">
        <v>2.009</v>
      </c>
      <c r="CS4932" s="1">
        <v>0.854</v>
      </c>
      <c r="CT4932" s="1">
        <v>0.053</v>
      </c>
      <c r="CU4932" s="1">
        <v>86.155</v>
      </c>
      <c r="CW4932" s="1">
        <v>269.234</v>
      </c>
      <c r="CX4932" s="1">
        <v>0.712</v>
      </c>
      <c r="CZ4932" s="1">
        <v>0.502</v>
      </c>
      <c r="DA4932" s="1">
        <v>12100.133</v>
      </c>
      <c r="DB4932" s="1">
        <v>1256.377</v>
      </c>
      <c r="DC4932" s="1">
        <v>13.749</v>
      </c>
      <c r="DD4932" s="1">
        <v>7.056</v>
      </c>
      <c r="DE4932" s="1">
        <v>62.644</v>
      </c>
      <c r="DF4932" s="1">
        <v>1073.032</v>
      </c>
      <c r="DG4932" s="1">
        <v>25.02</v>
      </c>
      <c r="DH4932" s="1">
        <v>2686.623</v>
      </c>
      <c r="DI4932" s="1">
        <v>8.868</v>
      </c>
      <c r="DJ4932" s="1">
        <v>5.005</v>
      </c>
      <c r="DK4932" s="1">
        <v>20.902</v>
      </c>
      <c r="DL4932" s="1">
        <v>5.251</v>
      </c>
      <c r="DM4932" s="1">
        <v>31.485</v>
      </c>
      <c r="DN4932" s="1">
        <v>553.671</v>
      </c>
      <c r="DO4932" s="1">
        <v>12.91</v>
      </c>
      <c r="DP4932" s="1">
        <v>1350.28</v>
      </c>
      <c r="DQ4932" s="1">
        <v>4.576</v>
      </c>
      <c r="DR4932" s="1">
        <v>2.515</v>
      </c>
      <c r="DS4932" s="1">
        <v>74.377</v>
      </c>
      <c r="DT4932" s="1">
        <v>6.425</v>
      </c>
      <c r="DU4932" s="1">
        <v>15.215</v>
      </c>
      <c r="DV4932" s="1">
        <v>265.899</v>
      </c>
      <c r="DW4932" s="1">
        <v>6.2</v>
      </c>
      <c r="DX4932" s="1">
        <v>652.54</v>
      </c>
      <c r="DY4932" s="1">
        <v>2.197</v>
      </c>
      <c r="DZ4932" s="1">
        <v>1.216</v>
      </c>
    </row>
    <row r="4933">
      <c r="A4933" s="1" t="s">
        <v>512</v>
      </c>
      <c r="B4933" s="1">
        <v>2024.0</v>
      </c>
      <c r="C4933" s="1" t="s">
        <v>513</v>
      </c>
      <c r="D4933" s="1">
        <v>2.3213918E7</v>
      </c>
      <c r="F4933" s="1">
        <v>-35.44</v>
      </c>
      <c r="G4933" s="1">
        <v>0.0</v>
      </c>
      <c r="H4933" s="1">
        <v>0.018</v>
      </c>
      <c r="I4933" s="1">
        <v>0.0</v>
      </c>
      <c r="J4933" s="1">
        <v>83.14</v>
      </c>
      <c r="K4933" s="1">
        <v>1.93</v>
      </c>
      <c r="L4933" s="1">
        <v>0.669</v>
      </c>
      <c r="M4933" s="1">
        <v>0.0</v>
      </c>
      <c r="N4933" s="1">
        <v>635.651</v>
      </c>
      <c r="O4933" s="1">
        <v>-4.198</v>
      </c>
      <c r="P4933" s="1">
        <v>-17.375</v>
      </c>
      <c r="Q4933" s="1">
        <v>17080.289</v>
      </c>
      <c r="R4933" s="1">
        <v>396.5</v>
      </c>
      <c r="S4933" s="1">
        <v>4985.372</v>
      </c>
      <c r="T4933" s="1">
        <v>115.73</v>
      </c>
      <c r="Y4933" s="1">
        <v>40.135</v>
      </c>
      <c r="Z4933" s="1">
        <v>31.751</v>
      </c>
      <c r="AA4933" s="1">
        <v>288.35</v>
      </c>
      <c r="AB4933" s="1">
        <v>12421.428</v>
      </c>
      <c r="AC4933" s="1">
        <v>288.35</v>
      </c>
      <c r="AD4933" s="1">
        <v>24.347</v>
      </c>
      <c r="AE4933" s="1">
        <v>-0.201</v>
      </c>
      <c r="AF4933" s="1">
        <v>-2.53</v>
      </c>
      <c r="AG4933" s="1">
        <v>54012.738</v>
      </c>
      <c r="AI4933" s="1">
        <v>-0.416</v>
      </c>
      <c r="AJ4933" s="1">
        <v>-4.768</v>
      </c>
      <c r="AK4933" s="1">
        <v>10547.121</v>
      </c>
      <c r="AL4933" s="1">
        <v>244.84</v>
      </c>
      <c r="AM4933" s="1">
        <v>49143.133</v>
      </c>
      <c r="AN4933" s="1">
        <v>1140.805</v>
      </c>
      <c r="AO4933" s="1">
        <v>84.911</v>
      </c>
      <c r="AP4933" s="1">
        <v>91.353</v>
      </c>
      <c r="AQ4933" s="1">
        <v>6.052</v>
      </c>
      <c r="AR4933" s="1">
        <v>16.914</v>
      </c>
      <c r="AS4933" s="1">
        <v>296.384</v>
      </c>
      <c r="AT4933" s="1">
        <v>5372.639</v>
      </c>
      <c r="AU4933" s="1">
        <v>124.72</v>
      </c>
      <c r="AV4933" s="1">
        <v>12767.496</v>
      </c>
      <c r="BA4933" s="1">
        <v>43.253</v>
      </c>
      <c r="BB4933" s="1">
        <v>23.734</v>
      </c>
      <c r="BC4933" s="1">
        <v>183.29</v>
      </c>
      <c r="BD4933" s="1">
        <v>6.129</v>
      </c>
      <c r="BE4933" s="1">
        <v>0.592</v>
      </c>
      <c r="BF4933" s="1">
        <v>10.258</v>
      </c>
      <c r="BG4933" s="1">
        <v>180.926</v>
      </c>
      <c r="BH4933" s="1">
        <v>4.2</v>
      </c>
      <c r="BI4933" s="1">
        <v>441.906</v>
      </c>
      <c r="BJ4933" s="1">
        <v>1.457</v>
      </c>
      <c r="BK4933" s="1">
        <v>0.821</v>
      </c>
      <c r="BL4933" s="1">
        <v>1.793</v>
      </c>
      <c r="BM4933" s="1">
        <v>1.922</v>
      </c>
      <c r="BN4933" s="1">
        <v>107.985</v>
      </c>
      <c r="BO4933" s="1">
        <v>1874.307</v>
      </c>
      <c r="BP4933" s="1">
        <v>43.51</v>
      </c>
      <c r="BQ4933" s="1">
        <v>4651.744</v>
      </c>
      <c r="BR4933" s="1">
        <v>15.089</v>
      </c>
      <c r="BS4933" s="1">
        <v>8.647</v>
      </c>
      <c r="BT4933" s="1">
        <v>0.0</v>
      </c>
      <c r="BU4933" s="1">
        <v>0.0</v>
      </c>
      <c r="BV4933" s="1">
        <v>-31.579</v>
      </c>
      <c r="BW4933" s="1">
        <v>-13.711</v>
      </c>
      <c r="BX4933" s="1">
        <v>29.708</v>
      </c>
      <c r="BY4933" s="1">
        <v>524.254</v>
      </c>
      <c r="BZ4933" s="1">
        <v>12.17</v>
      </c>
      <c r="CA4933" s="1">
        <v>1279.749</v>
      </c>
      <c r="CB4933" s="1">
        <v>4.221</v>
      </c>
      <c r="CC4933" s="1">
        <v>2.379</v>
      </c>
      <c r="CD4933" s="1">
        <v>-0.952</v>
      </c>
      <c r="CE4933" s="1">
        <v>-4.307</v>
      </c>
      <c r="CF4933" s="1">
        <v>447.921</v>
      </c>
      <c r="CG4933" s="1">
        <v>189.111</v>
      </c>
      <c r="CH4933" s="1">
        <v>4.39</v>
      </c>
      <c r="CI4933" s="1">
        <v>19295.348</v>
      </c>
      <c r="CN4933" s="1">
        <v>1.522</v>
      </c>
      <c r="CO4933" s="1">
        <v>35.868</v>
      </c>
      <c r="CP4933" s="1">
        <v>6.478</v>
      </c>
      <c r="CQ4933" s="1">
        <v>2.073</v>
      </c>
      <c r="CS4933" s="1">
        <v>3.189</v>
      </c>
      <c r="CT4933" s="1">
        <v>0.2</v>
      </c>
      <c r="CU4933" s="1">
        <v>89.297</v>
      </c>
      <c r="CW4933" s="1">
        <v>279.054</v>
      </c>
      <c r="CX4933" s="1">
        <v>0.719</v>
      </c>
      <c r="CZ4933" s="1">
        <v>0.519</v>
      </c>
      <c r="DA4933" s="1">
        <v>12421.428</v>
      </c>
      <c r="DB4933" s="1">
        <v>1253.847</v>
      </c>
      <c r="DC4933" s="1">
        <v>25.444</v>
      </c>
      <c r="DD4933" s="1">
        <v>15.633</v>
      </c>
      <c r="DE4933" s="1">
        <v>78.277</v>
      </c>
      <c r="DF4933" s="1">
        <v>1350.052</v>
      </c>
      <c r="DG4933" s="1">
        <v>31.34</v>
      </c>
      <c r="DH4933" s="1">
        <v>3371.995</v>
      </c>
      <c r="DI4933" s="1">
        <v>10.869</v>
      </c>
      <c r="DJ4933" s="1">
        <v>6.268</v>
      </c>
      <c r="DK4933" s="1">
        <v>15.446</v>
      </c>
      <c r="DL4933" s="1">
        <v>4.863</v>
      </c>
      <c r="DM4933" s="1">
        <v>36.348</v>
      </c>
      <c r="DN4933" s="1">
        <v>642.287</v>
      </c>
      <c r="DO4933" s="1">
        <v>14.91</v>
      </c>
      <c r="DP4933" s="1">
        <v>1565.768</v>
      </c>
      <c r="DQ4933" s="1">
        <v>5.171</v>
      </c>
      <c r="DR4933" s="1">
        <v>2.911</v>
      </c>
      <c r="DS4933" s="1">
        <v>65.575</v>
      </c>
      <c r="DT4933" s="1">
        <v>9.978</v>
      </c>
      <c r="DU4933" s="1">
        <v>25.193</v>
      </c>
      <c r="DV4933" s="1">
        <v>443.699</v>
      </c>
      <c r="DW4933" s="1">
        <v>10.3</v>
      </c>
      <c r="DX4933" s="1">
        <v>1085.248</v>
      </c>
      <c r="DY4933" s="1">
        <v>3.572</v>
      </c>
      <c r="DZ4933" s="1">
        <v>2.017</v>
      </c>
    </row>
    <row r="4934">
      <c r="A4934" s="1" t="s">
        <v>514</v>
      </c>
      <c r="B4934" s="1">
        <v>2000.0</v>
      </c>
      <c r="C4934" s="1" t="s">
        <v>515</v>
      </c>
      <c r="D4934" s="1">
        <v>6284683.0</v>
      </c>
      <c r="E4934" s="1">
        <v>1.0735321088E10</v>
      </c>
      <c r="J4934" s="1">
        <v>0.0</v>
      </c>
      <c r="K4934" s="1">
        <v>0.0</v>
      </c>
      <c r="L4934" s="1">
        <v>0.0</v>
      </c>
      <c r="N4934" s="1">
        <v>32.303</v>
      </c>
      <c r="S4934" s="1">
        <v>0.0</v>
      </c>
      <c r="T4934" s="1">
        <v>0.0</v>
      </c>
      <c r="U4934" s="1">
        <v>15.789</v>
      </c>
      <c r="V4934" s="1">
        <v>0.02</v>
      </c>
      <c r="W4934" s="1">
        <v>22.921</v>
      </c>
      <c r="X4934" s="1">
        <v>0.144</v>
      </c>
      <c r="Y4934" s="1">
        <v>0.0</v>
      </c>
      <c r="AA4934" s="1">
        <v>15.57</v>
      </c>
      <c r="AB4934" s="1">
        <v>2477.452</v>
      </c>
      <c r="AC4934" s="1">
        <v>14.24</v>
      </c>
      <c r="AE4934" s="1">
        <v>-28.696</v>
      </c>
      <c r="AF4934" s="1">
        <v>-12.692</v>
      </c>
      <c r="AG4934" s="1">
        <v>5018.345</v>
      </c>
      <c r="AH4934" s="1">
        <v>2.938</v>
      </c>
      <c r="AK4934" s="1">
        <v>35.006</v>
      </c>
      <c r="AL4934" s="1">
        <v>0.22</v>
      </c>
      <c r="AO4934" s="1">
        <v>1.545</v>
      </c>
      <c r="AT4934" s="1">
        <v>35.006</v>
      </c>
      <c r="AU4934" s="1">
        <v>0.22</v>
      </c>
      <c r="AW4934" s="1">
        <v>-33.333</v>
      </c>
      <c r="AX4934" s="1">
        <v>-0.217</v>
      </c>
      <c r="AY4934" s="1">
        <v>69.03</v>
      </c>
      <c r="AZ4934" s="1">
        <v>0.434</v>
      </c>
      <c r="BA4934" s="1">
        <v>1.545</v>
      </c>
      <c r="BC4934" s="1">
        <v>0.46</v>
      </c>
      <c r="BG4934" s="1">
        <v>2230.821</v>
      </c>
      <c r="BH4934" s="1">
        <v>14.02</v>
      </c>
      <c r="BJ4934" s="1">
        <v>98.455</v>
      </c>
      <c r="BO4934" s="1">
        <v>2230.821</v>
      </c>
      <c r="BP4934" s="1">
        <v>14.02</v>
      </c>
      <c r="BR4934" s="1">
        <v>98.455</v>
      </c>
      <c r="BT4934" s="1">
        <v>1.33</v>
      </c>
      <c r="BU4934" s="1">
        <v>8.542</v>
      </c>
      <c r="BY4934" s="1">
        <v>0.0</v>
      </c>
      <c r="BZ4934" s="1">
        <v>0.0</v>
      </c>
      <c r="CB4934" s="1">
        <v>0.0</v>
      </c>
      <c r="CG4934" s="1">
        <v>0.0</v>
      </c>
      <c r="CH4934" s="1">
        <v>0.0</v>
      </c>
      <c r="CJ4934" s="1">
        <v>-18.99</v>
      </c>
      <c r="CK4934" s="1">
        <v>-0.056</v>
      </c>
      <c r="CL4934" s="1">
        <v>38.187</v>
      </c>
      <c r="CM4934" s="1">
        <v>0.24</v>
      </c>
      <c r="CN4934" s="1">
        <v>0.0</v>
      </c>
      <c r="CQ4934" s="1">
        <v>0.0</v>
      </c>
      <c r="CR4934" s="1">
        <v>0.0</v>
      </c>
      <c r="CU4934" s="1">
        <v>0.0</v>
      </c>
      <c r="CV4934" s="1">
        <v>0.0</v>
      </c>
      <c r="CX4934" s="1">
        <v>0.0</v>
      </c>
      <c r="CY4934" s="1">
        <v>0.0</v>
      </c>
      <c r="DA4934" s="1">
        <v>2265.826</v>
      </c>
      <c r="DB4934" s="1">
        <v>31.539</v>
      </c>
      <c r="DF4934" s="1">
        <v>2230.821</v>
      </c>
      <c r="DG4934" s="1">
        <v>14.02</v>
      </c>
      <c r="DI4934" s="1">
        <v>98.455</v>
      </c>
      <c r="DN4934" s="1">
        <v>0.0</v>
      </c>
      <c r="DO4934" s="1">
        <v>0.0</v>
      </c>
      <c r="DQ4934" s="1">
        <v>0.0</v>
      </c>
      <c r="DV4934" s="1">
        <v>0.0</v>
      </c>
      <c r="DW4934" s="1">
        <v>0.0</v>
      </c>
      <c r="DY4934" s="1">
        <v>0.0</v>
      </c>
    </row>
    <row r="4935">
      <c r="A4935" s="1" t="s">
        <v>514</v>
      </c>
      <c r="B4935" s="1">
        <v>2001.0</v>
      </c>
      <c r="C4935" s="1" t="s">
        <v>515</v>
      </c>
      <c r="D4935" s="1">
        <v>6407328.0</v>
      </c>
      <c r="E4935" s="1">
        <v>1.1697951744E10</v>
      </c>
      <c r="J4935" s="1">
        <v>0.0</v>
      </c>
      <c r="K4935" s="1">
        <v>0.0</v>
      </c>
      <c r="L4935" s="1">
        <v>0.0</v>
      </c>
      <c r="N4935" s="1">
        <v>30.577</v>
      </c>
      <c r="S4935" s="1">
        <v>0.0</v>
      </c>
      <c r="T4935" s="1">
        <v>0.0</v>
      </c>
      <c r="U4935" s="1">
        <v>9.091</v>
      </c>
      <c r="V4935" s="1">
        <v>0.013</v>
      </c>
      <c r="W4935" s="1">
        <v>24.526</v>
      </c>
      <c r="X4935" s="1">
        <v>0.157</v>
      </c>
      <c r="Y4935" s="1">
        <v>0.0</v>
      </c>
      <c r="AA4935" s="1">
        <v>15.74</v>
      </c>
      <c r="AB4935" s="1">
        <v>2456.562</v>
      </c>
      <c r="AC4935" s="1">
        <v>14.39</v>
      </c>
      <c r="AE4935" s="1">
        <v>5.676</v>
      </c>
      <c r="AF4935" s="1">
        <v>1.79</v>
      </c>
      <c r="AG4935" s="1">
        <v>5201.689</v>
      </c>
      <c r="AH4935" s="1">
        <v>2.849</v>
      </c>
      <c r="AK4935" s="1">
        <v>28.093</v>
      </c>
      <c r="AL4935" s="1">
        <v>0.18</v>
      </c>
      <c r="AO4935" s="1">
        <v>1.251</v>
      </c>
      <c r="AT4935" s="1">
        <v>28.093</v>
      </c>
      <c r="AU4935" s="1">
        <v>0.18</v>
      </c>
      <c r="AW4935" s="1">
        <v>25.0</v>
      </c>
      <c r="AX4935" s="1">
        <v>0.108</v>
      </c>
      <c r="AY4935" s="1">
        <v>84.636</v>
      </c>
      <c r="AZ4935" s="1">
        <v>0.542</v>
      </c>
      <c r="BA4935" s="1">
        <v>1.251</v>
      </c>
      <c r="BC4935" s="1">
        <v>0.44</v>
      </c>
      <c r="BG4935" s="1">
        <v>2217.773</v>
      </c>
      <c r="BH4935" s="1">
        <v>14.21</v>
      </c>
      <c r="BJ4935" s="1">
        <v>98.749</v>
      </c>
      <c r="BO4935" s="1">
        <v>2217.773</v>
      </c>
      <c r="BP4935" s="1">
        <v>14.21</v>
      </c>
      <c r="BR4935" s="1">
        <v>98.749</v>
      </c>
      <c r="BT4935" s="1">
        <v>1.35</v>
      </c>
      <c r="BU4935" s="1">
        <v>8.577</v>
      </c>
      <c r="BY4935" s="1">
        <v>0.0</v>
      </c>
      <c r="BZ4935" s="1">
        <v>0.0</v>
      </c>
      <c r="CB4935" s="1">
        <v>0.0</v>
      </c>
      <c r="CG4935" s="1">
        <v>0.0</v>
      </c>
      <c r="CH4935" s="1">
        <v>0.0</v>
      </c>
      <c r="CJ4935" s="1">
        <v>-14.484</v>
      </c>
      <c r="CK4935" s="1">
        <v>-0.035</v>
      </c>
      <c r="CL4935" s="1">
        <v>32.031</v>
      </c>
      <c r="CM4935" s="1">
        <v>0.205</v>
      </c>
      <c r="CN4935" s="1">
        <v>0.0</v>
      </c>
      <c r="CQ4935" s="1">
        <v>0.0</v>
      </c>
      <c r="CR4935" s="1">
        <v>0.0</v>
      </c>
      <c r="CU4935" s="1">
        <v>0.0</v>
      </c>
      <c r="CV4935" s="1">
        <v>0.0</v>
      </c>
      <c r="CX4935" s="1">
        <v>0.0</v>
      </c>
      <c r="CY4935" s="1">
        <v>0.0</v>
      </c>
      <c r="DA4935" s="1">
        <v>2245.866</v>
      </c>
      <c r="DB4935" s="1">
        <v>33.329</v>
      </c>
      <c r="DF4935" s="1">
        <v>2217.773</v>
      </c>
      <c r="DG4935" s="1">
        <v>14.21</v>
      </c>
      <c r="DI4935" s="1">
        <v>98.749</v>
      </c>
      <c r="DN4935" s="1">
        <v>0.0</v>
      </c>
      <c r="DO4935" s="1">
        <v>0.0</v>
      </c>
      <c r="DQ4935" s="1">
        <v>0.0</v>
      </c>
      <c r="DV4935" s="1">
        <v>0.0</v>
      </c>
      <c r="DW4935" s="1">
        <v>0.0</v>
      </c>
      <c r="DY4935" s="1">
        <v>0.0</v>
      </c>
    </row>
    <row r="4936">
      <c r="A4936" s="1" t="s">
        <v>514</v>
      </c>
      <c r="B4936" s="1">
        <v>2002.0</v>
      </c>
      <c r="C4936" s="1" t="s">
        <v>515</v>
      </c>
      <c r="D4936" s="1">
        <v>6531615.0</v>
      </c>
      <c r="E4936" s="1">
        <v>1.2792792064E10</v>
      </c>
      <c r="J4936" s="1">
        <v>0.0</v>
      </c>
      <c r="K4936" s="1">
        <v>0.0</v>
      </c>
      <c r="L4936" s="1">
        <v>0.0</v>
      </c>
      <c r="N4936" s="1">
        <v>28.758</v>
      </c>
      <c r="S4936" s="1">
        <v>0.0</v>
      </c>
      <c r="T4936" s="1">
        <v>0.0</v>
      </c>
      <c r="U4936" s="1">
        <v>50.0</v>
      </c>
      <c r="V4936" s="1">
        <v>0.079</v>
      </c>
      <c r="W4936" s="1">
        <v>36.089</v>
      </c>
      <c r="X4936" s="1">
        <v>0.236</v>
      </c>
      <c r="Y4936" s="1">
        <v>0.0</v>
      </c>
      <c r="AA4936" s="1">
        <v>16.09</v>
      </c>
      <c r="AB4936" s="1">
        <v>2463.403</v>
      </c>
      <c r="AC4936" s="1">
        <v>15.3</v>
      </c>
      <c r="AE4936" s="1">
        <v>-0.381</v>
      </c>
      <c r="AF4936" s="1">
        <v>-0.127</v>
      </c>
      <c r="AG4936" s="1">
        <v>5083.263</v>
      </c>
      <c r="AH4936" s="1">
        <v>2.595</v>
      </c>
      <c r="AK4936" s="1">
        <v>21.434</v>
      </c>
      <c r="AL4936" s="1">
        <v>0.14</v>
      </c>
      <c r="AO4936" s="1">
        <v>0.915</v>
      </c>
      <c r="AT4936" s="1">
        <v>21.434</v>
      </c>
      <c r="AU4936" s="1">
        <v>0.14</v>
      </c>
      <c r="AW4936" s="1">
        <v>-60.0</v>
      </c>
      <c r="AX4936" s="1">
        <v>-0.325</v>
      </c>
      <c r="AY4936" s="1">
        <v>33.21</v>
      </c>
      <c r="AZ4936" s="1">
        <v>0.217</v>
      </c>
      <c r="BA4936" s="1">
        <v>0.915</v>
      </c>
      <c r="BC4936" s="1">
        <v>0.44</v>
      </c>
      <c r="BG4936" s="1">
        <v>2321.019</v>
      </c>
      <c r="BH4936" s="1">
        <v>15.16</v>
      </c>
      <c r="BJ4936" s="1">
        <v>99.085</v>
      </c>
      <c r="BO4936" s="1">
        <v>2321.019</v>
      </c>
      <c r="BP4936" s="1">
        <v>15.16</v>
      </c>
      <c r="BR4936" s="1">
        <v>99.085</v>
      </c>
      <c r="BT4936" s="1">
        <v>0.79</v>
      </c>
      <c r="BU4936" s="1">
        <v>4.91</v>
      </c>
      <c r="BY4936" s="1">
        <v>0.0</v>
      </c>
      <c r="BZ4936" s="1">
        <v>0.0</v>
      </c>
      <c r="CB4936" s="1">
        <v>0.0</v>
      </c>
      <c r="CG4936" s="1">
        <v>0.0</v>
      </c>
      <c r="CH4936" s="1">
        <v>0.0</v>
      </c>
      <c r="CJ4936" s="1">
        <v>-5.215</v>
      </c>
      <c r="CK4936" s="1">
        <v>-0.011</v>
      </c>
      <c r="CL4936" s="1">
        <v>29.783</v>
      </c>
      <c r="CM4936" s="1">
        <v>0.195</v>
      </c>
      <c r="CN4936" s="1">
        <v>0.0</v>
      </c>
      <c r="CQ4936" s="1">
        <v>0.0</v>
      </c>
      <c r="CR4936" s="1">
        <v>0.0</v>
      </c>
      <c r="CU4936" s="1">
        <v>0.0</v>
      </c>
      <c r="CV4936" s="1">
        <v>0.0</v>
      </c>
      <c r="CX4936" s="1">
        <v>0.0</v>
      </c>
      <c r="CY4936" s="1">
        <v>0.0</v>
      </c>
      <c r="DA4936" s="1">
        <v>2342.453</v>
      </c>
      <c r="DB4936" s="1">
        <v>33.202</v>
      </c>
      <c r="DF4936" s="1">
        <v>2321.019</v>
      </c>
      <c r="DG4936" s="1">
        <v>15.16</v>
      </c>
      <c r="DI4936" s="1">
        <v>99.085</v>
      </c>
      <c r="DN4936" s="1">
        <v>0.0</v>
      </c>
      <c r="DO4936" s="1">
        <v>0.0</v>
      </c>
      <c r="DQ4936" s="1">
        <v>0.0</v>
      </c>
      <c r="DV4936" s="1">
        <v>0.0</v>
      </c>
      <c r="DW4936" s="1">
        <v>0.0</v>
      </c>
      <c r="DY4936" s="1">
        <v>0.0</v>
      </c>
    </row>
    <row r="4937">
      <c r="A4937" s="1" t="s">
        <v>514</v>
      </c>
      <c r="B4937" s="1">
        <v>2003.0</v>
      </c>
      <c r="C4937" s="1" t="s">
        <v>515</v>
      </c>
      <c r="D4937" s="1">
        <v>6658521.0</v>
      </c>
      <c r="E4937" s="1">
        <v>1.4027449344E10</v>
      </c>
      <c r="J4937" s="1">
        <v>0.0</v>
      </c>
      <c r="K4937" s="1">
        <v>0.0</v>
      </c>
      <c r="L4937" s="1">
        <v>0.0</v>
      </c>
      <c r="N4937" s="1">
        <v>29.679</v>
      </c>
      <c r="S4937" s="1">
        <v>0.0</v>
      </c>
      <c r="T4937" s="1">
        <v>0.0</v>
      </c>
      <c r="U4937" s="1">
        <v>30.556</v>
      </c>
      <c r="V4937" s="1">
        <v>0.072</v>
      </c>
      <c r="W4937" s="1">
        <v>46.218</v>
      </c>
      <c r="X4937" s="1">
        <v>0.308</v>
      </c>
      <c r="Y4937" s="1">
        <v>0.0</v>
      </c>
      <c r="AA4937" s="1">
        <v>16.52</v>
      </c>
      <c r="AB4937" s="1">
        <v>2481.031</v>
      </c>
      <c r="AC4937" s="1">
        <v>16.51</v>
      </c>
      <c r="AE4937" s="1">
        <v>5.275</v>
      </c>
      <c r="AF4937" s="1">
        <v>1.751</v>
      </c>
      <c r="AG4937" s="1">
        <v>5249.416</v>
      </c>
      <c r="AH4937" s="1">
        <v>2.492</v>
      </c>
      <c r="AK4937" s="1">
        <v>25.531</v>
      </c>
      <c r="AL4937" s="1">
        <v>0.17</v>
      </c>
      <c r="AO4937" s="1">
        <v>1.03</v>
      </c>
      <c r="AT4937" s="1">
        <v>25.531</v>
      </c>
      <c r="AU4937" s="1">
        <v>0.17</v>
      </c>
      <c r="AW4937" s="1">
        <v>100.0</v>
      </c>
      <c r="AX4937" s="1">
        <v>0.217</v>
      </c>
      <c r="AY4937" s="1">
        <v>65.155</v>
      </c>
      <c r="AZ4937" s="1">
        <v>0.434</v>
      </c>
      <c r="BA4937" s="1">
        <v>1.03</v>
      </c>
      <c r="BC4937" s="1">
        <v>0.49</v>
      </c>
      <c r="BG4937" s="1">
        <v>2453.999</v>
      </c>
      <c r="BH4937" s="1">
        <v>16.34</v>
      </c>
      <c r="BJ4937" s="1">
        <v>98.97</v>
      </c>
      <c r="BO4937" s="1">
        <v>2453.999</v>
      </c>
      <c r="BP4937" s="1">
        <v>16.34</v>
      </c>
      <c r="BR4937" s="1">
        <v>98.97</v>
      </c>
      <c r="BT4937" s="1">
        <v>0.01</v>
      </c>
      <c r="BU4937" s="1">
        <v>0.061</v>
      </c>
      <c r="BY4937" s="1">
        <v>0.0</v>
      </c>
      <c r="BZ4937" s="1">
        <v>0.0</v>
      </c>
      <c r="CB4937" s="1">
        <v>0.0</v>
      </c>
      <c r="CG4937" s="1">
        <v>0.0</v>
      </c>
      <c r="CH4937" s="1">
        <v>0.0</v>
      </c>
      <c r="CJ4937" s="1">
        <v>13.916</v>
      </c>
      <c r="CK4937" s="1">
        <v>0.027</v>
      </c>
      <c r="CL4937" s="1">
        <v>33.281</v>
      </c>
      <c r="CM4937" s="1">
        <v>0.222</v>
      </c>
      <c r="CN4937" s="1">
        <v>0.0</v>
      </c>
      <c r="CQ4937" s="1">
        <v>0.0</v>
      </c>
      <c r="CR4937" s="1">
        <v>0.0</v>
      </c>
      <c r="CU4937" s="1">
        <v>0.0</v>
      </c>
      <c r="CV4937" s="1">
        <v>0.0</v>
      </c>
      <c r="CX4937" s="1">
        <v>0.0</v>
      </c>
      <c r="CY4937" s="1">
        <v>0.0</v>
      </c>
      <c r="DA4937" s="1">
        <v>2479.53</v>
      </c>
      <c r="DB4937" s="1">
        <v>34.953</v>
      </c>
      <c r="DF4937" s="1">
        <v>2453.999</v>
      </c>
      <c r="DG4937" s="1">
        <v>16.34</v>
      </c>
      <c r="DI4937" s="1">
        <v>98.97</v>
      </c>
      <c r="DN4937" s="1">
        <v>0.0</v>
      </c>
      <c r="DO4937" s="1">
        <v>0.0</v>
      </c>
      <c r="DQ4937" s="1">
        <v>0.0</v>
      </c>
      <c r="DV4937" s="1">
        <v>0.0</v>
      </c>
      <c r="DW4937" s="1">
        <v>0.0</v>
      </c>
      <c r="DY4937" s="1">
        <v>0.0</v>
      </c>
    </row>
    <row r="4938">
      <c r="A4938" s="1" t="s">
        <v>514</v>
      </c>
      <c r="B4938" s="1">
        <v>2004.0</v>
      </c>
      <c r="C4938" s="1" t="s">
        <v>515</v>
      </c>
      <c r="D4938" s="1">
        <v>6790502.0</v>
      </c>
      <c r="E4938" s="1">
        <v>1.5391086592E10</v>
      </c>
      <c r="J4938" s="1">
        <v>0.0</v>
      </c>
      <c r="K4938" s="1">
        <v>0.0</v>
      </c>
      <c r="L4938" s="1">
        <v>0.0</v>
      </c>
      <c r="N4938" s="1">
        <v>29.109</v>
      </c>
      <c r="S4938" s="1">
        <v>0.0</v>
      </c>
      <c r="T4938" s="1">
        <v>0.0</v>
      </c>
      <c r="U4938" s="1">
        <v>97.872</v>
      </c>
      <c r="V4938" s="1">
        <v>0.301</v>
      </c>
      <c r="W4938" s="1">
        <v>89.675</v>
      </c>
      <c r="X4938" s="1">
        <v>0.609</v>
      </c>
      <c r="Y4938" s="1">
        <v>0.0</v>
      </c>
      <c r="AA4938" s="1">
        <v>16.85</v>
      </c>
      <c r="AB4938" s="1">
        <v>2481.407</v>
      </c>
      <c r="AC4938" s="1">
        <v>16.49</v>
      </c>
      <c r="AE4938" s="1">
        <v>4.983</v>
      </c>
      <c r="AF4938" s="1">
        <v>1.742</v>
      </c>
      <c r="AG4938" s="1">
        <v>5403.889</v>
      </c>
      <c r="AH4938" s="1">
        <v>2.384</v>
      </c>
      <c r="AK4938" s="1">
        <v>22.09</v>
      </c>
      <c r="AL4938" s="1">
        <v>0.15</v>
      </c>
      <c r="AO4938" s="1">
        <v>0.91</v>
      </c>
      <c r="AT4938" s="1">
        <v>22.09</v>
      </c>
      <c r="AU4938" s="1">
        <v>0.15</v>
      </c>
      <c r="AW4938" s="1">
        <v>-2.5</v>
      </c>
      <c r="AX4938" s="1">
        <v>-0.011</v>
      </c>
      <c r="AY4938" s="1">
        <v>62.291</v>
      </c>
      <c r="AZ4938" s="1">
        <v>0.423</v>
      </c>
      <c r="BA4938" s="1">
        <v>0.91</v>
      </c>
      <c r="BC4938" s="1">
        <v>0.48</v>
      </c>
      <c r="BG4938" s="1">
        <v>2406.302</v>
      </c>
      <c r="BH4938" s="1">
        <v>16.34</v>
      </c>
      <c r="BJ4938" s="1">
        <v>99.09</v>
      </c>
      <c r="BO4938" s="1">
        <v>2406.302</v>
      </c>
      <c r="BP4938" s="1">
        <v>16.34</v>
      </c>
      <c r="BR4938" s="1">
        <v>99.09</v>
      </c>
      <c r="BT4938" s="1">
        <v>0.36</v>
      </c>
      <c r="BU4938" s="1">
        <v>2.136</v>
      </c>
      <c r="BY4938" s="1">
        <v>0.0</v>
      </c>
      <c r="BZ4938" s="1">
        <v>0.0</v>
      </c>
      <c r="CB4938" s="1">
        <v>0.0</v>
      </c>
      <c r="CG4938" s="1">
        <v>0.0</v>
      </c>
      <c r="CH4938" s="1">
        <v>0.0</v>
      </c>
      <c r="CJ4938" s="1">
        <v>-28.783</v>
      </c>
      <c r="CK4938" s="1">
        <v>-0.064</v>
      </c>
      <c r="CL4938" s="1">
        <v>23.241</v>
      </c>
      <c r="CM4938" s="1">
        <v>0.158</v>
      </c>
      <c r="CN4938" s="1">
        <v>0.0</v>
      </c>
      <c r="CQ4938" s="1">
        <v>0.0</v>
      </c>
      <c r="CR4938" s="1">
        <v>0.0</v>
      </c>
      <c r="CU4938" s="1">
        <v>0.0</v>
      </c>
      <c r="CV4938" s="1">
        <v>0.0</v>
      </c>
      <c r="CX4938" s="1">
        <v>0.0</v>
      </c>
      <c r="CY4938" s="1">
        <v>0.0</v>
      </c>
      <c r="DA4938" s="1">
        <v>2428.392</v>
      </c>
      <c r="DB4938" s="1">
        <v>36.695</v>
      </c>
      <c r="DF4938" s="1">
        <v>2406.302</v>
      </c>
      <c r="DG4938" s="1">
        <v>16.34</v>
      </c>
      <c r="DI4938" s="1">
        <v>99.09</v>
      </c>
      <c r="DN4938" s="1">
        <v>0.0</v>
      </c>
      <c r="DO4938" s="1">
        <v>0.0</v>
      </c>
      <c r="DQ4938" s="1">
        <v>0.0</v>
      </c>
      <c r="DV4938" s="1">
        <v>0.0</v>
      </c>
      <c r="DW4938" s="1">
        <v>0.0</v>
      </c>
      <c r="DY4938" s="1">
        <v>0.0</v>
      </c>
    </row>
    <row r="4939">
      <c r="A4939" s="1" t="s">
        <v>514</v>
      </c>
      <c r="B4939" s="1">
        <v>2005.0</v>
      </c>
      <c r="C4939" s="1" t="s">
        <v>515</v>
      </c>
      <c r="D4939" s="1">
        <v>6924675.0</v>
      </c>
      <c r="E4939" s="1">
        <v>1.6469328896E10</v>
      </c>
      <c r="J4939" s="1">
        <v>0.0</v>
      </c>
      <c r="K4939" s="1">
        <v>0.0</v>
      </c>
      <c r="L4939" s="1">
        <v>0.0</v>
      </c>
      <c r="N4939" s="1">
        <v>27.501</v>
      </c>
      <c r="S4939" s="1">
        <v>0.0</v>
      </c>
      <c r="T4939" s="1">
        <v>0.0</v>
      </c>
      <c r="U4939" s="1">
        <v>6.452</v>
      </c>
      <c r="V4939" s="1">
        <v>0.039</v>
      </c>
      <c r="W4939" s="1">
        <v>93.611</v>
      </c>
      <c r="X4939" s="1">
        <v>0.648</v>
      </c>
      <c r="Y4939" s="1">
        <v>0.0</v>
      </c>
      <c r="AA4939" s="1">
        <v>17.34</v>
      </c>
      <c r="AB4939" s="1">
        <v>2504.089</v>
      </c>
      <c r="AC4939" s="1">
        <v>17.09</v>
      </c>
      <c r="AE4939" s="1">
        <v>1.111</v>
      </c>
      <c r="AF4939" s="1">
        <v>0.408</v>
      </c>
      <c r="AG4939" s="1">
        <v>5358.06</v>
      </c>
      <c r="AH4939" s="1">
        <v>2.253</v>
      </c>
      <c r="AK4939" s="1">
        <v>17.329</v>
      </c>
      <c r="AL4939" s="1">
        <v>0.12</v>
      </c>
      <c r="AO4939" s="1">
        <v>0.702</v>
      </c>
      <c r="AT4939" s="1">
        <v>17.329</v>
      </c>
      <c r="AU4939" s="1">
        <v>0.12</v>
      </c>
      <c r="AW4939" s="1">
        <v>5.128</v>
      </c>
      <c r="AX4939" s="1">
        <v>0.022</v>
      </c>
      <c r="AY4939" s="1">
        <v>64.217</v>
      </c>
      <c r="AZ4939" s="1">
        <v>0.445</v>
      </c>
      <c r="BA4939" s="1">
        <v>0.702</v>
      </c>
      <c r="BC4939" s="1">
        <v>0.47</v>
      </c>
      <c r="BG4939" s="1">
        <v>2450.656</v>
      </c>
      <c r="BH4939" s="1">
        <v>16.97</v>
      </c>
      <c r="BJ4939" s="1">
        <v>99.298</v>
      </c>
      <c r="BO4939" s="1">
        <v>2450.656</v>
      </c>
      <c r="BP4939" s="1">
        <v>16.97</v>
      </c>
      <c r="BR4939" s="1">
        <v>99.298</v>
      </c>
      <c r="BT4939" s="1">
        <v>0.25</v>
      </c>
      <c r="BU4939" s="1">
        <v>1.442</v>
      </c>
      <c r="BY4939" s="1">
        <v>0.0</v>
      </c>
      <c r="BZ4939" s="1">
        <v>0.0</v>
      </c>
      <c r="CB4939" s="1">
        <v>0.0</v>
      </c>
      <c r="CG4939" s="1">
        <v>0.0</v>
      </c>
      <c r="CH4939" s="1">
        <v>0.0</v>
      </c>
      <c r="CJ4939" s="1">
        <v>11.421</v>
      </c>
      <c r="CK4939" s="1">
        <v>0.018</v>
      </c>
      <c r="CL4939" s="1">
        <v>25.394</v>
      </c>
      <c r="CM4939" s="1">
        <v>0.176</v>
      </c>
      <c r="CN4939" s="1">
        <v>0.0</v>
      </c>
      <c r="CQ4939" s="1">
        <v>0.0</v>
      </c>
      <c r="CR4939" s="1">
        <v>0.0</v>
      </c>
      <c r="CU4939" s="1">
        <v>0.0</v>
      </c>
      <c r="CV4939" s="1">
        <v>0.0</v>
      </c>
      <c r="CX4939" s="1">
        <v>0.0</v>
      </c>
      <c r="CY4939" s="1">
        <v>0.0</v>
      </c>
      <c r="DA4939" s="1">
        <v>2467.986</v>
      </c>
      <c r="DB4939" s="1">
        <v>37.103</v>
      </c>
      <c r="DF4939" s="1">
        <v>2450.656</v>
      </c>
      <c r="DG4939" s="1">
        <v>16.97</v>
      </c>
      <c r="DI4939" s="1">
        <v>99.298</v>
      </c>
      <c r="DN4939" s="1">
        <v>0.0</v>
      </c>
      <c r="DO4939" s="1">
        <v>0.0</v>
      </c>
      <c r="DQ4939" s="1">
        <v>0.0</v>
      </c>
      <c r="DV4939" s="1">
        <v>0.0</v>
      </c>
      <c r="DW4939" s="1">
        <v>0.0</v>
      </c>
      <c r="DY4939" s="1">
        <v>0.0</v>
      </c>
    </row>
    <row r="4940">
      <c r="A4940" s="1" t="s">
        <v>514</v>
      </c>
      <c r="B4940" s="1">
        <v>2006.0</v>
      </c>
      <c r="C4940" s="1" t="s">
        <v>515</v>
      </c>
      <c r="D4940" s="1">
        <v>7057521.0</v>
      </c>
      <c r="E4940" s="1">
        <v>1.7531183104E10</v>
      </c>
      <c r="J4940" s="1">
        <v>0.0</v>
      </c>
      <c r="K4940" s="1">
        <v>0.0</v>
      </c>
      <c r="L4940" s="1">
        <v>0.0</v>
      </c>
      <c r="N4940" s="1">
        <v>31.305</v>
      </c>
      <c r="S4940" s="1">
        <v>0.0</v>
      </c>
      <c r="T4940" s="1">
        <v>0.0</v>
      </c>
      <c r="U4940" s="1">
        <v>6.061</v>
      </c>
      <c r="V4940" s="1">
        <v>0.039</v>
      </c>
      <c r="W4940" s="1">
        <v>97.416</v>
      </c>
      <c r="X4940" s="1">
        <v>0.688</v>
      </c>
      <c r="Y4940" s="1">
        <v>0.0</v>
      </c>
      <c r="AA4940" s="1">
        <v>17.54</v>
      </c>
      <c r="AB4940" s="1">
        <v>2485.292</v>
      </c>
      <c r="AC4940" s="1">
        <v>16.93</v>
      </c>
      <c r="AE4940" s="1">
        <v>-1.686</v>
      </c>
      <c r="AF4940" s="1">
        <v>-0.625</v>
      </c>
      <c r="AG4940" s="1">
        <v>5168.59</v>
      </c>
      <c r="AH4940" s="1">
        <v>2.081</v>
      </c>
      <c r="AK4940" s="1">
        <v>32.589</v>
      </c>
      <c r="AL4940" s="1">
        <v>0.23</v>
      </c>
      <c r="AO4940" s="1">
        <v>1.359</v>
      </c>
      <c r="AT4940" s="1">
        <v>32.589</v>
      </c>
      <c r="AU4940" s="1">
        <v>0.23</v>
      </c>
      <c r="AW4940" s="1">
        <v>-12.195</v>
      </c>
      <c r="AX4940" s="1">
        <v>-0.054</v>
      </c>
      <c r="AY4940" s="1">
        <v>55.324</v>
      </c>
      <c r="AZ4940" s="1">
        <v>0.39</v>
      </c>
      <c r="BA4940" s="1">
        <v>1.359</v>
      </c>
      <c r="BC4940" s="1">
        <v>0.53</v>
      </c>
      <c r="BG4940" s="1">
        <v>2366.27</v>
      </c>
      <c r="BH4940" s="1">
        <v>16.7</v>
      </c>
      <c r="BJ4940" s="1">
        <v>98.641</v>
      </c>
      <c r="BO4940" s="1">
        <v>2366.27</v>
      </c>
      <c r="BP4940" s="1">
        <v>16.7</v>
      </c>
      <c r="BR4940" s="1">
        <v>98.641</v>
      </c>
      <c r="BT4940" s="1">
        <v>0.61</v>
      </c>
      <c r="BU4940" s="1">
        <v>3.478</v>
      </c>
      <c r="BY4940" s="1">
        <v>0.0</v>
      </c>
      <c r="BZ4940" s="1">
        <v>0.0</v>
      </c>
      <c r="CB4940" s="1">
        <v>0.0</v>
      </c>
      <c r="CG4940" s="1">
        <v>0.0</v>
      </c>
      <c r="CH4940" s="1">
        <v>0.0</v>
      </c>
      <c r="CJ4940" s="1">
        <v>7.406</v>
      </c>
      <c r="CK4940" s="1">
        <v>0.013</v>
      </c>
      <c r="CL4940" s="1">
        <v>26.761</v>
      </c>
      <c r="CM4940" s="1">
        <v>0.189</v>
      </c>
      <c r="CN4940" s="1">
        <v>0.0</v>
      </c>
      <c r="CQ4940" s="1">
        <v>0.0</v>
      </c>
      <c r="CR4940" s="1">
        <v>0.0</v>
      </c>
      <c r="CU4940" s="1">
        <v>0.0</v>
      </c>
      <c r="CV4940" s="1">
        <v>0.0</v>
      </c>
      <c r="CX4940" s="1">
        <v>0.0</v>
      </c>
      <c r="CY4940" s="1">
        <v>0.0</v>
      </c>
      <c r="DA4940" s="1">
        <v>2398.859</v>
      </c>
      <c r="DB4940" s="1">
        <v>36.477</v>
      </c>
      <c r="DF4940" s="1">
        <v>2366.27</v>
      </c>
      <c r="DG4940" s="1">
        <v>16.7</v>
      </c>
      <c r="DI4940" s="1">
        <v>98.641</v>
      </c>
      <c r="DN4940" s="1">
        <v>0.0</v>
      </c>
      <c r="DO4940" s="1">
        <v>0.0</v>
      </c>
      <c r="DQ4940" s="1">
        <v>0.0</v>
      </c>
      <c r="DV4940" s="1">
        <v>0.0</v>
      </c>
      <c r="DW4940" s="1">
        <v>0.0</v>
      </c>
      <c r="DY4940" s="1">
        <v>0.0</v>
      </c>
    </row>
    <row r="4941">
      <c r="A4941" s="1" t="s">
        <v>514</v>
      </c>
      <c r="B4941" s="1">
        <v>2007.0</v>
      </c>
      <c r="C4941" s="1" t="s">
        <v>515</v>
      </c>
      <c r="D4941" s="1">
        <v>7194419.0</v>
      </c>
      <c r="E4941" s="1">
        <v>1.8731098112E10</v>
      </c>
      <c r="J4941" s="1">
        <v>0.0</v>
      </c>
      <c r="K4941" s="1">
        <v>0.0</v>
      </c>
      <c r="L4941" s="1">
        <v>0.0</v>
      </c>
      <c r="N4941" s="1">
        <v>36.021</v>
      </c>
      <c r="S4941" s="1">
        <v>0.0</v>
      </c>
      <c r="T4941" s="1">
        <v>0.0</v>
      </c>
      <c r="U4941" s="1">
        <v>72.381</v>
      </c>
      <c r="V4941" s="1">
        <v>0.498</v>
      </c>
      <c r="W4941" s="1">
        <v>164.731</v>
      </c>
      <c r="X4941" s="1">
        <v>1.185</v>
      </c>
      <c r="Y4941" s="1">
        <v>0.0</v>
      </c>
      <c r="AA4941" s="1">
        <v>17.59</v>
      </c>
      <c r="AB4941" s="1">
        <v>2444.951</v>
      </c>
      <c r="AC4941" s="1">
        <v>17.49</v>
      </c>
      <c r="AE4941" s="1">
        <v>-12.25</v>
      </c>
      <c r="AF4941" s="1">
        <v>-4.468</v>
      </c>
      <c r="AG4941" s="1">
        <v>4449.157</v>
      </c>
      <c r="AH4941" s="1">
        <v>1.709</v>
      </c>
      <c r="AK4941" s="1">
        <v>52.819</v>
      </c>
      <c r="AL4941" s="1">
        <v>0.38</v>
      </c>
      <c r="AO4941" s="1">
        <v>2.173</v>
      </c>
      <c r="AT4941" s="1">
        <v>52.819</v>
      </c>
      <c r="AU4941" s="1">
        <v>0.38</v>
      </c>
      <c r="AW4941" s="1">
        <v>-44.444</v>
      </c>
      <c r="AX4941" s="1">
        <v>-0.174</v>
      </c>
      <c r="AY4941" s="1">
        <v>30.151</v>
      </c>
      <c r="AZ4941" s="1">
        <v>0.217</v>
      </c>
      <c r="BA4941" s="1">
        <v>2.173</v>
      </c>
      <c r="BC4941" s="1">
        <v>0.63</v>
      </c>
      <c r="BG4941" s="1">
        <v>2378.232</v>
      </c>
      <c r="BH4941" s="1">
        <v>17.11</v>
      </c>
      <c r="BJ4941" s="1">
        <v>97.827</v>
      </c>
      <c r="BO4941" s="1">
        <v>2378.232</v>
      </c>
      <c r="BP4941" s="1">
        <v>17.11</v>
      </c>
      <c r="BR4941" s="1">
        <v>97.827</v>
      </c>
      <c r="BT4941" s="1">
        <v>0.1</v>
      </c>
      <c r="BU4941" s="1">
        <v>0.569</v>
      </c>
      <c r="BY4941" s="1">
        <v>0.0</v>
      </c>
      <c r="BZ4941" s="1">
        <v>0.0</v>
      </c>
      <c r="CB4941" s="1">
        <v>0.0</v>
      </c>
      <c r="CG4941" s="1">
        <v>0.0</v>
      </c>
      <c r="CH4941" s="1">
        <v>0.0</v>
      </c>
      <c r="CJ4941" s="1">
        <v>-7.231</v>
      </c>
      <c r="CK4941" s="1">
        <v>-0.014</v>
      </c>
      <c r="CL4941" s="1">
        <v>24.353</v>
      </c>
      <c r="CM4941" s="1">
        <v>0.175</v>
      </c>
      <c r="CN4941" s="1">
        <v>0.0</v>
      </c>
      <c r="CQ4941" s="1">
        <v>0.0</v>
      </c>
      <c r="CR4941" s="1">
        <v>0.0</v>
      </c>
      <c r="CU4941" s="1">
        <v>0.0</v>
      </c>
      <c r="CV4941" s="1">
        <v>0.0</v>
      </c>
      <c r="CX4941" s="1">
        <v>0.0</v>
      </c>
      <c r="CY4941" s="1">
        <v>0.0</v>
      </c>
      <c r="DA4941" s="1">
        <v>2431.051</v>
      </c>
      <c r="DB4941" s="1">
        <v>32.009</v>
      </c>
      <c r="DF4941" s="1">
        <v>2378.232</v>
      </c>
      <c r="DG4941" s="1">
        <v>17.11</v>
      </c>
      <c r="DI4941" s="1">
        <v>97.827</v>
      </c>
      <c r="DN4941" s="1">
        <v>0.0</v>
      </c>
      <c r="DO4941" s="1">
        <v>0.0</v>
      </c>
      <c r="DQ4941" s="1">
        <v>0.0</v>
      </c>
      <c r="DV4941" s="1">
        <v>0.0</v>
      </c>
      <c r="DW4941" s="1">
        <v>0.0</v>
      </c>
      <c r="DY4941" s="1">
        <v>0.0</v>
      </c>
    </row>
    <row r="4942">
      <c r="A4942" s="1" t="s">
        <v>514</v>
      </c>
      <c r="B4942" s="1">
        <v>2008.0</v>
      </c>
      <c r="C4942" s="1" t="s">
        <v>515</v>
      </c>
      <c r="D4942" s="1">
        <v>7338348.0</v>
      </c>
      <c r="E4942" s="1">
        <v>2.0202934272E10</v>
      </c>
      <c r="J4942" s="1">
        <v>0.0</v>
      </c>
      <c r="K4942" s="1">
        <v>0.0</v>
      </c>
      <c r="L4942" s="1">
        <v>0.0</v>
      </c>
      <c r="N4942" s="1">
        <v>35.913</v>
      </c>
      <c r="S4942" s="1">
        <v>0.0</v>
      </c>
      <c r="T4942" s="1">
        <v>0.0</v>
      </c>
      <c r="U4942" s="1">
        <v>9.945</v>
      </c>
      <c r="V4942" s="1">
        <v>0.118</v>
      </c>
      <c r="W4942" s="1">
        <v>177.561</v>
      </c>
      <c r="X4942" s="1">
        <v>1.303</v>
      </c>
      <c r="Y4942" s="1">
        <v>0.0</v>
      </c>
      <c r="AA4942" s="1">
        <v>17.03</v>
      </c>
      <c r="AB4942" s="1">
        <v>2320.686</v>
      </c>
      <c r="AC4942" s="1">
        <v>16.15</v>
      </c>
      <c r="AE4942" s="1">
        <v>-8.153</v>
      </c>
      <c r="AF4942" s="1">
        <v>-2.61</v>
      </c>
      <c r="AG4942" s="1">
        <v>4006.268</v>
      </c>
      <c r="AH4942" s="1">
        <v>1.455</v>
      </c>
      <c r="AK4942" s="1">
        <v>47.695</v>
      </c>
      <c r="AL4942" s="1">
        <v>0.35</v>
      </c>
      <c r="AO4942" s="1">
        <v>2.167</v>
      </c>
      <c r="AT4942" s="1">
        <v>47.695</v>
      </c>
      <c r="AU4942" s="1">
        <v>0.35</v>
      </c>
      <c r="AW4942" s="1">
        <v>50.0</v>
      </c>
      <c r="AX4942" s="1">
        <v>0.108</v>
      </c>
      <c r="AY4942" s="1">
        <v>44.339</v>
      </c>
      <c r="AZ4942" s="1">
        <v>0.325</v>
      </c>
      <c r="BA4942" s="1">
        <v>2.167</v>
      </c>
      <c r="BC4942" s="1">
        <v>0.58</v>
      </c>
      <c r="BG4942" s="1">
        <v>2153.073</v>
      </c>
      <c r="BH4942" s="1">
        <v>15.8</v>
      </c>
      <c r="BJ4942" s="1">
        <v>97.833</v>
      </c>
      <c r="BO4942" s="1">
        <v>2153.073</v>
      </c>
      <c r="BP4942" s="1">
        <v>15.8</v>
      </c>
      <c r="BR4942" s="1">
        <v>97.833</v>
      </c>
      <c r="BT4942" s="1">
        <v>0.88</v>
      </c>
      <c r="BU4942" s="1">
        <v>5.167</v>
      </c>
      <c r="BY4942" s="1">
        <v>0.0</v>
      </c>
      <c r="BZ4942" s="1">
        <v>0.0</v>
      </c>
      <c r="CB4942" s="1">
        <v>0.0</v>
      </c>
      <c r="CG4942" s="1">
        <v>0.0</v>
      </c>
      <c r="CH4942" s="1">
        <v>0.0</v>
      </c>
      <c r="CJ4942" s="1">
        <v>-15.242</v>
      </c>
      <c r="CK4942" s="1">
        <v>-0.027</v>
      </c>
      <c r="CL4942" s="1">
        <v>20.236</v>
      </c>
      <c r="CM4942" s="1">
        <v>0.149</v>
      </c>
      <c r="CN4942" s="1">
        <v>0.0</v>
      </c>
      <c r="CQ4942" s="1">
        <v>0.0</v>
      </c>
      <c r="CR4942" s="1">
        <v>0.0</v>
      </c>
      <c r="CU4942" s="1">
        <v>0.0</v>
      </c>
      <c r="CV4942" s="1">
        <v>0.0</v>
      </c>
      <c r="CX4942" s="1">
        <v>0.0</v>
      </c>
      <c r="CY4942" s="1">
        <v>0.0</v>
      </c>
      <c r="DA4942" s="1">
        <v>2200.768</v>
      </c>
      <c r="DB4942" s="1">
        <v>29.399</v>
      </c>
      <c r="DF4942" s="1">
        <v>2153.073</v>
      </c>
      <c r="DG4942" s="1">
        <v>15.8</v>
      </c>
      <c r="DI4942" s="1">
        <v>97.833</v>
      </c>
      <c r="DN4942" s="1">
        <v>0.0</v>
      </c>
      <c r="DO4942" s="1">
        <v>0.0</v>
      </c>
      <c r="DQ4942" s="1">
        <v>0.0</v>
      </c>
      <c r="DV4942" s="1">
        <v>0.0</v>
      </c>
      <c r="DW4942" s="1">
        <v>0.0</v>
      </c>
      <c r="DY4942" s="1">
        <v>0.0</v>
      </c>
    </row>
    <row r="4943">
      <c r="A4943" s="1" t="s">
        <v>514</v>
      </c>
      <c r="B4943" s="1">
        <v>2009.0</v>
      </c>
      <c r="C4943" s="1" t="s">
        <v>515</v>
      </c>
      <c r="D4943" s="1">
        <v>7490173.0</v>
      </c>
      <c r="E4943" s="1">
        <v>2.0969201664E10</v>
      </c>
      <c r="J4943" s="1">
        <v>0.0</v>
      </c>
      <c r="K4943" s="1">
        <v>0.0</v>
      </c>
      <c r="L4943" s="1">
        <v>0.0</v>
      </c>
      <c r="N4943" s="1">
        <v>31.638</v>
      </c>
      <c r="S4943" s="1">
        <v>0.0</v>
      </c>
      <c r="T4943" s="1">
        <v>0.0</v>
      </c>
      <c r="U4943" s="1">
        <v>1.508</v>
      </c>
      <c r="V4943" s="1">
        <v>0.02</v>
      </c>
      <c r="W4943" s="1">
        <v>176.584</v>
      </c>
      <c r="X4943" s="1">
        <v>1.323</v>
      </c>
      <c r="Y4943" s="1">
        <v>0.0</v>
      </c>
      <c r="AA4943" s="1">
        <v>16.18</v>
      </c>
      <c r="AB4943" s="1">
        <v>2160.164</v>
      </c>
      <c r="AC4943" s="1">
        <v>16.12</v>
      </c>
      <c r="AE4943" s="1">
        <v>-10.786</v>
      </c>
      <c r="AF4943" s="1">
        <v>-3.171</v>
      </c>
      <c r="AG4943" s="1">
        <v>3501.704</v>
      </c>
      <c r="AH4943" s="1">
        <v>1.251</v>
      </c>
      <c r="AK4943" s="1">
        <v>29.372</v>
      </c>
      <c r="AL4943" s="1">
        <v>0.22</v>
      </c>
      <c r="AO4943" s="1">
        <v>1.365</v>
      </c>
      <c r="AT4943" s="1">
        <v>29.372</v>
      </c>
      <c r="AU4943" s="1">
        <v>0.22</v>
      </c>
      <c r="AW4943" s="1">
        <v>26.667</v>
      </c>
      <c r="AX4943" s="1">
        <v>0.087</v>
      </c>
      <c r="AY4943" s="1">
        <v>55.024</v>
      </c>
      <c r="AZ4943" s="1">
        <v>0.412</v>
      </c>
      <c r="BA4943" s="1">
        <v>1.365</v>
      </c>
      <c r="BC4943" s="1">
        <v>0.51</v>
      </c>
      <c r="BG4943" s="1">
        <v>2122.781</v>
      </c>
      <c r="BH4943" s="1">
        <v>15.9</v>
      </c>
      <c r="BJ4943" s="1">
        <v>98.635</v>
      </c>
      <c r="BO4943" s="1">
        <v>2122.781</v>
      </c>
      <c r="BP4943" s="1">
        <v>15.9</v>
      </c>
      <c r="BR4943" s="1">
        <v>98.635</v>
      </c>
      <c r="BT4943" s="1">
        <v>0.06</v>
      </c>
      <c r="BU4943" s="1">
        <v>0.371</v>
      </c>
      <c r="BY4943" s="1">
        <v>0.0</v>
      </c>
      <c r="BZ4943" s="1">
        <v>0.0</v>
      </c>
      <c r="CB4943" s="1">
        <v>0.0</v>
      </c>
      <c r="CG4943" s="1">
        <v>0.0</v>
      </c>
      <c r="CH4943" s="1">
        <v>0.0</v>
      </c>
      <c r="CJ4943" s="1">
        <v>-7.585</v>
      </c>
      <c r="CK4943" s="1">
        <v>-0.011</v>
      </c>
      <c r="CL4943" s="1">
        <v>18.322</v>
      </c>
      <c r="CM4943" s="1">
        <v>0.137</v>
      </c>
      <c r="CN4943" s="1">
        <v>0.0</v>
      </c>
      <c r="CQ4943" s="1">
        <v>0.0</v>
      </c>
      <c r="CR4943" s="1">
        <v>0.0</v>
      </c>
      <c r="CU4943" s="1">
        <v>0.0</v>
      </c>
      <c r="CV4943" s="1">
        <v>0.0</v>
      </c>
      <c r="CX4943" s="1">
        <v>0.0</v>
      </c>
      <c r="CY4943" s="1">
        <v>0.0</v>
      </c>
      <c r="DA4943" s="1">
        <v>2152.153</v>
      </c>
      <c r="DB4943" s="1">
        <v>26.228</v>
      </c>
      <c r="DF4943" s="1">
        <v>2122.781</v>
      </c>
      <c r="DG4943" s="1">
        <v>15.9</v>
      </c>
      <c r="DI4943" s="1">
        <v>98.635</v>
      </c>
      <c r="DN4943" s="1">
        <v>0.0</v>
      </c>
      <c r="DO4943" s="1">
        <v>0.0</v>
      </c>
      <c r="DQ4943" s="1">
        <v>0.0</v>
      </c>
      <c r="DV4943" s="1">
        <v>0.0</v>
      </c>
      <c r="DW4943" s="1">
        <v>0.0</v>
      </c>
      <c r="DY4943" s="1">
        <v>0.0</v>
      </c>
    </row>
    <row r="4944">
      <c r="A4944" s="1" t="s">
        <v>514</v>
      </c>
      <c r="B4944" s="1">
        <v>2010.0</v>
      </c>
      <c r="C4944" s="1" t="s">
        <v>515</v>
      </c>
      <c r="D4944" s="1">
        <v>7652096.0</v>
      </c>
      <c r="E4944" s="1">
        <v>2.2275913728E10</v>
      </c>
      <c r="J4944" s="1">
        <v>0.0</v>
      </c>
      <c r="K4944" s="1">
        <v>0.0</v>
      </c>
      <c r="L4944" s="1">
        <v>0.0</v>
      </c>
      <c r="N4944" s="1">
        <v>24.939</v>
      </c>
      <c r="S4944" s="1">
        <v>0.0</v>
      </c>
      <c r="T4944" s="1">
        <v>0.0</v>
      </c>
      <c r="U4944" s="1">
        <v>-0.99</v>
      </c>
      <c r="V4944" s="1">
        <v>-0.013</v>
      </c>
      <c r="W4944" s="1">
        <v>171.136</v>
      </c>
      <c r="X4944" s="1">
        <v>1.31</v>
      </c>
      <c r="Y4944" s="1">
        <v>0.0</v>
      </c>
      <c r="AA4944" s="1">
        <v>16.59</v>
      </c>
      <c r="AB4944" s="1">
        <v>2168.033</v>
      </c>
      <c r="AC4944" s="1">
        <v>16.44</v>
      </c>
      <c r="AE4944" s="1">
        <v>3.609</v>
      </c>
      <c r="AF4944" s="1">
        <v>0.947</v>
      </c>
      <c r="AG4944" s="1">
        <v>3551.308</v>
      </c>
      <c r="AH4944" s="1">
        <v>1.22</v>
      </c>
      <c r="AK4944" s="1">
        <v>5.227</v>
      </c>
      <c r="AL4944" s="1">
        <v>0.04</v>
      </c>
      <c r="AO4944" s="1">
        <v>0.243</v>
      </c>
      <c r="AT4944" s="1">
        <v>5.227</v>
      </c>
      <c r="AU4944" s="1">
        <v>0.04</v>
      </c>
      <c r="AW4944" s="1">
        <v>7.895</v>
      </c>
      <c r="AX4944" s="1">
        <v>0.033</v>
      </c>
      <c r="AY4944" s="1">
        <v>58.112</v>
      </c>
      <c r="AZ4944" s="1">
        <v>0.445</v>
      </c>
      <c r="BA4944" s="1">
        <v>0.243</v>
      </c>
      <c r="BC4944" s="1">
        <v>0.41</v>
      </c>
      <c r="BG4944" s="1">
        <v>2143.204</v>
      </c>
      <c r="BH4944" s="1">
        <v>16.4</v>
      </c>
      <c r="BJ4944" s="1">
        <v>99.757</v>
      </c>
      <c r="BO4944" s="1">
        <v>2143.204</v>
      </c>
      <c r="BP4944" s="1">
        <v>16.4</v>
      </c>
      <c r="BR4944" s="1">
        <v>99.757</v>
      </c>
      <c r="BT4944" s="1">
        <v>0.15</v>
      </c>
      <c r="BU4944" s="1">
        <v>0.904</v>
      </c>
      <c r="BY4944" s="1">
        <v>0.0</v>
      </c>
      <c r="BZ4944" s="1">
        <v>0.0</v>
      </c>
      <c r="CB4944" s="1">
        <v>0.0</v>
      </c>
      <c r="CG4944" s="1">
        <v>0.0</v>
      </c>
      <c r="CH4944" s="1">
        <v>0.0</v>
      </c>
      <c r="CJ4944" s="1">
        <v>-1.374</v>
      </c>
      <c r="CK4944" s="1">
        <v>-0.002</v>
      </c>
      <c r="CL4944" s="1">
        <v>17.688</v>
      </c>
      <c r="CM4944" s="1">
        <v>0.135</v>
      </c>
      <c r="CN4944" s="1">
        <v>0.0</v>
      </c>
      <c r="CQ4944" s="1">
        <v>0.0</v>
      </c>
      <c r="CR4944" s="1">
        <v>0.0</v>
      </c>
      <c r="CU4944" s="1">
        <v>0.0</v>
      </c>
      <c r="CV4944" s="1">
        <v>0.0</v>
      </c>
      <c r="CX4944" s="1">
        <v>0.0</v>
      </c>
      <c r="CY4944" s="1">
        <v>0.0</v>
      </c>
      <c r="DA4944" s="1">
        <v>2148.431</v>
      </c>
      <c r="DB4944" s="1">
        <v>27.175</v>
      </c>
      <c r="DF4944" s="1">
        <v>2143.204</v>
      </c>
      <c r="DG4944" s="1">
        <v>16.4</v>
      </c>
      <c r="DI4944" s="1">
        <v>99.757</v>
      </c>
      <c r="DN4944" s="1">
        <v>0.0</v>
      </c>
      <c r="DO4944" s="1">
        <v>0.0</v>
      </c>
      <c r="DQ4944" s="1">
        <v>0.0</v>
      </c>
      <c r="DV4944" s="1">
        <v>0.0</v>
      </c>
      <c r="DW4944" s="1">
        <v>0.0</v>
      </c>
      <c r="DY4944" s="1">
        <v>0.0</v>
      </c>
    </row>
    <row r="4945">
      <c r="A4945" s="1" t="s">
        <v>514</v>
      </c>
      <c r="B4945" s="1">
        <v>2011.0</v>
      </c>
      <c r="C4945" s="1" t="s">
        <v>515</v>
      </c>
      <c r="D4945" s="1">
        <v>7824737.0</v>
      </c>
      <c r="E4945" s="1">
        <v>2.371935232E10</v>
      </c>
      <c r="J4945" s="1">
        <v>0.0</v>
      </c>
      <c r="K4945" s="1">
        <v>0.0</v>
      </c>
      <c r="L4945" s="1">
        <v>0.0</v>
      </c>
      <c r="N4945" s="1">
        <v>24.631</v>
      </c>
      <c r="S4945" s="1">
        <v>0.0</v>
      </c>
      <c r="T4945" s="1">
        <v>0.0</v>
      </c>
      <c r="U4945" s="1">
        <v>18.0</v>
      </c>
      <c r="V4945" s="1">
        <v>0.236</v>
      </c>
      <c r="W4945" s="1">
        <v>197.485</v>
      </c>
      <c r="X4945" s="1">
        <v>1.545</v>
      </c>
      <c r="Y4945" s="1">
        <v>0.0</v>
      </c>
      <c r="AA4945" s="1">
        <v>16.21</v>
      </c>
      <c r="AB4945" s="1">
        <v>2071.635</v>
      </c>
      <c r="AC4945" s="1">
        <v>16.24</v>
      </c>
      <c r="AE4945" s="1">
        <v>-0.575</v>
      </c>
      <c r="AF4945" s="1">
        <v>-0.156</v>
      </c>
      <c r="AG4945" s="1">
        <v>3452.996</v>
      </c>
      <c r="AH4945" s="1">
        <v>1.139</v>
      </c>
      <c r="AK4945" s="1">
        <v>5.112</v>
      </c>
      <c r="AL4945" s="1">
        <v>0.04</v>
      </c>
      <c r="AO4945" s="1">
        <v>0.246</v>
      </c>
      <c r="AT4945" s="1">
        <v>5.112</v>
      </c>
      <c r="AU4945" s="1">
        <v>0.04</v>
      </c>
      <c r="AW4945" s="1">
        <v>-53.659</v>
      </c>
      <c r="AX4945" s="1">
        <v>-0.239</v>
      </c>
      <c r="AY4945" s="1">
        <v>26.336</v>
      </c>
      <c r="AZ4945" s="1">
        <v>0.206</v>
      </c>
      <c r="BA4945" s="1">
        <v>0.246</v>
      </c>
      <c r="BC4945" s="1">
        <v>0.4</v>
      </c>
      <c r="BG4945" s="1">
        <v>2070.357</v>
      </c>
      <c r="BH4945" s="1">
        <v>16.2</v>
      </c>
      <c r="BJ4945" s="1">
        <v>99.754</v>
      </c>
      <c r="BO4945" s="1">
        <v>2070.357</v>
      </c>
      <c r="BP4945" s="1">
        <v>16.2</v>
      </c>
      <c r="BR4945" s="1">
        <v>99.754</v>
      </c>
      <c r="BT4945" s="1">
        <v>-0.03</v>
      </c>
      <c r="BU4945" s="1">
        <v>-0.185</v>
      </c>
      <c r="BY4945" s="1">
        <v>0.0</v>
      </c>
      <c r="BZ4945" s="1">
        <v>0.0</v>
      </c>
      <c r="CB4945" s="1">
        <v>0.0</v>
      </c>
      <c r="CG4945" s="1">
        <v>0.0</v>
      </c>
      <c r="CH4945" s="1">
        <v>0.0</v>
      </c>
      <c r="CJ4945" s="1">
        <v>0.0</v>
      </c>
      <c r="CK4945" s="1">
        <v>0.0</v>
      </c>
      <c r="CL4945" s="1">
        <v>17.298</v>
      </c>
      <c r="CM4945" s="1">
        <v>0.135</v>
      </c>
      <c r="CN4945" s="1">
        <v>0.0</v>
      </c>
      <c r="CQ4945" s="1">
        <v>0.0</v>
      </c>
      <c r="CR4945" s="1">
        <v>0.0</v>
      </c>
      <c r="CU4945" s="1">
        <v>0.0</v>
      </c>
      <c r="CV4945" s="1">
        <v>0.0</v>
      </c>
      <c r="CX4945" s="1">
        <v>0.0</v>
      </c>
      <c r="CY4945" s="1">
        <v>0.0</v>
      </c>
      <c r="DA4945" s="1">
        <v>2075.469</v>
      </c>
      <c r="DB4945" s="1">
        <v>27.019</v>
      </c>
      <c r="DF4945" s="1">
        <v>2070.357</v>
      </c>
      <c r="DG4945" s="1">
        <v>16.2</v>
      </c>
      <c r="DI4945" s="1">
        <v>99.754</v>
      </c>
      <c r="DN4945" s="1">
        <v>0.0</v>
      </c>
      <c r="DO4945" s="1">
        <v>0.0</v>
      </c>
      <c r="DQ4945" s="1">
        <v>0.0</v>
      </c>
      <c r="DV4945" s="1">
        <v>0.0</v>
      </c>
      <c r="DW4945" s="1">
        <v>0.0</v>
      </c>
      <c r="DY4945" s="1">
        <v>0.0</v>
      </c>
    </row>
    <row r="4946">
      <c r="A4946" s="1" t="s">
        <v>514</v>
      </c>
      <c r="B4946" s="1">
        <v>2012.0</v>
      </c>
      <c r="C4946" s="1" t="s">
        <v>515</v>
      </c>
      <c r="D4946" s="1">
        <v>8014037.0</v>
      </c>
      <c r="E4946" s="1">
        <v>2.549830656E10</v>
      </c>
      <c r="J4946" s="1">
        <v>0.0</v>
      </c>
      <c r="K4946" s="1">
        <v>0.0</v>
      </c>
      <c r="L4946" s="1">
        <v>0.0</v>
      </c>
      <c r="N4946" s="1">
        <v>25.928</v>
      </c>
      <c r="S4946" s="1">
        <v>0.0</v>
      </c>
      <c r="T4946" s="1">
        <v>0.0</v>
      </c>
      <c r="U4946" s="1">
        <v>74.576</v>
      </c>
      <c r="V4946" s="1">
        <v>1.152</v>
      </c>
      <c r="W4946" s="1">
        <v>336.618</v>
      </c>
      <c r="X4946" s="1">
        <v>2.698</v>
      </c>
      <c r="Y4946" s="1">
        <v>0.0</v>
      </c>
      <c r="AA4946" s="1">
        <v>16.31</v>
      </c>
      <c r="AB4946" s="1">
        <v>2035.179</v>
      </c>
      <c r="AC4946" s="1">
        <v>16.97</v>
      </c>
      <c r="AE4946" s="1">
        <v>10.733</v>
      </c>
      <c r="AF4946" s="1">
        <v>2.9</v>
      </c>
      <c r="AG4946" s="1">
        <v>3733.283</v>
      </c>
      <c r="AH4946" s="1">
        <v>1.173</v>
      </c>
      <c r="AK4946" s="1">
        <v>8.735</v>
      </c>
      <c r="AL4946" s="1">
        <v>0.07</v>
      </c>
      <c r="AO4946" s="1">
        <v>0.412</v>
      </c>
      <c r="AT4946" s="1">
        <v>8.735</v>
      </c>
      <c r="AU4946" s="1">
        <v>0.07</v>
      </c>
      <c r="AW4946" s="1">
        <v>-21.053</v>
      </c>
      <c r="AX4946" s="1">
        <v>-0.043</v>
      </c>
      <c r="AY4946" s="1">
        <v>20.3</v>
      </c>
      <c r="AZ4946" s="1">
        <v>0.163</v>
      </c>
      <c r="BA4946" s="1">
        <v>0.412</v>
      </c>
      <c r="BC4946" s="1">
        <v>0.44</v>
      </c>
      <c r="BG4946" s="1">
        <v>2108.8</v>
      </c>
      <c r="BH4946" s="1">
        <v>16.9</v>
      </c>
      <c r="BJ4946" s="1">
        <v>99.588</v>
      </c>
      <c r="BO4946" s="1">
        <v>2108.8</v>
      </c>
      <c r="BP4946" s="1">
        <v>16.9</v>
      </c>
      <c r="BR4946" s="1">
        <v>99.588</v>
      </c>
      <c r="BT4946" s="1">
        <v>-0.66</v>
      </c>
      <c r="BU4946" s="1">
        <v>-4.047</v>
      </c>
      <c r="BY4946" s="1">
        <v>0.0</v>
      </c>
      <c r="BZ4946" s="1">
        <v>0.0</v>
      </c>
      <c r="CB4946" s="1">
        <v>0.0</v>
      </c>
      <c r="CG4946" s="1">
        <v>0.0</v>
      </c>
      <c r="CH4946" s="1">
        <v>0.0</v>
      </c>
      <c r="CJ4946" s="1">
        <v>-0.311</v>
      </c>
      <c r="CK4946" s="1">
        <v>0.0</v>
      </c>
      <c r="CL4946" s="1">
        <v>16.837</v>
      </c>
      <c r="CM4946" s="1">
        <v>0.135</v>
      </c>
      <c r="CN4946" s="1">
        <v>0.0</v>
      </c>
      <c r="CQ4946" s="1">
        <v>0.0</v>
      </c>
      <c r="CR4946" s="1">
        <v>0.0</v>
      </c>
      <c r="CU4946" s="1">
        <v>0.0</v>
      </c>
      <c r="CV4946" s="1">
        <v>0.0</v>
      </c>
      <c r="CX4946" s="1">
        <v>0.0</v>
      </c>
      <c r="CY4946" s="1">
        <v>0.0</v>
      </c>
      <c r="DA4946" s="1">
        <v>2117.534</v>
      </c>
      <c r="DB4946" s="1">
        <v>29.919</v>
      </c>
      <c r="DF4946" s="1">
        <v>2108.8</v>
      </c>
      <c r="DG4946" s="1">
        <v>16.9</v>
      </c>
      <c r="DI4946" s="1">
        <v>99.588</v>
      </c>
      <c r="DN4946" s="1">
        <v>0.0</v>
      </c>
      <c r="DO4946" s="1">
        <v>0.0</v>
      </c>
      <c r="DQ4946" s="1">
        <v>0.0</v>
      </c>
      <c r="DV4946" s="1">
        <v>0.0</v>
      </c>
      <c r="DW4946" s="1">
        <v>0.0</v>
      </c>
      <c r="DY4946" s="1">
        <v>0.0</v>
      </c>
    </row>
    <row r="4947">
      <c r="A4947" s="1" t="s">
        <v>514</v>
      </c>
      <c r="B4947" s="1">
        <v>2013.0</v>
      </c>
      <c r="C4947" s="1" t="s">
        <v>515</v>
      </c>
      <c r="D4947" s="1">
        <v>8216686.0</v>
      </c>
      <c r="E4947" s="1">
        <v>2.738518016E10</v>
      </c>
      <c r="J4947" s="1">
        <v>0.0</v>
      </c>
      <c r="K4947" s="1">
        <v>0.0</v>
      </c>
      <c r="L4947" s="1">
        <v>0.0</v>
      </c>
      <c r="N4947" s="1">
        <v>26.3</v>
      </c>
      <c r="S4947" s="1">
        <v>4.868</v>
      </c>
      <c r="T4947" s="1">
        <v>0.04</v>
      </c>
      <c r="U4947" s="1">
        <v>25.243</v>
      </c>
      <c r="V4947" s="1">
        <v>0.681</v>
      </c>
      <c r="W4947" s="1">
        <v>411.192</v>
      </c>
      <c r="X4947" s="1">
        <v>3.379</v>
      </c>
      <c r="Y4947" s="1">
        <v>0.234</v>
      </c>
      <c r="AA4947" s="1">
        <v>16.17</v>
      </c>
      <c r="AB4947" s="1">
        <v>1967.947</v>
      </c>
      <c r="AC4947" s="1">
        <v>17.11</v>
      </c>
      <c r="AE4947" s="1">
        <v>5.774</v>
      </c>
      <c r="AF4947" s="1">
        <v>1.727</v>
      </c>
      <c r="AG4947" s="1">
        <v>3851.45</v>
      </c>
      <c r="AH4947" s="1">
        <v>1.156</v>
      </c>
      <c r="AK4947" s="1">
        <v>4.868</v>
      </c>
      <c r="AL4947" s="1">
        <v>0.04</v>
      </c>
      <c r="AO4947" s="1">
        <v>0.234</v>
      </c>
      <c r="AT4947" s="1">
        <v>0.0</v>
      </c>
      <c r="AU4947" s="1">
        <v>0.0</v>
      </c>
      <c r="AW4947" s="1">
        <v>-13.333</v>
      </c>
      <c r="AX4947" s="1">
        <v>-0.022</v>
      </c>
      <c r="AY4947" s="1">
        <v>17.16</v>
      </c>
      <c r="AZ4947" s="1">
        <v>0.141</v>
      </c>
      <c r="BA4947" s="1">
        <v>0.0</v>
      </c>
      <c r="BC4947" s="1">
        <v>0.45</v>
      </c>
      <c r="BG4947" s="1">
        <v>2077.48</v>
      </c>
      <c r="BH4947" s="1">
        <v>17.07</v>
      </c>
      <c r="BJ4947" s="1">
        <v>99.766</v>
      </c>
      <c r="BO4947" s="1">
        <v>2077.48</v>
      </c>
      <c r="BP4947" s="1">
        <v>17.07</v>
      </c>
      <c r="BR4947" s="1">
        <v>99.766</v>
      </c>
      <c r="BT4947" s="1">
        <v>-0.94</v>
      </c>
      <c r="BU4947" s="1">
        <v>-5.813</v>
      </c>
      <c r="BY4947" s="1">
        <v>0.0</v>
      </c>
      <c r="BZ4947" s="1">
        <v>0.0</v>
      </c>
      <c r="CB4947" s="1">
        <v>0.0</v>
      </c>
      <c r="CG4947" s="1">
        <v>0.0</v>
      </c>
      <c r="CH4947" s="1">
        <v>0.0</v>
      </c>
      <c r="CJ4947" s="1">
        <v>-3.887</v>
      </c>
      <c r="CK4947" s="1">
        <v>-0.005</v>
      </c>
      <c r="CL4947" s="1">
        <v>15.783</v>
      </c>
      <c r="CM4947" s="1">
        <v>0.13</v>
      </c>
      <c r="CN4947" s="1">
        <v>0.0</v>
      </c>
      <c r="CQ4947" s="1">
        <v>0.0</v>
      </c>
      <c r="CR4947" s="1">
        <v>0.0</v>
      </c>
      <c r="CU4947" s="1">
        <v>0.0</v>
      </c>
      <c r="CV4947" s="1">
        <v>0.0</v>
      </c>
      <c r="CX4947" s="1">
        <v>0.0</v>
      </c>
      <c r="CY4947" s="1">
        <v>0.0</v>
      </c>
      <c r="DA4947" s="1">
        <v>2082.348</v>
      </c>
      <c r="DB4947" s="1">
        <v>31.646</v>
      </c>
      <c r="DF4947" s="1">
        <v>2077.48</v>
      </c>
      <c r="DG4947" s="1">
        <v>17.07</v>
      </c>
      <c r="DI4947" s="1">
        <v>99.766</v>
      </c>
      <c r="DN4947" s="1">
        <v>0.0</v>
      </c>
      <c r="DO4947" s="1">
        <v>0.0</v>
      </c>
      <c r="DQ4947" s="1">
        <v>0.0</v>
      </c>
      <c r="DV4947" s="1">
        <v>0.0</v>
      </c>
      <c r="DW4947" s="1">
        <v>0.0</v>
      </c>
      <c r="DY4947" s="1">
        <v>0.0</v>
      </c>
    </row>
    <row r="4948">
      <c r="A4948" s="1" t="s">
        <v>514</v>
      </c>
      <c r="B4948" s="1">
        <v>2014.0</v>
      </c>
      <c r="C4948" s="1" t="s">
        <v>515</v>
      </c>
      <c r="D4948" s="1">
        <v>8425521.0</v>
      </c>
      <c r="E4948" s="1">
        <v>2.9219995648E10</v>
      </c>
      <c r="J4948" s="1">
        <v>0.0</v>
      </c>
      <c r="K4948" s="1">
        <v>0.0</v>
      </c>
      <c r="L4948" s="1">
        <v>0.0</v>
      </c>
      <c r="N4948" s="1">
        <v>32.797</v>
      </c>
      <c r="S4948" s="1">
        <v>18.99</v>
      </c>
      <c r="T4948" s="1">
        <v>0.16</v>
      </c>
      <c r="U4948" s="1">
        <v>70.288</v>
      </c>
      <c r="V4948" s="1">
        <v>2.375</v>
      </c>
      <c r="W4948" s="1">
        <v>682.854</v>
      </c>
      <c r="X4948" s="1">
        <v>5.753</v>
      </c>
      <c r="Y4948" s="1">
        <v>0.99</v>
      </c>
      <c r="AA4948" s="1">
        <v>14.87</v>
      </c>
      <c r="AB4948" s="1">
        <v>1764.876</v>
      </c>
      <c r="AC4948" s="1">
        <v>16.16</v>
      </c>
      <c r="AE4948" s="1">
        <v>10.649</v>
      </c>
      <c r="AF4948" s="1">
        <v>3.37</v>
      </c>
      <c r="AG4948" s="1">
        <v>4155.949</v>
      </c>
      <c r="AH4948" s="1">
        <v>1.198</v>
      </c>
      <c r="AK4948" s="1">
        <v>18.99</v>
      </c>
      <c r="AL4948" s="1">
        <v>0.16</v>
      </c>
      <c r="AO4948" s="1">
        <v>0.99</v>
      </c>
      <c r="AT4948" s="1">
        <v>0.0</v>
      </c>
      <c r="AU4948" s="1">
        <v>0.0</v>
      </c>
      <c r="AW4948" s="1">
        <v>-7.692</v>
      </c>
      <c r="AX4948" s="1">
        <v>-0.011</v>
      </c>
      <c r="AY4948" s="1">
        <v>15.447</v>
      </c>
      <c r="AZ4948" s="1">
        <v>0.13</v>
      </c>
      <c r="BA4948" s="1">
        <v>0.0</v>
      </c>
      <c r="BC4948" s="1">
        <v>0.53</v>
      </c>
      <c r="BG4948" s="1">
        <v>1898.992</v>
      </c>
      <c r="BH4948" s="1">
        <v>16.0</v>
      </c>
      <c r="BJ4948" s="1">
        <v>99.01</v>
      </c>
      <c r="BO4948" s="1">
        <v>1898.992</v>
      </c>
      <c r="BP4948" s="1">
        <v>16.0</v>
      </c>
      <c r="BR4948" s="1">
        <v>99.01</v>
      </c>
      <c r="BT4948" s="1">
        <v>-1.29</v>
      </c>
      <c r="BU4948" s="1">
        <v>-8.675</v>
      </c>
      <c r="BY4948" s="1">
        <v>0.0</v>
      </c>
      <c r="BZ4948" s="1">
        <v>0.0</v>
      </c>
      <c r="CB4948" s="1">
        <v>0.0</v>
      </c>
      <c r="CG4948" s="1">
        <v>0.0</v>
      </c>
      <c r="CH4948" s="1">
        <v>0.0</v>
      </c>
      <c r="CJ4948" s="1">
        <v>0.0</v>
      </c>
      <c r="CK4948" s="1">
        <v>0.0</v>
      </c>
      <c r="CL4948" s="1">
        <v>15.392</v>
      </c>
      <c r="CM4948" s="1">
        <v>0.13</v>
      </c>
      <c r="CN4948" s="1">
        <v>0.0</v>
      </c>
      <c r="CQ4948" s="1">
        <v>0.0</v>
      </c>
      <c r="CR4948" s="1">
        <v>0.0</v>
      </c>
      <c r="CU4948" s="1">
        <v>0.0</v>
      </c>
      <c r="CV4948" s="1">
        <v>0.0</v>
      </c>
      <c r="CX4948" s="1">
        <v>0.0</v>
      </c>
      <c r="CY4948" s="1">
        <v>0.0</v>
      </c>
      <c r="DA4948" s="1">
        <v>1917.982</v>
      </c>
      <c r="DB4948" s="1">
        <v>35.016</v>
      </c>
      <c r="DF4948" s="1">
        <v>1898.992</v>
      </c>
      <c r="DG4948" s="1">
        <v>16.0</v>
      </c>
      <c r="DI4948" s="1">
        <v>99.01</v>
      </c>
      <c r="DN4948" s="1">
        <v>0.0</v>
      </c>
      <c r="DO4948" s="1">
        <v>0.0</v>
      </c>
      <c r="DQ4948" s="1">
        <v>0.0</v>
      </c>
      <c r="DV4948" s="1">
        <v>0.0</v>
      </c>
      <c r="DW4948" s="1">
        <v>0.0</v>
      </c>
      <c r="DY4948" s="1">
        <v>0.0</v>
      </c>
    </row>
    <row r="4949">
      <c r="A4949" s="1" t="s">
        <v>514</v>
      </c>
      <c r="B4949" s="1">
        <v>2015.0</v>
      </c>
      <c r="C4949" s="1" t="s">
        <v>515</v>
      </c>
      <c r="D4949" s="1">
        <v>8643796.0</v>
      </c>
      <c r="E4949" s="1">
        <v>3.0973186048E10</v>
      </c>
      <c r="J4949" s="1">
        <v>0.0</v>
      </c>
      <c r="K4949" s="1">
        <v>0.0</v>
      </c>
      <c r="L4949" s="1">
        <v>0.0</v>
      </c>
      <c r="N4949" s="1">
        <v>32.051</v>
      </c>
      <c r="S4949" s="1">
        <v>18.51</v>
      </c>
      <c r="T4949" s="1">
        <v>0.16</v>
      </c>
      <c r="U4949" s="1">
        <v>19.076</v>
      </c>
      <c r="V4949" s="1">
        <v>1.098</v>
      </c>
      <c r="W4949" s="1">
        <v>792.586</v>
      </c>
      <c r="X4949" s="1">
        <v>6.851</v>
      </c>
      <c r="Y4949" s="1">
        <v>0.932</v>
      </c>
      <c r="AA4949" s="1">
        <v>15.82</v>
      </c>
      <c r="AB4949" s="1">
        <v>1830.214</v>
      </c>
      <c r="AC4949" s="1">
        <v>17.16</v>
      </c>
      <c r="AE4949" s="1">
        <v>-2.098</v>
      </c>
      <c r="AF4949" s="1">
        <v>-0.735</v>
      </c>
      <c r="AG4949" s="1">
        <v>3966.005</v>
      </c>
      <c r="AH4949" s="1">
        <v>1.107</v>
      </c>
      <c r="AK4949" s="1">
        <v>18.51</v>
      </c>
      <c r="AL4949" s="1">
        <v>0.16</v>
      </c>
      <c r="AO4949" s="1">
        <v>0.932</v>
      </c>
      <c r="AT4949" s="1">
        <v>0.0</v>
      </c>
      <c r="AU4949" s="1">
        <v>0.0</v>
      </c>
      <c r="AW4949" s="1">
        <v>66.667</v>
      </c>
      <c r="AX4949" s="1">
        <v>0.087</v>
      </c>
      <c r="AY4949" s="1">
        <v>25.095</v>
      </c>
      <c r="AZ4949" s="1">
        <v>0.217</v>
      </c>
      <c r="BA4949" s="1">
        <v>0.0</v>
      </c>
      <c r="BC4949" s="1">
        <v>0.55</v>
      </c>
      <c r="BG4949" s="1">
        <v>1966.729</v>
      </c>
      <c r="BH4949" s="1">
        <v>17.0</v>
      </c>
      <c r="BJ4949" s="1">
        <v>99.068</v>
      </c>
      <c r="BO4949" s="1">
        <v>1966.729</v>
      </c>
      <c r="BP4949" s="1">
        <v>17.0</v>
      </c>
      <c r="BR4949" s="1">
        <v>99.068</v>
      </c>
      <c r="BT4949" s="1">
        <v>-1.34</v>
      </c>
      <c r="BU4949" s="1">
        <v>-8.47</v>
      </c>
      <c r="BY4949" s="1">
        <v>0.0</v>
      </c>
      <c r="BZ4949" s="1">
        <v>0.0</v>
      </c>
      <c r="CB4949" s="1">
        <v>0.0</v>
      </c>
      <c r="CG4949" s="1">
        <v>0.0</v>
      </c>
      <c r="CH4949" s="1">
        <v>0.0</v>
      </c>
      <c r="CJ4949" s="1">
        <v>-11.837</v>
      </c>
      <c r="CK4949" s="1">
        <v>-0.015</v>
      </c>
      <c r="CL4949" s="1">
        <v>13.228</v>
      </c>
      <c r="CM4949" s="1">
        <v>0.114</v>
      </c>
      <c r="CN4949" s="1">
        <v>0.0</v>
      </c>
      <c r="CQ4949" s="1">
        <v>0.0</v>
      </c>
      <c r="CR4949" s="1">
        <v>0.0</v>
      </c>
      <c r="CU4949" s="1">
        <v>0.0</v>
      </c>
      <c r="CV4949" s="1">
        <v>0.0</v>
      </c>
      <c r="CX4949" s="1">
        <v>0.0</v>
      </c>
      <c r="CY4949" s="1">
        <v>0.0</v>
      </c>
      <c r="DA4949" s="1">
        <v>1985.239</v>
      </c>
      <c r="DB4949" s="1">
        <v>34.281</v>
      </c>
      <c r="DF4949" s="1">
        <v>1966.729</v>
      </c>
      <c r="DG4949" s="1">
        <v>17.0</v>
      </c>
      <c r="DI4949" s="1">
        <v>99.068</v>
      </c>
      <c r="DN4949" s="1">
        <v>0.0</v>
      </c>
      <c r="DO4949" s="1">
        <v>0.0</v>
      </c>
      <c r="DQ4949" s="1">
        <v>0.0</v>
      </c>
      <c r="DV4949" s="1">
        <v>0.0</v>
      </c>
      <c r="DW4949" s="1">
        <v>0.0</v>
      </c>
      <c r="DY4949" s="1">
        <v>0.0</v>
      </c>
    </row>
    <row r="4950">
      <c r="A4950" s="1" t="s">
        <v>514</v>
      </c>
      <c r="B4950" s="1">
        <v>2016.0</v>
      </c>
      <c r="C4950" s="1" t="s">
        <v>515</v>
      </c>
      <c r="D4950" s="1">
        <v>8865574.0</v>
      </c>
      <c r="E4950" s="1">
        <v>3.3110335488E10</v>
      </c>
      <c r="J4950" s="1">
        <v>0.0</v>
      </c>
      <c r="K4950" s="1">
        <v>0.0</v>
      </c>
      <c r="L4950" s="1">
        <v>0.0</v>
      </c>
      <c r="N4950" s="1">
        <v>56.845</v>
      </c>
      <c r="S4950" s="1">
        <v>68.805</v>
      </c>
      <c r="T4950" s="1">
        <v>0.61</v>
      </c>
      <c r="U4950" s="1">
        <v>31.477</v>
      </c>
      <c r="V4950" s="1">
        <v>2.156</v>
      </c>
      <c r="W4950" s="1">
        <v>1016.002</v>
      </c>
      <c r="X4950" s="1">
        <v>9.007</v>
      </c>
      <c r="Y4950" s="1">
        <v>3.538</v>
      </c>
      <c r="AA4950" s="1">
        <v>15.91</v>
      </c>
      <c r="AB4950" s="1">
        <v>1794.582</v>
      </c>
      <c r="AC4950" s="1">
        <v>17.24</v>
      </c>
      <c r="AE4950" s="1">
        <v>8.479</v>
      </c>
      <c r="AF4950" s="1">
        <v>2.907</v>
      </c>
      <c r="AG4950" s="1">
        <v>4194.658</v>
      </c>
      <c r="AH4950" s="1">
        <v>1.123</v>
      </c>
      <c r="AK4950" s="1">
        <v>68.805</v>
      </c>
      <c r="AL4950" s="1">
        <v>0.61</v>
      </c>
      <c r="AO4950" s="1">
        <v>3.538</v>
      </c>
      <c r="AT4950" s="1">
        <v>0.0</v>
      </c>
      <c r="AU4950" s="1">
        <v>0.0</v>
      </c>
      <c r="AW4950" s="1">
        <v>-5.022</v>
      </c>
      <c r="AX4950" s="1">
        <v>-0.011</v>
      </c>
      <c r="AY4950" s="1">
        <v>23.239</v>
      </c>
      <c r="AZ4950" s="1">
        <v>0.206</v>
      </c>
      <c r="BA4950" s="1">
        <v>0.0</v>
      </c>
      <c r="BC4950" s="1">
        <v>0.98</v>
      </c>
      <c r="BG4950" s="1">
        <v>1875.795</v>
      </c>
      <c r="BH4950" s="1">
        <v>16.63</v>
      </c>
      <c r="BJ4950" s="1">
        <v>96.462</v>
      </c>
      <c r="BO4950" s="1">
        <v>1875.795</v>
      </c>
      <c r="BP4950" s="1">
        <v>16.63</v>
      </c>
      <c r="BR4950" s="1">
        <v>96.462</v>
      </c>
      <c r="BT4950" s="1">
        <v>-1.33</v>
      </c>
      <c r="BU4950" s="1">
        <v>-8.36</v>
      </c>
      <c r="BY4950" s="1">
        <v>0.0</v>
      </c>
      <c r="BZ4950" s="1">
        <v>0.0</v>
      </c>
      <c r="CB4950" s="1">
        <v>0.0</v>
      </c>
      <c r="CG4950" s="1">
        <v>0.0</v>
      </c>
      <c r="CH4950" s="1">
        <v>0.0</v>
      </c>
      <c r="CJ4950" s="1">
        <v>-0.619</v>
      </c>
      <c r="CK4950" s="1">
        <v>-0.001</v>
      </c>
      <c r="CL4950" s="1">
        <v>12.817</v>
      </c>
      <c r="CM4950" s="1">
        <v>0.114</v>
      </c>
      <c r="CN4950" s="1">
        <v>0.0</v>
      </c>
      <c r="CQ4950" s="1">
        <v>0.0</v>
      </c>
      <c r="CR4950" s="1">
        <v>0.0</v>
      </c>
      <c r="CU4950" s="1">
        <v>0.0</v>
      </c>
      <c r="CV4950" s="1">
        <v>0.0</v>
      </c>
      <c r="CX4950" s="1">
        <v>0.0</v>
      </c>
      <c r="CY4950" s="1">
        <v>0.0</v>
      </c>
      <c r="DA4950" s="1">
        <v>1944.6</v>
      </c>
      <c r="DB4950" s="1">
        <v>37.188</v>
      </c>
      <c r="DF4950" s="1">
        <v>1875.795</v>
      </c>
      <c r="DG4950" s="1">
        <v>16.63</v>
      </c>
      <c r="DI4950" s="1">
        <v>96.462</v>
      </c>
      <c r="DN4950" s="1">
        <v>0.0</v>
      </c>
      <c r="DO4950" s="1">
        <v>0.0</v>
      </c>
      <c r="DQ4950" s="1">
        <v>0.0</v>
      </c>
      <c r="DV4950" s="1">
        <v>0.0</v>
      </c>
      <c r="DW4950" s="1">
        <v>0.0</v>
      </c>
      <c r="DY4950" s="1">
        <v>0.0</v>
      </c>
    </row>
    <row r="4951">
      <c r="A4951" s="1" t="s">
        <v>514</v>
      </c>
      <c r="B4951" s="1">
        <v>2017.0</v>
      </c>
      <c r="C4951" s="1" t="s">
        <v>515</v>
      </c>
      <c r="D4951" s="1">
        <v>9085890.0</v>
      </c>
      <c r="E4951" s="1">
        <v>3.546118144E10</v>
      </c>
      <c r="J4951" s="1">
        <v>0.0</v>
      </c>
      <c r="K4951" s="1">
        <v>0.0</v>
      </c>
      <c r="L4951" s="1">
        <v>0.0</v>
      </c>
      <c r="N4951" s="1">
        <v>74.544</v>
      </c>
      <c r="S4951" s="1">
        <v>107.86</v>
      </c>
      <c r="T4951" s="1">
        <v>0.98</v>
      </c>
      <c r="Y4951" s="1">
        <v>5.411</v>
      </c>
      <c r="AA4951" s="1">
        <v>16.8</v>
      </c>
      <c r="AB4951" s="1">
        <v>1849.021</v>
      </c>
      <c r="AC4951" s="1">
        <v>18.11</v>
      </c>
      <c r="AE4951" s="1">
        <v>1.506</v>
      </c>
      <c r="AF4951" s="1">
        <v>0.56</v>
      </c>
      <c r="AG4951" s="1">
        <v>4154.575</v>
      </c>
      <c r="AH4951" s="1">
        <v>1.064</v>
      </c>
      <c r="AK4951" s="1">
        <v>107.86</v>
      </c>
      <c r="AL4951" s="1">
        <v>0.98</v>
      </c>
      <c r="AO4951" s="1">
        <v>5.411</v>
      </c>
      <c r="AT4951" s="1">
        <v>0.0</v>
      </c>
      <c r="AU4951" s="1">
        <v>0.0</v>
      </c>
      <c r="BA4951" s="1">
        <v>0.0</v>
      </c>
      <c r="BC4951" s="1">
        <v>1.35</v>
      </c>
      <c r="BG4951" s="1">
        <v>1885.341</v>
      </c>
      <c r="BH4951" s="1">
        <v>17.13</v>
      </c>
      <c r="BJ4951" s="1">
        <v>94.589</v>
      </c>
      <c r="BO4951" s="1">
        <v>1885.341</v>
      </c>
      <c r="BP4951" s="1">
        <v>17.13</v>
      </c>
      <c r="BR4951" s="1">
        <v>94.589</v>
      </c>
      <c r="BT4951" s="1">
        <v>-1.31</v>
      </c>
      <c r="BU4951" s="1">
        <v>-7.798</v>
      </c>
      <c r="BY4951" s="1">
        <v>0.0</v>
      </c>
      <c r="BZ4951" s="1">
        <v>0.0</v>
      </c>
      <c r="CB4951" s="1">
        <v>0.0</v>
      </c>
      <c r="CG4951" s="1">
        <v>0.0</v>
      </c>
      <c r="CH4951" s="1">
        <v>0.0</v>
      </c>
      <c r="CN4951" s="1">
        <v>0.0</v>
      </c>
      <c r="CQ4951" s="1">
        <v>0.0</v>
      </c>
      <c r="CR4951" s="1">
        <v>0.0</v>
      </c>
      <c r="CU4951" s="1">
        <v>0.0</v>
      </c>
      <c r="CV4951" s="1">
        <v>0.0</v>
      </c>
      <c r="CX4951" s="1">
        <v>0.0</v>
      </c>
      <c r="CY4951" s="1">
        <v>0.0</v>
      </c>
      <c r="DA4951" s="1">
        <v>1993.201</v>
      </c>
      <c r="DB4951" s="1">
        <v>37.748</v>
      </c>
      <c r="DF4951" s="1">
        <v>1885.341</v>
      </c>
      <c r="DG4951" s="1">
        <v>17.13</v>
      </c>
      <c r="DI4951" s="1">
        <v>94.589</v>
      </c>
      <c r="DN4951" s="1">
        <v>0.0</v>
      </c>
      <c r="DO4951" s="1">
        <v>0.0</v>
      </c>
      <c r="DQ4951" s="1">
        <v>0.0</v>
      </c>
      <c r="DV4951" s="1">
        <v>0.0</v>
      </c>
      <c r="DW4951" s="1">
        <v>0.0</v>
      </c>
      <c r="DY4951" s="1">
        <v>0.0</v>
      </c>
    </row>
    <row r="4952">
      <c r="A4952" s="1" t="s">
        <v>514</v>
      </c>
      <c r="B4952" s="1">
        <v>2018.0</v>
      </c>
      <c r="C4952" s="1" t="s">
        <v>515</v>
      </c>
      <c r="D4952" s="1">
        <v>9307292.0</v>
      </c>
      <c r="E4952" s="1">
        <v>3.8156222464E10</v>
      </c>
      <c r="J4952" s="1">
        <v>0.0</v>
      </c>
      <c r="K4952" s="1">
        <v>0.0</v>
      </c>
      <c r="L4952" s="1">
        <v>0.0</v>
      </c>
      <c r="N4952" s="1">
        <v>87.639</v>
      </c>
      <c r="S4952" s="1">
        <v>145.048</v>
      </c>
      <c r="T4952" s="1">
        <v>1.35</v>
      </c>
      <c r="Y4952" s="1">
        <v>6.839</v>
      </c>
      <c r="AA4952" s="1">
        <v>17.35</v>
      </c>
      <c r="AB4952" s="1">
        <v>1864.13</v>
      </c>
      <c r="AC4952" s="1">
        <v>19.74</v>
      </c>
      <c r="AE4952" s="1">
        <v>7.71</v>
      </c>
      <c r="AF4952" s="1">
        <v>2.91</v>
      </c>
      <c r="AG4952" s="1">
        <v>4368.431</v>
      </c>
      <c r="AH4952" s="1">
        <v>1.066</v>
      </c>
      <c r="AK4952" s="1">
        <v>145.048</v>
      </c>
      <c r="AL4952" s="1">
        <v>1.35</v>
      </c>
      <c r="AO4952" s="1">
        <v>6.839</v>
      </c>
      <c r="AT4952" s="1">
        <v>0.0</v>
      </c>
      <c r="AU4952" s="1">
        <v>0.0</v>
      </c>
      <c r="BA4952" s="1">
        <v>0.0</v>
      </c>
      <c r="BC4952" s="1">
        <v>1.73</v>
      </c>
      <c r="BG4952" s="1">
        <v>1975.87</v>
      </c>
      <c r="BH4952" s="1">
        <v>18.39</v>
      </c>
      <c r="BJ4952" s="1">
        <v>93.161</v>
      </c>
      <c r="BO4952" s="1">
        <v>1975.87</v>
      </c>
      <c r="BP4952" s="1">
        <v>18.39</v>
      </c>
      <c r="BR4952" s="1">
        <v>93.161</v>
      </c>
      <c r="BT4952" s="1">
        <v>-2.39</v>
      </c>
      <c r="BU4952" s="1">
        <v>-13.775</v>
      </c>
      <c r="BY4952" s="1">
        <v>0.0</v>
      </c>
      <c r="BZ4952" s="1">
        <v>0.0</v>
      </c>
      <c r="CB4952" s="1">
        <v>0.0</v>
      </c>
      <c r="CG4952" s="1">
        <v>0.0</v>
      </c>
      <c r="CH4952" s="1">
        <v>0.0</v>
      </c>
      <c r="CN4952" s="1">
        <v>0.0</v>
      </c>
      <c r="CQ4952" s="1">
        <v>0.0</v>
      </c>
      <c r="CR4952" s="1">
        <v>0.0</v>
      </c>
      <c r="CU4952" s="1">
        <v>0.0</v>
      </c>
      <c r="CV4952" s="1">
        <v>0.0</v>
      </c>
      <c r="CX4952" s="1">
        <v>0.0</v>
      </c>
      <c r="CY4952" s="1">
        <v>0.0</v>
      </c>
      <c r="DA4952" s="1">
        <v>2120.918</v>
      </c>
      <c r="DB4952" s="1">
        <v>40.658</v>
      </c>
      <c r="DF4952" s="1">
        <v>1975.87</v>
      </c>
      <c r="DG4952" s="1">
        <v>18.39</v>
      </c>
      <c r="DI4952" s="1">
        <v>93.161</v>
      </c>
      <c r="DN4952" s="1">
        <v>0.0</v>
      </c>
      <c r="DO4952" s="1">
        <v>0.0</v>
      </c>
      <c r="DQ4952" s="1">
        <v>0.0</v>
      </c>
      <c r="DV4952" s="1">
        <v>0.0</v>
      </c>
      <c r="DW4952" s="1">
        <v>0.0</v>
      </c>
      <c r="DY4952" s="1">
        <v>0.0</v>
      </c>
    </row>
    <row r="4953">
      <c r="A4953" s="1" t="s">
        <v>514</v>
      </c>
      <c r="B4953" s="1">
        <v>2019.0</v>
      </c>
      <c r="C4953" s="1" t="s">
        <v>515</v>
      </c>
      <c r="D4953" s="1">
        <v>9529924.0</v>
      </c>
      <c r="E4953" s="1">
        <v>4.0979787776E10</v>
      </c>
      <c r="J4953" s="1">
        <v>0.0</v>
      </c>
      <c r="K4953" s="1">
        <v>0.0</v>
      </c>
      <c r="L4953" s="1">
        <v>0.0</v>
      </c>
      <c r="N4953" s="1">
        <v>98.282</v>
      </c>
      <c r="S4953" s="1">
        <v>155.3</v>
      </c>
      <c r="T4953" s="1">
        <v>1.48</v>
      </c>
      <c r="Y4953" s="1">
        <v>7.061</v>
      </c>
      <c r="AA4953" s="1">
        <v>18.07</v>
      </c>
      <c r="AB4953" s="1">
        <v>1896.133</v>
      </c>
      <c r="AC4953" s="1">
        <v>20.96</v>
      </c>
      <c r="AE4953" s="1">
        <v>8.584</v>
      </c>
      <c r="AF4953" s="1">
        <v>3.49</v>
      </c>
      <c r="AG4953" s="1">
        <v>4632.611</v>
      </c>
      <c r="AH4953" s="1">
        <v>1.077</v>
      </c>
      <c r="AK4953" s="1">
        <v>187.829</v>
      </c>
      <c r="AL4953" s="1">
        <v>1.79</v>
      </c>
      <c r="AO4953" s="1">
        <v>8.54</v>
      </c>
      <c r="AT4953" s="1">
        <v>32.529</v>
      </c>
      <c r="AU4953" s="1">
        <v>0.31</v>
      </c>
      <c r="BA4953" s="1">
        <v>1.479</v>
      </c>
      <c r="BC4953" s="1">
        <v>2.06</v>
      </c>
      <c r="BG4953" s="1">
        <v>2011.559</v>
      </c>
      <c r="BH4953" s="1">
        <v>19.17</v>
      </c>
      <c r="BJ4953" s="1">
        <v>91.46</v>
      </c>
      <c r="BO4953" s="1">
        <v>2011.559</v>
      </c>
      <c r="BP4953" s="1">
        <v>19.17</v>
      </c>
      <c r="BR4953" s="1">
        <v>91.46</v>
      </c>
      <c r="BT4953" s="1">
        <v>-2.89</v>
      </c>
      <c r="BU4953" s="1">
        <v>-15.993</v>
      </c>
      <c r="BY4953" s="1">
        <v>0.0</v>
      </c>
      <c r="BZ4953" s="1">
        <v>0.0</v>
      </c>
      <c r="CB4953" s="1">
        <v>0.0</v>
      </c>
      <c r="CG4953" s="1">
        <v>0.0</v>
      </c>
      <c r="CH4953" s="1">
        <v>0.0</v>
      </c>
      <c r="CN4953" s="1">
        <v>0.0</v>
      </c>
      <c r="CQ4953" s="1">
        <v>0.0</v>
      </c>
      <c r="CR4953" s="1">
        <v>0.0</v>
      </c>
      <c r="CU4953" s="1">
        <v>0.0</v>
      </c>
      <c r="CV4953" s="1">
        <v>0.0</v>
      </c>
      <c r="CX4953" s="1">
        <v>0.0</v>
      </c>
      <c r="CY4953" s="1">
        <v>0.0</v>
      </c>
      <c r="DA4953" s="1">
        <v>2199.388</v>
      </c>
      <c r="DB4953" s="1">
        <v>44.148</v>
      </c>
      <c r="DF4953" s="1">
        <v>2011.559</v>
      </c>
      <c r="DG4953" s="1">
        <v>19.17</v>
      </c>
      <c r="DI4953" s="1">
        <v>91.46</v>
      </c>
      <c r="DN4953" s="1">
        <v>0.0</v>
      </c>
      <c r="DO4953" s="1">
        <v>0.0</v>
      </c>
      <c r="DQ4953" s="1">
        <v>0.0</v>
      </c>
      <c r="DV4953" s="1">
        <v>0.0</v>
      </c>
      <c r="DW4953" s="1">
        <v>0.0</v>
      </c>
      <c r="DY4953" s="1">
        <v>0.0</v>
      </c>
    </row>
    <row r="4954">
      <c r="A4954" s="1" t="s">
        <v>514</v>
      </c>
      <c r="B4954" s="1">
        <v>2020.0</v>
      </c>
      <c r="C4954" s="1" t="s">
        <v>515</v>
      </c>
      <c r="D4954" s="1">
        <v>9749262.0</v>
      </c>
      <c r="E4954" s="1">
        <v>4.2778796032E10</v>
      </c>
      <c r="J4954" s="1">
        <v>0.0</v>
      </c>
      <c r="K4954" s="1">
        <v>0.0</v>
      </c>
      <c r="L4954" s="1">
        <v>0.0</v>
      </c>
      <c r="N4954" s="1">
        <v>109.95</v>
      </c>
      <c r="S4954" s="1">
        <v>170.269</v>
      </c>
      <c r="T4954" s="1">
        <v>1.66</v>
      </c>
      <c r="Y4954" s="1">
        <v>8.259</v>
      </c>
      <c r="AA4954" s="1">
        <v>18.61</v>
      </c>
      <c r="AB4954" s="1">
        <v>1908.863</v>
      </c>
      <c r="AC4954" s="1">
        <v>20.1</v>
      </c>
      <c r="AE4954" s="1">
        <v>4.967</v>
      </c>
      <c r="AF4954" s="1">
        <v>2.193</v>
      </c>
      <c r="AG4954" s="1">
        <v>4753.322</v>
      </c>
      <c r="AH4954" s="1">
        <v>1.083</v>
      </c>
      <c r="AK4954" s="1">
        <v>204.118</v>
      </c>
      <c r="AL4954" s="1">
        <v>1.99</v>
      </c>
      <c r="AO4954" s="1">
        <v>9.9</v>
      </c>
      <c r="AT4954" s="1">
        <v>33.849</v>
      </c>
      <c r="AU4954" s="1">
        <v>0.33</v>
      </c>
      <c r="BA4954" s="1">
        <v>1.642</v>
      </c>
      <c r="BC4954" s="1">
        <v>2.21</v>
      </c>
      <c r="BG4954" s="1">
        <v>1857.577</v>
      </c>
      <c r="BH4954" s="1">
        <v>18.11</v>
      </c>
      <c r="BJ4954" s="1">
        <v>90.1</v>
      </c>
      <c r="BO4954" s="1">
        <v>1857.577</v>
      </c>
      <c r="BP4954" s="1">
        <v>18.11</v>
      </c>
      <c r="BR4954" s="1">
        <v>90.1</v>
      </c>
      <c r="BT4954" s="1">
        <v>-1.49</v>
      </c>
      <c r="BU4954" s="1">
        <v>-8.006</v>
      </c>
      <c r="BY4954" s="1">
        <v>0.0</v>
      </c>
      <c r="BZ4954" s="1">
        <v>0.0</v>
      </c>
      <c r="CB4954" s="1">
        <v>0.0</v>
      </c>
      <c r="CG4954" s="1">
        <v>0.0</v>
      </c>
      <c r="CH4954" s="1">
        <v>0.0</v>
      </c>
      <c r="CN4954" s="1">
        <v>0.0</v>
      </c>
      <c r="CQ4954" s="1">
        <v>0.0</v>
      </c>
      <c r="CR4954" s="1">
        <v>0.0</v>
      </c>
      <c r="CU4954" s="1">
        <v>0.0</v>
      </c>
      <c r="CV4954" s="1">
        <v>0.0</v>
      </c>
      <c r="CX4954" s="1">
        <v>0.0</v>
      </c>
      <c r="CY4954" s="1">
        <v>0.0</v>
      </c>
      <c r="DA4954" s="1">
        <v>2061.695</v>
      </c>
      <c r="DB4954" s="1">
        <v>46.341</v>
      </c>
      <c r="DF4954" s="1">
        <v>1857.577</v>
      </c>
      <c r="DG4954" s="1">
        <v>18.11</v>
      </c>
      <c r="DI4954" s="1">
        <v>90.1</v>
      </c>
      <c r="DN4954" s="1">
        <v>0.0</v>
      </c>
      <c r="DO4954" s="1">
        <v>0.0</v>
      </c>
      <c r="DQ4954" s="1">
        <v>0.0</v>
      </c>
      <c r="DV4954" s="1">
        <v>0.0</v>
      </c>
      <c r="DW4954" s="1">
        <v>0.0</v>
      </c>
      <c r="DY4954" s="1">
        <v>0.0</v>
      </c>
    </row>
    <row r="4955">
      <c r="A4955" s="1" t="s">
        <v>514</v>
      </c>
      <c r="B4955" s="1">
        <v>2021.0</v>
      </c>
      <c r="C4955" s="1" t="s">
        <v>515</v>
      </c>
      <c r="D4955" s="1">
        <v>9966868.0</v>
      </c>
      <c r="E4955" s="1">
        <v>4.6800011264E10</v>
      </c>
      <c r="J4955" s="1">
        <v>0.0</v>
      </c>
      <c r="K4955" s="1">
        <v>0.0</v>
      </c>
      <c r="L4955" s="1">
        <v>0.0</v>
      </c>
      <c r="N4955" s="1">
        <v>110.521</v>
      </c>
      <c r="S4955" s="1">
        <v>175.582</v>
      </c>
      <c r="T4955" s="1">
        <v>1.75</v>
      </c>
      <c r="Y4955" s="1">
        <v>8.446</v>
      </c>
      <c r="AA4955" s="1">
        <v>18.3</v>
      </c>
      <c r="AB4955" s="1">
        <v>1836.083</v>
      </c>
      <c r="AC4955" s="1">
        <v>20.72</v>
      </c>
      <c r="AE4955" s="1">
        <v>0.359</v>
      </c>
      <c r="AF4955" s="1">
        <v>0.167</v>
      </c>
      <c r="AG4955" s="1">
        <v>4666.254</v>
      </c>
      <c r="AH4955" s="1">
        <v>0.994</v>
      </c>
      <c r="AK4955" s="1">
        <v>206.685</v>
      </c>
      <c r="AL4955" s="1">
        <v>2.06</v>
      </c>
      <c r="AO4955" s="1">
        <v>9.942</v>
      </c>
      <c r="AT4955" s="1">
        <v>31.103</v>
      </c>
      <c r="AU4955" s="1">
        <v>0.31</v>
      </c>
      <c r="BA4955" s="1">
        <v>1.496</v>
      </c>
      <c r="BC4955" s="1">
        <v>2.29</v>
      </c>
      <c r="BG4955" s="1">
        <v>1872.203</v>
      </c>
      <c r="BH4955" s="1">
        <v>18.66</v>
      </c>
      <c r="BJ4955" s="1">
        <v>90.058</v>
      </c>
      <c r="BO4955" s="1">
        <v>1872.203</v>
      </c>
      <c r="BP4955" s="1">
        <v>18.66</v>
      </c>
      <c r="BR4955" s="1">
        <v>90.058</v>
      </c>
      <c r="BT4955" s="1">
        <v>-2.42</v>
      </c>
      <c r="BU4955" s="1">
        <v>-13.224</v>
      </c>
      <c r="BY4955" s="1">
        <v>0.0</v>
      </c>
      <c r="BZ4955" s="1">
        <v>0.0</v>
      </c>
      <c r="CB4955" s="1">
        <v>0.0</v>
      </c>
      <c r="CG4955" s="1">
        <v>0.0</v>
      </c>
      <c r="CH4955" s="1">
        <v>0.0</v>
      </c>
      <c r="CN4955" s="1">
        <v>0.0</v>
      </c>
      <c r="CQ4955" s="1">
        <v>0.0</v>
      </c>
      <c r="CR4955" s="1">
        <v>0.0</v>
      </c>
      <c r="CU4955" s="1">
        <v>0.0</v>
      </c>
      <c r="CV4955" s="1">
        <v>0.0</v>
      </c>
      <c r="CX4955" s="1">
        <v>0.0</v>
      </c>
      <c r="CY4955" s="1">
        <v>0.0</v>
      </c>
      <c r="DA4955" s="1">
        <v>2078.888</v>
      </c>
      <c r="DB4955" s="1">
        <v>46.508</v>
      </c>
      <c r="DF4955" s="1">
        <v>1872.203</v>
      </c>
      <c r="DG4955" s="1">
        <v>18.66</v>
      </c>
      <c r="DI4955" s="1">
        <v>90.058</v>
      </c>
      <c r="DN4955" s="1">
        <v>0.0</v>
      </c>
      <c r="DO4955" s="1">
        <v>0.0</v>
      </c>
      <c r="DQ4955" s="1">
        <v>0.0</v>
      </c>
      <c r="DV4955" s="1">
        <v>0.0</v>
      </c>
      <c r="DW4955" s="1">
        <v>0.0</v>
      </c>
      <c r="DY4955" s="1">
        <v>0.0</v>
      </c>
    </row>
    <row r="4956">
      <c r="A4956" s="1" t="s">
        <v>514</v>
      </c>
      <c r="B4956" s="1">
        <v>2022.0</v>
      </c>
      <c r="C4956" s="1" t="s">
        <v>515</v>
      </c>
      <c r="D4956" s="1">
        <v>1.0182185E7</v>
      </c>
      <c r="E4956" s="1">
        <v>5.0544009216E10</v>
      </c>
      <c r="J4956" s="1">
        <v>0.0</v>
      </c>
      <c r="K4956" s="1">
        <v>0.0</v>
      </c>
      <c r="L4956" s="1">
        <v>0.0</v>
      </c>
      <c r="N4956" s="1">
        <v>86.552</v>
      </c>
      <c r="S4956" s="1">
        <v>125.71</v>
      </c>
      <c r="T4956" s="1">
        <v>1.28</v>
      </c>
      <c r="Y4956" s="1">
        <v>5.956</v>
      </c>
      <c r="AA4956" s="1">
        <v>18.94</v>
      </c>
      <c r="AB4956" s="1">
        <v>1860.112</v>
      </c>
      <c r="AC4956" s="1">
        <v>21.49</v>
      </c>
      <c r="AE4956" s="1">
        <v>5.63</v>
      </c>
      <c r="AF4956" s="1">
        <v>2.618</v>
      </c>
      <c r="AG4956" s="1">
        <v>4824.733</v>
      </c>
      <c r="AH4956" s="1">
        <v>0.972</v>
      </c>
      <c r="AK4956" s="1">
        <v>154.191</v>
      </c>
      <c r="AL4956" s="1">
        <v>1.57</v>
      </c>
      <c r="AO4956" s="1">
        <v>7.306</v>
      </c>
      <c r="AT4956" s="1">
        <v>28.481</v>
      </c>
      <c r="AU4956" s="1">
        <v>0.29</v>
      </c>
      <c r="BA4956" s="1">
        <v>1.349</v>
      </c>
      <c r="BC4956" s="1">
        <v>1.86</v>
      </c>
      <c r="BG4956" s="1">
        <v>1956.358</v>
      </c>
      <c r="BH4956" s="1">
        <v>19.92</v>
      </c>
      <c r="BJ4956" s="1">
        <v>92.694</v>
      </c>
      <c r="BO4956" s="1">
        <v>1956.358</v>
      </c>
      <c r="BP4956" s="1">
        <v>19.92</v>
      </c>
      <c r="BR4956" s="1">
        <v>92.694</v>
      </c>
      <c r="BT4956" s="1">
        <v>-2.55</v>
      </c>
      <c r="BU4956" s="1">
        <v>-13.464</v>
      </c>
      <c r="BY4956" s="1">
        <v>0.0</v>
      </c>
      <c r="BZ4956" s="1">
        <v>0.0</v>
      </c>
      <c r="CB4956" s="1">
        <v>0.0</v>
      </c>
      <c r="CG4956" s="1">
        <v>0.0</v>
      </c>
      <c r="CH4956" s="1">
        <v>0.0</v>
      </c>
      <c r="CN4956" s="1">
        <v>0.0</v>
      </c>
      <c r="CQ4956" s="1">
        <v>0.0</v>
      </c>
      <c r="CR4956" s="1">
        <v>0.0</v>
      </c>
      <c r="CU4956" s="1">
        <v>0.0</v>
      </c>
      <c r="CV4956" s="1">
        <v>0.0</v>
      </c>
      <c r="CX4956" s="1">
        <v>0.0</v>
      </c>
      <c r="CY4956" s="1">
        <v>0.0</v>
      </c>
      <c r="DA4956" s="1">
        <v>2110.549</v>
      </c>
      <c r="DB4956" s="1">
        <v>49.126</v>
      </c>
      <c r="DF4956" s="1">
        <v>1956.358</v>
      </c>
      <c r="DG4956" s="1">
        <v>19.92</v>
      </c>
      <c r="DI4956" s="1">
        <v>92.694</v>
      </c>
      <c r="DN4956" s="1">
        <v>0.0</v>
      </c>
      <c r="DO4956" s="1">
        <v>0.0</v>
      </c>
      <c r="DQ4956" s="1">
        <v>0.0</v>
      </c>
      <c r="DV4956" s="1">
        <v>0.0</v>
      </c>
      <c r="DW4956" s="1">
        <v>0.0</v>
      </c>
      <c r="DY4956" s="1">
        <v>0.0</v>
      </c>
    </row>
    <row r="4957">
      <c r="A4957" s="1" t="s">
        <v>514</v>
      </c>
      <c r="B4957" s="1">
        <v>2023.0</v>
      </c>
      <c r="C4957" s="1" t="s">
        <v>515</v>
      </c>
      <c r="D4957" s="1">
        <v>1.0389764E7</v>
      </c>
      <c r="J4957" s="1">
        <v>0.0</v>
      </c>
      <c r="K4957" s="1">
        <v>0.0</v>
      </c>
      <c r="L4957" s="1">
        <v>0.0</v>
      </c>
      <c r="N4957" s="1">
        <v>87.5</v>
      </c>
      <c r="S4957" s="1">
        <v>125.123</v>
      </c>
      <c r="T4957" s="1">
        <v>1.3</v>
      </c>
      <c r="Y4957" s="1">
        <v>6.019</v>
      </c>
      <c r="AA4957" s="1">
        <v>19.21</v>
      </c>
      <c r="AB4957" s="1">
        <v>1848.935</v>
      </c>
      <c r="AC4957" s="1">
        <v>21.6</v>
      </c>
      <c r="AE4957" s="1">
        <v>0.358</v>
      </c>
      <c r="AF4957" s="1">
        <v>0.176</v>
      </c>
      <c r="AG4957" s="1">
        <v>4745.282</v>
      </c>
      <c r="AK4957" s="1">
        <v>153.998</v>
      </c>
      <c r="AL4957" s="1">
        <v>1.6</v>
      </c>
      <c r="AO4957" s="1">
        <v>7.407</v>
      </c>
      <c r="AT4957" s="1">
        <v>28.875</v>
      </c>
      <c r="AU4957" s="1">
        <v>0.3</v>
      </c>
      <c r="BA4957" s="1">
        <v>1.389</v>
      </c>
      <c r="BC4957" s="1">
        <v>1.89</v>
      </c>
      <c r="BG4957" s="1">
        <v>1924.972</v>
      </c>
      <c r="BH4957" s="1">
        <v>20.0</v>
      </c>
      <c r="BJ4957" s="1">
        <v>92.593</v>
      </c>
      <c r="BO4957" s="1">
        <v>1924.972</v>
      </c>
      <c r="BP4957" s="1">
        <v>20.0</v>
      </c>
      <c r="BR4957" s="1">
        <v>92.593</v>
      </c>
      <c r="BT4957" s="1">
        <v>-2.39</v>
      </c>
      <c r="BU4957" s="1">
        <v>-12.441</v>
      </c>
      <c r="BY4957" s="1">
        <v>0.0</v>
      </c>
      <c r="BZ4957" s="1">
        <v>0.0</v>
      </c>
      <c r="CB4957" s="1">
        <v>0.0</v>
      </c>
      <c r="CG4957" s="1">
        <v>0.0</v>
      </c>
      <c r="CH4957" s="1">
        <v>0.0</v>
      </c>
      <c r="CN4957" s="1">
        <v>0.0</v>
      </c>
      <c r="CQ4957" s="1">
        <v>0.0</v>
      </c>
      <c r="CR4957" s="1">
        <v>0.0</v>
      </c>
      <c r="CU4957" s="1">
        <v>0.0</v>
      </c>
      <c r="CV4957" s="1">
        <v>0.0</v>
      </c>
      <c r="CX4957" s="1">
        <v>0.0</v>
      </c>
      <c r="CY4957" s="1">
        <v>0.0</v>
      </c>
      <c r="DA4957" s="1">
        <v>2078.969</v>
      </c>
      <c r="DB4957" s="1">
        <v>49.302</v>
      </c>
      <c r="DF4957" s="1">
        <v>1924.972</v>
      </c>
      <c r="DG4957" s="1">
        <v>20.0</v>
      </c>
      <c r="DI4957" s="1">
        <v>92.593</v>
      </c>
      <c r="DN4957" s="1">
        <v>0.0</v>
      </c>
      <c r="DO4957" s="1">
        <v>0.0</v>
      </c>
      <c r="DQ4957" s="1">
        <v>0.0</v>
      </c>
      <c r="DV4957" s="1">
        <v>0.0</v>
      </c>
      <c r="DW4957" s="1">
        <v>0.0</v>
      </c>
      <c r="DY4957" s="1">
        <v>0.0</v>
      </c>
    </row>
    <row r="4958">
      <c r="A4958" s="1" t="s">
        <v>514</v>
      </c>
      <c r="B4958" s="1">
        <v>2024.0</v>
      </c>
      <c r="C4958" s="1" t="s">
        <v>515</v>
      </c>
      <c r="D4958" s="1">
        <v>1.059087E7</v>
      </c>
      <c r="J4958" s="1">
        <v>0.0</v>
      </c>
      <c r="K4958" s="1">
        <v>0.0</v>
      </c>
      <c r="L4958" s="1">
        <v>0.0</v>
      </c>
      <c r="N4958" s="1">
        <v>115.878</v>
      </c>
      <c r="S4958" s="1">
        <v>185.065</v>
      </c>
      <c r="T4958" s="1">
        <v>1.96</v>
      </c>
      <c r="Y4958" s="1">
        <v>8.669</v>
      </c>
      <c r="AA4958" s="1">
        <v>22.83</v>
      </c>
      <c r="AB4958" s="1">
        <v>2155.63</v>
      </c>
      <c r="AC4958" s="1">
        <v>22.61</v>
      </c>
      <c r="AK4958" s="1">
        <v>227.554</v>
      </c>
      <c r="AL4958" s="1">
        <v>2.41</v>
      </c>
      <c r="AO4958" s="1">
        <v>10.659</v>
      </c>
      <c r="AT4958" s="1">
        <v>42.489</v>
      </c>
      <c r="AU4958" s="1">
        <v>0.45</v>
      </c>
      <c r="BA4958" s="1">
        <v>1.99</v>
      </c>
      <c r="BC4958" s="1">
        <v>2.62</v>
      </c>
      <c r="BG4958" s="1">
        <v>1907.303</v>
      </c>
      <c r="BH4958" s="1">
        <v>20.2</v>
      </c>
      <c r="BJ4958" s="1">
        <v>89.341</v>
      </c>
      <c r="BO4958" s="1">
        <v>1907.303</v>
      </c>
      <c r="BP4958" s="1">
        <v>20.2</v>
      </c>
      <c r="BR4958" s="1">
        <v>89.341</v>
      </c>
      <c r="BT4958" s="1">
        <v>0.22</v>
      </c>
      <c r="BU4958" s="1">
        <v>0.964</v>
      </c>
      <c r="BY4958" s="1">
        <v>0.0</v>
      </c>
      <c r="BZ4958" s="1">
        <v>0.0</v>
      </c>
      <c r="CB4958" s="1">
        <v>0.0</v>
      </c>
      <c r="CG4958" s="1">
        <v>0.0</v>
      </c>
      <c r="CH4958" s="1">
        <v>0.0</v>
      </c>
      <c r="CN4958" s="1">
        <v>0.0</v>
      </c>
      <c r="CQ4958" s="1">
        <v>0.0</v>
      </c>
      <c r="CR4958" s="1">
        <v>0.0</v>
      </c>
      <c r="CU4958" s="1">
        <v>0.0</v>
      </c>
      <c r="CV4958" s="1">
        <v>0.0</v>
      </c>
      <c r="CX4958" s="1">
        <v>0.0</v>
      </c>
      <c r="CY4958" s="1">
        <v>0.0</v>
      </c>
      <c r="DA4958" s="1">
        <v>2134.858</v>
      </c>
      <c r="DF4958" s="1">
        <v>1907.303</v>
      </c>
      <c r="DG4958" s="1">
        <v>20.2</v>
      </c>
      <c r="DI4958" s="1">
        <v>89.341</v>
      </c>
      <c r="DN4958" s="1">
        <v>0.0</v>
      </c>
      <c r="DO4958" s="1">
        <v>0.0</v>
      </c>
      <c r="DQ4958" s="1">
        <v>0.0</v>
      </c>
      <c r="DV4958" s="1">
        <v>0.0</v>
      </c>
      <c r="DW4958" s="1">
        <v>0.0</v>
      </c>
      <c r="DY4958" s="1">
        <v>0.0</v>
      </c>
    </row>
    <row r="4959">
      <c r="A4959" s="1" t="s">
        <v>516</v>
      </c>
      <c r="B4959" s="1">
        <v>2000.0</v>
      </c>
      <c r="C4959" s="1" t="s">
        <v>517</v>
      </c>
      <c r="D4959" s="1">
        <v>3.4260098E7</v>
      </c>
      <c r="E4959" s="1">
        <v>3.9001698304E10</v>
      </c>
      <c r="J4959" s="1">
        <v>0.876</v>
      </c>
      <c r="K4959" s="1">
        <v>0.03</v>
      </c>
      <c r="L4959" s="1">
        <v>1.2</v>
      </c>
      <c r="N4959" s="1">
        <v>120.0</v>
      </c>
      <c r="S4959" s="1">
        <v>2.043</v>
      </c>
      <c r="T4959" s="1">
        <v>0.07</v>
      </c>
      <c r="U4959" s="1">
        <v>5.579</v>
      </c>
      <c r="V4959" s="1">
        <v>0.032</v>
      </c>
      <c r="W4959" s="1">
        <v>17.451</v>
      </c>
      <c r="X4959" s="1">
        <v>0.598</v>
      </c>
      <c r="Y4959" s="1">
        <v>2.8</v>
      </c>
      <c r="AA4959" s="1">
        <v>2.55</v>
      </c>
      <c r="AB4959" s="1">
        <v>74.431</v>
      </c>
      <c r="AC4959" s="1">
        <v>2.5</v>
      </c>
      <c r="AE4959" s="1">
        <v>4.591</v>
      </c>
      <c r="AF4959" s="1">
        <v>0.587</v>
      </c>
      <c r="AG4959" s="1">
        <v>390.588</v>
      </c>
      <c r="AH4959" s="1">
        <v>0.343</v>
      </c>
      <c r="AK4959" s="1">
        <v>9.924</v>
      </c>
      <c r="AL4959" s="1">
        <v>0.34</v>
      </c>
      <c r="AO4959" s="1">
        <v>13.6</v>
      </c>
      <c r="AT4959" s="1">
        <v>0.0</v>
      </c>
      <c r="AU4959" s="1">
        <v>0.0</v>
      </c>
      <c r="AX4959" s="1">
        <v>0.0</v>
      </c>
      <c r="AY4959" s="1">
        <v>0.0</v>
      </c>
      <c r="AZ4959" s="1">
        <v>0.0</v>
      </c>
      <c r="BA4959" s="1">
        <v>0.0</v>
      </c>
      <c r="BC4959" s="1">
        <v>0.3</v>
      </c>
      <c r="BG4959" s="1">
        <v>62.171</v>
      </c>
      <c r="BH4959" s="1">
        <v>2.13</v>
      </c>
      <c r="BJ4959" s="1">
        <v>85.2</v>
      </c>
      <c r="BO4959" s="1">
        <v>63.047</v>
      </c>
      <c r="BP4959" s="1">
        <v>2.16</v>
      </c>
      <c r="BR4959" s="1">
        <v>86.4</v>
      </c>
      <c r="BT4959" s="1">
        <v>0.05</v>
      </c>
      <c r="BU4959" s="1">
        <v>1.961</v>
      </c>
      <c r="BY4959" s="1">
        <v>0.0</v>
      </c>
      <c r="BZ4959" s="1">
        <v>0.0</v>
      </c>
      <c r="CB4959" s="1">
        <v>0.0</v>
      </c>
      <c r="CG4959" s="1">
        <v>7.881</v>
      </c>
      <c r="CH4959" s="1">
        <v>0.27</v>
      </c>
      <c r="CK4959" s="1">
        <v>0.0</v>
      </c>
      <c r="CL4959" s="1">
        <v>0.0</v>
      </c>
      <c r="CM4959" s="1">
        <v>0.0</v>
      </c>
      <c r="CN4959" s="1">
        <v>10.8</v>
      </c>
      <c r="CQ4959" s="1">
        <v>0.03</v>
      </c>
      <c r="CR4959" s="1">
        <v>0.0</v>
      </c>
      <c r="CU4959" s="1">
        <v>0.876</v>
      </c>
      <c r="CV4959" s="1">
        <v>0.0</v>
      </c>
      <c r="CX4959" s="1">
        <v>1.2</v>
      </c>
      <c r="CY4959" s="1">
        <v>0.0</v>
      </c>
      <c r="DA4959" s="1">
        <v>72.971</v>
      </c>
      <c r="DB4959" s="1">
        <v>13.382</v>
      </c>
      <c r="DF4959" s="1">
        <v>63.047</v>
      </c>
      <c r="DG4959" s="1">
        <v>2.16</v>
      </c>
      <c r="DI4959" s="1">
        <v>86.4</v>
      </c>
      <c r="DN4959" s="1">
        <v>0.0</v>
      </c>
      <c r="DO4959" s="1">
        <v>0.0</v>
      </c>
      <c r="DQ4959" s="1">
        <v>0.0</v>
      </c>
      <c r="DV4959" s="1">
        <v>0.0</v>
      </c>
      <c r="DW4959" s="1">
        <v>0.0</v>
      </c>
      <c r="DY4959" s="1">
        <v>0.0</v>
      </c>
    </row>
    <row r="4960">
      <c r="A4960" s="1" t="s">
        <v>516</v>
      </c>
      <c r="B4960" s="1">
        <v>2001.0</v>
      </c>
      <c r="C4960" s="1" t="s">
        <v>517</v>
      </c>
      <c r="D4960" s="1">
        <v>3.5198252E7</v>
      </c>
      <c r="E4960" s="1">
        <v>4.2445344768E10</v>
      </c>
      <c r="J4960" s="1">
        <v>1.136</v>
      </c>
      <c r="K4960" s="1">
        <v>0.04</v>
      </c>
      <c r="L4960" s="1">
        <v>1.413</v>
      </c>
      <c r="N4960" s="1">
        <v>67.138</v>
      </c>
      <c r="S4960" s="1">
        <v>2.557</v>
      </c>
      <c r="T4960" s="1">
        <v>0.09</v>
      </c>
      <c r="U4960" s="1">
        <v>-1.762</v>
      </c>
      <c r="V4960" s="1">
        <v>-0.011</v>
      </c>
      <c r="W4960" s="1">
        <v>16.687</v>
      </c>
      <c r="X4960" s="1">
        <v>0.587</v>
      </c>
      <c r="Y4960" s="1">
        <v>3.18</v>
      </c>
      <c r="AA4960" s="1">
        <v>2.88</v>
      </c>
      <c r="AB4960" s="1">
        <v>81.822</v>
      </c>
      <c r="AC4960" s="1">
        <v>2.83</v>
      </c>
      <c r="AE4960" s="1">
        <v>12.652</v>
      </c>
      <c r="AF4960" s="1">
        <v>1.693</v>
      </c>
      <c r="AG4960" s="1">
        <v>428.279</v>
      </c>
      <c r="AH4960" s="1">
        <v>0.355</v>
      </c>
      <c r="AK4960" s="1">
        <v>4.262</v>
      </c>
      <c r="AL4960" s="1">
        <v>0.15</v>
      </c>
      <c r="AO4960" s="1">
        <v>5.3</v>
      </c>
      <c r="AT4960" s="1">
        <v>0.0</v>
      </c>
      <c r="AU4960" s="1">
        <v>0.0</v>
      </c>
      <c r="AX4960" s="1">
        <v>0.0</v>
      </c>
      <c r="AY4960" s="1">
        <v>0.0</v>
      </c>
      <c r="AZ4960" s="1">
        <v>0.0</v>
      </c>
      <c r="BA4960" s="1">
        <v>0.0</v>
      </c>
      <c r="BC4960" s="1">
        <v>0.19</v>
      </c>
      <c r="BG4960" s="1">
        <v>75.004</v>
      </c>
      <c r="BH4960" s="1">
        <v>2.64</v>
      </c>
      <c r="BJ4960" s="1">
        <v>93.286</v>
      </c>
      <c r="BO4960" s="1">
        <v>76.14</v>
      </c>
      <c r="BP4960" s="1">
        <v>2.68</v>
      </c>
      <c r="BR4960" s="1">
        <v>94.7</v>
      </c>
      <c r="BT4960" s="1">
        <v>0.05</v>
      </c>
      <c r="BU4960" s="1">
        <v>1.736</v>
      </c>
      <c r="BY4960" s="1">
        <v>0.0</v>
      </c>
      <c r="BZ4960" s="1">
        <v>0.0</v>
      </c>
      <c r="CB4960" s="1">
        <v>0.0</v>
      </c>
      <c r="CG4960" s="1">
        <v>1.705</v>
      </c>
      <c r="CH4960" s="1">
        <v>0.06</v>
      </c>
      <c r="CK4960" s="1">
        <v>0.0</v>
      </c>
      <c r="CL4960" s="1">
        <v>0.0</v>
      </c>
      <c r="CM4960" s="1">
        <v>0.0</v>
      </c>
      <c r="CN4960" s="1">
        <v>2.12</v>
      </c>
      <c r="CQ4960" s="1">
        <v>0.04</v>
      </c>
      <c r="CR4960" s="1">
        <v>0.0</v>
      </c>
      <c r="CU4960" s="1">
        <v>1.136</v>
      </c>
      <c r="CV4960" s="1">
        <v>0.0</v>
      </c>
      <c r="CX4960" s="1">
        <v>1.413</v>
      </c>
      <c r="CY4960" s="1">
        <v>0.0</v>
      </c>
      <c r="DA4960" s="1">
        <v>80.402</v>
      </c>
      <c r="DB4960" s="1">
        <v>15.075</v>
      </c>
      <c r="DF4960" s="1">
        <v>76.14</v>
      </c>
      <c r="DG4960" s="1">
        <v>2.68</v>
      </c>
      <c r="DI4960" s="1">
        <v>94.7</v>
      </c>
      <c r="DN4960" s="1">
        <v>0.0</v>
      </c>
      <c r="DO4960" s="1">
        <v>0.0</v>
      </c>
      <c r="DQ4960" s="1">
        <v>0.0</v>
      </c>
      <c r="DV4960" s="1">
        <v>0.0</v>
      </c>
      <c r="DW4960" s="1">
        <v>0.0</v>
      </c>
      <c r="DY4960" s="1">
        <v>0.0</v>
      </c>
    </row>
    <row r="4961">
      <c r="A4961" s="1" t="s">
        <v>516</v>
      </c>
      <c r="B4961" s="1">
        <v>2002.0</v>
      </c>
      <c r="C4961" s="1" t="s">
        <v>517</v>
      </c>
      <c r="D4961" s="1">
        <v>3.612125E7</v>
      </c>
      <c r="E4961" s="1">
        <v>4.6583074816E10</v>
      </c>
      <c r="J4961" s="1">
        <v>1.107</v>
      </c>
      <c r="K4961" s="1">
        <v>0.04</v>
      </c>
      <c r="L4961" s="1">
        <v>1.384</v>
      </c>
      <c r="N4961" s="1">
        <v>62.284</v>
      </c>
      <c r="S4961" s="1">
        <v>2.768</v>
      </c>
      <c r="T4961" s="1">
        <v>0.1</v>
      </c>
      <c r="U4961" s="1">
        <v>1.827</v>
      </c>
      <c r="V4961" s="1">
        <v>0.011</v>
      </c>
      <c r="W4961" s="1">
        <v>16.558</v>
      </c>
      <c r="X4961" s="1">
        <v>0.598</v>
      </c>
      <c r="Y4961" s="1">
        <v>3.46</v>
      </c>
      <c r="AA4961" s="1">
        <v>2.94</v>
      </c>
      <c r="AB4961" s="1">
        <v>81.393</v>
      </c>
      <c r="AC4961" s="1">
        <v>2.89</v>
      </c>
      <c r="AE4961" s="1">
        <v>12.408</v>
      </c>
      <c r="AF4961" s="1">
        <v>1.87</v>
      </c>
      <c r="AG4961" s="1">
        <v>469.117</v>
      </c>
      <c r="AH4961" s="1">
        <v>0.364</v>
      </c>
      <c r="AK4961" s="1">
        <v>3.599</v>
      </c>
      <c r="AL4961" s="1">
        <v>0.13</v>
      </c>
      <c r="AO4961" s="1">
        <v>4.498</v>
      </c>
      <c r="AT4961" s="1">
        <v>0.0</v>
      </c>
      <c r="AU4961" s="1">
        <v>0.0</v>
      </c>
      <c r="AX4961" s="1">
        <v>0.0</v>
      </c>
      <c r="AY4961" s="1">
        <v>0.0</v>
      </c>
      <c r="AZ4961" s="1">
        <v>0.0</v>
      </c>
      <c r="BA4961" s="1">
        <v>0.0</v>
      </c>
      <c r="BC4961" s="1">
        <v>0.18</v>
      </c>
      <c r="BG4961" s="1">
        <v>75.302</v>
      </c>
      <c r="BH4961" s="1">
        <v>2.72</v>
      </c>
      <c r="BJ4961" s="1">
        <v>94.118</v>
      </c>
      <c r="BO4961" s="1">
        <v>76.409</v>
      </c>
      <c r="BP4961" s="1">
        <v>2.76</v>
      </c>
      <c r="BR4961" s="1">
        <v>95.502</v>
      </c>
      <c r="BT4961" s="1">
        <v>0.05</v>
      </c>
      <c r="BU4961" s="1">
        <v>1.701</v>
      </c>
      <c r="BY4961" s="1">
        <v>0.0</v>
      </c>
      <c r="BZ4961" s="1">
        <v>0.0</v>
      </c>
      <c r="CB4961" s="1">
        <v>0.0</v>
      </c>
      <c r="CG4961" s="1">
        <v>0.831</v>
      </c>
      <c r="CH4961" s="1">
        <v>0.03</v>
      </c>
      <c r="CK4961" s="1">
        <v>0.0</v>
      </c>
      <c r="CL4961" s="1">
        <v>0.0</v>
      </c>
      <c r="CM4961" s="1">
        <v>0.0</v>
      </c>
      <c r="CN4961" s="1">
        <v>1.038</v>
      </c>
      <c r="CQ4961" s="1">
        <v>0.04</v>
      </c>
      <c r="CR4961" s="1">
        <v>0.0</v>
      </c>
      <c r="CU4961" s="1">
        <v>1.107</v>
      </c>
      <c r="CV4961" s="1">
        <v>0.0</v>
      </c>
      <c r="CX4961" s="1">
        <v>1.384</v>
      </c>
      <c r="CY4961" s="1">
        <v>0.0</v>
      </c>
      <c r="DA4961" s="1">
        <v>80.008</v>
      </c>
      <c r="DB4961" s="1">
        <v>16.945</v>
      </c>
      <c r="DF4961" s="1">
        <v>76.409</v>
      </c>
      <c r="DG4961" s="1">
        <v>2.76</v>
      </c>
      <c r="DI4961" s="1">
        <v>95.502</v>
      </c>
      <c r="DN4961" s="1">
        <v>0.0</v>
      </c>
      <c r="DO4961" s="1">
        <v>0.0</v>
      </c>
      <c r="DQ4961" s="1">
        <v>0.0</v>
      </c>
      <c r="DV4961" s="1">
        <v>0.0</v>
      </c>
      <c r="DW4961" s="1">
        <v>0.0</v>
      </c>
      <c r="DY4961" s="1">
        <v>0.0</v>
      </c>
    </row>
    <row r="4962">
      <c r="A4962" s="1" t="s">
        <v>516</v>
      </c>
      <c r="B4962" s="1">
        <v>2003.0</v>
      </c>
      <c r="C4962" s="1" t="s">
        <v>517</v>
      </c>
      <c r="D4962" s="1">
        <v>3.7089505E7</v>
      </c>
      <c r="E4962" s="1">
        <v>5.08246016E10</v>
      </c>
      <c r="J4962" s="1">
        <v>1.348</v>
      </c>
      <c r="K4962" s="1">
        <v>0.05</v>
      </c>
      <c r="L4962" s="1">
        <v>1.845</v>
      </c>
      <c r="N4962" s="1">
        <v>59.041</v>
      </c>
      <c r="S4962" s="1">
        <v>1.887</v>
      </c>
      <c r="T4962" s="1">
        <v>0.07</v>
      </c>
      <c r="U4962" s="1">
        <v>-31.057</v>
      </c>
      <c r="V4962" s="1">
        <v>-0.186</v>
      </c>
      <c r="W4962" s="1">
        <v>11.117</v>
      </c>
      <c r="X4962" s="1">
        <v>0.412</v>
      </c>
      <c r="Y4962" s="1">
        <v>2.583</v>
      </c>
      <c r="AA4962" s="1">
        <v>2.76</v>
      </c>
      <c r="AB4962" s="1">
        <v>74.415</v>
      </c>
      <c r="AC4962" s="1">
        <v>2.71</v>
      </c>
      <c r="AE4962" s="1">
        <v>3.567</v>
      </c>
      <c r="AF4962" s="1">
        <v>0.604</v>
      </c>
      <c r="AG4962" s="1">
        <v>473.166</v>
      </c>
      <c r="AH4962" s="1">
        <v>0.345</v>
      </c>
      <c r="AK4962" s="1">
        <v>2.966</v>
      </c>
      <c r="AL4962" s="1">
        <v>0.11</v>
      </c>
      <c r="AO4962" s="1">
        <v>4.059</v>
      </c>
      <c r="AT4962" s="1">
        <v>0.0</v>
      </c>
      <c r="AU4962" s="1">
        <v>0.0</v>
      </c>
      <c r="AX4962" s="1">
        <v>0.0</v>
      </c>
      <c r="AY4962" s="1">
        <v>0.0</v>
      </c>
      <c r="AZ4962" s="1">
        <v>0.0</v>
      </c>
      <c r="BA4962" s="1">
        <v>0.0</v>
      </c>
      <c r="BC4962" s="1">
        <v>0.16</v>
      </c>
      <c r="BG4962" s="1">
        <v>68.753</v>
      </c>
      <c r="BH4962" s="1">
        <v>2.55</v>
      </c>
      <c r="BJ4962" s="1">
        <v>94.096</v>
      </c>
      <c r="BO4962" s="1">
        <v>70.101</v>
      </c>
      <c r="BP4962" s="1">
        <v>2.6</v>
      </c>
      <c r="BR4962" s="1">
        <v>95.941</v>
      </c>
      <c r="BT4962" s="1">
        <v>0.05</v>
      </c>
      <c r="BU4962" s="1">
        <v>1.812</v>
      </c>
      <c r="BY4962" s="1">
        <v>0.0</v>
      </c>
      <c r="BZ4962" s="1">
        <v>0.0</v>
      </c>
      <c r="CB4962" s="1">
        <v>0.0</v>
      </c>
      <c r="CG4962" s="1">
        <v>1.078</v>
      </c>
      <c r="CH4962" s="1">
        <v>0.04</v>
      </c>
      <c r="CK4962" s="1">
        <v>0.0</v>
      </c>
      <c r="CL4962" s="1">
        <v>0.0</v>
      </c>
      <c r="CM4962" s="1">
        <v>0.0</v>
      </c>
      <c r="CN4962" s="1">
        <v>1.476</v>
      </c>
      <c r="CQ4962" s="1">
        <v>0.05</v>
      </c>
      <c r="CR4962" s="1">
        <v>0.0</v>
      </c>
      <c r="CU4962" s="1">
        <v>1.348</v>
      </c>
      <c r="CV4962" s="1">
        <v>0.0</v>
      </c>
      <c r="CX4962" s="1">
        <v>1.845</v>
      </c>
      <c r="CY4962" s="1">
        <v>0.0</v>
      </c>
      <c r="DA4962" s="1">
        <v>73.066</v>
      </c>
      <c r="DB4962" s="1">
        <v>17.549</v>
      </c>
      <c r="DF4962" s="1">
        <v>70.101</v>
      </c>
      <c r="DG4962" s="1">
        <v>2.6</v>
      </c>
      <c r="DI4962" s="1">
        <v>95.941</v>
      </c>
      <c r="DN4962" s="1">
        <v>0.0</v>
      </c>
      <c r="DO4962" s="1">
        <v>0.0</v>
      </c>
      <c r="DQ4962" s="1">
        <v>0.0</v>
      </c>
      <c r="DV4962" s="1">
        <v>0.0</v>
      </c>
      <c r="DW4962" s="1">
        <v>0.0</v>
      </c>
      <c r="DY4962" s="1">
        <v>0.0</v>
      </c>
    </row>
    <row r="4963">
      <c r="A4963" s="1" t="s">
        <v>516</v>
      </c>
      <c r="B4963" s="1">
        <v>2004.0</v>
      </c>
      <c r="C4963" s="1" t="s">
        <v>517</v>
      </c>
      <c r="D4963" s="1">
        <v>3.8109614E7</v>
      </c>
      <c r="E4963" s="1">
        <v>5.5891197952E10</v>
      </c>
      <c r="J4963" s="1">
        <v>1.312</v>
      </c>
      <c r="K4963" s="1">
        <v>0.05</v>
      </c>
      <c r="L4963" s="1">
        <v>1.916</v>
      </c>
      <c r="N4963" s="1">
        <v>141.762</v>
      </c>
      <c r="S4963" s="1">
        <v>2.362</v>
      </c>
      <c r="T4963" s="1">
        <v>0.09</v>
      </c>
      <c r="U4963" s="1">
        <v>19.101</v>
      </c>
      <c r="V4963" s="1">
        <v>0.079</v>
      </c>
      <c r="W4963" s="1">
        <v>12.886</v>
      </c>
      <c r="X4963" s="1">
        <v>0.491</v>
      </c>
      <c r="Y4963" s="1">
        <v>3.448</v>
      </c>
      <c r="AA4963" s="1">
        <v>2.66</v>
      </c>
      <c r="AB4963" s="1">
        <v>69.799</v>
      </c>
      <c r="AC4963" s="1">
        <v>2.61</v>
      </c>
      <c r="AE4963" s="1">
        <v>28.426</v>
      </c>
      <c r="AF4963" s="1">
        <v>4.989</v>
      </c>
      <c r="AG4963" s="1">
        <v>591.403</v>
      </c>
      <c r="AH4963" s="1">
        <v>0.403</v>
      </c>
      <c r="AK4963" s="1">
        <v>14.432</v>
      </c>
      <c r="AL4963" s="1">
        <v>0.55</v>
      </c>
      <c r="AO4963" s="1">
        <v>21.073</v>
      </c>
      <c r="AT4963" s="1">
        <v>10.758</v>
      </c>
      <c r="AU4963" s="1">
        <v>0.41</v>
      </c>
      <c r="AX4963" s="1">
        <v>1.29</v>
      </c>
      <c r="AY4963" s="1">
        <v>33.847</v>
      </c>
      <c r="AZ4963" s="1">
        <v>1.29</v>
      </c>
      <c r="BA4963" s="1">
        <v>15.709</v>
      </c>
      <c r="BC4963" s="1">
        <v>0.37</v>
      </c>
      <c r="BG4963" s="1">
        <v>52.743</v>
      </c>
      <c r="BH4963" s="1">
        <v>2.01</v>
      </c>
      <c r="BJ4963" s="1">
        <v>77.011</v>
      </c>
      <c r="BO4963" s="1">
        <v>54.055</v>
      </c>
      <c r="BP4963" s="1">
        <v>2.06</v>
      </c>
      <c r="BR4963" s="1">
        <v>78.927</v>
      </c>
      <c r="BT4963" s="1">
        <v>0.05</v>
      </c>
      <c r="BU4963" s="1">
        <v>1.88</v>
      </c>
      <c r="BY4963" s="1">
        <v>0.0</v>
      </c>
      <c r="BZ4963" s="1">
        <v>0.0</v>
      </c>
      <c r="CB4963" s="1">
        <v>0.0</v>
      </c>
      <c r="CG4963" s="1">
        <v>1.312</v>
      </c>
      <c r="CH4963" s="1">
        <v>0.05</v>
      </c>
      <c r="CK4963" s="1">
        <v>0.0</v>
      </c>
      <c r="CL4963" s="1">
        <v>0.0</v>
      </c>
      <c r="CM4963" s="1">
        <v>0.0</v>
      </c>
      <c r="CN4963" s="1">
        <v>1.916</v>
      </c>
      <c r="CQ4963" s="1">
        <v>0.05</v>
      </c>
      <c r="CR4963" s="1">
        <v>0.0</v>
      </c>
      <c r="CU4963" s="1">
        <v>1.312</v>
      </c>
      <c r="CV4963" s="1">
        <v>0.0</v>
      </c>
      <c r="CX4963" s="1">
        <v>1.916</v>
      </c>
      <c r="CY4963" s="1">
        <v>0.0</v>
      </c>
      <c r="DA4963" s="1">
        <v>68.487</v>
      </c>
      <c r="DB4963" s="1">
        <v>22.538</v>
      </c>
      <c r="DF4963" s="1">
        <v>54.055</v>
      </c>
      <c r="DG4963" s="1">
        <v>2.06</v>
      </c>
      <c r="DI4963" s="1">
        <v>78.927</v>
      </c>
      <c r="DN4963" s="1">
        <v>0.0</v>
      </c>
      <c r="DO4963" s="1">
        <v>0.0</v>
      </c>
      <c r="DQ4963" s="1">
        <v>0.0</v>
      </c>
      <c r="DV4963" s="1">
        <v>0.0</v>
      </c>
      <c r="DW4963" s="1">
        <v>0.0</v>
      </c>
      <c r="DY4963" s="1">
        <v>0.0</v>
      </c>
    </row>
    <row r="4964">
      <c r="A4964" s="1" t="s">
        <v>516</v>
      </c>
      <c r="B4964" s="1">
        <v>2005.0</v>
      </c>
      <c r="C4964" s="1" t="s">
        <v>517</v>
      </c>
      <c r="D4964" s="1">
        <v>3.9182037E7</v>
      </c>
      <c r="E4964" s="1">
        <v>6.1018755072E10</v>
      </c>
      <c r="J4964" s="1">
        <v>1.276</v>
      </c>
      <c r="K4964" s="1">
        <v>0.05</v>
      </c>
      <c r="L4964" s="1">
        <v>1.366</v>
      </c>
      <c r="N4964" s="1">
        <v>292.35</v>
      </c>
      <c r="S4964" s="1">
        <v>1.021</v>
      </c>
      <c r="T4964" s="1">
        <v>0.04</v>
      </c>
      <c r="U4964" s="1">
        <v>-52.653</v>
      </c>
      <c r="V4964" s="1">
        <v>-0.259</v>
      </c>
      <c r="W4964" s="1">
        <v>5.934</v>
      </c>
      <c r="X4964" s="1">
        <v>0.233</v>
      </c>
      <c r="Y4964" s="1">
        <v>1.093</v>
      </c>
      <c r="AA4964" s="1">
        <v>3.71</v>
      </c>
      <c r="AB4964" s="1">
        <v>94.686</v>
      </c>
      <c r="AC4964" s="1">
        <v>3.66</v>
      </c>
      <c r="AE4964" s="1">
        <v>13.538</v>
      </c>
      <c r="AF4964" s="1">
        <v>3.051</v>
      </c>
      <c r="AG4964" s="1">
        <v>653.088</v>
      </c>
      <c r="AH4964" s="1">
        <v>0.419</v>
      </c>
      <c r="AK4964" s="1">
        <v>46.705</v>
      </c>
      <c r="AL4964" s="1">
        <v>1.83</v>
      </c>
      <c r="AO4964" s="1">
        <v>50.0</v>
      </c>
      <c r="AT4964" s="1">
        <v>29.35</v>
      </c>
      <c r="AU4964" s="1">
        <v>1.15</v>
      </c>
      <c r="AW4964" s="1">
        <v>242.857</v>
      </c>
      <c r="AX4964" s="1">
        <v>3.133</v>
      </c>
      <c r="AY4964" s="1">
        <v>112.87</v>
      </c>
      <c r="AZ4964" s="1">
        <v>4.422</v>
      </c>
      <c r="BA4964" s="1">
        <v>31.421</v>
      </c>
      <c r="BC4964" s="1">
        <v>1.07</v>
      </c>
      <c r="BG4964" s="1">
        <v>45.429</v>
      </c>
      <c r="BH4964" s="1">
        <v>1.78</v>
      </c>
      <c r="BJ4964" s="1">
        <v>48.634</v>
      </c>
      <c r="BO4964" s="1">
        <v>46.705</v>
      </c>
      <c r="BP4964" s="1">
        <v>1.83</v>
      </c>
      <c r="BR4964" s="1">
        <v>50.0</v>
      </c>
      <c r="BT4964" s="1">
        <v>0.05</v>
      </c>
      <c r="BU4964" s="1">
        <v>1.348</v>
      </c>
      <c r="BY4964" s="1">
        <v>0.0</v>
      </c>
      <c r="BZ4964" s="1">
        <v>0.0</v>
      </c>
      <c r="CB4964" s="1">
        <v>0.0</v>
      </c>
      <c r="CG4964" s="1">
        <v>16.334</v>
      </c>
      <c r="CH4964" s="1">
        <v>0.64</v>
      </c>
      <c r="CK4964" s="1">
        <v>0.0</v>
      </c>
      <c r="CL4964" s="1">
        <v>0.0</v>
      </c>
      <c r="CM4964" s="1">
        <v>0.0</v>
      </c>
      <c r="CN4964" s="1">
        <v>17.486</v>
      </c>
      <c r="CQ4964" s="1">
        <v>0.05</v>
      </c>
      <c r="CR4964" s="1">
        <v>0.0</v>
      </c>
      <c r="CU4964" s="1">
        <v>1.276</v>
      </c>
      <c r="CV4964" s="1">
        <v>0.0</v>
      </c>
      <c r="CX4964" s="1">
        <v>1.366</v>
      </c>
      <c r="CY4964" s="1">
        <v>0.0</v>
      </c>
      <c r="DA4964" s="1">
        <v>93.41</v>
      </c>
      <c r="DB4964" s="1">
        <v>25.589</v>
      </c>
      <c r="DF4964" s="1">
        <v>46.705</v>
      </c>
      <c r="DG4964" s="1">
        <v>1.83</v>
      </c>
      <c r="DI4964" s="1">
        <v>50.0</v>
      </c>
      <c r="DN4964" s="1">
        <v>0.0</v>
      </c>
      <c r="DO4964" s="1">
        <v>0.0</v>
      </c>
      <c r="DQ4964" s="1">
        <v>0.0</v>
      </c>
      <c r="DV4964" s="1">
        <v>0.0</v>
      </c>
      <c r="DW4964" s="1">
        <v>0.0</v>
      </c>
      <c r="DY4964" s="1">
        <v>0.0</v>
      </c>
    </row>
    <row r="4965">
      <c r="A4965" s="1" t="s">
        <v>516</v>
      </c>
      <c r="B4965" s="1">
        <v>2006.0</v>
      </c>
      <c r="C4965" s="1" t="s">
        <v>517</v>
      </c>
      <c r="D4965" s="1">
        <v>4.0294845E7</v>
      </c>
      <c r="E4965" s="1">
        <v>6.5508012032E10</v>
      </c>
      <c r="J4965" s="1">
        <v>1.489</v>
      </c>
      <c r="K4965" s="1">
        <v>0.06</v>
      </c>
      <c r="L4965" s="1">
        <v>1.709</v>
      </c>
      <c r="N4965" s="1">
        <v>324.786</v>
      </c>
      <c r="S4965" s="1">
        <v>0.496</v>
      </c>
      <c r="T4965" s="1">
        <v>0.02</v>
      </c>
      <c r="U4965" s="1">
        <v>-41.744</v>
      </c>
      <c r="V4965" s="1">
        <v>-0.097</v>
      </c>
      <c r="W4965" s="1">
        <v>3.362</v>
      </c>
      <c r="X4965" s="1">
        <v>0.135</v>
      </c>
      <c r="Y4965" s="1">
        <v>0.57</v>
      </c>
      <c r="AA4965" s="1">
        <v>3.57</v>
      </c>
      <c r="AB4965" s="1">
        <v>88.597</v>
      </c>
      <c r="AC4965" s="1">
        <v>3.51</v>
      </c>
      <c r="AE4965" s="1">
        <v>5.615</v>
      </c>
      <c r="AF4965" s="1">
        <v>1.437</v>
      </c>
      <c r="AG4965" s="1">
        <v>670.712</v>
      </c>
      <c r="AH4965" s="1">
        <v>0.413</v>
      </c>
      <c r="AK4965" s="1">
        <v>49.882</v>
      </c>
      <c r="AL4965" s="1">
        <v>2.01</v>
      </c>
      <c r="AO4965" s="1">
        <v>57.265</v>
      </c>
      <c r="AT4965" s="1">
        <v>32.262</v>
      </c>
      <c r="AU4965" s="1">
        <v>1.3</v>
      </c>
      <c r="AW4965" s="1">
        <v>23.611</v>
      </c>
      <c r="AX4965" s="1">
        <v>1.044</v>
      </c>
      <c r="AY4965" s="1">
        <v>135.667</v>
      </c>
      <c r="AZ4965" s="1">
        <v>5.467</v>
      </c>
      <c r="BA4965" s="1">
        <v>37.037</v>
      </c>
      <c r="BC4965" s="1">
        <v>1.14</v>
      </c>
      <c r="BG4965" s="1">
        <v>35.737</v>
      </c>
      <c r="BH4965" s="1">
        <v>1.44</v>
      </c>
      <c r="BJ4965" s="1">
        <v>41.026</v>
      </c>
      <c r="BO4965" s="1">
        <v>37.226</v>
      </c>
      <c r="BP4965" s="1">
        <v>1.5</v>
      </c>
      <c r="BR4965" s="1">
        <v>42.735</v>
      </c>
      <c r="BT4965" s="1">
        <v>0.06</v>
      </c>
      <c r="BU4965" s="1">
        <v>1.681</v>
      </c>
      <c r="BY4965" s="1">
        <v>0.0</v>
      </c>
      <c r="BZ4965" s="1">
        <v>0.0</v>
      </c>
      <c r="CB4965" s="1">
        <v>0.0</v>
      </c>
      <c r="CG4965" s="1">
        <v>17.124</v>
      </c>
      <c r="CH4965" s="1">
        <v>0.69</v>
      </c>
      <c r="CK4965" s="1">
        <v>0.0</v>
      </c>
      <c r="CL4965" s="1">
        <v>0.0</v>
      </c>
      <c r="CM4965" s="1">
        <v>0.0</v>
      </c>
      <c r="CN4965" s="1">
        <v>19.658</v>
      </c>
      <c r="CQ4965" s="1">
        <v>0.06</v>
      </c>
      <c r="CR4965" s="1">
        <v>0.0</v>
      </c>
      <c r="CU4965" s="1">
        <v>1.489</v>
      </c>
      <c r="CV4965" s="1">
        <v>0.0</v>
      </c>
      <c r="CX4965" s="1">
        <v>1.709</v>
      </c>
      <c r="CY4965" s="1">
        <v>0.0</v>
      </c>
      <c r="DA4965" s="1">
        <v>87.108</v>
      </c>
      <c r="DB4965" s="1">
        <v>27.026</v>
      </c>
      <c r="DF4965" s="1">
        <v>37.226</v>
      </c>
      <c r="DG4965" s="1">
        <v>1.5</v>
      </c>
      <c r="DI4965" s="1">
        <v>42.735</v>
      </c>
      <c r="DN4965" s="1">
        <v>0.0</v>
      </c>
      <c r="DO4965" s="1">
        <v>0.0</v>
      </c>
      <c r="DQ4965" s="1">
        <v>0.0</v>
      </c>
      <c r="DV4965" s="1">
        <v>0.0</v>
      </c>
      <c r="DW4965" s="1">
        <v>0.0</v>
      </c>
      <c r="DY4965" s="1">
        <v>0.0</v>
      </c>
    </row>
    <row r="4966">
      <c r="A4966" s="1" t="s">
        <v>516</v>
      </c>
      <c r="B4966" s="1">
        <v>2007.0</v>
      </c>
      <c r="C4966" s="1" t="s">
        <v>517</v>
      </c>
      <c r="D4966" s="1">
        <v>4.1435458E7</v>
      </c>
      <c r="E4966" s="1">
        <v>7.290953728E10</v>
      </c>
      <c r="J4966" s="1">
        <v>1.448</v>
      </c>
      <c r="K4966" s="1">
        <v>0.06</v>
      </c>
      <c r="L4966" s="1">
        <v>1.415</v>
      </c>
      <c r="N4966" s="1">
        <v>233.491</v>
      </c>
      <c r="S4966" s="1">
        <v>0.965</v>
      </c>
      <c r="T4966" s="1">
        <v>0.04</v>
      </c>
      <c r="U4966" s="1">
        <v>51.605</v>
      </c>
      <c r="V4966" s="1">
        <v>0.07</v>
      </c>
      <c r="W4966" s="1">
        <v>4.956</v>
      </c>
      <c r="X4966" s="1">
        <v>0.205</v>
      </c>
      <c r="Y4966" s="1">
        <v>0.943</v>
      </c>
      <c r="AA4966" s="1">
        <v>4.3</v>
      </c>
      <c r="AB4966" s="1">
        <v>103.776</v>
      </c>
      <c r="AC4966" s="1">
        <v>4.24</v>
      </c>
      <c r="AE4966" s="1">
        <v>1.778</v>
      </c>
      <c r="AF4966" s="1">
        <v>0.481</v>
      </c>
      <c r="AG4966" s="1">
        <v>663.848</v>
      </c>
      <c r="AH4966" s="1">
        <v>0.377</v>
      </c>
      <c r="AK4966" s="1">
        <v>40.062</v>
      </c>
      <c r="AL4966" s="1">
        <v>1.66</v>
      </c>
      <c r="AO4966" s="1">
        <v>39.151</v>
      </c>
      <c r="AT4966" s="1">
        <v>27.513</v>
      </c>
      <c r="AU4966" s="1">
        <v>1.14</v>
      </c>
      <c r="AW4966" s="1">
        <v>5.151</v>
      </c>
      <c r="AX4966" s="1">
        <v>0.282</v>
      </c>
      <c r="AY4966" s="1">
        <v>138.729</v>
      </c>
      <c r="AZ4966" s="1">
        <v>5.748</v>
      </c>
      <c r="BA4966" s="1">
        <v>26.887</v>
      </c>
      <c r="BC4966" s="1">
        <v>0.99</v>
      </c>
      <c r="BG4966" s="1">
        <v>60.817</v>
      </c>
      <c r="BH4966" s="1">
        <v>2.52</v>
      </c>
      <c r="BJ4966" s="1">
        <v>59.434</v>
      </c>
      <c r="BO4966" s="1">
        <v>62.266</v>
      </c>
      <c r="BP4966" s="1">
        <v>2.58</v>
      </c>
      <c r="BR4966" s="1">
        <v>60.849</v>
      </c>
      <c r="BT4966" s="1">
        <v>0.06</v>
      </c>
      <c r="BU4966" s="1">
        <v>1.395</v>
      </c>
      <c r="BY4966" s="1">
        <v>0.0</v>
      </c>
      <c r="BZ4966" s="1">
        <v>0.0</v>
      </c>
      <c r="CB4966" s="1">
        <v>0.0</v>
      </c>
      <c r="CG4966" s="1">
        <v>11.584</v>
      </c>
      <c r="CH4966" s="1">
        <v>0.48</v>
      </c>
      <c r="CK4966" s="1">
        <v>0.0</v>
      </c>
      <c r="CL4966" s="1">
        <v>0.0</v>
      </c>
      <c r="CM4966" s="1">
        <v>0.0</v>
      </c>
      <c r="CN4966" s="1">
        <v>11.321</v>
      </c>
      <c r="CQ4966" s="1">
        <v>0.06</v>
      </c>
      <c r="CR4966" s="1">
        <v>0.0</v>
      </c>
      <c r="CU4966" s="1">
        <v>1.448</v>
      </c>
      <c r="CV4966" s="1">
        <v>0.0</v>
      </c>
      <c r="CX4966" s="1">
        <v>1.415</v>
      </c>
      <c r="CY4966" s="1">
        <v>0.0</v>
      </c>
      <c r="DA4966" s="1">
        <v>102.328</v>
      </c>
      <c r="DB4966" s="1">
        <v>27.507</v>
      </c>
      <c r="DF4966" s="1">
        <v>62.266</v>
      </c>
      <c r="DG4966" s="1">
        <v>2.58</v>
      </c>
      <c r="DI4966" s="1">
        <v>60.849</v>
      </c>
      <c r="DN4966" s="1">
        <v>0.0</v>
      </c>
      <c r="DO4966" s="1">
        <v>0.0</v>
      </c>
      <c r="DQ4966" s="1">
        <v>0.0</v>
      </c>
      <c r="DV4966" s="1">
        <v>0.0</v>
      </c>
      <c r="DW4966" s="1">
        <v>0.0</v>
      </c>
      <c r="DY4966" s="1">
        <v>0.0</v>
      </c>
    </row>
    <row r="4967">
      <c r="A4967" s="1" t="s">
        <v>516</v>
      </c>
      <c r="B4967" s="1">
        <v>2008.0</v>
      </c>
      <c r="C4967" s="1" t="s">
        <v>517</v>
      </c>
      <c r="D4967" s="1">
        <v>4.2570675E7</v>
      </c>
      <c r="E4967" s="1">
        <v>7.8993514496E10</v>
      </c>
      <c r="J4967" s="1">
        <v>1.409</v>
      </c>
      <c r="K4967" s="1">
        <v>0.06</v>
      </c>
      <c r="L4967" s="1">
        <v>1.348</v>
      </c>
      <c r="N4967" s="1">
        <v>222.472</v>
      </c>
      <c r="S4967" s="1">
        <v>0.47</v>
      </c>
      <c r="T4967" s="1">
        <v>0.02</v>
      </c>
      <c r="U4967" s="1">
        <v>-43.959</v>
      </c>
      <c r="V4967" s="1">
        <v>-0.09</v>
      </c>
      <c r="W4967" s="1">
        <v>2.703</v>
      </c>
      <c r="X4967" s="1">
        <v>0.115</v>
      </c>
      <c r="Y4967" s="1">
        <v>0.449</v>
      </c>
      <c r="AA4967" s="1">
        <v>4.5</v>
      </c>
      <c r="AB4967" s="1">
        <v>105.707</v>
      </c>
      <c r="AC4967" s="1">
        <v>4.45</v>
      </c>
      <c r="AE4967" s="1">
        <v>4.474</v>
      </c>
      <c r="AF4967" s="1">
        <v>1.231</v>
      </c>
      <c r="AG4967" s="1">
        <v>675.054</v>
      </c>
      <c r="AH4967" s="1">
        <v>0.364</v>
      </c>
      <c r="AK4967" s="1">
        <v>40.873</v>
      </c>
      <c r="AL4967" s="1">
        <v>1.74</v>
      </c>
      <c r="AO4967" s="1">
        <v>39.101</v>
      </c>
      <c r="AT4967" s="1">
        <v>32.652</v>
      </c>
      <c r="AU4967" s="1">
        <v>1.39</v>
      </c>
      <c r="AW4967" s="1">
        <v>5.786</v>
      </c>
      <c r="AX4967" s="1">
        <v>0.333</v>
      </c>
      <c r="AY4967" s="1">
        <v>142.843</v>
      </c>
      <c r="AZ4967" s="1">
        <v>6.081</v>
      </c>
      <c r="BA4967" s="1">
        <v>31.236</v>
      </c>
      <c r="BC4967" s="1">
        <v>0.99</v>
      </c>
      <c r="BG4967" s="1">
        <v>62.249</v>
      </c>
      <c r="BH4967" s="1">
        <v>2.65</v>
      </c>
      <c r="BJ4967" s="1">
        <v>59.551</v>
      </c>
      <c r="BO4967" s="1">
        <v>63.659</v>
      </c>
      <c r="BP4967" s="1">
        <v>2.71</v>
      </c>
      <c r="BR4967" s="1">
        <v>60.899</v>
      </c>
      <c r="BT4967" s="1">
        <v>0.05</v>
      </c>
      <c r="BU4967" s="1">
        <v>1.111</v>
      </c>
      <c r="BY4967" s="1">
        <v>0.0</v>
      </c>
      <c r="BZ4967" s="1">
        <v>0.0</v>
      </c>
      <c r="CB4967" s="1">
        <v>0.0</v>
      </c>
      <c r="CG4967" s="1">
        <v>7.752</v>
      </c>
      <c r="CH4967" s="1">
        <v>0.33</v>
      </c>
      <c r="CK4967" s="1">
        <v>0.0</v>
      </c>
      <c r="CL4967" s="1">
        <v>0.0</v>
      </c>
      <c r="CM4967" s="1">
        <v>0.0</v>
      </c>
      <c r="CN4967" s="1">
        <v>7.416</v>
      </c>
      <c r="CQ4967" s="1">
        <v>0.06</v>
      </c>
      <c r="CR4967" s="1">
        <v>0.0</v>
      </c>
      <c r="CU4967" s="1">
        <v>1.409</v>
      </c>
      <c r="CV4967" s="1">
        <v>0.0</v>
      </c>
      <c r="CX4967" s="1">
        <v>1.348</v>
      </c>
      <c r="CY4967" s="1">
        <v>0.0</v>
      </c>
      <c r="DA4967" s="1">
        <v>104.532</v>
      </c>
      <c r="DB4967" s="1">
        <v>28.738</v>
      </c>
      <c r="DF4967" s="1">
        <v>63.659</v>
      </c>
      <c r="DG4967" s="1">
        <v>2.71</v>
      </c>
      <c r="DI4967" s="1">
        <v>60.899</v>
      </c>
      <c r="DN4967" s="1">
        <v>0.0</v>
      </c>
      <c r="DO4967" s="1">
        <v>0.0</v>
      </c>
      <c r="DQ4967" s="1">
        <v>0.0</v>
      </c>
      <c r="DV4967" s="1">
        <v>0.0</v>
      </c>
      <c r="DW4967" s="1">
        <v>0.0</v>
      </c>
      <c r="DY4967" s="1">
        <v>0.0</v>
      </c>
    </row>
    <row r="4968">
      <c r="A4968" s="1" t="s">
        <v>516</v>
      </c>
      <c r="B4968" s="1">
        <v>2009.0</v>
      </c>
      <c r="C4968" s="1" t="s">
        <v>517</v>
      </c>
      <c r="D4968" s="1">
        <v>4.3633923E7</v>
      </c>
      <c r="E4968" s="1">
        <v>8.544616448E10</v>
      </c>
      <c r="J4968" s="1">
        <v>1.375</v>
      </c>
      <c r="K4968" s="1">
        <v>0.06</v>
      </c>
      <c r="L4968" s="1">
        <v>1.25</v>
      </c>
      <c r="N4968" s="1">
        <v>231.25</v>
      </c>
      <c r="S4968" s="1">
        <v>0.0</v>
      </c>
      <c r="T4968" s="1">
        <v>0.0</v>
      </c>
      <c r="U4968" s="1">
        <v>-100.0</v>
      </c>
      <c r="V4968" s="1">
        <v>-0.115</v>
      </c>
      <c r="W4968" s="1">
        <v>0.0</v>
      </c>
      <c r="X4968" s="1">
        <v>0.0</v>
      </c>
      <c r="Y4968" s="1">
        <v>0.0</v>
      </c>
      <c r="AA4968" s="1">
        <v>4.86</v>
      </c>
      <c r="AB4968" s="1">
        <v>111.381</v>
      </c>
      <c r="AC4968" s="1">
        <v>4.8</v>
      </c>
      <c r="AE4968" s="1">
        <v>-1.341</v>
      </c>
      <c r="AF4968" s="1">
        <v>-0.385</v>
      </c>
      <c r="AG4968" s="1">
        <v>649.775</v>
      </c>
      <c r="AH4968" s="1">
        <v>0.332</v>
      </c>
      <c r="AK4968" s="1">
        <v>48.128</v>
      </c>
      <c r="AL4968" s="1">
        <v>2.1</v>
      </c>
      <c r="AO4968" s="1">
        <v>43.75</v>
      </c>
      <c r="AT4968" s="1">
        <v>45.607</v>
      </c>
      <c r="AU4968" s="1">
        <v>1.99</v>
      </c>
      <c r="AW4968" s="1">
        <v>17.36</v>
      </c>
      <c r="AX4968" s="1">
        <v>1.056</v>
      </c>
      <c r="AY4968" s="1">
        <v>163.556</v>
      </c>
      <c r="AZ4968" s="1">
        <v>7.137</v>
      </c>
      <c r="BA4968" s="1">
        <v>41.458</v>
      </c>
      <c r="BC4968" s="1">
        <v>1.11</v>
      </c>
      <c r="BG4968" s="1">
        <v>60.503</v>
      </c>
      <c r="BH4968" s="1">
        <v>2.64</v>
      </c>
      <c r="BJ4968" s="1">
        <v>55.0</v>
      </c>
      <c r="BO4968" s="1">
        <v>61.878</v>
      </c>
      <c r="BP4968" s="1">
        <v>2.7</v>
      </c>
      <c r="BR4968" s="1">
        <v>56.25</v>
      </c>
      <c r="BT4968" s="1">
        <v>0.06</v>
      </c>
      <c r="BU4968" s="1">
        <v>1.235</v>
      </c>
      <c r="BY4968" s="1">
        <v>0.0</v>
      </c>
      <c r="BZ4968" s="1">
        <v>0.0</v>
      </c>
      <c r="CB4968" s="1">
        <v>0.0</v>
      </c>
      <c r="CG4968" s="1">
        <v>2.521</v>
      </c>
      <c r="CH4968" s="1">
        <v>0.11</v>
      </c>
      <c r="CK4968" s="1">
        <v>0.0</v>
      </c>
      <c r="CL4968" s="1">
        <v>0.0</v>
      </c>
      <c r="CM4968" s="1">
        <v>0.0</v>
      </c>
      <c r="CN4968" s="1">
        <v>2.292</v>
      </c>
      <c r="CQ4968" s="1">
        <v>0.06</v>
      </c>
      <c r="CR4968" s="1">
        <v>0.0</v>
      </c>
      <c r="CU4968" s="1">
        <v>1.375</v>
      </c>
      <c r="CV4968" s="1">
        <v>0.0</v>
      </c>
      <c r="CX4968" s="1">
        <v>1.25</v>
      </c>
      <c r="CY4968" s="1">
        <v>0.0</v>
      </c>
      <c r="DA4968" s="1">
        <v>110.006</v>
      </c>
      <c r="DB4968" s="1">
        <v>28.352</v>
      </c>
      <c r="DF4968" s="1">
        <v>61.878</v>
      </c>
      <c r="DG4968" s="1">
        <v>2.7</v>
      </c>
      <c r="DI4968" s="1">
        <v>56.25</v>
      </c>
      <c r="DN4968" s="1">
        <v>0.0</v>
      </c>
      <c r="DO4968" s="1">
        <v>0.0</v>
      </c>
      <c r="DQ4968" s="1">
        <v>0.0</v>
      </c>
      <c r="DV4968" s="1">
        <v>0.0</v>
      </c>
      <c r="DW4968" s="1">
        <v>0.0</v>
      </c>
      <c r="DY4968" s="1">
        <v>0.0</v>
      </c>
    </row>
    <row r="4969">
      <c r="A4969" s="1" t="s">
        <v>516</v>
      </c>
      <c r="B4969" s="1">
        <v>2010.0</v>
      </c>
      <c r="C4969" s="1" t="s">
        <v>517</v>
      </c>
      <c r="D4969" s="1">
        <v>4.4758438E7</v>
      </c>
      <c r="E4969" s="1">
        <v>9.3371211776E10</v>
      </c>
      <c r="J4969" s="1">
        <v>1.564</v>
      </c>
      <c r="K4969" s="1">
        <v>0.07</v>
      </c>
      <c r="L4969" s="1">
        <v>1.313</v>
      </c>
      <c r="N4969" s="1">
        <v>255.159</v>
      </c>
      <c r="S4969" s="1">
        <v>0.0</v>
      </c>
      <c r="T4969" s="1">
        <v>0.0</v>
      </c>
      <c r="V4969" s="1">
        <v>0.001</v>
      </c>
      <c r="W4969" s="1">
        <v>0.03</v>
      </c>
      <c r="X4969" s="1">
        <v>0.001</v>
      </c>
      <c r="Y4969" s="1">
        <v>0.0</v>
      </c>
      <c r="AA4969" s="1">
        <v>5.39</v>
      </c>
      <c r="AB4969" s="1">
        <v>120.424</v>
      </c>
      <c r="AC4969" s="1">
        <v>5.33</v>
      </c>
      <c r="AE4969" s="1">
        <v>17.157</v>
      </c>
      <c r="AF4969" s="1">
        <v>4.864</v>
      </c>
      <c r="AG4969" s="1">
        <v>742.13</v>
      </c>
      <c r="AH4969" s="1">
        <v>0.356</v>
      </c>
      <c r="AK4969" s="1">
        <v>56.972</v>
      </c>
      <c r="AL4969" s="1">
        <v>2.55</v>
      </c>
      <c r="AO4969" s="1">
        <v>47.842</v>
      </c>
      <c r="AT4969" s="1">
        <v>52.504</v>
      </c>
      <c r="AU4969" s="1">
        <v>2.35</v>
      </c>
      <c r="AW4969" s="1">
        <v>18.541</v>
      </c>
      <c r="AX4969" s="1">
        <v>1.323</v>
      </c>
      <c r="AY4969" s="1">
        <v>189.009</v>
      </c>
      <c r="AZ4969" s="1">
        <v>8.46</v>
      </c>
      <c r="BA4969" s="1">
        <v>44.09</v>
      </c>
      <c r="BC4969" s="1">
        <v>1.36</v>
      </c>
      <c r="BG4969" s="1">
        <v>60.324</v>
      </c>
      <c r="BH4969" s="1">
        <v>2.7</v>
      </c>
      <c r="BJ4969" s="1">
        <v>50.657</v>
      </c>
      <c r="BO4969" s="1">
        <v>62.111</v>
      </c>
      <c r="BP4969" s="1">
        <v>2.78</v>
      </c>
      <c r="BR4969" s="1">
        <v>52.158</v>
      </c>
      <c r="BT4969" s="1">
        <v>0.06</v>
      </c>
      <c r="BU4969" s="1">
        <v>1.113</v>
      </c>
      <c r="BY4969" s="1">
        <v>0.0</v>
      </c>
      <c r="BZ4969" s="1">
        <v>0.0</v>
      </c>
      <c r="CB4969" s="1">
        <v>0.0</v>
      </c>
      <c r="CG4969" s="1">
        <v>4.468</v>
      </c>
      <c r="CH4969" s="1">
        <v>0.2</v>
      </c>
      <c r="CK4969" s="1">
        <v>0.0</v>
      </c>
      <c r="CL4969" s="1">
        <v>0.0</v>
      </c>
      <c r="CM4969" s="1">
        <v>0.0</v>
      </c>
      <c r="CN4969" s="1">
        <v>3.752</v>
      </c>
      <c r="CQ4969" s="1">
        <v>0.07</v>
      </c>
      <c r="CR4969" s="1">
        <v>0.0</v>
      </c>
      <c r="CU4969" s="1">
        <v>1.564</v>
      </c>
      <c r="CV4969" s="1">
        <v>0.0</v>
      </c>
      <c r="CX4969" s="1">
        <v>1.313</v>
      </c>
      <c r="CY4969" s="1">
        <v>0.0</v>
      </c>
      <c r="DA4969" s="1">
        <v>119.084</v>
      </c>
      <c r="DB4969" s="1">
        <v>33.217</v>
      </c>
      <c r="DF4969" s="1">
        <v>62.111</v>
      </c>
      <c r="DG4969" s="1">
        <v>2.78</v>
      </c>
      <c r="DI4969" s="1">
        <v>52.158</v>
      </c>
      <c r="DN4969" s="1">
        <v>0.223</v>
      </c>
      <c r="DO4969" s="1">
        <v>0.01</v>
      </c>
      <c r="DQ4969" s="1">
        <v>0.188</v>
      </c>
      <c r="DV4969" s="1">
        <v>0.0</v>
      </c>
      <c r="DW4969" s="1">
        <v>0.0</v>
      </c>
      <c r="DY4969" s="1">
        <v>0.0</v>
      </c>
    </row>
    <row r="4970">
      <c r="A4970" s="1" t="s">
        <v>516</v>
      </c>
      <c r="B4970" s="1">
        <v>2011.0</v>
      </c>
      <c r="C4970" s="1" t="s">
        <v>517</v>
      </c>
      <c r="D4970" s="1">
        <v>4.6029314E7</v>
      </c>
      <c r="E4970" s="1">
        <v>1.03624507392E11</v>
      </c>
      <c r="J4970" s="1">
        <v>1.521</v>
      </c>
      <c r="K4970" s="1">
        <v>0.07</v>
      </c>
      <c r="L4970" s="1">
        <v>1.354</v>
      </c>
      <c r="N4970" s="1">
        <v>321.083</v>
      </c>
      <c r="S4970" s="1">
        <v>0.0</v>
      </c>
      <c r="T4970" s="1">
        <v>0.0</v>
      </c>
      <c r="U4970" s="1">
        <v>44965.75</v>
      </c>
      <c r="V4970" s="1">
        <v>0.608</v>
      </c>
      <c r="W4970" s="1">
        <v>13.239</v>
      </c>
      <c r="X4970" s="1">
        <v>0.609</v>
      </c>
      <c r="Y4970" s="1">
        <v>0.0</v>
      </c>
      <c r="AA4970" s="1">
        <v>5.22</v>
      </c>
      <c r="AB4970" s="1">
        <v>113.406</v>
      </c>
      <c r="AC4970" s="1">
        <v>5.17</v>
      </c>
      <c r="AE4970" s="1">
        <v>5.785</v>
      </c>
      <c r="AF4970" s="1">
        <v>1.922</v>
      </c>
      <c r="AG4970" s="1">
        <v>763.385</v>
      </c>
      <c r="AH4970" s="1">
        <v>0.339</v>
      </c>
      <c r="AK4970" s="1">
        <v>67.348</v>
      </c>
      <c r="AL4970" s="1">
        <v>3.1</v>
      </c>
      <c r="AO4970" s="1">
        <v>59.961</v>
      </c>
      <c r="AT4970" s="1">
        <v>56.703</v>
      </c>
      <c r="AU4970" s="1">
        <v>2.61</v>
      </c>
      <c r="AW4970" s="1">
        <v>-35.897</v>
      </c>
      <c r="AX4970" s="1">
        <v>-3.037</v>
      </c>
      <c r="AY4970" s="1">
        <v>117.815</v>
      </c>
      <c r="AZ4970" s="1">
        <v>5.423</v>
      </c>
      <c r="BA4970" s="1">
        <v>50.484</v>
      </c>
      <c r="BC4970" s="1">
        <v>1.66</v>
      </c>
      <c r="BG4970" s="1">
        <v>43.233</v>
      </c>
      <c r="BH4970" s="1">
        <v>1.99</v>
      </c>
      <c r="BJ4970" s="1">
        <v>38.491</v>
      </c>
      <c r="BO4970" s="1">
        <v>44.971</v>
      </c>
      <c r="BP4970" s="1">
        <v>2.07</v>
      </c>
      <c r="BR4970" s="1">
        <v>40.039</v>
      </c>
      <c r="BT4970" s="1">
        <v>0.05</v>
      </c>
      <c r="BU4970" s="1">
        <v>0.958</v>
      </c>
      <c r="BY4970" s="1">
        <v>0.0</v>
      </c>
      <c r="BZ4970" s="1">
        <v>0.0</v>
      </c>
      <c r="CB4970" s="1">
        <v>0.0</v>
      </c>
      <c r="CG4970" s="1">
        <v>10.645</v>
      </c>
      <c r="CH4970" s="1">
        <v>0.49</v>
      </c>
      <c r="CK4970" s="1">
        <v>0.0</v>
      </c>
      <c r="CL4970" s="1">
        <v>0.0</v>
      </c>
      <c r="CM4970" s="1">
        <v>0.0</v>
      </c>
      <c r="CN4970" s="1">
        <v>9.478</v>
      </c>
      <c r="CQ4970" s="1">
        <v>0.07</v>
      </c>
      <c r="CR4970" s="1">
        <v>0.0</v>
      </c>
      <c r="CU4970" s="1">
        <v>1.521</v>
      </c>
      <c r="CV4970" s="1">
        <v>0.0</v>
      </c>
      <c r="CX4970" s="1">
        <v>1.354</v>
      </c>
      <c r="CY4970" s="1">
        <v>0.0</v>
      </c>
      <c r="DA4970" s="1">
        <v>112.32</v>
      </c>
      <c r="DB4970" s="1">
        <v>35.138</v>
      </c>
      <c r="DF4970" s="1">
        <v>44.971</v>
      </c>
      <c r="DG4970" s="1">
        <v>2.07</v>
      </c>
      <c r="DI4970" s="1">
        <v>40.039</v>
      </c>
      <c r="DN4970" s="1">
        <v>0.217</v>
      </c>
      <c r="DO4970" s="1">
        <v>0.01</v>
      </c>
      <c r="DQ4970" s="1">
        <v>0.193</v>
      </c>
      <c r="DV4970" s="1">
        <v>0.0</v>
      </c>
      <c r="DW4970" s="1">
        <v>0.0</v>
      </c>
      <c r="DY4970" s="1">
        <v>0.0</v>
      </c>
    </row>
    <row r="4971">
      <c r="A4971" s="1" t="s">
        <v>516</v>
      </c>
      <c r="B4971" s="1">
        <v>2012.0</v>
      </c>
      <c r="C4971" s="1" t="s">
        <v>517</v>
      </c>
      <c r="D4971" s="1">
        <v>4.7374207E7</v>
      </c>
      <c r="E4971" s="1">
        <v>1.08951846912E11</v>
      </c>
      <c r="J4971" s="1">
        <v>1.267</v>
      </c>
      <c r="K4971" s="1">
        <v>0.06</v>
      </c>
      <c r="L4971" s="1">
        <v>1.058</v>
      </c>
      <c r="N4971" s="1">
        <v>363.316</v>
      </c>
      <c r="S4971" s="1">
        <v>0.0</v>
      </c>
      <c r="T4971" s="1">
        <v>0.0</v>
      </c>
      <c r="U4971" s="1">
        <v>-2.525</v>
      </c>
      <c r="V4971" s="1">
        <v>-0.015</v>
      </c>
      <c r="W4971" s="1">
        <v>12.539</v>
      </c>
      <c r="X4971" s="1">
        <v>0.594</v>
      </c>
      <c r="Y4971" s="1">
        <v>0.0</v>
      </c>
      <c r="AA4971" s="1">
        <v>5.73</v>
      </c>
      <c r="AB4971" s="1">
        <v>120.952</v>
      </c>
      <c r="AC4971" s="1">
        <v>5.67</v>
      </c>
      <c r="AE4971" s="1">
        <v>23.712</v>
      </c>
      <c r="AF4971" s="1">
        <v>8.332</v>
      </c>
      <c r="AG4971" s="1">
        <v>917.589</v>
      </c>
      <c r="AH4971" s="1">
        <v>0.399</v>
      </c>
      <c r="AK4971" s="1">
        <v>80.846</v>
      </c>
      <c r="AL4971" s="1">
        <v>3.83</v>
      </c>
      <c r="AO4971" s="1">
        <v>67.549</v>
      </c>
      <c r="AT4971" s="1">
        <v>62.903</v>
      </c>
      <c r="AU4971" s="1">
        <v>2.98</v>
      </c>
      <c r="AW4971" s="1">
        <v>16.0</v>
      </c>
      <c r="AX4971" s="1">
        <v>0.868</v>
      </c>
      <c r="AY4971" s="1">
        <v>132.785</v>
      </c>
      <c r="AZ4971" s="1">
        <v>6.291</v>
      </c>
      <c r="BA4971" s="1">
        <v>52.557</v>
      </c>
      <c r="BC4971" s="1">
        <v>2.06</v>
      </c>
      <c r="BG4971" s="1">
        <v>37.362</v>
      </c>
      <c r="BH4971" s="1">
        <v>1.77</v>
      </c>
      <c r="BJ4971" s="1">
        <v>31.217</v>
      </c>
      <c r="BO4971" s="1">
        <v>38.84</v>
      </c>
      <c r="BP4971" s="1">
        <v>1.84</v>
      </c>
      <c r="BR4971" s="1">
        <v>32.451</v>
      </c>
      <c r="BT4971" s="1">
        <v>0.06</v>
      </c>
      <c r="BU4971" s="1">
        <v>1.047</v>
      </c>
      <c r="BY4971" s="1">
        <v>0.0</v>
      </c>
      <c r="BZ4971" s="1">
        <v>0.0</v>
      </c>
      <c r="CB4971" s="1">
        <v>0.0</v>
      </c>
      <c r="CG4971" s="1">
        <v>17.942</v>
      </c>
      <c r="CH4971" s="1">
        <v>0.85</v>
      </c>
      <c r="CK4971" s="1">
        <v>0.0</v>
      </c>
      <c r="CL4971" s="1">
        <v>0.0</v>
      </c>
      <c r="CM4971" s="1">
        <v>0.0</v>
      </c>
      <c r="CN4971" s="1">
        <v>14.991</v>
      </c>
      <c r="CQ4971" s="1">
        <v>0.06</v>
      </c>
      <c r="CR4971" s="1">
        <v>0.0</v>
      </c>
      <c r="CU4971" s="1">
        <v>1.267</v>
      </c>
      <c r="CV4971" s="1">
        <v>0.0</v>
      </c>
      <c r="CX4971" s="1">
        <v>1.058</v>
      </c>
      <c r="CY4971" s="1">
        <v>0.0</v>
      </c>
      <c r="DA4971" s="1">
        <v>119.685</v>
      </c>
      <c r="DB4971" s="1">
        <v>43.47</v>
      </c>
      <c r="DF4971" s="1">
        <v>38.84</v>
      </c>
      <c r="DG4971" s="1">
        <v>1.84</v>
      </c>
      <c r="DI4971" s="1">
        <v>32.451</v>
      </c>
      <c r="DN4971" s="1">
        <v>0.211</v>
      </c>
      <c r="DO4971" s="1">
        <v>0.01</v>
      </c>
      <c r="DQ4971" s="1">
        <v>0.176</v>
      </c>
      <c r="DV4971" s="1">
        <v>0.0</v>
      </c>
      <c r="DW4971" s="1">
        <v>0.0</v>
      </c>
      <c r="DY4971" s="1">
        <v>0.0</v>
      </c>
    </row>
    <row r="4972">
      <c r="A4972" s="1" t="s">
        <v>516</v>
      </c>
      <c r="B4972" s="1">
        <v>2013.0</v>
      </c>
      <c r="C4972" s="1" t="s">
        <v>517</v>
      </c>
      <c r="D4972" s="1">
        <v>4.8824088E7</v>
      </c>
      <c r="E4972" s="1">
        <v>1.16340973568E11</v>
      </c>
      <c r="J4972" s="1">
        <v>1.434</v>
      </c>
      <c r="K4972" s="1">
        <v>0.07</v>
      </c>
      <c r="L4972" s="1">
        <v>1.169</v>
      </c>
      <c r="N4972" s="1">
        <v>387.312</v>
      </c>
      <c r="S4972" s="1">
        <v>0.0</v>
      </c>
      <c r="T4972" s="1">
        <v>0.0</v>
      </c>
      <c r="U4972" s="1">
        <v>7.754</v>
      </c>
      <c r="V4972" s="1">
        <v>0.046</v>
      </c>
      <c r="W4972" s="1">
        <v>13.11</v>
      </c>
      <c r="X4972" s="1">
        <v>0.64</v>
      </c>
      <c r="Y4972" s="1">
        <v>0.0</v>
      </c>
      <c r="AA4972" s="1">
        <v>6.05</v>
      </c>
      <c r="AB4972" s="1">
        <v>123.914</v>
      </c>
      <c r="AC4972" s="1">
        <v>5.99</v>
      </c>
      <c r="AE4972" s="1">
        <v>4.904</v>
      </c>
      <c r="AF4972" s="1">
        <v>2.132</v>
      </c>
      <c r="AG4972" s="1">
        <v>934.003</v>
      </c>
      <c r="AH4972" s="1">
        <v>0.392</v>
      </c>
      <c r="AK4972" s="1">
        <v>85.818</v>
      </c>
      <c r="AL4972" s="1">
        <v>4.19</v>
      </c>
      <c r="AO4972" s="1">
        <v>69.95</v>
      </c>
      <c r="AT4972" s="1">
        <v>59.602</v>
      </c>
      <c r="AU4972" s="1">
        <v>2.91</v>
      </c>
      <c r="AW4972" s="1">
        <v>12.069</v>
      </c>
      <c r="AX4972" s="1">
        <v>0.759</v>
      </c>
      <c r="AY4972" s="1">
        <v>144.392</v>
      </c>
      <c r="AZ4972" s="1">
        <v>7.05</v>
      </c>
      <c r="BA4972" s="1">
        <v>48.581</v>
      </c>
      <c r="BC4972" s="1">
        <v>2.32</v>
      </c>
      <c r="BG4972" s="1">
        <v>35.229</v>
      </c>
      <c r="BH4972" s="1">
        <v>1.72</v>
      </c>
      <c r="BJ4972" s="1">
        <v>28.715</v>
      </c>
      <c r="BO4972" s="1">
        <v>36.867</v>
      </c>
      <c r="BP4972" s="1">
        <v>1.8</v>
      </c>
      <c r="BR4972" s="1">
        <v>30.05</v>
      </c>
      <c r="BT4972" s="1">
        <v>0.06</v>
      </c>
      <c r="BU4972" s="1">
        <v>0.992</v>
      </c>
      <c r="BY4972" s="1">
        <v>0.0</v>
      </c>
      <c r="BZ4972" s="1">
        <v>0.0</v>
      </c>
      <c r="CB4972" s="1">
        <v>0.0</v>
      </c>
      <c r="CG4972" s="1">
        <v>26.217</v>
      </c>
      <c r="CH4972" s="1">
        <v>1.28</v>
      </c>
      <c r="CK4972" s="1">
        <v>0.0</v>
      </c>
      <c r="CL4972" s="1">
        <v>0.0</v>
      </c>
      <c r="CM4972" s="1">
        <v>0.0</v>
      </c>
      <c r="CN4972" s="1">
        <v>21.369</v>
      </c>
      <c r="CQ4972" s="1">
        <v>0.07</v>
      </c>
      <c r="CR4972" s="1">
        <v>0.0</v>
      </c>
      <c r="CU4972" s="1">
        <v>1.434</v>
      </c>
      <c r="CV4972" s="1">
        <v>0.0</v>
      </c>
      <c r="CX4972" s="1">
        <v>1.169</v>
      </c>
      <c r="CY4972" s="1">
        <v>0.0</v>
      </c>
      <c r="DA4972" s="1">
        <v>122.685</v>
      </c>
      <c r="DB4972" s="1">
        <v>45.602</v>
      </c>
      <c r="DF4972" s="1">
        <v>36.867</v>
      </c>
      <c r="DG4972" s="1">
        <v>1.8</v>
      </c>
      <c r="DI4972" s="1">
        <v>30.05</v>
      </c>
      <c r="DN4972" s="1">
        <v>0.205</v>
      </c>
      <c r="DO4972" s="1">
        <v>0.01</v>
      </c>
      <c r="DQ4972" s="1">
        <v>0.167</v>
      </c>
      <c r="DV4972" s="1">
        <v>0.0</v>
      </c>
      <c r="DW4972" s="1">
        <v>0.0</v>
      </c>
      <c r="DY4972" s="1">
        <v>0.0</v>
      </c>
    </row>
    <row r="4973">
      <c r="A4973" s="1" t="s">
        <v>516</v>
      </c>
      <c r="B4973" s="1">
        <v>2014.0</v>
      </c>
      <c r="C4973" s="1" t="s">
        <v>517</v>
      </c>
      <c r="D4973" s="1">
        <v>5.0351462E7</v>
      </c>
      <c r="E4973" s="1">
        <v>1.24173041664E11</v>
      </c>
      <c r="J4973" s="1">
        <v>1.192</v>
      </c>
      <c r="K4973" s="1">
        <v>0.06</v>
      </c>
      <c r="L4973" s="1">
        <v>0.958</v>
      </c>
      <c r="N4973" s="1">
        <v>316.294</v>
      </c>
      <c r="S4973" s="1">
        <v>0.0</v>
      </c>
      <c r="T4973" s="1">
        <v>0.0</v>
      </c>
      <c r="U4973" s="1">
        <v>190.19</v>
      </c>
      <c r="V4973" s="1">
        <v>1.217</v>
      </c>
      <c r="W4973" s="1">
        <v>36.889</v>
      </c>
      <c r="X4973" s="1">
        <v>1.857</v>
      </c>
      <c r="Y4973" s="1">
        <v>0.0</v>
      </c>
      <c r="AA4973" s="1">
        <v>6.32</v>
      </c>
      <c r="AB4973" s="1">
        <v>125.518</v>
      </c>
      <c r="AC4973" s="1">
        <v>6.26</v>
      </c>
      <c r="AE4973" s="1">
        <v>1.519</v>
      </c>
      <c r="AF4973" s="1">
        <v>0.693</v>
      </c>
      <c r="AG4973" s="1">
        <v>919.427</v>
      </c>
      <c r="AH4973" s="1">
        <v>0.373</v>
      </c>
      <c r="AK4973" s="1">
        <v>71.299</v>
      </c>
      <c r="AL4973" s="1">
        <v>3.59</v>
      </c>
      <c r="AO4973" s="1">
        <v>57.348</v>
      </c>
      <c r="AT4973" s="1">
        <v>52.233</v>
      </c>
      <c r="AU4973" s="1">
        <v>2.63</v>
      </c>
      <c r="AW4973" s="1">
        <v>-15.385</v>
      </c>
      <c r="AX4973" s="1">
        <v>-1.085</v>
      </c>
      <c r="AY4973" s="1">
        <v>118.472</v>
      </c>
      <c r="AZ4973" s="1">
        <v>5.965</v>
      </c>
      <c r="BA4973" s="1">
        <v>42.013</v>
      </c>
      <c r="BC4973" s="1">
        <v>1.98</v>
      </c>
      <c r="BG4973" s="1">
        <v>51.438</v>
      </c>
      <c r="BH4973" s="1">
        <v>2.59</v>
      </c>
      <c r="BJ4973" s="1">
        <v>41.374</v>
      </c>
      <c r="BO4973" s="1">
        <v>53.027</v>
      </c>
      <c r="BP4973" s="1">
        <v>2.67</v>
      </c>
      <c r="BR4973" s="1">
        <v>42.652</v>
      </c>
      <c r="BT4973" s="1">
        <v>0.06</v>
      </c>
      <c r="BU4973" s="1">
        <v>0.949</v>
      </c>
      <c r="BY4973" s="1">
        <v>0.0</v>
      </c>
      <c r="BZ4973" s="1">
        <v>0.0</v>
      </c>
      <c r="CB4973" s="1">
        <v>0.0</v>
      </c>
      <c r="CG4973" s="1">
        <v>19.066</v>
      </c>
      <c r="CH4973" s="1">
        <v>0.96</v>
      </c>
      <c r="CK4973" s="1">
        <v>0.0</v>
      </c>
      <c r="CL4973" s="1">
        <v>0.0</v>
      </c>
      <c r="CM4973" s="1">
        <v>0.0</v>
      </c>
      <c r="CN4973" s="1">
        <v>15.335</v>
      </c>
      <c r="CQ4973" s="1">
        <v>0.06</v>
      </c>
      <c r="CR4973" s="1">
        <v>0.0</v>
      </c>
      <c r="CU4973" s="1">
        <v>1.192</v>
      </c>
      <c r="CV4973" s="1">
        <v>0.0</v>
      </c>
      <c r="CX4973" s="1">
        <v>0.958</v>
      </c>
      <c r="CY4973" s="1">
        <v>0.0</v>
      </c>
      <c r="DA4973" s="1">
        <v>124.326</v>
      </c>
      <c r="DB4973" s="1">
        <v>46.294</v>
      </c>
      <c r="DF4973" s="1">
        <v>53.027</v>
      </c>
      <c r="DG4973" s="1">
        <v>2.67</v>
      </c>
      <c r="DI4973" s="1">
        <v>42.652</v>
      </c>
      <c r="DN4973" s="1">
        <v>0.397</v>
      </c>
      <c r="DO4973" s="1">
        <v>0.02</v>
      </c>
      <c r="DQ4973" s="1">
        <v>0.319</v>
      </c>
      <c r="DV4973" s="1">
        <v>0.0</v>
      </c>
      <c r="DW4973" s="1">
        <v>0.0</v>
      </c>
      <c r="DY4973" s="1">
        <v>0.0</v>
      </c>
    </row>
    <row r="4974">
      <c r="A4974" s="1" t="s">
        <v>516</v>
      </c>
      <c r="B4974" s="1">
        <v>2015.0</v>
      </c>
      <c r="C4974" s="1" t="s">
        <v>517</v>
      </c>
      <c r="D4974" s="1">
        <v>5.202091E7</v>
      </c>
      <c r="E4974" s="1">
        <v>1.31823353856E11</v>
      </c>
      <c r="J4974" s="1">
        <v>1.153</v>
      </c>
      <c r="K4974" s="1">
        <v>0.06</v>
      </c>
      <c r="L4974" s="1">
        <v>0.919</v>
      </c>
      <c r="N4974" s="1">
        <v>370.597</v>
      </c>
      <c r="S4974" s="1">
        <v>0.0</v>
      </c>
      <c r="T4974" s="1">
        <v>0.0</v>
      </c>
      <c r="U4974" s="1">
        <v>4.472</v>
      </c>
      <c r="V4974" s="1">
        <v>0.083</v>
      </c>
      <c r="W4974" s="1">
        <v>37.302</v>
      </c>
      <c r="X4974" s="1">
        <v>1.94</v>
      </c>
      <c r="Y4974" s="1">
        <v>0.0</v>
      </c>
      <c r="AA4974" s="1">
        <v>6.6</v>
      </c>
      <c r="AB4974" s="1">
        <v>126.872</v>
      </c>
      <c r="AC4974" s="1">
        <v>6.53</v>
      </c>
      <c r="AE4974" s="1">
        <v>5.472</v>
      </c>
      <c r="AF4974" s="1">
        <v>2.533</v>
      </c>
      <c r="AG4974" s="1">
        <v>938.619</v>
      </c>
      <c r="AH4974" s="1">
        <v>0.37</v>
      </c>
      <c r="AK4974" s="1">
        <v>83.428</v>
      </c>
      <c r="AL4974" s="1">
        <v>4.34</v>
      </c>
      <c r="AO4974" s="1">
        <v>66.462</v>
      </c>
      <c r="AT4974" s="1">
        <v>54.978</v>
      </c>
      <c r="AU4974" s="1">
        <v>2.86</v>
      </c>
      <c r="AW4974" s="1">
        <v>100.0</v>
      </c>
      <c r="AX4974" s="1">
        <v>5.965</v>
      </c>
      <c r="AY4974" s="1">
        <v>229.339</v>
      </c>
      <c r="AZ4974" s="1">
        <v>11.93</v>
      </c>
      <c r="BA4974" s="1">
        <v>43.798</v>
      </c>
      <c r="BC4974" s="1">
        <v>2.42</v>
      </c>
      <c r="BG4974" s="1">
        <v>40.561</v>
      </c>
      <c r="BH4974" s="1">
        <v>2.11</v>
      </c>
      <c r="BJ4974" s="1">
        <v>32.312</v>
      </c>
      <c r="BO4974" s="1">
        <v>42.098</v>
      </c>
      <c r="BP4974" s="1">
        <v>2.19</v>
      </c>
      <c r="BR4974" s="1">
        <v>33.538</v>
      </c>
      <c r="BT4974" s="1">
        <v>0.07</v>
      </c>
      <c r="BU4974" s="1">
        <v>1.061</v>
      </c>
      <c r="BY4974" s="1">
        <v>0.0</v>
      </c>
      <c r="BZ4974" s="1">
        <v>0.0</v>
      </c>
      <c r="CB4974" s="1">
        <v>0.0</v>
      </c>
      <c r="CG4974" s="1">
        <v>28.45</v>
      </c>
      <c r="CH4974" s="1">
        <v>1.48</v>
      </c>
      <c r="CK4974" s="1">
        <v>0.0</v>
      </c>
      <c r="CL4974" s="1">
        <v>0.0</v>
      </c>
      <c r="CM4974" s="1">
        <v>0.0</v>
      </c>
      <c r="CN4974" s="1">
        <v>22.665</v>
      </c>
      <c r="CQ4974" s="1">
        <v>0.06</v>
      </c>
      <c r="CR4974" s="1">
        <v>0.0</v>
      </c>
      <c r="CU4974" s="1">
        <v>1.153</v>
      </c>
      <c r="CV4974" s="1">
        <v>0.0</v>
      </c>
      <c r="CX4974" s="1">
        <v>0.919</v>
      </c>
      <c r="CY4974" s="1">
        <v>0.0</v>
      </c>
      <c r="DA4974" s="1">
        <v>125.526</v>
      </c>
      <c r="DB4974" s="1">
        <v>48.828</v>
      </c>
      <c r="DF4974" s="1">
        <v>42.098</v>
      </c>
      <c r="DG4974" s="1">
        <v>2.19</v>
      </c>
      <c r="DI4974" s="1">
        <v>33.538</v>
      </c>
      <c r="DN4974" s="1">
        <v>0.384</v>
      </c>
      <c r="DO4974" s="1">
        <v>0.02</v>
      </c>
      <c r="DQ4974" s="1">
        <v>0.306</v>
      </c>
      <c r="DV4974" s="1">
        <v>0.0</v>
      </c>
      <c r="DW4974" s="1">
        <v>0.0</v>
      </c>
      <c r="DY4974" s="1">
        <v>0.0</v>
      </c>
    </row>
    <row r="4975">
      <c r="A4975" s="1" t="s">
        <v>516</v>
      </c>
      <c r="B4975" s="1">
        <v>2016.0</v>
      </c>
      <c r="C4975" s="1" t="s">
        <v>517</v>
      </c>
      <c r="D4975" s="1">
        <v>5.3823964E7</v>
      </c>
      <c r="E4975" s="1">
        <v>1.40875644928E11</v>
      </c>
      <c r="J4975" s="1">
        <v>1.301</v>
      </c>
      <c r="K4975" s="1">
        <v>0.07</v>
      </c>
      <c r="L4975" s="1">
        <v>1.026</v>
      </c>
      <c r="N4975" s="1">
        <v>328.446</v>
      </c>
      <c r="S4975" s="1">
        <v>0.0</v>
      </c>
      <c r="T4975" s="1">
        <v>0.0</v>
      </c>
      <c r="U4975" s="1">
        <v>7.393</v>
      </c>
      <c r="V4975" s="1">
        <v>0.143</v>
      </c>
      <c r="W4975" s="1">
        <v>38.718</v>
      </c>
      <c r="X4975" s="1">
        <v>2.084</v>
      </c>
      <c r="Y4975" s="1">
        <v>0.0</v>
      </c>
      <c r="AA4975" s="1">
        <v>6.92</v>
      </c>
      <c r="AB4975" s="1">
        <v>128.567</v>
      </c>
      <c r="AC4975" s="1">
        <v>6.82</v>
      </c>
      <c r="AE4975" s="1">
        <v>9.711</v>
      </c>
      <c r="AF4975" s="1">
        <v>4.742</v>
      </c>
      <c r="AG4975" s="1">
        <v>995.274</v>
      </c>
      <c r="AH4975" s="1">
        <v>0.38</v>
      </c>
      <c r="AK4975" s="1">
        <v>80.819</v>
      </c>
      <c r="AL4975" s="1">
        <v>4.35</v>
      </c>
      <c r="AO4975" s="1">
        <v>63.783</v>
      </c>
      <c r="AT4975" s="1">
        <v>76.174</v>
      </c>
      <c r="AU4975" s="1">
        <v>4.1</v>
      </c>
      <c r="AW4975" s="1">
        <v>36.615</v>
      </c>
      <c r="AX4975" s="1">
        <v>4.368</v>
      </c>
      <c r="AY4975" s="1">
        <v>302.815</v>
      </c>
      <c r="AZ4975" s="1">
        <v>16.299</v>
      </c>
      <c r="BA4975" s="1">
        <v>60.117</v>
      </c>
      <c r="BC4975" s="1">
        <v>2.24</v>
      </c>
      <c r="BG4975" s="1">
        <v>44.032</v>
      </c>
      <c r="BH4975" s="1">
        <v>2.37</v>
      </c>
      <c r="BJ4975" s="1">
        <v>34.751</v>
      </c>
      <c r="BO4975" s="1">
        <v>45.89</v>
      </c>
      <c r="BP4975" s="1">
        <v>2.47</v>
      </c>
      <c r="BR4975" s="1">
        <v>36.217</v>
      </c>
      <c r="BT4975" s="1">
        <v>0.1</v>
      </c>
      <c r="BU4975" s="1">
        <v>1.445</v>
      </c>
      <c r="BY4975" s="1">
        <v>0.0</v>
      </c>
      <c r="BZ4975" s="1">
        <v>0.0</v>
      </c>
      <c r="CB4975" s="1">
        <v>0.0</v>
      </c>
      <c r="CG4975" s="1">
        <v>4.645</v>
      </c>
      <c r="CH4975" s="1">
        <v>0.25</v>
      </c>
      <c r="CK4975" s="1">
        <v>0.0</v>
      </c>
      <c r="CL4975" s="1">
        <v>0.0</v>
      </c>
      <c r="CM4975" s="1">
        <v>0.0</v>
      </c>
      <c r="CN4975" s="1">
        <v>3.666</v>
      </c>
      <c r="CQ4975" s="1">
        <v>0.07</v>
      </c>
      <c r="CR4975" s="1">
        <v>0.0</v>
      </c>
      <c r="CU4975" s="1">
        <v>1.301</v>
      </c>
      <c r="CV4975" s="1">
        <v>0.0</v>
      </c>
      <c r="CX4975" s="1">
        <v>1.026</v>
      </c>
      <c r="CY4975" s="1">
        <v>0.0</v>
      </c>
      <c r="DA4975" s="1">
        <v>126.709</v>
      </c>
      <c r="DB4975" s="1">
        <v>53.57</v>
      </c>
      <c r="DF4975" s="1">
        <v>45.89</v>
      </c>
      <c r="DG4975" s="1">
        <v>2.47</v>
      </c>
      <c r="DI4975" s="1">
        <v>36.217</v>
      </c>
      <c r="DN4975" s="1">
        <v>0.557</v>
      </c>
      <c r="DO4975" s="1">
        <v>0.03</v>
      </c>
      <c r="DQ4975" s="1">
        <v>0.44</v>
      </c>
      <c r="DV4975" s="1">
        <v>0.0</v>
      </c>
      <c r="DW4975" s="1">
        <v>0.0</v>
      </c>
      <c r="DY4975" s="1">
        <v>0.0</v>
      </c>
    </row>
    <row r="4976">
      <c r="A4976" s="1" t="s">
        <v>516</v>
      </c>
      <c r="B4976" s="1">
        <v>2017.0</v>
      </c>
      <c r="C4976" s="1" t="s">
        <v>517</v>
      </c>
      <c r="D4976" s="1">
        <v>5.5652838E7</v>
      </c>
      <c r="E4976" s="1">
        <v>1.50417145856E11</v>
      </c>
      <c r="J4976" s="1">
        <v>1.258</v>
      </c>
      <c r="K4976" s="1">
        <v>0.07</v>
      </c>
      <c r="L4976" s="1">
        <v>0.99</v>
      </c>
      <c r="N4976" s="1">
        <v>336.634</v>
      </c>
      <c r="S4976" s="1">
        <v>0.0</v>
      </c>
      <c r="T4976" s="1">
        <v>0.0</v>
      </c>
      <c r="Y4976" s="1">
        <v>0.0</v>
      </c>
      <c r="AA4976" s="1">
        <v>7.18</v>
      </c>
      <c r="AB4976" s="1">
        <v>129.014</v>
      </c>
      <c r="AC4976" s="1">
        <v>7.07</v>
      </c>
      <c r="AE4976" s="1">
        <v>-9.979</v>
      </c>
      <c r="AF4976" s="1">
        <v>-5.346</v>
      </c>
      <c r="AG4976" s="1">
        <v>866.516</v>
      </c>
      <c r="AH4976" s="1">
        <v>0.321</v>
      </c>
      <c r="AK4976" s="1">
        <v>82.835</v>
      </c>
      <c r="AL4976" s="1">
        <v>4.61</v>
      </c>
      <c r="AO4976" s="1">
        <v>65.205</v>
      </c>
      <c r="AT4976" s="1">
        <v>77.624</v>
      </c>
      <c r="AU4976" s="1">
        <v>4.32</v>
      </c>
      <c r="BA4976" s="1">
        <v>61.103</v>
      </c>
      <c r="BC4976" s="1">
        <v>2.38</v>
      </c>
      <c r="BG4976" s="1">
        <v>42.226</v>
      </c>
      <c r="BH4976" s="1">
        <v>2.35</v>
      </c>
      <c r="BJ4976" s="1">
        <v>33.239</v>
      </c>
      <c r="BO4976" s="1">
        <v>44.203</v>
      </c>
      <c r="BP4976" s="1">
        <v>2.46</v>
      </c>
      <c r="BR4976" s="1">
        <v>34.795</v>
      </c>
      <c r="BT4976" s="1">
        <v>0.11</v>
      </c>
      <c r="BU4976" s="1">
        <v>1.532</v>
      </c>
      <c r="BY4976" s="1">
        <v>0.0</v>
      </c>
      <c r="BZ4976" s="1">
        <v>0.0</v>
      </c>
      <c r="CB4976" s="1">
        <v>0.0</v>
      </c>
      <c r="CG4976" s="1">
        <v>5.211</v>
      </c>
      <c r="CH4976" s="1">
        <v>0.29</v>
      </c>
      <c r="CN4976" s="1">
        <v>4.102</v>
      </c>
      <c r="CQ4976" s="1">
        <v>0.07</v>
      </c>
      <c r="CR4976" s="1">
        <v>0.0</v>
      </c>
      <c r="CU4976" s="1">
        <v>1.258</v>
      </c>
      <c r="CV4976" s="1">
        <v>0.0</v>
      </c>
      <c r="CX4976" s="1">
        <v>0.99</v>
      </c>
      <c r="CY4976" s="1">
        <v>0.0</v>
      </c>
      <c r="DA4976" s="1">
        <v>127.038</v>
      </c>
      <c r="DB4976" s="1">
        <v>48.224</v>
      </c>
      <c r="DF4976" s="1">
        <v>44.203</v>
      </c>
      <c r="DG4976" s="1">
        <v>2.46</v>
      </c>
      <c r="DI4976" s="1">
        <v>34.795</v>
      </c>
      <c r="DN4976" s="1">
        <v>0.719</v>
      </c>
      <c r="DO4976" s="1">
        <v>0.04</v>
      </c>
      <c r="DQ4976" s="1">
        <v>0.566</v>
      </c>
      <c r="DV4976" s="1">
        <v>0.0</v>
      </c>
      <c r="DW4976" s="1">
        <v>0.0</v>
      </c>
      <c r="DY4976" s="1">
        <v>0.0</v>
      </c>
    </row>
    <row r="4977">
      <c r="A4977" s="1" t="s">
        <v>516</v>
      </c>
      <c r="B4977" s="1">
        <v>2018.0</v>
      </c>
      <c r="C4977" s="1" t="s">
        <v>517</v>
      </c>
      <c r="D4977" s="1">
        <v>5.743709E7</v>
      </c>
      <c r="E4977" s="1">
        <v>1.60884703232E11</v>
      </c>
      <c r="J4977" s="1">
        <v>1.045</v>
      </c>
      <c r="K4977" s="1">
        <v>0.06</v>
      </c>
      <c r="L4977" s="1">
        <v>0.821</v>
      </c>
      <c r="N4977" s="1">
        <v>344.733</v>
      </c>
      <c r="S4977" s="1">
        <v>0.0</v>
      </c>
      <c r="T4977" s="1">
        <v>0.0</v>
      </c>
      <c r="Y4977" s="1">
        <v>0.0</v>
      </c>
      <c r="AA4977" s="1">
        <v>7.43</v>
      </c>
      <c r="AB4977" s="1">
        <v>129.359</v>
      </c>
      <c r="AC4977" s="1">
        <v>7.31</v>
      </c>
      <c r="AE4977" s="1">
        <v>17.137</v>
      </c>
      <c r="AF4977" s="1">
        <v>8.264</v>
      </c>
      <c r="AG4977" s="1">
        <v>983.48</v>
      </c>
      <c r="AH4977" s="1">
        <v>0.351</v>
      </c>
      <c r="AK4977" s="1">
        <v>86.878</v>
      </c>
      <c r="AL4977" s="1">
        <v>4.99</v>
      </c>
      <c r="AO4977" s="1">
        <v>68.263</v>
      </c>
      <c r="AT4977" s="1">
        <v>84.788</v>
      </c>
      <c r="AU4977" s="1">
        <v>4.87</v>
      </c>
      <c r="BA4977" s="1">
        <v>66.621</v>
      </c>
      <c r="BC4977" s="1">
        <v>2.52</v>
      </c>
      <c r="BG4977" s="1">
        <v>38.825</v>
      </c>
      <c r="BH4977" s="1">
        <v>2.23</v>
      </c>
      <c r="BJ4977" s="1">
        <v>30.506</v>
      </c>
      <c r="BO4977" s="1">
        <v>40.392</v>
      </c>
      <c r="BP4977" s="1">
        <v>2.32</v>
      </c>
      <c r="BR4977" s="1">
        <v>31.737</v>
      </c>
      <c r="BT4977" s="1">
        <v>0.12</v>
      </c>
      <c r="BU4977" s="1">
        <v>1.615</v>
      </c>
      <c r="BY4977" s="1">
        <v>0.0</v>
      </c>
      <c r="BZ4977" s="1">
        <v>0.0</v>
      </c>
      <c r="CB4977" s="1">
        <v>0.0</v>
      </c>
      <c r="CG4977" s="1">
        <v>2.089</v>
      </c>
      <c r="CH4977" s="1">
        <v>0.12</v>
      </c>
      <c r="CN4977" s="1">
        <v>1.642</v>
      </c>
      <c r="CQ4977" s="1">
        <v>0.06</v>
      </c>
      <c r="CR4977" s="1">
        <v>0.0</v>
      </c>
      <c r="CU4977" s="1">
        <v>1.045</v>
      </c>
      <c r="CV4977" s="1">
        <v>0.0</v>
      </c>
      <c r="CX4977" s="1">
        <v>0.821</v>
      </c>
      <c r="CY4977" s="1">
        <v>0.0</v>
      </c>
      <c r="DA4977" s="1">
        <v>127.27</v>
      </c>
      <c r="DB4977" s="1">
        <v>56.488</v>
      </c>
      <c r="DF4977" s="1">
        <v>40.392</v>
      </c>
      <c r="DG4977" s="1">
        <v>2.32</v>
      </c>
      <c r="DI4977" s="1">
        <v>31.737</v>
      </c>
      <c r="DN4977" s="1">
        <v>0.522</v>
      </c>
      <c r="DO4977" s="1">
        <v>0.03</v>
      </c>
      <c r="DQ4977" s="1">
        <v>0.41</v>
      </c>
      <c r="DV4977" s="1">
        <v>0.0</v>
      </c>
      <c r="DW4977" s="1">
        <v>0.0</v>
      </c>
      <c r="DY4977" s="1">
        <v>0.0</v>
      </c>
    </row>
    <row r="4978">
      <c r="A4978" s="1" t="s">
        <v>516</v>
      </c>
      <c r="B4978" s="1">
        <v>2019.0</v>
      </c>
      <c r="C4978" s="1" t="s">
        <v>517</v>
      </c>
      <c r="D4978" s="1">
        <v>5.9174848E7</v>
      </c>
      <c r="E4978" s="1">
        <v>1.72128927744E11</v>
      </c>
      <c r="J4978" s="1">
        <v>1.183</v>
      </c>
      <c r="K4978" s="1">
        <v>0.07</v>
      </c>
      <c r="L4978" s="1">
        <v>0.901</v>
      </c>
      <c r="N4978" s="1">
        <v>337.194</v>
      </c>
      <c r="S4978" s="1">
        <v>0.0</v>
      </c>
      <c r="T4978" s="1">
        <v>0.0</v>
      </c>
      <c r="Y4978" s="1">
        <v>0.0</v>
      </c>
      <c r="AA4978" s="1">
        <v>7.88</v>
      </c>
      <c r="AB4978" s="1">
        <v>133.165</v>
      </c>
      <c r="AC4978" s="1">
        <v>7.77</v>
      </c>
      <c r="AE4978" s="1">
        <v>9.584</v>
      </c>
      <c r="AF4978" s="1">
        <v>5.414</v>
      </c>
      <c r="AG4978" s="1">
        <v>1046.092</v>
      </c>
      <c r="AH4978" s="1">
        <v>0.36</v>
      </c>
      <c r="AK4978" s="1">
        <v>87.706</v>
      </c>
      <c r="AL4978" s="1">
        <v>5.19</v>
      </c>
      <c r="AO4978" s="1">
        <v>66.795</v>
      </c>
      <c r="AT4978" s="1">
        <v>86.354</v>
      </c>
      <c r="AU4978" s="1">
        <v>5.11</v>
      </c>
      <c r="BA4978" s="1">
        <v>65.766</v>
      </c>
      <c r="BC4978" s="1">
        <v>2.62</v>
      </c>
      <c r="BG4978" s="1">
        <v>41.91</v>
      </c>
      <c r="BH4978" s="1">
        <v>2.48</v>
      </c>
      <c r="BJ4978" s="1">
        <v>31.918</v>
      </c>
      <c r="BO4978" s="1">
        <v>43.6</v>
      </c>
      <c r="BP4978" s="1">
        <v>2.58</v>
      </c>
      <c r="BR4978" s="1">
        <v>33.205</v>
      </c>
      <c r="BT4978" s="1">
        <v>0.11</v>
      </c>
      <c r="BU4978" s="1">
        <v>1.396</v>
      </c>
      <c r="BY4978" s="1">
        <v>0.0</v>
      </c>
      <c r="BZ4978" s="1">
        <v>0.0</v>
      </c>
      <c r="CB4978" s="1">
        <v>0.0</v>
      </c>
      <c r="CG4978" s="1">
        <v>1.352</v>
      </c>
      <c r="CH4978" s="1">
        <v>0.08</v>
      </c>
      <c r="CN4978" s="1">
        <v>1.03</v>
      </c>
      <c r="CQ4978" s="1">
        <v>0.07</v>
      </c>
      <c r="CR4978" s="1">
        <v>0.0</v>
      </c>
      <c r="CU4978" s="1">
        <v>1.183</v>
      </c>
      <c r="CV4978" s="1">
        <v>0.0</v>
      </c>
      <c r="CX4978" s="1">
        <v>0.901</v>
      </c>
      <c r="CY4978" s="1">
        <v>0.0</v>
      </c>
      <c r="DA4978" s="1">
        <v>131.306</v>
      </c>
      <c r="DB4978" s="1">
        <v>61.902</v>
      </c>
      <c r="DF4978" s="1">
        <v>43.6</v>
      </c>
      <c r="DG4978" s="1">
        <v>2.58</v>
      </c>
      <c r="DI4978" s="1">
        <v>33.205</v>
      </c>
      <c r="DN4978" s="1">
        <v>0.507</v>
      </c>
      <c r="DO4978" s="1">
        <v>0.03</v>
      </c>
      <c r="DQ4978" s="1">
        <v>0.386</v>
      </c>
      <c r="DV4978" s="1">
        <v>0.0</v>
      </c>
      <c r="DW4978" s="1">
        <v>0.0</v>
      </c>
      <c r="DY4978" s="1">
        <v>0.0</v>
      </c>
    </row>
    <row r="4979">
      <c r="A4979" s="1" t="s">
        <v>516</v>
      </c>
      <c r="B4979" s="1">
        <v>2020.0</v>
      </c>
      <c r="C4979" s="1" t="s">
        <v>517</v>
      </c>
      <c r="D4979" s="1">
        <v>6.0972752E7</v>
      </c>
      <c r="E4979" s="1">
        <v>1.80418658304E11</v>
      </c>
      <c r="J4979" s="1">
        <v>1.148</v>
      </c>
      <c r="K4979" s="1">
        <v>0.07</v>
      </c>
      <c r="L4979" s="1">
        <v>0.894</v>
      </c>
      <c r="N4979" s="1">
        <v>298.851</v>
      </c>
      <c r="S4979" s="1">
        <v>0.0</v>
      </c>
      <c r="T4979" s="1">
        <v>0.0</v>
      </c>
      <c r="Y4979" s="1">
        <v>0.0</v>
      </c>
      <c r="AA4979" s="1">
        <v>7.94</v>
      </c>
      <c r="AB4979" s="1">
        <v>130.222</v>
      </c>
      <c r="AC4979" s="1">
        <v>7.83</v>
      </c>
      <c r="AE4979" s="1">
        <v>-3.986</v>
      </c>
      <c r="AF4979" s="1">
        <v>-2.467</v>
      </c>
      <c r="AG4979" s="1">
        <v>974.781</v>
      </c>
      <c r="AH4979" s="1">
        <v>0.329</v>
      </c>
      <c r="AK4979" s="1">
        <v>75.28</v>
      </c>
      <c r="AL4979" s="1">
        <v>4.59</v>
      </c>
      <c r="AO4979" s="1">
        <v>58.621</v>
      </c>
      <c r="AT4979" s="1">
        <v>73.967</v>
      </c>
      <c r="AU4979" s="1">
        <v>4.51</v>
      </c>
      <c r="BA4979" s="1">
        <v>57.599</v>
      </c>
      <c r="BC4979" s="1">
        <v>2.34</v>
      </c>
      <c r="BG4979" s="1">
        <v>51.498</v>
      </c>
      <c r="BH4979" s="1">
        <v>3.14</v>
      </c>
      <c r="BJ4979" s="1">
        <v>40.102</v>
      </c>
      <c r="BO4979" s="1">
        <v>53.138</v>
      </c>
      <c r="BP4979" s="1">
        <v>3.24</v>
      </c>
      <c r="BR4979" s="1">
        <v>41.379</v>
      </c>
      <c r="BT4979" s="1">
        <v>0.11</v>
      </c>
      <c r="BU4979" s="1">
        <v>1.385</v>
      </c>
      <c r="BY4979" s="1">
        <v>0.0</v>
      </c>
      <c r="BZ4979" s="1">
        <v>0.0</v>
      </c>
      <c r="CB4979" s="1">
        <v>0.0</v>
      </c>
      <c r="CG4979" s="1">
        <v>1.312</v>
      </c>
      <c r="CH4979" s="1">
        <v>0.08</v>
      </c>
      <c r="CN4979" s="1">
        <v>1.022</v>
      </c>
      <c r="CQ4979" s="1">
        <v>0.07</v>
      </c>
      <c r="CR4979" s="1">
        <v>0.0</v>
      </c>
      <c r="CU4979" s="1">
        <v>1.148</v>
      </c>
      <c r="CV4979" s="1">
        <v>0.0</v>
      </c>
      <c r="CX4979" s="1">
        <v>0.894</v>
      </c>
      <c r="CY4979" s="1">
        <v>0.0</v>
      </c>
      <c r="DA4979" s="1">
        <v>128.418</v>
      </c>
      <c r="DB4979" s="1">
        <v>59.435</v>
      </c>
      <c r="DF4979" s="1">
        <v>53.138</v>
      </c>
      <c r="DG4979" s="1">
        <v>3.24</v>
      </c>
      <c r="DI4979" s="1">
        <v>41.379</v>
      </c>
      <c r="DN4979" s="1">
        <v>0.492</v>
      </c>
      <c r="DO4979" s="1">
        <v>0.03</v>
      </c>
      <c r="DQ4979" s="1">
        <v>0.383</v>
      </c>
      <c r="DV4979" s="1">
        <v>0.0</v>
      </c>
      <c r="DW4979" s="1">
        <v>0.0</v>
      </c>
      <c r="DY4979" s="1">
        <v>0.0</v>
      </c>
    </row>
    <row r="4980">
      <c r="A4980" s="1" t="s">
        <v>516</v>
      </c>
      <c r="B4980" s="1">
        <v>2021.0</v>
      </c>
      <c r="C4980" s="1" t="s">
        <v>517</v>
      </c>
      <c r="D4980" s="1">
        <v>6.2830365E7</v>
      </c>
      <c r="E4980" s="1">
        <v>1.89343956992E11</v>
      </c>
      <c r="J4980" s="1">
        <v>1.114</v>
      </c>
      <c r="K4980" s="1">
        <v>0.07</v>
      </c>
      <c r="L4980" s="1">
        <v>0.809</v>
      </c>
      <c r="N4980" s="1">
        <v>320.231</v>
      </c>
      <c r="S4980" s="1">
        <v>0.0</v>
      </c>
      <c r="T4980" s="1">
        <v>0.0</v>
      </c>
      <c r="Y4980" s="1">
        <v>0.0</v>
      </c>
      <c r="AA4980" s="1">
        <v>8.79</v>
      </c>
      <c r="AB4980" s="1">
        <v>139.901</v>
      </c>
      <c r="AC4980" s="1">
        <v>8.65</v>
      </c>
      <c r="AE4980" s="1">
        <v>13.293</v>
      </c>
      <c r="AF4980" s="1">
        <v>7.901</v>
      </c>
      <c r="AG4980" s="1">
        <v>1071.708</v>
      </c>
      <c r="AH4980" s="1">
        <v>0.356</v>
      </c>
      <c r="AK4980" s="1">
        <v>86.901</v>
      </c>
      <c r="AL4980" s="1">
        <v>5.46</v>
      </c>
      <c r="AO4980" s="1">
        <v>63.121</v>
      </c>
      <c r="AT4980" s="1">
        <v>85.309</v>
      </c>
      <c r="AU4980" s="1">
        <v>5.36</v>
      </c>
      <c r="BA4980" s="1">
        <v>61.965</v>
      </c>
      <c r="BC4980" s="1">
        <v>2.77</v>
      </c>
      <c r="BG4980" s="1">
        <v>49.18</v>
      </c>
      <c r="BH4980" s="1">
        <v>3.09</v>
      </c>
      <c r="BJ4980" s="1">
        <v>35.723</v>
      </c>
      <c r="BO4980" s="1">
        <v>50.772</v>
      </c>
      <c r="BP4980" s="1">
        <v>3.19</v>
      </c>
      <c r="BR4980" s="1">
        <v>36.879</v>
      </c>
      <c r="BT4980" s="1">
        <v>0.14</v>
      </c>
      <c r="BU4980" s="1">
        <v>1.593</v>
      </c>
      <c r="BY4980" s="1">
        <v>0.0</v>
      </c>
      <c r="BZ4980" s="1">
        <v>0.0</v>
      </c>
      <c r="CB4980" s="1">
        <v>0.0</v>
      </c>
      <c r="CG4980" s="1">
        <v>1.592</v>
      </c>
      <c r="CH4980" s="1">
        <v>0.1</v>
      </c>
      <c r="CN4980" s="1">
        <v>1.156</v>
      </c>
      <c r="CQ4980" s="1">
        <v>0.07</v>
      </c>
      <c r="CR4980" s="1">
        <v>0.0</v>
      </c>
      <c r="CU4980" s="1">
        <v>1.114</v>
      </c>
      <c r="CV4980" s="1">
        <v>0.0</v>
      </c>
      <c r="CX4980" s="1">
        <v>0.809</v>
      </c>
      <c r="CY4980" s="1">
        <v>0.0</v>
      </c>
      <c r="DA4980" s="1">
        <v>137.672</v>
      </c>
      <c r="DB4980" s="1">
        <v>67.336</v>
      </c>
      <c r="DF4980" s="1">
        <v>50.772</v>
      </c>
      <c r="DG4980" s="1">
        <v>3.19</v>
      </c>
      <c r="DI4980" s="1">
        <v>36.879</v>
      </c>
      <c r="DN4980" s="1">
        <v>0.477</v>
      </c>
      <c r="DO4980" s="1">
        <v>0.03</v>
      </c>
      <c r="DQ4980" s="1">
        <v>0.347</v>
      </c>
      <c r="DV4980" s="1">
        <v>0.0</v>
      </c>
      <c r="DW4980" s="1">
        <v>0.0</v>
      </c>
      <c r="DY4980" s="1">
        <v>0.0</v>
      </c>
    </row>
    <row r="4981">
      <c r="A4981" s="1" t="s">
        <v>516</v>
      </c>
      <c r="B4981" s="1">
        <v>2022.0</v>
      </c>
      <c r="C4981" s="1" t="s">
        <v>517</v>
      </c>
      <c r="D4981" s="1">
        <v>6.4711777E7</v>
      </c>
      <c r="E4981" s="1">
        <v>1.98220414976E11</v>
      </c>
      <c r="J4981" s="1">
        <v>1.082</v>
      </c>
      <c r="K4981" s="1">
        <v>0.07</v>
      </c>
      <c r="L4981" s="1">
        <v>0.728</v>
      </c>
      <c r="N4981" s="1">
        <v>349.272</v>
      </c>
      <c r="S4981" s="1">
        <v>0.0</v>
      </c>
      <c r="T4981" s="1">
        <v>0.0</v>
      </c>
      <c r="Y4981" s="1">
        <v>0.0</v>
      </c>
      <c r="AA4981" s="1">
        <v>9.77</v>
      </c>
      <c r="AB4981" s="1">
        <v>150.977</v>
      </c>
      <c r="AC4981" s="1">
        <v>9.62</v>
      </c>
      <c r="AE4981" s="1">
        <v>14.091</v>
      </c>
      <c r="AF4981" s="1">
        <v>9.488</v>
      </c>
      <c r="AG4981" s="1">
        <v>1187.172</v>
      </c>
      <c r="AH4981" s="1">
        <v>0.388</v>
      </c>
      <c r="AK4981" s="1">
        <v>103.536</v>
      </c>
      <c r="AL4981" s="1">
        <v>6.7</v>
      </c>
      <c r="AO4981" s="1">
        <v>69.647</v>
      </c>
      <c r="AT4981" s="1">
        <v>103.227</v>
      </c>
      <c r="AU4981" s="1">
        <v>6.68</v>
      </c>
      <c r="BA4981" s="1">
        <v>69.439</v>
      </c>
      <c r="BC4981" s="1">
        <v>3.36</v>
      </c>
      <c r="BG4981" s="1">
        <v>43.578</v>
      </c>
      <c r="BH4981" s="1">
        <v>2.82</v>
      </c>
      <c r="BJ4981" s="1">
        <v>29.314</v>
      </c>
      <c r="BO4981" s="1">
        <v>45.123</v>
      </c>
      <c r="BP4981" s="1">
        <v>2.92</v>
      </c>
      <c r="BR4981" s="1">
        <v>30.353</v>
      </c>
      <c r="BT4981" s="1">
        <v>0.15</v>
      </c>
      <c r="BU4981" s="1">
        <v>1.535</v>
      </c>
      <c r="BY4981" s="1">
        <v>0.0</v>
      </c>
      <c r="BZ4981" s="1">
        <v>0.0</v>
      </c>
      <c r="CB4981" s="1">
        <v>0.0</v>
      </c>
      <c r="CG4981" s="1">
        <v>0.309</v>
      </c>
      <c r="CH4981" s="1">
        <v>0.02</v>
      </c>
      <c r="CN4981" s="1">
        <v>0.208</v>
      </c>
      <c r="CQ4981" s="1">
        <v>0.07</v>
      </c>
      <c r="CR4981" s="1">
        <v>0.0</v>
      </c>
      <c r="CU4981" s="1">
        <v>1.082</v>
      </c>
      <c r="CV4981" s="1">
        <v>0.0</v>
      </c>
      <c r="CX4981" s="1">
        <v>0.728</v>
      </c>
      <c r="CY4981" s="1">
        <v>0.0</v>
      </c>
      <c r="DA4981" s="1">
        <v>148.659</v>
      </c>
      <c r="DB4981" s="1">
        <v>76.824</v>
      </c>
      <c r="DF4981" s="1">
        <v>45.123</v>
      </c>
      <c r="DG4981" s="1">
        <v>2.92</v>
      </c>
      <c r="DI4981" s="1">
        <v>30.353</v>
      </c>
      <c r="DN4981" s="1">
        <v>0.464</v>
      </c>
      <c r="DO4981" s="1">
        <v>0.03</v>
      </c>
      <c r="DQ4981" s="1">
        <v>0.312</v>
      </c>
      <c r="DV4981" s="1">
        <v>0.0</v>
      </c>
      <c r="DW4981" s="1">
        <v>0.0</v>
      </c>
      <c r="DY4981" s="1">
        <v>0.0</v>
      </c>
    </row>
    <row r="4982">
      <c r="A4982" s="1" t="s">
        <v>516</v>
      </c>
      <c r="B4982" s="1">
        <v>2023.0</v>
      </c>
      <c r="C4982" s="1" t="s">
        <v>517</v>
      </c>
      <c r="D4982" s="1">
        <v>6.6617556E7</v>
      </c>
      <c r="J4982" s="1">
        <v>1.051</v>
      </c>
      <c r="K4982" s="1">
        <v>0.07</v>
      </c>
      <c r="L4982" s="1">
        <v>0.638</v>
      </c>
      <c r="N4982" s="1">
        <v>371.585</v>
      </c>
      <c r="S4982" s="1">
        <v>0.0</v>
      </c>
      <c r="T4982" s="1">
        <v>0.0</v>
      </c>
      <c r="Y4982" s="1">
        <v>0.0</v>
      </c>
      <c r="AA4982" s="1">
        <v>11.14</v>
      </c>
      <c r="AB4982" s="1">
        <v>167.223</v>
      </c>
      <c r="AC4982" s="1">
        <v>10.98</v>
      </c>
      <c r="AE4982" s="1">
        <v>3.978</v>
      </c>
      <c r="AF4982" s="1">
        <v>3.056</v>
      </c>
      <c r="AG4982" s="1">
        <v>1199.086</v>
      </c>
      <c r="AK4982" s="1">
        <v>122.79</v>
      </c>
      <c r="AL4982" s="1">
        <v>8.18</v>
      </c>
      <c r="AO4982" s="1">
        <v>74.499</v>
      </c>
      <c r="AT4982" s="1">
        <v>121.89</v>
      </c>
      <c r="AU4982" s="1">
        <v>8.12</v>
      </c>
      <c r="BA4982" s="1">
        <v>73.953</v>
      </c>
      <c r="BC4982" s="1">
        <v>4.08</v>
      </c>
      <c r="BG4982" s="1">
        <v>40.53</v>
      </c>
      <c r="BH4982" s="1">
        <v>2.7</v>
      </c>
      <c r="BJ4982" s="1">
        <v>24.59</v>
      </c>
      <c r="BO4982" s="1">
        <v>42.031</v>
      </c>
      <c r="BP4982" s="1">
        <v>2.8</v>
      </c>
      <c r="BR4982" s="1">
        <v>25.501</v>
      </c>
      <c r="BT4982" s="1">
        <v>0.16</v>
      </c>
      <c r="BU4982" s="1">
        <v>1.436</v>
      </c>
      <c r="BY4982" s="1">
        <v>0.0</v>
      </c>
      <c r="BZ4982" s="1">
        <v>0.0</v>
      </c>
      <c r="CB4982" s="1">
        <v>0.0</v>
      </c>
      <c r="CG4982" s="1">
        <v>0.901</v>
      </c>
      <c r="CH4982" s="1">
        <v>0.06</v>
      </c>
      <c r="CN4982" s="1">
        <v>0.546</v>
      </c>
      <c r="CQ4982" s="1">
        <v>0.07</v>
      </c>
      <c r="CR4982" s="1">
        <v>0.0</v>
      </c>
      <c r="CU4982" s="1">
        <v>1.051</v>
      </c>
      <c r="CV4982" s="1">
        <v>0.0</v>
      </c>
      <c r="CX4982" s="1">
        <v>0.638</v>
      </c>
      <c r="CY4982" s="1">
        <v>0.0</v>
      </c>
      <c r="DA4982" s="1">
        <v>164.821</v>
      </c>
      <c r="DB4982" s="1">
        <v>79.88</v>
      </c>
      <c r="DF4982" s="1">
        <v>42.031</v>
      </c>
      <c r="DG4982" s="1">
        <v>2.8</v>
      </c>
      <c r="DI4982" s="1">
        <v>25.501</v>
      </c>
      <c r="DN4982" s="1">
        <v>0.45</v>
      </c>
      <c r="DO4982" s="1">
        <v>0.03</v>
      </c>
      <c r="DQ4982" s="1">
        <v>0.273</v>
      </c>
      <c r="DV4982" s="1">
        <v>0.0</v>
      </c>
      <c r="DW4982" s="1">
        <v>0.0</v>
      </c>
      <c r="DY4982" s="1">
        <v>0.0</v>
      </c>
    </row>
    <row r="4983">
      <c r="A4983" s="1" t="s">
        <v>518</v>
      </c>
      <c r="B4983" s="1">
        <v>2000.0</v>
      </c>
      <c r="C4983" s="1" t="s">
        <v>519</v>
      </c>
      <c r="D4983" s="1">
        <v>6.3007767E7</v>
      </c>
      <c r="E4983" s="1">
        <v>5.79217719296E11</v>
      </c>
      <c r="G4983" s="1">
        <v>0.0</v>
      </c>
      <c r="H4983" s="1">
        <v>0.0</v>
      </c>
      <c r="I4983" s="1">
        <v>0.0</v>
      </c>
      <c r="J4983" s="1">
        <v>8.412</v>
      </c>
      <c r="K4983" s="1">
        <v>0.53</v>
      </c>
      <c r="L4983" s="1">
        <v>0.555</v>
      </c>
      <c r="M4983" s="1">
        <v>0.0</v>
      </c>
      <c r="N4983" s="1">
        <v>608.459</v>
      </c>
      <c r="O4983" s="1">
        <v>2.572</v>
      </c>
      <c r="P4983" s="1">
        <v>2.299</v>
      </c>
      <c r="Q4983" s="1">
        <v>1455.311</v>
      </c>
      <c r="R4983" s="1">
        <v>91.696</v>
      </c>
      <c r="S4983" s="1">
        <v>288.853</v>
      </c>
      <c r="T4983" s="1">
        <v>18.2</v>
      </c>
      <c r="U4983" s="1">
        <v>-9.019</v>
      </c>
      <c r="V4983" s="1">
        <v>-5.977</v>
      </c>
      <c r="W4983" s="1">
        <v>956.871</v>
      </c>
      <c r="X4983" s="1">
        <v>60.29</v>
      </c>
      <c r="Y4983" s="1">
        <v>19.054</v>
      </c>
      <c r="Z4983" s="1">
        <v>12.381</v>
      </c>
      <c r="AA4983" s="1">
        <v>98.34</v>
      </c>
      <c r="AB4983" s="1">
        <v>1560.76</v>
      </c>
      <c r="AC4983" s="1">
        <v>95.52</v>
      </c>
      <c r="AD4983" s="1">
        <v>13.103</v>
      </c>
      <c r="AE4983" s="1">
        <v>3.692</v>
      </c>
      <c r="AF4983" s="1">
        <v>26.405</v>
      </c>
      <c r="AG4983" s="1">
        <v>11771.425</v>
      </c>
      <c r="AH4983" s="1">
        <v>1.281</v>
      </c>
      <c r="AI4983" s="1">
        <v>2.673</v>
      </c>
      <c r="AJ4983" s="1">
        <v>18.813</v>
      </c>
      <c r="AK4983" s="1">
        <v>1414.111</v>
      </c>
      <c r="AL4983" s="1">
        <v>89.1</v>
      </c>
      <c r="AM4983" s="1">
        <v>11468.251</v>
      </c>
      <c r="AN4983" s="1">
        <v>722.589</v>
      </c>
      <c r="AO4983" s="1">
        <v>93.279</v>
      </c>
      <c r="AP4983" s="1">
        <v>97.568</v>
      </c>
      <c r="AQ4983" s="1">
        <v>15.669</v>
      </c>
      <c r="AR4983" s="1">
        <v>28.712</v>
      </c>
      <c r="AS4983" s="1">
        <v>211.954</v>
      </c>
      <c r="AT4983" s="1">
        <v>969.563</v>
      </c>
      <c r="AU4983" s="1">
        <v>61.09</v>
      </c>
      <c r="AV4983" s="1">
        <v>3363.929</v>
      </c>
      <c r="AW4983" s="1">
        <v>5.018</v>
      </c>
      <c r="AX4983" s="1">
        <v>9.984</v>
      </c>
      <c r="AY4983" s="1">
        <v>3316.262</v>
      </c>
      <c r="AZ4983" s="1">
        <v>208.95</v>
      </c>
      <c r="BA4983" s="1">
        <v>63.955</v>
      </c>
      <c r="BB4983" s="1">
        <v>28.619</v>
      </c>
      <c r="BC4983" s="1">
        <v>58.12</v>
      </c>
      <c r="BD4983" s="1">
        <v>72.786</v>
      </c>
      <c r="BE4983" s="1">
        <v>6.894</v>
      </c>
      <c r="BF4983" s="1">
        <v>16.365</v>
      </c>
      <c r="BG4983" s="1">
        <v>93.481</v>
      </c>
      <c r="BH4983" s="1">
        <v>5.89</v>
      </c>
      <c r="BI4983" s="1">
        <v>259.732</v>
      </c>
      <c r="BJ4983" s="1">
        <v>6.166</v>
      </c>
      <c r="BK4983" s="1">
        <v>2.21</v>
      </c>
      <c r="BL4983" s="1">
        <v>66.403</v>
      </c>
      <c r="BM4983" s="1">
        <v>7.142</v>
      </c>
      <c r="BN4983" s="1">
        <v>18.012</v>
      </c>
      <c r="BO4983" s="1">
        <v>101.892</v>
      </c>
      <c r="BP4983" s="1">
        <v>6.42</v>
      </c>
      <c r="BQ4983" s="1">
        <v>285.864</v>
      </c>
      <c r="BR4983" s="1">
        <v>6.721</v>
      </c>
      <c r="BS4983" s="1">
        <v>2.432</v>
      </c>
      <c r="BT4983" s="1">
        <v>2.82</v>
      </c>
      <c r="BU4983" s="1">
        <v>2.868</v>
      </c>
      <c r="BW4983" s="1">
        <v>0.0</v>
      </c>
      <c r="BX4983" s="1">
        <v>0.0</v>
      </c>
      <c r="BY4983" s="1">
        <v>0.0</v>
      </c>
      <c r="BZ4983" s="1">
        <v>0.0</v>
      </c>
      <c r="CA4983" s="1">
        <v>0.0</v>
      </c>
      <c r="CB4983" s="1">
        <v>0.0</v>
      </c>
      <c r="CC4983" s="1">
        <v>0.0</v>
      </c>
      <c r="CD4983" s="1">
        <v>-2.829</v>
      </c>
      <c r="CE4983" s="1">
        <v>-12.199</v>
      </c>
      <c r="CF4983" s="1">
        <v>418.939</v>
      </c>
      <c r="CG4983" s="1">
        <v>155.695</v>
      </c>
      <c r="CH4983" s="1">
        <v>9.81</v>
      </c>
      <c r="CI4983" s="1">
        <v>6649.01</v>
      </c>
      <c r="CJ4983" s="1">
        <v>46.744</v>
      </c>
      <c r="CK4983" s="1">
        <v>26.416</v>
      </c>
      <c r="CL4983" s="1">
        <v>1316.178</v>
      </c>
      <c r="CM4983" s="1">
        <v>82.929</v>
      </c>
      <c r="CN4983" s="1">
        <v>10.27</v>
      </c>
      <c r="CO4983" s="1">
        <v>56.568</v>
      </c>
      <c r="CP4983" s="1">
        <v>1.647</v>
      </c>
      <c r="CQ4983" s="1">
        <v>0.527</v>
      </c>
      <c r="CS4983" s="1">
        <v>17.76</v>
      </c>
      <c r="CT4983" s="1">
        <v>0.248</v>
      </c>
      <c r="CU4983" s="1">
        <v>8.362</v>
      </c>
      <c r="CW4983" s="1">
        <v>26.133</v>
      </c>
      <c r="CX4983" s="1">
        <v>0.552</v>
      </c>
      <c r="CZ4983" s="1">
        <v>0.222</v>
      </c>
      <c r="DA4983" s="1">
        <v>1516.004</v>
      </c>
      <c r="DB4983" s="1">
        <v>741.691</v>
      </c>
      <c r="DC4983" s="1">
        <v>66.403</v>
      </c>
      <c r="DD4983" s="1">
        <v>7.142</v>
      </c>
      <c r="DE4983" s="1">
        <v>18.012</v>
      </c>
      <c r="DF4983" s="1">
        <v>101.892</v>
      </c>
      <c r="DG4983" s="1">
        <v>6.42</v>
      </c>
      <c r="DH4983" s="1">
        <v>285.864</v>
      </c>
      <c r="DI4983" s="1">
        <v>6.721</v>
      </c>
      <c r="DJ4983" s="1">
        <v>2.432</v>
      </c>
      <c r="DL4983" s="1">
        <v>0.0</v>
      </c>
      <c r="DM4983" s="1">
        <v>0.0</v>
      </c>
      <c r="DN4983" s="1">
        <v>0.0</v>
      </c>
      <c r="DO4983" s="1">
        <v>0.0</v>
      </c>
      <c r="DP4983" s="1">
        <v>0.0</v>
      </c>
      <c r="DQ4983" s="1">
        <v>0.0</v>
      </c>
      <c r="DR4983" s="1">
        <v>0.0</v>
      </c>
      <c r="DT4983" s="1">
        <v>0.0</v>
      </c>
      <c r="DU4983" s="1">
        <v>0.0</v>
      </c>
      <c r="DV4983" s="1">
        <v>0.0</v>
      </c>
      <c r="DW4983" s="1">
        <v>0.0</v>
      </c>
      <c r="DX4983" s="1">
        <v>0.0</v>
      </c>
      <c r="DY4983" s="1">
        <v>0.0</v>
      </c>
      <c r="DZ4983" s="1">
        <v>0.0</v>
      </c>
    </row>
    <row r="4984">
      <c r="A4984" s="1" t="s">
        <v>518</v>
      </c>
      <c r="B4984" s="1">
        <v>2001.0</v>
      </c>
      <c r="C4984" s="1" t="s">
        <v>519</v>
      </c>
      <c r="D4984" s="1">
        <v>6.365109E7</v>
      </c>
      <c r="E4984" s="1">
        <v>5.96447985664E11</v>
      </c>
      <c r="G4984" s="1">
        <v>0.0</v>
      </c>
      <c r="H4984" s="1">
        <v>0.0</v>
      </c>
      <c r="I4984" s="1">
        <v>0.0</v>
      </c>
      <c r="J4984" s="1">
        <v>9.741</v>
      </c>
      <c r="K4984" s="1">
        <v>0.62</v>
      </c>
      <c r="L4984" s="1">
        <v>0.614</v>
      </c>
      <c r="M4984" s="1">
        <v>0.0</v>
      </c>
      <c r="N4984" s="1">
        <v>605.505</v>
      </c>
      <c r="O4984" s="1">
        <v>11.322</v>
      </c>
      <c r="P4984" s="1">
        <v>10.382</v>
      </c>
      <c r="Q4984" s="1">
        <v>1603.706</v>
      </c>
      <c r="R4984" s="1">
        <v>102.078</v>
      </c>
      <c r="S4984" s="1">
        <v>318.926</v>
      </c>
      <c r="T4984" s="1">
        <v>20.3</v>
      </c>
      <c r="U4984" s="1">
        <v>8.814</v>
      </c>
      <c r="V4984" s="1">
        <v>5.314</v>
      </c>
      <c r="W4984" s="1">
        <v>1030.688</v>
      </c>
      <c r="X4984" s="1">
        <v>65.604</v>
      </c>
      <c r="Y4984" s="1">
        <v>20.101</v>
      </c>
      <c r="Z4984" s="1">
        <v>13.069</v>
      </c>
      <c r="AA4984" s="1">
        <v>103.7</v>
      </c>
      <c r="AB4984" s="1">
        <v>1629.194</v>
      </c>
      <c r="AC4984" s="1">
        <v>100.99</v>
      </c>
      <c r="AD4984" s="1">
        <v>13.135</v>
      </c>
      <c r="AE4984" s="1">
        <v>5.463</v>
      </c>
      <c r="AF4984" s="1">
        <v>40.517</v>
      </c>
      <c r="AG4984" s="1">
        <v>12289.004</v>
      </c>
      <c r="AH4984" s="1">
        <v>1.311</v>
      </c>
      <c r="AI4984" s="1">
        <v>5.466</v>
      </c>
      <c r="AJ4984" s="1">
        <v>39.499</v>
      </c>
      <c r="AK4984" s="1">
        <v>1479.943</v>
      </c>
      <c r="AL4984" s="1">
        <v>94.2</v>
      </c>
      <c r="AM4984" s="1">
        <v>11972.89</v>
      </c>
      <c r="AN4984" s="1">
        <v>762.087</v>
      </c>
      <c r="AO4984" s="1">
        <v>93.277</v>
      </c>
      <c r="AP4984" s="1">
        <v>97.568</v>
      </c>
      <c r="AQ4984" s="1">
        <v>15.877</v>
      </c>
      <c r="AR4984" s="1">
        <v>33.652</v>
      </c>
      <c r="AS4984" s="1">
        <v>245.605</v>
      </c>
      <c r="AT4984" s="1">
        <v>1119.07</v>
      </c>
      <c r="AU4984" s="1">
        <v>71.23</v>
      </c>
      <c r="AV4984" s="1">
        <v>3858.618</v>
      </c>
      <c r="AW4984" s="1">
        <v>-2.731</v>
      </c>
      <c r="AX4984" s="1">
        <v>-5.706</v>
      </c>
      <c r="AY4984" s="1">
        <v>3193.108</v>
      </c>
      <c r="AZ4984" s="1">
        <v>203.245</v>
      </c>
      <c r="BA4984" s="1">
        <v>70.532</v>
      </c>
      <c r="BB4984" s="1">
        <v>31.444</v>
      </c>
      <c r="BC4984" s="1">
        <v>61.15</v>
      </c>
      <c r="BD4984" s="1">
        <v>4.802</v>
      </c>
      <c r="BE4984" s="1">
        <v>0.691</v>
      </c>
      <c r="BF4984" s="1">
        <v>17.056</v>
      </c>
      <c r="BG4984" s="1">
        <v>96.935</v>
      </c>
      <c r="BH4984" s="1">
        <v>6.17</v>
      </c>
      <c r="BI4984" s="1">
        <v>267.964</v>
      </c>
      <c r="BJ4984" s="1">
        <v>6.11</v>
      </c>
      <c r="BK4984" s="1">
        <v>2.184</v>
      </c>
      <c r="BL4984" s="1">
        <v>5.875</v>
      </c>
      <c r="BM4984" s="1">
        <v>0.985</v>
      </c>
      <c r="BN4984" s="1">
        <v>18.997</v>
      </c>
      <c r="BO4984" s="1">
        <v>106.675</v>
      </c>
      <c r="BP4984" s="1">
        <v>6.79</v>
      </c>
      <c r="BQ4984" s="1">
        <v>298.457</v>
      </c>
      <c r="BR4984" s="1">
        <v>6.723</v>
      </c>
      <c r="BS4984" s="1">
        <v>2.432</v>
      </c>
      <c r="BT4984" s="1">
        <v>2.71</v>
      </c>
      <c r="BU4984" s="1">
        <v>2.613</v>
      </c>
      <c r="BW4984" s="1">
        <v>0.0</v>
      </c>
      <c r="BX4984" s="1">
        <v>0.0</v>
      </c>
      <c r="BY4984" s="1">
        <v>0.0</v>
      </c>
      <c r="BZ4984" s="1">
        <v>0.0</v>
      </c>
      <c r="CA4984" s="1">
        <v>0.0</v>
      </c>
      <c r="CB4984" s="1">
        <v>0.0</v>
      </c>
      <c r="CC4984" s="1">
        <v>0.0</v>
      </c>
      <c r="CD4984" s="1">
        <v>-1.082</v>
      </c>
      <c r="CE4984" s="1">
        <v>-4.535</v>
      </c>
      <c r="CF4984" s="1">
        <v>414.405</v>
      </c>
      <c r="CG4984" s="1">
        <v>41.947</v>
      </c>
      <c r="CH4984" s="1">
        <v>2.67</v>
      </c>
      <c r="CI4984" s="1">
        <v>6510.565</v>
      </c>
      <c r="CJ4984" s="1">
        <v>9.131</v>
      </c>
      <c r="CK4984" s="1">
        <v>7.572</v>
      </c>
      <c r="CL4984" s="1">
        <v>1421.842</v>
      </c>
      <c r="CM4984" s="1">
        <v>90.502</v>
      </c>
      <c r="CN4984" s="1">
        <v>2.644</v>
      </c>
      <c r="CO4984" s="1">
        <v>53.055</v>
      </c>
      <c r="CP4984" s="1">
        <v>1.941</v>
      </c>
      <c r="CQ4984" s="1">
        <v>0.621</v>
      </c>
      <c r="CS4984" s="1">
        <v>17.876</v>
      </c>
      <c r="CT4984" s="1">
        <v>0.294</v>
      </c>
      <c r="CU4984" s="1">
        <v>9.758</v>
      </c>
      <c r="CW4984" s="1">
        <v>30.493</v>
      </c>
      <c r="CX4984" s="1">
        <v>0.615</v>
      </c>
      <c r="CZ4984" s="1">
        <v>0.248</v>
      </c>
      <c r="DA4984" s="1">
        <v>1586.619</v>
      </c>
      <c r="DB4984" s="1">
        <v>782.208</v>
      </c>
      <c r="DC4984" s="1">
        <v>5.875</v>
      </c>
      <c r="DD4984" s="1">
        <v>0.985</v>
      </c>
      <c r="DE4984" s="1">
        <v>18.997</v>
      </c>
      <c r="DF4984" s="1">
        <v>106.675</v>
      </c>
      <c r="DG4984" s="1">
        <v>6.79</v>
      </c>
      <c r="DH4984" s="1">
        <v>298.457</v>
      </c>
      <c r="DI4984" s="1">
        <v>6.723</v>
      </c>
      <c r="DJ4984" s="1">
        <v>2.432</v>
      </c>
      <c r="DL4984" s="1">
        <v>0.0</v>
      </c>
      <c r="DM4984" s="1">
        <v>0.0</v>
      </c>
      <c r="DN4984" s="1">
        <v>0.0</v>
      </c>
      <c r="DO4984" s="1">
        <v>0.0</v>
      </c>
      <c r="DP4984" s="1">
        <v>0.0</v>
      </c>
      <c r="DQ4984" s="1">
        <v>0.0</v>
      </c>
      <c r="DR4984" s="1">
        <v>0.0</v>
      </c>
      <c r="DT4984" s="1">
        <v>0.0</v>
      </c>
      <c r="DU4984" s="1">
        <v>0.0</v>
      </c>
      <c r="DV4984" s="1">
        <v>0.0</v>
      </c>
      <c r="DW4984" s="1">
        <v>0.0</v>
      </c>
      <c r="DX4984" s="1">
        <v>0.0</v>
      </c>
      <c r="DY4984" s="1">
        <v>0.0</v>
      </c>
      <c r="DZ4984" s="1">
        <v>0.0</v>
      </c>
    </row>
    <row r="4985">
      <c r="A4985" s="1" t="s">
        <v>518</v>
      </c>
      <c r="B4985" s="1">
        <v>2002.0</v>
      </c>
      <c r="C4985" s="1" t="s">
        <v>519</v>
      </c>
      <c r="D4985" s="1">
        <v>6.4266381E7</v>
      </c>
      <c r="E4985" s="1">
        <v>6.30177398784E11</v>
      </c>
      <c r="G4985" s="1">
        <v>0.0</v>
      </c>
      <c r="H4985" s="1">
        <v>0.0</v>
      </c>
      <c r="I4985" s="1">
        <v>0.0</v>
      </c>
      <c r="J4985" s="1">
        <v>11.67</v>
      </c>
      <c r="K4985" s="1">
        <v>0.75</v>
      </c>
      <c r="L4985" s="1">
        <v>0.692</v>
      </c>
      <c r="M4985" s="1">
        <v>0.0</v>
      </c>
      <c r="N4985" s="1">
        <v>593.139</v>
      </c>
      <c r="O4985" s="1">
        <v>6.725</v>
      </c>
      <c r="P4985" s="1">
        <v>6.864</v>
      </c>
      <c r="Q4985" s="1">
        <v>1695.162</v>
      </c>
      <c r="R4985" s="1">
        <v>108.942</v>
      </c>
      <c r="S4985" s="1">
        <v>300.157</v>
      </c>
      <c r="T4985" s="1">
        <v>19.29</v>
      </c>
      <c r="U4985" s="1">
        <v>0.857</v>
      </c>
      <c r="V4985" s="1">
        <v>0.562</v>
      </c>
      <c r="W4985" s="1">
        <v>1029.573</v>
      </c>
      <c r="X4985" s="1">
        <v>66.167</v>
      </c>
      <c r="Y4985" s="1">
        <v>17.789</v>
      </c>
      <c r="Z4985" s="1">
        <v>12.869</v>
      </c>
      <c r="AA4985" s="1">
        <v>111.06</v>
      </c>
      <c r="AB4985" s="1">
        <v>1728.12</v>
      </c>
      <c r="AC4985" s="1">
        <v>108.44</v>
      </c>
      <c r="AD4985" s="1">
        <v>13.031</v>
      </c>
      <c r="AE4985" s="1">
        <v>8.403</v>
      </c>
      <c r="AF4985" s="1">
        <v>65.732</v>
      </c>
      <c r="AG4985" s="1">
        <v>13194.16</v>
      </c>
      <c r="AH4985" s="1">
        <v>1.346</v>
      </c>
      <c r="AI4985" s="1">
        <v>8.129</v>
      </c>
      <c r="AJ4985" s="1">
        <v>61.949</v>
      </c>
      <c r="AK4985" s="1">
        <v>1561.003</v>
      </c>
      <c r="AL4985" s="1">
        <v>100.32</v>
      </c>
      <c r="AM4985" s="1">
        <v>12822.206</v>
      </c>
      <c r="AN4985" s="1">
        <v>824.037</v>
      </c>
      <c r="AO4985" s="1">
        <v>92.512</v>
      </c>
      <c r="AP4985" s="1">
        <v>97.338</v>
      </c>
      <c r="AQ4985" s="1">
        <v>8.667</v>
      </c>
      <c r="AR4985" s="1">
        <v>21.287</v>
      </c>
      <c r="AS4985" s="1">
        <v>266.892</v>
      </c>
      <c r="AT4985" s="1">
        <v>1227.858</v>
      </c>
      <c r="AU4985" s="1">
        <v>78.91</v>
      </c>
      <c r="AV4985" s="1">
        <v>4152.91</v>
      </c>
      <c r="AW4985" s="1">
        <v>4.526</v>
      </c>
      <c r="AX4985" s="1">
        <v>9.199</v>
      </c>
      <c r="AY4985" s="1">
        <v>3305.683</v>
      </c>
      <c r="AZ4985" s="1">
        <v>212.444</v>
      </c>
      <c r="BA4985" s="1">
        <v>72.768</v>
      </c>
      <c r="BB4985" s="1">
        <v>31.526</v>
      </c>
      <c r="BC4985" s="1">
        <v>64.32</v>
      </c>
      <c r="BD4985" s="1">
        <v>19.315</v>
      </c>
      <c r="BE4985" s="1">
        <v>3.127</v>
      </c>
      <c r="BF4985" s="1">
        <v>20.183</v>
      </c>
      <c r="BG4985" s="1">
        <v>114.679</v>
      </c>
      <c r="BH4985" s="1">
        <v>7.37</v>
      </c>
      <c r="BI4985" s="1">
        <v>314.058</v>
      </c>
      <c r="BJ4985" s="1">
        <v>6.796</v>
      </c>
      <c r="BK4985" s="1">
        <v>2.384</v>
      </c>
      <c r="BL4985" s="1">
        <v>19.482</v>
      </c>
      <c r="BM4985" s="1">
        <v>3.538</v>
      </c>
      <c r="BN4985" s="1">
        <v>22.535</v>
      </c>
      <c r="BO4985" s="1">
        <v>126.349</v>
      </c>
      <c r="BP4985" s="1">
        <v>8.12</v>
      </c>
      <c r="BQ4985" s="1">
        <v>350.645</v>
      </c>
      <c r="BR4985" s="1">
        <v>7.488</v>
      </c>
      <c r="BS4985" s="1">
        <v>2.662</v>
      </c>
      <c r="BT4985" s="1">
        <v>2.62</v>
      </c>
      <c r="BU4985" s="1">
        <v>2.359</v>
      </c>
      <c r="BW4985" s="1">
        <v>0.0</v>
      </c>
      <c r="BX4985" s="1">
        <v>0.0</v>
      </c>
      <c r="BY4985" s="1">
        <v>0.0</v>
      </c>
      <c r="BZ4985" s="1">
        <v>0.0</v>
      </c>
      <c r="CA4985" s="1">
        <v>0.0</v>
      </c>
      <c r="CB4985" s="1">
        <v>0.0</v>
      </c>
      <c r="CC4985" s="1">
        <v>0.0</v>
      </c>
      <c r="CD4985" s="1">
        <v>8.156</v>
      </c>
      <c r="CE4985" s="1">
        <v>33.798</v>
      </c>
      <c r="CF4985" s="1">
        <v>448.202</v>
      </c>
      <c r="CG4985" s="1">
        <v>32.988</v>
      </c>
      <c r="CH4985" s="1">
        <v>2.12</v>
      </c>
      <c r="CI4985" s="1">
        <v>6974.134</v>
      </c>
      <c r="CJ4985" s="1">
        <v>9.867</v>
      </c>
      <c r="CK4985" s="1">
        <v>8.93</v>
      </c>
      <c r="CL4985" s="1">
        <v>1547.183</v>
      </c>
      <c r="CM4985" s="1">
        <v>99.432</v>
      </c>
      <c r="CN4985" s="1">
        <v>1.955</v>
      </c>
      <c r="CO4985" s="1">
        <v>52.943</v>
      </c>
      <c r="CP4985" s="1">
        <v>2.351</v>
      </c>
      <c r="CQ4985" s="1">
        <v>0.752</v>
      </c>
      <c r="CS4985" s="1">
        <v>21.143</v>
      </c>
      <c r="CT4985" s="1">
        <v>0.41</v>
      </c>
      <c r="CU4985" s="1">
        <v>11.708</v>
      </c>
      <c r="CW4985" s="1">
        <v>36.586</v>
      </c>
      <c r="CX4985" s="1">
        <v>0.694</v>
      </c>
      <c r="CZ4985" s="1">
        <v>0.278</v>
      </c>
      <c r="DA4985" s="1">
        <v>1687.352</v>
      </c>
      <c r="DB4985" s="1">
        <v>847.941</v>
      </c>
      <c r="DC4985" s="1">
        <v>19.482</v>
      </c>
      <c r="DD4985" s="1">
        <v>3.538</v>
      </c>
      <c r="DE4985" s="1">
        <v>22.535</v>
      </c>
      <c r="DF4985" s="1">
        <v>126.349</v>
      </c>
      <c r="DG4985" s="1">
        <v>8.12</v>
      </c>
      <c r="DH4985" s="1">
        <v>350.645</v>
      </c>
      <c r="DI4985" s="1">
        <v>7.488</v>
      </c>
      <c r="DJ4985" s="1">
        <v>2.662</v>
      </c>
      <c r="DL4985" s="1">
        <v>0.0</v>
      </c>
      <c r="DM4985" s="1">
        <v>0.0</v>
      </c>
      <c r="DN4985" s="1">
        <v>0.0</v>
      </c>
      <c r="DO4985" s="1">
        <v>0.0</v>
      </c>
      <c r="DP4985" s="1">
        <v>0.0</v>
      </c>
      <c r="DQ4985" s="1">
        <v>0.0</v>
      </c>
      <c r="DR4985" s="1">
        <v>0.0</v>
      </c>
      <c r="DT4985" s="1">
        <v>0.0</v>
      </c>
      <c r="DU4985" s="1">
        <v>0.0</v>
      </c>
      <c r="DV4985" s="1">
        <v>0.0</v>
      </c>
      <c r="DW4985" s="1">
        <v>0.0</v>
      </c>
      <c r="DX4985" s="1">
        <v>0.0</v>
      </c>
      <c r="DY4985" s="1">
        <v>0.0</v>
      </c>
      <c r="DZ4985" s="1">
        <v>0.0</v>
      </c>
    </row>
    <row r="4986">
      <c r="A4986" s="1" t="s">
        <v>518</v>
      </c>
      <c r="B4986" s="1">
        <v>2003.0</v>
      </c>
      <c r="C4986" s="1" t="s">
        <v>519</v>
      </c>
      <c r="D4986" s="1">
        <v>6.486811E7</v>
      </c>
      <c r="E4986" s="1">
        <v>6.72602587136E11</v>
      </c>
      <c r="G4986" s="1">
        <v>0.002</v>
      </c>
      <c r="H4986" s="1">
        <v>0.027</v>
      </c>
      <c r="I4986" s="1">
        <v>0.002</v>
      </c>
      <c r="J4986" s="1">
        <v>18.962</v>
      </c>
      <c r="K4986" s="1">
        <v>1.23</v>
      </c>
      <c r="L4986" s="1">
        <v>1.061</v>
      </c>
      <c r="M4986" s="1">
        <v>0.0</v>
      </c>
      <c r="N4986" s="1">
        <v>591.427</v>
      </c>
      <c r="O4986" s="1">
        <v>2.139</v>
      </c>
      <c r="P4986" s="1">
        <v>2.33</v>
      </c>
      <c r="Q4986" s="1">
        <v>1715.36</v>
      </c>
      <c r="R4986" s="1">
        <v>111.272</v>
      </c>
      <c r="S4986" s="1">
        <v>297.527</v>
      </c>
      <c r="T4986" s="1">
        <v>19.3</v>
      </c>
      <c r="U4986" s="1">
        <v>-7.66</v>
      </c>
      <c r="V4986" s="1">
        <v>-5.068</v>
      </c>
      <c r="W4986" s="1">
        <v>941.891</v>
      </c>
      <c r="X4986" s="1">
        <v>61.099</v>
      </c>
      <c r="Y4986" s="1">
        <v>16.647</v>
      </c>
      <c r="Z4986" s="1">
        <v>12.223</v>
      </c>
      <c r="AA4986" s="1">
        <v>118.21</v>
      </c>
      <c r="AB4986" s="1">
        <v>1822.313</v>
      </c>
      <c r="AC4986" s="1">
        <v>115.94</v>
      </c>
      <c r="AD4986" s="1">
        <v>12.95</v>
      </c>
      <c r="AE4986" s="1">
        <v>7.518</v>
      </c>
      <c r="AF4986" s="1">
        <v>63.749</v>
      </c>
      <c r="AG4986" s="1">
        <v>14054.522</v>
      </c>
      <c r="AH4986" s="1">
        <v>1.355</v>
      </c>
      <c r="AI4986" s="1">
        <v>7.623</v>
      </c>
      <c r="AJ4986" s="1">
        <v>62.818</v>
      </c>
      <c r="AK4986" s="1">
        <v>1657.209</v>
      </c>
      <c r="AL4986" s="1">
        <v>107.5</v>
      </c>
      <c r="AM4986" s="1">
        <v>13671.658</v>
      </c>
      <c r="AN4986" s="1">
        <v>886.855</v>
      </c>
      <c r="AO4986" s="1">
        <v>92.72</v>
      </c>
      <c r="AP4986" s="1">
        <v>97.42</v>
      </c>
      <c r="AQ4986" s="1">
        <v>6.493</v>
      </c>
      <c r="AR4986" s="1">
        <v>17.329</v>
      </c>
      <c r="AS4986" s="1">
        <v>284.222</v>
      </c>
      <c r="AT4986" s="1">
        <v>1320.988</v>
      </c>
      <c r="AU4986" s="1">
        <v>85.69</v>
      </c>
      <c r="AV4986" s="1">
        <v>4381.534</v>
      </c>
      <c r="AW4986" s="1">
        <v>4.582</v>
      </c>
      <c r="AX4986" s="1">
        <v>9.734</v>
      </c>
      <c r="AY4986" s="1">
        <v>3425.083</v>
      </c>
      <c r="AZ4986" s="1">
        <v>222.179</v>
      </c>
      <c r="BA4986" s="1">
        <v>73.909</v>
      </c>
      <c r="BB4986" s="1">
        <v>31.221</v>
      </c>
      <c r="BC4986" s="1">
        <v>68.57</v>
      </c>
      <c r="BD4986" s="1">
        <v>-2.161</v>
      </c>
      <c r="BE4986" s="1">
        <v>-0.544</v>
      </c>
      <c r="BF4986" s="1">
        <v>19.64</v>
      </c>
      <c r="BG4986" s="1">
        <v>111.149</v>
      </c>
      <c r="BH4986" s="1">
        <v>7.21</v>
      </c>
      <c r="BI4986" s="1">
        <v>302.763</v>
      </c>
      <c r="BJ4986" s="1">
        <v>6.219</v>
      </c>
      <c r="BK4986" s="1">
        <v>2.157</v>
      </c>
      <c r="BL4986" s="1">
        <v>3.962</v>
      </c>
      <c r="BM4986" s="1">
        <v>0.955</v>
      </c>
      <c r="BN4986" s="1">
        <v>23.49</v>
      </c>
      <c r="BO4986" s="1">
        <v>130.11</v>
      </c>
      <c r="BP4986" s="1">
        <v>8.44</v>
      </c>
      <c r="BQ4986" s="1">
        <v>362.117</v>
      </c>
      <c r="BR4986" s="1">
        <v>7.28</v>
      </c>
      <c r="BS4986" s="1">
        <v>2.58</v>
      </c>
      <c r="BT4986" s="1">
        <v>2.27</v>
      </c>
      <c r="BU4986" s="1">
        <v>1.92</v>
      </c>
      <c r="BW4986" s="1">
        <v>0.0</v>
      </c>
      <c r="BX4986" s="1">
        <v>0.0</v>
      </c>
      <c r="BY4986" s="1">
        <v>0.0</v>
      </c>
      <c r="BZ4986" s="1">
        <v>0.0</v>
      </c>
      <c r="CA4986" s="1">
        <v>0.0</v>
      </c>
      <c r="CB4986" s="1">
        <v>0.0</v>
      </c>
      <c r="CC4986" s="1">
        <v>0.0</v>
      </c>
      <c r="CD4986" s="1">
        <v>9.629</v>
      </c>
      <c r="CE4986" s="1">
        <v>43.158</v>
      </c>
      <c r="CF4986" s="1">
        <v>491.361</v>
      </c>
      <c r="CG4986" s="1">
        <v>38.694</v>
      </c>
      <c r="CH4986" s="1">
        <v>2.51</v>
      </c>
      <c r="CI4986" s="1">
        <v>7574.765</v>
      </c>
      <c r="CJ4986" s="1">
        <v>16.752</v>
      </c>
      <c r="CK4986" s="1">
        <v>16.657</v>
      </c>
      <c r="CL4986" s="1">
        <v>1789.614</v>
      </c>
      <c r="CM4986" s="1">
        <v>116.089</v>
      </c>
      <c r="CN4986" s="1">
        <v>2.165</v>
      </c>
      <c r="CO4986" s="1">
        <v>53.975</v>
      </c>
      <c r="CP4986" s="1">
        <v>3.848</v>
      </c>
      <c r="CQ4986" s="1">
        <v>1.231</v>
      </c>
      <c r="CS4986" s="1">
        <v>63.675</v>
      </c>
      <c r="CT4986" s="1">
        <v>1.497</v>
      </c>
      <c r="CU4986" s="1">
        <v>18.985</v>
      </c>
      <c r="CW4986" s="1">
        <v>59.327</v>
      </c>
      <c r="CX4986" s="1">
        <v>1.062</v>
      </c>
      <c r="CZ4986" s="1">
        <v>0.423</v>
      </c>
      <c r="DA4986" s="1">
        <v>1787.319</v>
      </c>
      <c r="DB4986" s="1">
        <v>911.69</v>
      </c>
      <c r="DC4986" s="1">
        <v>3.962</v>
      </c>
      <c r="DD4986" s="1">
        <v>0.955</v>
      </c>
      <c r="DE4986" s="1">
        <v>23.49</v>
      </c>
      <c r="DF4986" s="1">
        <v>130.11</v>
      </c>
      <c r="DG4986" s="1">
        <v>8.44</v>
      </c>
      <c r="DH4986" s="1">
        <v>362.117</v>
      </c>
      <c r="DI4986" s="1">
        <v>7.28</v>
      </c>
      <c r="DJ4986" s="1">
        <v>2.58</v>
      </c>
      <c r="DL4986" s="1">
        <v>0.0</v>
      </c>
      <c r="DM4986" s="1">
        <v>0.0</v>
      </c>
      <c r="DN4986" s="1">
        <v>0.0</v>
      </c>
      <c r="DO4986" s="1">
        <v>0.0</v>
      </c>
      <c r="DP4986" s="1">
        <v>0.0</v>
      </c>
      <c r="DQ4986" s="1">
        <v>0.0</v>
      </c>
      <c r="DR4986" s="1">
        <v>0.0</v>
      </c>
      <c r="DT4986" s="1">
        <v>0.0</v>
      </c>
      <c r="DU4986" s="1">
        <v>0.0</v>
      </c>
      <c r="DV4986" s="1">
        <v>0.0</v>
      </c>
      <c r="DW4986" s="1">
        <v>0.0</v>
      </c>
      <c r="DX4986" s="1">
        <v>0.0</v>
      </c>
      <c r="DY4986" s="1">
        <v>0.0</v>
      </c>
      <c r="DZ4986" s="1">
        <v>0.0</v>
      </c>
    </row>
    <row r="4987">
      <c r="A4987" s="1" t="s">
        <v>518</v>
      </c>
      <c r="B4987" s="1">
        <v>2004.0</v>
      </c>
      <c r="C4987" s="1" t="s">
        <v>519</v>
      </c>
      <c r="D4987" s="1">
        <v>6.5451997E7</v>
      </c>
      <c r="E4987" s="1">
        <v>7.12165883904E11</v>
      </c>
      <c r="F4987" s="1">
        <v>3069.922</v>
      </c>
      <c r="G4987" s="1">
        <v>0.054</v>
      </c>
      <c r="H4987" s="1">
        <v>0.859</v>
      </c>
      <c r="I4987" s="1">
        <v>0.056</v>
      </c>
      <c r="J4987" s="1">
        <v>28.112</v>
      </c>
      <c r="K4987" s="1">
        <v>1.84</v>
      </c>
      <c r="L4987" s="1">
        <v>1.482</v>
      </c>
      <c r="M4987" s="1">
        <v>0.006</v>
      </c>
      <c r="N4987" s="1">
        <v>599.291</v>
      </c>
      <c r="O4987" s="1">
        <v>12.043</v>
      </c>
      <c r="P4987" s="1">
        <v>13.401</v>
      </c>
      <c r="Q4987" s="1">
        <v>1904.799</v>
      </c>
      <c r="R4987" s="1">
        <v>124.673</v>
      </c>
      <c r="S4987" s="1">
        <v>311.679</v>
      </c>
      <c r="T4987" s="1">
        <v>20.4</v>
      </c>
      <c r="U4987" s="1">
        <v>6.79</v>
      </c>
      <c r="V4987" s="1">
        <v>4.148</v>
      </c>
      <c r="W4987" s="1">
        <v>996.87</v>
      </c>
      <c r="X4987" s="1">
        <v>65.247</v>
      </c>
      <c r="Y4987" s="1">
        <v>16.434</v>
      </c>
      <c r="Z4987" s="1">
        <v>12.611</v>
      </c>
      <c r="AA4987" s="1">
        <v>127.25</v>
      </c>
      <c r="AB4987" s="1">
        <v>1944.173</v>
      </c>
      <c r="AC4987" s="1">
        <v>124.13</v>
      </c>
      <c r="AD4987" s="1">
        <v>12.736</v>
      </c>
      <c r="AE4987" s="1">
        <v>8.56</v>
      </c>
      <c r="AF4987" s="1">
        <v>78.041</v>
      </c>
      <c r="AG4987" s="1">
        <v>15121.482</v>
      </c>
      <c r="AH4987" s="1">
        <v>1.39</v>
      </c>
      <c r="AI4987" s="1">
        <v>9.015</v>
      </c>
      <c r="AJ4987" s="1">
        <v>79.95</v>
      </c>
      <c r="AK4987" s="1">
        <v>1778.25</v>
      </c>
      <c r="AL4987" s="1">
        <v>116.39</v>
      </c>
      <c r="AM4987" s="1">
        <v>14771.202</v>
      </c>
      <c r="AN4987" s="1">
        <v>966.805</v>
      </c>
      <c r="AO4987" s="1">
        <v>93.765</v>
      </c>
      <c r="AP4987" s="1">
        <v>97.796</v>
      </c>
      <c r="AQ4987" s="1">
        <v>4.689</v>
      </c>
      <c r="AR4987" s="1">
        <v>13.329</v>
      </c>
      <c r="AS4987" s="1">
        <v>297.55</v>
      </c>
      <c r="AT4987" s="1">
        <v>1379.484</v>
      </c>
      <c r="AU4987" s="1">
        <v>90.29</v>
      </c>
      <c r="AV4987" s="1">
        <v>4546.085</v>
      </c>
      <c r="AW4987" s="1">
        <v>4.185</v>
      </c>
      <c r="AX4987" s="1">
        <v>9.297</v>
      </c>
      <c r="AY4987" s="1">
        <v>3536.572</v>
      </c>
      <c r="AZ4987" s="1">
        <v>231.476</v>
      </c>
      <c r="BA4987" s="1">
        <v>72.738</v>
      </c>
      <c r="BB4987" s="1">
        <v>30.098</v>
      </c>
      <c r="BC4987" s="1">
        <v>74.39</v>
      </c>
      <c r="BD4987" s="1">
        <v>-18.195</v>
      </c>
      <c r="BE4987" s="1">
        <v>-3.661</v>
      </c>
      <c r="BF4987" s="1">
        <v>15.979</v>
      </c>
      <c r="BG4987" s="1">
        <v>90.142</v>
      </c>
      <c r="BH4987" s="1">
        <v>5.9</v>
      </c>
      <c r="BI4987" s="1">
        <v>244.135</v>
      </c>
      <c r="BJ4987" s="1">
        <v>4.753</v>
      </c>
      <c r="BK4987" s="1">
        <v>1.616</v>
      </c>
      <c r="BL4987" s="1">
        <v>-7.66</v>
      </c>
      <c r="BM4987" s="1">
        <v>-1.699</v>
      </c>
      <c r="BN4987" s="1">
        <v>21.791</v>
      </c>
      <c r="BO4987" s="1">
        <v>118.255</v>
      </c>
      <c r="BP4987" s="1">
        <v>7.74</v>
      </c>
      <c r="BQ4987" s="1">
        <v>332.936</v>
      </c>
      <c r="BR4987" s="1">
        <v>6.235</v>
      </c>
      <c r="BS4987" s="1">
        <v>2.204</v>
      </c>
      <c r="BT4987" s="1">
        <v>3.12</v>
      </c>
      <c r="BU4987" s="1">
        <v>2.452</v>
      </c>
      <c r="BW4987" s="1">
        <v>0.0</v>
      </c>
      <c r="BX4987" s="1">
        <v>0.0</v>
      </c>
      <c r="BY4987" s="1">
        <v>0.0</v>
      </c>
      <c r="BZ4987" s="1">
        <v>0.0</v>
      </c>
      <c r="CA4987" s="1">
        <v>0.0</v>
      </c>
      <c r="CB4987" s="1">
        <v>0.0</v>
      </c>
      <c r="CC4987" s="1">
        <v>0.0</v>
      </c>
      <c r="CD4987" s="1">
        <v>10.831</v>
      </c>
      <c r="CE4987" s="1">
        <v>53.221</v>
      </c>
      <c r="CF4987" s="1">
        <v>544.581</v>
      </c>
      <c r="CG4987" s="1">
        <v>87.087</v>
      </c>
      <c r="CH4987" s="1">
        <v>5.7</v>
      </c>
      <c r="CI4987" s="1">
        <v>8320.318</v>
      </c>
      <c r="CJ4987" s="1">
        <v>-2.139</v>
      </c>
      <c r="CK4987" s="1">
        <v>-2.483</v>
      </c>
      <c r="CL4987" s="1">
        <v>1735.709</v>
      </c>
      <c r="CM4987" s="1">
        <v>113.606</v>
      </c>
      <c r="CN4987" s="1">
        <v>4.592</v>
      </c>
      <c r="CO4987" s="1">
        <v>55.086</v>
      </c>
      <c r="CP4987" s="1">
        <v>5.756</v>
      </c>
      <c r="CQ4987" s="1">
        <v>1.842</v>
      </c>
      <c r="CS4987" s="1">
        <v>49.568</v>
      </c>
      <c r="CT4987" s="1">
        <v>1.908</v>
      </c>
      <c r="CU4987" s="1">
        <v>28.142</v>
      </c>
      <c r="CW4987" s="1">
        <v>87.942</v>
      </c>
      <c r="CX4987" s="1">
        <v>1.484</v>
      </c>
      <c r="CZ4987" s="1">
        <v>0.582</v>
      </c>
      <c r="DA4987" s="1">
        <v>1896.504</v>
      </c>
      <c r="DB4987" s="1">
        <v>989.731</v>
      </c>
      <c r="DC4987" s="1">
        <v>-7.66</v>
      </c>
      <c r="DD4987" s="1">
        <v>-1.699</v>
      </c>
      <c r="DE4987" s="1">
        <v>21.791</v>
      </c>
      <c r="DF4987" s="1">
        <v>118.255</v>
      </c>
      <c r="DG4987" s="1">
        <v>7.74</v>
      </c>
      <c r="DH4987" s="1">
        <v>332.936</v>
      </c>
      <c r="DI4987" s="1">
        <v>6.235</v>
      </c>
      <c r="DJ4987" s="1">
        <v>2.204</v>
      </c>
      <c r="DL4987" s="1">
        <v>0.0</v>
      </c>
      <c r="DM4987" s="1">
        <v>0.0</v>
      </c>
      <c r="DN4987" s="1">
        <v>0.0</v>
      </c>
      <c r="DO4987" s="1">
        <v>0.0</v>
      </c>
      <c r="DP4987" s="1">
        <v>0.0</v>
      </c>
      <c r="DQ4987" s="1">
        <v>0.0</v>
      </c>
      <c r="DR4987" s="1">
        <v>0.0</v>
      </c>
      <c r="DT4987" s="1">
        <v>0.0</v>
      </c>
      <c r="DU4987" s="1">
        <v>0.0</v>
      </c>
      <c r="DV4987" s="1">
        <v>0.0</v>
      </c>
      <c r="DW4987" s="1">
        <v>0.0</v>
      </c>
      <c r="DX4987" s="1">
        <v>0.0</v>
      </c>
      <c r="DY4987" s="1">
        <v>0.0</v>
      </c>
      <c r="DZ4987" s="1">
        <v>0.0</v>
      </c>
    </row>
    <row r="4988">
      <c r="A4988" s="1" t="s">
        <v>518</v>
      </c>
      <c r="B4988" s="1">
        <v>2005.0</v>
      </c>
      <c r="C4988" s="1" t="s">
        <v>519</v>
      </c>
      <c r="D4988" s="1">
        <v>6.6017363E7</v>
      </c>
      <c r="E4988" s="1">
        <v>7.39238412288E11</v>
      </c>
      <c r="F4988" s="1">
        <v>702.285</v>
      </c>
      <c r="G4988" s="1">
        <v>0.395</v>
      </c>
      <c r="H4988" s="1">
        <v>6.833</v>
      </c>
      <c r="I4988" s="1">
        <v>0.451</v>
      </c>
      <c r="J4988" s="1">
        <v>28.174</v>
      </c>
      <c r="K4988" s="1">
        <v>1.86</v>
      </c>
      <c r="L4988" s="1">
        <v>1.426</v>
      </c>
      <c r="M4988" s="1">
        <v>0.044</v>
      </c>
      <c r="N4988" s="1">
        <v>600.782</v>
      </c>
      <c r="O4988" s="1">
        <v>8.093</v>
      </c>
      <c r="P4988" s="1">
        <v>10.089</v>
      </c>
      <c r="Q4988" s="1">
        <v>2041.313</v>
      </c>
      <c r="R4988" s="1">
        <v>134.762</v>
      </c>
      <c r="S4988" s="1">
        <v>312.191</v>
      </c>
      <c r="T4988" s="1">
        <v>20.61</v>
      </c>
      <c r="U4988" s="1">
        <v>6.639</v>
      </c>
      <c r="V4988" s="1">
        <v>4.332</v>
      </c>
      <c r="W4988" s="1">
        <v>1053.953</v>
      </c>
      <c r="X4988" s="1">
        <v>69.579</v>
      </c>
      <c r="Y4988" s="1">
        <v>15.802</v>
      </c>
      <c r="Z4988" s="1">
        <v>13.212</v>
      </c>
      <c r="AA4988" s="1">
        <v>134.3</v>
      </c>
      <c r="AB4988" s="1">
        <v>2034.313</v>
      </c>
      <c r="AC4988" s="1">
        <v>130.43</v>
      </c>
      <c r="AD4988" s="1">
        <v>12.959</v>
      </c>
      <c r="AE4988" s="1">
        <v>3.171</v>
      </c>
      <c r="AF4988" s="1">
        <v>31.386</v>
      </c>
      <c r="AG4988" s="1">
        <v>15467.404</v>
      </c>
      <c r="AH4988" s="1">
        <v>1.381</v>
      </c>
      <c r="AI4988" s="1">
        <v>3.279</v>
      </c>
      <c r="AJ4988" s="1">
        <v>31.698</v>
      </c>
      <c r="AK4988" s="1">
        <v>1861.631</v>
      </c>
      <c r="AL4988" s="1">
        <v>122.9</v>
      </c>
      <c r="AM4988" s="1">
        <v>15124.845</v>
      </c>
      <c r="AN4988" s="1">
        <v>998.502</v>
      </c>
      <c r="AO4988" s="1">
        <v>94.227</v>
      </c>
      <c r="AP4988" s="1">
        <v>97.892</v>
      </c>
      <c r="AQ4988" s="1">
        <v>7.744</v>
      </c>
      <c r="AR4988" s="1">
        <v>23.042</v>
      </c>
      <c r="AS4988" s="1">
        <v>320.592</v>
      </c>
      <c r="AT4988" s="1">
        <v>1430.987</v>
      </c>
      <c r="AU4988" s="1">
        <v>94.47</v>
      </c>
      <c r="AV4988" s="1">
        <v>4856.175</v>
      </c>
      <c r="AW4988" s="1">
        <v>5.919</v>
      </c>
      <c r="AX4988" s="1">
        <v>13.702</v>
      </c>
      <c r="AY4988" s="1">
        <v>3713.832</v>
      </c>
      <c r="AZ4988" s="1">
        <v>245.177</v>
      </c>
      <c r="BA4988" s="1">
        <v>72.43</v>
      </c>
      <c r="BB4988" s="1">
        <v>31.431</v>
      </c>
      <c r="BC4988" s="1">
        <v>78.36</v>
      </c>
      <c r="BD4988" s="1">
        <v>-3.818</v>
      </c>
      <c r="BE4988" s="1">
        <v>-0.734</v>
      </c>
      <c r="BF4988" s="1">
        <v>15.245</v>
      </c>
      <c r="BG4988" s="1">
        <v>85.886</v>
      </c>
      <c r="BH4988" s="1">
        <v>5.67</v>
      </c>
      <c r="BI4988" s="1">
        <v>230.926</v>
      </c>
      <c r="BJ4988" s="1">
        <v>4.347</v>
      </c>
      <c r="BK4988" s="1">
        <v>1.495</v>
      </c>
      <c r="BL4988" s="1">
        <v>2.362</v>
      </c>
      <c r="BM4988" s="1">
        <v>-0.294</v>
      </c>
      <c r="BN4988" s="1">
        <v>21.497</v>
      </c>
      <c r="BO4988" s="1">
        <v>114.061</v>
      </c>
      <c r="BP4988" s="1">
        <v>7.53</v>
      </c>
      <c r="BQ4988" s="1">
        <v>325.627</v>
      </c>
      <c r="BR4988" s="1">
        <v>5.773</v>
      </c>
      <c r="BS4988" s="1">
        <v>2.108</v>
      </c>
      <c r="BT4988" s="1">
        <v>3.87</v>
      </c>
      <c r="BU4988" s="1">
        <v>2.882</v>
      </c>
      <c r="BW4988" s="1">
        <v>0.0</v>
      </c>
      <c r="BX4988" s="1">
        <v>0.0</v>
      </c>
      <c r="BY4988" s="1">
        <v>0.0</v>
      </c>
      <c r="BZ4988" s="1">
        <v>0.0</v>
      </c>
      <c r="CA4988" s="1">
        <v>0.0</v>
      </c>
      <c r="CB4988" s="1">
        <v>0.0</v>
      </c>
      <c r="CC4988" s="1">
        <v>0.0</v>
      </c>
      <c r="CD4988" s="1">
        <v>-0.263</v>
      </c>
      <c r="CE4988" s="1">
        <v>-1.433</v>
      </c>
      <c r="CF4988" s="1">
        <v>543.148</v>
      </c>
      <c r="CG4988" s="1">
        <v>118.454</v>
      </c>
      <c r="CH4988" s="1">
        <v>7.82</v>
      </c>
      <c r="CI4988" s="1">
        <v>8227.355</v>
      </c>
      <c r="CJ4988" s="1">
        <v>22.116</v>
      </c>
      <c r="CK4988" s="1">
        <v>25.125</v>
      </c>
      <c r="CL4988" s="1">
        <v>2101.422</v>
      </c>
      <c r="CM4988" s="1">
        <v>138.73</v>
      </c>
      <c r="CN4988" s="1">
        <v>5.996</v>
      </c>
      <c r="CO4988" s="1">
        <v>53.25</v>
      </c>
      <c r="CP4988" s="1">
        <v>5.801</v>
      </c>
      <c r="CQ4988" s="1">
        <v>1.856</v>
      </c>
      <c r="CS4988" s="1">
        <v>0.779</v>
      </c>
      <c r="CT4988" s="1">
        <v>0.045</v>
      </c>
      <c r="CU4988" s="1">
        <v>28.118</v>
      </c>
      <c r="CW4988" s="1">
        <v>87.868</v>
      </c>
      <c r="CX4988" s="1">
        <v>1.423</v>
      </c>
      <c r="CZ4988" s="1">
        <v>0.569</v>
      </c>
      <c r="DA4988" s="1">
        <v>1975.692</v>
      </c>
      <c r="DB4988" s="1">
        <v>1021.117</v>
      </c>
      <c r="DC4988" s="1">
        <v>2.362</v>
      </c>
      <c r="DD4988" s="1">
        <v>-0.294</v>
      </c>
      <c r="DE4988" s="1">
        <v>21.497</v>
      </c>
      <c r="DF4988" s="1">
        <v>114.061</v>
      </c>
      <c r="DG4988" s="1">
        <v>7.53</v>
      </c>
      <c r="DH4988" s="1">
        <v>325.627</v>
      </c>
      <c r="DI4988" s="1">
        <v>5.773</v>
      </c>
      <c r="DJ4988" s="1">
        <v>2.108</v>
      </c>
      <c r="DL4988" s="1">
        <v>0.0</v>
      </c>
      <c r="DM4988" s="1">
        <v>0.0</v>
      </c>
      <c r="DN4988" s="1">
        <v>0.0</v>
      </c>
      <c r="DO4988" s="1">
        <v>0.0</v>
      </c>
      <c r="DP4988" s="1">
        <v>0.0</v>
      </c>
      <c r="DQ4988" s="1">
        <v>0.0</v>
      </c>
      <c r="DR4988" s="1">
        <v>0.0</v>
      </c>
      <c r="DT4988" s="1">
        <v>0.0</v>
      </c>
      <c r="DU4988" s="1">
        <v>0.0</v>
      </c>
      <c r="DV4988" s="1">
        <v>0.0</v>
      </c>
      <c r="DW4988" s="1">
        <v>0.0</v>
      </c>
      <c r="DX4988" s="1">
        <v>0.0</v>
      </c>
      <c r="DY4988" s="1">
        <v>0.0</v>
      </c>
      <c r="DZ4988" s="1">
        <v>0.0</v>
      </c>
    </row>
    <row r="4989">
      <c r="A4989" s="1" t="s">
        <v>518</v>
      </c>
      <c r="B4989" s="1">
        <v>2006.0</v>
      </c>
      <c r="C4989" s="1" t="s">
        <v>519</v>
      </c>
      <c r="D4989" s="1">
        <v>6.6567647E7</v>
      </c>
      <c r="E4989" s="1">
        <v>7.73067112448E11</v>
      </c>
      <c r="F4989" s="1">
        <v>79.166</v>
      </c>
      <c r="G4989" s="1">
        <v>0.357</v>
      </c>
      <c r="H4989" s="1">
        <v>12.14</v>
      </c>
      <c r="I4989" s="1">
        <v>0.808</v>
      </c>
      <c r="J4989" s="1">
        <v>29.894</v>
      </c>
      <c r="K4989" s="1">
        <v>1.99</v>
      </c>
      <c r="L4989" s="1">
        <v>1.455</v>
      </c>
      <c r="M4989" s="1">
        <v>0.078</v>
      </c>
      <c r="N4989" s="1">
        <v>598.552</v>
      </c>
      <c r="O4989" s="1">
        <v>6.72</v>
      </c>
      <c r="P4989" s="1">
        <v>9.056</v>
      </c>
      <c r="Q4989" s="1">
        <v>2160.486</v>
      </c>
      <c r="R4989" s="1">
        <v>143.818</v>
      </c>
      <c r="S4989" s="1">
        <v>367.596</v>
      </c>
      <c r="T4989" s="1">
        <v>24.47</v>
      </c>
      <c r="U4989" s="1">
        <v>-10.805</v>
      </c>
      <c r="V4989" s="1">
        <v>-7.518</v>
      </c>
      <c r="W4989" s="1">
        <v>932.298</v>
      </c>
      <c r="X4989" s="1">
        <v>62.061</v>
      </c>
      <c r="Y4989" s="1">
        <v>17.89</v>
      </c>
      <c r="Z4989" s="1">
        <v>13.809</v>
      </c>
      <c r="AA4989" s="1">
        <v>141.35</v>
      </c>
      <c r="AB4989" s="1">
        <v>2123.404</v>
      </c>
      <c r="AC4989" s="1">
        <v>136.78</v>
      </c>
      <c r="AD4989" s="1">
        <v>13.359</v>
      </c>
      <c r="AE4989" s="1">
        <v>2.143</v>
      </c>
      <c r="AF4989" s="1">
        <v>21.881</v>
      </c>
      <c r="AG4989" s="1">
        <v>15668.248</v>
      </c>
      <c r="AH4989" s="1">
        <v>1.349</v>
      </c>
      <c r="AI4989" s="1">
        <v>1.464</v>
      </c>
      <c r="AJ4989" s="1">
        <v>14.618</v>
      </c>
      <c r="AK4989" s="1">
        <v>1904.829</v>
      </c>
      <c r="AL4989" s="1">
        <v>126.8</v>
      </c>
      <c r="AM4989" s="1">
        <v>15219.407</v>
      </c>
      <c r="AN4989" s="1">
        <v>1013.12</v>
      </c>
      <c r="AO4989" s="1">
        <v>92.704</v>
      </c>
      <c r="AP4989" s="1">
        <v>97.276</v>
      </c>
      <c r="AQ4989" s="1">
        <v>2.97</v>
      </c>
      <c r="AR4989" s="1">
        <v>9.52</v>
      </c>
      <c r="AS4989" s="1">
        <v>330.112</v>
      </c>
      <c r="AT4989" s="1">
        <v>1418.707</v>
      </c>
      <c r="AU4989" s="1">
        <v>94.44</v>
      </c>
      <c r="AV4989" s="1">
        <v>4959.05</v>
      </c>
      <c r="AW4989" s="1">
        <v>2.661</v>
      </c>
      <c r="AX4989" s="1">
        <v>6.525</v>
      </c>
      <c r="AY4989" s="1">
        <v>3781.156</v>
      </c>
      <c r="AZ4989" s="1">
        <v>251.703</v>
      </c>
      <c r="BA4989" s="1">
        <v>69.045</v>
      </c>
      <c r="BB4989" s="1">
        <v>31.696</v>
      </c>
      <c r="BC4989" s="1">
        <v>81.87</v>
      </c>
      <c r="BD4989" s="1">
        <v>40.183</v>
      </c>
      <c r="BE4989" s="1">
        <v>6.012</v>
      </c>
      <c r="BF4989" s="1">
        <v>21.257</v>
      </c>
      <c r="BG4989" s="1">
        <v>119.427</v>
      </c>
      <c r="BH4989" s="1">
        <v>7.95</v>
      </c>
      <c r="BI4989" s="1">
        <v>319.327</v>
      </c>
      <c r="BJ4989" s="1">
        <v>5.812</v>
      </c>
      <c r="BK4989" s="1">
        <v>2.041</v>
      </c>
      <c r="BL4989" s="1">
        <v>35.146</v>
      </c>
      <c r="BM4989" s="1">
        <v>6.878</v>
      </c>
      <c r="BN4989" s="1">
        <v>28.375</v>
      </c>
      <c r="BO4989" s="1">
        <v>149.923</v>
      </c>
      <c r="BP4989" s="1">
        <v>9.98</v>
      </c>
      <c r="BQ4989" s="1">
        <v>426.257</v>
      </c>
      <c r="BR4989" s="1">
        <v>7.296</v>
      </c>
      <c r="BS4989" s="1">
        <v>2.724</v>
      </c>
      <c r="BT4989" s="1">
        <v>4.57</v>
      </c>
      <c r="BU4989" s="1">
        <v>3.233</v>
      </c>
      <c r="BW4989" s="1">
        <v>0.0</v>
      </c>
      <c r="BX4989" s="1">
        <v>0.0</v>
      </c>
      <c r="BY4989" s="1">
        <v>0.0</v>
      </c>
      <c r="BZ4989" s="1">
        <v>0.0</v>
      </c>
      <c r="CA4989" s="1">
        <v>0.0</v>
      </c>
      <c r="CB4989" s="1">
        <v>0.0</v>
      </c>
      <c r="CC4989" s="1">
        <v>0.0</v>
      </c>
      <c r="CD4989" s="1">
        <v>-0.729</v>
      </c>
      <c r="CE4989" s="1">
        <v>-3.959</v>
      </c>
      <c r="CF4989" s="1">
        <v>539.189</v>
      </c>
      <c r="CG4989" s="1">
        <v>118.526</v>
      </c>
      <c r="CH4989" s="1">
        <v>7.89</v>
      </c>
      <c r="CI4989" s="1">
        <v>8099.872</v>
      </c>
      <c r="CJ4989" s="1">
        <v>8.888</v>
      </c>
      <c r="CK4989" s="1">
        <v>12.331</v>
      </c>
      <c r="CL4989" s="1">
        <v>2269.289</v>
      </c>
      <c r="CM4989" s="1">
        <v>151.061</v>
      </c>
      <c r="CN4989" s="1">
        <v>5.768</v>
      </c>
      <c r="CO4989" s="1">
        <v>51.771</v>
      </c>
      <c r="CP4989" s="1">
        <v>6.212</v>
      </c>
      <c r="CQ4989" s="1">
        <v>1.988</v>
      </c>
      <c r="CS4989" s="1">
        <v>7.089</v>
      </c>
      <c r="CT4989" s="1">
        <v>0.411</v>
      </c>
      <c r="CU4989" s="1">
        <v>29.862</v>
      </c>
      <c r="CW4989" s="1">
        <v>93.319</v>
      </c>
      <c r="CX4989" s="1">
        <v>1.453</v>
      </c>
      <c r="CZ4989" s="1">
        <v>0.596</v>
      </c>
      <c r="DA4989" s="1">
        <v>2054.752</v>
      </c>
      <c r="DB4989" s="1">
        <v>1042.998</v>
      </c>
      <c r="DC4989" s="1">
        <v>35.146</v>
      </c>
      <c r="DD4989" s="1">
        <v>6.878</v>
      </c>
      <c r="DE4989" s="1">
        <v>28.375</v>
      </c>
      <c r="DF4989" s="1">
        <v>149.923</v>
      </c>
      <c r="DG4989" s="1">
        <v>9.98</v>
      </c>
      <c r="DH4989" s="1">
        <v>426.257</v>
      </c>
      <c r="DI4989" s="1">
        <v>7.296</v>
      </c>
      <c r="DJ4989" s="1">
        <v>2.724</v>
      </c>
      <c r="DL4989" s="1">
        <v>0.098</v>
      </c>
      <c r="DM4989" s="1">
        <v>0.098</v>
      </c>
      <c r="DN4989" s="1">
        <v>0.601</v>
      </c>
      <c r="DO4989" s="1">
        <v>0.04</v>
      </c>
      <c r="DP4989" s="1">
        <v>1.465</v>
      </c>
      <c r="DQ4989" s="1">
        <v>0.029</v>
      </c>
      <c r="DR4989" s="1">
        <v>0.009</v>
      </c>
      <c r="DT4989" s="1">
        <v>0.0</v>
      </c>
      <c r="DU4989" s="1">
        <v>0.0</v>
      </c>
      <c r="DV4989" s="1">
        <v>0.0</v>
      </c>
      <c r="DW4989" s="1">
        <v>0.0</v>
      </c>
      <c r="DX4989" s="1">
        <v>0.005</v>
      </c>
      <c r="DY4989" s="1">
        <v>0.0</v>
      </c>
      <c r="DZ4989" s="1">
        <v>0.0</v>
      </c>
    </row>
    <row r="4990">
      <c r="A4990" s="1" t="s">
        <v>518</v>
      </c>
      <c r="B4990" s="1">
        <v>2007.0</v>
      </c>
      <c r="C4990" s="1" t="s">
        <v>519</v>
      </c>
      <c r="D4990" s="1">
        <v>6.7102346E7</v>
      </c>
      <c r="E4990" s="1">
        <v>8.11667423232E11</v>
      </c>
      <c r="F4990" s="1">
        <v>106.489</v>
      </c>
      <c r="G4990" s="1">
        <v>0.861</v>
      </c>
      <c r="H4990" s="1">
        <v>24.869</v>
      </c>
      <c r="I4990" s="1">
        <v>1.669</v>
      </c>
      <c r="J4990" s="1">
        <v>36.064</v>
      </c>
      <c r="K4990" s="1">
        <v>2.42</v>
      </c>
      <c r="L4990" s="1">
        <v>1.698</v>
      </c>
      <c r="M4990" s="1">
        <v>0.155</v>
      </c>
      <c r="N4990" s="1">
        <v>606.89</v>
      </c>
      <c r="O4990" s="1">
        <v>12.384</v>
      </c>
      <c r="P4990" s="1">
        <v>17.81</v>
      </c>
      <c r="Q4990" s="1">
        <v>2408.682</v>
      </c>
      <c r="R4990" s="1">
        <v>161.628</v>
      </c>
      <c r="S4990" s="1">
        <v>460.193</v>
      </c>
      <c r="T4990" s="1">
        <v>30.88</v>
      </c>
      <c r="U4990" s="1">
        <v>-7.945</v>
      </c>
      <c r="V4990" s="1">
        <v>-4.93</v>
      </c>
      <c r="W4990" s="1">
        <v>851.393</v>
      </c>
      <c r="X4990" s="1">
        <v>57.13</v>
      </c>
      <c r="Y4990" s="1">
        <v>21.666</v>
      </c>
      <c r="Z4990" s="1">
        <v>15.005</v>
      </c>
      <c r="AA4990" s="1">
        <v>146.27</v>
      </c>
      <c r="AB4990" s="1">
        <v>2179.805</v>
      </c>
      <c r="AC4990" s="1">
        <v>142.53</v>
      </c>
      <c r="AD4990" s="1">
        <v>13.462</v>
      </c>
      <c r="AE4990" s="1">
        <v>3.418</v>
      </c>
      <c r="AF4990" s="1">
        <v>35.654</v>
      </c>
      <c r="AG4990" s="1">
        <v>16074.739</v>
      </c>
      <c r="AH4990" s="1">
        <v>1.329</v>
      </c>
      <c r="AI4990" s="1">
        <v>3.309</v>
      </c>
      <c r="AJ4990" s="1">
        <v>33.525</v>
      </c>
      <c r="AK4990" s="1">
        <v>1968.784</v>
      </c>
      <c r="AL4990" s="1">
        <v>132.11</v>
      </c>
      <c r="AM4990" s="1">
        <v>15597.739</v>
      </c>
      <c r="AN4990" s="1">
        <v>1046.645</v>
      </c>
      <c r="AO4990" s="1">
        <v>92.689</v>
      </c>
      <c r="AP4990" s="1">
        <v>97.168</v>
      </c>
      <c r="AQ4990" s="1">
        <v>6.546</v>
      </c>
      <c r="AR4990" s="1">
        <v>21.608</v>
      </c>
      <c r="AS4990" s="1">
        <v>351.72</v>
      </c>
      <c r="AT4990" s="1">
        <v>1464.032</v>
      </c>
      <c r="AU4990" s="1">
        <v>98.24</v>
      </c>
      <c r="AV4990" s="1">
        <v>5241.552</v>
      </c>
      <c r="AW4990" s="1">
        <v>6.885</v>
      </c>
      <c r="AX4990" s="1">
        <v>17.329</v>
      </c>
      <c r="AY4990" s="1">
        <v>4009.277</v>
      </c>
      <c r="AZ4990" s="1">
        <v>269.032</v>
      </c>
      <c r="BA4990" s="1">
        <v>68.926</v>
      </c>
      <c r="BB4990" s="1">
        <v>32.653</v>
      </c>
      <c r="BC4990" s="1">
        <v>86.5</v>
      </c>
      <c r="BD4990" s="1">
        <v>0.142</v>
      </c>
      <c r="BE4990" s="1">
        <v>-0.083</v>
      </c>
      <c r="BF4990" s="1">
        <v>21.174</v>
      </c>
      <c r="BG4990" s="1">
        <v>118.625</v>
      </c>
      <c r="BH4990" s="1">
        <v>7.96</v>
      </c>
      <c r="BI4990" s="1">
        <v>315.545</v>
      </c>
      <c r="BJ4990" s="1">
        <v>5.585</v>
      </c>
      <c r="BK4990" s="1">
        <v>1.966</v>
      </c>
      <c r="BL4990" s="1">
        <v>12.096</v>
      </c>
      <c r="BM4990" s="1">
        <v>2.127</v>
      </c>
      <c r="BN4990" s="1">
        <v>30.502</v>
      </c>
      <c r="BO4990" s="1">
        <v>155.285</v>
      </c>
      <c r="BP4990" s="1">
        <v>10.42</v>
      </c>
      <c r="BQ4990" s="1">
        <v>454.557</v>
      </c>
      <c r="BR4990" s="1">
        <v>7.311</v>
      </c>
      <c r="BS4990" s="1">
        <v>2.832</v>
      </c>
      <c r="BT4990" s="1">
        <v>3.74</v>
      </c>
      <c r="BU4990" s="1">
        <v>2.557</v>
      </c>
      <c r="BW4990" s="1">
        <v>0.0</v>
      </c>
      <c r="BX4990" s="1">
        <v>0.0</v>
      </c>
      <c r="BY4990" s="1">
        <v>0.0</v>
      </c>
      <c r="BZ4990" s="1">
        <v>0.0</v>
      </c>
      <c r="CA4990" s="1">
        <v>0.0</v>
      </c>
      <c r="CB4990" s="1">
        <v>0.0</v>
      </c>
      <c r="CC4990" s="1">
        <v>0.0</v>
      </c>
      <c r="CD4990" s="1">
        <v>-1.093</v>
      </c>
      <c r="CE4990" s="1">
        <v>-5.893</v>
      </c>
      <c r="CF4990" s="1">
        <v>533.296</v>
      </c>
      <c r="CG4990" s="1">
        <v>44.559</v>
      </c>
      <c r="CH4990" s="1">
        <v>2.99</v>
      </c>
      <c r="CI4990" s="1">
        <v>7947.504</v>
      </c>
      <c r="CJ4990" s="1">
        <v>5.484</v>
      </c>
      <c r="CK4990" s="1">
        <v>8.284</v>
      </c>
      <c r="CL4990" s="1">
        <v>2374.664</v>
      </c>
      <c r="CM4990" s="1">
        <v>159.346</v>
      </c>
      <c r="CN4990" s="1">
        <v>2.098</v>
      </c>
      <c r="CO4990" s="1">
        <v>49.51</v>
      </c>
      <c r="CP4990" s="1">
        <v>7.555</v>
      </c>
      <c r="CQ4990" s="1">
        <v>2.418</v>
      </c>
      <c r="CS4990" s="1">
        <v>21.62</v>
      </c>
      <c r="CT4990" s="1">
        <v>1.343</v>
      </c>
      <c r="CU4990" s="1">
        <v>36.029</v>
      </c>
      <c r="CW4990" s="1">
        <v>112.591</v>
      </c>
      <c r="CX4990" s="1">
        <v>1.696</v>
      </c>
      <c r="CZ4990" s="1">
        <v>0.701</v>
      </c>
      <c r="DA4990" s="1">
        <v>2124.069</v>
      </c>
      <c r="DB4990" s="1">
        <v>1078.653</v>
      </c>
      <c r="DC4990" s="1">
        <v>12.096</v>
      </c>
      <c r="DD4990" s="1">
        <v>2.127</v>
      </c>
      <c r="DE4990" s="1">
        <v>30.502</v>
      </c>
      <c r="DF4990" s="1">
        <v>155.285</v>
      </c>
      <c r="DG4990" s="1">
        <v>10.42</v>
      </c>
      <c r="DH4990" s="1">
        <v>454.557</v>
      </c>
      <c r="DI4990" s="1">
        <v>7.311</v>
      </c>
      <c r="DJ4990" s="1">
        <v>2.832</v>
      </c>
      <c r="DK4990" s="1">
        <v>6.25</v>
      </c>
      <c r="DL4990" s="1">
        <v>0.006</v>
      </c>
      <c r="DM4990" s="1">
        <v>0.103</v>
      </c>
      <c r="DN4990" s="1">
        <v>0.596</v>
      </c>
      <c r="DO4990" s="1">
        <v>0.04</v>
      </c>
      <c r="DP4990" s="1">
        <v>1.536</v>
      </c>
      <c r="DQ4990" s="1">
        <v>0.028</v>
      </c>
      <c r="DR4990" s="1">
        <v>0.01</v>
      </c>
      <c r="DS4990" s="1">
        <v>200.763</v>
      </c>
      <c r="DT4990" s="1">
        <v>0.001</v>
      </c>
      <c r="DU4990" s="1">
        <v>0.001</v>
      </c>
      <c r="DV4990" s="1">
        <v>0.0</v>
      </c>
      <c r="DW4990" s="1">
        <v>0.0</v>
      </c>
      <c r="DX4990" s="1">
        <v>0.016</v>
      </c>
      <c r="DY4990" s="1">
        <v>0.0</v>
      </c>
      <c r="DZ4990" s="1">
        <v>0.0</v>
      </c>
    </row>
    <row r="4991">
      <c r="A4991" s="1" t="s">
        <v>518</v>
      </c>
      <c r="B4991" s="1">
        <v>2008.0</v>
      </c>
      <c r="C4991" s="1" t="s">
        <v>519</v>
      </c>
      <c r="D4991" s="1">
        <v>6.7619781E7</v>
      </c>
      <c r="E4991" s="1">
        <v>8.22020800512E11</v>
      </c>
      <c r="F4991" s="1">
        <v>242.012</v>
      </c>
      <c r="G4991" s="1">
        <v>4.039</v>
      </c>
      <c r="H4991" s="1">
        <v>84.404</v>
      </c>
      <c r="I4991" s="1">
        <v>5.707</v>
      </c>
      <c r="J4991" s="1">
        <v>31.648</v>
      </c>
      <c r="K4991" s="1">
        <v>2.14</v>
      </c>
      <c r="L4991" s="1">
        <v>1.471</v>
      </c>
      <c r="M4991" s="1">
        <v>0.53</v>
      </c>
      <c r="N4991" s="1">
        <v>608.911</v>
      </c>
      <c r="O4991" s="1">
        <v>7.846</v>
      </c>
      <c r="P4991" s="1">
        <v>12.681</v>
      </c>
      <c r="Q4991" s="1">
        <v>2577.786</v>
      </c>
      <c r="R4991" s="1">
        <v>174.309</v>
      </c>
      <c r="S4991" s="1">
        <v>456.08</v>
      </c>
      <c r="T4991" s="1">
        <v>30.84</v>
      </c>
      <c r="U4991" s="1">
        <v>-2.423</v>
      </c>
      <c r="V4991" s="1">
        <v>-1.384</v>
      </c>
      <c r="W4991" s="1">
        <v>824.404</v>
      </c>
      <c r="X4991" s="1">
        <v>55.746</v>
      </c>
      <c r="Y4991" s="1">
        <v>21.205</v>
      </c>
      <c r="Z4991" s="1">
        <v>16.182</v>
      </c>
      <c r="AA4991" s="1">
        <v>147.26</v>
      </c>
      <c r="AB4991" s="1">
        <v>2177.765</v>
      </c>
      <c r="AC4991" s="1">
        <v>145.44</v>
      </c>
      <c r="AD4991" s="1">
        <v>13.705</v>
      </c>
      <c r="AE4991" s="1">
        <v>-0.01</v>
      </c>
      <c r="AF4991" s="1">
        <v>-0.108</v>
      </c>
      <c r="AG4991" s="1">
        <v>15950.136</v>
      </c>
      <c r="AH4991" s="1">
        <v>1.312</v>
      </c>
      <c r="AI4991" s="1">
        <v>-0.026</v>
      </c>
      <c r="AJ4991" s="1">
        <v>-0.276</v>
      </c>
      <c r="AK4991" s="1">
        <v>2015.83</v>
      </c>
      <c r="AL4991" s="1">
        <v>136.31</v>
      </c>
      <c r="AM4991" s="1">
        <v>15474.309</v>
      </c>
      <c r="AN4991" s="1">
        <v>1046.369</v>
      </c>
      <c r="AO4991" s="1">
        <v>93.722</v>
      </c>
      <c r="AP4991" s="1">
        <v>97.138</v>
      </c>
      <c r="AQ4991" s="1">
        <v>5.031</v>
      </c>
      <c r="AR4991" s="1">
        <v>17.697</v>
      </c>
      <c r="AS4991" s="1">
        <v>369.417</v>
      </c>
      <c r="AT4991" s="1">
        <v>1544.814</v>
      </c>
      <c r="AU4991" s="1">
        <v>104.46</v>
      </c>
      <c r="AV4991" s="1">
        <v>5463.154</v>
      </c>
      <c r="AW4991" s="1">
        <v>10.76</v>
      </c>
      <c r="AX4991" s="1">
        <v>28.947</v>
      </c>
      <c r="AY4991" s="1">
        <v>4406.69</v>
      </c>
      <c r="AZ4991" s="1">
        <v>297.979</v>
      </c>
      <c r="BA4991" s="1">
        <v>71.823</v>
      </c>
      <c r="BB4991" s="1">
        <v>34.294</v>
      </c>
      <c r="BC4991" s="1">
        <v>88.56</v>
      </c>
      <c r="BD4991" s="1">
        <v>-12.695</v>
      </c>
      <c r="BE4991" s="1">
        <v>-2.834</v>
      </c>
      <c r="BF4991" s="1">
        <v>18.34</v>
      </c>
      <c r="BG4991" s="1">
        <v>102.781</v>
      </c>
      <c r="BH4991" s="1">
        <v>6.95</v>
      </c>
      <c r="BI4991" s="1">
        <v>271.216</v>
      </c>
      <c r="BJ4991" s="1">
        <v>4.779</v>
      </c>
      <c r="BK4991" s="1">
        <v>1.703</v>
      </c>
      <c r="BL4991" s="1">
        <v>22.743</v>
      </c>
      <c r="BM4991" s="1">
        <v>0.331</v>
      </c>
      <c r="BN4991" s="1">
        <v>30.833</v>
      </c>
      <c r="BO4991" s="1">
        <v>135.02</v>
      </c>
      <c r="BP4991" s="1">
        <v>9.13</v>
      </c>
      <c r="BQ4991" s="1">
        <v>455.979</v>
      </c>
      <c r="BR4991" s="1">
        <v>6.278</v>
      </c>
      <c r="BS4991" s="1">
        <v>2.862</v>
      </c>
      <c r="BT4991" s="1">
        <v>1.82</v>
      </c>
      <c r="BU4991" s="1">
        <v>1.236</v>
      </c>
      <c r="BW4991" s="1">
        <v>0.0</v>
      </c>
      <c r="BX4991" s="1">
        <v>0.0</v>
      </c>
      <c r="BY4991" s="1">
        <v>0.0</v>
      </c>
      <c r="BZ4991" s="1">
        <v>0.0</v>
      </c>
      <c r="CA4991" s="1">
        <v>0.0</v>
      </c>
      <c r="CB4991" s="1">
        <v>0.0</v>
      </c>
      <c r="CC4991" s="1">
        <v>0.0</v>
      </c>
      <c r="CD4991" s="1">
        <v>-5.748</v>
      </c>
      <c r="CE4991" s="1">
        <v>-30.653</v>
      </c>
      <c r="CF4991" s="1">
        <v>502.643</v>
      </c>
      <c r="CG4991" s="1">
        <v>14.936</v>
      </c>
      <c r="CH4991" s="1">
        <v>1.01</v>
      </c>
      <c r="CI4991" s="1">
        <v>7433.369</v>
      </c>
      <c r="CJ4991" s="1">
        <v>5.602</v>
      </c>
      <c r="CK4991" s="1">
        <v>8.927</v>
      </c>
      <c r="CL4991" s="1">
        <v>2488.506</v>
      </c>
      <c r="CM4991" s="1">
        <v>168.272</v>
      </c>
      <c r="CN4991" s="1">
        <v>0.694</v>
      </c>
      <c r="CO4991" s="1">
        <v>46.662</v>
      </c>
      <c r="CP4991" s="1">
        <v>6.682</v>
      </c>
      <c r="CQ4991" s="1">
        <v>2.138</v>
      </c>
      <c r="CS4991" s="1">
        <v>-11.551</v>
      </c>
      <c r="CT4991" s="1">
        <v>-0.873</v>
      </c>
      <c r="CU4991" s="1">
        <v>31.624</v>
      </c>
      <c r="CW4991" s="1">
        <v>98.824</v>
      </c>
      <c r="CX4991" s="1">
        <v>1.47</v>
      </c>
      <c r="CZ4991" s="1">
        <v>0.62</v>
      </c>
      <c r="DA4991" s="1">
        <v>2150.85</v>
      </c>
      <c r="DB4991" s="1">
        <v>1078.545</v>
      </c>
      <c r="DC4991" s="1">
        <v>22.743</v>
      </c>
      <c r="DD4991" s="1">
        <v>0.331</v>
      </c>
      <c r="DE4991" s="1">
        <v>30.833</v>
      </c>
      <c r="DF4991" s="1">
        <v>135.02</v>
      </c>
      <c r="DG4991" s="1">
        <v>9.13</v>
      </c>
      <c r="DH4991" s="1">
        <v>455.979</v>
      </c>
      <c r="DI4991" s="1">
        <v>6.278</v>
      </c>
      <c r="DJ4991" s="1">
        <v>2.862</v>
      </c>
      <c r="DK4991" s="1">
        <v>0.31</v>
      </c>
      <c r="DL4991" s="1">
        <v>0.0</v>
      </c>
      <c r="DM4991" s="1">
        <v>0.103</v>
      </c>
      <c r="DN4991" s="1">
        <v>0.592</v>
      </c>
      <c r="DO4991" s="1">
        <v>0.04</v>
      </c>
      <c r="DP4991" s="1">
        <v>1.517</v>
      </c>
      <c r="DQ4991" s="1">
        <v>0.028</v>
      </c>
      <c r="DR4991" s="1">
        <v>0.01</v>
      </c>
      <c r="DS4991" s="1">
        <v>22.335</v>
      </c>
      <c r="DT4991" s="1">
        <v>0.0</v>
      </c>
      <c r="DU4991" s="1">
        <v>0.001</v>
      </c>
      <c r="DV4991" s="1">
        <v>0.0</v>
      </c>
      <c r="DW4991" s="1">
        <v>0.0</v>
      </c>
      <c r="DX4991" s="1">
        <v>0.019</v>
      </c>
      <c r="DY4991" s="1">
        <v>0.0</v>
      </c>
      <c r="DZ4991" s="1">
        <v>0.0</v>
      </c>
    </row>
    <row r="4992">
      <c r="A4992" s="1" t="s">
        <v>518</v>
      </c>
      <c r="B4992" s="1">
        <v>2009.0</v>
      </c>
      <c r="C4992" s="1" t="s">
        <v>519</v>
      </c>
      <c r="D4992" s="1">
        <v>6.812103E7</v>
      </c>
      <c r="E4992" s="1">
        <v>8.1285971968E11</v>
      </c>
      <c r="F4992" s="1">
        <v>32.542</v>
      </c>
      <c r="G4992" s="1">
        <v>1.857</v>
      </c>
      <c r="H4992" s="1">
        <v>111.047</v>
      </c>
      <c r="I4992" s="1">
        <v>7.565</v>
      </c>
      <c r="J4992" s="1">
        <v>33.029</v>
      </c>
      <c r="K4992" s="1">
        <v>2.25</v>
      </c>
      <c r="L4992" s="1">
        <v>1.542</v>
      </c>
      <c r="M4992" s="1">
        <v>0.683</v>
      </c>
      <c r="N4992" s="1">
        <v>605.894</v>
      </c>
      <c r="O4992" s="1">
        <v>0.336</v>
      </c>
      <c r="P4992" s="1">
        <v>0.586</v>
      </c>
      <c r="Q4992" s="1">
        <v>2567.416</v>
      </c>
      <c r="R4992" s="1">
        <v>174.895</v>
      </c>
      <c r="S4992" s="1">
        <v>437.603</v>
      </c>
      <c r="T4992" s="1">
        <v>29.81</v>
      </c>
      <c r="U4992" s="1">
        <v>-1.628</v>
      </c>
      <c r="V4992" s="1">
        <v>-0.908</v>
      </c>
      <c r="W4992" s="1">
        <v>805.012</v>
      </c>
      <c r="X4992" s="1">
        <v>54.838</v>
      </c>
      <c r="Y4992" s="1">
        <v>20.432</v>
      </c>
      <c r="Z4992" s="1">
        <v>15.791</v>
      </c>
      <c r="AA4992" s="1">
        <v>147.05</v>
      </c>
      <c r="AB4992" s="1">
        <v>2158.658</v>
      </c>
      <c r="AC4992" s="1">
        <v>145.9</v>
      </c>
      <c r="AD4992" s="1">
        <v>13.368</v>
      </c>
      <c r="AE4992" s="1">
        <v>2.816</v>
      </c>
      <c r="AF4992" s="1">
        <v>30.369</v>
      </c>
      <c r="AG4992" s="1">
        <v>16278.575</v>
      </c>
      <c r="AH4992" s="1">
        <v>1.364</v>
      </c>
      <c r="AI4992" s="1">
        <v>2.696</v>
      </c>
      <c r="AJ4992" s="1">
        <v>28.215</v>
      </c>
      <c r="AK4992" s="1">
        <v>2005.842</v>
      </c>
      <c r="AL4992" s="1">
        <v>136.64</v>
      </c>
      <c r="AM4992" s="1">
        <v>15774.63</v>
      </c>
      <c r="AN4992" s="1">
        <v>1074.584</v>
      </c>
      <c r="AO4992" s="1">
        <v>93.653</v>
      </c>
      <c r="AP4992" s="1">
        <v>97.02</v>
      </c>
      <c r="AQ4992" s="1">
        <v>3.202</v>
      </c>
      <c r="AR4992" s="1">
        <v>11.827</v>
      </c>
      <c r="AS4992" s="1">
        <v>381.244</v>
      </c>
      <c r="AT4992" s="1">
        <v>1561.045</v>
      </c>
      <c r="AU4992" s="1">
        <v>106.34</v>
      </c>
      <c r="AV4992" s="1">
        <v>5596.574</v>
      </c>
      <c r="AW4992" s="1">
        <v>-1.37</v>
      </c>
      <c r="AX4992" s="1">
        <v>-4.082</v>
      </c>
      <c r="AY4992" s="1">
        <v>4314.341</v>
      </c>
      <c r="AZ4992" s="1">
        <v>293.897</v>
      </c>
      <c r="BA4992" s="1">
        <v>72.886</v>
      </c>
      <c r="BB4992" s="1">
        <v>34.421</v>
      </c>
      <c r="BC4992" s="1">
        <v>88.4</v>
      </c>
      <c r="BD4992" s="1">
        <v>0.216</v>
      </c>
      <c r="BE4992" s="1">
        <v>-0.057</v>
      </c>
      <c r="BF4992" s="1">
        <v>18.283</v>
      </c>
      <c r="BG4992" s="1">
        <v>102.318</v>
      </c>
      <c r="BH4992" s="1">
        <v>6.97</v>
      </c>
      <c r="BI4992" s="1">
        <v>268.387</v>
      </c>
      <c r="BJ4992" s="1">
        <v>4.777</v>
      </c>
      <c r="BK4992" s="1">
        <v>1.651</v>
      </c>
      <c r="BL4992" s="1">
        <v>13.419</v>
      </c>
      <c r="BM4992" s="1">
        <v>2.167</v>
      </c>
      <c r="BN4992" s="1">
        <v>33.001</v>
      </c>
      <c r="BO4992" s="1">
        <v>135.935</v>
      </c>
      <c r="BP4992" s="1">
        <v>9.26</v>
      </c>
      <c r="BQ4992" s="1">
        <v>484.441</v>
      </c>
      <c r="BR4992" s="1">
        <v>6.347</v>
      </c>
      <c r="BS4992" s="1">
        <v>2.98</v>
      </c>
      <c r="BT4992" s="1">
        <v>1.15</v>
      </c>
      <c r="BU4992" s="1">
        <v>0.782</v>
      </c>
      <c r="BW4992" s="1">
        <v>0.0</v>
      </c>
      <c r="BX4992" s="1">
        <v>0.0</v>
      </c>
      <c r="BY4992" s="1">
        <v>0.0</v>
      </c>
      <c r="BZ4992" s="1">
        <v>0.0</v>
      </c>
      <c r="CA4992" s="1">
        <v>0.0</v>
      </c>
      <c r="CB4992" s="1">
        <v>0.0</v>
      </c>
      <c r="CC4992" s="1">
        <v>0.0</v>
      </c>
      <c r="CD4992" s="1">
        <v>3.144</v>
      </c>
      <c r="CE4992" s="1">
        <v>15.802</v>
      </c>
      <c r="CF4992" s="1">
        <v>518.445</v>
      </c>
      <c r="CG4992" s="1">
        <v>7.193</v>
      </c>
      <c r="CH4992" s="1">
        <v>0.49</v>
      </c>
      <c r="CI4992" s="1">
        <v>7610.639</v>
      </c>
      <c r="CJ4992" s="1">
        <v>3.583</v>
      </c>
      <c r="CK4992" s="1">
        <v>6.03</v>
      </c>
      <c r="CL4992" s="1">
        <v>2558.714</v>
      </c>
      <c r="CM4992" s="1">
        <v>174.302</v>
      </c>
      <c r="CN4992" s="1">
        <v>0.336</v>
      </c>
      <c r="CO4992" s="1">
        <v>46.809</v>
      </c>
      <c r="CP4992" s="1">
        <v>7.034</v>
      </c>
      <c r="CQ4992" s="1">
        <v>2.251</v>
      </c>
      <c r="CS4992" s="1">
        <v>5.261</v>
      </c>
      <c r="CT4992" s="1">
        <v>0.352</v>
      </c>
      <c r="CU4992" s="1">
        <v>33.043</v>
      </c>
      <c r="CW4992" s="1">
        <v>103.258</v>
      </c>
      <c r="CX4992" s="1">
        <v>1.543</v>
      </c>
      <c r="CZ4992" s="1">
        <v>0.635</v>
      </c>
      <c r="DA4992" s="1">
        <v>2141.776</v>
      </c>
      <c r="DB4992" s="1">
        <v>1108.913</v>
      </c>
      <c r="DC4992" s="1">
        <v>13.419</v>
      </c>
      <c r="DD4992" s="1">
        <v>2.167</v>
      </c>
      <c r="DE4992" s="1">
        <v>33.001</v>
      </c>
      <c r="DF4992" s="1">
        <v>135.935</v>
      </c>
      <c r="DG4992" s="1">
        <v>9.26</v>
      </c>
      <c r="DH4992" s="1">
        <v>484.441</v>
      </c>
      <c r="DI4992" s="1">
        <v>6.347</v>
      </c>
      <c r="DJ4992" s="1">
        <v>2.98</v>
      </c>
      <c r="DK4992" s="1">
        <v>14.198</v>
      </c>
      <c r="DL4992" s="1">
        <v>0.014</v>
      </c>
      <c r="DM4992" s="1">
        <v>0.117</v>
      </c>
      <c r="DN4992" s="1">
        <v>0.587</v>
      </c>
      <c r="DO4992" s="1">
        <v>0.04</v>
      </c>
      <c r="DP4992" s="1">
        <v>1.711</v>
      </c>
      <c r="DQ4992" s="1">
        <v>0.027</v>
      </c>
      <c r="DR4992" s="1">
        <v>0.011</v>
      </c>
      <c r="DS4992" s="1">
        <v>107.469</v>
      </c>
      <c r="DT4992" s="1">
        <v>0.001</v>
      </c>
      <c r="DU4992" s="1">
        <v>0.003</v>
      </c>
      <c r="DV4992" s="1">
        <v>0.0</v>
      </c>
      <c r="DW4992" s="1">
        <v>0.0</v>
      </c>
      <c r="DX4992" s="1">
        <v>0.039</v>
      </c>
      <c r="DY4992" s="1">
        <v>0.0</v>
      </c>
      <c r="DZ4992" s="1">
        <v>0.0</v>
      </c>
    </row>
    <row r="4993">
      <c r="A4993" s="1" t="s">
        <v>518</v>
      </c>
      <c r="B4993" s="1">
        <v>2010.0</v>
      </c>
      <c r="C4993" s="1" t="s">
        <v>519</v>
      </c>
      <c r="D4993" s="1">
        <v>6.8579392E7</v>
      </c>
      <c r="E4993" s="1">
        <v>8.70109282304E11</v>
      </c>
      <c r="F4993" s="1">
        <v>3.228</v>
      </c>
      <c r="G4993" s="1">
        <v>0.244</v>
      </c>
      <c r="H4993" s="1">
        <v>113.866</v>
      </c>
      <c r="I4993" s="1">
        <v>7.809</v>
      </c>
      <c r="J4993" s="1">
        <v>48.994</v>
      </c>
      <c r="K4993" s="1">
        <v>3.36</v>
      </c>
      <c r="L4993" s="1">
        <v>2.132</v>
      </c>
      <c r="M4993" s="1">
        <v>0.663</v>
      </c>
      <c r="N4993" s="1">
        <v>606.334</v>
      </c>
      <c r="O4993" s="1">
        <v>2.624</v>
      </c>
      <c r="P4993" s="1">
        <v>4.59</v>
      </c>
      <c r="Q4993" s="1">
        <v>2617.182</v>
      </c>
      <c r="R4993" s="1">
        <v>179.485</v>
      </c>
      <c r="S4993" s="1">
        <v>433.95</v>
      </c>
      <c r="T4993" s="1">
        <v>29.76</v>
      </c>
      <c r="U4993" s="1">
        <v>4.978</v>
      </c>
      <c r="V4993" s="1">
        <v>2.73</v>
      </c>
      <c r="W4993" s="1">
        <v>839.439</v>
      </c>
      <c r="X4993" s="1">
        <v>57.568</v>
      </c>
      <c r="Y4993" s="1">
        <v>18.887</v>
      </c>
      <c r="Z4993" s="1">
        <v>15.233</v>
      </c>
      <c r="AA4993" s="1">
        <v>163.51</v>
      </c>
      <c r="AB4993" s="1">
        <v>2384.244</v>
      </c>
      <c r="AC4993" s="1">
        <v>157.57</v>
      </c>
      <c r="AD4993" s="1">
        <v>13.555</v>
      </c>
      <c r="AE4993" s="1">
        <v>6.36</v>
      </c>
      <c r="AF4993" s="1">
        <v>70.532</v>
      </c>
      <c r="AG4993" s="1">
        <v>17198.242</v>
      </c>
      <c r="AH4993" s="1">
        <v>1.356</v>
      </c>
      <c r="AI4993" s="1">
        <v>6.635</v>
      </c>
      <c r="AJ4993" s="1">
        <v>71.301</v>
      </c>
      <c r="AK4993" s="1">
        <v>2169.748</v>
      </c>
      <c r="AL4993" s="1">
        <v>148.8</v>
      </c>
      <c r="AM4993" s="1">
        <v>16708.887</v>
      </c>
      <c r="AN4993" s="1">
        <v>1145.885</v>
      </c>
      <c r="AO4993" s="1">
        <v>94.434</v>
      </c>
      <c r="AP4993" s="1">
        <v>97.25</v>
      </c>
      <c r="AQ4993" s="1">
        <v>13.328</v>
      </c>
      <c r="AR4993" s="1">
        <v>50.811</v>
      </c>
      <c r="AS4993" s="1">
        <v>432.056</v>
      </c>
      <c r="AT4993" s="1">
        <v>1727.049</v>
      </c>
      <c r="AU4993" s="1">
        <v>118.44</v>
      </c>
      <c r="AV4993" s="1">
        <v>6300.08</v>
      </c>
      <c r="AW4993" s="1">
        <v>14.717</v>
      </c>
      <c r="AX4993" s="1">
        <v>43.254</v>
      </c>
      <c r="AY4993" s="1">
        <v>4916.215</v>
      </c>
      <c r="AZ4993" s="1">
        <v>337.151</v>
      </c>
      <c r="BA4993" s="1">
        <v>75.167</v>
      </c>
      <c r="BB4993" s="1">
        <v>36.668</v>
      </c>
      <c r="BC4993" s="1">
        <v>95.54</v>
      </c>
      <c r="BD4993" s="1">
        <v>-23.242</v>
      </c>
      <c r="BE4993" s="1">
        <v>-4.359</v>
      </c>
      <c r="BF4993" s="1">
        <v>13.924</v>
      </c>
      <c r="BG4993" s="1">
        <v>78.012</v>
      </c>
      <c r="BH4993" s="1">
        <v>5.35</v>
      </c>
      <c r="BI4993" s="1">
        <v>203.032</v>
      </c>
      <c r="BJ4993" s="1">
        <v>3.395</v>
      </c>
      <c r="BK4993" s="1">
        <v>1.182</v>
      </c>
      <c r="BL4993" s="1">
        <v>-1.455</v>
      </c>
      <c r="BM4993" s="1">
        <v>-0.593</v>
      </c>
      <c r="BN4993" s="1">
        <v>32.407</v>
      </c>
      <c r="BO4993" s="1">
        <v>127.881</v>
      </c>
      <c r="BP4993" s="1">
        <v>8.77</v>
      </c>
      <c r="BQ4993" s="1">
        <v>472.55</v>
      </c>
      <c r="BR4993" s="1">
        <v>5.566</v>
      </c>
      <c r="BS4993" s="1">
        <v>2.75</v>
      </c>
      <c r="BT4993" s="1">
        <v>5.94</v>
      </c>
      <c r="BU4993" s="1">
        <v>3.633</v>
      </c>
      <c r="BW4993" s="1">
        <v>0.0</v>
      </c>
      <c r="BX4993" s="1">
        <v>0.0</v>
      </c>
      <c r="BY4993" s="1">
        <v>0.0</v>
      </c>
      <c r="BZ4993" s="1">
        <v>0.0</v>
      </c>
      <c r="CA4993" s="1">
        <v>0.0</v>
      </c>
      <c r="CB4993" s="1">
        <v>0.0</v>
      </c>
      <c r="CC4993" s="1">
        <v>0.0</v>
      </c>
      <c r="CD4993" s="1">
        <v>3.067</v>
      </c>
      <c r="CE4993" s="1">
        <v>15.9</v>
      </c>
      <c r="CF4993" s="1">
        <v>534.345</v>
      </c>
      <c r="CG4993" s="1">
        <v>8.749</v>
      </c>
      <c r="CH4993" s="1">
        <v>0.6</v>
      </c>
      <c r="CI4993" s="1">
        <v>7791.626</v>
      </c>
      <c r="CJ4993" s="1">
        <v>1.618</v>
      </c>
      <c r="CK4993" s="1">
        <v>2.82</v>
      </c>
      <c r="CL4993" s="1">
        <v>2582.73</v>
      </c>
      <c r="CM4993" s="1">
        <v>177.122</v>
      </c>
      <c r="CN4993" s="1">
        <v>0.381</v>
      </c>
      <c r="CO4993" s="1">
        <v>45.349</v>
      </c>
      <c r="CP4993" s="1">
        <v>10.512</v>
      </c>
      <c r="CQ4993" s="1">
        <v>3.364</v>
      </c>
      <c r="CS4993" s="1">
        <v>49.451</v>
      </c>
      <c r="CT4993" s="1">
        <v>3.478</v>
      </c>
      <c r="CU4993" s="1">
        <v>49.052</v>
      </c>
      <c r="CW4993" s="1">
        <v>153.288</v>
      </c>
      <c r="CX4993" s="1">
        <v>2.135</v>
      </c>
      <c r="CZ4993" s="1">
        <v>0.892</v>
      </c>
      <c r="DA4993" s="1">
        <v>2297.629</v>
      </c>
      <c r="DB4993" s="1">
        <v>1179.445</v>
      </c>
      <c r="DC4993" s="1">
        <v>-1.455</v>
      </c>
      <c r="DD4993" s="1">
        <v>-0.593</v>
      </c>
      <c r="DE4993" s="1">
        <v>32.407</v>
      </c>
      <c r="DF4993" s="1">
        <v>127.881</v>
      </c>
      <c r="DG4993" s="1">
        <v>8.77</v>
      </c>
      <c r="DH4993" s="1">
        <v>472.55</v>
      </c>
      <c r="DI4993" s="1">
        <v>5.566</v>
      </c>
      <c r="DJ4993" s="1">
        <v>2.75</v>
      </c>
      <c r="DK4993" s="1">
        <v>31.351</v>
      </c>
      <c r="DL4993" s="1">
        <v>0.035</v>
      </c>
      <c r="DM4993" s="1">
        <v>0.152</v>
      </c>
      <c r="DN4993" s="1">
        <v>0.875</v>
      </c>
      <c r="DO4993" s="1">
        <v>0.06</v>
      </c>
      <c r="DP4993" s="1">
        <v>2.215</v>
      </c>
      <c r="DQ4993" s="1">
        <v>0.038</v>
      </c>
      <c r="DR4993" s="1">
        <v>0.013</v>
      </c>
      <c r="DS4993" s="1">
        <v>292.4</v>
      </c>
      <c r="DT4993" s="1">
        <v>0.008</v>
      </c>
      <c r="DU4993" s="1">
        <v>0.01</v>
      </c>
      <c r="DV4993" s="1">
        <v>0.0</v>
      </c>
      <c r="DW4993" s="1">
        <v>0.0</v>
      </c>
      <c r="DX4993" s="1">
        <v>0.149</v>
      </c>
      <c r="DY4993" s="1">
        <v>0.0</v>
      </c>
      <c r="DZ4993" s="1">
        <v>0.001</v>
      </c>
    </row>
    <row r="4994">
      <c r="A4994" s="1" t="s">
        <v>518</v>
      </c>
      <c r="B4994" s="1">
        <v>2011.0</v>
      </c>
      <c r="C4994" s="1" t="s">
        <v>519</v>
      </c>
      <c r="D4994" s="1">
        <v>6.9007158E7</v>
      </c>
      <c r="E4994" s="1">
        <v>8.73642786816E11</v>
      </c>
      <c r="F4994" s="1">
        <v>7.969</v>
      </c>
      <c r="G4994" s="1">
        <v>0.622</v>
      </c>
      <c r="H4994" s="1">
        <v>122.178</v>
      </c>
      <c r="I4994" s="1">
        <v>8.431</v>
      </c>
      <c r="J4994" s="1">
        <v>57.675</v>
      </c>
      <c r="K4994" s="1">
        <v>3.98</v>
      </c>
      <c r="L4994" s="1">
        <v>2.596</v>
      </c>
      <c r="M4994" s="1">
        <v>0.696</v>
      </c>
      <c r="N4994" s="1">
        <v>600.978</v>
      </c>
      <c r="O4994" s="1">
        <v>1.69</v>
      </c>
      <c r="P4994" s="1">
        <v>3.034</v>
      </c>
      <c r="Q4994" s="1">
        <v>2644.927</v>
      </c>
      <c r="R4994" s="1">
        <v>182.519</v>
      </c>
      <c r="S4994" s="1">
        <v>459.518</v>
      </c>
      <c r="T4994" s="1">
        <v>31.71</v>
      </c>
      <c r="U4994" s="1">
        <v>21.054</v>
      </c>
      <c r="V4994" s="1">
        <v>12.121</v>
      </c>
      <c r="W4994" s="1">
        <v>1009.878</v>
      </c>
      <c r="X4994" s="1">
        <v>69.689</v>
      </c>
      <c r="Y4994" s="1">
        <v>20.685</v>
      </c>
      <c r="Z4994" s="1">
        <v>15.073</v>
      </c>
      <c r="AA4994" s="1">
        <v>162.74</v>
      </c>
      <c r="AB4994" s="1">
        <v>2358.306</v>
      </c>
      <c r="AC4994" s="1">
        <v>153.3</v>
      </c>
      <c r="AD4994" s="1">
        <v>12.886</v>
      </c>
      <c r="AE4994" s="1">
        <v>2.801</v>
      </c>
      <c r="AF4994" s="1">
        <v>33.037</v>
      </c>
      <c r="AG4994" s="1">
        <v>17570.381</v>
      </c>
      <c r="AH4994" s="1">
        <v>1.388</v>
      </c>
      <c r="AI4994" s="1">
        <v>2.034</v>
      </c>
      <c r="AJ4994" s="1">
        <v>23.306</v>
      </c>
      <c r="AK4994" s="1">
        <v>2047.614</v>
      </c>
      <c r="AL4994" s="1">
        <v>141.3</v>
      </c>
      <c r="AM4994" s="1">
        <v>16943.051</v>
      </c>
      <c r="AN4994" s="1">
        <v>1169.192</v>
      </c>
      <c r="AO4994" s="1">
        <v>92.172</v>
      </c>
      <c r="AP4994" s="1">
        <v>96.558</v>
      </c>
      <c r="AQ4994" s="1">
        <v>2.575</v>
      </c>
      <c r="AR4994" s="1">
        <v>11.125</v>
      </c>
      <c r="AS4994" s="1">
        <v>443.181</v>
      </c>
      <c r="AT4994" s="1">
        <v>1568.823</v>
      </c>
      <c r="AU4994" s="1">
        <v>108.26</v>
      </c>
      <c r="AV4994" s="1">
        <v>6422.241</v>
      </c>
      <c r="AW4994" s="1">
        <v>0.263</v>
      </c>
      <c r="AX4994" s="1">
        <v>0.888</v>
      </c>
      <c r="AY4994" s="1">
        <v>4898.606</v>
      </c>
      <c r="AZ4994" s="1">
        <v>338.039</v>
      </c>
      <c r="BA4994" s="1">
        <v>70.62</v>
      </c>
      <c r="BB4994" s="1">
        <v>36.6</v>
      </c>
      <c r="BC4994" s="1">
        <v>92.13</v>
      </c>
      <c r="BD4994" s="1">
        <v>48.406</v>
      </c>
      <c r="BE4994" s="1">
        <v>6.633</v>
      </c>
      <c r="BF4994" s="1">
        <v>20.557</v>
      </c>
      <c r="BG4994" s="1">
        <v>114.916</v>
      </c>
      <c r="BH4994" s="1">
        <v>7.93</v>
      </c>
      <c r="BI4994" s="1">
        <v>297.894</v>
      </c>
      <c r="BJ4994" s="1">
        <v>5.173</v>
      </c>
      <c r="BK4994" s="1">
        <v>1.698</v>
      </c>
      <c r="BL4994" s="1">
        <v>23.284</v>
      </c>
      <c r="BM4994" s="1">
        <v>9.267</v>
      </c>
      <c r="BN4994" s="1">
        <v>41.674</v>
      </c>
      <c r="BO4994" s="1">
        <v>173.895</v>
      </c>
      <c r="BP4994" s="1">
        <v>12.0</v>
      </c>
      <c r="BQ4994" s="1">
        <v>603.914</v>
      </c>
      <c r="BR4994" s="1">
        <v>7.828</v>
      </c>
      <c r="BS4994" s="1">
        <v>3.442</v>
      </c>
      <c r="BT4994" s="1">
        <v>9.44</v>
      </c>
      <c r="BU4994" s="1">
        <v>5.801</v>
      </c>
      <c r="BW4994" s="1">
        <v>0.0</v>
      </c>
      <c r="BX4994" s="1">
        <v>0.0</v>
      </c>
      <c r="BY4994" s="1">
        <v>0.0</v>
      </c>
      <c r="BZ4994" s="1">
        <v>0.0</v>
      </c>
      <c r="CA4994" s="1">
        <v>0.0</v>
      </c>
      <c r="CB4994" s="1">
        <v>0.0</v>
      </c>
      <c r="CC4994" s="1">
        <v>0.0</v>
      </c>
      <c r="CD4994" s="1">
        <v>1.712</v>
      </c>
      <c r="CE4994" s="1">
        <v>9.147</v>
      </c>
      <c r="CF4994" s="1">
        <v>543.492</v>
      </c>
      <c r="CG4994" s="1">
        <v>19.273</v>
      </c>
      <c r="CH4994" s="1">
        <v>1.33</v>
      </c>
      <c r="CI4994" s="1">
        <v>7875.882</v>
      </c>
      <c r="CJ4994" s="1">
        <v>3.842</v>
      </c>
      <c r="CK4994" s="1">
        <v>6.804</v>
      </c>
      <c r="CL4994" s="1">
        <v>2665.321</v>
      </c>
      <c r="CM4994" s="1">
        <v>183.926</v>
      </c>
      <c r="CN4994" s="1">
        <v>0.868</v>
      </c>
      <c r="CO4994" s="1">
        <v>44.885</v>
      </c>
      <c r="CP4994" s="1">
        <v>12.429</v>
      </c>
      <c r="CQ4994" s="1">
        <v>3.977</v>
      </c>
      <c r="CS4994" s="1">
        <v>18.23</v>
      </c>
      <c r="CT4994" s="1">
        <v>1.916</v>
      </c>
      <c r="CU4994" s="1">
        <v>57.635</v>
      </c>
      <c r="CW4994" s="1">
        <v>180.109</v>
      </c>
      <c r="CX4994" s="1">
        <v>2.594</v>
      </c>
      <c r="CZ4994" s="1">
        <v>1.026</v>
      </c>
      <c r="DA4994" s="1">
        <v>2221.509</v>
      </c>
      <c r="DB4994" s="1">
        <v>1212.482</v>
      </c>
      <c r="DC4994" s="1">
        <v>23.284</v>
      </c>
      <c r="DD4994" s="1">
        <v>9.267</v>
      </c>
      <c r="DE4994" s="1">
        <v>41.674</v>
      </c>
      <c r="DF4994" s="1">
        <v>173.895</v>
      </c>
      <c r="DG4994" s="1">
        <v>12.0</v>
      </c>
      <c r="DH4994" s="1">
        <v>603.914</v>
      </c>
      <c r="DI4994" s="1">
        <v>7.828</v>
      </c>
      <c r="DJ4994" s="1">
        <v>3.442</v>
      </c>
      <c r="DK4994" s="1">
        <v>61.934</v>
      </c>
      <c r="DL4994" s="1">
        <v>0.093</v>
      </c>
      <c r="DM4994" s="1">
        <v>0.245</v>
      </c>
      <c r="DN4994" s="1">
        <v>1.304</v>
      </c>
      <c r="DO4994" s="1">
        <v>0.09</v>
      </c>
      <c r="DP4994" s="1">
        <v>3.545</v>
      </c>
      <c r="DQ4994" s="1">
        <v>0.059</v>
      </c>
      <c r="DR4994" s="1">
        <v>0.02</v>
      </c>
      <c r="DS4994" s="1">
        <v>27.421</v>
      </c>
      <c r="DT4994" s="1">
        <v>0.003</v>
      </c>
      <c r="DU4994" s="1">
        <v>0.013</v>
      </c>
      <c r="DV4994" s="1">
        <v>0.0</v>
      </c>
      <c r="DW4994" s="1">
        <v>0.0</v>
      </c>
      <c r="DX4994" s="1">
        <v>0.188</v>
      </c>
      <c r="DY4994" s="1">
        <v>0.0</v>
      </c>
      <c r="DZ4994" s="1">
        <v>0.001</v>
      </c>
    </row>
    <row r="4995">
      <c r="A4995" s="1" t="s">
        <v>518</v>
      </c>
      <c r="B4995" s="1">
        <v>2012.0</v>
      </c>
      <c r="C4995" s="1" t="s">
        <v>519</v>
      </c>
      <c r="D4995" s="1">
        <v>6.9436048E7</v>
      </c>
      <c r="E4995" s="1">
        <v>9.36920875008E11</v>
      </c>
      <c r="F4995" s="1">
        <v>31.505</v>
      </c>
      <c r="G4995" s="1">
        <v>2.656</v>
      </c>
      <c r="H4995" s="1">
        <v>159.678</v>
      </c>
      <c r="I4995" s="1">
        <v>11.087</v>
      </c>
      <c r="J4995" s="1">
        <v>67.688</v>
      </c>
      <c r="K4995" s="1">
        <v>4.7</v>
      </c>
      <c r="L4995" s="1">
        <v>2.782</v>
      </c>
      <c r="M4995" s="1">
        <v>0.859</v>
      </c>
      <c r="N4995" s="1">
        <v>597.893</v>
      </c>
      <c r="O4995" s="1">
        <v>4.954</v>
      </c>
      <c r="P4995" s="1">
        <v>9.043</v>
      </c>
      <c r="Q4995" s="1">
        <v>2758.822</v>
      </c>
      <c r="R4995" s="1">
        <v>191.562</v>
      </c>
      <c r="S4995" s="1">
        <v>498.012</v>
      </c>
      <c r="T4995" s="1">
        <v>34.58</v>
      </c>
      <c r="U4995" s="1">
        <v>-20.681</v>
      </c>
      <c r="V4995" s="1">
        <v>-14.413</v>
      </c>
      <c r="W4995" s="1">
        <v>796.072</v>
      </c>
      <c r="X4995" s="1">
        <v>55.276</v>
      </c>
      <c r="Y4995" s="1">
        <v>20.466</v>
      </c>
      <c r="Z4995" s="1">
        <v>14.837</v>
      </c>
      <c r="AA4995" s="1">
        <v>177.58</v>
      </c>
      <c r="AB4995" s="1">
        <v>2557.461</v>
      </c>
      <c r="AC4995" s="1">
        <v>168.96</v>
      </c>
      <c r="AD4995" s="1">
        <v>13.335</v>
      </c>
      <c r="AE4995" s="1">
        <v>6.63</v>
      </c>
      <c r="AF4995" s="1">
        <v>80.389</v>
      </c>
      <c r="AG4995" s="1">
        <v>18619.59</v>
      </c>
      <c r="AH4995" s="1">
        <v>1.38</v>
      </c>
      <c r="AI4995" s="1">
        <v>6.25</v>
      </c>
      <c r="AJ4995" s="1">
        <v>73.071</v>
      </c>
      <c r="AK4995" s="1">
        <v>2236.734</v>
      </c>
      <c r="AL4995" s="1">
        <v>155.31</v>
      </c>
      <c r="AM4995" s="1">
        <v>17890.75</v>
      </c>
      <c r="AN4995" s="1">
        <v>1242.263</v>
      </c>
      <c r="AO4995" s="1">
        <v>91.921</v>
      </c>
      <c r="AP4995" s="1">
        <v>96.219</v>
      </c>
      <c r="AQ4995" s="1">
        <v>9.737</v>
      </c>
      <c r="AR4995" s="1">
        <v>43.154</v>
      </c>
      <c r="AS4995" s="1">
        <v>486.335</v>
      </c>
      <c r="AT4995" s="1">
        <v>1719.136</v>
      </c>
      <c r="AU4995" s="1">
        <v>119.37</v>
      </c>
      <c r="AV4995" s="1">
        <v>7004.071</v>
      </c>
      <c r="AW4995" s="1">
        <v>13.744</v>
      </c>
      <c r="AX4995" s="1">
        <v>46.46</v>
      </c>
      <c r="AY4995" s="1">
        <v>5537.449</v>
      </c>
      <c r="AZ4995" s="1">
        <v>384.499</v>
      </c>
      <c r="BA4995" s="1">
        <v>70.65</v>
      </c>
      <c r="BB4995" s="1">
        <v>37.669</v>
      </c>
      <c r="BC4995" s="1">
        <v>101.02</v>
      </c>
      <c r="BD4995" s="1">
        <v>6.255</v>
      </c>
      <c r="BE4995" s="1">
        <v>1.173</v>
      </c>
      <c r="BF4995" s="1">
        <v>21.73</v>
      </c>
      <c r="BG4995" s="1">
        <v>121.407</v>
      </c>
      <c r="BH4995" s="1">
        <v>8.43</v>
      </c>
      <c r="BI4995" s="1">
        <v>312.949</v>
      </c>
      <c r="BJ4995" s="1">
        <v>4.989</v>
      </c>
      <c r="BK4995" s="1">
        <v>1.683</v>
      </c>
      <c r="BL4995" s="1">
        <v>20.971</v>
      </c>
      <c r="BM4995" s="1">
        <v>7.145</v>
      </c>
      <c r="BN4995" s="1">
        <v>48.82</v>
      </c>
      <c r="BO4995" s="1">
        <v>196.584</v>
      </c>
      <c r="BP4995" s="1">
        <v>13.65</v>
      </c>
      <c r="BQ4995" s="1">
        <v>703.092</v>
      </c>
      <c r="BR4995" s="1">
        <v>8.079</v>
      </c>
      <c r="BS4995" s="1">
        <v>3.781</v>
      </c>
      <c r="BT4995" s="1">
        <v>8.62</v>
      </c>
      <c r="BU4995" s="1">
        <v>4.854</v>
      </c>
      <c r="BW4995" s="1">
        <v>0.0</v>
      </c>
      <c r="BX4995" s="1">
        <v>0.0</v>
      </c>
      <c r="BY4995" s="1">
        <v>0.0</v>
      </c>
      <c r="BZ4995" s="1">
        <v>0.0</v>
      </c>
      <c r="CA4995" s="1">
        <v>0.0</v>
      </c>
      <c r="CB4995" s="1">
        <v>0.0</v>
      </c>
      <c r="CC4995" s="1">
        <v>0.0</v>
      </c>
      <c r="CD4995" s="1">
        <v>3.841</v>
      </c>
      <c r="CE4995" s="1">
        <v>20.874</v>
      </c>
      <c r="CF4995" s="1">
        <v>564.366</v>
      </c>
      <c r="CG4995" s="1">
        <v>19.586</v>
      </c>
      <c r="CH4995" s="1">
        <v>1.36</v>
      </c>
      <c r="CI4995" s="1">
        <v>8127.856</v>
      </c>
      <c r="CJ4995" s="1">
        <v>9.211</v>
      </c>
      <c r="CK4995" s="1">
        <v>16.941</v>
      </c>
      <c r="CL4995" s="1">
        <v>2892.831</v>
      </c>
      <c r="CM4995" s="1">
        <v>200.867</v>
      </c>
      <c r="CN4995" s="1">
        <v>0.805</v>
      </c>
      <c r="CO4995" s="1">
        <v>43.713</v>
      </c>
      <c r="CP4995" s="1">
        <v>14.674</v>
      </c>
      <c r="CQ4995" s="1">
        <v>4.696</v>
      </c>
      <c r="CS4995" s="1">
        <v>18.061</v>
      </c>
      <c r="CT4995" s="1">
        <v>2.245</v>
      </c>
      <c r="CU4995" s="1">
        <v>67.624</v>
      </c>
      <c r="CW4995" s="1">
        <v>211.325</v>
      </c>
      <c r="CX4995" s="1">
        <v>2.779</v>
      </c>
      <c r="CZ4995" s="1">
        <v>1.137</v>
      </c>
      <c r="DA4995" s="1">
        <v>2433.318</v>
      </c>
      <c r="DB4995" s="1">
        <v>1292.871</v>
      </c>
      <c r="DC4995" s="1">
        <v>20.971</v>
      </c>
      <c r="DD4995" s="1">
        <v>7.145</v>
      </c>
      <c r="DE4995" s="1">
        <v>48.82</v>
      </c>
      <c r="DF4995" s="1">
        <v>196.584</v>
      </c>
      <c r="DG4995" s="1">
        <v>13.65</v>
      </c>
      <c r="DH4995" s="1">
        <v>703.092</v>
      </c>
      <c r="DI4995" s="1">
        <v>8.079</v>
      </c>
      <c r="DJ4995" s="1">
        <v>3.781</v>
      </c>
      <c r="DK4995" s="1">
        <v>427.822</v>
      </c>
      <c r="DL4995" s="1">
        <v>1.04</v>
      </c>
      <c r="DM4995" s="1">
        <v>1.285</v>
      </c>
      <c r="DN4995" s="1">
        <v>7.201</v>
      </c>
      <c r="DO4995" s="1">
        <v>0.5</v>
      </c>
      <c r="DP4995" s="1">
        <v>18.502</v>
      </c>
      <c r="DQ4995" s="1">
        <v>0.296</v>
      </c>
      <c r="DR4995" s="1">
        <v>0.1</v>
      </c>
      <c r="DS4995" s="1">
        <v>243.58</v>
      </c>
      <c r="DT4995" s="1">
        <v>0.031</v>
      </c>
      <c r="DU4995" s="1">
        <v>0.044</v>
      </c>
      <c r="DV4995" s="1">
        <v>0.288</v>
      </c>
      <c r="DW4995" s="1">
        <v>0.02</v>
      </c>
      <c r="DX4995" s="1">
        <v>0.638</v>
      </c>
      <c r="DY4995" s="1">
        <v>0.012</v>
      </c>
      <c r="DZ4995" s="1">
        <v>0.003</v>
      </c>
    </row>
    <row r="4996">
      <c r="A4996" s="1" t="s">
        <v>518</v>
      </c>
      <c r="B4996" s="1">
        <v>2013.0</v>
      </c>
      <c r="C4996" s="1" t="s">
        <v>519</v>
      </c>
      <c r="D4996" s="1">
        <v>6.9845062E7</v>
      </c>
      <c r="E4996" s="1">
        <v>9.62095808512E11</v>
      </c>
      <c r="F4996" s="1">
        <v>28.979</v>
      </c>
      <c r="G4996" s="1">
        <v>3.213</v>
      </c>
      <c r="H4996" s="1">
        <v>204.745</v>
      </c>
      <c r="I4996" s="1">
        <v>14.3</v>
      </c>
      <c r="J4996" s="1">
        <v>80.607</v>
      </c>
      <c r="K4996" s="1">
        <v>5.63</v>
      </c>
      <c r="L4996" s="1">
        <v>3.338</v>
      </c>
      <c r="M4996" s="1">
        <v>1.091</v>
      </c>
      <c r="N4996" s="1">
        <v>602.763</v>
      </c>
      <c r="O4996" s="1">
        <v>-1.58</v>
      </c>
      <c r="P4996" s="1">
        <v>-3.026</v>
      </c>
      <c r="Q4996" s="1">
        <v>2699.336</v>
      </c>
      <c r="R4996" s="1">
        <v>188.535</v>
      </c>
      <c r="S4996" s="1">
        <v>506.12</v>
      </c>
      <c r="T4996" s="1">
        <v>35.35</v>
      </c>
      <c r="U4996" s="1">
        <v>-1.5</v>
      </c>
      <c r="V4996" s="1">
        <v>-0.829</v>
      </c>
      <c r="W4996" s="1">
        <v>779.537</v>
      </c>
      <c r="X4996" s="1">
        <v>54.447</v>
      </c>
      <c r="Y4996" s="1">
        <v>20.962</v>
      </c>
      <c r="Z4996" s="1">
        <v>14.378</v>
      </c>
      <c r="AA4996" s="1">
        <v>179.93</v>
      </c>
      <c r="AB4996" s="1">
        <v>2576.13</v>
      </c>
      <c r="AC4996" s="1">
        <v>168.64</v>
      </c>
      <c r="AD4996" s="1">
        <v>13.089</v>
      </c>
      <c r="AE4996" s="1">
        <v>1.546</v>
      </c>
      <c r="AF4996" s="1">
        <v>19.993</v>
      </c>
      <c r="AG4996" s="1">
        <v>18796.799</v>
      </c>
      <c r="AH4996" s="1">
        <v>1.365</v>
      </c>
      <c r="AI4996" s="1">
        <v>1.546</v>
      </c>
      <c r="AJ4996" s="1">
        <v>19.21</v>
      </c>
      <c r="AK4996" s="1">
        <v>2233.372</v>
      </c>
      <c r="AL4996" s="1">
        <v>155.99</v>
      </c>
      <c r="AM4996" s="1">
        <v>18061.012</v>
      </c>
      <c r="AN4996" s="1">
        <v>1261.473</v>
      </c>
      <c r="AO4996" s="1">
        <v>92.499</v>
      </c>
      <c r="AP4996" s="1">
        <v>96.2</v>
      </c>
      <c r="AQ4996" s="1">
        <v>0.475</v>
      </c>
      <c r="AR4996" s="1">
        <v>2.308</v>
      </c>
      <c r="AS4996" s="1">
        <v>488.643</v>
      </c>
      <c r="AT4996" s="1">
        <v>1706.921</v>
      </c>
      <c r="AU4996" s="1">
        <v>119.22</v>
      </c>
      <c r="AV4996" s="1">
        <v>6996.103</v>
      </c>
      <c r="AW4996" s="1">
        <v>1.261</v>
      </c>
      <c r="AX4996" s="1">
        <v>4.849</v>
      </c>
      <c r="AY4996" s="1">
        <v>5574.445</v>
      </c>
      <c r="AZ4996" s="1">
        <v>389.347</v>
      </c>
      <c r="BA4996" s="1">
        <v>70.695</v>
      </c>
      <c r="BB4996" s="1">
        <v>37.264</v>
      </c>
      <c r="BC4996" s="1">
        <v>101.65</v>
      </c>
      <c r="BD4996" s="1">
        <v>-35.809</v>
      </c>
      <c r="BE4996" s="1">
        <v>-7.888</v>
      </c>
      <c r="BF4996" s="1">
        <v>13.842</v>
      </c>
      <c r="BG4996" s="1">
        <v>77.457</v>
      </c>
      <c r="BH4996" s="1">
        <v>5.41</v>
      </c>
      <c r="BI4996" s="1">
        <v>198.176</v>
      </c>
      <c r="BJ4996" s="1">
        <v>3.208</v>
      </c>
      <c r="BK4996" s="1">
        <v>1.056</v>
      </c>
      <c r="BL4996" s="1">
        <v>8.963</v>
      </c>
      <c r="BM4996" s="1">
        <v>1.015</v>
      </c>
      <c r="BN4996" s="1">
        <v>49.835</v>
      </c>
      <c r="BO4996" s="1">
        <v>181.115</v>
      </c>
      <c r="BP4996" s="1">
        <v>12.65</v>
      </c>
      <c r="BQ4996" s="1">
        <v>713.51</v>
      </c>
      <c r="BR4996" s="1">
        <v>7.501</v>
      </c>
      <c r="BS4996" s="1">
        <v>3.8</v>
      </c>
      <c r="BT4996" s="1">
        <v>11.29</v>
      </c>
      <c r="BU4996" s="1">
        <v>6.275</v>
      </c>
      <c r="BW4996" s="1">
        <v>0.0</v>
      </c>
      <c r="BX4996" s="1">
        <v>0.0</v>
      </c>
      <c r="BY4996" s="1">
        <v>0.0</v>
      </c>
      <c r="BZ4996" s="1">
        <v>0.0</v>
      </c>
      <c r="CA4996" s="1">
        <v>0.0</v>
      </c>
      <c r="CB4996" s="1">
        <v>0.0</v>
      </c>
      <c r="CC4996" s="1">
        <v>0.0</v>
      </c>
      <c r="CD4996" s="1">
        <v>3.531</v>
      </c>
      <c r="CE4996" s="1">
        <v>19.928</v>
      </c>
      <c r="CF4996" s="1">
        <v>584.294</v>
      </c>
      <c r="CG4996" s="1">
        <v>20.331</v>
      </c>
      <c r="CH4996" s="1">
        <v>1.42</v>
      </c>
      <c r="CI4996" s="1">
        <v>8365.573</v>
      </c>
      <c r="CJ4996" s="1">
        <v>-1.024</v>
      </c>
      <c r="CK4996" s="1">
        <v>-2.057</v>
      </c>
      <c r="CL4996" s="1">
        <v>2846.438</v>
      </c>
      <c r="CM4996" s="1">
        <v>198.81</v>
      </c>
      <c r="CN4996" s="1">
        <v>0.842</v>
      </c>
      <c r="CO4996" s="1">
        <v>44.558</v>
      </c>
      <c r="CP4996" s="1">
        <v>17.579</v>
      </c>
      <c r="CQ4996" s="1">
        <v>5.625</v>
      </c>
      <c r="CS4996" s="1">
        <v>19.797</v>
      </c>
      <c r="CT4996" s="1">
        <v>2.905</v>
      </c>
      <c r="CU4996" s="1">
        <v>80.537</v>
      </c>
      <c r="CW4996" s="1">
        <v>251.679</v>
      </c>
      <c r="CX4996" s="1">
        <v>3.336</v>
      </c>
      <c r="CZ4996" s="1">
        <v>1.341</v>
      </c>
      <c r="DA4996" s="1">
        <v>2414.487</v>
      </c>
      <c r="DB4996" s="1">
        <v>1312.864</v>
      </c>
      <c r="DC4996" s="1">
        <v>8.963</v>
      </c>
      <c r="DD4996" s="1">
        <v>1.015</v>
      </c>
      <c r="DE4996" s="1">
        <v>49.835</v>
      </c>
      <c r="DF4996" s="1">
        <v>181.115</v>
      </c>
      <c r="DG4996" s="1">
        <v>12.65</v>
      </c>
      <c r="DH4996" s="1">
        <v>713.51</v>
      </c>
      <c r="DI4996" s="1">
        <v>7.501</v>
      </c>
      <c r="DJ4996" s="1">
        <v>3.8</v>
      </c>
      <c r="DK4996" s="1">
        <v>152.264</v>
      </c>
      <c r="DL4996" s="1">
        <v>1.931</v>
      </c>
      <c r="DM4996" s="1">
        <v>3.216</v>
      </c>
      <c r="DN4996" s="1">
        <v>18.04</v>
      </c>
      <c r="DO4996" s="1">
        <v>1.26</v>
      </c>
      <c r="DP4996" s="1">
        <v>46.045</v>
      </c>
      <c r="DQ4996" s="1">
        <v>0.747</v>
      </c>
      <c r="DR4996" s="1">
        <v>0.245</v>
      </c>
      <c r="DS4996" s="1">
        <v>1944.962</v>
      </c>
      <c r="DT4996" s="1">
        <v>0.854</v>
      </c>
      <c r="DU4996" s="1">
        <v>0.898</v>
      </c>
      <c r="DV4996" s="1">
        <v>5.011</v>
      </c>
      <c r="DW4996" s="1">
        <v>0.35</v>
      </c>
      <c r="DX4996" s="1">
        <v>12.864</v>
      </c>
      <c r="DY4996" s="1">
        <v>0.208</v>
      </c>
      <c r="DZ4996" s="1">
        <v>0.069</v>
      </c>
    </row>
    <row r="4997">
      <c r="A4997" s="1" t="s">
        <v>518</v>
      </c>
      <c r="B4997" s="1">
        <v>2014.0</v>
      </c>
      <c r="C4997" s="1" t="s">
        <v>519</v>
      </c>
      <c r="D4997" s="1">
        <v>7.0216319E7</v>
      </c>
      <c r="E4997" s="1">
        <v>9.71562811392E11</v>
      </c>
      <c r="F4997" s="1">
        <v>21.763</v>
      </c>
      <c r="G4997" s="1">
        <v>3.112</v>
      </c>
      <c r="H4997" s="1">
        <v>247.984</v>
      </c>
      <c r="I4997" s="1">
        <v>17.413</v>
      </c>
      <c r="J4997" s="1">
        <v>95.704</v>
      </c>
      <c r="K4997" s="1">
        <v>6.72</v>
      </c>
      <c r="L4997" s="1">
        <v>3.867</v>
      </c>
      <c r="M4997" s="1">
        <v>1.285</v>
      </c>
      <c r="N4997" s="1">
        <v>602.268</v>
      </c>
      <c r="O4997" s="1">
        <v>10.255</v>
      </c>
      <c r="P4997" s="1">
        <v>19.335</v>
      </c>
      <c r="Q4997" s="1">
        <v>2960.429</v>
      </c>
      <c r="R4997" s="1">
        <v>207.87</v>
      </c>
      <c r="S4997" s="1">
        <v>535.061</v>
      </c>
      <c r="T4997" s="1">
        <v>37.57</v>
      </c>
      <c r="U4997" s="1">
        <v>-1.474</v>
      </c>
      <c r="V4997" s="1">
        <v>-0.802</v>
      </c>
      <c r="W4997" s="1">
        <v>763.989</v>
      </c>
      <c r="X4997" s="1">
        <v>53.644</v>
      </c>
      <c r="Y4997" s="1">
        <v>21.622</v>
      </c>
      <c r="Z4997" s="1">
        <v>15.335</v>
      </c>
      <c r="AA4997" s="1">
        <v>183.95</v>
      </c>
      <c r="AB4997" s="1">
        <v>2619.761</v>
      </c>
      <c r="AC4997" s="1">
        <v>173.76</v>
      </c>
      <c r="AD4997" s="1">
        <v>13.068</v>
      </c>
      <c r="AE4997" s="1">
        <v>3.375</v>
      </c>
      <c r="AF4997" s="1">
        <v>44.306</v>
      </c>
      <c r="AG4997" s="1">
        <v>19328.406</v>
      </c>
      <c r="AH4997" s="1">
        <v>1.397</v>
      </c>
      <c r="AI4997" s="1">
        <v>2.897</v>
      </c>
      <c r="AJ4997" s="1">
        <v>36.547</v>
      </c>
      <c r="AK4997" s="1">
        <v>2272.264</v>
      </c>
      <c r="AL4997" s="1">
        <v>159.55</v>
      </c>
      <c r="AM4997" s="1">
        <v>18486.01</v>
      </c>
      <c r="AN4997" s="1">
        <v>1298.02</v>
      </c>
      <c r="AO4997" s="1">
        <v>91.822</v>
      </c>
      <c r="AP4997" s="1">
        <v>95.76</v>
      </c>
      <c r="AQ4997" s="1">
        <v>2.211</v>
      </c>
      <c r="AR4997" s="1">
        <v>10.804</v>
      </c>
      <c r="AS4997" s="1">
        <v>499.447</v>
      </c>
      <c r="AT4997" s="1">
        <v>1713.419</v>
      </c>
      <c r="AU4997" s="1">
        <v>120.31</v>
      </c>
      <c r="AV4997" s="1">
        <v>7112.981</v>
      </c>
      <c r="AW4997" s="1">
        <v>0.404</v>
      </c>
      <c r="AX4997" s="1">
        <v>1.572</v>
      </c>
      <c r="AY4997" s="1">
        <v>5567.366</v>
      </c>
      <c r="AZ4997" s="1">
        <v>390.92</v>
      </c>
      <c r="BA4997" s="1">
        <v>69.239</v>
      </c>
      <c r="BB4997" s="1">
        <v>36.846</v>
      </c>
      <c r="BC4997" s="1">
        <v>104.65</v>
      </c>
      <c r="BD4997" s="1">
        <v>-4.592</v>
      </c>
      <c r="BE4997" s="1">
        <v>-0.703</v>
      </c>
      <c r="BF4997" s="1">
        <v>13.139</v>
      </c>
      <c r="BG4997" s="1">
        <v>73.487</v>
      </c>
      <c r="BH4997" s="1">
        <v>5.16</v>
      </c>
      <c r="BI4997" s="1">
        <v>187.12</v>
      </c>
      <c r="BJ4997" s="1">
        <v>2.97</v>
      </c>
      <c r="BK4997" s="1">
        <v>0.969</v>
      </c>
      <c r="BL4997" s="1">
        <v>17.35</v>
      </c>
      <c r="BM4997" s="1">
        <v>7.631</v>
      </c>
      <c r="BN4997" s="1">
        <v>57.466</v>
      </c>
      <c r="BO4997" s="1">
        <v>202.375</v>
      </c>
      <c r="BP4997" s="1">
        <v>14.21</v>
      </c>
      <c r="BQ4997" s="1">
        <v>818.42</v>
      </c>
      <c r="BR4997" s="1">
        <v>8.178</v>
      </c>
      <c r="BS4997" s="1">
        <v>4.24</v>
      </c>
      <c r="BT4997" s="1">
        <v>10.19</v>
      </c>
      <c r="BU4997" s="1">
        <v>5.54</v>
      </c>
      <c r="BW4997" s="1">
        <v>0.0</v>
      </c>
      <c r="BX4997" s="1">
        <v>0.0</v>
      </c>
      <c r="BY4997" s="1">
        <v>0.0</v>
      </c>
      <c r="BZ4997" s="1">
        <v>0.0</v>
      </c>
      <c r="CA4997" s="1">
        <v>0.0</v>
      </c>
      <c r="CB4997" s="1">
        <v>0.0</v>
      </c>
      <c r="CC4997" s="1">
        <v>0.0</v>
      </c>
      <c r="CD4997" s="1">
        <v>1.097</v>
      </c>
      <c r="CE4997" s="1">
        <v>6.408</v>
      </c>
      <c r="CF4997" s="1">
        <v>590.702</v>
      </c>
      <c r="CG4997" s="1">
        <v>23.784</v>
      </c>
      <c r="CH4997" s="1">
        <v>1.67</v>
      </c>
      <c r="CI4997" s="1">
        <v>8412.6</v>
      </c>
      <c r="CJ4997" s="1">
        <v>-1.215</v>
      </c>
      <c r="CK4997" s="1">
        <v>-2.415</v>
      </c>
      <c r="CL4997" s="1">
        <v>2796.995</v>
      </c>
      <c r="CM4997" s="1">
        <v>196.395</v>
      </c>
      <c r="CN4997" s="1">
        <v>0.961</v>
      </c>
      <c r="CO4997" s="1">
        <v>43.579</v>
      </c>
      <c r="CP4997" s="1">
        <v>20.988</v>
      </c>
      <c r="CQ4997" s="1">
        <v>6.716</v>
      </c>
      <c r="CS4997" s="1">
        <v>19.393</v>
      </c>
      <c r="CT4997" s="1">
        <v>3.409</v>
      </c>
      <c r="CU4997" s="1">
        <v>95.648</v>
      </c>
      <c r="CW4997" s="1">
        <v>298.899</v>
      </c>
      <c r="CX4997" s="1">
        <v>3.865</v>
      </c>
      <c r="CZ4997" s="1">
        <v>1.548</v>
      </c>
      <c r="DA4997" s="1">
        <v>2474.638</v>
      </c>
      <c r="DB4997" s="1">
        <v>1357.17</v>
      </c>
      <c r="DC4997" s="1">
        <v>17.35</v>
      </c>
      <c r="DD4997" s="1">
        <v>7.631</v>
      </c>
      <c r="DE4997" s="1">
        <v>57.466</v>
      </c>
      <c r="DF4997" s="1">
        <v>202.375</v>
      </c>
      <c r="DG4997" s="1">
        <v>14.21</v>
      </c>
      <c r="DH4997" s="1">
        <v>818.42</v>
      </c>
      <c r="DI4997" s="1">
        <v>8.178</v>
      </c>
      <c r="DJ4997" s="1">
        <v>4.24</v>
      </c>
      <c r="DK4997" s="1">
        <v>53.759</v>
      </c>
      <c r="DL4997" s="1">
        <v>1.704</v>
      </c>
      <c r="DM4997" s="1">
        <v>4.92</v>
      </c>
      <c r="DN4997" s="1">
        <v>27.486</v>
      </c>
      <c r="DO4997" s="1">
        <v>1.93</v>
      </c>
      <c r="DP4997" s="1">
        <v>70.066</v>
      </c>
      <c r="DQ4997" s="1">
        <v>1.111</v>
      </c>
      <c r="DR4997" s="1">
        <v>0.363</v>
      </c>
      <c r="DS4997" s="1">
        <v>12.723</v>
      </c>
      <c r="DT4997" s="1">
        <v>0.109</v>
      </c>
      <c r="DU4997" s="1">
        <v>1.008</v>
      </c>
      <c r="DV4997" s="1">
        <v>5.697</v>
      </c>
      <c r="DW4997" s="1">
        <v>0.4</v>
      </c>
      <c r="DX4997" s="1">
        <v>14.35</v>
      </c>
      <c r="DY4997" s="1">
        <v>0.23</v>
      </c>
      <c r="DZ4997" s="1">
        <v>0.074</v>
      </c>
    </row>
    <row r="4998">
      <c r="A4998" s="1" t="s">
        <v>518</v>
      </c>
      <c r="B4998" s="1">
        <v>2015.0</v>
      </c>
      <c r="C4998" s="1" t="s">
        <v>519</v>
      </c>
      <c r="D4998" s="1">
        <v>7.0540737E7</v>
      </c>
      <c r="E4998" s="1">
        <v>1.002011623424E12</v>
      </c>
      <c r="F4998" s="1">
        <v>6.334</v>
      </c>
      <c r="G4998" s="1">
        <v>1.103</v>
      </c>
      <c r="H4998" s="1">
        <v>262.478</v>
      </c>
      <c r="I4998" s="1">
        <v>18.515</v>
      </c>
      <c r="J4998" s="1">
        <v>104.053</v>
      </c>
      <c r="K4998" s="1">
        <v>7.34</v>
      </c>
      <c r="L4998" s="1">
        <v>4.128</v>
      </c>
      <c r="M4998" s="1">
        <v>1.346</v>
      </c>
      <c r="N4998" s="1">
        <v>598.043</v>
      </c>
      <c r="O4998" s="1">
        <v>-1.826</v>
      </c>
      <c r="P4998" s="1">
        <v>-3.797</v>
      </c>
      <c r="Q4998" s="1">
        <v>2892.991</v>
      </c>
      <c r="R4998" s="1">
        <v>204.074</v>
      </c>
      <c r="S4998" s="1">
        <v>490.213</v>
      </c>
      <c r="T4998" s="1">
        <v>34.58</v>
      </c>
      <c r="U4998" s="1">
        <v>-16.344</v>
      </c>
      <c r="V4998" s="1">
        <v>-8.768</v>
      </c>
      <c r="W4998" s="1">
        <v>636.182</v>
      </c>
      <c r="X4998" s="1">
        <v>44.877</v>
      </c>
      <c r="Y4998" s="1">
        <v>19.446</v>
      </c>
      <c r="Z4998" s="1">
        <v>14.832</v>
      </c>
      <c r="AA4998" s="1">
        <v>189.98</v>
      </c>
      <c r="AB4998" s="1">
        <v>2693.196</v>
      </c>
      <c r="AC4998" s="1">
        <v>177.83</v>
      </c>
      <c r="AD4998" s="1">
        <v>13.168</v>
      </c>
      <c r="AE4998" s="1">
        <v>1.494</v>
      </c>
      <c r="AF4998" s="1">
        <v>20.277</v>
      </c>
      <c r="AG4998" s="1">
        <v>19526.961</v>
      </c>
      <c r="AH4998" s="1">
        <v>1.375</v>
      </c>
      <c r="AI4998" s="1">
        <v>1.547</v>
      </c>
      <c r="AJ4998" s="1">
        <v>20.081</v>
      </c>
      <c r="AK4998" s="1">
        <v>2325.181</v>
      </c>
      <c r="AL4998" s="1">
        <v>164.02</v>
      </c>
      <c r="AM4998" s="1">
        <v>18685.662</v>
      </c>
      <c r="AN4998" s="1">
        <v>1318.1</v>
      </c>
      <c r="AO4998" s="1">
        <v>92.234</v>
      </c>
      <c r="AP4998" s="1">
        <v>95.798</v>
      </c>
      <c r="AQ4998" s="1">
        <v>2.035</v>
      </c>
      <c r="AR4998" s="1">
        <v>10.162</v>
      </c>
      <c r="AS4998" s="1">
        <v>509.61</v>
      </c>
      <c r="AT4998" s="1">
        <v>1821.926</v>
      </c>
      <c r="AU4998" s="1">
        <v>128.52</v>
      </c>
      <c r="AV4998" s="1">
        <v>7224.33</v>
      </c>
      <c r="AW4998" s="1">
        <v>-4.131</v>
      </c>
      <c r="AX4998" s="1">
        <v>-16.147</v>
      </c>
      <c r="AY4998" s="1">
        <v>5312.854</v>
      </c>
      <c r="AZ4998" s="1">
        <v>374.773</v>
      </c>
      <c r="BA4998" s="1">
        <v>72.271</v>
      </c>
      <c r="BB4998" s="1">
        <v>37.038</v>
      </c>
      <c r="BC4998" s="1">
        <v>106.35</v>
      </c>
      <c r="BD4998" s="1">
        <v>-27.168</v>
      </c>
      <c r="BE4998" s="1">
        <v>-3.618</v>
      </c>
      <c r="BF4998" s="1">
        <v>9.521</v>
      </c>
      <c r="BG4998" s="1">
        <v>53.303</v>
      </c>
      <c r="BH4998" s="1">
        <v>3.76</v>
      </c>
      <c r="BI4998" s="1">
        <v>134.969</v>
      </c>
      <c r="BJ4998" s="1">
        <v>2.114</v>
      </c>
      <c r="BK4998" s="1">
        <v>0.692</v>
      </c>
      <c r="BL4998" s="1">
        <v>2.201</v>
      </c>
      <c r="BM4998" s="1">
        <v>0.344</v>
      </c>
      <c r="BN4998" s="1">
        <v>57.81</v>
      </c>
      <c r="BO4998" s="1">
        <v>195.773</v>
      </c>
      <c r="BP4998" s="1">
        <v>13.81</v>
      </c>
      <c r="BQ4998" s="1">
        <v>819.53</v>
      </c>
      <c r="BR4998" s="1">
        <v>7.766</v>
      </c>
      <c r="BS4998" s="1">
        <v>4.202</v>
      </c>
      <c r="BT4998" s="1">
        <v>12.15</v>
      </c>
      <c r="BU4998" s="1">
        <v>6.395</v>
      </c>
      <c r="BW4998" s="1">
        <v>0.0</v>
      </c>
      <c r="BX4998" s="1">
        <v>0.0</v>
      </c>
      <c r="BY4998" s="1">
        <v>0.0</v>
      </c>
      <c r="BZ4998" s="1">
        <v>0.0</v>
      </c>
      <c r="CA4998" s="1">
        <v>0.0</v>
      </c>
      <c r="CB4998" s="1">
        <v>0.0</v>
      </c>
      <c r="CC4998" s="1">
        <v>0.0</v>
      </c>
      <c r="CD4998" s="1">
        <v>2.322</v>
      </c>
      <c r="CE4998" s="1">
        <v>13.715</v>
      </c>
      <c r="CF4998" s="1">
        <v>604.417</v>
      </c>
      <c r="CG4998" s="1">
        <v>13.042</v>
      </c>
      <c r="CH4998" s="1">
        <v>0.92</v>
      </c>
      <c r="CI4998" s="1">
        <v>8568.342</v>
      </c>
      <c r="CJ4998" s="1">
        <v>4.212</v>
      </c>
      <c r="CK4998" s="1">
        <v>8.272</v>
      </c>
      <c r="CL4998" s="1">
        <v>2901.403</v>
      </c>
      <c r="CM4998" s="1">
        <v>204.667</v>
      </c>
      <c r="CN4998" s="1">
        <v>0.517</v>
      </c>
      <c r="CO4998" s="1">
        <v>43.929</v>
      </c>
      <c r="CP4998" s="1">
        <v>22.923</v>
      </c>
      <c r="CQ4998" s="1">
        <v>7.335</v>
      </c>
      <c r="CS4998" s="1">
        <v>9.224</v>
      </c>
      <c r="CT4998" s="1">
        <v>1.936</v>
      </c>
      <c r="CU4998" s="1">
        <v>103.989</v>
      </c>
      <c r="CW4998" s="1">
        <v>324.967</v>
      </c>
      <c r="CX4998" s="1">
        <v>4.125</v>
      </c>
      <c r="CZ4998" s="1">
        <v>1.666</v>
      </c>
      <c r="DA4998" s="1">
        <v>2520.955</v>
      </c>
      <c r="DB4998" s="1">
        <v>1377.446</v>
      </c>
      <c r="DC4998" s="1">
        <v>2.201</v>
      </c>
      <c r="DD4998" s="1">
        <v>0.344</v>
      </c>
      <c r="DE4998" s="1">
        <v>57.81</v>
      </c>
      <c r="DF4998" s="1">
        <v>195.773</v>
      </c>
      <c r="DG4998" s="1">
        <v>13.81</v>
      </c>
      <c r="DH4998" s="1">
        <v>819.53</v>
      </c>
      <c r="DI4998" s="1">
        <v>7.766</v>
      </c>
      <c r="DJ4998" s="1">
        <v>4.202</v>
      </c>
      <c r="DK4998" s="1">
        <v>22.991</v>
      </c>
      <c r="DL4998" s="1">
        <v>1.1</v>
      </c>
      <c r="DM4998" s="1">
        <v>6.02</v>
      </c>
      <c r="DN4998" s="1">
        <v>33.739</v>
      </c>
      <c r="DO4998" s="1">
        <v>2.38</v>
      </c>
      <c r="DP4998" s="1">
        <v>85.344</v>
      </c>
      <c r="DQ4998" s="1">
        <v>1.338</v>
      </c>
      <c r="DR4998" s="1">
        <v>0.438</v>
      </c>
      <c r="DS4998" s="1">
        <v>-17.172</v>
      </c>
      <c r="DT4998" s="1">
        <v>-0.177</v>
      </c>
      <c r="DU4998" s="1">
        <v>0.83</v>
      </c>
      <c r="DV4998" s="1">
        <v>4.678</v>
      </c>
      <c r="DW4998" s="1">
        <v>0.33</v>
      </c>
      <c r="DX4998" s="1">
        <v>11.772</v>
      </c>
      <c r="DY4998" s="1">
        <v>0.186</v>
      </c>
      <c r="DZ4998" s="1">
        <v>0.06</v>
      </c>
    </row>
    <row r="4999">
      <c r="A4999" s="1" t="s">
        <v>518</v>
      </c>
      <c r="B4999" s="1">
        <v>2016.0</v>
      </c>
      <c r="C4999" s="1" t="s">
        <v>519</v>
      </c>
      <c r="D4999" s="1">
        <v>7.0859797E7</v>
      </c>
      <c r="E4999" s="1">
        <v>1.036430737408E12</v>
      </c>
      <c r="F4999" s="1">
        <v>3.39</v>
      </c>
      <c r="G4999" s="1">
        <v>0.628</v>
      </c>
      <c r="H4999" s="1">
        <v>270.155</v>
      </c>
      <c r="I4999" s="1">
        <v>19.143</v>
      </c>
      <c r="J4999" s="1">
        <v>121.366</v>
      </c>
      <c r="K4999" s="1">
        <v>8.6</v>
      </c>
      <c r="L4999" s="1">
        <v>4.783</v>
      </c>
      <c r="M4999" s="1">
        <v>1.364</v>
      </c>
      <c r="N4999" s="1">
        <v>596.43</v>
      </c>
      <c r="O4999" s="1">
        <v>1.939</v>
      </c>
      <c r="P4999" s="1">
        <v>3.957</v>
      </c>
      <c r="Q4999" s="1">
        <v>2935.801</v>
      </c>
      <c r="R4999" s="1">
        <v>208.03</v>
      </c>
      <c r="S4999" s="1">
        <v>523.71</v>
      </c>
      <c r="T4999" s="1">
        <v>37.11</v>
      </c>
      <c r="U4999" s="1">
        <v>11.571</v>
      </c>
      <c r="V4999" s="1">
        <v>5.193</v>
      </c>
      <c r="W4999" s="1">
        <v>706.598</v>
      </c>
      <c r="X4999" s="1">
        <v>50.069</v>
      </c>
      <c r="Y4999" s="1">
        <v>20.637</v>
      </c>
      <c r="Z4999" s="1">
        <v>14.819</v>
      </c>
      <c r="AA4999" s="1">
        <v>198.21</v>
      </c>
      <c r="AB4999" s="1">
        <v>2797.214</v>
      </c>
      <c r="AC4999" s="1">
        <v>179.82</v>
      </c>
      <c r="AD4999" s="1">
        <v>13.086</v>
      </c>
      <c r="AE4999" s="1">
        <v>2.042</v>
      </c>
      <c r="AF4999" s="1">
        <v>28.125</v>
      </c>
      <c r="AG4999" s="1">
        <v>19835.953</v>
      </c>
      <c r="AH4999" s="1">
        <v>1.356</v>
      </c>
      <c r="AI4999" s="1">
        <v>1.582</v>
      </c>
      <c r="AJ4999" s="1">
        <v>20.85</v>
      </c>
      <c r="AK4999" s="1">
        <v>2310.901</v>
      </c>
      <c r="AL4999" s="1">
        <v>163.75</v>
      </c>
      <c r="AM4999" s="1">
        <v>18895.775</v>
      </c>
      <c r="AN4999" s="1">
        <v>1338.951</v>
      </c>
      <c r="AO4999" s="1">
        <v>91.063</v>
      </c>
      <c r="AP4999" s="1">
        <v>95.383</v>
      </c>
      <c r="AQ4999" s="1">
        <v>-0.778</v>
      </c>
      <c r="AR4999" s="1">
        <v>-3.967</v>
      </c>
      <c r="AS4999" s="1">
        <v>505.643</v>
      </c>
      <c r="AT4999" s="1">
        <v>1780.276</v>
      </c>
      <c r="AU4999" s="1">
        <v>126.15</v>
      </c>
      <c r="AV4999" s="1">
        <v>7135.817</v>
      </c>
      <c r="AW4999" s="1">
        <v>-0.543</v>
      </c>
      <c r="AX4999" s="1">
        <v>-2.036</v>
      </c>
      <c r="AY4999" s="1">
        <v>5260.206</v>
      </c>
      <c r="AZ4999" s="1">
        <v>372.737</v>
      </c>
      <c r="BA4999" s="1">
        <v>70.153</v>
      </c>
      <c r="BB4999" s="1">
        <v>36.02</v>
      </c>
      <c r="BC4999" s="1">
        <v>107.25</v>
      </c>
      <c r="BD4999" s="1">
        <v>-5.788</v>
      </c>
      <c r="BE4999" s="1">
        <v>-0.619</v>
      </c>
      <c r="BF4999" s="1">
        <v>8.902</v>
      </c>
      <c r="BG4999" s="1">
        <v>49.958</v>
      </c>
      <c r="BH4999" s="1">
        <v>3.54</v>
      </c>
      <c r="BI4999" s="1">
        <v>125.631</v>
      </c>
      <c r="BJ4999" s="1">
        <v>1.969</v>
      </c>
      <c r="BK4999" s="1">
        <v>0.634</v>
      </c>
      <c r="BL4999" s="1">
        <v>8.991</v>
      </c>
      <c r="BM4999" s="1">
        <v>7.003</v>
      </c>
      <c r="BN4999" s="1">
        <v>64.814</v>
      </c>
      <c r="BO4999" s="1">
        <v>226.786</v>
      </c>
      <c r="BP4999" s="1">
        <v>16.07</v>
      </c>
      <c r="BQ4999" s="1">
        <v>914.673</v>
      </c>
      <c r="BR4999" s="1">
        <v>8.937</v>
      </c>
      <c r="BS4999" s="1">
        <v>4.617</v>
      </c>
      <c r="BT4999" s="1">
        <v>18.39</v>
      </c>
      <c r="BU4999" s="1">
        <v>9.278</v>
      </c>
      <c r="BW4999" s="1">
        <v>0.0</v>
      </c>
      <c r="BX4999" s="1">
        <v>0.0</v>
      </c>
      <c r="BY4999" s="1">
        <v>0.0</v>
      </c>
      <c r="BZ4999" s="1">
        <v>0.0</v>
      </c>
      <c r="CA4999" s="1">
        <v>0.0</v>
      </c>
      <c r="CB4999" s="1">
        <v>0.0</v>
      </c>
      <c r="CC4999" s="1">
        <v>0.0</v>
      </c>
      <c r="CD4999" s="1">
        <v>3.451</v>
      </c>
      <c r="CE4999" s="1">
        <v>20.861</v>
      </c>
      <c r="CF4999" s="1">
        <v>625.278</v>
      </c>
      <c r="CG4999" s="1">
        <v>6.915</v>
      </c>
      <c r="CH4999" s="1">
        <v>0.49</v>
      </c>
      <c r="CI4999" s="1">
        <v>8824.157</v>
      </c>
      <c r="CJ4999" s="1">
        <v>3.009</v>
      </c>
      <c r="CK4999" s="1">
        <v>6.159</v>
      </c>
      <c r="CL4999" s="1">
        <v>2975.264</v>
      </c>
      <c r="CM4999" s="1">
        <v>210.827</v>
      </c>
      <c r="CN4999" s="1">
        <v>0.272</v>
      </c>
      <c r="CO4999" s="1">
        <v>44.543</v>
      </c>
      <c r="CP4999" s="1">
        <v>26.879</v>
      </c>
      <c r="CQ4999" s="1">
        <v>8.601</v>
      </c>
      <c r="CS4999" s="1">
        <v>17.255</v>
      </c>
      <c r="CT4999" s="1">
        <v>3.955</v>
      </c>
      <c r="CU4999" s="1">
        <v>121.383</v>
      </c>
      <c r="CW4999" s="1">
        <v>379.323</v>
      </c>
      <c r="CX4999" s="1">
        <v>4.783</v>
      </c>
      <c r="CZ4999" s="1">
        <v>1.915</v>
      </c>
      <c r="DA4999" s="1">
        <v>2537.687</v>
      </c>
      <c r="DB4999" s="1">
        <v>1405.572</v>
      </c>
      <c r="DC4999" s="1">
        <v>8.991</v>
      </c>
      <c r="DD4999" s="1">
        <v>7.003</v>
      </c>
      <c r="DE4999" s="1">
        <v>64.814</v>
      </c>
      <c r="DF4999" s="1">
        <v>226.786</v>
      </c>
      <c r="DG4999" s="1">
        <v>16.07</v>
      </c>
      <c r="DH4999" s="1">
        <v>914.673</v>
      </c>
      <c r="DI4999" s="1">
        <v>8.937</v>
      </c>
      <c r="DJ4999" s="1">
        <v>4.617</v>
      </c>
      <c r="DK4999" s="1">
        <v>49.411</v>
      </c>
      <c r="DL4999" s="1">
        <v>2.907</v>
      </c>
      <c r="DM4999" s="1">
        <v>8.927</v>
      </c>
      <c r="DN4999" s="1">
        <v>50.099</v>
      </c>
      <c r="DO4999" s="1">
        <v>3.55</v>
      </c>
      <c r="DP4999" s="1">
        <v>125.983</v>
      </c>
      <c r="DQ4999" s="1">
        <v>1.974</v>
      </c>
      <c r="DR4999" s="1">
        <v>0.636</v>
      </c>
      <c r="DS4999" s="1">
        <v>16.768</v>
      </c>
      <c r="DT4999" s="1">
        <v>0.132</v>
      </c>
      <c r="DU4999" s="1">
        <v>0.962</v>
      </c>
      <c r="DV4999" s="1">
        <v>5.363</v>
      </c>
      <c r="DW4999" s="1">
        <v>0.38</v>
      </c>
      <c r="DX4999" s="1">
        <v>13.581</v>
      </c>
      <c r="DY4999" s="1">
        <v>0.211</v>
      </c>
      <c r="DZ4999" s="1">
        <v>0.069</v>
      </c>
    </row>
    <row r="5000">
      <c r="A5000" s="1" t="s">
        <v>518</v>
      </c>
      <c r="B5000" s="1">
        <v>2017.0</v>
      </c>
      <c r="C5000" s="1" t="s">
        <v>519</v>
      </c>
      <c r="D5000" s="1">
        <v>7.1160146E7</v>
      </c>
      <c r="E5000" s="1">
        <v>1.07973279744E12</v>
      </c>
      <c r="F5000" s="1">
        <v>10.627</v>
      </c>
      <c r="G5000" s="1">
        <v>2.034</v>
      </c>
      <c r="H5000" s="1">
        <v>297.603</v>
      </c>
      <c r="I5000" s="1">
        <v>21.177</v>
      </c>
      <c r="J5000" s="1">
        <v>130.551</v>
      </c>
      <c r="K5000" s="1">
        <v>9.29</v>
      </c>
      <c r="L5000" s="1">
        <v>5.257</v>
      </c>
      <c r="M5000" s="1">
        <v>1.481</v>
      </c>
      <c r="N5000" s="1">
        <v>584.225</v>
      </c>
      <c r="O5000" s="1">
        <v>0.397</v>
      </c>
      <c r="P5000" s="1">
        <v>0.826</v>
      </c>
      <c r="Q5000" s="1">
        <v>2935.023</v>
      </c>
      <c r="R5000" s="1">
        <v>208.857</v>
      </c>
      <c r="S5000" s="1">
        <v>502.107</v>
      </c>
      <c r="T5000" s="1">
        <v>35.73</v>
      </c>
      <c r="U5000" s="1">
        <v>-4.638</v>
      </c>
      <c r="V5000" s="1">
        <v>-2.322</v>
      </c>
      <c r="W5000" s="1">
        <v>670.984</v>
      </c>
      <c r="X5000" s="1">
        <v>47.747</v>
      </c>
      <c r="Y5000" s="1">
        <v>20.217</v>
      </c>
      <c r="Z5000" s="1">
        <v>14.601</v>
      </c>
      <c r="AA5000" s="1">
        <v>200.05</v>
      </c>
      <c r="AB5000" s="1">
        <v>2811.265</v>
      </c>
      <c r="AC5000" s="1">
        <v>176.73</v>
      </c>
      <c r="AD5000" s="1">
        <v>12.668</v>
      </c>
      <c r="AE5000" s="1">
        <v>1.929</v>
      </c>
      <c r="AF5000" s="1">
        <v>27.111</v>
      </c>
      <c r="AG5000" s="1">
        <v>20133.217</v>
      </c>
      <c r="AH5000" s="1">
        <v>1.327</v>
      </c>
      <c r="AI5000" s="1">
        <v>1.148</v>
      </c>
      <c r="AJ5000" s="1">
        <v>15.378</v>
      </c>
      <c r="AK5000" s="1">
        <v>2207.697</v>
      </c>
      <c r="AL5000" s="1">
        <v>157.1</v>
      </c>
      <c r="AM5000" s="1">
        <v>19032.123</v>
      </c>
      <c r="AN5000" s="1">
        <v>1354.329</v>
      </c>
      <c r="AO5000" s="1">
        <v>88.893</v>
      </c>
      <c r="AP5000" s="1">
        <v>94.682</v>
      </c>
      <c r="AQ5000" s="1">
        <v>-0.95</v>
      </c>
      <c r="AR5000" s="1">
        <v>-4.805</v>
      </c>
      <c r="AS5000" s="1">
        <v>500.838</v>
      </c>
      <c r="AT5000" s="1">
        <v>1700.952</v>
      </c>
      <c r="AU5000" s="1">
        <v>121.04</v>
      </c>
      <c r="AV5000" s="1">
        <v>7038.18</v>
      </c>
      <c r="AW5000" s="1">
        <v>-3.561</v>
      </c>
      <c r="AX5000" s="1">
        <v>-13.272</v>
      </c>
      <c r="AY5000" s="1">
        <v>5051.496</v>
      </c>
      <c r="AZ5000" s="1">
        <v>359.465</v>
      </c>
      <c r="BA5000" s="1">
        <v>68.489</v>
      </c>
      <c r="BB5000" s="1">
        <v>35.014</v>
      </c>
      <c r="BC5000" s="1">
        <v>103.25</v>
      </c>
      <c r="BD5000" s="1">
        <v>32.291</v>
      </c>
      <c r="BE5000" s="1">
        <v>2.816</v>
      </c>
      <c r="BF5000" s="1">
        <v>11.718</v>
      </c>
      <c r="BG5000" s="1">
        <v>65.908</v>
      </c>
      <c r="BH5000" s="1">
        <v>4.69</v>
      </c>
      <c r="BI5000" s="1">
        <v>164.67</v>
      </c>
      <c r="BJ5000" s="1">
        <v>2.654</v>
      </c>
      <c r="BK5000" s="1">
        <v>0.819</v>
      </c>
      <c r="BL5000" s="1">
        <v>15.857</v>
      </c>
      <c r="BM5000" s="1">
        <v>11.249</v>
      </c>
      <c r="BN5000" s="1">
        <v>76.063</v>
      </c>
      <c r="BO5000" s="1">
        <v>275.857</v>
      </c>
      <c r="BP5000" s="1">
        <v>19.63</v>
      </c>
      <c r="BQ5000" s="1">
        <v>1068.898</v>
      </c>
      <c r="BR5000" s="1">
        <v>11.107</v>
      </c>
      <c r="BS5000" s="1">
        <v>5.318</v>
      </c>
      <c r="BT5000" s="1">
        <v>23.32</v>
      </c>
      <c r="BU5000" s="1">
        <v>11.657</v>
      </c>
      <c r="BW5000" s="1">
        <v>0.0</v>
      </c>
      <c r="BX5000" s="1">
        <v>0.0</v>
      </c>
      <c r="BY5000" s="1">
        <v>0.0</v>
      </c>
      <c r="BZ5000" s="1">
        <v>0.0</v>
      </c>
      <c r="CA5000" s="1">
        <v>0.0</v>
      </c>
      <c r="CB5000" s="1">
        <v>0.0</v>
      </c>
      <c r="CC5000" s="1">
        <v>0.0</v>
      </c>
      <c r="CD5000" s="1">
        <v>3.096</v>
      </c>
      <c r="CE5000" s="1">
        <v>19.356</v>
      </c>
      <c r="CF5000" s="1">
        <v>644.634</v>
      </c>
      <c r="CG5000" s="1">
        <v>4.637</v>
      </c>
      <c r="CH5000" s="1">
        <v>0.33</v>
      </c>
      <c r="CI5000" s="1">
        <v>9058.92</v>
      </c>
      <c r="CJ5000" s="1">
        <v>-3.116</v>
      </c>
      <c r="CK5000" s="1">
        <v>-6.569</v>
      </c>
      <c r="CL5000" s="1">
        <v>2870.391</v>
      </c>
      <c r="CM5000" s="1">
        <v>204.257</v>
      </c>
      <c r="CN5000" s="1">
        <v>0.187</v>
      </c>
      <c r="CO5000" s="1">
        <v>45.067</v>
      </c>
      <c r="CP5000" s="1">
        <v>29.038</v>
      </c>
      <c r="CQ5000" s="1">
        <v>9.292</v>
      </c>
      <c r="CS5000" s="1">
        <v>8.032</v>
      </c>
      <c r="CT5000" s="1">
        <v>2.159</v>
      </c>
      <c r="CU5000" s="1">
        <v>130.579</v>
      </c>
      <c r="CW5000" s="1">
        <v>408.059</v>
      </c>
      <c r="CX5000" s="1">
        <v>5.258</v>
      </c>
      <c r="CZ5000" s="1">
        <v>2.03</v>
      </c>
      <c r="DA5000" s="1">
        <v>2483.553</v>
      </c>
      <c r="DB5000" s="1">
        <v>1432.683</v>
      </c>
      <c r="DC5000" s="1">
        <v>15.857</v>
      </c>
      <c r="DD5000" s="1">
        <v>11.249</v>
      </c>
      <c r="DE5000" s="1">
        <v>76.063</v>
      </c>
      <c r="DF5000" s="1">
        <v>275.857</v>
      </c>
      <c r="DG5000" s="1">
        <v>19.63</v>
      </c>
      <c r="DH5000" s="1">
        <v>1068.898</v>
      </c>
      <c r="DI5000" s="1">
        <v>11.107</v>
      </c>
      <c r="DJ5000" s="1">
        <v>5.318</v>
      </c>
      <c r="DK5000" s="1">
        <v>27.864</v>
      </c>
      <c r="DL5000" s="1">
        <v>2.43</v>
      </c>
      <c r="DM5000" s="1">
        <v>11.358</v>
      </c>
      <c r="DN5000" s="1">
        <v>63.8</v>
      </c>
      <c r="DO5000" s="1">
        <v>4.54</v>
      </c>
      <c r="DP5000" s="1">
        <v>159.605</v>
      </c>
      <c r="DQ5000" s="1">
        <v>2.569</v>
      </c>
      <c r="DR5000" s="1">
        <v>0.794</v>
      </c>
      <c r="DS5000" s="1">
        <v>189.556</v>
      </c>
      <c r="DT5000" s="1">
        <v>1.81</v>
      </c>
      <c r="DU5000" s="1">
        <v>2.772</v>
      </c>
      <c r="DV5000" s="1">
        <v>15.599</v>
      </c>
      <c r="DW5000" s="1">
        <v>1.11</v>
      </c>
      <c r="DX5000" s="1">
        <v>38.961</v>
      </c>
      <c r="DY5000" s="1">
        <v>0.628</v>
      </c>
      <c r="DZ5000" s="1">
        <v>0.194</v>
      </c>
    </row>
    <row r="5001">
      <c r="A5001" s="1" t="s">
        <v>518</v>
      </c>
      <c r="B5001" s="1">
        <v>2018.0</v>
      </c>
      <c r="C5001" s="1" t="s">
        <v>519</v>
      </c>
      <c r="D5001" s="1">
        <v>7.1376039E7</v>
      </c>
      <c r="E5001" s="1">
        <v>1.125329928192E12</v>
      </c>
      <c r="F5001" s="1">
        <v>9.304</v>
      </c>
      <c r="G5001" s="1">
        <v>1.97</v>
      </c>
      <c r="H5001" s="1">
        <v>324.307</v>
      </c>
      <c r="I5001" s="1">
        <v>23.148</v>
      </c>
      <c r="J5001" s="1">
        <v>164.481</v>
      </c>
      <c r="K5001" s="1">
        <v>11.74</v>
      </c>
      <c r="L5001" s="1">
        <v>6.604</v>
      </c>
      <c r="M5001" s="1">
        <v>1.569</v>
      </c>
      <c r="N5001" s="1">
        <v>568.688</v>
      </c>
      <c r="O5001" s="1">
        <v>6.614</v>
      </c>
      <c r="P5001" s="1">
        <v>13.813</v>
      </c>
      <c r="Q5001" s="1">
        <v>3119.671</v>
      </c>
      <c r="R5001" s="1">
        <v>222.67</v>
      </c>
      <c r="S5001" s="1">
        <v>501.569</v>
      </c>
      <c r="T5001" s="1">
        <v>35.8</v>
      </c>
      <c r="U5001" s="1">
        <v>-8.519</v>
      </c>
      <c r="V5001" s="1">
        <v>-4.068</v>
      </c>
      <c r="W5001" s="1">
        <v>611.967</v>
      </c>
      <c r="X5001" s="1">
        <v>43.68</v>
      </c>
      <c r="Y5001" s="1">
        <v>20.14</v>
      </c>
      <c r="Z5001" s="1">
        <v>15.092</v>
      </c>
      <c r="AA5001" s="1">
        <v>203.34</v>
      </c>
      <c r="AB5001" s="1">
        <v>2848.855</v>
      </c>
      <c r="AC5001" s="1">
        <v>177.76</v>
      </c>
      <c r="AD5001" s="1">
        <v>12.431</v>
      </c>
      <c r="AE5001" s="1">
        <v>3.189</v>
      </c>
      <c r="AF5001" s="1">
        <v>45.694</v>
      </c>
      <c r="AG5001" s="1">
        <v>20712.5</v>
      </c>
      <c r="AH5001" s="1">
        <v>1.314</v>
      </c>
      <c r="AI5001" s="1">
        <v>1.991</v>
      </c>
      <c r="AJ5001" s="1">
        <v>26.964</v>
      </c>
      <c r="AK5001" s="1">
        <v>2132.929</v>
      </c>
      <c r="AL5001" s="1">
        <v>152.24</v>
      </c>
      <c r="AM5001" s="1">
        <v>19352.334</v>
      </c>
      <c r="AN5001" s="1">
        <v>1381.293</v>
      </c>
      <c r="AO5001" s="1">
        <v>85.644</v>
      </c>
      <c r="AP5001" s="1">
        <v>93.621</v>
      </c>
      <c r="AQ5001" s="1">
        <v>-0.128</v>
      </c>
      <c r="AR5001" s="1">
        <v>-0.642</v>
      </c>
      <c r="AS5001" s="1">
        <v>500.196</v>
      </c>
      <c r="AT5001" s="1">
        <v>1628.838</v>
      </c>
      <c r="AU5001" s="1">
        <v>116.26</v>
      </c>
      <c r="AV5001" s="1">
        <v>7007.899</v>
      </c>
      <c r="AW5001" s="1">
        <v>-3.389</v>
      </c>
      <c r="AX5001" s="1">
        <v>-12.184</v>
      </c>
      <c r="AY5001" s="1">
        <v>4865.515</v>
      </c>
      <c r="AZ5001" s="1">
        <v>347.281</v>
      </c>
      <c r="BA5001" s="1">
        <v>65.403</v>
      </c>
      <c r="BB5001" s="1">
        <v>33.902</v>
      </c>
      <c r="BC5001" s="1">
        <v>101.09</v>
      </c>
      <c r="BD5001" s="1">
        <v>62.08</v>
      </c>
      <c r="BE5001" s="1">
        <v>7.18</v>
      </c>
      <c r="BF5001" s="1">
        <v>18.898</v>
      </c>
      <c r="BG5001" s="1">
        <v>106.478</v>
      </c>
      <c r="BH5001" s="1">
        <v>7.6</v>
      </c>
      <c r="BI5001" s="1">
        <v>264.767</v>
      </c>
      <c r="BJ5001" s="1">
        <v>4.275</v>
      </c>
      <c r="BK5001" s="1">
        <v>1.281</v>
      </c>
      <c r="BL5001" s="1">
        <v>19.258</v>
      </c>
      <c r="BM5001" s="1">
        <v>18.053</v>
      </c>
      <c r="BN5001" s="1">
        <v>94.116</v>
      </c>
      <c r="BO5001" s="1">
        <v>357.543</v>
      </c>
      <c r="BP5001" s="1">
        <v>25.52</v>
      </c>
      <c r="BQ5001" s="1">
        <v>1318.598</v>
      </c>
      <c r="BR5001" s="1">
        <v>14.356</v>
      </c>
      <c r="BS5001" s="1">
        <v>6.379</v>
      </c>
      <c r="BT5001" s="1">
        <v>25.58</v>
      </c>
      <c r="BU5001" s="1">
        <v>12.58</v>
      </c>
      <c r="BW5001" s="1">
        <v>0.0</v>
      </c>
      <c r="BX5001" s="1">
        <v>0.0</v>
      </c>
      <c r="BY5001" s="1">
        <v>0.0</v>
      </c>
      <c r="BZ5001" s="1">
        <v>0.0</v>
      </c>
      <c r="CA5001" s="1">
        <v>0.0</v>
      </c>
      <c r="CB5001" s="1">
        <v>0.0</v>
      </c>
      <c r="CC5001" s="1">
        <v>0.0</v>
      </c>
      <c r="CD5001" s="1">
        <v>2.14</v>
      </c>
      <c r="CE5001" s="1">
        <v>13.793</v>
      </c>
      <c r="CF5001" s="1">
        <v>658.427</v>
      </c>
      <c r="CG5001" s="1">
        <v>2.522</v>
      </c>
      <c r="CH5001" s="1">
        <v>0.18</v>
      </c>
      <c r="CI5001" s="1">
        <v>9224.763</v>
      </c>
      <c r="CJ5001" s="1">
        <v>-3.394</v>
      </c>
      <c r="CK5001" s="1">
        <v>-6.933</v>
      </c>
      <c r="CL5001" s="1">
        <v>2764.569</v>
      </c>
      <c r="CM5001" s="1">
        <v>197.324</v>
      </c>
      <c r="CN5001" s="1">
        <v>0.101</v>
      </c>
      <c r="CO5001" s="1">
        <v>44.627</v>
      </c>
      <c r="CP5001" s="1">
        <v>36.702</v>
      </c>
      <c r="CQ5001" s="1">
        <v>11.745</v>
      </c>
      <c r="CS5001" s="1">
        <v>26.396</v>
      </c>
      <c r="CT5001" s="1">
        <v>7.665</v>
      </c>
      <c r="CU5001" s="1">
        <v>164.547</v>
      </c>
      <c r="CW5001" s="1">
        <v>514.211</v>
      </c>
      <c r="CX5001" s="1">
        <v>6.607</v>
      </c>
      <c r="CZ5001" s="1">
        <v>2.488</v>
      </c>
      <c r="DA5001" s="1">
        <v>2490.471</v>
      </c>
      <c r="DB5001" s="1">
        <v>1478.376</v>
      </c>
      <c r="DC5001" s="1">
        <v>19.258</v>
      </c>
      <c r="DD5001" s="1">
        <v>18.053</v>
      </c>
      <c r="DE5001" s="1">
        <v>94.116</v>
      </c>
      <c r="DF5001" s="1">
        <v>357.543</v>
      </c>
      <c r="DG5001" s="1">
        <v>25.52</v>
      </c>
      <c r="DH5001" s="1">
        <v>1318.598</v>
      </c>
      <c r="DI5001" s="1">
        <v>14.356</v>
      </c>
      <c r="DJ5001" s="1">
        <v>6.379</v>
      </c>
      <c r="DK5001" s="1">
        <v>-0.132</v>
      </c>
      <c r="DL5001" s="1">
        <v>-0.071</v>
      </c>
      <c r="DM5001" s="1">
        <v>11.286</v>
      </c>
      <c r="DN5001" s="1">
        <v>63.607</v>
      </c>
      <c r="DO5001" s="1">
        <v>4.54</v>
      </c>
      <c r="DP5001" s="1">
        <v>158.121</v>
      </c>
      <c r="DQ5001" s="1">
        <v>2.554</v>
      </c>
      <c r="DR5001" s="1">
        <v>0.765</v>
      </c>
      <c r="DS5001" s="1">
        <v>47.971</v>
      </c>
      <c r="DT5001" s="1">
        <v>1.31</v>
      </c>
      <c r="DU5001" s="1">
        <v>4.082</v>
      </c>
      <c r="DV5001" s="1">
        <v>22.977</v>
      </c>
      <c r="DW5001" s="1">
        <v>1.64</v>
      </c>
      <c r="DX5001" s="1">
        <v>57.191</v>
      </c>
      <c r="DY5001" s="1">
        <v>0.923</v>
      </c>
      <c r="DZ5001" s="1">
        <v>0.277</v>
      </c>
    </row>
    <row r="5002">
      <c r="A5002" s="1" t="s">
        <v>518</v>
      </c>
      <c r="B5002" s="1">
        <v>2019.0</v>
      </c>
      <c r="C5002" s="1" t="s">
        <v>519</v>
      </c>
      <c r="D5002" s="1">
        <v>7.1522216E7</v>
      </c>
      <c r="E5002" s="1">
        <v>1.149130637312E12</v>
      </c>
      <c r="F5002" s="1">
        <v>11.674</v>
      </c>
      <c r="G5002" s="1">
        <v>2.702</v>
      </c>
      <c r="H5002" s="1">
        <v>361.428</v>
      </c>
      <c r="I5002" s="1">
        <v>25.85</v>
      </c>
      <c r="J5002" s="1">
        <v>176.029</v>
      </c>
      <c r="K5002" s="1">
        <v>12.59</v>
      </c>
      <c r="L5002" s="1">
        <v>6.75</v>
      </c>
      <c r="M5002" s="1">
        <v>1.751</v>
      </c>
      <c r="N5002" s="1">
        <v>563.08</v>
      </c>
      <c r="O5002" s="1">
        <v>-10.876</v>
      </c>
      <c r="P5002" s="1">
        <v>-24.217</v>
      </c>
      <c r="Q5002" s="1">
        <v>2774.703</v>
      </c>
      <c r="R5002" s="1">
        <v>198.453</v>
      </c>
      <c r="S5002" s="1">
        <v>500.963</v>
      </c>
      <c r="T5002" s="1">
        <v>35.83</v>
      </c>
      <c r="U5002" s="1">
        <v>-5.971</v>
      </c>
      <c r="V5002" s="1">
        <v>-2.608</v>
      </c>
      <c r="W5002" s="1">
        <v>574.252</v>
      </c>
      <c r="X5002" s="1">
        <v>41.072</v>
      </c>
      <c r="Y5002" s="1">
        <v>19.211</v>
      </c>
      <c r="Z5002" s="1">
        <v>13.441</v>
      </c>
      <c r="AA5002" s="1">
        <v>209.17</v>
      </c>
      <c r="AB5002" s="1">
        <v>2924.546</v>
      </c>
      <c r="AC5002" s="1">
        <v>186.51</v>
      </c>
      <c r="AD5002" s="1">
        <v>13.066</v>
      </c>
      <c r="AE5002" s="1">
        <v>0.093</v>
      </c>
      <c r="AF5002" s="1">
        <v>1.369</v>
      </c>
      <c r="AG5002" s="1">
        <v>20689.307</v>
      </c>
      <c r="AH5002" s="1">
        <v>1.288</v>
      </c>
      <c r="AI5002" s="1">
        <v>-0.539</v>
      </c>
      <c r="AJ5002" s="1">
        <v>-7.447</v>
      </c>
      <c r="AK5002" s="1">
        <v>2220.149</v>
      </c>
      <c r="AL5002" s="1">
        <v>158.79</v>
      </c>
      <c r="AM5002" s="1">
        <v>19208.658</v>
      </c>
      <c r="AN5002" s="1">
        <v>1373.846</v>
      </c>
      <c r="AO5002" s="1">
        <v>85.138</v>
      </c>
      <c r="AP5002" s="1">
        <v>93.049</v>
      </c>
      <c r="AQ5002" s="1">
        <v>1.839</v>
      </c>
      <c r="AR5002" s="1">
        <v>9.2</v>
      </c>
      <c r="AS5002" s="1">
        <v>509.396</v>
      </c>
      <c r="AT5002" s="1">
        <v>1703.527</v>
      </c>
      <c r="AU5002" s="1">
        <v>121.84</v>
      </c>
      <c r="AV5002" s="1">
        <v>7122.202</v>
      </c>
      <c r="AW5002" s="1">
        <v>3.008</v>
      </c>
      <c r="AX5002" s="1">
        <v>10.446</v>
      </c>
      <c r="AY5002" s="1">
        <v>5001.619</v>
      </c>
      <c r="AZ5002" s="1">
        <v>357.727</v>
      </c>
      <c r="BA5002" s="1">
        <v>65.326</v>
      </c>
      <c r="BB5002" s="1">
        <v>34.501</v>
      </c>
      <c r="BC5002" s="1">
        <v>105.02</v>
      </c>
      <c r="BD5002" s="1">
        <v>-16.942</v>
      </c>
      <c r="BE5002" s="1">
        <v>-3.279</v>
      </c>
      <c r="BF5002" s="1">
        <v>15.619</v>
      </c>
      <c r="BG5002" s="1">
        <v>88.224</v>
      </c>
      <c r="BH5002" s="1">
        <v>6.31</v>
      </c>
      <c r="BI5002" s="1">
        <v>218.376</v>
      </c>
      <c r="BJ5002" s="1">
        <v>3.383</v>
      </c>
      <c r="BK5002" s="1">
        <v>1.058</v>
      </c>
      <c r="BL5002" s="1">
        <v>10.058</v>
      </c>
      <c r="BM5002" s="1">
        <v>8.507</v>
      </c>
      <c r="BN5002" s="1">
        <v>102.623</v>
      </c>
      <c r="BO5002" s="1">
        <v>387.572</v>
      </c>
      <c r="BP5002" s="1">
        <v>27.72</v>
      </c>
      <c r="BQ5002" s="1">
        <v>1434.844</v>
      </c>
      <c r="BR5002" s="1">
        <v>14.862</v>
      </c>
      <c r="BS5002" s="1">
        <v>6.951</v>
      </c>
      <c r="BT5002" s="1">
        <v>22.66</v>
      </c>
      <c r="BU5002" s="1">
        <v>10.833</v>
      </c>
      <c r="BW5002" s="1">
        <v>0.0</v>
      </c>
      <c r="BX5002" s="1">
        <v>0.0</v>
      </c>
      <c r="BY5002" s="1">
        <v>0.0</v>
      </c>
      <c r="BZ5002" s="1">
        <v>0.0</v>
      </c>
      <c r="CA5002" s="1">
        <v>0.0</v>
      </c>
      <c r="CB5002" s="1">
        <v>0.0</v>
      </c>
      <c r="CC5002" s="1">
        <v>0.0</v>
      </c>
      <c r="CD5002" s="1">
        <v>1.15</v>
      </c>
      <c r="CE5002" s="1">
        <v>7.57</v>
      </c>
      <c r="CF5002" s="1">
        <v>665.997</v>
      </c>
      <c r="CG5002" s="1">
        <v>15.659</v>
      </c>
      <c r="CH5002" s="1">
        <v>1.12</v>
      </c>
      <c r="CI5002" s="1">
        <v>9311.754</v>
      </c>
      <c r="CJ5002" s="1">
        <v>-0.231</v>
      </c>
      <c r="CK5002" s="1">
        <v>-0.456</v>
      </c>
      <c r="CL5002" s="1">
        <v>2752.537</v>
      </c>
      <c r="CM5002" s="1">
        <v>196.868</v>
      </c>
      <c r="CN5002" s="1">
        <v>0.601</v>
      </c>
      <c r="CO5002" s="1">
        <v>45.107</v>
      </c>
      <c r="CP5002" s="1">
        <v>39.333</v>
      </c>
      <c r="CQ5002" s="1">
        <v>12.586</v>
      </c>
      <c r="CS5002" s="1">
        <v>7.166</v>
      </c>
      <c r="CT5002" s="1">
        <v>2.63</v>
      </c>
      <c r="CU5002" s="1">
        <v>175.979</v>
      </c>
      <c r="CW5002" s="1">
        <v>549.935</v>
      </c>
      <c r="CX5002" s="1">
        <v>6.748</v>
      </c>
      <c r="CZ5002" s="1">
        <v>2.664</v>
      </c>
      <c r="DA5002" s="1">
        <v>2607.721</v>
      </c>
      <c r="DB5002" s="1">
        <v>1479.745</v>
      </c>
      <c r="DC5002" s="1">
        <v>10.058</v>
      </c>
      <c r="DD5002" s="1">
        <v>8.507</v>
      </c>
      <c r="DE5002" s="1">
        <v>102.623</v>
      </c>
      <c r="DF5002" s="1">
        <v>387.572</v>
      </c>
      <c r="DG5002" s="1">
        <v>27.72</v>
      </c>
      <c r="DH5002" s="1">
        <v>1434.844</v>
      </c>
      <c r="DI5002" s="1">
        <v>14.862</v>
      </c>
      <c r="DJ5002" s="1">
        <v>6.951</v>
      </c>
      <c r="DK5002" s="1">
        <v>13.423</v>
      </c>
      <c r="DL5002" s="1">
        <v>1.452</v>
      </c>
      <c r="DM5002" s="1">
        <v>12.738</v>
      </c>
      <c r="DN5002" s="1">
        <v>72.006</v>
      </c>
      <c r="DO5002" s="1">
        <v>5.15</v>
      </c>
      <c r="DP5002" s="1">
        <v>178.093</v>
      </c>
      <c r="DQ5002" s="1">
        <v>2.761</v>
      </c>
      <c r="DR5002" s="1">
        <v>0.863</v>
      </c>
      <c r="DS5002" s="1">
        <v>123.644</v>
      </c>
      <c r="DT5002" s="1">
        <v>5.002</v>
      </c>
      <c r="DU5002" s="1">
        <v>9.084</v>
      </c>
      <c r="DV5002" s="1">
        <v>51.313</v>
      </c>
      <c r="DW5002" s="1">
        <v>3.67</v>
      </c>
      <c r="DX5002" s="1">
        <v>127.012</v>
      </c>
      <c r="DY5002" s="1">
        <v>1.968</v>
      </c>
      <c r="DZ5002" s="1">
        <v>0.615</v>
      </c>
    </row>
    <row r="5003">
      <c r="A5003" s="1" t="s">
        <v>518</v>
      </c>
      <c r="B5003" s="1">
        <v>2020.0</v>
      </c>
      <c r="C5003" s="1" t="s">
        <v>519</v>
      </c>
      <c r="D5003" s="1">
        <v>7.1641437E7</v>
      </c>
      <c r="E5003" s="1">
        <v>1.0783326208E12</v>
      </c>
      <c r="F5003" s="1">
        <v>0.487</v>
      </c>
      <c r="G5003" s="1">
        <v>0.126</v>
      </c>
      <c r="H5003" s="1">
        <v>362.582</v>
      </c>
      <c r="I5003" s="1">
        <v>25.976</v>
      </c>
      <c r="J5003" s="1">
        <v>171.549</v>
      </c>
      <c r="K5003" s="1">
        <v>12.29</v>
      </c>
      <c r="L5003" s="1">
        <v>6.964</v>
      </c>
      <c r="M5003" s="1">
        <v>1.887</v>
      </c>
      <c r="N5003" s="1">
        <v>571.396</v>
      </c>
      <c r="O5003" s="1">
        <v>6.919</v>
      </c>
      <c r="P5003" s="1">
        <v>13.73</v>
      </c>
      <c r="Q5003" s="1">
        <v>2961.74</v>
      </c>
      <c r="R5003" s="1">
        <v>212.183</v>
      </c>
      <c r="S5003" s="1">
        <v>513.948</v>
      </c>
      <c r="T5003" s="1">
        <v>36.82</v>
      </c>
      <c r="U5003" s="1">
        <v>-7.061</v>
      </c>
      <c r="V5003" s="1">
        <v>-2.9</v>
      </c>
      <c r="W5003" s="1">
        <v>532.815</v>
      </c>
      <c r="X5003" s="1">
        <v>38.172</v>
      </c>
      <c r="Y5003" s="1">
        <v>20.864</v>
      </c>
      <c r="Z5003" s="1">
        <v>15.411</v>
      </c>
      <c r="AA5003" s="1">
        <v>203.41</v>
      </c>
      <c r="AB5003" s="1">
        <v>2839.279</v>
      </c>
      <c r="AC5003" s="1">
        <v>176.48</v>
      </c>
      <c r="AD5003" s="1">
        <v>13.25</v>
      </c>
      <c r="AE5003" s="1">
        <v>-6.765</v>
      </c>
      <c r="AF5003" s="1">
        <v>-100.111</v>
      </c>
      <c r="AG5003" s="1">
        <v>19257.488</v>
      </c>
      <c r="AH5003" s="1">
        <v>1.279</v>
      </c>
      <c r="AI5003" s="1">
        <v>-6.77</v>
      </c>
      <c r="AJ5003" s="1">
        <v>-93.009</v>
      </c>
      <c r="AK5003" s="1">
        <v>2113.302</v>
      </c>
      <c r="AL5003" s="1">
        <v>151.4</v>
      </c>
      <c r="AM5003" s="1">
        <v>17878.439</v>
      </c>
      <c r="AN5003" s="1">
        <v>1280.837</v>
      </c>
      <c r="AO5003" s="1">
        <v>85.789</v>
      </c>
      <c r="AP5003" s="1">
        <v>93.03</v>
      </c>
      <c r="AQ5003" s="1">
        <v>-8.023</v>
      </c>
      <c r="AR5003" s="1">
        <v>-40.866</v>
      </c>
      <c r="AS5003" s="1">
        <v>468.529</v>
      </c>
      <c r="AT5003" s="1">
        <v>1589.304</v>
      </c>
      <c r="AU5003" s="1">
        <v>113.86</v>
      </c>
      <c r="AV5003" s="1">
        <v>6539.919</v>
      </c>
      <c r="AW5003" s="1">
        <v>-8.585</v>
      </c>
      <c r="AX5003" s="1">
        <v>-30.711</v>
      </c>
      <c r="AY5003" s="1">
        <v>4564.618</v>
      </c>
      <c r="AZ5003" s="1">
        <v>327.016</v>
      </c>
      <c r="BA5003" s="1">
        <v>64.517</v>
      </c>
      <c r="BB5003" s="1">
        <v>34.03</v>
      </c>
      <c r="BC5003" s="1">
        <v>100.84</v>
      </c>
      <c r="BD5003" s="1">
        <v>-28.053</v>
      </c>
      <c r="BE5003" s="1">
        <v>-4.409</v>
      </c>
      <c r="BF5003" s="1">
        <v>11.21</v>
      </c>
      <c r="BG5003" s="1">
        <v>63.371</v>
      </c>
      <c r="BH5003" s="1">
        <v>4.54</v>
      </c>
      <c r="BI5003" s="1">
        <v>156.467</v>
      </c>
      <c r="BJ5003" s="1">
        <v>2.573</v>
      </c>
      <c r="BK5003" s="1">
        <v>0.814</v>
      </c>
      <c r="BL5003" s="1">
        <v>-4.68</v>
      </c>
      <c r="BM5003" s="1">
        <v>-6.661</v>
      </c>
      <c r="BN5003" s="1">
        <v>95.962</v>
      </c>
      <c r="BO5003" s="1">
        <v>350.077</v>
      </c>
      <c r="BP5003" s="1">
        <v>25.08</v>
      </c>
      <c r="BQ5003" s="1">
        <v>1339.472</v>
      </c>
      <c r="BR5003" s="1">
        <v>14.211</v>
      </c>
      <c r="BS5003" s="1">
        <v>6.97</v>
      </c>
      <c r="BT5003" s="1">
        <v>26.93</v>
      </c>
      <c r="BU5003" s="1">
        <v>13.239</v>
      </c>
      <c r="BW5003" s="1">
        <v>0.0</v>
      </c>
      <c r="BX5003" s="1">
        <v>0.0</v>
      </c>
      <c r="BY5003" s="1">
        <v>0.0</v>
      </c>
      <c r="BZ5003" s="1">
        <v>0.0</v>
      </c>
      <c r="CA5003" s="1">
        <v>0.0</v>
      </c>
      <c r="CB5003" s="1">
        <v>0.0</v>
      </c>
      <c r="CC5003" s="1">
        <v>0.0</v>
      </c>
      <c r="CD5003" s="1">
        <v>-9.891</v>
      </c>
      <c r="CE5003" s="1">
        <v>-65.873</v>
      </c>
      <c r="CF5003" s="1">
        <v>600.125</v>
      </c>
      <c r="CG5003" s="1">
        <v>10.05</v>
      </c>
      <c r="CH5003" s="1">
        <v>0.72</v>
      </c>
      <c r="CI5003" s="1">
        <v>8376.781</v>
      </c>
      <c r="CJ5003" s="1">
        <v>-10.582</v>
      </c>
      <c r="CK5003" s="1">
        <v>-20.833</v>
      </c>
      <c r="CL5003" s="1">
        <v>2457.163</v>
      </c>
      <c r="CM5003" s="1">
        <v>176.035</v>
      </c>
      <c r="CN5003" s="1">
        <v>0.408</v>
      </c>
      <c r="CO5003" s="1">
        <v>43.588</v>
      </c>
      <c r="CP5003" s="1">
        <v>38.403</v>
      </c>
      <c r="CQ5003" s="1">
        <v>12.289</v>
      </c>
      <c r="CS5003" s="1">
        <v>-2.362</v>
      </c>
      <c r="CT5003" s="1">
        <v>-0.929</v>
      </c>
      <c r="CU5003" s="1">
        <v>171.536</v>
      </c>
      <c r="CW5003" s="1">
        <v>536.051</v>
      </c>
      <c r="CX5003" s="1">
        <v>6.963</v>
      </c>
      <c r="CZ5003" s="1">
        <v>2.789</v>
      </c>
      <c r="DA5003" s="1">
        <v>2463.379</v>
      </c>
      <c r="DB5003" s="1">
        <v>1379.634</v>
      </c>
      <c r="DC5003" s="1">
        <v>-4.68</v>
      </c>
      <c r="DD5003" s="1">
        <v>-6.661</v>
      </c>
      <c r="DE5003" s="1">
        <v>95.962</v>
      </c>
      <c r="DF5003" s="1">
        <v>350.077</v>
      </c>
      <c r="DG5003" s="1">
        <v>25.08</v>
      </c>
      <c r="DH5003" s="1">
        <v>1339.472</v>
      </c>
      <c r="DI5003" s="1">
        <v>14.211</v>
      </c>
      <c r="DJ5003" s="1">
        <v>6.97</v>
      </c>
      <c r="DK5003" s="1">
        <v>-2.235</v>
      </c>
      <c r="DL5003" s="1">
        <v>-0.315</v>
      </c>
      <c r="DM5003" s="1">
        <v>12.422</v>
      </c>
      <c r="DN5003" s="1">
        <v>70.211</v>
      </c>
      <c r="DO5003" s="1">
        <v>5.03</v>
      </c>
      <c r="DP5003" s="1">
        <v>173.394</v>
      </c>
      <c r="DQ5003" s="1">
        <v>2.85</v>
      </c>
      <c r="DR5003" s="1">
        <v>0.902</v>
      </c>
      <c r="DS5003" s="1">
        <v>-12.262</v>
      </c>
      <c r="DT5003" s="1">
        <v>-1.134</v>
      </c>
      <c r="DU5003" s="1">
        <v>7.951</v>
      </c>
      <c r="DV5003" s="1">
        <v>44.946</v>
      </c>
      <c r="DW5003" s="1">
        <v>3.22</v>
      </c>
      <c r="DX5003" s="1">
        <v>110.978</v>
      </c>
      <c r="DY5003" s="1">
        <v>1.825</v>
      </c>
      <c r="DZ5003" s="1">
        <v>0.577</v>
      </c>
    </row>
    <row r="5004">
      <c r="A5004" s="1" t="s">
        <v>518</v>
      </c>
      <c r="B5004" s="1">
        <v>2021.0</v>
      </c>
      <c r="C5004" s="1" t="s">
        <v>519</v>
      </c>
      <c r="D5004" s="1">
        <v>7.1727293E7</v>
      </c>
      <c r="E5004" s="1">
        <v>1.095187103744E12</v>
      </c>
      <c r="F5004" s="1">
        <v>-10.351</v>
      </c>
      <c r="G5004" s="1">
        <v>-2.689</v>
      </c>
      <c r="H5004" s="1">
        <v>324.663</v>
      </c>
      <c r="I5004" s="1">
        <v>23.287</v>
      </c>
      <c r="J5004" s="1">
        <v>186.958</v>
      </c>
      <c r="K5004" s="1">
        <v>13.41</v>
      </c>
      <c r="L5004" s="1">
        <v>7.604</v>
      </c>
      <c r="M5004" s="1">
        <v>1.683</v>
      </c>
      <c r="N5004" s="1">
        <v>566.909</v>
      </c>
      <c r="O5004" s="1">
        <v>2.399</v>
      </c>
      <c r="P5004" s="1">
        <v>5.091</v>
      </c>
      <c r="Q5004" s="1">
        <v>3029.17</v>
      </c>
      <c r="R5004" s="1">
        <v>217.274</v>
      </c>
      <c r="S5004" s="1">
        <v>502.738</v>
      </c>
      <c r="T5004" s="1">
        <v>36.06</v>
      </c>
      <c r="U5004" s="1">
        <v>7.328</v>
      </c>
      <c r="V5004" s="1">
        <v>2.797</v>
      </c>
      <c r="W5004" s="1">
        <v>571.175</v>
      </c>
      <c r="X5004" s="1">
        <v>40.969</v>
      </c>
      <c r="Y5004" s="1">
        <v>20.447</v>
      </c>
      <c r="Z5004" s="1">
        <v>15.7</v>
      </c>
      <c r="AA5004" s="1">
        <v>207.75</v>
      </c>
      <c r="AB5004" s="1">
        <v>2896.387</v>
      </c>
      <c r="AC5004" s="1">
        <v>176.36</v>
      </c>
      <c r="AD5004" s="1">
        <v>13.197</v>
      </c>
      <c r="AE5004" s="1">
        <v>0.521</v>
      </c>
      <c r="AF5004" s="1">
        <v>7.184</v>
      </c>
      <c r="AG5004" s="1">
        <v>19334.592</v>
      </c>
      <c r="AH5004" s="1">
        <v>1.266</v>
      </c>
      <c r="AI5004" s="1">
        <v>0.447</v>
      </c>
      <c r="AJ5004" s="1">
        <v>5.725</v>
      </c>
      <c r="AK5004" s="1">
        <v>2089.72</v>
      </c>
      <c r="AL5004" s="1">
        <v>149.89</v>
      </c>
      <c r="AM5004" s="1">
        <v>17936.85</v>
      </c>
      <c r="AN5004" s="1">
        <v>1286.562</v>
      </c>
      <c r="AO5004" s="1">
        <v>84.991</v>
      </c>
      <c r="AP5004" s="1">
        <v>92.966</v>
      </c>
      <c r="AQ5004" s="1">
        <v>0.343</v>
      </c>
      <c r="AR5004" s="1">
        <v>1.608</v>
      </c>
      <c r="AS5004" s="1">
        <v>470.137</v>
      </c>
      <c r="AT5004" s="1">
        <v>1576.945</v>
      </c>
      <c r="AU5004" s="1">
        <v>113.11</v>
      </c>
      <c r="AV5004" s="1">
        <v>6554.511</v>
      </c>
      <c r="AW5004" s="1">
        <v>-3.595</v>
      </c>
      <c r="AX5004" s="1">
        <v>-11.756</v>
      </c>
      <c r="AY5004" s="1">
        <v>4395.25</v>
      </c>
      <c r="AZ5004" s="1">
        <v>315.259</v>
      </c>
      <c r="BA5004" s="1">
        <v>64.136</v>
      </c>
      <c r="BB5004" s="1">
        <v>33.972</v>
      </c>
      <c r="BC5004" s="1">
        <v>99.98</v>
      </c>
      <c r="BD5004" s="1">
        <v>0.003</v>
      </c>
      <c r="BE5004" s="1">
        <v>-0.027</v>
      </c>
      <c r="BF5004" s="1">
        <v>11.182</v>
      </c>
      <c r="BG5004" s="1">
        <v>63.295</v>
      </c>
      <c r="BH5004" s="1">
        <v>4.54</v>
      </c>
      <c r="BI5004" s="1">
        <v>155.899</v>
      </c>
      <c r="BJ5004" s="1">
        <v>2.574</v>
      </c>
      <c r="BK5004" s="1">
        <v>0.808</v>
      </c>
      <c r="BL5004" s="1">
        <v>-2.55</v>
      </c>
      <c r="BM5004" s="1">
        <v>1.388</v>
      </c>
      <c r="BN5004" s="1">
        <v>97.35</v>
      </c>
      <c r="BO5004" s="1">
        <v>369.037</v>
      </c>
      <c r="BP5004" s="1">
        <v>26.47</v>
      </c>
      <c r="BQ5004" s="1">
        <v>1357.221</v>
      </c>
      <c r="BR5004" s="1">
        <v>15.009</v>
      </c>
      <c r="BS5004" s="1">
        <v>7.034</v>
      </c>
      <c r="BT5004" s="1">
        <v>31.39</v>
      </c>
      <c r="BU5004" s="1">
        <v>15.11</v>
      </c>
      <c r="BW5004" s="1">
        <v>0.0</v>
      </c>
      <c r="BX5004" s="1">
        <v>0.0</v>
      </c>
      <c r="BY5004" s="1">
        <v>0.0</v>
      </c>
      <c r="BZ5004" s="1">
        <v>0.0</v>
      </c>
      <c r="CA5004" s="1">
        <v>0.0</v>
      </c>
      <c r="CB5004" s="1">
        <v>0.0</v>
      </c>
      <c r="CC5004" s="1">
        <v>0.0</v>
      </c>
      <c r="CD5004" s="1">
        <v>-0.162</v>
      </c>
      <c r="CE5004" s="1">
        <v>-0.974</v>
      </c>
      <c r="CF5004" s="1">
        <v>599.15</v>
      </c>
      <c r="CG5004" s="1">
        <v>10.038</v>
      </c>
      <c r="CH5004" s="1">
        <v>0.72</v>
      </c>
      <c r="CI5004" s="1">
        <v>8353.169</v>
      </c>
      <c r="CJ5004" s="1">
        <v>-7.846</v>
      </c>
      <c r="CK5004" s="1">
        <v>-13.811</v>
      </c>
      <c r="CL5004" s="1">
        <v>2261.668</v>
      </c>
      <c r="CM5004" s="1">
        <v>162.223</v>
      </c>
      <c r="CN5004" s="1">
        <v>0.408</v>
      </c>
      <c r="CO5004" s="1">
        <v>43.294</v>
      </c>
      <c r="CP5004" s="1">
        <v>41.893</v>
      </c>
      <c r="CQ5004" s="1">
        <v>13.406</v>
      </c>
      <c r="CS5004" s="1">
        <v>9.085</v>
      </c>
      <c r="CT5004" s="1">
        <v>3.489</v>
      </c>
      <c r="CU5004" s="1">
        <v>186.897</v>
      </c>
      <c r="CW5004" s="1">
        <v>584.054</v>
      </c>
      <c r="CX5004" s="1">
        <v>7.601</v>
      </c>
      <c r="CZ5004" s="1">
        <v>3.027</v>
      </c>
      <c r="DA5004" s="1">
        <v>2458.757</v>
      </c>
      <c r="DB5004" s="1">
        <v>1386.818</v>
      </c>
      <c r="DC5004" s="1">
        <v>-2.55</v>
      </c>
      <c r="DD5004" s="1">
        <v>1.388</v>
      </c>
      <c r="DE5004" s="1">
        <v>97.35</v>
      </c>
      <c r="DF5004" s="1">
        <v>369.037</v>
      </c>
      <c r="DG5004" s="1">
        <v>26.47</v>
      </c>
      <c r="DH5004" s="1">
        <v>1357.221</v>
      </c>
      <c r="DI5004" s="1">
        <v>15.009</v>
      </c>
      <c r="DJ5004" s="1">
        <v>7.034</v>
      </c>
      <c r="DK5004" s="1">
        <v>-0.835</v>
      </c>
      <c r="DL5004" s="1">
        <v>-0.134</v>
      </c>
      <c r="DM5004" s="1">
        <v>12.288</v>
      </c>
      <c r="DN5004" s="1">
        <v>69.569</v>
      </c>
      <c r="DO5004" s="1">
        <v>4.99</v>
      </c>
      <c r="DP5004" s="1">
        <v>171.318</v>
      </c>
      <c r="DQ5004" s="1">
        <v>2.829</v>
      </c>
      <c r="DR5004" s="1">
        <v>0.888</v>
      </c>
      <c r="DS5004" s="1">
        <v>9.689</v>
      </c>
      <c r="DT5004" s="1">
        <v>0.749</v>
      </c>
      <c r="DU5004" s="1">
        <v>8.7</v>
      </c>
      <c r="DV5004" s="1">
        <v>49.214</v>
      </c>
      <c r="DW5004" s="1">
        <v>3.53</v>
      </c>
      <c r="DX5004" s="1">
        <v>121.286</v>
      </c>
      <c r="DY5004" s="1">
        <v>2.002</v>
      </c>
      <c r="DZ5004" s="1">
        <v>0.629</v>
      </c>
    </row>
    <row r="5005">
      <c r="A5005" s="1" t="s">
        <v>518</v>
      </c>
      <c r="B5005" s="1">
        <v>2022.0</v>
      </c>
      <c r="C5005" s="1" t="s">
        <v>519</v>
      </c>
      <c r="D5005" s="1">
        <v>7.1735273E7</v>
      </c>
      <c r="E5005" s="1">
        <v>1.124143726592E12</v>
      </c>
      <c r="F5005" s="1">
        <v>-9.205</v>
      </c>
      <c r="G5005" s="1">
        <v>-2.144</v>
      </c>
      <c r="H5005" s="1">
        <v>294.744</v>
      </c>
      <c r="I5005" s="1">
        <v>21.144</v>
      </c>
      <c r="J5005" s="1">
        <v>193.21</v>
      </c>
      <c r="K5005" s="1">
        <v>13.86</v>
      </c>
      <c r="L5005" s="1">
        <v>7.684</v>
      </c>
      <c r="M5005" s="1">
        <v>1.527</v>
      </c>
      <c r="N5005" s="1">
        <v>561.124</v>
      </c>
      <c r="O5005" s="1">
        <v>-9.019</v>
      </c>
      <c r="P5005" s="1">
        <v>-19.595</v>
      </c>
      <c r="Q5005" s="1">
        <v>2755.673</v>
      </c>
      <c r="R5005" s="1">
        <v>197.679</v>
      </c>
      <c r="S5005" s="1">
        <v>495.154</v>
      </c>
      <c r="T5005" s="1">
        <v>35.52</v>
      </c>
      <c r="U5005" s="1">
        <v>-4.08</v>
      </c>
      <c r="V5005" s="1">
        <v>-1.672</v>
      </c>
      <c r="W5005" s="1">
        <v>547.808</v>
      </c>
      <c r="X5005" s="1">
        <v>39.297</v>
      </c>
      <c r="Y5005" s="1">
        <v>19.693</v>
      </c>
      <c r="Z5005" s="1">
        <v>14.275</v>
      </c>
      <c r="AA5005" s="1">
        <v>213.78</v>
      </c>
      <c r="AB5005" s="1">
        <v>2980.124</v>
      </c>
      <c r="AC5005" s="1">
        <v>180.37</v>
      </c>
      <c r="AD5005" s="1">
        <v>13.521</v>
      </c>
      <c r="AE5005" s="1">
        <v>0.077</v>
      </c>
      <c r="AF5005" s="1">
        <v>1.062</v>
      </c>
      <c r="AG5005" s="1">
        <v>19347.252</v>
      </c>
      <c r="AH5005" s="1">
        <v>1.235</v>
      </c>
      <c r="AI5005" s="1">
        <v>-0.169</v>
      </c>
      <c r="AJ5005" s="1">
        <v>-2.172</v>
      </c>
      <c r="AK5005" s="1">
        <v>2117.368</v>
      </c>
      <c r="AL5005" s="1">
        <v>151.89</v>
      </c>
      <c r="AM5005" s="1">
        <v>17904.576</v>
      </c>
      <c r="AN5005" s="1">
        <v>1284.39</v>
      </c>
      <c r="AO5005" s="1">
        <v>84.21</v>
      </c>
      <c r="AP5005" s="1">
        <v>92.752</v>
      </c>
      <c r="AQ5005" s="1">
        <v>-5.734</v>
      </c>
      <c r="AR5005" s="1">
        <v>-26.957</v>
      </c>
      <c r="AS5005" s="1">
        <v>443.181</v>
      </c>
      <c r="AT5005" s="1">
        <v>1598.098</v>
      </c>
      <c r="AU5005" s="1">
        <v>114.64</v>
      </c>
      <c r="AV5005" s="1">
        <v>6178.001</v>
      </c>
      <c r="AW5005" s="1">
        <v>-19.61</v>
      </c>
      <c r="AX5005" s="1">
        <v>-61.824</v>
      </c>
      <c r="AY5005" s="1">
        <v>3532.928</v>
      </c>
      <c r="AZ5005" s="1">
        <v>253.436</v>
      </c>
      <c r="BA5005" s="1">
        <v>63.558</v>
      </c>
      <c r="BB5005" s="1">
        <v>32.004</v>
      </c>
      <c r="BC5005" s="1">
        <v>101.21</v>
      </c>
      <c r="BD5005" s="1">
        <v>45.349</v>
      </c>
      <c r="BE5005" s="1">
        <v>5.031</v>
      </c>
      <c r="BF5005" s="1">
        <v>16.213</v>
      </c>
      <c r="BG5005" s="1">
        <v>92.005</v>
      </c>
      <c r="BH5005" s="1">
        <v>6.6</v>
      </c>
      <c r="BI5005" s="1">
        <v>226.016</v>
      </c>
      <c r="BJ5005" s="1">
        <v>3.659</v>
      </c>
      <c r="BK5005" s="1">
        <v>1.171</v>
      </c>
      <c r="BL5005" s="1">
        <v>-0.272</v>
      </c>
      <c r="BM5005" s="1">
        <v>3.017</v>
      </c>
      <c r="BN5005" s="1">
        <v>100.366</v>
      </c>
      <c r="BO5005" s="1">
        <v>397.015</v>
      </c>
      <c r="BP5005" s="1">
        <v>28.48</v>
      </c>
      <c r="BQ5005" s="1">
        <v>1399.121</v>
      </c>
      <c r="BR5005" s="1">
        <v>15.79</v>
      </c>
      <c r="BS5005" s="1">
        <v>7.248</v>
      </c>
      <c r="BT5005" s="1">
        <v>33.41</v>
      </c>
      <c r="BU5005" s="1">
        <v>15.628</v>
      </c>
      <c r="BW5005" s="1">
        <v>0.0</v>
      </c>
      <c r="BX5005" s="1">
        <v>0.0</v>
      </c>
      <c r="BY5005" s="1">
        <v>0.0</v>
      </c>
      <c r="BZ5005" s="1">
        <v>0.0</v>
      </c>
      <c r="CA5005" s="1">
        <v>0.0</v>
      </c>
      <c r="CB5005" s="1">
        <v>0.0</v>
      </c>
      <c r="CC5005" s="1">
        <v>0.0</v>
      </c>
      <c r="CD5005" s="1">
        <v>7.407</v>
      </c>
      <c r="CE5005" s="1">
        <v>44.38</v>
      </c>
      <c r="CF5005" s="1">
        <v>643.53</v>
      </c>
      <c r="CG5005" s="1">
        <v>24.116</v>
      </c>
      <c r="CH5005" s="1">
        <v>1.73</v>
      </c>
      <c r="CI5005" s="1">
        <v>8970.901</v>
      </c>
      <c r="CJ5005" s="1">
        <v>-17.684</v>
      </c>
      <c r="CK5005" s="1">
        <v>-28.687</v>
      </c>
      <c r="CL5005" s="1">
        <v>1861.511</v>
      </c>
      <c r="CM5005" s="1">
        <v>133.536</v>
      </c>
      <c r="CN5005" s="1">
        <v>0.959</v>
      </c>
      <c r="CO5005" s="1">
        <v>46.472</v>
      </c>
      <c r="CP5005" s="1">
        <v>43.319</v>
      </c>
      <c r="CQ5005" s="1">
        <v>13.862</v>
      </c>
      <c r="CS5005" s="1">
        <v>3.405</v>
      </c>
      <c r="CT5005" s="1">
        <v>1.426</v>
      </c>
      <c r="CU5005" s="1">
        <v>193.24</v>
      </c>
      <c r="CW5005" s="1">
        <v>603.874</v>
      </c>
      <c r="CX5005" s="1">
        <v>7.685</v>
      </c>
      <c r="CZ5005" s="1">
        <v>3.128</v>
      </c>
      <c r="DA5005" s="1">
        <v>2514.384</v>
      </c>
      <c r="DB5005" s="1">
        <v>1387.88</v>
      </c>
      <c r="DC5005" s="1">
        <v>-0.272</v>
      </c>
      <c r="DD5005" s="1">
        <v>3.017</v>
      </c>
      <c r="DE5005" s="1">
        <v>100.366</v>
      </c>
      <c r="DF5005" s="1">
        <v>397.015</v>
      </c>
      <c r="DG5005" s="1">
        <v>28.48</v>
      </c>
      <c r="DH5005" s="1">
        <v>1399.121</v>
      </c>
      <c r="DI5005" s="1">
        <v>15.79</v>
      </c>
      <c r="DJ5005" s="1">
        <v>7.248</v>
      </c>
      <c r="DK5005" s="1">
        <v>0.742</v>
      </c>
      <c r="DL5005" s="1">
        <v>0.061</v>
      </c>
      <c r="DM5005" s="1">
        <v>12.349</v>
      </c>
      <c r="DN5005" s="1">
        <v>70.119</v>
      </c>
      <c r="DO5005" s="1">
        <v>5.03</v>
      </c>
      <c r="DP5005" s="1">
        <v>172.145</v>
      </c>
      <c r="DQ5005" s="1">
        <v>2.789</v>
      </c>
      <c r="DR5005" s="1">
        <v>0.892</v>
      </c>
      <c r="DS5005" s="1">
        <v>-15.402</v>
      </c>
      <c r="DT5005" s="1">
        <v>-1.358</v>
      </c>
      <c r="DU5005" s="1">
        <v>7.342</v>
      </c>
      <c r="DV5005" s="1">
        <v>41.681</v>
      </c>
      <c r="DW5005" s="1">
        <v>2.99</v>
      </c>
      <c r="DX5005" s="1">
        <v>102.342</v>
      </c>
      <c r="DY5005" s="1">
        <v>1.658</v>
      </c>
      <c r="DZ5005" s="1">
        <v>0.53</v>
      </c>
    </row>
    <row r="5006">
      <c r="A5006" s="1" t="s">
        <v>518</v>
      </c>
      <c r="B5006" s="1">
        <v>2023.0</v>
      </c>
      <c r="C5006" s="1" t="s">
        <v>519</v>
      </c>
      <c r="D5006" s="1">
        <v>7.1702397E7</v>
      </c>
      <c r="F5006" s="1">
        <v>8.695</v>
      </c>
      <c r="G5006" s="1">
        <v>1.838</v>
      </c>
      <c r="H5006" s="1">
        <v>320.518</v>
      </c>
      <c r="I5006" s="1">
        <v>22.982</v>
      </c>
      <c r="J5006" s="1">
        <v>197.343</v>
      </c>
      <c r="K5006" s="1">
        <v>14.15</v>
      </c>
      <c r="L5006" s="1">
        <v>7.428</v>
      </c>
      <c r="M5006" s="1">
        <v>1.66</v>
      </c>
      <c r="N5006" s="1">
        <v>549.845</v>
      </c>
      <c r="O5006" s="1">
        <v>-14.989</v>
      </c>
      <c r="P5006" s="1">
        <v>-29.631</v>
      </c>
      <c r="Q5006" s="1">
        <v>2343.687</v>
      </c>
      <c r="R5006" s="1">
        <v>168.048</v>
      </c>
      <c r="S5006" s="1">
        <v>424.393</v>
      </c>
      <c r="T5006" s="1">
        <v>30.43</v>
      </c>
      <c r="U5006" s="1">
        <v>-6.087</v>
      </c>
      <c r="V5006" s="1">
        <v>-2.392</v>
      </c>
      <c r="W5006" s="1">
        <v>514.696</v>
      </c>
      <c r="X5006" s="1">
        <v>36.905</v>
      </c>
      <c r="Y5006" s="1">
        <v>15.975</v>
      </c>
      <c r="Z5006" s="1">
        <v>12.135</v>
      </c>
      <c r="AA5006" s="1">
        <v>224.04</v>
      </c>
      <c r="AB5006" s="1">
        <v>3124.582</v>
      </c>
      <c r="AC5006" s="1">
        <v>190.49</v>
      </c>
      <c r="AD5006" s="1">
        <v>14.299</v>
      </c>
      <c r="AE5006" s="1">
        <v>0.022</v>
      </c>
      <c r="AF5006" s="1">
        <v>0.303</v>
      </c>
      <c r="AG5006" s="1">
        <v>19360.354</v>
      </c>
      <c r="AI5006" s="1">
        <v>-0.387</v>
      </c>
      <c r="AJ5006" s="1">
        <v>-4.975</v>
      </c>
      <c r="AK5006" s="1">
        <v>2241.487</v>
      </c>
      <c r="AL5006" s="1">
        <v>160.72</v>
      </c>
      <c r="AM5006" s="1">
        <v>17843.406</v>
      </c>
      <c r="AN5006" s="1">
        <v>1279.415</v>
      </c>
      <c r="AO5006" s="1">
        <v>84.372</v>
      </c>
      <c r="AP5006" s="1">
        <v>92.392</v>
      </c>
      <c r="AQ5006" s="1">
        <v>6.445</v>
      </c>
      <c r="AR5006" s="1">
        <v>28.561</v>
      </c>
      <c r="AS5006" s="1">
        <v>471.742</v>
      </c>
      <c r="AT5006" s="1">
        <v>1804.682</v>
      </c>
      <c r="AU5006" s="1">
        <v>129.4</v>
      </c>
      <c r="AV5006" s="1">
        <v>6579.165</v>
      </c>
      <c r="AW5006" s="1">
        <v>1.296</v>
      </c>
      <c r="AX5006" s="1">
        <v>3.284</v>
      </c>
      <c r="AY5006" s="1">
        <v>3580.348</v>
      </c>
      <c r="AZ5006" s="1">
        <v>256.72</v>
      </c>
      <c r="BA5006" s="1">
        <v>67.93</v>
      </c>
      <c r="BB5006" s="1">
        <v>34.066</v>
      </c>
      <c r="BC5006" s="1">
        <v>104.74</v>
      </c>
      <c r="BD5006" s="1">
        <v>-0.161</v>
      </c>
      <c r="BE5006" s="1">
        <v>-0.145</v>
      </c>
      <c r="BF5006" s="1">
        <v>16.069</v>
      </c>
      <c r="BG5006" s="1">
        <v>91.908</v>
      </c>
      <c r="BH5006" s="1">
        <v>6.59</v>
      </c>
      <c r="BI5006" s="1">
        <v>224.104</v>
      </c>
      <c r="BJ5006" s="1">
        <v>3.459</v>
      </c>
      <c r="BK5006" s="1">
        <v>1.16</v>
      </c>
      <c r="BL5006" s="1">
        <v>6.286</v>
      </c>
      <c r="BM5006" s="1">
        <v>4.989</v>
      </c>
      <c r="BN5006" s="1">
        <v>105.355</v>
      </c>
      <c r="BO5006" s="1">
        <v>415.188</v>
      </c>
      <c r="BP5006" s="1">
        <v>29.77</v>
      </c>
      <c r="BQ5006" s="1">
        <v>1469.343</v>
      </c>
      <c r="BR5006" s="1">
        <v>15.628</v>
      </c>
      <c r="BS5006" s="1">
        <v>7.608</v>
      </c>
      <c r="BT5006" s="1">
        <v>33.55</v>
      </c>
      <c r="BU5006" s="1">
        <v>14.975</v>
      </c>
      <c r="BW5006" s="1">
        <v>0.0</v>
      </c>
      <c r="BX5006" s="1">
        <v>0.0</v>
      </c>
      <c r="BY5006" s="1">
        <v>0.0</v>
      </c>
      <c r="BZ5006" s="1">
        <v>0.0</v>
      </c>
      <c r="CA5006" s="1">
        <v>0.0</v>
      </c>
      <c r="CB5006" s="1">
        <v>0.0</v>
      </c>
      <c r="CC5006" s="1">
        <v>0.0</v>
      </c>
      <c r="CD5006" s="1">
        <v>-0.607</v>
      </c>
      <c r="CE5006" s="1">
        <v>-3.905</v>
      </c>
      <c r="CF5006" s="1">
        <v>639.625</v>
      </c>
      <c r="CG5006" s="1">
        <v>12.412</v>
      </c>
      <c r="CH5006" s="1">
        <v>0.89</v>
      </c>
      <c r="CI5006" s="1">
        <v>8920.555</v>
      </c>
      <c r="CJ5006" s="1">
        <v>-2.413</v>
      </c>
      <c r="CK5006" s="1">
        <v>-3.222</v>
      </c>
      <c r="CL5006" s="1">
        <v>1817.433</v>
      </c>
      <c r="CM5006" s="1">
        <v>130.314</v>
      </c>
      <c r="CN5006" s="1">
        <v>0.467</v>
      </c>
      <c r="CO5006" s="1">
        <v>46.19</v>
      </c>
      <c r="CP5006" s="1">
        <v>44.641</v>
      </c>
      <c r="CQ5006" s="1">
        <v>14.285</v>
      </c>
      <c r="CS5006" s="1">
        <v>3.052</v>
      </c>
      <c r="CT5006" s="1">
        <v>1.322</v>
      </c>
      <c r="CU5006" s="1">
        <v>199.229</v>
      </c>
      <c r="CW5006" s="1">
        <v>622.591</v>
      </c>
      <c r="CX5006" s="1">
        <v>7.499</v>
      </c>
      <c r="CZ5006" s="1">
        <v>3.224</v>
      </c>
      <c r="DA5006" s="1">
        <v>2656.676</v>
      </c>
      <c r="DB5006" s="1">
        <v>1388.184</v>
      </c>
      <c r="DC5006" s="1">
        <v>6.286</v>
      </c>
      <c r="DD5006" s="1">
        <v>4.989</v>
      </c>
      <c r="DE5006" s="1">
        <v>105.355</v>
      </c>
      <c r="DF5006" s="1">
        <v>415.188</v>
      </c>
      <c r="DG5006" s="1">
        <v>29.77</v>
      </c>
      <c r="DH5006" s="1">
        <v>1469.343</v>
      </c>
      <c r="DI5006" s="1">
        <v>15.628</v>
      </c>
      <c r="DJ5006" s="1">
        <v>7.608</v>
      </c>
      <c r="DK5006" s="1">
        <v>2.288</v>
      </c>
      <c r="DL5006" s="1">
        <v>0.19</v>
      </c>
      <c r="DM5006" s="1">
        <v>12.539</v>
      </c>
      <c r="DN5006" s="1">
        <v>75.59</v>
      </c>
      <c r="DO5006" s="1">
        <v>5.42</v>
      </c>
      <c r="DP5006" s="1">
        <v>174.876</v>
      </c>
      <c r="DQ5006" s="1">
        <v>2.845</v>
      </c>
      <c r="DR5006" s="1">
        <v>0.905</v>
      </c>
      <c r="DS5006" s="1">
        <v>25.201</v>
      </c>
      <c r="DT5006" s="1">
        <v>1.783</v>
      </c>
      <c r="DU5006" s="1">
        <v>9.124</v>
      </c>
      <c r="DV5006" s="1">
        <v>50.347</v>
      </c>
      <c r="DW5006" s="1">
        <v>3.61</v>
      </c>
      <c r="DX5006" s="1">
        <v>127.254</v>
      </c>
      <c r="DY5006" s="1">
        <v>1.895</v>
      </c>
      <c r="DZ5006" s="1">
        <v>0.659</v>
      </c>
    </row>
    <row r="5007">
      <c r="A5007" s="1" t="s">
        <v>518</v>
      </c>
      <c r="B5007" s="1">
        <v>2024.0</v>
      </c>
      <c r="C5007" s="1" t="s">
        <v>519</v>
      </c>
      <c r="D5007" s="1">
        <v>7.1667962E7</v>
      </c>
      <c r="F5007" s="1">
        <v>-0.664</v>
      </c>
      <c r="G5007" s="1">
        <v>-0.153</v>
      </c>
      <c r="H5007" s="1">
        <v>318.542</v>
      </c>
      <c r="I5007" s="1">
        <v>22.829</v>
      </c>
      <c r="J5007" s="1">
        <v>186.973</v>
      </c>
      <c r="K5007" s="1">
        <v>13.4</v>
      </c>
      <c r="L5007" s="1">
        <v>6.715</v>
      </c>
      <c r="M5007" s="1">
        <v>1.61</v>
      </c>
      <c r="N5007" s="1">
        <v>554.498</v>
      </c>
      <c r="O5007" s="1">
        <v>1.54</v>
      </c>
      <c r="P5007" s="1">
        <v>2.588</v>
      </c>
      <c r="Q5007" s="1">
        <v>2380.917</v>
      </c>
      <c r="R5007" s="1">
        <v>170.635</v>
      </c>
      <c r="S5007" s="1">
        <v>464.364</v>
      </c>
      <c r="T5007" s="1">
        <v>33.28</v>
      </c>
      <c r="U5007" s="1">
        <v>-0.462</v>
      </c>
      <c r="V5007" s="1">
        <v>-0.17</v>
      </c>
      <c r="W5007" s="1">
        <v>512.566</v>
      </c>
      <c r="X5007" s="1">
        <v>36.735</v>
      </c>
      <c r="Y5007" s="1">
        <v>16.678</v>
      </c>
      <c r="Z5007" s="1">
        <v>12.037</v>
      </c>
      <c r="AA5007" s="1">
        <v>236.63</v>
      </c>
      <c r="AB5007" s="1">
        <v>3301.754</v>
      </c>
      <c r="AC5007" s="1">
        <v>199.55</v>
      </c>
      <c r="AD5007" s="1">
        <v>14.618</v>
      </c>
      <c r="AE5007" s="1">
        <v>2.351</v>
      </c>
      <c r="AF5007" s="1">
        <v>32.636</v>
      </c>
      <c r="AG5007" s="1">
        <v>19825.027</v>
      </c>
      <c r="AI5007" s="1">
        <v>2.597</v>
      </c>
      <c r="AJ5007" s="1">
        <v>33.226</v>
      </c>
      <c r="AK5007" s="1">
        <v>2370.655</v>
      </c>
      <c r="AL5007" s="1">
        <v>169.9</v>
      </c>
      <c r="AM5007" s="1">
        <v>18315.582</v>
      </c>
      <c r="AN5007" s="1">
        <v>1312.641</v>
      </c>
      <c r="AO5007" s="1">
        <v>85.142</v>
      </c>
      <c r="AP5007" s="1">
        <v>92.597</v>
      </c>
      <c r="AQ5007" s="1">
        <v>2.229</v>
      </c>
      <c r="AR5007" s="1">
        <v>10.517</v>
      </c>
      <c r="AS5007" s="1">
        <v>482.259</v>
      </c>
      <c r="AT5007" s="1">
        <v>1902.803</v>
      </c>
      <c r="AU5007" s="1">
        <v>136.37</v>
      </c>
      <c r="AV5007" s="1">
        <v>6729.074</v>
      </c>
      <c r="AW5007" s="1">
        <v>11.185</v>
      </c>
      <c r="AX5007" s="1">
        <v>28.715</v>
      </c>
      <c r="AY5007" s="1">
        <v>3982.74</v>
      </c>
      <c r="AZ5007" s="1">
        <v>285.435</v>
      </c>
      <c r="BA5007" s="1">
        <v>68.339</v>
      </c>
      <c r="BB5007" s="1">
        <v>34.02</v>
      </c>
      <c r="BC5007" s="1">
        <v>110.65</v>
      </c>
      <c r="BD5007" s="1">
        <v>-2.632</v>
      </c>
      <c r="BE5007" s="1">
        <v>-0.423</v>
      </c>
      <c r="BF5007" s="1">
        <v>15.646</v>
      </c>
      <c r="BG5007" s="1">
        <v>89.44</v>
      </c>
      <c r="BH5007" s="1">
        <v>6.41</v>
      </c>
      <c r="BI5007" s="1">
        <v>218.31</v>
      </c>
      <c r="BJ5007" s="1">
        <v>3.212</v>
      </c>
      <c r="BK5007" s="1">
        <v>1.104</v>
      </c>
      <c r="BL5007" s="1">
        <v>-0.549</v>
      </c>
      <c r="BM5007" s="1">
        <v>-0.416</v>
      </c>
      <c r="BN5007" s="1">
        <v>104.94</v>
      </c>
      <c r="BO5007" s="1">
        <v>413.713</v>
      </c>
      <c r="BP5007" s="1">
        <v>29.65</v>
      </c>
      <c r="BQ5007" s="1">
        <v>1464.251</v>
      </c>
      <c r="BR5007" s="1">
        <v>14.858</v>
      </c>
      <c r="BS5007" s="1">
        <v>7.403</v>
      </c>
      <c r="BT5007" s="1">
        <v>37.08</v>
      </c>
      <c r="BU5007" s="1">
        <v>15.67</v>
      </c>
      <c r="BW5007" s="1">
        <v>0.0</v>
      </c>
      <c r="BX5007" s="1">
        <v>0.0</v>
      </c>
      <c r="BY5007" s="1">
        <v>0.0</v>
      </c>
      <c r="BZ5007" s="1">
        <v>0.0</v>
      </c>
      <c r="CA5007" s="1">
        <v>0.0</v>
      </c>
      <c r="CB5007" s="1">
        <v>0.0</v>
      </c>
      <c r="CC5007" s="1">
        <v>0.0</v>
      </c>
      <c r="CD5007" s="1">
        <v>3.146</v>
      </c>
      <c r="CE5007" s="1">
        <v>20.121</v>
      </c>
      <c r="CF5007" s="1">
        <v>659.746</v>
      </c>
      <c r="CG5007" s="1">
        <v>3.488</v>
      </c>
      <c r="CH5007" s="1">
        <v>0.25</v>
      </c>
      <c r="CI5007" s="1">
        <v>9205.592</v>
      </c>
      <c r="CJ5007" s="1">
        <v>10.583</v>
      </c>
      <c r="CK5007" s="1">
        <v>13.791</v>
      </c>
      <c r="CL5007" s="1">
        <v>2010.737</v>
      </c>
      <c r="CM5007" s="1">
        <v>144.105</v>
      </c>
      <c r="CN5007" s="1">
        <v>0.125</v>
      </c>
      <c r="CO5007" s="1">
        <v>46.54</v>
      </c>
      <c r="CP5007" s="1">
        <v>44.963</v>
      </c>
      <c r="CQ5007" s="1">
        <v>14.388</v>
      </c>
      <c r="CS5007" s="1">
        <v>0.721</v>
      </c>
      <c r="CT5007" s="1">
        <v>0.322</v>
      </c>
      <c r="CU5007" s="1">
        <v>200.763</v>
      </c>
      <c r="CW5007" s="1">
        <v>627.384</v>
      </c>
      <c r="CX5007" s="1">
        <v>7.21</v>
      </c>
      <c r="CZ5007" s="1">
        <v>3.172</v>
      </c>
      <c r="DA5007" s="1">
        <v>2784.368</v>
      </c>
      <c r="DB5007" s="1">
        <v>1420.819</v>
      </c>
      <c r="DC5007" s="1">
        <v>-0.549</v>
      </c>
      <c r="DD5007" s="1">
        <v>-0.416</v>
      </c>
      <c r="DE5007" s="1">
        <v>104.94</v>
      </c>
      <c r="DF5007" s="1">
        <v>413.713</v>
      </c>
      <c r="DG5007" s="1">
        <v>29.65</v>
      </c>
      <c r="DH5007" s="1">
        <v>1464.251</v>
      </c>
      <c r="DI5007" s="1">
        <v>14.858</v>
      </c>
      <c r="DJ5007" s="1">
        <v>7.403</v>
      </c>
      <c r="DK5007" s="1">
        <v>5.651</v>
      </c>
      <c r="DL5007" s="1">
        <v>0.709</v>
      </c>
      <c r="DM5007" s="1">
        <v>13.248</v>
      </c>
      <c r="DN5007" s="1">
        <v>86.091</v>
      </c>
      <c r="DO5007" s="1">
        <v>6.17</v>
      </c>
      <c r="DP5007" s="1">
        <v>184.847</v>
      </c>
      <c r="DQ5007" s="1">
        <v>3.092</v>
      </c>
      <c r="DR5007" s="1">
        <v>0.935</v>
      </c>
      <c r="DS5007" s="1">
        <v>-9.541</v>
      </c>
      <c r="DT5007" s="1">
        <v>-0.871</v>
      </c>
      <c r="DU5007" s="1">
        <v>8.254</v>
      </c>
      <c r="DV5007" s="1">
        <v>51.208</v>
      </c>
      <c r="DW5007" s="1">
        <v>3.67</v>
      </c>
      <c r="DX5007" s="1">
        <v>115.168</v>
      </c>
      <c r="DY5007" s="1">
        <v>1.839</v>
      </c>
      <c r="DZ5007" s="1">
        <v>0.582</v>
      </c>
    </row>
    <row r="5008">
      <c r="A5008" s="1" t="s">
        <v>520</v>
      </c>
      <c r="B5008" s="1">
        <v>2000.0</v>
      </c>
      <c r="C5008" s="1" t="s">
        <v>521</v>
      </c>
      <c r="D5008" s="1">
        <v>5139999.0</v>
      </c>
      <c r="E5008" s="1">
        <v>5.742626816E9</v>
      </c>
      <c r="J5008" s="1">
        <v>0.0</v>
      </c>
      <c r="K5008" s="1">
        <v>0.0</v>
      </c>
      <c r="L5008" s="1">
        <v>0.0</v>
      </c>
      <c r="N5008" s="1">
        <v>277.778</v>
      </c>
      <c r="S5008" s="1">
        <v>0.0</v>
      </c>
      <c r="T5008" s="1">
        <v>0.0</v>
      </c>
      <c r="V5008" s="1">
        <v>0.0</v>
      </c>
      <c r="W5008" s="1">
        <v>0.0</v>
      </c>
      <c r="X5008" s="1">
        <v>0.0</v>
      </c>
      <c r="Y5008" s="1">
        <v>0.0</v>
      </c>
      <c r="AA5008" s="1">
        <v>0.56</v>
      </c>
      <c r="AB5008" s="1">
        <v>108.949</v>
      </c>
      <c r="AC5008" s="1">
        <v>0.18</v>
      </c>
      <c r="AE5008" s="1">
        <v>-2.493</v>
      </c>
      <c r="AF5008" s="1">
        <v>-0.115</v>
      </c>
      <c r="AG5008" s="1">
        <v>875.127</v>
      </c>
      <c r="AH5008" s="1">
        <v>0.783</v>
      </c>
      <c r="AK5008" s="1">
        <v>15.564</v>
      </c>
      <c r="AL5008" s="1">
        <v>0.08</v>
      </c>
      <c r="AO5008" s="1">
        <v>44.444</v>
      </c>
      <c r="AT5008" s="1">
        <v>0.0</v>
      </c>
      <c r="AU5008" s="1">
        <v>0.0</v>
      </c>
      <c r="AX5008" s="1">
        <v>0.0</v>
      </c>
      <c r="AY5008" s="1">
        <v>0.0</v>
      </c>
      <c r="AZ5008" s="1">
        <v>0.0</v>
      </c>
      <c r="BA5008" s="1">
        <v>0.0</v>
      </c>
      <c r="BC5008" s="1">
        <v>0.05</v>
      </c>
      <c r="BG5008" s="1">
        <v>19.455</v>
      </c>
      <c r="BH5008" s="1">
        <v>0.1</v>
      </c>
      <c r="BJ5008" s="1">
        <v>55.556</v>
      </c>
      <c r="BO5008" s="1">
        <v>19.455</v>
      </c>
      <c r="BP5008" s="1">
        <v>0.1</v>
      </c>
      <c r="BR5008" s="1">
        <v>55.556</v>
      </c>
      <c r="BT5008" s="1">
        <v>0.38</v>
      </c>
      <c r="BU5008" s="1">
        <v>67.857</v>
      </c>
      <c r="BY5008" s="1">
        <v>0.0</v>
      </c>
      <c r="BZ5008" s="1">
        <v>0.0</v>
      </c>
      <c r="CB5008" s="1">
        <v>0.0</v>
      </c>
      <c r="CG5008" s="1">
        <v>15.564</v>
      </c>
      <c r="CH5008" s="1">
        <v>0.08</v>
      </c>
      <c r="CK5008" s="1">
        <v>0.0</v>
      </c>
      <c r="CL5008" s="1">
        <v>0.0</v>
      </c>
      <c r="CM5008" s="1">
        <v>0.0</v>
      </c>
      <c r="CN5008" s="1">
        <v>44.444</v>
      </c>
      <c r="CQ5008" s="1">
        <v>0.0</v>
      </c>
      <c r="CR5008" s="1">
        <v>0.0</v>
      </c>
      <c r="CU5008" s="1">
        <v>0.0</v>
      </c>
      <c r="CV5008" s="1">
        <v>0.0</v>
      </c>
      <c r="CX5008" s="1">
        <v>0.0</v>
      </c>
      <c r="CY5008" s="1">
        <v>0.0</v>
      </c>
      <c r="DA5008" s="1">
        <v>35.019</v>
      </c>
      <c r="DB5008" s="1">
        <v>4.498</v>
      </c>
      <c r="DF5008" s="1">
        <v>19.455</v>
      </c>
      <c r="DG5008" s="1">
        <v>0.1</v>
      </c>
      <c r="DI5008" s="1">
        <v>55.556</v>
      </c>
      <c r="DN5008" s="1">
        <v>0.0</v>
      </c>
      <c r="DO5008" s="1">
        <v>0.0</v>
      </c>
      <c r="DQ5008" s="1">
        <v>0.0</v>
      </c>
      <c r="DV5008" s="1">
        <v>0.0</v>
      </c>
      <c r="DW5008" s="1">
        <v>0.0</v>
      </c>
      <c r="DY5008" s="1">
        <v>0.0</v>
      </c>
    </row>
    <row r="5009">
      <c r="A5009" s="1" t="s">
        <v>520</v>
      </c>
      <c r="B5009" s="1">
        <v>2001.0</v>
      </c>
      <c r="C5009" s="1" t="s">
        <v>521</v>
      </c>
      <c r="D5009" s="1">
        <v>5277338.0</v>
      </c>
      <c r="E5009" s="1">
        <v>5.72835072E9</v>
      </c>
      <c r="J5009" s="1">
        <v>0.0</v>
      </c>
      <c r="K5009" s="1">
        <v>0.0</v>
      </c>
      <c r="L5009" s="1">
        <v>0.0</v>
      </c>
      <c r="N5009" s="1">
        <v>384.615</v>
      </c>
      <c r="S5009" s="1">
        <v>0.0</v>
      </c>
      <c r="T5009" s="1">
        <v>0.0</v>
      </c>
      <c r="V5009" s="1">
        <v>0.0</v>
      </c>
      <c r="W5009" s="1">
        <v>0.0</v>
      </c>
      <c r="X5009" s="1">
        <v>0.0</v>
      </c>
      <c r="Y5009" s="1">
        <v>0.0</v>
      </c>
      <c r="AA5009" s="1">
        <v>0.55</v>
      </c>
      <c r="AB5009" s="1">
        <v>104.219</v>
      </c>
      <c r="AC5009" s="1">
        <v>0.13</v>
      </c>
      <c r="AE5009" s="1">
        <v>-10.782</v>
      </c>
      <c r="AF5009" s="1">
        <v>-0.485</v>
      </c>
      <c r="AG5009" s="1">
        <v>760.455</v>
      </c>
      <c r="AH5009" s="1">
        <v>0.701</v>
      </c>
      <c r="AK5009" s="1">
        <v>15.159</v>
      </c>
      <c r="AL5009" s="1">
        <v>0.08</v>
      </c>
      <c r="AO5009" s="1">
        <v>61.538</v>
      </c>
      <c r="AT5009" s="1">
        <v>0.0</v>
      </c>
      <c r="AU5009" s="1">
        <v>0.0</v>
      </c>
      <c r="AX5009" s="1">
        <v>0.0</v>
      </c>
      <c r="AY5009" s="1">
        <v>0.0</v>
      </c>
      <c r="AZ5009" s="1">
        <v>0.0</v>
      </c>
      <c r="BA5009" s="1">
        <v>0.0</v>
      </c>
      <c r="BC5009" s="1">
        <v>0.05</v>
      </c>
      <c r="BG5009" s="1">
        <v>9.474</v>
      </c>
      <c r="BH5009" s="1">
        <v>0.05</v>
      </c>
      <c r="BJ5009" s="1">
        <v>38.462</v>
      </c>
      <c r="BO5009" s="1">
        <v>9.474</v>
      </c>
      <c r="BP5009" s="1">
        <v>0.05</v>
      </c>
      <c r="BR5009" s="1">
        <v>38.462</v>
      </c>
      <c r="BT5009" s="1">
        <v>0.42</v>
      </c>
      <c r="BU5009" s="1">
        <v>76.364</v>
      </c>
      <c r="BY5009" s="1">
        <v>0.0</v>
      </c>
      <c r="BZ5009" s="1">
        <v>0.0</v>
      </c>
      <c r="CB5009" s="1">
        <v>0.0</v>
      </c>
      <c r="CG5009" s="1">
        <v>15.159</v>
      </c>
      <c r="CH5009" s="1">
        <v>0.08</v>
      </c>
      <c r="CK5009" s="1">
        <v>0.0</v>
      </c>
      <c r="CL5009" s="1">
        <v>0.0</v>
      </c>
      <c r="CM5009" s="1">
        <v>0.0</v>
      </c>
      <c r="CN5009" s="1">
        <v>61.538</v>
      </c>
      <c r="CQ5009" s="1">
        <v>0.0</v>
      </c>
      <c r="CR5009" s="1">
        <v>0.0</v>
      </c>
      <c r="CU5009" s="1">
        <v>0.0</v>
      </c>
      <c r="CV5009" s="1">
        <v>0.0</v>
      </c>
      <c r="CX5009" s="1">
        <v>0.0</v>
      </c>
      <c r="CY5009" s="1">
        <v>0.0</v>
      </c>
      <c r="DA5009" s="1">
        <v>24.634</v>
      </c>
      <c r="DB5009" s="1">
        <v>4.013</v>
      </c>
      <c r="DF5009" s="1">
        <v>9.474</v>
      </c>
      <c r="DG5009" s="1">
        <v>0.05</v>
      </c>
      <c r="DI5009" s="1">
        <v>38.462</v>
      </c>
      <c r="DN5009" s="1">
        <v>0.0</v>
      </c>
      <c r="DO5009" s="1">
        <v>0.0</v>
      </c>
      <c r="DQ5009" s="1">
        <v>0.0</v>
      </c>
      <c r="DV5009" s="1">
        <v>0.0</v>
      </c>
      <c r="DW5009" s="1">
        <v>0.0</v>
      </c>
      <c r="DY5009" s="1">
        <v>0.0</v>
      </c>
    </row>
    <row r="5010">
      <c r="A5010" s="1" t="s">
        <v>520</v>
      </c>
      <c r="B5010" s="1">
        <v>2002.0</v>
      </c>
      <c r="C5010" s="1" t="s">
        <v>521</v>
      </c>
      <c r="D5010" s="1">
        <v>5413233.0</v>
      </c>
      <c r="E5010" s="1">
        <v>5.70944768E9</v>
      </c>
      <c r="J5010" s="1">
        <v>0.0</v>
      </c>
      <c r="K5010" s="1">
        <v>0.0</v>
      </c>
      <c r="L5010" s="1">
        <v>0.0</v>
      </c>
      <c r="N5010" s="1">
        <v>312.5</v>
      </c>
      <c r="S5010" s="1">
        <v>0.0</v>
      </c>
      <c r="T5010" s="1">
        <v>0.0</v>
      </c>
      <c r="V5010" s="1">
        <v>0.0</v>
      </c>
      <c r="W5010" s="1">
        <v>0.0</v>
      </c>
      <c r="X5010" s="1">
        <v>0.0</v>
      </c>
      <c r="Y5010" s="1">
        <v>0.0</v>
      </c>
      <c r="AA5010" s="1">
        <v>0.59</v>
      </c>
      <c r="AB5010" s="1">
        <v>108.992</v>
      </c>
      <c r="AC5010" s="1">
        <v>0.16</v>
      </c>
      <c r="AE5010" s="1">
        <v>9.41</v>
      </c>
      <c r="AF5010" s="1">
        <v>0.378</v>
      </c>
      <c r="AG5010" s="1">
        <v>811.128</v>
      </c>
      <c r="AH5010" s="1">
        <v>0.769</v>
      </c>
      <c r="AK5010" s="1">
        <v>12.931</v>
      </c>
      <c r="AL5010" s="1">
        <v>0.07</v>
      </c>
      <c r="AO5010" s="1">
        <v>43.75</v>
      </c>
      <c r="AT5010" s="1">
        <v>0.0</v>
      </c>
      <c r="AU5010" s="1">
        <v>0.0</v>
      </c>
      <c r="AX5010" s="1">
        <v>0.0</v>
      </c>
      <c r="AY5010" s="1">
        <v>0.0</v>
      </c>
      <c r="AZ5010" s="1">
        <v>0.0</v>
      </c>
      <c r="BA5010" s="1">
        <v>0.0</v>
      </c>
      <c r="BC5010" s="1">
        <v>0.05</v>
      </c>
      <c r="BG5010" s="1">
        <v>16.626</v>
      </c>
      <c r="BH5010" s="1">
        <v>0.09</v>
      </c>
      <c r="BJ5010" s="1">
        <v>56.25</v>
      </c>
      <c r="BO5010" s="1">
        <v>16.626</v>
      </c>
      <c r="BP5010" s="1">
        <v>0.09</v>
      </c>
      <c r="BR5010" s="1">
        <v>56.25</v>
      </c>
      <c r="BT5010" s="1">
        <v>0.43</v>
      </c>
      <c r="BU5010" s="1">
        <v>72.881</v>
      </c>
      <c r="BY5010" s="1">
        <v>0.0</v>
      </c>
      <c r="BZ5010" s="1">
        <v>0.0</v>
      </c>
      <c r="CB5010" s="1">
        <v>0.0</v>
      </c>
      <c r="CG5010" s="1">
        <v>12.931</v>
      </c>
      <c r="CH5010" s="1">
        <v>0.07</v>
      </c>
      <c r="CK5010" s="1">
        <v>0.0</v>
      </c>
      <c r="CL5010" s="1">
        <v>0.0</v>
      </c>
      <c r="CM5010" s="1">
        <v>0.0</v>
      </c>
      <c r="CN5010" s="1">
        <v>43.75</v>
      </c>
      <c r="CQ5010" s="1">
        <v>0.0</v>
      </c>
      <c r="CR5010" s="1">
        <v>0.0</v>
      </c>
      <c r="CU5010" s="1">
        <v>0.0</v>
      </c>
      <c r="CV5010" s="1">
        <v>0.0</v>
      </c>
      <c r="CX5010" s="1">
        <v>0.0</v>
      </c>
      <c r="CY5010" s="1">
        <v>0.0</v>
      </c>
      <c r="DA5010" s="1">
        <v>29.557</v>
      </c>
      <c r="DB5010" s="1">
        <v>4.391</v>
      </c>
      <c r="DF5010" s="1">
        <v>16.626</v>
      </c>
      <c r="DG5010" s="1">
        <v>0.09</v>
      </c>
      <c r="DI5010" s="1">
        <v>56.25</v>
      </c>
      <c r="DN5010" s="1">
        <v>0.0</v>
      </c>
      <c r="DO5010" s="1">
        <v>0.0</v>
      </c>
      <c r="DQ5010" s="1">
        <v>0.0</v>
      </c>
      <c r="DV5010" s="1">
        <v>0.0</v>
      </c>
      <c r="DW5010" s="1">
        <v>0.0</v>
      </c>
      <c r="DY5010" s="1">
        <v>0.0</v>
      </c>
    </row>
    <row r="5011">
      <c r="A5011" s="1" t="s">
        <v>520</v>
      </c>
      <c r="B5011" s="1">
        <v>2003.0</v>
      </c>
      <c r="C5011" s="1" t="s">
        <v>521</v>
      </c>
      <c r="D5011" s="1">
        <v>5552120.0</v>
      </c>
      <c r="E5011" s="1">
        <v>6.045966336E9</v>
      </c>
      <c r="J5011" s="1">
        <v>0.0</v>
      </c>
      <c r="K5011" s="1">
        <v>0.0</v>
      </c>
      <c r="L5011" s="1">
        <v>0.0</v>
      </c>
      <c r="N5011" s="1">
        <v>222.222</v>
      </c>
      <c r="S5011" s="1">
        <v>0.0</v>
      </c>
      <c r="T5011" s="1">
        <v>0.0</v>
      </c>
      <c r="V5011" s="1">
        <v>0.0</v>
      </c>
      <c r="W5011" s="1">
        <v>0.0</v>
      </c>
      <c r="X5011" s="1">
        <v>0.0</v>
      </c>
      <c r="Y5011" s="1">
        <v>0.0</v>
      </c>
      <c r="AA5011" s="1">
        <v>0.64</v>
      </c>
      <c r="AB5011" s="1">
        <v>115.271</v>
      </c>
      <c r="AC5011" s="1">
        <v>0.18</v>
      </c>
      <c r="AE5011" s="1">
        <v>24.019</v>
      </c>
      <c r="AF5011" s="1">
        <v>1.055</v>
      </c>
      <c r="AG5011" s="1">
        <v>980.793</v>
      </c>
      <c r="AH5011" s="1">
        <v>0.901</v>
      </c>
      <c r="AK5011" s="1">
        <v>10.807</v>
      </c>
      <c r="AL5011" s="1">
        <v>0.06</v>
      </c>
      <c r="AO5011" s="1">
        <v>33.333</v>
      </c>
      <c r="AT5011" s="1">
        <v>0.0</v>
      </c>
      <c r="AU5011" s="1">
        <v>0.0</v>
      </c>
      <c r="AX5011" s="1">
        <v>0.0</v>
      </c>
      <c r="AY5011" s="1">
        <v>0.0</v>
      </c>
      <c r="AZ5011" s="1">
        <v>0.0</v>
      </c>
      <c r="BA5011" s="1">
        <v>0.0</v>
      </c>
      <c r="BC5011" s="1">
        <v>0.04</v>
      </c>
      <c r="BG5011" s="1">
        <v>21.613</v>
      </c>
      <c r="BH5011" s="1">
        <v>0.12</v>
      </c>
      <c r="BJ5011" s="1">
        <v>66.667</v>
      </c>
      <c r="BO5011" s="1">
        <v>21.613</v>
      </c>
      <c r="BP5011" s="1">
        <v>0.12</v>
      </c>
      <c r="BR5011" s="1">
        <v>66.667</v>
      </c>
      <c r="BT5011" s="1">
        <v>0.46</v>
      </c>
      <c r="BU5011" s="1">
        <v>71.875</v>
      </c>
      <c r="BY5011" s="1">
        <v>0.0</v>
      </c>
      <c r="BZ5011" s="1">
        <v>0.0</v>
      </c>
      <c r="CB5011" s="1">
        <v>0.0</v>
      </c>
      <c r="CG5011" s="1">
        <v>10.807</v>
      </c>
      <c r="CH5011" s="1">
        <v>0.06</v>
      </c>
      <c r="CK5011" s="1">
        <v>0.0</v>
      </c>
      <c r="CL5011" s="1">
        <v>0.0</v>
      </c>
      <c r="CM5011" s="1">
        <v>0.0</v>
      </c>
      <c r="CN5011" s="1">
        <v>33.333</v>
      </c>
      <c r="CQ5011" s="1">
        <v>0.0</v>
      </c>
      <c r="CR5011" s="1">
        <v>0.0</v>
      </c>
      <c r="CU5011" s="1">
        <v>0.0</v>
      </c>
      <c r="CV5011" s="1">
        <v>0.0</v>
      </c>
      <c r="CX5011" s="1">
        <v>0.0</v>
      </c>
      <c r="CY5011" s="1">
        <v>0.0</v>
      </c>
      <c r="DA5011" s="1">
        <v>32.42</v>
      </c>
      <c r="DB5011" s="1">
        <v>5.445</v>
      </c>
      <c r="DF5011" s="1">
        <v>21.613</v>
      </c>
      <c r="DG5011" s="1">
        <v>0.12</v>
      </c>
      <c r="DI5011" s="1">
        <v>66.667</v>
      </c>
      <c r="DN5011" s="1">
        <v>0.0</v>
      </c>
      <c r="DO5011" s="1">
        <v>0.0</v>
      </c>
      <c r="DQ5011" s="1">
        <v>0.0</v>
      </c>
      <c r="DV5011" s="1">
        <v>0.0</v>
      </c>
      <c r="DW5011" s="1">
        <v>0.0</v>
      </c>
      <c r="DY5011" s="1">
        <v>0.0</v>
      </c>
    </row>
    <row r="5012">
      <c r="A5012" s="1" t="s">
        <v>520</v>
      </c>
      <c r="B5012" s="1">
        <v>2004.0</v>
      </c>
      <c r="C5012" s="1" t="s">
        <v>521</v>
      </c>
      <c r="D5012" s="1">
        <v>5696467.0</v>
      </c>
      <c r="E5012" s="1">
        <v>6.2574336E9</v>
      </c>
      <c r="J5012" s="1">
        <v>0.0</v>
      </c>
      <c r="K5012" s="1">
        <v>0.0</v>
      </c>
      <c r="L5012" s="1">
        <v>0.0</v>
      </c>
      <c r="N5012" s="1">
        <v>368.421</v>
      </c>
      <c r="S5012" s="1">
        <v>0.0</v>
      </c>
      <c r="T5012" s="1">
        <v>0.0</v>
      </c>
      <c r="V5012" s="1">
        <v>0.0</v>
      </c>
      <c r="W5012" s="1">
        <v>0.0</v>
      </c>
      <c r="X5012" s="1">
        <v>0.0</v>
      </c>
      <c r="Y5012" s="1">
        <v>0.0</v>
      </c>
      <c r="AA5012" s="1">
        <v>0.68</v>
      </c>
      <c r="AB5012" s="1">
        <v>119.372</v>
      </c>
      <c r="AC5012" s="1">
        <v>0.19</v>
      </c>
      <c r="AE5012" s="1">
        <v>-0.731</v>
      </c>
      <c r="AF5012" s="1">
        <v>-0.04</v>
      </c>
      <c r="AG5012" s="1">
        <v>948.954</v>
      </c>
      <c r="AH5012" s="1">
        <v>0.864</v>
      </c>
      <c r="AK5012" s="1">
        <v>19.31</v>
      </c>
      <c r="AL5012" s="1">
        <v>0.11</v>
      </c>
      <c r="AO5012" s="1">
        <v>57.895</v>
      </c>
      <c r="AT5012" s="1">
        <v>0.0</v>
      </c>
      <c r="AU5012" s="1">
        <v>0.0</v>
      </c>
      <c r="AX5012" s="1">
        <v>0.0</v>
      </c>
      <c r="AY5012" s="1">
        <v>0.0</v>
      </c>
      <c r="AZ5012" s="1">
        <v>0.0</v>
      </c>
      <c r="BA5012" s="1">
        <v>0.0</v>
      </c>
      <c r="BC5012" s="1">
        <v>0.07</v>
      </c>
      <c r="BG5012" s="1">
        <v>14.044</v>
      </c>
      <c r="BH5012" s="1">
        <v>0.08</v>
      </c>
      <c r="BJ5012" s="1">
        <v>42.105</v>
      </c>
      <c r="BO5012" s="1">
        <v>14.044</v>
      </c>
      <c r="BP5012" s="1">
        <v>0.08</v>
      </c>
      <c r="BR5012" s="1">
        <v>42.105</v>
      </c>
      <c r="BT5012" s="1">
        <v>0.49</v>
      </c>
      <c r="BU5012" s="1">
        <v>72.059</v>
      </c>
      <c r="BY5012" s="1">
        <v>0.0</v>
      </c>
      <c r="BZ5012" s="1">
        <v>0.0</v>
      </c>
      <c r="CB5012" s="1">
        <v>0.0</v>
      </c>
      <c r="CG5012" s="1">
        <v>19.31</v>
      </c>
      <c r="CH5012" s="1">
        <v>0.11</v>
      </c>
      <c r="CK5012" s="1">
        <v>0.0</v>
      </c>
      <c r="CL5012" s="1">
        <v>0.0</v>
      </c>
      <c r="CM5012" s="1">
        <v>0.0</v>
      </c>
      <c r="CN5012" s="1">
        <v>57.895</v>
      </c>
      <c r="CQ5012" s="1">
        <v>0.0</v>
      </c>
      <c r="CR5012" s="1">
        <v>0.0</v>
      </c>
      <c r="CU5012" s="1">
        <v>0.0</v>
      </c>
      <c r="CV5012" s="1">
        <v>0.0</v>
      </c>
      <c r="CX5012" s="1">
        <v>0.0</v>
      </c>
      <c r="CY5012" s="1">
        <v>0.0</v>
      </c>
      <c r="DA5012" s="1">
        <v>33.354</v>
      </c>
      <c r="DB5012" s="1">
        <v>5.406</v>
      </c>
      <c r="DF5012" s="1">
        <v>14.044</v>
      </c>
      <c r="DG5012" s="1">
        <v>0.08</v>
      </c>
      <c r="DI5012" s="1">
        <v>42.105</v>
      </c>
      <c r="DN5012" s="1">
        <v>0.0</v>
      </c>
      <c r="DO5012" s="1">
        <v>0.0</v>
      </c>
      <c r="DQ5012" s="1">
        <v>0.0</v>
      </c>
      <c r="DV5012" s="1">
        <v>0.0</v>
      </c>
      <c r="DW5012" s="1">
        <v>0.0</v>
      </c>
      <c r="DY5012" s="1">
        <v>0.0</v>
      </c>
    </row>
    <row r="5013">
      <c r="A5013" s="1" t="s">
        <v>520</v>
      </c>
      <c r="B5013" s="1">
        <v>2005.0</v>
      </c>
      <c r="C5013" s="1" t="s">
        <v>521</v>
      </c>
      <c r="D5013" s="1">
        <v>5844590.0</v>
      </c>
      <c r="E5013" s="1">
        <v>6.399681536E9</v>
      </c>
      <c r="J5013" s="1">
        <v>0.0</v>
      </c>
      <c r="K5013" s="1">
        <v>0.0</v>
      </c>
      <c r="L5013" s="1">
        <v>0.0</v>
      </c>
      <c r="N5013" s="1">
        <v>421.053</v>
      </c>
      <c r="S5013" s="1">
        <v>0.0</v>
      </c>
      <c r="T5013" s="1">
        <v>0.0</v>
      </c>
      <c r="V5013" s="1">
        <v>0.0</v>
      </c>
      <c r="W5013" s="1">
        <v>0.0</v>
      </c>
      <c r="X5013" s="1">
        <v>0.0</v>
      </c>
      <c r="Y5013" s="1">
        <v>0.0</v>
      </c>
      <c r="AA5013" s="1">
        <v>0.7</v>
      </c>
      <c r="AB5013" s="1">
        <v>119.769</v>
      </c>
      <c r="AC5013" s="1">
        <v>0.19</v>
      </c>
      <c r="AE5013" s="1">
        <v>-2.447</v>
      </c>
      <c r="AF5013" s="1">
        <v>-0.132</v>
      </c>
      <c r="AG5013" s="1">
        <v>902.274</v>
      </c>
      <c r="AH5013" s="1">
        <v>0.824</v>
      </c>
      <c r="AK5013" s="1">
        <v>20.532</v>
      </c>
      <c r="AL5013" s="1">
        <v>0.12</v>
      </c>
      <c r="AO5013" s="1">
        <v>63.158</v>
      </c>
      <c r="AT5013" s="1">
        <v>0.0</v>
      </c>
      <c r="AU5013" s="1">
        <v>0.0</v>
      </c>
      <c r="AX5013" s="1">
        <v>0.0</v>
      </c>
      <c r="AY5013" s="1">
        <v>0.0</v>
      </c>
      <c r="AZ5013" s="1">
        <v>0.0</v>
      </c>
      <c r="BA5013" s="1">
        <v>0.0</v>
      </c>
      <c r="BC5013" s="1">
        <v>0.08</v>
      </c>
      <c r="BG5013" s="1">
        <v>11.977</v>
      </c>
      <c r="BH5013" s="1">
        <v>0.07</v>
      </c>
      <c r="BJ5013" s="1">
        <v>36.842</v>
      </c>
      <c r="BO5013" s="1">
        <v>11.977</v>
      </c>
      <c r="BP5013" s="1">
        <v>0.07</v>
      </c>
      <c r="BR5013" s="1">
        <v>36.842</v>
      </c>
      <c r="BT5013" s="1">
        <v>0.51</v>
      </c>
      <c r="BU5013" s="1">
        <v>72.857</v>
      </c>
      <c r="BY5013" s="1">
        <v>0.0</v>
      </c>
      <c r="BZ5013" s="1">
        <v>0.0</v>
      </c>
      <c r="CB5013" s="1">
        <v>0.0</v>
      </c>
      <c r="CG5013" s="1">
        <v>20.532</v>
      </c>
      <c r="CH5013" s="1">
        <v>0.12</v>
      </c>
      <c r="CK5013" s="1">
        <v>0.0</v>
      </c>
      <c r="CL5013" s="1">
        <v>0.0</v>
      </c>
      <c r="CM5013" s="1">
        <v>0.0</v>
      </c>
      <c r="CN5013" s="1">
        <v>63.158</v>
      </c>
      <c r="CQ5013" s="1">
        <v>0.0</v>
      </c>
      <c r="CR5013" s="1">
        <v>0.0</v>
      </c>
      <c r="CU5013" s="1">
        <v>0.0</v>
      </c>
      <c r="CV5013" s="1">
        <v>0.0</v>
      </c>
      <c r="CX5013" s="1">
        <v>0.0</v>
      </c>
      <c r="CY5013" s="1">
        <v>0.0</v>
      </c>
      <c r="DA5013" s="1">
        <v>32.509</v>
      </c>
      <c r="DB5013" s="1">
        <v>5.273</v>
      </c>
      <c r="DF5013" s="1">
        <v>11.977</v>
      </c>
      <c r="DG5013" s="1">
        <v>0.07</v>
      </c>
      <c r="DI5013" s="1">
        <v>36.842</v>
      </c>
      <c r="DN5013" s="1">
        <v>0.0</v>
      </c>
      <c r="DO5013" s="1">
        <v>0.0</v>
      </c>
      <c r="DQ5013" s="1">
        <v>0.0</v>
      </c>
      <c r="DV5013" s="1">
        <v>0.0</v>
      </c>
      <c r="DW5013" s="1">
        <v>0.0</v>
      </c>
      <c r="DY5013" s="1">
        <v>0.0</v>
      </c>
    </row>
    <row r="5014">
      <c r="A5014" s="1" t="s">
        <v>520</v>
      </c>
      <c r="B5014" s="1">
        <v>2006.0</v>
      </c>
      <c r="C5014" s="1" t="s">
        <v>521</v>
      </c>
      <c r="D5014" s="1">
        <v>6010623.0</v>
      </c>
      <c r="E5014" s="1">
        <v>6.714729984E9</v>
      </c>
      <c r="J5014" s="1">
        <v>0.0</v>
      </c>
      <c r="K5014" s="1">
        <v>0.0</v>
      </c>
      <c r="L5014" s="1">
        <v>0.0</v>
      </c>
      <c r="N5014" s="1">
        <v>409.091</v>
      </c>
      <c r="S5014" s="1">
        <v>0.0</v>
      </c>
      <c r="T5014" s="1">
        <v>0.0</v>
      </c>
      <c r="V5014" s="1">
        <v>0.0</v>
      </c>
      <c r="W5014" s="1">
        <v>0.0</v>
      </c>
      <c r="X5014" s="1">
        <v>0.0</v>
      </c>
      <c r="Y5014" s="1">
        <v>0.0</v>
      </c>
      <c r="AA5014" s="1">
        <v>0.72</v>
      </c>
      <c r="AB5014" s="1">
        <v>119.788</v>
      </c>
      <c r="AC5014" s="1">
        <v>0.22</v>
      </c>
      <c r="AE5014" s="1">
        <v>-12.82</v>
      </c>
      <c r="AF5014" s="1">
        <v>-0.676</v>
      </c>
      <c r="AG5014" s="1">
        <v>764.874</v>
      </c>
      <c r="AH5014" s="1">
        <v>0.685</v>
      </c>
      <c r="AK5014" s="1">
        <v>21.628</v>
      </c>
      <c r="AL5014" s="1">
        <v>0.13</v>
      </c>
      <c r="AO5014" s="1">
        <v>59.091</v>
      </c>
      <c r="AT5014" s="1">
        <v>0.0</v>
      </c>
      <c r="AU5014" s="1">
        <v>0.0</v>
      </c>
      <c r="AX5014" s="1">
        <v>0.0</v>
      </c>
      <c r="AY5014" s="1">
        <v>0.0</v>
      </c>
      <c r="AZ5014" s="1">
        <v>0.0</v>
      </c>
      <c r="BA5014" s="1">
        <v>0.0</v>
      </c>
      <c r="BC5014" s="1">
        <v>0.09</v>
      </c>
      <c r="BG5014" s="1">
        <v>14.973</v>
      </c>
      <c r="BH5014" s="1">
        <v>0.09</v>
      </c>
      <c r="BJ5014" s="1">
        <v>40.909</v>
      </c>
      <c r="BO5014" s="1">
        <v>14.973</v>
      </c>
      <c r="BP5014" s="1">
        <v>0.09</v>
      </c>
      <c r="BR5014" s="1">
        <v>40.909</v>
      </c>
      <c r="BT5014" s="1">
        <v>0.5</v>
      </c>
      <c r="BU5014" s="1">
        <v>69.444</v>
      </c>
      <c r="BY5014" s="1">
        <v>0.0</v>
      </c>
      <c r="BZ5014" s="1">
        <v>0.0</v>
      </c>
      <c r="CB5014" s="1">
        <v>0.0</v>
      </c>
      <c r="CG5014" s="1">
        <v>21.628</v>
      </c>
      <c r="CH5014" s="1">
        <v>0.13</v>
      </c>
      <c r="CK5014" s="1">
        <v>0.0</v>
      </c>
      <c r="CL5014" s="1">
        <v>0.0</v>
      </c>
      <c r="CM5014" s="1">
        <v>0.0</v>
      </c>
      <c r="CN5014" s="1">
        <v>59.091</v>
      </c>
      <c r="CQ5014" s="1">
        <v>0.0</v>
      </c>
      <c r="CR5014" s="1">
        <v>0.0</v>
      </c>
      <c r="CU5014" s="1">
        <v>0.0</v>
      </c>
      <c r="CV5014" s="1">
        <v>0.0</v>
      </c>
      <c r="CX5014" s="1">
        <v>0.0</v>
      </c>
      <c r="CY5014" s="1">
        <v>0.0</v>
      </c>
      <c r="DA5014" s="1">
        <v>36.602</v>
      </c>
      <c r="DB5014" s="1">
        <v>4.597</v>
      </c>
      <c r="DF5014" s="1">
        <v>14.973</v>
      </c>
      <c r="DG5014" s="1">
        <v>0.09</v>
      </c>
      <c r="DI5014" s="1">
        <v>40.909</v>
      </c>
      <c r="DN5014" s="1">
        <v>0.0</v>
      </c>
      <c r="DO5014" s="1">
        <v>0.0</v>
      </c>
      <c r="DQ5014" s="1">
        <v>0.0</v>
      </c>
      <c r="DV5014" s="1">
        <v>0.0</v>
      </c>
      <c r="DW5014" s="1">
        <v>0.0</v>
      </c>
      <c r="DY5014" s="1">
        <v>0.0</v>
      </c>
    </row>
    <row r="5015">
      <c r="A5015" s="1" t="s">
        <v>520</v>
      </c>
      <c r="B5015" s="1">
        <v>2007.0</v>
      </c>
      <c r="C5015" s="1" t="s">
        <v>521</v>
      </c>
      <c r="D5015" s="1">
        <v>6188301.0</v>
      </c>
      <c r="E5015" s="1">
        <v>6.923652608E9</v>
      </c>
      <c r="J5015" s="1">
        <v>1.616</v>
      </c>
      <c r="K5015" s="1">
        <v>0.01</v>
      </c>
      <c r="L5015" s="1">
        <v>5.263</v>
      </c>
      <c r="N5015" s="1">
        <v>315.789</v>
      </c>
      <c r="S5015" s="1">
        <v>0.0</v>
      </c>
      <c r="T5015" s="1">
        <v>0.0</v>
      </c>
      <c r="V5015" s="1">
        <v>0.0</v>
      </c>
      <c r="W5015" s="1">
        <v>0.0</v>
      </c>
      <c r="X5015" s="1">
        <v>0.0</v>
      </c>
      <c r="Y5015" s="1">
        <v>0.0</v>
      </c>
      <c r="AA5015" s="1">
        <v>0.7</v>
      </c>
      <c r="AB5015" s="1">
        <v>113.117</v>
      </c>
      <c r="AC5015" s="1">
        <v>0.19</v>
      </c>
      <c r="AE5015" s="1">
        <v>21.318</v>
      </c>
      <c r="AF5015" s="1">
        <v>0.98</v>
      </c>
      <c r="AG5015" s="1">
        <v>901.291</v>
      </c>
      <c r="AH5015" s="1">
        <v>0.806</v>
      </c>
      <c r="AK5015" s="1">
        <v>14.544</v>
      </c>
      <c r="AL5015" s="1">
        <v>0.09</v>
      </c>
      <c r="AO5015" s="1">
        <v>47.368</v>
      </c>
      <c r="AT5015" s="1">
        <v>0.0</v>
      </c>
      <c r="AU5015" s="1">
        <v>0.0</v>
      </c>
      <c r="AX5015" s="1">
        <v>0.0</v>
      </c>
      <c r="AY5015" s="1">
        <v>0.0</v>
      </c>
      <c r="AZ5015" s="1">
        <v>0.0</v>
      </c>
      <c r="BA5015" s="1">
        <v>0.0</v>
      </c>
      <c r="BC5015" s="1">
        <v>0.06</v>
      </c>
      <c r="BG5015" s="1">
        <v>14.544</v>
      </c>
      <c r="BH5015" s="1">
        <v>0.09</v>
      </c>
      <c r="BJ5015" s="1">
        <v>47.368</v>
      </c>
      <c r="BO5015" s="1">
        <v>16.16</v>
      </c>
      <c r="BP5015" s="1">
        <v>0.1</v>
      </c>
      <c r="BR5015" s="1">
        <v>52.632</v>
      </c>
      <c r="BT5015" s="1">
        <v>0.51</v>
      </c>
      <c r="BU5015" s="1">
        <v>72.857</v>
      </c>
      <c r="BY5015" s="1">
        <v>0.0</v>
      </c>
      <c r="BZ5015" s="1">
        <v>0.0</v>
      </c>
      <c r="CB5015" s="1">
        <v>0.0</v>
      </c>
      <c r="CG5015" s="1">
        <v>14.544</v>
      </c>
      <c r="CH5015" s="1">
        <v>0.09</v>
      </c>
      <c r="CK5015" s="1">
        <v>0.0</v>
      </c>
      <c r="CL5015" s="1">
        <v>0.0</v>
      </c>
      <c r="CM5015" s="1">
        <v>0.0</v>
      </c>
      <c r="CN5015" s="1">
        <v>47.368</v>
      </c>
      <c r="CQ5015" s="1">
        <v>0.01</v>
      </c>
      <c r="CR5015" s="1">
        <v>0.0</v>
      </c>
      <c r="CU5015" s="1">
        <v>1.616</v>
      </c>
      <c r="CV5015" s="1">
        <v>0.0</v>
      </c>
      <c r="CX5015" s="1">
        <v>5.263</v>
      </c>
      <c r="CY5015" s="1">
        <v>0.0</v>
      </c>
      <c r="DA5015" s="1">
        <v>30.703</v>
      </c>
      <c r="DB5015" s="1">
        <v>5.577</v>
      </c>
      <c r="DF5015" s="1">
        <v>16.16</v>
      </c>
      <c r="DG5015" s="1">
        <v>0.1</v>
      </c>
      <c r="DI5015" s="1">
        <v>52.632</v>
      </c>
      <c r="DN5015" s="1">
        <v>0.0</v>
      </c>
      <c r="DO5015" s="1">
        <v>0.0</v>
      </c>
      <c r="DQ5015" s="1">
        <v>0.0</v>
      </c>
      <c r="DV5015" s="1">
        <v>0.0</v>
      </c>
      <c r="DW5015" s="1">
        <v>0.0</v>
      </c>
      <c r="DY5015" s="1">
        <v>0.0</v>
      </c>
    </row>
    <row r="5016">
      <c r="A5016" s="1" t="s">
        <v>520</v>
      </c>
      <c r="B5016" s="1">
        <v>2008.0</v>
      </c>
      <c r="C5016" s="1" t="s">
        <v>521</v>
      </c>
      <c r="D5016" s="1">
        <v>6368770.0</v>
      </c>
      <c r="E5016" s="1">
        <v>7.155226112E9</v>
      </c>
      <c r="J5016" s="1">
        <v>0.0</v>
      </c>
      <c r="K5016" s="1">
        <v>0.0</v>
      </c>
      <c r="L5016" s="1">
        <v>0.0</v>
      </c>
      <c r="N5016" s="1">
        <v>230.769</v>
      </c>
      <c r="S5016" s="1">
        <v>0.0</v>
      </c>
      <c r="T5016" s="1">
        <v>0.0</v>
      </c>
      <c r="V5016" s="1">
        <v>0.0</v>
      </c>
      <c r="W5016" s="1">
        <v>0.0</v>
      </c>
      <c r="X5016" s="1">
        <v>0.0</v>
      </c>
      <c r="Y5016" s="1">
        <v>0.0</v>
      </c>
      <c r="AA5016" s="1">
        <v>0.8</v>
      </c>
      <c r="AB5016" s="1">
        <v>125.613</v>
      </c>
      <c r="AC5016" s="1">
        <v>0.13</v>
      </c>
      <c r="AE5016" s="1">
        <v>20.057</v>
      </c>
      <c r="AF5016" s="1">
        <v>1.119</v>
      </c>
      <c r="AG5016" s="1">
        <v>1051.399</v>
      </c>
      <c r="AH5016" s="1">
        <v>0.936</v>
      </c>
      <c r="AK5016" s="1">
        <v>6.281</v>
      </c>
      <c r="AL5016" s="1">
        <v>0.04</v>
      </c>
      <c r="AO5016" s="1">
        <v>30.769</v>
      </c>
      <c r="AT5016" s="1">
        <v>0.0</v>
      </c>
      <c r="AU5016" s="1">
        <v>0.0</v>
      </c>
      <c r="AX5016" s="1">
        <v>0.0</v>
      </c>
      <c r="AY5016" s="1">
        <v>0.0</v>
      </c>
      <c r="AZ5016" s="1">
        <v>0.0</v>
      </c>
      <c r="BA5016" s="1">
        <v>0.0</v>
      </c>
      <c r="BC5016" s="1">
        <v>0.03</v>
      </c>
      <c r="BG5016" s="1">
        <v>14.131</v>
      </c>
      <c r="BH5016" s="1">
        <v>0.09</v>
      </c>
      <c r="BJ5016" s="1">
        <v>69.231</v>
      </c>
      <c r="BO5016" s="1">
        <v>14.131</v>
      </c>
      <c r="BP5016" s="1">
        <v>0.09</v>
      </c>
      <c r="BR5016" s="1">
        <v>69.231</v>
      </c>
      <c r="BT5016" s="1">
        <v>0.67</v>
      </c>
      <c r="BU5016" s="1">
        <v>83.75</v>
      </c>
      <c r="BY5016" s="1">
        <v>0.0</v>
      </c>
      <c r="BZ5016" s="1">
        <v>0.0</v>
      </c>
      <c r="CB5016" s="1">
        <v>0.0</v>
      </c>
      <c r="CG5016" s="1">
        <v>6.281</v>
      </c>
      <c r="CH5016" s="1">
        <v>0.04</v>
      </c>
      <c r="CK5016" s="1">
        <v>0.0</v>
      </c>
      <c r="CL5016" s="1">
        <v>0.0</v>
      </c>
      <c r="CM5016" s="1">
        <v>0.0</v>
      </c>
      <c r="CN5016" s="1">
        <v>30.769</v>
      </c>
      <c r="CQ5016" s="1">
        <v>0.0</v>
      </c>
      <c r="CR5016" s="1">
        <v>0.0</v>
      </c>
      <c r="CU5016" s="1">
        <v>0.0</v>
      </c>
      <c r="CV5016" s="1">
        <v>0.0</v>
      </c>
      <c r="CX5016" s="1">
        <v>0.0</v>
      </c>
      <c r="CY5016" s="1">
        <v>0.0</v>
      </c>
      <c r="DA5016" s="1">
        <v>20.412</v>
      </c>
      <c r="DB5016" s="1">
        <v>6.696</v>
      </c>
      <c r="DF5016" s="1">
        <v>14.131</v>
      </c>
      <c r="DG5016" s="1">
        <v>0.09</v>
      </c>
      <c r="DI5016" s="1">
        <v>69.231</v>
      </c>
      <c r="DN5016" s="1">
        <v>0.0</v>
      </c>
      <c r="DO5016" s="1">
        <v>0.0</v>
      </c>
      <c r="DQ5016" s="1">
        <v>0.0</v>
      </c>
      <c r="DV5016" s="1">
        <v>0.0</v>
      </c>
      <c r="DW5016" s="1">
        <v>0.0</v>
      </c>
      <c r="DY5016" s="1">
        <v>0.0</v>
      </c>
    </row>
    <row r="5017">
      <c r="A5017" s="1" t="s">
        <v>520</v>
      </c>
      <c r="B5017" s="1">
        <v>2009.0</v>
      </c>
      <c r="C5017" s="1" t="s">
        <v>521</v>
      </c>
      <c r="D5017" s="1">
        <v>6551820.0</v>
      </c>
      <c r="E5017" s="1">
        <v>7.467517952E9</v>
      </c>
      <c r="J5017" s="1">
        <v>0.0</v>
      </c>
      <c r="K5017" s="1">
        <v>0.0</v>
      </c>
      <c r="L5017" s="1">
        <v>0.0</v>
      </c>
      <c r="N5017" s="1">
        <v>200.0</v>
      </c>
      <c r="S5017" s="1">
        <v>0.0</v>
      </c>
      <c r="T5017" s="1">
        <v>0.0</v>
      </c>
      <c r="V5017" s="1">
        <v>0.0</v>
      </c>
      <c r="W5017" s="1">
        <v>0.0</v>
      </c>
      <c r="X5017" s="1">
        <v>0.0</v>
      </c>
      <c r="Y5017" s="1">
        <v>0.0</v>
      </c>
      <c r="AA5017" s="1">
        <v>0.88</v>
      </c>
      <c r="AB5017" s="1">
        <v>134.314</v>
      </c>
      <c r="AC5017" s="1">
        <v>0.15</v>
      </c>
      <c r="AE5017" s="1">
        <v>78.268</v>
      </c>
      <c r="AF5017" s="1">
        <v>5.241</v>
      </c>
      <c r="AG5017" s="1">
        <v>1821.947</v>
      </c>
      <c r="AH5017" s="1">
        <v>1.599</v>
      </c>
      <c r="AK5017" s="1">
        <v>6.105</v>
      </c>
      <c r="AL5017" s="1">
        <v>0.04</v>
      </c>
      <c r="AO5017" s="1">
        <v>26.667</v>
      </c>
      <c r="AT5017" s="1">
        <v>0.0</v>
      </c>
      <c r="AU5017" s="1">
        <v>0.0</v>
      </c>
      <c r="AX5017" s="1">
        <v>0.0</v>
      </c>
      <c r="AY5017" s="1">
        <v>0.0</v>
      </c>
      <c r="AZ5017" s="1">
        <v>0.0</v>
      </c>
      <c r="BA5017" s="1">
        <v>0.0</v>
      </c>
      <c r="BC5017" s="1">
        <v>0.03</v>
      </c>
      <c r="BG5017" s="1">
        <v>16.789</v>
      </c>
      <c r="BH5017" s="1">
        <v>0.11</v>
      </c>
      <c r="BJ5017" s="1">
        <v>73.333</v>
      </c>
      <c r="BO5017" s="1">
        <v>16.789</v>
      </c>
      <c r="BP5017" s="1">
        <v>0.11</v>
      </c>
      <c r="BR5017" s="1">
        <v>73.333</v>
      </c>
      <c r="BT5017" s="1">
        <v>0.73</v>
      </c>
      <c r="BU5017" s="1">
        <v>82.955</v>
      </c>
      <c r="BY5017" s="1">
        <v>0.0</v>
      </c>
      <c r="BZ5017" s="1">
        <v>0.0</v>
      </c>
      <c r="CB5017" s="1">
        <v>0.0</v>
      </c>
      <c r="CG5017" s="1">
        <v>6.105</v>
      </c>
      <c r="CH5017" s="1">
        <v>0.04</v>
      </c>
      <c r="CK5017" s="1">
        <v>0.0</v>
      </c>
      <c r="CL5017" s="1">
        <v>0.0</v>
      </c>
      <c r="CM5017" s="1">
        <v>0.0</v>
      </c>
      <c r="CN5017" s="1">
        <v>26.667</v>
      </c>
      <c r="CQ5017" s="1">
        <v>0.0</v>
      </c>
      <c r="CR5017" s="1">
        <v>0.0</v>
      </c>
      <c r="CU5017" s="1">
        <v>0.0</v>
      </c>
      <c r="CV5017" s="1">
        <v>0.0</v>
      </c>
      <c r="CX5017" s="1">
        <v>0.0</v>
      </c>
      <c r="CY5017" s="1">
        <v>0.0</v>
      </c>
      <c r="DA5017" s="1">
        <v>22.894</v>
      </c>
      <c r="DB5017" s="1">
        <v>11.937</v>
      </c>
      <c r="DF5017" s="1">
        <v>16.789</v>
      </c>
      <c r="DG5017" s="1">
        <v>0.11</v>
      </c>
      <c r="DI5017" s="1">
        <v>73.333</v>
      </c>
      <c r="DN5017" s="1">
        <v>0.0</v>
      </c>
      <c r="DO5017" s="1">
        <v>0.0</v>
      </c>
      <c r="DQ5017" s="1">
        <v>0.0</v>
      </c>
      <c r="DV5017" s="1">
        <v>0.0</v>
      </c>
      <c r="DW5017" s="1">
        <v>0.0</v>
      </c>
      <c r="DY5017" s="1">
        <v>0.0</v>
      </c>
    </row>
    <row r="5018">
      <c r="A5018" s="1" t="s">
        <v>520</v>
      </c>
      <c r="B5018" s="1">
        <v>2010.0</v>
      </c>
      <c r="C5018" s="1" t="s">
        <v>521</v>
      </c>
      <c r="D5018" s="1">
        <v>6732545.0</v>
      </c>
      <c r="E5018" s="1">
        <v>7.846071296E9</v>
      </c>
      <c r="J5018" s="1">
        <v>0.0</v>
      </c>
      <c r="K5018" s="1">
        <v>0.0</v>
      </c>
      <c r="L5018" s="1">
        <v>0.0</v>
      </c>
      <c r="N5018" s="1">
        <v>409.091</v>
      </c>
      <c r="S5018" s="1">
        <v>0.0</v>
      </c>
      <c r="T5018" s="1">
        <v>0.0</v>
      </c>
      <c r="V5018" s="1">
        <v>0.0</v>
      </c>
      <c r="W5018" s="1">
        <v>0.0</v>
      </c>
      <c r="X5018" s="1">
        <v>0.0</v>
      </c>
      <c r="Y5018" s="1">
        <v>0.0</v>
      </c>
      <c r="AA5018" s="1">
        <v>0.93</v>
      </c>
      <c r="AB5018" s="1">
        <v>138.135</v>
      </c>
      <c r="AC5018" s="1">
        <v>0.22</v>
      </c>
      <c r="AE5018" s="1">
        <v>-4.54</v>
      </c>
      <c r="AF5018" s="1">
        <v>-0.542</v>
      </c>
      <c r="AG5018" s="1">
        <v>1692.549</v>
      </c>
      <c r="AH5018" s="1">
        <v>1.452</v>
      </c>
      <c r="AK5018" s="1">
        <v>19.309</v>
      </c>
      <c r="AL5018" s="1">
        <v>0.13</v>
      </c>
      <c r="AO5018" s="1">
        <v>59.091</v>
      </c>
      <c r="AT5018" s="1">
        <v>0.0</v>
      </c>
      <c r="AU5018" s="1">
        <v>0.0</v>
      </c>
      <c r="AX5018" s="1">
        <v>0.0</v>
      </c>
      <c r="AY5018" s="1">
        <v>0.0</v>
      </c>
      <c r="AZ5018" s="1">
        <v>0.0</v>
      </c>
      <c r="BA5018" s="1">
        <v>0.0</v>
      </c>
      <c r="BC5018" s="1">
        <v>0.09</v>
      </c>
      <c r="BG5018" s="1">
        <v>13.368</v>
      </c>
      <c r="BH5018" s="1">
        <v>0.09</v>
      </c>
      <c r="BJ5018" s="1">
        <v>40.909</v>
      </c>
      <c r="BO5018" s="1">
        <v>13.368</v>
      </c>
      <c r="BP5018" s="1">
        <v>0.09</v>
      </c>
      <c r="BR5018" s="1">
        <v>40.909</v>
      </c>
      <c r="BT5018" s="1">
        <v>0.71</v>
      </c>
      <c r="BU5018" s="1">
        <v>76.344</v>
      </c>
      <c r="BY5018" s="1">
        <v>0.0</v>
      </c>
      <c r="BZ5018" s="1">
        <v>0.0</v>
      </c>
      <c r="CB5018" s="1">
        <v>0.0</v>
      </c>
      <c r="CG5018" s="1">
        <v>19.309</v>
      </c>
      <c r="CH5018" s="1">
        <v>0.13</v>
      </c>
      <c r="CK5018" s="1">
        <v>0.0</v>
      </c>
      <c r="CL5018" s="1">
        <v>0.0</v>
      </c>
      <c r="CM5018" s="1">
        <v>0.0</v>
      </c>
      <c r="CN5018" s="1">
        <v>59.091</v>
      </c>
      <c r="CQ5018" s="1">
        <v>0.0</v>
      </c>
      <c r="CR5018" s="1">
        <v>0.0</v>
      </c>
      <c r="CU5018" s="1">
        <v>0.0</v>
      </c>
      <c r="CV5018" s="1">
        <v>0.0</v>
      </c>
      <c r="CX5018" s="1">
        <v>0.0</v>
      </c>
      <c r="CY5018" s="1">
        <v>0.0</v>
      </c>
      <c r="DA5018" s="1">
        <v>32.677</v>
      </c>
      <c r="DB5018" s="1">
        <v>11.395</v>
      </c>
      <c r="DF5018" s="1">
        <v>13.368</v>
      </c>
      <c r="DG5018" s="1">
        <v>0.09</v>
      </c>
      <c r="DI5018" s="1">
        <v>40.909</v>
      </c>
      <c r="DN5018" s="1">
        <v>0.0</v>
      </c>
      <c r="DO5018" s="1">
        <v>0.0</v>
      </c>
      <c r="DQ5018" s="1">
        <v>0.0</v>
      </c>
      <c r="DV5018" s="1">
        <v>0.0</v>
      </c>
      <c r="DW5018" s="1">
        <v>0.0</v>
      </c>
      <c r="DY5018" s="1">
        <v>0.0</v>
      </c>
    </row>
    <row r="5019">
      <c r="A5019" s="1" t="s">
        <v>520</v>
      </c>
      <c r="B5019" s="1">
        <v>2011.0</v>
      </c>
      <c r="C5019" s="1" t="s">
        <v>521</v>
      </c>
      <c r="D5019" s="1">
        <v>6916427.0</v>
      </c>
      <c r="E5019" s="1">
        <v>8.309243904E9</v>
      </c>
      <c r="J5019" s="1">
        <v>0.0</v>
      </c>
      <c r="K5019" s="1">
        <v>0.0</v>
      </c>
      <c r="L5019" s="1">
        <v>0.0</v>
      </c>
      <c r="N5019" s="1">
        <v>333.333</v>
      </c>
      <c r="S5019" s="1">
        <v>0.0</v>
      </c>
      <c r="T5019" s="1">
        <v>0.0</v>
      </c>
      <c r="V5019" s="1">
        <v>0.0</v>
      </c>
      <c r="W5019" s="1">
        <v>0.0</v>
      </c>
      <c r="X5019" s="1">
        <v>0.0</v>
      </c>
      <c r="Y5019" s="1">
        <v>0.0</v>
      </c>
      <c r="AA5019" s="1">
        <v>1.06</v>
      </c>
      <c r="AB5019" s="1">
        <v>153.258</v>
      </c>
      <c r="AC5019" s="1">
        <v>0.21</v>
      </c>
      <c r="AE5019" s="1">
        <v>-7.029</v>
      </c>
      <c r="AF5019" s="1">
        <v>-0.801</v>
      </c>
      <c r="AG5019" s="1">
        <v>1531.736</v>
      </c>
      <c r="AH5019" s="1">
        <v>1.275</v>
      </c>
      <c r="AK5019" s="1">
        <v>15.904</v>
      </c>
      <c r="AL5019" s="1">
        <v>0.11</v>
      </c>
      <c r="AO5019" s="1">
        <v>52.381</v>
      </c>
      <c r="AT5019" s="1">
        <v>4.337</v>
      </c>
      <c r="AU5019" s="1">
        <v>0.03</v>
      </c>
      <c r="AX5019" s="1">
        <v>0.0</v>
      </c>
      <c r="AY5019" s="1">
        <v>0.0</v>
      </c>
      <c r="AZ5019" s="1">
        <v>0.0</v>
      </c>
      <c r="BA5019" s="1">
        <v>14.286</v>
      </c>
      <c r="BC5019" s="1">
        <v>0.07</v>
      </c>
      <c r="BG5019" s="1">
        <v>14.458</v>
      </c>
      <c r="BH5019" s="1">
        <v>0.1</v>
      </c>
      <c r="BJ5019" s="1">
        <v>47.619</v>
      </c>
      <c r="BO5019" s="1">
        <v>14.458</v>
      </c>
      <c r="BP5019" s="1">
        <v>0.1</v>
      </c>
      <c r="BR5019" s="1">
        <v>47.619</v>
      </c>
      <c r="BT5019" s="1">
        <v>0.85</v>
      </c>
      <c r="BU5019" s="1">
        <v>80.189</v>
      </c>
      <c r="BY5019" s="1">
        <v>0.0</v>
      </c>
      <c r="BZ5019" s="1">
        <v>0.0</v>
      </c>
      <c r="CB5019" s="1">
        <v>0.0</v>
      </c>
      <c r="CG5019" s="1">
        <v>11.567</v>
      </c>
      <c r="CH5019" s="1">
        <v>0.08</v>
      </c>
      <c r="CK5019" s="1">
        <v>0.0</v>
      </c>
      <c r="CL5019" s="1">
        <v>0.0</v>
      </c>
      <c r="CM5019" s="1">
        <v>0.0</v>
      </c>
      <c r="CN5019" s="1">
        <v>38.095</v>
      </c>
      <c r="CQ5019" s="1">
        <v>0.0</v>
      </c>
      <c r="CR5019" s="1">
        <v>0.0</v>
      </c>
      <c r="CU5019" s="1">
        <v>0.0</v>
      </c>
      <c r="CV5019" s="1">
        <v>0.0</v>
      </c>
      <c r="CX5019" s="1">
        <v>0.0</v>
      </c>
      <c r="CY5019" s="1">
        <v>0.0</v>
      </c>
      <c r="DA5019" s="1">
        <v>30.362</v>
      </c>
      <c r="DB5019" s="1">
        <v>10.594</v>
      </c>
      <c r="DF5019" s="1">
        <v>14.458</v>
      </c>
      <c r="DG5019" s="1">
        <v>0.1</v>
      </c>
      <c r="DI5019" s="1">
        <v>47.619</v>
      </c>
      <c r="DN5019" s="1">
        <v>0.0</v>
      </c>
      <c r="DO5019" s="1">
        <v>0.0</v>
      </c>
      <c r="DQ5019" s="1">
        <v>0.0</v>
      </c>
      <c r="DV5019" s="1">
        <v>0.0</v>
      </c>
      <c r="DW5019" s="1">
        <v>0.0</v>
      </c>
      <c r="DY5019" s="1">
        <v>0.0</v>
      </c>
    </row>
    <row r="5020">
      <c r="A5020" s="1" t="s">
        <v>520</v>
      </c>
      <c r="B5020" s="1">
        <v>2012.0</v>
      </c>
      <c r="C5020" s="1" t="s">
        <v>521</v>
      </c>
      <c r="D5020" s="1">
        <v>7100693.0</v>
      </c>
      <c r="E5020" s="1">
        <v>8.791743488E9</v>
      </c>
      <c r="J5020" s="1">
        <v>0.0</v>
      </c>
      <c r="K5020" s="1">
        <v>0.0</v>
      </c>
      <c r="L5020" s="1">
        <v>0.0</v>
      </c>
      <c r="N5020" s="1">
        <v>468.75</v>
      </c>
      <c r="S5020" s="1">
        <v>0.0</v>
      </c>
      <c r="T5020" s="1">
        <v>0.0</v>
      </c>
      <c r="V5020" s="1">
        <v>0.0</v>
      </c>
      <c r="W5020" s="1">
        <v>0.0</v>
      </c>
      <c r="X5020" s="1">
        <v>0.0</v>
      </c>
      <c r="Y5020" s="1">
        <v>0.0</v>
      </c>
      <c r="AA5020" s="1">
        <v>1.28</v>
      </c>
      <c r="AB5020" s="1">
        <v>180.264</v>
      </c>
      <c r="AC5020" s="1">
        <v>0.32</v>
      </c>
      <c r="AE5020" s="1">
        <v>-9.766</v>
      </c>
      <c r="AF5020" s="1">
        <v>-1.035</v>
      </c>
      <c r="AG5020" s="1">
        <v>1346.283</v>
      </c>
      <c r="AH5020" s="1">
        <v>1.087</v>
      </c>
      <c r="AK5020" s="1">
        <v>32.391</v>
      </c>
      <c r="AL5020" s="1">
        <v>0.23</v>
      </c>
      <c r="AO5020" s="1">
        <v>71.875</v>
      </c>
      <c r="AT5020" s="1">
        <v>11.267</v>
      </c>
      <c r="AU5020" s="1">
        <v>0.08</v>
      </c>
      <c r="AX5020" s="1">
        <v>0.0</v>
      </c>
      <c r="AY5020" s="1">
        <v>0.0</v>
      </c>
      <c r="AZ5020" s="1">
        <v>0.0</v>
      </c>
      <c r="BA5020" s="1">
        <v>25.0</v>
      </c>
      <c r="BC5020" s="1">
        <v>0.15</v>
      </c>
      <c r="BG5020" s="1">
        <v>12.675</v>
      </c>
      <c r="BH5020" s="1">
        <v>0.09</v>
      </c>
      <c r="BJ5020" s="1">
        <v>28.125</v>
      </c>
      <c r="BO5020" s="1">
        <v>12.675</v>
      </c>
      <c r="BP5020" s="1">
        <v>0.09</v>
      </c>
      <c r="BR5020" s="1">
        <v>28.125</v>
      </c>
      <c r="BT5020" s="1">
        <v>0.96</v>
      </c>
      <c r="BU5020" s="1">
        <v>75.0</v>
      </c>
      <c r="BY5020" s="1">
        <v>0.0</v>
      </c>
      <c r="BZ5020" s="1">
        <v>0.0</v>
      </c>
      <c r="CB5020" s="1">
        <v>0.0</v>
      </c>
      <c r="CG5020" s="1">
        <v>21.125</v>
      </c>
      <c r="CH5020" s="1">
        <v>0.15</v>
      </c>
      <c r="CK5020" s="1">
        <v>0.0</v>
      </c>
      <c r="CL5020" s="1">
        <v>0.0</v>
      </c>
      <c r="CM5020" s="1">
        <v>0.0</v>
      </c>
      <c r="CN5020" s="1">
        <v>46.875</v>
      </c>
      <c r="CQ5020" s="1">
        <v>0.0</v>
      </c>
      <c r="CR5020" s="1">
        <v>0.0</v>
      </c>
      <c r="CU5020" s="1">
        <v>0.0</v>
      </c>
      <c r="CV5020" s="1">
        <v>0.0</v>
      </c>
      <c r="CX5020" s="1">
        <v>0.0</v>
      </c>
      <c r="CY5020" s="1">
        <v>0.0</v>
      </c>
      <c r="DA5020" s="1">
        <v>45.066</v>
      </c>
      <c r="DB5020" s="1">
        <v>9.56</v>
      </c>
      <c r="DF5020" s="1">
        <v>12.675</v>
      </c>
      <c r="DG5020" s="1">
        <v>0.09</v>
      </c>
      <c r="DI5020" s="1">
        <v>28.125</v>
      </c>
      <c r="DN5020" s="1">
        <v>0.0</v>
      </c>
      <c r="DO5020" s="1">
        <v>0.0</v>
      </c>
      <c r="DQ5020" s="1">
        <v>0.0</v>
      </c>
      <c r="DV5020" s="1">
        <v>0.0</v>
      </c>
      <c r="DW5020" s="1">
        <v>0.0</v>
      </c>
      <c r="DY5020" s="1">
        <v>0.0</v>
      </c>
    </row>
    <row r="5021">
      <c r="A5021" s="1" t="s">
        <v>520</v>
      </c>
      <c r="B5021" s="1">
        <v>2013.0</v>
      </c>
      <c r="C5021" s="1" t="s">
        <v>521</v>
      </c>
      <c r="D5021" s="1">
        <v>7285399.0</v>
      </c>
      <c r="E5021" s="1">
        <v>9.242968064E9</v>
      </c>
      <c r="J5021" s="1">
        <v>0.0</v>
      </c>
      <c r="K5021" s="1">
        <v>0.0</v>
      </c>
      <c r="L5021" s="1">
        <v>0.0</v>
      </c>
      <c r="N5021" s="1">
        <v>562.5</v>
      </c>
      <c r="S5021" s="1">
        <v>0.0</v>
      </c>
      <c r="T5021" s="1">
        <v>0.0</v>
      </c>
      <c r="V5021" s="1">
        <v>0.0</v>
      </c>
      <c r="W5021" s="1">
        <v>0.0</v>
      </c>
      <c r="X5021" s="1">
        <v>0.0</v>
      </c>
      <c r="Y5021" s="1">
        <v>0.0</v>
      </c>
      <c r="AA5021" s="1">
        <v>0.98</v>
      </c>
      <c r="AB5021" s="1">
        <v>134.516</v>
      </c>
      <c r="AC5021" s="1">
        <v>0.32</v>
      </c>
      <c r="AE5021" s="1">
        <v>-1.353</v>
      </c>
      <c r="AF5021" s="1">
        <v>-0.129</v>
      </c>
      <c r="AG5021" s="1">
        <v>1294.394</v>
      </c>
      <c r="AH5021" s="1">
        <v>1.02</v>
      </c>
      <c r="AK5021" s="1">
        <v>38.433</v>
      </c>
      <c r="AL5021" s="1">
        <v>0.28</v>
      </c>
      <c r="AO5021" s="1">
        <v>87.5</v>
      </c>
      <c r="AT5021" s="1">
        <v>9.608</v>
      </c>
      <c r="AU5021" s="1">
        <v>0.07</v>
      </c>
      <c r="AX5021" s="1">
        <v>0.0</v>
      </c>
      <c r="AY5021" s="1">
        <v>0.0</v>
      </c>
      <c r="AZ5021" s="1">
        <v>0.0</v>
      </c>
      <c r="BA5021" s="1">
        <v>21.875</v>
      </c>
      <c r="BC5021" s="1">
        <v>0.18</v>
      </c>
      <c r="BG5021" s="1">
        <v>5.49</v>
      </c>
      <c r="BH5021" s="1">
        <v>0.04</v>
      </c>
      <c r="BJ5021" s="1">
        <v>12.5</v>
      </c>
      <c r="BO5021" s="1">
        <v>5.49</v>
      </c>
      <c r="BP5021" s="1">
        <v>0.04</v>
      </c>
      <c r="BR5021" s="1">
        <v>12.5</v>
      </c>
      <c r="BT5021" s="1">
        <v>0.66</v>
      </c>
      <c r="BU5021" s="1">
        <v>67.347</v>
      </c>
      <c r="BY5021" s="1">
        <v>0.0</v>
      </c>
      <c r="BZ5021" s="1">
        <v>0.0</v>
      </c>
      <c r="CB5021" s="1">
        <v>0.0</v>
      </c>
      <c r="CG5021" s="1">
        <v>28.825</v>
      </c>
      <c r="CH5021" s="1">
        <v>0.21</v>
      </c>
      <c r="CK5021" s="1">
        <v>0.0</v>
      </c>
      <c r="CL5021" s="1">
        <v>0.0</v>
      </c>
      <c r="CM5021" s="1">
        <v>0.0</v>
      </c>
      <c r="CN5021" s="1">
        <v>65.625</v>
      </c>
      <c r="CQ5021" s="1">
        <v>0.0</v>
      </c>
      <c r="CR5021" s="1">
        <v>0.0</v>
      </c>
      <c r="CU5021" s="1">
        <v>0.0</v>
      </c>
      <c r="CV5021" s="1">
        <v>0.0</v>
      </c>
      <c r="CX5021" s="1">
        <v>0.0</v>
      </c>
      <c r="CY5021" s="1">
        <v>0.0</v>
      </c>
      <c r="DA5021" s="1">
        <v>43.923</v>
      </c>
      <c r="DB5021" s="1">
        <v>9.43</v>
      </c>
      <c r="DF5021" s="1">
        <v>5.49</v>
      </c>
      <c r="DG5021" s="1">
        <v>0.04</v>
      </c>
      <c r="DI5021" s="1">
        <v>12.5</v>
      </c>
      <c r="DN5021" s="1">
        <v>0.0</v>
      </c>
      <c r="DO5021" s="1">
        <v>0.0</v>
      </c>
      <c r="DQ5021" s="1">
        <v>0.0</v>
      </c>
      <c r="DV5021" s="1">
        <v>0.0</v>
      </c>
      <c r="DW5021" s="1">
        <v>0.0</v>
      </c>
      <c r="DY5021" s="1">
        <v>0.0</v>
      </c>
    </row>
    <row r="5022">
      <c r="A5022" s="1" t="s">
        <v>520</v>
      </c>
      <c r="B5022" s="1">
        <v>2014.0</v>
      </c>
      <c r="C5022" s="1" t="s">
        <v>521</v>
      </c>
      <c r="D5022" s="1">
        <v>7472415.0</v>
      </c>
      <c r="E5022" s="1">
        <v>9.8062336E9</v>
      </c>
      <c r="J5022" s="1">
        <v>0.0</v>
      </c>
      <c r="K5022" s="1">
        <v>0.0</v>
      </c>
      <c r="L5022" s="1">
        <v>0.0</v>
      </c>
      <c r="N5022" s="1">
        <v>428.571</v>
      </c>
      <c r="S5022" s="1">
        <v>0.0</v>
      </c>
      <c r="T5022" s="1">
        <v>0.0</v>
      </c>
      <c r="V5022" s="1">
        <v>0.0</v>
      </c>
      <c r="W5022" s="1">
        <v>0.0</v>
      </c>
      <c r="X5022" s="1">
        <v>0.0</v>
      </c>
      <c r="Y5022" s="1">
        <v>0.0</v>
      </c>
      <c r="AA5022" s="1">
        <v>1.82</v>
      </c>
      <c r="AB5022" s="1">
        <v>243.562</v>
      </c>
      <c r="AC5022" s="1">
        <v>0.35</v>
      </c>
      <c r="AE5022" s="1">
        <v>-7.315</v>
      </c>
      <c r="AF5022" s="1">
        <v>-0.69</v>
      </c>
      <c r="AG5022" s="1">
        <v>1169.679</v>
      </c>
      <c r="AH5022" s="1">
        <v>0.891</v>
      </c>
      <c r="AK5022" s="1">
        <v>30.78</v>
      </c>
      <c r="AL5022" s="1">
        <v>0.23</v>
      </c>
      <c r="AO5022" s="1">
        <v>65.714</v>
      </c>
      <c r="AT5022" s="1">
        <v>6.691</v>
      </c>
      <c r="AU5022" s="1">
        <v>0.05</v>
      </c>
      <c r="AX5022" s="1">
        <v>0.0</v>
      </c>
      <c r="AY5022" s="1">
        <v>0.0</v>
      </c>
      <c r="AZ5022" s="1">
        <v>0.0</v>
      </c>
      <c r="BA5022" s="1">
        <v>14.286</v>
      </c>
      <c r="BC5022" s="1">
        <v>0.15</v>
      </c>
      <c r="BG5022" s="1">
        <v>16.059</v>
      </c>
      <c r="BH5022" s="1">
        <v>0.12</v>
      </c>
      <c r="BJ5022" s="1">
        <v>34.286</v>
      </c>
      <c r="BO5022" s="1">
        <v>16.059</v>
      </c>
      <c r="BP5022" s="1">
        <v>0.12</v>
      </c>
      <c r="BR5022" s="1">
        <v>34.286</v>
      </c>
      <c r="BT5022" s="1">
        <v>1.47</v>
      </c>
      <c r="BU5022" s="1">
        <v>80.769</v>
      </c>
      <c r="BY5022" s="1">
        <v>0.0</v>
      </c>
      <c r="BZ5022" s="1">
        <v>0.0</v>
      </c>
      <c r="CB5022" s="1">
        <v>0.0</v>
      </c>
      <c r="CG5022" s="1">
        <v>24.089</v>
      </c>
      <c r="CH5022" s="1">
        <v>0.18</v>
      </c>
      <c r="CK5022" s="1">
        <v>0.0</v>
      </c>
      <c r="CL5022" s="1">
        <v>0.0</v>
      </c>
      <c r="CM5022" s="1">
        <v>0.0</v>
      </c>
      <c r="CN5022" s="1">
        <v>51.429</v>
      </c>
      <c r="CQ5022" s="1">
        <v>0.0</v>
      </c>
      <c r="CR5022" s="1">
        <v>0.0</v>
      </c>
      <c r="CU5022" s="1">
        <v>0.0</v>
      </c>
      <c r="CV5022" s="1">
        <v>0.0</v>
      </c>
      <c r="CX5022" s="1">
        <v>0.0</v>
      </c>
      <c r="CY5022" s="1">
        <v>0.0</v>
      </c>
      <c r="DA5022" s="1">
        <v>46.839</v>
      </c>
      <c r="DB5022" s="1">
        <v>8.74</v>
      </c>
      <c r="DF5022" s="1">
        <v>16.059</v>
      </c>
      <c r="DG5022" s="1">
        <v>0.12</v>
      </c>
      <c r="DI5022" s="1">
        <v>34.286</v>
      </c>
      <c r="DN5022" s="1">
        <v>0.0</v>
      </c>
      <c r="DO5022" s="1">
        <v>0.0</v>
      </c>
      <c r="DQ5022" s="1">
        <v>0.0</v>
      </c>
      <c r="DV5022" s="1">
        <v>0.0</v>
      </c>
      <c r="DW5022" s="1">
        <v>0.0</v>
      </c>
      <c r="DY5022" s="1">
        <v>0.0</v>
      </c>
    </row>
    <row r="5023">
      <c r="A5023" s="1" t="s">
        <v>520</v>
      </c>
      <c r="B5023" s="1">
        <v>2015.0</v>
      </c>
      <c r="C5023" s="1" t="s">
        <v>521</v>
      </c>
      <c r="D5023" s="1">
        <v>7663160.0</v>
      </c>
      <c r="E5023" s="1">
        <v>1.034624E10</v>
      </c>
      <c r="J5023" s="1">
        <v>0.0</v>
      </c>
      <c r="K5023" s="1">
        <v>0.0</v>
      </c>
      <c r="L5023" s="1">
        <v>0.0</v>
      </c>
      <c r="N5023" s="1">
        <v>522.727</v>
      </c>
      <c r="S5023" s="1">
        <v>0.0</v>
      </c>
      <c r="T5023" s="1">
        <v>0.0</v>
      </c>
      <c r="V5023" s="1">
        <v>0.0</v>
      </c>
      <c r="W5023" s="1">
        <v>0.0</v>
      </c>
      <c r="X5023" s="1">
        <v>0.0</v>
      </c>
      <c r="Y5023" s="1">
        <v>0.0</v>
      </c>
      <c r="AA5023" s="1">
        <v>1.01</v>
      </c>
      <c r="AB5023" s="1">
        <v>131.799</v>
      </c>
      <c r="AC5023" s="1">
        <v>0.44</v>
      </c>
      <c r="AE5023" s="1">
        <v>-30.072</v>
      </c>
      <c r="AF5023" s="1">
        <v>-2.628</v>
      </c>
      <c r="AG5023" s="1">
        <v>797.569</v>
      </c>
      <c r="AH5023" s="1">
        <v>0.591</v>
      </c>
      <c r="AK5023" s="1">
        <v>49.588</v>
      </c>
      <c r="AL5023" s="1">
        <v>0.38</v>
      </c>
      <c r="AO5023" s="1">
        <v>86.364</v>
      </c>
      <c r="AT5023" s="1">
        <v>23.489</v>
      </c>
      <c r="AU5023" s="1">
        <v>0.18</v>
      </c>
      <c r="AX5023" s="1">
        <v>0.0</v>
      </c>
      <c r="AY5023" s="1">
        <v>0.0</v>
      </c>
      <c r="AZ5023" s="1">
        <v>0.0</v>
      </c>
      <c r="BA5023" s="1">
        <v>40.909</v>
      </c>
      <c r="BC5023" s="1">
        <v>0.23</v>
      </c>
      <c r="BG5023" s="1">
        <v>7.83</v>
      </c>
      <c r="BH5023" s="1">
        <v>0.06</v>
      </c>
      <c r="BJ5023" s="1">
        <v>13.636</v>
      </c>
      <c r="BO5023" s="1">
        <v>7.83</v>
      </c>
      <c r="BP5023" s="1">
        <v>0.06</v>
      </c>
      <c r="BR5023" s="1">
        <v>13.636</v>
      </c>
      <c r="BT5023" s="1">
        <v>0.57</v>
      </c>
      <c r="BU5023" s="1">
        <v>56.436</v>
      </c>
      <c r="BY5023" s="1">
        <v>0.0</v>
      </c>
      <c r="BZ5023" s="1">
        <v>0.0</v>
      </c>
      <c r="CB5023" s="1">
        <v>0.0</v>
      </c>
      <c r="CG5023" s="1">
        <v>26.099</v>
      </c>
      <c r="CH5023" s="1">
        <v>0.2</v>
      </c>
      <c r="CK5023" s="1">
        <v>0.0</v>
      </c>
      <c r="CL5023" s="1">
        <v>0.0</v>
      </c>
      <c r="CM5023" s="1">
        <v>0.0</v>
      </c>
      <c r="CN5023" s="1">
        <v>45.455</v>
      </c>
      <c r="CQ5023" s="1">
        <v>0.0</v>
      </c>
      <c r="CR5023" s="1">
        <v>0.0</v>
      </c>
      <c r="CU5023" s="1">
        <v>0.0</v>
      </c>
      <c r="CV5023" s="1">
        <v>0.0</v>
      </c>
      <c r="CX5023" s="1">
        <v>0.0</v>
      </c>
      <c r="CY5023" s="1">
        <v>0.0</v>
      </c>
      <c r="DA5023" s="1">
        <v>57.418</v>
      </c>
      <c r="DB5023" s="1">
        <v>6.112</v>
      </c>
      <c r="DF5023" s="1">
        <v>7.83</v>
      </c>
      <c r="DG5023" s="1">
        <v>0.06</v>
      </c>
      <c r="DI5023" s="1">
        <v>13.636</v>
      </c>
      <c r="DN5023" s="1">
        <v>0.0</v>
      </c>
      <c r="DO5023" s="1">
        <v>0.0</v>
      </c>
      <c r="DQ5023" s="1">
        <v>0.0</v>
      </c>
      <c r="DV5023" s="1">
        <v>0.0</v>
      </c>
      <c r="DW5023" s="1">
        <v>0.0</v>
      </c>
      <c r="DY5023" s="1">
        <v>0.0</v>
      </c>
    </row>
    <row r="5024">
      <c r="A5024" s="1" t="s">
        <v>520</v>
      </c>
      <c r="B5024" s="1">
        <v>2016.0</v>
      </c>
      <c r="C5024" s="1" t="s">
        <v>521</v>
      </c>
      <c r="D5024" s="1">
        <v>7858247.0</v>
      </c>
      <c r="E5024" s="1">
        <v>1.0960546816E10</v>
      </c>
      <c r="J5024" s="1">
        <v>0.0</v>
      </c>
      <c r="K5024" s="1">
        <v>0.0</v>
      </c>
      <c r="L5024" s="1">
        <v>0.0</v>
      </c>
      <c r="N5024" s="1">
        <v>521.277</v>
      </c>
      <c r="S5024" s="1">
        <v>0.0</v>
      </c>
      <c r="T5024" s="1">
        <v>0.0</v>
      </c>
      <c r="V5024" s="1">
        <v>0.0</v>
      </c>
      <c r="W5024" s="1">
        <v>0.0</v>
      </c>
      <c r="X5024" s="1">
        <v>0.0</v>
      </c>
      <c r="Y5024" s="1">
        <v>0.0</v>
      </c>
      <c r="AA5024" s="1">
        <v>1.69</v>
      </c>
      <c r="AB5024" s="1">
        <v>215.061</v>
      </c>
      <c r="AC5024" s="1">
        <v>0.94</v>
      </c>
      <c r="AE5024" s="1">
        <v>41.569</v>
      </c>
      <c r="AF5024" s="1">
        <v>2.541</v>
      </c>
      <c r="AG5024" s="1">
        <v>1101.077</v>
      </c>
      <c r="AH5024" s="1">
        <v>0.789</v>
      </c>
      <c r="AK5024" s="1">
        <v>94.169</v>
      </c>
      <c r="AL5024" s="1">
        <v>0.74</v>
      </c>
      <c r="AO5024" s="1">
        <v>78.723</v>
      </c>
      <c r="AT5024" s="1">
        <v>3.818</v>
      </c>
      <c r="AU5024" s="1">
        <v>0.03</v>
      </c>
      <c r="AX5024" s="1">
        <v>0.0</v>
      </c>
      <c r="AY5024" s="1">
        <v>0.0</v>
      </c>
      <c r="AZ5024" s="1">
        <v>0.0</v>
      </c>
      <c r="BA5024" s="1">
        <v>3.191</v>
      </c>
      <c r="BC5024" s="1">
        <v>0.49</v>
      </c>
      <c r="BG5024" s="1">
        <v>25.451</v>
      </c>
      <c r="BH5024" s="1">
        <v>0.2</v>
      </c>
      <c r="BJ5024" s="1">
        <v>21.277</v>
      </c>
      <c r="BO5024" s="1">
        <v>25.451</v>
      </c>
      <c r="BP5024" s="1">
        <v>0.2</v>
      </c>
      <c r="BR5024" s="1">
        <v>21.277</v>
      </c>
      <c r="BT5024" s="1">
        <v>0.75</v>
      </c>
      <c r="BU5024" s="1">
        <v>44.379</v>
      </c>
      <c r="BY5024" s="1">
        <v>0.0</v>
      </c>
      <c r="BZ5024" s="1">
        <v>0.0</v>
      </c>
      <c r="CB5024" s="1">
        <v>0.0</v>
      </c>
      <c r="CG5024" s="1">
        <v>90.351</v>
      </c>
      <c r="CH5024" s="1">
        <v>0.71</v>
      </c>
      <c r="CK5024" s="1">
        <v>0.0</v>
      </c>
      <c r="CL5024" s="1">
        <v>0.0</v>
      </c>
      <c r="CM5024" s="1">
        <v>0.0</v>
      </c>
      <c r="CN5024" s="1">
        <v>75.532</v>
      </c>
      <c r="CQ5024" s="1">
        <v>0.0</v>
      </c>
      <c r="CR5024" s="1">
        <v>0.0</v>
      </c>
      <c r="CU5024" s="1">
        <v>0.0</v>
      </c>
      <c r="CV5024" s="1">
        <v>0.0</v>
      </c>
      <c r="CX5024" s="1">
        <v>0.0</v>
      </c>
      <c r="CY5024" s="1">
        <v>0.0</v>
      </c>
      <c r="DA5024" s="1">
        <v>119.62</v>
      </c>
      <c r="DB5024" s="1">
        <v>8.653</v>
      </c>
      <c r="DF5024" s="1">
        <v>25.451</v>
      </c>
      <c r="DG5024" s="1">
        <v>0.2</v>
      </c>
      <c r="DI5024" s="1">
        <v>21.277</v>
      </c>
      <c r="DN5024" s="1">
        <v>0.0</v>
      </c>
      <c r="DO5024" s="1">
        <v>0.0</v>
      </c>
      <c r="DQ5024" s="1">
        <v>0.0</v>
      </c>
      <c r="DV5024" s="1">
        <v>0.0</v>
      </c>
      <c r="DW5024" s="1">
        <v>0.0</v>
      </c>
      <c r="DY5024" s="1">
        <v>0.0</v>
      </c>
    </row>
    <row r="5025">
      <c r="A5025" s="1" t="s">
        <v>520</v>
      </c>
      <c r="B5025" s="1">
        <v>2017.0</v>
      </c>
      <c r="C5025" s="1" t="s">
        <v>521</v>
      </c>
      <c r="D5025" s="1">
        <v>8057086.0</v>
      </c>
      <c r="E5025" s="1">
        <v>1.1420229632E10</v>
      </c>
      <c r="J5025" s="1">
        <v>0.0</v>
      </c>
      <c r="K5025" s="1">
        <v>0.0</v>
      </c>
      <c r="L5025" s="1">
        <v>0.0</v>
      </c>
      <c r="N5025" s="1">
        <v>481.481</v>
      </c>
      <c r="S5025" s="1">
        <v>0.0</v>
      </c>
      <c r="T5025" s="1">
        <v>0.0</v>
      </c>
      <c r="Y5025" s="1">
        <v>0.0</v>
      </c>
      <c r="AA5025" s="1">
        <v>1.55</v>
      </c>
      <c r="AB5025" s="1">
        <v>192.377</v>
      </c>
      <c r="AC5025" s="1">
        <v>0.81</v>
      </c>
      <c r="AE5025" s="1">
        <v>-5.678</v>
      </c>
      <c r="AF5025" s="1">
        <v>-0.491</v>
      </c>
      <c r="AG5025" s="1">
        <v>1012.928</v>
      </c>
      <c r="AH5025" s="1">
        <v>0.715</v>
      </c>
      <c r="AK5025" s="1">
        <v>74.469</v>
      </c>
      <c r="AL5025" s="1">
        <v>0.6</v>
      </c>
      <c r="AO5025" s="1">
        <v>74.074</v>
      </c>
      <c r="AT5025" s="1">
        <v>16.135</v>
      </c>
      <c r="AU5025" s="1">
        <v>0.13</v>
      </c>
      <c r="BA5025" s="1">
        <v>16.049</v>
      </c>
      <c r="BC5025" s="1">
        <v>0.39</v>
      </c>
      <c r="BG5025" s="1">
        <v>26.064</v>
      </c>
      <c r="BH5025" s="1">
        <v>0.21</v>
      </c>
      <c r="BJ5025" s="1">
        <v>25.926</v>
      </c>
      <c r="BO5025" s="1">
        <v>26.064</v>
      </c>
      <c r="BP5025" s="1">
        <v>0.21</v>
      </c>
      <c r="BR5025" s="1">
        <v>25.926</v>
      </c>
      <c r="BT5025" s="1">
        <v>0.74</v>
      </c>
      <c r="BU5025" s="1">
        <v>47.742</v>
      </c>
      <c r="BY5025" s="1">
        <v>0.0</v>
      </c>
      <c r="BZ5025" s="1">
        <v>0.0</v>
      </c>
      <c r="CB5025" s="1">
        <v>0.0</v>
      </c>
      <c r="CG5025" s="1">
        <v>58.334</v>
      </c>
      <c r="CH5025" s="1">
        <v>0.47</v>
      </c>
      <c r="CN5025" s="1">
        <v>58.025</v>
      </c>
      <c r="CQ5025" s="1">
        <v>0.0</v>
      </c>
      <c r="CR5025" s="1">
        <v>0.0</v>
      </c>
      <c r="CU5025" s="1">
        <v>0.0</v>
      </c>
      <c r="CV5025" s="1">
        <v>0.0</v>
      </c>
      <c r="CX5025" s="1">
        <v>0.0</v>
      </c>
      <c r="CY5025" s="1">
        <v>0.0</v>
      </c>
      <c r="DA5025" s="1">
        <v>100.533</v>
      </c>
      <c r="DB5025" s="1">
        <v>8.161</v>
      </c>
      <c r="DF5025" s="1">
        <v>26.064</v>
      </c>
      <c r="DG5025" s="1">
        <v>0.21</v>
      </c>
      <c r="DI5025" s="1">
        <v>25.926</v>
      </c>
      <c r="DN5025" s="1">
        <v>0.0</v>
      </c>
      <c r="DO5025" s="1">
        <v>0.0</v>
      </c>
      <c r="DQ5025" s="1">
        <v>0.0</v>
      </c>
      <c r="DV5025" s="1">
        <v>0.0</v>
      </c>
      <c r="DW5025" s="1">
        <v>0.0</v>
      </c>
      <c r="DY5025" s="1">
        <v>0.0</v>
      </c>
    </row>
    <row r="5026">
      <c r="A5026" s="1" t="s">
        <v>520</v>
      </c>
      <c r="B5026" s="1">
        <v>2018.0</v>
      </c>
      <c r="C5026" s="1" t="s">
        <v>521</v>
      </c>
      <c r="D5026" s="1">
        <v>8258739.0</v>
      </c>
      <c r="E5026" s="1">
        <v>1.1989462016E10</v>
      </c>
      <c r="J5026" s="1">
        <v>0.0</v>
      </c>
      <c r="K5026" s="1">
        <v>0.0</v>
      </c>
      <c r="L5026" s="1">
        <v>0.0</v>
      </c>
      <c r="N5026" s="1">
        <v>400.0</v>
      </c>
      <c r="S5026" s="1">
        <v>0.0</v>
      </c>
      <c r="T5026" s="1">
        <v>0.0</v>
      </c>
      <c r="Y5026" s="1">
        <v>0.0</v>
      </c>
      <c r="AA5026" s="1">
        <v>1.48</v>
      </c>
      <c r="AB5026" s="1">
        <v>179.204</v>
      </c>
      <c r="AC5026" s="1">
        <v>0.6</v>
      </c>
      <c r="AE5026" s="1">
        <v>21.212</v>
      </c>
      <c r="AF5026" s="1">
        <v>1.731</v>
      </c>
      <c r="AG5026" s="1">
        <v>1197.808</v>
      </c>
      <c r="AH5026" s="1">
        <v>0.825</v>
      </c>
      <c r="AK5026" s="1">
        <v>47.223</v>
      </c>
      <c r="AL5026" s="1">
        <v>0.39</v>
      </c>
      <c r="AO5026" s="1">
        <v>65.0</v>
      </c>
      <c r="AT5026" s="1">
        <v>25.428</v>
      </c>
      <c r="AU5026" s="1">
        <v>0.21</v>
      </c>
      <c r="BA5026" s="1">
        <v>35.0</v>
      </c>
      <c r="BC5026" s="1">
        <v>0.24</v>
      </c>
      <c r="BG5026" s="1">
        <v>24.217</v>
      </c>
      <c r="BH5026" s="1">
        <v>0.2</v>
      </c>
      <c r="BJ5026" s="1">
        <v>33.333</v>
      </c>
      <c r="BO5026" s="1">
        <v>25.428</v>
      </c>
      <c r="BP5026" s="1">
        <v>0.21</v>
      </c>
      <c r="BR5026" s="1">
        <v>35.0</v>
      </c>
      <c r="BT5026" s="1">
        <v>0.88</v>
      </c>
      <c r="BU5026" s="1">
        <v>59.459</v>
      </c>
      <c r="BY5026" s="1">
        <v>0.0</v>
      </c>
      <c r="BZ5026" s="1">
        <v>0.0</v>
      </c>
      <c r="CB5026" s="1">
        <v>0.0</v>
      </c>
      <c r="CG5026" s="1">
        <v>21.795</v>
      </c>
      <c r="CH5026" s="1">
        <v>0.18</v>
      </c>
      <c r="CN5026" s="1">
        <v>30.0</v>
      </c>
      <c r="CQ5026" s="1">
        <v>0.0</v>
      </c>
      <c r="CR5026" s="1">
        <v>0.0</v>
      </c>
      <c r="CU5026" s="1">
        <v>0.0</v>
      </c>
      <c r="CV5026" s="1">
        <v>0.0</v>
      </c>
      <c r="CX5026" s="1">
        <v>0.0</v>
      </c>
      <c r="CY5026" s="1">
        <v>0.0</v>
      </c>
      <c r="DA5026" s="1">
        <v>72.65</v>
      </c>
      <c r="DB5026" s="1">
        <v>9.892</v>
      </c>
      <c r="DF5026" s="1">
        <v>25.428</v>
      </c>
      <c r="DG5026" s="1">
        <v>0.21</v>
      </c>
      <c r="DI5026" s="1">
        <v>35.0</v>
      </c>
      <c r="DN5026" s="1">
        <v>1.211</v>
      </c>
      <c r="DO5026" s="1">
        <v>0.01</v>
      </c>
      <c r="DQ5026" s="1">
        <v>1.667</v>
      </c>
      <c r="DV5026" s="1">
        <v>0.0</v>
      </c>
      <c r="DW5026" s="1">
        <v>0.0</v>
      </c>
      <c r="DY5026" s="1">
        <v>0.0</v>
      </c>
    </row>
    <row r="5027">
      <c r="A5027" s="1" t="s">
        <v>520</v>
      </c>
      <c r="B5027" s="1">
        <v>2019.0</v>
      </c>
      <c r="C5027" s="1" t="s">
        <v>521</v>
      </c>
      <c r="D5027" s="1">
        <v>8463021.0</v>
      </c>
      <c r="E5027" s="1">
        <v>1.2579682304E10</v>
      </c>
      <c r="J5027" s="1">
        <v>0.0</v>
      </c>
      <c r="K5027" s="1">
        <v>0.0</v>
      </c>
      <c r="L5027" s="1">
        <v>0.0</v>
      </c>
      <c r="N5027" s="1">
        <v>459.016</v>
      </c>
      <c r="S5027" s="1">
        <v>0.0</v>
      </c>
      <c r="T5027" s="1">
        <v>0.0</v>
      </c>
      <c r="Y5027" s="1">
        <v>0.0</v>
      </c>
      <c r="AA5027" s="1">
        <v>1.45</v>
      </c>
      <c r="AB5027" s="1">
        <v>171.334</v>
      </c>
      <c r="AC5027" s="1">
        <v>0.61</v>
      </c>
      <c r="AE5027" s="1">
        <v>-4.171</v>
      </c>
      <c r="AF5027" s="1">
        <v>-0.413</v>
      </c>
      <c r="AG5027" s="1">
        <v>1120.143</v>
      </c>
      <c r="AH5027" s="1">
        <v>0.754</v>
      </c>
      <c r="AK5027" s="1">
        <v>56.717</v>
      </c>
      <c r="AL5027" s="1">
        <v>0.48</v>
      </c>
      <c r="AO5027" s="1">
        <v>78.689</v>
      </c>
      <c r="AT5027" s="1">
        <v>54.354</v>
      </c>
      <c r="AU5027" s="1">
        <v>0.46</v>
      </c>
      <c r="BA5027" s="1">
        <v>75.41</v>
      </c>
      <c r="BC5027" s="1">
        <v>0.28</v>
      </c>
      <c r="BG5027" s="1">
        <v>14.179</v>
      </c>
      <c r="BH5027" s="1">
        <v>0.12</v>
      </c>
      <c r="BJ5027" s="1">
        <v>19.672</v>
      </c>
      <c r="BO5027" s="1">
        <v>15.361</v>
      </c>
      <c r="BP5027" s="1">
        <v>0.13</v>
      </c>
      <c r="BR5027" s="1">
        <v>21.311</v>
      </c>
      <c r="BT5027" s="1">
        <v>0.84</v>
      </c>
      <c r="BU5027" s="1">
        <v>57.931</v>
      </c>
      <c r="BY5027" s="1">
        <v>0.0</v>
      </c>
      <c r="BZ5027" s="1">
        <v>0.0</v>
      </c>
      <c r="CB5027" s="1">
        <v>0.0</v>
      </c>
      <c r="CG5027" s="1">
        <v>2.363</v>
      </c>
      <c r="CH5027" s="1">
        <v>0.02</v>
      </c>
      <c r="CN5027" s="1">
        <v>3.279</v>
      </c>
      <c r="CQ5027" s="1">
        <v>0.0</v>
      </c>
      <c r="CR5027" s="1">
        <v>0.0</v>
      </c>
      <c r="CU5027" s="1">
        <v>0.0</v>
      </c>
      <c r="CV5027" s="1">
        <v>0.0</v>
      </c>
      <c r="CX5027" s="1">
        <v>0.0</v>
      </c>
      <c r="CY5027" s="1">
        <v>0.0</v>
      </c>
      <c r="DA5027" s="1">
        <v>72.078</v>
      </c>
      <c r="DB5027" s="1">
        <v>9.48</v>
      </c>
      <c r="DF5027" s="1">
        <v>15.361</v>
      </c>
      <c r="DG5027" s="1">
        <v>0.13</v>
      </c>
      <c r="DI5027" s="1">
        <v>21.311</v>
      </c>
      <c r="DN5027" s="1">
        <v>1.182</v>
      </c>
      <c r="DO5027" s="1">
        <v>0.01</v>
      </c>
      <c r="DQ5027" s="1">
        <v>1.639</v>
      </c>
      <c r="DV5027" s="1">
        <v>0.0</v>
      </c>
      <c r="DW5027" s="1">
        <v>0.0</v>
      </c>
      <c r="DY5027" s="1">
        <v>0.0</v>
      </c>
    </row>
    <row r="5028">
      <c r="A5028" s="1" t="s">
        <v>520</v>
      </c>
      <c r="B5028" s="1">
        <v>2020.0</v>
      </c>
      <c r="C5028" s="1" t="s">
        <v>521</v>
      </c>
      <c r="D5028" s="1">
        <v>8669667.0</v>
      </c>
      <c r="E5028" s="1">
        <v>1.2720130048E10</v>
      </c>
      <c r="J5028" s="1">
        <v>0.0</v>
      </c>
      <c r="K5028" s="1">
        <v>0.0</v>
      </c>
      <c r="L5028" s="1">
        <v>0.0</v>
      </c>
      <c r="N5028" s="1">
        <v>508.197</v>
      </c>
      <c r="S5028" s="1">
        <v>0.0</v>
      </c>
      <c r="T5028" s="1">
        <v>0.0</v>
      </c>
      <c r="Y5028" s="1">
        <v>0.0</v>
      </c>
      <c r="AA5028" s="1">
        <v>1.42</v>
      </c>
      <c r="AB5028" s="1">
        <v>163.789</v>
      </c>
      <c r="AC5028" s="1">
        <v>0.61</v>
      </c>
      <c r="AE5028" s="1">
        <v>-4.701</v>
      </c>
      <c r="AF5028" s="1">
        <v>-0.446</v>
      </c>
      <c r="AG5028" s="1">
        <v>1042.044</v>
      </c>
      <c r="AH5028" s="1">
        <v>0.71</v>
      </c>
      <c r="AK5028" s="1">
        <v>59.979</v>
      </c>
      <c r="AL5028" s="1">
        <v>0.52</v>
      </c>
      <c r="AO5028" s="1">
        <v>85.246</v>
      </c>
      <c r="AT5028" s="1">
        <v>53.059</v>
      </c>
      <c r="AU5028" s="1">
        <v>0.46</v>
      </c>
      <c r="BA5028" s="1">
        <v>75.41</v>
      </c>
      <c r="BC5028" s="1">
        <v>0.31</v>
      </c>
      <c r="BG5028" s="1">
        <v>9.228</v>
      </c>
      <c r="BH5028" s="1">
        <v>0.08</v>
      </c>
      <c r="BJ5028" s="1">
        <v>13.115</v>
      </c>
      <c r="BO5028" s="1">
        <v>10.381</v>
      </c>
      <c r="BP5028" s="1">
        <v>0.09</v>
      </c>
      <c r="BR5028" s="1">
        <v>14.754</v>
      </c>
      <c r="BT5028" s="1">
        <v>0.81</v>
      </c>
      <c r="BU5028" s="1">
        <v>57.042</v>
      </c>
      <c r="BY5028" s="1">
        <v>0.0</v>
      </c>
      <c r="BZ5028" s="1">
        <v>0.0</v>
      </c>
      <c r="CB5028" s="1">
        <v>0.0</v>
      </c>
      <c r="CG5028" s="1">
        <v>6.921</v>
      </c>
      <c r="CH5028" s="1">
        <v>0.06</v>
      </c>
      <c r="CN5028" s="1">
        <v>9.836</v>
      </c>
      <c r="CQ5028" s="1">
        <v>0.0</v>
      </c>
      <c r="CR5028" s="1">
        <v>0.0</v>
      </c>
      <c r="CU5028" s="1">
        <v>0.0</v>
      </c>
      <c r="CV5028" s="1">
        <v>0.0</v>
      </c>
      <c r="CX5028" s="1">
        <v>0.0</v>
      </c>
      <c r="CY5028" s="1">
        <v>0.0</v>
      </c>
      <c r="DA5028" s="1">
        <v>70.36</v>
      </c>
      <c r="DB5028" s="1">
        <v>9.034</v>
      </c>
      <c r="DF5028" s="1">
        <v>10.381</v>
      </c>
      <c r="DG5028" s="1">
        <v>0.09</v>
      </c>
      <c r="DI5028" s="1">
        <v>14.754</v>
      </c>
      <c r="DN5028" s="1">
        <v>1.153</v>
      </c>
      <c r="DO5028" s="1">
        <v>0.01</v>
      </c>
      <c r="DQ5028" s="1">
        <v>1.639</v>
      </c>
      <c r="DV5028" s="1">
        <v>0.0</v>
      </c>
      <c r="DW5028" s="1">
        <v>0.0</v>
      </c>
      <c r="DY5028" s="1">
        <v>0.0</v>
      </c>
    </row>
    <row r="5029">
      <c r="A5029" s="1" t="s">
        <v>520</v>
      </c>
      <c r="B5029" s="1">
        <v>2021.0</v>
      </c>
      <c r="C5029" s="1" t="s">
        <v>521</v>
      </c>
      <c r="D5029" s="1">
        <v>8878342.0</v>
      </c>
      <c r="E5029" s="1">
        <v>1.3482266624E10</v>
      </c>
      <c r="J5029" s="1">
        <v>0.0</v>
      </c>
      <c r="K5029" s="1">
        <v>0.0</v>
      </c>
      <c r="L5029" s="1">
        <v>0.0</v>
      </c>
      <c r="N5029" s="1">
        <v>464.789</v>
      </c>
      <c r="S5029" s="1">
        <v>0.0</v>
      </c>
      <c r="T5029" s="1">
        <v>0.0</v>
      </c>
      <c r="Y5029" s="1">
        <v>0.0</v>
      </c>
      <c r="AA5029" s="1">
        <v>1.51</v>
      </c>
      <c r="AB5029" s="1">
        <v>170.077</v>
      </c>
      <c r="AC5029" s="1">
        <v>0.71</v>
      </c>
      <c r="AE5029" s="1">
        <v>22.52</v>
      </c>
      <c r="AF5029" s="1">
        <v>2.035</v>
      </c>
      <c r="AG5029" s="1">
        <v>1246.708</v>
      </c>
      <c r="AH5029" s="1">
        <v>0.821</v>
      </c>
      <c r="AK5029" s="1">
        <v>61.949</v>
      </c>
      <c r="AL5029" s="1">
        <v>0.55</v>
      </c>
      <c r="AO5029" s="1">
        <v>77.465</v>
      </c>
      <c r="AT5029" s="1">
        <v>54.064</v>
      </c>
      <c r="AU5029" s="1">
        <v>0.48</v>
      </c>
      <c r="BA5029" s="1">
        <v>67.606</v>
      </c>
      <c r="BC5029" s="1">
        <v>0.33</v>
      </c>
      <c r="BG5029" s="1">
        <v>10.137</v>
      </c>
      <c r="BH5029" s="1">
        <v>0.09</v>
      </c>
      <c r="BJ5029" s="1">
        <v>12.676</v>
      </c>
      <c r="BO5029" s="1">
        <v>18.021</v>
      </c>
      <c r="BP5029" s="1">
        <v>0.16</v>
      </c>
      <c r="BR5029" s="1">
        <v>22.535</v>
      </c>
      <c r="BT5029" s="1">
        <v>0.8</v>
      </c>
      <c r="BU5029" s="1">
        <v>52.98</v>
      </c>
      <c r="BY5029" s="1">
        <v>0.0</v>
      </c>
      <c r="BZ5029" s="1">
        <v>0.0</v>
      </c>
      <c r="CB5029" s="1">
        <v>0.0</v>
      </c>
      <c r="CG5029" s="1">
        <v>7.884</v>
      </c>
      <c r="CH5029" s="1">
        <v>0.07</v>
      </c>
      <c r="CN5029" s="1">
        <v>9.859</v>
      </c>
      <c r="CQ5029" s="1">
        <v>0.0</v>
      </c>
      <c r="CR5029" s="1">
        <v>0.0</v>
      </c>
      <c r="CU5029" s="1">
        <v>0.0</v>
      </c>
      <c r="CV5029" s="1">
        <v>0.0</v>
      </c>
      <c r="CX5029" s="1">
        <v>0.0</v>
      </c>
      <c r="CY5029" s="1">
        <v>0.0</v>
      </c>
      <c r="DA5029" s="1">
        <v>79.97</v>
      </c>
      <c r="DB5029" s="1">
        <v>11.069</v>
      </c>
      <c r="DF5029" s="1">
        <v>18.021</v>
      </c>
      <c r="DG5029" s="1">
        <v>0.16</v>
      </c>
      <c r="DI5029" s="1">
        <v>22.535</v>
      </c>
      <c r="DN5029" s="1">
        <v>7.884</v>
      </c>
      <c r="DO5029" s="1">
        <v>0.07</v>
      </c>
      <c r="DQ5029" s="1">
        <v>9.859</v>
      </c>
      <c r="DV5029" s="1">
        <v>0.0</v>
      </c>
      <c r="DW5029" s="1">
        <v>0.0</v>
      </c>
      <c r="DY5029" s="1">
        <v>0.0</v>
      </c>
    </row>
    <row r="5030">
      <c r="A5030" s="1" t="s">
        <v>520</v>
      </c>
      <c r="B5030" s="1">
        <v>2022.0</v>
      </c>
      <c r="C5030" s="1" t="s">
        <v>521</v>
      </c>
      <c r="D5030" s="1">
        <v>9089693.0</v>
      </c>
      <c r="E5030" s="1">
        <v>1.4265659392E10</v>
      </c>
      <c r="J5030" s="1">
        <v>0.0</v>
      </c>
      <c r="K5030" s="1">
        <v>0.0</v>
      </c>
      <c r="L5030" s="1">
        <v>0.0</v>
      </c>
      <c r="N5030" s="1">
        <v>477.778</v>
      </c>
      <c r="S5030" s="1">
        <v>0.0</v>
      </c>
      <c r="T5030" s="1">
        <v>0.0</v>
      </c>
      <c r="Y5030" s="1">
        <v>0.0</v>
      </c>
      <c r="AA5030" s="1">
        <v>2.03</v>
      </c>
      <c r="AB5030" s="1">
        <v>223.33</v>
      </c>
      <c r="AC5030" s="1">
        <v>0.9</v>
      </c>
      <c r="AE5030" s="1">
        <v>6.391</v>
      </c>
      <c r="AF5030" s="1">
        <v>0.707</v>
      </c>
      <c r="AG5030" s="1">
        <v>1295.541</v>
      </c>
      <c r="AH5030" s="1">
        <v>0.825</v>
      </c>
      <c r="AK5030" s="1">
        <v>79.211</v>
      </c>
      <c r="AL5030" s="1">
        <v>0.72</v>
      </c>
      <c r="AO5030" s="1">
        <v>80.0</v>
      </c>
      <c r="AT5030" s="1">
        <v>71.51</v>
      </c>
      <c r="AU5030" s="1">
        <v>0.65</v>
      </c>
      <c r="BA5030" s="1">
        <v>72.222</v>
      </c>
      <c r="BC5030" s="1">
        <v>0.43</v>
      </c>
      <c r="BG5030" s="1">
        <v>8.801</v>
      </c>
      <c r="BH5030" s="1">
        <v>0.08</v>
      </c>
      <c r="BJ5030" s="1">
        <v>8.889</v>
      </c>
      <c r="BO5030" s="1">
        <v>19.803</v>
      </c>
      <c r="BP5030" s="1">
        <v>0.18</v>
      </c>
      <c r="BR5030" s="1">
        <v>20.0</v>
      </c>
      <c r="BT5030" s="1">
        <v>1.13</v>
      </c>
      <c r="BU5030" s="1">
        <v>55.665</v>
      </c>
      <c r="BY5030" s="1">
        <v>0.0</v>
      </c>
      <c r="BZ5030" s="1">
        <v>0.0</v>
      </c>
      <c r="CB5030" s="1">
        <v>0.0</v>
      </c>
      <c r="CG5030" s="1">
        <v>7.701</v>
      </c>
      <c r="CH5030" s="1">
        <v>0.07</v>
      </c>
      <c r="CN5030" s="1">
        <v>7.778</v>
      </c>
      <c r="CQ5030" s="1">
        <v>0.0</v>
      </c>
      <c r="CR5030" s="1">
        <v>0.0</v>
      </c>
      <c r="CU5030" s="1">
        <v>0.0</v>
      </c>
      <c r="CV5030" s="1">
        <v>0.0</v>
      </c>
      <c r="CX5030" s="1">
        <v>0.0</v>
      </c>
      <c r="CY5030" s="1">
        <v>0.0</v>
      </c>
      <c r="DA5030" s="1">
        <v>99.013</v>
      </c>
      <c r="DB5030" s="1">
        <v>11.776</v>
      </c>
      <c r="DF5030" s="1">
        <v>19.803</v>
      </c>
      <c r="DG5030" s="1">
        <v>0.18</v>
      </c>
      <c r="DI5030" s="1">
        <v>20.0</v>
      </c>
      <c r="DN5030" s="1">
        <v>11.001</v>
      </c>
      <c r="DO5030" s="1">
        <v>0.1</v>
      </c>
      <c r="DQ5030" s="1">
        <v>11.111</v>
      </c>
      <c r="DV5030" s="1">
        <v>0.0</v>
      </c>
      <c r="DW5030" s="1">
        <v>0.0</v>
      </c>
      <c r="DY5030" s="1">
        <v>0.0</v>
      </c>
    </row>
    <row r="5031">
      <c r="A5031" s="1" t="s">
        <v>520</v>
      </c>
      <c r="B5031" s="1">
        <v>2023.0</v>
      </c>
      <c r="C5031" s="1" t="s">
        <v>521</v>
      </c>
      <c r="D5031" s="1">
        <v>9304289.0</v>
      </c>
      <c r="J5031" s="1">
        <v>0.0</v>
      </c>
      <c r="K5031" s="1">
        <v>0.0</v>
      </c>
      <c r="L5031" s="1">
        <v>0.0</v>
      </c>
      <c r="N5031" s="1">
        <v>478.261</v>
      </c>
      <c r="S5031" s="1">
        <v>0.0</v>
      </c>
      <c r="T5031" s="1">
        <v>0.0</v>
      </c>
      <c r="Y5031" s="1">
        <v>0.0</v>
      </c>
      <c r="AA5031" s="1">
        <v>2.02</v>
      </c>
      <c r="AB5031" s="1">
        <v>217.104</v>
      </c>
      <c r="AC5031" s="1">
        <v>0.92</v>
      </c>
      <c r="AE5031" s="1">
        <v>5.072</v>
      </c>
      <c r="AF5031" s="1">
        <v>0.597</v>
      </c>
      <c r="AG5031" s="1">
        <v>1329.85</v>
      </c>
      <c r="AK5031" s="1">
        <v>78.458</v>
      </c>
      <c r="AL5031" s="1">
        <v>0.73</v>
      </c>
      <c r="AO5031" s="1">
        <v>79.348</v>
      </c>
      <c r="AT5031" s="1">
        <v>70.935</v>
      </c>
      <c r="AU5031" s="1">
        <v>0.66</v>
      </c>
      <c r="BA5031" s="1">
        <v>71.739</v>
      </c>
      <c r="BC5031" s="1">
        <v>0.44</v>
      </c>
      <c r="BG5031" s="1">
        <v>8.598</v>
      </c>
      <c r="BH5031" s="1">
        <v>0.08</v>
      </c>
      <c r="BJ5031" s="1">
        <v>8.696</v>
      </c>
      <c r="BO5031" s="1">
        <v>20.421</v>
      </c>
      <c r="BP5031" s="1">
        <v>0.19</v>
      </c>
      <c r="BR5031" s="1">
        <v>20.652</v>
      </c>
      <c r="BT5031" s="1">
        <v>1.1</v>
      </c>
      <c r="BU5031" s="1">
        <v>54.455</v>
      </c>
      <c r="BY5031" s="1">
        <v>0.0</v>
      </c>
      <c r="BZ5031" s="1">
        <v>0.0</v>
      </c>
      <c r="CB5031" s="1">
        <v>0.0</v>
      </c>
      <c r="CG5031" s="1">
        <v>7.523</v>
      </c>
      <c r="CH5031" s="1">
        <v>0.07</v>
      </c>
      <c r="CN5031" s="1">
        <v>7.609</v>
      </c>
      <c r="CQ5031" s="1">
        <v>0.0</v>
      </c>
      <c r="CR5031" s="1">
        <v>0.0</v>
      </c>
      <c r="CU5031" s="1">
        <v>0.0</v>
      </c>
      <c r="CV5031" s="1">
        <v>0.0</v>
      </c>
      <c r="CX5031" s="1">
        <v>0.0</v>
      </c>
      <c r="CY5031" s="1">
        <v>0.0</v>
      </c>
      <c r="DA5031" s="1">
        <v>98.879</v>
      </c>
      <c r="DB5031" s="1">
        <v>12.373</v>
      </c>
      <c r="DF5031" s="1">
        <v>20.421</v>
      </c>
      <c r="DG5031" s="1">
        <v>0.19</v>
      </c>
      <c r="DI5031" s="1">
        <v>20.652</v>
      </c>
      <c r="DN5031" s="1">
        <v>11.823</v>
      </c>
      <c r="DO5031" s="1">
        <v>0.11</v>
      </c>
      <c r="DQ5031" s="1">
        <v>11.957</v>
      </c>
      <c r="DV5031" s="1">
        <v>0.0</v>
      </c>
      <c r="DW5031" s="1">
        <v>0.0</v>
      </c>
      <c r="DY5031" s="1">
        <v>0.0</v>
      </c>
    </row>
    <row r="5032">
      <c r="A5032" s="1" t="s">
        <v>522</v>
      </c>
      <c r="B5032" s="1">
        <v>2000.0</v>
      </c>
      <c r="C5032" s="1" t="s">
        <v>523</v>
      </c>
      <c r="D5032" s="1">
        <v>102653.0</v>
      </c>
      <c r="J5032" s="1">
        <v>0.0</v>
      </c>
      <c r="K5032" s="1">
        <v>0.0</v>
      </c>
      <c r="L5032" s="1">
        <v>0.0</v>
      </c>
      <c r="N5032" s="1">
        <v>750.0</v>
      </c>
      <c r="S5032" s="1">
        <v>0.0</v>
      </c>
      <c r="T5032" s="1">
        <v>0.0</v>
      </c>
      <c r="V5032" s="1">
        <v>0.0</v>
      </c>
      <c r="W5032" s="1">
        <v>0.0</v>
      </c>
      <c r="X5032" s="1">
        <v>0.0</v>
      </c>
      <c r="Y5032" s="1">
        <v>0.0</v>
      </c>
      <c r="AA5032" s="1">
        <v>0.04</v>
      </c>
      <c r="AB5032" s="1">
        <v>389.662</v>
      </c>
      <c r="AC5032" s="1">
        <v>0.04</v>
      </c>
      <c r="AE5032" s="1">
        <v>-22.076</v>
      </c>
      <c r="AF5032" s="1">
        <v>-0.124</v>
      </c>
      <c r="AG5032" s="1">
        <v>4268.434</v>
      </c>
      <c r="AK5032" s="1">
        <v>389.662</v>
      </c>
      <c r="AL5032" s="1">
        <v>0.04</v>
      </c>
      <c r="AO5032" s="1">
        <v>100.0</v>
      </c>
      <c r="AT5032" s="1">
        <v>0.0</v>
      </c>
      <c r="AU5032" s="1">
        <v>0.0</v>
      </c>
      <c r="AX5032" s="1">
        <v>0.0</v>
      </c>
      <c r="AY5032" s="1">
        <v>0.0</v>
      </c>
      <c r="AZ5032" s="1">
        <v>0.0</v>
      </c>
      <c r="BA5032" s="1">
        <v>0.0</v>
      </c>
      <c r="BC5032" s="1">
        <v>0.03</v>
      </c>
      <c r="BG5032" s="1">
        <v>0.0</v>
      </c>
      <c r="BH5032" s="1">
        <v>0.0</v>
      </c>
      <c r="BJ5032" s="1">
        <v>0.0</v>
      </c>
      <c r="BO5032" s="1">
        <v>0.0</v>
      </c>
      <c r="BP5032" s="1">
        <v>0.0</v>
      </c>
      <c r="BR5032" s="1">
        <v>0.0</v>
      </c>
      <c r="BT5032" s="1">
        <v>0.0</v>
      </c>
      <c r="BU5032" s="1">
        <v>0.0</v>
      </c>
      <c r="BY5032" s="1">
        <v>0.0</v>
      </c>
      <c r="BZ5032" s="1">
        <v>0.0</v>
      </c>
      <c r="CB5032" s="1">
        <v>0.0</v>
      </c>
      <c r="CG5032" s="1">
        <v>389.662</v>
      </c>
      <c r="CH5032" s="1">
        <v>0.04</v>
      </c>
      <c r="CK5032" s="1">
        <v>0.0</v>
      </c>
      <c r="CL5032" s="1">
        <v>0.0</v>
      </c>
      <c r="CM5032" s="1">
        <v>0.0</v>
      </c>
      <c r="CN5032" s="1">
        <v>100.0</v>
      </c>
      <c r="CQ5032" s="1">
        <v>0.0</v>
      </c>
      <c r="CR5032" s="1">
        <v>0.0</v>
      </c>
      <c r="CU5032" s="1">
        <v>0.0</v>
      </c>
      <c r="CV5032" s="1">
        <v>0.0</v>
      </c>
      <c r="CX5032" s="1">
        <v>0.0</v>
      </c>
      <c r="CY5032" s="1">
        <v>0.0</v>
      </c>
      <c r="DA5032" s="1">
        <v>389.662</v>
      </c>
      <c r="DB5032" s="1">
        <v>0.438</v>
      </c>
      <c r="DF5032" s="1">
        <v>0.0</v>
      </c>
      <c r="DG5032" s="1">
        <v>0.0</v>
      </c>
      <c r="DI5032" s="1">
        <v>0.0</v>
      </c>
      <c r="DN5032" s="1">
        <v>0.0</v>
      </c>
      <c r="DO5032" s="1">
        <v>0.0</v>
      </c>
      <c r="DQ5032" s="1">
        <v>0.0</v>
      </c>
      <c r="DV5032" s="1">
        <v>0.0</v>
      </c>
      <c r="DW5032" s="1">
        <v>0.0</v>
      </c>
      <c r="DY5032" s="1">
        <v>0.0</v>
      </c>
    </row>
    <row r="5033">
      <c r="A5033" s="1" t="s">
        <v>522</v>
      </c>
      <c r="B5033" s="1">
        <v>2001.0</v>
      </c>
      <c r="C5033" s="1" t="s">
        <v>523</v>
      </c>
      <c r="D5033" s="1">
        <v>103260.0</v>
      </c>
      <c r="J5033" s="1">
        <v>0.0</v>
      </c>
      <c r="K5033" s="1">
        <v>0.0</v>
      </c>
      <c r="L5033" s="1">
        <v>0.0</v>
      </c>
      <c r="N5033" s="1">
        <v>750.0</v>
      </c>
      <c r="S5033" s="1">
        <v>0.0</v>
      </c>
      <c r="T5033" s="1">
        <v>0.0</v>
      </c>
      <c r="V5033" s="1">
        <v>0.0</v>
      </c>
      <c r="W5033" s="1">
        <v>0.0</v>
      </c>
      <c r="X5033" s="1">
        <v>0.0</v>
      </c>
      <c r="Y5033" s="1">
        <v>0.0</v>
      </c>
      <c r="AA5033" s="1">
        <v>0.04</v>
      </c>
      <c r="AB5033" s="1">
        <v>387.372</v>
      </c>
      <c r="AC5033" s="1">
        <v>0.04</v>
      </c>
      <c r="AE5033" s="1">
        <v>-9.93</v>
      </c>
      <c r="AF5033" s="1">
        <v>-0.044</v>
      </c>
      <c r="AG5033" s="1">
        <v>3821.959</v>
      </c>
      <c r="AK5033" s="1">
        <v>387.372</v>
      </c>
      <c r="AL5033" s="1">
        <v>0.04</v>
      </c>
      <c r="AO5033" s="1">
        <v>100.0</v>
      </c>
      <c r="AT5033" s="1">
        <v>0.0</v>
      </c>
      <c r="AU5033" s="1">
        <v>0.0</v>
      </c>
      <c r="AX5033" s="1">
        <v>0.0</v>
      </c>
      <c r="AY5033" s="1">
        <v>0.0</v>
      </c>
      <c r="AZ5033" s="1">
        <v>0.0</v>
      </c>
      <c r="BA5033" s="1">
        <v>0.0</v>
      </c>
      <c r="BC5033" s="1">
        <v>0.03</v>
      </c>
      <c r="BG5033" s="1">
        <v>0.0</v>
      </c>
      <c r="BH5033" s="1">
        <v>0.0</v>
      </c>
      <c r="BJ5033" s="1">
        <v>0.0</v>
      </c>
      <c r="BO5033" s="1">
        <v>0.0</v>
      </c>
      <c r="BP5033" s="1">
        <v>0.0</v>
      </c>
      <c r="BR5033" s="1">
        <v>0.0</v>
      </c>
      <c r="BT5033" s="1">
        <v>0.0</v>
      </c>
      <c r="BU5033" s="1">
        <v>0.0</v>
      </c>
      <c r="BY5033" s="1">
        <v>0.0</v>
      </c>
      <c r="BZ5033" s="1">
        <v>0.0</v>
      </c>
      <c r="CB5033" s="1">
        <v>0.0</v>
      </c>
      <c r="CG5033" s="1">
        <v>387.372</v>
      </c>
      <c r="CH5033" s="1">
        <v>0.04</v>
      </c>
      <c r="CK5033" s="1">
        <v>0.0</v>
      </c>
      <c r="CL5033" s="1">
        <v>0.0</v>
      </c>
      <c r="CM5033" s="1">
        <v>0.0</v>
      </c>
      <c r="CN5033" s="1">
        <v>100.0</v>
      </c>
      <c r="CQ5033" s="1">
        <v>0.0</v>
      </c>
      <c r="CR5033" s="1">
        <v>0.0</v>
      </c>
      <c r="CU5033" s="1">
        <v>0.0</v>
      </c>
      <c r="CV5033" s="1">
        <v>0.0</v>
      </c>
      <c r="CX5033" s="1">
        <v>0.0</v>
      </c>
      <c r="CY5033" s="1">
        <v>0.0</v>
      </c>
      <c r="DA5033" s="1">
        <v>387.372</v>
      </c>
      <c r="DB5033" s="1">
        <v>0.395</v>
      </c>
      <c r="DF5033" s="1">
        <v>0.0</v>
      </c>
      <c r="DG5033" s="1">
        <v>0.0</v>
      </c>
      <c r="DI5033" s="1">
        <v>0.0</v>
      </c>
      <c r="DN5033" s="1">
        <v>0.0</v>
      </c>
      <c r="DO5033" s="1">
        <v>0.0</v>
      </c>
      <c r="DQ5033" s="1">
        <v>0.0</v>
      </c>
      <c r="DV5033" s="1">
        <v>0.0</v>
      </c>
      <c r="DW5033" s="1">
        <v>0.0</v>
      </c>
      <c r="DY5033" s="1">
        <v>0.0</v>
      </c>
    </row>
    <row r="5034">
      <c r="A5034" s="1" t="s">
        <v>522</v>
      </c>
      <c r="B5034" s="1">
        <v>2002.0</v>
      </c>
      <c r="C5034" s="1" t="s">
        <v>523</v>
      </c>
      <c r="D5034" s="1">
        <v>103834.0</v>
      </c>
      <c r="J5034" s="1">
        <v>0.0</v>
      </c>
      <c r="K5034" s="1">
        <v>0.0</v>
      </c>
      <c r="L5034" s="1">
        <v>0.0</v>
      </c>
      <c r="N5034" s="1">
        <v>750.0</v>
      </c>
      <c r="S5034" s="1">
        <v>0.0</v>
      </c>
      <c r="T5034" s="1">
        <v>0.0</v>
      </c>
      <c r="V5034" s="1">
        <v>0.0</v>
      </c>
      <c r="W5034" s="1">
        <v>0.0</v>
      </c>
      <c r="X5034" s="1">
        <v>0.0</v>
      </c>
      <c r="Y5034" s="1">
        <v>0.0</v>
      </c>
      <c r="AA5034" s="1">
        <v>0.04</v>
      </c>
      <c r="AB5034" s="1">
        <v>385.23</v>
      </c>
      <c r="AC5034" s="1">
        <v>0.04</v>
      </c>
      <c r="AE5034" s="1">
        <v>8.43</v>
      </c>
      <c r="AF5034" s="1">
        <v>0.033</v>
      </c>
      <c r="AG5034" s="1">
        <v>4121.247</v>
      </c>
      <c r="AK5034" s="1">
        <v>385.23</v>
      </c>
      <c r="AL5034" s="1">
        <v>0.04</v>
      </c>
      <c r="AO5034" s="1">
        <v>100.0</v>
      </c>
      <c r="AT5034" s="1">
        <v>0.0</v>
      </c>
      <c r="AU5034" s="1">
        <v>0.0</v>
      </c>
      <c r="AX5034" s="1">
        <v>0.0</v>
      </c>
      <c r="AY5034" s="1">
        <v>0.0</v>
      </c>
      <c r="AZ5034" s="1">
        <v>0.0</v>
      </c>
      <c r="BA5034" s="1">
        <v>0.0</v>
      </c>
      <c r="BC5034" s="1">
        <v>0.03</v>
      </c>
      <c r="BG5034" s="1">
        <v>0.0</v>
      </c>
      <c r="BH5034" s="1">
        <v>0.0</v>
      </c>
      <c r="BJ5034" s="1">
        <v>0.0</v>
      </c>
      <c r="BO5034" s="1">
        <v>0.0</v>
      </c>
      <c r="BP5034" s="1">
        <v>0.0</v>
      </c>
      <c r="BR5034" s="1">
        <v>0.0</v>
      </c>
      <c r="BT5034" s="1">
        <v>0.0</v>
      </c>
      <c r="BU5034" s="1">
        <v>0.0</v>
      </c>
      <c r="BY5034" s="1">
        <v>0.0</v>
      </c>
      <c r="BZ5034" s="1">
        <v>0.0</v>
      </c>
      <c r="CB5034" s="1">
        <v>0.0</v>
      </c>
      <c r="CG5034" s="1">
        <v>385.23</v>
      </c>
      <c r="CH5034" s="1">
        <v>0.04</v>
      </c>
      <c r="CK5034" s="1">
        <v>0.0</v>
      </c>
      <c r="CL5034" s="1">
        <v>0.0</v>
      </c>
      <c r="CM5034" s="1">
        <v>0.0</v>
      </c>
      <c r="CN5034" s="1">
        <v>100.0</v>
      </c>
      <c r="CQ5034" s="1">
        <v>0.0</v>
      </c>
      <c r="CR5034" s="1">
        <v>0.0</v>
      </c>
      <c r="CU5034" s="1">
        <v>0.0</v>
      </c>
      <c r="CV5034" s="1">
        <v>0.0</v>
      </c>
      <c r="CX5034" s="1">
        <v>0.0</v>
      </c>
      <c r="CY5034" s="1">
        <v>0.0</v>
      </c>
      <c r="DA5034" s="1">
        <v>385.23</v>
      </c>
      <c r="DB5034" s="1">
        <v>0.428</v>
      </c>
      <c r="DF5034" s="1">
        <v>0.0</v>
      </c>
      <c r="DG5034" s="1">
        <v>0.0</v>
      </c>
      <c r="DI5034" s="1">
        <v>0.0</v>
      </c>
      <c r="DN5034" s="1">
        <v>0.0</v>
      </c>
      <c r="DO5034" s="1">
        <v>0.0</v>
      </c>
      <c r="DQ5034" s="1">
        <v>0.0</v>
      </c>
      <c r="DV5034" s="1">
        <v>0.0</v>
      </c>
      <c r="DW5034" s="1">
        <v>0.0</v>
      </c>
      <c r="DY5034" s="1">
        <v>0.0</v>
      </c>
    </row>
    <row r="5035">
      <c r="A5035" s="1" t="s">
        <v>522</v>
      </c>
      <c r="B5035" s="1">
        <v>2003.0</v>
      </c>
      <c r="C5035" s="1" t="s">
        <v>523</v>
      </c>
      <c r="D5035" s="1">
        <v>104427.0</v>
      </c>
      <c r="J5035" s="1">
        <v>0.0</v>
      </c>
      <c r="K5035" s="1">
        <v>0.0</v>
      </c>
      <c r="L5035" s="1">
        <v>0.0</v>
      </c>
      <c r="N5035" s="1">
        <v>750.0</v>
      </c>
      <c r="S5035" s="1">
        <v>0.0</v>
      </c>
      <c r="T5035" s="1">
        <v>0.0</v>
      </c>
      <c r="V5035" s="1">
        <v>0.0</v>
      </c>
      <c r="W5035" s="1">
        <v>0.0</v>
      </c>
      <c r="X5035" s="1">
        <v>0.0</v>
      </c>
      <c r="Y5035" s="1">
        <v>0.0</v>
      </c>
      <c r="AA5035" s="1">
        <v>0.04</v>
      </c>
      <c r="AB5035" s="1">
        <v>383.043</v>
      </c>
      <c r="AC5035" s="1">
        <v>0.04</v>
      </c>
      <c r="AE5035" s="1">
        <v>23.21</v>
      </c>
      <c r="AF5035" s="1">
        <v>0.099</v>
      </c>
      <c r="AG5035" s="1">
        <v>5048.946</v>
      </c>
      <c r="AK5035" s="1">
        <v>383.043</v>
      </c>
      <c r="AL5035" s="1">
        <v>0.04</v>
      </c>
      <c r="AO5035" s="1">
        <v>100.0</v>
      </c>
      <c r="AT5035" s="1">
        <v>0.0</v>
      </c>
      <c r="AU5035" s="1">
        <v>0.0</v>
      </c>
      <c r="AX5035" s="1">
        <v>0.0</v>
      </c>
      <c r="AY5035" s="1">
        <v>0.0</v>
      </c>
      <c r="AZ5035" s="1">
        <v>0.0</v>
      </c>
      <c r="BA5035" s="1">
        <v>0.0</v>
      </c>
      <c r="BC5035" s="1">
        <v>0.03</v>
      </c>
      <c r="BG5035" s="1">
        <v>0.0</v>
      </c>
      <c r="BH5035" s="1">
        <v>0.0</v>
      </c>
      <c r="BJ5035" s="1">
        <v>0.0</v>
      </c>
      <c r="BO5035" s="1">
        <v>0.0</v>
      </c>
      <c r="BP5035" s="1">
        <v>0.0</v>
      </c>
      <c r="BR5035" s="1">
        <v>0.0</v>
      </c>
      <c r="BT5035" s="1">
        <v>0.0</v>
      </c>
      <c r="BU5035" s="1">
        <v>0.0</v>
      </c>
      <c r="BY5035" s="1">
        <v>0.0</v>
      </c>
      <c r="BZ5035" s="1">
        <v>0.0</v>
      </c>
      <c r="CB5035" s="1">
        <v>0.0</v>
      </c>
      <c r="CG5035" s="1">
        <v>383.043</v>
      </c>
      <c r="CH5035" s="1">
        <v>0.04</v>
      </c>
      <c r="CK5035" s="1">
        <v>0.0</v>
      </c>
      <c r="CL5035" s="1">
        <v>0.0</v>
      </c>
      <c r="CM5035" s="1">
        <v>0.0</v>
      </c>
      <c r="CN5035" s="1">
        <v>100.0</v>
      </c>
      <c r="CQ5035" s="1">
        <v>0.0</v>
      </c>
      <c r="CR5035" s="1">
        <v>0.0</v>
      </c>
      <c r="CU5035" s="1">
        <v>0.0</v>
      </c>
      <c r="CV5035" s="1">
        <v>0.0</v>
      </c>
      <c r="CX5035" s="1">
        <v>0.0</v>
      </c>
      <c r="CY5035" s="1">
        <v>0.0</v>
      </c>
      <c r="DA5035" s="1">
        <v>383.043</v>
      </c>
      <c r="DB5035" s="1">
        <v>0.527</v>
      </c>
      <c r="DF5035" s="1">
        <v>0.0</v>
      </c>
      <c r="DG5035" s="1">
        <v>0.0</v>
      </c>
      <c r="DI5035" s="1">
        <v>0.0</v>
      </c>
      <c r="DN5035" s="1">
        <v>0.0</v>
      </c>
      <c r="DO5035" s="1">
        <v>0.0</v>
      </c>
      <c r="DQ5035" s="1">
        <v>0.0</v>
      </c>
      <c r="DV5035" s="1">
        <v>0.0</v>
      </c>
      <c r="DW5035" s="1">
        <v>0.0</v>
      </c>
      <c r="DY5035" s="1">
        <v>0.0</v>
      </c>
    </row>
    <row r="5036">
      <c r="A5036" s="1" t="s">
        <v>522</v>
      </c>
      <c r="B5036" s="1">
        <v>2004.0</v>
      </c>
      <c r="C5036" s="1" t="s">
        <v>523</v>
      </c>
      <c r="D5036" s="1">
        <v>105043.0</v>
      </c>
      <c r="J5036" s="1">
        <v>0.0</v>
      </c>
      <c r="K5036" s="1">
        <v>0.0</v>
      </c>
      <c r="L5036" s="1">
        <v>0.0</v>
      </c>
      <c r="N5036" s="1">
        <v>600.0</v>
      </c>
      <c r="S5036" s="1">
        <v>0.0</v>
      </c>
      <c r="T5036" s="1">
        <v>0.0</v>
      </c>
      <c r="V5036" s="1">
        <v>0.0</v>
      </c>
      <c r="W5036" s="1">
        <v>0.0</v>
      </c>
      <c r="X5036" s="1">
        <v>0.0</v>
      </c>
      <c r="Y5036" s="1">
        <v>0.0</v>
      </c>
      <c r="AA5036" s="1">
        <v>0.05</v>
      </c>
      <c r="AB5036" s="1">
        <v>475.996</v>
      </c>
      <c r="AC5036" s="1">
        <v>0.05</v>
      </c>
      <c r="AE5036" s="1">
        <v>-7.388</v>
      </c>
      <c r="AF5036" s="1">
        <v>-0.039</v>
      </c>
      <c r="AG5036" s="1">
        <v>4648.526</v>
      </c>
      <c r="AK5036" s="1">
        <v>475.996</v>
      </c>
      <c r="AL5036" s="1">
        <v>0.05</v>
      </c>
      <c r="AO5036" s="1">
        <v>100.0</v>
      </c>
      <c r="AT5036" s="1">
        <v>0.0</v>
      </c>
      <c r="AU5036" s="1">
        <v>0.0</v>
      </c>
      <c r="AX5036" s="1">
        <v>0.0</v>
      </c>
      <c r="AY5036" s="1">
        <v>0.0</v>
      </c>
      <c r="AZ5036" s="1">
        <v>0.0</v>
      </c>
      <c r="BA5036" s="1">
        <v>0.0</v>
      </c>
      <c r="BC5036" s="1">
        <v>0.03</v>
      </c>
      <c r="BG5036" s="1">
        <v>0.0</v>
      </c>
      <c r="BH5036" s="1">
        <v>0.0</v>
      </c>
      <c r="BJ5036" s="1">
        <v>0.0</v>
      </c>
      <c r="BO5036" s="1">
        <v>0.0</v>
      </c>
      <c r="BP5036" s="1">
        <v>0.0</v>
      </c>
      <c r="BR5036" s="1">
        <v>0.0</v>
      </c>
      <c r="BT5036" s="1">
        <v>0.0</v>
      </c>
      <c r="BU5036" s="1">
        <v>0.0</v>
      </c>
      <c r="BY5036" s="1">
        <v>0.0</v>
      </c>
      <c r="BZ5036" s="1">
        <v>0.0</v>
      </c>
      <c r="CB5036" s="1">
        <v>0.0</v>
      </c>
      <c r="CG5036" s="1">
        <v>475.996</v>
      </c>
      <c r="CH5036" s="1">
        <v>0.05</v>
      </c>
      <c r="CK5036" s="1">
        <v>0.0</v>
      </c>
      <c r="CL5036" s="1">
        <v>0.0</v>
      </c>
      <c r="CM5036" s="1">
        <v>0.0</v>
      </c>
      <c r="CN5036" s="1">
        <v>100.0</v>
      </c>
      <c r="CQ5036" s="1">
        <v>0.0</v>
      </c>
      <c r="CR5036" s="1">
        <v>0.0</v>
      </c>
      <c r="CU5036" s="1">
        <v>0.0</v>
      </c>
      <c r="CV5036" s="1">
        <v>0.0</v>
      </c>
      <c r="CX5036" s="1">
        <v>0.0</v>
      </c>
      <c r="CY5036" s="1">
        <v>0.0</v>
      </c>
      <c r="DA5036" s="1">
        <v>475.996</v>
      </c>
      <c r="DB5036" s="1">
        <v>0.488</v>
      </c>
      <c r="DF5036" s="1">
        <v>0.0</v>
      </c>
      <c r="DG5036" s="1">
        <v>0.0</v>
      </c>
      <c r="DI5036" s="1">
        <v>0.0</v>
      </c>
      <c r="DN5036" s="1">
        <v>0.0</v>
      </c>
      <c r="DO5036" s="1">
        <v>0.0</v>
      </c>
      <c r="DQ5036" s="1">
        <v>0.0</v>
      </c>
      <c r="DV5036" s="1">
        <v>0.0</v>
      </c>
      <c r="DW5036" s="1">
        <v>0.0</v>
      </c>
      <c r="DY5036" s="1">
        <v>0.0</v>
      </c>
    </row>
    <row r="5037">
      <c r="A5037" s="1" t="s">
        <v>522</v>
      </c>
      <c r="B5037" s="1">
        <v>2005.0</v>
      </c>
      <c r="C5037" s="1" t="s">
        <v>523</v>
      </c>
      <c r="D5037" s="1">
        <v>105633.0</v>
      </c>
      <c r="J5037" s="1">
        <v>0.0</v>
      </c>
      <c r="K5037" s="1">
        <v>0.0</v>
      </c>
      <c r="L5037" s="1">
        <v>0.0</v>
      </c>
      <c r="N5037" s="1">
        <v>600.0</v>
      </c>
      <c r="S5037" s="1">
        <v>0.0</v>
      </c>
      <c r="T5037" s="1">
        <v>0.0</v>
      </c>
      <c r="V5037" s="1">
        <v>0.0</v>
      </c>
      <c r="W5037" s="1">
        <v>0.0</v>
      </c>
      <c r="X5037" s="1">
        <v>0.0</v>
      </c>
      <c r="Y5037" s="1">
        <v>0.0</v>
      </c>
      <c r="AA5037" s="1">
        <v>0.05</v>
      </c>
      <c r="AB5037" s="1">
        <v>473.337</v>
      </c>
      <c r="AC5037" s="1">
        <v>0.05</v>
      </c>
      <c r="AE5037" s="1">
        <v>6.49</v>
      </c>
      <c r="AF5037" s="1">
        <v>0.032</v>
      </c>
      <c r="AG5037" s="1">
        <v>4922.548</v>
      </c>
      <c r="AK5037" s="1">
        <v>473.337</v>
      </c>
      <c r="AL5037" s="1">
        <v>0.05</v>
      </c>
      <c r="AO5037" s="1">
        <v>100.0</v>
      </c>
      <c r="AT5037" s="1">
        <v>0.0</v>
      </c>
      <c r="AU5037" s="1">
        <v>0.0</v>
      </c>
      <c r="AX5037" s="1">
        <v>0.0</v>
      </c>
      <c r="AY5037" s="1">
        <v>0.0</v>
      </c>
      <c r="AZ5037" s="1">
        <v>0.0</v>
      </c>
      <c r="BA5037" s="1">
        <v>0.0</v>
      </c>
      <c r="BC5037" s="1">
        <v>0.03</v>
      </c>
      <c r="BG5037" s="1">
        <v>0.0</v>
      </c>
      <c r="BH5037" s="1">
        <v>0.0</v>
      </c>
      <c r="BJ5037" s="1">
        <v>0.0</v>
      </c>
      <c r="BO5037" s="1">
        <v>0.0</v>
      </c>
      <c r="BP5037" s="1">
        <v>0.0</v>
      </c>
      <c r="BR5037" s="1">
        <v>0.0</v>
      </c>
      <c r="BT5037" s="1">
        <v>0.0</v>
      </c>
      <c r="BU5037" s="1">
        <v>0.0</v>
      </c>
      <c r="BY5037" s="1">
        <v>0.0</v>
      </c>
      <c r="BZ5037" s="1">
        <v>0.0</v>
      </c>
      <c r="CB5037" s="1">
        <v>0.0</v>
      </c>
      <c r="CG5037" s="1">
        <v>473.337</v>
      </c>
      <c r="CH5037" s="1">
        <v>0.05</v>
      </c>
      <c r="CK5037" s="1">
        <v>0.0</v>
      </c>
      <c r="CL5037" s="1">
        <v>0.0</v>
      </c>
      <c r="CM5037" s="1">
        <v>0.0</v>
      </c>
      <c r="CN5037" s="1">
        <v>100.0</v>
      </c>
      <c r="CQ5037" s="1">
        <v>0.0</v>
      </c>
      <c r="CR5037" s="1">
        <v>0.0</v>
      </c>
      <c r="CU5037" s="1">
        <v>0.0</v>
      </c>
      <c r="CV5037" s="1">
        <v>0.0</v>
      </c>
      <c r="CX5037" s="1">
        <v>0.0</v>
      </c>
      <c r="CY5037" s="1">
        <v>0.0</v>
      </c>
      <c r="DA5037" s="1">
        <v>473.337</v>
      </c>
      <c r="DB5037" s="1">
        <v>0.52</v>
      </c>
      <c r="DF5037" s="1">
        <v>0.0</v>
      </c>
      <c r="DG5037" s="1">
        <v>0.0</v>
      </c>
      <c r="DI5037" s="1">
        <v>0.0</v>
      </c>
      <c r="DN5037" s="1">
        <v>0.0</v>
      </c>
      <c r="DO5037" s="1">
        <v>0.0</v>
      </c>
      <c r="DQ5037" s="1">
        <v>0.0</v>
      </c>
      <c r="DV5037" s="1">
        <v>0.0</v>
      </c>
      <c r="DW5037" s="1">
        <v>0.0</v>
      </c>
      <c r="DY5037" s="1">
        <v>0.0</v>
      </c>
    </row>
    <row r="5038">
      <c r="A5038" s="1" t="s">
        <v>522</v>
      </c>
      <c r="B5038" s="1">
        <v>2006.0</v>
      </c>
      <c r="C5038" s="1" t="s">
        <v>523</v>
      </c>
      <c r="D5038" s="1">
        <v>106220.0</v>
      </c>
      <c r="J5038" s="1">
        <v>0.0</v>
      </c>
      <c r="K5038" s="1">
        <v>0.0</v>
      </c>
      <c r="L5038" s="1">
        <v>0.0</v>
      </c>
      <c r="N5038" s="1">
        <v>600.0</v>
      </c>
      <c r="S5038" s="1">
        <v>0.0</v>
      </c>
      <c r="T5038" s="1">
        <v>0.0</v>
      </c>
      <c r="V5038" s="1">
        <v>0.0</v>
      </c>
      <c r="W5038" s="1">
        <v>0.0</v>
      </c>
      <c r="X5038" s="1">
        <v>0.0</v>
      </c>
      <c r="Y5038" s="1">
        <v>0.0</v>
      </c>
      <c r="AA5038" s="1">
        <v>0.05</v>
      </c>
      <c r="AB5038" s="1">
        <v>470.721</v>
      </c>
      <c r="AC5038" s="1">
        <v>0.05</v>
      </c>
      <c r="AE5038" s="1">
        <v>12.485</v>
      </c>
      <c r="AF5038" s="1">
        <v>0.065</v>
      </c>
      <c r="AG5038" s="1">
        <v>5506.509</v>
      </c>
      <c r="AK5038" s="1">
        <v>470.721</v>
      </c>
      <c r="AL5038" s="1">
        <v>0.05</v>
      </c>
      <c r="AO5038" s="1">
        <v>100.0</v>
      </c>
      <c r="AT5038" s="1">
        <v>0.0</v>
      </c>
      <c r="AU5038" s="1">
        <v>0.0</v>
      </c>
      <c r="AX5038" s="1">
        <v>0.0</v>
      </c>
      <c r="AY5038" s="1">
        <v>0.0</v>
      </c>
      <c r="AZ5038" s="1">
        <v>0.0</v>
      </c>
      <c r="BA5038" s="1">
        <v>0.0</v>
      </c>
      <c r="BC5038" s="1">
        <v>0.03</v>
      </c>
      <c r="BG5038" s="1">
        <v>0.0</v>
      </c>
      <c r="BH5038" s="1">
        <v>0.0</v>
      </c>
      <c r="BJ5038" s="1">
        <v>0.0</v>
      </c>
      <c r="BO5038" s="1">
        <v>0.0</v>
      </c>
      <c r="BP5038" s="1">
        <v>0.0</v>
      </c>
      <c r="BR5038" s="1">
        <v>0.0</v>
      </c>
      <c r="BT5038" s="1">
        <v>0.0</v>
      </c>
      <c r="BU5038" s="1">
        <v>0.0</v>
      </c>
      <c r="BY5038" s="1">
        <v>0.0</v>
      </c>
      <c r="BZ5038" s="1">
        <v>0.0</v>
      </c>
      <c r="CB5038" s="1">
        <v>0.0</v>
      </c>
      <c r="CG5038" s="1">
        <v>470.721</v>
      </c>
      <c r="CH5038" s="1">
        <v>0.05</v>
      </c>
      <c r="CK5038" s="1">
        <v>0.0</v>
      </c>
      <c r="CL5038" s="1">
        <v>0.0</v>
      </c>
      <c r="CM5038" s="1">
        <v>0.0</v>
      </c>
      <c r="CN5038" s="1">
        <v>100.0</v>
      </c>
      <c r="CQ5038" s="1">
        <v>0.0</v>
      </c>
      <c r="CR5038" s="1">
        <v>0.0</v>
      </c>
      <c r="CU5038" s="1">
        <v>0.0</v>
      </c>
      <c r="CV5038" s="1">
        <v>0.0</v>
      </c>
      <c r="CX5038" s="1">
        <v>0.0</v>
      </c>
      <c r="CY5038" s="1">
        <v>0.0</v>
      </c>
      <c r="DA5038" s="1">
        <v>470.721</v>
      </c>
      <c r="DB5038" s="1">
        <v>0.585</v>
      </c>
      <c r="DF5038" s="1">
        <v>0.0</v>
      </c>
      <c r="DG5038" s="1">
        <v>0.0</v>
      </c>
      <c r="DI5038" s="1">
        <v>0.0</v>
      </c>
      <c r="DN5038" s="1">
        <v>0.0</v>
      </c>
      <c r="DO5038" s="1">
        <v>0.0</v>
      </c>
      <c r="DQ5038" s="1">
        <v>0.0</v>
      </c>
      <c r="DV5038" s="1">
        <v>0.0</v>
      </c>
      <c r="DW5038" s="1">
        <v>0.0</v>
      </c>
      <c r="DY5038" s="1">
        <v>0.0</v>
      </c>
    </row>
    <row r="5039">
      <c r="A5039" s="1" t="s">
        <v>522</v>
      </c>
      <c r="B5039" s="1">
        <v>2007.0</v>
      </c>
      <c r="C5039" s="1" t="s">
        <v>523</v>
      </c>
      <c r="D5039" s="1">
        <v>106693.0</v>
      </c>
      <c r="J5039" s="1">
        <v>0.0</v>
      </c>
      <c r="K5039" s="1">
        <v>0.0</v>
      </c>
      <c r="L5039" s="1">
        <v>0.0</v>
      </c>
      <c r="N5039" s="1">
        <v>600.0</v>
      </c>
      <c r="S5039" s="1">
        <v>0.0</v>
      </c>
      <c r="T5039" s="1">
        <v>0.0</v>
      </c>
      <c r="V5039" s="1">
        <v>0.0</v>
      </c>
      <c r="W5039" s="1">
        <v>0.0</v>
      </c>
      <c r="X5039" s="1">
        <v>0.0</v>
      </c>
      <c r="Y5039" s="1">
        <v>0.0</v>
      </c>
      <c r="AA5039" s="1">
        <v>0.05</v>
      </c>
      <c r="AB5039" s="1">
        <v>468.634</v>
      </c>
      <c r="AC5039" s="1">
        <v>0.05</v>
      </c>
      <c r="AE5039" s="1">
        <v>-14.388</v>
      </c>
      <c r="AF5039" s="1">
        <v>-0.084</v>
      </c>
      <c r="AG5039" s="1">
        <v>4693.319</v>
      </c>
      <c r="AK5039" s="1">
        <v>468.634</v>
      </c>
      <c r="AL5039" s="1">
        <v>0.05</v>
      </c>
      <c r="AO5039" s="1">
        <v>100.0</v>
      </c>
      <c r="AT5039" s="1">
        <v>0.0</v>
      </c>
      <c r="AU5039" s="1">
        <v>0.0</v>
      </c>
      <c r="AX5039" s="1">
        <v>0.0</v>
      </c>
      <c r="AY5039" s="1">
        <v>0.0</v>
      </c>
      <c r="AZ5039" s="1">
        <v>0.0</v>
      </c>
      <c r="BA5039" s="1">
        <v>0.0</v>
      </c>
      <c r="BC5039" s="1">
        <v>0.03</v>
      </c>
      <c r="BG5039" s="1">
        <v>0.0</v>
      </c>
      <c r="BH5039" s="1">
        <v>0.0</v>
      </c>
      <c r="BJ5039" s="1">
        <v>0.0</v>
      </c>
      <c r="BO5039" s="1">
        <v>0.0</v>
      </c>
      <c r="BP5039" s="1">
        <v>0.0</v>
      </c>
      <c r="BR5039" s="1">
        <v>0.0</v>
      </c>
      <c r="BT5039" s="1">
        <v>0.0</v>
      </c>
      <c r="BU5039" s="1">
        <v>0.0</v>
      </c>
      <c r="BY5039" s="1">
        <v>0.0</v>
      </c>
      <c r="BZ5039" s="1">
        <v>0.0</v>
      </c>
      <c r="CB5039" s="1">
        <v>0.0</v>
      </c>
      <c r="CG5039" s="1">
        <v>468.634</v>
      </c>
      <c r="CH5039" s="1">
        <v>0.05</v>
      </c>
      <c r="CK5039" s="1">
        <v>0.0</v>
      </c>
      <c r="CL5039" s="1">
        <v>0.0</v>
      </c>
      <c r="CM5039" s="1">
        <v>0.0</v>
      </c>
      <c r="CN5039" s="1">
        <v>100.0</v>
      </c>
      <c r="CQ5039" s="1">
        <v>0.0</v>
      </c>
      <c r="CR5039" s="1">
        <v>0.0</v>
      </c>
      <c r="CU5039" s="1">
        <v>0.0</v>
      </c>
      <c r="CV5039" s="1">
        <v>0.0</v>
      </c>
      <c r="CX5039" s="1">
        <v>0.0</v>
      </c>
      <c r="CY5039" s="1">
        <v>0.0</v>
      </c>
      <c r="DA5039" s="1">
        <v>468.634</v>
      </c>
      <c r="DB5039" s="1">
        <v>0.501</v>
      </c>
      <c r="DF5039" s="1">
        <v>0.0</v>
      </c>
      <c r="DG5039" s="1">
        <v>0.0</v>
      </c>
      <c r="DI5039" s="1">
        <v>0.0</v>
      </c>
      <c r="DN5039" s="1">
        <v>0.0</v>
      </c>
      <c r="DO5039" s="1">
        <v>0.0</v>
      </c>
      <c r="DQ5039" s="1">
        <v>0.0</v>
      </c>
      <c r="DV5039" s="1">
        <v>0.0</v>
      </c>
      <c r="DW5039" s="1">
        <v>0.0</v>
      </c>
      <c r="DY5039" s="1">
        <v>0.0</v>
      </c>
    </row>
    <row r="5040">
      <c r="A5040" s="1" t="s">
        <v>522</v>
      </c>
      <c r="B5040" s="1">
        <v>2008.0</v>
      </c>
      <c r="C5040" s="1" t="s">
        <v>523</v>
      </c>
      <c r="D5040" s="1">
        <v>106992.0</v>
      </c>
      <c r="J5040" s="1">
        <v>0.0</v>
      </c>
      <c r="K5040" s="1">
        <v>0.0</v>
      </c>
      <c r="L5040" s="1">
        <v>0.0</v>
      </c>
      <c r="N5040" s="1">
        <v>600.0</v>
      </c>
      <c r="S5040" s="1">
        <v>0.0</v>
      </c>
      <c r="T5040" s="1">
        <v>0.0</v>
      </c>
      <c r="V5040" s="1">
        <v>0.0</v>
      </c>
      <c r="W5040" s="1">
        <v>0.0</v>
      </c>
      <c r="X5040" s="1">
        <v>0.0</v>
      </c>
      <c r="Y5040" s="1">
        <v>0.0</v>
      </c>
      <c r="AA5040" s="1">
        <v>0.05</v>
      </c>
      <c r="AB5040" s="1">
        <v>467.325</v>
      </c>
      <c r="AC5040" s="1">
        <v>0.05</v>
      </c>
      <c r="AE5040" s="1">
        <v>7.99</v>
      </c>
      <c r="AF5040" s="1">
        <v>0.04</v>
      </c>
      <c r="AG5040" s="1">
        <v>5054.13</v>
      </c>
      <c r="AK5040" s="1">
        <v>467.325</v>
      </c>
      <c r="AL5040" s="1">
        <v>0.05</v>
      </c>
      <c r="AO5040" s="1">
        <v>100.0</v>
      </c>
      <c r="AT5040" s="1">
        <v>0.0</v>
      </c>
      <c r="AU5040" s="1">
        <v>0.0</v>
      </c>
      <c r="AX5040" s="1">
        <v>0.0</v>
      </c>
      <c r="AY5040" s="1">
        <v>0.0</v>
      </c>
      <c r="AZ5040" s="1">
        <v>0.0</v>
      </c>
      <c r="BA5040" s="1">
        <v>0.0</v>
      </c>
      <c r="BC5040" s="1">
        <v>0.03</v>
      </c>
      <c r="BG5040" s="1">
        <v>0.0</v>
      </c>
      <c r="BH5040" s="1">
        <v>0.0</v>
      </c>
      <c r="BJ5040" s="1">
        <v>0.0</v>
      </c>
      <c r="BO5040" s="1">
        <v>0.0</v>
      </c>
      <c r="BP5040" s="1">
        <v>0.0</v>
      </c>
      <c r="BR5040" s="1">
        <v>0.0</v>
      </c>
      <c r="BT5040" s="1">
        <v>0.0</v>
      </c>
      <c r="BU5040" s="1">
        <v>0.0</v>
      </c>
      <c r="BY5040" s="1">
        <v>0.0</v>
      </c>
      <c r="BZ5040" s="1">
        <v>0.0</v>
      </c>
      <c r="CB5040" s="1">
        <v>0.0</v>
      </c>
      <c r="CG5040" s="1">
        <v>467.325</v>
      </c>
      <c r="CH5040" s="1">
        <v>0.05</v>
      </c>
      <c r="CK5040" s="1">
        <v>0.0</v>
      </c>
      <c r="CL5040" s="1">
        <v>0.0</v>
      </c>
      <c r="CM5040" s="1">
        <v>0.0</v>
      </c>
      <c r="CN5040" s="1">
        <v>100.0</v>
      </c>
      <c r="CQ5040" s="1">
        <v>0.0</v>
      </c>
      <c r="CR5040" s="1">
        <v>0.0</v>
      </c>
      <c r="CU5040" s="1">
        <v>0.0</v>
      </c>
      <c r="CV5040" s="1">
        <v>0.0</v>
      </c>
      <c r="CX5040" s="1">
        <v>0.0</v>
      </c>
      <c r="CY5040" s="1">
        <v>0.0</v>
      </c>
      <c r="DA5040" s="1">
        <v>467.325</v>
      </c>
      <c r="DB5040" s="1">
        <v>0.541</v>
      </c>
      <c r="DF5040" s="1">
        <v>0.0</v>
      </c>
      <c r="DG5040" s="1">
        <v>0.0</v>
      </c>
      <c r="DI5040" s="1">
        <v>0.0</v>
      </c>
      <c r="DN5040" s="1">
        <v>0.0</v>
      </c>
      <c r="DO5040" s="1">
        <v>0.0</v>
      </c>
      <c r="DQ5040" s="1">
        <v>0.0</v>
      </c>
      <c r="DV5040" s="1">
        <v>0.0</v>
      </c>
      <c r="DW5040" s="1">
        <v>0.0</v>
      </c>
      <c r="DY5040" s="1">
        <v>0.0</v>
      </c>
    </row>
    <row r="5041">
      <c r="A5041" s="1" t="s">
        <v>522</v>
      </c>
      <c r="B5041" s="1">
        <v>2009.0</v>
      </c>
      <c r="C5041" s="1" t="s">
        <v>523</v>
      </c>
      <c r="D5041" s="1">
        <v>107176.0</v>
      </c>
      <c r="J5041" s="1">
        <v>0.0</v>
      </c>
      <c r="K5041" s="1">
        <v>0.0</v>
      </c>
      <c r="L5041" s="1">
        <v>0.0</v>
      </c>
      <c r="N5041" s="1">
        <v>600.0</v>
      </c>
      <c r="S5041" s="1">
        <v>0.0</v>
      </c>
      <c r="T5041" s="1">
        <v>0.0</v>
      </c>
      <c r="V5041" s="1">
        <v>0.0</v>
      </c>
      <c r="W5041" s="1">
        <v>0.0</v>
      </c>
      <c r="X5041" s="1">
        <v>0.0</v>
      </c>
      <c r="Y5041" s="1">
        <v>0.0</v>
      </c>
      <c r="AA5041" s="1">
        <v>0.05</v>
      </c>
      <c r="AB5041" s="1">
        <v>466.522</v>
      </c>
      <c r="AC5041" s="1">
        <v>0.05</v>
      </c>
      <c r="AE5041" s="1">
        <v>8.539</v>
      </c>
      <c r="AF5041" s="1">
        <v>0.046</v>
      </c>
      <c r="AG5041" s="1">
        <v>5476.309</v>
      </c>
      <c r="AK5041" s="1">
        <v>466.522</v>
      </c>
      <c r="AL5041" s="1">
        <v>0.05</v>
      </c>
      <c r="AO5041" s="1">
        <v>100.0</v>
      </c>
      <c r="AT5041" s="1">
        <v>0.0</v>
      </c>
      <c r="AU5041" s="1">
        <v>0.0</v>
      </c>
      <c r="AX5041" s="1">
        <v>0.0</v>
      </c>
      <c r="AY5041" s="1">
        <v>0.0</v>
      </c>
      <c r="AZ5041" s="1">
        <v>0.0</v>
      </c>
      <c r="BA5041" s="1">
        <v>0.0</v>
      </c>
      <c r="BC5041" s="1">
        <v>0.03</v>
      </c>
      <c r="BG5041" s="1">
        <v>0.0</v>
      </c>
      <c r="BH5041" s="1">
        <v>0.0</v>
      </c>
      <c r="BJ5041" s="1">
        <v>0.0</v>
      </c>
      <c r="BO5041" s="1">
        <v>0.0</v>
      </c>
      <c r="BP5041" s="1">
        <v>0.0</v>
      </c>
      <c r="BR5041" s="1">
        <v>0.0</v>
      </c>
      <c r="BT5041" s="1">
        <v>0.0</v>
      </c>
      <c r="BU5041" s="1">
        <v>0.0</v>
      </c>
      <c r="BY5041" s="1">
        <v>0.0</v>
      </c>
      <c r="BZ5041" s="1">
        <v>0.0</v>
      </c>
      <c r="CB5041" s="1">
        <v>0.0</v>
      </c>
      <c r="CG5041" s="1">
        <v>466.522</v>
      </c>
      <c r="CH5041" s="1">
        <v>0.05</v>
      </c>
      <c r="CK5041" s="1">
        <v>0.0</v>
      </c>
      <c r="CL5041" s="1">
        <v>0.0</v>
      </c>
      <c r="CM5041" s="1">
        <v>0.0</v>
      </c>
      <c r="CN5041" s="1">
        <v>100.0</v>
      </c>
      <c r="CQ5041" s="1">
        <v>0.0</v>
      </c>
      <c r="CR5041" s="1">
        <v>0.0</v>
      </c>
      <c r="CU5041" s="1">
        <v>0.0</v>
      </c>
      <c r="CV5041" s="1">
        <v>0.0</v>
      </c>
      <c r="CX5041" s="1">
        <v>0.0</v>
      </c>
      <c r="CY5041" s="1">
        <v>0.0</v>
      </c>
      <c r="DA5041" s="1">
        <v>466.522</v>
      </c>
      <c r="DB5041" s="1">
        <v>0.587</v>
      </c>
      <c r="DF5041" s="1">
        <v>0.0</v>
      </c>
      <c r="DG5041" s="1">
        <v>0.0</v>
      </c>
      <c r="DI5041" s="1">
        <v>0.0</v>
      </c>
      <c r="DN5041" s="1">
        <v>0.0</v>
      </c>
      <c r="DO5041" s="1">
        <v>0.0</v>
      </c>
      <c r="DQ5041" s="1">
        <v>0.0</v>
      </c>
      <c r="DV5041" s="1">
        <v>0.0</v>
      </c>
      <c r="DW5041" s="1">
        <v>0.0</v>
      </c>
      <c r="DY5041" s="1">
        <v>0.0</v>
      </c>
    </row>
    <row r="5042">
      <c r="A5042" s="1" t="s">
        <v>522</v>
      </c>
      <c r="B5042" s="1">
        <v>2010.0</v>
      </c>
      <c r="C5042" s="1" t="s">
        <v>523</v>
      </c>
      <c r="D5042" s="1">
        <v>107366.0</v>
      </c>
      <c r="J5042" s="1">
        <v>0.0</v>
      </c>
      <c r="K5042" s="1">
        <v>0.0</v>
      </c>
      <c r="L5042" s="1">
        <v>0.0</v>
      </c>
      <c r="N5042" s="1">
        <v>600.0</v>
      </c>
      <c r="S5042" s="1">
        <v>0.0</v>
      </c>
      <c r="T5042" s="1">
        <v>0.0</v>
      </c>
      <c r="V5042" s="1">
        <v>0.0</v>
      </c>
      <c r="W5042" s="1">
        <v>0.0</v>
      </c>
      <c r="X5042" s="1">
        <v>0.0</v>
      </c>
      <c r="Y5042" s="1">
        <v>0.0</v>
      </c>
      <c r="AA5042" s="1">
        <v>0.05</v>
      </c>
      <c r="AB5042" s="1">
        <v>465.697</v>
      </c>
      <c r="AC5042" s="1">
        <v>0.05</v>
      </c>
      <c r="AE5042" s="1">
        <v>-8.983</v>
      </c>
      <c r="AF5042" s="1">
        <v>-0.053</v>
      </c>
      <c r="AG5042" s="1">
        <v>4975.566</v>
      </c>
      <c r="AK5042" s="1">
        <v>465.697</v>
      </c>
      <c r="AL5042" s="1">
        <v>0.05</v>
      </c>
      <c r="AO5042" s="1">
        <v>100.0</v>
      </c>
      <c r="AT5042" s="1">
        <v>0.0</v>
      </c>
      <c r="AU5042" s="1">
        <v>0.0</v>
      </c>
      <c r="AX5042" s="1">
        <v>0.0</v>
      </c>
      <c r="AY5042" s="1">
        <v>0.0</v>
      </c>
      <c r="AZ5042" s="1">
        <v>0.0</v>
      </c>
      <c r="BA5042" s="1">
        <v>0.0</v>
      </c>
      <c r="BC5042" s="1">
        <v>0.03</v>
      </c>
      <c r="BG5042" s="1">
        <v>0.0</v>
      </c>
      <c r="BH5042" s="1">
        <v>0.0</v>
      </c>
      <c r="BJ5042" s="1">
        <v>0.0</v>
      </c>
      <c r="BO5042" s="1">
        <v>0.0</v>
      </c>
      <c r="BP5042" s="1">
        <v>0.0</v>
      </c>
      <c r="BR5042" s="1">
        <v>0.0</v>
      </c>
      <c r="BT5042" s="1">
        <v>0.0</v>
      </c>
      <c r="BU5042" s="1">
        <v>0.0</v>
      </c>
      <c r="BY5042" s="1">
        <v>0.0</v>
      </c>
      <c r="BZ5042" s="1">
        <v>0.0</v>
      </c>
      <c r="CB5042" s="1">
        <v>0.0</v>
      </c>
      <c r="CG5042" s="1">
        <v>465.697</v>
      </c>
      <c r="CH5042" s="1">
        <v>0.05</v>
      </c>
      <c r="CK5042" s="1">
        <v>0.0</v>
      </c>
      <c r="CL5042" s="1">
        <v>0.0</v>
      </c>
      <c r="CM5042" s="1">
        <v>0.0</v>
      </c>
      <c r="CN5042" s="1">
        <v>100.0</v>
      </c>
      <c r="CQ5042" s="1">
        <v>0.0</v>
      </c>
      <c r="CR5042" s="1">
        <v>0.0</v>
      </c>
      <c r="CU5042" s="1">
        <v>0.0</v>
      </c>
      <c r="CV5042" s="1">
        <v>0.0</v>
      </c>
      <c r="CX5042" s="1">
        <v>0.0</v>
      </c>
      <c r="CY5042" s="1">
        <v>0.0</v>
      </c>
      <c r="DA5042" s="1">
        <v>465.697</v>
      </c>
      <c r="DB5042" s="1">
        <v>0.534</v>
      </c>
      <c r="DF5042" s="1">
        <v>0.0</v>
      </c>
      <c r="DG5042" s="1">
        <v>0.0</v>
      </c>
      <c r="DI5042" s="1">
        <v>0.0</v>
      </c>
      <c r="DN5042" s="1">
        <v>0.0</v>
      </c>
      <c r="DO5042" s="1">
        <v>0.0</v>
      </c>
      <c r="DQ5042" s="1">
        <v>0.0</v>
      </c>
      <c r="DV5042" s="1">
        <v>0.0</v>
      </c>
      <c r="DW5042" s="1">
        <v>0.0</v>
      </c>
      <c r="DY5042" s="1">
        <v>0.0</v>
      </c>
    </row>
    <row r="5043">
      <c r="A5043" s="1" t="s">
        <v>522</v>
      </c>
      <c r="B5043" s="1">
        <v>2011.0</v>
      </c>
      <c r="C5043" s="1" t="s">
        <v>523</v>
      </c>
      <c r="D5043" s="1">
        <v>107533.0</v>
      </c>
      <c r="J5043" s="1">
        <v>0.0</v>
      </c>
      <c r="K5043" s="1">
        <v>0.0</v>
      </c>
      <c r="L5043" s="1">
        <v>0.0</v>
      </c>
      <c r="N5043" s="1">
        <v>600.0</v>
      </c>
      <c r="S5043" s="1">
        <v>0.0</v>
      </c>
      <c r="T5043" s="1">
        <v>0.0</v>
      </c>
      <c r="V5043" s="1">
        <v>0.0</v>
      </c>
      <c r="W5043" s="1">
        <v>0.0</v>
      </c>
      <c r="X5043" s="1">
        <v>0.0</v>
      </c>
      <c r="Y5043" s="1">
        <v>0.0</v>
      </c>
      <c r="AA5043" s="1">
        <v>0.05</v>
      </c>
      <c r="AB5043" s="1">
        <v>464.974</v>
      </c>
      <c r="AC5043" s="1">
        <v>0.05</v>
      </c>
      <c r="AE5043" s="1">
        <v>-5.37</v>
      </c>
      <c r="AF5043" s="1">
        <v>-0.029</v>
      </c>
      <c r="AG5043" s="1">
        <v>4701.088</v>
      </c>
      <c r="AK5043" s="1">
        <v>464.974</v>
      </c>
      <c r="AL5043" s="1">
        <v>0.05</v>
      </c>
      <c r="AO5043" s="1">
        <v>100.0</v>
      </c>
      <c r="AT5043" s="1">
        <v>0.0</v>
      </c>
      <c r="AU5043" s="1">
        <v>0.0</v>
      </c>
      <c r="AX5043" s="1">
        <v>0.0</v>
      </c>
      <c r="AY5043" s="1">
        <v>0.0</v>
      </c>
      <c r="AZ5043" s="1">
        <v>0.0</v>
      </c>
      <c r="BA5043" s="1">
        <v>0.0</v>
      </c>
      <c r="BC5043" s="1">
        <v>0.03</v>
      </c>
      <c r="BG5043" s="1">
        <v>0.0</v>
      </c>
      <c r="BH5043" s="1">
        <v>0.0</v>
      </c>
      <c r="BJ5043" s="1">
        <v>0.0</v>
      </c>
      <c r="BO5043" s="1">
        <v>0.0</v>
      </c>
      <c r="BP5043" s="1">
        <v>0.0</v>
      </c>
      <c r="BR5043" s="1">
        <v>0.0</v>
      </c>
      <c r="BT5043" s="1">
        <v>0.0</v>
      </c>
      <c r="BU5043" s="1">
        <v>0.0</v>
      </c>
      <c r="BY5043" s="1">
        <v>0.0</v>
      </c>
      <c r="BZ5043" s="1">
        <v>0.0</v>
      </c>
      <c r="CB5043" s="1">
        <v>0.0</v>
      </c>
      <c r="CG5043" s="1">
        <v>464.974</v>
      </c>
      <c r="CH5043" s="1">
        <v>0.05</v>
      </c>
      <c r="CK5043" s="1">
        <v>0.0</v>
      </c>
      <c r="CL5043" s="1">
        <v>0.0</v>
      </c>
      <c r="CM5043" s="1">
        <v>0.0</v>
      </c>
      <c r="CN5043" s="1">
        <v>100.0</v>
      </c>
      <c r="CQ5043" s="1">
        <v>0.0</v>
      </c>
      <c r="CR5043" s="1">
        <v>0.0</v>
      </c>
      <c r="CU5043" s="1">
        <v>0.0</v>
      </c>
      <c r="CV5043" s="1">
        <v>0.0</v>
      </c>
      <c r="CX5043" s="1">
        <v>0.0</v>
      </c>
      <c r="CY5043" s="1">
        <v>0.0</v>
      </c>
      <c r="DA5043" s="1">
        <v>464.974</v>
      </c>
      <c r="DB5043" s="1">
        <v>0.506</v>
      </c>
      <c r="DF5043" s="1">
        <v>0.0</v>
      </c>
      <c r="DG5043" s="1">
        <v>0.0</v>
      </c>
      <c r="DI5043" s="1">
        <v>0.0</v>
      </c>
      <c r="DN5043" s="1">
        <v>0.0</v>
      </c>
      <c r="DO5043" s="1">
        <v>0.0</v>
      </c>
      <c r="DQ5043" s="1">
        <v>0.0</v>
      </c>
      <c r="DV5043" s="1">
        <v>0.0</v>
      </c>
      <c r="DW5043" s="1">
        <v>0.0</v>
      </c>
      <c r="DY5043" s="1">
        <v>0.0</v>
      </c>
    </row>
    <row r="5044">
      <c r="A5044" s="1" t="s">
        <v>522</v>
      </c>
      <c r="B5044" s="1">
        <v>2012.0</v>
      </c>
      <c r="C5044" s="1" t="s">
        <v>523</v>
      </c>
      <c r="D5044" s="1">
        <v>107425.0</v>
      </c>
      <c r="J5044" s="1">
        <v>0.0</v>
      </c>
      <c r="K5044" s="1">
        <v>0.0</v>
      </c>
      <c r="L5044" s="1">
        <v>0.0</v>
      </c>
      <c r="N5044" s="1">
        <v>600.0</v>
      </c>
      <c r="S5044" s="1">
        <v>0.0</v>
      </c>
      <c r="T5044" s="1">
        <v>0.0</v>
      </c>
      <c r="V5044" s="1">
        <v>0.0</v>
      </c>
      <c r="W5044" s="1">
        <v>0.0</v>
      </c>
      <c r="X5044" s="1">
        <v>0.0</v>
      </c>
      <c r="Y5044" s="1">
        <v>0.0</v>
      </c>
      <c r="AA5044" s="1">
        <v>0.05</v>
      </c>
      <c r="AB5044" s="1">
        <v>465.441</v>
      </c>
      <c r="AC5044" s="1">
        <v>0.05</v>
      </c>
      <c r="AE5044" s="1">
        <v>1.56</v>
      </c>
      <c r="AF5044" s="1">
        <v>0.008</v>
      </c>
      <c r="AG5044" s="1">
        <v>4779.213</v>
      </c>
      <c r="AK5044" s="1">
        <v>465.441</v>
      </c>
      <c r="AL5044" s="1">
        <v>0.05</v>
      </c>
      <c r="AO5044" s="1">
        <v>100.0</v>
      </c>
      <c r="AT5044" s="1">
        <v>0.0</v>
      </c>
      <c r="AU5044" s="1">
        <v>0.0</v>
      </c>
      <c r="AX5044" s="1">
        <v>0.0</v>
      </c>
      <c r="AY5044" s="1">
        <v>0.0</v>
      </c>
      <c r="AZ5044" s="1">
        <v>0.0</v>
      </c>
      <c r="BA5044" s="1">
        <v>0.0</v>
      </c>
      <c r="BC5044" s="1">
        <v>0.03</v>
      </c>
      <c r="BG5044" s="1">
        <v>0.0</v>
      </c>
      <c r="BH5044" s="1">
        <v>0.0</v>
      </c>
      <c r="BJ5044" s="1">
        <v>0.0</v>
      </c>
      <c r="BO5044" s="1">
        <v>0.0</v>
      </c>
      <c r="BP5044" s="1">
        <v>0.0</v>
      </c>
      <c r="BR5044" s="1">
        <v>0.0</v>
      </c>
      <c r="BT5044" s="1">
        <v>0.0</v>
      </c>
      <c r="BU5044" s="1">
        <v>0.0</v>
      </c>
      <c r="BY5044" s="1">
        <v>0.0</v>
      </c>
      <c r="BZ5044" s="1">
        <v>0.0</v>
      </c>
      <c r="CB5044" s="1">
        <v>0.0</v>
      </c>
      <c r="CG5044" s="1">
        <v>465.441</v>
      </c>
      <c r="CH5044" s="1">
        <v>0.05</v>
      </c>
      <c r="CK5044" s="1">
        <v>0.0</v>
      </c>
      <c r="CL5044" s="1">
        <v>0.0</v>
      </c>
      <c r="CM5044" s="1">
        <v>0.0</v>
      </c>
      <c r="CN5044" s="1">
        <v>100.0</v>
      </c>
      <c r="CQ5044" s="1">
        <v>0.0</v>
      </c>
      <c r="CR5044" s="1">
        <v>0.0</v>
      </c>
      <c r="CU5044" s="1">
        <v>0.0</v>
      </c>
      <c r="CV5044" s="1">
        <v>0.0</v>
      </c>
      <c r="CX5044" s="1">
        <v>0.0</v>
      </c>
      <c r="CY5044" s="1">
        <v>0.0</v>
      </c>
      <c r="DA5044" s="1">
        <v>465.441</v>
      </c>
      <c r="DB5044" s="1">
        <v>0.513</v>
      </c>
      <c r="DF5044" s="1">
        <v>0.0</v>
      </c>
      <c r="DG5044" s="1">
        <v>0.0</v>
      </c>
      <c r="DI5044" s="1">
        <v>0.0</v>
      </c>
      <c r="DN5044" s="1">
        <v>0.0</v>
      </c>
      <c r="DO5044" s="1">
        <v>0.0</v>
      </c>
      <c r="DQ5044" s="1">
        <v>0.0</v>
      </c>
      <c r="DV5044" s="1">
        <v>0.0</v>
      </c>
      <c r="DW5044" s="1">
        <v>0.0</v>
      </c>
      <c r="DY5044" s="1">
        <v>0.0</v>
      </c>
    </row>
    <row r="5045">
      <c r="A5045" s="1" t="s">
        <v>522</v>
      </c>
      <c r="B5045" s="1">
        <v>2013.0</v>
      </c>
      <c r="C5045" s="1" t="s">
        <v>523</v>
      </c>
      <c r="D5045" s="1">
        <v>107037.0</v>
      </c>
      <c r="J5045" s="1">
        <v>0.0</v>
      </c>
      <c r="K5045" s="1">
        <v>0.0</v>
      </c>
      <c r="L5045" s="1">
        <v>0.0</v>
      </c>
      <c r="N5045" s="1">
        <v>600.0</v>
      </c>
      <c r="S5045" s="1">
        <v>0.0</v>
      </c>
      <c r="T5045" s="1">
        <v>0.0</v>
      </c>
      <c r="V5045" s="1">
        <v>0.0</v>
      </c>
      <c r="W5045" s="1">
        <v>0.0</v>
      </c>
      <c r="X5045" s="1">
        <v>0.0</v>
      </c>
      <c r="Y5045" s="1">
        <v>0.0</v>
      </c>
      <c r="AA5045" s="1">
        <v>0.05</v>
      </c>
      <c r="AB5045" s="1">
        <v>467.128</v>
      </c>
      <c r="AC5045" s="1">
        <v>0.05</v>
      </c>
      <c r="AE5045" s="1">
        <v>-2.559</v>
      </c>
      <c r="AF5045" s="1">
        <v>-0.013</v>
      </c>
      <c r="AG5045" s="1">
        <v>4673.811</v>
      </c>
      <c r="AK5045" s="1">
        <v>467.128</v>
      </c>
      <c r="AL5045" s="1">
        <v>0.05</v>
      </c>
      <c r="AO5045" s="1">
        <v>100.0</v>
      </c>
      <c r="AT5045" s="1">
        <v>0.0</v>
      </c>
      <c r="AU5045" s="1">
        <v>0.0</v>
      </c>
      <c r="AX5045" s="1">
        <v>0.0</v>
      </c>
      <c r="AY5045" s="1">
        <v>0.0</v>
      </c>
      <c r="AZ5045" s="1">
        <v>0.0</v>
      </c>
      <c r="BA5045" s="1">
        <v>0.0</v>
      </c>
      <c r="BC5045" s="1">
        <v>0.03</v>
      </c>
      <c r="BG5045" s="1">
        <v>0.0</v>
      </c>
      <c r="BH5045" s="1">
        <v>0.0</v>
      </c>
      <c r="BJ5045" s="1">
        <v>0.0</v>
      </c>
      <c r="BO5045" s="1">
        <v>0.0</v>
      </c>
      <c r="BP5045" s="1">
        <v>0.0</v>
      </c>
      <c r="BR5045" s="1">
        <v>0.0</v>
      </c>
      <c r="BT5045" s="1">
        <v>0.0</v>
      </c>
      <c r="BU5045" s="1">
        <v>0.0</v>
      </c>
      <c r="BY5045" s="1">
        <v>0.0</v>
      </c>
      <c r="BZ5045" s="1">
        <v>0.0</v>
      </c>
      <c r="CB5045" s="1">
        <v>0.0</v>
      </c>
      <c r="CG5045" s="1">
        <v>467.128</v>
      </c>
      <c r="CH5045" s="1">
        <v>0.05</v>
      </c>
      <c r="CK5045" s="1">
        <v>0.0</v>
      </c>
      <c r="CL5045" s="1">
        <v>0.0</v>
      </c>
      <c r="CM5045" s="1">
        <v>0.0</v>
      </c>
      <c r="CN5045" s="1">
        <v>100.0</v>
      </c>
      <c r="CQ5045" s="1">
        <v>0.0</v>
      </c>
      <c r="CR5045" s="1">
        <v>0.0</v>
      </c>
      <c r="CU5045" s="1">
        <v>0.0</v>
      </c>
      <c r="CV5045" s="1">
        <v>0.0</v>
      </c>
      <c r="CX5045" s="1">
        <v>0.0</v>
      </c>
      <c r="CY5045" s="1">
        <v>0.0</v>
      </c>
      <c r="DA5045" s="1">
        <v>467.128</v>
      </c>
      <c r="DB5045" s="1">
        <v>0.5</v>
      </c>
      <c r="DF5045" s="1">
        <v>0.0</v>
      </c>
      <c r="DG5045" s="1">
        <v>0.0</v>
      </c>
      <c r="DI5045" s="1">
        <v>0.0</v>
      </c>
      <c r="DN5045" s="1">
        <v>0.0</v>
      </c>
      <c r="DO5045" s="1">
        <v>0.0</v>
      </c>
      <c r="DQ5045" s="1">
        <v>0.0</v>
      </c>
      <c r="DV5045" s="1">
        <v>0.0</v>
      </c>
      <c r="DW5045" s="1">
        <v>0.0</v>
      </c>
      <c r="DY5045" s="1">
        <v>0.0</v>
      </c>
    </row>
    <row r="5046">
      <c r="A5046" s="1" t="s">
        <v>522</v>
      </c>
      <c r="B5046" s="1">
        <v>2014.0</v>
      </c>
      <c r="C5046" s="1" t="s">
        <v>523</v>
      </c>
      <c r="D5046" s="1">
        <v>106586.0</v>
      </c>
      <c r="J5046" s="1">
        <v>0.0</v>
      </c>
      <c r="K5046" s="1">
        <v>0.0</v>
      </c>
      <c r="L5046" s="1">
        <v>0.0</v>
      </c>
      <c r="N5046" s="1">
        <v>600.0</v>
      </c>
      <c r="S5046" s="1">
        <v>0.0</v>
      </c>
      <c r="T5046" s="1">
        <v>0.0</v>
      </c>
      <c r="V5046" s="1">
        <v>0.0</v>
      </c>
      <c r="W5046" s="1">
        <v>0.0</v>
      </c>
      <c r="X5046" s="1">
        <v>0.0</v>
      </c>
      <c r="Y5046" s="1">
        <v>0.0</v>
      </c>
      <c r="AA5046" s="1">
        <v>0.05</v>
      </c>
      <c r="AB5046" s="1">
        <v>469.105</v>
      </c>
      <c r="AC5046" s="1">
        <v>0.05</v>
      </c>
      <c r="AE5046" s="1">
        <v>8.241</v>
      </c>
      <c r="AF5046" s="1">
        <v>0.041</v>
      </c>
      <c r="AG5046" s="1">
        <v>5080.406</v>
      </c>
      <c r="AK5046" s="1">
        <v>469.105</v>
      </c>
      <c r="AL5046" s="1">
        <v>0.05</v>
      </c>
      <c r="AO5046" s="1">
        <v>100.0</v>
      </c>
      <c r="AT5046" s="1">
        <v>0.0</v>
      </c>
      <c r="AU5046" s="1">
        <v>0.0</v>
      </c>
      <c r="AX5046" s="1">
        <v>0.0</v>
      </c>
      <c r="AY5046" s="1">
        <v>0.0</v>
      </c>
      <c r="AZ5046" s="1">
        <v>0.0</v>
      </c>
      <c r="BA5046" s="1">
        <v>0.0</v>
      </c>
      <c r="BC5046" s="1">
        <v>0.03</v>
      </c>
      <c r="BG5046" s="1">
        <v>0.0</v>
      </c>
      <c r="BH5046" s="1">
        <v>0.0</v>
      </c>
      <c r="BJ5046" s="1">
        <v>0.0</v>
      </c>
      <c r="BO5046" s="1">
        <v>0.0</v>
      </c>
      <c r="BP5046" s="1">
        <v>0.0</v>
      </c>
      <c r="BR5046" s="1">
        <v>0.0</v>
      </c>
      <c r="BT5046" s="1">
        <v>0.0</v>
      </c>
      <c r="BU5046" s="1">
        <v>0.0</v>
      </c>
      <c r="BY5046" s="1">
        <v>0.0</v>
      </c>
      <c r="BZ5046" s="1">
        <v>0.0</v>
      </c>
      <c r="CB5046" s="1">
        <v>0.0</v>
      </c>
      <c r="CG5046" s="1">
        <v>469.105</v>
      </c>
      <c r="CH5046" s="1">
        <v>0.05</v>
      </c>
      <c r="CK5046" s="1">
        <v>0.0</v>
      </c>
      <c r="CL5046" s="1">
        <v>0.0</v>
      </c>
      <c r="CM5046" s="1">
        <v>0.0</v>
      </c>
      <c r="CN5046" s="1">
        <v>100.0</v>
      </c>
      <c r="CQ5046" s="1">
        <v>0.0</v>
      </c>
      <c r="CR5046" s="1">
        <v>0.0</v>
      </c>
      <c r="CU5046" s="1">
        <v>0.0</v>
      </c>
      <c r="CV5046" s="1">
        <v>0.0</v>
      </c>
      <c r="CX5046" s="1">
        <v>0.0</v>
      </c>
      <c r="CY5046" s="1">
        <v>0.0</v>
      </c>
      <c r="DA5046" s="1">
        <v>469.105</v>
      </c>
      <c r="DB5046" s="1">
        <v>0.542</v>
      </c>
      <c r="DF5046" s="1">
        <v>0.0</v>
      </c>
      <c r="DG5046" s="1">
        <v>0.0</v>
      </c>
      <c r="DI5046" s="1">
        <v>0.0</v>
      </c>
      <c r="DN5046" s="1">
        <v>0.0</v>
      </c>
      <c r="DO5046" s="1">
        <v>0.0</v>
      </c>
      <c r="DQ5046" s="1">
        <v>0.0</v>
      </c>
      <c r="DV5046" s="1">
        <v>0.0</v>
      </c>
      <c r="DW5046" s="1">
        <v>0.0</v>
      </c>
      <c r="DY5046" s="1">
        <v>0.0</v>
      </c>
    </row>
    <row r="5047">
      <c r="A5047" s="1" t="s">
        <v>522</v>
      </c>
      <c r="B5047" s="1">
        <v>2015.0</v>
      </c>
      <c r="C5047" s="1" t="s">
        <v>523</v>
      </c>
      <c r="D5047" s="1">
        <v>106055.0</v>
      </c>
      <c r="J5047" s="1">
        <v>0.0</v>
      </c>
      <c r="K5047" s="1">
        <v>0.0</v>
      </c>
      <c r="L5047" s="1">
        <v>0.0</v>
      </c>
      <c r="N5047" s="1">
        <v>600.0</v>
      </c>
      <c r="S5047" s="1">
        <v>0.0</v>
      </c>
      <c r="T5047" s="1">
        <v>0.0</v>
      </c>
      <c r="V5047" s="1">
        <v>0.0</v>
      </c>
      <c r="W5047" s="1">
        <v>0.0</v>
      </c>
      <c r="X5047" s="1">
        <v>0.0</v>
      </c>
      <c r="Y5047" s="1">
        <v>0.0</v>
      </c>
      <c r="AA5047" s="1">
        <v>0.05</v>
      </c>
      <c r="AB5047" s="1">
        <v>471.453</v>
      </c>
      <c r="AC5047" s="1">
        <v>0.05</v>
      </c>
      <c r="AE5047" s="1">
        <v>4.333</v>
      </c>
      <c r="AF5047" s="1">
        <v>0.023</v>
      </c>
      <c r="AG5047" s="1">
        <v>5327.095</v>
      </c>
      <c r="AK5047" s="1">
        <v>471.453</v>
      </c>
      <c r="AL5047" s="1">
        <v>0.05</v>
      </c>
      <c r="AO5047" s="1">
        <v>100.0</v>
      </c>
      <c r="AT5047" s="1">
        <v>0.0</v>
      </c>
      <c r="AU5047" s="1">
        <v>0.0</v>
      </c>
      <c r="AX5047" s="1">
        <v>0.0</v>
      </c>
      <c r="AY5047" s="1">
        <v>0.0</v>
      </c>
      <c r="AZ5047" s="1">
        <v>0.0</v>
      </c>
      <c r="BA5047" s="1">
        <v>0.0</v>
      </c>
      <c r="BC5047" s="1">
        <v>0.03</v>
      </c>
      <c r="BG5047" s="1">
        <v>0.0</v>
      </c>
      <c r="BH5047" s="1">
        <v>0.0</v>
      </c>
      <c r="BJ5047" s="1">
        <v>0.0</v>
      </c>
      <c r="BO5047" s="1">
        <v>0.0</v>
      </c>
      <c r="BP5047" s="1">
        <v>0.0</v>
      </c>
      <c r="BR5047" s="1">
        <v>0.0</v>
      </c>
      <c r="BT5047" s="1">
        <v>0.0</v>
      </c>
      <c r="BU5047" s="1">
        <v>0.0</v>
      </c>
      <c r="BY5047" s="1">
        <v>0.0</v>
      </c>
      <c r="BZ5047" s="1">
        <v>0.0</v>
      </c>
      <c r="CB5047" s="1">
        <v>0.0</v>
      </c>
      <c r="CG5047" s="1">
        <v>471.453</v>
      </c>
      <c r="CH5047" s="1">
        <v>0.05</v>
      </c>
      <c r="CK5047" s="1">
        <v>0.0</v>
      </c>
      <c r="CL5047" s="1">
        <v>0.0</v>
      </c>
      <c r="CM5047" s="1">
        <v>0.0</v>
      </c>
      <c r="CN5047" s="1">
        <v>100.0</v>
      </c>
      <c r="CQ5047" s="1">
        <v>0.0</v>
      </c>
      <c r="CR5047" s="1">
        <v>0.0</v>
      </c>
      <c r="CU5047" s="1">
        <v>0.0</v>
      </c>
      <c r="CV5047" s="1">
        <v>0.0</v>
      </c>
      <c r="CX5047" s="1">
        <v>0.0</v>
      </c>
      <c r="CY5047" s="1">
        <v>0.0</v>
      </c>
      <c r="DA5047" s="1">
        <v>471.453</v>
      </c>
      <c r="DB5047" s="1">
        <v>0.565</v>
      </c>
      <c r="DF5047" s="1">
        <v>0.0</v>
      </c>
      <c r="DG5047" s="1">
        <v>0.0</v>
      </c>
      <c r="DI5047" s="1">
        <v>0.0</v>
      </c>
      <c r="DN5047" s="1">
        <v>0.0</v>
      </c>
      <c r="DO5047" s="1">
        <v>0.0</v>
      </c>
      <c r="DQ5047" s="1">
        <v>0.0</v>
      </c>
      <c r="DV5047" s="1">
        <v>0.0</v>
      </c>
      <c r="DW5047" s="1">
        <v>0.0</v>
      </c>
      <c r="DY5047" s="1">
        <v>0.0</v>
      </c>
    </row>
    <row r="5048">
      <c r="A5048" s="1" t="s">
        <v>522</v>
      </c>
      <c r="B5048" s="1">
        <v>2016.0</v>
      </c>
      <c r="C5048" s="1" t="s">
        <v>523</v>
      </c>
      <c r="D5048" s="1">
        <v>105490.0</v>
      </c>
      <c r="J5048" s="1">
        <v>0.0</v>
      </c>
      <c r="K5048" s="1">
        <v>0.0</v>
      </c>
      <c r="L5048" s="1">
        <v>0.0</v>
      </c>
      <c r="N5048" s="1">
        <v>666.667</v>
      </c>
      <c r="S5048" s="1">
        <v>0.0</v>
      </c>
      <c r="T5048" s="1">
        <v>0.0</v>
      </c>
      <c r="V5048" s="1">
        <v>0.0</v>
      </c>
      <c r="W5048" s="1">
        <v>0.0</v>
      </c>
      <c r="X5048" s="1">
        <v>0.0</v>
      </c>
      <c r="Y5048" s="1">
        <v>0.0</v>
      </c>
      <c r="AA5048" s="1">
        <v>0.06</v>
      </c>
      <c r="AB5048" s="1">
        <v>568.774</v>
      </c>
      <c r="AC5048" s="1">
        <v>0.06</v>
      </c>
      <c r="AE5048" s="1">
        <v>5.874</v>
      </c>
      <c r="AF5048" s="1">
        <v>0.033</v>
      </c>
      <c r="AG5048" s="1">
        <v>5670.206</v>
      </c>
      <c r="AK5048" s="1">
        <v>568.774</v>
      </c>
      <c r="AL5048" s="1">
        <v>0.06</v>
      </c>
      <c r="AO5048" s="1">
        <v>100.0</v>
      </c>
      <c r="AT5048" s="1">
        <v>0.0</v>
      </c>
      <c r="AU5048" s="1">
        <v>0.0</v>
      </c>
      <c r="AX5048" s="1">
        <v>0.0</v>
      </c>
      <c r="AY5048" s="1">
        <v>0.0</v>
      </c>
      <c r="AZ5048" s="1">
        <v>0.0</v>
      </c>
      <c r="BA5048" s="1">
        <v>0.0</v>
      </c>
      <c r="BC5048" s="1">
        <v>0.04</v>
      </c>
      <c r="BG5048" s="1">
        <v>0.0</v>
      </c>
      <c r="BH5048" s="1">
        <v>0.0</v>
      </c>
      <c r="BJ5048" s="1">
        <v>0.0</v>
      </c>
      <c r="BO5048" s="1">
        <v>0.0</v>
      </c>
      <c r="BP5048" s="1">
        <v>0.0</v>
      </c>
      <c r="BR5048" s="1">
        <v>0.0</v>
      </c>
      <c r="BT5048" s="1">
        <v>0.0</v>
      </c>
      <c r="BU5048" s="1">
        <v>0.0</v>
      </c>
      <c r="BY5048" s="1">
        <v>0.0</v>
      </c>
      <c r="BZ5048" s="1">
        <v>0.0</v>
      </c>
      <c r="CB5048" s="1">
        <v>0.0</v>
      </c>
      <c r="CG5048" s="1">
        <v>568.774</v>
      </c>
      <c r="CH5048" s="1">
        <v>0.06</v>
      </c>
      <c r="CK5048" s="1">
        <v>0.0</v>
      </c>
      <c r="CL5048" s="1">
        <v>0.0</v>
      </c>
      <c r="CM5048" s="1">
        <v>0.0</v>
      </c>
      <c r="CN5048" s="1">
        <v>100.0</v>
      </c>
      <c r="CQ5048" s="1">
        <v>0.0</v>
      </c>
      <c r="CR5048" s="1">
        <v>0.0</v>
      </c>
      <c r="CU5048" s="1">
        <v>0.0</v>
      </c>
      <c r="CV5048" s="1">
        <v>0.0</v>
      </c>
      <c r="CX5048" s="1">
        <v>0.0</v>
      </c>
      <c r="CY5048" s="1">
        <v>0.0</v>
      </c>
      <c r="DA5048" s="1">
        <v>568.774</v>
      </c>
      <c r="DB5048" s="1">
        <v>0.598</v>
      </c>
      <c r="DF5048" s="1">
        <v>0.0</v>
      </c>
      <c r="DG5048" s="1">
        <v>0.0</v>
      </c>
      <c r="DI5048" s="1">
        <v>0.0</v>
      </c>
      <c r="DN5048" s="1">
        <v>0.0</v>
      </c>
      <c r="DO5048" s="1">
        <v>0.0</v>
      </c>
      <c r="DQ5048" s="1">
        <v>0.0</v>
      </c>
      <c r="DV5048" s="1">
        <v>0.0</v>
      </c>
      <c r="DW5048" s="1">
        <v>0.0</v>
      </c>
      <c r="DY5048" s="1">
        <v>0.0</v>
      </c>
    </row>
    <row r="5049">
      <c r="A5049" s="1" t="s">
        <v>522</v>
      </c>
      <c r="B5049" s="1">
        <v>2017.0</v>
      </c>
      <c r="C5049" s="1" t="s">
        <v>523</v>
      </c>
      <c r="D5049" s="1">
        <v>105330.0</v>
      </c>
      <c r="J5049" s="1">
        <v>0.0</v>
      </c>
      <c r="K5049" s="1">
        <v>0.0</v>
      </c>
      <c r="L5049" s="1">
        <v>0.0</v>
      </c>
      <c r="N5049" s="1">
        <v>571.429</v>
      </c>
      <c r="S5049" s="1">
        <v>0.0</v>
      </c>
      <c r="T5049" s="1">
        <v>0.0</v>
      </c>
      <c r="Y5049" s="1">
        <v>0.0</v>
      </c>
      <c r="AA5049" s="1">
        <v>0.07</v>
      </c>
      <c r="AB5049" s="1">
        <v>664.578</v>
      </c>
      <c r="AC5049" s="1">
        <v>0.07</v>
      </c>
      <c r="AE5049" s="1">
        <v>18.702</v>
      </c>
      <c r="AF5049" s="1">
        <v>0.112</v>
      </c>
      <c r="AG5049" s="1">
        <v>6740.882</v>
      </c>
      <c r="AK5049" s="1">
        <v>569.638</v>
      </c>
      <c r="AL5049" s="1">
        <v>0.06</v>
      </c>
      <c r="AO5049" s="1">
        <v>85.714</v>
      </c>
      <c r="AT5049" s="1">
        <v>0.0</v>
      </c>
      <c r="AU5049" s="1">
        <v>0.0</v>
      </c>
      <c r="BA5049" s="1">
        <v>0.0</v>
      </c>
      <c r="BC5049" s="1">
        <v>0.04</v>
      </c>
      <c r="BG5049" s="1">
        <v>0.0</v>
      </c>
      <c r="BH5049" s="1">
        <v>0.0</v>
      </c>
      <c r="BJ5049" s="1">
        <v>0.0</v>
      </c>
      <c r="BO5049" s="1">
        <v>94.94</v>
      </c>
      <c r="BP5049" s="1">
        <v>0.01</v>
      </c>
      <c r="BR5049" s="1">
        <v>14.286</v>
      </c>
      <c r="BT5049" s="1">
        <v>0.0</v>
      </c>
      <c r="BU5049" s="1">
        <v>0.0</v>
      </c>
      <c r="BY5049" s="1">
        <v>0.0</v>
      </c>
      <c r="BZ5049" s="1">
        <v>0.0</v>
      </c>
      <c r="CB5049" s="1">
        <v>0.0</v>
      </c>
      <c r="CG5049" s="1">
        <v>569.638</v>
      </c>
      <c r="CH5049" s="1">
        <v>0.06</v>
      </c>
      <c r="CN5049" s="1">
        <v>85.714</v>
      </c>
      <c r="CQ5049" s="1">
        <v>0.0</v>
      </c>
      <c r="CR5049" s="1">
        <v>0.0</v>
      </c>
      <c r="CU5049" s="1">
        <v>0.0</v>
      </c>
      <c r="CV5049" s="1">
        <v>0.0</v>
      </c>
      <c r="CX5049" s="1">
        <v>0.0</v>
      </c>
      <c r="CY5049" s="1">
        <v>0.0</v>
      </c>
      <c r="DA5049" s="1">
        <v>664.578</v>
      </c>
      <c r="DB5049" s="1">
        <v>0.71</v>
      </c>
      <c r="DF5049" s="1">
        <v>94.94</v>
      </c>
      <c r="DG5049" s="1">
        <v>0.01</v>
      </c>
      <c r="DI5049" s="1">
        <v>14.286</v>
      </c>
      <c r="DN5049" s="1">
        <v>94.94</v>
      </c>
      <c r="DO5049" s="1">
        <v>0.01</v>
      </c>
      <c r="DQ5049" s="1">
        <v>14.286</v>
      </c>
      <c r="DV5049" s="1">
        <v>0.0</v>
      </c>
      <c r="DW5049" s="1">
        <v>0.0</v>
      </c>
      <c r="DY5049" s="1">
        <v>0.0</v>
      </c>
    </row>
    <row r="5050">
      <c r="A5050" s="1" t="s">
        <v>522</v>
      </c>
      <c r="B5050" s="1">
        <v>2018.0</v>
      </c>
      <c r="C5050" s="1" t="s">
        <v>523</v>
      </c>
      <c r="D5050" s="1">
        <v>105543.0</v>
      </c>
      <c r="J5050" s="1">
        <v>0.0</v>
      </c>
      <c r="K5050" s="1">
        <v>0.0</v>
      </c>
      <c r="L5050" s="1">
        <v>0.0</v>
      </c>
      <c r="N5050" s="1">
        <v>571.429</v>
      </c>
      <c r="S5050" s="1">
        <v>0.0</v>
      </c>
      <c r="T5050" s="1">
        <v>0.0</v>
      </c>
      <c r="Y5050" s="1">
        <v>0.0</v>
      </c>
      <c r="AA5050" s="1">
        <v>0.07</v>
      </c>
      <c r="AB5050" s="1">
        <v>663.237</v>
      </c>
      <c r="AC5050" s="1">
        <v>0.07</v>
      </c>
      <c r="AE5050" s="1">
        <v>-13.32</v>
      </c>
      <c r="AF5050" s="1">
        <v>-0.095</v>
      </c>
      <c r="AG5050" s="1">
        <v>5831.196</v>
      </c>
      <c r="AK5050" s="1">
        <v>568.489</v>
      </c>
      <c r="AL5050" s="1">
        <v>0.06</v>
      </c>
      <c r="AO5050" s="1">
        <v>85.714</v>
      </c>
      <c r="AT5050" s="1">
        <v>0.0</v>
      </c>
      <c r="AU5050" s="1">
        <v>0.0</v>
      </c>
      <c r="BA5050" s="1">
        <v>0.0</v>
      </c>
      <c r="BC5050" s="1">
        <v>0.04</v>
      </c>
      <c r="BG5050" s="1">
        <v>0.0</v>
      </c>
      <c r="BH5050" s="1">
        <v>0.0</v>
      </c>
      <c r="BJ5050" s="1">
        <v>0.0</v>
      </c>
      <c r="BO5050" s="1">
        <v>94.748</v>
      </c>
      <c r="BP5050" s="1">
        <v>0.01</v>
      </c>
      <c r="BR5050" s="1">
        <v>14.286</v>
      </c>
      <c r="BT5050" s="1">
        <v>0.0</v>
      </c>
      <c r="BU5050" s="1">
        <v>0.0</v>
      </c>
      <c r="BY5050" s="1">
        <v>0.0</v>
      </c>
      <c r="BZ5050" s="1">
        <v>0.0</v>
      </c>
      <c r="CB5050" s="1">
        <v>0.0</v>
      </c>
      <c r="CG5050" s="1">
        <v>568.489</v>
      </c>
      <c r="CH5050" s="1">
        <v>0.06</v>
      </c>
      <c r="CN5050" s="1">
        <v>85.714</v>
      </c>
      <c r="CQ5050" s="1">
        <v>0.0</v>
      </c>
      <c r="CR5050" s="1">
        <v>0.0</v>
      </c>
      <c r="CU5050" s="1">
        <v>0.0</v>
      </c>
      <c r="CV5050" s="1">
        <v>0.0</v>
      </c>
      <c r="CX5050" s="1">
        <v>0.0</v>
      </c>
      <c r="CY5050" s="1">
        <v>0.0</v>
      </c>
      <c r="DA5050" s="1">
        <v>663.237</v>
      </c>
      <c r="DB5050" s="1">
        <v>0.615</v>
      </c>
      <c r="DF5050" s="1">
        <v>94.748</v>
      </c>
      <c r="DG5050" s="1">
        <v>0.01</v>
      </c>
      <c r="DI5050" s="1">
        <v>14.286</v>
      </c>
      <c r="DN5050" s="1">
        <v>94.748</v>
      </c>
      <c r="DO5050" s="1">
        <v>0.01</v>
      </c>
      <c r="DQ5050" s="1">
        <v>14.286</v>
      </c>
      <c r="DV5050" s="1">
        <v>0.0</v>
      </c>
      <c r="DW5050" s="1">
        <v>0.0</v>
      </c>
      <c r="DY5050" s="1">
        <v>0.0</v>
      </c>
    </row>
    <row r="5051">
      <c r="A5051" s="1" t="s">
        <v>522</v>
      </c>
      <c r="B5051" s="1">
        <v>2019.0</v>
      </c>
      <c r="C5051" s="1" t="s">
        <v>523</v>
      </c>
      <c r="D5051" s="1">
        <v>105643.0</v>
      </c>
      <c r="J5051" s="1">
        <v>0.0</v>
      </c>
      <c r="K5051" s="1">
        <v>0.0</v>
      </c>
      <c r="L5051" s="1">
        <v>0.0</v>
      </c>
      <c r="N5051" s="1">
        <v>571.429</v>
      </c>
      <c r="S5051" s="1">
        <v>0.0</v>
      </c>
      <c r="T5051" s="1">
        <v>0.0</v>
      </c>
      <c r="Y5051" s="1">
        <v>0.0</v>
      </c>
      <c r="AA5051" s="1">
        <v>0.07</v>
      </c>
      <c r="AB5051" s="1">
        <v>662.609</v>
      </c>
      <c r="AC5051" s="1">
        <v>0.07</v>
      </c>
      <c r="AE5051" s="1">
        <v>10.298</v>
      </c>
      <c r="AF5051" s="1">
        <v>0.063</v>
      </c>
      <c r="AG5051" s="1">
        <v>6425.601</v>
      </c>
      <c r="AK5051" s="1">
        <v>567.951</v>
      </c>
      <c r="AL5051" s="1">
        <v>0.06</v>
      </c>
      <c r="AO5051" s="1">
        <v>85.714</v>
      </c>
      <c r="AT5051" s="1">
        <v>0.0</v>
      </c>
      <c r="AU5051" s="1">
        <v>0.0</v>
      </c>
      <c r="BA5051" s="1">
        <v>0.0</v>
      </c>
      <c r="BC5051" s="1">
        <v>0.04</v>
      </c>
      <c r="BG5051" s="1">
        <v>0.0</v>
      </c>
      <c r="BH5051" s="1">
        <v>0.0</v>
      </c>
      <c r="BJ5051" s="1">
        <v>0.0</v>
      </c>
      <c r="BO5051" s="1">
        <v>94.658</v>
      </c>
      <c r="BP5051" s="1">
        <v>0.01</v>
      </c>
      <c r="BR5051" s="1">
        <v>14.286</v>
      </c>
      <c r="BT5051" s="1">
        <v>0.0</v>
      </c>
      <c r="BU5051" s="1">
        <v>0.0</v>
      </c>
      <c r="BY5051" s="1">
        <v>0.0</v>
      </c>
      <c r="BZ5051" s="1">
        <v>0.0</v>
      </c>
      <c r="CB5051" s="1">
        <v>0.0</v>
      </c>
      <c r="CG5051" s="1">
        <v>567.951</v>
      </c>
      <c r="CH5051" s="1">
        <v>0.06</v>
      </c>
      <c r="CN5051" s="1">
        <v>85.714</v>
      </c>
      <c r="CQ5051" s="1">
        <v>0.0</v>
      </c>
      <c r="CR5051" s="1">
        <v>0.0</v>
      </c>
      <c r="CU5051" s="1">
        <v>0.0</v>
      </c>
      <c r="CV5051" s="1">
        <v>0.0</v>
      </c>
      <c r="CX5051" s="1">
        <v>0.0</v>
      </c>
      <c r="CY5051" s="1">
        <v>0.0</v>
      </c>
      <c r="DA5051" s="1">
        <v>662.609</v>
      </c>
      <c r="DB5051" s="1">
        <v>0.679</v>
      </c>
      <c r="DF5051" s="1">
        <v>94.658</v>
      </c>
      <c r="DG5051" s="1">
        <v>0.01</v>
      </c>
      <c r="DI5051" s="1">
        <v>14.286</v>
      </c>
      <c r="DN5051" s="1">
        <v>94.658</v>
      </c>
      <c r="DO5051" s="1">
        <v>0.01</v>
      </c>
      <c r="DQ5051" s="1">
        <v>14.286</v>
      </c>
      <c r="DV5051" s="1">
        <v>0.0</v>
      </c>
      <c r="DW5051" s="1">
        <v>0.0</v>
      </c>
      <c r="DY5051" s="1">
        <v>0.0</v>
      </c>
    </row>
    <row r="5052">
      <c r="A5052" s="1" t="s">
        <v>522</v>
      </c>
      <c r="B5052" s="1">
        <v>2020.0</v>
      </c>
      <c r="C5052" s="1" t="s">
        <v>523</v>
      </c>
      <c r="D5052" s="1">
        <v>105673.0</v>
      </c>
      <c r="J5052" s="1">
        <v>0.0</v>
      </c>
      <c r="K5052" s="1">
        <v>0.0</v>
      </c>
      <c r="L5052" s="1">
        <v>0.0</v>
      </c>
      <c r="N5052" s="1">
        <v>571.429</v>
      </c>
      <c r="S5052" s="1">
        <v>0.0</v>
      </c>
      <c r="T5052" s="1">
        <v>0.0</v>
      </c>
      <c r="Y5052" s="1">
        <v>0.0</v>
      </c>
      <c r="AA5052" s="1">
        <v>0.07</v>
      </c>
      <c r="AB5052" s="1">
        <v>662.421</v>
      </c>
      <c r="AC5052" s="1">
        <v>0.07</v>
      </c>
      <c r="AE5052" s="1">
        <v>16.581</v>
      </c>
      <c r="AF5052" s="1">
        <v>0.113</v>
      </c>
      <c r="AG5052" s="1">
        <v>7488.876</v>
      </c>
      <c r="AK5052" s="1">
        <v>567.789</v>
      </c>
      <c r="AL5052" s="1">
        <v>0.06</v>
      </c>
      <c r="AO5052" s="1">
        <v>85.714</v>
      </c>
      <c r="AT5052" s="1">
        <v>0.0</v>
      </c>
      <c r="AU5052" s="1">
        <v>0.0</v>
      </c>
      <c r="BA5052" s="1">
        <v>0.0</v>
      </c>
      <c r="BC5052" s="1">
        <v>0.04</v>
      </c>
      <c r="BG5052" s="1">
        <v>0.0</v>
      </c>
      <c r="BH5052" s="1">
        <v>0.0</v>
      </c>
      <c r="BJ5052" s="1">
        <v>0.0</v>
      </c>
      <c r="BO5052" s="1">
        <v>94.632</v>
      </c>
      <c r="BP5052" s="1">
        <v>0.01</v>
      </c>
      <c r="BR5052" s="1">
        <v>14.286</v>
      </c>
      <c r="BT5052" s="1">
        <v>0.0</v>
      </c>
      <c r="BU5052" s="1">
        <v>0.0</v>
      </c>
      <c r="BY5052" s="1">
        <v>0.0</v>
      </c>
      <c r="BZ5052" s="1">
        <v>0.0</v>
      </c>
      <c r="CB5052" s="1">
        <v>0.0</v>
      </c>
      <c r="CG5052" s="1">
        <v>567.789</v>
      </c>
      <c r="CH5052" s="1">
        <v>0.06</v>
      </c>
      <c r="CN5052" s="1">
        <v>85.714</v>
      </c>
      <c r="CQ5052" s="1">
        <v>0.0</v>
      </c>
      <c r="CR5052" s="1">
        <v>0.0</v>
      </c>
      <c r="CU5052" s="1">
        <v>0.0</v>
      </c>
      <c r="CV5052" s="1">
        <v>0.0</v>
      </c>
      <c r="CX5052" s="1">
        <v>0.0</v>
      </c>
      <c r="CY5052" s="1">
        <v>0.0</v>
      </c>
      <c r="DA5052" s="1">
        <v>662.421</v>
      </c>
      <c r="DB5052" s="1">
        <v>0.791</v>
      </c>
      <c r="DF5052" s="1">
        <v>94.632</v>
      </c>
      <c r="DG5052" s="1">
        <v>0.01</v>
      </c>
      <c r="DI5052" s="1">
        <v>14.286</v>
      </c>
      <c r="DN5052" s="1">
        <v>94.632</v>
      </c>
      <c r="DO5052" s="1">
        <v>0.01</v>
      </c>
      <c r="DQ5052" s="1">
        <v>14.286</v>
      </c>
      <c r="DV5052" s="1">
        <v>0.0</v>
      </c>
      <c r="DW5052" s="1">
        <v>0.0</v>
      </c>
      <c r="DY5052" s="1">
        <v>0.0</v>
      </c>
    </row>
    <row r="5053">
      <c r="A5053" s="1" t="s">
        <v>522</v>
      </c>
      <c r="B5053" s="1">
        <v>2021.0</v>
      </c>
      <c r="C5053" s="1" t="s">
        <v>523</v>
      </c>
      <c r="D5053" s="1">
        <v>105450.0</v>
      </c>
      <c r="J5053" s="1">
        <v>0.0</v>
      </c>
      <c r="K5053" s="1">
        <v>0.0</v>
      </c>
      <c r="L5053" s="1">
        <v>0.0</v>
      </c>
      <c r="N5053" s="1">
        <v>571.429</v>
      </c>
      <c r="S5053" s="1">
        <v>0.0</v>
      </c>
      <c r="T5053" s="1">
        <v>0.0</v>
      </c>
      <c r="Y5053" s="1">
        <v>0.0</v>
      </c>
      <c r="AA5053" s="1">
        <v>0.07</v>
      </c>
      <c r="AB5053" s="1">
        <v>663.822</v>
      </c>
      <c r="AC5053" s="1">
        <v>0.07</v>
      </c>
      <c r="AE5053" s="1">
        <v>0.559</v>
      </c>
      <c r="AF5053" s="1">
        <v>0.004</v>
      </c>
      <c r="AG5053" s="1">
        <v>7546.696</v>
      </c>
      <c r="AK5053" s="1">
        <v>568.99</v>
      </c>
      <c r="AL5053" s="1">
        <v>0.06</v>
      </c>
      <c r="AO5053" s="1">
        <v>85.714</v>
      </c>
      <c r="AT5053" s="1">
        <v>0.0</v>
      </c>
      <c r="AU5053" s="1">
        <v>0.0</v>
      </c>
      <c r="BA5053" s="1">
        <v>0.0</v>
      </c>
      <c r="BC5053" s="1">
        <v>0.04</v>
      </c>
      <c r="BG5053" s="1">
        <v>0.0</v>
      </c>
      <c r="BH5053" s="1">
        <v>0.0</v>
      </c>
      <c r="BJ5053" s="1">
        <v>0.0</v>
      </c>
      <c r="BO5053" s="1">
        <v>94.832</v>
      </c>
      <c r="BP5053" s="1">
        <v>0.01</v>
      </c>
      <c r="BR5053" s="1">
        <v>14.286</v>
      </c>
      <c r="BT5053" s="1">
        <v>0.0</v>
      </c>
      <c r="BU5053" s="1">
        <v>0.0</v>
      </c>
      <c r="BY5053" s="1">
        <v>0.0</v>
      </c>
      <c r="BZ5053" s="1">
        <v>0.0</v>
      </c>
      <c r="CB5053" s="1">
        <v>0.0</v>
      </c>
      <c r="CG5053" s="1">
        <v>568.99</v>
      </c>
      <c r="CH5053" s="1">
        <v>0.06</v>
      </c>
      <c r="CN5053" s="1">
        <v>85.714</v>
      </c>
      <c r="CQ5053" s="1">
        <v>0.0</v>
      </c>
      <c r="CR5053" s="1">
        <v>0.0</v>
      </c>
      <c r="CU5053" s="1">
        <v>0.0</v>
      </c>
      <c r="CV5053" s="1">
        <v>0.0</v>
      </c>
      <c r="CX5053" s="1">
        <v>0.0</v>
      </c>
      <c r="CY5053" s="1">
        <v>0.0</v>
      </c>
      <c r="DA5053" s="1">
        <v>663.822</v>
      </c>
      <c r="DB5053" s="1">
        <v>0.796</v>
      </c>
      <c r="DF5053" s="1">
        <v>94.832</v>
      </c>
      <c r="DG5053" s="1">
        <v>0.01</v>
      </c>
      <c r="DI5053" s="1">
        <v>14.286</v>
      </c>
      <c r="DN5053" s="1">
        <v>94.832</v>
      </c>
      <c r="DO5053" s="1">
        <v>0.01</v>
      </c>
      <c r="DQ5053" s="1">
        <v>14.286</v>
      </c>
      <c r="DV5053" s="1">
        <v>0.0</v>
      </c>
      <c r="DW5053" s="1">
        <v>0.0</v>
      </c>
      <c r="DY5053" s="1">
        <v>0.0</v>
      </c>
    </row>
    <row r="5054">
      <c r="A5054" s="1" t="s">
        <v>522</v>
      </c>
      <c r="B5054" s="1">
        <v>2022.0</v>
      </c>
      <c r="C5054" s="1" t="s">
        <v>523</v>
      </c>
      <c r="D5054" s="1">
        <v>105012.0</v>
      </c>
      <c r="J5054" s="1">
        <v>0.0</v>
      </c>
      <c r="K5054" s="1">
        <v>0.0</v>
      </c>
      <c r="L5054" s="1">
        <v>0.0</v>
      </c>
      <c r="N5054" s="1">
        <v>625.0</v>
      </c>
      <c r="S5054" s="1">
        <v>0.0</v>
      </c>
      <c r="T5054" s="1">
        <v>0.0</v>
      </c>
      <c r="Y5054" s="1">
        <v>0.0</v>
      </c>
      <c r="AA5054" s="1">
        <v>0.08</v>
      </c>
      <c r="AB5054" s="1">
        <v>761.818</v>
      </c>
      <c r="AC5054" s="1">
        <v>0.08</v>
      </c>
      <c r="AE5054" s="1">
        <v>-15.28</v>
      </c>
      <c r="AF5054" s="1">
        <v>-0.122</v>
      </c>
      <c r="AG5054" s="1">
        <v>6420.222</v>
      </c>
      <c r="AK5054" s="1">
        <v>666.591</v>
      </c>
      <c r="AL5054" s="1">
        <v>0.07</v>
      </c>
      <c r="AO5054" s="1">
        <v>87.5</v>
      </c>
      <c r="AT5054" s="1">
        <v>0.0</v>
      </c>
      <c r="AU5054" s="1">
        <v>0.0</v>
      </c>
      <c r="BA5054" s="1">
        <v>0.0</v>
      </c>
      <c r="BC5054" s="1">
        <v>0.05</v>
      </c>
      <c r="BG5054" s="1">
        <v>0.0</v>
      </c>
      <c r="BH5054" s="1">
        <v>0.0</v>
      </c>
      <c r="BJ5054" s="1">
        <v>0.0</v>
      </c>
      <c r="BO5054" s="1">
        <v>95.227</v>
      </c>
      <c r="BP5054" s="1">
        <v>0.01</v>
      </c>
      <c r="BR5054" s="1">
        <v>12.5</v>
      </c>
      <c r="BT5054" s="1">
        <v>0.0</v>
      </c>
      <c r="BU5054" s="1">
        <v>0.0</v>
      </c>
      <c r="BY5054" s="1">
        <v>0.0</v>
      </c>
      <c r="BZ5054" s="1">
        <v>0.0</v>
      </c>
      <c r="CB5054" s="1">
        <v>0.0</v>
      </c>
      <c r="CG5054" s="1">
        <v>666.591</v>
      </c>
      <c r="CH5054" s="1">
        <v>0.07</v>
      </c>
      <c r="CN5054" s="1">
        <v>87.5</v>
      </c>
      <c r="CQ5054" s="1">
        <v>0.0</v>
      </c>
      <c r="CR5054" s="1">
        <v>0.0</v>
      </c>
      <c r="CU5054" s="1">
        <v>0.0</v>
      </c>
      <c r="CV5054" s="1">
        <v>0.0</v>
      </c>
      <c r="CX5054" s="1">
        <v>0.0</v>
      </c>
      <c r="CY5054" s="1">
        <v>0.0</v>
      </c>
      <c r="DA5054" s="1">
        <v>761.818</v>
      </c>
      <c r="DB5054" s="1">
        <v>0.674</v>
      </c>
      <c r="DF5054" s="1">
        <v>95.227</v>
      </c>
      <c r="DG5054" s="1">
        <v>0.01</v>
      </c>
      <c r="DI5054" s="1">
        <v>12.5</v>
      </c>
      <c r="DN5054" s="1">
        <v>95.227</v>
      </c>
      <c r="DO5054" s="1">
        <v>0.01</v>
      </c>
      <c r="DQ5054" s="1">
        <v>12.5</v>
      </c>
      <c r="DV5054" s="1">
        <v>0.0</v>
      </c>
      <c r="DW5054" s="1">
        <v>0.0</v>
      </c>
      <c r="DY5054" s="1">
        <v>0.0</v>
      </c>
    </row>
    <row r="5055">
      <c r="A5055" s="1" t="s">
        <v>522</v>
      </c>
      <c r="B5055" s="1">
        <v>2023.0</v>
      </c>
      <c r="C5055" s="1" t="s">
        <v>523</v>
      </c>
      <c r="D5055" s="1">
        <v>104565.0</v>
      </c>
      <c r="J5055" s="1">
        <v>0.0</v>
      </c>
      <c r="K5055" s="1">
        <v>0.0</v>
      </c>
      <c r="L5055" s="1">
        <v>0.0</v>
      </c>
      <c r="N5055" s="1">
        <v>571.429</v>
      </c>
      <c r="S5055" s="1">
        <v>0.0</v>
      </c>
      <c r="T5055" s="1">
        <v>0.0</v>
      </c>
      <c r="Y5055" s="1">
        <v>0.0</v>
      </c>
      <c r="AA5055" s="1">
        <v>0.07</v>
      </c>
      <c r="AB5055" s="1">
        <v>669.44</v>
      </c>
      <c r="AC5055" s="1">
        <v>0.07</v>
      </c>
      <c r="AE5055" s="1">
        <v>5.813</v>
      </c>
      <c r="AF5055" s="1">
        <v>0.039</v>
      </c>
      <c r="AG5055" s="1">
        <v>6822.481</v>
      </c>
      <c r="AK5055" s="1">
        <v>573.806</v>
      </c>
      <c r="AL5055" s="1">
        <v>0.06</v>
      </c>
      <c r="AO5055" s="1">
        <v>85.714</v>
      </c>
      <c r="AT5055" s="1">
        <v>0.0</v>
      </c>
      <c r="AU5055" s="1">
        <v>0.0</v>
      </c>
      <c r="BA5055" s="1">
        <v>0.0</v>
      </c>
      <c r="BC5055" s="1">
        <v>0.04</v>
      </c>
      <c r="BG5055" s="1">
        <v>0.0</v>
      </c>
      <c r="BH5055" s="1">
        <v>0.0</v>
      </c>
      <c r="BJ5055" s="1">
        <v>0.0</v>
      </c>
      <c r="BO5055" s="1">
        <v>95.634</v>
      </c>
      <c r="BP5055" s="1">
        <v>0.01</v>
      </c>
      <c r="BR5055" s="1">
        <v>14.286</v>
      </c>
      <c r="BT5055" s="1">
        <v>0.0</v>
      </c>
      <c r="BU5055" s="1">
        <v>0.0</v>
      </c>
      <c r="BY5055" s="1">
        <v>0.0</v>
      </c>
      <c r="BZ5055" s="1">
        <v>0.0</v>
      </c>
      <c r="CB5055" s="1">
        <v>0.0</v>
      </c>
      <c r="CG5055" s="1">
        <v>573.806</v>
      </c>
      <c r="CH5055" s="1">
        <v>0.06</v>
      </c>
      <c r="CN5055" s="1">
        <v>85.714</v>
      </c>
      <c r="CQ5055" s="1">
        <v>0.0</v>
      </c>
      <c r="CR5055" s="1">
        <v>0.0</v>
      </c>
      <c r="CU5055" s="1">
        <v>0.0</v>
      </c>
      <c r="CV5055" s="1">
        <v>0.0</v>
      </c>
      <c r="CX5055" s="1">
        <v>0.0</v>
      </c>
      <c r="CY5055" s="1">
        <v>0.0</v>
      </c>
      <c r="DA5055" s="1">
        <v>669.44</v>
      </c>
      <c r="DB5055" s="1">
        <v>0.713</v>
      </c>
      <c r="DF5055" s="1">
        <v>95.634</v>
      </c>
      <c r="DG5055" s="1">
        <v>0.01</v>
      </c>
      <c r="DI5055" s="1">
        <v>14.286</v>
      </c>
      <c r="DN5055" s="1">
        <v>95.634</v>
      </c>
      <c r="DO5055" s="1">
        <v>0.01</v>
      </c>
      <c r="DQ5055" s="1">
        <v>14.286</v>
      </c>
      <c r="DV5055" s="1">
        <v>0.0</v>
      </c>
      <c r="DW5055" s="1">
        <v>0.0</v>
      </c>
      <c r="DY5055" s="1">
        <v>0.0</v>
      </c>
    </row>
    <row r="5056">
      <c r="A5056" s="1" t="s">
        <v>524</v>
      </c>
      <c r="B5056" s="1">
        <v>2000.0</v>
      </c>
      <c r="C5056" s="1" t="s">
        <v>525</v>
      </c>
      <c r="D5056" s="1">
        <v>1319730.0</v>
      </c>
      <c r="E5056" s="1">
        <v>2.4996995072E10</v>
      </c>
      <c r="G5056" s="1">
        <v>0.0</v>
      </c>
      <c r="H5056" s="1">
        <v>0.0</v>
      </c>
      <c r="I5056" s="1">
        <v>0.0</v>
      </c>
      <c r="J5056" s="1">
        <v>15.155</v>
      </c>
      <c r="K5056" s="1">
        <v>0.02</v>
      </c>
      <c r="L5056" s="1">
        <v>0.366</v>
      </c>
      <c r="M5056" s="1">
        <v>0.0</v>
      </c>
      <c r="N5056" s="1">
        <v>679.487</v>
      </c>
      <c r="P5056" s="1">
        <v>0.0</v>
      </c>
      <c r="Q5056" s="1">
        <v>0.0</v>
      </c>
      <c r="R5056" s="1">
        <v>0.0</v>
      </c>
      <c r="S5056" s="1">
        <v>0.0</v>
      </c>
      <c r="T5056" s="1">
        <v>0.0</v>
      </c>
      <c r="V5056" s="1">
        <v>0.0</v>
      </c>
      <c r="W5056" s="1">
        <v>0.0</v>
      </c>
      <c r="X5056" s="1">
        <v>0.0</v>
      </c>
      <c r="Y5056" s="1">
        <v>0.0</v>
      </c>
      <c r="Z5056" s="1">
        <v>0.0</v>
      </c>
      <c r="AA5056" s="1">
        <v>5.46</v>
      </c>
      <c r="AB5056" s="1">
        <v>4137.21</v>
      </c>
      <c r="AC5056" s="1">
        <v>5.46</v>
      </c>
      <c r="AD5056" s="1">
        <v>4.588</v>
      </c>
      <c r="AE5056" s="1">
        <v>4.709</v>
      </c>
      <c r="AF5056" s="1">
        <v>5.354</v>
      </c>
      <c r="AG5056" s="1">
        <v>90202.711</v>
      </c>
      <c r="AH5056" s="1">
        <v>4.762</v>
      </c>
      <c r="AI5056" s="1">
        <v>4.705</v>
      </c>
      <c r="AJ5056" s="1">
        <v>5.346</v>
      </c>
      <c r="AK5056" s="1">
        <v>4122.055</v>
      </c>
      <c r="AL5056" s="1">
        <v>5.44</v>
      </c>
      <c r="AM5056" s="1">
        <v>90153.148</v>
      </c>
      <c r="AN5056" s="1">
        <v>118.978</v>
      </c>
      <c r="AO5056" s="1">
        <v>99.634</v>
      </c>
      <c r="AP5056" s="1">
        <v>99.946</v>
      </c>
      <c r="AQ5056" s="1">
        <v>9.468</v>
      </c>
      <c r="AR5056" s="1">
        <v>8.785</v>
      </c>
      <c r="AS5056" s="1">
        <v>101.562</v>
      </c>
      <c r="AT5056" s="1">
        <v>4122.055</v>
      </c>
      <c r="AU5056" s="1">
        <v>5.44</v>
      </c>
      <c r="AV5056" s="1">
        <v>76956.609</v>
      </c>
      <c r="AW5056" s="1">
        <v>21.242</v>
      </c>
      <c r="AX5056" s="1">
        <v>24.231</v>
      </c>
      <c r="AY5056" s="1">
        <v>104799.242</v>
      </c>
      <c r="AZ5056" s="1">
        <v>138.307</v>
      </c>
      <c r="BA5056" s="1">
        <v>99.634</v>
      </c>
      <c r="BB5056" s="1">
        <v>85.316</v>
      </c>
      <c r="BC5056" s="1">
        <v>3.71</v>
      </c>
      <c r="BE5056" s="1">
        <v>0.0</v>
      </c>
      <c r="BF5056" s="1">
        <v>0.0</v>
      </c>
      <c r="BG5056" s="1">
        <v>0.0</v>
      </c>
      <c r="BH5056" s="1">
        <v>0.0</v>
      </c>
      <c r="BI5056" s="1">
        <v>0.0</v>
      </c>
      <c r="BJ5056" s="1">
        <v>0.0</v>
      </c>
      <c r="BK5056" s="1">
        <v>0.0</v>
      </c>
      <c r="BL5056" s="1">
        <v>14.061</v>
      </c>
      <c r="BM5056" s="1">
        <v>0.008</v>
      </c>
      <c r="BN5056" s="1">
        <v>0.064</v>
      </c>
      <c r="BO5056" s="1">
        <v>15.155</v>
      </c>
      <c r="BP5056" s="1">
        <v>0.02</v>
      </c>
      <c r="BQ5056" s="1">
        <v>48.476</v>
      </c>
      <c r="BR5056" s="1">
        <v>0.366</v>
      </c>
      <c r="BS5056" s="1">
        <v>0.054</v>
      </c>
      <c r="BT5056" s="1">
        <v>0.0</v>
      </c>
      <c r="BU5056" s="1">
        <v>0.0</v>
      </c>
      <c r="BW5056" s="1">
        <v>0.0</v>
      </c>
      <c r="BX5056" s="1">
        <v>0.0</v>
      </c>
      <c r="BY5056" s="1">
        <v>0.0</v>
      </c>
      <c r="BZ5056" s="1">
        <v>0.0</v>
      </c>
      <c r="CA5056" s="1">
        <v>0.0</v>
      </c>
      <c r="CB5056" s="1">
        <v>0.0</v>
      </c>
      <c r="CC5056" s="1">
        <v>0.0</v>
      </c>
      <c r="CD5056" s="1">
        <v>-16.488</v>
      </c>
      <c r="CE5056" s="1">
        <v>-3.438</v>
      </c>
      <c r="CF5056" s="1">
        <v>17.416</v>
      </c>
      <c r="CG5056" s="1">
        <v>0.0</v>
      </c>
      <c r="CH5056" s="1">
        <v>0.0</v>
      </c>
      <c r="CI5056" s="1">
        <v>13196.538</v>
      </c>
      <c r="CJ5056" s="1">
        <v>-1.087</v>
      </c>
      <c r="CK5056" s="1">
        <v>-0.84</v>
      </c>
      <c r="CL5056" s="1">
        <v>57918.027</v>
      </c>
      <c r="CM5056" s="1">
        <v>76.436</v>
      </c>
      <c r="CN5056" s="1">
        <v>0.0</v>
      </c>
      <c r="CO5056" s="1">
        <v>14.63</v>
      </c>
      <c r="CP5056" s="1">
        <v>0.062</v>
      </c>
      <c r="CQ5056" s="1">
        <v>0.02</v>
      </c>
      <c r="CR5056" s="1">
        <v>0.0</v>
      </c>
      <c r="CS5056" s="1">
        <v>11.111</v>
      </c>
      <c r="CT5056" s="1">
        <v>0.006</v>
      </c>
      <c r="CU5056" s="1">
        <v>15.155</v>
      </c>
      <c r="CV5056" s="1">
        <v>0.0</v>
      </c>
      <c r="CW5056" s="1">
        <v>47.358</v>
      </c>
      <c r="CX5056" s="1">
        <v>0.366</v>
      </c>
      <c r="CY5056" s="1">
        <v>0.0</v>
      </c>
      <c r="CZ5056" s="1">
        <v>0.053</v>
      </c>
      <c r="DA5056" s="1">
        <v>4137.21</v>
      </c>
      <c r="DB5056" s="1">
        <v>119.043</v>
      </c>
      <c r="DC5056" s="1">
        <v>14.061</v>
      </c>
      <c r="DD5056" s="1">
        <v>0.008</v>
      </c>
      <c r="DE5056" s="1">
        <v>0.064</v>
      </c>
      <c r="DF5056" s="1">
        <v>15.155</v>
      </c>
      <c r="DG5056" s="1">
        <v>0.02</v>
      </c>
      <c r="DH5056" s="1">
        <v>48.476</v>
      </c>
      <c r="DI5056" s="1">
        <v>0.366</v>
      </c>
      <c r="DJ5056" s="1">
        <v>0.054</v>
      </c>
      <c r="DL5056" s="1">
        <v>0.001</v>
      </c>
      <c r="DM5056" s="1">
        <v>0.001</v>
      </c>
      <c r="DN5056" s="1">
        <v>0.0</v>
      </c>
      <c r="DO5056" s="1">
        <v>0.0</v>
      </c>
      <c r="DP5056" s="1">
        <v>1.118</v>
      </c>
      <c r="DQ5056" s="1">
        <v>0.0</v>
      </c>
      <c r="DR5056" s="1">
        <v>0.001</v>
      </c>
      <c r="DT5056" s="1">
        <v>0.0</v>
      </c>
      <c r="DU5056" s="1">
        <v>0.0</v>
      </c>
      <c r="DV5056" s="1">
        <v>0.0</v>
      </c>
      <c r="DW5056" s="1">
        <v>0.0</v>
      </c>
      <c r="DX5056" s="1">
        <v>0.0</v>
      </c>
      <c r="DY5056" s="1">
        <v>0.0</v>
      </c>
      <c r="DZ5056" s="1">
        <v>0.0</v>
      </c>
    </row>
    <row r="5057">
      <c r="A5057" s="1" t="s">
        <v>524</v>
      </c>
      <c r="B5057" s="1">
        <v>2001.0</v>
      </c>
      <c r="C5057" s="1" t="s">
        <v>525</v>
      </c>
      <c r="D5057" s="1">
        <v>1325528.0</v>
      </c>
      <c r="E5057" s="1">
        <v>2.5814788096E10</v>
      </c>
      <c r="G5057" s="1">
        <v>0.0</v>
      </c>
      <c r="H5057" s="1">
        <v>0.0</v>
      </c>
      <c r="I5057" s="1">
        <v>0.0</v>
      </c>
      <c r="J5057" s="1">
        <v>22.632</v>
      </c>
      <c r="K5057" s="1">
        <v>0.03</v>
      </c>
      <c r="L5057" s="1">
        <v>0.532</v>
      </c>
      <c r="M5057" s="1">
        <v>0.0</v>
      </c>
      <c r="N5057" s="1">
        <v>680.851</v>
      </c>
      <c r="P5057" s="1">
        <v>0.0</v>
      </c>
      <c r="Q5057" s="1">
        <v>0.0</v>
      </c>
      <c r="R5057" s="1">
        <v>0.0</v>
      </c>
      <c r="S5057" s="1">
        <v>0.0</v>
      </c>
      <c r="T5057" s="1">
        <v>0.0</v>
      </c>
      <c r="V5057" s="1">
        <v>0.0</v>
      </c>
      <c r="W5057" s="1">
        <v>0.0</v>
      </c>
      <c r="X5057" s="1">
        <v>0.0</v>
      </c>
      <c r="Y5057" s="1">
        <v>0.0</v>
      </c>
      <c r="Z5057" s="1">
        <v>0.0</v>
      </c>
      <c r="AA5057" s="1">
        <v>5.64</v>
      </c>
      <c r="AB5057" s="1">
        <v>4254.908</v>
      </c>
      <c r="AC5057" s="1">
        <v>5.64</v>
      </c>
      <c r="AD5057" s="1">
        <v>4.444</v>
      </c>
      <c r="AE5057" s="1">
        <v>6.667</v>
      </c>
      <c r="AF5057" s="1">
        <v>7.937</v>
      </c>
      <c r="AG5057" s="1">
        <v>95795.609</v>
      </c>
      <c r="AH5057" s="1">
        <v>4.919</v>
      </c>
      <c r="AI5057" s="1">
        <v>6.645</v>
      </c>
      <c r="AJ5057" s="1">
        <v>7.906</v>
      </c>
      <c r="AK5057" s="1">
        <v>4232.276</v>
      </c>
      <c r="AL5057" s="1">
        <v>5.61</v>
      </c>
      <c r="AM5057" s="1">
        <v>95723.461</v>
      </c>
      <c r="AN5057" s="1">
        <v>126.884</v>
      </c>
      <c r="AO5057" s="1">
        <v>99.468</v>
      </c>
      <c r="AP5057" s="1">
        <v>99.926</v>
      </c>
      <c r="AQ5057" s="1">
        <v>7.269</v>
      </c>
      <c r="AR5057" s="1">
        <v>7.382</v>
      </c>
      <c r="AS5057" s="1">
        <v>108.944</v>
      </c>
      <c r="AT5057" s="1">
        <v>4232.276</v>
      </c>
      <c r="AU5057" s="1">
        <v>5.61</v>
      </c>
      <c r="AV5057" s="1">
        <v>82189.211</v>
      </c>
      <c r="AW5057" s="1">
        <v>6.393</v>
      </c>
      <c r="AX5057" s="1">
        <v>8.842</v>
      </c>
      <c r="AY5057" s="1">
        <v>111011.352</v>
      </c>
      <c r="AZ5057" s="1">
        <v>147.149</v>
      </c>
      <c r="BA5057" s="1">
        <v>99.468</v>
      </c>
      <c r="BB5057" s="1">
        <v>85.798</v>
      </c>
      <c r="BC5057" s="1">
        <v>3.84</v>
      </c>
      <c r="BE5057" s="1">
        <v>0.0</v>
      </c>
      <c r="BF5057" s="1">
        <v>0.0</v>
      </c>
      <c r="BG5057" s="1">
        <v>0.0</v>
      </c>
      <c r="BH5057" s="1">
        <v>0.0</v>
      </c>
      <c r="BI5057" s="1">
        <v>0.0</v>
      </c>
      <c r="BJ5057" s="1">
        <v>0.0</v>
      </c>
      <c r="BK5057" s="1">
        <v>0.0</v>
      </c>
      <c r="BL5057" s="1">
        <v>46.31</v>
      </c>
      <c r="BM5057" s="1">
        <v>0.03</v>
      </c>
      <c r="BN5057" s="1">
        <v>0.093</v>
      </c>
      <c r="BO5057" s="1">
        <v>22.632</v>
      </c>
      <c r="BP5057" s="1">
        <v>0.03</v>
      </c>
      <c r="BQ5057" s="1">
        <v>70.534</v>
      </c>
      <c r="BR5057" s="1">
        <v>0.532</v>
      </c>
      <c r="BS5057" s="1">
        <v>0.074</v>
      </c>
      <c r="BT5057" s="1">
        <v>0.0</v>
      </c>
      <c r="BU5057" s="1">
        <v>0.0</v>
      </c>
      <c r="BW5057" s="1">
        <v>0.0</v>
      </c>
      <c r="BX5057" s="1">
        <v>0.0</v>
      </c>
      <c r="BY5057" s="1">
        <v>0.0</v>
      </c>
      <c r="BZ5057" s="1">
        <v>0.0</v>
      </c>
      <c r="CA5057" s="1">
        <v>0.0</v>
      </c>
      <c r="CB5057" s="1">
        <v>0.0</v>
      </c>
      <c r="CC5057" s="1">
        <v>0.0</v>
      </c>
      <c r="CD5057" s="1">
        <v>3.01</v>
      </c>
      <c r="CE5057" s="1">
        <v>0.524</v>
      </c>
      <c r="CF5057" s="1">
        <v>17.94</v>
      </c>
      <c r="CG5057" s="1">
        <v>0.0</v>
      </c>
      <c r="CH5057" s="1">
        <v>0.0</v>
      </c>
      <c r="CI5057" s="1">
        <v>13534.253</v>
      </c>
      <c r="CJ5057" s="1">
        <v>-3.757</v>
      </c>
      <c r="CK5057" s="1">
        <v>-2.872</v>
      </c>
      <c r="CL5057" s="1">
        <v>55498.238</v>
      </c>
      <c r="CM5057" s="1">
        <v>73.564</v>
      </c>
      <c r="CN5057" s="1">
        <v>0.0</v>
      </c>
      <c r="CO5057" s="1">
        <v>14.128</v>
      </c>
      <c r="CP5057" s="1">
        <v>0.091</v>
      </c>
      <c r="CQ5057" s="1">
        <v>0.03</v>
      </c>
      <c r="CR5057" s="1">
        <v>0.0</v>
      </c>
      <c r="CS5057" s="1">
        <v>45.0</v>
      </c>
      <c r="CT5057" s="1">
        <v>0.028</v>
      </c>
      <c r="CU5057" s="1">
        <v>22.632</v>
      </c>
      <c r="CV5057" s="1">
        <v>0.0</v>
      </c>
      <c r="CW5057" s="1">
        <v>68.369</v>
      </c>
      <c r="CX5057" s="1">
        <v>0.532</v>
      </c>
      <c r="CY5057" s="1">
        <v>0.0</v>
      </c>
      <c r="CZ5057" s="1">
        <v>0.071</v>
      </c>
      <c r="DA5057" s="1">
        <v>4254.908</v>
      </c>
      <c r="DB5057" s="1">
        <v>126.98</v>
      </c>
      <c r="DC5057" s="1">
        <v>46.31</v>
      </c>
      <c r="DD5057" s="1">
        <v>0.03</v>
      </c>
      <c r="DE5057" s="1">
        <v>0.093</v>
      </c>
      <c r="DF5057" s="1">
        <v>22.632</v>
      </c>
      <c r="DG5057" s="1">
        <v>0.03</v>
      </c>
      <c r="DH5057" s="1">
        <v>70.534</v>
      </c>
      <c r="DI5057" s="1">
        <v>0.532</v>
      </c>
      <c r="DJ5057" s="1">
        <v>0.074</v>
      </c>
      <c r="DK5057" s="1">
        <v>95.669</v>
      </c>
      <c r="DL5057" s="1">
        <v>0.001</v>
      </c>
      <c r="DM5057" s="1">
        <v>0.003</v>
      </c>
      <c r="DN5057" s="1">
        <v>0.0</v>
      </c>
      <c r="DO5057" s="1">
        <v>0.0</v>
      </c>
      <c r="DP5057" s="1">
        <v>2.165</v>
      </c>
      <c r="DQ5057" s="1">
        <v>0.0</v>
      </c>
      <c r="DR5057" s="1">
        <v>0.002</v>
      </c>
      <c r="DT5057" s="1">
        <v>0.0</v>
      </c>
      <c r="DU5057" s="1">
        <v>0.0</v>
      </c>
      <c r="DV5057" s="1">
        <v>0.0</v>
      </c>
      <c r="DW5057" s="1">
        <v>0.0</v>
      </c>
      <c r="DX5057" s="1">
        <v>0.0</v>
      </c>
      <c r="DY5057" s="1">
        <v>0.0</v>
      </c>
      <c r="DZ5057" s="1">
        <v>0.0</v>
      </c>
    </row>
    <row r="5058">
      <c r="A5058" s="1" t="s">
        <v>524</v>
      </c>
      <c r="B5058" s="1">
        <v>2002.0</v>
      </c>
      <c r="C5058" s="1" t="s">
        <v>525</v>
      </c>
      <c r="D5058" s="1">
        <v>1331963.0</v>
      </c>
      <c r="E5058" s="1">
        <v>2.766523392E10</v>
      </c>
      <c r="G5058" s="1">
        <v>0.0</v>
      </c>
      <c r="H5058" s="1">
        <v>0.0</v>
      </c>
      <c r="I5058" s="1">
        <v>0.0</v>
      </c>
      <c r="J5058" s="1">
        <v>22.523</v>
      </c>
      <c r="K5058" s="1">
        <v>0.03</v>
      </c>
      <c r="L5058" s="1">
        <v>0.532</v>
      </c>
      <c r="M5058" s="1">
        <v>0.0</v>
      </c>
      <c r="N5058" s="1">
        <v>680.851</v>
      </c>
      <c r="P5058" s="1">
        <v>0.0</v>
      </c>
      <c r="Q5058" s="1">
        <v>0.0</v>
      </c>
      <c r="R5058" s="1">
        <v>0.0</v>
      </c>
      <c r="S5058" s="1">
        <v>0.0</v>
      </c>
      <c r="T5058" s="1">
        <v>0.0</v>
      </c>
      <c r="V5058" s="1">
        <v>0.0</v>
      </c>
      <c r="W5058" s="1">
        <v>0.0</v>
      </c>
      <c r="X5058" s="1">
        <v>0.0</v>
      </c>
      <c r="Y5058" s="1">
        <v>0.0</v>
      </c>
      <c r="Z5058" s="1">
        <v>0.0</v>
      </c>
      <c r="AA5058" s="1">
        <v>5.64</v>
      </c>
      <c r="AB5058" s="1">
        <v>4234.352</v>
      </c>
      <c r="AC5058" s="1">
        <v>5.64</v>
      </c>
      <c r="AD5058" s="1">
        <v>3.993</v>
      </c>
      <c r="AE5058" s="1">
        <v>11.267</v>
      </c>
      <c r="AF5058" s="1">
        <v>14.307</v>
      </c>
      <c r="AG5058" s="1">
        <v>106073.961</v>
      </c>
      <c r="AH5058" s="1">
        <v>5.107</v>
      </c>
      <c r="AI5058" s="1">
        <v>11.282</v>
      </c>
      <c r="AJ5058" s="1">
        <v>14.315</v>
      </c>
      <c r="AK5058" s="1">
        <v>4211.829</v>
      </c>
      <c r="AL5058" s="1">
        <v>5.61</v>
      </c>
      <c r="AM5058" s="1">
        <v>106008.641</v>
      </c>
      <c r="AN5058" s="1">
        <v>141.2</v>
      </c>
      <c r="AO5058" s="1">
        <v>99.468</v>
      </c>
      <c r="AP5058" s="1">
        <v>99.94</v>
      </c>
      <c r="AQ5058" s="1">
        <v>11.752</v>
      </c>
      <c r="AR5058" s="1">
        <v>12.803</v>
      </c>
      <c r="AS5058" s="1">
        <v>121.747</v>
      </c>
      <c r="AT5058" s="1">
        <v>4211.829</v>
      </c>
      <c r="AU5058" s="1">
        <v>5.61</v>
      </c>
      <c r="AV5058" s="1">
        <v>91404.438</v>
      </c>
      <c r="AW5058" s="1">
        <v>17.313</v>
      </c>
      <c r="AX5058" s="1">
        <v>25.476</v>
      </c>
      <c r="AY5058" s="1">
        <v>129601.344</v>
      </c>
      <c r="AZ5058" s="1">
        <v>172.624</v>
      </c>
      <c r="BA5058" s="1">
        <v>99.468</v>
      </c>
      <c r="BB5058" s="1">
        <v>86.172</v>
      </c>
      <c r="BC5058" s="1">
        <v>3.84</v>
      </c>
      <c r="BE5058" s="1">
        <v>0.0</v>
      </c>
      <c r="BF5058" s="1">
        <v>0.0</v>
      </c>
      <c r="BG5058" s="1">
        <v>0.0</v>
      </c>
      <c r="BH5058" s="1">
        <v>0.0</v>
      </c>
      <c r="BI5058" s="1">
        <v>0.0</v>
      </c>
      <c r="BJ5058" s="1">
        <v>0.0</v>
      </c>
      <c r="BK5058" s="1">
        <v>0.0</v>
      </c>
      <c r="BL5058" s="1">
        <v>-8.888</v>
      </c>
      <c r="BM5058" s="1">
        <v>-0.008</v>
      </c>
      <c r="BN5058" s="1">
        <v>0.085</v>
      </c>
      <c r="BO5058" s="1">
        <v>22.523</v>
      </c>
      <c r="BP5058" s="1">
        <v>0.03</v>
      </c>
      <c r="BQ5058" s="1">
        <v>63.816</v>
      </c>
      <c r="BR5058" s="1">
        <v>0.532</v>
      </c>
      <c r="BS5058" s="1">
        <v>0.06</v>
      </c>
      <c r="BT5058" s="1">
        <v>0.0</v>
      </c>
      <c r="BU5058" s="1">
        <v>0.0</v>
      </c>
      <c r="BW5058" s="1">
        <v>0.0</v>
      </c>
      <c r="BX5058" s="1">
        <v>0.0</v>
      </c>
      <c r="BY5058" s="1">
        <v>0.0</v>
      </c>
      <c r="BZ5058" s="1">
        <v>0.0</v>
      </c>
      <c r="CA5058" s="1">
        <v>0.0</v>
      </c>
      <c r="CB5058" s="1">
        <v>0.0</v>
      </c>
      <c r="CC5058" s="1">
        <v>0.0</v>
      </c>
      <c r="CD5058" s="1">
        <v>8.429</v>
      </c>
      <c r="CE5058" s="1">
        <v>1.512</v>
      </c>
      <c r="CF5058" s="1">
        <v>19.452</v>
      </c>
      <c r="CG5058" s="1">
        <v>0.0</v>
      </c>
      <c r="CH5058" s="1">
        <v>0.0</v>
      </c>
      <c r="CI5058" s="1">
        <v>14604.204</v>
      </c>
      <c r="CJ5058" s="1">
        <v>15.074</v>
      </c>
      <c r="CK5058" s="1">
        <v>11.089</v>
      </c>
      <c r="CL5058" s="1">
        <v>63555.617</v>
      </c>
      <c r="CM5058" s="1">
        <v>84.654</v>
      </c>
      <c r="CN5058" s="1">
        <v>0.0</v>
      </c>
      <c r="CO5058" s="1">
        <v>13.768</v>
      </c>
      <c r="CP5058" s="1">
        <v>0.081</v>
      </c>
      <c r="CQ5058" s="1">
        <v>0.03</v>
      </c>
      <c r="CR5058" s="1">
        <v>0.0</v>
      </c>
      <c r="CS5058" s="1">
        <v>-10.345</v>
      </c>
      <c r="CT5058" s="1">
        <v>-0.009</v>
      </c>
      <c r="CU5058" s="1">
        <v>22.523</v>
      </c>
      <c r="CV5058" s="1">
        <v>0.0</v>
      </c>
      <c r="CW5058" s="1">
        <v>61.0</v>
      </c>
      <c r="CX5058" s="1">
        <v>0.532</v>
      </c>
      <c r="CY5058" s="1">
        <v>0.0</v>
      </c>
      <c r="CZ5058" s="1">
        <v>0.058</v>
      </c>
      <c r="DA5058" s="1">
        <v>4234.352</v>
      </c>
      <c r="DB5058" s="1">
        <v>141.287</v>
      </c>
      <c r="DC5058" s="1">
        <v>-8.888</v>
      </c>
      <c r="DD5058" s="1">
        <v>-0.008</v>
      </c>
      <c r="DE5058" s="1">
        <v>0.085</v>
      </c>
      <c r="DF5058" s="1">
        <v>22.523</v>
      </c>
      <c r="DG5058" s="1">
        <v>0.03</v>
      </c>
      <c r="DH5058" s="1">
        <v>63.816</v>
      </c>
      <c r="DI5058" s="1">
        <v>0.532</v>
      </c>
      <c r="DJ5058" s="1">
        <v>0.06</v>
      </c>
      <c r="DK5058" s="1">
        <v>31.761</v>
      </c>
      <c r="DL5058" s="1">
        <v>0.001</v>
      </c>
      <c r="DM5058" s="1">
        <v>0.004</v>
      </c>
      <c r="DN5058" s="1">
        <v>0.0</v>
      </c>
      <c r="DO5058" s="1">
        <v>0.0</v>
      </c>
      <c r="DP5058" s="1">
        <v>2.816</v>
      </c>
      <c r="DQ5058" s="1">
        <v>0.0</v>
      </c>
      <c r="DR5058" s="1">
        <v>0.003</v>
      </c>
      <c r="DT5058" s="1">
        <v>0.0</v>
      </c>
      <c r="DU5058" s="1">
        <v>0.0</v>
      </c>
      <c r="DV5058" s="1">
        <v>0.0</v>
      </c>
      <c r="DW5058" s="1">
        <v>0.0</v>
      </c>
      <c r="DX5058" s="1">
        <v>0.0</v>
      </c>
      <c r="DY5058" s="1">
        <v>0.0</v>
      </c>
      <c r="DZ5058" s="1">
        <v>0.0</v>
      </c>
    </row>
    <row r="5059">
      <c r="A5059" s="1" t="s">
        <v>524</v>
      </c>
      <c r="B5059" s="1">
        <v>2003.0</v>
      </c>
      <c r="C5059" s="1" t="s">
        <v>525</v>
      </c>
      <c r="D5059" s="1">
        <v>1338674.0</v>
      </c>
      <c r="E5059" s="1">
        <v>3.1435997184E10</v>
      </c>
      <c r="G5059" s="1">
        <v>0.0</v>
      </c>
      <c r="H5059" s="1">
        <v>0.0</v>
      </c>
      <c r="I5059" s="1">
        <v>0.0</v>
      </c>
      <c r="J5059" s="1">
        <v>7.47</v>
      </c>
      <c r="K5059" s="1">
        <v>0.01</v>
      </c>
      <c r="L5059" s="1">
        <v>0.155</v>
      </c>
      <c r="M5059" s="1">
        <v>0.0</v>
      </c>
      <c r="N5059" s="1">
        <v>681.677</v>
      </c>
      <c r="P5059" s="1">
        <v>0.0</v>
      </c>
      <c r="Q5059" s="1">
        <v>0.0</v>
      </c>
      <c r="R5059" s="1">
        <v>0.0</v>
      </c>
      <c r="S5059" s="1">
        <v>0.0</v>
      </c>
      <c r="T5059" s="1">
        <v>0.0</v>
      </c>
      <c r="V5059" s="1">
        <v>0.0</v>
      </c>
      <c r="W5059" s="1">
        <v>0.0</v>
      </c>
      <c r="X5059" s="1">
        <v>0.0</v>
      </c>
      <c r="Y5059" s="1">
        <v>0.0</v>
      </c>
      <c r="Z5059" s="1">
        <v>0.0</v>
      </c>
      <c r="AA5059" s="1">
        <v>6.44</v>
      </c>
      <c r="AB5059" s="1">
        <v>4810.73</v>
      </c>
      <c r="AC5059" s="1">
        <v>6.44</v>
      </c>
      <c r="AD5059" s="1">
        <v>4.162</v>
      </c>
      <c r="AE5059" s="1">
        <v>9.553</v>
      </c>
      <c r="AF5059" s="1">
        <v>13.498</v>
      </c>
      <c r="AG5059" s="1">
        <v>115625.008</v>
      </c>
      <c r="AH5059" s="1">
        <v>4.924</v>
      </c>
      <c r="AI5059" s="1">
        <v>9.59</v>
      </c>
      <c r="AJ5059" s="1">
        <v>13.541</v>
      </c>
      <c r="AK5059" s="1">
        <v>4803.26</v>
      </c>
      <c r="AL5059" s="1">
        <v>6.43</v>
      </c>
      <c r="AM5059" s="1">
        <v>115592.266</v>
      </c>
      <c r="AN5059" s="1">
        <v>154.74</v>
      </c>
      <c r="AO5059" s="1">
        <v>99.845</v>
      </c>
      <c r="AP5059" s="1">
        <v>99.972</v>
      </c>
      <c r="AQ5059" s="1">
        <v>11.051</v>
      </c>
      <c r="AR5059" s="1">
        <v>13.454</v>
      </c>
      <c r="AS5059" s="1">
        <v>135.201</v>
      </c>
      <c r="AT5059" s="1">
        <v>4795.791</v>
      </c>
      <c r="AU5059" s="1">
        <v>6.42</v>
      </c>
      <c r="AV5059" s="1">
        <v>100996.227</v>
      </c>
      <c r="AW5059" s="1">
        <v>45.897</v>
      </c>
      <c r="AX5059" s="1">
        <v>79.23</v>
      </c>
      <c r="AY5059" s="1">
        <v>188137.031</v>
      </c>
      <c r="AZ5059" s="1">
        <v>251.854</v>
      </c>
      <c r="BA5059" s="1">
        <v>99.689</v>
      </c>
      <c r="BB5059" s="1">
        <v>87.349</v>
      </c>
      <c r="BC5059" s="1">
        <v>4.39</v>
      </c>
      <c r="BE5059" s="1">
        <v>0.0</v>
      </c>
      <c r="BF5059" s="1">
        <v>0.0</v>
      </c>
      <c r="BG5059" s="1">
        <v>0.0</v>
      </c>
      <c r="BH5059" s="1">
        <v>0.0</v>
      </c>
      <c r="BI5059" s="1">
        <v>0.0</v>
      </c>
      <c r="BJ5059" s="1">
        <v>0.0</v>
      </c>
      <c r="BK5059" s="1">
        <v>0.0</v>
      </c>
      <c r="BL5059" s="1">
        <v>-49.205</v>
      </c>
      <c r="BM5059" s="1">
        <v>-0.042</v>
      </c>
      <c r="BN5059" s="1">
        <v>0.043</v>
      </c>
      <c r="BO5059" s="1">
        <v>7.47</v>
      </c>
      <c r="BP5059" s="1">
        <v>0.01</v>
      </c>
      <c r="BQ5059" s="1">
        <v>31.884</v>
      </c>
      <c r="BR5059" s="1">
        <v>0.155</v>
      </c>
      <c r="BS5059" s="1">
        <v>0.028</v>
      </c>
      <c r="BT5059" s="1">
        <v>0.0</v>
      </c>
      <c r="BU5059" s="1">
        <v>0.0</v>
      </c>
      <c r="BW5059" s="1">
        <v>0.0</v>
      </c>
      <c r="BX5059" s="1">
        <v>0.0</v>
      </c>
      <c r="BY5059" s="1">
        <v>0.0</v>
      </c>
      <c r="BZ5059" s="1">
        <v>0.0</v>
      </c>
      <c r="CA5059" s="1">
        <v>0.0</v>
      </c>
      <c r="CB5059" s="1">
        <v>0.0</v>
      </c>
      <c r="CC5059" s="1">
        <v>0.0</v>
      </c>
      <c r="CD5059" s="1">
        <v>0.448</v>
      </c>
      <c r="CE5059" s="1">
        <v>0.087</v>
      </c>
      <c r="CF5059" s="1">
        <v>19.539</v>
      </c>
      <c r="CG5059" s="1">
        <v>7.47</v>
      </c>
      <c r="CH5059" s="1">
        <v>0.01</v>
      </c>
      <c r="CI5059" s="1">
        <v>14596.043</v>
      </c>
      <c r="CJ5059" s="1">
        <v>5.358</v>
      </c>
      <c r="CK5059" s="1">
        <v>4.536</v>
      </c>
      <c r="CL5059" s="1">
        <v>66625.531</v>
      </c>
      <c r="CM5059" s="1">
        <v>89.19</v>
      </c>
      <c r="CN5059" s="1">
        <v>0.155</v>
      </c>
      <c r="CO5059" s="1">
        <v>12.624</v>
      </c>
      <c r="CP5059" s="1">
        <v>0.038</v>
      </c>
      <c r="CQ5059" s="1">
        <v>0.01</v>
      </c>
      <c r="CR5059" s="1">
        <v>0.0</v>
      </c>
      <c r="CS5059" s="1">
        <v>-53.846</v>
      </c>
      <c r="CT5059" s="1">
        <v>-0.044</v>
      </c>
      <c r="CU5059" s="1">
        <v>7.47</v>
      </c>
      <c r="CV5059" s="1">
        <v>0.0</v>
      </c>
      <c r="CW5059" s="1">
        <v>28.013</v>
      </c>
      <c r="CX5059" s="1">
        <v>0.155</v>
      </c>
      <c r="CY5059" s="1">
        <v>0.0</v>
      </c>
      <c r="CZ5059" s="1">
        <v>0.024</v>
      </c>
      <c r="DA5059" s="1">
        <v>4810.73</v>
      </c>
      <c r="DB5059" s="1">
        <v>154.784</v>
      </c>
      <c r="DC5059" s="1">
        <v>-49.205</v>
      </c>
      <c r="DD5059" s="1">
        <v>-0.042</v>
      </c>
      <c r="DE5059" s="1">
        <v>0.043</v>
      </c>
      <c r="DF5059" s="1">
        <v>7.47</v>
      </c>
      <c r="DG5059" s="1">
        <v>0.01</v>
      </c>
      <c r="DH5059" s="1">
        <v>31.884</v>
      </c>
      <c r="DI5059" s="1">
        <v>0.155</v>
      </c>
      <c r="DJ5059" s="1">
        <v>0.028</v>
      </c>
      <c r="DK5059" s="1">
        <v>38.934</v>
      </c>
      <c r="DL5059" s="1">
        <v>0.001</v>
      </c>
      <c r="DM5059" s="1">
        <v>0.005</v>
      </c>
      <c r="DN5059" s="1">
        <v>0.0</v>
      </c>
      <c r="DO5059" s="1">
        <v>0.0</v>
      </c>
      <c r="DP5059" s="1">
        <v>3.871</v>
      </c>
      <c r="DQ5059" s="1">
        <v>0.0</v>
      </c>
      <c r="DR5059" s="1">
        <v>0.003</v>
      </c>
      <c r="DT5059" s="1">
        <v>0.0</v>
      </c>
      <c r="DU5059" s="1">
        <v>0.0</v>
      </c>
      <c r="DV5059" s="1">
        <v>0.0</v>
      </c>
      <c r="DW5059" s="1">
        <v>0.0</v>
      </c>
      <c r="DX5059" s="1">
        <v>0.0</v>
      </c>
      <c r="DY5059" s="1">
        <v>0.0</v>
      </c>
      <c r="DZ5059" s="1">
        <v>0.0</v>
      </c>
    </row>
    <row r="5060">
      <c r="A5060" s="1" t="s">
        <v>524</v>
      </c>
      <c r="B5060" s="1">
        <v>2004.0</v>
      </c>
      <c r="C5060" s="1" t="s">
        <v>525</v>
      </c>
      <c r="D5060" s="1">
        <v>1345344.0</v>
      </c>
      <c r="E5060" s="1">
        <v>3.3689561088E10</v>
      </c>
      <c r="G5060" s="1">
        <v>0.0</v>
      </c>
      <c r="H5060" s="1">
        <v>0.0</v>
      </c>
      <c r="I5060" s="1">
        <v>0.0</v>
      </c>
      <c r="J5060" s="1">
        <v>14.866</v>
      </c>
      <c r="K5060" s="1">
        <v>0.02</v>
      </c>
      <c r="L5060" s="1">
        <v>0.311</v>
      </c>
      <c r="M5060" s="1">
        <v>0.0</v>
      </c>
      <c r="N5060" s="1">
        <v>681.182</v>
      </c>
      <c r="P5060" s="1">
        <v>0.0</v>
      </c>
      <c r="Q5060" s="1">
        <v>0.0</v>
      </c>
      <c r="R5060" s="1">
        <v>0.0</v>
      </c>
      <c r="S5060" s="1">
        <v>0.0</v>
      </c>
      <c r="T5060" s="1">
        <v>0.0</v>
      </c>
      <c r="V5060" s="1">
        <v>0.0</v>
      </c>
      <c r="W5060" s="1">
        <v>0.0</v>
      </c>
      <c r="X5060" s="1">
        <v>0.0</v>
      </c>
      <c r="Y5060" s="1">
        <v>0.0</v>
      </c>
      <c r="Z5060" s="1">
        <v>0.0</v>
      </c>
      <c r="AA5060" s="1">
        <v>6.43</v>
      </c>
      <c r="AB5060" s="1">
        <v>4779.447</v>
      </c>
      <c r="AC5060" s="1">
        <v>6.43</v>
      </c>
      <c r="AD5060" s="1">
        <v>3.789</v>
      </c>
      <c r="AE5060" s="1">
        <v>9.688</v>
      </c>
      <c r="AF5060" s="1">
        <v>14.996</v>
      </c>
      <c r="AG5060" s="1">
        <v>126198.375</v>
      </c>
      <c r="AH5060" s="1">
        <v>5.04</v>
      </c>
      <c r="AI5060" s="1">
        <v>9.667</v>
      </c>
      <c r="AJ5060" s="1">
        <v>14.959</v>
      </c>
      <c r="AK5060" s="1">
        <v>4764.581</v>
      </c>
      <c r="AL5060" s="1">
        <v>6.41</v>
      </c>
      <c r="AM5060" s="1">
        <v>126138.273</v>
      </c>
      <c r="AN5060" s="1">
        <v>169.699</v>
      </c>
      <c r="AO5060" s="1">
        <v>99.689</v>
      </c>
      <c r="AP5060" s="1">
        <v>99.954</v>
      </c>
      <c r="AQ5060" s="1">
        <v>9.988</v>
      </c>
      <c r="AR5060" s="1">
        <v>13.504</v>
      </c>
      <c r="AS5060" s="1">
        <v>148.705</v>
      </c>
      <c r="AT5060" s="1">
        <v>4757.147</v>
      </c>
      <c r="AU5060" s="1">
        <v>6.4</v>
      </c>
      <c r="AV5060" s="1">
        <v>110533.32</v>
      </c>
      <c r="AW5060" s="1">
        <v>13.473</v>
      </c>
      <c r="AX5060" s="1">
        <v>33.932</v>
      </c>
      <c r="AY5060" s="1">
        <v>212426.453</v>
      </c>
      <c r="AZ5060" s="1">
        <v>285.787</v>
      </c>
      <c r="BA5060" s="1">
        <v>99.533</v>
      </c>
      <c r="BB5060" s="1">
        <v>87.588</v>
      </c>
      <c r="BC5060" s="1">
        <v>4.38</v>
      </c>
      <c r="BE5060" s="1">
        <v>0.0</v>
      </c>
      <c r="BF5060" s="1">
        <v>0.0</v>
      </c>
      <c r="BG5060" s="1">
        <v>0.0</v>
      </c>
      <c r="BH5060" s="1">
        <v>0.0</v>
      </c>
      <c r="BI5060" s="1">
        <v>0.0</v>
      </c>
      <c r="BJ5060" s="1">
        <v>0.0</v>
      </c>
      <c r="BK5060" s="1">
        <v>0.0</v>
      </c>
      <c r="BL5060" s="1">
        <v>83.995</v>
      </c>
      <c r="BM5060" s="1">
        <v>0.036</v>
      </c>
      <c r="BN5060" s="1">
        <v>0.079</v>
      </c>
      <c r="BO5060" s="1">
        <v>14.866</v>
      </c>
      <c r="BP5060" s="1">
        <v>0.02</v>
      </c>
      <c r="BQ5060" s="1">
        <v>58.62</v>
      </c>
      <c r="BR5060" s="1">
        <v>0.311</v>
      </c>
      <c r="BS5060" s="1">
        <v>0.046</v>
      </c>
      <c r="BT5060" s="1">
        <v>0.0</v>
      </c>
      <c r="BU5060" s="1">
        <v>0.0</v>
      </c>
      <c r="BW5060" s="1">
        <v>0.0</v>
      </c>
      <c r="BX5060" s="1">
        <v>0.0</v>
      </c>
      <c r="BY5060" s="1">
        <v>0.0</v>
      </c>
      <c r="BZ5060" s="1">
        <v>0.0</v>
      </c>
      <c r="CA5060" s="1">
        <v>0.0</v>
      </c>
      <c r="CB5060" s="1">
        <v>0.0</v>
      </c>
      <c r="CC5060" s="1">
        <v>0.0</v>
      </c>
      <c r="CD5060" s="1">
        <v>7.445</v>
      </c>
      <c r="CE5060" s="1">
        <v>1.455</v>
      </c>
      <c r="CF5060" s="1">
        <v>20.994</v>
      </c>
      <c r="CG5060" s="1">
        <v>7.433</v>
      </c>
      <c r="CH5060" s="1">
        <v>0.01</v>
      </c>
      <c r="CI5060" s="1">
        <v>15604.953</v>
      </c>
      <c r="CJ5060" s="1">
        <v>-7.127</v>
      </c>
      <c r="CK5060" s="1">
        <v>-6.357</v>
      </c>
      <c r="CL5060" s="1">
        <v>61570.133</v>
      </c>
      <c r="CM5060" s="1">
        <v>82.833</v>
      </c>
      <c r="CN5060" s="1">
        <v>0.156</v>
      </c>
      <c r="CO5060" s="1">
        <v>12.366</v>
      </c>
      <c r="CP5060" s="1">
        <v>0.072</v>
      </c>
      <c r="CQ5060" s="1">
        <v>0.02</v>
      </c>
      <c r="CR5060" s="1">
        <v>0.0</v>
      </c>
      <c r="CS5060" s="1">
        <v>91.667</v>
      </c>
      <c r="CT5060" s="1">
        <v>0.034</v>
      </c>
      <c r="CU5060" s="1">
        <v>14.866</v>
      </c>
      <c r="CV5060" s="1">
        <v>0.0</v>
      </c>
      <c r="CW5060" s="1">
        <v>53.425</v>
      </c>
      <c r="CX5060" s="1">
        <v>0.311</v>
      </c>
      <c r="CY5060" s="1">
        <v>0.0</v>
      </c>
      <c r="CZ5060" s="1">
        <v>0.042</v>
      </c>
      <c r="DA5060" s="1">
        <v>4779.447</v>
      </c>
      <c r="DB5060" s="1">
        <v>169.78</v>
      </c>
      <c r="DC5060" s="1">
        <v>83.995</v>
      </c>
      <c r="DD5060" s="1">
        <v>0.036</v>
      </c>
      <c r="DE5060" s="1">
        <v>0.079</v>
      </c>
      <c r="DF5060" s="1">
        <v>14.866</v>
      </c>
      <c r="DG5060" s="1">
        <v>0.02</v>
      </c>
      <c r="DH5060" s="1">
        <v>58.62</v>
      </c>
      <c r="DI5060" s="1">
        <v>0.311</v>
      </c>
      <c r="DJ5060" s="1">
        <v>0.046</v>
      </c>
      <c r="DK5060" s="1">
        <v>35.594</v>
      </c>
      <c r="DL5060" s="1">
        <v>0.002</v>
      </c>
      <c r="DM5060" s="1">
        <v>0.007</v>
      </c>
      <c r="DN5060" s="1">
        <v>0.0</v>
      </c>
      <c r="DO5060" s="1">
        <v>0.0</v>
      </c>
      <c r="DP5060" s="1">
        <v>5.195</v>
      </c>
      <c r="DQ5060" s="1">
        <v>0.0</v>
      </c>
      <c r="DR5060" s="1">
        <v>0.004</v>
      </c>
      <c r="DT5060" s="1">
        <v>0.0</v>
      </c>
      <c r="DU5060" s="1">
        <v>0.0</v>
      </c>
      <c r="DV5060" s="1">
        <v>0.0</v>
      </c>
      <c r="DW5060" s="1">
        <v>0.0</v>
      </c>
      <c r="DX5060" s="1">
        <v>0.0</v>
      </c>
      <c r="DY5060" s="1">
        <v>0.0</v>
      </c>
      <c r="DZ5060" s="1">
        <v>0.0</v>
      </c>
    </row>
    <row r="5061">
      <c r="A5061" s="1" t="s">
        <v>524</v>
      </c>
      <c r="B5061" s="1">
        <v>2005.0</v>
      </c>
      <c r="C5061" s="1" t="s">
        <v>525</v>
      </c>
      <c r="D5061" s="1">
        <v>1351993.0</v>
      </c>
      <c r="E5061" s="1">
        <v>3.549597696E10</v>
      </c>
      <c r="G5061" s="1">
        <v>0.0</v>
      </c>
      <c r="H5061" s="1">
        <v>0.0</v>
      </c>
      <c r="I5061" s="1">
        <v>0.0</v>
      </c>
      <c r="J5061" s="1">
        <v>14.793</v>
      </c>
      <c r="K5061" s="1">
        <v>0.02</v>
      </c>
      <c r="L5061" s="1">
        <v>0.284</v>
      </c>
      <c r="M5061" s="1">
        <v>0.0</v>
      </c>
      <c r="N5061" s="1">
        <v>680.851</v>
      </c>
      <c r="P5061" s="1">
        <v>0.0</v>
      </c>
      <c r="Q5061" s="1">
        <v>0.0</v>
      </c>
      <c r="R5061" s="1">
        <v>0.0</v>
      </c>
      <c r="S5061" s="1">
        <v>0.0</v>
      </c>
      <c r="T5061" s="1">
        <v>0.0</v>
      </c>
      <c r="V5061" s="1">
        <v>0.0</v>
      </c>
      <c r="W5061" s="1">
        <v>0.0</v>
      </c>
      <c r="X5061" s="1">
        <v>0.0</v>
      </c>
      <c r="Y5061" s="1">
        <v>0.0</v>
      </c>
      <c r="Z5061" s="1">
        <v>0.0</v>
      </c>
      <c r="AA5061" s="1">
        <v>7.05</v>
      </c>
      <c r="AB5061" s="1">
        <v>5214.524</v>
      </c>
      <c r="AC5061" s="1">
        <v>7.05</v>
      </c>
      <c r="AD5061" s="1">
        <v>3.767</v>
      </c>
      <c r="AE5061" s="1">
        <v>10.279</v>
      </c>
      <c r="AF5061" s="1">
        <v>17.451</v>
      </c>
      <c r="AG5061" s="1">
        <v>138485.484</v>
      </c>
      <c r="AH5061" s="1">
        <v>5.275</v>
      </c>
      <c r="AI5061" s="1">
        <v>10.285</v>
      </c>
      <c r="AJ5061" s="1">
        <v>17.454</v>
      </c>
      <c r="AK5061" s="1">
        <v>5199.731</v>
      </c>
      <c r="AL5061" s="1">
        <v>7.03</v>
      </c>
      <c r="AM5061" s="1">
        <v>138427.734</v>
      </c>
      <c r="AN5061" s="1">
        <v>187.153</v>
      </c>
      <c r="AO5061" s="1">
        <v>99.716</v>
      </c>
      <c r="AP5061" s="1">
        <v>99.959</v>
      </c>
      <c r="AQ5061" s="1">
        <v>10.119</v>
      </c>
      <c r="AR5061" s="1">
        <v>15.048</v>
      </c>
      <c r="AS5061" s="1">
        <v>163.753</v>
      </c>
      <c r="AT5061" s="1">
        <v>5192.334</v>
      </c>
      <c r="AU5061" s="1">
        <v>7.02</v>
      </c>
      <c r="AV5061" s="1">
        <v>121119.773</v>
      </c>
      <c r="AW5061" s="1">
        <v>5.01</v>
      </c>
      <c r="AX5061" s="1">
        <v>14.317</v>
      </c>
      <c r="AY5061" s="1">
        <v>221971.156</v>
      </c>
      <c r="AZ5061" s="1">
        <v>300.103</v>
      </c>
      <c r="BA5061" s="1">
        <v>99.574</v>
      </c>
      <c r="BB5061" s="1">
        <v>87.461</v>
      </c>
      <c r="BC5061" s="1">
        <v>4.8</v>
      </c>
      <c r="BE5061" s="1">
        <v>0.0</v>
      </c>
      <c r="BF5061" s="1">
        <v>0.0</v>
      </c>
      <c r="BG5061" s="1">
        <v>0.0</v>
      </c>
      <c r="BH5061" s="1">
        <v>0.0</v>
      </c>
      <c r="BI5061" s="1">
        <v>0.0</v>
      </c>
      <c r="BJ5061" s="1">
        <v>0.0</v>
      </c>
      <c r="BK5061" s="1">
        <v>0.0</v>
      </c>
      <c r="BL5061" s="1">
        <v>-3.268</v>
      </c>
      <c r="BM5061" s="1">
        <v>-0.003</v>
      </c>
      <c r="BN5061" s="1">
        <v>0.076</v>
      </c>
      <c r="BO5061" s="1">
        <v>14.793</v>
      </c>
      <c r="BP5061" s="1">
        <v>0.02</v>
      </c>
      <c r="BQ5061" s="1">
        <v>56.305</v>
      </c>
      <c r="BR5061" s="1">
        <v>0.284</v>
      </c>
      <c r="BS5061" s="1">
        <v>0.041</v>
      </c>
      <c r="BT5061" s="1">
        <v>0.0</v>
      </c>
      <c r="BU5061" s="1">
        <v>0.0</v>
      </c>
      <c r="BW5061" s="1">
        <v>0.0</v>
      </c>
      <c r="BX5061" s="1">
        <v>0.0</v>
      </c>
      <c r="BY5061" s="1">
        <v>0.0</v>
      </c>
      <c r="BZ5061" s="1">
        <v>0.0</v>
      </c>
      <c r="CA5061" s="1">
        <v>0.0</v>
      </c>
      <c r="CB5061" s="1">
        <v>0.0</v>
      </c>
      <c r="CC5061" s="1">
        <v>0.0</v>
      </c>
      <c r="CD5061" s="1">
        <v>11.461</v>
      </c>
      <c r="CE5061" s="1">
        <v>2.406</v>
      </c>
      <c r="CF5061" s="1">
        <v>23.4</v>
      </c>
      <c r="CG5061" s="1">
        <v>7.396</v>
      </c>
      <c r="CH5061" s="1">
        <v>0.01</v>
      </c>
      <c r="CI5061" s="1">
        <v>17307.971</v>
      </c>
      <c r="CJ5061" s="1">
        <v>13.852</v>
      </c>
      <c r="CK5061" s="1">
        <v>11.474</v>
      </c>
      <c r="CL5061" s="1">
        <v>69754.367</v>
      </c>
      <c r="CM5061" s="1">
        <v>94.307</v>
      </c>
      <c r="CN5061" s="1">
        <v>0.142</v>
      </c>
      <c r="CO5061" s="1">
        <v>12.498</v>
      </c>
      <c r="CP5061" s="1">
        <v>0.069</v>
      </c>
      <c r="CQ5061" s="1">
        <v>0.02</v>
      </c>
      <c r="CR5061" s="1">
        <v>0.0</v>
      </c>
      <c r="CS5061" s="1">
        <v>-4.348</v>
      </c>
      <c r="CT5061" s="1">
        <v>-0.003</v>
      </c>
      <c r="CU5061" s="1">
        <v>14.793</v>
      </c>
      <c r="CV5061" s="1">
        <v>0.0</v>
      </c>
      <c r="CW5061" s="1">
        <v>50.851</v>
      </c>
      <c r="CX5061" s="1">
        <v>0.284</v>
      </c>
      <c r="CY5061" s="1">
        <v>0.0</v>
      </c>
      <c r="CZ5061" s="1">
        <v>0.037</v>
      </c>
      <c r="DA5061" s="1">
        <v>5214.524</v>
      </c>
      <c r="DB5061" s="1">
        <v>187.231</v>
      </c>
      <c r="DC5061" s="1">
        <v>-3.268</v>
      </c>
      <c r="DD5061" s="1">
        <v>-0.003</v>
      </c>
      <c r="DE5061" s="1">
        <v>0.076</v>
      </c>
      <c r="DF5061" s="1">
        <v>14.793</v>
      </c>
      <c r="DG5061" s="1">
        <v>0.02</v>
      </c>
      <c r="DH5061" s="1">
        <v>56.305</v>
      </c>
      <c r="DI5061" s="1">
        <v>0.284</v>
      </c>
      <c r="DJ5061" s="1">
        <v>0.041</v>
      </c>
      <c r="DK5061" s="1">
        <v>6.359</v>
      </c>
      <c r="DL5061" s="1">
        <v>0.0</v>
      </c>
      <c r="DM5061" s="1">
        <v>0.007</v>
      </c>
      <c r="DN5061" s="1">
        <v>0.0</v>
      </c>
      <c r="DO5061" s="1">
        <v>0.0</v>
      </c>
      <c r="DP5061" s="1">
        <v>5.454</v>
      </c>
      <c r="DQ5061" s="1">
        <v>0.0</v>
      </c>
      <c r="DR5061" s="1">
        <v>0.004</v>
      </c>
      <c r="DT5061" s="1">
        <v>0.0</v>
      </c>
      <c r="DU5061" s="1">
        <v>0.0</v>
      </c>
      <c r="DV5061" s="1">
        <v>0.0</v>
      </c>
      <c r="DW5061" s="1">
        <v>0.0</v>
      </c>
      <c r="DX5061" s="1">
        <v>0.0</v>
      </c>
      <c r="DY5061" s="1">
        <v>0.0</v>
      </c>
      <c r="DZ5061" s="1">
        <v>0.0</v>
      </c>
    </row>
    <row r="5062">
      <c r="A5062" s="1" t="s">
        <v>524</v>
      </c>
      <c r="B5062" s="1">
        <v>2006.0</v>
      </c>
      <c r="C5062" s="1" t="s">
        <v>525</v>
      </c>
      <c r="D5062" s="1">
        <v>1358660.0</v>
      </c>
      <c r="E5062" s="1">
        <v>3.985272832E10</v>
      </c>
      <c r="G5062" s="1">
        <v>0.0</v>
      </c>
      <c r="H5062" s="1">
        <v>0.0</v>
      </c>
      <c r="I5062" s="1">
        <v>0.0</v>
      </c>
      <c r="J5062" s="1">
        <v>22.081</v>
      </c>
      <c r="K5062" s="1">
        <v>0.03</v>
      </c>
      <c r="L5062" s="1">
        <v>0.418</v>
      </c>
      <c r="M5062" s="1">
        <v>0.0</v>
      </c>
      <c r="N5062" s="1">
        <v>680.614</v>
      </c>
      <c r="P5062" s="1">
        <v>0.0</v>
      </c>
      <c r="Q5062" s="1">
        <v>0.0</v>
      </c>
      <c r="R5062" s="1">
        <v>0.0</v>
      </c>
      <c r="S5062" s="1">
        <v>0.0</v>
      </c>
      <c r="T5062" s="1">
        <v>0.0</v>
      </c>
      <c r="V5062" s="1">
        <v>0.0</v>
      </c>
      <c r="W5062" s="1">
        <v>0.0</v>
      </c>
      <c r="X5062" s="1">
        <v>0.0</v>
      </c>
      <c r="Y5062" s="1">
        <v>0.0</v>
      </c>
      <c r="Z5062" s="1">
        <v>0.0</v>
      </c>
      <c r="AA5062" s="1">
        <v>7.17</v>
      </c>
      <c r="AB5062" s="1">
        <v>5277.258</v>
      </c>
      <c r="AC5062" s="1">
        <v>7.17</v>
      </c>
      <c r="AD5062" s="1">
        <v>3.306</v>
      </c>
      <c r="AE5062" s="1">
        <v>15.87</v>
      </c>
      <c r="AF5062" s="1">
        <v>29.714</v>
      </c>
      <c r="AG5062" s="1">
        <v>159676.172</v>
      </c>
      <c r="AH5062" s="1">
        <v>5.444</v>
      </c>
      <c r="AI5062" s="1">
        <v>15.87</v>
      </c>
      <c r="AJ5062" s="1">
        <v>29.7</v>
      </c>
      <c r="AK5062" s="1">
        <v>5255.178</v>
      </c>
      <c r="AL5062" s="1">
        <v>7.14</v>
      </c>
      <c r="AM5062" s="1">
        <v>159608.609</v>
      </c>
      <c r="AN5062" s="1">
        <v>216.854</v>
      </c>
      <c r="AO5062" s="1">
        <v>99.582</v>
      </c>
      <c r="AP5062" s="1">
        <v>99.959</v>
      </c>
      <c r="AQ5062" s="1">
        <v>17.715</v>
      </c>
      <c r="AR5062" s="1">
        <v>29.008</v>
      </c>
      <c r="AS5062" s="1">
        <v>192.762</v>
      </c>
      <c r="AT5062" s="1">
        <v>5247.818</v>
      </c>
      <c r="AU5062" s="1">
        <v>7.13</v>
      </c>
      <c r="AV5062" s="1">
        <v>141876.219</v>
      </c>
      <c r="AW5062" s="1">
        <v>18.493</v>
      </c>
      <c r="AX5062" s="1">
        <v>55.499</v>
      </c>
      <c r="AY5062" s="1">
        <v>261730.453</v>
      </c>
      <c r="AZ5062" s="1">
        <v>355.603</v>
      </c>
      <c r="BA5062" s="1">
        <v>99.442</v>
      </c>
      <c r="BB5062" s="1">
        <v>88.853</v>
      </c>
      <c r="BC5062" s="1">
        <v>4.88</v>
      </c>
      <c r="BE5062" s="1">
        <v>0.0</v>
      </c>
      <c r="BF5062" s="1">
        <v>0.0</v>
      </c>
      <c r="BG5062" s="1">
        <v>0.0</v>
      </c>
      <c r="BH5062" s="1">
        <v>0.0</v>
      </c>
      <c r="BI5062" s="1">
        <v>0.0</v>
      </c>
      <c r="BJ5062" s="1">
        <v>0.0</v>
      </c>
      <c r="BK5062" s="1">
        <v>0.0</v>
      </c>
      <c r="BL5062" s="1">
        <v>17.569</v>
      </c>
      <c r="BM5062" s="1">
        <v>0.013</v>
      </c>
      <c r="BN5062" s="1">
        <v>0.09</v>
      </c>
      <c r="BO5062" s="1">
        <v>22.081</v>
      </c>
      <c r="BP5062" s="1">
        <v>0.03</v>
      </c>
      <c r="BQ5062" s="1">
        <v>65.883</v>
      </c>
      <c r="BR5062" s="1">
        <v>0.418</v>
      </c>
      <c r="BS5062" s="1">
        <v>0.041</v>
      </c>
      <c r="BT5062" s="1">
        <v>0.0</v>
      </c>
      <c r="BU5062" s="1">
        <v>0.0</v>
      </c>
      <c r="BW5062" s="1">
        <v>0.0</v>
      </c>
      <c r="BX5062" s="1">
        <v>0.0</v>
      </c>
      <c r="BY5062" s="1">
        <v>0.0</v>
      </c>
      <c r="BZ5062" s="1">
        <v>0.0</v>
      </c>
      <c r="CA5062" s="1">
        <v>0.0</v>
      </c>
      <c r="CB5062" s="1">
        <v>0.0</v>
      </c>
      <c r="CC5062" s="1">
        <v>0.0</v>
      </c>
      <c r="CD5062" s="1">
        <v>2.957</v>
      </c>
      <c r="CE5062" s="1">
        <v>0.692</v>
      </c>
      <c r="CF5062" s="1">
        <v>24.092</v>
      </c>
      <c r="CG5062" s="1">
        <v>7.36</v>
      </c>
      <c r="CH5062" s="1">
        <v>0.01</v>
      </c>
      <c r="CI5062" s="1">
        <v>17732.385</v>
      </c>
      <c r="CJ5062" s="1">
        <v>0.893</v>
      </c>
      <c r="CK5062" s="1">
        <v>0.843</v>
      </c>
      <c r="CL5062" s="1">
        <v>70032.266</v>
      </c>
      <c r="CM5062" s="1">
        <v>95.15</v>
      </c>
      <c r="CN5062" s="1">
        <v>0.139</v>
      </c>
      <c r="CO5062" s="1">
        <v>11.105</v>
      </c>
      <c r="CP5062" s="1">
        <v>0.081</v>
      </c>
      <c r="CQ5062" s="1">
        <v>0.03</v>
      </c>
      <c r="CR5062" s="1">
        <v>0.0</v>
      </c>
      <c r="CS5062" s="1">
        <v>18.182</v>
      </c>
      <c r="CT5062" s="1">
        <v>0.013</v>
      </c>
      <c r="CU5062" s="1">
        <v>22.081</v>
      </c>
      <c r="CV5062" s="1">
        <v>0.0</v>
      </c>
      <c r="CW5062" s="1">
        <v>59.802</v>
      </c>
      <c r="CX5062" s="1">
        <v>0.418</v>
      </c>
      <c r="CY5062" s="1">
        <v>0.0</v>
      </c>
      <c r="CZ5062" s="1">
        <v>0.037</v>
      </c>
      <c r="DA5062" s="1">
        <v>5277.258</v>
      </c>
      <c r="DB5062" s="1">
        <v>216.946</v>
      </c>
      <c r="DC5062" s="1">
        <v>17.569</v>
      </c>
      <c r="DD5062" s="1">
        <v>0.013</v>
      </c>
      <c r="DE5062" s="1">
        <v>0.09</v>
      </c>
      <c r="DF5062" s="1">
        <v>22.081</v>
      </c>
      <c r="DG5062" s="1">
        <v>0.03</v>
      </c>
      <c r="DH5062" s="1">
        <v>65.883</v>
      </c>
      <c r="DI5062" s="1">
        <v>0.418</v>
      </c>
      <c r="DJ5062" s="1">
        <v>0.041</v>
      </c>
      <c r="DK5062" s="1">
        <v>12.65</v>
      </c>
      <c r="DL5062" s="1">
        <v>0.001</v>
      </c>
      <c r="DM5062" s="1">
        <v>0.008</v>
      </c>
      <c r="DN5062" s="1">
        <v>0.0</v>
      </c>
      <c r="DO5062" s="1">
        <v>0.0</v>
      </c>
      <c r="DP5062" s="1">
        <v>6.081</v>
      </c>
      <c r="DQ5062" s="1">
        <v>0.0</v>
      </c>
      <c r="DR5062" s="1">
        <v>0.004</v>
      </c>
      <c r="DT5062" s="1">
        <v>0.0</v>
      </c>
      <c r="DU5062" s="1">
        <v>0.0</v>
      </c>
      <c r="DV5062" s="1">
        <v>0.0</v>
      </c>
      <c r="DW5062" s="1">
        <v>0.0</v>
      </c>
      <c r="DX5062" s="1">
        <v>0.0</v>
      </c>
      <c r="DY5062" s="1">
        <v>0.0</v>
      </c>
      <c r="DZ5062" s="1">
        <v>0.0</v>
      </c>
    </row>
    <row r="5063">
      <c r="A5063" s="1" t="s">
        <v>524</v>
      </c>
      <c r="B5063" s="1">
        <v>2007.0</v>
      </c>
      <c r="C5063" s="1" t="s">
        <v>525</v>
      </c>
      <c r="D5063" s="1">
        <v>1365342.0</v>
      </c>
      <c r="E5063" s="1">
        <v>4.1413664768E10</v>
      </c>
      <c r="G5063" s="1">
        <v>0.0</v>
      </c>
      <c r="H5063" s="1">
        <v>0.0</v>
      </c>
      <c r="I5063" s="1">
        <v>0.0</v>
      </c>
      <c r="J5063" s="1">
        <v>14.648</v>
      </c>
      <c r="K5063" s="1">
        <v>0.02</v>
      </c>
      <c r="L5063" s="1">
        <v>0.26</v>
      </c>
      <c r="M5063" s="1">
        <v>0.0</v>
      </c>
      <c r="N5063" s="1">
        <v>679.688</v>
      </c>
      <c r="P5063" s="1">
        <v>0.0</v>
      </c>
      <c r="Q5063" s="1">
        <v>0.0</v>
      </c>
      <c r="R5063" s="1">
        <v>0.0</v>
      </c>
      <c r="S5063" s="1">
        <v>0.0</v>
      </c>
      <c r="T5063" s="1">
        <v>0.0</v>
      </c>
      <c r="V5063" s="1">
        <v>0.0</v>
      </c>
      <c r="W5063" s="1">
        <v>0.0</v>
      </c>
      <c r="X5063" s="1">
        <v>0.0</v>
      </c>
      <c r="Y5063" s="1">
        <v>0.0</v>
      </c>
      <c r="Z5063" s="1">
        <v>0.0</v>
      </c>
      <c r="AA5063" s="1">
        <v>7.68</v>
      </c>
      <c r="AB5063" s="1">
        <v>5624.964</v>
      </c>
      <c r="AC5063" s="1">
        <v>7.68</v>
      </c>
      <c r="AD5063" s="1">
        <v>3.47</v>
      </c>
      <c r="AE5063" s="1">
        <v>2.042</v>
      </c>
      <c r="AF5063" s="1">
        <v>4.43</v>
      </c>
      <c r="AG5063" s="1">
        <v>162139.672</v>
      </c>
      <c r="AH5063" s="1">
        <v>5.345</v>
      </c>
      <c r="AI5063" s="1">
        <v>2.053</v>
      </c>
      <c r="AJ5063" s="1">
        <v>4.452</v>
      </c>
      <c r="AK5063" s="1">
        <v>5610.316</v>
      </c>
      <c r="AL5063" s="1">
        <v>7.66</v>
      </c>
      <c r="AM5063" s="1">
        <v>162088.453</v>
      </c>
      <c r="AN5063" s="1">
        <v>221.306</v>
      </c>
      <c r="AO5063" s="1">
        <v>99.74</v>
      </c>
      <c r="AP5063" s="1">
        <v>99.969</v>
      </c>
      <c r="AQ5063" s="1">
        <v>1.914</v>
      </c>
      <c r="AR5063" s="1">
        <v>3.689</v>
      </c>
      <c r="AS5063" s="1">
        <v>196.45</v>
      </c>
      <c r="AT5063" s="1">
        <v>5595.667</v>
      </c>
      <c r="AU5063" s="1">
        <v>7.64</v>
      </c>
      <c r="AV5063" s="1">
        <v>143883.562</v>
      </c>
      <c r="AW5063" s="1">
        <v>6.027</v>
      </c>
      <c r="AX5063" s="1">
        <v>21.431</v>
      </c>
      <c r="AY5063" s="1">
        <v>276145.781</v>
      </c>
      <c r="AZ5063" s="1">
        <v>377.033</v>
      </c>
      <c r="BA5063" s="1">
        <v>99.479</v>
      </c>
      <c r="BB5063" s="1">
        <v>88.741</v>
      </c>
      <c r="BC5063" s="1">
        <v>5.22</v>
      </c>
      <c r="BE5063" s="1">
        <v>0.0</v>
      </c>
      <c r="BF5063" s="1">
        <v>0.0</v>
      </c>
      <c r="BG5063" s="1">
        <v>0.0</v>
      </c>
      <c r="BH5063" s="1">
        <v>0.0</v>
      </c>
      <c r="BI5063" s="1">
        <v>0.0</v>
      </c>
      <c r="BJ5063" s="1">
        <v>0.0</v>
      </c>
      <c r="BK5063" s="1">
        <v>0.0</v>
      </c>
      <c r="BL5063" s="1">
        <v>-23.393</v>
      </c>
      <c r="BM5063" s="1">
        <v>-0.021</v>
      </c>
      <c r="BN5063" s="1">
        <v>0.068</v>
      </c>
      <c r="BO5063" s="1">
        <v>14.648</v>
      </c>
      <c r="BP5063" s="1">
        <v>0.02</v>
      </c>
      <c r="BQ5063" s="1">
        <v>49.886</v>
      </c>
      <c r="BR5063" s="1">
        <v>0.26</v>
      </c>
      <c r="BS5063" s="1">
        <v>0.031</v>
      </c>
      <c r="BT5063" s="1">
        <v>0.0</v>
      </c>
      <c r="BU5063" s="1">
        <v>0.0</v>
      </c>
      <c r="BW5063" s="1">
        <v>0.0</v>
      </c>
      <c r="BX5063" s="1">
        <v>0.0</v>
      </c>
      <c r="BY5063" s="1">
        <v>0.0</v>
      </c>
      <c r="BZ5063" s="1">
        <v>0.0</v>
      </c>
      <c r="CA5063" s="1">
        <v>0.0</v>
      </c>
      <c r="CB5063" s="1">
        <v>0.0</v>
      </c>
      <c r="CC5063" s="1">
        <v>0.0</v>
      </c>
      <c r="CD5063" s="1">
        <v>3.17</v>
      </c>
      <c r="CE5063" s="1">
        <v>0.764</v>
      </c>
      <c r="CF5063" s="1">
        <v>24.856</v>
      </c>
      <c r="CG5063" s="1">
        <v>14.648</v>
      </c>
      <c r="CH5063" s="1">
        <v>0.02</v>
      </c>
      <c r="CI5063" s="1">
        <v>18204.893</v>
      </c>
      <c r="CJ5063" s="1">
        <v>-12.087</v>
      </c>
      <c r="CK5063" s="1">
        <v>-11.501</v>
      </c>
      <c r="CL5063" s="1">
        <v>61265.809</v>
      </c>
      <c r="CM5063" s="1">
        <v>83.649</v>
      </c>
      <c r="CN5063" s="1">
        <v>0.26</v>
      </c>
      <c r="CO5063" s="1">
        <v>11.228</v>
      </c>
      <c r="CP5063" s="1">
        <v>0.059</v>
      </c>
      <c r="CQ5063" s="1">
        <v>0.02</v>
      </c>
      <c r="CR5063" s="1">
        <v>0.0</v>
      </c>
      <c r="CS5063" s="1">
        <v>-26.923</v>
      </c>
      <c r="CT5063" s="1">
        <v>-0.022</v>
      </c>
      <c r="CU5063" s="1">
        <v>14.648</v>
      </c>
      <c r="CV5063" s="1">
        <v>0.0</v>
      </c>
      <c r="CW5063" s="1">
        <v>43.487</v>
      </c>
      <c r="CX5063" s="1">
        <v>0.26</v>
      </c>
      <c r="CY5063" s="1">
        <v>0.0</v>
      </c>
      <c r="CZ5063" s="1">
        <v>0.027</v>
      </c>
      <c r="DA5063" s="1">
        <v>5624.964</v>
      </c>
      <c r="DB5063" s="1">
        <v>221.376</v>
      </c>
      <c r="DC5063" s="1">
        <v>-23.393</v>
      </c>
      <c r="DD5063" s="1">
        <v>-0.021</v>
      </c>
      <c r="DE5063" s="1">
        <v>0.068</v>
      </c>
      <c r="DF5063" s="1">
        <v>14.648</v>
      </c>
      <c r="DG5063" s="1">
        <v>0.02</v>
      </c>
      <c r="DH5063" s="1">
        <v>49.886</v>
      </c>
      <c r="DI5063" s="1">
        <v>0.26</v>
      </c>
      <c r="DJ5063" s="1">
        <v>0.031</v>
      </c>
      <c r="DK5063" s="1">
        <v>6.311</v>
      </c>
      <c r="DL5063" s="1">
        <v>0.0</v>
      </c>
      <c r="DM5063" s="1">
        <v>0.009</v>
      </c>
      <c r="DN5063" s="1">
        <v>0.0</v>
      </c>
      <c r="DO5063" s="1">
        <v>0.0</v>
      </c>
      <c r="DP5063" s="1">
        <v>6.399</v>
      </c>
      <c r="DQ5063" s="1">
        <v>0.0</v>
      </c>
      <c r="DR5063" s="1">
        <v>0.004</v>
      </c>
      <c r="DT5063" s="1">
        <v>0.0</v>
      </c>
      <c r="DU5063" s="1">
        <v>0.0</v>
      </c>
      <c r="DV5063" s="1">
        <v>0.0</v>
      </c>
      <c r="DW5063" s="1">
        <v>0.0</v>
      </c>
      <c r="DX5063" s="1">
        <v>0.0</v>
      </c>
      <c r="DY5063" s="1">
        <v>0.0</v>
      </c>
      <c r="DZ5063" s="1">
        <v>0.0</v>
      </c>
    </row>
    <row r="5064">
      <c r="A5064" s="1" t="s">
        <v>524</v>
      </c>
      <c r="B5064" s="1">
        <v>2008.0</v>
      </c>
      <c r="C5064" s="1" t="s">
        <v>525</v>
      </c>
      <c r="D5064" s="1">
        <v>1372044.0</v>
      </c>
      <c r="E5064" s="1">
        <v>4.2494148608E10</v>
      </c>
      <c r="G5064" s="1">
        <v>0.0</v>
      </c>
      <c r="H5064" s="1">
        <v>0.0</v>
      </c>
      <c r="I5064" s="1">
        <v>0.0</v>
      </c>
      <c r="J5064" s="1">
        <v>14.577</v>
      </c>
      <c r="K5064" s="1">
        <v>0.02</v>
      </c>
      <c r="L5064" s="1">
        <v>0.259</v>
      </c>
      <c r="M5064" s="1">
        <v>0.0</v>
      </c>
      <c r="N5064" s="1">
        <v>679.172</v>
      </c>
      <c r="P5064" s="1">
        <v>0.0</v>
      </c>
      <c r="Q5064" s="1">
        <v>0.0</v>
      </c>
      <c r="R5064" s="1">
        <v>0.0</v>
      </c>
      <c r="S5064" s="1">
        <v>0.0</v>
      </c>
      <c r="T5064" s="1">
        <v>0.0</v>
      </c>
      <c r="V5064" s="1">
        <v>0.0</v>
      </c>
      <c r="W5064" s="1">
        <v>0.0</v>
      </c>
      <c r="X5064" s="1">
        <v>0.0</v>
      </c>
      <c r="Y5064" s="1">
        <v>0.0</v>
      </c>
      <c r="Z5064" s="1">
        <v>0.0</v>
      </c>
      <c r="AA5064" s="1">
        <v>7.73</v>
      </c>
      <c r="AB5064" s="1">
        <v>5633.93</v>
      </c>
      <c r="AC5064" s="1">
        <v>7.73</v>
      </c>
      <c r="AD5064" s="1">
        <v>3.545</v>
      </c>
      <c r="AE5064" s="1">
        <v>-1.486</v>
      </c>
      <c r="AF5064" s="1">
        <v>-3.289</v>
      </c>
      <c r="AG5064" s="1">
        <v>158950.531</v>
      </c>
      <c r="AH5064" s="1">
        <v>5.132</v>
      </c>
      <c r="AI5064" s="1">
        <v>-1.488</v>
      </c>
      <c r="AJ5064" s="1">
        <v>-3.293</v>
      </c>
      <c r="AK5064" s="1">
        <v>5619.354</v>
      </c>
      <c r="AL5064" s="1">
        <v>7.71</v>
      </c>
      <c r="AM5064" s="1">
        <v>158896.766</v>
      </c>
      <c r="AN5064" s="1">
        <v>218.013</v>
      </c>
      <c r="AO5064" s="1">
        <v>99.741</v>
      </c>
      <c r="AP5064" s="1">
        <v>99.967</v>
      </c>
      <c r="AQ5064" s="1">
        <v>-2.479</v>
      </c>
      <c r="AR5064" s="1">
        <v>-4.869</v>
      </c>
      <c r="AS5064" s="1">
        <v>191.581</v>
      </c>
      <c r="AT5064" s="1">
        <v>5604.776</v>
      </c>
      <c r="AU5064" s="1">
        <v>7.69</v>
      </c>
      <c r="AV5064" s="1">
        <v>139631.844</v>
      </c>
      <c r="AW5064" s="1">
        <v>-0.806</v>
      </c>
      <c r="AX5064" s="1">
        <v>-3.038</v>
      </c>
      <c r="AY5064" s="1">
        <v>272582.5</v>
      </c>
      <c r="AZ5064" s="1">
        <v>373.995</v>
      </c>
      <c r="BA5064" s="1">
        <v>99.483</v>
      </c>
      <c r="BB5064" s="1">
        <v>87.847</v>
      </c>
      <c r="BC5064" s="1">
        <v>5.25</v>
      </c>
      <c r="BE5064" s="1">
        <v>0.0</v>
      </c>
      <c r="BF5064" s="1">
        <v>0.0</v>
      </c>
      <c r="BG5064" s="1">
        <v>0.0</v>
      </c>
      <c r="BH5064" s="1">
        <v>0.0</v>
      </c>
      <c r="BI5064" s="1">
        <v>0.0</v>
      </c>
      <c r="BJ5064" s="1">
        <v>0.0</v>
      </c>
      <c r="BK5064" s="1">
        <v>0.0</v>
      </c>
      <c r="BL5064" s="1">
        <v>5.605</v>
      </c>
      <c r="BM5064" s="1">
        <v>0.004</v>
      </c>
      <c r="BN5064" s="1">
        <v>0.072</v>
      </c>
      <c r="BO5064" s="1">
        <v>14.577</v>
      </c>
      <c r="BP5064" s="1">
        <v>0.02</v>
      </c>
      <c r="BQ5064" s="1">
        <v>52.349</v>
      </c>
      <c r="BR5064" s="1">
        <v>0.259</v>
      </c>
      <c r="BS5064" s="1">
        <v>0.033</v>
      </c>
      <c r="BT5064" s="1">
        <v>0.0</v>
      </c>
      <c r="BU5064" s="1">
        <v>0.0</v>
      </c>
      <c r="BW5064" s="1">
        <v>0.0</v>
      </c>
      <c r="BX5064" s="1">
        <v>0.0</v>
      </c>
      <c r="BY5064" s="1">
        <v>0.0</v>
      </c>
      <c r="BZ5064" s="1">
        <v>0.0</v>
      </c>
      <c r="CA5064" s="1">
        <v>0.0</v>
      </c>
      <c r="CB5064" s="1">
        <v>0.0</v>
      </c>
      <c r="CC5064" s="1">
        <v>0.0</v>
      </c>
      <c r="CD5064" s="1">
        <v>6.342</v>
      </c>
      <c r="CE5064" s="1">
        <v>1.576</v>
      </c>
      <c r="CF5064" s="1">
        <v>26.432</v>
      </c>
      <c r="CG5064" s="1">
        <v>14.577</v>
      </c>
      <c r="CH5064" s="1">
        <v>0.02</v>
      </c>
      <c r="CI5064" s="1">
        <v>19264.922</v>
      </c>
      <c r="CJ5064" s="1">
        <v>-4.259</v>
      </c>
      <c r="CK5064" s="1">
        <v>-3.563</v>
      </c>
      <c r="CL5064" s="1">
        <v>58369.992</v>
      </c>
      <c r="CM5064" s="1">
        <v>80.086</v>
      </c>
      <c r="CN5064" s="1">
        <v>0.259</v>
      </c>
      <c r="CO5064" s="1">
        <v>12.12</v>
      </c>
      <c r="CP5064" s="1">
        <v>0.062</v>
      </c>
      <c r="CQ5064" s="1">
        <v>0.02</v>
      </c>
      <c r="CR5064" s="1">
        <v>0.0</v>
      </c>
      <c r="CS5064" s="1">
        <v>5.263</v>
      </c>
      <c r="CT5064" s="1">
        <v>0.003</v>
      </c>
      <c r="CU5064" s="1">
        <v>14.577</v>
      </c>
      <c r="CV5064" s="1">
        <v>0.0</v>
      </c>
      <c r="CW5064" s="1">
        <v>45.552</v>
      </c>
      <c r="CX5064" s="1">
        <v>0.259</v>
      </c>
      <c r="CY5064" s="1">
        <v>0.0</v>
      </c>
      <c r="CZ5064" s="1">
        <v>0.029</v>
      </c>
      <c r="DA5064" s="1">
        <v>5633.93</v>
      </c>
      <c r="DB5064" s="1">
        <v>218.087</v>
      </c>
      <c r="DC5064" s="1">
        <v>5.605</v>
      </c>
      <c r="DD5064" s="1">
        <v>0.004</v>
      </c>
      <c r="DE5064" s="1">
        <v>0.072</v>
      </c>
      <c r="DF5064" s="1">
        <v>14.577</v>
      </c>
      <c r="DG5064" s="1">
        <v>0.02</v>
      </c>
      <c r="DH5064" s="1">
        <v>52.349</v>
      </c>
      <c r="DI5064" s="1">
        <v>0.259</v>
      </c>
      <c r="DJ5064" s="1">
        <v>0.033</v>
      </c>
      <c r="DK5064" s="1">
        <v>7.58</v>
      </c>
      <c r="DL5064" s="1">
        <v>0.001</v>
      </c>
      <c r="DM5064" s="1">
        <v>0.009</v>
      </c>
      <c r="DN5064" s="1">
        <v>0.0</v>
      </c>
      <c r="DO5064" s="1">
        <v>0.0</v>
      </c>
      <c r="DP5064" s="1">
        <v>6.796</v>
      </c>
      <c r="DQ5064" s="1">
        <v>0.0</v>
      </c>
      <c r="DR5064" s="1">
        <v>0.004</v>
      </c>
      <c r="DT5064" s="1">
        <v>0.0</v>
      </c>
      <c r="DU5064" s="1">
        <v>0.0</v>
      </c>
      <c r="DV5064" s="1">
        <v>0.0</v>
      </c>
      <c r="DW5064" s="1">
        <v>0.0</v>
      </c>
      <c r="DX5064" s="1">
        <v>0.0</v>
      </c>
      <c r="DY5064" s="1">
        <v>0.0</v>
      </c>
      <c r="DZ5064" s="1">
        <v>0.0</v>
      </c>
    </row>
    <row r="5065">
      <c r="A5065" s="1" t="s">
        <v>524</v>
      </c>
      <c r="B5065" s="1">
        <v>2009.0</v>
      </c>
      <c r="C5065" s="1" t="s">
        <v>525</v>
      </c>
      <c r="D5065" s="1">
        <v>1379001.0</v>
      </c>
      <c r="E5065" s="1">
        <v>4.0299155456E10</v>
      </c>
      <c r="G5065" s="1">
        <v>0.0</v>
      </c>
      <c r="H5065" s="1">
        <v>0.0</v>
      </c>
      <c r="I5065" s="1">
        <v>0.0</v>
      </c>
      <c r="J5065" s="1">
        <v>14.503</v>
      </c>
      <c r="K5065" s="1">
        <v>0.02</v>
      </c>
      <c r="L5065" s="1">
        <v>0.255</v>
      </c>
      <c r="M5065" s="1">
        <v>0.0</v>
      </c>
      <c r="N5065" s="1">
        <v>679.847</v>
      </c>
      <c r="P5065" s="1">
        <v>0.0</v>
      </c>
      <c r="Q5065" s="1">
        <v>0.0</v>
      </c>
      <c r="R5065" s="1">
        <v>0.0</v>
      </c>
      <c r="S5065" s="1">
        <v>0.0</v>
      </c>
      <c r="T5065" s="1">
        <v>0.0</v>
      </c>
      <c r="V5065" s="1">
        <v>0.0</v>
      </c>
      <c r="W5065" s="1">
        <v>0.0</v>
      </c>
      <c r="X5065" s="1">
        <v>0.0</v>
      </c>
      <c r="Y5065" s="1">
        <v>0.0</v>
      </c>
      <c r="Z5065" s="1">
        <v>0.0</v>
      </c>
      <c r="AA5065" s="1">
        <v>7.84</v>
      </c>
      <c r="AB5065" s="1">
        <v>5685.275</v>
      </c>
      <c r="AC5065" s="1">
        <v>7.84</v>
      </c>
      <c r="AD5065" s="1">
        <v>3.622</v>
      </c>
      <c r="AE5065" s="1">
        <v>-0.731</v>
      </c>
      <c r="AF5065" s="1">
        <v>-1.595</v>
      </c>
      <c r="AG5065" s="1">
        <v>156991.969</v>
      </c>
      <c r="AH5065" s="1">
        <v>5.372</v>
      </c>
      <c r="AI5065" s="1">
        <v>-0.731</v>
      </c>
      <c r="AJ5065" s="1">
        <v>-1.593</v>
      </c>
      <c r="AK5065" s="1">
        <v>5670.772</v>
      </c>
      <c r="AL5065" s="1">
        <v>7.82</v>
      </c>
      <c r="AM5065" s="1">
        <v>156940.016</v>
      </c>
      <c r="AN5065" s="1">
        <v>216.42</v>
      </c>
      <c r="AO5065" s="1">
        <v>99.745</v>
      </c>
      <c r="AP5065" s="1">
        <v>99.968</v>
      </c>
      <c r="AQ5065" s="1">
        <v>-0.363</v>
      </c>
      <c r="AR5065" s="1">
        <v>-0.696</v>
      </c>
      <c r="AS5065" s="1">
        <v>190.885</v>
      </c>
      <c r="AT5065" s="1">
        <v>5656.269</v>
      </c>
      <c r="AU5065" s="1">
        <v>7.8</v>
      </c>
      <c r="AV5065" s="1">
        <v>138422.469</v>
      </c>
      <c r="AW5065" s="1">
        <v>3.098</v>
      </c>
      <c r="AX5065" s="1">
        <v>11.587</v>
      </c>
      <c r="AY5065" s="1">
        <v>279609.75</v>
      </c>
      <c r="AZ5065" s="1">
        <v>385.582</v>
      </c>
      <c r="BA5065" s="1">
        <v>99.49</v>
      </c>
      <c r="BB5065" s="1">
        <v>88.172</v>
      </c>
      <c r="BC5065" s="1">
        <v>5.33</v>
      </c>
      <c r="BE5065" s="1">
        <v>0.0</v>
      </c>
      <c r="BF5065" s="1">
        <v>0.0</v>
      </c>
      <c r="BG5065" s="1">
        <v>0.0</v>
      </c>
      <c r="BH5065" s="1">
        <v>0.0</v>
      </c>
      <c r="BI5065" s="1">
        <v>0.0</v>
      </c>
      <c r="BJ5065" s="1">
        <v>0.0</v>
      </c>
      <c r="BK5065" s="1">
        <v>0.0</v>
      </c>
      <c r="BL5065" s="1">
        <v>-2.528</v>
      </c>
      <c r="BM5065" s="1">
        <v>-0.002</v>
      </c>
      <c r="BN5065" s="1">
        <v>0.07</v>
      </c>
      <c r="BO5065" s="1">
        <v>14.503</v>
      </c>
      <c r="BP5065" s="1">
        <v>0.02</v>
      </c>
      <c r="BQ5065" s="1">
        <v>50.554</v>
      </c>
      <c r="BR5065" s="1">
        <v>0.255</v>
      </c>
      <c r="BS5065" s="1">
        <v>0.032</v>
      </c>
      <c r="BT5065" s="1">
        <v>0.0</v>
      </c>
      <c r="BU5065" s="1">
        <v>0.0</v>
      </c>
      <c r="BW5065" s="1">
        <v>0.0</v>
      </c>
      <c r="BX5065" s="1">
        <v>0.0</v>
      </c>
      <c r="BY5065" s="1">
        <v>0.0</v>
      </c>
      <c r="BZ5065" s="1">
        <v>0.0</v>
      </c>
      <c r="CA5065" s="1">
        <v>0.0</v>
      </c>
      <c r="CB5065" s="1">
        <v>0.0</v>
      </c>
      <c r="CC5065" s="1">
        <v>0.0</v>
      </c>
      <c r="CD5065" s="1">
        <v>-3.392</v>
      </c>
      <c r="CE5065" s="1">
        <v>-0.897</v>
      </c>
      <c r="CF5065" s="1">
        <v>25.536</v>
      </c>
      <c r="CG5065" s="1">
        <v>14.503</v>
      </c>
      <c r="CH5065" s="1">
        <v>0.02</v>
      </c>
      <c r="CI5065" s="1">
        <v>18517.549</v>
      </c>
      <c r="CJ5065" s="1">
        <v>-1.22</v>
      </c>
      <c r="CK5065" s="1">
        <v>-0.977</v>
      </c>
      <c r="CL5065" s="1">
        <v>57367.277</v>
      </c>
      <c r="CM5065" s="1">
        <v>79.11</v>
      </c>
      <c r="CN5065" s="1">
        <v>0.255</v>
      </c>
      <c r="CO5065" s="1">
        <v>11.795</v>
      </c>
      <c r="CP5065" s="1">
        <v>0.059</v>
      </c>
      <c r="CQ5065" s="1">
        <v>0.02</v>
      </c>
      <c r="CR5065" s="1">
        <v>0.0</v>
      </c>
      <c r="CS5065" s="1">
        <v>-5.0</v>
      </c>
      <c r="CT5065" s="1">
        <v>-0.003</v>
      </c>
      <c r="CU5065" s="1">
        <v>14.503</v>
      </c>
      <c r="CV5065" s="1">
        <v>0.0</v>
      </c>
      <c r="CW5065" s="1">
        <v>43.057</v>
      </c>
      <c r="CX5065" s="1">
        <v>0.255</v>
      </c>
      <c r="CY5065" s="1">
        <v>0.0</v>
      </c>
      <c r="CZ5065" s="1">
        <v>0.027</v>
      </c>
      <c r="DA5065" s="1">
        <v>5685.275</v>
      </c>
      <c r="DB5065" s="1">
        <v>216.492</v>
      </c>
      <c r="DC5065" s="1">
        <v>-2.528</v>
      </c>
      <c r="DD5065" s="1">
        <v>-0.002</v>
      </c>
      <c r="DE5065" s="1">
        <v>0.07</v>
      </c>
      <c r="DF5065" s="1">
        <v>14.503</v>
      </c>
      <c r="DG5065" s="1">
        <v>0.02</v>
      </c>
      <c r="DH5065" s="1">
        <v>50.554</v>
      </c>
      <c r="DI5065" s="1">
        <v>0.255</v>
      </c>
      <c r="DJ5065" s="1">
        <v>0.032</v>
      </c>
      <c r="DK5065" s="1">
        <v>11.46</v>
      </c>
      <c r="DL5065" s="1">
        <v>0.001</v>
      </c>
      <c r="DM5065" s="1">
        <v>0.01</v>
      </c>
      <c r="DN5065" s="1">
        <v>0.0</v>
      </c>
      <c r="DO5065" s="1">
        <v>0.0</v>
      </c>
      <c r="DP5065" s="1">
        <v>7.497</v>
      </c>
      <c r="DQ5065" s="1">
        <v>0.0</v>
      </c>
      <c r="DR5065" s="1">
        <v>0.005</v>
      </c>
      <c r="DT5065" s="1">
        <v>0.0</v>
      </c>
      <c r="DU5065" s="1">
        <v>0.0</v>
      </c>
      <c r="DV5065" s="1">
        <v>0.0</v>
      </c>
      <c r="DW5065" s="1">
        <v>0.0</v>
      </c>
      <c r="DX5065" s="1">
        <v>0.0</v>
      </c>
      <c r="DY5065" s="1">
        <v>0.0</v>
      </c>
      <c r="DZ5065" s="1">
        <v>0.0</v>
      </c>
    </row>
    <row r="5066">
      <c r="A5066" s="1" t="s">
        <v>524</v>
      </c>
      <c r="B5066" s="1">
        <v>2010.0</v>
      </c>
      <c r="C5066" s="1" t="s">
        <v>525</v>
      </c>
      <c r="D5066" s="1">
        <v>1386606.0</v>
      </c>
      <c r="E5066" s="1">
        <v>4.1285435392E10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0.0</v>
      </c>
      <c r="M5066" s="1">
        <v>0.0</v>
      </c>
      <c r="N5066" s="1">
        <v>681.604</v>
      </c>
      <c r="P5066" s="1">
        <v>0.0</v>
      </c>
      <c r="Q5066" s="1">
        <v>0.0</v>
      </c>
      <c r="R5066" s="1">
        <v>0.0</v>
      </c>
      <c r="S5066" s="1">
        <v>0.0</v>
      </c>
      <c r="T5066" s="1">
        <v>0.0</v>
      </c>
      <c r="V5066" s="1">
        <v>0.0</v>
      </c>
      <c r="W5066" s="1">
        <v>0.0</v>
      </c>
      <c r="X5066" s="1">
        <v>0.0</v>
      </c>
      <c r="Y5066" s="1">
        <v>0.0</v>
      </c>
      <c r="Z5066" s="1">
        <v>0.0</v>
      </c>
      <c r="AA5066" s="1">
        <v>8.48</v>
      </c>
      <c r="AB5066" s="1">
        <v>6115.652</v>
      </c>
      <c r="AC5066" s="1">
        <v>8.48</v>
      </c>
      <c r="AD5066" s="1">
        <v>3.632</v>
      </c>
      <c r="AE5066" s="1">
        <v>7.866</v>
      </c>
      <c r="AF5066" s="1">
        <v>17.029</v>
      </c>
      <c r="AG5066" s="1">
        <v>168412.141</v>
      </c>
      <c r="AH5066" s="1">
        <v>5.656</v>
      </c>
      <c r="AI5066" s="1">
        <v>7.896</v>
      </c>
      <c r="AJ5066" s="1">
        <v>17.089</v>
      </c>
      <c r="AK5066" s="1">
        <v>6115.652</v>
      </c>
      <c r="AL5066" s="1">
        <v>8.48</v>
      </c>
      <c r="AM5066" s="1">
        <v>168403.312</v>
      </c>
      <c r="AN5066" s="1">
        <v>233.509</v>
      </c>
      <c r="AO5066" s="1">
        <v>100.0</v>
      </c>
      <c r="AP5066" s="1">
        <v>99.995</v>
      </c>
      <c r="AQ5066" s="1">
        <v>8.652</v>
      </c>
      <c r="AR5066" s="1">
        <v>16.516</v>
      </c>
      <c r="AS5066" s="1">
        <v>207.401</v>
      </c>
      <c r="AT5066" s="1">
        <v>6101.229</v>
      </c>
      <c r="AU5066" s="1">
        <v>8.46</v>
      </c>
      <c r="AV5066" s="1">
        <v>149574.469</v>
      </c>
      <c r="AW5066" s="1">
        <v>4.499</v>
      </c>
      <c r="AX5066" s="1">
        <v>17.348</v>
      </c>
      <c r="AY5066" s="1">
        <v>290587.438</v>
      </c>
      <c r="AZ5066" s="1">
        <v>402.93</v>
      </c>
      <c r="BA5066" s="1">
        <v>99.764</v>
      </c>
      <c r="BB5066" s="1">
        <v>88.815</v>
      </c>
      <c r="BC5066" s="1">
        <v>5.78</v>
      </c>
      <c r="BE5066" s="1">
        <v>0.0</v>
      </c>
      <c r="BF5066" s="1">
        <v>0.0</v>
      </c>
      <c r="BG5066" s="1">
        <v>0.0</v>
      </c>
      <c r="BH5066" s="1">
        <v>0.0</v>
      </c>
      <c r="BI5066" s="1">
        <v>0.0</v>
      </c>
      <c r="BJ5066" s="1">
        <v>0.0</v>
      </c>
      <c r="BK5066" s="1">
        <v>0.0</v>
      </c>
      <c r="BL5066" s="1">
        <v>-80.784</v>
      </c>
      <c r="BM5066" s="1">
        <v>-0.058</v>
      </c>
      <c r="BN5066" s="1">
        <v>0.011</v>
      </c>
      <c r="BO5066" s="1">
        <v>0.0</v>
      </c>
      <c r="BP5066" s="1">
        <v>0.0</v>
      </c>
      <c r="BQ5066" s="1">
        <v>8.279</v>
      </c>
      <c r="BR5066" s="1">
        <v>0.0</v>
      </c>
      <c r="BS5066" s="1">
        <v>0.005</v>
      </c>
      <c r="BT5066" s="1">
        <v>0.0</v>
      </c>
      <c r="BU5066" s="1">
        <v>0.0</v>
      </c>
      <c r="BW5066" s="1">
        <v>0.0</v>
      </c>
      <c r="BX5066" s="1">
        <v>0.0</v>
      </c>
      <c r="BY5066" s="1">
        <v>0.0</v>
      </c>
      <c r="BZ5066" s="1">
        <v>0.0</v>
      </c>
      <c r="CA5066" s="1">
        <v>0.0</v>
      </c>
      <c r="CB5066" s="1">
        <v>0.0</v>
      </c>
      <c r="CC5066" s="1">
        <v>0.0</v>
      </c>
      <c r="CD5066" s="1">
        <v>2.242</v>
      </c>
      <c r="CE5066" s="1">
        <v>0.572</v>
      </c>
      <c r="CF5066" s="1">
        <v>26.108</v>
      </c>
      <c r="CG5066" s="1">
        <v>14.424</v>
      </c>
      <c r="CH5066" s="1">
        <v>0.02</v>
      </c>
      <c r="CI5066" s="1">
        <v>18828.832</v>
      </c>
      <c r="CJ5066" s="1">
        <v>-8.386</v>
      </c>
      <c r="CK5066" s="1">
        <v>-6.634</v>
      </c>
      <c r="CL5066" s="1">
        <v>52268.395</v>
      </c>
      <c r="CM5066" s="1">
        <v>72.476</v>
      </c>
      <c r="CN5066" s="1">
        <v>0.236</v>
      </c>
      <c r="CO5066" s="1">
        <v>11.18</v>
      </c>
      <c r="CP5066" s="1">
        <v>0.0</v>
      </c>
      <c r="CQ5066" s="1">
        <v>0.0</v>
      </c>
      <c r="CR5066" s="1">
        <v>0.0</v>
      </c>
      <c r="CS5066" s="1">
        <v>-100.0</v>
      </c>
      <c r="CT5066" s="1">
        <v>-0.059</v>
      </c>
      <c r="CU5066" s="1">
        <v>0.0</v>
      </c>
      <c r="CV5066" s="1">
        <v>0.0</v>
      </c>
      <c r="CW5066" s="1">
        <v>0.0</v>
      </c>
      <c r="CX5066" s="1">
        <v>0.0</v>
      </c>
      <c r="CY5066" s="1">
        <v>0.0</v>
      </c>
      <c r="CZ5066" s="1">
        <v>0.0</v>
      </c>
      <c r="DA5066" s="1">
        <v>6115.652</v>
      </c>
      <c r="DB5066" s="1">
        <v>233.521</v>
      </c>
      <c r="DC5066" s="1">
        <v>-80.784</v>
      </c>
      <c r="DD5066" s="1">
        <v>-0.058</v>
      </c>
      <c r="DE5066" s="1">
        <v>0.011</v>
      </c>
      <c r="DF5066" s="1">
        <v>0.0</v>
      </c>
      <c r="DG5066" s="1">
        <v>0.0</v>
      </c>
      <c r="DH5066" s="1">
        <v>8.279</v>
      </c>
      <c r="DI5066" s="1">
        <v>0.0</v>
      </c>
      <c r="DJ5066" s="1">
        <v>0.005</v>
      </c>
      <c r="DK5066" s="1">
        <v>11.907</v>
      </c>
      <c r="DL5066" s="1">
        <v>0.001</v>
      </c>
      <c r="DM5066" s="1">
        <v>0.011</v>
      </c>
      <c r="DN5066" s="1">
        <v>0.0</v>
      </c>
      <c r="DO5066" s="1">
        <v>0.0</v>
      </c>
      <c r="DP5066" s="1">
        <v>8.279</v>
      </c>
      <c r="DQ5066" s="1">
        <v>0.0</v>
      </c>
      <c r="DR5066" s="1">
        <v>0.005</v>
      </c>
      <c r="DT5066" s="1">
        <v>0.0</v>
      </c>
      <c r="DU5066" s="1">
        <v>0.0</v>
      </c>
      <c r="DV5066" s="1">
        <v>0.0</v>
      </c>
      <c r="DW5066" s="1">
        <v>0.0</v>
      </c>
      <c r="DX5066" s="1">
        <v>0.0</v>
      </c>
      <c r="DY5066" s="1">
        <v>0.0</v>
      </c>
      <c r="DZ5066" s="1">
        <v>0.0</v>
      </c>
    </row>
    <row r="5067">
      <c r="A5067" s="1" t="s">
        <v>524</v>
      </c>
      <c r="B5067" s="1">
        <v>2011.0</v>
      </c>
      <c r="C5067" s="1" t="s">
        <v>525</v>
      </c>
      <c r="D5067" s="1">
        <v>1394948.0</v>
      </c>
      <c r="E5067" s="1">
        <v>4.0819359744E10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0.0</v>
      </c>
      <c r="M5067" s="1">
        <v>0.0</v>
      </c>
      <c r="N5067" s="1">
        <v>681.507</v>
      </c>
      <c r="P5067" s="1">
        <v>0.0</v>
      </c>
      <c r="Q5067" s="1">
        <v>0.0</v>
      </c>
      <c r="R5067" s="1">
        <v>0.0</v>
      </c>
      <c r="S5067" s="1">
        <v>0.0</v>
      </c>
      <c r="T5067" s="1">
        <v>0.0</v>
      </c>
      <c r="V5067" s="1">
        <v>0.0</v>
      </c>
      <c r="W5067" s="1">
        <v>0.0</v>
      </c>
      <c r="X5067" s="1">
        <v>0.0</v>
      </c>
      <c r="Y5067" s="1">
        <v>0.0</v>
      </c>
      <c r="Z5067" s="1">
        <v>0.0</v>
      </c>
      <c r="AA5067" s="1">
        <v>8.76</v>
      </c>
      <c r="AB5067" s="1">
        <v>6279.804</v>
      </c>
      <c r="AC5067" s="1">
        <v>8.76</v>
      </c>
      <c r="AD5067" s="1">
        <v>3.8</v>
      </c>
      <c r="AE5067" s="1">
        <v>-1.277</v>
      </c>
      <c r="AF5067" s="1">
        <v>-2.982</v>
      </c>
      <c r="AG5067" s="1">
        <v>165267.547</v>
      </c>
      <c r="AH5067" s="1">
        <v>5.648</v>
      </c>
      <c r="AI5067" s="1">
        <v>-1.277</v>
      </c>
      <c r="AJ5067" s="1">
        <v>-2.982</v>
      </c>
      <c r="AK5067" s="1">
        <v>6279.804</v>
      </c>
      <c r="AL5067" s="1">
        <v>8.76</v>
      </c>
      <c r="AM5067" s="1">
        <v>165258.828</v>
      </c>
      <c r="AN5067" s="1">
        <v>230.527</v>
      </c>
      <c r="AO5067" s="1">
        <v>100.0</v>
      </c>
      <c r="AP5067" s="1">
        <v>99.995</v>
      </c>
      <c r="AQ5067" s="1">
        <v>-1.248</v>
      </c>
      <c r="AR5067" s="1">
        <v>-2.588</v>
      </c>
      <c r="AS5067" s="1">
        <v>204.813</v>
      </c>
      <c r="AT5067" s="1">
        <v>6265.466</v>
      </c>
      <c r="AU5067" s="1">
        <v>8.74</v>
      </c>
      <c r="AV5067" s="1">
        <v>146824.969</v>
      </c>
      <c r="AW5067" s="1">
        <v>-3.99</v>
      </c>
      <c r="AX5067" s="1">
        <v>-16.078</v>
      </c>
      <c r="AY5067" s="1">
        <v>277323.719</v>
      </c>
      <c r="AZ5067" s="1">
        <v>386.852</v>
      </c>
      <c r="BA5067" s="1">
        <v>99.772</v>
      </c>
      <c r="BB5067" s="1">
        <v>88.841</v>
      </c>
      <c r="BC5067" s="1">
        <v>5.97</v>
      </c>
      <c r="BE5067" s="1">
        <v>0.0</v>
      </c>
      <c r="BF5067" s="1">
        <v>0.0</v>
      </c>
      <c r="BG5067" s="1">
        <v>0.0</v>
      </c>
      <c r="BH5067" s="1">
        <v>0.0</v>
      </c>
      <c r="BI5067" s="1">
        <v>0.0</v>
      </c>
      <c r="BJ5067" s="1">
        <v>0.0</v>
      </c>
      <c r="BK5067" s="1">
        <v>0.0</v>
      </c>
      <c r="BL5067" s="1">
        <v>0.0</v>
      </c>
      <c r="BM5067" s="1">
        <v>0.0</v>
      </c>
      <c r="BN5067" s="1">
        <v>0.011</v>
      </c>
      <c r="BO5067" s="1">
        <v>0.0</v>
      </c>
      <c r="BP5067" s="1">
        <v>0.0</v>
      </c>
      <c r="BQ5067" s="1">
        <v>8.186</v>
      </c>
      <c r="BR5067" s="1">
        <v>0.0</v>
      </c>
      <c r="BS5067" s="1">
        <v>0.005</v>
      </c>
      <c r="BT5067" s="1">
        <v>0.0</v>
      </c>
      <c r="BU5067" s="1">
        <v>0.0</v>
      </c>
      <c r="BW5067" s="1">
        <v>0.0</v>
      </c>
      <c r="BX5067" s="1">
        <v>0.0</v>
      </c>
      <c r="BY5067" s="1">
        <v>0.0</v>
      </c>
      <c r="BZ5067" s="1">
        <v>0.0</v>
      </c>
      <c r="CA5067" s="1">
        <v>0.0</v>
      </c>
      <c r="CB5067" s="1">
        <v>0.0</v>
      </c>
      <c r="CC5067" s="1">
        <v>0.0</v>
      </c>
      <c r="CD5067" s="1">
        <v>-1.509</v>
      </c>
      <c r="CE5067" s="1">
        <v>-0.394</v>
      </c>
      <c r="CF5067" s="1">
        <v>25.714</v>
      </c>
      <c r="CG5067" s="1">
        <v>14.337</v>
      </c>
      <c r="CH5067" s="1">
        <v>0.02</v>
      </c>
      <c r="CI5067" s="1">
        <v>18433.854</v>
      </c>
      <c r="CJ5067" s="1">
        <v>-5.699</v>
      </c>
      <c r="CK5067" s="1">
        <v>-4.131</v>
      </c>
      <c r="CL5067" s="1">
        <v>48994.715</v>
      </c>
      <c r="CM5067" s="1">
        <v>68.345</v>
      </c>
      <c r="CN5067" s="1">
        <v>0.228</v>
      </c>
      <c r="CO5067" s="1">
        <v>11.154</v>
      </c>
      <c r="CP5067" s="1">
        <v>0.0</v>
      </c>
      <c r="CQ5067" s="1">
        <v>0.0</v>
      </c>
      <c r="CR5067" s="1">
        <v>0.0</v>
      </c>
      <c r="CT5067" s="1">
        <v>0.0</v>
      </c>
      <c r="CU5067" s="1">
        <v>0.0</v>
      </c>
      <c r="CV5067" s="1">
        <v>0.0</v>
      </c>
      <c r="CW5067" s="1">
        <v>0.0</v>
      </c>
      <c r="CX5067" s="1">
        <v>0.0</v>
      </c>
      <c r="CY5067" s="1">
        <v>0.0</v>
      </c>
      <c r="CZ5067" s="1">
        <v>0.0</v>
      </c>
      <c r="DA5067" s="1">
        <v>6279.804</v>
      </c>
      <c r="DB5067" s="1">
        <v>230.54</v>
      </c>
      <c r="DC5067" s="1">
        <v>0.0</v>
      </c>
      <c r="DD5067" s="1">
        <v>0.0</v>
      </c>
      <c r="DE5067" s="1">
        <v>0.011</v>
      </c>
      <c r="DF5067" s="1">
        <v>0.0</v>
      </c>
      <c r="DG5067" s="1">
        <v>0.0</v>
      </c>
      <c r="DH5067" s="1">
        <v>8.186</v>
      </c>
      <c r="DI5067" s="1">
        <v>0.0</v>
      </c>
      <c r="DJ5067" s="1">
        <v>0.005</v>
      </c>
      <c r="DK5067" s="1">
        <v>0.0</v>
      </c>
      <c r="DL5067" s="1">
        <v>0.0</v>
      </c>
      <c r="DM5067" s="1">
        <v>0.011</v>
      </c>
      <c r="DN5067" s="1">
        <v>0.0</v>
      </c>
      <c r="DO5067" s="1">
        <v>0.0</v>
      </c>
      <c r="DP5067" s="1">
        <v>8.186</v>
      </c>
      <c r="DQ5067" s="1">
        <v>0.0</v>
      </c>
      <c r="DR5067" s="1">
        <v>0.005</v>
      </c>
      <c r="DT5067" s="1">
        <v>0.0</v>
      </c>
      <c r="DU5067" s="1">
        <v>0.0</v>
      </c>
      <c r="DV5067" s="1">
        <v>0.0</v>
      </c>
      <c r="DW5067" s="1">
        <v>0.0</v>
      </c>
      <c r="DX5067" s="1">
        <v>0.0</v>
      </c>
      <c r="DY5067" s="1">
        <v>0.0</v>
      </c>
      <c r="DZ5067" s="1">
        <v>0.0</v>
      </c>
    </row>
    <row r="5068">
      <c r="A5068" s="1" t="s">
        <v>524</v>
      </c>
      <c r="B5068" s="1">
        <v>2012.0</v>
      </c>
      <c r="C5068" s="1" t="s">
        <v>525</v>
      </c>
      <c r="D5068" s="1">
        <v>1403767.0</v>
      </c>
      <c r="E5068" s="1">
        <v>4.2669297664E10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0.0</v>
      </c>
      <c r="M5068" s="1">
        <v>0.0</v>
      </c>
      <c r="N5068" s="1">
        <v>682.018</v>
      </c>
      <c r="P5068" s="1">
        <v>0.0</v>
      </c>
      <c r="Q5068" s="1">
        <v>0.0</v>
      </c>
      <c r="R5068" s="1">
        <v>0.0</v>
      </c>
      <c r="S5068" s="1">
        <v>0.0</v>
      </c>
      <c r="T5068" s="1">
        <v>0.0</v>
      </c>
      <c r="V5068" s="1">
        <v>0.0</v>
      </c>
      <c r="W5068" s="1">
        <v>0.0</v>
      </c>
      <c r="X5068" s="1">
        <v>0.0</v>
      </c>
      <c r="Y5068" s="1">
        <v>0.0</v>
      </c>
      <c r="Z5068" s="1">
        <v>0.0</v>
      </c>
      <c r="AA5068" s="1">
        <v>9.12</v>
      </c>
      <c r="AB5068" s="1">
        <v>6496.805</v>
      </c>
      <c r="AC5068" s="1">
        <v>9.12</v>
      </c>
      <c r="AD5068" s="1">
        <v>4.037</v>
      </c>
      <c r="AE5068" s="1">
        <v>-2.004</v>
      </c>
      <c r="AF5068" s="1">
        <v>-4.619</v>
      </c>
      <c r="AG5068" s="1">
        <v>160938.547</v>
      </c>
      <c r="AH5068" s="1">
        <v>5.295</v>
      </c>
      <c r="AI5068" s="1">
        <v>-2.006</v>
      </c>
      <c r="AJ5068" s="1">
        <v>-4.624</v>
      </c>
      <c r="AK5068" s="1">
        <v>6496.805</v>
      </c>
      <c r="AL5068" s="1">
        <v>9.12</v>
      </c>
      <c r="AM5068" s="1">
        <v>160926.375</v>
      </c>
      <c r="AN5068" s="1">
        <v>225.903</v>
      </c>
      <c r="AO5068" s="1">
        <v>100.0</v>
      </c>
      <c r="AP5068" s="1">
        <v>99.993</v>
      </c>
      <c r="AQ5068" s="1">
        <v>-1.198</v>
      </c>
      <c r="AR5068" s="1">
        <v>-2.453</v>
      </c>
      <c r="AS5068" s="1">
        <v>202.36</v>
      </c>
      <c r="AT5068" s="1">
        <v>6482.558</v>
      </c>
      <c r="AU5068" s="1">
        <v>9.1</v>
      </c>
      <c r="AV5068" s="1">
        <v>144154.875</v>
      </c>
      <c r="AW5068" s="1">
        <v>-0.395</v>
      </c>
      <c r="AX5068" s="1">
        <v>-1.528</v>
      </c>
      <c r="AY5068" s="1">
        <v>274492.906</v>
      </c>
      <c r="AZ5068" s="1">
        <v>385.324</v>
      </c>
      <c r="BA5068" s="1">
        <v>99.781</v>
      </c>
      <c r="BB5068" s="1">
        <v>89.572</v>
      </c>
      <c r="BC5068" s="1">
        <v>6.22</v>
      </c>
      <c r="BE5068" s="1">
        <v>0.0</v>
      </c>
      <c r="BF5068" s="1">
        <v>0.0</v>
      </c>
      <c r="BG5068" s="1">
        <v>0.0</v>
      </c>
      <c r="BH5068" s="1">
        <v>0.0</v>
      </c>
      <c r="BI5068" s="1">
        <v>0.0</v>
      </c>
      <c r="BJ5068" s="1">
        <v>0.0</v>
      </c>
      <c r="BK5068" s="1">
        <v>0.0</v>
      </c>
      <c r="BL5068" s="1">
        <v>41.289</v>
      </c>
      <c r="BM5068" s="1">
        <v>0.005</v>
      </c>
      <c r="BN5068" s="1">
        <v>0.016</v>
      </c>
      <c r="BO5068" s="1">
        <v>0.0</v>
      </c>
      <c r="BP5068" s="1">
        <v>0.0</v>
      </c>
      <c r="BQ5068" s="1">
        <v>11.435</v>
      </c>
      <c r="BR5068" s="1">
        <v>0.0</v>
      </c>
      <c r="BS5068" s="1">
        <v>0.007</v>
      </c>
      <c r="BT5068" s="1">
        <v>0.0</v>
      </c>
      <c r="BU5068" s="1">
        <v>0.0</v>
      </c>
      <c r="BW5068" s="1">
        <v>0.0</v>
      </c>
      <c r="BX5068" s="1">
        <v>0.0</v>
      </c>
      <c r="BY5068" s="1">
        <v>0.0</v>
      </c>
      <c r="BZ5068" s="1">
        <v>0.0</v>
      </c>
      <c r="CA5068" s="1">
        <v>0.0</v>
      </c>
      <c r="CB5068" s="1">
        <v>0.0</v>
      </c>
      <c r="CC5068" s="1">
        <v>0.0</v>
      </c>
      <c r="CD5068" s="1">
        <v>-8.443</v>
      </c>
      <c r="CE5068" s="1">
        <v>-2.171</v>
      </c>
      <c r="CF5068" s="1">
        <v>23.543</v>
      </c>
      <c r="CG5068" s="1">
        <v>14.247</v>
      </c>
      <c r="CH5068" s="1">
        <v>0.02</v>
      </c>
      <c r="CI5068" s="1">
        <v>16771.5</v>
      </c>
      <c r="CJ5068" s="1">
        <v>-11.816</v>
      </c>
      <c r="CK5068" s="1">
        <v>-8.075</v>
      </c>
      <c r="CL5068" s="1">
        <v>42934.277</v>
      </c>
      <c r="CM5068" s="1">
        <v>60.27</v>
      </c>
      <c r="CN5068" s="1">
        <v>0.219</v>
      </c>
      <c r="CO5068" s="1">
        <v>10.421</v>
      </c>
      <c r="CP5068" s="1">
        <v>0.0</v>
      </c>
      <c r="CQ5068" s="1">
        <v>0.0</v>
      </c>
      <c r="CR5068" s="1">
        <v>0.0</v>
      </c>
      <c r="CT5068" s="1">
        <v>0.0</v>
      </c>
      <c r="CU5068" s="1">
        <v>0.0</v>
      </c>
      <c r="CV5068" s="1">
        <v>0.0</v>
      </c>
      <c r="CW5068" s="1">
        <v>0.0</v>
      </c>
      <c r="CX5068" s="1">
        <v>0.0</v>
      </c>
      <c r="CY5068" s="1">
        <v>0.0</v>
      </c>
      <c r="CZ5068" s="1">
        <v>0.0</v>
      </c>
      <c r="DA5068" s="1">
        <v>6496.805</v>
      </c>
      <c r="DB5068" s="1">
        <v>225.92</v>
      </c>
      <c r="DC5068" s="1">
        <v>41.289</v>
      </c>
      <c r="DD5068" s="1">
        <v>0.005</v>
      </c>
      <c r="DE5068" s="1">
        <v>0.016</v>
      </c>
      <c r="DF5068" s="1">
        <v>0.0</v>
      </c>
      <c r="DG5068" s="1">
        <v>0.0</v>
      </c>
      <c r="DH5068" s="1">
        <v>11.435</v>
      </c>
      <c r="DI5068" s="1">
        <v>0.0</v>
      </c>
      <c r="DJ5068" s="1">
        <v>0.007</v>
      </c>
      <c r="DK5068" s="1">
        <v>41.289</v>
      </c>
      <c r="DL5068" s="1">
        <v>0.005</v>
      </c>
      <c r="DM5068" s="1">
        <v>0.016</v>
      </c>
      <c r="DN5068" s="1">
        <v>0.0</v>
      </c>
      <c r="DO5068" s="1">
        <v>0.0</v>
      </c>
      <c r="DP5068" s="1">
        <v>11.435</v>
      </c>
      <c r="DQ5068" s="1">
        <v>0.0</v>
      </c>
      <c r="DR5068" s="1">
        <v>0.007</v>
      </c>
      <c r="DT5068" s="1">
        <v>0.0</v>
      </c>
      <c r="DU5068" s="1">
        <v>0.0</v>
      </c>
      <c r="DV5068" s="1">
        <v>0.0</v>
      </c>
      <c r="DW5068" s="1">
        <v>0.0</v>
      </c>
      <c r="DX5068" s="1">
        <v>0.0</v>
      </c>
      <c r="DY5068" s="1">
        <v>0.0</v>
      </c>
      <c r="DZ5068" s="1">
        <v>0.0</v>
      </c>
    </row>
    <row r="5069">
      <c r="A5069" s="1" t="s">
        <v>524</v>
      </c>
      <c r="B5069" s="1">
        <v>2013.0</v>
      </c>
      <c r="C5069" s="1" t="s">
        <v>525</v>
      </c>
      <c r="D5069" s="1">
        <v>1412610.0</v>
      </c>
      <c r="E5069" s="1">
        <v>4.4309504E10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0.0</v>
      </c>
      <c r="M5069" s="1">
        <v>0.0</v>
      </c>
      <c r="N5069" s="1">
        <v>682.105</v>
      </c>
      <c r="P5069" s="1">
        <v>0.0</v>
      </c>
      <c r="Q5069" s="1">
        <v>0.0</v>
      </c>
      <c r="R5069" s="1">
        <v>0.0</v>
      </c>
      <c r="S5069" s="1">
        <v>0.0</v>
      </c>
      <c r="T5069" s="1">
        <v>0.0</v>
      </c>
      <c r="V5069" s="1">
        <v>0.0</v>
      </c>
      <c r="W5069" s="1">
        <v>0.0</v>
      </c>
      <c r="X5069" s="1">
        <v>0.0</v>
      </c>
      <c r="Y5069" s="1">
        <v>0.0</v>
      </c>
      <c r="Z5069" s="1">
        <v>0.0</v>
      </c>
      <c r="AA5069" s="1">
        <v>9.5</v>
      </c>
      <c r="AB5069" s="1">
        <v>6725.14</v>
      </c>
      <c r="AC5069" s="1">
        <v>9.5</v>
      </c>
      <c r="AD5069" s="1">
        <v>4.156</v>
      </c>
      <c r="AE5069" s="1">
        <v>1.177</v>
      </c>
      <c r="AF5069" s="1">
        <v>2.659</v>
      </c>
      <c r="AG5069" s="1">
        <v>161813.219</v>
      </c>
      <c r="AH5069" s="1">
        <v>5.159</v>
      </c>
      <c r="AI5069" s="1">
        <v>1.177</v>
      </c>
      <c r="AJ5069" s="1">
        <v>2.659</v>
      </c>
      <c r="AK5069" s="1">
        <v>6725.14</v>
      </c>
      <c r="AL5069" s="1">
        <v>9.5</v>
      </c>
      <c r="AM5069" s="1">
        <v>161801.203</v>
      </c>
      <c r="AN5069" s="1">
        <v>228.562</v>
      </c>
      <c r="AO5069" s="1">
        <v>100.0</v>
      </c>
      <c r="AP5069" s="1">
        <v>99.993</v>
      </c>
      <c r="AQ5069" s="1">
        <v>0.591</v>
      </c>
      <c r="AR5069" s="1">
        <v>1.196</v>
      </c>
      <c r="AS5069" s="1">
        <v>203.556</v>
      </c>
      <c r="AT5069" s="1">
        <v>6710.981</v>
      </c>
      <c r="AU5069" s="1">
        <v>9.48</v>
      </c>
      <c r="AV5069" s="1">
        <v>144099.438</v>
      </c>
      <c r="AW5069" s="1">
        <v>0.558</v>
      </c>
      <c r="AX5069" s="1">
        <v>2.149</v>
      </c>
      <c r="AY5069" s="1">
        <v>274295.531</v>
      </c>
      <c r="AZ5069" s="1">
        <v>387.473</v>
      </c>
      <c r="BA5069" s="1">
        <v>99.789</v>
      </c>
      <c r="BB5069" s="1">
        <v>89.053</v>
      </c>
      <c r="BC5069" s="1">
        <v>6.48</v>
      </c>
      <c r="BE5069" s="1">
        <v>0.0</v>
      </c>
      <c r="BF5069" s="1">
        <v>0.0</v>
      </c>
      <c r="BG5069" s="1">
        <v>0.0</v>
      </c>
      <c r="BH5069" s="1">
        <v>0.0</v>
      </c>
      <c r="BI5069" s="1">
        <v>0.0</v>
      </c>
      <c r="BJ5069" s="1">
        <v>0.0</v>
      </c>
      <c r="BK5069" s="1">
        <v>0.0</v>
      </c>
      <c r="BL5069" s="1">
        <v>0.0</v>
      </c>
      <c r="BM5069" s="1">
        <v>0.0</v>
      </c>
      <c r="BN5069" s="1">
        <v>0.016</v>
      </c>
      <c r="BO5069" s="1">
        <v>0.0</v>
      </c>
      <c r="BP5069" s="1">
        <v>0.0</v>
      </c>
      <c r="BQ5069" s="1">
        <v>11.276</v>
      </c>
      <c r="BR5069" s="1">
        <v>0.0</v>
      </c>
      <c r="BS5069" s="1">
        <v>0.007</v>
      </c>
      <c r="BT5069" s="1">
        <v>0.0</v>
      </c>
      <c r="BU5069" s="1">
        <v>0.0</v>
      </c>
      <c r="BW5069" s="1">
        <v>0.0</v>
      </c>
      <c r="BX5069" s="1">
        <v>0.0</v>
      </c>
      <c r="BY5069" s="1">
        <v>0.0</v>
      </c>
      <c r="BZ5069" s="1">
        <v>0.0</v>
      </c>
      <c r="CA5069" s="1">
        <v>0.0</v>
      </c>
      <c r="CB5069" s="1">
        <v>0.0</v>
      </c>
      <c r="CC5069" s="1">
        <v>0.0</v>
      </c>
      <c r="CD5069" s="1">
        <v>6.212</v>
      </c>
      <c r="CE5069" s="1">
        <v>1.462</v>
      </c>
      <c r="CF5069" s="1">
        <v>25.006</v>
      </c>
      <c r="CG5069" s="1">
        <v>14.158</v>
      </c>
      <c r="CH5069" s="1">
        <v>0.02</v>
      </c>
      <c r="CI5069" s="1">
        <v>17701.762</v>
      </c>
      <c r="CJ5069" s="1">
        <v>-1.425</v>
      </c>
      <c r="CK5069" s="1">
        <v>-0.859</v>
      </c>
      <c r="CL5069" s="1">
        <v>42057.328</v>
      </c>
      <c r="CM5069" s="1">
        <v>59.411</v>
      </c>
      <c r="CN5069" s="1">
        <v>0.211</v>
      </c>
      <c r="CO5069" s="1">
        <v>10.94</v>
      </c>
      <c r="CP5069" s="1">
        <v>0.0</v>
      </c>
      <c r="CQ5069" s="1">
        <v>0.0</v>
      </c>
      <c r="CR5069" s="1">
        <v>0.0</v>
      </c>
      <c r="CT5069" s="1">
        <v>0.0</v>
      </c>
      <c r="CU5069" s="1">
        <v>0.0</v>
      </c>
      <c r="CV5069" s="1">
        <v>0.0</v>
      </c>
      <c r="CW5069" s="1">
        <v>0.0</v>
      </c>
      <c r="CX5069" s="1">
        <v>0.0</v>
      </c>
      <c r="CY5069" s="1">
        <v>0.0</v>
      </c>
      <c r="CZ5069" s="1">
        <v>0.0</v>
      </c>
      <c r="DA5069" s="1">
        <v>6725.14</v>
      </c>
      <c r="DB5069" s="1">
        <v>228.579</v>
      </c>
      <c r="DC5069" s="1">
        <v>0.0</v>
      </c>
      <c r="DD5069" s="1">
        <v>0.0</v>
      </c>
      <c r="DE5069" s="1">
        <v>0.016</v>
      </c>
      <c r="DF5069" s="1">
        <v>0.0</v>
      </c>
      <c r="DG5069" s="1">
        <v>0.0</v>
      </c>
      <c r="DH5069" s="1">
        <v>11.276</v>
      </c>
      <c r="DI5069" s="1">
        <v>0.0</v>
      </c>
      <c r="DJ5069" s="1">
        <v>0.007</v>
      </c>
      <c r="DK5069" s="1">
        <v>0.0</v>
      </c>
      <c r="DL5069" s="1">
        <v>0.0</v>
      </c>
      <c r="DM5069" s="1">
        <v>0.016</v>
      </c>
      <c r="DN5069" s="1">
        <v>0.0</v>
      </c>
      <c r="DO5069" s="1">
        <v>0.0</v>
      </c>
      <c r="DP5069" s="1">
        <v>11.276</v>
      </c>
      <c r="DQ5069" s="1">
        <v>0.0</v>
      </c>
      <c r="DR5069" s="1">
        <v>0.007</v>
      </c>
      <c r="DT5069" s="1">
        <v>0.0</v>
      </c>
      <c r="DU5069" s="1">
        <v>0.0</v>
      </c>
      <c r="DV5069" s="1">
        <v>0.0</v>
      </c>
      <c r="DW5069" s="1">
        <v>0.0</v>
      </c>
      <c r="DX5069" s="1">
        <v>0.0</v>
      </c>
      <c r="DY5069" s="1">
        <v>0.0</v>
      </c>
      <c r="DZ5069" s="1">
        <v>0.0</v>
      </c>
    </row>
    <row r="5070">
      <c r="A5070" s="1" t="s">
        <v>524</v>
      </c>
      <c r="B5070" s="1">
        <v>2014.0</v>
      </c>
      <c r="C5070" s="1" t="s">
        <v>525</v>
      </c>
      <c r="D5070" s="1">
        <v>1421085.0</v>
      </c>
      <c r="E5070" s="1">
        <v>4.5781909504E10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0.0</v>
      </c>
      <c r="M5070" s="1">
        <v>0.0</v>
      </c>
      <c r="N5070" s="1">
        <v>681.19</v>
      </c>
      <c r="P5070" s="1">
        <v>0.0</v>
      </c>
      <c r="Q5070" s="1">
        <v>0.0</v>
      </c>
      <c r="R5070" s="1">
        <v>0.0</v>
      </c>
      <c r="S5070" s="1">
        <v>0.0</v>
      </c>
      <c r="T5070" s="1">
        <v>0.0</v>
      </c>
      <c r="V5070" s="1">
        <v>0.0</v>
      </c>
      <c r="W5070" s="1">
        <v>0.0</v>
      </c>
      <c r="X5070" s="1">
        <v>0.0</v>
      </c>
      <c r="Y5070" s="1">
        <v>0.0</v>
      </c>
      <c r="Z5070" s="1">
        <v>0.0</v>
      </c>
      <c r="AA5070" s="1">
        <v>9.41</v>
      </c>
      <c r="AB5070" s="1">
        <v>6621.701</v>
      </c>
      <c r="AC5070" s="1">
        <v>9.41</v>
      </c>
      <c r="AD5070" s="1">
        <v>4.112</v>
      </c>
      <c r="AE5070" s="1">
        <v>0.112</v>
      </c>
      <c r="AF5070" s="1">
        <v>0.255</v>
      </c>
      <c r="AG5070" s="1">
        <v>161027.938</v>
      </c>
      <c r="AH5070" s="1">
        <v>4.998</v>
      </c>
      <c r="AI5070" s="1">
        <v>0.112</v>
      </c>
      <c r="AJ5070" s="1">
        <v>0.256</v>
      </c>
      <c r="AK5070" s="1">
        <v>6621.701</v>
      </c>
      <c r="AL5070" s="1">
        <v>9.41</v>
      </c>
      <c r="AM5070" s="1">
        <v>161016.062</v>
      </c>
      <c r="AN5070" s="1">
        <v>228.818</v>
      </c>
      <c r="AO5070" s="1">
        <v>100.0</v>
      </c>
      <c r="AP5070" s="1">
        <v>99.993</v>
      </c>
      <c r="AQ5070" s="1">
        <v>0.759</v>
      </c>
      <c r="AR5070" s="1">
        <v>1.545</v>
      </c>
      <c r="AS5070" s="1">
        <v>205.101</v>
      </c>
      <c r="AT5070" s="1">
        <v>6607.627</v>
      </c>
      <c r="AU5070" s="1">
        <v>9.39</v>
      </c>
      <c r="AV5070" s="1">
        <v>144326.969</v>
      </c>
      <c r="AW5070" s="1">
        <v>-1.755</v>
      </c>
      <c r="AX5070" s="1">
        <v>-6.801</v>
      </c>
      <c r="AY5070" s="1">
        <v>267874.25</v>
      </c>
      <c r="AZ5070" s="1">
        <v>380.672</v>
      </c>
      <c r="BA5070" s="1">
        <v>99.787</v>
      </c>
      <c r="BB5070" s="1">
        <v>89.629</v>
      </c>
      <c r="BC5070" s="1">
        <v>6.41</v>
      </c>
      <c r="BE5070" s="1">
        <v>0.0</v>
      </c>
      <c r="BF5070" s="1">
        <v>0.0</v>
      </c>
      <c r="BG5070" s="1">
        <v>0.0</v>
      </c>
      <c r="BH5070" s="1">
        <v>0.0</v>
      </c>
      <c r="BI5070" s="1">
        <v>0.0</v>
      </c>
      <c r="BJ5070" s="1">
        <v>0.0</v>
      </c>
      <c r="BK5070" s="1">
        <v>0.0</v>
      </c>
      <c r="BL5070" s="1">
        <v>0.0</v>
      </c>
      <c r="BM5070" s="1">
        <v>0.0</v>
      </c>
      <c r="BN5070" s="1">
        <v>0.016</v>
      </c>
      <c r="BO5070" s="1">
        <v>0.0</v>
      </c>
      <c r="BP5070" s="1">
        <v>0.0</v>
      </c>
      <c r="BQ5070" s="1">
        <v>11.152</v>
      </c>
      <c r="BR5070" s="1">
        <v>0.0</v>
      </c>
      <c r="BS5070" s="1">
        <v>0.007</v>
      </c>
      <c r="BT5070" s="1">
        <v>0.0</v>
      </c>
      <c r="BU5070" s="1">
        <v>0.0</v>
      </c>
      <c r="BW5070" s="1">
        <v>0.0</v>
      </c>
      <c r="BX5070" s="1">
        <v>0.0</v>
      </c>
      <c r="BY5070" s="1">
        <v>0.0</v>
      </c>
      <c r="BZ5070" s="1">
        <v>0.0</v>
      </c>
      <c r="CA5070" s="1">
        <v>0.0</v>
      </c>
      <c r="CB5070" s="1">
        <v>0.0</v>
      </c>
      <c r="CC5070" s="1">
        <v>0.0</v>
      </c>
      <c r="CD5070" s="1">
        <v>-5.155</v>
      </c>
      <c r="CE5070" s="1">
        <v>-1.289</v>
      </c>
      <c r="CF5070" s="1">
        <v>23.717</v>
      </c>
      <c r="CG5070" s="1">
        <v>14.074</v>
      </c>
      <c r="CH5070" s="1">
        <v>0.02</v>
      </c>
      <c r="CI5070" s="1">
        <v>16689.102</v>
      </c>
      <c r="CJ5070" s="1">
        <v>-1.062</v>
      </c>
      <c r="CK5070" s="1">
        <v>-0.631</v>
      </c>
      <c r="CL5070" s="1">
        <v>41362.699</v>
      </c>
      <c r="CM5070" s="1">
        <v>58.78</v>
      </c>
      <c r="CN5070" s="1">
        <v>0.213</v>
      </c>
      <c r="CO5070" s="1">
        <v>10.364</v>
      </c>
      <c r="CP5070" s="1">
        <v>0.0</v>
      </c>
      <c r="CQ5070" s="1">
        <v>0.0</v>
      </c>
      <c r="CR5070" s="1">
        <v>0.0</v>
      </c>
      <c r="CT5070" s="1">
        <v>0.0</v>
      </c>
      <c r="CU5070" s="1">
        <v>0.0</v>
      </c>
      <c r="CV5070" s="1">
        <v>0.0</v>
      </c>
      <c r="CW5070" s="1">
        <v>0.0</v>
      </c>
      <c r="CX5070" s="1">
        <v>0.0</v>
      </c>
      <c r="CY5070" s="1">
        <v>0.0</v>
      </c>
      <c r="CZ5070" s="1">
        <v>0.0</v>
      </c>
      <c r="DA5070" s="1">
        <v>6621.701</v>
      </c>
      <c r="DB5070" s="1">
        <v>228.834</v>
      </c>
      <c r="DC5070" s="1">
        <v>0.0</v>
      </c>
      <c r="DD5070" s="1">
        <v>0.0</v>
      </c>
      <c r="DE5070" s="1">
        <v>0.016</v>
      </c>
      <c r="DF5070" s="1">
        <v>0.0</v>
      </c>
      <c r="DG5070" s="1">
        <v>0.0</v>
      </c>
      <c r="DH5070" s="1">
        <v>11.152</v>
      </c>
      <c r="DI5070" s="1">
        <v>0.0</v>
      </c>
      <c r="DJ5070" s="1">
        <v>0.007</v>
      </c>
      <c r="DK5070" s="1">
        <v>0.0</v>
      </c>
      <c r="DL5070" s="1">
        <v>0.0</v>
      </c>
      <c r="DM5070" s="1">
        <v>0.016</v>
      </c>
      <c r="DN5070" s="1">
        <v>0.0</v>
      </c>
      <c r="DO5070" s="1">
        <v>0.0</v>
      </c>
      <c r="DP5070" s="1">
        <v>11.152</v>
      </c>
      <c r="DQ5070" s="1">
        <v>0.0</v>
      </c>
      <c r="DR5070" s="1">
        <v>0.007</v>
      </c>
      <c r="DT5070" s="1">
        <v>0.0</v>
      </c>
      <c r="DU5070" s="1">
        <v>0.0</v>
      </c>
      <c r="DV5070" s="1">
        <v>0.0</v>
      </c>
      <c r="DW5070" s="1">
        <v>0.0</v>
      </c>
      <c r="DX5070" s="1">
        <v>0.0</v>
      </c>
      <c r="DY5070" s="1">
        <v>0.0</v>
      </c>
      <c r="DZ5070" s="1">
        <v>0.0</v>
      </c>
    </row>
    <row r="5071">
      <c r="A5071" s="1" t="s">
        <v>524</v>
      </c>
      <c r="B5071" s="1">
        <v>2015.0</v>
      </c>
      <c r="C5071" s="1" t="s">
        <v>525</v>
      </c>
      <c r="D5071" s="1">
        <v>1429148.0</v>
      </c>
      <c r="E5071" s="1">
        <v>4.5435797504E10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0.0</v>
      </c>
      <c r="M5071" s="1">
        <v>0.0</v>
      </c>
      <c r="N5071" s="1">
        <v>681.296</v>
      </c>
      <c r="P5071" s="1">
        <v>0.0</v>
      </c>
      <c r="Q5071" s="1">
        <v>0.0</v>
      </c>
      <c r="R5071" s="1">
        <v>0.0</v>
      </c>
      <c r="S5071" s="1">
        <v>0.0</v>
      </c>
      <c r="T5071" s="1">
        <v>0.0</v>
      </c>
      <c r="V5071" s="1">
        <v>0.0</v>
      </c>
      <c r="W5071" s="1">
        <v>0.0</v>
      </c>
      <c r="X5071" s="1">
        <v>0.0</v>
      </c>
      <c r="Y5071" s="1">
        <v>0.0</v>
      </c>
      <c r="Z5071" s="1">
        <v>0.0</v>
      </c>
      <c r="AA5071" s="1">
        <v>9.57</v>
      </c>
      <c r="AB5071" s="1">
        <v>6696.297</v>
      </c>
      <c r="AC5071" s="1">
        <v>9.57</v>
      </c>
      <c r="AD5071" s="1">
        <v>4.318</v>
      </c>
      <c r="AE5071" s="1">
        <v>-3.146</v>
      </c>
      <c r="AF5071" s="1">
        <v>-7.198</v>
      </c>
      <c r="AG5071" s="1">
        <v>155082.656</v>
      </c>
      <c r="AH5071" s="1">
        <v>4.878</v>
      </c>
      <c r="AI5071" s="1">
        <v>-3.146</v>
      </c>
      <c r="AJ5071" s="1">
        <v>-7.198</v>
      </c>
      <c r="AK5071" s="1">
        <v>6689.3</v>
      </c>
      <c r="AL5071" s="1">
        <v>9.56</v>
      </c>
      <c r="AM5071" s="1">
        <v>155070.875</v>
      </c>
      <c r="AN5071" s="1">
        <v>221.619</v>
      </c>
      <c r="AO5071" s="1">
        <v>99.896</v>
      </c>
      <c r="AP5071" s="1">
        <v>99.993</v>
      </c>
      <c r="AQ5071" s="1">
        <v>-4.414</v>
      </c>
      <c r="AR5071" s="1">
        <v>-9.053</v>
      </c>
      <c r="AS5071" s="1">
        <v>196.048</v>
      </c>
      <c r="AT5071" s="1">
        <v>6675.306</v>
      </c>
      <c r="AU5071" s="1">
        <v>9.54</v>
      </c>
      <c r="AV5071" s="1">
        <v>137178.031</v>
      </c>
      <c r="AW5071" s="1">
        <v>-5.546</v>
      </c>
      <c r="AX5071" s="1">
        <v>-21.113</v>
      </c>
      <c r="AY5071" s="1">
        <v>251589.453</v>
      </c>
      <c r="AZ5071" s="1">
        <v>359.559</v>
      </c>
      <c r="BA5071" s="1">
        <v>99.687</v>
      </c>
      <c r="BB5071" s="1">
        <v>88.455</v>
      </c>
      <c r="BC5071" s="1">
        <v>6.52</v>
      </c>
      <c r="BE5071" s="1">
        <v>0.0</v>
      </c>
      <c r="BF5071" s="1">
        <v>0.0</v>
      </c>
      <c r="BG5071" s="1">
        <v>0.0</v>
      </c>
      <c r="BH5071" s="1">
        <v>0.0</v>
      </c>
      <c r="BI5071" s="1">
        <v>0.0</v>
      </c>
      <c r="BJ5071" s="1">
        <v>0.0</v>
      </c>
      <c r="BK5071" s="1">
        <v>0.0</v>
      </c>
      <c r="BL5071" s="1">
        <v>0.434</v>
      </c>
      <c r="BM5071" s="1">
        <v>0.0</v>
      </c>
      <c r="BN5071" s="1">
        <v>0.016</v>
      </c>
      <c r="BO5071" s="1">
        <v>6.997</v>
      </c>
      <c r="BP5071" s="1">
        <v>0.01</v>
      </c>
      <c r="BQ5071" s="1">
        <v>11.08</v>
      </c>
      <c r="BR5071" s="1">
        <v>0.104</v>
      </c>
      <c r="BS5071" s="1">
        <v>0.007</v>
      </c>
      <c r="BT5071" s="1">
        <v>0.0</v>
      </c>
      <c r="BU5071" s="1">
        <v>0.0</v>
      </c>
      <c r="BW5071" s="1">
        <v>0.0</v>
      </c>
      <c r="BX5071" s="1">
        <v>0.0</v>
      </c>
      <c r="BY5071" s="1">
        <v>0.0</v>
      </c>
      <c r="BZ5071" s="1">
        <v>0.0</v>
      </c>
      <c r="CA5071" s="1">
        <v>0.0</v>
      </c>
      <c r="CB5071" s="1">
        <v>0.0</v>
      </c>
      <c r="CC5071" s="1">
        <v>0.0</v>
      </c>
      <c r="CD5071" s="1">
        <v>7.821</v>
      </c>
      <c r="CE5071" s="1">
        <v>1.855</v>
      </c>
      <c r="CF5071" s="1">
        <v>25.572</v>
      </c>
      <c r="CG5071" s="1">
        <v>13.994</v>
      </c>
      <c r="CH5071" s="1">
        <v>0.02</v>
      </c>
      <c r="CI5071" s="1">
        <v>17892.836</v>
      </c>
      <c r="CJ5071" s="1">
        <v>-4.551</v>
      </c>
      <c r="CK5071" s="1">
        <v>-2.675</v>
      </c>
      <c r="CL5071" s="1">
        <v>39257.5</v>
      </c>
      <c r="CM5071" s="1">
        <v>56.105</v>
      </c>
      <c r="CN5071" s="1">
        <v>0.209</v>
      </c>
      <c r="CO5071" s="1">
        <v>11.538</v>
      </c>
      <c r="CP5071" s="1">
        <v>0.0</v>
      </c>
      <c r="CQ5071" s="1">
        <v>0.0</v>
      </c>
      <c r="CR5071" s="1">
        <v>0.0</v>
      </c>
      <c r="CT5071" s="1">
        <v>0.0</v>
      </c>
      <c r="CU5071" s="1">
        <v>0.0</v>
      </c>
      <c r="CV5071" s="1">
        <v>0.0</v>
      </c>
      <c r="CW5071" s="1">
        <v>0.0</v>
      </c>
      <c r="CX5071" s="1">
        <v>0.0</v>
      </c>
      <c r="CY5071" s="1">
        <v>0.0</v>
      </c>
      <c r="CZ5071" s="1">
        <v>0.0</v>
      </c>
      <c r="DA5071" s="1">
        <v>6696.297</v>
      </c>
      <c r="DB5071" s="1">
        <v>221.636</v>
      </c>
      <c r="DC5071" s="1">
        <v>0.434</v>
      </c>
      <c r="DD5071" s="1">
        <v>0.0</v>
      </c>
      <c r="DE5071" s="1">
        <v>0.016</v>
      </c>
      <c r="DF5071" s="1">
        <v>6.997</v>
      </c>
      <c r="DG5071" s="1">
        <v>0.01</v>
      </c>
      <c r="DH5071" s="1">
        <v>11.08</v>
      </c>
      <c r="DI5071" s="1">
        <v>0.104</v>
      </c>
      <c r="DJ5071" s="1">
        <v>0.007</v>
      </c>
      <c r="DK5071" s="1">
        <v>0.0</v>
      </c>
      <c r="DL5071" s="1">
        <v>0.0</v>
      </c>
      <c r="DM5071" s="1">
        <v>0.016</v>
      </c>
      <c r="DN5071" s="1">
        <v>6.997</v>
      </c>
      <c r="DO5071" s="1">
        <v>0.01</v>
      </c>
      <c r="DP5071" s="1">
        <v>11.033</v>
      </c>
      <c r="DQ5071" s="1">
        <v>0.104</v>
      </c>
      <c r="DR5071" s="1">
        <v>0.007</v>
      </c>
      <c r="DT5071" s="1">
        <v>0.0</v>
      </c>
      <c r="DU5071" s="1">
        <v>0.0</v>
      </c>
      <c r="DV5071" s="1">
        <v>0.0</v>
      </c>
      <c r="DW5071" s="1">
        <v>0.0</v>
      </c>
      <c r="DX5071" s="1">
        <v>0.048</v>
      </c>
      <c r="DY5071" s="1">
        <v>0.0</v>
      </c>
      <c r="DZ5071" s="1">
        <v>0.0</v>
      </c>
    </row>
    <row r="5072">
      <c r="A5072" s="1" t="s">
        <v>524</v>
      </c>
      <c r="B5072" s="1">
        <v>2016.0</v>
      </c>
      <c r="C5072" s="1" t="s">
        <v>525</v>
      </c>
      <c r="D5072" s="1">
        <v>1436989.0</v>
      </c>
      <c r="E5072" s="1">
        <v>4.2362515456E10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0.0</v>
      </c>
      <c r="M5072" s="1">
        <v>0.0</v>
      </c>
      <c r="N5072" s="1">
        <v>681.529</v>
      </c>
      <c r="P5072" s="1">
        <v>0.0</v>
      </c>
      <c r="Q5072" s="1">
        <v>0.0</v>
      </c>
      <c r="R5072" s="1">
        <v>0.0</v>
      </c>
      <c r="S5072" s="1">
        <v>0.0</v>
      </c>
      <c r="T5072" s="1">
        <v>0.0</v>
      </c>
      <c r="V5072" s="1">
        <v>0.0</v>
      </c>
      <c r="W5072" s="1">
        <v>0.0</v>
      </c>
      <c r="X5072" s="1">
        <v>0.0</v>
      </c>
      <c r="Y5072" s="1">
        <v>0.0</v>
      </c>
      <c r="Z5072" s="1">
        <v>0.0</v>
      </c>
      <c r="AA5072" s="1">
        <v>9.42</v>
      </c>
      <c r="AB5072" s="1">
        <v>6555.374</v>
      </c>
      <c r="AC5072" s="1">
        <v>9.42</v>
      </c>
      <c r="AD5072" s="1">
        <v>4.812</v>
      </c>
      <c r="AE5072" s="1">
        <v>-11.669</v>
      </c>
      <c r="AF5072" s="1">
        <v>-25.863</v>
      </c>
      <c r="AG5072" s="1">
        <v>136238.047</v>
      </c>
      <c r="AH5072" s="1">
        <v>4.621</v>
      </c>
      <c r="AI5072" s="1">
        <v>-11.67</v>
      </c>
      <c r="AJ5072" s="1">
        <v>-25.863</v>
      </c>
      <c r="AK5072" s="1">
        <v>6548.415</v>
      </c>
      <c r="AL5072" s="1">
        <v>9.41</v>
      </c>
      <c r="AM5072" s="1">
        <v>136226.406</v>
      </c>
      <c r="AN5072" s="1">
        <v>195.756</v>
      </c>
      <c r="AO5072" s="1">
        <v>99.894</v>
      </c>
      <c r="AP5072" s="1">
        <v>99.992</v>
      </c>
      <c r="AQ5072" s="1">
        <v>-13.57</v>
      </c>
      <c r="AR5072" s="1">
        <v>-26.603</v>
      </c>
      <c r="AS5072" s="1">
        <v>169.445</v>
      </c>
      <c r="AT5072" s="1">
        <v>6527.538</v>
      </c>
      <c r="AU5072" s="1">
        <v>9.38</v>
      </c>
      <c r="AV5072" s="1">
        <v>117916.5</v>
      </c>
      <c r="AW5072" s="1">
        <v>-13.0</v>
      </c>
      <c r="AX5072" s="1">
        <v>-46.742</v>
      </c>
      <c r="AY5072" s="1">
        <v>217689.203</v>
      </c>
      <c r="AZ5072" s="1">
        <v>312.817</v>
      </c>
      <c r="BA5072" s="1">
        <v>99.575</v>
      </c>
      <c r="BB5072" s="1">
        <v>86.552</v>
      </c>
      <c r="BC5072" s="1">
        <v>6.42</v>
      </c>
      <c r="BE5072" s="1">
        <v>0.0</v>
      </c>
      <c r="BF5072" s="1">
        <v>0.0</v>
      </c>
      <c r="BG5072" s="1">
        <v>0.0</v>
      </c>
      <c r="BH5072" s="1">
        <v>0.0</v>
      </c>
      <c r="BI5072" s="1">
        <v>0.0</v>
      </c>
      <c r="BJ5072" s="1">
        <v>0.0</v>
      </c>
      <c r="BK5072" s="1">
        <v>0.0</v>
      </c>
      <c r="BL5072" s="1">
        <v>0.0</v>
      </c>
      <c r="BM5072" s="1">
        <v>0.0</v>
      </c>
      <c r="BN5072" s="1">
        <v>0.016</v>
      </c>
      <c r="BO5072" s="1">
        <v>6.959</v>
      </c>
      <c r="BP5072" s="1">
        <v>0.01</v>
      </c>
      <c r="BQ5072" s="1">
        <v>10.937</v>
      </c>
      <c r="BR5072" s="1">
        <v>0.106</v>
      </c>
      <c r="BS5072" s="1">
        <v>0.008</v>
      </c>
      <c r="BT5072" s="1">
        <v>0.0</v>
      </c>
      <c r="BU5072" s="1">
        <v>0.0</v>
      </c>
      <c r="BW5072" s="1">
        <v>0.0</v>
      </c>
      <c r="BX5072" s="1">
        <v>0.0</v>
      </c>
      <c r="BY5072" s="1">
        <v>0.0</v>
      </c>
      <c r="BZ5072" s="1">
        <v>0.0</v>
      </c>
      <c r="CA5072" s="1">
        <v>0.0</v>
      </c>
      <c r="CB5072" s="1">
        <v>0.0</v>
      </c>
      <c r="CC5072" s="1">
        <v>0.0</v>
      </c>
      <c r="CD5072" s="1">
        <v>2.892</v>
      </c>
      <c r="CE5072" s="1">
        <v>0.74</v>
      </c>
      <c r="CF5072" s="1">
        <v>26.311</v>
      </c>
      <c r="CG5072" s="1">
        <v>20.877</v>
      </c>
      <c r="CH5072" s="1">
        <v>0.03</v>
      </c>
      <c r="CI5072" s="1">
        <v>18309.9</v>
      </c>
      <c r="CJ5072" s="1">
        <v>-10.215</v>
      </c>
      <c r="CK5072" s="1">
        <v>-5.731</v>
      </c>
      <c r="CL5072" s="1">
        <v>35054.93</v>
      </c>
      <c r="CM5072" s="1">
        <v>50.374</v>
      </c>
      <c r="CN5072" s="1">
        <v>0.318</v>
      </c>
      <c r="CO5072" s="1">
        <v>13.44</v>
      </c>
      <c r="CP5072" s="1">
        <v>0.0</v>
      </c>
      <c r="CQ5072" s="1">
        <v>0.0</v>
      </c>
      <c r="CR5072" s="1">
        <v>0.0</v>
      </c>
      <c r="CT5072" s="1">
        <v>0.0</v>
      </c>
      <c r="CU5072" s="1">
        <v>0.0</v>
      </c>
      <c r="CV5072" s="1">
        <v>0.0</v>
      </c>
      <c r="CW5072" s="1">
        <v>0.0</v>
      </c>
      <c r="CX5072" s="1">
        <v>0.0</v>
      </c>
      <c r="CY5072" s="1">
        <v>0.0</v>
      </c>
      <c r="CZ5072" s="1">
        <v>0.0</v>
      </c>
      <c r="DA5072" s="1">
        <v>6555.374</v>
      </c>
      <c r="DB5072" s="1">
        <v>195.773</v>
      </c>
      <c r="DC5072" s="1">
        <v>0.0</v>
      </c>
      <c r="DD5072" s="1">
        <v>0.0</v>
      </c>
      <c r="DE5072" s="1">
        <v>0.016</v>
      </c>
      <c r="DF5072" s="1">
        <v>6.959</v>
      </c>
      <c r="DG5072" s="1">
        <v>0.01</v>
      </c>
      <c r="DH5072" s="1">
        <v>10.937</v>
      </c>
      <c r="DI5072" s="1">
        <v>0.106</v>
      </c>
      <c r="DJ5072" s="1">
        <v>0.008</v>
      </c>
      <c r="DK5072" s="1">
        <v>0.0</v>
      </c>
      <c r="DL5072" s="1">
        <v>0.0</v>
      </c>
      <c r="DM5072" s="1">
        <v>0.016</v>
      </c>
      <c r="DN5072" s="1">
        <v>6.959</v>
      </c>
      <c r="DO5072" s="1">
        <v>0.01</v>
      </c>
      <c r="DP5072" s="1">
        <v>10.89</v>
      </c>
      <c r="DQ5072" s="1">
        <v>0.106</v>
      </c>
      <c r="DR5072" s="1">
        <v>0.008</v>
      </c>
      <c r="DS5072" s="1">
        <v>0.0</v>
      </c>
      <c r="DT5072" s="1">
        <v>0.0</v>
      </c>
      <c r="DU5072" s="1">
        <v>0.0</v>
      </c>
      <c r="DV5072" s="1">
        <v>0.0</v>
      </c>
      <c r="DW5072" s="1">
        <v>0.0</v>
      </c>
      <c r="DX5072" s="1">
        <v>0.047</v>
      </c>
      <c r="DY5072" s="1">
        <v>0.0</v>
      </c>
      <c r="DZ5072" s="1">
        <v>0.0</v>
      </c>
    </row>
    <row r="5073">
      <c r="A5073" s="1" t="s">
        <v>524</v>
      </c>
      <c r="B5073" s="1">
        <v>2017.0</v>
      </c>
      <c r="C5073" s="1" t="s">
        <v>525</v>
      </c>
      <c r="D5073" s="1">
        <v>1445217.0</v>
      </c>
      <c r="E5073" s="1">
        <v>4.0368513024E10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0.0</v>
      </c>
      <c r="M5073" s="1">
        <v>0.0</v>
      </c>
      <c r="N5073" s="1">
        <v>681.331</v>
      </c>
      <c r="P5073" s="1">
        <v>0.0</v>
      </c>
      <c r="Q5073" s="1">
        <v>0.0</v>
      </c>
      <c r="R5073" s="1">
        <v>0.0</v>
      </c>
      <c r="S5073" s="1">
        <v>0.0</v>
      </c>
      <c r="T5073" s="1">
        <v>0.0</v>
      </c>
      <c r="Y5073" s="1">
        <v>0.0</v>
      </c>
      <c r="Z5073" s="1">
        <v>0.0</v>
      </c>
      <c r="AA5073" s="1">
        <v>9.32</v>
      </c>
      <c r="AB5073" s="1">
        <v>6448.858</v>
      </c>
      <c r="AC5073" s="1">
        <v>9.32</v>
      </c>
      <c r="AD5073" s="1">
        <v>4.501</v>
      </c>
      <c r="AE5073" s="1">
        <v>5.769</v>
      </c>
      <c r="AF5073" s="1">
        <v>11.294</v>
      </c>
      <c r="AG5073" s="1">
        <v>143277.422</v>
      </c>
      <c r="AH5073" s="1">
        <v>5.129</v>
      </c>
      <c r="AI5073" s="1">
        <v>5.77</v>
      </c>
      <c r="AJ5073" s="1">
        <v>11.294</v>
      </c>
      <c r="AK5073" s="1">
        <v>6441.939</v>
      </c>
      <c r="AL5073" s="1">
        <v>9.31</v>
      </c>
      <c r="AM5073" s="1">
        <v>143265.906</v>
      </c>
      <c r="AN5073" s="1">
        <v>207.05</v>
      </c>
      <c r="AO5073" s="1">
        <v>99.893</v>
      </c>
      <c r="AP5073" s="1">
        <v>99.992</v>
      </c>
      <c r="AQ5073" s="1">
        <v>8.291</v>
      </c>
      <c r="AR5073" s="1">
        <v>14.049</v>
      </c>
      <c r="AS5073" s="1">
        <v>183.493</v>
      </c>
      <c r="AT5073" s="1">
        <v>6421.181</v>
      </c>
      <c r="AU5073" s="1">
        <v>9.28</v>
      </c>
      <c r="AV5073" s="1">
        <v>126965.906</v>
      </c>
      <c r="AW5073" s="1">
        <v>1.89</v>
      </c>
      <c r="AX5073" s="1">
        <v>5.912</v>
      </c>
      <c r="AY5073" s="1">
        <v>220540.781</v>
      </c>
      <c r="AZ5073" s="1">
        <v>318.729</v>
      </c>
      <c r="BA5073" s="1">
        <v>99.571</v>
      </c>
      <c r="BB5073" s="1">
        <v>88.616</v>
      </c>
      <c r="BC5073" s="1">
        <v>6.35</v>
      </c>
      <c r="BE5073" s="1">
        <v>0.0</v>
      </c>
      <c r="BF5073" s="1">
        <v>0.0</v>
      </c>
      <c r="BG5073" s="1">
        <v>0.0</v>
      </c>
      <c r="BH5073" s="1">
        <v>0.0</v>
      </c>
      <c r="BI5073" s="1">
        <v>0.0</v>
      </c>
      <c r="BJ5073" s="1">
        <v>0.0</v>
      </c>
      <c r="BK5073" s="1">
        <v>0.0</v>
      </c>
      <c r="BL5073" s="1">
        <v>0.0</v>
      </c>
      <c r="BM5073" s="1">
        <v>0.0</v>
      </c>
      <c r="BN5073" s="1">
        <v>0.016</v>
      </c>
      <c r="BO5073" s="1">
        <v>6.919</v>
      </c>
      <c r="BP5073" s="1">
        <v>0.01</v>
      </c>
      <c r="BQ5073" s="1">
        <v>10.82</v>
      </c>
      <c r="BR5073" s="1">
        <v>0.107</v>
      </c>
      <c r="BS5073" s="1">
        <v>0.008</v>
      </c>
      <c r="BT5073" s="1">
        <v>0.0</v>
      </c>
      <c r="BU5073" s="1">
        <v>0.0</v>
      </c>
      <c r="BW5073" s="1">
        <v>0.0</v>
      </c>
      <c r="BX5073" s="1">
        <v>0.0</v>
      </c>
      <c r="BY5073" s="1">
        <v>0.0</v>
      </c>
      <c r="BZ5073" s="1">
        <v>0.0</v>
      </c>
      <c r="CA5073" s="1">
        <v>0.0</v>
      </c>
      <c r="CB5073" s="1">
        <v>0.0</v>
      </c>
      <c r="CC5073" s="1">
        <v>0.0</v>
      </c>
      <c r="CD5073" s="1">
        <v>-10.467</v>
      </c>
      <c r="CE5073" s="1">
        <v>-2.754</v>
      </c>
      <c r="CF5073" s="1">
        <v>23.557</v>
      </c>
      <c r="CG5073" s="1">
        <v>20.758</v>
      </c>
      <c r="CH5073" s="1">
        <v>0.03</v>
      </c>
      <c r="CI5073" s="1">
        <v>16300.007</v>
      </c>
      <c r="CJ5073" s="1">
        <v>1.122</v>
      </c>
      <c r="CK5073" s="1">
        <v>0.565</v>
      </c>
      <c r="CL5073" s="1">
        <v>35246.297</v>
      </c>
      <c r="CM5073" s="1">
        <v>50.939</v>
      </c>
      <c r="CN5073" s="1">
        <v>0.322</v>
      </c>
      <c r="CO5073" s="1">
        <v>11.377</v>
      </c>
      <c r="CP5073" s="1">
        <v>0.0</v>
      </c>
      <c r="CQ5073" s="1">
        <v>0.0</v>
      </c>
      <c r="CR5073" s="1">
        <v>0.0</v>
      </c>
      <c r="CT5073" s="1">
        <v>0.0</v>
      </c>
      <c r="CU5073" s="1">
        <v>0.0</v>
      </c>
      <c r="CV5073" s="1">
        <v>0.0</v>
      </c>
      <c r="CW5073" s="1">
        <v>0.0</v>
      </c>
      <c r="CX5073" s="1">
        <v>0.0</v>
      </c>
      <c r="CY5073" s="1">
        <v>0.0</v>
      </c>
      <c r="CZ5073" s="1">
        <v>0.0</v>
      </c>
      <c r="DA5073" s="1">
        <v>6448.858</v>
      </c>
      <c r="DB5073" s="1">
        <v>207.067</v>
      </c>
      <c r="DC5073" s="1">
        <v>0.0</v>
      </c>
      <c r="DD5073" s="1">
        <v>0.0</v>
      </c>
      <c r="DE5073" s="1">
        <v>0.016</v>
      </c>
      <c r="DF5073" s="1">
        <v>6.919</v>
      </c>
      <c r="DG5073" s="1">
        <v>0.01</v>
      </c>
      <c r="DH5073" s="1">
        <v>10.82</v>
      </c>
      <c r="DI5073" s="1">
        <v>0.107</v>
      </c>
      <c r="DJ5073" s="1">
        <v>0.008</v>
      </c>
      <c r="DK5073" s="1">
        <v>0.0</v>
      </c>
      <c r="DL5073" s="1">
        <v>0.0</v>
      </c>
      <c r="DM5073" s="1">
        <v>0.016</v>
      </c>
      <c r="DN5073" s="1">
        <v>6.919</v>
      </c>
      <c r="DO5073" s="1">
        <v>0.01</v>
      </c>
      <c r="DP5073" s="1">
        <v>10.773</v>
      </c>
      <c r="DQ5073" s="1">
        <v>0.107</v>
      </c>
      <c r="DR5073" s="1">
        <v>0.008</v>
      </c>
      <c r="DS5073" s="1">
        <v>0.0</v>
      </c>
      <c r="DT5073" s="1">
        <v>0.0</v>
      </c>
      <c r="DU5073" s="1">
        <v>0.0</v>
      </c>
      <c r="DV5073" s="1">
        <v>0.0</v>
      </c>
      <c r="DW5073" s="1">
        <v>0.0</v>
      </c>
      <c r="DX5073" s="1">
        <v>0.047</v>
      </c>
      <c r="DY5073" s="1">
        <v>0.0</v>
      </c>
      <c r="DZ5073" s="1">
        <v>0.0</v>
      </c>
    </row>
    <row r="5074">
      <c r="A5074" s="1" t="s">
        <v>524</v>
      </c>
      <c r="B5074" s="1">
        <v>2018.0</v>
      </c>
      <c r="C5074" s="1" t="s">
        <v>525</v>
      </c>
      <c r="D5074" s="1">
        <v>1470471.0</v>
      </c>
      <c r="E5074" s="1">
        <v>4.0016904192E10</v>
      </c>
      <c r="G5074" s="1">
        <v>0.0</v>
      </c>
      <c r="H5074" s="1">
        <v>0.0</v>
      </c>
      <c r="I5074" s="1">
        <v>0.0</v>
      </c>
      <c r="J5074" s="1">
        <v>0.0</v>
      </c>
      <c r="K5074" s="1">
        <v>0.0</v>
      </c>
      <c r="L5074" s="1">
        <v>0.0</v>
      </c>
      <c r="M5074" s="1">
        <v>0.0</v>
      </c>
      <c r="N5074" s="1">
        <v>681.474</v>
      </c>
      <c r="P5074" s="1">
        <v>0.0</v>
      </c>
      <c r="Q5074" s="1">
        <v>0.0</v>
      </c>
      <c r="R5074" s="1">
        <v>0.0</v>
      </c>
      <c r="S5074" s="1">
        <v>0.0</v>
      </c>
      <c r="T5074" s="1">
        <v>0.0</v>
      </c>
      <c r="Y5074" s="1">
        <v>0.0</v>
      </c>
      <c r="Z5074" s="1">
        <v>0.0</v>
      </c>
      <c r="AA5074" s="1">
        <v>9.23</v>
      </c>
      <c r="AB5074" s="1">
        <v>6276.9</v>
      </c>
      <c r="AC5074" s="1">
        <v>9.23</v>
      </c>
      <c r="AD5074" s="1">
        <v>4.757</v>
      </c>
      <c r="AE5074" s="1">
        <v>-6.292</v>
      </c>
      <c r="AF5074" s="1">
        <v>-13.028</v>
      </c>
      <c r="AG5074" s="1">
        <v>131956.75</v>
      </c>
      <c r="AH5074" s="1">
        <v>4.849</v>
      </c>
      <c r="AI5074" s="1">
        <v>-6.292</v>
      </c>
      <c r="AJ5074" s="1">
        <v>-13.028</v>
      </c>
      <c r="AK5074" s="1">
        <v>6270.1</v>
      </c>
      <c r="AL5074" s="1">
        <v>9.22</v>
      </c>
      <c r="AM5074" s="1">
        <v>131945.5</v>
      </c>
      <c r="AN5074" s="1">
        <v>194.022</v>
      </c>
      <c r="AO5074" s="1">
        <v>99.892</v>
      </c>
      <c r="AP5074" s="1">
        <v>99.992</v>
      </c>
      <c r="AQ5074" s="1">
        <v>-5.311</v>
      </c>
      <c r="AR5074" s="1">
        <v>-9.746</v>
      </c>
      <c r="AS5074" s="1">
        <v>173.748</v>
      </c>
      <c r="AT5074" s="1">
        <v>6249.698</v>
      </c>
      <c r="AU5074" s="1">
        <v>9.19</v>
      </c>
      <c r="AV5074" s="1">
        <v>118157.727</v>
      </c>
      <c r="AW5074" s="1">
        <v>6.552</v>
      </c>
      <c r="AX5074" s="1">
        <v>20.882</v>
      </c>
      <c r="AY5074" s="1">
        <v>230953.984</v>
      </c>
      <c r="AZ5074" s="1">
        <v>339.611</v>
      </c>
      <c r="BA5074" s="1">
        <v>99.567</v>
      </c>
      <c r="BB5074" s="1">
        <v>89.543</v>
      </c>
      <c r="BC5074" s="1">
        <v>6.29</v>
      </c>
      <c r="BE5074" s="1">
        <v>0.0</v>
      </c>
      <c r="BF5074" s="1">
        <v>0.0</v>
      </c>
      <c r="BG5074" s="1">
        <v>0.0</v>
      </c>
      <c r="BH5074" s="1">
        <v>0.0</v>
      </c>
      <c r="BI5074" s="1">
        <v>0.0</v>
      </c>
      <c r="BJ5074" s="1">
        <v>0.0</v>
      </c>
      <c r="BK5074" s="1">
        <v>0.0</v>
      </c>
      <c r="BL5074" s="1">
        <v>0.0</v>
      </c>
      <c r="BM5074" s="1">
        <v>0.0</v>
      </c>
      <c r="BN5074" s="1">
        <v>0.016</v>
      </c>
      <c r="BO5074" s="1">
        <v>6.801</v>
      </c>
      <c r="BP5074" s="1">
        <v>0.01</v>
      </c>
      <c r="BQ5074" s="1">
        <v>10.581</v>
      </c>
      <c r="BR5074" s="1">
        <v>0.108</v>
      </c>
      <c r="BS5074" s="1">
        <v>0.008</v>
      </c>
      <c r="BT5074" s="1">
        <v>0.0</v>
      </c>
      <c r="BU5074" s="1">
        <v>0.0</v>
      </c>
      <c r="BW5074" s="1">
        <v>0.0</v>
      </c>
      <c r="BX5074" s="1">
        <v>0.0</v>
      </c>
      <c r="BY5074" s="1">
        <v>0.0</v>
      </c>
      <c r="BZ5074" s="1">
        <v>0.0</v>
      </c>
      <c r="CA5074" s="1">
        <v>0.0</v>
      </c>
      <c r="CB5074" s="1">
        <v>0.0</v>
      </c>
      <c r="CC5074" s="1">
        <v>0.0</v>
      </c>
      <c r="CD5074" s="1">
        <v>-13.934</v>
      </c>
      <c r="CE5074" s="1">
        <v>-3.283</v>
      </c>
      <c r="CF5074" s="1">
        <v>20.275</v>
      </c>
      <c r="CG5074" s="1">
        <v>20.402</v>
      </c>
      <c r="CH5074" s="1">
        <v>0.03</v>
      </c>
      <c r="CI5074" s="1">
        <v>13787.767</v>
      </c>
      <c r="CJ5074" s="1">
        <v>-10.941</v>
      </c>
      <c r="CK5074" s="1">
        <v>-5.573</v>
      </c>
      <c r="CL5074" s="1">
        <v>30850.959</v>
      </c>
      <c r="CM5074" s="1">
        <v>45.365</v>
      </c>
      <c r="CN5074" s="1">
        <v>0.325</v>
      </c>
      <c r="CO5074" s="1">
        <v>10.449</v>
      </c>
      <c r="CP5074" s="1">
        <v>0.0</v>
      </c>
      <c r="CQ5074" s="1">
        <v>0.0</v>
      </c>
      <c r="CR5074" s="1">
        <v>0.0</v>
      </c>
      <c r="CT5074" s="1">
        <v>0.0</v>
      </c>
      <c r="CU5074" s="1">
        <v>0.0</v>
      </c>
      <c r="CV5074" s="1">
        <v>0.0</v>
      </c>
      <c r="CW5074" s="1">
        <v>0.0</v>
      </c>
      <c r="CX5074" s="1">
        <v>0.0</v>
      </c>
      <c r="CY5074" s="1">
        <v>0.0</v>
      </c>
      <c r="CZ5074" s="1">
        <v>0.0</v>
      </c>
      <c r="DA5074" s="1">
        <v>6276.9</v>
      </c>
      <c r="DB5074" s="1">
        <v>194.039</v>
      </c>
      <c r="DC5074" s="1">
        <v>0.0</v>
      </c>
      <c r="DD5074" s="1">
        <v>0.0</v>
      </c>
      <c r="DE5074" s="1">
        <v>0.016</v>
      </c>
      <c r="DF5074" s="1">
        <v>6.801</v>
      </c>
      <c r="DG5074" s="1">
        <v>0.01</v>
      </c>
      <c r="DH5074" s="1">
        <v>10.581</v>
      </c>
      <c r="DI5074" s="1">
        <v>0.108</v>
      </c>
      <c r="DJ5074" s="1">
        <v>0.008</v>
      </c>
      <c r="DK5074" s="1">
        <v>0.0</v>
      </c>
      <c r="DL5074" s="1">
        <v>0.0</v>
      </c>
      <c r="DM5074" s="1">
        <v>0.015</v>
      </c>
      <c r="DN5074" s="1">
        <v>6.801</v>
      </c>
      <c r="DO5074" s="1">
        <v>0.01</v>
      </c>
      <c r="DP5074" s="1">
        <v>10.536</v>
      </c>
      <c r="DQ5074" s="1">
        <v>0.108</v>
      </c>
      <c r="DR5074" s="1">
        <v>0.008</v>
      </c>
      <c r="DS5074" s="1">
        <v>0.0</v>
      </c>
      <c r="DT5074" s="1">
        <v>0.0</v>
      </c>
      <c r="DU5074" s="1">
        <v>0.0</v>
      </c>
      <c r="DV5074" s="1">
        <v>0.0</v>
      </c>
      <c r="DW5074" s="1">
        <v>0.0</v>
      </c>
      <c r="DX5074" s="1">
        <v>0.046</v>
      </c>
      <c r="DY5074" s="1">
        <v>0.0</v>
      </c>
      <c r="DZ5074" s="1">
        <v>0.0</v>
      </c>
    </row>
    <row r="5075">
      <c r="A5075" s="1" t="s">
        <v>524</v>
      </c>
      <c r="B5075" s="1">
        <v>2019.0</v>
      </c>
      <c r="C5075" s="1" t="s">
        <v>525</v>
      </c>
      <c r="D5075" s="1">
        <v>1484843.0</v>
      </c>
      <c r="E5075" s="1">
        <v>4.0060923904E10</v>
      </c>
      <c r="G5075" s="1">
        <v>0.0</v>
      </c>
      <c r="H5075" s="1">
        <v>0.0</v>
      </c>
      <c r="I5075" s="1">
        <v>0.0</v>
      </c>
      <c r="J5075" s="1">
        <v>0.0</v>
      </c>
      <c r="K5075" s="1">
        <v>0.0</v>
      </c>
      <c r="L5075" s="1">
        <v>0.0</v>
      </c>
      <c r="M5075" s="1">
        <v>0.0</v>
      </c>
      <c r="N5075" s="1">
        <v>681.522</v>
      </c>
      <c r="P5075" s="1">
        <v>0.0</v>
      </c>
      <c r="Q5075" s="1">
        <v>0.0</v>
      </c>
      <c r="R5075" s="1">
        <v>0.0</v>
      </c>
      <c r="S5075" s="1">
        <v>0.0</v>
      </c>
      <c r="T5075" s="1">
        <v>0.0</v>
      </c>
      <c r="Y5075" s="1">
        <v>0.0</v>
      </c>
      <c r="Z5075" s="1">
        <v>0.0</v>
      </c>
      <c r="AA5075" s="1">
        <v>9.2</v>
      </c>
      <c r="AB5075" s="1">
        <v>6195.941</v>
      </c>
      <c r="AC5075" s="1">
        <v>9.2</v>
      </c>
      <c r="AD5075" s="1">
        <v>4.713</v>
      </c>
      <c r="AE5075" s="1">
        <v>0.6</v>
      </c>
      <c r="AF5075" s="1">
        <v>1.165</v>
      </c>
      <c r="AG5075" s="1">
        <v>131463.859</v>
      </c>
      <c r="AH5075" s="1">
        <v>4.873</v>
      </c>
      <c r="AI5075" s="1">
        <v>0.6</v>
      </c>
      <c r="AJ5075" s="1">
        <v>1.165</v>
      </c>
      <c r="AK5075" s="1">
        <v>6189.206</v>
      </c>
      <c r="AL5075" s="1">
        <v>9.19</v>
      </c>
      <c r="AM5075" s="1">
        <v>131452.766</v>
      </c>
      <c r="AN5075" s="1">
        <v>195.187</v>
      </c>
      <c r="AO5075" s="1">
        <v>99.891</v>
      </c>
      <c r="AP5075" s="1">
        <v>99.992</v>
      </c>
      <c r="AQ5075" s="1">
        <v>0.567</v>
      </c>
      <c r="AR5075" s="1">
        <v>0.986</v>
      </c>
      <c r="AS5075" s="1">
        <v>174.733</v>
      </c>
      <c r="AT5075" s="1">
        <v>6162.268</v>
      </c>
      <c r="AU5075" s="1">
        <v>9.15</v>
      </c>
      <c r="AV5075" s="1">
        <v>117677.875</v>
      </c>
      <c r="AW5075" s="1">
        <v>1.766</v>
      </c>
      <c r="AX5075" s="1">
        <v>5.998</v>
      </c>
      <c r="AY5075" s="1">
        <v>232757.859</v>
      </c>
      <c r="AZ5075" s="1">
        <v>345.609</v>
      </c>
      <c r="BA5075" s="1">
        <v>99.457</v>
      </c>
      <c r="BB5075" s="1">
        <v>89.514</v>
      </c>
      <c r="BC5075" s="1">
        <v>6.27</v>
      </c>
      <c r="BE5075" s="1">
        <v>0.0</v>
      </c>
      <c r="BF5075" s="1">
        <v>0.0</v>
      </c>
      <c r="BG5075" s="1">
        <v>0.0</v>
      </c>
      <c r="BH5075" s="1">
        <v>0.0</v>
      </c>
      <c r="BI5075" s="1">
        <v>0.0</v>
      </c>
      <c r="BJ5075" s="1">
        <v>0.0</v>
      </c>
      <c r="BK5075" s="1">
        <v>0.0</v>
      </c>
      <c r="BL5075" s="1">
        <v>0.0</v>
      </c>
      <c r="BM5075" s="1">
        <v>0.0</v>
      </c>
      <c r="BN5075" s="1">
        <v>0.015</v>
      </c>
      <c r="BO5075" s="1">
        <v>6.735</v>
      </c>
      <c r="BP5075" s="1">
        <v>0.01</v>
      </c>
      <c r="BQ5075" s="1">
        <v>10.427</v>
      </c>
      <c r="BR5075" s="1">
        <v>0.109</v>
      </c>
      <c r="BS5075" s="1">
        <v>0.008</v>
      </c>
      <c r="BT5075" s="1">
        <v>0.0</v>
      </c>
      <c r="BU5075" s="1">
        <v>0.0</v>
      </c>
      <c r="BW5075" s="1">
        <v>0.0</v>
      </c>
      <c r="BX5075" s="1">
        <v>0.0</v>
      </c>
      <c r="BY5075" s="1">
        <v>0.0</v>
      </c>
      <c r="BZ5075" s="1">
        <v>0.0</v>
      </c>
      <c r="CA5075" s="1">
        <v>0.0</v>
      </c>
      <c r="CB5075" s="1">
        <v>0.0</v>
      </c>
      <c r="CC5075" s="1">
        <v>0.0</v>
      </c>
      <c r="CD5075" s="1">
        <v>0.883</v>
      </c>
      <c r="CE5075" s="1">
        <v>0.179</v>
      </c>
      <c r="CF5075" s="1">
        <v>20.454</v>
      </c>
      <c r="CG5075" s="1">
        <v>26.939</v>
      </c>
      <c r="CH5075" s="1">
        <v>0.04</v>
      </c>
      <c r="CI5075" s="1">
        <v>13774.891</v>
      </c>
      <c r="CJ5075" s="1">
        <v>-6.163</v>
      </c>
      <c r="CK5075" s="1">
        <v>-2.796</v>
      </c>
      <c r="CL5075" s="1">
        <v>28669.385</v>
      </c>
      <c r="CM5075" s="1">
        <v>42.57</v>
      </c>
      <c r="CN5075" s="1">
        <v>0.435</v>
      </c>
      <c r="CO5075" s="1">
        <v>10.478</v>
      </c>
      <c r="CP5075" s="1">
        <v>0.0</v>
      </c>
      <c r="CQ5075" s="1">
        <v>0.0</v>
      </c>
      <c r="CR5075" s="1">
        <v>0.0</v>
      </c>
      <c r="CT5075" s="1">
        <v>0.0</v>
      </c>
      <c r="CU5075" s="1">
        <v>0.0</v>
      </c>
      <c r="CV5075" s="1">
        <v>0.0</v>
      </c>
      <c r="CW5075" s="1">
        <v>0.0</v>
      </c>
      <c r="CX5075" s="1">
        <v>0.0</v>
      </c>
      <c r="CY5075" s="1">
        <v>0.0</v>
      </c>
      <c r="CZ5075" s="1">
        <v>0.0</v>
      </c>
      <c r="DA5075" s="1">
        <v>6195.941</v>
      </c>
      <c r="DB5075" s="1">
        <v>195.203</v>
      </c>
      <c r="DC5075" s="1">
        <v>0.0</v>
      </c>
      <c r="DD5075" s="1">
        <v>0.0</v>
      </c>
      <c r="DE5075" s="1">
        <v>0.015</v>
      </c>
      <c r="DF5075" s="1">
        <v>6.735</v>
      </c>
      <c r="DG5075" s="1">
        <v>0.01</v>
      </c>
      <c r="DH5075" s="1">
        <v>10.427</v>
      </c>
      <c r="DI5075" s="1">
        <v>0.109</v>
      </c>
      <c r="DJ5075" s="1">
        <v>0.008</v>
      </c>
      <c r="DK5075" s="1">
        <v>0.0</v>
      </c>
      <c r="DL5075" s="1">
        <v>0.0</v>
      </c>
      <c r="DM5075" s="1">
        <v>0.015</v>
      </c>
      <c r="DN5075" s="1">
        <v>6.735</v>
      </c>
      <c r="DO5075" s="1">
        <v>0.01</v>
      </c>
      <c r="DP5075" s="1">
        <v>10.382</v>
      </c>
      <c r="DQ5075" s="1">
        <v>0.109</v>
      </c>
      <c r="DR5075" s="1">
        <v>0.008</v>
      </c>
      <c r="DS5075" s="1">
        <v>0.0</v>
      </c>
      <c r="DT5075" s="1">
        <v>0.0</v>
      </c>
      <c r="DU5075" s="1">
        <v>0.0</v>
      </c>
      <c r="DV5075" s="1">
        <v>0.0</v>
      </c>
      <c r="DW5075" s="1">
        <v>0.0</v>
      </c>
      <c r="DX5075" s="1">
        <v>0.045</v>
      </c>
      <c r="DY5075" s="1">
        <v>0.0</v>
      </c>
      <c r="DZ5075" s="1">
        <v>0.0</v>
      </c>
    </row>
    <row r="5076">
      <c r="A5076" s="1" t="s">
        <v>524</v>
      </c>
      <c r="B5076" s="1">
        <v>2020.0</v>
      </c>
      <c r="C5076" s="1" t="s">
        <v>525</v>
      </c>
      <c r="D5076" s="1">
        <v>1480979.0</v>
      </c>
      <c r="E5076" s="1">
        <v>3.6985044992E10</v>
      </c>
      <c r="G5076" s="1">
        <v>0.0</v>
      </c>
      <c r="H5076" s="1">
        <v>0.0</v>
      </c>
      <c r="I5076" s="1">
        <v>0.0</v>
      </c>
      <c r="J5076" s="1">
        <v>0.0</v>
      </c>
      <c r="K5076" s="1">
        <v>0.0</v>
      </c>
      <c r="L5076" s="1">
        <v>0.0</v>
      </c>
      <c r="M5076" s="1">
        <v>0.0</v>
      </c>
      <c r="N5076" s="1">
        <v>681.474</v>
      </c>
      <c r="P5076" s="1">
        <v>0.0</v>
      </c>
      <c r="Q5076" s="1">
        <v>0.0</v>
      </c>
      <c r="R5076" s="1">
        <v>0.0</v>
      </c>
      <c r="S5076" s="1">
        <v>0.0</v>
      </c>
      <c r="T5076" s="1">
        <v>0.0</v>
      </c>
      <c r="Y5076" s="1">
        <v>0.0</v>
      </c>
      <c r="Z5076" s="1">
        <v>0.0</v>
      </c>
      <c r="AA5076" s="1">
        <v>9.23</v>
      </c>
      <c r="AB5076" s="1">
        <v>6232.364</v>
      </c>
      <c r="AC5076" s="1">
        <v>9.23</v>
      </c>
      <c r="AD5076" s="1">
        <v>5.451</v>
      </c>
      <c r="AE5076" s="1">
        <v>-13.248</v>
      </c>
      <c r="AF5076" s="1">
        <v>-25.86</v>
      </c>
      <c r="AG5076" s="1">
        <v>114345.516</v>
      </c>
      <c r="AH5076" s="1">
        <v>4.579</v>
      </c>
      <c r="AI5076" s="1">
        <v>-13.249</v>
      </c>
      <c r="AJ5076" s="1">
        <v>-25.86</v>
      </c>
      <c r="AK5076" s="1">
        <v>6225.612</v>
      </c>
      <c r="AL5076" s="1">
        <v>9.22</v>
      </c>
      <c r="AM5076" s="1">
        <v>114334.414</v>
      </c>
      <c r="AN5076" s="1">
        <v>169.327</v>
      </c>
      <c r="AO5076" s="1">
        <v>99.892</v>
      </c>
      <c r="AP5076" s="1">
        <v>99.991</v>
      </c>
      <c r="AQ5076" s="1">
        <v>-13.092</v>
      </c>
      <c r="AR5076" s="1">
        <v>-22.877</v>
      </c>
      <c r="AS5076" s="1">
        <v>151.856</v>
      </c>
      <c r="AT5076" s="1">
        <v>6198.603</v>
      </c>
      <c r="AU5076" s="1">
        <v>9.18</v>
      </c>
      <c r="AV5076" s="1">
        <v>102537.898</v>
      </c>
      <c r="AW5076" s="1">
        <v>-14.744</v>
      </c>
      <c r="AX5076" s="1">
        <v>-50.956</v>
      </c>
      <c r="AY5076" s="1">
        <v>198958.016</v>
      </c>
      <c r="AZ5076" s="1">
        <v>294.653</v>
      </c>
      <c r="BA5076" s="1">
        <v>99.458</v>
      </c>
      <c r="BB5076" s="1">
        <v>89.674</v>
      </c>
      <c r="BC5076" s="1">
        <v>6.29</v>
      </c>
      <c r="BE5076" s="1">
        <v>0.0</v>
      </c>
      <c r="BF5076" s="1">
        <v>0.0</v>
      </c>
      <c r="BG5076" s="1">
        <v>0.0</v>
      </c>
      <c r="BH5076" s="1">
        <v>0.0</v>
      </c>
      <c r="BI5076" s="1">
        <v>0.0</v>
      </c>
      <c r="BJ5076" s="1">
        <v>0.0</v>
      </c>
      <c r="BK5076" s="1">
        <v>0.0</v>
      </c>
      <c r="BL5076" s="1">
        <v>0.0</v>
      </c>
      <c r="BM5076" s="1">
        <v>0.0</v>
      </c>
      <c r="BN5076" s="1">
        <v>0.015</v>
      </c>
      <c r="BO5076" s="1">
        <v>6.752</v>
      </c>
      <c r="BP5076" s="1">
        <v>0.01</v>
      </c>
      <c r="BQ5076" s="1">
        <v>10.429</v>
      </c>
      <c r="BR5076" s="1">
        <v>0.108</v>
      </c>
      <c r="BS5076" s="1">
        <v>0.009</v>
      </c>
      <c r="BT5076" s="1">
        <v>0.0</v>
      </c>
      <c r="BU5076" s="1">
        <v>0.0</v>
      </c>
      <c r="BW5076" s="1">
        <v>0.0</v>
      </c>
      <c r="BX5076" s="1">
        <v>0.0</v>
      </c>
      <c r="BY5076" s="1">
        <v>0.0</v>
      </c>
      <c r="BZ5076" s="1">
        <v>0.0</v>
      </c>
      <c r="CA5076" s="1">
        <v>0.0</v>
      </c>
      <c r="CB5076" s="1">
        <v>0.0</v>
      </c>
      <c r="CC5076" s="1">
        <v>0.0</v>
      </c>
      <c r="CD5076" s="1">
        <v>-14.585</v>
      </c>
      <c r="CE5076" s="1">
        <v>-2.983</v>
      </c>
      <c r="CF5076" s="1">
        <v>17.47</v>
      </c>
      <c r="CG5076" s="1">
        <v>27.009</v>
      </c>
      <c r="CH5076" s="1">
        <v>0.04</v>
      </c>
      <c r="CI5076" s="1">
        <v>11796.518</v>
      </c>
      <c r="CJ5076" s="1">
        <v>-6.24</v>
      </c>
      <c r="CK5076" s="1">
        <v>-2.656</v>
      </c>
      <c r="CL5076" s="1">
        <v>26950.664</v>
      </c>
      <c r="CM5076" s="1">
        <v>39.913</v>
      </c>
      <c r="CN5076" s="1">
        <v>0.433</v>
      </c>
      <c r="CO5076" s="1">
        <v>10.317</v>
      </c>
      <c r="CP5076" s="1">
        <v>0.0</v>
      </c>
      <c r="CQ5076" s="1">
        <v>0.0</v>
      </c>
      <c r="CR5076" s="1">
        <v>0.0</v>
      </c>
      <c r="CT5076" s="1">
        <v>0.0</v>
      </c>
      <c r="CU5076" s="1">
        <v>0.0</v>
      </c>
      <c r="CV5076" s="1">
        <v>0.0</v>
      </c>
      <c r="CW5076" s="1">
        <v>0.0</v>
      </c>
      <c r="CX5076" s="1">
        <v>0.0</v>
      </c>
      <c r="CY5076" s="1">
        <v>0.0</v>
      </c>
      <c r="CZ5076" s="1">
        <v>0.0</v>
      </c>
      <c r="DA5076" s="1">
        <v>6232.364</v>
      </c>
      <c r="DB5076" s="1">
        <v>169.343</v>
      </c>
      <c r="DC5076" s="1">
        <v>0.0</v>
      </c>
      <c r="DD5076" s="1">
        <v>0.0</v>
      </c>
      <c r="DE5076" s="1">
        <v>0.015</v>
      </c>
      <c r="DF5076" s="1">
        <v>6.752</v>
      </c>
      <c r="DG5076" s="1">
        <v>0.01</v>
      </c>
      <c r="DH5076" s="1">
        <v>10.429</v>
      </c>
      <c r="DI5076" s="1">
        <v>0.108</v>
      </c>
      <c r="DJ5076" s="1">
        <v>0.009</v>
      </c>
      <c r="DK5076" s="1">
        <v>0.0</v>
      </c>
      <c r="DL5076" s="1">
        <v>0.0</v>
      </c>
      <c r="DM5076" s="1">
        <v>0.015</v>
      </c>
      <c r="DN5076" s="1">
        <v>6.752</v>
      </c>
      <c r="DO5076" s="1">
        <v>0.01</v>
      </c>
      <c r="DP5076" s="1">
        <v>10.384</v>
      </c>
      <c r="DQ5076" s="1">
        <v>0.108</v>
      </c>
      <c r="DR5076" s="1">
        <v>0.009</v>
      </c>
      <c r="DS5076" s="1">
        <v>0.0</v>
      </c>
      <c r="DT5076" s="1">
        <v>0.0</v>
      </c>
      <c r="DU5076" s="1">
        <v>0.0</v>
      </c>
      <c r="DV5076" s="1">
        <v>0.0</v>
      </c>
      <c r="DW5076" s="1">
        <v>0.0</v>
      </c>
      <c r="DX5076" s="1">
        <v>0.045</v>
      </c>
      <c r="DY5076" s="1">
        <v>0.0</v>
      </c>
      <c r="DZ5076" s="1">
        <v>0.0</v>
      </c>
    </row>
    <row r="5077">
      <c r="A5077" s="1" t="s">
        <v>524</v>
      </c>
      <c r="B5077" s="1">
        <v>2021.0</v>
      </c>
      <c r="C5077" s="1" t="s">
        <v>525</v>
      </c>
      <c r="D5077" s="1">
        <v>1487659.0</v>
      </c>
      <c r="E5077" s="1">
        <v>3.660521472E10</v>
      </c>
      <c r="G5077" s="1">
        <v>0.0</v>
      </c>
      <c r="H5077" s="1">
        <v>0.0</v>
      </c>
      <c r="I5077" s="1">
        <v>0.0</v>
      </c>
      <c r="J5077" s="1">
        <v>0.0</v>
      </c>
      <c r="K5077" s="1">
        <v>0.0</v>
      </c>
      <c r="L5077" s="1">
        <v>0.0</v>
      </c>
      <c r="M5077" s="1">
        <v>0.0</v>
      </c>
      <c r="N5077" s="1">
        <v>681.769</v>
      </c>
      <c r="P5077" s="1">
        <v>0.0</v>
      </c>
      <c r="Q5077" s="1">
        <v>0.0</v>
      </c>
      <c r="R5077" s="1">
        <v>0.0</v>
      </c>
      <c r="S5077" s="1">
        <v>0.0</v>
      </c>
      <c r="T5077" s="1">
        <v>0.0</v>
      </c>
      <c r="Y5077" s="1">
        <v>0.0</v>
      </c>
      <c r="Z5077" s="1">
        <v>0.0</v>
      </c>
      <c r="AA5077" s="1">
        <v>9.27</v>
      </c>
      <c r="AB5077" s="1">
        <v>6231.267</v>
      </c>
      <c r="AC5077" s="1">
        <v>9.27</v>
      </c>
      <c r="AD5077" s="1">
        <v>5.355</v>
      </c>
      <c r="AE5077" s="1">
        <v>2.233</v>
      </c>
      <c r="AF5077" s="1">
        <v>3.781</v>
      </c>
      <c r="AG5077" s="1">
        <v>116373.656</v>
      </c>
      <c r="AH5077" s="1">
        <v>4.729</v>
      </c>
      <c r="AI5077" s="1">
        <v>2.233</v>
      </c>
      <c r="AJ5077" s="1">
        <v>3.781</v>
      </c>
      <c r="AK5077" s="1">
        <v>6224.545</v>
      </c>
      <c r="AL5077" s="1">
        <v>9.26</v>
      </c>
      <c r="AM5077" s="1">
        <v>116362.648</v>
      </c>
      <c r="AN5077" s="1">
        <v>173.108</v>
      </c>
      <c r="AO5077" s="1">
        <v>99.892</v>
      </c>
      <c r="AP5077" s="1">
        <v>99.991</v>
      </c>
      <c r="AQ5077" s="1">
        <v>2.766</v>
      </c>
      <c r="AR5077" s="1">
        <v>4.2</v>
      </c>
      <c r="AS5077" s="1">
        <v>156.056</v>
      </c>
      <c r="AT5077" s="1">
        <v>6197.657</v>
      </c>
      <c r="AU5077" s="1">
        <v>9.22</v>
      </c>
      <c r="AV5077" s="1">
        <v>104900.523</v>
      </c>
      <c r="AW5077" s="1">
        <v>-16.094</v>
      </c>
      <c r="AX5077" s="1">
        <v>-47.423</v>
      </c>
      <c r="AY5077" s="1">
        <v>166187.25</v>
      </c>
      <c r="AZ5077" s="1">
        <v>247.23</v>
      </c>
      <c r="BA5077" s="1">
        <v>99.461</v>
      </c>
      <c r="BB5077" s="1">
        <v>90.142</v>
      </c>
      <c r="BC5077" s="1">
        <v>6.32</v>
      </c>
      <c r="BE5077" s="1">
        <v>0.0</v>
      </c>
      <c r="BF5077" s="1">
        <v>0.0</v>
      </c>
      <c r="BG5077" s="1">
        <v>0.0</v>
      </c>
      <c r="BH5077" s="1">
        <v>0.0</v>
      </c>
      <c r="BI5077" s="1">
        <v>0.0</v>
      </c>
      <c r="BJ5077" s="1">
        <v>0.0</v>
      </c>
      <c r="BK5077" s="1">
        <v>0.0</v>
      </c>
      <c r="BL5077" s="1">
        <v>0.0</v>
      </c>
      <c r="BM5077" s="1">
        <v>0.0</v>
      </c>
      <c r="BN5077" s="1">
        <v>0.015</v>
      </c>
      <c r="BO5077" s="1">
        <v>6.722</v>
      </c>
      <c r="BP5077" s="1">
        <v>0.01</v>
      </c>
      <c r="BQ5077" s="1">
        <v>10.356</v>
      </c>
      <c r="BR5077" s="1">
        <v>0.108</v>
      </c>
      <c r="BS5077" s="1">
        <v>0.009</v>
      </c>
      <c r="BT5077" s="1">
        <v>0.0</v>
      </c>
      <c r="BU5077" s="1">
        <v>0.0</v>
      </c>
      <c r="BW5077" s="1">
        <v>0.0</v>
      </c>
      <c r="BX5077" s="1">
        <v>0.0</v>
      </c>
      <c r="BY5077" s="1">
        <v>0.0</v>
      </c>
      <c r="BZ5077" s="1">
        <v>0.0</v>
      </c>
      <c r="CA5077" s="1">
        <v>0.0</v>
      </c>
      <c r="CB5077" s="1">
        <v>0.0</v>
      </c>
      <c r="CC5077" s="1">
        <v>0.0</v>
      </c>
      <c r="CD5077" s="1">
        <v>-2.396</v>
      </c>
      <c r="CE5077" s="1">
        <v>-0.419</v>
      </c>
      <c r="CF5077" s="1">
        <v>17.052</v>
      </c>
      <c r="CG5077" s="1">
        <v>26.888</v>
      </c>
      <c r="CH5077" s="1">
        <v>0.04</v>
      </c>
      <c r="CI5077" s="1">
        <v>11462.122</v>
      </c>
      <c r="CJ5077" s="1">
        <v>1.692</v>
      </c>
      <c r="CK5077" s="1">
        <v>0.675</v>
      </c>
      <c r="CL5077" s="1">
        <v>27283.504</v>
      </c>
      <c r="CM5077" s="1">
        <v>40.589</v>
      </c>
      <c r="CN5077" s="1">
        <v>0.431</v>
      </c>
      <c r="CO5077" s="1">
        <v>9.849</v>
      </c>
      <c r="CP5077" s="1">
        <v>0.0</v>
      </c>
      <c r="CQ5077" s="1">
        <v>0.0</v>
      </c>
      <c r="CR5077" s="1">
        <v>0.0</v>
      </c>
      <c r="CT5077" s="1">
        <v>0.0</v>
      </c>
      <c r="CU5077" s="1">
        <v>0.0</v>
      </c>
      <c r="CV5077" s="1">
        <v>0.0</v>
      </c>
      <c r="CW5077" s="1">
        <v>0.0</v>
      </c>
      <c r="CX5077" s="1">
        <v>0.0</v>
      </c>
      <c r="CY5077" s="1">
        <v>0.0</v>
      </c>
      <c r="CZ5077" s="1">
        <v>0.0</v>
      </c>
      <c r="DA5077" s="1">
        <v>6231.267</v>
      </c>
      <c r="DB5077" s="1">
        <v>173.124</v>
      </c>
      <c r="DC5077" s="1">
        <v>0.0</v>
      </c>
      <c r="DD5077" s="1">
        <v>0.0</v>
      </c>
      <c r="DE5077" s="1">
        <v>0.015</v>
      </c>
      <c r="DF5077" s="1">
        <v>6.722</v>
      </c>
      <c r="DG5077" s="1">
        <v>0.01</v>
      </c>
      <c r="DH5077" s="1">
        <v>10.356</v>
      </c>
      <c r="DI5077" s="1">
        <v>0.108</v>
      </c>
      <c r="DJ5077" s="1">
        <v>0.009</v>
      </c>
      <c r="DK5077" s="1">
        <v>0.0</v>
      </c>
      <c r="DL5077" s="1">
        <v>0.0</v>
      </c>
      <c r="DM5077" s="1">
        <v>0.015</v>
      </c>
      <c r="DN5077" s="1">
        <v>6.722</v>
      </c>
      <c r="DO5077" s="1">
        <v>0.01</v>
      </c>
      <c r="DP5077" s="1">
        <v>10.311</v>
      </c>
      <c r="DQ5077" s="1">
        <v>0.108</v>
      </c>
      <c r="DR5077" s="1">
        <v>0.009</v>
      </c>
      <c r="DS5077" s="1">
        <v>0.0</v>
      </c>
      <c r="DT5077" s="1">
        <v>0.0</v>
      </c>
      <c r="DU5077" s="1">
        <v>0.0</v>
      </c>
      <c r="DV5077" s="1">
        <v>0.0</v>
      </c>
      <c r="DW5077" s="1">
        <v>0.0</v>
      </c>
      <c r="DX5077" s="1">
        <v>0.045</v>
      </c>
      <c r="DY5077" s="1">
        <v>0.0</v>
      </c>
      <c r="DZ5077" s="1">
        <v>0.0</v>
      </c>
    </row>
    <row r="5078">
      <c r="A5078" s="1" t="s">
        <v>524</v>
      </c>
      <c r="B5078" s="1">
        <v>2022.0</v>
      </c>
      <c r="C5078" s="1" t="s">
        <v>525</v>
      </c>
      <c r="D5078" s="1">
        <v>1495868.0</v>
      </c>
      <c r="E5078" s="1">
        <v>3.7513383936E10</v>
      </c>
      <c r="G5078" s="1">
        <v>0.0</v>
      </c>
      <c r="H5078" s="1">
        <v>0.0</v>
      </c>
      <c r="I5078" s="1">
        <v>0.0</v>
      </c>
      <c r="J5078" s="1">
        <v>0.0</v>
      </c>
      <c r="K5078" s="1">
        <v>0.0</v>
      </c>
      <c r="L5078" s="1">
        <v>0.0</v>
      </c>
      <c r="M5078" s="1">
        <v>0.0</v>
      </c>
      <c r="N5078" s="1">
        <v>682.105</v>
      </c>
      <c r="P5078" s="1">
        <v>0.0</v>
      </c>
      <c r="Q5078" s="1">
        <v>0.0</v>
      </c>
      <c r="R5078" s="1">
        <v>0.0</v>
      </c>
      <c r="S5078" s="1">
        <v>0.0</v>
      </c>
      <c r="T5078" s="1">
        <v>0.0</v>
      </c>
      <c r="Y5078" s="1">
        <v>0.0</v>
      </c>
      <c r="Z5078" s="1">
        <v>0.0</v>
      </c>
      <c r="AA5078" s="1">
        <v>9.5</v>
      </c>
      <c r="AB5078" s="1">
        <v>6350.828</v>
      </c>
      <c r="AC5078" s="1">
        <v>9.5</v>
      </c>
      <c r="AD5078" s="1">
        <v>5.49</v>
      </c>
      <c r="AE5078" s="1">
        <v>-0.039</v>
      </c>
      <c r="AF5078" s="1">
        <v>-0.068</v>
      </c>
      <c r="AG5078" s="1">
        <v>115689.68</v>
      </c>
      <c r="AH5078" s="1">
        <v>4.613</v>
      </c>
      <c r="AI5078" s="1">
        <v>-0.039</v>
      </c>
      <c r="AJ5078" s="1">
        <v>-0.068</v>
      </c>
      <c r="AK5078" s="1">
        <v>6344.143</v>
      </c>
      <c r="AL5078" s="1">
        <v>9.49</v>
      </c>
      <c r="AM5078" s="1">
        <v>115678.781</v>
      </c>
      <c r="AN5078" s="1">
        <v>173.04</v>
      </c>
      <c r="AO5078" s="1">
        <v>99.895</v>
      </c>
      <c r="AP5078" s="1">
        <v>99.991</v>
      </c>
      <c r="AQ5078" s="1">
        <v>-0.869</v>
      </c>
      <c r="AR5078" s="1">
        <v>-1.356</v>
      </c>
      <c r="AS5078" s="1">
        <v>154.7</v>
      </c>
      <c r="AT5078" s="1">
        <v>6317.402</v>
      </c>
      <c r="AU5078" s="1">
        <v>9.45</v>
      </c>
      <c r="AV5078" s="1">
        <v>103418.539</v>
      </c>
      <c r="AW5078" s="1">
        <v>5.084</v>
      </c>
      <c r="AX5078" s="1">
        <v>12.569</v>
      </c>
      <c r="AY5078" s="1">
        <v>173677.656</v>
      </c>
      <c r="AZ5078" s="1">
        <v>259.799</v>
      </c>
      <c r="BA5078" s="1">
        <v>99.474</v>
      </c>
      <c r="BB5078" s="1">
        <v>89.394</v>
      </c>
      <c r="BC5078" s="1">
        <v>6.48</v>
      </c>
      <c r="BE5078" s="1">
        <v>0.0</v>
      </c>
      <c r="BF5078" s="1">
        <v>0.0</v>
      </c>
      <c r="BG5078" s="1">
        <v>0.0</v>
      </c>
      <c r="BH5078" s="1">
        <v>0.0</v>
      </c>
      <c r="BI5078" s="1">
        <v>0.0</v>
      </c>
      <c r="BJ5078" s="1">
        <v>0.0</v>
      </c>
      <c r="BK5078" s="1">
        <v>0.0</v>
      </c>
      <c r="BL5078" s="1">
        <v>0.0</v>
      </c>
      <c r="BM5078" s="1">
        <v>0.0</v>
      </c>
      <c r="BN5078" s="1">
        <v>0.015</v>
      </c>
      <c r="BO5078" s="1">
        <v>6.685</v>
      </c>
      <c r="BP5078" s="1">
        <v>0.01</v>
      </c>
      <c r="BQ5078" s="1">
        <v>10.274</v>
      </c>
      <c r="BR5078" s="1">
        <v>0.105</v>
      </c>
      <c r="BS5078" s="1">
        <v>0.009</v>
      </c>
      <c r="BT5078" s="1">
        <v>0.0</v>
      </c>
      <c r="BU5078" s="1">
        <v>0.0</v>
      </c>
      <c r="BW5078" s="1">
        <v>0.0</v>
      </c>
      <c r="BX5078" s="1">
        <v>0.0</v>
      </c>
      <c r="BY5078" s="1">
        <v>0.0</v>
      </c>
      <c r="BZ5078" s="1">
        <v>0.0</v>
      </c>
      <c r="CA5078" s="1">
        <v>0.0</v>
      </c>
      <c r="CB5078" s="1">
        <v>0.0</v>
      </c>
      <c r="CC5078" s="1">
        <v>0.0</v>
      </c>
      <c r="CD5078" s="1">
        <v>7.553</v>
      </c>
      <c r="CE5078" s="1">
        <v>1.288</v>
      </c>
      <c r="CF5078" s="1">
        <v>18.34</v>
      </c>
      <c r="CG5078" s="1">
        <v>26.74</v>
      </c>
      <c r="CH5078" s="1">
        <v>0.04</v>
      </c>
      <c r="CI5078" s="1">
        <v>12260.241</v>
      </c>
      <c r="CJ5078" s="1">
        <v>-3.088</v>
      </c>
      <c r="CK5078" s="1">
        <v>-1.253</v>
      </c>
      <c r="CL5078" s="1">
        <v>26296.008</v>
      </c>
      <c r="CM5078" s="1">
        <v>39.335</v>
      </c>
      <c r="CN5078" s="1">
        <v>0.421</v>
      </c>
      <c r="CO5078" s="1">
        <v>10.598</v>
      </c>
      <c r="CP5078" s="1">
        <v>0.0</v>
      </c>
      <c r="CQ5078" s="1">
        <v>0.0</v>
      </c>
      <c r="CR5078" s="1">
        <v>0.0</v>
      </c>
      <c r="CT5078" s="1">
        <v>0.0</v>
      </c>
      <c r="CU5078" s="1">
        <v>0.0</v>
      </c>
      <c r="CV5078" s="1">
        <v>0.0</v>
      </c>
      <c r="CW5078" s="1">
        <v>0.0</v>
      </c>
      <c r="CX5078" s="1">
        <v>0.0</v>
      </c>
      <c r="CY5078" s="1">
        <v>0.0</v>
      </c>
      <c r="CZ5078" s="1">
        <v>0.0</v>
      </c>
      <c r="DA5078" s="1">
        <v>6350.828</v>
      </c>
      <c r="DB5078" s="1">
        <v>173.056</v>
      </c>
      <c r="DC5078" s="1">
        <v>0.0</v>
      </c>
      <c r="DD5078" s="1">
        <v>0.0</v>
      </c>
      <c r="DE5078" s="1">
        <v>0.015</v>
      </c>
      <c r="DF5078" s="1">
        <v>6.685</v>
      </c>
      <c r="DG5078" s="1">
        <v>0.01</v>
      </c>
      <c r="DH5078" s="1">
        <v>10.274</v>
      </c>
      <c r="DI5078" s="1">
        <v>0.105</v>
      </c>
      <c r="DJ5078" s="1">
        <v>0.009</v>
      </c>
      <c r="DK5078" s="1">
        <v>0.0</v>
      </c>
      <c r="DL5078" s="1">
        <v>0.0</v>
      </c>
      <c r="DM5078" s="1">
        <v>0.015</v>
      </c>
      <c r="DN5078" s="1">
        <v>6.685</v>
      </c>
      <c r="DO5078" s="1">
        <v>0.01</v>
      </c>
      <c r="DP5078" s="1">
        <v>10.23</v>
      </c>
      <c r="DQ5078" s="1">
        <v>0.105</v>
      </c>
      <c r="DR5078" s="1">
        <v>0.009</v>
      </c>
      <c r="DS5078" s="1">
        <v>0.0</v>
      </c>
      <c r="DT5078" s="1">
        <v>0.0</v>
      </c>
      <c r="DU5078" s="1">
        <v>0.0</v>
      </c>
      <c r="DV5078" s="1">
        <v>0.0</v>
      </c>
      <c r="DW5078" s="1">
        <v>0.0</v>
      </c>
      <c r="DX5078" s="1">
        <v>0.044</v>
      </c>
      <c r="DY5078" s="1">
        <v>0.0</v>
      </c>
      <c r="DZ5078" s="1">
        <v>0.0</v>
      </c>
    </row>
    <row r="5079">
      <c r="A5079" s="1" t="s">
        <v>524</v>
      </c>
      <c r="B5079" s="1">
        <v>2023.0</v>
      </c>
      <c r="C5079" s="1" t="s">
        <v>525</v>
      </c>
      <c r="D5079" s="1">
        <v>1502887.0</v>
      </c>
      <c r="G5079" s="1">
        <v>0.0</v>
      </c>
      <c r="H5079" s="1">
        <v>0.0</v>
      </c>
      <c r="I5079" s="1">
        <v>0.0</v>
      </c>
      <c r="J5079" s="1">
        <v>0.0</v>
      </c>
      <c r="K5079" s="1">
        <v>0.0</v>
      </c>
      <c r="L5079" s="1">
        <v>0.0</v>
      </c>
      <c r="M5079" s="1">
        <v>0.0</v>
      </c>
      <c r="N5079" s="1">
        <v>682.105</v>
      </c>
      <c r="P5079" s="1">
        <v>0.0</v>
      </c>
      <c r="Q5079" s="1">
        <v>0.0</v>
      </c>
      <c r="R5079" s="1">
        <v>0.0</v>
      </c>
      <c r="S5079" s="1">
        <v>0.0</v>
      </c>
      <c r="T5079" s="1">
        <v>0.0</v>
      </c>
      <c r="Y5079" s="1">
        <v>0.0</v>
      </c>
      <c r="Z5079" s="1">
        <v>0.0</v>
      </c>
      <c r="AA5079" s="1">
        <v>9.5</v>
      </c>
      <c r="AB5079" s="1">
        <v>6321.167</v>
      </c>
      <c r="AC5079" s="1">
        <v>9.5</v>
      </c>
      <c r="AD5079" s="1">
        <v>5.796</v>
      </c>
      <c r="AE5079" s="1">
        <v>-5.278</v>
      </c>
      <c r="AF5079" s="1">
        <v>-9.134</v>
      </c>
      <c r="AG5079" s="1">
        <v>109071.883</v>
      </c>
      <c r="AI5079" s="1">
        <v>-5.278</v>
      </c>
      <c r="AJ5079" s="1">
        <v>-9.134</v>
      </c>
      <c r="AK5079" s="1">
        <v>6314.513</v>
      </c>
      <c r="AL5079" s="1">
        <v>9.49</v>
      </c>
      <c r="AM5079" s="1">
        <v>109061.055</v>
      </c>
      <c r="AN5079" s="1">
        <v>163.906</v>
      </c>
      <c r="AO5079" s="1">
        <v>99.895</v>
      </c>
      <c r="AP5079" s="1">
        <v>99.991</v>
      </c>
      <c r="AQ5079" s="1">
        <v>-6.142</v>
      </c>
      <c r="AR5079" s="1">
        <v>-9.502</v>
      </c>
      <c r="AS5079" s="1">
        <v>145.198</v>
      </c>
      <c r="AT5079" s="1">
        <v>6287.898</v>
      </c>
      <c r="AU5079" s="1">
        <v>9.45</v>
      </c>
      <c r="AV5079" s="1">
        <v>96612.852</v>
      </c>
      <c r="AW5079" s="1">
        <v>-3.796</v>
      </c>
      <c r="AX5079" s="1">
        <v>-9.863</v>
      </c>
      <c r="AY5079" s="1">
        <v>166303.969</v>
      </c>
      <c r="AZ5079" s="1">
        <v>249.936</v>
      </c>
      <c r="BA5079" s="1">
        <v>99.474</v>
      </c>
      <c r="BB5079" s="1">
        <v>88.578</v>
      </c>
      <c r="BC5079" s="1">
        <v>6.48</v>
      </c>
      <c r="BE5079" s="1">
        <v>0.0</v>
      </c>
      <c r="BF5079" s="1">
        <v>0.0</v>
      </c>
      <c r="BG5079" s="1">
        <v>0.0</v>
      </c>
      <c r="BH5079" s="1">
        <v>0.0</v>
      </c>
      <c r="BI5079" s="1">
        <v>0.0</v>
      </c>
      <c r="BJ5079" s="1">
        <v>0.0</v>
      </c>
      <c r="BK5079" s="1">
        <v>0.0</v>
      </c>
      <c r="BL5079" s="1">
        <v>0.121</v>
      </c>
      <c r="BM5079" s="1">
        <v>0.0</v>
      </c>
      <c r="BN5079" s="1">
        <v>0.015</v>
      </c>
      <c r="BO5079" s="1">
        <v>6.654</v>
      </c>
      <c r="BP5079" s="1">
        <v>0.01</v>
      </c>
      <c r="BQ5079" s="1">
        <v>10.164</v>
      </c>
      <c r="BR5079" s="1">
        <v>0.105</v>
      </c>
      <c r="BS5079" s="1">
        <v>0.009</v>
      </c>
      <c r="BT5079" s="1">
        <v>0.0</v>
      </c>
      <c r="BU5079" s="1">
        <v>0.0</v>
      </c>
      <c r="BW5079" s="1">
        <v>0.0</v>
      </c>
      <c r="BX5079" s="1">
        <v>0.0</v>
      </c>
      <c r="BY5079" s="1">
        <v>0.0</v>
      </c>
      <c r="BZ5079" s="1">
        <v>0.0</v>
      </c>
      <c r="CA5079" s="1">
        <v>0.0</v>
      </c>
      <c r="CB5079" s="1">
        <v>0.0</v>
      </c>
      <c r="CC5079" s="1">
        <v>0.0</v>
      </c>
      <c r="CD5079" s="1">
        <v>2.01</v>
      </c>
      <c r="CE5079" s="1">
        <v>0.369</v>
      </c>
      <c r="CF5079" s="1">
        <v>18.708</v>
      </c>
      <c r="CG5079" s="1">
        <v>26.615</v>
      </c>
      <c r="CH5079" s="1">
        <v>0.04</v>
      </c>
      <c r="CI5079" s="1">
        <v>12448.208</v>
      </c>
      <c r="CJ5079" s="1">
        <v>0.852</v>
      </c>
      <c r="CK5079" s="1">
        <v>0.335</v>
      </c>
      <c r="CL5079" s="1">
        <v>26396.232</v>
      </c>
      <c r="CM5079" s="1">
        <v>39.671</v>
      </c>
      <c r="CN5079" s="1">
        <v>0.421</v>
      </c>
      <c r="CO5079" s="1">
        <v>11.413</v>
      </c>
      <c r="CP5079" s="1">
        <v>0.0</v>
      </c>
      <c r="CQ5079" s="1">
        <v>0.0</v>
      </c>
      <c r="CR5079" s="1">
        <v>0.0</v>
      </c>
      <c r="CT5079" s="1">
        <v>0.0</v>
      </c>
      <c r="CU5079" s="1">
        <v>0.0</v>
      </c>
      <c r="CV5079" s="1">
        <v>0.0</v>
      </c>
      <c r="CW5079" s="1">
        <v>0.0</v>
      </c>
      <c r="CX5079" s="1">
        <v>0.0</v>
      </c>
      <c r="CY5079" s="1">
        <v>0.0</v>
      </c>
      <c r="CZ5079" s="1">
        <v>0.0</v>
      </c>
      <c r="DA5079" s="1">
        <v>6321.167</v>
      </c>
      <c r="DB5079" s="1">
        <v>163.923</v>
      </c>
      <c r="DC5079" s="1">
        <v>0.121</v>
      </c>
      <c r="DD5079" s="1">
        <v>0.0</v>
      </c>
      <c r="DE5079" s="1">
        <v>0.015</v>
      </c>
      <c r="DF5079" s="1">
        <v>6.654</v>
      </c>
      <c r="DG5079" s="1">
        <v>0.01</v>
      </c>
      <c r="DH5079" s="1">
        <v>10.164</v>
      </c>
      <c r="DI5079" s="1">
        <v>0.105</v>
      </c>
      <c r="DJ5079" s="1">
        <v>0.009</v>
      </c>
      <c r="DK5079" s="1">
        <v>0.122</v>
      </c>
      <c r="DL5079" s="1">
        <v>0.0</v>
      </c>
      <c r="DM5079" s="1">
        <v>0.015</v>
      </c>
      <c r="DN5079" s="1">
        <v>6.654</v>
      </c>
      <c r="DO5079" s="1">
        <v>0.01</v>
      </c>
      <c r="DP5079" s="1">
        <v>10.12</v>
      </c>
      <c r="DQ5079" s="1">
        <v>0.105</v>
      </c>
      <c r="DR5079" s="1">
        <v>0.009</v>
      </c>
      <c r="DS5079" s="1">
        <v>0.0</v>
      </c>
      <c r="DT5079" s="1">
        <v>0.0</v>
      </c>
      <c r="DU5079" s="1">
        <v>0.0</v>
      </c>
      <c r="DV5079" s="1">
        <v>0.0</v>
      </c>
      <c r="DW5079" s="1">
        <v>0.0</v>
      </c>
      <c r="DX5079" s="1">
        <v>0.044</v>
      </c>
      <c r="DY5079" s="1">
        <v>0.0</v>
      </c>
      <c r="DZ5079" s="1">
        <v>0.0</v>
      </c>
    </row>
    <row r="5080">
      <c r="A5080" s="1" t="s">
        <v>524</v>
      </c>
      <c r="B5080" s="1">
        <v>2024.0</v>
      </c>
      <c r="C5080" s="1" t="s">
        <v>525</v>
      </c>
      <c r="D5080" s="1">
        <v>1507735.0</v>
      </c>
      <c r="G5080" s="1">
        <v>0.0</v>
      </c>
      <c r="H5080" s="1">
        <v>0.0</v>
      </c>
      <c r="I5080" s="1">
        <v>0.0</v>
      </c>
      <c r="M5080" s="1">
        <v>0.0</v>
      </c>
      <c r="P5080" s="1">
        <v>0.0</v>
      </c>
      <c r="Q5080" s="1">
        <v>0.0</v>
      </c>
      <c r="R5080" s="1">
        <v>0.0</v>
      </c>
      <c r="Z5080" s="1">
        <v>0.0</v>
      </c>
      <c r="AC5080" s="1">
        <v>9.752</v>
      </c>
      <c r="AD5080" s="1">
        <v>6.103</v>
      </c>
      <c r="AE5080" s="1">
        <v>-2.511</v>
      </c>
      <c r="AF5080" s="1">
        <v>-4.116</v>
      </c>
      <c r="AG5080" s="1">
        <v>105991.461</v>
      </c>
      <c r="AI5080" s="1">
        <v>-2.512</v>
      </c>
      <c r="AJ5080" s="1">
        <v>-4.118</v>
      </c>
      <c r="AM5080" s="1">
        <v>105979.336</v>
      </c>
      <c r="AN5080" s="1">
        <v>159.789</v>
      </c>
      <c r="AP5080" s="1">
        <v>99.989</v>
      </c>
      <c r="AQ5080" s="1">
        <v>-3.096</v>
      </c>
      <c r="AR5080" s="1">
        <v>-4.496</v>
      </c>
      <c r="AS5080" s="1">
        <v>140.702</v>
      </c>
      <c r="AV5080" s="1">
        <v>93320.445</v>
      </c>
      <c r="AW5080" s="1">
        <v>-2.325</v>
      </c>
      <c r="AX5080" s="1">
        <v>-5.81</v>
      </c>
      <c r="AY5080" s="1">
        <v>161915.484</v>
      </c>
      <c r="AZ5080" s="1">
        <v>244.126</v>
      </c>
      <c r="BB5080" s="1">
        <v>88.046</v>
      </c>
      <c r="BE5080" s="1">
        <v>0.0</v>
      </c>
      <c r="BF5080" s="1">
        <v>0.0</v>
      </c>
      <c r="BG5080" s="1">
        <v>0.0</v>
      </c>
      <c r="BH5080" s="1">
        <v>0.0</v>
      </c>
      <c r="BI5080" s="1">
        <v>0.0</v>
      </c>
      <c r="BJ5080" s="1">
        <v>0.0</v>
      </c>
      <c r="BK5080" s="1">
        <v>0.0</v>
      </c>
      <c r="BL5080" s="1">
        <v>12.87</v>
      </c>
      <c r="BM5080" s="1">
        <v>0.002</v>
      </c>
      <c r="BN5080" s="1">
        <v>0.017</v>
      </c>
      <c r="BO5080" s="1">
        <v>4.688</v>
      </c>
      <c r="BP5080" s="1">
        <v>0.007</v>
      </c>
      <c r="BQ5080" s="1">
        <v>11.435</v>
      </c>
      <c r="BR5080" s="1">
        <v>0.072</v>
      </c>
      <c r="BS5080" s="1">
        <v>0.011</v>
      </c>
      <c r="BW5080" s="1">
        <v>0.0</v>
      </c>
      <c r="BX5080" s="1">
        <v>0.0</v>
      </c>
      <c r="BY5080" s="1">
        <v>0.0</v>
      </c>
      <c r="BZ5080" s="1">
        <v>0.0</v>
      </c>
      <c r="CA5080" s="1">
        <v>0.0</v>
      </c>
      <c r="CB5080" s="1">
        <v>0.0</v>
      </c>
      <c r="CC5080" s="1">
        <v>0.0</v>
      </c>
      <c r="CD5080" s="1">
        <v>2.021</v>
      </c>
      <c r="CE5080" s="1">
        <v>0.378</v>
      </c>
      <c r="CF5080" s="1">
        <v>19.086</v>
      </c>
      <c r="CI5080" s="1">
        <v>12658.89</v>
      </c>
      <c r="CJ5080" s="1">
        <v>-0.78</v>
      </c>
      <c r="CK5080" s="1">
        <v>-0.309</v>
      </c>
      <c r="CL5080" s="1">
        <v>26106.098</v>
      </c>
      <c r="CM5080" s="1">
        <v>39.361</v>
      </c>
      <c r="CO5080" s="1">
        <v>11.943</v>
      </c>
      <c r="CP5080" s="1">
        <v>0.0</v>
      </c>
      <c r="CQ5080" s="1">
        <v>0.0</v>
      </c>
      <c r="CT5080" s="1">
        <v>0.0</v>
      </c>
      <c r="CU5080" s="1">
        <v>0.0</v>
      </c>
      <c r="CW5080" s="1">
        <v>0.0</v>
      </c>
      <c r="CX5080" s="1">
        <v>0.0</v>
      </c>
      <c r="CZ5080" s="1">
        <v>0.0</v>
      </c>
      <c r="DA5080" s="1">
        <v>6467.945</v>
      </c>
      <c r="DB5080" s="1">
        <v>159.807</v>
      </c>
      <c r="DC5080" s="1">
        <v>12.87</v>
      </c>
      <c r="DD5080" s="1">
        <v>0.002</v>
      </c>
      <c r="DE5080" s="1">
        <v>0.017</v>
      </c>
      <c r="DF5080" s="1">
        <v>4.688</v>
      </c>
      <c r="DG5080" s="1">
        <v>0.007</v>
      </c>
      <c r="DH5080" s="1">
        <v>11.435</v>
      </c>
      <c r="DI5080" s="1">
        <v>0.072</v>
      </c>
      <c r="DJ5080" s="1">
        <v>0.011</v>
      </c>
      <c r="DK5080" s="1">
        <v>12.924</v>
      </c>
      <c r="DL5080" s="1">
        <v>0.002</v>
      </c>
      <c r="DM5080" s="1">
        <v>0.017</v>
      </c>
      <c r="DN5080" s="1">
        <v>4.67</v>
      </c>
      <c r="DO5080" s="1">
        <v>0.007</v>
      </c>
      <c r="DP5080" s="1">
        <v>11.391</v>
      </c>
      <c r="DQ5080" s="1">
        <v>0.072</v>
      </c>
      <c r="DR5080" s="1">
        <v>0.011</v>
      </c>
      <c r="DS5080" s="1">
        <v>0.274</v>
      </c>
      <c r="DT5080" s="1">
        <v>0.0</v>
      </c>
      <c r="DU5080" s="1">
        <v>0.0</v>
      </c>
      <c r="DV5080" s="1">
        <v>0.018</v>
      </c>
      <c r="DW5080" s="1">
        <v>0.0</v>
      </c>
      <c r="DX5080" s="1">
        <v>0.044</v>
      </c>
      <c r="DY5080" s="1">
        <v>0.0</v>
      </c>
      <c r="DZ5080" s="1">
        <v>0.0</v>
      </c>
    </row>
    <row r="5081">
      <c r="A5081" s="1" t="s">
        <v>526</v>
      </c>
      <c r="B5081" s="1">
        <v>2000.0</v>
      </c>
      <c r="C5081" s="1" t="s">
        <v>527</v>
      </c>
      <c r="D5081" s="1">
        <v>9764887.0</v>
      </c>
      <c r="E5081" s="1">
        <v>7.18188544E10</v>
      </c>
      <c r="G5081" s="1">
        <v>0.0</v>
      </c>
      <c r="H5081" s="1">
        <v>0.0</v>
      </c>
      <c r="I5081" s="1">
        <v>0.0</v>
      </c>
      <c r="J5081" s="1">
        <v>0.0</v>
      </c>
      <c r="K5081" s="1">
        <v>0.0</v>
      </c>
      <c r="L5081" s="1">
        <v>0.0</v>
      </c>
      <c r="N5081" s="1">
        <v>586.402</v>
      </c>
      <c r="S5081" s="1">
        <v>0.0</v>
      </c>
      <c r="T5081" s="1">
        <v>0.0</v>
      </c>
      <c r="V5081" s="1">
        <v>0.0</v>
      </c>
      <c r="W5081" s="1">
        <v>0.0</v>
      </c>
      <c r="X5081" s="1">
        <v>0.0</v>
      </c>
      <c r="Y5081" s="1">
        <v>0.0</v>
      </c>
      <c r="AA5081" s="1">
        <v>10.59</v>
      </c>
      <c r="AB5081" s="1">
        <v>1084.498</v>
      </c>
      <c r="AC5081" s="1">
        <v>10.59</v>
      </c>
      <c r="AE5081" s="1">
        <v>5.268</v>
      </c>
      <c r="AF5081" s="1">
        <v>4.449</v>
      </c>
      <c r="AG5081" s="1">
        <v>9104.727</v>
      </c>
      <c r="AH5081" s="1">
        <v>1.238</v>
      </c>
      <c r="AK5081" s="1">
        <v>1076.305</v>
      </c>
      <c r="AL5081" s="1">
        <v>10.51</v>
      </c>
      <c r="AO5081" s="1">
        <v>99.245</v>
      </c>
      <c r="AT5081" s="1">
        <v>950.344</v>
      </c>
      <c r="AU5081" s="1">
        <v>9.28</v>
      </c>
      <c r="AW5081" s="1">
        <v>-1.053</v>
      </c>
      <c r="AX5081" s="1">
        <v>-0.243</v>
      </c>
      <c r="AY5081" s="1">
        <v>2341.401</v>
      </c>
      <c r="AZ5081" s="1">
        <v>22.864</v>
      </c>
      <c r="BA5081" s="1">
        <v>87.63</v>
      </c>
      <c r="BC5081" s="1">
        <v>6.21</v>
      </c>
      <c r="BG5081" s="1">
        <v>6.144</v>
      </c>
      <c r="BH5081" s="1">
        <v>0.06</v>
      </c>
      <c r="BJ5081" s="1">
        <v>0.567</v>
      </c>
      <c r="BO5081" s="1">
        <v>8.193</v>
      </c>
      <c r="BP5081" s="1">
        <v>0.08</v>
      </c>
      <c r="BR5081" s="1">
        <v>0.755</v>
      </c>
      <c r="BT5081" s="1">
        <v>0.0</v>
      </c>
      <c r="BU5081" s="1">
        <v>0.0</v>
      </c>
      <c r="BW5081" s="1">
        <v>0.0</v>
      </c>
      <c r="BX5081" s="1">
        <v>0.0</v>
      </c>
      <c r="BY5081" s="1">
        <v>0.0</v>
      </c>
      <c r="BZ5081" s="1">
        <v>0.0</v>
      </c>
      <c r="CA5081" s="1">
        <v>0.0</v>
      </c>
      <c r="CB5081" s="1">
        <v>0.0</v>
      </c>
      <c r="CG5081" s="1">
        <v>125.962</v>
      </c>
      <c r="CH5081" s="1">
        <v>1.23</v>
      </c>
      <c r="CJ5081" s="1">
        <v>-12.78</v>
      </c>
      <c r="CK5081" s="1">
        <v>-6.241</v>
      </c>
      <c r="CL5081" s="1">
        <v>4361.449</v>
      </c>
      <c r="CM5081" s="1">
        <v>42.589</v>
      </c>
      <c r="CN5081" s="1">
        <v>11.615</v>
      </c>
      <c r="CQ5081" s="1">
        <v>0.0</v>
      </c>
      <c r="CR5081" s="1">
        <v>0.0</v>
      </c>
      <c r="CU5081" s="1">
        <v>0.0</v>
      </c>
      <c r="CV5081" s="1">
        <v>0.0</v>
      </c>
      <c r="CX5081" s="1">
        <v>0.0</v>
      </c>
      <c r="CY5081" s="1">
        <v>0.0</v>
      </c>
      <c r="DA5081" s="1">
        <v>1084.498</v>
      </c>
      <c r="DB5081" s="1">
        <v>88.907</v>
      </c>
      <c r="DF5081" s="1">
        <v>8.193</v>
      </c>
      <c r="DG5081" s="1">
        <v>0.08</v>
      </c>
      <c r="DI5081" s="1">
        <v>0.755</v>
      </c>
      <c r="DN5081" s="1">
        <v>0.0</v>
      </c>
      <c r="DO5081" s="1">
        <v>0.0</v>
      </c>
      <c r="DQ5081" s="1">
        <v>0.0</v>
      </c>
      <c r="DV5081" s="1">
        <v>2.048</v>
      </c>
      <c r="DW5081" s="1">
        <v>0.02</v>
      </c>
      <c r="DY5081" s="1">
        <v>0.189</v>
      </c>
    </row>
    <row r="5082">
      <c r="A5082" s="1" t="s">
        <v>526</v>
      </c>
      <c r="B5082" s="1">
        <v>2001.0</v>
      </c>
      <c r="C5082" s="1" t="s">
        <v>527</v>
      </c>
      <c r="D5082" s="1">
        <v>9869638.0</v>
      </c>
      <c r="E5082" s="1">
        <v>7.544459264E10</v>
      </c>
      <c r="G5082" s="1">
        <v>0.0</v>
      </c>
      <c r="H5082" s="1">
        <v>0.0</v>
      </c>
      <c r="I5082" s="1">
        <v>0.0</v>
      </c>
      <c r="J5082" s="1">
        <v>0.0</v>
      </c>
      <c r="K5082" s="1">
        <v>0.0</v>
      </c>
      <c r="L5082" s="1">
        <v>0.0</v>
      </c>
      <c r="N5082" s="1">
        <v>586.116</v>
      </c>
      <c r="S5082" s="1">
        <v>0.0</v>
      </c>
      <c r="T5082" s="1">
        <v>0.0</v>
      </c>
      <c r="V5082" s="1">
        <v>0.0</v>
      </c>
      <c r="W5082" s="1">
        <v>0.0</v>
      </c>
      <c r="X5082" s="1">
        <v>0.0</v>
      </c>
      <c r="Y5082" s="1">
        <v>0.0</v>
      </c>
      <c r="AA5082" s="1">
        <v>11.39</v>
      </c>
      <c r="AB5082" s="1">
        <v>1154.044</v>
      </c>
      <c r="AC5082" s="1">
        <v>11.38</v>
      </c>
      <c r="AE5082" s="1">
        <v>11.052</v>
      </c>
      <c r="AF5082" s="1">
        <v>9.826</v>
      </c>
      <c r="AG5082" s="1">
        <v>10003.707</v>
      </c>
      <c r="AH5082" s="1">
        <v>1.309</v>
      </c>
      <c r="AK5082" s="1">
        <v>1145.939</v>
      </c>
      <c r="AL5082" s="1">
        <v>11.31</v>
      </c>
      <c r="AO5082" s="1">
        <v>99.385</v>
      </c>
      <c r="AT5082" s="1">
        <v>1032.459</v>
      </c>
      <c r="AU5082" s="1">
        <v>10.19</v>
      </c>
      <c r="AW5082" s="1">
        <v>19.681</v>
      </c>
      <c r="AX5082" s="1">
        <v>4.5</v>
      </c>
      <c r="AY5082" s="1">
        <v>2772.468</v>
      </c>
      <c r="AZ5082" s="1">
        <v>27.363</v>
      </c>
      <c r="BA5082" s="1">
        <v>89.543</v>
      </c>
      <c r="BC5082" s="1">
        <v>6.67</v>
      </c>
      <c r="BG5082" s="1">
        <v>5.066</v>
      </c>
      <c r="BH5082" s="1">
        <v>0.05</v>
      </c>
      <c r="BJ5082" s="1">
        <v>0.439</v>
      </c>
      <c r="BO5082" s="1">
        <v>7.092</v>
      </c>
      <c r="BP5082" s="1">
        <v>0.07</v>
      </c>
      <c r="BR5082" s="1">
        <v>0.615</v>
      </c>
      <c r="BT5082" s="1">
        <v>0.01</v>
      </c>
      <c r="BU5082" s="1">
        <v>0.088</v>
      </c>
      <c r="BW5082" s="1">
        <v>0.0</v>
      </c>
      <c r="BX5082" s="1">
        <v>0.0</v>
      </c>
      <c r="BY5082" s="1">
        <v>0.0</v>
      </c>
      <c r="BZ5082" s="1">
        <v>0.0</v>
      </c>
      <c r="CA5082" s="1">
        <v>0.0</v>
      </c>
      <c r="CB5082" s="1">
        <v>0.0</v>
      </c>
      <c r="CG5082" s="1">
        <v>113.479</v>
      </c>
      <c r="CH5082" s="1">
        <v>1.12</v>
      </c>
      <c r="CJ5082" s="1">
        <v>-8.547</v>
      </c>
      <c r="CK5082" s="1">
        <v>-3.64</v>
      </c>
      <c r="CL5082" s="1">
        <v>3946.332</v>
      </c>
      <c r="CM5082" s="1">
        <v>38.949</v>
      </c>
      <c r="CN5082" s="1">
        <v>9.842</v>
      </c>
      <c r="CQ5082" s="1">
        <v>0.0</v>
      </c>
      <c r="CR5082" s="1">
        <v>0.0</v>
      </c>
      <c r="CU5082" s="1">
        <v>0.0</v>
      </c>
      <c r="CV5082" s="1">
        <v>0.0</v>
      </c>
      <c r="CX5082" s="1">
        <v>0.0</v>
      </c>
      <c r="CY5082" s="1">
        <v>0.0</v>
      </c>
      <c r="DA5082" s="1">
        <v>1153.031</v>
      </c>
      <c r="DB5082" s="1">
        <v>98.733</v>
      </c>
      <c r="DF5082" s="1">
        <v>7.092</v>
      </c>
      <c r="DG5082" s="1">
        <v>0.07</v>
      </c>
      <c r="DI5082" s="1">
        <v>0.615</v>
      </c>
      <c r="DN5082" s="1">
        <v>0.0</v>
      </c>
      <c r="DO5082" s="1">
        <v>0.0</v>
      </c>
      <c r="DQ5082" s="1">
        <v>0.0</v>
      </c>
      <c r="DV5082" s="1">
        <v>2.026</v>
      </c>
      <c r="DW5082" s="1">
        <v>0.02</v>
      </c>
      <c r="DY5082" s="1">
        <v>0.176</v>
      </c>
    </row>
    <row r="5083">
      <c r="A5083" s="1" t="s">
        <v>526</v>
      </c>
      <c r="B5083" s="1">
        <v>2002.0</v>
      </c>
      <c r="C5083" s="1" t="s">
        <v>527</v>
      </c>
      <c r="D5083" s="1">
        <v>9971483.0</v>
      </c>
      <c r="E5083" s="1">
        <v>7.6877529088E10</v>
      </c>
      <c r="G5083" s="1">
        <v>0.0</v>
      </c>
      <c r="H5083" s="1">
        <v>0.0</v>
      </c>
      <c r="I5083" s="1">
        <v>0.0</v>
      </c>
      <c r="J5083" s="1">
        <v>0.0</v>
      </c>
      <c r="K5083" s="1">
        <v>0.0</v>
      </c>
      <c r="L5083" s="1">
        <v>0.0</v>
      </c>
      <c r="N5083" s="1">
        <v>584.459</v>
      </c>
      <c r="S5083" s="1">
        <v>0.0</v>
      </c>
      <c r="T5083" s="1">
        <v>0.0</v>
      </c>
      <c r="V5083" s="1">
        <v>0.0</v>
      </c>
      <c r="W5083" s="1">
        <v>0.0</v>
      </c>
      <c r="X5083" s="1">
        <v>0.0</v>
      </c>
      <c r="Y5083" s="1">
        <v>0.0</v>
      </c>
      <c r="AA5083" s="1">
        <v>11.78</v>
      </c>
      <c r="AB5083" s="1">
        <v>1181.369</v>
      </c>
      <c r="AC5083" s="1">
        <v>11.84</v>
      </c>
      <c r="AE5083" s="1">
        <v>-1.059</v>
      </c>
      <c r="AF5083" s="1">
        <v>-1.045</v>
      </c>
      <c r="AG5083" s="1">
        <v>9796.695</v>
      </c>
      <c r="AH5083" s="1">
        <v>1.271</v>
      </c>
      <c r="AK5083" s="1">
        <v>1178.36</v>
      </c>
      <c r="AL5083" s="1">
        <v>11.75</v>
      </c>
      <c r="AO5083" s="1">
        <v>99.24</v>
      </c>
      <c r="AT5083" s="1">
        <v>1058.017</v>
      </c>
      <c r="AU5083" s="1">
        <v>10.55</v>
      </c>
      <c r="AW5083" s="1">
        <v>-4.444</v>
      </c>
      <c r="AX5083" s="1">
        <v>-1.216</v>
      </c>
      <c r="AY5083" s="1">
        <v>2622.189</v>
      </c>
      <c r="AZ5083" s="1">
        <v>26.147</v>
      </c>
      <c r="BA5083" s="1">
        <v>89.105</v>
      </c>
      <c r="BC5083" s="1">
        <v>6.92</v>
      </c>
      <c r="BG5083" s="1">
        <v>6.017</v>
      </c>
      <c r="BH5083" s="1">
        <v>0.06</v>
      </c>
      <c r="BJ5083" s="1">
        <v>0.507</v>
      </c>
      <c r="BO5083" s="1">
        <v>9.026</v>
      </c>
      <c r="BP5083" s="1">
        <v>0.09</v>
      </c>
      <c r="BR5083" s="1">
        <v>0.76</v>
      </c>
      <c r="BT5083" s="1">
        <v>-0.06</v>
      </c>
      <c r="BU5083" s="1">
        <v>-0.509</v>
      </c>
      <c r="BW5083" s="1">
        <v>0.0</v>
      </c>
      <c r="BX5083" s="1">
        <v>0.0</v>
      </c>
      <c r="BY5083" s="1">
        <v>0.0</v>
      </c>
      <c r="BZ5083" s="1">
        <v>0.0</v>
      </c>
      <c r="CA5083" s="1">
        <v>0.0</v>
      </c>
      <c r="CB5083" s="1">
        <v>0.0</v>
      </c>
      <c r="CG5083" s="1">
        <v>120.343</v>
      </c>
      <c r="CH5083" s="1">
        <v>1.2</v>
      </c>
      <c r="CJ5083" s="1">
        <v>4.091</v>
      </c>
      <c r="CK5083" s="1">
        <v>1.593</v>
      </c>
      <c r="CL5083" s="1">
        <v>4065.812</v>
      </c>
      <c r="CM5083" s="1">
        <v>40.542</v>
      </c>
      <c r="CN5083" s="1">
        <v>10.135</v>
      </c>
      <c r="CQ5083" s="1">
        <v>0.0</v>
      </c>
      <c r="CR5083" s="1">
        <v>0.0</v>
      </c>
      <c r="CU5083" s="1">
        <v>0.0</v>
      </c>
      <c r="CV5083" s="1">
        <v>0.0</v>
      </c>
      <c r="CX5083" s="1">
        <v>0.0</v>
      </c>
      <c r="CY5083" s="1">
        <v>0.0</v>
      </c>
      <c r="DA5083" s="1">
        <v>1187.386</v>
      </c>
      <c r="DB5083" s="1">
        <v>97.688</v>
      </c>
      <c r="DF5083" s="1">
        <v>9.026</v>
      </c>
      <c r="DG5083" s="1">
        <v>0.09</v>
      </c>
      <c r="DI5083" s="1">
        <v>0.76</v>
      </c>
      <c r="DN5083" s="1">
        <v>0.0</v>
      </c>
      <c r="DO5083" s="1">
        <v>0.0</v>
      </c>
      <c r="DQ5083" s="1">
        <v>0.0</v>
      </c>
      <c r="DV5083" s="1">
        <v>3.009</v>
      </c>
      <c r="DW5083" s="1">
        <v>0.03</v>
      </c>
      <c r="DY5083" s="1">
        <v>0.253</v>
      </c>
    </row>
    <row r="5084">
      <c r="A5084" s="1" t="s">
        <v>526</v>
      </c>
      <c r="B5084" s="1">
        <v>2003.0</v>
      </c>
      <c r="C5084" s="1" t="s">
        <v>527</v>
      </c>
      <c r="D5084" s="1">
        <v>1.0071594E7</v>
      </c>
      <c r="E5084" s="1">
        <v>8.1240064E10</v>
      </c>
      <c r="G5084" s="1">
        <v>0.0</v>
      </c>
      <c r="H5084" s="1">
        <v>0.0</v>
      </c>
      <c r="I5084" s="1">
        <v>0.0</v>
      </c>
      <c r="J5084" s="1">
        <v>0.0</v>
      </c>
      <c r="K5084" s="1">
        <v>0.0</v>
      </c>
      <c r="L5084" s="1">
        <v>0.0</v>
      </c>
      <c r="N5084" s="1">
        <v>572.695</v>
      </c>
      <c r="S5084" s="1">
        <v>0.0</v>
      </c>
      <c r="T5084" s="1">
        <v>0.0</v>
      </c>
      <c r="V5084" s="1">
        <v>0.0</v>
      </c>
      <c r="W5084" s="1">
        <v>0.0</v>
      </c>
      <c r="X5084" s="1">
        <v>0.0</v>
      </c>
      <c r="Y5084" s="1">
        <v>0.0</v>
      </c>
      <c r="AA5084" s="1">
        <v>11.26</v>
      </c>
      <c r="AB5084" s="1">
        <v>1117.996</v>
      </c>
      <c r="AC5084" s="1">
        <v>11.28</v>
      </c>
      <c r="AE5084" s="1">
        <v>-1.639</v>
      </c>
      <c r="AF5084" s="1">
        <v>-1.601</v>
      </c>
      <c r="AG5084" s="1">
        <v>9540.377</v>
      </c>
      <c r="AH5084" s="1">
        <v>1.183</v>
      </c>
      <c r="AK5084" s="1">
        <v>1101.117</v>
      </c>
      <c r="AL5084" s="1">
        <v>11.09</v>
      </c>
      <c r="AO5084" s="1">
        <v>98.316</v>
      </c>
      <c r="AT5084" s="1">
        <v>1091.188</v>
      </c>
      <c r="AU5084" s="1">
        <v>10.99</v>
      </c>
      <c r="AW5084" s="1">
        <v>6.512</v>
      </c>
      <c r="AX5084" s="1">
        <v>1.703</v>
      </c>
      <c r="AY5084" s="1">
        <v>2765.174</v>
      </c>
      <c r="AZ5084" s="1">
        <v>27.85</v>
      </c>
      <c r="BA5084" s="1">
        <v>97.429</v>
      </c>
      <c r="BC5084" s="1">
        <v>6.46</v>
      </c>
      <c r="BG5084" s="1">
        <v>15.886</v>
      </c>
      <c r="BH5084" s="1">
        <v>0.16</v>
      </c>
      <c r="BJ5084" s="1">
        <v>1.418</v>
      </c>
      <c r="BO5084" s="1">
        <v>18.865</v>
      </c>
      <c r="BP5084" s="1">
        <v>0.19</v>
      </c>
      <c r="BR5084" s="1">
        <v>1.684</v>
      </c>
      <c r="BT5084" s="1">
        <v>-0.02</v>
      </c>
      <c r="BU5084" s="1">
        <v>-0.178</v>
      </c>
      <c r="BW5084" s="1">
        <v>0.0</v>
      </c>
      <c r="BX5084" s="1">
        <v>0.0</v>
      </c>
      <c r="BY5084" s="1">
        <v>0.0</v>
      </c>
      <c r="BZ5084" s="1">
        <v>0.0</v>
      </c>
      <c r="CA5084" s="1">
        <v>0.0</v>
      </c>
      <c r="CB5084" s="1">
        <v>0.0</v>
      </c>
      <c r="CG5084" s="1">
        <v>9.929</v>
      </c>
      <c r="CH5084" s="1">
        <v>0.1</v>
      </c>
      <c r="CJ5084" s="1">
        <v>-9.065</v>
      </c>
      <c r="CK5084" s="1">
        <v>-3.675</v>
      </c>
      <c r="CL5084" s="1">
        <v>3660.503</v>
      </c>
      <c r="CM5084" s="1">
        <v>36.867</v>
      </c>
      <c r="CN5084" s="1">
        <v>0.887</v>
      </c>
      <c r="CQ5084" s="1">
        <v>0.0</v>
      </c>
      <c r="CR5084" s="1">
        <v>0.0</v>
      </c>
      <c r="CU5084" s="1">
        <v>0.0</v>
      </c>
      <c r="CV5084" s="1">
        <v>0.0</v>
      </c>
      <c r="CX5084" s="1">
        <v>0.0</v>
      </c>
      <c r="CY5084" s="1">
        <v>0.0</v>
      </c>
      <c r="DA5084" s="1">
        <v>1119.982</v>
      </c>
      <c r="DB5084" s="1">
        <v>96.087</v>
      </c>
      <c r="DF5084" s="1">
        <v>18.865</v>
      </c>
      <c r="DG5084" s="1">
        <v>0.19</v>
      </c>
      <c r="DI5084" s="1">
        <v>1.684</v>
      </c>
      <c r="DN5084" s="1">
        <v>0.0</v>
      </c>
      <c r="DO5084" s="1">
        <v>0.0</v>
      </c>
      <c r="DQ5084" s="1">
        <v>0.0</v>
      </c>
      <c r="DV5084" s="1">
        <v>2.979</v>
      </c>
      <c r="DW5084" s="1">
        <v>0.03</v>
      </c>
      <c r="DY5084" s="1">
        <v>0.266</v>
      </c>
    </row>
    <row r="5085">
      <c r="A5085" s="1" t="s">
        <v>526</v>
      </c>
      <c r="B5085" s="1">
        <v>2004.0</v>
      </c>
      <c r="C5085" s="1" t="s">
        <v>527</v>
      </c>
      <c r="D5085" s="1">
        <v>1.0166114E7</v>
      </c>
      <c r="E5085" s="1">
        <v>8.6232301568E10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0.0</v>
      </c>
      <c r="N5085" s="1">
        <v>573.344</v>
      </c>
      <c r="S5085" s="1">
        <v>0.0</v>
      </c>
      <c r="T5085" s="1">
        <v>0.0</v>
      </c>
      <c r="V5085" s="1">
        <v>0.0</v>
      </c>
      <c r="W5085" s="1">
        <v>0.0</v>
      </c>
      <c r="X5085" s="1">
        <v>0.0</v>
      </c>
      <c r="Y5085" s="1">
        <v>0.0</v>
      </c>
      <c r="AA5085" s="1">
        <v>11.9</v>
      </c>
      <c r="AB5085" s="1">
        <v>1170.555</v>
      </c>
      <c r="AC5085" s="1">
        <v>11.93</v>
      </c>
      <c r="AE5085" s="1">
        <v>1.974</v>
      </c>
      <c r="AF5085" s="1">
        <v>1.897</v>
      </c>
      <c r="AG5085" s="1">
        <v>9638.262</v>
      </c>
      <c r="AH5085" s="1">
        <v>1.136</v>
      </c>
      <c r="AK5085" s="1">
        <v>1154.817</v>
      </c>
      <c r="AL5085" s="1">
        <v>11.74</v>
      </c>
      <c r="AO5085" s="1">
        <v>98.407</v>
      </c>
      <c r="AT5085" s="1">
        <v>1140.062</v>
      </c>
      <c r="AU5085" s="1">
        <v>11.59</v>
      </c>
      <c r="AW5085" s="1">
        <v>4.803</v>
      </c>
      <c r="AX5085" s="1">
        <v>1.338</v>
      </c>
      <c r="AY5085" s="1">
        <v>2871.055</v>
      </c>
      <c r="AZ5085" s="1">
        <v>29.187</v>
      </c>
      <c r="BA5085" s="1">
        <v>97.15</v>
      </c>
      <c r="BC5085" s="1">
        <v>6.84</v>
      </c>
      <c r="BG5085" s="1">
        <v>14.755</v>
      </c>
      <c r="BH5085" s="1">
        <v>0.15</v>
      </c>
      <c r="BJ5085" s="1">
        <v>1.257</v>
      </c>
      <c r="BO5085" s="1">
        <v>18.69</v>
      </c>
      <c r="BP5085" s="1">
        <v>0.19</v>
      </c>
      <c r="BR5085" s="1">
        <v>1.593</v>
      </c>
      <c r="BT5085" s="1">
        <v>-0.03</v>
      </c>
      <c r="BU5085" s="1">
        <v>-0.252</v>
      </c>
      <c r="BW5085" s="1">
        <v>0.0</v>
      </c>
      <c r="BX5085" s="1">
        <v>0.0</v>
      </c>
      <c r="BY5085" s="1">
        <v>0.0</v>
      </c>
      <c r="BZ5085" s="1">
        <v>0.0</v>
      </c>
      <c r="CA5085" s="1">
        <v>0.0</v>
      </c>
      <c r="CB5085" s="1">
        <v>0.0</v>
      </c>
      <c r="CG5085" s="1">
        <v>14.755</v>
      </c>
      <c r="CH5085" s="1">
        <v>0.15</v>
      </c>
      <c r="CJ5085" s="1">
        <v>5.457</v>
      </c>
      <c r="CK5085" s="1">
        <v>2.012</v>
      </c>
      <c r="CL5085" s="1">
        <v>3824.381</v>
      </c>
      <c r="CM5085" s="1">
        <v>38.879</v>
      </c>
      <c r="CN5085" s="1">
        <v>1.257</v>
      </c>
      <c r="CQ5085" s="1">
        <v>0.0</v>
      </c>
      <c r="CR5085" s="1">
        <v>0.0</v>
      </c>
      <c r="CU5085" s="1">
        <v>0.0</v>
      </c>
      <c r="CV5085" s="1">
        <v>0.0</v>
      </c>
      <c r="CX5085" s="1">
        <v>0.0</v>
      </c>
      <c r="CY5085" s="1">
        <v>0.0</v>
      </c>
      <c r="DA5085" s="1">
        <v>1173.506</v>
      </c>
      <c r="DB5085" s="1">
        <v>97.984</v>
      </c>
      <c r="DF5085" s="1">
        <v>18.69</v>
      </c>
      <c r="DG5085" s="1">
        <v>0.19</v>
      </c>
      <c r="DI5085" s="1">
        <v>1.593</v>
      </c>
      <c r="DN5085" s="1">
        <v>0.0</v>
      </c>
      <c r="DO5085" s="1">
        <v>0.0</v>
      </c>
      <c r="DQ5085" s="1">
        <v>0.0</v>
      </c>
      <c r="DV5085" s="1">
        <v>3.935</v>
      </c>
      <c r="DW5085" s="1">
        <v>0.04</v>
      </c>
      <c r="DY5085" s="1">
        <v>0.335</v>
      </c>
    </row>
    <row r="5086">
      <c r="A5086" s="1" t="s">
        <v>526</v>
      </c>
      <c r="B5086" s="1">
        <v>2005.0</v>
      </c>
      <c r="C5086" s="1" t="s">
        <v>527</v>
      </c>
      <c r="D5086" s="1">
        <v>1.0255431E7</v>
      </c>
      <c r="E5086" s="1">
        <v>8.9804283904E10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0.0</v>
      </c>
      <c r="N5086" s="1">
        <v>574.25</v>
      </c>
      <c r="S5086" s="1">
        <v>0.0</v>
      </c>
      <c r="T5086" s="1">
        <v>0.0</v>
      </c>
      <c r="V5086" s="1">
        <v>0.0</v>
      </c>
      <c r="W5086" s="1">
        <v>0.0</v>
      </c>
      <c r="X5086" s="1">
        <v>0.0</v>
      </c>
      <c r="Y5086" s="1">
        <v>0.0</v>
      </c>
      <c r="AA5086" s="1">
        <v>12.66</v>
      </c>
      <c r="AB5086" s="1">
        <v>1234.468</v>
      </c>
      <c r="AC5086" s="1">
        <v>12.66</v>
      </c>
      <c r="AE5086" s="1">
        <v>8.588</v>
      </c>
      <c r="AF5086" s="1">
        <v>8.415</v>
      </c>
      <c r="AG5086" s="1">
        <v>10374.837</v>
      </c>
      <c r="AH5086" s="1">
        <v>1.185</v>
      </c>
      <c r="AK5086" s="1">
        <v>1216.916</v>
      </c>
      <c r="AL5086" s="1">
        <v>12.48</v>
      </c>
      <c r="AO5086" s="1">
        <v>98.578</v>
      </c>
      <c r="AT5086" s="1">
        <v>1196.439</v>
      </c>
      <c r="AU5086" s="1">
        <v>12.27</v>
      </c>
      <c r="AW5086" s="1">
        <v>4.167</v>
      </c>
      <c r="AX5086" s="1">
        <v>1.216</v>
      </c>
      <c r="AY5086" s="1">
        <v>2964.635</v>
      </c>
      <c r="AZ5086" s="1">
        <v>30.404</v>
      </c>
      <c r="BA5086" s="1">
        <v>96.919</v>
      </c>
      <c r="BC5086" s="1">
        <v>7.27</v>
      </c>
      <c r="BG5086" s="1">
        <v>13.651</v>
      </c>
      <c r="BH5086" s="1">
        <v>0.14</v>
      </c>
      <c r="BJ5086" s="1">
        <v>1.106</v>
      </c>
      <c r="BO5086" s="1">
        <v>17.552</v>
      </c>
      <c r="BP5086" s="1">
        <v>0.18</v>
      </c>
      <c r="BR5086" s="1">
        <v>1.422</v>
      </c>
      <c r="BT5086" s="1">
        <v>0.0</v>
      </c>
      <c r="BU5086" s="1">
        <v>0.0</v>
      </c>
      <c r="BW5086" s="1">
        <v>0.0</v>
      </c>
      <c r="BX5086" s="1">
        <v>0.0</v>
      </c>
      <c r="BY5086" s="1">
        <v>0.0</v>
      </c>
      <c r="BZ5086" s="1">
        <v>0.0</v>
      </c>
      <c r="CA5086" s="1">
        <v>0.0</v>
      </c>
      <c r="CB5086" s="1">
        <v>0.0</v>
      </c>
      <c r="CG5086" s="1">
        <v>20.477</v>
      </c>
      <c r="CH5086" s="1">
        <v>0.21</v>
      </c>
      <c r="CJ5086" s="1">
        <v>1.765</v>
      </c>
      <c r="CK5086" s="1">
        <v>0.686</v>
      </c>
      <c r="CL5086" s="1">
        <v>3857.981</v>
      </c>
      <c r="CM5086" s="1">
        <v>39.565</v>
      </c>
      <c r="CN5086" s="1">
        <v>1.659</v>
      </c>
      <c r="CQ5086" s="1">
        <v>0.0</v>
      </c>
      <c r="CR5086" s="1">
        <v>0.0</v>
      </c>
      <c r="CU5086" s="1">
        <v>0.0</v>
      </c>
      <c r="CV5086" s="1">
        <v>0.0</v>
      </c>
      <c r="CX5086" s="1">
        <v>0.0</v>
      </c>
      <c r="CY5086" s="1">
        <v>0.0</v>
      </c>
      <c r="DA5086" s="1">
        <v>1234.468</v>
      </c>
      <c r="DB5086" s="1">
        <v>106.398</v>
      </c>
      <c r="DF5086" s="1">
        <v>17.552</v>
      </c>
      <c r="DG5086" s="1">
        <v>0.18</v>
      </c>
      <c r="DI5086" s="1">
        <v>1.422</v>
      </c>
      <c r="DN5086" s="1">
        <v>0.0</v>
      </c>
      <c r="DO5086" s="1">
        <v>0.0</v>
      </c>
      <c r="DQ5086" s="1">
        <v>0.0</v>
      </c>
      <c r="DV5086" s="1">
        <v>3.9</v>
      </c>
      <c r="DW5086" s="1">
        <v>0.04</v>
      </c>
      <c r="DY5086" s="1">
        <v>0.316</v>
      </c>
    </row>
    <row r="5087">
      <c r="A5087" s="1" t="s">
        <v>526</v>
      </c>
      <c r="B5087" s="1">
        <v>2006.0</v>
      </c>
      <c r="C5087" s="1" t="s">
        <v>527</v>
      </c>
      <c r="D5087" s="1">
        <v>1.0346362E7</v>
      </c>
      <c r="E5087" s="1">
        <v>9.5016288256E10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0.0</v>
      </c>
      <c r="N5087" s="1">
        <v>581.484</v>
      </c>
      <c r="S5087" s="1">
        <v>0.0</v>
      </c>
      <c r="T5087" s="1">
        <v>0.0</v>
      </c>
      <c r="V5087" s="1">
        <v>0.0</v>
      </c>
      <c r="W5087" s="1">
        <v>0.0</v>
      </c>
      <c r="X5087" s="1">
        <v>0.0</v>
      </c>
      <c r="Y5087" s="1">
        <v>0.0</v>
      </c>
      <c r="AA5087" s="1">
        <v>13.08</v>
      </c>
      <c r="AB5087" s="1">
        <v>1264.213</v>
      </c>
      <c r="AC5087" s="1">
        <v>13.07</v>
      </c>
      <c r="AE5087" s="1">
        <v>-5.602</v>
      </c>
      <c r="AF5087" s="1">
        <v>-5.961</v>
      </c>
      <c r="AG5087" s="1">
        <v>9707.547</v>
      </c>
      <c r="AH5087" s="1">
        <v>1.057</v>
      </c>
      <c r="AK5087" s="1">
        <v>1250.681</v>
      </c>
      <c r="AL5087" s="1">
        <v>12.94</v>
      </c>
      <c r="AO5087" s="1">
        <v>99.005</v>
      </c>
      <c r="AT5087" s="1">
        <v>1154.029</v>
      </c>
      <c r="AU5087" s="1">
        <v>11.94</v>
      </c>
      <c r="AW5087" s="1">
        <v>0.0</v>
      </c>
      <c r="AX5087" s="1">
        <v>0.0</v>
      </c>
      <c r="AY5087" s="1">
        <v>2938.58</v>
      </c>
      <c r="AZ5087" s="1">
        <v>30.404</v>
      </c>
      <c r="BA5087" s="1">
        <v>91.354</v>
      </c>
      <c r="BC5087" s="1">
        <v>7.6</v>
      </c>
      <c r="BG5087" s="1">
        <v>8.699</v>
      </c>
      <c r="BH5087" s="1">
        <v>0.09</v>
      </c>
      <c r="BJ5087" s="1">
        <v>0.689</v>
      </c>
      <c r="BO5087" s="1">
        <v>12.565</v>
      </c>
      <c r="BP5087" s="1">
        <v>0.13</v>
      </c>
      <c r="BR5087" s="1">
        <v>0.995</v>
      </c>
      <c r="BT5087" s="1">
        <v>0.01</v>
      </c>
      <c r="BU5087" s="1">
        <v>0.076</v>
      </c>
      <c r="BW5087" s="1">
        <v>0.0</v>
      </c>
      <c r="BX5087" s="1">
        <v>0.0</v>
      </c>
      <c r="BY5087" s="1">
        <v>0.0</v>
      </c>
      <c r="BZ5087" s="1">
        <v>0.0</v>
      </c>
      <c r="CA5087" s="1">
        <v>0.0</v>
      </c>
      <c r="CB5087" s="1">
        <v>0.0</v>
      </c>
      <c r="CG5087" s="1">
        <v>96.652</v>
      </c>
      <c r="CH5087" s="1">
        <v>1.0</v>
      </c>
      <c r="CJ5087" s="1">
        <v>-4.115</v>
      </c>
      <c r="CK5087" s="1">
        <v>-1.628</v>
      </c>
      <c r="CL5087" s="1">
        <v>3666.705</v>
      </c>
      <c r="CM5087" s="1">
        <v>37.937</v>
      </c>
      <c r="CN5087" s="1">
        <v>7.651</v>
      </c>
      <c r="CQ5087" s="1">
        <v>0.0</v>
      </c>
      <c r="CR5087" s="1">
        <v>0.0</v>
      </c>
      <c r="CU5087" s="1">
        <v>0.0</v>
      </c>
      <c r="CV5087" s="1">
        <v>0.0</v>
      </c>
      <c r="CX5087" s="1">
        <v>0.0</v>
      </c>
      <c r="CY5087" s="1">
        <v>0.0</v>
      </c>
      <c r="DA5087" s="1">
        <v>1263.246</v>
      </c>
      <c r="DB5087" s="1">
        <v>100.438</v>
      </c>
      <c r="DF5087" s="1">
        <v>12.565</v>
      </c>
      <c r="DG5087" s="1">
        <v>0.13</v>
      </c>
      <c r="DI5087" s="1">
        <v>0.995</v>
      </c>
      <c r="DN5087" s="1">
        <v>0.0</v>
      </c>
      <c r="DO5087" s="1">
        <v>0.0</v>
      </c>
      <c r="DQ5087" s="1">
        <v>0.0</v>
      </c>
      <c r="DV5087" s="1">
        <v>3.866</v>
      </c>
      <c r="DW5087" s="1">
        <v>0.04</v>
      </c>
      <c r="DY5087" s="1">
        <v>0.306</v>
      </c>
    </row>
    <row r="5088">
      <c r="A5088" s="1" t="s">
        <v>526</v>
      </c>
      <c r="B5088" s="1">
        <v>2007.0</v>
      </c>
      <c r="C5088" s="1" t="s">
        <v>527</v>
      </c>
      <c r="D5088" s="1">
        <v>1.0441654E7</v>
      </c>
      <c r="E5088" s="1">
        <v>1.01101821952E11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0.0</v>
      </c>
      <c r="N5088" s="1">
        <v>585.881</v>
      </c>
      <c r="S5088" s="1">
        <v>0.0</v>
      </c>
      <c r="T5088" s="1">
        <v>0.0</v>
      </c>
      <c r="V5088" s="1">
        <v>0.0</v>
      </c>
      <c r="W5088" s="1">
        <v>0.0</v>
      </c>
      <c r="X5088" s="1">
        <v>0.0</v>
      </c>
      <c r="Y5088" s="1">
        <v>0.0</v>
      </c>
      <c r="AA5088" s="1">
        <v>13.73</v>
      </c>
      <c r="AB5088" s="1">
        <v>1314.926</v>
      </c>
      <c r="AC5088" s="1">
        <v>13.74</v>
      </c>
      <c r="AE5088" s="1">
        <v>-10.849</v>
      </c>
      <c r="AF5088" s="1">
        <v>-10.897</v>
      </c>
      <c r="AG5088" s="1">
        <v>8575.379</v>
      </c>
      <c r="AH5088" s="1">
        <v>0.886</v>
      </c>
      <c r="AK5088" s="1">
        <v>1307.264</v>
      </c>
      <c r="AL5088" s="1">
        <v>13.65</v>
      </c>
      <c r="AO5088" s="1">
        <v>99.345</v>
      </c>
      <c r="AT5088" s="1">
        <v>1167.44</v>
      </c>
      <c r="AU5088" s="1">
        <v>12.19</v>
      </c>
      <c r="AW5088" s="1">
        <v>-36.8</v>
      </c>
      <c r="AX5088" s="1">
        <v>-11.189</v>
      </c>
      <c r="AY5088" s="1">
        <v>1840.234</v>
      </c>
      <c r="AZ5088" s="1">
        <v>19.215</v>
      </c>
      <c r="BA5088" s="1">
        <v>88.719</v>
      </c>
      <c r="BC5088" s="1">
        <v>8.05</v>
      </c>
      <c r="BG5088" s="1">
        <v>4.789</v>
      </c>
      <c r="BH5088" s="1">
        <v>0.05</v>
      </c>
      <c r="BJ5088" s="1">
        <v>0.364</v>
      </c>
      <c r="BO5088" s="1">
        <v>8.619</v>
      </c>
      <c r="BP5088" s="1">
        <v>0.09</v>
      </c>
      <c r="BR5088" s="1">
        <v>0.655</v>
      </c>
      <c r="BT5088" s="1">
        <v>-0.01</v>
      </c>
      <c r="BU5088" s="1">
        <v>-0.073</v>
      </c>
      <c r="BW5088" s="1">
        <v>0.0</v>
      </c>
      <c r="BX5088" s="1">
        <v>0.0</v>
      </c>
      <c r="BY5088" s="1">
        <v>0.0</v>
      </c>
      <c r="BZ5088" s="1">
        <v>0.0</v>
      </c>
      <c r="CA5088" s="1">
        <v>0.0</v>
      </c>
      <c r="CB5088" s="1">
        <v>0.0</v>
      </c>
      <c r="CG5088" s="1">
        <v>139.825</v>
      </c>
      <c r="CH5088" s="1">
        <v>1.46</v>
      </c>
      <c r="CJ5088" s="1">
        <v>39.362</v>
      </c>
      <c r="CK5088" s="1">
        <v>14.933</v>
      </c>
      <c r="CL5088" s="1">
        <v>5063.372</v>
      </c>
      <c r="CM5088" s="1">
        <v>52.87</v>
      </c>
      <c r="CN5088" s="1">
        <v>10.626</v>
      </c>
      <c r="CQ5088" s="1">
        <v>0.0</v>
      </c>
      <c r="CR5088" s="1">
        <v>0.0</v>
      </c>
      <c r="CU5088" s="1">
        <v>0.0</v>
      </c>
      <c r="CV5088" s="1">
        <v>0.0</v>
      </c>
      <c r="CX5088" s="1">
        <v>0.0</v>
      </c>
      <c r="CY5088" s="1">
        <v>0.0</v>
      </c>
      <c r="DA5088" s="1">
        <v>1315.883</v>
      </c>
      <c r="DB5088" s="1">
        <v>89.541</v>
      </c>
      <c r="DF5088" s="1">
        <v>8.619</v>
      </c>
      <c r="DG5088" s="1">
        <v>0.09</v>
      </c>
      <c r="DI5088" s="1">
        <v>0.655</v>
      </c>
      <c r="DN5088" s="1">
        <v>0.0</v>
      </c>
      <c r="DO5088" s="1">
        <v>0.0</v>
      </c>
      <c r="DQ5088" s="1">
        <v>0.0</v>
      </c>
      <c r="DV5088" s="1">
        <v>3.831</v>
      </c>
      <c r="DW5088" s="1">
        <v>0.04</v>
      </c>
      <c r="DY5088" s="1">
        <v>0.291</v>
      </c>
    </row>
    <row r="5089">
      <c r="A5089" s="1" t="s">
        <v>526</v>
      </c>
      <c r="B5089" s="1">
        <v>2008.0</v>
      </c>
      <c r="C5089" s="1" t="s">
        <v>527</v>
      </c>
      <c r="D5089" s="1">
        <v>1.0542588E7</v>
      </c>
      <c r="E5089" s="1">
        <v>1.05766322176E11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0.0</v>
      </c>
      <c r="N5089" s="1">
        <v>582.463</v>
      </c>
      <c r="S5089" s="1">
        <v>0.0</v>
      </c>
      <c r="T5089" s="1">
        <v>0.0</v>
      </c>
      <c r="V5089" s="1">
        <v>0.0</v>
      </c>
      <c r="W5089" s="1">
        <v>0.0</v>
      </c>
      <c r="X5089" s="1">
        <v>0.0</v>
      </c>
      <c r="Y5089" s="1">
        <v>0.0</v>
      </c>
      <c r="AA5089" s="1">
        <v>14.36</v>
      </c>
      <c r="AB5089" s="1">
        <v>1362.094</v>
      </c>
      <c r="AC5089" s="1">
        <v>14.37</v>
      </c>
      <c r="AE5089" s="1">
        <v>15.737</v>
      </c>
      <c r="AF5089" s="1">
        <v>14.091</v>
      </c>
      <c r="AG5089" s="1">
        <v>9829.842</v>
      </c>
      <c r="AH5089" s="1">
        <v>0.98</v>
      </c>
      <c r="AK5089" s="1">
        <v>1356.403</v>
      </c>
      <c r="AL5089" s="1">
        <v>14.3</v>
      </c>
      <c r="AO5089" s="1">
        <v>99.513</v>
      </c>
      <c r="AT5089" s="1">
        <v>1288.109</v>
      </c>
      <c r="AU5089" s="1">
        <v>13.58</v>
      </c>
      <c r="AW5089" s="1">
        <v>73.084</v>
      </c>
      <c r="AX5089" s="1">
        <v>14.043</v>
      </c>
      <c r="AY5089" s="1">
        <v>3154.656</v>
      </c>
      <c r="AZ5089" s="1">
        <v>33.258</v>
      </c>
      <c r="BA5089" s="1">
        <v>94.502</v>
      </c>
      <c r="BC5089" s="1">
        <v>8.37</v>
      </c>
      <c r="BG5089" s="1">
        <v>2.846</v>
      </c>
      <c r="BH5089" s="1">
        <v>0.03</v>
      </c>
      <c r="BJ5089" s="1">
        <v>0.209</v>
      </c>
      <c r="BO5089" s="1">
        <v>6.64</v>
      </c>
      <c r="BP5089" s="1">
        <v>0.07</v>
      </c>
      <c r="BR5089" s="1">
        <v>0.487</v>
      </c>
      <c r="BT5089" s="1">
        <v>-0.01</v>
      </c>
      <c r="BU5089" s="1">
        <v>-0.07</v>
      </c>
      <c r="BW5089" s="1">
        <v>0.0</v>
      </c>
      <c r="BX5089" s="1">
        <v>0.0</v>
      </c>
      <c r="BY5089" s="1">
        <v>0.0</v>
      </c>
      <c r="BZ5089" s="1">
        <v>0.0</v>
      </c>
      <c r="CA5089" s="1">
        <v>0.0</v>
      </c>
      <c r="CB5089" s="1">
        <v>0.0</v>
      </c>
      <c r="CG5089" s="1">
        <v>68.294</v>
      </c>
      <c r="CH5089" s="1">
        <v>0.72</v>
      </c>
      <c r="CJ5089" s="1">
        <v>-8.623</v>
      </c>
      <c r="CK5089" s="1">
        <v>-4.559</v>
      </c>
      <c r="CL5089" s="1">
        <v>4582.463</v>
      </c>
      <c r="CM5089" s="1">
        <v>48.311</v>
      </c>
      <c r="CN5089" s="1">
        <v>5.01</v>
      </c>
      <c r="CQ5089" s="1">
        <v>0.0</v>
      </c>
      <c r="CR5089" s="1">
        <v>0.0</v>
      </c>
      <c r="CU5089" s="1">
        <v>0.0</v>
      </c>
      <c r="CV5089" s="1">
        <v>0.0</v>
      </c>
      <c r="CX5089" s="1">
        <v>0.0</v>
      </c>
      <c r="CY5089" s="1">
        <v>0.0</v>
      </c>
      <c r="DA5089" s="1">
        <v>1363.043</v>
      </c>
      <c r="DB5089" s="1">
        <v>103.632</v>
      </c>
      <c r="DF5089" s="1">
        <v>6.64</v>
      </c>
      <c r="DG5089" s="1">
        <v>0.07</v>
      </c>
      <c r="DI5089" s="1">
        <v>0.487</v>
      </c>
      <c r="DN5089" s="1">
        <v>0.0</v>
      </c>
      <c r="DO5089" s="1">
        <v>0.0</v>
      </c>
      <c r="DQ5089" s="1">
        <v>0.0</v>
      </c>
      <c r="DV5089" s="1">
        <v>3.794</v>
      </c>
      <c r="DW5089" s="1">
        <v>0.04</v>
      </c>
      <c r="DY5089" s="1">
        <v>0.278</v>
      </c>
    </row>
    <row r="5090">
      <c r="A5090" s="1" t="s">
        <v>526</v>
      </c>
      <c r="B5090" s="1">
        <v>2009.0</v>
      </c>
      <c r="C5090" s="1" t="s">
        <v>527</v>
      </c>
      <c r="D5090" s="1">
        <v>1.0650632E7</v>
      </c>
      <c r="E5090" s="1">
        <v>1.09299728384E11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0.0</v>
      </c>
      <c r="N5090" s="1">
        <v>577.326</v>
      </c>
      <c r="S5090" s="1">
        <v>0.0</v>
      </c>
      <c r="T5090" s="1">
        <v>0.0</v>
      </c>
      <c r="V5090" s="1">
        <v>0.0</v>
      </c>
      <c r="W5090" s="1">
        <v>0.0</v>
      </c>
      <c r="X5090" s="1">
        <v>0.0</v>
      </c>
      <c r="Y5090" s="1">
        <v>0.0</v>
      </c>
      <c r="AA5090" s="1">
        <v>15.3</v>
      </c>
      <c r="AB5090" s="1">
        <v>1436.535</v>
      </c>
      <c r="AC5090" s="1">
        <v>15.26</v>
      </c>
      <c r="AE5090" s="1">
        <v>-16.803</v>
      </c>
      <c r="AF5090" s="1">
        <v>-17.413</v>
      </c>
      <c r="AG5090" s="1">
        <v>8095.194</v>
      </c>
      <c r="AH5090" s="1">
        <v>0.789</v>
      </c>
      <c r="AK5090" s="1">
        <v>1415.878</v>
      </c>
      <c r="AL5090" s="1">
        <v>15.08</v>
      </c>
      <c r="AO5090" s="1">
        <v>98.82</v>
      </c>
      <c r="AT5090" s="1">
        <v>1366.116</v>
      </c>
      <c r="AU5090" s="1">
        <v>14.55</v>
      </c>
      <c r="AW5090" s="1">
        <v>-39.057</v>
      </c>
      <c r="AX5090" s="1">
        <v>-12.99</v>
      </c>
      <c r="AY5090" s="1">
        <v>1903.032</v>
      </c>
      <c r="AZ5090" s="1">
        <v>20.268</v>
      </c>
      <c r="BA5090" s="1">
        <v>95.347</v>
      </c>
      <c r="BC5090" s="1">
        <v>8.81</v>
      </c>
      <c r="BG5090" s="1">
        <v>7.511</v>
      </c>
      <c r="BH5090" s="1">
        <v>0.08</v>
      </c>
      <c r="BJ5090" s="1">
        <v>0.524</v>
      </c>
      <c r="BO5090" s="1">
        <v>16.9</v>
      </c>
      <c r="BP5090" s="1">
        <v>0.18</v>
      </c>
      <c r="BR5090" s="1">
        <v>1.18</v>
      </c>
      <c r="BT5090" s="1">
        <v>0.04</v>
      </c>
      <c r="BU5090" s="1">
        <v>0.261</v>
      </c>
      <c r="BW5090" s="1">
        <v>0.0</v>
      </c>
      <c r="BX5090" s="1">
        <v>0.0</v>
      </c>
      <c r="BY5090" s="1">
        <v>0.0</v>
      </c>
      <c r="BZ5090" s="1">
        <v>0.0</v>
      </c>
      <c r="CA5090" s="1">
        <v>0.0</v>
      </c>
      <c r="CB5090" s="1">
        <v>0.0</v>
      </c>
      <c r="CG5090" s="1">
        <v>49.762</v>
      </c>
      <c r="CH5090" s="1">
        <v>0.53</v>
      </c>
      <c r="CJ5090" s="1">
        <v>-5.778</v>
      </c>
      <c r="CK5090" s="1">
        <v>-2.791</v>
      </c>
      <c r="CL5090" s="1">
        <v>4273.908</v>
      </c>
      <c r="CM5090" s="1">
        <v>45.52</v>
      </c>
      <c r="CN5090" s="1">
        <v>3.473</v>
      </c>
      <c r="CQ5090" s="1">
        <v>0.0</v>
      </c>
      <c r="CR5090" s="1">
        <v>0.0</v>
      </c>
      <c r="CU5090" s="1">
        <v>0.0</v>
      </c>
      <c r="CV5090" s="1">
        <v>0.0</v>
      </c>
      <c r="CX5090" s="1">
        <v>0.0</v>
      </c>
      <c r="CY5090" s="1">
        <v>0.0</v>
      </c>
      <c r="DA5090" s="1">
        <v>1432.779</v>
      </c>
      <c r="DB5090" s="1">
        <v>86.219</v>
      </c>
      <c r="DF5090" s="1">
        <v>16.9</v>
      </c>
      <c r="DG5090" s="1">
        <v>0.18</v>
      </c>
      <c r="DI5090" s="1">
        <v>1.18</v>
      </c>
      <c r="DN5090" s="1">
        <v>0.0</v>
      </c>
      <c r="DO5090" s="1">
        <v>0.0</v>
      </c>
      <c r="DQ5090" s="1">
        <v>0.0</v>
      </c>
      <c r="DV5090" s="1">
        <v>9.389</v>
      </c>
      <c r="DW5090" s="1">
        <v>0.1</v>
      </c>
      <c r="DY5090" s="1">
        <v>0.655</v>
      </c>
    </row>
    <row r="5091">
      <c r="A5091" s="1" t="s">
        <v>526</v>
      </c>
      <c r="B5091" s="1">
        <v>2010.0</v>
      </c>
      <c r="C5091" s="1" t="s">
        <v>527</v>
      </c>
      <c r="D5091" s="1">
        <v>1.076593E7</v>
      </c>
      <c r="E5091" s="1">
        <v>1.12484990976E11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0.0</v>
      </c>
      <c r="N5091" s="1">
        <v>574.575</v>
      </c>
      <c r="S5091" s="1">
        <v>0.0</v>
      </c>
      <c r="T5091" s="1">
        <v>0.0</v>
      </c>
      <c r="V5091" s="1">
        <v>0.0</v>
      </c>
      <c r="W5091" s="1">
        <v>0.0</v>
      </c>
      <c r="X5091" s="1">
        <v>0.0</v>
      </c>
      <c r="Y5091" s="1">
        <v>0.0</v>
      </c>
      <c r="AA5091" s="1">
        <v>15.91</v>
      </c>
      <c r="AB5091" s="1">
        <v>1477.81</v>
      </c>
      <c r="AC5091" s="1">
        <v>15.89</v>
      </c>
      <c r="AE5091" s="1">
        <v>2.587</v>
      </c>
      <c r="AF5091" s="1">
        <v>2.23</v>
      </c>
      <c r="AG5091" s="1">
        <v>8215.648</v>
      </c>
      <c r="AH5091" s="1">
        <v>0.786</v>
      </c>
      <c r="AK5091" s="1">
        <v>1458.304</v>
      </c>
      <c r="AL5091" s="1">
        <v>15.7</v>
      </c>
      <c r="AO5091" s="1">
        <v>98.804</v>
      </c>
      <c r="AT5091" s="1">
        <v>1458.304</v>
      </c>
      <c r="AU5091" s="1">
        <v>15.7</v>
      </c>
      <c r="AW5091" s="1">
        <v>10.287</v>
      </c>
      <c r="AX5091" s="1">
        <v>2.085</v>
      </c>
      <c r="AY5091" s="1">
        <v>2076.323</v>
      </c>
      <c r="AZ5091" s="1">
        <v>22.354</v>
      </c>
      <c r="BA5091" s="1">
        <v>98.804</v>
      </c>
      <c r="BC5091" s="1">
        <v>9.13</v>
      </c>
      <c r="BG5091" s="1">
        <v>4.644</v>
      </c>
      <c r="BH5091" s="1">
        <v>0.05</v>
      </c>
      <c r="BJ5091" s="1">
        <v>0.315</v>
      </c>
      <c r="BO5091" s="1">
        <v>17.648</v>
      </c>
      <c r="BP5091" s="1">
        <v>0.19</v>
      </c>
      <c r="BR5091" s="1">
        <v>1.196</v>
      </c>
      <c r="BT5091" s="1">
        <v>0.02</v>
      </c>
      <c r="BU5091" s="1">
        <v>0.126</v>
      </c>
      <c r="BW5091" s="1">
        <v>0.0</v>
      </c>
      <c r="BX5091" s="1">
        <v>0.0</v>
      </c>
      <c r="BY5091" s="1">
        <v>0.0</v>
      </c>
      <c r="BZ5091" s="1">
        <v>0.0</v>
      </c>
      <c r="CA5091" s="1">
        <v>0.0</v>
      </c>
      <c r="CB5091" s="1">
        <v>0.0</v>
      </c>
      <c r="CG5091" s="1">
        <v>0.0</v>
      </c>
      <c r="CH5091" s="1">
        <v>0.0</v>
      </c>
      <c r="CJ5091" s="1">
        <v>-2.044</v>
      </c>
      <c r="CK5091" s="1">
        <v>-0.93</v>
      </c>
      <c r="CL5091" s="1">
        <v>4141.716</v>
      </c>
      <c r="CM5091" s="1">
        <v>44.589</v>
      </c>
      <c r="CN5091" s="1">
        <v>0.0</v>
      </c>
      <c r="CQ5091" s="1">
        <v>0.0</v>
      </c>
      <c r="CR5091" s="1">
        <v>0.0</v>
      </c>
      <c r="CU5091" s="1">
        <v>0.0</v>
      </c>
      <c r="CV5091" s="1">
        <v>0.0</v>
      </c>
      <c r="CX5091" s="1">
        <v>0.0</v>
      </c>
      <c r="CY5091" s="1">
        <v>0.0</v>
      </c>
      <c r="DA5091" s="1">
        <v>1475.952</v>
      </c>
      <c r="DB5091" s="1">
        <v>88.449</v>
      </c>
      <c r="DF5091" s="1">
        <v>17.648</v>
      </c>
      <c r="DG5091" s="1">
        <v>0.19</v>
      </c>
      <c r="DI5091" s="1">
        <v>1.196</v>
      </c>
      <c r="DN5091" s="1">
        <v>0.0</v>
      </c>
      <c r="DO5091" s="1">
        <v>0.0</v>
      </c>
      <c r="DQ5091" s="1">
        <v>0.0</v>
      </c>
      <c r="DV5091" s="1">
        <v>13.004</v>
      </c>
      <c r="DW5091" s="1">
        <v>0.14</v>
      </c>
      <c r="DY5091" s="1">
        <v>0.881</v>
      </c>
    </row>
    <row r="5092">
      <c r="A5092" s="1" t="s">
        <v>526</v>
      </c>
      <c r="B5092" s="1">
        <v>2011.0</v>
      </c>
      <c r="C5092" s="1" t="s">
        <v>527</v>
      </c>
      <c r="D5092" s="1">
        <v>1.0885997E7</v>
      </c>
      <c r="E5092" s="1">
        <v>1.10760050688E11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0.0</v>
      </c>
      <c r="N5092" s="1">
        <v>576.074</v>
      </c>
      <c r="S5092" s="1">
        <v>0.0</v>
      </c>
      <c r="T5092" s="1">
        <v>0.0</v>
      </c>
      <c r="V5092" s="1">
        <v>0.0</v>
      </c>
      <c r="W5092" s="1">
        <v>0.0</v>
      </c>
      <c r="X5092" s="1">
        <v>0.0</v>
      </c>
      <c r="Y5092" s="1">
        <v>0.0</v>
      </c>
      <c r="AA5092" s="1">
        <v>16.27</v>
      </c>
      <c r="AB5092" s="1">
        <v>1494.581</v>
      </c>
      <c r="AC5092" s="1">
        <v>16.3</v>
      </c>
      <c r="AE5092" s="1">
        <v>-4.564</v>
      </c>
      <c r="AF5092" s="1">
        <v>-4.037</v>
      </c>
      <c r="AG5092" s="1">
        <v>7754.202</v>
      </c>
      <c r="AH5092" s="1">
        <v>0.762</v>
      </c>
      <c r="AK5092" s="1">
        <v>1482.639</v>
      </c>
      <c r="AL5092" s="1">
        <v>16.14</v>
      </c>
      <c r="AO5092" s="1">
        <v>99.018</v>
      </c>
      <c r="AT5092" s="1">
        <v>1481.72</v>
      </c>
      <c r="AU5092" s="1">
        <v>16.13</v>
      </c>
      <c r="AW5092" s="1">
        <v>-4.926</v>
      </c>
      <c r="AX5092" s="1">
        <v>-1.101</v>
      </c>
      <c r="AY5092" s="1">
        <v>1952.268</v>
      </c>
      <c r="AZ5092" s="1">
        <v>21.252</v>
      </c>
      <c r="BA5092" s="1">
        <v>98.957</v>
      </c>
      <c r="BC5092" s="1">
        <v>9.39</v>
      </c>
      <c r="BG5092" s="1">
        <v>4.593</v>
      </c>
      <c r="BH5092" s="1">
        <v>0.05</v>
      </c>
      <c r="BJ5092" s="1">
        <v>0.307</v>
      </c>
      <c r="BO5092" s="1">
        <v>14.698</v>
      </c>
      <c r="BP5092" s="1">
        <v>0.16</v>
      </c>
      <c r="BR5092" s="1">
        <v>0.982</v>
      </c>
      <c r="BT5092" s="1">
        <v>-0.03</v>
      </c>
      <c r="BU5092" s="1">
        <v>-0.184</v>
      </c>
      <c r="BW5092" s="1">
        <v>0.0</v>
      </c>
      <c r="BX5092" s="1">
        <v>0.0</v>
      </c>
      <c r="BY5092" s="1">
        <v>0.0</v>
      </c>
      <c r="BZ5092" s="1">
        <v>0.0</v>
      </c>
      <c r="CA5092" s="1">
        <v>0.0</v>
      </c>
      <c r="CB5092" s="1">
        <v>0.0</v>
      </c>
      <c r="CG5092" s="1">
        <v>0.919</v>
      </c>
      <c r="CH5092" s="1">
        <v>0.01</v>
      </c>
      <c r="CJ5092" s="1">
        <v>-10.981</v>
      </c>
      <c r="CK5092" s="1">
        <v>-4.896</v>
      </c>
      <c r="CL5092" s="1">
        <v>3646.261</v>
      </c>
      <c r="CM5092" s="1">
        <v>39.693</v>
      </c>
      <c r="CN5092" s="1">
        <v>0.061</v>
      </c>
      <c r="CQ5092" s="1">
        <v>0.0</v>
      </c>
      <c r="CR5092" s="1">
        <v>0.0</v>
      </c>
      <c r="CU5092" s="1">
        <v>0.0</v>
      </c>
      <c r="CV5092" s="1">
        <v>0.0</v>
      </c>
      <c r="CX5092" s="1">
        <v>0.0</v>
      </c>
      <c r="CY5092" s="1">
        <v>0.0</v>
      </c>
      <c r="DA5092" s="1">
        <v>1497.336</v>
      </c>
      <c r="DB5092" s="1">
        <v>84.412</v>
      </c>
      <c r="DF5092" s="1">
        <v>14.698</v>
      </c>
      <c r="DG5092" s="1">
        <v>0.16</v>
      </c>
      <c r="DI5092" s="1">
        <v>0.982</v>
      </c>
      <c r="DN5092" s="1">
        <v>0.0</v>
      </c>
      <c r="DO5092" s="1">
        <v>0.0</v>
      </c>
      <c r="DQ5092" s="1">
        <v>0.0</v>
      </c>
      <c r="DV5092" s="1">
        <v>10.105</v>
      </c>
      <c r="DW5092" s="1">
        <v>0.11</v>
      </c>
      <c r="DY5092" s="1">
        <v>0.675</v>
      </c>
    </row>
    <row r="5093">
      <c r="A5093" s="1" t="s">
        <v>526</v>
      </c>
      <c r="B5093" s="1">
        <v>2012.0</v>
      </c>
      <c r="C5093" s="1" t="s">
        <v>527</v>
      </c>
      <c r="D5093" s="1">
        <v>1.1009606E7</v>
      </c>
      <c r="E5093" s="1">
        <v>1.15430793216E11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0.0</v>
      </c>
      <c r="N5093" s="1">
        <v>571.188</v>
      </c>
      <c r="S5093" s="1">
        <v>0.0</v>
      </c>
      <c r="T5093" s="1">
        <v>0.0</v>
      </c>
      <c r="V5093" s="1">
        <v>0.0</v>
      </c>
      <c r="W5093" s="1">
        <v>0.0</v>
      </c>
      <c r="X5093" s="1">
        <v>0.0</v>
      </c>
      <c r="Y5093" s="1">
        <v>0.0</v>
      </c>
      <c r="AA5093" s="1">
        <v>17.8</v>
      </c>
      <c r="AB5093" s="1">
        <v>1616.77</v>
      </c>
      <c r="AC5093" s="1">
        <v>17.84</v>
      </c>
      <c r="AE5093" s="1">
        <v>9.626</v>
      </c>
      <c r="AF5093" s="1">
        <v>8.125</v>
      </c>
      <c r="AG5093" s="1">
        <v>8405.149</v>
      </c>
      <c r="AH5093" s="1">
        <v>0.802</v>
      </c>
      <c r="AK5093" s="1">
        <v>1592.246</v>
      </c>
      <c r="AL5093" s="1">
        <v>17.53</v>
      </c>
      <c r="AO5093" s="1">
        <v>98.262</v>
      </c>
      <c r="AT5093" s="1">
        <v>1592.246</v>
      </c>
      <c r="AU5093" s="1">
        <v>17.53</v>
      </c>
      <c r="AW5093" s="1">
        <v>-3.627</v>
      </c>
      <c r="AX5093" s="1">
        <v>-0.771</v>
      </c>
      <c r="AY5093" s="1">
        <v>1860.337</v>
      </c>
      <c r="AZ5093" s="1">
        <v>20.482</v>
      </c>
      <c r="BA5093" s="1">
        <v>98.262</v>
      </c>
      <c r="BC5093" s="1">
        <v>10.19</v>
      </c>
      <c r="BG5093" s="1">
        <v>9.991</v>
      </c>
      <c r="BH5093" s="1">
        <v>0.11</v>
      </c>
      <c r="BJ5093" s="1">
        <v>0.617</v>
      </c>
      <c r="BO5093" s="1">
        <v>28.157</v>
      </c>
      <c r="BP5093" s="1">
        <v>0.31</v>
      </c>
      <c r="BR5093" s="1">
        <v>1.738</v>
      </c>
      <c r="BT5093" s="1">
        <v>-0.04</v>
      </c>
      <c r="BU5093" s="1">
        <v>-0.225</v>
      </c>
      <c r="BW5093" s="1">
        <v>0.0</v>
      </c>
      <c r="BX5093" s="1">
        <v>0.0</v>
      </c>
      <c r="BY5093" s="1">
        <v>0.0</v>
      </c>
      <c r="BZ5093" s="1">
        <v>0.0</v>
      </c>
      <c r="CA5093" s="1">
        <v>0.0</v>
      </c>
      <c r="CB5093" s="1">
        <v>0.0</v>
      </c>
      <c r="CG5093" s="1">
        <v>0.0</v>
      </c>
      <c r="CH5093" s="1">
        <v>0.0</v>
      </c>
      <c r="CJ5093" s="1">
        <v>-0.117</v>
      </c>
      <c r="CK5093" s="1">
        <v>-0.047</v>
      </c>
      <c r="CL5093" s="1">
        <v>3601.098</v>
      </c>
      <c r="CM5093" s="1">
        <v>39.647</v>
      </c>
      <c r="CN5093" s="1">
        <v>0.0</v>
      </c>
      <c r="CQ5093" s="1">
        <v>0.0</v>
      </c>
      <c r="CR5093" s="1">
        <v>0.0</v>
      </c>
      <c r="CU5093" s="1">
        <v>0.0</v>
      </c>
      <c r="CV5093" s="1">
        <v>0.0</v>
      </c>
      <c r="CX5093" s="1">
        <v>0.0</v>
      </c>
      <c r="CY5093" s="1">
        <v>0.0</v>
      </c>
      <c r="DA5093" s="1">
        <v>1620.403</v>
      </c>
      <c r="DB5093" s="1">
        <v>92.537</v>
      </c>
      <c r="DF5093" s="1">
        <v>28.157</v>
      </c>
      <c r="DG5093" s="1">
        <v>0.31</v>
      </c>
      <c r="DI5093" s="1">
        <v>1.738</v>
      </c>
      <c r="DN5093" s="1">
        <v>0.0</v>
      </c>
      <c r="DO5093" s="1">
        <v>0.0</v>
      </c>
      <c r="DQ5093" s="1">
        <v>0.0</v>
      </c>
      <c r="DV5093" s="1">
        <v>18.166</v>
      </c>
      <c r="DW5093" s="1">
        <v>0.2</v>
      </c>
      <c r="DY5093" s="1">
        <v>1.121</v>
      </c>
    </row>
    <row r="5094">
      <c r="A5094" s="1" t="s">
        <v>526</v>
      </c>
      <c r="B5094" s="1">
        <v>2013.0</v>
      </c>
      <c r="C5094" s="1" t="s">
        <v>527</v>
      </c>
      <c r="D5094" s="1">
        <v>1.1141316E7</v>
      </c>
      <c r="E5094" s="1">
        <v>1.18235774976E11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0.0</v>
      </c>
      <c r="N5094" s="1">
        <v>568.357</v>
      </c>
      <c r="S5094" s="1">
        <v>0.0</v>
      </c>
      <c r="T5094" s="1">
        <v>0.0</v>
      </c>
      <c r="V5094" s="1">
        <v>0.0</v>
      </c>
      <c r="W5094" s="1">
        <v>0.0</v>
      </c>
      <c r="X5094" s="1">
        <v>0.0</v>
      </c>
      <c r="Y5094" s="1">
        <v>0.0</v>
      </c>
      <c r="AA5094" s="1">
        <v>18.08</v>
      </c>
      <c r="AB5094" s="1">
        <v>1622.789</v>
      </c>
      <c r="AC5094" s="1">
        <v>18.14</v>
      </c>
      <c r="AE5094" s="1">
        <v>5.714</v>
      </c>
      <c r="AF5094" s="1">
        <v>5.287</v>
      </c>
      <c r="AG5094" s="1">
        <v>8780.354</v>
      </c>
      <c r="AH5094" s="1">
        <v>0.827</v>
      </c>
      <c r="AK5094" s="1">
        <v>1589.579</v>
      </c>
      <c r="AL5094" s="1">
        <v>17.71</v>
      </c>
      <c r="AO5094" s="1">
        <v>97.63</v>
      </c>
      <c r="AT5094" s="1">
        <v>1581.501</v>
      </c>
      <c r="AU5094" s="1">
        <v>17.62</v>
      </c>
      <c r="AW5094" s="1">
        <v>-0.538</v>
      </c>
      <c r="AX5094" s="1">
        <v>-0.11</v>
      </c>
      <c r="AY5094" s="1">
        <v>1828.461</v>
      </c>
      <c r="AZ5094" s="1">
        <v>20.371</v>
      </c>
      <c r="BA5094" s="1">
        <v>97.133</v>
      </c>
      <c r="BC5094" s="1">
        <v>10.31</v>
      </c>
      <c r="BG5094" s="1">
        <v>5.385</v>
      </c>
      <c r="BH5094" s="1">
        <v>0.06</v>
      </c>
      <c r="BJ5094" s="1">
        <v>0.331</v>
      </c>
      <c r="BO5094" s="1">
        <v>38.595</v>
      </c>
      <c r="BP5094" s="1">
        <v>0.43</v>
      </c>
      <c r="BR5094" s="1">
        <v>2.37</v>
      </c>
      <c r="BT5094" s="1">
        <v>-0.06</v>
      </c>
      <c r="BU5094" s="1">
        <v>-0.332</v>
      </c>
      <c r="BW5094" s="1">
        <v>0.0</v>
      </c>
      <c r="BX5094" s="1">
        <v>0.0</v>
      </c>
      <c r="BY5094" s="1">
        <v>0.0</v>
      </c>
      <c r="BZ5094" s="1">
        <v>0.0</v>
      </c>
      <c r="CA5094" s="1">
        <v>0.0</v>
      </c>
      <c r="CB5094" s="1">
        <v>0.0</v>
      </c>
      <c r="CG5094" s="1">
        <v>8.078</v>
      </c>
      <c r="CH5094" s="1">
        <v>0.09</v>
      </c>
      <c r="CJ5094" s="1">
        <v>-8.243</v>
      </c>
      <c r="CK5094" s="1">
        <v>-3.268</v>
      </c>
      <c r="CL5094" s="1">
        <v>3265.201</v>
      </c>
      <c r="CM5094" s="1">
        <v>36.379</v>
      </c>
      <c r="CN5094" s="1">
        <v>0.496</v>
      </c>
      <c r="CQ5094" s="1">
        <v>0.0</v>
      </c>
      <c r="CR5094" s="1">
        <v>0.0</v>
      </c>
      <c r="CU5094" s="1">
        <v>0.0</v>
      </c>
      <c r="CV5094" s="1">
        <v>0.0</v>
      </c>
      <c r="CX5094" s="1">
        <v>0.0</v>
      </c>
      <c r="CY5094" s="1">
        <v>0.0</v>
      </c>
      <c r="DA5094" s="1">
        <v>1628.174</v>
      </c>
      <c r="DB5094" s="1">
        <v>97.825</v>
      </c>
      <c r="DF5094" s="1">
        <v>38.595</v>
      </c>
      <c r="DG5094" s="1">
        <v>0.43</v>
      </c>
      <c r="DI5094" s="1">
        <v>2.37</v>
      </c>
      <c r="DN5094" s="1">
        <v>0.898</v>
      </c>
      <c r="DO5094" s="1">
        <v>0.01</v>
      </c>
      <c r="DQ5094" s="1">
        <v>0.055</v>
      </c>
      <c r="DV5094" s="1">
        <v>32.312</v>
      </c>
      <c r="DW5094" s="1">
        <v>0.36</v>
      </c>
      <c r="DY5094" s="1">
        <v>1.985</v>
      </c>
    </row>
    <row r="5095">
      <c r="A5095" s="1" t="s">
        <v>526</v>
      </c>
      <c r="B5095" s="1">
        <v>2014.0</v>
      </c>
      <c r="C5095" s="1" t="s">
        <v>527</v>
      </c>
      <c r="D5095" s="1">
        <v>1.1274241E7</v>
      </c>
      <c r="E5095" s="1">
        <v>1.21889251328E11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0.0</v>
      </c>
      <c r="N5095" s="1">
        <v>564.576</v>
      </c>
      <c r="S5095" s="1">
        <v>0.0</v>
      </c>
      <c r="T5095" s="1">
        <v>0.0</v>
      </c>
      <c r="V5095" s="1">
        <v>0.0</v>
      </c>
      <c r="W5095" s="1">
        <v>0.0</v>
      </c>
      <c r="X5095" s="1">
        <v>0.0</v>
      </c>
      <c r="Y5095" s="1">
        <v>0.0</v>
      </c>
      <c r="AA5095" s="1">
        <v>18.88</v>
      </c>
      <c r="AB5095" s="1">
        <v>1674.614</v>
      </c>
      <c r="AC5095" s="1">
        <v>18.97</v>
      </c>
      <c r="AE5095" s="1">
        <v>9.986</v>
      </c>
      <c r="AF5095" s="1">
        <v>9.769</v>
      </c>
      <c r="AG5095" s="1">
        <v>9543.334</v>
      </c>
      <c r="AH5095" s="1">
        <v>0.883</v>
      </c>
      <c r="AK5095" s="1">
        <v>1630.265</v>
      </c>
      <c r="AL5095" s="1">
        <v>18.38</v>
      </c>
      <c r="AO5095" s="1">
        <v>96.89</v>
      </c>
      <c r="AT5095" s="1">
        <v>1599.221</v>
      </c>
      <c r="AU5095" s="1">
        <v>18.03</v>
      </c>
      <c r="AW5095" s="1">
        <v>-10.216</v>
      </c>
      <c r="AX5095" s="1">
        <v>-2.081</v>
      </c>
      <c r="AY5095" s="1">
        <v>1622.306</v>
      </c>
      <c r="AZ5095" s="1">
        <v>18.29</v>
      </c>
      <c r="BA5095" s="1">
        <v>95.045</v>
      </c>
      <c r="BC5095" s="1">
        <v>10.71</v>
      </c>
      <c r="BG5095" s="1">
        <v>4.435</v>
      </c>
      <c r="BH5095" s="1">
        <v>0.05</v>
      </c>
      <c r="BJ5095" s="1">
        <v>0.264</v>
      </c>
      <c r="BO5095" s="1">
        <v>52.332</v>
      </c>
      <c r="BP5095" s="1">
        <v>0.59</v>
      </c>
      <c r="BR5095" s="1">
        <v>3.11</v>
      </c>
      <c r="BT5095" s="1">
        <v>-0.09</v>
      </c>
      <c r="BU5095" s="1">
        <v>-0.477</v>
      </c>
      <c r="BW5095" s="1">
        <v>0.0</v>
      </c>
      <c r="BX5095" s="1">
        <v>0.0</v>
      </c>
      <c r="BY5095" s="1">
        <v>0.0</v>
      </c>
      <c r="BZ5095" s="1">
        <v>0.0</v>
      </c>
      <c r="CA5095" s="1">
        <v>0.0</v>
      </c>
      <c r="CB5095" s="1">
        <v>0.0</v>
      </c>
      <c r="CG5095" s="1">
        <v>31.044</v>
      </c>
      <c r="CH5095" s="1">
        <v>0.35</v>
      </c>
      <c r="CJ5095" s="1">
        <v>-7.193</v>
      </c>
      <c r="CK5095" s="1">
        <v>-2.617</v>
      </c>
      <c r="CL5095" s="1">
        <v>2994.604</v>
      </c>
      <c r="CM5095" s="1">
        <v>33.762</v>
      </c>
      <c r="CN5095" s="1">
        <v>1.845</v>
      </c>
      <c r="CQ5095" s="1">
        <v>0.0</v>
      </c>
      <c r="CR5095" s="1">
        <v>0.0</v>
      </c>
      <c r="CU5095" s="1">
        <v>0.0</v>
      </c>
      <c r="CV5095" s="1">
        <v>0.0</v>
      </c>
      <c r="CX5095" s="1">
        <v>0.0</v>
      </c>
      <c r="CY5095" s="1">
        <v>0.0</v>
      </c>
      <c r="DA5095" s="1">
        <v>1682.597</v>
      </c>
      <c r="DB5095" s="1">
        <v>107.594</v>
      </c>
      <c r="DF5095" s="1">
        <v>52.332</v>
      </c>
      <c r="DG5095" s="1">
        <v>0.59</v>
      </c>
      <c r="DI5095" s="1">
        <v>3.11</v>
      </c>
      <c r="DN5095" s="1">
        <v>2.661</v>
      </c>
      <c r="DO5095" s="1">
        <v>0.03</v>
      </c>
      <c r="DQ5095" s="1">
        <v>0.158</v>
      </c>
      <c r="DV5095" s="1">
        <v>45.236</v>
      </c>
      <c r="DW5095" s="1">
        <v>0.51</v>
      </c>
      <c r="DY5095" s="1">
        <v>2.688</v>
      </c>
    </row>
    <row r="5096">
      <c r="A5096" s="1" t="s">
        <v>526</v>
      </c>
      <c r="B5096" s="1">
        <v>2015.0</v>
      </c>
      <c r="C5096" s="1" t="s">
        <v>527</v>
      </c>
      <c r="D5096" s="1">
        <v>1.1402217E7</v>
      </c>
      <c r="E5096" s="1">
        <v>1.23069145088E11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0.0</v>
      </c>
      <c r="N5096" s="1">
        <v>567.762</v>
      </c>
      <c r="S5096" s="1">
        <v>0.0</v>
      </c>
      <c r="T5096" s="1">
        <v>0.0</v>
      </c>
      <c r="V5096" s="1">
        <v>0.0</v>
      </c>
      <c r="W5096" s="1">
        <v>0.0</v>
      </c>
      <c r="X5096" s="1">
        <v>0.0</v>
      </c>
      <c r="Y5096" s="1">
        <v>0.0</v>
      </c>
      <c r="AA5096" s="1">
        <v>19.38</v>
      </c>
      <c r="AB5096" s="1">
        <v>1699.669</v>
      </c>
      <c r="AC5096" s="1">
        <v>19.48</v>
      </c>
      <c r="AE5096" s="1">
        <v>3.367</v>
      </c>
      <c r="AF5096" s="1">
        <v>3.622</v>
      </c>
      <c r="AG5096" s="1">
        <v>9753.919</v>
      </c>
      <c r="AH5096" s="1">
        <v>0.904</v>
      </c>
      <c r="AK5096" s="1">
        <v>1657.572</v>
      </c>
      <c r="AL5096" s="1">
        <v>18.9</v>
      </c>
      <c r="AO5096" s="1">
        <v>97.023</v>
      </c>
      <c r="AT5096" s="1">
        <v>1577.763</v>
      </c>
      <c r="AU5096" s="1">
        <v>17.99</v>
      </c>
      <c r="AW5096" s="1">
        <v>-5.178</v>
      </c>
      <c r="AX5096" s="1">
        <v>-0.947</v>
      </c>
      <c r="AY5096" s="1">
        <v>1521.044</v>
      </c>
      <c r="AZ5096" s="1">
        <v>17.343</v>
      </c>
      <c r="BA5096" s="1">
        <v>92.351</v>
      </c>
      <c r="BC5096" s="1">
        <v>11.06</v>
      </c>
      <c r="BG5096" s="1">
        <v>6.139</v>
      </c>
      <c r="BH5096" s="1">
        <v>0.07</v>
      </c>
      <c r="BJ5096" s="1">
        <v>0.359</v>
      </c>
      <c r="BO5096" s="1">
        <v>50.867</v>
      </c>
      <c r="BP5096" s="1">
        <v>0.58</v>
      </c>
      <c r="BR5096" s="1">
        <v>2.977</v>
      </c>
      <c r="BT5096" s="1">
        <v>-0.1</v>
      </c>
      <c r="BU5096" s="1">
        <v>-0.516</v>
      </c>
      <c r="BW5096" s="1">
        <v>0.0</v>
      </c>
      <c r="BX5096" s="1">
        <v>0.0</v>
      </c>
      <c r="BY5096" s="1">
        <v>0.0</v>
      </c>
      <c r="BZ5096" s="1">
        <v>0.0</v>
      </c>
      <c r="CA5096" s="1">
        <v>0.0</v>
      </c>
      <c r="CB5096" s="1">
        <v>0.0</v>
      </c>
      <c r="CG5096" s="1">
        <v>79.809</v>
      </c>
      <c r="CH5096" s="1">
        <v>0.91</v>
      </c>
      <c r="CJ5096" s="1">
        <v>-9.507</v>
      </c>
      <c r="CK5096" s="1">
        <v>-3.21</v>
      </c>
      <c r="CL5096" s="1">
        <v>2679.48</v>
      </c>
      <c r="CM5096" s="1">
        <v>30.552</v>
      </c>
      <c r="CN5096" s="1">
        <v>4.671</v>
      </c>
      <c r="CQ5096" s="1">
        <v>0.0</v>
      </c>
      <c r="CR5096" s="1">
        <v>0.0</v>
      </c>
      <c r="CU5096" s="1">
        <v>0.0</v>
      </c>
      <c r="CV5096" s="1">
        <v>0.0</v>
      </c>
      <c r="CX5096" s="1">
        <v>0.0</v>
      </c>
      <c r="CY5096" s="1">
        <v>0.0</v>
      </c>
      <c r="DA5096" s="1">
        <v>1708.44</v>
      </c>
      <c r="DB5096" s="1">
        <v>111.216</v>
      </c>
      <c r="DF5096" s="1">
        <v>50.867</v>
      </c>
      <c r="DG5096" s="1">
        <v>0.58</v>
      </c>
      <c r="DI5096" s="1">
        <v>2.977</v>
      </c>
      <c r="DN5096" s="1">
        <v>5.262</v>
      </c>
      <c r="DO5096" s="1">
        <v>0.06</v>
      </c>
      <c r="DQ5096" s="1">
        <v>0.308</v>
      </c>
      <c r="DV5096" s="1">
        <v>39.466</v>
      </c>
      <c r="DW5096" s="1">
        <v>0.45</v>
      </c>
      <c r="DY5096" s="1">
        <v>2.31</v>
      </c>
    </row>
    <row r="5097">
      <c r="A5097" s="1" t="s">
        <v>526</v>
      </c>
      <c r="B5097" s="1">
        <v>2016.0</v>
      </c>
      <c r="C5097" s="1" t="s">
        <v>527</v>
      </c>
      <c r="D5097" s="1">
        <v>1.1528628E7</v>
      </c>
      <c r="E5097" s="1">
        <v>1.24443820032E11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0.0</v>
      </c>
      <c r="N5097" s="1">
        <v>563.423</v>
      </c>
      <c r="S5097" s="1">
        <v>0.0</v>
      </c>
      <c r="T5097" s="1">
        <v>0.0</v>
      </c>
      <c r="V5097" s="1">
        <v>0.0</v>
      </c>
      <c r="W5097" s="1">
        <v>0.0</v>
      </c>
      <c r="X5097" s="1">
        <v>0.0</v>
      </c>
      <c r="Y5097" s="1">
        <v>0.0</v>
      </c>
      <c r="AA5097" s="1">
        <v>19.51</v>
      </c>
      <c r="AB5097" s="1">
        <v>1692.309</v>
      </c>
      <c r="AC5097" s="1">
        <v>19.63</v>
      </c>
      <c r="AE5097" s="1">
        <v>-0.244</v>
      </c>
      <c r="AF5097" s="1">
        <v>-0.271</v>
      </c>
      <c r="AG5097" s="1">
        <v>9623.436</v>
      </c>
      <c r="AH5097" s="1">
        <v>0.892</v>
      </c>
      <c r="AK5097" s="1">
        <v>1648.071</v>
      </c>
      <c r="AL5097" s="1">
        <v>19.0</v>
      </c>
      <c r="AO5097" s="1">
        <v>96.791</v>
      </c>
      <c r="AT5097" s="1">
        <v>1644.602</v>
      </c>
      <c r="AU5097" s="1">
        <v>18.96</v>
      </c>
      <c r="AW5097" s="1">
        <v>-13.079</v>
      </c>
      <c r="AX5097" s="1">
        <v>-2.268</v>
      </c>
      <c r="AY5097" s="1">
        <v>1307.606</v>
      </c>
      <c r="AZ5097" s="1">
        <v>15.075</v>
      </c>
      <c r="BA5097" s="1">
        <v>96.587</v>
      </c>
      <c r="BC5097" s="1">
        <v>11.06</v>
      </c>
      <c r="BG5097" s="1">
        <v>4.337</v>
      </c>
      <c r="BH5097" s="1">
        <v>0.05</v>
      </c>
      <c r="BJ5097" s="1">
        <v>0.255</v>
      </c>
      <c r="BO5097" s="1">
        <v>54.647</v>
      </c>
      <c r="BP5097" s="1">
        <v>0.63</v>
      </c>
      <c r="BR5097" s="1">
        <v>3.209</v>
      </c>
      <c r="BT5097" s="1">
        <v>-0.12</v>
      </c>
      <c r="BU5097" s="1">
        <v>-0.615</v>
      </c>
      <c r="BW5097" s="1">
        <v>0.0</v>
      </c>
      <c r="BX5097" s="1">
        <v>0.0</v>
      </c>
      <c r="BY5097" s="1">
        <v>0.0</v>
      </c>
      <c r="BZ5097" s="1">
        <v>0.0</v>
      </c>
      <c r="CA5097" s="1">
        <v>0.0</v>
      </c>
      <c r="CB5097" s="1">
        <v>0.0</v>
      </c>
      <c r="CG5097" s="1">
        <v>3.47</v>
      </c>
      <c r="CH5097" s="1">
        <v>0.04</v>
      </c>
      <c r="CJ5097" s="1">
        <v>-7.499</v>
      </c>
      <c r="CK5097" s="1">
        <v>-2.291</v>
      </c>
      <c r="CL5097" s="1">
        <v>2451.367</v>
      </c>
      <c r="CM5097" s="1">
        <v>28.261</v>
      </c>
      <c r="CN5097" s="1">
        <v>0.204</v>
      </c>
      <c r="CQ5097" s="1">
        <v>0.0</v>
      </c>
      <c r="CR5097" s="1">
        <v>0.0</v>
      </c>
      <c r="CU5097" s="1">
        <v>0.0</v>
      </c>
      <c r="CV5097" s="1">
        <v>0.0</v>
      </c>
      <c r="CX5097" s="1">
        <v>0.0</v>
      </c>
      <c r="CY5097" s="1">
        <v>0.0</v>
      </c>
      <c r="DA5097" s="1">
        <v>1702.718</v>
      </c>
      <c r="DB5097" s="1">
        <v>110.945</v>
      </c>
      <c r="DF5097" s="1">
        <v>54.647</v>
      </c>
      <c r="DG5097" s="1">
        <v>0.63</v>
      </c>
      <c r="DI5097" s="1">
        <v>3.209</v>
      </c>
      <c r="DN5097" s="1">
        <v>9.541</v>
      </c>
      <c r="DO5097" s="1">
        <v>0.11</v>
      </c>
      <c r="DQ5097" s="1">
        <v>0.56</v>
      </c>
      <c r="DV5097" s="1">
        <v>40.768</v>
      </c>
      <c r="DW5097" s="1">
        <v>0.47</v>
      </c>
      <c r="DY5097" s="1">
        <v>2.394</v>
      </c>
    </row>
    <row r="5098">
      <c r="A5098" s="1" t="s">
        <v>526</v>
      </c>
      <c r="B5098" s="1">
        <v>2017.0</v>
      </c>
      <c r="C5098" s="1" t="s">
        <v>527</v>
      </c>
      <c r="D5098" s="1">
        <v>1.1650449E7</v>
      </c>
      <c r="E5098" s="1">
        <v>1.2722888704E11</v>
      </c>
      <c r="G5098" s="1">
        <v>0.0</v>
      </c>
      <c r="H5098" s="1">
        <v>0.0</v>
      </c>
      <c r="I5098" s="1">
        <v>0.0</v>
      </c>
      <c r="J5098" s="1">
        <v>0.0</v>
      </c>
      <c r="K5098" s="1">
        <v>0.0</v>
      </c>
      <c r="L5098" s="1">
        <v>0.0</v>
      </c>
      <c r="N5098" s="1">
        <v>566.084</v>
      </c>
      <c r="S5098" s="1">
        <v>0.0</v>
      </c>
      <c r="T5098" s="1">
        <v>0.0</v>
      </c>
      <c r="Y5098" s="1">
        <v>0.0</v>
      </c>
      <c r="AA5098" s="1">
        <v>20.55</v>
      </c>
      <c r="AB5098" s="1">
        <v>1763.88</v>
      </c>
      <c r="AC5098" s="1">
        <v>20.58</v>
      </c>
      <c r="AE5098" s="1">
        <v>5.967</v>
      </c>
      <c r="AF5098" s="1">
        <v>6.62</v>
      </c>
      <c r="AG5098" s="1">
        <v>10091.018</v>
      </c>
      <c r="AH5098" s="1">
        <v>0.924</v>
      </c>
      <c r="AK5098" s="1">
        <v>1714.955</v>
      </c>
      <c r="AL5098" s="1">
        <v>19.98</v>
      </c>
      <c r="AO5098" s="1">
        <v>97.085</v>
      </c>
      <c r="AT5098" s="1">
        <v>1691.78</v>
      </c>
      <c r="AU5098" s="1">
        <v>19.71</v>
      </c>
      <c r="BA5098" s="1">
        <v>95.773</v>
      </c>
      <c r="BC5098" s="1">
        <v>11.65</v>
      </c>
      <c r="BG5098" s="1">
        <v>1.717</v>
      </c>
      <c r="BH5098" s="1">
        <v>0.02</v>
      </c>
      <c r="BJ5098" s="1">
        <v>0.097</v>
      </c>
      <c r="BO5098" s="1">
        <v>51.5</v>
      </c>
      <c r="BP5098" s="1">
        <v>0.6</v>
      </c>
      <c r="BR5098" s="1">
        <v>2.915</v>
      </c>
      <c r="BT5098" s="1">
        <v>-0.03</v>
      </c>
      <c r="BU5098" s="1">
        <v>-0.146</v>
      </c>
      <c r="BW5098" s="1">
        <v>0.0</v>
      </c>
      <c r="BX5098" s="1">
        <v>0.0</v>
      </c>
      <c r="BY5098" s="1">
        <v>0.0</v>
      </c>
      <c r="BZ5098" s="1">
        <v>0.0</v>
      </c>
      <c r="CA5098" s="1">
        <v>0.0</v>
      </c>
      <c r="CB5098" s="1">
        <v>0.0</v>
      </c>
      <c r="CG5098" s="1">
        <v>23.175</v>
      </c>
      <c r="CH5098" s="1">
        <v>0.27</v>
      </c>
      <c r="CJ5098" s="1">
        <v>-15.473</v>
      </c>
      <c r="CK5098" s="1">
        <v>-4.373</v>
      </c>
      <c r="CL5098" s="1">
        <v>2050.395</v>
      </c>
      <c r="CM5098" s="1">
        <v>23.888</v>
      </c>
      <c r="CN5098" s="1">
        <v>1.312</v>
      </c>
      <c r="CQ5098" s="1">
        <v>0.0</v>
      </c>
      <c r="CR5098" s="1">
        <v>0.0</v>
      </c>
      <c r="CU5098" s="1">
        <v>0.0</v>
      </c>
      <c r="CV5098" s="1">
        <v>0.0</v>
      </c>
      <c r="CX5098" s="1">
        <v>0.0</v>
      </c>
      <c r="CY5098" s="1">
        <v>0.0</v>
      </c>
      <c r="DA5098" s="1">
        <v>1766.456</v>
      </c>
      <c r="DB5098" s="1">
        <v>117.565</v>
      </c>
      <c r="DF5098" s="1">
        <v>51.5</v>
      </c>
      <c r="DG5098" s="1">
        <v>0.6</v>
      </c>
      <c r="DI5098" s="1">
        <v>2.915</v>
      </c>
      <c r="DN5098" s="1">
        <v>11.158</v>
      </c>
      <c r="DO5098" s="1">
        <v>0.13</v>
      </c>
      <c r="DQ5098" s="1">
        <v>0.632</v>
      </c>
      <c r="DV5098" s="1">
        <v>38.625</v>
      </c>
      <c r="DW5098" s="1">
        <v>0.45</v>
      </c>
      <c r="DY5098" s="1">
        <v>2.187</v>
      </c>
    </row>
    <row r="5099">
      <c r="A5099" s="1" t="s">
        <v>526</v>
      </c>
      <c r="B5099" s="1">
        <v>2018.0</v>
      </c>
      <c r="C5099" s="1" t="s">
        <v>527</v>
      </c>
      <c r="D5099" s="1">
        <v>1.1765461E7</v>
      </c>
      <c r="E5099" s="1">
        <v>1.3056864256E11</v>
      </c>
      <c r="G5099" s="1">
        <v>0.0</v>
      </c>
      <c r="H5099" s="1">
        <v>0.0</v>
      </c>
      <c r="I5099" s="1">
        <v>0.0</v>
      </c>
      <c r="J5099" s="1">
        <v>0.0</v>
      </c>
      <c r="K5099" s="1">
        <v>0.0</v>
      </c>
      <c r="L5099" s="1">
        <v>0.0</v>
      </c>
      <c r="N5099" s="1">
        <v>567.4</v>
      </c>
      <c r="S5099" s="1">
        <v>0.0</v>
      </c>
      <c r="T5099" s="1">
        <v>0.0</v>
      </c>
      <c r="Y5099" s="1">
        <v>0.0</v>
      </c>
      <c r="AA5099" s="1">
        <v>20.82</v>
      </c>
      <c r="AB5099" s="1">
        <v>1769.586</v>
      </c>
      <c r="AC5099" s="1">
        <v>20.92</v>
      </c>
      <c r="AE5099" s="1">
        <v>2.023</v>
      </c>
      <c r="AF5099" s="1">
        <v>2.378</v>
      </c>
      <c r="AG5099" s="1">
        <v>10194.498</v>
      </c>
      <c r="AH5099" s="1">
        <v>0.919</v>
      </c>
      <c r="AK5099" s="1">
        <v>1731.339</v>
      </c>
      <c r="AL5099" s="1">
        <v>20.37</v>
      </c>
      <c r="AO5099" s="1">
        <v>97.371</v>
      </c>
      <c r="AT5099" s="1">
        <v>1703.291</v>
      </c>
      <c r="AU5099" s="1">
        <v>20.04</v>
      </c>
      <c r="BA5099" s="1">
        <v>95.794</v>
      </c>
      <c r="BC5099" s="1">
        <v>11.87</v>
      </c>
      <c r="BG5099" s="1">
        <v>1.7</v>
      </c>
      <c r="BH5099" s="1">
        <v>0.02</v>
      </c>
      <c r="BJ5099" s="1">
        <v>0.096</v>
      </c>
      <c r="BO5099" s="1">
        <v>46.747</v>
      </c>
      <c r="BP5099" s="1">
        <v>0.55</v>
      </c>
      <c r="BR5099" s="1">
        <v>2.629</v>
      </c>
      <c r="BT5099" s="1">
        <v>-0.1</v>
      </c>
      <c r="BU5099" s="1">
        <v>-0.48</v>
      </c>
      <c r="BW5099" s="1">
        <v>0.0</v>
      </c>
      <c r="BX5099" s="1">
        <v>0.0</v>
      </c>
      <c r="BY5099" s="1">
        <v>0.0</v>
      </c>
      <c r="BZ5099" s="1">
        <v>0.0</v>
      </c>
      <c r="CA5099" s="1">
        <v>0.0</v>
      </c>
      <c r="CB5099" s="1">
        <v>0.0</v>
      </c>
      <c r="CG5099" s="1">
        <v>28.048</v>
      </c>
      <c r="CH5099" s="1">
        <v>0.33</v>
      </c>
      <c r="CJ5099" s="1">
        <v>-3.262</v>
      </c>
      <c r="CK5099" s="1">
        <v>-0.779</v>
      </c>
      <c r="CL5099" s="1">
        <v>1964.123</v>
      </c>
      <c r="CM5099" s="1">
        <v>23.109</v>
      </c>
      <c r="CN5099" s="1">
        <v>1.577</v>
      </c>
      <c r="CQ5099" s="1">
        <v>0.0</v>
      </c>
      <c r="CR5099" s="1">
        <v>0.0</v>
      </c>
      <c r="CU5099" s="1">
        <v>0.0</v>
      </c>
      <c r="CV5099" s="1">
        <v>0.0</v>
      </c>
      <c r="CX5099" s="1">
        <v>0.0</v>
      </c>
      <c r="CY5099" s="1">
        <v>0.0</v>
      </c>
      <c r="DA5099" s="1">
        <v>1778.086</v>
      </c>
      <c r="DB5099" s="1">
        <v>119.943</v>
      </c>
      <c r="DF5099" s="1">
        <v>46.747</v>
      </c>
      <c r="DG5099" s="1">
        <v>0.55</v>
      </c>
      <c r="DI5099" s="1">
        <v>2.629</v>
      </c>
      <c r="DN5099" s="1">
        <v>6.8</v>
      </c>
      <c r="DO5099" s="1">
        <v>0.08</v>
      </c>
      <c r="DQ5099" s="1">
        <v>0.382</v>
      </c>
      <c r="DV5099" s="1">
        <v>38.248</v>
      </c>
      <c r="DW5099" s="1">
        <v>0.45</v>
      </c>
      <c r="DY5099" s="1">
        <v>2.151</v>
      </c>
    </row>
    <row r="5100">
      <c r="A5100" s="1" t="s">
        <v>526</v>
      </c>
      <c r="B5100" s="1">
        <v>2019.0</v>
      </c>
      <c r="C5100" s="1" t="s">
        <v>527</v>
      </c>
      <c r="D5100" s="1">
        <v>1.1875033E7</v>
      </c>
      <c r="E5100" s="1">
        <v>1.32642062336E11</v>
      </c>
      <c r="G5100" s="1">
        <v>0.0</v>
      </c>
      <c r="H5100" s="1">
        <v>0.0</v>
      </c>
      <c r="I5100" s="1">
        <v>0.0</v>
      </c>
      <c r="J5100" s="1">
        <v>0.0</v>
      </c>
      <c r="K5100" s="1">
        <v>0.0</v>
      </c>
      <c r="L5100" s="1">
        <v>0.0</v>
      </c>
      <c r="N5100" s="1">
        <v>564.941</v>
      </c>
      <c r="S5100" s="1">
        <v>0.0</v>
      </c>
      <c r="T5100" s="1">
        <v>0.0</v>
      </c>
      <c r="Y5100" s="1">
        <v>0.0</v>
      </c>
      <c r="AA5100" s="1">
        <v>21.86</v>
      </c>
      <c r="AB5100" s="1">
        <v>1840.837</v>
      </c>
      <c r="AC5100" s="1">
        <v>22.02</v>
      </c>
      <c r="AE5100" s="1">
        <v>1.528</v>
      </c>
      <c r="AF5100" s="1">
        <v>1.833</v>
      </c>
      <c r="AG5100" s="1">
        <v>10254.75</v>
      </c>
      <c r="AH5100" s="1">
        <v>0.918</v>
      </c>
      <c r="AK5100" s="1">
        <v>1796.206</v>
      </c>
      <c r="AL5100" s="1">
        <v>21.33</v>
      </c>
      <c r="AO5100" s="1">
        <v>96.866</v>
      </c>
      <c r="AT5100" s="1">
        <v>1769.258</v>
      </c>
      <c r="AU5100" s="1">
        <v>21.01</v>
      </c>
      <c r="BA5100" s="1">
        <v>95.413</v>
      </c>
      <c r="BC5100" s="1">
        <v>12.44</v>
      </c>
      <c r="BG5100" s="1">
        <v>5.895</v>
      </c>
      <c r="BH5100" s="1">
        <v>0.07</v>
      </c>
      <c r="BJ5100" s="1">
        <v>0.318</v>
      </c>
      <c r="BO5100" s="1">
        <v>58.105</v>
      </c>
      <c r="BP5100" s="1">
        <v>0.69</v>
      </c>
      <c r="BR5100" s="1">
        <v>3.134</v>
      </c>
      <c r="BT5100" s="1">
        <v>-0.16</v>
      </c>
      <c r="BU5100" s="1">
        <v>-0.732</v>
      </c>
      <c r="BW5100" s="1">
        <v>0.0</v>
      </c>
      <c r="BX5100" s="1">
        <v>0.0</v>
      </c>
      <c r="BY5100" s="1">
        <v>0.0</v>
      </c>
      <c r="BZ5100" s="1">
        <v>0.0</v>
      </c>
      <c r="CA5100" s="1">
        <v>0.0</v>
      </c>
      <c r="CB5100" s="1">
        <v>0.0</v>
      </c>
      <c r="CG5100" s="1">
        <v>26.947</v>
      </c>
      <c r="CH5100" s="1">
        <v>0.32</v>
      </c>
      <c r="CJ5100" s="1">
        <v>-8.203</v>
      </c>
      <c r="CK5100" s="1">
        <v>-1.896</v>
      </c>
      <c r="CL5100" s="1">
        <v>1786.363</v>
      </c>
      <c r="CM5100" s="1">
        <v>21.213</v>
      </c>
      <c r="CN5100" s="1">
        <v>1.453</v>
      </c>
      <c r="CQ5100" s="1">
        <v>0.0</v>
      </c>
      <c r="CR5100" s="1">
        <v>0.0</v>
      </c>
      <c r="CU5100" s="1">
        <v>0.0</v>
      </c>
      <c r="CV5100" s="1">
        <v>0.0</v>
      </c>
      <c r="CX5100" s="1">
        <v>0.0</v>
      </c>
      <c r="CY5100" s="1">
        <v>0.0</v>
      </c>
      <c r="DA5100" s="1">
        <v>1854.311</v>
      </c>
      <c r="DB5100" s="1">
        <v>121.775</v>
      </c>
      <c r="DF5100" s="1">
        <v>58.105</v>
      </c>
      <c r="DG5100" s="1">
        <v>0.69</v>
      </c>
      <c r="DI5100" s="1">
        <v>3.134</v>
      </c>
      <c r="DN5100" s="1">
        <v>10.105</v>
      </c>
      <c r="DO5100" s="1">
        <v>0.12</v>
      </c>
      <c r="DQ5100" s="1">
        <v>0.545</v>
      </c>
      <c r="DV5100" s="1">
        <v>42.105</v>
      </c>
      <c r="DW5100" s="1">
        <v>0.5</v>
      </c>
      <c r="DY5100" s="1">
        <v>2.271</v>
      </c>
    </row>
    <row r="5101">
      <c r="A5101" s="1" t="s">
        <v>526</v>
      </c>
      <c r="B5101" s="1">
        <v>2020.0</v>
      </c>
      <c r="C5101" s="1" t="s">
        <v>527</v>
      </c>
      <c r="D5101" s="1">
        <v>1.1974015E7</v>
      </c>
      <c r="E5101" s="1">
        <v>1.20945696768E11</v>
      </c>
      <c r="G5101" s="1">
        <v>0.0</v>
      </c>
      <c r="H5101" s="1">
        <v>0.0</v>
      </c>
      <c r="I5101" s="1">
        <v>0.0</v>
      </c>
      <c r="J5101" s="1">
        <v>0.0</v>
      </c>
      <c r="K5101" s="1">
        <v>0.0</v>
      </c>
      <c r="L5101" s="1">
        <v>0.0</v>
      </c>
      <c r="N5101" s="1">
        <v>564.546</v>
      </c>
      <c r="S5101" s="1">
        <v>0.0</v>
      </c>
      <c r="T5101" s="1">
        <v>0.0</v>
      </c>
      <c r="Y5101" s="1">
        <v>0.0</v>
      </c>
      <c r="AA5101" s="1">
        <v>20.78</v>
      </c>
      <c r="AB5101" s="1">
        <v>1735.425</v>
      </c>
      <c r="AC5101" s="1">
        <v>21.38</v>
      </c>
      <c r="AE5101" s="1">
        <v>-7.757</v>
      </c>
      <c r="AF5101" s="1">
        <v>-9.446</v>
      </c>
      <c r="AG5101" s="1">
        <v>9381.125</v>
      </c>
      <c r="AH5101" s="1">
        <v>0.929</v>
      </c>
      <c r="AK5101" s="1">
        <v>1729.578</v>
      </c>
      <c r="AL5101" s="1">
        <v>20.71</v>
      </c>
      <c r="AO5101" s="1">
        <v>96.866</v>
      </c>
      <c r="AT5101" s="1">
        <v>1709.535</v>
      </c>
      <c r="AU5101" s="1">
        <v>20.47</v>
      </c>
      <c r="BA5101" s="1">
        <v>95.744</v>
      </c>
      <c r="BC5101" s="1">
        <v>12.07</v>
      </c>
      <c r="BG5101" s="1">
        <v>4.176</v>
      </c>
      <c r="BH5101" s="1">
        <v>0.05</v>
      </c>
      <c r="BJ5101" s="1">
        <v>0.234</v>
      </c>
      <c r="BO5101" s="1">
        <v>55.954</v>
      </c>
      <c r="BP5101" s="1">
        <v>0.67</v>
      </c>
      <c r="BR5101" s="1">
        <v>3.134</v>
      </c>
      <c r="BT5101" s="1">
        <v>-0.6</v>
      </c>
      <c r="BU5101" s="1">
        <v>-2.887</v>
      </c>
      <c r="BW5101" s="1">
        <v>0.0</v>
      </c>
      <c r="BX5101" s="1">
        <v>0.0</v>
      </c>
      <c r="BY5101" s="1">
        <v>0.0</v>
      </c>
      <c r="BZ5101" s="1">
        <v>0.0</v>
      </c>
      <c r="CA5101" s="1">
        <v>0.0</v>
      </c>
      <c r="CB5101" s="1">
        <v>0.0</v>
      </c>
      <c r="CG5101" s="1">
        <v>20.043</v>
      </c>
      <c r="CH5101" s="1">
        <v>0.24</v>
      </c>
      <c r="CJ5101" s="1">
        <v>-7.566</v>
      </c>
      <c r="CK5101" s="1">
        <v>-1.605</v>
      </c>
      <c r="CL5101" s="1">
        <v>1637.561</v>
      </c>
      <c r="CM5101" s="1">
        <v>19.608</v>
      </c>
      <c r="CN5101" s="1">
        <v>1.123</v>
      </c>
      <c r="CQ5101" s="1">
        <v>0.0</v>
      </c>
      <c r="CR5101" s="1">
        <v>0.0</v>
      </c>
      <c r="CU5101" s="1">
        <v>0.0</v>
      </c>
      <c r="CV5101" s="1">
        <v>0.0</v>
      </c>
      <c r="CX5101" s="1">
        <v>0.0</v>
      </c>
      <c r="CY5101" s="1">
        <v>0.0</v>
      </c>
      <c r="DA5101" s="1">
        <v>1785.533</v>
      </c>
      <c r="DB5101" s="1">
        <v>112.33</v>
      </c>
      <c r="DF5101" s="1">
        <v>55.954</v>
      </c>
      <c r="DG5101" s="1">
        <v>0.67</v>
      </c>
      <c r="DI5101" s="1">
        <v>3.134</v>
      </c>
      <c r="DN5101" s="1">
        <v>12.527</v>
      </c>
      <c r="DO5101" s="1">
        <v>0.15</v>
      </c>
      <c r="DQ5101" s="1">
        <v>0.702</v>
      </c>
      <c r="DV5101" s="1">
        <v>39.252</v>
      </c>
      <c r="DW5101" s="1">
        <v>0.47</v>
      </c>
      <c r="DY5101" s="1">
        <v>2.198</v>
      </c>
    </row>
    <row r="5102">
      <c r="A5102" s="1" t="s">
        <v>526</v>
      </c>
      <c r="B5102" s="1">
        <v>2021.0</v>
      </c>
      <c r="C5102" s="1" t="s">
        <v>527</v>
      </c>
      <c r="D5102" s="1">
        <v>1.2048573E7</v>
      </c>
      <c r="E5102" s="1">
        <v>1.26273347584E11</v>
      </c>
      <c r="G5102" s="1">
        <v>0.0</v>
      </c>
      <c r="H5102" s="1">
        <v>0.0</v>
      </c>
      <c r="I5102" s="1">
        <v>0.0</v>
      </c>
      <c r="J5102" s="1">
        <v>0.0</v>
      </c>
      <c r="K5102" s="1">
        <v>0.0</v>
      </c>
      <c r="L5102" s="1">
        <v>0.0</v>
      </c>
      <c r="N5102" s="1">
        <v>564.384</v>
      </c>
      <c r="S5102" s="1">
        <v>0.0</v>
      </c>
      <c r="T5102" s="1">
        <v>0.0</v>
      </c>
      <c r="Y5102" s="1">
        <v>0.0</v>
      </c>
      <c r="AA5102" s="1">
        <v>22.93</v>
      </c>
      <c r="AB5102" s="1">
        <v>1903.13</v>
      </c>
      <c r="AC5102" s="1">
        <v>21.9</v>
      </c>
      <c r="AE5102" s="1">
        <v>9.294</v>
      </c>
      <c r="AF5102" s="1">
        <v>10.44</v>
      </c>
      <c r="AG5102" s="1">
        <v>10189.58</v>
      </c>
      <c r="AH5102" s="1">
        <v>0.972</v>
      </c>
      <c r="AK5102" s="1">
        <v>1761.204</v>
      </c>
      <c r="AL5102" s="1">
        <v>21.22</v>
      </c>
      <c r="AO5102" s="1">
        <v>96.895</v>
      </c>
      <c r="AT5102" s="1">
        <v>1740.455</v>
      </c>
      <c r="AU5102" s="1">
        <v>20.97</v>
      </c>
      <c r="BA5102" s="1">
        <v>95.753</v>
      </c>
      <c r="BC5102" s="1">
        <v>12.36</v>
      </c>
      <c r="BG5102" s="1">
        <v>2.49</v>
      </c>
      <c r="BH5102" s="1">
        <v>0.03</v>
      </c>
      <c r="BJ5102" s="1">
        <v>0.137</v>
      </c>
      <c r="BO5102" s="1">
        <v>56.438</v>
      </c>
      <c r="BP5102" s="1">
        <v>0.68</v>
      </c>
      <c r="BR5102" s="1">
        <v>3.105</v>
      </c>
      <c r="BT5102" s="1">
        <v>1.03</v>
      </c>
      <c r="BU5102" s="1">
        <v>4.492</v>
      </c>
      <c r="BW5102" s="1">
        <v>0.0</v>
      </c>
      <c r="BX5102" s="1">
        <v>0.0</v>
      </c>
      <c r="BY5102" s="1">
        <v>0.0</v>
      </c>
      <c r="BZ5102" s="1">
        <v>0.0</v>
      </c>
      <c r="CA5102" s="1">
        <v>0.0</v>
      </c>
      <c r="CB5102" s="1">
        <v>0.0</v>
      </c>
      <c r="CG5102" s="1">
        <v>20.749</v>
      </c>
      <c r="CH5102" s="1">
        <v>0.25</v>
      </c>
      <c r="CJ5102" s="1">
        <v>23.369</v>
      </c>
      <c r="CK5102" s="1">
        <v>4.582</v>
      </c>
      <c r="CL5102" s="1">
        <v>2007.74</v>
      </c>
      <c r="CM5102" s="1">
        <v>24.19</v>
      </c>
      <c r="CN5102" s="1">
        <v>1.142</v>
      </c>
      <c r="CQ5102" s="1">
        <v>0.0</v>
      </c>
      <c r="CR5102" s="1">
        <v>0.0</v>
      </c>
      <c r="CU5102" s="1">
        <v>0.0</v>
      </c>
      <c r="CV5102" s="1">
        <v>0.0</v>
      </c>
      <c r="CX5102" s="1">
        <v>0.0</v>
      </c>
      <c r="CY5102" s="1">
        <v>0.0</v>
      </c>
      <c r="DA5102" s="1">
        <v>1817.643</v>
      </c>
      <c r="DB5102" s="1">
        <v>122.77</v>
      </c>
      <c r="DF5102" s="1">
        <v>56.438</v>
      </c>
      <c r="DG5102" s="1">
        <v>0.68</v>
      </c>
      <c r="DI5102" s="1">
        <v>3.105</v>
      </c>
      <c r="DN5102" s="1">
        <v>18.259</v>
      </c>
      <c r="DO5102" s="1">
        <v>0.22</v>
      </c>
      <c r="DQ5102" s="1">
        <v>1.005</v>
      </c>
      <c r="DV5102" s="1">
        <v>35.689</v>
      </c>
      <c r="DW5102" s="1">
        <v>0.43</v>
      </c>
      <c r="DY5102" s="1">
        <v>1.963</v>
      </c>
    </row>
    <row r="5103">
      <c r="A5103" s="1" t="s">
        <v>526</v>
      </c>
      <c r="B5103" s="1">
        <v>2022.0</v>
      </c>
      <c r="C5103" s="1" t="s">
        <v>527</v>
      </c>
      <c r="D5103" s="1">
        <v>1.2119284E7</v>
      </c>
      <c r="E5103" s="1">
        <v>1.29457963008E11</v>
      </c>
      <c r="G5103" s="1">
        <v>0.0</v>
      </c>
      <c r="H5103" s="1">
        <v>0.0</v>
      </c>
      <c r="I5103" s="1">
        <v>0.0</v>
      </c>
      <c r="J5103" s="1">
        <v>0.0</v>
      </c>
      <c r="K5103" s="1">
        <v>0.0</v>
      </c>
      <c r="L5103" s="1">
        <v>0.0</v>
      </c>
      <c r="N5103" s="1">
        <v>565.624</v>
      </c>
      <c r="S5103" s="1">
        <v>0.0</v>
      </c>
      <c r="T5103" s="1">
        <v>0.0</v>
      </c>
      <c r="Y5103" s="1">
        <v>0.0</v>
      </c>
      <c r="AA5103" s="1">
        <v>23.98</v>
      </c>
      <c r="AB5103" s="1">
        <v>1978.665</v>
      </c>
      <c r="AC5103" s="1">
        <v>21.41</v>
      </c>
      <c r="AE5103" s="1">
        <v>-0.423</v>
      </c>
      <c r="AF5103" s="1">
        <v>-0.52</v>
      </c>
      <c r="AG5103" s="1">
        <v>10087.236</v>
      </c>
      <c r="AH5103" s="1">
        <v>0.944</v>
      </c>
      <c r="AK5103" s="1">
        <v>1712.973</v>
      </c>
      <c r="AL5103" s="1">
        <v>20.76</v>
      </c>
      <c r="AO5103" s="1">
        <v>96.964</v>
      </c>
      <c r="AT5103" s="1">
        <v>1693.169</v>
      </c>
      <c r="AU5103" s="1">
        <v>20.52</v>
      </c>
      <c r="BA5103" s="1">
        <v>95.843</v>
      </c>
      <c r="BC5103" s="1">
        <v>12.11</v>
      </c>
      <c r="BG5103" s="1">
        <v>0.825</v>
      </c>
      <c r="BH5103" s="1">
        <v>0.01</v>
      </c>
      <c r="BJ5103" s="1">
        <v>0.047</v>
      </c>
      <c r="BO5103" s="1">
        <v>53.634</v>
      </c>
      <c r="BP5103" s="1">
        <v>0.65</v>
      </c>
      <c r="BR5103" s="1">
        <v>3.036</v>
      </c>
      <c r="BT5103" s="1">
        <v>2.57</v>
      </c>
      <c r="BU5103" s="1">
        <v>10.717</v>
      </c>
      <c r="BW5103" s="1">
        <v>0.0</v>
      </c>
      <c r="BX5103" s="1">
        <v>0.0</v>
      </c>
      <c r="BY5103" s="1">
        <v>0.0</v>
      </c>
      <c r="BZ5103" s="1">
        <v>0.0</v>
      </c>
      <c r="CA5103" s="1">
        <v>0.0</v>
      </c>
      <c r="CB5103" s="1">
        <v>0.0</v>
      </c>
      <c r="CG5103" s="1">
        <v>19.803</v>
      </c>
      <c r="CH5103" s="1">
        <v>0.24</v>
      </c>
      <c r="CJ5103" s="1">
        <v>-15.529</v>
      </c>
      <c r="CK5103" s="1">
        <v>-3.756</v>
      </c>
      <c r="CL5103" s="1">
        <v>1686.066</v>
      </c>
      <c r="CM5103" s="1">
        <v>20.434</v>
      </c>
      <c r="CN5103" s="1">
        <v>1.121</v>
      </c>
      <c r="CQ5103" s="1">
        <v>0.0</v>
      </c>
      <c r="CR5103" s="1">
        <v>0.0</v>
      </c>
      <c r="CU5103" s="1">
        <v>0.0</v>
      </c>
      <c r="CV5103" s="1">
        <v>0.0</v>
      </c>
      <c r="CX5103" s="1">
        <v>0.0</v>
      </c>
      <c r="CY5103" s="1">
        <v>0.0</v>
      </c>
      <c r="DA5103" s="1">
        <v>1766.606</v>
      </c>
      <c r="DB5103" s="1">
        <v>122.25</v>
      </c>
      <c r="DF5103" s="1">
        <v>53.634</v>
      </c>
      <c r="DG5103" s="1">
        <v>0.65</v>
      </c>
      <c r="DI5103" s="1">
        <v>3.036</v>
      </c>
      <c r="DN5103" s="1">
        <v>26.404</v>
      </c>
      <c r="DO5103" s="1">
        <v>0.32</v>
      </c>
      <c r="DQ5103" s="1">
        <v>1.495</v>
      </c>
      <c r="DV5103" s="1">
        <v>26.404</v>
      </c>
      <c r="DW5103" s="1">
        <v>0.32</v>
      </c>
      <c r="DY5103" s="1">
        <v>1.495</v>
      </c>
    </row>
    <row r="5104">
      <c r="A5104" s="1" t="s">
        <v>526</v>
      </c>
      <c r="B5104" s="1">
        <v>2023.0</v>
      </c>
      <c r="C5104" s="1" t="s">
        <v>527</v>
      </c>
      <c r="D5104" s="1">
        <v>1.2200387E7</v>
      </c>
      <c r="G5104" s="1">
        <v>0.0</v>
      </c>
      <c r="H5104" s="1">
        <v>0.0</v>
      </c>
      <c r="I5104" s="1">
        <v>0.0</v>
      </c>
      <c r="J5104" s="1">
        <v>0.0</v>
      </c>
      <c r="K5104" s="1">
        <v>0.0</v>
      </c>
      <c r="L5104" s="1">
        <v>0.0</v>
      </c>
      <c r="N5104" s="1">
        <v>560.357</v>
      </c>
      <c r="S5104" s="1">
        <v>0.0</v>
      </c>
      <c r="T5104" s="1">
        <v>0.0</v>
      </c>
      <c r="Y5104" s="1">
        <v>0.0</v>
      </c>
      <c r="AA5104" s="1">
        <v>23.79</v>
      </c>
      <c r="AB5104" s="1">
        <v>1949.938</v>
      </c>
      <c r="AC5104" s="1">
        <v>21.29</v>
      </c>
      <c r="AE5104" s="1">
        <v>-1.277</v>
      </c>
      <c r="AF5104" s="1">
        <v>-1.561</v>
      </c>
      <c r="AG5104" s="1">
        <v>9892.245</v>
      </c>
      <c r="AK5104" s="1">
        <v>1676.176</v>
      </c>
      <c r="AL5104" s="1">
        <v>20.45</v>
      </c>
      <c r="AO5104" s="1">
        <v>96.054</v>
      </c>
      <c r="AT5104" s="1">
        <v>1658.964</v>
      </c>
      <c r="AU5104" s="1">
        <v>20.24</v>
      </c>
      <c r="BA5104" s="1">
        <v>95.068</v>
      </c>
      <c r="BC5104" s="1">
        <v>11.93</v>
      </c>
      <c r="BG5104" s="1">
        <v>0.82</v>
      </c>
      <c r="BH5104" s="1">
        <v>0.01</v>
      </c>
      <c r="BJ5104" s="1">
        <v>0.047</v>
      </c>
      <c r="BO5104" s="1">
        <v>68.85</v>
      </c>
      <c r="BP5104" s="1">
        <v>0.84</v>
      </c>
      <c r="BR5104" s="1">
        <v>3.946</v>
      </c>
      <c r="BT5104" s="1">
        <v>2.5</v>
      </c>
      <c r="BU5104" s="1">
        <v>10.509</v>
      </c>
      <c r="BW5104" s="1">
        <v>0.0</v>
      </c>
      <c r="BX5104" s="1">
        <v>0.0</v>
      </c>
      <c r="BY5104" s="1">
        <v>0.0</v>
      </c>
      <c r="BZ5104" s="1">
        <v>0.0</v>
      </c>
      <c r="CA5104" s="1">
        <v>0.0</v>
      </c>
      <c r="CB5104" s="1">
        <v>0.0</v>
      </c>
      <c r="CG5104" s="1">
        <v>17.213</v>
      </c>
      <c r="CH5104" s="1">
        <v>0.21</v>
      </c>
      <c r="CJ5104" s="1">
        <v>-2.96</v>
      </c>
      <c r="CK5104" s="1">
        <v>-0.605</v>
      </c>
      <c r="CL5104" s="1">
        <v>1625.289</v>
      </c>
      <c r="CM5104" s="1">
        <v>19.829</v>
      </c>
      <c r="CN5104" s="1">
        <v>0.986</v>
      </c>
      <c r="CQ5104" s="1">
        <v>0.0</v>
      </c>
      <c r="CR5104" s="1">
        <v>0.0</v>
      </c>
      <c r="CU5104" s="1">
        <v>0.0</v>
      </c>
      <c r="CV5104" s="1">
        <v>0.0</v>
      </c>
      <c r="CX5104" s="1">
        <v>0.0</v>
      </c>
      <c r="CY5104" s="1">
        <v>0.0</v>
      </c>
      <c r="DA5104" s="1">
        <v>1745.027</v>
      </c>
      <c r="DB5104" s="1">
        <v>120.689</v>
      </c>
      <c r="DF5104" s="1">
        <v>68.85</v>
      </c>
      <c r="DG5104" s="1">
        <v>0.84</v>
      </c>
      <c r="DI5104" s="1">
        <v>3.946</v>
      </c>
      <c r="DN5104" s="1">
        <v>40.163</v>
      </c>
      <c r="DO5104" s="1">
        <v>0.49</v>
      </c>
      <c r="DQ5104" s="1">
        <v>2.302</v>
      </c>
      <c r="DV5104" s="1">
        <v>27.868</v>
      </c>
      <c r="DW5104" s="1">
        <v>0.34</v>
      </c>
      <c r="DY5104" s="1">
        <v>1.597</v>
      </c>
    </row>
    <row r="5105">
      <c r="A5105" s="1" t="s">
        <v>526</v>
      </c>
      <c r="B5105" s="1">
        <v>2024.0</v>
      </c>
      <c r="C5105" s="1" t="s">
        <v>527</v>
      </c>
      <c r="D5105" s="1">
        <v>1.227705E7</v>
      </c>
      <c r="G5105" s="1">
        <v>0.0</v>
      </c>
      <c r="H5105" s="1">
        <v>0.0</v>
      </c>
      <c r="I5105" s="1">
        <v>0.0</v>
      </c>
      <c r="J5105" s="1">
        <v>0.0</v>
      </c>
      <c r="K5105" s="1">
        <v>0.0</v>
      </c>
      <c r="L5105" s="1">
        <v>0.0</v>
      </c>
      <c r="N5105" s="1">
        <v>560.25</v>
      </c>
      <c r="S5105" s="1">
        <v>0.0</v>
      </c>
      <c r="T5105" s="1">
        <v>0.0</v>
      </c>
      <c r="Y5105" s="1">
        <v>0.0</v>
      </c>
      <c r="AA5105" s="1">
        <v>23.33</v>
      </c>
      <c r="AB5105" s="1">
        <v>1900.294</v>
      </c>
      <c r="AC5105" s="1">
        <v>20.83</v>
      </c>
      <c r="AK5105" s="1">
        <v>1629.056</v>
      </c>
      <c r="AL5105" s="1">
        <v>20.0</v>
      </c>
      <c r="AO5105" s="1">
        <v>96.015</v>
      </c>
      <c r="AT5105" s="1">
        <v>1611.951</v>
      </c>
      <c r="AU5105" s="1">
        <v>19.79</v>
      </c>
      <c r="BA5105" s="1">
        <v>95.007</v>
      </c>
      <c r="BC5105" s="1">
        <v>11.67</v>
      </c>
      <c r="BG5105" s="1">
        <v>0.815</v>
      </c>
      <c r="BH5105" s="1">
        <v>0.01</v>
      </c>
      <c r="BJ5105" s="1">
        <v>0.048</v>
      </c>
      <c r="BO5105" s="1">
        <v>67.606</v>
      </c>
      <c r="BP5105" s="1">
        <v>0.83</v>
      </c>
      <c r="BR5105" s="1">
        <v>3.985</v>
      </c>
      <c r="BT5105" s="1">
        <v>2.5</v>
      </c>
      <c r="BU5105" s="1">
        <v>10.716</v>
      </c>
      <c r="BW5105" s="1">
        <v>0.0</v>
      </c>
      <c r="BX5105" s="1">
        <v>0.0</v>
      </c>
      <c r="BY5105" s="1">
        <v>0.0</v>
      </c>
      <c r="BZ5105" s="1">
        <v>0.0</v>
      </c>
      <c r="CA5105" s="1">
        <v>0.0</v>
      </c>
      <c r="CB5105" s="1">
        <v>0.0</v>
      </c>
      <c r="CG5105" s="1">
        <v>17.105</v>
      </c>
      <c r="CH5105" s="1">
        <v>0.21</v>
      </c>
      <c r="CJ5105" s="1">
        <v>-12.845</v>
      </c>
      <c r="CK5105" s="1">
        <v>-2.547</v>
      </c>
      <c r="CL5105" s="1">
        <v>1407.682</v>
      </c>
      <c r="CM5105" s="1">
        <v>17.282</v>
      </c>
      <c r="CN5105" s="1">
        <v>1.008</v>
      </c>
      <c r="CQ5105" s="1">
        <v>0.0</v>
      </c>
      <c r="CR5105" s="1">
        <v>0.0</v>
      </c>
      <c r="CU5105" s="1">
        <v>0.0</v>
      </c>
      <c r="CV5105" s="1">
        <v>0.0</v>
      </c>
      <c r="CX5105" s="1">
        <v>0.0</v>
      </c>
      <c r="CY5105" s="1">
        <v>0.0</v>
      </c>
      <c r="DA5105" s="1">
        <v>1696.662</v>
      </c>
      <c r="DF5105" s="1">
        <v>67.606</v>
      </c>
      <c r="DG5105" s="1">
        <v>0.83</v>
      </c>
      <c r="DI5105" s="1">
        <v>3.985</v>
      </c>
      <c r="DN5105" s="1">
        <v>39.912</v>
      </c>
      <c r="DO5105" s="1">
        <v>0.49</v>
      </c>
      <c r="DQ5105" s="1">
        <v>2.352</v>
      </c>
      <c r="DV5105" s="1">
        <v>26.879</v>
      </c>
      <c r="DW5105" s="1">
        <v>0.33</v>
      </c>
      <c r="DY5105" s="1">
        <v>1.584</v>
      </c>
    </row>
    <row r="5106">
      <c r="A5106" s="1" t="s">
        <v>528</v>
      </c>
      <c r="B5106" s="1">
        <v>2000.0</v>
      </c>
      <c r="C5106" s="1" t="s">
        <v>529</v>
      </c>
      <c r="D5106" s="1">
        <v>6.542591E7</v>
      </c>
      <c r="E5106" s="1">
        <v>7.85054957568E11</v>
      </c>
      <c r="G5106" s="1">
        <v>0.0</v>
      </c>
      <c r="H5106" s="1">
        <v>0.0</v>
      </c>
      <c r="I5106" s="1">
        <v>0.0</v>
      </c>
      <c r="J5106" s="1">
        <v>2.598</v>
      </c>
      <c r="K5106" s="1">
        <v>0.17</v>
      </c>
      <c r="L5106" s="1">
        <v>0.137</v>
      </c>
      <c r="M5106" s="1">
        <v>0.0</v>
      </c>
      <c r="N5106" s="1">
        <v>574.128</v>
      </c>
      <c r="O5106" s="1">
        <v>12.114</v>
      </c>
      <c r="P5106" s="1">
        <v>28.226</v>
      </c>
      <c r="Q5106" s="1">
        <v>3992.63</v>
      </c>
      <c r="R5106" s="1">
        <v>261.221</v>
      </c>
      <c r="S5106" s="1">
        <v>583.714</v>
      </c>
      <c r="T5106" s="1">
        <v>38.19</v>
      </c>
      <c r="U5106" s="1">
        <v>-5.995</v>
      </c>
      <c r="V5106" s="1">
        <v>-9.262</v>
      </c>
      <c r="W5106" s="1">
        <v>2219.878</v>
      </c>
      <c r="X5106" s="1">
        <v>145.238</v>
      </c>
      <c r="Y5106" s="1">
        <v>30.704</v>
      </c>
      <c r="Z5106" s="1">
        <v>30.445</v>
      </c>
      <c r="AA5106" s="1">
        <v>127.73</v>
      </c>
      <c r="AB5106" s="1">
        <v>1952.285</v>
      </c>
      <c r="AC5106" s="1">
        <v>124.38</v>
      </c>
      <c r="AD5106" s="1">
        <v>15.498</v>
      </c>
      <c r="AE5106" s="1">
        <v>6.752</v>
      </c>
      <c r="AF5106" s="1">
        <v>54.622</v>
      </c>
      <c r="AG5106" s="1">
        <v>13198.745</v>
      </c>
      <c r="AH5106" s="1">
        <v>1.1</v>
      </c>
      <c r="AI5106" s="1">
        <v>9.314</v>
      </c>
      <c r="AJ5106" s="1">
        <v>65.727</v>
      </c>
      <c r="AK5106" s="1">
        <v>1424.818</v>
      </c>
      <c r="AL5106" s="1">
        <v>93.22</v>
      </c>
      <c r="AM5106" s="1">
        <v>11790.276</v>
      </c>
      <c r="AN5106" s="1">
        <v>771.39</v>
      </c>
      <c r="AO5106" s="1">
        <v>74.948</v>
      </c>
      <c r="AP5106" s="1">
        <v>89.904</v>
      </c>
      <c r="AQ5106" s="1">
        <v>17.639</v>
      </c>
      <c r="AR5106" s="1">
        <v>20.912</v>
      </c>
      <c r="AS5106" s="1">
        <v>139.469</v>
      </c>
      <c r="AT5106" s="1">
        <v>711.339</v>
      </c>
      <c r="AU5106" s="1">
        <v>46.54</v>
      </c>
      <c r="AV5106" s="1">
        <v>2131.716</v>
      </c>
      <c r="AW5106" s="1">
        <v>-12.586</v>
      </c>
      <c r="AX5106" s="1">
        <v>-0.98</v>
      </c>
      <c r="AY5106" s="1">
        <v>104.007</v>
      </c>
      <c r="AZ5106" s="1">
        <v>6.805</v>
      </c>
      <c r="BA5106" s="1">
        <v>37.418</v>
      </c>
      <c r="BB5106" s="1">
        <v>16.255</v>
      </c>
      <c r="BC5106" s="1">
        <v>71.41</v>
      </c>
      <c r="BD5106" s="1">
        <v>-10.955</v>
      </c>
      <c r="BE5106" s="1">
        <v>-10.553</v>
      </c>
      <c r="BF5106" s="1">
        <v>85.774</v>
      </c>
      <c r="BG5106" s="1">
        <v>471.984</v>
      </c>
      <c r="BH5106" s="1">
        <v>30.88</v>
      </c>
      <c r="BI5106" s="1">
        <v>1311.004</v>
      </c>
      <c r="BJ5106" s="1">
        <v>24.827</v>
      </c>
      <c r="BK5106" s="1">
        <v>9.997</v>
      </c>
      <c r="BL5106" s="1">
        <v>-10.766</v>
      </c>
      <c r="BM5106" s="1">
        <v>-10.431</v>
      </c>
      <c r="BN5106" s="1">
        <v>86.621</v>
      </c>
      <c r="BO5106" s="1">
        <v>476.264</v>
      </c>
      <c r="BP5106" s="1">
        <v>31.16</v>
      </c>
      <c r="BQ5106" s="1">
        <v>1323.957</v>
      </c>
      <c r="BR5106" s="1">
        <v>25.052</v>
      </c>
      <c r="BS5106" s="1">
        <v>10.096</v>
      </c>
      <c r="BT5106" s="1">
        <v>3.35</v>
      </c>
      <c r="BU5106" s="1">
        <v>2.623</v>
      </c>
      <c r="BW5106" s="1">
        <v>0.0</v>
      </c>
      <c r="BX5106" s="1">
        <v>0.0</v>
      </c>
      <c r="BY5106" s="1">
        <v>0.0</v>
      </c>
      <c r="BZ5106" s="1">
        <v>0.0</v>
      </c>
      <c r="CA5106" s="1">
        <v>0.0</v>
      </c>
      <c r="CB5106" s="1">
        <v>0.0</v>
      </c>
      <c r="CC5106" s="1">
        <v>0.0</v>
      </c>
      <c r="CD5106" s="1">
        <v>4.685</v>
      </c>
      <c r="CE5106" s="1">
        <v>16.589</v>
      </c>
      <c r="CF5106" s="1">
        <v>370.699</v>
      </c>
      <c r="CG5106" s="1">
        <v>129.765</v>
      </c>
      <c r="CH5106" s="1">
        <v>8.49</v>
      </c>
      <c r="CI5106" s="1">
        <v>5665.931</v>
      </c>
      <c r="CJ5106" s="1">
        <v>-10.623</v>
      </c>
      <c r="CK5106" s="1">
        <v>-4.017</v>
      </c>
      <c r="CL5106" s="1">
        <v>516.55</v>
      </c>
      <c r="CM5106" s="1">
        <v>33.796</v>
      </c>
      <c r="CN5106" s="1">
        <v>6.826</v>
      </c>
      <c r="CO5106" s="1">
        <v>43.204</v>
      </c>
      <c r="CP5106" s="1">
        <v>0.755</v>
      </c>
      <c r="CQ5106" s="1">
        <v>0.25</v>
      </c>
      <c r="CR5106" s="1">
        <v>0.08</v>
      </c>
      <c r="CS5106" s="1">
        <v>12.903</v>
      </c>
      <c r="CT5106" s="1">
        <v>0.086</v>
      </c>
      <c r="CU5106" s="1">
        <v>3.821</v>
      </c>
      <c r="CV5106" s="1">
        <v>1.223</v>
      </c>
      <c r="CW5106" s="1">
        <v>11.535</v>
      </c>
      <c r="CX5106" s="1">
        <v>0.201</v>
      </c>
      <c r="CY5106" s="1">
        <v>0.064</v>
      </c>
      <c r="CZ5106" s="1">
        <v>0.088</v>
      </c>
      <c r="DA5106" s="1">
        <v>1901.082</v>
      </c>
      <c r="DB5106" s="1">
        <v>863.54</v>
      </c>
      <c r="DC5106" s="1">
        <v>-10.766</v>
      </c>
      <c r="DD5106" s="1">
        <v>-10.431</v>
      </c>
      <c r="DE5106" s="1">
        <v>86.621</v>
      </c>
      <c r="DF5106" s="1">
        <v>476.264</v>
      </c>
      <c r="DG5106" s="1">
        <v>31.16</v>
      </c>
      <c r="DH5106" s="1">
        <v>1323.957</v>
      </c>
      <c r="DI5106" s="1">
        <v>25.052</v>
      </c>
      <c r="DJ5106" s="1">
        <v>10.096</v>
      </c>
      <c r="DL5106" s="1">
        <v>0.0</v>
      </c>
      <c r="DM5106" s="1">
        <v>0.0</v>
      </c>
      <c r="DN5106" s="1">
        <v>0.0</v>
      </c>
      <c r="DO5106" s="1">
        <v>0.0</v>
      </c>
      <c r="DP5106" s="1">
        <v>0.0</v>
      </c>
      <c r="DQ5106" s="1">
        <v>0.0</v>
      </c>
      <c r="DR5106" s="1">
        <v>0.0</v>
      </c>
      <c r="DS5106" s="1">
        <v>62.927</v>
      </c>
      <c r="DT5106" s="1">
        <v>0.036</v>
      </c>
      <c r="DU5106" s="1">
        <v>0.093</v>
      </c>
      <c r="DV5106" s="1">
        <v>0.459</v>
      </c>
      <c r="DW5106" s="1">
        <v>0.03</v>
      </c>
      <c r="DX5106" s="1">
        <v>1.418</v>
      </c>
      <c r="DY5106" s="1">
        <v>0.024</v>
      </c>
      <c r="DZ5106" s="1">
        <v>0.011</v>
      </c>
    </row>
    <row r="5107">
      <c r="A5107" s="1" t="s">
        <v>528</v>
      </c>
      <c r="B5107" s="1">
        <v>2001.0</v>
      </c>
      <c r="C5107" s="1" t="s">
        <v>529</v>
      </c>
      <c r="D5107" s="1">
        <v>6.6245077E7</v>
      </c>
      <c r="E5107" s="1">
        <v>7.32284583936E11</v>
      </c>
      <c r="G5107" s="1">
        <v>0.0</v>
      </c>
      <c r="H5107" s="1">
        <v>0.0</v>
      </c>
      <c r="I5107" s="1">
        <v>0.0</v>
      </c>
      <c r="J5107" s="1">
        <v>2.717</v>
      </c>
      <c r="K5107" s="1">
        <v>0.18</v>
      </c>
      <c r="L5107" s="1">
        <v>0.147</v>
      </c>
      <c r="M5107" s="1">
        <v>0.0</v>
      </c>
      <c r="N5107" s="1">
        <v>605.285</v>
      </c>
      <c r="O5107" s="1">
        <v>-17.844</v>
      </c>
      <c r="P5107" s="1">
        <v>-46.613</v>
      </c>
      <c r="Q5107" s="1">
        <v>3239.613</v>
      </c>
      <c r="R5107" s="1">
        <v>214.608</v>
      </c>
      <c r="S5107" s="1">
        <v>579.968</v>
      </c>
      <c r="T5107" s="1">
        <v>38.42</v>
      </c>
      <c r="U5107" s="1">
        <v>-1.655</v>
      </c>
      <c r="V5107" s="1">
        <v>-2.404</v>
      </c>
      <c r="W5107" s="1">
        <v>2156.134</v>
      </c>
      <c r="X5107" s="1">
        <v>142.833</v>
      </c>
      <c r="Y5107" s="1">
        <v>31.43</v>
      </c>
      <c r="Z5107" s="1">
        <v>27.505</v>
      </c>
      <c r="AA5107" s="1">
        <v>126.39</v>
      </c>
      <c r="AB5107" s="1">
        <v>1907.915</v>
      </c>
      <c r="AC5107" s="1">
        <v>122.24</v>
      </c>
      <c r="AD5107" s="1">
        <v>16.581</v>
      </c>
      <c r="AE5107" s="1">
        <v>-9.157</v>
      </c>
      <c r="AF5107" s="1">
        <v>-79.071</v>
      </c>
      <c r="AG5107" s="1">
        <v>11841.927</v>
      </c>
      <c r="AH5107" s="1">
        <v>1.071</v>
      </c>
      <c r="AI5107" s="1">
        <v>-7.581</v>
      </c>
      <c r="AJ5107" s="1">
        <v>-58.479</v>
      </c>
      <c r="AK5107" s="1">
        <v>1477.846</v>
      </c>
      <c r="AL5107" s="1">
        <v>97.9</v>
      </c>
      <c r="AM5107" s="1">
        <v>10761.707</v>
      </c>
      <c r="AN5107" s="1">
        <v>712.91</v>
      </c>
      <c r="AO5107" s="1">
        <v>80.088</v>
      </c>
      <c r="AP5107" s="1">
        <v>91.368</v>
      </c>
      <c r="AQ5107" s="1">
        <v>10.03</v>
      </c>
      <c r="AR5107" s="1">
        <v>13.989</v>
      </c>
      <c r="AS5107" s="1">
        <v>153.459</v>
      </c>
      <c r="AT5107" s="1">
        <v>750.395</v>
      </c>
      <c r="AU5107" s="1">
        <v>49.71</v>
      </c>
      <c r="AV5107" s="1">
        <v>2316.527</v>
      </c>
      <c r="AW5107" s="1">
        <v>-51.174</v>
      </c>
      <c r="AX5107" s="1">
        <v>-3.482</v>
      </c>
      <c r="AY5107" s="1">
        <v>50.155</v>
      </c>
      <c r="AZ5107" s="1">
        <v>3.322</v>
      </c>
      <c r="BA5107" s="1">
        <v>40.666</v>
      </c>
      <c r="BB5107" s="1">
        <v>19.668</v>
      </c>
      <c r="BC5107" s="1">
        <v>73.99</v>
      </c>
      <c r="BD5107" s="1">
        <v>-22.244</v>
      </c>
      <c r="BE5107" s="1">
        <v>-19.448</v>
      </c>
      <c r="BF5107" s="1">
        <v>66.326</v>
      </c>
      <c r="BG5107" s="1">
        <v>362.442</v>
      </c>
      <c r="BH5107" s="1">
        <v>24.01</v>
      </c>
      <c r="BI5107" s="1">
        <v>1001.217</v>
      </c>
      <c r="BJ5107" s="1">
        <v>19.642</v>
      </c>
      <c r="BK5107" s="1">
        <v>8.5</v>
      </c>
      <c r="BL5107" s="1">
        <v>-21.852</v>
      </c>
      <c r="BM5107" s="1">
        <v>-19.268</v>
      </c>
      <c r="BN5107" s="1">
        <v>67.353</v>
      </c>
      <c r="BO5107" s="1">
        <v>367.424</v>
      </c>
      <c r="BP5107" s="1">
        <v>24.34</v>
      </c>
      <c r="BQ5107" s="1">
        <v>1016.726</v>
      </c>
      <c r="BR5107" s="1">
        <v>19.912</v>
      </c>
      <c r="BS5107" s="1">
        <v>8.632</v>
      </c>
      <c r="BT5107" s="1">
        <v>4.15</v>
      </c>
      <c r="BU5107" s="1">
        <v>3.283</v>
      </c>
      <c r="BW5107" s="1">
        <v>0.0</v>
      </c>
      <c r="BX5107" s="1">
        <v>0.0</v>
      </c>
      <c r="BY5107" s="1">
        <v>0.0</v>
      </c>
      <c r="BZ5107" s="1">
        <v>0.0</v>
      </c>
      <c r="CA5107" s="1">
        <v>0.0</v>
      </c>
      <c r="CB5107" s="1">
        <v>0.0</v>
      </c>
      <c r="CC5107" s="1">
        <v>0.0</v>
      </c>
      <c r="CD5107" s="1">
        <v>-6.975</v>
      </c>
      <c r="CE5107" s="1">
        <v>-25.855</v>
      </c>
      <c r="CF5107" s="1">
        <v>344.843</v>
      </c>
      <c r="CG5107" s="1">
        <v>147.483</v>
      </c>
      <c r="CH5107" s="1">
        <v>9.77</v>
      </c>
      <c r="CI5107" s="1">
        <v>5205.567</v>
      </c>
      <c r="CJ5107" s="1">
        <v>-9.126</v>
      </c>
      <c r="CK5107" s="1">
        <v>-3.084</v>
      </c>
      <c r="CL5107" s="1">
        <v>463.606</v>
      </c>
      <c r="CM5107" s="1">
        <v>30.712</v>
      </c>
      <c r="CN5107" s="1">
        <v>7.992</v>
      </c>
      <c r="CO5107" s="1">
        <v>44.196</v>
      </c>
      <c r="CP5107" s="1">
        <v>0.855</v>
      </c>
      <c r="CQ5107" s="1">
        <v>0.27</v>
      </c>
      <c r="CR5107" s="1">
        <v>0.09</v>
      </c>
      <c r="CS5107" s="1">
        <v>13.292</v>
      </c>
      <c r="CT5107" s="1">
        <v>0.1</v>
      </c>
      <c r="CU5107" s="1">
        <v>4.076</v>
      </c>
      <c r="CV5107" s="1">
        <v>1.359</v>
      </c>
      <c r="CW5107" s="1">
        <v>12.907</v>
      </c>
      <c r="CX5107" s="1">
        <v>0.221</v>
      </c>
      <c r="CY5107" s="1">
        <v>0.074</v>
      </c>
      <c r="CZ5107" s="1">
        <v>0.11</v>
      </c>
      <c r="DA5107" s="1">
        <v>1845.269</v>
      </c>
      <c r="DB5107" s="1">
        <v>784.469</v>
      </c>
      <c r="DC5107" s="1">
        <v>-21.852</v>
      </c>
      <c r="DD5107" s="1">
        <v>-19.268</v>
      </c>
      <c r="DE5107" s="1">
        <v>67.353</v>
      </c>
      <c r="DF5107" s="1">
        <v>367.424</v>
      </c>
      <c r="DG5107" s="1">
        <v>24.34</v>
      </c>
      <c r="DH5107" s="1">
        <v>1016.726</v>
      </c>
      <c r="DI5107" s="1">
        <v>19.912</v>
      </c>
      <c r="DJ5107" s="1">
        <v>8.632</v>
      </c>
      <c r="DL5107" s="1">
        <v>0.0</v>
      </c>
      <c r="DM5107" s="1">
        <v>0.0</v>
      </c>
      <c r="DN5107" s="1">
        <v>0.0</v>
      </c>
      <c r="DO5107" s="1">
        <v>0.0</v>
      </c>
      <c r="DP5107" s="1">
        <v>0.0</v>
      </c>
      <c r="DQ5107" s="1">
        <v>0.0</v>
      </c>
      <c r="DR5107" s="1">
        <v>0.0</v>
      </c>
      <c r="DS5107" s="1">
        <v>86.826</v>
      </c>
      <c r="DT5107" s="1">
        <v>0.08</v>
      </c>
      <c r="DU5107" s="1">
        <v>0.172</v>
      </c>
      <c r="DV5107" s="1">
        <v>0.906</v>
      </c>
      <c r="DW5107" s="1">
        <v>0.06</v>
      </c>
      <c r="DX5107" s="1">
        <v>2.602</v>
      </c>
      <c r="DY5107" s="1">
        <v>0.049</v>
      </c>
      <c r="DZ5107" s="1">
        <v>0.022</v>
      </c>
    </row>
    <row r="5108">
      <c r="A5108" s="1" t="s">
        <v>528</v>
      </c>
      <c r="B5108" s="1">
        <v>2002.0</v>
      </c>
      <c r="C5108" s="1" t="s">
        <v>529</v>
      </c>
      <c r="D5108" s="1">
        <v>6.7048743E7</v>
      </c>
      <c r="E5108" s="1">
        <v>7.9607332864E11</v>
      </c>
      <c r="G5108" s="1">
        <v>0.0</v>
      </c>
      <c r="H5108" s="1">
        <v>0.0</v>
      </c>
      <c r="I5108" s="1">
        <v>0.0</v>
      </c>
      <c r="J5108" s="1">
        <v>1.939</v>
      </c>
      <c r="K5108" s="1">
        <v>0.13</v>
      </c>
      <c r="L5108" s="1">
        <v>0.101</v>
      </c>
      <c r="M5108" s="1">
        <v>0.0</v>
      </c>
      <c r="N5108" s="1">
        <v>536.432</v>
      </c>
      <c r="O5108" s="1">
        <v>4.444</v>
      </c>
      <c r="P5108" s="1">
        <v>9.537</v>
      </c>
      <c r="Q5108" s="1">
        <v>3343.016</v>
      </c>
      <c r="R5108" s="1">
        <v>224.145</v>
      </c>
      <c r="S5108" s="1">
        <v>479.502</v>
      </c>
      <c r="T5108" s="1">
        <v>32.15</v>
      </c>
      <c r="U5108" s="1">
        <v>-7.5</v>
      </c>
      <c r="V5108" s="1">
        <v>-10.713</v>
      </c>
      <c r="W5108" s="1">
        <v>1970.51</v>
      </c>
      <c r="X5108" s="1">
        <v>132.12</v>
      </c>
      <c r="Y5108" s="1">
        <v>25.027</v>
      </c>
      <c r="Z5108" s="1">
        <v>26.272</v>
      </c>
      <c r="AA5108" s="1">
        <v>131.61</v>
      </c>
      <c r="AB5108" s="1">
        <v>1962.9</v>
      </c>
      <c r="AC5108" s="1">
        <v>128.46</v>
      </c>
      <c r="AD5108" s="1">
        <v>16.179</v>
      </c>
      <c r="AE5108" s="1">
        <v>9.525</v>
      </c>
      <c r="AF5108" s="1">
        <v>74.717</v>
      </c>
      <c r="AG5108" s="1">
        <v>12814.355</v>
      </c>
      <c r="AH5108" s="1">
        <v>1.079</v>
      </c>
      <c r="AI5108" s="1">
        <v>6.608</v>
      </c>
      <c r="AJ5108" s="1">
        <v>47.111</v>
      </c>
      <c r="AK5108" s="1">
        <v>1409.422</v>
      </c>
      <c r="AL5108" s="1">
        <v>94.5</v>
      </c>
      <c r="AM5108" s="1">
        <v>11335.349</v>
      </c>
      <c r="AN5108" s="1">
        <v>760.021</v>
      </c>
      <c r="AO5108" s="1">
        <v>73.564</v>
      </c>
      <c r="AP5108" s="1">
        <v>89.082</v>
      </c>
      <c r="AQ5108" s="1">
        <v>8.43</v>
      </c>
      <c r="AR5108" s="1">
        <v>12.936</v>
      </c>
      <c r="AS5108" s="1">
        <v>166.394</v>
      </c>
      <c r="AT5108" s="1">
        <v>783.46</v>
      </c>
      <c r="AU5108" s="1">
        <v>52.53</v>
      </c>
      <c r="AV5108" s="1">
        <v>2481.692</v>
      </c>
      <c r="AW5108" s="1">
        <v>21.154</v>
      </c>
      <c r="AX5108" s="1">
        <v>0.703</v>
      </c>
      <c r="AY5108" s="1">
        <v>60.036</v>
      </c>
      <c r="AZ5108" s="1">
        <v>4.025</v>
      </c>
      <c r="BA5108" s="1">
        <v>40.892</v>
      </c>
      <c r="BB5108" s="1">
        <v>19.503</v>
      </c>
      <c r="BC5108" s="1">
        <v>68.91</v>
      </c>
      <c r="BD5108" s="1">
        <v>40.291</v>
      </c>
      <c r="BE5108" s="1">
        <v>25.959</v>
      </c>
      <c r="BF5108" s="1">
        <v>92.284</v>
      </c>
      <c r="BG5108" s="1">
        <v>502.321</v>
      </c>
      <c r="BH5108" s="1">
        <v>33.68</v>
      </c>
      <c r="BI5108" s="1">
        <v>1376.377</v>
      </c>
      <c r="BJ5108" s="1">
        <v>26.218</v>
      </c>
      <c r="BK5108" s="1">
        <v>10.817</v>
      </c>
      <c r="BL5108" s="1">
        <v>39.516</v>
      </c>
      <c r="BM5108" s="1">
        <v>25.796</v>
      </c>
      <c r="BN5108" s="1">
        <v>93.149</v>
      </c>
      <c r="BO5108" s="1">
        <v>506.497</v>
      </c>
      <c r="BP5108" s="1">
        <v>33.96</v>
      </c>
      <c r="BQ5108" s="1">
        <v>1389.273</v>
      </c>
      <c r="BR5108" s="1">
        <v>26.436</v>
      </c>
      <c r="BS5108" s="1">
        <v>10.918</v>
      </c>
      <c r="BT5108" s="1">
        <v>3.15</v>
      </c>
      <c r="BU5108" s="1">
        <v>2.393</v>
      </c>
      <c r="BW5108" s="1">
        <v>0.0</v>
      </c>
      <c r="BX5108" s="1">
        <v>0.0</v>
      </c>
      <c r="BY5108" s="1">
        <v>0.0</v>
      </c>
      <c r="BZ5108" s="1">
        <v>0.0</v>
      </c>
      <c r="CA5108" s="1">
        <v>0.0</v>
      </c>
      <c r="CB5108" s="1">
        <v>0.0</v>
      </c>
      <c r="CC5108" s="1">
        <v>0.0</v>
      </c>
      <c r="CD5108" s="1">
        <v>7.145</v>
      </c>
      <c r="CE5108" s="1">
        <v>24.638</v>
      </c>
      <c r="CF5108" s="1">
        <v>369.482</v>
      </c>
      <c r="CG5108" s="1">
        <v>146.461</v>
      </c>
      <c r="CH5108" s="1">
        <v>9.82</v>
      </c>
      <c r="CI5108" s="1">
        <v>5510.641</v>
      </c>
      <c r="CJ5108" s="1">
        <v>-2.763</v>
      </c>
      <c r="CK5108" s="1">
        <v>-0.848</v>
      </c>
      <c r="CL5108" s="1">
        <v>445.395</v>
      </c>
      <c r="CM5108" s="1">
        <v>29.863</v>
      </c>
      <c r="CN5108" s="1">
        <v>7.644</v>
      </c>
      <c r="CO5108" s="1">
        <v>43.307</v>
      </c>
      <c r="CP5108" s="1">
        <v>0.733</v>
      </c>
      <c r="CQ5108" s="1">
        <v>0.23</v>
      </c>
      <c r="CR5108" s="1">
        <v>0.1</v>
      </c>
      <c r="CS5108" s="1">
        <v>-14.254</v>
      </c>
      <c r="CT5108" s="1">
        <v>-0.122</v>
      </c>
      <c r="CU5108" s="1">
        <v>3.43</v>
      </c>
      <c r="CV5108" s="1">
        <v>1.491</v>
      </c>
      <c r="CW5108" s="1">
        <v>10.934</v>
      </c>
      <c r="CX5108" s="1">
        <v>0.179</v>
      </c>
      <c r="CY5108" s="1">
        <v>0.078</v>
      </c>
      <c r="CZ5108" s="1">
        <v>0.086</v>
      </c>
      <c r="DA5108" s="1">
        <v>1915.92</v>
      </c>
      <c r="DB5108" s="1">
        <v>859.186</v>
      </c>
      <c r="DC5108" s="1">
        <v>39.516</v>
      </c>
      <c r="DD5108" s="1">
        <v>25.796</v>
      </c>
      <c r="DE5108" s="1">
        <v>93.149</v>
      </c>
      <c r="DF5108" s="1">
        <v>506.497</v>
      </c>
      <c r="DG5108" s="1">
        <v>33.96</v>
      </c>
      <c r="DH5108" s="1">
        <v>1389.273</v>
      </c>
      <c r="DI5108" s="1">
        <v>26.436</v>
      </c>
      <c r="DJ5108" s="1">
        <v>10.918</v>
      </c>
      <c r="DL5108" s="1">
        <v>0.0</v>
      </c>
      <c r="DM5108" s="1">
        <v>0.0</v>
      </c>
      <c r="DN5108" s="1">
        <v>0.0</v>
      </c>
      <c r="DO5108" s="1">
        <v>0.0</v>
      </c>
      <c r="DP5108" s="1">
        <v>0.0</v>
      </c>
      <c r="DQ5108" s="1">
        <v>0.0</v>
      </c>
      <c r="DR5108" s="1">
        <v>0.0</v>
      </c>
      <c r="DS5108" s="1">
        <v>-23.077</v>
      </c>
      <c r="DT5108" s="1">
        <v>-0.041</v>
      </c>
      <c r="DU5108" s="1">
        <v>0.132</v>
      </c>
      <c r="DV5108" s="1">
        <v>0.746</v>
      </c>
      <c r="DW5108" s="1">
        <v>0.05</v>
      </c>
      <c r="DX5108" s="1">
        <v>1.961</v>
      </c>
      <c r="DY5108" s="1">
        <v>0.039</v>
      </c>
      <c r="DZ5108" s="1">
        <v>0.015</v>
      </c>
    </row>
    <row r="5109">
      <c r="A5109" s="1" t="s">
        <v>528</v>
      </c>
      <c r="B5109" s="1">
        <v>2003.0</v>
      </c>
      <c r="C5109" s="1" t="s">
        <v>529</v>
      </c>
      <c r="D5109" s="1">
        <v>6.7831688E7</v>
      </c>
      <c r="E5109" s="1">
        <v>8.48549707776E11</v>
      </c>
      <c r="G5109" s="1">
        <v>0.0</v>
      </c>
      <c r="H5109" s="1">
        <v>0.0</v>
      </c>
      <c r="I5109" s="1">
        <v>0.0</v>
      </c>
      <c r="J5109" s="1">
        <v>1.179</v>
      </c>
      <c r="K5109" s="1">
        <v>0.08</v>
      </c>
      <c r="L5109" s="1">
        <v>0.057</v>
      </c>
      <c r="M5109" s="1">
        <v>0.0</v>
      </c>
      <c r="N5109" s="1">
        <v>524.796</v>
      </c>
      <c r="O5109" s="1">
        <v>8.006</v>
      </c>
      <c r="P5109" s="1">
        <v>17.945</v>
      </c>
      <c r="Q5109" s="1">
        <v>3568.982</v>
      </c>
      <c r="R5109" s="1">
        <v>242.09</v>
      </c>
      <c r="S5109" s="1">
        <v>475.441</v>
      </c>
      <c r="T5109" s="1">
        <v>32.25</v>
      </c>
      <c r="U5109" s="1">
        <v>-5.135</v>
      </c>
      <c r="V5109" s="1">
        <v>-6.784</v>
      </c>
      <c r="W5109" s="1">
        <v>1847.75</v>
      </c>
      <c r="X5109" s="1">
        <v>125.336</v>
      </c>
      <c r="Y5109" s="1">
        <v>23.112</v>
      </c>
      <c r="Z5109" s="1">
        <v>26.802</v>
      </c>
      <c r="AA5109" s="1">
        <v>140.11</v>
      </c>
      <c r="AB5109" s="1">
        <v>2065.554</v>
      </c>
      <c r="AC5109" s="1">
        <v>139.54</v>
      </c>
      <c r="AD5109" s="1">
        <v>16.576</v>
      </c>
      <c r="AE5109" s="1">
        <v>5.846</v>
      </c>
      <c r="AF5109" s="1">
        <v>50.231</v>
      </c>
      <c r="AG5109" s="1">
        <v>13406.974</v>
      </c>
      <c r="AH5109" s="1">
        <v>1.072</v>
      </c>
      <c r="AI5109" s="1">
        <v>6.087</v>
      </c>
      <c r="AJ5109" s="1">
        <v>46.26</v>
      </c>
      <c r="AK5109" s="1">
        <v>1532.912</v>
      </c>
      <c r="AL5109" s="1">
        <v>103.98</v>
      </c>
      <c r="AM5109" s="1">
        <v>11886.493</v>
      </c>
      <c r="AN5109" s="1">
        <v>806.281</v>
      </c>
      <c r="AO5109" s="1">
        <v>74.516</v>
      </c>
      <c r="AP5109" s="1">
        <v>89.266</v>
      </c>
      <c r="AQ5109" s="1">
        <v>20.486</v>
      </c>
      <c r="AR5109" s="1">
        <v>34.087</v>
      </c>
      <c r="AS5109" s="1">
        <v>200.481</v>
      </c>
      <c r="AT5109" s="1">
        <v>936.73</v>
      </c>
      <c r="AU5109" s="1">
        <v>63.54</v>
      </c>
      <c r="AV5109" s="1">
        <v>2955.571</v>
      </c>
      <c r="AW5109" s="1">
        <v>48.148</v>
      </c>
      <c r="AX5109" s="1">
        <v>1.938</v>
      </c>
      <c r="AY5109" s="1">
        <v>87.916</v>
      </c>
      <c r="AZ5109" s="1">
        <v>5.963</v>
      </c>
      <c r="BA5109" s="1">
        <v>45.535</v>
      </c>
      <c r="BB5109" s="1">
        <v>22.196</v>
      </c>
      <c r="BC5109" s="1">
        <v>73.23</v>
      </c>
      <c r="BD5109" s="1">
        <v>4.886</v>
      </c>
      <c r="BE5109" s="1">
        <v>3.981</v>
      </c>
      <c r="BF5109" s="1">
        <v>96.266</v>
      </c>
      <c r="BG5109" s="1">
        <v>520.848</v>
      </c>
      <c r="BH5109" s="1">
        <v>35.33</v>
      </c>
      <c r="BI5109" s="1">
        <v>1419.184</v>
      </c>
      <c r="BJ5109" s="1">
        <v>25.319</v>
      </c>
      <c r="BK5109" s="1">
        <v>10.658</v>
      </c>
      <c r="BL5109" s="1">
        <v>4.687</v>
      </c>
      <c r="BM5109" s="1">
        <v>3.808</v>
      </c>
      <c r="BN5109" s="1">
        <v>96.957</v>
      </c>
      <c r="BO5109" s="1">
        <v>524.239</v>
      </c>
      <c r="BP5109" s="1">
        <v>35.56</v>
      </c>
      <c r="BQ5109" s="1">
        <v>1429.372</v>
      </c>
      <c r="BR5109" s="1">
        <v>25.484</v>
      </c>
      <c r="BS5109" s="1">
        <v>10.734</v>
      </c>
      <c r="BT5109" s="1">
        <v>0.57</v>
      </c>
      <c r="BU5109" s="1">
        <v>0.407</v>
      </c>
      <c r="BW5109" s="1">
        <v>0.0</v>
      </c>
      <c r="BX5109" s="1">
        <v>0.0</v>
      </c>
      <c r="BY5109" s="1">
        <v>0.0</v>
      </c>
      <c r="BZ5109" s="1">
        <v>0.0</v>
      </c>
      <c r="CA5109" s="1">
        <v>0.0</v>
      </c>
      <c r="CB5109" s="1">
        <v>0.0</v>
      </c>
      <c r="CC5109" s="1">
        <v>0.0</v>
      </c>
      <c r="CD5109" s="1">
        <v>-1.562</v>
      </c>
      <c r="CE5109" s="1">
        <v>-5.772</v>
      </c>
      <c r="CF5109" s="1">
        <v>363.709</v>
      </c>
      <c r="CG5109" s="1">
        <v>120.74</v>
      </c>
      <c r="CH5109" s="1">
        <v>8.19</v>
      </c>
      <c r="CI5109" s="1">
        <v>5361.94</v>
      </c>
      <c r="CJ5109" s="1">
        <v>-3.223</v>
      </c>
      <c r="CK5109" s="1">
        <v>-0.962</v>
      </c>
      <c r="CL5109" s="1">
        <v>426.067</v>
      </c>
      <c r="CM5109" s="1">
        <v>28.901</v>
      </c>
      <c r="CN5109" s="1">
        <v>5.869</v>
      </c>
      <c r="CO5109" s="1">
        <v>40.267</v>
      </c>
      <c r="CP5109" s="1">
        <v>0.524</v>
      </c>
      <c r="CQ5109" s="1">
        <v>0.17</v>
      </c>
      <c r="CR5109" s="1">
        <v>0.09</v>
      </c>
      <c r="CS5109" s="1">
        <v>-28.559</v>
      </c>
      <c r="CT5109" s="1">
        <v>-0.209</v>
      </c>
      <c r="CU5109" s="1">
        <v>2.506</v>
      </c>
      <c r="CV5109" s="1">
        <v>1.327</v>
      </c>
      <c r="CW5109" s="1">
        <v>7.721</v>
      </c>
      <c r="CX5109" s="1">
        <v>0.122</v>
      </c>
      <c r="CY5109" s="1">
        <v>0.064</v>
      </c>
      <c r="CZ5109" s="1">
        <v>0.058</v>
      </c>
      <c r="DA5109" s="1">
        <v>2057.151</v>
      </c>
      <c r="DB5109" s="1">
        <v>909.418</v>
      </c>
      <c r="DC5109" s="1">
        <v>4.687</v>
      </c>
      <c r="DD5109" s="1">
        <v>3.808</v>
      </c>
      <c r="DE5109" s="1">
        <v>96.957</v>
      </c>
      <c r="DF5109" s="1">
        <v>524.239</v>
      </c>
      <c r="DG5109" s="1">
        <v>35.56</v>
      </c>
      <c r="DH5109" s="1">
        <v>1429.372</v>
      </c>
      <c r="DI5109" s="1">
        <v>25.484</v>
      </c>
      <c r="DJ5109" s="1">
        <v>10.734</v>
      </c>
      <c r="DL5109" s="1">
        <v>0.0</v>
      </c>
      <c r="DM5109" s="1">
        <v>0.0</v>
      </c>
      <c r="DN5109" s="1">
        <v>0.0</v>
      </c>
      <c r="DO5109" s="1">
        <v>0.0</v>
      </c>
      <c r="DP5109" s="1">
        <v>0.0</v>
      </c>
      <c r="DQ5109" s="1">
        <v>0.0</v>
      </c>
      <c r="DR5109" s="1">
        <v>0.0</v>
      </c>
      <c r="DS5109" s="1">
        <v>27.917</v>
      </c>
      <c r="DT5109" s="1">
        <v>0.036</v>
      </c>
      <c r="DU5109" s="1">
        <v>0.167</v>
      </c>
      <c r="DV5109" s="1">
        <v>0.885</v>
      </c>
      <c r="DW5109" s="1">
        <v>0.06</v>
      </c>
      <c r="DX5109" s="1">
        <v>2.466</v>
      </c>
      <c r="DY5109" s="1">
        <v>0.043</v>
      </c>
      <c r="DZ5109" s="1">
        <v>0.019</v>
      </c>
    </row>
    <row r="5110">
      <c r="A5110" s="1" t="s">
        <v>528</v>
      </c>
      <c r="B5110" s="1">
        <v>2004.0</v>
      </c>
      <c r="C5110" s="1" t="s">
        <v>529</v>
      </c>
      <c r="D5110" s="1">
        <v>6.8592567E7</v>
      </c>
      <c r="E5110" s="1">
        <v>9.31152789504E11</v>
      </c>
      <c r="G5110" s="1">
        <v>0.0</v>
      </c>
      <c r="H5110" s="1">
        <v>0.0</v>
      </c>
      <c r="I5110" s="1">
        <v>0.0</v>
      </c>
      <c r="J5110" s="1">
        <v>1.166</v>
      </c>
      <c r="K5110" s="1">
        <v>0.08</v>
      </c>
      <c r="L5110" s="1">
        <v>0.053</v>
      </c>
      <c r="M5110" s="1">
        <v>0.0</v>
      </c>
      <c r="N5110" s="1">
        <v>494.224</v>
      </c>
      <c r="O5110" s="1">
        <v>6.101</v>
      </c>
      <c r="P5110" s="1">
        <v>14.77</v>
      </c>
      <c r="Q5110" s="1">
        <v>3744.723</v>
      </c>
      <c r="R5110" s="1">
        <v>256.86</v>
      </c>
      <c r="S5110" s="1">
        <v>502.241</v>
      </c>
      <c r="T5110" s="1">
        <v>34.45</v>
      </c>
      <c r="U5110" s="1">
        <v>-2.271</v>
      </c>
      <c r="V5110" s="1">
        <v>-2.846</v>
      </c>
      <c r="W5110" s="1">
        <v>1785.757</v>
      </c>
      <c r="X5110" s="1">
        <v>122.49</v>
      </c>
      <c r="Y5110" s="1">
        <v>23.005</v>
      </c>
      <c r="Z5110" s="1">
        <v>26.591</v>
      </c>
      <c r="AA5110" s="1">
        <v>149.07</v>
      </c>
      <c r="AB5110" s="1">
        <v>2173.268</v>
      </c>
      <c r="AC5110" s="1">
        <v>149.75</v>
      </c>
      <c r="AD5110" s="1">
        <v>16.889</v>
      </c>
      <c r="AE5110" s="1">
        <v>7.084</v>
      </c>
      <c r="AF5110" s="1">
        <v>64.424</v>
      </c>
      <c r="AG5110" s="1">
        <v>14197.478</v>
      </c>
      <c r="AH5110" s="1">
        <v>1.046</v>
      </c>
      <c r="AI5110" s="1">
        <v>4.229</v>
      </c>
      <c r="AJ5110" s="1">
        <v>34.097</v>
      </c>
      <c r="AK5110" s="1">
        <v>1508.035</v>
      </c>
      <c r="AL5110" s="1">
        <v>103.44</v>
      </c>
      <c r="AM5110" s="1">
        <v>12251.73</v>
      </c>
      <c r="AN5110" s="1">
        <v>840.378</v>
      </c>
      <c r="AO5110" s="1">
        <v>69.075</v>
      </c>
      <c r="AP5110" s="1">
        <v>87.0</v>
      </c>
      <c r="AQ5110" s="1">
        <v>5.588</v>
      </c>
      <c r="AR5110" s="1">
        <v>11.203</v>
      </c>
      <c r="AS5110" s="1">
        <v>211.684</v>
      </c>
      <c r="AT5110" s="1">
        <v>907.824</v>
      </c>
      <c r="AU5110" s="1">
        <v>62.27</v>
      </c>
      <c r="AV5110" s="1">
        <v>3086.109</v>
      </c>
      <c r="AW5110" s="1">
        <v>22.857</v>
      </c>
      <c r="AX5110" s="1">
        <v>1.363</v>
      </c>
      <c r="AY5110" s="1">
        <v>106.812</v>
      </c>
      <c r="AZ5110" s="1">
        <v>7.327</v>
      </c>
      <c r="BA5110" s="1">
        <v>41.583</v>
      </c>
      <c r="BB5110" s="1">
        <v>21.915</v>
      </c>
      <c r="BC5110" s="1">
        <v>74.01</v>
      </c>
      <c r="BD5110" s="1">
        <v>30.44</v>
      </c>
      <c r="BE5110" s="1">
        <v>28.622</v>
      </c>
      <c r="BF5110" s="1">
        <v>124.888</v>
      </c>
      <c r="BG5110" s="1">
        <v>671.793</v>
      </c>
      <c r="BH5110" s="1">
        <v>46.08</v>
      </c>
      <c r="BI5110" s="1">
        <v>1820.723</v>
      </c>
      <c r="BJ5110" s="1">
        <v>30.771</v>
      </c>
      <c r="BK5110" s="1">
        <v>12.929</v>
      </c>
      <c r="BL5110" s="1">
        <v>30.238</v>
      </c>
      <c r="BM5110" s="1">
        <v>28.616</v>
      </c>
      <c r="BN5110" s="1">
        <v>125.573</v>
      </c>
      <c r="BO5110" s="1">
        <v>675.146</v>
      </c>
      <c r="BP5110" s="1">
        <v>46.31</v>
      </c>
      <c r="BQ5110" s="1">
        <v>1830.711</v>
      </c>
      <c r="BR5110" s="1">
        <v>30.925</v>
      </c>
      <c r="BS5110" s="1">
        <v>13.0</v>
      </c>
      <c r="BT5110" s="1">
        <v>-0.68</v>
      </c>
      <c r="BU5110" s="1">
        <v>-0.456</v>
      </c>
      <c r="BW5110" s="1">
        <v>0.0</v>
      </c>
      <c r="BX5110" s="1">
        <v>0.0</v>
      </c>
      <c r="BY5110" s="1">
        <v>0.0</v>
      </c>
      <c r="BZ5110" s="1">
        <v>0.0</v>
      </c>
      <c r="CA5110" s="1">
        <v>0.0</v>
      </c>
      <c r="CB5110" s="1">
        <v>0.0</v>
      </c>
      <c r="CC5110" s="1">
        <v>0.0</v>
      </c>
      <c r="CD5110" s="1">
        <v>2.234</v>
      </c>
      <c r="CE5110" s="1">
        <v>8.124</v>
      </c>
      <c r="CF5110" s="1">
        <v>371.833</v>
      </c>
      <c r="CG5110" s="1">
        <v>97.97</v>
      </c>
      <c r="CH5110" s="1">
        <v>6.72</v>
      </c>
      <c r="CI5110" s="1">
        <v>5420.898</v>
      </c>
      <c r="CJ5110" s="1">
        <v>-5.829</v>
      </c>
      <c r="CK5110" s="1">
        <v>-1.685</v>
      </c>
      <c r="CL5110" s="1">
        <v>396.781</v>
      </c>
      <c r="CM5110" s="1">
        <v>27.216</v>
      </c>
      <c r="CN5110" s="1">
        <v>4.487</v>
      </c>
      <c r="CO5110" s="1">
        <v>38.494</v>
      </c>
      <c r="CP5110" s="1">
        <v>0.529</v>
      </c>
      <c r="CQ5110" s="1">
        <v>0.17</v>
      </c>
      <c r="CR5110" s="1">
        <v>0.09</v>
      </c>
      <c r="CS5110" s="1">
        <v>0.955</v>
      </c>
      <c r="CT5110" s="1">
        <v>0.005</v>
      </c>
      <c r="CU5110" s="1">
        <v>2.478</v>
      </c>
      <c r="CV5110" s="1">
        <v>1.312</v>
      </c>
      <c r="CW5110" s="1">
        <v>7.709</v>
      </c>
      <c r="CX5110" s="1">
        <v>0.114</v>
      </c>
      <c r="CY5110" s="1">
        <v>0.06</v>
      </c>
      <c r="CZ5110" s="1">
        <v>0.055</v>
      </c>
      <c r="DA5110" s="1">
        <v>2183.181</v>
      </c>
      <c r="DB5110" s="1">
        <v>973.841</v>
      </c>
      <c r="DC5110" s="1">
        <v>30.238</v>
      </c>
      <c r="DD5110" s="1">
        <v>28.616</v>
      </c>
      <c r="DE5110" s="1">
        <v>125.573</v>
      </c>
      <c r="DF5110" s="1">
        <v>675.146</v>
      </c>
      <c r="DG5110" s="1">
        <v>46.31</v>
      </c>
      <c r="DH5110" s="1">
        <v>1830.711</v>
      </c>
      <c r="DI5110" s="1">
        <v>30.925</v>
      </c>
      <c r="DJ5110" s="1">
        <v>13.0</v>
      </c>
      <c r="DL5110" s="1">
        <v>0.0</v>
      </c>
      <c r="DM5110" s="1">
        <v>0.0</v>
      </c>
      <c r="DN5110" s="1">
        <v>0.0</v>
      </c>
      <c r="DO5110" s="1">
        <v>0.0</v>
      </c>
      <c r="DP5110" s="1">
        <v>0.0</v>
      </c>
      <c r="DQ5110" s="1">
        <v>0.0</v>
      </c>
      <c r="DR5110" s="1">
        <v>0.0</v>
      </c>
      <c r="DS5110" s="1">
        <v>-6.026</v>
      </c>
      <c r="DT5110" s="1">
        <v>-0.011</v>
      </c>
      <c r="DU5110" s="1">
        <v>0.156</v>
      </c>
      <c r="DV5110" s="1">
        <v>0.875</v>
      </c>
      <c r="DW5110" s="1">
        <v>0.06</v>
      </c>
      <c r="DX5110" s="1">
        <v>2.28</v>
      </c>
      <c r="DY5110" s="1">
        <v>0.04</v>
      </c>
      <c r="DZ5110" s="1">
        <v>0.016</v>
      </c>
    </row>
    <row r="5111">
      <c r="A5111" s="1" t="s">
        <v>528</v>
      </c>
      <c r="B5111" s="1">
        <v>2005.0</v>
      </c>
      <c r="C5111" s="1" t="s">
        <v>529</v>
      </c>
      <c r="D5111" s="1">
        <v>6.9329509E7</v>
      </c>
      <c r="E5111" s="1">
        <v>1.01738381312E12</v>
      </c>
      <c r="G5111" s="1">
        <v>0.0</v>
      </c>
      <c r="H5111" s="1">
        <v>0.0</v>
      </c>
      <c r="I5111" s="1">
        <v>0.0</v>
      </c>
      <c r="J5111" s="1">
        <v>0.433</v>
      </c>
      <c r="K5111" s="1">
        <v>0.03</v>
      </c>
      <c r="L5111" s="1">
        <v>0.019</v>
      </c>
      <c r="M5111" s="1">
        <v>0.0</v>
      </c>
      <c r="N5111" s="1">
        <v>543.587</v>
      </c>
      <c r="O5111" s="1">
        <v>0.321</v>
      </c>
      <c r="P5111" s="1">
        <v>0.826</v>
      </c>
      <c r="Q5111" s="1">
        <v>3716.829</v>
      </c>
      <c r="R5111" s="1">
        <v>257.686</v>
      </c>
      <c r="S5111" s="1">
        <v>623.111</v>
      </c>
      <c r="T5111" s="1">
        <v>43.2</v>
      </c>
      <c r="U5111" s="1">
        <v>6.473</v>
      </c>
      <c r="V5111" s="1">
        <v>7.929</v>
      </c>
      <c r="W5111" s="1">
        <v>1881.144</v>
      </c>
      <c r="X5111" s="1">
        <v>130.419</v>
      </c>
      <c r="Y5111" s="1">
        <v>26.728</v>
      </c>
      <c r="Z5111" s="1">
        <v>26.05</v>
      </c>
      <c r="AA5111" s="1">
        <v>160.47</v>
      </c>
      <c r="AB5111" s="1">
        <v>2314.599</v>
      </c>
      <c r="AC5111" s="1">
        <v>161.63</v>
      </c>
      <c r="AD5111" s="1">
        <v>17.53</v>
      </c>
      <c r="AE5111" s="1">
        <v>2.287</v>
      </c>
      <c r="AF5111" s="1">
        <v>22.274</v>
      </c>
      <c r="AG5111" s="1">
        <v>14367.84</v>
      </c>
      <c r="AH5111" s="1">
        <v>0.979</v>
      </c>
      <c r="AI5111" s="1">
        <v>4.989</v>
      </c>
      <c r="AJ5111" s="1">
        <v>41.923</v>
      </c>
      <c r="AK5111" s="1">
        <v>1758.126</v>
      </c>
      <c r="AL5111" s="1">
        <v>121.89</v>
      </c>
      <c r="AM5111" s="1">
        <v>12726.188</v>
      </c>
      <c r="AN5111" s="1">
        <v>882.3</v>
      </c>
      <c r="AO5111" s="1">
        <v>75.413</v>
      </c>
      <c r="AP5111" s="1">
        <v>89.193</v>
      </c>
      <c r="AQ5111" s="1">
        <v>21.517</v>
      </c>
      <c r="AR5111" s="1">
        <v>45.548</v>
      </c>
      <c r="AS5111" s="1">
        <v>257.232</v>
      </c>
      <c r="AT5111" s="1">
        <v>1059.866</v>
      </c>
      <c r="AU5111" s="1">
        <v>73.48</v>
      </c>
      <c r="AV5111" s="1">
        <v>3710.287</v>
      </c>
      <c r="AW5111" s="1">
        <v>30.378</v>
      </c>
      <c r="AX5111" s="1">
        <v>2.226</v>
      </c>
      <c r="AY5111" s="1">
        <v>137.779</v>
      </c>
      <c r="AZ5111" s="1">
        <v>9.552</v>
      </c>
      <c r="BA5111" s="1">
        <v>45.462</v>
      </c>
      <c r="BB5111" s="1">
        <v>26.004</v>
      </c>
      <c r="BC5111" s="1">
        <v>87.86</v>
      </c>
      <c r="BD5111" s="1">
        <v>-14.155</v>
      </c>
      <c r="BE5111" s="1">
        <v>-18.543</v>
      </c>
      <c r="BF5111" s="1">
        <v>106.345</v>
      </c>
      <c r="BG5111" s="1">
        <v>570.608</v>
      </c>
      <c r="BH5111" s="1">
        <v>39.56</v>
      </c>
      <c r="BI5111" s="1">
        <v>1533.913</v>
      </c>
      <c r="BJ5111" s="1">
        <v>24.476</v>
      </c>
      <c r="BK5111" s="1">
        <v>10.751</v>
      </c>
      <c r="BL5111" s="1">
        <v>-14.171</v>
      </c>
      <c r="BM5111" s="1">
        <v>-18.668</v>
      </c>
      <c r="BN5111" s="1">
        <v>106.905</v>
      </c>
      <c r="BO5111" s="1">
        <v>573.205</v>
      </c>
      <c r="BP5111" s="1">
        <v>39.74</v>
      </c>
      <c r="BQ5111" s="1">
        <v>1541.988</v>
      </c>
      <c r="BR5111" s="1">
        <v>24.587</v>
      </c>
      <c r="BS5111" s="1">
        <v>10.807</v>
      </c>
      <c r="BT5111" s="1">
        <v>-1.16</v>
      </c>
      <c r="BU5111" s="1">
        <v>-0.723</v>
      </c>
      <c r="BW5111" s="1">
        <v>0.0</v>
      </c>
      <c r="BX5111" s="1">
        <v>0.0</v>
      </c>
      <c r="BY5111" s="1">
        <v>0.0</v>
      </c>
      <c r="BZ5111" s="1">
        <v>0.0</v>
      </c>
      <c r="CA5111" s="1">
        <v>0.0</v>
      </c>
      <c r="CB5111" s="1">
        <v>0.0</v>
      </c>
      <c r="CC5111" s="1">
        <v>0.0</v>
      </c>
      <c r="CD5111" s="1">
        <v>-1.197</v>
      </c>
      <c r="CE5111" s="1">
        <v>-4.451</v>
      </c>
      <c r="CF5111" s="1">
        <v>367.382</v>
      </c>
      <c r="CG5111" s="1">
        <v>75.148</v>
      </c>
      <c r="CH5111" s="1">
        <v>5.21</v>
      </c>
      <c r="CI5111" s="1">
        <v>5299.072</v>
      </c>
      <c r="CJ5111" s="1">
        <v>2.667</v>
      </c>
      <c r="CK5111" s="1">
        <v>0.726</v>
      </c>
      <c r="CL5111" s="1">
        <v>403.031</v>
      </c>
      <c r="CM5111" s="1">
        <v>27.942</v>
      </c>
      <c r="CN5111" s="1">
        <v>3.223</v>
      </c>
      <c r="CO5111" s="1">
        <v>37.139</v>
      </c>
      <c r="CP5111" s="1">
        <v>0.401</v>
      </c>
      <c r="CQ5111" s="1">
        <v>0.12</v>
      </c>
      <c r="CR5111" s="1">
        <v>0.09</v>
      </c>
      <c r="CS5111" s="1">
        <v>-24.113</v>
      </c>
      <c r="CT5111" s="1">
        <v>-0.127</v>
      </c>
      <c r="CU5111" s="1">
        <v>1.731</v>
      </c>
      <c r="CV5111" s="1">
        <v>1.298</v>
      </c>
      <c r="CW5111" s="1">
        <v>5.788</v>
      </c>
      <c r="CX5111" s="1">
        <v>0.074</v>
      </c>
      <c r="CY5111" s="1">
        <v>0.056</v>
      </c>
      <c r="CZ5111" s="1">
        <v>0.041</v>
      </c>
      <c r="DA5111" s="1">
        <v>2331.331</v>
      </c>
      <c r="DB5111" s="1">
        <v>996.115</v>
      </c>
      <c r="DC5111" s="1">
        <v>-14.171</v>
      </c>
      <c r="DD5111" s="1">
        <v>-18.668</v>
      </c>
      <c r="DE5111" s="1">
        <v>106.905</v>
      </c>
      <c r="DF5111" s="1">
        <v>573.205</v>
      </c>
      <c r="DG5111" s="1">
        <v>39.74</v>
      </c>
      <c r="DH5111" s="1">
        <v>1541.988</v>
      </c>
      <c r="DI5111" s="1">
        <v>24.587</v>
      </c>
      <c r="DJ5111" s="1">
        <v>10.807</v>
      </c>
      <c r="DL5111" s="1">
        <v>0.0</v>
      </c>
      <c r="DM5111" s="1">
        <v>0.0</v>
      </c>
      <c r="DN5111" s="1">
        <v>0.0</v>
      </c>
      <c r="DO5111" s="1">
        <v>0.0</v>
      </c>
      <c r="DP5111" s="1">
        <v>0.0</v>
      </c>
      <c r="DQ5111" s="1">
        <v>0.0</v>
      </c>
      <c r="DR5111" s="1">
        <v>0.0</v>
      </c>
      <c r="DS5111" s="1">
        <v>2.253</v>
      </c>
      <c r="DT5111" s="1">
        <v>0.002</v>
      </c>
      <c r="DU5111" s="1">
        <v>0.159</v>
      </c>
      <c r="DV5111" s="1">
        <v>0.865</v>
      </c>
      <c r="DW5111" s="1">
        <v>0.06</v>
      </c>
      <c r="DX5111" s="1">
        <v>2.288</v>
      </c>
      <c r="DY5111" s="1">
        <v>0.037</v>
      </c>
      <c r="DZ5111" s="1">
        <v>0.016</v>
      </c>
    </row>
    <row r="5112">
      <c r="A5112" s="1" t="s">
        <v>528</v>
      </c>
      <c r="B5112" s="1">
        <v>2006.0</v>
      </c>
      <c r="C5112" s="1" t="s">
        <v>529</v>
      </c>
      <c r="D5112" s="1">
        <v>7.0045304E7</v>
      </c>
      <c r="E5112" s="1">
        <v>1.096826028032E12</v>
      </c>
      <c r="G5112" s="1">
        <v>0.226</v>
      </c>
      <c r="H5112" s="1">
        <v>3.228</v>
      </c>
      <c r="I5112" s="1">
        <v>0.226</v>
      </c>
      <c r="J5112" s="1">
        <v>0.857</v>
      </c>
      <c r="K5112" s="1">
        <v>0.06</v>
      </c>
      <c r="L5112" s="1">
        <v>0.034</v>
      </c>
      <c r="M5112" s="1">
        <v>0.021</v>
      </c>
      <c r="N5112" s="1">
        <v>537.475</v>
      </c>
      <c r="O5112" s="1">
        <v>18.103</v>
      </c>
      <c r="P5112" s="1">
        <v>46.648</v>
      </c>
      <c r="Q5112" s="1">
        <v>4344.814</v>
      </c>
      <c r="R5112" s="1">
        <v>304.334</v>
      </c>
      <c r="S5112" s="1">
        <v>665.998</v>
      </c>
      <c r="T5112" s="1">
        <v>46.65</v>
      </c>
      <c r="U5112" s="1">
        <v>17.353</v>
      </c>
      <c r="V5112" s="1">
        <v>22.632</v>
      </c>
      <c r="W5112" s="1">
        <v>2185.026</v>
      </c>
      <c r="X5112" s="1">
        <v>153.051</v>
      </c>
      <c r="Y5112" s="1">
        <v>26.468</v>
      </c>
      <c r="Z5112" s="1">
        <v>27.731</v>
      </c>
      <c r="AA5112" s="1">
        <v>174.59</v>
      </c>
      <c r="AB5112" s="1">
        <v>2492.53</v>
      </c>
      <c r="AC5112" s="1">
        <v>176.25</v>
      </c>
      <c r="AD5112" s="1">
        <v>17.231</v>
      </c>
      <c r="AE5112" s="1">
        <v>10.936</v>
      </c>
      <c r="AF5112" s="1">
        <v>108.936</v>
      </c>
      <c r="AG5112" s="1">
        <v>15776.238</v>
      </c>
      <c r="AH5112" s="1">
        <v>1.007</v>
      </c>
      <c r="AI5112" s="1">
        <v>10.861</v>
      </c>
      <c r="AJ5112" s="1">
        <v>95.831</v>
      </c>
      <c r="AK5112" s="1">
        <v>1880.64</v>
      </c>
      <c r="AL5112" s="1">
        <v>131.73</v>
      </c>
      <c r="AM5112" s="1">
        <v>13964.261</v>
      </c>
      <c r="AN5112" s="1">
        <v>978.131</v>
      </c>
      <c r="AO5112" s="1">
        <v>74.74</v>
      </c>
      <c r="AP5112" s="1">
        <v>89.126</v>
      </c>
      <c r="AQ5112" s="1">
        <v>13.505</v>
      </c>
      <c r="AR5112" s="1">
        <v>34.738</v>
      </c>
      <c r="AS5112" s="1">
        <v>291.97</v>
      </c>
      <c r="AT5112" s="1">
        <v>1151.969</v>
      </c>
      <c r="AU5112" s="1">
        <v>80.69</v>
      </c>
      <c r="AV5112" s="1">
        <v>4168.309</v>
      </c>
      <c r="AW5112" s="1">
        <v>0.892</v>
      </c>
      <c r="AX5112" s="1">
        <v>0.085</v>
      </c>
      <c r="AY5112" s="1">
        <v>137.588</v>
      </c>
      <c r="AZ5112" s="1">
        <v>9.637</v>
      </c>
      <c r="BA5112" s="1">
        <v>45.782</v>
      </c>
      <c r="BB5112" s="1">
        <v>26.604</v>
      </c>
      <c r="BC5112" s="1">
        <v>94.73</v>
      </c>
      <c r="BD5112" s="1">
        <v>11.839</v>
      </c>
      <c r="BE5112" s="1">
        <v>11.955</v>
      </c>
      <c r="BF5112" s="1">
        <v>118.3</v>
      </c>
      <c r="BG5112" s="1">
        <v>631.591</v>
      </c>
      <c r="BH5112" s="1">
        <v>44.24</v>
      </c>
      <c r="BI5112" s="1">
        <v>1688.907</v>
      </c>
      <c r="BJ5112" s="1">
        <v>25.101</v>
      </c>
      <c r="BK5112" s="1">
        <v>10.779</v>
      </c>
      <c r="BL5112" s="1">
        <v>12.581</v>
      </c>
      <c r="BM5112" s="1">
        <v>12.432</v>
      </c>
      <c r="BN5112" s="1">
        <v>119.337</v>
      </c>
      <c r="BO5112" s="1">
        <v>635.589</v>
      </c>
      <c r="BP5112" s="1">
        <v>44.52</v>
      </c>
      <c r="BQ5112" s="1">
        <v>1703.713</v>
      </c>
      <c r="BR5112" s="1">
        <v>25.26</v>
      </c>
      <c r="BS5112" s="1">
        <v>10.874</v>
      </c>
      <c r="BT5112" s="1">
        <v>-1.66</v>
      </c>
      <c r="BU5112" s="1">
        <v>-0.951</v>
      </c>
      <c r="BW5112" s="1">
        <v>0.0</v>
      </c>
      <c r="BX5112" s="1">
        <v>0.0</v>
      </c>
      <c r="BY5112" s="1">
        <v>0.0</v>
      </c>
      <c r="BZ5112" s="1">
        <v>0.0</v>
      </c>
      <c r="CA5112" s="1">
        <v>0.0</v>
      </c>
      <c r="CB5112" s="1">
        <v>0.0</v>
      </c>
      <c r="CC5112" s="1">
        <v>0.0</v>
      </c>
      <c r="CD5112" s="1">
        <v>3.932</v>
      </c>
      <c r="CE5112" s="1">
        <v>14.445</v>
      </c>
      <c r="CF5112" s="1">
        <v>381.827</v>
      </c>
      <c r="CG5112" s="1">
        <v>62.674</v>
      </c>
      <c r="CH5112" s="1">
        <v>4.39</v>
      </c>
      <c r="CI5112" s="1">
        <v>5451.138</v>
      </c>
      <c r="CJ5112" s="1">
        <v>-3.463</v>
      </c>
      <c r="CK5112" s="1">
        <v>-0.968</v>
      </c>
      <c r="CL5112" s="1">
        <v>385.098</v>
      </c>
      <c r="CM5112" s="1">
        <v>26.974</v>
      </c>
      <c r="CN5112" s="1">
        <v>2.491</v>
      </c>
      <c r="CO5112" s="1">
        <v>34.792</v>
      </c>
      <c r="CP5112" s="1">
        <v>0.462</v>
      </c>
      <c r="CQ5112" s="1">
        <v>0.15</v>
      </c>
      <c r="CR5112" s="1">
        <v>0.09</v>
      </c>
      <c r="CS5112" s="1">
        <v>15.148</v>
      </c>
      <c r="CT5112" s="1">
        <v>0.061</v>
      </c>
      <c r="CU5112" s="1">
        <v>2.141</v>
      </c>
      <c r="CV5112" s="1">
        <v>1.285</v>
      </c>
      <c r="CW5112" s="1">
        <v>6.596</v>
      </c>
      <c r="CX5112" s="1">
        <v>0.085</v>
      </c>
      <c r="CY5112" s="1">
        <v>0.051</v>
      </c>
      <c r="CZ5112" s="1">
        <v>0.042</v>
      </c>
      <c r="DA5112" s="1">
        <v>2516.229</v>
      </c>
      <c r="DB5112" s="1">
        <v>1105.051</v>
      </c>
      <c r="DC5112" s="1">
        <v>12.581</v>
      </c>
      <c r="DD5112" s="1">
        <v>12.432</v>
      </c>
      <c r="DE5112" s="1">
        <v>119.337</v>
      </c>
      <c r="DF5112" s="1">
        <v>635.589</v>
      </c>
      <c r="DG5112" s="1">
        <v>44.52</v>
      </c>
      <c r="DH5112" s="1">
        <v>1703.713</v>
      </c>
      <c r="DI5112" s="1">
        <v>25.26</v>
      </c>
      <c r="DJ5112" s="1">
        <v>10.874</v>
      </c>
      <c r="DL5112" s="1">
        <v>0.0</v>
      </c>
      <c r="DM5112" s="1">
        <v>0.0</v>
      </c>
      <c r="DN5112" s="1">
        <v>0.0</v>
      </c>
      <c r="DO5112" s="1">
        <v>0.0</v>
      </c>
      <c r="DP5112" s="1">
        <v>0.0</v>
      </c>
      <c r="DQ5112" s="1">
        <v>0.0</v>
      </c>
      <c r="DR5112" s="1">
        <v>0.0</v>
      </c>
      <c r="DS5112" s="1">
        <v>121.186</v>
      </c>
      <c r="DT5112" s="1">
        <v>0.19</v>
      </c>
      <c r="DU5112" s="1">
        <v>0.349</v>
      </c>
      <c r="DV5112" s="1">
        <v>1.856</v>
      </c>
      <c r="DW5112" s="1">
        <v>0.13</v>
      </c>
      <c r="DX5112" s="1">
        <v>4.981</v>
      </c>
      <c r="DY5112" s="1">
        <v>0.074</v>
      </c>
      <c r="DZ5112" s="1">
        <v>0.032</v>
      </c>
    </row>
    <row r="5113">
      <c r="A5113" s="1" t="s">
        <v>528</v>
      </c>
      <c r="B5113" s="1">
        <v>2007.0</v>
      </c>
      <c r="C5113" s="1" t="s">
        <v>529</v>
      </c>
      <c r="D5113" s="1">
        <v>7.0750548E7</v>
      </c>
      <c r="E5113" s="1">
        <v>1.158406995968E12</v>
      </c>
      <c r="F5113" s="1">
        <v>-36.364</v>
      </c>
      <c r="G5113" s="1">
        <v>-0.082</v>
      </c>
      <c r="H5113" s="1">
        <v>2.034</v>
      </c>
      <c r="I5113" s="1">
        <v>0.144</v>
      </c>
      <c r="J5113" s="1">
        <v>1.272</v>
      </c>
      <c r="K5113" s="1">
        <v>0.09</v>
      </c>
      <c r="L5113" s="1">
        <v>0.047</v>
      </c>
      <c r="M5113" s="1">
        <v>0.012</v>
      </c>
      <c r="N5113" s="1">
        <v>577.799</v>
      </c>
      <c r="O5113" s="1">
        <v>12.596</v>
      </c>
      <c r="P5113" s="1">
        <v>38.332</v>
      </c>
      <c r="Q5113" s="1">
        <v>4843.303</v>
      </c>
      <c r="R5113" s="1">
        <v>342.666</v>
      </c>
      <c r="S5113" s="1">
        <v>755.188</v>
      </c>
      <c r="T5113" s="1">
        <v>53.43</v>
      </c>
      <c r="U5113" s="1">
        <v>12.439</v>
      </c>
      <c r="V5113" s="1">
        <v>19.038</v>
      </c>
      <c r="W5113" s="1">
        <v>2432.336</v>
      </c>
      <c r="X5113" s="1">
        <v>172.089</v>
      </c>
      <c r="Y5113" s="1">
        <v>27.898</v>
      </c>
      <c r="Z5113" s="1">
        <v>29.346</v>
      </c>
      <c r="AA5113" s="1">
        <v>189.96</v>
      </c>
      <c r="AB5113" s="1">
        <v>2684.926</v>
      </c>
      <c r="AC5113" s="1">
        <v>191.52</v>
      </c>
      <c r="AD5113" s="1">
        <v>17.3</v>
      </c>
      <c r="AE5113" s="1">
        <v>6.214</v>
      </c>
      <c r="AF5113" s="1">
        <v>68.668</v>
      </c>
      <c r="AG5113" s="1">
        <v>16589.549</v>
      </c>
      <c r="AH5113" s="1">
        <v>1.013</v>
      </c>
      <c r="AI5113" s="1">
        <v>9.441</v>
      </c>
      <c r="AJ5113" s="1">
        <v>92.342</v>
      </c>
      <c r="AK5113" s="1">
        <v>2191.644</v>
      </c>
      <c r="AL5113" s="1">
        <v>155.06</v>
      </c>
      <c r="AM5113" s="1">
        <v>15130.248</v>
      </c>
      <c r="AN5113" s="1">
        <v>1070.473</v>
      </c>
      <c r="AO5113" s="1">
        <v>80.963</v>
      </c>
      <c r="AP5113" s="1">
        <v>91.674</v>
      </c>
      <c r="AQ5113" s="1">
        <v>16.076</v>
      </c>
      <c r="AR5113" s="1">
        <v>46.937</v>
      </c>
      <c r="AS5113" s="1">
        <v>338.907</v>
      </c>
      <c r="AT5113" s="1">
        <v>1343.17</v>
      </c>
      <c r="AU5113" s="1">
        <v>95.03</v>
      </c>
      <c r="AV5113" s="1">
        <v>4790.169</v>
      </c>
      <c r="AW5113" s="1">
        <v>-1.326</v>
      </c>
      <c r="AX5113" s="1">
        <v>-0.128</v>
      </c>
      <c r="AY5113" s="1">
        <v>134.41</v>
      </c>
      <c r="AZ5113" s="1">
        <v>9.51</v>
      </c>
      <c r="BA5113" s="1">
        <v>49.619</v>
      </c>
      <c r="BB5113" s="1">
        <v>29.024</v>
      </c>
      <c r="BC5113" s="1">
        <v>110.66</v>
      </c>
      <c r="BD5113" s="1">
        <v>-18.971</v>
      </c>
      <c r="BE5113" s="1">
        <v>-22.952</v>
      </c>
      <c r="BF5113" s="1">
        <v>95.348</v>
      </c>
      <c r="BG5113" s="1">
        <v>506.71</v>
      </c>
      <c r="BH5113" s="1">
        <v>35.85</v>
      </c>
      <c r="BI5113" s="1">
        <v>1347.663</v>
      </c>
      <c r="BJ5113" s="1">
        <v>18.719</v>
      </c>
      <c r="BK5113" s="1">
        <v>8.165</v>
      </c>
      <c r="BL5113" s="1">
        <v>-18.208</v>
      </c>
      <c r="BM5113" s="1">
        <v>-22.115</v>
      </c>
      <c r="BN5113" s="1">
        <v>97.222</v>
      </c>
      <c r="BO5113" s="1">
        <v>515.332</v>
      </c>
      <c r="BP5113" s="1">
        <v>36.46</v>
      </c>
      <c r="BQ5113" s="1">
        <v>1374.155</v>
      </c>
      <c r="BR5113" s="1">
        <v>19.037</v>
      </c>
      <c r="BS5113" s="1">
        <v>8.326</v>
      </c>
      <c r="BT5113" s="1">
        <v>-1.56</v>
      </c>
      <c r="BU5113" s="1">
        <v>-0.821</v>
      </c>
      <c r="BW5113" s="1">
        <v>0.0</v>
      </c>
      <c r="BX5113" s="1">
        <v>0.0</v>
      </c>
      <c r="BY5113" s="1">
        <v>0.0</v>
      </c>
      <c r="BZ5113" s="1">
        <v>0.0</v>
      </c>
      <c r="CA5113" s="1">
        <v>0.0</v>
      </c>
      <c r="CB5113" s="1">
        <v>0.0</v>
      </c>
      <c r="CC5113" s="1">
        <v>0.0</v>
      </c>
      <c r="CD5113" s="1">
        <v>1.852</v>
      </c>
      <c r="CE5113" s="1">
        <v>7.073</v>
      </c>
      <c r="CF5113" s="1">
        <v>388.9</v>
      </c>
      <c r="CG5113" s="1">
        <v>93.285</v>
      </c>
      <c r="CH5113" s="1">
        <v>6.6</v>
      </c>
      <c r="CI5113" s="1">
        <v>5496.776</v>
      </c>
      <c r="CJ5113" s="1">
        <v>-2.742</v>
      </c>
      <c r="CK5113" s="1">
        <v>-0.74</v>
      </c>
      <c r="CL5113" s="1">
        <v>370.804</v>
      </c>
      <c r="CM5113" s="1">
        <v>26.235</v>
      </c>
      <c r="CN5113" s="1">
        <v>3.446</v>
      </c>
      <c r="CO5113" s="1">
        <v>33.305</v>
      </c>
      <c r="CP5113" s="1">
        <v>0.797</v>
      </c>
      <c r="CQ5113" s="1">
        <v>0.25</v>
      </c>
      <c r="CR5113" s="1">
        <v>0.16</v>
      </c>
      <c r="CS5113" s="1">
        <v>72.433</v>
      </c>
      <c r="CT5113" s="1">
        <v>0.335</v>
      </c>
      <c r="CU5113" s="1">
        <v>3.534</v>
      </c>
      <c r="CV5113" s="1">
        <v>2.261</v>
      </c>
      <c r="CW5113" s="1">
        <v>11.261</v>
      </c>
      <c r="CX5113" s="1">
        <v>0.131</v>
      </c>
      <c r="CY5113" s="1">
        <v>0.084</v>
      </c>
      <c r="CZ5113" s="1">
        <v>0.068</v>
      </c>
      <c r="DA5113" s="1">
        <v>2706.976</v>
      </c>
      <c r="DB5113" s="1">
        <v>1173.72</v>
      </c>
      <c r="DC5113" s="1">
        <v>-18.208</v>
      </c>
      <c r="DD5113" s="1">
        <v>-22.115</v>
      </c>
      <c r="DE5113" s="1">
        <v>97.222</v>
      </c>
      <c r="DF5113" s="1">
        <v>515.332</v>
      </c>
      <c r="DG5113" s="1">
        <v>36.46</v>
      </c>
      <c r="DH5113" s="1">
        <v>1374.155</v>
      </c>
      <c r="DI5113" s="1">
        <v>19.037</v>
      </c>
      <c r="DJ5113" s="1">
        <v>8.326</v>
      </c>
      <c r="DL5113" s="1">
        <v>0.0</v>
      </c>
      <c r="DM5113" s="1">
        <v>0.0</v>
      </c>
      <c r="DN5113" s="1">
        <v>0.0</v>
      </c>
      <c r="DO5113" s="1">
        <v>0.0</v>
      </c>
      <c r="DP5113" s="1">
        <v>0.0</v>
      </c>
      <c r="DQ5113" s="1">
        <v>0.0</v>
      </c>
      <c r="DR5113" s="1">
        <v>0.0</v>
      </c>
      <c r="DS5113" s="1">
        <v>169.042</v>
      </c>
      <c r="DT5113" s="1">
        <v>0.585</v>
      </c>
      <c r="DU5113" s="1">
        <v>0.934</v>
      </c>
      <c r="DV5113" s="1">
        <v>5.088</v>
      </c>
      <c r="DW5113" s="1">
        <v>0.36</v>
      </c>
      <c r="DX5113" s="1">
        <v>13.198</v>
      </c>
      <c r="DY5113" s="1">
        <v>0.188</v>
      </c>
      <c r="DZ5113" s="1">
        <v>0.08</v>
      </c>
    </row>
    <row r="5114">
      <c r="A5114" s="1" t="s">
        <v>528</v>
      </c>
      <c r="B5114" s="1">
        <v>2008.0</v>
      </c>
      <c r="C5114" s="1" t="s">
        <v>529</v>
      </c>
      <c r="D5114" s="1">
        <v>7.1562297E7</v>
      </c>
      <c r="E5114" s="1">
        <v>1.179868332032E12</v>
      </c>
      <c r="F5114" s="1">
        <v>23.166</v>
      </c>
      <c r="G5114" s="1">
        <v>0.033</v>
      </c>
      <c r="H5114" s="1">
        <v>2.476</v>
      </c>
      <c r="I5114" s="1">
        <v>0.177</v>
      </c>
      <c r="J5114" s="1">
        <v>1.956</v>
      </c>
      <c r="K5114" s="1">
        <v>0.14</v>
      </c>
      <c r="L5114" s="1">
        <v>0.071</v>
      </c>
      <c r="M5114" s="1">
        <v>0.015</v>
      </c>
      <c r="N5114" s="1">
        <v>593.537</v>
      </c>
      <c r="O5114" s="1">
        <v>0.448</v>
      </c>
      <c r="P5114" s="1">
        <v>1.535</v>
      </c>
      <c r="Q5114" s="1">
        <v>4809.816</v>
      </c>
      <c r="R5114" s="1">
        <v>344.201</v>
      </c>
      <c r="S5114" s="1">
        <v>806.57</v>
      </c>
      <c r="T5114" s="1">
        <v>57.72</v>
      </c>
      <c r="U5114" s="1">
        <v>12.685</v>
      </c>
      <c r="V5114" s="1">
        <v>21.83</v>
      </c>
      <c r="W5114" s="1">
        <v>2709.788</v>
      </c>
      <c r="X5114" s="1">
        <v>193.919</v>
      </c>
      <c r="Y5114" s="1">
        <v>29.097</v>
      </c>
      <c r="Z5114" s="1">
        <v>29.397</v>
      </c>
      <c r="AA5114" s="1">
        <v>198.04</v>
      </c>
      <c r="AB5114" s="1">
        <v>2767.379</v>
      </c>
      <c r="AC5114" s="1">
        <v>198.37</v>
      </c>
      <c r="AD5114" s="1">
        <v>17.802</v>
      </c>
      <c r="AE5114" s="1">
        <v>0.252</v>
      </c>
      <c r="AF5114" s="1">
        <v>2.961</v>
      </c>
      <c r="AG5114" s="1">
        <v>16442.752</v>
      </c>
      <c r="AH5114" s="1">
        <v>0.997</v>
      </c>
      <c r="AI5114" s="1">
        <v>0.866</v>
      </c>
      <c r="AJ5114" s="1">
        <v>9.269</v>
      </c>
      <c r="AK5114" s="1">
        <v>2291.011</v>
      </c>
      <c r="AL5114" s="1">
        <v>163.95</v>
      </c>
      <c r="AM5114" s="1">
        <v>15088.151</v>
      </c>
      <c r="AN5114" s="1">
        <v>1079.743</v>
      </c>
      <c r="AO5114" s="1">
        <v>82.649</v>
      </c>
      <c r="AP5114" s="1">
        <v>92.216</v>
      </c>
      <c r="AQ5114" s="1">
        <v>4.153</v>
      </c>
      <c r="AR5114" s="1">
        <v>14.075</v>
      </c>
      <c r="AS5114" s="1">
        <v>352.982</v>
      </c>
      <c r="AT5114" s="1">
        <v>1378.938</v>
      </c>
      <c r="AU5114" s="1">
        <v>98.68</v>
      </c>
      <c r="AV5114" s="1">
        <v>4932.519</v>
      </c>
      <c r="AW5114" s="1">
        <v>13.997</v>
      </c>
      <c r="AX5114" s="1">
        <v>1.331</v>
      </c>
      <c r="AY5114" s="1">
        <v>151.485</v>
      </c>
      <c r="AZ5114" s="1">
        <v>10.841</v>
      </c>
      <c r="BA5114" s="1">
        <v>49.745</v>
      </c>
      <c r="BB5114" s="1">
        <v>30.147</v>
      </c>
      <c r="BC5114" s="1">
        <v>117.74</v>
      </c>
      <c r="BD5114" s="1">
        <v>-7.199</v>
      </c>
      <c r="BE5114" s="1">
        <v>-7.565</v>
      </c>
      <c r="BF5114" s="1">
        <v>87.783</v>
      </c>
      <c r="BG5114" s="1">
        <v>464.91</v>
      </c>
      <c r="BH5114" s="1">
        <v>33.27</v>
      </c>
      <c r="BI5114" s="1">
        <v>1226.667</v>
      </c>
      <c r="BJ5114" s="1">
        <v>16.772</v>
      </c>
      <c r="BK5114" s="1">
        <v>7.497</v>
      </c>
      <c r="BL5114" s="1">
        <v>-5.471</v>
      </c>
      <c r="BM5114" s="1">
        <v>-6.076</v>
      </c>
      <c r="BN5114" s="1">
        <v>91.146</v>
      </c>
      <c r="BO5114" s="1">
        <v>480.979</v>
      </c>
      <c r="BP5114" s="1">
        <v>34.42</v>
      </c>
      <c r="BQ5114" s="1">
        <v>1273.66</v>
      </c>
      <c r="BR5114" s="1">
        <v>17.351</v>
      </c>
      <c r="BS5114" s="1">
        <v>7.784</v>
      </c>
      <c r="BT5114" s="1">
        <v>-0.33</v>
      </c>
      <c r="BU5114" s="1">
        <v>-0.167</v>
      </c>
      <c r="BW5114" s="1">
        <v>0.0</v>
      </c>
      <c r="BX5114" s="1">
        <v>0.0</v>
      </c>
      <c r="BY5114" s="1">
        <v>0.0</v>
      </c>
      <c r="BZ5114" s="1">
        <v>0.0</v>
      </c>
      <c r="CA5114" s="1">
        <v>0.0</v>
      </c>
      <c r="CB5114" s="1">
        <v>0.0</v>
      </c>
      <c r="CC5114" s="1">
        <v>0.0</v>
      </c>
      <c r="CD5114" s="1">
        <v>-1.63</v>
      </c>
      <c r="CE5114" s="1">
        <v>-6.341</v>
      </c>
      <c r="CF5114" s="1">
        <v>382.559</v>
      </c>
      <c r="CG5114" s="1">
        <v>105.502</v>
      </c>
      <c r="CH5114" s="1">
        <v>7.55</v>
      </c>
      <c r="CI5114" s="1">
        <v>5345.817</v>
      </c>
      <c r="CJ5114" s="1">
        <v>1.697</v>
      </c>
      <c r="CK5114" s="1">
        <v>0.445</v>
      </c>
      <c r="CL5114" s="1">
        <v>372.82</v>
      </c>
      <c r="CM5114" s="1">
        <v>26.68</v>
      </c>
      <c r="CN5114" s="1">
        <v>3.806</v>
      </c>
      <c r="CO5114" s="1">
        <v>32.673</v>
      </c>
      <c r="CP5114" s="1">
        <v>0.952</v>
      </c>
      <c r="CQ5114" s="1">
        <v>0.3</v>
      </c>
      <c r="CR5114" s="1">
        <v>0.16</v>
      </c>
      <c r="CS5114" s="1">
        <v>19.515</v>
      </c>
      <c r="CT5114" s="1">
        <v>0.155</v>
      </c>
      <c r="CU5114" s="1">
        <v>4.192</v>
      </c>
      <c r="CV5114" s="1">
        <v>2.236</v>
      </c>
      <c r="CW5114" s="1">
        <v>13.305</v>
      </c>
      <c r="CX5114" s="1">
        <v>0.151</v>
      </c>
      <c r="CY5114" s="1">
        <v>0.081</v>
      </c>
      <c r="CZ5114" s="1">
        <v>0.081</v>
      </c>
      <c r="DA5114" s="1">
        <v>2771.99</v>
      </c>
      <c r="DB5114" s="1">
        <v>1176.681</v>
      </c>
      <c r="DC5114" s="1">
        <v>-5.471</v>
      </c>
      <c r="DD5114" s="1">
        <v>-6.076</v>
      </c>
      <c r="DE5114" s="1">
        <v>91.146</v>
      </c>
      <c r="DF5114" s="1">
        <v>480.979</v>
      </c>
      <c r="DG5114" s="1">
        <v>34.42</v>
      </c>
      <c r="DH5114" s="1">
        <v>1273.66</v>
      </c>
      <c r="DI5114" s="1">
        <v>17.351</v>
      </c>
      <c r="DJ5114" s="1">
        <v>7.784</v>
      </c>
      <c r="DL5114" s="1">
        <v>0.0</v>
      </c>
      <c r="DM5114" s="1">
        <v>0.0</v>
      </c>
      <c r="DN5114" s="1">
        <v>0.0</v>
      </c>
      <c r="DO5114" s="1">
        <v>0.0</v>
      </c>
      <c r="DP5114" s="1">
        <v>0.0</v>
      </c>
      <c r="DQ5114" s="1">
        <v>0.0</v>
      </c>
      <c r="DR5114" s="1">
        <v>0.0</v>
      </c>
      <c r="DS5114" s="1">
        <v>141.099</v>
      </c>
      <c r="DT5114" s="1">
        <v>1.3</v>
      </c>
      <c r="DU5114" s="1">
        <v>2.234</v>
      </c>
      <c r="DV5114" s="1">
        <v>11.878</v>
      </c>
      <c r="DW5114" s="1">
        <v>0.85</v>
      </c>
      <c r="DX5114" s="1">
        <v>31.211</v>
      </c>
      <c r="DY5114" s="1">
        <v>0.428</v>
      </c>
      <c r="DZ5114" s="1">
        <v>0.191</v>
      </c>
    </row>
    <row r="5115">
      <c r="A5115" s="1" t="s">
        <v>528</v>
      </c>
      <c r="B5115" s="1">
        <v>2009.0</v>
      </c>
      <c r="C5115" s="1" t="s">
        <v>529</v>
      </c>
      <c r="D5115" s="1">
        <v>7.2464795E7</v>
      </c>
      <c r="E5115" s="1">
        <v>1.122756722688E12</v>
      </c>
      <c r="F5115" s="1">
        <v>-56.395</v>
      </c>
      <c r="G5115" s="1">
        <v>-0.1</v>
      </c>
      <c r="H5115" s="1">
        <v>1.066</v>
      </c>
      <c r="I5115" s="1">
        <v>0.077</v>
      </c>
      <c r="J5115" s="1">
        <v>3.45</v>
      </c>
      <c r="K5115" s="1">
        <v>0.25</v>
      </c>
      <c r="L5115" s="1">
        <v>0.128</v>
      </c>
      <c r="M5115" s="1">
        <v>0.007</v>
      </c>
      <c r="N5115" s="1">
        <v>577.024</v>
      </c>
      <c r="O5115" s="1">
        <v>4.399</v>
      </c>
      <c r="P5115" s="1">
        <v>15.142</v>
      </c>
      <c r="Q5115" s="1">
        <v>4958.874</v>
      </c>
      <c r="R5115" s="1">
        <v>359.344</v>
      </c>
      <c r="S5115" s="1">
        <v>768.511</v>
      </c>
      <c r="T5115" s="1">
        <v>55.69</v>
      </c>
      <c r="U5115" s="1">
        <v>4.366</v>
      </c>
      <c r="V5115" s="1">
        <v>8.467</v>
      </c>
      <c r="W5115" s="1">
        <v>2792.877</v>
      </c>
      <c r="X5115" s="1">
        <v>202.385</v>
      </c>
      <c r="Y5115" s="1">
        <v>28.587</v>
      </c>
      <c r="Z5115" s="1">
        <v>30.283</v>
      </c>
      <c r="AA5115" s="1">
        <v>194.08</v>
      </c>
      <c r="AB5115" s="1">
        <v>2678.266</v>
      </c>
      <c r="AC5115" s="1">
        <v>194.81</v>
      </c>
      <c r="AD5115" s="1">
        <v>17.327</v>
      </c>
      <c r="AE5115" s="1">
        <v>1.365</v>
      </c>
      <c r="AF5115" s="1">
        <v>16.057</v>
      </c>
      <c r="AG5115" s="1">
        <v>16459.559</v>
      </c>
      <c r="AH5115" s="1">
        <v>1.062</v>
      </c>
      <c r="AI5115" s="1">
        <v>0.588</v>
      </c>
      <c r="AJ5115" s="1">
        <v>6.35</v>
      </c>
      <c r="AK5115" s="1">
        <v>2161.877</v>
      </c>
      <c r="AL5115" s="1">
        <v>156.66</v>
      </c>
      <c r="AM5115" s="1">
        <v>14987.865</v>
      </c>
      <c r="AN5115" s="1">
        <v>1086.093</v>
      </c>
      <c r="AO5115" s="1">
        <v>80.417</v>
      </c>
      <c r="AP5115" s="1">
        <v>91.528</v>
      </c>
      <c r="AQ5115" s="1">
        <v>-4.465</v>
      </c>
      <c r="AR5115" s="1">
        <v>-15.76</v>
      </c>
      <c r="AS5115" s="1">
        <v>337.222</v>
      </c>
      <c r="AT5115" s="1">
        <v>1326.161</v>
      </c>
      <c r="AU5115" s="1">
        <v>96.1</v>
      </c>
      <c r="AV5115" s="1">
        <v>4653.597</v>
      </c>
      <c r="AW5115" s="1">
        <v>-32.743</v>
      </c>
      <c r="AX5115" s="1">
        <v>-3.55</v>
      </c>
      <c r="AY5115" s="1">
        <v>100.615</v>
      </c>
      <c r="AZ5115" s="1">
        <v>7.291</v>
      </c>
      <c r="BA5115" s="1">
        <v>49.33</v>
      </c>
      <c r="BB5115" s="1">
        <v>28.419</v>
      </c>
      <c r="BC5115" s="1">
        <v>112.41</v>
      </c>
      <c r="BD5115" s="1">
        <v>8.081</v>
      </c>
      <c r="BE5115" s="1">
        <v>6.596</v>
      </c>
      <c r="BF5115" s="1">
        <v>94.379</v>
      </c>
      <c r="BG5115" s="1">
        <v>496.241</v>
      </c>
      <c r="BH5115" s="1">
        <v>35.96</v>
      </c>
      <c r="BI5115" s="1">
        <v>1302.412</v>
      </c>
      <c r="BJ5115" s="1">
        <v>18.459</v>
      </c>
      <c r="BK5115" s="1">
        <v>7.954</v>
      </c>
      <c r="BL5115" s="1">
        <v>10.464</v>
      </c>
      <c r="BM5115" s="1">
        <v>9.383</v>
      </c>
      <c r="BN5115" s="1">
        <v>100.529</v>
      </c>
      <c r="BO5115" s="1">
        <v>526.463</v>
      </c>
      <c r="BP5115" s="1">
        <v>38.15</v>
      </c>
      <c r="BQ5115" s="1">
        <v>1387.284</v>
      </c>
      <c r="BR5115" s="1">
        <v>19.583</v>
      </c>
      <c r="BS5115" s="1">
        <v>8.472</v>
      </c>
      <c r="BT5115" s="1">
        <v>-0.73</v>
      </c>
      <c r="BU5115" s="1">
        <v>-0.376</v>
      </c>
      <c r="BW5115" s="1">
        <v>0.0</v>
      </c>
      <c r="BX5115" s="1">
        <v>0.0</v>
      </c>
      <c r="BY5115" s="1">
        <v>0.0</v>
      </c>
      <c r="BZ5115" s="1">
        <v>0.0</v>
      </c>
      <c r="CA5115" s="1">
        <v>0.0</v>
      </c>
      <c r="CB5115" s="1">
        <v>0.0</v>
      </c>
      <c r="CC5115" s="1">
        <v>0.0</v>
      </c>
      <c r="CD5115" s="1">
        <v>1.821</v>
      </c>
      <c r="CE5115" s="1">
        <v>6.968</v>
      </c>
      <c r="CF5115" s="1">
        <v>389.527</v>
      </c>
      <c r="CG5115" s="1">
        <v>67.205</v>
      </c>
      <c r="CH5115" s="1">
        <v>4.87</v>
      </c>
      <c r="CI5115" s="1">
        <v>5375.396</v>
      </c>
      <c r="CJ5115" s="1">
        <v>10.808</v>
      </c>
      <c r="CK5115" s="1">
        <v>2.884</v>
      </c>
      <c r="CL5115" s="1">
        <v>407.97</v>
      </c>
      <c r="CM5115" s="1">
        <v>29.563</v>
      </c>
      <c r="CN5115" s="1">
        <v>2.5</v>
      </c>
      <c r="CO5115" s="1">
        <v>32.827</v>
      </c>
      <c r="CP5115" s="1">
        <v>2.148</v>
      </c>
      <c r="CQ5115" s="1">
        <v>0.69</v>
      </c>
      <c r="CR5115" s="1">
        <v>0.44</v>
      </c>
      <c r="CS5115" s="1">
        <v>125.599</v>
      </c>
      <c r="CT5115" s="1">
        <v>1.196</v>
      </c>
      <c r="CU5115" s="1">
        <v>9.522</v>
      </c>
      <c r="CV5115" s="1">
        <v>6.072</v>
      </c>
      <c r="CW5115" s="1">
        <v>29.643</v>
      </c>
      <c r="CX5115" s="1">
        <v>0.354</v>
      </c>
      <c r="CY5115" s="1">
        <v>0.226</v>
      </c>
      <c r="CZ5115" s="1">
        <v>0.181</v>
      </c>
      <c r="DA5115" s="1">
        <v>2688.34</v>
      </c>
      <c r="DB5115" s="1">
        <v>1192.739</v>
      </c>
      <c r="DC5115" s="1">
        <v>10.464</v>
      </c>
      <c r="DD5115" s="1">
        <v>9.383</v>
      </c>
      <c r="DE5115" s="1">
        <v>100.529</v>
      </c>
      <c r="DF5115" s="1">
        <v>526.463</v>
      </c>
      <c r="DG5115" s="1">
        <v>38.15</v>
      </c>
      <c r="DH5115" s="1">
        <v>1387.284</v>
      </c>
      <c r="DI5115" s="1">
        <v>19.583</v>
      </c>
      <c r="DJ5115" s="1">
        <v>8.472</v>
      </c>
      <c r="DL5115" s="1">
        <v>0.0</v>
      </c>
      <c r="DM5115" s="1">
        <v>0.0</v>
      </c>
      <c r="DN5115" s="1">
        <v>0.0</v>
      </c>
      <c r="DO5115" s="1">
        <v>0.0</v>
      </c>
      <c r="DP5115" s="1">
        <v>0.0</v>
      </c>
      <c r="DQ5115" s="1">
        <v>0.0</v>
      </c>
      <c r="DR5115" s="1">
        <v>0.0</v>
      </c>
      <c r="DS5115" s="1">
        <v>76.653</v>
      </c>
      <c r="DT5115" s="1">
        <v>1.691</v>
      </c>
      <c r="DU5115" s="1">
        <v>3.925</v>
      </c>
      <c r="DV5115" s="1">
        <v>20.7</v>
      </c>
      <c r="DW5115" s="1">
        <v>1.5</v>
      </c>
      <c r="DX5115" s="1">
        <v>54.162</v>
      </c>
      <c r="DY5115" s="1">
        <v>0.77</v>
      </c>
      <c r="DZ5115" s="1">
        <v>0.331</v>
      </c>
    </row>
    <row r="5116">
      <c r="A5116" s="1" t="s">
        <v>528</v>
      </c>
      <c r="B5116" s="1">
        <v>2010.0</v>
      </c>
      <c r="C5116" s="1" t="s">
        <v>529</v>
      </c>
      <c r="D5116" s="1">
        <v>7.3346724E7</v>
      </c>
      <c r="E5116" s="1">
        <v>1.24049686528E12</v>
      </c>
      <c r="F5116" s="1">
        <v>-6.902</v>
      </c>
      <c r="G5116" s="1">
        <v>-0.005</v>
      </c>
      <c r="H5116" s="1">
        <v>0.981</v>
      </c>
      <c r="I5116" s="1">
        <v>0.072</v>
      </c>
      <c r="J5116" s="1">
        <v>4.499</v>
      </c>
      <c r="K5116" s="1">
        <v>0.33</v>
      </c>
      <c r="L5116" s="1">
        <v>0.156</v>
      </c>
      <c r="M5116" s="1">
        <v>0.006</v>
      </c>
      <c r="N5116" s="1">
        <v>525.05</v>
      </c>
      <c r="O5116" s="1">
        <v>1.748</v>
      </c>
      <c r="P5116" s="1">
        <v>6.28</v>
      </c>
      <c r="Q5116" s="1">
        <v>4984.871</v>
      </c>
      <c r="R5116" s="1">
        <v>365.624</v>
      </c>
      <c r="S5116" s="1">
        <v>750.545</v>
      </c>
      <c r="T5116" s="1">
        <v>55.05</v>
      </c>
      <c r="U5116" s="1">
        <v>0.701</v>
      </c>
      <c r="V5116" s="1">
        <v>1.419</v>
      </c>
      <c r="W5116" s="1">
        <v>2778.639</v>
      </c>
      <c r="X5116" s="1">
        <v>203.804</v>
      </c>
      <c r="Y5116" s="1">
        <v>26.068</v>
      </c>
      <c r="Z5116" s="1">
        <v>29.389</v>
      </c>
      <c r="AA5116" s="1">
        <v>210.41</v>
      </c>
      <c r="AB5116" s="1">
        <v>2868.704</v>
      </c>
      <c r="AC5116" s="1">
        <v>211.18</v>
      </c>
      <c r="AD5116" s="1">
        <v>18.297</v>
      </c>
      <c r="AE5116" s="1">
        <v>5.066</v>
      </c>
      <c r="AF5116" s="1">
        <v>60.428</v>
      </c>
      <c r="AG5116" s="1">
        <v>17085.516</v>
      </c>
      <c r="AH5116" s="1">
        <v>1.01</v>
      </c>
      <c r="AI5116" s="1">
        <v>1.132</v>
      </c>
      <c r="AJ5116" s="1">
        <v>12.296</v>
      </c>
      <c r="AK5116" s="1">
        <v>2119.522</v>
      </c>
      <c r="AL5116" s="1">
        <v>155.46</v>
      </c>
      <c r="AM5116" s="1">
        <v>14975.288</v>
      </c>
      <c r="AN5116" s="1">
        <v>1098.388</v>
      </c>
      <c r="AO5116" s="1">
        <v>73.615</v>
      </c>
      <c r="AP5116" s="1">
        <v>88.29</v>
      </c>
      <c r="AQ5116" s="1">
        <v>6.224</v>
      </c>
      <c r="AR5116" s="1">
        <v>20.988</v>
      </c>
      <c r="AS5116" s="1">
        <v>358.21</v>
      </c>
      <c r="AT5116" s="1">
        <v>1338.028</v>
      </c>
      <c r="AU5116" s="1">
        <v>98.14</v>
      </c>
      <c r="AV5116" s="1">
        <v>4883.794</v>
      </c>
      <c r="AW5116" s="1">
        <v>-0.348</v>
      </c>
      <c r="AX5116" s="1">
        <v>-0.025</v>
      </c>
      <c r="AY5116" s="1">
        <v>99.059</v>
      </c>
      <c r="AZ5116" s="1">
        <v>7.266</v>
      </c>
      <c r="BA5116" s="1">
        <v>46.472</v>
      </c>
      <c r="BB5116" s="1">
        <v>28.793</v>
      </c>
      <c r="BC5116" s="1">
        <v>110.88</v>
      </c>
      <c r="BD5116" s="1">
        <v>44.043</v>
      </c>
      <c r="BE5116" s="1">
        <v>40.505</v>
      </c>
      <c r="BF5116" s="1">
        <v>134.884</v>
      </c>
      <c r="BG5116" s="1">
        <v>706.235</v>
      </c>
      <c r="BH5116" s="1">
        <v>51.8</v>
      </c>
      <c r="BI5116" s="1">
        <v>1838.991</v>
      </c>
      <c r="BJ5116" s="1">
        <v>24.529</v>
      </c>
      <c r="BK5116" s="1">
        <v>10.842</v>
      </c>
      <c r="BL5116" s="1">
        <v>45.97</v>
      </c>
      <c r="BM5116" s="1">
        <v>45.156</v>
      </c>
      <c r="BN5116" s="1">
        <v>145.686</v>
      </c>
      <c r="BO5116" s="1">
        <v>759.68</v>
      </c>
      <c r="BP5116" s="1">
        <v>55.72</v>
      </c>
      <c r="BQ5116" s="1">
        <v>1986.26</v>
      </c>
      <c r="BR5116" s="1">
        <v>26.385</v>
      </c>
      <c r="BS5116" s="1">
        <v>11.71</v>
      </c>
      <c r="BT5116" s="1">
        <v>-0.77</v>
      </c>
      <c r="BU5116" s="1">
        <v>-0.366</v>
      </c>
      <c r="BW5116" s="1">
        <v>0.0</v>
      </c>
      <c r="BX5116" s="1">
        <v>0.0</v>
      </c>
      <c r="BY5116" s="1">
        <v>0.0</v>
      </c>
      <c r="BZ5116" s="1">
        <v>0.0</v>
      </c>
      <c r="CA5116" s="1">
        <v>0.0</v>
      </c>
      <c r="CB5116" s="1">
        <v>0.0</v>
      </c>
      <c r="CC5116" s="1">
        <v>0.0</v>
      </c>
      <c r="CD5116" s="1">
        <v>-3.844</v>
      </c>
      <c r="CE5116" s="1">
        <v>-14.973</v>
      </c>
      <c r="CF5116" s="1">
        <v>374.554</v>
      </c>
      <c r="CG5116" s="1">
        <v>30.949</v>
      </c>
      <c r="CH5116" s="1">
        <v>2.27</v>
      </c>
      <c r="CI5116" s="1">
        <v>5106.623</v>
      </c>
      <c r="CJ5116" s="1">
        <v>4.612</v>
      </c>
      <c r="CK5116" s="1">
        <v>1.364</v>
      </c>
      <c r="CL5116" s="1">
        <v>421.655</v>
      </c>
      <c r="CM5116" s="1">
        <v>30.927</v>
      </c>
      <c r="CN5116" s="1">
        <v>1.075</v>
      </c>
      <c r="CO5116" s="1">
        <v>30.107</v>
      </c>
      <c r="CP5116" s="1">
        <v>3.129</v>
      </c>
      <c r="CQ5116" s="1">
        <v>1.0</v>
      </c>
      <c r="CR5116" s="1">
        <v>0.67</v>
      </c>
      <c r="CS5116" s="1">
        <v>45.644</v>
      </c>
      <c r="CT5116" s="1">
        <v>0.98</v>
      </c>
      <c r="CU5116" s="1">
        <v>13.634</v>
      </c>
      <c r="CV5116" s="1">
        <v>9.135</v>
      </c>
      <c r="CW5116" s="1">
        <v>42.655</v>
      </c>
      <c r="CX5116" s="1">
        <v>0.474</v>
      </c>
      <c r="CY5116" s="1">
        <v>0.317</v>
      </c>
      <c r="CZ5116" s="1">
        <v>0.251</v>
      </c>
      <c r="DA5116" s="1">
        <v>2879.201</v>
      </c>
      <c r="DB5116" s="1">
        <v>1253.167</v>
      </c>
      <c r="DC5116" s="1">
        <v>45.97</v>
      </c>
      <c r="DD5116" s="1">
        <v>45.156</v>
      </c>
      <c r="DE5116" s="1">
        <v>145.686</v>
      </c>
      <c r="DF5116" s="1">
        <v>759.68</v>
      </c>
      <c r="DG5116" s="1">
        <v>55.72</v>
      </c>
      <c r="DH5116" s="1">
        <v>1986.26</v>
      </c>
      <c r="DI5116" s="1">
        <v>26.385</v>
      </c>
      <c r="DJ5116" s="1">
        <v>11.71</v>
      </c>
      <c r="DL5116" s="1">
        <v>0.006</v>
      </c>
      <c r="DM5116" s="1">
        <v>0.006</v>
      </c>
      <c r="DN5116" s="1">
        <v>0.0</v>
      </c>
      <c r="DO5116" s="1">
        <v>0.0</v>
      </c>
      <c r="DP5116" s="1">
        <v>0.085</v>
      </c>
      <c r="DQ5116" s="1">
        <v>0.0</v>
      </c>
      <c r="DR5116" s="1">
        <v>0.001</v>
      </c>
      <c r="DS5116" s="1">
        <v>95.031</v>
      </c>
      <c r="DT5116" s="1">
        <v>3.67</v>
      </c>
      <c r="DU5116" s="1">
        <v>7.595</v>
      </c>
      <c r="DV5116" s="1">
        <v>39.811</v>
      </c>
      <c r="DW5116" s="1">
        <v>2.92</v>
      </c>
      <c r="DX5116" s="1">
        <v>103.547</v>
      </c>
      <c r="DY5116" s="1">
        <v>1.383</v>
      </c>
      <c r="DZ5116" s="1">
        <v>0.61</v>
      </c>
    </row>
    <row r="5117">
      <c r="A5117" s="1" t="s">
        <v>528</v>
      </c>
      <c r="B5117" s="1">
        <v>2011.0</v>
      </c>
      <c r="C5117" s="1" t="s">
        <v>529</v>
      </c>
      <c r="D5117" s="1">
        <v>7.4215158E7</v>
      </c>
      <c r="E5117" s="1">
        <v>1.364782743552E12</v>
      </c>
      <c r="F5117" s="1">
        <v>154.208</v>
      </c>
      <c r="G5117" s="1">
        <v>0.111</v>
      </c>
      <c r="H5117" s="1">
        <v>2.464</v>
      </c>
      <c r="I5117" s="1">
        <v>0.183</v>
      </c>
      <c r="J5117" s="1">
        <v>4.581</v>
      </c>
      <c r="K5117" s="1">
        <v>0.34</v>
      </c>
      <c r="L5117" s="1">
        <v>0.148</v>
      </c>
      <c r="M5117" s="1">
        <v>0.014</v>
      </c>
      <c r="N5117" s="1">
        <v>541.0</v>
      </c>
      <c r="O5117" s="1">
        <v>7.764</v>
      </c>
      <c r="P5117" s="1">
        <v>28.387</v>
      </c>
      <c r="Q5117" s="1">
        <v>5309.029</v>
      </c>
      <c r="R5117" s="1">
        <v>394.01</v>
      </c>
      <c r="S5117" s="1">
        <v>892.271</v>
      </c>
      <c r="T5117" s="1">
        <v>66.22</v>
      </c>
      <c r="U5117" s="1">
        <v>1.969</v>
      </c>
      <c r="V5117" s="1">
        <v>4.012</v>
      </c>
      <c r="W5117" s="1">
        <v>2800.189</v>
      </c>
      <c r="X5117" s="1">
        <v>207.816</v>
      </c>
      <c r="Y5117" s="1">
        <v>28.868</v>
      </c>
      <c r="Z5117" s="1">
        <v>29.675</v>
      </c>
      <c r="AA5117" s="1">
        <v>230.3</v>
      </c>
      <c r="AB5117" s="1">
        <v>3103.14</v>
      </c>
      <c r="AC5117" s="1">
        <v>229.39</v>
      </c>
      <c r="AD5117" s="1">
        <v>18.578</v>
      </c>
      <c r="AE5117" s="1">
        <v>6.692</v>
      </c>
      <c r="AF5117" s="1">
        <v>83.86</v>
      </c>
      <c r="AG5117" s="1">
        <v>18015.545</v>
      </c>
      <c r="AH5117" s="1">
        <v>0.98</v>
      </c>
      <c r="AI5117" s="1">
        <v>7.11</v>
      </c>
      <c r="AJ5117" s="1">
        <v>78.099</v>
      </c>
      <c r="AK5117" s="1">
        <v>2308.154</v>
      </c>
      <c r="AL5117" s="1">
        <v>171.3</v>
      </c>
      <c r="AM5117" s="1">
        <v>15852.392</v>
      </c>
      <c r="AN5117" s="1">
        <v>1176.488</v>
      </c>
      <c r="AO5117" s="1">
        <v>74.676</v>
      </c>
      <c r="AP5117" s="1">
        <v>88.608</v>
      </c>
      <c r="AQ5117" s="1">
        <v>16.803</v>
      </c>
      <c r="AR5117" s="1">
        <v>60.188</v>
      </c>
      <c r="AS5117" s="1">
        <v>418.399</v>
      </c>
      <c r="AT5117" s="1">
        <v>1402.005</v>
      </c>
      <c r="AU5117" s="1">
        <v>104.05</v>
      </c>
      <c r="AV5117" s="1">
        <v>5637.646</v>
      </c>
      <c r="AW5117" s="1">
        <v>11.33</v>
      </c>
      <c r="AX5117" s="1">
        <v>0.823</v>
      </c>
      <c r="AY5117" s="1">
        <v>108.992</v>
      </c>
      <c r="AZ5117" s="1">
        <v>8.089</v>
      </c>
      <c r="BA5117" s="1">
        <v>45.359</v>
      </c>
      <c r="BB5117" s="1">
        <v>31.512</v>
      </c>
      <c r="BC5117" s="1">
        <v>124.1</v>
      </c>
      <c r="BD5117" s="1">
        <v>1.049</v>
      </c>
      <c r="BE5117" s="1">
        <v>0.708</v>
      </c>
      <c r="BF5117" s="1">
        <v>135.592</v>
      </c>
      <c r="BG5117" s="1">
        <v>705.247</v>
      </c>
      <c r="BH5117" s="1">
        <v>52.34</v>
      </c>
      <c r="BI5117" s="1">
        <v>1827.014</v>
      </c>
      <c r="BJ5117" s="1">
        <v>22.817</v>
      </c>
      <c r="BK5117" s="1">
        <v>10.212</v>
      </c>
      <c r="BL5117" s="1">
        <v>4.478</v>
      </c>
      <c r="BM5117" s="1">
        <v>5.576</v>
      </c>
      <c r="BN5117" s="1">
        <v>151.262</v>
      </c>
      <c r="BO5117" s="1">
        <v>782.724</v>
      </c>
      <c r="BP5117" s="1">
        <v>58.09</v>
      </c>
      <c r="BQ5117" s="1">
        <v>2038.149</v>
      </c>
      <c r="BR5117" s="1">
        <v>25.324</v>
      </c>
      <c r="BS5117" s="1">
        <v>11.392</v>
      </c>
      <c r="BT5117" s="1">
        <v>0.91</v>
      </c>
      <c r="BU5117" s="1">
        <v>0.395</v>
      </c>
      <c r="BW5117" s="1">
        <v>0.0</v>
      </c>
      <c r="BX5117" s="1">
        <v>0.0</v>
      </c>
      <c r="BY5117" s="1">
        <v>0.0</v>
      </c>
      <c r="BZ5117" s="1">
        <v>0.0</v>
      </c>
      <c r="CA5117" s="1">
        <v>0.0</v>
      </c>
      <c r="CB5117" s="1">
        <v>0.0</v>
      </c>
      <c r="CC5117" s="1">
        <v>0.0</v>
      </c>
      <c r="CD5117" s="1">
        <v>-2.797</v>
      </c>
      <c r="CE5117" s="1">
        <v>-10.476</v>
      </c>
      <c r="CF5117" s="1">
        <v>364.079</v>
      </c>
      <c r="CG5117" s="1">
        <v>13.879</v>
      </c>
      <c r="CH5117" s="1">
        <v>1.03</v>
      </c>
      <c r="CI5117" s="1">
        <v>4905.716</v>
      </c>
      <c r="CJ5117" s="1">
        <v>-5.379</v>
      </c>
      <c r="CK5117" s="1">
        <v>-1.664</v>
      </c>
      <c r="CL5117" s="1">
        <v>394.306</v>
      </c>
      <c r="CM5117" s="1">
        <v>29.263</v>
      </c>
      <c r="CN5117" s="1">
        <v>0.449</v>
      </c>
      <c r="CO5117" s="1">
        <v>27.421</v>
      </c>
      <c r="CP5117" s="1">
        <v>3.241</v>
      </c>
      <c r="CQ5117" s="1">
        <v>1.03</v>
      </c>
      <c r="CR5117" s="1">
        <v>0.69</v>
      </c>
      <c r="CS5117" s="1">
        <v>3.596</v>
      </c>
      <c r="CT5117" s="1">
        <v>0.112</v>
      </c>
      <c r="CU5117" s="1">
        <v>13.879</v>
      </c>
      <c r="CV5117" s="1">
        <v>9.297</v>
      </c>
      <c r="CW5117" s="1">
        <v>43.671</v>
      </c>
      <c r="CX5117" s="1">
        <v>0.449</v>
      </c>
      <c r="CY5117" s="1">
        <v>0.301</v>
      </c>
      <c r="CZ5117" s="1">
        <v>0.244</v>
      </c>
      <c r="DA5117" s="1">
        <v>3090.878</v>
      </c>
      <c r="DB5117" s="1">
        <v>1337.026</v>
      </c>
      <c r="DC5117" s="1">
        <v>4.478</v>
      </c>
      <c r="DD5117" s="1">
        <v>5.576</v>
      </c>
      <c r="DE5117" s="1">
        <v>151.262</v>
      </c>
      <c r="DF5117" s="1">
        <v>782.724</v>
      </c>
      <c r="DG5117" s="1">
        <v>58.09</v>
      </c>
      <c r="DH5117" s="1">
        <v>2038.149</v>
      </c>
      <c r="DI5117" s="1">
        <v>25.324</v>
      </c>
      <c r="DJ5117" s="1">
        <v>11.392</v>
      </c>
      <c r="DK5117" s="1">
        <v>19.231</v>
      </c>
      <c r="DL5117" s="1">
        <v>0.001</v>
      </c>
      <c r="DM5117" s="1">
        <v>0.007</v>
      </c>
      <c r="DN5117" s="1">
        <v>0.0</v>
      </c>
      <c r="DO5117" s="1">
        <v>0.0</v>
      </c>
      <c r="DP5117" s="1">
        <v>0.1</v>
      </c>
      <c r="DQ5117" s="1">
        <v>0.0</v>
      </c>
      <c r="DR5117" s="1">
        <v>0.001</v>
      </c>
      <c r="DS5117" s="1">
        <v>61.975</v>
      </c>
      <c r="DT5117" s="1">
        <v>4.643</v>
      </c>
      <c r="DU5117" s="1">
        <v>12.238</v>
      </c>
      <c r="DV5117" s="1">
        <v>63.599</v>
      </c>
      <c r="DW5117" s="1">
        <v>4.72</v>
      </c>
      <c r="DX5117" s="1">
        <v>164.9</v>
      </c>
      <c r="DY5117" s="1">
        <v>2.058</v>
      </c>
      <c r="DZ5117" s="1">
        <v>0.922</v>
      </c>
    </row>
    <row r="5118">
      <c r="A5118" s="1" t="s">
        <v>528</v>
      </c>
      <c r="B5118" s="1">
        <v>2012.0</v>
      </c>
      <c r="C5118" s="1" t="s">
        <v>529</v>
      </c>
      <c r="D5118" s="1">
        <v>7.5197146E7</v>
      </c>
      <c r="E5118" s="1">
        <v>1.430131965952E12</v>
      </c>
      <c r="F5118" s="1">
        <v>359.66</v>
      </c>
      <c r="G5118" s="1">
        <v>0.658</v>
      </c>
      <c r="H5118" s="1">
        <v>11.18</v>
      </c>
      <c r="I5118" s="1">
        <v>0.841</v>
      </c>
      <c r="J5118" s="1">
        <v>7.846</v>
      </c>
      <c r="K5118" s="1">
        <v>0.59</v>
      </c>
      <c r="L5118" s="1">
        <v>0.246</v>
      </c>
      <c r="M5118" s="1">
        <v>0.06</v>
      </c>
      <c r="N5118" s="1">
        <v>527.788</v>
      </c>
      <c r="O5118" s="1">
        <v>7.722</v>
      </c>
      <c r="P5118" s="1">
        <v>30.426</v>
      </c>
      <c r="Q5118" s="1">
        <v>5644.321</v>
      </c>
      <c r="R5118" s="1">
        <v>424.437</v>
      </c>
      <c r="S5118" s="1">
        <v>904.423</v>
      </c>
      <c r="T5118" s="1">
        <v>68.01</v>
      </c>
      <c r="U5118" s="1">
        <v>-4.768</v>
      </c>
      <c r="V5118" s="1">
        <v>-9.909</v>
      </c>
      <c r="W5118" s="1">
        <v>2631.851</v>
      </c>
      <c r="X5118" s="1">
        <v>197.908</v>
      </c>
      <c r="Y5118" s="1">
        <v>28.398</v>
      </c>
      <c r="Z5118" s="1">
        <v>30.082</v>
      </c>
      <c r="AA5118" s="1">
        <v>242.36</v>
      </c>
      <c r="AB5118" s="1">
        <v>3222.995</v>
      </c>
      <c r="AC5118" s="1">
        <v>239.49</v>
      </c>
      <c r="AD5118" s="1">
        <v>18.32</v>
      </c>
      <c r="AE5118" s="1">
        <v>6.284</v>
      </c>
      <c r="AF5118" s="1">
        <v>84.015</v>
      </c>
      <c r="AG5118" s="1">
        <v>18897.541</v>
      </c>
      <c r="AH5118" s="1">
        <v>0.994</v>
      </c>
      <c r="AI5118" s="1">
        <v>5.501</v>
      </c>
      <c r="AJ5118" s="1">
        <v>64.713</v>
      </c>
      <c r="AK5118" s="1">
        <v>2317.641</v>
      </c>
      <c r="AL5118" s="1">
        <v>174.28</v>
      </c>
      <c r="AM5118" s="1">
        <v>16505.959</v>
      </c>
      <c r="AN5118" s="1">
        <v>1241.201</v>
      </c>
      <c r="AO5118" s="1">
        <v>72.771</v>
      </c>
      <c r="AP5118" s="1">
        <v>87.969</v>
      </c>
      <c r="AQ5118" s="1">
        <v>3.536</v>
      </c>
      <c r="AR5118" s="1">
        <v>14.793</v>
      </c>
      <c r="AS5118" s="1">
        <v>433.192</v>
      </c>
      <c r="AT5118" s="1">
        <v>1389.68</v>
      </c>
      <c r="AU5118" s="1">
        <v>104.5</v>
      </c>
      <c r="AV5118" s="1">
        <v>5760.752</v>
      </c>
      <c r="AW5118" s="1">
        <v>-16.745</v>
      </c>
      <c r="AX5118" s="1">
        <v>-1.354</v>
      </c>
      <c r="AY5118" s="1">
        <v>89.556</v>
      </c>
      <c r="AZ5118" s="1">
        <v>6.734</v>
      </c>
      <c r="BA5118" s="1">
        <v>43.634</v>
      </c>
      <c r="BB5118" s="1">
        <v>30.702</v>
      </c>
      <c r="BC5118" s="1">
        <v>126.4</v>
      </c>
      <c r="BD5118" s="1">
        <v>10.559</v>
      </c>
      <c r="BE5118" s="1">
        <v>13.544</v>
      </c>
      <c r="BF5118" s="1">
        <v>149.137</v>
      </c>
      <c r="BG5118" s="1">
        <v>769.444</v>
      </c>
      <c r="BH5118" s="1">
        <v>57.86</v>
      </c>
      <c r="BI5118" s="1">
        <v>1983.275</v>
      </c>
      <c r="BJ5118" s="1">
        <v>24.16</v>
      </c>
      <c r="BK5118" s="1">
        <v>10.57</v>
      </c>
      <c r="BL5118" s="1">
        <v>13.342</v>
      </c>
      <c r="BM5118" s="1">
        <v>18.492</v>
      </c>
      <c r="BN5118" s="1">
        <v>169.754</v>
      </c>
      <c r="BO5118" s="1">
        <v>867.187</v>
      </c>
      <c r="BP5118" s="1">
        <v>65.21</v>
      </c>
      <c r="BQ5118" s="1">
        <v>2257.446</v>
      </c>
      <c r="BR5118" s="1">
        <v>27.229</v>
      </c>
      <c r="BS5118" s="1">
        <v>12.031</v>
      </c>
      <c r="BT5118" s="1">
        <v>2.87</v>
      </c>
      <c r="BU5118" s="1">
        <v>1.184</v>
      </c>
      <c r="BW5118" s="1">
        <v>0.0</v>
      </c>
      <c r="BX5118" s="1">
        <v>0.0</v>
      </c>
      <c r="BY5118" s="1">
        <v>0.0</v>
      </c>
      <c r="BZ5118" s="1">
        <v>0.0</v>
      </c>
      <c r="CA5118" s="1">
        <v>0.0</v>
      </c>
      <c r="CB5118" s="1">
        <v>0.0</v>
      </c>
      <c r="CC5118" s="1">
        <v>0.0</v>
      </c>
      <c r="CD5118" s="1">
        <v>5.354</v>
      </c>
      <c r="CE5118" s="1">
        <v>19.493</v>
      </c>
      <c r="CF5118" s="1">
        <v>383.572</v>
      </c>
      <c r="CG5118" s="1">
        <v>23.538</v>
      </c>
      <c r="CH5118" s="1">
        <v>1.77</v>
      </c>
      <c r="CI5118" s="1">
        <v>5100.885</v>
      </c>
      <c r="CJ5118" s="1">
        <v>-1.875</v>
      </c>
      <c r="CK5118" s="1">
        <v>-0.549</v>
      </c>
      <c r="CL5118" s="1">
        <v>381.86</v>
      </c>
      <c r="CM5118" s="1">
        <v>28.715</v>
      </c>
      <c r="CN5118" s="1">
        <v>0.739</v>
      </c>
      <c r="CO5118" s="1">
        <v>27.185</v>
      </c>
      <c r="CP5118" s="1">
        <v>4.66</v>
      </c>
      <c r="CQ5118" s="1">
        <v>1.49</v>
      </c>
      <c r="CR5118" s="1">
        <v>0.9</v>
      </c>
      <c r="CS5118" s="1">
        <v>43.787</v>
      </c>
      <c r="CT5118" s="1">
        <v>1.419</v>
      </c>
      <c r="CU5118" s="1">
        <v>19.815</v>
      </c>
      <c r="CV5118" s="1">
        <v>11.969</v>
      </c>
      <c r="CW5118" s="1">
        <v>61.973</v>
      </c>
      <c r="CX5118" s="1">
        <v>0.622</v>
      </c>
      <c r="CY5118" s="1">
        <v>0.376</v>
      </c>
      <c r="CZ5118" s="1">
        <v>0.33</v>
      </c>
      <c r="DA5118" s="1">
        <v>3184.828</v>
      </c>
      <c r="DB5118" s="1">
        <v>1421.041</v>
      </c>
      <c r="DC5118" s="1">
        <v>13.342</v>
      </c>
      <c r="DD5118" s="1">
        <v>18.492</v>
      </c>
      <c r="DE5118" s="1">
        <v>169.754</v>
      </c>
      <c r="DF5118" s="1">
        <v>867.187</v>
      </c>
      <c r="DG5118" s="1">
        <v>65.21</v>
      </c>
      <c r="DH5118" s="1">
        <v>2257.446</v>
      </c>
      <c r="DI5118" s="1">
        <v>27.229</v>
      </c>
      <c r="DJ5118" s="1">
        <v>12.031</v>
      </c>
      <c r="DK5118" s="1">
        <v>48.794</v>
      </c>
      <c r="DL5118" s="1">
        <v>0.004</v>
      </c>
      <c r="DM5118" s="1">
        <v>0.011</v>
      </c>
      <c r="DN5118" s="1">
        <v>0.0</v>
      </c>
      <c r="DO5118" s="1">
        <v>0.0</v>
      </c>
      <c r="DP5118" s="1">
        <v>0.146</v>
      </c>
      <c r="DQ5118" s="1">
        <v>0.0</v>
      </c>
      <c r="DR5118" s="1">
        <v>0.001</v>
      </c>
      <c r="DS5118" s="1">
        <v>24.066</v>
      </c>
      <c r="DT5118" s="1">
        <v>2.867</v>
      </c>
      <c r="DU5118" s="1">
        <v>15.105</v>
      </c>
      <c r="DV5118" s="1">
        <v>77.928</v>
      </c>
      <c r="DW5118" s="1">
        <v>5.86</v>
      </c>
      <c r="DX5118" s="1">
        <v>200.872</v>
      </c>
      <c r="DY5118" s="1">
        <v>2.447</v>
      </c>
      <c r="DZ5118" s="1">
        <v>1.071</v>
      </c>
    </row>
    <row r="5119">
      <c r="A5119" s="1" t="s">
        <v>528</v>
      </c>
      <c r="B5119" s="1">
        <v>2013.0</v>
      </c>
      <c r="C5119" s="1" t="s">
        <v>529</v>
      </c>
      <c r="D5119" s="1">
        <v>7.6402978E7</v>
      </c>
      <c r="E5119" s="1">
        <v>1.551491661824E12</v>
      </c>
      <c r="F5119" s="1">
        <v>417.242</v>
      </c>
      <c r="G5119" s="1">
        <v>3.508</v>
      </c>
      <c r="H5119" s="1">
        <v>56.912</v>
      </c>
      <c r="I5119" s="1">
        <v>4.348</v>
      </c>
      <c r="J5119" s="1">
        <v>11.518</v>
      </c>
      <c r="K5119" s="1">
        <v>0.88</v>
      </c>
      <c r="L5119" s="1">
        <v>0.366</v>
      </c>
      <c r="M5119" s="1">
        <v>0.31</v>
      </c>
      <c r="N5119" s="1">
        <v>509.973</v>
      </c>
      <c r="O5119" s="1">
        <v>-13.511</v>
      </c>
      <c r="P5119" s="1">
        <v>-57.345</v>
      </c>
      <c r="Q5119" s="1">
        <v>4804.677</v>
      </c>
      <c r="R5119" s="1">
        <v>367.092</v>
      </c>
      <c r="S5119" s="1">
        <v>834.784</v>
      </c>
      <c r="T5119" s="1">
        <v>63.78</v>
      </c>
      <c r="U5119" s="1">
        <v>-9.201</v>
      </c>
      <c r="V5119" s="1">
        <v>-18.209</v>
      </c>
      <c r="W5119" s="1">
        <v>2351.984</v>
      </c>
      <c r="X5119" s="1">
        <v>179.699</v>
      </c>
      <c r="Y5119" s="1">
        <v>26.558</v>
      </c>
      <c r="Z5119" s="1">
        <v>26.191</v>
      </c>
      <c r="AA5119" s="1">
        <v>246.35</v>
      </c>
      <c r="AB5119" s="1">
        <v>3224.351</v>
      </c>
      <c r="AC5119" s="1">
        <v>240.15</v>
      </c>
      <c r="AD5119" s="1">
        <v>18.581</v>
      </c>
      <c r="AE5119" s="1">
        <v>-0.623</v>
      </c>
      <c r="AF5119" s="1">
        <v>-8.854</v>
      </c>
      <c r="AG5119" s="1">
        <v>18483.41</v>
      </c>
      <c r="AH5119" s="1">
        <v>0.91</v>
      </c>
      <c r="AI5119" s="1">
        <v>-1.796</v>
      </c>
      <c r="AJ5119" s="1">
        <v>-22.294</v>
      </c>
      <c r="AK5119" s="1">
        <v>2237.216</v>
      </c>
      <c r="AL5119" s="1">
        <v>170.93</v>
      </c>
      <c r="AM5119" s="1">
        <v>15953.66</v>
      </c>
      <c r="AN5119" s="1">
        <v>1218.907</v>
      </c>
      <c r="AO5119" s="1">
        <v>71.176</v>
      </c>
      <c r="AP5119" s="1">
        <v>86.967</v>
      </c>
      <c r="AQ5119" s="1">
        <v>1.494</v>
      </c>
      <c r="AR5119" s="1">
        <v>6.473</v>
      </c>
      <c r="AS5119" s="1">
        <v>439.665</v>
      </c>
      <c r="AT5119" s="1">
        <v>1375.863</v>
      </c>
      <c r="AU5119" s="1">
        <v>105.12</v>
      </c>
      <c r="AV5119" s="1">
        <v>5754.551</v>
      </c>
      <c r="AW5119" s="1">
        <v>-14.992</v>
      </c>
      <c r="AX5119" s="1">
        <v>-1.01</v>
      </c>
      <c r="AY5119" s="1">
        <v>74.929</v>
      </c>
      <c r="AZ5119" s="1">
        <v>5.725</v>
      </c>
      <c r="BA5119" s="1">
        <v>43.773</v>
      </c>
      <c r="BB5119" s="1">
        <v>31.369</v>
      </c>
      <c r="BC5119" s="1">
        <v>122.47</v>
      </c>
      <c r="BD5119" s="1">
        <v>2.688</v>
      </c>
      <c r="BE5119" s="1">
        <v>2.834</v>
      </c>
      <c r="BF5119" s="1">
        <v>151.971</v>
      </c>
      <c r="BG5119" s="1">
        <v>777.718</v>
      </c>
      <c r="BH5119" s="1">
        <v>59.42</v>
      </c>
      <c r="BI5119" s="1">
        <v>1989.067</v>
      </c>
      <c r="BJ5119" s="1">
        <v>24.743</v>
      </c>
      <c r="BK5119" s="1">
        <v>10.843</v>
      </c>
      <c r="BL5119" s="1">
        <v>11.373</v>
      </c>
      <c r="BM5119" s="1">
        <v>12.918</v>
      </c>
      <c r="BN5119" s="1">
        <v>182.671</v>
      </c>
      <c r="BO5119" s="1">
        <v>905.986</v>
      </c>
      <c r="BP5119" s="1">
        <v>69.22</v>
      </c>
      <c r="BQ5119" s="1">
        <v>2390.895</v>
      </c>
      <c r="BR5119" s="1">
        <v>28.824</v>
      </c>
      <c r="BS5119" s="1">
        <v>13.033</v>
      </c>
      <c r="BT5119" s="1">
        <v>6.2</v>
      </c>
      <c r="BU5119" s="1">
        <v>2.517</v>
      </c>
      <c r="BW5119" s="1">
        <v>0.0</v>
      </c>
      <c r="BX5119" s="1">
        <v>0.0</v>
      </c>
      <c r="BY5119" s="1">
        <v>0.0</v>
      </c>
      <c r="BZ5119" s="1">
        <v>0.0</v>
      </c>
      <c r="CA5119" s="1">
        <v>0.0</v>
      </c>
      <c r="CB5119" s="1">
        <v>0.0</v>
      </c>
      <c r="CC5119" s="1">
        <v>0.0</v>
      </c>
      <c r="CD5119" s="1">
        <v>7.451</v>
      </c>
      <c r="CE5119" s="1">
        <v>28.579</v>
      </c>
      <c r="CF5119" s="1">
        <v>412.151</v>
      </c>
      <c r="CG5119" s="1">
        <v>26.57</v>
      </c>
      <c r="CH5119" s="1">
        <v>2.03</v>
      </c>
      <c r="CI5119" s="1">
        <v>5394.432</v>
      </c>
      <c r="CJ5119" s="1">
        <v>3.04</v>
      </c>
      <c r="CK5119" s="1">
        <v>0.873</v>
      </c>
      <c r="CL5119" s="1">
        <v>387.259</v>
      </c>
      <c r="CM5119" s="1">
        <v>29.588</v>
      </c>
      <c r="CN5119" s="1">
        <v>0.845</v>
      </c>
      <c r="CO5119" s="1">
        <v>29.406</v>
      </c>
      <c r="CP5119" s="1">
        <v>7.007</v>
      </c>
      <c r="CQ5119" s="1">
        <v>2.24</v>
      </c>
      <c r="CR5119" s="1">
        <v>1.36</v>
      </c>
      <c r="CS5119" s="1">
        <v>50.352</v>
      </c>
      <c r="CT5119" s="1">
        <v>2.347</v>
      </c>
      <c r="CU5119" s="1">
        <v>29.318</v>
      </c>
      <c r="CV5119" s="1">
        <v>17.8</v>
      </c>
      <c r="CW5119" s="1">
        <v>91.708</v>
      </c>
      <c r="CX5119" s="1">
        <v>0.933</v>
      </c>
      <c r="CY5119" s="1">
        <v>0.566</v>
      </c>
      <c r="CZ5119" s="1">
        <v>0.5</v>
      </c>
      <c r="DA5119" s="1">
        <v>3143.202</v>
      </c>
      <c r="DB5119" s="1">
        <v>1412.188</v>
      </c>
      <c r="DC5119" s="1">
        <v>11.373</v>
      </c>
      <c r="DD5119" s="1">
        <v>12.918</v>
      </c>
      <c r="DE5119" s="1">
        <v>182.671</v>
      </c>
      <c r="DF5119" s="1">
        <v>905.986</v>
      </c>
      <c r="DG5119" s="1">
        <v>69.22</v>
      </c>
      <c r="DH5119" s="1">
        <v>2390.895</v>
      </c>
      <c r="DI5119" s="1">
        <v>28.824</v>
      </c>
      <c r="DJ5119" s="1">
        <v>13.033</v>
      </c>
      <c r="DK5119" s="1">
        <v>59.346</v>
      </c>
      <c r="DL5119" s="1">
        <v>0.006</v>
      </c>
      <c r="DM5119" s="1">
        <v>0.017</v>
      </c>
      <c r="DN5119" s="1">
        <v>0.0</v>
      </c>
      <c r="DO5119" s="1">
        <v>0.0</v>
      </c>
      <c r="DP5119" s="1">
        <v>0.227</v>
      </c>
      <c r="DQ5119" s="1">
        <v>0.0</v>
      </c>
      <c r="DR5119" s="1">
        <v>0.001</v>
      </c>
      <c r="DS5119" s="1">
        <v>28.95</v>
      </c>
      <c r="DT5119" s="1">
        <v>4.223</v>
      </c>
      <c r="DU5119" s="1">
        <v>19.329</v>
      </c>
      <c r="DV5119" s="1">
        <v>98.949</v>
      </c>
      <c r="DW5119" s="1">
        <v>7.56</v>
      </c>
      <c r="DX5119" s="1">
        <v>252.981</v>
      </c>
      <c r="DY5119" s="1">
        <v>3.148</v>
      </c>
      <c r="DZ5119" s="1">
        <v>1.379</v>
      </c>
    </row>
    <row r="5120">
      <c r="A5120" s="1" t="s">
        <v>528</v>
      </c>
      <c r="B5120" s="1">
        <v>2014.0</v>
      </c>
      <c r="C5120" s="1" t="s">
        <v>529</v>
      </c>
      <c r="D5120" s="1">
        <v>7.8036104E7</v>
      </c>
      <c r="E5120" s="1">
        <v>1.628131950592E12</v>
      </c>
      <c r="F5120" s="1">
        <v>-63.165</v>
      </c>
      <c r="G5120" s="1">
        <v>-2.747</v>
      </c>
      <c r="H5120" s="1">
        <v>20.525</v>
      </c>
      <c r="I5120" s="1">
        <v>1.602</v>
      </c>
      <c r="J5120" s="1">
        <v>13.84</v>
      </c>
      <c r="K5120" s="1">
        <v>1.08</v>
      </c>
      <c r="L5120" s="1">
        <v>0.429</v>
      </c>
      <c r="M5120" s="1">
        <v>0.111</v>
      </c>
      <c r="N5120" s="1">
        <v>567.255</v>
      </c>
      <c r="O5120" s="1">
        <v>14.452</v>
      </c>
      <c r="P5120" s="1">
        <v>53.054</v>
      </c>
      <c r="Q5120" s="1">
        <v>5383.987</v>
      </c>
      <c r="R5120" s="1">
        <v>420.145</v>
      </c>
      <c r="S5120" s="1">
        <v>977.24</v>
      </c>
      <c r="T5120" s="1">
        <v>76.26</v>
      </c>
      <c r="U5120" s="1">
        <v>5.875</v>
      </c>
      <c r="V5120" s="1">
        <v>10.557</v>
      </c>
      <c r="W5120" s="1">
        <v>2438.04</v>
      </c>
      <c r="X5120" s="1">
        <v>190.255</v>
      </c>
      <c r="Y5120" s="1">
        <v>30.268</v>
      </c>
      <c r="Z5120" s="1">
        <v>29.027</v>
      </c>
      <c r="AA5120" s="1">
        <v>257.21</v>
      </c>
      <c r="AB5120" s="1">
        <v>3296.038</v>
      </c>
      <c r="AC5120" s="1">
        <v>251.95</v>
      </c>
      <c r="AD5120" s="1">
        <v>18.47</v>
      </c>
      <c r="AE5120" s="1">
        <v>2.986</v>
      </c>
      <c r="AF5120" s="1">
        <v>42.167</v>
      </c>
      <c r="AG5120" s="1">
        <v>18636.951</v>
      </c>
      <c r="AH5120" s="1">
        <v>0.893</v>
      </c>
      <c r="AI5120" s="1">
        <v>7.466</v>
      </c>
      <c r="AJ5120" s="1">
        <v>91.006</v>
      </c>
      <c r="AK5120" s="1">
        <v>2554.331</v>
      </c>
      <c r="AL5120" s="1">
        <v>199.33</v>
      </c>
      <c r="AM5120" s="1">
        <v>16785.984</v>
      </c>
      <c r="AN5120" s="1">
        <v>1309.913</v>
      </c>
      <c r="AO5120" s="1">
        <v>79.115</v>
      </c>
      <c r="AP5120" s="1">
        <v>90.499</v>
      </c>
      <c r="AQ5120" s="1">
        <v>6.096</v>
      </c>
      <c r="AR5120" s="1">
        <v>26.8</v>
      </c>
      <c r="AS5120" s="1">
        <v>466.465</v>
      </c>
      <c r="AT5120" s="1">
        <v>1545.182</v>
      </c>
      <c r="AU5120" s="1">
        <v>120.58</v>
      </c>
      <c r="AV5120" s="1">
        <v>5977.558</v>
      </c>
      <c r="AW5120" s="1">
        <v>-10.852</v>
      </c>
      <c r="AX5120" s="1">
        <v>-0.621</v>
      </c>
      <c r="AY5120" s="1">
        <v>65.4</v>
      </c>
      <c r="AZ5120" s="1">
        <v>5.104</v>
      </c>
      <c r="BA5120" s="1">
        <v>47.859</v>
      </c>
      <c r="BB5120" s="1">
        <v>32.227</v>
      </c>
      <c r="BC5120" s="1">
        <v>142.92</v>
      </c>
      <c r="BD5120" s="1">
        <v>-31.598</v>
      </c>
      <c r="BE5120" s="1">
        <v>-48.549</v>
      </c>
      <c r="BF5120" s="1">
        <v>103.422</v>
      </c>
      <c r="BG5120" s="1">
        <v>520.785</v>
      </c>
      <c r="BH5120" s="1">
        <v>40.64</v>
      </c>
      <c r="BI5120" s="1">
        <v>1325.305</v>
      </c>
      <c r="BJ5120" s="1">
        <v>16.13</v>
      </c>
      <c r="BK5120" s="1">
        <v>7.145</v>
      </c>
      <c r="BL5120" s="1">
        <v>-26.293</v>
      </c>
      <c r="BM5120" s="1">
        <v>-45.154</v>
      </c>
      <c r="BN5120" s="1">
        <v>137.518</v>
      </c>
      <c r="BO5120" s="1">
        <v>674.303</v>
      </c>
      <c r="BP5120" s="1">
        <v>52.62</v>
      </c>
      <c r="BQ5120" s="1">
        <v>1762.23</v>
      </c>
      <c r="BR5120" s="1">
        <v>20.885</v>
      </c>
      <c r="BS5120" s="1">
        <v>9.501</v>
      </c>
      <c r="BT5120" s="1">
        <v>5.26</v>
      </c>
      <c r="BU5120" s="1">
        <v>2.045</v>
      </c>
      <c r="BW5120" s="1">
        <v>0.0</v>
      </c>
      <c r="BX5120" s="1">
        <v>0.0</v>
      </c>
      <c r="BY5120" s="1">
        <v>0.0</v>
      </c>
      <c r="BZ5120" s="1">
        <v>0.0</v>
      </c>
      <c r="CA5120" s="1">
        <v>0.0</v>
      </c>
      <c r="CB5120" s="1">
        <v>0.0</v>
      </c>
      <c r="CC5120" s="1">
        <v>0.0</v>
      </c>
      <c r="CD5120" s="1">
        <v>2.706</v>
      </c>
      <c r="CE5120" s="1">
        <v>11.152</v>
      </c>
      <c r="CF5120" s="1">
        <v>423.302</v>
      </c>
      <c r="CG5120" s="1">
        <v>31.908</v>
      </c>
      <c r="CH5120" s="1">
        <v>2.49</v>
      </c>
      <c r="CI5120" s="1">
        <v>5424.44</v>
      </c>
      <c r="CJ5120" s="1">
        <v>3.087</v>
      </c>
      <c r="CK5120" s="1">
        <v>0.913</v>
      </c>
      <c r="CL5120" s="1">
        <v>390.858</v>
      </c>
      <c r="CM5120" s="1">
        <v>30.501</v>
      </c>
      <c r="CN5120" s="1">
        <v>0.988</v>
      </c>
      <c r="CO5120" s="1">
        <v>29.245</v>
      </c>
      <c r="CP5120" s="1">
        <v>10.771</v>
      </c>
      <c r="CQ5120" s="1">
        <v>3.44</v>
      </c>
      <c r="CR5120" s="1">
        <v>2.36</v>
      </c>
      <c r="CS5120" s="1">
        <v>53.716</v>
      </c>
      <c r="CT5120" s="1">
        <v>3.764</v>
      </c>
      <c r="CU5120" s="1">
        <v>44.082</v>
      </c>
      <c r="CV5120" s="1">
        <v>30.242</v>
      </c>
      <c r="CW5120" s="1">
        <v>138.02</v>
      </c>
      <c r="CX5120" s="1">
        <v>1.365</v>
      </c>
      <c r="CY5120" s="1">
        <v>0.937</v>
      </c>
      <c r="CZ5120" s="1">
        <v>0.744</v>
      </c>
      <c r="DA5120" s="1">
        <v>3228.634</v>
      </c>
      <c r="DB5120" s="1">
        <v>1454.355</v>
      </c>
      <c r="DC5120" s="1">
        <v>-26.293</v>
      </c>
      <c r="DD5120" s="1">
        <v>-45.154</v>
      </c>
      <c r="DE5120" s="1">
        <v>137.518</v>
      </c>
      <c r="DF5120" s="1">
        <v>674.303</v>
      </c>
      <c r="DG5120" s="1">
        <v>52.62</v>
      </c>
      <c r="DH5120" s="1">
        <v>1762.23</v>
      </c>
      <c r="DI5120" s="1">
        <v>20.885</v>
      </c>
      <c r="DJ5120" s="1">
        <v>9.501</v>
      </c>
      <c r="DK5120" s="1">
        <v>156.463</v>
      </c>
      <c r="DL5120" s="1">
        <v>0.027</v>
      </c>
      <c r="DM5120" s="1">
        <v>0.044</v>
      </c>
      <c r="DN5120" s="1">
        <v>0.256</v>
      </c>
      <c r="DO5120" s="1">
        <v>0.02</v>
      </c>
      <c r="DP5120" s="1">
        <v>0.567</v>
      </c>
      <c r="DQ5120" s="1">
        <v>0.008</v>
      </c>
      <c r="DR5120" s="1">
        <v>0.003</v>
      </c>
      <c r="DS5120" s="1">
        <v>12.737</v>
      </c>
      <c r="DT5120" s="1">
        <v>2.351</v>
      </c>
      <c r="DU5120" s="1">
        <v>21.68</v>
      </c>
      <c r="DV5120" s="1">
        <v>109.18</v>
      </c>
      <c r="DW5120" s="1">
        <v>8.52</v>
      </c>
      <c r="DX5120" s="1">
        <v>277.814</v>
      </c>
      <c r="DY5120" s="1">
        <v>3.382</v>
      </c>
      <c r="DZ5120" s="1">
        <v>1.498</v>
      </c>
    </row>
    <row r="5121">
      <c r="A5121" s="1" t="s">
        <v>528</v>
      </c>
      <c r="B5121" s="1">
        <v>2015.0</v>
      </c>
      <c r="C5121" s="1" t="s">
        <v>529</v>
      </c>
      <c r="D5121" s="1">
        <v>8.001417E7</v>
      </c>
      <c r="E5121" s="1">
        <v>1.727192891392E12</v>
      </c>
      <c r="F5121" s="1">
        <v>-24.759</v>
      </c>
      <c r="G5121" s="1">
        <v>-0.397</v>
      </c>
      <c r="H5121" s="1">
        <v>15.061</v>
      </c>
      <c r="I5121" s="1">
        <v>1.205</v>
      </c>
      <c r="J5121" s="1">
        <v>15.497</v>
      </c>
      <c r="K5121" s="1">
        <v>1.24</v>
      </c>
      <c r="L5121" s="1">
        <v>0.474</v>
      </c>
      <c r="M5121" s="1">
        <v>0.076</v>
      </c>
      <c r="N5121" s="1">
        <v>504.642</v>
      </c>
      <c r="O5121" s="1">
        <v>-3.837</v>
      </c>
      <c r="P5121" s="1">
        <v>-16.119</v>
      </c>
      <c r="Q5121" s="1">
        <v>5049.432</v>
      </c>
      <c r="R5121" s="1">
        <v>404.026</v>
      </c>
      <c r="S5121" s="1">
        <v>951.831</v>
      </c>
      <c r="T5121" s="1">
        <v>76.16</v>
      </c>
      <c r="U5121" s="1">
        <v>-21.791</v>
      </c>
      <c r="V5121" s="1">
        <v>-41.458</v>
      </c>
      <c r="W5121" s="1">
        <v>1859.641</v>
      </c>
      <c r="X5121" s="1">
        <v>148.798</v>
      </c>
      <c r="Y5121" s="1">
        <v>29.094</v>
      </c>
      <c r="Z5121" s="1">
        <v>25.603</v>
      </c>
      <c r="AA5121" s="1">
        <v>265.71</v>
      </c>
      <c r="AB5121" s="1">
        <v>3320.787</v>
      </c>
      <c r="AC5121" s="1">
        <v>261.77</v>
      </c>
      <c r="AD5121" s="1">
        <v>18.089</v>
      </c>
      <c r="AE5121" s="1">
        <v>9.26</v>
      </c>
      <c r="AF5121" s="1">
        <v>134.666</v>
      </c>
      <c r="AG5121" s="1">
        <v>19859.248</v>
      </c>
      <c r="AH5121" s="1">
        <v>0.92</v>
      </c>
      <c r="AI5121" s="1">
        <v>3.998</v>
      </c>
      <c r="AJ5121" s="1">
        <v>52.368</v>
      </c>
      <c r="AK5121" s="1">
        <v>2226.106</v>
      </c>
      <c r="AL5121" s="1">
        <v>178.12</v>
      </c>
      <c r="AM5121" s="1">
        <v>17025.492</v>
      </c>
      <c r="AN5121" s="1">
        <v>1362.281</v>
      </c>
      <c r="AO5121" s="1">
        <v>68.044</v>
      </c>
      <c r="AP5121" s="1">
        <v>86.327</v>
      </c>
      <c r="AQ5121" s="1">
        <v>-1.474</v>
      </c>
      <c r="AR5121" s="1">
        <v>-6.875</v>
      </c>
      <c r="AS5121" s="1">
        <v>459.59</v>
      </c>
      <c r="AT5121" s="1">
        <v>1240.03</v>
      </c>
      <c r="AU5121" s="1">
        <v>99.22</v>
      </c>
      <c r="AV5121" s="1">
        <v>5743.863</v>
      </c>
      <c r="AW5121" s="1">
        <v>-20.555</v>
      </c>
      <c r="AX5121" s="1">
        <v>-1.049</v>
      </c>
      <c r="AY5121" s="1">
        <v>50.672</v>
      </c>
      <c r="AZ5121" s="1">
        <v>4.055</v>
      </c>
      <c r="BA5121" s="1">
        <v>37.904</v>
      </c>
      <c r="BB5121" s="1">
        <v>29.124</v>
      </c>
      <c r="BC5121" s="1">
        <v>132.1</v>
      </c>
      <c r="BD5121" s="1">
        <v>65.202</v>
      </c>
      <c r="BE5121" s="1">
        <v>66.568</v>
      </c>
      <c r="BF5121" s="1">
        <v>169.989</v>
      </c>
      <c r="BG5121" s="1">
        <v>839.226</v>
      </c>
      <c r="BH5121" s="1">
        <v>67.15</v>
      </c>
      <c r="BI5121" s="1">
        <v>2124.492</v>
      </c>
      <c r="BJ5121" s="1">
        <v>25.652</v>
      </c>
      <c r="BK5121" s="1">
        <v>10.772</v>
      </c>
      <c r="BL5121" s="1">
        <v>56.486</v>
      </c>
      <c r="BM5121" s="1">
        <v>78.248</v>
      </c>
      <c r="BN5121" s="1">
        <v>215.766</v>
      </c>
      <c r="BO5121" s="1">
        <v>1045.44</v>
      </c>
      <c r="BP5121" s="1">
        <v>83.65</v>
      </c>
      <c r="BQ5121" s="1">
        <v>2696.594</v>
      </c>
      <c r="BR5121" s="1">
        <v>31.956</v>
      </c>
      <c r="BS5121" s="1">
        <v>13.673</v>
      </c>
      <c r="BT5121" s="1">
        <v>3.94</v>
      </c>
      <c r="BU5121" s="1">
        <v>1.483</v>
      </c>
      <c r="BW5121" s="1">
        <v>0.0</v>
      </c>
      <c r="BX5121" s="1">
        <v>0.0</v>
      </c>
      <c r="BY5121" s="1">
        <v>0.0</v>
      </c>
      <c r="BZ5121" s="1">
        <v>0.0</v>
      </c>
      <c r="CA5121" s="1">
        <v>0.0</v>
      </c>
      <c r="CB5121" s="1">
        <v>0.0</v>
      </c>
      <c r="CC5121" s="1">
        <v>0.0</v>
      </c>
      <c r="CD5121" s="1">
        <v>17.803</v>
      </c>
      <c r="CE5121" s="1">
        <v>75.362</v>
      </c>
      <c r="CF5121" s="1">
        <v>498.664</v>
      </c>
      <c r="CG5121" s="1">
        <v>34.244</v>
      </c>
      <c r="CH5121" s="1">
        <v>2.74</v>
      </c>
      <c r="CI5121" s="1">
        <v>6232.197</v>
      </c>
      <c r="CJ5121" s="1">
        <v>1.759</v>
      </c>
      <c r="CK5121" s="1">
        <v>0.536</v>
      </c>
      <c r="CL5121" s="1">
        <v>387.899</v>
      </c>
      <c r="CM5121" s="1">
        <v>31.037</v>
      </c>
      <c r="CN5121" s="1">
        <v>1.047</v>
      </c>
      <c r="CO5121" s="1">
        <v>31.6</v>
      </c>
      <c r="CP5121" s="1">
        <v>14.58</v>
      </c>
      <c r="CQ5121" s="1">
        <v>4.66</v>
      </c>
      <c r="CR5121" s="1">
        <v>3.42</v>
      </c>
      <c r="CS5121" s="1">
        <v>35.368</v>
      </c>
      <c r="CT5121" s="1">
        <v>3.809</v>
      </c>
      <c r="CU5121" s="1">
        <v>58.24</v>
      </c>
      <c r="CV5121" s="1">
        <v>42.742</v>
      </c>
      <c r="CW5121" s="1">
        <v>182.215</v>
      </c>
      <c r="CX5121" s="1">
        <v>1.78</v>
      </c>
      <c r="CY5121" s="1">
        <v>1.306</v>
      </c>
      <c r="CZ5121" s="1">
        <v>0.924</v>
      </c>
      <c r="DA5121" s="1">
        <v>3271.545</v>
      </c>
      <c r="DB5121" s="1">
        <v>1589.021</v>
      </c>
      <c r="DC5121" s="1">
        <v>56.486</v>
      </c>
      <c r="DD5121" s="1">
        <v>78.248</v>
      </c>
      <c r="DE5121" s="1">
        <v>215.766</v>
      </c>
      <c r="DF5121" s="1">
        <v>1045.44</v>
      </c>
      <c r="DG5121" s="1">
        <v>83.65</v>
      </c>
      <c r="DH5121" s="1">
        <v>2696.594</v>
      </c>
      <c r="DI5121" s="1">
        <v>31.956</v>
      </c>
      <c r="DJ5121" s="1">
        <v>13.673</v>
      </c>
      <c r="DK5121" s="1">
        <v>1015.632</v>
      </c>
      <c r="DL5121" s="1">
        <v>0.447</v>
      </c>
      <c r="DM5121" s="1">
        <v>0.491</v>
      </c>
      <c r="DN5121" s="1">
        <v>2.375</v>
      </c>
      <c r="DO5121" s="1">
        <v>0.19</v>
      </c>
      <c r="DP5121" s="1">
        <v>6.142</v>
      </c>
      <c r="DQ5121" s="1">
        <v>0.073</v>
      </c>
      <c r="DR5121" s="1">
        <v>0.031</v>
      </c>
      <c r="DS5121" s="1">
        <v>36.765</v>
      </c>
      <c r="DT5121" s="1">
        <v>7.82</v>
      </c>
      <c r="DU5121" s="1">
        <v>29.5</v>
      </c>
      <c r="DV5121" s="1">
        <v>145.599</v>
      </c>
      <c r="DW5121" s="1">
        <v>11.65</v>
      </c>
      <c r="DX5121" s="1">
        <v>368.684</v>
      </c>
      <c r="DY5121" s="1">
        <v>4.45</v>
      </c>
      <c r="DZ5121" s="1">
        <v>1.869</v>
      </c>
    </row>
    <row r="5122">
      <c r="A5122" s="1" t="s">
        <v>528</v>
      </c>
      <c r="B5122" s="1">
        <v>2016.0</v>
      </c>
      <c r="C5122" s="1" t="s">
        <v>529</v>
      </c>
      <c r="D5122" s="1">
        <v>8.1652039E7</v>
      </c>
      <c r="E5122" s="1">
        <v>1.784590368768E12</v>
      </c>
      <c r="F5122" s="1">
        <v>-0.94</v>
      </c>
      <c r="G5122" s="1">
        <v>-0.011</v>
      </c>
      <c r="H5122" s="1">
        <v>14.62</v>
      </c>
      <c r="I5122" s="1">
        <v>1.194</v>
      </c>
      <c r="J5122" s="1">
        <v>19.963</v>
      </c>
      <c r="K5122" s="1">
        <v>1.63</v>
      </c>
      <c r="L5122" s="1">
        <v>0.594</v>
      </c>
      <c r="M5122" s="1">
        <v>0.072</v>
      </c>
      <c r="N5122" s="1">
        <v>522.777</v>
      </c>
      <c r="O5122" s="1">
        <v>10.701</v>
      </c>
      <c r="P5122" s="1">
        <v>43.234</v>
      </c>
      <c r="Q5122" s="1">
        <v>5477.636</v>
      </c>
      <c r="R5122" s="1">
        <v>447.26</v>
      </c>
      <c r="S5122" s="1">
        <v>1130.039</v>
      </c>
      <c r="T5122" s="1">
        <v>92.27</v>
      </c>
      <c r="U5122" s="1">
        <v>20.834</v>
      </c>
      <c r="V5122" s="1">
        <v>31.0</v>
      </c>
      <c r="W5122" s="1">
        <v>2201.996</v>
      </c>
      <c r="X5122" s="1">
        <v>179.797</v>
      </c>
      <c r="Y5122" s="1">
        <v>33.626</v>
      </c>
      <c r="Z5122" s="1">
        <v>26.975</v>
      </c>
      <c r="AA5122" s="1">
        <v>279.28</v>
      </c>
      <c r="AB5122" s="1">
        <v>3420.368</v>
      </c>
      <c r="AC5122" s="1">
        <v>274.4</v>
      </c>
      <c r="AD5122" s="1">
        <v>18.082</v>
      </c>
      <c r="AE5122" s="1">
        <v>5.048</v>
      </c>
      <c r="AF5122" s="1">
        <v>80.218</v>
      </c>
      <c r="AG5122" s="1">
        <v>20443.322</v>
      </c>
      <c r="AH5122" s="1">
        <v>0.935</v>
      </c>
      <c r="AI5122" s="1">
        <v>4.687</v>
      </c>
      <c r="AJ5122" s="1">
        <v>63.856</v>
      </c>
      <c r="AK5122" s="1">
        <v>2255.424</v>
      </c>
      <c r="AL5122" s="1">
        <v>184.16</v>
      </c>
      <c r="AM5122" s="1">
        <v>17466.027</v>
      </c>
      <c r="AN5122" s="1">
        <v>1426.137</v>
      </c>
      <c r="AO5122" s="1">
        <v>67.114</v>
      </c>
      <c r="AP5122" s="1">
        <v>86.014</v>
      </c>
      <c r="AQ5122" s="1">
        <v>-3.165</v>
      </c>
      <c r="AR5122" s="1">
        <v>-14.544</v>
      </c>
      <c r="AS5122" s="1">
        <v>445.046</v>
      </c>
      <c r="AT5122" s="1">
        <v>1092.808</v>
      </c>
      <c r="AU5122" s="1">
        <v>89.23</v>
      </c>
      <c r="AV5122" s="1">
        <v>5450.519</v>
      </c>
      <c r="AW5122" s="1">
        <v>-3.675</v>
      </c>
      <c r="AX5122" s="1">
        <v>-0.149</v>
      </c>
      <c r="AY5122" s="1">
        <v>47.831</v>
      </c>
      <c r="AZ5122" s="1">
        <v>3.906</v>
      </c>
      <c r="BA5122" s="1">
        <v>32.518</v>
      </c>
      <c r="BB5122" s="1">
        <v>26.842</v>
      </c>
      <c r="BC5122" s="1">
        <v>143.45</v>
      </c>
      <c r="BD5122" s="1">
        <v>0.127</v>
      </c>
      <c r="BE5122" s="1">
        <v>-1.068</v>
      </c>
      <c r="BF5122" s="1">
        <v>168.922</v>
      </c>
      <c r="BG5122" s="1">
        <v>823.372</v>
      </c>
      <c r="BH5122" s="1">
        <v>67.23</v>
      </c>
      <c r="BI5122" s="1">
        <v>2068.802</v>
      </c>
      <c r="BJ5122" s="1">
        <v>24.501</v>
      </c>
      <c r="BK5122" s="1">
        <v>10.188</v>
      </c>
      <c r="BL5122" s="1">
        <v>7.748</v>
      </c>
      <c r="BM5122" s="1">
        <v>16.125</v>
      </c>
      <c r="BN5122" s="1">
        <v>231.891</v>
      </c>
      <c r="BO5122" s="1">
        <v>1105.177</v>
      </c>
      <c r="BP5122" s="1">
        <v>90.24</v>
      </c>
      <c r="BQ5122" s="1">
        <v>2839.985</v>
      </c>
      <c r="BR5122" s="1">
        <v>32.886</v>
      </c>
      <c r="BS5122" s="1">
        <v>13.986</v>
      </c>
      <c r="BT5122" s="1">
        <v>4.88</v>
      </c>
      <c r="BU5122" s="1">
        <v>1.747</v>
      </c>
      <c r="BW5122" s="1">
        <v>0.0</v>
      </c>
      <c r="BX5122" s="1">
        <v>0.0</v>
      </c>
      <c r="BY5122" s="1">
        <v>0.0</v>
      </c>
      <c r="BZ5122" s="1">
        <v>0.0</v>
      </c>
      <c r="CA5122" s="1">
        <v>0.0</v>
      </c>
      <c r="CB5122" s="1">
        <v>0.0</v>
      </c>
      <c r="CC5122" s="1">
        <v>0.0</v>
      </c>
      <c r="CD5122" s="1">
        <v>7.052</v>
      </c>
      <c r="CE5122" s="1">
        <v>35.166</v>
      </c>
      <c r="CF5122" s="1">
        <v>533.831</v>
      </c>
      <c r="CG5122" s="1">
        <v>32.577</v>
      </c>
      <c r="CH5122" s="1">
        <v>2.66</v>
      </c>
      <c r="CI5122" s="1">
        <v>6537.872</v>
      </c>
      <c r="CJ5122" s="1">
        <v>2.316</v>
      </c>
      <c r="CK5122" s="1">
        <v>0.719</v>
      </c>
      <c r="CL5122" s="1">
        <v>388.92</v>
      </c>
      <c r="CM5122" s="1">
        <v>31.756</v>
      </c>
      <c r="CN5122" s="1">
        <v>0.969</v>
      </c>
      <c r="CO5122" s="1">
        <v>32.197</v>
      </c>
      <c r="CP5122" s="1">
        <v>20.166</v>
      </c>
      <c r="CQ5122" s="1">
        <v>6.45</v>
      </c>
      <c r="CR5122" s="1">
        <v>4.82</v>
      </c>
      <c r="CS5122" s="1">
        <v>38.317</v>
      </c>
      <c r="CT5122" s="1">
        <v>5.587</v>
      </c>
      <c r="CU5122" s="1">
        <v>78.994</v>
      </c>
      <c r="CV5122" s="1">
        <v>59.031</v>
      </c>
      <c r="CW5122" s="1">
        <v>246.979</v>
      </c>
      <c r="CX5122" s="1">
        <v>2.351</v>
      </c>
      <c r="CY5122" s="1">
        <v>1.757</v>
      </c>
      <c r="CZ5122" s="1">
        <v>1.216</v>
      </c>
      <c r="DA5122" s="1">
        <v>3360.602</v>
      </c>
      <c r="DB5122" s="1">
        <v>1669.239</v>
      </c>
      <c r="DC5122" s="1">
        <v>7.748</v>
      </c>
      <c r="DD5122" s="1">
        <v>16.125</v>
      </c>
      <c r="DE5122" s="1">
        <v>231.891</v>
      </c>
      <c r="DF5122" s="1">
        <v>1105.177</v>
      </c>
      <c r="DG5122" s="1">
        <v>90.24</v>
      </c>
      <c r="DH5122" s="1">
        <v>2839.985</v>
      </c>
      <c r="DI5122" s="1">
        <v>32.886</v>
      </c>
      <c r="DJ5122" s="1">
        <v>13.986</v>
      </c>
      <c r="DK5122" s="1">
        <v>437.348</v>
      </c>
      <c r="DL5122" s="1">
        <v>2.129</v>
      </c>
      <c r="DM5122" s="1">
        <v>2.621</v>
      </c>
      <c r="DN5122" s="1">
        <v>12.737</v>
      </c>
      <c r="DO5122" s="1">
        <v>1.04</v>
      </c>
      <c r="DP5122" s="1">
        <v>32.098</v>
      </c>
      <c r="DQ5122" s="1">
        <v>0.379</v>
      </c>
      <c r="DR5122" s="1">
        <v>0.158</v>
      </c>
      <c r="DS5122" s="1">
        <v>33.166</v>
      </c>
      <c r="DT5122" s="1">
        <v>9.488</v>
      </c>
      <c r="DU5122" s="1">
        <v>38.988</v>
      </c>
      <c r="DV5122" s="1">
        <v>190.075</v>
      </c>
      <c r="DW5122" s="1">
        <v>15.52</v>
      </c>
      <c r="DX5122" s="1">
        <v>477.486</v>
      </c>
      <c r="DY5122" s="1">
        <v>5.656</v>
      </c>
      <c r="DZ5122" s="1">
        <v>2.351</v>
      </c>
    </row>
    <row r="5123">
      <c r="A5123" s="1" t="s">
        <v>528</v>
      </c>
      <c r="B5123" s="1">
        <v>2017.0</v>
      </c>
      <c r="C5123" s="1" t="s">
        <v>529</v>
      </c>
      <c r="D5123" s="1">
        <v>8.3083616E7</v>
      </c>
      <c r="E5123" s="1">
        <v>1.918472159232E12</v>
      </c>
      <c r="F5123" s="1">
        <v>6.324</v>
      </c>
      <c r="G5123" s="1">
        <v>0.076</v>
      </c>
      <c r="H5123" s="1">
        <v>15.277</v>
      </c>
      <c r="I5123" s="1">
        <v>1.269</v>
      </c>
      <c r="J5123" s="1">
        <v>25.276</v>
      </c>
      <c r="K5123" s="1">
        <v>2.1</v>
      </c>
      <c r="L5123" s="1">
        <v>0.706</v>
      </c>
      <c r="M5123" s="1">
        <v>0.071</v>
      </c>
      <c r="N5123" s="1">
        <v>534.293</v>
      </c>
      <c r="O5123" s="1">
        <v>2.605</v>
      </c>
      <c r="P5123" s="1">
        <v>11.652</v>
      </c>
      <c r="Q5123" s="1">
        <v>5523.494</v>
      </c>
      <c r="R5123" s="1">
        <v>458.912</v>
      </c>
      <c r="S5123" s="1">
        <v>1173.276</v>
      </c>
      <c r="T5123" s="1">
        <v>97.48</v>
      </c>
      <c r="U5123" s="1">
        <v>-2.415</v>
      </c>
      <c r="V5123" s="1">
        <v>-4.342</v>
      </c>
      <c r="W5123" s="1">
        <v>2111.789</v>
      </c>
      <c r="X5123" s="1">
        <v>175.455</v>
      </c>
      <c r="Y5123" s="1">
        <v>32.79</v>
      </c>
      <c r="Z5123" s="1">
        <v>25.811</v>
      </c>
      <c r="AA5123" s="1">
        <v>296.71</v>
      </c>
      <c r="AB5123" s="1">
        <v>3571.221</v>
      </c>
      <c r="AC5123" s="1">
        <v>297.29</v>
      </c>
      <c r="AD5123" s="1">
        <v>18.107</v>
      </c>
      <c r="AE5123" s="1">
        <v>7.075</v>
      </c>
      <c r="AF5123" s="1">
        <v>118.103</v>
      </c>
      <c r="AG5123" s="1">
        <v>21512.562</v>
      </c>
      <c r="AH5123" s="1">
        <v>0.932</v>
      </c>
      <c r="AI5123" s="1">
        <v>8.922</v>
      </c>
      <c r="AJ5123" s="1">
        <v>127.234</v>
      </c>
      <c r="AK5123" s="1">
        <v>2528.176</v>
      </c>
      <c r="AL5123" s="1">
        <v>210.05</v>
      </c>
      <c r="AM5123" s="1">
        <v>18696.479</v>
      </c>
      <c r="AN5123" s="1">
        <v>1553.371</v>
      </c>
      <c r="AO5123" s="1">
        <v>70.655</v>
      </c>
      <c r="AP5123" s="1">
        <v>87.368</v>
      </c>
      <c r="AQ5123" s="1">
        <v>15.871</v>
      </c>
      <c r="AR5123" s="1">
        <v>70.635</v>
      </c>
      <c r="AS5123" s="1">
        <v>515.681</v>
      </c>
      <c r="AT5123" s="1">
        <v>1329.865</v>
      </c>
      <c r="AU5123" s="1">
        <v>110.49</v>
      </c>
      <c r="AV5123" s="1">
        <v>6206.769</v>
      </c>
      <c r="BA5123" s="1">
        <v>37.166</v>
      </c>
      <c r="BB5123" s="1">
        <v>29.004</v>
      </c>
      <c r="BC5123" s="1">
        <v>158.84</v>
      </c>
      <c r="BD5123" s="1">
        <v>-13.405</v>
      </c>
      <c r="BE5123" s="1">
        <v>-23.376</v>
      </c>
      <c r="BF5123" s="1">
        <v>145.546</v>
      </c>
      <c r="BG5123" s="1">
        <v>700.74</v>
      </c>
      <c r="BH5123" s="1">
        <v>58.22</v>
      </c>
      <c r="BI5123" s="1">
        <v>1751.804</v>
      </c>
      <c r="BJ5123" s="1">
        <v>19.584</v>
      </c>
      <c r="BK5123" s="1">
        <v>8.186</v>
      </c>
      <c r="BL5123" s="1">
        <v>-3.178</v>
      </c>
      <c r="BM5123" s="1">
        <v>-7.306</v>
      </c>
      <c r="BN5123" s="1">
        <v>224.584</v>
      </c>
      <c r="BO5123" s="1">
        <v>1050.026</v>
      </c>
      <c r="BP5123" s="1">
        <v>87.24</v>
      </c>
      <c r="BQ5123" s="1">
        <v>2703.111</v>
      </c>
      <c r="BR5123" s="1">
        <v>29.345</v>
      </c>
      <c r="BS5123" s="1">
        <v>12.632</v>
      </c>
      <c r="BT5123" s="1">
        <v>-0.58</v>
      </c>
      <c r="BU5123" s="1">
        <v>-0.195</v>
      </c>
      <c r="BW5123" s="1">
        <v>0.0</v>
      </c>
      <c r="BX5123" s="1">
        <v>0.0</v>
      </c>
      <c r="BY5123" s="1">
        <v>0.0</v>
      </c>
      <c r="BZ5123" s="1">
        <v>0.0</v>
      </c>
      <c r="CA5123" s="1">
        <v>0.0</v>
      </c>
      <c r="CB5123" s="1">
        <v>0.0</v>
      </c>
      <c r="CC5123" s="1">
        <v>0.0</v>
      </c>
      <c r="CD5123" s="1">
        <v>8.42</v>
      </c>
      <c r="CE5123" s="1">
        <v>44.948</v>
      </c>
      <c r="CF5123" s="1">
        <v>578.778</v>
      </c>
      <c r="CG5123" s="1">
        <v>25.035</v>
      </c>
      <c r="CH5123" s="1">
        <v>2.08</v>
      </c>
      <c r="CI5123" s="1">
        <v>6966.216</v>
      </c>
      <c r="CN5123" s="1">
        <v>0.7</v>
      </c>
      <c r="CO5123" s="1">
        <v>32.553</v>
      </c>
      <c r="CP5123" s="1">
        <v>25.786</v>
      </c>
      <c r="CQ5123" s="1">
        <v>8.23</v>
      </c>
      <c r="CR5123" s="1">
        <v>6.13</v>
      </c>
      <c r="CS5123" s="1">
        <v>27.866</v>
      </c>
      <c r="CT5123" s="1">
        <v>5.62</v>
      </c>
      <c r="CU5123" s="1">
        <v>99.057</v>
      </c>
      <c r="CV5123" s="1">
        <v>73.781</v>
      </c>
      <c r="CW5123" s="1">
        <v>310.361</v>
      </c>
      <c r="CX5123" s="1">
        <v>2.768</v>
      </c>
      <c r="CY5123" s="1">
        <v>2.062</v>
      </c>
      <c r="CZ5123" s="1">
        <v>1.45</v>
      </c>
      <c r="DA5123" s="1">
        <v>3578.203</v>
      </c>
      <c r="DB5123" s="1">
        <v>1787.342</v>
      </c>
      <c r="DC5123" s="1">
        <v>-3.178</v>
      </c>
      <c r="DD5123" s="1">
        <v>-7.306</v>
      </c>
      <c r="DE5123" s="1">
        <v>224.584</v>
      </c>
      <c r="DF5123" s="1">
        <v>1050.026</v>
      </c>
      <c r="DG5123" s="1">
        <v>87.24</v>
      </c>
      <c r="DH5123" s="1">
        <v>2703.111</v>
      </c>
      <c r="DI5123" s="1">
        <v>29.345</v>
      </c>
      <c r="DJ5123" s="1">
        <v>12.632</v>
      </c>
      <c r="DK5123" s="1">
        <v>176.992</v>
      </c>
      <c r="DL5123" s="1">
        <v>4.602</v>
      </c>
      <c r="DM5123" s="1">
        <v>7.223</v>
      </c>
      <c r="DN5123" s="1">
        <v>34.784</v>
      </c>
      <c r="DO5123" s="1">
        <v>2.89</v>
      </c>
      <c r="DP5123" s="1">
        <v>86.94</v>
      </c>
      <c r="DQ5123" s="1">
        <v>0.972</v>
      </c>
      <c r="DR5123" s="1">
        <v>0.406</v>
      </c>
      <c r="DS5123" s="1">
        <v>15.381</v>
      </c>
      <c r="DT5123" s="1">
        <v>5.772</v>
      </c>
      <c r="DU5123" s="1">
        <v>44.759</v>
      </c>
      <c r="DV5123" s="1">
        <v>215.446</v>
      </c>
      <c r="DW5123" s="1">
        <v>17.9</v>
      </c>
      <c r="DX5123" s="1">
        <v>538.728</v>
      </c>
      <c r="DY5123" s="1">
        <v>6.021</v>
      </c>
      <c r="DZ5123" s="1">
        <v>2.517</v>
      </c>
    </row>
    <row r="5124">
      <c r="A5124" s="1" t="s">
        <v>528</v>
      </c>
      <c r="B5124" s="1">
        <v>2018.0</v>
      </c>
      <c r="C5124" s="1" t="s">
        <v>529</v>
      </c>
      <c r="D5124" s="1">
        <v>8.4415922E7</v>
      </c>
      <c r="E5124" s="1">
        <v>1.975637639168E12</v>
      </c>
      <c r="F5124" s="1">
        <v>27.977</v>
      </c>
      <c r="G5124" s="1">
        <v>0.355</v>
      </c>
      <c r="H5124" s="1">
        <v>19.243</v>
      </c>
      <c r="I5124" s="1">
        <v>1.624</v>
      </c>
      <c r="J5124" s="1">
        <v>29.615</v>
      </c>
      <c r="K5124" s="1">
        <v>2.5</v>
      </c>
      <c r="L5124" s="1">
        <v>0.833</v>
      </c>
      <c r="M5124" s="1">
        <v>0.091</v>
      </c>
      <c r="N5124" s="1">
        <v>541.862</v>
      </c>
      <c r="O5124" s="1">
        <v>3.554</v>
      </c>
      <c r="P5124" s="1">
        <v>16.308</v>
      </c>
      <c r="Q5124" s="1">
        <v>5629.51</v>
      </c>
      <c r="R5124" s="1">
        <v>475.22</v>
      </c>
      <c r="S5124" s="1">
        <v>1324.395</v>
      </c>
      <c r="T5124" s="1">
        <v>111.8</v>
      </c>
      <c r="U5124" s="1">
        <v>9.683</v>
      </c>
      <c r="V5124" s="1">
        <v>16.99</v>
      </c>
      <c r="W5124" s="1">
        <v>2279.727</v>
      </c>
      <c r="X5124" s="1">
        <v>192.445</v>
      </c>
      <c r="Y5124" s="1">
        <v>37.248</v>
      </c>
      <c r="Z5124" s="1">
        <v>26.725</v>
      </c>
      <c r="AA5124" s="1">
        <v>299.52</v>
      </c>
      <c r="AB5124" s="1">
        <v>3548.146</v>
      </c>
      <c r="AC5124" s="1">
        <v>300.15</v>
      </c>
      <c r="AD5124" s="1">
        <v>18.467</v>
      </c>
      <c r="AE5124" s="1">
        <v>0.03</v>
      </c>
      <c r="AF5124" s="1">
        <v>0.531</v>
      </c>
      <c r="AG5124" s="1">
        <v>21179.334</v>
      </c>
      <c r="AH5124" s="1">
        <v>0.905</v>
      </c>
      <c r="AI5124" s="1">
        <v>-1.702</v>
      </c>
      <c r="AJ5124" s="1">
        <v>-26.443</v>
      </c>
      <c r="AK5124" s="1">
        <v>2408.669</v>
      </c>
      <c r="AL5124" s="1">
        <v>203.33</v>
      </c>
      <c r="AM5124" s="1">
        <v>18088.146</v>
      </c>
      <c r="AN5124" s="1">
        <v>1526.928</v>
      </c>
      <c r="AO5124" s="1">
        <v>67.743</v>
      </c>
      <c r="AP5124" s="1">
        <v>85.87</v>
      </c>
      <c r="AQ5124" s="1">
        <v>-8.407</v>
      </c>
      <c r="AR5124" s="1">
        <v>-43.356</v>
      </c>
      <c r="AS5124" s="1">
        <v>472.325</v>
      </c>
      <c r="AT5124" s="1">
        <v>1067.216</v>
      </c>
      <c r="AU5124" s="1">
        <v>90.09</v>
      </c>
      <c r="AV5124" s="1">
        <v>5595.214</v>
      </c>
      <c r="BA5124" s="1">
        <v>30.015</v>
      </c>
      <c r="BB5124" s="1">
        <v>26.562</v>
      </c>
      <c r="BC5124" s="1">
        <v>162.64</v>
      </c>
      <c r="BD5124" s="1">
        <v>2.954</v>
      </c>
      <c r="BE5124" s="1">
        <v>3.554</v>
      </c>
      <c r="BF5124" s="1">
        <v>149.101</v>
      </c>
      <c r="BG5124" s="1">
        <v>707.805</v>
      </c>
      <c r="BH5124" s="1">
        <v>59.75</v>
      </c>
      <c r="BI5124" s="1">
        <v>1766.263</v>
      </c>
      <c r="BJ5124" s="1">
        <v>19.907</v>
      </c>
      <c r="BK5124" s="1">
        <v>8.385</v>
      </c>
      <c r="BL5124" s="1">
        <v>12.267</v>
      </c>
      <c r="BM5124" s="1">
        <v>26.67</v>
      </c>
      <c r="BN5124" s="1">
        <v>251.254</v>
      </c>
      <c r="BO5124" s="1">
        <v>1146.94</v>
      </c>
      <c r="BP5124" s="1">
        <v>96.82</v>
      </c>
      <c r="BQ5124" s="1">
        <v>2976.383</v>
      </c>
      <c r="BR5124" s="1">
        <v>32.257</v>
      </c>
      <c r="BS5124" s="1">
        <v>14.13</v>
      </c>
      <c r="BT5124" s="1">
        <v>-0.63</v>
      </c>
      <c r="BU5124" s="1">
        <v>-0.21</v>
      </c>
      <c r="BW5124" s="1">
        <v>0.0</v>
      </c>
      <c r="BX5124" s="1">
        <v>0.0</v>
      </c>
      <c r="BY5124" s="1">
        <v>0.0</v>
      </c>
      <c r="BZ5124" s="1">
        <v>0.0</v>
      </c>
      <c r="CA5124" s="1">
        <v>0.0</v>
      </c>
      <c r="CB5124" s="1">
        <v>0.0</v>
      </c>
      <c r="CC5124" s="1">
        <v>0.0</v>
      </c>
      <c r="CD5124" s="1">
        <v>0.104</v>
      </c>
      <c r="CE5124" s="1">
        <v>0.604</v>
      </c>
      <c r="CF5124" s="1">
        <v>579.382</v>
      </c>
      <c r="CG5124" s="1">
        <v>17.058</v>
      </c>
      <c r="CH5124" s="1">
        <v>1.44</v>
      </c>
      <c r="CI5124" s="1">
        <v>6863.422</v>
      </c>
      <c r="CN5124" s="1">
        <v>0.48</v>
      </c>
      <c r="CO5124" s="1">
        <v>32.583</v>
      </c>
      <c r="CP5124" s="1">
        <v>31.502</v>
      </c>
      <c r="CQ5124" s="1">
        <v>9.41</v>
      </c>
      <c r="CR5124" s="1">
        <v>6.91</v>
      </c>
      <c r="CS5124" s="1">
        <v>22.166</v>
      </c>
      <c r="CT5124" s="1">
        <v>5.716</v>
      </c>
      <c r="CU5124" s="1">
        <v>111.472</v>
      </c>
      <c r="CV5124" s="1">
        <v>81.857</v>
      </c>
      <c r="CW5124" s="1">
        <v>373.171</v>
      </c>
      <c r="CX5124" s="1">
        <v>3.135</v>
      </c>
      <c r="CY5124" s="1">
        <v>2.302</v>
      </c>
      <c r="CZ5124" s="1">
        <v>1.772</v>
      </c>
      <c r="DA5124" s="1">
        <v>3555.609</v>
      </c>
      <c r="DB5124" s="1">
        <v>1787.873</v>
      </c>
      <c r="DC5124" s="1">
        <v>12.267</v>
      </c>
      <c r="DD5124" s="1">
        <v>26.67</v>
      </c>
      <c r="DE5124" s="1">
        <v>251.254</v>
      </c>
      <c r="DF5124" s="1">
        <v>1146.94</v>
      </c>
      <c r="DG5124" s="1">
        <v>96.82</v>
      </c>
      <c r="DH5124" s="1">
        <v>2976.383</v>
      </c>
      <c r="DI5124" s="1">
        <v>32.257</v>
      </c>
      <c r="DJ5124" s="1">
        <v>14.13</v>
      </c>
      <c r="DK5124" s="1">
        <v>169.955</v>
      </c>
      <c r="DL5124" s="1">
        <v>12.179</v>
      </c>
      <c r="DM5124" s="1">
        <v>19.402</v>
      </c>
      <c r="DN5124" s="1">
        <v>92.4</v>
      </c>
      <c r="DO5124" s="1">
        <v>7.8</v>
      </c>
      <c r="DP5124" s="1">
        <v>229.844</v>
      </c>
      <c r="DQ5124" s="1">
        <v>2.599</v>
      </c>
      <c r="DR5124" s="1">
        <v>1.091</v>
      </c>
      <c r="DS5124" s="1">
        <v>11.424</v>
      </c>
      <c r="DT5124" s="1">
        <v>4.865</v>
      </c>
      <c r="DU5124" s="1">
        <v>49.625</v>
      </c>
      <c r="DV5124" s="1">
        <v>235.264</v>
      </c>
      <c r="DW5124" s="1">
        <v>19.86</v>
      </c>
      <c r="DX5124" s="1">
        <v>587.862</v>
      </c>
      <c r="DY5124" s="1">
        <v>6.617</v>
      </c>
      <c r="DZ5124" s="1">
        <v>2.791</v>
      </c>
    </row>
    <row r="5125">
      <c r="A5125" s="1" t="s">
        <v>528</v>
      </c>
      <c r="B5125" s="1">
        <v>2019.0</v>
      </c>
      <c r="C5125" s="1" t="s">
        <v>529</v>
      </c>
      <c r="D5125" s="1">
        <v>8.5357615E7</v>
      </c>
      <c r="E5125" s="1">
        <v>1.991116587008E12</v>
      </c>
      <c r="F5125" s="1">
        <v>11.389</v>
      </c>
      <c r="G5125" s="1">
        <v>0.185</v>
      </c>
      <c r="H5125" s="1">
        <v>21.198</v>
      </c>
      <c r="I5125" s="1">
        <v>1.809</v>
      </c>
      <c r="J5125" s="1">
        <v>39.832</v>
      </c>
      <c r="K5125" s="1">
        <v>3.4</v>
      </c>
      <c r="L5125" s="1">
        <v>1.133</v>
      </c>
      <c r="M5125" s="1">
        <v>0.099</v>
      </c>
      <c r="N5125" s="1">
        <v>488.44</v>
      </c>
      <c r="O5125" s="1">
        <v>2.59</v>
      </c>
      <c r="P5125" s="1">
        <v>12.306</v>
      </c>
      <c r="Q5125" s="1">
        <v>5711.576</v>
      </c>
      <c r="R5125" s="1">
        <v>487.526</v>
      </c>
      <c r="S5125" s="1">
        <v>1322.202</v>
      </c>
      <c r="T5125" s="1">
        <v>112.86</v>
      </c>
      <c r="U5125" s="1">
        <v>4.847</v>
      </c>
      <c r="V5125" s="1">
        <v>9.328</v>
      </c>
      <c r="W5125" s="1">
        <v>2363.854</v>
      </c>
      <c r="X5125" s="1">
        <v>201.773</v>
      </c>
      <c r="Y5125" s="1">
        <v>37.597</v>
      </c>
      <c r="Z5125" s="1">
        <v>26.569</v>
      </c>
      <c r="AA5125" s="1">
        <v>299.6</v>
      </c>
      <c r="AB5125" s="1">
        <v>3509.939</v>
      </c>
      <c r="AC5125" s="1">
        <v>300.18</v>
      </c>
      <c r="AD5125" s="1">
        <v>18.406</v>
      </c>
      <c r="AE5125" s="1">
        <v>3.426</v>
      </c>
      <c r="AF5125" s="1">
        <v>61.256</v>
      </c>
      <c r="AG5125" s="1">
        <v>21663.312</v>
      </c>
      <c r="AH5125" s="1">
        <v>0.929</v>
      </c>
      <c r="AI5125" s="1">
        <v>-1.919</v>
      </c>
      <c r="AJ5125" s="1">
        <v>-29.295</v>
      </c>
      <c r="AK5125" s="1">
        <v>1976.508</v>
      </c>
      <c r="AL5125" s="1">
        <v>168.71</v>
      </c>
      <c r="AM5125" s="1">
        <v>17545.391</v>
      </c>
      <c r="AN5125" s="1">
        <v>1497.633</v>
      </c>
      <c r="AO5125" s="1">
        <v>56.203</v>
      </c>
      <c r="AP5125" s="1">
        <v>81.616</v>
      </c>
      <c r="AQ5125" s="1">
        <v>-8.204</v>
      </c>
      <c r="AR5125" s="1">
        <v>-38.75</v>
      </c>
      <c r="AS5125" s="1">
        <v>433.575</v>
      </c>
      <c r="AT5125" s="1">
        <v>642.942</v>
      </c>
      <c r="AU5125" s="1">
        <v>54.88</v>
      </c>
      <c r="AV5125" s="1">
        <v>5079.517</v>
      </c>
      <c r="BA5125" s="1">
        <v>18.282</v>
      </c>
      <c r="BB5125" s="1">
        <v>23.629</v>
      </c>
      <c r="BC5125" s="1">
        <v>146.62</v>
      </c>
      <c r="BD5125" s="1">
        <v>48.19</v>
      </c>
      <c r="BE5125" s="1">
        <v>70.758</v>
      </c>
      <c r="BF5125" s="1">
        <v>219.858</v>
      </c>
      <c r="BG5125" s="1">
        <v>1038.454</v>
      </c>
      <c r="BH5125" s="1">
        <v>88.64</v>
      </c>
      <c r="BI5125" s="1">
        <v>2575.732</v>
      </c>
      <c r="BJ5125" s="1">
        <v>29.529</v>
      </c>
      <c r="BK5125" s="1">
        <v>11.982</v>
      </c>
      <c r="BL5125" s="1">
        <v>34.907</v>
      </c>
      <c r="BM5125" s="1">
        <v>86.081</v>
      </c>
      <c r="BN5125" s="1">
        <v>337.335</v>
      </c>
      <c r="BO5125" s="1">
        <v>1540.226</v>
      </c>
      <c r="BP5125" s="1">
        <v>131.47</v>
      </c>
      <c r="BQ5125" s="1">
        <v>3952.019</v>
      </c>
      <c r="BR5125" s="1">
        <v>43.797</v>
      </c>
      <c r="BS5125" s="1">
        <v>18.384</v>
      </c>
      <c r="BT5125" s="1">
        <v>-0.58</v>
      </c>
      <c r="BU5125" s="1">
        <v>-0.194</v>
      </c>
      <c r="BW5125" s="1">
        <v>0.0</v>
      </c>
      <c r="BX5125" s="1">
        <v>0.0</v>
      </c>
      <c r="BY5125" s="1">
        <v>0.0</v>
      </c>
      <c r="BZ5125" s="1">
        <v>0.0</v>
      </c>
      <c r="CA5125" s="1">
        <v>0.0</v>
      </c>
      <c r="CB5125" s="1">
        <v>0.0</v>
      </c>
      <c r="CC5125" s="1">
        <v>0.0</v>
      </c>
      <c r="CD5125" s="1">
        <v>-0.492</v>
      </c>
      <c r="CE5125" s="1">
        <v>-2.851</v>
      </c>
      <c r="CF5125" s="1">
        <v>576.531</v>
      </c>
      <c r="CG5125" s="1">
        <v>11.364</v>
      </c>
      <c r="CH5125" s="1">
        <v>0.97</v>
      </c>
      <c r="CI5125" s="1">
        <v>6754.299</v>
      </c>
      <c r="CN5125" s="1">
        <v>0.323</v>
      </c>
      <c r="CO5125" s="1">
        <v>31.419</v>
      </c>
      <c r="CP5125" s="1">
        <v>38.983</v>
      </c>
      <c r="CQ5125" s="1">
        <v>11.63</v>
      </c>
      <c r="CR5125" s="1">
        <v>8.23</v>
      </c>
      <c r="CS5125" s="1">
        <v>23.748</v>
      </c>
      <c r="CT5125" s="1">
        <v>7.481</v>
      </c>
      <c r="CU5125" s="1">
        <v>136.25</v>
      </c>
      <c r="CV5125" s="1">
        <v>96.418</v>
      </c>
      <c r="CW5125" s="1">
        <v>456.698</v>
      </c>
      <c r="CX5125" s="1">
        <v>3.874</v>
      </c>
      <c r="CY5125" s="1">
        <v>2.742</v>
      </c>
      <c r="CZ5125" s="1">
        <v>2.124</v>
      </c>
      <c r="DA5125" s="1">
        <v>3516.734</v>
      </c>
      <c r="DB5125" s="1">
        <v>1849.129</v>
      </c>
      <c r="DC5125" s="1">
        <v>34.907</v>
      </c>
      <c r="DD5125" s="1">
        <v>86.081</v>
      </c>
      <c r="DE5125" s="1">
        <v>337.335</v>
      </c>
      <c r="DF5125" s="1">
        <v>1540.226</v>
      </c>
      <c r="DG5125" s="1">
        <v>131.47</v>
      </c>
      <c r="DH5125" s="1">
        <v>3952.019</v>
      </c>
      <c r="DI5125" s="1">
        <v>43.797</v>
      </c>
      <c r="DJ5125" s="1">
        <v>18.384</v>
      </c>
      <c r="DK5125" s="1">
        <v>18.591</v>
      </c>
      <c r="DL5125" s="1">
        <v>3.493</v>
      </c>
      <c r="DM5125" s="1">
        <v>22.896</v>
      </c>
      <c r="DN5125" s="1">
        <v>112.117</v>
      </c>
      <c r="DO5125" s="1">
        <v>9.57</v>
      </c>
      <c r="DP5125" s="1">
        <v>268.232</v>
      </c>
      <c r="DQ5125" s="1">
        <v>3.188</v>
      </c>
      <c r="DR5125" s="1">
        <v>1.248</v>
      </c>
      <c r="DS5125" s="1">
        <v>8.93</v>
      </c>
      <c r="DT5125" s="1">
        <v>4.164</v>
      </c>
      <c r="DU5125" s="1">
        <v>53.789</v>
      </c>
      <c r="DV5125" s="1">
        <v>253.404</v>
      </c>
      <c r="DW5125" s="1">
        <v>21.63</v>
      </c>
      <c r="DX5125" s="1">
        <v>630.159</v>
      </c>
      <c r="DY5125" s="1">
        <v>7.206</v>
      </c>
      <c r="DZ5125" s="1">
        <v>2.931</v>
      </c>
    </row>
    <row r="5126">
      <c r="A5126" s="1" t="s">
        <v>528</v>
      </c>
      <c r="B5126" s="1">
        <v>2020.0</v>
      </c>
      <c r="C5126" s="1" t="s">
        <v>529</v>
      </c>
      <c r="D5126" s="1">
        <v>8.6091644E7</v>
      </c>
      <c r="E5126" s="1">
        <v>2.029749403648E12</v>
      </c>
      <c r="F5126" s="1">
        <v>-35.794</v>
      </c>
      <c r="G5126" s="1">
        <v>-0.648</v>
      </c>
      <c r="H5126" s="1">
        <v>13.494</v>
      </c>
      <c r="I5126" s="1">
        <v>1.162</v>
      </c>
      <c r="J5126" s="1">
        <v>50.411</v>
      </c>
      <c r="K5126" s="1">
        <v>4.34</v>
      </c>
      <c r="L5126" s="1">
        <v>1.437</v>
      </c>
      <c r="M5126" s="1">
        <v>0.064</v>
      </c>
      <c r="N5126" s="1">
        <v>482.45</v>
      </c>
      <c r="O5126" s="1">
        <v>-3.11</v>
      </c>
      <c r="P5126" s="1">
        <v>-15.16</v>
      </c>
      <c r="Q5126" s="1">
        <v>5486.79</v>
      </c>
      <c r="R5126" s="1">
        <v>472.367</v>
      </c>
      <c r="S5126" s="1">
        <v>1234.266</v>
      </c>
      <c r="T5126" s="1">
        <v>106.26</v>
      </c>
      <c r="U5126" s="1">
        <v>-9.388</v>
      </c>
      <c r="V5126" s="1">
        <v>-18.943</v>
      </c>
      <c r="W5126" s="1">
        <v>2123.67</v>
      </c>
      <c r="X5126" s="1">
        <v>182.83</v>
      </c>
      <c r="Y5126" s="1">
        <v>35.185</v>
      </c>
      <c r="Z5126" s="1">
        <v>26.102</v>
      </c>
      <c r="AA5126" s="1">
        <v>301.41</v>
      </c>
      <c r="AB5126" s="1">
        <v>3501.037</v>
      </c>
      <c r="AC5126" s="1">
        <v>302.0</v>
      </c>
      <c r="AD5126" s="1">
        <v>18.751</v>
      </c>
      <c r="AE5126" s="1">
        <v>-1.476</v>
      </c>
      <c r="AF5126" s="1">
        <v>-27.299</v>
      </c>
      <c r="AG5126" s="1">
        <v>21161.512</v>
      </c>
      <c r="AH5126" s="1">
        <v>0.898</v>
      </c>
      <c r="AI5126" s="1">
        <v>-1.037</v>
      </c>
      <c r="AJ5126" s="1">
        <v>-15.536</v>
      </c>
      <c r="AK5126" s="1">
        <v>2028.884</v>
      </c>
      <c r="AL5126" s="1">
        <v>174.67</v>
      </c>
      <c r="AM5126" s="1">
        <v>17215.332</v>
      </c>
      <c r="AN5126" s="1">
        <v>1482.096</v>
      </c>
      <c r="AO5126" s="1">
        <v>57.838</v>
      </c>
      <c r="AP5126" s="1">
        <v>81.897</v>
      </c>
      <c r="AQ5126" s="1">
        <v>6.591</v>
      </c>
      <c r="AR5126" s="1">
        <v>28.577</v>
      </c>
      <c r="AS5126" s="1">
        <v>462.152</v>
      </c>
      <c r="AT5126" s="1">
        <v>790.669</v>
      </c>
      <c r="AU5126" s="1">
        <v>68.07</v>
      </c>
      <c r="AV5126" s="1">
        <v>5368.142</v>
      </c>
      <c r="BA5126" s="1">
        <v>22.54</v>
      </c>
      <c r="BB5126" s="1">
        <v>25.538</v>
      </c>
      <c r="BC5126" s="1">
        <v>145.7</v>
      </c>
      <c r="BD5126" s="1">
        <v>-12.078</v>
      </c>
      <c r="BE5126" s="1">
        <v>-27.033</v>
      </c>
      <c r="BF5126" s="1">
        <v>192.826</v>
      </c>
      <c r="BG5126" s="1">
        <v>904.385</v>
      </c>
      <c r="BH5126" s="1">
        <v>77.86</v>
      </c>
      <c r="BI5126" s="1">
        <v>2239.771</v>
      </c>
      <c r="BJ5126" s="1">
        <v>25.781</v>
      </c>
      <c r="BK5126" s="1">
        <v>10.655</v>
      </c>
      <c r="BL5126" s="1">
        <v>-3.405</v>
      </c>
      <c r="BM5126" s="1">
        <v>-9.732</v>
      </c>
      <c r="BN5126" s="1">
        <v>327.603</v>
      </c>
      <c r="BO5126" s="1">
        <v>1479.005</v>
      </c>
      <c r="BP5126" s="1">
        <v>127.33</v>
      </c>
      <c r="BQ5126" s="1">
        <v>3805.28</v>
      </c>
      <c r="BR5126" s="1">
        <v>42.162</v>
      </c>
      <c r="BS5126" s="1">
        <v>18.103</v>
      </c>
      <c r="BT5126" s="1">
        <v>-0.59</v>
      </c>
      <c r="BU5126" s="1">
        <v>-0.196</v>
      </c>
      <c r="BW5126" s="1">
        <v>0.0</v>
      </c>
      <c r="BX5126" s="1">
        <v>0.0</v>
      </c>
      <c r="BY5126" s="1">
        <v>0.0</v>
      </c>
      <c r="BZ5126" s="1">
        <v>0.0</v>
      </c>
      <c r="CA5126" s="1">
        <v>0.0</v>
      </c>
      <c r="CB5126" s="1">
        <v>0.0</v>
      </c>
      <c r="CC5126" s="1">
        <v>0.0</v>
      </c>
      <c r="CD5126" s="1">
        <v>-5.022</v>
      </c>
      <c r="CE5126" s="1">
        <v>-28.953</v>
      </c>
      <c r="CF5126" s="1">
        <v>547.577</v>
      </c>
      <c r="CG5126" s="1">
        <v>3.949</v>
      </c>
      <c r="CH5126" s="1">
        <v>0.34</v>
      </c>
      <c r="CI5126" s="1">
        <v>6360.401</v>
      </c>
      <c r="CN5126" s="1">
        <v>0.113</v>
      </c>
      <c r="CO5126" s="1">
        <v>30.258</v>
      </c>
      <c r="CP5126" s="1">
        <v>45.274</v>
      </c>
      <c r="CQ5126" s="1">
        <v>13.66</v>
      </c>
      <c r="CR5126" s="1">
        <v>9.32</v>
      </c>
      <c r="CS5126" s="1">
        <v>16.138</v>
      </c>
      <c r="CT5126" s="1">
        <v>6.291</v>
      </c>
      <c r="CU5126" s="1">
        <v>158.668</v>
      </c>
      <c r="CV5126" s="1">
        <v>108.257</v>
      </c>
      <c r="CW5126" s="1">
        <v>525.879</v>
      </c>
      <c r="CX5126" s="1">
        <v>4.523</v>
      </c>
      <c r="CY5126" s="1">
        <v>3.086</v>
      </c>
      <c r="CZ5126" s="1">
        <v>2.502</v>
      </c>
      <c r="DA5126" s="1">
        <v>3507.89</v>
      </c>
      <c r="DB5126" s="1">
        <v>1821.829</v>
      </c>
      <c r="DC5126" s="1">
        <v>-3.405</v>
      </c>
      <c r="DD5126" s="1">
        <v>-9.732</v>
      </c>
      <c r="DE5126" s="1">
        <v>327.603</v>
      </c>
      <c r="DF5126" s="1">
        <v>1479.005</v>
      </c>
      <c r="DG5126" s="1">
        <v>127.33</v>
      </c>
      <c r="DH5126" s="1">
        <v>3805.28</v>
      </c>
      <c r="DI5126" s="1">
        <v>42.162</v>
      </c>
      <c r="DJ5126" s="1">
        <v>18.103</v>
      </c>
      <c r="DK5126" s="1">
        <v>18.383</v>
      </c>
      <c r="DL5126" s="1">
        <v>4.142</v>
      </c>
      <c r="DM5126" s="1">
        <v>27.037</v>
      </c>
      <c r="DN5126" s="1">
        <v>130.094</v>
      </c>
      <c r="DO5126" s="1">
        <v>11.2</v>
      </c>
      <c r="DP5126" s="1">
        <v>314.055</v>
      </c>
      <c r="DQ5126" s="1">
        <v>3.709</v>
      </c>
      <c r="DR5126" s="1">
        <v>1.494</v>
      </c>
      <c r="DS5126" s="1">
        <v>14.254</v>
      </c>
      <c r="DT5126" s="1">
        <v>7.515</v>
      </c>
      <c r="DU5126" s="1">
        <v>61.304</v>
      </c>
      <c r="DV5126" s="1">
        <v>285.858</v>
      </c>
      <c r="DW5126" s="1">
        <v>24.61</v>
      </c>
      <c r="DX5126" s="1">
        <v>712.081</v>
      </c>
      <c r="DY5126" s="1">
        <v>8.149</v>
      </c>
      <c r="DZ5126" s="1">
        <v>3.388</v>
      </c>
    </row>
    <row r="5127">
      <c r="A5127" s="1" t="s">
        <v>528</v>
      </c>
      <c r="B5127" s="1">
        <v>2021.0</v>
      </c>
      <c r="C5127" s="1" t="s">
        <v>529</v>
      </c>
      <c r="D5127" s="1">
        <v>8.6686206E7</v>
      </c>
      <c r="E5127" s="1">
        <v>2.260196130816E12</v>
      </c>
      <c r="F5127" s="1">
        <v>10.77</v>
      </c>
      <c r="G5127" s="1">
        <v>0.125</v>
      </c>
      <c r="H5127" s="1">
        <v>14.845</v>
      </c>
      <c r="I5127" s="1">
        <v>1.287</v>
      </c>
      <c r="J5127" s="1">
        <v>70.946</v>
      </c>
      <c r="K5127" s="1">
        <v>6.15</v>
      </c>
      <c r="L5127" s="1">
        <v>1.876</v>
      </c>
      <c r="M5127" s="1">
        <v>0.066</v>
      </c>
      <c r="N5127" s="1">
        <v>500.61</v>
      </c>
      <c r="O5127" s="1">
        <v>2.108</v>
      </c>
      <c r="P5127" s="1">
        <v>9.955</v>
      </c>
      <c r="Q5127" s="1">
        <v>5563.999</v>
      </c>
      <c r="R5127" s="1">
        <v>482.322</v>
      </c>
      <c r="S5127" s="1">
        <v>1201.114</v>
      </c>
      <c r="T5127" s="1">
        <v>104.12</v>
      </c>
      <c r="U5127" s="1">
        <v>14.082</v>
      </c>
      <c r="V5127" s="1">
        <v>25.747</v>
      </c>
      <c r="W5127" s="1">
        <v>2406.118</v>
      </c>
      <c r="X5127" s="1">
        <v>208.577</v>
      </c>
      <c r="Y5127" s="1">
        <v>31.756</v>
      </c>
      <c r="Z5127" s="1">
        <v>24.842</v>
      </c>
      <c r="AA5127" s="1">
        <v>326.03</v>
      </c>
      <c r="AB5127" s="1">
        <v>3761.037</v>
      </c>
      <c r="AC5127" s="1">
        <v>327.88</v>
      </c>
      <c r="AD5127" s="1">
        <v>18.692</v>
      </c>
      <c r="AE5127" s="1">
        <v>7.086</v>
      </c>
      <c r="AF5127" s="1">
        <v>129.094</v>
      </c>
      <c r="AG5127" s="1">
        <v>22505.576</v>
      </c>
      <c r="AH5127" s="1">
        <v>0.863</v>
      </c>
      <c r="AI5127" s="1">
        <v>10.438</v>
      </c>
      <c r="AJ5127" s="1">
        <v>154.706</v>
      </c>
      <c r="AK5127" s="1">
        <v>2443.411</v>
      </c>
      <c r="AL5127" s="1">
        <v>211.81</v>
      </c>
      <c r="AM5127" s="1">
        <v>18881.922</v>
      </c>
      <c r="AN5127" s="1">
        <v>1636.802</v>
      </c>
      <c r="AO5127" s="1">
        <v>64.6</v>
      </c>
      <c r="AP5127" s="1">
        <v>84.304</v>
      </c>
      <c r="AQ5127" s="1">
        <v>23.958</v>
      </c>
      <c r="AR5127" s="1">
        <v>110.724</v>
      </c>
      <c r="AS5127" s="1">
        <v>572.876</v>
      </c>
      <c r="AT5127" s="1">
        <v>1238.259</v>
      </c>
      <c r="AU5127" s="1">
        <v>107.34</v>
      </c>
      <c r="AV5127" s="1">
        <v>6608.614</v>
      </c>
      <c r="BA5127" s="1">
        <v>32.738</v>
      </c>
      <c r="BB5127" s="1">
        <v>29.506</v>
      </c>
      <c r="BC5127" s="1">
        <v>164.14</v>
      </c>
      <c r="BD5127" s="1">
        <v>-28.386</v>
      </c>
      <c r="BE5127" s="1">
        <v>-55.075</v>
      </c>
      <c r="BF5127" s="1">
        <v>137.751</v>
      </c>
      <c r="BG5127" s="1">
        <v>640.356</v>
      </c>
      <c r="BH5127" s="1">
        <v>55.51</v>
      </c>
      <c r="BI5127" s="1">
        <v>1589.074</v>
      </c>
      <c r="BJ5127" s="1">
        <v>16.93</v>
      </c>
      <c r="BK5127" s="1">
        <v>7.095</v>
      </c>
      <c r="BL5127" s="1">
        <v>-7.464</v>
      </c>
      <c r="BM5127" s="1">
        <v>-22.852</v>
      </c>
      <c r="BN5127" s="1">
        <v>304.751</v>
      </c>
      <c r="BO5127" s="1">
        <v>1338.967</v>
      </c>
      <c r="BP5127" s="1">
        <v>116.07</v>
      </c>
      <c r="BQ5127" s="1">
        <v>3515.563</v>
      </c>
      <c r="BR5127" s="1">
        <v>35.4</v>
      </c>
      <c r="BS5127" s="1">
        <v>15.696</v>
      </c>
      <c r="BT5127" s="1">
        <v>-1.85</v>
      </c>
      <c r="BU5127" s="1">
        <v>-0.567</v>
      </c>
      <c r="BW5127" s="1">
        <v>0.0</v>
      </c>
      <c r="BX5127" s="1">
        <v>0.0</v>
      </c>
      <c r="BY5127" s="1">
        <v>0.0</v>
      </c>
      <c r="BZ5127" s="1">
        <v>0.0</v>
      </c>
      <c r="CA5127" s="1">
        <v>0.0</v>
      </c>
      <c r="CB5127" s="1">
        <v>0.0</v>
      </c>
      <c r="CC5127" s="1">
        <v>0.0</v>
      </c>
      <c r="CD5127" s="1">
        <v>6.214</v>
      </c>
      <c r="CE5127" s="1">
        <v>34.027</v>
      </c>
      <c r="CF5127" s="1">
        <v>581.605</v>
      </c>
      <c r="CG5127" s="1">
        <v>4.038</v>
      </c>
      <c r="CH5127" s="1">
        <v>0.35</v>
      </c>
      <c r="CI5127" s="1">
        <v>6709.309</v>
      </c>
      <c r="CN5127" s="1">
        <v>0.107</v>
      </c>
      <c r="CO5127" s="1">
        <v>29.956</v>
      </c>
      <c r="CP5127" s="1">
        <v>53.941</v>
      </c>
      <c r="CQ5127" s="1">
        <v>16.26</v>
      </c>
      <c r="CR5127" s="1">
        <v>10.11</v>
      </c>
      <c r="CS5127" s="1">
        <v>19.143</v>
      </c>
      <c r="CT5127" s="1">
        <v>8.667</v>
      </c>
      <c r="CU5127" s="1">
        <v>187.573</v>
      </c>
      <c r="CV5127" s="1">
        <v>116.628</v>
      </c>
      <c r="CW5127" s="1">
        <v>622.253</v>
      </c>
      <c r="CX5127" s="1">
        <v>4.959</v>
      </c>
      <c r="CY5127" s="1">
        <v>3.083</v>
      </c>
      <c r="CZ5127" s="1">
        <v>2.778</v>
      </c>
      <c r="DA5127" s="1">
        <v>3782.378</v>
      </c>
      <c r="DB5127" s="1">
        <v>1950.923</v>
      </c>
      <c r="DC5127" s="1">
        <v>-7.464</v>
      </c>
      <c r="DD5127" s="1">
        <v>-22.852</v>
      </c>
      <c r="DE5127" s="1">
        <v>304.751</v>
      </c>
      <c r="DF5127" s="1">
        <v>1338.967</v>
      </c>
      <c r="DG5127" s="1">
        <v>116.07</v>
      </c>
      <c r="DH5127" s="1">
        <v>3515.563</v>
      </c>
      <c r="DI5127" s="1">
        <v>35.4</v>
      </c>
      <c r="DJ5127" s="1">
        <v>15.696</v>
      </c>
      <c r="DK5127" s="1">
        <v>27.33</v>
      </c>
      <c r="DL5127" s="1">
        <v>7.305</v>
      </c>
      <c r="DM5127" s="1">
        <v>34.342</v>
      </c>
      <c r="DN5127" s="1">
        <v>153.196</v>
      </c>
      <c r="DO5127" s="1">
        <v>13.28</v>
      </c>
      <c r="DP5127" s="1">
        <v>396.165</v>
      </c>
      <c r="DQ5127" s="1">
        <v>4.05</v>
      </c>
      <c r="DR5127" s="1">
        <v>1.769</v>
      </c>
      <c r="DS5127" s="1">
        <v>26.617</v>
      </c>
      <c r="DT5127" s="1">
        <v>16.126</v>
      </c>
      <c r="DU5127" s="1">
        <v>77.43</v>
      </c>
      <c r="DV5127" s="1">
        <v>357.842</v>
      </c>
      <c r="DW5127" s="1">
        <v>31.02</v>
      </c>
      <c r="DX5127" s="1">
        <v>893.227</v>
      </c>
      <c r="DY5127" s="1">
        <v>9.461</v>
      </c>
      <c r="DZ5127" s="1">
        <v>3.988</v>
      </c>
    </row>
    <row r="5128">
      <c r="A5128" s="1" t="s">
        <v>528</v>
      </c>
      <c r="B5128" s="1">
        <v>2022.0</v>
      </c>
      <c r="C5128" s="1" t="s">
        <v>529</v>
      </c>
      <c r="D5128" s="1">
        <v>8.7058421E7</v>
      </c>
      <c r="E5128" s="1">
        <v>2.385996414976E12</v>
      </c>
      <c r="F5128" s="1">
        <v>21.616</v>
      </c>
      <c r="G5128" s="1">
        <v>0.278</v>
      </c>
      <c r="H5128" s="1">
        <v>17.977</v>
      </c>
      <c r="I5128" s="1">
        <v>1.565</v>
      </c>
      <c r="J5128" s="1">
        <v>87.527</v>
      </c>
      <c r="K5128" s="1">
        <v>7.62</v>
      </c>
      <c r="L5128" s="1">
        <v>2.377</v>
      </c>
      <c r="M5128" s="1">
        <v>0.08</v>
      </c>
      <c r="N5128" s="1">
        <v>487.896</v>
      </c>
      <c r="O5128" s="1">
        <v>1.323</v>
      </c>
      <c r="P5128" s="1">
        <v>6.38</v>
      </c>
      <c r="Q5128" s="1">
        <v>5613.49</v>
      </c>
      <c r="R5128" s="1">
        <v>488.702</v>
      </c>
      <c r="S5128" s="1">
        <v>1305.101</v>
      </c>
      <c r="T5128" s="1">
        <v>113.62</v>
      </c>
      <c r="U5128" s="1">
        <v>9.935</v>
      </c>
      <c r="V5128" s="1">
        <v>20.723</v>
      </c>
      <c r="W5128" s="1">
        <v>2633.862</v>
      </c>
      <c r="X5128" s="1">
        <v>229.3</v>
      </c>
      <c r="Y5128" s="1">
        <v>35.444</v>
      </c>
      <c r="Z5128" s="1">
        <v>24.964</v>
      </c>
      <c r="AA5128" s="1">
        <v>323.29</v>
      </c>
      <c r="AB5128" s="1">
        <v>3713.483</v>
      </c>
      <c r="AC5128" s="1">
        <v>320.56</v>
      </c>
      <c r="AD5128" s="1">
        <v>18.418</v>
      </c>
      <c r="AE5128" s="1">
        <v>0.929</v>
      </c>
      <c r="AF5128" s="1">
        <v>18.127</v>
      </c>
      <c r="AG5128" s="1">
        <v>22617.568</v>
      </c>
      <c r="AH5128" s="1">
        <v>0.825</v>
      </c>
      <c r="AI5128" s="1">
        <v>-1.97</v>
      </c>
      <c r="AJ5128" s="1">
        <v>-32.252</v>
      </c>
      <c r="AK5128" s="1">
        <v>2138.909</v>
      </c>
      <c r="AL5128" s="1">
        <v>186.21</v>
      </c>
      <c r="AM5128" s="1">
        <v>18430.725</v>
      </c>
      <c r="AN5128" s="1">
        <v>1604.55</v>
      </c>
      <c r="AO5128" s="1">
        <v>58.089</v>
      </c>
      <c r="AP5128" s="1">
        <v>81.964</v>
      </c>
      <c r="AQ5128" s="1">
        <v>-11.081</v>
      </c>
      <c r="AR5128" s="1">
        <v>-63.48</v>
      </c>
      <c r="AS5128" s="1">
        <v>509.395</v>
      </c>
      <c r="AT5128" s="1">
        <v>825.423</v>
      </c>
      <c r="AU5128" s="1">
        <v>71.86</v>
      </c>
      <c r="AV5128" s="1">
        <v>5851.189</v>
      </c>
      <c r="BA5128" s="1">
        <v>22.417</v>
      </c>
      <c r="BB5128" s="1">
        <v>26.021</v>
      </c>
      <c r="BC5128" s="1">
        <v>156.4</v>
      </c>
      <c r="BD5128" s="1">
        <v>19.446</v>
      </c>
      <c r="BE5128" s="1">
        <v>26.383</v>
      </c>
      <c r="BF5128" s="1">
        <v>164.134</v>
      </c>
      <c r="BG5128" s="1">
        <v>765.693</v>
      </c>
      <c r="BH5128" s="1">
        <v>66.66</v>
      </c>
      <c r="BI5128" s="1">
        <v>1885.33</v>
      </c>
      <c r="BJ5128" s="1">
        <v>20.795</v>
      </c>
      <c r="BK5128" s="1">
        <v>8.384</v>
      </c>
      <c r="BL5128" s="1">
        <v>16.314</v>
      </c>
      <c r="BM5128" s="1">
        <v>48.324</v>
      </c>
      <c r="BN5128" s="1">
        <v>353.075</v>
      </c>
      <c r="BO5128" s="1">
        <v>1543.217</v>
      </c>
      <c r="BP5128" s="1">
        <v>134.35</v>
      </c>
      <c r="BQ5128" s="1">
        <v>4055.606</v>
      </c>
      <c r="BR5128" s="1">
        <v>41.911</v>
      </c>
      <c r="BS5128" s="1">
        <v>18.036</v>
      </c>
      <c r="BT5128" s="1">
        <v>2.73</v>
      </c>
      <c r="BU5128" s="1">
        <v>0.844</v>
      </c>
      <c r="BW5128" s="1">
        <v>0.0</v>
      </c>
      <c r="BX5128" s="1">
        <v>0.0</v>
      </c>
      <c r="BY5128" s="1">
        <v>0.0</v>
      </c>
      <c r="BZ5128" s="1">
        <v>0.0</v>
      </c>
      <c r="CA5128" s="1">
        <v>0.0</v>
      </c>
      <c r="CB5128" s="1">
        <v>0.0</v>
      </c>
      <c r="CC5128" s="1">
        <v>0.0</v>
      </c>
      <c r="CD5128" s="1">
        <v>4.272</v>
      </c>
      <c r="CE5128" s="1">
        <v>24.848</v>
      </c>
      <c r="CF5128" s="1">
        <v>606.453</v>
      </c>
      <c r="CG5128" s="1">
        <v>8.385</v>
      </c>
      <c r="CH5128" s="1">
        <v>0.73</v>
      </c>
      <c r="CI5128" s="1">
        <v>6966.046</v>
      </c>
      <c r="CN5128" s="1">
        <v>0.228</v>
      </c>
      <c r="CO5128" s="1">
        <v>30.979</v>
      </c>
      <c r="CP5128" s="1">
        <v>60.022</v>
      </c>
      <c r="CQ5128" s="1">
        <v>17.84</v>
      </c>
      <c r="CR5128" s="1">
        <v>10.22</v>
      </c>
      <c r="CS5128" s="1">
        <v>11.274</v>
      </c>
      <c r="CT5128" s="1">
        <v>6.081</v>
      </c>
      <c r="CU5128" s="1">
        <v>204.92</v>
      </c>
      <c r="CV5128" s="1">
        <v>117.392</v>
      </c>
      <c r="CW5128" s="1">
        <v>689.444</v>
      </c>
      <c r="CX5128" s="1">
        <v>5.565</v>
      </c>
      <c r="CY5128" s="1">
        <v>3.188</v>
      </c>
      <c r="CZ5128" s="1">
        <v>3.066</v>
      </c>
      <c r="DA5128" s="1">
        <v>3682.125</v>
      </c>
      <c r="DB5128" s="1">
        <v>1969.05</v>
      </c>
      <c r="DC5128" s="1">
        <v>16.314</v>
      </c>
      <c r="DD5128" s="1">
        <v>48.324</v>
      </c>
      <c r="DE5128" s="1">
        <v>353.075</v>
      </c>
      <c r="DF5128" s="1">
        <v>1543.217</v>
      </c>
      <c r="DG5128" s="1">
        <v>134.35</v>
      </c>
      <c r="DH5128" s="1">
        <v>4055.606</v>
      </c>
      <c r="DI5128" s="1">
        <v>41.911</v>
      </c>
      <c r="DJ5128" s="1">
        <v>18.036</v>
      </c>
      <c r="DK5128" s="1">
        <v>21.12</v>
      </c>
      <c r="DL5128" s="1">
        <v>7.151</v>
      </c>
      <c r="DM5128" s="1">
        <v>41.493</v>
      </c>
      <c r="DN5128" s="1">
        <v>174.136</v>
      </c>
      <c r="DO5128" s="1">
        <v>15.16</v>
      </c>
      <c r="DP5128" s="1">
        <v>476.609</v>
      </c>
      <c r="DQ5128" s="1">
        <v>4.729</v>
      </c>
      <c r="DR5128" s="1">
        <v>2.12</v>
      </c>
      <c r="DS5128" s="1">
        <v>11.161</v>
      </c>
      <c r="DT5128" s="1">
        <v>8.431</v>
      </c>
      <c r="DU5128" s="1">
        <v>85.861</v>
      </c>
      <c r="DV5128" s="1">
        <v>398.468</v>
      </c>
      <c r="DW5128" s="1">
        <v>34.69</v>
      </c>
      <c r="DX5128" s="1">
        <v>986.246</v>
      </c>
      <c r="DY5128" s="1">
        <v>10.822</v>
      </c>
      <c r="DZ5128" s="1">
        <v>4.386</v>
      </c>
    </row>
    <row r="5129">
      <c r="A5129" s="1" t="s">
        <v>528</v>
      </c>
      <c r="B5129" s="1">
        <v>2023.0</v>
      </c>
      <c r="C5129" s="1" t="s">
        <v>529</v>
      </c>
      <c r="D5129" s="1">
        <v>8.7270451E7</v>
      </c>
      <c r="F5129" s="1">
        <v>1.939</v>
      </c>
      <c r="G5129" s="1">
        <v>0.03</v>
      </c>
      <c r="H5129" s="1">
        <v>18.281</v>
      </c>
      <c r="I5129" s="1">
        <v>1.595</v>
      </c>
      <c r="J5129" s="1">
        <v>94.075</v>
      </c>
      <c r="K5129" s="1">
        <v>8.21</v>
      </c>
      <c r="L5129" s="1">
        <v>2.567</v>
      </c>
      <c r="M5129" s="1">
        <v>0.082</v>
      </c>
      <c r="N5129" s="1">
        <v>493.699</v>
      </c>
      <c r="O5129" s="1">
        <v>-4.748</v>
      </c>
      <c r="P5129" s="1">
        <v>-23.202</v>
      </c>
      <c r="Q5129" s="1">
        <v>5333.987</v>
      </c>
      <c r="R5129" s="1">
        <v>465.499</v>
      </c>
      <c r="S5129" s="1">
        <v>1352.462</v>
      </c>
      <c r="T5129" s="1">
        <v>118.03</v>
      </c>
      <c r="U5129" s="1">
        <v>-22.024</v>
      </c>
      <c r="V5129" s="1">
        <v>-50.5</v>
      </c>
      <c r="W5129" s="1">
        <v>2048.8</v>
      </c>
      <c r="X5129" s="1">
        <v>178.8</v>
      </c>
      <c r="Y5129" s="1">
        <v>36.909</v>
      </c>
      <c r="Z5129" s="1">
        <v>23.886</v>
      </c>
      <c r="AA5129" s="1">
        <v>323.81</v>
      </c>
      <c r="AB5129" s="1">
        <v>3710.42</v>
      </c>
      <c r="AC5129" s="1">
        <v>319.79</v>
      </c>
      <c r="AD5129" s="1">
        <v>18.51</v>
      </c>
      <c r="AE5129" s="1">
        <v>-0.384</v>
      </c>
      <c r="AF5129" s="1">
        <v>-7.554</v>
      </c>
      <c r="AG5129" s="1">
        <v>22476.057</v>
      </c>
      <c r="AI5129" s="1">
        <v>-0.8</v>
      </c>
      <c r="AJ5129" s="1">
        <v>-12.837</v>
      </c>
      <c r="AK5129" s="1">
        <v>2125.003</v>
      </c>
      <c r="AL5129" s="1">
        <v>185.45</v>
      </c>
      <c r="AM5129" s="1">
        <v>18238.855</v>
      </c>
      <c r="AN5129" s="1">
        <v>1591.713</v>
      </c>
      <c r="AO5129" s="1">
        <v>57.991</v>
      </c>
      <c r="AP5129" s="1">
        <v>81.674</v>
      </c>
      <c r="AQ5129" s="1">
        <v>-5.62</v>
      </c>
      <c r="AR5129" s="1">
        <v>-28.626</v>
      </c>
      <c r="AS5129" s="1">
        <v>480.769</v>
      </c>
      <c r="AT5129" s="1">
        <v>761.77</v>
      </c>
      <c r="AU5129" s="1">
        <v>66.48</v>
      </c>
      <c r="AV5129" s="1">
        <v>5508.953</v>
      </c>
      <c r="BA5129" s="1">
        <v>20.789</v>
      </c>
      <c r="BB5129" s="1">
        <v>24.669</v>
      </c>
      <c r="BC5129" s="1">
        <v>157.88</v>
      </c>
      <c r="BD5129" s="1">
        <v>-4.192</v>
      </c>
      <c r="BE5129" s="1">
        <v>-8.03</v>
      </c>
      <c r="BF5129" s="1">
        <v>156.104</v>
      </c>
      <c r="BG5129" s="1">
        <v>730.144</v>
      </c>
      <c r="BH5129" s="1">
        <v>63.72</v>
      </c>
      <c r="BI5129" s="1">
        <v>1788.733</v>
      </c>
      <c r="BJ5129" s="1">
        <v>19.926</v>
      </c>
      <c r="BK5129" s="1">
        <v>8.01</v>
      </c>
      <c r="BL5129" s="1">
        <v>1.684</v>
      </c>
      <c r="BM5129" s="1">
        <v>4.064</v>
      </c>
      <c r="BN5129" s="1">
        <v>357.138</v>
      </c>
      <c r="BO5129" s="1">
        <v>1539.353</v>
      </c>
      <c r="BP5129" s="1">
        <v>134.34</v>
      </c>
      <c r="BQ5129" s="1">
        <v>4092.318</v>
      </c>
      <c r="BR5129" s="1">
        <v>42.009</v>
      </c>
      <c r="BS5129" s="1">
        <v>18.326</v>
      </c>
      <c r="BT5129" s="1">
        <v>4.02</v>
      </c>
      <c r="BU5129" s="1">
        <v>1.241</v>
      </c>
      <c r="BW5129" s="1">
        <v>0.0</v>
      </c>
      <c r="BX5129" s="1">
        <v>0.0</v>
      </c>
      <c r="BY5129" s="1">
        <v>0.0</v>
      </c>
      <c r="BZ5129" s="1">
        <v>0.0</v>
      </c>
      <c r="CA5129" s="1">
        <v>0.0</v>
      </c>
      <c r="CB5129" s="1">
        <v>0.0</v>
      </c>
      <c r="CC5129" s="1">
        <v>0.0</v>
      </c>
      <c r="CD5129" s="1">
        <v>6.43</v>
      </c>
      <c r="CE5129" s="1">
        <v>38.992</v>
      </c>
      <c r="CF5129" s="1">
        <v>645.445</v>
      </c>
      <c r="CG5129" s="1">
        <v>10.771</v>
      </c>
      <c r="CH5129" s="1">
        <v>0.94</v>
      </c>
      <c r="CI5129" s="1">
        <v>7395.916</v>
      </c>
      <c r="CN5129" s="1">
        <v>0.294</v>
      </c>
      <c r="CO5129" s="1">
        <v>33.119</v>
      </c>
      <c r="CP5129" s="1">
        <v>62.367</v>
      </c>
      <c r="CQ5129" s="1">
        <v>18.34</v>
      </c>
      <c r="CR5129" s="1">
        <v>10.13</v>
      </c>
      <c r="CS5129" s="1">
        <v>3.908</v>
      </c>
      <c r="CT5129" s="1">
        <v>2.345</v>
      </c>
      <c r="CU5129" s="1">
        <v>210.151</v>
      </c>
      <c r="CV5129" s="1">
        <v>116.076</v>
      </c>
      <c r="CW5129" s="1">
        <v>714.645</v>
      </c>
      <c r="CX5129" s="1">
        <v>5.735</v>
      </c>
      <c r="CY5129" s="1">
        <v>3.168</v>
      </c>
      <c r="CZ5129" s="1">
        <v>3.2</v>
      </c>
      <c r="DA5129" s="1">
        <v>3664.356</v>
      </c>
      <c r="DB5129" s="1">
        <v>1961.496</v>
      </c>
      <c r="DC5129" s="1">
        <v>1.684</v>
      </c>
      <c r="DD5129" s="1">
        <v>4.064</v>
      </c>
      <c r="DE5129" s="1">
        <v>357.138</v>
      </c>
      <c r="DF5129" s="1">
        <v>1539.353</v>
      </c>
      <c r="DG5129" s="1">
        <v>134.34</v>
      </c>
      <c r="DH5129" s="1">
        <v>4092.318</v>
      </c>
      <c r="DI5129" s="1">
        <v>42.009</v>
      </c>
      <c r="DJ5129" s="1">
        <v>18.326</v>
      </c>
      <c r="DK5129" s="1">
        <v>30.81</v>
      </c>
      <c r="DL5129" s="1">
        <v>12.387</v>
      </c>
      <c r="DM5129" s="1">
        <v>53.879</v>
      </c>
      <c r="DN5129" s="1">
        <v>210.839</v>
      </c>
      <c r="DO5129" s="1">
        <v>18.4</v>
      </c>
      <c r="DP5129" s="1">
        <v>617.384</v>
      </c>
      <c r="DQ5129" s="1">
        <v>5.754</v>
      </c>
      <c r="DR5129" s="1">
        <v>2.765</v>
      </c>
      <c r="DS5129" s="1">
        <v>-2.393</v>
      </c>
      <c r="DT5129" s="1">
        <v>-2.668</v>
      </c>
      <c r="DU5129" s="1">
        <v>83.193</v>
      </c>
      <c r="DV5129" s="1">
        <v>388.218</v>
      </c>
      <c r="DW5129" s="1">
        <v>33.88</v>
      </c>
      <c r="DX5129" s="1">
        <v>953.276</v>
      </c>
      <c r="DY5129" s="1">
        <v>10.594</v>
      </c>
      <c r="DZ5129" s="1">
        <v>4.269</v>
      </c>
    </row>
    <row r="5130">
      <c r="A5130" s="1" t="s">
        <v>528</v>
      </c>
      <c r="B5130" s="1">
        <v>2024.0</v>
      </c>
      <c r="C5130" s="1" t="s">
        <v>529</v>
      </c>
      <c r="D5130" s="1">
        <v>8.7473763E7</v>
      </c>
      <c r="F5130" s="1">
        <v>3.16</v>
      </c>
      <c r="G5130" s="1">
        <v>0.05</v>
      </c>
      <c r="H5130" s="1">
        <v>18.815</v>
      </c>
      <c r="I5130" s="1">
        <v>1.646</v>
      </c>
      <c r="J5130" s="1">
        <v>99.23</v>
      </c>
      <c r="K5130" s="1">
        <v>8.68</v>
      </c>
      <c r="L5130" s="1">
        <v>2.544</v>
      </c>
      <c r="M5130" s="1">
        <v>0.079</v>
      </c>
      <c r="N5130" s="1">
        <v>469.697</v>
      </c>
      <c r="O5130" s="1">
        <v>7.36</v>
      </c>
      <c r="P5130" s="1">
        <v>34.261</v>
      </c>
      <c r="Q5130" s="1">
        <v>5713.261</v>
      </c>
      <c r="R5130" s="1">
        <v>499.76</v>
      </c>
      <c r="S5130" s="1">
        <v>1386.816</v>
      </c>
      <c r="T5130" s="1">
        <v>121.31</v>
      </c>
      <c r="U5130" s="1">
        <v>16.215</v>
      </c>
      <c r="V5130" s="1">
        <v>28.992</v>
      </c>
      <c r="W5130" s="1">
        <v>2375.474</v>
      </c>
      <c r="X5130" s="1">
        <v>207.792</v>
      </c>
      <c r="Y5130" s="1">
        <v>35.552</v>
      </c>
      <c r="Z5130" s="1">
        <v>24.044</v>
      </c>
      <c r="AA5130" s="1">
        <v>341.86</v>
      </c>
      <c r="AB5130" s="1">
        <v>3908.143</v>
      </c>
      <c r="AC5130" s="1">
        <v>341.22</v>
      </c>
      <c r="AD5130" s="1">
        <v>18.702</v>
      </c>
      <c r="AE5130" s="1">
        <v>6.707</v>
      </c>
      <c r="AF5130" s="1">
        <v>131.562</v>
      </c>
      <c r="AG5130" s="1">
        <v>23927.836</v>
      </c>
      <c r="AI5130" s="1">
        <v>4.745</v>
      </c>
      <c r="AJ5130" s="1">
        <v>75.53</v>
      </c>
      <c r="AK5130" s="1">
        <v>2121.436</v>
      </c>
      <c r="AL5130" s="1">
        <v>185.57</v>
      </c>
      <c r="AM5130" s="1">
        <v>19059.924</v>
      </c>
      <c r="AN5130" s="1">
        <v>1667.243</v>
      </c>
      <c r="AO5130" s="1">
        <v>54.384</v>
      </c>
      <c r="AP5130" s="1">
        <v>80.214</v>
      </c>
      <c r="AQ5130" s="1">
        <v>5.912</v>
      </c>
      <c r="AR5130" s="1">
        <v>28.422</v>
      </c>
      <c r="AS5130" s="1">
        <v>509.19</v>
      </c>
      <c r="AT5130" s="1">
        <v>723.417</v>
      </c>
      <c r="AU5130" s="1">
        <v>63.28</v>
      </c>
      <c r="AV5130" s="1">
        <v>5821.064</v>
      </c>
      <c r="BA5130" s="1">
        <v>18.545</v>
      </c>
      <c r="BB5130" s="1">
        <v>24.498</v>
      </c>
      <c r="BC5130" s="1">
        <v>160.27</v>
      </c>
      <c r="BD5130" s="1">
        <v>16.998</v>
      </c>
      <c r="BE5130" s="1">
        <v>26.534</v>
      </c>
      <c r="BF5130" s="1">
        <v>182.638</v>
      </c>
      <c r="BG5130" s="1">
        <v>852.484</v>
      </c>
      <c r="BH5130" s="1">
        <v>74.57</v>
      </c>
      <c r="BI5130" s="1">
        <v>2087.918</v>
      </c>
      <c r="BJ5130" s="1">
        <v>21.854</v>
      </c>
      <c r="BK5130" s="1">
        <v>8.787</v>
      </c>
      <c r="BL5130" s="1">
        <v>15.595</v>
      </c>
      <c r="BM5130" s="1">
        <v>54.101</v>
      </c>
      <c r="BN5130" s="1">
        <v>411.239</v>
      </c>
      <c r="BO5130" s="1">
        <v>1779.391</v>
      </c>
      <c r="BP5130" s="1">
        <v>155.65</v>
      </c>
      <c r="BQ5130" s="1">
        <v>4701.286</v>
      </c>
      <c r="BR5130" s="1">
        <v>45.616</v>
      </c>
      <c r="BS5130" s="1">
        <v>19.786</v>
      </c>
      <c r="BT5130" s="1">
        <v>0.64</v>
      </c>
      <c r="BU5130" s="1">
        <v>0.187</v>
      </c>
      <c r="BW5130" s="1">
        <v>0.0</v>
      </c>
      <c r="BX5130" s="1">
        <v>0.0</v>
      </c>
      <c r="BY5130" s="1">
        <v>0.0</v>
      </c>
      <c r="BZ5130" s="1">
        <v>0.0</v>
      </c>
      <c r="CA5130" s="1">
        <v>0.0</v>
      </c>
      <c r="CB5130" s="1">
        <v>0.0</v>
      </c>
      <c r="CC5130" s="1">
        <v>0.0</v>
      </c>
      <c r="CD5130" s="1">
        <v>1.99</v>
      </c>
      <c r="CE5130" s="1">
        <v>12.848</v>
      </c>
      <c r="CF5130" s="1">
        <v>658.292</v>
      </c>
      <c r="CG5130" s="1">
        <v>11.203</v>
      </c>
      <c r="CH5130" s="1">
        <v>0.98</v>
      </c>
      <c r="CI5130" s="1">
        <v>7525.599</v>
      </c>
      <c r="CN5130" s="1">
        <v>0.287</v>
      </c>
      <c r="CO5130" s="1">
        <v>31.672</v>
      </c>
      <c r="CP5130" s="1">
        <v>63.532</v>
      </c>
      <c r="CQ5130" s="1">
        <v>18.88</v>
      </c>
      <c r="CR5130" s="1">
        <v>10.2</v>
      </c>
      <c r="CS5130" s="1">
        <v>1.867</v>
      </c>
      <c r="CT5130" s="1">
        <v>1.164</v>
      </c>
      <c r="CU5130" s="1">
        <v>215.836</v>
      </c>
      <c r="CV5130" s="1">
        <v>116.606</v>
      </c>
      <c r="CW5130" s="1">
        <v>726.296</v>
      </c>
      <c r="CX5130" s="1">
        <v>5.533</v>
      </c>
      <c r="CY5130" s="1">
        <v>2.989</v>
      </c>
      <c r="CZ5130" s="1">
        <v>3.057</v>
      </c>
      <c r="DA5130" s="1">
        <v>3900.827</v>
      </c>
      <c r="DB5130" s="1">
        <v>2093.058</v>
      </c>
      <c r="DC5130" s="1">
        <v>15.595</v>
      </c>
      <c r="DD5130" s="1">
        <v>54.101</v>
      </c>
      <c r="DE5130" s="1">
        <v>411.239</v>
      </c>
      <c r="DF5130" s="1">
        <v>1779.391</v>
      </c>
      <c r="DG5130" s="1">
        <v>155.65</v>
      </c>
      <c r="DH5130" s="1">
        <v>4701.286</v>
      </c>
      <c r="DI5130" s="1">
        <v>45.616</v>
      </c>
      <c r="DJ5130" s="1">
        <v>19.786</v>
      </c>
      <c r="DK5130" s="1">
        <v>37.501</v>
      </c>
      <c r="DL5130" s="1">
        <v>20.205</v>
      </c>
      <c r="DM5130" s="1">
        <v>74.085</v>
      </c>
      <c r="DN5130" s="1">
        <v>293.459</v>
      </c>
      <c r="DO5130" s="1">
        <v>25.67</v>
      </c>
      <c r="DP5130" s="1">
        <v>846.937</v>
      </c>
      <c r="DQ5130" s="1">
        <v>7.523</v>
      </c>
      <c r="DR5130" s="1">
        <v>3.564</v>
      </c>
      <c r="DS5130" s="1">
        <v>7.388</v>
      </c>
      <c r="DT5130" s="1">
        <v>6.146</v>
      </c>
      <c r="DU5130" s="1">
        <v>89.339</v>
      </c>
      <c r="DV5130" s="1">
        <v>417.611</v>
      </c>
      <c r="DW5130" s="1">
        <v>36.53</v>
      </c>
      <c r="DX5130" s="1">
        <v>1021.321</v>
      </c>
      <c r="DY5130" s="1">
        <v>10.706</v>
      </c>
      <c r="DZ5130" s="1">
        <v>4.298</v>
      </c>
    </row>
    <row r="5131">
      <c r="A5131" s="1" t="s">
        <v>530</v>
      </c>
      <c r="B5131" s="1">
        <v>1985.0</v>
      </c>
      <c r="C5131" s="1" t="s">
        <v>531</v>
      </c>
      <c r="D5131" s="1">
        <v>3247499.0</v>
      </c>
      <c r="E5131" s="1">
        <v>2.0045559808E10</v>
      </c>
      <c r="H5131" s="1">
        <v>0.0</v>
      </c>
      <c r="I5131" s="1">
        <v>0.0</v>
      </c>
      <c r="M5131" s="1">
        <v>0.0</v>
      </c>
      <c r="Q5131" s="1">
        <v>1153.152</v>
      </c>
      <c r="R5131" s="1">
        <v>3.745</v>
      </c>
      <c r="Z5131" s="1">
        <v>2.617</v>
      </c>
      <c r="AC5131" s="1">
        <v>10.987</v>
      </c>
      <c r="AD5131" s="1">
        <v>7.678</v>
      </c>
      <c r="AG5131" s="1">
        <v>44065.934</v>
      </c>
      <c r="AH5131" s="1">
        <v>7.139</v>
      </c>
      <c r="AM5131" s="1">
        <v>44063.199</v>
      </c>
      <c r="AN5131" s="1">
        <v>143.095</v>
      </c>
      <c r="AP5131" s="1">
        <v>99.994</v>
      </c>
      <c r="AS5131" s="1">
        <v>81.751</v>
      </c>
      <c r="AV5131" s="1">
        <v>25173.521</v>
      </c>
      <c r="AY5131" s="1">
        <v>242438.672</v>
      </c>
      <c r="AZ5131" s="1">
        <v>787.319</v>
      </c>
      <c r="BB5131" s="1">
        <v>57.127</v>
      </c>
      <c r="BF5131" s="1">
        <v>0.008</v>
      </c>
      <c r="BG5131" s="1">
        <v>0.924</v>
      </c>
      <c r="BH5131" s="1">
        <v>0.003</v>
      </c>
      <c r="BI5131" s="1">
        <v>2.566</v>
      </c>
      <c r="BJ5131" s="1">
        <v>0.027</v>
      </c>
      <c r="BK5131" s="1">
        <v>0.006</v>
      </c>
      <c r="BN5131" s="1">
        <v>0.008</v>
      </c>
      <c r="BO5131" s="1">
        <v>0.924</v>
      </c>
      <c r="BP5131" s="1">
        <v>0.003</v>
      </c>
      <c r="BQ5131" s="1">
        <v>2.566</v>
      </c>
      <c r="BR5131" s="1">
        <v>0.027</v>
      </c>
      <c r="BS5131" s="1">
        <v>0.006</v>
      </c>
      <c r="BX5131" s="1">
        <v>0.0</v>
      </c>
      <c r="BY5131" s="1">
        <v>0.0</v>
      </c>
      <c r="BZ5131" s="1">
        <v>0.0</v>
      </c>
      <c r="CA5131" s="1">
        <v>0.0</v>
      </c>
      <c r="CB5131" s="1">
        <v>0.0</v>
      </c>
      <c r="CC5131" s="1">
        <v>0.0</v>
      </c>
      <c r="CF5131" s="1">
        <v>57.599</v>
      </c>
      <c r="CI5131" s="1">
        <v>17736.527</v>
      </c>
      <c r="CL5131" s="1">
        <v>24280.654</v>
      </c>
      <c r="CM5131" s="1">
        <v>78.851</v>
      </c>
      <c r="CO5131" s="1">
        <v>40.25</v>
      </c>
      <c r="CP5131" s="1">
        <v>0.0</v>
      </c>
      <c r="CQ5131" s="1">
        <v>0.0</v>
      </c>
      <c r="CU5131" s="1">
        <v>0.0</v>
      </c>
      <c r="CW5131" s="1">
        <v>0.0</v>
      </c>
      <c r="CX5131" s="1">
        <v>0.0</v>
      </c>
      <c r="CZ5131" s="1">
        <v>0.0</v>
      </c>
      <c r="DA5131" s="1">
        <v>3383.219</v>
      </c>
      <c r="DB5131" s="1">
        <v>143.104</v>
      </c>
      <c r="DE5131" s="1">
        <v>0.008</v>
      </c>
      <c r="DF5131" s="1">
        <v>0.924</v>
      </c>
      <c r="DG5131" s="1">
        <v>0.003</v>
      </c>
      <c r="DH5131" s="1">
        <v>2.566</v>
      </c>
      <c r="DI5131" s="1">
        <v>0.027</v>
      </c>
      <c r="DJ5131" s="1">
        <v>0.006</v>
      </c>
      <c r="DM5131" s="1">
        <v>0.0</v>
      </c>
      <c r="DN5131" s="1">
        <v>0.0</v>
      </c>
      <c r="DO5131" s="1">
        <v>0.0</v>
      </c>
      <c r="DP5131" s="1">
        <v>0.0</v>
      </c>
      <c r="DQ5131" s="1">
        <v>0.0</v>
      </c>
      <c r="DR5131" s="1">
        <v>0.0</v>
      </c>
      <c r="DU5131" s="1">
        <v>0.0</v>
      </c>
      <c r="DV5131" s="1">
        <v>0.0</v>
      </c>
      <c r="DW5131" s="1">
        <v>0.0</v>
      </c>
      <c r="DX5131" s="1">
        <v>0.0</v>
      </c>
      <c r="DY5131" s="1">
        <v>0.0</v>
      </c>
      <c r="DZ5131" s="1">
        <v>0.0</v>
      </c>
    </row>
    <row r="5132">
      <c r="A5132" s="1" t="s">
        <v>530</v>
      </c>
      <c r="B5132" s="1">
        <v>1986.0</v>
      </c>
      <c r="C5132" s="1" t="s">
        <v>531</v>
      </c>
      <c r="D5132" s="1">
        <v>3347770.0</v>
      </c>
      <c r="E5132" s="1">
        <v>2.0620066816E10</v>
      </c>
      <c r="G5132" s="1">
        <v>0.0</v>
      </c>
      <c r="H5132" s="1">
        <v>0.0</v>
      </c>
      <c r="I5132" s="1">
        <v>0.0</v>
      </c>
      <c r="M5132" s="1">
        <v>0.0</v>
      </c>
      <c r="O5132" s="1">
        <v>0.0</v>
      </c>
      <c r="P5132" s="1">
        <v>0.0</v>
      </c>
      <c r="Q5132" s="1">
        <v>1118.613</v>
      </c>
      <c r="R5132" s="1">
        <v>3.745</v>
      </c>
      <c r="Z5132" s="1">
        <v>2.103</v>
      </c>
      <c r="AC5132" s="1">
        <v>12.396</v>
      </c>
      <c r="AD5132" s="1">
        <v>6.96</v>
      </c>
      <c r="AE5132" s="1">
        <v>24.46</v>
      </c>
      <c r="AF5132" s="1">
        <v>35.003</v>
      </c>
      <c r="AG5132" s="1">
        <v>53201.805</v>
      </c>
      <c r="AH5132" s="1">
        <v>8.638</v>
      </c>
      <c r="AI5132" s="1">
        <v>24.462</v>
      </c>
      <c r="AJ5132" s="1">
        <v>35.003</v>
      </c>
      <c r="AM5132" s="1">
        <v>53199.156</v>
      </c>
      <c r="AN5132" s="1">
        <v>178.099</v>
      </c>
      <c r="AP5132" s="1">
        <v>99.995</v>
      </c>
      <c r="AQ5132" s="1">
        <v>61.982</v>
      </c>
      <c r="AR5132" s="1">
        <v>50.671</v>
      </c>
      <c r="AS5132" s="1">
        <v>132.422</v>
      </c>
      <c r="AV5132" s="1">
        <v>39555.234</v>
      </c>
      <c r="AW5132" s="1">
        <v>1.815</v>
      </c>
      <c r="AX5132" s="1">
        <v>14.291</v>
      </c>
      <c r="AY5132" s="1">
        <v>239446.016</v>
      </c>
      <c r="AZ5132" s="1">
        <v>801.61</v>
      </c>
      <c r="BB5132" s="1">
        <v>74.35</v>
      </c>
      <c r="BD5132" s="1">
        <v>0.0</v>
      </c>
      <c r="BE5132" s="1">
        <v>0.0</v>
      </c>
      <c r="BF5132" s="1">
        <v>0.008</v>
      </c>
      <c r="BG5132" s="1">
        <v>0.896</v>
      </c>
      <c r="BH5132" s="1">
        <v>0.003</v>
      </c>
      <c r="BI5132" s="1">
        <v>2.489</v>
      </c>
      <c r="BJ5132" s="1">
        <v>0.024</v>
      </c>
      <c r="BK5132" s="1">
        <v>0.005</v>
      </c>
      <c r="BL5132" s="1">
        <v>0.0</v>
      </c>
      <c r="BM5132" s="1">
        <v>0.0</v>
      </c>
      <c r="BN5132" s="1">
        <v>0.008</v>
      </c>
      <c r="BO5132" s="1">
        <v>0.896</v>
      </c>
      <c r="BP5132" s="1">
        <v>0.003</v>
      </c>
      <c r="BQ5132" s="1">
        <v>2.489</v>
      </c>
      <c r="BR5132" s="1">
        <v>0.024</v>
      </c>
      <c r="BS5132" s="1">
        <v>0.005</v>
      </c>
      <c r="BW5132" s="1">
        <v>0.0</v>
      </c>
      <c r="BX5132" s="1">
        <v>0.0</v>
      </c>
      <c r="BY5132" s="1">
        <v>0.0</v>
      </c>
      <c r="BZ5132" s="1">
        <v>0.0</v>
      </c>
      <c r="CA5132" s="1">
        <v>0.0</v>
      </c>
      <c r="CB5132" s="1">
        <v>0.0</v>
      </c>
      <c r="CC5132" s="1">
        <v>0.0</v>
      </c>
      <c r="CD5132" s="1">
        <v>-27.201</v>
      </c>
      <c r="CE5132" s="1">
        <v>-15.668</v>
      </c>
      <c r="CF5132" s="1">
        <v>41.932</v>
      </c>
      <c r="CI5132" s="1">
        <v>12525.307</v>
      </c>
      <c r="CJ5132" s="1">
        <v>-3.245</v>
      </c>
      <c r="CK5132" s="1">
        <v>-2.559</v>
      </c>
      <c r="CL5132" s="1">
        <v>22789.141</v>
      </c>
      <c r="CM5132" s="1">
        <v>76.293</v>
      </c>
      <c r="CO5132" s="1">
        <v>23.543</v>
      </c>
      <c r="CP5132" s="1">
        <v>0.0</v>
      </c>
      <c r="CQ5132" s="1">
        <v>0.0</v>
      </c>
      <c r="CT5132" s="1">
        <v>0.0</v>
      </c>
      <c r="CU5132" s="1">
        <v>0.0</v>
      </c>
      <c r="CW5132" s="1">
        <v>0.0</v>
      </c>
      <c r="CX5132" s="1">
        <v>0.0</v>
      </c>
      <c r="CZ5132" s="1">
        <v>0.0</v>
      </c>
      <c r="DA5132" s="1">
        <v>3702.763</v>
      </c>
      <c r="DB5132" s="1">
        <v>178.107</v>
      </c>
      <c r="DC5132" s="1">
        <v>0.0</v>
      </c>
      <c r="DD5132" s="1">
        <v>0.0</v>
      </c>
      <c r="DE5132" s="1">
        <v>0.008</v>
      </c>
      <c r="DF5132" s="1">
        <v>0.896</v>
      </c>
      <c r="DG5132" s="1">
        <v>0.003</v>
      </c>
      <c r="DH5132" s="1">
        <v>2.489</v>
      </c>
      <c r="DI5132" s="1">
        <v>0.024</v>
      </c>
      <c r="DJ5132" s="1">
        <v>0.005</v>
      </c>
      <c r="DL5132" s="1">
        <v>0.0</v>
      </c>
      <c r="DM5132" s="1">
        <v>0.0</v>
      </c>
      <c r="DN5132" s="1">
        <v>0.0</v>
      </c>
      <c r="DO5132" s="1">
        <v>0.0</v>
      </c>
      <c r="DP5132" s="1">
        <v>0.0</v>
      </c>
      <c r="DQ5132" s="1">
        <v>0.0</v>
      </c>
      <c r="DR5132" s="1">
        <v>0.0</v>
      </c>
      <c r="DT5132" s="1">
        <v>0.0</v>
      </c>
      <c r="DU5132" s="1">
        <v>0.0</v>
      </c>
      <c r="DV5132" s="1">
        <v>0.0</v>
      </c>
      <c r="DW5132" s="1">
        <v>0.0</v>
      </c>
      <c r="DX5132" s="1">
        <v>0.0</v>
      </c>
      <c r="DY5132" s="1">
        <v>0.0</v>
      </c>
      <c r="DZ5132" s="1">
        <v>0.0</v>
      </c>
    </row>
    <row r="5133">
      <c r="A5133" s="1" t="s">
        <v>530</v>
      </c>
      <c r="B5133" s="1">
        <v>1987.0</v>
      </c>
      <c r="C5133" s="1" t="s">
        <v>531</v>
      </c>
      <c r="D5133" s="1">
        <v>3452682.0</v>
      </c>
      <c r="E5133" s="1">
        <v>2.1125900288E10</v>
      </c>
      <c r="G5133" s="1">
        <v>0.0</v>
      </c>
      <c r="H5133" s="1">
        <v>0.0</v>
      </c>
      <c r="I5133" s="1">
        <v>0.0</v>
      </c>
      <c r="M5133" s="1">
        <v>0.0</v>
      </c>
      <c r="O5133" s="1">
        <v>0.0</v>
      </c>
      <c r="P5133" s="1">
        <v>0.0</v>
      </c>
      <c r="Q5133" s="1">
        <v>1084.623</v>
      </c>
      <c r="R5133" s="1">
        <v>3.745</v>
      </c>
      <c r="Z5133" s="1">
        <v>2.114</v>
      </c>
      <c r="AC5133" s="1">
        <v>13.267</v>
      </c>
      <c r="AD5133" s="1">
        <v>7.488</v>
      </c>
      <c r="AE5133" s="1">
        <v>-0.519</v>
      </c>
      <c r="AF5133" s="1">
        <v>-0.924</v>
      </c>
      <c r="AG5133" s="1">
        <v>51317.559</v>
      </c>
      <c r="AH5133" s="1">
        <v>8.387</v>
      </c>
      <c r="AI5133" s="1">
        <v>-0.519</v>
      </c>
      <c r="AJ5133" s="1">
        <v>-0.924</v>
      </c>
      <c r="AM5133" s="1">
        <v>51314.992</v>
      </c>
      <c r="AN5133" s="1">
        <v>177.174</v>
      </c>
      <c r="AP5133" s="1">
        <v>99.995</v>
      </c>
      <c r="AQ5133" s="1">
        <v>-0.665</v>
      </c>
      <c r="AR5133" s="1">
        <v>-0.88</v>
      </c>
      <c r="AS5133" s="1">
        <v>131.542</v>
      </c>
      <c r="AV5133" s="1">
        <v>38098.402</v>
      </c>
      <c r="AW5133" s="1">
        <v>4.014</v>
      </c>
      <c r="AX5133" s="1">
        <v>32.178</v>
      </c>
      <c r="AY5133" s="1">
        <v>241489.984</v>
      </c>
      <c r="AZ5133" s="1">
        <v>833.788</v>
      </c>
      <c r="BB5133" s="1">
        <v>74.241</v>
      </c>
      <c r="BD5133" s="1">
        <v>0.0</v>
      </c>
      <c r="BE5133" s="1">
        <v>0.0</v>
      </c>
      <c r="BF5133" s="1">
        <v>0.008</v>
      </c>
      <c r="BG5133" s="1">
        <v>0.869</v>
      </c>
      <c r="BH5133" s="1">
        <v>0.003</v>
      </c>
      <c r="BI5133" s="1">
        <v>2.414</v>
      </c>
      <c r="BJ5133" s="1">
        <v>0.023</v>
      </c>
      <c r="BK5133" s="1">
        <v>0.005</v>
      </c>
      <c r="BL5133" s="1">
        <v>0.0</v>
      </c>
      <c r="BM5133" s="1">
        <v>0.0</v>
      </c>
      <c r="BN5133" s="1">
        <v>0.008</v>
      </c>
      <c r="BO5133" s="1">
        <v>0.869</v>
      </c>
      <c r="BP5133" s="1">
        <v>0.003</v>
      </c>
      <c r="BQ5133" s="1">
        <v>2.414</v>
      </c>
      <c r="BR5133" s="1">
        <v>0.023</v>
      </c>
      <c r="BS5133" s="1">
        <v>0.005</v>
      </c>
      <c r="BW5133" s="1">
        <v>0.0</v>
      </c>
      <c r="BX5133" s="1">
        <v>0.0</v>
      </c>
      <c r="BY5133" s="1">
        <v>0.0</v>
      </c>
      <c r="BZ5133" s="1">
        <v>0.0</v>
      </c>
      <c r="CA5133" s="1">
        <v>0.0</v>
      </c>
      <c r="CB5133" s="1">
        <v>0.0</v>
      </c>
      <c r="CC5133" s="1">
        <v>0.0</v>
      </c>
      <c r="CD5133" s="1">
        <v>-0.105</v>
      </c>
      <c r="CE5133" s="1">
        <v>-0.044</v>
      </c>
      <c r="CF5133" s="1">
        <v>41.888</v>
      </c>
      <c r="CI5133" s="1">
        <v>12131.966</v>
      </c>
      <c r="CJ5133" s="1">
        <v>-1.372</v>
      </c>
      <c r="CK5133" s="1">
        <v>-1.047</v>
      </c>
      <c r="CL5133" s="1">
        <v>21793.52</v>
      </c>
      <c r="CM5133" s="1">
        <v>75.246</v>
      </c>
      <c r="CO5133" s="1">
        <v>23.641</v>
      </c>
      <c r="CP5133" s="1">
        <v>0.0</v>
      </c>
      <c r="CQ5133" s="1">
        <v>0.0</v>
      </c>
      <c r="CT5133" s="1">
        <v>0.0</v>
      </c>
      <c r="CU5133" s="1">
        <v>0.0</v>
      </c>
      <c r="CW5133" s="1">
        <v>0.0</v>
      </c>
      <c r="CX5133" s="1">
        <v>0.0</v>
      </c>
      <c r="CZ5133" s="1">
        <v>0.0</v>
      </c>
      <c r="DA5133" s="1">
        <v>3842.52</v>
      </c>
      <c r="DB5133" s="1">
        <v>177.183</v>
      </c>
      <c r="DC5133" s="1">
        <v>0.0</v>
      </c>
      <c r="DD5133" s="1">
        <v>0.0</v>
      </c>
      <c r="DE5133" s="1">
        <v>0.008</v>
      </c>
      <c r="DF5133" s="1">
        <v>0.869</v>
      </c>
      <c r="DG5133" s="1">
        <v>0.003</v>
      </c>
      <c r="DH5133" s="1">
        <v>2.414</v>
      </c>
      <c r="DI5133" s="1">
        <v>0.023</v>
      </c>
      <c r="DJ5133" s="1">
        <v>0.005</v>
      </c>
      <c r="DL5133" s="1">
        <v>0.0</v>
      </c>
      <c r="DM5133" s="1">
        <v>0.0</v>
      </c>
      <c r="DN5133" s="1">
        <v>0.0</v>
      </c>
      <c r="DO5133" s="1">
        <v>0.0</v>
      </c>
      <c r="DP5133" s="1">
        <v>0.0</v>
      </c>
      <c r="DQ5133" s="1">
        <v>0.0</v>
      </c>
      <c r="DR5133" s="1">
        <v>0.0</v>
      </c>
      <c r="DT5133" s="1">
        <v>0.0</v>
      </c>
      <c r="DU5133" s="1">
        <v>0.0</v>
      </c>
      <c r="DV5133" s="1">
        <v>0.0</v>
      </c>
      <c r="DW5133" s="1">
        <v>0.0</v>
      </c>
      <c r="DX5133" s="1">
        <v>0.0</v>
      </c>
      <c r="DY5133" s="1">
        <v>0.0</v>
      </c>
      <c r="DZ5133" s="1">
        <v>0.0</v>
      </c>
    </row>
    <row r="5134">
      <c r="A5134" s="1" t="s">
        <v>530</v>
      </c>
      <c r="B5134" s="1">
        <v>1988.0</v>
      </c>
      <c r="C5134" s="1" t="s">
        <v>531</v>
      </c>
      <c r="D5134" s="1">
        <v>3559317.0</v>
      </c>
      <c r="E5134" s="1">
        <v>2.305191936E10</v>
      </c>
      <c r="G5134" s="1">
        <v>0.0</v>
      </c>
      <c r="H5134" s="1">
        <v>0.0</v>
      </c>
      <c r="I5134" s="1">
        <v>0.0</v>
      </c>
      <c r="M5134" s="1">
        <v>0.0</v>
      </c>
      <c r="O5134" s="1">
        <v>-14.286</v>
      </c>
      <c r="P5134" s="1">
        <v>-0.535</v>
      </c>
      <c r="Q5134" s="1">
        <v>901.825</v>
      </c>
      <c r="R5134" s="1">
        <v>3.21</v>
      </c>
      <c r="Z5134" s="1">
        <v>1.799</v>
      </c>
      <c r="AC5134" s="1">
        <v>12.891</v>
      </c>
      <c r="AD5134" s="1">
        <v>7.227</v>
      </c>
      <c r="AE5134" s="1">
        <v>0.677</v>
      </c>
      <c r="AF5134" s="1">
        <v>1.2</v>
      </c>
      <c r="AG5134" s="1">
        <v>50117.207</v>
      </c>
      <c r="AH5134" s="1">
        <v>7.738</v>
      </c>
      <c r="AI5134" s="1">
        <v>0.677</v>
      </c>
      <c r="AJ5134" s="1">
        <v>1.2</v>
      </c>
      <c r="AM5134" s="1">
        <v>50114.711</v>
      </c>
      <c r="AN5134" s="1">
        <v>178.374</v>
      </c>
      <c r="AP5134" s="1">
        <v>99.995</v>
      </c>
      <c r="AQ5134" s="1">
        <v>1.342</v>
      </c>
      <c r="AR5134" s="1">
        <v>1.765</v>
      </c>
      <c r="AS5134" s="1">
        <v>133.307</v>
      </c>
      <c r="AV5134" s="1">
        <v>37452.891</v>
      </c>
      <c r="AW5134" s="1">
        <v>0.227</v>
      </c>
      <c r="AX5134" s="1">
        <v>1.893</v>
      </c>
      <c r="AY5134" s="1">
        <v>234786.875</v>
      </c>
      <c r="AZ5134" s="1">
        <v>835.681</v>
      </c>
      <c r="BB5134" s="1">
        <v>74.731</v>
      </c>
      <c r="BD5134" s="1">
        <v>0.0</v>
      </c>
      <c r="BE5134" s="1">
        <v>0.0</v>
      </c>
      <c r="BF5134" s="1">
        <v>0.008</v>
      </c>
      <c r="BG5134" s="1">
        <v>0.843</v>
      </c>
      <c r="BH5134" s="1">
        <v>0.003</v>
      </c>
      <c r="BI5134" s="1">
        <v>2.341</v>
      </c>
      <c r="BJ5134" s="1">
        <v>0.023</v>
      </c>
      <c r="BK5134" s="1">
        <v>0.005</v>
      </c>
      <c r="BL5134" s="1">
        <v>0.0</v>
      </c>
      <c r="BM5134" s="1">
        <v>0.0</v>
      </c>
      <c r="BN5134" s="1">
        <v>0.008</v>
      </c>
      <c r="BO5134" s="1">
        <v>0.843</v>
      </c>
      <c r="BP5134" s="1">
        <v>0.003</v>
      </c>
      <c r="BQ5134" s="1">
        <v>2.341</v>
      </c>
      <c r="BR5134" s="1">
        <v>0.023</v>
      </c>
      <c r="BS5134" s="1">
        <v>0.005</v>
      </c>
      <c r="BW5134" s="1">
        <v>0.0</v>
      </c>
      <c r="BX5134" s="1">
        <v>0.0</v>
      </c>
      <c r="BY5134" s="1">
        <v>0.0</v>
      </c>
      <c r="BZ5134" s="1">
        <v>0.0</v>
      </c>
      <c r="CA5134" s="1">
        <v>0.0</v>
      </c>
      <c r="CB5134" s="1">
        <v>0.0</v>
      </c>
      <c r="CC5134" s="1">
        <v>0.0</v>
      </c>
      <c r="CD5134" s="1">
        <v>-0.072</v>
      </c>
      <c r="CE5134" s="1">
        <v>-0.03</v>
      </c>
      <c r="CF5134" s="1">
        <v>41.858</v>
      </c>
      <c r="CI5134" s="1">
        <v>11759.993</v>
      </c>
      <c r="CJ5134" s="1">
        <v>-11.592</v>
      </c>
      <c r="CK5134" s="1">
        <v>-8.722</v>
      </c>
      <c r="CL5134" s="1">
        <v>18689.99</v>
      </c>
      <c r="CM5134" s="1">
        <v>66.524</v>
      </c>
      <c r="CO5134" s="1">
        <v>23.465</v>
      </c>
      <c r="CP5134" s="1">
        <v>0.0</v>
      </c>
      <c r="CQ5134" s="1">
        <v>0.0</v>
      </c>
      <c r="CT5134" s="1">
        <v>0.0</v>
      </c>
      <c r="CU5134" s="1">
        <v>0.0</v>
      </c>
      <c r="CW5134" s="1">
        <v>0.0</v>
      </c>
      <c r="CX5134" s="1">
        <v>0.0</v>
      </c>
      <c r="CZ5134" s="1">
        <v>0.0</v>
      </c>
      <c r="DA5134" s="1">
        <v>3621.762</v>
      </c>
      <c r="DB5134" s="1">
        <v>178.383</v>
      </c>
      <c r="DC5134" s="1">
        <v>0.0</v>
      </c>
      <c r="DD5134" s="1">
        <v>0.0</v>
      </c>
      <c r="DE5134" s="1">
        <v>0.008</v>
      </c>
      <c r="DF5134" s="1">
        <v>0.843</v>
      </c>
      <c r="DG5134" s="1">
        <v>0.003</v>
      </c>
      <c r="DH5134" s="1">
        <v>2.341</v>
      </c>
      <c r="DI5134" s="1">
        <v>0.023</v>
      </c>
      <c r="DJ5134" s="1">
        <v>0.005</v>
      </c>
      <c r="DL5134" s="1">
        <v>0.0</v>
      </c>
      <c r="DM5134" s="1">
        <v>0.0</v>
      </c>
      <c r="DN5134" s="1">
        <v>0.0</v>
      </c>
      <c r="DO5134" s="1">
        <v>0.0</v>
      </c>
      <c r="DP5134" s="1">
        <v>0.0</v>
      </c>
      <c r="DQ5134" s="1">
        <v>0.0</v>
      </c>
      <c r="DR5134" s="1">
        <v>0.0</v>
      </c>
      <c r="DT5134" s="1">
        <v>0.0</v>
      </c>
      <c r="DU5134" s="1">
        <v>0.0</v>
      </c>
      <c r="DV5134" s="1">
        <v>0.0</v>
      </c>
      <c r="DW5134" s="1">
        <v>0.0</v>
      </c>
      <c r="DX5134" s="1">
        <v>0.0</v>
      </c>
      <c r="DY5134" s="1">
        <v>0.0</v>
      </c>
      <c r="DZ5134" s="1">
        <v>0.0</v>
      </c>
    </row>
    <row r="5135">
      <c r="A5135" s="1" t="s">
        <v>530</v>
      </c>
      <c r="B5135" s="1">
        <v>1989.0</v>
      </c>
      <c r="C5135" s="1" t="s">
        <v>531</v>
      </c>
      <c r="D5135" s="1">
        <v>3662424.0</v>
      </c>
      <c r="E5135" s="1">
        <v>2.1128380416E10</v>
      </c>
      <c r="G5135" s="1">
        <v>0.0</v>
      </c>
      <c r="H5135" s="1">
        <v>0.0</v>
      </c>
      <c r="I5135" s="1">
        <v>0.0</v>
      </c>
      <c r="M5135" s="1">
        <v>0.0</v>
      </c>
      <c r="O5135" s="1">
        <v>16.667</v>
      </c>
      <c r="P5135" s="1">
        <v>0.535</v>
      </c>
      <c r="Q5135" s="1">
        <v>1022.509</v>
      </c>
      <c r="R5135" s="1">
        <v>3.745</v>
      </c>
      <c r="Z5135" s="1">
        <v>2.043</v>
      </c>
      <c r="AC5135" s="1">
        <v>14.508</v>
      </c>
      <c r="AD5135" s="1">
        <v>7.916</v>
      </c>
      <c r="AE5135" s="1">
        <v>2.751</v>
      </c>
      <c r="AF5135" s="1">
        <v>4.907</v>
      </c>
      <c r="AG5135" s="1">
        <v>50046.223</v>
      </c>
      <c r="AH5135" s="1">
        <v>8.675</v>
      </c>
      <c r="AI5135" s="1">
        <v>2.751</v>
      </c>
      <c r="AJ5135" s="1">
        <v>4.907</v>
      </c>
      <c r="AM5135" s="1">
        <v>50043.797</v>
      </c>
      <c r="AN5135" s="1">
        <v>183.282</v>
      </c>
      <c r="AP5135" s="1">
        <v>99.995</v>
      </c>
      <c r="AQ5135" s="1">
        <v>3.312</v>
      </c>
      <c r="AR5135" s="1">
        <v>4.415</v>
      </c>
      <c r="AS5135" s="1">
        <v>137.722</v>
      </c>
      <c r="AV5135" s="1">
        <v>37603.98</v>
      </c>
      <c r="AW5135" s="1">
        <v>1.812</v>
      </c>
      <c r="AX5135" s="1">
        <v>15.143</v>
      </c>
      <c r="AY5135" s="1">
        <v>232311.594</v>
      </c>
      <c r="AZ5135" s="1">
        <v>850.824</v>
      </c>
      <c r="BB5135" s="1">
        <v>75.139</v>
      </c>
      <c r="BD5135" s="1">
        <v>0.0</v>
      </c>
      <c r="BE5135" s="1">
        <v>0.0</v>
      </c>
      <c r="BF5135" s="1">
        <v>0.008</v>
      </c>
      <c r="BG5135" s="1">
        <v>0.819</v>
      </c>
      <c r="BH5135" s="1">
        <v>0.003</v>
      </c>
      <c r="BI5135" s="1">
        <v>2.275</v>
      </c>
      <c r="BJ5135" s="1">
        <v>0.021</v>
      </c>
      <c r="BK5135" s="1">
        <v>0.005</v>
      </c>
      <c r="BL5135" s="1">
        <v>0.0</v>
      </c>
      <c r="BM5135" s="1">
        <v>0.0</v>
      </c>
      <c r="BN5135" s="1">
        <v>0.008</v>
      </c>
      <c r="BO5135" s="1">
        <v>0.819</v>
      </c>
      <c r="BP5135" s="1">
        <v>0.003</v>
      </c>
      <c r="BQ5135" s="1">
        <v>2.275</v>
      </c>
      <c r="BR5135" s="1">
        <v>0.021</v>
      </c>
      <c r="BS5135" s="1">
        <v>0.005</v>
      </c>
      <c r="BW5135" s="1">
        <v>0.0</v>
      </c>
      <c r="BX5135" s="1">
        <v>0.0</v>
      </c>
      <c r="BY5135" s="1">
        <v>0.0</v>
      </c>
      <c r="BZ5135" s="1">
        <v>0.0</v>
      </c>
      <c r="CA5135" s="1">
        <v>0.0</v>
      </c>
      <c r="CB5135" s="1">
        <v>0.0</v>
      </c>
      <c r="CC5135" s="1">
        <v>0.0</v>
      </c>
      <c r="CD5135" s="1">
        <v>-0.102</v>
      </c>
      <c r="CE5135" s="1">
        <v>-0.043</v>
      </c>
      <c r="CF5135" s="1">
        <v>41.815</v>
      </c>
      <c r="CI5135" s="1">
        <v>11417.306</v>
      </c>
      <c r="CJ5135" s="1">
        <v>0.524</v>
      </c>
      <c r="CK5135" s="1">
        <v>0.349</v>
      </c>
      <c r="CL5135" s="1">
        <v>18259.082</v>
      </c>
      <c r="CM5135" s="1">
        <v>66.872</v>
      </c>
      <c r="CO5135" s="1">
        <v>22.814</v>
      </c>
      <c r="CP5135" s="1">
        <v>0.0</v>
      </c>
      <c r="CQ5135" s="1">
        <v>0.0</v>
      </c>
      <c r="CT5135" s="1">
        <v>0.0</v>
      </c>
      <c r="CU5135" s="1">
        <v>0.0</v>
      </c>
      <c r="CW5135" s="1">
        <v>0.0</v>
      </c>
      <c r="CX5135" s="1">
        <v>0.0</v>
      </c>
      <c r="CZ5135" s="1">
        <v>0.0</v>
      </c>
      <c r="DA5135" s="1">
        <v>3961.311</v>
      </c>
      <c r="DB5135" s="1">
        <v>183.29</v>
      </c>
      <c r="DC5135" s="1">
        <v>0.0</v>
      </c>
      <c r="DD5135" s="1">
        <v>0.0</v>
      </c>
      <c r="DE5135" s="1">
        <v>0.008</v>
      </c>
      <c r="DF5135" s="1">
        <v>0.819</v>
      </c>
      <c r="DG5135" s="1">
        <v>0.003</v>
      </c>
      <c r="DH5135" s="1">
        <v>2.275</v>
      </c>
      <c r="DI5135" s="1">
        <v>0.021</v>
      </c>
      <c r="DJ5135" s="1">
        <v>0.005</v>
      </c>
      <c r="DL5135" s="1">
        <v>0.0</v>
      </c>
      <c r="DM5135" s="1">
        <v>0.0</v>
      </c>
      <c r="DN5135" s="1">
        <v>0.0</v>
      </c>
      <c r="DO5135" s="1">
        <v>0.0</v>
      </c>
      <c r="DP5135" s="1">
        <v>0.0</v>
      </c>
      <c r="DQ5135" s="1">
        <v>0.0</v>
      </c>
      <c r="DR5135" s="1">
        <v>0.0</v>
      </c>
      <c r="DT5135" s="1">
        <v>0.0</v>
      </c>
      <c r="DU5135" s="1">
        <v>0.0</v>
      </c>
      <c r="DV5135" s="1">
        <v>0.0</v>
      </c>
      <c r="DW5135" s="1">
        <v>0.0</v>
      </c>
      <c r="DX5135" s="1">
        <v>0.0</v>
      </c>
      <c r="DY5135" s="1">
        <v>0.0</v>
      </c>
      <c r="DZ5135" s="1">
        <v>0.0</v>
      </c>
    </row>
    <row r="5136">
      <c r="A5136" s="1" t="s">
        <v>530</v>
      </c>
      <c r="B5136" s="1">
        <v>1990.0</v>
      </c>
      <c r="C5136" s="1" t="s">
        <v>531</v>
      </c>
      <c r="D5136" s="1">
        <v>3760508.0</v>
      </c>
      <c r="E5136" s="1">
        <v>2.1201768448E10</v>
      </c>
      <c r="G5136" s="1">
        <v>0.0</v>
      </c>
      <c r="H5136" s="1">
        <v>0.0</v>
      </c>
      <c r="I5136" s="1">
        <v>0.0</v>
      </c>
      <c r="M5136" s="1">
        <v>0.0</v>
      </c>
      <c r="O5136" s="1">
        <v>14.286</v>
      </c>
      <c r="P5136" s="1">
        <v>0.535</v>
      </c>
      <c r="Q5136" s="1">
        <v>1138.102</v>
      </c>
      <c r="R5136" s="1">
        <v>4.28</v>
      </c>
      <c r="Z5136" s="1">
        <v>2.658</v>
      </c>
      <c r="AC5136" s="1">
        <v>14.61</v>
      </c>
      <c r="AD5136" s="1">
        <v>9.074</v>
      </c>
      <c r="AE5136" s="1">
        <v>-12.157</v>
      </c>
      <c r="AF5136" s="1">
        <v>-22.282</v>
      </c>
      <c r="AG5136" s="1">
        <v>42815.492</v>
      </c>
      <c r="AH5136" s="1">
        <v>7.594</v>
      </c>
      <c r="AI5136" s="1">
        <v>-12.158</v>
      </c>
      <c r="AJ5136" s="1">
        <v>-22.282</v>
      </c>
      <c r="AM5136" s="1">
        <v>42813.129</v>
      </c>
      <c r="AN5136" s="1">
        <v>160.999</v>
      </c>
      <c r="AP5136" s="1">
        <v>99.995</v>
      </c>
      <c r="AQ5136" s="1">
        <v>-32.628</v>
      </c>
      <c r="AR5136" s="1">
        <v>-44.936</v>
      </c>
      <c r="AS5136" s="1">
        <v>92.786</v>
      </c>
      <c r="AV5136" s="1">
        <v>24673.83</v>
      </c>
      <c r="AW5136" s="1">
        <v>-6.864</v>
      </c>
      <c r="AX5136" s="1">
        <v>-58.397</v>
      </c>
      <c r="AY5136" s="1">
        <v>210723.203</v>
      </c>
      <c r="AZ5136" s="1">
        <v>792.426</v>
      </c>
      <c r="BB5136" s="1">
        <v>57.628</v>
      </c>
      <c r="BD5136" s="1">
        <v>0.0</v>
      </c>
      <c r="BE5136" s="1">
        <v>0.0</v>
      </c>
      <c r="BF5136" s="1">
        <v>0.008</v>
      </c>
      <c r="BG5136" s="1">
        <v>0.798</v>
      </c>
      <c r="BH5136" s="1">
        <v>0.003</v>
      </c>
      <c r="BI5136" s="1">
        <v>2.216</v>
      </c>
      <c r="BJ5136" s="1">
        <v>0.021</v>
      </c>
      <c r="BK5136" s="1">
        <v>0.005</v>
      </c>
      <c r="BL5136" s="1">
        <v>0.0</v>
      </c>
      <c r="BM5136" s="1">
        <v>0.0</v>
      </c>
      <c r="BN5136" s="1">
        <v>0.008</v>
      </c>
      <c r="BO5136" s="1">
        <v>0.798</v>
      </c>
      <c r="BP5136" s="1">
        <v>0.003</v>
      </c>
      <c r="BQ5136" s="1">
        <v>2.216</v>
      </c>
      <c r="BR5136" s="1">
        <v>0.021</v>
      </c>
      <c r="BS5136" s="1">
        <v>0.005</v>
      </c>
      <c r="BW5136" s="1">
        <v>0.0</v>
      </c>
      <c r="BX5136" s="1">
        <v>0.0</v>
      </c>
      <c r="BY5136" s="1">
        <v>0.0</v>
      </c>
      <c r="BZ5136" s="1">
        <v>0.0</v>
      </c>
      <c r="CA5136" s="1">
        <v>0.0</v>
      </c>
      <c r="CB5136" s="1">
        <v>0.0</v>
      </c>
      <c r="CC5136" s="1">
        <v>0.0</v>
      </c>
      <c r="CD5136" s="1">
        <v>52.895</v>
      </c>
      <c r="CE5136" s="1">
        <v>22.118</v>
      </c>
      <c r="CF5136" s="1">
        <v>63.933</v>
      </c>
      <c r="CI5136" s="1">
        <v>17001.199</v>
      </c>
      <c r="CJ5136" s="1">
        <v>-0.87</v>
      </c>
      <c r="CK5136" s="1">
        <v>-0.581</v>
      </c>
      <c r="CL5136" s="1">
        <v>17628.203</v>
      </c>
      <c r="CM5136" s="1">
        <v>66.291</v>
      </c>
      <c r="CO5136" s="1">
        <v>39.708</v>
      </c>
      <c r="CP5136" s="1">
        <v>0.0</v>
      </c>
      <c r="CQ5136" s="1">
        <v>0.0</v>
      </c>
      <c r="CT5136" s="1">
        <v>0.0</v>
      </c>
      <c r="CU5136" s="1">
        <v>0.0</v>
      </c>
      <c r="CW5136" s="1">
        <v>0.0</v>
      </c>
      <c r="CX5136" s="1">
        <v>0.0</v>
      </c>
      <c r="CZ5136" s="1">
        <v>0.0</v>
      </c>
      <c r="DA5136" s="1">
        <v>3885.113</v>
      </c>
      <c r="DB5136" s="1">
        <v>161.008</v>
      </c>
      <c r="DC5136" s="1">
        <v>0.0</v>
      </c>
      <c r="DD5136" s="1">
        <v>0.0</v>
      </c>
      <c r="DE5136" s="1">
        <v>0.008</v>
      </c>
      <c r="DF5136" s="1">
        <v>0.798</v>
      </c>
      <c r="DG5136" s="1">
        <v>0.003</v>
      </c>
      <c r="DH5136" s="1">
        <v>2.216</v>
      </c>
      <c r="DI5136" s="1">
        <v>0.021</v>
      </c>
      <c r="DJ5136" s="1">
        <v>0.005</v>
      </c>
      <c r="DL5136" s="1">
        <v>0.0</v>
      </c>
      <c r="DM5136" s="1">
        <v>0.0</v>
      </c>
      <c r="DN5136" s="1">
        <v>0.0</v>
      </c>
      <c r="DO5136" s="1">
        <v>0.0</v>
      </c>
      <c r="DP5136" s="1">
        <v>0.0</v>
      </c>
      <c r="DQ5136" s="1">
        <v>0.0</v>
      </c>
      <c r="DR5136" s="1">
        <v>0.0</v>
      </c>
      <c r="DT5136" s="1">
        <v>0.0</v>
      </c>
      <c r="DU5136" s="1">
        <v>0.0</v>
      </c>
      <c r="DV5136" s="1">
        <v>0.0</v>
      </c>
      <c r="DW5136" s="1">
        <v>0.0</v>
      </c>
      <c r="DX5136" s="1">
        <v>0.0</v>
      </c>
      <c r="DY5136" s="1">
        <v>0.0</v>
      </c>
      <c r="DZ5136" s="1">
        <v>0.0</v>
      </c>
    </row>
    <row r="5137">
      <c r="A5137" s="1" t="s">
        <v>530</v>
      </c>
      <c r="B5137" s="1">
        <v>1991.0</v>
      </c>
      <c r="C5137" s="1" t="s">
        <v>531</v>
      </c>
      <c r="D5137" s="1">
        <v>3855848.0</v>
      </c>
      <c r="E5137" s="1">
        <v>2.0437989376E10</v>
      </c>
      <c r="G5137" s="1">
        <v>0.0</v>
      </c>
      <c r="H5137" s="1">
        <v>0.0</v>
      </c>
      <c r="I5137" s="1">
        <v>0.0</v>
      </c>
      <c r="M5137" s="1">
        <v>0.0</v>
      </c>
      <c r="O5137" s="1">
        <v>-12.5</v>
      </c>
      <c r="P5137" s="1">
        <v>-0.535</v>
      </c>
      <c r="Q5137" s="1">
        <v>971.216</v>
      </c>
      <c r="R5137" s="1">
        <v>3.745</v>
      </c>
      <c r="Z5137" s="1">
        <v>2.561</v>
      </c>
      <c r="AC5137" s="1">
        <v>14.953</v>
      </c>
      <c r="AD5137" s="1">
        <v>10.227</v>
      </c>
      <c r="AE5137" s="1">
        <v>-9.179</v>
      </c>
      <c r="AF5137" s="1">
        <v>-14.779</v>
      </c>
      <c r="AG5137" s="1">
        <v>37923.906</v>
      </c>
      <c r="AH5137" s="1">
        <v>7.155</v>
      </c>
      <c r="AI5137" s="1">
        <v>-9.18</v>
      </c>
      <c r="AJ5137" s="1">
        <v>-14.779</v>
      </c>
      <c r="AM5137" s="1">
        <v>37921.605</v>
      </c>
      <c r="AN5137" s="1">
        <v>146.22</v>
      </c>
      <c r="AP5137" s="1">
        <v>99.994</v>
      </c>
      <c r="AQ5137" s="1">
        <v>-1.999</v>
      </c>
      <c r="AR5137" s="1">
        <v>-1.855</v>
      </c>
      <c r="AS5137" s="1">
        <v>90.931</v>
      </c>
      <c r="AV5137" s="1">
        <v>23582.666</v>
      </c>
      <c r="AW5137" s="1">
        <v>-3.911</v>
      </c>
      <c r="AX5137" s="1">
        <v>-30.992</v>
      </c>
      <c r="AY5137" s="1">
        <v>197475.047</v>
      </c>
      <c r="AZ5137" s="1">
        <v>761.434</v>
      </c>
      <c r="BB5137" s="1">
        <v>62.184</v>
      </c>
      <c r="BD5137" s="1">
        <v>0.0</v>
      </c>
      <c r="BE5137" s="1">
        <v>0.0</v>
      </c>
      <c r="BF5137" s="1">
        <v>0.008</v>
      </c>
      <c r="BG5137" s="1">
        <v>0.778</v>
      </c>
      <c r="BH5137" s="1">
        <v>0.003</v>
      </c>
      <c r="BI5137" s="1">
        <v>2.161</v>
      </c>
      <c r="BJ5137" s="1">
        <v>0.02</v>
      </c>
      <c r="BK5137" s="1">
        <v>0.006</v>
      </c>
      <c r="BL5137" s="1">
        <v>0.0</v>
      </c>
      <c r="BM5137" s="1">
        <v>0.0</v>
      </c>
      <c r="BN5137" s="1">
        <v>0.008</v>
      </c>
      <c r="BO5137" s="1">
        <v>0.778</v>
      </c>
      <c r="BP5137" s="1">
        <v>0.003</v>
      </c>
      <c r="BQ5137" s="1">
        <v>2.161</v>
      </c>
      <c r="BR5137" s="1">
        <v>0.02</v>
      </c>
      <c r="BS5137" s="1">
        <v>0.006</v>
      </c>
      <c r="BW5137" s="1">
        <v>0.0</v>
      </c>
      <c r="BX5137" s="1">
        <v>0.0</v>
      </c>
      <c r="BY5137" s="1">
        <v>0.0</v>
      </c>
      <c r="BZ5137" s="1">
        <v>0.0</v>
      </c>
      <c r="CA5137" s="1">
        <v>0.0</v>
      </c>
      <c r="CB5137" s="1">
        <v>0.0</v>
      </c>
      <c r="CC5137" s="1">
        <v>0.0</v>
      </c>
      <c r="CD5137" s="1">
        <v>-19.378</v>
      </c>
      <c r="CE5137" s="1">
        <v>-12.389</v>
      </c>
      <c r="CF5137" s="1">
        <v>51.544</v>
      </c>
      <c r="CI5137" s="1">
        <v>13367.723</v>
      </c>
      <c r="CJ5137" s="1">
        <v>-5.263</v>
      </c>
      <c r="CK5137" s="1">
        <v>-3.489</v>
      </c>
      <c r="CL5137" s="1">
        <v>16287.469</v>
      </c>
      <c r="CM5137" s="1">
        <v>62.802</v>
      </c>
      <c r="CO5137" s="1">
        <v>35.249</v>
      </c>
      <c r="CP5137" s="1">
        <v>0.0</v>
      </c>
      <c r="CQ5137" s="1">
        <v>0.0</v>
      </c>
      <c r="CT5137" s="1">
        <v>0.0</v>
      </c>
      <c r="CU5137" s="1">
        <v>0.0</v>
      </c>
      <c r="CW5137" s="1">
        <v>0.0</v>
      </c>
      <c r="CX5137" s="1">
        <v>0.0</v>
      </c>
      <c r="CZ5137" s="1">
        <v>0.0</v>
      </c>
      <c r="DA5137" s="1">
        <v>3878.135</v>
      </c>
      <c r="DB5137" s="1">
        <v>146.229</v>
      </c>
      <c r="DC5137" s="1">
        <v>0.0</v>
      </c>
      <c r="DD5137" s="1">
        <v>0.0</v>
      </c>
      <c r="DE5137" s="1">
        <v>0.008</v>
      </c>
      <c r="DF5137" s="1">
        <v>0.778</v>
      </c>
      <c r="DG5137" s="1">
        <v>0.003</v>
      </c>
      <c r="DH5137" s="1">
        <v>2.161</v>
      </c>
      <c r="DI5137" s="1">
        <v>0.02</v>
      </c>
      <c r="DJ5137" s="1">
        <v>0.006</v>
      </c>
      <c r="DL5137" s="1">
        <v>0.0</v>
      </c>
      <c r="DM5137" s="1">
        <v>0.0</v>
      </c>
      <c r="DN5137" s="1">
        <v>0.0</v>
      </c>
      <c r="DO5137" s="1">
        <v>0.0</v>
      </c>
      <c r="DP5137" s="1">
        <v>0.0</v>
      </c>
      <c r="DQ5137" s="1">
        <v>0.0</v>
      </c>
      <c r="DR5137" s="1">
        <v>0.0</v>
      </c>
      <c r="DT5137" s="1">
        <v>0.0</v>
      </c>
      <c r="DU5137" s="1">
        <v>0.0</v>
      </c>
      <c r="DV5137" s="1">
        <v>0.0</v>
      </c>
      <c r="DW5137" s="1">
        <v>0.0</v>
      </c>
      <c r="DX5137" s="1">
        <v>0.0</v>
      </c>
      <c r="DY5137" s="1">
        <v>0.0</v>
      </c>
      <c r="DZ5137" s="1">
        <v>0.0</v>
      </c>
    </row>
    <row r="5138">
      <c r="A5138" s="1" t="s">
        <v>530</v>
      </c>
      <c r="B5138" s="1">
        <v>1992.0</v>
      </c>
      <c r="C5138" s="1" t="s">
        <v>531</v>
      </c>
      <c r="D5138" s="1">
        <v>3944649.0</v>
      </c>
      <c r="E5138" s="1">
        <v>1.7569988608E10</v>
      </c>
      <c r="G5138" s="1">
        <v>0.0</v>
      </c>
      <c r="H5138" s="1">
        <v>0.0</v>
      </c>
      <c r="I5138" s="1">
        <v>0.0</v>
      </c>
      <c r="M5138" s="1">
        <v>0.0</v>
      </c>
      <c r="O5138" s="1">
        <v>-57.143</v>
      </c>
      <c r="P5138" s="1">
        <v>-2.14</v>
      </c>
      <c r="Q5138" s="1">
        <v>406.865</v>
      </c>
      <c r="R5138" s="1">
        <v>1.605</v>
      </c>
      <c r="W5138" s="1">
        <v>0.0</v>
      </c>
      <c r="X5138" s="1">
        <v>0.0</v>
      </c>
      <c r="Z5138" s="1">
        <v>1.163</v>
      </c>
      <c r="AC5138" s="1">
        <v>13.183</v>
      </c>
      <c r="AD5138" s="1">
        <v>9.55</v>
      </c>
      <c r="AE5138" s="1">
        <v>-5.598</v>
      </c>
      <c r="AF5138" s="1">
        <v>-8.186</v>
      </c>
      <c r="AG5138" s="1">
        <v>34994.961</v>
      </c>
      <c r="AH5138" s="1">
        <v>7.857</v>
      </c>
      <c r="AI5138" s="1">
        <v>-5.601</v>
      </c>
      <c r="AJ5138" s="1">
        <v>-8.19</v>
      </c>
      <c r="AM5138" s="1">
        <v>34991.812</v>
      </c>
      <c r="AN5138" s="1">
        <v>138.03</v>
      </c>
      <c r="AP5138" s="1">
        <v>99.992</v>
      </c>
      <c r="AQ5138" s="1">
        <v>-2.904</v>
      </c>
      <c r="AR5138" s="1">
        <v>-2.64</v>
      </c>
      <c r="AS5138" s="1">
        <v>88.291</v>
      </c>
      <c r="AV5138" s="1">
        <v>22382.393</v>
      </c>
      <c r="AW5138" s="1">
        <v>-33.94</v>
      </c>
      <c r="AX5138" s="1">
        <v>-258.431</v>
      </c>
      <c r="AY5138" s="1">
        <v>127515.148</v>
      </c>
      <c r="AZ5138" s="1">
        <v>503.003</v>
      </c>
      <c r="BB5138" s="1">
        <v>63.959</v>
      </c>
      <c r="BD5138" s="1">
        <v>40.0</v>
      </c>
      <c r="BE5138" s="1">
        <v>0.003</v>
      </c>
      <c r="BF5138" s="1">
        <v>0.012</v>
      </c>
      <c r="BG5138" s="1">
        <v>1.065</v>
      </c>
      <c r="BH5138" s="1">
        <v>0.004</v>
      </c>
      <c r="BI5138" s="1">
        <v>2.958</v>
      </c>
      <c r="BJ5138" s="1">
        <v>0.032</v>
      </c>
      <c r="BK5138" s="1">
        <v>0.008</v>
      </c>
      <c r="BL5138" s="1">
        <v>40.0</v>
      </c>
      <c r="BM5138" s="1">
        <v>0.003</v>
      </c>
      <c r="BN5138" s="1">
        <v>0.012</v>
      </c>
      <c r="BO5138" s="1">
        <v>1.065</v>
      </c>
      <c r="BP5138" s="1">
        <v>0.004</v>
      </c>
      <c r="BQ5138" s="1">
        <v>2.958</v>
      </c>
      <c r="BR5138" s="1">
        <v>0.032</v>
      </c>
      <c r="BS5138" s="1">
        <v>0.008</v>
      </c>
      <c r="BW5138" s="1">
        <v>0.0</v>
      </c>
      <c r="BX5138" s="1">
        <v>0.0</v>
      </c>
      <c r="BY5138" s="1">
        <v>0.0</v>
      </c>
      <c r="BZ5138" s="1">
        <v>0.0</v>
      </c>
      <c r="CA5138" s="1">
        <v>0.0</v>
      </c>
      <c r="CB5138" s="1">
        <v>0.0</v>
      </c>
      <c r="CC5138" s="1">
        <v>0.0</v>
      </c>
      <c r="CD5138" s="1">
        <v>-6.614</v>
      </c>
      <c r="CE5138" s="1">
        <v>-3.409</v>
      </c>
      <c r="CF5138" s="1">
        <v>48.135</v>
      </c>
      <c r="CI5138" s="1">
        <v>12202.554</v>
      </c>
      <c r="CJ5138" s="1">
        <v>-3.704</v>
      </c>
      <c r="CK5138" s="1">
        <v>-2.326</v>
      </c>
      <c r="CL5138" s="1">
        <v>15331.148</v>
      </c>
      <c r="CM5138" s="1">
        <v>60.476</v>
      </c>
      <c r="CO5138" s="1">
        <v>34.87</v>
      </c>
      <c r="CP5138" s="1">
        <v>0.0</v>
      </c>
      <c r="CQ5138" s="1">
        <v>0.0</v>
      </c>
      <c r="CT5138" s="1">
        <v>0.0</v>
      </c>
      <c r="CU5138" s="1">
        <v>0.0</v>
      </c>
      <c r="CW5138" s="1">
        <v>0.0</v>
      </c>
      <c r="CX5138" s="1">
        <v>0.0</v>
      </c>
      <c r="CZ5138" s="1">
        <v>0.0</v>
      </c>
      <c r="DA5138" s="1">
        <v>3341.945</v>
      </c>
      <c r="DB5138" s="1">
        <v>138.043</v>
      </c>
      <c r="DC5138" s="1">
        <v>40.0</v>
      </c>
      <c r="DD5138" s="1">
        <v>0.003</v>
      </c>
      <c r="DE5138" s="1">
        <v>0.012</v>
      </c>
      <c r="DF5138" s="1">
        <v>1.065</v>
      </c>
      <c r="DG5138" s="1">
        <v>0.004</v>
      </c>
      <c r="DH5138" s="1">
        <v>2.958</v>
      </c>
      <c r="DI5138" s="1">
        <v>0.032</v>
      </c>
      <c r="DJ5138" s="1">
        <v>0.008</v>
      </c>
      <c r="DL5138" s="1">
        <v>0.0</v>
      </c>
      <c r="DM5138" s="1">
        <v>0.0</v>
      </c>
      <c r="DN5138" s="1">
        <v>0.0</v>
      </c>
      <c r="DO5138" s="1">
        <v>0.0</v>
      </c>
      <c r="DP5138" s="1">
        <v>0.0</v>
      </c>
      <c r="DQ5138" s="1">
        <v>0.0</v>
      </c>
      <c r="DR5138" s="1">
        <v>0.0</v>
      </c>
      <c r="DT5138" s="1">
        <v>0.0</v>
      </c>
      <c r="DU5138" s="1">
        <v>0.0</v>
      </c>
      <c r="DV5138" s="1">
        <v>0.0</v>
      </c>
      <c r="DW5138" s="1">
        <v>0.0</v>
      </c>
      <c r="DX5138" s="1">
        <v>0.0</v>
      </c>
      <c r="DY5138" s="1">
        <v>0.0</v>
      </c>
      <c r="DZ5138" s="1">
        <v>0.0</v>
      </c>
    </row>
    <row r="5139">
      <c r="A5139" s="1" t="s">
        <v>530</v>
      </c>
      <c r="B5139" s="1">
        <v>1993.0</v>
      </c>
      <c r="C5139" s="1" t="s">
        <v>531</v>
      </c>
      <c r="D5139" s="1">
        <v>4032366.0</v>
      </c>
      <c r="E5139" s="1">
        <v>1.8037536768E10</v>
      </c>
      <c r="G5139" s="1">
        <v>0.0</v>
      </c>
      <c r="H5139" s="1">
        <v>0.0</v>
      </c>
      <c r="I5139" s="1">
        <v>0.0</v>
      </c>
      <c r="M5139" s="1">
        <v>0.0</v>
      </c>
      <c r="O5139" s="1">
        <v>-100.0</v>
      </c>
      <c r="P5139" s="1">
        <v>-1.605</v>
      </c>
      <c r="Q5139" s="1">
        <v>0.0</v>
      </c>
      <c r="R5139" s="1">
        <v>0.0</v>
      </c>
      <c r="V5139" s="1">
        <v>0.0</v>
      </c>
      <c r="W5139" s="1">
        <v>0.0</v>
      </c>
      <c r="X5139" s="1">
        <v>0.0</v>
      </c>
      <c r="Z5139" s="1">
        <v>0.0</v>
      </c>
      <c r="AC5139" s="1">
        <v>12.637</v>
      </c>
      <c r="AD5139" s="1">
        <v>9.928</v>
      </c>
      <c r="AE5139" s="1">
        <v>-7.783</v>
      </c>
      <c r="AF5139" s="1">
        <v>-10.744</v>
      </c>
      <c r="AG5139" s="1">
        <v>31569.359</v>
      </c>
      <c r="AH5139" s="1">
        <v>7.057</v>
      </c>
      <c r="AI5139" s="1">
        <v>-7.785</v>
      </c>
      <c r="AJ5139" s="1">
        <v>-10.746</v>
      </c>
      <c r="AM5139" s="1">
        <v>31565.693</v>
      </c>
      <c r="AN5139" s="1">
        <v>127.284</v>
      </c>
      <c r="AP5139" s="1">
        <v>99.989</v>
      </c>
      <c r="AQ5139" s="1">
        <v>0.0</v>
      </c>
      <c r="AR5139" s="1">
        <v>0.0</v>
      </c>
      <c r="AS5139" s="1">
        <v>88.291</v>
      </c>
      <c r="AV5139" s="1">
        <v>21895.502</v>
      </c>
      <c r="AW5139" s="1">
        <v>17.069</v>
      </c>
      <c r="AX5139" s="1">
        <v>85.855</v>
      </c>
      <c r="AY5139" s="1">
        <v>146032.766</v>
      </c>
      <c r="AZ5139" s="1">
        <v>588.858</v>
      </c>
      <c r="BB5139" s="1">
        <v>69.357</v>
      </c>
      <c r="BD5139" s="1">
        <v>19.048</v>
      </c>
      <c r="BE5139" s="1">
        <v>0.002</v>
      </c>
      <c r="BF5139" s="1">
        <v>0.014</v>
      </c>
      <c r="BG5139" s="1">
        <v>1.24</v>
      </c>
      <c r="BH5139" s="1">
        <v>0.005</v>
      </c>
      <c r="BI5139" s="1">
        <v>3.444</v>
      </c>
      <c r="BJ5139" s="1">
        <v>0.04</v>
      </c>
      <c r="BK5139" s="1">
        <v>0.011</v>
      </c>
      <c r="BL5139" s="1">
        <v>19.048</v>
      </c>
      <c r="BM5139" s="1">
        <v>0.002</v>
      </c>
      <c r="BN5139" s="1">
        <v>0.014</v>
      </c>
      <c r="BO5139" s="1">
        <v>1.24</v>
      </c>
      <c r="BP5139" s="1">
        <v>0.005</v>
      </c>
      <c r="BQ5139" s="1">
        <v>3.444</v>
      </c>
      <c r="BR5139" s="1">
        <v>0.04</v>
      </c>
      <c r="BS5139" s="1">
        <v>0.011</v>
      </c>
      <c r="BW5139" s="1">
        <v>0.0</v>
      </c>
      <c r="BX5139" s="1">
        <v>0.0</v>
      </c>
      <c r="BY5139" s="1">
        <v>0.0</v>
      </c>
      <c r="BZ5139" s="1">
        <v>0.0</v>
      </c>
      <c r="CA5139" s="1">
        <v>0.0</v>
      </c>
      <c r="CB5139" s="1">
        <v>0.0</v>
      </c>
      <c r="CC5139" s="1">
        <v>0.0</v>
      </c>
      <c r="CD5139" s="1">
        <v>-18.991</v>
      </c>
      <c r="CE5139" s="1">
        <v>-9.141</v>
      </c>
      <c r="CF5139" s="1">
        <v>38.994</v>
      </c>
      <c r="CI5139" s="1">
        <v>9670.19</v>
      </c>
      <c r="CJ5139" s="1">
        <v>-15.731</v>
      </c>
      <c r="CK5139" s="1">
        <v>-9.513</v>
      </c>
      <c r="CL5139" s="1">
        <v>12638.4</v>
      </c>
      <c r="CM5139" s="1">
        <v>50.963</v>
      </c>
      <c r="CO5139" s="1">
        <v>30.632</v>
      </c>
      <c r="CP5139" s="1">
        <v>0.0</v>
      </c>
      <c r="CQ5139" s="1">
        <v>0.0</v>
      </c>
      <c r="CT5139" s="1">
        <v>0.0</v>
      </c>
      <c r="CU5139" s="1">
        <v>0.0</v>
      </c>
      <c r="CW5139" s="1">
        <v>0.0</v>
      </c>
      <c r="CX5139" s="1">
        <v>0.0</v>
      </c>
      <c r="CZ5139" s="1">
        <v>0.0</v>
      </c>
      <c r="DA5139" s="1">
        <v>3133.843</v>
      </c>
      <c r="DB5139" s="1">
        <v>127.299</v>
      </c>
      <c r="DC5139" s="1">
        <v>19.048</v>
      </c>
      <c r="DD5139" s="1">
        <v>0.002</v>
      </c>
      <c r="DE5139" s="1">
        <v>0.014</v>
      </c>
      <c r="DF5139" s="1">
        <v>1.24</v>
      </c>
      <c r="DG5139" s="1">
        <v>0.005</v>
      </c>
      <c r="DH5139" s="1">
        <v>3.444</v>
      </c>
      <c r="DI5139" s="1">
        <v>0.04</v>
      </c>
      <c r="DJ5139" s="1">
        <v>0.011</v>
      </c>
      <c r="DL5139" s="1">
        <v>0.0</v>
      </c>
      <c r="DM5139" s="1">
        <v>0.0</v>
      </c>
      <c r="DN5139" s="1">
        <v>0.0</v>
      </c>
      <c r="DO5139" s="1">
        <v>0.0</v>
      </c>
      <c r="DP5139" s="1">
        <v>0.0</v>
      </c>
      <c r="DQ5139" s="1">
        <v>0.0</v>
      </c>
      <c r="DR5139" s="1">
        <v>0.0</v>
      </c>
      <c r="DT5139" s="1">
        <v>0.0</v>
      </c>
      <c r="DU5139" s="1">
        <v>0.0</v>
      </c>
      <c r="DV5139" s="1">
        <v>0.0</v>
      </c>
      <c r="DW5139" s="1">
        <v>0.0</v>
      </c>
      <c r="DX5139" s="1">
        <v>0.0</v>
      </c>
      <c r="DY5139" s="1">
        <v>0.0</v>
      </c>
      <c r="DZ5139" s="1">
        <v>0.0</v>
      </c>
    </row>
    <row r="5140">
      <c r="A5140" s="1" t="s">
        <v>530</v>
      </c>
      <c r="B5140" s="1">
        <v>1994.0</v>
      </c>
      <c r="C5140" s="1" t="s">
        <v>531</v>
      </c>
      <c r="D5140" s="1">
        <v>4116616.0</v>
      </c>
      <c r="E5140" s="1">
        <v>1.5091315712E10</v>
      </c>
      <c r="G5140" s="1">
        <v>0.0</v>
      </c>
      <c r="H5140" s="1">
        <v>0.0</v>
      </c>
      <c r="I5140" s="1">
        <v>0.0</v>
      </c>
      <c r="M5140" s="1">
        <v>0.0</v>
      </c>
      <c r="P5140" s="1">
        <v>0.058</v>
      </c>
      <c r="Q5140" s="1">
        <v>14.126</v>
      </c>
      <c r="R5140" s="1">
        <v>0.058</v>
      </c>
      <c r="V5140" s="1">
        <v>0.0</v>
      </c>
      <c r="W5140" s="1">
        <v>0.0</v>
      </c>
      <c r="X5140" s="1">
        <v>0.0</v>
      </c>
      <c r="Z5140" s="1">
        <v>0.043</v>
      </c>
      <c r="AC5140" s="1">
        <v>10.52</v>
      </c>
      <c r="AD5140" s="1">
        <v>7.759</v>
      </c>
      <c r="AE5140" s="1">
        <v>6.517</v>
      </c>
      <c r="AF5140" s="1">
        <v>8.296</v>
      </c>
      <c r="AG5140" s="1">
        <v>32938.41</v>
      </c>
      <c r="AH5140" s="1">
        <v>8.985</v>
      </c>
      <c r="AI5140" s="1">
        <v>6.52</v>
      </c>
      <c r="AJ5140" s="1">
        <v>8.299</v>
      </c>
      <c r="AM5140" s="1">
        <v>32935.539</v>
      </c>
      <c r="AN5140" s="1">
        <v>135.583</v>
      </c>
      <c r="AP5140" s="1">
        <v>99.992</v>
      </c>
      <c r="AQ5140" s="1">
        <v>8.993</v>
      </c>
      <c r="AR5140" s="1">
        <v>7.94</v>
      </c>
      <c r="AS5140" s="1">
        <v>96.231</v>
      </c>
      <c r="AV5140" s="1">
        <v>23376.256</v>
      </c>
      <c r="AW5140" s="1">
        <v>-45.096</v>
      </c>
      <c r="AX5140" s="1">
        <v>-265.554</v>
      </c>
      <c r="AY5140" s="1">
        <v>78536.289</v>
      </c>
      <c r="AZ5140" s="1">
        <v>323.304</v>
      </c>
      <c r="BB5140" s="1">
        <v>70.97</v>
      </c>
      <c r="BD5140" s="1">
        <v>-20.0</v>
      </c>
      <c r="BE5140" s="1">
        <v>-0.003</v>
      </c>
      <c r="BF5140" s="1">
        <v>0.011</v>
      </c>
      <c r="BG5140" s="1">
        <v>0.972</v>
      </c>
      <c r="BH5140" s="1">
        <v>0.004</v>
      </c>
      <c r="BI5140" s="1">
        <v>2.699</v>
      </c>
      <c r="BJ5140" s="1">
        <v>0.038</v>
      </c>
      <c r="BK5140" s="1">
        <v>0.008</v>
      </c>
      <c r="BL5140" s="1">
        <v>-20.0</v>
      </c>
      <c r="BM5140" s="1">
        <v>-0.003</v>
      </c>
      <c r="BN5140" s="1">
        <v>0.011</v>
      </c>
      <c r="BO5140" s="1">
        <v>0.972</v>
      </c>
      <c r="BP5140" s="1">
        <v>0.004</v>
      </c>
      <c r="BQ5140" s="1">
        <v>2.699</v>
      </c>
      <c r="BR5140" s="1">
        <v>0.038</v>
      </c>
      <c r="BS5140" s="1">
        <v>0.008</v>
      </c>
      <c r="BW5140" s="1">
        <v>0.0</v>
      </c>
      <c r="BX5140" s="1">
        <v>0.0</v>
      </c>
      <c r="BY5140" s="1">
        <v>0.0</v>
      </c>
      <c r="BZ5140" s="1">
        <v>0.0</v>
      </c>
      <c r="CA5140" s="1">
        <v>0.0</v>
      </c>
      <c r="CB5140" s="1">
        <v>0.0</v>
      </c>
      <c r="CC5140" s="1">
        <v>0.0</v>
      </c>
      <c r="CD5140" s="1">
        <v>0.769</v>
      </c>
      <c r="CE5140" s="1">
        <v>0.3</v>
      </c>
      <c r="CF5140" s="1">
        <v>39.294</v>
      </c>
      <c r="CI5140" s="1">
        <v>9545.155</v>
      </c>
      <c r="CJ5140" s="1">
        <v>-4.336</v>
      </c>
      <c r="CK5140" s="1">
        <v>-2.21</v>
      </c>
      <c r="CL5140" s="1">
        <v>11842.97</v>
      </c>
      <c r="CM5140" s="1">
        <v>48.753</v>
      </c>
      <c r="CO5140" s="1">
        <v>28.979</v>
      </c>
      <c r="CP5140" s="1">
        <v>0.0</v>
      </c>
      <c r="CQ5140" s="1">
        <v>0.0</v>
      </c>
      <c r="CT5140" s="1">
        <v>0.0</v>
      </c>
      <c r="CU5140" s="1">
        <v>0.0</v>
      </c>
      <c r="CW5140" s="1">
        <v>0.0</v>
      </c>
      <c r="CX5140" s="1">
        <v>0.0</v>
      </c>
      <c r="CZ5140" s="1">
        <v>0.0</v>
      </c>
      <c r="DA5140" s="1">
        <v>2555.497</v>
      </c>
      <c r="DB5140" s="1">
        <v>135.595</v>
      </c>
      <c r="DC5140" s="1">
        <v>-20.0</v>
      </c>
      <c r="DD5140" s="1">
        <v>-0.003</v>
      </c>
      <c r="DE5140" s="1">
        <v>0.011</v>
      </c>
      <c r="DF5140" s="1">
        <v>0.972</v>
      </c>
      <c r="DG5140" s="1">
        <v>0.004</v>
      </c>
      <c r="DH5140" s="1">
        <v>2.699</v>
      </c>
      <c r="DI5140" s="1">
        <v>0.038</v>
      </c>
      <c r="DJ5140" s="1">
        <v>0.008</v>
      </c>
      <c r="DL5140" s="1">
        <v>0.0</v>
      </c>
      <c r="DM5140" s="1">
        <v>0.0</v>
      </c>
      <c r="DN5140" s="1">
        <v>0.0</v>
      </c>
      <c r="DO5140" s="1">
        <v>0.0</v>
      </c>
      <c r="DP5140" s="1">
        <v>0.0</v>
      </c>
      <c r="DQ5140" s="1">
        <v>0.0</v>
      </c>
      <c r="DR5140" s="1">
        <v>0.0</v>
      </c>
      <c r="DT5140" s="1">
        <v>0.0</v>
      </c>
      <c r="DU5140" s="1">
        <v>0.0</v>
      </c>
      <c r="DV5140" s="1">
        <v>0.0</v>
      </c>
      <c r="DW5140" s="1">
        <v>0.0</v>
      </c>
      <c r="DX5140" s="1">
        <v>0.0</v>
      </c>
      <c r="DY5140" s="1">
        <v>0.0</v>
      </c>
      <c r="DZ5140" s="1">
        <v>0.0</v>
      </c>
    </row>
    <row r="5141">
      <c r="A5141" s="1" t="s">
        <v>530</v>
      </c>
      <c r="B5141" s="1">
        <v>1995.0</v>
      </c>
      <c r="C5141" s="1" t="s">
        <v>531</v>
      </c>
      <c r="D5141" s="1">
        <v>4191159.0</v>
      </c>
      <c r="E5141" s="1">
        <v>1.4166396928E10</v>
      </c>
      <c r="G5141" s="1">
        <v>0.0</v>
      </c>
      <c r="H5141" s="1">
        <v>0.0</v>
      </c>
      <c r="I5141" s="1">
        <v>0.0</v>
      </c>
      <c r="M5141" s="1">
        <v>0.0</v>
      </c>
      <c r="O5141" s="1">
        <v>0.0</v>
      </c>
      <c r="P5141" s="1">
        <v>0.0</v>
      </c>
      <c r="Q5141" s="1">
        <v>13.874</v>
      </c>
      <c r="R5141" s="1">
        <v>0.058</v>
      </c>
      <c r="V5141" s="1">
        <v>0.0</v>
      </c>
      <c r="W5141" s="1">
        <v>0.0</v>
      </c>
      <c r="X5141" s="1">
        <v>0.0</v>
      </c>
      <c r="Z5141" s="1">
        <v>0.056</v>
      </c>
      <c r="AC5141" s="1">
        <v>9.905</v>
      </c>
      <c r="AD5141" s="1">
        <v>9.5</v>
      </c>
      <c r="AE5141" s="1">
        <v>-23.102</v>
      </c>
      <c r="AF5141" s="1">
        <v>-31.325</v>
      </c>
      <c r="AG5141" s="1">
        <v>24878.523</v>
      </c>
      <c r="AH5141" s="1">
        <v>7.36</v>
      </c>
      <c r="AI5141" s="1">
        <v>-23.104</v>
      </c>
      <c r="AJ5141" s="1">
        <v>-31.325</v>
      </c>
      <c r="AM5141" s="1">
        <v>24875.701</v>
      </c>
      <c r="AN5141" s="1">
        <v>104.258</v>
      </c>
      <c r="AP5141" s="1">
        <v>99.989</v>
      </c>
      <c r="AQ5141" s="1">
        <v>-21.105</v>
      </c>
      <c r="AR5141" s="1">
        <v>-20.31</v>
      </c>
      <c r="AS5141" s="1">
        <v>75.921</v>
      </c>
      <c r="AV5141" s="1">
        <v>18114.582</v>
      </c>
      <c r="AW5141" s="1">
        <v>-9.795</v>
      </c>
      <c r="AX5141" s="1">
        <v>-31.666</v>
      </c>
      <c r="AY5141" s="1">
        <v>69583.977</v>
      </c>
      <c r="AZ5141" s="1">
        <v>291.638</v>
      </c>
      <c r="BB5141" s="1">
        <v>72.813</v>
      </c>
      <c r="BD5141" s="1">
        <v>0.0</v>
      </c>
      <c r="BE5141" s="1">
        <v>0.0</v>
      </c>
      <c r="BF5141" s="1">
        <v>0.011</v>
      </c>
      <c r="BG5141" s="1">
        <v>0.954</v>
      </c>
      <c r="BH5141" s="1">
        <v>0.004</v>
      </c>
      <c r="BI5141" s="1">
        <v>2.651</v>
      </c>
      <c r="BJ5141" s="1">
        <v>0.04</v>
      </c>
      <c r="BK5141" s="1">
        <v>0.011</v>
      </c>
      <c r="BL5141" s="1">
        <v>0.0</v>
      </c>
      <c r="BM5141" s="1">
        <v>0.0</v>
      </c>
      <c r="BN5141" s="1">
        <v>0.011</v>
      </c>
      <c r="BO5141" s="1">
        <v>0.954</v>
      </c>
      <c r="BP5141" s="1">
        <v>0.004</v>
      </c>
      <c r="BQ5141" s="1">
        <v>2.651</v>
      </c>
      <c r="BR5141" s="1">
        <v>0.04</v>
      </c>
      <c r="BS5141" s="1">
        <v>0.011</v>
      </c>
      <c r="BW5141" s="1">
        <v>0.0</v>
      </c>
      <c r="BX5141" s="1">
        <v>0.0</v>
      </c>
      <c r="BY5141" s="1">
        <v>0.0</v>
      </c>
      <c r="BZ5141" s="1">
        <v>0.0</v>
      </c>
      <c r="CA5141" s="1">
        <v>0.0</v>
      </c>
      <c r="CB5141" s="1">
        <v>0.0</v>
      </c>
      <c r="CC5141" s="1">
        <v>0.0</v>
      </c>
      <c r="CD5141" s="1">
        <v>-28.032</v>
      </c>
      <c r="CE5141" s="1">
        <v>-11.015</v>
      </c>
      <c r="CF5141" s="1">
        <v>28.279</v>
      </c>
      <c r="CI5141" s="1">
        <v>6747.244</v>
      </c>
      <c r="CJ5141" s="1">
        <v>-2.91</v>
      </c>
      <c r="CK5141" s="1">
        <v>-1.419</v>
      </c>
      <c r="CL5141" s="1">
        <v>11293.798</v>
      </c>
      <c r="CM5141" s="1">
        <v>47.334</v>
      </c>
      <c r="CO5141" s="1">
        <v>27.121</v>
      </c>
      <c r="CP5141" s="1">
        <v>0.0</v>
      </c>
      <c r="CQ5141" s="1">
        <v>0.0</v>
      </c>
      <c r="CT5141" s="1">
        <v>0.0</v>
      </c>
      <c r="CU5141" s="1">
        <v>0.0</v>
      </c>
      <c r="CW5141" s="1">
        <v>0.0</v>
      </c>
      <c r="CX5141" s="1">
        <v>0.0</v>
      </c>
      <c r="CZ5141" s="1">
        <v>0.0</v>
      </c>
      <c r="DA5141" s="1">
        <v>2363.308</v>
      </c>
      <c r="DB5141" s="1">
        <v>104.27</v>
      </c>
      <c r="DC5141" s="1">
        <v>0.0</v>
      </c>
      <c r="DD5141" s="1">
        <v>0.0</v>
      </c>
      <c r="DE5141" s="1">
        <v>0.011</v>
      </c>
      <c r="DF5141" s="1">
        <v>0.954</v>
      </c>
      <c r="DG5141" s="1">
        <v>0.004</v>
      </c>
      <c r="DH5141" s="1">
        <v>2.651</v>
      </c>
      <c r="DI5141" s="1">
        <v>0.04</v>
      </c>
      <c r="DJ5141" s="1">
        <v>0.011</v>
      </c>
      <c r="DL5141" s="1">
        <v>0.0</v>
      </c>
      <c r="DM5141" s="1">
        <v>0.0</v>
      </c>
      <c r="DN5141" s="1">
        <v>0.0</v>
      </c>
      <c r="DO5141" s="1">
        <v>0.0</v>
      </c>
      <c r="DP5141" s="1">
        <v>0.0</v>
      </c>
      <c r="DQ5141" s="1">
        <v>0.0</v>
      </c>
      <c r="DR5141" s="1">
        <v>0.0</v>
      </c>
      <c r="DT5141" s="1">
        <v>0.0</v>
      </c>
      <c r="DU5141" s="1">
        <v>0.0</v>
      </c>
      <c r="DV5141" s="1">
        <v>0.0</v>
      </c>
      <c r="DW5141" s="1">
        <v>0.0</v>
      </c>
      <c r="DX5141" s="1">
        <v>0.0</v>
      </c>
      <c r="DY5141" s="1">
        <v>0.0</v>
      </c>
      <c r="DZ5141" s="1">
        <v>0.0</v>
      </c>
    </row>
    <row r="5142">
      <c r="A5142" s="1" t="s">
        <v>530</v>
      </c>
      <c r="B5142" s="1">
        <v>1996.0</v>
      </c>
      <c r="C5142" s="1" t="s">
        <v>531</v>
      </c>
      <c r="D5142" s="1">
        <v>4263771.0</v>
      </c>
      <c r="E5142" s="1">
        <v>1.3366624256E10</v>
      </c>
      <c r="G5142" s="1">
        <v>0.0</v>
      </c>
      <c r="H5142" s="1">
        <v>0.0</v>
      </c>
      <c r="I5142" s="1">
        <v>0.0</v>
      </c>
      <c r="M5142" s="1">
        <v>0.0</v>
      </c>
      <c r="O5142" s="1">
        <v>820.0</v>
      </c>
      <c r="P5142" s="1">
        <v>0.477</v>
      </c>
      <c r="Q5142" s="1">
        <v>125.471</v>
      </c>
      <c r="R5142" s="1">
        <v>0.535</v>
      </c>
      <c r="V5142" s="1">
        <v>0.0</v>
      </c>
      <c r="W5142" s="1">
        <v>0.0</v>
      </c>
      <c r="X5142" s="1">
        <v>0.0</v>
      </c>
      <c r="Z5142" s="1">
        <v>0.339</v>
      </c>
      <c r="AC5142" s="1">
        <v>10.13</v>
      </c>
      <c r="AD5142" s="1">
        <v>6.41</v>
      </c>
      <c r="AE5142" s="1">
        <v>51.571</v>
      </c>
      <c r="AF5142" s="1">
        <v>53.773</v>
      </c>
      <c r="AG5142" s="1">
        <v>37066.414</v>
      </c>
      <c r="AH5142" s="1">
        <v>11.824</v>
      </c>
      <c r="AI5142" s="1">
        <v>51.574</v>
      </c>
      <c r="AJ5142" s="1">
        <v>53.77</v>
      </c>
      <c r="AM5142" s="1">
        <v>37062.945</v>
      </c>
      <c r="AN5142" s="1">
        <v>158.028</v>
      </c>
      <c r="AP5142" s="1">
        <v>99.991</v>
      </c>
      <c r="AQ5142" s="1">
        <v>57.203</v>
      </c>
      <c r="AR5142" s="1">
        <v>43.429</v>
      </c>
      <c r="AS5142" s="1">
        <v>119.35</v>
      </c>
      <c r="AV5142" s="1">
        <v>27991.652</v>
      </c>
      <c r="AW5142" s="1">
        <v>8.911</v>
      </c>
      <c r="AX5142" s="1">
        <v>25.987</v>
      </c>
      <c r="AY5142" s="1">
        <v>74493.914</v>
      </c>
      <c r="AZ5142" s="1">
        <v>317.625</v>
      </c>
      <c r="BB5142" s="1">
        <v>75.518</v>
      </c>
      <c r="BD5142" s="1">
        <v>25.0</v>
      </c>
      <c r="BE5142" s="1">
        <v>0.003</v>
      </c>
      <c r="BF5142" s="1">
        <v>0.014</v>
      </c>
      <c r="BG5142" s="1">
        <v>1.173</v>
      </c>
      <c r="BH5142" s="1">
        <v>0.005</v>
      </c>
      <c r="BI5142" s="1">
        <v>3.257</v>
      </c>
      <c r="BJ5142" s="1">
        <v>0.049</v>
      </c>
      <c r="BK5142" s="1">
        <v>0.009</v>
      </c>
      <c r="BL5142" s="1">
        <v>25.0</v>
      </c>
      <c r="BM5142" s="1">
        <v>0.003</v>
      </c>
      <c r="BN5142" s="1">
        <v>0.014</v>
      </c>
      <c r="BO5142" s="1">
        <v>1.173</v>
      </c>
      <c r="BP5142" s="1">
        <v>0.005</v>
      </c>
      <c r="BQ5142" s="1">
        <v>3.257</v>
      </c>
      <c r="BR5142" s="1">
        <v>0.049</v>
      </c>
      <c r="BS5142" s="1">
        <v>0.009</v>
      </c>
      <c r="BW5142" s="1">
        <v>0.0</v>
      </c>
      <c r="BX5142" s="1">
        <v>0.0</v>
      </c>
      <c r="BY5142" s="1">
        <v>0.0</v>
      </c>
      <c r="BZ5142" s="1">
        <v>0.0</v>
      </c>
      <c r="CA5142" s="1">
        <v>0.0</v>
      </c>
      <c r="CB5142" s="1">
        <v>0.0</v>
      </c>
      <c r="CC5142" s="1">
        <v>0.0</v>
      </c>
      <c r="CD5142" s="1">
        <v>34.882</v>
      </c>
      <c r="CE5142" s="1">
        <v>9.864</v>
      </c>
      <c r="CF5142" s="1">
        <v>38.143</v>
      </c>
      <c r="CI5142" s="1">
        <v>8945.822</v>
      </c>
      <c r="CJ5142" s="1">
        <v>7.002</v>
      </c>
      <c r="CK5142" s="1">
        <v>3.315</v>
      </c>
      <c r="CL5142" s="1">
        <v>11878.84</v>
      </c>
      <c r="CM5142" s="1">
        <v>50.649</v>
      </c>
      <c r="CO5142" s="1">
        <v>24.135</v>
      </c>
      <c r="CP5142" s="1">
        <v>0.0</v>
      </c>
      <c r="CQ5142" s="1">
        <v>0.0</v>
      </c>
      <c r="CT5142" s="1">
        <v>0.0</v>
      </c>
      <c r="CU5142" s="1">
        <v>0.0</v>
      </c>
      <c r="CW5142" s="1">
        <v>0.0</v>
      </c>
      <c r="CX5142" s="1">
        <v>0.0</v>
      </c>
      <c r="CZ5142" s="1">
        <v>0.0</v>
      </c>
      <c r="DA5142" s="1">
        <v>2375.831</v>
      </c>
      <c r="DB5142" s="1">
        <v>158.043</v>
      </c>
      <c r="DC5142" s="1">
        <v>25.0</v>
      </c>
      <c r="DD5142" s="1">
        <v>0.003</v>
      </c>
      <c r="DE5142" s="1">
        <v>0.014</v>
      </c>
      <c r="DF5142" s="1">
        <v>1.173</v>
      </c>
      <c r="DG5142" s="1">
        <v>0.005</v>
      </c>
      <c r="DH5142" s="1">
        <v>3.257</v>
      </c>
      <c r="DI5142" s="1">
        <v>0.049</v>
      </c>
      <c r="DJ5142" s="1">
        <v>0.009</v>
      </c>
      <c r="DL5142" s="1">
        <v>0.0</v>
      </c>
      <c r="DM5142" s="1">
        <v>0.0</v>
      </c>
      <c r="DN5142" s="1">
        <v>0.0</v>
      </c>
      <c r="DO5142" s="1">
        <v>0.0</v>
      </c>
      <c r="DP5142" s="1">
        <v>0.0</v>
      </c>
      <c r="DQ5142" s="1">
        <v>0.0</v>
      </c>
      <c r="DR5142" s="1">
        <v>0.0</v>
      </c>
      <c r="DT5142" s="1">
        <v>0.0</v>
      </c>
      <c r="DU5142" s="1">
        <v>0.0</v>
      </c>
      <c r="DV5142" s="1">
        <v>0.0</v>
      </c>
      <c r="DW5142" s="1">
        <v>0.0</v>
      </c>
      <c r="DX5142" s="1">
        <v>0.0</v>
      </c>
      <c r="DY5142" s="1">
        <v>0.0</v>
      </c>
      <c r="DZ5142" s="1">
        <v>0.0</v>
      </c>
    </row>
    <row r="5143">
      <c r="A5143" s="1" t="s">
        <v>530</v>
      </c>
      <c r="B5143" s="1">
        <v>1997.0</v>
      </c>
      <c r="C5143" s="1" t="s">
        <v>531</v>
      </c>
      <c r="D5143" s="1">
        <v>4336684.0</v>
      </c>
      <c r="E5143" s="1">
        <v>1.199599616E10</v>
      </c>
      <c r="G5143" s="1">
        <v>0.0</v>
      </c>
      <c r="H5143" s="1">
        <v>0.0</v>
      </c>
      <c r="I5143" s="1">
        <v>0.0</v>
      </c>
      <c r="M5143" s="1">
        <v>0.0</v>
      </c>
      <c r="O5143" s="1">
        <v>-100.0</v>
      </c>
      <c r="P5143" s="1">
        <v>-0.535</v>
      </c>
      <c r="Q5143" s="1">
        <v>0.0</v>
      </c>
      <c r="R5143" s="1">
        <v>0.0</v>
      </c>
      <c r="V5143" s="1">
        <v>0.0</v>
      </c>
      <c r="W5143" s="1">
        <v>0.0</v>
      </c>
      <c r="X5143" s="1">
        <v>0.0</v>
      </c>
      <c r="Z5143" s="1">
        <v>0.0</v>
      </c>
      <c r="AC5143" s="1">
        <v>9.498</v>
      </c>
      <c r="AD5143" s="1">
        <v>7.714</v>
      </c>
      <c r="AE5143" s="1">
        <v>-22.083</v>
      </c>
      <c r="AF5143" s="1">
        <v>-34.901</v>
      </c>
      <c r="AG5143" s="1">
        <v>28395.35</v>
      </c>
      <c r="AH5143" s="1">
        <v>10.265</v>
      </c>
      <c r="AI5143" s="1">
        <v>-22.085</v>
      </c>
      <c r="AJ5143" s="1">
        <v>-34.901</v>
      </c>
      <c r="AM5143" s="1">
        <v>28391.939</v>
      </c>
      <c r="AN5143" s="1">
        <v>123.127</v>
      </c>
      <c r="AP5143" s="1">
        <v>99.989</v>
      </c>
      <c r="AQ5143" s="1">
        <v>-29.597</v>
      </c>
      <c r="AR5143" s="1">
        <v>-35.324</v>
      </c>
      <c r="AS5143" s="1">
        <v>84.026</v>
      </c>
      <c r="AV5143" s="1">
        <v>19375.689</v>
      </c>
      <c r="AW5143" s="1">
        <v>-50.818</v>
      </c>
      <c r="AX5143" s="1">
        <v>-161.411</v>
      </c>
      <c r="AY5143" s="1">
        <v>36021.477</v>
      </c>
      <c r="AZ5143" s="1">
        <v>156.214</v>
      </c>
      <c r="BB5143" s="1">
        <v>68.236</v>
      </c>
      <c r="BD5143" s="1">
        <v>0.0</v>
      </c>
      <c r="BE5143" s="1">
        <v>0.0</v>
      </c>
      <c r="BF5143" s="1">
        <v>0.014</v>
      </c>
      <c r="BG5143" s="1">
        <v>1.153</v>
      </c>
      <c r="BH5143" s="1">
        <v>0.005</v>
      </c>
      <c r="BI5143" s="1">
        <v>3.203</v>
      </c>
      <c r="BJ5143" s="1">
        <v>0.053</v>
      </c>
      <c r="BK5143" s="1">
        <v>0.011</v>
      </c>
      <c r="BL5143" s="1">
        <v>0.0</v>
      </c>
      <c r="BM5143" s="1">
        <v>0.0</v>
      </c>
      <c r="BN5143" s="1">
        <v>0.014</v>
      </c>
      <c r="BO5143" s="1">
        <v>1.153</v>
      </c>
      <c r="BP5143" s="1">
        <v>0.005</v>
      </c>
      <c r="BQ5143" s="1">
        <v>3.203</v>
      </c>
      <c r="BR5143" s="1">
        <v>0.053</v>
      </c>
      <c r="BS5143" s="1">
        <v>0.011</v>
      </c>
      <c r="BW5143" s="1">
        <v>0.0</v>
      </c>
      <c r="BX5143" s="1">
        <v>0.0</v>
      </c>
      <c r="BY5143" s="1">
        <v>0.0</v>
      </c>
      <c r="BZ5143" s="1">
        <v>0.0</v>
      </c>
      <c r="CA5143" s="1">
        <v>0.0</v>
      </c>
      <c r="CB5143" s="1">
        <v>0.0</v>
      </c>
      <c r="CC5143" s="1">
        <v>0.0</v>
      </c>
      <c r="CD5143" s="1">
        <v>2.511</v>
      </c>
      <c r="CE5143" s="1">
        <v>0.958</v>
      </c>
      <c r="CF5143" s="1">
        <v>39.101</v>
      </c>
      <c r="CI5143" s="1">
        <v>9016.248</v>
      </c>
      <c r="CJ5143" s="1">
        <v>23.261</v>
      </c>
      <c r="CK5143" s="1">
        <v>11.781</v>
      </c>
      <c r="CL5143" s="1">
        <v>14395.755</v>
      </c>
      <c r="CM5143" s="1">
        <v>62.43</v>
      </c>
      <c r="CO5143" s="1">
        <v>31.753</v>
      </c>
      <c r="CP5143" s="1">
        <v>0.0</v>
      </c>
      <c r="CQ5143" s="1">
        <v>0.0</v>
      </c>
      <c r="CT5143" s="1">
        <v>0.0</v>
      </c>
      <c r="CU5143" s="1">
        <v>0.0</v>
      </c>
      <c r="CW5143" s="1">
        <v>0.0</v>
      </c>
      <c r="CX5143" s="1">
        <v>0.0</v>
      </c>
      <c r="CZ5143" s="1">
        <v>0.0</v>
      </c>
      <c r="DA5143" s="1">
        <v>2190.153</v>
      </c>
      <c r="DB5143" s="1">
        <v>123.142</v>
      </c>
      <c r="DC5143" s="1">
        <v>0.0</v>
      </c>
      <c r="DD5143" s="1">
        <v>0.0</v>
      </c>
      <c r="DE5143" s="1">
        <v>0.014</v>
      </c>
      <c r="DF5143" s="1">
        <v>1.153</v>
      </c>
      <c r="DG5143" s="1">
        <v>0.005</v>
      </c>
      <c r="DH5143" s="1">
        <v>3.203</v>
      </c>
      <c r="DI5143" s="1">
        <v>0.053</v>
      </c>
      <c r="DJ5143" s="1">
        <v>0.011</v>
      </c>
      <c r="DL5143" s="1">
        <v>0.0</v>
      </c>
      <c r="DM5143" s="1">
        <v>0.0</v>
      </c>
      <c r="DN5143" s="1">
        <v>0.0</v>
      </c>
      <c r="DO5143" s="1">
        <v>0.0</v>
      </c>
      <c r="DP5143" s="1">
        <v>0.0</v>
      </c>
      <c r="DQ5143" s="1">
        <v>0.0</v>
      </c>
      <c r="DR5143" s="1">
        <v>0.0</v>
      </c>
      <c r="DT5143" s="1">
        <v>0.0</v>
      </c>
      <c r="DU5143" s="1">
        <v>0.0</v>
      </c>
      <c r="DV5143" s="1">
        <v>0.0</v>
      </c>
      <c r="DW5143" s="1">
        <v>0.0</v>
      </c>
      <c r="DX5143" s="1">
        <v>0.0</v>
      </c>
      <c r="DY5143" s="1">
        <v>0.0</v>
      </c>
      <c r="DZ5143" s="1">
        <v>0.0</v>
      </c>
    </row>
    <row r="5144">
      <c r="A5144" s="1" t="s">
        <v>530</v>
      </c>
      <c r="B5144" s="1">
        <v>1998.0</v>
      </c>
      <c r="C5144" s="1" t="s">
        <v>531</v>
      </c>
      <c r="D5144" s="1">
        <v>4410461.0</v>
      </c>
      <c r="E5144" s="1">
        <v>1.2945784832E10</v>
      </c>
      <c r="G5144" s="1">
        <v>0.0</v>
      </c>
      <c r="H5144" s="1">
        <v>0.0</v>
      </c>
      <c r="I5144" s="1">
        <v>0.0</v>
      </c>
      <c r="M5144" s="1">
        <v>0.0</v>
      </c>
      <c r="P5144" s="1">
        <v>0.0</v>
      </c>
      <c r="Q5144" s="1">
        <v>0.0</v>
      </c>
      <c r="R5144" s="1">
        <v>0.0</v>
      </c>
      <c r="V5144" s="1">
        <v>0.0</v>
      </c>
      <c r="W5144" s="1">
        <v>0.0</v>
      </c>
      <c r="X5144" s="1">
        <v>0.0</v>
      </c>
      <c r="Z5144" s="1">
        <v>0.0</v>
      </c>
      <c r="AC5144" s="1">
        <v>9.416</v>
      </c>
      <c r="AD5144" s="1">
        <v>6.696</v>
      </c>
      <c r="AE5144" s="1">
        <v>14.21</v>
      </c>
      <c r="AF5144" s="1">
        <v>17.498</v>
      </c>
      <c r="AG5144" s="1">
        <v>31887.799</v>
      </c>
      <c r="AH5144" s="1">
        <v>10.864</v>
      </c>
      <c r="AI5144" s="1">
        <v>14.209</v>
      </c>
      <c r="AJ5144" s="1">
        <v>17.495</v>
      </c>
      <c r="AM5144" s="1">
        <v>31883.773</v>
      </c>
      <c r="AN5144" s="1">
        <v>140.622</v>
      </c>
      <c r="AP5144" s="1">
        <v>99.988</v>
      </c>
      <c r="AQ5144" s="1">
        <v>22.91</v>
      </c>
      <c r="AR5144" s="1">
        <v>19.25</v>
      </c>
      <c r="AS5144" s="1">
        <v>103.276</v>
      </c>
      <c r="AV5144" s="1">
        <v>23416.201</v>
      </c>
      <c r="AW5144" s="1">
        <v>-23.105</v>
      </c>
      <c r="AX5144" s="1">
        <v>-36.094</v>
      </c>
      <c r="AY5144" s="1">
        <v>27235.248</v>
      </c>
      <c r="AZ5144" s="1">
        <v>120.12</v>
      </c>
      <c r="BB5144" s="1">
        <v>73.434</v>
      </c>
      <c r="BD5144" s="1">
        <v>20.0</v>
      </c>
      <c r="BE5144" s="1">
        <v>0.003</v>
      </c>
      <c r="BF5144" s="1">
        <v>0.017</v>
      </c>
      <c r="BG5144" s="1">
        <v>1.36</v>
      </c>
      <c r="BH5144" s="1">
        <v>0.006</v>
      </c>
      <c r="BI5144" s="1">
        <v>3.779</v>
      </c>
      <c r="BJ5144" s="1">
        <v>0.064</v>
      </c>
      <c r="BK5144" s="1">
        <v>0.012</v>
      </c>
      <c r="BL5144" s="1">
        <v>20.0</v>
      </c>
      <c r="BM5144" s="1">
        <v>0.003</v>
      </c>
      <c r="BN5144" s="1">
        <v>0.017</v>
      </c>
      <c r="BO5144" s="1">
        <v>1.36</v>
      </c>
      <c r="BP5144" s="1">
        <v>0.006</v>
      </c>
      <c r="BQ5144" s="1">
        <v>3.779</v>
      </c>
      <c r="BR5144" s="1">
        <v>0.064</v>
      </c>
      <c r="BS5144" s="1">
        <v>0.012</v>
      </c>
      <c r="BW5144" s="1">
        <v>0.0</v>
      </c>
      <c r="BX5144" s="1">
        <v>0.0</v>
      </c>
      <c r="BY5144" s="1">
        <v>0.0</v>
      </c>
      <c r="BZ5144" s="1">
        <v>0.0</v>
      </c>
      <c r="CA5144" s="1">
        <v>0.0</v>
      </c>
      <c r="CB5144" s="1">
        <v>0.0</v>
      </c>
      <c r="CC5144" s="1">
        <v>0.0</v>
      </c>
      <c r="CD5144" s="1">
        <v>-4.488</v>
      </c>
      <c r="CE5144" s="1">
        <v>-1.755</v>
      </c>
      <c r="CF5144" s="1">
        <v>37.346</v>
      </c>
      <c r="CI5144" s="1">
        <v>8467.572</v>
      </c>
      <c r="CJ5144" s="1">
        <v>18.648</v>
      </c>
      <c r="CK5144" s="1">
        <v>11.642</v>
      </c>
      <c r="CL5144" s="1">
        <v>16794.496</v>
      </c>
      <c r="CM5144" s="1">
        <v>74.071</v>
      </c>
      <c r="CO5144" s="1">
        <v>26.554</v>
      </c>
      <c r="CP5144" s="1">
        <v>0.0</v>
      </c>
      <c r="CQ5144" s="1">
        <v>0.0</v>
      </c>
      <c r="CT5144" s="1">
        <v>0.0</v>
      </c>
      <c r="CU5144" s="1">
        <v>0.0</v>
      </c>
      <c r="CW5144" s="1">
        <v>0.0</v>
      </c>
      <c r="CX5144" s="1">
        <v>0.0</v>
      </c>
      <c r="CZ5144" s="1">
        <v>0.0</v>
      </c>
      <c r="DA5144" s="1">
        <v>2134.924</v>
      </c>
      <c r="DB5144" s="1">
        <v>140.64</v>
      </c>
      <c r="DC5144" s="1">
        <v>20.0</v>
      </c>
      <c r="DD5144" s="1">
        <v>0.003</v>
      </c>
      <c r="DE5144" s="1">
        <v>0.017</v>
      </c>
      <c r="DF5144" s="1">
        <v>1.36</v>
      </c>
      <c r="DG5144" s="1">
        <v>0.006</v>
      </c>
      <c r="DH5144" s="1">
        <v>3.779</v>
      </c>
      <c r="DI5144" s="1">
        <v>0.064</v>
      </c>
      <c r="DJ5144" s="1">
        <v>0.012</v>
      </c>
      <c r="DL5144" s="1">
        <v>0.0</v>
      </c>
      <c r="DM5144" s="1">
        <v>0.0</v>
      </c>
      <c r="DN5144" s="1">
        <v>0.0</v>
      </c>
      <c r="DO5144" s="1">
        <v>0.0</v>
      </c>
      <c r="DP5144" s="1">
        <v>0.0</v>
      </c>
      <c r="DQ5144" s="1">
        <v>0.0</v>
      </c>
      <c r="DR5144" s="1">
        <v>0.0</v>
      </c>
      <c r="DT5144" s="1">
        <v>0.0</v>
      </c>
      <c r="DU5144" s="1">
        <v>0.0</v>
      </c>
      <c r="DV5144" s="1">
        <v>0.0</v>
      </c>
      <c r="DW5144" s="1">
        <v>0.0</v>
      </c>
      <c r="DX5144" s="1">
        <v>0.0</v>
      </c>
      <c r="DY5144" s="1">
        <v>0.0</v>
      </c>
      <c r="DZ5144" s="1">
        <v>0.0</v>
      </c>
    </row>
    <row r="5145">
      <c r="A5145" s="1" t="s">
        <v>530</v>
      </c>
      <c r="B5145" s="1">
        <v>1999.0</v>
      </c>
      <c r="C5145" s="1" t="s">
        <v>531</v>
      </c>
      <c r="D5145" s="1">
        <v>4492116.0</v>
      </c>
      <c r="E5145" s="1">
        <v>1.5251900416E10</v>
      </c>
      <c r="G5145" s="1">
        <v>0.0</v>
      </c>
      <c r="H5145" s="1">
        <v>0.0</v>
      </c>
      <c r="I5145" s="1">
        <v>0.0</v>
      </c>
      <c r="M5145" s="1">
        <v>0.0</v>
      </c>
      <c r="P5145" s="1">
        <v>0.0</v>
      </c>
      <c r="Q5145" s="1">
        <v>0.0</v>
      </c>
      <c r="R5145" s="1">
        <v>0.0</v>
      </c>
      <c r="V5145" s="1">
        <v>0.0</v>
      </c>
      <c r="W5145" s="1">
        <v>0.0</v>
      </c>
      <c r="X5145" s="1">
        <v>0.0</v>
      </c>
      <c r="Z5145" s="1">
        <v>0.0</v>
      </c>
      <c r="AC5145" s="1">
        <v>8.86</v>
      </c>
      <c r="AD5145" s="1">
        <v>7.187</v>
      </c>
      <c r="AE5145" s="1">
        <v>-12.343</v>
      </c>
      <c r="AF5145" s="1">
        <v>-17.359</v>
      </c>
      <c r="AG5145" s="1">
        <v>27443.85</v>
      </c>
      <c r="AH5145" s="1">
        <v>8.083</v>
      </c>
      <c r="AI5145" s="1">
        <v>-12.342</v>
      </c>
      <c r="AJ5145" s="1">
        <v>-17.356</v>
      </c>
      <c r="AM5145" s="1">
        <v>27440.559</v>
      </c>
      <c r="AN5145" s="1">
        <v>123.266</v>
      </c>
      <c r="AP5145" s="1">
        <v>99.989</v>
      </c>
      <c r="AQ5145" s="1">
        <v>-10.624</v>
      </c>
      <c r="AR5145" s="1">
        <v>-10.972</v>
      </c>
      <c r="AS5145" s="1">
        <v>92.304</v>
      </c>
      <c r="AV5145" s="1">
        <v>20547.945</v>
      </c>
      <c r="AW5145" s="1">
        <v>71.394</v>
      </c>
      <c r="AX5145" s="1">
        <v>85.759</v>
      </c>
      <c r="AY5145" s="1">
        <v>45831.129</v>
      </c>
      <c r="AZ5145" s="1">
        <v>205.879</v>
      </c>
      <c r="BB5145" s="1">
        <v>74.873</v>
      </c>
      <c r="BD5145" s="1">
        <v>-16.667</v>
      </c>
      <c r="BE5145" s="1">
        <v>-0.003</v>
      </c>
      <c r="BF5145" s="1">
        <v>0.014</v>
      </c>
      <c r="BG5145" s="1">
        <v>1.113</v>
      </c>
      <c r="BH5145" s="1">
        <v>0.005</v>
      </c>
      <c r="BI5145" s="1">
        <v>3.092</v>
      </c>
      <c r="BJ5145" s="1">
        <v>0.056</v>
      </c>
      <c r="BK5145" s="1">
        <v>0.011</v>
      </c>
      <c r="BL5145" s="1">
        <v>-16.667</v>
      </c>
      <c r="BM5145" s="1">
        <v>-0.003</v>
      </c>
      <c r="BN5145" s="1">
        <v>0.014</v>
      </c>
      <c r="BO5145" s="1">
        <v>1.113</v>
      </c>
      <c r="BP5145" s="1">
        <v>0.005</v>
      </c>
      <c r="BQ5145" s="1">
        <v>3.092</v>
      </c>
      <c r="BR5145" s="1">
        <v>0.056</v>
      </c>
      <c r="BS5145" s="1">
        <v>0.011</v>
      </c>
      <c r="BW5145" s="1">
        <v>0.0</v>
      </c>
      <c r="BX5145" s="1">
        <v>0.0</v>
      </c>
      <c r="BY5145" s="1">
        <v>0.0</v>
      </c>
      <c r="BZ5145" s="1">
        <v>0.0</v>
      </c>
      <c r="CA5145" s="1">
        <v>0.0</v>
      </c>
      <c r="CB5145" s="1">
        <v>0.0</v>
      </c>
      <c r="CC5145" s="1">
        <v>0.0</v>
      </c>
      <c r="CD5145" s="1">
        <v>-17.093</v>
      </c>
      <c r="CE5145" s="1">
        <v>-6.383</v>
      </c>
      <c r="CF5145" s="1">
        <v>30.962</v>
      </c>
      <c r="CI5145" s="1">
        <v>6892.613</v>
      </c>
      <c r="CJ5145" s="1">
        <v>10.897</v>
      </c>
      <c r="CK5145" s="1">
        <v>8.071</v>
      </c>
      <c r="CL5145" s="1">
        <v>18285.969</v>
      </c>
      <c r="CM5145" s="1">
        <v>82.143</v>
      </c>
      <c r="CO5145" s="1">
        <v>25.116</v>
      </c>
      <c r="CP5145" s="1">
        <v>0.0</v>
      </c>
      <c r="CQ5145" s="1">
        <v>0.0</v>
      </c>
      <c r="CT5145" s="1">
        <v>0.0</v>
      </c>
      <c r="CU5145" s="1">
        <v>0.0</v>
      </c>
      <c r="CW5145" s="1">
        <v>0.0</v>
      </c>
      <c r="CX5145" s="1">
        <v>0.0</v>
      </c>
      <c r="CZ5145" s="1">
        <v>0.0</v>
      </c>
      <c r="DA5145" s="1">
        <v>1972.344</v>
      </c>
      <c r="DB5145" s="1">
        <v>123.281</v>
      </c>
      <c r="DC5145" s="1">
        <v>-16.667</v>
      </c>
      <c r="DD5145" s="1">
        <v>-0.003</v>
      </c>
      <c r="DE5145" s="1">
        <v>0.014</v>
      </c>
      <c r="DF5145" s="1">
        <v>1.113</v>
      </c>
      <c r="DG5145" s="1">
        <v>0.005</v>
      </c>
      <c r="DH5145" s="1">
        <v>3.092</v>
      </c>
      <c r="DI5145" s="1">
        <v>0.056</v>
      </c>
      <c r="DJ5145" s="1">
        <v>0.011</v>
      </c>
      <c r="DL5145" s="1">
        <v>0.0</v>
      </c>
      <c r="DM5145" s="1">
        <v>0.0</v>
      </c>
      <c r="DN5145" s="1">
        <v>0.0</v>
      </c>
      <c r="DO5145" s="1">
        <v>0.0</v>
      </c>
      <c r="DP5145" s="1">
        <v>0.0</v>
      </c>
      <c r="DQ5145" s="1">
        <v>0.0</v>
      </c>
      <c r="DR5145" s="1">
        <v>0.0</v>
      </c>
      <c r="DT5145" s="1">
        <v>0.0</v>
      </c>
      <c r="DU5145" s="1">
        <v>0.0</v>
      </c>
      <c r="DV5145" s="1">
        <v>0.0</v>
      </c>
      <c r="DW5145" s="1">
        <v>0.0</v>
      </c>
      <c r="DX5145" s="1">
        <v>0.0</v>
      </c>
      <c r="DY5145" s="1">
        <v>0.0</v>
      </c>
      <c r="DZ5145" s="1">
        <v>0.0</v>
      </c>
    </row>
    <row r="5146">
      <c r="A5146" s="1" t="s">
        <v>530</v>
      </c>
      <c r="B5146" s="1">
        <v>2000.0</v>
      </c>
      <c r="C5146" s="1" t="s">
        <v>531</v>
      </c>
      <c r="D5146" s="1">
        <v>4582628.0</v>
      </c>
      <c r="E5146" s="1">
        <v>1.8299209728E10</v>
      </c>
      <c r="G5146" s="1">
        <v>0.0</v>
      </c>
      <c r="H5146" s="1">
        <v>0.0</v>
      </c>
      <c r="I5146" s="1">
        <v>0.0</v>
      </c>
      <c r="J5146" s="1">
        <v>0.0</v>
      </c>
      <c r="K5146" s="1">
        <v>0.0</v>
      </c>
      <c r="L5146" s="1">
        <v>0.0</v>
      </c>
      <c r="M5146" s="1">
        <v>0.0</v>
      </c>
      <c r="N5146" s="1">
        <v>1306.599</v>
      </c>
      <c r="P5146" s="1">
        <v>0.0</v>
      </c>
      <c r="Q5146" s="1">
        <v>0.0</v>
      </c>
      <c r="R5146" s="1">
        <v>0.0</v>
      </c>
      <c r="S5146" s="1">
        <v>0.0</v>
      </c>
      <c r="T5146" s="1">
        <v>0.0</v>
      </c>
      <c r="V5146" s="1">
        <v>0.0</v>
      </c>
      <c r="W5146" s="1">
        <v>0.0</v>
      </c>
      <c r="X5146" s="1">
        <v>0.0</v>
      </c>
      <c r="Y5146" s="1">
        <v>0.0</v>
      </c>
      <c r="Z5146" s="1">
        <v>0.0</v>
      </c>
      <c r="AA5146" s="1">
        <v>9.05</v>
      </c>
      <c r="AB5146" s="1">
        <v>1974.849</v>
      </c>
      <c r="AC5146" s="1">
        <v>9.85</v>
      </c>
      <c r="AD5146" s="1">
        <v>7.561</v>
      </c>
      <c r="AE5146" s="1">
        <v>5.676</v>
      </c>
      <c r="AF5146" s="1">
        <v>6.997</v>
      </c>
      <c r="AG5146" s="1">
        <v>28428.648</v>
      </c>
      <c r="AH5146" s="1">
        <v>7.119</v>
      </c>
      <c r="AI5146" s="1">
        <v>5.681</v>
      </c>
      <c r="AJ5146" s="1">
        <v>7.002</v>
      </c>
      <c r="AK5146" s="1">
        <v>2149.422</v>
      </c>
      <c r="AL5146" s="1">
        <v>9.85</v>
      </c>
      <c r="AM5146" s="1">
        <v>28426.615</v>
      </c>
      <c r="AN5146" s="1">
        <v>130.269</v>
      </c>
      <c r="AO5146" s="1">
        <v>100.0</v>
      </c>
      <c r="AP5146" s="1">
        <v>99.993</v>
      </c>
      <c r="AQ5146" s="1">
        <v>-22.419</v>
      </c>
      <c r="AR5146" s="1">
        <v>-20.694</v>
      </c>
      <c r="AS5146" s="1">
        <v>71.61</v>
      </c>
      <c r="AT5146" s="1">
        <v>2149.422</v>
      </c>
      <c r="AU5146" s="1">
        <v>9.85</v>
      </c>
      <c r="AV5146" s="1">
        <v>15626.405</v>
      </c>
      <c r="AW5146" s="1">
        <v>106.124</v>
      </c>
      <c r="AX5146" s="1">
        <v>218.488</v>
      </c>
      <c r="AY5146" s="1">
        <v>92603.258</v>
      </c>
      <c r="AZ5146" s="1">
        <v>424.366</v>
      </c>
      <c r="BA5146" s="1">
        <v>100.0</v>
      </c>
      <c r="BB5146" s="1">
        <v>54.967</v>
      </c>
      <c r="BC5146" s="1">
        <v>12.87</v>
      </c>
      <c r="BD5146" s="1">
        <v>-36.92</v>
      </c>
      <c r="BE5146" s="1">
        <v>-0.005</v>
      </c>
      <c r="BF5146" s="1">
        <v>0.009</v>
      </c>
      <c r="BG5146" s="1">
        <v>0.0</v>
      </c>
      <c r="BH5146" s="1">
        <v>0.0</v>
      </c>
      <c r="BI5146" s="1">
        <v>1.912</v>
      </c>
      <c r="BJ5146" s="1">
        <v>0.0</v>
      </c>
      <c r="BK5146" s="1">
        <v>0.007</v>
      </c>
      <c r="BL5146" s="1">
        <v>-36.92</v>
      </c>
      <c r="BM5146" s="1">
        <v>-0.005</v>
      </c>
      <c r="BN5146" s="1">
        <v>0.009</v>
      </c>
      <c r="BO5146" s="1">
        <v>0.0</v>
      </c>
      <c r="BP5146" s="1">
        <v>0.0</v>
      </c>
      <c r="BQ5146" s="1">
        <v>1.912</v>
      </c>
      <c r="BR5146" s="1">
        <v>0.0</v>
      </c>
      <c r="BS5146" s="1">
        <v>0.007</v>
      </c>
      <c r="BT5146" s="1">
        <v>-0.8</v>
      </c>
      <c r="BU5146" s="1">
        <v>-8.84</v>
      </c>
      <c r="BW5146" s="1">
        <v>0.0</v>
      </c>
      <c r="BX5146" s="1">
        <v>0.0</v>
      </c>
      <c r="BY5146" s="1">
        <v>0.0</v>
      </c>
      <c r="BZ5146" s="1">
        <v>0.0</v>
      </c>
      <c r="CA5146" s="1">
        <v>0.0</v>
      </c>
      <c r="CB5146" s="1">
        <v>0.0</v>
      </c>
      <c r="CC5146" s="1">
        <v>0.0</v>
      </c>
      <c r="CD5146" s="1">
        <v>89.451</v>
      </c>
      <c r="CE5146" s="1">
        <v>27.696</v>
      </c>
      <c r="CF5146" s="1">
        <v>58.659</v>
      </c>
      <c r="CG5146" s="1">
        <v>0.0</v>
      </c>
      <c r="CH5146" s="1">
        <v>0.0</v>
      </c>
      <c r="CI5146" s="1">
        <v>12800.211</v>
      </c>
      <c r="CJ5146" s="1">
        <v>3.072</v>
      </c>
      <c r="CK5146" s="1">
        <v>2.524</v>
      </c>
      <c r="CL5146" s="1">
        <v>18475.514</v>
      </c>
      <c r="CM5146" s="1">
        <v>84.666</v>
      </c>
      <c r="CN5146" s="1">
        <v>0.0</v>
      </c>
      <c r="CO5146" s="1">
        <v>45.026</v>
      </c>
      <c r="CP5146" s="1">
        <v>0.0</v>
      </c>
      <c r="CQ5146" s="1">
        <v>0.0</v>
      </c>
      <c r="CR5146" s="1">
        <v>0.0</v>
      </c>
      <c r="CT5146" s="1">
        <v>0.0</v>
      </c>
      <c r="CU5146" s="1">
        <v>0.0</v>
      </c>
      <c r="CV5146" s="1">
        <v>0.0</v>
      </c>
      <c r="CW5146" s="1">
        <v>0.0</v>
      </c>
      <c r="CX5146" s="1">
        <v>0.0</v>
      </c>
      <c r="CY5146" s="1">
        <v>0.0</v>
      </c>
      <c r="CZ5146" s="1">
        <v>0.0</v>
      </c>
      <c r="DA5146" s="1">
        <v>2149.422</v>
      </c>
      <c r="DB5146" s="1">
        <v>130.278</v>
      </c>
      <c r="DC5146" s="1">
        <v>-36.92</v>
      </c>
      <c r="DD5146" s="1">
        <v>-0.005</v>
      </c>
      <c r="DE5146" s="1">
        <v>0.009</v>
      </c>
      <c r="DF5146" s="1">
        <v>0.0</v>
      </c>
      <c r="DG5146" s="1">
        <v>0.0</v>
      </c>
      <c r="DH5146" s="1">
        <v>1.912</v>
      </c>
      <c r="DI5146" s="1">
        <v>0.0</v>
      </c>
      <c r="DJ5146" s="1">
        <v>0.007</v>
      </c>
      <c r="DL5146" s="1">
        <v>0.0</v>
      </c>
      <c r="DM5146" s="1">
        <v>0.0</v>
      </c>
      <c r="DN5146" s="1">
        <v>0.0</v>
      </c>
      <c r="DO5146" s="1">
        <v>0.0</v>
      </c>
      <c r="DP5146" s="1">
        <v>0.0</v>
      </c>
      <c r="DQ5146" s="1">
        <v>0.0</v>
      </c>
      <c r="DR5146" s="1">
        <v>0.0</v>
      </c>
      <c r="DT5146" s="1">
        <v>0.0</v>
      </c>
      <c r="DU5146" s="1">
        <v>0.0</v>
      </c>
      <c r="DV5146" s="1">
        <v>0.0</v>
      </c>
      <c r="DW5146" s="1">
        <v>0.0</v>
      </c>
      <c r="DX5146" s="1">
        <v>0.0</v>
      </c>
      <c r="DY5146" s="1">
        <v>0.0</v>
      </c>
      <c r="DZ5146" s="1">
        <v>0.0</v>
      </c>
    </row>
    <row r="5147">
      <c r="A5147" s="1" t="s">
        <v>530</v>
      </c>
      <c r="B5147" s="1">
        <v>2001.0</v>
      </c>
      <c r="C5147" s="1" t="s">
        <v>531</v>
      </c>
      <c r="D5147" s="1">
        <v>4675373.0</v>
      </c>
      <c r="E5147" s="1">
        <v>2.2282743808E10</v>
      </c>
      <c r="G5147" s="1">
        <v>0.0</v>
      </c>
      <c r="H5147" s="1">
        <v>0.0</v>
      </c>
      <c r="I5147" s="1">
        <v>0.0</v>
      </c>
      <c r="J5147" s="1">
        <v>0.0</v>
      </c>
      <c r="K5147" s="1">
        <v>0.0</v>
      </c>
      <c r="L5147" s="1">
        <v>0.0</v>
      </c>
      <c r="M5147" s="1">
        <v>0.0</v>
      </c>
      <c r="N5147" s="1">
        <v>1306.315</v>
      </c>
      <c r="P5147" s="1">
        <v>0.0</v>
      </c>
      <c r="Q5147" s="1">
        <v>0.0</v>
      </c>
      <c r="R5147" s="1">
        <v>0.0</v>
      </c>
      <c r="S5147" s="1">
        <v>0.0</v>
      </c>
      <c r="T5147" s="1">
        <v>0.0</v>
      </c>
      <c r="V5147" s="1">
        <v>0.0</v>
      </c>
      <c r="W5147" s="1">
        <v>0.0</v>
      </c>
      <c r="X5147" s="1">
        <v>0.0</v>
      </c>
      <c r="Y5147" s="1">
        <v>0.0</v>
      </c>
      <c r="Z5147" s="1">
        <v>0.0</v>
      </c>
      <c r="AA5147" s="1">
        <v>9.63</v>
      </c>
      <c r="AB5147" s="1">
        <v>2059.729</v>
      </c>
      <c r="AC5147" s="1">
        <v>10.61</v>
      </c>
      <c r="AD5147" s="1">
        <v>6.984</v>
      </c>
      <c r="AE5147" s="1">
        <v>16.614</v>
      </c>
      <c r="AF5147" s="1">
        <v>21.644</v>
      </c>
      <c r="AG5147" s="1">
        <v>32494.137</v>
      </c>
      <c r="AH5147" s="1">
        <v>6.818</v>
      </c>
      <c r="AI5147" s="1">
        <v>16.615</v>
      </c>
      <c r="AJ5147" s="1">
        <v>21.644</v>
      </c>
      <c r="AK5147" s="1">
        <v>2269.338</v>
      </c>
      <c r="AL5147" s="1">
        <v>10.61</v>
      </c>
      <c r="AM5147" s="1">
        <v>32492.154</v>
      </c>
      <c r="AN5147" s="1">
        <v>151.913</v>
      </c>
      <c r="AO5147" s="1">
        <v>100.0</v>
      </c>
      <c r="AP5147" s="1">
        <v>99.994</v>
      </c>
      <c r="AQ5147" s="1">
        <v>46.909</v>
      </c>
      <c r="AR5147" s="1">
        <v>33.591</v>
      </c>
      <c r="AS5147" s="1">
        <v>105.201</v>
      </c>
      <c r="AT5147" s="1">
        <v>2269.338</v>
      </c>
      <c r="AU5147" s="1">
        <v>10.61</v>
      </c>
      <c r="AV5147" s="1">
        <v>22501.145</v>
      </c>
      <c r="AW5147" s="1">
        <v>9.163</v>
      </c>
      <c r="AX5147" s="1">
        <v>38.885</v>
      </c>
      <c r="AY5147" s="1">
        <v>99083.273</v>
      </c>
      <c r="AZ5147" s="1">
        <v>463.251</v>
      </c>
      <c r="BA5147" s="1">
        <v>100.0</v>
      </c>
      <c r="BB5147" s="1">
        <v>69.247</v>
      </c>
      <c r="BC5147" s="1">
        <v>13.86</v>
      </c>
      <c r="BD5147" s="1">
        <v>0.0</v>
      </c>
      <c r="BE5147" s="1">
        <v>0.0</v>
      </c>
      <c r="BF5147" s="1">
        <v>0.009</v>
      </c>
      <c r="BG5147" s="1">
        <v>0.0</v>
      </c>
      <c r="BH5147" s="1">
        <v>0.0</v>
      </c>
      <c r="BI5147" s="1">
        <v>1.864</v>
      </c>
      <c r="BJ5147" s="1">
        <v>0.0</v>
      </c>
      <c r="BK5147" s="1">
        <v>0.006</v>
      </c>
      <c r="BL5147" s="1">
        <v>0.0</v>
      </c>
      <c r="BM5147" s="1">
        <v>0.0</v>
      </c>
      <c r="BN5147" s="1">
        <v>0.009</v>
      </c>
      <c r="BO5147" s="1">
        <v>0.0</v>
      </c>
      <c r="BP5147" s="1">
        <v>0.0</v>
      </c>
      <c r="BQ5147" s="1">
        <v>1.864</v>
      </c>
      <c r="BR5147" s="1">
        <v>0.0</v>
      </c>
      <c r="BS5147" s="1">
        <v>0.006</v>
      </c>
      <c r="BT5147" s="1">
        <v>-0.98</v>
      </c>
      <c r="BU5147" s="1">
        <v>-10.177</v>
      </c>
      <c r="BW5147" s="1">
        <v>0.0</v>
      </c>
      <c r="BX5147" s="1">
        <v>0.0</v>
      </c>
      <c r="BY5147" s="1">
        <v>0.0</v>
      </c>
      <c r="BZ5147" s="1">
        <v>0.0</v>
      </c>
      <c r="CA5147" s="1">
        <v>0.0</v>
      </c>
      <c r="CB5147" s="1">
        <v>0.0</v>
      </c>
      <c r="CC5147" s="1">
        <v>0.0</v>
      </c>
      <c r="CD5147" s="1">
        <v>-20.367</v>
      </c>
      <c r="CE5147" s="1">
        <v>-11.947</v>
      </c>
      <c r="CF5147" s="1">
        <v>46.712</v>
      </c>
      <c r="CG5147" s="1">
        <v>0.0</v>
      </c>
      <c r="CH5147" s="1">
        <v>0.0</v>
      </c>
      <c r="CI5147" s="1">
        <v>9991.008</v>
      </c>
      <c r="CJ5147" s="1">
        <v>6.387</v>
      </c>
      <c r="CK5147" s="1">
        <v>5.408</v>
      </c>
      <c r="CL5147" s="1">
        <v>19265.703</v>
      </c>
      <c r="CM5147" s="1">
        <v>90.074</v>
      </c>
      <c r="CN5147" s="1">
        <v>0.0</v>
      </c>
      <c r="CO5147" s="1">
        <v>30.747</v>
      </c>
      <c r="CP5147" s="1">
        <v>0.0</v>
      </c>
      <c r="CQ5147" s="1">
        <v>0.0</v>
      </c>
      <c r="CR5147" s="1">
        <v>0.0</v>
      </c>
      <c r="CT5147" s="1">
        <v>0.0</v>
      </c>
      <c r="CU5147" s="1">
        <v>0.0</v>
      </c>
      <c r="CV5147" s="1">
        <v>0.0</v>
      </c>
      <c r="CW5147" s="1">
        <v>0.0</v>
      </c>
      <c r="CX5147" s="1">
        <v>0.0</v>
      </c>
      <c r="CY5147" s="1">
        <v>0.0</v>
      </c>
      <c r="CZ5147" s="1">
        <v>0.0</v>
      </c>
      <c r="DA5147" s="1">
        <v>2269.338</v>
      </c>
      <c r="DB5147" s="1">
        <v>151.922</v>
      </c>
      <c r="DC5147" s="1">
        <v>0.0</v>
      </c>
      <c r="DD5147" s="1">
        <v>0.0</v>
      </c>
      <c r="DE5147" s="1">
        <v>0.009</v>
      </c>
      <c r="DF5147" s="1">
        <v>0.0</v>
      </c>
      <c r="DG5147" s="1">
        <v>0.0</v>
      </c>
      <c r="DH5147" s="1">
        <v>1.864</v>
      </c>
      <c r="DI5147" s="1">
        <v>0.0</v>
      </c>
      <c r="DJ5147" s="1">
        <v>0.006</v>
      </c>
      <c r="DL5147" s="1">
        <v>0.0</v>
      </c>
      <c r="DM5147" s="1">
        <v>0.0</v>
      </c>
      <c r="DN5147" s="1">
        <v>0.0</v>
      </c>
      <c r="DO5147" s="1">
        <v>0.0</v>
      </c>
      <c r="DP5147" s="1">
        <v>0.0</v>
      </c>
      <c r="DQ5147" s="1">
        <v>0.0</v>
      </c>
      <c r="DR5147" s="1">
        <v>0.0</v>
      </c>
      <c r="DT5147" s="1">
        <v>0.0</v>
      </c>
      <c r="DU5147" s="1">
        <v>0.0</v>
      </c>
      <c r="DV5147" s="1">
        <v>0.0</v>
      </c>
      <c r="DW5147" s="1">
        <v>0.0</v>
      </c>
      <c r="DX5147" s="1">
        <v>0.0</v>
      </c>
      <c r="DY5147" s="1">
        <v>0.0</v>
      </c>
      <c r="DZ5147" s="1">
        <v>0.0</v>
      </c>
    </row>
    <row r="5148">
      <c r="A5148" s="1" t="s">
        <v>530</v>
      </c>
      <c r="B5148" s="1">
        <v>2002.0</v>
      </c>
      <c r="C5148" s="1" t="s">
        <v>531</v>
      </c>
      <c r="D5148" s="1">
        <v>4769411.0</v>
      </c>
      <c r="E5148" s="1">
        <v>2.6092439552E10</v>
      </c>
      <c r="G5148" s="1">
        <v>0.0</v>
      </c>
      <c r="H5148" s="1">
        <v>0.0</v>
      </c>
      <c r="I5148" s="1">
        <v>0.0</v>
      </c>
      <c r="J5148" s="1">
        <v>0.0</v>
      </c>
      <c r="K5148" s="1">
        <v>0.0</v>
      </c>
      <c r="L5148" s="1">
        <v>0.0</v>
      </c>
      <c r="M5148" s="1">
        <v>0.0</v>
      </c>
      <c r="N5148" s="1">
        <v>1306.542</v>
      </c>
      <c r="P5148" s="1">
        <v>0.0</v>
      </c>
      <c r="Q5148" s="1">
        <v>0.0</v>
      </c>
      <c r="R5148" s="1">
        <v>0.0</v>
      </c>
      <c r="S5148" s="1">
        <v>0.0</v>
      </c>
      <c r="T5148" s="1">
        <v>0.0</v>
      </c>
      <c r="V5148" s="1">
        <v>0.0</v>
      </c>
      <c r="W5148" s="1">
        <v>0.0</v>
      </c>
      <c r="X5148" s="1">
        <v>0.0</v>
      </c>
      <c r="Y5148" s="1">
        <v>0.0</v>
      </c>
      <c r="Z5148" s="1">
        <v>0.0</v>
      </c>
      <c r="AA5148" s="1">
        <v>9.64</v>
      </c>
      <c r="AB5148" s="1">
        <v>2021.214</v>
      </c>
      <c r="AC5148" s="1">
        <v>10.7</v>
      </c>
      <c r="AD5148" s="1">
        <v>8.21</v>
      </c>
      <c r="AE5148" s="1">
        <v>-14.203</v>
      </c>
      <c r="AF5148" s="1">
        <v>-21.577</v>
      </c>
      <c r="AG5148" s="1">
        <v>27329.393</v>
      </c>
      <c r="AH5148" s="1">
        <v>4.996</v>
      </c>
      <c r="AI5148" s="1">
        <v>-14.204</v>
      </c>
      <c r="AJ5148" s="1">
        <v>-21.577</v>
      </c>
      <c r="AK5148" s="1">
        <v>2243.464</v>
      </c>
      <c r="AL5148" s="1">
        <v>10.7</v>
      </c>
      <c r="AM5148" s="1">
        <v>27327.461</v>
      </c>
      <c r="AN5148" s="1">
        <v>130.336</v>
      </c>
      <c r="AO5148" s="1">
        <v>100.0</v>
      </c>
      <c r="AP5148" s="1">
        <v>99.993</v>
      </c>
      <c r="AQ5148" s="1">
        <v>-28.728</v>
      </c>
      <c r="AR5148" s="1">
        <v>-30.222</v>
      </c>
      <c r="AS5148" s="1">
        <v>74.979</v>
      </c>
      <c r="AT5148" s="1">
        <v>2243.464</v>
      </c>
      <c r="AU5148" s="1">
        <v>10.7</v>
      </c>
      <c r="AV5148" s="1">
        <v>15720.757</v>
      </c>
      <c r="AW5148" s="1">
        <v>4.28</v>
      </c>
      <c r="AX5148" s="1">
        <v>19.828</v>
      </c>
      <c r="AY5148" s="1">
        <v>101286.883</v>
      </c>
      <c r="AZ5148" s="1">
        <v>483.079</v>
      </c>
      <c r="BA5148" s="1">
        <v>100.0</v>
      </c>
      <c r="BB5148" s="1">
        <v>57.524</v>
      </c>
      <c r="BC5148" s="1">
        <v>13.98</v>
      </c>
      <c r="BD5148" s="1">
        <v>0.0</v>
      </c>
      <c r="BE5148" s="1">
        <v>0.0</v>
      </c>
      <c r="BF5148" s="1">
        <v>0.009</v>
      </c>
      <c r="BG5148" s="1">
        <v>0.0</v>
      </c>
      <c r="BH5148" s="1">
        <v>0.0</v>
      </c>
      <c r="BI5148" s="1">
        <v>1.812</v>
      </c>
      <c r="BJ5148" s="1">
        <v>0.0</v>
      </c>
      <c r="BK5148" s="1">
        <v>0.007</v>
      </c>
      <c r="BL5148" s="1">
        <v>0.0</v>
      </c>
      <c r="BM5148" s="1">
        <v>0.0</v>
      </c>
      <c r="BN5148" s="1">
        <v>0.009</v>
      </c>
      <c r="BO5148" s="1">
        <v>0.0</v>
      </c>
      <c r="BP5148" s="1">
        <v>0.0</v>
      </c>
      <c r="BQ5148" s="1">
        <v>1.812</v>
      </c>
      <c r="BR5148" s="1">
        <v>0.0</v>
      </c>
      <c r="BS5148" s="1">
        <v>0.007</v>
      </c>
      <c r="BT5148" s="1">
        <v>-1.06</v>
      </c>
      <c r="BU5148" s="1">
        <v>-10.996</v>
      </c>
      <c r="BW5148" s="1">
        <v>0.0</v>
      </c>
      <c r="BX5148" s="1">
        <v>0.0</v>
      </c>
      <c r="BY5148" s="1">
        <v>0.0</v>
      </c>
      <c r="BZ5148" s="1">
        <v>0.0</v>
      </c>
      <c r="CA5148" s="1">
        <v>0.0</v>
      </c>
      <c r="CB5148" s="1">
        <v>0.0</v>
      </c>
      <c r="CC5148" s="1">
        <v>0.0</v>
      </c>
      <c r="CD5148" s="1">
        <v>18.508</v>
      </c>
      <c r="CE5148" s="1">
        <v>8.645</v>
      </c>
      <c r="CF5148" s="1">
        <v>55.357</v>
      </c>
      <c r="CG5148" s="1">
        <v>0.0</v>
      </c>
      <c r="CH5148" s="1">
        <v>0.0</v>
      </c>
      <c r="CI5148" s="1">
        <v>11606.703</v>
      </c>
      <c r="CJ5148" s="1">
        <v>6.004</v>
      </c>
      <c r="CK5148" s="1">
        <v>5.408</v>
      </c>
      <c r="CL5148" s="1">
        <v>20019.727</v>
      </c>
      <c r="CM5148" s="1">
        <v>95.482</v>
      </c>
      <c r="CN5148" s="1">
        <v>0.0</v>
      </c>
      <c r="CO5148" s="1">
        <v>42.47</v>
      </c>
      <c r="CP5148" s="1">
        <v>0.0</v>
      </c>
      <c r="CQ5148" s="1">
        <v>0.0</v>
      </c>
      <c r="CR5148" s="1">
        <v>0.0</v>
      </c>
      <c r="CT5148" s="1">
        <v>0.0</v>
      </c>
      <c r="CU5148" s="1">
        <v>0.0</v>
      </c>
      <c r="CV5148" s="1">
        <v>0.0</v>
      </c>
      <c r="CW5148" s="1">
        <v>0.0</v>
      </c>
      <c r="CX5148" s="1">
        <v>0.0</v>
      </c>
      <c r="CY5148" s="1">
        <v>0.0</v>
      </c>
      <c r="CZ5148" s="1">
        <v>0.0</v>
      </c>
      <c r="DA5148" s="1">
        <v>2243.464</v>
      </c>
      <c r="DB5148" s="1">
        <v>130.345</v>
      </c>
      <c r="DC5148" s="1">
        <v>0.0</v>
      </c>
      <c r="DD5148" s="1">
        <v>0.0</v>
      </c>
      <c r="DE5148" s="1">
        <v>0.009</v>
      </c>
      <c r="DF5148" s="1">
        <v>0.0</v>
      </c>
      <c r="DG5148" s="1">
        <v>0.0</v>
      </c>
      <c r="DH5148" s="1">
        <v>1.812</v>
      </c>
      <c r="DI5148" s="1">
        <v>0.0</v>
      </c>
      <c r="DJ5148" s="1">
        <v>0.007</v>
      </c>
      <c r="DL5148" s="1">
        <v>0.0</v>
      </c>
      <c r="DM5148" s="1">
        <v>0.0</v>
      </c>
      <c r="DN5148" s="1">
        <v>0.0</v>
      </c>
      <c r="DO5148" s="1">
        <v>0.0</v>
      </c>
      <c r="DP5148" s="1">
        <v>0.0</v>
      </c>
      <c r="DQ5148" s="1">
        <v>0.0</v>
      </c>
      <c r="DR5148" s="1">
        <v>0.0</v>
      </c>
      <c r="DT5148" s="1">
        <v>0.0</v>
      </c>
      <c r="DU5148" s="1">
        <v>0.0</v>
      </c>
      <c r="DV5148" s="1">
        <v>0.0</v>
      </c>
      <c r="DW5148" s="1">
        <v>0.0</v>
      </c>
      <c r="DX5148" s="1">
        <v>0.0</v>
      </c>
      <c r="DY5148" s="1">
        <v>0.0</v>
      </c>
      <c r="DZ5148" s="1">
        <v>0.0</v>
      </c>
    </row>
    <row r="5149">
      <c r="A5149" s="1" t="s">
        <v>530</v>
      </c>
      <c r="B5149" s="1">
        <v>2003.0</v>
      </c>
      <c r="C5149" s="1" t="s">
        <v>531</v>
      </c>
      <c r="D5149" s="1">
        <v>4863821.0</v>
      </c>
      <c r="E5149" s="1">
        <v>3.090767872E10</v>
      </c>
      <c r="G5149" s="1">
        <v>0.0</v>
      </c>
      <c r="H5149" s="1">
        <v>0.0</v>
      </c>
      <c r="I5149" s="1">
        <v>0.0</v>
      </c>
      <c r="J5149" s="1">
        <v>0.0</v>
      </c>
      <c r="K5149" s="1">
        <v>0.0</v>
      </c>
      <c r="L5149" s="1">
        <v>0.0</v>
      </c>
      <c r="M5149" s="1">
        <v>0.0</v>
      </c>
      <c r="N5149" s="1">
        <v>1306.481</v>
      </c>
      <c r="P5149" s="1">
        <v>0.0</v>
      </c>
      <c r="Q5149" s="1">
        <v>0.0</v>
      </c>
      <c r="R5149" s="1">
        <v>0.0</v>
      </c>
      <c r="S5149" s="1">
        <v>0.0</v>
      </c>
      <c r="T5149" s="1">
        <v>0.0</v>
      </c>
      <c r="V5149" s="1">
        <v>0.0</v>
      </c>
      <c r="W5149" s="1">
        <v>0.0</v>
      </c>
      <c r="X5149" s="1">
        <v>0.0</v>
      </c>
      <c r="Y5149" s="1">
        <v>0.0</v>
      </c>
      <c r="Z5149" s="1">
        <v>0.0</v>
      </c>
      <c r="AA5149" s="1">
        <v>9.73</v>
      </c>
      <c r="AB5149" s="1">
        <v>2000.485</v>
      </c>
      <c r="AC5149" s="1">
        <v>10.8</v>
      </c>
      <c r="AD5149" s="1">
        <v>6.43</v>
      </c>
      <c r="AE5149" s="1">
        <v>28.861</v>
      </c>
      <c r="AF5149" s="1">
        <v>37.619</v>
      </c>
      <c r="AG5149" s="1">
        <v>34533.355</v>
      </c>
      <c r="AH5149" s="1">
        <v>5.434</v>
      </c>
      <c r="AI5149" s="1">
        <v>28.863</v>
      </c>
      <c r="AJ5149" s="1">
        <v>37.619</v>
      </c>
      <c r="AK5149" s="1">
        <v>2220.477</v>
      </c>
      <c r="AL5149" s="1">
        <v>10.8</v>
      </c>
      <c r="AM5149" s="1">
        <v>34531.477</v>
      </c>
      <c r="AN5149" s="1">
        <v>167.955</v>
      </c>
      <c r="AO5149" s="1">
        <v>100.0</v>
      </c>
      <c r="AP5149" s="1">
        <v>99.995</v>
      </c>
      <c r="AQ5149" s="1">
        <v>54.942</v>
      </c>
      <c r="AR5149" s="1">
        <v>41.195</v>
      </c>
      <c r="AS5149" s="1">
        <v>116.174</v>
      </c>
      <c r="AT5149" s="1">
        <v>2220.477</v>
      </c>
      <c r="AU5149" s="1">
        <v>10.8</v>
      </c>
      <c r="AV5149" s="1">
        <v>23885.285</v>
      </c>
      <c r="AW5149" s="1">
        <v>10.58</v>
      </c>
      <c r="AX5149" s="1">
        <v>51.109</v>
      </c>
      <c r="AY5149" s="1">
        <v>109828.773</v>
      </c>
      <c r="AZ5149" s="1">
        <v>534.188</v>
      </c>
      <c r="BA5149" s="1">
        <v>100.0</v>
      </c>
      <c r="BB5149" s="1">
        <v>69.166</v>
      </c>
      <c r="BC5149" s="1">
        <v>14.11</v>
      </c>
      <c r="BD5149" s="1">
        <v>0.0</v>
      </c>
      <c r="BE5149" s="1">
        <v>0.0</v>
      </c>
      <c r="BF5149" s="1">
        <v>0.009</v>
      </c>
      <c r="BG5149" s="1">
        <v>0.0</v>
      </c>
      <c r="BH5149" s="1">
        <v>0.0</v>
      </c>
      <c r="BI5149" s="1">
        <v>1.767</v>
      </c>
      <c r="BJ5149" s="1">
        <v>0.0</v>
      </c>
      <c r="BK5149" s="1">
        <v>0.005</v>
      </c>
      <c r="BL5149" s="1">
        <v>0.0</v>
      </c>
      <c r="BM5149" s="1">
        <v>0.0</v>
      </c>
      <c r="BN5149" s="1">
        <v>0.009</v>
      </c>
      <c r="BO5149" s="1">
        <v>0.0</v>
      </c>
      <c r="BP5149" s="1">
        <v>0.0</v>
      </c>
      <c r="BQ5149" s="1">
        <v>1.767</v>
      </c>
      <c r="BR5149" s="1">
        <v>0.0</v>
      </c>
      <c r="BS5149" s="1">
        <v>0.005</v>
      </c>
      <c r="BT5149" s="1">
        <v>-1.07</v>
      </c>
      <c r="BU5149" s="1">
        <v>-10.997</v>
      </c>
      <c r="BW5149" s="1">
        <v>0.0</v>
      </c>
      <c r="BX5149" s="1">
        <v>0.0</v>
      </c>
      <c r="BY5149" s="1">
        <v>0.0</v>
      </c>
      <c r="BZ5149" s="1">
        <v>0.0</v>
      </c>
      <c r="CA5149" s="1">
        <v>0.0</v>
      </c>
      <c r="CB5149" s="1">
        <v>0.0</v>
      </c>
      <c r="CC5149" s="1">
        <v>0.0</v>
      </c>
      <c r="CD5149" s="1">
        <v>-6.46</v>
      </c>
      <c r="CE5149" s="1">
        <v>-3.576</v>
      </c>
      <c r="CF5149" s="1">
        <v>51.781</v>
      </c>
      <c r="CG5149" s="1">
        <v>0.0</v>
      </c>
      <c r="CH5149" s="1">
        <v>0.0</v>
      </c>
      <c r="CI5149" s="1">
        <v>10646.19</v>
      </c>
      <c r="CJ5149" s="1">
        <v>6.09</v>
      </c>
      <c r="CK5149" s="1">
        <v>5.815</v>
      </c>
      <c r="CL5149" s="1">
        <v>20826.691</v>
      </c>
      <c r="CM5149" s="1">
        <v>101.297</v>
      </c>
      <c r="CN5149" s="1">
        <v>0.0</v>
      </c>
      <c r="CO5149" s="1">
        <v>30.829</v>
      </c>
      <c r="CP5149" s="1">
        <v>0.0</v>
      </c>
      <c r="CQ5149" s="1">
        <v>0.0</v>
      </c>
      <c r="CR5149" s="1">
        <v>0.0</v>
      </c>
      <c r="CT5149" s="1">
        <v>0.0</v>
      </c>
      <c r="CU5149" s="1">
        <v>0.0</v>
      </c>
      <c r="CV5149" s="1">
        <v>0.0</v>
      </c>
      <c r="CW5149" s="1">
        <v>0.0</v>
      </c>
      <c r="CX5149" s="1">
        <v>0.0</v>
      </c>
      <c r="CY5149" s="1">
        <v>0.0</v>
      </c>
      <c r="CZ5149" s="1">
        <v>0.0</v>
      </c>
      <c r="DA5149" s="1">
        <v>2220.477</v>
      </c>
      <c r="DB5149" s="1">
        <v>167.964</v>
      </c>
      <c r="DC5149" s="1">
        <v>0.0</v>
      </c>
      <c r="DD5149" s="1">
        <v>0.0</v>
      </c>
      <c r="DE5149" s="1">
        <v>0.009</v>
      </c>
      <c r="DF5149" s="1">
        <v>0.0</v>
      </c>
      <c r="DG5149" s="1">
        <v>0.0</v>
      </c>
      <c r="DH5149" s="1">
        <v>1.767</v>
      </c>
      <c r="DI5149" s="1">
        <v>0.0</v>
      </c>
      <c r="DJ5149" s="1">
        <v>0.005</v>
      </c>
      <c r="DL5149" s="1">
        <v>0.0</v>
      </c>
      <c r="DM5149" s="1">
        <v>0.0</v>
      </c>
      <c r="DN5149" s="1">
        <v>0.0</v>
      </c>
      <c r="DO5149" s="1">
        <v>0.0</v>
      </c>
      <c r="DP5149" s="1">
        <v>0.0</v>
      </c>
      <c r="DQ5149" s="1">
        <v>0.0</v>
      </c>
      <c r="DR5149" s="1">
        <v>0.0</v>
      </c>
      <c r="DT5149" s="1">
        <v>0.0</v>
      </c>
      <c r="DU5149" s="1">
        <v>0.0</v>
      </c>
      <c r="DV5149" s="1">
        <v>0.0</v>
      </c>
      <c r="DW5149" s="1">
        <v>0.0</v>
      </c>
      <c r="DX5149" s="1">
        <v>0.0</v>
      </c>
      <c r="DY5149" s="1">
        <v>0.0</v>
      </c>
      <c r="DZ5149" s="1">
        <v>0.0</v>
      </c>
    </row>
    <row r="5150">
      <c r="A5150" s="1" t="s">
        <v>530</v>
      </c>
      <c r="B5150" s="1">
        <v>2004.0</v>
      </c>
      <c r="C5150" s="1" t="s">
        <v>531</v>
      </c>
      <c r="D5150" s="1">
        <v>4958043.0</v>
      </c>
      <c r="E5150" s="1">
        <v>3.5857575936E10</v>
      </c>
      <c r="G5150" s="1">
        <v>0.0</v>
      </c>
      <c r="H5150" s="1">
        <v>0.0</v>
      </c>
      <c r="I5150" s="1">
        <v>0.0</v>
      </c>
      <c r="J5150" s="1">
        <v>0.0</v>
      </c>
      <c r="K5150" s="1">
        <v>0.0</v>
      </c>
      <c r="L5150" s="1">
        <v>0.0</v>
      </c>
      <c r="M5150" s="1">
        <v>0.0</v>
      </c>
      <c r="N5150" s="1">
        <v>1306.208</v>
      </c>
      <c r="P5150" s="1">
        <v>0.0</v>
      </c>
      <c r="Q5150" s="1">
        <v>0.0</v>
      </c>
      <c r="R5150" s="1">
        <v>0.0</v>
      </c>
      <c r="S5150" s="1">
        <v>0.0</v>
      </c>
      <c r="T5150" s="1">
        <v>0.0</v>
      </c>
      <c r="V5150" s="1">
        <v>0.0</v>
      </c>
      <c r="W5150" s="1">
        <v>0.0</v>
      </c>
      <c r="X5150" s="1">
        <v>0.0</v>
      </c>
      <c r="Y5150" s="1">
        <v>0.0</v>
      </c>
      <c r="Z5150" s="1">
        <v>0.0</v>
      </c>
      <c r="AA5150" s="1">
        <v>10.75</v>
      </c>
      <c r="AB5150" s="1">
        <v>2168.194</v>
      </c>
      <c r="AC5150" s="1">
        <v>11.92</v>
      </c>
      <c r="AD5150" s="1">
        <v>6.37</v>
      </c>
      <c r="AE5150" s="1">
        <v>11.42</v>
      </c>
      <c r="AF5150" s="1">
        <v>19.181</v>
      </c>
      <c r="AG5150" s="1">
        <v>37745.762</v>
      </c>
      <c r="AH5150" s="1">
        <v>5.219</v>
      </c>
      <c r="AI5150" s="1">
        <v>11.42</v>
      </c>
      <c r="AJ5150" s="1">
        <v>19.181</v>
      </c>
      <c r="AK5150" s="1">
        <v>2404.174</v>
      </c>
      <c r="AL5150" s="1">
        <v>11.92</v>
      </c>
      <c r="AM5150" s="1">
        <v>37743.93</v>
      </c>
      <c r="AN5150" s="1">
        <v>187.136</v>
      </c>
      <c r="AO5150" s="1">
        <v>100.0</v>
      </c>
      <c r="AP5150" s="1">
        <v>99.995</v>
      </c>
      <c r="AQ5150" s="1">
        <v>-1.408</v>
      </c>
      <c r="AR5150" s="1">
        <v>-1.636</v>
      </c>
      <c r="AS5150" s="1">
        <v>114.538</v>
      </c>
      <c r="AT5150" s="1">
        <v>2404.174</v>
      </c>
      <c r="AU5150" s="1">
        <v>11.92</v>
      </c>
      <c r="AV5150" s="1">
        <v>23101.354</v>
      </c>
      <c r="AW5150" s="1">
        <v>-1.441</v>
      </c>
      <c r="AX5150" s="1">
        <v>-7.7</v>
      </c>
      <c r="AY5150" s="1">
        <v>106188.57</v>
      </c>
      <c r="AZ5150" s="1">
        <v>526.487</v>
      </c>
      <c r="BA5150" s="1">
        <v>100.0</v>
      </c>
      <c r="BB5150" s="1">
        <v>61.203</v>
      </c>
      <c r="BC5150" s="1">
        <v>15.57</v>
      </c>
      <c r="BD5150" s="1">
        <v>0.0</v>
      </c>
      <c r="BE5150" s="1">
        <v>0.0</v>
      </c>
      <c r="BF5150" s="1">
        <v>0.009</v>
      </c>
      <c r="BG5150" s="1">
        <v>0.0</v>
      </c>
      <c r="BH5150" s="1">
        <v>0.0</v>
      </c>
      <c r="BI5150" s="1">
        <v>1.724</v>
      </c>
      <c r="BJ5150" s="1">
        <v>0.0</v>
      </c>
      <c r="BK5150" s="1">
        <v>0.005</v>
      </c>
      <c r="BL5150" s="1">
        <v>0.0</v>
      </c>
      <c r="BM5150" s="1">
        <v>0.0</v>
      </c>
      <c r="BN5150" s="1">
        <v>0.009</v>
      </c>
      <c r="BO5150" s="1">
        <v>0.0</v>
      </c>
      <c r="BP5150" s="1">
        <v>0.0</v>
      </c>
      <c r="BQ5150" s="1">
        <v>1.724</v>
      </c>
      <c r="BR5150" s="1">
        <v>0.0</v>
      </c>
      <c r="BS5150" s="1">
        <v>0.005</v>
      </c>
      <c r="BT5150" s="1">
        <v>-1.17</v>
      </c>
      <c r="BU5150" s="1">
        <v>-10.884</v>
      </c>
      <c r="BW5150" s="1">
        <v>0.0</v>
      </c>
      <c r="BX5150" s="1">
        <v>0.0</v>
      </c>
      <c r="BY5150" s="1">
        <v>0.0</v>
      </c>
      <c r="BZ5150" s="1">
        <v>0.0</v>
      </c>
      <c r="CA5150" s="1">
        <v>0.0</v>
      </c>
      <c r="CB5150" s="1">
        <v>0.0</v>
      </c>
      <c r="CC5150" s="1">
        <v>0.0</v>
      </c>
      <c r="CD5150" s="1">
        <v>40.203</v>
      </c>
      <c r="CE5150" s="1">
        <v>20.817</v>
      </c>
      <c r="CF5150" s="1">
        <v>72.599</v>
      </c>
      <c r="CG5150" s="1">
        <v>0.0</v>
      </c>
      <c r="CH5150" s="1">
        <v>0.0</v>
      </c>
      <c r="CI5150" s="1">
        <v>14642.575</v>
      </c>
      <c r="CJ5150" s="1">
        <v>5.855</v>
      </c>
      <c r="CK5150" s="1">
        <v>5.931</v>
      </c>
      <c r="CL5150" s="1">
        <v>21627.203</v>
      </c>
      <c r="CM5150" s="1">
        <v>107.229</v>
      </c>
      <c r="CN5150" s="1">
        <v>0.0</v>
      </c>
      <c r="CO5150" s="1">
        <v>38.793</v>
      </c>
      <c r="CP5150" s="1">
        <v>0.0</v>
      </c>
      <c r="CQ5150" s="1">
        <v>0.0</v>
      </c>
      <c r="CR5150" s="1">
        <v>0.0</v>
      </c>
      <c r="CT5150" s="1">
        <v>0.0</v>
      </c>
      <c r="CU5150" s="1">
        <v>0.0</v>
      </c>
      <c r="CV5150" s="1">
        <v>0.0</v>
      </c>
      <c r="CW5150" s="1">
        <v>0.0</v>
      </c>
      <c r="CX5150" s="1">
        <v>0.0</v>
      </c>
      <c r="CY5150" s="1">
        <v>0.0</v>
      </c>
      <c r="CZ5150" s="1">
        <v>0.0</v>
      </c>
      <c r="DA5150" s="1">
        <v>2404.174</v>
      </c>
      <c r="DB5150" s="1">
        <v>187.145</v>
      </c>
      <c r="DC5150" s="1">
        <v>0.0</v>
      </c>
      <c r="DD5150" s="1">
        <v>0.0</v>
      </c>
      <c r="DE5150" s="1">
        <v>0.009</v>
      </c>
      <c r="DF5150" s="1">
        <v>0.0</v>
      </c>
      <c r="DG5150" s="1">
        <v>0.0</v>
      </c>
      <c r="DH5150" s="1">
        <v>1.724</v>
      </c>
      <c r="DI5150" s="1">
        <v>0.0</v>
      </c>
      <c r="DJ5150" s="1">
        <v>0.005</v>
      </c>
      <c r="DL5150" s="1">
        <v>0.0</v>
      </c>
      <c r="DM5150" s="1">
        <v>0.0</v>
      </c>
      <c r="DN5150" s="1">
        <v>0.0</v>
      </c>
      <c r="DO5150" s="1">
        <v>0.0</v>
      </c>
      <c r="DP5150" s="1">
        <v>0.0</v>
      </c>
      <c r="DQ5150" s="1">
        <v>0.0</v>
      </c>
      <c r="DR5150" s="1">
        <v>0.0</v>
      </c>
      <c r="DT5150" s="1">
        <v>0.0</v>
      </c>
      <c r="DU5150" s="1">
        <v>0.0</v>
      </c>
      <c r="DV5150" s="1">
        <v>0.0</v>
      </c>
      <c r="DW5150" s="1">
        <v>0.0</v>
      </c>
      <c r="DX5150" s="1">
        <v>0.0</v>
      </c>
      <c r="DY5150" s="1">
        <v>0.0</v>
      </c>
      <c r="DZ5150" s="1">
        <v>0.0</v>
      </c>
    </row>
    <row r="5151">
      <c r="A5151" s="1" t="s">
        <v>530</v>
      </c>
      <c r="B5151" s="1">
        <v>2005.0</v>
      </c>
      <c r="C5151" s="1" t="s">
        <v>531</v>
      </c>
      <c r="D5151" s="1">
        <v>5052212.0</v>
      </c>
      <c r="E5151" s="1">
        <v>4.100050944E10</v>
      </c>
      <c r="G5151" s="1">
        <v>0.0</v>
      </c>
      <c r="H5151" s="1">
        <v>0.0</v>
      </c>
      <c r="I5151" s="1">
        <v>0.0</v>
      </c>
      <c r="J5151" s="1">
        <v>0.0</v>
      </c>
      <c r="K5151" s="1">
        <v>0.0</v>
      </c>
      <c r="L5151" s="1">
        <v>0.0</v>
      </c>
      <c r="M5151" s="1">
        <v>0.0</v>
      </c>
      <c r="N5151" s="1">
        <v>1306.552</v>
      </c>
      <c r="P5151" s="1">
        <v>0.0</v>
      </c>
      <c r="Q5151" s="1">
        <v>0.0</v>
      </c>
      <c r="R5151" s="1">
        <v>0.0</v>
      </c>
      <c r="S5151" s="1">
        <v>0.0</v>
      </c>
      <c r="T5151" s="1">
        <v>0.0</v>
      </c>
      <c r="V5151" s="1">
        <v>0.0</v>
      </c>
      <c r="W5151" s="1">
        <v>0.0</v>
      </c>
      <c r="X5151" s="1">
        <v>0.0</v>
      </c>
      <c r="Y5151" s="1">
        <v>0.0</v>
      </c>
      <c r="Z5151" s="1">
        <v>0.0</v>
      </c>
      <c r="AA5151" s="1">
        <v>11.56</v>
      </c>
      <c r="AB5151" s="1">
        <v>2288.107</v>
      </c>
      <c r="AC5151" s="1">
        <v>12.82</v>
      </c>
      <c r="AD5151" s="1">
        <v>7.316</v>
      </c>
      <c r="AE5151" s="1">
        <v>-6.36</v>
      </c>
      <c r="AF5151" s="1">
        <v>-11.902</v>
      </c>
      <c r="AG5151" s="1">
        <v>34686.328</v>
      </c>
      <c r="AH5151" s="1">
        <v>4.274</v>
      </c>
      <c r="AI5151" s="1">
        <v>-6.36</v>
      </c>
      <c r="AJ5151" s="1">
        <v>-11.902</v>
      </c>
      <c r="AK5151" s="1">
        <v>2537.502</v>
      </c>
      <c r="AL5151" s="1">
        <v>12.82</v>
      </c>
      <c r="AM5151" s="1">
        <v>34684.543</v>
      </c>
      <c r="AN5151" s="1">
        <v>175.234</v>
      </c>
      <c r="AO5151" s="1">
        <v>100.0</v>
      </c>
      <c r="AP5151" s="1">
        <v>99.995</v>
      </c>
      <c r="AQ5151" s="1">
        <v>1.681</v>
      </c>
      <c r="AR5151" s="1">
        <v>1.925</v>
      </c>
      <c r="AS5151" s="1">
        <v>116.463</v>
      </c>
      <c r="AT5151" s="1">
        <v>2537.502</v>
      </c>
      <c r="AU5151" s="1">
        <v>12.82</v>
      </c>
      <c r="AV5151" s="1">
        <v>23051.785</v>
      </c>
      <c r="AW5151" s="1">
        <v>8.044</v>
      </c>
      <c r="AX5151" s="1">
        <v>42.35</v>
      </c>
      <c r="AY5151" s="1">
        <v>112591.773</v>
      </c>
      <c r="AZ5151" s="1">
        <v>568.838</v>
      </c>
      <c r="BA5151" s="1">
        <v>100.0</v>
      </c>
      <c r="BB5151" s="1">
        <v>66.458</v>
      </c>
      <c r="BC5151" s="1">
        <v>16.75</v>
      </c>
      <c r="BD5151" s="1">
        <v>0.0</v>
      </c>
      <c r="BE5151" s="1">
        <v>0.0</v>
      </c>
      <c r="BF5151" s="1">
        <v>0.008</v>
      </c>
      <c r="BG5151" s="1">
        <v>0.0</v>
      </c>
      <c r="BH5151" s="1">
        <v>0.0</v>
      </c>
      <c r="BI5151" s="1">
        <v>1.678</v>
      </c>
      <c r="BJ5151" s="1">
        <v>0.0</v>
      </c>
      <c r="BK5151" s="1">
        <v>0.005</v>
      </c>
      <c r="BL5151" s="1">
        <v>0.0</v>
      </c>
      <c r="BM5151" s="1">
        <v>0.0</v>
      </c>
      <c r="BN5151" s="1">
        <v>0.008</v>
      </c>
      <c r="BO5151" s="1">
        <v>0.0</v>
      </c>
      <c r="BP5151" s="1">
        <v>0.0</v>
      </c>
      <c r="BQ5151" s="1">
        <v>1.678</v>
      </c>
      <c r="BR5151" s="1">
        <v>0.0</v>
      </c>
      <c r="BS5151" s="1">
        <v>0.005</v>
      </c>
      <c r="BT5151" s="1">
        <v>-1.26</v>
      </c>
      <c r="BU5151" s="1">
        <v>-10.9</v>
      </c>
      <c r="BW5151" s="1">
        <v>0.0</v>
      </c>
      <c r="BX5151" s="1">
        <v>0.0</v>
      </c>
      <c r="BY5151" s="1">
        <v>0.0</v>
      </c>
      <c r="BZ5151" s="1">
        <v>0.0</v>
      </c>
      <c r="CA5151" s="1">
        <v>0.0</v>
      </c>
      <c r="CB5151" s="1">
        <v>0.0</v>
      </c>
      <c r="CC5151" s="1">
        <v>0.0</v>
      </c>
      <c r="CD5151" s="1">
        <v>-19.046</v>
      </c>
      <c r="CE5151" s="1">
        <v>-13.827</v>
      </c>
      <c r="CF5151" s="1">
        <v>58.771</v>
      </c>
      <c r="CG5151" s="1">
        <v>0.0</v>
      </c>
      <c r="CH5151" s="1">
        <v>0.0</v>
      </c>
      <c r="CI5151" s="1">
        <v>11632.758</v>
      </c>
      <c r="CJ5151" s="1">
        <v>5.531</v>
      </c>
      <c r="CK5151" s="1">
        <v>5.931</v>
      </c>
      <c r="CL5151" s="1">
        <v>22398.09</v>
      </c>
      <c r="CM5151" s="1">
        <v>113.16</v>
      </c>
      <c r="CN5151" s="1">
        <v>0.0</v>
      </c>
      <c r="CO5151" s="1">
        <v>33.537</v>
      </c>
      <c r="CP5151" s="1">
        <v>0.0</v>
      </c>
      <c r="CQ5151" s="1">
        <v>0.0</v>
      </c>
      <c r="CR5151" s="1">
        <v>0.0</v>
      </c>
      <c r="CT5151" s="1">
        <v>0.0</v>
      </c>
      <c r="CU5151" s="1">
        <v>0.0</v>
      </c>
      <c r="CV5151" s="1">
        <v>0.0</v>
      </c>
      <c r="CW5151" s="1">
        <v>0.0</v>
      </c>
      <c r="CX5151" s="1">
        <v>0.0</v>
      </c>
      <c r="CY5151" s="1">
        <v>0.0</v>
      </c>
      <c r="CZ5151" s="1">
        <v>0.0</v>
      </c>
      <c r="DA5151" s="1">
        <v>2537.502</v>
      </c>
      <c r="DB5151" s="1">
        <v>175.243</v>
      </c>
      <c r="DC5151" s="1">
        <v>0.0</v>
      </c>
      <c r="DD5151" s="1">
        <v>0.0</v>
      </c>
      <c r="DE5151" s="1">
        <v>0.008</v>
      </c>
      <c r="DF5151" s="1">
        <v>0.0</v>
      </c>
      <c r="DG5151" s="1">
        <v>0.0</v>
      </c>
      <c r="DH5151" s="1">
        <v>1.678</v>
      </c>
      <c r="DI5151" s="1">
        <v>0.0</v>
      </c>
      <c r="DJ5151" s="1">
        <v>0.005</v>
      </c>
      <c r="DL5151" s="1">
        <v>0.0</v>
      </c>
      <c r="DM5151" s="1">
        <v>0.0</v>
      </c>
      <c r="DN5151" s="1">
        <v>0.0</v>
      </c>
      <c r="DO5151" s="1">
        <v>0.0</v>
      </c>
      <c r="DP5151" s="1">
        <v>0.0</v>
      </c>
      <c r="DQ5151" s="1">
        <v>0.0</v>
      </c>
      <c r="DR5151" s="1">
        <v>0.0</v>
      </c>
      <c r="DT5151" s="1">
        <v>0.0</v>
      </c>
      <c r="DU5151" s="1">
        <v>0.0</v>
      </c>
      <c r="DV5151" s="1">
        <v>0.0</v>
      </c>
      <c r="DW5151" s="1">
        <v>0.0</v>
      </c>
      <c r="DX5151" s="1">
        <v>0.0</v>
      </c>
      <c r="DY5151" s="1">
        <v>0.0</v>
      </c>
      <c r="DZ5151" s="1">
        <v>0.0</v>
      </c>
    </row>
    <row r="5152">
      <c r="A5152" s="1" t="s">
        <v>530</v>
      </c>
      <c r="B5152" s="1">
        <v>2006.0</v>
      </c>
      <c r="C5152" s="1" t="s">
        <v>531</v>
      </c>
      <c r="D5152" s="1">
        <v>5147061.0</v>
      </c>
      <c r="E5152" s="1">
        <v>4.6020001792E10</v>
      </c>
      <c r="G5152" s="1">
        <v>0.0</v>
      </c>
      <c r="H5152" s="1">
        <v>0.0</v>
      </c>
      <c r="I5152" s="1">
        <v>0.0</v>
      </c>
      <c r="J5152" s="1">
        <v>0.0</v>
      </c>
      <c r="K5152" s="1">
        <v>0.0</v>
      </c>
      <c r="L5152" s="1">
        <v>0.0</v>
      </c>
      <c r="M5152" s="1">
        <v>0.0</v>
      </c>
      <c r="N5152" s="1">
        <v>1306.227</v>
      </c>
      <c r="P5152" s="1">
        <v>0.0</v>
      </c>
      <c r="Q5152" s="1">
        <v>0.0</v>
      </c>
      <c r="R5152" s="1">
        <v>0.0</v>
      </c>
      <c r="S5152" s="1">
        <v>0.0</v>
      </c>
      <c r="T5152" s="1">
        <v>0.0</v>
      </c>
      <c r="V5152" s="1">
        <v>0.0</v>
      </c>
      <c r="W5152" s="1">
        <v>0.0</v>
      </c>
      <c r="X5152" s="1">
        <v>0.0</v>
      </c>
      <c r="Y5152" s="1">
        <v>0.0</v>
      </c>
      <c r="Z5152" s="1">
        <v>0.0</v>
      </c>
      <c r="AA5152" s="1">
        <v>12.31</v>
      </c>
      <c r="AB5152" s="1">
        <v>2391.656</v>
      </c>
      <c r="AC5152" s="1">
        <v>13.65</v>
      </c>
      <c r="AD5152" s="1">
        <v>7.582</v>
      </c>
      <c r="AE5152" s="1">
        <v>2.738</v>
      </c>
      <c r="AF5152" s="1">
        <v>4.799</v>
      </c>
      <c r="AG5152" s="1">
        <v>34979.508</v>
      </c>
      <c r="AH5152" s="1">
        <v>3.912</v>
      </c>
      <c r="AI5152" s="1">
        <v>2.739</v>
      </c>
      <c r="AJ5152" s="1">
        <v>4.799</v>
      </c>
      <c r="AK5152" s="1">
        <v>2651.999</v>
      </c>
      <c r="AL5152" s="1">
        <v>13.65</v>
      </c>
      <c r="AM5152" s="1">
        <v>34977.762</v>
      </c>
      <c r="AN5152" s="1">
        <v>180.033</v>
      </c>
      <c r="AO5152" s="1">
        <v>100.0</v>
      </c>
      <c r="AP5152" s="1">
        <v>99.995</v>
      </c>
      <c r="AQ5152" s="1">
        <v>2.975</v>
      </c>
      <c r="AR5152" s="1">
        <v>3.465</v>
      </c>
      <c r="AS5152" s="1">
        <v>119.927</v>
      </c>
      <c r="AT5152" s="1">
        <v>2651.999</v>
      </c>
      <c r="AU5152" s="1">
        <v>13.65</v>
      </c>
      <c r="AV5152" s="1">
        <v>23300.189</v>
      </c>
      <c r="AW5152" s="1">
        <v>-0.508</v>
      </c>
      <c r="AX5152" s="1">
        <v>-2.888</v>
      </c>
      <c r="AY5152" s="1">
        <v>109955.953</v>
      </c>
      <c r="AZ5152" s="1">
        <v>565.95</v>
      </c>
      <c r="BA5152" s="1">
        <v>100.0</v>
      </c>
      <c r="BB5152" s="1">
        <v>66.611</v>
      </c>
      <c r="BC5152" s="1">
        <v>17.83</v>
      </c>
      <c r="BD5152" s="1">
        <v>0.0</v>
      </c>
      <c r="BE5152" s="1">
        <v>0.0</v>
      </c>
      <c r="BF5152" s="1">
        <v>0.008</v>
      </c>
      <c r="BG5152" s="1">
        <v>0.0</v>
      </c>
      <c r="BH5152" s="1">
        <v>0.0</v>
      </c>
      <c r="BI5152" s="1">
        <v>1.638</v>
      </c>
      <c r="BJ5152" s="1">
        <v>0.0</v>
      </c>
      <c r="BK5152" s="1">
        <v>0.005</v>
      </c>
      <c r="BL5152" s="1">
        <v>0.0</v>
      </c>
      <c r="BM5152" s="1">
        <v>0.0</v>
      </c>
      <c r="BN5152" s="1">
        <v>0.008</v>
      </c>
      <c r="BO5152" s="1">
        <v>0.0</v>
      </c>
      <c r="BP5152" s="1">
        <v>0.0</v>
      </c>
      <c r="BQ5152" s="1">
        <v>1.638</v>
      </c>
      <c r="BR5152" s="1">
        <v>0.0</v>
      </c>
      <c r="BS5152" s="1">
        <v>0.005</v>
      </c>
      <c r="BT5152" s="1">
        <v>-1.34</v>
      </c>
      <c r="BU5152" s="1">
        <v>-10.885</v>
      </c>
      <c r="BW5152" s="1">
        <v>0.0</v>
      </c>
      <c r="BX5152" s="1">
        <v>0.0</v>
      </c>
      <c r="BY5152" s="1">
        <v>0.0</v>
      </c>
      <c r="BZ5152" s="1">
        <v>0.0</v>
      </c>
      <c r="CA5152" s="1">
        <v>0.0</v>
      </c>
      <c r="CB5152" s="1">
        <v>0.0</v>
      </c>
      <c r="CC5152" s="1">
        <v>0.0</v>
      </c>
      <c r="CD5152" s="1">
        <v>2.27</v>
      </c>
      <c r="CE5152" s="1">
        <v>1.334</v>
      </c>
      <c r="CF5152" s="1">
        <v>60.105</v>
      </c>
      <c r="CG5152" s="1">
        <v>0.0</v>
      </c>
      <c r="CH5152" s="1">
        <v>0.0</v>
      </c>
      <c r="CI5152" s="1">
        <v>11677.573</v>
      </c>
      <c r="CJ5152" s="1">
        <v>2.672</v>
      </c>
      <c r="CK5152" s="1">
        <v>3.024</v>
      </c>
      <c r="CL5152" s="1">
        <v>22572.824</v>
      </c>
      <c r="CM5152" s="1">
        <v>116.184</v>
      </c>
      <c r="CN5152" s="1">
        <v>0.0</v>
      </c>
      <c r="CO5152" s="1">
        <v>33.384</v>
      </c>
      <c r="CP5152" s="1">
        <v>0.0</v>
      </c>
      <c r="CQ5152" s="1">
        <v>0.0</v>
      </c>
      <c r="CR5152" s="1">
        <v>0.0</v>
      </c>
      <c r="CT5152" s="1">
        <v>0.0</v>
      </c>
      <c r="CU5152" s="1">
        <v>0.0</v>
      </c>
      <c r="CV5152" s="1">
        <v>0.0</v>
      </c>
      <c r="CW5152" s="1">
        <v>0.0</v>
      </c>
      <c r="CX5152" s="1">
        <v>0.0</v>
      </c>
      <c r="CY5152" s="1">
        <v>0.0</v>
      </c>
      <c r="CZ5152" s="1">
        <v>0.0</v>
      </c>
      <c r="DA5152" s="1">
        <v>2651.999</v>
      </c>
      <c r="DB5152" s="1">
        <v>180.042</v>
      </c>
      <c r="DC5152" s="1">
        <v>0.0</v>
      </c>
      <c r="DD5152" s="1">
        <v>0.0</v>
      </c>
      <c r="DE5152" s="1">
        <v>0.008</v>
      </c>
      <c r="DF5152" s="1">
        <v>0.0</v>
      </c>
      <c r="DG5152" s="1">
        <v>0.0</v>
      </c>
      <c r="DH5152" s="1">
        <v>1.638</v>
      </c>
      <c r="DI5152" s="1">
        <v>0.0</v>
      </c>
      <c r="DJ5152" s="1">
        <v>0.005</v>
      </c>
      <c r="DL5152" s="1">
        <v>0.0</v>
      </c>
      <c r="DM5152" s="1">
        <v>0.0</v>
      </c>
      <c r="DN5152" s="1">
        <v>0.0</v>
      </c>
      <c r="DO5152" s="1">
        <v>0.0</v>
      </c>
      <c r="DP5152" s="1">
        <v>0.0</v>
      </c>
      <c r="DQ5152" s="1">
        <v>0.0</v>
      </c>
      <c r="DR5152" s="1">
        <v>0.0</v>
      </c>
      <c r="DT5152" s="1">
        <v>0.0</v>
      </c>
      <c r="DU5152" s="1">
        <v>0.0</v>
      </c>
      <c r="DV5152" s="1">
        <v>0.0</v>
      </c>
      <c r="DW5152" s="1">
        <v>0.0</v>
      </c>
      <c r="DX5152" s="1">
        <v>0.0</v>
      </c>
      <c r="DY5152" s="1">
        <v>0.0</v>
      </c>
      <c r="DZ5152" s="1">
        <v>0.0</v>
      </c>
    </row>
    <row r="5153">
      <c r="A5153" s="1" t="s">
        <v>530</v>
      </c>
      <c r="B5153" s="1">
        <v>2007.0</v>
      </c>
      <c r="C5153" s="1" t="s">
        <v>531</v>
      </c>
      <c r="D5153" s="1">
        <v>5243998.0</v>
      </c>
      <c r="E5153" s="1">
        <v>5.1693703168E10</v>
      </c>
      <c r="G5153" s="1">
        <v>0.0</v>
      </c>
      <c r="H5153" s="1">
        <v>0.0</v>
      </c>
      <c r="I5153" s="1">
        <v>0.0</v>
      </c>
      <c r="J5153" s="1">
        <v>0.0</v>
      </c>
      <c r="K5153" s="1">
        <v>0.0</v>
      </c>
      <c r="L5153" s="1">
        <v>0.0</v>
      </c>
      <c r="M5153" s="1">
        <v>0.0</v>
      </c>
      <c r="N5153" s="1">
        <v>1306.452</v>
      </c>
      <c r="P5153" s="1">
        <v>0.0</v>
      </c>
      <c r="Q5153" s="1">
        <v>0.0</v>
      </c>
      <c r="R5153" s="1">
        <v>0.0</v>
      </c>
      <c r="S5153" s="1">
        <v>0.0</v>
      </c>
      <c r="T5153" s="1">
        <v>0.0</v>
      </c>
      <c r="V5153" s="1">
        <v>0.0</v>
      </c>
      <c r="W5153" s="1">
        <v>0.0</v>
      </c>
      <c r="X5153" s="1">
        <v>0.0</v>
      </c>
      <c r="Y5153" s="1">
        <v>0.0</v>
      </c>
      <c r="Z5153" s="1">
        <v>0.0</v>
      </c>
      <c r="AA5153" s="1">
        <v>13.42</v>
      </c>
      <c r="AB5153" s="1">
        <v>2559.116</v>
      </c>
      <c r="AC5153" s="1">
        <v>14.88</v>
      </c>
      <c r="AD5153" s="1">
        <v>8.966</v>
      </c>
      <c r="AE5153" s="1">
        <v>-7.821</v>
      </c>
      <c r="AF5153" s="1">
        <v>-14.08</v>
      </c>
      <c r="AG5153" s="1">
        <v>31647.834</v>
      </c>
      <c r="AH5153" s="1">
        <v>3.21</v>
      </c>
      <c r="AI5153" s="1">
        <v>-7.821</v>
      </c>
      <c r="AJ5153" s="1">
        <v>-14.08</v>
      </c>
      <c r="AK5153" s="1">
        <v>2837.53</v>
      </c>
      <c r="AL5153" s="1">
        <v>14.88</v>
      </c>
      <c r="AM5153" s="1">
        <v>31646.135</v>
      </c>
      <c r="AN5153" s="1">
        <v>165.952</v>
      </c>
      <c r="AO5153" s="1">
        <v>100.0</v>
      </c>
      <c r="AP5153" s="1">
        <v>99.995</v>
      </c>
      <c r="AQ5153" s="1">
        <v>-6.902</v>
      </c>
      <c r="AR5153" s="1">
        <v>-8.278</v>
      </c>
      <c r="AS5153" s="1">
        <v>111.65</v>
      </c>
      <c r="AT5153" s="1">
        <v>2837.53</v>
      </c>
      <c r="AU5153" s="1">
        <v>14.88</v>
      </c>
      <c r="AV5153" s="1">
        <v>21291.006</v>
      </c>
      <c r="AW5153" s="1">
        <v>8.844</v>
      </c>
      <c r="AX5153" s="1">
        <v>50.05</v>
      </c>
      <c r="AY5153" s="1">
        <v>117467.625</v>
      </c>
      <c r="AZ5153" s="1">
        <v>616.0</v>
      </c>
      <c r="BA5153" s="1">
        <v>100.0</v>
      </c>
      <c r="BB5153" s="1">
        <v>67.275</v>
      </c>
      <c r="BC5153" s="1">
        <v>19.44</v>
      </c>
      <c r="BD5153" s="1">
        <v>0.0</v>
      </c>
      <c r="BE5153" s="1">
        <v>0.0</v>
      </c>
      <c r="BF5153" s="1">
        <v>0.008</v>
      </c>
      <c r="BG5153" s="1">
        <v>0.0</v>
      </c>
      <c r="BH5153" s="1">
        <v>0.0</v>
      </c>
      <c r="BI5153" s="1">
        <v>1.6</v>
      </c>
      <c r="BJ5153" s="1">
        <v>0.0</v>
      </c>
      <c r="BK5153" s="1">
        <v>0.005</v>
      </c>
      <c r="BL5153" s="1">
        <v>0.0</v>
      </c>
      <c r="BM5153" s="1">
        <v>0.0</v>
      </c>
      <c r="BN5153" s="1">
        <v>0.008</v>
      </c>
      <c r="BO5153" s="1">
        <v>0.0</v>
      </c>
      <c r="BP5153" s="1">
        <v>0.0</v>
      </c>
      <c r="BQ5153" s="1">
        <v>1.6</v>
      </c>
      <c r="BR5153" s="1">
        <v>0.0</v>
      </c>
      <c r="BS5153" s="1">
        <v>0.005</v>
      </c>
      <c r="BT5153" s="1">
        <v>-1.46</v>
      </c>
      <c r="BU5153" s="1">
        <v>-10.879</v>
      </c>
      <c r="BW5153" s="1">
        <v>0.0</v>
      </c>
      <c r="BX5153" s="1">
        <v>0.0</v>
      </c>
      <c r="BY5153" s="1">
        <v>0.0</v>
      </c>
      <c r="BZ5153" s="1">
        <v>0.0</v>
      </c>
      <c r="CA5153" s="1">
        <v>0.0</v>
      </c>
      <c r="CB5153" s="1">
        <v>0.0</v>
      </c>
      <c r="CC5153" s="1">
        <v>0.0</v>
      </c>
      <c r="CD5153" s="1">
        <v>-9.655</v>
      </c>
      <c r="CE5153" s="1">
        <v>-5.803</v>
      </c>
      <c r="CF5153" s="1">
        <v>54.302</v>
      </c>
      <c r="CG5153" s="1">
        <v>0.0</v>
      </c>
      <c r="CH5153" s="1">
        <v>0.0</v>
      </c>
      <c r="CI5153" s="1">
        <v>10355.129</v>
      </c>
      <c r="CJ5153" s="1">
        <v>2.803</v>
      </c>
      <c r="CK5153" s="1">
        <v>3.256</v>
      </c>
      <c r="CL5153" s="1">
        <v>22776.535</v>
      </c>
      <c r="CM5153" s="1">
        <v>119.44</v>
      </c>
      <c r="CN5153" s="1">
        <v>0.0</v>
      </c>
      <c r="CO5153" s="1">
        <v>32.72</v>
      </c>
      <c r="CP5153" s="1">
        <v>0.0</v>
      </c>
      <c r="CQ5153" s="1">
        <v>0.0</v>
      </c>
      <c r="CR5153" s="1">
        <v>0.0</v>
      </c>
      <c r="CT5153" s="1">
        <v>0.0</v>
      </c>
      <c r="CU5153" s="1">
        <v>0.0</v>
      </c>
      <c r="CV5153" s="1">
        <v>0.0</v>
      </c>
      <c r="CW5153" s="1">
        <v>0.0</v>
      </c>
      <c r="CX5153" s="1">
        <v>0.0</v>
      </c>
      <c r="CY5153" s="1">
        <v>0.0</v>
      </c>
      <c r="CZ5153" s="1">
        <v>0.0</v>
      </c>
      <c r="DA5153" s="1">
        <v>2837.53</v>
      </c>
      <c r="DB5153" s="1">
        <v>165.961</v>
      </c>
      <c r="DC5153" s="1">
        <v>0.0</v>
      </c>
      <c r="DD5153" s="1">
        <v>0.0</v>
      </c>
      <c r="DE5153" s="1">
        <v>0.008</v>
      </c>
      <c r="DF5153" s="1">
        <v>0.0</v>
      </c>
      <c r="DG5153" s="1">
        <v>0.0</v>
      </c>
      <c r="DH5153" s="1">
        <v>1.6</v>
      </c>
      <c r="DI5153" s="1">
        <v>0.0</v>
      </c>
      <c r="DJ5153" s="1">
        <v>0.005</v>
      </c>
      <c r="DL5153" s="1">
        <v>0.0</v>
      </c>
      <c r="DM5153" s="1">
        <v>0.0</v>
      </c>
      <c r="DN5153" s="1">
        <v>0.0</v>
      </c>
      <c r="DO5153" s="1">
        <v>0.0</v>
      </c>
      <c r="DP5153" s="1">
        <v>0.0</v>
      </c>
      <c r="DQ5153" s="1">
        <v>0.0</v>
      </c>
      <c r="DR5153" s="1">
        <v>0.0</v>
      </c>
      <c r="DT5153" s="1">
        <v>0.0</v>
      </c>
      <c r="DU5153" s="1">
        <v>0.0</v>
      </c>
      <c r="DV5153" s="1">
        <v>0.0</v>
      </c>
      <c r="DW5153" s="1">
        <v>0.0</v>
      </c>
      <c r="DX5153" s="1">
        <v>0.0</v>
      </c>
      <c r="DY5153" s="1">
        <v>0.0</v>
      </c>
      <c r="DZ5153" s="1">
        <v>0.0</v>
      </c>
    </row>
    <row r="5154">
      <c r="A5154" s="1" t="s">
        <v>530</v>
      </c>
      <c r="B5154" s="1">
        <v>2008.0</v>
      </c>
      <c r="C5154" s="1" t="s">
        <v>531</v>
      </c>
      <c r="D5154" s="1">
        <v>5344980.0</v>
      </c>
      <c r="E5154" s="1">
        <v>6.0001292288E10</v>
      </c>
      <c r="G5154" s="1">
        <v>0.0</v>
      </c>
      <c r="H5154" s="1">
        <v>0.0</v>
      </c>
      <c r="I5154" s="1">
        <v>0.0</v>
      </c>
      <c r="J5154" s="1">
        <v>0.0</v>
      </c>
      <c r="K5154" s="1">
        <v>0.0</v>
      </c>
      <c r="L5154" s="1">
        <v>0.0</v>
      </c>
      <c r="M5154" s="1">
        <v>0.0</v>
      </c>
      <c r="N5154" s="1">
        <v>1306.516</v>
      </c>
      <c r="P5154" s="1">
        <v>0.0</v>
      </c>
      <c r="Q5154" s="1">
        <v>0.0</v>
      </c>
      <c r="R5154" s="1">
        <v>0.0</v>
      </c>
      <c r="S5154" s="1">
        <v>0.0</v>
      </c>
      <c r="T5154" s="1">
        <v>0.0</v>
      </c>
      <c r="V5154" s="1">
        <v>0.0</v>
      </c>
      <c r="W5154" s="1">
        <v>0.0</v>
      </c>
      <c r="X5154" s="1">
        <v>0.0</v>
      </c>
      <c r="Y5154" s="1">
        <v>0.0</v>
      </c>
      <c r="Z5154" s="1">
        <v>0.0</v>
      </c>
      <c r="AA5154" s="1">
        <v>13.56</v>
      </c>
      <c r="AB5154" s="1">
        <v>2536.96</v>
      </c>
      <c r="AC5154" s="1">
        <v>15.04</v>
      </c>
      <c r="AD5154" s="1">
        <v>9.709</v>
      </c>
      <c r="AE5154" s="1">
        <v>-6.657</v>
      </c>
      <c r="AF5154" s="1">
        <v>-11.049</v>
      </c>
      <c r="AG5154" s="1">
        <v>28982.783</v>
      </c>
      <c r="AH5154" s="1">
        <v>2.582</v>
      </c>
      <c r="AI5154" s="1">
        <v>-6.658</v>
      </c>
      <c r="AJ5154" s="1">
        <v>-11.049</v>
      </c>
      <c r="AK5154" s="1">
        <v>2813.855</v>
      </c>
      <c r="AL5154" s="1">
        <v>15.04</v>
      </c>
      <c r="AM5154" s="1">
        <v>28981.127</v>
      </c>
      <c r="AN5154" s="1">
        <v>154.904</v>
      </c>
      <c r="AO5154" s="1">
        <v>100.0</v>
      </c>
      <c r="AP5154" s="1">
        <v>99.995</v>
      </c>
      <c r="AQ5154" s="1">
        <v>-29.31</v>
      </c>
      <c r="AR5154" s="1">
        <v>-32.725</v>
      </c>
      <c r="AS5154" s="1">
        <v>78.925</v>
      </c>
      <c r="AT5154" s="1">
        <v>2813.855</v>
      </c>
      <c r="AU5154" s="1">
        <v>15.04</v>
      </c>
      <c r="AV5154" s="1">
        <v>14766.192</v>
      </c>
      <c r="AW5154" s="1">
        <v>0.0</v>
      </c>
      <c r="AX5154" s="1">
        <v>0.0</v>
      </c>
      <c r="AY5154" s="1">
        <v>115248.328</v>
      </c>
      <c r="AZ5154" s="1">
        <v>616.0</v>
      </c>
      <c r="BA5154" s="1">
        <v>100.0</v>
      </c>
      <c r="BB5154" s="1">
        <v>50.948</v>
      </c>
      <c r="BC5154" s="1">
        <v>19.65</v>
      </c>
      <c r="BD5154" s="1">
        <v>0.0</v>
      </c>
      <c r="BE5154" s="1">
        <v>0.0</v>
      </c>
      <c r="BF5154" s="1">
        <v>0.008</v>
      </c>
      <c r="BG5154" s="1">
        <v>0.0</v>
      </c>
      <c r="BH5154" s="1">
        <v>0.0</v>
      </c>
      <c r="BI5154" s="1">
        <v>1.557</v>
      </c>
      <c r="BJ5154" s="1">
        <v>0.0</v>
      </c>
      <c r="BK5154" s="1">
        <v>0.005</v>
      </c>
      <c r="BL5154" s="1">
        <v>0.0</v>
      </c>
      <c r="BM5154" s="1">
        <v>0.0</v>
      </c>
      <c r="BN5154" s="1">
        <v>0.008</v>
      </c>
      <c r="BO5154" s="1">
        <v>0.0</v>
      </c>
      <c r="BP5154" s="1">
        <v>0.0</v>
      </c>
      <c r="BQ5154" s="1">
        <v>1.557</v>
      </c>
      <c r="BR5154" s="1">
        <v>0.0</v>
      </c>
      <c r="BS5154" s="1">
        <v>0.005</v>
      </c>
      <c r="BT5154" s="1">
        <v>-1.48</v>
      </c>
      <c r="BU5154" s="1">
        <v>-10.914</v>
      </c>
      <c r="BW5154" s="1">
        <v>0.0</v>
      </c>
      <c r="BX5154" s="1">
        <v>0.0</v>
      </c>
      <c r="BY5154" s="1">
        <v>0.0</v>
      </c>
      <c r="BZ5154" s="1">
        <v>0.0</v>
      </c>
      <c r="CA5154" s="1">
        <v>0.0</v>
      </c>
      <c r="CB5154" s="1">
        <v>0.0</v>
      </c>
      <c r="CC5154" s="1">
        <v>0.0</v>
      </c>
      <c r="CD5154" s="1">
        <v>39.918</v>
      </c>
      <c r="CE5154" s="1">
        <v>21.676</v>
      </c>
      <c r="CF5154" s="1">
        <v>75.979</v>
      </c>
      <c r="CG5154" s="1">
        <v>0.0</v>
      </c>
      <c r="CH5154" s="1">
        <v>0.0</v>
      </c>
      <c r="CI5154" s="1">
        <v>14214.935</v>
      </c>
      <c r="CJ5154" s="1">
        <v>3.262</v>
      </c>
      <c r="CK5154" s="1">
        <v>3.896</v>
      </c>
      <c r="CL5154" s="1">
        <v>23075.137</v>
      </c>
      <c r="CM5154" s="1">
        <v>123.336</v>
      </c>
      <c r="CN5154" s="1">
        <v>0.0</v>
      </c>
      <c r="CO5154" s="1">
        <v>49.046</v>
      </c>
      <c r="CP5154" s="1">
        <v>0.0</v>
      </c>
      <c r="CQ5154" s="1">
        <v>0.0</v>
      </c>
      <c r="CR5154" s="1">
        <v>0.0</v>
      </c>
      <c r="CT5154" s="1">
        <v>0.0</v>
      </c>
      <c r="CU5154" s="1">
        <v>0.0</v>
      </c>
      <c r="CV5154" s="1">
        <v>0.0</v>
      </c>
      <c r="CW5154" s="1">
        <v>0.0</v>
      </c>
      <c r="CX5154" s="1">
        <v>0.0</v>
      </c>
      <c r="CY5154" s="1">
        <v>0.0</v>
      </c>
      <c r="CZ5154" s="1">
        <v>0.0</v>
      </c>
      <c r="DA5154" s="1">
        <v>2813.855</v>
      </c>
      <c r="DB5154" s="1">
        <v>154.912</v>
      </c>
      <c r="DC5154" s="1">
        <v>0.0</v>
      </c>
      <c r="DD5154" s="1">
        <v>0.0</v>
      </c>
      <c r="DE5154" s="1">
        <v>0.008</v>
      </c>
      <c r="DF5154" s="1">
        <v>0.0</v>
      </c>
      <c r="DG5154" s="1">
        <v>0.0</v>
      </c>
      <c r="DH5154" s="1">
        <v>1.557</v>
      </c>
      <c r="DI5154" s="1">
        <v>0.0</v>
      </c>
      <c r="DJ5154" s="1">
        <v>0.005</v>
      </c>
      <c r="DL5154" s="1">
        <v>0.0</v>
      </c>
      <c r="DM5154" s="1">
        <v>0.0</v>
      </c>
      <c r="DN5154" s="1">
        <v>0.0</v>
      </c>
      <c r="DO5154" s="1">
        <v>0.0</v>
      </c>
      <c r="DP5154" s="1">
        <v>0.0</v>
      </c>
      <c r="DQ5154" s="1">
        <v>0.0</v>
      </c>
      <c r="DR5154" s="1">
        <v>0.0</v>
      </c>
      <c r="DT5154" s="1">
        <v>0.0</v>
      </c>
      <c r="DU5154" s="1">
        <v>0.0</v>
      </c>
      <c r="DV5154" s="1">
        <v>0.0</v>
      </c>
      <c r="DW5154" s="1">
        <v>0.0</v>
      </c>
      <c r="DX5154" s="1">
        <v>0.0</v>
      </c>
      <c r="DY5154" s="1">
        <v>0.0</v>
      </c>
      <c r="DZ5154" s="1">
        <v>0.0</v>
      </c>
    </row>
    <row r="5155">
      <c r="A5155" s="1" t="s">
        <v>530</v>
      </c>
      <c r="B5155" s="1">
        <v>2009.0</v>
      </c>
      <c r="C5155" s="1" t="s">
        <v>531</v>
      </c>
      <c r="D5155" s="1">
        <v>5451545.0</v>
      </c>
      <c r="E5155" s="1">
        <v>6.4409214976E10</v>
      </c>
      <c r="G5155" s="1">
        <v>0.0</v>
      </c>
      <c r="H5155" s="1">
        <v>0.0</v>
      </c>
      <c r="I5155" s="1">
        <v>0.0</v>
      </c>
      <c r="J5155" s="1">
        <v>0.0</v>
      </c>
      <c r="K5155" s="1">
        <v>0.0</v>
      </c>
      <c r="L5155" s="1">
        <v>0.0</v>
      </c>
      <c r="M5155" s="1">
        <v>0.0</v>
      </c>
      <c r="N5155" s="1">
        <v>1306.633</v>
      </c>
      <c r="P5155" s="1">
        <v>0.0</v>
      </c>
      <c r="Q5155" s="1">
        <v>0.0</v>
      </c>
      <c r="R5155" s="1">
        <v>0.0</v>
      </c>
      <c r="S5155" s="1">
        <v>0.0</v>
      </c>
      <c r="T5155" s="1">
        <v>0.0</v>
      </c>
      <c r="V5155" s="1">
        <v>0.0</v>
      </c>
      <c r="W5155" s="1">
        <v>0.0</v>
      </c>
      <c r="X5155" s="1">
        <v>0.0</v>
      </c>
      <c r="Y5155" s="1">
        <v>0.0</v>
      </c>
      <c r="Z5155" s="1">
        <v>0.0</v>
      </c>
      <c r="AA5155" s="1">
        <v>14.41</v>
      </c>
      <c r="AB5155" s="1">
        <v>2643.287</v>
      </c>
      <c r="AC5155" s="1">
        <v>15.98</v>
      </c>
      <c r="AD5155" s="1">
        <v>7.051</v>
      </c>
      <c r="AE5155" s="1">
        <v>46.301</v>
      </c>
      <c r="AF5155" s="1">
        <v>71.727</v>
      </c>
      <c r="AG5155" s="1">
        <v>41573.352</v>
      </c>
      <c r="AH5155" s="1">
        <v>3.519</v>
      </c>
      <c r="AI5155" s="1">
        <v>46.304</v>
      </c>
      <c r="AJ5155" s="1">
        <v>71.727</v>
      </c>
      <c r="AK5155" s="1">
        <v>2931.279</v>
      </c>
      <c r="AL5155" s="1">
        <v>15.98</v>
      </c>
      <c r="AM5155" s="1">
        <v>41571.738</v>
      </c>
      <c r="AN5155" s="1">
        <v>226.63</v>
      </c>
      <c r="AO5155" s="1">
        <v>100.0</v>
      </c>
      <c r="AP5155" s="1">
        <v>99.996</v>
      </c>
      <c r="AQ5155" s="1">
        <v>116.829</v>
      </c>
      <c r="AR5155" s="1">
        <v>92.208</v>
      </c>
      <c r="AS5155" s="1">
        <v>171.133</v>
      </c>
      <c r="AT5155" s="1">
        <v>2931.279</v>
      </c>
      <c r="AU5155" s="1">
        <v>15.98</v>
      </c>
      <c r="AV5155" s="1">
        <v>31391.561</v>
      </c>
      <c r="AW5155" s="1">
        <v>-45.906</v>
      </c>
      <c r="AX5155" s="1">
        <v>-282.782</v>
      </c>
      <c r="AY5155" s="1">
        <v>61123.504</v>
      </c>
      <c r="AZ5155" s="1">
        <v>333.218</v>
      </c>
      <c r="BA5155" s="1">
        <v>100.0</v>
      </c>
      <c r="BB5155" s="1">
        <v>75.509</v>
      </c>
      <c r="BC5155" s="1">
        <v>20.88</v>
      </c>
      <c r="BD5155" s="1">
        <v>0.0</v>
      </c>
      <c r="BE5155" s="1">
        <v>0.0</v>
      </c>
      <c r="BF5155" s="1">
        <v>0.008</v>
      </c>
      <c r="BG5155" s="1">
        <v>0.0</v>
      </c>
      <c r="BH5155" s="1">
        <v>0.0</v>
      </c>
      <c r="BI5155" s="1">
        <v>1.519</v>
      </c>
      <c r="BJ5155" s="1">
        <v>0.0</v>
      </c>
      <c r="BK5155" s="1">
        <v>0.004</v>
      </c>
      <c r="BL5155" s="1">
        <v>0.0</v>
      </c>
      <c r="BM5155" s="1">
        <v>0.0</v>
      </c>
      <c r="BN5155" s="1">
        <v>0.008</v>
      </c>
      <c r="BO5155" s="1">
        <v>0.0</v>
      </c>
      <c r="BP5155" s="1">
        <v>0.0</v>
      </c>
      <c r="BQ5155" s="1">
        <v>1.519</v>
      </c>
      <c r="BR5155" s="1">
        <v>0.0</v>
      </c>
      <c r="BS5155" s="1">
        <v>0.004</v>
      </c>
      <c r="BT5155" s="1">
        <v>-1.57</v>
      </c>
      <c r="BU5155" s="1">
        <v>-10.895</v>
      </c>
      <c r="BW5155" s="1">
        <v>0.0</v>
      </c>
      <c r="BX5155" s="1">
        <v>0.0</v>
      </c>
      <c r="BY5155" s="1">
        <v>0.0</v>
      </c>
      <c r="BZ5155" s="1">
        <v>0.0</v>
      </c>
      <c r="CA5155" s="1">
        <v>0.0</v>
      </c>
      <c r="CB5155" s="1">
        <v>0.0</v>
      </c>
      <c r="CC5155" s="1">
        <v>0.0</v>
      </c>
      <c r="CD5155" s="1">
        <v>-26.956</v>
      </c>
      <c r="CE5155" s="1">
        <v>-20.481</v>
      </c>
      <c r="CF5155" s="1">
        <v>55.498</v>
      </c>
      <c r="CG5155" s="1">
        <v>0.0</v>
      </c>
      <c r="CH5155" s="1">
        <v>0.0</v>
      </c>
      <c r="CI5155" s="1">
        <v>10180.176</v>
      </c>
      <c r="CJ5155" s="1">
        <v>2.499</v>
      </c>
      <c r="CK5155" s="1">
        <v>3.082</v>
      </c>
      <c r="CL5155" s="1">
        <v>23189.408</v>
      </c>
      <c r="CM5155" s="1">
        <v>126.418</v>
      </c>
      <c r="CN5155" s="1">
        <v>0.0</v>
      </c>
      <c r="CO5155" s="1">
        <v>24.487</v>
      </c>
      <c r="CP5155" s="1">
        <v>0.0</v>
      </c>
      <c r="CQ5155" s="1">
        <v>0.0</v>
      </c>
      <c r="CR5155" s="1">
        <v>0.0</v>
      </c>
      <c r="CT5155" s="1">
        <v>0.0</v>
      </c>
      <c r="CU5155" s="1">
        <v>0.0</v>
      </c>
      <c r="CV5155" s="1">
        <v>0.0</v>
      </c>
      <c r="CW5155" s="1">
        <v>0.0</v>
      </c>
      <c r="CX5155" s="1">
        <v>0.0</v>
      </c>
      <c r="CY5155" s="1">
        <v>0.0</v>
      </c>
      <c r="CZ5155" s="1">
        <v>0.0</v>
      </c>
      <c r="DA5155" s="1">
        <v>2931.279</v>
      </c>
      <c r="DB5155" s="1">
        <v>226.639</v>
      </c>
      <c r="DC5155" s="1">
        <v>0.0</v>
      </c>
      <c r="DD5155" s="1">
        <v>0.0</v>
      </c>
      <c r="DE5155" s="1">
        <v>0.008</v>
      </c>
      <c r="DF5155" s="1">
        <v>0.0</v>
      </c>
      <c r="DG5155" s="1">
        <v>0.0</v>
      </c>
      <c r="DH5155" s="1">
        <v>1.519</v>
      </c>
      <c r="DI5155" s="1">
        <v>0.0</v>
      </c>
      <c r="DJ5155" s="1">
        <v>0.004</v>
      </c>
      <c r="DL5155" s="1">
        <v>0.0</v>
      </c>
      <c r="DM5155" s="1">
        <v>0.0</v>
      </c>
      <c r="DN5155" s="1">
        <v>0.0</v>
      </c>
      <c r="DO5155" s="1">
        <v>0.0</v>
      </c>
      <c r="DP5155" s="1">
        <v>0.0</v>
      </c>
      <c r="DQ5155" s="1">
        <v>0.0</v>
      </c>
      <c r="DR5155" s="1">
        <v>0.0</v>
      </c>
      <c r="DT5155" s="1">
        <v>0.0</v>
      </c>
      <c r="DU5155" s="1">
        <v>0.0</v>
      </c>
      <c r="DV5155" s="1">
        <v>0.0</v>
      </c>
      <c r="DW5155" s="1">
        <v>0.0</v>
      </c>
      <c r="DX5155" s="1">
        <v>0.0</v>
      </c>
      <c r="DY5155" s="1">
        <v>0.0</v>
      </c>
      <c r="DZ5155" s="1">
        <v>0.0</v>
      </c>
    </row>
    <row r="5156">
      <c r="A5156" s="1" t="s">
        <v>530</v>
      </c>
      <c r="B5156" s="1">
        <v>2010.0</v>
      </c>
      <c r="C5156" s="1" t="s">
        <v>531</v>
      </c>
      <c r="D5156" s="1">
        <v>5564305.0</v>
      </c>
      <c r="E5156" s="1">
        <v>7.1115153408E10</v>
      </c>
      <c r="G5156" s="1">
        <v>0.0</v>
      </c>
      <c r="H5156" s="1">
        <v>0.0</v>
      </c>
      <c r="I5156" s="1">
        <v>0.0</v>
      </c>
      <c r="J5156" s="1">
        <v>0.0</v>
      </c>
      <c r="K5156" s="1">
        <v>0.0</v>
      </c>
      <c r="L5156" s="1">
        <v>0.0</v>
      </c>
      <c r="M5156" s="1">
        <v>0.0</v>
      </c>
      <c r="N5156" s="1">
        <v>1306.723</v>
      </c>
      <c r="P5156" s="1">
        <v>0.0</v>
      </c>
      <c r="Q5156" s="1">
        <v>0.0</v>
      </c>
      <c r="R5156" s="1">
        <v>0.0</v>
      </c>
      <c r="S5156" s="1">
        <v>0.0</v>
      </c>
      <c r="T5156" s="1">
        <v>0.0</v>
      </c>
      <c r="V5156" s="1">
        <v>0.0</v>
      </c>
      <c r="W5156" s="1">
        <v>0.0</v>
      </c>
      <c r="X5156" s="1">
        <v>0.0</v>
      </c>
      <c r="Y5156" s="1">
        <v>0.0</v>
      </c>
      <c r="Z5156" s="1">
        <v>0.0</v>
      </c>
      <c r="AA5156" s="1">
        <v>14.25</v>
      </c>
      <c r="AB5156" s="1">
        <v>2560.967</v>
      </c>
      <c r="AC5156" s="1">
        <v>16.66</v>
      </c>
      <c r="AD5156" s="1">
        <v>6.752</v>
      </c>
      <c r="AE5156" s="1">
        <v>8.88</v>
      </c>
      <c r="AF5156" s="1">
        <v>20.126</v>
      </c>
      <c r="AG5156" s="1">
        <v>44347.934</v>
      </c>
      <c r="AH5156" s="1">
        <v>3.47</v>
      </c>
      <c r="AI5156" s="1">
        <v>8.881</v>
      </c>
      <c r="AJ5156" s="1">
        <v>20.126</v>
      </c>
      <c r="AK5156" s="1">
        <v>2994.084</v>
      </c>
      <c r="AL5156" s="1">
        <v>16.66</v>
      </c>
      <c r="AM5156" s="1">
        <v>44346.281</v>
      </c>
      <c r="AN5156" s="1">
        <v>246.756</v>
      </c>
      <c r="AO5156" s="1">
        <v>100.0</v>
      </c>
      <c r="AP5156" s="1">
        <v>99.997</v>
      </c>
      <c r="AQ5156" s="1">
        <v>6.77</v>
      </c>
      <c r="AR5156" s="1">
        <v>11.586</v>
      </c>
      <c r="AS5156" s="1">
        <v>182.719</v>
      </c>
      <c r="AT5156" s="1">
        <v>2994.084</v>
      </c>
      <c r="AU5156" s="1">
        <v>16.66</v>
      </c>
      <c r="AV5156" s="1">
        <v>32837.68</v>
      </c>
      <c r="AW5156" s="1">
        <v>20.425</v>
      </c>
      <c r="AX5156" s="1">
        <v>68.061</v>
      </c>
      <c r="AY5156" s="1">
        <v>72116.508</v>
      </c>
      <c r="AZ5156" s="1">
        <v>401.278</v>
      </c>
      <c r="BA5156" s="1">
        <v>100.0</v>
      </c>
      <c r="BB5156" s="1">
        <v>74.046</v>
      </c>
      <c r="BC5156" s="1">
        <v>21.77</v>
      </c>
      <c r="BD5156" s="1">
        <v>0.0</v>
      </c>
      <c r="BE5156" s="1">
        <v>0.0</v>
      </c>
      <c r="BF5156" s="1">
        <v>0.008</v>
      </c>
      <c r="BG5156" s="1">
        <v>0.0</v>
      </c>
      <c r="BH5156" s="1">
        <v>0.0</v>
      </c>
      <c r="BI5156" s="1">
        <v>1.476</v>
      </c>
      <c r="BJ5156" s="1">
        <v>0.0</v>
      </c>
      <c r="BK5156" s="1">
        <v>0.003</v>
      </c>
      <c r="BL5156" s="1">
        <v>5.057</v>
      </c>
      <c r="BM5156" s="1">
        <v>0.0</v>
      </c>
      <c r="BN5156" s="1">
        <v>0.009</v>
      </c>
      <c r="BO5156" s="1">
        <v>0.0</v>
      </c>
      <c r="BP5156" s="1">
        <v>0.0</v>
      </c>
      <c r="BQ5156" s="1">
        <v>1.551</v>
      </c>
      <c r="BR5156" s="1">
        <v>0.0</v>
      </c>
      <c r="BS5156" s="1">
        <v>0.003</v>
      </c>
      <c r="BT5156" s="1">
        <v>-2.41</v>
      </c>
      <c r="BU5156" s="1">
        <v>-16.912</v>
      </c>
      <c r="BW5156" s="1">
        <v>0.0</v>
      </c>
      <c r="BX5156" s="1">
        <v>0.0</v>
      </c>
      <c r="BY5156" s="1">
        <v>0.0</v>
      </c>
      <c r="BZ5156" s="1">
        <v>0.0</v>
      </c>
      <c r="CA5156" s="1">
        <v>0.0</v>
      </c>
      <c r="CB5156" s="1">
        <v>0.0</v>
      </c>
      <c r="CC5156" s="1">
        <v>0.0</v>
      </c>
      <c r="CD5156" s="1">
        <v>15.387</v>
      </c>
      <c r="CE5156" s="1">
        <v>8.54</v>
      </c>
      <c r="CF5156" s="1">
        <v>64.037</v>
      </c>
      <c r="CG5156" s="1">
        <v>0.0</v>
      </c>
      <c r="CH5156" s="1">
        <v>0.0</v>
      </c>
      <c r="CI5156" s="1">
        <v>11508.604</v>
      </c>
      <c r="CJ5156" s="1">
        <v>2.392</v>
      </c>
      <c r="CK5156" s="1">
        <v>3.024</v>
      </c>
      <c r="CL5156" s="1">
        <v>23262.904</v>
      </c>
      <c r="CM5156" s="1">
        <v>129.442</v>
      </c>
      <c r="CN5156" s="1">
        <v>0.0</v>
      </c>
      <c r="CO5156" s="1">
        <v>25.951</v>
      </c>
      <c r="CP5156" s="1">
        <v>0.0</v>
      </c>
      <c r="CQ5156" s="1">
        <v>0.0</v>
      </c>
      <c r="CR5156" s="1">
        <v>0.0</v>
      </c>
      <c r="CT5156" s="1">
        <v>0.0</v>
      </c>
      <c r="CU5156" s="1">
        <v>0.0</v>
      </c>
      <c r="CV5156" s="1">
        <v>0.0</v>
      </c>
      <c r="CW5156" s="1">
        <v>0.0</v>
      </c>
      <c r="CX5156" s="1">
        <v>0.0</v>
      </c>
      <c r="CY5156" s="1">
        <v>0.0</v>
      </c>
      <c r="CZ5156" s="1">
        <v>0.0</v>
      </c>
      <c r="DA5156" s="1">
        <v>2994.084</v>
      </c>
      <c r="DB5156" s="1">
        <v>246.765</v>
      </c>
      <c r="DC5156" s="1">
        <v>5.057</v>
      </c>
      <c r="DD5156" s="1">
        <v>0.0</v>
      </c>
      <c r="DE5156" s="1">
        <v>0.009</v>
      </c>
      <c r="DF5156" s="1">
        <v>0.0</v>
      </c>
      <c r="DG5156" s="1">
        <v>0.0</v>
      </c>
      <c r="DH5156" s="1">
        <v>1.551</v>
      </c>
      <c r="DI5156" s="1">
        <v>0.0</v>
      </c>
      <c r="DJ5156" s="1">
        <v>0.003</v>
      </c>
      <c r="DL5156" s="1">
        <v>0.0</v>
      </c>
      <c r="DM5156" s="1">
        <v>0.0</v>
      </c>
      <c r="DN5156" s="1">
        <v>0.0</v>
      </c>
      <c r="DO5156" s="1">
        <v>0.0</v>
      </c>
      <c r="DP5156" s="1">
        <v>0.075</v>
      </c>
      <c r="DQ5156" s="1">
        <v>0.0</v>
      </c>
      <c r="DR5156" s="1">
        <v>0.0</v>
      </c>
      <c r="DT5156" s="1">
        <v>0.0</v>
      </c>
      <c r="DU5156" s="1">
        <v>0.0</v>
      </c>
      <c r="DV5156" s="1">
        <v>0.0</v>
      </c>
      <c r="DW5156" s="1">
        <v>0.0</v>
      </c>
      <c r="DX5156" s="1">
        <v>0.0</v>
      </c>
      <c r="DY5156" s="1">
        <v>0.0</v>
      </c>
      <c r="DZ5156" s="1">
        <v>0.0</v>
      </c>
    </row>
    <row r="5157">
      <c r="A5157" s="1" t="s">
        <v>530</v>
      </c>
      <c r="B5157" s="1">
        <v>2011.0</v>
      </c>
      <c r="C5157" s="1" t="s">
        <v>531</v>
      </c>
      <c r="D5157" s="1">
        <v>5683365.0</v>
      </c>
      <c r="E5157" s="1">
        <v>8.2520293376E10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0.0</v>
      </c>
      <c r="M5157" s="1">
        <v>0.0</v>
      </c>
      <c r="N5157" s="1">
        <v>1306.62</v>
      </c>
      <c r="P5157" s="1">
        <v>0.0</v>
      </c>
      <c r="Q5157" s="1">
        <v>0.0</v>
      </c>
      <c r="R5157" s="1">
        <v>0.0</v>
      </c>
      <c r="S5157" s="1">
        <v>0.0</v>
      </c>
      <c r="T5157" s="1">
        <v>0.0</v>
      </c>
      <c r="V5157" s="1">
        <v>0.0</v>
      </c>
      <c r="W5157" s="1">
        <v>0.0</v>
      </c>
      <c r="X5157" s="1">
        <v>0.0</v>
      </c>
      <c r="Y5157" s="1">
        <v>0.0</v>
      </c>
      <c r="Z5157" s="1">
        <v>0.0</v>
      </c>
      <c r="AA5157" s="1">
        <v>14.67</v>
      </c>
      <c r="AB5157" s="1">
        <v>2581.217</v>
      </c>
      <c r="AC5157" s="1">
        <v>17.22</v>
      </c>
      <c r="AD5157" s="1">
        <v>6.45</v>
      </c>
      <c r="AE5157" s="1">
        <v>8.191</v>
      </c>
      <c r="AF5157" s="1">
        <v>20.212</v>
      </c>
      <c r="AG5157" s="1">
        <v>46975.195</v>
      </c>
      <c r="AH5157" s="1">
        <v>3.235</v>
      </c>
      <c r="AI5157" s="1">
        <v>8.191</v>
      </c>
      <c r="AJ5157" s="1">
        <v>20.211</v>
      </c>
      <c r="AK5157" s="1">
        <v>3029.895</v>
      </c>
      <c r="AL5157" s="1">
        <v>17.22</v>
      </c>
      <c r="AM5157" s="1">
        <v>46973.441</v>
      </c>
      <c r="AN5157" s="1">
        <v>266.967</v>
      </c>
      <c r="AO5157" s="1">
        <v>100.0</v>
      </c>
      <c r="AP5157" s="1">
        <v>99.996</v>
      </c>
      <c r="AQ5157" s="1">
        <v>13.482</v>
      </c>
      <c r="AR5157" s="1">
        <v>24.634</v>
      </c>
      <c r="AS5157" s="1">
        <v>207.353</v>
      </c>
      <c r="AT5157" s="1">
        <v>3029.895</v>
      </c>
      <c r="AU5157" s="1">
        <v>17.22</v>
      </c>
      <c r="AV5157" s="1">
        <v>36484.117</v>
      </c>
      <c r="AW5157" s="1">
        <v>40.33</v>
      </c>
      <c r="AX5157" s="1">
        <v>161.836</v>
      </c>
      <c r="AY5157" s="1">
        <v>99081.188</v>
      </c>
      <c r="AZ5157" s="1">
        <v>563.115</v>
      </c>
      <c r="BA5157" s="1">
        <v>100.0</v>
      </c>
      <c r="BB5157" s="1">
        <v>77.667</v>
      </c>
      <c r="BC5157" s="1">
        <v>22.5</v>
      </c>
      <c r="BD5157" s="1">
        <v>0.0</v>
      </c>
      <c r="BE5157" s="1">
        <v>0.0</v>
      </c>
      <c r="BF5157" s="1">
        <v>0.008</v>
      </c>
      <c r="BG5157" s="1">
        <v>0.0</v>
      </c>
      <c r="BH5157" s="1">
        <v>0.0</v>
      </c>
      <c r="BI5157" s="1">
        <v>1.438</v>
      </c>
      <c r="BJ5157" s="1">
        <v>0.0</v>
      </c>
      <c r="BK5157" s="1">
        <v>0.003</v>
      </c>
      <c r="BL5157" s="1">
        <v>8.971</v>
      </c>
      <c r="BM5157" s="1">
        <v>0.001</v>
      </c>
      <c r="BN5157" s="1">
        <v>0.009</v>
      </c>
      <c r="BO5157" s="1">
        <v>0.0</v>
      </c>
      <c r="BP5157" s="1">
        <v>0.0</v>
      </c>
      <c r="BQ5157" s="1">
        <v>1.646</v>
      </c>
      <c r="BR5157" s="1">
        <v>0.0</v>
      </c>
      <c r="BS5157" s="1">
        <v>0.004</v>
      </c>
      <c r="BT5157" s="1">
        <v>-2.55</v>
      </c>
      <c r="BU5157" s="1">
        <v>-17.382</v>
      </c>
      <c r="BW5157" s="1">
        <v>0.0</v>
      </c>
      <c r="BX5157" s="1">
        <v>0.0</v>
      </c>
      <c r="BY5157" s="1">
        <v>0.0</v>
      </c>
      <c r="BZ5157" s="1">
        <v>0.0</v>
      </c>
      <c r="CA5157" s="1">
        <v>0.0</v>
      </c>
      <c r="CB5157" s="1">
        <v>0.0</v>
      </c>
      <c r="CC5157" s="1">
        <v>0.0</v>
      </c>
      <c r="CD5157" s="1">
        <v>-6.906</v>
      </c>
      <c r="CE5157" s="1">
        <v>-4.423</v>
      </c>
      <c r="CF5157" s="1">
        <v>59.615</v>
      </c>
      <c r="CG5157" s="1">
        <v>0.0</v>
      </c>
      <c r="CH5157" s="1">
        <v>0.0</v>
      </c>
      <c r="CI5157" s="1">
        <v>10489.325</v>
      </c>
      <c r="CJ5157" s="1">
        <v>3.414</v>
      </c>
      <c r="CK5157" s="1">
        <v>4.419</v>
      </c>
      <c r="CL5157" s="1">
        <v>23553.176</v>
      </c>
      <c r="CM5157" s="1">
        <v>133.861</v>
      </c>
      <c r="CN5157" s="1">
        <v>0.0</v>
      </c>
      <c r="CO5157" s="1">
        <v>22.33</v>
      </c>
      <c r="CP5157" s="1">
        <v>0.0</v>
      </c>
      <c r="CQ5157" s="1">
        <v>0.0</v>
      </c>
      <c r="CR5157" s="1">
        <v>0.0</v>
      </c>
      <c r="CT5157" s="1">
        <v>0.0</v>
      </c>
      <c r="CU5157" s="1">
        <v>0.0</v>
      </c>
      <c r="CV5157" s="1">
        <v>0.0</v>
      </c>
      <c r="CW5157" s="1">
        <v>0.0</v>
      </c>
      <c r="CX5157" s="1">
        <v>0.0</v>
      </c>
      <c r="CY5157" s="1">
        <v>0.0</v>
      </c>
      <c r="CZ5157" s="1">
        <v>0.0</v>
      </c>
      <c r="DA5157" s="1">
        <v>3029.895</v>
      </c>
      <c r="DB5157" s="1">
        <v>266.977</v>
      </c>
      <c r="DC5157" s="1">
        <v>8.971</v>
      </c>
      <c r="DD5157" s="1">
        <v>0.001</v>
      </c>
      <c r="DE5157" s="1">
        <v>0.009</v>
      </c>
      <c r="DF5157" s="1">
        <v>0.0</v>
      </c>
      <c r="DG5157" s="1">
        <v>0.0</v>
      </c>
      <c r="DH5157" s="1">
        <v>1.646</v>
      </c>
      <c r="DI5157" s="1">
        <v>0.0</v>
      </c>
      <c r="DJ5157" s="1">
        <v>0.004</v>
      </c>
      <c r="DK5157" s="1">
        <v>186.364</v>
      </c>
      <c r="DL5157" s="1">
        <v>0.001</v>
      </c>
      <c r="DM5157" s="1">
        <v>0.001</v>
      </c>
      <c r="DN5157" s="1">
        <v>0.0</v>
      </c>
      <c r="DO5157" s="1">
        <v>0.0</v>
      </c>
      <c r="DP5157" s="1">
        <v>0.208</v>
      </c>
      <c r="DQ5157" s="1">
        <v>0.0</v>
      </c>
      <c r="DR5157" s="1">
        <v>0.0</v>
      </c>
      <c r="DT5157" s="1">
        <v>0.0</v>
      </c>
      <c r="DU5157" s="1">
        <v>0.0</v>
      </c>
      <c r="DV5157" s="1">
        <v>0.0</v>
      </c>
      <c r="DW5157" s="1">
        <v>0.0</v>
      </c>
      <c r="DX5157" s="1">
        <v>0.0</v>
      </c>
      <c r="DY5157" s="1">
        <v>0.0</v>
      </c>
      <c r="DZ5157" s="1">
        <v>0.0</v>
      </c>
    </row>
    <row r="5158">
      <c r="A5158" s="1" t="s">
        <v>530</v>
      </c>
      <c r="B5158" s="1">
        <v>2012.0</v>
      </c>
      <c r="C5158" s="1" t="s">
        <v>531</v>
      </c>
      <c r="D5158" s="1">
        <v>5808503.0</v>
      </c>
      <c r="E5158" s="1">
        <v>8.7581261824E10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0.0</v>
      </c>
      <c r="M5158" s="1">
        <v>0.0</v>
      </c>
      <c r="N5158" s="1">
        <v>1306.479</v>
      </c>
      <c r="P5158" s="1">
        <v>0.0</v>
      </c>
      <c r="Q5158" s="1">
        <v>0.0</v>
      </c>
      <c r="R5158" s="1">
        <v>0.0</v>
      </c>
      <c r="S5158" s="1">
        <v>0.0</v>
      </c>
      <c r="T5158" s="1">
        <v>0.0</v>
      </c>
      <c r="V5158" s="1">
        <v>0.0</v>
      </c>
      <c r="W5158" s="1">
        <v>0.0</v>
      </c>
      <c r="X5158" s="1">
        <v>0.0</v>
      </c>
      <c r="Y5158" s="1">
        <v>0.0</v>
      </c>
      <c r="Z5158" s="1">
        <v>0.0</v>
      </c>
      <c r="AA5158" s="1">
        <v>15.03</v>
      </c>
      <c r="AB5158" s="1">
        <v>2587.586</v>
      </c>
      <c r="AC5158" s="1">
        <v>17.75</v>
      </c>
      <c r="AD5158" s="1">
        <v>5.625</v>
      </c>
      <c r="AE5158" s="1">
        <v>18.202</v>
      </c>
      <c r="AF5158" s="1">
        <v>48.595</v>
      </c>
      <c r="AG5158" s="1">
        <v>54329.309</v>
      </c>
      <c r="AH5158" s="1">
        <v>3.603</v>
      </c>
      <c r="AI5158" s="1">
        <v>18.202</v>
      </c>
      <c r="AJ5158" s="1">
        <v>48.593</v>
      </c>
      <c r="AK5158" s="1">
        <v>3055.865</v>
      </c>
      <c r="AL5158" s="1">
        <v>17.75</v>
      </c>
      <c r="AM5158" s="1">
        <v>54327.359</v>
      </c>
      <c r="AN5158" s="1">
        <v>315.561</v>
      </c>
      <c r="AO5158" s="1">
        <v>100.0</v>
      </c>
      <c r="AP5158" s="1">
        <v>99.997</v>
      </c>
      <c r="AQ5158" s="1">
        <v>10.625</v>
      </c>
      <c r="AR5158" s="1">
        <v>22.032</v>
      </c>
      <c r="AS5158" s="1">
        <v>229.384</v>
      </c>
      <c r="AT5158" s="1">
        <v>3055.865</v>
      </c>
      <c r="AU5158" s="1">
        <v>17.75</v>
      </c>
      <c r="AV5158" s="1">
        <v>39491.141</v>
      </c>
      <c r="AW5158" s="1">
        <v>4.706</v>
      </c>
      <c r="AX5158" s="1">
        <v>26.5</v>
      </c>
      <c r="AY5158" s="1">
        <v>101508.781</v>
      </c>
      <c r="AZ5158" s="1">
        <v>589.614</v>
      </c>
      <c r="BA5158" s="1">
        <v>100.0</v>
      </c>
      <c r="BB5158" s="1">
        <v>72.689</v>
      </c>
      <c r="BC5158" s="1">
        <v>23.19</v>
      </c>
      <c r="BD5158" s="1">
        <v>0.0</v>
      </c>
      <c r="BE5158" s="1">
        <v>0.0</v>
      </c>
      <c r="BF5158" s="1">
        <v>0.008</v>
      </c>
      <c r="BG5158" s="1">
        <v>0.0</v>
      </c>
      <c r="BH5158" s="1">
        <v>0.0</v>
      </c>
      <c r="BI5158" s="1">
        <v>1.399</v>
      </c>
      <c r="BJ5158" s="1">
        <v>0.0</v>
      </c>
      <c r="BK5158" s="1">
        <v>0.003</v>
      </c>
      <c r="BL5158" s="1">
        <v>14.531</v>
      </c>
      <c r="BM5158" s="1">
        <v>0.001</v>
      </c>
      <c r="BN5158" s="1">
        <v>0.011</v>
      </c>
      <c r="BO5158" s="1">
        <v>0.0</v>
      </c>
      <c r="BP5158" s="1">
        <v>0.0</v>
      </c>
      <c r="BQ5158" s="1">
        <v>1.835</v>
      </c>
      <c r="BR5158" s="1">
        <v>0.0</v>
      </c>
      <c r="BS5158" s="1">
        <v>0.003</v>
      </c>
      <c r="BT5158" s="1">
        <v>-2.72</v>
      </c>
      <c r="BU5158" s="1">
        <v>-18.097</v>
      </c>
      <c r="BW5158" s="1">
        <v>0.0</v>
      </c>
      <c r="BX5158" s="1">
        <v>0.0</v>
      </c>
      <c r="BY5158" s="1">
        <v>0.0</v>
      </c>
      <c r="BZ5158" s="1">
        <v>0.0</v>
      </c>
      <c r="CA5158" s="1">
        <v>0.0</v>
      </c>
      <c r="CB5158" s="1">
        <v>0.0</v>
      </c>
      <c r="CC5158" s="1">
        <v>0.0</v>
      </c>
      <c r="CD5158" s="1">
        <v>44.555</v>
      </c>
      <c r="CE5158" s="1">
        <v>26.562</v>
      </c>
      <c r="CF5158" s="1">
        <v>86.176</v>
      </c>
      <c r="CG5158" s="1">
        <v>0.0</v>
      </c>
      <c r="CH5158" s="1">
        <v>0.0</v>
      </c>
      <c r="CI5158" s="1">
        <v>14836.217</v>
      </c>
      <c r="CJ5158" s="1">
        <v>4.17</v>
      </c>
      <c r="CK5158" s="1">
        <v>5.582</v>
      </c>
      <c r="CL5158" s="1">
        <v>24006.822</v>
      </c>
      <c r="CM5158" s="1">
        <v>139.444</v>
      </c>
      <c r="CN5158" s="1">
        <v>0.0</v>
      </c>
      <c r="CO5158" s="1">
        <v>27.308</v>
      </c>
      <c r="CP5158" s="1">
        <v>0.0</v>
      </c>
      <c r="CQ5158" s="1">
        <v>0.0</v>
      </c>
      <c r="CR5158" s="1">
        <v>0.0</v>
      </c>
      <c r="CT5158" s="1">
        <v>0.0</v>
      </c>
      <c r="CU5158" s="1">
        <v>0.0</v>
      </c>
      <c r="CV5158" s="1">
        <v>0.0</v>
      </c>
      <c r="CW5158" s="1">
        <v>0.0</v>
      </c>
      <c r="CX5158" s="1">
        <v>0.0</v>
      </c>
      <c r="CY5158" s="1">
        <v>0.0</v>
      </c>
      <c r="CZ5158" s="1">
        <v>0.0</v>
      </c>
      <c r="DA5158" s="1">
        <v>3055.865</v>
      </c>
      <c r="DB5158" s="1">
        <v>315.572</v>
      </c>
      <c r="DC5158" s="1">
        <v>14.531</v>
      </c>
      <c r="DD5158" s="1">
        <v>0.001</v>
      </c>
      <c r="DE5158" s="1">
        <v>0.011</v>
      </c>
      <c r="DF5158" s="1">
        <v>0.0</v>
      </c>
      <c r="DG5158" s="1">
        <v>0.0</v>
      </c>
      <c r="DH5158" s="1">
        <v>1.835</v>
      </c>
      <c r="DI5158" s="1">
        <v>0.0</v>
      </c>
      <c r="DJ5158" s="1">
        <v>0.003</v>
      </c>
      <c r="DK5158" s="1">
        <v>114.873</v>
      </c>
      <c r="DL5158" s="1">
        <v>0.001</v>
      </c>
      <c r="DM5158" s="1">
        <v>0.003</v>
      </c>
      <c r="DN5158" s="1">
        <v>0.0</v>
      </c>
      <c r="DO5158" s="1">
        <v>0.0</v>
      </c>
      <c r="DP5158" s="1">
        <v>0.435</v>
      </c>
      <c r="DQ5158" s="1">
        <v>0.0</v>
      </c>
      <c r="DR5158" s="1">
        <v>0.001</v>
      </c>
      <c r="DT5158" s="1">
        <v>0.0</v>
      </c>
      <c r="DU5158" s="1">
        <v>0.0</v>
      </c>
      <c r="DV5158" s="1">
        <v>0.0</v>
      </c>
      <c r="DW5158" s="1">
        <v>0.0</v>
      </c>
      <c r="DX5158" s="1">
        <v>0.0</v>
      </c>
      <c r="DY5158" s="1">
        <v>0.0</v>
      </c>
      <c r="DZ5158" s="1">
        <v>0.0</v>
      </c>
    </row>
    <row r="5159">
      <c r="A5159" s="1" t="s">
        <v>530</v>
      </c>
      <c r="B5159" s="1">
        <v>2013.0</v>
      </c>
      <c r="C5159" s="1" t="s">
        <v>531</v>
      </c>
      <c r="D5159" s="1">
        <v>5939302.0</v>
      </c>
      <c r="E5159" s="1">
        <v>8.7286120448E10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0.0</v>
      </c>
      <c r="M5159" s="1">
        <v>0.0</v>
      </c>
      <c r="N5159" s="1">
        <v>1306.306</v>
      </c>
      <c r="P5159" s="1">
        <v>0.0</v>
      </c>
      <c r="Q5159" s="1">
        <v>0.0</v>
      </c>
      <c r="R5159" s="1">
        <v>0.0</v>
      </c>
      <c r="S5159" s="1">
        <v>0.0</v>
      </c>
      <c r="T5159" s="1">
        <v>0.0</v>
      </c>
      <c r="V5159" s="1">
        <v>0.0</v>
      </c>
      <c r="W5159" s="1">
        <v>0.0</v>
      </c>
      <c r="X5159" s="1">
        <v>0.0</v>
      </c>
      <c r="Y5159" s="1">
        <v>0.0</v>
      </c>
      <c r="Z5159" s="1">
        <v>0.0</v>
      </c>
      <c r="AA5159" s="1">
        <v>16.02</v>
      </c>
      <c r="AB5159" s="1">
        <v>2697.287</v>
      </c>
      <c r="AC5159" s="1">
        <v>18.87</v>
      </c>
      <c r="AD5159" s="1">
        <v>7.051</v>
      </c>
      <c r="AE5159" s="1">
        <v>-15.185</v>
      </c>
      <c r="AF5159" s="1">
        <v>-47.921</v>
      </c>
      <c r="AG5159" s="1">
        <v>45064.398</v>
      </c>
      <c r="AH5159" s="1">
        <v>3.066</v>
      </c>
      <c r="AI5159" s="1">
        <v>-15.187</v>
      </c>
      <c r="AJ5159" s="1">
        <v>-47.923</v>
      </c>
      <c r="AK5159" s="1">
        <v>3177.141</v>
      </c>
      <c r="AL5159" s="1">
        <v>18.87</v>
      </c>
      <c r="AM5159" s="1">
        <v>45062.098</v>
      </c>
      <c r="AN5159" s="1">
        <v>267.637</v>
      </c>
      <c r="AO5159" s="1">
        <v>100.0</v>
      </c>
      <c r="AP5159" s="1">
        <v>99.995</v>
      </c>
      <c r="AQ5159" s="1">
        <v>-15.726</v>
      </c>
      <c r="AR5159" s="1">
        <v>-36.072</v>
      </c>
      <c r="AS5159" s="1">
        <v>193.312</v>
      </c>
      <c r="AT5159" s="1">
        <v>3177.141</v>
      </c>
      <c r="AU5159" s="1">
        <v>18.87</v>
      </c>
      <c r="AV5159" s="1">
        <v>32547.953</v>
      </c>
      <c r="AW5159" s="1">
        <v>0.0</v>
      </c>
      <c r="AX5159" s="1">
        <v>0.0</v>
      </c>
      <c r="AY5159" s="1">
        <v>99273.297</v>
      </c>
      <c r="AZ5159" s="1">
        <v>589.614</v>
      </c>
      <c r="BA5159" s="1">
        <v>100.0</v>
      </c>
      <c r="BB5159" s="1">
        <v>72.226</v>
      </c>
      <c r="BC5159" s="1">
        <v>24.65</v>
      </c>
      <c r="BD5159" s="1">
        <v>0.0</v>
      </c>
      <c r="BE5159" s="1">
        <v>0.0</v>
      </c>
      <c r="BF5159" s="1">
        <v>0.008</v>
      </c>
      <c r="BG5159" s="1">
        <v>0.0</v>
      </c>
      <c r="BH5159" s="1">
        <v>0.0</v>
      </c>
      <c r="BI5159" s="1">
        <v>1.358</v>
      </c>
      <c r="BJ5159" s="1">
        <v>0.0</v>
      </c>
      <c r="BK5159" s="1">
        <v>0.003</v>
      </c>
      <c r="BL5159" s="1">
        <v>20.973</v>
      </c>
      <c r="BM5159" s="1">
        <v>0.002</v>
      </c>
      <c r="BN5159" s="1">
        <v>0.013</v>
      </c>
      <c r="BO5159" s="1">
        <v>0.0</v>
      </c>
      <c r="BP5159" s="1">
        <v>0.0</v>
      </c>
      <c r="BQ5159" s="1">
        <v>2.154</v>
      </c>
      <c r="BR5159" s="1">
        <v>0.0</v>
      </c>
      <c r="BS5159" s="1">
        <v>0.005</v>
      </c>
      <c r="BT5159" s="1">
        <v>-2.85</v>
      </c>
      <c r="BU5159" s="1">
        <v>-17.79</v>
      </c>
      <c r="BW5159" s="1">
        <v>0.0</v>
      </c>
      <c r="BX5159" s="1">
        <v>0.0</v>
      </c>
      <c r="BY5159" s="1">
        <v>0.0</v>
      </c>
      <c r="BZ5159" s="1">
        <v>0.0</v>
      </c>
      <c r="CA5159" s="1">
        <v>0.0</v>
      </c>
      <c r="CB5159" s="1">
        <v>0.0</v>
      </c>
      <c r="CC5159" s="1">
        <v>0.0</v>
      </c>
      <c r="CD5159" s="1">
        <v>-13.752</v>
      </c>
      <c r="CE5159" s="1">
        <v>-11.851</v>
      </c>
      <c r="CF5159" s="1">
        <v>74.325</v>
      </c>
      <c r="CG5159" s="1">
        <v>0.0</v>
      </c>
      <c r="CH5159" s="1">
        <v>0.0</v>
      </c>
      <c r="CI5159" s="1">
        <v>12514.146</v>
      </c>
      <c r="CJ5159" s="1">
        <v>4.003</v>
      </c>
      <c r="CK5159" s="1">
        <v>5.582</v>
      </c>
      <c r="CL5159" s="1">
        <v>24418.039</v>
      </c>
      <c r="CM5159" s="1">
        <v>145.026</v>
      </c>
      <c r="CN5159" s="1">
        <v>0.0</v>
      </c>
      <c r="CO5159" s="1">
        <v>27.77</v>
      </c>
      <c r="CP5159" s="1">
        <v>0.0</v>
      </c>
      <c r="CQ5159" s="1">
        <v>0.0</v>
      </c>
      <c r="CR5159" s="1">
        <v>0.0</v>
      </c>
      <c r="CT5159" s="1">
        <v>0.0</v>
      </c>
      <c r="CU5159" s="1">
        <v>0.0</v>
      </c>
      <c r="CV5159" s="1">
        <v>0.0</v>
      </c>
      <c r="CW5159" s="1">
        <v>0.0</v>
      </c>
      <c r="CX5159" s="1">
        <v>0.0</v>
      </c>
      <c r="CY5159" s="1">
        <v>0.0</v>
      </c>
      <c r="CZ5159" s="1">
        <v>0.0</v>
      </c>
      <c r="DA5159" s="1">
        <v>3177.141</v>
      </c>
      <c r="DB5159" s="1">
        <v>267.651</v>
      </c>
      <c r="DC5159" s="1">
        <v>20.973</v>
      </c>
      <c r="DD5159" s="1">
        <v>0.002</v>
      </c>
      <c r="DE5159" s="1">
        <v>0.013</v>
      </c>
      <c r="DF5159" s="1">
        <v>0.0</v>
      </c>
      <c r="DG5159" s="1">
        <v>0.0</v>
      </c>
      <c r="DH5159" s="1">
        <v>2.154</v>
      </c>
      <c r="DI5159" s="1">
        <v>0.0</v>
      </c>
      <c r="DJ5159" s="1">
        <v>0.005</v>
      </c>
      <c r="DK5159" s="1">
        <v>88.373</v>
      </c>
      <c r="DL5159" s="1">
        <v>0.002</v>
      </c>
      <c r="DM5159" s="1">
        <v>0.005</v>
      </c>
      <c r="DN5159" s="1">
        <v>0.0</v>
      </c>
      <c r="DO5159" s="1">
        <v>0.0</v>
      </c>
      <c r="DP5159" s="1">
        <v>0.796</v>
      </c>
      <c r="DQ5159" s="1">
        <v>0.0</v>
      </c>
      <c r="DR5159" s="1">
        <v>0.002</v>
      </c>
      <c r="DT5159" s="1">
        <v>0.0</v>
      </c>
      <c r="DU5159" s="1">
        <v>0.0</v>
      </c>
      <c r="DV5159" s="1">
        <v>0.0</v>
      </c>
      <c r="DW5159" s="1">
        <v>0.0</v>
      </c>
      <c r="DX5159" s="1">
        <v>0.0</v>
      </c>
      <c r="DY5159" s="1">
        <v>0.0</v>
      </c>
      <c r="DZ5159" s="1">
        <v>0.0</v>
      </c>
    </row>
    <row r="5160">
      <c r="A5160" s="1" t="s">
        <v>530</v>
      </c>
      <c r="B5160" s="1">
        <v>2014.0</v>
      </c>
      <c r="C5160" s="1" t="s">
        <v>531</v>
      </c>
      <c r="D5160" s="1">
        <v>6075239.0</v>
      </c>
      <c r="E5160" s="1">
        <v>9.063964672E10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0.0</v>
      </c>
      <c r="M5160" s="1">
        <v>0.0</v>
      </c>
      <c r="N5160" s="1">
        <v>1306.373</v>
      </c>
      <c r="P5160" s="1">
        <v>0.0</v>
      </c>
      <c r="Q5160" s="1">
        <v>0.0</v>
      </c>
      <c r="R5160" s="1">
        <v>0.0</v>
      </c>
      <c r="S5160" s="1">
        <v>0.0</v>
      </c>
      <c r="T5160" s="1">
        <v>0.0</v>
      </c>
      <c r="V5160" s="1">
        <v>0.0</v>
      </c>
      <c r="W5160" s="1">
        <v>0.0</v>
      </c>
      <c r="X5160" s="1">
        <v>0.0</v>
      </c>
      <c r="Y5160" s="1">
        <v>0.0</v>
      </c>
      <c r="Z5160" s="1">
        <v>0.0</v>
      </c>
      <c r="AA5160" s="1">
        <v>17.19</v>
      </c>
      <c r="AB5160" s="1">
        <v>2829.518</v>
      </c>
      <c r="AC5160" s="1">
        <v>20.4</v>
      </c>
      <c r="AD5160" s="1">
        <v>7.191</v>
      </c>
      <c r="AE5160" s="1">
        <v>5.997</v>
      </c>
      <c r="AF5160" s="1">
        <v>16.052</v>
      </c>
      <c r="AG5160" s="1">
        <v>46698.191</v>
      </c>
      <c r="AH5160" s="1">
        <v>3.13</v>
      </c>
      <c r="AI5160" s="1">
        <v>5.996</v>
      </c>
      <c r="AJ5160" s="1">
        <v>16.048</v>
      </c>
      <c r="AK5160" s="1">
        <v>3357.893</v>
      </c>
      <c r="AL5160" s="1">
        <v>20.4</v>
      </c>
      <c r="AM5160" s="1">
        <v>46695.391</v>
      </c>
      <c r="AN5160" s="1">
        <v>283.686</v>
      </c>
      <c r="AO5160" s="1">
        <v>100.0</v>
      </c>
      <c r="AP5160" s="1">
        <v>99.994</v>
      </c>
      <c r="AQ5160" s="1">
        <v>3.268</v>
      </c>
      <c r="AR5160" s="1">
        <v>6.318</v>
      </c>
      <c r="AS5160" s="1">
        <v>199.63</v>
      </c>
      <c r="AT5160" s="1">
        <v>3357.893</v>
      </c>
      <c r="AU5160" s="1">
        <v>20.4</v>
      </c>
      <c r="AV5160" s="1">
        <v>32859.605</v>
      </c>
      <c r="AW5160" s="1">
        <v>7.705</v>
      </c>
      <c r="AX5160" s="1">
        <v>45.428</v>
      </c>
      <c r="AY5160" s="1">
        <v>104529.516</v>
      </c>
      <c r="AZ5160" s="1">
        <v>635.042</v>
      </c>
      <c r="BA5160" s="1">
        <v>100.0</v>
      </c>
      <c r="BB5160" s="1">
        <v>70.366</v>
      </c>
      <c r="BC5160" s="1">
        <v>26.65</v>
      </c>
      <c r="BD5160" s="1">
        <v>0.0</v>
      </c>
      <c r="BE5160" s="1">
        <v>0.0</v>
      </c>
      <c r="BF5160" s="1">
        <v>0.008</v>
      </c>
      <c r="BG5160" s="1">
        <v>0.0</v>
      </c>
      <c r="BH5160" s="1">
        <v>0.0</v>
      </c>
      <c r="BI5160" s="1">
        <v>1.321</v>
      </c>
      <c r="BJ5160" s="1">
        <v>0.0</v>
      </c>
      <c r="BK5160" s="1">
        <v>0.003</v>
      </c>
      <c r="BL5160" s="1">
        <v>25.361</v>
      </c>
      <c r="BM5160" s="1">
        <v>0.003</v>
      </c>
      <c r="BN5160" s="1">
        <v>0.016</v>
      </c>
      <c r="BO5160" s="1">
        <v>0.0</v>
      </c>
      <c r="BP5160" s="1">
        <v>0.0</v>
      </c>
      <c r="BQ5160" s="1">
        <v>2.627</v>
      </c>
      <c r="BR5160" s="1">
        <v>0.0</v>
      </c>
      <c r="BS5160" s="1">
        <v>0.006</v>
      </c>
      <c r="BT5160" s="1">
        <v>-3.21</v>
      </c>
      <c r="BU5160" s="1">
        <v>-18.674</v>
      </c>
      <c r="BW5160" s="1">
        <v>0.0</v>
      </c>
      <c r="BX5160" s="1">
        <v>0.0</v>
      </c>
      <c r="BY5160" s="1">
        <v>0.0</v>
      </c>
      <c r="BZ5160" s="1">
        <v>0.0</v>
      </c>
      <c r="CA5160" s="1">
        <v>0.0</v>
      </c>
      <c r="CB5160" s="1">
        <v>0.0</v>
      </c>
      <c r="CC5160" s="1">
        <v>0.0</v>
      </c>
      <c r="CD5160" s="1">
        <v>13.092</v>
      </c>
      <c r="CE5160" s="1">
        <v>9.73</v>
      </c>
      <c r="CF5160" s="1">
        <v>84.056</v>
      </c>
      <c r="CG5160" s="1">
        <v>0.0</v>
      </c>
      <c r="CH5160" s="1">
        <v>0.0</v>
      </c>
      <c r="CI5160" s="1">
        <v>13835.786</v>
      </c>
      <c r="CJ5160" s="1">
        <v>3.047</v>
      </c>
      <c r="CK5160" s="1">
        <v>4.419</v>
      </c>
      <c r="CL5160" s="1">
        <v>24599.117</v>
      </c>
      <c r="CM5160" s="1">
        <v>149.446</v>
      </c>
      <c r="CN5160" s="1">
        <v>0.0</v>
      </c>
      <c r="CO5160" s="1">
        <v>29.628</v>
      </c>
      <c r="CP5160" s="1">
        <v>0.0</v>
      </c>
      <c r="CQ5160" s="1">
        <v>0.0</v>
      </c>
      <c r="CR5160" s="1">
        <v>0.0</v>
      </c>
      <c r="CT5160" s="1">
        <v>0.0</v>
      </c>
      <c r="CU5160" s="1">
        <v>0.0</v>
      </c>
      <c r="CV5160" s="1">
        <v>0.0</v>
      </c>
      <c r="CW5160" s="1">
        <v>0.0</v>
      </c>
      <c r="CX5160" s="1">
        <v>0.0</v>
      </c>
      <c r="CY5160" s="1">
        <v>0.0</v>
      </c>
      <c r="CZ5160" s="1">
        <v>0.0</v>
      </c>
      <c r="DA5160" s="1">
        <v>3357.893</v>
      </c>
      <c r="DB5160" s="1">
        <v>283.703</v>
      </c>
      <c r="DC5160" s="1">
        <v>25.361</v>
      </c>
      <c r="DD5160" s="1">
        <v>0.003</v>
      </c>
      <c r="DE5160" s="1">
        <v>0.016</v>
      </c>
      <c r="DF5160" s="1">
        <v>0.0</v>
      </c>
      <c r="DG5160" s="1">
        <v>0.0</v>
      </c>
      <c r="DH5160" s="1">
        <v>2.627</v>
      </c>
      <c r="DI5160" s="1">
        <v>0.0</v>
      </c>
      <c r="DJ5160" s="1">
        <v>0.006</v>
      </c>
      <c r="DK5160" s="1">
        <v>68.627</v>
      </c>
      <c r="DL5160" s="1">
        <v>0.003</v>
      </c>
      <c r="DM5160" s="1">
        <v>0.008</v>
      </c>
      <c r="DN5160" s="1">
        <v>0.0</v>
      </c>
      <c r="DO5160" s="1">
        <v>0.0</v>
      </c>
      <c r="DP5160" s="1">
        <v>1.306</v>
      </c>
      <c r="DQ5160" s="1">
        <v>0.0</v>
      </c>
      <c r="DR5160" s="1">
        <v>0.003</v>
      </c>
      <c r="DT5160" s="1">
        <v>0.0</v>
      </c>
      <c r="DU5160" s="1">
        <v>0.0</v>
      </c>
      <c r="DV5160" s="1">
        <v>0.0</v>
      </c>
      <c r="DW5160" s="1">
        <v>0.0</v>
      </c>
      <c r="DX5160" s="1">
        <v>0.0</v>
      </c>
      <c r="DY5160" s="1">
        <v>0.0</v>
      </c>
      <c r="DZ5160" s="1">
        <v>0.0</v>
      </c>
    </row>
    <row r="5161">
      <c r="A5161" s="1" t="s">
        <v>530</v>
      </c>
      <c r="B5161" s="1">
        <v>2015.0</v>
      </c>
      <c r="C5161" s="1" t="s">
        <v>531</v>
      </c>
      <c r="D5161" s="1">
        <v>6215727.0</v>
      </c>
      <c r="E5161" s="1">
        <v>9.3346144256E10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0.0</v>
      </c>
      <c r="M5161" s="1">
        <v>0.0</v>
      </c>
      <c r="N5161" s="1">
        <v>1306.702</v>
      </c>
      <c r="P5161" s="1">
        <v>0.0</v>
      </c>
      <c r="Q5161" s="1">
        <v>0.0</v>
      </c>
      <c r="R5161" s="1">
        <v>0.0</v>
      </c>
      <c r="S5161" s="1">
        <v>0.0</v>
      </c>
      <c r="T5161" s="1">
        <v>0.0</v>
      </c>
      <c r="V5161" s="1">
        <v>0.0</v>
      </c>
      <c r="W5161" s="1">
        <v>0.0</v>
      </c>
      <c r="X5161" s="1">
        <v>0.0</v>
      </c>
      <c r="Y5161" s="1">
        <v>0.0</v>
      </c>
      <c r="Z5161" s="1">
        <v>0.0</v>
      </c>
      <c r="AA5161" s="1">
        <v>19.33</v>
      </c>
      <c r="AB5161" s="1">
        <v>3109.854</v>
      </c>
      <c r="AC5161" s="1">
        <v>22.53</v>
      </c>
      <c r="AD5161" s="1">
        <v>6.992</v>
      </c>
      <c r="AE5161" s="1">
        <v>13.587</v>
      </c>
      <c r="AF5161" s="1">
        <v>38.545</v>
      </c>
      <c r="AG5161" s="1">
        <v>51843.977</v>
      </c>
      <c r="AH5161" s="1">
        <v>3.452</v>
      </c>
      <c r="AI5161" s="1">
        <v>13.585</v>
      </c>
      <c r="AJ5161" s="1">
        <v>38.54</v>
      </c>
      <c r="AK5161" s="1">
        <v>3624.677</v>
      </c>
      <c r="AL5161" s="1">
        <v>22.53</v>
      </c>
      <c r="AM5161" s="1">
        <v>51840.352</v>
      </c>
      <c r="AN5161" s="1">
        <v>322.225</v>
      </c>
      <c r="AO5161" s="1">
        <v>100.0</v>
      </c>
      <c r="AP5161" s="1">
        <v>99.993</v>
      </c>
      <c r="AQ5161" s="1">
        <v>27.167</v>
      </c>
      <c r="AR5161" s="1">
        <v>54.233</v>
      </c>
      <c r="AS5161" s="1">
        <v>253.863</v>
      </c>
      <c r="AT5161" s="1">
        <v>3624.677</v>
      </c>
      <c r="AU5161" s="1">
        <v>22.53</v>
      </c>
      <c r="AV5161" s="1">
        <v>40842.055</v>
      </c>
      <c r="AW5161" s="1">
        <v>3.726</v>
      </c>
      <c r="AX5161" s="1">
        <v>23.66</v>
      </c>
      <c r="AY5161" s="1">
        <v>105973.445</v>
      </c>
      <c r="AZ5161" s="1">
        <v>658.702</v>
      </c>
      <c r="BA5161" s="1">
        <v>100.0</v>
      </c>
      <c r="BB5161" s="1">
        <v>78.779</v>
      </c>
      <c r="BC5161" s="1">
        <v>29.44</v>
      </c>
      <c r="BD5161" s="1">
        <v>0.0</v>
      </c>
      <c r="BE5161" s="1">
        <v>0.0</v>
      </c>
      <c r="BF5161" s="1">
        <v>0.008</v>
      </c>
      <c r="BG5161" s="1">
        <v>0.0</v>
      </c>
      <c r="BH5161" s="1">
        <v>0.0</v>
      </c>
      <c r="BI5161" s="1">
        <v>1.285</v>
      </c>
      <c r="BJ5161" s="1">
        <v>0.0</v>
      </c>
      <c r="BK5161" s="1">
        <v>0.002</v>
      </c>
      <c r="BL5161" s="1">
        <v>33.525</v>
      </c>
      <c r="BM5161" s="1">
        <v>0.005</v>
      </c>
      <c r="BN5161" s="1">
        <v>0.021</v>
      </c>
      <c r="BO5161" s="1">
        <v>0.0</v>
      </c>
      <c r="BP5161" s="1">
        <v>0.0</v>
      </c>
      <c r="BQ5161" s="1">
        <v>3.411</v>
      </c>
      <c r="BR5161" s="1">
        <v>0.0</v>
      </c>
      <c r="BS5161" s="1">
        <v>0.007</v>
      </c>
      <c r="BT5161" s="1">
        <v>-3.2</v>
      </c>
      <c r="BU5161" s="1">
        <v>-16.555</v>
      </c>
      <c r="BW5161" s="1">
        <v>0.0</v>
      </c>
      <c r="BX5161" s="1">
        <v>0.0</v>
      </c>
      <c r="BY5161" s="1">
        <v>0.0</v>
      </c>
      <c r="BZ5161" s="1">
        <v>0.0</v>
      </c>
      <c r="CA5161" s="1">
        <v>0.0</v>
      </c>
      <c r="CB5161" s="1">
        <v>0.0</v>
      </c>
      <c r="CC5161" s="1">
        <v>0.0</v>
      </c>
      <c r="CD5161" s="1">
        <v>-18.67</v>
      </c>
      <c r="CE5161" s="1">
        <v>-15.693</v>
      </c>
      <c r="CF5161" s="1">
        <v>68.362</v>
      </c>
      <c r="CG5161" s="1">
        <v>0.0</v>
      </c>
      <c r="CH5161" s="1">
        <v>0.0</v>
      </c>
      <c r="CI5161" s="1">
        <v>10998.298</v>
      </c>
      <c r="CJ5161" s="1">
        <v>2.957</v>
      </c>
      <c r="CK5161" s="1">
        <v>4.419</v>
      </c>
      <c r="CL5161" s="1">
        <v>24754.127</v>
      </c>
      <c r="CM5161" s="1">
        <v>153.865</v>
      </c>
      <c r="CN5161" s="1">
        <v>0.0</v>
      </c>
      <c r="CO5161" s="1">
        <v>21.214</v>
      </c>
      <c r="CP5161" s="1">
        <v>0.0</v>
      </c>
      <c r="CQ5161" s="1">
        <v>0.0</v>
      </c>
      <c r="CR5161" s="1">
        <v>0.0</v>
      </c>
      <c r="CT5161" s="1">
        <v>0.0</v>
      </c>
      <c r="CU5161" s="1">
        <v>0.0</v>
      </c>
      <c r="CV5161" s="1">
        <v>0.0</v>
      </c>
      <c r="CW5161" s="1">
        <v>0.0</v>
      </c>
      <c r="CX5161" s="1">
        <v>0.0</v>
      </c>
      <c r="CY5161" s="1">
        <v>0.0</v>
      </c>
      <c r="CZ5161" s="1">
        <v>0.0</v>
      </c>
      <c r="DA5161" s="1">
        <v>3624.677</v>
      </c>
      <c r="DB5161" s="1">
        <v>322.248</v>
      </c>
      <c r="DC5161" s="1">
        <v>33.525</v>
      </c>
      <c r="DD5161" s="1">
        <v>0.005</v>
      </c>
      <c r="DE5161" s="1">
        <v>0.021</v>
      </c>
      <c r="DF5161" s="1">
        <v>0.0</v>
      </c>
      <c r="DG5161" s="1">
        <v>0.0</v>
      </c>
      <c r="DH5161" s="1">
        <v>3.411</v>
      </c>
      <c r="DI5161" s="1">
        <v>0.0</v>
      </c>
      <c r="DJ5161" s="1">
        <v>0.007</v>
      </c>
      <c r="DK5161" s="1">
        <v>67.442</v>
      </c>
      <c r="DL5161" s="1">
        <v>0.005</v>
      </c>
      <c r="DM5161" s="1">
        <v>0.013</v>
      </c>
      <c r="DN5161" s="1">
        <v>0.0</v>
      </c>
      <c r="DO5161" s="1">
        <v>0.0</v>
      </c>
      <c r="DP5161" s="1">
        <v>2.126</v>
      </c>
      <c r="DQ5161" s="1">
        <v>0.0</v>
      </c>
      <c r="DR5161" s="1">
        <v>0.004</v>
      </c>
      <c r="DT5161" s="1">
        <v>0.0</v>
      </c>
      <c r="DU5161" s="1">
        <v>0.0</v>
      </c>
      <c r="DV5161" s="1">
        <v>0.0</v>
      </c>
      <c r="DW5161" s="1">
        <v>0.0</v>
      </c>
      <c r="DX5161" s="1">
        <v>0.0</v>
      </c>
      <c r="DY5161" s="1">
        <v>0.0</v>
      </c>
      <c r="DZ5161" s="1">
        <v>0.0</v>
      </c>
    </row>
    <row r="5162">
      <c r="A5162" s="1" t="s">
        <v>530</v>
      </c>
      <c r="B5162" s="1">
        <v>2016.0</v>
      </c>
      <c r="C5162" s="1" t="s">
        <v>531</v>
      </c>
      <c r="D5162" s="1">
        <v>6359994.0</v>
      </c>
      <c r="E5162" s="1">
        <v>9.2434153472E10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0.0</v>
      </c>
      <c r="M5162" s="1">
        <v>0.0</v>
      </c>
      <c r="N5162" s="1">
        <v>1306.702</v>
      </c>
      <c r="P5162" s="1">
        <v>0.0</v>
      </c>
      <c r="Q5162" s="1">
        <v>0.0</v>
      </c>
      <c r="R5162" s="1">
        <v>0.0</v>
      </c>
      <c r="S5162" s="1">
        <v>0.0</v>
      </c>
      <c r="T5162" s="1">
        <v>0.0</v>
      </c>
      <c r="V5162" s="1">
        <v>0.0</v>
      </c>
      <c r="W5162" s="1">
        <v>0.0</v>
      </c>
      <c r="X5162" s="1">
        <v>0.0</v>
      </c>
      <c r="Y5162" s="1">
        <v>0.0</v>
      </c>
      <c r="Z5162" s="1">
        <v>0.0</v>
      </c>
      <c r="AA5162" s="1">
        <v>19.33</v>
      </c>
      <c r="AB5162" s="1">
        <v>3039.311</v>
      </c>
      <c r="AC5162" s="1">
        <v>22.53</v>
      </c>
      <c r="AD5162" s="1">
        <v>6.462</v>
      </c>
      <c r="AE5162" s="1">
        <v>8.198</v>
      </c>
      <c r="AF5162" s="1">
        <v>26.417</v>
      </c>
      <c r="AG5162" s="1">
        <v>54821.574</v>
      </c>
      <c r="AH5162" s="1">
        <v>3.772</v>
      </c>
      <c r="AI5162" s="1">
        <v>8.197</v>
      </c>
      <c r="AJ5162" s="1">
        <v>26.412</v>
      </c>
      <c r="AK5162" s="1">
        <v>3542.456</v>
      </c>
      <c r="AL5162" s="1">
        <v>22.53</v>
      </c>
      <c r="AM5162" s="1">
        <v>54817.312</v>
      </c>
      <c r="AN5162" s="1">
        <v>348.638</v>
      </c>
      <c r="AO5162" s="1">
        <v>100.0</v>
      </c>
      <c r="AP5162" s="1">
        <v>99.993</v>
      </c>
      <c r="AQ5162" s="1">
        <v>-1.069</v>
      </c>
      <c r="AR5162" s="1">
        <v>-2.713</v>
      </c>
      <c r="AS5162" s="1">
        <v>251.15</v>
      </c>
      <c r="AT5162" s="1">
        <v>3542.456</v>
      </c>
      <c r="AU5162" s="1">
        <v>22.53</v>
      </c>
      <c r="AV5162" s="1">
        <v>39489.039</v>
      </c>
      <c r="AW5162" s="1">
        <v>-4.023</v>
      </c>
      <c r="AX5162" s="1">
        <v>-26.499</v>
      </c>
      <c r="AY5162" s="1">
        <v>99403.016</v>
      </c>
      <c r="AZ5162" s="1">
        <v>632.203</v>
      </c>
      <c r="BA5162" s="1">
        <v>100.0</v>
      </c>
      <c r="BB5162" s="1">
        <v>72.032</v>
      </c>
      <c r="BC5162" s="1">
        <v>29.44</v>
      </c>
      <c r="BD5162" s="1">
        <v>0.0</v>
      </c>
      <c r="BE5162" s="1">
        <v>0.0</v>
      </c>
      <c r="BF5162" s="1">
        <v>0.008</v>
      </c>
      <c r="BG5162" s="1">
        <v>0.0</v>
      </c>
      <c r="BH5162" s="1">
        <v>0.0</v>
      </c>
      <c r="BI5162" s="1">
        <v>1.246</v>
      </c>
      <c r="BJ5162" s="1">
        <v>0.0</v>
      </c>
      <c r="BK5162" s="1">
        <v>0.002</v>
      </c>
      <c r="BL5162" s="1">
        <v>21.006</v>
      </c>
      <c r="BM5162" s="1">
        <v>0.004</v>
      </c>
      <c r="BN5162" s="1">
        <v>0.025</v>
      </c>
      <c r="BO5162" s="1">
        <v>0.0</v>
      </c>
      <c r="BP5162" s="1">
        <v>0.0</v>
      </c>
      <c r="BQ5162" s="1">
        <v>4.003</v>
      </c>
      <c r="BR5162" s="1">
        <v>0.0</v>
      </c>
      <c r="BS5162" s="1">
        <v>0.007</v>
      </c>
      <c r="BT5162" s="1">
        <v>-3.2</v>
      </c>
      <c r="BU5162" s="1">
        <v>-16.555</v>
      </c>
      <c r="BW5162" s="1">
        <v>0.0</v>
      </c>
      <c r="BX5162" s="1">
        <v>0.0</v>
      </c>
      <c r="BY5162" s="1">
        <v>0.0</v>
      </c>
      <c r="BZ5162" s="1">
        <v>0.0</v>
      </c>
      <c r="CA5162" s="1">
        <v>0.0</v>
      </c>
      <c r="CB5162" s="1">
        <v>0.0</v>
      </c>
      <c r="CC5162" s="1">
        <v>0.0</v>
      </c>
      <c r="CD5162" s="1">
        <v>42.604</v>
      </c>
      <c r="CE5162" s="1">
        <v>29.125</v>
      </c>
      <c r="CF5162" s="1">
        <v>97.488</v>
      </c>
      <c r="CG5162" s="1">
        <v>0.0</v>
      </c>
      <c r="CH5162" s="1">
        <v>0.0</v>
      </c>
      <c r="CI5162" s="1">
        <v>15328.273</v>
      </c>
      <c r="CJ5162" s="1">
        <v>-0.378</v>
      </c>
      <c r="CK5162" s="1">
        <v>-0.581</v>
      </c>
      <c r="CL5162" s="1">
        <v>24101.186</v>
      </c>
      <c r="CM5162" s="1">
        <v>153.283</v>
      </c>
      <c r="CN5162" s="1">
        <v>0.0</v>
      </c>
      <c r="CO5162" s="1">
        <v>27.96</v>
      </c>
      <c r="CP5162" s="1">
        <v>0.0</v>
      </c>
      <c r="CQ5162" s="1">
        <v>0.0</v>
      </c>
      <c r="CR5162" s="1">
        <v>0.0</v>
      </c>
      <c r="CT5162" s="1">
        <v>0.0</v>
      </c>
      <c r="CU5162" s="1">
        <v>0.0</v>
      </c>
      <c r="CV5162" s="1">
        <v>0.0</v>
      </c>
      <c r="CW5162" s="1">
        <v>0.0</v>
      </c>
      <c r="CX5162" s="1">
        <v>0.0</v>
      </c>
      <c r="CY5162" s="1">
        <v>0.0</v>
      </c>
      <c r="CZ5162" s="1">
        <v>0.0</v>
      </c>
      <c r="DA5162" s="1">
        <v>3542.456</v>
      </c>
      <c r="DB5162" s="1">
        <v>348.665</v>
      </c>
      <c r="DC5162" s="1">
        <v>21.006</v>
      </c>
      <c r="DD5162" s="1">
        <v>0.004</v>
      </c>
      <c r="DE5162" s="1">
        <v>0.025</v>
      </c>
      <c r="DF5162" s="1">
        <v>0.0</v>
      </c>
      <c r="DG5162" s="1">
        <v>0.0</v>
      </c>
      <c r="DH5162" s="1">
        <v>4.003</v>
      </c>
      <c r="DI5162" s="1">
        <v>0.0</v>
      </c>
      <c r="DJ5162" s="1">
        <v>0.007</v>
      </c>
      <c r="DK5162" s="1">
        <v>33.699</v>
      </c>
      <c r="DL5162" s="1">
        <v>0.004</v>
      </c>
      <c r="DM5162" s="1">
        <v>0.018</v>
      </c>
      <c r="DN5162" s="1">
        <v>0.0</v>
      </c>
      <c r="DO5162" s="1">
        <v>0.0</v>
      </c>
      <c r="DP5162" s="1">
        <v>2.757</v>
      </c>
      <c r="DQ5162" s="1">
        <v>0.0</v>
      </c>
      <c r="DR5162" s="1">
        <v>0.005</v>
      </c>
      <c r="DT5162" s="1">
        <v>0.0</v>
      </c>
      <c r="DU5162" s="1">
        <v>0.0</v>
      </c>
      <c r="DV5162" s="1">
        <v>0.0</v>
      </c>
      <c r="DW5162" s="1">
        <v>0.0</v>
      </c>
      <c r="DX5162" s="1">
        <v>0.0</v>
      </c>
      <c r="DY5162" s="1">
        <v>0.0</v>
      </c>
      <c r="DZ5162" s="1">
        <v>0.0</v>
      </c>
    </row>
    <row r="5163">
      <c r="A5163" s="1" t="s">
        <v>530</v>
      </c>
      <c r="B5163" s="1">
        <v>2017.0</v>
      </c>
      <c r="C5163" s="1" t="s">
        <v>531</v>
      </c>
      <c r="D5163" s="1">
        <v>6507023.0</v>
      </c>
      <c r="E5163" s="1">
        <v>9.6785031168E10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0.0</v>
      </c>
      <c r="M5163" s="1">
        <v>0.0</v>
      </c>
      <c r="N5163" s="1">
        <v>1306.404</v>
      </c>
      <c r="P5163" s="1">
        <v>0.0</v>
      </c>
      <c r="Q5163" s="1">
        <v>0.0</v>
      </c>
      <c r="R5163" s="1">
        <v>0.0</v>
      </c>
      <c r="S5163" s="1">
        <v>0.0</v>
      </c>
      <c r="T5163" s="1">
        <v>0.0</v>
      </c>
      <c r="Y5163" s="1">
        <v>0.0</v>
      </c>
      <c r="Z5163" s="1">
        <v>0.0</v>
      </c>
      <c r="AA5163" s="1">
        <v>20.69</v>
      </c>
      <c r="AB5163" s="1">
        <v>3179.642</v>
      </c>
      <c r="AC5163" s="1">
        <v>23.89</v>
      </c>
      <c r="AD5163" s="1">
        <v>7.384</v>
      </c>
      <c r="AE5163" s="1">
        <v>-7.196</v>
      </c>
      <c r="AF5163" s="1">
        <v>-25.09</v>
      </c>
      <c r="AG5163" s="1">
        <v>49727.0</v>
      </c>
      <c r="AH5163" s="1">
        <v>3.343</v>
      </c>
      <c r="AI5163" s="1">
        <v>-7.197</v>
      </c>
      <c r="AJ5163" s="1">
        <v>-25.09</v>
      </c>
      <c r="AK5163" s="1">
        <v>3671.418</v>
      </c>
      <c r="AL5163" s="1">
        <v>23.89</v>
      </c>
      <c r="AM5163" s="1">
        <v>49722.863</v>
      </c>
      <c r="AN5163" s="1">
        <v>323.548</v>
      </c>
      <c r="AO5163" s="1">
        <v>100.0</v>
      </c>
      <c r="AP5163" s="1">
        <v>99.992</v>
      </c>
      <c r="AQ5163" s="1">
        <v>-1.418</v>
      </c>
      <c r="AR5163" s="1">
        <v>-3.561</v>
      </c>
      <c r="AS5163" s="1">
        <v>247.589</v>
      </c>
      <c r="AT5163" s="1">
        <v>3671.418</v>
      </c>
      <c r="AU5163" s="1">
        <v>23.89</v>
      </c>
      <c r="AV5163" s="1">
        <v>38049.473</v>
      </c>
      <c r="AW5163" s="1">
        <v>-7.186</v>
      </c>
      <c r="AX5163" s="1">
        <v>-45.428</v>
      </c>
      <c r="AY5163" s="1">
        <v>90175.625</v>
      </c>
      <c r="AZ5163" s="1">
        <v>586.775</v>
      </c>
      <c r="BA5163" s="1">
        <v>100.0</v>
      </c>
      <c r="BB5163" s="1">
        <v>76.517</v>
      </c>
      <c r="BC5163" s="1">
        <v>31.21</v>
      </c>
      <c r="BD5163" s="1">
        <v>0.0</v>
      </c>
      <c r="BE5163" s="1">
        <v>0.0</v>
      </c>
      <c r="BF5163" s="1">
        <v>0.008</v>
      </c>
      <c r="BG5163" s="1">
        <v>0.0</v>
      </c>
      <c r="BH5163" s="1">
        <v>0.0</v>
      </c>
      <c r="BI5163" s="1">
        <v>1.212</v>
      </c>
      <c r="BJ5163" s="1">
        <v>0.0</v>
      </c>
      <c r="BK5163" s="1">
        <v>0.002</v>
      </c>
      <c r="BL5163" s="1">
        <v>-0.188</v>
      </c>
      <c r="BM5163" s="1">
        <v>0.0</v>
      </c>
      <c r="BN5163" s="1">
        <v>0.025</v>
      </c>
      <c r="BO5163" s="1">
        <v>0.0</v>
      </c>
      <c r="BP5163" s="1">
        <v>0.0</v>
      </c>
      <c r="BQ5163" s="1">
        <v>3.886</v>
      </c>
      <c r="BR5163" s="1">
        <v>0.0</v>
      </c>
      <c r="BS5163" s="1">
        <v>0.008</v>
      </c>
      <c r="BT5163" s="1">
        <v>-3.2</v>
      </c>
      <c r="BU5163" s="1">
        <v>-15.466</v>
      </c>
      <c r="BW5163" s="1">
        <v>0.0</v>
      </c>
      <c r="BX5163" s="1">
        <v>0.0</v>
      </c>
      <c r="BY5163" s="1">
        <v>0.0</v>
      </c>
      <c r="BZ5163" s="1">
        <v>0.0</v>
      </c>
      <c r="CA5163" s="1">
        <v>0.0</v>
      </c>
      <c r="CB5163" s="1">
        <v>0.0</v>
      </c>
      <c r="CC5163" s="1">
        <v>0.0</v>
      </c>
      <c r="CD5163" s="1">
        <v>-22.084</v>
      </c>
      <c r="CE5163" s="1">
        <v>-21.529</v>
      </c>
      <c r="CF5163" s="1">
        <v>75.959</v>
      </c>
      <c r="CG5163" s="1">
        <v>0.0</v>
      </c>
      <c r="CH5163" s="1">
        <v>0.0</v>
      </c>
      <c r="CI5163" s="1">
        <v>11673.39</v>
      </c>
      <c r="CJ5163" s="1">
        <v>-0.948</v>
      </c>
      <c r="CK5163" s="1">
        <v>-1.454</v>
      </c>
      <c r="CL5163" s="1">
        <v>23333.197</v>
      </c>
      <c r="CM5163" s="1">
        <v>151.83</v>
      </c>
      <c r="CN5163" s="1">
        <v>0.0</v>
      </c>
      <c r="CO5163" s="1">
        <v>23.475</v>
      </c>
      <c r="CP5163" s="1">
        <v>0.0</v>
      </c>
      <c r="CQ5163" s="1">
        <v>0.0</v>
      </c>
      <c r="CR5163" s="1">
        <v>0.0</v>
      </c>
      <c r="CT5163" s="1">
        <v>0.0</v>
      </c>
      <c r="CU5163" s="1">
        <v>0.0</v>
      </c>
      <c r="CV5163" s="1">
        <v>0.0</v>
      </c>
      <c r="CW5163" s="1">
        <v>0.0</v>
      </c>
      <c r="CX5163" s="1">
        <v>0.0</v>
      </c>
      <c r="CY5163" s="1">
        <v>0.0</v>
      </c>
      <c r="CZ5163" s="1">
        <v>0.0</v>
      </c>
      <c r="DA5163" s="1">
        <v>3671.418</v>
      </c>
      <c r="DB5163" s="1">
        <v>323.575</v>
      </c>
      <c r="DC5163" s="1">
        <v>-0.188</v>
      </c>
      <c r="DD5163" s="1">
        <v>0.0</v>
      </c>
      <c r="DE5163" s="1">
        <v>0.025</v>
      </c>
      <c r="DF5163" s="1">
        <v>0.0</v>
      </c>
      <c r="DG5163" s="1">
        <v>0.0</v>
      </c>
      <c r="DH5163" s="1">
        <v>3.886</v>
      </c>
      <c r="DI5163" s="1">
        <v>0.0</v>
      </c>
      <c r="DJ5163" s="1">
        <v>0.008</v>
      </c>
      <c r="DK5163" s="1">
        <v>-0.273</v>
      </c>
      <c r="DL5163" s="1">
        <v>0.0</v>
      </c>
      <c r="DM5163" s="1">
        <v>0.017</v>
      </c>
      <c r="DN5163" s="1">
        <v>0.0</v>
      </c>
      <c r="DO5163" s="1">
        <v>0.0</v>
      </c>
      <c r="DP5163" s="1">
        <v>2.674</v>
      </c>
      <c r="DQ5163" s="1">
        <v>0.0</v>
      </c>
      <c r="DR5163" s="1">
        <v>0.005</v>
      </c>
      <c r="DT5163" s="1">
        <v>0.0</v>
      </c>
      <c r="DU5163" s="1">
        <v>0.0</v>
      </c>
      <c r="DV5163" s="1">
        <v>0.0</v>
      </c>
      <c r="DW5163" s="1">
        <v>0.0</v>
      </c>
      <c r="DX5163" s="1">
        <v>0.0</v>
      </c>
      <c r="DY5163" s="1">
        <v>0.0</v>
      </c>
      <c r="DZ5163" s="1">
        <v>0.0</v>
      </c>
    </row>
    <row r="5164">
      <c r="A5164" s="1" t="s">
        <v>530</v>
      </c>
      <c r="B5164" s="1">
        <v>2018.0</v>
      </c>
      <c r="C5164" s="1" t="s">
        <v>531</v>
      </c>
      <c r="D5164" s="1">
        <v>6655474.0</v>
      </c>
      <c r="E5164" s="1">
        <v>9.7638670336E10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0.0</v>
      </c>
      <c r="M5164" s="1">
        <v>0.0</v>
      </c>
      <c r="N5164" s="1">
        <v>1306.388</v>
      </c>
      <c r="P5164" s="1">
        <v>0.0</v>
      </c>
      <c r="Q5164" s="1">
        <v>0.0</v>
      </c>
      <c r="R5164" s="1">
        <v>0.0</v>
      </c>
      <c r="S5164" s="1">
        <v>0.0</v>
      </c>
      <c r="T5164" s="1">
        <v>0.0</v>
      </c>
      <c r="Y5164" s="1">
        <v>0.0</v>
      </c>
      <c r="Z5164" s="1">
        <v>0.0</v>
      </c>
      <c r="AA5164" s="1">
        <v>22.16</v>
      </c>
      <c r="AB5164" s="1">
        <v>3329.59</v>
      </c>
      <c r="AC5164" s="1">
        <v>25.36</v>
      </c>
      <c r="AD5164" s="1">
        <v>6.941</v>
      </c>
      <c r="AE5164" s="1">
        <v>12.928</v>
      </c>
      <c r="AF5164" s="1">
        <v>41.833</v>
      </c>
      <c r="AG5164" s="1">
        <v>54903.34</v>
      </c>
      <c r="AH5164" s="1">
        <v>3.742</v>
      </c>
      <c r="AI5164" s="1">
        <v>12.93</v>
      </c>
      <c r="AJ5164" s="1">
        <v>41.833</v>
      </c>
      <c r="AK5164" s="1">
        <v>3810.397</v>
      </c>
      <c r="AL5164" s="1">
        <v>25.36</v>
      </c>
      <c r="AM5164" s="1">
        <v>54899.316</v>
      </c>
      <c r="AN5164" s="1">
        <v>365.381</v>
      </c>
      <c r="AO5164" s="1">
        <v>100.0</v>
      </c>
      <c r="AP5164" s="1">
        <v>99.993</v>
      </c>
      <c r="AQ5164" s="1">
        <v>14.675</v>
      </c>
      <c r="AR5164" s="1">
        <v>36.335</v>
      </c>
      <c r="AS5164" s="1">
        <v>283.923</v>
      </c>
      <c r="AT5164" s="1">
        <v>3810.397</v>
      </c>
      <c r="AU5164" s="1">
        <v>25.36</v>
      </c>
      <c r="AV5164" s="1">
        <v>42660.117</v>
      </c>
      <c r="AW5164" s="1">
        <v>4.839</v>
      </c>
      <c r="AX5164" s="1">
        <v>28.392</v>
      </c>
      <c r="AY5164" s="1">
        <v>92430.258</v>
      </c>
      <c r="AZ5164" s="1">
        <v>615.167</v>
      </c>
      <c r="BA5164" s="1">
        <v>100.0</v>
      </c>
      <c r="BB5164" s="1">
        <v>77.701</v>
      </c>
      <c r="BC5164" s="1">
        <v>33.13</v>
      </c>
      <c r="BD5164" s="1">
        <v>0.0</v>
      </c>
      <c r="BE5164" s="1">
        <v>0.0</v>
      </c>
      <c r="BF5164" s="1">
        <v>0.008</v>
      </c>
      <c r="BG5164" s="1">
        <v>0.0</v>
      </c>
      <c r="BH5164" s="1">
        <v>0.0</v>
      </c>
      <c r="BI5164" s="1">
        <v>1.179</v>
      </c>
      <c r="BJ5164" s="1">
        <v>0.0</v>
      </c>
      <c r="BK5164" s="1">
        <v>0.002</v>
      </c>
      <c r="BL5164" s="1">
        <v>0.0</v>
      </c>
      <c r="BM5164" s="1">
        <v>0.0</v>
      </c>
      <c r="BN5164" s="1">
        <v>0.025</v>
      </c>
      <c r="BO5164" s="1">
        <v>0.0</v>
      </c>
      <c r="BP5164" s="1">
        <v>0.0</v>
      </c>
      <c r="BQ5164" s="1">
        <v>3.78</v>
      </c>
      <c r="BR5164" s="1">
        <v>0.0</v>
      </c>
      <c r="BS5164" s="1">
        <v>0.007</v>
      </c>
      <c r="BT5164" s="1">
        <v>-3.2</v>
      </c>
      <c r="BU5164" s="1">
        <v>-14.44</v>
      </c>
      <c r="BW5164" s="1">
        <v>0.0</v>
      </c>
      <c r="BX5164" s="1">
        <v>0.0</v>
      </c>
      <c r="BY5164" s="1">
        <v>0.0</v>
      </c>
      <c r="BZ5164" s="1">
        <v>0.0</v>
      </c>
      <c r="CA5164" s="1">
        <v>0.0</v>
      </c>
      <c r="CB5164" s="1">
        <v>0.0</v>
      </c>
      <c r="CC5164" s="1">
        <v>0.0</v>
      </c>
      <c r="CD5164" s="1">
        <v>7.239</v>
      </c>
      <c r="CE5164" s="1">
        <v>5.499</v>
      </c>
      <c r="CF5164" s="1">
        <v>81.458</v>
      </c>
      <c r="CG5164" s="1">
        <v>0.0</v>
      </c>
      <c r="CH5164" s="1">
        <v>0.0</v>
      </c>
      <c r="CI5164" s="1">
        <v>12239.199</v>
      </c>
      <c r="CJ5164" s="1">
        <v>-4.182</v>
      </c>
      <c r="CK5164" s="1">
        <v>-6.35</v>
      </c>
      <c r="CL5164" s="1">
        <v>21858.65</v>
      </c>
      <c r="CM5164" s="1">
        <v>145.48</v>
      </c>
      <c r="CN5164" s="1">
        <v>0.0</v>
      </c>
      <c r="CO5164" s="1">
        <v>22.292</v>
      </c>
      <c r="CP5164" s="1">
        <v>0.0</v>
      </c>
      <c r="CQ5164" s="1">
        <v>0.0</v>
      </c>
      <c r="CR5164" s="1">
        <v>0.0</v>
      </c>
      <c r="CT5164" s="1">
        <v>0.0</v>
      </c>
      <c r="CU5164" s="1">
        <v>0.0</v>
      </c>
      <c r="CV5164" s="1">
        <v>0.0</v>
      </c>
      <c r="CW5164" s="1">
        <v>0.0</v>
      </c>
      <c r="CX5164" s="1">
        <v>0.0</v>
      </c>
      <c r="CY5164" s="1">
        <v>0.0</v>
      </c>
      <c r="CZ5164" s="1">
        <v>0.0</v>
      </c>
      <c r="DA5164" s="1">
        <v>3810.397</v>
      </c>
      <c r="DB5164" s="1">
        <v>365.408</v>
      </c>
      <c r="DC5164" s="1">
        <v>0.0</v>
      </c>
      <c r="DD5164" s="1">
        <v>0.0</v>
      </c>
      <c r="DE5164" s="1">
        <v>0.025</v>
      </c>
      <c r="DF5164" s="1">
        <v>0.0</v>
      </c>
      <c r="DG5164" s="1">
        <v>0.0</v>
      </c>
      <c r="DH5164" s="1">
        <v>3.78</v>
      </c>
      <c r="DI5164" s="1">
        <v>0.0</v>
      </c>
      <c r="DJ5164" s="1">
        <v>0.007</v>
      </c>
      <c r="DK5164" s="1">
        <v>0.0</v>
      </c>
      <c r="DL5164" s="1">
        <v>0.0</v>
      </c>
      <c r="DM5164" s="1">
        <v>0.017</v>
      </c>
      <c r="DN5164" s="1">
        <v>0.0</v>
      </c>
      <c r="DO5164" s="1">
        <v>0.0</v>
      </c>
      <c r="DP5164" s="1">
        <v>2.601</v>
      </c>
      <c r="DQ5164" s="1">
        <v>0.0</v>
      </c>
      <c r="DR5164" s="1">
        <v>0.005</v>
      </c>
      <c r="DT5164" s="1">
        <v>0.0</v>
      </c>
      <c r="DU5164" s="1">
        <v>0.0</v>
      </c>
      <c r="DV5164" s="1">
        <v>0.0</v>
      </c>
      <c r="DW5164" s="1">
        <v>0.0</v>
      </c>
      <c r="DX5164" s="1">
        <v>0.0</v>
      </c>
      <c r="DY5164" s="1">
        <v>0.0</v>
      </c>
      <c r="DZ5164" s="1">
        <v>0.0</v>
      </c>
    </row>
    <row r="5165">
      <c r="A5165" s="1" t="s">
        <v>530</v>
      </c>
      <c r="B5165" s="1">
        <v>2019.0</v>
      </c>
      <c r="C5165" s="1" t="s">
        <v>531</v>
      </c>
      <c r="D5165" s="1">
        <v>6803896.0</v>
      </c>
      <c r="E5165" s="1">
        <v>9.4329708544E10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0.0</v>
      </c>
      <c r="M5165" s="1">
        <v>0.0</v>
      </c>
      <c r="N5165" s="1">
        <v>1306.667</v>
      </c>
      <c r="P5165" s="1">
        <v>0.0</v>
      </c>
      <c r="Q5165" s="1">
        <v>0.0</v>
      </c>
      <c r="R5165" s="1">
        <v>0.0</v>
      </c>
      <c r="S5165" s="1">
        <v>0.0</v>
      </c>
      <c r="T5165" s="1">
        <v>0.0</v>
      </c>
      <c r="Y5165" s="1">
        <v>0.0</v>
      </c>
      <c r="Z5165" s="1">
        <v>0.0</v>
      </c>
      <c r="AA5165" s="1">
        <v>19.3</v>
      </c>
      <c r="AB5165" s="1">
        <v>2836.61</v>
      </c>
      <c r="AC5165" s="1">
        <v>22.5</v>
      </c>
      <c r="AD5165" s="1">
        <v>6.417</v>
      </c>
      <c r="AE5165" s="1">
        <v>-4.031</v>
      </c>
      <c r="AF5165" s="1">
        <v>-14.731</v>
      </c>
      <c r="AG5165" s="1">
        <v>51540.621</v>
      </c>
      <c r="AH5165" s="1">
        <v>3.718</v>
      </c>
      <c r="AI5165" s="1">
        <v>-4.032</v>
      </c>
      <c r="AJ5165" s="1">
        <v>-14.731</v>
      </c>
      <c r="AK5165" s="1">
        <v>3306.929</v>
      </c>
      <c r="AL5165" s="1">
        <v>22.5</v>
      </c>
      <c r="AM5165" s="1">
        <v>51536.707</v>
      </c>
      <c r="AN5165" s="1">
        <v>350.65</v>
      </c>
      <c r="AO5165" s="1">
        <v>100.0</v>
      </c>
      <c r="AP5165" s="1">
        <v>99.993</v>
      </c>
      <c r="AQ5165" s="1">
        <v>-2.273</v>
      </c>
      <c r="AR5165" s="1">
        <v>-6.453</v>
      </c>
      <c r="AS5165" s="1">
        <v>277.47</v>
      </c>
      <c r="AT5165" s="1">
        <v>3306.929</v>
      </c>
      <c r="AU5165" s="1">
        <v>22.5</v>
      </c>
      <c r="AV5165" s="1">
        <v>40781.035</v>
      </c>
      <c r="AW5165" s="1">
        <v>2.676</v>
      </c>
      <c r="AX5165" s="1">
        <v>16.465</v>
      </c>
      <c r="AY5165" s="1">
        <v>92833.844</v>
      </c>
      <c r="AZ5165" s="1">
        <v>631.632</v>
      </c>
      <c r="BA5165" s="1">
        <v>100.0</v>
      </c>
      <c r="BB5165" s="1">
        <v>79.124</v>
      </c>
      <c r="BC5165" s="1">
        <v>29.4</v>
      </c>
      <c r="BD5165" s="1">
        <v>0.0</v>
      </c>
      <c r="BE5165" s="1">
        <v>0.0</v>
      </c>
      <c r="BF5165" s="1">
        <v>0.008</v>
      </c>
      <c r="BG5165" s="1">
        <v>0.0</v>
      </c>
      <c r="BH5165" s="1">
        <v>0.0</v>
      </c>
      <c r="BI5165" s="1">
        <v>1.147</v>
      </c>
      <c r="BJ5165" s="1">
        <v>0.0</v>
      </c>
      <c r="BK5165" s="1">
        <v>0.002</v>
      </c>
      <c r="BL5165" s="1">
        <v>0.0</v>
      </c>
      <c r="BM5165" s="1">
        <v>0.0</v>
      </c>
      <c r="BN5165" s="1">
        <v>0.025</v>
      </c>
      <c r="BO5165" s="1">
        <v>0.0</v>
      </c>
      <c r="BP5165" s="1">
        <v>0.0</v>
      </c>
      <c r="BQ5165" s="1">
        <v>3.679</v>
      </c>
      <c r="BR5165" s="1">
        <v>0.0</v>
      </c>
      <c r="BS5165" s="1">
        <v>0.007</v>
      </c>
      <c r="BT5165" s="1">
        <v>-3.2</v>
      </c>
      <c r="BU5165" s="1">
        <v>-16.58</v>
      </c>
      <c r="BW5165" s="1">
        <v>0.0</v>
      </c>
      <c r="BX5165" s="1">
        <v>0.0</v>
      </c>
      <c r="BY5165" s="1">
        <v>0.0</v>
      </c>
      <c r="BZ5165" s="1">
        <v>0.0</v>
      </c>
      <c r="CA5165" s="1">
        <v>0.0</v>
      </c>
      <c r="CB5165" s="1">
        <v>0.0</v>
      </c>
      <c r="CC5165" s="1">
        <v>0.0</v>
      </c>
      <c r="CD5165" s="1">
        <v>-10.161</v>
      </c>
      <c r="CE5165" s="1">
        <v>-8.277</v>
      </c>
      <c r="CF5165" s="1">
        <v>73.18</v>
      </c>
      <c r="CG5165" s="1">
        <v>0.0</v>
      </c>
      <c r="CH5165" s="1">
        <v>0.0</v>
      </c>
      <c r="CI5165" s="1">
        <v>10755.673</v>
      </c>
      <c r="CJ5165" s="1">
        <v>-2.366</v>
      </c>
      <c r="CK5165" s="1">
        <v>-3.442</v>
      </c>
      <c r="CL5165" s="1">
        <v>20875.863</v>
      </c>
      <c r="CM5165" s="1">
        <v>142.037</v>
      </c>
      <c r="CN5165" s="1">
        <v>0.0</v>
      </c>
      <c r="CO5165" s="1">
        <v>20.868</v>
      </c>
      <c r="CP5165" s="1">
        <v>0.0</v>
      </c>
      <c r="CQ5165" s="1">
        <v>0.0</v>
      </c>
      <c r="CR5165" s="1">
        <v>0.0</v>
      </c>
      <c r="CT5165" s="1">
        <v>0.0</v>
      </c>
      <c r="CU5165" s="1">
        <v>0.0</v>
      </c>
      <c r="CV5165" s="1">
        <v>0.0</v>
      </c>
      <c r="CW5165" s="1">
        <v>0.0</v>
      </c>
      <c r="CX5165" s="1">
        <v>0.0</v>
      </c>
      <c r="CY5165" s="1">
        <v>0.0</v>
      </c>
      <c r="CZ5165" s="1">
        <v>0.0</v>
      </c>
      <c r="DA5165" s="1">
        <v>3306.929</v>
      </c>
      <c r="DB5165" s="1">
        <v>350.677</v>
      </c>
      <c r="DC5165" s="1">
        <v>0.0</v>
      </c>
      <c r="DD5165" s="1">
        <v>0.0</v>
      </c>
      <c r="DE5165" s="1">
        <v>0.025</v>
      </c>
      <c r="DF5165" s="1">
        <v>0.0</v>
      </c>
      <c r="DG5165" s="1">
        <v>0.0</v>
      </c>
      <c r="DH5165" s="1">
        <v>3.679</v>
      </c>
      <c r="DI5165" s="1">
        <v>0.0</v>
      </c>
      <c r="DJ5165" s="1">
        <v>0.007</v>
      </c>
      <c r="DK5165" s="1">
        <v>0.0</v>
      </c>
      <c r="DL5165" s="1">
        <v>0.0</v>
      </c>
      <c r="DM5165" s="1">
        <v>0.017</v>
      </c>
      <c r="DN5165" s="1">
        <v>0.0</v>
      </c>
      <c r="DO5165" s="1">
        <v>0.0</v>
      </c>
      <c r="DP5165" s="1">
        <v>2.532</v>
      </c>
      <c r="DQ5165" s="1">
        <v>0.0</v>
      </c>
      <c r="DR5165" s="1">
        <v>0.005</v>
      </c>
      <c r="DT5165" s="1">
        <v>0.0</v>
      </c>
      <c r="DU5165" s="1">
        <v>0.0</v>
      </c>
      <c r="DV5165" s="1">
        <v>0.0</v>
      </c>
      <c r="DW5165" s="1">
        <v>0.0</v>
      </c>
      <c r="DX5165" s="1">
        <v>0.0</v>
      </c>
      <c r="DY5165" s="1">
        <v>0.0</v>
      </c>
      <c r="DZ5165" s="1">
        <v>0.0</v>
      </c>
    </row>
    <row r="5166">
      <c r="A5166" s="1" t="s">
        <v>530</v>
      </c>
      <c r="B5166" s="1">
        <v>2020.0</v>
      </c>
      <c r="C5166" s="1" t="s">
        <v>531</v>
      </c>
      <c r="D5166" s="1">
        <v>6949869.0</v>
      </c>
      <c r="E5166" s="1">
        <v>9.1559231488E10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0.0</v>
      </c>
      <c r="M5166" s="1">
        <v>0.0</v>
      </c>
      <c r="N5166" s="1">
        <v>1306.677</v>
      </c>
      <c r="P5166" s="1">
        <v>0.0</v>
      </c>
      <c r="Q5166" s="1">
        <v>0.0</v>
      </c>
      <c r="R5166" s="1">
        <v>0.0</v>
      </c>
      <c r="S5166" s="1">
        <v>0.0</v>
      </c>
      <c r="T5166" s="1">
        <v>0.0</v>
      </c>
      <c r="Y5166" s="1">
        <v>0.0</v>
      </c>
      <c r="Z5166" s="1">
        <v>0.0</v>
      </c>
      <c r="AA5166" s="1">
        <v>22.56</v>
      </c>
      <c r="AB5166" s="1">
        <v>3246.104</v>
      </c>
      <c r="AC5166" s="1">
        <v>25.76</v>
      </c>
      <c r="AD5166" s="1">
        <v>5.799</v>
      </c>
      <c r="AE5166" s="1">
        <v>26.687</v>
      </c>
      <c r="AF5166" s="1">
        <v>93.584</v>
      </c>
      <c r="AG5166" s="1">
        <v>63923.691</v>
      </c>
      <c r="AH5166" s="1">
        <v>4.852</v>
      </c>
      <c r="AI5166" s="1">
        <v>26.689</v>
      </c>
      <c r="AJ5166" s="1">
        <v>93.584</v>
      </c>
      <c r="AK5166" s="1">
        <v>3706.545</v>
      </c>
      <c r="AL5166" s="1">
        <v>25.76</v>
      </c>
      <c r="AM5166" s="1">
        <v>63919.859</v>
      </c>
      <c r="AN5166" s="1">
        <v>444.235</v>
      </c>
      <c r="AO5166" s="1">
        <v>100.0</v>
      </c>
      <c r="AP5166" s="1">
        <v>99.994</v>
      </c>
      <c r="AQ5166" s="1">
        <v>23.448</v>
      </c>
      <c r="AR5166" s="1">
        <v>65.062</v>
      </c>
      <c r="AS5166" s="1">
        <v>342.532</v>
      </c>
      <c r="AT5166" s="1">
        <v>3706.545</v>
      </c>
      <c r="AU5166" s="1">
        <v>25.76</v>
      </c>
      <c r="AV5166" s="1">
        <v>49286.16</v>
      </c>
      <c r="AW5166" s="1">
        <v>4.514</v>
      </c>
      <c r="AX5166" s="1">
        <v>28.515</v>
      </c>
      <c r="AY5166" s="1">
        <v>94986.898</v>
      </c>
      <c r="AZ5166" s="1">
        <v>660.146</v>
      </c>
      <c r="BA5166" s="1">
        <v>100.0</v>
      </c>
      <c r="BB5166" s="1">
        <v>77.102</v>
      </c>
      <c r="BC5166" s="1">
        <v>33.66</v>
      </c>
      <c r="BD5166" s="1">
        <v>0.274</v>
      </c>
      <c r="BE5166" s="1">
        <v>0.0</v>
      </c>
      <c r="BF5166" s="1">
        <v>0.008</v>
      </c>
      <c r="BG5166" s="1">
        <v>0.0</v>
      </c>
      <c r="BH5166" s="1">
        <v>0.0</v>
      </c>
      <c r="BI5166" s="1">
        <v>1.124</v>
      </c>
      <c r="BJ5166" s="1">
        <v>0.0</v>
      </c>
      <c r="BK5166" s="1">
        <v>0.002</v>
      </c>
      <c r="BL5166" s="1">
        <v>0.274</v>
      </c>
      <c r="BM5166" s="1">
        <v>0.0</v>
      </c>
      <c r="BN5166" s="1">
        <v>0.025</v>
      </c>
      <c r="BO5166" s="1">
        <v>0.0</v>
      </c>
      <c r="BP5166" s="1">
        <v>0.0</v>
      </c>
      <c r="BQ5166" s="1">
        <v>3.603</v>
      </c>
      <c r="BR5166" s="1">
        <v>0.0</v>
      </c>
      <c r="BS5166" s="1">
        <v>0.006</v>
      </c>
      <c r="BT5166" s="1">
        <v>-3.2</v>
      </c>
      <c r="BU5166" s="1">
        <v>-14.184</v>
      </c>
      <c r="BW5166" s="1">
        <v>0.0</v>
      </c>
      <c r="BX5166" s="1">
        <v>0.0</v>
      </c>
      <c r="BY5166" s="1">
        <v>0.0</v>
      </c>
      <c r="BZ5166" s="1">
        <v>0.0</v>
      </c>
      <c r="CA5166" s="1">
        <v>0.0</v>
      </c>
      <c r="CB5166" s="1">
        <v>0.0</v>
      </c>
      <c r="CC5166" s="1">
        <v>0.0</v>
      </c>
      <c r="CD5166" s="1">
        <v>38.975</v>
      </c>
      <c r="CE5166" s="1">
        <v>28.522</v>
      </c>
      <c r="CF5166" s="1">
        <v>101.702</v>
      </c>
      <c r="CG5166" s="1">
        <v>0.0</v>
      </c>
      <c r="CH5166" s="1">
        <v>0.0</v>
      </c>
      <c r="CI5166" s="1">
        <v>14633.7</v>
      </c>
      <c r="CJ5166" s="1">
        <v>-14.837</v>
      </c>
      <c r="CK5166" s="1">
        <v>-21.075</v>
      </c>
      <c r="CL5166" s="1">
        <v>17405.016</v>
      </c>
      <c r="CM5166" s="1">
        <v>120.963</v>
      </c>
      <c r="CN5166" s="1">
        <v>0.0</v>
      </c>
      <c r="CO5166" s="1">
        <v>22.893</v>
      </c>
      <c r="CP5166" s="1">
        <v>0.0</v>
      </c>
      <c r="CQ5166" s="1">
        <v>0.0</v>
      </c>
      <c r="CR5166" s="1">
        <v>0.0</v>
      </c>
      <c r="CT5166" s="1">
        <v>0.0</v>
      </c>
      <c r="CU5166" s="1">
        <v>0.0</v>
      </c>
      <c r="CV5166" s="1">
        <v>0.0</v>
      </c>
      <c r="CW5166" s="1">
        <v>0.0</v>
      </c>
      <c r="CX5166" s="1">
        <v>0.0</v>
      </c>
      <c r="CY5166" s="1">
        <v>0.0</v>
      </c>
      <c r="CZ5166" s="1">
        <v>0.0</v>
      </c>
      <c r="DA5166" s="1">
        <v>3706.545</v>
      </c>
      <c r="DB5166" s="1">
        <v>444.261</v>
      </c>
      <c r="DC5166" s="1">
        <v>0.274</v>
      </c>
      <c r="DD5166" s="1">
        <v>0.0</v>
      </c>
      <c r="DE5166" s="1">
        <v>0.025</v>
      </c>
      <c r="DF5166" s="1">
        <v>0.0</v>
      </c>
      <c r="DG5166" s="1">
        <v>0.0</v>
      </c>
      <c r="DH5166" s="1">
        <v>3.603</v>
      </c>
      <c r="DI5166" s="1">
        <v>0.0</v>
      </c>
      <c r="DJ5166" s="1">
        <v>0.006</v>
      </c>
      <c r="DK5166" s="1">
        <v>0.274</v>
      </c>
      <c r="DL5166" s="1">
        <v>0.0</v>
      </c>
      <c r="DM5166" s="1">
        <v>0.017</v>
      </c>
      <c r="DN5166" s="1">
        <v>0.0</v>
      </c>
      <c r="DO5166" s="1">
        <v>0.0</v>
      </c>
      <c r="DP5166" s="1">
        <v>2.48</v>
      </c>
      <c r="DQ5166" s="1">
        <v>0.0</v>
      </c>
      <c r="DR5166" s="1">
        <v>0.004</v>
      </c>
      <c r="DT5166" s="1">
        <v>0.0</v>
      </c>
      <c r="DU5166" s="1">
        <v>0.0</v>
      </c>
      <c r="DV5166" s="1">
        <v>0.0</v>
      </c>
      <c r="DW5166" s="1">
        <v>0.0</v>
      </c>
      <c r="DX5166" s="1">
        <v>0.0</v>
      </c>
      <c r="DY5166" s="1">
        <v>0.0</v>
      </c>
      <c r="DZ5166" s="1">
        <v>0.0</v>
      </c>
    </row>
    <row r="5167">
      <c r="A5167" s="1" t="s">
        <v>530</v>
      </c>
      <c r="B5167" s="1">
        <v>2021.0</v>
      </c>
      <c r="C5167" s="1" t="s">
        <v>531</v>
      </c>
      <c r="D5167" s="1">
        <v>7091984.0</v>
      </c>
      <c r="E5167" s="1">
        <v>9.5789277184E10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0.0</v>
      </c>
      <c r="M5167" s="1">
        <v>0.0</v>
      </c>
      <c r="N5167" s="1">
        <v>1305.986</v>
      </c>
      <c r="P5167" s="1">
        <v>0.0</v>
      </c>
      <c r="Q5167" s="1">
        <v>0.0</v>
      </c>
      <c r="R5167" s="1">
        <v>0.0</v>
      </c>
      <c r="S5167" s="1">
        <v>0.0</v>
      </c>
      <c r="T5167" s="1">
        <v>0.0</v>
      </c>
      <c r="Y5167" s="1">
        <v>0.0</v>
      </c>
      <c r="Z5167" s="1">
        <v>0.0</v>
      </c>
      <c r="AA5167" s="1">
        <v>25.2</v>
      </c>
      <c r="AB5167" s="1">
        <v>3553.308</v>
      </c>
      <c r="AC5167" s="1">
        <v>28.4</v>
      </c>
      <c r="AD5167" s="1">
        <v>6.385</v>
      </c>
      <c r="AE5167" s="1">
        <v>0.121</v>
      </c>
      <c r="AF5167" s="1">
        <v>0.536</v>
      </c>
      <c r="AG5167" s="1">
        <v>62718.258</v>
      </c>
      <c r="AH5167" s="1">
        <v>4.643</v>
      </c>
      <c r="AI5167" s="1">
        <v>0.121</v>
      </c>
      <c r="AJ5167" s="1">
        <v>0.536</v>
      </c>
      <c r="AK5167" s="1">
        <v>4003.111</v>
      </c>
      <c r="AL5167" s="1">
        <v>28.39</v>
      </c>
      <c r="AM5167" s="1">
        <v>62714.527</v>
      </c>
      <c r="AN5167" s="1">
        <v>444.77</v>
      </c>
      <c r="AO5167" s="1">
        <v>99.965</v>
      </c>
      <c r="AP5167" s="1">
        <v>99.994</v>
      </c>
      <c r="AQ5167" s="1">
        <v>4.474</v>
      </c>
      <c r="AR5167" s="1">
        <v>15.324</v>
      </c>
      <c r="AS5167" s="1">
        <v>357.856</v>
      </c>
      <c r="AT5167" s="1">
        <v>4003.111</v>
      </c>
      <c r="AU5167" s="1">
        <v>28.39</v>
      </c>
      <c r="AV5167" s="1">
        <v>50459.234</v>
      </c>
      <c r="AW5167" s="1">
        <v>20.1</v>
      </c>
      <c r="AX5167" s="1">
        <v>132.689</v>
      </c>
      <c r="AY5167" s="1">
        <v>111793.25</v>
      </c>
      <c r="AZ5167" s="1">
        <v>792.836</v>
      </c>
      <c r="BA5167" s="1">
        <v>99.965</v>
      </c>
      <c r="BB5167" s="1">
        <v>80.454</v>
      </c>
      <c r="BC5167" s="1">
        <v>37.09</v>
      </c>
      <c r="BD5167" s="1">
        <v>-0.4</v>
      </c>
      <c r="BE5167" s="1">
        <v>0.0</v>
      </c>
      <c r="BF5167" s="1">
        <v>0.008</v>
      </c>
      <c r="BG5167" s="1">
        <v>1.41</v>
      </c>
      <c r="BH5167" s="1">
        <v>0.01</v>
      </c>
      <c r="BI5167" s="1">
        <v>1.094</v>
      </c>
      <c r="BJ5167" s="1">
        <v>0.035</v>
      </c>
      <c r="BK5167" s="1">
        <v>0.002</v>
      </c>
      <c r="BL5167" s="1">
        <v>-0.313</v>
      </c>
      <c r="BM5167" s="1">
        <v>0.0</v>
      </c>
      <c r="BN5167" s="1">
        <v>0.025</v>
      </c>
      <c r="BO5167" s="1">
        <v>1.41</v>
      </c>
      <c r="BP5167" s="1">
        <v>0.01</v>
      </c>
      <c r="BQ5167" s="1">
        <v>3.511</v>
      </c>
      <c r="BR5167" s="1">
        <v>0.035</v>
      </c>
      <c r="BS5167" s="1">
        <v>0.006</v>
      </c>
      <c r="BT5167" s="1">
        <v>-3.2</v>
      </c>
      <c r="BU5167" s="1">
        <v>-12.698</v>
      </c>
      <c r="BW5167" s="1">
        <v>0.0</v>
      </c>
      <c r="BX5167" s="1">
        <v>0.0</v>
      </c>
      <c r="BY5167" s="1">
        <v>0.0</v>
      </c>
      <c r="BZ5167" s="1">
        <v>0.0</v>
      </c>
      <c r="CA5167" s="1">
        <v>0.0</v>
      </c>
      <c r="CB5167" s="1">
        <v>0.0</v>
      </c>
      <c r="CC5167" s="1">
        <v>0.0</v>
      </c>
      <c r="CD5167" s="1">
        <v>-14.54</v>
      </c>
      <c r="CE5167" s="1">
        <v>-14.788</v>
      </c>
      <c r="CF5167" s="1">
        <v>86.914</v>
      </c>
      <c r="CG5167" s="1">
        <v>0.0</v>
      </c>
      <c r="CH5167" s="1">
        <v>0.0</v>
      </c>
      <c r="CI5167" s="1">
        <v>12255.295</v>
      </c>
      <c r="CJ5167" s="1">
        <v>-5.825</v>
      </c>
      <c r="CK5167" s="1">
        <v>-7.046</v>
      </c>
      <c r="CL5167" s="1">
        <v>16062.753</v>
      </c>
      <c r="CM5167" s="1">
        <v>113.917</v>
      </c>
      <c r="CN5167" s="1">
        <v>0.0</v>
      </c>
      <c r="CO5167" s="1">
        <v>19.54</v>
      </c>
      <c r="CP5167" s="1">
        <v>0.0</v>
      </c>
      <c r="CQ5167" s="1">
        <v>0.0</v>
      </c>
      <c r="CR5167" s="1">
        <v>0.0</v>
      </c>
      <c r="CT5167" s="1">
        <v>0.0</v>
      </c>
      <c r="CU5167" s="1">
        <v>0.0</v>
      </c>
      <c r="CV5167" s="1">
        <v>0.0</v>
      </c>
      <c r="CW5167" s="1">
        <v>0.0</v>
      </c>
      <c r="CX5167" s="1">
        <v>0.0</v>
      </c>
      <c r="CY5167" s="1">
        <v>0.0</v>
      </c>
      <c r="CZ5167" s="1">
        <v>0.0</v>
      </c>
      <c r="DA5167" s="1">
        <v>4004.521</v>
      </c>
      <c r="DB5167" s="1">
        <v>444.797</v>
      </c>
      <c r="DC5167" s="1">
        <v>-0.313</v>
      </c>
      <c r="DD5167" s="1">
        <v>0.0</v>
      </c>
      <c r="DE5167" s="1">
        <v>0.025</v>
      </c>
      <c r="DF5167" s="1">
        <v>1.41</v>
      </c>
      <c r="DG5167" s="1">
        <v>0.01</v>
      </c>
      <c r="DH5167" s="1">
        <v>3.511</v>
      </c>
      <c r="DI5167" s="1">
        <v>0.035</v>
      </c>
      <c r="DJ5167" s="1">
        <v>0.006</v>
      </c>
      <c r="DK5167" s="1">
        <v>-0.273</v>
      </c>
      <c r="DL5167" s="1">
        <v>0.0</v>
      </c>
      <c r="DM5167" s="1">
        <v>0.017</v>
      </c>
      <c r="DN5167" s="1">
        <v>0.0</v>
      </c>
      <c r="DO5167" s="1">
        <v>0.0</v>
      </c>
      <c r="DP5167" s="1">
        <v>2.417</v>
      </c>
      <c r="DQ5167" s="1">
        <v>0.0</v>
      </c>
      <c r="DR5167" s="1">
        <v>0.004</v>
      </c>
      <c r="DT5167" s="1">
        <v>0.0</v>
      </c>
      <c r="DU5167" s="1">
        <v>0.0</v>
      </c>
      <c r="DV5167" s="1">
        <v>0.0</v>
      </c>
      <c r="DW5167" s="1">
        <v>0.0</v>
      </c>
      <c r="DX5167" s="1">
        <v>0.0</v>
      </c>
      <c r="DY5167" s="1">
        <v>0.0</v>
      </c>
      <c r="DZ5167" s="1">
        <v>0.0</v>
      </c>
    </row>
    <row r="5168">
      <c r="A5168" s="1" t="s">
        <v>530</v>
      </c>
      <c r="B5168" s="1">
        <v>2022.0</v>
      </c>
      <c r="C5168" s="1" t="s">
        <v>531</v>
      </c>
      <c r="D5168" s="1">
        <v>7230147.0</v>
      </c>
      <c r="E5168" s="1">
        <v>9.750294528E10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0.0</v>
      </c>
      <c r="M5168" s="1">
        <v>0.0</v>
      </c>
      <c r="N5168" s="1">
        <v>1306.135</v>
      </c>
      <c r="P5168" s="1">
        <v>0.0</v>
      </c>
      <c r="Q5168" s="1">
        <v>0.0</v>
      </c>
      <c r="R5168" s="1">
        <v>0.0</v>
      </c>
      <c r="S5168" s="1">
        <v>0.0</v>
      </c>
      <c r="T5168" s="1">
        <v>0.0</v>
      </c>
      <c r="Y5168" s="1">
        <v>0.0</v>
      </c>
      <c r="Z5168" s="1">
        <v>0.0</v>
      </c>
      <c r="AA5168" s="1">
        <v>23.6</v>
      </c>
      <c r="AB5168" s="1">
        <v>3264.111</v>
      </c>
      <c r="AC5168" s="1">
        <v>32.6</v>
      </c>
      <c r="AD5168" s="1">
        <v>6.91</v>
      </c>
      <c r="AE5168" s="1">
        <v>6.064</v>
      </c>
      <c r="AF5168" s="1">
        <v>26.974</v>
      </c>
      <c r="AG5168" s="1">
        <v>65250.508</v>
      </c>
      <c r="AH5168" s="1">
        <v>4.839</v>
      </c>
      <c r="AI5168" s="1">
        <v>6.065</v>
      </c>
      <c r="AJ5168" s="1">
        <v>26.974</v>
      </c>
      <c r="AK5168" s="1">
        <v>4507.516</v>
      </c>
      <c r="AL5168" s="1">
        <v>32.59</v>
      </c>
      <c r="AM5168" s="1">
        <v>65246.863</v>
      </c>
      <c r="AN5168" s="1">
        <v>471.744</v>
      </c>
      <c r="AO5168" s="1">
        <v>99.969</v>
      </c>
      <c r="AP5168" s="1">
        <v>99.995</v>
      </c>
      <c r="AQ5168" s="1">
        <v>4.893</v>
      </c>
      <c r="AR5168" s="1">
        <v>17.509</v>
      </c>
      <c r="AS5168" s="1">
        <v>375.365</v>
      </c>
      <c r="AT5168" s="1">
        <v>4507.516</v>
      </c>
      <c r="AU5168" s="1">
        <v>32.59</v>
      </c>
      <c r="AV5168" s="1">
        <v>51916.598</v>
      </c>
      <c r="AW5168" s="1">
        <v>-1.281</v>
      </c>
      <c r="AX5168" s="1">
        <v>-10.154</v>
      </c>
      <c r="AY5168" s="1">
        <v>108252.555</v>
      </c>
      <c r="AZ5168" s="1">
        <v>782.682</v>
      </c>
      <c r="BA5168" s="1">
        <v>99.969</v>
      </c>
      <c r="BB5168" s="1">
        <v>79.565</v>
      </c>
      <c r="BC5168" s="1">
        <v>42.58</v>
      </c>
      <c r="BD5168" s="1">
        <v>0.0</v>
      </c>
      <c r="BE5168" s="1">
        <v>0.0</v>
      </c>
      <c r="BF5168" s="1">
        <v>0.008</v>
      </c>
      <c r="BG5168" s="1">
        <v>1.383</v>
      </c>
      <c r="BH5168" s="1">
        <v>0.01</v>
      </c>
      <c r="BI5168" s="1">
        <v>1.07</v>
      </c>
      <c r="BJ5168" s="1">
        <v>0.031</v>
      </c>
      <c r="BK5168" s="1">
        <v>0.002</v>
      </c>
      <c r="BL5168" s="1">
        <v>0.0</v>
      </c>
      <c r="BM5168" s="1">
        <v>0.0</v>
      </c>
      <c r="BN5168" s="1">
        <v>0.025</v>
      </c>
      <c r="BO5168" s="1">
        <v>1.383</v>
      </c>
      <c r="BP5168" s="1">
        <v>0.01</v>
      </c>
      <c r="BQ5168" s="1">
        <v>3.436</v>
      </c>
      <c r="BR5168" s="1">
        <v>0.031</v>
      </c>
      <c r="BS5168" s="1">
        <v>0.005</v>
      </c>
      <c r="BT5168" s="1">
        <v>-9.0</v>
      </c>
      <c r="BU5168" s="1">
        <v>-38.136</v>
      </c>
      <c r="BW5168" s="1">
        <v>0.0</v>
      </c>
      <c r="BX5168" s="1">
        <v>0.0</v>
      </c>
      <c r="BY5168" s="1">
        <v>0.0</v>
      </c>
      <c r="BZ5168" s="1">
        <v>0.0</v>
      </c>
      <c r="CA5168" s="1">
        <v>0.0</v>
      </c>
      <c r="CB5168" s="1">
        <v>0.0</v>
      </c>
      <c r="CC5168" s="1">
        <v>0.0</v>
      </c>
      <c r="CD5168" s="1">
        <v>10.891</v>
      </c>
      <c r="CE5168" s="1">
        <v>9.465</v>
      </c>
      <c r="CF5168" s="1">
        <v>96.38</v>
      </c>
      <c r="CG5168" s="1">
        <v>0.0</v>
      </c>
      <c r="CH5168" s="1">
        <v>0.0</v>
      </c>
      <c r="CI5168" s="1">
        <v>13330.267</v>
      </c>
      <c r="CJ5168" s="1">
        <v>-2.274</v>
      </c>
      <c r="CK5168" s="1">
        <v>-2.59</v>
      </c>
      <c r="CL5168" s="1">
        <v>15397.55</v>
      </c>
      <c r="CM5168" s="1">
        <v>111.327</v>
      </c>
      <c r="CN5168" s="1">
        <v>0.0</v>
      </c>
      <c r="CO5168" s="1">
        <v>20.429</v>
      </c>
      <c r="CP5168" s="1">
        <v>0.0</v>
      </c>
      <c r="CQ5168" s="1">
        <v>0.0</v>
      </c>
      <c r="CR5168" s="1">
        <v>0.0</v>
      </c>
      <c r="CT5168" s="1">
        <v>0.0</v>
      </c>
      <c r="CU5168" s="1">
        <v>0.0</v>
      </c>
      <c r="CV5168" s="1">
        <v>0.0</v>
      </c>
      <c r="CW5168" s="1">
        <v>0.0</v>
      </c>
      <c r="CX5168" s="1">
        <v>0.0</v>
      </c>
      <c r="CY5168" s="1">
        <v>0.0</v>
      </c>
      <c r="CZ5168" s="1">
        <v>0.0</v>
      </c>
      <c r="DA5168" s="1">
        <v>4508.898</v>
      </c>
      <c r="DB5168" s="1">
        <v>471.771</v>
      </c>
      <c r="DC5168" s="1">
        <v>0.0</v>
      </c>
      <c r="DD5168" s="1">
        <v>0.0</v>
      </c>
      <c r="DE5168" s="1">
        <v>0.025</v>
      </c>
      <c r="DF5168" s="1">
        <v>1.383</v>
      </c>
      <c r="DG5168" s="1">
        <v>0.01</v>
      </c>
      <c r="DH5168" s="1">
        <v>3.436</v>
      </c>
      <c r="DI5168" s="1">
        <v>0.031</v>
      </c>
      <c r="DJ5168" s="1">
        <v>0.005</v>
      </c>
      <c r="DK5168" s="1">
        <v>0.0</v>
      </c>
      <c r="DL5168" s="1">
        <v>0.0</v>
      </c>
      <c r="DM5168" s="1">
        <v>0.017</v>
      </c>
      <c r="DN5168" s="1">
        <v>0.0</v>
      </c>
      <c r="DO5168" s="1">
        <v>0.0</v>
      </c>
      <c r="DP5168" s="1">
        <v>2.365</v>
      </c>
      <c r="DQ5168" s="1">
        <v>0.0</v>
      </c>
      <c r="DR5168" s="1">
        <v>0.004</v>
      </c>
      <c r="DT5168" s="1">
        <v>0.0</v>
      </c>
      <c r="DU5168" s="1">
        <v>0.0</v>
      </c>
      <c r="DV5168" s="1">
        <v>0.0</v>
      </c>
      <c r="DW5168" s="1">
        <v>0.0</v>
      </c>
      <c r="DX5168" s="1">
        <v>0.0</v>
      </c>
      <c r="DY5168" s="1">
        <v>0.0</v>
      </c>
      <c r="DZ5168" s="1">
        <v>0.0</v>
      </c>
    </row>
    <row r="5169">
      <c r="A5169" s="1" t="s">
        <v>530</v>
      </c>
      <c r="B5169" s="1">
        <v>2023.0</v>
      </c>
      <c r="C5169" s="1" t="s">
        <v>531</v>
      </c>
      <c r="D5169" s="1">
        <v>7364394.0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0.0</v>
      </c>
      <c r="M5169" s="1">
        <v>0.0</v>
      </c>
      <c r="N5169" s="1">
        <v>1306.304</v>
      </c>
      <c r="P5169" s="1">
        <v>0.0</v>
      </c>
      <c r="Q5169" s="1">
        <v>0.0</v>
      </c>
      <c r="R5169" s="1">
        <v>0.0</v>
      </c>
      <c r="S5169" s="1">
        <v>0.0</v>
      </c>
      <c r="T5169" s="1">
        <v>0.0</v>
      </c>
      <c r="Y5169" s="1">
        <v>0.0</v>
      </c>
      <c r="Z5169" s="1">
        <v>0.0</v>
      </c>
      <c r="AA5169" s="1">
        <v>24.79</v>
      </c>
      <c r="AB5169" s="1">
        <v>3366.197</v>
      </c>
      <c r="AC5169" s="1">
        <v>33.79</v>
      </c>
      <c r="AD5169" s="1">
        <v>7.707</v>
      </c>
      <c r="AE5169" s="1">
        <v>-7.061</v>
      </c>
      <c r="AF5169" s="1">
        <v>-33.31</v>
      </c>
      <c r="AG5169" s="1">
        <v>59537.859</v>
      </c>
      <c r="AI5169" s="1">
        <v>-7.061</v>
      </c>
      <c r="AJ5169" s="1">
        <v>-33.31</v>
      </c>
      <c r="AK5169" s="1">
        <v>4586.935</v>
      </c>
      <c r="AL5169" s="1">
        <v>33.78</v>
      </c>
      <c r="AM5169" s="1">
        <v>59534.297</v>
      </c>
      <c r="AN5169" s="1">
        <v>438.434</v>
      </c>
      <c r="AO5169" s="1">
        <v>99.97</v>
      </c>
      <c r="AP5169" s="1">
        <v>99.994</v>
      </c>
      <c r="AQ5169" s="1">
        <v>-5.967</v>
      </c>
      <c r="AR5169" s="1">
        <v>-22.398</v>
      </c>
      <c r="AS5169" s="1">
        <v>352.967</v>
      </c>
      <c r="AT5169" s="1">
        <v>4586.935</v>
      </c>
      <c r="AU5169" s="1">
        <v>33.78</v>
      </c>
      <c r="AV5169" s="1">
        <v>47928.809</v>
      </c>
      <c r="AW5169" s="1">
        <v>-2.517</v>
      </c>
      <c r="AX5169" s="1">
        <v>-19.698</v>
      </c>
      <c r="AY5169" s="1">
        <v>103604.484</v>
      </c>
      <c r="AZ5169" s="1">
        <v>762.984</v>
      </c>
      <c r="BA5169" s="1">
        <v>99.97</v>
      </c>
      <c r="BB5169" s="1">
        <v>80.502</v>
      </c>
      <c r="BC5169" s="1">
        <v>44.14</v>
      </c>
      <c r="BD5169" s="1">
        <v>0.0</v>
      </c>
      <c r="BE5169" s="1">
        <v>0.0</v>
      </c>
      <c r="BF5169" s="1">
        <v>0.008</v>
      </c>
      <c r="BG5169" s="1">
        <v>1.358</v>
      </c>
      <c r="BH5169" s="1">
        <v>0.01</v>
      </c>
      <c r="BI5169" s="1">
        <v>1.043</v>
      </c>
      <c r="BJ5169" s="1">
        <v>0.03</v>
      </c>
      <c r="BK5169" s="1">
        <v>0.002</v>
      </c>
      <c r="BL5169" s="1">
        <v>0.0</v>
      </c>
      <c r="BM5169" s="1">
        <v>0.0</v>
      </c>
      <c r="BN5169" s="1">
        <v>0.025</v>
      </c>
      <c r="BO5169" s="1">
        <v>1.358</v>
      </c>
      <c r="BP5169" s="1">
        <v>0.01</v>
      </c>
      <c r="BQ5169" s="1">
        <v>3.348</v>
      </c>
      <c r="BR5169" s="1">
        <v>0.03</v>
      </c>
      <c r="BS5169" s="1">
        <v>0.006</v>
      </c>
      <c r="BT5169" s="1">
        <v>-9.0</v>
      </c>
      <c r="BU5169" s="1">
        <v>-36.305</v>
      </c>
      <c r="BW5169" s="1">
        <v>0.0</v>
      </c>
      <c r="BX5169" s="1">
        <v>0.0</v>
      </c>
      <c r="BY5169" s="1">
        <v>0.0</v>
      </c>
      <c r="BZ5169" s="1">
        <v>0.0</v>
      </c>
      <c r="CA5169" s="1">
        <v>0.0</v>
      </c>
      <c r="CB5169" s="1">
        <v>0.0</v>
      </c>
      <c r="CC5169" s="1">
        <v>0.0</v>
      </c>
      <c r="CD5169" s="1">
        <v>-11.322</v>
      </c>
      <c r="CE5169" s="1">
        <v>-10.912</v>
      </c>
      <c r="CF5169" s="1">
        <v>85.467</v>
      </c>
      <c r="CG5169" s="1">
        <v>0.0</v>
      </c>
      <c r="CH5169" s="1">
        <v>0.0</v>
      </c>
      <c r="CI5169" s="1">
        <v>11605.486</v>
      </c>
      <c r="CJ5169" s="1">
        <v>-5.147</v>
      </c>
      <c r="CK5169" s="1">
        <v>-5.73</v>
      </c>
      <c r="CL5169" s="1">
        <v>14338.847</v>
      </c>
      <c r="CM5169" s="1">
        <v>105.597</v>
      </c>
      <c r="CN5169" s="1">
        <v>0.0</v>
      </c>
      <c r="CO5169" s="1">
        <v>19.493</v>
      </c>
      <c r="CP5169" s="1">
        <v>0.0</v>
      </c>
      <c r="CQ5169" s="1">
        <v>0.0</v>
      </c>
      <c r="CR5169" s="1">
        <v>0.0</v>
      </c>
      <c r="CT5169" s="1">
        <v>0.0</v>
      </c>
      <c r="CU5169" s="1">
        <v>0.0</v>
      </c>
      <c r="CV5169" s="1">
        <v>0.0</v>
      </c>
      <c r="CW5169" s="1">
        <v>0.0</v>
      </c>
      <c r="CX5169" s="1">
        <v>0.0</v>
      </c>
      <c r="CY5169" s="1">
        <v>0.0</v>
      </c>
      <c r="CZ5169" s="1">
        <v>0.0</v>
      </c>
      <c r="DA5169" s="1">
        <v>4588.293</v>
      </c>
      <c r="DB5169" s="1">
        <v>438.46</v>
      </c>
      <c r="DC5169" s="1">
        <v>0.0</v>
      </c>
      <c r="DD5169" s="1">
        <v>0.0</v>
      </c>
      <c r="DE5169" s="1">
        <v>0.025</v>
      </c>
      <c r="DF5169" s="1">
        <v>1.358</v>
      </c>
      <c r="DG5169" s="1">
        <v>0.01</v>
      </c>
      <c r="DH5169" s="1">
        <v>3.348</v>
      </c>
      <c r="DI5169" s="1">
        <v>0.03</v>
      </c>
      <c r="DJ5169" s="1">
        <v>0.006</v>
      </c>
      <c r="DK5169" s="1">
        <v>0.0</v>
      </c>
      <c r="DL5169" s="1">
        <v>0.0</v>
      </c>
      <c r="DM5169" s="1">
        <v>0.017</v>
      </c>
      <c r="DN5169" s="1">
        <v>0.0</v>
      </c>
      <c r="DO5169" s="1">
        <v>0.0</v>
      </c>
      <c r="DP5169" s="1">
        <v>2.305</v>
      </c>
      <c r="DQ5169" s="1">
        <v>0.0</v>
      </c>
      <c r="DR5169" s="1">
        <v>0.004</v>
      </c>
      <c r="DT5169" s="1">
        <v>0.0</v>
      </c>
      <c r="DU5169" s="1">
        <v>0.0</v>
      </c>
      <c r="DV5169" s="1">
        <v>0.0</v>
      </c>
      <c r="DW5169" s="1">
        <v>0.0</v>
      </c>
      <c r="DX5169" s="1">
        <v>0.0</v>
      </c>
      <c r="DY5169" s="1">
        <v>0.0</v>
      </c>
      <c r="DZ5169" s="1">
        <v>0.0</v>
      </c>
    </row>
    <row r="5170">
      <c r="A5170" s="1" t="s">
        <v>530</v>
      </c>
      <c r="B5170" s="1">
        <v>2024.0</v>
      </c>
      <c r="C5170" s="1" t="s">
        <v>531</v>
      </c>
      <c r="D5170" s="1">
        <v>7494433.0</v>
      </c>
      <c r="G5170" s="1">
        <v>0.0</v>
      </c>
      <c r="H5170" s="1">
        <v>0.0</v>
      </c>
      <c r="I5170" s="1">
        <v>0.0</v>
      </c>
      <c r="M5170" s="1">
        <v>0.0</v>
      </c>
      <c r="P5170" s="1">
        <v>0.0</v>
      </c>
      <c r="Q5170" s="1">
        <v>0.0</v>
      </c>
      <c r="R5170" s="1">
        <v>0.0</v>
      </c>
      <c r="Z5170" s="1">
        <v>0.0</v>
      </c>
      <c r="AC5170" s="1">
        <v>37.257</v>
      </c>
      <c r="AD5170" s="1">
        <v>10.038</v>
      </c>
      <c r="AE5170" s="1">
        <v>-15.348</v>
      </c>
      <c r="AF5170" s="1">
        <v>-67.296</v>
      </c>
      <c r="AG5170" s="1">
        <v>49525.352</v>
      </c>
      <c r="AI5170" s="1">
        <v>-15.349</v>
      </c>
      <c r="AJ5170" s="1">
        <v>-67.296</v>
      </c>
      <c r="AM5170" s="1">
        <v>49521.848</v>
      </c>
      <c r="AN5170" s="1">
        <v>371.138</v>
      </c>
      <c r="AP5170" s="1">
        <v>99.993</v>
      </c>
      <c r="AQ5170" s="1">
        <v>-19.19</v>
      </c>
      <c r="AR5170" s="1">
        <v>-67.736</v>
      </c>
      <c r="AS5170" s="1">
        <v>285.231</v>
      </c>
      <c r="AV5170" s="1">
        <v>38059.008</v>
      </c>
      <c r="AW5170" s="1">
        <v>-3.716</v>
      </c>
      <c r="AX5170" s="1">
        <v>-28.351</v>
      </c>
      <c r="AY5170" s="1">
        <v>98023.898</v>
      </c>
      <c r="AZ5170" s="1">
        <v>734.634</v>
      </c>
      <c r="BB5170" s="1">
        <v>76.848</v>
      </c>
      <c r="BD5170" s="1">
        <v>0.274</v>
      </c>
      <c r="BE5170" s="1">
        <v>0.0</v>
      </c>
      <c r="BF5170" s="1">
        <v>0.008</v>
      </c>
      <c r="BG5170" s="1">
        <v>0.421</v>
      </c>
      <c r="BH5170" s="1">
        <v>0.003</v>
      </c>
      <c r="BI5170" s="1">
        <v>1.028</v>
      </c>
      <c r="BJ5170" s="1">
        <v>0.008</v>
      </c>
      <c r="BK5170" s="1">
        <v>0.002</v>
      </c>
      <c r="BL5170" s="1">
        <v>0.274</v>
      </c>
      <c r="BM5170" s="1">
        <v>0.0</v>
      </c>
      <c r="BN5170" s="1">
        <v>0.025</v>
      </c>
      <c r="BO5170" s="1">
        <v>1.353</v>
      </c>
      <c r="BP5170" s="1">
        <v>0.01</v>
      </c>
      <c r="BQ5170" s="1">
        <v>3.299</v>
      </c>
      <c r="BR5170" s="1">
        <v>0.027</v>
      </c>
      <c r="BS5170" s="1">
        <v>0.007</v>
      </c>
      <c r="BW5170" s="1">
        <v>0.0</v>
      </c>
      <c r="BX5170" s="1">
        <v>0.0</v>
      </c>
      <c r="BY5170" s="1">
        <v>0.0</v>
      </c>
      <c r="BZ5170" s="1">
        <v>0.0</v>
      </c>
      <c r="CA5170" s="1">
        <v>0.0</v>
      </c>
      <c r="CB5170" s="1">
        <v>0.0</v>
      </c>
      <c r="CC5170" s="1">
        <v>0.0</v>
      </c>
      <c r="CD5170" s="1">
        <v>0.515</v>
      </c>
      <c r="CE5170" s="1">
        <v>0.44</v>
      </c>
      <c r="CF5170" s="1">
        <v>85.907</v>
      </c>
      <c r="CI5170" s="1">
        <v>11462.841</v>
      </c>
      <c r="CJ5170" s="1">
        <v>-0.771</v>
      </c>
      <c r="CK5170" s="1">
        <v>-0.814</v>
      </c>
      <c r="CL5170" s="1">
        <v>13981.419</v>
      </c>
      <c r="CM5170" s="1">
        <v>104.783</v>
      </c>
      <c r="CO5170" s="1">
        <v>23.145</v>
      </c>
      <c r="CP5170" s="1">
        <v>0.0</v>
      </c>
      <c r="CQ5170" s="1">
        <v>0.0</v>
      </c>
      <c r="CT5170" s="1">
        <v>0.0</v>
      </c>
      <c r="CU5170" s="1">
        <v>0.0</v>
      </c>
      <c r="CW5170" s="1">
        <v>0.0</v>
      </c>
      <c r="CX5170" s="1">
        <v>0.0</v>
      </c>
      <c r="CZ5170" s="1">
        <v>0.0</v>
      </c>
      <c r="DA5170" s="1">
        <v>4971.27</v>
      </c>
      <c r="DB5170" s="1">
        <v>371.164</v>
      </c>
      <c r="DC5170" s="1">
        <v>0.274</v>
      </c>
      <c r="DD5170" s="1">
        <v>0.0</v>
      </c>
      <c r="DE5170" s="1">
        <v>0.025</v>
      </c>
      <c r="DF5170" s="1">
        <v>1.353</v>
      </c>
      <c r="DG5170" s="1">
        <v>0.01</v>
      </c>
      <c r="DH5170" s="1">
        <v>3.299</v>
      </c>
      <c r="DI5170" s="1">
        <v>0.027</v>
      </c>
      <c r="DJ5170" s="1">
        <v>0.007</v>
      </c>
      <c r="DK5170" s="1">
        <v>0.274</v>
      </c>
      <c r="DL5170" s="1">
        <v>0.0</v>
      </c>
      <c r="DM5170" s="1">
        <v>0.017</v>
      </c>
      <c r="DN5170" s="1">
        <v>0.931</v>
      </c>
      <c r="DO5170" s="1">
        <v>0.007</v>
      </c>
      <c r="DP5170" s="1">
        <v>2.271</v>
      </c>
      <c r="DQ5170" s="1">
        <v>0.019</v>
      </c>
      <c r="DR5170" s="1">
        <v>0.005</v>
      </c>
      <c r="DT5170" s="1">
        <v>0.0</v>
      </c>
      <c r="DU5170" s="1">
        <v>0.0</v>
      </c>
      <c r="DV5170" s="1">
        <v>0.0</v>
      </c>
      <c r="DW5170" s="1">
        <v>0.0</v>
      </c>
      <c r="DX5170" s="1">
        <v>0.0</v>
      </c>
      <c r="DY5170" s="1">
        <v>0.0</v>
      </c>
      <c r="DZ5170" s="1">
        <v>0.0</v>
      </c>
    </row>
    <row r="5171">
      <c r="A5171" s="1" t="s">
        <v>532</v>
      </c>
      <c r="B5171" s="1">
        <v>2000.0</v>
      </c>
      <c r="C5171" s="1" t="s">
        <v>533</v>
      </c>
      <c r="D5171" s="1">
        <v>18713.0</v>
      </c>
      <c r="J5171" s="1">
        <v>0.0</v>
      </c>
      <c r="K5171" s="1">
        <v>0.0</v>
      </c>
      <c r="L5171" s="1">
        <v>0.0</v>
      </c>
      <c r="N5171" s="1">
        <v>625.0</v>
      </c>
      <c r="S5171" s="1">
        <v>0.0</v>
      </c>
      <c r="T5171" s="1">
        <v>0.0</v>
      </c>
      <c r="V5171" s="1">
        <v>0.0</v>
      </c>
      <c r="W5171" s="1">
        <v>0.0</v>
      </c>
      <c r="X5171" s="1">
        <v>0.0</v>
      </c>
      <c r="Y5171" s="1">
        <v>0.0</v>
      </c>
      <c r="AA5171" s="1">
        <v>0.08</v>
      </c>
      <c r="AB5171" s="1">
        <v>4275.103</v>
      </c>
      <c r="AC5171" s="1">
        <v>0.08</v>
      </c>
      <c r="AE5171" s="1">
        <v>374.221</v>
      </c>
      <c r="AF5171" s="1">
        <v>0.228</v>
      </c>
      <c r="AG5171" s="1">
        <v>15448.637</v>
      </c>
      <c r="AK5171" s="1">
        <v>4275.103</v>
      </c>
      <c r="AL5171" s="1">
        <v>0.08</v>
      </c>
      <c r="AO5171" s="1">
        <v>100.0</v>
      </c>
      <c r="AT5171" s="1">
        <v>0.0</v>
      </c>
      <c r="AU5171" s="1">
        <v>0.0</v>
      </c>
      <c r="AX5171" s="1">
        <v>0.0</v>
      </c>
      <c r="AY5171" s="1">
        <v>0.0</v>
      </c>
      <c r="AZ5171" s="1">
        <v>0.0</v>
      </c>
      <c r="BA5171" s="1">
        <v>0.0</v>
      </c>
      <c r="BC5171" s="1">
        <v>0.05</v>
      </c>
      <c r="BG5171" s="1">
        <v>0.0</v>
      </c>
      <c r="BH5171" s="1">
        <v>0.0</v>
      </c>
      <c r="BJ5171" s="1">
        <v>0.0</v>
      </c>
      <c r="BO5171" s="1">
        <v>0.0</v>
      </c>
      <c r="BP5171" s="1">
        <v>0.0</v>
      </c>
      <c r="BR5171" s="1">
        <v>0.0</v>
      </c>
      <c r="BT5171" s="1">
        <v>0.0</v>
      </c>
      <c r="BU5171" s="1">
        <v>0.0</v>
      </c>
      <c r="BY5171" s="1">
        <v>0.0</v>
      </c>
      <c r="BZ5171" s="1">
        <v>0.0</v>
      </c>
      <c r="CB5171" s="1">
        <v>0.0</v>
      </c>
      <c r="CG5171" s="1">
        <v>4275.103</v>
      </c>
      <c r="CH5171" s="1">
        <v>0.08</v>
      </c>
      <c r="CK5171" s="1">
        <v>0.0</v>
      </c>
      <c r="CL5171" s="1">
        <v>0.0</v>
      </c>
      <c r="CM5171" s="1">
        <v>0.0</v>
      </c>
      <c r="CN5171" s="1">
        <v>100.0</v>
      </c>
      <c r="CQ5171" s="1">
        <v>0.0</v>
      </c>
      <c r="CR5171" s="1">
        <v>0.0</v>
      </c>
      <c r="CU5171" s="1">
        <v>0.0</v>
      </c>
      <c r="CV5171" s="1">
        <v>0.0</v>
      </c>
      <c r="CX5171" s="1">
        <v>0.0</v>
      </c>
      <c r="CY5171" s="1">
        <v>0.0</v>
      </c>
      <c r="DA5171" s="1">
        <v>4275.103</v>
      </c>
      <c r="DB5171" s="1">
        <v>0.289</v>
      </c>
      <c r="DF5171" s="1">
        <v>0.0</v>
      </c>
      <c r="DG5171" s="1">
        <v>0.0</v>
      </c>
      <c r="DI5171" s="1">
        <v>0.0</v>
      </c>
      <c r="DN5171" s="1">
        <v>0.0</v>
      </c>
      <c r="DO5171" s="1">
        <v>0.0</v>
      </c>
      <c r="DQ5171" s="1">
        <v>0.0</v>
      </c>
      <c r="DV5171" s="1">
        <v>0.0</v>
      </c>
      <c r="DW5171" s="1">
        <v>0.0</v>
      </c>
      <c r="DY5171" s="1">
        <v>0.0</v>
      </c>
    </row>
    <row r="5172">
      <c r="A5172" s="1" t="s">
        <v>532</v>
      </c>
      <c r="B5172" s="1">
        <v>2001.0</v>
      </c>
      <c r="C5172" s="1" t="s">
        <v>533</v>
      </c>
      <c r="D5172" s="1">
        <v>19560.0</v>
      </c>
      <c r="J5172" s="1">
        <v>0.0</v>
      </c>
      <c r="K5172" s="1">
        <v>0.0</v>
      </c>
      <c r="L5172" s="1">
        <v>0.0</v>
      </c>
      <c r="N5172" s="1">
        <v>625.0</v>
      </c>
      <c r="S5172" s="1">
        <v>0.0</v>
      </c>
      <c r="T5172" s="1">
        <v>0.0</v>
      </c>
      <c r="V5172" s="1">
        <v>0.0</v>
      </c>
      <c r="W5172" s="1">
        <v>0.0</v>
      </c>
      <c r="X5172" s="1">
        <v>0.0</v>
      </c>
      <c r="Y5172" s="1">
        <v>0.0</v>
      </c>
      <c r="AA5172" s="1">
        <v>0.08</v>
      </c>
      <c r="AB5172" s="1">
        <v>4089.979</v>
      </c>
      <c r="AC5172" s="1">
        <v>0.08</v>
      </c>
      <c r="AE5172" s="1">
        <v>6.167</v>
      </c>
      <c r="AF5172" s="1">
        <v>0.018</v>
      </c>
      <c r="AG5172" s="1">
        <v>15691.19</v>
      </c>
      <c r="AK5172" s="1">
        <v>4089.979</v>
      </c>
      <c r="AL5172" s="1">
        <v>0.08</v>
      </c>
      <c r="AO5172" s="1">
        <v>100.0</v>
      </c>
      <c r="AT5172" s="1">
        <v>0.0</v>
      </c>
      <c r="AU5172" s="1">
        <v>0.0</v>
      </c>
      <c r="AX5172" s="1">
        <v>0.0</v>
      </c>
      <c r="AY5172" s="1">
        <v>0.0</v>
      </c>
      <c r="AZ5172" s="1">
        <v>0.0</v>
      </c>
      <c r="BA5172" s="1">
        <v>0.0</v>
      </c>
      <c r="BC5172" s="1">
        <v>0.05</v>
      </c>
      <c r="BG5172" s="1">
        <v>0.0</v>
      </c>
      <c r="BH5172" s="1">
        <v>0.0</v>
      </c>
      <c r="BJ5172" s="1">
        <v>0.0</v>
      </c>
      <c r="BO5172" s="1">
        <v>0.0</v>
      </c>
      <c r="BP5172" s="1">
        <v>0.0</v>
      </c>
      <c r="BR5172" s="1">
        <v>0.0</v>
      </c>
      <c r="BT5172" s="1">
        <v>0.0</v>
      </c>
      <c r="BU5172" s="1">
        <v>0.0</v>
      </c>
      <c r="BY5172" s="1">
        <v>0.0</v>
      </c>
      <c r="BZ5172" s="1">
        <v>0.0</v>
      </c>
      <c r="CB5172" s="1">
        <v>0.0</v>
      </c>
      <c r="CG5172" s="1">
        <v>4089.979</v>
      </c>
      <c r="CH5172" s="1">
        <v>0.08</v>
      </c>
      <c r="CK5172" s="1">
        <v>0.0</v>
      </c>
      <c r="CL5172" s="1">
        <v>0.0</v>
      </c>
      <c r="CM5172" s="1">
        <v>0.0</v>
      </c>
      <c r="CN5172" s="1">
        <v>100.0</v>
      </c>
      <c r="CQ5172" s="1">
        <v>0.0</v>
      </c>
      <c r="CR5172" s="1">
        <v>0.0</v>
      </c>
      <c r="CU5172" s="1">
        <v>0.0</v>
      </c>
      <c r="CV5172" s="1">
        <v>0.0</v>
      </c>
      <c r="CX5172" s="1">
        <v>0.0</v>
      </c>
      <c r="CY5172" s="1">
        <v>0.0</v>
      </c>
      <c r="DA5172" s="1">
        <v>4089.979</v>
      </c>
      <c r="DB5172" s="1">
        <v>0.307</v>
      </c>
      <c r="DF5172" s="1">
        <v>0.0</v>
      </c>
      <c r="DG5172" s="1">
        <v>0.0</v>
      </c>
      <c r="DI5172" s="1">
        <v>0.0</v>
      </c>
      <c r="DN5172" s="1">
        <v>0.0</v>
      </c>
      <c r="DO5172" s="1">
        <v>0.0</v>
      </c>
      <c r="DQ5172" s="1">
        <v>0.0</v>
      </c>
      <c r="DV5172" s="1">
        <v>0.0</v>
      </c>
      <c r="DW5172" s="1">
        <v>0.0</v>
      </c>
      <c r="DY5172" s="1">
        <v>0.0</v>
      </c>
    </row>
    <row r="5173">
      <c r="A5173" s="1" t="s">
        <v>532</v>
      </c>
      <c r="B5173" s="1">
        <v>2002.0</v>
      </c>
      <c r="C5173" s="1" t="s">
        <v>533</v>
      </c>
      <c r="D5173" s="1">
        <v>20573.0</v>
      </c>
      <c r="J5173" s="1">
        <v>0.0</v>
      </c>
      <c r="K5173" s="1">
        <v>0.0</v>
      </c>
      <c r="L5173" s="1">
        <v>0.0</v>
      </c>
      <c r="N5173" s="1">
        <v>700.0</v>
      </c>
      <c r="S5173" s="1">
        <v>0.0</v>
      </c>
      <c r="T5173" s="1">
        <v>0.0</v>
      </c>
      <c r="V5173" s="1">
        <v>0.0</v>
      </c>
      <c r="W5173" s="1">
        <v>0.0</v>
      </c>
      <c r="X5173" s="1">
        <v>0.0</v>
      </c>
      <c r="Y5173" s="1">
        <v>0.0</v>
      </c>
      <c r="AA5173" s="1">
        <v>0.1</v>
      </c>
      <c r="AB5173" s="1">
        <v>4860.74</v>
      </c>
      <c r="AC5173" s="1">
        <v>0.1</v>
      </c>
      <c r="AE5173" s="1">
        <v>33.162</v>
      </c>
      <c r="AF5173" s="1">
        <v>0.102</v>
      </c>
      <c r="AG5173" s="1">
        <v>19865.836</v>
      </c>
      <c r="AK5173" s="1">
        <v>4860.74</v>
      </c>
      <c r="AL5173" s="1">
        <v>0.1</v>
      </c>
      <c r="AO5173" s="1">
        <v>100.0</v>
      </c>
      <c r="AT5173" s="1">
        <v>0.0</v>
      </c>
      <c r="AU5173" s="1">
        <v>0.0</v>
      </c>
      <c r="AX5173" s="1">
        <v>0.0</v>
      </c>
      <c r="AY5173" s="1">
        <v>0.0</v>
      </c>
      <c r="AZ5173" s="1">
        <v>0.0</v>
      </c>
      <c r="BA5173" s="1">
        <v>0.0</v>
      </c>
      <c r="BC5173" s="1">
        <v>0.07</v>
      </c>
      <c r="BG5173" s="1">
        <v>0.0</v>
      </c>
      <c r="BH5173" s="1">
        <v>0.0</v>
      </c>
      <c r="BJ5173" s="1">
        <v>0.0</v>
      </c>
      <c r="BO5173" s="1">
        <v>0.0</v>
      </c>
      <c r="BP5173" s="1">
        <v>0.0</v>
      </c>
      <c r="BR5173" s="1">
        <v>0.0</v>
      </c>
      <c r="BT5173" s="1">
        <v>0.0</v>
      </c>
      <c r="BU5173" s="1">
        <v>0.0</v>
      </c>
      <c r="BY5173" s="1">
        <v>0.0</v>
      </c>
      <c r="BZ5173" s="1">
        <v>0.0</v>
      </c>
      <c r="CB5173" s="1">
        <v>0.0</v>
      </c>
      <c r="CG5173" s="1">
        <v>4860.74</v>
      </c>
      <c r="CH5173" s="1">
        <v>0.1</v>
      </c>
      <c r="CK5173" s="1">
        <v>0.0</v>
      </c>
      <c r="CL5173" s="1">
        <v>0.0</v>
      </c>
      <c r="CM5173" s="1">
        <v>0.0</v>
      </c>
      <c r="CN5173" s="1">
        <v>100.0</v>
      </c>
      <c r="CQ5173" s="1">
        <v>0.0</v>
      </c>
      <c r="CR5173" s="1">
        <v>0.0</v>
      </c>
      <c r="CU5173" s="1">
        <v>0.0</v>
      </c>
      <c r="CV5173" s="1">
        <v>0.0</v>
      </c>
      <c r="CX5173" s="1">
        <v>0.0</v>
      </c>
      <c r="CY5173" s="1">
        <v>0.0</v>
      </c>
      <c r="DA5173" s="1">
        <v>4860.74</v>
      </c>
      <c r="DB5173" s="1">
        <v>0.409</v>
      </c>
      <c r="DF5173" s="1">
        <v>0.0</v>
      </c>
      <c r="DG5173" s="1">
        <v>0.0</v>
      </c>
      <c r="DI5173" s="1">
        <v>0.0</v>
      </c>
      <c r="DN5173" s="1">
        <v>0.0</v>
      </c>
      <c r="DO5173" s="1">
        <v>0.0</v>
      </c>
      <c r="DQ5173" s="1">
        <v>0.0</v>
      </c>
      <c r="DV5173" s="1">
        <v>0.0</v>
      </c>
      <c r="DW5173" s="1">
        <v>0.0</v>
      </c>
      <c r="DY5173" s="1">
        <v>0.0</v>
      </c>
    </row>
    <row r="5174">
      <c r="A5174" s="1" t="s">
        <v>532</v>
      </c>
      <c r="B5174" s="1">
        <v>2003.0</v>
      </c>
      <c r="C5174" s="1" t="s">
        <v>533</v>
      </c>
      <c r="D5174" s="1">
        <v>21706.0</v>
      </c>
      <c r="J5174" s="1">
        <v>0.0</v>
      </c>
      <c r="K5174" s="1">
        <v>0.0</v>
      </c>
      <c r="L5174" s="1">
        <v>0.0</v>
      </c>
      <c r="N5174" s="1">
        <v>636.364</v>
      </c>
      <c r="S5174" s="1">
        <v>0.0</v>
      </c>
      <c r="T5174" s="1">
        <v>0.0</v>
      </c>
      <c r="V5174" s="1">
        <v>0.0</v>
      </c>
      <c r="W5174" s="1">
        <v>0.0</v>
      </c>
      <c r="X5174" s="1">
        <v>0.0</v>
      </c>
      <c r="Y5174" s="1">
        <v>0.0</v>
      </c>
      <c r="AA5174" s="1">
        <v>0.11</v>
      </c>
      <c r="AB5174" s="1">
        <v>5067.723</v>
      </c>
      <c r="AC5174" s="1">
        <v>0.11</v>
      </c>
      <c r="AE5174" s="1">
        <v>2.829</v>
      </c>
      <c r="AF5174" s="1">
        <v>0.012</v>
      </c>
      <c r="AG5174" s="1">
        <v>19361.627</v>
      </c>
      <c r="AK5174" s="1">
        <v>5067.723</v>
      </c>
      <c r="AL5174" s="1">
        <v>0.11</v>
      </c>
      <c r="AO5174" s="1">
        <v>100.0</v>
      </c>
      <c r="AT5174" s="1">
        <v>0.0</v>
      </c>
      <c r="AU5174" s="1">
        <v>0.0</v>
      </c>
      <c r="AX5174" s="1">
        <v>0.0</v>
      </c>
      <c r="AY5174" s="1">
        <v>0.0</v>
      </c>
      <c r="AZ5174" s="1">
        <v>0.0</v>
      </c>
      <c r="BA5174" s="1">
        <v>0.0</v>
      </c>
      <c r="BC5174" s="1">
        <v>0.07</v>
      </c>
      <c r="BG5174" s="1">
        <v>0.0</v>
      </c>
      <c r="BH5174" s="1">
        <v>0.0</v>
      </c>
      <c r="BJ5174" s="1">
        <v>0.0</v>
      </c>
      <c r="BO5174" s="1">
        <v>0.0</v>
      </c>
      <c r="BP5174" s="1">
        <v>0.0</v>
      </c>
      <c r="BR5174" s="1">
        <v>0.0</v>
      </c>
      <c r="BT5174" s="1">
        <v>0.0</v>
      </c>
      <c r="BU5174" s="1">
        <v>0.0</v>
      </c>
      <c r="BY5174" s="1">
        <v>0.0</v>
      </c>
      <c r="BZ5174" s="1">
        <v>0.0</v>
      </c>
      <c r="CB5174" s="1">
        <v>0.0</v>
      </c>
      <c r="CG5174" s="1">
        <v>5067.723</v>
      </c>
      <c r="CH5174" s="1">
        <v>0.11</v>
      </c>
      <c r="CK5174" s="1">
        <v>0.0</v>
      </c>
      <c r="CL5174" s="1">
        <v>0.0</v>
      </c>
      <c r="CM5174" s="1">
        <v>0.0</v>
      </c>
      <c r="CN5174" s="1">
        <v>100.0</v>
      </c>
      <c r="CQ5174" s="1">
        <v>0.0</v>
      </c>
      <c r="CR5174" s="1">
        <v>0.0</v>
      </c>
      <c r="CU5174" s="1">
        <v>0.0</v>
      </c>
      <c r="CV5174" s="1">
        <v>0.0</v>
      </c>
      <c r="CX5174" s="1">
        <v>0.0</v>
      </c>
      <c r="CY5174" s="1">
        <v>0.0</v>
      </c>
      <c r="DA5174" s="1">
        <v>5067.723</v>
      </c>
      <c r="DB5174" s="1">
        <v>0.42</v>
      </c>
      <c r="DF5174" s="1">
        <v>0.0</v>
      </c>
      <c r="DG5174" s="1">
        <v>0.0</v>
      </c>
      <c r="DI5174" s="1">
        <v>0.0</v>
      </c>
      <c r="DN5174" s="1">
        <v>0.0</v>
      </c>
      <c r="DO5174" s="1">
        <v>0.0</v>
      </c>
      <c r="DQ5174" s="1">
        <v>0.0</v>
      </c>
      <c r="DV5174" s="1">
        <v>0.0</v>
      </c>
      <c r="DW5174" s="1">
        <v>0.0</v>
      </c>
      <c r="DY5174" s="1">
        <v>0.0</v>
      </c>
    </row>
    <row r="5175">
      <c r="A5175" s="1" t="s">
        <v>532</v>
      </c>
      <c r="B5175" s="1">
        <v>2004.0</v>
      </c>
      <c r="C5175" s="1" t="s">
        <v>533</v>
      </c>
      <c r="D5175" s="1">
        <v>22836.0</v>
      </c>
      <c r="J5175" s="1">
        <v>0.0</v>
      </c>
      <c r="K5175" s="1">
        <v>0.0</v>
      </c>
      <c r="L5175" s="1">
        <v>0.0</v>
      </c>
      <c r="N5175" s="1">
        <v>666.667</v>
      </c>
      <c r="S5175" s="1">
        <v>0.0</v>
      </c>
      <c r="T5175" s="1">
        <v>0.0</v>
      </c>
      <c r="V5175" s="1">
        <v>0.0</v>
      </c>
      <c r="W5175" s="1">
        <v>0.0</v>
      </c>
      <c r="X5175" s="1">
        <v>0.0</v>
      </c>
      <c r="Y5175" s="1">
        <v>0.0</v>
      </c>
      <c r="AA5175" s="1">
        <v>0.12</v>
      </c>
      <c r="AB5175" s="1">
        <v>5254.861</v>
      </c>
      <c r="AC5175" s="1">
        <v>0.12</v>
      </c>
      <c r="AE5175" s="1">
        <v>3.03</v>
      </c>
      <c r="AF5175" s="1">
        <v>0.013</v>
      </c>
      <c r="AG5175" s="1">
        <v>18961.232</v>
      </c>
      <c r="AK5175" s="1">
        <v>5254.861</v>
      </c>
      <c r="AL5175" s="1">
        <v>0.12</v>
      </c>
      <c r="AO5175" s="1">
        <v>100.0</v>
      </c>
      <c r="AT5175" s="1">
        <v>0.0</v>
      </c>
      <c r="AU5175" s="1">
        <v>0.0</v>
      </c>
      <c r="AX5175" s="1">
        <v>0.0</v>
      </c>
      <c r="AY5175" s="1">
        <v>0.0</v>
      </c>
      <c r="AZ5175" s="1">
        <v>0.0</v>
      </c>
      <c r="BA5175" s="1">
        <v>0.0</v>
      </c>
      <c r="BC5175" s="1">
        <v>0.08</v>
      </c>
      <c r="BG5175" s="1">
        <v>0.0</v>
      </c>
      <c r="BH5175" s="1">
        <v>0.0</v>
      </c>
      <c r="BJ5175" s="1">
        <v>0.0</v>
      </c>
      <c r="BO5175" s="1">
        <v>0.0</v>
      </c>
      <c r="BP5175" s="1">
        <v>0.0</v>
      </c>
      <c r="BR5175" s="1">
        <v>0.0</v>
      </c>
      <c r="BT5175" s="1">
        <v>0.0</v>
      </c>
      <c r="BU5175" s="1">
        <v>0.0</v>
      </c>
      <c r="BY5175" s="1">
        <v>0.0</v>
      </c>
      <c r="BZ5175" s="1">
        <v>0.0</v>
      </c>
      <c r="CB5175" s="1">
        <v>0.0</v>
      </c>
      <c r="CG5175" s="1">
        <v>5254.861</v>
      </c>
      <c r="CH5175" s="1">
        <v>0.12</v>
      </c>
      <c r="CK5175" s="1">
        <v>0.0</v>
      </c>
      <c r="CL5175" s="1">
        <v>0.0</v>
      </c>
      <c r="CM5175" s="1">
        <v>0.0</v>
      </c>
      <c r="CN5175" s="1">
        <v>100.0</v>
      </c>
      <c r="CQ5175" s="1">
        <v>0.0</v>
      </c>
      <c r="CR5175" s="1">
        <v>0.0</v>
      </c>
      <c r="CU5175" s="1">
        <v>0.0</v>
      </c>
      <c r="CV5175" s="1">
        <v>0.0</v>
      </c>
      <c r="CX5175" s="1">
        <v>0.0</v>
      </c>
      <c r="CY5175" s="1">
        <v>0.0</v>
      </c>
      <c r="DA5175" s="1">
        <v>5254.861</v>
      </c>
      <c r="DB5175" s="1">
        <v>0.433</v>
      </c>
      <c r="DF5175" s="1">
        <v>0.0</v>
      </c>
      <c r="DG5175" s="1">
        <v>0.0</v>
      </c>
      <c r="DI5175" s="1">
        <v>0.0</v>
      </c>
      <c r="DN5175" s="1">
        <v>0.0</v>
      </c>
      <c r="DO5175" s="1">
        <v>0.0</v>
      </c>
      <c r="DQ5175" s="1">
        <v>0.0</v>
      </c>
      <c r="DV5175" s="1">
        <v>0.0</v>
      </c>
      <c r="DW5175" s="1">
        <v>0.0</v>
      </c>
      <c r="DY5175" s="1">
        <v>0.0</v>
      </c>
    </row>
    <row r="5176">
      <c r="A5176" s="1" t="s">
        <v>532</v>
      </c>
      <c r="B5176" s="1">
        <v>2005.0</v>
      </c>
      <c r="C5176" s="1" t="s">
        <v>533</v>
      </c>
      <c r="D5176" s="1">
        <v>23968.0</v>
      </c>
      <c r="J5176" s="1">
        <v>0.0</v>
      </c>
      <c r="K5176" s="1">
        <v>0.0</v>
      </c>
      <c r="L5176" s="1">
        <v>0.0</v>
      </c>
      <c r="N5176" s="1">
        <v>692.308</v>
      </c>
      <c r="S5176" s="1">
        <v>0.0</v>
      </c>
      <c r="T5176" s="1">
        <v>0.0</v>
      </c>
      <c r="V5176" s="1">
        <v>0.0</v>
      </c>
      <c r="W5176" s="1">
        <v>0.0</v>
      </c>
      <c r="X5176" s="1">
        <v>0.0</v>
      </c>
      <c r="Y5176" s="1">
        <v>0.0</v>
      </c>
      <c r="AA5176" s="1">
        <v>0.13</v>
      </c>
      <c r="AB5176" s="1">
        <v>5423.898</v>
      </c>
      <c r="AC5176" s="1">
        <v>0.13</v>
      </c>
      <c r="AE5176" s="1">
        <v>17.647</v>
      </c>
      <c r="AF5176" s="1">
        <v>0.076</v>
      </c>
      <c r="AG5176" s="1">
        <v>21253.766</v>
      </c>
      <c r="AK5176" s="1">
        <v>5423.898</v>
      </c>
      <c r="AL5176" s="1">
        <v>0.13</v>
      </c>
      <c r="AO5176" s="1">
        <v>100.0</v>
      </c>
      <c r="AT5176" s="1">
        <v>0.0</v>
      </c>
      <c r="AU5176" s="1">
        <v>0.0</v>
      </c>
      <c r="AX5176" s="1">
        <v>0.0</v>
      </c>
      <c r="AY5176" s="1">
        <v>0.0</v>
      </c>
      <c r="AZ5176" s="1">
        <v>0.0</v>
      </c>
      <c r="BA5176" s="1">
        <v>0.0</v>
      </c>
      <c r="BC5176" s="1">
        <v>0.09</v>
      </c>
      <c r="BG5176" s="1">
        <v>0.0</v>
      </c>
      <c r="BH5176" s="1">
        <v>0.0</v>
      </c>
      <c r="BJ5176" s="1">
        <v>0.0</v>
      </c>
      <c r="BO5176" s="1">
        <v>0.0</v>
      </c>
      <c r="BP5176" s="1">
        <v>0.0</v>
      </c>
      <c r="BR5176" s="1">
        <v>0.0</v>
      </c>
      <c r="BT5176" s="1">
        <v>0.0</v>
      </c>
      <c r="BU5176" s="1">
        <v>0.0</v>
      </c>
      <c r="BY5176" s="1">
        <v>0.0</v>
      </c>
      <c r="BZ5176" s="1">
        <v>0.0</v>
      </c>
      <c r="CB5176" s="1">
        <v>0.0</v>
      </c>
      <c r="CG5176" s="1">
        <v>5423.898</v>
      </c>
      <c r="CH5176" s="1">
        <v>0.13</v>
      </c>
      <c r="CK5176" s="1">
        <v>0.0</v>
      </c>
      <c r="CL5176" s="1">
        <v>0.0</v>
      </c>
      <c r="CM5176" s="1">
        <v>0.0</v>
      </c>
      <c r="CN5176" s="1">
        <v>100.0</v>
      </c>
      <c r="CQ5176" s="1">
        <v>0.0</v>
      </c>
      <c r="CR5176" s="1">
        <v>0.0</v>
      </c>
      <c r="CU5176" s="1">
        <v>0.0</v>
      </c>
      <c r="CV5176" s="1">
        <v>0.0</v>
      </c>
      <c r="CX5176" s="1">
        <v>0.0</v>
      </c>
      <c r="CY5176" s="1">
        <v>0.0</v>
      </c>
      <c r="DA5176" s="1">
        <v>5423.898</v>
      </c>
      <c r="DB5176" s="1">
        <v>0.509</v>
      </c>
      <c r="DF5176" s="1">
        <v>0.0</v>
      </c>
      <c r="DG5176" s="1">
        <v>0.0</v>
      </c>
      <c r="DI5176" s="1">
        <v>0.0</v>
      </c>
      <c r="DN5176" s="1">
        <v>0.0</v>
      </c>
      <c r="DO5176" s="1">
        <v>0.0</v>
      </c>
      <c r="DQ5176" s="1">
        <v>0.0</v>
      </c>
      <c r="DV5176" s="1">
        <v>0.0</v>
      </c>
      <c r="DW5176" s="1">
        <v>0.0</v>
      </c>
      <c r="DY5176" s="1">
        <v>0.0</v>
      </c>
    </row>
    <row r="5177">
      <c r="A5177" s="1" t="s">
        <v>532</v>
      </c>
      <c r="B5177" s="1">
        <v>2006.0</v>
      </c>
      <c r="C5177" s="1" t="s">
        <v>533</v>
      </c>
      <c r="D5177" s="1">
        <v>25105.0</v>
      </c>
      <c r="J5177" s="1">
        <v>0.0</v>
      </c>
      <c r="K5177" s="1">
        <v>0.0</v>
      </c>
      <c r="L5177" s="1">
        <v>0.0</v>
      </c>
      <c r="N5177" s="1">
        <v>687.5</v>
      </c>
      <c r="S5177" s="1">
        <v>0.0</v>
      </c>
      <c r="T5177" s="1">
        <v>0.0</v>
      </c>
      <c r="V5177" s="1">
        <v>0.0</v>
      </c>
      <c r="W5177" s="1">
        <v>0.0</v>
      </c>
      <c r="X5177" s="1">
        <v>0.0</v>
      </c>
      <c r="Y5177" s="1">
        <v>0.0</v>
      </c>
      <c r="AA5177" s="1">
        <v>0.16</v>
      </c>
      <c r="AB5177" s="1">
        <v>6373.232</v>
      </c>
      <c r="AC5177" s="1">
        <v>0.16</v>
      </c>
      <c r="AE5177" s="1">
        <v>15.0</v>
      </c>
      <c r="AF5177" s="1">
        <v>0.076</v>
      </c>
      <c r="AG5177" s="1">
        <v>23334.865</v>
      </c>
      <c r="AK5177" s="1">
        <v>6373.232</v>
      </c>
      <c r="AL5177" s="1">
        <v>0.16</v>
      </c>
      <c r="AO5177" s="1">
        <v>100.0</v>
      </c>
      <c r="AT5177" s="1">
        <v>0.0</v>
      </c>
      <c r="AU5177" s="1">
        <v>0.0</v>
      </c>
      <c r="AX5177" s="1">
        <v>0.0</v>
      </c>
      <c r="AY5177" s="1">
        <v>0.0</v>
      </c>
      <c r="AZ5177" s="1">
        <v>0.0</v>
      </c>
      <c r="BA5177" s="1">
        <v>0.0</v>
      </c>
      <c r="BC5177" s="1">
        <v>0.11</v>
      </c>
      <c r="BG5177" s="1">
        <v>0.0</v>
      </c>
      <c r="BH5177" s="1">
        <v>0.0</v>
      </c>
      <c r="BJ5177" s="1">
        <v>0.0</v>
      </c>
      <c r="BO5177" s="1">
        <v>0.0</v>
      </c>
      <c r="BP5177" s="1">
        <v>0.0</v>
      </c>
      <c r="BR5177" s="1">
        <v>0.0</v>
      </c>
      <c r="BT5177" s="1">
        <v>0.0</v>
      </c>
      <c r="BU5177" s="1">
        <v>0.0</v>
      </c>
      <c r="BY5177" s="1">
        <v>0.0</v>
      </c>
      <c r="BZ5177" s="1">
        <v>0.0</v>
      </c>
      <c r="CB5177" s="1">
        <v>0.0</v>
      </c>
      <c r="CG5177" s="1">
        <v>6373.232</v>
      </c>
      <c r="CH5177" s="1">
        <v>0.16</v>
      </c>
      <c r="CK5177" s="1">
        <v>0.0</v>
      </c>
      <c r="CL5177" s="1">
        <v>0.0</v>
      </c>
      <c r="CM5177" s="1">
        <v>0.0</v>
      </c>
      <c r="CN5177" s="1">
        <v>100.0</v>
      </c>
      <c r="CQ5177" s="1">
        <v>0.0</v>
      </c>
      <c r="CR5177" s="1">
        <v>0.0</v>
      </c>
      <c r="CU5177" s="1">
        <v>0.0</v>
      </c>
      <c r="CV5177" s="1">
        <v>0.0</v>
      </c>
      <c r="CX5177" s="1">
        <v>0.0</v>
      </c>
      <c r="CY5177" s="1">
        <v>0.0</v>
      </c>
      <c r="DA5177" s="1">
        <v>6373.232</v>
      </c>
      <c r="DB5177" s="1">
        <v>0.586</v>
      </c>
      <c r="DF5177" s="1">
        <v>0.0</v>
      </c>
      <c r="DG5177" s="1">
        <v>0.0</v>
      </c>
      <c r="DI5177" s="1">
        <v>0.0</v>
      </c>
      <c r="DN5177" s="1">
        <v>0.0</v>
      </c>
      <c r="DO5177" s="1">
        <v>0.0</v>
      </c>
      <c r="DQ5177" s="1">
        <v>0.0</v>
      </c>
      <c r="DV5177" s="1">
        <v>0.0</v>
      </c>
      <c r="DW5177" s="1">
        <v>0.0</v>
      </c>
      <c r="DY5177" s="1">
        <v>0.0</v>
      </c>
    </row>
    <row r="5178">
      <c r="A5178" s="1" t="s">
        <v>532</v>
      </c>
      <c r="B5178" s="1">
        <v>2007.0</v>
      </c>
      <c r="C5178" s="1" t="s">
        <v>533</v>
      </c>
      <c r="D5178" s="1">
        <v>26248.0</v>
      </c>
      <c r="J5178" s="1">
        <v>0.0</v>
      </c>
      <c r="K5178" s="1">
        <v>0.0</v>
      </c>
      <c r="L5178" s="1">
        <v>0.0</v>
      </c>
      <c r="N5178" s="1">
        <v>666.667</v>
      </c>
      <c r="S5178" s="1">
        <v>0.0</v>
      </c>
      <c r="T5178" s="1">
        <v>0.0</v>
      </c>
      <c r="V5178" s="1">
        <v>0.0</v>
      </c>
      <c r="W5178" s="1">
        <v>0.0</v>
      </c>
      <c r="X5178" s="1">
        <v>0.0</v>
      </c>
      <c r="Y5178" s="1">
        <v>0.0</v>
      </c>
      <c r="AA5178" s="1">
        <v>0.18</v>
      </c>
      <c r="AB5178" s="1">
        <v>6857.666</v>
      </c>
      <c r="AC5178" s="1">
        <v>0.18</v>
      </c>
      <c r="AE5178" s="1">
        <v>17.391</v>
      </c>
      <c r="AF5178" s="1">
        <v>0.102</v>
      </c>
      <c r="AG5178" s="1">
        <v>26200.238</v>
      </c>
      <c r="AK5178" s="1">
        <v>6857.666</v>
      </c>
      <c r="AL5178" s="1">
        <v>0.18</v>
      </c>
      <c r="AO5178" s="1">
        <v>100.0</v>
      </c>
      <c r="AT5178" s="1">
        <v>0.0</v>
      </c>
      <c r="AU5178" s="1">
        <v>0.0</v>
      </c>
      <c r="AX5178" s="1">
        <v>0.0</v>
      </c>
      <c r="AY5178" s="1">
        <v>0.0</v>
      </c>
      <c r="AZ5178" s="1">
        <v>0.0</v>
      </c>
      <c r="BA5178" s="1">
        <v>0.0</v>
      </c>
      <c r="BC5178" s="1">
        <v>0.12</v>
      </c>
      <c r="BG5178" s="1">
        <v>0.0</v>
      </c>
      <c r="BH5178" s="1">
        <v>0.0</v>
      </c>
      <c r="BJ5178" s="1">
        <v>0.0</v>
      </c>
      <c r="BO5178" s="1">
        <v>0.0</v>
      </c>
      <c r="BP5178" s="1">
        <v>0.0</v>
      </c>
      <c r="BR5178" s="1">
        <v>0.0</v>
      </c>
      <c r="BT5178" s="1">
        <v>0.0</v>
      </c>
      <c r="BU5178" s="1">
        <v>0.0</v>
      </c>
      <c r="BY5178" s="1">
        <v>0.0</v>
      </c>
      <c r="BZ5178" s="1">
        <v>0.0</v>
      </c>
      <c r="CB5178" s="1">
        <v>0.0</v>
      </c>
      <c r="CG5178" s="1">
        <v>6857.666</v>
      </c>
      <c r="CH5178" s="1">
        <v>0.18</v>
      </c>
      <c r="CK5178" s="1">
        <v>0.0</v>
      </c>
      <c r="CL5178" s="1">
        <v>0.0</v>
      </c>
      <c r="CM5178" s="1">
        <v>0.0</v>
      </c>
      <c r="CN5178" s="1">
        <v>100.0</v>
      </c>
      <c r="CQ5178" s="1">
        <v>0.0</v>
      </c>
      <c r="CR5178" s="1">
        <v>0.0</v>
      </c>
      <c r="CU5178" s="1">
        <v>0.0</v>
      </c>
      <c r="CV5178" s="1">
        <v>0.0</v>
      </c>
      <c r="CX5178" s="1">
        <v>0.0</v>
      </c>
      <c r="CY5178" s="1">
        <v>0.0</v>
      </c>
      <c r="DA5178" s="1">
        <v>6857.666</v>
      </c>
      <c r="DB5178" s="1">
        <v>0.688</v>
      </c>
      <c r="DF5178" s="1">
        <v>0.0</v>
      </c>
      <c r="DG5178" s="1">
        <v>0.0</v>
      </c>
      <c r="DI5178" s="1">
        <v>0.0</v>
      </c>
      <c r="DN5178" s="1">
        <v>0.0</v>
      </c>
      <c r="DO5178" s="1">
        <v>0.0</v>
      </c>
      <c r="DQ5178" s="1">
        <v>0.0</v>
      </c>
      <c r="DV5178" s="1">
        <v>0.0</v>
      </c>
      <c r="DW5178" s="1">
        <v>0.0</v>
      </c>
      <c r="DY5178" s="1">
        <v>0.0</v>
      </c>
    </row>
    <row r="5179">
      <c r="A5179" s="1" t="s">
        <v>532</v>
      </c>
      <c r="B5179" s="1">
        <v>2008.0</v>
      </c>
      <c r="C5179" s="1" t="s">
        <v>533</v>
      </c>
      <c r="D5179" s="1">
        <v>27404.0</v>
      </c>
      <c r="J5179" s="1">
        <v>0.0</v>
      </c>
      <c r="K5179" s="1">
        <v>0.0</v>
      </c>
      <c r="L5179" s="1">
        <v>0.0</v>
      </c>
      <c r="N5179" s="1">
        <v>684.211</v>
      </c>
      <c r="S5179" s="1">
        <v>0.0</v>
      </c>
      <c r="T5179" s="1">
        <v>0.0</v>
      </c>
      <c r="V5179" s="1">
        <v>0.0</v>
      </c>
      <c r="W5179" s="1">
        <v>0.0</v>
      </c>
      <c r="X5179" s="1">
        <v>0.0</v>
      </c>
      <c r="Y5179" s="1">
        <v>0.0</v>
      </c>
      <c r="AA5179" s="1">
        <v>0.19</v>
      </c>
      <c r="AB5179" s="1">
        <v>6933.294</v>
      </c>
      <c r="AC5179" s="1">
        <v>0.19</v>
      </c>
      <c r="AE5179" s="1">
        <v>6.481</v>
      </c>
      <c r="AF5179" s="1">
        <v>0.045</v>
      </c>
      <c r="AG5179" s="1">
        <v>26721.547</v>
      </c>
      <c r="AK5179" s="1">
        <v>6933.294</v>
      </c>
      <c r="AL5179" s="1">
        <v>0.19</v>
      </c>
      <c r="AO5179" s="1">
        <v>100.0</v>
      </c>
      <c r="AT5179" s="1">
        <v>0.0</v>
      </c>
      <c r="AU5179" s="1">
        <v>0.0</v>
      </c>
      <c r="AX5179" s="1">
        <v>0.0</v>
      </c>
      <c r="AY5179" s="1">
        <v>0.0</v>
      </c>
      <c r="AZ5179" s="1">
        <v>0.0</v>
      </c>
      <c r="BA5179" s="1">
        <v>0.0</v>
      </c>
      <c r="BC5179" s="1">
        <v>0.13</v>
      </c>
      <c r="BG5179" s="1">
        <v>0.0</v>
      </c>
      <c r="BH5179" s="1">
        <v>0.0</v>
      </c>
      <c r="BJ5179" s="1">
        <v>0.0</v>
      </c>
      <c r="BO5179" s="1">
        <v>0.0</v>
      </c>
      <c r="BP5179" s="1">
        <v>0.0</v>
      </c>
      <c r="BR5179" s="1">
        <v>0.0</v>
      </c>
      <c r="BT5179" s="1">
        <v>0.0</v>
      </c>
      <c r="BU5179" s="1">
        <v>0.0</v>
      </c>
      <c r="BY5179" s="1">
        <v>0.0</v>
      </c>
      <c r="BZ5179" s="1">
        <v>0.0</v>
      </c>
      <c r="CB5179" s="1">
        <v>0.0</v>
      </c>
      <c r="CG5179" s="1">
        <v>6933.294</v>
      </c>
      <c r="CH5179" s="1">
        <v>0.19</v>
      </c>
      <c r="CK5179" s="1">
        <v>0.0</v>
      </c>
      <c r="CL5179" s="1">
        <v>0.0</v>
      </c>
      <c r="CM5179" s="1">
        <v>0.0</v>
      </c>
      <c r="CN5179" s="1">
        <v>100.0</v>
      </c>
      <c r="CQ5179" s="1">
        <v>0.0</v>
      </c>
      <c r="CR5179" s="1">
        <v>0.0</v>
      </c>
      <c r="CU5179" s="1">
        <v>0.0</v>
      </c>
      <c r="CV5179" s="1">
        <v>0.0</v>
      </c>
      <c r="CX5179" s="1">
        <v>0.0</v>
      </c>
      <c r="CY5179" s="1">
        <v>0.0</v>
      </c>
      <c r="DA5179" s="1">
        <v>6933.294</v>
      </c>
      <c r="DB5179" s="1">
        <v>0.732</v>
      </c>
      <c r="DF5179" s="1">
        <v>0.0</v>
      </c>
      <c r="DG5179" s="1">
        <v>0.0</v>
      </c>
      <c r="DI5179" s="1">
        <v>0.0</v>
      </c>
      <c r="DN5179" s="1">
        <v>0.0</v>
      </c>
      <c r="DO5179" s="1">
        <v>0.0</v>
      </c>
      <c r="DQ5179" s="1">
        <v>0.0</v>
      </c>
      <c r="DV5179" s="1">
        <v>0.0</v>
      </c>
      <c r="DW5179" s="1">
        <v>0.0</v>
      </c>
      <c r="DY5179" s="1">
        <v>0.0</v>
      </c>
    </row>
    <row r="5180">
      <c r="A5180" s="1" t="s">
        <v>532</v>
      </c>
      <c r="B5180" s="1">
        <v>2009.0</v>
      </c>
      <c r="C5180" s="1" t="s">
        <v>533</v>
      </c>
      <c r="D5180" s="1">
        <v>28566.0</v>
      </c>
      <c r="J5180" s="1">
        <v>0.0</v>
      </c>
      <c r="K5180" s="1">
        <v>0.0</v>
      </c>
      <c r="L5180" s="1">
        <v>0.0</v>
      </c>
      <c r="N5180" s="1">
        <v>650.0</v>
      </c>
      <c r="S5180" s="1">
        <v>0.0</v>
      </c>
      <c r="T5180" s="1">
        <v>0.0</v>
      </c>
      <c r="V5180" s="1">
        <v>0.0</v>
      </c>
      <c r="W5180" s="1">
        <v>0.0</v>
      </c>
      <c r="X5180" s="1">
        <v>0.0</v>
      </c>
      <c r="Y5180" s="1">
        <v>0.0</v>
      </c>
      <c r="AA5180" s="1">
        <v>0.2</v>
      </c>
      <c r="AB5180" s="1">
        <v>7001.331</v>
      </c>
      <c r="AC5180" s="1">
        <v>0.2</v>
      </c>
      <c r="AE5180" s="1">
        <v>0.87</v>
      </c>
      <c r="AF5180" s="1">
        <v>0.006</v>
      </c>
      <c r="AG5180" s="1">
        <v>25857.484</v>
      </c>
      <c r="AK5180" s="1">
        <v>7001.331</v>
      </c>
      <c r="AL5180" s="1">
        <v>0.2</v>
      </c>
      <c r="AO5180" s="1">
        <v>100.0</v>
      </c>
      <c r="AT5180" s="1">
        <v>0.0</v>
      </c>
      <c r="AU5180" s="1">
        <v>0.0</v>
      </c>
      <c r="AX5180" s="1">
        <v>0.0</v>
      </c>
      <c r="AY5180" s="1">
        <v>0.0</v>
      </c>
      <c r="AZ5180" s="1">
        <v>0.0</v>
      </c>
      <c r="BA5180" s="1">
        <v>0.0</v>
      </c>
      <c r="BC5180" s="1">
        <v>0.13</v>
      </c>
      <c r="BG5180" s="1">
        <v>0.0</v>
      </c>
      <c r="BH5180" s="1">
        <v>0.0</v>
      </c>
      <c r="BJ5180" s="1">
        <v>0.0</v>
      </c>
      <c r="BO5180" s="1">
        <v>0.0</v>
      </c>
      <c r="BP5180" s="1">
        <v>0.0</v>
      </c>
      <c r="BR5180" s="1">
        <v>0.0</v>
      </c>
      <c r="BT5180" s="1">
        <v>0.0</v>
      </c>
      <c r="BU5180" s="1">
        <v>0.0</v>
      </c>
      <c r="BY5180" s="1">
        <v>0.0</v>
      </c>
      <c r="BZ5180" s="1">
        <v>0.0</v>
      </c>
      <c r="CB5180" s="1">
        <v>0.0</v>
      </c>
      <c r="CG5180" s="1">
        <v>7001.331</v>
      </c>
      <c r="CH5180" s="1">
        <v>0.2</v>
      </c>
      <c r="CK5180" s="1">
        <v>0.0</v>
      </c>
      <c r="CL5180" s="1">
        <v>0.0</v>
      </c>
      <c r="CM5180" s="1">
        <v>0.0</v>
      </c>
      <c r="CN5180" s="1">
        <v>100.0</v>
      </c>
      <c r="CQ5180" s="1">
        <v>0.0</v>
      </c>
      <c r="CR5180" s="1">
        <v>0.0</v>
      </c>
      <c r="CU5180" s="1">
        <v>0.0</v>
      </c>
      <c r="CV5180" s="1">
        <v>0.0</v>
      </c>
      <c r="CX5180" s="1">
        <v>0.0</v>
      </c>
      <c r="CY5180" s="1">
        <v>0.0</v>
      </c>
      <c r="DA5180" s="1">
        <v>7001.331</v>
      </c>
      <c r="DB5180" s="1">
        <v>0.739</v>
      </c>
      <c r="DF5180" s="1">
        <v>0.0</v>
      </c>
      <c r="DG5180" s="1">
        <v>0.0</v>
      </c>
      <c r="DI5180" s="1">
        <v>0.0</v>
      </c>
      <c r="DN5180" s="1">
        <v>0.0</v>
      </c>
      <c r="DO5180" s="1">
        <v>0.0</v>
      </c>
      <c r="DQ5180" s="1">
        <v>0.0</v>
      </c>
      <c r="DV5180" s="1">
        <v>0.0</v>
      </c>
      <c r="DW5180" s="1">
        <v>0.0</v>
      </c>
      <c r="DY5180" s="1">
        <v>0.0</v>
      </c>
    </row>
    <row r="5181">
      <c r="A5181" s="1" t="s">
        <v>532</v>
      </c>
      <c r="B5181" s="1">
        <v>2010.0</v>
      </c>
      <c r="C5181" s="1" t="s">
        <v>533</v>
      </c>
      <c r="D5181" s="1">
        <v>29719.0</v>
      </c>
      <c r="J5181" s="1">
        <v>0.0</v>
      </c>
      <c r="K5181" s="1">
        <v>0.0</v>
      </c>
      <c r="L5181" s="1">
        <v>0.0</v>
      </c>
      <c r="N5181" s="1">
        <v>666.667</v>
      </c>
      <c r="S5181" s="1">
        <v>0.0</v>
      </c>
      <c r="T5181" s="1">
        <v>0.0</v>
      </c>
      <c r="V5181" s="1">
        <v>0.0</v>
      </c>
      <c r="W5181" s="1">
        <v>0.0</v>
      </c>
      <c r="X5181" s="1">
        <v>0.0</v>
      </c>
      <c r="Y5181" s="1">
        <v>0.0</v>
      </c>
      <c r="AA5181" s="1">
        <v>0.21</v>
      </c>
      <c r="AB5181" s="1">
        <v>7066.187</v>
      </c>
      <c r="AC5181" s="1">
        <v>0.21</v>
      </c>
      <c r="AE5181" s="1">
        <v>3.448</v>
      </c>
      <c r="AF5181" s="1">
        <v>0.025</v>
      </c>
      <c r="AG5181" s="1">
        <v>25711.342</v>
      </c>
      <c r="AK5181" s="1">
        <v>7066.187</v>
      </c>
      <c r="AL5181" s="1">
        <v>0.21</v>
      </c>
      <c r="AO5181" s="1">
        <v>100.0</v>
      </c>
      <c r="AT5181" s="1">
        <v>0.0</v>
      </c>
      <c r="AU5181" s="1">
        <v>0.0</v>
      </c>
      <c r="AX5181" s="1">
        <v>0.0</v>
      </c>
      <c r="AY5181" s="1">
        <v>0.0</v>
      </c>
      <c r="AZ5181" s="1">
        <v>0.0</v>
      </c>
      <c r="BA5181" s="1">
        <v>0.0</v>
      </c>
      <c r="BC5181" s="1">
        <v>0.14</v>
      </c>
      <c r="BG5181" s="1">
        <v>0.0</v>
      </c>
      <c r="BH5181" s="1">
        <v>0.0</v>
      </c>
      <c r="BJ5181" s="1">
        <v>0.0</v>
      </c>
      <c r="BO5181" s="1">
        <v>0.0</v>
      </c>
      <c r="BP5181" s="1">
        <v>0.0</v>
      </c>
      <c r="BR5181" s="1">
        <v>0.0</v>
      </c>
      <c r="BT5181" s="1">
        <v>0.0</v>
      </c>
      <c r="BU5181" s="1">
        <v>0.0</v>
      </c>
      <c r="BY5181" s="1">
        <v>0.0</v>
      </c>
      <c r="BZ5181" s="1">
        <v>0.0</v>
      </c>
      <c r="CB5181" s="1">
        <v>0.0</v>
      </c>
      <c r="CG5181" s="1">
        <v>7066.187</v>
      </c>
      <c r="CH5181" s="1">
        <v>0.21</v>
      </c>
      <c r="CK5181" s="1">
        <v>0.0</v>
      </c>
      <c r="CL5181" s="1">
        <v>0.0</v>
      </c>
      <c r="CM5181" s="1">
        <v>0.0</v>
      </c>
      <c r="CN5181" s="1">
        <v>100.0</v>
      </c>
      <c r="CQ5181" s="1">
        <v>0.0</v>
      </c>
      <c r="CR5181" s="1">
        <v>0.0</v>
      </c>
      <c r="CU5181" s="1">
        <v>0.0</v>
      </c>
      <c r="CV5181" s="1">
        <v>0.0</v>
      </c>
      <c r="CX5181" s="1">
        <v>0.0</v>
      </c>
      <c r="CY5181" s="1">
        <v>0.0</v>
      </c>
      <c r="DA5181" s="1">
        <v>7066.187</v>
      </c>
      <c r="DB5181" s="1">
        <v>0.764</v>
      </c>
      <c r="DF5181" s="1">
        <v>0.0</v>
      </c>
      <c r="DG5181" s="1">
        <v>0.0</v>
      </c>
      <c r="DI5181" s="1">
        <v>0.0</v>
      </c>
      <c r="DN5181" s="1">
        <v>0.0</v>
      </c>
      <c r="DO5181" s="1">
        <v>0.0</v>
      </c>
      <c r="DQ5181" s="1">
        <v>0.0</v>
      </c>
      <c r="DV5181" s="1">
        <v>0.0</v>
      </c>
      <c r="DW5181" s="1">
        <v>0.0</v>
      </c>
      <c r="DY5181" s="1">
        <v>0.0</v>
      </c>
    </row>
    <row r="5182">
      <c r="A5182" s="1" t="s">
        <v>532</v>
      </c>
      <c r="B5182" s="1">
        <v>2011.0</v>
      </c>
      <c r="C5182" s="1" t="s">
        <v>533</v>
      </c>
      <c r="D5182" s="1">
        <v>30825.0</v>
      </c>
      <c r="J5182" s="1">
        <v>0.0</v>
      </c>
      <c r="K5182" s="1">
        <v>0.0</v>
      </c>
      <c r="L5182" s="1">
        <v>0.0</v>
      </c>
      <c r="N5182" s="1">
        <v>666.667</v>
      </c>
      <c r="S5182" s="1">
        <v>0.0</v>
      </c>
      <c r="T5182" s="1">
        <v>0.0</v>
      </c>
      <c r="V5182" s="1">
        <v>0.0</v>
      </c>
      <c r="W5182" s="1">
        <v>0.0</v>
      </c>
      <c r="X5182" s="1">
        <v>0.0</v>
      </c>
      <c r="Y5182" s="1">
        <v>0.0</v>
      </c>
      <c r="AA5182" s="1">
        <v>0.21</v>
      </c>
      <c r="AB5182" s="1">
        <v>6812.652</v>
      </c>
      <c r="AC5182" s="1">
        <v>0.21</v>
      </c>
      <c r="AE5182" s="1">
        <v>0.0</v>
      </c>
      <c r="AF5182" s="1">
        <v>0.0</v>
      </c>
      <c r="AG5182" s="1">
        <v>24788.82</v>
      </c>
      <c r="AK5182" s="1">
        <v>6812.652</v>
      </c>
      <c r="AL5182" s="1">
        <v>0.21</v>
      </c>
      <c r="AO5182" s="1">
        <v>100.0</v>
      </c>
      <c r="AT5182" s="1">
        <v>0.0</v>
      </c>
      <c r="AU5182" s="1">
        <v>0.0</v>
      </c>
      <c r="AX5182" s="1">
        <v>0.0</v>
      </c>
      <c r="AY5182" s="1">
        <v>0.0</v>
      </c>
      <c r="AZ5182" s="1">
        <v>0.0</v>
      </c>
      <c r="BA5182" s="1">
        <v>0.0</v>
      </c>
      <c r="BC5182" s="1">
        <v>0.14</v>
      </c>
      <c r="BG5182" s="1">
        <v>0.0</v>
      </c>
      <c r="BH5182" s="1">
        <v>0.0</v>
      </c>
      <c r="BJ5182" s="1">
        <v>0.0</v>
      </c>
      <c r="BO5182" s="1">
        <v>0.0</v>
      </c>
      <c r="BP5182" s="1">
        <v>0.0</v>
      </c>
      <c r="BR5182" s="1">
        <v>0.0</v>
      </c>
      <c r="BT5182" s="1">
        <v>0.0</v>
      </c>
      <c r="BU5182" s="1">
        <v>0.0</v>
      </c>
      <c r="BY5182" s="1">
        <v>0.0</v>
      </c>
      <c r="BZ5182" s="1">
        <v>0.0</v>
      </c>
      <c r="CB5182" s="1">
        <v>0.0</v>
      </c>
      <c r="CG5182" s="1">
        <v>6812.652</v>
      </c>
      <c r="CH5182" s="1">
        <v>0.21</v>
      </c>
      <c r="CK5182" s="1">
        <v>0.0</v>
      </c>
      <c r="CL5182" s="1">
        <v>0.0</v>
      </c>
      <c r="CM5182" s="1">
        <v>0.0</v>
      </c>
      <c r="CN5182" s="1">
        <v>100.0</v>
      </c>
      <c r="CQ5182" s="1">
        <v>0.0</v>
      </c>
      <c r="CR5182" s="1">
        <v>0.0</v>
      </c>
      <c r="CU5182" s="1">
        <v>0.0</v>
      </c>
      <c r="CV5182" s="1">
        <v>0.0</v>
      </c>
      <c r="CX5182" s="1">
        <v>0.0</v>
      </c>
      <c r="CY5182" s="1">
        <v>0.0</v>
      </c>
      <c r="DA5182" s="1">
        <v>6812.652</v>
      </c>
      <c r="DB5182" s="1">
        <v>0.764</v>
      </c>
      <c r="DF5182" s="1">
        <v>0.0</v>
      </c>
      <c r="DG5182" s="1">
        <v>0.0</v>
      </c>
      <c r="DI5182" s="1">
        <v>0.0</v>
      </c>
      <c r="DN5182" s="1">
        <v>0.0</v>
      </c>
      <c r="DO5182" s="1">
        <v>0.0</v>
      </c>
      <c r="DQ5182" s="1">
        <v>0.0</v>
      </c>
      <c r="DV5182" s="1">
        <v>0.0</v>
      </c>
      <c r="DW5182" s="1">
        <v>0.0</v>
      </c>
      <c r="DY5182" s="1">
        <v>0.0</v>
      </c>
    </row>
    <row r="5183">
      <c r="A5183" s="1" t="s">
        <v>532</v>
      </c>
      <c r="B5183" s="1">
        <v>2012.0</v>
      </c>
      <c r="C5183" s="1" t="s">
        <v>533</v>
      </c>
      <c r="D5183" s="1">
        <v>32104.0</v>
      </c>
      <c r="J5183" s="1">
        <v>0.0</v>
      </c>
      <c r="K5183" s="1">
        <v>0.0</v>
      </c>
      <c r="L5183" s="1">
        <v>0.0</v>
      </c>
      <c r="N5183" s="1">
        <v>666.667</v>
      </c>
      <c r="S5183" s="1">
        <v>0.0</v>
      </c>
      <c r="T5183" s="1">
        <v>0.0</v>
      </c>
      <c r="V5183" s="1">
        <v>0.0</v>
      </c>
      <c r="W5183" s="1">
        <v>0.0</v>
      </c>
      <c r="X5183" s="1">
        <v>0.0</v>
      </c>
      <c r="Y5183" s="1">
        <v>0.0</v>
      </c>
      <c r="AA5183" s="1">
        <v>0.21</v>
      </c>
      <c r="AB5183" s="1">
        <v>6541.241</v>
      </c>
      <c r="AC5183" s="1">
        <v>0.21</v>
      </c>
      <c r="AE5183" s="1">
        <v>0.0</v>
      </c>
      <c r="AF5183" s="1">
        <v>0.0</v>
      </c>
      <c r="AG5183" s="1">
        <v>23801.252</v>
      </c>
      <c r="AK5183" s="1">
        <v>6541.241</v>
      </c>
      <c r="AL5183" s="1">
        <v>0.21</v>
      </c>
      <c r="AO5183" s="1">
        <v>100.0</v>
      </c>
      <c r="AT5183" s="1">
        <v>0.0</v>
      </c>
      <c r="AU5183" s="1">
        <v>0.0</v>
      </c>
      <c r="AX5183" s="1">
        <v>0.0</v>
      </c>
      <c r="AY5183" s="1">
        <v>0.0</v>
      </c>
      <c r="AZ5183" s="1">
        <v>0.0</v>
      </c>
      <c r="BA5183" s="1">
        <v>0.0</v>
      </c>
      <c r="BC5183" s="1">
        <v>0.14</v>
      </c>
      <c r="BG5183" s="1">
        <v>0.0</v>
      </c>
      <c r="BH5183" s="1">
        <v>0.0</v>
      </c>
      <c r="BJ5183" s="1">
        <v>0.0</v>
      </c>
      <c r="BO5183" s="1">
        <v>0.0</v>
      </c>
      <c r="BP5183" s="1">
        <v>0.0</v>
      </c>
      <c r="BR5183" s="1">
        <v>0.0</v>
      </c>
      <c r="BT5183" s="1">
        <v>0.0</v>
      </c>
      <c r="BU5183" s="1">
        <v>0.0</v>
      </c>
      <c r="BY5183" s="1">
        <v>0.0</v>
      </c>
      <c r="BZ5183" s="1">
        <v>0.0</v>
      </c>
      <c r="CB5183" s="1">
        <v>0.0</v>
      </c>
      <c r="CG5183" s="1">
        <v>6541.241</v>
      </c>
      <c r="CH5183" s="1">
        <v>0.21</v>
      </c>
      <c r="CK5183" s="1">
        <v>0.0</v>
      </c>
      <c r="CL5183" s="1">
        <v>0.0</v>
      </c>
      <c r="CM5183" s="1">
        <v>0.0</v>
      </c>
      <c r="CN5183" s="1">
        <v>100.0</v>
      </c>
      <c r="CQ5183" s="1">
        <v>0.0</v>
      </c>
      <c r="CR5183" s="1">
        <v>0.0</v>
      </c>
      <c r="CU5183" s="1">
        <v>0.0</v>
      </c>
      <c r="CV5183" s="1">
        <v>0.0</v>
      </c>
      <c r="CX5183" s="1">
        <v>0.0</v>
      </c>
      <c r="CY5183" s="1">
        <v>0.0</v>
      </c>
      <c r="DA5183" s="1">
        <v>6541.241</v>
      </c>
      <c r="DB5183" s="1">
        <v>0.764</v>
      </c>
      <c r="DF5183" s="1">
        <v>0.0</v>
      </c>
      <c r="DG5183" s="1">
        <v>0.0</v>
      </c>
      <c r="DI5183" s="1">
        <v>0.0</v>
      </c>
      <c r="DN5183" s="1">
        <v>0.0</v>
      </c>
      <c r="DO5183" s="1">
        <v>0.0</v>
      </c>
      <c r="DQ5183" s="1">
        <v>0.0</v>
      </c>
      <c r="DV5183" s="1">
        <v>0.0</v>
      </c>
      <c r="DW5183" s="1">
        <v>0.0</v>
      </c>
      <c r="DY5183" s="1">
        <v>0.0</v>
      </c>
    </row>
    <row r="5184">
      <c r="A5184" s="1" t="s">
        <v>532</v>
      </c>
      <c r="B5184" s="1">
        <v>2013.0</v>
      </c>
      <c r="C5184" s="1" t="s">
        <v>533</v>
      </c>
      <c r="D5184" s="1">
        <v>33623.0</v>
      </c>
      <c r="J5184" s="1">
        <v>0.0</v>
      </c>
      <c r="K5184" s="1">
        <v>0.0</v>
      </c>
      <c r="L5184" s="1">
        <v>0.0</v>
      </c>
      <c r="N5184" s="1">
        <v>666.667</v>
      </c>
      <c r="S5184" s="1">
        <v>0.0</v>
      </c>
      <c r="T5184" s="1">
        <v>0.0</v>
      </c>
      <c r="V5184" s="1">
        <v>0.0</v>
      </c>
      <c r="W5184" s="1">
        <v>0.0</v>
      </c>
      <c r="X5184" s="1">
        <v>0.0</v>
      </c>
      <c r="Y5184" s="1">
        <v>0.0</v>
      </c>
      <c r="AA5184" s="1">
        <v>0.21</v>
      </c>
      <c r="AB5184" s="1">
        <v>6245.725</v>
      </c>
      <c r="AC5184" s="1">
        <v>0.21</v>
      </c>
      <c r="AE5184" s="1">
        <v>0.833</v>
      </c>
      <c r="AF5184" s="1">
        <v>0.006</v>
      </c>
      <c r="AG5184" s="1">
        <v>22915.357</v>
      </c>
      <c r="AK5184" s="1">
        <v>6245.725</v>
      </c>
      <c r="AL5184" s="1">
        <v>0.21</v>
      </c>
      <c r="AO5184" s="1">
        <v>100.0</v>
      </c>
      <c r="AT5184" s="1">
        <v>0.0</v>
      </c>
      <c r="AU5184" s="1">
        <v>0.0</v>
      </c>
      <c r="AX5184" s="1">
        <v>0.0</v>
      </c>
      <c r="AY5184" s="1">
        <v>0.0</v>
      </c>
      <c r="AZ5184" s="1">
        <v>0.0</v>
      </c>
      <c r="BA5184" s="1">
        <v>0.0</v>
      </c>
      <c r="BC5184" s="1">
        <v>0.14</v>
      </c>
      <c r="BG5184" s="1">
        <v>0.0</v>
      </c>
      <c r="BH5184" s="1">
        <v>0.0</v>
      </c>
      <c r="BJ5184" s="1">
        <v>0.0</v>
      </c>
      <c r="BO5184" s="1">
        <v>0.0</v>
      </c>
      <c r="BP5184" s="1">
        <v>0.0</v>
      </c>
      <c r="BR5184" s="1">
        <v>0.0</v>
      </c>
      <c r="BT5184" s="1">
        <v>0.0</v>
      </c>
      <c r="BU5184" s="1">
        <v>0.0</v>
      </c>
      <c r="BY5184" s="1">
        <v>0.0</v>
      </c>
      <c r="BZ5184" s="1">
        <v>0.0</v>
      </c>
      <c r="CB5184" s="1">
        <v>0.0</v>
      </c>
      <c r="CG5184" s="1">
        <v>6245.725</v>
      </c>
      <c r="CH5184" s="1">
        <v>0.21</v>
      </c>
      <c r="CK5184" s="1">
        <v>0.0</v>
      </c>
      <c r="CL5184" s="1">
        <v>0.0</v>
      </c>
      <c r="CM5184" s="1">
        <v>0.0</v>
      </c>
      <c r="CN5184" s="1">
        <v>100.0</v>
      </c>
      <c r="CQ5184" s="1">
        <v>0.0</v>
      </c>
      <c r="CR5184" s="1">
        <v>0.0</v>
      </c>
      <c r="CU5184" s="1">
        <v>0.0</v>
      </c>
      <c r="CV5184" s="1">
        <v>0.0</v>
      </c>
      <c r="CX5184" s="1">
        <v>0.0</v>
      </c>
      <c r="CY5184" s="1">
        <v>0.0</v>
      </c>
      <c r="DA5184" s="1">
        <v>6245.725</v>
      </c>
      <c r="DB5184" s="1">
        <v>0.77</v>
      </c>
      <c r="DF5184" s="1">
        <v>0.0</v>
      </c>
      <c r="DG5184" s="1">
        <v>0.0</v>
      </c>
      <c r="DI5184" s="1">
        <v>0.0</v>
      </c>
      <c r="DN5184" s="1">
        <v>0.0</v>
      </c>
      <c r="DO5184" s="1">
        <v>0.0</v>
      </c>
      <c r="DQ5184" s="1">
        <v>0.0</v>
      </c>
      <c r="DV5184" s="1">
        <v>0.0</v>
      </c>
      <c r="DW5184" s="1">
        <v>0.0</v>
      </c>
      <c r="DY5184" s="1">
        <v>0.0</v>
      </c>
    </row>
    <row r="5185">
      <c r="A5185" s="1" t="s">
        <v>532</v>
      </c>
      <c r="B5185" s="1">
        <v>2014.0</v>
      </c>
      <c r="C5185" s="1" t="s">
        <v>533</v>
      </c>
      <c r="D5185" s="1">
        <v>35035.0</v>
      </c>
      <c r="J5185" s="1">
        <v>0.0</v>
      </c>
      <c r="K5185" s="1">
        <v>0.0</v>
      </c>
      <c r="L5185" s="1">
        <v>0.0</v>
      </c>
      <c r="N5185" s="1">
        <v>652.174</v>
      </c>
      <c r="S5185" s="1">
        <v>0.0</v>
      </c>
      <c r="T5185" s="1">
        <v>0.0</v>
      </c>
      <c r="V5185" s="1">
        <v>0.0</v>
      </c>
      <c r="W5185" s="1">
        <v>0.0</v>
      </c>
      <c r="X5185" s="1">
        <v>0.0</v>
      </c>
      <c r="Y5185" s="1">
        <v>0.0</v>
      </c>
      <c r="AA5185" s="1">
        <v>0.23</v>
      </c>
      <c r="AB5185" s="1">
        <v>6564.864</v>
      </c>
      <c r="AC5185" s="1">
        <v>0.23</v>
      </c>
      <c r="AE5185" s="1">
        <v>7.438</v>
      </c>
      <c r="AF5185" s="1">
        <v>0.057</v>
      </c>
      <c r="AG5185" s="1">
        <v>23627.564</v>
      </c>
      <c r="AK5185" s="1">
        <v>6564.864</v>
      </c>
      <c r="AL5185" s="1">
        <v>0.23</v>
      </c>
      <c r="AO5185" s="1">
        <v>100.0</v>
      </c>
      <c r="AT5185" s="1">
        <v>0.0</v>
      </c>
      <c r="AU5185" s="1">
        <v>0.0</v>
      </c>
      <c r="AX5185" s="1">
        <v>0.0</v>
      </c>
      <c r="AY5185" s="1">
        <v>0.0</v>
      </c>
      <c r="AZ5185" s="1">
        <v>0.0</v>
      </c>
      <c r="BA5185" s="1">
        <v>0.0</v>
      </c>
      <c r="BC5185" s="1">
        <v>0.15</v>
      </c>
      <c r="BG5185" s="1">
        <v>0.0</v>
      </c>
      <c r="BH5185" s="1">
        <v>0.0</v>
      </c>
      <c r="BJ5185" s="1">
        <v>0.0</v>
      </c>
      <c r="BO5185" s="1">
        <v>0.0</v>
      </c>
      <c r="BP5185" s="1">
        <v>0.0</v>
      </c>
      <c r="BR5185" s="1">
        <v>0.0</v>
      </c>
      <c r="BT5185" s="1">
        <v>0.0</v>
      </c>
      <c r="BU5185" s="1">
        <v>0.0</v>
      </c>
      <c r="BY5185" s="1">
        <v>0.0</v>
      </c>
      <c r="BZ5185" s="1">
        <v>0.0</v>
      </c>
      <c r="CB5185" s="1">
        <v>0.0</v>
      </c>
      <c r="CG5185" s="1">
        <v>6564.864</v>
      </c>
      <c r="CH5185" s="1">
        <v>0.23</v>
      </c>
      <c r="CK5185" s="1">
        <v>0.0</v>
      </c>
      <c r="CL5185" s="1">
        <v>0.0</v>
      </c>
      <c r="CM5185" s="1">
        <v>0.0</v>
      </c>
      <c r="CN5185" s="1">
        <v>100.0</v>
      </c>
      <c r="CQ5185" s="1">
        <v>0.0</v>
      </c>
      <c r="CR5185" s="1">
        <v>0.0</v>
      </c>
      <c r="CU5185" s="1">
        <v>0.0</v>
      </c>
      <c r="CV5185" s="1">
        <v>0.0</v>
      </c>
      <c r="CX5185" s="1">
        <v>0.0</v>
      </c>
      <c r="CY5185" s="1">
        <v>0.0</v>
      </c>
      <c r="DA5185" s="1">
        <v>6564.864</v>
      </c>
      <c r="DB5185" s="1">
        <v>0.828</v>
      </c>
      <c r="DF5185" s="1">
        <v>0.0</v>
      </c>
      <c r="DG5185" s="1">
        <v>0.0</v>
      </c>
      <c r="DI5185" s="1">
        <v>0.0</v>
      </c>
      <c r="DN5185" s="1">
        <v>0.0</v>
      </c>
      <c r="DO5185" s="1">
        <v>0.0</v>
      </c>
      <c r="DQ5185" s="1">
        <v>0.0</v>
      </c>
      <c r="DV5185" s="1">
        <v>0.0</v>
      </c>
      <c r="DW5185" s="1">
        <v>0.0</v>
      </c>
      <c r="DY5185" s="1">
        <v>0.0</v>
      </c>
    </row>
    <row r="5186">
      <c r="A5186" s="1" t="s">
        <v>532</v>
      </c>
      <c r="B5186" s="1">
        <v>2015.0</v>
      </c>
      <c r="C5186" s="1" t="s">
        <v>533</v>
      </c>
      <c r="D5186" s="1">
        <v>36590.0</v>
      </c>
      <c r="J5186" s="1">
        <v>0.0</v>
      </c>
      <c r="K5186" s="1">
        <v>0.0</v>
      </c>
      <c r="L5186" s="1">
        <v>0.0</v>
      </c>
      <c r="N5186" s="1">
        <v>652.174</v>
      </c>
      <c r="S5186" s="1">
        <v>0.0</v>
      </c>
      <c r="T5186" s="1">
        <v>0.0</v>
      </c>
      <c r="V5186" s="1">
        <v>0.0</v>
      </c>
      <c r="W5186" s="1">
        <v>0.0</v>
      </c>
      <c r="X5186" s="1">
        <v>0.0</v>
      </c>
      <c r="Y5186" s="1">
        <v>0.0</v>
      </c>
      <c r="AA5186" s="1">
        <v>0.23</v>
      </c>
      <c r="AB5186" s="1">
        <v>6285.871</v>
      </c>
      <c r="AC5186" s="1">
        <v>0.23</v>
      </c>
      <c r="AE5186" s="1">
        <v>3.061</v>
      </c>
      <c r="AF5186" s="1">
        <v>0.025</v>
      </c>
      <c r="AG5186" s="1">
        <v>23315.93</v>
      </c>
      <c r="AK5186" s="1">
        <v>6285.871</v>
      </c>
      <c r="AL5186" s="1">
        <v>0.23</v>
      </c>
      <c r="AO5186" s="1">
        <v>100.0</v>
      </c>
      <c r="AT5186" s="1">
        <v>0.0</v>
      </c>
      <c r="AU5186" s="1">
        <v>0.0</v>
      </c>
      <c r="AX5186" s="1">
        <v>0.0</v>
      </c>
      <c r="AY5186" s="1">
        <v>0.0</v>
      </c>
      <c r="AZ5186" s="1">
        <v>0.0</v>
      </c>
      <c r="BA5186" s="1">
        <v>0.0</v>
      </c>
      <c r="BC5186" s="1">
        <v>0.15</v>
      </c>
      <c r="BG5186" s="1">
        <v>0.0</v>
      </c>
      <c r="BH5186" s="1">
        <v>0.0</v>
      </c>
      <c r="BJ5186" s="1">
        <v>0.0</v>
      </c>
      <c r="BO5186" s="1">
        <v>0.0</v>
      </c>
      <c r="BP5186" s="1">
        <v>0.0</v>
      </c>
      <c r="BR5186" s="1">
        <v>0.0</v>
      </c>
      <c r="BT5186" s="1">
        <v>0.0</v>
      </c>
      <c r="BU5186" s="1">
        <v>0.0</v>
      </c>
      <c r="BY5186" s="1">
        <v>0.0</v>
      </c>
      <c r="BZ5186" s="1">
        <v>0.0</v>
      </c>
      <c r="CB5186" s="1">
        <v>0.0</v>
      </c>
      <c r="CG5186" s="1">
        <v>6285.871</v>
      </c>
      <c r="CH5186" s="1">
        <v>0.23</v>
      </c>
      <c r="CK5186" s="1">
        <v>0.0</v>
      </c>
      <c r="CL5186" s="1">
        <v>0.0</v>
      </c>
      <c r="CM5186" s="1">
        <v>0.0</v>
      </c>
      <c r="CN5186" s="1">
        <v>100.0</v>
      </c>
      <c r="CQ5186" s="1">
        <v>0.0</v>
      </c>
      <c r="CR5186" s="1">
        <v>0.0</v>
      </c>
      <c r="CU5186" s="1">
        <v>0.0</v>
      </c>
      <c r="CV5186" s="1">
        <v>0.0</v>
      </c>
      <c r="CX5186" s="1">
        <v>0.0</v>
      </c>
      <c r="CY5186" s="1">
        <v>0.0</v>
      </c>
      <c r="DA5186" s="1">
        <v>6285.871</v>
      </c>
      <c r="DB5186" s="1">
        <v>0.853</v>
      </c>
      <c r="DF5186" s="1">
        <v>0.0</v>
      </c>
      <c r="DG5186" s="1">
        <v>0.0</v>
      </c>
      <c r="DI5186" s="1">
        <v>0.0</v>
      </c>
      <c r="DN5186" s="1">
        <v>0.0</v>
      </c>
      <c r="DO5186" s="1">
        <v>0.0</v>
      </c>
      <c r="DQ5186" s="1">
        <v>0.0</v>
      </c>
      <c r="DV5186" s="1">
        <v>0.0</v>
      </c>
      <c r="DW5186" s="1">
        <v>0.0</v>
      </c>
      <c r="DY5186" s="1">
        <v>0.0</v>
      </c>
    </row>
    <row r="5187">
      <c r="A5187" s="1" t="s">
        <v>532</v>
      </c>
      <c r="B5187" s="1">
        <v>2016.0</v>
      </c>
      <c r="C5187" s="1" t="s">
        <v>533</v>
      </c>
      <c r="D5187" s="1">
        <v>38300.0</v>
      </c>
      <c r="J5187" s="1">
        <v>0.0</v>
      </c>
      <c r="K5187" s="1">
        <v>0.0</v>
      </c>
      <c r="L5187" s="1">
        <v>0.0</v>
      </c>
      <c r="N5187" s="1">
        <v>640.0</v>
      </c>
      <c r="S5187" s="1">
        <v>0.0</v>
      </c>
      <c r="T5187" s="1">
        <v>0.0</v>
      </c>
      <c r="V5187" s="1">
        <v>0.0</v>
      </c>
      <c r="W5187" s="1">
        <v>0.0</v>
      </c>
      <c r="X5187" s="1">
        <v>0.0</v>
      </c>
      <c r="Y5187" s="1">
        <v>0.0</v>
      </c>
      <c r="AA5187" s="1">
        <v>0.25</v>
      </c>
      <c r="AB5187" s="1">
        <v>6527.415</v>
      </c>
      <c r="AC5187" s="1">
        <v>0.25</v>
      </c>
      <c r="AE5187" s="1">
        <v>3.435</v>
      </c>
      <c r="AF5187" s="1">
        <v>0.029</v>
      </c>
      <c r="AG5187" s="1">
        <v>23040.131</v>
      </c>
      <c r="AK5187" s="1">
        <v>6527.415</v>
      </c>
      <c r="AL5187" s="1">
        <v>0.25</v>
      </c>
      <c r="AO5187" s="1">
        <v>100.0</v>
      </c>
      <c r="AT5187" s="1">
        <v>0.0</v>
      </c>
      <c r="AU5187" s="1">
        <v>0.0</v>
      </c>
      <c r="AX5187" s="1">
        <v>0.0</v>
      </c>
      <c r="AY5187" s="1">
        <v>0.0</v>
      </c>
      <c r="AZ5187" s="1">
        <v>0.0</v>
      </c>
      <c r="BA5187" s="1">
        <v>0.0</v>
      </c>
      <c r="BC5187" s="1">
        <v>0.16</v>
      </c>
      <c r="BG5187" s="1">
        <v>0.0</v>
      </c>
      <c r="BH5187" s="1">
        <v>0.0</v>
      </c>
      <c r="BJ5187" s="1">
        <v>0.0</v>
      </c>
      <c r="BO5187" s="1">
        <v>0.0</v>
      </c>
      <c r="BP5187" s="1">
        <v>0.0</v>
      </c>
      <c r="BR5187" s="1">
        <v>0.0</v>
      </c>
      <c r="BT5187" s="1">
        <v>0.0</v>
      </c>
      <c r="BU5187" s="1">
        <v>0.0</v>
      </c>
      <c r="BY5187" s="1">
        <v>0.0</v>
      </c>
      <c r="BZ5187" s="1">
        <v>0.0</v>
      </c>
      <c r="CB5187" s="1">
        <v>0.0</v>
      </c>
      <c r="CG5187" s="1">
        <v>6527.415</v>
      </c>
      <c r="CH5187" s="1">
        <v>0.25</v>
      </c>
      <c r="CK5187" s="1">
        <v>0.0</v>
      </c>
      <c r="CL5187" s="1">
        <v>0.0</v>
      </c>
      <c r="CM5187" s="1">
        <v>0.0</v>
      </c>
      <c r="CN5187" s="1">
        <v>100.0</v>
      </c>
      <c r="CQ5187" s="1">
        <v>0.0</v>
      </c>
      <c r="CR5187" s="1">
        <v>0.0</v>
      </c>
      <c r="CU5187" s="1">
        <v>0.0</v>
      </c>
      <c r="CV5187" s="1">
        <v>0.0</v>
      </c>
      <c r="CX5187" s="1">
        <v>0.0</v>
      </c>
      <c r="CY5187" s="1">
        <v>0.0</v>
      </c>
      <c r="DA5187" s="1">
        <v>6527.415</v>
      </c>
      <c r="DB5187" s="1">
        <v>0.882</v>
      </c>
      <c r="DF5187" s="1">
        <v>0.0</v>
      </c>
      <c r="DG5187" s="1">
        <v>0.0</v>
      </c>
      <c r="DI5187" s="1">
        <v>0.0</v>
      </c>
      <c r="DN5187" s="1">
        <v>0.0</v>
      </c>
      <c r="DO5187" s="1">
        <v>0.0</v>
      </c>
      <c r="DQ5187" s="1">
        <v>0.0</v>
      </c>
      <c r="DV5187" s="1">
        <v>0.0</v>
      </c>
      <c r="DW5187" s="1">
        <v>0.0</v>
      </c>
      <c r="DY5187" s="1">
        <v>0.0</v>
      </c>
    </row>
    <row r="5188">
      <c r="A5188" s="1" t="s">
        <v>532</v>
      </c>
      <c r="B5188" s="1">
        <v>2017.0</v>
      </c>
      <c r="C5188" s="1" t="s">
        <v>533</v>
      </c>
      <c r="D5188" s="1">
        <v>39885.0</v>
      </c>
      <c r="J5188" s="1">
        <v>0.0</v>
      </c>
      <c r="K5188" s="1">
        <v>0.0</v>
      </c>
      <c r="L5188" s="1">
        <v>0.0</v>
      </c>
      <c r="N5188" s="1">
        <v>655.172</v>
      </c>
      <c r="S5188" s="1">
        <v>0.0</v>
      </c>
      <c r="T5188" s="1">
        <v>0.0</v>
      </c>
      <c r="Y5188" s="1">
        <v>0.0</v>
      </c>
      <c r="AA5188" s="1">
        <v>0.29</v>
      </c>
      <c r="AB5188" s="1">
        <v>7270.904</v>
      </c>
      <c r="AC5188" s="1">
        <v>0.29</v>
      </c>
      <c r="AE5188" s="1">
        <v>8.239</v>
      </c>
      <c r="AF5188" s="1">
        <v>0.073</v>
      </c>
      <c r="AG5188" s="1">
        <v>23947.455</v>
      </c>
      <c r="AK5188" s="1">
        <v>7270.904</v>
      </c>
      <c r="AL5188" s="1">
        <v>0.29</v>
      </c>
      <c r="AO5188" s="1">
        <v>100.0</v>
      </c>
      <c r="AT5188" s="1">
        <v>0.0</v>
      </c>
      <c r="AU5188" s="1">
        <v>0.0</v>
      </c>
      <c r="BA5188" s="1">
        <v>0.0</v>
      </c>
      <c r="BC5188" s="1">
        <v>0.19</v>
      </c>
      <c r="BG5188" s="1">
        <v>0.0</v>
      </c>
      <c r="BH5188" s="1">
        <v>0.0</v>
      </c>
      <c r="BJ5188" s="1">
        <v>0.0</v>
      </c>
      <c r="BO5188" s="1">
        <v>0.0</v>
      </c>
      <c r="BP5188" s="1">
        <v>0.0</v>
      </c>
      <c r="BR5188" s="1">
        <v>0.0</v>
      </c>
      <c r="BT5188" s="1">
        <v>0.0</v>
      </c>
      <c r="BU5188" s="1">
        <v>0.0</v>
      </c>
      <c r="BY5188" s="1">
        <v>0.0</v>
      </c>
      <c r="BZ5188" s="1">
        <v>0.0</v>
      </c>
      <c r="CB5188" s="1">
        <v>0.0</v>
      </c>
      <c r="CG5188" s="1">
        <v>7270.904</v>
      </c>
      <c r="CH5188" s="1">
        <v>0.29</v>
      </c>
      <c r="CN5188" s="1">
        <v>100.0</v>
      </c>
      <c r="CQ5188" s="1">
        <v>0.0</v>
      </c>
      <c r="CR5188" s="1">
        <v>0.0</v>
      </c>
      <c r="CU5188" s="1">
        <v>0.0</v>
      </c>
      <c r="CV5188" s="1">
        <v>0.0</v>
      </c>
      <c r="CX5188" s="1">
        <v>0.0</v>
      </c>
      <c r="CY5188" s="1">
        <v>0.0</v>
      </c>
      <c r="DA5188" s="1">
        <v>7270.904</v>
      </c>
      <c r="DB5188" s="1">
        <v>0.955</v>
      </c>
      <c r="DF5188" s="1">
        <v>0.0</v>
      </c>
      <c r="DG5188" s="1">
        <v>0.0</v>
      </c>
      <c r="DI5188" s="1">
        <v>0.0</v>
      </c>
      <c r="DN5188" s="1">
        <v>0.0</v>
      </c>
      <c r="DO5188" s="1">
        <v>0.0</v>
      </c>
      <c r="DQ5188" s="1">
        <v>0.0</v>
      </c>
      <c r="DV5188" s="1">
        <v>0.0</v>
      </c>
      <c r="DW5188" s="1">
        <v>0.0</v>
      </c>
      <c r="DY5188" s="1">
        <v>0.0</v>
      </c>
    </row>
    <row r="5189">
      <c r="A5189" s="1" t="s">
        <v>532</v>
      </c>
      <c r="B5189" s="1">
        <v>2018.0</v>
      </c>
      <c r="C5189" s="1" t="s">
        <v>533</v>
      </c>
      <c r="D5189" s="1">
        <v>41526.0</v>
      </c>
      <c r="J5189" s="1">
        <v>0.0</v>
      </c>
      <c r="K5189" s="1">
        <v>0.0</v>
      </c>
      <c r="L5189" s="1">
        <v>0.0</v>
      </c>
      <c r="N5189" s="1">
        <v>653.846</v>
      </c>
      <c r="S5189" s="1">
        <v>0.0</v>
      </c>
      <c r="T5189" s="1">
        <v>0.0</v>
      </c>
      <c r="Y5189" s="1">
        <v>0.0</v>
      </c>
      <c r="AA5189" s="1">
        <v>0.26</v>
      </c>
      <c r="AB5189" s="1">
        <v>6261.137</v>
      </c>
      <c r="AC5189" s="1">
        <v>0.26</v>
      </c>
      <c r="AE5189" s="1">
        <v>95.219</v>
      </c>
      <c r="AF5189" s="1">
        <v>0.909</v>
      </c>
      <c r="AG5189" s="1">
        <v>44902.434</v>
      </c>
      <c r="AK5189" s="1">
        <v>6261.137</v>
      </c>
      <c r="AL5189" s="1">
        <v>0.26</v>
      </c>
      <c r="AO5189" s="1">
        <v>100.0</v>
      </c>
      <c r="AT5189" s="1">
        <v>0.0</v>
      </c>
      <c r="AU5189" s="1">
        <v>0.0</v>
      </c>
      <c r="BA5189" s="1">
        <v>0.0</v>
      </c>
      <c r="BC5189" s="1">
        <v>0.17</v>
      </c>
      <c r="BG5189" s="1">
        <v>0.0</v>
      </c>
      <c r="BH5189" s="1">
        <v>0.0</v>
      </c>
      <c r="BJ5189" s="1">
        <v>0.0</v>
      </c>
      <c r="BO5189" s="1">
        <v>0.0</v>
      </c>
      <c r="BP5189" s="1">
        <v>0.0</v>
      </c>
      <c r="BR5189" s="1">
        <v>0.0</v>
      </c>
      <c r="BT5189" s="1">
        <v>0.0</v>
      </c>
      <c r="BU5189" s="1">
        <v>0.0</v>
      </c>
      <c r="BY5189" s="1">
        <v>0.0</v>
      </c>
      <c r="BZ5189" s="1">
        <v>0.0</v>
      </c>
      <c r="CB5189" s="1">
        <v>0.0</v>
      </c>
      <c r="CG5189" s="1">
        <v>6261.137</v>
      </c>
      <c r="CH5189" s="1">
        <v>0.26</v>
      </c>
      <c r="CN5189" s="1">
        <v>100.0</v>
      </c>
      <c r="CQ5189" s="1">
        <v>0.0</v>
      </c>
      <c r="CR5189" s="1">
        <v>0.0</v>
      </c>
      <c r="CU5189" s="1">
        <v>0.0</v>
      </c>
      <c r="CV5189" s="1">
        <v>0.0</v>
      </c>
      <c r="CX5189" s="1">
        <v>0.0</v>
      </c>
      <c r="CY5189" s="1">
        <v>0.0</v>
      </c>
      <c r="DA5189" s="1">
        <v>6261.137</v>
      </c>
      <c r="DB5189" s="1">
        <v>1.865</v>
      </c>
      <c r="DF5189" s="1">
        <v>0.0</v>
      </c>
      <c r="DG5189" s="1">
        <v>0.0</v>
      </c>
      <c r="DI5189" s="1">
        <v>0.0</v>
      </c>
      <c r="DN5189" s="1">
        <v>0.0</v>
      </c>
      <c r="DO5189" s="1">
        <v>0.0</v>
      </c>
      <c r="DQ5189" s="1">
        <v>0.0</v>
      </c>
      <c r="DV5189" s="1">
        <v>0.0</v>
      </c>
      <c r="DW5189" s="1">
        <v>0.0</v>
      </c>
      <c r="DY5189" s="1">
        <v>0.0</v>
      </c>
    </row>
    <row r="5190">
      <c r="A5190" s="1" t="s">
        <v>532</v>
      </c>
      <c r="B5190" s="1">
        <v>2019.0</v>
      </c>
      <c r="C5190" s="1" t="s">
        <v>533</v>
      </c>
      <c r="D5190" s="1">
        <v>43143.0</v>
      </c>
      <c r="J5190" s="1">
        <v>0.0</v>
      </c>
      <c r="K5190" s="1">
        <v>0.0</v>
      </c>
      <c r="L5190" s="1">
        <v>0.0</v>
      </c>
      <c r="N5190" s="1">
        <v>653.846</v>
      </c>
      <c r="S5190" s="1">
        <v>0.0</v>
      </c>
      <c r="T5190" s="1">
        <v>0.0</v>
      </c>
      <c r="Y5190" s="1">
        <v>0.0</v>
      </c>
      <c r="AA5190" s="1">
        <v>0.26</v>
      </c>
      <c r="AB5190" s="1">
        <v>6026.47</v>
      </c>
      <c r="AC5190" s="1">
        <v>0.26</v>
      </c>
      <c r="AE5190" s="1">
        <v>0.974</v>
      </c>
      <c r="AF5190" s="1">
        <v>0.018</v>
      </c>
      <c r="AG5190" s="1">
        <v>43640.52</v>
      </c>
      <c r="AK5190" s="1">
        <v>6026.47</v>
      </c>
      <c r="AL5190" s="1">
        <v>0.26</v>
      </c>
      <c r="AO5190" s="1">
        <v>100.0</v>
      </c>
      <c r="AT5190" s="1">
        <v>0.0</v>
      </c>
      <c r="AU5190" s="1">
        <v>0.0</v>
      </c>
      <c r="BA5190" s="1">
        <v>0.0</v>
      </c>
      <c r="BC5190" s="1">
        <v>0.17</v>
      </c>
      <c r="BG5190" s="1">
        <v>0.0</v>
      </c>
      <c r="BH5190" s="1">
        <v>0.0</v>
      </c>
      <c r="BJ5190" s="1">
        <v>0.0</v>
      </c>
      <c r="BO5190" s="1">
        <v>0.0</v>
      </c>
      <c r="BP5190" s="1">
        <v>0.0</v>
      </c>
      <c r="BR5190" s="1">
        <v>0.0</v>
      </c>
      <c r="BT5190" s="1">
        <v>0.0</v>
      </c>
      <c r="BU5190" s="1">
        <v>0.0</v>
      </c>
      <c r="BY5190" s="1">
        <v>0.0</v>
      </c>
      <c r="BZ5190" s="1">
        <v>0.0</v>
      </c>
      <c r="CB5190" s="1">
        <v>0.0</v>
      </c>
      <c r="CG5190" s="1">
        <v>6026.47</v>
      </c>
      <c r="CH5190" s="1">
        <v>0.26</v>
      </c>
      <c r="CN5190" s="1">
        <v>100.0</v>
      </c>
      <c r="CQ5190" s="1">
        <v>0.0</v>
      </c>
      <c r="CR5190" s="1">
        <v>0.0</v>
      </c>
      <c r="CU5190" s="1">
        <v>0.0</v>
      </c>
      <c r="CV5190" s="1">
        <v>0.0</v>
      </c>
      <c r="CX5190" s="1">
        <v>0.0</v>
      </c>
      <c r="CY5190" s="1">
        <v>0.0</v>
      </c>
      <c r="DA5190" s="1">
        <v>6026.47</v>
      </c>
      <c r="DB5190" s="1">
        <v>1.883</v>
      </c>
      <c r="DF5190" s="1">
        <v>0.0</v>
      </c>
      <c r="DG5190" s="1">
        <v>0.0</v>
      </c>
      <c r="DI5190" s="1">
        <v>0.0</v>
      </c>
      <c r="DN5190" s="1">
        <v>0.0</v>
      </c>
      <c r="DO5190" s="1">
        <v>0.0</v>
      </c>
      <c r="DQ5190" s="1">
        <v>0.0</v>
      </c>
      <c r="DV5190" s="1">
        <v>0.0</v>
      </c>
      <c r="DW5190" s="1">
        <v>0.0</v>
      </c>
      <c r="DY5190" s="1">
        <v>0.0</v>
      </c>
    </row>
    <row r="5191">
      <c r="A5191" s="1" t="s">
        <v>532</v>
      </c>
      <c r="B5191" s="1">
        <v>2020.0</v>
      </c>
      <c r="C5191" s="1" t="s">
        <v>533</v>
      </c>
      <c r="D5191" s="1">
        <v>44362.0</v>
      </c>
      <c r="J5191" s="1">
        <v>0.0</v>
      </c>
      <c r="K5191" s="1">
        <v>0.0</v>
      </c>
      <c r="L5191" s="1">
        <v>0.0</v>
      </c>
      <c r="N5191" s="1">
        <v>640.0</v>
      </c>
      <c r="S5191" s="1">
        <v>0.0</v>
      </c>
      <c r="T5191" s="1">
        <v>0.0</v>
      </c>
      <c r="Y5191" s="1">
        <v>0.0</v>
      </c>
      <c r="AA5191" s="1">
        <v>0.25</v>
      </c>
      <c r="AB5191" s="1">
        <v>5635.454</v>
      </c>
      <c r="AC5191" s="1">
        <v>0.25</v>
      </c>
      <c r="AE5191" s="1">
        <v>-1.652</v>
      </c>
      <c r="AF5191" s="1">
        <v>-0.031</v>
      </c>
      <c r="AG5191" s="1">
        <v>41740.082</v>
      </c>
      <c r="AK5191" s="1">
        <v>5635.454</v>
      </c>
      <c r="AL5191" s="1">
        <v>0.25</v>
      </c>
      <c r="AO5191" s="1">
        <v>100.0</v>
      </c>
      <c r="AT5191" s="1">
        <v>0.0</v>
      </c>
      <c r="AU5191" s="1">
        <v>0.0</v>
      </c>
      <c r="BA5191" s="1">
        <v>0.0</v>
      </c>
      <c r="BC5191" s="1">
        <v>0.16</v>
      </c>
      <c r="BG5191" s="1">
        <v>0.0</v>
      </c>
      <c r="BH5191" s="1">
        <v>0.0</v>
      </c>
      <c r="BJ5191" s="1">
        <v>0.0</v>
      </c>
      <c r="BO5191" s="1">
        <v>0.0</v>
      </c>
      <c r="BP5191" s="1">
        <v>0.0</v>
      </c>
      <c r="BR5191" s="1">
        <v>0.0</v>
      </c>
      <c r="BT5191" s="1">
        <v>0.0</v>
      </c>
      <c r="BU5191" s="1">
        <v>0.0</v>
      </c>
      <c r="BY5191" s="1">
        <v>0.0</v>
      </c>
      <c r="BZ5191" s="1">
        <v>0.0</v>
      </c>
      <c r="CB5191" s="1">
        <v>0.0</v>
      </c>
      <c r="CG5191" s="1">
        <v>5635.454</v>
      </c>
      <c r="CH5191" s="1">
        <v>0.25</v>
      </c>
      <c r="CN5191" s="1">
        <v>100.0</v>
      </c>
      <c r="CQ5191" s="1">
        <v>0.0</v>
      </c>
      <c r="CR5191" s="1">
        <v>0.0</v>
      </c>
      <c r="CU5191" s="1">
        <v>0.0</v>
      </c>
      <c r="CV5191" s="1">
        <v>0.0</v>
      </c>
      <c r="CX5191" s="1">
        <v>0.0</v>
      </c>
      <c r="CY5191" s="1">
        <v>0.0</v>
      </c>
      <c r="DA5191" s="1">
        <v>5635.454</v>
      </c>
      <c r="DB5191" s="1">
        <v>1.852</v>
      </c>
      <c r="DF5191" s="1">
        <v>0.0</v>
      </c>
      <c r="DG5191" s="1">
        <v>0.0</v>
      </c>
      <c r="DI5191" s="1">
        <v>0.0</v>
      </c>
      <c r="DN5191" s="1">
        <v>0.0</v>
      </c>
      <c r="DO5191" s="1">
        <v>0.0</v>
      </c>
      <c r="DQ5191" s="1">
        <v>0.0</v>
      </c>
      <c r="DV5191" s="1">
        <v>0.0</v>
      </c>
      <c r="DW5191" s="1">
        <v>0.0</v>
      </c>
      <c r="DY5191" s="1">
        <v>0.0</v>
      </c>
    </row>
    <row r="5192">
      <c r="A5192" s="1" t="s">
        <v>532</v>
      </c>
      <c r="B5192" s="1">
        <v>2021.0</v>
      </c>
      <c r="C5192" s="1" t="s">
        <v>533</v>
      </c>
      <c r="D5192" s="1">
        <v>45213.0</v>
      </c>
      <c r="J5192" s="1">
        <v>0.0</v>
      </c>
      <c r="K5192" s="1">
        <v>0.0</v>
      </c>
      <c r="L5192" s="1">
        <v>0.0</v>
      </c>
      <c r="N5192" s="1">
        <v>653.846</v>
      </c>
      <c r="S5192" s="1">
        <v>0.0</v>
      </c>
      <c r="T5192" s="1">
        <v>0.0</v>
      </c>
      <c r="Y5192" s="1">
        <v>0.0</v>
      </c>
      <c r="AA5192" s="1">
        <v>0.26</v>
      </c>
      <c r="AB5192" s="1">
        <v>5750.558</v>
      </c>
      <c r="AC5192" s="1">
        <v>0.26</v>
      </c>
      <c r="AE5192" s="1">
        <v>2.402</v>
      </c>
      <c r="AF5192" s="1">
        <v>0.044</v>
      </c>
      <c r="AG5192" s="1">
        <v>41938.199</v>
      </c>
      <c r="AK5192" s="1">
        <v>5750.558</v>
      </c>
      <c r="AL5192" s="1">
        <v>0.26</v>
      </c>
      <c r="AO5192" s="1">
        <v>100.0</v>
      </c>
      <c r="AT5192" s="1">
        <v>0.0</v>
      </c>
      <c r="AU5192" s="1">
        <v>0.0</v>
      </c>
      <c r="BA5192" s="1">
        <v>0.0</v>
      </c>
      <c r="BC5192" s="1">
        <v>0.17</v>
      </c>
      <c r="BG5192" s="1">
        <v>0.0</v>
      </c>
      <c r="BH5192" s="1">
        <v>0.0</v>
      </c>
      <c r="BJ5192" s="1">
        <v>0.0</v>
      </c>
      <c r="BO5192" s="1">
        <v>0.0</v>
      </c>
      <c r="BP5192" s="1">
        <v>0.0</v>
      </c>
      <c r="BR5192" s="1">
        <v>0.0</v>
      </c>
      <c r="BT5192" s="1">
        <v>0.0</v>
      </c>
      <c r="BU5192" s="1">
        <v>0.0</v>
      </c>
      <c r="BY5192" s="1">
        <v>0.0</v>
      </c>
      <c r="BZ5192" s="1">
        <v>0.0</v>
      </c>
      <c r="CB5192" s="1">
        <v>0.0</v>
      </c>
      <c r="CG5192" s="1">
        <v>5750.558</v>
      </c>
      <c r="CH5192" s="1">
        <v>0.26</v>
      </c>
      <c r="CN5192" s="1">
        <v>100.0</v>
      </c>
      <c r="CQ5192" s="1">
        <v>0.0</v>
      </c>
      <c r="CR5192" s="1">
        <v>0.0</v>
      </c>
      <c r="CU5192" s="1">
        <v>0.0</v>
      </c>
      <c r="CV5192" s="1">
        <v>0.0</v>
      </c>
      <c r="CX5192" s="1">
        <v>0.0</v>
      </c>
      <c r="CY5192" s="1">
        <v>0.0</v>
      </c>
      <c r="DA5192" s="1">
        <v>5750.558</v>
      </c>
      <c r="DB5192" s="1">
        <v>1.896</v>
      </c>
      <c r="DF5192" s="1">
        <v>0.0</v>
      </c>
      <c r="DG5192" s="1">
        <v>0.0</v>
      </c>
      <c r="DI5192" s="1">
        <v>0.0</v>
      </c>
      <c r="DN5192" s="1">
        <v>0.0</v>
      </c>
      <c r="DO5192" s="1">
        <v>0.0</v>
      </c>
      <c r="DQ5192" s="1">
        <v>0.0</v>
      </c>
      <c r="DV5192" s="1">
        <v>0.0</v>
      </c>
      <c r="DW5192" s="1">
        <v>0.0</v>
      </c>
      <c r="DY5192" s="1">
        <v>0.0</v>
      </c>
    </row>
    <row r="5193">
      <c r="A5193" s="1" t="s">
        <v>532</v>
      </c>
      <c r="B5193" s="1">
        <v>2022.0</v>
      </c>
      <c r="C5193" s="1" t="s">
        <v>533</v>
      </c>
      <c r="D5193" s="1">
        <v>45824.0</v>
      </c>
      <c r="J5193" s="1">
        <v>0.0</v>
      </c>
      <c r="K5193" s="1">
        <v>0.0</v>
      </c>
      <c r="L5193" s="1">
        <v>0.0</v>
      </c>
      <c r="N5193" s="1">
        <v>653.846</v>
      </c>
      <c r="S5193" s="1">
        <v>0.0</v>
      </c>
      <c r="T5193" s="1">
        <v>0.0</v>
      </c>
      <c r="Y5193" s="1">
        <v>0.0</v>
      </c>
      <c r="AA5193" s="1">
        <v>0.26</v>
      </c>
      <c r="AB5193" s="1">
        <v>5673.882</v>
      </c>
      <c r="AC5193" s="1">
        <v>0.26</v>
      </c>
      <c r="AE5193" s="1">
        <v>-0.453</v>
      </c>
      <c r="AF5193" s="1">
        <v>-0.009</v>
      </c>
      <c r="AG5193" s="1">
        <v>41191.57</v>
      </c>
      <c r="AK5193" s="1">
        <v>5673.882</v>
      </c>
      <c r="AL5193" s="1">
        <v>0.26</v>
      </c>
      <c r="AO5193" s="1">
        <v>100.0</v>
      </c>
      <c r="AT5193" s="1">
        <v>0.0</v>
      </c>
      <c r="AU5193" s="1">
        <v>0.0</v>
      </c>
      <c r="BA5193" s="1">
        <v>0.0</v>
      </c>
      <c r="BC5193" s="1">
        <v>0.17</v>
      </c>
      <c r="BG5193" s="1">
        <v>0.0</v>
      </c>
      <c r="BH5193" s="1">
        <v>0.0</v>
      </c>
      <c r="BJ5193" s="1">
        <v>0.0</v>
      </c>
      <c r="BO5193" s="1">
        <v>0.0</v>
      </c>
      <c r="BP5193" s="1">
        <v>0.0</v>
      </c>
      <c r="BR5193" s="1">
        <v>0.0</v>
      </c>
      <c r="BT5193" s="1">
        <v>0.0</v>
      </c>
      <c r="BU5193" s="1">
        <v>0.0</v>
      </c>
      <c r="BY5193" s="1">
        <v>0.0</v>
      </c>
      <c r="BZ5193" s="1">
        <v>0.0</v>
      </c>
      <c r="CB5193" s="1">
        <v>0.0</v>
      </c>
      <c r="CG5193" s="1">
        <v>5673.882</v>
      </c>
      <c r="CH5193" s="1">
        <v>0.26</v>
      </c>
      <c r="CN5193" s="1">
        <v>100.0</v>
      </c>
      <c r="CQ5193" s="1">
        <v>0.0</v>
      </c>
      <c r="CR5193" s="1">
        <v>0.0</v>
      </c>
      <c r="CU5193" s="1">
        <v>0.0</v>
      </c>
      <c r="CV5193" s="1">
        <v>0.0</v>
      </c>
      <c r="CX5193" s="1">
        <v>0.0</v>
      </c>
      <c r="CY5193" s="1">
        <v>0.0</v>
      </c>
      <c r="DA5193" s="1">
        <v>5673.882</v>
      </c>
      <c r="DB5193" s="1">
        <v>1.888</v>
      </c>
      <c r="DF5193" s="1">
        <v>0.0</v>
      </c>
      <c r="DG5193" s="1">
        <v>0.0</v>
      </c>
      <c r="DI5193" s="1">
        <v>0.0</v>
      </c>
      <c r="DN5193" s="1">
        <v>0.0</v>
      </c>
      <c r="DO5193" s="1">
        <v>0.0</v>
      </c>
      <c r="DQ5193" s="1">
        <v>0.0</v>
      </c>
      <c r="DV5193" s="1">
        <v>0.0</v>
      </c>
      <c r="DW5193" s="1">
        <v>0.0</v>
      </c>
      <c r="DY5193" s="1">
        <v>0.0</v>
      </c>
    </row>
    <row r="5194">
      <c r="A5194" s="1" t="s">
        <v>532</v>
      </c>
      <c r="B5194" s="1">
        <v>2023.0</v>
      </c>
      <c r="C5194" s="1" t="s">
        <v>533</v>
      </c>
      <c r="D5194" s="1">
        <v>46171.0</v>
      </c>
      <c r="J5194" s="1">
        <v>0.0</v>
      </c>
      <c r="K5194" s="1">
        <v>0.0</v>
      </c>
      <c r="L5194" s="1">
        <v>0.0</v>
      </c>
      <c r="N5194" s="1">
        <v>653.846</v>
      </c>
      <c r="S5194" s="1">
        <v>0.0</v>
      </c>
      <c r="T5194" s="1">
        <v>0.0</v>
      </c>
      <c r="Y5194" s="1">
        <v>0.0</v>
      </c>
      <c r="AA5194" s="1">
        <v>0.26</v>
      </c>
      <c r="AB5194" s="1">
        <v>5631.24</v>
      </c>
      <c r="AC5194" s="1">
        <v>0.26</v>
      </c>
      <c r="AE5194" s="1">
        <v>-1.501</v>
      </c>
      <c r="AF5194" s="1">
        <v>-0.028</v>
      </c>
      <c r="AG5194" s="1">
        <v>40268.445</v>
      </c>
      <c r="AK5194" s="1">
        <v>5631.24</v>
      </c>
      <c r="AL5194" s="1">
        <v>0.26</v>
      </c>
      <c r="AO5194" s="1">
        <v>100.0</v>
      </c>
      <c r="AT5194" s="1">
        <v>0.0</v>
      </c>
      <c r="AU5194" s="1">
        <v>0.0</v>
      </c>
      <c r="BA5194" s="1">
        <v>0.0</v>
      </c>
      <c r="BC5194" s="1">
        <v>0.17</v>
      </c>
      <c r="BG5194" s="1">
        <v>0.0</v>
      </c>
      <c r="BH5194" s="1">
        <v>0.0</v>
      </c>
      <c r="BJ5194" s="1">
        <v>0.0</v>
      </c>
      <c r="BO5194" s="1">
        <v>0.0</v>
      </c>
      <c r="BP5194" s="1">
        <v>0.0</v>
      </c>
      <c r="BR5194" s="1">
        <v>0.0</v>
      </c>
      <c r="BT5194" s="1">
        <v>0.0</v>
      </c>
      <c r="BU5194" s="1">
        <v>0.0</v>
      </c>
      <c r="BY5194" s="1">
        <v>0.0</v>
      </c>
      <c r="BZ5194" s="1">
        <v>0.0</v>
      </c>
      <c r="CB5194" s="1">
        <v>0.0</v>
      </c>
      <c r="CG5194" s="1">
        <v>5631.24</v>
      </c>
      <c r="CH5194" s="1">
        <v>0.26</v>
      </c>
      <c r="CN5194" s="1">
        <v>100.0</v>
      </c>
      <c r="CQ5194" s="1">
        <v>0.0</v>
      </c>
      <c r="CR5194" s="1">
        <v>0.0</v>
      </c>
      <c r="CU5194" s="1">
        <v>0.0</v>
      </c>
      <c r="CV5194" s="1">
        <v>0.0</v>
      </c>
      <c r="CX5194" s="1">
        <v>0.0</v>
      </c>
      <c r="CY5194" s="1">
        <v>0.0</v>
      </c>
      <c r="DA5194" s="1">
        <v>5631.24</v>
      </c>
      <c r="DB5194" s="1">
        <v>1.859</v>
      </c>
      <c r="DF5194" s="1">
        <v>0.0</v>
      </c>
      <c r="DG5194" s="1">
        <v>0.0</v>
      </c>
      <c r="DI5194" s="1">
        <v>0.0</v>
      </c>
      <c r="DN5194" s="1">
        <v>0.0</v>
      </c>
      <c r="DO5194" s="1">
        <v>0.0</v>
      </c>
      <c r="DQ5194" s="1">
        <v>0.0</v>
      </c>
      <c r="DV5194" s="1">
        <v>0.0</v>
      </c>
      <c r="DW5194" s="1">
        <v>0.0</v>
      </c>
      <c r="DY5194" s="1">
        <v>0.0</v>
      </c>
    </row>
    <row r="5195">
      <c r="A5195" s="1" t="s">
        <v>534</v>
      </c>
      <c r="B5195" s="1">
        <v>2000.0</v>
      </c>
      <c r="C5195" s="1" t="s">
        <v>535</v>
      </c>
      <c r="D5195" s="1">
        <v>9526.0</v>
      </c>
      <c r="AF5195" s="1">
        <v>0.0</v>
      </c>
      <c r="AG5195" s="1">
        <v>0.0</v>
      </c>
      <c r="DB5195" s="1">
        <v>0.0</v>
      </c>
    </row>
    <row r="5196">
      <c r="A5196" s="1" t="s">
        <v>534</v>
      </c>
      <c r="B5196" s="1">
        <v>2001.0</v>
      </c>
      <c r="C5196" s="1" t="s">
        <v>535</v>
      </c>
      <c r="D5196" s="1">
        <v>9572.0</v>
      </c>
      <c r="AF5196" s="1">
        <v>0.0</v>
      </c>
      <c r="AG5196" s="1">
        <v>0.0</v>
      </c>
      <c r="DB5196" s="1">
        <v>0.0</v>
      </c>
    </row>
    <row r="5197">
      <c r="A5197" s="1" t="s">
        <v>534</v>
      </c>
      <c r="B5197" s="1">
        <v>2002.0</v>
      </c>
      <c r="C5197" s="1" t="s">
        <v>535</v>
      </c>
      <c r="D5197" s="1">
        <v>9604.0</v>
      </c>
      <c r="AF5197" s="1">
        <v>0.0</v>
      </c>
      <c r="AG5197" s="1">
        <v>0.0</v>
      </c>
      <c r="DB5197" s="1">
        <v>0.0</v>
      </c>
    </row>
    <row r="5198">
      <c r="A5198" s="1" t="s">
        <v>534</v>
      </c>
      <c r="B5198" s="1">
        <v>2003.0</v>
      </c>
      <c r="C5198" s="1" t="s">
        <v>535</v>
      </c>
      <c r="D5198" s="1">
        <v>9672.0</v>
      </c>
      <c r="AF5198" s="1">
        <v>0.0</v>
      </c>
      <c r="AG5198" s="1">
        <v>0.0</v>
      </c>
      <c r="DB5198" s="1">
        <v>0.0</v>
      </c>
    </row>
    <row r="5199">
      <c r="A5199" s="1" t="s">
        <v>534</v>
      </c>
      <c r="B5199" s="1">
        <v>2004.0</v>
      </c>
      <c r="C5199" s="1" t="s">
        <v>535</v>
      </c>
      <c r="D5199" s="1">
        <v>9796.0</v>
      </c>
      <c r="AF5199" s="1">
        <v>0.0</v>
      </c>
      <c r="AG5199" s="1">
        <v>0.0</v>
      </c>
      <c r="DB5199" s="1">
        <v>0.0</v>
      </c>
    </row>
    <row r="5200">
      <c r="A5200" s="1" t="s">
        <v>534</v>
      </c>
      <c r="B5200" s="1">
        <v>2005.0</v>
      </c>
      <c r="C5200" s="1" t="s">
        <v>535</v>
      </c>
      <c r="D5200" s="1">
        <v>9922.0</v>
      </c>
      <c r="AF5200" s="1">
        <v>0.0</v>
      </c>
      <c r="AG5200" s="1">
        <v>0.0</v>
      </c>
      <c r="DB5200" s="1">
        <v>0.0</v>
      </c>
    </row>
    <row r="5201">
      <c r="A5201" s="1" t="s">
        <v>534</v>
      </c>
      <c r="B5201" s="1">
        <v>2006.0</v>
      </c>
      <c r="C5201" s="1" t="s">
        <v>535</v>
      </c>
      <c r="D5201" s="1">
        <v>10039.0</v>
      </c>
      <c r="AF5201" s="1">
        <v>0.0</v>
      </c>
      <c r="AG5201" s="1">
        <v>0.0</v>
      </c>
      <c r="DB5201" s="1">
        <v>0.0</v>
      </c>
    </row>
    <row r="5202">
      <c r="A5202" s="1" t="s">
        <v>534</v>
      </c>
      <c r="B5202" s="1">
        <v>2007.0</v>
      </c>
      <c r="C5202" s="1" t="s">
        <v>535</v>
      </c>
      <c r="D5202" s="1">
        <v>10159.0</v>
      </c>
      <c r="AF5202" s="1">
        <v>0.0</v>
      </c>
      <c r="AG5202" s="1">
        <v>0.0</v>
      </c>
      <c r="DB5202" s="1">
        <v>0.0</v>
      </c>
    </row>
    <row r="5203">
      <c r="A5203" s="1" t="s">
        <v>534</v>
      </c>
      <c r="B5203" s="1">
        <v>2008.0</v>
      </c>
      <c r="C5203" s="1" t="s">
        <v>535</v>
      </c>
      <c r="D5203" s="1">
        <v>10305.0</v>
      </c>
      <c r="AF5203" s="1">
        <v>0.0</v>
      </c>
      <c r="AG5203" s="1">
        <v>0.0</v>
      </c>
      <c r="DB5203" s="1">
        <v>0.0</v>
      </c>
    </row>
    <row r="5204">
      <c r="A5204" s="1" t="s">
        <v>534</v>
      </c>
      <c r="B5204" s="1">
        <v>2009.0</v>
      </c>
      <c r="C5204" s="1" t="s">
        <v>535</v>
      </c>
      <c r="D5204" s="1">
        <v>10437.0</v>
      </c>
      <c r="AF5204" s="1">
        <v>0.0</v>
      </c>
      <c r="AG5204" s="1">
        <v>0.0</v>
      </c>
      <c r="DB5204" s="1">
        <v>0.0</v>
      </c>
    </row>
    <row r="5205">
      <c r="A5205" s="1" t="s">
        <v>534</v>
      </c>
      <c r="B5205" s="1">
        <v>2010.0</v>
      </c>
      <c r="C5205" s="1" t="s">
        <v>535</v>
      </c>
      <c r="D5205" s="1">
        <v>10594.0</v>
      </c>
      <c r="AF5205" s="1">
        <v>0.0</v>
      </c>
      <c r="AG5205" s="1">
        <v>0.0</v>
      </c>
      <c r="DB5205" s="1">
        <v>0.0</v>
      </c>
    </row>
    <row r="5206">
      <c r="A5206" s="1" t="s">
        <v>534</v>
      </c>
      <c r="B5206" s="1">
        <v>2011.0</v>
      </c>
      <c r="C5206" s="1" t="s">
        <v>535</v>
      </c>
      <c r="D5206" s="1">
        <v>10766.0</v>
      </c>
      <c r="AF5206" s="1">
        <v>0.0</v>
      </c>
      <c r="AG5206" s="1">
        <v>0.0</v>
      </c>
      <c r="DB5206" s="1">
        <v>0.0</v>
      </c>
    </row>
    <row r="5207">
      <c r="A5207" s="1" t="s">
        <v>534</v>
      </c>
      <c r="B5207" s="1">
        <v>2012.0</v>
      </c>
      <c r="C5207" s="1" t="s">
        <v>535</v>
      </c>
      <c r="D5207" s="1">
        <v>10924.0</v>
      </c>
      <c r="AF5207" s="1">
        <v>0.0</v>
      </c>
      <c r="AG5207" s="1">
        <v>0.0</v>
      </c>
      <c r="DB5207" s="1">
        <v>0.0</v>
      </c>
    </row>
    <row r="5208">
      <c r="A5208" s="1" t="s">
        <v>534</v>
      </c>
      <c r="B5208" s="1">
        <v>2013.0</v>
      </c>
      <c r="C5208" s="1" t="s">
        <v>535</v>
      </c>
      <c r="D5208" s="1">
        <v>10981.0</v>
      </c>
      <c r="AF5208" s="1">
        <v>0.0</v>
      </c>
      <c r="AG5208" s="1">
        <v>0.0</v>
      </c>
      <c r="DB5208" s="1">
        <v>0.0</v>
      </c>
    </row>
    <row r="5209">
      <c r="A5209" s="1" t="s">
        <v>534</v>
      </c>
      <c r="B5209" s="1">
        <v>2014.0</v>
      </c>
      <c r="C5209" s="1" t="s">
        <v>535</v>
      </c>
      <c r="D5209" s="1">
        <v>10964.0</v>
      </c>
      <c r="AF5209" s="1">
        <v>0.0</v>
      </c>
      <c r="AG5209" s="1">
        <v>0.0</v>
      </c>
      <c r="DB5209" s="1">
        <v>0.0</v>
      </c>
    </row>
    <row r="5210">
      <c r="A5210" s="1" t="s">
        <v>534</v>
      </c>
      <c r="B5210" s="1">
        <v>2015.0</v>
      </c>
      <c r="C5210" s="1" t="s">
        <v>535</v>
      </c>
      <c r="D5210" s="1">
        <v>10948.0</v>
      </c>
      <c r="AF5210" s="1">
        <v>0.0</v>
      </c>
      <c r="AG5210" s="1">
        <v>0.0</v>
      </c>
      <c r="DB5210" s="1">
        <v>0.0</v>
      </c>
    </row>
    <row r="5211">
      <c r="A5211" s="1" t="s">
        <v>534</v>
      </c>
      <c r="B5211" s="1">
        <v>2016.0</v>
      </c>
      <c r="C5211" s="1" t="s">
        <v>535</v>
      </c>
      <c r="D5211" s="1">
        <v>10909.0</v>
      </c>
      <c r="AF5211" s="1">
        <v>0.0</v>
      </c>
      <c r="AG5211" s="1">
        <v>0.0</v>
      </c>
      <c r="DB5211" s="1">
        <v>0.0</v>
      </c>
    </row>
    <row r="5212">
      <c r="A5212" s="1" t="s">
        <v>534</v>
      </c>
      <c r="B5212" s="1">
        <v>2017.0</v>
      </c>
      <c r="C5212" s="1" t="s">
        <v>535</v>
      </c>
      <c r="D5212" s="1">
        <v>10857.0</v>
      </c>
      <c r="AF5212" s="1">
        <v>0.0</v>
      </c>
      <c r="AG5212" s="1">
        <v>0.0</v>
      </c>
      <c r="DB5212" s="1">
        <v>0.0</v>
      </c>
    </row>
    <row r="5213">
      <c r="A5213" s="1" t="s">
        <v>534</v>
      </c>
      <c r="B5213" s="1">
        <v>2018.0</v>
      </c>
      <c r="C5213" s="1" t="s">
        <v>535</v>
      </c>
      <c r="D5213" s="1">
        <v>10728.0</v>
      </c>
      <c r="AF5213" s="1">
        <v>0.0</v>
      </c>
      <c r="AG5213" s="1">
        <v>0.0</v>
      </c>
      <c r="DB5213" s="1">
        <v>0.0</v>
      </c>
    </row>
    <row r="5214">
      <c r="A5214" s="1" t="s">
        <v>534</v>
      </c>
      <c r="B5214" s="1">
        <v>2019.0</v>
      </c>
      <c r="C5214" s="1" t="s">
        <v>535</v>
      </c>
      <c r="D5214" s="1">
        <v>10557.0</v>
      </c>
      <c r="AF5214" s="1">
        <v>0.0</v>
      </c>
      <c r="AG5214" s="1">
        <v>0.0</v>
      </c>
      <c r="DB5214" s="1">
        <v>0.0</v>
      </c>
    </row>
    <row r="5215">
      <c r="A5215" s="1" t="s">
        <v>534</v>
      </c>
      <c r="B5215" s="1">
        <v>2020.0</v>
      </c>
      <c r="C5215" s="1" t="s">
        <v>535</v>
      </c>
      <c r="D5215" s="1">
        <v>10383.0</v>
      </c>
      <c r="AF5215" s="1">
        <v>0.0</v>
      </c>
      <c r="AG5215" s="1">
        <v>0.0</v>
      </c>
      <c r="DB5215" s="1">
        <v>0.0</v>
      </c>
    </row>
    <row r="5216">
      <c r="A5216" s="1" t="s">
        <v>534</v>
      </c>
      <c r="B5216" s="1">
        <v>2021.0</v>
      </c>
      <c r="C5216" s="1" t="s">
        <v>535</v>
      </c>
      <c r="D5216" s="1">
        <v>10167.0</v>
      </c>
      <c r="AF5216" s="1">
        <v>0.0</v>
      </c>
      <c r="AG5216" s="1">
        <v>0.0</v>
      </c>
      <c r="DB5216" s="1">
        <v>0.0</v>
      </c>
    </row>
    <row r="5217">
      <c r="A5217" s="1" t="s">
        <v>534</v>
      </c>
      <c r="B5217" s="1">
        <v>2022.0</v>
      </c>
      <c r="C5217" s="1" t="s">
        <v>535</v>
      </c>
      <c r="D5217" s="1">
        <v>9968.0</v>
      </c>
      <c r="AF5217" s="1">
        <v>0.0</v>
      </c>
      <c r="AG5217" s="1">
        <v>0.0</v>
      </c>
      <c r="DB5217" s="1">
        <v>0.0</v>
      </c>
    </row>
    <row r="5218">
      <c r="A5218" s="1" t="s">
        <v>534</v>
      </c>
      <c r="B5218" s="1">
        <v>2023.0</v>
      </c>
      <c r="C5218" s="1" t="s">
        <v>535</v>
      </c>
      <c r="D5218" s="1">
        <v>9788.0</v>
      </c>
      <c r="AF5218" s="1">
        <v>0.0</v>
      </c>
      <c r="AG5218" s="1">
        <v>0.0</v>
      </c>
      <c r="DB5218" s="1">
        <v>0.0</v>
      </c>
    </row>
    <row r="5219">
      <c r="A5219" s="1" t="s">
        <v>536</v>
      </c>
      <c r="B5219" s="1">
        <v>2000.0</v>
      </c>
      <c r="C5219" s="1" t="s">
        <v>537</v>
      </c>
      <c r="D5219" s="1">
        <v>2.4000104E7</v>
      </c>
      <c r="E5219" s="1">
        <v>2.883908608E10</v>
      </c>
      <c r="J5219" s="1">
        <v>1.25</v>
      </c>
      <c r="K5219" s="1">
        <v>0.03</v>
      </c>
      <c r="L5219" s="1">
        <v>1.887</v>
      </c>
      <c r="N5219" s="1">
        <v>37.736</v>
      </c>
      <c r="S5219" s="1">
        <v>0.0</v>
      </c>
      <c r="T5219" s="1">
        <v>0.0</v>
      </c>
      <c r="V5219" s="1">
        <v>0.0</v>
      </c>
      <c r="W5219" s="1">
        <v>0.0</v>
      </c>
      <c r="X5219" s="1">
        <v>0.0</v>
      </c>
      <c r="Y5219" s="1">
        <v>0.0</v>
      </c>
      <c r="AA5219" s="1">
        <v>1.43</v>
      </c>
      <c r="AB5219" s="1">
        <v>59.583</v>
      </c>
      <c r="AC5219" s="1">
        <v>1.59</v>
      </c>
      <c r="AE5219" s="1">
        <v>20.681</v>
      </c>
      <c r="AF5219" s="1">
        <v>1.245</v>
      </c>
      <c r="AG5219" s="1">
        <v>302.737</v>
      </c>
      <c r="AH5219" s="1">
        <v>0.252</v>
      </c>
      <c r="AK5219" s="1">
        <v>0.417</v>
      </c>
      <c r="AL5219" s="1">
        <v>0.01</v>
      </c>
      <c r="AO5219" s="1">
        <v>0.629</v>
      </c>
      <c r="AT5219" s="1">
        <v>0.0</v>
      </c>
      <c r="AU5219" s="1">
        <v>0.0</v>
      </c>
      <c r="AX5219" s="1">
        <v>0.0</v>
      </c>
      <c r="AY5219" s="1">
        <v>0.0</v>
      </c>
      <c r="AZ5219" s="1">
        <v>0.0</v>
      </c>
      <c r="BA5219" s="1">
        <v>0.0</v>
      </c>
      <c r="BC5219" s="1">
        <v>0.06</v>
      </c>
      <c r="BG5219" s="1">
        <v>64.583</v>
      </c>
      <c r="BH5219" s="1">
        <v>1.55</v>
      </c>
      <c r="BJ5219" s="1">
        <v>97.484</v>
      </c>
      <c r="BO5219" s="1">
        <v>65.833</v>
      </c>
      <c r="BP5219" s="1">
        <v>1.58</v>
      </c>
      <c r="BR5219" s="1">
        <v>99.371</v>
      </c>
      <c r="BT5219" s="1">
        <v>-0.16</v>
      </c>
      <c r="BU5219" s="1">
        <v>-11.189</v>
      </c>
      <c r="BY5219" s="1">
        <v>0.0</v>
      </c>
      <c r="BZ5219" s="1">
        <v>0.0</v>
      </c>
      <c r="CB5219" s="1">
        <v>0.0</v>
      </c>
      <c r="CG5219" s="1">
        <v>0.417</v>
      </c>
      <c r="CH5219" s="1">
        <v>0.01</v>
      </c>
      <c r="CK5219" s="1">
        <v>0.0</v>
      </c>
      <c r="CL5219" s="1">
        <v>0.0</v>
      </c>
      <c r="CM5219" s="1">
        <v>0.0</v>
      </c>
      <c r="CN5219" s="1">
        <v>0.629</v>
      </c>
      <c r="CQ5219" s="1">
        <v>0.03</v>
      </c>
      <c r="CR5219" s="1">
        <v>0.0</v>
      </c>
      <c r="CU5219" s="1">
        <v>1.25</v>
      </c>
      <c r="CV5219" s="1">
        <v>0.0</v>
      </c>
      <c r="CX5219" s="1">
        <v>1.887</v>
      </c>
      <c r="CY5219" s="1">
        <v>0.0</v>
      </c>
      <c r="DA5219" s="1">
        <v>66.25</v>
      </c>
      <c r="DB5219" s="1">
        <v>7.266</v>
      </c>
      <c r="DF5219" s="1">
        <v>65.833</v>
      </c>
      <c r="DG5219" s="1">
        <v>1.58</v>
      </c>
      <c r="DI5219" s="1">
        <v>99.371</v>
      </c>
      <c r="DN5219" s="1">
        <v>0.0</v>
      </c>
      <c r="DO5219" s="1">
        <v>0.0</v>
      </c>
      <c r="DQ5219" s="1">
        <v>0.0</v>
      </c>
      <c r="DV5219" s="1">
        <v>0.0</v>
      </c>
      <c r="DW5219" s="1">
        <v>0.0</v>
      </c>
      <c r="DY5219" s="1">
        <v>0.0</v>
      </c>
    </row>
    <row r="5220">
      <c r="A5220" s="1" t="s">
        <v>536</v>
      </c>
      <c r="B5220" s="1">
        <v>2001.0</v>
      </c>
      <c r="C5220" s="1" t="s">
        <v>537</v>
      </c>
      <c r="D5220" s="1">
        <v>2.4745635E7</v>
      </c>
      <c r="E5220" s="1">
        <v>3.1387262976E10</v>
      </c>
      <c r="J5220" s="1">
        <v>1.212</v>
      </c>
      <c r="K5220" s="1">
        <v>0.03</v>
      </c>
      <c r="L5220" s="1">
        <v>1.887</v>
      </c>
      <c r="N5220" s="1">
        <v>37.736</v>
      </c>
      <c r="S5220" s="1">
        <v>0.0</v>
      </c>
      <c r="T5220" s="1">
        <v>0.0</v>
      </c>
      <c r="V5220" s="1">
        <v>0.0</v>
      </c>
      <c r="W5220" s="1">
        <v>0.0</v>
      </c>
      <c r="X5220" s="1">
        <v>0.0</v>
      </c>
      <c r="Y5220" s="1">
        <v>0.0</v>
      </c>
      <c r="AA5220" s="1">
        <v>1.43</v>
      </c>
      <c r="AB5220" s="1">
        <v>57.788</v>
      </c>
      <c r="AC5220" s="1">
        <v>1.59</v>
      </c>
      <c r="AE5220" s="1">
        <v>2.112</v>
      </c>
      <c r="AF5220" s="1">
        <v>0.153</v>
      </c>
      <c r="AG5220" s="1">
        <v>299.817</v>
      </c>
      <c r="AH5220" s="1">
        <v>0.236</v>
      </c>
      <c r="AK5220" s="1">
        <v>0.404</v>
      </c>
      <c r="AL5220" s="1">
        <v>0.01</v>
      </c>
      <c r="AO5220" s="1">
        <v>0.629</v>
      </c>
      <c r="AT5220" s="1">
        <v>0.0</v>
      </c>
      <c r="AU5220" s="1">
        <v>0.0</v>
      </c>
      <c r="AX5220" s="1">
        <v>0.0</v>
      </c>
      <c r="AY5220" s="1">
        <v>0.0</v>
      </c>
      <c r="AZ5220" s="1">
        <v>0.0</v>
      </c>
      <c r="BA5220" s="1">
        <v>0.0</v>
      </c>
      <c r="BC5220" s="1">
        <v>0.06</v>
      </c>
      <c r="BG5220" s="1">
        <v>62.637</v>
      </c>
      <c r="BH5220" s="1">
        <v>1.55</v>
      </c>
      <c r="BJ5220" s="1">
        <v>97.484</v>
      </c>
      <c r="BO5220" s="1">
        <v>63.85</v>
      </c>
      <c r="BP5220" s="1">
        <v>1.58</v>
      </c>
      <c r="BR5220" s="1">
        <v>99.371</v>
      </c>
      <c r="BT5220" s="1">
        <v>-0.16</v>
      </c>
      <c r="BU5220" s="1">
        <v>-11.189</v>
      </c>
      <c r="BY5220" s="1">
        <v>0.0</v>
      </c>
      <c r="BZ5220" s="1">
        <v>0.0</v>
      </c>
      <c r="CB5220" s="1">
        <v>0.0</v>
      </c>
      <c r="CG5220" s="1">
        <v>0.404</v>
      </c>
      <c r="CH5220" s="1">
        <v>0.01</v>
      </c>
      <c r="CK5220" s="1">
        <v>0.0</v>
      </c>
      <c r="CL5220" s="1">
        <v>0.0</v>
      </c>
      <c r="CM5220" s="1">
        <v>0.0</v>
      </c>
      <c r="CN5220" s="1">
        <v>0.629</v>
      </c>
      <c r="CQ5220" s="1">
        <v>0.03</v>
      </c>
      <c r="CR5220" s="1">
        <v>0.0</v>
      </c>
      <c r="CU5220" s="1">
        <v>1.212</v>
      </c>
      <c r="CV5220" s="1">
        <v>0.0</v>
      </c>
      <c r="CX5220" s="1">
        <v>1.887</v>
      </c>
      <c r="CY5220" s="1">
        <v>0.0</v>
      </c>
      <c r="DA5220" s="1">
        <v>64.254</v>
      </c>
      <c r="DB5220" s="1">
        <v>7.419</v>
      </c>
      <c r="DF5220" s="1">
        <v>63.85</v>
      </c>
      <c r="DG5220" s="1">
        <v>1.58</v>
      </c>
      <c r="DI5220" s="1">
        <v>99.371</v>
      </c>
      <c r="DN5220" s="1">
        <v>0.0</v>
      </c>
      <c r="DO5220" s="1">
        <v>0.0</v>
      </c>
      <c r="DQ5220" s="1">
        <v>0.0</v>
      </c>
      <c r="DV5220" s="1">
        <v>0.0</v>
      </c>
      <c r="DW5220" s="1">
        <v>0.0</v>
      </c>
      <c r="DY5220" s="1">
        <v>0.0</v>
      </c>
    </row>
    <row r="5221">
      <c r="A5221" s="1" t="s">
        <v>536</v>
      </c>
      <c r="B5221" s="1">
        <v>2002.0</v>
      </c>
      <c r="C5221" s="1" t="s">
        <v>537</v>
      </c>
      <c r="D5221" s="1">
        <v>2.5532819E7</v>
      </c>
      <c r="E5221" s="1">
        <v>3.3626855424E10</v>
      </c>
      <c r="J5221" s="1">
        <v>1.567</v>
      </c>
      <c r="K5221" s="1">
        <v>0.04</v>
      </c>
      <c r="L5221" s="1">
        <v>2.326</v>
      </c>
      <c r="N5221" s="1">
        <v>34.884</v>
      </c>
      <c r="S5221" s="1">
        <v>0.0</v>
      </c>
      <c r="T5221" s="1">
        <v>0.0</v>
      </c>
      <c r="V5221" s="1">
        <v>0.0</v>
      </c>
      <c r="W5221" s="1">
        <v>0.0</v>
      </c>
      <c r="X5221" s="1">
        <v>0.0</v>
      </c>
      <c r="Y5221" s="1">
        <v>0.0</v>
      </c>
      <c r="AA5221" s="1">
        <v>1.46</v>
      </c>
      <c r="AB5221" s="1">
        <v>57.181</v>
      </c>
      <c r="AC5221" s="1">
        <v>1.72</v>
      </c>
      <c r="AE5221" s="1">
        <v>1.294</v>
      </c>
      <c r="AF5221" s="1">
        <v>0.096</v>
      </c>
      <c r="AG5221" s="1">
        <v>294.334</v>
      </c>
      <c r="AH5221" s="1">
        <v>0.223</v>
      </c>
      <c r="AK5221" s="1">
        <v>0.392</v>
      </c>
      <c r="AL5221" s="1">
        <v>0.01</v>
      </c>
      <c r="AO5221" s="1">
        <v>0.581</v>
      </c>
      <c r="AT5221" s="1">
        <v>0.0</v>
      </c>
      <c r="AU5221" s="1">
        <v>0.0</v>
      </c>
      <c r="AX5221" s="1">
        <v>0.0</v>
      </c>
      <c r="AY5221" s="1">
        <v>0.0</v>
      </c>
      <c r="AZ5221" s="1">
        <v>0.0</v>
      </c>
      <c r="BA5221" s="1">
        <v>0.0</v>
      </c>
      <c r="BC5221" s="1">
        <v>0.06</v>
      </c>
      <c r="BG5221" s="1">
        <v>65.406</v>
      </c>
      <c r="BH5221" s="1">
        <v>1.67</v>
      </c>
      <c r="BJ5221" s="1">
        <v>97.093</v>
      </c>
      <c r="BO5221" s="1">
        <v>66.973</v>
      </c>
      <c r="BP5221" s="1">
        <v>1.71</v>
      </c>
      <c r="BR5221" s="1">
        <v>99.419</v>
      </c>
      <c r="BT5221" s="1">
        <v>-0.26</v>
      </c>
      <c r="BU5221" s="1">
        <v>-17.808</v>
      </c>
      <c r="BY5221" s="1">
        <v>0.0</v>
      </c>
      <c r="BZ5221" s="1">
        <v>0.0</v>
      </c>
      <c r="CB5221" s="1">
        <v>0.0</v>
      </c>
      <c r="CG5221" s="1">
        <v>0.392</v>
      </c>
      <c r="CH5221" s="1">
        <v>0.01</v>
      </c>
      <c r="CK5221" s="1">
        <v>0.0</v>
      </c>
      <c r="CL5221" s="1">
        <v>0.0</v>
      </c>
      <c r="CM5221" s="1">
        <v>0.0</v>
      </c>
      <c r="CN5221" s="1">
        <v>0.581</v>
      </c>
      <c r="CQ5221" s="1">
        <v>0.04</v>
      </c>
      <c r="CR5221" s="1">
        <v>0.0</v>
      </c>
      <c r="CU5221" s="1">
        <v>1.567</v>
      </c>
      <c r="CV5221" s="1">
        <v>0.0</v>
      </c>
      <c r="CX5221" s="1">
        <v>2.326</v>
      </c>
      <c r="CY5221" s="1">
        <v>0.0</v>
      </c>
      <c r="DA5221" s="1">
        <v>67.364</v>
      </c>
      <c r="DB5221" s="1">
        <v>7.515</v>
      </c>
      <c r="DF5221" s="1">
        <v>66.973</v>
      </c>
      <c r="DG5221" s="1">
        <v>1.71</v>
      </c>
      <c r="DI5221" s="1">
        <v>99.419</v>
      </c>
      <c r="DN5221" s="1">
        <v>0.0</v>
      </c>
      <c r="DO5221" s="1">
        <v>0.0</v>
      </c>
      <c r="DQ5221" s="1">
        <v>0.0</v>
      </c>
      <c r="DV5221" s="1">
        <v>0.0</v>
      </c>
      <c r="DW5221" s="1">
        <v>0.0</v>
      </c>
      <c r="DY5221" s="1">
        <v>0.0</v>
      </c>
    </row>
    <row r="5222">
      <c r="A5222" s="1" t="s">
        <v>536</v>
      </c>
      <c r="B5222" s="1">
        <v>2003.0</v>
      </c>
      <c r="C5222" s="1" t="s">
        <v>537</v>
      </c>
      <c r="D5222" s="1">
        <v>2.6352074E7</v>
      </c>
      <c r="E5222" s="1">
        <v>3.5593797632E10</v>
      </c>
      <c r="J5222" s="1">
        <v>1.518</v>
      </c>
      <c r="K5222" s="1">
        <v>0.04</v>
      </c>
      <c r="L5222" s="1">
        <v>2.222</v>
      </c>
      <c r="N5222" s="1">
        <v>33.333</v>
      </c>
      <c r="S5222" s="1">
        <v>0.0</v>
      </c>
      <c r="T5222" s="1">
        <v>0.0</v>
      </c>
      <c r="V5222" s="1">
        <v>0.0</v>
      </c>
      <c r="W5222" s="1">
        <v>0.0</v>
      </c>
      <c r="X5222" s="1">
        <v>0.0</v>
      </c>
      <c r="Y5222" s="1">
        <v>0.0</v>
      </c>
      <c r="AA5222" s="1">
        <v>1.59</v>
      </c>
      <c r="AB5222" s="1">
        <v>60.337</v>
      </c>
      <c r="AC5222" s="1">
        <v>1.8</v>
      </c>
      <c r="AE5222" s="1">
        <v>5.959</v>
      </c>
      <c r="AF5222" s="1">
        <v>0.448</v>
      </c>
      <c r="AG5222" s="1">
        <v>302.178</v>
      </c>
      <c r="AH5222" s="1">
        <v>0.224</v>
      </c>
      <c r="AK5222" s="1">
        <v>0.379</v>
      </c>
      <c r="AL5222" s="1">
        <v>0.01</v>
      </c>
      <c r="AO5222" s="1">
        <v>0.556</v>
      </c>
      <c r="AT5222" s="1">
        <v>0.0</v>
      </c>
      <c r="AU5222" s="1">
        <v>0.0</v>
      </c>
      <c r="AX5222" s="1">
        <v>0.0</v>
      </c>
      <c r="AY5222" s="1">
        <v>0.0</v>
      </c>
      <c r="AZ5222" s="1">
        <v>0.0</v>
      </c>
      <c r="BA5222" s="1">
        <v>0.0</v>
      </c>
      <c r="BC5222" s="1">
        <v>0.06</v>
      </c>
      <c r="BG5222" s="1">
        <v>66.408</v>
      </c>
      <c r="BH5222" s="1">
        <v>1.75</v>
      </c>
      <c r="BJ5222" s="1">
        <v>97.222</v>
      </c>
      <c r="BO5222" s="1">
        <v>67.926</v>
      </c>
      <c r="BP5222" s="1">
        <v>1.79</v>
      </c>
      <c r="BR5222" s="1">
        <v>99.444</v>
      </c>
      <c r="BT5222" s="1">
        <v>-0.21</v>
      </c>
      <c r="BU5222" s="1">
        <v>-13.208</v>
      </c>
      <c r="BY5222" s="1">
        <v>0.0</v>
      </c>
      <c r="BZ5222" s="1">
        <v>0.0</v>
      </c>
      <c r="CB5222" s="1">
        <v>0.0</v>
      </c>
      <c r="CG5222" s="1">
        <v>0.379</v>
      </c>
      <c r="CH5222" s="1">
        <v>0.01</v>
      </c>
      <c r="CK5222" s="1">
        <v>0.0</v>
      </c>
      <c r="CL5222" s="1">
        <v>0.0</v>
      </c>
      <c r="CM5222" s="1">
        <v>0.0</v>
      </c>
      <c r="CN5222" s="1">
        <v>0.556</v>
      </c>
      <c r="CQ5222" s="1">
        <v>0.04</v>
      </c>
      <c r="CR5222" s="1">
        <v>0.0</v>
      </c>
      <c r="CU5222" s="1">
        <v>1.518</v>
      </c>
      <c r="CV5222" s="1">
        <v>0.0</v>
      </c>
      <c r="CX5222" s="1">
        <v>2.222</v>
      </c>
      <c r="CY5222" s="1">
        <v>0.0</v>
      </c>
      <c r="DA5222" s="1">
        <v>68.306</v>
      </c>
      <c r="DB5222" s="1">
        <v>7.963</v>
      </c>
      <c r="DF5222" s="1">
        <v>67.926</v>
      </c>
      <c r="DG5222" s="1">
        <v>1.79</v>
      </c>
      <c r="DI5222" s="1">
        <v>99.444</v>
      </c>
      <c r="DN5222" s="1">
        <v>0.0</v>
      </c>
      <c r="DO5222" s="1">
        <v>0.0</v>
      </c>
      <c r="DQ5222" s="1">
        <v>0.0</v>
      </c>
      <c r="DV5222" s="1">
        <v>0.0</v>
      </c>
      <c r="DW5222" s="1">
        <v>0.0</v>
      </c>
      <c r="DY5222" s="1">
        <v>0.0</v>
      </c>
    </row>
    <row r="5223">
      <c r="A5223" s="1" t="s">
        <v>536</v>
      </c>
      <c r="B5223" s="1">
        <v>2004.0</v>
      </c>
      <c r="C5223" s="1" t="s">
        <v>537</v>
      </c>
      <c r="D5223" s="1">
        <v>2.7154465E7</v>
      </c>
      <c r="E5223" s="1">
        <v>3.7411397632E10</v>
      </c>
      <c r="J5223" s="1">
        <v>1.841</v>
      </c>
      <c r="K5223" s="1">
        <v>0.05</v>
      </c>
      <c r="L5223" s="1">
        <v>2.577</v>
      </c>
      <c r="N5223" s="1">
        <v>25.773</v>
      </c>
      <c r="S5223" s="1">
        <v>0.0</v>
      </c>
      <c r="T5223" s="1">
        <v>0.0</v>
      </c>
      <c r="V5223" s="1">
        <v>0.0</v>
      </c>
      <c r="W5223" s="1">
        <v>0.0</v>
      </c>
      <c r="X5223" s="1">
        <v>0.0</v>
      </c>
      <c r="Y5223" s="1">
        <v>0.0</v>
      </c>
      <c r="AA5223" s="1">
        <v>1.75</v>
      </c>
      <c r="AB5223" s="1">
        <v>64.446</v>
      </c>
      <c r="AC5223" s="1">
        <v>1.94</v>
      </c>
      <c r="AE5223" s="1">
        <v>6.758</v>
      </c>
      <c r="AF5223" s="1">
        <v>0.538</v>
      </c>
      <c r="AG5223" s="1">
        <v>313.067</v>
      </c>
      <c r="AH5223" s="1">
        <v>0.227</v>
      </c>
      <c r="AK5223" s="1">
        <v>0.0</v>
      </c>
      <c r="AL5223" s="1">
        <v>0.0</v>
      </c>
      <c r="AO5223" s="1">
        <v>0.0</v>
      </c>
      <c r="AT5223" s="1">
        <v>0.0</v>
      </c>
      <c r="AU5223" s="1">
        <v>0.0</v>
      </c>
      <c r="AX5223" s="1">
        <v>0.0</v>
      </c>
      <c r="AY5223" s="1">
        <v>0.0</v>
      </c>
      <c r="AZ5223" s="1">
        <v>0.0</v>
      </c>
      <c r="BA5223" s="1">
        <v>0.0</v>
      </c>
      <c r="BC5223" s="1">
        <v>0.05</v>
      </c>
      <c r="BG5223" s="1">
        <v>69.602</v>
      </c>
      <c r="BH5223" s="1">
        <v>1.89</v>
      </c>
      <c r="BJ5223" s="1">
        <v>97.423</v>
      </c>
      <c r="BO5223" s="1">
        <v>71.443</v>
      </c>
      <c r="BP5223" s="1">
        <v>1.94</v>
      </c>
      <c r="BR5223" s="1">
        <v>100.0</v>
      </c>
      <c r="BT5223" s="1">
        <v>-0.19</v>
      </c>
      <c r="BU5223" s="1">
        <v>-10.857</v>
      </c>
      <c r="BY5223" s="1">
        <v>0.0</v>
      </c>
      <c r="BZ5223" s="1">
        <v>0.0</v>
      </c>
      <c r="CB5223" s="1">
        <v>0.0</v>
      </c>
      <c r="CG5223" s="1">
        <v>0.0</v>
      </c>
      <c r="CH5223" s="1">
        <v>0.0</v>
      </c>
      <c r="CK5223" s="1">
        <v>0.0</v>
      </c>
      <c r="CL5223" s="1">
        <v>0.0</v>
      </c>
      <c r="CM5223" s="1">
        <v>0.0</v>
      </c>
      <c r="CN5223" s="1">
        <v>0.0</v>
      </c>
      <c r="CQ5223" s="1">
        <v>0.05</v>
      </c>
      <c r="CR5223" s="1">
        <v>0.0</v>
      </c>
      <c r="CU5223" s="1">
        <v>1.841</v>
      </c>
      <c r="CV5223" s="1">
        <v>0.0</v>
      </c>
      <c r="CX5223" s="1">
        <v>2.577</v>
      </c>
      <c r="CY5223" s="1">
        <v>0.0</v>
      </c>
      <c r="DA5223" s="1">
        <v>71.443</v>
      </c>
      <c r="DB5223" s="1">
        <v>8.501</v>
      </c>
      <c r="DF5223" s="1">
        <v>71.443</v>
      </c>
      <c r="DG5223" s="1">
        <v>1.94</v>
      </c>
      <c r="DI5223" s="1">
        <v>100.0</v>
      </c>
      <c r="DN5223" s="1">
        <v>0.0</v>
      </c>
      <c r="DO5223" s="1">
        <v>0.0</v>
      </c>
      <c r="DQ5223" s="1">
        <v>0.0</v>
      </c>
      <c r="DV5223" s="1">
        <v>0.0</v>
      </c>
      <c r="DW5223" s="1">
        <v>0.0</v>
      </c>
      <c r="DY5223" s="1">
        <v>0.0</v>
      </c>
    </row>
    <row r="5224">
      <c r="A5224" s="1" t="s">
        <v>536</v>
      </c>
      <c r="B5224" s="1">
        <v>2005.0</v>
      </c>
      <c r="C5224" s="1" t="s">
        <v>537</v>
      </c>
      <c r="D5224" s="1">
        <v>2.7963231E7</v>
      </c>
      <c r="E5224" s="1">
        <v>4.0921116672E10</v>
      </c>
      <c r="J5224" s="1">
        <v>1.788</v>
      </c>
      <c r="K5224" s="1">
        <v>0.05</v>
      </c>
      <c r="L5224" s="1">
        <v>2.551</v>
      </c>
      <c r="N5224" s="1">
        <v>51.02</v>
      </c>
      <c r="S5224" s="1">
        <v>0.0</v>
      </c>
      <c r="T5224" s="1">
        <v>0.0</v>
      </c>
      <c r="V5224" s="1">
        <v>0.0</v>
      </c>
      <c r="W5224" s="1">
        <v>0.0</v>
      </c>
      <c r="X5224" s="1">
        <v>0.0</v>
      </c>
      <c r="Y5224" s="1">
        <v>0.0</v>
      </c>
      <c r="AA5224" s="1">
        <v>1.9</v>
      </c>
      <c r="AB5224" s="1">
        <v>67.946</v>
      </c>
      <c r="AC5224" s="1">
        <v>1.96</v>
      </c>
      <c r="AE5224" s="1">
        <v>20.372</v>
      </c>
      <c r="AF5224" s="1">
        <v>1.732</v>
      </c>
      <c r="AG5224" s="1">
        <v>365.944</v>
      </c>
      <c r="AH5224" s="1">
        <v>0.25</v>
      </c>
      <c r="AK5224" s="1">
        <v>2.503</v>
      </c>
      <c r="AL5224" s="1">
        <v>0.07</v>
      </c>
      <c r="AO5224" s="1">
        <v>3.571</v>
      </c>
      <c r="AT5224" s="1">
        <v>0.0</v>
      </c>
      <c r="AU5224" s="1">
        <v>0.0</v>
      </c>
      <c r="AX5224" s="1">
        <v>0.0</v>
      </c>
      <c r="AY5224" s="1">
        <v>0.0</v>
      </c>
      <c r="AZ5224" s="1">
        <v>0.0</v>
      </c>
      <c r="BA5224" s="1">
        <v>0.0</v>
      </c>
      <c r="BC5224" s="1">
        <v>0.1</v>
      </c>
      <c r="BG5224" s="1">
        <v>65.801</v>
      </c>
      <c r="BH5224" s="1">
        <v>1.84</v>
      </c>
      <c r="BJ5224" s="1">
        <v>93.878</v>
      </c>
      <c r="BO5224" s="1">
        <v>67.589</v>
      </c>
      <c r="BP5224" s="1">
        <v>1.89</v>
      </c>
      <c r="BR5224" s="1">
        <v>96.429</v>
      </c>
      <c r="BT5224" s="1">
        <v>-0.06</v>
      </c>
      <c r="BU5224" s="1">
        <v>-3.158</v>
      </c>
      <c r="BY5224" s="1">
        <v>0.0</v>
      </c>
      <c r="BZ5224" s="1">
        <v>0.0</v>
      </c>
      <c r="CB5224" s="1">
        <v>0.0</v>
      </c>
      <c r="CG5224" s="1">
        <v>2.503</v>
      </c>
      <c r="CH5224" s="1">
        <v>0.07</v>
      </c>
      <c r="CK5224" s="1">
        <v>0.0</v>
      </c>
      <c r="CL5224" s="1">
        <v>0.0</v>
      </c>
      <c r="CM5224" s="1">
        <v>0.0</v>
      </c>
      <c r="CN5224" s="1">
        <v>3.571</v>
      </c>
      <c r="CQ5224" s="1">
        <v>0.05</v>
      </c>
      <c r="CR5224" s="1">
        <v>0.0</v>
      </c>
      <c r="CU5224" s="1">
        <v>1.788</v>
      </c>
      <c r="CV5224" s="1">
        <v>0.0</v>
      </c>
      <c r="CX5224" s="1">
        <v>2.551</v>
      </c>
      <c r="CY5224" s="1">
        <v>0.0</v>
      </c>
      <c r="DA5224" s="1">
        <v>70.092</v>
      </c>
      <c r="DB5224" s="1">
        <v>10.233</v>
      </c>
      <c r="DF5224" s="1">
        <v>67.589</v>
      </c>
      <c r="DG5224" s="1">
        <v>1.89</v>
      </c>
      <c r="DI5224" s="1">
        <v>96.429</v>
      </c>
      <c r="DN5224" s="1">
        <v>0.0</v>
      </c>
      <c r="DO5224" s="1">
        <v>0.0</v>
      </c>
      <c r="DQ5224" s="1">
        <v>0.0</v>
      </c>
      <c r="DV5224" s="1">
        <v>0.0</v>
      </c>
      <c r="DW5224" s="1">
        <v>0.0</v>
      </c>
      <c r="DY5224" s="1">
        <v>0.0</v>
      </c>
    </row>
    <row r="5225">
      <c r="A5225" s="1" t="s">
        <v>536</v>
      </c>
      <c r="B5225" s="1">
        <v>2006.0</v>
      </c>
      <c r="C5225" s="1" t="s">
        <v>537</v>
      </c>
      <c r="D5225" s="1">
        <v>2.8793954E7</v>
      </c>
      <c r="E5225" s="1">
        <v>4.3572248576E10</v>
      </c>
      <c r="J5225" s="1">
        <v>1.736</v>
      </c>
      <c r="K5225" s="1">
        <v>0.05</v>
      </c>
      <c r="L5225" s="1">
        <v>3.125</v>
      </c>
      <c r="N5225" s="1">
        <v>181.25</v>
      </c>
      <c r="S5225" s="1">
        <v>0.0</v>
      </c>
      <c r="T5225" s="1">
        <v>0.0</v>
      </c>
      <c r="V5225" s="1">
        <v>0.0</v>
      </c>
      <c r="W5225" s="1">
        <v>0.0</v>
      </c>
      <c r="X5225" s="1">
        <v>0.0</v>
      </c>
      <c r="Y5225" s="1">
        <v>0.0</v>
      </c>
      <c r="AA5225" s="1">
        <v>1.6</v>
      </c>
      <c r="AB5225" s="1">
        <v>55.567</v>
      </c>
      <c r="AC5225" s="1">
        <v>1.6</v>
      </c>
      <c r="AE5225" s="1">
        <v>9.171</v>
      </c>
      <c r="AF5225" s="1">
        <v>0.938</v>
      </c>
      <c r="AG5225" s="1">
        <v>387.978</v>
      </c>
      <c r="AH5225" s="1">
        <v>0.256</v>
      </c>
      <c r="AK5225" s="1">
        <v>13.197</v>
      </c>
      <c r="AL5225" s="1">
        <v>0.38</v>
      </c>
      <c r="AO5225" s="1">
        <v>23.75</v>
      </c>
      <c r="AT5225" s="1">
        <v>0.0</v>
      </c>
      <c r="AU5225" s="1">
        <v>0.0</v>
      </c>
      <c r="AX5225" s="1">
        <v>0.0</v>
      </c>
      <c r="AY5225" s="1">
        <v>0.0</v>
      </c>
      <c r="AZ5225" s="1">
        <v>0.0</v>
      </c>
      <c r="BA5225" s="1">
        <v>0.0</v>
      </c>
      <c r="BC5225" s="1">
        <v>0.29</v>
      </c>
      <c r="BG5225" s="1">
        <v>40.286</v>
      </c>
      <c r="BH5225" s="1">
        <v>1.16</v>
      </c>
      <c r="BJ5225" s="1">
        <v>72.5</v>
      </c>
      <c r="BO5225" s="1">
        <v>42.37</v>
      </c>
      <c r="BP5225" s="1">
        <v>1.22</v>
      </c>
      <c r="BR5225" s="1">
        <v>76.25</v>
      </c>
      <c r="BT5225" s="1">
        <v>0.0</v>
      </c>
      <c r="BU5225" s="1">
        <v>0.0</v>
      </c>
      <c r="BY5225" s="1">
        <v>0.0</v>
      </c>
      <c r="BZ5225" s="1">
        <v>0.0</v>
      </c>
      <c r="CB5225" s="1">
        <v>0.0</v>
      </c>
      <c r="CG5225" s="1">
        <v>13.197</v>
      </c>
      <c r="CH5225" s="1">
        <v>0.38</v>
      </c>
      <c r="CK5225" s="1">
        <v>0.0</v>
      </c>
      <c r="CL5225" s="1">
        <v>0.0</v>
      </c>
      <c r="CM5225" s="1">
        <v>0.0</v>
      </c>
      <c r="CN5225" s="1">
        <v>23.75</v>
      </c>
      <c r="CQ5225" s="1">
        <v>0.05</v>
      </c>
      <c r="CR5225" s="1">
        <v>0.0</v>
      </c>
      <c r="CU5225" s="1">
        <v>1.736</v>
      </c>
      <c r="CV5225" s="1">
        <v>0.0</v>
      </c>
      <c r="CX5225" s="1">
        <v>3.125</v>
      </c>
      <c r="CY5225" s="1">
        <v>0.0</v>
      </c>
      <c r="DA5225" s="1">
        <v>55.567</v>
      </c>
      <c r="DB5225" s="1">
        <v>11.171</v>
      </c>
      <c r="DF5225" s="1">
        <v>42.37</v>
      </c>
      <c r="DG5225" s="1">
        <v>1.22</v>
      </c>
      <c r="DI5225" s="1">
        <v>76.25</v>
      </c>
      <c r="DN5225" s="1">
        <v>0.347</v>
      </c>
      <c r="DO5225" s="1">
        <v>0.01</v>
      </c>
      <c r="DQ5225" s="1">
        <v>0.625</v>
      </c>
      <c r="DV5225" s="1">
        <v>0.0</v>
      </c>
      <c r="DW5225" s="1">
        <v>0.0</v>
      </c>
      <c r="DY5225" s="1">
        <v>0.0</v>
      </c>
    </row>
    <row r="5226">
      <c r="A5226" s="1" t="s">
        <v>536</v>
      </c>
      <c r="B5226" s="1">
        <v>2007.0</v>
      </c>
      <c r="C5226" s="1" t="s">
        <v>537</v>
      </c>
      <c r="D5226" s="1">
        <v>2.9653389E7</v>
      </c>
      <c r="E5226" s="1">
        <v>4.6853861376E10</v>
      </c>
      <c r="J5226" s="1">
        <v>1.686</v>
      </c>
      <c r="K5226" s="1">
        <v>0.05</v>
      </c>
      <c r="L5226" s="1">
        <v>2.5</v>
      </c>
      <c r="N5226" s="1">
        <v>200.0</v>
      </c>
      <c r="S5226" s="1">
        <v>0.0</v>
      </c>
      <c r="T5226" s="1">
        <v>0.0</v>
      </c>
      <c r="V5226" s="1">
        <v>0.0</v>
      </c>
      <c r="W5226" s="1">
        <v>0.0</v>
      </c>
      <c r="X5226" s="1">
        <v>0.0</v>
      </c>
      <c r="Y5226" s="1">
        <v>0.0</v>
      </c>
      <c r="AA5226" s="1">
        <v>1.99</v>
      </c>
      <c r="AB5226" s="1">
        <v>67.109</v>
      </c>
      <c r="AC5226" s="1">
        <v>2.0</v>
      </c>
      <c r="AE5226" s="1">
        <v>20.789</v>
      </c>
      <c r="AF5226" s="1">
        <v>2.322</v>
      </c>
      <c r="AG5226" s="1">
        <v>455.05</v>
      </c>
      <c r="AH5226" s="1">
        <v>0.288</v>
      </c>
      <c r="AK5226" s="1">
        <v>18.21</v>
      </c>
      <c r="AL5226" s="1">
        <v>0.54</v>
      </c>
      <c r="AO5226" s="1">
        <v>27.0</v>
      </c>
      <c r="AT5226" s="1">
        <v>0.0</v>
      </c>
      <c r="AU5226" s="1">
        <v>0.0</v>
      </c>
      <c r="AX5226" s="1">
        <v>0.0</v>
      </c>
      <c r="AY5226" s="1">
        <v>0.0</v>
      </c>
      <c r="AZ5226" s="1">
        <v>0.0</v>
      </c>
      <c r="BA5226" s="1">
        <v>0.0</v>
      </c>
      <c r="BC5226" s="1">
        <v>0.4</v>
      </c>
      <c r="BG5226" s="1">
        <v>47.212</v>
      </c>
      <c r="BH5226" s="1">
        <v>1.4</v>
      </c>
      <c r="BJ5226" s="1">
        <v>70.0</v>
      </c>
      <c r="BO5226" s="1">
        <v>49.236</v>
      </c>
      <c r="BP5226" s="1">
        <v>1.46</v>
      </c>
      <c r="BR5226" s="1">
        <v>73.0</v>
      </c>
      <c r="BT5226" s="1">
        <v>-0.01</v>
      </c>
      <c r="BU5226" s="1">
        <v>-0.503</v>
      </c>
      <c r="BY5226" s="1">
        <v>0.0</v>
      </c>
      <c r="BZ5226" s="1">
        <v>0.0</v>
      </c>
      <c r="CB5226" s="1">
        <v>0.0</v>
      </c>
      <c r="CG5226" s="1">
        <v>18.21</v>
      </c>
      <c r="CH5226" s="1">
        <v>0.54</v>
      </c>
      <c r="CK5226" s="1">
        <v>0.0</v>
      </c>
      <c r="CL5226" s="1">
        <v>0.0</v>
      </c>
      <c r="CM5226" s="1">
        <v>0.0</v>
      </c>
      <c r="CN5226" s="1">
        <v>27.0</v>
      </c>
      <c r="CQ5226" s="1">
        <v>0.05</v>
      </c>
      <c r="CR5226" s="1">
        <v>0.0</v>
      </c>
      <c r="CU5226" s="1">
        <v>1.686</v>
      </c>
      <c r="CV5226" s="1">
        <v>0.0</v>
      </c>
      <c r="CX5226" s="1">
        <v>2.5</v>
      </c>
      <c r="CY5226" s="1">
        <v>0.0</v>
      </c>
      <c r="DA5226" s="1">
        <v>67.446</v>
      </c>
      <c r="DB5226" s="1">
        <v>13.494</v>
      </c>
      <c r="DF5226" s="1">
        <v>49.236</v>
      </c>
      <c r="DG5226" s="1">
        <v>1.46</v>
      </c>
      <c r="DI5226" s="1">
        <v>73.0</v>
      </c>
      <c r="DN5226" s="1">
        <v>0.337</v>
      </c>
      <c r="DO5226" s="1">
        <v>0.01</v>
      </c>
      <c r="DQ5226" s="1">
        <v>0.5</v>
      </c>
      <c r="DV5226" s="1">
        <v>0.0</v>
      </c>
      <c r="DW5226" s="1">
        <v>0.0</v>
      </c>
      <c r="DY5226" s="1">
        <v>0.0</v>
      </c>
    </row>
    <row r="5227">
      <c r="A5227" s="1" t="s">
        <v>536</v>
      </c>
      <c r="B5227" s="1">
        <v>2008.0</v>
      </c>
      <c r="C5227" s="1" t="s">
        <v>537</v>
      </c>
      <c r="D5227" s="1">
        <v>3.0539504E7</v>
      </c>
      <c r="E5227" s="1">
        <v>5.1468910592E10</v>
      </c>
      <c r="J5227" s="1">
        <v>2.62</v>
      </c>
      <c r="K5227" s="1">
        <v>0.08</v>
      </c>
      <c r="L5227" s="1">
        <v>3.433</v>
      </c>
      <c r="N5227" s="1">
        <v>193.133</v>
      </c>
      <c r="S5227" s="1">
        <v>0.0</v>
      </c>
      <c r="T5227" s="1">
        <v>0.0</v>
      </c>
      <c r="V5227" s="1">
        <v>0.0</v>
      </c>
      <c r="W5227" s="1">
        <v>0.0</v>
      </c>
      <c r="X5227" s="1">
        <v>0.0</v>
      </c>
      <c r="Y5227" s="1">
        <v>0.0</v>
      </c>
      <c r="AA5227" s="1">
        <v>2.31</v>
      </c>
      <c r="AB5227" s="1">
        <v>75.64</v>
      </c>
      <c r="AC5227" s="1">
        <v>2.33</v>
      </c>
      <c r="AE5227" s="1">
        <v>2.219</v>
      </c>
      <c r="AF5227" s="1">
        <v>0.299</v>
      </c>
      <c r="AG5227" s="1">
        <v>451.652</v>
      </c>
      <c r="AH5227" s="1">
        <v>0.268</v>
      </c>
      <c r="AK5227" s="1">
        <v>19.647</v>
      </c>
      <c r="AL5227" s="1">
        <v>0.6</v>
      </c>
      <c r="AO5227" s="1">
        <v>25.751</v>
      </c>
      <c r="AT5227" s="1">
        <v>0.0</v>
      </c>
      <c r="AU5227" s="1">
        <v>0.0</v>
      </c>
      <c r="AX5227" s="1">
        <v>0.0</v>
      </c>
      <c r="AY5227" s="1">
        <v>0.0</v>
      </c>
      <c r="AZ5227" s="1">
        <v>0.0</v>
      </c>
      <c r="BA5227" s="1">
        <v>0.0</v>
      </c>
      <c r="BC5227" s="1">
        <v>0.45</v>
      </c>
      <c r="BG5227" s="1">
        <v>53.373</v>
      </c>
      <c r="BH5227" s="1">
        <v>1.63</v>
      </c>
      <c r="BJ5227" s="1">
        <v>69.957</v>
      </c>
      <c r="BO5227" s="1">
        <v>56.648</v>
      </c>
      <c r="BP5227" s="1">
        <v>1.73</v>
      </c>
      <c r="BR5227" s="1">
        <v>74.249</v>
      </c>
      <c r="BT5227" s="1">
        <v>-0.02</v>
      </c>
      <c r="BU5227" s="1">
        <v>-0.866</v>
      </c>
      <c r="BY5227" s="1">
        <v>0.0</v>
      </c>
      <c r="BZ5227" s="1">
        <v>0.0</v>
      </c>
      <c r="CB5227" s="1">
        <v>0.0</v>
      </c>
      <c r="CG5227" s="1">
        <v>19.647</v>
      </c>
      <c r="CH5227" s="1">
        <v>0.6</v>
      </c>
      <c r="CK5227" s="1">
        <v>0.0</v>
      </c>
      <c r="CL5227" s="1">
        <v>0.0</v>
      </c>
      <c r="CM5227" s="1">
        <v>0.0</v>
      </c>
      <c r="CN5227" s="1">
        <v>25.751</v>
      </c>
      <c r="CQ5227" s="1">
        <v>0.08</v>
      </c>
      <c r="CR5227" s="1">
        <v>0.0</v>
      </c>
      <c r="CU5227" s="1">
        <v>2.62</v>
      </c>
      <c r="CV5227" s="1">
        <v>0.0</v>
      </c>
      <c r="CX5227" s="1">
        <v>3.433</v>
      </c>
      <c r="CY5227" s="1">
        <v>0.0</v>
      </c>
      <c r="DA5227" s="1">
        <v>76.295</v>
      </c>
      <c r="DB5227" s="1">
        <v>13.793</v>
      </c>
      <c r="DF5227" s="1">
        <v>56.648</v>
      </c>
      <c r="DG5227" s="1">
        <v>1.73</v>
      </c>
      <c r="DI5227" s="1">
        <v>74.249</v>
      </c>
      <c r="DN5227" s="1">
        <v>0.655</v>
      </c>
      <c r="DO5227" s="1">
        <v>0.02</v>
      </c>
      <c r="DQ5227" s="1">
        <v>0.858</v>
      </c>
      <c r="DV5227" s="1">
        <v>0.0</v>
      </c>
      <c r="DW5227" s="1">
        <v>0.0</v>
      </c>
      <c r="DY5227" s="1">
        <v>0.0</v>
      </c>
    </row>
    <row r="5228">
      <c r="A5228" s="1" t="s">
        <v>536</v>
      </c>
      <c r="B5228" s="1">
        <v>2009.0</v>
      </c>
      <c r="C5228" s="1" t="s">
        <v>537</v>
      </c>
      <c r="D5228" s="1">
        <v>3.1451093E7</v>
      </c>
      <c r="E5228" s="1">
        <v>5.5303696384E10</v>
      </c>
      <c r="J5228" s="1">
        <v>3.815</v>
      </c>
      <c r="K5228" s="1">
        <v>0.12</v>
      </c>
      <c r="L5228" s="1">
        <v>4.959</v>
      </c>
      <c r="N5228" s="1">
        <v>264.463</v>
      </c>
      <c r="S5228" s="1">
        <v>0.0</v>
      </c>
      <c r="T5228" s="1">
        <v>0.0</v>
      </c>
      <c r="V5228" s="1">
        <v>0.0</v>
      </c>
      <c r="W5228" s="1">
        <v>0.0</v>
      </c>
      <c r="X5228" s="1">
        <v>0.0</v>
      </c>
      <c r="Y5228" s="1">
        <v>0.0</v>
      </c>
      <c r="AA5228" s="1">
        <v>2.37</v>
      </c>
      <c r="AB5228" s="1">
        <v>75.355</v>
      </c>
      <c r="AC5228" s="1">
        <v>2.42</v>
      </c>
      <c r="AE5228" s="1">
        <v>6.154</v>
      </c>
      <c r="AF5228" s="1">
        <v>0.849</v>
      </c>
      <c r="AG5228" s="1">
        <v>465.552</v>
      </c>
      <c r="AH5228" s="1">
        <v>0.265</v>
      </c>
      <c r="AK5228" s="1">
        <v>27.98</v>
      </c>
      <c r="AL5228" s="1">
        <v>0.88</v>
      </c>
      <c r="AO5228" s="1">
        <v>36.364</v>
      </c>
      <c r="AT5228" s="1">
        <v>0.0</v>
      </c>
      <c r="AU5228" s="1">
        <v>0.0</v>
      </c>
      <c r="AX5228" s="1">
        <v>0.0</v>
      </c>
      <c r="AY5228" s="1">
        <v>0.0</v>
      </c>
      <c r="AZ5228" s="1">
        <v>0.0</v>
      </c>
      <c r="BA5228" s="1">
        <v>0.0</v>
      </c>
      <c r="BC5228" s="1">
        <v>0.64</v>
      </c>
      <c r="BG5228" s="1">
        <v>44.514</v>
      </c>
      <c r="BH5228" s="1">
        <v>1.4</v>
      </c>
      <c r="BJ5228" s="1">
        <v>57.851</v>
      </c>
      <c r="BO5228" s="1">
        <v>48.965</v>
      </c>
      <c r="BP5228" s="1">
        <v>1.54</v>
      </c>
      <c r="BR5228" s="1">
        <v>63.636</v>
      </c>
      <c r="BT5228" s="1">
        <v>-0.05</v>
      </c>
      <c r="BU5228" s="1">
        <v>-2.11</v>
      </c>
      <c r="BY5228" s="1">
        <v>0.0</v>
      </c>
      <c r="BZ5228" s="1">
        <v>0.0</v>
      </c>
      <c r="CB5228" s="1">
        <v>0.0</v>
      </c>
      <c r="CG5228" s="1">
        <v>27.98</v>
      </c>
      <c r="CH5228" s="1">
        <v>0.88</v>
      </c>
      <c r="CK5228" s="1">
        <v>0.0</v>
      </c>
      <c r="CL5228" s="1">
        <v>0.0</v>
      </c>
      <c r="CM5228" s="1">
        <v>0.0</v>
      </c>
      <c r="CN5228" s="1">
        <v>36.364</v>
      </c>
      <c r="CQ5228" s="1">
        <v>0.12</v>
      </c>
      <c r="CR5228" s="1">
        <v>0.0</v>
      </c>
      <c r="CU5228" s="1">
        <v>3.815</v>
      </c>
      <c r="CV5228" s="1">
        <v>0.0</v>
      </c>
      <c r="CX5228" s="1">
        <v>4.959</v>
      </c>
      <c r="CY5228" s="1">
        <v>0.0</v>
      </c>
      <c r="DA5228" s="1">
        <v>76.945</v>
      </c>
      <c r="DB5228" s="1">
        <v>14.642</v>
      </c>
      <c r="DF5228" s="1">
        <v>48.965</v>
      </c>
      <c r="DG5228" s="1">
        <v>1.54</v>
      </c>
      <c r="DI5228" s="1">
        <v>63.636</v>
      </c>
      <c r="DN5228" s="1">
        <v>0.636</v>
      </c>
      <c r="DO5228" s="1">
        <v>0.02</v>
      </c>
      <c r="DQ5228" s="1">
        <v>0.826</v>
      </c>
      <c r="DV5228" s="1">
        <v>0.0</v>
      </c>
      <c r="DW5228" s="1">
        <v>0.0</v>
      </c>
      <c r="DY5228" s="1">
        <v>0.0</v>
      </c>
    </row>
    <row r="5229">
      <c r="A5229" s="1" t="s">
        <v>536</v>
      </c>
      <c r="B5229" s="1">
        <v>2010.0</v>
      </c>
      <c r="C5229" s="1" t="s">
        <v>537</v>
      </c>
      <c r="D5229" s="1">
        <v>3.2390755E7</v>
      </c>
      <c r="E5229" s="1">
        <v>5.9228536832E10</v>
      </c>
      <c r="J5229" s="1">
        <v>3.705</v>
      </c>
      <c r="K5229" s="1">
        <v>0.12</v>
      </c>
      <c r="L5229" s="1">
        <v>4.38</v>
      </c>
      <c r="N5229" s="1">
        <v>291.971</v>
      </c>
      <c r="S5229" s="1">
        <v>0.0</v>
      </c>
      <c r="T5229" s="1">
        <v>0.0</v>
      </c>
      <c r="V5229" s="1">
        <v>0.0</v>
      </c>
      <c r="W5229" s="1">
        <v>0.0</v>
      </c>
      <c r="X5229" s="1">
        <v>0.0</v>
      </c>
      <c r="Y5229" s="1">
        <v>0.0</v>
      </c>
      <c r="AA5229" s="1">
        <v>2.7</v>
      </c>
      <c r="AB5229" s="1">
        <v>83.357</v>
      </c>
      <c r="AC5229" s="1">
        <v>2.74</v>
      </c>
      <c r="AE5229" s="1">
        <v>13.924</v>
      </c>
      <c r="AF5229" s="1">
        <v>2.039</v>
      </c>
      <c r="AG5229" s="1">
        <v>514.991</v>
      </c>
      <c r="AH5229" s="1">
        <v>0.282</v>
      </c>
      <c r="AK5229" s="1">
        <v>34.269</v>
      </c>
      <c r="AL5229" s="1">
        <v>1.11</v>
      </c>
      <c r="AO5229" s="1">
        <v>40.511</v>
      </c>
      <c r="AT5229" s="1">
        <v>0.0</v>
      </c>
      <c r="AU5229" s="1">
        <v>0.0</v>
      </c>
      <c r="AX5229" s="1">
        <v>0.0</v>
      </c>
      <c r="AY5229" s="1">
        <v>0.0</v>
      </c>
      <c r="AZ5229" s="1">
        <v>0.0</v>
      </c>
      <c r="BA5229" s="1">
        <v>0.0</v>
      </c>
      <c r="BC5229" s="1">
        <v>0.8</v>
      </c>
      <c r="BG5229" s="1">
        <v>46.001</v>
      </c>
      <c r="BH5229" s="1">
        <v>1.49</v>
      </c>
      <c r="BJ5229" s="1">
        <v>54.38</v>
      </c>
      <c r="BO5229" s="1">
        <v>50.323</v>
      </c>
      <c r="BP5229" s="1">
        <v>1.63</v>
      </c>
      <c r="BR5229" s="1">
        <v>59.489</v>
      </c>
      <c r="BT5229" s="1">
        <v>-0.04</v>
      </c>
      <c r="BU5229" s="1">
        <v>-1.481</v>
      </c>
      <c r="BY5229" s="1">
        <v>0.0</v>
      </c>
      <c r="BZ5229" s="1">
        <v>0.0</v>
      </c>
      <c r="CB5229" s="1">
        <v>0.0</v>
      </c>
      <c r="CG5229" s="1">
        <v>34.269</v>
      </c>
      <c r="CH5229" s="1">
        <v>1.11</v>
      </c>
      <c r="CK5229" s="1">
        <v>0.0</v>
      </c>
      <c r="CL5229" s="1">
        <v>0.0</v>
      </c>
      <c r="CM5229" s="1">
        <v>0.0</v>
      </c>
      <c r="CN5229" s="1">
        <v>40.511</v>
      </c>
      <c r="CQ5229" s="1">
        <v>0.12</v>
      </c>
      <c r="CR5229" s="1">
        <v>0.0</v>
      </c>
      <c r="CU5229" s="1">
        <v>3.705</v>
      </c>
      <c r="CV5229" s="1">
        <v>0.0</v>
      </c>
      <c r="CX5229" s="1">
        <v>4.38</v>
      </c>
      <c r="CY5229" s="1">
        <v>0.0</v>
      </c>
      <c r="DA5229" s="1">
        <v>84.592</v>
      </c>
      <c r="DB5229" s="1">
        <v>16.681</v>
      </c>
      <c r="DF5229" s="1">
        <v>50.323</v>
      </c>
      <c r="DG5229" s="1">
        <v>1.63</v>
      </c>
      <c r="DI5229" s="1">
        <v>59.489</v>
      </c>
      <c r="DN5229" s="1">
        <v>0.617</v>
      </c>
      <c r="DO5229" s="1">
        <v>0.02</v>
      </c>
      <c r="DQ5229" s="1">
        <v>0.73</v>
      </c>
      <c r="DV5229" s="1">
        <v>0.0</v>
      </c>
      <c r="DW5229" s="1">
        <v>0.0</v>
      </c>
      <c r="DY5229" s="1">
        <v>0.0</v>
      </c>
    </row>
    <row r="5230">
      <c r="A5230" s="1" t="s">
        <v>536</v>
      </c>
      <c r="B5230" s="1">
        <v>2011.0</v>
      </c>
      <c r="C5230" s="1" t="s">
        <v>537</v>
      </c>
      <c r="D5230" s="1">
        <v>3.3354493E7</v>
      </c>
      <c r="E5230" s="1">
        <v>6.2855839744E10</v>
      </c>
      <c r="J5230" s="1">
        <v>2.398</v>
      </c>
      <c r="K5230" s="1">
        <v>0.08</v>
      </c>
      <c r="L5230" s="1">
        <v>3.008</v>
      </c>
      <c r="N5230" s="1">
        <v>278.195</v>
      </c>
      <c r="S5230" s="1">
        <v>0.0</v>
      </c>
      <c r="T5230" s="1">
        <v>0.0</v>
      </c>
      <c r="V5230" s="1">
        <v>0.0</v>
      </c>
      <c r="W5230" s="1">
        <v>0.0</v>
      </c>
      <c r="X5230" s="1">
        <v>0.0</v>
      </c>
      <c r="Y5230" s="1">
        <v>0.0</v>
      </c>
      <c r="AA5230" s="1">
        <v>2.61</v>
      </c>
      <c r="AB5230" s="1">
        <v>78.25</v>
      </c>
      <c r="AC5230" s="1">
        <v>2.66</v>
      </c>
      <c r="AE5230" s="1">
        <v>5.237</v>
      </c>
      <c r="AF5230" s="1">
        <v>0.874</v>
      </c>
      <c r="AG5230" s="1">
        <v>526.301</v>
      </c>
      <c r="AH5230" s="1">
        <v>0.279</v>
      </c>
      <c r="AK5230" s="1">
        <v>30.88</v>
      </c>
      <c r="AL5230" s="1">
        <v>1.03</v>
      </c>
      <c r="AO5230" s="1">
        <v>38.722</v>
      </c>
      <c r="AT5230" s="1">
        <v>0.0</v>
      </c>
      <c r="AU5230" s="1">
        <v>0.0</v>
      </c>
      <c r="AX5230" s="1">
        <v>0.0</v>
      </c>
      <c r="AY5230" s="1">
        <v>0.0</v>
      </c>
      <c r="AZ5230" s="1">
        <v>0.0</v>
      </c>
      <c r="BA5230" s="1">
        <v>0.0</v>
      </c>
      <c r="BC5230" s="1">
        <v>0.74</v>
      </c>
      <c r="BG5230" s="1">
        <v>45.871</v>
      </c>
      <c r="BH5230" s="1">
        <v>1.53</v>
      </c>
      <c r="BJ5230" s="1">
        <v>57.519</v>
      </c>
      <c r="BO5230" s="1">
        <v>48.869</v>
      </c>
      <c r="BP5230" s="1">
        <v>1.63</v>
      </c>
      <c r="BR5230" s="1">
        <v>61.278</v>
      </c>
      <c r="BT5230" s="1">
        <v>-0.05</v>
      </c>
      <c r="BU5230" s="1">
        <v>-1.916</v>
      </c>
      <c r="BY5230" s="1">
        <v>0.0</v>
      </c>
      <c r="BZ5230" s="1">
        <v>0.0</v>
      </c>
      <c r="CB5230" s="1">
        <v>0.0</v>
      </c>
      <c r="CG5230" s="1">
        <v>30.88</v>
      </c>
      <c r="CH5230" s="1">
        <v>1.03</v>
      </c>
      <c r="CK5230" s="1">
        <v>0.0</v>
      </c>
      <c r="CL5230" s="1">
        <v>0.0</v>
      </c>
      <c r="CM5230" s="1">
        <v>0.0</v>
      </c>
      <c r="CN5230" s="1">
        <v>38.722</v>
      </c>
      <c r="CQ5230" s="1">
        <v>0.08</v>
      </c>
      <c r="CR5230" s="1">
        <v>0.0</v>
      </c>
      <c r="CU5230" s="1">
        <v>2.398</v>
      </c>
      <c r="CV5230" s="1">
        <v>0.0</v>
      </c>
      <c r="CX5230" s="1">
        <v>3.008</v>
      </c>
      <c r="CY5230" s="1">
        <v>0.0</v>
      </c>
      <c r="DA5230" s="1">
        <v>79.749</v>
      </c>
      <c r="DB5230" s="1">
        <v>17.554</v>
      </c>
      <c r="DF5230" s="1">
        <v>48.869</v>
      </c>
      <c r="DG5230" s="1">
        <v>1.63</v>
      </c>
      <c r="DI5230" s="1">
        <v>61.278</v>
      </c>
      <c r="DN5230" s="1">
        <v>0.6</v>
      </c>
      <c r="DO5230" s="1">
        <v>0.02</v>
      </c>
      <c r="DQ5230" s="1">
        <v>0.752</v>
      </c>
      <c r="DV5230" s="1">
        <v>0.0</v>
      </c>
      <c r="DW5230" s="1">
        <v>0.0</v>
      </c>
      <c r="DY5230" s="1">
        <v>0.0</v>
      </c>
    </row>
    <row r="5231">
      <c r="A5231" s="1" t="s">
        <v>536</v>
      </c>
      <c r="B5231" s="1">
        <v>2012.0</v>
      </c>
      <c r="C5231" s="1" t="s">
        <v>537</v>
      </c>
      <c r="D5231" s="1">
        <v>3.4337384E7</v>
      </c>
      <c r="E5231" s="1">
        <v>6.432227328E10</v>
      </c>
      <c r="J5231" s="1">
        <v>3.786</v>
      </c>
      <c r="K5231" s="1">
        <v>0.13</v>
      </c>
      <c r="L5231" s="1">
        <v>4.483</v>
      </c>
      <c r="N5231" s="1">
        <v>96.552</v>
      </c>
      <c r="S5231" s="1">
        <v>0.0</v>
      </c>
      <c r="T5231" s="1">
        <v>0.0</v>
      </c>
      <c r="V5231" s="1">
        <v>0.0</v>
      </c>
      <c r="W5231" s="1">
        <v>0.0</v>
      </c>
      <c r="X5231" s="1">
        <v>0.0</v>
      </c>
      <c r="Y5231" s="1">
        <v>0.0</v>
      </c>
      <c r="AA5231" s="1">
        <v>2.84</v>
      </c>
      <c r="AB5231" s="1">
        <v>82.709</v>
      </c>
      <c r="AC5231" s="1">
        <v>2.9</v>
      </c>
      <c r="AE5231" s="1">
        <v>2.219</v>
      </c>
      <c r="AF5231" s="1">
        <v>0.389</v>
      </c>
      <c r="AG5231" s="1">
        <v>522.577</v>
      </c>
      <c r="AH5231" s="1">
        <v>0.279</v>
      </c>
      <c r="AK5231" s="1">
        <v>8.446</v>
      </c>
      <c r="AL5231" s="1">
        <v>0.29</v>
      </c>
      <c r="AO5231" s="1">
        <v>10.0</v>
      </c>
      <c r="AT5231" s="1">
        <v>0.0</v>
      </c>
      <c r="AU5231" s="1">
        <v>0.0</v>
      </c>
      <c r="AX5231" s="1">
        <v>0.0</v>
      </c>
      <c r="AY5231" s="1">
        <v>0.0</v>
      </c>
      <c r="AZ5231" s="1">
        <v>0.0</v>
      </c>
      <c r="BA5231" s="1">
        <v>0.0</v>
      </c>
      <c r="BC5231" s="1">
        <v>0.28</v>
      </c>
      <c r="BG5231" s="1">
        <v>71.351</v>
      </c>
      <c r="BH5231" s="1">
        <v>2.45</v>
      </c>
      <c r="BJ5231" s="1">
        <v>84.483</v>
      </c>
      <c r="BO5231" s="1">
        <v>76.01</v>
      </c>
      <c r="BP5231" s="1">
        <v>2.61</v>
      </c>
      <c r="BR5231" s="1">
        <v>90.0</v>
      </c>
      <c r="BT5231" s="1">
        <v>-0.06</v>
      </c>
      <c r="BU5231" s="1">
        <v>-2.113</v>
      </c>
      <c r="BY5231" s="1">
        <v>0.0</v>
      </c>
      <c r="BZ5231" s="1">
        <v>0.0</v>
      </c>
      <c r="CB5231" s="1">
        <v>0.0</v>
      </c>
      <c r="CG5231" s="1">
        <v>8.446</v>
      </c>
      <c r="CH5231" s="1">
        <v>0.29</v>
      </c>
      <c r="CK5231" s="1">
        <v>0.0</v>
      </c>
      <c r="CL5231" s="1">
        <v>0.0</v>
      </c>
      <c r="CM5231" s="1">
        <v>0.0</v>
      </c>
      <c r="CN5231" s="1">
        <v>10.0</v>
      </c>
      <c r="CQ5231" s="1">
        <v>0.13</v>
      </c>
      <c r="CR5231" s="1">
        <v>0.0</v>
      </c>
      <c r="CU5231" s="1">
        <v>3.786</v>
      </c>
      <c r="CV5231" s="1">
        <v>0.0</v>
      </c>
      <c r="CX5231" s="1">
        <v>4.483</v>
      </c>
      <c r="CY5231" s="1">
        <v>0.0</v>
      </c>
      <c r="DA5231" s="1">
        <v>84.456</v>
      </c>
      <c r="DB5231" s="1">
        <v>17.944</v>
      </c>
      <c r="DF5231" s="1">
        <v>76.01</v>
      </c>
      <c r="DG5231" s="1">
        <v>2.61</v>
      </c>
      <c r="DI5231" s="1">
        <v>90.0</v>
      </c>
      <c r="DN5231" s="1">
        <v>0.874</v>
      </c>
      <c r="DO5231" s="1">
        <v>0.03</v>
      </c>
      <c r="DQ5231" s="1">
        <v>1.034</v>
      </c>
      <c r="DV5231" s="1">
        <v>0.0</v>
      </c>
      <c r="DW5231" s="1">
        <v>0.0</v>
      </c>
      <c r="DY5231" s="1">
        <v>0.0</v>
      </c>
    </row>
    <row r="5232">
      <c r="A5232" s="1" t="s">
        <v>536</v>
      </c>
      <c r="B5232" s="1">
        <v>2013.0</v>
      </c>
      <c r="C5232" s="1" t="s">
        <v>537</v>
      </c>
      <c r="D5232" s="1">
        <v>3.5336994E7</v>
      </c>
      <c r="E5232" s="1">
        <v>6.6855288832E10</v>
      </c>
      <c r="J5232" s="1">
        <v>4.811</v>
      </c>
      <c r="K5232" s="1">
        <v>0.17</v>
      </c>
      <c r="L5232" s="1">
        <v>5.537</v>
      </c>
      <c r="N5232" s="1">
        <v>35.831</v>
      </c>
      <c r="S5232" s="1">
        <v>0.0</v>
      </c>
      <c r="T5232" s="1">
        <v>0.0</v>
      </c>
      <c r="V5232" s="1">
        <v>0.0</v>
      </c>
      <c r="W5232" s="1">
        <v>0.0</v>
      </c>
      <c r="X5232" s="1">
        <v>0.0</v>
      </c>
      <c r="Y5232" s="1">
        <v>0.0</v>
      </c>
      <c r="AA5232" s="1">
        <v>3.01</v>
      </c>
      <c r="AB5232" s="1">
        <v>85.18</v>
      </c>
      <c r="AC5232" s="1">
        <v>3.07</v>
      </c>
      <c r="AE5232" s="1">
        <v>6.536</v>
      </c>
      <c r="AF5232" s="1">
        <v>1.173</v>
      </c>
      <c r="AG5232" s="1">
        <v>540.983</v>
      </c>
      <c r="AH5232" s="1">
        <v>0.286</v>
      </c>
      <c r="AK5232" s="1">
        <v>0.0</v>
      </c>
      <c r="AL5232" s="1">
        <v>0.0</v>
      </c>
      <c r="AO5232" s="1">
        <v>0.0</v>
      </c>
      <c r="AT5232" s="1">
        <v>0.0</v>
      </c>
      <c r="AU5232" s="1">
        <v>0.0</v>
      </c>
      <c r="AX5232" s="1">
        <v>0.0</v>
      </c>
      <c r="AY5232" s="1">
        <v>0.0</v>
      </c>
      <c r="AZ5232" s="1">
        <v>0.0</v>
      </c>
      <c r="BA5232" s="1">
        <v>0.0</v>
      </c>
      <c r="BC5232" s="1">
        <v>0.11</v>
      </c>
      <c r="BG5232" s="1">
        <v>81.218</v>
      </c>
      <c r="BH5232" s="1">
        <v>2.87</v>
      </c>
      <c r="BJ5232" s="1">
        <v>93.485</v>
      </c>
      <c r="BO5232" s="1">
        <v>86.878</v>
      </c>
      <c r="BP5232" s="1">
        <v>3.07</v>
      </c>
      <c r="BR5232" s="1">
        <v>100.0</v>
      </c>
      <c r="BT5232" s="1">
        <v>-0.06</v>
      </c>
      <c r="BU5232" s="1">
        <v>-1.993</v>
      </c>
      <c r="BY5232" s="1">
        <v>0.0</v>
      </c>
      <c r="BZ5232" s="1">
        <v>0.0</v>
      </c>
      <c r="CB5232" s="1">
        <v>0.0</v>
      </c>
      <c r="CG5232" s="1">
        <v>0.0</v>
      </c>
      <c r="CH5232" s="1">
        <v>0.0</v>
      </c>
      <c r="CK5232" s="1">
        <v>0.0</v>
      </c>
      <c r="CL5232" s="1">
        <v>0.0</v>
      </c>
      <c r="CM5232" s="1">
        <v>0.0</v>
      </c>
      <c r="CN5232" s="1">
        <v>0.0</v>
      </c>
      <c r="CQ5232" s="1">
        <v>0.17</v>
      </c>
      <c r="CR5232" s="1">
        <v>0.0</v>
      </c>
      <c r="CU5232" s="1">
        <v>4.811</v>
      </c>
      <c r="CV5232" s="1">
        <v>0.0</v>
      </c>
      <c r="CX5232" s="1">
        <v>5.537</v>
      </c>
      <c r="CY5232" s="1">
        <v>0.0</v>
      </c>
      <c r="DA5232" s="1">
        <v>86.878</v>
      </c>
      <c r="DB5232" s="1">
        <v>19.117</v>
      </c>
      <c r="DF5232" s="1">
        <v>86.878</v>
      </c>
      <c r="DG5232" s="1">
        <v>3.07</v>
      </c>
      <c r="DI5232" s="1">
        <v>100.0</v>
      </c>
      <c r="DN5232" s="1">
        <v>0.849</v>
      </c>
      <c r="DO5232" s="1">
        <v>0.03</v>
      </c>
      <c r="DQ5232" s="1">
        <v>0.977</v>
      </c>
      <c r="DV5232" s="1">
        <v>0.0</v>
      </c>
      <c r="DW5232" s="1">
        <v>0.0</v>
      </c>
      <c r="DY5232" s="1">
        <v>0.0</v>
      </c>
    </row>
    <row r="5233">
      <c r="A5233" s="1" t="s">
        <v>536</v>
      </c>
      <c r="B5233" s="1">
        <v>2014.0</v>
      </c>
      <c r="C5233" s="1" t="s">
        <v>537</v>
      </c>
      <c r="D5233" s="1">
        <v>3.6395493E7</v>
      </c>
      <c r="E5233" s="1">
        <v>7.0696116224E10</v>
      </c>
      <c r="J5233" s="1">
        <v>6.594</v>
      </c>
      <c r="K5233" s="1">
        <v>0.24</v>
      </c>
      <c r="L5233" s="1">
        <v>7.43</v>
      </c>
      <c r="N5233" s="1">
        <v>55.728</v>
      </c>
      <c r="S5233" s="1">
        <v>0.0</v>
      </c>
      <c r="T5233" s="1">
        <v>0.0</v>
      </c>
      <c r="V5233" s="1">
        <v>0.0</v>
      </c>
      <c r="W5233" s="1">
        <v>0.0</v>
      </c>
      <c r="X5233" s="1">
        <v>0.0</v>
      </c>
      <c r="Y5233" s="1">
        <v>0.0</v>
      </c>
      <c r="AA5233" s="1">
        <v>3.1</v>
      </c>
      <c r="AB5233" s="1">
        <v>85.175</v>
      </c>
      <c r="AC5233" s="1">
        <v>3.23</v>
      </c>
      <c r="AE5233" s="1">
        <v>17.629</v>
      </c>
      <c r="AF5233" s="1">
        <v>3.37</v>
      </c>
      <c r="AG5233" s="1">
        <v>617.844</v>
      </c>
      <c r="AH5233" s="1">
        <v>0.318</v>
      </c>
      <c r="AK5233" s="1">
        <v>2.473</v>
      </c>
      <c r="AL5233" s="1">
        <v>0.09</v>
      </c>
      <c r="AO5233" s="1">
        <v>2.786</v>
      </c>
      <c r="AT5233" s="1">
        <v>0.0</v>
      </c>
      <c r="AU5233" s="1">
        <v>0.0</v>
      </c>
      <c r="AX5233" s="1">
        <v>0.0</v>
      </c>
      <c r="AY5233" s="1">
        <v>0.0</v>
      </c>
      <c r="AZ5233" s="1">
        <v>0.0</v>
      </c>
      <c r="BA5233" s="1">
        <v>0.0</v>
      </c>
      <c r="BC5233" s="1">
        <v>0.18</v>
      </c>
      <c r="BG5233" s="1">
        <v>78.856</v>
      </c>
      <c r="BH5233" s="1">
        <v>2.87</v>
      </c>
      <c r="BJ5233" s="1">
        <v>88.854</v>
      </c>
      <c r="BO5233" s="1">
        <v>86.274</v>
      </c>
      <c r="BP5233" s="1">
        <v>3.14</v>
      </c>
      <c r="BR5233" s="1">
        <v>97.214</v>
      </c>
      <c r="BT5233" s="1">
        <v>-0.13</v>
      </c>
      <c r="BU5233" s="1">
        <v>-4.194</v>
      </c>
      <c r="BY5233" s="1">
        <v>0.0</v>
      </c>
      <c r="BZ5233" s="1">
        <v>0.0</v>
      </c>
      <c r="CB5233" s="1">
        <v>0.0</v>
      </c>
      <c r="CG5233" s="1">
        <v>2.473</v>
      </c>
      <c r="CH5233" s="1">
        <v>0.09</v>
      </c>
      <c r="CK5233" s="1">
        <v>0.0</v>
      </c>
      <c r="CL5233" s="1">
        <v>0.0</v>
      </c>
      <c r="CM5233" s="1">
        <v>0.0</v>
      </c>
      <c r="CN5233" s="1">
        <v>2.786</v>
      </c>
      <c r="CQ5233" s="1">
        <v>0.24</v>
      </c>
      <c r="CR5233" s="1">
        <v>0.0</v>
      </c>
      <c r="CU5233" s="1">
        <v>6.594</v>
      </c>
      <c r="CV5233" s="1">
        <v>0.0</v>
      </c>
      <c r="CX5233" s="1">
        <v>7.43</v>
      </c>
      <c r="CY5233" s="1">
        <v>0.0</v>
      </c>
      <c r="DA5233" s="1">
        <v>88.747</v>
      </c>
      <c r="DB5233" s="1">
        <v>22.487</v>
      </c>
      <c r="DF5233" s="1">
        <v>86.274</v>
      </c>
      <c r="DG5233" s="1">
        <v>3.14</v>
      </c>
      <c r="DI5233" s="1">
        <v>97.214</v>
      </c>
      <c r="DN5233" s="1">
        <v>0.824</v>
      </c>
      <c r="DO5233" s="1">
        <v>0.03</v>
      </c>
      <c r="DQ5233" s="1">
        <v>0.929</v>
      </c>
      <c r="DV5233" s="1">
        <v>0.0</v>
      </c>
      <c r="DW5233" s="1">
        <v>0.0</v>
      </c>
      <c r="DY5233" s="1">
        <v>0.0</v>
      </c>
    </row>
    <row r="5234">
      <c r="A5234" s="1" t="s">
        <v>536</v>
      </c>
      <c r="B5234" s="1">
        <v>2015.0</v>
      </c>
      <c r="C5234" s="1" t="s">
        <v>537</v>
      </c>
      <c r="D5234" s="1">
        <v>3.7531396E7</v>
      </c>
      <c r="E5234" s="1">
        <v>7.6356050944E10</v>
      </c>
      <c r="J5234" s="1">
        <v>9.326</v>
      </c>
      <c r="K5234" s="1">
        <v>0.35</v>
      </c>
      <c r="L5234" s="1">
        <v>9.859</v>
      </c>
      <c r="N5234" s="1">
        <v>56.338</v>
      </c>
      <c r="S5234" s="1">
        <v>0.0</v>
      </c>
      <c r="T5234" s="1">
        <v>0.0</v>
      </c>
      <c r="V5234" s="1">
        <v>0.0</v>
      </c>
      <c r="W5234" s="1">
        <v>0.0</v>
      </c>
      <c r="X5234" s="1">
        <v>0.0</v>
      </c>
      <c r="Y5234" s="1">
        <v>0.0</v>
      </c>
      <c r="AA5234" s="1">
        <v>3.48</v>
      </c>
      <c r="AB5234" s="1">
        <v>92.722</v>
      </c>
      <c r="AC5234" s="1">
        <v>3.55</v>
      </c>
      <c r="AE5234" s="1">
        <v>2.205</v>
      </c>
      <c r="AF5234" s="1">
        <v>0.496</v>
      </c>
      <c r="AG5234" s="1">
        <v>612.357</v>
      </c>
      <c r="AH5234" s="1">
        <v>0.301</v>
      </c>
      <c r="AK5234" s="1">
        <v>2.132</v>
      </c>
      <c r="AL5234" s="1">
        <v>0.08</v>
      </c>
      <c r="AO5234" s="1">
        <v>2.254</v>
      </c>
      <c r="AT5234" s="1">
        <v>0.0</v>
      </c>
      <c r="AU5234" s="1">
        <v>0.0</v>
      </c>
      <c r="AX5234" s="1">
        <v>0.0</v>
      </c>
      <c r="AY5234" s="1">
        <v>0.0</v>
      </c>
      <c r="AZ5234" s="1">
        <v>0.0</v>
      </c>
      <c r="BA5234" s="1">
        <v>0.0</v>
      </c>
      <c r="BC5234" s="1">
        <v>0.2</v>
      </c>
      <c r="BG5234" s="1">
        <v>82.331</v>
      </c>
      <c r="BH5234" s="1">
        <v>3.09</v>
      </c>
      <c r="BJ5234" s="1">
        <v>87.042</v>
      </c>
      <c r="BO5234" s="1">
        <v>92.456</v>
      </c>
      <c r="BP5234" s="1">
        <v>3.47</v>
      </c>
      <c r="BR5234" s="1">
        <v>97.746</v>
      </c>
      <c r="BT5234" s="1">
        <v>-0.07</v>
      </c>
      <c r="BU5234" s="1">
        <v>-2.011</v>
      </c>
      <c r="BY5234" s="1">
        <v>0.0</v>
      </c>
      <c r="BZ5234" s="1">
        <v>0.0</v>
      </c>
      <c r="CB5234" s="1">
        <v>0.0</v>
      </c>
      <c r="CG5234" s="1">
        <v>2.132</v>
      </c>
      <c r="CH5234" s="1">
        <v>0.08</v>
      </c>
      <c r="CK5234" s="1">
        <v>0.0</v>
      </c>
      <c r="CL5234" s="1">
        <v>0.0</v>
      </c>
      <c r="CM5234" s="1">
        <v>0.0</v>
      </c>
      <c r="CN5234" s="1">
        <v>2.254</v>
      </c>
      <c r="CQ5234" s="1">
        <v>0.35</v>
      </c>
      <c r="CR5234" s="1">
        <v>0.0</v>
      </c>
      <c r="CU5234" s="1">
        <v>9.326</v>
      </c>
      <c r="CV5234" s="1">
        <v>0.0</v>
      </c>
      <c r="CX5234" s="1">
        <v>9.859</v>
      </c>
      <c r="CY5234" s="1">
        <v>0.0</v>
      </c>
      <c r="DA5234" s="1">
        <v>94.587</v>
      </c>
      <c r="DB5234" s="1">
        <v>22.983</v>
      </c>
      <c r="DF5234" s="1">
        <v>92.456</v>
      </c>
      <c r="DG5234" s="1">
        <v>3.47</v>
      </c>
      <c r="DI5234" s="1">
        <v>97.746</v>
      </c>
      <c r="DN5234" s="1">
        <v>0.799</v>
      </c>
      <c r="DO5234" s="1">
        <v>0.03</v>
      </c>
      <c r="DQ5234" s="1">
        <v>0.845</v>
      </c>
      <c r="DV5234" s="1">
        <v>0.0</v>
      </c>
      <c r="DW5234" s="1">
        <v>0.0</v>
      </c>
      <c r="DY5234" s="1">
        <v>0.0</v>
      </c>
    </row>
    <row r="5235">
      <c r="A5235" s="1" t="s">
        <v>536</v>
      </c>
      <c r="B5235" s="1">
        <v>2016.0</v>
      </c>
      <c r="C5235" s="1" t="s">
        <v>537</v>
      </c>
      <c r="D5235" s="1">
        <v>3.8799091E7</v>
      </c>
      <c r="E5235" s="1">
        <v>7.6477464576E10</v>
      </c>
      <c r="J5235" s="1">
        <v>9.279</v>
      </c>
      <c r="K5235" s="1">
        <v>0.36</v>
      </c>
      <c r="L5235" s="1">
        <v>9.549</v>
      </c>
      <c r="N5235" s="1">
        <v>55.703</v>
      </c>
      <c r="S5235" s="1">
        <v>0.0</v>
      </c>
      <c r="T5235" s="1">
        <v>0.0</v>
      </c>
      <c r="V5235" s="1">
        <v>0.0</v>
      </c>
      <c r="W5235" s="1">
        <v>0.0</v>
      </c>
      <c r="X5235" s="1">
        <v>0.0</v>
      </c>
      <c r="Y5235" s="1">
        <v>0.0</v>
      </c>
      <c r="AA5235" s="1">
        <v>3.65</v>
      </c>
      <c r="AB5235" s="1">
        <v>94.074</v>
      </c>
      <c r="AC5235" s="1">
        <v>3.77</v>
      </c>
      <c r="AE5235" s="1">
        <v>4.185</v>
      </c>
      <c r="AF5235" s="1">
        <v>0.962</v>
      </c>
      <c r="AG5235" s="1">
        <v>617.141</v>
      </c>
      <c r="AH5235" s="1">
        <v>0.313</v>
      </c>
      <c r="AK5235" s="1">
        <v>1.804</v>
      </c>
      <c r="AL5235" s="1">
        <v>0.07</v>
      </c>
      <c r="AO5235" s="1">
        <v>1.857</v>
      </c>
      <c r="AT5235" s="1">
        <v>0.0</v>
      </c>
      <c r="AU5235" s="1">
        <v>0.0</v>
      </c>
      <c r="AX5235" s="1">
        <v>0.0</v>
      </c>
      <c r="AY5235" s="1">
        <v>0.0</v>
      </c>
      <c r="AZ5235" s="1">
        <v>0.0</v>
      </c>
      <c r="BA5235" s="1">
        <v>0.0</v>
      </c>
      <c r="BC5235" s="1">
        <v>0.21</v>
      </c>
      <c r="BG5235" s="1">
        <v>85.054</v>
      </c>
      <c r="BH5235" s="1">
        <v>3.3</v>
      </c>
      <c r="BJ5235" s="1">
        <v>87.533</v>
      </c>
      <c r="BO5235" s="1">
        <v>95.363</v>
      </c>
      <c r="BP5235" s="1">
        <v>3.7</v>
      </c>
      <c r="BR5235" s="1">
        <v>98.143</v>
      </c>
      <c r="BT5235" s="1">
        <v>-0.12</v>
      </c>
      <c r="BU5235" s="1">
        <v>-3.288</v>
      </c>
      <c r="BY5235" s="1">
        <v>0.0</v>
      </c>
      <c r="BZ5235" s="1">
        <v>0.0</v>
      </c>
      <c r="CB5235" s="1">
        <v>0.0</v>
      </c>
      <c r="CG5235" s="1">
        <v>1.804</v>
      </c>
      <c r="CH5235" s="1">
        <v>0.07</v>
      </c>
      <c r="CK5235" s="1">
        <v>0.0</v>
      </c>
      <c r="CL5235" s="1">
        <v>0.0</v>
      </c>
      <c r="CM5235" s="1">
        <v>0.0</v>
      </c>
      <c r="CN5235" s="1">
        <v>1.857</v>
      </c>
      <c r="CQ5235" s="1">
        <v>0.36</v>
      </c>
      <c r="CR5235" s="1">
        <v>0.0</v>
      </c>
      <c r="CU5235" s="1">
        <v>9.279</v>
      </c>
      <c r="CV5235" s="1">
        <v>0.0</v>
      </c>
      <c r="CX5235" s="1">
        <v>9.549</v>
      </c>
      <c r="CY5235" s="1">
        <v>0.0</v>
      </c>
      <c r="DA5235" s="1">
        <v>97.167</v>
      </c>
      <c r="DB5235" s="1">
        <v>23.945</v>
      </c>
      <c r="DF5235" s="1">
        <v>95.363</v>
      </c>
      <c r="DG5235" s="1">
        <v>3.7</v>
      </c>
      <c r="DI5235" s="1">
        <v>98.143</v>
      </c>
      <c r="DN5235" s="1">
        <v>1.031</v>
      </c>
      <c r="DO5235" s="1">
        <v>0.04</v>
      </c>
      <c r="DQ5235" s="1">
        <v>1.061</v>
      </c>
      <c r="DV5235" s="1">
        <v>0.0</v>
      </c>
      <c r="DW5235" s="1">
        <v>0.0</v>
      </c>
      <c r="DY5235" s="1">
        <v>0.0</v>
      </c>
    </row>
    <row r="5236">
      <c r="A5236" s="1" t="s">
        <v>536</v>
      </c>
      <c r="B5236" s="1">
        <v>2017.0</v>
      </c>
      <c r="C5236" s="1" t="s">
        <v>537</v>
      </c>
      <c r="D5236" s="1">
        <v>4.0177337E7</v>
      </c>
      <c r="E5236" s="1">
        <v>8.1700872192E10</v>
      </c>
      <c r="J5236" s="1">
        <v>5.227</v>
      </c>
      <c r="K5236" s="1">
        <v>0.21</v>
      </c>
      <c r="L5236" s="1">
        <v>5.556</v>
      </c>
      <c r="N5236" s="1">
        <v>47.619</v>
      </c>
      <c r="S5236" s="1">
        <v>0.0</v>
      </c>
      <c r="T5236" s="1">
        <v>0.0</v>
      </c>
      <c r="Y5236" s="1">
        <v>0.0</v>
      </c>
      <c r="AA5236" s="1">
        <v>3.49</v>
      </c>
      <c r="AB5236" s="1">
        <v>86.865</v>
      </c>
      <c r="AC5236" s="1">
        <v>3.78</v>
      </c>
      <c r="AE5236" s="1">
        <v>8.235</v>
      </c>
      <c r="AF5236" s="1">
        <v>1.972</v>
      </c>
      <c r="AG5236" s="1">
        <v>645.049</v>
      </c>
      <c r="AH5236" s="1">
        <v>0.317</v>
      </c>
      <c r="AK5236" s="1">
        <v>1.742</v>
      </c>
      <c r="AL5236" s="1">
        <v>0.07</v>
      </c>
      <c r="AO5236" s="1">
        <v>1.852</v>
      </c>
      <c r="AT5236" s="1">
        <v>0.0</v>
      </c>
      <c r="AU5236" s="1">
        <v>0.0</v>
      </c>
      <c r="BA5236" s="1">
        <v>0.0</v>
      </c>
      <c r="BC5236" s="1">
        <v>0.18</v>
      </c>
      <c r="BG5236" s="1">
        <v>85.62</v>
      </c>
      <c r="BH5236" s="1">
        <v>3.44</v>
      </c>
      <c r="BJ5236" s="1">
        <v>91.005</v>
      </c>
      <c r="BO5236" s="1">
        <v>92.341</v>
      </c>
      <c r="BP5236" s="1">
        <v>3.71</v>
      </c>
      <c r="BR5236" s="1">
        <v>98.148</v>
      </c>
      <c r="BT5236" s="1">
        <v>-0.29</v>
      </c>
      <c r="BU5236" s="1">
        <v>-8.309</v>
      </c>
      <c r="BY5236" s="1">
        <v>0.0</v>
      </c>
      <c r="BZ5236" s="1">
        <v>0.0</v>
      </c>
      <c r="CB5236" s="1">
        <v>0.0</v>
      </c>
      <c r="CG5236" s="1">
        <v>1.742</v>
      </c>
      <c r="CH5236" s="1">
        <v>0.07</v>
      </c>
      <c r="CN5236" s="1">
        <v>1.852</v>
      </c>
      <c r="CQ5236" s="1">
        <v>0.21</v>
      </c>
      <c r="CR5236" s="1">
        <v>0.0</v>
      </c>
      <c r="CU5236" s="1">
        <v>5.227</v>
      </c>
      <c r="CV5236" s="1">
        <v>0.0</v>
      </c>
      <c r="CX5236" s="1">
        <v>5.556</v>
      </c>
      <c r="CY5236" s="1">
        <v>0.0</v>
      </c>
      <c r="DA5236" s="1">
        <v>94.083</v>
      </c>
      <c r="DB5236" s="1">
        <v>25.916</v>
      </c>
      <c r="DF5236" s="1">
        <v>92.341</v>
      </c>
      <c r="DG5236" s="1">
        <v>3.71</v>
      </c>
      <c r="DI5236" s="1">
        <v>98.148</v>
      </c>
      <c r="DN5236" s="1">
        <v>1.493</v>
      </c>
      <c r="DO5236" s="1">
        <v>0.06</v>
      </c>
      <c r="DQ5236" s="1">
        <v>1.587</v>
      </c>
      <c r="DV5236" s="1">
        <v>0.0</v>
      </c>
      <c r="DW5236" s="1">
        <v>0.0</v>
      </c>
      <c r="DY5236" s="1">
        <v>0.0</v>
      </c>
    </row>
    <row r="5237">
      <c r="A5237" s="1" t="s">
        <v>536</v>
      </c>
      <c r="B5237" s="1">
        <v>2018.0</v>
      </c>
      <c r="C5237" s="1" t="s">
        <v>537</v>
      </c>
      <c r="D5237" s="1">
        <v>4.1565791E7</v>
      </c>
      <c r="E5237" s="1">
        <v>8.6196043776E10</v>
      </c>
      <c r="J5237" s="1">
        <v>6.736</v>
      </c>
      <c r="K5237" s="1">
        <v>0.28</v>
      </c>
      <c r="L5237" s="1">
        <v>6.512</v>
      </c>
      <c r="N5237" s="1">
        <v>81.395</v>
      </c>
      <c r="S5237" s="1">
        <v>0.0</v>
      </c>
      <c r="T5237" s="1">
        <v>0.0</v>
      </c>
      <c r="Y5237" s="1">
        <v>0.0</v>
      </c>
      <c r="AA5237" s="1">
        <v>4.1</v>
      </c>
      <c r="AB5237" s="1">
        <v>98.639</v>
      </c>
      <c r="AC5237" s="1">
        <v>4.3</v>
      </c>
      <c r="AE5237" s="1">
        <v>7.686</v>
      </c>
      <c r="AF5237" s="1">
        <v>1.992</v>
      </c>
      <c r="AG5237" s="1">
        <v>671.423</v>
      </c>
      <c r="AH5237" s="1">
        <v>0.324</v>
      </c>
      <c r="AK5237" s="1">
        <v>7.458</v>
      </c>
      <c r="AL5237" s="1">
        <v>0.31</v>
      </c>
      <c r="AO5237" s="1">
        <v>7.209</v>
      </c>
      <c r="AT5237" s="1">
        <v>0.0</v>
      </c>
      <c r="AU5237" s="1">
        <v>0.0</v>
      </c>
      <c r="BA5237" s="1">
        <v>0.0</v>
      </c>
      <c r="BC5237" s="1">
        <v>0.35</v>
      </c>
      <c r="BG5237" s="1">
        <v>87.572</v>
      </c>
      <c r="BH5237" s="1">
        <v>3.64</v>
      </c>
      <c r="BJ5237" s="1">
        <v>84.651</v>
      </c>
      <c r="BO5237" s="1">
        <v>95.992</v>
      </c>
      <c r="BP5237" s="1">
        <v>3.99</v>
      </c>
      <c r="BR5237" s="1">
        <v>92.791</v>
      </c>
      <c r="BT5237" s="1">
        <v>-0.2</v>
      </c>
      <c r="BU5237" s="1">
        <v>-4.878</v>
      </c>
      <c r="BY5237" s="1">
        <v>0.0</v>
      </c>
      <c r="BZ5237" s="1">
        <v>0.0</v>
      </c>
      <c r="CB5237" s="1">
        <v>0.0</v>
      </c>
      <c r="CG5237" s="1">
        <v>7.458</v>
      </c>
      <c r="CH5237" s="1">
        <v>0.31</v>
      </c>
      <c r="CN5237" s="1">
        <v>7.209</v>
      </c>
      <c r="CQ5237" s="1">
        <v>0.28</v>
      </c>
      <c r="CR5237" s="1">
        <v>0.0</v>
      </c>
      <c r="CU5237" s="1">
        <v>6.736</v>
      </c>
      <c r="CV5237" s="1">
        <v>0.0</v>
      </c>
      <c r="CX5237" s="1">
        <v>6.512</v>
      </c>
      <c r="CY5237" s="1">
        <v>0.0</v>
      </c>
      <c r="DA5237" s="1">
        <v>103.45</v>
      </c>
      <c r="DB5237" s="1">
        <v>27.908</v>
      </c>
      <c r="DF5237" s="1">
        <v>95.992</v>
      </c>
      <c r="DG5237" s="1">
        <v>3.99</v>
      </c>
      <c r="DI5237" s="1">
        <v>92.791</v>
      </c>
      <c r="DN5237" s="1">
        <v>1.684</v>
      </c>
      <c r="DO5237" s="1">
        <v>0.07</v>
      </c>
      <c r="DQ5237" s="1">
        <v>1.628</v>
      </c>
      <c r="DV5237" s="1">
        <v>0.0</v>
      </c>
      <c r="DW5237" s="1">
        <v>0.0</v>
      </c>
      <c r="DY5237" s="1">
        <v>0.0</v>
      </c>
    </row>
    <row r="5238">
      <c r="A5238" s="1" t="s">
        <v>536</v>
      </c>
      <c r="B5238" s="1">
        <v>2019.0</v>
      </c>
      <c r="C5238" s="1" t="s">
        <v>537</v>
      </c>
      <c r="D5238" s="1">
        <v>4.2999589E7</v>
      </c>
      <c r="E5238" s="1">
        <v>9.29038336E10</v>
      </c>
      <c r="J5238" s="1">
        <v>6.279</v>
      </c>
      <c r="K5238" s="1">
        <v>0.27</v>
      </c>
      <c r="L5238" s="1">
        <v>5.895</v>
      </c>
      <c r="N5238" s="1">
        <v>56.769</v>
      </c>
      <c r="S5238" s="1">
        <v>0.0</v>
      </c>
      <c r="T5238" s="1">
        <v>0.0</v>
      </c>
      <c r="Y5238" s="1">
        <v>0.0</v>
      </c>
      <c r="AA5238" s="1">
        <v>4.3</v>
      </c>
      <c r="AB5238" s="1">
        <v>100.001</v>
      </c>
      <c r="AC5238" s="1">
        <v>4.58</v>
      </c>
      <c r="AE5238" s="1">
        <v>2.204</v>
      </c>
      <c r="AF5238" s="1">
        <v>0.615</v>
      </c>
      <c r="AG5238" s="1">
        <v>663.338</v>
      </c>
      <c r="AH5238" s="1">
        <v>0.307</v>
      </c>
      <c r="AK5238" s="1">
        <v>3.256</v>
      </c>
      <c r="AL5238" s="1">
        <v>0.14</v>
      </c>
      <c r="AO5238" s="1">
        <v>3.057</v>
      </c>
      <c r="AT5238" s="1">
        <v>0.0</v>
      </c>
      <c r="AU5238" s="1">
        <v>0.0</v>
      </c>
      <c r="BA5238" s="1">
        <v>0.0</v>
      </c>
      <c r="BC5238" s="1">
        <v>0.26</v>
      </c>
      <c r="BG5238" s="1">
        <v>93.954</v>
      </c>
      <c r="BH5238" s="1">
        <v>4.04</v>
      </c>
      <c r="BJ5238" s="1">
        <v>88.21</v>
      </c>
      <c r="BO5238" s="1">
        <v>103.257</v>
      </c>
      <c r="BP5238" s="1">
        <v>4.44</v>
      </c>
      <c r="BR5238" s="1">
        <v>96.943</v>
      </c>
      <c r="BT5238" s="1">
        <v>-0.28</v>
      </c>
      <c r="BU5238" s="1">
        <v>-6.512</v>
      </c>
      <c r="BY5238" s="1">
        <v>0.0</v>
      </c>
      <c r="BZ5238" s="1">
        <v>0.0</v>
      </c>
      <c r="CB5238" s="1">
        <v>0.0</v>
      </c>
      <c r="CG5238" s="1">
        <v>3.256</v>
      </c>
      <c r="CH5238" s="1">
        <v>0.14</v>
      </c>
      <c r="CN5238" s="1">
        <v>3.057</v>
      </c>
      <c r="CQ5238" s="1">
        <v>0.27</v>
      </c>
      <c r="CR5238" s="1">
        <v>0.0</v>
      </c>
      <c r="CU5238" s="1">
        <v>6.279</v>
      </c>
      <c r="CV5238" s="1">
        <v>0.0</v>
      </c>
      <c r="CX5238" s="1">
        <v>5.895</v>
      </c>
      <c r="CY5238" s="1">
        <v>0.0</v>
      </c>
      <c r="DA5238" s="1">
        <v>106.513</v>
      </c>
      <c r="DB5238" s="1">
        <v>28.523</v>
      </c>
      <c r="DF5238" s="1">
        <v>103.257</v>
      </c>
      <c r="DG5238" s="1">
        <v>4.44</v>
      </c>
      <c r="DI5238" s="1">
        <v>96.943</v>
      </c>
      <c r="DN5238" s="1">
        <v>3.023</v>
      </c>
      <c r="DO5238" s="1">
        <v>0.13</v>
      </c>
      <c r="DQ5238" s="1">
        <v>2.838</v>
      </c>
      <c r="DV5238" s="1">
        <v>0.0</v>
      </c>
      <c r="DW5238" s="1">
        <v>0.0</v>
      </c>
      <c r="DY5238" s="1">
        <v>0.0</v>
      </c>
    </row>
    <row r="5239">
      <c r="A5239" s="1" t="s">
        <v>536</v>
      </c>
      <c r="B5239" s="1">
        <v>2020.0</v>
      </c>
      <c r="C5239" s="1" t="s">
        <v>537</v>
      </c>
      <c r="D5239" s="1">
        <v>4.4457103E7</v>
      </c>
      <c r="E5239" s="1">
        <v>9.1695153152E10</v>
      </c>
      <c r="J5239" s="1">
        <v>5.848</v>
      </c>
      <c r="K5239" s="1">
        <v>0.26</v>
      </c>
      <c r="L5239" s="1">
        <v>5.652</v>
      </c>
      <c r="N5239" s="1">
        <v>54.348</v>
      </c>
      <c r="S5239" s="1">
        <v>0.0</v>
      </c>
      <c r="T5239" s="1">
        <v>0.0</v>
      </c>
      <c r="Y5239" s="1">
        <v>0.0</v>
      </c>
      <c r="AA5239" s="1">
        <v>4.4</v>
      </c>
      <c r="AB5239" s="1">
        <v>98.972</v>
      </c>
      <c r="AC5239" s="1">
        <v>4.6</v>
      </c>
      <c r="AE5239" s="1">
        <v>-4.316</v>
      </c>
      <c r="AF5239" s="1">
        <v>-1.231</v>
      </c>
      <c r="AG5239" s="1">
        <v>613.902</v>
      </c>
      <c r="AH5239" s="1">
        <v>0.298</v>
      </c>
      <c r="AK5239" s="1">
        <v>2.699</v>
      </c>
      <c r="AL5239" s="1">
        <v>0.12</v>
      </c>
      <c r="AO5239" s="1">
        <v>2.609</v>
      </c>
      <c r="AT5239" s="1">
        <v>0.0</v>
      </c>
      <c r="AU5239" s="1">
        <v>0.0</v>
      </c>
      <c r="BA5239" s="1">
        <v>0.0</v>
      </c>
      <c r="BC5239" s="1">
        <v>0.25</v>
      </c>
      <c r="BG5239" s="1">
        <v>91.774</v>
      </c>
      <c r="BH5239" s="1">
        <v>4.08</v>
      </c>
      <c r="BJ5239" s="1">
        <v>88.696</v>
      </c>
      <c r="BO5239" s="1">
        <v>100.771</v>
      </c>
      <c r="BP5239" s="1">
        <v>4.48</v>
      </c>
      <c r="BR5239" s="1">
        <v>97.391</v>
      </c>
      <c r="BT5239" s="1">
        <v>-0.2</v>
      </c>
      <c r="BU5239" s="1">
        <v>-4.545</v>
      </c>
      <c r="BY5239" s="1">
        <v>0.0</v>
      </c>
      <c r="BZ5239" s="1">
        <v>0.0</v>
      </c>
      <c r="CB5239" s="1">
        <v>0.0</v>
      </c>
      <c r="CG5239" s="1">
        <v>2.699</v>
      </c>
      <c r="CH5239" s="1">
        <v>0.12</v>
      </c>
      <c r="CN5239" s="1">
        <v>2.609</v>
      </c>
      <c r="CQ5239" s="1">
        <v>0.26</v>
      </c>
      <c r="CR5239" s="1">
        <v>0.0</v>
      </c>
      <c r="CU5239" s="1">
        <v>5.848</v>
      </c>
      <c r="CV5239" s="1">
        <v>0.0</v>
      </c>
      <c r="CX5239" s="1">
        <v>5.652</v>
      </c>
      <c r="CY5239" s="1">
        <v>0.0</v>
      </c>
      <c r="DA5239" s="1">
        <v>103.471</v>
      </c>
      <c r="DB5239" s="1">
        <v>27.292</v>
      </c>
      <c r="DF5239" s="1">
        <v>100.771</v>
      </c>
      <c r="DG5239" s="1">
        <v>4.48</v>
      </c>
      <c r="DI5239" s="1">
        <v>97.391</v>
      </c>
      <c r="DN5239" s="1">
        <v>3.149</v>
      </c>
      <c r="DO5239" s="1">
        <v>0.14</v>
      </c>
      <c r="DQ5239" s="1">
        <v>3.043</v>
      </c>
      <c r="DV5239" s="1">
        <v>0.0</v>
      </c>
      <c r="DW5239" s="1">
        <v>0.0</v>
      </c>
      <c r="DY5239" s="1">
        <v>0.0</v>
      </c>
    </row>
    <row r="5240">
      <c r="A5240" s="1" t="s">
        <v>536</v>
      </c>
      <c r="B5240" s="1">
        <v>2021.0</v>
      </c>
      <c r="C5240" s="1" t="s">
        <v>537</v>
      </c>
      <c r="D5240" s="1">
        <v>4.5910886E7</v>
      </c>
      <c r="E5240" s="1">
        <v>9.7200521216E10</v>
      </c>
      <c r="J5240" s="1">
        <v>8.059</v>
      </c>
      <c r="K5240" s="1">
        <v>0.37</v>
      </c>
      <c r="L5240" s="1">
        <v>7.021</v>
      </c>
      <c r="N5240" s="1">
        <v>55.028</v>
      </c>
      <c r="S5240" s="1">
        <v>0.0</v>
      </c>
      <c r="T5240" s="1">
        <v>0.0</v>
      </c>
      <c r="Y5240" s="1">
        <v>0.0</v>
      </c>
      <c r="AA5240" s="1">
        <v>4.9</v>
      </c>
      <c r="AB5240" s="1">
        <v>106.729</v>
      </c>
      <c r="AC5240" s="1">
        <v>5.27</v>
      </c>
      <c r="AE5240" s="1">
        <v>10.368</v>
      </c>
      <c r="AF5240" s="1">
        <v>2.83</v>
      </c>
      <c r="AG5240" s="1">
        <v>656.094</v>
      </c>
      <c r="AH5240" s="1">
        <v>0.31</v>
      </c>
      <c r="AK5240" s="1">
        <v>2.832</v>
      </c>
      <c r="AL5240" s="1">
        <v>0.13</v>
      </c>
      <c r="AO5240" s="1">
        <v>2.467</v>
      </c>
      <c r="AT5240" s="1">
        <v>0.0</v>
      </c>
      <c r="AU5240" s="1">
        <v>0.0</v>
      </c>
      <c r="BA5240" s="1">
        <v>0.0</v>
      </c>
      <c r="BC5240" s="1">
        <v>0.29</v>
      </c>
      <c r="BG5240" s="1">
        <v>101.065</v>
      </c>
      <c r="BH5240" s="1">
        <v>4.64</v>
      </c>
      <c r="BJ5240" s="1">
        <v>88.046</v>
      </c>
      <c r="BO5240" s="1">
        <v>111.956</v>
      </c>
      <c r="BP5240" s="1">
        <v>5.14</v>
      </c>
      <c r="BR5240" s="1">
        <v>97.533</v>
      </c>
      <c r="BT5240" s="1">
        <v>-0.37</v>
      </c>
      <c r="BU5240" s="1">
        <v>-7.551</v>
      </c>
      <c r="BY5240" s="1">
        <v>0.0</v>
      </c>
      <c r="BZ5240" s="1">
        <v>0.0</v>
      </c>
      <c r="CB5240" s="1">
        <v>0.0</v>
      </c>
      <c r="CG5240" s="1">
        <v>2.832</v>
      </c>
      <c r="CH5240" s="1">
        <v>0.13</v>
      </c>
      <c r="CN5240" s="1">
        <v>2.467</v>
      </c>
      <c r="CQ5240" s="1">
        <v>0.37</v>
      </c>
      <c r="CR5240" s="1">
        <v>0.0</v>
      </c>
      <c r="CU5240" s="1">
        <v>8.059</v>
      </c>
      <c r="CV5240" s="1">
        <v>0.0</v>
      </c>
      <c r="CX5240" s="1">
        <v>7.021</v>
      </c>
      <c r="CY5240" s="1">
        <v>0.0</v>
      </c>
      <c r="DA5240" s="1">
        <v>114.788</v>
      </c>
      <c r="DB5240" s="1">
        <v>30.122</v>
      </c>
      <c r="DF5240" s="1">
        <v>111.956</v>
      </c>
      <c r="DG5240" s="1">
        <v>5.14</v>
      </c>
      <c r="DI5240" s="1">
        <v>97.533</v>
      </c>
      <c r="DN5240" s="1">
        <v>2.832</v>
      </c>
      <c r="DO5240" s="1">
        <v>0.13</v>
      </c>
      <c r="DQ5240" s="1">
        <v>2.467</v>
      </c>
      <c r="DV5240" s="1">
        <v>0.0</v>
      </c>
      <c r="DW5240" s="1">
        <v>0.0</v>
      </c>
      <c r="DY5240" s="1">
        <v>0.0</v>
      </c>
    </row>
    <row r="5241">
      <c r="A5241" s="1" t="s">
        <v>536</v>
      </c>
      <c r="B5241" s="1">
        <v>2022.0</v>
      </c>
      <c r="C5241" s="1" t="s">
        <v>537</v>
      </c>
      <c r="D5241" s="1">
        <v>4.7312665E7</v>
      </c>
      <c r="E5241" s="1">
        <v>1.01995421696E11</v>
      </c>
      <c r="J5241" s="1">
        <v>9.934</v>
      </c>
      <c r="K5241" s="1">
        <v>0.47</v>
      </c>
      <c r="L5241" s="1">
        <v>8.174</v>
      </c>
      <c r="N5241" s="1">
        <v>57.391</v>
      </c>
      <c r="S5241" s="1">
        <v>0.0</v>
      </c>
      <c r="T5241" s="1">
        <v>0.0</v>
      </c>
      <c r="Y5241" s="1">
        <v>0.0</v>
      </c>
      <c r="AA5241" s="1">
        <v>5.34</v>
      </c>
      <c r="AB5241" s="1">
        <v>112.866</v>
      </c>
      <c r="AC5241" s="1">
        <v>5.75</v>
      </c>
      <c r="AE5241" s="1">
        <v>4.17</v>
      </c>
      <c r="AF5241" s="1">
        <v>1.256</v>
      </c>
      <c r="AG5241" s="1">
        <v>663.203</v>
      </c>
      <c r="AH5241" s="1">
        <v>0.308</v>
      </c>
      <c r="AK5241" s="1">
        <v>3.17</v>
      </c>
      <c r="AL5241" s="1">
        <v>0.15</v>
      </c>
      <c r="AO5241" s="1">
        <v>2.609</v>
      </c>
      <c r="AT5241" s="1">
        <v>0.0</v>
      </c>
      <c r="AU5241" s="1">
        <v>0.0</v>
      </c>
      <c r="BA5241" s="1">
        <v>0.0</v>
      </c>
      <c r="BC5241" s="1">
        <v>0.33</v>
      </c>
      <c r="BG5241" s="1">
        <v>105.257</v>
      </c>
      <c r="BH5241" s="1">
        <v>4.98</v>
      </c>
      <c r="BJ5241" s="1">
        <v>86.609</v>
      </c>
      <c r="BO5241" s="1">
        <v>118.362</v>
      </c>
      <c r="BP5241" s="1">
        <v>5.6</v>
      </c>
      <c r="BR5241" s="1">
        <v>97.391</v>
      </c>
      <c r="BT5241" s="1">
        <v>-0.41</v>
      </c>
      <c r="BU5241" s="1">
        <v>-7.678</v>
      </c>
      <c r="BY5241" s="1">
        <v>0.0</v>
      </c>
      <c r="BZ5241" s="1">
        <v>0.0</v>
      </c>
      <c r="CB5241" s="1">
        <v>0.0</v>
      </c>
      <c r="CG5241" s="1">
        <v>3.17</v>
      </c>
      <c r="CH5241" s="1">
        <v>0.15</v>
      </c>
      <c r="CN5241" s="1">
        <v>2.609</v>
      </c>
      <c r="CQ5241" s="1">
        <v>0.47</v>
      </c>
      <c r="CR5241" s="1">
        <v>0.0</v>
      </c>
      <c r="CU5241" s="1">
        <v>9.934</v>
      </c>
      <c r="CV5241" s="1">
        <v>0.0</v>
      </c>
      <c r="CX5241" s="1">
        <v>8.174</v>
      </c>
      <c r="CY5241" s="1">
        <v>0.0</v>
      </c>
      <c r="DA5241" s="1">
        <v>121.532</v>
      </c>
      <c r="DB5241" s="1">
        <v>31.378</v>
      </c>
      <c r="DF5241" s="1">
        <v>118.362</v>
      </c>
      <c r="DG5241" s="1">
        <v>5.6</v>
      </c>
      <c r="DI5241" s="1">
        <v>97.391</v>
      </c>
      <c r="DN5241" s="1">
        <v>3.17</v>
      </c>
      <c r="DO5241" s="1">
        <v>0.15</v>
      </c>
      <c r="DQ5241" s="1">
        <v>2.609</v>
      </c>
      <c r="DV5241" s="1">
        <v>0.0</v>
      </c>
      <c r="DW5241" s="1">
        <v>0.0</v>
      </c>
      <c r="DY5241" s="1">
        <v>0.0</v>
      </c>
    </row>
    <row r="5242">
      <c r="A5242" s="1" t="s">
        <v>536</v>
      </c>
      <c r="B5242" s="1">
        <v>2023.0</v>
      </c>
      <c r="C5242" s="1" t="s">
        <v>537</v>
      </c>
      <c r="D5242" s="1">
        <v>4.865655E7</v>
      </c>
      <c r="AE5242" s="1">
        <v>2.354</v>
      </c>
      <c r="AF5242" s="1">
        <v>0.739</v>
      </c>
      <c r="AG5242" s="1">
        <v>660.067</v>
      </c>
      <c r="DB5242" s="1">
        <v>32.117</v>
      </c>
    </row>
    <row r="5243">
      <c r="A5243" s="1" t="s">
        <v>538</v>
      </c>
      <c r="B5243" s="1">
        <v>2000.0</v>
      </c>
      <c r="C5243" s="1" t="s">
        <v>539</v>
      </c>
      <c r="D5243" s="1">
        <v>4.9556602E7</v>
      </c>
      <c r="E5243" s="1">
        <v>2.53196025856E11</v>
      </c>
      <c r="G5243" s="1">
        <v>0.0</v>
      </c>
      <c r="H5243" s="1">
        <v>0.0</v>
      </c>
      <c r="I5243" s="1">
        <v>0.0</v>
      </c>
      <c r="J5243" s="1">
        <v>0.0</v>
      </c>
      <c r="K5243" s="1">
        <v>0.0</v>
      </c>
      <c r="L5243" s="1">
        <v>0.0</v>
      </c>
      <c r="M5243" s="1">
        <v>0.0</v>
      </c>
      <c r="N5243" s="1">
        <v>402.409</v>
      </c>
      <c r="O5243" s="1">
        <v>1.563</v>
      </c>
      <c r="P5243" s="1">
        <v>6.899</v>
      </c>
      <c r="Q5243" s="1">
        <v>9045.847</v>
      </c>
      <c r="R5243" s="1">
        <v>448.281</v>
      </c>
      <c r="S5243" s="1">
        <v>1047.489</v>
      </c>
      <c r="T5243" s="1">
        <v>51.91</v>
      </c>
      <c r="U5243" s="1">
        <v>0.162</v>
      </c>
      <c r="V5243" s="1">
        <v>0.685</v>
      </c>
      <c r="W5243" s="1">
        <v>8529.562</v>
      </c>
      <c r="X5243" s="1">
        <v>422.696</v>
      </c>
      <c r="Y5243" s="1">
        <v>30.208</v>
      </c>
      <c r="Z5243" s="1">
        <v>28.394</v>
      </c>
      <c r="AA5243" s="1">
        <v>167.99</v>
      </c>
      <c r="AB5243" s="1">
        <v>3389.861</v>
      </c>
      <c r="AC5243" s="1">
        <v>171.84</v>
      </c>
      <c r="AD5243" s="1">
        <v>12.091</v>
      </c>
      <c r="AE5243" s="1">
        <v>0.308</v>
      </c>
      <c r="AF5243" s="1">
        <v>4.873</v>
      </c>
      <c r="AG5243" s="1">
        <v>31992.842</v>
      </c>
      <c r="AH5243" s="1">
        <v>6.262</v>
      </c>
      <c r="AI5243" s="1">
        <v>-0.082</v>
      </c>
      <c r="AJ5243" s="1">
        <v>-1.088</v>
      </c>
      <c r="AK5243" s="1">
        <v>1679.292</v>
      </c>
      <c r="AL5243" s="1">
        <v>83.22</v>
      </c>
      <c r="AM5243" s="1">
        <v>26891.381</v>
      </c>
      <c r="AN5243" s="1">
        <v>1332.646</v>
      </c>
      <c r="AO5243" s="1">
        <v>48.429</v>
      </c>
      <c r="AP5243" s="1">
        <v>84.408</v>
      </c>
      <c r="AQ5243" s="1">
        <v>0.128</v>
      </c>
      <c r="AR5243" s="1">
        <v>0.946</v>
      </c>
      <c r="AS5243" s="1">
        <v>741.986</v>
      </c>
      <c r="AT5243" s="1">
        <v>604.359</v>
      </c>
      <c r="AU5243" s="1">
        <v>29.95</v>
      </c>
      <c r="AV5243" s="1">
        <v>14972.5</v>
      </c>
      <c r="AW5243" s="1">
        <v>-1.264</v>
      </c>
      <c r="AX5243" s="1">
        <v>-2.021</v>
      </c>
      <c r="AY5243" s="1">
        <v>3185.858</v>
      </c>
      <c r="AZ5243" s="1">
        <v>157.88</v>
      </c>
      <c r="BA5243" s="1">
        <v>17.429</v>
      </c>
      <c r="BB5243" s="1">
        <v>46.996</v>
      </c>
      <c r="BC5243" s="1">
        <v>69.15</v>
      </c>
      <c r="BD5243" s="1">
        <v>-21.293</v>
      </c>
      <c r="BE5243" s="1">
        <v>-8.472</v>
      </c>
      <c r="BF5243" s="1">
        <v>31.317</v>
      </c>
      <c r="BG5243" s="1">
        <v>227.417</v>
      </c>
      <c r="BH5243" s="1">
        <v>11.27</v>
      </c>
      <c r="BI5243" s="1">
        <v>631.937</v>
      </c>
      <c r="BJ5243" s="1">
        <v>6.558</v>
      </c>
      <c r="BK5243" s="1">
        <v>1.984</v>
      </c>
      <c r="BL5243" s="1">
        <v>2.58</v>
      </c>
      <c r="BM5243" s="1">
        <v>6.192</v>
      </c>
      <c r="BN5243" s="1">
        <v>246.169</v>
      </c>
      <c r="BO5243" s="1">
        <v>1788.258</v>
      </c>
      <c r="BP5243" s="1">
        <v>88.62</v>
      </c>
      <c r="BQ5243" s="1">
        <v>4967.44</v>
      </c>
      <c r="BR5243" s="1">
        <v>51.571</v>
      </c>
      <c r="BS5243" s="1">
        <v>15.592</v>
      </c>
      <c r="BT5243" s="1">
        <v>-3.85</v>
      </c>
      <c r="BU5243" s="1">
        <v>-2.292</v>
      </c>
      <c r="BV5243" s="1">
        <v>7.321</v>
      </c>
      <c r="BW5243" s="1">
        <v>14.656</v>
      </c>
      <c r="BX5243" s="1">
        <v>214.836</v>
      </c>
      <c r="BY5243" s="1">
        <v>1560.64</v>
      </c>
      <c r="BZ5243" s="1">
        <v>77.34</v>
      </c>
      <c r="CA5243" s="1">
        <v>4335.166</v>
      </c>
      <c r="CB5243" s="1">
        <v>45.007</v>
      </c>
      <c r="CC5243" s="1">
        <v>13.607</v>
      </c>
      <c r="CD5243" s="1">
        <v>-5.904</v>
      </c>
      <c r="CE5243" s="1">
        <v>-8.933</v>
      </c>
      <c r="CF5243" s="1">
        <v>142.378</v>
      </c>
      <c r="CG5243" s="1">
        <v>27.443</v>
      </c>
      <c r="CH5243" s="1">
        <v>1.36</v>
      </c>
      <c r="CI5243" s="1">
        <v>2873.035</v>
      </c>
      <c r="CJ5243" s="1">
        <v>-2.925</v>
      </c>
      <c r="CK5243" s="1">
        <v>-1.392</v>
      </c>
      <c r="CL5243" s="1">
        <v>932.113</v>
      </c>
      <c r="CM5243" s="1">
        <v>46.192</v>
      </c>
      <c r="CN5243" s="1">
        <v>0.791</v>
      </c>
      <c r="CO5243" s="1">
        <v>9.018</v>
      </c>
      <c r="CP5243" s="1">
        <v>0.0</v>
      </c>
      <c r="CQ5243" s="1">
        <v>0.0</v>
      </c>
      <c r="CR5243" s="1">
        <v>0.0</v>
      </c>
      <c r="CT5243" s="1">
        <v>0.0</v>
      </c>
      <c r="CU5243" s="1">
        <v>0.0</v>
      </c>
      <c r="CV5243" s="1">
        <v>0.0</v>
      </c>
      <c r="CW5243" s="1">
        <v>0.0</v>
      </c>
      <c r="CX5243" s="1">
        <v>0.0</v>
      </c>
      <c r="CY5243" s="1">
        <v>0.0</v>
      </c>
      <c r="CZ5243" s="1">
        <v>0.0</v>
      </c>
      <c r="DA5243" s="1">
        <v>3467.55</v>
      </c>
      <c r="DB5243" s="1">
        <v>1585.457</v>
      </c>
      <c r="DC5243" s="1">
        <v>-21.268</v>
      </c>
      <c r="DD5243" s="1">
        <v>-8.464</v>
      </c>
      <c r="DE5243" s="1">
        <v>31.333</v>
      </c>
      <c r="DF5243" s="1">
        <v>227.618</v>
      </c>
      <c r="DG5243" s="1">
        <v>11.28</v>
      </c>
      <c r="DH5243" s="1">
        <v>632.274</v>
      </c>
      <c r="DI5243" s="1">
        <v>6.564</v>
      </c>
      <c r="DJ5243" s="1">
        <v>1.985</v>
      </c>
      <c r="DL5243" s="1">
        <v>0.0</v>
      </c>
      <c r="DM5243" s="1">
        <v>0.0</v>
      </c>
      <c r="DN5243" s="1">
        <v>0.0</v>
      </c>
      <c r="DO5243" s="1">
        <v>0.0</v>
      </c>
      <c r="DP5243" s="1">
        <v>0.0</v>
      </c>
      <c r="DQ5243" s="1">
        <v>0.0</v>
      </c>
      <c r="DR5243" s="1">
        <v>0.0</v>
      </c>
      <c r="DS5243" s="1">
        <v>100.0</v>
      </c>
      <c r="DT5243" s="1">
        <v>0.008</v>
      </c>
      <c r="DU5243" s="1">
        <v>0.017</v>
      </c>
      <c r="DV5243" s="1">
        <v>0.202</v>
      </c>
      <c r="DW5243" s="1">
        <v>0.01</v>
      </c>
      <c r="DX5243" s="1">
        <v>0.336</v>
      </c>
      <c r="DY5243" s="1">
        <v>0.006</v>
      </c>
      <c r="DZ5243" s="1">
        <v>0.001</v>
      </c>
    </row>
    <row r="5244">
      <c r="A5244" s="1" t="s">
        <v>538</v>
      </c>
      <c r="B5244" s="1">
        <v>2001.0</v>
      </c>
      <c r="C5244" s="1" t="s">
        <v>539</v>
      </c>
      <c r="D5244" s="1">
        <v>4.9106813E7</v>
      </c>
      <c r="E5244" s="1">
        <v>2.81110347776E11</v>
      </c>
      <c r="G5244" s="1">
        <v>0.0</v>
      </c>
      <c r="H5244" s="1">
        <v>0.0</v>
      </c>
      <c r="I5244" s="1">
        <v>0.0</v>
      </c>
      <c r="J5244" s="1">
        <v>0.0</v>
      </c>
      <c r="K5244" s="1">
        <v>0.0</v>
      </c>
      <c r="L5244" s="1">
        <v>0.0</v>
      </c>
      <c r="M5244" s="1">
        <v>0.0</v>
      </c>
      <c r="N5244" s="1">
        <v>408.771</v>
      </c>
      <c r="O5244" s="1">
        <v>-2.639</v>
      </c>
      <c r="P5244" s="1">
        <v>-11.83</v>
      </c>
      <c r="Q5244" s="1">
        <v>8887.795</v>
      </c>
      <c r="R5244" s="1">
        <v>436.451</v>
      </c>
      <c r="S5244" s="1">
        <v>1089.258</v>
      </c>
      <c r="T5244" s="1">
        <v>53.49</v>
      </c>
      <c r="U5244" s="1">
        <v>-0.751</v>
      </c>
      <c r="V5244" s="1">
        <v>-3.174</v>
      </c>
      <c r="W5244" s="1">
        <v>8543.052</v>
      </c>
      <c r="X5244" s="1">
        <v>419.522</v>
      </c>
      <c r="Y5244" s="1">
        <v>30.866</v>
      </c>
      <c r="Z5244" s="1">
        <v>28.041</v>
      </c>
      <c r="AA5244" s="1">
        <v>170.24</v>
      </c>
      <c r="AB5244" s="1">
        <v>3466.729</v>
      </c>
      <c r="AC5244" s="1">
        <v>173.3</v>
      </c>
      <c r="AD5244" s="1">
        <v>12.37</v>
      </c>
      <c r="AE5244" s="1">
        <v>-1.423</v>
      </c>
      <c r="AF5244" s="1">
        <v>-22.556</v>
      </c>
      <c r="AG5244" s="1">
        <v>31826.547</v>
      </c>
      <c r="AH5244" s="1">
        <v>5.56</v>
      </c>
      <c r="AI5244" s="1">
        <v>-1.491</v>
      </c>
      <c r="AJ5244" s="1">
        <v>-19.867</v>
      </c>
      <c r="AK5244" s="1">
        <v>1732.55</v>
      </c>
      <c r="AL5244" s="1">
        <v>85.08</v>
      </c>
      <c r="AM5244" s="1">
        <v>26733.125</v>
      </c>
      <c r="AN5244" s="1">
        <v>1312.779</v>
      </c>
      <c r="AO5244" s="1">
        <v>49.094</v>
      </c>
      <c r="AP5244" s="1">
        <v>84.343</v>
      </c>
      <c r="AQ5244" s="1">
        <v>-3.061</v>
      </c>
      <c r="AR5244" s="1">
        <v>-22.714</v>
      </c>
      <c r="AS5244" s="1">
        <v>719.272</v>
      </c>
      <c r="AT5244" s="1">
        <v>618.244</v>
      </c>
      <c r="AU5244" s="1">
        <v>30.36</v>
      </c>
      <c r="AV5244" s="1">
        <v>14647.099</v>
      </c>
      <c r="AW5244" s="1">
        <v>2.332</v>
      </c>
      <c r="AX5244" s="1">
        <v>3.682</v>
      </c>
      <c r="AY5244" s="1">
        <v>3290.008</v>
      </c>
      <c r="AZ5244" s="1">
        <v>161.562</v>
      </c>
      <c r="BA5244" s="1">
        <v>17.519</v>
      </c>
      <c r="BB5244" s="1">
        <v>46.212</v>
      </c>
      <c r="BC5244" s="1">
        <v>70.84</v>
      </c>
      <c r="BD5244" s="1">
        <v>6.723</v>
      </c>
      <c r="BE5244" s="1">
        <v>1.921</v>
      </c>
      <c r="BF5244" s="1">
        <v>33.238</v>
      </c>
      <c r="BG5244" s="1">
        <v>244.976</v>
      </c>
      <c r="BH5244" s="1">
        <v>12.03</v>
      </c>
      <c r="BI5244" s="1">
        <v>676.842</v>
      </c>
      <c r="BJ5244" s="1">
        <v>6.942</v>
      </c>
      <c r="BK5244" s="1">
        <v>2.135</v>
      </c>
      <c r="BL5244" s="1">
        <v>-0.456</v>
      </c>
      <c r="BM5244" s="1">
        <v>-2.476</v>
      </c>
      <c r="BN5244" s="1">
        <v>243.693</v>
      </c>
      <c r="BO5244" s="1">
        <v>1796.492</v>
      </c>
      <c r="BP5244" s="1">
        <v>88.22</v>
      </c>
      <c r="BQ5244" s="1">
        <v>4962.517</v>
      </c>
      <c r="BR5244" s="1">
        <v>50.906</v>
      </c>
      <c r="BS5244" s="1">
        <v>15.657</v>
      </c>
      <c r="BT5244" s="1">
        <v>-3.06</v>
      </c>
      <c r="BU5244" s="1">
        <v>-1.797</v>
      </c>
      <c r="BV5244" s="1">
        <v>-1.515</v>
      </c>
      <c r="BW5244" s="1">
        <v>-4.424</v>
      </c>
      <c r="BX5244" s="1">
        <v>210.412</v>
      </c>
      <c r="BY5244" s="1">
        <v>1551.109</v>
      </c>
      <c r="BZ5244" s="1">
        <v>76.17</v>
      </c>
      <c r="CA5244" s="1">
        <v>4284.774</v>
      </c>
      <c r="CB5244" s="1">
        <v>43.953</v>
      </c>
      <c r="CC5244" s="1">
        <v>13.518</v>
      </c>
      <c r="CD5244" s="1">
        <v>10.309</v>
      </c>
      <c r="CE5244" s="1">
        <v>14.677</v>
      </c>
      <c r="CF5244" s="1">
        <v>157.055</v>
      </c>
      <c r="CG5244" s="1">
        <v>25.047</v>
      </c>
      <c r="CH5244" s="1">
        <v>1.23</v>
      </c>
      <c r="CI5244" s="1">
        <v>3198.232</v>
      </c>
      <c r="CJ5244" s="1">
        <v>0.689</v>
      </c>
      <c r="CK5244" s="1">
        <v>0.318</v>
      </c>
      <c r="CL5244" s="1">
        <v>947.128</v>
      </c>
      <c r="CM5244" s="1">
        <v>46.51</v>
      </c>
      <c r="CN5244" s="1">
        <v>0.71</v>
      </c>
      <c r="CO5244" s="1">
        <v>10.09</v>
      </c>
      <c r="CP5244" s="1">
        <v>0.0</v>
      </c>
      <c r="CQ5244" s="1">
        <v>0.0</v>
      </c>
      <c r="CR5244" s="1">
        <v>0.0</v>
      </c>
      <c r="CT5244" s="1">
        <v>0.0</v>
      </c>
      <c r="CU5244" s="1">
        <v>0.0</v>
      </c>
      <c r="CV5244" s="1">
        <v>0.0</v>
      </c>
      <c r="CW5244" s="1">
        <v>0.0</v>
      </c>
      <c r="CX5244" s="1">
        <v>0.0</v>
      </c>
      <c r="CY5244" s="1">
        <v>0.0</v>
      </c>
      <c r="CZ5244" s="1">
        <v>0.0</v>
      </c>
      <c r="DA5244" s="1">
        <v>3529.042</v>
      </c>
      <c r="DB5244" s="1">
        <v>1562.9</v>
      </c>
      <c r="DC5244" s="1">
        <v>6.809</v>
      </c>
      <c r="DD5244" s="1">
        <v>1.948</v>
      </c>
      <c r="DE5244" s="1">
        <v>33.282</v>
      </c>
      <c r="DF5244" s="1">
        <v>245.383</v>
      </c>
      <c r="DG5244" s="1">
        <v>12.05</v>
      </c>
      <c r="DH5244" s="1">
        <v>677.742</v>
      </c>
      <c r="DI5244" s="1">
        <v>6.953</v>
      </c>
      <c r="DJ5244" s="1">
        <v>2.138</v>
      </c>
      <c r="DL5244" s="1">
        <v>0.0</v>
      </c>
      <c r="DM5244" s="1">
        <v>0.0</v>
      </c>
      <c r="DN5244" s="1">
        <v>0.0</v>
      </c>
      <c r="DO5244" s="1">
        <v>0.0</v>
      </c>
      <c r="DP5244" s="1">
        <v>0.0</v>
      </c>
      <c r="DQ5244" s="1">
        <v>0.0</v>
      </c>
      <c r="DR5244" s="1">
        <v>0.0</v>
      </c>
      <c r="DS5244" s="1">
        <v>166.667</v>
      </c>
      <c r="DT5244" s="1">
        <v>0.028</v>
      </c>
      <c r="DU5244" s="1">
        <v>0.044</v>
      </c>
      <c r="DV5244" s="1">
        <v>0.407</v>
      </c>
      <c r="DW5244" s="1">
        <v>0.02</v>
      </c>
      <c r="DX5244" s="1">
        <v>0.9</v>
      </c>
      <c r="DY5244" s="1">
        <v>0.012</v>
      </c>
      <c r="DZ5244" s="1">
        <v>0.003</v>
      </c>
    </row>
    <row r="5245">
      <c r="A5245" s="1" t="s">
        <v>538</v>
      </c>
      <c r="B5245" s="1">
        <v>2002.0</v>
      </c>
      <c r="C5245" s="1" t="s">
        <v>539</v>
      </c>
      <c r="D5245" s="1">
        <v>4.8677235E7</v>
      </c>
      <c r="E5245" s="1">
        <v>3.01087064064E11</v>
      </c>
      <c r="G5245" s="1">
        <v>0.0</v>
      </c>
      <c r="H5245" s="1">
        <v>0.0</v>
      </c>
      <c r="I5245" s="1">
        <v>0.0</v>
      </c>
      <c r="J5245" s="1">
        <v>0.0</v>
      </c>
      <c r="K5245" s="1">
        <v>0.0</v>
      </c>
      <c r="L5245" s="1">
        <v>0.0</v>
      </c>
      <c r="M5245" s="1">
        <v>0.0</v>
      </c>
      <c r="N5245" s="1">
        <v>414.124</v>
      </c>
      <c r="O5245" s="1">
        <v>0.629</v>
      </c>
      <c r="P5245" s="1">
        <v>2.747</v>
      </c>
      <c r="Q5245" s="1">
        <v>9022.656</v>
      </c>
      <c r="R5245" s="1">
        <v>439.198</v>
      </c>
      <c r="S5245" s="1">
        <v>1128.454</v>
      </c>
      <c r="T5245" s="1">
        <v>54.93</v>
      </c>
      <c r="U5245" s="1">
        <v>-0.424</v>
      </c>
      <c r="V5245" s="1">
        <v>-1.779</v>
      </c>
      <c r="W5245" s="1">
        <v>8581.888</v>
      </c>
      <c r="X5245" s="1">
        <v>417.743</v>
      </c>
      <c r="Y5245" s="1">
        <v>31.564</v>
      </c>
      <c r="Z5245" s="1">
        <v>28.395</v>
      </c>
      <c r="AA5245" s="1">
        <v>170.91</v>
      </c>
      <c r="AB5245" s="1">
        <v>3511.087</v>
      </c>
      <c r="AC5245" s="1">
        <v>174.03</v>
      </c>
      <c r="AD5245" s="1">
        <v>12.482</v>
      </c>
      <c r="AE5245" s="1">
        <v>-0.618</v>
      </c>
      <c r="AF5245" s="1">
        <v>-9.663</v>
      </c>
      <c r="AG5245" s="1">
        <v>31908.914</v>
      </c>
      <c r="AH5245" s="1">
        <v>5.159</v>
      </c>
      <c r="AI5245" s="1">
        <v>-0.468</v>
      </c>
      <c r="AJ5245" s="1">
        <v>-6.147</v>
      </c>
      <c r="AK5245" s="1">
        <v>1774.752</v>
      </c>
      <c r="AL5245" s="1">
        <v>86.39</v>
      </c>
      <c r="AM5245" s="1">
        <v>26842.764</v>
      </c>
      <c r="AN5245" s="1">
        <v>1306.632</v>
      </c>
      <c r="AO5245" s="1">
        <v>49.641</v>
      </c>
      <c r="AP5245" s="1">
        <v>84.477</v>
      </c>
      <c r="AQ5245" s="1">
        <v>-1.579</v>
      </c>
      <c r="AR5245" s="1">
        <v>-11.357</v>
      </c>
      <c r="AS5245" s="1">
        <v>707.915</v>
      </c>
      <c r="AT5245" s="1">
        <v>626.371</v>
      </c>
      <c r="AU5245" s="1">
        <v>30.49</v>
      </c>
      <c r="AV5245" s="1">
        <v>14543.049</v>
      </c>
      <c r="AW5245" s="1">
        <v>9.425</v>
      </c>
      <c r="AX5245" s="1">
        <v>15.228</v>
      </c>
      <c r="AY5245" s="1">
        <v>3631.874</v>
      </c>
      <c r="AZ5245" s="1">
        <v>176.79</v>
      </c>
      <c r="BA5245" s="1">
        <v>17.52</v>
      </c>
      <c r="BB5245" s="1">
        <v>45.768</v>
      </c>
      <c r="BC5245" s="1">
        <v>72.07</v>
      </c>
      <c r="BD5245" s="1">
        <v>-19.988</v>
      </c>
      <c r="BE5245" s="1">
        <v>-6.862</v>
      </c>
      <c r="BF5245" s="1">
        <v>26.375</v>
      </c>
      <c r="BG5245" s="1">
        <v>197.834</v>
      </c>
      <c r="BH5245" s="1">
        <v>9.63</v>
      </c>
      <c r="BI5245" s="1">
        <v>541.841</v>
      </c>
      <c r="BJ5245" s="1">
        <v>5.534</v>
      </c>
      <c r="BK5245" s="1">
        <v>1.705</v>
      </c>
      <c r="BL5245" s="1">
        <v>-0.655</v>
      </c>
      <c r="BM5245" s="1">
        <v>-3.587</v>
      </c>
      <c r="BN5245" s="1">
        <v>240.107</v>
      </c>
      <c r="BO5245" s="1">
        <v>1800.431</v>
      </c>
      <c r="BP5245" s="1">
        <v>87.64</v>
      </c>
      <c r="BQ5245" s="1">
        <v>4932.631</v>
      </c>
      <c r="BR5245" s="1">
        <v>50.359</v>
      </c>
      <c r="BS5245" s="1">
        <v>15.523</v>
      </c>
      <c r="BT5245" s="1">
        <v>-3.12</v>
      </c>
      <c r="BU5245" s="1">
        <v>-1.826</v>
      </c>
      <c r="BV5245" s="1">
        <v>2.391</v>
      </c>
      <c r="BW5245" s="1">
        <v>3.26</v>
      </c>
      <c r="BX5245" s="1">
        <v>213.671</v>
      </c>
      <c r="BY5245" s="1">
        <v>1602.186</v>
      </c>
      <c r="BZ5245" s="1">
        <v>77.99</v>
      </c>
      <c r="CA5245" s="1">
        <v>4389.551</v>
      </c>
      <c r="CB5245" s="1">
        <v>44.814</v>
      </c>
      <c r="CC5245" s="1">
        <v>13.814</v>
      </c>
      <c r="CD5245" s="1">
        <v>1.568</v>
      </c>
      <c r="CE5245" s="1">
        <v>2.463</v>
      </c>
      <c r="CF5245" s="1">
        <v>159.518</v>
      </c>
      <c r="CG5245" s="1">
        <v>19.927</v>
      </c>
      <c r="CH5245" s="1">
        <v>0.97</v>
      </c>
      <c r="CI5245" s="1">
        <v>3277.06</v>
      </c>
      <c r="CJ5245" s="1">
        <v>0.955</v>
      </c>
      <c r="CK5245" s="1">
        <v>0.444</v>
      </c>
      <c r="CL5245" s="1">
        <v>964.615</v>
      </c>
      <c r="CM5245" s="1">
        <v>46.955</v>
      </c>
      <c r="CN5245" s="1">
        <v>0.557</v>
      </c>
      <c r="CO5245" s="1">
        <v>10.313</v>
      </c>
      <c r="CP5245" s="1">
        <v>0.0</v>
      </c>
      <c r="CQ5245" s="1">
        <v>0.0</v>
      </c>
      <c r="CR5245" s="1">
        <v>0.0</v>
      </c>
      <c r="CT5245" s="1">
        <v>0.0</v>
      </c>
      <c r="CU5245" s="1">
        <v>0.0</v>
      </c>
      <c r="CV5245" s="1">
        <v>0.0</v>
      </c>
      <c r="CW5245" s="1">
        <v>0.0</v>
      </c>
      <c r="CX5245" s="1">
        <v>0.0</v>
      </c>
      <c r="CY5245" s="1">
        <v>0.0</v>
      </c>
      <c r="CZ5245" s="1">
        <v>0.0</v>
      </c>
      <c r="DA5245" s="1">
        <v>3575.183</v>
      </c>
      <c r="DB5245" s="1">
        <v>1553.238</v>
      </c>
      <c r="DC5245" s="1">
        <v>-19.912</v>
      </c>
      <c r="DD5245" s="1">
        <v>-6.846</v>
      </c>
      <c r="DE5245" s="1">
        <v>26.436</v>
      </c>
      <c r="DF5245" s="1">
        <v>198.245</v>
      </c>
      <c r="DG5245" s="1">
        <v>9.65</v>
      </c>
      <c r="DH5245" s="1">
        <v>543.08</v>
      </c>
      <c r="DI5245" s="1">
        <v>5.545</v>
      </c>
      <c r="DJ5245" s="1">
        <v>1.709</v>
      </c>
      <c r="DL5245" s="1">
        <v>0.0</v>
      </c>
      <c r="DM5245" s="1">
        <v>0.0</v>
      </c>
      <c r="DN5245" s="1">
        <v>0.0</v>
      </c>
      <c r="DO5245" s="1">
        <v>0.0</v>
      </c>
      <c r="DP5245" s="1">
        <v>0.0</v>
      </c>
      <c r="DQ5245" s="1">
        <v>0.0</v>
      </c>
      <c r="DR5245" s="1">
        <v>0.0</v>
      </c>
      <c r="DS5245" s="1">
        <v>37.5</v>
      </c>
      <c r="DT5245" s="1">
        <v>0.016</v>
      </c>
      <c r="DU5245" s="1">
        <v>0.06</v>
      </c>
      <c r="DV5245" s="1">
        <v>0.411</v>
      </c>
      <c r="DW5245" s="1">
        <v>0.02</v>
      </c>
      <c r="DX5245" s="1">
        <v>1.238</v>
      </c>
      <c r="DY5245" s="1">
        <v>0.011</v>
      </c>
      <c r="DZ5245" s="1">
        <v>0.004</v>
      </c>
    </row>
    <row r="5246">
      <c r="A5246" s="1" t="s">
        <v>538</v>
      </c>
      <c r="B5246" s="1">
        <v>2003.0</v>
      </c>
      <c r="C5246" s="1" t="s">
        <v>539</v>
      </c>
      <c r="D5246" s="1">
        <v>4.8315085E7</v>
      </c>
      <c r="E5246" s="1">
        <v>3.35257370624E11</v>
      </c>
      <c r="G5246" s="1">
        <v>0.0</v>
      </c>
      <c r="H5246" s="1">
        <v>0.0</v>
      </c>
      <c r="I5246" s="1">
        <v>0.0</v>
      </c>
      <c r="J5246" s="1">
        <v>0.0</v>
      </c>
      <c r="K5246" s="1">
        <v>0.0</v>
      </c>
      <c r="L5246" s="1">
        <v>0.0</v>
      </c>
      <c r="M5246" s="1">
        <v>0.0</v>
      </c>
      <c r="N5246" s="1">
        <v>410.677</v>
      </c>
      <c r="O5246" s="1">
        <v>2.769</v>
      </c>
      <c r="P5246" s="1">
        <v>12.161</v>
      </c>
      <c r="Q5246" s="1">
        <v>9341.984</v>
      </c>
      <c r="R5246" s="1">
        <v>451.359</v>
      </c>
      <c r="S5246" s="1">
        <v>1135.463</v>
      </c>
      <c r="T5246" s="1">
        <v>54.86</v>
      </c>
      <c r="U5246" s="1">
        <v>-2.964</v>
      </c>
      <c r="V5246" s="1">
        <v>-12.381</v>
      </c>
      <c r="W5246" s="1">
        <v>8389.955</v>
      </c>
      <c r="X5246" s="1">
        <v>405.361</v>
      </c>
      <c r="Y5246" s="1">
        <v>30.38</v>
      </c>
      <c r="Z5246" s="1">
        <v>28.467</v>
      </c>
      <c r="AA5246" s="1">
        <v>175.64</v>
      </c>
      <c r="AB5246" s="1">
        <v>3635.303</v>
      </c>
      <c r="AC5246" s="1">
        <v>180.58</v>
      </c>
      <c r="AD5246" s="1">
        <v>12.635</v>
      </c>
      <c r="AE5246" s="1">
        <v>2.491</v>
      </c>
      <c r="AF5246" s="1">
        <v>38.69</v>
      </c>
      <c r="AG5246" s="1">
        <v>32948.875</v>
      </c>
      <c r="AH5246" s="1">
        <v>4.748</v>
      </c>
      <c r="AI5246" s="1">
        <v>2.439</v>
      </c>
      <c r="AJ5246" s="1">
        <v>31.866</v>
      </c>
      <c r="AK5246" s="1">
        <v>1860.703</v>
      </c>
      <c r="AL5246" s="1">
        <v>89.9</v>
      </c>
      <c r="AM5246" s="1">
        <v>27703.52</v>
      </c>
      <c r="AN5246" s="1">
        <v>1338.498</v>
      </c>
      <c r="AO5246" s="1">
        <v>49.784</v>
      </c>
      <c r="AP5246" s="1">
        <v>84.418</v>
      </c>
      <c r="AQ5246" s="1">
        <v>2.005</v>
      </c>
      <c r="AR5246" s="1">
        <v>14.196</v>
      </c>
      <c r="AS5246" s="1">
        <v>722.112</v>
      </c>
      <c r="AT5246" s="1">
        <v>708.681</v>
      </c>
      <c r="AU5246" s="1">
        <v>34.24</v>
      </c>
      <c r="AV5246" s="1">
        <v>14945.882</v>
      </c>
      <c r="AW5246" s="1">
        <v>3.496</v>
      </c>
      <c r="AX5246" s="1">
        <v>6.18</v>
      </c>
      <c r="AY5246" s="1">
        <v>3787.009</v>
      </c>
      <c r="AZ5246" s="1">
        <v>182.97</v>
      </c>
      <c r="BA5246" s="1">
        <v>18.961</v>
      </c>
      <c r="BB5246" s="1">
        <v>45.543</v>
      </c>
      <c r="BC5246" s="1">
        <v>74.16</v>
      </c>
      <c r="BD5246" s="1">
        <v>-4.041</v>
      </c>
      <c r="BE5246" s="1">
        <v>-1.204</v>
      </c>
      <c r="BF5246" s="1">
        <v>25.172</v>
      </c>
      <c r="BG5246" s="1">
        <v>191.245</v>
      </c>
      <c r="BH5246" s="1">
        <v>9.24</v>
      </c>
      <c r="BI5246" s="1">
        <v>520.99</v>
      </c>
      <c r="BJ5246" s="1">
        <v>5.117</v>
      </c>
      <c r="BK5246" s="1">
        <v>1.588</v>
      </c>
      <c r="BL5246" s="1">
        <v>3.464</v>
      </c>
      <c r="BM5246" s="1">
        <v>6.964</v>
      </c>
      <c r="BN5246" s="1">
        <v>247.071</v>
      </c>
      <c r="BO5246" s="1">
        <v>1876.847</v>
      </c>
      <c r="BP5246" s="1">
        <v>90.68</v>
      </c>
      <c r="BQ5246" s="1">
        <v>5113.741</v>
      </c>
      <c r="BR5246" s="1">
        <v>50.216</v>
      </c>
      <c r="BS5246" s="1">
        <v>15.582</v>
      </c>
      <c r="BT5246" s="1">
        <v>-4.94</v>
      </c>
      <c r="BU5246" s="1">
        <v>-2.813</v>
      </c>
      <c r="BV5246" s="1">
        <v>4.38</v>
      </c>
      <c r="BW5246" s="1">
        <v>8.143</v>
      </c>
      <c r="BX5246" s="1">
        <v>221.815</v>
      </c>
      <c r="BY5246" s="1">
        <v>1684.981</v>
      </c>
      <c r="BZ5246" s="1">
        <v>81.41</v>
      </c>
      <c r="CA5246" s="1">
        <v>4591.003</v>
      </c>
      <c r="CB5246" s="1">
        <v>45.083</v>
      </c>
      <c r="CC5246" s="1">
        <v>13.99</v>
      </c>
      <c r="CD5246" s="1">
        <v>3.454</v>
      </c>
      <c r="CE5246" s="1">
        <v>5.509</v>
      </c>
      <c r="CF5246" s="1">
        <v>165.028</v>
      </c>
      <c r="CG5246" s="1">
        <v>16.558</v>
      </c>
      <c r="CH5246" s="1">
        <v>0.8</v>
      </c>
      <c r="CI5246" s="1">
        <v>3415.653</v>
      </c>
      <c r="CJ5246" s="1">
        <v>5.363</v>
      </c>
      <c r="CK5246" s="1">
        <v>2.518</v>
      </c>
      <c r="CL5246" s="1">
        <v>1023.965</v>
      </c>
      <c r="CM5246" s="1">
        <v>49.473</v>
      </c>
      <c r="CN5246" s="1">
        <v>0.443</v>
      </c>
      <c r="CO5246" s="1">
        <v>10.408</v>
      </c>
      <c r="CP5246" s="1">
        <v>0.0</v>
      </c>
      <c r="CQ5246" s="1">
        <v>0.0</v>
      </c>
      <c r="CR5246" s="1">
        <v>0.0</v>
      </c>
      <c r="CT5246" s="1">
        <v>0.0</v>
      </c>
      <c r="CU5246" s="1">
        <v>0.0</v>
      </c>
      <c r="CV5246" s="1">
        <v>0.0</v>
      </c>
      <c r="CW5246" s="1">
        <v>0.0</v>
      </c>
      <c r="CX5246" s="1">
        <v>0.0</v>
      </c>
      <c r="CY5246" s="1">
        <v>0.0</v>
      </c>
      <c r="CZ5246" s="1">
        <v>0.0</v>
      </c>
      <c r="DA5246" s="1">
        <v>3737.549</v>
      </c>
      <c r="DB5246" s="1">
        <v>1591.928</v>
      </c>
      <c r="DC5246" s="1">
        <v>-3.938</v>
      </c>
      <c r="DD5246" s="1">
        <v>-1.179</v>
      </c>
      <c r="DE5246" s="1">
        <v>25.256</v>
      </c>
      <c r="DF5246" s="1">
        <v>191.866</v>
      </c>
      <c r="DG5246" s="1">
        <v>9.27</v>
      </c>
      <c r="DH5246" s="1">
        <v>522.738</v>
      </c>
      <c r="DI5246" s="1">
        <v>5.133</v>
      </c>
      <c r="DJ5246" s="1">
        <v>1.593</v>
      </c>
      <c r="DL5246" s="1">
        <v>0.0</v>
      </c>
      <c r="DM5246" s="1">
        <v>0.0</v>
      </c>
      <c r="DN5246" s="1">
        <v>0.0</v>
      </c>
      <c r="DO5246" s="1">
        <v>0.0</v>
      </c>
      <c r="DP5246" s="1">
        <v>0.0</v>
      </c>
      <c r="DQ5246" s="1">
        <v>0.0</v>
      </c>
      <c r="DR5246" s="1">
        <v>0.0</v>
      </c>
      <c r="DS5246" s="1">
        <v>40.909</v>
      </c>
      <c r="DT5246" s="1">
        <v>0.024</v>
      </c>
      <c r="DU5246" s="1">
        <v>0.084</v>
      </c>
      <c r="DV5246" s="1">
        <v>0.621</v>
      </c>
      <c r="DW5246" s="1">
        <v>0.03</v>
      </c>
      <c r="DX5246" s="1">
        <v>1.748</v>
      </c>
      <c r="DY5246" s="1">
        <v>0.017</v>
      </c>
      <c r="DZ5246" s="1">
        <v>0.005</v>
      </c>
    </row>
    <row r="5247">
      <c r="A5247" s="1" t="s">
        <v>538</v>
      </c>
      <c r="B5247" s="1">
        <v>2004.0</v>
      </c>
      <c r="C5247" s="1" t="s">
        <v>539</v>
      </c>
      <c r="D5247" s="1">
        <v>4.7979445E7</v>
      </c>
      <c r="E5247" s="1">
        <v>3.8107807744E11</v>
      </c>
      <c r="G5247" s="1">
        <v>0.0</v>
      </c>
      <c r="H5247" s="1">
        <v>0.0</v>
      </c>
      <c r="I5247" s="1">
        <v>0.0</v>
      </c>
      <c r="J5247" s="1">
        <v>0.0</v>
      </c>
      <c r="K5247" s="1">
        <v>0.0</v>
      </c>
      <c r="L5247" s="1">
        <v>0.0</v>
      </c>
      <c r="M5247" s="1">
        <v>0.0</v>
      </c>
      <c r="N5247" s="1">
        <v>368.066</v>
      </c>
      <c r="O5247" s="1">
        <v>-4.987</v>
      </c>
      <c r="P5247" s="1">
        <v>-22.509</v>
      </c>
      <c r="Q5247" s="1">
        <v>8938.205</v>
      </c>
      <c r="R5247" s="1">
        <v>428.85</v>
      </c>
      <c r="S5247" s="1">
        <v>946.655</v>
      </c>
      <c r="T5247" s="1">
        <v>45.42</v>
      </c>
      <c r="U5247" s="1">
        <v>-0.634</v>
      </c>
      <c r="V5247" s="1">
        <v>-2.568</v>
      </c>
      <c r="W5247" s="1">
        <v>8395.12</v>
      </c>
      <c r="X5247" s="1">
        <v>402.793</v>
      </c>
      <c r="Y5247" s="1">
        <v>24.896</v>
      </c>
      <c r="Z5247" s="1">
        <v>27.159</v>
      </c>
      <c r="AA5247" s="1">
        <v>177.11</v>
      </c>
      <c r="AB5247" s="1">
        <v>3691.372</v>
      </c>
      <c r="AC5247" s="1">
        <v>182.44</v>
      </c>
      <c r="AD5247" s="1">
        <v>12.938</v>
      </c>
      <c r="AE5247" s="1">
        <v>-0.38</v>
      </c>
      <c r="AF5247" s="1">
        <v>-6.056</v>
      </c>
      <c r="AG5247" s="1">
        <v>33053.152</v>
      </c>
      <c r="AH5247" s="1">
        <v>4.162</v>
      </c>
      <c r="AI5247" s="1">
        <v>-2.034</v>
      </c>
      <c r="AJ5247" s="1">
        <v>-27.224</v>
      </c>
      <c r="AK5247" s="1">
        <v>1743.246</v>
      </c>
      <c r="AL5247" s="1">
        <v>83.64</v>
      </c>
      <c r="AM5247" s="1">
        <v>27329.902</v>
      </c>
      <c r="AN5247" s="1">
        <v>1311.274</v>
      </c>
      <c r="AO5247" s="1">
        <v>45.845</v>
      </c>
      <c r="AP5247" s="1">
        <v>83.042</v>
      </c>
      <c r="AQ5247" s="1">
        <v>-0.786</v>
      </c>
      <c r="AR5247" s="1">
        <v>-5.678</v>
      </c>
      <c r="AS5247" s="1">
        <v>716.433</v>
      </c>
      <c r="AT5247" s="1">
        <v>782.002</v>
      </c>
      <c r="AU5247" s="1">
        <v>37.52</v>
      </c>
      <c r="AV5247" s="1">
        <v>14932.084</v>
      </c>
      <c r="AW5247" s="1">
        <v>5.845</v>
      </c>
      <c r="AX5247" s="1">
        <v>10.694</v>
      </c>
      <c r="AY5247" s="1">
        <v>4036.397</v>
      </c>
      <c r="AZ5247" s="1">
        <v>193.664</v>
      </c>
      <c r="BA5247" s="1">
        <v>20.566</v>
      </c>
      <c r="BB5247" s="1">
        <v>45.371</v>
      </c>
      <c r="BC5247" s="1">
        <v>67.15</v>
      </c>
      <c r="BD5247" s="1">
        <v>27.225</v>
      </c>
      <c r="BE5247" s="1">
        <v>6.679</v>
      </c>
      <c r="BF5247" s="1">
        <v>31.851</v>
      </c>
      <c r="BG5247" s="1">
        <v>244.897</v>
      </c>
      <c r="BH5247" s="1">
        <v>11.75</v>
      </c>
      <c r="BI5247" s="1">
        <v>663.846</v>
      </c>
      <c r="BJ5247" s="1">
        <v>6.44</v>
      </c>
      <c r="BK5247" s="1">
        <v>2.017</v>
      </c>
      <c r="BL5247" s="1">
        <v>8.969</v>
      </c>
      <c r="BM5247" s="1">
        <v>20.702</v>
      </c>
      <c r="BN5247" s="1">
        <v>267.772</v>
      </c>
      <c r="BO5247" s="1">
        <v>2059.215</v>
      </c>
      <c r="BP5247" s="1">
        <v>98.8</v>
      </c>
      <c r="BQ5247" s="1">
        <v>5580.981</v>
      </c>
      <c r="BR5247" s="1">
        <v>54.155</v>
      </c>
      <c r="BS5247" s="1">
        <v>16.958</v>
      </c>
      <c r="BT5247" s="1">
        <v>-5.33</v>
      </c>
      <c r="BU5247" s="1">
        <v>-3.009</v>
      </c>
      <c r="BV5247" s="1">
        <v>6.899</v>
      </c>
      <c r="BW5247" s="1">
        <v>14.017</v>
      </c>
      <c r="BX5247" s="1">
        <v>235.832</v>
      </c>
      <c r="BY5247" s="1">
        <v>1813.693</v>
      </c>
      <c r="BZ5247" s="1">
        <v>87.02</v>
      </c>
      <c r="CA5247" s="1">
        <v>4915.271</v>
      </c>
      <c r="CB5247" s="1">
        <v>47.698</v>
      </c>
      <c r="CC5247" s="1">
        <v>14.935</v>
      </c>
      <c r="CD5247" s="1">
        <v>0.583</v>
      </c>
      <c r="CE5247" s="1">
        <v>0.963</v>
      </c>
      <c r="CF5247" s="1">
        <v>165.99</v>
      </c>
      <c r="CG5247" s="1">
        <v>14.59</v>
      </c>
      <c r="CH5247" s="1">
        <v>0.7</v>
      </c>
      <c r="CI5247" s="1">
        <v>3459.614</v>
      </c>
      <c r="CJ5247" s="1">
        <v>8.98</v>
      </c>
      <c r="CK5247" s="1">
        <v>4.443</v>
      </c>
      <c r="CL5247" s="1">
        <v>1123.726</v>
      </c>
      <c r="CM5247" s="1">
        <v>53.916</v>
      </c>
      <c r="CN5247" s="1">
        <v>0.384</v>
      </c>
      <c r="CO5247" s="1">
        <v>10.512</v>
      </c>
      <c r="CP5247" s="1">
        <v>0.0</v>
      </c>
      <c r="CQ5247" s="1">
        <v>0.0</v>
      </c>
      <c r="CR5247" s="1">
        <v>0.0</v>
      </c>
      <c r="CT5247" s="1">
        <v>0.0</v>
      </c>
      <c r="CU5247" s="1">
        <v>0.0</v>
      </c>
      <c r="CV5247" s="1">
        <v>0.0</v>
      </c>
      <c r="CW5247" s="1">
        <v>0.0</v>
      </c>
      <c r="CX5247" s="1">
        <v>0.0</v>
      </c>
      <c r="CY5247" s="1">
        <v>0.0</v>
      </c>
      <c r="CZ5247" s="1">
        <v>0.0</v>
      </c>
      <c r="DA5247" s="1">
        <v>3802.462</v>
      </c>
      <c r="DB5247" s="1">
        <v>1585.872</v>
      </c>
      <c r="DC5247" s="1">
        <v>27.155</v>
      </c>
      <c r="DD5247" s="1">
        <v>6.684</v>
      </c>
      <c r="DE5247" s="1">
        <v>31.94</v>
      </c>
      <c r="DF5247" s="1">
        <v>245.522</v>
      </c>
      <c r="DG5247" s="1">
        <v>11.78</v>
      </c>
      <c r="DH5247" s="1">
        <v>665.71</v>
      </c>
      <c r="DI5247" s="1">
        <v>6.457</v>
      </c>
      <c r="DJ5247" s="1">
        <v>2.023</v>
      </c>
      <c r="DL5247" s="1">
        <v>0.0</v>
      </c>
      <c r="DM5247" s="1">
        <v>0.0</v>
      </c>
      <c r="DN5247" s="1">
        <v>0.0</v>
      </c>
      <c r="DO5247" s="1">
        <v>0.0</v>
      </c>
      <c r="DP5247" s="1">
        <v>0.0</v>
      </c>
      <c r="DQ5247" s="1">
        <v>0.0</v>
      </c>
      <c r="DR5247" s="1">
        <v>0.0</v>
      </c>
      <c r="DS5247" s="1">
        <v>6.452</v>
      </c>
      <c r="DT5247" s="1">
        <v>0.005</v>
      </c>
      <c r="DU5247" s="1">
        <v>0.089</v>
      </c>
      <c r="DV5247" s="1">
        <v>0.625</v>
      </c>
      <c r="DW5247" s="1">
        <v>0.03</v>
      </c>
      <c r="DX5247" s="1">
        <v>1.864</v>
      </c>
      <c r="DY5247" s="1">
        <v>0.016</v>
      </c>
      <c r="DZ5247" s="1">
        <v>0.006</v>
      </c>
    </row>
    <row r="5248">
      <c r="A5248" s="1" t="s">
        <v>538</v>
      </c>
      <c r="B5248" s="1">
        <v>2005.0</v>
      </c>
      <c r="C5248" s="1" t="s">
        <v>539</v>
      </c>
      <c r="D5248" s="1">
        <v>4.758551E7</v>
      </c>
      <c r="E5248" s="1">
        <v>3.9936622592E11</v>
      </c>
      <c r="G5248" s="1">
        <v>0.0</v>
      </c>
      <c r="H5248" s="1">
        <v>0.0</v>
      </c>
      <c r="I5248" s="1">
        <v>0.0</v>
      </c>
      <c r="J5248" s="1">
        <v>0.0</v>
      </c>
      <c r="K5248" s="1">
        <v>0.0</v>
      </c>
      <c r="L5248" s="1">
        <v>0.0</v>
      </c>
      <c r="M5248" s="1">
        <v>0.0</v>
      </c>
      <c r="N5248" s="1">
        <v>374.806</v>
      </c>
      <c r="O5248" s="1">
        <v>1.146</v>
      </c>
      <c r="P5248" s="1">
        <v>4.915</v>
      </c>
      <c r="Q5248" s="1">
        <v>9115.484</v>
      </c>
      <c r="R5248" s="1">
        <v>433.765</v>
      </c>
      <c r="S5248" s="1">
        <v>1057.885</v>
      </c>
      <c r="T5248" s="1">
        <v>50.34</v>
      </c>
      <c r="U5248" s="1">
        <v>0.124</v>
      </c>
      <c r="V5248" s="1">
        <v>0.5</v>
      </c>
      <c r="W5248" s="1">
        <v>8475.13</v>
      </c>
      <c r="X5248" s="1">
        <v>403.293</v>
      </c>
      <c r="Y5248" s="1">
        <v>27.008</v>
      </c>
      <c r="Z5248" s="1">
        <v>27.144</v>
      </c>
      <c r="AA5248" s="1">
        <v>178.04</v>
      </c>
      <c r="AB5248" s="1">
        <v>3741.475</v>
      </c>
      <c r="AC5248" s="1">
        <v>186.39</v>
      </c>
      <c r="AD5248" s="1">
        <v>13.059</v>
      </c>
      <c r="AE5248" s="1">
        <v>1.237</v>
      </c>
      <c r="AF5248" s="1">
        <v>19.621</v>
      </c>
      <c r="AG5248" s="1">
        <v>33739.105</v>
      </c>
      <c r="AH5248" s="1">
        <v>4.02</v>
      </c>
      <c r="AI5248" s="1">
        <v>1.131</v>
      </c>
      <c r="AJ5248" s="1">
        <v>14.833</v>
      </c>
      <c r="AK5248" s="1">
        <v>1791.092</v>
      </c>
      <c r="AL5248" s="1">
        <v>85.23</v>
      </c>
      <c r="AM5248" s="1">
        <v>27867.869</v>
      </c>
      <c r="AN5248" s="1">
        <v>1326.107</v>
      </c>
      <c r="AO5248" s="1">
        <v>45.727</v>
      </c>
      <c r="AP5248" s="1">
        <v>82.984</v>
      </c>
      <c r="AQ5248" s="1">
        <v>0.793</v>
      </c>
      <c r="AR5248" s="1">
        <v>5.678</v>
      </c>
      <c r="AS5248" s="1">
        <v>722.112</v>
      </c>
      <c r="AT5248" s="1">
        <v>717.866</v>
      </c>
      <c r="AU5248" s="1">
        <v>34.16</v>
      </c>
      <c r="AV5248" s="1">
        <v>15175.03</v>
      </c>
      <c r="AW5248" s="1">
        <v>1.588</v>
      </c>
      <c r="AX5248" s="1">
        <v>3.076</v>
      </c>
      <c r="AY5248" s="1">
        <v>4134.45</v>
      </c>
      <c r="AZ5248" s="1">
        <v>196.74</v>
      </c>
      <c r="BA5248" s="1">
        <v>18.327</v>
      </c>
      <c r="BB5248" s="1">
        <v>45.187</v>
      </c>
      <c r="BC5248" s="1">
        <v>69.86</v>
      </c>
      <c r="BD5248" s="1">
        <v>5.19</v>
      </c>
      <c r="BE5248" s="1">
        <v>1.383</v>
      </c>
      <c r="BF5248" s="1">
        <v>33.234</v>
      </c>
      <c r="BG5248" s="1">
        <v>259.743</v>
      </c>
      <c r="BH5248" s="1">
        <v>12.36</v>
      </c>
      <c r="BI5248" s="1">
        <v>698.403</v>
      </c>
      <c r="BJ5248" s="1">
        <v>6.631</v>
      </c>
      <c r="BK5248" s="1">
        <v>2.08</v>
      </c>
      <c r="BL5248" s="1">
        <v>2.377</v>
      </c>
      <c r="BM5248" s="1">
        <v>4.155</v>
      </c>
      <c r="BN5248" s="1">
        <v>271.927</v>
      </c>
      <c r="BO5248" s="1">
        <v>2125.857</v>
      </c>
      <c r="BP5248" s="1">
        <v>101.16</v>
      </c>
      <c r="BQ5248" s="1">
        <v>5714.5</v>
      </c>
      <c r="BR5248" s="1">
        <v>54.273</v>
      </c>
      <c r="BS5248" s="1">
        <v>17.016</v>
      </c>
      <c r="BT5248" s="1">
        <v>-8.35</v>
      </c>
      <c r="BU5248" s="1">
        <v>-4.69</v>
      </c>
      <c r="BV5248" s="1">
        <v>1.993</v>
      </c>
      <c r="BW5248" s="1">
        <v>2.759</v>
      </c>
      <c r="BX5248" s="1">
        <v>238.591</v>
      </c>
      <c r="BY5248" s="1">
        <v>1865.274</v>
      </c>
      <c r="BZ5248" s="1">
        <v>88.76</v>
      </c>
      <c r="CA5248" s="1">
        <v>5013.95</v>
      </c>
      <c r="CB5248" s="1">
        <v>47.621</v>
      </c>
      <c r="CC5248" s="1">
        <v>14.93</v>
      </c>
      <c r="CD5248" s="1">
        <v>2.554</v>
      </c>
      <c r="CE5248" s="1">
        <v>4.24</v>
      </c>
      <c r="CF5248" s="1">
        <v>170.23</v>
      </c>
      <c r="CG5248" s="1">
        <v>15.341</v>
      </c>
      <c r="CH5248" s="1">
        <v>0.73</v>
      </c>
      <c r="CI5248" s="1">
        <v>3577.354</v>
      </c>
      <c r="CJ5248" s="1">
        <v>2.406</v>
      </c>
      <c r="CK5248" s="1">
        <v>1.297</v>
      </c>
      <c r="CL5248" s="1">
        <v>1160.285</v>
      </c>
      <c r="CM5248" s="1">
        <v>55.213</v>
      </c>
      <c r="CN5248" s="1">
        <v>0.392</v>
      </c>
      <c r="CO5248" s="1">
        <v>10.652</v>
      </c>
      <c r="CP5248" s="1">
        <v>0.0</v>
      </c>
      <c r="CQ5248" s="1">
        <v>0.0</v>
      </c>
      <c r="CR5248" s="1">
        <v>0.0</v>
      </c>
      <c r="CT5248" s="1">
        <v>0.0</v>
      </c>
      <c r="CU5248" s="1">
        <v>0.0</v>
      </c>
      <c r="CV5248" s="1">
        <v>0.0</v>
      </c>
      <c r="CW5248" s="1">
        <v>0.0</v>
      </c>
      <c r="CX5248" s="1">
        <v>0.0</v>
      </c>
      <c r="CY5248" s="1">
        <v>0.0</v>
      </c>
      <c r="CZ5248" s="1">
        <v>0.0</v>
      </c>
      <c r="DA5248" s="1">
        <v>3916.949</v>
      </c>
      <c r="DB5248" s="1">
        <v>1605.493</v>
      </c>
      <c r="DC5248" s="1">
        <v>5.218</v>
      </c>
      <c r="DD5248" s="1">
        <v>1.396</v>
      </c>
      <c r="DE5248" s="1">
        <v>33.336</v>
      </c>
      <c r="DF5248" s="1">
        <v>260.584</v>
      </c>
      <c r="DG5248" s="1">
        <v>12.4</v>
      </c>
      <c r="DH5248" s="1">
        <v>700.55</v>
      </c>
      <c r="DI5248" s="1">
        <v>6.653</v>
      </c>
      <c r="DJ5248" s="1">
        <v>2.086</v>
      </c>
      <c r="DL5248" s="1">
        <v>0.0</v>
      </c>
      <c r="DM5248" s="1">
        <v>0.0</v>
      </c>
      <c r="DN5248" s="1">
        <v>0.0</v>
      </c>
      <c r="DO5248" s="1">
        <v>0.0</v>
      </c>
      <c r="DP5248" s="1">
        <v>0.0</v>
      </c>
      <c r="DQ5248" s="1">
        <v>0.0</v>
      </c>
      <c r="DR5248" s="1">
        <v>0.0</v>
      </c>
      <c r="DS5248" s="1">
        <v>15.152</v>
      </c>
      <c r="DT5248" s="1">
        <v>0.013</v>
      </c>
      <c r="DU5248" s="1">
        <v>0.102</v>
      </c>
      <c r="DV5248" s="1">
        <v>0.841</v>
      </c>
      <c r="DW5248" s="1">
        <v>0.04</v>
      </c>
      <c r="DX5248" s="1">
        <v>2.147</v>
      </c>
      <c r="DY5248" s="1">
        <v>0.021</v>
      </c>
      <c r="DZ5248" s="1">
        <v>0.006</v>
      </c>
    </row>
    <row r="5249">
      <c r="A5249" s="1" t="s">
        <v>538</v>
      </c>
      <c r="B5249" s="1">
        <v>2006.0</v>
      </c>
      <c r="C5249" s="1" t="s">
        <v>539</v>
      </c>
      <c r="D5249" s="1">
        <v>4.7278638E7</v>
      </c>
      <c r="E5249" s="1">
        <v>4.36786757632E11</v>
      </c>
      <c r="G5249" s="1">
        <v>0.0</v>
      </c>
      <c r="H5249" s="1">
        <v>0.0</v>
      </c>
      <c r="I5249" s="1">
        <v>0.0</v>
      </c>
      <c r="J5249" s="1">
        <v>0.0</v>
      </c>
      <c r="K5249" s="1">
        <v>0.0</v>
      </c>
      <c r="L5249" s="1">
        <v>0.0</v>
      </c>
      <c r="M5249" s="1">
        <v>0.0</v>
      </c>
      <c r="N5249" s="1">
        <v>404.215</v>
      </c>
      <c r="O5249" s="1">
        <v>7.521</v>
      </c>
      <c r="P5249" s="1">
        <v>32.624</v>
      </c>
      <c r="Q5249" s="1">
        <v>9864.682</v>
      </c>
      <c r="R5249" s="1">
        <v>466.389</v>
      </c>
      <c r="S5249" s="1">
        <v>1378.424</v>
      </c>
      <c r="T5249" s="1">
        <v>65.17</v>
      </c>
      <c r="U5249" s="1">
        <v>1.797</v>
      </c>
      <c r="V5249" s="1">
        <v>7.247</v>
      </c>
      <c r="W5249" s="1">
        <v>8683.42</v>
      </c>
      <c r="X5249" s="1">
        <v>410.54</v>
      </c>
      <c r="Y5249" s="1">
        <v>33.66</v>
      </c>
      <c r="Z5249" s="1">
        <v>28.841</v>
      </c>
      <c r="AA5249" s="1">
        <v>183.17</v>
      </c>
      <c r="AB5249" s="1">
        <v>3874.266</v>
      </c>
      <c r="AC5249" s="1">
        <v>193.61</v>
      </c>
      <c r="AD5249" s="1">
        <v>13.404</v>
      </c>
      <c r="AE5249" s="1">
        <v>1.18</v>
      </c>
      <c r="AF5249" s="1">
        <v>18.939</v>
      </c>
      <c r="AG5249" s="1">
        <v>34358.672</v>
      </c>
      <c r="AH5249" s="1">
        <v>3.719</v>
      </c>
      <c r="AI5249" s="1">
        <v>1.147</v>
      </c>
      <c r="AJ5249" s="1">
        <v>15.205</v>
      </c>
      <c r="AK5249" s="1">
        <v>1913.338</v>
      </c>
      <c r="AL5249" s="1">
        <v>90.46</v>
      </c>
      <c r="AM5249" s="1">
        <v>28370.357</v>
      </c>
      <c r="AN5249" s="1">
        <v>1341.312</v>
      </c>
      <c r="AO5249" s="1">
        <v>46.723</v>
      </c>
      <c r="AP5249" s="1">
        <v>82.945</v>
      </c>
      <c r="AQ5249" s="1">
        <v>-3.014</v>
      </c>
      <c r="AR5249" s="1">
        <v>-21.767</v>
      </c>
      <c r="AS5249" s="1">
        <v>700.344</v>
      </c>
      <c r="AT5249" s="1">
        <v>517.147</v>
      </c>
      <c r="AU5249" s="1">
        <v>24.45</v>
      </c>
      <c r="AV5249" s="1">
        <v>14813.121</v>
      </c>
      <c r="AW5249" s="1">
        <v>1.472</v>
      </c>
      <c r="AX5249" s="1">
        <v>2.896</v>
      </c>
      <c r="AY5249" s="1">
        <v>4222.54</v>
      </c>
      <c r="AZ5249" s="1">
        <v>199.636</v>
      </c>
      <c r="BA5249" s="1">
        <v>12.628</v>
      </c>
      <c r="BB5249" s="1">
        <v>43.309</v>
      </c>
      <c r="BC5249" s="1">
        <v>78.26</v>
      </c>
      <c r="BD5249" s="1">
        <v>4.23</v>
      </c>
      <c r="BE5249" s="1">
        <v>1.221</v>
      </c>
      <c r="BF5249" s="1">
        <v>34.455</v>
      </c>
      <c r="BG5249" s="1">
        <v>272.639</v>
      </c>
      <c r="BH5249" s="1">
        <v>12.89</v>
      </c>
      <c r="BI5249" s="1">
        <v>728.755</v>
      </c>
      <c r="BJ5249" s="1">
        <v>6.658</v>
      </c>
      <c r="BK5249" s="1">
        <v>2.131</v>
      </c>
      <c r="BL5249" s="1">
        <v>1.966</v>
      </c>
      <c r="BM5249" s="1">
        <v>3.864</v>
      </c>
      <c r="BN5249" s="1">
        <v>275.791</v>
      </c>
      <c r="BO5249" s="1">
        <v>2181.747</v>
      </c>
      <c r="BP5249" s="1">
        <v>103.15</v>
      </c>
      <c r="BQ5249" s="1">
        <v>5833.32</v>
      </c>
      <c r="BR5249" s="1">
        <v>53.277</v>
      </c>
      <c r="BS5249" s="1">
        <v>17.055</v>
      </c>
      <c r="BT5249" s="1">
        <v>-10.44</v>
      </c>
      <c r="BU5249" s="1">
        <v>-5.7</v>
      </c>
      <c r="BV5249" s="1">
        <v>1.655</v>
      </c>
      <c r="BW5249" s="1">
        <v>2.652</v>
      </c>
      <c r="BX5249" s="1">
        <v>241.243</v>
      </c>
      <c r="BY5249" s="1">
        <v>1908.261</v>
      </c>
      <c r="BZ5249" s="1">
        <v>90.22</v>
      </c>
      <c r="CA5249" s="1">
        <v>5102.585</v>
      </c>
      <c r="CB5249" s="1">
        <v>46.599</v>
      </c>
      <c r="CC5249" s="1">
        <v>14.918</v>
      </c>
      <c r="CD5249" s="1">
        <v>2.555</v>
      </c>
      <c r="CE5249" s="1">
        <v>4.349</v>
      </c>
      <c r="CF5249" s="1">
        <v>174.579</v>
      </c>
      <c r="CG5249" s="1">
        <v>17.767</v>
      </c>
      <c r="CH5249" s="1">
        <v>0.84</v>
      </c>
      <c r="CI5249" s="1">
        <v>3692.554</v>
      </c>
      <c r="CJ5249" s="1">
        <v>3.756</v>
      </c>
      <c r="CK5249" s="1">
        <v>2.074</v>
      </c>
      <c r="CL5249" s="1">
        <v>1211.681</v>
      </c>
      <c r="CM5249" s="1">
        <v>57.287</v>
      </c>
      <c r="CN5249" s="1">
        <v>0.434</v>
      </c>
      <c r="CO5249" s="1">
        <v>10.796</v>
      </c>
      <c r="CP5249" s="1">
        <v>0.0</v>
      </c>
      <c r="CQ5249" s="1">
        <v>0.0</v>
      </c>
      <c r="CR5249" s="1">
        <v>0.0</v>
      </c>
      <c r="CT5249" s="1">
        <v>0.0</v>
      </c>
      <c r="CU5249" s="1">
        <v>0.0</v>
      </c>
      <c r="CV5249" s="1">
        <v>0.0</v>
      </c>
      <c r="CW5249" s="1">
        <v>0.0</v>
      </c>
      <c r="CX5249" s="1">
        <v>0.0</v>
      </c>
      <c r="CY5249" s="1">
        <v>0.0</v>
      </c>
      <c r="CZ5249" s="1">
        <v>0.0</v>
      </c>
      <c r="DA5249" s="1">
        <v>4095.084</v>
      </c>
      <c r="DB5249" s="1">
        <v>1624.431</v>
      </c>
      <c r="DC5249" s="1">
        <v>4.193</v>
      </c>
      <c r="DD5249" s="1">
        <v>1.212</v>
      </c>
      <c r="DE5249" s="1">
        <v>34.548</v>
      </c>
      <c r="DF5249" s="1">
        <v>273.485</v>
      </c>
      <c r="DG5249" s="1">
        <v>12.93</v>
      </c>
      <c r="DH5249" s="1">
        <v>730.734</v>
      </c>
      <c r="DI5249" s="1">
        <v>6.678</v>
      </c>
      <c r="DJ5249" s="1">
        <v>2.136</v>
      </c>
      <c r="DL5249" s="1">
        <v>0.0</v>
      </c>
      <c r="DM5249" s="1">
        <v>0.0</v>
      </c>
      <c r="DN5249" s="1">
        <v>0.0</v>
      </c>
      <c r="DO5249" s="1">
        <v>0.0</v>
      </c>
      <c r="DP5249" s="1">
        <v>0.0</v>
      </c>
      <c r="DQ5249" s="1">
        <v>0.0</v>
      </c>
      <c r="DR5249" s="1">
        <v>0.0</v>
      </c>
      <c r="DS5249" s="1">
        <v>-7.895</v>
      </c>
      <c r="DT5249" s="1">
        <v>-0.009</v>
      </c>
      <c r="DU5249" s="1">
        <v>0.094</v>
      </c>
      <c r="DV5249" s="1">
        <v>0.846</v>
      </c>
      <c r="DW5249" s="1">
        <v>0.04</v>
      </c>
      <c r="DX5249" s="1">
        <v>1.979</v>
      </c>
      <c r="DY5249" s="1">
        <v>0.021</v>
      </c>
      <c r="DZ5249" s="1">
        <v>0.006</v>
      </c>
    </row>
    <row r="5250">
      <c r="A5250" s="1" t="s">
        <v>538</v>
      </c>
      <c r="B5250" s="1">
        <v>2007.0</v>
      </c>
      <c r="C5250" s="1" t="s">
        <v>539</v>
      </c>
      <c r="D5250" s="1">
        <v>4.706275E7</v>
      </c>
      <c r="E5250" s="1">
        <v>4.80580665344E11</v>
      </c>
      <c r="G5250" s="1">
        <v>0.0</v>
      </c>
      <c r="H5250" s="1">
        <v>0.0</v>
      </c>
      <c r="I5250" s="1">
        <v>0.0</v>
      </c>
      <c r="J5250" s="1">
        <v>5.95</v>
      </c>
      <c r="K5250" s="1">
        <v>0.28</v>
      </c>
      <c r="L5250" s="1">
        <v>0.143</v>
      </c>
      <c r="M5250" s="1">
        <v>0.0</v>
      </c>
      <c r="N5250" s="1">
        <v>416.0</v>
      </c>
      <c r="O5250" s="1">
        <v>6.371</v>
      </c>
      <c r="P5250" s="1">
        <v>29.712</v>
      </c>
      <c r="Q5250" s="1">
        <v>10541.265</v>
      </c>
      <c r="R5250" s="1">
        <v>496.101</v>
      </c>
      <c r="S5250" s="1">
        <v>1488.226</v>
      </c>
      <c r="T5250" s="1">
        <v>70.04</v>
      </c>
      <c r="U5250" s="1">
        <v>-1.424</v>
      </c>
      <c r="V5250" s="1">
        <v>-5.845</v>
      </c>
      <c r="W5250" s="1">
        <v>8599.055</v>
      </c>
      <c r="X5250" s="1">
        <v>404.695</v>
      </c>
      <c r="Y5250" s="1">
        <v>35.689</v>
      </c>
      <c r="Z5250" s="1">
        <v>30.791</v>
      </c>
      <c r="AA5250" s="1">
        <v>187.08</v>
      </c>
      <c r="AB5250" s="1">
        <v>3975.118</v>
      </c>
      <c r="AC5250" s="1">
        <v>196.25</v>
      </c>
      <c r="AD5250" s="1">
        <v>13.628</v>
      </c>
      <c r="AE5250" s="1">
        <v>-0.403</v>
      </c>
      <c r="AF5250" s="1">
        <v>-6.549</v>
      </c>
      <c r="AG5250" s="1">
        <v>34377.117</v>
      </c>
      <c r="AH5250" s="1">
        <v>3.367</v>
      </c>
      <c r="AI5250" s="1">
        <v>-0.316</v>
      </c>
      <c r="AJ5250" s="1">
        <v>-4.236</v>
      </c>
      <c r="AK5250" s="1">
        <v>1981.185</v>
      </c>
      <c r="AL5250" s="1">
        <v>93.24</v>
      </c>
      <c r="AM5250" s="1">
        <v>28410.492</v>
      </c>
      <c r="AN5250" s="1">
        <v>1337.076</v>
      </c>
      <c r="AO5250" s="1">
        <v>47.511</v>
      </c>
      <c r="AP5250" s="1">
        <v>82.988</v>
      </c>
      <c r="AQ5250" s="1">
        <v>-5.676</v>
      </c>
      <c r="AR5250" s="1">
        <v>-39.749</v>
      </c>
      <c r="AS5250" s="1">
        <v>660.595</v>
      </c>
      <c r="AT5250" s="1">
        <v>477.023</v>
      </c>
      <c r="AU5250" s="1">
        <v>22.45</v>
      </c>
      <c r="AV5250" s="1">
        <v>14036.471</v>
      </c>
      <c r="AW5250" s="1">
        <v>0.047</v>
      </c>
      <c r="AX5250" s="1">
        <v>0.095</v>
      </c>
      <c r="AY5250" s="1">
        <v>4243.92</v>
      </c>
      <c r="AZ5250" s="1">
        <v>199.731</v>
      </c>
      <c r="BA5250" s="1">
        <v>11.439</v>
      </c>
      <c r="BB5250" s="1">
        <v>41.001</v>
      </c>
      <c r="BC5250" s="1">
        <v>81.64</v>
      </c>
      <c r="BD5250" s="1">
        <v>-21.287</v>
      </c>
      <c r="BE5250" s="1">
        <v>-7.478</v>
      </c>
      <c r="BF5250" s="1">
        <v>26.976</v>
      </c>
      <c r="BG5250" s="1">
        <v>215.457</v>
      </c>
      <c r="BH5250" s="1">
        <v>10.14</v>
      </c>
      <c r="BI5250" s="1">
        <v>573.194</v>
      </c>
      <c r="BJ5250" s="1">
        <v>5.167</v>
      </c>
      <c r="BK5250" s="1">
        <v>1.674</v>
      </c>
      <c r="BL5250" s="1">
        <v>-0.131</v>
      </c>
      <c r="BM5250" s="1">
        <v>-1.695</v>
      </c>
      <c r="BN5250" s="1">
        <v>274.096</v>
      </c>
      <c r="BO5250" s="1">
        <v>2188.78</v>
      </c>
      <c r="BP5250" s="1">
        <v>103.01</v>
      </c>
      <c r="BQ5250" s="1">
        <v>5824.059</v>
      </c>
      <c r="BR5250" s="1">
        <v>52.489</v>
      </c>
      <c r="BS5250" s="1">
        <v>17.012</v>
      </c>
      <c r="BT5250" s="1">
        <v>-9.17</v>
      </c>
      <c r="BU5250" s="1">
        <v>-4.902</v>
      </c>
      <c r="BV5250" s="1">
        <v>2.568</v>
      </c>
      <c r="BW5250" s="1">
        <v>4.879</v>
      </c>
      <c r="BX5250" s="1">
        <v>246.122</v>
      </c>
      <c r="BY5250" s="1">
        <v>1966.311</v>
      </c>
      <c r="BZ5250" s="1">
        <v>92.54</v>
      </c>
      <c r="CA5250" s="1">
        <v>5229.664</v>
      </c>
      <c r="CB5250" s="1">
        <v>47.154</v>
      </c>
      <c r="CC5250" s="1">
        <v>15.276</v>
      </c>
      <c r="CD5250" s="1">
        <v>3.323</v>
      </c>
      <c r="CE5250" s="1">
        <v>5.801</v>
      </c>
      <c r="CF5250" s="1">
        <v>180.38</v>
      </c>
      <c r="CG5250" s="1">
        <v>15.936</v>
      </c>
      <c r="CH5250" s="1">
        <v>0.75</v>
      </c>
      <c r="CI5250" s="1">
        <v>3832.756</v>
      </c>
      <c r="CJ5250" s="1">
        <v>-1.875</v>
      </c>
      <c r="CK5250" s="1">
        <v>-1.074</v>
      </c>
      <c r="CL5250" s="1">
        <v>1194.422</v>
      </c>
      <c r="CM5250" s="1">
        <v>56.213</v>
      </c>
      <c r="CN5250" s="1">
        <v>0.382</v>
      </c>
      <c r="CO5250" s="1">
        <v>11.196</v>
      </c>
      <c r="CP5250" s="1">
        <v>0.878</v>
      </c>
      <c r="CQ5250" s="1">
        <v>0.28</v>
      </c>
      <c r="CR5250" s="1">
        <v>0.0</v>
      </c>
      <c r="CT5250" s="1">
        <v>0.878</v>
      </c>
      <c r="CU5250" s="1">
        <v>5.95</v>
      </c>
      <c r="CV5250" s="1">
        <v>0.0</v>
      </c>
      <c r="CW5250" s="1">
        <v>18.659</v>
      </c>
      <c r="CX5250" s="1">
        <v>0.143</v>
      </c>
      <c r="CY5250" s="1">
        <v>0.0</v>
      </c>
      <c r="CZ5250" s="1">
        <v>0.055</v>
      </c>
      <c r="DA5250" s="1">
        <v>4169.964</v>
      </c>
      <c r="DB5250" s="1">
        <v>1617.882</v>
      </c>
      <c r="DC5250" s="1">
        <v>-18.977</v>
      </c>
      <c r="DD5250" s="1">
        <v>-6.574</v>
      </c>
      <c r="DE5250" s="1">
        <v>27.974</v>
      </c>
      <c r="DF5250" s="1">
        <v>222.469</v>
      </c>
      <c r="DG5250" s="1">
        <v>10.47</v>
      </c>
      <c r="DH5250" s="1">
        <v>594.395</v>
      </c>
      <c r="DI5250" s="1">
        <v>5.335</v>
      </c>
      <c r="DJ5250" s="1">
        <v>1.736</v>
      </c>
      <c r="DL5250" s="1">
        <v>0.0</v>
      </c>
      <c r="DM5250" s="1">
        <v>0.0</v>
      </c>
      <c r="DN5250" s="1">
        <v>0.0</v>
      </c>
      <c r="DO5250" s="1">
        <v>0.0</v>
      </c>
      <c r="DP5250" s="1">
        <v>0.0</v>
      </c>
      <c r="DQ5250" s="1">
        <v>0.0</v>
      </c>
      <c r="DR5250" s="1">
        <v>0.0</v>
      </c>
      <c r="DS5250" s="1">
        <v>28.571</v>
      </c>
      <c r="DT5250" s="1">
        <v>0.026</v>
      </c>
      <c r="DU5250" s="1">
        <v>0.12</v>
      </c>
      <c r="DV5250" s="1">
        <v>1.062</v>
      </c>
      <c r="DW5250" s="1">
        <v>0.05</v>
      </c>
      <c r="DX5250" s="1">
        <v>2.543</v>
      </c>
      <c r="DY5250" s="1">
        <v>0.025</v>
      </c>
      <c r="DZ5250" s="1">
        <v>0.007</v>
      </c>
    </row>
    <row r="5251">
      <c r="A5251" s="1" t="s">
        <v>538</v>
      </c>
      <c r="B5251" s="1">
        <v>2008.0</v>
      </c>
      <c r="C5251" s="1" t="s">
        <v>539</v>
      </c>
      <c r="D5251" s="1">
        <v>4.6819115E7</v>
      </c>
      <c r="E5251" s="1">
        <v>4.99592167424E11</v>
      </c>
      <c r="G5251" s="1">
        <v>0.0</v>
      </c>
      <c r="H5251" s="1">
        <v>0.0</v>
      </c>
      <c r="I5251" s="1">
        <v>0.0</v>
      </c>
      <c r="J5251" s="1">
        <v>5.553</v>
      </c>
      <c r="K5251" s="1">
        <v>0.26</v>
      </c>
      <c r="L5251" s="1">
        <v>0.135</v>
      </c>
      <c r="M5251" s="1">
        <v>0.0</v>
      </c>
      <c r="N5251" s="1">
        <v>417.904</v>
      </c>
      <c r="O5251" s="1">
        <v>-2.014</v>
      </c>
      <c r="P5251" s="1">
        <v>-9.99</v>
      </c>
      <c r="Q5251" s="1">
        <v>10382.741</v>
      </c>
      <c r="R5251" s="1">
        <v>486.111</v>
      </c>
      <c r="S5251" s="1">
        <v>1508.572</v>
      </c>
      <c r="T5251" s="1">
        <v>70.63</v>
      </c>
      <c r="U5251" s="1">
        <v>-0.136</v>
      </c>
      <c r="V5251" s="1">
        <v>-0.552</v>
      </c>
      <c r="W5251" s="1">
        <v>8632.015</v>
      </c>
      <c r="X5251" s="1">
        <v>404.143</v>
      </c>
      <c r="Y5251" s="1">
        <v>36.676</v>
      </c>
      <c r="Z5251" s="1">
        <v>31.264</v>
      </c>
      <c r="AA5251" s="1">
        <v>185.85</v>
      </c>
      <c r="AB5251" s="1">
        <v>3969.533</v>
      </c>
      <c r="AC5251" s="1">
        <v>192.58</v>
      </c>
      <c r="AD5251" s="1">
        <v>13.873</v>
      </c>
      <c r="AE5251" s="1">
        <v>-3.451</v>
      </c>
      <c r="AF5251" s="1">
        <v>-55.829</v>
      </c>
      <c r="AG5251" s="1">
        <v>33363.566</v>
      </c>
      <c r="AH5251" s="1">
        <v>3.127</v>
      </c>
      <c r="AI5251" s="1">
        <v>-3.784</v>
      </c>
      <c r="AJ5251" s="1">
        <v>-50.6</v>
      </c>
      <c r="AK5251" s="1">
        <v>1941.942</v>
      </c>
      <c r="AL5251" s="1">
        <v>90.92</v>
      </c>
      <c r="AM5251" s="1">
        <v>27477.58</v>
      </c>
      <c r="AN5251" s="1">
        <v>1286.476</v>
      </c>
      <c r="AO5251" s="1">
        <v>47.212</v>
      </c>
      <c r="AP5251" s="1">
        <v>82.74</v>
      </c>
      <c r="AQ5251" s="1">
        <v>-5.014</v>
      </c>
      <c r="AR5251" s="1">
        <v>-33.124</v>
      </c>
      <c r="AS5251" s="1">
        <v>627.47</v>
      </c>
      <c r="AT5251" s="1">
        <v>412.438</v>
      </c>
      <c r="AU5251" s="1">
        <v>19.31</v>
      </c>
      <c r="AV5251" s="1">
        <v>13402.015</v>
      </c>
      <c r="AW5251" s="1">
        <v>1.611</v>
      </c>
      <c r="AX5251" s="1">
        <v>3.218</v>
      </c>
      <c r="AY5251" s="1">
        <v>4334.733</v>
      </c>
      <c r="AZ5251" s="1">
        <v>202.948</v>
      </c>
      <c r="BA5251" s="1">
        <v>10.027</v>
      </c>
      <c r="BB5251" s="1">
        <v>40.356</v>
      </c>
      <c r="BC5251" s="1">
        <v>80.48</v>
      </c>
      <c r="BD5251" s="1">
        <v>13.497</v>
      </c>
      <c r="BE5251" s="1">
        <v>3.399</v>
      </c>
      <c r="BF5251" s="1">
        <v>30.375</v>
      </c>
      <c r="BG5251" s="1">
        <v>245.84</v>
      </c>
      <c r="BH5251" s="1">
        <v>11.51</v>
      </c>
      <c r="BI5251" s="1">
        <v>648.766</v>
      </c>
      <c r="BJ5251" s="1">
        <v>5.977</v>
      </c>
      <c r="BK5251" s="1">
        <v>1.954</v>
      </c>
      <c r="BL5251" s="1">
        <v>-1.31</v>
      </c>
      <c r="BM5251" s="1">
        <v>-5.73</v>
      </c>
      <c r="BN5251" s="1">
        <v>268.366</v>
      </c>
      <c r="BO5251" s="1">
        <v>2171.335</v>
      </c>
      <c r="BP5251" s="1">
        <v>101.66</v>
      </c>
      <c r="BQ5251" s="1">
        <v>5731.973</v>
      </c>
      <c r="BR5251" s="1">
        <v>52.788</v>
      </c>
      <c r="BS5251" s="1">
        <v>17.26</v>
      </c>
      <c r="BT5251" s="1">
        <v>-6.73</v>
      </c>
      <c r="BU5251" s="1">
        <v>-3.621</v>
      </c>
      <c r="BV5251" s="1">
        <v>-2.919</v>
      </c>
      <c r="BW5251" s="1">
        <v>-9.075</v>
      </c>
      <c r="BX5251" s="1">
        <v>237.048</v>
      </c>
      <c r="BY5251" s="1">
        <v>1918.874</v>
      </c>
      <c r="BZ5251" s="1">
        <v>89.84</v>
      </c>
      <c r="CA5251" s="1">
        <v>5063.05</v>
      </c>
      <c r="CB5251" s="1">
        <v>46.651</v>
      </c>
      <c r="CC5251" s="1">
        <v>15.246</v>
      </c>
      <c r="CD5251" s="1">
        <v>-4.15</v>
      </c>
      <c r="CE5251" s="1">
        <v>-7.485</v>
      </c>
      <c r="CF5251" s="1">
        <v>172.895</v>
      </c>
      <c r="CG5251" s="1">
        <v>20.932</v>
      </c>
      <c r="CH5251" s="1">
        <v>0.98</v>
      </c>
      <c r="CI5251" s="1">
        <v>3692.824</v>
      </c>
      <c r="CJ5251" s="1">
        <v>-6.788</v>
      </c>
      <c r="CK5251" s="1">
        <v>-3.816</v>
      </c>
      <c r="CL5251" s="1">
        <v>1119.14</v>
      </c>
      <c r="CM5251" s="1">
        <v>52.397</v>
      </c>
      <c r="CN5251" s="1">
        <v>0.509</v>
      </c>
      <c r="CO5251" s="1">
        <v>11.12</v>
      </c>
      <c r="CP5251" s="1">
        <v>0.825</v>
      </c>
      <c r="CQ5251" s="1">
        <v>0.26</v>
      </c>
      <c r="CR5251" s="1">
        <v>0.0</v>
      </c>
      <c r="CS5251" s="1">
        <v>-6.05</v>
      </c>
      <c r="CT5251" s="1">
        <v>-0.053</v>
      </c>
      <c r="CU5251" s="1">
        <v>5.553</v>
      </c>
      <c r="CV5251" s="1">
        <v>0.0</v>
      </c>
      <c r="CW5251" s="1">
        <v>17.621</v>
      </c>
      <c r="CX5251" s="1">
        <v>0.135</v>
      </c>
      <c r="CY5251" s="1">
        <v>0.0</v>
      </c>
      <c r="CZ5251" s="1">
        <v>0.053</v>
      </c>
      <c r="DA5251" s="1">
        <v>4113.277</v>
      </c>
      <c r="DB5251" s="1">
        <v>1562.053</v>
      </c>
      <c r="DC5251" s="1">
        <v>12.914</v>
      </c>
      <c r="DD5251" s="1">
        <v>3.345</v>
      </c>
      <c r="DE5251" s="1">
        <v>31.318</v>
      </c>
      <c r="DF5251" s="1">
        <v>252.461</v>
      </c>
      <c r="DG5251" s="1">
        <v>11.82</v>
      </c>
      <c r="DH5251" s="1">
        <v>668.923</v>
      </c>
      <c r="DI5251" s="1">
        <v>6.138</v>
      </c>
      <c r="DJ5251" s="1">
        <v>2.014</v>
      </c>
      <c r="DL5251" s="1">
        <v>0.0</v>
      </c>
      <c r="DM5251" s="1">
        <v>0.0</v>
      </c>
      <c r="DN5251" s="1">
        <v>0.0</v>
      </c>
      <c r="DO5251" s="1">
        <v>0.0</v>
      </c>
      <c r="DP5251" s="1">
        <v>0.0</v>
      </c>
      <c r="DQ5251" s="1">
        <v>0.0</v>
      </c>
      <c r="DR5251" s="1">
        <v>0.0</v>
      </c>
      <c r="DS5251" s="1">
        <v>0.0</v>
      </c>
      <c r="DT5251" s="1">
        <v>-0.001</v>
      </c>
      <c r="DU5251" s="1">
        <v>0.119</v>
      </c>
      <c r="DV5251" s="1">
        <v>1.068</v>
      </c>
      <c r="DW5251" s="1">
        <v>0.05</v>
      </c>
      <c r="DX5251" s="1">
        <v>2.536</v>
      </c>
      <c r="DY5251" s="1">
        <v>0.026</v>
      </c>
      <c r="DZ5251" s="1">
        <v>0.008</v>
      </c>
    </row>
    <row r="5252">
      <c r="A5252" s="1" t="s">
        <v>538</v>
      </c>
      <c r="B5252" s="1">
        <v>2009.0</v>
      </c>
      <c r="C5252" s="1" t="s">
        <v>539</v>
      </c>
      <c r="D5252" s="1">
        <v>4.6623687E7</v>
      </c>
      <c r="E5252" s="1">
        <v>4.31074410496E11</v>
      </c>
      <c r="G5252" s="1">
        <v>0.0</v>
      </c>
      <c r="H5252" s="1">
        <v>0.0</v>
      </c>
      <c r="I5252" s="1">
        <v>0.0</v>
      </c>
      <c r="J5252" s="1">
        <v>3.003</v>
      </c>
      <c r="K5252" s="1">
        <v>0.14</v>
      </c>
      <c r="L5252" s="1">
        <v>0.081</v>
      </c>
      <c r="M5252" s="1">
        <v>0.0</v>
      </c>
      <c r="N5252" s="1">
        <v>409.596</v>
      </c>
      <c r="O5252" s="1">
        <v>-14.182</v>
      </c>
      <c r="P5252" s="1">
        <v>-68.943</v>
      </c>
      <c r="Q5252" s="1">
        <v>8947.558</v>
      </c>
      <c r="R5252" s="1">
        <v>417.168</v>
      </c>
      <c r="S5252" s="1">
        <v>1398.216</v>
      </c>
      <c r="T5252" s="1">
        <v>65.19</v>
      </c>
      <c r="U5252" s="1">
        <v>-7.196</v>
      </c>
      <c r="V5252" s="1">
        <v>-29.083</v>
      </c>
      <c r="W5252" s="1">
        <v>8044.407</v>
      </c>
      <c r="X5252" s="1">
        <v>375.06</v>
      </c>
      <c r="Y5252" s="1">
        <v>37.55</v>
      </c>
      <c r="Z5252" s="1">
        <v>31.509</v>
      </c>
      <c r="AA5252" s="1">
        <v>169.34</v>
      </c>
      <c r="AB5252" s="1">
        <v>3632.059</v>
      </c>
      <c r="AC5252" s="1">
        <v>173.61</v>
      </c>
      <c r="AD5252" s="1">
        <v>14.845</v>
      </c>
      <c r="AE5252" s="1">
        <v>-14.82</v>
      </c>
      <c r="AF5252" s="1">
        <v>-231.495</v>
      </c>
      <c r="AG5252" s="1">
        <v>28538.232</v>
      </c>
      <c r="AH5252" s="1">
        <v>3.087</v>
      </c>
      <c r="AI5252" s="1">
        <v>-16.482</v>
      </c>
      <c r="AJ5252" s="1">
        <v>-212.042</v>
      </c>
      <c r="AK5252" s="1">
        <v>1685.195</v>
      </c>
      <c r="AL5252" s="1">
        <v>78.57</v>
      </c>
      <c r="AM5252" s="1">
        <v>23044.811</v>
      </c>
      <c r="AN5252" s="1">
        <v>1074.434</v>
      </c>
      <c r="AO5252" s="1">
        <v>45.257</v>
      </c>
      <c r="AP5252" s="1">
        <v>81.153</v>
      </c>
      <c r="AQ5252" s="1">
        <v>-22.054</v>
      </c>
      <c r="AR5252" s="1">
        <v>-138.384</v>
      </c>
      <c r="AS5252" s="1">
        <v>489.086</v>
      </c>
      <c r="AT5252" s="1">
        <v>250.731</v>
      </c>
      <c r="AU5252" s="1">
        <v>11.69</v>
      </c>
      <c r="AV5252" s="1">
        <v>10490.081</v>
      </c>
      <c r="AW5252" s="1">
        <v>0.21</v>
      </c>
      <c r="AX5252" s="1">
        <v>0.426</v>
      </c>
      <c r="AY5252" s="1">
        <v>4362.038</v>
      </c>
      <c r="AZ5252" s="1">
        <v>203.374</v>
      </c>
      <c r="BA5252" s="1">
        <v>6.733</v>
      </c>
      <c r="BB5252" s="1">
        <v>36.941</v>
      </c>
      <c r="BC5252" s="1">
        <v>71.11</v>
      </c>
      <c r="BD5252" s="1">
        <v>3.683</v>
      </c>
      <c r="BE5252" s="1">
        <v>0.953</v>
      </c>
      <c r="BF5252" s="1">
        <v>31.328</v>
      </c>
      <c r="BG5252" s="1">
        <v>256.093</v>
      </c>
      <c r="BH5252" s="1">
        <v>11.94</v>
      </c>
      <c r="BI5252" s="1">
        <v>671.935</v>
      </c>
      <c r="BJ5252" s="1">
        <v>6.877</v>
      </c>
      <c r="BK5252" s="1">
        <v>2.366</v>
      </c>
      <c r="BL5252" s="1">
        <v>-6.512</v>
      </c>
      <c r="BM5252" s="1">
        <v>-18.842</v>
      </c>
      <c r="BN5252" s="1">
        <v>249.524</v>
      </c>
      <c r="BO5252" s="1">
        <v>2038.449</v>
      </c>
      <c r="BP5252" s="1">
        <v>95.04</v>
      </c>
      <c r="BQ5252" s="1">
        <v>5351.864</v>
      </c>
      <c r="BR5252" s="1">
        <v>54.743</v>
      </c>
      <c r="BS5252" s="1">
        <v>18.847</v>
      </c>
      <c r="BT5252" s="1">
        <v>-4.27</v>
      </c>
      <c r="BU5252" s="1">
        <v>-2.522</v>
      </c>
      <c r="BV5252" s="1">
        <v>-7.699</v>
      </c>
      <c r="BW5252" s="1">
        <v>-19.399</v>
      </c>
      <c r="BX5252" s="1">
        <v>217.648</v>
      </c>
      <c r="BY5252" s="1">
        <v>1778.495</v>
      </c>
      <c r="BZ5252" s="1">
        <v>82.92</v>
      </c>
      <c r="CA5252" s="1">
        <v>4668.191</v>
      </c>
      <c r="CB5252" s="1">
        <v>47.762</v>
      </c>
      <c r="CC5252" s="1">
        <v>16.439</v>
      </c>
      <c r="CD5252" s="1">
        <v>-2.727</v>
      </c>
      <c r="CE5252" s="1">
        <v>-4.715</v>
      </c>
      <c r="CF5252" s="1">
        <v>168.18</v>
      </c>
      <c r="CG5252" s="1">
        <v>36.248</v>
      </c>
      <c r="CH5252" s="1">
        <v>1.69</v>
      </c>
      <c r="CI5252" s="1">
        <v>3607.172</v>
      </c>
      <c r="CJ5252" s="1">
        <v>-6.037</v>
      </c>
      <c r="CK5252" s="1">
        <v>-3.163</v>
      </c>
      <c r="CL5252" s="1">
        <v>1055.99</v>
      </c>
      <c r="CM5252" s="1">
        <v>49.234</v>
      </c>
      <c r="CN5252" s="1">
        <v>0.973</v>
      </c>
      <c r="CO5252" s="1">
        <v>12.703</v>
      </c>
      <c r="CP5252" s="1">
        <v>0.434</v>
      </c>
      <c r="CQ5252" s="1">
        <v>0.14</v>
      </c>
      <c r="CR5252" s="1">
        <v>0.0</v>
      </c>
      <c r="CS5252" s="1">
        <v>-47.348</v>
      </c>
      <c r="CT5252" s="1">
        <v>-0.391</v>
      </c>
      <c r="CU5252" s="1">
        <v>3.003</v>
      </c>
      <c r="CV5252" s="1">
        <v>0.0</v>
      </c>
      <c r="CW5252" s="1">
        <v>9.317</v>
      </c>
      <c r="CX5252" s="1">
        <v>0.081</v>
      </c>
      <c r="CY5252" s="1">
        <v>0.0</v>
      </c>
      <c r="CZ5252" s="1">
        <v>0.033</v>
      </c>
      <c r="DA5252" s="1">
        <v>3723.644</v>
      </c>
      <c r="DB5252" s="1">
        <v>1330.558</v>
      </c>
      <c r="DC5252" s="1">
        <v>2.512</v>
      </c>
      <c r="DD5252" s="1">
        <v>0.557</v>
      </c>
      <c r="DE5252" s="1">
        <v>31.875</v>
      </c>
      <c r="DF5252" s="1">
        <v>259.954</v>
      </c>
      <c r="DG5252" s="1">
        <v>12.12</v>
      </c>
      <c r="DH5252" s="1">
        <v>683.672</v>
      </c>
      <c r="DI5252" s="1">
        <v>6.981</v>
      </c>
      <c r="DJ5252" s="1">
        <v>2.408</v>
      </c>
      <c r="DL5252" s="1">
        <v>0.0</v>
      </c>
      <c r="DM5252" s="1">
        <v>0.0</v>
      </c>
      <c r="DN5252" s="1">
        <v>0.0</v>
      </c>
      <c r="DO5252" s="1">
        <v>0.0</v>
      </c>
      <c r="DP5252" s="1">
        <v>0.0</v>
      </c>
      <c r="DQ5252" s="1">
        <v>0.0</v>
      </c>
      <c r="DR5252" s="1">
        <v>0.0</v>
      </c>
      <c r="DS5252" s="1">
        <v>-4.444</v>
      </c>
      <c r="DT5252" s="1">
        <v>-0.006</v>
      </c>
      <c r="DU5252" s="1">
        <v>0.113</v>
      </c>
      <c r="DV5252" s="1">
        <v>0.858</v>
      </c>
      <c r="DW5252" s="1">
        <v>0.04</v>
      </c>
      <c r="DX5252" s="1">
        <v>2.421</v>
      </c>
      <c r="DY5252" s="1">
        <v>0.023</v>
      </c>
      <c r="DZ5252" s="1">
        <v>0.009</v>
      </c>
    </row>
    <row r="5253">
      <c r="A5253" s="1" t="s">
        <v>538</v>
      </c>
      <c r="B5253" s="1">
        <v>2010.0</v>
      </c>
      <c r="C5253" s="1" t="s">
        <v>539</v>
      </c>
      <c r="D5253" s="1">
        <v>4.6455954E7</v>
      </c>
      <c r="E5253" s="1">
        <v>4.39429791744E11</v>
      </c>
      <c r="G5253" s="1">
        <v>0.0</v>
      </c>
      <c r="H5253" s="1">
        <v>0.0</v>
      </c>
      <c r="I5253" s="1">
        <v>0.0</v>
      </c>
      <c r="J5253" s="1">
        <v>4.09</v>
      </c>
      <c r="K5253" s="1">
        <v>0.19</v>
      </c>
      <c r="L5253" s="1">
        <v>0.101</v>
      </c>
      <c r="M5253" s="1">
        <v>0.0</v>
      </c>
      <c r="N5253" s="1">
        <v>409.808</v>
      </c>
      <c r="O5253" s="1">
        <v>6.638</v>
      </c>
      <c r="P5253" s="1">
        <v>27.691</v>
      </c>
      <c r="Q5253" s="1">
        <v>9575.934</v>
      </c>
      <c r="R5253" s="1">
        <v>444.859</v>
      </c>
      <c r="S5253" s="1">
        <v>1501.637</v>
      </c>
      <c r="T5253" s="1">
        <v>69.76</v>
      </c>
      <c r="U5253" s="1">
        <v>-0.324</v>
      </c>
      <c r="V5253" s="1">
        <v>-1.214</v>
      </c>
      <c r="W5253" s="1">
        <v>8047.314</v>
      </c>
      <c r="X5253" s="1">
        <v>373.846</v>
      </c>
      <c r="Y5253" s="1">
        <v>36.945</v>
      </c>
      <c r="Z5253" s="1">
        <v>31.342</v>
      </c>
      <c r="AA5253" s="1">
        <v>184.76</v>
      </c>
      <c r="AB5253" s="1">
        <v>3977.1</v>
      </c>
      <c r="AC5253" s="1">
        <v>188.82</v>
      </c>
      <c r="AD5253" s="1">
        <v>15.048</v>
      </c>
      <c r="AE5253" s="1">
        <v>7.242</v>
      </c>
      <c r="AF5253" s="1">
        <v>96.357</v>
      </c>
      <c r="AG5253" s="1">
        <v>30715.432</v>
      </c>
      <c r="AH5253" s="1">
        <v>3.247</v>
      </c>
      <c r="AI5253" s="1">
        <v>7.24</v>
      </c>
      <c r="AJ5253" s="1">
        <v>77.787</v>
      </c>
      <c r="AK5253" s="1">
        <v>1857.243</v>
      </c>
      <c r="AL5253" s="1">
        <v>86.28</v>
      </c>
      <c r="AM5253" s="1">
        <v>24802.438</v>
      </c>
      <c r="AN5253" s="1">
        <v>1152.221</v>
      </c>
      <c r="AO5253" s="1">
        <v>45.694</v>
      </c>
      <c r="AP5253" s="1">
        <v>81.179</v>
      </c>
      <c r="AQ5253" s="1">
        <v>11.556</v>
      </c>
      <c r="AR5253" s="1">
        <v>56.52</v>
      </c>
      <c r="AS5253" s="1">
        <v>545.606</v>
      </c>
      <c r="AT5253" s="1">
        <v>337.955</v>
      </c>
      <c r="AU5253" s="1">
        <v>15.7</v>
      </c>
      <c r="AV5253" s="1">
        <v>11744.586</v>
      </c>
      <c r="AW5253" s="1">
        <v>-4.472</v>
      </c>
      <c r="AX5253" s="1">
        <v>-9.095</v>
      </c>
      <c r="AY5253" s="1">
        <v>4182.01</v>
      </c>
      <c r="AZ5253" s="1">
        <v>194.279</v>
      </c>
      <c r="BA5253" s="1">
        <v>8.315</v>
      </c>
      <c r="BB5253" s="1">
        <v>38.44</v>
      </c>
      <c r="BC5253" s="1">
        <v>77.38</v>
      </c>
      <c r="BD5253" s="1">
        <v>10.188</v>
      </c>
      <c r="BE5253" s="1">
        <v>2.922</v>
      </c>
      <c r="BF5253" s="1">
        <v>34.25</v>
      </c>
      <c r="BG5253" s="1">
        <v>283.064</v>
      </c>
      <c r="BH5253" s="1">
        <v>13.15</v>
      </c>
      <c r="BI5253" s="1">
        <v>737.258</v>
      </c>
      <c r="BJ5253" s="1">
        <v>6.964</v>
      </c>
      <c r="BK5253" s="1">
        <v>2.413</v>
      </c>
      <c r="BL5253" s="1">
        <v>7.891</v>
      </c>
      <c r="BM5253" s="1">
        <v>17.611</v>
      </c>
      <c r="BN5253" s="1">
        <v>267.134</v>
      </c>
      <c r="BO5253" s="1">
        <v>2207.252</v>
      </c>
      <c r="BP5253" s="1">
        <v>102.54</v>
      </c>
      <c r="BQ5253" s="1">
        <v>5750.272</v>
      </c>
      <c r="BR5253" s="1">
        <v>54.306</v>
      </c>
      <c r="BS5253" s="1">
        <v>18.821</v>
      </c>
      <c r="BT5253" s="1">
        <v>-4.06</v>
      </c>
      <c r="BU5253" s="1">
        <v>-2.197</v>
      </c>
      <c r="BV5253" s="1">
        <v>7.51</v>
      </c>
      <c r="BW5253" s="1">
        <v>14.518</v>
      </c>
      <c r="BX5253" s="1">
        <v>232.167</v>
      </c>
      <c r="BY5253" s="1">
        <v>1919.022</v>
      </c>
      <c r="BZ5253" s="1">
        <v>89.15</v>
      </c>
      <c r="CA5253" s="1">
        <v>4997.565</v>
      </c>
      <c r="CB5253" s="1">
        <v>47.214</v>
      </c>
      <c r="CC5253" s="1">
        <v>16.357</v>
      </c>
      <c r="CD5253" s="1">
        <v>-3.82</v>
      </c>
      <c r="CE5253" s="1">
        <v>-6.424</v>
      </c>
      <c r="CF5253" s="1">
        <v>161.756</v>
      </c>
      <c r="CG5253" s="1">
        <v>17.651</v>
      </c>
      <c r="CH5253" s="1">
        <v>0.82</v>
      </c>
      <c r="CI5253" s="1">
        <v>3481.917</v>
      </c>
      <c r="CJ5253" s="1">
        <v>-10.8</v>
      </c>
      <c r="CK5253" s="1">
        <v>-5.317</v>
      </c>
      <c r="CL5253" s="1">
        <v>945.34</v>
      </c>
      <c r="CM5253" s="1">
        <v>43.917</v>
      </c>
      <c r="CN5253" s="1">
        <v>0.434</v>
      </c>
      <c r="CO5253" s="1">
        <v>11.396</v>
      </c>
      <c r="CP5253" s="1">
        <v>0.587</v>
      </c>
      <c r="CQ5253" s="1">
        <v>0.19</v>
      </c>
      <c r="CR5253" s="1">
        <v>0.0</v>
      </c>
      <c r="CS5253" s="1">
        <v>35.252</v>
      </c>
      <c r="CT5253" s="1">
        <v>0.153</v>
      </c>
      <c r="CU5253" s="1">
        <v>4.09</v>
      </c>
      <c r="CV5253" s="1">
        <v>0.0</v>
      </c>
      <c r="CW5253" s="1">
        <v>12.646</v>
      </c>
      <c r="CX5253" s="1">
        <v>0.101</v>
      </c>
      <c r="CY5253" s="1">
        <v>0.0</v>
      </c>
      <c r="CZ5253" s="1">
        <v>0.041</v>
      </c>
      <c r="DA5253" s="1">
        <v>4064.495</v>
      </c>
      <c r="DB5253" s="1">
        <v>1426.915</v>
      </c>
      <c r="DC5253" s="1">
        <v>10.497</v>
      </c>
      <c r="DD5253" s="1">
        <v>3.092</v>
      </c>
      <c r="DE5253" s="1">
        <v>34.968</v>
      </c>
      <c r="DF5253" s="1">
        <v>288.23</v>
      </c>
      <c r="DG5253" s="1">
        <v>13.39</v>
      </c>
      <c r="DH5253" s="1">
        <v>752.707</v>
      </c>
      <c r="DI5253" s="1">
        <v>7.091</v>
      </c>
      <c r="DJ5253" s="1">
        <v>2.464</v>
      </c>
      <c r="DL5253" s="1">
        <v>0.0</v>
      </c>
      <c r="DM5253" s="1">
        <v>0.0</v>
      </c>
      <c r="DN5253" s="1">
        <v>0.0</v>
      </c>
      <c r="DO5253" s="1">
        <v>0.0</v>
      </c>
      <c r="DP5253" s="1">
        <v>0.0</v>
      </c>
      <c r="DQ5253" s="1">
        <v>0.0</v>
      </c>
      <c r="DR5253" s="1">
        <v>0.0</v>
      </c>
      <c r="DS5253" s="1">
        <v>16.279</v>
      </c>
      <c r="DT5253" s="1">
        <v>0.017</v>
      </c>
      <c r="DU5253" s="1">
        <v>0.13</v>
      </c>
      <c r="DV5253" s="1">
        <v>1.076</v>
      </c>
      <c r="DW5253" s="1">
        <v>0.05</v>
      </c>
      <c r="DX5253" s="1">
        <v>2.803</v>
      </c>
      <c r="DY5253" s="1">
        <v>0.026</v>
      </c>
      <c r="DZ5253" s="1">
        <v>0.009</v>
      </c>
    </row>
    <row r="5254">
      <c r="A5254" s="1" t="s">
        <v>538</v>
      </c>
      <c r="B5254" s="1">
        <v>2011.0</v>
      </c>
      <c r="C5254" s="1" t="s">
        <v>539</v>
      </c>
      <c r="D5254" s="1">
        <v>4.6307812E7</v>
      </c>
      <c r="E5254" s="1">
        <v>4.71221174272E11</v>
      </c>
      <c r="G5254" s="1">
        <v>0.0</v>
      </c>
      <c r="H5254" s="1">
        <v>0.0</v>
      </c>
      <c r="I5254" s="1">
        <v>0.0</v>
      </c>
      <c r="J5254" s="1">
        <v>2.807</v>
      </c>
      <c r="K5254" s="1">
        <v>0.13</v>
      </c>
      <c r="L5254" s="1">
        <v>0.067</v>
      </c>
      <c r="M5254" s="1">
        <v>0.0</v>
      </c>
      <c r="N5254" s="1">
        <v>427.546</v>
      </c>
      <c r="O5254" s="1">
        <v>8.468</v>
      </c>
      <c r="P5254" s="1">
        <v>37.67</v>
      </c>
      <c r="Q5254" s="1">
        <v>10420.028</v>
      </c>
      <c r="R5254" s="1">
        <v>482.529</v>
      </c>
      <c r="S5254" s="1">
        <v>1608.8</v>
      </c>
      <c r="T5254" s="1">
        <v>74.5</v>
      </c>
      <c r="U5254" s="1">
        <v>12.988</v>
      </c>
      <c r="V5254" s="1">
        <v>48.555</v>
      </c>
      <c r="W5254" s="1">
        <v>9121.587</v>
      </c>
      <c r="X5254" s="1">
        <v>422.401</v>
      </c>
      <c r="Y5254" s="1">
        <v>38.215</v>
      </c>
      <c r="Z5254" s="1">
        <v>32.875</v>
      </c>
      <c r="AA5254" s="1">
        <v>188.66</v>
      </c>
      <c r="AB5254" s="1">
        <v>4074.043</v>
      </c>
      <c r="AC5254" s="1">
        <v>194.95</v>
      </c>
      <c r="AD5254" s="1">
        <v>14.923</v>
      </c>
      <c r="AE5254" s="1">
        <v>3.352</v>
      </c>
      <c r="AF5254" s="1">
        <v>47.83</v>
      </c>
      <c r="AG5254" s="1">
        <v>31846.557</v>
      </c>
      <c r="AH5254" s="1">
        <v>3.13</v>
      </c>
      <c r="AI5254" s="1">
        <v>4.571</v>
      </c>
      <c r="AJ5254" s="1">
        <v>52.672</v>
      </c>
      <c r="AK5254" s="1">
        <v>2019.314</v>
      </c>
      <c r="AL5254" s="1">
        <v>93.51</v>
      </c>
      <c r="AM5254" s="1">
        <v>26019.223</v>
      </c>
      <c r="AN5254" s="1">
        <v>1204.893</v>
      </c>
      <c r="AO5254" s="1">
        <v>47.966</v>
      </c>
      <c r="AP5254" s="1">
        <v>82.09</v>
      </c>
      <c r="AQ5254" s="1">
        <v>2.871</v>
      </c>
      <c r="AR5254" s="1">
        <v>15.663</v>
      </c>
      <c r="AS5254" s="1">
        <v>561.269</v>
      </c>
      <c r="AT5254" s="1">
        <v>398.421</v>
      </c>
      <c r="AU5254" s="1">
        <v>18.45</v>
      </c>
      <c r="AV5254" s="1">
        <v>12120.396</v>
      </c>
      <c r="AW5254" s="1">
        <v>0.599</v>
      </c>
      <c r="AX5254" s="1">
        <v>1.164</v>
      </c>
      <c r="AY5254" s="1">
        <v>4220.526</v>
      </c>
      <c r="AZ5254" s="1">
        <v>195.443</v>
      </c>
      <c r="BA5254" s="1">
        <v>9.464</v>
      </c>
      <c r="BB5254" s="1">
        <v>38.239</v>
      </c>
      <c r="BC5254" s="1">
        <v>83.35</v>
      </c>
      <c r="BD5254" s="1">
        <v>-16.79</v>
      </c>
      <c r="BE5254" s="1">
        <v>-5.898</v>
      </c>
      <c r="BF5254" s="1">
        <v>28.352</v>
      </c>
      <c r="BG5254" s="1">
        <v>236.245</v>
      </c>
      <c r="BH5254" s="1">
        <v>10.94</v>
      </c>
      <c r="BI5254" s="1">
        <v>612.249</v>
      </c>
      <c r="BJ5254" s="1">
        <v>5.612</v>
      </c>
      <c r="BK5254" s="1">
        <v>1.932</v>
      </c>
      <c r="BL5254" s="1">
        <v>-1.07</v>
      </c>
      <c r="BM5254" s="1">
        <v>-4.252</v>
      </c>
      <c r="BN5254" s="1">
        <v>262.883</v>
      </c>
      <c r="BO5254" s="1">
        <v>2190.559</v>
      </c>
      <c r="BP5254" s="1">
        <v>101.44</v>
      </c>
      <c r="BQ5254" s="1">
        <v>5676.857</v>
      </c>
      <c r="BR5254" s="1">
        <v>52.034</v>
      </c>
      <c r="BS5254" s="1">
        <v>17.91</v>
      </c>
      <c r="BT5254" s="1">
        <v>-6.29</v>
      </c>
      <c r="BU5254" s="1">
        <v>-3.334</v>
      </c>
      <c r="BV5254" s="1">
        <v>1.229</v>
      </c>
      <c r="BW5254" s="1">
        <v>1.636</v>
      </c>
      <c r="BX5254" s="1">
        <v>233.802</v>
      </c>
      <c r="BY5254" s="1">
        <v>1948.915</v>
      </c>
      <c r="BZ5254" s="1">
        <v>90.25</v>
      </c>
      <c r="CA5254" s="1">
        <v>5048.875</v>
      </c>
      <c r="CB5254" s="1">
        <v>46.294</v>
      </c>
      <c r="CC5254" s="1">
        <v>15.929</v>
      </c>
      <c r="CD5254" s="1">
        <v>-0.408</v>
      </c>
      <c r="CE5254" s="1">
        <v>-0.66</v>
      </c>
      <c r="CF5254" s="1">
        <v>161.096</v>
      </c>
      <c r="CG5254" s="1">
        <v>12.093</v>
      </c>
      <c r="CH5254" s="1">
        <v>0.56</v>
      </c>
      <c r="CI5254" s="1">
        <v>3478.798</v>
      </c>
      <c r="CJ5254" s="1">
        <v>-5.6</v>
      </c>
      <c r="CK5254" s="1">
        <v>-2.459</v>
      </c>
      <c r="CL5254" s="1">
        <v>895.258</v>
      </c>
      <c r="CM5254" s="1">
        <v>41.457</v>
      </c>
      <c r="CN5254" s="1">
        <v>0.287</v>
      </c>
      <c r="CO5254" s="1">
        <v>10.975</v>
      </c>
      <c r="CP5254" s="1">
        <v>0.419</v>
      </c>
      <c r="CQ5254" s="1">
        <v>0.13</v>
      </c>
      <c r="CR5254" s="1">
        <v>0.0</v>
      </c>
      <c r="CS5254" s="1">
        <v>-28.723</v>
      </c>
      <c r="CT5254" s="1">
        <v>-0.169</v>
      </c>
      <c r="CU5254" s="1">
        <v>2.807</v>
      </c>
      <c r="CV5254" s="1">
        <v>0.0</v>
      </c>
      <c r="CW5254" s="1">
        <v>9.043</v>
      </c>
      <c r="CX5254" s="1">
        <v>0.067</v>
      </c>
      <c r="CY5254" s="1">
        <v>0.0</v>
      </c>
      <c r="CZ5254" s="1">
        <v>0.029</v>
      </c>
      <c r="DA5254" s="1">
        <v>4209.873</v>
      </c>
      <c r="DB5254" s="1">
        <v>1474.744</v>
      </c>
      <c r="DC5254" s="1">
        <v>-16.375</v>
      </c>
      <c r="DD5254" s="1">
        <v>-5.887</v>
      </c>
      <c r="DE5254" s="1">
        <v>29.08</v>
      </c>
      <c r="DF5254" s="1">
        <v>241.644</v>
      </c>
      <c r="DG5254" s="1">
        <v>11.19</v>
      </c>
      <c r="DH5254" s="1">
        <v>627.982</v>
      </c>
      <c r="DI5254" s="1">
        <v>5.74</v>
      </c>
      <c r="DJ5254" s="1">
        <v>1.981</v>
      </c>
      <c r="DL5254" s="1">
        <v>0.078</v>
      </c>
      <c r="DM5254" s="1">
        <v>0.078</v>
      </c>
      <c r="DN5254" s="1">
        <v>0.648</v>
      </c>
      <c r="DO5254" s="1">
        <v>0.03</v>
      </c>
      <c r="DP5254" s="1">
        <v>1.684</v>
      </c>
      <c r="DQ5254" s="1">
        <v>0.015</v>
      </c>
      <c r="DR5254" s="1">
        <v>0.005</v>
      </c>
      <c r="DS5254" s="1">
        <v>79.0</v>
      </c>
      <c r="DT5254" s="1">
        <v>0.102</v>
      </c>
      <c r="DU5254" s="1">
        <v>0.232</v>
      </c>
      <c r="DV5254" s="1">
        <v>1.944</v>
      </c>
      <c r="DW5254" s="1">
        <v>0.09</v>
      </c>
      <c r="DX5254" s="1">
        <v>5.007</v>
      </c>
      <c r="DY5254" s="1">
        <v>0.046</v>
      </c>
      <c r="DZ5254" s="1">
        <v>0.016</v>
      </c>
    </row>
    <row r="5255">
      <c r="A5255" s="1" t="s">
        <v>538</v>
      </c>
      <c r="B5255" s="1">
        <v>2012.0</v>
      </c>
      <c r="C5255" s="1" t="s">
        <v>539</v>
      </c>
      <c r="D5255" s="1">
        <v>4.6210001E7</v>
      </c>
      <c r="E5255" s="1">
        <v>4.72276729856E11</v>
      </c>
      <c r="G5255" s="1">
        <v>0.0</v>
      </c>
      <c r="H5255" s="1">
        <v>0.0</v>
      </c>
      <c r="I5255" s="1">
        <v>0.0</v>
      </c>
      <c r="J5255" s="1">
        <v>2.813</v>
      </c>
      <c r="K5255" s="1">
        <v>0.13</v>
      </c>
      <c r="L5255" s="1">
        <v>0.065</v>
      </c>
      <c r="M5255" s="1">
        <v>0.0</v>
      </c>
      <c r="N5255" s="1">
        <v>441.824</v>
      </c>
      <c r="O5255" s="1">
        <v>2.96</v>
      </c>
      <c r="P5255" s="1">
        <v>14.282</v>
      </c>
      <c r="Q5255" s="1">
        <v>10751.144</v>
      </c>
      <c r="R5255" s="1">
        <v>496.81</v>
      </c>
      <c r="S5255" s="1">
        <v>1740.316</v>
      </c>
      <c r="T5255" s="1">
        <v>80.42</v>
      </c>
      <c r="U5255" s="1">
        <v>7.633</v>
      </c>
      <c r="V5255" s="1">
        <v>32.244</v>
      </c>
      <c r="W5255" s="1">
        <v>9838.663</v>
      </c>
      <c r="X5255" s="1">
        <v>454.645</v>
      </c>
      <c r="Y5255" s="1">
        <v>40.436</v>
      </c>
      <c r="Z5255" s="1">
        <v>34.59</v>
      </c>
      <c r="AA5255" s="1">
        <v>187.41</v>
      </c>
      <c r="AB5255" s="1">
        <v>4055.616</v>
      </c>
      <c r="AC5255" s="1">
        <v>198.88</v>
      </c>
      <c r="AD5255" s="1">
        <v>15.582</v>
      </c>
      <c r="AE5255" s="1">
        <v>-2.153</v>
      </c>
      <c r="AF5255" s="1">
        <v>-31.755</v>
      </c>
      <c r="AG5255" s="1">
        <v>31226.777</v>
      </c>
      <c r="AH5255" s="1">
        <v>3.055</v>
      </c>
      <c r="AI5255" s="1">
        <v>-2.484</v>
      </c>
      <c r="AJ5255" s="1">
        <v>-29.933</v>
      </c>
      <c r="AK5255" s="1">
        <v>2110.149</v>
      </c>
      <c r="AL5255" s="1">
        <v>97.51</v>
      </c>
      <c r="AM5255" s="1">
        <v>25426.545</v>
      </c>
      <c r="AN5255" s="1">
        <v>1174.961</v>
      </c>
      <c r="AO5255" s="1">
        <v>49.03</v>
      </c>
      <c r="AP5255" s="1">
        <v>81.805</v>
      </c>
      <c r="AQ5255" s="1">
        <v>-7.64</v>
      </c>
      <c r="AR5255" s="1">
        <v>-42.882</v>
      </c>
      <c r="AS5255" s="1">
        <v>518.387</v>
      </c>
      <c r="AT5255" s="1">
        <v>347.111</v>
      </c>
      <c r="AU5255" s="1">
        <v>16.04</v>
      </c>
      <c r="AV5255" s="1">
        <v>11218.072</v>
      </c>
      <c r="AW5255" s="1">
        <v>-0.775</v>
      </c>
      <c r="AX5255" s="1">
        <v>-1.514</v>
      </c>
      <c r="AY5255" s="1">
        <v>4196.69</v>
      </c>
      <c r="AZ5255" s="1">
        <v>193.929</v>
      </c>
      <c r="BA5255" s="1">
        <v>8.065</v>
      </c>
      <c r="BB5255" s="1">
        <v>36.092</v>
      </c>
      <c r="BC5255" s="1">
        <v>87.87</v>
      </c>
      <c r="BD5255" s="1">
        <v>-4.251</v>
      </c>
      <c r="BE5255" s="1">
        <v>-1.345</v>
      </c>
      <c r="BF5255" s="1">
        <v>27.007</v>
      </c>
      <c r="BG5255" s="1">
        <v>226.791</v>
      </c>
      <c r="BH5255" s="1">
        <v>10.48</v>
      </c>
      <c r="BI5255" s="1">
        <v>584.436</v>
      </c>
      <c r="BJ5255" s="1">
        <v>5.27</v>
      </c>
      <c r="BK5255" s="1">
        <v>1.88</v>
      </c>
      <c r="BL5255" s="1">
        <v>-0.073</v>
      </c>
      <c r="BM5255" s="1">
        <v>-1.543</v>
      </c>
      <c r="BN5255" s="1">
        <v>261.34</v>
      </c>
      <c r="BO5255" s="1">
        <v>2193.681</v>
      </c>
      <c r="BP5255" s="1">
        <v>101.37</v>
      </c>
      <c r="BQ5255" s="1">
        <v>5655.49</v>
      </c>
      <c r="BR5255" s="1">
        <v>50.97</v>
      </c>
      <c r="BS5255" s="1">
        <v>18.195</v>
      </c>
      <c r="BT5255" s="1">
        <v>-11.47</v>
      </c>
      <c r="BU5255" s="1">
        <v>-6.12</v>
      </c>
      <c r="BV5255" s="1">
        <v>-0.122</v>
      </c>
      <c r="BW5255" s="1">
        <v>-1.489</v>
      </c>
      <c r="BX5255" s="1">
        <v>232.313</v>
      </c>
      <c r="BY5255" s="1">
        <v>1950.66</v>
      </c>
      <c r="BZ5255" s="1">
        <v>90.14</v>
      </c>
      <c r="CA5255" s="1">
        <v>5027.329</v>
      </c>
      <c r="CB5255" s="1">
        <v>45.324</v>
      </c>
      <c r="CC5255" s="1">
        <v>16.174</v>
      </c>
      <c r="CD5255" s="1">
        <v>-0.827</v>
      </c>
      <c r="CE5255" s="1">
        <v>-1.332</v>
      </c>
      <c r="CF5255" s="1">
        <v>159.763</v>
      </c>
      <c r="CG5255" s="1">
        <v>22.722</v>
      </c>
      <c r="CH5255" s="1">
        <v>1.05</v>
      </c>
      <c r="CI5255" s="1">
        <v>3457.329</v>
      </c>
      <c r="CJ5255" s="1">
        <v>0.697</v>
      </c>
      <c r="CK5255" s="1">
        <v>0.289</v>
      </c>
      <c r="CL5255" s="1">
        <v>903.41</v>
      </c>
      <c r="CM5255" s="1">
        <v>41.747</v>
      </c>
      <c r="CN5255" s="1">
        <v>0.528</v>
      </c>
      <c r="CO5255" s="1">
        <v>11.123</v>
      </c>
      <c r="CP5255" s="1">
        <v>0.419</v>
      </c>
      <c r="CQ5255" s="1">
        <v>0.13</v>
      </c>
      <c r="CR5255" s="1">
        <v>0.0</v>
      </c>
      <c r="CS5255" s="1">
        <v>0.0</v>
      </c>
      <c r="CT5255" s="1">
        <v>0.0</v>
      </c>
      <c r="CU5255" s="1">
        <v>2.813</v>
      </c>
      <c r="CV5255" s="1">
        <v>0.0</v>
      </c>
      <c r="CW5255" s="1">
        <v>9.062</v>
      </c>
      <c r="CX5255" s="1">
        <v>0.065</v>
      </c>
      <c r="CY5255" s="1">
        <v>0.0</v>
      </c>
      <c r="CZ5255" s="1">
        <v>0.029</v>
      </c>
      <c r="DA5255" s="1">
        <v>4303.831</v>
      </c>
      <c r="DB5255" s="1">
        <v>1442.989</v>
      </c>
      <c r="DC5255" s="1">
        <v>0.328</v>
      </c>
      <c r="DD5255" s="1">
        <v>-0.053</v>
      </c>
      <c r="DE5255" s="1">
        <v>29.027</v>
      </c>
      <c r="DF5255" s="1">
        <v>243.021</v>
      </c>
      <c r="DG5255" s="1">
        <v>11.23</v>
      </c>
      <c r="DH5255" s="1">
        <v>628.161</v>
      </c>
      <c r="DI5255" s="1">
        <v>5.647</v>
      </c>
      <c r="DJ5255" s="1">
        <v>2.021</v>
      </c>
      <c r="DK5255" s="1">
        <v>1007.309</v>
      </c>
      <c r="DL5255" s="1">
        <v>0.781</v>
      </c>
      <c r="DM5255" s="1">
        <v>0.859</v>
      </c>
      <c r="DN5255" s="1">
        <v>7.141</v>
      </c>
      <c r="DO5255" s="1">
        <v>0.33</v>
      </c>
      <c r="DP5255" s="1">
        <v>18.589</v>
      </c>
      <c r="DQ5255" s="1">
        <v>0.166</v>
      </c>
      <c r="DR5255" s="1">
        <v>0.06</v>
      </c>
      <c r="DS5255" s="1">
        <v>222.011</v>
      </c>
      <c r="DT5255" s="1">
        <v>0.511</v>
      </c>
      <c r="DU5255" s="1">
        <v>0.743</v>
      </c>
      <c r="DV5255" s="1">
        <v>6.276</v>
      </c>
      <c r="DW5255" s="1">
        <v>0.29</v>
      </c>
      <c r="DX5255" s="1">
        <v>16.074</v>
      </c>
      <c r="DY5255" s="1">
        <v>0.146</v>
      </c>
      <c r="DZ5255" s="1">
        <v>0.052</v>
      </c>
    </row>
    <row r="5256">
      <c r="A5256" s="1" t="s">
        <v>538</v>
      </c>
      <c r="B5256" s="1">
        <v>2013.0</v>
      </c>
      <c r="C5256" s="1" t="s">
        <v>539</v>
      </c>
      <c r="D5256" s="1">
        <v>4.6126715E7</v>
      </c>
      <c r="E5256" s="1">
        <v>4.7228616704E11</v>
      </c>
      <c r="G5256" s="1">
        <v>0.491</v>
      </c>
      <c r="H5256" s="1">
        <v>10.652</v>
      </c>
      <c r="I5256" s="1">
        <v>0.491</v>
      </c>
      <c r="J5256" s="1">
        <v>2.168</v>
      </c>
      <c r="K5256" s="1">
        <v>0.1</v>
      </c>
      <c r="L5256" s="1">
        <v>0.051</v>
      </c>
      <c r="M5256" s="1">
        <v>0.036</v>
      </c>
      <c r="N5256" s="1">
        <v>448.938</v>
      </c>
      <c r="O5256" s="1">
        <v>-3.022</v>
      </c>
      <c r="P5256" s="1">
        <v>-15.014</v>
      </c>
      <c r="Q5256" s="1">
        <v>10445.053</v>
      </c>
      <c r="R5256" s="1">
        <v>481.796</v>
      </c>
      <c r="S5256" s="1">
        <v>1756.249</v>
      </c>
      <c r="T5256" s="1">
        <v>81.01</v>
      </c>
      <c r="U5256" s="1">
        <v>-2.237</v>
      </c>
      <c r="V5256" s="1">
        <v>-10.168</v>
      </c>
      <c r="W5256" s="1">
        <v>9635.984</v>
      </c>
      <c r="X5256" s="1">
        <v>444.476</v>
      </c>
      <c r="Y5256" s="1">
        <v>41.678</v>
      </c>
      <c r="Z5256" s="1">
        <v>35.368</v>
      </c>
      <c r="AA5256" s="1">
        <v>184.48</v>
      </c>
      <c r="AB5256" s="1">
        <v>3999.417</v>
      </c>
      <c r="AC5256" s="1">
        <v>194.37</v>
      </c>
      <c r="AD5256" s="1">
        <v>16.076</v>
      </c>
      <c r="AE5256" s="1">
        <v>-5.088</v>
      </c>
      <c r="AF5256" s="1">
        <v>-73.421</v>
      </c>
      <c r="AG5256" s="1">
        <v>29691.438</v>
      </c>
      <c r="AH5256" s="1">
        <v>2.9</v>
      </c>
      <c r="AI5256" s="1">
        <v>-5.51</v>
      </c>
      <c r="AJ5256" s="1">
        <v>-64.74</v>
      </c>
      <c r="AK5256" s="1">
        <v>2082.307</v>
      </c>
      <c r="AL5256" s="1">
        <v>96.05</v>
      </c>
      <c r="AM5256" s="1">
        <v>24068.924</v>
      </c>
      <c r="AN5256" s="1">
        <v>1110.22</v>
      </c>
      <c r="AO5256" s="1">
        <v>49.416</v>
      </c>
      <c r="AP5256" s="1">
        <v>81.5</v>
      </c>
      <c r="AQ5256" s="1">
        <v>-7.986</v>
      </c>
      <c r="AR5256" s="1">
        <v>-41.396</v>
      </c>
      <c r="AS5256" s="1">
        <v>476.991</v>
      </c>
      <c r="AT5256" s="1">
        <v>303.078</v>
      </c>
      <c r="AU5256" s="1">
        <v>13.98</v>
      </c>
      <c r="AV5256" s="1">
        <v>10340.887</v>
      </c>
      <c r="AW5256" s="1">
        <v>3.948</v>
      </c>
      <c r="AX5256" s="1">
        <v>7.656</v>
      </c>
      <c r="AY5256" s="1">
        <v>4370.256</v>
      </c>
      <c r="AZ5256" s="1">
        <v>201.586</v>
      </c>
      <c r="BA5256" s="1">
        <v>7.192</v>
      </c>
      <c r="BB5256" s="1">
        <v>35.015</v>
      </c>
      <c r="BC5256" s="1">
        <v>87.26</v>
      </c>
      <c r="BD5256" s="1">
        <v>31.743</v>
      </c>
      <c r="BE5256" s="1">
        <v>8.3</v>
      </c>
      <c r="BF5256" s="1">
        <v>35.306</v>
      </c>
      <c r="BG5256" s="1">
        <v>299.176</v>
      </c>
      <c r="BH5256" s="1">
        <v>13.8</v>
      </c>
      <c r="BI5256" s="1">
        <v>765.422</v>
      </c>
      <c r="BJ5256" s="1">
        <v>7.1</v>
      </c>
      <c r="BK5256" s="1">
        <v>2.592</v>
      </c>
      <c r="BL5256" s="1">
        <v>-2.522</v>
      </c>
      <c r="BM5256" s="1">
        <v>-9.325</v>
      </c>
      <c r="BN5256" s="1">
        <v>252.015</v>
      </c>
      <c r="BO5256" s="1">
        <v>2131.52</v>
      </c>
      <c r="BP5256" s="1">
        <v>98.32</v>
      </c>
      <c r="BQ5256" s="1">
        <v>5463.541</v>
      </c>
      <c r="BR5256" s="1">
        <v>50.584</v>
      </c>
      <c r="BS5256" s="1">
        <v>18.5</v>
      </c>
      <c r="BT5256" s="1">
        <v>-9.89</v>
      </c>
      <c r="BU5256" s="1">
        <v>-5.361</v>
      </c>
      <c r="BV5256" s="1">
        <v>-7.686</v>
      </c>
      <c r="BW5256" s="1">
        <v>-19.502</v>
      </c>
      <c r="BX5256" s="1">
        <v>212.811</v>
      </c>
      <c r="BY5256" s="1">
        <v>1803.944</v>
      </c>
      <c r="BZ5256" s="1">
        <v>83.21</v>
      </c>
      <c r="CA5256" s="1">
        <v>4613.611</v>
      </c>
      <c r="CB5256" s="1">
        <v>42.81</v>
      </c>
      <c r="CC5256" s="1">
        <v>15.622</v>
      </c>
      <c r="CD5256" s="1">
        <v>-5.214</v>
      </c>
      <c r="CE5256" s="1">
        <v>-8.33</v>
      </c>
      <c r="CF5256" s="1">
        <v>151.433</v>
      </c>
      <c r="CG5256" s="1">
        <v>22.98</v>
      </c>
      <c r="CH5256" s="1">
        <v>1.06</v>
      </c>
      <c r="CI5256" s="1">
        <v>3282.984</v>
      </c>
      <c r="CJ5256" s="1">
        <v>-7.898</v>
      </c>
      <c r="CK5256" s="1">
        <v>-3.297</v>
      </c>
      <c r="CL5256" s="1">
        <v>833.565</v>
      </c>
      <c r="CM5256" s="1">
        <v>38.45</v>
      </c>
      <c r="CN5256" s="1">
        <v>0.545</v>
      </c>
      <c r="CO5256" s="1">
        <v>11.117</v>
      </c>
      <c r="CP5256" s="1">
        <v>0.316</v>
      </c>
      <c r="CQ5256" s="1">
        <v>0.1</v>
      </c>
      <c r="CR5256" s="1">
        <v>0.0</v>
      </c>
      <c r="CS5256" s="1">
        <v>-24.627</v>
      </c>
      <c r="CT5256" s="1">
        <v>-0.103</v>
      </c>
      <c r="CU5256" s="1">
        <v>2.168</v>
      </c>
      <c r="CV5256" s="1">
        <v>0.0</v>
      </c>
      <c r="CW5256" s="1">
        <v>6.843</v>
      </c>
      <c r="CX5256" s="1">
        <v>0.051</v>
      </c>
      <c r="CY5256" s="1">
        <v>0.0</v>
      </c>
      <c r="CZ5256" s="1">
        <v>0.023</v>
      </c>
      <c r="DA5256" s="1">
        <v>4213.827</v>
      </c>
      <c r="DB5256" s="1">
        <v>1369.568</v>
      </c>
      <c r="DC5256" s="1">
        <v>38.914</v>
      </c>
      <c r="DD5256" s="1">
        <v>10.177</v>
      </c>
      <c r="DE5256" s="1">
        <v>39.204</v>
      </c>
      <c r="DF5256" s="1">
        <v>327.576</v>
      </c>
      <c r="DG5256" s="1">
        <v>15.11</v>
      </c>
      <c r="DH5256" s="1">
        <v>849.929</v>
      </c>
      <c r="DI5256" s="1">
        <v>7.774</v>
      </c>
      <c r="DJ5256" s="1">
        <v>2.878</v>
      </c>
      <c r="DK5256" s="1">
        <v>71.017</v>
      </c>
      <c r="DL5256" s="1">
        <v>0.599</v>
      </c>
      <c r="DM5256" s="1">
        <v>1.458</v>
      </c>
      <c r="DN5256" s="1">
        <v>12.357</v>
      </c>
      <c r="DO5256" s="1">
        <v>0.57</v>
      </c>
      <c r="DP5256" s="1">
        <v>31.604</v>
      </c>
      <c r="DQ5256" s="1">
        <v>0.293</v>
      </c>
      <c r="DR5256" s="1">
        <v>0.107</v>
      </c>
      <c r="DS5256" s="1">
        <v>121.582</v>
      </c>
      <c r="DT5256" s="1">
        <v>0.89</v>
      </c>
      <c r="DU5256" s="1">
        <v>1.633</v>
      </c>
      <c r="DV5256" s="1">
        <v>13.875</v>
      </c>
      <c r="DW5256" s="1">
        <v>0.64</v>
      </c>
      <c r="DX5256" s="1">
        <v>35.408</v>
      </c>
      <c r="DY5256" s="1">
        <v>0.329</v>
      </c>
      <c r="DZ5256" s="1">
        <v>0.12</v>
      </c>
    </row>
    <row r="5257">
      <c r="A5257" s="1" t="s">
        <v>538</v>
      </c>
      <c r="B5257" s="1">
        <v>2014.0</v>
      </c>
      <c r="C5257" s="1" t="s">
        <v>539</v>
      </c>
      <c r="D5257" s="1">
        <v>4.5972329E7</v>
      </c>
      <c r="E5257" s="1">
        <v>4.41233309696E11</v>
      </c>
      <c r="F5257" s="1">
        <v>-3.03</v>
      </c>
      <c r="G5257" s="1">
        <v>-0.015</v>
      </c>
      <c r="H5257" s="1">
        <v>10.364</v>
      </c>
      <c r="I5257" s="1">
        <v>0.476</v>
      </c>
      <c r="J5257" s="1">
        <v>2.828</v>
      </c>
      <c r="K5257" s="1">
        <v>0.13</v>
      </c>
      <c r="L5257" s="1">
        <v>0.071</v>
      </c>
      <c r="M5257" s="1">
        <v>0.04</v>
      </c>
      <c r="N5257" s="1">
        <v>417.624</v>
      </c>
      <c r="O5257" s="1">
        <v>-14.124</v>
      </c>
      <c r="P5257" s="1">
        <v>-68.047</v>
      </c>
      <c r="Q5257" s="1">
        <v>8999.955</v>
      </c>
      <c r="R5257" s="1">
        <v>413.749</v>
      </c>
      <c r="S5257" s="1">
        <v>1533.314</v>
      </c>
      <c r="T5257" s="1">
        <v>70.49</v>
      </c>
      <c r="U5257" s="1">
        <v>-31.799</v>
      </c>
      <c r="V5257" s="1">
        <v>-141.341</v>
      </c>
      <c r="W5257" s="1">
        <v>6593.863</v>
      </c>
      <c r="X5257" s="1">
        <v>303.135</v>
      </c>
      <c r="Y5257" s="1">
        <v>38.557</v>
      </c>
      <c r="Z5257" s="1">
        <v>34.426</v>
      </c>
      <c r="AA5257" s="1">
        <v>174.39</v>
      </c>
      <c r="AB5257" s="1">
        <v>3793.369</v>
      </c>
      <c r="AC5257" s="1">
        <v>182.82</v>
      </c>
      <c r="AD5257" s="1">
        <v>17.419</v>
      </c>
      <c r="AE5257" s="1">
        <v>-11.77</v>
      </c>
      <c r="AF5257" s="1">
        <v>-161.198</v>
      </c>
      <c r="AG5257" s="1">
        <v>26284.742</v>
      </c>
      <c r="AH5257" s="1">
        <v>2.739</v>
      </c>
      <c r="AI5257" s="1">
        <v>-14.386</v>
      </c>
      <c r="AJ5257" s="1">
        <v>-159.713</v>
      </c>
      <c r="AK5257" s="1">
        <v>1832.842</v>
      </c>
      <c r="AL5257" s="1">
        <v>84.26</v>
      </c>
      <c r="AM5257" s="1">
        <v>20675.635</v>
      </c>
      <c r="AN5257" s="1">
        <v>950.507</v>
      </c>
      <c r="AO5257" s="1">
        <v>46.089</v>
      </c>
      <c r="AP5257" s="1">
        <v>79.088</v>
      </c>
      <c r="AQ5257" s="1">
        <v>-15.476</v>
      </c>
      <c r="AR5257" s="1">
        <v>-73.82</v>
      </c>
      <c r="AS5257" s="1">
        <v>403.171</v>
      </c>
      <c r="AT5257" s="1">
        <v>276.471</v>
      </c>
      <c r="AU5257" s="1">
        <v>12.71</v>
      </c>
      <c r="AV5257" s="1">
        <v>8769.864</v>
      </c>
      <c r="AW5257" s="1">
        <v>0.3</v>
      </c>
      <c r="AX5257" s="1">
        <v>0.606</v>
      </c>
      <c r="AY5257" s="1">
        <v>4398.108</v>
      </c>
      <c r="AZ5257" s="1">
        <v>202.191</v>
      </c>
      <c r="BA5257" s="1">
        <v>6.952</v>
      </c>
      <c r="BB5257" s="1">
        <v>33.546</v>
      </c>
      <c r="BC5257" s="1">
        <v>76.35</v>
      </c>
      <c r="BD5257" s="1">
        <v>-38.585</v>
      </c>
      <c r="BE5257" s="1">
        <v>-13.733</v>
      </c>
      <c r="BF5257" s="1">
        <v>21.573</v>
      </c>
      <c r="BG5257" s="1">
        <v>184.459</v>
      </c>
      <c r="BH5257" s="1">
        <v>8.48</v>
      </c>
      <c r="BI5257" s="1">
        <v>469.265</v>
      </c>
      <c r="BJ5257" s="1">
        <v>4.638</v>
      </c>
      <c r="BK5257" s="1">
        <v>1.795</v>
      </c>
      <c r="BL5257" s="1">
        <v>0.221</v>
      </c>
      <c r="BM5257" s="1">
        <v>-0.683</v>
      </c>
      <c r="BN5257" s="1">
        <v>251.332</v>
      </c>
      <c r="BO5257" s="1">
        <v>2143.898</v>
      </c>
      <c r="BP5257" s="1">
        <v>98.56</v>
      </c>
      <c r="BQ5257" s="1">
        <v>5467.027</v>
      </c>
      <c r="BR5257" s="1">
        <v>53.911</v>
      </c>
      <c r="BS5257" s="1">
        <v>20.912</v>
      </c>
      <c r="BT5257" s="1">
        <v>-8.43</v>
      </c>
      <c r="BU5257" s="1">
        <v>-4.834</v>
      </c>
      <c r="BV5257" s="1">
        <v>6.225</v>
      </c>
      <c r="BW5257" s="1">
        <v>12.098</v>
      </c>
      <c r="BX5257" s="1">
        <v>224.909</v>
      </c>
      <c r="BY5257" s="1">
        <v>1922.678</v>
      </c>
      <c r="BZ5257" s="1">
        <v>88.39</v>
      </c>
      <c r="CA5257" s="1">
        <v>4892.261</v>
      </c>
      <c r="CB5257" s="1">
        <v>48.348</v>
      </c>
      <c r="CC5257" s="1">
        <v>18.714</v>
      </c>
      <c r="CD5257" s="1">
        <v>-11.785</v>
      </c>
      <c r="CE5257" s="1">
        <v>-17.846</v>
      </c>
      <c r="CF5257" s="1">
        <v>133.587</v>
      </c>
      <c r="CG5257" s="1">
        <v>23.057</v>
      </c>
      <c r="CH5257" s="1">
        <v>1.06</v>
      </c>
      <c r="CI5257" s="1">
        <v>2905.815</v>
      </c>
      <c r="CJ5257" s="1">
        <v>-11.129</v>
      </c>
      <c r="CK5257" s="1">
        <v>-4.279</v>
      </c>
      <c r="CL5257" s="1">
        <v>743.289</v>
      </c>
      <c r="CM5257" s="1">
        <v>34.171</v>
      </c>
      <c r="CN5257" s="1">
        <v>0.58</v>
      </c>
      <c r="CO5257" s="1">
        <v>11.115</v>
      </c>
      <c r="CP5257" s="1">
        <v>0.406</v>
      </c>
      <c r="CQ5257" s="1">
        <v>0.13</v>
      </c>
      <c r="CR5257" s="1">
        <v>0.0</v>
      </c>
      <c r="CS5257" s="1">
        <v>28.713</v>
      </c>
      <c r="CT5257" s="1">
        <v>0.091</v>
      </c>
      <c r="CU5257" s="1">
        <v>2.828</v>
      </c>
      <c r="CV5257" s="1">
        <v>0.0</v>
      </c>
      <c r="CW5257" s="1">
        <v>8.837</v>
      </c>
      <c r="CX5257" s="1">
        <v>0.071</v>
      </c>
      <c r="CY5257" s="1">
        <v>0.0</v>
      </c>
      <c r="CZ5257" s="1">
        <v>0.034</v>
      </c>
      <c r="DA5257" s="1">
        <v>3976.74</v>
      </c>
      <c r="DB5257" s="1">
        <v>1208.371</v>
      </c>
      <c r="DC5257" s="1">
        <v>-31.795</v>
      </c>
      <c r="DD5257" s="1">
        <v>-12.781</v>
      </c>
      <c r="DE5257" s="1">
        <v>26.423</v>
      </c>
      <c r="DF5257" s="1">
        <v>221.22</v>
      </c>
      <c r="DG5257" s="1">
        <v>10.17</v>
      </c>
      <c r="DH5257" s="1">
        <v>574.766</v>
      </c>
      <c r="DI5257" s="1">
        <v>5.563</v>
      </c>
      <c r="DJ5257" s="1">
        <v>2.199</v>
      </c>
      <c r="DK5257" s="1">
        <v>-24.737</v>
      </c>
      <c r="DL5257" s="1">
        <v>-0.366</v>
      </c>
      <c r="DM5257" s="1">
        <v>1.092</v>
      </c>
      <c r="DN5257" s="1">
        <v>9.353</v>
      </c>
      <c r="DO5257" s="1">
        <v>0.43</v>
      </c>
      <c r="DP5257" s="1">
        <v>23.745</v>
      </c>
      <c r="DQ5257" s="1">
        <v>0.235</v>
      </c>
      <c r="DR5257" s="1">
        <v>0.091</v>
      </c>
      <c r="DS5257" s="1">
        <v>76.981</v>
      </c>
      <c r="DT5257" s="1">
        <v>1.243</v>
      </c>
      <c r="DU5257" s="1">
        <v>2.876</v>
      </c>
      <c r="DV5257" s="1">
        <v>24.58</v>
      </c>
      <c r="DW5257" s="1">
        <v>1.13</v>
      </c>
      <c r="DX5257" s="1">
        <v>62.556</v>
      </c>
      <c r="DY5257" s="1">
        <v>0.618</v>
      </c>
      <c r="DZ5257" s="1">
        <v>0.239</v>
      </c>
    </row>
    <row r="5258">
      <c r="A5258" s="1" t="s">
        <v>538</v>
      </c>
      <c r="B5258" s="1">
        <v>2015.0</v>
      </c>
      <c r="C5258" s="1" t="s">
        <v>539</v>
      </c>
      <c r="D5258" s="1">
        <v>4.5784854E7</v>
      </c>
      <c r="E5258" s="1">
        <v>3.98045413376E11</v>
      </c>
      <c r="F5258" s="1">
        <v>-17.188</v>
      </c>
      <c r="G5258" s="1">
        <v>-0.082</v>
      </c>
      <c r="H5258" s="1">
        <v>8.618</v>
      </c>
      <c r="I5258" s="1">
        <v>0.395</v>
      </c>
      <c r="J5258" s="1">
        <v>3.058</v>
      </c>
      <c r="K5258" s="1">
        <v>0.14</v>
      </c>
      <c r="L5258" s="1">
        <v>0.086</v>
      </c>
      <c r="M5258" s="1">
        <v>0.04</v>
      </c>
      <c r="N5258" s="1">
        <v>380.071</v>
      </c>
      <c r="O5258" s="1">
        <v>-23.139</v>
      </c>
      <c r="P5258" s="1">
        <v>-95.738</v>
      </c>
      <c r="Q5258" s="1">
        <v>6945.762</v>
      </c>
      <c r="R5258" s="1">
        <v>318.011</v>
      </c>
      <c r="S5258" s="1">
        <v>1234.688</v>
      </c>
      <c r="T5258" s="1">
        <v>56.53</v>
      </c>
      <c r="U5258" s="1">
        <v>-34.224</v>
      </c>
      <c r="V5258" s="1">
        <v>-103.745</v>
      </c>
      <c r="W5258" s="1">
        <v>4354.939</v>
      </c>
      <c r="X5258" s="1">
        <v>199.39</v>
      </c>
      <c r="Y5258" s="1">
        <v>34.537</v>
      </c>
      <c r="Z5258" s="1">
        <v>31.875</v>
      </c>
      <c r="AA5258" s="1">
        <v>162.33</v>
      </c>
      <c r="AB5258" s="1">
        <v>3545.496</v>
      </c>
      <c r="AC5258" s="1">
        <v>163.68</v>
      </c>
      <c r="AD5258" s="1">
        <v>19.2</v>
      </c>
      <c r="AE5258" s="1">
        <v>-16.962</v>
      </c>
      <c r="AF5258" s="1">
        <v>-204.963</v>
      </c>
      <c r="AG5258" s="1">
        <v>21915.717</v>
      </c>
      <c r="AH5258" s="1">
        <v>2.521</v>
      </c>
      <c r="AI5258" s="1">
        <v>-20.319</v>
      </c>
      <c r="AJ5258" s="1">
        <v>-193.136</v>
      </c>
      <c r="AK5258" s="1">
        <v>1505.956</v>
      </c>
      <c r="AL5258" s="1">
        <v>68.95</v>
      </c>
      <c r="AM5258" s="1">
        <v>16541.959</v>
      </c>
      <c r="AN5258" s="1">
        <v>757.371</v>
      </c>
      <c r="AO5258" s="1">
        <v>42.125</v>
      </c>
      <c r="AP5258" s="1">
        <v>75.914</v>
      </c>
      <c r="AQ5258" s="1">
        <v>-20.657</v>
      </c>
      <c r="AR5258" s="1">
        <v>-83.284</v>
      </c>
      <c r="AS5258" s="1">
        <v>319.887</v>
      </c>
      <c r="AT5258" s="1">
        <v>220.597</v>
      </c>
      <c r="AU5258" s="1">
        <v>10.1</v>
      </c>
      <c r="AV5258" s="1">
        <v>6986.741</v>
      </c>
      <c r="AW5258" s="1">
        <v>-6.853</v>
      </c>
      <c r="AX5258" s="1">
        <v>-13.855</v>
      </c>
      <c r="AY5258" s="1">
        <v>4113.496</v>
      </c>
      <c r="AZ5258" s="1">
        <v>188.336</v>
      </c>
      <c r="BA5258" s="1">
        <v>6.171</v>
      </c>
      <c r="BB5258" s="1">
        <v>32.063</v>
      </c>
      <c r="BC5258" s="1">
        <v>62.21</v>
      </c>
      <c r="BD5258" s="1">
        <v>-36.351</v>
      </c>
      <c r="BE5258" s="1">
        <v>-7.912</v>
      </c>
      <c r="BF5258" s="1">
        <v>13.662</v>
      </c>
      <c r="BG5258" s="1">
        <v>117.943</v>
      </c>
      <c r="BH5258" s="1">
        <v>5.4</v>
      </c>
      <c r="BI5258" s="1">
        <v>298.386</v>
      </c>
      <c r="BJ5258" s="1">
        <v>3.299</v>
      </c>
      <c r="BK5258" s="1">
        <v>1.369</v>
      </c>
      <c r="BL5258" s="1">
        <v>-3.947</v>
      </c>
      <c r="BM5258" s="1">
        <v>-11.03</v>
      </c>
      <c r="BN5258" s="1">
        <v>240.302</v>
      </c>
      <c r="BO5258" s="1">
        <v>2069.025</v>
      </c>
      <c r="BP5258" s="1">
        <v>94.73</v>
      </c>
      <c r="BQ5258" s="1">
        <v>5248.513</v>
      </c>
      <c r="BR5258" s="1">
        <v>57.875</v>
      </c>
      <c r="BS5258" s="1">
        <v>24.086</v>
      </c>
      <c r="BT5258" s="1">
        <v>-1.35</v>
      </c>
      <c r="BU5258" s="1">
        <v>-0.832</v>
      </c>
      <c r="BV5258" s="1">
        <v>-0.862</v>
      </c>
      <c r="BW5258" s="1">
        <v>-3.067</v>
      </c>
      <c r="BX5258" s="1">
        <v>221.842</v>
      </c>
      <c r="BY5258" s="1">
        <v>1913.952</v>
      </c>
      <c r="BZ5258" s="1">
        <v>87.63</v>
      </c>
      <c r="CA5258" s="1">
        <v>4845.304</v>
      </c>
      <c r="CB5258" s="1">
        <v>53.537</v>
      </c>
      <c r="CC5258" s="1">
        <v>22.236</v>
      </c>
      <c r="CD5258" s="1">
        <v>-10.565</v>
      </c>
      <c r="CE5258" s="1">
        <v>-14.114</v>
      </c>
      <c r="CF5258" s="1">
        <v>119.474</v>
      </c>
      <c r="CG5258" s="1">
        <v>50.672</v>
      </c>
      <c r="CH5258" s="1">
        <v>2.32</v>
      </c>
      <c r="CI5258" s="1">
        <v>2609.456</v>
      </c>
      <c r="CJ5258" s="1">
        <v>-10.73</v>
      </c>
      <c r="CK5258" s="1">
        <v>-3.666</v>
      </c>
      <c r="CL5258" s="1">
        <v>666.254</v>
      </c>
      <c r="CM5258" s="1">
        <v>30.504</v>
      </c>
      <c r="CN5258" s="1">
        <v>1.417</v>
      </c>
      <c r="CO5258" s="1">
        <v>11.975</v>
      </c>
      <c r="CP5258" s="1">
        <v>0.453</v>
      </c>
      <c r="CQ5258" s="1">
        <v>0.14</v>
      </c>
      <c r="CR5258" s="1">
        <v>0.0</v>
      </c>
      <c r="CS5258" s="1">
        <v>11.538</v>
      </c>
      <c r="CT5258" s="1">
        <v>0.047</v>
      </c>
      <c r="CU5258" s="1">
        <v>3.058</v>
      </c>
      <c r="CV5258" s="1">
        <v>0.0</v>
      </c>
      <c r="CW5258" s="1">
        <v>9.897</v>
      </c>
      <c r="CX5258" s="1">
        <v>0.086</v>
      </c>
      <c r="CY5258" s="1">
        <v>0.0</v>
      </c>
      <c r="CZ5258" s="1">
        <v>0.045</v>
      </c>
      <c r="DA5258" s="1">
        <v>3574.981</v>
      </c>
      <c r="DB5258" s="1">
        <v>1003.408</v>
      </c>
      <c r="DC5258" s="1">
        <v>-29.567</v>
      </c>
      <c r="DD5258" s="1">
        <v>-7.962</v>
      </c>
      <c r="DE5258" s="1">
        <v>18.461</v>
      </c>
      <c r="DF5258" s="1">
        <v>155.073</v>
      </c>
      <c r="DG5258" s="1">
        <v>7.1</v>
      </c>
      <c r="DH5258" s="1">
        <v>403.21</v>
      </c>
      <c r="DI5258" s="1">
        <v>4.338</v>
      </c>
      <c r="DJ5258" s="1">
        <v>1.85</v>
      </c>
      <c r="DK5258" s="1">
        <v>11.072</v>
      </c>
      <c r="DL5258" s="1">
        <v>0.115</v>
      </c>
      <c r="DM5258" s="1">
        <v>1.206</v>
      </c>
      <c r="DN5258" s="1">
        <v>10.484</v>
      </c>
      <c r="DO5258" s="1">
        <v>0.48</v>
      </c>
      <c r="DP5258" s="1">
        <v>26.348</v>
      </c>
      <c r="DQ5258" s="1">
        <v>0.293</v>
      </c>
      <c r="DR5258" s="1">
        <v>0.121</v>
      </c>
      <c r="DS5258" s="1">
        <v>-4.052</v>
      </c>
      <c r="DT5258" s="1">
        <v>-0.131</v>
      </c>
      <c r="DU5258" s="1">
        <v>2.745</v>
      </c>
      <c r="DV5258" s="1">
        <v>23.589</v>
      </c>
      <c r="DW5258" s="1">
        <v>1.08</v>
      </c>
      <c r="DX5258" s="1">
        <v>59.961</v>
      </c>
      <c r="DY5258" s="1">
        <v>0.66</v>
      </c>
      <c r="DZ5258" s="1">
        <v>0.275</v>
      </c>
    </row>
    <row r="5259">
      <c r="A5259" s="1" t="s">
        <v>538</v>
      </c>
      <c r="B5259" s="1">
        <v>2016.0</v>
      </c>
      <c r="C5259" s="1" t="s">
        <v>539</v>
      </c>
      <c r="D5259" s="1">
        <v>4.5616779E7</v>
      </c>
      <c r="E5259" s="1">
        <v>4.0766619648E11</v>
      </c>
      <c r="F5259" s="1">
        <v>9.434</v>
      </c>
      <c r="G5259" s="1">
        <v>0.037</v>
      </c>
      <c r="H5259" s="1">
        <v>9.465</v>
      </c>
      <c r="I5259" s="1">
        <v>0.432</v>
      </c>
      <c r="J5259" s="1">
        <v>3.069</v>
      </c>
      <c r="K5259" s="1">
        <v>0.14</v>
      </c>
      <c r="L5259" s="1">
        <v>0.085</v>
      </c>
      <c r="M5259" s="1">
        <v>0.041</v>
      </c>
      <c r="N5259" s="1">
        <v>408.434</v>
      </c>
      <c r="O5259" s="1">
        <v>18.673</v>
      </c>
      <c r="P5259" s="1">
        <v>59.383</v>
      </c>
      <c r="Q5259" s="1">
        <v>8273.129</v>
      </c>
      <c r="R5259" s="1">
        <v>377.393</v>
      </c>
      <c r="S5259" s="1">
        <v>1343.585</v>
      </c>
      <c r="T5259" s="1">
        <v>61.29</v>
      </c>
      <c r="U5259" s="1">
        <v>6.214</v>
      </c>
      <c r="V5259" s="1">
        <v>12.39</v>
      </c>
      <c r="W5259" s="1">
        <v>4642.6</v>
      </c>
      <c r="X5259" s="1">
        <v>211.78</v>
      </c>
      <c r="Y5259" s="1">
        <v>37.24</v>
      </c>
      <c r="Z5259" s="1">
        <v>36.151</v>
      </c>
      <c r="AA5259" s="1">
        <v>160.83</v>
      </c>
      <c r="AB5259" s="1">
        <v>3525.677</v>
      </c>
      <c r="AC5259" s="1">
        <v>164.58</v>
      </c>
      <c r="AD5259" s="1">
        <v>18.137</v>
      </c>
      <c r="AE5259" s="1">
        <v>4.643</v>
      </c>
      <c r="AF5259" s="1">
        <v>46.587</v>
      </c>
      <c r="AG5259" s="1">
        <v>23017.744</v>
      </c>
      <c r="AH5259" s="1">
        <v>2.576</v>
      </c>
      <c r="AI5259" s="1">
        <v>7.842</v>
      </c>
      <c r="AJ5259" s="1">
        <v>59.392</v>
      </c>
      <c r="AK5259" s="1">
        <v>1630.321</v>
      </c>
      <c r="AL5259" s="1">
        <v>74.37</v>
      </c>
      <c r="AM5259" s="1">
        <v>17904.891</v>
      </c>
      <c r="AN5259" s="1">
        <v>816.763</v>
      </c>
      <c r="AO5259" s="1">
        <v>45.188</v>
      </c>
      <c r="AP5259" s="1">
        <v>78.239</v>
      </c>
      <c r="AQ5259" s="1">
        <v>-1.775</v>
      </c>
      <c r="AR5259" s="1">
        <v>-5.678</v>
      </c>
      <c r="AS5259" s="1">
        <v>314.208</v>
      </c>
      <c r="AT5259" s="1">
        <v>215.491</v>
      </c>
      <c r="AU5259" s="1">
        <v>9.83</v>
      </c>
      <c r="AV5259" s="1">
        <v>6888.002</v>
      </c>
      <c r="AW5259" s="1">
        <v>1.005</v>
      </c>
      <c r="AX5259" s="1">
        <v>1.893</v>
      </c>
      <c r="AY5259" s="1">
        <v>4170.146</v>
      </c>
      <c r="AZ5259" s="1">
        <v>190.229</v>
      </c>
      <c r="BA5259" s="1">
        <v>5.973</v>
      </c>
      <c r="BB5259" s="1">
        <v>30.099</v>
      </c>
      <c r="BC5259" s="1">
        <v>67.22</v>
      </c>
      <c r="BD5259" s="1">
        <v>42.241</v>
      </c>
      <c r="BE5259" s="1">
        <v>5.624</v>
      </c>
      <c r="BF5259" s="1">
        <v>19.286</v>
      </c>
      <c r="BG5259" s="1">
        <v>168.359</v>
      </c>
      <c r="BH5259" s="1">
        <v>7.68</v>
      </c>
      <c r="BI5259" s="1">
        <v>422.781</v>
      </c>
      <c r="BJ5259" s="1">
        <v>4.666</v>
      </c>
      <c r="BK5259" s="1">
        <v>1.847</v>
      </c>
      <c r="BL5259" s="1">
        <v>-4.716</v>
      </c>
      <c r="BM5259" s="1">
        <v>-13.138</v>
      </c>
      <c r="BN5259" s="1">
        <v>227.164</v>
      </c>
      <c r="BO5259" s="1">
        <v>1977.562</v>
      </c>
      <c r="BP5259" s="1">
        <v>90.21</v>
      </c>
      <c r="BQ5259" s="1">
        <v>4979.841</v>
      </c>
      <c r="BR5259" s="1">
        <v>54.812</v>
      </c>
      <c r="BS5259" s="1">
        <v>21.761</v>
      </c>
      <c r="BT5259" s="1">
        <v>-3.75</v>
      </c>
      <c r="BU5259" s="1">
        <v>-2.332</v>
      </c>
      <c r="BV5259" s="1">
        <v>-7.62</v>
      </c>
      <c r="BW5259" s="1">
        <v>-18.45</v>
      </c>
      <c r="BX5259" s="1">
        <v>203.392</v>
      </c>
      <c r="BY5259" s="1">
        <v>1774.566</v>
      </c>
      <c r="BZ5259" s="1">
        <v>80.95</v>
      </c>
      <c r="CA5259" s="1">
        <v>4458.709</v>
      </c>
      <c r="CB5259" s="1">
        <v>49.186</v>
      </c>
      <c r="CC5259" s="1">
        <v>19.483</v>
      </c>
      <c r="CD5259" s="1">
        <v>4.761</v>
      </c>
      <c r="CE5259" s="1">
        <v>5.688</v>
      </c>
      <c r="CF5259" s="1">
        <v>125.162</v>
      </c>
      <c r="CG5259" s="1">
        <v>71.246</v>
      </c>
      <c r="CH5259" s="1">
        <v>3.25</v>
      </c>
      <c r="CI5259" s="1">
        <v>2743.76</v>
      </c>
      <c r="CJ5259" s="1">
        <v>-7.093</v>
      </c>
      <c r="CK5259" s="1">
        <v>-2.164</v>
      </c>
      <c r="CL5259" s="1">
        <v>621.279</v>
      </c>
      <c r="CM5259" s="1">
        <v>28.341</v>
      </c>
      <c r="CN5259" s="1">
        <v>1.975</v>
      </c>
      <c r="CO5259" s="1">
        <v>11.989</v>
      </c>
      <c r="CP5259" s="1">
        <v>0.425</v>
      </c>
      <c r="CQ5259" s="1">
        <v>0.14</v>
      </c>
      <c r="CR5259" s="1">
        <v>0.0</v>
      </c>
      <c r="CS5259" s="1">
        <v>-6.207</v>
      </c>
      <c r="CT5259" s="1">
        <v>-0.028</v>
      </c>
      <c r="CU5259" s="1">
        <v>3.069</v>
      </c>
      <c r="CV5259" s="1">
        <v>0.0</v>
      </c>
      <c r="CW5259" s="1">
        <v>9.317</v>
      </c>
      <c r="CX5259" s="1">
        <v>0.085</v>
      </c>
      <c r="CY5259" s="1">
        <v>0.0</v>
      </c>
      <c r="CZ5259" s="1">
        <v>0.041</v>
      </c>
      <c r="DA5259" s="1">
        <v>3607.883</v>
      </c>
      <c r="DB5259" s="1">
        <v>1049.995</v>
      </c>
      <c r="DC5259" s="1">
        <v>29.231</v>
      </c>
      <c r="DD5259" s="1">
        <v>5.311</v>
      </c>
      <c r="DE5259" s="1">
        <v>23.772</v>
      </c>
      <c r="DF5259" s="1">
        <v>202.995</v>
      </c>
      <c r="DG5259" s="1">
        <v>9.26</v>
      </c>
      <c r="DH5259" s="1">
        <v>521.132</v>
      </c>
      <c r="DI5259" s="1">
        <v>5.626</v>
      </c>
      <c r="DJ5259" s="1">
        <v>2.277</v>
      </c>
      <c r="DK5259" s="1">
        <v>3.001</v>
      </c>
      <c r="DL5259" s="1">
        <v>0.027</v>
      </c>
      <c r="DM5259" s="1">
        <v>1.233</v>
      </c>
      <c r="DN5259" s="1">
        <v>10.742</v>
      </c>
      <c r="DO5259" s="1">
        <v>0.49</v>
      </c>
      <c r="DP5259" s="1">
        <v>27.033</v>
      </c>
      <c r="DQ5259" s="1">
        <v>0.298</v>
      </c>
      <c r="DR5259" s="1">
        <v>0.118</v>
      </c>
      <c r="DS5259" s="1">
        <v>-12.044</v>
      </c>
      <c r="DT5259" s="1">
        <v>-0.349</v>
      </c>
      <c r="DU5259" s="1">
        <v>2.396</v>
      </c>
      <c r="DV5259" s="1">
        <v>20.826</v>
      </c>
      <c r="DW5259" s="1">
        <v>0.95</v>
      </c>
      <c r="DX5259" s="1">
        <v>52.535</v>
      </c>
      <c r="DY5259" s="1">
        <v>0.577</v>
      </c>
      <c r="DZ5259" s="1">
        <v>0.23</v>
      </c>
    </row>
    <row r="5260">
      <c r="A5260" s="1" t="s">
        <v>538</v>
      </c>
      <c r="B5260" s="1">
        <v>2017.0</v>
      </c>
      <c r="C5260" s="1" t="s">
        <v>539</v>
      </c>
      <c r="D5260" s="1">
        <v>4.5435996E7</v>
      </c>
      <c r="E5260" s="1">
        <v>4.17287110656E11</v>
      </c>
      <c r="F5260" s="1">
        <v>20.69</v>
      </c>
      <c r="G5260" s="1">
        <v>0.089</v>
      </c>
      <c r="H5260" s="1">
        <v>11.469</v>
      </c>
      <c r="I5260" s="1">
        <v>0.521</v>
      </c>
      <c r="J5260" s="1">
        <v>4.622</v>
      </c>
      <c r="K5260" s="1">
        <v>0.21</v>
      </c>
      <c r="L5260" s="1">
        <v>0.135</v>
      </c>
      <c r="M5260" s="1">
        <v>0.054</v>
      </c>
      <c r="N5260" s="1">
        <v>347.155</v>
      </c>
      <c r="O5260" s="1">
        <v>-20.626</v>
      </c>
      <c r="P5260" s="1">
        <v>-77.84</v>
      </c>
      <c r="Q5260" s="1">
        <v>6592.876</v>
      </c>
      <c r="R5260" s="1">
        <v>299.554</v>
      </c>
      <c r="S5260" s="1">
        <v>1085.703</v>
      </c>
      <c r="T5260" s="1">
        <v>49.33</v>
      </c>
      <c r="U5260" s="1">
        <v>-25.194</v>
      </c>
      <c r="V5260" s="1">
        <v>-53.356</v>
      </c>
      <c r="W5260" s="1">
        <v>3486.762</v>
      </c>
      <c r="X5260" s="1">
        <v>158.424</v>
      </c>
      <c r="Y5260" s="1">
        <v>31.614</v>
      </c>
      <c r="Z5260" s="1">
        <v>30.914</v>
      </c>
      <c r="AA5260" s="1">
        <v>150.86</v>
      </c>
      <c r="AB5260" s="1">
        <v>3320.275</v>
      </c>
      <c r="AC5260" s="1">
        <v>156.04</v>
      </c>
      <c r="AD5260" s="1">
        <v>18.932</v>
      </c>
      <c r="AE5260" s="1">
        <v>-7.111</v>
      </c>
      <c r="AF5260" s="1">
        <v>-74.664</v>
      </c>
      <c r="AG5260" s="1">
        <v>21466.039</v>
      </c>
      <c r="AH5260" s="1">
        <v>2.337</v>
      </c>
      <c r="AI5260" s="1">
        <v>-10.96</v>
      </c>
      <c r="AJ5260" s="1">
        <v>-89.515</v>
      </c>
      <c r="AK5260" s="1">
        <v>1311.735</v>
      </c>
      <c r="AL5260" s="1">
        <v>59.6</v>
      </c>
      <c r="AM5260" s="1">
        <v>16005.996</v>
      </c>
      <c r="AN5260" s="1">
        <v>727.248</v>
      </c>
      <c r="AO5260" s="1">
        <v>38.195</v>
      </c>
      <c r="AP5260" s="1">
        <v>75.052</v>
      </c>
      <c r="AQ5260" s="1">
        <v>-3.916</v>
      </c>
      <c r="AR5260" s="1">
        <v>-12.303</v>
      </c>
      <c r="AS5260" s="1">
        <v>301.905</v>
      </c>
      <c r="AT5260" s="1">
        <v>162.426</v>
      </c>
      <c r="AU5260" s="1">
        <v>7.38</v>
      </c>
      <c r="AV5260" s="1">
        <v>6644.624</v>
      </c>
      <c r="AW5260" s="1">
        <v>1.99</v>
      </c>
      <c r="AX5260" s="1">
        <v>3.786</v>
      </c>
      <c r="AY5260" s="1">
        <v>4270.057</v>
      </c>
      <c r="AZ5260" s="1">
        <v>194.014</v>
      </c>
      <c r="BA5260" s="1">
        <v>4.73</v>
      </c>
      <c r="BB5260" s="1">
        <v>31.156</v>
      </c>
      <c r="BC5260" s="1">
        <v>54.17</v>
      </c>
      <c r="BD5260" s="1">
        <v>16.569</v>
      </c>
      <c r="BE5260" s="1">
        <v>3.083</v>
      </c>
      <c r="BF5260" s="1">
        <v>22.369</v>
      </c>
      <c r="BG5260" s="1">
        <v>196.98</v>
      </c>
      <c r="BH5260" s="1">
        <v>8.95</v>
      </c>
      <c r="BI5260" s="1">
        <v>492.319</v>
      </c>
      <c r="BJ5260" s="1">
        <v>5.736</v>
      </c>
      <c r="BK5260" s="1">
        <v>2.308</v>
      </c>
      <c r="BL5260" s="1">
        <v>6.975</v>
      </c>
      <c r="BM5260" s="1">
        <v>14.585</v>
      </c>
      <c r="BN5260" s="1">
        <v>241.749</v>
      </c>
      <c r="BO5260" s="1">
        <v>2122.546</v>
      </c>
      <c r="BP5260" s="1">
        <v>96.44</v>
      </c>
      <c r="BQ5260" s="1">
        <v>5320.657</v>
      </c>
      <c r="BR5260" s="1">
        <v>61.805</v>
      </c>
      <c r="BS5260" s="1">
        <v>24.948</v>
      </c>
      <c r="BT5260" s="1">
        <v>-5.18</v>
      </c>
      <c r="BU5260" s="1">
        <v>-3.434</v>
      </c>
      <c r="BV5260" s="1">
        <v>5.715</v>
      </c>
      <c r="BW5260" s="1">
        <v>10.549</v>
      </c>
      <c r="BX5260" s="1">
        <v>213.941</v>
      </c>
      <c r="BY5260" s="1">
        <v>1883.529</v>
      </c>
      <c r="BZ5260" s="1">
        <v>85.58</v>
      </c>
      <c r="CA5260" s="1">
        <v>4708.613</v>
      </c>
      <c r="CB5260" s="1">
        <v>54.845</v>
      </c>
      <c r="CC5260" s="1">
        <v>22.079</v>
      </c>
      <c r="CD5260" s="1">
        <v>0.502</v>
      </c>
      <c r="CE5260" s="1">
        <v>0.628</v>
      </c>
      <c r="CF5260" s="1">
        <v>125.789</v>
      </c>
      <c r="CG5260" s="1">
        <v>63.606</v>
      </c>
      <c r="CH5260" s="1">
        <v>2.89</v>
      </c>
      <c r="CI5260" s="1">
        <v>2768.495</v>
      </c>
      <c r="CN5260" s="1">
        <v>1.852</v>
      </c>
      <c r="CO5260" s="1">
        <v>12.981</v>
      </c>
      <c r="CP5260" s="1">
        <v>0.656</v>
      </c>
      <c r="CQ5260" s="1">
        <v>0.21</v>
      </c>
      <c r="CR5260" s="1">
        <v>0.0</v>
      </c>
      <c r="CS5260" s="1">
        <v>54.338</v>
      </c>
      <c r="CT5260" s="1">
        <v>0.231</v>
      </c>
      <c r="CU5260" s="1">
        <v>4.622</v>
      </c>
      <c r="CV5260" s="1">
        <v>0.0</v>
      </c>
      <c r="CW5260" s="1">
        <v>14.437</v>
      </c>
      <c r="CX5260" s="1">
        <v>0.135</v>
      </c>
      <c r="CY5260" s="1">
        <v>0.0</v>
      </c>
      <c r="CZ5260" s="1">
        <v>0.068</v>
      </c>
      <c r="DA5260" s="1">
        <v>3434.281</v>
      </c>
      <c r="DB5260" s="1">
        <v>975.331</v>
      </c>
      <c r="DC5260" s="1">
        <v>17.501</v>
      </c>
      <c r="DD5260" s="1">
        <v>4.036</v>
      </c>
      <c r="DE5260" s="1">
        <v>27.809</v>
      </c>
      <c r="DF5260" s="1">
        <v>239.018</v>
      </c>
      <c r="DG5260" s="1">
        <v>10.86</v>
      </c>
      <c r="DH5260" s="1">
        <v>612.044</v>
      </c>
      <c r="DI5260" s="1">
        <v>6.96</v>
      </c>
      <c r="DJ5260" s="1">
        <v>2.87</v>
      </c>
      <c r="DK5260" s="1">
        <v>47.046</v>
      </c>
      <c r="DL5260" s="1">
        <v>0.571</v>
      </c>
      <c r="DM5260" s="1">
        <v>1.804</v>
      </c>
      <c r="DN5260" s="1">
        <v>15.846</v>
      </c>
      <c r="DO5260" s="1">
        <v>0.72</v>
      </c>
      <c r="DP5260" s="1">
        <v>39.71</v>
      </c>
      <c r="DQ5260" s="1">
        <v>0.461</v>
      </c>
      <c r="DR5260" s="1">
        <v>0.186</v>
      </c>
      <c r="DS5260" s="1">
        <v>3.103</v>
      </c>
      <c r="DT5260" s="1">
        <v>0.062</v>
      </c>
      <c r="DU5260" s="1">
        <v>2.458</v>
      </c>
      <c r="DV5260" s="1">
        <v>21.569</v>
      </c>
      <c r="DW5260" s="1">
        <v>0.98</v>
      </c>
      <c r="DX5260" s="1">
        <v>54.109</v>
      </c>
      <c r="DY5260" s="1">
        <v>0.628</v>
      </c>
      <c r="DZ5260" s="1">
        <v>0.254</v>
      </c>
    </row>
    <row r="5261">
      <c r="A5261" s="1" t="s">
        <v>538</v>
      </c>
      <c r="B5261" s="1">
        <v>2018.0</v>
      </c>
      <c r="C5261" s="1" t="s">
        <v>539</v>
      </c>
      <c r="D5261" s="1">
        <v>4.5208854E7</v>
      </c>
      <c r="E5261" s="1">
        <v>4.318420992E11</v>
      </c>
      <c r="F5261" s="1">
        <v>-20.0</v>
      </c>
      <c r="G5261" s="1">
        <v>-0.104</v>
      </c>
      <c r="H5261" s="1">
        <v>9.221</v>
      </c>
      <c r="I5261" s="1">
        <v>0.417</v>
      </c>
      <c r="J5261" s="1">
        <v>6.636</v>
      </c>
      <c r="K5261" s="1">
        <v>0.3</v>
      </c>
      <c r="L5261" s="1">
        <v>0.188</v>
      </c>
      <c r="M5261" s="1">
        <v>0.041</v>
      </c>
      <c r="N5261" s="1">
        <v>349.243</v>
      </c>
      <c r="O5261" s="1">
        <v>8.922</v>
      </c>
      <c r="P5261" s="1">
        <v>26.726</v>
      </c>
      <c r="Q5261" s="1">
        <v>7217.162</v>
      </c>
      <c r="R5261" s="1">
        <v>326.28</v>
      </c>
      <c r="S5261" s="1">
        <v>1085.186</v>
      </c>
      <c r="T5261" s="1">
        <v>49.06</v>
      </c>
      <c r="U5261" s="1">
        <v>6.159</v>
      </c>
      <c r="V5261" s="1">
        <v>9.757</v>
      </c>
      <c r="W5261" s="1">
        <v>3720.102</v>
      </c>
      <c r="X5261" s="1">
        <v>168.182</v>
      </c>
      <c r="Y5261" s="1">
        <v>30.689</v>
      </c>
      <c r="Z5261" s="1">
        <v>32.445</v>
      </c>
      <c r="AA5261" s="1">
        <v>153.79</v>
      </c>
      <c r="AB5261" s="1">
        <v>3401.767</v>
      </c>
      <c r="AC5261" s="1">
        <v>159.86</v>
      </c>
      <c r="AD5261" s="1">
        <v>18.577</v>
      </c>
      <c r="AE5261" s="1">
        <v>3.758</v>
      </c>
      <c r="AF5261" s="1">
        <v>36.658</v>
      </c>
      <c r="AG5261" s="1">
        <v>22384.744</v>
      </c>
      <c r="AH5261" s="1">
        <v>2.343</v>
      </c>
      <c r="AI5261" s="1">
        <v>4.872</v>
      </c>
      <c r="AJ5261" s="1">
        <v>35.429</v>
      </c>
      <c r="AK5261" s="1">
        <v>1380.924</v>
      </c>
      <c r="AL5261" s="1">
        <v>62.43</v>
      </c>
      <c r="AM5261" s="1">
        <v>16870.078</v>
      </c>
      <c r="AN5261" s="1">
        <v>762.677</v>
      </c>
      <c r="AO5261" s="1">
        <v>39.053</v>
      </c>
      <c r="AP5261" s="1">
        <v>75.841</v>
      </c>
      <c r="AQ5261" s="1">
        <v>1.254</v>
      </c>
      <c r="AR5261" s="1">
        <v>3.786</v>
      </c>
      <c r="AS5261" s="1">
        <v>305.691</v>
      </c>
      <c r="AT5261" s="1">
        <v>233.804</v>
      </c>
      <c r="AU5261" s="1">
        <v>10.57</v>
      </c>
      <c r="AV5261" s="1">
        <v>6761.746</v>
      </c>
      <c r="AW5261" s="1">
        <v>1.463</v>
      </c>
      <c r="AX5261" s="1">
        <v>2.839</v>
      </c>
      <c r="AY5261" s="1">
        <v>4354.313</v>
      </c>
      <c r="AZ5261" s="1">
        <v>196.854</v>
      </c>
      <c r="BA5261" s="1">
        <v>6.612</v>
      </c>
      <c r="BB5261" s="1">
        <v>30.398</v>
      </c>
      <c r="BC5261" s="1">
        <v>55.83</v>
      </c>
      <c r="BD5261" s="1">
        <v>16.542</v>
      </c>
      <c r="BE5261" s="1">
        <v>3.571</v>
      </c>
      <c r="BF5261" s="1">
        <v>25.94</v>
      </c>
      <c r="BG5261" s="1">
        <v>230.707</v>
      </c>
      <c r="BH5261" s="1">
        <v>10.43</v>
      </c>
      <c r="BI5261" s="1">
        <v>573.771</v>
      </c>
      <c r="BJ5261" s="1">
        <v>6.524</v>
      </c>
      <c r="BK5261" s="1">
        <v>2.579</v>
      </c>
      <c r="BL5261" s="1">
        <v>0.907</v>
      </c>
      <c r="BM5261" s="1">
        <v>1.203</v>
      </c>
      <c r="BN5261" s="1">
        <v>242.952</v>
      </c>
      <c r="BO5261" s="1">
        <v>2155.109</v>
      </c>
      <c r="BP5261" s="1">
        <v>97.43</v>
      </c>
      <c r="BQ5261" s="1">
        <v>5373.997</v>
      </c>
      <c r="BR5261" s="1">
        <v>60.947</v>
      </c>
      <c r="BS5261" s="1">
        <v>24.159</v>
      </c>
      <c r="BT5261" s="1">
        <v>-6.07</v>
      </c>
      <c r="BU5261" s="1">
        <v>-3.947</v>
      </c>
      <c r="BV5261" s="1">
        <v>-1.377</v>
      </c>
      <c r="BW5261" s="1">
        <v>-3.995</v>
      </c>
      <c r="BX5261" s="1">
        <v>209.946</v>
      </c>
      <c r="BY5261" s="1">
        <v>1866.891</v>
      </c>
      <c r="BZ5261" s="1">
        <v>84.4</v>
      </c>
      <c r="CA5261" s="1">
        <v>4643.903</v>
      </c>
      <c r="CB5261" s="1">
        <v>52.796</v>
      </c>
      <c r="CC5261" s="1">
        <v>20.877</v>
      </c>
      <c r="CD5261" s="1">
        <v>3.909</v>
      </c>
      <c r="CE5261" s="1">
        <v>4.917</v>
      </c>
      <c r="CF5261" s="1">
        <v>130.707</v>
      </c>
      <c r="CG5261" s="1">
        <v>61.935</v>
      </c>
      <c r="CH5261" s="1">
        <v>2.8</v>
      </c>
      <c r="CI5261" s="1">
        <v>2891.171</v>
      </c>
      <c r="CN5261" s="1">
        <v>1.752</v>
      </c>
      <c r="CO5261" s="1">
        <v>12.997</v>
      </c>
      <c r="CP5261" s="1">
        <v>0.939</v>
      </c>
      <c r="CQ5261" s="1">
        <v>0.3</v>
      </c>
      <c r="CR5261" s="1">
        <v>0.0</v>
      </c>
      <c r="CS5261" s="1">
        <v>43.163</v>
      </c>
      <c r="CT5261" s="1">
        <v>0.283</v>
      </c>
      <c r="CU5261" s="1">
        <v>6.636</v>
      </c>
      <c r="CV5261" s="1">
        <v>0.0</v>
      </c>
      <c r="CW5261" s="1">
        <v>20.772</v>
      </c>
      <c r="CX5261" s="1">
        <v>0.188</v>
      </c>
      <c r="CY5261" s="1">
        <v>0.0</v>
      </c>
      <c r="CZ5261" s="1">
        <v>0.093</v>
      </c>
      <c r="DA5261" s="1">
        <v>3536.033</v>
      </c>
      <c r="DB5261" s="1">
        <v>1011.989</v>
      </c>
      <c r="DC5261" s="1">
        <v>18.072</v>
      </c>
      <c r="DD5261" s="1">
        <v>5.198</v>
      </c>
      <c r="DE5261" s="1">
        <v>33.007</v>
      </c>
      <c r="DF5261" s="1">
        <v>288.218</v>
      </c>
      <c r="DG5261" s="1">
        <v>13.03</v>
      </c>
      <c r="DH5261" s="1">
        <v>730.094</v>
      </c>
      <c r="DI5261" s="1">
        <v>8.151</v>
      </c>
      <c r="DJ5261" s="1">
        <v>3.282</v>
      </c>
      <c r="DK5261" s="1">
        <v>53.457</v>
      </c>
      <c r="DL5261" s="1">
        <v>0.951</v>
      </c>
      <c r="DM5261" s="1">
        <v>2.755</v>
      </c>
      <c r="DN5261" s="1">
        <v>24.553</v>
      </c>
      <c r="DO5261" s="1">
        <v>1.11</v>
      </c>
      <c r="DP5261" s="1">
        <v>60.939</v>
      </c>
      <c r="DQ5261" s="1">
        <v>0.694</v>
      </c>
      <c r="DR5261" s="1">
        <v>0.274</v>
      </c>
      <c r="DS5261" s="1">
        <v>20.846</v>
      </c>
      <c r="DT5261" s="1">
        <v>0.498</v>
      </c>
      <c r="DU5261" s="1">
        <v>2.956</v>
      </c>
      <c r="DV5261" s="1">
        <v>26.322</v>
      </c>
      <c r="DW5261" s="1">
        <v>1.19</v>
      </c>
      <c r="DX5261" s="1">
        <v>65.39</v>
      </c>
      <c r="DY5261" s="1">
        <v>0.744</v>
      </c>
      <c r="DZ5261" s="1">
        <v>0.294</v>
      </c>
    </row>
    <row r="5262">
      <c r="A5262" s="1" t="s">
        <v>538</v>
      </c>
      <c r="B5262" s="1">
        <v>2019.0</v>
      </c>
      <c r="C5262" s="1" t="s">
        <v>539</v>
      </c>
      <c r="D5262" s="1">
        <v>4.4957402E7</v>
      </c>
      <c r="E5262" s="1">
        <v>4.45656694784E11</v>
      </c>
      <c r="F5262" s="1">
        <v>137.5</v>
      </c>
      <c r="G5262" s="1">
        <v>0.573</v>
      </c>
      <c r="H5262" s="1">
        <v>22.023</v>
      </c>
      <c r="I5262" s="1">
        <v>0.99</v>
      </c>
      <c r="J5262" s="1">
        <v>9.12</v>
      </c>
      <c r="K5262" s="1">
        <v>0.41</v>
      </c>
      <c r="L5262" s="1">
        <v>0.266</v>
      </c>
      <c r="M5262" s="1">
        <v>0.104</v>
      </c>
      <c r="N5262" s="1">
        <v>341.508</v>
      </c>
      <c r="O5262" s="1">
        <v>-7.054</v>
      </c>
      <c r="P5262" s="1">
        <v>-23.016</v>
      </c>
      <c r="Q5262" s="1">
        <v>6745.583</v>
      </c>
      <c r="R5262" s="1">
        <v>303.264</v>
      </c>
      <c r="S5262" s="1">
        <v>1012.736</v>
      </c>
      <c r="T5262" s="1">
        <v>45.53</v>
      </c>
      <c r="U5262" s="1">
        <v>-1.083</v>
      </c>
      <c r="V5262" s="1">
        <v>-1.821</v>
      </c>
      <c r="W5262" s="1">
        <v>3700.405</v>
      </c>
      <c r="X5262" s="1">
        <v>166.361</v>
      </c>
      <c r="Y5262" s="1">
        <v>29.538</v>
      </c>
      <c r="Z5262" s="1">
        <v>31.879</v>
      </c>
      <c r="AA5262" s="1">
        <v>150.1</v>
      </c>
      <c r="AB5262" s="1">
        <v>3338.716</v>
      </c>
      <c r="AC5262" s="1">
        <v>154.14</v>
      </c>
      <c r="AD5262" s="1">
        <v>19.005</v>
      </c>
      <c r="AE5262" s="1">
        <v>-5.368</v>
      </c>
      <c r="AF5262" s="1">
        <v>-54.325</v>
      </c>
      <c r="AG5262" s="1">
        <v>21301.568</v>
      </c>
      <c r="AH5262" s="1">
        <v>2.149</v>
      </c>
      <c r="AI5262" s="1">
        <v>-6.224</v>
      </c>
      <c r="AJ5262" s="1">
        <v>-47.467</v>
      </c>
      <c r="AK5262" s="1">
        <v>1318.359</v>
      </c>
      <c r="AL5262" s="1">
        <v>59.27</v>
      </c>
      <c r="AM5262" s="1">
        <v>15908.609</v>
      </c>
      <c r="AN5262" s="1">
        <v>715.21</v>
      </c>
      <c r="AO5262" s="1">
        <v>38.452</v>
      </c>
      <c r="AP5262" s="1">
        <v>75.183</v>
      </c>
      <c r="AQ5262" s="1">
        <v>-7.43</v>
      </c>
      <c r="AR5262" s="1">
        <v>-22.714</v>
      </c>
      <c r="AS5262" s="1">
        <v>282.977</v>
      </c>
      <c r="AT5262" s="1">
        <v>265.362</v>
      </c>
      <c r="AU5262" s="1">
        <v>11.93</v>
      </c>
      <c r="AV5262" s="1">
        <v>6294.334</v>
      </c>
      <c r="AW5262" s="1">
        <v>-1.442</v>
      </c>
      <c r="AX5262" s="1">
        <v>-2.839</v>
      </c>
      <c r="AY5262" s="1">
        <v>4315.513</v>
      </c>
      <c r="AZ5262" s="1">
        <v>194.014</v>
      </c>
      <c r="BA5262" s="1">
        <v>7.74</v>
      </c>
      <c r="BB5262" s="1">
        <v>29.747</v>
      </c>
      <c r="BC5262" s="1">
        <v>52.64</v>
      </c>
      <c r="BD5262" s="1">
        <v>-37.586</v>
      </c>
      <c r="BE5262" s="1">
        <v>-9.83</v>
      </c>
      <c r="BF5262" s="1">
        <v>16.11</v>
      </c>
      <c r="BG5262" s="1">
        <v>144.804</v>
      </c>
      <c r="BH5262" s="1">
        <v>6.51</v>
      </c>
      <c r="BI5262" s="1">
        <v>358.331</v>
      </c>
      <c r="BJ5262" s="1">
        <v>4.223</v>
      </c>
      <c r="BK5262" s="1">
        <v>1.693</v>
      </c>
      <c r="BL5262" s="1">
        <v>-2.022</v>
      </c>
      <c r="BM5262" s="1">
        <v>-6.869</v>
      </c>
      <c r="BN5262" s="1">
        <v>236.083</v>
      </c>
      <c r="BO5262" s="1">
        <v>2110.22</v>
      </c>
      <c r="BP5262" s="1">
        <v>94.87</v>
      </c>
      <c r="BQ5262" s="1">
        <v>5251.27</v>
      </c>
      <c r="BR5262" s="1">
        <v>61.548</v>
      </c>
      <c r="BS5262" s="1">
        <v>24.817</v>
      </c>
      <c r="BT5262" s="1">
        <v>-4.04</v>
      </c>
      <c r="BU5262" s="1">
        <v>-2.692</v>
      </c>
      <c r="BV5262" s="1">
        <v>-1.653</v>
      </c>
      <c r="BW5262" s="1">
        <v>-4.493</v>
      </c>
      <c r="BX5262" s="1">
        <v>205.452</v>
      </c>
      <c r="BY5262" s="1">
        <v>1846.192</v>
      </c>
      <c r="BZ5262" s="1">
        <v>83.0</v>
      </c>
      <c r="CA5262" s="1">
        <v>4569.931</v>
      </c>
      <c r="CB5262" s="1">
        <v>53.847</v>
      </c>
      <c r="CC5262" s="1">
        <v>21.597</v>
      </c>
      <c r="CD5262" s="1">
        <v>-1.329</v>
      </c>
      <c r="CE5262" s="1">
        <v>-1.738</v>
      </c>
      <c r="CF5262" s="1">
        <v>128.969</v>
      </c>
      <c r="CG5262" s="1">
        <v>40.26</v>
      </c>
      <c r="CH5262" s="1">
        <v>1.81</v>
      </c>
      <c r="CI5262" s="1">
        <v>2868.693</v>
      </c>
      <c r="CN5262" s="1">
        <v>1.174</v>
      </c>
      <c r="CO5262" s="1">
        <v>13.557</v>
      </c>
      <c r="CP5262" s="1">
        <v>1.272</v>
      </c>
      <c r="CQ5262" s="1">
        <v>0.41</v>
      </c>
      <c r="CR5262" s="1">
        <v>0.0</v>
      </c>
      <c r="CS5262" s="1">
        <v>35.408</v>
      </c>
      <c r="CT5262" s="1">
        <v>0.332</v>
      </c>
      <c r="CU5262" s="1">
        <v>9.12</v>
      </c>
      <c r="CV5262" s="1">
        <v>0.0</v>
      </c>
      <c r="CW5262" s="1">
        <v>28.284</v>
      </c>
      <c r="CX5262" s="1">
        <v>0.266</v>
      </c>
      <c r="CY5262" s="1">
        <v>0.0</v>
      </c>
      <c r="CZ5262" s="1">
        <v>0.134</v>
      </c>
      <c r="DA5262" s="1">
        <v>3428.579</v>
      </c>
      <c r="DB5262" s="1">
        <v>957.663</v>
      </c>
      <c r="DC5262" s="1">
        <v>-4.335</v>
      </c>
      <c r="DD5262" s="1">
        <v>-2.375</v>
      </c>
      <c r="DE5262" s="1">
        <v>30.631</v>
      </c>
      <c r="DF5262" s="1">
        <v>264.028</v>
      </c>
      <c r="DG5262" s="1">
        <v>11.87</v>
      </c>
      <c r="DH5262" s="1">
        <v>681.339</v>
      </c>
      <c r="DI5262" s="1">
        <v>7.701</v>
      </c>
      <c r="DJ5262" s="1">
        <v>3.22</v>
      </c>
      <c r="DK5262" s="1">
        <v>164.813</v>
      </c>
      <c r="DL5262" s="1">
        <v>4.504</v>
      </c>
      <c r="DM5262" s="1">
        <v>7.259</v>
      </c>
      <c r="DN5262" s="1">
        <v>65.173</v>
      </c>
      <c r="DO5262" s="1">
        <v>2.93</v>
      </c>
      <c r="DP5262" s="1">
        <v>161.473</v>
      </c>
      <c r="DQ5262" s="1">
        <v>1.901</v>
      </c>
      <c r="DR5262" s="1">
        <v>0.763</v>
      </c>
      <c r="DS5262" s="1">
        <v>69.993</v>
      </c>
      <c r="DT5262" s="1">
        <v>2.044</v>
      </c>
      <c r="DU5262" s="1">
        <v>5.0</v>
      </c>
      <c r="DV5262" s="1">
        <v>44.931</v>
      </c>
      <c r="DW5262" s="1">
        <v>2.02</v>
      </c>
      <c r="DX5262" s="1">
        <v>111.227</v>
      </c>
      <c r="DY5262" s="1">
        <v>1.31</v>
      </c>
      <c r="DZ5262" s="1">
        <v>0.526</v>
      </c>
    </row>
    <row r="5263">
      <c r="A5263" s="1" t="s">
        <v>538</v>
      </c>
      <c r="B5263" s="1">
        <v>2020.0</v>
      </c>
      <c r="C5263" s="1" t="s">
        <v>539</v>
      </c>
      <c r="D5263" s="1">
        <v>4.4679967E7</v>
      </c>
      <c r="E5263" s="1">
        <v>4.28931219456E11</v>
      </c>
      <c r="F5263" s="1">
        <v>-41.955</v>
      </c>
      <c r="G5263" s="1">
        <v>-0.415</v>
      </c>
      <c r="H5263" s="1">
        <v>12.863</v>
      </c>
      <c r="I5263" s="1">
        <v>0.575</v>
      </c>
      <c r="J5263" s="1">
        <v>17.01</v>
      </c>
      <c r="K5263" s="1">
        <v>0.76</v>
      </c>
      <c r="L5263" s="1">
        <v>0.514</v>
      </c>
      <c r="M5263" s="1">
        <v>0.063</v>
      </c>
      <c r="N5263" s="1">
        <v>325.394</v>
      </c>
      <c r="O5263" s="1">
        <v>-12.383</v>
      </c>
      <c r="P5263" s="1">
        <v>-37.553</v>
      </c>
      <c r="Q5263" s="1">
        <v>5946.974</v>
      </c>
      <c r="R5263" s="1">
        <v>265.711</v>
      </c>
      <c r="S5263" s="1">
        <v>899.732</v>
      </c>
      <c r="T5263" s="1">
        <v>40.2</v>
      </c>
      <c r="U5263" s="1">
        <v>-10.848</v>
      </c>
      <c r="V5263" s="1">
        <v>-18.047</v>
      </c>
      <c r="W5263" s="1">
        <v>3319.472</v>
      </c>
      <c r="X5263" s="1">
        <v>148.314</v>
      </c>
      <c r="Y5263" s="1">
        <v>27.201</v>
      </c>
      <c r="Z5263" s="1">
        <v>29.136</v>
      </c>
      <c r="AA5263" s="1">
        <v>145.37</v>
      </c>
      <c r="AB5263" s="1">
        <v>3253.583</v>
      </c>
      <c r="AC5263" s="1">
        <v>147.79</v>
      </c>
      <c r="AD5263" s="1">
        <v>19.079</v>
      </c>
      <c r="AE5263" s="1">
        <v>-4.095</v>
      </c>
      <c r="AF5263" s="1">
        <v>-39.212</v>
      </c>
      <c r="AG5263" s="1">
        <v>20556.229</v>
      </c>
      <c r="AH5263" s="1">
        <v>2.141</v>
      </c>
      <c r="AI5263" s="1">
        <v>-4.8</v>
      </c>
      <c r="AJ5263" s="1">
        <v>-34.327</v>
      </c>
      <c r="AK5263" s="1">
        <v>1222.919</v>
      </c>
      <c r="AL5263" s="1">
        <v>54.64</v>
      </c>
      <c r="AM5263" s="1">
        <v>15239.1</v>
      </c>
      <c r="AN5263" s="1">
        <v>680.882</v>
      </c>
      <c r="AO5263" s="1">
        <v>36.971</v>
      </c>
      <c r="AP5263" s="1">
        <v>74.661</v>
      </c>
      <c r="AQ5263" s="1">
        <v>3.679</v>
      </c>
      <c r="AR5263" s="1">
        <v>10.411</v>
      </c>
      <c r="AS5263" s="1">
        <v>293.387</v>
      </c>
      <c r="AT5263" s="1">
        <v>317.592</v>
      </c>
      <c r="AU5263" s="1">
        <v>14.19</v>
      </c>
      <c r="AV5263" s="1">
        <v>6566.42</v>
      </c>
      <c r="AW5263" s="1">
        <v>-1.463</v>
      </c>
      <c r="AX5263" s="1">
        <v>-2.839</v>
      </c>
      <c r="AY5263" s="1">
        <v>4278.764</v>
      </c>
      <c r="AZ5263" s="1">
        <v>191.175</v>
      </c>
      <c r="BA5263" s="1">
        <v>9.601</v>
      </c>
      <c r="BB5263" s="1">
        <v>32.171</v>
      </c>
      <c r="BC5263" s="1">
        <v>48.09</v>
      </c>
      <c r="BD5263" s="1">
        <v>16.218</v>
      </c>
      <c r="BE5263" s="1">
        <v>2.566</v>
      </c>
      <c r="BF5263" s="1">
        <v>18.676</v>
      </c>
      <c r="BG5263" s="1">
        <v>169.203</v>
      </c>
      <c r="BH5263" s="1">
        <v>7.56</v>
      </c>
      <c r="BI5263" s="1">
        <v>417.996</v>
      </c>
      <c r="BJ5263" s="1">
        <v>5.115</v>
      </c>
      <c r="BK5263" s="1">
        <v>2.048</v>
      </c>
      <c r="BL5263" s="1">
        <v>-2.223</v>
      </c>
      <c r="BM5263" s="1">
        <v>-5.0</v>
      </c>
      <c r="BN5263" s="1">
        <v>231.083</v>
      </c>
      <c r="BO5263" s="1">
        <v>2084.827</v>
      </c>
      <c r="BP5263" s="1">
        <v>93.15</v>
      </c>
      <c r="BQ5263" s="1">
        <v>5171.971</v>
      </c>
      <c r="BR5263" s="1">
        <v>63.029</v>
      </c>
      <c r="BS5263" s="1">
        <v>25.339</v>
      </c>
      <c r="BT5263" s="1">
        <v>-2.42</v>
      </c>
      <c r="BU5263" s="1">
        <v>-1.665</v>
      </c>
      <c r="BV5263" s="1">
        <v>-8.193</v>
      </c>
      <c r="BW5263" s="1">
        <v>-17.297</v>
      </c>
      <c r="BX5263" s="1">
        <v>188.155</v>
      </c>
      <c r="BY5263" s="1">
        <v>1705.462</v>
      </c>
      <c r="BZ5263" s="1">
        <v>76.2</v>
      </c>
      <c r="CA5263" s="1">
        <v>4211.167</v>
      </c>
      <c r="CB5263" s="1">
        <v>51.56</v>
      </c>
      <c r="CC5263" s="1">
        <v>20.632</v>
      </c>
      <c r="CD5263" s="1">
        <v>-5.571</v>
      </c>
      <c r="CE5263" s="1">
        <v>-7.185</v>
      </c>
      <c r="CF5263" s="1">
        <v>121.784</v>
      </c>
      <c r="CG5263" s="1">
        <v>5.595</v>
      </c>
      <c r="CH5263" s="1">
        <v>0.25</v>
      </c>
      <c r="CI5263" s="1">
        <v>2725.706</v>
      </c>
      <c r="CN5263" s="1">
        <v>0.169</v>
      </c>
      <c r="CO5263" s="1">
        <v>13.354</v>
      </c>
      <c r="CP5263" s="1">
        <v>2.361</v>
      </c>
      <c r="CQ5263" s="1">
        <v>0.76</v>
      </c>
      <c r="CR5263" s="1">
        <v>0.0</v>
      </c>
      <c r="CS5263" s="1">
        <v>85.648</v>
      </c>
      <c r="CT5263" s="1">
        <v>1.089</v>
      </c>
      <c r="CU5263" s="1">
        <v>17.01</v>
      </c>
      <c r="CV5263" s="1">
        <v>0.0</v>
      </c>
      <c r="CW5263" s="1">
        <v>52.834</v>
      </c>
      <c r="CX5263" s="1">
        <v>0.514</v>
      </c>
      <c r="CY5263" s="1">
        <v>0.0</v>
      </c>
      <c r="CZ5263" s="1">
        <v>0.259</v>
      </c>
      <c r="DA5263" s="1">
        <v>3307.746</v>
      </c>
      <c r="DB5263" s="1">
        <v>918.452</v>
      </c>
      <c r="DC5263" s="1">
        <v>36.312</v>
      </c>
      <c r="DD5263" s="1">
        <v>12.297</v>
      </c>
      <c r="DE5263" s="1">
        <v>42.929</v>
      </c>
      <c r="DF5263" s="1">
        <v>379.365</v>
      </c>
      <c r="DG5263" s="1">
        <v>16.95</v>
      </c>
      <c r="DH5263" s="1">
        <v>960.804</v>
      </c>
      <c r="DI5263" s="1">
        <v>11.469</v>
      </c>
      <c r="DJ5263" s="1">
        <v>4.707</v>
      </c>
      <c r="DK5263" s="1">
        <v>83.074</v>
      </c>
      <c r="DL5263" s="1">
        <v>5.998</v>
      </c>
      <c r="DM5263" s="1">
        <v>13.257</v>
      </c>
      <c r="DN5263" s="1">
        <v>120.188</v>
      </c>
      <c r="DO5263" s="1">
        <v>5.37</v>
      </c>
      <c r="DP5263" s="1">
        <v>296.717</v>
      </c>
      <c r="DQ5263" s="1">
        <v>3.634</v>
      </c>
      <c r="DR5263" s="1">
        <v>1.454</v>
      </c>
      <c r="DS5263" s="1">
        <v>61.583</v>
      </c>
      <c r="DT5263" s="1">
        <v>3.06</v>
      </c>
      <c r="DU5263" s="1">
        <v>8.06</v>
      </c>
      <c r="DV5263" s="1">
        <v>72.963</v>
      </c>
      <c r="DW5263" s="1">
        <v>3.26</v>
      </c>
      <c r="DX5263" s="1">
        <v>180.394</v>
      </c>
      <c r="DY5263" s="1">
        <v>2.206</v>
      </c>
      <c r="DZ5263" s="1">
        <v>0.884</v>
      </c>
    </row>
    <row r="5264">
      <c r="A5264" s="1" t="s">
        <v>538</v>
      </c>
      <c r="B5264" s="1">
        <v>2021.0</v>
      </c>
      <c r="C5264" s="1" t="s">
        <v>539</v>
      </c>
      <c r="D5264" s="1">
        <v>4.4298591E7</v>
      </c>
      <c r="E5264" s="1">
        <v>4.43313258496E11</v>
      </c>
      <c r="F5264" s="1">
        <v>8.329</v>
      </c>
      <c r="G5264" s="1">
        <v>0.048</v>
      </c>
      <c r="H5264" s="1">
        <v>14.054</v>
      </c>
      <c r="I5264" s="1">
        <v>0.623</v>
      </c>
      <c r="J5264" s="1">
        <v>20.542</v>
      </c>
      <c r="K5264" s="1">
        <v>0.91</v>
      </c>
      <c r="L5264" s="1">
        <v>0.585</v>
      </c>
      <c r="M5264" s="1">
        <v>0.067</v>
      </c>
      <c r="N5264" s="1">
        <v>275.698</v>
      </c>
      <c r="O5264" s="1">
        <v>-0.312</v>
      </c>
      <c r="P5264" s="1">
        <v>-0.829</v>
      </c>
      <c r="Q5264" s="1">
        <v>5979.458</v>
      </c>
      <c r="R5264" s="1">
        <v>264.882</v>
      </c>
      <c r="S5264" s="1">
        <v>825.76</v>
      </c>
      <c r="T5264" s="1">
        <v>36.58</v>
      </c>
      <c r="U5264" s="1">
        <v>-2.775</v>
      </c>
      <c r="V5264" s="1">
        <v>-4.115</v>
      </c>
      <c r="W5264" s="1">
        <v>3255.157</v>
      </c>
      <c r="X5264" s="1">
        <v>144.199</v>
      </c>
      <c r="Y5264" s="1">
        <v>23.53</v>
      </c>
      <c r="Z5264" s="1">
        <v>28.557</v>
      </c>
      <c r="AA5264" s="1">
        <v>153.42</v>
      </c>
      <c r="AB5264" s="1">
        <v>3463.315</v>
      </c>
      <c r="AC5264" s="1">
        <v>155.46</v>
      </c>
      <c r="AD5264" s="1">
        <v>20.215</v>
      </c>
      <c r="AE5264" s="1">
        <v>1.795</v>
      </c>
      <c r="AF5264" s="1">
        <v>16.483</v>
      </c>
      <c r="AG5264" s="1">
        <v>21105.297</v>
      </c>
      <c r="AH5264" s="1">
        <v>2.109</v>
      </c>
      <c r="AI5264" s="1">
        <v>-2.981</v>
      </c>
      <c r="AJ5264" s="1">
        <v>-20.294</v>
      </c>
      <c r="AK5264" s="1">
        <v>1075.655</v>
      </c>
      <c r="AL5264" s="1">
        <v>47.65</v>
      </c>
      <c r="AM5264" s="1">
        <v>14912.177</v>
      </c>
      <c r="AN5264" s="1">
        <v>660.588</v>
      </c>
      <c r="AO5264" s="1">
        <v>30.651</v>
      </c>
      <c r="AP5264" s="1">
        <v>71.218</v>
      </c>
      <c r="AQ5264" s="1">
        <v>-7.097</v>
      </c>
      <c r="AR5264" s="1">
        <v>-20.821</v>
      </c>
      <c r="AS5264" s="1">
        <v>272.566</v>
      </c>
      <c r="AT5264" s="1">
        <v>232.965</v>
      </c>
      <c r="AU5264" s="1">
        <v>10.32</v>
      </c>
      <c r="AV5264" s="1">
        <v>6152.936</v>
      </c>
      <c r="AW5264" s="1">
        <v>-1.98</v>
      </c>
      <c r="AX5264" s="1">
        <v>-3.786</v>
      </c>
      <c r="AY5264" s="1">
        <v>4230.144</v>
      </c>
      <c r="AZ5264" s="1">
        <v>187.389</v>
      </c>
      <c r="BA5264" s="1">
        <v>6.638</v>
      </c>
      <c r="BB5264" s="1">
        <v>29.386</v>
      </c>
      <c r="BC5264" s="1">
        <v>42.86</v>
      </c>
      <c r="BD5264" s="1">
        <v>38.075</v>
      </c>
      <c r="BE5264" s="1">
        <v>7.047</v>
      </c>
      <c r="BF5264" s="1">
        <v>25.723</v>
      </c>
      <c r="BG5264" s="1">
        <v>235.222</v>
      </c>
      <c r="BH5264" s="1">
        <v>10.42</v>
      </c>
      <c r="BI5264" s="1">
        <v>580.682</v>
      </c>
      <c r="BJ5264" s="1">
        <v>6.703</v>
      </c>
      <c r="BK5264" s="1">
        <v>2.773</v>
      </c>
      <c r="BL5264" s="1">
        <v>15.771</v>
      </c>
      <c r="BM5264" s="1">
        <v>35.882</v>
      </c>
      <c r="BN5264" s="1">
        <v>266.965</v>
      </c>
      <c r="BO5264" s="1">
        <v>2433.712</v>
      </c>
      <c r="BP5264" s="1">
        <v>107.81</v>
      </c>
      <c r="BQ5264" s="1">
        <v>6026.494</v>
      </c>
      <c r="BR5264" s="1">
        <v>69.349</v>
      </c>
      <c r="BS5264" s="1">
        <v>28.782</v>
      </c>
      <c r="BT5264" s="1">
        <v>-2.04</v>
      </c>
      <c r="BU5264" s="1">
        <v>-1.33</v>
      </c>
      <c r="BV5264" s="1">
        <v>13.127</v>
      </c>
      <c r="BW5264" s="1">
        <v>24.176</v>
      </c>
      <c r="BX5264" s="1">
        <v>212.331</v>
      </c>
      <c r="BY5264" s="1">
        <v>1946.112</v>
      </c>
      <c r="BZ5264" s="1">
        <v>86.21</v>
      </c>
      <c r="CA5264" s="1">
        <v>4793.167</v>
      </c>
      <c r="CB5264" s="1">
        <v>55.455</v>
      </c>
      <c r="CC5264" s="1">
        <v>22.891</v>
      </c>
      <c r="CD5264" s="1">
        <v>1.113</v>
      </c>
      <c r="CE5264" s="1">
        <v>1.356</v>
      </c>
      <c r="CF5264" s="1">
        <v>123.14</v>
      </c>
      <c r="CG5264" s="1">
        <v>16.931</v>
      </c>
      <c r="CH5264" s="1">
        <v>0.75</v>
      </c>
      <c r="CI5264" s="1">
        <v>2779.782</v>
      </c>
      <c r="CN5264" s="1">
        <v>0.482</v>
      </c>
      <c r="CO5264" s="1">
        <v>13.276</v>
      </c>
      <c r="CP5264" s="1">
        <v>2.853</v>
      </c>
      <c r="CQ5264" s="1">
        <v>0.913</v>
      </c>
      <c r="CS5264" s="1">
        <v>20.847</v>
      </c>
      <c r="CT5264" s="1">
        <v>0.492</v>
      </c>
      <c r="CU5264" s="1">
        <v>20.607</v>
      </c>
      <c r="CW5264" s="1">
        <v>64.398</v>
      </c>
      <c r="CX5264" s="1">
        <v>0.587</v>
      </c>
      <c r="CZ5264" s="1">
        <v>0.308</v>
      </c>
      <c r="DA5264" s="1">
        <v>3509.367</v>
      </c>
      <c r="DB5264" s="1">
        <v>934.935</v>
      </c>
      <c r="DC5264" s="1">
        <v>27.264</v>
      </c>
      <c r="DD5264" s="1">
        <v>11.706</v>
      </c>
      <c r="DE5264" s="1">
        <v>54.635</v>
      </c>
      <c r="DF5264" s="1">
        <v>487.6</v>
      </c>
      <c r="DG5264" s="1">
        <v>21.6</v>
      </c>
      <c r="DH5264" s="1">
        <v>1233.326</v>
      </c>
      <c r="DI5264" s="1">
        <v>13.894</v>
      </c>
      <c r="DJ5264" s="1">
        <v>5.89</v>
      </c>
      <c r="DK5264" s="1">
        <v>21.14</v>
      </c>
      <c r="DL5264" s="1">
        <v>2.763</v>
      </c>
      <c r="DM5264" s="1">
        <v>16.02</v>
      </c>
      <c r="DN5264" s="1">
        <v>146.732</v>
      </c>
      <c r="DO5264" s="1">
        <v>6.5</v>
      </c>
      <c r="DP5264" s="1">
        <v>361.645</v>
      </c>
      <c r="DQ5264" s="1">
        <v>4.181</v>
      </c>
      <c r="DR5264" s="1">
        <v>1.727</v>
      </c>
      <c r="DS5264" s="1">
        <v>17.106</v>
      </c>
      <c r="DT5264" s="1">
        <v>1.356</v>
      </c>
      <c r="DU5264" s="1">
        <v>9.416</v>
      </c>
      <c r="DV5264" s="1">
        <v>85.104</v>
      </c>
      <c r="DW5264" s="1">
        <v>3.77</v>
      </c>
      <c r="DX5264" s="1">
        <v>212.547</v>
      </c>
      <c r="DY5264" s="1">
        <v>2.425</v>
      </c>
      <c r="DZ5264" s="1">
        <v>1.015</v>
      </c>
    </row>
    <row r="5265">
      <c r="A5265" s="1" t="s">
        <v>538</v>
      </c>
      <c r="B5265" s="1">
        <v>2022.0</v>
      </c>
      <c r="C5265" s="1" t="s">
        <v>539</v>
      </c>
      <c r="D5265" s="1">
        <v>4.1048717E7</v>
      </c>
      <c r="E5265" s="1">
        <v>3.09166669824E11</v>
      </c>
      <c r="F5265" s="1">
        <v>-11.15</v>
      </c>
      <c r="G5265" s="1">
        <v>-0.069</v>
      </c>
      <c r="H5265" s="1">
        <v>13.476</v>
      </c>
      <c r="I5265" s="1">
        <v>0.553</v>
      </c>
      <c r="J5265" s="1">
        <v>19.002</v>
      </c>
      <c r="K5265" s="1">
        <v>0.78</v>
      </c>
      <c r="L5265" s="1">
        <v>0.692</v>
      </c>
      <c r="M5265" s="1">
        <v>0.09</v>
      </c>
      <c r="N5265" s="1">
        <v>256.21</v>
      </c>
      <c r="O5265" s="1">
        <v>-52.973</v>
      </c>
      <c r="P5265" s="1">
        <v>-140.316</v>
      </c>
      <c r="Q5265" s="1">
        <v>3034.572</v>
      </c>
      <c r="R5265" s="1">
        <v>124.565</v>
      </c>
      <c r="S5265" s="1">
        <v>592.223</v>
      </c>
      <c r="T5265" s="1">
        <v>24.31</v>
      </c>
      <c r="U5265" s="1">
        <v>-14.529</v>
      </c>
      <c r="V5265" s="1">
        <v>-20.95</v>
      </c>
      <c r="W5265" s="1">
        <v>3002.496</v>
      </c>
      <c r="X5265" s="1">
        <v>123.249</v>
      </c>
      <c r="Y5265" s="1">
        <v>21.567</v>
      </c>
      <c r="Z5265" s="1">
        <v>20.31</v>
      </c>
      <c r="AA5265" s="1">
        <v>112.82</v>
      </c>
      <c r="AB5265" s="1">
        <v>2748.442</v>
      </c>
      <c r="AC5265" s="1">
        <v>112.72</v>
      </c>
      <c r="AD5265" s="1">
        <v>22.736</v>
      </c>
      <c r="AE5265" s="1">
        <v>-33.816</v>
      </c>
      <c r="AF5265" s="1">
        <v>-316.154</v>
      </c>
      <c r="AG5265" s="1">
        <v>15074.302</v>
      </c>
      <c r="AH5265" s="1">
        <v>2.001</v>
      </c>
      <c r="AI5265" s="1">
        <v>-37.25</v>
      </c>
      <c r="AJ5265" s="1">
        <v>-246.071</v>
      </c>
      <c r="AK5265" s="1">
        <v>780.049</v>
      </c>
      <c r="AL5265" s="1">
        <v>32.02</v>
      </c>
      <c r="AM5265" s="1">
        <v>10098.188</v>
      </c>
      <c r="AN5265" s="1">
        <v>414.518</v>
      </c>
      <c r="AO5265" s="1">
        <v>28.407</v>
      </c>
      <c r="AP5265" s="1">
        <v>67.587</v>
      </c>
      <c r="AQ5265" s="1">
        <v>-32.986</v>
      </c>
      <c r="AR5265" s="1">
        <v>-89.909</v>
      </c>
      <c r="AS5265" s="1">
        <v>182.657</v>
      </c>
      <c r="AT5265" s="1">
        <v>174.914</v>
      </c>
      <c r="AU5265" s="1">
        <v>7.18</v>
      </c>
      <c r="AV5265" s="1">
        <v>4449.769</v>
      </c>
      <c r="AW5265" s="1">
        <v>-6.364</v>
      </c>
      <c r="AX5265" s="1">
        <v>-11.925</v>
      </c>
      <c r="AY5265" s="1">
        <v>4274.545</v>
      </c>
      <c r="AZ5265" s="1">
        <v>175.465</v>
      </c>
      <c r="BA5265" s="1">
        <v>6.37</v>
      </c>
      <c r="BB5265" s="1">
        <v>29.782</v>
      </c>
      <c r="BC5265" s="1">
        <v>28.88</v>
      </c>
      <c r="BD5265" s="1">
        <v>5.547</v>
      </c>
      <c r="BE5265" s="1">
        <v>1.36</v>
      </c>
      <c r="BF5265" s="1">
        <v>27.084</v>
      </c>
      <c r="BG5265" s="1">
        <v>270.41</v>
      </c>
      <c r="BH5265" s="1">
        <v>11.1</v>
      </c>
      <c r="BI5265" s="1">
        <v>659.79</v>
      </c>
      <c r="BJ5265" s="1">
        <v>9.847</v>
      </c>
      <c r="BK5265" s="1">
        <v>4.416</v>
      </c>
      <c r="BL5265" s="1">
        <v>-25.329</v>
      </c>
      <c r="BM5265" s="1">
        <v>-68.169</v>
      </c>
      <c r="BN5265" s="1">
        <v>198.796</v>
      </c>
      <c r="BO5265" s="1">
        <v>1965.957</v>
      </c>
      <c r="BP5265" s="1">
        <v>80.7</v>
      </c>
      <c r="BQ5265" s="1">
        <v>4842.926</v>
      </c>
      <c r="BR5265" s="1">
        <v>71.593</v>
      </c>
      <c r="BS5265" s="1">
        <v>32.413</v>
      </c>
      <c r="BT5265" s="1">
        <v>0.1</v>
      </c>
      <c r="BU5265" s="1">
        <v>0.089</v>
      </c>
      <c r="BV5265" s="1">
        <v>-27.869</v>
      </c>
      <c r="BW5265" s="1">
        <v>-59.551</v>
      </c>
      <c r="BX5265" s="1">
        <v>152.78</v>
      </c>
      <c r="BY5265" s="1">
        <v>1512.106</v>
      </c>
      <c r="BZ5265" s="1">
        <v>62.07</v>
      </c>
      <c r="CA5265" s="1">
        <v>3721.915</v>
      </c>
      <c r="CB5265" s="1">
        <v>55.066</v>
      </c>
      <c r="CC5265" s="1">
        <v>24.911</v>
      </c>
      <c r="CD5265" s="1">
        <v>-12.868</v>
      </c>
      <c r="CE5265" s="1">
        <v>-15.845</v>
      </c>
      <c r="CF5265" s="1">
        <v>107.295</v>
      </c>
      <c r="CG5265" s="1">
        <v>12.911</v>
      </c>
      <c r="CH5265" s="1">
        <v>0.53</v>
      </c>
      <c r="CI5265" s="1">
        <v>2613.846</v>
      </c>
      <c r="CN5265" s="1">
        <v>0.47</v>
      </c>
      <c r="CO5265" s="1">
        <v>17.494</v>
      </c>
      <c r="CP5265" s="1">
        <v>2.425</v>
      </c>
      <c r="CQ5265" s="1">
        <v>0.776</v>
      </c>
      <c r="CS5265" s="1">
        <v>-14.983</v>
      </c>
      <c r="CT5265" s="1">
        <v>-0.427</v>
      </c>
      <c r="CU5265" s="1">
        <v>18.907</v>
      </c>
      <c r="CW5265" s="1">
        <v>59.084</v>
      </c>
      <c r="CX5265" s="1">
        <v>0.689</v>
      </c>
      <c r="CZ5265" s="1">
        <v>0.395</v>
      </c>
      <c r="DA5265" s="1">
        <v>2746.005</v>
      </c>
      <c r="DB5265" s="1">
        <v>618.781</v>
      </c>
      <c r="DC5265" s="1">
        <v>-15.514</v>
      </c>
      <c r="DD5265" s="1">
        <v>-8.619</v>
      </c>
      <c r="DE5265" s="1">
        <v>46.016</v>
      </c>
      <c r="DF5265" s="1">
        <v>453.851</v>
      </c>
      <c r="DG5265" s="1">
        <v>18.63</v>
      </c>
      <c r="DH5265" s="1">
        <v>1121.011</v>
      </c>
      <c r="DI5265" s="1">
        <v>16.528</v>
      </c>
      <c r="DJ5265" s="1">
        <v>7.503</v>
      </c>
      <c r="DK5265" s="1">
        <v>-21.965</v>
      </c>
      <c r="DL5265" s="1">
        <v>-3.55</v>
      </c>
      <c r="DM5265" s="1">
        <v>12.471</v>
      </c>
      <c r="DN5265" s="1">
        <v>126.679</v>
      </c>
      <c r="DO5265" s="1">
        <v>5.2</v>
      </c>
      <c r="DP5265" s="1">
        <v>303.804</v>
      </c>
      <c r="DQ5265" s="1">
        <v>4.613</v>
      </c>
      <c r="DR5265" s="1">
        <v>2.033</v>
      </c>
      <c r="DS5265" s="1">
        <v>-62.914</v>
      </c>
      <c r="DT5265" s="1">
        <v>-5.932</v>
      </c>
      <c r="DU5265" s="1">
        <v>3.483</v>
      </c>
      <c r="DV5265" s="1">
        <v>37.76</v>
      </c>
      <c r="DW5265" s="1">
        <v>1.55</v>
      </c>
      <c r="DX5265" s="1">
        <v>84.858</v>
      </c>
      <c r="DY5265" s="1">
        <v>1.375</v>
      </c>
      <c r="DZ5265" s="1">
        <v>0.568</v>
      </c>
    </row>
    <row r="5266">
      <c r="A5266" s="1" t="s">
        <v>538</v>
      </c>
      <c r="B5266" s="1">
        <v>2023.0</v>
      </c>
      <c r="C5266" s="1" t="s">
        <v>539</v>
      </c>
      <c r="D5266" s="1">
        <v>3.7732781E7</v>
      </c>
      <c r="F5266" s="1">
        <v>1.525</v>
      </c>
      <c r="G5266" s="1">
        <v>0.008</v>
      </c>
      <c r="H5266" s="1">
        <v>14.883</v>
      </c>
      <c r="I5266" s="1">
        <v>0.562</v>
      </c>
      <c r="J5266" s="1">
        <v>27.562</v>
      </c>
      <c r="K5266" s="1">
        <v>1.04</v>
      </c>
      <c r="L5266" s="1">
        <v>1.006</v>
      </c>
      <c r="M5266" s="1">
        <v>0.096</v>
      </c>
      <c r="O5266" s="1">
        <v>-13.646</v>
      </c>
      <c r="P5266" s="1">
        <v>-16.998</v>
      </c>
      <c r="Q5266" s="1">
        <v>2850.753</v>
      </c>
      <c r="R5266" s="1">
        <v>107.567</v>
      </c>
      <c r="S5266" s="1">
        <v>573.507</v>
      </c>
      <c r="T5266" s="1">
        <v>21.64</v>
      </c>
      <c r="U5266" s="1">
        <v>-3.0</v>
      </c>
      <c r="V5266" s="1">
        <v>-3.697</v>
      </c>
      <c r="W5266" s="1">
        <v>3168.363</v>
      </c>
      <c r="X5266" s="1">
        <v>119.551</v>
      </c>
      <c r="Y5266" s="1">
        <v>20.932</v>
      </c>
      <c r="Z5266" s="1">
        <v>18.476</v>
      </c>
      <c r="AA5266" s="1">
        <v>103.96</v>
      </c>
      <c r="AB5266" s="1">
        <v>2755.164</v>
      </c>
      <c r="AC5266" s="1">
        <v>103.38</v>
      </c>
      <c r="AD5266" s="1">
        <v>21.655</v>
      </c>
      <c r="AE5266" s="1">
        <v>-4.953</v>
      </c>
      <c r="AF5266" s="1">
        <v>-30.651</v>
      </c>
      <c r="AG5266" s="1">
        <v>15586.709</v>
      </c>
      <c r="AI5266" s="1">
        <v>-2.533</v>
      </c>
      <c r="AJ5266" s="1">
        <v>-10.501</v>
      </c>
      <c r="AK5266" s="1">
        <v>810.171</v>
      </c>
      <c r="AL5266" s="1">
        <v>30.57</v>
      </c>
      <c r="AM5266" s="1">
        <v>10707.32</v>
      </c>
      <c r="AN5266" s="1">
        <v>404.017</v>
      </c>
      <c r="AO5266" s="1">
        <v>29.571</v>
      </c>
      <c r="AP5266" s="1">
        <v>69.396</v>
      </c>
      <c r="AQ5266" s="1">
        <v>2.591</v>
      </c>
      <c r="AR5266" s="1">
        <v>4.732</v>
      </c>
      <c r="AS5266" s="1">
        <v>187.389</v>
      </c>
      <c r="AT5266" s="1">
        <v>214.137</v>
      </c>
      <c r="AU5266" s="1">
        <v>8.08</v>
      </c>
      <c r="AV5266" s="1">
        <v>4966.223</v>
      </c>
      <c r="AW5266" s="1">
        <v>0.863</v>
      </c>
      <c r="AX5266" s="1">
        <v>1.514</v>
      </c>
      <c r="AY5266" s="1">
        <v>4690.321</v>
      </c>
      <c r="AZ5266" s="1">
        <v>176.979</v>
      </c>
      <c r="BA5266" s="1">
        <v>7.816</v>
      </c>
      <c r="BB5266" s="1">
        <v>32.187</v>
      </c>
      <c r="BD5266" s="1">
        <v>15.464</v>
      </c>
      <c r="BE5266" s="1">
        <v>3.959</v>
      </c>
      <c r="BF5266" s="1">
        <v>31.043</v>
      </c>
      <c r="BG5266" s="1">
        <v>336.842</v>
      </c>
      <c r="BH5266" s="1">
        <v>12.71</v>
      </c>
      <c r="BI5266" s="1">
        <v>822.704</v>
      </c>
      <c r="BJ5266" s="1">
        <v>12.294</v>
      </c>
      <c r="BK5266" s="1">
        <v>5.332</v>
      </c>
      <c r="BL5266" s="1">
        <v>-9.799</v>
      </c>
      <c r="BM5266" s="1">
        <v>-20.624</v>
      </c>
      <c r="BN5266" s="1">
        <v>178.172</v>
      </c>
      <c r="BO5266" s="1">
        <v>1929.622</v>
      </c>
      <c r="BP5266" s="1">
        <v>72.81</v>
      </c>
      <c r="BQ5266" s="1">
        <v>4721.929</v>
      </c>
      <c r="BR5266" s="1">
        <v>70.429</v>
      </c>
      <c r="BS5266" s="1">
        <v>30.604</v>
      </c>
      <c r="BT5266" s="1">
        <v>0.58</v>
      </c>
      <c r="BU5266" s="1">
        <v>0.558</v>
      </c>
      <c r="BV5266" s="1">
        <v>-16.213</v>
      </c>
      <c r="BW5266" s="1">
        <v>-25.707</v>
      </c>
      <c r="BX5266" s="1">
        <v>127.073</v>
      </c>
      <c r="BY5266" s="1">
        <v>1388.978</v>
      </c>
      <c r="BZ5266" s="1">
        <v>52.41</v>
      </c>
      <c r="CA5266" s="1">
        <v>3367.713</v>
      </c>
      <c r="CB5266" s="1">
        <v>50.696</v>
      </c>
      <c r="CC5266" s="1">
        <v>21.827</v>
      </c>
      <c r="CD5266" s="1">
        <v>1.646</v>
      </c>
      <c r="CE5266" s="1">
        <v>1.766</v>
      </c>
      <c r="CF5266" s="1">
        <v>109.061</v>
      </c>
      <c r="CG5266" s="1">
        <v>22.527</v>
      </c>
      <c r="CH5266" s="1">
        <v>0.85</v>
      </c>
      <c r="CI5266" s="1">
        <v>2890.344</v>
      </c>
      <c r="CN5266" s="1">
        <v>0.822</v>
      </c>
      <c r="CO5266" s="1">
        <v>18.733</v>
      </c>
      <c r="CP5266" s="1">
        <v>3.27</v>
      </c>
      <c r="CQ5266" s="1">
        <v>1.047</v>
      </c>
      <c r="CS5266" s="1">
        <v>34.842</v>
      </c>
      <c r="CT5266" s="1">
        <v>0.845</v>
      </c>
      <c r="CU5266" s="1">
        <v>27.735</v>
      </c>
      <c r="CW5266" s="1">
        <v>86.671</v>
      </c>
      <c r="CX5266" s="1">
        <v>1.012</v>
      </c>
      <c r="CZ5266" s="1">
        <v>0.562</v>
      </c>
      <c r="DA5266" s="1">
        <v>2739.793</v>
      </c>
      <c r="DB5266" s="1">
        <v>588.13</v>
      </c>
      <c r="DC5266" s="1">
        <v>11.365</v>
      </c>
      <c r="DD5266" s="1">
        <v>5.082</v>
      </c>
      <c r="DE5266" s="1">
        <v>51.098</v>
      </c>
      <c r="DF5266" s="1">
        <v>540.644</v>
      </c>
      <c r="DG5266" s="1">
        <v>20.4</v>
      </c>
      <c r="DH5266" s="1">
        <v>1354.217</v>
      </c>
      <c r="DI5266" s="1">
        <v>19.733</v>
      </c>
      <c r="DJ5266" s="1">
        <v>8.777</v>
      </c>
      <c r="DK5266" s="1">
        <v>12.464</v>
      </c>
      <c r="DL5266" s="1">
        <v>1.452</v>
      </c>
      <c r="DM5266" s="1">
        <v>13.922</v>
      </c>
      <c r="DN5266" s="1">
        <v>151.327</v>
      </c>
      <c r="DO5266" s="1">
        <v>5.71</v>
      </c>
      <c r="DP5266" s="1">
        <v>368.975</v>
      </c>
      <c r="DQ5266" s="1">
        <v>5.523</v>
      </c>
      <c r="DR5266" s="1">
        <v>2.391</v>
      </c>
      <c r="DS5266" s="1">
        <v>-33.453</v>
      </c>
      <c r="DT5266" s="1">
        <v>-1.182</v>
      </c>
      <c r="DU5266" s="1">
        <v>2.301</v>
      </c>
      <c r="DV5266" s="1">
        <v>24.912</v>
      </c>
      <c r="DW5266" s="1">
        <v>0.94</v>
      </c>
      <c r="DX5266" s="1">
        <v>60.983</v>
      </c>
      <c r="DY5266" s="1">
        <v>0.909</v>
      </c>
      <c r="DZ5266" s="1">
        <v>0.395</v>
      </c>
    </row>
    <row r="5267">
      <c r="A5267" s="1" t="s">
        <v>538</v>
      </c>
      <c r="B5267" s="1">
        <v>2024.0</v>
      </c>
      <c r="C5267" s="1" t="s">
        <v>539</v>
      </c>
      <c r="D5267" s="1">
        <v>3.7860172E7</v>
      </c>
      <c r="F5267" s="1">
        <v>1.171</v>
      </c>
      <c r="G5267" s="1">
        <v>0.007</v>
      </c>
      <c r="H5267" s="1">
        <v>15.007</v>
      </c>
      <c r="I5267" s="1">
        <v>0.568</v>
      </c>
      <c r="J5267" s="1">
        <v>27.469</v>
      </c>
      <c r="K5267" s="1">
        <v>1.04</v>
      </c>
      <c r="L5267" s="1">
        <v>1.182</v>
      </c>
      <c r="M5267" s="1">
        <v>0.095</v>
      </c>
      <c r="O5267" s="1">
        <v>-0.434</v>
      </c>
      <c r="P5267" s="1">
        <v>-0.467</v>
      </c>
      <c r="Q5267" s="1">
        <v>2828.83</v>
      </c>
      <c r="R5267" s="1">
        <v>107.1</v>
      </c>
      <c r="S5267" s="1">
        <v>225.831</v>
      </c>
      <c r="T5267" s="1">
        <v>8.55</v>
      </c>
      <c r="U5267" s="1">
        <v>-11.7</v>
      </c>
      <c r="V5267" s="1">
        <v>-13.987</v>
      </c>
      <c r="W5267" s="1">
        <v>2788.251</v>
      </c>
      <c r="X5267" s="1">
        <v>105.564</v>
      </c>
      <c r="Y5267" s="1">
        <v>9.714</v>
      </c>
      <c r="Z5267" s="1">
        <v>17.976</v>
      </c>
      <c r="AA5267" s="1">
        <v>88.3</v>
      </c>
      <c r="AB5267" s="1">
        <v>2332.266</v>
      </c>
      <c r="AC5267" s="1">
        <v>88.02</v>
      </c>
      <c r="AD5267" s="1">
        <v>17.963</v>
      </c>
      <c r="AE5267" s="1">
        <v>2.197</v>
      </c>
      <c r="AF5267" s="1">
        <v>12.924</v>
      </c>
      <c r="AG5267" s="1">
        <v>15875.617</v>
      </c>
      <c r="AI5267" s="1">
        <v>3.233</v>
      </c>
      <c r="AJ5267" s="1">
        <v>13.061</v>
      </c>
      <c r="AK5267" s="1">
        <v>413.363</v>
      </c>
      <c r="AL5267" s="1">
        <v>15.65</v>
      </c>
      <c r="AM5267" s="1">
        <v>11016.282</v>
      </c>
      <c r="AN5267" s="1">
        <v>417.078</v>
      </c>
      <c r="AO5267" s="1">
        <v>17.78</v>
      </c>
      <c r="AP5267" s="1">
        <v>70.004</v>
      </c>
      <c r="AQ5267" s="1">
        <v>6.43</v>
      </c>
      <c r="AR5267" s="1">
        <v>12.049</v>
      </c>
      <c r="AS5267" s="1">
        <v>199.438</v>
      </c>
      <c r="AT5267" s="1">
        <v>165.081</v>
      </c>
      <c r="AU5267" s="1">
        <v>6.25</v>
      </c>
      <c r="AV5267" s="1">
        <v>5267.758</v>
      </c>
      <c r="AW5267" s="1">
        <v>2.246</v>
      </c>
      <c r="AX5267" s="1">
        <v>3.975</v>
      </c>
      <c r="AY5267" s="1">
        <v>4779.529</v>
      </c>
      <c r="AZ5267" s="1">
        <v>180.954</v>
      </c>
      <c r="BA5267" s="1">
        <v>7.101</v>
      </c>
      <c r="BB5267" s="1">
        <v>33.475</v>
      </c>
      <c r="BD5267" s="1">
        <v>0.274</v>
      </c>
      <c r="BE5267" s="1">
        <v>0.085</v>
      </c>
      <c r="BF5267" s="1">
        <v>31.128</v>
      </c>
      <c r="BG5267" s="1">
        <v>335.709</v>
      </c>
      <c r="BH5267" s="1">
        <v>12.71</v>
      </c>
      <c r="BI5267" s="1">
        <v>822.182</v>
      </c>
      <c r="BJ5267" s="1">
        <v>14.44</v>
      </c>
      <c r="BK5267" s="1">
        <v>5.225</v>
      </c>
      <c r="BL5267" s="1">
        <v>0.42</v>
      </c>
      <c r="BM5267" s="1">
        <v>0.54</v>
      </c>
      <c r="BN5267" s="1">
        <v>178.712</v>
      </c>
      <c r="BO5267" s="1">
        <v>1911.507</v>
      </c>
      <c r="BP5267" s="1">
        <v>72.37</v>
      </c>
      <c r="BQ5267" s="1">
        <v>4720.305</v>
      </c>
      <c r="BR5267" s="1">
        <v>82.22</v>
      </c>
      <c r="BS5267" s="1">
        <v>29.996</v>
      </c>
      <c r="BT5267" s="1">
        <v>0.28</v>
      </c>
      <c r="BU5267" s="1">
        <v>0.317</v>
      </c>
      <c r="BV5267" s="1">
        <v>1.727</v>
      </c>
      <c r="BW5267" s="1">
        <v>2.195</v>
      </c>
      <c r="BX5267" s="1">
        <v>129.268</v>
      </c>
      <c r="BY5267" s="1">
        <v>1380.871</v>
      </c>
      <c r="BZ5267" s="1">
        <v>52.28</v>
      </c>
      <c r="CA5267" s="1">
        <v>3414.361</v>
      </c>
      <c r="CB5267" s="1">
        <v>59.396</v>
      </c>
      <c r="CC5267" s="1">
        <v>21.697</v>
      </c>
      <c r="CD5267" s="1">
        <v>1.356</v>
      </c>
      <c r="CE5267" s="1">
        <v>1.479</v>
      </c>
      <c r="CF5267" s="1">
        <v>110.54</v>
      </c>
      <c r="CG5267" s="1">
        <v>22.451</v>
      </c>
      <c r="CH5267" s="1">
        <v>0.85</v>
      </c>
      <c r="CI5267" s="1">
        <v>2919.694</v>
      </c>
      <c r="CN5267" s="1">
        <v>0.966</v>
      </c>
      <c r="CO5267" s="1">
        <v>18.554</v>
      </c>
      <c r="CP5267" s="1">
        <v>2.359</v>
      </c>
      <c r="CQ5267" s="1">
        <v>0.755</v>
      </c>
      <c r="CS5267" s="1">
        <v>-27.851</v>
      </c>
      <c r="CT5267" s="1">
        <v>-0.911</v>
      </c>
      <c r="CU5267" s="1">
        <v>19.943</v>
      </c>
      <c r="CW5267" s="1">
        <v>62.321</v>
      </c>
      <c r="CX5267" s="1">
        <v>0.858</v>
      </c>
      <c r="CZ5267" s="1">
        <v>0.396</v>
      </c>
      <c r="DA5267" s="1">
        <v>2324.871</v>
      </c>
      <c r="DB5267" s="1">
        <v>601.054</v>
      </c>
      <c r="DC5267" s="1">
        <v>-2.824</v>
      </c>
      <c r="DD5267" s="1">
        <v>-1.655</v>
      </c>
      <c r="DE5267" s="1">
        <v>49.443</v>
      </c>
      <c r="DF5267" s="1">
        <v>530.637</v>
      </c>
      <c r="DG5267" s="1">
        <v>20.09</v>
      </c>
      <c r="DH5267" s="1">
        <v>1305.944</v>
      </c>
      <c r="DI5267" s="1">
        <v>22.824</v>
      </c>
      <c r="DJ5267" s="1">
        <v>8.299</v>
      </c>
      <c r="DK5267" s="1">
        <v>6.072</v>
      </c>
      <c r="DL5267" s="1">
        <v>0.845</v>
      </c>
      <c r="DM5267" s="1">
        <v>14.768</v>
      </c>
      <c r="DN5267" s="1">
        <v>150.818</v>
      </c>
      <c r="DO5267" s="1">
        <v>5.71</v>
      </c>
      <c r="DP5267" s="1">
        <v>390.064</v>
      </c>
      <c r="DQ5267" s="1">
        <v>6.487</v>
      </c>
      <c r="DR5267" s="1">
        <v>2.479</v>
      </c>
      <c r="DS5267" s="1">
        <v>-73.067</v>
      </c>
      <c r="DT5267" s="1">
        <v>-1.681</v>
      </c>
      <c r="DU5267" s="1">
        <v>0.62</v>
      </c>
      <c r="DV5267" s="1">
        <v>16.64</v>
      </c>
      <c r="DW5267" s="1">
        <v>0.63</v>
      </c>
      <c r="DX5267" s="1">
        <v>16.37</v>
      </c>
      <c r="DY5267" s="1">
        <v>0.716</v>
      </c>
      <c r="DZ5267" s="1">
        <v>0.104</v>
      </c>
    </row>
    <row r="5268">
      <c r="A5268" s="1" t="s">
        <v>540</v>
      </c>
      <c r="B5268" s="1">
        <v>2000.0</v>
      </c>
      <c r="C5268" s="1" t="s">
        <v>541</v>
      </c>
      <c r="D5268" s="1">
        <v>3493539.0</v>
      </c>
      <c r="E5268" s="1">
        <v>1.60530694144E11</v>
      </c>
      <c r="G5268" s="1">
        <v>0.0</v>
      </c>
      <c r="H5268" s="1">
        <v>0.0</v>
      </c>
      <c r="I5268" s="1">
        <v>0.0</v>
      </c>
      <c r="J5268" s="1">
        <v>0.0</v>
      </c>
      <c r="K5268" s="1">
        <v>0.0</v>
      </c>
      <c r="L5268" s="1">
        <v>0.0</v>
      </c>
      <c r="M5268" s="1">
        <v>0.0</v>
      </c>
      <c r="N5268" s="1">
        <v>676.765</v>
      </c>
      <c r="P5268" s="1">
        <v>0.0</v>
      </c>
      <c r="Q5268" s="1">
        <v>0.0</v>
      </c>
      <c r="R5268" s="1">
        <v>0.0</v>
      </c>
      <c r="S5268" s="1">
        <v>0.0</v>
      </c>
      <c r="T5268" s="1">
        <v>0.0</v>
      </c>
      <c r="V5268" s="1">
        <v>0.0</v>
      </c>
      <c r="W5268" s="1">
        <v>0.0</v>
      </c>
      <c r="X5268" s="1">
        <v>0.0</v>
      </c>
      <c r="Y5268" s="1">
        <v>0.0</v>
      </c>
      <c r="Z5268" s="1">
        <v>0.0</v>
      </c>
      <c r="AA5268" s="1">
        <v>39.94</v>
      </c>
      <c r="AB5268" s="1">
        <v>11432.532</v>
      </c>
      <c r="AC5268" s="1">
        <v>39.94</v>
      </c>
      <c r="AD5268" s="1">
        <v>7.455</v>
      </c>
      <c r="AE5268" s="1">
        <v>-0.481</v>
      </c>
      <c r="AF5268" s="1">
        <v>-2.587</v>
      </c>
      <c r="AG5268" s="1">
        <v>153363.656</v>
      </c>
      <c r="AH5268" s="1">
        <v>3.338</v>
      </c>
      <c r="AI5268" s="1">
        <v>-0.481</v>
      </c>
      <c r="AJ5268" s="1">
        <v>-2.587</v>
      </c>
      <c r="AK5268" s="1">
        <v>11432.532</v>
      </c>
      <c r="AL5268" s="1">
        <v>39.94</v>
      </c>
      <c r="AM5268" s="1">
        <v>153363.656</v>
      </c>
      <c r="AN5268" s="1">
        <v>535.782</v>
      </c>
      <c r="AO5268" s="1">
        <v>100.0</v>
      </c>
      <c r="AP5268" s="1">
        <v>100.0</v>
      </c>
      <c r="AQ5268" s="1">
        <v>0.032</v>
      </c>
      <c r="AR5268" s="1">
        <v>0.098</v>
      </c>
      <c r="AS5268" s="1">
        <v>306.443</v>
      </c>
      <c r="AT5268" s="1">
        <v>11432.532</v>
      </c>
      <c r="AU5268" s="1">
        <v>39.94</v>
      </c>
      <c r="AV5268" s="1">
        <v>87716.93</v>
      </c>
      <c r="AW5268" s="1">
        <v>-0.286</v>
      </c>
      <c r="AX5268" s="1">
        <v>-1.072</v>
      </c>
      <c r="AY5268" s="1">
        <v>107113.453</v>
      </c>
      <c r="AZ5268" s="1">
        <v>374.205</v>
      </c>
      <c r="BA5268" s="1">
        <v>100.0</v>
      </c>
      <c r="BB5268" s="1">
        <v>57.195</v>
      </c>
      <c r="BC5268" s="1">
        <v>27.03</v>
      </c>
      <c r="BE5268" s="1">
        <v>0.0</v>
      </c>
      <c r="BF5268" s="1">
        <v>0.0</v>
      </c>
      <c r="BG5268" s="1">
        <v>0.0</v>
      </c>
      <c r="BH5268" s="1">
        <v>0.0</v>
      </c>
      <c r="BI5268" s="1">
        <v>0.0</v>
      </c>
      <c r="BJ5268" s="1">
        <v>0.0</v>
      </c>
      <c r="BK5268" s="1">
        <v>0.0</v>
      </c>
      <c r="BM5268" s="1">
        <v>0.0</v>
      </c>
      <c r="BN5268" s="1">
        <v>0.0</v>
      </c>
      <c r="BO5268" s="1">
        <v>0.0</v>
      </c>
      <c r="BP5268" s="1">
        <v>0.0</v>
      </c>
      <c r="BQ5268" s="1">
        <v>0.0</v>
      </c>
      <c r="BR5268" s="1">
        <v>0.0</v>
      </c>
      <c r="BS5268" s="1">
        <v>0.0</v>
      </c>
      <c r="BT5268" s="1">
        <v>0.0</v>
      </c>
      <c r="BU5268" s="1">
        <v>0.0</v>
      </c>
      <c r="BW5268" s="1">
        <v>0.0</v>
      </c>
      <c r="BX5268" s="1">
        <v>0.0</v>
      </c>
      <c r="BY5268" s="1">
        <v>0.0</v>
      </c>
      <c r="BZ5268" s="1">
        <v>0.0</v>
      </c>
      <c r="CA5268" s="1">
        <v>0.0</v>
      </c>
      <c r="CB5268" s="1">
        <v>0.0</v>
      </c>
      <c r="CC5268" s="1">
        <v>0.0</v>
      </c>
      <c r="CD5268" s="1">
        <v>-1.157</v>
      </c>
      <c r="CE5268" s="1">
        <v>-2.685</v>
      </c>
      <c r="CF5268" s="1">
        <v>229.339</v>
      </c>
      <c r="CG5268" s="1">
        <v>0.0</v>
      </c>
      <c r="CH5268" s="1">
        <v>0.0</v>
      </c>
      <c r="CI5268" s="1">
        <v>65646.727</v>
      </c>
      <c r="CJ5268" s="1">
        <v>8.475</v>
      </c>
      <c r="CK5268" s="1">
        <v>110.421</v>
      </c>
      <c r="CL5268" s="1">
        <v>404551.562</v>
      </c>
      <c r="CM5268" s="1">
        <v>1413.317</v>
      </c>
      <c r="CN5268" s="1">
        <v>0.0</v>
      </c>
      <c r="CO5268" s="1">
        <v>42.805</v>
      </c>
      <c r="CP5268" s="1">
        <v>0.0</v>
      </c>
      <c r="CQ5268" s="1">
        <v>0.0</v>
      </c>
      <c r="CT5268" s="1">
        <v>0.0</v>
      </c>
      <c r="CU5268" s="1">
        <v>0.0</v>
      </c>
      <c r="CW5268" s="1">
        <v>0.0</v>
      </c>
      <c r="CX5268" s="1">
        <v>0.0</v>
      </c>
      <c r="CZ5268" s="1">
        <v>0.0</v>
      </c>
      <c r="DA5268" s="1">
        <v>11432.532</v>
      </c>
      <c r="DB5268" s="1">
        <v>535.782</v>
      </c>
      <c r="DD5268" s="1">
        <v>0.0</v>
      </c>
      <c r="DE5268" s="1">
        <v>0.0</v>
      </c>
      <c r="DF5268" s="1">
        <v>0.0</v>
      </c>
      <c r="DG5268" s="1">
        <v>0.0</v>
      </c>
      <c r="DH5268" s="1">
        <v>0.0</v>
      </c>
      <c r="DI5268" s="1">
        <v>0.0</v>
      </c>
      <c r="DJ5268" s="1">
        <v>0.0</v>
      </c>
      <c r="DL5268" s="1">
        <v>0.0</v>
      </c>
      <c r="DM5268" s="1">
        <v>0.0</v>
      </c>
      <c r="DN5268" s="1">
        <v>0.0</v>
      </c>
      <c r="DO5268" s="1">
        <v>0.0</v>
      </c>
      <c r="DP5268" s="1">
        <v>0.0</v>
      </c>
      <c r="DQ5268" s="1">
        <v>0.0</v>
      </c>
      <c r="DR5268" s="1">
        <v>0.0</v>
      </c>
      <c r="DT5268" s="1">
        <v>0.0</v>
      </c>
      <c r="DU5268" s="1">
        <v>0.0</v>
      </c>
      <c r="DV5268" s="1">
        <v>0.0</v>
      </c>
      <c r="DW5268" s="1">
        <v>0.0</v>
      </c>
      <c r="DX5268" s="1">
        <v>0.0</v>
      </c>
      <c r="DY5268" s="1">
        <v>0.0</v>
      </c>
      <c r="DZ5268" s="1">
        <v>0.0</v>
      </c>
    </row>
    <row r="5269">
      <c r="A5269" s="1" t="s">
        <v>540</v>
      </c>
      <c r="B5269" s="1">
        <v>2001.0</v>
      </c>
      <c r="C5269" s="1" t="s">
        <v>541</v>
      </c>
      <c r="D5269" s="1">
        <v>3723546.0</v>
      </c>
      <c r="E5269" s="1">
        <v>1.77271832576E11</v>
      </c>
      <c r="G5269" s="1">
        <v>0.0</v>
      </c>
      <c r="H5269" s="1">
        <v>0.0</v>
      </c>
      <c r="I5269" s="1">
        <v>0.0</v>
      </c>
      <c r="J5269" s="1">
        <v>0.0</v>
      </c>
      <c r="K5269" s="1">
        <v>0.0</v>
      </c>
      <c r="L5269" s="1">
        <v>0.0</v>
      </c>
      <c r="M5269" s="1">
        <v>0.0</v>
      </c>
      <c r="N5269" s="1">
        <v>676.627</v>
      </c>
      <c r="P5269" s="1">
        <v>0.215</v>
      </c>
      <c r="Q5269" s="1">
        <v>57.742</v>
      </c>
      <c r="R5269" s="1">
        <v>0.215</v>
      </c>
      <c r="S5269" s="1">
        <v>0.0</v>
      </c>
      <c r="T5269" s="1">
        <v>0.0</v>
      </c>
      <c r="V5269" s="1">
        <v>0.0</v>
      </c>
      <c r="W5269" s="1">
        <v>0.0</v>
      </c>
      <c r="X5269" s="1">
        <v>0.0</v>
      </c>
      <c r="Y5269" s="1">
        <v>0.0</v>
      </c>
      <c r="Z5269" s="1">
        <v>0.04</v>
      </c>
      <c r="AA5269" s="1">
        <v>43.17</v>
      </c>
      <c r="AB5269" s="1">
        <v>11593.787</v>
      </c>
      <c r="AC5269" s="1">
        <v>43.17</v>
      </c>
      <c r="AD5269" s="1">
        <v>7.971</v>
      </c>
      <c r="AE5269" s="1">
        <v>1.08</v>
      </c>
      <c r="AF5269" s="1">
        <v>5.784</v>
      </c>
      <c r="AG5269" s="1">
        <v>145443.625</v>
      </c>
      <c r="AH5269" s="1">
        <v>3.055</v>
      </c>
      <c r="AI5269" s="1">
        <v>1.08</v>
      </c>
      <c r="AJ5269" s="1">
        <v>5.784</v>
      </c>
      <c r="AK5269" s="1">
        <v>11593.787</v>
      </c>
      <c r="AL5269" s="1">
        <v>43.17</v>
      </c>
      <c r="AM5269" s="1">
        <v>145443.625</v>
      </c>
      <c r="AN5269" s="1">
        <v>541.566</v>
      </c>
      <c r="AO5269" s="1">
        <v>100.0</v>
      </c>
      <c r="AP5269" s="1">
        <v>100.0</v>
      </c>
      <c r="AQ5269" s="1">
        <v>2.704</v>
      </c>
      <c r="AR5269" s="1">
        <v>8.288</v>
      </c>
      <c r="AS5269" s="1">
        <v>314.73</v>
      </c>
      <c r="AT5269" s="1">
        <v>11593.787</v>
      </c>
      <c r="AU5269" s="1">
        <v>43.17</v>
      </c>
      <c r="AV5269" s="1">
        <v>84524.273</v>
      </c>
      <c r="AW5269" s="1">
        <v>2.553</v>
      </c>
      <c r="AX5269" s="1">
        <v>9.555</v>
      </c>
      <c r="AY5269" s="1">
        <v>103063.047</v>
      </c>
      <c r="AZ5269" s="1">
        <v>383.76</v>
      </c>
      <c r="BA5269" s="1">
        <v>100.0</v>
      </c>
      <c r="BB5269" s="1">
        <v>58.115</v>
      </c>
      <c r="BC5269" s="1">
        <v>29.21</v>
      </c>
      <c r="BE5269" s="1">
        <v>0.0</v>
      </c>
      <c r="BF5269" s="1">
        <v>0.0</v>
      </c>
      <c r="BG5269" s="1">
        <v>0.0</v>
      </c>
      <c r="BH5269" s="1">
        <v>0.0</v>
      </c>
      <c r="BI5269" s="1">
        <v>0.0</v>
      </c>
      <c r="BJ5269" s="1">
        <v>0.0</v>
      </c>
      <c r="BK5269" s="1">
        <v>0.0</v>
      </c>
      <c r="BM5269" s="1">
        <v>0.0</v>
      </c>
      <c r="BN5269" s="1">
        <v>0.0</v>
      </c>
      <c r="BO5269" s="1">
        <v>0.0</v>
      </c>
      <c r="BP5269" s="1">
        <v>0.0</v>
      </c>
      <c r="BQ5269" s="1">
        <v>0.0</v>
      </c>
      <c r="BR5269" s="1">
        <v>0.0</v>
      </c>
      <c r="BS5269" s="1">
        <v>0.0</v>
      </c>
      <c r="BT5269" s="1">
        <v>0.0</v>
      </c>
      <c r="BU5269" s="1">
        <v>0.0</v>
      </c>
      <c r="BW5269" s="1">
        <v>0.0</v>
      </c>
      <c r="BX5269" s="1">
        <v>0.0</v>
      </c>
      <c r="BY5269" s="1">
        <v>0.0</v>
      </c>
      <c r="BZ5269" s="1">
        <v>0.0</v>
      </c>
      <c r="CA5269" s="1">
        <v>0.0</v>
      </c>
      <c r="CB5269" s="1">
        <v>0.0</v>
      </c>
      <c r="CC5269" s="1">
        <v>0.0</v>
      </c>
      <c r="CD5269" s="1">
        <v>-1.185</v>
      </c>
      <c r="CE5269" s="1">
        <v>-2.718</v>
      </c>
      <c r="CF5269" s="1">
        <v>226.621</v>
      </c>
      <c r="CG5269" s="1">
        <v>0.0</v>
      </c>
      <c r="CH5269" s="1">
        <v>0.0</v>
      </c>
      <c r="CI5269" s="1">
        <v>60861.613</v>
      </c>
      <c r="CJ5269" s="1">
        <v>-2.559</v>
      </c>
      <c r="CK5269" s="1">
        <v>-36.166</v>
      </c>
      <c r="CL5269" s="1">
        <v>369849.125</v>
      </c>
      <c r="CM5269" s="1">
        <v>1377.15</v>
      </c>
      <c r="CN5269" s="1">
        <v>0.0</v>
      </c>
      <c r="CO5269" s="1">
        <v>41.846</v>
      </c>
      <c r="CP5269" s="1">
        <v>0.0</v>
      </c>
      <c r="CQ5269" s="1">
        <v>0.0</v>
      </c>
      <c r="CT5269" s="1">
        <v>0.0</v>
      </c>
      <c r="CU5269" s="1">
        <v>0.0</v>
      </c>
      <c r="CW5269" s="1">
        <v>0.0</v>
      </c>
      <c r="CX5269" s="1">
        <v>0.0</v>
      </c>
      <c r="CZ5269" s="1">
        <v>0.0</v>
      </c>
      <c r="DA5269" s="1">
        <v>11593.787</v>
      </c>
      <c r="DB5269" s="1">
        <v>541.566</v>
      </c>
      <c r="DD5269" s="1">
        <v>0.0</v>
      </c>
      <c r="DE5269" s="1">
        <v>0.0</v>
      </c>
      <c r="DF5269" s="1">
        <v>0.0</v>
      </c>
      <c r="DG5269" s="1">
        <v>0.0</v>
      </c>
      <c r="DH5269" s="1">
        <v>0.0</v>
      </c>
      <c r="DI5269" s="1">
        <v>0.0</v>
      </c>
      <c r="DJ5269" s="1">
        <v>0.0</v>
      </c>
      <c r="DL5269" s="1">
        <v>0.0</v>
      </c>
      <c r="DM5269" s="1">
        <v>0.0</v>
      </c>
      <c r="DN5269" s="1">
        <v>0.0</v>
      </c>
      <c r="DO5269" s="1">
        <v>0.0</v>
      </c>
      <c r="DP5269" s="1">
        <v>0.0</v>
      </c>
      <c r="DQ5269" s="1">
        <v>0.0</v>
      </c>
      <c r="DR5269" s="1">
        <v>0.0</v>
      </c>
      <c r="DT5269" s="1">
        <v>0.0</v>
      </c>
      <c r="DU5269" s="1">
        <v>0.0</v>
      </c>
      <c r="DV5269" s="1">
        <v>0.0</v>
      </c>
      <c r="DW5269" s="1">
        <v>0.0</v>
      </c>
      <c r="DX5269" s="1">
        <v>0.0</v>
      </c>
      <c r="DY5269" s="1">
        <v>0.0</v>
      </c>
      <c r="DZ5269" s="1">
        <v>0.0</v>
      </c>
    </row>
    <row r="5270">
      <c r="A5270" s="1" t="s">
        <v>540</v>
      </c>
      <c r="B5270" s="1">
        <v>2002.0</v>
      </c>
      <c r="C5270" s="1" t="s">
        <v>541</v>
      </c>
      <c r="D5270" s="1">
        <v>3956774.0</v>
      </c>
      <c r="E5270" s="1">
        <v>1.95394879488E11</v>
      </c>
      <c r="G5270" s="1">
        <v>0.0</v>
      </c>
      <c r="H5270" s="1">
        <v>0.0</v>
      </c>
      <c r="I5270" s="1">
        <v>0.0</v>
      </c>
      <c r="J5270" s="1">
        <v>0.0</v>
      </c>
      <c r="K5270" s="1">
        <v>0.0</v>
      </c>
      <c r="L5270" s="1">
        <v>0.0</v>
      </c>
      <c r="M5270" s="1">
        <v>0.0</v>
      </c>
      <c r="N5270" s="1">
        <v>676.841</v>
      </c>
      <c r="O5270" s="1">
        <v>409.991</v>
      </c>
      <c r="P5270" s="1">
        <v>0.881</v>
      </c>
      <c r="Q5270" s="1">
        <v>277.12</v>
      </c>
      <c r="R5270" s="1">
        <v>1.096</v>
      </c>
      <c r="S5270" s="1">
        <v>0.0</v>
      </c>
      <c r="T5270" s="1">
        <v>0.0</v>
      </c>
      <c r="V5270" s="1">
        <v>0.0</v>
      </c>
      <c r="W5270" s="1">
        <v>0.0</v>
      </c>
      <c r="X5270" s="1">
        <v>0.0</v>
      </c>
      <c r="Y5270" s="1">
        <v>0.0</v>
      </c>
      <c r="Z5270" s="1">
        <v>0.185</v>
      </c>
      <c r="AA5270" s="1">
        <v>46.85</v>
      </c>
      <c r="AB5270" s="1">
        <v>11840.453</v>
      </c>
      <c r="AC5270" s="1">
        <v>46.85</v>
      </c>
      <c r="AD5270" s="1">
        <v>7.918</v>
      </c>
      <c r="AE5270" s="1">
        <v>9.256</v>
      </c>
      <c r="AF5270" s="1">
        <v>50.127</v>
      </c>
      <c r="AG5270" s="1">
        <v>149539.281</v>
      </c>
      <c r="AH5270" s="1">
        <v>3.028</v>
      </c>
      <c r="AI5270" s="1">
        <v>9.256</v>
      </c>
      <c r="AJ5270" s="1">
        <v>50.127</v>
      </c>
      <c r="AK5270" s="1">
        <v>11840.453</v>
      </c>
      <c r="AL5270" s="1">
        <v>46.85</v>
      </c>
      <c r="AM5270" s="1">
        <v>149539.281</v>
      </c>
      <c r="AN5270" s="1">
        <v>591.693</v>
      </c>
      <c r="AO5270" s="1">
        <v>100.0</v>
      </c>
      <c r="AP5270" s="1">
        <v>100.0</v>
      </c>
      <c r="AQ5270" s="1">
        <v>12.887</v>
      </c>
      <c r="AR5270" s="1">
        <v>40.56</v>
      </c>
      <c r="AS5270" s="1">
        <v>355.29</v>
      </c>
      <c r="AT5270" s="1">
        <v>11840.453</v>
      </c>
      <c r="AU5270" s="1">
        <v>46.85</v>
      </c>
      <c r="AV5270" s="1">
        <v>89792.852</v>
      </c>
      <c r="AW5270" s="1">
        <v>10.239</v>
      </c>
      <c r="AX5270" s="1">
        <v>39.293</v>
      </c>
      <c r="AY5270" s="1">
        <v>106918.547</v>
      </c>
      <c r="AZ5270" s="1">
        <v>423.053</v>
      </c>
      <c r="BA5270" s="1">
        <v>100.0</v>
      </c>
      <c r="BB5270" s="1">
        <v>60.046</v>
      </c>
      <c r="BC5270" s="1">
        <v>31.71</v>
      </c>
      <c r="BE5270" s="1">
        <v>0.0</v>
      </c>
      <c r="BF5270" s="1">
        <v>0.0</v>
      </c>
      <c r="BG5270" s="1">
        <v>0.0</v>
      </c>
      <c r="BH5270" s="1">
        <v>0.0</v>
      </c>
      <c r="BI5270" s="1">
        <v>0.0</v>
      </c>
      <c r="BJ5270" s="1">
        <v>0.0</v>
      </c>
      <c r="BK5270" s="1">
        <v>0.0</v>
      </c>
      <c r="BM5270" s="1">
        <v>0.0</v>
      </c>
      <c r="BN5270" s="1">
        <v>0.0</v>
      </c>
      <c r="BO5270" s="1">
        <v>0.0</v>
      </c>
      <c r="BP5270" s="1">
        <v>0.0</v>
      </c>
      <c r="BQ5270" s="1">
        <v>0.0</v>
      </c>
      <c r="BR5270" s="1">
        <v>0.0</v>
      </c>
      <c r="BS5270" s="1">
        <v>0.0</v>
      </c>
      <c r="BT5270" s="1">
        <v>0.0</v>
      </c>
      <c r="BU5270" s="1">
        <v>0.0</v>
      </c>
      <c r="BW5270" s="1">
        <v>0.0</v>
      </c>
      <c r="BX5270" s="1">
        <v>0.0</v>
      </c>
      <c r="BY5270" s="1">
        <v>0.0</v>
      </c>
      <c r="BZ5270" s="1">
        <v>0.0</v>
      </c>
      <c r="CA5270" s="1">
        <v>0.0</v>
      </c>
      <c r="CB5270" s="1">
        <v>0.0</v>
      </c>
      <c r="CC5270" s="1">
        <v>0.0</v>
      </c>
      <c r="CD5270" s="1">
        <v>3.833</v>
      </c>
      <c r="CE5270" s="1">
        <v>8.686</v>
      </c>
      <c r="CF5270" s="1">
        <v>235.307</v>
      </c>
      <c r="CG5270" s="1">
        <v>0.0</v>
      </c>
      <c r="CH5270" s="1">
        <v>0.0</v>
      </c>
      <c r="CI5270" s="1">
        <v>59469.316</v>
      </c>
      <c r="CJ5270" s="1">
        <v>-7.934</v>
      </c>
      <c r="CK5270" s="1">
        <v>-109.267</v>
      </c>
      <c r="CL5270" s="1">
        <v>320433.656</v>
      </c>
      <c r="CM5270" s="1">
        <v>1267.884</v>
      </c>
      <c r="CN5270" s="1">
        <v>0.0</v>
      </c>
      <c r="CO5270" s="1">
        <v>39.768</v>
      </c>
      <c r="CP5270" s="1">
        <v>0.0</v>
      </c>
      <c r="CQ5270" s="1">
        <v>0.0</v>
      </c>
      <c r="CT5270" s="1">
        <v>0.0</v>
      </c>
      <c r="CU5270" s="1">
        <v>0.0</v>
      </c>
      <c r="CW5270" s="1">
        <v>0.0</v>
      </c>
      <c r="CX5270" s="1">
        <v>0.0</v>
      </c>
      <c r="CZ5270" s="1">
        <v>0.0</v>
      </c>
      <c r="DA5270" s="1">
        <v>11840.453</v>
      </c>
      <c r="DB5270" s="1">
        <v>591.693</v>
      </c>
      <c r="DD5270" s="1">
        <v>0.0</v>
      </c>
      <c r="DE5270" s="1">
        <v>0.0</v>
      </c>
      <c r="DF5270" s="1">
        <v>0.0</v>
      </c>
      <c r="DG5270" s="1">
        <v>0.0</v>
      </c>
      <c r="DH5270" s="1">
        <v>0.0</v>
      </c>
      <c r="DI5270" s="1">
        <v>0.0</v>
      </c>
      <c r="DJ5270" s="1">
        <v>0.0</v>
      </c>
      <c r="DL5270" s="1">
        <v>0.0</v>
      </c>
      <c r="DM5270" s="1">
        <v>0.0</v>
      </c>
      <c r="DN5270" s="1">
        <v>0.0</v>
      </c>
      <c r="DO5270" s="1">
        <v>0.0</v>
      </c>
      <c r="DP5270" s="1">
        <v>0.0</v>
      </c>
      <c r="DQ5270" s="1">
        <v>0.0</v>
      </c>
      <c r="DR5270" s="1">
        <v>0.0</v>
      </c>
      <c r="DT5270" s="1">
        <v>0.0</v>
      </c>
      <c r="DU5270" s="1">
        <v>0.0</v>
      </c>
      <c r="DV5270" s="1">
        <v>0.0</v>
      </c>
      <c r="DW5270" s="1">
        <v>0.0</v>
      </c>
      <c r="DX5270" s="1">
        <v>0.0</v>
      </c>
      <c r="DY5270" s="1">
        <v>0.0</v>
      </c>
      <c r="DZ5270" s="1">
        <v>0.0</v>
      </c>
    </row>
    <row r="5271">
      <c r="A5271" s="1" t="s">
        <v>540</v>
      </c>
      <c r="B5271" s="1">
        <v>2003.0</v>
      </c>
      <c r="C5271" s="1" t="s">
        <v>541</v>
      </c>
      <c r="D5271" s="1">
        <v>4192414.0</v>
      </c>
      <c r="E5271" s="1">
        <v>2.245472256E11</v>
      </c>
      <c r="G5271" s="1">
        <v>0.0</v>
      </c>
      <c r="H5271" s="1">
        <v>0.0</v>
      </c>
      <c r="I5271" s="1">
        <v>0.0</v>
      </c>
      <c r="J5271" s="1">
        <v>0.0</v>
      </c>
      <c r="K5271" s="1">
        <v>0.0</v>
      </c>
      <c r="L5271" s="1">
        <v>0.0</v>
      </c>
      <c r="M5271" s="1">
        <v>0.0</v>
      </c>
      <c r="N5271" s="1">
        <v>676.643</v>
      </c>
      <c r="O5271" s="1">
        <v>17.647</v>
      </c>
      <c r="P5271" s="1">
        <v>0.194</v>
      </c>
      <c r="Q5271" s="1">
        <v>307.699</v>
      </c>
      <c r="R5271" s="1">
        <v>1.29</v>
      </c>
      <c r="S5271" s="1">
        <v>0.0</v>
      </c>
      <c r="T5271" s="1">
        <v>0.0</v>
      </c>
      <c r="V5271" s="1">
        <v>0.0</v>
      </c>
      <c r="W5271" s="1">
        <v>0.0</v>
      </c>
      <c r="X5271" s="1">
        <v>0.0</v>
      </c>
      <c r="Y5271" s="1">
        <v>0.0</v>
      </c>
      <c r="Z5271" s="1">
        <v>0.204</v>
      </c>
      <c r="AA5271" s="1">
        <v>49.45</v>
      </c>
      <c r="AB5271" s="1">
        <v>11795.114</v>
      </c>
      <c r="AC5271" s="1">
        <v>49.45</v>
      </c>
      <c r="AD5271" s="1">
        <v>7.835</v>
      </c>
      <c r="AE5271" s="1">
        <v>6.669</v>
      </c>
      <c r="AF5271" s="1">
        <v>39.462</v>
      </c>
      <c r="AG5271" s="1">
        <v>150547.0</v>
      </c>
      <c r="AH5271" s="1">
        <v>2.811</v>
      </c>
      <c r="AI5271" s="1">
        <v>6.669</v>
      </c>
      <c r="AJ5271" s="1">
        <v>39.462</v>
      </c>
      <c r="AK5271" s="1">
        <v>11795.114</v>
      </c>
      <c r="AL5271" s="1">
        <v>49.45</v>
      </c>
      <c r="AM5271" s="1">
        <v>150547.0</v>
      </c>
      <c r="AN5271" s="1">
        <v>631.155</v>
      </c>
      <c r="AO5271" s="1">
        <v>100.0</v>
      </c>
      <c r="AP5271" s="1">
        <v>100.0</v>
      </c>
      <c r="AQ5271" s="1">
        <v>3.952</v>
      </c>
      <c r="AR5271" s="1">
        <v>14.04</v>
      </c>
      <c r="AS5271" s="1">
        <v>369.33</v>
      </c>
      <c r="AT5271" s="1">
        <v>11795.114</v>
      </c>
      <c r="AU5271" s="1">
        <v>49.45</v>
      </c>
      <c r="AV5271" s="1">
        <v>88094.836</v>
      </c>
      <c r="AW5271" s="1">
        <v>3.227</v>
      </c>
      <c r="AX5271" s="1">
        <v>13.65</v>
      </c>
      <c r="AY5271" s="1">
        <v>104164.93</v>
      </c>
      <c r="AZ5271" s="1">
        <v>436.703</v>
      </c>
      <c r="BA5271" s="1">
        <v>100.0</v>
      </c>
      <c r="BB5271" s="1">
        <v>58.517</v>
      </c>
      <c r="BC5271" s="1">
        <v>33.46</v>
      </c>
      <c r="BE5271" s="1">
        <v>0.0</v>
      </c>
      <c r="BF5271" s="1">
        <v>0.0</v>
      </c>
      <c r="BG5271" s="1">
        <v>0.0</v>
      </c>
      <c r="BH5271" s="1">
        <v>0.0</v>
      </c>
      <c r="BI5271" s="1">
        <v>0.0</v>
      </c>
      <c r="BJ5271" s="1">
        <v>0.0</v>
      </c>
      <c r="BK5271" s="1">
        <v>0.0</v>
      </c>
      <c r="BM5271" s="1">
        <v>0.0</v>
      </c>
      <c r="BN5271" s="1">
        <v>0.0</v>
      </c>
      <c r="BO5271" s="1">
        <v>0.0</v>
      </c>
      <c r="BP5271" s="1">
        <v>0.0</v>
      </c>
      <c r="BQ5271" s="1">
        <v>0.0</v>
      </c>
      <c r="BR5271" s="1">
        <v>0.0</v>
      </c>
      <c r="BS5271" s="1">
        <v>0.0</v>
      </c>
      <c r="BT5271" s="1">
        <v>0.0</v>
      </c>
      <c r="BU5271" s="1">
        <v>0.0</v>
      </c>
      <c r="BW5271" s="1">
        <v>0.0</v>
      </c>
      <c r="BX5271" s="1">
        <v>0.0</v>
      </c>
      <c r="BY5271" s="1">
        <v>0.0</v>
      </c>
      <c r="BZ5271" s="1">
        <v>0.0</v>
      </c>
      <c r="CA5271" s="1">
        <v>0.0</v>
      </c>
      <c r="CB5271" s="1">
        <v>0.0</v>
      </c>
      <c r="CC5271" s="1">
        <v>0.0</v>
      </c>
      <c r="CD5271" s="1">
        <v>10.722</v>
      </c>
      <c r="CE5271" s="1">
        <v>25.229</v>
      </c>
      <c r="CF5271" s="1">
        <v>260.535</v>
      </c>
      <c r="CG5271" s="1">
        <v>0.0</v>
      </c>
      <c r="CH5271" s="1">
        <v>0.0</v>
      </c>
      <c r="CI5271" s="1">
        <v>62144.461</v>
      </c>
      <c r="CJ5271" s="1">
        <v>15.751</v>
      </c>
      <c r="CK5271" s="1">
        <v>199.702</v>
      </c>
      <c r="CL5271" s="1">
        <v>350057.469</v>
      </c>
      <c r="CM5271" s="1">
        <v>1467.586</v>
      </c>
      <c r="CN5271" s="1">
        <v>0.0</v>
      </c>
      <c r="CO5271" s="1">
        <v>41.279</v>
      </c>
      <c r="CP5271" s="1">
        <v>0.0</v>
      </c>
      <c r="CQ5271" s="1">
        <v>0.0</v>
      </c>
      <c r="CT5271" s="1">
        <v>0.0</v>
      </c>
      <c r="CU5271" s="1">
        <v>0.0</v>
      </c>
      <c r="CW5271" s="1">
        <v>0.0</v>
      </c>
      <c r="CX5271" s="1">
        <v>0.0</v>
      </c>
      <c r="CZ5271" s="1">
        <v>0.0</v>
      </c>
      <c r="DA5271" s="1">
        <v>11795.114</v>
      </c>
      <c r="DB5271" s="1">
        <v>631.155</v>
      </c>
      <c r="DD5271" s="1">
        <v>0.0</v>
      </c>
      <c r="DE5271" s="1">
        <v>0.0</v>
      </c>
      <c r="DF5271" s="1">
        <v>0.0</v>
      </c>
      <c r="DG5271" s="1">
        <v>0.0</v>
      </c>
      <c r="DH5271" s="1">
        <v>0.0</v>
      </c>
      <c r="DI5271" s="1">
        <v>0.0</v>
      </c>
      <c r="DJ5271" s="1">
        <v>0.0</v>
      </c>
      <c r="DL5271" s="1">
        <v>0.0</v>
      </c>
      <c r="DM5271" s="1">
        <v>0.0</v>
      </c>
      <c r="DN5271" s="1">
        <v>0.0</v>
      </c>
      <c r="DO5271" s="1">
        <v>0.0</v>
      </c>
      <c r="DP5271" s="1">
        <v>0.0</v>
      </c>
      <c r="DQ5271" s="1">
        <v>0.0</v>
      </c>
      <c r="DR5271" s="1">
        <v>0.0</v>
      </c>
      <c r="DT5271" s="1">
        <v>0.0</v>
      </c>
      <c r="DU5271" s="1">
        <v>0.0</v>
      </c>
      <c r="DV5271" s="1">
        <v>0.0</v>
      </c>
      <c r="DW5271" s="1">
        <v>0.0</v>
      </c>
      <c r="DX5271" s="1">
        <v>0.0</v>
      </c>
      <c r="DY5271" s="1">
        <v>0.0</v>
      </c>
      <c r="DZ5271" s="1">
        <v>0.0</v>
      </c>
    </row>
    <row r="5272">
      <c r="A5272" s="1" t="s">
        <v>540</v>
      </c>
      <c r="B5272" s="1">
        <v>2004.0</v>
      </c>
      <c r="C5272" s="1" t="s">
        <v>541</v>
      </c>
      <c r="D5272" s="1">
        <v>4428915.0</v>
      </c>
      <c r="E5272" s="1">
        <v>2.52047949824E11</v>
      </c>
      <c r="G5272" s="1">
        <v>0.0</v>
      </c>
      <c r="H5272" s="1">
        <v>0.0</v>
      </c>
      <c r="I5272" s="1">
        <v>0.0</v>
      </c>
      <c r="J5272" s="1">
        <v>0.0</v>
      </c>
      <c r="K5272" s="1">
        <v>0.0</v>
      </c>
      <c r="L5272" s="1">
        <v>0.0</v>
      </c>
      <c r="M5272" s="1">
        <v>0.0</v>
      </c>
      <c r="N5272" s="1">
        <v>676.779</v>
      </c>
      <c r="O5272" s="1">
        <v>13.333</v>
      </c>
      <c r="P5272" s="1">
        <v>0.172</v>
      </c>
      <c r="Q5272" s="1">
        <v>330.102</v>
      </c>
      <c r="R5272" s="1">
        <v>1.462</v>
      </c>
      <c r="S5272" s="1">
        <v>0.0</v>
      </c>
      <c r="T5272" s="1">
        <v>0.0</v>
      </c>
      <c r="V5272" s="1">
        <v>0.0</v>
      </c>
      <c r="W5272" s="1">
        <v>0.0</v>
      </c>
      <c r="X5272" s="1">
        <v>0.0</v>
      </c>
      <c r="Y5272" s="1">
        <v>0.0</v>
      </c>
      <c r="Z5272" s="1">
        <v>0.217</v>
      </c>
      <c r="AA5272" s="1">
        <v>52.41</v>
      </c>
      <c r="AB5272" s="1">
        <v>11833.598</v>
      </c>
      <c r="AC5272" s="1">
        <v>52.41</v>
      </c>
      <c r="AD5272" s="1">
        <v>7.764</v>
      </c>
      <c r="AE5272" s="1">
        <v>6.957</v>
      </c>
      <c r="AF5272" s="1">
        <v>43.91</v>
      </c>
      <c r="AG5272" s="1">
        <v>152422.297</v>
      </c>
      <c r="AH5272" s="1">
        <v>2.678</v>
      </c>
      <c r="AI5272" s="1">
        <v>6.957</v>
      </c>
      <c r="AJ5272" s="1">
        <v>43.91</v>
      </c>
      <c r="AK5272" s="1">
        <v>11833.598</v>
      </c>
      <c r="AL5272" s="1">
        <v>52.41</v>
      </c>
      <c r="AM5272" s="1">
        <v>152422.281</v>
      </c>
      <c r="AN5272" s="1">
        <v>675.065</v>
      </c>
      <c r="AO5272" s="1">
        <v>100.0</v>
      </c>
      <c r="AP5272" s="1">
        <v>100.0</v>
      </c>
      <c r="AQ5272" s="1">
        <v>6.151</v>
      </c>
      <c r="AR5272" s="1">
        <v>22.717</v>
      </c>
      <c r="AS5272" s="1">
        <v>392.047</v>
      </c>
      <c r="AT5272" s="1">
        <v>11833.598</v>
      </c>
      <c r="AU5272" s="1">
        <v>52.41</v>
      </c>
      <c r="AV5272" s="1">
        <v>88519.984</v>
      </c>
      <c r="AW5272" s="1">
        <v>3.349</v>
      </c>
      <c r="AX5272" s="1">
        <v>14.625</v>
      </c>
      <c r="AY5272" s="1">
        <v>101904.75</v>
      </c>
      <c r="AZ5272" s="1">
        <v>451.327</v>
      </c>
      <c r="BA5272" s="1">
        <v>100.0</v>
      </c>
      <c r="BB5272" s="1">
        <v>58.075</v>
      </c>
      <c r="BC5272" s="1">
        <v>35.47</v>
      </c>
      <c r="BE5272" s="1">
        <v>0.0</v>
      </c>
      <c r="BF5272" s="1">
        <v>0.0</v>
      </c>
      <c r="BG5272" s="1">
        <v>0.0</v>
      </c>
      <c r="BH5272" s="1">
        <v>0.0</v>
      </c>
      <c r="BI5272" s="1">
        <v>0.0</v>
      </c>
      <c r="BJ5272" s="1">
        <v>0.0</v>
      </c>
      <c r="BK5272" s="1">
        <v>0.0</v>
      </c>
      <c r="BM5272" s="1">
        <v>0.0</v>
      </c>
      <c r="BN5272" s="1">
        <v>0.0</v>
      </c>
      <c r="BO5272" s="1">
        <v>0.0</v>
      </c>
      <c r="BP5272" s="1">
        <v>0.0</v>
      </c>
      <c r="BQ5272" s="1">
        <v>0.0</v>
      </c>
      <c r="BR5272" s="1">
        <v>0.0</v>
      </c>
      <c r="BS5272" s="1">
        <v>0.0</v>
      </c>
      <c r="BT5272" s="1">
        <v>0.0</v>
      </c>
      <c r="BU5272" s="1">
        <v>0.0</v>
      </c>
      <c r="BW5272" s="1">
        <v>0.0</v>
      </c>
      <c r="BX5272" s="1">
        <v>0.0</v>
      </c>
      <c r="BY5272" s="1">
        <v>0.0</v>
      </c>
      <c r="BZ5272" s="1">
        <v>0.0</v>
      </c>
      <c r="CA5272" s="1">
        <v>0.0</v>
      </c>
      <c r="CB5272" s="1">
        <v>0.0</v>
      </c>
      <c r="CC5272" s="1">
        <v>0.0</v>
      </c>
      <c r="CD5272" s="1">
        <v>8.068</v>
      </c>
      <c r="CE5272" s="1">
        <v>21.021</v>
      </c>
      <c r="CF5272" s="1">
        <v>281.556</v>
      </c>
      <c r="CG5272" s="1">
        <v>0.0</v>
      </c>
      <c r="CH5272" s="1">
        <v>0.0</v>
      </c>
      <c r="CI5272" s="1">
        <v>63572.203</v>
      </c>
      <c r="CJ5272" s="1">
        <v>4.031</v>
      </c>
      <c r="CK5272" s="1">
        <v>59.153</v>
      </c>
      <c r="CL5272" s="1">
        <v>344720.781</v>
      </c>
      <c r="CM5272" s="1">
        <v>1526.739</v>
      </c>
      <c r="CN5272" s="1">
        <v>0.0</v>
      </c>
      <c r="CO5272" s="1">
        <v>41.708</v>
      </c>
      <c r="CP5272" s="1">
        <v>0.0</v>
      </c>
      <c r="CQ5272" s="1">
        <v>0.0</v>
      </c>
      <c r="CT5272" s="1">
        <v>0.0</v>
      </c>
      <c r="CU5272" s="1">
        <v>0.0</v>
      </c>
      <c r="CW5272" s="1">
        <v>0.0</v>
      </c>
      <c r="CX5272" s="1">
        <v>0.0</v>
      </c>
      <c r="CZ5272" s="1">
        <v>0.0</v>
      </c>
      <c r="DA5272" s="1">
        <v>11833.598</v>
      </c>
      <c r="DB5272" s="1">
        <v>675.065</v>
      </c>
      <c r="DD5272" s="1">
        <v>0.0</v>
      </c>
      <c r="DE5272" s="1">
        <v>0.0</v>
      </c>
      <c r="DF5272" s="1">
        <v>0.0</v>
      </c>
      <c r="DG5272" s="1">
        <v>0.0</v>
      </c>
      <c r="DH5272" s="1">
        <v>0.0</v>
      </c>
      <c r="DI5272" s="1">
        <v>0.0</v>
      </c>
      <c r="DJ5272" s="1">
        <v>0.0</v>
      </c>
      <c r="DL5272" s="1">
        <v>0.0</v>
      </c>
      <c r="DM5272" s="1">
        <v>0.0</v>
      </c>
      <c r="DN5272" s="1">
        <v>0.0</v>
      </c>
      <c r="DO5272" s="1">
        <v>0.0</v>
      </c>
      <c r="DP5272" s="1">
        <v>0.0</v>
      </c>
      <c r="DQ5272" s="1">
        <v>0.0</v>
      </c>
      <c r="DR5272" s="1">
        <v>0.0</v>
      </c>
      <c r="DT5272" s="1">
        <v>0.0</v>
      </c>
      <c r="DU5272" s="1">
        <v>0.0</v>
      </c>
      <c r="DV5272" s="1">
        <v>0.0</v>
      </c>
      <c r="DW5272" s="1">
        <v>0.0</v>
      </c>
      <c r="DX5272" s="1">
        <v>0.0</v>
      </c>
      <c r="DY5272" s="1">
        <v>0.0</v>
      </c>
      <c r="DZ5272" s="1">
        <v>0.0</v>
      </c>
    </row>
    <row r="5273">
      <c r="A5273" s="1" t="s">
        <v>540</v>
      </c>
      <c r="B5273" s="1">
        <v>2005.0</v>
      </c>
      <c r="C5273" s="1" t="s">
        <v>541</v>
      </c>
      <c r="D5273" s="1">
        <v>4664749.0</v>
      </c>
      <c r="E5273" s="1">
        <v>2.6241327104E11</v>
      </c>
      <c r="G5273" s="1">
        <v>0.0</v>
      </c>
      <c r="H5273" s="1">
        <v>0.0</v>
      </c>
      <c r="I5273" s="1">
        <v>0.0</v>
      </c>
      <c r="J5273" s="1">
        <v>0.0</v>
      </c>
      <c r="K5273" s="1">
        <v>0.0</v>
      </c>
      <c r="L5273" s="1">
        <v>0.0</v>
      </c>
      <c r="M5273" s="1">
        <v>0.0</v>
      </c>
      <c r="N5273" s="1">
        <v>676.771</v>
      </c>
      <c r="O5273" s="1">
        <v>15.686</v>
      </c>
      <c r="P5273" s="1">
        <v>0.229</v>
      </c>
      <c r="Q5273" s="1">
        <v>362.576</v>
      </c>
      <c r="R5273" s="1">
        <v>1.691</v>
      </c>
      <c r="S5273" s="1">
        <v>0.0</v>
      </c>
      <c r="T5273" s="1">
        <v>0.0</v>
      </c>
      <c r="V5273" s="1">
        <v>0.0</v>
      </c>
      <c r="W5273" s="1">
        <v>0.0</v>
      </c>
      <c r="X5273" s="1">
        <v>0.0</v>
      </c>
      <c r="Y5273" s="1">
        <v>0.0</v>
      </c>
      <c r="Z5273" s="1">
        <v>0.24</v>
      </c>
      <c r="AA5273" s="1">
        <v>60.7</v>
      </c>
      <c r="AB5273" s="1">
        <v>13012.49</v>
      </c>
      <c r="AC5273" s="1">
        <v>60.7</v>
      </c>
      <c r="AD5273" s="1">
        <v>8.615</v>
      </c>
      <c r="AE5273" s="1">
        <v>4.375</v>
      </c>
      <c r="AF5273" s="1">
        <v>29.533</v>
      </c>
      <c r="AG5273" s="1">
        <v>151047.375</v>
      </c>
      <c r="AH5273" s="1">
        <v>2.685</v>
      </c>
      <c r="AI5273" s="1">
        <v>4.375</v>
      </c>
      <c r="AJ5273" s="1">
        <v>29.533</v>
      </c>
      <c r="AK5273" s="1">
        <v>13012.49</v>
      </c>
      <c r="AL5273" s="1">
        <v>60.7</v>
      </c>
      <c r="AM5273" s="1">
        <v>151047.375</v>
      </c>
      <c r="AN5273" s="1">
        <v>704.598</v>
      </c>
      <c r="AO5273" s="1">
        <v>100.0</v>
      </c>
      <c r="AP5273" s="1">
        <v>100.0</v>
      </c>
      <c r="AQ5273" s="1">
        <v>4.576</v>
      </c>
      <c r="AR5273" s="1">
        <v>17.94</v>
      </c>
      <c r="AS5273" s="1">
        <v>409.987</v>
      </c>
      <c r="AT5273" s="1">
        <v>13012.49</v>
      </c>
      <c r="AU5273" s="1">
        <v>60.7</v>
      </c>
      <c r="AV5273" s="1">
        <v>87890.578</v>
      </c>
      <c r="AW5273" s="1">
        <v>3.24</v>
      </c>
      <c r="AX5273" s="1">
        <v>14.625</v>
      </c>
      <c r="AY5273" s="1">
        <v>99888.008</v>
      </c>
      <c r="AZ5273" s="1">
        <v>465.952</v>
      </c>
      <c r="BA5273" s="1">
        <v>100.0</v>
      </c>
      <c r="BB5273" s="1">
        <v>58.187</v>
      </c>
      <c r="BC5273" s="1">
        <v>41.08</v>
      </c>
      <c r="BE5273" s="1">
        <v>0.0</v>
      </c>
      <c r="BF5273" s="1">
        <v>0.0</v>
      </c>
      <c r="BG5273" s="1">
        <v>0.0</v>
      </c>
      <c r="BH5273" s="1">
        <v>0.0</v>
      </c>
      <c r="BI5273" s="1">
        <v>0.0</v>
      </c>
      <c r="BJ5273" s="1">
        <v>0.0</v>
      </c>
      <c r="BK5273" s="1">
        <v>0.0</v>
      </c>
      <c r="BM5273" s="1">
        <v>0.0</v>
      </c>
      <c r="BN5273" s="1">
        <v>0.0</v>
      </c>
      <c r="BO5273" s="1">
        <v>0.0</v>
      </c>
      <c r="BP5273" s="1">
        <v>0.0</v>
      </c>
      <c r="BQ5273" s="1">
        <v>0.0</v>
      </c>
      <c r="BR5273" s="1">
        <v>0.0</v>
      </c>
      <c r="BS5273" s="1">
        <v>0.0</v>
      </c>
      <c r="BT5273" s="1">
        <v>0.0</v>
      </c>
      <c r="BU5273" s="1">
        <v>0.0</v>
      </c>
      <c r="BW5273" s="1">
        <v>0.0</v>
      </c>
      <c r="BX5273" s="1">
        <v>0.0</v>
      </c>
      <c r="BY5273" s="1">
        <v>0.0</v>
      </c>
      <c r="BZ5273" s="1">
        <v>0.0</v>
      </c>
      <c r="CA5273" s="1">
        <v>0.0</v>
      </c>
      <c r="CB5273" s="1">
        <v>0.0</v>
      </c>
      <c r="CC5273" s="1">
        <v>0.0</v>
      </c>
      <c r="CD5273" s="1">
        <v>4.036</v>
      </c>
      <c r="CE5273" s="1">
        <v>11.363</v>
      </c>
      <c r="CF5273" s="1">
        <v>292.919</v>
      </c>
      <c r="CG5273" s="1">
        <v>0.0</v>
      </c>
      <c r="CH5273" s="1">
        <v>0.0</v>
      </c>
      <c r="CI5273" s="1">
        <v>62794.215</v>
      </c>
      <c r="CJ5273" s="1">
        <v>4.02</v>
      </c>
      <c r="CK5273" s="1">
        <v>61.372</v>
      </c>
      <c r="CL5273" s="1">
        <v>340449.375</v>
      </c>
      <c r="CM5273" s="1">
        <v>1588.111</v>
      </c>
      <c r="CN5273" s="1">
        <v>0.0</v>
      </c>
      <c r="CO5273" s="1">
        <v>41.573</v>
      </c>
      <c r="CP5273" s="1">
        <v>0.0</v>
      </c>
      <c r="CQ5273" s="1">
        <v>0.0</v>
      </c>
      <c r="CT5273" s="1">
        <v>0.0</v>
      </c>
      <c r="CU5273" s="1">
        <v>0.0</v>
      </c>
      <c r="CW5273" s="1">
        <v>0.0</v>
      </c>
      <c r="CX5273" s="1">
        <v>0.0</v>
      </c>
      <c r="CZ5273" s="1">
        <v>0.0</v>
      </c>
      <c r="DA5273" s="1">
        <v>13012.49</v>
      </c>
      <c r="DB5273" s="1">
        <v>704.598</v>
      </c>
      <c r="DD5273" s="1">
        <v>0.0</v>
      </c>
      <c r="DE5273" s="1">
        <v>0.0</v>
      </c>
      <c r="DF5273" s="1">
        <v>0.0</v>
      </c>
      <c r="DG5273" s="1">
        <v>0.0</v>
      </c>
      <c r="DH5273" s="1">
        <v>0.0</v>
      </c>
      <c r="DI5273" s="1">
        <v>0.0</v>
      </c>
      <c r="DJ5273" s="1">
        <v>0.0</v>
      </c>
      <c r="DL5273" s="1">
        <v>0.0</v>
      </c>
      <c r="DM5273" s="1">
        <v>0.0</v>
      </c>
      <c r="DN5273" s="1">
        <v>0.0</v>
      </c>
      <c r="DO5273" s="1">
        <v>0.0</v>
      </c>
      <c r="DP5273" s="1">
        <v>0.0</v>
      </c>
      <c r="DQ5273" s="1">
        <v>0.0</v>
      </c>
      <c r="DR5273" s="1">
        <v>0.0</v>
      </c>
      <c r="DT5273" s="1">
        <v>0.0</v>
      </c>
      <c r="DU5273" s="1">
        <v>0.0</v>
      </c>
      <c r="DV5273" s="1">
        <v>0.0</v>
      </c>
      <c r="DW5273" s="1">
        <v>0.0</v>
      </c>
      <c r="DX5273" s="1">
        <v>0.0</v>
      </c>
      <c r="DY5273" s="1">
        <v>0.0</v>
      </c>
      <c r="DZ5273" s="1">
        <v>0.0</v>
      </c>
    </row>
    <row r="5274">
      <c r="A5274" s="1" t="s">
        <v>540</v>
      </c>
      <c r="B5274" s="1">
        <v>2006.0</v>
      </c>
      <c r="C5274" s="1" t="s">
        <v>541</v>
      </c>
      <c r="D5274" s="1">
        <v>5009050.0</v>
      </c>
      <c r="E5274" s="1">
        <v>3.073785856E11</v>
      </c>
      <c r="G5274" s="1">
        <v>0.0</v>
      </c>
      <c r="H5274" s="1">
        <v>0.0</v>
      </c>
      <c r="I5274" s="1">
        <v>0.0</v>
      </c>
      <c r="J5274" s="1">
        <v>0.0</v>
      </c>
      <c r="K5274" s="1">
        <v>0.0</v>
      </c>
      <c r="L5274" s="1">
        <v>0.0</v>
      </c>
      <c r="M5274" s="1">
        <v>0.0</v>
      </c>
      <c r="N5274" s="1">
        <v>676.81</v>
      </c>
      <c r="O5274" s="1">
        <v>93.645</v>
      </c>
      <c r="P5274" s="1">
        <v>1.584</v>
      </c>
      <c r="Q5274" s="1">
        <v>653.851</v>
      </c>
      <c r="R5274" s="1">
        <v>3.275</v>
      </c>
      <c r="S5274" s="1">
        <v>0.0</v>
      </c>
      <c r="T5274" s="1">
        <v>0.0</v>
      </c>
      <c r="V5274" s="1">
        <v>0.0</v>
      </c>
      <c r="W5274" s="1">
        <v>0.0</v>
      </c>
      <c r="X5274" s="1">
        <v>0.0</v>
      </c>
      <c r="Y5274" s="1">
        <v>0.0</v>
      </c>
      <c r="Z5274" s="1">
        <v>0.442</v>
      </c>
      <c r="AA5274" s="1">
        <v>62.44</v>
      </c>
      <c r="AB5274" s="1">
        <v>12465.438</v>
      </c>
      <c r="AC5274" s="1">
        <v>62.44</v>
      </c>
      <c r="AD5274" s="1">
        <v>8.423</v>
      </c>
      <c r="AE5274" s="1">
        <v>5.208</v>
      </c>
      <c r="AF5274" s="1">
        <v>36.695</v>
      </c>
      <c r="AG5274" s="1">
        <v>147990.734</v>
      </c>
      <c r="AH5274" s="1">
        <v>2.412</v>
      </c>
      <c r="AI5274" s="1">
        <v>5.208</v>
      </c>
      <c r="AJ5274" s="1">
        <v>36.695</v>
      </c>
      <c r="AK5274" s="1">
        <v>12465.438</v>
      </c>
      <c r="AL5274" s="1">
        <v>62.44</v>
      </c>
      <c r="AM5274" s="1">
        <v>147990.734</v>
      </c>
      <c r="AN5274" s="1">
        <v>741.293</v>
      </c>
      <c r="AO5274" s="1">
        <v>100.0</v>
      </c>
      <c r="AP5274" s="1">
        <v>100.0</v>
      </c>
      <c r="AQ5274" s="1">
        <v>3.115</v>
      </c>
      <c r="AR5274" s="1">
        <v>12.773</v>
      </c>
      <c r="AS5274" s="1">
        <v>422.76</v>
      </c>
      <c r="AT5274" s="1">
        <v>12465.438</v>
      </c>
      <c r="AU5274" s="1">
        <v>62.44</v>
      </c>
      <c r="AV5274" s="1">
        <v>84399.242</v>
      </c>
      <c r="AW5274" s="1">
        <v>2.092</v>
      </c>
      <c r="AX5274" s="1">
        <v>9.75</v>
      </c>
      <c r="AY5274" s="1">
        <v>94968.602</v>
      </c>
      <c r="AZ5274" s="1">
        <v>475.702</v>
      </c>
      <c r="BA5274" s="1">
        <v>100.0</v>
      </c>
      <c r="BB5274" s="1">
        <v>57.03</v>
      </c>
      <c r="BC5274" s="1">
        <v>42.26</v>
      </c>
      <c r="BE5274" s="1">
        <v>0.0</v>
      </c>
      <c r="BF5274" s="1">
        <v>0.0</v>
      </c>
      <c r="BG5274" s="1">
        <v>0.0</v>
      </c>
      <c r="BH5274" s="1">
        <v>0.0</v>
      </c>
      <c r="BI5274" s="1">
        <v>0.0</v>
      </c>
      <c r="BJ5274" s="1">
        <v>0.0</v>
      </c>
      <c r="BK5274" s="1">
        <v>0.0</v>
      </c>
      <c r="BM5274" s="1">
        <v>0.0</v>
      </c>
      <c r="BN5274" s="1">
        <v>0.0</v>
      </c>
      <c r="BO5274" s="1">
        <v>0.0</v>
      </c>
      <c r="BP5274" s="1">
        <v>0.0</v>
      </c>
      <c r="BQ5274" s="1">
        <v>0.0</v>
      </c>
      <c r="BR5274" s="1">
        <v>0.0</v>
      </c>
      <c r="BS5274" s="1">
        <v>0.0</v>
      </c>
      <c r="BT5274" s="1">
        <v>0.0</v>
      </c>
      <c r="BU5274" s="1">
        <v>0.0</v>
      </c>
      <c r="BW5274" s="1">
        <v>0.0</v>
      </c>
      <c r="BX5274" s="1">
        <v>0.0</v>
      </c>
      <c r="BY5274" s="1">
        <v>0.0</v>
      </c>
      <c r="BZ5274" s="1">
        <v>0.0</v>
      </c>
      <c r="CA5274" s="1">
        <v>0.0</v>
      </c>
      <c r="CB5274" s="1">
        <v>0.0</v>
      </c>
      <c r="CC5274" s="1">
        <v>0.0</v>
      </c>
      <c r="CD5274" s="1">
        <v>7.626</v>
      </c>
      <c r="CE5274" s="1">
        <v>22.339</v>
      </c>
      <c r="CF5274" s="1">
        <v>315.258</v>
      </c>
      <c r="CG5274" s="1">
        <v>0.0</v>
      </c>
      <c r="CH5274" s="1">
        <v>0.0</v>
      </c>
      <c r="CI5274" s="1">
        <v>62937.641</v>
      </c>
      <c r="CJ5274" s="1">
        <v>6.666</v>
      </c>
      <c r="CK5274" s="1">
        <v>105.869</v>
      </c>
      <c r="CL5274" s="1">
        <v>338183.938</v>
      </c>
      <c r="CM5274" s="1">
        <v>1693.98</v>
      </c>
      <c r="CN5274" s="1">
        <v>0.0</v>
      </c>
      <c r="CO5274" s="1">
        <v>42.528</v>
      </c>
      <c r="CP5274" s="1">
        <v>0.0</v>
      </c>
      <c r="CQ5274" s="1">
        <v>0.0</v>
      </c>
      <c r="CT5274" s="1">
        <v>0.0</v>
      </c>
      <c r="CU5274" s="1">
        <v>0.0</v>
      </c>
      <c r="CW5274" s="1">
        <v>0.0</v>
      </c>
      <c r="CX5274" s="1">
        <v>0.0</v>
      </c>
      <c r="CZ5274" s="1">
        <v>0.0</v>
      </c>
      <c r="DA5274" s="1">
        <v>12465.438</v>
      </c>
      <c r="DB5274" s="1">
        <v>741.293</v>
      </c>
      <c r="DD5274" s="1">
        <v>0.0</v>
      </c>
      <c r="DE5274" s="1">
        <v>0.0</v>
      </c>
      <c r="DF5274" s="1">
        <v>0.0</v>
      </c>
      <c r="DG5274" s="1">
        <v>0.0</v>
      </c>
      <c r="DH5274" s="1">
        <v>0.0</v>
      </c>
      <c r="DI5274" s="1">
        <v>0.0</v>
      </c>
      <c r="DJ5274" s="1">
        <v>0.0</v>
      </c>
      <c r="DL5274" s="1">
        <v>0.0</v>
      </c>
      <c r="DM5274" s="1">
        <v>0.0</v>
      </c>
      <c r="DN5274" s="1">
        <v>0.0</v>
      </c>
      <c r="DO5274" s="1">
        <v>0.0</v>
      </c>
      <c r="DP5274" s="1">
        <v>0.0</v>
      </c>
      <c r="DQ5274" s="1">
        <v>0.0</v>
      </c>
      <c r="DR5274" s="1">
        <v>0.0</v>
      </c>
      <c r="DT5274" s="1">
        <v>0.0</v>
      </c>
      <c r="DU5274" s="1">
        <v>0.0</v>
      </c>
      <c r="DV5274" s="1">
        <v>0.0</v>
      </c>
      <c r="DW5274" s="1">
        <v>0.0</v>
      </c>
      <c r="DX5274" s="1">
        <v>0.0</v>
      </c>
      <c r="DY5274" s="1">
        <v>0.0</v>
      </c>
      <c r="DZ5274" s="1">
        <v>0.0</v>
      </c>
    </row>
    <row r="5275">
      <c r="A5275" s="1" t="s">
        <v>540</v>
      </c>
      <c r="B5275" s="1">
        <v>2007.0</v>
      </c>
      <c r="C5275" s="1" t="s">
        <v>541</v>
      </c>
      <c r="D5275" s="1">
        <v>5624590.0</v>
      </c>
      <c r="E5275" s="1">
        <v>3.67816179712E11</v>
      </c>
      <c r="G5275" s="1">
        <v>0.0</v>
      </c>
      <c r="H5275" s="1">
        <v>0.0</v>
      </c>
      <c r="I5275" s="1">
        <v>0.0</v>
      </c>
      <c r="J5275" s="1">
        <v>0.0</v>
      </c>
      <c r="K5275" s="1">
        <v>0.0</v>
      </c>
      <c r="L5275" s="1">
        <v>0.0</v>
      </c>
      <c r="M5275" s="1">
        <v>0.0</v>
      </c>
      <c r="N5275" s="1">
        <v>676.739</v>
      </c>
      <c r="O5275" s="1">
        <v>-51.86</v>
      </c>
      <c r="P5275" s="1">
        <v>-1.699</v>
      </c>
      <c r="Q5275" s="1">
        <v>280.317</v>
      </c>
      <c r="R5275" s="1">
        <v>1.577</v>
      </c>
      <c r="S5275" s="1">
        <v>0.0</v>
      </c>
      <c r="T5275" s="1">
        <v>0.0</v>
      </c>
      <c r="V5275" s="1">
        <v>0.0</v>
      </c>
      <c r="W5275" s="1">
        <v>0.0</v>
      </c>
      <c r="X5275" s="1">
        <v>0.0</v>
      </c>
      <c r="Y5275" s="1">
        <v>0.0</v>
      </c>
      <c r="Z5275" s="1">
        <v>0.193</v>
      </c>
      <c r="AA5275" s="1">
        <v>78.76</v>
      </c>
      <c r="AB5275" s="1">
        <v>14002.799</v>
      </c>
      <c r="AC5275" s="1">
        <v>78.76</v>
      </c>
      <c r="AD5275" s="1">
        <v>9.624</v>
      </c>
      <c r="AE5275" s="1">
        <v>10.396</v>
      </c>
      <c r="AF5275" s="1">
        <v>77.068</v>
      </c>
      <c r="AG5275" s="1">
        <v>145497.016</v>
      </c>
      <c r="AH5275" s="1">
        <v>2.225</v>
      </c>
      <c r="AI5275" s="1">
        <v>10.396</v>
      </c>
      <c r="AJ5275" s="1">
        <v>77.068</v>
      </c>
      <c r="AK5275" s="1">
        <v>14002.799</v>
      </c>
      <c r="AL5275" s="1">
        <v>78.76</v>
      </c>
      <c r="AM5275" s="1">
        <v>145497.016</v>
      </c>
      <c r="AN5275" s="1">
        <v>818.361</v>
      </c>
      <c r="AO5275" s="1">
        <v>100.0</v>
      </c>
      <c r="AP5275" s="1">
        <v>100.0</v>
      </c>
      <c r="AQ5275" s="1">
        <v>13.393</v>
      </c>
      <c r="AR5275" s="1">
        <v>56.622</v>
      </c>
      <c r="AS5275" s="1">
        <v>479.382</v>
      </c>
      <c r="AT5275" s="1">
        <v>14002.799</v>
      </c>
      <c r="AU5275" s="1">
        <v>78.76</v>
      </c>
      <c r="AV5275" s="1">
        <v>85229.742</v>
      </c>
      <c r="AW5275" s="1">
        <v>3.074</v>
      </c>
      <c r="AX5275" s="1">
        <v>14.625</v>
      </c>
      <c r="AY5275" s="1">
        <v>87175.688</v>
      </c>
      <c r="AZ5275" s="1">
        <v>490.328</v>
      </c>
      <c r="BA5275" s="1">
        <v>100.0</v>
      </c>
      <c r="BB5275" s="1">
        <v>58.578</v>
      </c>
      <c r="BC5275" s="1">
        <v>53.3</v>
      </c>
      <c r="BE5275" s="1">
        <v>0.0</v>
      </c>
      <c r="BF5275" s="1">
        <v>0.0</v>
      </c>
      <c r="BG5275" s="1">
        <v>0.0</v>
      </c>
      <c r="BH5275" s="1">
        <v>0.0</v>
      </c>
      <c r="BI5275" s="1">
        <v>0.0</v>
      </c>
      <c r="BJ5275" s="1">
        <v>0.0</v>
      </c>
      <c r="BK5275" s="1">
        <v>0.0</v>
      </c>
      <c r="BM5275" s="1">
        <v>0.0</v>
      </c>
      <c r="BN5275" s="1">
        <v>0.0</v>
      </c>
      <c r="BO5275" s="1">
        <v>0.0</v>
      </c>
      <c r="BP5275" s="1">
        <v>0.0</v>
      </c>
      <c r="BQ5275" s="1">
        <v>0.0</v>
      </c>
      <c r="BR5275" s="1">
        <v>0.0</v>
      </c>
      <c r="BS5275" s="1">
        <v>0.0</v>
      </c>
      <c r="BT5275" s="1">
        <v>0.0</v>
      </c>
      <c r="BU5275" s="1">
        <v>0.0</v>
      </c>
      <c r="BW5275" s="1">
        <v>0.0</v>
      </c>
      <c r="BX5275" s="1">
        <v>0.0</v>
      </c>
      <c r="BY5275" s="1">
        <v>0.0</v>
      </c>
      <c r="BZ5275" s="1">
        <v>0.0</v>
      </c>
      <c r="CA5275" s="1">
        <v>0.0</v>
      </c>
      <c r="CB5275" s="1">
        <v>0.0</v>
      </c>
      <c r="CC5275" s="1">
        <v>0.0</v>
      </c>
      <c r="CD5275" s="1">
        <v>7.024</v>
      </c>
      <c r="CE5275" s="1">
        <v>22.144</v>
      </c>
      <c r="CF5275" s="1">
        <v>337.402</v>
      </c>
      <c r="CG5275" s="1">
        <v>0.0</v>
      </c>
      <c r="CH5275" s="1">
        <v>0.0</v>
      </c>
      <c r="CI5275" s="1">
        <v>59986.961</v>
      </c>
      <c r="CJ5275" s="1">
        <v>-1.382</v>
      </c>
      <c r="CK5275" s="1">
        <v>-23.407</v>
      </c>
      <c r="CL5275" s="1">
        <v>297012.5</v>
      </c>
      <c r="CM5275" s="1">
        <v>1670.573</v>
      </c>
      <c r="CN5275" s="1">
        <v>0.0</v>
      </c>
      <c r="CO5275" s="1">
        <v>41.229</v>
      </c>
      <c r="CP5275" s="1">
        <v>0.0</v>
      </c>
      <c r="CQ5275" s="1">
        <v>0.0</v>
      </c>
      <c r="CT5275" s="1">
        <v>0.0</v>
      </c>
      <c r="CU5275" s="1">
        <v>0.0</v>
      </c>
      <c r="CW5275" s="1">
        <v>0.0</v>
      </c>
      <c r="CX5275" s="1">
        <v>0.0</v>
      </c>
      <c r="CZ5275" s="1">
        <v>0.0</v>
      </c>
      <c r="DA5275" s="1">
        <v>14002.799</v>
      </c>
      <c r="DB5275" s="1">
        <v>818.361</v>
      </c>
      <c r="DD5275" s="1">
        <v>0.0</v>
      </c>
      <c r="DE5275" s="1">
        <v>0.0</v>
      </c>
      <c r="DF5275" s="1">
        <v>0.0</v>
      </c>
      <c r="DG5275" s="1">
        <v>0.0</v>
      </c>
      <c r="DH5275" s="1">
        <v>0.0</v>
      </c>
      <c r="DI5275" s="1">
        <v>0.0</v>
      </c>
      <c r="DJ5275" s="1">
        <v>0.0</v>
      </c>
      <c r="DL5275" s="1">
        <v>0.0</v>
      </c>
      <c r="DM5275" s="1">
        <v>0.0</v>
      </c>
      <c r="DN5275" s="1">
        <v>0.0</v>
      </c>
      <c r="DO5275" s="1">
        <v>0.0</v>
      </c>
      <c r="DP5275" s="1">
        <v>0.0</v>
      </c>
      <c r="DQ5275" s="1">
        <v>0.0</v>
      </c>
      <c r="DR5275" s="1">
        <v>0.0</v>
      </c>
      <c r="DT5275" s="1">
        <v>0.0</v>
      </c>
      <c r="DU5275" s="1">
        <v>0.0</v>
      </c>
      <c r="DV5275" s="1">
        <v>0.0</v>
      </c>
      <c r="DW5275" s="1">
        <v>0.0</v>
      </c>
      <c r="DX5275" s="1">
        <v>0.0</v>
      </c>
      <c r="DY5275" s="1">
        <v>0.0</v>
      </c>
      <c r="DZ5275" s="1">
        <v>0.0</v>
      </c>
    </row>
    <row r="5276">
      <c r="A5276" s="1" t="s">
        <v>540</v>
      </c>
      <c r="B5276" s="1">
        <v>2008.0</v>
      </c>
      <c r="C5276" s="1" t="s">
        <v>541</v>
      </c>
      <c r="D5276" s="1">
        <v>6302620.0</v>
      </c>
      <c r="E5276" s="1">
        <v>4.64692477952E11</v>
      </c>
      <c r="G5276" s="1">
        <v>0.0</v>
      </c>
      <c r="H5276" s="1">
        <v>0.0</v>
      </c>
      <c r="I5276" s="1">
        <v>0.0</v>
      </c>
      <c r="J5276" s="1">
        <v>0.0</v>
      </c>
      <c r="K5276" s="1">
        <v>0.0</v>
      </c>
      <c r="L5276" s="1">
        <v>0.0</v>
      </c>
      <c r="M5276" s="1">
        <v>0.0</v>
      </c>
      <c r="N5276" s="1">
        <v>676.734</v>
      </c>
      <c r="O5276" s="1">
        <v>153.182</v>
      </c>
      <c r="P5276" s="1">
        <v>2.415</v>
      </c>
      <c r="Q5276" s="1">
        <v>633.361</v>
      </c>
      <c r="R5276" s="1">
        <v>3.992</v>
      </c>
      <c r="S5276" s="1">
        <v>0.0</v>
      </c>
      <c r="T5276" s="1">
        <v>0.0</v>
      </c>
      <c r="V5276" s="1">
        <v>0.0</v>
      </c>
      <c r="W5276" s="1">
        <v>0.0</v>
      </c>
      <c r="X5276" s="1">
        <v>0.0</v>
      </c>
      <c r="Y5276" s="1">
        <v>0.0</v>
      </c>
      <c r="Z5276" s="1">
        <v>0.425</v>
      </c>
      <c r="AA5276" s="1">
        <v>80.46</v>
      </c>
      <c r="AB5276" s="1">
        <v>12766.119</v>
      </c>
      <c r="AC5276" s="1">
        <v>80.46</v>
      </c>
      <c r="AD5276" s="1">
        <v>8.574</v>
      </c>
      <c r="AE5276" s="1">
        <v>14.668</v>
      </c>
      <c r="AF5276" s="1">
        <v>120.039</v>
      </c>
      <c r="AG5276" s="1">
        <v>148890.547</v>
      </c>
      <c r="AH5276" s="1">
        <v>2.019</v>
      </c>
      <c r="AI5276" s="1">
        <v>14.668</v>
      </c>
      <c r="AJ5276" s="1">
        <v>120.039</v>
      </c>
      <c r="AK5276" s="1">
        <v>12766.119</v>
      </c>
      <c r="AL5276" s="1">
        <v>80.46</v>
      </c>
      <c r="AM5276" s="1">
        <v>148890.547</v>
      </c>
      <c r="AN5276" s="1">
        <v>938.401</v>
      </c>
      <c r="AO5276" s="1">
        <v>100.0</v>
      </c>
      <c r="AP5276" s="1">
        <v>100.0</v>
      </c>
      <c r="AQ5276" s="1">
        <v>20.931</v>
      </c>
      <c r="AR5276" s="1">
        <v>100.339</v>
      </c>
      <c r="AS5276" s="1">
        <v>579.721</v>
      </c>
      <c r="AT5276" s="1">
        <v>12766.119</v>
      </c>
      <c r="AU5276" s="1">
        <v>80.46</v>
      </c>
      <c r="AV5276" s="1">
        <v>91980.977</v>
      </c>
      <c r="AW5276" s="1">
        <v>-0.099</v>
      </c>
      <c r="AX5276" s="1">
        <v>-0.488</v>
      </c>
      <c r="AY5276" s="1">
        <v>77720.062</v>
      </c>
      <c r="AZ5276" s="1">
        <v>489.84</v>
      </c>
      <c r="BA5276" s="1">
        <v>100.0</v>
      </c>
      <c r="BB5276" s="1">
        <v>61.778</v>
      </c>
      <c r="BC5276" s="1">
        <v>54.45</v>
      </c>
      <c r="BE5276" s="1">
        <v>0.0</v>
      </c>
      <c r="BF5276" s="1">
        <v>0.0</v>
      </c>
      <c r="BG5276" s="1">
        <v>0.0</v>
      </c>
      <c r="BH5276" s="1">
        <v>0.0</v>
      </c>
      <c r="BI5276" s="1">
        <v>0.0</v>
      </c>
      <c r="BJ5276" s="1">
        <v>0.0</v>
      </c>
      <c r="BK5276" s="1">
        <v>0.0</v>
      </c>
      <c r="BM5276" s="1">
        <v>0.0</v>
      </c>
      <c r="BN5276" s="1">
        <v>0.0</v>
      </c>
      <c r="BO5276" s="1">
        <v>0.0</v>
      </c>
      <c r="BP5276" s="1">
        <v>0.0</v>
      </c>
      <c r="BQ5276" s="1">
        <v>0.0</v>
      </c>
      <c r="BR5276" s="1">
        <v>0.0</v>
      </c>
      <c r="BS5276" s="1">
        <v>0.0</v>
      </c>
      <c r="BT5276" s="1">
        <v>0.0</v>
      </c>
      <c r="BU5276" s="1">
        <v>0.0</v>
      </c>
      <c r="BW5276" s="1">
        <v>0.0</v>
      </c>
      <c r="BX5276" s="1">
        <v>0.0</v>
      </c>
      <c r="BY5276" s="1">
        <v>0.0</v>
      </c>
      <c r="BZ5276" s="1">
        <v>0.0</v>
      </c>
      <c r="CA5276" s="1">
        <v>0.0</v>
      </c>
      <c r="CB5276" s="1">
        <v>0.0</v>
      </c>
      <c r="CC5276" s="1">
        <v>0.0</v>
      </c>
      <c r="CD5276" s="1">
        <v>5.123</v>
      </c>
      <c r="CE5276" s="1">
        <v>17.285</v>
      </c>
      <c r="CF5276" s="1">
        <v>354.688</v>
      </c>
      <c r="CG5276" s="1">
        <v>0.0</v>
      </c>
      <c r="CH5276" s="1">
        <v>0.0</v>
      </c>
      <c r="CI5276" s="1">
        <v>56276.203</v>
      </c>
      <c r="CJ5276" s="1">
        <v>1.116</v>
      </c>
      <c r="CK5276" s="1">
        <v>18.648</v>
      </c>
      <c r="CL5276" s="1">
        <v>268018.938</v>
      </c>
      <c r="CM5276" s="1">
        <v>1689.221</v>
      </c>
      <c r="CN5276" s="1">
        <v>0.0</v>
      </c>
      <c r="CO5276" s="1">
        <v>37.797</v>
      </c>
      <c r="CP5276" s="1">
        <v>0.0</v>
      </c>
      <c r="CQ5276" s="1">
        <v>0.0</v>
      </c>
      <c r="CT5276" s="1">
        <v>0.0</v>
      </c>
      <c r="CU5276" s="1">
        <v>0.0</v>
      </c>
      <c r="CW5276" s="1">
        <v>0.0</v>
      </c>
      <c r="CX5276" s="1">
        <v>0.0</v>
      </c>
      <c r="CZ5276" s="1">
        <v>0.0</v>
      </c>
      <c r="DA5276" s="1">
        <v>12766.119</v>
      </c>
      <c r="DB5276" s="1">
        <v>938.401</v>
      </c>
      <c r="DD5276" s="1">
        <v>0.0</v>
      </c>
      <c r="DE5276" s="1">
        <v>0.0</v>
      </c>
      <c r="DF5276" s="1">
        <v>0.0</v>
      </c>
      <c r="DG5276" s="1">
        <v>0.0</v>
      </c>
      <c r="DH5276" s="1">
        <v>0.0</v>
      </c>
      <c r="DI5276" s="1">
        <v>0.0</v>
      </c>
      <c r="DJ5276" s="1">
        <v>0.0</v>
      </c>
      <c r="DL5276" s="1">
        <v>0.0</v>
      </c>
      <c r="DM5276" s="1">
        <v>0.0</v>
      </c>
      <c r="DN5276" s="1">
        <v>0.0</v>
      </c>
      <c r="DO5276" s="1">
        <v>0.0</v>
      </c>
      <c r="DP5276" s="1">
        <v>0.0</v>
      </c>
      <c r="DQ5276" s="1">
        <v>0.0</v>
      </c>
      <c r="DR5276" s="1">
        <v>0.0</v>
      </c>
      <c r="DT5276" s="1">
        <v>0.0</v>
      </c>
      <c r="DU5276" s="1">
        <v>0.0</v>
      </c>
      <c r="DV5276" s="1">
        <v>0.0</v>
      </c>
      <c r="DW5276" s="1">
        <v>0.0</v>
      </c>
      <c r="DX5276" s="1">
        <v>0.0</v>
      </c>
      <c r="DY5276" s="1">
        <v>0.0</v>
      </c>
      <c r="DZ5276" s="1">
        <v>0.0</v>
      </c>
    </row>
    <row r="5277">
      <c r="A5277" s="1" t="s">
        <v>540</v>
      </c>
      <c r="B5277" s="1">
        <v>2009.0</v>
      </c>
      <c r="C5277" s="1" t="s">
        <v>541</v>
      </c>
      <c r="D5277" s="1">
        <v>6707016.0</v>
      </c>
      <c r="E5277" s="1">
        <v>4.80551534592E11</v>
      </c>
      <c r="G5277" s="1">
        <v>0.0</v>
      </c>
      <c r="H5277" s="1">
        <v>0.0</v>
      </c>
      <c r="I5277" s="1">
        <v>0.0</v>
      </c>
      <c r="J5277" s="1">
        <v>0.0</v>
      </c>
      <c r="K5277" s="1">
        <v>0.0</v>
      </c>
      <c r="L5277" s="1">
        <v>0.0</v>
      </c>
      <c r="M5277" s="1">
        <v>0.0</v>
      </c>
      <c r="N5277" s="1">
        <v>676.663</v>
      </c>
      <c r="O5277" s="1">
        <v>-20.207</v>
      </c>
      <c r="P5277" s="1">
        <v>-0.807</v>
      </c>
      <c r="Q5277" s="1">
        <v>474.909</v>
      </c>
      <c r="R5277" s="1">
        <v>3.185</v>
      </c>
      <c r="S5277" s="1">
        <v>0.0</v>
      </c>
      <c r="T5277" s="1">
        <v>0.0</v>
      </c>
      <c r="V5277" s="1">
        <v>0.0</v>
      </c>
      <c r="W5277" s="1">
        <v>0.0</v>
      </c>
      <c r="X5277" s="1">
        <v>0.0</v>
      </c>
      <c r="Y5277" s="1">
        <v>0.0</v>
      </c>
      <c r="Z5277" s="1">
        <v>0.344</v>
      </c>
      <c r="AA5277" s="1">
        <v>85.7</v>
      </c>
      <c r="AB5277" s="1">
        <v>12777.664</v>
      </c>
      <c r="AC5277" s="1">
        <v>85.7</v>
      </c>
      <c r="AD5277" s="1">
        <v>9.259</v>
      </c>
      <c r="AE5277" s="1">
        <v>-1.367</v>
      </c>
      <c r="AF5277" s="1">
        <v>-12.825</v>
      </c>
      <c r="AG5277" s="1">
        <v>138001.062</v>
      </c>
      <c r="AH5277" s="1">
        <v>1.926</v>
      </c>
      <c r="AI5277" s="1">
        <v>-1.369</v>
      </c>
      <c r="AJ5277" s="1">
        <v>-12.843</v>
      </c>
      <c r="AK5277" s="1">
        <v>12776.174</v>
      </c>
      <c r="AL5277" s="1">
        <v>85.69</v>
      </c>
      <c r="AM5277" s="1">
        <v>137998.406</v>
      </c>
      <c r="AN5277" s="1">
        <v>925.558</v>
      </c>
      <c r="AO5277" s="1">
        <v>99.988</v>
      </c>
      <c r="AP5277" s="1">
        <v>99.998</v>
      </c>
      <c r="AQ5277" s="1">
        <v>-0.662</v>
      </c>
      <c r="AR5277" s="1">
        <v>-3.84</v>
      </c>
      <c r="AS5277" s="1">
        <v>575.881</v>
      </c>
      <c r="AT5277" s="1">
        <v>12776.174</v>
      </c>
      <c r="AU5277" s="1">
        <v>85.69</v>
      </c>
      <c r="AV5277" s="1">
        <v>85862.438</v>
      </c>
      <c r="AW5277" s="1">
        <v>-2.787</v>
      </c>
      <c r="AX5277" s="1">
        <v>-13.65</v>
      </c>
      <c r="AY5277" s="1">
        <v>70998.781</v>
      </c>
      <c r="AZ5277" s="1">
        <v>476.19</v>
      </c>
      <c r="BA5277" s="1">
        <v>99.988</v>
      </c>
      <c r="BB5277" s="1">
        <v>62.219</v>
      </c>
      <c r="BC5277" s="1">
        <v>57.99</v>
      </c>
      <c r="BE5277" s="1">
        <v>0.0</v>
      </c>
      <c r="BF5277" s="1">
        <v>0.0</v>
      </c>
      <c r="BG5277" s="1">
        <v>0.0</v>
      </c>
      <c r="BH5277" s="1">
        <v>0.0</v>
      </c>
      <c r="BI5277" s="1">
        <v>0.0</v>
      </c>
      <c r="BJ5277" s="1">
        <v>0.0</v>
      </c>
      <c r="BK5277" s="1">
        <v>0.0</v>
      </c>
      <c r="BM5277" s="1">
        <v>0.017</v>
      </c>
      <c r="BN5277" s="1">
        <v>0.017</v>
      </c>
      <c r="BO5277" s="1">
        <v>1.491</v>
      </c>
      <c r="BP5277" s="1">
        <v>0.01</v>
      </c>
      <c r="BQ5277" s="1">
        <v>2.487</v>
      </c>
      <c r="BR5277" s="1">
        <v>0.012</v>
      </c>
      <c r="BS5277" s="1">
        <v>0.002</v>
      </c>
      <c r="BT5277" s="1">
        <v>0.0</v>
      </c>
      <c r="BU5277" s="1">
        <v>0.0</v>
      </c>
      <c r="BW5277" s="1">
        <v>0.0</v>
      </c>
      <c r="BX5277" s="1">
        <v>0.0</v>
      </c>
      <c r="BY5277" s="1">
        <v>0.0</v>
      </c>
      <c r="BZ5277" s="1">
        <v>0.0</v>
      </c>
      <c r="CA5277" s="1">
        <v>0.0</v>
      </c>
      <c r="CB5277" s="1">
        <v>0.0</v>
      </c>
      <c r="CC5277" s="1">
        <v>0.0</v>
      </c>
      <c r="CD5277" s="1">
        <v>-2.311</v>
      </c>
      <c r="CE5277" s="1">
        <v>-8.196</v>
      </c>
      <c r="CF5277" s="1">
        <v>346.492</v>
      </c>
      <c r="CG5277" s="1">
        <v>0.0</v>
      </c>
      <c r="CH5277" s="1">
        <v>0.0</v>
      </c>
      <c r="CI5277" s="1">
        <v>51661.062</v>
      </c>
      <c r="CJ5277" s="1">
        <v>-11.313</v>
      </c>
      <c r="CK5277" s="1">
        <v>-191.104</v>
      </c>
      <c r="CL5277" s="1">
        <v>223365.734</v>
      </c>
      <c r="CM5277" s="1">
        <v>1498.118</v>
      </c>
      <c r="CN5277" s="1">
        <v>0.0</v>
      </c>
      <c r="CO5277" s="1">
        <v>37.435</v>
      </c>
      <c r="CP5277" s="1">
        <v>0.0</v>
      </c>
      <c r="CQ5277" s="1">
        <v>0.0</v>
      </c>
      <c r="CT5277" s="1">
        <v>0.0</v>
      </c>
      <c r="CU5277" s="1">
        <v>0.0</v>
      </c>
      <c r="CW5277" s="1">
        <v>0.0</v>
      </c>
      <c r="CX5277" s="1">
        <v>0.0</v>
      </c>
      <c r="CZ5277" s="1">
        <v>0.0</v>
      </c>
      <c r="DA5277" s="1">
        <v>12777.664</v>
      </c>
      <c r="DB5277" s="1">
        <v>925.575</v>
      </c>
      <c r="DD5277" s="1">
        <v>0.017</v>
      </c>
      <c r="DE5277" s="1">
        <v>0.017</v>
      </c>
      <c r="DF5277" s="1">
        <v>1.491</v>
      </c>
      <c r="DG5277" s="1">
        <v>0.01</v>
      </c>
      <c r="DH5277" s="1">
        <v>2.487</v>
      </c>
      <c r="DI5277" s="1">
        <v>0.012</v>
      </c>
      <c r="DJ5277" s="1">
        <v>0.002</v>
      </c>
      <c r="DL5277" s="1">
        <v>0.017</v>
      </c>
      <c r="DM5277" s="1">
        <v>0.017</v>
      </c>
      <c r="DN5277" s="1">
        <v>1.491</v>
      </c>
      <c r="DO5277" s="1">
        <v>0.01</v>
      </c>
      <c r="DP5277" s="1">
        <v>2.487</v>
      </c>
      <c r="DQ5277" s="1">
        <v>0.012</v>
      </c>
      <c r="DR5277" s="1">
        <v>0.002</v>
      </c>
      <c r="DT5277" s="1">
        <v>0.0</v>
      </c>
      <c r="DU5277" s="1">
        <v>0.0</v>
      </c>
      <c r="DV5277" s="1">
        <v>0.0</v>
      </c>
      <c r="DW5277" s="1">
        <v>0.0</v>
      </c>
      <c r="DX5277" s="1">
        <v>0.0</v>
      </c>
      <c r="DY5277" s="1">
        <v>0.0</v>
      </c>
      <c r="DZ5277" s="1">
        <v>0.0</v>
      </c>
    </row>
    <row r="5278">
      <c r="A5278" s="1" t="s">
        <v>540</v>
      </c>
      <c r="B5278" s="1">
        <v>2010.0</v>
      </c>
      <c r="C5278" s="1" t="s">
        <v>541</v>
      </c>
      <c r="D5278" s="1">
        <v>6938332.0</v>
      </c>
      <c r="E5278" s="1">
        <v>4.90048913408E11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0.0</v>
      </c>
      <c r="M5278" s="1">
        <v>0.0</v>
      </c>
      <c r="N5278" s="1">
        <v>676.637</v>
      </c>
      <c r="O5278" s="1">
        <v>140.26</v>
      </c>
      <c r="P5278" s="1">
        <v>4.468</v>
      </c>
      <c r="Q5278" s="1">
        <v>1102.977</v>
      </c>
      <c r="R5278" s="1">
        <v>7.653</v>
      </c>
      <c r="S5278" s="1">
        <v>0.0</v>
      </c>
      <c r="T5278" s="1">
        <v>0.0</v>
      </c>
      <c r="V5278" s="1">
        <v>0.0</v>
      </c>
      <c r="W5278" s="1">
        <v>0.0</v>
      </c>
      <c r="X5278" s="1">
        <v>0.0</v>
      </c>
      <c r="Y5278" s="1">
        <v>0.0</v>
      </c>
      <c r="Z5278" s="1">
        <v>0.787</v>
      </c>
      <c r="AA5278" s="1">
        <v>93.95</v>
      </c>
      <c r="AB5278" s="1">
        <v>13540.718</v>
      </c>
      <c r="AC5278" s="1">
        <v>93.95</v>
      </c>
      <c r="AD5278" s="1">
        <v>9.661</v>
      </c>
      <c r="AE5278" s="1">
        <v>5.069</v>
      </c>
      <c r="AF5278" s="1">
        <v>46.916</v>
      </c>
      <c r="AG5278" s="1">
        <v>140162.172</v>
      </c>
      <c r="AH5278" s="1">
        <v>1.984</v>
      </c>
      <c r="AI5278" s="1">
        <v>5.065</v>
      </c>
      <c r="AJ5278" s="1">
        <v>46.883</v>
      </c>
      <c r="AK5278" s="1">
        <v>13537.836</v>
      </c>
      <c r="AL5278" s="1">
        <v>93.93</v>
      </c>
      <c r="AM5278" s="1">
        <v>140154.812</v>
      </c>
      <c r="AN5278" s="1">
        <v>972.441</v>
      </c>
      <c r="AO5278" s="1">
        <v>99.979</v>
      </c>
      <c r="AP5278" s="1">
        <v>99.995</v>
      </c>
      <c r="AQ5278" s="1">
        <v>2.923</v>
      </c>
      <c r="AR5278" s="1">
        <v>16.836</v>
      </c>
      <c r="AS5278" s="1">
        <v>592.716</v>
      </c>
      <c r="AT5278" s="1">
        <v>13537.836</v>
      </c>
      <c r="AU5278" s="1">
        <v>93.93</v>
      </c>
      <c r="AV5278" s="1">
        <v>85426.367</v>
      </c>
      <c r="AW5278" s="1">
        <v>5.0</v>
      </c>
      <c r="AX5278" s="1">
        <v>23.81</v>
      </c>
      <c r="AY5278" s="1">
        <v>72063.352</v>
      </c>
      <c r="AZ5278" s="1">
        <v>499.999</v>
      </c>
      <c r="BA5278" s="1">
        <v>99.979</v>
      </c>
      <c r="BB5278" s="1">
        <v>60.948</v>
      </c>
      <c r="BC5278" s="1">
        <v>63.57</v>
      </c>
      <c r="BE5278" s="1">
        <v>0.0</v>
      </c>
      <c r="BF5278" s="1">
        <v>0.0</v>
      </c>
      <c r="BG5278" s="1">
        <v>0.0</v>
      </c>
      <c r="BH5278" s="1">
        <v>0.0</v>
      </c>
      <c r="BI5278" s="1">
        <v>0.0</v>
      </c>
      <c r="BJ5278" s="1">
        <v>0.0</v>
      </c>
      <c r="BK5278" s="1">
        <v>0.0</v>
      </c>
      <c r="BL5278" s="1">
        <v>189.959</v>
      </c>
      <c r="BM5278" s="1">
        <v>0.031</v>
      </c>
      <c r="BN5278" s="1">
        <v>0.048</v>
      </c>
      <c r="BO5278" s="1">
        <v>2.883</v>
      </c>
      <c r="BP5278" s="1">
        <v>0.02</v>
      </c>
      <c r="BQ5278" s="1">
        <v>6.915</v>
      </c>
      <c r="BR5278" s="1">
        <v>0.021</v>
      </c>
      <c r="BS5278" s="1">
        <v>0.005</v>
      </c>
      <c r="BT5278" s="1">
        <v>0.0</v>
      </c>
      <c r="BU5278" s="1">
        <v>0.0</v>
      </c>
      <c r="BW5278" s="1">
        <v>0.0</v>
      </c>
      <c r="BX5278" s="1">
        <v>0.0</v>
      </c>
      <c r="BY5278" s="1">
        <v>0.0</v>
      </c>
      <c r="BZ5278" s="1">
        <v>0.0</v>
      </c>
      <c r="CA5278" s="1">
        <v>0.0</v>
      </c>
      <c r="CB5278" s="1">
        <v>0.0</v>
      </c>
      <c r="CC5278" s="1">
        <v>0.0</v>
      </c>
      <c r="CD5278" s="1">
        <v>7.382</v>
      </c>
      <c r="CE5278" s="1">
        <v>25.58</v>
      </c>
      <c r="CF5278" s="1">
        <v>372.071</v>
      </c>
      <c r="CG5278" s="1">
        <v>0.0</v>
      </c>
      <c r="CH5278" s="1">
        <v>0.0</v>
      </c>
      <c r="CI5278" s="1">
        <v>53625.465</v>
      </c>
      <c r="CJ5278" s="1">
        <v>4.214</v>
      </c>
      <c r="CK5278" s="1">
        <v>63.137</v>
      </c>
      <c r="CL5278" s="1">
        <v>225018.766</v>
      </c>
      <c r="CM5278" s="1">
        <v>1561.255</v>
      </c>
      <c r="CN5278" s="1">
        <v>0.0</v>
      </c>
      <c r="CO5278" s="1">
        <v>38.26</v>
      </c>
      <c r="CP5278" s="1">
        <v>0.0</v>
      </c>
      <c r="CQ5278" s="1">
        <v>0.0</v>
      </c>
      <c r="CT5278" s="1">
        <v>0.0</v>
      </c>
      <c r="CU5278" s="1">
        <v>0.0</v>
      </c>
      <c r="CW5278" s="1">
        <v>0.0</v>
      </c>
      <c r="CX5278" s="1">
        <v>0.0</v>
      </c>
      <c r="CZ5278" s="1">
        <v>0.0</v>
      </c>
      <c r="DA5278" s="1">
        <v>13540.718</v>
      </c>
      <c r="DB5278" s="1">
        <v>972.492</v>
      </c>
      <c r="DC5278" s="1">
        <v>189.959</v>
      </c>
      <c r="DD5278" s="1">
        <v>0.031</v>
      </c>
      <c r="DE5278" s="1">
        <v>0.048</v>
      </c>
      <c r="DF5278" s="1">
        <v>2.883</v>
      </c>
      <c r="DG5278" s="1">
        <v>0.02</v>
      </c>
      <c r="DH5278" s="1">
        <v>6.915</v>
      </c>
      <c r="DI5278" s="1">
        <v>0.021</v>
      </c>
      <c r="DJ5278" s="1">
        <v>0.005</v>
      </c>
      <c r="DK5278" s="1">
        <v>189.959</v>
      </c>
      <c r="DL5278" s="1">
        <v>0.031</v>
      </c>
      <c r="DM5278" s="1">
        <v>0.048</v>
      </c>
      <c r="DN5278" s="1">
        <v>2.883</v>
      </c>
      <c r="DO5278" s="1">
        <v>0.02</v>
      </c>
      <c r="DP5278" s="1">
        <v>6.915</v>
      </c>
      <c r="DQ5278" s="1">
        <v>0.021</v>
      </c>
      <c r="DR5278" s="1">
        <v>0.005</v>
      </c>
      <c r="DT5278" s="1">
        <v>0.0</v>
      </c>
      <c r="DU5278" s="1">
        <v>0.0</v>
      </c>
      <c r="DV5278" s="1">
        <v>0.0</v>
      </c>
      <c r="DW5278" s="1">
        <v>0.0</v>
      </c>
      <c r="DX5278" s="1">
        <v>0.0</v>
      </c>
      <c r="DY5278" s="1">
        <v>0.0</v>
      </c>
      <c r="DZ5278" s="1">
        <v>0.0</v>
      </c>
    </row>
    <row r="5279">
      <c r="A5279" s="1" t="s">
        <v>540</v>
      </c>
      <c r="B5279" s="1">
        <v>2011.0</v>
      </c>
      <c r="C5279" s="1" t="s">
        <v>541</v>
      </c>
      <c r="D5279" s="1">
        <v>7199389.0</v>
      </c>
      <c r="E5279" s="1">
        <v>5.5107026944E11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0.0</v>
      </c>
      <c r="M5279" s="1">
        <v>0.0</v>
      </c>
      <c r="N5279" s="1">
        <v>676.586</v>
      </c>
      <c r="O5279" s="1">
        <v>-32.392</v>
      </c>
      <c r="P5279" s="1">
        <v>-2.479</v>
      </c>
      <c r="Q5279" s="1">
        <v>718.664</v>
      </c>
      <c r="R5279" s="1">
        <v>5.174</v>
      </c>
      <c r="S5279" s="1">
        <v>0.0</v>
      </c>
      <c r="T5279" s="1">
        <v>0.0</v>
      </c>
      <c r="V5279" s="1">
        <v>0.0</v>
      </c>
      <c r="W5279" s="1">
        <v>0.0</v>
      </c>
      <c r="X5279" s="1">
        <v>0.0</v>
      </c>
      <c r="Y5279" s="1">
        <v>0.0</v>
      </c>
      <c r="Z5279" s="1">
        <v>0.507</v>
      </c>
      <c r="AA5279" s="1">
        <v>99.11</v>
      </c>
      <c r="AB5279" s="1">
        <v>13766.446</v>
      </c>
      <c r="AC5279" s="1">
        <v>99.13</v>
      </c>
      <c r="AD5279" s="1">
        <v>9.71</v>
      </c>
      <c r="AE5279" s="1">
        <v>4.981</v>
      </c>
      <c r="AF5279" s="1">
        <v>48.44</v>
      </c>
      <c r="AG5279" s="1">
        <v>141808.047</v>
      </c>
      <c r="AH5279" s="1">
        <v>1.853</v>
      </c>
      <c r="AI5279" s="1">
        <v>4.981</v>
      </c>
      <c r="AJ5279" s="1">
        <v>48.434</v>
      </c>
      <c r="AK5279" s="1">
        <v>13766.446</v>
      </c>
      <c r="AL5279" s="1">
        <v>99.11</v>
      </c>
      <c r="AM5279" s="1">
        <v>141800.125</v>
      </c>
      <c r="AN5279" s="1">
        <v>1020.874</v>
      </c>
      <c r="AO5279" s="1">
        <v>99.98</v>
      </c>
      <c r="AP5279" s="1">
        <v>99.995</v>
      </c>
      <c r="AQ5279" s="1">
        <v>3.989</v>
      </c>
      <c r="AR5279" s="1">
        <v>23.645</v>
      </c>
      <c r="AS5279" s="1">
        <v>616.361</v>
      </c>
      <c r="AT5279" s="1">
        <v>13766.446</v>
      </c>
      <c r="AU5279" s="1">
        <v>99.11</v>
      </c>
      <c r="AV5279" s="1">
        <v>85613.023</v>
      </c>
      <c r="AW5279" s="1">
        <v>2.001</v>
      </c>
      <c r="AX5279" s="1">
        <v>10.004</v>
      </c>
      <c r="AY5279" s="1">
        <v>70839.758</v>
      </c>
      <c r="AZ5279" s="1">
        <v>510.003</v>
      </c>
      <c r="BA5279" s="1">
        <v>99.98</v>
      </c>
      <c r="BB5279" s="1">
        <v>60.373</v>
      </c>
      <c r="BC5279" s="1">
        <v>67.07</v>
      </c>
      <c r="BE5279" s="1">
        <v>0.0</v>
      </c>
      <c r="BF5279" s="1">
        <v>0.0</v>
      </c>
      <c r="BG5279" s="1">
        <v>0.0</v>
      </c>
      <c r="BH5279" s="1">
        <v>0.0</v>
      </c>
      <c r="BI5279" s="1">
        <v>0.0</v>
      </c>
      <c r="BJ5279" s="1">
        <v>0.0</v>
      </c>
      <c r="BK5279" s="1">
        <v>0.0</v>
      </c>
      <c r="BL5279" s="1">
        <v>12.332</v>
      </c>
      <c r="BM5279" s="1">
        <v>0.006</v>
      </c>
      <c r="BN5279" s="1">
        <v>0.054</v>
      </c>
      <c r="BO5279" s="1">
        <v>2.778</v>
      </c>
      <c r="BP5279" s="1">
        <v>0.02</v>
      </c>
      <c r="BQ5279" s="1">
        <v>7.447</v>
      </c>
      <c r="BR5279" s="1">
        <v>0.02</v>
      </c>
      <c r="BS5279" s="1">
        <v>0.005</v>
      </c>
      <c r="BT5279" s="1">
        <v>-0.02</v>
      </c>
      <c r="BU5279" s="1">
        <v>-0.02</v>
      </c>
      <c r="BW5279" s="1">
        <v>0.0</v>
      </c>
      <c r="BX5279" s="1">
        <v>0.0</v>
      </c>
      <c r="BY5279" s="1">
        <v>0.0</v>
      </c>
      <c r="BZ5279" s="1">
        <v>0.0</v>
      </c>
      <c r="CA5279" s="1">
        <v>0.0</v>
      </c>
      <c r="CB5279" s="1">
        <v>0.0</v>
      </c>
      <c r="CC5279" s="1">
        <v>0.0</v>
      </c>
      <c r="CD5279" s="1">
        <v>7.329</v>
      </c>
      <c r="CE5279" s="1">
        <v>27.268</v>
      </c>
      <c r="CF5279" s="1">
        <v>399.339</v>
      </c>
      <c r="CG5279" s="1">
        <v>0.0</v>
      </c>
      <c r="CH5279" s="1">
        <v>0.0</v>
      </c>
      <c r="CI5279" s="1">
        <v>55468.438</v>
      </c>
      <c r="CJ5279" s="1">
        <v>11.288</v>
      </c>
      <c r="CK5279" s="1">
        <v>176.241</v>
      </c>
      <c r="CL5279" s="1">
        <v>241339.344</v>
      </c>
      <c r="CM5279" s="1">
        <v>1737.496</v>
      </c>
      <c r="CN5279" s="1">
        <v>0.0</v>
      </c>
      <c r="CO5279" s="1">
        <v>39.115</v>
      </c>
      <c r="CP5279" s="1">
        <v>0.0</v>
      </c>
      <c r="CQ5279" s="1">
        <v>0.0</v>
      </c>
      <c r="CT5279" s="1">
        <v>0.0</v>
      </c>
      <c r="CU5279" s="1">
        <v>0.0</v>
      </c>
      <c r="CW5279" s="1">
        <v>0.0</v>
      </c>
      <c r="CX5279" s="1">
        <v>0.0</v>
      </c>
      <c r="CZ5279" s="1">
        <v>0.0</v>
      </c>
      <c r="DA5279" s="1">
        <v>13769.224</v>
      </c>
      <c r="DB5279" s="1">
        <v>1020.931</v>
      </c>
      <c r="DC5279" s="1">
        <v>12.332</v>
      </c>
      <c r="DD5279" s="1">
        <v>0.006</v>
      </c>
      <c r="DE5279" s="1">
        <v>0.054</v>
      </c>
      <c r="DF5279" s="1">
        <v>2.778</v>
      </c>
      <c r="DG5279" s="1">
        <v>0.02</v>
      </c>
      <c r="DH5279" s="1">
        <v>7.447</v>
      </c>
      <c r="DI5279" s="1">
        <v>0.02</v>
      </c>
      <c r="DJ5279" s="1">
        <v>0.005</v>
      </c>
      <c r="DK5279" s="1">
        <v>12.332</v>
      </c>
      <c r="DL5279" s="1">
        <v>0.006</v>
      </c>
      <c r="DM5279" s="1">
        <v>0.054</v>
      </c>
      <c r="DN5279" s="1">
        <v>2.778</v>
      </c>
      <c r="DO5279" s="1">
        <v>0.02</v>
      </c>
      <c r="DP5279" s="1">
        <v>7.447</v>
      </c>
      <c r="DQ5279" s="1">
        <v>0.02</v>
      </c>
      <c r="DR5279" s="1">
        <v>0.005</v>
      </c>
      <c r="DT5279" s="1">
        <v>0.0</v>
      </c>
      <c r="DU5279" s="1">
        <v>0.0</v>
      </c>
      <c r="DV5279" s="1">
        <v>0.0</v>
      </c>
      <c r="DW5279" s="1">
        <v>0.0</v>
      </c>
      <c r="DX5279" s="1">
        <v>0.0</v>
      </c>
      <c r="DY5279" s="1">
        <v>0.0</v>
      </c>
      <c r="DZ5279" s="1">
        <v>0.0</v>
      </c>
    </row>
    <row r="5280">
      <c r="A5280" s="1" t="s">
        <v>540</v>
      </c>
      <c r="B5280" s="1">
        <v>2012.0</v>
      </c>
      <c r="C5280" s="1" t="s">
        <v>541</v>
      </c>
      <c r="D5280" s="1">
        <v>7497073.0</v>
      </c>
      <c r="E5280" s="1">
        <v>5.77394900992E11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0.0</v>
      </c>
      <c r="M5280" s="1">
        <v>0.0</v>
      </c>
      <c r="N5280" s="1">
        <v>676.584</v>
      </c>
      <c r="O5280" s="1">
        <v>210.728</v>
      </c>
      <c r="P5280" s="1">
        <v>10.903</v>
      </c>
      <c r="Q5280" s="1">
        <v>2144.423</v>
      </c>
      <c r="R5280" s="1">
        <v>16.077</v>
      </c>
      <c r="S5280" s="1">
        <v>0.0</v>
      </c>
      <c r="T5280" s="1">
        <v>0.0</v>
      </c>
      <c r="V5280" s="1">
        <v>0.0</v>
      </c>
      <c r="W5280" s="1">
        <v>0.0</v>
      </c>
      <c r="X5280" s="1">
        <v>0.0</v>
      </c>
      <c r="Y5280" s="1">
        <v>0.0</v>
      </c>
      <c r="Z5280" s="1">
        <v>1.497</v>
      </c>
      <c r="AA5280" s="1">
        <v>106.18</v>
      </c>
      <c r="AB5280" s="1">
        <v>14162.86</v>
      </c>
      <c r="AC5280" s="1">
        <v>106.21</v>
      </c>
      <c r="AD5280" s="1">
        <v>9.889</v>
      </c>
      <c r="AE5280" s="1">
        <v>5.208</v>
      </c>
      <c r="AF5280" s="1">
        <v>53.169</v>
      </c>
      <c r="AG5280" s="1">
        <v>143269.234</v>
      </c>
      <c r="AH5280" s="1">
        <v>1.86</v>
      </c>
      <c r="AI5280" s="1">
        <v>5.207</v>
      </c>
      <c r="AJ5280" s="1">
        <v>53.159</v>
      </c>
      <c r="AK5280" s="1">
        <v>14164.194</v>
      </c>
      <c r="AL5280" s="1">
        <v>106.19</v>
      </c>
      <c r="AM5280" s="1">
        <v>143260.359</v>
      </c>
      <c r="AN5280" s="1">
        <v>1074.033</v>
      </c>
      <c r="AO5280" s="1">
        <v>99.981</v>
      </c>
      <c r="AP5280" s="1">
        <v>99.994</v>
      </c>
      <c r="AQ5280" s="1">
        <v>3.723</v>
      </c>
      <c r="AR5280" s="1">
        <v>22.946</v>
      </c>
      <c r="AS5280" s="1">
        <v>639.307</v>
      </c>
      <c r="AT5280" s="1">
        <v>14164.194</v>
      </c>
      <c r="AU5280" s="1">
        <v>106.19</v>
      </c>
      <c r="AV5280" s="1">
        <v>85274.281</v>
      </c>
      <c r="AW5280" s="1">
        <v>3.808</v>
      </c>
      <c r="AX5280" s="1">
        <v>19.422</v>
      </c>
      <c r="AY5280" s="1">
        <v>70617.555</v>
      </c>
      <c r="AZ5280" s="1">
        <v>529.425</v>
      </c>
      <c r="BA5280" s="1">
        <v>99.981</v>
      </c>
      <c r="BB5280" s="1">
        <v>59.521</v>
      </c>
      <c r="BC5280" s="1">
        <v>71.86</v>
      </c>
      <c r="BE5280" s="1">
        <v>0.0</v>
      </c>
      <c r="BF5280" s="1">
        <v>0.0</v>
      </c>
      <c r="BG5280" s="1">
        <v>0.0</v>
      </c>
      <c r="BH5280" s="1">
        <v>0.0</v>
      </c>
      <c r="BI5280" s="1">
        <v>0.0</v>
      </c>
      <c r="BJ5280" s="1">
        <v>0.0</v>
      </c>
      <c r="BK5280" s="1">
        <v>0.0</v>
      </c>
      <c r="BL5280" s="1">
        <v>17.134</v>
      </c>
      <c r="BM5280" s="1">
        <v>0.009</v>
      </c>
      <c r="BN5280" s="1">
        <v>0.062</v>
      </c>
      <c r="BO5280" s="1">
        <v>2.668</v>
      </c>
      <c r="BP5280" s="1">
        <v>0.02</v>
      </c>
      <c r="BQ5280" s="1">
        <v>8.334</v>
      </c>
      <c r="BR5280" s="1">
        <v>0.019</v>
      </c>
      <c r="BS5280" s="1">
        <v>0.006</v>
      </c>
      <c r="BT5280" s="1">
        <v>-0.03</v>
      </c>
      <c r="BU5280" s="1">
        <v>-0.028</v>
      </c>
      <c r="BW5280" s="1">
        <v>0.0</v>
      </c>
      <c r="BX5280" s="1">
        <v>0.0</v>
      </c>
      <c r="BY5280" s="1">
        <v>0.0</v>
      </c>
      <c r="BZ5280" s="1">
        <v>0.0</v>
      </c>
      <c r="CA5280" s="1">
        <v>0.0</v>
      </c>
      <c r="CB5280" s="1">
        <v>0.0</v>
      </c>
      <c r="CC5280" s="1">
        <v>0.0</v>
      </c>
      <c r="CD5280" s="1">
        <v>4.836</v>
      </c>
      <c r="CE5280" s="1">
        <v>19.31</v>
      </c>
      <c r="CF5280" s="1">
        <v>418.649</v>
      </c>
      <c r="CG5280" s="1">
        <v>0.0</v>
      </c>
      <c r="CH5280" s="1">
        <v>0.0</v>
      </c>
      <c r="CI5280" s="1">
        <v>55841.648</v>
      </c>
      <c r="CJ5280" s="1">
        <v>3.685</v>
      </c>
      <c r="CK5280" s="1">
        <v>64.035</v>
      </c>
      <c r="CL5280" s="1">
        <v>240297.953</v>
      </c>
      <c r="CM5280" s="1">
        <v>1801.531</v>
      </c>
      <c r="CN5280" s="1">
        <v>0.0</v>
      </c>
      <c r="CO5280" s="1">
        <v>38.977</v>
      </c>
      <c r="CP5280" s="1">
        <v>0.0</v>
      </c>
      <c r="CQ5280" s="1">
        <v>0.0</v>
      </c>
      <c r="CT5280" s="1">
        <v>0.0</v>
      </c>
      <c r="CU5280" s="1">
        <v>0.0</v>
      </c>
      <c r="CW5280" s="1">
        <v>0.0</v>
      </c>
      <c r="CX5280" s="1">
        <v>0.0</v>
      </c>
      <c r="CZ5280" s="1">
        <v>0.0</v>
      </c>
      <c r="DA5280" s="1">
        <v>14166.862</v>
      </c>
      <c r="DB5280" s="1">
        <v>1074.1</v>
      </c>
      <c r="DC5280" s="1">
        <v>17.134</v>
      </c>
      <c r="DD5280" s="1">
        <v>0.009</v>
      </c>
      <c r="DE5280" s="1">
        <v>0.062</v>
      </c>
      <c r="DF5280" s="1">
        <v>2.668</v>
      </c>
      <c r="DG5280" s="1">
        <v>0.02</v>
      </c>
      <c r="DH5280" s="1">
        <v>8.334</v>
      </c>
      <c r="DI5280" s="1">
        <v>0.019</v>
      </c>
      <c r="DJ5280" s="1">
        <v>0.006</v>
      </c>
      <c r="DK5280" s="1">
        <v>17.134</v>
      </c>
      <c r="DL5280" s="1">
        <v>0.009</v>
      </c>
      <c r="DM5280" s="1">
        <v>0.062</v>
      </c>
      <c r="DN5280" s="1">
        <v>2.668</v>
      </c>
      <c r="DO5280" s="1">
        <v>0.02</v>
      </c>
      <c r="DP5280" s="1">
        <v>8.334</v>
      </c>
      <c r="DQ5280" s="1">
        <v>0.019</v>
      </c>
      <c r="DR5280" s="1">
        <v>0.006</v>
      </c>
      <c r="DT5280" s="1">
        <v>0.0</v>
      </c>
      <c r="DU5280" s="1">
        <v>0.0</v>
      </c>
      <c r="DV5280" s="1">
        <v>0.0</v>
      </c>
      <c r="DW5280" s="1">
        <v>0.0</v>
      </c>
      <c r="DX5280" s="1">
        <v>0.0</v>
      </c>
      <c r="DY5280" s="1">
        <v>0.0</v>
      </c>
      <c r="DZ5280" s="1">
        <v>0.0</v>
      </c>
    </row>
    <row r="5281">
      <c r="A5281" s="1" t="s">
        <v>540</v>
      </c>
      <c r="B5281" s="1">
        <v>2013.0</v>
      </c>
      <c r="C5281" s="1" t="s">
        <v>541</v>
      </c>
      <c r="D5281" s="1">
        <v>7831805.0</v>
      </c>
      <c r="E5281" s="1">
        <v>6.06587977728E11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0.0</v>
      </c>
      <c r="M5281" s="1">
        <v>0.0</v>
      </c>
      <c r="N5281" s="1">
        <v>676.152</v>
      </c>
      <c r="O5281" s="1">
        <v>28.016</v>
      </c>
      <c r="P5281" s="1">
        <v>4.504</v>
      </c>
      <c r="Q5281" s="1">
        <v>2627.871</v>
      </c>
      <c r="R5281" s="1">
        <v>20.581</v>
      </c>
      <c r="S5281" s="1">
        <v>0.0</v>
      </c>
      <c r="T5281" s="1">
        <v>0.0</v>
      </c>
      <c r="V5281" s="1">
        <v>0.0</v>
      </c>
      <c r="W5281" s="1">
        <v>0.0</v>
      </c>
      <c r="X5281" s="1">
        <v>0.0</v>
      </c>
      <c r="Y5281" s="1">
        <v>0.0</v>
      </c>
      <c r="Z5281" s="1">
        <v>1.818</v>
      </c>
      <c r="AA5281" s="1">
        <v>109.97</v>
      </c>
      <c r="AB5281" s="1">
        <v>14041.463</v>
      </c>
      <c r="AC5281" s="1">
        <v>109.99</v>
      </c>
      <c r="AD5281" s="1">
        <v>9.719</v>
      </c>
      <c r="AE5281" s="1">
        <v>5.377</v>
      </c>
      <c r="AF5281" s="1">
        <v>57.76</v>
      </c>
      <c r="AG5281" s="1">
        <v>144520.891</v>
      </c>
      <c r="AH5281" s="1">
        <v>1.866</v>
      </c>
      <c r="AI5281" s="1">
        <v>5.362</v>
      </c>
      <c r="AJ5281" s="1">
        <v>57.589</v>
      </c>
      <c r="AK5281" s="1">
        <v>14032.525</v>
      </c>
      <c r="AL5281" s="1">
        <v>109.9</v>
      </c>
      <c r="AM5281" s="1">
        <v>144490.641</v>
      </c>
      <c r="AN5281" s="1">
        <v>1131.623</v>
      </c>
      <c r="AO5281" s="1">
        <v>99.918</v>
      </c>
      <c r="AP5281" s="1">
        <v>99.98</v>
      </c>
      <c r="AQ5281" s="1">
        <v>1.064</v>
      </c>
      <c r="AR5281" s="1">
        <v>6.804</v>
      </c>
      <c r="AS5281" s="1">
        <v>646.111</v>
      </c>
      <c r="AT5281" s="1">
        <v>14032.525</v>
      </c>
      <c r="AU5281" s="1">
        <v>109.9</v>
      </c>
      <c r="AV5281" s="1">
        <v>82498.352</v>
      </c>
      <c r="AW5281" s="1">
        <v>0.552</v>
      </c>
      <c r="AX5281" s="1">
        <v>2.925</v>
      </c>
      <c r="AY5281" s="1">
        <v>67972.844</v>
      </c>
      <c r="AZ5281" s="1">
        <v>532.35</v>
      </c>
      <c r="BA5281" s="1">
        <v>99.918</v>
      </c>
      <c r="BB5281" s="1">
        <v>57.085</v>
      </c>
      <c r="BC5281" s="1">
        <v>74.37</v>
      </c>
      <c r="BE5281" s="1">
        <v>0.0</v>
      </c>
      <c r="BF5281" s="1">
        <v>0.0</v>
      </c>
      <c r="BG5281" s="1">
        <v>0.0</v>
      </c>
      <c r="BH5281" s="1">
        <v>0.0</v>
      </c>
      <c r="BI5281" s="1">
        <v>0.0</v>
      </c>
      <c r="BJ5281" s="1">
        <v>0.0</v>
      </c>
      <c r="BK5281" s="1">
        <v>0.0</v>
      </c>
      <c r="BL5281" s="1">
        <v>258.518</v>
      </c>
      <c r="BM5281" s="1">
        <v>0.16</v>
      </c>
      <c r="BN5281" s="1">
        <v>0.222</v>
      </c>
      <c r="BO5281" s="1">
        <v>11.492</v>
      </c>
      <c r="BP5281" s="1">
        <v>0.09</v>
      </c>
      <c r="BQ5281" s="1">
        <v>28.382</v>
      </c>
      <c r="BR5281" s="1">
        <v>0.082</v>
      </c>
      <c r="BS5281" s="1">
        <v>0.02</v>
      </c>
      <c r="BT5281" s="1">
        <v>-0.02</v>
      </c>
      <c r="BU5281" s="1">
        <v>-0.018</v>
      </c>
      <c r="BW5281" s="1">
        <v>0.0</v>
      </c>
      <c r="BX5281" s="1">
        <v>0.0</v>
      </c>
      <c r="BY5281" s="1">
        <v>0.0</v>
      </c>
      <c r="BZ5281" s="1">
        <v>0.0</v>
      </c>
      <c r="CA5281" s="1">
        <v>0.0</v>
      </c>
      <c r="CB5281" s="1">
        <v>0.0</v>
      </c>
      <c r="CC5281" s="1">
        <v>0.0</v>
      </c>
      <c r="CD5281" s="1">
        <v>11.055</v>
      </c>
      <c r="CE5281" s="1">
        <v>46.282</v>
      </c>
      <c r="CF5281" s="1">
        <v>464.931</v>
      </c>
      <c r="CG5281" s="1">
        <v>0.0</v>
      </c>
      <c r="CH5281" s="1">
        <v>0.0</v>
      </c>
      <c r="CI5281" s="1">
        <v>59364.414</v>
      </c>
      <c r="CJ5281" s="1">
        <v>4.338</v>
      </c>
      <c r="CK5281" s="1">
        <v>78.158</v>
      </c>
      <c r="CL5281" s="1">
        <v>240007.172</v>
      </c>
      <c r="CM5281" s="1">
        <v>1879.689</v>
      </c>
      <c r="CN5281" s="1">
        <v>0.0</v>
      </c>
      <c r="CO5281" s="1">
        <v>41.077</v>
      </c>
      <c r="CP5281" s="1">
        <v>0.0</v>
      </c>
      <c r="CQ5281" s="1">
        <v>0.0</v>
      </c>
      <c r="CT5281" s="1">
        <v>0.0</v>
      </c>
      <c r="CU5281" s="1">
        <v>0.0</v>
      </c>
      <c r="CW5281" s="1">
        <v>0.0</v>
      </c>
      <c r="CX5281" s="1">
        <v>0.0</v>
      </c>
      <c r="CZ5281" s="1">
        <v>0.0</v>
      </c>
      <c r="DA5281" s="1">
        <v>14044.017</v>
      </c>
      <c r="DB5281" s="1">
        <v>1131.859</v>
      </c>
      <c r="DC5281" s="1">
        <v>258.518</v>
      </c>
      <c r="DD5281" s="1">
        <v>0.16</v>
      </c>
      <c r="DE5281" s="1">
        <v>0.222</v>
      </c>
      <c r="DF5281" s="1">
        <v>11.492</v>
      </c>
      <c r="DG5281" s="1">
        <v>0.09</v>
      </c>
      <c r="DH5281" s="1">
        <v>28.382</v>
      </c>
      <c r="DI5281" s="1">
        <v>0.082</v>
      </c>
      <c r="DJ5281" s="1">
        <v>0.02</v>
      </c>
      <c r="DK5281" s="1">
        <v>252.376</v>
      </c>
      <c r="DL5281" s="1">
        <v>0.156</v>
      </c>
      <c r="DM5281" s="1">
        <v>0.218</v>
      </c>
      <c r="DN5281" s="1">
        <v>11.492</v>
      </c>
      <c r="DO5281" s="1">
        <v>0.09</v>
      </c>
      <c r="DP5281" s="1">
        <v>27.896</v>
      </c>
      <c r="DQ5281" s="1">
        <v>0.082</v>
      </c>
      <c r="DR5281" s="1">
        <v>0.019</v>
      </c>
      <c r="DT5281" s="1">
        <v>0.004</v>
      </c>
      <c r="DU5281" s="1">
        <v>0.004</v>
      </c>
      <c r="DV5281" s="1">
        <v>0.0</v>
      </c>
      <c r="DW5281" s="1">
        <v>0.0</v>
      </c>
      <c r="DX5281" s="1">
        <v>0.486</v>
      </c>
      <c r="DY5281" s="1">
        <v>0.0</v>
      </c>
      <c r="DZ5281" s="1">
        <v>0.0</v>
      </c>
    </row>
    <row r="5282">
      <c r="A5282" s="1" t="s">
        <v>540</v>
      </c>
      <c r="B5282" s="1">
        <v>2014.0</v>
      </c>
      <c r="C5282" s="1" t="s">
        <v>541</v>
      </c>
      <c r="D5282" s="1">
        <v>8236833.0</v>
      </c>
      <c r="E5282" s="1">
        <v>6.3185846272E11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0.0</v>
      </c>
      <c r="M5282" s="1">
        <v>0.0</v>
      </c>
      <c r="N5282" s="1">
        <v>675.047</v>
      </c>
      <c r="O5282" s="1">
        <v>11.492</v>
      </c>
      <c r="P5282" s="1">
        <v>2.365</v>
      </c>
      <c r="Q5282" s="1">
        <v>2785.807</v>
      </c>
      <c r="R5282" s="1">
        <v>22.946</v>
      </c>
      <c r="S5282" s="1">
        <v>0.0</v>
      </c>
      <c r="T5282" s="1">
        <v>0.0</v>
      </c>
      <c r="V5282" s="1">
        <v>0.0</v>
      </c>
      <c r="W5282" s="1">
        <v>0.0</v>
      </c>
      <c r="X5282" s="1">
        <v>0.0</v>
      </c>
      <c r="Y5282" s="1">
        <v>0.0</v>
      </c>
      <c r="Z5282" s="1">
        <v>2.021</v>
      </c>
      <c r="AA5282" s="1">
        <v>116.51</v>
      </c>
      <c r="AB5282" s="1">
        <v>14145.0</v>
      </c>
      <c r="AC5282" s="1">
        <v>116.54</v>
      </c>
      <c r="AD5282" s="1">
        <v>10.271</v>
      </c>
      <c r="AE5282" s="1">
        <v>0.295</v>
      </c>
      <c r="AF5282" s="1">
        <v>3.333</v>
      </c>
      <c r="AG5282" s="1">
        <v>137819.094</v>
      </c>
      <c r="AH5282" s="1">
        <v>1.797</v>
      </c>
      <c r="AI5282" s="1">
        <v>0.241</v>
      </c>
      <c r="AJ5282" s="1">
        <v>2.727</v>
      </c>
      <c r="AK5282" s="1">
        <v>14111.007</v>
      </c>
      <c r="AL5282" s="1">
        <v>116.23</v>
      </c>
      <c r="AM5282" s="1">
        <v>137716.656</v>
      </c>
      <c r="AN5282" s="1">
        <v>1134.349</v>
      </c>
      <c r="AO5282" s="1">
        <v>99.734</v>
      </c>
      <c r="AP5282" s="1">
        <v>99.93</v>
      </c>
      <c r="AQ5282" s="1">
        <v>-1.152</v>
      </c>
      <c r="AR5282" s="1">
        <v>-7.446</v>
      </c>
      <c r="AS5282" s="1">
        <v>638.665</v>
      </c>
      <c r="AT5282" s="1">
        <v>14111.007</v>
      </c>
      <c r="AU5282" s="1">
        <v>116.23</v>
      </c>
      <c r="AV5282" s="1">
        <v>77537.727</v>
      </c>
      <c r="AW5282" s="1">
        <v>-0.651</v>
      </c>
      <c r="AX5282" s="1">
        <v>-3.465</v>
      </c>
      <c r="AY5282" s="1">
        <v>64209.723</v>
      </c>
      <c r="AZ5282" s="1">
        <v>528.885</v>
      </c>
      <c r="BA5282" s="1">
        <v>99.734</v>
      </c>
      <c r="BB5282" s="1">
        <v>56.263</v>
      </c>
      <c r="BC5282" s="1">
        <v>78.67</v>
      </c>
      <c r="BE5282" s="1">
        <v>0.0</v>
      </c>
      <c r="BF5282" s="1">
        <v>0.0</v>
      </c>
      <c r="BG5282" s="1">
        <v>0.0</v>
      </c>
      <c r="BH5282" s="1">
        <v>0.0</v>
      </c>
      <c r="BI5282" s="1">
        <v>0.0</v>
      </c>
      <c r="BJ5282" s="1">
        <v>0.0</v>
      </c>
      <c r="BK5282" s="1">
        <v>0.0</v>
      </c>
      <c r="BL5282" s="1">
        <v>258.304</v>
      </c>
      <c r="BM5282" s="1">
        <v>0.57</v>
      </c>
      <c r="BN5282" s="1">
        <v>0.792</v>
      </c>
      <c r="BO5282" s="1">
        <v>37.636</v>
      </c>
      <c r="BP5282" s="1">
        <v>0.31</v>
      </c>
      <c r="BQ5282" s="1">
        <v>96.201</v>
      </c>
      <c r="BR5282" s="1">
        <v>0.266</v>
      </c>
      <c r="BS5282" s="1">
        <v>0.07</v>
      </c>
      <c r="BT5282" s="1">
        <v>-0.03</v>
      </c>
      <c r="BU5282" s="1">
        <v>-0.026</v>
      </c>
      <c r="BW5282" s="1">
        <v>0.0</v>
      </c>
      <c r="BX5282" s="1">
        <v>0.0</v>
      </c>
      <c r="BY5282" s="1">
        <v>0.0</v>
      </c>
      <c r="BZ5282" s="1">
        <v>0.0</v>
      </c>
      <c r="CA5282" s="1">
        <v>0.0</v>
      </c>
      <c r="CB5282" s="1">
        <v>0.0</v>
      </c>
      <c r="CC5282" s="1">
        <v>0.0</v>
      </c>
      <c r="CD5282" s="1">
        <v>1.679</v>
      </c>
      <c r="CE5282" s="1">
        <v>7.807</v>
      </c>
      <c r="CF5282" s="1">
        <v>472.738</v>
      </c>
      <c r="CG5282" s="1">
        <v>0.0</v>
      </c>
      <c r="CH5282" s="1">
        <v>0.0</v>
      </c>
      <c r="CI5282" s="1">
        <v>57393.133</v>
      </c>
      <c r="CJ5282" s="1">
        <v>0.815</v>
      </c>
      <c r="CK5282" s="1">
        <v>15.32</v>
      </c>
      <c r="CL5282" s="1">
        <v>230065.281</v>
      </c>
      <c r="CM5282" s="1">
        <v>1895.009</v>
      </c>
      <c r="CN5282" s="1">
        <v>0.0</v>
      </c>
      <c r="CO5282" s="1">
        <v>41.646</v>
      </c>
      <c r="CP5282" s="1">
        <v>0.0</v>
      </c>
      <c r="CQ5282" s="1">
        <v>0.0</v>
      </c>
      <c r="CT5282" s="1">
        <v>0.0</v>
      </c>
      <c r="CU5282" s="1">
        <v>0.0</v>
      </c>
      <c r="CW5282" s="1">
        <v>0.0</v>
      </c>
      <c r="CX5282" s="1">
        <v>0.0</v>
      </c>
      <c r="CZ5282" s="1">
        <v>0.0</v>
      </c>
      <c r="DA5282" s="1">
        <v>14148.642</v>
      </c>
      <c r="DB5282" s="1">
        <v>1135.193</v>
      </c>
      <c r="DC5282" s="1">
        <v>258.304</v>
      </c>
      <c r="DD5282" s="1">
        <v>0.57</v>
      </c>
      <c r="DE5282" s="1">
        <v>0.792</v>
      </c>
      <c r="DF5282" s="1">
        <v>37.636</v>
      </c>
      <c r="DG5282" s="1">
        <v>0.31</v>
      </c>
      <c r="DH5282" s="1">
        <v>96.201</v>
      </c>
      <c r="DI5282" s="1">
        <v>0.266</v>
      </c>
      <c r="DJ5282" s="1">
        <v>0.07</v>
      </c>
      <c r="DK5282" s="1">
        <v>261.063</v>
      </c>
      <c r="DL5282" s="1">
        <v>0.566</v>
      </c>
      <c r="DM5282" s="1">
        <v>0.785</v>
      </c>
      <c r="DN5282" s="1">
        <v>37.636</v>
      </c>
      <c r="DO5282" s="1">
        <v>0.31</v>
      </c>
      <c r="DP5282" s="1">
        <v>95.281</v>
      </c>
      <c r="DQ5282" s="1">
        <v>0.266</v>
      </c>
      <c r="DR5282" s="1">
        <v>0.069</v>
      </c>
      <c r="DS5282" s="1">
        <v>100.0</v>
      </c>
      <c r="DT5282" s="1">
        <v>0.004</v>
      </c>
      <c r="DU5282" s="1">
        <v>0.008</v>
      </c>
      <c r="DV5282" s="1">
        <v>0.0</v>
      </c>
      <c r="DW5282" s="1">
        <v>0.0</v>
      </c>
      <c r="DX5282" s="1">
        <v>0.92</v>
      </c>
      <c r="DY5282" s="1">
        <v>0.0</v>
      </c>
      <c r="DZ5282" s="1">
        <v>0.001</v>
      </c>
    </row>
    <row r="5283">
      <c r="A5283" s="1" t="s">
        <v>540</v>
      </c>
      <c r="B5283" s="1">
        <v>2015.0</v>
      </c>
      <c r="C5283" s="1" t="s">
        <v>541</v>
      </c>
      <c r="D5283" s="1">
        <v>8674586.0</v>
      </c>
      <c r="E5283" s="1">
        <v>6.74742730752E11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0.0</v>
      </c>
      <c r="M5283" s="1">
        <v>0.0</v>
      </c>
      <c r="N5283" s="1">
        <v>675.224</v>
      </c>
      <c r="O5283" s="1">
        <v>-13.094</v>
      </c>
      <c r="P5283" s="1">
        <v>-3.005</v>
      </c>
      <c r="Q5283" s="1">
        <v>2298.852</v>
      </c>
      <c r="R5283" s="1">
        <v>19.942</v>
      </c>
      <c r="S5283" s="1">
        <v>0.0</v>
      </c>
      <c r="T5283" s="1">
        <v>0.0</v>
      </c>
      <c r="V5283" s="1">
        <v>0.0</v>
      </c>
      <c r="W5283" s="1">
        <v>0.0</v>
      </c>
      <c r="X5283" s="1">
        <v>0.0</v>
      </c>
      <c r="Y5283" s="1">
        <v>0.0</v>
      </c>
      <c r="Z5283" s="1">
        <v>1.631</v>
      </c>
      <c r="AA5283" s="1">
        <v>127.37</v>
      </c>
      <c r="AB5283" s="1">
        <v>14683.122</v>
      </c>
      <c r="AC5283" s="1">
        <v>127.38</v>
      </c>
      <c r="AD5283" s="1">
        <v>10.419</v>
      </c>
      <c r="AE5283" s="1">
        <v>7.742</v>
      </c>
      <c r="AF5283" s="1">
        <v>87.886</v>
      </c>
      <c r="AG5283" s="1">
        <v>140995.641</v>
      </c>
      <c r="AH5283" s="1">
        <v>1.813</v>
      </c>
      <c r="AI5283" s="1">
        <v>7.751</v>
      </c>
      <c r="AJ5283" s="1">
        <v>87.92</v>
      </c>
      <c r="AK5283" s="1">
        <v>14649.69</v>
      </c>
      <c r="AL5283" s="1">
        <v>127.08</v>
      </c>
      <c r="AM5283" s="1">
        <v>140902.328</v>
      </c>
      <c r="AN5283" s="1">
        <v>1222.269</v>
      </c>
      <c r="AO5283" s="1">
        <v>99.764</v>
      </c>
      <c r="AP5283" s="1">
        <v>99.938</v>
      </c>
      <c r="AQ5283" s="1">
        <v>11.578</v>
      </c>
      <c r="AR5283" s="1">
        <v>73.945</v>
      </c>
      <c r="AS5283" s="1">
        <v>712.611</v>
      </c>
      <c r="AT5283" s="1">
        <v>14649.69</v>
      </c>
      <c r="AU5283" s="1">
        <v>127.08</v>
      </c>
      <c r="AV5283" s="1">
        <v>82149.234</v>
      </c>
      <c r="AW5283" s="1">
        <v>10.797</v>
      </c>
      <c r="AX5283" s="1">
        <v>57.103</v>
      </c>
      <c r="AY5283" s="1">
        <v>67552.203</v>
      </c>
      <c r="AZ5283" s="1">
        <v>585.987</v>
      </c>
      <c r="BA5283" s="1">
        <v>99.764</v>
      </c>
      <c r="BB5283" s="1">
        <v>58.266</v>
      </c>
      <c r="BC5283" s="1">
        <v>86.01</v>
      </c>
      <c r="BE5283" s="1">
        <v>0.0</v>
      </c>
      <c r="BF5283" s="1">
        <v>0.0</v>
      </c>
      <c r="BG5283" s="1">
        <v>0.0</v>
      </c>
      <c r="BH5283" s="1">
        <v>0.0</v>
      </c>
      <c r="BI5283" s="1">
        <v>0.0</v>
      </c>
      <c r="BJ5283" s="1">
        <v>0.0</v>
      </c>
      <c r="BK5283" s="1">
        <v>0.0</v>
      </c>
      <c r="BL5283" s="1">
        <v>-3.475</v>
      </c>
      <c r="BM5283" s="1">
        <v>-0.031</v>
      </c>
      <c r="BN5283" s="1">
        <v>0.761</v>
      </c>
      <c r="BO5283" s="1">
        <v>34.584</v>
      </c>
      <c r="BP5283" s="1">
        <v>0.3</v>
      </c>
      <c r="BQ5283" s="1">
        <v>87.726</v>
      </c>
      <c r="BR5283" s="1">
        <v>0.236</v>
      </c>
      <c r="BS5283" s="1">
        <v>0.062</v>
      </c>
      <c r="BT5283" s="1">
        <v>-0.01</v>
      </c>
      <c r="BU5283" s="1">
        <v>-0.008</v>
      </c>
      <c r="BW5283" s="1">
        <v>0.0</v>
      </c>
      <c r="BX5283" s="1">
        <v>0.0</v>
      </c>
      <c r="BY5283" s="1">
        <v>0.0</v>
      </c>
      <c r="BZ5283" s="1">
        <v>0.0</v>
      </c>
      <c r="CA5283" s="1">
        <v>0.0</v>
      </c>
      <c r="CB5283" s="1">
        <v>0.0</v>
      </c>
      <c r="CC5283" s="1">
        <v>0.0</v>
      </c>
      <c r="CD5283" s="1">
        <v>3.592</v>
      </c>
      <c r="CE5283" s="1">
        <v>16.98</v>
      </c>
      <c r="CF5283" s="1">
        <v>489.717</v>
      </c>
      <c r="CG5283" s="1">
        <v>0.0</v>
      </c>
      <c r="CH5283" s="1">
        <v>0.0</v>
      </c>
      <c r="CI5283" s="1">
        <v>56454.242</v>
      </c>
      <c r="CJ5283" s="1">
        <v>7.457</v>
      </c>
      <c r="CK5283" s="1">
        <v>141.314</v>
      </c>
      <c r="CL5283" s="1">
        <v>234745.875</v>
      </c>
      <c r="CM5283" s="1">
        <v>2036.323</v>
      </c>
      <c r="CN5283" s="1">
        <v>0.0</v>
      </c>
      <c r="CO5283" s="1">
        <v>40.041</v>
      </c>
      <c r="CP5283" s="1">
        <v>0.0</v>
      </c>
      <c r="CQ5283" s="1">
        <v>0.0</v>
      </c>
      <c r="CT5283" s="1">
        <v>0.0</v>
      </c>
      <c r="CU5283" s="1">
        <v>0.0</v>
      </c>
      <c r="CW5283" s="1">
        <v>0.0</v>
      </c>
      <c r="CX5283" s="1">
        <v>0.0</v>
      </c>
      <c r="CZ5283" s="1">
        <v>0.0</v>
      </c>
      <c r="DA5283" s="1">
        <v>14684.274</v>
      </c>
      <c r="DB5283" s="1">
        <v>1223.079</v>
      </c>
      <c r="DC5283" s="1">
        <v>-3.475</v>
      </c>
      <c r="DD5283" s="1">
        <v>-0.031</v>
      </c>
      <c r="DE5283" s="1">
        <v>0.761</v>
      </c>
      <c r="DF5283" s="1">
        <v>34.584</v>
      </c>
      <c r="DG5283" s="1">
        <v>0.3</v>
      </c>
      <c r="DH5283" s="1">
        <v>87.726</v>
      </c>
      <c r="DI5283" s="1">
        <v>0.236</v>
      </c>
      <c r="DJ5283" s="1">
        <v>0.062</v>
      </c>
      <c r="DK5283" s="1">
        <v>-3.025</v>
      </c>
      <c r="DL5283" s="1">
        <v>-0.028</v>
      </c>
      <c r="DM5283" s="1">
        <v>0.757</v>
      </c>
      <c r="DN5283" s="1">
        <v>34.584</v>
      </c>
      <c r="DO5283" s="1">
        <v>0.3</v>
      </c>
      <c r="DP5283" s="1">
        <v>87.291</v>
      </c>
      <c r="DQ5283" s="1">
        <v>0.236</v>
      </c>
      <c r="DR5283" s="1">
        <v>0.062</v>
      </c>
      <c r="DS5283" s="1">
        <v>-50.0</v>
      </c>
      <c r="DT5283" s="1">
        <v>-0.004</v>
      </c>
      <c r="DU5283" s="1">
        <v>0.004</v>
      </c>
      <c r="DV5283" s="1">
        <v>0.0</v>
      </c>
      <c r="DW5283" s="1">
        <v>0.0</v>
      </c>
      <c r="DX5283" s="1">
        <v>0.435</v>
      </c>
      <c r="DY5283" s="1">
        <v>0.0</v>
      </c>
      <c r="DZ5283" s="1">
        <v>0.0</v>
      </c>
    </row>
    <row r="5284">
      <c r="A5284" s="1" t="s">
        <v>540</v>
      </c>
      <c r="B5284" s="1">
        <v>2016.0</v>
      </c>
      <c r="C5284" s="1" t="s">
        <v>541</v>
      </c>
      <c r="D5284" s="1">
        <v>9030811.0</v>
      </c>
      <c r="E5284" s="1">
        <v>7.12265105408E11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0.0</v>
      </c>
      <c r="M5284" s="1">
        <v>0.0</v>
      </c>
      <c r="N5284" s="1">
        <v>675.257</v>
      </c>
      <c r="O5284" s="1">
        <v>7.343</v>
      </c>
      <c r="P5284" s="1">
        <v>1.464</v>
      </c>
      <c r="Q5284" s="1">
        <v>2370.319</v>
      </c>
      <c r="R5284" s="1">
        <v>21.406</v>
      </c>
      <c r="S5284" s="1">
        <v>0.0</v>
      </c>
      <c r="T5284" s="1">
        <v>0.0</v>
      </c>
      <c r="V5284" s="1">
        <v>0.0</v>
      </c>
      <c r="W5284" s="1">
        <v>0.0</v>
      </c>
      <c r="X5284" s="1">
        <v>0.0</v>
      </c>
      <c r="Y5284" s="1">
        <v>0.0</v>
      </c>
      <c r="Z5284" s="1">
        <v>1.686</v>
      </c>
      <c r="AA5284" s="1">
        <v>130.24</v>
      </c>
      <c r="AB5284" s="1">
        <v>14421.739</v>
      </c>
      <c r="AC5284" s="1">
        <v>129.61</v>
      </c>
      <c r="AD5284" s="1">
        <v>10.214</v>
      </c>
      <c r="AE5284" s="1">
        <v>3.797</v>
      </c>
      <c r="AF5284" s="1">
        <v>46.443</v>
      </c>
      <c r="AG5284" s="1">
        <v>140576.766</v>
      </c>
      <c r="AH5284" s="1">
        <v>1.782</v>
      </c>
      <c r="AI5284" s="1">
        <v>3.797</v>
      </c>
      <c r="AJ5284" s="1">
        <v>46.407</v>
      </c>
      <c r="AK5284" s="1">
        <v>14316.543</v>
      </c>
      <c r="AL5284" s="1">
        <v>129.29</v>
      </c>
      <c r="AM5284" s="1">
        <v>140483.109</v>
      </c>
      <c r="AN5284" s="1">
        <v>1268.676</v>
      </c>
      <c r="AO5284" s="1">
        <v>99.753</v>
      </c>
      <c r="AP5284" s="1">
        <v>99.937</v>
      </c>
      <c r="AQ5284" s="1">
        <v>0.387</v>
      </c>
      <c r="AR5284" s="1">
        <v>2.755</v>
      </c>
      <c r="AS5284" s="1">
        <v>715.365</v>
      </c>
      <c r="AT5284" s="1">
        <v>14316.543</v>
      </c>
      <c r="AU5284" s="1">
        <v>129.29</v>
      </c>
      <c r="AV5284" s="1">
        <v>79213.852</v>
      </c>
      <c r="AW5284" s="1">
        <v>1.574</v>
      </c>
      <c r="AX5284" s="1">
        <v>9.221</v>
      </c>
      <c r="AY5284" s="1">
        <v>65908.609</v>
      </c>
      <c r="AZ5284" s="1">
        <v>595.208</v>
      </c>
      <c r="BA5284" s="1">
        <v>99.753</v>
      </c>
      <c r="BB5284" s="1">
        <v>56.351</v>
      </c>
      <c r="BC5284" s="1">
        <v>87.52</v>
      </c>
      <c r="BE5284" s="1">
        <v>0.0</v>
      </c>
      <c r="BF5284" s="1">
        <v>0.0</v>
      </c>
      <c r="BG5284" s="1">
        <v>0.0</v>
      </c>
      <c r="BH5284" s="1">
        <v>0.0</v>
      </c>
      <c r="BI5284" s="1">
        <v>0.0</v>
      </c>
      <c r="BJ5284" s="1">
        <v>0.0</v>
      </c>
      <c r="BK5284" s="1">
        <v>0.0</v>
      </c>
      <c r="BL5284" s="1">
        <v>5.127</v>
      </c>
      <c r="BM5284" s="1">
        <v>0.033</v>
      </c>
      <c r="BN5284" s="1">
        <v>0.794</v>
      </c>
      <c r="BO5284" s="1">
        <v>35.434</v>
      </c>
      <c r="BP5284" s="1">
        <v>0.32</v>
      </c>
      <c r="BQ5284" s="1">
        <v>87.918</v>
      </c>
      <c r="BR5284" s="1">
        <v>0.247</v>
      </c>
      <c r="BS5284" s="1">
        <v>0.063</v>
      </c>
      <c r="BT5284" s="1">
        <v>0.63</v>
      </c>
      <c r="BU5284" s="1">
        <v>0.484</v>
      </c>
      <c r="BW5284" s="1">
        <v>0.0</v>
      </c>
      <c r="BX5284" s="1">
        <v>0.0</v>
      </c>
      <c r="BY5284" s="1">
        <v>0.0</v>
      </c>
      <c r="BZ5284" s="1">
        <v>0.0</v>
      </c>
      <c r="CA5284" s="1">
        <v>0.0</v>
      </c>
      <c r="CB5284" s="1">
        <v>0.0</v>
      </c>
      <c r="CC5284" s="1">
        <v>0.0</v>
      </c>
      <c r="CD5284" s="1">
        <v>8.615</v>
      </c>
      <c r="CE5284" s="1">
        <v>42.188</v>
      </c>
      <c r="CF5284" s="1">
        <v>531.905</v>
      </c>
      <c r="CG5284" s="1">
        <v>0.0</v>
      </c>
      <c r="CH5284" s="1">
        <v>0.0</v>
      </c>
      <c r="CI5284" s="1">
        <v>58898.93</v>
      </c>
      <c r="CJ5284" s="1">
        <v>3.721</v>
      </c>
      <c r="CK5284" s="1">
        <v>75.767</v>
      </c>
      <c r="CL5284" s="1">
        <v>233875.984</v>
      </c>
      <c r="CM5284" s="1">
        <v>2112.09</v>
      </c>
      <c r="CN5284" s="1">
        <v>0.0</v>
      </c>
      <c r="CO5284" s="1">
        <v>41.9</v>
      </c>
      <c r="CP5284" s="1">
        <v>0.0</v>
      </c>
      <c r="CQ5284" s="1">
        <v>0.0</v>
      </c>
      <c r="CT5284" s="1">
        <v>0.0</v>
      </c>
      <c r="CU5284" s="1">
        <v>0.0</v>
      </c>
      <c r="CW5284" s="1">
        <v>0.0</v>
      </c>
      <c r="CX5284" s="1">
        <v>0.0</v>
      </c>
      <c r="CZ5284" s="1">
        <v>0.0</v>
      </c>
      <c r="DA5284" s="1">
        <v>14351.978</v>
      </c>
      <c r="DB5284" s="1">
        <v>1269.522</v>
      </c>
      <c r="DC5284" s="1">
        <v>5.127</v>
      </c>
      <c r="DD5284" s="1">
        <v>0.033</v>
      </c>
      <c r="DE5284" s="1">
        <v>0.794</v>
      </c>
      <c r="DF5284" s="1">
        <v>35.434</v>
      </c>
      <c r="DG5284" s="1">
        <v>0.32</v>
      </c>
      <c r="DH5284" s="1">
        <v>87.918</v>
      </c>
      <c r="DI5284" s="1">
        <v>0.247</v>
      </c>
      <c r="DJ5284" s="1">
        <v>0.063</v>
      </c>
      <c r="DK5284" s="1">
        <v>5.65</v>
      </c>
      <c r="DL5284" s="1">
        <v>0.037</v>
      </c>
      <c r="DM5284" s="1">
        <v>0.794</v>
      </c>
      <c r="DN5284" s="1">
        <v>35.434</v>
      </c>
      <c r="DO5284" s="1">
        <v>0.32</v>
      </c>
      <c r="DP5284" s="1">
        <v>87.918</v>
      </c>
      <c r="DQ5284" s="1">
        <v>0.247</v>
      </c>
      <c r="DR5284" s="1">
        <v>0.063</v>
      </c>
      <c r="DS5284" s="1">
        <v>-100.0</v>
      </c>
      <c r="DT5284" s="1">
        <v>-0.004</v>
      </c>
      <c r="DU5284" s="1">
        <v>0.0</v>
      </c>
      <c r="DV5284" s="1">
        <v>0.0</v>
      </c>
      <c r="DW5284" s="1">
        <v>0.0</v>
      </c>
      <c r="DX5284" s="1">
        <v>0.0</v>
      </c>
      <c r="DY5284" s="1">
        <v>0.0</v>
      </c>
      <c r="DZ5284" s="1">
        <v>0.0</v>
      </c>
    </row>
    <row r="5285">
      <c r="A5285" s="1" t="s">
        <v>540</v>
      </c>
      <c r="B5285" s="1">
        <v>2017.0</v>
      </c>
      <c r="C5285" s="1" t="s">
        <v>541</v>
      </c>
      <c r="D5285" s="1">
        <v>9234286.0</v>
      </c>
      <c r="E5285" s="1">
        <v>7.17500186624E11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0.0</v>
      </c>
      <c r="M5285" s="1">
        <v>0.0</v>
      </c>
      <c r="N5285" s="1">
        <v>673.255</v>
      </c>
      <c r="O5285" s="1">
        <v>15.67</v>
      </c>
      <c r="P5285" s="1">
        <v>3.354</v>
      </c>
      <c r="Q5285" s="1">
        <v>2681.341</v>
      </c>
      <c r="R5285" s="1">
        <v>24.76</v>
      </c>
      <c r="S5285" s="1">
        <v>0.0</v>
      </c>
      <c r="T5285" s="1">
        <v>0.0</v>
      </c>
      <c r="Y5285" s="1">
        <v>0.0</v>
      </c>
      <c r="Z5285" s="1">
        <v>2.043</v>
      </c>
      <c r="AA5285" s="1">
        <v>134.47</v>
      </c>
      <c r="AB5285" s="1">
        <v>14562.035</v>
      </c>
      <c r="AC5285" s="1">
        <v>134.57</v>
      </c>
      <c r="AD5285" s="1">
        <v>11.115</v>
      </c>
      <c r="AE5285" s="1">
        <v>-4.54</v>
      </c>
      <c r="AF5285" s="1">
        <v>-57.634</v>
      </c>
      <c r="AG5285" s="1">
        <v>131237.906</v>
      </c>
      <c r="AH5285" s="1">
        <v>1.689</v>
      </c>
      <c r="AI5285" s="1">
        <v>-4.632</v>
      </c>
      <c r="AJ5285" s="1">
        <v>-58.771</v>
      </c>
      <c r="AK5285" s="1">
        <v>14491.646</v>
      </c>
      <c r="AL5285" s="1">
        <v>133.82</v>
      </c>
      <c r="AM5285" s="1">
        <v>131023.156</v>
      </c>
      <c r="AN5285" s="1">
        <v>1209.905</v>
      </c>
      <c r="AO5285" s="1">
        <v>99.443</v>
      </c>
      <c r="AP5285" s="1">
        <v>99.846</v>
      </c>
      <c r="AQ5285" s="1">
        <v>-8.219</v>
      </c>
      <c r="AR5285" s="1">
        <v>-58.798</v>
      </c>
      <c r="AS5285" s="1">
        <v>656.568</v>
      </c>
      <c r="AT5285" s="1">
        <v>14491.646</v>
      </c>
      <c r="AU5285" s="1">
        <v>133.82</v>
      </c>
      <c r="AV5285" s="1">
        <v>71101.07</v>
      </c>
      <c r="AW5285" s="1">
        <v>-11.403</v>
      </c>
      <c r="AX5285" s="1">
        <v>-67.873</v>
      </c>
      <c r="AY5285" s="1">
        <v>57106.219</v>
      </c>
      <c r="AZ5285" s="1">
        <v>527.335</v>
      </c>
      <c r="BA5285" s="1">
        <v>99.443</v>
      </c>
      <c r="BB5285" s="1">
        <v>54.183</v>
      </c>
      <c r="BC5285" s="1">
        <v>90.6</v>
      </c>
      <c r="BE5285" s="1">
        <v>0.0</v>
      </c>
      <c r="BF5285" s="1">
        <v>0.0</v>
      </c>
      <c r="BG5285" s="1">
        <v>0.0</v>
      </c>
      <c r="BH5285" s="1">
        <v>0.0</v>
      </c>
      <c r="BI5285" s="1">
        <v>0.0</v>
      </c>
      <c r="BJ5285" s="1">
        <v>0.0</v>
      </c>
      <c r="BK5285" s="1">
        <v>0.0</v>
      </c>
      <c r="BL5285" s="1">
        <v>135.791</v>
      </c>
      <c r="BM5285" s="1">
        <v>1.069</v>
      </c>
      <c r="BN5285" s="1">
        <v>1.863</v>
      </c>
      <c r="BO5285" s="1">
        <v>81.219</v>
      </c>
      <c r="BP5285" s="1">
        <v>0.75</v>
      </c>
      <c r="BQ5285" s="1">
        <v>201.721</v>
      </c>
      <c r="BR5285" s="1">
        <v>0.557</v>
      </c>
      <c r="BS5285" s="1">
        <v>0.154</v>
      </c>
      <c r="BT5285" s="1">
        <v>-0.1</v>
      </c>
      <c r="BU5285" s="1">
        <v>-0.074</v>
      </c>
      <c r="BW5285" s="1">
        <v>0.0</v>
      </c>
      <c r="BX5285" s="1">
        <v>0.0</v>
      </c>
      <c r="BY5285" s="1">
        <v>0.0</v>
      </c>
      <c r="BZ5285" s="1">
        <v>0.0</v>
      </c>
      <c r="CA5285" s="1">
        <v>0.0</v>
      </c>
      <c r="CB5285" s="1">
        <v>0.0</v>
      </c>
      <c r="CC5285" s="1">
        <v>0.0</v>
      </c>
      <c r="CD5285" s="1">
        <v>-0.626</v>
      </c>
      <c r="CE5285" s="1">
        <v>-3.328</v>
      </c>
      <c r="CF5285" s="1">
        <v>528.577</v>
      </c>
      <c r="CG5285" s="1">
        <v>0.0</v>
      </c>
      <c r="CH5285" s="1">
        <v>0.0</v>
      </c>
      <c r="CI5285" s="1">
        <v>57240.742</v>
      </c>
      <c r="CJ5285" s="1">
        <v>-3.68</v>
      </c>
      <c r="CK5285" s="1">
        <v>-77.716</v>
      </c>
      <c r="CL5285" s="1">
        <v>220306.594</v>
      </c>
      <c r="CM5285" s="1">
        <v>2034.374</v>
      </c>
      <c r="CN5285" s="1">
        <v>0.0</v>
      </c>
      <c r="CO5285" s="1">
        <v>43.62</v>
      </c>
      <c r="CP5285" s="1">
        <v>0.0</v>
      </c>
      <c r="CQ5285" s="1">
        <v>0.0</v>
      </c>
      <c r="CT5285" s="1">
        <v>0.0</v>
      </c>
      <c r="CU5285" s="1">
        <v>0.0</v>
      </c>
      <c r="CW5285" s="1">
        <v>0.0</v>
      </c>
      <c r="CX5285" s="1">
        <v>0.0</v>
      </c>
      <c r="CZ5285" s="1">
        <v>0.0</v>
      </c>
      <c r="DA5285" s="1">
        <v>14572.865</v>
      </c>
      <c r="DB5285" s="1">
        <v>1211.888</v>
      </c>
      <c r="DC5285" s="1">
        <v>135.791</v>
      </c>
      <c r="DD5285" s="1">
        <v>1.069</v>
      </c>
      <c r="DE5285" s="1">
        <v>1.863</v>
      </c>
      <c r="DF5285" s="1">
        <v>81.219</v>
      </c>
      <c r="DG5285" s="1">
        <v>0.75</v>
      </c>
      <c r="DH5285" s="1">
        <v>201.721</v>
      </c>
      <c r="DI5285" s="1">
        <v>0.557</v>
      </c>
      <c r="DJ5285" s="1">
        <v>0.154</v>
      </c>
      <c r="DK5285" s="1">
        <v>135.791</v>
      </c>
      <c r="DL5285" s="1">
        <v>1.069</v>
      </c>
      <c r="DM5285" s="1">
        <v>1.863</v>
      </c>
      <c r="DN5285" s="1">
        <v>81.219</v>
      </c>
      <c r="DO5285" s="1">
        <v>0.75</v>
      </c>
      <c r="DP5285" s="1">
        <v>201.721</v>
      </c>
      <c r="DQ5285" s="1">
        <v>0.557</v>
      </c>
      <c r="DR5285" s="1">
        <v>0.154</v>
      </c>
      <c r="DT5285" s="1">
        <v>0.0</v>
      </c>
      <c r="DU5285" s="1">
        <v>0.0</v>
      </c>
      <c r="DV5285" s="1">
        <v>0.0</v>
      </c>
      <c r="DW5285" s="1">
        <v>0.0</v>
      </c>
      <c r="DX5285" s="1">
        <v>0.0</v>
      </c>
      <c r="DY5285" s="1">
        <v>0.0</v>
      </c>
      <c r="DZ5285" s="1">
        <v>0.0</v>
      </c>
    </row>
    <row r="5286">
      <c r="A5286" s="1" t="s">
        <v>540</v>
      </c>
      <c r="B5286" s="1">
        <v>2018.0</v>
      </c>
      <c r="C5286" s="1" t="s">
        <v>541</v>
      </c>
      <c r="D5286" s="1">
        <v>9346819.0</v>
      </c>
      <c r="E5286" s="1">
        <v>7.26928195584E11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0.0</v>
      </c>
      <c r="M5286" s="1">
        <v>0.0</v>
      </c>
      <c r="N5286" s="1">
        <v>671.201</v>
      </c>
      <c r="O5286" s="1">
        <v>-9.806</v>
      </c>
      <c r="P5286" s="1">
        <v>-2.428</v>
      </c>
      <c r="Q5286" s="1">
        <v>2389.291</v>
      </c>
      <c r="R5286" s="1">
        <v>22.332</v>
      </c>
      <c r="S5286" s="1">
        <v>0.0</v>
      </c>
      <c r="T5286" s="1">
        <v>0.0</v>
      </c>
      <c r="Y5286" s="1">
        <v>0.0</v>
      </c>
      <c r="Z5286" s="1">
        <v>1.972</v>
      </c>
      <c r="AA5286" s="1">
        <v>135.98</v>
      </c>
      <c r="AB5286" s="1">
        <v>14548.265</v>
      </c>
      <c r="AC5286" s="1">
        <v>136.01</v>
      </c>
      <c r="AD5286" s="1">
        <v>12.028</v>
      </c>
      <c r="AE5286" s="1">
        <v>-6.532</v>
      </c>
      <c r="AF5286" s="1">
        <v>-79.163</v>
      </c>
      <c r="AG5286" s="1">
        <v>121188.297</v>
      </c>
      <c r="AH5286" s="1">
        <v>1.558</v>
      </c>
      <c r="AI5286" s="1">
        <v>-6.641</v>
      </c>
      <c r="AJ5286" s="1">
        <v>-80.35</v>
      </c>
      <c r="AK5286" s="1">
        <v>14423.089</v>
      </c>
      <c r="AL5286" s="1">
        <v>134.81</v>
      </c>
      <c r="AM5286" s="1">
        <v>120849.164</v>
      </c>
      <c r="AN5286" s="1">
        <v>1129.555</v>
      </c>
      <c r="AO5286" s="1">
        <v>99.118</v>
      </c>
      <c r="AP5286" s="1">
        <v>99.737</v>
      </c>
      <c r="AQ5286" s="1">
        <v>-11.484</v>
      </c>
      <c r="AR5286" s="1">
        <v>-75.401</v>
      </c>
      <c r="AS5286" s="1">
        <v>581.166</v>
      </c>
      <c r="AT5286" s="1">
        <v>14423.089</v>
      </c>
      <c r="AU5286" s="1">
        <v>134.81</v>
      </c>
      <c r="AV5286" s="1">
        <v>62177.98</v>
      </c>
      <c r="AW5286" s="1">
        <v>-11.947</v>
      </c>
      <c r="AX5286" s="1">
        <v>-63.001</v>
      </c>
      <c r="AY5286" s="1">
        <v>49678.289</v>
      </c>
      <c r="AZ5286" s="1">
        <v>464.334</v>
      </c>
      <c r="BA5286" s="1">
        <v>99.118</v>
      </c>
      <c r="BB5286" s="1">
        <v>51.316</v>
      </c>
      <c r="BC5286" s="1">
        <v>91.29</v>
      </c>
      <c r="BE5286" s="1">
        <v>0.0</v>
      </c>
      <c r="BF5286" s="1">
        <v>0.0</v>
      </c>
      <c r="BG5286" s="1">
        <v>0.0</v>
      </c>
      <c r="BH5286" s="1">
        <v>0.0</v>
      </c>
      <c r="BI5286" s="1">
        <v>0.0</v>
      </c>
      <c r="BJ5286" s="1">
        <v>0.0</v>
      </c>
      <c r="BK5286" s="1">
        <v>0.0</v>
      </c>
      <c r="BL5286" s="1">
        <v>60.797</v>
      </c>
      <c r="BM5286" s="1">
        <v>1.118</v>
      </c>
      <c r="BN5286" s="1">
        <v>2.98</v>
      </c>
      <c r="BO5286" s="1">
        <v>128.386</v>
      </c>
      <c r="BP5286" s="1">
        <v>1.2</v>
      </c>
      <c r="BQ5286" s="1">
        <v>318.862</v>
      </c>
      <c r="BR5286" s="1">
        <v>0.882</v>
      </c>
      <c r="BS5286" s="1">
        <v>0.263</v>
      </c>
      <c r="BT5286" s="1">
        <v>-0.03</v>
      </c>
      <c r="BU5286" s="1">
        <v>-0.022</v>
      </c>
      <c r="BW5286" s="1">
        <v>0.0</v>
      </c>
      <c r="BX5286" s="1">
        <v>0.0</v>
      </c>
      <c r="BY5286" s="1">
        <v>0.0</v>
      </c>
      <c r="BZ5286" s="1">
        <v>0.0</v>
      </c>
      <c r="CA5286" s="1">
        <v>0.0</v>
      </c>
      <c r="CB5286" s="1">
        <v>0.0</v>
      </c>
      <c r="CC5286" s="1">
        <v>0.0</v>
      </c>
      <c r="CD5286" s="1">
        <v>-0.477</v>
      </c>
      <c r="CE5286" s="1">
        <v>-2.521</v>
      </c>
      <c r="CF5286" s="1">
        <v>526.057</v>
      </c>
      <c r="CG5286" s="1">
        <v>0.0</v>
      </c>
      <c r="CH5286" s="1">
        <v>0.0</v>
      </c>
      <c r="CI5286" s="1">
        <v>56281.891</v>
      </c>
      <c r="CJ5286" s="1">
        <v>0.591</v>
      </c>
      <c r="CK5286" s="1">
        <v>12.024</v>
      </c>
      <c r="CL5286" s="1">
        <v>218940.547</v>
      </c>
      <c r="CM5286" s="1">
        <v>2046.398</v>
      </c>
      <c r="CN5286" s="1">
        <v>0.0</v>
      </c>
      <c r="CO5286" s="1">
        <v>46.449</v>
      </c>
      <c r="CP5286" s="1">
        <v>0.0</v>
      </c>
      <c r="CQ5286" s="1">
        <v>0.0</v>
      </c>
      <c r="CT5286" s="1">
        <v>0.0</v>
      </c>
      <c r="CU5286" s="1">
        <v>0.0</v>
      </c>
      <c r="CW5286" s="1">
        <v>0.0</v>
      </c>
      <c r="CX5286" s="1">
        <v>0.0</v>
      </c>
      <c r="CZ5286" s="1">
        <v>0.0</v>
      </c>
      <c r="DA5286" s="1">
        <v>14551.474</v>
      </c>
      <c r="DB5286" s="1">
        <v>1132.725</v>
      </c>
      <c r="DC5286" s="1">
        <v>60.797</v>
      </c>
      <c r="DD5286" s="1">
        <v>1.118</v>
      </c>
      <c r="DE5286" s="1">
        <v>2.98</v>
      </c>
      <c r="DF5286" s="1">
        <v>128.386</v>
      </c>
      <c r="DG5286" s="1">
        <v>1.2</v>
      </c>
      <c r="DH5286" s="1">
        <v>318.862</v>
      </c>
      <c r="DI5286" s="1">
        <v>0.882</v>
      </c>
      <c r="DJ5286" s="1">
        <v>0.263</v>
      </c>
      <c r="DK5286" s="1">
        <v>60.797</v>
      </c>
      <c r="DL5286" s="1">
        <v>1.118</v>
      </c>
      <c r="DM5286" s="1">
        <v>2.98</v>
      </c>
      <c r="DN5286" s="1">
        <v>128.386</v>
      </c>
      <c r="DO5286" s="1">
        <v>1.2</v>
      </c>
      <c r="DP5286" s="1">
        <v>318.862</v>
      </c>
      <c r="DQ5286" s="1">
        <v>0.882</v>
      </c>
      <c r="DR5286" s="1">
        <v>0.263</v>
      </c>
      <c r="DT5286" s="1">
        <v>0.0</v>
      </c>
      <c r="DU5286" s="1">
        <v>0.0</v>
      </c>
      <c r="DV5286" s="1">
        <v>0.0</v>
      </c>
      <c r="DW5286" s="1">
        <v>0.0</v>
      </c>
      <c r="DX5286" s="1">
        <v>0.0</v>
      </c>
      <c r="DY5286" s="1">
        <v>0.0</v>
      </c>
      <c r="DZ5286" s="1">
        <v>0.0</v>
      </c>
    </row>
    <row r="5287">
      <c r="A5287" s="1" t="s">
        <v>540</v>
      </c>
      <c r="B5287" s="1">
        <v>2019.0</v>
      </c>
      <c r="C5287" s="1" t="s">
        <v>541</v>
      </c>
      <c r="D5287" s="1">
        <v>9377805.0</v>
      </c>
      <c r="E5287" s="1">
        <v>7.34982504448E11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0.0</v>
      </c>
      <c r="M5287" s="1">
        <v>0.0</v>
      </c>
      <c r="N5287" s="1">
        <v>660.094</v>
      </c>
      <c r="O5287" s="1">
        <v>-7.45</v>
      </c>
      <c r="P5287" s="1">
        <v>-1.664</v>
      </c>
      <c r="Q5287" s="1">
        <v>2203.971</v>
      </c>
      <c r="R5287" s="1">
        <v>20.668</v>
      </c>
      <c r="S5287" s="1">
        <v>0.0</v>
      </c>
      <c r="T5287" s="1">
        <v>0.0</v>
      </c>
      <c r="Y5287" s="1">
        <v>0.0</v>
      </c>
      <c r="Z5287" s="1">
        <v>1.699</v>
      </c>
      <c r="AA5287" s="1">
        <v>138.44</v>
      </c>
      <c r="AB5287" s="1">
        <v>14762.517</v>
      </c>
      <c r="AC5287" s="1">
        <v>138.45</v>
      </c>
      <c r="AD5287" s="1">
        <v>11.433</v>
      </c>
      <c r="AE5287" s="1">
        <v>7.436</v>
      </c>
      <c r="AF5287" s="1">
        <v>84.233</v>
      </c>
      <c r="AG5287" s="1">
        <v>129769.984</v>
      </c>
      <c r="AH5287" s="1">
        <v>1.656</v>
      </c>
      <c r="AI5287" s="1">
        <v>6.885</v>
      </c>
      <c r="AJ5287" s="1">
        <v>77.766</v>
      </c>
      <c r="AK5287" s="1">
        <v>14373.299</v>
      </c>
      <c r="AL5287" s="1">
        <v>134.79</v>
      </c>
      <c r="AM5287" s="1">
        <v>128742.398</v>
      </c>
      <c r="AN5287" s="1">
        <v>1207.321</v>
      </c>
      <c r="AO5287" s="1">
        <v>97.356</v>
      </c>
      <c r="AP5287" s="1">
        <v>99.256</v>
      </c>
      <c r="AQ5287" s="1">
        <v>15.316</v>
      </c>
      <c r="AR5287" s="1">
        <v>89.014</v>
      </c>
      <c r="AS5287" s="1">
        <v>670.18</v>
      </c>
      <c r="AT5287" s="1">
        <v>14373.299</v>
      </c>
      <c r="AU5287" s="1">
        <v>134.79</v>
      </c>
      <c r="AV5287" s="1">
        <v>71464.508</v>
      </c>
      <c r="AW5287" s="1">
        <v>15.691</v>
      </c>
      <c r="AX5287" s="1">
        <v>72.857</v>
      </c>
      <c r="AY5287" s="1">
        <v>57283.266</v>
      </c>
      <c r="AZ5287" s="1">
        <v>537.191</v>
      </c>
      <c r="BA5287" s="1">
        <v>97.356</v>
      </c>
      <c r="BB5287" s="1">
        <v>55.097</v>
      </c>
      <c r="BC5287" s="1">
        <v>91.39</v>
      </c>
      <c r="BE5287" s="1">
        <v>0.0</v>
      </c>
      <c r="BF5287" s="1">
        <v>0.0</v>
      </c>
      <c r="BG5287" s="1">
        <v>0.0</v>
      </c>
      <c r="BH5287" s="1">
        <v>0.0</v>
      </c>
      <c r="BI5287" s="1">
        <v>0.0</v>
      </c>
      <c r="BJ5287" s="1">
        <v>0.0</v>
      </c>
      <c r="BK5287" s="1">
        <v>0.0</v>
      </c>
      <c r="BL5287" s="1">
        <v>205.133</v>
      </c>
      <c r="BM5287" s="1">
        <v>6.069</v>
      </c>
      <c r="BN5287" s="1">
        <v>9.049</v>
      </c>
      <c r="BO5287" s="1">
        <v>390.283</v>
      </c>
      <c r="BP5287" s="1">
        <v>3.66</v>
      </c>
      <c r="BQ5287" s="1">
        <v>964.939</v>
      </c>
      <c r="BR5287" s="1">
        <v>2.644</v>
      </c>
      <c r="BS5287" s="1">
        <v>0.744</v>
      </c>
      <c r="BT5287" s="1">
        <v>-0.01</v>
      </c>
      <c r="BU5287" s="1">
        <v>-0.007</v>
      </c>
      <c r="BW5287" s="1">
        <v>0.0</v>
      </c>
      <c r="BX5287" s="1">
        <v>0.0</v>
      </c>
      <c r="BY5287" s="1">
        <v>0.0</v>
      </c>
      <c r="BZ5287" s="1">
        <v>0.0</v>
      </c>
      <c r="CA5287" s="1">
        <v>0.0</v>
      </c>
      <c r="CB5287" s="1">
        <v>0.0</v>
      </c>
      <c r="CC5287" s="1">
        <v>0.0</v>
      </c>
      <c r="CD5287" s="1">
        <v>-1.822</v>
      </c>
      <c r="CE5287" s="1">
        <v>-9.584</v>
      </c>
      <c r="CF5287" s="1">
        <v>516.472</v>
      </c>
      <c r="CG5287" s="1">
        <v>0.0</v>
      </c>
      <c r="CH5287" s="1">
        <v>0.0</v>
      </c>
      <c r="CI5287" s="1">
        <v>55073.918</v>
      </c>
      <c r="CJ5287" s="1">
        <v>2.239</v>
      </c>
      <c r="CK5287" s="1">
        <v>45.821</v>
      </c>
      <c r="CL5287" s="1">
        <v>223103.25</v>
      </c>
      <c r="CM5287" s="1">
        <v>2092.219</v>
      </c>
      <c r="CN5287" s="1">
        <v>0.0</v>
      </c>
      <c r="CO5287" s="1">
        <v>42.46</v>
      </c>
      <c r="CP5287" s="1">
        <v>0.0</v>
      </c>
      <c r="CQ5287" s="1">
        <v>0.0</v>
      </c>
      <c r="CT5287" s="1">
        <v>0.0</v>
      </c>
      <c r="CU5287" s="1">
        <v>0.0</v>
      </c>
      <c r="CW5287" s="1">
        <v>0.0</v>
      </c>
      <c r="CX5287" s="1">
        <v>0.0</v>
      </c>
      <c r="CZ5287" s="1">
        <v>0.0</v>
      </c>
      <c r="DA5287" s="1">
        <v>14763.582</v>
      </c>
      <c r="DB5287" s="1">
        <v>1216.958</v>
      </c>
      <c r="DC5287" s="1">
        <v>205.133</v>
      </c>
      <c r="DD5287" s="1">
        <v>6.069</v>
      </c>
      <c r="DE5287" s="1">
        <v>9.049</v>
      </c>
      <c r="DF5287" s="1">
        <v>390.283</v>
      </c>
      <c r="DG5287" s="1">
        <v>3.66</v>
      </c>
      <c r="DH5287" s="1">
        <v>964.939</v>
      </c>
      <c r="DI5287" s="1">
        <v>2.644</v>
      </c>
      <c r="DJ5287" s="1">
        <v>0.744</v>
      </c>
      <c r="DK5287" s="1">
        <v>205.133</v>
      </c>
      <c r="DL5287" s="1">
        <v>6.069</v>
      </c>
      <c r="DM5287" s="1">
        <v>9.049</v>
      </c>
      <c r="DN5287" s="1">
        <v>390.283</v>
      </c>
      <c r="DO5287" s="1">
        <v>3.66</v>
      </c>
      <c r="DP5287" s="1">
        <v>964.939</v>
      </c>
      <c r="DQ5287" s="1">
        <v>2.644</v>
      </c>
      <c r="DR5287" s="1">
        <v>0.744</v>
      </c>
      <c r="DT5287" s="1">
        <v>0.0</v>
      </c>
      <c r="DU5287" s="1">
        <v>0.0</v>
      </c>
      <c r="DV5287" s="1">
        <v>0.0</v>
      </c>
      <c r="DW5287" s="1">
        <v>0.0</v>
      </c>
      <c r="DX5287" s="1">
        <v>0.0</v>
      </c>
      <c r="DY5287" s="1">
        <v>0.0</v>
      </c>
      <c r="DZ5287" s="1">
        <v>0.0</v>
      </c>
    </row>
    <row r="5288">
      <c r="A5288" s="1" t="s">
        <v>540</v>
      </c>
      <c r="B5288" s="1">
        <v>2020.0</v>
      </c>
      <c r="C5288" s="1" t="s">
        <v>541</v>
      </c>
      <c r="D5288" s="1">
        <v>9448476.0</v>
      </c>
      <c r="E5288" s="1">
        <v>6.98549469184E11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0.0</v>
      </c>
      <c r="M5288" s="1">
        <v>0.0</v>
      </c>
      <c r="N5288" s="1">
        <v>645.692</v>
      </c>
      <c r="O5288" s="1">
        <v>19.682</v>
      </c>
      <c r="P5288" s="1">
        <v>4.068</v>
      </c>
      <c r="Q5288" s="1">
        <v>2618.029</v>
      </c>
      <c r="R5288" s="1">
        <v>24.736</v>
      </c>
      <c r="S5288" s="1">
        <v>77.261</v>
      </c>
      <c r="T5288" s="1">
        <v>0.73</v>
      </c>
      <c r="Y5288" s="1">
        <v>0.532</v>
      </c>
      <c r="Z5288" s="1">
        <v>2.09</v>
      </c>
      <c r="AA5288" s="1">
        <v>137.28</v>
      </c>
      <c r="AB5288" s="1">
        <v>14529.327</v>
      </c>
      <c r="AC5288" s="1">
        <v>137.31</v>
      </c>
      <c r="AD5288" s="1">
        <v>11.7</v>
      </c>
      <c r="AE5288" s="1">
        <v>-2.667</v>
      </c>
      <c r="AF5288" s="1">
        <v>-32.459</v>
      </c>
      <c r="AG5288" s="1">
        <v>125364.016</v>
      </c>
      <c r="AH5288" s="1">
        <v>1.696</v>
      </c>
      <c r="AI5288" s="1">
        <v>-3.358</v>
      </c>
      <c r="AJ5288" s="1">
        <v>-40.541</v>
      </c>
      <c r="AK5288" s="1">
        <v>13811.751</v>
      </c>
      <c r="AL5288" s="1">
        <v>130.5</v>
      </c>
      <c r="AM5288" s="1">
        <v>123488.703</v>
      </c>
      <c r="AN5288" s="1">
        <v>1166.78</v>
      </c>
      <c r="AO5288" s="1">
        <v>95.04</v>
      </c>
      <c r="AP5288" s="1">
        <v>98.579</v>
      </c>
      <c r="AQ5288" s="1">
        <v>0.993</v>
      </c>
      <c r="AR5288" s="1">
        <v>6.653</v>
      </c>
      <c r="AS5288" s="1">
        <v>676.833</v>
      </c>
      <c r="AT5288" s="1">
        <v>13734.49</v>
      </c>
      <c r="AU5288" s="1">
        <v>129.77</v>
      </c>
      <c r="AV5288" s="1">
        <v>71634.141</v>
      </c>
      <c r="AW5288" s="1">
        <v>-0.058</v>
      </c>
      <c r="AX5288" s="1">
        <v>-0.313</v>
      </c>
      <c r="AY5288" s="1">
        <v>56821.727</v>
      </c>
      <c r="AZ5288" s="1">
        <v>536.879</v>
      </c>
      <c r="BA5288" s="1">
        <v>94.509</v>
      </c>
      <c r="BB5288" s="1">
        <v>57.184</v>
      </c>
      <c r="BC5288" s="1">
        <v>88.66</v>
      </c>
      <c r="BE5288" s="1">
        <v>0.0</v>
      </c>
      <c r="BF5288" s="1">
        <v>0.0</v>
      </c>
      <c r="BG5288" s="1">
        <v>0.0</v>
      </c>
      <c r="BH5288" s="1">
        <v>0.0</v>
      </c>
      <c r="BI5288" s="1">
        <v>0.0</v>
      </c>
      <c r="BJ5288" s="1">
        <v>0.0</v>
      </c>
      <c r="BK5288" s="1">
        <v>0.0</v>
      </c>
      <c r="BL5288" s="1">
        <v>86.341</v>
      </c>
      <c r="BM5288" s="1">
        <v>7.772</v>
      </c>
      <c r="BN5288" s="1">
        <v>16.821</v>
      </c>
      <c r="BO5288" s="1">
        <v>720.751</v>
      </c>
      <c r="BP5288" s="1">
        <v>6.81</v>
      </c>
      <c r="BQ5288" s="1">
        <v>1780.283</v>
      </c>
      <c r="BR5288" s="1">
        <v>4.96</v>
      </c>
      <c r="BS5288" s="1">
        <v>1.421</v>
      </c>
      <c r="BT5288" s="1">
        <v>-0.03</v>
      </c>
      <c r="BU5288" s="1">
        <v>-0.022</v>
      </c>
      <c r="BW5288" s="1">
        <v>4.017</v>
      </c>
      <c r="BX5288" s="1">
        <v>4.017</v>
      </c>
      <c r="BY5288" s="1">
        <v>172.515</v>
      </c>
      <c r="BZ5288" s="1">
        <v>1.63</v>
      </c>
      <c r="CA5288" s="1">
        <v>425.148</v>
      </c>
      <c r="CB5288" s="1">
        <v>1.187</v>
      </c>
      <c r="CC5288" s="1">
        <v>0.339</v>
      </c>
      <c r="CD5288" s="1">
        <v>-9.925</v>
      </c>
      <c r="CE5288" s="1">
        <v>-51.262</v>
      </c>
      <c r="CF5288" s="1">
        <v>465.21</v>
      </c>
      <c r="CG5288" s="1">
        <v>0.0</v>
      </c>
      <c r="CH5288" s="1">
        <v>0.0</v>
      </c>
      <c r="CI5288" s="1">
        <v>49236.535</v>
      </c>
      <c r="CJ5288" s="1">
        <v>-7.21</v>
      </c>
      <c r="CK5288" s="1">
        <v>-150.852</v>
      </c>
      <c r="CL5288" s="1">
        <v>205468.797</v>
      </c>
      <c r="CM5288" s="1">
        <v>1941.367</v>
      </c>
      <c r="CN5288" s="1">
        <v>0.0</v>
      </c>
      <c r="CO5288" s="1">
        <v>39.305</v>
      </c>
      <c r="CP5288" s="1">
        <v>0.003</v>
      </c>
      <c r="CQ5288" s="1">
        <v>0.001</v>
      </c>
      <c r="CT5288" s="1">
        <v>0.003</v>
      </c>
      <c r="CU5288" s="1">
        <v>0.095</v>
      </c>
      <c r="CW5288" s="1">
        <v>0.298</v>
      </c>
      <c r="CX5288" s="1">
        <v>0.001</v>
      </c>
      <c r="CZ5288" s="1">
        <v>0.0</v>
      </c>
      <c r="DA5288" s="1">
        <v>14532.502</v>
      </c>
      <c r="DB5288" s="1">
        <v>1184.499</v>
      </c>
      <c r="DC5288" s="1">
        <v>41.839</v>
      </c>
      <c r="DD5288" s="1">
        <v>3.755</v>
      </c>
      <c r="DE5288" s="1">
        <v>12.804</v>
      </c>
      <c r="DF5288" s="1">
        <v>548.237</v>
      </c>
      <c r="DG5288" s="1">
        <v>5.18</v>
      </c>
      <c r="DH5288" s="1">
        <v>1355.135</v>
      </c>
      <c r="DI5288" s="1">
        <v>3.772</v>
      </c>
      <c r="DJ5288" s="1">
        <v>1.082</v>
      </c>
      <c r="DK5288" s="1">
        <v>41.815</v>
      </c>
      <c r="DL5288" s="1">
        <v>3.752</v>
      </c>
      <c r="DM5288" s="1">
        <v>12.801</v>
      </c>
      <c r="DN5288" s="1">
        <v>548.237</v>
      </c>
      <c r="DO5288" s="1">
        <v>5.18</v>
      </c>
      <c r="DP5288" s="1">
        <v>1354.838</v>
      </c>
      <c r="DQ5288" s="1">
        <v>3.772</v>
      </c>
      <c r="DR5288" s="1">
        <v>1.082</v>
      </c>
      <c r="DT5288" s="1">
        <v>0.0</v>
      </c>
      <c r="DU5288" s="1">
        <v>0.0</v>
      </c>
      <c r="DV5288" s="1">
        <v>0.0</v>
      </c>
      <c r="DW5288" s="1">
        <v>0.0</v>
      </c>
      <c r="DX5288" s="1">
        <v>0.0</v>
      </c>
      <c r="DY5288" s="1">
        <v>0.0</v>
      </c>
      <c r="DZ5288" s="1">
        <v>0.0</v>
      </c>
    </row>
    <row r="5289">
      <c r="A5289" s="1" t="s">
        <v>540</v>
      </c>
      <c r="B5289" s="1">
        <v>2021.0</v>
      </c>
      <c r="C5289" s="1" t="s">
        <v>541</v>
      </c>
      <c r="D5289" s="1">
        <v>9789001.0</v>
      </c>
      <c r="E5289" s="1">
        <v>7.25904654336E11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0.0</v>
      </c>
      <c r="M5289" s="1">
        <v>0.0</v>
      </c>
      <c r="N5289" s="1">
        <v>605.3</v>
      </c>
      <c r="O5289" s="1">
        <v>21.901</v>
      </c>
      <c r="P5289" s="1">
        <v>5.418</v>
      </c>
      <c r="Q5289" s="1">
        <v>3080.394</v>
      </c>
      <c r="R5289" s="1">
        <v>30.154</v>
      </c>
      <c r="S5289" s="1">
        <v>307.488</v>
      </c>
      <c r="T5289" s="1">
        <v>3.01</v>
      </c>
      <c r="Y5289" s="1">
        <v>2.019</v>
      </c>
      <c r="Z5289" s="1">
        <v>2.433</v>
      </c>
      <c r="AA5289" s="1">
        <v>149.26</v>
      </c>
      <c r="AB5289" s="1">
        <v>15247.725</v>
      </c>
      <c r="AC5289" s="1">
        <v>149.05</v>
      </c>
      <c r="AD5289" s="1">
        <v>12.272</v>
      </c>
      <c r="AE5289" s="1">
        <v>4.737</v>
      </c>
      <c r="AF5289" s="1">
        <v>56.107</v>
      </c>
      <c r="AG5289" s="1">
        <v>126734.719</v>
      </c>
      <c r="AH5289" s="1">
        <v>1.709</v>
      </c>
      <c r="AI5289" s="1">
        <v>2.655</v>
      </c>
      <c r="AJ5289" s="1">
        <v>30.978</v>
      </c>
      <c r="AK5289" s="1">
        <v>13510.061</v>
      </c>
      <c r="AL5289" s="1">
        <v>132.25</v>
      </c>
      <c r="AM5289" s="1">
        <v>122357.586</v>
      </c>
      <c r="AN5289" s="1">
        <v>1197.759</v>
      </c>
      <c r="AO5289" s="1">
        <v>88.729</v>
      </c>
      <c r="AP5289" s="1">
        <v>96.66</v>
      </c>
      <c r="AQ5289" s="1">
        <v>-3.486</v>
      </c>
      <c r="AR5289" s="1">
        <v>-23.591</v>
      </c>
      <c r="AS5289" s="1">
        <v>653.242</v>
      </c>
      <c r="AT5289" s="1">
        <v>13202.573</v>
      </c>
      <c r="AU5289" s="1">
        <v>129.24</v>
      </c>
      <c r="AV5289" s="1">
        <v>66732.266</v>
      </c>
      <c r="AW5289" s="1">
        <v>-1.053</v>
      </c>
      <c r="AX5289" s="1">
        <v>-5.653</v>
      </c>
      <c r="AY5289" s="1">
        <v>54267.645</v>
      </c>
      <c r="AZ5289" s="1">
        <v>531.226</v>
      </c>
      <c r="BA5289" s="1">
        <v>86.709</v>
      </c>
      <c r="BB5289" s="1">
        <v>52.717</v>
      </c>
      <c r="BC5289" s="1">
        <v>90.22</v>
      </c>
      <c r="BE5289" s="1">
        <v>0.0</v>
      </c>
      <c r="BF5289" s="1">
        <v>0.0</v>
      </c>
      <c r="BG5289" s="1">
        <v>0.0</v>
      </c>
      <c r="BH5289" s="1">
        <v>0.0</v>
      </c>
      <c r="BI5289" s="1">
        <v>0.0</v>
      </c>
      <c r="BJ5289" s="1">
        <v>0.0</v>
      </c>
      <c r="BK5289" s="1">
        <v>0.0</v>
      </c>
      <c r="BL5289" s="1">
        <v>146.629</v>
      </c>
      <c r="BM5289" s="1">
        <v>24.561</v>
      </c>
      <c r="BN5289" s="1">
        <v>41.382</v>
      </c>
      <c r="BO5289" s="1">
        <v>1716.212</v>
      </c>
      <c r="BP5289" s="1">
        <v>16.8</v>
      </c>
      <c r="BQ5289" s="1">
        <v>4227.399</v>
      </c>
      <c r="BR5289" s="1">
        <v>11.271</v>
      </c>
      <c r="BS5289" s="1">
        <v>3.34</v>
      </c>
      <c r="BT5289" s="1">
        <v>0.21</v>
      </c>
      <c r="BU5289" s="1">
        <v>0.141</v>
      </c>
      <c r="BV5289" s="1">
        <v>548.368</v>
      </c>
      <c r="BW5289" s="1">
        <v>21.964</v>
      </c>
      <c r="BX5289" s="1">
        <v>25.981</v>
      </c>
      <c r="BY5289" s="1">
        <v>1077.74</v>
      </c>
      <c r="BZ5289" s="1">
        <v>10.55</v>
      </c>
      <c r="CA5289" s="1">
        <v>2654.082</v>
      </c>
      <c r="CB5289" s="1">
        <v>7.078</v>
      </c>
      <c r="CC5289" s="1">
        <v>2.097</v>
      </c>
      <c r="CD5289" s="1">
        <v>10.566</v>
      </c>
      <c r="CE5289" s="1">
        <v>49.152</v>
      </c>
      <c r="CF5289" s="1">
        <v>514.362</v>
      </c>
      <c r="CG5289" s="1">
        <v>0.0</v>
      </c>
      <c r="CH5289" s="1">
        <v>0.0</v>
      </c>
      <c r="CI5289" s="1">
        <v>52544.93</v>
      </c>
      <c r="CJ5289" s="1">
        <v>-0.562</v>
      </c>
      <c r="CK5289" s="1">
        <v>-10.916</v>
      </c>
      <c r="CL5289" s="1">
        <v>197206.109</v>
      </c>
      <c r="CM5289" s="1">
        <v>1930.451</v>
      </c>
      <c r="CN5289" s="1">
        <v>0.0</v>
      </c>
      <c r="CO5289" s="1">
        <v>41.51</v>
      </c>
      <c r="CP5289" s="1">
        <v>0.001</v>
      </c>
      <c r="CQ5289" s="1">
        <v>0.0</v>
      </c>
      <c r="CS5289" s="1">
        <v>-55.844</v>
      </c>
      <c r="CT5289" s="1">
        <v>-0.002</v>
      </c>
      <c r="CU5289" s="1">
        <v>0.041</v>
      </c>
      <c r="CW5289" s="1">
        <v>0.127</v>
      </c>
      <c r="CX5289" s="1">
        <v>0.0</v>
      </c>
      <c r="CZ5289" s="1">
        <v>0.0</v>
      </c>
      <c r="DA5289" s="1">
        <v>15226.273</v>
      </c>
      <c r="DB5289" s="1">
        <v>1240.606</v>
      </c>
      <c r="DC5289" s="1">
        <v>20.585</v>
      </c>
      <c r="DD5289" s="1">
        <v>2.597</v>
      </c>
      <c r="DE5289" s="1">
        <v>15.401</v>
      </c>
      <c r="DF5289" s="1">
        <v>638.472</v>
      </c>
      <c r="DG5289" s="1">
        <v>6.25</v>
      </c>
      <c r="DH5289" s="1">
        <v>1573.317</v>
      </c>
      <c r="DI5289" s="1">
        <v>4.193</v>
      </c>
      <c r="DJ5289" s="1">
        <v>1.243</v>
      </c>
      <c r="DK5289" s="1">
        <v>20.598</v>
      </c>
      <c r="DL5289" s="1">
        <v>2.599</v>
      </c>
      <c r="DM5289" s="1">
        <v>15.4</v>
      </c>
      <c r="DN5289" s="1">
        <v>638.472</v>
      </c>
      <c r="DO5289" s="1">
        <v>6.25</v>
      </c>
      <c r="DP5289" s="1">
        <v>1573.179</v>
      </c>
      <c r="DQ5289" s="1">
        <v>4.193</v>
      </c>
      <c r="DR5289" s="1">
        <v>1.243</v>
      </c>
      <c r="DT5289" s="1">
        <v>0.0</v>
      </c>
      <c r="DU5289" s="1">
        <v>0.0</v>
      </c>
      <c r="DV5289" s="1">
        <v>0.0</v>
      </c>
      <c r="DW5289" s="1">
        <v>0.0</v>
      </c>
      <c r="DX5289" s="1">
        <v>0.011</v>
      </c>
      <c r="DY5289" s="1">
        <v>0.0</v>
      </c>
      <c r="DZ5289" s="1">
        <v>0.0</v>
      </c>
    </row>
    <row r="5290">
      <c r="A5290" s="1" t="s">
        <v>540</v>
      </c>
      <c r="B5290" s="1">
        <v>2022.0</v>
      </c>
      <c r="C5290" s="1" t="s">
        <v>541</v>
      </c>
      <c r="D5290" s="1">
        <v>1.0242033E7</v>
      </c>
      <c r="E5290" s="1">
        <v>7.79701518336E11</v>
      </c>
      <c r="G5290" s="1">
        <v>0.0</v>
      </c>
      <c r="H5290" s="1">
        <v>0.0</v>
      </c>
      <c r="I5290" s="1">
        <v>0.0</v>
      </c>
      <c r="J5290" s="1">
        <v>0.976</v>
      </c>
      <c r="K5290" s="1">
        <v>0.01</v>
      </c>
      <c r="L5290" s="1">
        <v>0.007</v>
      </c>
      <c r="M5290" s="1">
        <v>0.0</v>
      </c>
      <c r="N5290" s="1">
        <v>556.846</v>
      </c>
      <c r="O5290" s="1">
        <v>-7.498</v>
      </c>
      <c r="P5290" s="1">
        <v>-2.261</v>
      </c>
      <c r="Q5290" s="1">
        <v>2723.399</v>
      </c>
      <c r="R5290" s="1">
        <v>27.893</v>
      </c>
      <c r="S5290" s="1">
        <v>0.0</v>
      </c>
      <c r="T5290" s="1">
        <v>0.0</v>
      </c>
      <c r="Y5290" s="1">
        <v>0.0</v>
      </c>
      <c r="Z5290" s="1">
        <v>2.065</v>
      </c>
      <c r="AA5290" s="1">
        <v>153.2</v>
      </c>
      <c r="AB5290" s="1">
        <v>14957.968</v>
      </c>
      <c r="AC5290" s="1">
        <v>153.31</v>
      </c>
      <c r="AD5290" s="1">
        <v>11.701</v>
      </c>
      <c r="AE5290" s="1">
        <v>9.055</v>
      </c>
      <c r="AF5290" s="1">
        <v>112.341</v>
      </c>
      <c r="AG5290" s="1">
        <v>132097.562</v>
      </c>
      <c r="AH5290" s="1">
        <v>1.735</v>
      </c>
      <c r="AI5290" s="1">
        <v>7.069</v>
      </c>
      <c r="AJ5290" s="1">
        <v>84.664</v>
      </c>
      <c r="AK5290" s="1">
        <v>12249.521</v>
      </c>
      <c r="AL5290" s="1">
        <v>125.46</v>
      </c>
      <c r="AM5290" s="1">
        <v>125211.695</v>
      </c>
      <c r="AN5290" s="1">
        <v>1282.422</v>
      </c>
      <c r="AO5290" s="1">
        <v>81.834</v>
      </c>
      <c r="AP5290" s="1">
        <v>94.932</v>
      </c>
      <c r="AQ5290" s="1">
        <v>1.682</v>
      </c>
      <c r="AR5290" s="1">
        <v>10.984</v>
      </c>
      <c r="AS5290" s="1">
        <v>664.227</v>
      </c>
      <c r="AT5290" s="1">
        <v>12249.521</v>
      </c>
      <c r="AU5290" s="1">
        <v>125.46</v>
      </c>
      <c r="AV5290" s="1">
        <v>64853.012</v>
      </c>
      <c r="AW5290" s="1">
        <v>2.0</v>
      </c>
      <c r="AX5290" s="1">
        <v>10.625</v>
      </c>
      <c r="AY5290" s="1">
        <v>52904.594</v>
      </c>
      <c r="AZ5290" s="1">
        <v>541.851</v>
      </c>
      <c r="BA5290" s="1">
        <v>81.834</v>
      </c>
      <c r="BB5290" s="1">
        <v>49.17</v>
      </c>
      <c r="BC5290" s="1">
        <v>85.37</v>
      </c>
      <c r="BE5290" s="1">
        <v>0.0</v>
      </c>
      <c r="BF5290" s="1">
        <v>0.0</v>
      </c>
      <c r="BG5290" s="1">
        <v>0.0</v>
      </c>
      <c r="BH5290" s="1">
        <v>0.0</v>
      </c>
      <c r="BI5290" s="1">
        <v>0.0</v>
      </c>
      <c r="BJ5290" s="1">
        <v>0.0</v>
      </c>
      <c r="BK5290" s="1">
        <v>0.0</v>
      </c>
      <c r="BL5290" s="1">
        <v>65.826</v>
      </c>
      <c r="BM5290" s="1">
        <v>27.079</v>
      </c>
      <c r="BN5290" s="1">
        <v>68.461</v>
      </c>
      <c r="BO5290" s="1">
        <v>2719.187</v>
      </c>
      <c r="BP5290" s="1">
        <v>27.85</v>
      </c>
      <c r="BQ5290" s="1">
        <v>6684.361</v>
      </c>
      <c r="BR5290" s="1">
        <v>18.166</v>
      </c>
      <c r="BS5290" s="1">
        <v>5.068</v>
      </c>
      <c r="BT5290" s="1">
        <v>-0.11</v>
      </c>
      <c r="BU5290" s="1">
        <v>-0.072</v>
      </c>
      <c r="BV5290" s="1">
        <v>90.598</v>
      </c>
      <c r="BW5290" s="1">
        <v>23.416</v>
      </c>
      <c r="BX5290" s="1">
        <v>49.397</v>
      </c>
      <c r="BY5290" s="1">
        <v>1962.501</v>
      </c>
      <c r="BZ5290" s="1">
        <v>20.1</v>
      </c>
      <c r="CA5290" s="1">
        <v>4822.981</v>
      </c>
      <c r="CB5290" s="1">
        <v>13.111</v>
      </c>
      <c r="CC5290" s="1">
        <v>3.657</v>
      </c>
      <c r="CD5290" s="1">
        <v>14.764</v>
      </c>
      <c r="CE5290" s="1">
        <v>75.94</v>
      </c>
      <c r="CF5290" s="1">
        <v>590.302</v>
      </c>
      <c r="CG5290" s="1">
        <v>0.0</v>
      </c>
      <c r="CH5290" s="1">
        <v>0.0</v>
      </c>
      <c r="CI5290" s="1">
        <v>57635.285</v>
      </c>
      <c r="CJ5290" s="1">
        <v>11.752</v>
      </c>
      <c r="CK5290" s="1">
        <v>226.868</v>
      </c>
      <c r="CL5290" s="1">
        <v>210633.797</v>
      </c>
      <c r="CM5290" s="1">
        <v>2157.318</v>
      </c>
      <c r="CN5290" s="1">
        <v>0.0</v>
      </c>
      <c r="CO5290" s="1">
        <v>43.698</v>
      </c>
      <c r="CP5290" s="1">
        <v>0.039</v>
      </c>
      <c r="CQ5290" s="1">
        <v>0.012</v>
      </c>
      <c r="CS5290" s="1">
        <v>3020.282</v>
      </c>
      <c r="CT5290" s="1">
        <v>0.038</v>
      </c>
      <c r="CU5290" s="1">
        <v>1.211</v>
      </c>
      <c r="CW5290" s="1">
        <v>3.783</v>
      </c>
      <c r="CX5290" s="1">
        <v>0.008</v>
      </c>
      <c r="CZ5290" s="1">
        <v>0.003</v>
      </c>
      <c r="DA5290" s="1">
        <v>14968.708</v>
      </c>
      <c r="DB5290" s="1">
        <v>1352.948</v>
      </c>
      <c r="DC5290" s="1">
        <v>24.038</v>
      </c>
      <c r="DD5290" s="1">
        <v>3.663</v>
      </c>
      <c r="DE5290" s="1">
        <v>19.064</v>
      </c>
      <c r="DF5290" s="1">
        <v>756.686</v>
      </c>
      <c r="DG5290" s="1">
        <v>7.75</v>
      </c>
      <c r="DH5290" s="1">
        <v>1861.379</v>
      </c>
      <c r="DI5290" s="1">
        <v>5.055</v>
      </c>
      <c r="DJ5290" s="1">
        <v>1.411</v>
      </c>
      <c r="DK5290" s="1">
        <v>23.847</v>
      </c>
      <c r="DL5290" s="1">
        <v>3.626</v>
      </c>
      <c r="DM5290" s="1">
        <v>19.025</v>
      </c>
      <c r="DN5290" s="1">
        <v>755.709</v>
      </c>
      <c r="DO5290" s="1">
        <v>7.74</v>
      </c>
      <c r="DP5290" s="1">
        <v>1857.585</v>
      </c>
      <c r="DQ5290" s="1">
        <v>5.049</v>
      </c>
      <c r="DR5290" s="1">
        <v>1.408</v>
      </c>
      <c r="DS5290" s="1">
        <v>0.0</v>
      </c>
      <c r="DT5290" s="1">
        <v>0.0</v>
      </c>
      <c r="DU5290" s="1">
        <v>0.0</v>
      </c>
      <c r="DV5290" s="1">
        <v>0.0</v>
      </c>
      <c r="DW5290" s="1">
        <v>0.0</v>
      </c>
      <c r="DX5290" s="1">
        <v>0.011</v>
      </c>
      <c r="DY5290" s="1">
        <v>0.0</v>
      </c>
      <c r="DZ5290" s="1">
        <v>0.0</v>
      </c>
    </row>
    <row r="5291">
      <c r="A5291" s="1" t="s">
        <v>540</v>
      </c>
      <c r="B5291" s="1">
        <v>2023.0</v>
      </c>
      <c r="C5291" s="1" t="s">
        <v>541</v>
      </c>
      <c r="D5291" s="1">
        <v>1.0642052E7</v>
      </c>
      <c r="G5291" s="1">
        <v>0.0</v>
      </c>
      <c r="H5291" s="1">
        <v>0.0</v>
      </c>
      <c r="I5291" s="1">
        <v>0.0</v>
      </c>
      <c r="J5291" s="1">
        <v>2.819</v>
      </c>
      <c r="K5291" s="1">
        <v>0.03</v>
      </c>
      <c r="L5291" s="1">
        <v>0.018</v>
      </c>
      <c r="M5291" s="1">
        <v>0.0</v>
      </c>
      <c r="N5291" s="1">
        <v>492.698</v>
      </c>
      <c r="O5291" s="1">
        <v>1.839</v>
      </c>
      <c r="P5291" s="1">
        <v>0.513</v>
      </c>
      <c r="Q5291" s="1">
        <v>2669.24</v>
      </c>
      <c r="R5291" s="1">
        <v>28.406</v>
      </c>
      <c r="S5291" s="1">
        <v>0.0</v>
      </c>
      <c r="T5291" s="1">
        <v>0.0</v>
      </c>
      <c r="Y5291" s="1">
        <v>0.0</v>
      </c>
      <c r="Z5291" s="1">
        <v>1.988</v>
      </c>
      <c r="AA5291" s="1">
        <v>164.92</v>
      </c>
      <c r="AB5291" s="1">
        <v>15497.011</v>
      </c>
      <c r="AC5291" s="1">
        <v>165.03</v>
      </c>
      <c r="AD5291" s="1">
        <v>12.177</v>
      </c>
      <c r="AE5291" s="1">
        <v>5.937</v>
      </c>
      <c r="AF5291" s="1">
        <v>80.328</v>
      </c>
      <c r="AG5291" s="1">
        <v>134680.375</v>
      </c>
      <c r="AI5291" s="1">
        <v>2.087</v>
      </c>
      <c r="AJ5291" s="1">
        <v>26.759</v>
      </c>
      <c r="AK5291" s="1">
        <v>11175.477</v>
      </c>
      <c r="AL5291" s="1">
        <v>118.93</v>
      </c>
      <c r="AM5291" s="1">
        <v>123019.664</v>
      </c>
      <c r="AN5291" s="1">
        <v>1309.182</v>
      </c>
      <c r="AO5291" s="1">
        <v>72.066</v>
      </c>
      <c r="AP5291" s="1">
        <v>91.608</v>
      </c>
      <c r="AQ5291" s="1">
        <v>0.884</v>
      </c>
      <c r="AR5291" s="1">
        <v>5.873</v>
      </c>
      <c r="AS5291" s="1">
        <v>670.1</v>
      </c>
      <c r="AT5291" s="1">
        <v>11175.477</v>
      </c>
      <c r="AU5291" s="1">
        <v>118.93</v>
      </c>
      <c r="AV5291" s="1">
        <v>62967.164</v>
      </c>
      <c r="AW5291" s="1">
        <v>2.0</v>
      </c>
      <c r="AX5291" s="1">
        <v>10.837</v>
      </c>
      <c r="AY5291" s="1">
        <v>51934.305</v>
      </c>
      <c r="AZ5291" s="1">
        <v>552.688</v>
      </c>
      <c r="BA5291" s="1">
        <v>72.066</v>
      </c>
      <c r="BB5291" s="1">
        <v>46.889</v>
      </c>
      <c r="BC5291" s="1">
        <v>81.31</v>
      </c>
      <c r="BE5291" s="1">
        <v>0.0</v>
      </c>
      <c r="BF5291" s="1">
        <v>0.0</v>
      </c>
      <c r="BG5291" s="1">
        <v>0.0</v>
      </c>
      <c r="BH5291" s="1">
        <v>0.0</v>
      </c>
      <c r="BI5291" s="1">
        <v>0.0</v>
      </c>
      <c r="BJ5291" s="1">
        <v>0.0</v>
      </c>
      <c r="BK5291" s="1">
        <v>0.0</v>
      </c>
      <c r="BL5291" s="1">
        <v>76.289</v>
      </c>
      <c r="BM5291" s="1">
        <v>51.475</v>
      </c>
      <c r="BN5291" s="1">
        <v>119.936</v>
      </c>
      <c r="BO5291" s="1">
        <v>4331.871</v>
      </c>
      <c r="BP5291" s="1">
        <v>46.1</v>
      </c>
      <c r="BQ5291" s="1">
        <v>11270.053</v>
      </c>
      <c r="BR5291" s="1">
        <v>27.934</v>
      </c>
      <c r="BS5291" s="1">
        <v>8.392</v>
      </c>
      <c r="BT5291" s="1">
        <v>-0.11</v>
      </c>
      <c r="BU5291" s="1">
        <v>-0.067</v>
      </c>
      <c r="BV5291" s="1">
        <v>71.307</v>
      </c>
      <c r="BW5291" s="1">
        <v>34.604</v>
      </c>
      <c r="BX5291" s="1">
        <v>84.002</v>
      </c>
      <c r="BY5291" s="1">
        <v>3032.31</v>
      </c>
      <c r="BZ5291" s="1">
        <v>32.27</v>
      </c>
      <c r="CA5291" s="1">
        <v>7893.358</v>
      </c>
      <c r="CB5291" s="1">
        <v>19.554</v>
      </c>
      <c r="CC5291" s="1">
        <v>5.878</v>
      </c>
      <c r="CD5291" s="1">
        <v>3.451</v>
      </c>
      <c r="CE5291" s="1">
        <v>20.373</v>
      </c>
      <c r="CF5291" s="1">
        <v>610.676</v>
      </c>
      <c r="CG5291" s="1">
        <v>0.0</v>
      </c>
      <c r="CH5291" s="1">
        <v>0.0</v>
      </c>
      <c r="CI5291" s="1">
        <v>57383.262</v>
      </c>
      <c r="CJ5291" s="1">
        <v>-2.837</v>
      </c>
      <c r="CK5291" s="1">
        <v>-61.196</v>
      </c>
      <c r="CL5291" s="1">
        <v>196966.031</v>
      </c>
      <c r="CM5291" s="1">
        <v>2096.123</v>
      </c>
      <c r="CN5291" s="1">
        <v>0.0</v>
      </c>
      <c r="CO5291" s="1">
        <v>42.731</v>
      </c>
      <c r="CP5291" s="1">
        <v>0.657</v>
      </c>
      <c r="CQ5291" s="1">
        <v>0.21</v>
      </c>
      <c r="CS5291" s="1">
        <v>1595.751</v>
      </c>
      <c r="CT5291" s="1">
        <v>0.618</v>
      </c>
      <c r="CU5291" s="1">
        <v>19.759</v>
      </c>
      <c r="CW5291" s="1">
        <v>61.746</v>
      </c>
      <c r="CX5291" s="1">
        <v>0.127</v>
      </c>
      <c r="CZ5291" s="1">
        <v>0.046</v>
      </c>
      <c r="DA5291" s="1">
        <v>15507.348</v>
      </c>
      <c r="DB5291" s="1">
        <v>1433.276</v>
      </c>
      <c r="DC5291" s="1">
        <v>89.203</v>
      </c>
      <c r="DD5291" s="1">
        <v>16.871</v>
      </c>
      <c r="DE5291" s="1">
        <v>35.935</v>
      </c>
      <c r="DF5291" s="1">
        <v>1299.561</v>
      </c>
      <c r="DG5291" s="1">
        <v>13.83</v>
      </c>
      <c r="DH5291" s="1">
        <v>3376.695</v>
      </c>
      <c r="DI5291" s="1">
        <v>8.38</v>
      </c>
      <c r="DJ5291" s="1">
        <v>2.514</v>
      </c>
      <c r="DK5291" s="1">
        <v>86.016</v>
      </c>
      <c r="DL5291" s="1">
        <v>16.106</v>
      </c>
      <c r="DM5291" s="1">
        <v>35.132</v>
      </c>
      <c r="DN5291" s="1">
        <v>1292.044</v>
      </c>
      <c r="DO5291" s="1">
        <v>13.75</v>
      </c>
      <c r="DP5291" s="1">
        <v>3301.197</v>
      </c>
      <c r="DQ5291" s="1">
        <v>8.332</v>
      </c>
      <c r="DR5291" s="1">
        <v>2.458</v>
      </c>
      <c r="DS5291" s="1">
        <v>133237.328</v>
      </c>
      <c r="DT5291" s="1">
        <v>0.146</v>
      </c>
      <c r="DU5291" s="1">
        <v>0.146</v>
      </c>
      <c r="DV5291" s="1">
        <v>4.698</v>
      </c>
      <c r="DW5291" s="1">
        <v>0.05</v>
      </c>
      <c r="DX5291" s="1">
        <v>13.752</v>
      </c>
      <c r="DY5291" s="1">
        <v>0.03</v>
      </c>
      <c r="DZ5291" s="1">
        <v>0.01</v>
      </c>
    </row>
    <row r="5292">
      <c r="A5292" s="1" t="s">
        <v>540</v>
      </c>
      <c r="B5292" s="1">
        <v>2024.0</v>
      </c>
      <c r="C5292" s="1" t="s">
        <v>541</v>
      </c>
      <c r="D5292" s="1">
        <v>1.1027083E7</v>
      </c>
      <c r="G5292" s="1">
        <v>0.0</v>
      </c>
      <c r="H5292" s="1">
        <v>0.0</v>
      </c>
      <c r="I5292" s="1">
        <v>0.0</v>
      </c>
      <c r="M5292" s="1">
        <v>0.0</v>
      </c>
      <c r="O5292" s="1">
        <v>7.592</v>
      </c>
      <c r="P5292" s="1">
        <v>2.157</v>
      </c>
      <c r="Q5292" s="1">
        <v>2771.61</v>
      </c>
      <c r="R5292" s="1">
        <v>30.563</v>
      </c>
      <c r="S5292" s="1">
        <v>0.0</v>
      </c>
      <c r="T5292" s="1">
        <v>0.0</v>
      </c>
      <c r="Y5292" s="1">
        <v>0.0</v>
      </c>
      <c r="Z5292" s="1">
        <v>2.013</v>
      </c>
      <c r="AC5292" s="1">
        <v>177.254</v>
      </c>
      <c r="AD5292" s="1">
        <v>12.336</v>
      </c>
      <c r="AE5292" s="1">
        <v>6.193</v>
      </c>
      <c r="AF5292" s="1">
        <v>88.761</v>
      </c>
      <c r="AG5292" s="1">
        <v>138027.125</v>
      </c>
      <c r="AI5292" s="1">
        <v>5.454</v>
      </c>
      <c r="AJ5292" s="1">
        <v>71.4</v>
      </c>
      <c r="AK5292" s="1">
        <v>10973.815</v>
      </c>
      <c r="AL5292" s="1">
        <v>121.009</v>
      </c>
      <c r="AM5292" s="1">
        <v>125199.195</v>
      </c>
      <c r="AN5292" s="1">
        <v>1380.582</v>
      </c>
      <c r="AO5292" s="1">
        <v>68.269</v>
      </c>
      <c r="AP5292" s="1">
        <v>90.953</v>
      </c>
      <c r="AQ5292" s="1">
        <v>6.468</v>
      </c>
      <c r="AR5292" s="1">
        <v>43.343</v>
      </c>
      <c r="AS5292" s="1">
        <v>713.442</v>
      </c>
      <c r="AT5292" s="1">
        <v>10973.563</v>
      </c>
      <c r="AU5292" s="1">
        <v>121.006</v>
      </c>
      <c r="AV5292" s="1">
        <v>64699.102</v>
      </c>
      <c r="AW5292" s="1">
        <v>11.097</v>
      </c>
      <c r="AX5292" s="1">
        <v>61.331</v>
      </c>
      <c r="AY5292" s="1">
        <v>55682.758</v>
      </c>
      <c r="AZ5292" s="1">
        <v>614.018</v>
      </c>
      <c r="BA5292" s="1">
        <v>68.267</v>
      </c>
      <c r="BB5292" s="1">
        <v>47.002</v>
      </c>
      <c r="BE5292" s="1">
        <v>0.0</v>
      </c>
      <c r="BF5292" s="1">
        <v>0.0</v>
      </c>
      <c r="BG5292" s="1">
        <v>0.0</v>
      </c>
      <c r="BH5292" s="1">
        <v>0.0</v>
      </c>
      <c r="BI5292" s="1">
        <v>0.0</v>
      </c>
      <c r="BJ5292" s="1">
        <v>0.0</v>
      </c>
      <c r="BK5292" s="1">
        <v>0.0</v>
      </c>
      <c r="BL5292" s="1">
        <v>14.517</v>
      </c>
      <c r="BM5292" s="1">
        <v>17.39</v>
      </c>
      <c r="BN5292" s="1">
        <v>137.327</v>
      </c>
      <c r="BO5292" s="1">
        <v>5100.596</v>
      </c>
      <c r="BP5292" s="1">
        <v>56.245</v>
      </c>
      <c r="BQ5292" s="1">
        <v>12453.595</v>
      </c>
      <c r="BR5292" s="1">
        <v>31.731</v>
      </c>
      <c r="BS5292" s="1">
        <v>9.047</v>
      </c>
      <c r="BV5292" s="1">
        <v>17.957</v>
      </c>
      <c r="BW5292" s="1">
        <v>15.084</v>
      </c>
      <c r="BX5292" s="1">
        <v>99.085</v>
      </c>
      <c r="BY5292" s="1">
        <v>3684.111</v>
      </c>
      <c r="BZ5292" s="1">
        <v>40.625</v>
      </c>
      <c r="CA5292" s="1">
        <v>8985.637</v>
      </c>
      <c r="CB5292" s="1">
        <v>22.919</v>
      </c>
      <c r="CC5292" s="1">
        <v>6.528</v>
      </c>
      <c r="CD5292" s="1">
        <v>4.241</v>
      </c>
      <c r="CE5292" s="1">
        <v>25.901</v>
      </c>
      <c r="CF5292" s="1">
        <v>636.577</v>
      </c>
      <c r="CG5292" s="1">
        <v>0.252</v>
      </c>
      <c r="CH5292" s="1">
        <v>0.003</v>
      </c>
      <c r="CI5292" s="1">
        <v>57728.484</v>
      </c>
      <c r="CJ5292" s="1">
        <v>-0.27</v>
      </c>
      <c r="CK5292" s="1">
        <v>-5.666</v>
      </c>
      <c r="CL5292" s="1">
        <v>189574.781</v>
      </c>
      <c r="CM5292" s="1">
        <v>2090.457</v>
      </c>
      <c r="CN5292" s="1">
        <v>0.002</v>
      </c>
      <c r="CO5292" s="1">
        <v>41.938</v>
      </c>
      <c r="CP5292" s="1">
        <v>0.659</v>
      </c>
      <c r="CQ5292" s="1">
        <v>0.211</v>
      </c>
      <c r="CS5292" s="1">
        <v>0.274</v>
      </c>
      <c r="CT5292" s="1">
        <v>0.002</v>
      </c>
      <c r="CU5292" s="1">
        <v>19.121</v>
      </c>
      <c r="CW5292" s="1">
        <v>59.753</v>
      </c>
      <c r="CX5292" s="1">
        <v>0.119</v>
      </c>
      <c r="CZ5292" s="1">
        <v>0.043</v>
      </c>
      <c r="DA5292" s="1">
        <v>16074.411</v>
      </c>
      <c r="DB5292" s="1">
        <v>1522.037</v>
      </c>
      <c r="DC5292" s="1">
        <v>6.443</v>
      </c>
      <c r="DD5292" s="1">
        <v>2.306</v>
      </c>
      <c r="DE5292" s="1">
        <v>38.241</v>
      </c>
      <c r="DF5292" s="1">
        <v>1416.485</v>
      </c>
      <c r="DG5292" s="1">
        <v>15.62</v>
      </c>
      <c r="DH5292" s="1">
        <v>3467.958</v>
      </c>
      <c r="DI5292" s="1">
        <v>8.812</v>
      </c>
      <c r="DJ5292" s="1">
        <v>2.519</v>
      </c>
      <c r="DK5292" s="1">
        <v>5.591</v>
      </c>
      <c r="DL5292" s="1">
        <v>1.964</v>
      </c>
      <c r="DM5292" s="1">
        <v>37.096</v>
      </c>
      <c r="DN5292" s="1">
        <v>1379.261</v>
      </c>
      <c r="DO5292" s="1">
        <v>15.209</v>
      </c>
      <c r="DP5292" s="1">
        <v>3364.052</v>
      </c>
      <c r="DQ5292" s="1">
        <v>8.58</v>
      </c>
      <c r="DR5292" s="1">
        <v>2.444</v>
      </c>
      <c r="DS5292" s="1">
        <v>232.688</v>
      </c>
      <c r="DT5292" s="1">
        <v>0.341</v>
      </c>
      <c r="DU5292" s="1">
        <v>0.487</v>
      </c>
      <c r="DV5292" s="1">
        <v>18.103</v>
      </c>
      <c r="DW5292" s="1">
        <v>0.2</v>
      </c>
      <c r="DX5292" s="1">
        <v>44.153</v>
      </c>
      <c r="DY5292" s="1">
        <v>0.113</v>
      </c>
      <c r="DZ5292" s="1">
        <v>0.032</v>
      </c>
    </row>
    <row r="5293">
      <c r="A5293" s="1" t="s">
        <v>542</v>
      </c>
      <c r="B5293" s="1">
        <v>2000.0</v>
      </c>
      <c r="C5293" s="1" t="s">
        <v>543</v>
      </c>
      <c r="D5293" s="1">
        <v>5.9057278E7</v>
      </c>
      <c r="E5293" s="1">
        <v>1.889565278208E12</v>
      </c>
      <c r="G5293" s="1">
        <v>0.0</v>
      </c>
      <c r="H5293" s="1">
        <v>0.0</v>
      </c>
      <c r="I5293" s="1">
        <v>0.0</v>
      </c>
      <c r="J5293" s="1">
        <v>65.699</v>
      </c>
      <c r="K5293" s="1">
        <v>3.88</v>
      </c>
      <c r="L5293" s="1">
        <v>1.029</v>
      </c>
      <c r="M5293" s="1">
        <v>0.0</v>
      </c>
      <c r="N5293" s="1">
        <v>521.986</v>
      </c>
      <c r="O5293" s="1">
        <v>7.077</v>
      </c>
      <c r="P5293" s="1">
        <v>28.231</v>
      </c>
      <c r="Q5293" s="1">
        <v>7232.772</v>
      </c>
      <c r="R5293" s="1">
        <v>427.148</v>
      </c>
      <c r="S5293" s="1">
        <v>2031.079</v>
      </c>
      <c r="T5293" s="1">
        <v>119.95</v>
      </c>
      <c r="U5293" s="1">
        <v>-15.796</v>
      </c>
      <c r="V5293" s="1">
        <v>-42.656</v>
      </c>
      <c r="W5293" s="1">
        <v>3850.223</v>
      </c>
      <c r="X5293" s="1">
        <v>227.384</v>
      </c>
      <c r="Y5293" s="1">
        <v>31.812</v>
      </c>
      <c r="Z5293" s="1">
        <v>16.072</v>
      </c>
      <c r="AA5293" s="1">
        <v>391.23</v>
      </c>
      <c r="AB5293" s="1">
        <v>6624.586</v>
      </c>
      <c r="AC5293" s="1">
        <v>377.06</v>
      </c>
      <c r="AD5293" s="1">
        <v>15.158</v>
      </c>
      <c r="AE5293" s="1">
        <v>0.943</v>
      </c>
      <c r="AF5293" s="1">
        <v>24.897</v>
      </c>
      <c r="AG5293" s="1">
        <v>45110.719</v>
      </c>
      <c r="AH5293" s="1">
        <v>1.41</v>
      </c>
      <c r="AI5293" s="1">
        <v>2.243</v>
      </c>
      <c r="AJ5293" s="1">
        <v>52.481</v>
      </c>
      <c r="AK5293" s="1">
        <v>4776.549</v>
      </c>
      <c r="AL5293" s="1">
        <v>282.09</v>
      </c>
      <c r="AM5293" s="1">
        <v>40511.844</v>
      </c>
      <c r="AN5293" s="1">
        <v>2392.519</v>
      </c>
      <c r="AO5293" s="1">
        <v>74.813</v>
      </c>
      <c r="AP5293" s="1">
        <v>90.022</v>
      </c>
      <c r="AQ5293" s="1">
        <v>3.529</v>
      </c>
      <c r="AR5293" s="1">
        <v>34.54</v>
      </c>
      <c r="AS5293" s="1">
        <v>1013.417</v>
      </c>
      <c r="AT5293" s="1">
        <v>2507.396</v>
      </c>
      <c r="AU5293" s="1">
        <v>148.08</v>
      </c>
      <c r="AV5293" s="1">
        <v>17159.902</v>
      </c>
      <c r="AW5293" s="1">
        <v>9.372</v>
      </c>
      <c r="AX5293" s="1">
        <v>97.224</v>
      </c>
      <c r="AY5293" s="1">
        <v>19211.695</v>
      </c>
      <c r="AZ5293" s="1">
        <v>1134.59</v>
      </c>
      <c r="BA5293" s="1">
        <v>39.272</v>
      </c>
      <c r="BB5293" s="1">
        <v>38.131</v>
      </c>
      <c r="BC5293" s="1">
        <v>196.82</v>
      </c>
      <c r="BD5293" s="1">
        <v>-4.683</v>
      </c>
      <c r="BE5293" s="1">
        <v>-0.694</v>
      </c>
      <c r="BF5293" s="1">
        <v>14.127</v>
      </c>
      <c r="BG5293" s="1">
        <v>86.188</v>
      </c>
      <c r="BH5293" s="1">
        <v>5.09</v>
      </c>
      <c r="BI5293" s="1">
        <v>239.21</v>
      </c>
      <c r="BJ5293" s="1">
        <v>1.35</v>
      </c>
      <c r="BK5293" s="1">
        <v>0.532</v>
      </c>
      <c r="BL5293" s="1">
        <v>-9.328</v>
      </c>
      <c r="BM5293" s="1">
        <v>-26.985</v>
      </c>
      <c r="BN5293" s="1">
        <v>265.174</v>
      </c>
      <c r="BO5293" s="1">
        <v>1608.1</v>
      </c>
      <c r="BP5293" s="1">
        <v>94.97</v>
      </c>
      <c r="BQ5293" s="1">
        <v>4490.111</v>
      </c>
      <c r="BR5293" s="1">
        <v>25.187</v>
      </c>
      <c r="BS5293" s="1">
        <v>9.978</v>
      </c>
      <c r="BT5293" s="1">
        <v>14.17</v>
      </c>
      <c r="BU5293" s="1">
        <v>3.622</v>
      </c>
      <c r="BV5293" s="1">
        <v>-10.585</v>
      </c>
      <c r="BW5293" s="1">
        <v>-27.973</v>
      </c>
      <c r="BX5293" s="1">
        <v>236.285</v>
      </c>
      <c r="BY5293" s="1">
        <v>1440.297</v>
      </c>
      <c r="BZ5293" s="1">
        <v>85.06</v>
      </c>
      <c r="CA5293" s="1">
        <v>4000.954</v>
      </c>
      <c r="CB5293" s="1">
        <v>22.559</v>
      </c>
      <c r="CC5293" s="1">
        <v>8.891</v>
      </c>
      <c r="CD5293" s="1">
        <v>-1.069</v>
      </c>
      <c r="CE5293" s="1">
        <v>-10.29</v>
      </c>
      <c r="CF5293" s="1">
        <v>951.954</v>
      </c>
      <c r="CG5293" s="1">
        <v>238.074</v>
      </c>
      <c r="CH5293" s="1">
        <v>14.06</v>
      </c>
      <c r="CI5293" s="1">
        <v>16119.17</v>
      </c>
      <c r="CJ5293" s="1">
        <v>-7.917</v>
      </c>
      <c r="CK5293" s="1">
        <v>-126.232</v>
      </c>
      <c r="CL5293" s="1">
        <v>24861.109</v>
      </c>
      <c r="CM5293" s="1">
        <v>1468.229</v>
      </c>
      <c r="CN5293" s="1">
        <v>3.729</v>
      </c>
      <c r="CO5293" s="1">
        <v>35.819</v>
      </c>
      <c r="CP5293" s="1">
        <v>12.131</v>
      </c>
      <c r="CQ5293" s="1">
        <v>3.88</v>
      </c>
      <c r="CR5293" s="1">
        <v>0.0</v>
      </c>
      <c r="CS5293" s="1">
        <v>13.202</v>
      </c>
      <c r="CT5293" s="1">
        <v>1.415</v>
      </c>
      <c r="CU5293" s="1">
        <v>65.699</v>
      </c>
      <c r="CV5293" s="1">
        <v>0.0</v>
      </c>
      <c r="CW5293" s="1">
        <v>205.404</v>
      </c>
      <c r="CX5293" s="1">
        <v>1.029</v>
      </c>
      <c r="CY5293" s="1">
        <v>0.0</v>
      </c>
      <c r="CZ5293" s="1">
        <v>0.456</v>
      </c>
      <c r="DA5293" s="1">
        <v>6384.649</v>
      </c>
      <c r="DB5293" s="1">
        <v>2664.116</v>
      </c>
      <c r="DC5293" s="1">
        <v>3.108</v>
      </c>
      <c r="DD5293" s="1">
        <v>0.987</v>
      </c>
      <c r="DE5293" s="1">
        <v>28.888</v>
      </c>
      <c r="DF5293" s="1">
        <v>167.803</v>
      </c>
      <c r="DG5293" s="1">
        <v>9.91</v>
      </c>
      <c r="DH5293" s="1">
        <v>489.156</v>
      </c>
      <c r="DI5293" s="1">
        <v>2.628</v>
      </c>
      <c r="DJ5293" s="1">
        <v>1.087</v>
      </c>
      <c r="DK5293" s="1">
        <v>0.0</v>
      </c>
      <c r="DL5293" s="1">
        <v>0.0</v>
      </c>
      <c r="DM5293" s="1">
        <v>0.003</v>
      </c>
      <c r="DN5293" s="1">
        <v>0.0</v>
      </c>
      <c r="DO5293" s="1">
        <v>0.0</v>
      </c>
      <c r="DP5293" s="1">
        <v>0.047</v>
      </c>
      <c r="DQ5293" s="1">
        <v>0.0</v>
      </c>
      <c r="DR5293" s="1">
        <v>0.0</v>
      </c>
      <c r="DS5293" s="1">
        <v>11.294</v>
      </c>
      <c r="DT5293" s="1">
        <v>0.267</v>
      </c>
      <c r="DU5293" s="1">
        <v>2.628</v>
      </c>
      <c r="DV5293" s="1">
        <v>15.917</v>
      </c>
      <c r="DW5293" s="1">
        <v>0.94</v>
      </c>
      <c r="DX5293" s="1">
        <v>44.495</v>
      </c>
      <c r="DY5293" s="1">
        <v>0.249</v>
      </c>
      <c r="DZ5293" s="1">
        <v>0.099</v>
      </c>
    </row>
    <row r="5294">
      <c r="A5294" s="1" t="s">
        <v>542</v>
      </c>
      <c r="B5294" s="1">
        <v>2001.0</v>
      </c>
      <c r="C5294" s="1" t="s">
        <v>543</v>
      </c>
      <c r="D5294" s="1">
        <v>5.9288055E7</v>
      </c>
      <c r="E5294" s="1">
        <v>1.939268304896E12</v>
      </c>
      <c r="G5294" s="1">
        <v>0.0</v>
      </c>
      <c r="H5294" s="1">
        <v>0.0</v>
      </c>
      <c r="I5294" s="1">
        <v>0.0</v>
      </c>
      <c r="J5294" s="1">
        <v>76.407</v>
      </c>
      <c r="K5294" s="1">
        <v>4.53</v>
      </c>
      <c r="L5294" s="1">
        <v>1.177</v>
      </c>
      <c r="M5294" s="1">
        <v>0.0</v>
      </c>
      <c r="N5294" s="1">
        <v>528.991</v>
      </c>
      <c r="O5294" s="1">
        <v>5.946</v>
      </c>
      <c r="P5294" s="1">
        <v>25.398</v>
      </c>
      <c r="Q5294" s="1">
        <v>7632.994</v>
      </c>
      <c r="R5294" s="1">
        <v>452.545</v>
      </c>
      <c r="S5294" s="1">
        <v>2217.31</v>
      </c>
      <c r="T5294" s="1">
        <v>131.46</v>
      </c>
      <c r="U5294" s="1">
        <v>2.134</v>
      </c>
      <c r="V5294" s="1">
        <v>4.853</v>
      </c>
      <c r="W5294" s="1">
        <v>3917.092</v>
      </c>
      <c r="X5294" s="1">
        <v>232.237</v>
      </c>
      <c r="Y5294" s="1">
        <v>34.166</v>
      </c>
      <c r="Z5294" s="1">
        <v>16.851</v>
      </c>
      <c r="AA5294" s="1">
        <v>395.17</v>
      </c>
      <c r="AB5294" s="1">
        <v>6665.255</v>
      </c>
      <c r="AC5294" s="1">
        <v>384.77</v>
      </c>
      <c r="AD5294" s="1">
        <v>15.34</v>
      </c>
      <c r="AE5294" s="1">
        <v>1.039</v>
      </c>
      <c r="AF5294" s="1">
        <v>27.69</v>
      </c>
      <c r="AG5294" s="1">
        <v>45402.168</v>
      </c>
      <c r="AH5294" s="1">
        <v>1.388</v>
      </c>
      <c r="AI5294" s="1">
        <v>0.673</v>
      </c>
      <c r="AJ5294" s="1">
        <v>16.107</v>
      </c>
      <c r="AK5294" s="1">
        <v>4809.401</v>
      </c>
      <c r="AL5294" s="1">
        <v>285.14</v>
      </c>
      <c r="AM5294" s="1">
        <v>40625.828</v>
      </c>
      <c r="AN5294" s="1">
        <v>2408.626</v>
      </c>
      <c r="AO5294" s="1">
        <v>74.107</v>
      </c>
      <c r="AP5294" s="1">
        <v>89.689</v>
      </c>
      <c r="AQ5294" s="1">
        <v>-0.482</v>
      </c>
      <c r="AR5294" s="1">
        <v>-4.885</v>
      </c>
      <c r="AS5294" s="1">
        <v>1008.532</v>
      </c>
      <c r="AT5294" s="1">
        <v>2393.568</v>
      </c>
      <c r="AU5294" s="1">
        <v>141.91</v>
      </c>
      <c r="AV5294" s="1">
        <v>17010.711</v>
      </c>
      <c r="AW5294" s="1">
        <v>-2.332</v>
      </c>
      <c r="AX5294" s="1">
        <v>-26.454</v>
      </c>
      <c r="AY5294" s="1">
        <v>18690.725</v>
      </c>
      <c r="AZ5294" s="1">
        <v>1108.137</v>
      </c>
      <c r="BA5294" s="1">
        <v>36.882</v>
      </c>
      <c r="BB5294" s="1">
        <v>37.554</v>
      </c>
      <c r="BC5294" s="1">
        <v>203.54</v>
      </c>
      <c r="BD5294" s="1">
        <v>-20.274</v>
      </c>
      <c r="BE5294" s="1">
        <v>-2.926</v>
      </c>
      <c r="BF5294" s="1">
        <v>11.201</v>
      </c>
      <c r="BG5294" s="1">
        <v>68.311</v>
      </c>
      <c r="BH5294" s="1">
        <v>4.05</v>
      </c>
      <c r="BI5294" s="1">
        <v>188.92</v>
      </c>
      <c r="BJ5294" s="1">
        <v>1.053</v>
      </c>
      <c r="BK5294" s="1">
        <v>0.417</v>
      </c>
      <c r="BL5294" s="1">
        <v>4.91</v>
      </c>
      <c r="BM5294" s="1">
        <v>11.717</v>
      </c>
      <c r="BN5294" s="1">
        <v>276.891</v>
      </c>
      <c r="BO5294" s="1">
        <v>1680.44</v>
      </c>
      <c r="BP5294" s="1">
        <v>99.63</v>
      </c>
      <c r="BQ5294" s="1">
        <v>4670.258</v>
      </c>
      <c r="BR5294" s="1">
        <v>25.893</v>
      </c>
      <c r="BS5294" s="1">
        <v>10.311</v>
      </c>
      <c r="BT5294" s="1">
        <v>10.4</v>
      </c>
      <c r="BU5294" s="1">
        <v>2.632</v>
      </c>
      <c r="BV5294" s="1">
        <v>5.913</v>
      </c>
      <c r="BW5294" s="1">
        <v>12.589</v>
      </c>
      <c r="BX5294" s="1">
        <v>248.875</v>
      </c>
      <c r="BY5294" s="1">
        <v>1519.53</v>
      </c>
      <c r="BZ5294" s="1">
        <v>90.09</v>
      </c>
      <c r="CA5294" s="1">
        <v>4197.723</v>
      </c>
      <c r="CB5294" s="1">
        <v>23.414</v>
      </c>
      <c r="CC5294" s="1">
        <v>9.267</v>
      </c>
      <c r="CD5294" s="1">
        <v>-0.463</v>
      </c>
      <c r="CE5294" s="1">
        <v>-4.405</v>
      </c>
      <c r="CF5294" s="1">
        <v>947.549</v>
      </c>
      <c r="CG5294" s="1">
        <v>198.522</v>
      </c>
      <c r="CH5294" s="1">
        <v>11.77</v>
      </c>
      <c r="CI5294" s="1">
        <v>15982.125</v>
      </c>
      <c r="CJ5294" s="1">
        <v>-7.578</v>
      </c>
      <c r="CK5294" s="1">
        <v>-111.26</v>
      </c>
      <c r="CL5294" s="1">
        <v>22887.74</v>
      </c>
      <c r="CM5294" s="1">
        <v>1356.97</v>
      </c>
      <c r="CN5294" s="1">
        <v>3.059</v>
      </c>
      <c r="CO5294" s="1">
        <v>35.284</v>
      </c>
      <c r="CP5294" s="1">
        <v>14.144</v>
      </c>
      <c r="CQ5294" s="1">
        <v>4.53</v>
      </c>
      <c r="CR5294" s="1">
        <v>0.0</v>
      </c>
      <c r="CS5294" s="1">
        <v>16.595</v>
      </c>
      <c r="CT5294" s="1">
        <v>2.013</v>
      </c>
      <c r="CU5294" s="1">
        <v>76.407</v>
      </c>
      <c r="CV5294" s="1">
        <v>0.0</v>
      </c>
      <c r="CW5294" s="1">
        <v>238.56</v>
      </c>
      <c r="CX5294" s="1">
        <v>1.177</v>
      </c>
      <c r="CY5294" s="1">
        <v>0.0</v>
      </c>
      <c r="CZ5294" s="1">
        <v>0.527</v>
      </c>
      <c r="DA5294" s="1">
        <v>6489.84</v>
      </c>
      <c r="DB5294" s="1">
        <v>2691.806</v>
      </c>
      <c r="DC5294" s="1">
        <v>-3.701</v>
      </c>
      <c r="DD5294" s="1">
        <v>-0.873</v>
      </c>
      <c r="DE5294" s="1">
        <v>28.016</v>
      </c>
      <c r="DF5294" s="1">
        <v>160.909</v>
      </c>
      <c r="DG5294" s="1">
        <v>9.54</v>
      </c>
      <c r="DH5294" s="1">
        <v>472.535</v>
      </c>
      <c r="DI5294" s="1">
        <v>2.479</v>
      </c>
      <c r="DJ5294" s="1">
        <v>1.043</v>
      </c>
      <c r="DK5294" s="1">
        <v>100.0</v>
      </c>
      <c r="DL5294" s="1">
        <v>0.003</v>
      </c>
      <c r="DM5294" s="1">
        <v>0.006</v>
      </c>
      <c r="DN5294" s="1">
        <v>0.0</v>
      </c>
      <c r="DO5294" s="1">
        <v>0.0</v>
      </c>
      <c r="DP5294" s="1">
        <v>0.093</v>
      </c>
      <c r="DQ5294" s="1">
        <v>0.0</v>
      </c>
      <c r="DR5294" s="1">
        <v>0.0</v>
      </c>
      <c r="DS5294" s="1">
        <v>2.008</v>
      </c>
      <c r="DT5294" s="1">
        <v>0.038</v>
      </c>
      <c r="DU5294" s="1">
        <v>2.666</v>
      </c>
      <c r="DV5294" s="1">
        <v>16.192</v>
      </c>
      <c r="DW5294" s="1">
        <v>0.96</v>
      </c>
      <c r="DX5294" s="1">
        <v>44.963</v>
      </c>
      <c r="DY5294" s="1">
        <v>0.249</v>
      </c>
      <c r="DZ5294" s="1">
        <v>0.099</v>
      </c>
    </row>
    <row r="5295">
      <c r="A5295" s="1" t="s">
        <v>542</v>
      </c>
      <c r="B5295" s="1">
        <v>2002.0</v>
      </c>
      <c r="C5295" s="1" t="s">
        <v>543</v>
      </c>
      <c r="D5295" s="1">
        <v>5.9540709E7</v>
      </c>
      <c r="E5295" s="1">
        <v>1.9839942656E12</v>
      </c>
      <c r="G5295" s="1">
        <v>0.018</v>
      </c>
      <c r="H5295" s="1">
        <v>0.304</v>
      </c>
      <c r="I5295" s="1">
        <v>0.018</v>
      </c>
      <c r="J5295" s="1">
        <v>85.32</v>
      </c>
      <c r="K5295" s="1">
        <v>5.08</v>
      </c>
      <c r="L5295" s="1">
        <v>1.312</v>
      </c>
      <c r="M5295" s="1">
        <v>0.001</v>
      </c>
      <c r="N5295" s="1">
        <v>520.891</v>
      </c>
      <c r="O5295" s="1">
        <v>-8.228</v>
      </c>
      <c r="P5295" s="1">
        <v>-37.237</v>
      </c>
      <c r="Q5295" s="1">
        <v>6975.202</v>
      </c>
      <c r="R5295" s="1">
        <v>415.308</v>
      </c>
      <c r="S5295" s="1">
        <v>2087.311</v>
      </c>
      <c r="T5295" s="1">
        <v>124.28</v>
      </c>
      <c r="U5295" s="1">
        <v>-5.815</v>
      </c>
      <c r="V5295" s="1">
        <v>-13.505</v>
      </c>
      <c r="W5295" s="1">
        <v>3673.657</v>
      </c>
      <c r="X5295" s="1">
        <v>218.732</v>
      </c>
      <c r="Y5295" s="1">
        <v>32.094</v>
      </c>
      <c r="Z5295" s="1">
        <v>15.827</v>
      </c>
      <c r="AA5295" s="1">
        <v>395.65</v>
      </c>
      <c r="AB5295" s="1">
        <v>6645.033</v>
      </c>
      <c r="AC5295" s="1">
        <v>387.24</v>
      </c>
      <c r="AD5295" s="1">
        <v>15.806</v>
      </c>
      <c r="AE5295" s="1">
        <v>-2.265</v>
      </c>
      <c r="AF5295" s="1">
        <v>-60.966</v>
      </c>
      <c r="AG5295" s="1">
        <v>44185.57</v>
      </c>
      <c r="AH5295" s="1">
        <v>1.326</v>
      </c>
      <c r="AI5295" s="1">
        <v>-2.397</v>
      </c>
      <c r="AJ5295" s="1">
        <v>-57.733</v>
      </c>
      <c r="AK5295" s="1">
        <v>4841.561</v>
      </c>
      <c r="AL5295" s="1">
        <v>288.27</v>
      </c>
      <c r="AM5295" s="1">
        <v>39483.797</v>
      </c>
      <c r="AN5295" s="1">
        <v>2350.893</v>
      </c>
      <c r="AO5295" s="1">
        <v>74.442</v>
      </c>
      <c r="AP5295" s="1">
        <v>89.591</v>
      </c>
      <c r="AQ5295" s="1">
        <v>-1.308</v>
      </c>
      <c r="AR5295" s="1">
        <v>-13.19</v>
      </c>
      <c r="AS5295" s="1">
        <v>995.341</v>
      </c>
      <c r="AT5295" s="1">
        <v>2557.578</v>
      </c>
      <c r="AU5295" s="1">
        <v>152.28</v>
      </c>
      <c r="AV5295" s="1">
        <v>16716.99</v>
      </c>
      <c r="AW5295" s="1">
        <v>-2.1</v>
      </c>
      <c r="AX5295" s="1">
        <v>-23.272</v>
      </c>
      <c r="AY5295" s="1">
        <v>18220.551</v>
      </c>
      <c r="AZ5295" s="1">
        <v>1084.865</v>
      </c>
      <c r="BA5295" s="1">
        <v>39.324</v>
      </c>
      <c r="BB5295" s="1">
        <v>37.932</v>
      </c>
      <c r="BC5295" s="1">
        <v>201.71</v>
      </c>
      <c r="BD5295" s="1">
        <v>18.074</v>
      </c>
      <c r="BE5295" s="1">
        <v>1.916</v>
      </c>
      <c r="BF5295" s="1">
        <v>13.116</v>
      </c>
      <c r="BG5295" s="1">
        <v>80.449</v>
      </c>
      <c r="BH5295" s="1">
        <v>4.79</v>
      </c>
      <c r="BI5295" s="1">
        <v>220.293</v>
      </c>
      <c r="BJ5295" s="1">
        <v>1.237</v>
      </c>
      <c r="BK5295" s="1">
        <v>0.5</v>
      </c>
      <c r="BL5295" s="1">
        <v>-0.647</v>
      </c>
      <c r="BM5295" s="1">
        <v>-3.743</v>
      </c>
      <c r="BN5295" s="1">
        <v>273.148</v>
      </c>
      <c r="BO5295" s="1">
        <v>1662.224</v>
      </c>
      <c r="BP5295" s="1">
        <v>98.97</v>
      </c>
      <c r="BQ5295" s="1">
        <v>4587.581</v>
      </c>
      <c r="BR5295" s="1">
        <v>25.558</v>
      </c>
      <c r="BS5295" s="1">
        <v>10.409</v>
      </c>
      <c r="BT5295" s="1">
        <v>8.41</v>
      </c>
      <c r="BU5295" s="1">
        <v>2.126</v>
      </c>
      <c r="BV5295" s="1">
        <v>-2.491</v>
      </c>
      <c r="BW5295" s="1">
        <v>-8.194</v>
      </c>
      <c r="BX5295" s="1">
        <v>240.68</v>
      </c>
      <c r="BY5295" s="1">
        <v>1475.461</v>
      </c>
      <c r="BZ5295" s="1">
        <v>87.85</v>
      </c>
      <c r="CA5295" s="1">
        <v>4042.285</v>
      </c>
      <c r="CB5295" s="1">
        <v>22.686</v>
      </c>
      <c r="CC5295" s="1">
        <v>9.172</v>
      </c>
      <c r="CD5295" s="1">
        <v>-0.771</v>
      </c>
      <c r="CE5295" s="1">
        <v>-7.306</v>
      </c>
      <c r="CF5295" s="1">
        <v>940.243</v>
      </c>
      <c r="CG5295" s="1">
        <v>196.672</v>
      </c>
      <c r="CH5295" s="1">
        <v>11.71</v>
      </c>
      <c r="CI5295" s="1">
        <v>15791.604</v>
      </c>
      <c r="CJ5295" s="1">
        <v>-0.629</v>
      </c>
      <c r="CK5295" s="1">
        <v>-8.538</v>
      </c>
      <c r="CL5295" s="1">
        <v>22647.225</v>
      </c>
      <c r="CM5295" s="1">
        <v>1348.432</v>
      </c>
      <c r="CN5295" s="1">
        <v>3.024</v>
      </c>
      <c r="CO5295" s="1">
        <v>35.832</v>
      </c>
      <c r="CP5295" s="1">
        <v>15.875</v>
      </c>
      <c r="CQ5295" s="1">
        <v>5.08</v>
      </c>
      <c r="CR5295" s="1">
        <v>0.0</v>
      </c>
      <c r="CS5295" s="1">
        <v>12.243</v>
      </c>
      <c r="CT5295" s="1">
        <v>1.732</v>
      </c>
      <c r="CU5295" s="1">
        <v>85.32</v>
      </c>
      <c r="CV5295" s="1">
        <v>0.0</v>
      </c>
      <c r="CW5295" s="1">
        <v>266.63</v>
      </c>
      <c r="CX5295" s="1">
        <v>1.312</v>
      </c>
      <c r="CY5295" s="1">
        <v>0.0</v>
      </c>
      <c r="CZ5295" s="1">
        <v>0.605</v>
      </c>
      <c r="DA5295" s="1">
        <v>6503.785</v>
      </c>
      <c r="DB5295" s="1">
        <v>2630.84</v>
      </c>
      <c r="DC5295" s="1">
        <v>16.758</v>
      </c>
      <c r="DD5295" s="1">
        <v>4.452</v>
      </c>
      <c r="DE5295" s="1">
        <v>32.467</v>
      </c>
      <c r="DF5295" s="1">
        <v>186.763</v>
      </c>
      <c r="DG5295" s="1">
        <v>11.12</v>
      </c>
      <c r="DH5295" s="1">
        <v>545.296</v>
      </c>
      <c r="DI5295" s="1">
        <v>2.872</v>
      </c>
      <c r="DJ5295" s="1">
        <v>1.237</v>
      </c>
      <c r="DK5295" s="1">
        <v>50.0</v>
      </c>
      <c r="DL5295" s="1">
        <v>0.003</v>
      </c>
      <c r="DM5295" s="1">
        <v>0.008</v>
      </c>
      <c r="DN5295" s="1">
        <v>0.0</v>
      </c>
      <c r="DO5295" s="1">
        <v>0.0</v>
      </c>
      <c r="DP5295" s="1">
        <v>0.138</v>
      </c>
      <c r="DQ5295" s="1">
        <v>0.0</v>
      </c>
      <c r="DR5295" s="1">
        <v>0.0</v>
      </c>
      <c r="DS5295" s="1">
        <v>30.466</v>
      </c>
      <c r="DT5295" s="1">
        <v>0.784</v>
      </c>
      <c r="DU5295" s="1">
        <v>3.449</v>
      </c>
      <c r="DV5295" s="1">
        <v>20.994</v>
      </c>
      <c r="DW5295" s="1">
        <v>1.25</v>
      </c>
      <c r="DX5295" s="1">
        <v>57.932</v>
      </c>
      <c r="DY5295" s="1">
        <v>0.323</v>
      </c>
      <c r="DZ5295" s="1">
        <v>0.131</v>
      </c>
    </row>
    <row r="5296">
      <c r="A5296" s="1" t="s">
        <v>542</v>
      </c>
      <c r="B5296" s="1">
        <v>2003.0</v>
      </c>
      <c r="C5296" s="1" t="s">
        <v>543</v>
      </c>
      <c r="D5296" s="1">
        <v>5.9820332E7</v>
      </c>
      <c r="E5296" s="1">
        <v>2.05062537216E12</v>
      </c>
      <c r="F5296" s="1">
        <v>950.0</v>
      </c>
      <c r="G5296" s="1">
        <v>0.172</v>
      </c>
      <c r="H5296" s="1">
        <v>3.175</v>
      </c>
      <c r="I5296" s="1">
        <v>0.19</v>
      </c>
      <c r="J5296" s="1">
        <v>103.142</v>
      </c>
      <c r="K5296" s="1">
        <v>6.17</v>
      </c>
      <c r="L5296" s="1">
        <v>1.549</v>
      </c>
      <c r="M5296" s="1">
        <v>0.007</v>
      </c>
      <c r="N5296" s="1">
        <v>536.777</v>
      </c>
      <c r="O5296" s="1">
        <v>6.703</v>
      </c>
      <c r="P5296" s="1">
        <v>27.84</v>
      </c>
      <c r="Q5296" s="1">
        <v>7407.989</v>
      </c>
      <c r="R5296" s="1">
        <v>443.148</v>
      </c>
      <c r="S5296" s="1">
        <v>2314.598</v>
      </c>
      <c r="T5296" s="1">
        <v>138.46</v>
      </c>
      <c r="U5296" s="1">
        <v>-6.23</v>
      </c>
      <c r="V5296" s="1">
        <v>-13.628</v>
      </c>
      <c r="W5296" s="1">
        <v>3428.678</v>
      </c>
      <c r="X5296" s="1">
        <v>205.105</v>
      </c>
      <c r="Y5296" s="1">
        <v>34.771</v>
      </c>
      <c r="Z5296" s="1">
        <v>16.645</v>
      </c>
      <c r="AA5296" s="1">
        <v>400.37</v>
      </c>
      <c r="AB5296" s="1">
        <v>6692.875</v>
      </c>
      <c r="AC5296" s="1">
        <v>398.21</v>
      </c>
      <c r="AD5296" s="1">
        <v>16.002</v>
      </c>
      <c r="AE5296" s="1">
        <v>1.44</v>
      </c>
      <c r="AF5296" s="1">
        <v>37.894</v>
      </c>
      <c r="AG5296" s="1">
        <v>44612.496</v>
      </c>
      <c r="AH5296" s="1">
        <v>1.301</v>
      </c>
      <c r="AI5296" s="1">
        <v>1.618</v>
      </c>
      <c r="AJ5296" s="1">
        <v>38.029</v>
      </c>
      <c r="AK5296" s="1">
        <v>4995.458</v>
      </c>
      <c r="AL5296" s="1">
        <v>298.83</v>
      </c>
      <c r="AM5296" s="1">
        <v>39934.961</v>
      </c>
      <c r="AN5296" s="1">
        <v>2388.923</v>
      </c>
      <c r="AO5296" s="1">
        <v>75.043</v>
      </c>
      <c r="AP5296" s="1">
        <v>89.729</v>
      </c>
      <c r="AQ5296" s="1">
        <v>0.276</v>
      </c>
      <c r="AR5296" s="1">
        <v>2.75</v>
      </c>
      <c r="AS5296" s="1">
        <v>998.092</v>
      </c>
      <c r="AT5296" s="1">
        <v>2488.786</v>
      </c>
      <c r="AU5296" s="1">
        <v>148.88</v>
      </c>
      <c r="AV5296" s="1">
        <v>16684.828</v>
      </c>
      <c r="AW5296" s="1">
        <v>-0.627</v>
      </c>
      <c r="AX5296" s="1">
        <v>-6.803</v>
      </c>
      <c r="AY5296" s="1">
        <v>18021.648</v>
      </c>
      <c r="AZ5296" s="1">
        <v>1078.061</v>
      </c>
      <c r="BA5296" s="1">
        <v>37.387</v>
      </c>
      <c r="BB5296" s="1">
        <v>37.489</v>
      </c>
      <c r="BC5296" s="1">
        <v>213.75</v>
      </c>
      <c r="BD5296" s="1">
        <v>-32.58</v>
      </c>
      <c r="BE5296" s="1">
        <v>-4.322</v>
      </c>
      <c r="BF5296" s="1">
        <v>8.795</v>
      </c>
      <c r="BG5296" s="1">
        <v>53.995</v>
      </c>
      <c r="BH5296" s="1">
        <v>3.23</v>
      </c>
      <c r="BI5296" s="1">
        <v>147.021</v>
      </c>
      <c r="BJ5296" s="1">
        <v>0.811</v>
      </c>
      <c r="BK5296" s="1">
        <v>0.33</v>
      </c>
      <c r="BL5296" s="1">
        <v>0.578</v>
      </c>
      <c r="BM5296" s="1">
        <v>0.299</v>
      </c>
      <c r="BN5296" s="1">
        <v>273.447</v>
      </c>
      <c r="BO5296" s="1">
        <v>1661.308</v>
      </c>
      <c r="BP5296" s="1">
        <v>99.38</v>
      </c>
      <c r="BQ5296" s="1">
        <v>4571.142</v>
      </c>
      <c r="BR5296" s="1">
        <v>24.957</v>
      </c>
      <c r="BS5296" s="1">
        <v>10.271</v>
      </c>
      <c r="BT5296" s="1">
        <v>2.16</v>
      </c>
      <c r="BU5296" s="1">
        <v>0.54</v>
      </c>
      <c r="BV5296" s="1">
        <v>0.954</v>
      </c>
      <c r="BW5296" s="1">
        <v>0.971</v>
      </c>
      <c r="BX5296" s="1">
        <v>241.652</v>
      </c>
      <c r="BY5296" s="1">
        <v>1482.606</v>
      </c>
      <c r="BZ5296" s="1">
        <v>88.69</v>
      </c>
      <c r="CA5296" s="1">
        <v>4039.629</v>
      </c>
      <c r="CB5296" s="1">
        <v>22.272</v>
      </c>
      <c r="CC5296" s="1">
        <v>9.077</v>
      </c>
      <c r="CD5296" s="1">
        <v>0.791</v>
      </c>
      <c r="CE5296" s="1">
        <v>7.439</v>
      </c>
      <c r="CF5296" s="1">
        <v>947.682</v>
      </c>
      <c r="CG5296" s="1">
        <v>192.075</v>
      </c>
      <c r="CH5296" s="1">
        <v>11.49</v>
      </c>
      <c r="CI5296" s="1">
        <v>15842.146</v>
      </c>
      <c r="CJ5296" s="1">
        <v>-8.514</v>
      </c>
      <c r="CK5296" s="1">
        <v>-114.804</v>
      </c>
      <c r="CL5296" s="1">
        <v>20622.223</v>
      </c>
      <c r="CM5296" s="1">
        <v>1233.628</v>
      </c>
      <c r="CN5296" s="1">
        <v>2.885</v>
      </c>
      <c r="CO5296" s="1">
        <v>35.595</v>
      </c>
      <c r="CP5296" s="1">
        <v>19.293</v>
      </c>
      <c r="CQ5296" s="1">
        <v>6.17</v>
      </c>
      <c r="CR5296" s="1">
        <v>0.0</v>
      </c>
      <c r="CS5296" s="1">
        <v>21.527</v>
      </c>
      <c r="CT5296" s="1">
        <v>3.417</v>
      </c>
      <c r="CU5296" s="1">
        <v>103.142</v>
      </c>
      <c r="CV5296" s="1">
        <v>0.0</v>
      </c>
      <c r="CW5296" s="1">
        <v>322.513</v>
      </c>
      <c r="CX5296" s="1">
        <v>1.549</v>
      </c>
      <c r="CY5296" s="1">
        <v>0.0</v>
      </c>
      <c r="CZ5296" s="1">
        <v>0.725</v>
      </c>
      <c r="DA5296" s="1">
        <v>6656.767</v>
      </c>
      <c r="DB5296" s="1">
        <v>2668.734</v>
      </c>
      <c r="DC5296" s="1">
        <v>-2.38</v>
      </c>
      <c r="DD5296" s="1">
        <v>-0.672</v>
      </c>
      <c r="DE5296" s="1">
        <v>31.795</v>
      </c>
      <c r="DF5296" s="1">
        <v>178.702</v>
      </c>
      <c r="DG5296" s="1">
        <v>10.69</v>
      </c>
      <c r="DH5296" s="1">
        <v>531.513</v>
      </c>
      <c r="DI5296" s="1">
        <v>2.685</v>
      </c>
      <c r="DJ5296" s="1">
        <v>1.194</v>
      </c>
      <c r="DK5296" s="1">
        <v>0.0</v>
      </c>
      <c r="DL5296" s="1">
        <v>0.0</v>
      </c>
      <c r="DM5296" s="1">
        <v>0.008</v>
      </c>
      <c r="DN5296" s="1">
        <v>0.0</v>
      </c>
      <c r="DO5296" s="1">
        <v>0.0</v>
      </c>
      <c r="DP5296" s="1">
        <v>0.137</v>
      </c>
      <c r="DQ5296" s="1">
        <v>0.0</v>
      </c>
      <c r="DR5296" s="1">
        <v>0.0</v>
      </c>
      <c r="DS5296" s="1">
        <v>2.303</v>
      </c>
      <c r="DT5296" s="1">
        <v>0.06</v>
      </c>
      <c r="DU5296" s="1">
        <v>3.51</v>
      </c>
      <c r="DV5296" s="1">
        <v>21.565</v>
      </c>
      <c r="DW5296" s="1">
        <v>1.29</v>
      </c>
      <c r="DX5296" s="1">
        <v>58.668</v>
      </c>
      <c r="DY5296" s="1">
        <v>0.324</v>
      </c>
      <c r="DZ5296" s="1">
        <v>0.132</v>
      </c>
    </row>
    <row r="5297">
      <c r="A5297" s="1" t="s">
        <v>542</v>
      </c>
      <c r="B5297" s="1">
        <v>2004.0</v>
      </c>
      <c r="C5297" s="1" t="s">
        <v>543</v>
      </c>
      <c r="D5297" s="1">
        <v>6.0169911E7</v>
      </c>
      <c r="E5297" s="1">
        <v>2.099526631424E12</v>
      </c>
      <c r="F5297" s="1">
        <v>-9.524</v>
      </c>
      <c r="G5297" s="1">
        <v>-0.018</v>
      </c>
      <c r="H5297" s="1">
        <v>2.856</v>
      </c>
      <c r="I5297" s="1">
        <v>0.172</v>
      </c>
      <c r="J5297" s="1">
        <v>122.32</v>
      </c>
      <c r="K5297" s="1">
        <v>7.36</v>
      </c>
      <c r="L5297" s="1">
        <v>1.868</v>
      </c>
      <c r="M5297" s="1">
        <v>0.006</v>
      </c>
      <c r="N5297" s="1">
        <v>536.023</v>
      </c>
      <c r="O5297" s="1">
        <v>-2.402</v>
      </c>
      <c r="P5297" s="1">
        <v>-10.643</v>
      </c>
      <c r="Q5297" s="1">
        <v>7188.073</v>
      </c>
      <c r="R5297" s="1">
        <v>432.506</v>
      </c>
      <c r="S5297" s="1">
        <v>2190.297</v>
      </c>
      <c r="T5297" s="1">
        <v>131.79</v>
      </c>
      <c r="U5297" s="1">
        <v>-16.0</v>
      </c>
      <c r="V5297" s="1">
        <v>-32.818</v>
      </c>
      <c r="W5297" s="1">
        <v>2863.34</v>
      </c>
      <c r="X5297" s="1">
        <v>172.287</v>
      </c>
      <c r="Y5297" s="1">
        <v>33.456</v>
      </c>
      <c r="Z5297" s="1">
        <v>16.111</v>
      </c>
      <c r="AA5297" s="1">
        <v>401.41</v>
      </c>
      <c r="AB5297" s="1">
        <v>6671.275</v>
      </c>
      <c r="AC5297" s="1">
        <v>393.92</v>
      </c>
      <c r="AD5297" s="1">
        <v>15.629</v>
      </c>
      <c r="AE5297" s="1">
        <v>0.821</v>
      </c>
      <c r="AF5297" s="1">
        <v>21.917</v>
      </c>
      <c r="AG5297" s="1">
        <v>44717.562</v>
      </c>
      <c r="AH5297" s="1">
        <v>1.282</v>
      </c>
      <c r="AI5297" s="1">
        <v>1.56</v>
      </c>
      <c r="AJ5297" s="1">
        <v>37.276</v>
      </c>
      <c r="AK5297" s="1">
        <v>4982.225</v>
      </c>
      <c r="AL5297" s="1">
        <v>299.78</v>
      </c>
      <c r="AM5297" s="1">
        <v>40322.457</v>
      </c>
      <c r="AN5297" s="1">
        <v>2426.199</v>
      </c>
      <c r="AO5297" s="1">
        <v>76.102</v>
      </c>
      <c r="AP5297" s="1">
        <v>90.375</v>
      </c>
      <c r="AQ5297" s="1">
        <v>2.183</v>
      </c>
      <c r="AR5297" s="1">
        <v>21.787</v>
      </c>
      <c r="AS5297" s="1">
        <v>1019.879</v>
      </c>
      <c r="AT5297" s="1">
        <v>2610.275</v>
      </c>
      <c r="AU5297" s="1">
        <v>157.06</v>
      </c>
      <c r="AV5297" s="1">
        <v>16949.984</v>
      </c>
      <c r="AW5297" s="1">
        <v>-6.394</v>
      </c>
      <c r="AX5297" s="1">
        <v>-68.93</v>
      </c>
      <c r="AY5297" s="1">
        <v>16771.363</v>
      </c>
      <c r="AZ5297" s="1">
        <v>1009.131</v>
      </c>
      <c r="BA5297" s="1">
        <v>39.871</v>
      </c>
      <c r="BB5297" s="1">
        <v>37.99</v>
      </c>
      <c r="BC5297" s="1">
        <v>211.15</v>
      </c>
      <c r="BD5297" s="1">
        <v>50.09</v>
      </c>
      <c r="BE5297" s="1">
        <v>4.334</v>
      </c>
      <c r="BF5297" s="1">
        <v>13.129</v>
      </c>
      <c r="BG5297" s="1">
        <v>80.439</v>
      </c>
      <c r="BH5297" s="1">
        <v>4.84</v>
      </c>
      <c r="BI5297" s="1">
        <v>218.192</v>
      </c>
      <c r="BJ5297" s="1">
        <v>1.229</v>
      </c>
      <c r="BK5297" s="1">
        <v>0.489</v>
      </c>
      <c r="BL5297" s="1">
        <v>-5.269</v>
      </c>
      <c r="BM5297" s="1">
        <v>-15.069</v>
      </c>
      <c r="BN5297" s="1">
        <v>258.378</v>
      </c>
      <c r="BO5297" s="1">
        <v>1564.569</v>
      </c>
      <c r="BP5297" s="1">
        <v>94.14</v>
      </c>
      <c r="BQ5297" s="1">
        <v>4294.14</v>
      </c>
      <c r="BR5297" s="1">
        <v>23.898</v>
      </c>
      <c r="BS5297" s="1">
        <v>9.625</v>
      </c>
      <c r="BT5297" s="1">
        <v>7.49</v>
      </c>
      <c r="BU5297" s="1">
        <v>1.866</v>
      </c>
      <c r="BV5297" s="1">
        <v>-9.795</v>
      </c>
      <c r="BW5297" s="1">
        <v>-24.852</v>
      </c>
      <c r="BX5297" s="1">
        <v>216.8</v>
      </c>
      <c r="BY5297" s="1">
        <v>1329.568</v>
      </c>
      <c r="BZ5297" s="1">
        <v>80.0</v>
      </c>
      <c r="CA5297" s="1">
        <v>3603.126</v>
      </c>
      <c r="CB5297" s="1">
        <v>20.309</v>
      </c>
      <c r="CC5297" s="1">
        <v>8.076</v>
      </c>
      <c r="CD5297" s="1">
        <v>2.757</v>
      </c>
      <c r="CE5297" s="1">
        <v>26.131</v>
      </c>
      <c r="CF5297" s="1">
        <v>973.814</v>
      </c>
      <c r="CG5297" s="1">
        <v>181.652</v>
      </c>
      <c r="CH5297" s="1">
        <v>10.93</v>
      </c>
      <c r="CI5297" s="1">
        <v>16184.397</v>
      </c>
      <c r="CJ5297" s="1">
        <v>-10.086</v>
      </c>
      <c r="CK5297" s="1">
        <v>-124.428</v>
      </c>
      <c r="CL5297" s="1">
        <v>18434.459</v>
      </c>
      <c r="CM5297" s="1">
        <v>1109.2</v>
      </c>
      <c r="CN5297" s="1">
        <v>2.775</v>
      </c>
      <c r="CO5297" s="1">
        <v>36.274</v>
      </c>
      <c r="CP5297" s="1">
        <v>23.012</v>
      </c>
      <c r="CQ5297" s="1">
        <v>7.36</v>
      </c>
      <c r="CR5297" s="1">
        <v>0.0</v>
      </c>
      <c r="CS5297" s="1">
        <v>19.279</v>
      </c>
      <c r="CT5297" s="1">
        <v>3.719</v>
      </c>
      <c r="CU5297" s="1">
        <v>122.32</v>
      </c>
      <c r="CV5297" s="1">
        <v>0.0</v>
      </c>
      <c r="CW5297" s="1">
        <v>382.453</v>
      </c>
      <c r="CX5297" s="1">
        <v>1.868</v>
      </c>
      <c r="CY5297" s="1">
        <v>0.0</v>
      </c>
      <c r="CZ5297" s="1">
        <v>0.857</v>
      </c>
      <c r="DA5297" s="1">
        <v>6546.794</v>
      </c>
      <c r="DB5297" s="1">
        <v>2690.652</v>
      </c>
      <c r="DC5297" s="1">
        <v>31.619</v>
      </c>
      <c r="DD5297" s="1">
        <v>9.783</v>
      </c>
      <c r="DE5297" s="1">
        <v>41.578</v>
      </c>
      <c r="DF5297" s="1">
        <v>235.001</v>
      </c>
      <c r="DG5297" s="1">
        <v>14.14</v>
      </c>
      <c r="DH5297" s="1">
        <v>691.014</v>
      </c>
      <c r="DI5297" s="1">
        <v>3.59</v>
      </c>
      <c r="DJ5297" s="1">
        <v>1.549</v>
      </c>
      <c r="DK5297" s="1">
        <v>33.333</v>
      </c>
      <c r="DL5297" s="1">
        <v>0.003</v>
      </c>
      <c r="DM5297" s="1">
        <v>0.011</v>
      </c>
      <c r="DN5297" s="1">
        <v>0.0</v>
      </c>
      <c r="DO5297" s="1">
        <v>0.0</v>
      </c>
      <c r="DP5297" s="1">
        <v>0.18</v>
      </c>
      <c r="DQ5297" s="1">
        <v>0.0</v>
      </c>
      <c r="DR5297" s="1">
        <v>0.0</v>
      </c>
      <c r="DS5297" s="1">
        <v>50.543</v>
      </c>
      <c r="DT5297" s="1">
        <v>1.745</v>
      </c>
      <c r="DU5297" s="1">
        <v>5.255</v>
      </c>
      <c r="DV5297" s="1">
        <v>32.242</v>
      </c>
      <c r="DW5297" s="1">
        <v>1.94</v>
      </c>
      <c r="DX5297" s="1">
        <v>87.332</v>
      </c>
      <c r="DY5297" s="1">
        <v>0.492</v>
      </c>
      <c r="DZ5297" s="1">
        <v>0.196</v>
      </c>
    </row>
    <row r="5298">
      <c r="A5298" s="1" t="s">
        <v>542</v>
      </c>
      <c r="B5298" s="1">
        <v>2005.0</v>
      </c>
      <c r="C5298" s="1" t="s">
        <v>543</v>
      </c>
      <c r="D5298" s="1">
        <v>6.0596057E7</v>
      </c>
      <c r="E5298" s="1">
        <v>2.161729470464E12</v>
      </c>
      <c r="F5298" s="1">
        <v>371.443</v>
      </c>
      <c r="G5298" s="1">
        <v>0.638</v>
      </c>
      <c r="H5298" s="1">
        <v>13.369</v>
      </c>
      <c r="I5298" s="1">
        <v>0.81</v>
      </c>
      <c r="J5298" s="1">
        <v>150.175</v>
      </c>
      <c r="K5298" s="1">
        <v>9.1</v>
      </c>
      <c r="L5298" s="1">
        <v>2.284</v>
      </c>
      <c r="M5298" s="1">
        <v>0.03</v>
      </c>
      <c r="N5298" s="1">
        <v>535.258</v>
      </c>
      <c r="O5298" s="1">
        <v>1.84</v>
      </c>
      <c r="P5298" s="1">
        <v>7.958</v>
      </c>
      <c r="Q5298" s="1">
        <v>7268.845</v>
      </c>
      <c r="R5298" s="1">
        <v>440.463</v>
      </c>
      <c r="S5298" s="1">
        <v>2221.927</v>
      </c>
      <c r="T5298" s="1">
        <v>134.64</v>
      </c>
      <c r="U5298" s="1">
        <v>-18.468</v>
      </c>
      <c r="V5298" s="1">
        <v>-31.818</v>
      </c>
      <c r="W5298" s="1">
        <v>2318.118</v>
      </c>
      <c r="X5298" s="1">
        <v>140.469</v>
      </c>
      <c r="Y5298" s="1">
        <v>33.799</v>
      </c>
      <c r="Z5298" s="1">
        <v>16.278</v>
      </c>
      <c r="AA5298" s="1">
        <v>406.67</v>
      </c>
      <c r="AB5298" s="1">
        <v>6711.163</v>
      </c>
      <c r="AC5298" s="1">
        <v>398.35</v>
      </c>
      <c r="AD5298" s="1">
        <v>15.711</v>
      </c>
      <c r="AE5298" s="1">
        <v>0.819</v>
      </c>
      <c r="AF5298" s="1">
        <v>22.031</v>
      </c>
      <c r="AG5298" s="1">
        <v>44766.648</v>
      </c>
      <c r="AH5298" s="1">
        <v>1.255</v>
      </c>
      <c r="AI5298" s="1">
        <v>0.408</v>
      </c>
      <c r="AJ5298" s="1">
        <v>9.896</v>
      </c>
      <c r="AK5298" s="1">
        <v>4947.517</v>
      </c>
      <c r="AL5298" s="1">
        <v>299.8</v>
      </c>
      <c r="AM5298" s="1">
        <v>40202.199</v>
      </c>
      <c r="AN5298" s="1">
        <v>2436.095</v>
      </c>
      <c r="AO5298" s="1">
        <v>75.26</v>
      </c>
      <c r="AP5298" s="1">
        <v>90.031</v>
      </c>
      <c r="AQ5298" s="1">
        <v>-2.551</v>
      </c>
      <c r="AR5298" s="1">
        <v>-26.014</v>
      </c>
      <c r="AS5298" s="1">
        <v>993.866</v>
      </c>
      <c r="AT5298" s="1">
        <v>2518.976</v>
      </c>
      <c r="AU5298" s="1">
        <v>152.64</v>
      </c>
      <c r="AV5298" s="1">
        <v>16401.488</v>
      </c>
      <c r="AW5298" s="1">
        <v>-8.497</v>
      </c>
      <c r="AX5298" s="1">
        <v>-85.741</v>
      </c>
      <c r="AY5298" s="1">
        <v>15238.454</v>
      </c>
      <c r="AZ5298" s="1">
        <v>923.39</v>
      </c>
      <c r="BA5298" s="1">
        <v>38.318</v>
      </c>
      <c r="BB5298" s="1">
        <v>36.73</v>
      </c>
      <c r="BC5298" s="1">
        <v>213.22</v>
      </c>
      <c r="BD5298" s="1">
        <v>1.619</v>
      </c>
      <c r="BE5298" s="1">
        <v>0.105</v>
      </c>
      <c r="BF5298" s="1">
        <v>13.234</v>
      </c>
      <c r="BG5298" s="1">
        <v>81.193</v>
      </c>
      <c r="BH5298" s="1">
        <v>4.92</v>
      </c>
      <c r="BI5298" s="1">
        <v>218.39</v>
      </c>
      <c r="BJ5298" s="1">
        <v>1.235</v>
      </c>
      <c r="BK5298" s="1">
        <v>0.489</v>
      </c>
      <c r="BL5298" s="1">
        <v>5.355</v>
      </c>
      <c r="BM5298" s="1">
        <v>11.363</v>
      </c>
      <c r="BN5298" s="1">
        <v>269.741</v>
      </c>
      <c r="BO5298" s="1">
        <v>1626.344</v>
      </c>
      <c r="BP5298" s="1">
        <v>98.55</v>
      </c>
      <c r="BQ5298" s="1">
        <v>4451.467</v>
      </c>
      <c r="BR5298" s="1">
        <v>24.74</v>
      </c>
      <c r="BS5298" s="1">
        <v>9.969</v>
      </c>
      <c r="BT5298" s="1">
        <v>8.32</v>
      </c>
      <c r="BU5298" s="1">
        <v>2.046</v>
      </c>
      <c r="BV5298" s="1">
        <v>2.024</v>
      </c>
      <c r="BW5298" s="1">
        <v>2.604</v>
      </c>
      <c r="BX5298" s="1">
        <v>219.404</v>
      </c>
      <c r="BY5298" s="1">
        <v>1346.952</v>
      </c>
      <c r="BZ5298" s="1">
        <v>81.62</v>
      </c>
      <c r="CA5298" s="1">
        <v>3620.755</v>
      </c>
      <c r="CB5298" s="1">
        <v>20.49</v>
      </c>
      <c r="CC5298" s="1">
        <v>8.109</v>
      </c>
      <c r="CD5298" s="1">
        <v>2.87</v>
      </c>
      <c r="CE5298" s="1">
        <v>27.952</v>
      </c>
      <c r="CF5298" s="1">
        <v>1001.766</v>
      </c>
      <c r="CG5298" s="1">
        <v>206.614</v>
      </c>
      <c r="CH5298" s="1">
        <v>12.52</v>
      </c>
      <c r="CI5298" s="1">
        <v>16531.865</v>
      </c>
      <c r="CJ5298" s="1">
        <v>-11.17</v>
      </c>
      <c r="CK5298" s="1">
        <v>-123.893</v>
      </c>
      <c r="CL5298" s="1">
        <v>16260.243</v>
      </c>
      <c r="CM5298" s="1">
        <v>985.307</v>
      </c>
      <c r="CN5298" s="1">
        <v>3.143</v>
      </c>
      <c r="CO5298" s="1">
        <v>37.022</v>
      </c>
      <c r="CP5298" s="1">
        <v>28.445</v>
      </c>
      <c r="CQ5298" s="1">
        <v>9.1</v>
      </c>
      <c r="CR5298" s="1">
        <v>0.0</v>
      </c>
      <c r="CS5298" s="1">
        <v>23.607</v>
      </c>
      <c r="CT5298" s="1">
        <v>5.432</v>
      </c>
      <c r="CU5298" s="1">
        <v>150.175</v>
      </c>
      <c r="CV5298" s="1">
        <v>0.0</v>
      </c>
      <c r="CW5298" s="1">
        <v>469.415</v>
      </c>
      <c r="CX5298" s="1">
        <v>2.284</v>
      </c>
      <c r="CY5298" s="1">
        <v>0.0</v>
      </c>
      <c r="CZ5298" s="1">
        <v>1.051</v>
      </c>
      <c r="DA5298" s="1">
        <v>6573.86</v>
      </c>
      <c r="DB5298" s="1">
        <v>2712.682</v>
      </c>
      <c r="DC5298" s="1">
        <v>23.962</v>
      </c>
      <c r="DD5298" s="1">
        <v>8.76</v>
      </c>
      <c r="DE5298" s="1">
        <v>50.338</v>
      </c>
      <c r="DF5298" s="1">
        <v>279.391</v>
      </c>
      <c r="DG5298" s="1">
        <v>16.93</v>
      </c>
      <c r="DH5298" s="1">
        <v>830.712</v>
      </c>
      <c r="DI5298" s="1">
        <v>4.25</v>
      </c>
      <c r="DJ5298" s="1">
        <v>1.86</v>
      </c>
      <c r="DK5298" s="1">
        <v>100.0</v>
      </c>
      <c r="DL5298" s="1">
        <v>0.011</v>
      </c>
      <c r="DM5298" s="1">
        <v>0.022</v>
      </c>
      <c r="DN5298" s="1">
        <v>0.165</v>
      </c>
      <c r="DO5298" s="1">
        <v>0.01</v>
      </c>
      <c r="DP5298" s="1">
        <v>0.355</v>
      </c>
      <c r="DQ5298" s="1">
        <v>0.003</v>
      </c>
      <c r="DR5298" s="1">
        <v>0.001</v>
      </c>
      <c r="DS5298" s="1">
        <v>50.181</v>
      </c>
      <c r="DT5298" s="1">
        <v>2.573</v>
      </c>
      <c r="DU5298" s="1">
        <v>7.828</v>
      </c>
      <c r="DV5298" s="1">
        <v>47.858</v>
      </c>
      <c r="DW5298" s="1">
        <v>2.9</v>
      </c>
      <c r="DX5298" s="1">
        <v>129.183</v>
      </c>
      <c r="DY5298" s="1">
        <v>0.728</v>
      </c>
      <c r="DZ5298" s="1">
        <v>0.289</v>
      </c>
    </row>
    <row r="5299">
      <c r="A5299" s="1" t="s">
        <v>542</v>
      </c>
      <c r="B5299" s="1">
        <v>2006.0</v>
      </c>
      <c r="C5299" s="1" t="s">
        <v>543</v>
      </c>
      <c r="D5299" s="1">
        <v>6.1051051E7</v>
      </c>
      <c r="E5299" s="1">
        <v>2.212618829824E12</v>
      </c>
      <c r="F5299" s="1">
        <v>154.678</v>
      </c>
      <c r="G5299" s="1">
        <v>1.253</v>
      </c>
      <c r="H5299" s="1">
        <v>33.795</v>
      </c>
      <c r="I5299" s="1">
        <v>2.063</v>
      </c>
      <c r="J5299" s="1">
        <v>152.004</v>
      </c>
      <c r="K5299" s="1">
        <v>9.28</v>
      </c>
      <c r="L5299" s="1">
        <v>2.336</v>
      </c>
      <c r="M5299" s="1">
        <v>0.077</v>
      </c>
      <c r="N5299" s="1">
        <v>559.343</v>
      </c>
      <c r="O5299" s="1">
        <v>9.201</v>
      </c>
      <c r="P5299" s="1">
        <v>40.526</v>
      </c>
      <c r="Q5299" s="1">
        <v>7878.474</v>
      </c>
      <c r="R5299" s="1">
        <v>480.989</v>
      </c>
      <c r="S5299" s="1">
        <v>2438.124</v>
      </c>
      <c r="T5299" s="1">
        <v>148.85</v>
      </c>
      <c r="U5299" s="1">
        <v>-10.193</v>
      </c>
      <c r="V5299" s="1">
        <v>-14.318</v>
      </c>
      <c r="W5299" s="1">
        <v>2066.318</v>
      </c>
      <c r="X5299" s="1">
        <v>126.151</v>
      </c>
      <c r="Y5299" s="1">
        <v>37.468</v>
      </c>
      <c r="Z5299" s="1">
        <v>18.002</v>
      </c>
      <c r="AA5299" s="1">
        <v>404.79</v>
      </c>
      <c r="AB5299" s="1">
        <v>6630.353</v>
      </c>
      <c r="AC5299" s="1">
        <v>397.27</v>
      </c>
      <c r="AD5299" s="1">
        <v>15.821</v>
      </c>
      <c r="AE5299" s="1">
        <v>-1.266</v>
      </c>
      <c r="AF5299" s="1">
        <v>-34.345</v>
      </c>
      <c r="AG5299" s="1">
        <v>43870.457</v>
      </c>
      <c r="AH5299" s="1">
        <v>1.21</v>
      </c>
      <c r="AI5299" s="1">
        <v>-0.846</v>
      </c>
      <c r="AJ5299" s="1">
        <v>-20.602</v>
      </c>
      <c r="AK5299" s="1">
        <v>4974.853</v>
      </c>
      <c r="AL5299" s="1">
        <v>303.72</v>
      </c>
      <c r="AM5299" s="1">
        <v>39565.121</v>
      </c>
      <c r="AN5299" s="1">
        <v>2415.492</v>
      </c>
      <c r="AO5299" s="1">
        <v>76.452</v>
      </c>
      <c r="AP5299" s="1">
        <v>90.403</v>
      </c>
      <c r="AQ5299" s="1">
        <v>-5.158</v>
      </c>
      <c r="AR5299" s="1">
        <v>-51.263</v>
      </c>
      <c r="AS5299" s="1">
        <v>942.602</v>
      </c>
      <c r="AT5299" s="1">
        <v>2306.758</v>
      </c>
      <c r="AU5299" s="1">
        <v>140.83</v>
      </c>
      <c r="AV5299" s="1">
        <v>15439.577</v>
      </c>
      <c r="AW5299" s="1">
        <v>-9.303</v>
      </c>
      <c r="AX5299" s="1">
        <v>-85.906</v>
      </c>
      <c r="AY5299" s="1">
        <v>13717.769</v>
      </c>
      <c r="AZ5299" s="1">
        <v>837.484</v>
      </c>
      <c r="BA5299" s="1">
        <v>35.449</v>
      </c>
      <c r="BB5299" s="1">
        <v>35.278</v>
      </c>
      <c r="BC5299" s="1">
        <v>222.21</v>
      </c>
      <c r="BD5299" s="1">
        <v>-6.693</v>
      </c>
      <c r="BE5299" s="1">
        <v>-0.952</v>
      </c>
      <c r="BF5299" s="1">
        <v>12.282</v>
      </c>
      <c r="BG5299" s="1">
        <v>75.183</v>
      </c>
      <c r="BH5299" s="1">
        <v>4.59</v>
      </c>
      <c r="BI5299" s="1">
        <v>201.173</v>
      </c>
      <c r="BJ5299" s="1">
        <v>1.155</v>
      </c>
      <c r="BK5299" s="1">
        <v>0.46</v>
      </c>
      <c r="BL5299" s="1">
        <v>-3.766</v>
      </c>
      <c r="BM5299" s="1">
        <v>-13.311</v>
      </c>
      <c r="BN5299" s="1">
        <v>256.431</v>
      </c>
      <c r="BO5299" s="1">
        <v>1532.324</v>
      </c>
      <c r="BP5299" s="1">
        <v>93.55</v>
      </c>
      <c r="BQ5299" s="1">
        <v>4200.267</v>
      </c>
      <c r="BR5299" s="1">
        <v>23.548</v>
      </c>
      <c r="BS5299" s="1">
        <v>9.597</v>
      </c>
      <c r="BT5299" s="1">
        <v>7.52</v>
      </c>
      <c r="BU5299" s="1">
        <v>1.858</v>
      </c>
      <c r="BV5299" s="1">
        <v>-7.556</v>
      </c>
      <c r="BW5299" s="1">
        <v>-17.664</v>
      </c>
      <c r="BX5299" s="1">
        <v>201.74</v>
      </c>
      <c r="BY5299" s="1">
        <v>1235.851</v>
      </c>
      <c r="BZ5299" s="1">
        <v>75.45</v>
      </c>
      <c r="CA5299" s="1">
        <v>3304.443</v>
      </c>
      <c r="CB5299" s="1">
        <v>18.992</v>
      </c>
      <c r="CC5299" s="1">
        <v>7.55</v>
      </c>
      <c r="CD5299" s="1">
        <v>-0.985</v>
      </c>
      <c r="CE5299" s="1">
        <v>-9.865</v>
      </c>
      <c r="CF5299" s="1">
        <v>991.901</v>
      </c>
      <c r="CG5299" s="1">
        <v>229.971</v>
      </c>
      <c r="CH5299" s="1">
        <v>14.04</v>
      </c>
      <c r="CI5299" s="1">
        <v>16247.072</v>
      </c>
      <c r="CJ5299" s="1">
        <v>-9.612</v>
      </c>
      <c r="CK5299" s="1">
        <v>-94.706</v>
      </c>
      <c r="CL5299" s="1">
        <v>14587.796</v>
      </c>
      <c r="CM5299" s="1">
        <v>890.6</v>
      </c>
      <c r="CN5299" s="1">
        <v>3.534</v>
      </c>
      <c r="CO5299" s="1">
        <v>37.123</v>
      </c>
      <c r="CP5299" s="1">
        <v>28.99</v>
      </c>
      <c r="CQ5299" s="1">
        <v>9.28</v>
      </c>
      <c r="CR5299" s="1">
        <v>0.0</v>
      </c>
      <c r="CS5299" s="1">
        <v>1.918</v>
      </c>
      <c r="CT5299" s="1">
        <v>0.546</v>
      </c>
      <c r="CU5299" s="1">
        <v>152.004</v>
      </c>
      <c r="CV5299" s="1">
        <v>0.0</v>
      </c>
      <c r="CW5299" s="1">
        <v>474.854</v>
      </c>
      <c r="CX5299" s="1">
        <v>2.336</v>
      </c>
      <c r="CY5299" s="1">
        <v>0.0</v>
      </c>
      <c r="CZ5299" s="1">
        <v>1.085</v>
      </c>
      <c r="DA5299" s="1">
        <v>6507.177</v>
      </c>
      <c r="DB5299" s="1">
        <v>2678.337</v>
      </c>
      <c r="DC5299" s="1">
        <v>13.659</v>
      </c>
      <c r="DD5299" s="1">
        <v>4.353</v>
      </c>
      <c r="DE5299" s="1">
        <v>54.691</v>
      </c>
      <c r="DF5299" s="1">
        <v>296.473</v>
      </c>
      <c r="DG5299" s="1">
        <v>18.1</v>
      </c>
      <c r="DH5299" s="1">
        <v>895.824</v>
      </c>
      <c r="DI5299" s="1">
        <v>4.556</v>
      </c>
      <c r="DJ5299" s="1">
        <v>2.047</v>
      </c>
      <c r="DK5299" s="1">
        <v>37.5</v>
      </c>
      <c r="DL5299" s="1">
        <v>0.008</v>
      </c>
      <c r="DM5299" s="1">
        <v>0.029</v>
      </c>
      <c r="DN5299" s="1">
        <v>0.164</v>
      </c>
      <c r="DO5299" s="1">
        <v>0.01</v>
      </c>
      <c r="DP5299" s="1">
        <v>0.482</v>
      </c>
      <c r="DQ5299" s="1">
        <v>0.003</v>
      </c>
      <c r="DR5299" s="1">
        <v>0.001</v>
      </c>
      <c r="DS5299" s="1">
        <v>45.467</v>
      </c>
      <c r="DT5299" s="1">
        <v>3.498</v>
      </c>
      <c r="DU5299" s="1">
        <v>11.326</v>
      </c>
      <c r="DV5299" s="1">
        <v>69.122</v>
      </c>
      <c r="DW5299" s="1">
        <v>4.22</v>
      </c>
      <c r="DX5299" s="1">
        <v>185.52</v>
      </c>
      <c r="DY5299" s="1">
        <v>1.062</v>
      </c>
      <c r="DZ5299" s="1">
        <v>0.424</v>
      </c>
    </row>
    <row r="5300">
      <c r="A5300" s="1" t="s">
        <v>542</v>
      </c>
      <c r="B5300" s="1">
        <v>2007.0</v>
      </c>
      <c r="C5300" s="1" t="s">
        <v>543</v>
      </c>
      <c r="D5300" s="1">
        <v>6.153581E7</v>
      </c>
      <c r="E5300" s="1">
        <v>2.267631583232E12</v>
      </c>
      <c r="F5300" s="1">
        <v>95.13</v>
      </c>
      <c r="G5300" s="1">
        <v>1.963</v>
      </c>
      <c r="H5300" s="1">
        <v>65.424</v>
      </c>
      <c r="I5300" s="1">
        <v>4.026</v>
      </c>
      <c r="J5300" s="1">
        <v>151.457</v>
      </c>
      <c r="K5300" s="1">
        <v>9.32</v>
      </c>
      <c r="L5300" s="1">
        <v>2.349</v>
      </c>
      <c r="M5300" s="1">
        <v>0.155</v>
      </c>
      <c r="N5300" s="1">
        <v>556.06</v>
      </c>
      <c r="O5300" s="1">
        <v>-5.842</v>
      </c>
      <c r="P5300" s="1">
        <v>-28.098</v>
      </c>
      <c r="Q5300" s="1">
        <v>7359.8</v>
      </c>
      <c r="R5300" s="1">
        <v>452.891</v>
      </c>
      <c r="S5300" s="1">
        <v>2209.12</v>
      </c>
      <c r="T5300" s="1">
        <v>135.94</v>
      </c>
      <c r="U5300" s="1">
        <v>-6.318</v>
      </c>
      <c r="V5300" s="1">
        <v>-7.97</v>
      </c>
      <c r="W5300" s="1">
        <v>1920.528</v>
      </c>
      <c r="X5300" s="1">
        <v>118.181</v>
      </c>
      <c r="Y5300" s="1">
        <v>34.258</v>
      </c>
      <c r="Z5300" s="1">
        <v>17.429</v>
      </c>
      <c r="AA5300" s="1">
        <v>402.02</v>
      </c>
      <c r="AB5300" s="1">
        <v>6533.106</v>
      </c>
      <c r="AC5300" s="1">
        <v>396.81</v>
      </c>
      <c r="AD5300" s="1">
        <v>16.151</v>
      </c>
      <c r="AE5300" s="1">
        <v>-2.768</v>
      </c>
      <c r="AF5300" s="1">
        <v>-74.145</v>
      </c>
      <c r="AG5300" s="1">
        <v>42319.949</v>
      </c>
      <c r="AH5300" s="1">
        <v>1.148</v>
      </c>
      <c r="AI5300" s="1">
        <v>-1.88</v>
      </c>
      <c r="AJ5300" s="1">
        <v>-45.42</v>
      </c>
      <c r="AK5300" s="1">
        <v>5104.345</v>
      </c>
      <c r="AL5300" s="1">
        <v>314.1</v>
      </c>
      <c r="AM5300" s="1">
        <v>38515.34</v>
      </c>
      <c r="AN5300" s="1">
        <v>2370.073</v>
      </c>
      <c r="AO5300" s="1">
        <v>79.156</v>
      </c>
      <c r="AP5300" s="1">
        <v>91.212</v>
      </c>
      <c r="AQ5300" s="1">
        <v>1.104</v>
      </c>
      <c r="AR5300" s="1">
        <v>10.403</v>
      </c>
      <c r="AS5300" s="1">
        <v>953.005</v>
      </c>
      <c r="AT5300" s="1">
        <v>2694.203</v>
      </c>
      <c r="AU5300" s="1">
        <v>165.79</v>
      </c>
      <c r="AV5300" s="1">
        <v>15487.007</v>
      </c>
      <c r="AW5300" s="1">
        <v>-9.858</v>
      </c>
      <c r="AX5300" s="1">
        <v>-82.556</v>
      </c>
      <c r="AY5300" s="1">
        <v>12268.115</v>
      </c>
      <c r="AZ5300" s="1">
        <v>754.928</v>
      </c>
      <c r="BA5300" s="1">
        <v>41.781</v>
      </c>
      <c r="BB5300" s="1">
        <v>36.676</v>
      </c>
      <c r="BC5300" s="1">
        <v>220.65</v>
      </c>
      <c r="BD5300" s="1">
        <v>10.535</v>
      </c>
      <c r="BE5300" s="1">
        <v>1.222</v>
      </c>
      <c r="BF5300" s="1">
        <v>13.503</v>
      </c>
      <c r="BG5300" s="1">
        <v>82.554</v>
      </c>
      <c r="BH5300" s="1">
        <v>5.08</v>
      </c>
      <c r="BI5300" s="1">
        <v>219.441</v>
      </c>
      <c r="BJ5300" s="1">
        <v>1.28</v>
      </c>
      <c r="BK5300" s="1">
        <v>0.52</v>
      </c>
      <c r="BL5300" s="1">
        <v>-9.293</v>
      </c>
      <c r="BM5300" s="1">
        <v>-28.07</v>
      </c>
      <c r="BN5300" s="1">
        <v>228.36</v>
      </c>
      <c r="BO5300" s="1">
        <v>1344.095</v>
      </c>
      <c r="BP5300" s="1">
        <v>82.71</v>
      </c>
      <c r="BQ5300" s="1">
        <v>3711.016</v>
      </c>
      <c r="BR5300" s="1">
        <v>20.844</v>
      </c>
      <c r="BS5300" s="1">
        <v>8.788</v>
      </c>
      <c r="BT5300" s="1">
        <v>5.21</v>
      </c>
      <c r="BU5300" s="1">
        <v>1.296</v>
      </c>
      <c r="BV5300" s="1">
        <v>-16.464</v>
      </c>
      <c r="BW5300" s="1">
        <v>-34.111</v>
      </c>
      <c r="BX5300" s="1">
        <v>167.629</v>
      </c>
      <c r="BY5300" s="1">
        <v>1024.282</v>
      </c>
      <c r="BZ5300" s="1">
        <v>63.03</v>
      </c>
      <c r="CA5300" s="1">
        <v>2724.082</v>
      </c>
      <c r="CB5300" s="1">
        <v>15.884</v>
      </c>
      <c r="CC5300" s="1">
        <v>6.451</v>
      </c>
      <c r="CD5300" s="1">
        <v>-2.795</v>
      </c>
      <c r="CE5300" s="1">
        <v>-27.725</v>
      </c>
      <c r="CF5300" s="1">
        <v>964.176</v>
      </c>
      <c r="CG5300" s="1">
        <v>201.021</v>
      </c>
      <c r="CH5300" s="1">
        <v>12.37</v>
      </c>
      <c r="CI5300" s="1">
        <v>15668.531</v>
      </c>
      <c r="CJ5300" s="1">
        <v>-0.004</v>
      </c>
      <c r="CK5300" s="1">
        <v>-0.032</v>
      </c>
      <c r="CL5300" s="1">
        <v>14472.358</v>
      </c>
      <c r="CM5300" s="1">
        <v>890.568</v>
      </c>
      <c r="CN5300" s="1">
        <v>3.117</v>
      </c>
      <c r="CO5300" s="1">
        <v>37.106</v>
      </c>
      <c r="CP5300" s="1">
        <v>29.139</v>
      </c>
      <c r="CQ5300" s="1">
        <v>9.32</v>
      </c>
      <c r="CR5300" s="1">
        <v>0.0</v>
      </c>
      <c r="CS5300" s="1">
        <v>0.513</v>
      </c>
      <c r="CT5300" s="1">
        <v>0.149</v>
      </c>
      <c r="CU5300" s="1">
        <v>151.457</v>
      </c>
      <c r="CV5300" s="1">
        <v>0.0</v>
      </c>
      <c r="CW5300" s="1">
        <v>473.53</v>
      </c>
      <c r="CX5300" s="1">
        <v>2.349</v>
      </c>
      <c r="CY5300" s="1">
        <v>0.0</v>
      </c>
      <c r="CZ5300" s="1">
        <v>1.121</v>
      </c>
      <c r="DA5300" s="1">
        <v>6448.44</v>
      </c>
      <c r="DB5300" s="1">
        <v>2604.192</v>
      </c>
      <c r="DC5300" s="1">
        <v>17.517</v>
      </c>
      <c r="DD5300" s="1">
        <v>6.041</v>
      </c>
      <c r="DE5300" s="1">
        <v>60.732</v>
      </c>
      <c r="DF5300" s="1">
        <v>319.814</v>
      </c>
      <c r="DG5300" s="1">
        <v>19.68</v>
      </c>
      <c r="DH5300" s="1">
        <v>986.935</v>
      </c>
      <c r="DI5300" s="1">
        <v>4.96</v>
      </c>
      <c r="DJ5300" s="1">
        <v>2.337</v>
      </c>
      <c r="DK5300" s="1">
        <v>27.273</v>
      </c>
      <c r="DL5300" s="1">
        <v>0.008</v>
      </c>
      <c r="DM5300" s="1">
        <v>0.037</v>
      </c>
      <c r="DN5300" s="1">
        <v>0.163</v>
      </c>
      <c r="DO5300" s="1">
        <v>0.01</v>
      </c>
      <c r="DP5300" s="1">
        <v>0.605</v>
      </c>
      <c r="DQ5300" s="1">
        <v>0.003</v>
      </c>
      <c r="DR5300" s="1">
        <v>0.001</v>
      </c>
      <c r="DS5300" s="1">
        <v>24.5</v>
      </c>
      <c r="DT5300" s="1">
        <v>2.7</v>
      </c>
      <c r="DU5300" s="1">
        <v>14.026</v>
      </c>
      <c r="DV5300" s="1">
        <v>85.641</v>
      </c>
      <c r="DW5300" s="1">
        <v>5.27</v>
      </c>
      <c r="DX5300" s="1">
        <v>227.934</v>
      </c>
      <c r="DY5300" s="1">
        <v>1.328</v>
      </c>
      <c r="DZ5300" s="1">
        <v>0.54</v>
      </c>
    </row>
    <row r="5301">
      <c r="A5301" s="1" t="s">
        <v>542</v>
      </c>
      <c r="B5301" s="1">
        <v>2008.0</v>
      </c>
      <c r="C5301" s="1" t="s">
        <v>543</v>
      </c>
      <c r="D5301" s="1">
        <v>6.2027249E7</v>
      </c>
      <c r="E5301" s="1">
        <v>2.252034801664E12</v>
      </c>
      <c r="F5301" s="1">
        <v>129.506</v>
      </c>
      <c r="G5301" s="1">
        <v>5.214</v>
      </c>
      <c r="H5301" s="1">
        <v>148.963</v>
      </c>
      <c r="I5301" s="1">
        <v>9.24</v>
      </c>
      <c r="J5301" s="1">
        <v>155.577</v>
      </c>
      <c r="K5301" s="1">
        <v>9.65</v>
      </c>
      <c r="L5301" s="1">
        <v>2.481</v>
      </c>
      <c r="M5301" s="1">
        <v>0.362</v>
      </c>
      <c r="N5301" s="1">
        <v>554.376</v>
      </c>
      <c r="O5301" s="1">
        <v>-7.189</v>
      </c>
      <c r="P5301" s="1">
        <v>-32.558</v>
      </c>
      <c r="Q5301" s="1">
        <v>6776.591</v>
      </c>
      <c r="R5301" s="1">
        <v>420.333</v>
      </c>
      <c r="S5301" s="1">
        <v>2005.248</v>
      </c>
      <c r="T5301" s="1">
        <v>124.38</v>
      </c>
      <c r="U5301" s="1">
        <v>5.69</v>
      </c>
      <c r="V5301" s="1">
        <v>6.724</v>
      </c>
      <c r="W5301" s="1">
        <v>2013.72</v>
      </c>
      <c r="X5301" s="1">
        <v>124.906</v>
      </c>
      <c r="Y5301" s="1">
        <v>31.978</v>
      </c>
      <c r="Z5301" s="1">
        <v>16.464</v>
      </c>
      <c r="AA5301" s="1">
        <v>399.98</v>
      </c>
      <c r="AB5301" s="1">
        <v>6448.457</v>
      </c>
      <c r="AC5301" s="1">
        <v>388.96</v>
      </c>
      <c r="AD5301" s="1">
        <v>16.03</v>
      </c>
      <c r="AE5301" s="1">
        <v>-1.742</v>
      </c>
      <c r="AF5301" s="1">
        <v>-45.376</v>
      </c>
      <c r="AG5301" s="1">
        <v>41253.098</v>
      </c>
      <c r="AH5301" s="1">
        <v>1.136</v>
      </c>
      <c r="AI5301" s="1">
        <v>-1.15</v>
      </c>
      <c r="AJ5301" s="1">
        <v>-27.266</v>
      </c>
      <c r="AK5301" s="1">
        <v>5070.836</v>
      </c>
      <c r="AL5301" s="1">
        <v>314.53</v>
      </c>
      <c r="AM5301" s="1">
        <v>37770.602</v>
      </c>
      <c r="AN5301" s="1">
        <v>2342.807</v>
      </c>
      <c r="AO5301" s="1">
        <v>80.864</v>
      </c>
      <c r="AP5301" s="1">
        <v>91.766</v>
      </c>
      <c r="AQ5301" s="1">
        <v>2.657</v>
      </c>
      <c r="AR5301" s="1">
        <v>25.32</v>
      </c>
      <c r="AS5301" s="1">
        <v>978.326</v>
      </c>
      <c r="AT5301" s="1">
        <v>2841.01</v>
      </c>
      <c r="AU5301" s="1">
        <v>176.22</v>
      </c>
      <c r="AV5301" s="1">
        <v>15772.514</v>
      </c>
      <c r="AW5301" s="1">
        <v>-3.606</v>
      </c>
      <c r="AX5301" s="1">
        <v>-27.223</v>
      </c>
      <c r="AY5301" s="1">
        <v>11732.031</v>
      </c>
      <c r="AZ5301" s="1">
        <v>727.706</v>
      </c>
      <c r="BA5301" s="1">
        <v>45.305</v>
      </c>
      <c r="BB5301" s="1">
        <v>38.32</v>
      </c>
      <c r="BC5301" s="1">
        <v>215.63</v>
      </c>
      <c r="BD5301" s="1">
        <v>1.258</v>
      </c>
      <c r="BE5301" s="1">
        <v>0.062</v>
      </c>
      <c r="BF5301" s="1">
        <v>13.565</v>
      </c>
      <c r="BG5301" s="1">
        <v>82.867</v>
      </c>
      <c r="BH5301" s="1">
        <v>5.14</v>
      </c>
      <c r="BI5301" s="1">
        <v>218.696</v>
      </c>
      <c r="BJ5301" s="1">
        <v>1.321</v>
      </c>
      <c r="BK5301" s="1">
        <v>0.531</v>
      </c>
      <c r="BL5301" s="1">
        <v>-3.589</v>
      </c>
      <c r="BM5301" s="1">
        <v>-18.145</v>
      </c>
      <c r="BN5301" s="1">
        <v>210.215</v>
      </c>
      <c r="BO5301" s="1">
        <v>1199.957</v>
      </c>
      <c r="BP5301" s="1">
        <v>74.43</v>
      </c>
      <c r="BQ5301" s="1">
        <v>3389.075</v>
      </c>
      <c r="BR5301" s="1">
        <v>19.136</v>
      </c>
      <c r="BS5301" s="1">
        <v>8.234</v>
      </c>
      <c r="BT5301" s="1">
        <v>11.02</v>
      </c>
      <c r="BU5301" s="1">
        <v>2.755</v>
      </c>
      <c r="BV5301" s="1">
        <v>-16.727</v>
      </c>
      <c r="BW5301" s="1">
        <v>-29.144</v>
      </c>
      <c r="BX5301" s="1">
        <v>138.485</v>
      </c>
      <c r="BY5301" s="1">
        <v>846.241</v>
      </c>
      <c r="BZ5301" s="1">
        <v>52.49</v>
      </c>
      <c r="CA5301" s="1">
        <v>2232.647</v>
      </c>
      <c r="CB5301" s="1">
        <v>13.495</v>
      </c>
      <c r="CC5301" s="1">
        <v>5.424</v>
      </c>
      <c r="CD5301" s="1">
        <v>-2.077</v>
      </c>
      <c r="CE5301" s="1">
        <v>-20.028</v>
      </c>
      <c r="CF5301" s="1">
        <v>944.148</v>
      </c>
      <c r="CG5301" s="1">
        <v>224.579</v>
      </c>
      <c r="CH5301" s="1">
        <v>13.93</v>
      </c>
      <c r="CI5301" s="1">
        <v>15221.497</v>
      </c>
      <c r="CJ5301" s="1">
        <v>-6.25</v>
      </c>
      <c r="CK5301" s="1">
        <v>-55.664</v>
      </c>
      <c r="CL5301" s="1">
        <v>13460.279</v>
      </c>
      <c r="CM5301" s="1">
        <v>834.904</v>
      </c>
      <c r="CN5301" s="1">
        <v>3.581</v>
      </c>
      <c r="CO5301" s="1">
        <v>36.982</v>
      </c>
      <c r="CP5301" s="1">
        <v>30.154</v>
      </c>
      <c r="CQ5301" s="1">
        <v>9.65</v>
      </c>
      <c r="CR5301" s="1">
        <v>0.0</v>
      </c>
      <c r="CS5301" s="1">
        <v>3.483</v>
      </c>
      <c r="CT5301" s="1">
        <v>1.015</v>
      </c>
      <c r="CU5301" s="1">
        <v>155.577</v>
      </c>
      <c r="CV5301" s="1">
        <v>0.0</v>
      </c>
      <c r="CW5301" s="1">
        <v>486.141</v>
      </c>
      <c r="CX5301" s="1">
        <v>2.481</v>
      </c>
      <c r="CY5301" s="1">
        <v>0.0</v>
      </c>
      <c r="CZ5301" s="1">
        <v>1.181</v>
      </c>
      <c r="DA5301" s="1">
        <v>6270.792</v>
      </c>
      <c r="DB5301" s="1">
        <v>2558.816</v>
      </c>
      <c r="DC5301" s="1">
        <v>31.325</v>
      </c>
      <c r="DD5301" s="1">
        <v>10.998</v>
      </c>
      <c r="DE5301" s="1">
        <v>71.73</v>
      </c>
      <c r="DF5301" s="1">
        <v>353.716</v>
      </c>
      <c r="DG5301" s="1">
        <v>21.94</v>
      </c>
      <c r="DH5301" s="1">
        <v>1156.428</v>
      </c>
      <c r="DI5301" s="1">
        <v>5.641</v>
      </c>
      <c r="DJ5301" s="1">
        <v>2.81</v>
      </c>
      <c r="DK5301" s="1">
        <v>21.429</v>
      </c>
      <c r="DL5301" s="1">
        <v>0.008</v>
      </c>
      <c r="DM5301" s="1">
        <v>0.045</v>
      </c>
      <c r="DN5301" s="1">
        <v>0.322</v>
      </c>
      <c r="DO5301" s="1">
        <v>0.02</v>
      </c>
      <c r="DP5301" s="1">
        <v>0.723</v>
      </c>
      <c r="DQ5301" s="1">
        <v>0.005</v>
      </c>
      <c r="DR5301" s="1">
        <v>0.002</v>
      </c>
      <c r="DS5301" s="1">
        <v>34.575</v>
      </c>
      <c r="DT5301" s="1">
        <v>4.7</v>
      </c>
      <c r="DU5301" s="1">
        <v>18.726</v>
      </c>
      <c r="DV5301" s="1">
        <v>114.949</v>
      </c>
      <c r="DW5301" s="1">
        <v>7.13</v>
      </c>
      <c r="DX5301" s="1">
        <v>301.904</v>
      </c>
      <c r="DY5301" s="1">
        <v>1.833</v>
      </c>
      <c r="DZ5301" s="1">
        <v>0.733</v>
      </c>
    </row>
    <row r="5302">
      <c r="A5302" s="1" t="s">
        <v>542</v>
      </c>
      <c r="B5302" s="1">
        <v>2009.0</v>
      </c>
      <c r="C5302" s="1" t="s">
        <v>543</v>
      </c>
      <c r="D5302" s="1">
        <v>6.2506169E7</v>
      </c>
      <c r="E5302" s="1">
        <v>2.151479246848E12</v>
      </c>
      <c r="F5302" s="1">
        <v>-93.625</v>
      </c>
      <c r="G5302" s="1">
        <v>-8.651</v>
      </c>
      <c r="H5302" s="1">
        <v>9.424</v>
      </c>
      <c r="I5302" s="1">
        <v>0.589</v>
      </c>
      <c r="J5302" s="1">
        <v>171.343</v>
      </c>
      <c r="K5302" s="1">
        <v>10.71</v>
      </c>
      <c r="L5302" s="1">
        <v>2.843</v>
      </c>
      <c r="M5302" s="1">
        <v>0.024</v>
      </c>
      <c r="N5302" s="1">
        <v>504.645</v>
      </c>
      <c r="O5302" s="1">
        <v>-17.519</v>
      </c>
      <c r="P5302" s="1">
        <v>-73.638</v>
      </c>
      <c r="Q5302" s="1">
        <v>5546.573</v>
      </c>
      <c r="R5302" s="1">
        <v>346.695</v>
      </c>
      <c r="S5302" s="1">
        <v>1648.477</v>
      </c>
      <c r="T5302" s="1">
        <v>103.04</v>
      </c>
      <c r="U5302" s="1">
        <v>-2.358</v>
      </c>
      <c r="V5302" s="1">
        <v>-2.945</v>
      </c>
      <c r="W5302" s="1">
        <v>1951.18</v>
      </c>
      <c r="X5302" s="1">
        <v>121.961</v>
      </c>
      <c r="Y5302" s="1">
        <v>27.349</v>
      </c>
      <c r="Z5302" s="1">
        <v>14.351</v>
      </c>
      <c r="AA5302" s="1">
        <v>379.62</v>
      </c>
      <c r="AB5302" s="1">
        <v>6073.32</v>
      </c>
      <c r="AC5302" s="1">
        <v>376.76</v>
      </c>
      <c r="AD5302" s="1">
        <v>16.691</v>
      </c>
      <c r="AE5302" s="1">
        <v>-5.315</v>
      </c>
      <c r="AF5302" s="1">
        <v>-136.005</v>
      </c>
      <c r="AG5302" s="1">
        <v>38761.16</v>
      </c>
      <c r="AH5302" s="1">
        <v>1.126</v>
      </c>
      <c r="AI5302" s="1">
        <v>-7.706</v>
      </c>
      <c r="AJ5302" s="1">
        <v>-180.537</v>
      </c>
      <c r="AK5302" s="1">
        <v>4518.274</v>
      </c>
      <c r="AL5302" s="1">
        <v>282.42</v>
      </c>
      <c r="AM5302" s="1">
        <v>34592.906</v>
      </c>
      <c r="AN5302" s="1">
        <v>2162.27</v>
      </c>
      <c r="AO5302" s="1">
        <v>74.96</v>
      </c>
      <c r="AP5302" s="1">
        <v>89.504</v>
      </c>
      <c r="AQ5302" s="1">
        <v>-6.755</v>
      </c>
      <c r="AR5302" s="1">
        <v>-66.089</v>
      </c>
      <c r="AS5302" s="1">
        <v>912.237</v>
      </c>
      <c r="AT5302" s="1">
        <v>2663.737</v>
      </c>
      <c r="AU5302" s="1">
        <v>166.5</v>
      </c>
      <c r="AV5302" s="1">
        <v>14594.351</v>
      </c>
      <c r="AW5302" s="1">
        <v>-15.892</v>
      </c>
      <c r="AX5302" s="1">
        <v>-115.648</v>
      </c>
      <c r="AY5302" s="1">
        <v>9791.953</v>
      </c>
      <c r="AZ5302" s="1">
        <v>612.057</v>
      </c>
      <c r="BA5302" s="1">
        <v>44.193</v>
      </c>
      <c r="BB5302" s="1">
        <v>37.761</v>
      </c>
      <c r="BC5302" s="1">
        <v>190.13</v>
      </c>
      <c r="BD5302" s="1">
        <v>1.687</v>
      </c>
      <c r="BE5302" s="1">
        <v>0.156</v>
      </c>
      <c r="BF5302" s="1">
        <v>13.722</v>
      </c>
      <c r="BG5302" s="1">
        <v>83.672</v>
      </c>
      <c r="BH5302" s="1">
        <v>5.23</v>
      </c>
      <c r="BI5302" s="1">
        <v>219.522</v>
      </c>
      <c r="BJ5302" s="1">
        <v>1.388</v>
      </c>
      <c r="BK5302" s="1">
        <v>0.568</v>
      </c>
      <c r="BL5302" s="1">
        <v>13.512</v>
      </c>
      <c r="BM5302" s="1">
        <v>43.351</v>
      </c>
      <c r="BN5302" s="1">
        <v>253.566</v>
      </c>
      <c r="BO5302" s="1">
        <v>1509.291</v>
      </c>
      <c r="BP5302" s="1">
        <v>94.34</v>
      </c>
      <c r="BQ5302" s="1">
        <v>4056.648</v>
      </c>
      <c r="BR5302" s="1">
        <v>25.04</v>
      </c>
      <c r="BS5302" s="1">
        <v>10.496</v>
      </c>
      <c r="BT5302" s="1">
        <v>2.86</v>
      </c>
      <c r="BU5302" s="1">
        <v>0.753</v>
      </c>
      <c r="BV5302" s="1">
        <v>31.65</v>
      </c>
      <c r="BW5302" s="1">
        <v>42.874</v>
      </c>
      <c r="BX5302" s="1">
        <v>181.359</v>
      </c>
      <c r="BY5302" s="1">
        <v>1105.491</v>
      </c>
      <c r="BZ5302" s="1">
        <v>69.1</v>
      </c>
      <c r="CA5302" s="1">
        <v>2901.454</v>
      </c>
      <c r="CB5302" s="1">
        <v>18.341</v>
      </c>
      <c r="CC5302" s="1">
        <v>7.507</v>
      </c>
      <c r="CD5302" s="1">
        <v>-4.322</v>
      </c>
      <c r="CE5302" s="1">
        <v>-40.81</v>
      </c>
      <c r="CF5302" s="1">
        <v>903.338</v>
      </c>
      <c r="CG5302" s="1">
        <v>206.06</v>
      </c>
      <c r="CH5302" s="1">
        <v>12.88</v>
      </c>
      <c r="CI5302" s="1">
        <v>14451.981</v>
      </c>
      <c r="CJ5302" s="1">
        <v>-5.001</v>
      </c>
      <c r="CK5302" s="1">
        <v>-41.755</v>
      </c>
      <c r="CL5302" s="1">
        <v>12689.131</v>
      </c>
      <c r="CM5302" s="1">
        <v>793.149</v>
      </c>
      <c r="CN5302" s="1">
        <v>3.419</v>
      </c>
      <c r="CO5302" s="1">
        <v>37.392</v>
      </c>
      <c r="CP5302" s="1">
        <v>33.484</v>
      </c>
      <c r="CQ5302" s="1">
        <v>10.71</v>
      </c>
      <c r="CR5302" s="1">
        <v>0.0</v>
      </c>
      <c r="CS5302" s="1">
        <v>11.044</v>
      </c>
      <c r="CT5302" s="1">
        <v>3.33</v>
      </c>
      <c r="CU5302" s="1">
        <v>171.343</v>
      </c>
      <c r="CV5302" s="1">
        <v>0.0</v>
      </c>
      <c r="CW5302" s="1">
        <v>535.695</v>
      </c>
      <c r="CX5302" s="1">
        <v>2.843</v>
      </c>
      <c r="CY5302" s="1">
        <v>0.0</v>
      </c>
      <c r="CZ5302" s="1">
        <v>1.386</v>
      </c>
      <c r="DA5302" s="1">
        <v>6027.565</v>
      </c>
      <c r="DB5302" s="1">
        <v>2422.812</v>
      </c>
      <c r="DC5302" s="1">
        <v>-17.055</v>
      </c>
      <c r="DD5302" s="1">
        <v>0.477</v>
      </c>
      <c r="DE5302" s="1">
        <v>72.207</v>
      </c>
      <c r="DF5302" s="1">
        <v>403.8</v>
      </c>
      <c r="DG5302" s="1">
        <v>25.24</v>
      </c>
      <c r="DH5302" s="1">
        <v>1155.194</v>
      </c>
      <c r="DI5302" s="1">
        <v>6.699</v>
      </c>
      <c r="DJ5302" s="1">
        <v>2.989</v>
      </c>
      <c r="DK5302" s="1">
        <v>17.648</v>
      </c>
      <c r="DL5302" s="1">
        <v>0.008</v>
      </c>
      <c r="DM5302" s="1">
        <v>0.052</v>
      </c>
      <c r="DN5302" s="1">
        <v>0.32</v>
      </c>
      <c r="DO5302" s="1">
        <v>0.02</v>
      </c>
      <c r="DP5302" s="1">
        <v>0.84</v>
      </c>
      <c r="DQ5302" s="1">
        <v>0.005</v>
      </c>
      <c r="DR5302" s="1">
        <v>0.002</v>
      </c>
      <c r="DS5302" s="1">
        <v>30.769</v>
      </c>
      <c r="DT5302" s="1">
        <v>5.633</v>
      </c>
      <c r="DU5302" s="1">
        <v>24.36</v>
      </c>
      <c r="DV5302" s="1">
        <v>148.465</v>
      </c>
      <c r="DW5302" s="1">
        <v>9.28</v>
      </c>
      <c r="DX5302" s="1">
        <v>389.714</v>
      </c>
      <c r="DY5302" s="1">
        <v>2.463</v>
      </c>
      <c r="DZ5302" s="1">
        <v>1.008</v>
      </c>
    </row>
    <row r="5303">
      <c r="A5303" s="1" t="s">
        <v>542</v>
      </c>
      <c r="B5303" s="1">
        <v>2010.0</v>
      </c>
      <c r="C5303" s="1" t="s">
        <v>543</v>
      </c>
      <c r="D5303" s="1">
        <v>6.300643E7</v>
      </c>
      <c r="E5303" s="1">
        <v>2.190919860224E12</v>
      </c>
      <c r="F5303" s="1">
        <v>-6.475</v>
      </c>
      <c r="G5303" s="1">
        <v>-0.038</v>
      </c>
      <c r="H5303" s="1">
        <v>8.744</v>
      </c>
      <c r="I5303" s="1">
        <v>0.551</v>
      </c>
      <c r="J5303" s="1">
        <v>194.583</v>
      </c>
      <c r="K5303" s="1">
        <v>12.26</v>
      </c>
      <c r="L5303" s="1">
        <v>3.209</v>
      </c>
      <c r="M5303" s="1">
        <v>0.022</v>
      </c>
      <c r="N5303" s="1">
        <v>517.196</v>
      </c>
      <c r="O5303" s="1">
        <v>2.34</v>
      </c>
      <c r="P5303" s="1">
        <v>8.114</v>
      </c>
      <c r="Q5303" s="1">
        <v>5631.31</v>
      </c>
      <c r="R5303" s="1">
        <v>354.809</v>
      </c>
      <c r="S5303" s="1">
        <v>1707.603</v>
      </c>
      <c r="T5303" s="1">
        <v>107.59</v>
      </c>
      <c r="U5303" s="1">
        <v>3.501</v>
      </c>
      <c r="V5303" s="1">
        <v>4.27</v>
      </c>
      <c r="W5303" s="1">
        <v>2003.464</v>
      </c>
      <c r="X5303" s="1">
        <v>126.231</v>
      </c>
      <c r="Y5303" s="1">
        <v>28.16</v>
      </c>
      <c r="Z5303" s="1">
        <v>14.375</v>
      </c>
      <c r="AA5303" s="1">
        <v>384.72</v>
      </c>
      <c r="AB5303" s="1">
        <v>6106.043</v>
      </c>
      <c r="AC5303" s="1">
        <v>382.06</v>
      </c>
      <c r="AD5303" s="1">
        <v>16.467</v>
      </c>
      <c r="AE5303" s="1">
        <v>2.16</v>
      </c>
      <c r="AF5303" s="1">
        <v>52.335</v>
      </c>
      <c r="AG5303" s="1">
        <v>39284.031</v>
      </c>
      <c r="AH5303" s="1">
        <v>1.13</v>
      </c>
      <c r="AI5303" s="1">
        <v>3.193</v>
      </c>
      <c r="AJ5303" s="1">
        <v>69.046</v>
      </c>
      <c r="AK5303" s="1">
        <v>4662.063</v>
      </c>
      <c r="AL5303" s="1">
        <v>293.74</v>
      </c>
      <c r="AM5303" s="1">
        <v>35414.102</v>
      </c>
      <c r="AN5303" s="1">
        <v>2231.316</v>
      </c>
      <c r="AO5303" s="1">
        <v>76.883</v>
      </c>
      <c r="AP5303" s="1">
        <v>90.401</v>
      </c>
      <c r="AQ5303" s="1">
        <v>7.968</v>
      </c>
      <c r="AR5303" s="1">
        <v>72.692</v>
      </c>
      <c r="AS5303" s="1">
        <v>984.928</v>
      </c>
      <c r="AT5303" s="1">
        <v>2787.811</v>
      </c>
      <c r="AU5303" s="1">
        <v>175.65</v>
      </c>
      <c r="AV5303" s="1">
        <v>15632.189</v>
      </c>
      <c r="AW5303" s="1">
        <v>-5.4</v>
      </c>
      <c r="AX5303" s="1">
        <v>-33.048</v>
      </c>
      <c r="AY5303" s="1">
        <v>9189.687</v>
      </c>
      <c r="AZ5303" s="1">
        <v>579.009</v>
      </c>
      <c r="BA5303" s="1">
        <v>45.974</v>
      </c>
      <c r="BB5303" s="1">
        <v>39.904</v>
      </c>
      <c r="BC5303" s="1">
        <v>197.6</v>
      </c>
      <c r="BD5303" s="1">
        <v>-31.304</v>
      </c>
      <c r="BE5303" s="1">
        <v>-4.369</v>
      </c>
      <c r="BF5303" s="1">
        <v>9.353</v>
      </c>
      <c r="BG5303" s="1">
        <v>56.978</v>
      </c>
      <c r="BH5303" s="1">
        <v>3.59</v>
      </c>
      <c r="BI5303" s="1">
        <v>148.438</v>
      </c>
      <c r="BJ5303" s="1">
        <v>0.94</v>
      </c>
      <c r="BK5303" s="1">
        <v>0.379</v>
      </c>
      <c r="BL5303" s="1">
        <v>-6.383</v>
      </c>
      <c r="BM5303" s="1">
        <v>-16.628</v>
      </c>
      <c r="BN5303" s="1">
        <v>236.938</v>
      </c>
      <c r="BO5303" s="1">
        <v>1401.762</v>
      </c>
      <c r="BP5303" s="1">
        <v>88.32</v>
      </c>
      <c r="BQ5303" s="1">
        <v>3760.532</v>
      </c>
      <c r="BR5303" s="1">
        <v>23.117</v>
      </c>
      <c r="BS5303" s="1">
        <v>9.599</v>
      </c>
      <c r="BT5303" s="1">
        <v>2.66</v>
      </c>
      <c r="BU5303" s="1">
        <v>0.691</v>
      </c>
      <c r="BV5303" s="1">
        <v>-10.07</v>
      </c>
      <c r="BW5303" s="1">
        <v>-19.537</v>
      </c>
      <c r="BX5303" s="1">
        <v>161.822</v>
      </c>
      <c r="BY5303" s="1">
        <v>986.249</v>
      </c>
      <c r="BZ5303" s="1">
        <v>62.14</v>
      </c>
      <c r="CA5303" s="1">
        <v>2568.342</v>
      </c>
      <c r="CB5303" s="1">
        <v>16.264</v>
      </c>
      <c r="CC5303" s="1">
        <v>6.556</v>
      </c>
      <c r="CD5303" s="1">
        <v>-1.302</v>
      </c>
      <c r="CE5303" s="1">
        <v>-11.759</v>
      </c>
      <c r="CF5303" s="1">
        <v>891.579</v>
      </c>
      <c r="CG5303" s="1">
        <v>166.65</v>
      </c>
      <c r="CH5303" s="1">
        <v>10.5</v>
      </c>
      <c r="CI5303" s="1">
        <v>14150.602</v>
      </c>
      <c r="CJ5303" s="1">
        <v>-7.679</v>
      </c>
      <c r="CK5303" s="1">
        <v>-60.905</v>
      </c>
      <c r="CL5303" s="1">
        <v>11621.727</v>
      </c>
      <c r="CM5303" s="1">
        <v>732.244</v>
      </c>
      <c r="CN5303" s="1">
        <v>2.748</v>
      </c>
      <c r="CO5303" s="1">
        <v>36.122</v>
      </c>
      <c r="CP5303" s="1">
        <v>38.322</v>
      </c>
      <c r="CQ5303" s="1">
        <v>12.26</v>
      </c>
      <c r="CR5303" s="1">
        <v>0.0</v>
      </c>
      <c r="CS5303" s="1">
        <v>14.447</v>
      </c>
      <c r="CT5303" s="1">
        <v>4.838</v>
      </c>
      <c r="CU5303" s="1">
        <v>194.583</v>
      </c>
      <c r="CV5303" s="1">
        <v>0.0</v>
      </c>
      <c r="CW5303" s="1">
        <v>608.22</v>
      </c>
      <c r="CX5303" s="1">
        <v>3.209</v>
      </c>
      <c r="CY5303" s="1">
        <v>0.0</v>
      </c>
      <c r="CZ5303" s="1">
        <v>1.553</v>
      </c>
      <c r="DA5303" s="1">
        <v>6063.826</v>
      </c>
      <c r="DB5303" s="1">
        <v>2475.146</v>
      </c>
      <c r="DC5303" s="1">
        <v>3.477</v>
      </c>
      <c r="DD5303" s="1">
        <v>2.909</v>
      </c>
      <c r="DE5303" s="1">
        <v>75.116</v>
      </c>
      <c r="DF5303" s="1">
        <v>415.513</v>
      </c>
      <c r="DG5303" s="1">
        <v>26.18</v>
      </c>
      <c r="DH5303" s="1">
        <v>1192.19</v>
      </c>
      <c r="DI5303" s="1">
        <v>6.852</v>
      </c>
      <c r="DJ5303" s="1">
        <v>3.043</v>
      </c>
      <c r="DK5303" s="1">
        <v>101.383</v>
      </c>
      <c r="DL5303" s="1">
        <v>0.052</v>
      </c>
      <c r="DM5303" s="1">
        <v>0.105</v>
      </c>
      <c r="DN5303" s="1">
        <v>0.635</v>
      </c>
      <c r="DO5303" s="1">
        <v>0.04</v>
      </c>
      <c r="DP5303" s="1">
        <v>1.665</v>
      </c>
      <c r="DQ5303" s="1">
        <v>0.01</v>
      </c>
      <c r="DR5303" s="1">
        <v>0.004</v>
      </c>
      <c r="DS5303" s="1">
        <v>10.825</v>
      </c>
      <c r="DT5303" s="1">
        <v>2.426</v>
      </c>
      <c r="DU5303" s="1">
        <v>26.786</v>
      </c>
      <c r="DV5303" s="1">
        <v>163.317</v>
      </c>
      <c r="DW5303" s="1">
        <v>10.29</v>
      </c>
      <c r="DX5303" s="1">
        <v>425.124</v>
      </c>
      <c r="DY5303" s="1">
        <v>2.693</v>
      </c>
      <c r="DZ5303" s="1">
        <v>1.085</v>
      </c>
    </row>
    <row r="5304">
      <c r="A5304" s="1" t="s">
        <v>542</v>
      </c>
      <c r="B5304" s="1">
        <v>2011.0</v>
      </c>
      <c r="C5304" s="1" t="s">
        <v>543</v>
      </c>
      <c r="D5304" s="1">
        <v>6.3509238E7</v>
      </c>
      <c r="E5304" s="1">
        <v>2.22301126656E12</v>
      </c>
      <c r="F5304" s="1">
        <v>52.949</v>
      </c>
      <c r="G5304" s="1">
        <v>0.292</v>
      </c>
      <c r="H5304" s="1">
        <v>13.267</v>
      </c>
      <c r="I5304" s="1">
        <v>0.843</v>
      </c>
      <c r="J5304" s="1">
        <v>209.576</v>
      </c>
      <c r="K5304" s="1">
        <v>13.31</v>
      </c>
      <c r="L5304" s="1">
        <v>3.617</v>
      </c>
      <c r="M5304" s="1">
        <v>0.036</v>
      </c>
      <c r="N5304" s="1">
        <v>499.633</v>
      </c>
      <c r="O5304" s="1">
        <v>0.816</v>
      </c>
      <c r="P5304" s="1">
        <v>2.895</v>
      </c>
      <c r="Q5304" s="1">
        <v>5632.315</v>
      </c>
      <c r="R5304" s="1">
        <v>357.704</v>
      </c>
      <c r="S5304" s="1">
        <v>1707.468</v>
      </c>
      <c r="T5304" s="1">
        <v>108.44</v>
      </c>
      <c r="U5304" s="1">
        <v>0.935</v>
      </c>
      <c r="V5304" s="1">
        <v>1.18</v>
      </c>
      <c r="W5304" s="1">
        <v>2006.187</v>
      </c>
      <c r="X5304" s="1">
        <v>127.411</v>
      </c>
      <c r="Y5304" s="1">
        <v>29.47</v>
      </c>
      <c r="Z5304" s="1">
        <v>15.394</v>
      </c>
      <c r="AA5304" s="1">
        <v>374.19</v>
      </c>
      <c r="AB5304" s="1">
        <v>5891.899</v>
      </c>
      <c r="AC5304" s="1">
        <v>367.97</v>
      </c>
      <c r="AD5304" s="1">
        <v>17.108</v>
      </c>
      <c r="AE5304" s="1">
        <v>-5.776</v>
      </c>
      <c r="AF5304" s="1">
        <v>-142.958</v>
      </c>
      <c r="AG5304" s="1">
        <v>36722.035</v>
      </c>
      <c r="AH5304" s="1">
        <v>1.049</v>
      </c>
      <c r="AI5304" s="1">
        <v>-8.313</v>
      </c>
      <c r="AJ5304" s="1">
        <v>-185.485</v>
      </c>
      <c r="AK5304" s="1">
        <v>4153.569</v>
      </c>
      <c r="AL5304" s="1">
        <v>263.79</v>
      </c>
      <c r="AM5304" s="1">
        <v>32213.125</v>
      </c>
      <c r="AN5304" s="1">
        <v>2045.831</v>
      </c>
      <c r="AO5304" s="1">
        <v>71.688</v>
      </c>
      <c r="AP5304" s="1">
        <v>88.041</v>
      </c>
      <c r="AQ5304" s="1">
        <v>-16.828</v>
      </c>
      <c r="AR5304" s="1">
        <v>-165.743</v>
      </c>
      <c r="AS5304" s="1">
        <v>819.185</v>
      </c>
      <c r="AT5304" s="1">
        <v>2306.751</v>
      </c>
      <c r="AU5304" s="1">
        <v>146.5</v>
      </c>
      <c r="AV5304" s="1">
        <v>12898.68</v>
      </c>
      <c r="AW5304" s="1">
        <v>-20.411</v>
      </c>
      <c r="AX5304" s="1">
        <v>-118.184</v>
      </c>
      <c r="AY5304" s="1">
        <v>7256.035</v>
      </c>
      <c r="AZ5304" s="1">
        <v>460.825</v>
      </c>
      <c r="BA5304" s="1">
        <v>39.813</v>
      </c>
      <c r="BB5304" s="1">
        <v>35.253</v>
      </c>
      <c r="BC5304" s="1">
        <v>183.85</v>
      </c>
      <c r="BD5304" s="1">
        <v>58.484</v>
      </c>
      <c r="BE5304" s="1">
        <v>5.393</v>
      </c>
      <c r="BF5304" s="1">
        <v>14.745</v>
      </c>
      <c r="BG5304" s="1">
        <v>89.593</v>
      </c>
      <c r="BH5304" s="1">
        <v>5.69</v>
      </c>
      <c r="BI5304" s="1">
        <v>232.178</v>
      </c>
      <c r="BJ5304" s="1">
        <v>1.546</v>
      </c>
      <c r="BK5304" s="1">
        <v>0.635</v>
      </c>
      <c r="BL5304" s="1">
        <v>18.189</v>
      </c>
      <c r="BM5304" s="1">
        <v>40.948</v>
      </c>
      <c r="BN5304" s="1">
        <v>277.886</v>
      </c>
      <c r="BO5304" s="1">
        <v>1640.391</v>
      </c>
      <c r="BP5304" s="1">
        <v>104.18</v>
      </c>
      <c r="BQ5304" s="1">
        <v>4375.514</v>
      </c>
      <c r="BR5304" s="1">
        <v>28.312</v>
      </c>
      <c r="BS5304" s="1">
        <v>11.959</v>
      </c>
      <c r="BT5304" s="1">
        <v>6.22</v>
      </c>
      <c r="BU5304" s="1">
        <v>1.662</v>
      </c>
      <c r="BV5304" s="1">
        <v>11.009</v>
      </c>
      <c r="BW5304" s="1">
        <v>16.884</v>
      </c>
      <c r="BX5304" s="1">
        <v>178.706</v>
      </c>
      <c r="BY5304" s="1">
        <v>1086.141</v>
      </c>
      <c r="BZ5304" s="1">
        <v>68.98</v>
      </c>
      <c r="CA5304" s="1">
        <v>2813.855</v>
      </c>
      <c r="CB5304" s="1">
        <v>18.746</v>
      </c>
      <c r="CC5304" s="1">
        <v>7.691</v>
      </c>
      <c r="CD5304" s="1">
        <v>-2.539</v>
      </c>
      <c r="CE5304" s="1">
        <v>-22.637</v>
      </c>
      <c r="CF5304" s="1">
        <v>868.942</v>
      </c>
      <c r="CG5304" s="1">
        <v>139.35</v>
      </c>
      <c r="CH5304" s="1">
        <v>8.85</v>
      </c>
      <c r="CI5304" s="1">
        <v>13682.13</v>
      </c>
      <c r="CJ5304" s="1">
        <v>-17.454</v>
      </c>
      <c r="CK5304" s="1">
        <v>-127.804</v>
      </c>
      <c r="CL5304" s="1">
        <v>9517.344</v>
      </c>
      <c r="CM5304" s="1">
        <v>604.439</v>
      </c>
      <c r="CN5304" s="1">
        <v>2.405</v>
      </c>
      <c r="CO5304" s="1">
        <v>37.394</v>
      </c>
      <c r="CP5304" s="1">
        <v>41.606</v>
      </c>
      <c r="CQ5304" s="1">
        <v>13.31</v>
      </c>
      <c r="CR5304" s="1">
        <v>0.0</v>
      </c>
      <c r="CS5304" s="1">
        <v>8.569</v>
      </c>
      <c r="CT5304" s="1">
        <v>3.284</v>
      </c>
      <c r="CU5304" s="1">
        <v>209.576</v>
      </c>
      <c r="CV5304" s="1">
        <v>0.0</v>
      </c>
      <c r="CW5304" s="1">
        <v>655.111</v>
      </c>
      <c r="CX5304" s="1">
        <v>3.617</v>
      </c>
      <c r="CY5304" s="1">
        <v>0.0</v>
      </c>
      <c r="CZ5304" s="1">
        <v>1.79</v>
      </c>
      <c r="DA5304" s="1">
        <v>5793.96</v>
      </c>
      <c r="DB5304" s="1">
        <v>2332.188</v>
      </c>
      <c r="DC5304" s="1">
        <v>34.879</v>
      </c>
      <c r="DD5304" s="1">
        <v>24.064</v>
      </c>
      <c r="DE5304" s="1">
        <v>99.18</v>
      </c>
      <c r="DF5304" s="1">
        <v>554.25</v>
      </c>
      <c r="DG5304" s="1">
        <v>35.2</v>
      </c>
      <c r="DH5304" s="1">
        <v>1561.659</v>
      </c>
      <c r="DI5304" s="1">
        <v>9.566</v>
      </c>
      <c r="DJ5304" s="1">
        <v>4.268</v>
      </c>
      <c r="DK5304" s="1">
        <v>504.968</v>
      </c>
      <c r="DL5304" s="1">
        <v>0.526</v>
      </c>
      <c r="DM5304" s="1">
        <v>0.631</v>
      </c>
      <c r="DN5304" s="1">
        <v>3.779</v>
      </c>
      <c r="DO5304" s="1">
        <v>0.24</v>
      </c>
      <c r="DP5304" s="1">
        <v>9.94</v>
      </c>
      <c r="DQ5304" s="1">
        <v>0.065</v>
      </c>
      <c r="DR5304" s="1">
        <v>0.027</v>
      </c>
      <c r="DS5304" s="1">
        <v>55.197</v>
      </c>
      <c r="DT5304" s="1">
        <v>14.569</v>
      </c>
      <c r="DU5304" s="1">
        <v>41.355</v>
      </c>
      <c r="DV5304" s="1">
        <v>251.302</v>
      </c>
      <c r="DW5304" s="1">
        <v>15.96</v>
      </c>
      <c r="DX5304" s="1">
        <v>651.163</v>
      </c>
      <c r="DY5304" s="1">
        <v>4.337</v>
      </c>
      <c r="DZ5304" s="1">
        <v>1.78</v>
      </c>
    </row>
    <row r="5305">
      <c r="A5305" s="1" t="s">
        <v>542</v>
      </c>
      <c r="B5305" s="1">
        <v>2012.0</v>
      </c>
      <c r="C5305" s="1" t="s">
        <v>543</v>
      </c>
      <c r="D5305" s="1">
        <v>6.3960443E7</v>
      </c>
      <c r="E5305" s="1">
        <v>2.25521041408E12</v>
      </c>
      <c r="F5305" s="1">
        <v>-3.607</v>
      </c>
      <c r="G5305" s="1">
        <v>-0.03</v>
      </c>
      <c r="H5305" s="1">
        <v>12.699</v>
      </c>
      <c r="I5305" s="1">
        <v>0.812</v>
      </c>
      <c r="J5305" s="1">
        <v>230.455</v>
      </c>
      <c r="K5305" s="1">
        <v>14.74</v>
      </c>
      <c r="L5305" s="1">
        <v>4.051</v>
      </c>
      <c r="M5305" s="1">
        <v>0.034</v>
      </c>
      <c r="N5305" s="1">
        <v>537.225</v>
      </c>
      <c r="O5305" s="1">
        <v>26.153</v>
      </c>
      <c r="P5305" s="1">
        <v>93.55</v>
      </c>
      <c r="Q5305" s="1">
        <v>7055.208</v>
      </c>
      <c r="R5305" s="1">
        <v>451.254</v>
      </c>
      <c r="S5305" s="1">
        <v>2232.473</v>
      </c>
      <c r="T5305" s="1">
        <v>142.79</v>
      </c>
      <c r="U5305" s="1">
        <v>-8.231</v>
      </c>
      <c r="V5305" s="1">
        <v>-10.487</v>
      </c>
      <c r="W5305" s="1">
        <v>1828.076</v>
      </c>
      <c r="X5305" s="1">
        <v>116.925</v>
      </c>
      <c r="Y5305" s="1">
        <v>39.242</v>
      </c>
      <c r="Z5305" s="1">
        <v>19.072</v>
      </c>
      <c r="AA5305" s="1">
        <v>375.73</v>
      </c>
      <c r="AB5305" s="1">
        <v>5874.412</v>
      </c>
      <c r="AC5305" s="1">
        <v>363.87</v>
      </c>
      <c r="AD5305" s="1">
        <v>16.677</v>
      </c>
      <c r="AE5305" s="1">
        <v>1.842</v>
      </c>
      <c r="AF5305" s="1">
        <v>42.958</v>
      </c>
      <c r="AG5305" s="1">
        <v>37134.609</v>
      </c>
      <c r="AH5305" s="1">
        <v>1.053</v>
      </c>
      <c r="AI5305" s="1">
        <v>1.15</v>
      </c>
      <c r="AJ5305" s="1">
        <v>23.521</v>
      </c>
      <c r="AK5305" s="1">
        <v>3943.375</v>
      </c>
      <c r="AL5305" s="1">
        <v>252.22</v>
      </c>
      <c r="AM5305" s="1">
        <v>32353.625</v>
      </c>
      <c r="AN5305" s="1">
        <v>2069.352</v>
      </c>
      <c r="AO5305" s="1">
        <v>69.316</v>
      </c>
      <c r="AP5305" s="1">
        <v>87.462</v>
      </c>
      <c r="AQ5305" s="1">
        <v>-6.128</v>
      </c>
      <c r="AR5305" s="1">
        <v>-50.198</v>
      </c>
      <c r="AS5305" s="1">
        <v>768.987</v>
      </c>
      <c r="AT5305" s="1">
        <v>1566.124</v>
      </c>
      <c r="AU5305" s="1">
        <v>100.17</v>
      </c>
      <c r="AV5305" s="1">
        <v>12022.86</v>
      </c>
      <c r="AW5305" s="1">
        <v>-14.952</v>
      </c>
      <c r="AX5305" s="1">
        <v>-68.901</v>
      </c>
      <c r="AY5305" s="1">
        <v>6127.598</v>
      </c>
      <c r="AZ5305" s="1">
        <v>391.924</v>
      </c>
      <c r="BA5305" s="1">
        <v>27.529</v>
      </c>
      <c r="BB5305" s="1">
        <v>32.502</v>
      </c>
      <c r="BC5305" s="1">
        <v>195.48</v>
      </c>
      <c r="BD5305" s="1">
        <v>-6.723</v>
      </c>
      <c r="BE5305" s="1">
        <v>-1.062</v>
      </c>
      <c r="BF5305" s="1">
        <v>13.683</v>
      </c>
      <c r="BG5305" s="1">
        <v>83.02</v>
      </c>
      <c r="BH5305" s="1">
        <v>5.31</v>
      </c>
      <c r="BI5305" s="1">
        <v>213.932</v>
      </c>
      <c r="BJ5305" s="1">
        <v>1.459</v>
      </c>
      <c r="BK5305" s="1">
        <v>0.578</v>
      </c>
      <c r="BL5305" s="1">
        <v>7.074</v>
      </c>
      <c r="BM5305" s="1">
        <v>18.764</v>
      </c>
      <c r="BN5305" s="1">
        <v>296.649</v>
      </c>
      <c r="BO5305" s="1">
        <v>1745.61</v>
      </c>
      <c r="BP5305" s="1">
        <v>111.65</v>
      </c>
      <c r="BQ5305" s="1">
        <v>4638.014</v>
      </c>
      <c r="BR5305" s="1">
        <v>30.684</v>
      </c>
      <c r="BS5305" s="1">
        <v>12.538</v>
      </c>
      <c r="BT5305" s="1">
        <v>11.86</v>
      </c>
      <c r="BU5305" s="1">
        <v>3.157</v>
      </c>
      <c r="BV5305" s="1">
        <v>2.065</v>
      </c>
      <c r="BW5305" s="1">
        <v>2.751</v>
      </c>
      <c r="BX5305" s="1">
        <v>181.456</v>
      </c>
      <c r="BY5305" s="1">
        <v>1100.837</v>
      </c>
      <c r="BZ5305" s="1">
        <v>70.41</v>
      </c>
      <c r="CA5305" s="1">
        <v>2837.009</v>
      </c>
      <c r="CB5305" s="1">
        <v>19.35</v>
      </c>
      <c r="CC5305" s="1">
        <v>7.669</v>
      </c>
      <c r="CD5305" s="1">
        <v>-2.282</v>
      </c>
      <c r="CE5305" s="1">
        <v>-19.831</v>
      </c>
      <c r="CF5305" s="1">
        <v>849.11</v>
      </c>
      <c r="CG5305" s="1">
        <v>144.777</v>
      </c>
      <c r="CH5305" s="1">
        <v>9.26</v>
      </c>
      <c r="CI5305" s="1">
        <v>13275.557</v>
      </c>
      <c r="CJ5305" s="1">
        <v>-14.261</v>
      </c>
      <c r="CK5305" s="1">
        <v>-86.197</v>
      </c>
      <c r="CL5305" s="1">
        <v>8102.545</v>
      </c>
      <c r="CM5305" s="1">
        <v>518.242</v>
      </c>
      <c r="CN5305" s="1">
        <v>2.545</v>
      </c>
      <c r="CO5305" s="1">
        <v>35.888</v>
      </c>
      <c r="CP5305" s="1">
        <v>46.056</v>
      </c>
      <c r="CQ5305" s="1">
        <v>14.74</v>
      </c>
      <c r="CR5305" s="1">
        <v>0.0</v>
      </c>
      <c r="CS5305" s="1">
        <v>10.697</v>
      </c>
      <c r="CT5305" s="1">
        <v>4.451</v>
      </c>
      <c r="CU5305" s="1">
        <v>230.455</v>
      </c>
      <c r="CV5305" s="1">
        <v>0.0</v>
      </c>
      <c r="CW5305" s="1">
        <v>720.074</v>
      </c>
      <c r="CX5305" s="1">
        <v>4.051</v>
      </c>
      <c r="CY5305" s="1">
        <v>0.0</v>
      </c>
      <c r="CZ5305" s="1">
        <v>1.947</v>
      </c>
      <c r="DA5305" s="1">
        <v>5688.985</v>
      </c>
      <c r="DB5305" s="1">
        <v>2375.146</v>
      </c>
      <c r="DC5305" s="1">
        <v>16.656</v>
      </c>
      <c r="DD5305" s="1">
        <v>16.013</v>
      </c>
      <c r="DE5305" s="1">
        <v>115.193</v>
      </c>
      <c r="DF5305" s="1">
        <v>644.774</v>
      </c>
      <c r="DG5305" s="1">
        <v>41.24</v>
      </c>
      <c r="DH5305" s="1">
        <v>1801.005</v>
      </c>
      <c r="DI5305" s="1">
        <v>11.334</v>
      </c>
      <c r="DJ5305" s="1">
        <v>4.869</v>
      </c>
      <c r="DK5305" s="1">
        <v>455.587</v>
      </c>
      <c r="DL5305" s="1">
        <v>2.858</v>
      </c>
      <c r="DM5305" s="1">
        <v>3.489</v>
      </c>
      <c r="DN5305" s="1">
        <v>21.107</v>
      </c>
      <c r="DO5305" s="1">
        <v>1.35</v>
      </c>
      <c r="DP5305" s="1">
        <v>54.551</v>
      </c>
      <c r="DQ5305" s="1">
        <v>0.371</v>
      </c>
      <c r="DR5305" s="1">
        <v>0.147</v>
      </c>
      <c r="DS5305" s="1">
        <v>24.332</v>
      </c>
      <c r="DT5305" s="1">
        <v>9.798</v>
      </c>
      <c r="DU5305" s="1">
        <v>51.152</v>
      </c>
      <c r="DV5305" s="1">
        <v>310.192</v>
      </c>
      <c r="DW5305" s="1">
        <v>19.84</v>
      </c>
      <c r="DX5305" s="1">
        <v>799.75</v>
      </c>
      <c r="DY5305" s="1">
        <v>5.452</v>
      </c>
      <c r="DZ5305" s="1">
        <v>2.162</v>
      </c>
    </row>
    <row r="5306">
      <c r="A5306" s="1" t="s">
        <v>542</v>
      </c>
      <c r="B5306" s="1">
        <v>2013.0</v>
      </c>
      <c r="C5306" s="1" t="s">
        <v>543</v>
      </c>
      <c r="D5306" s="1">
        <v>6.4389337E7</v>
      </c>
      <c r="E5306" s="1">
        <v>2.296252465152E12</v>
      </c>
      <c r="F5306" s="1">
        <v>1358.741</v>
      </c>
      <c r="G5306" s="1">
        <v>11.036</v>
      </c>
      <c r="H5306" s="1">
        <v>184.007</v>
      </c>
      <c r="I5306" s="1">
        <v>11.848</v>
      </c>
      <c r="J5306" s="1">
        <v>281.102</v>
      </c>
      <c r="K5306" s="1">
        <v>18.1</v>
      </c>
      <c r="L5306" s="1">
        <v>5.052</v>
      </c>
      <c r="M5306" s="1">
        <v>0.498</v>
      </c>
      <c r="N5306" s="1">
        <v>506.922</v>
      </c>
      <c r="O5306" s="1">
        <v>-3.619</v>
      </c>
      <c r="P5306" s="1">
        <v>-16.33</v>
      </c>
      <c r="Q5306" s="1">
        <v>6754.605</v>
      </c>
      <c r="R5306" s="1">
        <v>434.925</v>
      </c>
      <c r="S5306" s="1">
        <v>2023.006</v>
      </c>
      <c r="T5306" s="1">
        <v>130.26</v>
      </c>
      <c r="U5306" s="1">
        <v>-24.658</v>
      </c>
      <c r="V5306" s="1">
        <v>-28.832</v>
      </c>
      <c r="W5306" s="1">
        <v>1368.129</v>
      </c>
      <c r="X5306" s="1">
        <v>88.093</v>
      </c>
      <c r="Y5306" s="1">
        <v>36.357</v>
      </c>
      <c r="Z5306" s="1">
        <v>18.295</v>
      </c>
      <c r="AA5306" s="1">
        <v>372.71</v>
      </c>
      <c r="AB5306" s="1">
        <v>5788.381</v>
      </c>
      <c r="AC5306" s="1">
        <v>358.28</v>
      </c>
      <c r="AD5306" s="1">
        <v>16.479</v>
      </c>
      <c r="AE5306" s="1">
        <v>0.561</v>
      </c>
      <c r="AF5306" s="1">
        <v>13.327</v>
      </c>
      <c r="AG5306" s="1">
        <v>37094.234</v>
      </c>
      <c r="AH5306" s="1">
        <v>1.04</v>
      </c>
      <c r="AI5306" s="1">
        <v>-1.492</v>
      </c>
      <c r="AJ5306" s="1">
        <v>-30.866</v>
      </c>
      <c r="AK5306" s="1">
        <v>3641.286</v>
      </c>
      <c r="AL5306" s="1">
        <v>234.46</v>
      </c>
      <c r="AM5306" s="1">
        <v>31658.748</v>
      </c>
      <c r="AN5306" s="1">
        <v>2038.486</v>
      </c>
      <c r="AO5306" s="1">
        <v>65.44</v>
      </c>
      <c r="AP5306" s="1">
        <v>85.748</v>
      </c>
      <c r="AQ5306" s="1">
        <v>-0.745</v>
      </c>
      <c r="AR5306" s="1">
        <v>-5.73</v>
      </c>
      <c r="AS5306" s="1">
        <v>763.258</v>
      </c>
      <c r="AT5306" s="1">
        <v>1488.445</v>
      </c>
      <c r="AU5306" s="1">
        <v>95.84</v>
      </c>
      <c r="AV5306" s="1">
        <v>11853.789</v>
      </c>
      <c r="AW5306" s="1">
        <v>-5.644</v>
      </c>
      <c r="AX5306" s="1">
        <v>-22.12</v>
      </c>
      <c r="AY5306" s="1">
        <v>5743.246</v>
      </c>
      <c r="AZ5306" s="1">
        <v>369.804</v>
      </c>
      <c r="BA5306" s="1">
        <v>26.75</v>
      </c>
      <c r="BB5306" s="1">
        <v>32.106</v>
      </c>
      <c r="BC5306" s="1">
        <v>181.62</v>
      </c>
      <c r="BD5306" s="1">
        <v>-11.444</v>
      </c>
      <c r="BE5306" s="1">
        <v>-1.659</v>
      </c>
      <c r="BF5306" s="1">
        <v>12.024</v>
      </c>
      <c r="BG5306" s="1">
        <v>72.993</v>
      </c>
      <c r="BH5306" s="1">
        <v>4.7</v>
      </c>
      <c r="BI5306" s="1">
        <v>186.744</v>
      </c>
      <c r="BJ5306" s="1">
        <v>1.312</v>
      </c>
      <c r="BK5306" s="1">
        <v>0.506</v>
      </c>
      <c r="BL5306" s="1">
        <v>20.632</v>
      </c>
      <c r="BM5306" s="1">
        <v>42.149</v>
      </c>
      <c r="BN5306" s="1">
        <v>338.799</v>
      </c>
      <c r="BO5306" s="1">
        <v>1922.989</v>
      </c>
      <c r="BP5306" s="1">
        <v>123.82</v>
      </c>
      <c r="BQ5306" s="1">
        <v>5261.722</v>
      </c>
      <c r="BR5306" s="1">
        <v>34.56</v>
      </c>
      <c r="BS5306" s="1">
        <v>14.252</v>
      </c>
      <c r="BT5306" s="1">
        <v>14.43</v>
      </c>
      <c r="BU5306" s="1">
        <v>3.872</v>
      </c>
      <c r="BV5306" s="1">
        <v>0.287</v>
      </c>
      <c r="BW5306" s="1">
        <v>-0.876</v>
      </c>
      <c r="BX5306" s="1">
        <v>180.58</v>
      </c>
      <c r="BY5306" s="1">
        <v>1096.61</v>
      </c>
      <c r="BZ5306" s="1">
        <v>70.61</v>
      </c>
      <c r="CA5306" s="1">
        <v>2804.506</v>
      </c>
      <c r="CB5306" s="1">
        <v>19.708</v>
      </c>
      <c r="CC5306" s="1">
        <v>7.596</v>
      </c>
      <c r="CD5306" s="1">
        <v>-1.037</v>
      </c>
      <c r="CE5306" s="1">
        <v>-8.807</v>
      </c>
      <c r="CF5306" s="1">
        <v>840.304</v>
      </c>
      <c r="CG5306" s="1">
        <v>129.835</v>
      </c>
      <c r="CH5306" s="1">
        <v>8.36</v>
      </c>
      <c r="CI5306" s="1">
        <v>13050.354</v>
      </c>
      <c r="CJ5306" s="1">
        <v>-8.784</v>
      </c>
      <c r="CK5306" s="1">
        <v>-45.525</v>
      </c>
      <c r="CL5306" s="1">
        <v>7341.549</v>
      </c>
      <c r="CM5306" s="1">
        <v>472.717</v>
      </c>
      <c r="CN5306" s="1">
        <v>2.333</v>
      </c>
      <c r="CO5306" s="1">
        <v>35.347</v>
      </c>
      <c r="CP5306" s="1">
        <v>56.578</v>
      </c>
      <c r="CQ5306" s="1">
        <v>18.1</v>
      </c>
      <c r="CR5306" s="1">
        <v>0.0</v>
      </c>
      <c r="CS5306" s="1">
        <v>22.845</v>
      </c>
      <c r="CT5306" s="1">
        <v>10.522</v>
      </c>
      <c r="CU5306" s="1">
        <v>281.102</v>
      </c>
      <c r="CV5306" s="1">
        <v>0.0</v>
      </c>
      <c r="CW5306" s="1">
        <v>878.683</v>
      </c>
      <c r="CX5306" s="1">
        <v>5.052</v>
      </c>
      <c r="CY5306" s="1">
        <v>0.0</v>
      </c>
      <c r="CZ5306" s="1">
        <v>2.38</v>
      </c>
      <c r="DA5306" s="1">
        <v>5564.275</v>
      </c>
      <c r="DB5306" s="1">
        <v>2388.473</v>
      </c>
      <c r="DC5306" s="1">
        <v>54.688</v>
      </c>
      <c r="DD5306" s="1">
        <v>43.025</v>
      </c>
      <c r="DE5306" s="1">
        <v>158.219</v>
      </c>
      <c r="DF5306" s="1">
        <v>826.379</v>
      </c>
      <c r="DG5306" s="1">
        <v>53.21</v>
      </c>
      <c r="DH5306" s="1">
        <v>2457.216</v>
      </c>
      <c r="DI5306" s="1">
        <v>14.852</v>
      </c>
      <c r="DJ5306" s="1">
        <v>6.655</v>
      </c>
      <c r="DK5306" s="1">
        <v>48.494</v>
      </c>
      <c r="DL5306" s="1">
        <v>1.652</v>
      </c>
      <c r="DM5306" s="1">
        <v>5.141</v>
      </c>
      <c r="DN5306" s="1">
        <v>31.216</v>
      </c>
      <c r="DO5306" s="1">
        <v>2.01</v>
      </c>
      <c r="DP5306" s="1">
        <v>79.848</v>
      </c>
      <c r="DQ5306" s="1">
        <v>0.561</v>
      </c>
      <c r="DR5306" s="1">
        <v>0.216</v>
      </c>
      <c r="DS5306" s="1">
        <v>43.079</v>
      </c>
      <c r="DT5306" s="1">
        <v>21.475</v>
      </c>
      <c r="DU5306" s="1">
        <v>72.627</v>
      </c>
      <c r="DV5306" s="1">
        <v>441.067</v>
      </c>
      <c r="DW5306" s="1">
        <v>28.4</v>
      </c>
      <c r="DX5306" s="1">
        <v>1127.935</v>
      </c>
      <c r="DY5306" s="1">
        <v>7.927</v>
      </c>
      <c r="DZ5306" s="1">
        <v>3.055</v>
      </c>
    </row>
    <row r="5307">
      <c r="A5307" s="1" t="s">
        <v>542</v>
      </c>
      <c r="B5307" s="1">
        <v>2014.0</v>
      </c>
      <c r="C5307" s="1" t="s">
        <v>543</v>
      </c>
      <c r="D5307" s="1">
        <v>6.4865865E7</v>
      </c>
      <c r="E5307" s="1">
        <v>2.36972539904E12</v>
      </c>
      <c r="F5307" s="1">
        <v>14.24</v>
      </c>
      <c r="G5307" s="1">
        <v>1.687</v>
      </c>
      <c r="H5307" s="1">
        <v>208.665</v>
      </c>
      <c r="I5307" s="1">
        <v>13.535</v>
      </c>
      <c r="J5307" s="1">
        <v>348.72</v>
      </c>
      <c r="K5307" s="1">
        <v>22.62</v>
      </c>
      <c r="L5307" s="1">
        <v>6.691</v>
      </c>
      <c r="M5307" s="1">
        <v>0.603</v>
      </c>
      <c r="N5307" s="1">
        <v>462.879</v>
      </c>
      <c r="O5307" s="1">
        <v>-19.252</v>
      </c>
      <c r="P5307" s="1">
        <v>-83.73</v>
      </c>
      <c r="Q5307" s="1">
        <v>5414.16</v>
      </c>
      <c r="R5307" s="1">
        <v>351.194</v>
      </c>
      <c r="S5307" s="1">
        <v>1545.343</v>
      </c>
      <c r="T5307" s="1">
        <v>100.24</v>
      </c>
      <c r="U5307" s="1">
        <v>-8.581</v>
      </c>
      <c r="V5307" s="1">
        <v>-7.559</v>
      </c>
      <c r="W5307" s="1">
        <v>1241.538</v>
      </c>
      <c r="X5307" s="1">
        <v>80.533</v>
      </c>
      <c r="Y5307" s="1">
        <v>29.65</v>
      </c>
      <c r="Z5307" s="1">
        <v>15.652</v>
      </c>
      <c r="AA5307" s="1">
        <v>358.6</v>
      </c>
      <c r="AB5307" s="1">
        <v>5528.332</v>
      </c>
      <c r="AC5307" s="1">
        <v>338.08</v>
      </c>
      <c r="AD5307" s="1">
        <v>16.634</v>
      </c>
      <c r="AE5307" s="1">
        <v>-5.559</v>
      </c>
      <c r="AF5307" s="1">
        <v>-132.766</v>
      </c>
      <c r="AG5307" s="1">
        <v>34774.953</v>
      </c>
      <c r="AH5307" s="1">
        <v>0.952</v>
      </c>
      <c r="AI5307" s="1">
        <v>-7.249</v>
      </c>
      <c r="AJ5307" s="1">
        <v>-147.761</v>
      </c>
      <c r="AK5307" s="1">
        <v>3234.675</v>
      </c>
      <c r="AL5307" s="1">
        <v>209.82</v>
      </c>
      <c r="AM5307" s="1">
        <v>29148.225</v>
      </c>
      <c r="AN5307" s="1">
        <v>1890.725</v>
      </c>
      <c r="AO5307" s="1">
        <v>62.062</v>
      </c>
      <c r="AP5307" s="1">
        <v>84.265</v>
      </c>
      <c r="AQ5307" s="1">
        <v>-8.215</v>
      </c>
      <c r="AR5307" s="1">
        <v>-62.702</v>
      </c>
      <c r="AS5307" s="1">
        <v>700.555</v>
      </c>
      <c r="AT5307" s="1">
        <v>1555.364</v>
      </c>
      <c r="AU5307" s="1">
        <v>100.89</v>
      </c>
      <c r="AV5307" s="1">
        <v>10800.06</v>
      </c>
      <c r="AW5307" s="1">
        <v>1.22</v>
      </c>
      <c r="AX5307" s="1">
        <v>4.511</v>
      </c>
      <c r="AY5307" s="1">
        <v>5770.603</v>
      </c>
      <c r="AZ5307" s="1">
        <v>374.315</v>
      </c>
      <c r="BA5307" s="1">
        <v>29.842</v>
      </c>
      <c r="BB5307" s="1">
        <v>31.222</v>
      </c>
      <c r="BC5307" s="1">
        <v>156.49</v>
      </c>
      <c r="BD5307" s="1">
        <v>25.233</v>
      </c>
      <c r="BE5307" s="1">
        <v>2.957</v>
      </c>
      <c r="BF5307" s="1">
        <v>14.982</v>
      </c>
      <c r="BG5307" s="1">
        <v>90.803</v>
      </c>
      <c r="BH5307" s="1">
        <v>5.89</v>
      </c>
      <c r="BI5307" s="1">
        <v>230.966</v>
      </c>
      <c r="BJ5307" s="1">
        <v>1.742</v>
      </c>
      <c r="BK5307" s="1">
        <v>0.668</v>
      </c>
      <c r="BL5307" s="1">
        <v>4.523</v>
      </c>
      <c r="BM5307" s="1">
        <v>14.255</v>
      </c>
      <c r="BN5307" s="1">
        <v>353.054</v>
      </c>
      <c r="BO5307" s="1">
        <v>1977.311</v>
      </c>
      <c r="BP5307" s="1">
        <v>128.26</v>
      </c>
      <c r="BQ5307" s="1">
        <v>5442.831</v>
      </c>
      <c r="BR5307" s="1">
        <v>37.938</v>
      </c>
      <c r="BS5307" s="1">
        <v>15.735</v>
      </c>
      <c r="BT5307" s="1">
        <v>20.52</v>
      </c>
      <c r="BU5307" s="1">
        <v>5.722</v>
      </c>
      <c r="BV5307" s="1">
        <v>-9.714</v>
      </c>
      <c r="BW5307" s="1">
        <v>-18.372</v>
      </c>
      <c r="BX5307" s="1">
        <v>162.209</v>
      </c>
      <c r="BY5307" s="1">
        <v>982.797</v>
      </c>
      <c r="BZ5307" s="1">
        <v>63.75</v>
      </c>
      <c r="CA5307" s="1">
        <v>2500.677</v>
      </c>
      <c r="CB5307" s="1">
        <v>18.856</v>
      </c>
      <c r="CC5307" s="1">
        <v>7.229</v>
      </c>
      <c r="CD5307" s="1">
        <v>-0.158</v>
      </c>
      <c r="CE5307" s="1">
        <v>-1.328</v>
      </c>
      <c r="CF5307" s="1">
        <v>838.975</v>
      </c>
      <c r="CG5307" s="1">
        <v>133.969</v>
      </c>
      <c r="CH5307" s="1">
        <v>8.69</v>
      </c>
      <c r="CI5307" s="1">
        <v>12934.005</v>
      </c>
      <c r="CJ5307" s="1">
        <v>-1.768</v>
      </c>
      <c r="CK5307" s="1">
        <v>-8.356</v>
      </c>
      <c r="CL5307" s="1">
        <v>7158.799</v>
      </c>
      <c r="CM5307" s="1">
        <v>464.362</v>
      </c>
      <c r="CN5307" s="1">
        <v>2.57</v>
      </c>
      <c r="CO5307" s="1">
        <v>37.391</v>
      </c>
      <c r="CP5307" s="1">
        <v>70.691</v>
      </c>
      <c r="CQ5307" s="1">
        <v>22.62</v>
      </c>
      <c r="CR5307" s="1">
        <v>0.0</v>
      </c>
      <c r="CS5307" s="1">
        <v>24.945</v>
      </c>
      <c r="CT5307" s="1">
        <v>14.114</v>
      </c>
      <c r="CU5307" s="1">
        <v>348.72</v>
      </c>
      <c r="CV5307" s="1">
        <v>0.0</v>
      </c>
      <c r="CW5307" s="1">
        <v>1089.809</v>
      </c>
      <c r="CX5307" s="1">
        <v>6.691</v>
      </c>
      <c r="CY5307" s="1">
        <v>0.0</v>
      </c>
      <c r="CZ5307" s="1">
        <v>3.151</v>
      </c>
      <c r="DA5307" s="1">
        <v>5211.986</v>
      </c>
      <c r="DB5307" s="1">
        <v>2255.708</v>
      </c>
      <c r="DC5307" s="1">
        <v>19.974</v>
      </c>
      <c r="DD5307" s="1">
        <v>32.627</v>
      </c>
      <c r="DE5307" s="1">
        <v>190.845</v>
      </c>
      <c r="DF5307" s="1">
        <v>994.514</v>
      </c>
      <c r="DG5307" s="1">
        <v>64.51</v>
      </c>
      <c r="DH5307" s="1">
        <v>2942.154</v>
      </c>
      <c r="DI5307" s="1">
        <v>19.081</v>
      </c>
      <c r="DJ5307" s="1">
        <v>8.506</v>
      </c>
      <c r="DK5307" s="1">
        <v>101.668</v>
      </c>
      <c r="DL5307" s="1">
        <v>5.174</v>
      </c>
      <c r="DM5307" s="1">
        <v>10.316</v>
      </c>
      <c r="DN5307" s="1">
        <v>62.437</v>
      </c>
      <c r="DO5307" s="1">
        <v>4.05</v>
      </c>
      <c r="DP5307" s="1">
        <v>159.031</v>
      </c>
      <c r="DQ5307" s="1">
        <v>1.198</v>
      </c>
      <c r="DR5307" s="1">
        <v>0.46</v>
      </c>
      <c r="DS5307" s="1">
        <v>12.544</v>
      </c>
      <c r="DT5307" s="1">
        <v>8.694</v>
      </c>
      <c r="DU5307" s="1">
        <v>81.321</v>
      </c>
      <c r="DV5307" s="1">
        <v>492.555</v>
      </c>
      <c r="DW5307" s="1">
        <v>31.95</v>
      </c>
      <c r="DX5307" s="1">
        <v>1253.683</v>
      </c>
      <c r="DY5307" s="1">
        <v>9.45</v>
      </c>
      <c r="DZ5307" s="1">
        <v>3.624</v>
      </c>
    </row>
    <row r="5308">
      <c r="A5308" s="1" t="s">
        <v>542</v>
      </c>
      <c r="B5308" s="1">
        <v>2015.0</v>
      </c>
      <c r="C5308" s="1" t="s">
        <v>543</v>
      </c>
      <c r="D5308" s="1">
        <v>6.5382063E7</v>
      </c>
      <c r="E5308" s="1">
        <v>2.426435796992E12</v>
      </c>
      <c r="F5308" s="1">
        <v>-20.071</v>
      </c>
      <c r="G5308" s="1">
        <v>-2.717</v>
      </c>
      <c r="H5308" s="1">
        <v>165.468</v>
      </c>
      <c r="I5308" s="1">
        <v>10.819</v>
      </c>
      <c r="J5308" s="1">
        <v>447.523</v>
      </c>
      <c r="K5308" s="1">
        <v>29.26</v>
      </c>
      <c r="L5308" s="1">
        <v>8.635</v>
      </c>
      <c r="M5308" s="1">
        <v>0.478</v>
      </c>
      <c r="N5308" s="1">
        <v>397.793</v>
      </c>
      <c r="O5308" s="1">
        <v>-21.034</v>
      </c>
      <c r="P5308" s="1">
        <v>-73.871</v>
      </c>
      <c r="Q5308" s="1">
        <v>4241.579</v>
      </c>
      <c r="R5308" s="1">
        <v>277.323</v>
      </c>
      <c r="S5308" s="1">
        <v>1160.563</v>
      </c>
      <c r="T5308" s="1">
        <v>75.88</v>
      </c>
      <c r="U5308" s="1">
        <v>-26.135</v>
      </c>
      <c r="V5308" s="1">
        <v>-21.047</v>
      </c>
      <c r="W5308" s="1">
        <v>909.825</v>
      </c>
      <c r="X5308" s="1">
        <v>59.486</v>
      </c>
      <c r="Y5308" s="1">
        <v>22.392</v>
      </c>
      <c r="Z5308" s="1">
        <v>12.243</v>
      </c>
      <c r="AA5308" s="1">
        <v>359.98</v>
      </c>
      <c r="AB5308" s="1">
        <v>5505.792</v>
      </c>
      <c r="AC5308" s="1">
        <v>338.87</v>
      </c>
      <c r="AD5308" s="1">
        <v>16.84</v>
      </c>
      <c r="AE5308" s="1">
        <v>1.053</v>
      </c>
      <c r="AF5308" s="1">
        <v>23.76</v>
      </c>
      <c r="AG5308" s="1">
        <v>34863.801</v>
      </c>
      <c r="AH5308" s="1">
        <v>0.939</v>
      </c>
      <c r="AI5308" s="1">
        <v>-2.272</v>
      </c>
      <c r="AJ5308" s="1">
        <v>-42.962</v>
      </c>
      <c r="AK5308" s="1">
        <v>2832.122</v>
      </c>
      <c r="AL5308" s="1">
        <v>185.17</v>
      </c>
      <c r="AM5308" s="1">
        <v>28261.0</v>
      </c>
      <c r="AN5308" s="1">
        <v>1847.762</v>
      </c>
      <c r="AO5308" s="1">
        <v>54.643</v>
      </c>
      <c r="AP5308" s="1">
        <v>81.576</v>
      </c>
      <c r="AQ5308" s="1">
        <v>2.84</v>
      </c>
      <c r="AR5308" s="1">
        <v>19.899</v>
      </c>
      <c r="AS5308" s="1">
        <v>720.454</v>
      </c>
      <c r="AT5308" s="1">
        <v>1527.636</v>
      </c>
      <c r="AU5308" s="1">
        <v>99.88</v>
      </c>
      <c r="AV5308" s="1">
        <v>11019.145</v>
      </c>
      <c r="AW5308" s="1">
        <v>8.628</v>
      </c>
      <c r="AX5308" s="1">
        <v>32.297</v>
      </c>
      <c r="AY5308" s="1">
        <v>6219.012</v>
      </c>
      <c r="AZ5308" s="1">
        <v>406.612</v>
      </c>
      <c r="BA5308" s="1">
        <v>29.474</v>
      </c>
      <c r="BB5308" s="1">
        <v>31.807</v>
      </c>
      <c r="BC5308" s="1">
        <v>134.8</v>
      </c>
      <c r="BD5308" s="1">
        <v>6.954</v>
      </c>
      <c r="BE5308" s="1">
        <v>0.961</v>
      </c>
      <c r="BF5308" s="1">
        <v>15.942</v>
      </c>
      <c r="BG5308" s="1">
        <v>96.357</v>
      </c>
      <c r="BH5308" s="1">
        <v>6.3</v>
      </c>
      <c r="BI5308" s="1">
        <v>243.835</v>
      </c>
      <c r="BJ5308" s="1">
        <v>1.859</v>
      </c>
      <c r="BK5308" s="1">
        <v>0.704</v>
      </c>
      <c r="BL5308" s="1">
        <v>16.023</v>
      </c>
      <c r="BM5308" s="1">
        <v>64.262</v>
      </c>
      <c r="BN5308" s="1">
        <v>417.316</v>
      </c>
      <c r="BO5308" s="1">
        <v>2350.798</v>
      </c>
      <c r="BP5308" s="1">
        <v>153.7</v>
      </c>
      <c r="BQ5308" s="1">
        <v>6382.723</v>
      </c>
      <c r="BR5308" s="1">
        <v>45.357</v>
      </c>
      <c r="BS5308" s="1">
        <v>18.424</v>
      </c>
      <c r="BT5308" s="1">
        <v>21.11</v>
      </c>
      <c r="BU5308" s="1">
        <v>5.864</v>
      </c>
      <c r="BV5308" s="1">
        <v>10.348</v>
      </c>
      <c r="BW5308" s="1">
        <v>15.88</v>
      </c>
      <c r="BX5308" s="1">
        <v>178.088</v>
      </c>
      <c r="BY5308" s="1">
        <v>1075.83</v>
      </c>
      <c r="BZ5308" s="1">
        <v>70.34</v>
      </c>
      <c r="CA5308" s="1">
        <v>2723.811</v>
      </c>
      <c r="CB5308" s="1">
        <v>20.757</v>
      </c>
      <c r="CC5308" s="1">
        <v>7.862</v>
      </c>
      <c r="CD5308" s="1">
        <v>1.312</v>
      </c>
      <c r="CE5308" s="1">
        <v>11.009</v>
      </c>
      <c r="CF5308" s="1">
        <v>849.985</v>
      </c>
      <c r="CG5308" s="1">
        <v>143.923</v>
      </c>
      <c r="CH5308" s="1">
        <v>9.41</v>
      </c>
      <c r="CI5308" s="1">
        <v>13000.276</v>
      </c>
      <c r="CJ5308" s="1">
        <v>13.424</v>
      </c>
      <c r="CK5308" s="1">
        <v>62.335</v>
      </c>
      <c r="CL5308" s="1">
        <v>8055.669</v>
      </c>
      <c r="CM5308" s="1">
        <v>526.696</v>
      </c>
      <c r="CN5308" s="1">
        <v>2.777</v>
      </c>
      <c r="CO5308" s="1">
        <v>37.526</v>
      </c>
      <c r="CP5308" s="1">
        <v>91.434</v>
      </c>
      <c r="CQ5308" s="1">
        <v>29.26</v>
      </c>
      <c r="CR5308" s="1">
        <v>0.0</v>
      </c>
      <c r="CS5308" s="1">
        <v>29.343</v>
      </c>
      <c r="CT5308" s="1">
        <v>20.743</v>
      </c>
      <c r="CU5308" s="1">
        <v>447.523</v>
      </c>
      <c r="CV5308" s="1">
        <v>0.0</v>
      </c>
      <c r="CW5308" s="1">
        <v>1398.462</v>
      </c>
      <c r="CX5308" s="1">
        <v>8.635</v>
      </c>
      <c r="CY5308" s="1">
        <v>0.0</v>
      </c>
      <c r="CZ5308" s="1">
        <v>4.037</v>
      </c>
      <c r="DA5308" s="1">
        <v>5182.92</v>
      </c>
      <c r="DB5308" s="1">
        <v>2279.467</v>
      </c>
      <c r="DC5308" s="1">
        <v>20.658</v>
      </c>
      <c r="DD5308" s="1">
        <v>48.382</v>
      </c>
      <c r="DE5308" s="1">
        <v>239.227</v>
      </c>
      <c r="DF5308" s="1">
        <v>1274.967</v>
      </c>
      <c r="DG5308" s="1">
        <v>83.36</v>
      </c>
      <c r="DH5308" s="1">
        <v>3658.913</v>
      </c>
      <c r="DI5308" s="1">
        <v>24.599</v>
      </c>
      <c r="DJ5308" s="1">
        <v>10.562</v>
      </c>
      <c r="DK5308" s="1">
        <v>85.81</v>
      </c>
      <c r="DL5308" s="1">
        <v>8.755</v>
      </c>
      <c r="DM5308" s="1">
        <v>19.071</v>
      </c>
      <c r="DN5308" s="1">
        <v>115.169</v>
      </c>
      <c r="DO5308" s="1">
        <v>7.53</v>
      </c>
      <c r="DP5308" s="1">
        <v>291.678</v>
      </c>
      <c r="DQ5308" s="1">
        <v>2.222</v>
      </c>
      <c r="DR5308" s="1">
        <v>0.842</v>
      </c>
      <c r="DS5308" s="1">
        <v>26.019</v>
      </c>
      <c r="DT5308" s="1">
        <v>20.64</v>
      </c>
      <c r="DU5308" s="1">
        <v>101.961</v>
      </c>
      <c r="DV5308" s="1">
        <v>615.918</v>
      </c>
      <c r="DW5308" s="1">
        <v>40.27</v>
      </c>
      <c r="DX5308" s="1">
        <v>1559.469</v>
      </c>
      <c r="DY5308" s="1">
        <v>11.884</v>
      </c>
      <c r="DZ5308" s="1">
        <v>4.501</v>
      </c>
    </row>
    <row r="5309">
      <c r="A5309" s="1" t="s">
        <v>542</v>
      </c>
      <c r="B5309" s="1">
        <v>2016.0</v>
      </c>
      <c r="C5309" s="1" t="s">
        <v>543</v>
      </c>
      <c r="D5309" s="1">
        <v>6.5893305E7</v>
      </c>
      <c r="E5309" s="1">
        <v>2.478973124608E12</v>
      </c>
      <c r="F5309" s="1">
        <v>1.332</v>
      </c>
      <c r="G5309" s="1">
        <v>0.144</v>
      </c>
      <c r="H5309" s="1">
        <v>166.371</v>
      </c>
      <c r="I5309" s="1">
        <v>10.963</v>
      </c>
      <c r="J5309" s="1">
        <v>456.344</v>
      </c>
      <c r="K5309" s="1">
        <v>30.07</v>
      </c>
      <c r="L5309" s="1">
        <v>8.865</v>
      </c>
      <c r="M5309" s="1">
        <v>0.491</v>
      </c>
      <c r="N5309" s="1">
        <v>333.451</v>
      </c>
      <c r="O5309" s="1">
        <v>-49.095</v>
      </c>
      <c r="P5309" s="1">
        <v>-136.151</v>
      </c>
      <c r="Q5309" s="1">
        <v>2142.437</v>
      </c>
      <c r="R5309" s="1">
        <v>141.172</v>
      </c>
      <c r="S5309" s="1">
        <v>465.449</v>
      </c>
      <c r="T5309" s="1">
        <v>30.67</v>
      </c>
      <c r="U5309" s="1">
        <v>-46.691</v>
      </c>
      <c r="V5309" s="1">
        <v>-27.774</v>
      </c>
      <c r="W5309" s="1">
        <v>481.26</v>
      </c>
      <c r="X5309" s="1">
        <v>31.712</v>
      </c>
      <c r="Y5309" s="1">
        <v>9.042</v>
      </c>
      <c r="Z5309" s="1">
        <v>6.324</v>
      </c>
      <c r="AA5309" s="1">
        <v>356.93</v>
      </c>
      <c r="AB5309" s="1">
        <v>5416.787</v>
      </c>
      <c r="AC5309" s="1">
        <v>339.18</v>
      </c>
      <c r="AD5309" s="1">
        <v>17.133</v>
      </c>
      <c r="AE5309" s="1">
        <v>-1.428</v>
      </c>
      <c r="AF5309" s="1">
        <v>-32.545</v>
      </c>
      <c r="AG5309" s="1">
        <v>34099.395</v>
      </c>
      <c r="AH5309" s="1">
        <v>0.906</v>
      </c>
      <c r="AI5309" s="1">
        <v>-1.827</v>
      </c>
      <c r="AJ5309" s="1">
        <v>-33.751</v>
      </c>
      <c r="AK5309" s="1">
        <v>2799.071</v>
      </c>
      <c r="AL5309" s="1">
        <v>184.44</v>
      </c>
      <c r="AM5309" s="1">
        <v>27529.529</v>
      </c>
      <c r="AN5309" s="1">
        <v>1814.012</v>
      </c>
      <c r="AO5309" s="1">
        <v>54.378</v>
      </c>
      <c r="AP5309" s="1">
        <v>81.267</v>
      </c>
      <c r="AQ5309" s="1">
        <v>10.9</v>
      </c>
      <c r="AR5309" s="1">
        <v>78.529</v>
      </c>
      <c r="AS5309" s="1">
        <v>798.983</v>
      </c>
      <c r="AT5309" s="1">
        <v>2172.148</v>
      </c>
      <c r="AU5309" s="1">
        <v>143.13</v>
      </c>
      <c r="AV5309" s="1">
        <v>12125.41</v>
      </c>
      <c r="AW5309" s="1">
        <v>2.649</v>
      </c>
      <c r="AX5309" s="1">
        <v>10.77</v>
      </c>
      <c r="AY5309" s="1">
        <v>6334.209</v>
      </c>
      <c r="AZ5309" s="1">
        <v>417.382</v>
      </c>
      <c r="BA5309" s="1">
        <v>42.199</v>
      </c>
      <c r="BB5309" s="1">
        <v>35.794</v>
      </c>
      <c r="BC5309" s="1">
        <v>113.1</v>
      </c>
      <c r="BD5309" s="1">
        <v>-14.716</v>
      </c>
      <c r="BE5309" s="1">
        <v>-2.449</v>
      </c>
      <c r="BF5309" s="1">
        <v>13.494</v>
      </c>
      <c r="BG5309" s="1">
        <v>81.495</v>
      </c>
      <c r="BH5309" s="1">
        <v>5.37</v>
      </c>
      <c r="BI5309" s="1">
        <v>204.785</v>
      </c>
      <c r="BJ5309" s="1">
        <v>1.583</v>
      </c>
      <c r="BK5309" s="1">
        <v>0.605</v>
      </c>
      <c r="BL5309" s="1">
        <v>0.708</v>
      </c>
      <c r="BM5309" s="1">
        <v>0.828</v>
      </c>
      <c r="BN5309" s="1">
        <v>418.144</v>
      </c>
      <c r="BO5309" s="1">
        <v>2348.342</v>
      </c>
      <c r="BP5309" s="1">
        <v>154.74</v>
      </c>
      <c r="BQ5309" s="1">
        <v>6345.769</v>
      </c>
      <c r="BR5309" s="1">
        <v>45.622</v>
      </c>
      <c r="BS5309" s="1">
        <v>18.733</v>
      </c>
      <c r="BT5309" s="1">
        <v>17.75</v>
      </c>
      <c r="BU5309" s="1">
        <v>4.973</v>
      </c>
      <c r="BV5309" s="1">
        <v>1.963</v>
      </c>
      <c r="BW5309" s="1">
        <v>2.128</v>
      </c>
      <c r="BX5309" s="1">
        <v>180.216</v>
      </c>
      <c r="BY5309" s="1">
        <v>1088.578</v>
      </c>
      <c r="BZ5309" s="1">
        <v>71.73</v>
      </c>
      <c r="CA5309" s="1">
        <v>2734.971</v>
      </c>
      <c r="CB5309" s="1">
        <v>21.148</v>
      </c>
      <c r="CC5309" s="1">
        <v>8.074</v>
      </c>
      <c r="CD5309" s="1">
        <v>2.808</v>
      </c>
      <c r="CE5309" s="1">
        <v>23.871</v>
      </c>
      <c r="CF5309" s="1">
        <v>873.856</v>
      </c>
      <c r="CG5309" s="1">
        <v>161.473</v>
      </c>
      <c r="CH5309" s="1">
        <v>10.64</v>
      </c>
      <c r="CI5309" s="1">
        <v>13261.684</v>
      </c>
      <c r="CJ5309" s="1">
        <v>4.763</v>
      </c>
      <c r="CK5309" s="1">
        <v>25.084</v>
      </c>
      <c r="CL5309" s="1">
        <v>8373.847</v>
      </c>
      <c r="CM5309" s="1">
        <v>551.78</v>
      </c>
      <c r="CN5309" s="1">
        <v>3.137</v>
      </c>
      <c r="CO5309" s="1">
        <v>39.149</v>
      </c>
      <c r="CP5309" s="1">
        <v>93.955</v>
      </c>
      <c r="CQ5309" s="1">
        <v>30.07</v>
      </c>
      <c r="CR5309" s="1">
        <v>0.0</v>
      </c>
      <c r="CS5309" s="1">
        <v>2.757</v>
      </c>
      <c r="CT5309" s="1">
        <v>2.52</v>
      </c>
      <c r="CU5309" s="1">
        <v>456.344</v>
      </c>
      <c r="CV5309" s="1">
        <v>0.0</v>
      </c>
      <c r="CW5309" s="1">
        <v>1425.863</v>
      </c>
      <c r="CX5309" s="1">
        <v>8.865</v>
      </c>
      <c r="CY5309" s="1">
        <v>0.0</v>
      </c>
      <c r="CZ5309" s="1">
        <v>4.209</v>
      </c>
      <c r="DA5309" s="1">
        <v>5147.412</v>
      </c>
      <c r="DB5309" s="1">
        <v>2246.922</v>
      </c>
      <c r="DC5309" s="1">
        <v>-0.23</v>
      </c>
      <c r="DD5309" s="1">
        <v>-1.3</v>
      </c>
      <c r="DE5309" s="1">
        <v>237.927</v>
      </c>
      <c r="DF5309" s="1">
        <v>1259.764</v>
      </c>
      <c r="DG5309" s="1">
        <v>83.01</v>
      </c>
      <c r="DH5309" s="1">
        <v>3610.798</v>
      </c>
      <c r="DI5309" s="1">
        <v>24.474</v>
      </c>
      <c r="DJ5309" s="1">
        <v>10.659</v>
      </c>
      <c r="DK5309" s="1">
        <v>38.167</v>
      </c>
      <c r="DL5309" s="1">
        <v>7.08</v>
      </c>
      <c r="DM5309" s="1">
        <v>26.151</v>
      </c>
      <c r="DN5309" s="1">
        <v>157.983</v>
      </c>
      <c r="DO5309" s="1">
        <v>10.41</v>
      </c>
      <c r="DP5309" s="1">
        <v>396.862</v>
      </c>
      <c r="DQ5309" s="1">
        <v>3.069</v>
      </c>
      <c r="DR5309" s="1">
        <v>1.172</v>
      </c>
      <c r="DS5309" s="1">
        <v>-7.735</v>
      </c>
      <c r="DT5309" s="1">
        <v>-8.596</v>
      </c>
      <c r="DU5309" s="1">
        <v>93.365</v>
      </c>
      <c r="DV5309" s="1">
        <v>563.942</v>
      </c>
      <c r="DW5309" s="1">
        <v>37.16</v>
      </c>
      <c r="DX5309" s="1">
        <v>1416.918</v>
      </c>
      <c r="DY5309" s="1">
        <v>10.956</v>
      </c>
      <c r="DZ5309" s="1">
        <v>4.183</v>
      </c>
    </row>
    <row r="5310">
      <c r="A5310" s="1" t="s">
        <v>542</v>
      </c>
      <c r="B5310" s="1">
        <v>2017.0</v>
      </c>
      <c r="C5310" s="1" t="s">
        <v>543</v>
      </c>
      <c r="D5310" s="1">
        <v>6.6354423E7</v>
      </c>
      <c r="E5310" s="1">
        <v>2.539548573696E12</v>
      </c>
      <c r="F5310" s="1">
        <v>-1.242</v>
      </c>
      <c r="G5310" s="1">
        <v>-0.136</v>
      </c>
      <c r="H5310" s="1">
        <v>163.163</v>
      </c>
      <c r="I5310" s="1">
        <v>10.827</v>
      </c>
      <c r="J5310" s="1">
        <v>480.752</v>
      </c>
      <c r="K5310" s="1">
        <v>31.9</v>
      </c>
      <c r="L5310" s="1">
        <v>9.432</v>
      </c>
      <c r="M5310" s="1">
        <v>0.485</v>
      </c>
      <c r="N5310" s="1">
        <v>302.2</v>
      </c>
      <c r="O5310" s="1">
        <v>-19.087</v>
      </c>
      <c r="P5310" s="1">
        <v>-26.946</v>
      </c>
      <c r="Q5310" s="1">
        <v>1721.462</v>
      </c>
      <c r="R5310" s="1">
        <v>114.227</v>
      </c>
      <c r="S5310" s="1">
        <v>339.54</v>
      </c>
      <c r="T5310" s="1">
        <v>22.53</v>
      </c>
      <c r="U5310" s="1">
        <v>-27.916</v>
      </c>
      <c r="V5310" s="1">
        <v>-8.853</v>
      </c>
      <c r="W5310" s="1">
        <v>344.5</v>
      </c>
      <c r="X5310" s="1">
        <v>22.859</v>
      </c>
      <c r="Y5310" s="1">
        <v>6.661</v>
      </c>
      <c r="Z5310" s="1">
        <v>5.112</v>
      </c>
      <c r="AA5310" s="1">
        <v>352.98</v>
      </c>
      <c r="AB5310" s="1">
        <v>5319.615</v>
      </c>
      <c r="AC5310" s="1">
        <v>338.22</v>
      </c>
      <c r="AD5310" s="1">
        <v>17.251</v>
      </c>
      <c r="AE5310" s="1">
        <v>0.183</v>
      </c>
      <c r="AF5310" s="1">
        <v>4.121</v>
      </c>
      <c r="AG5310" s="1">
        <v>33924.535</v>
      </c>
      <c r="AH5310" s="1">
        <v>0.886</v>
      </c>
      <c r="AI5310" s="1">
        <v>-1.847</v>
      </c>
      <c r="AJ5310" s="1">
        <v>-33.497</v>
      </c>
      <c r="AK5310" s="1">
        <v>2546.778</v>
      </c>
      <c r="AL5310" s="1">
        <v>168.99</v>
      </c>
      <c r="AM5310" s="1">
        <v>26833.396</v>
      </c>
      <c r="AN5310" s="1">
        <v>1780.515</v>
      </c>
      <c r="AO5310" s="1">
        <v>49.965</v>
      </c>
      <c r="AP5310" s="1">
        <v>79.69</v>
      </c>
      <c r="AQ5310" s="1">
        <v>-2.09</v>
      </c>
      <c r="AR5310" s="1">
        <v>-16.695</v>
      </c>
      <c r="AS5310" s="1">
        <v>782.288</v>
      </c>
      <c r="AT5310" s="1">
        <v>2060.903</v>
      </c>
      <c r="AU5310" s="1">
        <v>136.75</v>
      </c>
      <c r="AV5310" s="1">
        <v>11789.536</v>
      </c>
      <c r="AW5310" s="1">
        <v>0.351</v>
      </c>
      <c r="AX5310" s="1">
        <v>1.465</v>
      </c>
      <c r="AY5310" s="1">
        <v>6312.261</v>
      </c>
      <c r="AZ5310" s="1">
        <v>418.846</v>
      </c>
      <c r="BA5310" s="1">
        <v>40.432</v>
      </c>
      <c r="BB5310" s="1">
        <v>35.012</v>
      </c>
      <c r="BC5310" s="1">
        <v>102.21</v>
      </c>
      <c r="BD5310" s="1">
        <v>9.519</v>
      </c>
      <c r="BE5310" s="1">
        <v>1.211</v>
      </c>
      <c r="BF5310" s="1">
        <v>14.705</v>
      </c>
      <c r="BG5310" s="1">
        <v>88.615</v>
      </c>
      <c r="BH5310" s="1">
        <v>5.88</v>
      </c>
      <c r="BI5310" s="1">
        <v>221.605</v>
      </c>
      <c r="BJ5310" s="1">
        <v>1.739</v>
      </c>
      <c r="BK5310" s="1">
        <v>0.658</v>
      </c>
      <c r="BL5310" s="1">
        <v>8.66</v>
      </c>
      <c r="BM5310" s="1">
        <v>35.656</v>
      </c>
      <c r="BN5310" s="1">
        <v>453.8</v>
      </c>
      <c r="BO5310" s="1">
        <v>2550.395</v>
      </c>
      <c r="BP5310" s="1">
        <v>169.23</v>
      </c>
      <c r="BQ5310" s="1">
        <v>6839.031</v>
      </c>
      <c r="BR5310" s="1">
        <v>50.035</v>
      </c>
      <c r="BS5310" s="1">
        <v>20.31</v>
      </c>
      <c r="BT5310" s="1">
        <v>14.76</v>
      </c>
      <c r="BU5310" s="1">
        <v>4.182</v>
      </c>
      <c r="BV5310" s="1">
        <v>-1.938</v>
      </c>
      <c r="BW5310" s="1">
        <v>-4.376</v>
      </c>
      <c r="BX5310" s="1">
        <v>175.841</v>
      </c>
      <c r="BY5310" s="1">
        <v>1060.065</v>
      </c>
      <c r="BZ5310" s="1">
        <v>70.34</v>
      </c>
      <c r="CA5310" s="1">
        <v>2650.023</v>
      </c>
      <c r="CB5310" s="1">
        <v>20.797</v>
      </c>
      <c r="CC5310" s="1">
        <v>7.87</v>
      </c>
      <c r="CD5310" s="1">
        <v>1.161</v>
      </c>
      <c r="CE5310" s="1">
        <v>10.144</v>
      </c>
      <c r="CF5310" s="1">
        <v>884.0</v>
      </c>
      <c r="CG5310" s="1">
        <v>146.335</v>
      </c>
      <c r="CH5310" s="1">
        <v>9.71</v>
      </c>
      <c r="CI5310" s="1">
        <v>13322.398</v>
      </c>
      <c r="CJ5310" s="1">
        <v>-1.716</v>
      </c>
      <c r="CK5310" s="1">
        <v>-9.47</v>
      </c>
      <c r="CL5310" s="1">
        <v>8172.94</v>
      </c>
      <c r="CM5310" s="1">
        <v>542.311</v>
      </c>
      <c r="CN5310" s="1">
        <v>2.871</v>
      </c>
      <c r="CO5310" s="1">
        <v>39.565</v>
      </c>
      <c r="CP5310" s="1">
        <v>99.682</v>
      </c>
      <c r="CQ5310" s="1">
        <v>31.9</v>
      </c>
      <c r="CR5310" s="1">
        <v>0.0</v>
      </c>
      <c r="CS5310" s="1">
        <v>6.096</v>
      </c>
      <c r="CT5310" s="1">
        <v>5.727</v>
      </c>
      <c r="CU5310" s="1">
        <v>480.752</v>
      </c>
      <c r="CV5310" s="1">
        <v>0.0</v>
      </c>
      <c r="CW5310" s="1">
        <v>1502.268</v>
      </c>
      <c r="CX5310" s="1">
        <v>9.432</v>
      </c>
      <c r="CY5310" s="1">
        <v>0.0</v>
      </c>
      <c r="CZ5310" s="1">
        <v>4.461</v>
      </c>
      <c r="DA5310" s="1">
        <v>5097.173</v>
      </c>
      <c r="DB5310" s="1">
        <v>2251.043</v>
      </c>
      <c r="DC5310" s="1">
        <v>16.75</v>
      </c>
      <c r="DD5310" s="1">
        <v>40.032</v>
      </c>
      <c r="DE5310" s="1">
        <v>277.959</v>
      </c>
      <c r="DF5310" s="1">
        <v>1490.33</v>
      </c>
      <c r="DG5310" s="1">
        <v>98.89</v>
      </c>
      <c r="DH5310" s="1">
        <v>4189.007</v>
      </c>
      <c r="DI5310" s="1">
        <v>29.238</v>
      </c>
      <c r="DJ5310" s="1">
        <v>12.44</v>
      </c>
      <c r="DK5310" s="1">
        <v>10.082</v>
      </c>
      <c r="DL5310" s="1">
        <v>2.493</v>
      </c>
      <c r="DM5310" s="1">
        <v>28.643</v>
      </c>
      <c r="DN5310" s="1">
        <v>172.709</v>
      </c>
      <c r="DO5310" s="1">
        <v>11.46</v>
      </c>
      <c r="DP5310" s="1">
        <v>431.668</v>
      </c>
      <c r="DQ5310" s="1">
        <v>3.388</v>
      </c>
      <c r="DR5310" s="1">
        <v>1.282</v>
      </c>
      <c r="DS5310" s="1">
        <v>33.59</v>
      </c>
      <c r="DT5310" s="1">
        <v>30.737</v>
      </c>
      <c r="DU5310" s="1">
        <v>124.103</v>
      </c>
      <c r="DV5310" s="1">
        <v>748.255</v>
      </c>
      <c r="DW5310" s="1">
        <v>49.65</v>
      </c>
      <c r="DX5310" s="1">
        <v>1870.303</v>
      </c>
      <c r="DY5310" s="1">
        <v>14.68</v>
      </c>
      <c r="DZ5310" s="1">
        <v>5.554</v>
      </c>
    </row>
    <row r="5311">
      <c r="A5311" s="1" t="s">
        <v>542</v>
      </c>
      <c r="B5311" s="1">
        <v>2018.0</v>
      </c>
      <c r="C5311" s="1" t="s">
        <v>543</v>
      </c>
      <c r="D5311" s="1">
        <v>6.6752425E7</v>
      </c>
      <c r="E5311" s="1">
        <v>2.582848208896E12</v>
      </c>
      <c r="F5311" s="1">
        <v>40.949</v>
      </c>
      <c r="G5311" s="1">
        <v>4.433</v>
      </c>
      <c r="H5311" s="1">
        <v>228.605</v>
      </c>
      <c r="I5311" s="1">
        <v>15.26</v>
      </c>
      <c r="J5311" s="1">
        <v>525.973</v>
      </c>
      <c r="K5311" s="1">
        <v>35.11</v>
      </c>
      <c r="L5311" s="1">
        <v>10.521</v>
      </c>
      <c r="M5311" s="1">
        <v>0.685</v>
      </c>
      <c r="N5311" s="1">
        <v>285.599</v>
      </c>
      <c r="O5311" s="1">
        <v>-15.593</v>
      </c>
      <c r="P5311" s="1">
        <v>-17.811</v>
      </c>
      <c r="Q5311" s="1">
        <v>1444.371</v>
      </c>
      <c r="R5311" s="1">
        <v>96.415</v>
      </c>
      <c r="S5311" s="1">
        <v>252.126</v>
      </c>
      <c r="T5311" s="1">
        <v>16.83</v>
      </c>
      <c r="U5311" s="1">
        <v>-8.125</v>
      </c>
      <c r="V5311" s="1">
        <v>-1.857</v>
      </c>
      <c r="W5311" s="1">
        <v>314.621</v>
      </c>
      <c r="X5311" s="1">
        <v>21.002</v>
      </c>
      <c r="Y5311" s="1">
        <v>5.043</v>
      </c>
      <c r="Z5311" s="1">
        <v>4.326</v>
      </c>
      <c r="AA5311" s="1">
        <v>352.83</v>
      </c>
      <c r="AB5311" s="1">
        <v>5285.65</v>
      </c>
      <c r="AC5311" s="1">
        <v>333.72</v>
      </c>
      <c r="AD5311" s="1">
        <v>17.15</v>
      </c>
      <c r="AE5311" s="1">
        <v>-0.205</v>
      </c>
      <c r="AF5311" s="1">
        <v>-4.619</v>
      </c>
      <c r="AG5311" s="1">
        <v>33653.074</v>
      </c>
      <c r="AH5311" s="1">
        <v>0.87</v>
      </c>
      <c r="AI5311" s="1">
        <v>-1.41</v>
      </c>
      <c r="AJ5311" s="1">
        <v>-25.098</v>
      </c>
      <c r="AK5311" s="1">
        <v>2374.745</v>
      </c>
      <c r="AL5311" s="1">
        <v>158.52</v>
      </c>
      <c r="AM5311" s="1">
        <v>26297.422</v>
      </c>
      <c r="AN5311" s="1">
        <v>1755.417</v>
      </c>
      <c r="AO5311" s="1">
        <v>47.501</v>
      </c>
      <c r="AP5311" s="1">
        <v>78.758</v>
      </c>
      <c r="AQ5311" s="1">
        <v>0.792</v>
      </c>
      <c r="AR5311" s="1">
        <v>6.199</v>
      </c>
      <c r="AS5311" s="1">
        <v>788.487</v>
      </c>
      <c r="AT5311" s="1">
        <v>1969.816</v>
      </c>
      <c r="AU5311" s="1">
        <v>131.49</v>
      </c>
      <c r="AV5311" s="1">
        <v>11812.11</v>
      </c>
      <c r="AW5311" s="1">
        <v>-3.18</v>
      </c>
      <c r="AX5311" s="1">
        <v>-13.319</v>
      </c>
      <c r="AY5311" s="1">
        <v>6075.09</v>
      </c>
      <c r="AZ5311" s="1">
        <v>405.527</v>
      </c>
      <c r="BA5311" s="1">
        <v>39.401</v>
      </c>
      <c r="BB5311" s="1">
        <v>35.376</v>
      </c>
      <c r="BC5311" s="1">
        <v>95.31</v>
      </c>
      <c r="BD5311" s="1">
        <v>-7.455</v>
      </c>
      <c r="BE5311" s="1">
        <v>-1.164</v>
      </c>
      <c r="BF5311" s="1">
        <v>13.541</v>
      </c>
      <c r="BG5311" s="1">
        <v>81.495</v>
      </c>
      <c r="BH5311" s="1">
        <v>5.44</v>
      </c>
      <c r="BI5311" s="1">
        <v>202.847</v>
      </c>
      <c r="BJ5311" s="1">
        <v>1.63</v>
      </c>
      <c r="BK5311" s="1">
        <v>0.608</v>
      </c>
      <c r="BL5311" s="1">
        <v>5.783</v>
      </c>
      <c r="BM5311" s="1">
        <v>19.647</v>
      </c>
      <c r="BN5311" s="1">
        <v>473.447</v>
      </c>
      <c r="BO5311" s="1">
        <v>2624.624</v>
      </c>
      <c r="BP5311" s="1">
        <v>175.2</v>
      </c>
      <c r="BQ5311" s="1">
        <v>7092.58</v>
      </c>
      <c r="BR5311" s="1">
        <v>52.499</v>
      </c>
      <c r="BS5311" s="1">
        <v>21.242</v>
      </c>
      <c r="BT5311" s="1">
        <v>19.11</v>
      </c>
      <c r="BU5311" s="1">
        <v>5.416</v>
      </c>
      <c r="BV5311" s="1">
        <v>-7.496</v>
      </c>
      <c r="BW5311" s="1">
        <v>-13.991</v>
      </c>
      <c r="BX5311" s="1">
        <v>161.85</v>
      </c>
      <c r="BY5311" s="1">
        <v>974.646</v>
      </c>
      <c r="BZ5311" s="1">
        <v>65.06</v>
      </c>
      <c r="CA5311" s="1">
        <v>2424.635</v>
      </c>
      <c r="CB5311" s="1">
        <v>19.495</v>
      </c>
      <c r="CC5311" s="1">
        <v>7.262</v>
      </c>
      <c r="CD5311" s="1">
        <v>-1.526</v>
      </c>
      <c r="CE5311" s="1">
        <v>-13.486</v>
      </c>
      <c r="CF5311" s="1">
        <v>870.514</v>
      </c>
      <c r="CG5311" s="1">
        <v>152.803</v>
      </c>
      <c r="CH5311" s="1">
        <v>10.2</v>
      </c>
      <c r="CI5311" s="1">
        <v>13040.941</v>
      </c>
      <c r="CJ5311" s="1">
        <v>9.093</v>
      </c>
      <c r="CK5311" s="1">
        <v>49.312</v>
      </c>
      <c r="CL5311" s="1">
        <v>8862.939</v>
      </c>
      <c r="CM5311" s="1">
        <v>591.623</v>
      </c>
      <c r="CN5311" s="1">
        <v>3.056</v>
      </c>
      <c r="CO5311" s="1">
        <v>39.056</v>
      </c>
      <c r="CP5311" s="1">
        <v>109.722</v>
      </c>
      <c r="CQ5311" s="1">
        <v>35.12</v>
      </c>
      <c r="CR5311" s="1">
        <v>0.01</v>
      </c>
      <c r="CS5311" s="1">
        <v>10.071</v>
      </c>
      <c r="CT5311" s="1">
        <v>10.039</v>
      </c>
      <c r="CU5311" s="1">
        <v>526.123</v>
      </c>
      <c r="CV5311" s="1">
        <v>0.15</v>
      </c>
      <c r="CW5311" s="1">
        <v>1643.709</v>
      </c>
      <c r="CX5311" s="1">
        <v>10.524</v>
      </c>
      <c r="CY5311" s="1">
        <v>0.003</v>
      </c>
      <c r="CZ5311" s="1">
        <v>4.923</v>
      </c>
      <c r="DA5311" s="1">
        <v>4999.369</v>
      </c>
      <c r="DB5311" s="1">
        <v>2246.424</v>
      </c>
      <c r="DC5311" s="1">
        <v>14.298</v>
      </c>
      <c r="DD5311" s="1">
        <v>33.638</v>
      </c>
      <c r="DE5311" s="1">
        <v>311.597</v>
      </c>
      <c r="DF5311" s="1">
        <v>1649.978</v>
      </c>
      <c r="DG5311" s="1">
        <v>110.14</v>
      </c>
      <c r="DH5311" s="1">
        <v>4667.946</v>
      </c>
      <c r="DI5311" s="1">
        <v>33.004</v>
      </c>
      <c r="DJ5311" s="1">
        <v>13.98</v>
      </c>
      <c r="DK5311" s="1">
        <v>10.571</v>
      </c>
      <c r="DL5311" s="1">
        <v>2.87</v>
      </c>
      <c r="DM5311" s="1">
        <v>31.513</v>
      </c>
      <c r="DN5311" s="1">
        <v>189.806</v>
      </c>
      <c r="DO5311" s="1">
        <v>12.67</v>
      </c>
      <c r="DP5311" s="1">
        <v>472.094</v>
      </c>
      <c r="DQ5311" s="1">
        <v>3.797</v>
      </c>
      <c r="DR5311" s="1">
        <v>1.414</v>
      </c>
      <c r="DS5311" s="1">
        <v>14.638</v>
      </c>
      <c r="DT5311" s="1">
        <v>17.458</v>
      </c>
      <c r="DU5311" s="1">
        <v>141.561</v>
      </c>
      <c r="DV5311" s="1">
        <v>852.553</v>
      </c>
      <c r="DW5311" s="1">
        <v>56.91</v>
      </c>
      <c r="DX5311" s="1">
        <v>2120.69</v>
      </c>
      <c r="DY5311" s="1">
        <v>17.053</v>
      </c>
      <c r="DZ5311" s="1">
        <v>6.351</v>
      </c>
    </row>
    <row r="5312">
      <c r="A5312" s="1" t="s">
        <v>542</v>
      </c>
      <c r="B5312" s="1">
        <v>2019.0</v>
      </c>
      <c r="C5312" s="1" t="s">
        <v>543</v>
      </c>
      <c r="D5312" s="1">
        <v>6.711091E7</v>
      </c>
      <c r="E5312" s="1">
        <v>2.624285048832E12</v>
      </c>
      <c r="F5312" s="1">
        <v>32.817</v>
      </c>
      <c r="G5312" s="1">
        <v>5.008</v>
      </c>
      <c r="H5312" s="1">
        <v>302.004</v>
      </c>
      <c r="I5312" s="1">
        <v>20.268</v>
      </c>
      <c r="J5312" s="1">
        <v>559.373</v>
      </c>
      <c r="K5312" s="1">
        <v>37.54</v>
      </c>
      <c r="L5312" s="1">
        <v>11.476</v>
      </c>
      <c r="M5312" s="1">
        <v>0.932</v>
      </c>
      <c r="N5312" s="1">
        <v>268.32</v>
      </c>
      <c r="O5312" s="1">
        <v>-28.525</v>
      </c>
      <c r="P5312" s="1">
        <v>-27.502</v>
      </c>
      <c r="Q5312" s="1">
        <v>1026.85</v>
      </c>
      <c r="R5312" s="1">
        <v>68.913</v>
      </c>
      <c r="S5312" s="1">
        <v>103.113</v>
      </c>
      <c r="T5312" s="1">
        <v>6.92</v>
      </c>
      <c r="U5312" s="1">
        <v>-6.113</v>
      </c>
      <c r="V5312" s="1">
        <v>-1.284</v>
      </c>
      <c r="W5312" s="1">
        <v>293.81</v>
      </c>
      <c r="X5312" s="1">
        <v>19.718</v>
      </c>
      <c r="Y5312" s="1">
        <v>2.115</v>
      </c>
      <c r="Z5312" s="1">
        <v>3.17</v>
      </c>
      <c r="AA5312" s="1">
        <v>348.28</v>
      </c>
      <c r="AB5312" s="1">
        <v>5189.618</v>
      </c>
      <c r="AC5312" s="1">
        <v>327.11</v>
      </c>
      <c r="AD5312" s="1">
        <v>17.305</v>
      </c>
      <c r="AE5312" s="1">
        <v>-2.379</v>
      </c>
      <c r="AF5312" s="1">
        <v>-53.44</v>
      </c>
      <c r="AG5312" s="1">
        <v>32677.021</v>
      </c>
      <c r="AH5312" s="1">
        <v>0.836</v>
      </c>
      <c r="AI5312" s="1">
        <v>-3.492</v>
      </c>
      <c r="AJ5312" s="1">
        <v>-61.291</v>
      </c>
      <c r="AK5312" s="1">
        <v>2252.838</v>
      </c>
      <c r="AL5312" s="1">
        <v>151.19</v>
      </c>
      <c r="AM5312" s="1">
        <v>25243.67</v>
      </c>
      <c r="AN5312" s="1">
        <v>1694.126</v>
      </c>
      <c r="AO5312" s="1">
        <v>46.22</v>
      </c>
      <c r="AP5312" s="1">
        <v>77.919</v>
      </c>
      <c r="AQ5312" s="1">
        <v>-1.236</v>
      </c>
      <c r="AR5312" s="1">
        <v>-9.749</v>
      </c>
      <c r="AS5312" s="1">
        <v>778.738</v>
      </c>
      <c r="AT5312" s="1">
        <v>1983.135</v>
      </c>
      <c r="AU5312" s="1">
        <v>133.09</v>
      </c>
      <c r="AV5312" s="1">
        <v>11603.741</v>
      </c>
      <c r="AW5312" s="1">
        <v>-3.111</v>
      </c>
      <c r="AX5312" s="1">
        <v>-12.618</v>
      </c>
      <c r="AY5312" s="1">
        <v>5854.624</v>
      </c>
      <c r="AZ5312" s="1">
        <v>392.909</v>
      </c>
      <c r="BA5312" s="1">
        <v>40.687</v>
      </c>
      <c r="BB5312" s="1">
        <v>35.817</v>
      </c>
      <c r="BC5312" s="1">
        <v>87.77</v>
      </c>
      <c r="BD5312" s="1">
        <v>8.995</v>
      </c>
      <c r="BE5312" s="1">
        <v>1.145</v>
      </c>
      <c r="BF5312" s="1">
        <v>14.685</v>
      </c>
      <c r="BG5312" s="1">
        <v>88.361</v>
      </c>
      <c r="BH5312" s="1">
        <v>5.93</v>
      </c>
      <c r="BI5312" s="1">
        <v>218.823</v>
      </c>
      <c r="BJ5312" s="1">
        <v>1.813</v>
      </c>
      <c r="BK5312" s="1">
        <v>0.675</v>
      </c>
      <c r="BL5312" s="1">
        <v>3.005</v>
      </c>
      <c r="BM5312" s="1">
        <v>6.634</v>
      </c>
      <c r="BN5312" s="1">
        <v>480.08</v>
      </c>
      <c r="BO5312" s="1">
        <v>2621.332</v>
      </c>
      <c r="BP5312" s="1">
        <v>175.92</v>
      </c>
      <c r="BQ5312" s="1">
        <v>7153.539</v>
      </c>
      <c r="BR5312" s="1">
        <v>53.78</v>
      </c>
      <c r="BS5312" s="1">
        <v>22.081</v>
      </c>
      <c r="BT5312" s="1">
        <v>21.17</v>
      </c>
      <c r="BU5312" s="1">
        <v>6.078</v>
      </c>
      <c r="BV5312" s="1">
        <v>-13.648</v>
      </c>
      <c r="BW5312" s="1">
        <v>-22.781</v>
      </c>
      <c r="BX5312" s="1">
        <v>139.069</v>
      </c>
      <c r="BY5312" s="1">
        <v>837.122</v>
      </c>
      <c r="BZ5312" s="1">
        <v>56.18</v>
      </c>
      <c r="CA5312" s="1">
        <v>2072.231</v>
      </c>
      <c r="CB5312" s="1">
        <v>17.175</v>
      </c>
      <c r="CC5312" s="1">
        <v>6.396</v>
      </c>
      <c r="CD5312" s="1">
        <v>-2.762</v>
      </c>
      <c r="CE5312" s="1">
        <v>-24.039</v>
      </c>
      <c r="CF5312" s="1">
        <v>846.475</v>
      </c>
      <c r="CG5312" s="1">
        <v>166.59</v>
      </c>
      <c r="CH5312" s="1">
        <v>11.18</v>
      </c>
      <c r="CI5312" s="1">
        <v>12613.078</v>
      </c>
      <c r="CJ5312" s="1">
        <v>1.862</v>
      </c>
      <c r="CK5312" s="1">
        <v>11.017</v>
      </c>
      <c r="CL5312" s="1">
        <v>8979.762</v>
      </c>
      <c r="CM5312" s="1">
        <v>602.64</v>
      </c>
      <c r="CN5312" s="1">
        <v>3.418</v>
      </c>
      <c r="CO5312" s="1">
        <v>38.933</v>
      </c>
      <c r="CP5312" s="1">
        <v>117.313</v>
      </c>
      <c r="CQ5312" s="1">
        <v>37.55</v>
      </c>
      <c r="CR5312" s="1">
        <v>0.01</v>
      </c>
      <c r="CS5312" s="1">
        <v>6.919</v>
      </c>
      <c r="CT5312" s="1">
        <v>7.592</v>
      </c>
      <c r="CU5312" s="1">
        <v>559.522</v>
      </c>
      <c r="CV5312" s="1">
        <v>0.149</v>
      </c>
      <c r="CW5312" s="1">
        <v>1748.048</v>
      </c>
      <c r="CX5312" s="1">
        <v>11.479</v>
      </c>
      <c r="CY5312" s="1">
        <v>0.003</v>
      </c>
      <c r="CZ5312" s="1">
        <v>5.396</v>
      </c>
      <c r="DA5312" s="1">
        <v>4874.17</v>
      </c>
      <c r="DB5312" s="1">
        <v>2192.985</v>
      </c>
      <c r="DC5312" s="1">
        <v>11.647</v>
      </c>
      <c r="DD5312" s="1">
        <v>29.414</v>
      </c>
      <c r="DE5312" s="1">
        <v>341.011</v>
      </c>
      <c r="DF5312" s="1">
        <v>1784.211</v>
      </c>
      <c r="DG5312" s="1">
        <v>119.74</v>
      </c>
      <c r="DH5312" s="1">
        <v>5081.308</v>
      </c>
      <c r="DI5312" s="1">
        <v>36.605</v>
      </c>
      <c r="DJ5312" s="1">
        <v>15.684</v>
      </c>
      <c r="DK5312" s="1">
        <v>-1.976</v>
      </c>
      <c r="DL5312" s="1">
        <v>-0.776</v>
      </c>
      <c r="DM5312" s="1">
        <v>30.738</v>
      </c>
      <c r="DN5312" s="1">
        <v>185.067</v>
      </c>
      <c r="DO5312" s="1">
        <v>12.42</v>
      </c>
      <c r="DP5312" s="1">
        <v>458.014</v>
      </c>
      <c r="DQ5312" s="1">
        <v>3.797</v>
      </c>
      <c r="DR5312" s="1">
        <v>1.414</v>
      </c>
      <c r="DS5312" s="1">
        <v>12.173</v>
      </c>
      <c r="DT5312" s="1">
        <v>16.446</v>
      </c>
      <c r="DU5312" s="1">
        <v>158.007</v>
      </c>
      <c r="DV5312" s="1">
        <v>951.261</v>
      </c>
      <c r="DW5312" s="1">
        <v>63.84</v>
      </c>
      <c r="DX5312" s="1">
        <v>2354.418</v>
      </c>
      <c r="DY5312" s="1">
        <v>19.516</v>
      </c>
      <c r="DZ5312" s="1">
        <v>7.267</v>
      </c>
    </row>
    <row r="5313">
      <c r="A5313" s="1" t="s">
        <v>542</v>
      </c>
      <c r="B5313" s="1">
        <v>2020.0</v>
      </c>
      <c r="C5313" s="1" t="s">
        <v>543</v>
      </c>
      <c r="D5313" s="1">
        <v>6.7351806E7</v>
      </c>
      <c r="E5313" s="1">
        <v>2.33480388608E12</v>
      </c>
      <c r="F5313" s="1">
        <v>-6.136</v>
      </c>
      <c r="G5313" s="1">
        <v>-1.244</v>
      </c>
      <c r="H5313" s="1">
        <v>282.459</v>
      </c>
      <c r="I5313" s="1">
        <v>19.024</v>
      </c>
      <c r="J5313" s="1">
        <v>586.918</v>
      </c>
      <c r="K5313" s="1">
        <v>39.53</v>
      </c>
      <c r="L5313" s="1">
        <v>12.553</v>
      </c>
      <c r="M5313" s="1">
        <v>0.969</v>
      </c>
      <c r="N5313" s="1">
        <v>246.681</v>
      </c>
      <c r="O5313" s="1">
        <v>-8.867</v>
      </c>
      <c r="P5313" s="1">
        <v>-6.11</v>
      </c>
      <c r="Q5313" s="1">
        <v>932.456</v>
      </c>
      <c r="R5313" s="1">
        <v>62.803</v>
      </c>
      <c r="S5313" s="1">
        <v>81.512</v>
      </c>
      <c r="T5313" s="1">
        <v>5.49</v>
      </c>
      <c r="U5313" s="1">
        <v>-35.124</v>
      </c>
      <c r="V5313" s="1">
        <v>-6.926</v>
      </c>
      <c r="W5313" s="1">
        <v>189.929</v>
      </c>
      <c r="X5313" s="1">
        <v>12.792</v>
      </c>
      <c r="Y5313" s="1">
        <v>1.743</v>
      </c>
      <c r="Z5313" s="1">
        <v>3.2</v>
      </c>
      <c r="AA5313" s="1">
        <v>333.15</v>
      </c>
      <c r="AB5313" s="1">
        <v>4946.415</v>
      </c>
      <c r="AC5313" s="1">
        <v>314.9</v>
      </c>
      <c r="AD5313" s="1">
        <v>18.876</v>
      </c>
      <c r="AE5313" s="1">
        <v>-9.582</v>
      </c>
      <c r="AF5313" s="1">
        <v>-210.142</v>
      </c>
      <c r="AG5313" s="1">
        <v>29440.082</v>
      </c>
      <c r="AH5313" s="1">
        <v>0.849</v>
      </c>
      <c r="AI5313" s="1">
        <v>-13.558</v>
      </c>
      <c r="AJ5313" s="1">
        <v>-229.686</v>
      </c>
      <c r="AK5313" s="1">
        <v>1931.648</v>
      </c>
      <c r="AL5313" s="1">
        <v>130.1</v>
      </c>
      <c r="AM5313" s="1">
        <v>21743.135</v>
      </c>
      <c r="AN5313" s="1">
        <v>1464.439</v>
      </c>
      <c r="AO5313" s="1">
        <v>41.315</v>
      </c>
      <c r="AP5313" s="1">
        <v>74.612</v>
      </c>
      <c r="AQ5313" s="1">
        <v>-5.663</v>
      </c>
      <c r="AR5313" s="1">
        <v>-44.1</v>
      </c>
      <c r="AS5313" s="1">
        <v>734.638</v>
      </c>
      <c r="AT5313" s="1">
        <v>1672.561</v>
      </c>
      <c r="AU5313" s="1">
        <v>112.65</v>
      </c>
      <c r="AV5313" s="1">
        <v>10907.467</v>
      </c>
      <c r="AW5313" s="1">
        <v>0.714</v>
      </c>
      <c r="AX5313" s="1">
        <v>2.805</v>
      </c>
      <c r="AY5313" s="1">
        <v>5875.332</v>
      </c>
      <c r="AZ5313" s="1">
        <v>395.714</v>
      </c>
      <c r="BA5313" s="1">
        <v>35.773</v>
      </c>
      <c r="BB5313" s="1">
        <v>37.429</v>
      </c>
      <c r="BC5313" s="1">
        <v>77.68</v>
      </c>
      <c r="BD5313" s="1">
        <v>15.933</v>
      </c>
      <c r="BE5313" s="1">
        <v>2.298</v>
      </c>
      <c r="BF5313" s="1">
        <v>16.983</v>
      </c>
      <c r="BG5313" s="1">
        <v>102.002</v>
      </c>
      <c r="BH5313" s="1">
        <v>6.87</v>
      </c>
      <c r="BI5313" s="1">
        <v>252.157</v>
      </c>
      <c r="BJ5313" s="1">
        <v>2.182</v>
      </c>
      <c r="BK5313" s="1">
        <v>0.865</v>
      </c>
      <c r="BL5313" s="1">
        <v>3.42</v>
      </c>
      <c r="BM5313" s="1">
        <v>18.229</v>
      </c>
      <c r="BN5313" s="1">
        <v>498.309</v>
      </c>
      <c r="BO5313" s="1">
        <v>2743.802</v>
      </c>
      <c r="BP5313" s="1">
        <v>184.8</v>
      </c>
      <c r="BQ5313" s="1">
        <v>7398.605</v>
      </c>
      <c r="BR5313" s="1">
        <v>58.685</v>
      </c>
      <c r="BS5313" s="1">
        <v>25.388</v>
      </c>
      <c r="BT5313" s="1">
        <v>18.25</v>
      </c>
      <c r="BU5313" s="1">
        <v>5.478</v>
      </c>
      <c r="BV5313" s="1">
        <v>-10.581</v>
      </c>
      <c r="BW5313" s="1">
        <v>-15.022</v>
      </c>
      <c r="BX5313" s="1">
        <v>124.047</v>
      </c>
      <c r="BY5313" s="1">
        <v>746.528</v>
      </c>
      <c r="BZ5313" s="1">
        <v>50.28</v>
      </c>
      <c r="CA5313" s="1">
        <v>1841.779</v>
      </c>
      <c r="CB5313" s="1">
        <v>15.967</v>
      </c>
      <c r="CC5313" s="1">
        <v>6.32</v>
      </c>
      <c r="CD5313" s="1">
        <v>-21.203</v>
      </c>
      <c r="CE5313" s="1">
        <v>-179.476</v>
      </c>
      <c r="CF5313" s="1">
        <v>666.999</v>
      </c>
      <c r="CG5313" s="1">
        <v>177.575</v>
      </c>
      <c r="CH5313" s="1">
        <v>11.96</v>
      </c>
      <c r="CI5313" s="1">
        <v>9903.212</v>
      </c>
      <c r="CJ5313" s="1">
        <v>-5.466</v>
      </c>
      <c r="CK5313" s="1">
        <v>-32.941</v>
      </c>
      <c r="CL5313" s="1">
        <v>8458.549</v>
      </c>
      <c r="CM5313" s="1">
        <v>569.699</v>
      </c>
      <c r="CN5313" s="1">
        <v>3.798</v>
      </c>
      <c r="CO5313" s="1">
        <v>33.983</v>
      </c>
      <c r="CP5313" s="1">
        <v>120.551</v>
      </c>
      <c r="CQ5313" s="1">
        <v>38.576</v>
      </c>
      <c r="CS5313" s="1">
        <v>2.76</v>
      </c>
      <c r="CT5313" s="1">
        <v>3.238</v>
      </c>
      <c r="CU5313" s="1">
        <v>572.76</v>
      </c>
      <c r="CW5313" s="1">
        <v>1789.874</v>
      </c>
      <c r="CX5313" s="1">
        <v>12.25</v>
      </c>
      <c r="CZ5313" s="1">
        <v>6.142</v>
      </c>
      <c r="DA5313" s="1">
        <v>4675.45</v>
      </c>
      <c r="DB5313" s="1">
        <v>1982.843</v>
      </c>
      <c r="DC5313" s="1">
        <v>9.04</v>
      </c>
      <c r="DD5313" s="1">
        <v>33.251</v>
      </c>
      <c r="DE5313" s="1">
        <v>374.262</v>
      </c>
      <c r="DF5313" s="1">
        <v>1997.274</v>
      </c>
      <c r="DG5313" s="1">
        <v>134.52</v>
      </c>
      <c r="DH5313" s="1">
        <v>5556.826</v>
      </c>
      <c r="DI5313" s="1">
        <v>42.718</v>
      </c>
      <c r="DJ5313" s="1">
        <v>19.068</v>
      </c>
      <c r="DK5313" s="1">
        <v>1.038</v>
      </c>
      <c r="DL5313" s="1">
        <v>0.242</v>
      </c>
      <c r="DM5313" s="1">
        <v>30.98</v>
      </c>
      <c r="DN5313" s="1">
        <v>185.593</v>
      </c>
      <c r="DO5313" s="1">
        <v>12.5</v>
      </c>
      <c r="DP5313" s="1">
        <v>459.973</v>
      </c>
      <c r="DQ5313" s="1">
        <v>3.97</v>
      </c>
      <c r="DR5313" s="1">
        <v>1.578</v>
      </c>
      <c r="DS5313" s="1">
        <v>18.467</v>
      </c>
      <c r="DT5313" s="1">
        <v>28.717</v>
      </c>
      <c r="DU5313" s="1">
        <v>186.724</v>
      </c>
      <c r="DV5313" s="1">
        <v>1122.761</v>
      </c>
      <c r="DW5313" s="1">
        <v>75.62</v>
      </c>
      <c r="DX5313" s="1">
        <v>2772.364</v>
      </c>
      <c r="DY5313" s="1">
        <v>24.014</v>
      </c>
      <c r="DZ5313" s="1">
        <v>9.513</v>
      </c>
    </row>
    <row r="5314">
      <c r="A5314" s="1" t="s">
        <v>542</v>
      </c>
      <c r="B5314" s="1">
        <v>2021.0</v>
      </c>
      <c r="C5314" s="1" t="s">
        <v>543</v>
      </c>
      <c r="D5314" s="1">
        <v>6.7668749E7</v>
      </c>
      <c r="E5314" s="1">
        <v>2.51219017728E12</v>
      </c>
      <c r="F5314" s="1">
        <v>-11.476</v>
      </c>
      <c r="G5314" s="1">
        <v>-2.183</v>
      </c>
      <c r="H5314" s="1">
        <v>248.873</v>
      </c>
      <c r="I5314" s="1">
        <v>16.841</v>
      </c>
      <c r="J5314" s="1">
        <v>591.854</v>
      </c>
      <c r="K5314" s="1">
        <v>40.05</v>
      </c>
      <c r="L5314" s="1">
        <v>12.954</v>
      </c>
      <c r="M5314" s="1">
        <v>0.853</v>
      </c>
      <c r="N5314" s="1">
        <v>268.743</v>
      </c>
      <c r="O5314" s="1">
        <v>2.34</v>
      </c>
      <c r="P5314" s="1">
        <v>1.47</v>
      </c>
      <c r="Q5314" s="1">
        <v>949.809</v>
      </c>
      <c r="R5314" s="1">
        <v>64.272</v>
      </c>
      <c r="S5314" s="1">
        <v>96.204</v>
      </c>
      <c r="T5314" s="1">
        <v>6.51</v>
      </c>
      <c r="U5314" s="1">
        <v>-36.417</v>
      </c>
      <c r="V5314" s="1">
        <v>-4.659</v>
      </c>
      <c r="W5314" s="1">
        <v>120.197</v>
      </c>
      <c r="X5314" s="1">
        <v>8.134</v>
      </c>
      <c r="Y5314" s="1">
        <v>2.106</v>
      </c>
      <c r="Z5314" s="1">
        <v>3.257</v>
      </c>
      <c r="AA5314" s="1">
        <v>333.92</v>
      </c>
      <c r="AB5314" s="1">
        <v>4934.626</v>
      </c>
      <c r="AC5314" s="1">
        <v>309.18</v>
      </c>
      <c r="AD5314" s="1">
        <v>18.186</v>
      </c>
      <c r="AE5314" s="1">
        <v>0.41</v>
      </c>
      <c r="AF5314" s="1">
        <v>8.125</v>
      </c>
      <c r="AG5314" s="1">
        <v>29422.256</v>
      </c>
      <c r="AH5314" s="1">
        <v>0.793</v>
      </c>
      <c r="AI5314" s="1">
        <v>3.443</v>
      </c>
      <c r="AJ5314" s="1">
        <v>50.414</v>
      </c>
      <c r="AK5314" s="1">
        <v>2081.02</v>
      </c>
      <c r="AL5314" s="1">
        <v>140.82</v>
      </c>
      <c r="AM5314" s="1">
        <v>22386.305</v>
      </c>
      <c r="AN5314" s="1">
        <v>1514.853</v>
      </c>
      <c r="AO5314" s="1">
        <v>45.546</v>
      </c>
      <c r="AP5314" s="1">
        <v>76.764</v>
      </c>
      <c r="AQ5314" s="1">
        <v>4.751</v>
      </c>
      <c r="AR5314" s="1">
        <v>34.906</v>
      </c>
      <c r="AS5314" s="1">
        <v>769.544</v>
      </c>
      <c r="AT5314" s="1">
        <v>1819.599</v>
      </c>
      <c r="AU5314" s="1">
        <v>123.13</v>
      </c>
      <c r="AV5314" s="1">
        <v>11372.218</v>
      </c>
      <c r="AW5314" s="1">
        <v>-17.146</v>
      </c>
      <c r="AX5314" s="1">
        <v>-67.85</v>
      </c>
      <c r="AY5314" s="1">
        <v>4845.134</v>
      </c>
      <c r="AZ5314" s="1">
        <v>327.864</v>
      </c>
      <c r="BA5314" s="1">
        <v>39.825</v>
      </c>
      <c r="BB5314" s="1">
        <v>38.996</v>
      </c>
      <c r="BC5314" s="1">
        <v>83.09</v>
      </c>
      <c r="BD5314" s="1">
        <v>-21.224</v>
      </c>
      <c r="BE5314" s="1">
        <v>-3.637</v>
      </c>
      <c r="BF5314" s="1">
        <v>13.346</v>
      </c>
      <c r="BG5314" s="1">
        <v>79.8</v>
      </c>
      <c r="BH5314" s="1">
        <v>5.4</v>
      </c>
      <c r="BI5314" s="1">
        <v>197.223</v>
      </c>
      <c r="BJ5314" s="1">
        <v>1.747</v>
      </c>
      <c r="BK5314" s="1">
        <v>0.676</v>
      </c>
      <c r="BL5314" s="1">
        <v>-8.609</v>
      </c>
      <c r="BM5314" s="1">
        <v>-39.762</v>
      </c>
      <c r="BN5314" s="1">
        <v>458.548</v>
      </c>
      <c r="BO5314" s="1">
        <v>2488.002</v>
      </c>
      <c r="BP5314" s="1">
        <v>168.36</v>
      </c>
      <c r="BQ5314" s="1">
        <v>6776.359</v>
      </c>
      <c r="BR5314" s="1">
        <v>54.454</v>
      </c>
      <c r="BS5314" s="1">
        <v>23.236</v>
      </c>
      <c r="BT5314" s="1">
        <v>24.74</v>
      </c>
      <c r="BU5314" s="1">
        <v>7.409</v>
      </c>
      <c r="BV5314" s="1">
        <v>-8.231</v>
      </c>
      <c r="BW5314" s="1">
        <v>-10.491</v>
      </c>
      <c r="BX5314" s="1">
        <v>113.556</v>
      </c>
      <c r="BY5314" s="1">
        <v>678.304</v>
      </c>
      <c r="BZ5314" s="1">
        <v>45.9</v>
      </c>
      <c r="CA5314" s="1">
        <v>1678.122</v>
      </c>
      <c r="CB5314" s="1">
        <v>14.846</v>
      </c>
      <c r="CC5314" s="1">
        <v>5.754</v>
      </c>
      <c r="CD5314" s="1">
        <v>2.105</v>
      </c>
      <c r="CE5314" s="1">
        <v>14.038</v>
      </c>
      <c r="CF5314" s="1">
        <v>681.037</v>
      </c>
      <c r="CG5314" s="1">
        <v>165.217</v>
      </c>
      <c r="CH5314" s="1">
        <v>11.18</v>
      </c>
      <c r="CI5314" s="1">
        <v>10064.278</v>
      </c>
      <c r="CJ5314" s="1">
        <v>-16.58</v>
      </c>
      <c r="CK5314" s="1">
        <v>-94.454</v>
      </c>
      <c r="CL5314" s="1">
        <v>7023.108</v>
      </c>
      <c r="CM5314" s="1">
        <v>475.245</v>
      </c>
      <c r="CN5314" s="1">
        <v>3.616</v>
      </c>
      <c r="CO5314" s="1">
        <v>34.511</v>
      </c>
      <c r="CP5314" s="1">
        <v>125.02</v>
      </c>
      <c r="CQ5314" s="1">
        <v>40.007</v>
      </c>
      <c r="CS5314" s="1">
        <v>3.707</v>
      </c>
      <c r="CT5314" s="1">
        <v>4.469</v>
      </c>
      <c r="CU5314" s="1">
        <v>591.211</v>
      </c>
      <c r="CW5314" s="1">
        <v>1847.534</v>
      </c>
      <c r="CX5314" s="1">
        <v>12.94</v>
      </c>
      <c r="CZ5314" s="1">
        <v>6.335</v>
      </c>
      <c r="DA5314" s="1">
        <v>4569.022</v>
      </c>
      <c r="DB5314" s="1">
        <v>1990.967</v>
      </c>
      <c r="DC5314" s="1">
        <v>-8.733</v>
      </c>
      <c r="DD5314" s="1">
        <v>-29.271</v>
      </c>
      <c r="DE5314" s="1">
        <v>344.991</v>
      </c>
      <c r="DF5314" s="1">
        <v>1809.698</v>
      </c>
      <c r="DG5314" s="1">
        <v>122.46</v>
      </c>
      <c r="DH5314" s="1">
        <v>5098.237</v>
      </c>
      <c r="DI5314" s="1">
        <v>39.608</v>
      </c>
      <c r="DJ5314" s="1">
        <v>17.482</v>
      </c>
      <c r="DK5314" s="1">
        <v>-3.335</v>
      </c>
      <c r="DL5314" s="1">
        <v>-1.107</v>
      </c>
      <c r="DM5314" s="1">
        <v>29.873</v>
      </c>
      <c r="DN5314" s="1">
        <v>178.517</v>
      </c>
      <c r="DO5314" s="1">
        <v>12.08</v>
      </c>
      <c r="DP5314" s="1">
        <v>441.462</v>
      </c>
      <c r="DQ5314" s="1">
        <v>3.907</v>
      </c>
      <c r="DR5314" s="1">
        <v>1.514</v>
      </c>
      <c r="DS5314" s="1">
        <v>-14.148</v>
      </c>
      <c r="DT5314" s="1">
        <v>-26.813</v>
      </c>
      <c r="DU5314" s="1">
        <v>159.911</v>
      </c>
      <c r="DV5314" s="1">
        <v>959.527</v>
      </c>
      <c r="DW5314" s="1">
        <v>64.93</v>
      </c>
      <c r="DX5314" s="1">
        <v>2363.145</v>
      </c>
      <c r="DY5314" s="1">
        <v>21.001</v>
      </c>
      <c r="DZ5314" s="1">
        <v>8.103</v>
      </c>
    </row>
    <row r="5315">
      <c r="A5315" s="1" t="s">
        <v>542</v>
      </c>
      <c r="B5315" s="1">
        <v>2022.0</v>
      </c>
      <c r="C5315" s="1" t="s">
        <v>543</v>
      </c>
      <c r="D5315" s="1">
        <v>6.8179267E7</v>
      </c>
      <c r="E5315" s="1">
        <v>2.615230595072E12</v>
      </c>
      <c r="F5315" s="1">
        <v>36.67</v>
      </c>
      <c r="G5315" s="1">
        <v>6.176</v>
      </c>
      <c r="H5315" s="1">
        <v>337.588</v>
      </c>
      <c r="I5315" s="1">
        <v>23.016</v>
      </c>
      <c r="J5315" s="1">
        <v>525.526</v>
      </c>
      <c r="K5315" s="1">
        <v>35.83</v>
      </c>
      <c r="L5315" s="1">
        <v>11.117</v>
      </c>
      <c r="M5315" s="1">
        <v>1.156</v>
      </c>
      <c r="N5315" s="1">
        <v>250.768</v>
      </c>
      <c r="O5315" s="1">
        <v>-7.804</v>
      </c>
      <c r="P5315" s="1">
        <v>-5.016</v>
      </c>
      <c r="Q5315" s="1">
        <v>869.128</v>
      </c>
      <c r="R5315" s="1">
        <v>59.256</v>
      </c>
      <c r="S5315" s="1">
        <v>81.843</v>
      </c>
      <c r="T5315" s="1">
        <v>5.58</v>
      </c>
      <c r="U5315" s="1">
        <v>-38.604</v>
      </c>
      <c r="V5315" s="1">
        <v>-3.14</v>
      </c>
      <c r="W5315" s="1">
        <v>73.244</v>
      </c>
      <c r="X5315" s="1">
        <v>4.994</v>
      </c>
      <c r="Y5315" s="1">
        <v>1.731</v>
      </c>
      <c r="Z5315" s="1">
        <v>2.977</v>
      </c>
      <c r="AA5315" s="1">
        <v>317.99</v>
      </c>
      <c r="AB5315" s="1">
        <v>4664.028</v>
      </c>
      <c r="AC5315" s="1">
        <v>322.29</v>
      </c>
      <c r="AD5315" s="1">
        <v>18.954</v>
      </c>
      <c r="AE5315" s="1">
        <v>0.953</v>
      </c>
      <c r="AF5315" s="1">
        <v>18.977</v>
      </c>
      <c r="AG5315" s="1">
        <v>29480.279</v>
      </c>
      <c r="AH5315" s="1">
        <v>0.769</v>
      </c>
      <c r="AI5315" s="1">
        <v>-1.352</v>
      </c>
      <c r="AJ5315" s="1">
        <v>-20.479</v>
      </c>
      <c r="AK5315" s="1">
        <v>2042.85</v>
      </c>
      <c r="AL5315" s="1">
        <v>139.28</v>
      </c>
      <c r="AM5315" s="1">
        <v>21918.307</v>
      </c>
      <c r="AN5315" s="1">
        <v>1494.374</v>
      </c>
      <c r="AO5315" s="1">
        <v>43.216</v>
      </c>
      <c r="AP5315" s="1">
        <v>75.077</v>
      </c>
      <c r="AQ5315" s="1">
        <v>-8.403</v>
      </c>
      <c r="AR5315" s="1">
        <v>-64.662</v>
      </c>
      <c r="AS5315" s="1">
        <v>704.881</v>
      </c>
      <c r="AT5315" s="1">
        <v>1833.109</v>
      </c>
      <c r="AU5315" s="1">
        <v>124.98</v>
      </c>
      <c r="AV5315" s="1">
        <v>10338.648</v>
      </c>
      <c r="AW5315" s="1">
        <v>16.262</v>
      </c>
      <c r="AX5315" s="1">
        <v>53.318</v>
      </c>
      <c r="AY5315" s="1">
        <v>5590.878</v>
      </c>
      <c r="AZ5315" s="1">
        <v>381.182</v>
      </c>
      <c r="BA5315" s="1">
        <v>38.779</v>
      </c>
      <c r="BB5315" s="1">
        <v>35.413</v>
      </c>
      <c r="BC5315" s="1">
        <v>80.82</v>
      </c>
      <c r="BD5315" s="1">
        <v>4.474</v>
      </c>
      <c r="BE5315" s="1">
        <v>0.563</v>
      </c>
      <c r="BF5315" s="1">
        <v>13.909</v>
      </c>
      <c r="BG5315" s="1">
        <v>82.723</v>
      </c>
      <c r="BH5315" s="1">
        <v>5.64</v>
      </c>
      <c r="BI5315" s="1">
        <v>204.0</v>
      </c>
      <c r="BJ5315" s="1">
        <v>1.75</v>
      </c>
      <c r="BK5315" s="1">
        <v>0.699</v>
      </c>
      <c r="BL5315" s="1">
        <v>10.996</v>
      </c>
      <c r="BM5315" s="1">
        <v>37.545</v>
      </c>
      <c r="BN5315" s="1">
        <v>496.093</v>
      </c>
      <c r="BO5315" s="1">
        <v>2684.247</v>
      </c>
      <c r="BP5315" s="1">
        <v>183.01</v>
      </c>
      <c r="BQ5315" s="1">
        <v>7276.297</v>
      </c>
      <c r="BR5315" s="1">
        <v>56.784</v>
      </c>
      <c r="BS5315" s="1">
        <v>24.923</v>
      </c>
      <c r="BT5315" s="1">
        <v>-4.3</v>
      </c>
      <c r="BU5315" s="1">
        <v>-1.352</v>
      </c>
      <c r="BV5315" s="1">
        <v>2.812</v>
      </c>
      <c r="BW5315" s="1">
        <v>2.907</v>
      </c>
      <c r="BX5315" s="1">
        <v>116.463</v>
      </c>
      <c r="BY5315" s="1">
        <v>699.92</v>
      </c>
      <c r="BZ5315" s="1">
        <v>47.72</v>
      </c>
      <c r="CA5315" s="1">
        <v>1708.19</v>
      </c>
      <c r="CB5315" s="1">
        <v>14.807</v>
      </c>
      <c r="CC5315" s="1">
        <v>5.851</v>
      </c>
      <c r="CD5315" s="1">
        <v>7.224</v>
      </c>
      <c r="CE5315" s="1">
        <v>49.199</v>
      </c>
      <c r="CF5315" s="1">
        <v>730.236</v>
      </c>
      <c r="CG5315" s="1">
        <v>127.898</v>
      </c>
      <c r="CH5315" s="1">
        <v>8.72</v>
      </c>
      <c r="CI5315" s="1">
        <v>10710.531</v>
      </c>
      <c r="CJ5315" s="1">
        <v>-7.614</v>
      </c>
      <c r="CK5315" s="1">
        <v>-36.187</v>
      </c>
      <c r="CL5315" s="1">
        <v>6439.76</v>
      </c>
      <c r="CM5315" s="1">
        <v>439.058</v>
      </c>
      <c r="CN5315" s="1">
        <v>2.706</v>
      </c>
      <c r="CO5315" s="1">
        <v>36.687</v>
      </c>
      <c r="CP5315" s="1">
        <v>112.038</v>
      </c>
      <c r="CQ5315" s="1">
        <v>35.852</v>
      </c>
      <c r="CS5315" s="1">
        <v>-10.385</v>
      </c>
      <c r="CT5315" s="1">
        <v>-12.983</v>
      </c>
      <c r="CU5315" s="1">
        <v>525.849</v>
      </c>
      <c r="CW5315" s="1">
        <v>1643.278</v>
      </c>
      <c r="CX5315" s="1">
        <v>11.124</v>
      </c>
      <c r="CZ5315" s="1">
        <v>5.629</v>
      </c>
      <c r="DA5315" s="1">
        <v>4727.097</v>
      </c>
      <c r="DB5315" s="1">
        <v>2009.944</v>
      </c>
      <c r="DC5315" s="1">
        <v>13.704</v>
      </c>
      <c r="DD5315" s="1">
        <v>34.638</v>
      </c>
      <c r="DE5315" s="1">
        <v>379.629</v>
      </c>
      <c r="DF5315" s="1">
        <v>1984.328</v>
      </c>
      <c r="DG5315" s="1">
        <v>135.29</v>
      </c>
      <c r="DH5315" s="1">
        <v>5568.107</v>
      </c>
      <c r="DI5315" s="1">
        <v>41.978</v>
      </c>
      <c r="DJ5315" s="1">
        <v>19.072</v>
      </c>
      <c r="DK5315" s="1">
        <v>9.98</v>
      </c>
      <c r="DL5315" s="1">
        <v>2.901</v>
      </c>
      <c r="DM5315" s="1">
        <v>32.774</v>
      </c>
      <c r="DN5315" s="1">
        <v>194.781</v>
      </c>
      <c r="DO5315" s="1">
        <v>13.28</v>
      </c>
      <c r="DP5315" s="1">
        <v>480.699</v>
      </c>
      <c r="DQ5315" s="1">
        <v>4.121</v>
      </c>
      <c r="DR5315" s="1">
        <v>1.647</v>
      </c>
      <c r="DS5315" s="1">
        <v>24.057</v>
      </c>
      <c r="DT5315" s="1">
        <v>37.982</v>
      </c>
      <c r="DU5315" s="1">
        <v>197.893</v>
      </c>
      <c r="DV5315" s="1">
        <v>1181.298</v>
      </c>
      <c r="DW5315" s="1">
        <v>80.54</v>
      </c>
      <c r="DX5315" s="1">
        <v>2902.541</v>
      </c>
      <c r="DY5315" s="1">
        <v>24.99</v>
      </c>
      <c r="DZ5315" s="1">
        <v>9.942</v>
      </c>
    </row>
    <row r="5316">
      <c r="A5316" s="1" t="s">
        <v>542</v>
      </c>
      <c r="B5316" s="1">
        <v>2023.0</v>
      </c>
      <c r="C5316" s="1" t="s">
        <v>543</v>
      </c>
      <c r="D5316" s="1">
        <v>6.8682907E7</v>
      </c>
      <c r="F5316" s="1">
        <v>15.891</v>
      </c>
      <c r="G5316" s="1">
        <v>3.658</v>
      </c>
      <c r="H5316" s="1">
        <v>388.366</v>
      </c>
      <c r="I5316" s="1">
        <v>26.674</v>
      </c>
      <c r="J5316" s="1">
        <v>494.883</v>
      </c>
      <c r="K5316" s="1">
        <v>33.99</v>
      </c>
      <c r="L5316" s="1">
        <v>11.888</v>
      </c>
      <c r="M5316" s="1">
        <v>1.397</v>
      </c>
      <c r="N5316" s="1">
        <v>228.246</v>
      </c>
      <c r="O5316" s="1">
        <v>-13.876</v>
      </c>
      <c r="P5316" s="1">
        <v>-8.222</v>
      </c>
      <c r="Q5316" s="1">
        <v>743.039</v>
      </c>
      <c r="R5316" s="1">
        <v>51.034</v>
      </c>
      <c r="S5316" s="1">
        <v>50.813</v>
      </c>
      <c r="T5316" s="1">
        <v>3.49</v>
      </c>
      <c r="U5316" s="1">
        <v>-20.818</v>
      </c>
      <c r="V5316" s="1">
        <v>-1.04</v>
      </c>
      <c r="W5316" s="1">
        <v>57.57</v>
      </c>
      <c r="X5316" s="1">
        <v>3.954</v>
      </c>
      <c r="Y5316" s="1">
        <v>1.221</v>
      </c>
      <c r="Z5316" s="1">
        <v>2.673</v>
      </c>
      <c r="AA5316" s="1">
        <v>309.22</v>
      </c>
      <c r="AB5316" s="1">
        <v>4502.139</v>
      </c>
      <c r="AC5316" s="1">
        <v>285.92</v>
      </c>
      <c r="AD5316" s="1">
        <v>17.526</v>
      </c>
      <c r="AE5316" s="1">
        <v>-3.996</v>
      </c>
      <c r="AF5316" s="1">
        <v>-80.318</v>
      </c>
      <c r="AG5316" s="1">
        <v>28094.709</v>
      </c>
      <c r="AI5316" s="1">
        <v>-4.398</v>
      </c>
      <c r="AJ5316" s="1">
        <v>-65.726</v>
      </c>
      <c r="AK5316" s="1">
        <v>1599.379</v>
      </c>
      <c r="AL5316" s="1">
        <v>109.85</v>
      </c>
      <c r="AM5316" s="1">
        <v>20800.641</v>
      </c>
      <c r="AN5316" s="1">
        <v>1428.648</v>
      </c>
      <c r="AO5316" s="1">
        <v>38.42</v>
      </c>
      <c r="AP5316" s="1">
        <v>74.837</v>
      </c>
      <c r="AQ5316" s="1">
        <v>-9.744</v>
      </c>
      <c r="AR5316" s="1">
        <v>-68.685</v>
      </c>
      <c r="AS5316" s="1">
        <v>636.197</v>
      </c>
      <c r="AT5316" s="1">
        <v>1425.537</v>
      </c>
      <c r="AU5316" s="1">
        <v>97.91</v>
      </c>
      <c r="AV5316" s="1">
        <v>9262.809</v>
      </c>
      <c r="AW5316" s="1">
        <v>-9.519</v>
      </c>
      <c r="AX5316" s="1">
        <v>-36.285</v>
      </c>
      <c r="AY5316" s="1">
        <v>5021.581</v>
      </c>
      <c r="AZ5316" s="1">
        <v>344.897</v>
      </c>
      <c r="BA5316" s="1">
        <v>34.244</v>
      </c>
      <c r="BB5316" s="1">
        <v>33.326</v>
      </c>
      <c r="BC5316" s="1">
        <v>65.26</v>
      </c>
      <c r="BD5316" s="1">
        <v>-2.176</v>
      </c>
      <c r="BE5316" s="1">
        <v>-0.402</v>
      </c>
      <c r="BF5316" s="1">
        <v>13.506</v>
      </c>
      <c r="BG5316" s="1">
        <v>75.565</v>
      </c>
      <c r="BH5316" s="1">
        <v>5.19</v>
      </c>
      <c r="BI5316" s="1">
        <v>196.648</v>
      </c>
      <c r="BJ5316" s="1">
        <v>1.815</v>
      </c>
      <c r="BK5316" s="1">
        <v>0.708</v>
      </c>
      <c r="BL5316" s="1">
        <v>-1.318</v>
      </c>
      <c r="BM5316" s="1">
        <v>-15.724</v>
      </c>
      <c r="BN5316" s="1">
        <v>480.369</v>
      </c>
      <c r="BO5316" s="1">
        <v>2563.52</v>
      </c>
      <c r="BP5316" s="1">
        <v>176.07</v>
      </c>
      <c r="BQ5316" s="1">
        <v>6994.005</v>
      </c>
      <c r="BR5316" s="1">
        <v>61.58</v>
      </c>
      <c r="BS5316" s="1">
        <v>25.163</v>
      </c>
      <c r="BT5316" s="1">
        <v>23.3</v>
      </c>
      <c r="BU5316" s="1">
        <v>7.535</v>
      </c>
      <c r="BV5316" s="1">
        <v>-14.355</v>
      </c>
      <c r="BW5316" s="1">
        <v>-17.449</v>
      </c>
      <c r="BX5316" s="1">
        <v>99.015</v>
      </c>
      <c r="BY5316" s="1">
        <v>593.306</v>
      </c>
      <c r="BZ5316" s="1">
        <v>40.75</v>
      </c>
      <c r="CA5316" s="1">
        <v>1441.62</v>
      </c>
      <c r="CB5316" s="1">
        <v>14.252</v>
      </c>
      <c r="CC5316" s="1">
        <v>5.187</v>
      </c>
      <c r="CD5316" s="1">
        <v>1.531</v>
      </c>
      <c r="CE5316" s="1">
        <v>11.182</v>
      </c>
      <c r="CF5316" s="1">
        <v>741.418</v>
      </c>
      <c r="CG5316" s="1">
        <v>123.029</v>
      </c>
      <c r="CH5316" s="1">
        <v>8.45</v>
      </c>
      <c r="CI5316" s="1">
        <v>10794.793</v>
      </c>
      <c r="CJ5316" s="1">
        <v>-11.407</v>
      </c>
      <c r="CK5316" s="1">
        <v>-50.083</v>
      </c>
      <c r="CL5316" s="1">
        <v>5663.347</v>
      </c>
      <c r="CM5316" s="1">
        <v>388.975</v>
      </c>
      <c r="CN5316" s="1">
        <v>2.955</v>
      </c>
      <c r="CO5316" s="1">
        <v>38.838</v>
      </c>
      <c r="CP5316" s="1">
        <v>106.556</v>
      </c>
      <c r="CQ5316" s="1">
        <v>34.098</v>
      </c>
      <c r="CS5316" s="1">
        <v>-4.892</v>
      </c>
      <c r="CT5316" s="1">
        <v>-5.481</v>
      </c>
      <c r="CU5316" s="1">
        <v>496.455</v>
      </c>
      <c r="CW5316" s="1">
        <v>1551.423</v>
      </c>
      <c r="CX5316" s="1">
        <v>11.926</v>
      </c>
      <c r="CZ5316" s="1">
        <v>5.582</v>
      </c>
      <c r="DA5316" s="1">
        <v>4162.899</v>
      </c>
      <c r="DB5316" s="1">
        <v>1929.626</v>
      </c>
      <c r="DC5316" s="1">
        <v>2.583</v>
      </c>
      <c r="DD5316" s="1">
        <v>1.725</v>
      </c>
      <c r="DE5316" s="1">
        <v>381.354</v>
      </c>
      <c r="DF5316" s="1">
        <v>1970.214</v>
      </c>
      <c r="DG5316" s="1">
        <v>135.32</v>
      </c>
      <c r="DH5316" s="1">
        <v>5552.386</v>
      </c>
      <c r="DI5316" s="1">
        <v>47.328</v>
      </c>
      <c r="DJ5316" s="1">
        <v>19.976</v>
      </c>
      <c r="DK5316" s="1">
        <v>4.09</v>
      </c>
      <c r="DL5316" s="1">
        <v>1.091</v>
      </c>
      <c r="DM5316" s="1">
        <v>33.864</v>
      </c>
      <c r="DN5316" s="1">
        <v>201.36</v>
      </c>
      <c r="DO5316" s="1">
        <v>13.83</v>
      </c>
      <c r="DP5316" s="1">
        <v>493.054</v>
      </c>
      <c r="DQ5316" s="1">
        <v>4.837</v>
      </c>
      <c r="DR5316" s="1">
        <v>1.774</v>
      </c>
      <c r="DS5316" s="1">
        <v>2.193</v>
      </c>
      <c r="DT5316" s="1">
        <v>2.86</v>
      </c>
      <c r="DU5316" s="1">
        <v>200.753</v>
      </c>
      <c r="DV5316" s="1">
        <v>1198.406</v>
      </c>
      <c r="DW5316" s="1">
        <v>82.31</v>
      </c>
      <c r="DX5316" s="1">
        <v>2922.895</v>
      </c>
      <c r="DY5316" s="1">
        <v>28.788</v>
      </c>
      <c r="DZ5316" s="1">
        <v>10.516</v>
      </c>
    </row>
    <row r="5317">
      <c r="A5317" s="1" t="s">
        <v>542</v>
      </c>
      <c r="B5317" s="1">
        <v>2024.0</v>
      </c>
      <c r="C5317" s="1" t="s">
        <v>543</v>
      </c>
      <c r="D5317" s="1">
        <v>6.913814E7</v>
      </c>
      <c r="F5317" s="1">
        <v>3.853</v>
      </c>
      <c r="G5317" s="1">
        <v>1.028</v>
      </c>
      <c r="H5317" s="1">
        <v>400.675</v>
      </c>
      <c r="I5317" s="1">
        <v>27.702</v>
      </c>
      <c r="J5317" s="1">
        <v>570.452</v>
      </c>
      <c r="K5317" s="1">
        <v>39.44</v>
      </c>
      <c r="L5317" s="1">
        <v>14.019</v>
      </c>
      <c r="M5317" s="1">
        <v>1.445</v>
      </c>
      <c r="N5317" s="1">
        <v>210.891</v>
      </c>
      <c r="O5317" s="1">
        <v>-7.969</v>
      </c>
      <c r="P5317" s="1">
        <v>-4.067</v>
      </c>
      <c r="Q5317" s="1">
        <v>679.325</v>
      </c>
      <c r="R5317" s="1">
        <v>46.967</v>
      </c>
      <c r="S5317" s="1">
        <v>33.267</v>
      </c>
      <c r="T5317" s="1">
        <v>2.3</v>
      </c>
      <c r="U5317" s="1">
        <v>-78.947</v>
      </c>
      <c r="V5317" s="1">
        <v>-3.122</v>
      </c>
      <c r="W5317" s="1">
        <v>12.04</v>
      </c>
      <c r="X5317" s="1">
        <v>0.832</v>
      </c>
      <c r="Y5317" s="1">
        <v>0.818</v>
      </c>
      <c r="Z5317" s="1">
        <v>2.45</v>
      </c>
      <c r="AA5317" s="1">
        <v>314.52</v>
      </c>
      <c r="AB5317" s="1">
        <v>4549.153</v>
      </c>
      <c r="AC5317" s="1">
        <v>281.33</v>
      </c>
      <c r="AD5317" s="1">
        <v>17.334</v>
      </c>
      <c r="AE5317" s="1">
        <v>0.38</v>
      </c>
      <c r="AF5317" s="1">
        <v>7.333</v>
      </c>
      <c r="AG5317" s="1">
        <v>28015.789</v>
      </c>
      <c r="AI5317" s="1">
        <v>-1.326</v>
      </c>
      <c r="AJ5317" s="1">
        <v>-18.949</v>
      </c>
      <c r="AK5317" s="1">
        <v>1384.041</v>
      </c>
      <c r="AL5317" s="1">
        <v>95.69</v>
      </c>
      <c r="AM5317" s="1">
        <v>20389.605</v>
      </c>
      <c r="AN5317" s="1">
        <v>1409.699</v>
      </c>
      <c r="AO5317" s="1">
        <v>34.013</v>
      </c>
      <c r="AP5317" s="1">
        <v>73.543</v>
      </c>
      <c r="AQ5317" s="1">
        <v>-2.77</v>
      </c>
      <c r="AR5317" s="1">
        <v>-17.625</v>
      </c>
      <c r="AS5317" s="1">
        <v>618.572</v>
      </c>
      <c r="AT5317" s="1">
        <v>1217.273</v>
      </c>
      <c r="AU5317" s="1">
        <v>84.16</v>
      </c>
      <c r="AV5317" s="1">
        <v>8946.898</v>
      </c>
      <c r="AW5317" s="1">
        <v>-10.934</v>
      </c>
      <c r="AX5317" s="1">
        <v>-37.711</v>
      </c>
      <c r="AY5317" s="1">
        <v>4443.08</v>
      </c>
      <c r="AZ5317" s="1">
        <v>307.186</v>
      </c>
      <c r="BA5317" s="1">
        <v>29.915</v>
      </c>
      <c r="BB5317" s="1">
        <v>32.27</v>
      </c>
      <c r="BC5317" s="1">
        <v>59.33</v>
      </c>
      <c r="BD5317" s="1">
        <v>4.092</v>
      </c>
      <c r="BE5317" s="1">
        <v>0.553</v>
      </c>
      <c r="BF5317" s="1">
        <v>14.059</v>
      </c>
      <c r="BG5317" s="1">
        <v>79.84</v>
      </c>
      <c r="BH5317" s="1">
        <v>5.52</v>
      </c>
      <c r="BI5317" s="1">
        <v>203.347</v>
      </c>
      <c r="BJ5317" s="1">
        <v>1.962</v>
      </c>
      <c r="BK5317" s="1">
        <v>0.733</v>
      </c>
      <c r="BL5317" s="1">
        <v>4.873</v>
      </c>
      <c r="BM5317" s="1">
        <v>26.773</v>
      </c>
      <c r="BN5317" s="1">
        <v>507.142</v>
      </c>
      <c r="BO5317" s="1">
        <v>2685.059</v>
      </c>
      <c r="BP5317" s="1">
        <v>185.64</v>
      </c>
      <c r="BQ5317" s="1">
        <v>7335.193</v>
      </c>
      <c r="BR5317" s="1">
        <v>65.987</v>
      </c>
      <c r="BS5317" s="1">
        <v>26.457</v>
      </c>
      <c r="BT5317" s="1">
        <v>33.19</v>
      </c>
      <c r="BU5317" s="1">
        <v>10.553</v>
      </c>
      <c r="BV5317" s="1">
        <v>-0.02</v>
      </c>
      <c r="BW5317" s="1">
        <v>-0.02</v>
      </c>
      <c r="BX5317" s="1">
        <v>98.995</v>
      </c>
      <c r="BY5317" s="1">
        <v>590.412</v>
      </c>
      <c r="BZ5317" s="1">
        <v>40.82</v>
      </c>
      <c r="CA5317" s="1">
        <v>1431.838</v>
      </c>
      <c r="CB5317" s="1">
        <v>14.51</v>
      </c>
      <c r="CC5317" s="1">
        <v>5.164</v>
      </c>
      <c r="CD5317" s="1">
        <v>0.37</v>
      </c>
      <c r="CE5317" s="1">
        <v>2.742</v>
      </c>
      <c r="CF5317" s="1">
        <v>744.16</v>
      </c>
      <c r="CG5317" s="1">
        <v>133.501</v>
      </c>
      <c r="CH5317" s="1">
        <v>9.23</v>
      </c>
      <c r="CI5317" s="1">
        <v>10763.382</v>
      </c>
      <c r="CJ5317" s="1">
        <v>-9.111</v>
      </c>
      <c r="CK5317" s="1">
        <v>-35.439</v>
      </c>
      <c r="CL5317" s="1">
        <v>5113.476</v>
      </c>
      <c r="CM5317" s="1">
        <v>353.536</v>
      </c>
      <c r="CN5317" s="1">
        <v>3.281</v>
      </c>
      <c r="CO5317" s="1">
        <v>38.822</v>
      </c>
      <c r="CP5317" s="1">
        <v>125.295</v>
      </c>
      <c r="CQ5317" s="1">
        <v>40.094</v>
      </c>
      <c r="CS5317" s="1">
        <v>17.586</v>
      </c>
      <c r="CT5317" s="1">
        <v>18.739</v>
      </c>
      <c r="CU5317" s="1">
        <v>579.917</v>
      </c>
      <c r="CW5317" s="1">
        <v>1812.241</v>
      </c>
      <c r="CX5317" s="1">
        <v>14.252</v>
      </c>
      <c r="CZ5317" s="1">
        <v>6.537</v>
      </c>
      <c r="DA5317" s="1">
        <v>4069.1</v>
      </c>
      <c r="DB5317" s="1">
        <v>1936.96</v>
      </c>
      <c r="DC5317" s="1">
        <v>6.095</v>
      </c>
      <c r="DD5317" s="1">
        <v>26.793</v>
      </c>
      <c r="DE5317" s="1">
        <v>408.147</v>
      </c>
      <c r="DF5317" s="1">
        <v>2094.647</v>
      </c>
      <c r="DG5317" s="1">
        <v>144.82</v>
      </c>
      <c r="DH5317" s="1">
        <v>5903.354</v>
      </c>
      <c r="DI5317" s="1">
        <v>51.477</v>
      </c>
      <c r="DJ5317" s="1">
        <v>21.293</v>
      </c>
      <c r="DK5317" s="1">
        <v>6.519</v>
      </c>
      <c r="DL5317" s="1">
        <v>2.208</v>
      </c>
      <c r="DM5317" s="1">
        <v>36.072</v>
      </c>
      <c r="DN5317" s="1">
        <v>225.057</v>
      </c>
      <c r="DO5317" s="1">
        <v>15.56</v>
      </c>
      <c r="DP5317" s="1">
        <v>521.737</v>
      </c>
      <c r="DQ5317" s="1">
        <v>5.531</v>
      </c>
      <c r="DR5317" s="1">
        <v>1.882</v>
      </c>
      <c r="DS5317" s="1">
        <v>2.125</v>
      </c>
      <c r="DT5317" s="1">
        <v>4.266</v>
      </c>
      <c r="DU5317" s="1">
        <v>205.019</v>
      </c>
      <c r="DV5317" s="1">
        <v>1219.298</v>
      </c>
      <c r="DW5317" s="1">
        <v>84.3</v>
      </c>
      <c r="DX5317" s="1">
        <v>2965.354</v>
      </c>
      <c r="DY5317" s="1">
        <v>29.965</v>
      </c>
      <c r="DZ5317" s="1">
        <v>10.696</v>
      </c>
    </row>
    <row r="5318">
      <c r="A5318" s="1" t="s">
        <v>544</v>
      </c>
      <c r="B5318" s="1">
        <v>2000.0</v>
      </c>
      <c r="C5318" s="1" t="s">
        <v>545</v>
      </c>
      <c r="D5318" s="1">
        <v>2.81484082E8</v>
      </c>
      <c r="E5318" s="1">
        <v>1.2947416940544E13</v>
      </c>
      <c r="F5318" s="1">
        <v>14.606</v>
      </c>
      <c r="G5318" s="1">
        <v>4.716</v>
      </c>
      <c r="H5318" s="1">
        <v>131.458</v>
      </c>
      <c r="I5318" s="1">
        <v>37.003</v>
      </c>
      <c r="J5318" s="1">
        <v>215.749</v>
      </c>
      <c r="K5318" s="1">
        <v>60.73</v>
      </c>
      <c r="L5318" s="1">
        <v>1.597</v>
      </c>
      <c r="M5318" s="1">
        <v>0.14</v>
      </c>
      <c r="N5318" s="1">
        <v>607.522</v>
      </c>
      <c r="O5318" s="1">
        <v>4.426</v>
      </c>
      <c r="P5318" s="1">
        <v>266.441</v>
      </c>
      <c r="Q5318" s="1">
        <v>22333.541</v>
      </c>
      <c r="R5318" s="1">
        <v>6286.536</v>
      </c>
      <c r="S5318" s="1">
        <v>6985.369</v>
      </c>
      <c r="T5318" s="1">
        <v>1966.27</v>
      </c>
      <c r="U5318" s="1">
        <v>-2.402</v>
      </c>
      <c r="V5318" s="1">
        <v>-155.799</v>
      </c>
      <c r="W5318" s="1">
        <v>22487.801</v>
      </c>
      <c r="X5318" s="1">
        <v>6329.958</v>
      </c>
      <c r="Y5318" s="1">
        <v>51.715</v>
      </c>
      <c r="Z5318" s="1">
        <v>23.768</v>
      </c>
      <c r="AA5318" s="1">
        <v>3835.86</v>
      </c>
      <c r="AB5318" s="1">
        <v>13627.271</v>
      </c>
      <c r="AC5318" s="1">
        <v>3802.1</v>
      </c>
      <c r="AD5318" s="1">
        <v>15.603</v>
      </c>
      <c r="AE5318" s="1">
        <v>2.238</v>
      </c>
      <c r="AF5318" s="1">
        <v>581.16</v>
      </c>
      <c r="AG5318" s="1">
        <v>94308.125</v>
      </c>
      <c r="AH5318" s="1">
        <v>2.05</v>
      </c>
      <c r="AI5318" s="1">
        <v>2.768</v>
      </c>
      <c r="AJ5318" s="1">
        <v>625.599</v>
      </c>
      <c r="AK5318" s="1">
        <v>9582.354</v>
      </c>
      <c r="AL5318" s="1">
        <v>2697.28</v>
      </c>
      <c r="AM5318" s="1">
        <v>82510.477</v>
      </c>
      <c r="AN5318" s="1">
        <v>23225.385</v>
      </c>
      <c r="AO5318" s="1">
        <v>70.942</v>
      </c>
      <c r="AP5318" s="1">
        <v>87.81</v>
      </c>
      <c r="AQ5318" s="1">
        <v>3.993</v>
      </c>
      <c r="AR5318" s="1">
        <v>241.278</v>
      </c>
      <c r="AS5318" s="1">
        <v>6283.907</v>
      </c>
      <c r="AT5318" s="1">
        <v>2184.813</v>
      </c>
      <c r="AU5318" s="1">
        <v>614.99</v>
      </c>
      <c r="AV5318" s="1">
        <v>22324.199</v>
      </c>
      <c r="AW5318" s="1">
        <v>1.659</v>
      </c>
      <c r="AX5318" s="1">
        <v>84.623</v>
      </c>
      <c r="AY5318" s="1">
        <v>18423.787</v>
      </c>
      <c r="AZ5318" s="1">
        <v>5186.003</v>
      </c>
      <c r="BA5318" s="1">
        <v>16.175</v>
      </c>
      <c r="BB5318" s="1">
        <v>23.758</v>
      </c>
      <c r="BC5318" s="1">
        <v>2309.86</v>
      </c>
      <c r="BD5318" s="1">
        <v>-13.848</v>
      </c>
      <c r="BE5318" s="1">
        <v>-121.788</v>
      </c>
      <c r="BF5318" s="1">
        <v>757.67</v>
      </c>
      <c r="BG5318" s="1">
        <v>959.308</v>
      </c>
      <c r="BH5318" s="1">
        <v>270.03</v>
      </c>
      <c r="BI5318" s="1">
        <v>2691.699</v>
      </c>
      <c r="BJ5318" s="1">
        <v>7.102</v>
      </c>
      <c r="BK5318" s="1">
        <v>2.865</v>
      </c>
      <c r="BL5318" s="1">
        <v>-0.92</v>
      </c>
      <c r="BM5318" s="1">
        <v>-38.675</v>
      </c>
      <c r="BN5318" s="1">
        <v>3224.244</v>
      </c>
      <c r="BO5318" s="1">
        <v>3924.982</v>
      </c>
      <c r="BP5318" s="1">
        <v>1104.82</v>
      </c>
      <c r="BQ5318" s="1">
        <v>11454.446</v>
      </c>
      <c r="BR5318" s="1">
        <v>29.058</v>
      </c>
      <c r="BS5318" s="1">
        <v>12.19</v>
      </c>
      <c r="BT5318" s="1">
        <v>33.76</v>
      </c>
      <c r="BU5318" s="1">
        <v>0.88</v>
      </c>
      <c r="BV5318" s="1">
        <v>3.521</v>
      </c>
      <c r="BW5318" s="1">
        <v>74.967</v>
      </c>
      <c r="BX5318" s="1">
        <v>2204.365</v>
      </c>
      <c r="BY5318" s="1">
        <v>2678.269</v>
      </c>
      <c r="BZ5318" s="1">
        <v>753.89</v>
      </c>
      <c r="CA5318" s="1">
        <v>7831.225</v>
      </c>
      <c r="CB5318" s="1">
        <v>19.828</v>
      </c>
      <c r="CC5318" s="1">
        <v>8.334</v>
      </c>
      <c r="CD5318" s="1">
        <v>1.119</v>
      </c>
      <c r="CE5318" s="1">
        <v>117.88</v>
      </c>
      <c r="CF5318" s="1">
        <v>10654.942</v>
      </c>
      <c r="CG5318" s="1">
        <v>412.172</v>
      </c>
      <c r="CH5318" s="1">
        <v>116.02</v>
      </c>
      <c r="CI5318" s="1">
        <v>37852.734</v>
      </c>
      <c r="CJ5318" s="1">
        <v>-1.431</v>
      </c>
      <c r="CK5318" s="1">
        <v>-58.667</v>
      </c>
      <c r="CL5318" s="1">
        <v>14360.931</v>
      </c>
      <c r="CM5318" s="1">
        <v>4042.373</v>
      </c>
      <c r="CN5318" s="1">
        <v>3.051</v>
      </c>
      <c r="CO5318" s="1">
        <v>40.284</v>
      </c>
      <c r="CP5318" s="1">
        <v>208.071</v>
      </c>
      <c r="CQ5318" s="1">
        <v>74.82</v>
      </c>
      <c r="CR5318" s="1">
        <v>14.09</v>
      </c>
      <c r="CS5318" s="1">
        <v>0.158</v>
      </c>
      <c r="CT5318" s="1">
        <v>0.328</v>
      </c>
      <c r="CU5318" s="1">
        <v>265.805</v>
      </c>
      <c r="CV5318" s="1">
        <v>50.056</v>
      </c>
      <c r="CW5318" s="1">
        <v>739.194</v>
      </c>
      <c r="CX5318" s="1">
        <v>1.968</v>
      </c>
      <c r="CY5318" s="1">
        <v>0.371</v>
      </c>
      <c r="CZ5318" s="1">
        <v>0.787</v>
      </c>
      <c r="DA5318" s="1">
        <v>13507.336</v>
      </c>
      <c r="DB5318" s="1">
        <v>26546.236</v>
      </c>
      <c r="DC5318" s="1">
        <v>-9.016</v>
      </c>
      <c r="DD5318" s="1">
        <v>-113.643</v>
      </c>
      <c r="DE5318" s="1">
        <v>1019.879</v>
      </c>
      <c r="DF5318" s="1">
        <v>1246.714</v>
      </c>
      <c r="DG5318" s="1">
        <v>350.93</v>
      </c>
      <c r="DH5318" s="1">
        <v>3623.221</v>
      </c>
      <c r="DI5318" s="1">
        <v>9.23</v>
      </c>
      <c r="DJ5318" s="1">
        <v>3.856</v>
      </c>
      <c r="DK5318" s="1">
        <v>0.033</v>
      </c>
      <c r="DL5318" s="1">
        <v>0.0</v>
      </c>
      <c r="DM5318" s="1">
        <v>1.44</v>
      </c>
      <c r="DN5318" s="1">
        <v>1.741</v>
      </c>
      <c r="DO5318" s="1">
        <v>0.49</v>
      </c>
      <c r="DP5318" s="1">
        <v>5.117</v>
      </c>
      <c r="DQ5318" s="1">
        <v>0.013</v>
      </c>
      <c r="DR5318" s="1">
        <v>0.005</v>
      </c>
      <c r="DS5318" s="1">
        <v>24.627</v>
      </c>
      <c r="DT5318" s="1">
        <v>3.101</v>
      </c>
      <c r="DU5318" s="1">
        <v>15.694</v>
      </c>
      <c r="DV5318" s="1">
        <v>19.859</v>
      </c>
      <c r="DW5318" s="1">
        <v>5.59</v>
      </c>
      <c r="DX5318" s="1">
        <v>55.754</v>
      </c>
      <c r="DY5318" s="1">
        <v>0.147</v>
      </c>
      <c r="DZ5318" s="1">
        <v>0.059</v>
      </c>
    </row>
    <row r="5319">
      <c r="A5319" s="1" t="s">
        <v>544</v>
      </c>
      <c r="B5319" s="1">
        <v>2001.0</v>
      </c>
      <c r="C5319" s="1" t="s">
        <v>545</v>
      </c>
      <c r="D5319" s="1">
        <v>2.84279583E8</v>
      </c>
      <c r="E5319" s="1">
        <v>1.3073809145856E13</v>
      </c>
      <c r="F5319" s="1">
        <v>6.239</v>
      </c>
      <c r="G5319" s="1">
        <v>2.309</v>
      </c>
      <c r="H5319" s="1">
        <v>138.286</v>
      </c>
      <c r="I5319" s="1">
        <v>39.312</v>
      </c>
      <c r="J5319" s="1">
        <v>175.004</v>
      </c>
      <c r="K5319" s="1">
        <v>49.75</v>
      </c>
      <c r="L5319" s="1">
        <v>1.335</v>
      </c>
      <c r="M5319" s="1">
        <v>0.152</v>
      </c>
      <c r="N5319" s="1">
        <v>609.896</v>
      </c>
      <c r="O5319" s="1">
        <v>-2.946</v>
      </c>
      <c r="P5319" s="1">
        <v>-185.22</v>
      </c>
      <c r="Q5319" s="1">
        <v>21462.379</v>
      </c>
      <c r="R5319" s="1">
        <v>6101.316</v>
      </c>
      <c r="S5319" s="1">
        <v>6697.491</v>
      </c>
      <c r="T5319" s="1">
        <v>1903.96</v>
      </c>
      <c r="U5319" s="1">
        <v>3.57</v>
      </c>
      <c r="V5319" s="1">
        <v>225.963</v>
      </c>
      <c r="W5319" s="1">
        <v>23061.525</v>
      </c>
      <c r="X5319" s="1">
        <v>6555.921</v>
      </c>
      <c r="Y5319" s="1">
        <v>51.078</v>
      </c>
      <c r="Z5319" s="1">
        <v>23.616</v>
      </c>
      <c r="AA5319" s="1">
        <v>3749.6</v>
      </c>
      <c r="AB5319" s="1">
        <v>13189.833</v>
      </c>
      <c r="AC5319" s="1">
        <v>3727.57</v>
      </c>
      <c r="AD5319" s="1">
        <v>15.637</v>
      </c>
      <c r="AE5319" s="1">
        <v>-2.365</v>
      </c>
      <c r="AF5319" s="1">
        <v>-627.879</v>
      </c>
      <c r="AG5319" s="1">
        <v>91172.07</v>
      </c>
      <c r="AH5319" s="1">
        <v>1.982</v>
      </c>
      <c r="AI5319" s="1">
        <v>-2.045</v>
      </c>
      <c r="AJ5319" s="1">
        <v>-475.064</v>
      </c>
      <c r="AK5319" s="1">
        <v>9422.695</v>
      </c>
      <c r="AL5319" s="1">
        <v>2678.68</v>
      </c>
      <c r="AM5319" s="1">
        <v>80027.977</v>
      </c>
      <c r="AN5319" s="1">
        <v>22750.32</v>
      </c>
      <c r="AO5319" s="1">
        <v>71.861</v>
      </c>
      <c r="AP5319" s="1">
        <v>88.059</v>
      </c>
      <c r="AQ5319" s="1">
        <v>-4.413</v>
      </c>
      <c r="AR5319" s="1">
        <v>-277.327</v>
      </c>
      <c r="AS5319" s="1">
        <v>6006.58</v>
      </c>
      <c r="AT5319" s="1">
        <v>2248.244</v>
      </c>
      <c r="AU5319" s="1">
        <v>639.13</v>
      </c>
      <c r="AV5319" s="1">
        <v>21129.129</v>
      </c>
      <c r="AW5319" s="1">
        <v>2.564</v>
      </c>
      <c r="AX5319" s="1">
        <v>132.947</v>
      </c>
      <c r="AY5319" s="1">
        <v>18710.279</v>
      </c>
      <c r="AZ5319" s="1">
        <v>5318.95</v>
      </c>
      <c r="BA5319" s="1">
        <v>17.146</v>
      </c>
      <c r="BB5319" s="1">
        <v>23.25</v>
      </c>
      <c r="BC5319" s="1">
        <v>2273.43</v>
      </c>
      <c r="BD5319" s="1">
        <v>-22.922</v>
      </c>
      <c r="BE5319" s="1">
        <v>-176.897</v>
      </c>
      <c r="BF5319" s="1">
        <v>580.773</v>
      </c>
      <c r="BG5319" s="1">
        <v>732.167</v>
      </c>
      <c r="BH5319" s="1">
        <v>208.14</v>
      </c>
      <c r="BI5319" s="1">
        <v>2042.966</v>
      </c>
      <c r="BJ5319" s="1">
        <v>5.584</v>
      </c>
      <c r="BK5319" s="1">
        <v>2.248</v>
      </c>
      <c r="BL5319" s="1">
        <v>-3.659</v>
      </c>
      <c r="BM5319" s="1">
        <v>-139.318</v>
      </c>
      <c r="BN5319" s="1">
        <v>3084.927</v>
      </c>
      <c r="BO5319" s="1">
        <v>3689.642</v>
      </c>
      <c r="BP5319" s="1">
        <v>1048.89</v>
      </c>
      <c r="BQ5319" s="1">
        <v>10851.734</v>
      </c>
      <c r="BR5319" s="1">
        <v>28.139</v>
      </c>
      <c r="BS5319" s="1">
        <v>11.941</v>
      </c>
      <c r="BT5319" s="1">
        <v>22.03</v>
      </c>
      <c r="BU5319" s="1">
        <v>0.588</v>
      </c>
      <c r="BV5319" s="1">
        <v>1.981</v>
      </c>
      <c r="BW5319" s="1">
        <v>31.245</v>
      </c>
      <c r="BX5319" s="1">
        <v>2235.61</v>
      </c>
      <c r="BY5319" s="1">
        <v>2704.486</v>
      </c>
      <c r="BZ5319" s="1">
        <v>768.83</v>
      </c>
      <c r="CA5319" s="1">
        <v>7864.125</v>
      </c>
      <c r="CB5319" s="1">
        <v>20.626</v>
      </c>
      <c r="CC5319" s="1">
        <v>8.653</v>
      </c>
      <c r="CD5319" s="1">
        <v>-0.117</v>
      </c>
      <c r="CE5319" s="1">
        <v>-12.518</v>
      </c>
      <c r="CF5319" s="1">
        <v>10642.425</v>
      </c>
      <c r="CG5319" s="1">
        <v>476.96</v>
      </c>
      <c r="CH5319" s="1">
        <v>135.59</v>
      </c>
      <c r="CI5319" s="1">
        <v>37436.473</v>
      </c>
      <c r="CJ5319" s="1">
        <v>-0.883</v>
      </c>
      <c r="CK5319" s="1">
        <v>-35.708</v>
      </c>
      <c r="CL5319" s="1">
        <v>14094.1</v>
      </c>
      <c r="CM5319" s="1">
        <v>4006.665</v>
      </c>
      <c r="CN5319" s="1">
        <v>3.637</v>
      </c>
      <c r="CO5319" s="1">
        <v>41.193</v>
      </c>
      <c r="CP5319" s="1">
        <v>208.845</v>
      </c>
      <c r="CQ5319" s="1">
        <v>64.64</v>
      </c>
      <c r="CR5319" s="1">
        <v>14.89</v>
      </c>
      <c r="CS5319" s="1">
        <v>0.372</v>
      </c>
      <c r="CT5319" s="1">
        <v>0.774</v>
      </c>
      <c r="CU5319" s="1">
        <v>227.382</v>
      </c>
      <c r="CV5319" s="1">
        <v>52.378</v>
      </c>
      <c r="CW5319" s="1">
        <v>734.647</v>
      </c>
      <c r="CX5319" s="1">
        <v>1.734</v>
      </c>
      <c r="CY5319" s="1">
        <v>0.399</v>
      </c>
      <c r="CZ5319" s="1">
        <v>0.808</v>
      </c>
      <c r="DA5319" s="1">
        <v>13112.338</v>
      </c>
      <c r="DB5319" s="1">
        <v>25918.357</v>
      </c>
      <c r="DC5319" s="1">
        <v>-15.36</v>
      </c>
      <c r="DD5319" s="1">
        <v>-170.563</v>
      </c>
      <c r="DE5319" s="1">
        <v>849.316</v>
      </c>
      <c r="DF5319" s="1">
        <v>985.157</v>
      </c>
      <c r="DG5319" s="1">
        <v>280.06</v>
      </c>
      <c r="DH5319" s="1">
        <v>2987.61</v>
      </c>
      <c r="DI5319" s="1">
        <v>7.513</v>
      </c>
      <c r="DJ5319" s="1">
        <v>3.287</v>
      </c>
      <c r="DK5319" s="1">
        <v>10.769</v>
      </c>
      <c r="DL5319" s="1">
        <v>0.146</v>
      </c>
      <c r="DM5319" s="1">
        <v>1.587</v>
      </c>
      <c r="DN5319" s="1">
        <v>1.9</v>
      </c>
      <c r="DO5319" s="1">
        <v>0.54</v>
      </c>
      <c r="DP5319" s="1">
        <v>5.581</v>
      </c>
      <c r="DQ5319" s="1">
        <v>0.014</v>
      </c>
      <c r="DR5319" s="1">
        <v>0.006</v>
      </c>
      <c r="DS5319" s="1">
        <v>20.454</v>
      </c>
      <c r="DT5319" s="1">
        <v>3.106</v>
      </c>
      <c r="DU5319" s="1">
        <v>18.799</v>
      </c>
      <c r="DV5319" s="1">
        <v>23.709</v>
      </c>
      <c r="DW5319" s="1">
        <v>6.74</v>
      </c>
      <c r="DX5319" s="1">
        <v>66.13</v>
      </c>
      <c r="DY5319" s="1">
        <v>0.181</v>
      </c>
      <c r="DZ5319" s="1">
        <v>0.073</v>
      </c>
    </row>
    <row r="5320">
      <c r="A5320" s="1" t="s">
        <v>544</v>
      </c>
      <c r="B5320" s="1">
        <v>2002.0</v>
      </c>
      <c r="C5320" s="1" t="s">
        <v>545</v>
      </c>
      <c r="D5320" s="1">
        <v>2.870843E8</v>
      </c>
      <c r="E5320" s="1">
        <v>1.3307342749696E13</v>
      </c>
      <c r="F5320" s="1">
        <v>19.461</v>
      </c>
      <c r="G5320" s="1">
        <v>7.651</v>
      </c>
      <c r="H5320" s="1">
        <v>163.584</v>
      </c>
      <c r="I5320" s="1">
        <v>46.962</v>
      </c>
      <c r="J5320" s="1">
        <v>187.088</v>
      </c>
      <c r="K5320" s="1">
        <v>53.71</v>
      </c>
      <c r="L5320" s="1">
        <v>1.397</v>
      </c>
      <c r="M5320" s="1">
        <v>0.179</v>
      </c>
      <c r="N5320" s="1">
        <v>600.661</v>
      </c>
      <c r="O5320" s="1">
        <v>-0.047</v>
      </c>
      <c r="P5320" s="1">
        <v>-2.862</v>
      </c>
      <c r="Q5320" s="1">
        <v>21242.729</v>
      </c>
      <c r="R5320" s="1">
        <v>6098.454</v>
      </c>
      <c r="S5320" s="1">
        <v>6733.667</v>
      </c>
      <c r="T5320" s="1">
        <v>1933.13</v>
      </c>
      <c r="U5320" s="1">
        <v>-3.461</v>
      </c>
      <c r="V5320" s="1">
        <v>-226.868</v>
      </c>
      <c r="W5320" s="1">
        <v>22045.973</v>
      </c>
      <c r="X5320" s="1">
        <v>6329.053</v>
      </c>
      <c r="Y5320" s="1">
        <v>50.287</v>
      </c>
      <c r="Z5320" s="1">
        <v>23.277</v>
      </c>
      <c r="AA5320" s="1">
        <v>3865.21</v>
      </c>
      <c r="AB5320" s="1">
        <v>13463.676</v>
      </c>
      <c r="AC5320" s="1">
        <v>3844.23</v>
      </c>
      <c r="AD5320" s="1">
        <v>15.948</v>
      </c>
      <c r="AE5320" s="1">
        <v>1.462</v>
      </c>
      <c r="AF5320" s="1">
        <v>378.912</v>
      </c>
      <c r="AG5320" s="1">
        <v>91601.211</v>
      </c>
      <c r="AH5320" s="1">
        <v>1.976</v>
      </c>
      <c r="AI5320" s="1">
        <v>0.84</v>
      </c>
      <c r="AJ5320" s="1">
        <v>191.079</v>
      </c>
      <c r="AK5320" s="1">
        <v>9501.844</v>
      </c>
      <c r="AL5320" s="1">
        <v>2727.83</v>
      </c>
      <c r="AM5320" s="1">
        <v>79911.719</v>
      </c>
      <c r="AN5320" s="1">
        <v>22941.4</v>
      </c>
      <c r="AO5320" s="1">
        <v>70.959</v>
      </c>
      <c r="AP5320" s="1">
        <v>87.563</v>
      </c>
      <c r="AQ5320" s="1">
        <v>3.239</v>
      </c>
      <c r="AR5320" s="1">
        <v>194.532</v>
      </c>
      <c r="AS5320" s="1">
        <v>6201.112</v>
      </c>
      <c r="AT5320" s="1">
        <v>2406.993</v>
      </c>
      <c r="AU5320" s="1">
        <v>691.01</v>
      </c>
      <c r="AV5320" s="1">
        <v>21600.316</v>
      </c>
      <c r="AW5320" s="1">
        <v>-3.885</v>
      </c>
      <c r="AX5320" s="1">
        <v>-206.663</v>
      </c>
      <c r="AY5320" s="1">
        <v>17807.619</v>
      </c>
      <c r="AZ5320" s="1">
        <v>5112.288</v>
      </c>
      <c r="BA5320" s="1">
        <v>17.975</v>
      </c>
      <c r="BB5320" s="1">
        <v>23.668</v>
      </c>
      <c r="BC5320" s="1">
        <v>2309.08</v>
      </c>
      <c r="BD5320" s="1">
        <v>22.797</v>
      </c>
      <c r="BE5320" s="1">
        <v>126.535</v>
      </c>
      <c r="BF5320" s="1">
        <v>707.308</v>
      </c>
      <c r="BG5320" s="1">
        <v>890.296</v>
      </c>
      <c r="BH5320" s="1">
        <v>255.59</v>
      </c>
      <c r="BI5320" s="1">
        <v>2463.766</v>
      </c>
      <c r="BJ5320" s="1">
        <v>6.649</v>
      </c>
      <c r="BK5320" s="1">
        <v>2.7</v>
      </c>
      <c r="BL5320" s="1">
        <v>6.712</v>
      </c>
      <c r="BM5320" s="1">
        <v>173.633</v>
      </c>
      <c r="BN5320" s="1">
        <v>3258.559</v>
      </c>
      <c r="BO5320" s="1">
        <v>3888.753</v>
      </c>
      <c r="BP5320" s="1">
        <v>1116.4</v>
      </c>
      <c r="BQ5320" s="1">
        <v>11350.531</v>
      </c>
      <c r="BR5320" s="1">
        <v>29.041</v>
      </c>
      <c r="BS5320" s="1">
        <v>12.437</v>
      </c>
      <c r="BT5320" s="1">
        <v>20.98</v>
      </c>
      <c r="BU5320" s="1">
        <v>0.543</v>
      </c>
      <c r="BV5320" s="1">
        <v>1.462</v>
      </c>
      <c r="BW5320" s="1">
        <v>14.034</v>
      </c>
      <c r="BX5320" s="1">
        <v>2249.644</v>
      </c>
      <c r="BY5320" s="1">
        <v>2717.181</v>
      </c>
      <c r="BZ5320" s="1">
        <v>780.06</v>
      </c>
      <c r="CA5320" s="1">
        <v>7836.179</v>
      </c>
      <c r="CB5320" s="1">
        <v>20.292</v>
      </c>
      <c r="CC5320" s="1">
        <v>8.586</v>
      </c>
      <c r="CD5320" s="1">
        <v>-0.006</v>
      </c>
      <c r="CE5320" s="1">
        <v>-0.591</v>
      </c>
      <c r="CF5320" s="1">
        <v>10641.834</v>
      </c>
      <c r="CG5320" s="1">
        <v>361.183</v>
      </c>
      <c r="CH5320" s="1">
        <v>103.69</v>
      </c>
      <c r="CI5320" s="1">
        <v>37068.672</v>
      </c>
      <c r="CJ5320" s="1">
        <v>-0.756</v>
      </c>
      <c r="CK5320" s="1">
        <v>-30.302</v>
      </c>
      <c r="CL5320" s="1">
        <v>13850.853</v>
      </c>
      <c r="CM5320" s="1">
        <v>3976.362</v>
      </c>
      <c r="CN5320" s="1">
        <v>2.697</v>
      </c>
      <c r="CO5320" s="1">
        <v>40.618</v>
      </c>
      <c r="CP5320" s="1">
        <v>224.342</v>
      </c>
      <c r="CQ5320" s="1">
        <v>69.85</v>
      </c>
      <c r="CR5320" s="1">
        <v>16.14</v>
      </c>
      <c r="CS5320" s="1">
        <v>7.42</v>
      </c>
      <c r="CT5320" s="1">
        <v>15.497</v>
      </c>
      <c r="CU5320" s="1">
        <v>243.308</v>
      </c>
      <c r="CV5320" s="1">
        <v>56.22</v>
      </c>
      <c r="CW5320" s="1">
        <v>781.449</v>
      </c>
      <c r="CX5320" s="1">
        <v>1.817</v>
      </c>
      <c r="CY5320" s="1">
        <v>0.42</v>
      </c>
      <c r="CZ5320" s="1">
        <v>0.856</v>
      </c>
      <c r="DA5320" s="1">
        <v>13390.597</v>
      </c>
      <c r="DB5320" s="1">
        <v>26297.27</v>
      </c>
      <c r="DC5320" s="1">
        <v>19.835</v>
      </c>
      <c r="DD5320" s="1">
        <v>159.599</v>
      </c>
      <c r="DE5320" s="1">
        <v>1008.915</v>
      </c>
      <c r="DF5320" s="1">
        <v>1171.572</v>
      </c>
      <c r="DG5320" s="1">
        <v>336.34</v>
      </c>
      <c r="DH5320" s="1">
        <v>3514.352</v>
      </c>
      <c r="DI5320" s="1">
        <v>8.749</v>
      </c>
      <c r="DJ5320" s="1">
        <v>3.851</v>
      </c>
      <c r="DK5320" s="1">
        <v>4.744</v>
      </c>
      <c r="DL5320" s="1">
        <v>0.062</v>
      </c>
      <c r="DM5320" s="1">
        <v>1.648</v>
      </c>
      <c r="DN5320" s="1">
        <v>1.916</v>
      </c>
      <c r="DO5320" s="1">
        <v>0.55</v>
      </c>
      <c r="DP5320" s="1">
        <v>5.741</v>
      </c>
      <c r="DQ5320" s="1">
        <v>0.014</v>
      </c>
      <c r="DR5320" s="1">
        <v>0.006</v>
      </c>
      <c r="DS5320" s="1">
        <v>53.685</v>
      </c>
      <c r="DT5320" s="1">
        <v>9.855</v>
      </c>
      <c r="DU5320" s="1">
        <v>28.654</v>
      </c>
      <c r="DV5320" s="1">
        <v>36.052</v>
      </c>
      <c r="DW5320" s="1">
        <v>10.35</v>
      </c>
      <c r="DX5320" s="1">
        <v>99.812</v>
      </c>
      <c r="DY5320" s="1">
        <v>0.269</v>
      </c>
      <c r="DZ5320" s="1">
        <v>0.109</v>
      </c>
    </row>
    <row r="5321">
      <c r="A5321" s="1" t="s">
        <v>544</v>
      </c>
      <c r="B5321" s="1">
        <v>2003.0</v>
      </c>
      <c r="C5321" s="1" t="s">
        <v>545</v>
      </c>
      <c r="D5321" s="1">
        <v>2.89908046E8</v>
      </c>
      <c r="E5321" s="1">
        <v>1.3680911581184E13</v>
      </c>
      <c r="F5321" s="1">
        <v>35.669</v>
      </c>
      <c r="G5321" s="1">
        <v>16.751</v>
      </c>
      <c r="H5321" s="1">
        <v>219.771</v>
      </c>
      <c r="I5321" s="1">
        <v>63.713</v>
      </c>
      <c r="J5321" s="1">
        <v>183.989</v>
      </c>
      <c r="K5321" s="1">
        <v>53.34</v>
      </c>
      <c r="L5321" s="1">
        <v>1.379</v>
      </c>
      <c r="M5321" s="1">
        <v>0.242</v>
      </c>
      <c r="N5321" s="1">
        <v>606.344</v>
      </c>
      <c r="O5321" s="1">
        <v>1.903</v>
      </c>
      <c r="P5321" s="1">
        <v>116.083</v>
      </c>
      <c r="Q5321" s="1">
        <v>21436.236</v>
      </c>
      <c r="R5321" s="1">
        <v>6214.537</v>
      </c>
      <c r="S5321" s="1">
        <v>6808.159</v>
      </c>
      <c r="T5321" s="1">
        <v>1973.74</v>
      </c>
      <c r="U5321" s="1">
        <v>-2.809</v>
      </c>
      <c r="V5321" s="1">
        <v>-177.791</v>
      </c>
      <c r="W5321" s="1">
        <v>21217.977</v>
      </c>
      <c r="X5321" s="1">
        <v>6151.262</v>
      </c>
      <c r="Y5321" s="1">
        <v>51.015</v>
      </c>
      <c r="Z5321" s="1">
        <v>23.64</v>
      </c>
      <c r="AA5321" s="1">
        <v>3875.36</v>
      </c>
      <c r="AB5321" s="1">
        <v>13367.55</v>
      </c>
      <c r="AC5321" s="1">
        <v>3868.94</v>
      </c>
      <c r="AD5321" s="1">
        <v>15.974</v>
      </c>
      <c r="AE5321" s="1">
        <v>0.326</v>
      </c>
      <c r="AF5321" s="1">
        <v>85.814</v>
      </c>
      <c r="AG5321" s="1">
        <v>91005.008</v>
      </c>
      <c r="AH5321" s="1">
        <v>1.928</v>
      </c>
      <c r="AI5321" s="1">
        <v>0.443</v>
      </c>
      <c r="AJ5321" s="1">
        <v>101.693</v>
      </c>
      <c r="AK5321" s="1">
        <v>9506.566</v>
      </c>
      <c r="AL5321" s="1">
        <v>2756.03</v>
      </c>
      <c r="AM5321" s="1">
        <v>79484.148</v>
      </c>
      <c r="AN5321" s="1">
        <v>23043.094</v>
      </c>
      <c r="AO5321" s="1">
        <v>71.235</v>
      </c>
      <c r="AP5321" s="1">
        <v>87.655</v>
      </c>
      <c r="AQ5321" s="1">
        <v>-2.89</v>
      </c>
      <c r="AR5321" s="1">
        <v>-179.211</v>
      </c>
      <c r="AS5321" s="1">
        <v>6021.901</v>
      </c>
      <c r="AT5321" s="1">
        <v>2241.78</v>
      </c>
      <c r="AU5321" s="1">
        <v>649.91</v>
      </c>
      <c r="AV5321" s="1">
        <v>20771.762</v>
      </c>
      <c r="AW5321" s="1">
        <v>1.296</v>
      </c>
      <c r="AX5321" s="1">
        <v>66.271</v>
      </c>
      <c r="AY5321" s="1">
        <v>17862.762</v>
      </c>
      <c r="AZ5321" s="1">
        <v>5178.558</v>
      </c>
      <c r="BA5321" s="1">
        <v>16.798</v>
      </c>
      <c r="BB5321" s="1">
        <v>22.907</v>
      </c>
      <c r="BC5321" s="1">
        <v>2345.91</v>
      </c>
      <c r="BD5321" s="1">
        <v>4.572</v>
      </c>
      <c r="BE5321" s="1">
        <v>28.307</v>
      </c>
      <c r="BF5321" s="1">
        <v>735.616</v>
      </c>
      <c r="BG5321" s="1">
        <v>921.913</v>
      </c>
      <c r="BH5321" s="1">
        <v>267.27</v>
      </c>
      <c r="BI5321" s="1">
        <v>2537.41</v>
      </c>
      <c r="BJ5321" s="1">
        <v>6.908</v>
      </c>
      <c r="BK5321" s="1">
        <v>2.798</v>
      </c>
      <c r="BL5321" s="1">
        <v>0.972</v>
      </c>
      <c r="BM5321" s="1">
        <v>-13.319</v>
      </c>
      <c r="BN5321" s="1">
        <v>3245.24</v>
      </c>
      <c r="BO5321" s="1">
        <v>3838.838</v>
      </c>
      <c r="BP5321" s="1">
        <v>1112.91</v>
      </c>
      <c r="BQ5321" s="1">
        <v>11194.032</v>
      </c>
      <c r="BR5321" s="1">
        <v>28.765</v>
      </c>
      <c r="BS5321" s="1">
        <v>12.345</v>
      </c>
      <c r="BT5321" s="1">
        <v>6.42</v>
      </c>
      <c r="BU5321" s="1">
        <v>0.166</v>
      </c>
      <c r="BV5321" s="1">
        <v>-2.094</v>
      </c>
      <c r="BW5321" s="1">
        <v>-59.102</v>
      </c>
      <c r="BX5321" s="1">
        <v>2190.542</v>
      </c>
      <c r="BY5321" s="1">
        <v>2634.387</v>
      </c>
      <c r="BZ5321" s="1">
        <v>763.73</v>
      </c>
      <c r="CA5321" s="1">
        <v>7555.991</v>
      </c>
      <c r="CB5321" s="1">
        <v>19.74</v>
      </c>
      <c r="CC5321" s="1">
        <v>8.333</v>
      </c>
      <c r="CD5321" s="1">
        <v>1.549</v>
      </c>
      <c r="CE5321" s="1">
        <v>164.821</v>
      </c>
      <c r="CF5321" s="1">
        <v>10806.655</v>
      </c>
      <c r="CG5321" s="1">
        <v>456.628</v>
      </c>
      <c r="CH5321" s="1">
        <v>132.38</v>
      </c>
      <c r="CI5321" s="1">
        <v>37276.148</v>
      </c>
      <c r="CJ5321" s="1">
        <v>-2.734</v>
      </c>
      <c r="CK5321" s="1">
        <v>-108.729</v>
      </c>
      <c r="CL5321" s="1">
        <v>13340.896</v>
      </c>
      <c r="CM5321" s="1">
        <v>3867.633</v>
      </c>
      <c r="CN5321" s="1">
        <v>3.422</v>
      </c>
      <c r="CO5321" s="1">
        <v>41.108</v>
      </c>
      <c r="CP5321" s="1">
        <v>222.913</v>
      </c>
      <c r="CQ5321" s="1">
        <v>70.19</v>
      </c>
      <c r="CR5321" s="1">
        <v>16.85</v>
      </c>
      <c r="CS5321" s="1">
        <v>-0.637</v>
      </c>
      <c r="CT5321" s="1">
        <v>-1.429</v>
      </c>
      <c r="CU5321" s="1">
        <v>242.111</v>
      </c>
      <c r="CV5321" s="1">
        <v>58.122</v>
      </c>
      <c r="CW5321" s="1">
        <v>768.909</v>
      </c>
      <c r="CX5321" s="1">
        <v>1.814</v>
      </c>
      <c r="CY5321" s="1">
        <v>0.436</v>
      </c>
      <c r="CZ5321" s="1">
        <v>0.848</v>
      </c>
      <c r="DA5321" s="1">
        <v>13345.404</v>
      </c>
      <c r="DB5321" s="1">
        <v>26383.084</v>
      </c>
      <c r="DC5321" s="1">
        <v>7.461</v>
      </c>
      <c r="DD5321" s="1">
        <v>45.782</v>
      </c>
      <c r="DE5321" s="1">
        <v>1054.698</v>
      </c>
      <c r="DF5321" s="1">
        <v>1204.451</v>
      </c>
      <c r="DG5321" s="1">
        <v>349.18</v>
      </c>
      <c r="DH5321" s="1">
        <v>3638.041</v>
      </c>
      <c r="DI5321" s="1">
        <v>9.025</v>
      </c>
      <c r="DJ5321" s="1">
        <v>4.012</v>
      </c>
      <c r="DK5321" s="1">
        <v>1.505</v>
      </c>
      <c r="DL5321" s="1">
        <v>0.016</v>
      </c>
      <c r="DM5321" s="1">
        <v>1.664</v>
      </c>
      <c r="DN5321" s="1">
        <v>1.828</v>
      </c>
      <c r="DO5321" s="1">
        <v>0.53</v>
      </c>
      <c r="DP5321" s="1">
        <v>5.739</v>
      </c>
      <c r="DQ5321" s="1">
        <v>0.014</v>
      </c>
      <c r="DR5321" s="1">
        <v>0.006</v>
      </c>
      <c r="DS5321" s="1">
        <v>8.047</v>
      </c>
      <c r="DT5321" s="1">
        <v>2.137</v>
      </c>
      <c r="DU5321" s="1">
        <v>30.791</v>
      </c>
      <c r="DV5321" s="1">
        <v>38.598</v>
      </c>
      <c r="DW5321" s="1">
        <v>11.19</v>
      </c>
      <c r="DX5321" s="1">
        <v>106.211</v>
      </c>
      <c r="DY5321" s="1">
        <v>0.289</v>
      </c>
      <c r="DZ5321" s="1">
        <v>0.117</v>
      </c>
    </row>
    <row r="5322">
      <c r="A5322" s="1" t="s">
        <v>544</v>
      </c>
      <c r="B5322" s="1">
        <v>2004.0</v>
      </c>
      <c r="C5322" s="1" t="s">
        <v>545</v>
      </c>
      <c r="D5322" s="1">
        <v>2.927862E8</v>
      </c>
      <c r="E5322" s="1">
        <v>1.4198910222336E13</v>
      </c>
      <c r="F5322" s="1">
        <v>26.232</v>
      </c>
      <c r="G5322" s="1">
        <v>16.713</v>
      </c>
      <c r="H5322" s="1">
        <v>274.694</v>
      </c>
      <c r="I5322" s="1">
        <v>80.427</v>
      </c>
      <c r="J5322" s="1">
        <v>182.864</v>
      </c>
      <c r="K5322" s="1">
        <v>53.54</v>
      </c>
      <c r="L5322" s="1">
        <v>1.355</v>
      </c>
      <c r="M5322" s="1">
        <v>0.3</v>
      </c>
      <c r="N5322" s="1">
        <v>602.447</v>
      </c>
      <c r="O5322" s="1">
        <v>0.651</v>
      </c>
      <c r="P5322" s="1">
        <v>40.445</v>
      </c>
      <c r="Q5322" s="1">
        <v>21363.652</v>
      </c>
      <c r="R5322" s="1">
        <v>6254.982</v>
      </c>
      <c r="S5322" s="1">
        <v>6756.808</v>
      </c>
      <c r="T5322" s="1">
        <v>1978.3</v>
      </c>
      <c r="U5322" s="1">
        <v>3.433</v>
      </c>
      <c r="V5322" s="1">
        <v>211.163</v>
      </c>
      <c r="W5322" s="1">
        <v>21730.619</v>
      </c>
      <c r="X5322" s="1">
        <v>6362.425</v>
      </c>
      <c r="Y5322" s="1">
        <v>50.059</v>
      </c>
      <c r="Z5322" s="1">
        <v>23.333</v>
      </c>
      <c r="AA5322" s="1">
        <v>3963.26</v>
      </c>
      <c r="AB5322" s="1">
        <v>13536.362</v>
      </c>
      <c r="AC5322" s="1">
        <v>3951.95</v>
      </c>
      <c r="AD5322" s="1">
        <v>15.99</v>
      </c>
      <c r="AE5322" s="1">
        <v>1.956</v>
      </c>
      <c r="AF5322" s="1">
        <v>516.033</v>
      </c>
      <c r="AG5322" s="1">
        <v>91872.898</v>
      </c>
      <c r="AH5322" s="1">
        <v>1.894</v>
      </c>
      <c r="AI5322" s="1">
        <v>1.986</v>
      </c>
      <c r="AJ5322" s="1">
        <v>457.603</v>
      </c>
      <c r="AK5322" s="1">
        <v>9625.727</v>
      </c>
      <c r="AL5322" s="1">
        <v>2818.28</v>
      </c>
      <c r="AM5322" s="1">
        <v>80265.727</v>
      </c>
      <c r="AN5322" s="1">
        <v>23500.695</v>
      </c>
      <c r="AO5322" s="1">
        <v>71.314</v>
      </c>
      <c r="AP5322" s="1">
        <v>87.665</v>
      </c>
      <c r="AQ5322" s="1">
        <v>0.405</v>
      </c>
      <c r="AR5322" s="1">
        <v>24.376</v>
      </c>
      <c r="AS5322" s="1">
        <v>6046.277</v>
      </c>
      <c r="AT5322" s="1">
        <v>2425.319</v>
      </c>
      <c r="AU5322" s="1">
        <v>710.1</v>
      </c>
      <c r="AV5322" s="1">
        <v>20650.828</v>
      </c>
      <c r="AW5322" s="1">
        <v>-2.847</v>
      </c>
      <c r="AX5322" s="1">
        <v>-147.457</v>
      </c>
      <c r="AY5322" s="1">
        <v>17183.531</v>
      </c>
      <c r="AZ5322" s="1">
        <v>5031.101</v>
      </c>
      <c r="BA5322" s="1">
        <v>17.968</v>
      </c>
      <c r="BB5322" s="1">
        <v>22.554</v>
      </c>
      <c r="BC5322" s="1">
        <v>2380.84</v>
      </c>
      <c r="BD5322" s="1">
        <v>-2.747</v>
      </c>
      <c r="BE5322" s="1">
        <v>-24.085</v>
      </c>
      <c r="BF5322" s="1">
        <v>711.53</v>
      </c>
      <c r="BG5322" s="1">
        <v>887.781</v>
      </c>
      <c r="BH5322" s="1">
        <v>259.93</v>
      </c>
      <c r="BI5322" s="1">
        <v>2430.204</v>
      </c>
      <c r="BJ5322" s="1">
        <v>6.577</v>
      </c>
      <c r="BK5322" s="1">
        <v>2.654</v>
      </c>
      <c r="BL5322" s="1">
        <v>3.201</v>
      </c>
      <c r="BM5322" s="1">
        <v>61.559</v>
      </c>
      <c r="BN5322" s="1">
        <v>3306.799</v>
      </c>
      <c r="BO5322" s="1">
        <v>3872.006</v>
      </c>
      <c r="BP5322" s="1">
        <v>1133.67</v>
      </c>
      <c r="BQ5322" s="1">
        <v>11294.244</v>
      </c>
      <c r="BR5322" s="1">
        <v>28.686</v>
      </c>
      <c r="BS5322" s="1">
        <v>12.335</v>
      </c>
      <c r="BT5322" s="1">
        <v>11.31</v>
      </c>
      <c r="BU5322" s="1">
        <v>0.285</v>
      </c>
      <c r="BV5322" s="1">
        <v>3.247</v>
      </c>
      <c r="BW5322" s="1">
        <v>58.861</v>
      </c>
      <c r="BX5322" s="1">
        <v>2249.404</v>
      </c>
      <c r="BY5322" s="1">
        <v>2693.194</v>
      </c>
      <c r="BZ5322" s="1">
        <v>788.53</v>
      </c>
      <c r="CA5322" s="1">
        <v>7682.751</v>
      </c>
      <c r="CB5322" s="1">
        <v>19.953</v>
      </c>
      <c r="CC5322" s="1">
        <v>8.391</v>
      </c>
      <c r="CD5322" s="1">
        <v>3.635</v>
      </c>
      <c r="CE5322" s="1">
        <v>392.781</v>
      </c>
      <c r="CF5322" s="1">
        <v>11199.437</v>
      </c>
      <c r="CG5322" s="1">
        <v>443.6</v>
      </c>
      <c r="CH5322" s="1">
        <v>129.88</v>
      </c>
      <c r="CI5322" s="1">
        <v>38251.246</v>
      </c>
      <c r="CJ5322" s="1">
        <v>-2.165</v>
      </c>
      <c r="CK5322" s="1">
        <v>-83.728</v>
      </c>
      <c r="CL5322" s="1">
        <v>12923.782</v>
      </c>
      <c r="CM5322" s="1">
        <v>3783.905</v>
      </c>
      <c r="CN5322" s="1">
        <v>3.286</v>
      </c>
      <c r="CO5322" s="1">
        <v>41.777</v>
      </c>
      <c r="CP5322" s="1">
        <v>224.829</v>
      </c>
      <c r="CQ5322" s="1">
        <v>70.49</v>
      </c>
      <c r="CR5322" s="1">
        <v>16.95</v>
      </c>
      <c r="CS5322" s="1">
        <v>0.86</v>
      </c>
      <c r="CT5322" s="1">
        <v>1.916</v>
      </c>
      <c r="CU5322" s="1">
        <v>240.756</v>
      </c>
      <c r="CV5322" s="1">
        <v>57.892</v>
      </c>
      <c r="CW5322" s="1">
        <v>767.896</v>
      </c>
      <c r="CX5322" s="1">
        <v>1.784</v>
      </c>
      <c r="CY5322" s="1">
        <v>0.429</v>
      </c>
      <c r="CZ5322" s="1">
        <v>0.839</v>
      </c>
      <c r="DA5322" s="1">
        <v>13497.733</v>
      </c>
      <c r="DB5322" s="1">
        <v>26899.117</v>
      </c>
      <c r="DC5322" s="1">
        <v>3.114</v>
      </c>
      <c r="DD5322" s="1">
        <v>2.698</v>
      </c>
      <c r="DE5322" s="1">
        <v>1057.395</v>
      </c>
      <c r="DF5322" s="1">
        <v>1178.812</v>
      </c>
      <c r="DG5322" s="1">
        <v>345.14</v>
      </c>
      <c r="DH5322" s="1">
        <v>3611.493</v>
      </c>
      <c r="DI5322" s="1">
        <v>8.733</v>
      </c>
      <c r="DJ5322" s="1">
        <v>3.944</v>
      </c>
      <c r="DK5322" s="1">
        <v>14.325</v>
      </c>
      <c r="DL5322" s="1">
        <v>0.228</v>
      </c>
      <c r="DM5322" s="1">
        <v>1.892</v>
      </c>
      <c r="DN5322" s="1">
        <v>1.981</v>
      </c>
      <c r="DO5322" s="1">
        <v>0.58</v>
      </c>
      <c r="DP5322" s="1">
        <v>6.462</v>
      </c>
      <c r="DQ5322" s="1">
        <v>0.015</v>
      </c>
      <c r="DR5322" s="1">
        <v>0.007</v>
      </c>
      <c r="DS5322" s="1">
        <v>26.425</v>
      </c>
      <c r="DT5322" s="1">
        <v>7.926</v>
      </c>
      <c r="DU5322" s="1">
        <v>38.717</v>
      </c>
      <c r="DV5322" s="1">
        <v>48.295</v>
      </c>
      <c r="DW5322" s="1">
        <v>14.14</v>
      </c>
      <c r="DX5322" s="1">
        <v>132.237</v>
      </c>
      <c r="DY5322" s="1">
        <v>0.358</v>
      </c>
      <c r="DZ5322" s="1">
        <v>0.144</v>
      </c>
    </row>
    <row r="5323">
      <c r="A5323" s="1" t="s">
        <v>544</v>
      </c>
      <c r="B5323" s="1">
        <v>2005.0</v>
      </c>
      <c r="C5323" s="1" t="s">
        <v>545</v>
      </c>
      <c r="D5323" s="1">
        <v>2.95716618E8</v>
      </c>
      <c r="E5323" s="1">
        <v>1.4673826021376E13</v>
      </c>
      <c r="F5323" s="1">
        <v>16.846</v>
      </c>
      <c r="G5323" s="1">
        <v>13.549</v>
      </c>
      <c r="H5323" s="1">
        <v>317.789</v>
      </c>
      <c r="I5323" s="1">
        <v>93.975</v>
      </c>
      <c r="J5323" s="1">
        <v>183.554</v>
      </c>
      <c r="K5323" s="1">
        <v>54.28</v>
      </c>
      <c r="L5323" s="1">
        <v>1.345</v>
      </c>
      <c r="M5323" s="1">
        <v>0.35</v>
      </c>
      <c r="N5323" s="1">
        <v>604.393</v>
      </c>
      <c r="O5323" s="1">
        <v>1.47</v>
      </c>
      <c r="P5323" s="1">
        <v>91.975</v>
      </c>
      <c r="Q5323" s="1">
        <v>21462.971</v>
      </c>
      <c r="R5323" s="1">
        <v>6346.957</v>
      </c>
      <c r="S5323" s="1">
        <v>6806.753</v>
      </c>
      <c r="T5323" s="1">
        <v>2012.87</v>
      </c>
      <c r="U5323" s="1">
        <v>1.458</v>
      </c>
      <c r="V5323" s="1">
        <v>92.737</v>
      </c>
      <c r="W5323" s="1">
        <v>21828.881</v>
      </c>
      <c r="X5323" s="1">
        <v>6455.163</v>
      </c>
      <c r="Y5323" s="1">
        <v>49.885</v>
      </c>
      <c r="Z5323" s="1">
        <v>23.669</v>
      </c>
      <c r="AA5323" s="1">
        <v>4059.77</v>
      </c>
      <c r="AB5323" s="1">
        <v>13728.583</v>
      </c>
      <c r="AC5323" s="1">
        <v>4034.99</v>
      </c>
      <c r="AD5323" s="1">
        <v>16.307</v>
      </c>
      <c r="AE5323" s="1">
        <v>0.05</v>
      </c>
      <c r="AF5323" s="1">
        <v>13.447</v>
      </c>
      <c r="AG5323" s="1">
        <v>91007.953</v>
      </c>
      <c r="AH5323" s="1">
        <v>1.834</v>
      </c>
      <c r="AI5323" s="1">
        <v>0.063</v>
      </c>
      <c r="AJ5323" s="1">
        <v>14.699</v>
      </c>
      <c r="AK5323" s="1">
        <v>9806.551</v>
      </c>
      <c r="AL5323" s="1">
        <v>2899.96</v>
      </c>
      <c r="AM5323" s="1">
        <v>79520.031</v>
      </c>
      <c r="AN5323" s="1">
        <v>23515.395</v>
      </c>
      <c r="AO5323" s="1">
        <v>71.87</v>
      </c>
      <c r="AP5323" s="1">
        <v>87.693</v>
      </c>
      <c r="AQ5323" s="1">
        <v>-1.56</v>
      </c>
      <c r="AR5323" s="1">
        <v>-94.348</v>
      </c>
      <c r="AS5323" s="1">
        <v>5951.93</v>
      </c>
      <c r="AT5323" s="1">
        <v>2573.274</v>
      </c>
      <c r="AU5323" s="1">
        <v>760.96</v>
      </c>
      <c r="AV5323" s="1">
        <v>20127.141</v>
      </c>
      <c r="AW5323" s="1">
        <v>-2.717</v>
      </c>
      <c r="AX5323" s="1">
        <v>-136.693</v>
      </c>
      <c r="AY5323" s="1">
        <v>16551.008</v>
      </c>
      <c r="AZ5323" s="1">
        <v>4894.408</v>
      </c>
      <c r="BA5323" s="1">
        <v>18.859</v>
      </c>
      <c r="BB5323" s="1">
        <v>22.196</v>
      </c>
      <c r="BC5323" s="1">
        <v>2438.72</v>
      </c>
      <c r="BD5323" s="1">
        <v>1.475</v>
      </c>
      <c r="BE5323" s="1">
        <v>4.673</v>
      </c>
      <c r="BF5323" s="1">
        <v>716.204</v>
      </c>
      <c r="BG5323" s="1">
        <v>891.935</v>
      </c>
      <c r="BH5323" s="1">
        <v>263.76</v>
      </c>
      <c r="BI5323" s="1">
        <v>2421.925</v>
      </c>
      <c r="BJ5323" s="1">
        <v>6.537</v>
      </c>
      <c r="BK5323" s="1">
        <v>2.671</v>
      </c>
      <c r="BL5323" s="1">
        <v>1.186</v>
      </c>
      <c r="BM5323" s="1">
        <v>-6.625</v>
      </c>
      <c r="BN5323" s="1">
        <v>3300.174</v>
      </c>
      <c r="BO5323" s="1">
        <v>3838.236</v>
      </c>
      <c r="BP5323" s="1">
        <v>1135.03</v>
      </c>
      <c r="BQ5323" s="1">
        <v>11159.921</v>
      </c>
      <c r="BR5323" s="1">
        <v>28.13</v>
      </c>
      <c r="BS5323" s="1">
        <v>12.307</v>
      </c>
      <c r="BT5323" s="1">
        <v>24.78</v>
      </c>
      <c r="BU5323" s="1">
        <v>0.61</v>
      </c>
      <c r="BV5323" s="1">
        <v>-0.83</v>
      </c>
      <c r="BW5323" s="1">
        <v>-36.652</v>
      </c>
      <c r="BX5323" s="1">
        <v>2212.751</v>
      </c>
      <c r="BY5323" s="1">
        <v>2644.39</v>
      </c>
      <c r="BZ5323" s="1">
        <v>781.99</v>
      </c>
      <c r="CA5323" s="1">
        <v>7482.675</v>
      </c>
      <c r="CB5323" s="1">
        <v>19.38</v>
      </c>
      <c r="CC5323" s="1">
        <v>8.252</v>
      </c>
      <c r="CD5323" s="1">
        <v>0.152</v>
      </c>
      <c r="CE5323" s="1">
        <v>17.072</v>
      </c>
      <c r="CF5323" s="1">
        <v>11216.509</v>
      </c>
      <c r="CG5323" s="1">
        <v>426.523</v>
      </c>
      <c r="CH5323" s="1">
        <v>126.13</v>
      </c>
      <c r="CI5323" s="1">
        <v>37929.922</v>
      </c>
      <c r="CJ5323" s="1">
        <v>-5.031</v>
      </c>
      <c r="CK5323" s="1">
        <v>-190.371</v>
      </c>
      <c r="CL5323" s="1">
        <v>12151.95</v>
      </c>
      <c r="CM5323" s="1">
        <v>3593.534</v>
      </c>
      <c r="CN5323" s="1">
        <v>3.126</v>
      </c>
      <c r="CO5323" s="1">
        <v>41.828</v>
      </c>
      <c r="CP5323" s="1">
        <v>226.869</v>
      </c>
      <c r="CQ5323" s="1">
        <v>70.92</v>
      </c>
      <c r="CR5323" s="1">
        <v>16.64</v>
      </c>
      <c r="CS5323" s="1">
        <v>0.907</v>
      </c>
      <c r="CT5323" s="1">
        <v>2.04</v>
      </c>
      <c r="CU5323" s="1">
        <v>239.824</v>
      </c>
      <c r="CV5323" s="1">
        <v>56.27</v>
      </c>
      <c r="CW5323" s="1">
        <v>767.184</v>
      </c>
      <c r="CX5323" s="1">
        <v>1.758</v>
      </c>
      <c r="CY5323" s="1">
        <v>0.412</v>
      </c>
      <c r="CZ5323" s="1">
        <v>0.846</v>
      </c>
      <c r="DA5323" s="1">
        <v>13644.786</v>
      </c>
      <c r="DB5323" s="1">
        <v>26912.564</v>
      </c>
      <c r="DC5323" s="1">
        <v>5.078</v>
      </c>
      <c r="DD5323" s="1">
        <v>30.027</v>
      </c>
      <c r="DE5323" s="1">
        <v>1087.422</v>
      </c>
      <c r="DF5323" s="1">
        <v>1193.846</v>
      </c>
      <c r="DG5323" s="1">
        <v>353.04</v>
      </c>
      <c r="DH5323" s="1">
        <v>3677.245</v>
      </c>
      <c r="DI5323" s="1">
        <v>8.749</v>
      </c>
      <c r="DJ5323" s="1">
        <v>4.055</v>
      </c>
      <c r="DK5323" s="1">
        <v>7.272</v>
      </c>
      <c r="DL5323" s="1">
        <v>0.121</v>
      </c>
      <c r="DM5323" s="1">
        <v>2.013</v>
      </c>
      <c r="DN5323" s="1">
        <v>1.86</v>
      </c>
      <c r="DO5323" s="1">
        <v>0.55</v>
      </c>
      <c r="DP5323" s="1">
        <v>6.808</v>
      </c>
      <c r="DQ5323" s="1">
        <v>0.014</v>
      </c>
      <c r="DR5323" s="1">
        <v>0.008</v>
      </c>
      <c r="DS5323" s="1">
        <v>25.925</v>
      </c>
      <c r="DT5323" s="1">
        <v>9.644</v>
      </c>
      <c r="DU5323" s="1">
        <v>48.361</v>
      </c>
      <c r="DV5323" s="1">
        <v>60.227</v>
      </c>
      <c r="DW5323" s="1">
        <v>17.81</v>
      </c>
      <c r="DX5323" s="1">
        <v>163.54</v>
      </c>
      <c r="DY5323" s="1">
        <v>0.441</v>
      </c>
      <c r="DZ5323" s="1">
        <v>0.18</v>
      </c>
    </row>
    <row r="5324">
      <c r="A5324" s="1" t="s">
        <v>544</v>
      </c>
      <c r="B5324" s="1">
        <v>2006.0</v>
      </c>
      <c r="C5324" s="1" t="s">
        <v>545</v>
      </c>
      <c r="D5324" s="1">
        <v>2.98730164E8</v>
      </c>
      <c r="E5324" s="1">
        <v>1.506516402176E13</v>
      </c>
      <c r="F5324" s="1">
        <v>40.143</v>
      </c>
      <c r="G5324" s="1">
        <v>37.725</v>
      </c>
      <c r="H5324" s="1">
        <v>440.866</v>
      </c>
      <c r="I5324" s="1">
        <v>131.7</v>
      </c>
      <c r="J5324" s="1">
        <v>183.644</v>
      </c>
      <c r="K5324" s="1">
        <v>54.86</v>
      </c>
      <c r="L5324" s="1">
        <v>1.356</v>
      </c>
      <c r="M5324" s="1">
        <v>0.495</v>
      </c>
      <c r="N5324" s="1">
        <v>595.46</v>
      </c>
      <c r="O5324" s="1">
        <v>-1.533</v>
      </c>
      <c r="P5324" s="1">
        <v>-97.274</v>
      </c>
      <c r="Q5324" s="1">
        <v>20920.828</v>
      </c>
      <c r="R5324" s="1">
        <v>6249.683</v>
      </c>
      <c r="S5324" s="1">
        <v>6663.237</v>
      </c>
      <c r="T5324" s="1">
        <v>1990.51</v>
      </c>
      <c r="U5324" s="1">
        <v>2.607</v>
      </c>
      <c r="V5324" s="1">
        <v>168.255</v>
      </c>
      <c r="W5324" s="1">
        <v>22171.908</v>
      </c>
      <c r="X5324" s="1">
        <v>6623.418</v>
      </c>
      <c r="Y5324" s="1">
        <v>49.186</v>
      </c>
      <c r="Z5324" s="1">
        <v>23.494</v>
      </c>
      <c r="AA5324" s="1">
        <v>4065.36</v>
      </c>
      <c r="AB5324" s="1">
        <v>13608.804</v>
      </c>
      <c r="AC5324" s="1">
        <v>4046.94</v>
      </c>
      <c r="AD5324" s="1">
        <v>16.526</v>
      </c>
      <c r="AE5324" s="1">
        <v>-0.79</v>
      </c>
      <c r="AF5324" s="1">
        <v>-212.602</v>
      </c>
      <c r="AG5324" s="1">
        <v>89378.195</v>
      </c>
      <c r="AH5324" s="1">
        <v>1.772</v>
      </c>
      <c r="AI5324" s="1">
        <v>-1.391</v>
      </c>
      <c r="AJ5324" s="1">
        <v>-327.182</v>
      </c>
      <c r="AK5324" s="1">
        <v>9635.987</v>
      </c>
      <c r="AL5324" s="1">
        <v>2878.56</v>
      </c>
      <c r="AM5324" s="1">
        <v>77622.602</v>
      </c>
      <c r="AN5324" s="1">
        <v>23188.213</v>
      </c>
      <c r="AO5324" s="1">
        <v>71.129</v>
      </c>
      <c r="AP5324" s="1">
        <v>87.169</v>
      </c>
      <c r="AQ5324" s="1">
        <v>-1.447</v>
      </c>
      <c r="AR5324" s="1">
        <v>-86.152</v>
      </c>
      <c r="AS5324" s="1">
        <v>5865.778</v>
      </c>
      <c r="AT5324" s="1">
        <v>2733.035</v>
      </c>
      <c r="AU5324" s="1">
        <v>816.44</v>
      </c>
      <c r="AV5324" s="1">
        <v>19635.707</v>
      </c>
      <c r="AW5324" s="1">
        <v>2.51</v>
      </c>
      <c r="AX5324" s="1">
        <v>122.832</v>
      </c>
      <c r="AY5324" s="1">
        <v>16795.225</v>
      </c>
      <c r="AZ5324" s="1">
        <v>5017.24</v>
      </c>
      <c r="BA5324" s="1">
        <v>20.174</v>
      </c>
      <c r="BB5324" s="1">
        <v>22.051</v>
      </c>
      <c r="BC5324" s="1">
        <v>2409.79</v>
      </c>
      <c r="BD5324" s="1">
        <v>7.175</v>
      </c>
      <c r="BE5324" s="1">
        <v>47.283</v>
      </c>
      <c r="BF5324" s="1">
        <v>763.487</v>
      </c>
      <c r="BG5324" s="1">
        <v>946.306</v>
      </c>
      <c r="BH5324" s="1">
        <v>282.69</v>
      </c>
      <c r="BI5324" s="1">
        <v>2555.773</v>
      </c>
      <c r="BJ5324" s="1">
        <v>6.985</v>
      </c>
      <c r="BK5324" s="1">
        <v>2.87</v>
      </c>
      <c r="BL5324" s="1">
        <v>5.63</v>
      </c>
      <c r="BM5324" s="1">
        <v>113.056</v>
      </c>
      <c r="BN5324" s="1">
        <v>3413.23</v>
      </c>
      <c r="BO5324" s="1">
        <v>3911.155</v>
      </c>
      <c r="BP5324" s="1">
        <v>1168.38</v>
      </c>
      <c r="BQ5324" s="1">
        <v>11425.796</v>
      </c>
      <c r="BR5324" s="1">
        <v>28.871</v>
      </c>
      <c r="BS5324" s="1">
        <v>12.831</v>
      </c>
      <c r="BT5324" s="1">
        <v>18.42</v>
      </c>
      <c r="BU5324" s="1">
        <v>0.453</v>
      </c>
      <c r="BV5324" s="1">
        <v>0.669</v>
      </c>
      <c r="BW5324" s="1">
        <v>2.893</v>
      </c>
      <c r="BX5324" s="1">
        <v>2215.645</v>
      </c>
      <c r="BY5324" s="1">
        <v>2635.221</v>
      </c>
      <c r="BZ5324" s="1">
        <v>787.22</v>
      </c>
      <c r="CA5324" s="1">
        <v>7416.876</v>
      </c>
      <c r="CB5324" s="1">
        <v>19.452</v>
      </c>
      <c r="CC5324" s="1">
        <v>8.329</v>
      </c>
      <c r="CD5324" s="1">
        <v>-1.282</v>
      </c>
      <c r="CE5324" s="1">
        <v>-143.756</v>
      </c>
      <c r="CF5324" s="1">
        <v>11072.753</v>
      </c>
      <c r="CG5324" s="1">
        <v>239.715</v>
      </c>
      <c r="CH5324" s="1">
        <v>71.61</v>
      </c>
      <c r="CI5324" s="1">
        <v>37066.07</v>
      </c>
      <c r="CJ5324" s="1">
        <v>-1.452</v>
      </c>
      <c r="CK5324" s="1">
        <v>-52.161</v>
      </c>
      <c r="CL5324" s="1">
        <v>11854.756</v>
      </c>
      <c r="CM5324" s="1">
        <v>3541.373</v>
      </c>
      <c r="CN5324" s="1">
        <v>1.769</v>
      </c>
      <c r="CO5324" s="1">
        <v>41.625</v>
      </c>
      <c r="CP5324" s="1">
        <v>228.382</v>
      </c>
      <c r="CQ5324" s="1">
        <v>71.37</v>
      </c>
      <c r="CR5324" s="1">
        <v>16.51</v>
      </c>
      <c r="CS5324" s="1">
        <v>0.667</v>
      </c>
      <c r="CT5324" s="1">
        <v>1.513</v>
      </c>
      <c r="CU5324" s="1">
        <v>238.911</v>
      </c>
      <c r="CV5324" s="1">
        <v>55.267</v>
      </c>
      <c r="CW5324" s="1">
        <v>764.51</v>
      </c>
      <c r="CX5324" s="1">
        <v>1.764</v>
      </c>
      <c r="CY5324" s="1">
        <v>0.408</v>
      </c>
      <c r="CZ5324" s="1">
        <v>0.859</v>
      </c>
      <c r="DA5324" s="1">
        <v>13547.142</v>
      </c>
      <c r="DB5324" s="1">
        <v>26699.963</v>
      </c>
      <c r="DC5324" s="1">
        <v>14.669</v>
      </c>
      <c r="DD5324" s="1">
        <v>110.163</v>
      </c>
      <c r="DE5324" s="1">
        <v>1197.585</v>
      </c>
      <c r="DF5324" s="1">
        <v>1275.934</v>
      </c>
      <c r="DG5324" s="1">
        <v>381.16</v>
      </c>
      <c r="DH5324" s="1">
        <v>4008.92</v>
      </c>
      <c r="DI5324" s="1">
        <v>9.418</v>
      </c>
      <c r="DJ5324" s="1">
        <v>4.502</v>
      </c>
      <c r="DK5324" s="1">
        <v>10.086</v>
      </c>
      <c r="DL5324" s="1">
        <v>0.191</v>
      </c>
      <c r="DM5324" s="1">
        <v>2.204</v>
      </c>
      <c r="DN5324" s="1">
        <v>1.707</v>
      </c>
      <c r="DO5324" s="1">
        <v>0.51</v>
      </c>
      <c r="DP5324" s="1">
        <v>7.379</v>
      </c>
      <c r="DQ5324" s="1">
        <v>0.013</v>
      </c>
      <c r="DR5324" s="1">
        <v>0.008</v>
      </c>
      <c r="DS5324" s="1">
        <v>49.289</v>
      </c>
      <c r="DT5324" s="1">
        <v>23.451</v>
      </c>
      <c r="DU5324" s="1">
        <v>71.812</v>
      </c>
      <c r="DV5324" s="1">
        <v>89.01</v>
      </c>
      <c r="DW5324" s="1">
        <v>26.59</v>
      </c>
      <c r="DX5324" s="1">
        <v>240.391</v>
      </c>
      <c r="DY5324" s="1">
        <v>0.657</v>
      </c>
      <c r="DZ5324" s="1">
        <v>0.27</v>
      </c>
    </row>
    <row r="5325">
      <c r="A5325" s="1" t="s">
        <v>544</v>
      </c>
      <c r="B5325" s="1">
        <v>2007.0</v>
      </c>
      <c r="C5325" s="1" t="s">
        <v>545</v>
      </c>
      <c r="D5325" s="1">
        <v>3.01844176E8</v>
      </c>
      <c r="E5325" s="1">
        <v>1.5333184241664E13</v>
      </c>
      <c r="F5325" s="1">
        <v>26.305</v>
      </c>
      <c r="G5325" s="1">
        <v>34.643</v>
      </c>
      <c r="H5325" s="1">
        <v>551.091</v>
      </c>
      <c r="I5325" s="1">
        <v>166.344</v>
      </c>
      <c r="J5325" s="1">
        <v>184.002</v>
      </c>
      <c r="K5325" s="1">
        <v>55.54</v>
      </c>
      <c r="L5325" s="1">
        <v>1.341</v>
      </c>
      <c r="M5325" s="1">
        <v>0.617</v>
      </c>
      <c r="N5325" s="1">
        <v>598.476</v>
      </c>
      <c r="O5325" s="1">
        <v>1.347</v>
      </c>
      <c r="P5325" s="1">
        <v>84.167</v>
      </c>
      <c r="Q5325" s="1">
        <v>20983.84</v>
      </c>
      <c r="R5325" s="1">
        <v>6333.85</v>
      </c>
      <c r="S5325" s="1">
        <v>6680.467</v>
      </c>
      <c r="T5325" s="1">
        <v>2016.46</v>
      </c>
      <c r="U5325" s="1">
        <v>-1.248</v>
      </c>
      <c r="V5325" s="1">
        <v>-82.629</v>
      </c>
      <c r="W5325" s="1">
        <v>21669.422</v>
      </c>
      <c r="X5325" s="1">
        <v>6540.789</v>
      </c>
      <c r="Y5325" s="1">
        <v>48.677</v>
      </c>
      <c r="Z5325" s="1">
        <v>23.479</v>
      </c>
      <c r="AA5325" s="1">
        <v>4173.82</v>
      </c>
      <c r="AB5325" s="1">
        <v>13827.73</v>
      </c>
      <c r="AC5325" s="1">
        <v>4142.57</v>
      </c>
      <c r="AD5325" s="1">
        <v>16.636</v>
      </c>
      <c r="AE5325" s="1">
        <v>1.374</v>
      </c>
      <c r="AF5325" s="1">
        <v>366.748</v>
      </c>
      <c r="AG5325" s="1">
        <v>89671.141</v>
      </c>
      <c r="AH5325" s="1">
        <v>1.765</v>
      </c>
      <c r="AI5325" s="1">
        <v>1.689</v>
      </c>
      <c r="AJ5325" s="1">
        <v>391.699</v>
      </c>
      <c r="AK5325" s="1">
        <v>9899.942</v>
      </c>
      <c r="AL5325" s="1">
        <v>2988.24</v>
      </c>
      <c r="AM5325" s="1">
        <v>78119.484</v>
      </c>
      <c r="AN5325" s="1">
        <v>23579.912</v>
      </c>
      <c r="AO5325" s="1">
        <v>72.135</v>
      </c>
      <c r="AP5325" s="1">
        <v>87.409</v>
      </c>
      <c r="AQ5325" s="1">
        <v>6.403</v>
      </c>
      <c r="AR5325" s="1">
        <v>375.605</v>
      </c>
      <c r="AS5325" s="1">
        <v>6241.383</v>
      </c>
      <c r="AT5325" s="1">
        <v>2970.374</v>
      </c>
      <c r="AU5325" s="1">
        <v>896.59</v>
      </c>
      <c r="AV5325" s="1">
        <v>20677.5</v>
      </c>
      <c r="AW5325" s="1">
        <v>4.019</v>
      </c>
      <c r="AX5325" s="1">
        <v>201.649</v>
      </c>
      <c r="AY5325" s="1">
        <v>17290.012</v>
      </c>
      <c r="AZ5325" s="1">
        <v>5218.889</v>
      </c>
      <c r="BA5325" s="1">
        <v>21.643</v>
      </c>
      <c r="BB5325" s="1">
        <v>23.136</v>
      </c>
      <c r="BC5325" s="1">
        <v>2479.23</v>
      </c>
      <c r="BD5325" s="1">
        <v>-14.884</v>
      </c>
      <c r="BE5325" s="1">
        <v>-117.093</v>
      </c>
      <c r="BF5325" s="1">
        <v>646.394</v>
      </c>
      <c r="BG5325" s="1">
        <v>797.133</v>
      </c>
      <c r="BH5325" s="1">
        <v>240.61</v>
      </c>
      <c r="BI5325" s="1">
        <v>2141.482</v>
      </c>
      <c r="BJ5325" s="1">
        <v>5.808</v>
      </c>
      <c r="BK5325" s="1">
        <v>2.396</v>
      </c>
      <c r="BL5325" s="1">
        <v>1.586</v>
      </c>
      <c r="BM5325" s="1">
        <v>-16.561</v>
      </c>
      <c r="BN5325" s="1">
        <v>3396.669</v>
      </c>
      <c r="BO5325" s="1">
        <v>3824.258</v>
      </c>
      <c r="BP5325" s="1">
        <v>1154.33</v>
      </c>
      <c r="BQ5325" s="1">
        <v>11253.054</v>
      </c>
      <c r="BR5325" s="1">
        <v>27.865</v>
      </c>
      <c r="BS5325" s="1">
        <v>12.591</v>
      </c>
      <c r="BT5325" s="1">
        <v>31.25</v>
      </c>
      <c r="BU5325" s="1">
        <v>0.749</v>
      </c>
      <c r="BV5325" s="1">
        <v>2.44</v>
      </c>
      <c r="BW5325" s="1">
        <v>41.983</v>
      </c>
      <c r="BX5325" s="1">
        <v>2257.628</v>
      </c>
      <c r="BY5325" s="1">
        <v>2671.643</v>
      </c>
      <c r="BZ5325" s="1">
        <v>806.42</v>
      </c>
      <c r="CA5325" s="1">
        <v>7479.449</v>
      </c>
      <c r="CB5325" s="1">
        <v>19.467</v>
      </c>
      <c r="CC5325" s="1">
        <v>8.369</v>
      </c>
      <c r="CD5325" s="1">
        <v>-0.615</v>
      </c>
      <c r="CE5325" s="1">
        <v>-68.073</v>
      </c>
      <c r="CF5325" s="1">
        <v>11004.68</v>
      </c>
      <c r="CG5325" s="1">
        <v>249.102</v>
      </c>
      <c r="CH5325" s="1">
        <v>75.19</v>
      </c>
      <c r="CI5325" s="1">
        <v>36458.148</v>
      </c>
      <c r="CJ5325" s="1">
        <v>0.155</v>
      </c>
      <c r="CK5325" s="1">
        <v>5.504</v>
      </c>
      <c r="CL5325" s="1">
        <v>11750.688</v>
      </c>
      <c r="CM5325" s="1">
        <v>3546.877</v>
      </c>
      <c r="CN5325" s="1">
        <v>1.815</v>
      </c>
      <c r="CO5325" s="1">
        <v>40.793</v>
      </c>
      <c r="CP5325" s="1">
        <v>230.842</v>
      </c>
      <c r="CQ5325" s="1">
        <v>72.24</v>
      </c>
      <c r="CR5325" s="1">
        <v>16.7</v>
      </c>
      <c r="CS5325" s="1">
        <v>1.077</v>
      </c>
      <c r="CT5325" s="1">
        <v>2.46</v>
      </c>
      <c r="CU5325" s="1">
        <v>239.329</v>
      </c>
      <c r="CV5325" s="1">
        <v>55.327</v>
      </c>
      <c r="CW5325" s="1">
        <v>764.773</v>
      </c>
      <c r="CX5325" s="1">
        <v>1.744</v>
      </c>
      <c r="CY5325" s="1">
        <v>0.403</v>
      </c>
      <c r="CZ5325" s="1">
        <v>0.856</v>
      </c>
      <c r="DA5325" s="1">
        <v>13724.2</v>
      </c>
      <c r="DB5325" s="1">
        <v>27066.711</v>
      </c>
      <c r="DC5325" s="1">
        <v>0.22</v>
      </c>
      <c r="DD5325" s="1">
        <v>-58.545</v>
      </c>
      <c r="DE5325" s="1">
        <v>1139.041</v>
      </c>
      <c r="DF5325" s="1">
        <v>1152.615</v>
      </c>
      <c r="DG5325" s="1">
        <v>347.91</v>
      </c>
      <c r="DH5325" s="1">
        <v>3773.605</v>
      </c>
      <c r="DI5325" s="1">
        <v>8.398</v>
      </c>
      <c r="DJ5325" s="1">
        <v>4.222</v>
      </c>
      <c r="DK5325" s="1">
        <v>32.868</v>
      </c>
      <c r="DL5325" s="1">
        <v>0.709</v>
      </c>
      <c r="DM5325" s="1">
        <v>2.913</v>
      </c>
      <c r="DN5325" s="1">
        <v>2.021</v>
      </c>
      <c r="DO5325" s="1">
        <v>0.61</v>
      </c>
      <c r="DP5325" s="1">
        <v>9.652</v>
      </c>
      <c r="DQ5325" s="1">
        <v>0.015</v>
      </c>
      <c r="DR5325" s="1">
        <v>0.011</v>
      </c>
      <c r="DS5325" s="1">
        <v>29.564</v>
      </c>
      <c r="DT5325" s="1">
        <v>20.736</v>
      </c>
      <c r="DU5325" s="1">
        <v>92.548</v>
      </c>
      <c r="DV5325" s="1">
        <v>114.132</v>
      </c>
      <c r="DW5325" s="1">
        <v>34.45</v>
      </c>
      <c r="DX5325" s="1">
        <v>306.607</v>
      </c>
      <c r="DY5325" s="1">
        <v>0.832</v>
      </c>
      <c r="DZ5325" s="1">
        <v>0.343</v>
      </c>
    </row>
    <row r="5326">
      <c r="A5326" s="1" t="s">
        <v>544</v>
      </c>
      <c r="B5326" s="1">
        <v>2008.0</v>
      </c>
      <c r="C5326" s="1" t="s">
        <v>545</v>
      </c>
      <c r="D5326" s="1">
        <v>3.0497028E8</v>
      </c>
      <c r="E5326" s="1">
        <v>1.5288553701376E13</v>
      </c>
      <c r="F5326" s="1">
        <v>36.596</v>
      </c>
      <c r="G5326" s="1">
        <v>60.875</v>
      </c>
      <c r="H5326" s="1">
        <v>745.053</v>
      </c>
      <c r="I5326" s="1">
        <v>227.219</v>
      </c>
      <c r="J5326" s="1">
        <v>180.444</v>
      </c>
      <c r="K5326" s="1">
        <v>55.03</v>
      </c>
      <c r="L5326" s="1">
        <v>1.34</v>
      </c>
      <c r="M5326" s="1">
        <v>0.864</v>
      </c>
      <c r="N5326" s="1">
        <v>591.336</v>
      </c>
      <c r="O5326" s="1">
        <v>-1.591</v>
      </c>
      <c r="P5326" s="1">
        <v>-100.795</v>
      </c>
      <c r="Q5326" s="1">
        <v>20438.236</v>
      </c>
      <c r="R5326" s="1">
        <v>6233.055</v>
      </c>
      <c r="S5326" s="1">
        <v>6511.454</v>
      </c>
      <c r="T5326" s="1">
        <v>1985.8</v>
      </c>
      <c r="U5326" s="1">
        <v>1.527</v>
      </c>
      <c r="V5326" s="1">
        <v>99.851</v>
      </c>
      <c r="W5326" s="1">
        <v>21774.713</v>
      </c>
      <c r="X5326" s="1">
        <v>6640.64</v>
      </c>
      <c r="Y5326" s="1">
        <v>48.345</v>
      </c>
      <c r="Z5326" s="1">
        <v>23.693</v>
      </c>
      <c r="AA5326" s="1">
        <v>4140.35</v>
      </c>
      <c r="AB5326" s="1">
        <v>13576.241</v>
      </c>
      <c r="AC5326" s="1">
        <v>4107.53</v>
      </c>
      <c r="AD5326" s="1">
        <v>16.968</v>
      </c>
      <c r="AE5326" s="1">
        <v>-2.436</v>
      </c>
      <c r="AF5326" s="1">
        <v>-659.461</v>
      </c>
      <c r="AG5326" s="1">
        <v>86589.586</v>
      </c>
      <c r="AH5326" s="1">
        <v>1.727</v>
      </c>
      <c r="AI5326" s="1">
        <v>-3.319</v>
      </c>
      <c r="AJ5326" s="1">
        <v>-782.516</v>
      </c>
      <c r="AK5326" s="1">
        <v>9588.508</v>
      </c>
      <c r="AL5326" s="1">
        <v>2924.21</v>
      </c>
      <c r="AM5326" s="1">
        <v>74752.844</v>
      </c>
      <c r="AN5326" s="1">
        <v>22797.396</v>
      </c>
      <c r="AO5326" s="1">
        <v>71.191</v>
      </c>
      <c r="AP5326" s="1">
        <v>86.656</v>
      </c>
      <c r="AQ5326" s="1">
        <v>0.762</v>
      </c>
      <c r="AR5326" s="1">
        <v>47.529</v>
      </c>
      <c r="AS5326" s="1">
        <v>6288.912</v>
      </c>
      <c r="AT5326" s="1">
        <v>2895.298</v>
      </c>
      <c r="AU5326" s="1">
        <v>882.98</v>
      </c>
      <c r="AV5326" s="1">
        <v>20621.393</v>
      </c>
      <c r="AW5326" s="1">
        <v>4.633</v>
      </c>
      <c r="AX5326" s="1">
        <v>241.785</v>
      </c>
      <c r="AY5326" s="1">
        <v>17905.596</v>
      </c>
      <c r="AZ5326" s="1">
        <v>5460.674</v>
      </c>
      <c r="BA5326" s="1">
        <v>21.497</v>
      </c>
      <c r="BB5326" s="1">
        <v>23.905</v>
      </c>
      <c r="BC5326" s="1">
        <v>2428.93</v>
      </c>
      <c r="BD5326" s="1">
        <v>3.296</v>
      </c>
      <c r="BE5326" s="1">
        <v>16.017</v>
      </c>
      <c r="BF5326" s="1">
        <v>662.411</v>
      </c>
      <c r="BG5326" s="1">
        <v>814.965</v>
      </c>
      <c r="BH5326" s="1">
        <v>248.54</v>
      </c>
      <c r="BI5326" s="1">
        <v>2172.052</v>
      </c>
      <c r="BJ5326" s="1">
        <v>6.051</v>
      </c>
      <c r="BK5326" s="1">
        <v>2.518</v>
      </c>
      <c r="BL5326" s="1">
        <v>6.579</v>
      </c>
      <c r="BM5326" s="1">
        <v>113.828</v>
      </c>
      <c r="BN5326" s="1">
        <v>3510.497</v>
      </c>
      <c r="BO5326" s="1">
        <v>3880.116</v>
      </c>
      <c r="BP5326" s="1">
        <v>1183.32</v>
      </c>
      <c r="BQ5326" s="1">
        <v>11510.946</v>
      </c>
      <c r="BR5326" s="1">
        <v>28.809</v>
      </c>
      <c r="BS5326" s="1">
        <v>13.344</v>
      </c>
      <c r="BT5326" s="1">
        <v>32.82</v>
      </c>
      <c r="BU5326" s="1">
        <v>0.793</v>
      </c>
      <c r="BV5326" s="1">
        <v>-0.027</v>
      </c>
      <c r="BW5326" s="1">
        <v>-18.471</v>
      </c>
      <c r="BX5326" s="1">
        <v>2239.157</v>
      </c>
      <c r="BY5326" s="1">
        <v>2643.569</v>
      </c>
      <c r="BZ5326" s="1">
        <v>806.21</v>
      </c>
      <c r="CA5326" s="1">
        <v>7342.213</v>
      </c>
      <c r="CB5326" s="1">
        <v>19.628</v>
      </c>
      <c r="CC5326" s="1">
        <v>8.511</v>
      </c>
      <c r="CD5326" s="1">
        <v>-6.627</v>
      </c>
      <c r="CE5326" s="1">
        <v>-729.25</v>
      </c>
      <c r="CF5326" s="1">
        <v>10275.43</v>
      </c>
      <c r="CG5326" s="1">
        <v>181.755</v>
      </c>
      <c r="CH5326" s="1">
        <v>55.43</v>
      </c>
      <c r="CI5326" s="1">
        <v>33693.215</v>
      </c>
      <c r="CJ5326" s="1">
        <v>-0.903</v>
      </c>
      <c r="CK5326" s="1">
        <v>-32.033</v>
      </c>
      <c r="CL5326" s="1">
        <v>11525.201</v>
      </c>
      <c r="CM5326" s="1">
        <v>3514.844</v>
      </c>
      <c r="CN5326" s="1">
        <v>1.349</v>
      </c>
      <c r="CO5326" s="1">
        <v>39.058</v>
      </c>
      <c r="CP5326" s="1">
        <v>229.848</v>
      </c>
      <c r="CQ5326" s="1">
        <v>72.35</v>
      </c>
      <c r="CR5326" s="1">
        <v>17.32</v>
      </c>
      <c r="CS5326" s="1">
        <v>-0.431</v>
      </c>
      <c r="CT5326" s="1">
        <v>-0.994</v>
      </c>
      <c r="CU5326" s="1">
        <v>237.236</v>
      </c>
      <c r="CV5326" s="1">
        <v>56.792</v>
      </c>
      <c r="CW5326" s="1">
        <v>753.675</v>
      </c>
      <c r="CX5326" s="1">
        <v>1.761</v>
      </c>
      <c r="CY5326" s="1">
        <v>0.422</v>
      </c>
      <c r="CZ5326" s="1">
        <v>0.874</v>
      </c>
      <c r="DA5326" s="1">
        <v>13468.623</v>
      </c>
      <c r="DB5326" s="1">
        <v>26407.25</v>
      </c>
      <c r="DC5326" s="1">
        <v>17.38</v>
      </c>
      <c r="DD5326" s="1">
        <v>132.299</v>
      </c>
      <c r="DE5326" s="1">
        <v>1271.34</v>
      </c>
      <c r="DF5326" s="1">
        <v>1236.547</v>
      </c>
      <c r="DG5326" s="1">
        <v>377.11</v>
      </c>
      <c r="DH5326" s="1">
        <v>4168.733</v>
      </c>
      <c r="DI5326" s="1">
        <v>9.181</v>
      </c>
      <c r="DJ5326" s="1">
        <v>4.833</v>
      </c>
      <c r="DK5326" s="1">
        <v>49.082</v>
      </c>
      <c r="DL5326" s="1">
        <v>1.396</v>
      </c>
      <c r="DM5326" s="1">
        <v>4.309</v>
      </c>
      <c r="DN5326" s="1">
        <v>2.82</v>
      </c>
      <c r="DO5326" s="1">
        <v>0.86</v>
      </c>
      <c r="DP5326" s="1">
        <v>14.129</v>
      </c>
      <c r="DQ5326" s="1">
        <v>0.021</v>
      </c>
      <c r="DR5326" s="1">
        <v>0.016</v>
      </c>
      <c r="DS5326" s="1">
        <v>60.706</v>
      </c>
      <c r="DT5326" s="1">
        <v>55.005</v>
      </c>
      <c r="DU5326" s="1">
        <v>147.552</v>
      </c>
      <c r="DV5326" s="1">
        <v>181.526</v>
      </c>
      <c r="DW5326" s="1">
        <v>55.36</v>
      </c>
      <c r="DX5326" s="1">
        <v>483.825</v>
      </c>
      <c r="DY5326" s="1">
        <v>1.348</v>
      </c>
      <c r="DZ5326" s="1">
        <v>0.561</v>
      </c>
    </row>
    <row r="5327">
      <c r="A5327" s="1" t="s">
        <v>544</v>
      </c>
      <c r="B5327" s="1">
        <v>2009.0</v>
      </c>
      <c r="C5327" s="1" t="s">
        <v>545</v>
      </c>
      <c r="D5327" s="1">
        <v>3.08023398E8</v>
      </c>
      <c r="E5327" s="1">
        <v>1.4864003104768E13</v>
      </c>
      <c r="F5327" s="1">
        <v>13.607</v>
      </c>
      <c r="G5327" s="1">
        <v>30.918</v>
      </c>
      <c r="H5327" s="1">
        <v>838.043</v>
      </c>
      <c r="I5327" s="1">
        <v>258.137</v>
      </c>
      <c r="J5327" s="1">
        <v>176.902</v>
      </c>
      <c r="K5327" s="1">
        <v>54.49</v>
      </c>
      <c r="L5327" s="1">
        <v>1.383</v>
      </c>
      <c r="M5327" s="1">
        <v>1.032</v>
      </c>
      <c r="N5327" s="1">
        <v>565.021</v>
      </c>
      <c r="O5327" s="1">
        <v>-12.044</v>
      </c>
      <c r="P5327" s="1">
        <v>-750.678</v>
      </c>
      <c r="Q5327" s="1">
        <v>17798.572</v>
      </c>
      <c r="R5327" s="1">
        <v>5482.376</v>
      </c>
      <c r="S5327" s="1">
        <v>5700.541</v>
      </c>
      <c r="T5327" s="1">
        <v>1755.9</v>
      </c>
      <c r="U5327" s="1">
        <v>-9.34</v>
      </c>
      <c r="V5327" s="1">
        <v>-620.218</v>
      </c>
      <c r="W5327" s="1">
        <v>19545.342</v>
      </c>
      <c r="X5327" s="1">
        <v>6020.422</v>
      </c>
      <c r="Y5327" s="1">
        <v>44.568</v>
      </c>
      <c r="Z5327" s="1">
        <v>21.922</v>
      </c>
      <c r="AA5327" s="1">
        <v>3973.87</v>
      </c>
      <c r="AB5327" s="1">
        <v>12901.195</v>
      </c>
      <c r="AC5327" s="1">
        <v>3939.82</v>
      </c>
      <c r="AD5327" s="1">
        <v>17.224</v>
      </c>
      <c r="AE5327" s="1">
        <v>-4.91</v>
      </c>
      <c r="AF5327" s="1">
        <v>-1296.723</v>
      </c>
      <c r="AG5327" s="1">
        <v>81521.492</v>
      </c>
      <c r="AH5327" s="1">
        <v>1.689</v>
      </c>
      <c r="AI5327" s="1">
        <v>-6.126</v>
      </c>
      <c r="AJ5327" s="1">
        <v>-1396.498</v>
      </c>
      <c r="AK5327" s="1">
        <v>8848.062</v>
      </c>
      <c r="AL5327" s="1">
        <v>2725.41</v>
      </c>
      <c r="AM5327" s="1">
        <v>69478.156</v>
      </c>
      <c r="AN5327" s="1">
        <v>21400.898</v>
      </c>
      <c r="AO5327" s="1">
        <v>69.176</v>
      </c>
      <c r="AP5327" s="1">
        <v>85.574</v>
      </c>
      <c r="AQ5327" s="1">
        <v>-1.791</v>
      </c>
      <c r="AR5327" s="1">
        <v>-112.631</v>
      </c>
      <c r="AS5327" s="1">
        <v>6176.281</v>
      </c>
      <c r="AT5327" s="1">
        <v>2989.968</v>
      </c>
      <c r="AU5327" s="1">
        <v>920.98</v>
      </c>
      <c r="AV5327" s="1">
        <v>20051.336</v>
      </c>
      <c r="AW5327" s="1">
        <v>2.109</v>
      </c>
      <c r="AX5327" s="1">
        <v>115.151</v>
      </c>
      <c r="AY5327" s="1">
        <v>18101.953</v>
      </c>
      <c r="AZ5327" s="1">
        <v>5575.825</v>
      </c>
      <c r="BA5327" s="1">
        <v>23.376</v>
      </c>
      <c r="BB5327" s="1">
        <v>24.696</v>
      </c>
      <c r="BC5327" s="1">
        <v>2226.08</v>
      </c>
      <c r="BD5327" s="1">
        <v>8.157</v>
      </c>
      <c r="BE5327" s="1">
        <v>50.274</v>
      </c>
      <c r="BF5327" s="1">
        <v>712.685</v>
      </c>
      <c r="BG5327" s="1">
        <v>872.726</v>
      </c>
      <c r="BH5327" s="1">
        <v>268.82</v>
      </c>
      <c r="BI5327" s="1">
        <v>2313.737</v>
      </c>
      <c r="BJ5327" s="1">
        <v>6.823</v>
      </c>
      <c r="BK5327" s="1">
        <v>2.85</v>
      </c>
      <c r="BL5327" s="1">
        <v>4.281</v>
      </c>
      <c r="BM5327" s="1">
        <v>97.37</v>
      </c>
      <c r="BN5327" s="1">
        <v>3607.867</v>
      </c>
      <c r="BO5327" s="1">
        <v>3942.59</v>
      </c>
      <c r="BP5327" s="1">
        <v>1214.41</v>
      </c>
      <c r="BQ5327" s="1">
        <v>11712.963</v>
      </c>
      <c r="BR5327" s="1">
        <v>30.824</v>
      </c>
      <c r="BS5327" s="1">
        <v>14.426</v>
      </c>
      <c r="BT5327" s="1">
        <v>34.05</v>
      </c>
      <c r="BU5327" s="1">
        <v>0.857</v>
      </c>
      <c r="BV5327" s="1">
        <v>-0.912</v>
      </c>
      <c r="BW5327" s="1">
        <v>-32.071</v>
      </c>
      <c r="BX5327" s="1">
        <v>2207.085</v>
      </c>
      <c r="BY5327" s="1">
        <v>2593.472</v>
      </c>
      <c r="BZ5327" s="1">
        <v>798.85</v>
      </c>
      <c r="CA5327" s="1">
        <v>7165.317</v>
      </c>
      <c r="CB5327" s="1">
        <v>20.276</v>
      </c>
      <c r="CC5327" s="1">
        <v>8.825</v>
      </c>
      <c r="CD5327" s="1">
        <v>-5.189</v>
      </c>
      <c r="CE5327" s="1">
        <v>-533.188</v>
      </c>
      <c r="CF5327" s="1">
        <v>9742.241</v>
      </c>
      <c r="CG5327" s="1">
        <v>157.553</v>
      </c>
      <c r="CH5327" s="1">
        <v>48.53</v>
      </c>
      <c r="CI5327" s="1">
        <v>31628.25</v>
      </c>
      <c r="CJ5327" s="1">
        <v>6.738</v>
      </c>
      <c r="CK5327" s="1">
        <v>236.836</v>
      </c>
      <c r="CL5327" s="1">
        <v>12179.854</v>
      </c>
      <c r="CM5327" s="1">
        <v>3751.68</v>
      </c>
      <c r="CN5327" s="1">
        <v>1.232</v>
      </c>
      <c r="CO5327" s="1">
        <v>38.955</v>
      </c>
      <c r="CP5327" s="1">
        <v>228.625</v>
      </c>
      <c r="CQ5327" s="1">
        <v>71.96</v>
      </c>
      <c r="CR5327" s="1">
        <v>17.47</v>
      </c>
      <c r="CS5327" s="1">
        <v>-0.532</v>
      </c>
      <c r="CT5327" s="1">
        <v>-1.224</v>
      </c>
      <c r="CU5327" s="1">
        <v>233.619</v>
      </c>
      <c r="CV5327" s="1">
        <v>56.716</v>
      </c>
      <c r="CW5327" s="1">
        <v>742.231</v>
      </c>
      <c r="CX5327" s="1">
        <v>1.826</v>
      </c>
      <c r="CY5327" s="1">
        <v>0.443</v>
      </c>
      <c r="CZ5327" s="1">
        <v>0.914</v>
      </c>
      <c r="DA5327" s="1">
        <v>12790.652</v>
      </c>
      <c r="DB5327" s="1">
        <v>25110.527</v>
      </c>
      <c r="DC5327" s="1">
        <v>11.513</v>
      </c>
      <c r="DD5327" s="1">
        <v>129.441</v>
      </c>
      <c r="DE5327" s="1">
        <v>1400.781</v>
      </c>
      <c r="DF5327" s="1">
        <v>1349.118</v>
      </c>
      <c r="DG5327" s="1">
        <v>415.56</v>
      </c>
      <c r="DH5327" s="1">
        <v>4547.646</v>
      </c>
      <c r="DI5327" s="1">
        <v>10.548</v>
      </c>
      <c r="DJ5327" s="1">
        <v>5.601</v>
      </c>
      <c r="DK5327" s="1">
        <v>27.121</v>
      </c>
      <c r="DL5327" s="1">
        <v>1.14</v>
      </c>
      <c r="DM5327" s="1">
        <v>5.449</v>
      </c>
      <c r="DN5327" s="1">
        <v>2.889</v>
      </c>
      <c r="DO5327" s="1">
        <v>0.89</v>
      </c>
      <c r="DP5327" s="1">
        <v>17.689</v>
      </c>
      <c r="DQ5327" s="1">
        <v>0.023</v>
      </c>
      <c r="DR5327" s="1">
        <v>0.022</v>
      </c>
      <c r="DS5327" s="1">
        <v>33.457</v>
      </c>
      <c r="DT5327" s="1">
        <v>48.333</v>
      </c>
      <c r="DU5327" s="1">
        <v>195.886</v>
      </c>
      <c r="DV5327" s="1">
        <v>239.884</v>
      </c>
      <c r="DW5327" s="1">
        <v>73.89</v>
      </c>
      <c r="DX5327" s="1">
        <v>635.944</v>
      </c>
      <c r="DY5327" s="1">
        <v>1.875</v>
      </c>
      <c r="DZ5327" s="1">
        <v>0.783</v>
      </c>
    </row>
    <row r="5328">
      <c r="A5328" s="1" t="s">
        <v>544</v>
      </c>
      <c r="B5328" s="1">
        <v>2010.0</v>
      </c>
      <c r="C5328" s="1" t="s">
        <v>545</v>
      </c>
      <c r="D5328" s="1">
        <v>3.11062741E8</v>
      </c>
      <c r="E5328" s="1">
        <v>1.5239587299328E13</v>
      </c>
      <c r="F5328" s="1">
        <v>14.967</v>
      </c>
      <c r="G5328" s="1">
        <v>38.636</v>
      </c>
      <c r="H5328" s="1">
        <v>954.063</v>
      </c>
      <c r="I5328" s="1">
        <v>296.773</v>
      </c>
      <c r="J5328" s="1">
        <v>180.317</v>
      </c>
      <c r="K5328" s="1">
        <v>56.09</v>
      </c>
      <c r="L5328" s="1">
        <v>1.363</v>
      </c>
      <c r="M5328" s="1">
        <v>1.148</v>
      </c>
      <c r="N5328" s="1">
        <v>570.813</v>
      </c>
      <c r="O5328" s="1">
        <v>5.803</v>
      </c>
      <c r="P5328" s="1">
        <v>318.166</v>
      </c>
      <c r="Q5328" s="1">
        <v>18647.498</v>
      </c>
      <c r="R5328" s="1">
        <v>5800.542</v>
      </c>
      <c r="S5328" s="1">
        <v>5938.641</v>
      </c>
      <c r="T5328" s="1">
        <v>1847.29</v>
      </c>
      <c r="U5328" s="1">
        <v>1.917</v>
      </c>
      <c r="V5328" s="1">
        <v>115.406</v>
      </c>
      <c r="W5328" s="1">
        <v>19725.371</v>
      </c>
      <c r="X5328" s="1">
        <v>6135.828</v>
      </c>
      <c r="Y5328" s="1">
        <v>44.903</v>
      </c>
      <c r="Z5328" s="1">
        <v>22.443</v>
      </c>
      <c r="AA5328" s="1">
        <v>4139.92</v>
      </c>
      <c r="AB5328" s="1">
        <v>13308.955</v>
      </c>
      <c r="AC5328" s="1">
        <v>4113.94</v>
      </c>
      <c r="AD5328" s="1">
        <v>17.356</v>
      </c>
      <c r="AE5328" s="1">
        <v>3.357</v>
      </c>
      <c r="AF5328" s="1">
        <v>843.02</v>
      </c>
      <c r="AG5328" s="1">
        <v>83435.086</v>
      </c>
      <c r="AH5328" s="1">
        <v>1.703</v>
      </c>
      <c r="AI5328" s="1">
        <v>3.619</v>
      </c>
      <c r="AJ5328" s="1">
        <v>774.488</v>
      </c>
      <c r="AK5328" s="1">
        <v>9266.587</v>
      </c>
      <c r="AL5328" s="1">
        <v>2882.49</v>
      </c>
      <c r="AM5328" s="1">
        <v>71289.109</v>
      </c>
      <c r="AN5328" s="1">
        <v>22175.387</v>
      </c>
      <c r="AO5328" s="1">
        <v>70.066</v>
      </c>
      <c r="AP5328" s="1">
        <v>85.799</v>
      </c>
      <c r="AQ5328" s="1">
        <v>4.949</v>
      </c>
      <c r="AR5328" s="1">
        <v>305.654</v>
      </c>
      <c r="AS5328" s="1">
        <v>6481.935</v>
      </c>
      <c r="AT5328" s="1">
        <v>3175.244</v>
      </c>
      <c r="AU5328" s="1">
        <v>987.7</v>
      </c>
      <c r="AV5328" s="1">
        <v>20838.029</v>
      </c>
      <c r="AW5328" s="1">
        <v>3.152</v>
      </c>
      <c r="AX5328" s="1">
        <v>175.749</v>
      </c>
      <c r="AY5328" s="1">
        <v>18490.078</v>
      </c>
      <c r="AZ5328" s="1">
        <v>5751.574</v>
      </c>
      <c r="BA5328" s="1">
        <v>24.009</v>
      </c>
      <c r="BB5328" s="1">
        <v>25.079</v>
      </c>
      <c r="BC5328" s="1">
        <v>2348.29</v>
      </c>
      <c r="BD5328" s="1">
        <v>-5.251</v>
      </c>
      <c r="BE5328" s="1">
        <v>-42.699</v>
      </c>
      <c r="BF5328" s="1">
        <v>669.986</v>
      </c>
      <c r="BG5328" s="1">
        <v>818.806</v>
      </c>
      <c r="BH5328" s="1">
        <v>254.7</v>
      </c>
      <c r="BI5328" s="1">
        <v>2153.862</v>
      </c>
      <c r="BJ5328" s="1">
        <v>6.191</v>
      </c>
      <c r="BK5328" s="1">
        <v>2.592</v>
      </c>
      <c r="BL5328" s="1">
        <v>3.731</v>
      </c>
      <c r="BM5328" s="1">
        <v>62.372</v>
      </c>
      <c r="BN5328" s="1">
        <v>3670.239</v>
      </c>
      <c r="BO5328" s="1">
        <v>3958.847</v>
      </c>
      <c r="BP5328" s="1">
        <v>1231.45</v>
      </c>
      <c r="BQ5328" s="1">
        <v>11799.03</v>
      </c>
      <c r="BR5328" s="1">
        <v>29.934</v>
      </c>
      <c r="BS5328" s="1">
        <v>14.201</v>
      </c>
      <c r="BT5328" s="1">
        <v>25.98</v>
      </c>
      <c r="BU5328" s="1">
        <v>0.628</v>
      </c>
      <c r="BV5328" s="1">
        <v>1.016</v>
      </c>
      <c r="BW5328" s="1">
        <v>4.999</v>
      </c>
      <c r="BX5328" s="1">
        <v>2212.084</v>
      </c>
      <c r="BY5328" s="1">
        <v>2594.235</v>
      </c>
      <c r="BZ5328" s="1">
        <v>806.97</v>
      </c>
      <c r="CA5328" s="1">
        <v>7111.376</v>
      </c>
      <c r="CB5328" s="1">
        <v>19.616</v>
      </c>
      <c r="CC5328" s="1">
        <v>8.559</v>
      </c>
      <c r="CD5328" s="1">
        <v>1.547</v>
      </c>
      <c r="CE5328" s="1">
        <v>150.669</v>
      </c>
      <c r="CF5328" s="1">
        <v>9892.91</v>
      </c>
      <c r="CG5328" s="1">
        <v>152.702</v>
      </c>
      <c r="CH5328" s="1">
        <v>47.5</v>
      </c>
      <c r="CI5328" s="1">
        <v>31803.584</v>
      </c>
      <c r="CJ5328" s="1">
        <v>3.273</v>
      </c>
      <c r="CK5328" s="1">
        <v>122.798</v>
      </c>
      <c r="CL5328" s="1">
        <v>12455.616</v>
      </c>
      <c r="CM5328" s="1">
        <v>3874.478</v>
      </c>
      <c r="CN5328" s="1">
        <v>1.155</v>
      </c>
      <c r="CO5328" s="1">
        <v>38.277</v>
      </c>
      <c r="CP5328" s="1">
        <v>234.568</v>
      </c>
      <c r="CQ5328" s="1">
        <v>73.92</v>
      </c>
      <c r="CR5328" s="1">
        <v>17.83</v>
      </c>
      <c r="CS5328" s="1">
        <v>2.6</v>
      </c>
      <c r="CT5328" s="1">
        <v>5.944</v>
      </c>
      <c r="CU5328" s="1">
        <v>237.637</v>
      </c>
      <c r="CV5328" s="1">
        <v>57.32</v>
      </c>
      <c r="CW5328" s="1">
        <v>754.087</v>
      </c>
      <c r="CX5328" s="1">
        <v>1.797</v>
      </c>
      <c r="CY5328" s="1">
        <v>0.433</v>
      </c>
      <c r="CZ5328" s="1">
        <v>0.908</v>
      </c>
      <c r="DA5328" s="1">
        <v>13225.435</v>
      </c>
      <c r="DB5328" s="1">
        <v>25953.547</v>
      </c>
      <c r="DC5328" s="1">
        <v>7.092</v>
      </c>
      <c r="DD5328" s="1">
        <v>57.373</v>
      </c>
      <c r="DE5328" s="1">
        <v>1458.154</v>
      </c>
      <c r="DF5328" s="1">
        <v>1364.612</v>
      </c>
      <c r="DG5328" s="1">
        <v>424.48</v>
      </c>
      <c r="DH5328" s="1">
        <v>4687.653</v>
      </c>
      <c r="DI5328" s="1">
        <v>10.318</v>
      </c>
      <c r="DJ5328" s="1">
        <v>5.642</v>
      </c>
      <c r="DK5328" s="1">
        <v>45.139</v>
      </c>
      <c r="DL5328" s="1">
        <v>2.398</v>
      </c>
      <c r="DM5328" s="1">
        <v>7.846</v>
      </c>
      <c r="DN5328" s="1">
        <v>3.89</v>
      </c>
      <c r="DO5328" s="1">
        <v>1.21</v>
      </c>
      <c r="DP5328" s="1">
        <v>25.225</v>
      </c>
      <c r="DQ5328" s="1">
        <v>0.029</v>
      </c>
      <c r="DR5328" s="1">
        <v>0.03</v>
      </c>
      <c r="DS5328" s="1">
        <v>28.106</v>
      </c>
      <c r="DT5328" s="1">
        <v>53.094</v>
      </c>
      <c r="DU5328" s="1">
        <v>248.98</v>
      </c>
      <c r="DV5328" s="1">
        <v>304.279</v>
      </c>
      <c r="DW5328" s="1">
        <v>94.65</v>
      </c>
      <c r="DX5328" s="1">
        <v>800.417</v>
      </c>
      <c r="DY5328" s="1">
        <v>2.301</v>
      </c>
      <c r="DZ5328" s="1">
        <v>0.963</v>
      </c>
    </row>
    <row r="5329">
      <c r="A5329" s="1" t="s">
        <v>544</v>
      </c>
      <c r="B5329" s="1">
        <v>2011.0</v>
      </c>
      <c r="C5329" s="1" t="s">
        <v>545</v>
      </c>
      <c r="D5329" s="1">
        <v>3.14105041E8</v>
      </c>
      <c r="E5329" s="1">
        <v>1.5477885632512E13</v>
      </c>
      <c r="F5329" s="1">
        <v>8.285</v>
      </c>
      <c r="G5329" s="1">
        <v>24.587</v>
      </c>
      <c r="H5329" s="1">
        <v>1023.099</v>
      </c>
      <c r="I5329" s="1">
        <v>321.361</v>
      </c>
      <c r="J5329" s="1">
        <v>180.417</v>
      </c>
      <c r="K5329" s="1">
        <v>56.67</v>
      </c>
      <c r="L5329" s="1">
        <v>1.386</v>
      </c>
      <c r="M5329" s="1">
        <v>1.255</v>
      </c>
      <c r="N5329" s="1">
        <v>550.48</v>
      </c>
      <c r="O5329" s="1">
        <v>-5.646</v>
      </c>
      <c r="P5329" s="1">
        <v>-327.471</v>
      </c>
      <c r="Q5329" s="1">
        <v>17424.334</v>
      </c>
      <c r="R5329" s="1">
        <v>5473.071</v>
      </c>
      <c r="S5329" s="1">
        <v>5518.632</v>
      </c>
      <c r="T5329" s="1">
        <v>1733.43</v>
      </c>
      <c r="U5329" s="1">
        <v>0.831</v>
      </c>
      <c r="V5329" s="1">
        <v>51.001</v>
      </c>
      <c r="W5329" s="1">
        <v>19696.688</v>
      </c>
      <c r="X5329" s="1">
        <v>6186.829</v>
      </c>
      <c r="Y5329" s="1">
        <v>42.394</v>
      </c>
      <c r="Z5329" s="1">
        <v>21.37</v>
      </c>
      <c r="AA5329" s="1">
        <v>4126.12</v>
      </c>
      <c r="AB5329" s="1">
        <v>13136.115</v>
      </c>
      <c r="AC5329" s="1">
        <v>4088.87</v>
      </c>
      <c r="AD5329" s="1">
        <v>17.493</v>
      </c>
      <c r="AE5329" s="1">
        <v>-0.865</v>
      </c>
      <c r="AF5329" s="1">
        <v>-224.459</v>
      </c>
      <c r="AG5329" s="1">
        <v>81912.367</v>
      </c>
      <c r="AH5329" s="1">
        <v>1.662</v>
      </c>
      <c r="AI5329" s="1">
        <v>-1.906</v>
      </c>
      <c r="AJ5329" s="1">
        <v>-422.627</v>
      </c>
      <c r="AK5329" s="1">
        <v>8878.973</v>
      </c>
      <c r="AL5329" s="1">
        <v>2788.93</v>
      </c>
      <c r="AM5329" s="1">
        <v>69253.133</v>
      </c>
      <c r="AN5329" s="1">
        <v>21752.76</v>
      </c>
      <c r="AO5329" s="1">
        <v>68.208</v>
      </c>
      <c r="AP5329" s="1">
        <v>84.934</v>
      </c>
      <c r="AQ5329" s="1">
        <v>1.545</v>
      </c>
      <c r="AR5329" s="1">
        <v>100.173</v>
      </c>
      <c r="AS5329" s="1">
        <v>6582.108</v>
      </c>
      <c r="AT5329" s="1">
        <v>3227.232</v>
      </c>
      <c r="AU5329" s="1">
        <v>1013.69</v>
      </c>
      <c r="AV5329" s="1">
        <v>20955.117</v>
      </c>
      <c r="AW5329" s="1">
        <v>7.337</v>
      </c>
      <c r="AX5329" s="1">
        <v>422.011</v>
      </c>
      <c r="AY5329" s="1">
        <v>19654.525</v>
      </c>
      <c r="AZ5329" s="1">
        <v>6173.585</v>
      </c>
      <c r="BA5329" s="1">
        <v>24.791</v>
      </c>
      <c r="BB5329" s="1">
        <v>25.7</v>
      </c>
      <c r="BC5329" s="1">
        <v>2250.84</v>
      </c>
      <c r="BD5329" s="1">
        <v>22.863</v>
      </c>
      <c r="BE5329" s="1">
        <v>148.914</v>
      </c>
      <c r="BF5329" s="1">
        <v>818.9</v>
      </c>
      <c r="BG5329" s="1">
        <v>996.259</v>
      </c>
      <c r="BH5329" s="1">
        <v>312.93</v>
      </c>
      <c r="BI5329" s="1">
        <v>2607.089</v>
      </c>
      <c r="BJ5329" s="1">
        <v>7.653</v>
      </c>
      <c r="BK5329" s="1">
        <v>3.197</v>
      </c>
      <c r="BL5329" s="1">
        <v>5.959</v>
      </c>
      <c r="BM5329" s="1">
        <v>188.486</v>
      </c>
      <c r="BN5329" s="1">
        <v>3858.725</v>
      </c>
      <c r="BO5329" s="1">
        <v>4138.552</v>
      </c>
      <c r="BP5329" s="1">
        <v>1299.94</v>
      </c>
      <c r="BQ5329" s="1">
        <v>12284.823</v>
      </c>
      <c r="BR5329" s="1">
        <v>31.792</v>
      </c>
      <c r="BS5329" s="1">
        <v>15.066</v>
      </c>
      <c r="BT5329" s="1">
        <v>37.25</v>
      </c>
      <c r="BU5329" s="1">
        <v>0.903</v>
      </c>
      <c r="BV5329" s="1">
        <v>-2.077</v>
      </c>
      <c r="BW5329" s="1">
        <v>-57.177</v>
      </c>
      <c r="BX5329" s="1">
        <v>2154.907</v>
      </c>
      <c r="BY5329" s="1">
        <v>2515.719</v>
      </c>
      <c r="BZ5329" s="1">
        <v>790.2</v>
      </c>
      <c r="CA5329" s="1">
        <v>6860.466</v>
      </c>
      <c r="CB5329" s="1">
        <v>19.326</v>
      </c>
      <c r="CC5329" s="1">
        <v>8.414</v>
      </c>
      <c r="CD5329" s="1">
        <v>-1.974</v>
      </c>
      <c r="CE5329" s="1">
        <v>-195.33</v>
      </c>
      <c r="CF5329" s="1">
        <v>9697.58</v>
      </c>
      <c r="CG5329" s="1">
        <v>133.108</v>
      </c>
      <c r="CH5329" s="1">
        <v>41.81</v>
      </c>
      <c r="CI5329" s="1">
        <v>30873.686</v>
      </c>
      <c r="CJ5329" s="1">
        <v>3.985</v>
      </c>
      <c r="CK5329" s="1">
        <v>154.409</v>
      </c>
      <c r="CL5329" s="1">
        <v>12826.559</v>
      </c>
      <c r="CM5329" s="1">
        <v>4028.887</v>
      </c>
      <c r="CN5329" s="1">
        <v>1.023</v>
      </c>
      <c r="CO5329" s="1">
        <v>37.864</v>
      </c>
      <c r="CP5329" s="1">
        <v>236.797</v>
      </c>
      <c r="CQ5329" s="1">
        <v>74.81</v>
      </c>
      <c r="CR5329" s="1">
        <v>18.14</v>
      </c>
      <c r="CS5329" s="1">
        <v>0.95</v>
      </c>
      <c r="CT5329" s="1">
        <v>2.229</v>
      </c>
      <c r="CU5329" s="1">
        <v>238.169</v>
      </c>
      <c r="CV5329" s="1">
        <v>57.751</v>
      </c>
      <c r="CW5329" s="1">
        <v>753.88</v>
      </c>
      <c r="CX5329" s="1">
        <v>1.83</v>
      </c>
      <c r="CY5329" s="1">
        <v>0.444</v>
      </c>
      <c r="CZ5329" s="1">
        <v>0.925</v>
      </c>
      <c r="DA5329" s="1">
        <v>13017.524</v>
      </c>
      <c r="DB5329" s="1">
        <v>25729.088</v>
      </c>
      <c r="DC5329" s="1">
        <v>15.339</v>
      </c>
      <c r="DD5329" s="1">
        <v>245.664</v>
      </c>
      <c r="DE5329" s="1">
        <v>1703.818</v>
      </c>
      <c r="DF5329" s="1">
        <v>1622.833</v>
      </c>
      <c r="DG5329" s="1">
        <v>509.74</v>
      </c>
      <c r="DH5329" s="1">
        <v>5424.357</v>
      </c>
      <c r="DI5329" s="1">
        <v>12.467</v>
      </c>
      <c r="DJ5329" s="1">
        <v>6.653</v>
      </c>
      <c r="DK5329" s="1">
        <v>57.28</v>
      </c>
      <c r="DL5329" s="1">
        <v>4.431</v>
      </c>
      <c r="DM5329" s="1">
        <v>12.277</v>
      </c>
      <c r="DN5329" s="1">
        <v>5.794</v>
      </c>
      <c r="DO5329" s="1">
        <v>1.82</v>
      </c>
      <c r="DP5329" s="1">
        <v>39.085</v>
      </c>
      <c r="DQ5329" s="1">
        <v>0.045</v>
      </c>
      <c r="DR5329" s="1">
        <v>0.048</v>
      </c>
      <c r="DS5329" s="1">
        <v>26.966</v>
      </c>
      <c r="DT5329" s="1">
        <v>65.503</v>
      </c>
      <c r="DU5329" s="1">
        <v>314.483</v>
      </c>
      <c r="DV5329" s="1">
        <v>382.611</v>
      </c>
      <c r="DW5329" s="1">
        <v>120.18</v>
      </c>
      <c r="DX5329" s="1">
        <v>1001.204</v>
      </c>
      <c r="DY5329" s="1">
        <v>2.939</v>
      </c>
      <c r="DZ5329" s="1">
        <v>1.228</v>
      </c>
    </row>
    <row r="5330">
      <c r="A5330" s="1" t="s">
        <v>544</v>
      </c>
      <c r="B5330" s="1">
        <v>2012.0</v>
      </c>
      <c r="C5330" s="1" t="s">
        <v>545</v>
      </c>
      <c r="D5330" s="1">
        <v>3.17115301E8</v>
      </c>
      <c r="E5330" s="1">
        <v>1.5830887694336E13</v>
      </c>
      <c r="F5330" s="1">
        <v>0.193</v>
      </c>
      <c r="G5330" s="1">
        <v>0.619</v>
      </c>
      <c r="H5330" s="1">
        <v>1015.34</v>
      </c>
      <c r="I5330" s="1">
        <v>321.98</v>
      </c>
      <c r="J5330" s="1">
        <v>181.7</v>
      </c>
      <c r="K5330" s="1">
        <v>57.62</v>
      </c>
      <c r="L5330" s="1">
        <v>1.426</v>
      </c>
      <c r="M5330" s="1">
        <v>1.291</v>
      </c>
      <c r="N5330" s="1">
        <v>532.771</v>
      </c>
      <c r="O5330" s="1">
        <v>-11.596</v>
      </c>
      <c r="P5330" s="1">
        <v>-634.667</v>
      </c>
      <c r="Q5330" s="1">
        <v>15257.557</v>
      </c>
      <c r="R5330" s="1">
        <v>4838.405</v>
      </c>
      <c r="S5330" s="1">
        <v>4774.415</v>
      </c>
      <c r="T5330" s="1">
        <v>1514.04</v>
      </c>
      <c r="U5330" s="1">
        <v>-6.951</v>
      </c>
      <c r="V5330" s="1">
        <v>-430.02</v>
      </c>
      <c r="W5330" s="1">
        <v>18153.68</v>
      </c>
      <c r="X5330" s="1">
        <v>5756.81</v>
      </c>
      <c r="Y5330" s="1">
        <v>37.47</v>
      </c>
      <c r="Z5330" s="1">
        <v>19.402</v>
      </c>
      <c r="AA5330" s="1">
        <v>4087.93</v>
      </c>
      <c r="AB5330" s="1">
        <v>12890.989</v>
      </c>
      <c r="AC5330" s="1">
        <v>4040.67</v>
      </c>
      <c r="AD5330" s="1">
        <v>17.741</v>
      </c>
      <c r="AE5330" s="1">
        <v>-2.65</v>
      </c>
      <c r="AF5330" s="1">
        <v>-681.721</v>
      </c>
      <c r="AG5330" s="1">
        <v>78985.047</v>
      </c>
      <c r="AH5330" s="1">
        <v>1.582</v>
      </c>
      <c r="AI5330" s="1">
        <v>-2.579</v>
      </c>
      <c r="AJ5330" s="1">
        <v>-561.036</v>
      </c>
      <c r="AK5330" s="1">
        <v>8763.438</v>
      </c>
      <c r="AL5330" s="1">
        <v>2779.02</v>
      </c>
      <c r="AM5330" s="1">
        <v>66826.555</v>
      </c>
      <c r="AN5330" s="1">
        <v>21191.723</v>
      </c>
      <c r="AO5330" s="1">
        <v>68.776</v>
      </c>
      <c r="AP5330" s="1">
        <v>84.978</v>
      </c>
      <c r="AQ5330" s="1">
        <v>4.544</v>
      </c>
      <c r="AR5330" s="1">
        <v>299.12</v>
      </c>
      <c r="AS5330" s="1">
        <v>6881.228</v>
      </c>
      <c r="AT5330" s="1">
        <v>3865.755</v>
      </c>
      <c r="AU5330" s="1">
        <v>1225.89</v>
      </c>
      <c r="AV5330" s="1">
        <v>21699.451</v>
      </c>
      <c r="AW5330" s="1">
        <v>5.146</v>
      </c>
      <c r="AX5330" s="1">
        <v>317.663</v>
      </c>
      <c r="AY5330" s="1">
        <v>20469.68</v>
      </c>
      <c r="AZ5330" s="1">
        <v>6491.249</v>
      </c>
      <c r="BA5330" s="1">
        <v>30.339</v>
      </c>
      <c r="BB5330" s="1">
        <v>27.594</v>
      </c>
      <c r="BC5330" s="1">
        <v>2152.75</v>
      </c>
      <c r="BD5330" s="1">
        <v>-13.308</v>
      </c>
      <c r="BE5330" s="1">
        <v>-112.637</v>
      </c>
      <c r="BF5330" s="1">
        <v>706.263</v>
      </c>
      <c r="BG5330" s="1">
        <v>855.493</v>
      </c>
      <c r="BH5330" s="1">
        <v>271.29</v>
      </c>
      <c r="BI5330" s="1">
        <v>2227.149</v>
      </c>
      <c r="BJ5330" s="1">
        <v>6.714</v>
      </c>
      <c r="BK5330" s="1">
        <v>2.832</v>
      </c>
      <c r="BL5330" s="1">
        <v>-2.214</v>
      </c>
      <c r="BM5330" s="1">
        <v>-112.673</v>
      </c>
      <c r="BN5330" s="1">
        <v>3746.052</v>
      </c>
      <c r="BO5330" s="1">
        <v>3978.521</v>
      </c>
      <c r="BP5330" s="1">
        <v>1261.65</v>
      </c>
      <c r="BQ5330" s="1">
        <v>11812.9</v>
      </c>
      <c r="BR5330" s="1">
        <v>31.224</v>
      </c>
      <c r="BS5330" s="1">
        <v>15.022</v>
      </c>
      <c r="BT5330" s="1">
        <v>47.26</v>
      </c>
      <c r="BU5330" s="1">
        <v>1.156</v>
      </c>
      <c r="BV5330" s="1">
        <v>-2.641</v>
      </c>
      <c r="BW5330" s="1">
        <v>-67.736</v>
      </c>
      <c r="BX5330" s="1">
        <v>2087.171</v>
      </c>
      <c r="BY5330" s="1">
        <v>2426.026</v>
      </c>
      <c r="BZ5330" s="1">
        <v>769.33</v>
      </c>
      <c r="CA5330" s="1">
        <v>6581.742</v>
      </c>
      <c r="CB5330" s="1">
        <v>19.04</v>
      </c>
      <c r="CC5330" s="1">
        <v>8.37</v>
      </c>
      <c r="CD5330" s="1">
        <v>-2.325</v>
      </c>
      <c r="CE5330" s="1">
        <v>-225.489</v>
      </c>
      <c r="CF5330" s="1">
        <v>9472.091</v>
      </c>
      <c r="CG5330" s="1">
        <v>123.267</v>
      </c>
      <c r="CH5330" s="1">
        <v>39.09</v>
      </c>
      <c r="CI5330" s="1">
        <v>29869.549</v>
      </c>
      <c r="CJ5330" s="1">
        <v>14.103</v>
      </c>
      <c r="CK5330" s="1">
        <v>568.193</v>
      </c>
      <c r="CL5330" s="1">
        <v>14496.556</v>
      </c>
      <c r="CM5330" s="1">
        <v>4597.08</v>
      </c>
      <c r="CN5330" s="1">
        <v>0.967</v>
      </c>
      <c r="CO5330" s="1">
        <v>37.983</v>
      </c>
      <c r="CP5330" s="1">
        <v>240.738</v>
      </c>
      <c r="CQ5330" s="1">
        <v>75.88</v>
      </c>
      <c r="CR5330" s="1">
        <v>18.26</v>
      </c>
      <c r="CS5330" s="1">
        <v>1.664</v>
      </c>
      <c r="CT5330" s="1">
        <v>3.94</v>
      </c>
      <c r="CU5330" s="1">
        <v>239.282</v>
      </c>
      <c r="CV5330" s="1">
        <v>57.582</v>
      </c>
      <c r="CW5330" s="1">
        <v>759.149</v>
      </c>
      <c r="CX5330" s="1">
        <v>1.878</v>
      </c>
      <c r="CY5330" s="1">
        <v>0.452</v>
      </c>
      <c r="CZ5330" s="1">
        <v>0.965</v>
      </c>
      <c r="DA5330" s="1">
        <v>12741.958</v>
      </c>
      <c r="DB5330" s="1">
        <v>25047.367</v>
      </c>
      <c r="DC5330" s="1">
        <v>-1.791</v>
      </c>
      <c r="DD5330" s="1">
        <v>-44.937</v>
      </c>
      <c r="DE5330" s="1">
        <v>1658.88</v>
      </c>
      <c r="DF5330" s="1">
        <v>1552.495</v>
      </c>
      <c r="DG5330" s="1">
        <v>492.32</v>
      </c>
      <c r="DH5330" s="1">
        <v>5231.159</v>
      </c>
      <c r="DI5330" s="1">
        <v>12.184</v>
      </c>
      <c r="DJ5330" s="1">
        <v>6.652</v>
      </c>
      <c r="DK5330" s="1">
        <v>90.698</v>
      </c>
      <c r="DL5330" s="1">
        <v>11.014</v>
      </c>
      <c r="DM5330" s="1">
        <v>23.291</v>
      </c>
      <c r="DN5330" s="1">
        <v>13.654</v>
      </c>
      <c r="DO5330" s="1">
        <v>4.33</v>
      </c>
      <c r="DP5330" s="1">
        <v>73.447</v>
      </c>
      <c r="DQ5330" s="1">
        <v>0.107</v>
      </c>
      <c r="DR5330" s="1">
        <v>0.093</v>
      </c>
      <c r="DS5330" s="1">
        <v>17.179</v>
      </c>
      <c r="DT5330" s="1">
        <v>52.125</v>
      </c>
      <c r="DU5330" s="1">
        <v>366.609</v>
      </c>
      <c r="DV5330" s="1">
        <v>444.066</v>
      </c>
      <c r="DW5330" s="1">
        <v>140.82</v>
      </c>
      <c r="DX5330" s="1">
        <v>1156.074</v>
      </c>
      <c r="DY5330" s="1">
        <v>3.485</v>
      </c>
      <c r="DZ5330" s="1">
        <v>1.47</v>
      </c>
    </row>
    <row r="5331">
      <c r="A5331" s="1" t="s">
        <v>544</v>
      </c>
      <c r="B5331" s="1">
        <v>2013.0</v>
      </c>
      <c r="C5331" s="1" t="s">
        <v>545</v>
      </c>
      <c r="D5331" s="1">
        <v>3.2011071E8</v>
      </c>
      <c r="E5331" s="1">
        <v>1.6122472562688E13</v>
      </c>
      <c r="F5331" s="1">
        <v>10.388</v>
      </c>
      <c r="G5331" s="1">
        <v>33.447</v>
      </c>
      <c r="H5331" s="1">
        <v>1110.323</v>
      </c>
      <c r="I5331" s="1">
        <v>355.426</v>
      </c>
      <c r="J5331" s="1">
        <v>190.122</v>
      </c>
      <c r="K5331" s="1">
        <v>60.86</v>
      </c>
      <c r="L5331" s="1">
        <v>1.501</v>
      </c>
      <c r="M5331" s="1">
        <v>1.388</v>
      </c>
      <c r="N5331" s="1">
        <v>533.436</v>
      </c>
      <c r="O5331" s="1">
        <v>3.8</v>
      </c>
      <c r="P5331" s="1">
        <v>183.867</v>
      </c>
      <c r="Q5331" s="1">
        <v>15689.171</v>
      </c>
      <c r="R5331" s="1">
        <v>5022.271</v>
      </c>
      <c r="S5331" s="1">
        <v>4939.26</v>
      </c>
      <c r="T5331" s="1">
        <v>1581.11</v>
      </c>
      <c r="U5331" s="1">
        <v>-3.267</v>
      </c>
      <c r="V5331" s="1">
        <v>-188.096</v>
      </c>
      <c r="W5331" s="1">
        <v>17396.211</v>
      </c>
      <c r="X5331" s="1">
        <v>5568.713</v>
      </c>
      <c r="Y5331" s="1">
        <v>38.986</v>
      </c>
      <c r="Z5331" s="1">
        <v>19.611</v>
      </c>
      <c r="AA5331" s="1">
        <v>4113.49</v>
      </c>
      <c r="AB5331" s="1">
        <v>12850.211</v>
      </c>
      <c r="AC5331" s="1">
        <v>4055.61</v>
      </c>
      <c r="AD5331" s="1">
        <v>17.342</v>
      </c>
      <c r="AE5331" s="1">
        <v>2.72</v>
      </c>
      <c r="AF5331" s="1">
        <v>681.262</v>
      </c>
      <c r="AG5331" s="1">
        <v>80374.156</v>
      </c>
      <c r="AH5331" s="1">
        <v>1.596</v>
      </c>
      <c r="AI5331" s="1">
        <v>2.497</v>
      </c>
      <c r="AJ5331" s="1">
        <v>529.208</v>
      </c>
      <c r="AK5331" s="1">
        <v>8578.938</v>
      </c>
      <c r="AL5331" s="1">
        <v>2746.21</v>
      </c>
      <c r="AM5331" s="1">
        <v>67854.438</v>
      </c>
      <c r="AN5331" s="1">
        <v>21720.932</v>
      </c>
      <c r="AO5331" s="1">
        <v>67.714</v>
      </c>
      <c r="AP5331" s="1">
        <v>84.818</v>
      </c>
      <c r="AQ5331" s="1">
        <v>2.747</v>
      </c>
      <c r="AR5331" s="1">
        <v>189.0</v>
      </c>
      <c r="AS5331" s="1">
        <v>7070.228</v>
      </c>
      <c r="AT5331" s="1">
        <v>3513.909</v>
      </c>
      <c r="AU5331" s="1">
        <v>1124.84</v>
      </c>
      <c r="AV5331" s="1">
        <v>22086.82</v>
      </c>
      <c r="AW5331" s="1">
        <v>1.012</v>
      </c>
      <c r="AX5331" s="1">
        <v>65.679</v>
      </c>
      <c r="AY5331" s="1">
        <v>20483.311</v>
      </c>
      <c r="AZ5331" s="1">
        <v>6556.927</v>
      </c>
      <c r="BA5331" s="1">
        <v>27.735</v>
      </c>
      <c r="BB5331" s="1">
        <v>27.608</v>
      </c>
      <c r="BC5331" s="1">
        <v>2163.41</v>
      </c>
      <c r="BD5331" s="1">
        <v>-2.73</v>
      </c>
      <c r="BE5331" s="1">
        <v>-24.55</v>
      </c>
      <c r="BF5331" s="1">
        <v>681.713</v>
      </c>
      <c r="BG5331" s="1">
        <v>824.34</v>
      </c>
      <c r="BH5331" s="1">
        <v>263.88</v>
      </c>
      <c r="BI5331" s="1">
        <v>2129.617</v>
      </c>
      <c r="BJ5331" s="1">
        <v>6.507</v>
      </c>
      <c r="BK5331" s="1">
        <v>2.662</v>
      </c>
      <c r="BL5331" s="1">
        <v>5.178</v>
      </c>
      <c r="BM5331" s="1">
        <v>141.936</v>
      </c>
      <c r="BN5331" s="1">
        <v>3887.988</v>
      </c>
      <c r="BO5331" s="1">
        <v>4090.46</v>
      </c>
      <c r="BP5331" s="1">
        <v>1309.4</v>
      </c>
      <c r="BQ5331" s="1">
        <v>12145.76</v>
      </c>
      <c r="BR5331" s="1">
        <v>32.286</v>
      </c>
      <c r="BS5331" s="1">
        <v>15.182</v>
      </c>
      <c r="BT5331" s="1">
        <v>57.88</v>
      </c>
      <c r="BU5331" s="1">
        <v>1.407</v>
      </c>
      <c r="BV5331" s="1">
        <v>2.559</v>
      </c>
      <c r="BW5331" s="1">
        <v>36.981</v>
      </c>
      <c r="BX5331" s="1">
        <v>2124.153</v>
      </c>
      <c r="BY5331" s="1">
        <v>2464.835</v>
      </c>
      <c r="BZ5331" s="1">
        <v>789.02</v>
      </c>
      <c r="CA5331" s="1">
        <v>6635.681</v>
      </c>
      <c r="CB5331" s="1">
        <v>19.455</v>
      </c>
      <c r="CC5331" s="1">
        <v>8.295</v>
      </c>
      <c r="CD5331" s="1">
        <v>1.651</v>
      </c>
      <c r="CE5331" s="1">
        <v>156.341</v>
      </c>
      <c r="CF5331" s="1">
        <v>9628.432</v>
      </c>
      <c r="CG5331" s="1">
        <v>125.769</v>
      </c>
      <c r="CH5331" s="1">
        <v>40.26</v>
      </c>
      <c r="CI5331" s="1">
        <v>30078.443</v>
      </c>
      <c r="CJ5331" s="1">
        <v>13.484</v>
      </c>
      <c r="CK5331" s="1">
        <v>619.867</v>
      </c>
      <c r="CL5331" s="1">
        <v>16297.32</v>
      </c>
      <c r="CM5331" s="1">
        <v>5216.947</v>
      </c>
      <c r="CN5331" s="1">
        <v>0.993</v>
      </c>
      <c r="CO5331" s="1">
        <v>37.598</v>
      </c>
      <c r="CP5331" s="1">
        <v>252.08</v>
      </c>
      <c r="CQ5331" s="1">
        <v>79.62</v>
      </c>
      <c r="CR5331" s="1">
        <v>18.76</v>
      </c>
      <c r="CS5331" s="1">
        <v>4.711</v>
      </c>
      <c r="CT5331" s="1">
        <v>11.342</v>
      </c>
      <c r="CU5331" s="1">
        <v>248.726</v>
      </c>
      <c r="CV5331" s="1">
        <v>58.605</v>
      </c>
      <c r="CW5331" s="1">
        <v>787.477</v>
      </c>
      <c r="CX5331" s="1">
        <v>1.963</v>
      </c>
      <c r="CY5331" s="1">
        <v>0.463</v>
      </c>
      <c r="CZ5331" s="1">
        <v>0.984</v>
      </c>
      <c r="DA5331" s="1">
        <v>12669.398</v>
      </c>
      <c r="DB5331" s="1">
        <v>25728.629</v>
      </c>
      <c r="DC5331" s="1">
        <v>7.751</v>
      </c>
      <c r="DD5331" s="1">
        <v>104.955</v>
      </c>
      <c r="DE5331" s="1">
        <v>1763.835</v>
      </c>
      <c r="DF5331" s="1">
        <v>1625.625</v>
      </c>
      <c r="DG5331" s="1">
        <v>520.38</v>
      </c>
      <c r="DH5331" s="1">
        <v>5510.079</v>
      </c>
      <c r="DI5331" s="1">
        <v>12.831</v>
      </c>
      <c r="DJ5331" s="1">
        <v>6.888</v>
      </c>
      <c r="DK5331" s="1">
        <v>77.489</v>
      </c>
      <c r="DL5331" s="1">
        <v>17.731</v>
      </c>
      <c r="DM5331" s="1">
        <v>41.022</v>
      </c>
      <c r="DN5331" s="1">
        <v>28.24</v>
      </c>
      <c r="DO5331" s="1">
        <v>9.04</v>
      </c>
      <c r="DP5331" s="1">
        <v>128.15</v>
      </c>
      <c r="DQ5331" s="1">
        <v>0.223</v>
      </c>
      <c r="DR5331" s="1">
        <v>0.16</v>
      </c>
      <c r="DS5331" s="1">
        <v>19.186</v>
      </c>
      <c r="DT5331" s="1">
        <v>66.985</v>
      </c>
      <c r="DU5331" s="1">
        <v>433.594</v>
      </c>
      <c r="DV5331" s="1">
        <v>524.319</v>
      </c>
      <c r="DW5331" s="1">
        <v>167.84</v>
      </c>
      <c r="DX5331" s="1">
        <v>1354.511</v>
      </c>
      <c r="DY5331" s="1">
        <v>4.138</v>
      </c>
      <c r="DZ5331" s="1">
        <v>1.693</v>
      </c>
    </row>
    <row r="5332">
      <c r="A5332" s="1" t="s">
        <v>544</v>
      </c>
      <c r="B5332" s="1">
        <v>2014.0</v>
      </c>
      <c r="C5332" s="1" t="s">
        <v>545</v>
      </c>
      <c r="D5332" s="1">
        <v>3.23115328E8</v>
      </c>
      <c r="E5332" s="1">
        <v>1.6491318607872E13</v>
      </c>
      <c r="F5332" s="1">
        <v>1.432</v>
      </c>
      <c r="G5332" s="1">
        <v>5.089</v>
      </c>
      <c r="H5332" s="1">
        <v>1115.748</v>
      </c>
      <c r="I5332" s="1">
        <v>360.515</v>
      </c>
      <c r="J5332" s="1">
        <v>198.041</v>
      </c>
      <c r="K5332" s="1">
        <v>63.99</v>
      </c>
      <c r="L5332" s="1">
        <v>1.562</v>
      </c>
      <c r="M5332" s="1">
        <v>1.393</v>
      </c>
      <c r="N5332" s="1">
        <v>529.408</v>
      </c>
      <c r="O5332" s="1">
        <v>-0.227</v>
      </c>
      <c r="P5332" s="1">
        <v>-11.416</v>
      </c>
      <c r="Q5332" s="1">
        <v>15507.949</v>
      </c>
      <c r="R5332" s="1">
        <v>5010.856</v>
      </c>
      <c r="S5332" s="1">
        <v>4895.187</v>
      </c>
      <c r="T5332" s="1">
        <v>1581.71</v>
      </c>
      <c r="U5332" s="1">
        <v>1.422</v>
      </c>
      <c r="V5332" s="1">
        <v>79.182</v>
      </c>
      <c r="W5332" s="1">
        <v>17479.504</v>
      </c>
      <c r="X5332" s="1">
        <v>5647.896</v>
      </c>
      <c r="Y5332" s="1">
        <v>38.616</v>
      </c>
      <c r="Z5332" s="1">
        <v>19.364</v>
      </c>
      <c r="AA5332" s="1">
        <v>4149.22</v>
      </c>
      <c r="AB5332" s="1">
        <v>12841.298</v>
      </c>
      <c r="AC5332" s="1">
        <v>4096.01</v>
      </c>
      <c r="AD5332" s="1">
        <v>17.333</v>
      </c>
      <c r="AE5332" s="1">
        <v>1.039</v>
      </c>
      <c r="AF5332" s="1">
        <v>267.285</v>
      </c>
      <c r="AG5332" s="1">
        <v>80453.977</v>
      </c>
      <c r="AH5332" s="1">
        <v>1.576</v>
      </c>
      <c r="AI5332" s="1">
        <v>0.946</v>
      </c>
      <c r="AJ5332" s="1">
        <v>205.49</v>
      </c>
      <c r="AK5332" s="1">
        <v>8517.114</v>
      </c>
      <c r="AL5332" s="1">
        <v>2752.01</v>
      </c>
      <c r="AM5332" s="1">
        <v>67859.43</v>
      </c>
      <c r="AN5332" s="1">
        <v>21926.422</v>
      </c>
      <c r="AO5332" s="1">
        <v>67.188</v>
      </c>
      <c r="AP5332" s="1">
        <v>84.734</v>
      </c>
      <c r="AQ5332" s="1">
        <v>2.155</v>
      </c>
      <c r="AR5332" s="1">
        <v>152.377</v>
      </c>
      <c r="AS5332" s="1">
        <v>7222.605</v>
      </c>
      <c r="AT5332" s="1">
        <v>3486.712</v>
      </c>
      <c r="AU5332" s="1">
        <v>1126.61</v>
      </c>
      <c r="AV5332" s="1">
        <v>22353.025</v>
      </c>
      <c r="AW5332" s="1">
        <v>7.478</v>
      </c>
      <c r="AX5332" s="1">
        <v>490.337</v>
      </c>
      <c r="AY5332" s="1">
        <v>21810.369</v>
      </c>
      <c r="AZ5332" s="1">
        <v>7047.265</v>
      </c>
      <c r="BA5332" s="1">
        <v>27.505</v>
      </c>
      <c r="BB5332" s="1">
        <v>27.911</v>
      </c>
      <c r="BC5332" s="1">
        <v>2168.46</v>
      </c>
      <c r="BD5332" s="1">
        <v>-4.051</v>
      </c>
      <c r="BE5332" s="1">
        <v>-30.948</v>
      </c>
      <c r="BF5332" s="1">
        <v>650.765</v>
      </c>
      <c r="BG5332" s="1">
        <v>783.59</v>
      </c>
      <c r="BH5332" s="1">
        <v>253.19</v>
      </c>
      <c r="BI5332" s="1">
        <v>2014.033</v>
      </c>
      <c r="BJ5332" s="1">
        <v>6.181</v>
      </c>
      <c r="BK5332" s="1">
        <v>2.515</v>
      </c>
      <c r="BL5332" s="1">
        <v>1.944</v>
      </c>
      <c r="BM5332" s="1">
        <v>62.42</v>
      </c>
      <c r="BN5332" s="1">
        <v>3950.408</v>
      </c>
      <c r="BO5332" s="1">
        <v>4159.505</v>
      </c>
      <c r="BP5332" s="1">
        <v>1344.0</v>
      </c>
      <c r="BQ5332" s="1">
        <v>12225.999</v>
      </c>
      <c r="BR5332" s="1">
        <v>32.812</v>
      </c>
      <c r="BS5332" s="1">
        <v>15.266</v>
      </c>
      <c r="BT5332" s="1">
        <v>53.21</v>
      </c>
      <c r="BU5332" s="1">
        <v>1.282</v>
      </c>
      <c r="BV5332" s="1">
        <v>1.033</v>
      </c>
      <c r="BW5332" s="1">
        <v>11.018</v>
      </c>
      <c r="BX5332" s="1">
        <v>2135.171</v>
      </c>
      <c r="BY5332" s="1">
        <v>2467.138</v>
      </c>
      <c r="BZ5332" s="1">
        <v>797.17</v>
      </c>
      <c r="CA5332" s="1">
        <v>6608.076</v>
      </c>
      <c r="CB5332" s="1">
        <v>19.462</v>
      </c>
      <c r="CC5332" s="1">
        <v>8.251</v>
      </c>
      <c r="CD5332" s="1">
        <v>0.67</v>
      </c>
      <c r="CE5332" s="1">
        <v>64.528</v>
      </c>
      <c r="CF5332" s="1">
        <v>9692.96</v>
      </c>
      <c r="CG5332" s="1">
        <v>135.215</v>
      </c>
      <c r="CH5332" s="1">
        <v>43.69</v>
      </c>
      <c r="CI5332" s="1">
        <v>29998.453</v>
      </c>
      <c r="CJ5332" s="1">
        <v>16.843</v>
      </c>
      <c r="CK5332" s="1">
        <v>878.689</v>
      </c>
      <c r="CL5332" s="1">
        <v>18865.201</v>
      </c>
      <c r="CM5332" s="1">
        <v>6095.636</v>
      </c>
      <c r="CN5332" s="1">
        <v>1.067</v>
      </c>
      <c r="CO5332" s="1">
        <v>37.458</v>
      </c>
      <c r="CP5332" s="1">
        <v>262.719</v>
      </c>
      <c r="CQ5332" s="1">
        <v>83.07</v>
      </c>
      <c r="CR5332" s="1">
        <v>19.08</v>
      </c>
      <c r="CS5332" s="1">
        <v>4.221</v>
      </c>
      <c r="CT5332" s="1">
        <v>10.64</v>
      </c>
      <c r="CU5332" s="1">
        <v>257.091</v>
      </c>
      <c r="CV5332" s="1">
        <v>59.05</v>
      </c>
      <c r="CW5332" s="1">
        <v>813.083</v>
      </c>
      <c r="CX5332" s="1">
        <v>2.028</v>
      </c>
      <c r="CY5332" s="1">
        <v>0.466</v>
      </c>
      <c r="CZ5332" s="1">
        <v>1.015</v>
      </c>
      <c r="DA5332" s="1">
        <v>12676.618</v>
      </c>
      <c r="DB5332" s="1">
        <v>25995.914</v>
      </c>
      <c r="DC5332" s="1">
        <v>2.795</v>
      </c>
      <c r="DD5332" s="1">
        <v>51.402</v>
      </c>
      <c r="DE5332" s="1">
        <v>1815.237</v>
      </c>
      <c r="DF5332" s="1">
        <v>1692.368</v>
      </c>
      <c r="DG5332" s="1">
        <v>546.83</v>
      </c>
      <c r="DH5332" s="1">
        <v>5617.923</v>
      </c>
      <c r="DI5332" s="1">
        <v>13.35</v>
      </c>
      <c r="DJ5332" s="1">
        <v>7.015</v>
      </c>
      <c r="DK5332" s="1">
        <v>82.149</v>
      </c>
      <c r="DL5332" s="1">
        <v>33.319</v>
      </c>
      <c r="DM5332" s="1">
        <v>74.341</v>
      </c>
      <c r="DN5332" s="1">
        <v>89.504</v>
      </c>
      <c r="DO5332" s="1">
        <v>28.92</v>
      </c>
      <c r="DP5332" s="1">
        <v>230.077</v>
      </c>
      <c r="DQ5332" s="1">
        <v>0.706</v>
      </c>
      <c r="DR5332" s="1">
        <v>0.287</v>
      </c>
      <c r="DS5332" s="1">
        <v>8.231</v>
      </c>
      <c r="DT5332" s="1">
        <v>33.303</v>
      </c>
      <c r="DU5332" s="1">
        <v>466.896</v>
      </c>
      <c r="DV5332" s="1">
        <v>562.183</v>
      </c>
      <c r="DW5332" s="1">
        <v>181.65</v>
      </c>
      <c r="DX5332" s="1">
        <v>1444.983</v>
      </c>
      <c r="DY5332" s="1">
        <v>4.435</v>
      </c>
      <c r="DZ5332" s="1">
        <v>1.804</v>
      </c>
    </row>
    <row r="5333">
      <c r="A5333" s="1" t="s">
        <v>544</v>
      </c>
      <c r="B5333" s="1">
        <v>2015.0</v>
      </c>
      <c r="C5333" s="1" t="s">
        <v>545</v>
      </c>
      <c r="D5333" s="1">
        <v>3.26126448E8</v>
      </c>
      <c r="E5333" s="1">
        <v>1.6937634496512E13</v>
      </c>
      <c r="F5333" s="1">
        <v>4.631</v>
      </c>
      <c r="G5333" s="1">
        <v>16.696</v>
      </c>
      <c r="H5333" s="1">
        <v>1156.642</v>
      </c>
      <c r="I5333" s="1">
        <v>377.211</v>
      </c>
      <c r="J5333" s="1">
        <v>195.108</v>
      </c>
      <c r="K5333" s="1">
        <v>63.63</v>
      </c>
      <c r="L5333" s="1">
        <v>1.558</v>
      </c>
      <c r="M5333" s="1">
        <v>1.472</v>
      </c>
      <c r="N5333" s="1">
        <v>504.906</v>
      </c>
      <c r="O5333" s="1">
        <v>-13.606</v>
      </c>
      <c r="P5333" s="1">
        <v>-681.778</v>
      </c>
      <c r="Q5333" s="1">
        <v>13274.23</v>
      </c>
      <c r="R5333" s="1">
        <v>4329.078</v>
      </c>
      <c r="S5333" s="1">
        <v>4146.858</v>
      </c>
      <c r="T5333" s="1">
        <v>1352.4</v>
      </c>
      <c r="U5333" s="1">
        <v>-11.533</v>
      </c>
      <c r="V5333" s="1">
        <v>-651.388</v>
      </c>
      <c r="W5333" s="1">
        <v>15320.767</v>
      </c>
      <c r="X5333" s="1">
        <v>4996.507</v>
      </c>
      <c r="Y5333" s="1">
        <v>33.115</v>
      </c>
      <c r="Z5333" s="1">
        <v>16.89</v>
      </c>
      <c r="AA5333" s="1">
        <v>4150.66</v>
      </c>
      <c r="AB5333" s="1">
        <v>12727.149</v>
      </c>
      <c r="AC5333" s="1">
        <v>4083.99</v>
      </c>
      <c r="AD5333" s="1">
        <v>17.463</v>
      </c>
      <c r="AE5333" s="1">
        <v>-0.956</v>
      </c>
      <c r="AF5333" s="1">
        <v>-248.488</v>
      </c>
      <c r="AG5333" s="1">
        <v>78949.211</v>
      </c>
      <c r="AH5333" s="1">
        <v>1.52</v>
      </c>
      <c r="AI5333" s="1">
        <v>-1.233</v>
      </c>
      <c r="AJ5333" s="1">
        <v>-270.437</v>
      </c>
      <c r="AK5333" s="1">
        <v>8371.968</v>
      </c>
      <c r="AL5333" s="1">
        <v>2730.32</v>
      </c>
      <c r="AM5333" s="1">
        <v>66403.641</v>
      </c>
      <c r="AN5333" s="1">
        <v>21655.984</v>
      </c>
      <c r="AO5333" s="1">
        <v>66.854</v>
      </c>
      <c r="AP5333" s="1">
        <v>84.492</v>
      </c>
      <c r="AQ5333" s="1">
        <v>2.952</v>
      </c>
      <c r="AR5333" s="1">
        <v>213.19</v>
      </c>
      <c r="AS5333" s="1">
        <v>7435.795</v>
      </c>
      <c r="AT5333" s="1">
        <v>4088.844</v>
      </c>
      <c r="AU5333" s="1">
        <v>1333.48</v>
      </c>
      <c r="AV5333" s="1">
        <v>22800.344</v>
      </c>
      <c r="AW5333" s="1">
        <v>5.048</v>
      </c>
      <c r="AX5333" s="1">
        <v>355.768</v>
      </c>
      <c r="AY5333" s="1">
        <v>22699.883</v>
      </c>
      <c r="AZ5333" s="1">
        <v>7403.032</v>
      </c>
      <c r="BA5333" s="1">
        <v>32.651</v>
      </c>
      <c r="BB5333" s="1">
        <v>29.011</v>
      </c>
      <c r="BC5333" s="1">
        <v>2062.03</v>
      </c>
      <c r="BD5333" s="1">
        <v>-3.635</v>
      </c>
      <c r="BE5333" s="1">
        <v>-26.833</v>
      </c>
      <c r="BF5333" s="1">
        <v>623.932</v>
      </c>
      <c r="BG5333" s="1">
        <v>748.145</v>
      </c>
      <c r="BH5333" s="1">
        <v>243.99</v>
      </c>
      <c r="BI5333" s="1">
        <v>1913.16</v>
      </c>
      <c r="BJ5333" s="1">
        <v>5.974</v>
      </c>
      <c r="BK5333" s="1">
        <v>2.434</v>
      </c>
      <c r="BL5333" s="1">
        <v>1.509</v>
      </c>
      <c r="BM5333" s="1">
        <v>24.325</v>
      </c>
      <c r="BN5333" s="1">
        <v>3974.733</v>
      </c>
      <c r="BO5333" s="1">
        <v>4150.752</v>
      </c>
      <c r="BP5333" s="1">
        <v>1353.67</v>
      </c>
      <c r="BQ5333" s="1">
        <v>12187.704</v>
      </c>
      <c r="BR5333" s="1">
        <v>33.146</v>
      </c>
      <c r="BS5333" s="1">
        <v>15.508</v>
      </c>
      <c r="BT5333" s="1">
        <v>66.67</v>
      </c>
      <c r="BU5333" s="1">
        <v>1.606</v>
      </c>
      <c r="BV5333" s="1">
        <v>0.001</v>
      </c>
      <c r="BW5333" s="1">
        <v>-10.779</v>
      </c>
      <c r="BX5333" s="1">
        <v>2124.391</v>
      </c>
      <c r="BY5333" s="1">
        <v>2444.389</v>
      </c>
      <c r="BZ5333" s="1">
        <v>797.18</v>
      </c>
      <c r="CA5333" s="1">
        <v>6514.011</v>
      </c>
      <c r="CB5333" s="1">
        <v>19.52</v>
      </c>
      <c r="CC5333" s="1">
        <v>8.288</v>
      </c>
      <c r="CD5333" s="1">
        <v>2.044</v>
      </c>
      <c r="CE5333" s="1">
        <v>198.151</v>
      </c>
      <c r="CF5333" s="1">
        <v>9891.111</v>
      </c>
      <c r="CG5333" s="1">
        <v>136.266</v>
      </c>
      <c r="CH5333" s="1">
        <v>44.44</v>
      </c>
      <c r="CI5333" s="1">
        <v>30329.068</v>
      </c>
      <c r="CJ5333" s="1">
        <v>8.116</v>
      </c>
      <c r="CK5333" s="1">
        <v>494.725</v>
      </c>
      <c r="CL5333" s="1">
        <v>20207.99</v>
      </c>
      <c r="CM5333" s="1">
        <v>6590.36</v>
      </c>
      <c r="CN5333" s="1">
        <v>1.088</v>
      </c>
      <c r="CO5333" s="1">
        <v>38.591</v>
      </c>
      <c r="CP5333" s="1">
        <v>261.676</v>
      </c>
      <c r="CQ5333" s="1">
        <v>82.75</v>
      </c>
      <c r="CR5333" s="1">
        <v>19.12</v>
      </c>
      <c r="CS5333" s="1">
        <v>-0.397</v>
      </c>
      <c r="CT5333" s="1">
        <v>-1.044</v>
      </c>
      <c r="CU5333" s="1">
        <v>253.736</v>
      </c>
      <c r="CV5333" s="1">
        <v>58.628</v>
      </c>
      <c r="CW5333" s="1">
        <v>802.375</v>
      </c>
      <c r="CX5333" s="1">
        <v>2.026</v>
      </c>
      <c r="CY5333" s="1">
        <v>0.468</v>
      </c>
      <c r="CZ5333" s="1">
        <v>1.021</v>
      </c>
      <c r="DA5333" s="1">
        <v>12522.72</v>
      </c>
      <c r="DB5333" s="1">
        <v>25747.426</v>
      </c>
      <c r="DC5333" s="1">
        <v>2.895</v>
      </c>
      <c r="DD5333" s="1">
        <v>35.104</v>
      </c>
      <c r="DE5333" s="1">
        <v>1850.341</v>
      </c>
      <c r="DF5333" s="1">
        <v>1706.363</v>
      </c>
      <c r="DG5333" s="1">
        <v>556.49</v>
      </c>
      <c r="DH5333" s="1">
        <v>5673.693</v>
      </c>
      <c r="DI5333" s="1">
        <v>13.626</v>
      </c>
      <c r="DJ5333" s="1">
        <v>7.219</v>
      </c>
      <c r="DK5333" s="1">
        <v>34.947</v>
      </c>
      <c r="DL5333" s="1">
        <v>25.472</v>
      </c>
      <c r="DM5333" s="1">
        <v>99.813</v>
      </c>
      <c r="DN5333" s="1">
        <v>119.678</v>
      </c>
      <c r="DO5333" s="1">
        <v>39.03</v>
      </c>
      <c r="DP5333" s="1">
        <v>306.057</v>
      </c>
      <c r="DQ5333" s="1">
        <v>0.956</v>
      </c>
      <c r="DR5333" s="1">
        <v>0.389</v>
      </c>
      <c r="DS5333" s="1">
        <v>4.989</v>
      </c>
      <c r="DT5333" s="1">
        <v>20.813</v>
      </c>
      <c r="DU5333" s="1">
        <v>487.709</v>
      </c>
      <c r="DV5333" s="1">
        <v>584.804</v>
      </c>
      <c r="DW5333" s="1">
        <v>190.72</v>
      </c>
      <c r="DX5333" s="1">
        <v>1495.459</v>
      </c>
      <c r="DY5333" s="1">
        <v>4.67</v>
      </c>
      <c r="DZ5333" s="1">
        <v>1.903</v>
      </c>
    </row>
    <row r="5334">
      <c r="A5334" s="1" t="s">
        <v>544</v>
      </c>
      <c r="B5334" s="1">
        <v>2016.0</v>
      </c>
      <c r="C5334" s="1" t="s">
        <v>545</v>
      </c>
      <c r="D5334" s="1">
        <v>3.29179362E8</v>
      </c>
      <c r="E5334" s="1">
        <v>1.7220065296384E13</v>
      </c>
      <c r="F5334" s="1">
        <v>8.488</v>
      </c>
      <c r="G5334" s="1">
        <v>32.017</v>
      </c>
      <c r="H5334" s="1">
        <v>1243.179</v>
      </c>
      <c r="I5334" s="1">
        <v>409.229</v>
      </c>
      <c r="J5334" s="1">
        <v>190.656</v>
      </c>
      <c r="K5334" s="1">
        <v>62.76</v>
      </c>
      <c r="L5334" s="1">
        <v>1.535</v>
      </c>
      <c r="M5334" s="1">
        <v>1.599</v>
      </c>
      <c r="N5334" s="1">
        <v>483.354</v>
      </c>
      <c r="O5334" s="1">
        <v>-8.508</v>
      </c>
      <c r="P5334" s="1">
        <v>-368.336</v>
      </c>
      <c r="Q5334" s="1">
        <v>12032.167</v>
      </c>
      <c r="R5334" s="1">
        <v>3960.741</v>
      </c>
      <c r="S5334" s="1">
        <v>3764.361</v>
      </c>
      <c r="T5334" s="1">
        <v>1239.15</v>
      </c>
      <c r="U5334" s="1">
        <v>-18.271</v>
      </c>
      <c r="V5334" s="1">
        <v>-912.933</v>
      </c>
      <c r="W5334" s="1">
        <v>12405.318</v>
      </c>
      <c r="X5334" s="1">
        <v>4083.575</v>
      </c>
      <c r="Y5334" s="1">
        <v>30.315</v>
      </c>
      <c r="Z5334" s="1">
        <v>15.475</v>
      </c>
      <c r="AA5334" s="1">
        <v>4154.06</v>
      </c>
      <c r="AB5334" s="1">
        <v>12619.442</v>
      </c>
      <c r="AC5334" s="1">
        <v>4087.56</v>
      </c>
      <c r="AD5334" s="1">
        <v>17.576</v>
      </c>
      <c r="AE5334" s="1">
        <v>-0.079</v>
      </c>
      <c r="AF5334" s="1">
        <v>-20.375</v>
      </c>
      <c r="AG5334" s="1">
        <v>78155.117</v>
      </c>
      <c r="AH5334" s="1">
        <v>1.494</v>
      </c>
      <c r="AI5334" s="1">
        <v>-1.103</v>
      </c>
      <c r="AJ5334" s="1">
        <v>-238.778</v>
      </c>
      <c r="AK5334" s="1">
        <v>8071.466</v>
      </c>
      <c r="AL5334" s="1">
        <v>2656.96</v>
      </c>
      <c r="AM5334" s="1">
        <v>65062.422</v>
      </c>
      <c r="AN5334" s="1">
        <v>21417.207</v>
      </c>
      <c r="AO5334" s="1">
        <v>65.001</v>
      </c>
      <c r="AP5334" s="1">
        <v>83.681</v>
      </c>
      <c r="AQ5334" s="1">
        <v>0.742</v>
      </c>
      <c r="AR5334" s="1">
        <v>55.194</v>
      </c>
      <c r="AS5334" s="1">
        <v>7490.989</v>
      </c>
      <c r="AT5334" s="1">
        <v>4187.109</v>
      </c>
      <c r="AU5334" s="1">
        <v>1378.31</v>
      </c>
      <c r="AV5334" s="1">
        <v>22756.559</v>
      </c>
      <c r="AW5334" s="1">
        <v>-1.749</v>
      </c>
      <c r="AX5334" s="1">
        <v>-129.471</v>
      </c>
      <c r="AY5334" s="1">
        <v>22096.043</v>
      </c>
      <c r="AZ5334" s="1">
        <v>7273.561</v>
      </c>
      <c r="BA5334" s="1">
        <v>33.72</v>
      </c>
      <c r="BB5334" s="1">
        <v>29.269</v>
      </c>
      <c r="BC5334" s="1">
        <v>1975.74</v>
      </c>
      <c r="BD5334" s="1">
        <v>7.024</v>
      </c>
      <c r="BE5334" s="1">
        <v>38.791</v>
      </c>
      <c r="BF5334" s="1">
        <v>662.723</v>
      </c>
      <c r="BG5334" s="1">
        <v>793.276</v>
      </c>
      <c r="BH5334" s="1">
        <v>261.13</v>
      </c>
      <c r="BI5334" s="1">
        <v>2013.257</v>
      </c>
      <c r="BJ5334" s="1">
        <v>6.388</v>
      </c>
      <c r="BK5334" s="1">
        <v>2.589</v>
      </c>
      <c r="BL5334" s="1">
        <v>6.18</v>
      </c>
      <c r="BM5334" s="1">
        <v>201.969</v>
      </c>
      <c r="BN5334" s="1">
        <v>4176.702</v>
      </c>
      <c r="BO5334" s="1">
        <v>4345.959</v>
      </c>
      <c r="BP5334" s="1">
        <v>1430.6</v>
      </c>
      <c r="BQ5334" s="1">
        <v>12688.226</v>
      </c>
      <c r="BR5334" s="1">
        <v>34.999</v>
      </c>
      <c r="BS5334" s="1">
        <v>16.319</v>
      </c>
      <c r="BT5334" s="1">
        <v>66.5</v>
      </c>
      <c r="BU5334" s="1">
        <v>1.601</v>
      </c>
      <c r="BV5334" s="1">
        <v>1.068</v>
      </c>
      <c r="BW5334" s="1">
        <v>6.51</v>
      </c>
      <c r="BX5334" s="1">
        <v>2130.902</v>
      </c>
      <c r="BY5334" s="1">
        <v>2447.572</v>
      </c>
      <c r="BZ5334" s="1">
        <v>805.69</v>
      </c>
      <c r="CA5334" s="1">
        <v>6473.375</v>
      </c>
      <c r="CB5334" s="1">
        <v>19.711</v>
      </c>
      <c r="CC5334" s="1">
        <v>8.326</v>
      </c>
      <c r="CD5334" s="1">
        <v>0.752</v>
      </c>
      <c r="CE5334" s="1">
        <v>74.364</v>
      </c>
      <c r="CF5334" s="1">
        <v>9965.476</v>
      </c>
      <c r="CG5334" s="1">
        <v>119.995</v>
      </c>
      <c r="CH5334" s="1">
        <v>39.5</v>
      </c>
      <c r="CI5334" s="1">
        <v>30273.695</v>
      </c>
      <c r="CJ5334" s="1">
        <v>-4.199</v>
      </c>
      <c r="CK5334" s="1">
        <v>-276.73</v>
      </c>
      <c r="CL5334" s="1">
        <v>19179.908</v>
      </c>
      <c r="CM5334" s="1">
        <v>6313.63</v>
      </c>
      <c r="CN5334" s="1">
        <v>0.966</v>
      </c>
      <c r="CO5334" s="1">
        <v>38.937</v>
      </c>
      <c r="CP5334" s="1">
        <v>258.508</v>
      </c>
      <c r="CQ5334" s="1">
        <v>81.92</v>
      </c>
      <c r="CR5334" s="1">
        <v>19.16</v>
      </c>
      <c r="CS5334" s="1">
        <v>-1.211</v>
      </c>
      <c r="CT5334" s="1">
        <v>-3.168</v>
      </c>
      <c r="CU5334" s="1">
        <v>248.861</v>
      </c>
      <c r="CV5334" s="1">
        <v>58.205</v>
      </c>
      <c r="CW5334" s="1">
        <v>785.311</v>
      </c>
      <c r="CX5334" s="1">
        <v>2.004</v>
      </c>
      <c r="CY5334" s="1">
        <v>0.469</v>
      </c>
      <c r="CZ5334" s="1">
        <v>1.01</v>
      </c>
      <c r="DA5334" s="1">
        <v>12417.425</v>
      </c>
      <c r="DB5334" s="1">
        <v>25727.051</v>
      </c>
      <c r="DC5334" s="1">
        <v>10.745</v>
      </c>
      <c r="DD5334" s="1">
        <v>195.459</v>
      </c>
      <c r="DE5334" s="1">
        <v>2045.8</v>
      </c>
      <c r="DF5334" s="1">
        <v>1898.387</v>
      </c>
      <c r="DG5334" s="1">
        <v>624.91</v>
      </c>
      <c r="DH5334" s="1">
        <v>6214.85</v>
      </c>
      <c r="DI5334" s="1">
        <v>15.288</v>
      </c>
      <c r="DJ5334" s="1">
        <v>7.993</v>
      </c>
      <c r="DK5334" s="1">
        <v>40.567</v>
      </c>
      <c r="DL5334" s="1">
        <v>39.433</v>
      </c>
      <c r="DM5334" s="1">
        <v>139.247</v>
      </c>
      <c r="DN5334" s="1">
        <v>166.687</v>
      </c>
      <c r="DO5334" s="1">
        <v>54.87</v>
      </c>
      <c r="DP5334" s="1">
        <v>423.012</v>
      </c>
      <c r="DQ5334" s="1">
        <v>1.342</v>
      </c>
      <c r="DR5334" s="1">
        <v>0.544</v>
      </c>
      <c r="DS5334" s="1">
        <v>19.02</v>
      </c>
      <c r="DT5334" s="1">
        <v>88.385</v>
      </c>
      <c r="DU5334" s="1">
        <v>576.094</v>
      </c>
      <c r="DV5334" s="1">
        <v>689.563</v>
      </c>
      <c r="DW5334" s="1">
        <v>226.99</v>
      </c>
      <c r="DX5334" s="1">
        <v>1750.091</v>
      </c>
      <c r="DY5334" s="1">
        <v>5.553</v>
      </c>
      <c r="DZ5334" s="1">
        <v>2.251</v>
      </c>
    </row>
    <row r="5335">
      <c r="A5335" s="1" t="s">
        <v>544</v>
      </c>
      <c r="B5335" s="1">
        <v>2017.0</v>
      </c>
      <c r="C5335" s="1" t="s">
        <v>545</v>
      </c>
      <c r="D5335" s="1">
        <v>3.32204602E8</v>
      </c>
      <c r="E5335" s="1">
        <v>1.7606123716608E13</v>
      </c>
      <c r="F5335" s="1">
        <v>0.202</v>
      </c>
      <c r="G5335" s="1">
        <v>0.825</v>
      </c>
      <c r="H5335" s="1">
        <v>1234.341</v>
      </c>
      <c r="I5335" s="1">
        <v>410.054</v>
      </c>
      <c r="J5335" s="1">
        <v>188.829</v>
      </c>
      <c r="K5335" s="1">
        <v>62.73</v>
      </c>
      <c r="L5335" s="1">
        <v>1.548</v>
      </c>
      <c r="M5335" s="1">
        <v>1.597</v>
      </c>
      <c r="N5335" s="1">
        <v>469.019</v>
      </c>
      <c r="O5335" s="1">
        <v>-2.731</v>
      </c>
      <c r="P5335" s="1">
        <v>-108.149</v>
      </c>
      <c r="Q5335" s="1">
        <v>11597.048</v>
      </c>
      <c r="R5335" s="1">
        <v>3852.593</v>
      </c>
      <c r="S5335" s="1">
        <v>3629.811</v>
      </c>
      <c r="T5335" s="1">
        <v>1205.84</v>
      </c>
      <c r="U5335" s="1">
        <v>6.534</v>
      </c>
      <c r="V5335" s="1">
        <v>266.804</v>
      </c>
      <c r="W5335" s="1">
        <v>13095.48</v>
      </c>
      <c r="X5335" s="1">
        <v>4350.379</v>
      </c>
      <c r="Y5335" s="1">
        <v>29.757</v>
      </c>
      <c r="Z5335" s="1">
        <v>15.002</v>
      </c>
      <c r="AA5335" s="1">
        <v>4108.62</v>
      </c>
      <c r="AB5335" s="1">
        <v>12367.74</v>
      </c>
      <c r="AC5335" s="1">
        <v>4052.31</v>
      </c>
      <c r="AD5335" s="1">
        <v>17.44</v>
      </c>
      <c r="AE5335" s="1">
        <v>0.37</v>
      </c>
      <c r="AF5335" s="1">
        <v>95.105</v>
      </c>
      <c r="AG5335" s="1">
        <v>77729.68</v>
      </c>
      <c r="AH5335" s="1">
        <v>1.467</v>
      </c>
      <c r="AI5335" s="1">
        <v>-0.485</v>
      </c>
      <c r="AJ5335" s="1">
        <v>-103.79</v>
      </c>
      <c r="AK5335" s="1">
        <v>7646.402</v>
      </c>
      <c r="AL5335" s="1">
        <v>2540.17</v>
      </c>
      <c r="AM5335" s="1">
        <v>64157.496</v>
      </c>
      <c r="AN5335" s="1">
        <v>21313.416</v>
      </c>
      <c r="AO5335" s="1">
        <v>62.684</v>
      </c>
      <c r="AP5335" s="1">
        <v>82.997</v>
      </c>
      <c r="AQ5335" s="1">
        <v>-1.238</v>
      </c>
      <c r="AR5335" s="1">
        <v>-92.757</v>
      </c>
      <c r="AS5335" s="1">
        <v>7398.232</v>
      </c>
      <c r="AT5335" s="1">
        <v>3902.535</v>
      </c>
      <c r="AU5335" s="1">
        <v>1296.44</v>
      </c>
      <c r="AV5335" s="1">
        <v>22270.107</v>
      </c>
      <c r="AW5335" s="1">
        <v>2.715</v>
      </c>
      <c r="AX5335" s="1">
        <v>197.512</v>
      </c>
      <c r="AY5335" s="1">
        <v>22489.373</v>
      </c>
      <c r="AZ5335" s="1">
        <v>7471.073</v>
      </c>
      <c r="BA5335" s="1">
        <v>31.993</v>
      </c>
      <c r="BB5335" s="1">
        <v>28.809</v>
      </c>
      <c r="BC5335" s="1">
        <v>1900.61</v>
      </c>
      <c r="BD5335" s="1">
        <v>12.527</v>
      </c>
      <c r="BE5335" s="1">
        <v>79.293</v>
      </c>
      <c r="BF5335" s="1">
        <v>742.016</v>
      </c>
      <c r="BG5335" s="1">
        <v>884.515</v>
      </c>
      <c r="BH5335" s="1">
        <v>293.84</v>
      </c>
      <c r="BI5335" s="1">
        <v>2233.612</v>
      </c>
      <c r="BJ5335" s="1">
        <v>7.251</v>
      </c>
      <c r="BK5335" s="1">
        <v>2.889</v>
      </c>
      <c r="BL5335" s="1">
        <v>4.415</v>
      </c>
      <c r="BM5335" s="1">
        <v>189.73</v>
      </c>
      <c r="BN5335" s="1">
        <v>4366.432</v>
      </c>
      <c r="BO5335" s="1">
        <v>4551.833</v>
      </c>
      <c r="BP5335" s="1">
        <v>1512.14</v>
      </c>
      <c r="BQ5335" s="1">
        <v>13143.803</v>
      </c>
      <c r="BR5335" s="1">
        <v>37.316</v>
      </c>
      <c r="BS5335" s="1">
        <v>17.003</v>
      </c>
      <c r="BT5335" s="1">
        <v>56.31</v>
      </c>
      <c r="BU5335" s="1">
        <v>1.371</v>
      </c>
      <c r="BV5335" s="1">
        <v>-0.092</v>
      </c>
      <c r="BW5335" s="1">
        <v>-12.613</v>
      </c>
      <c r="BX5335" s="1">
        <v>2118.289</v>
      </c>
      <c r="BY5335" s="1">
        <v>2423.055</v>
      </c>
      <c r="BZ5335" s="1">
        <v>804.95</v>
      </c>
      <c r="CA5335" s="1">
        <v>6376.458</v>
      </c>
      <c r="CB5335" s="1">
        <v>19.864</v>
      </c>
      <c r="CC5335" s="1">
        <v>8.249</v>
      </c>
      <c r="CD5335" s="1">
        <v>0.975</v>
      </c>
      <c r="CE5335" s="1">
        <v>97.115</v>
      </c>
      <c r="CF5335" s="1">
        <v>10062.591</v>
      </c>
      <c r="CG5335" s="1">
        <v>114.056</v>
      </c>
      <c r="CH5335" s="1">
        <v>37.89</v>
      </c>
      <c r="CI5335" s="1">
        <v>30290.342</v>
      </c>
      <c r="CJ5335" s="1">
        <v>5.783</v>
      </c>
      <c r="CK5335" s="1">
        <v>365.129</v>
      </c>
      <c r="CL5335" s="1">
        <v>20104.354</v>
      </c>
      <c r="CM5335" s="1">
        <v>6678.759</v>
      </c>
      <c r="CN5335" s="1">
        <v>0.935</v>
      </c>
      <c r="CO5335" s="1">
        <v>39.185</v>
      </c>
      <c r="CP5335" s="1">
        <v>258.751</v>
      </c>
      <c r="CQ5335" s="1">
        <v>81.77</v>
      </c>
      <c r="CR5335" s="1">
        <v>19.04</v>
      </c>
      <c r="CS5335" s="1">
        <v>0.094</v>
      </c>
      <c r="CT5335" s="1">
        <v>0.243</v>
      </c>
      <c r="CU5335" s="1">
        <v>246.143</v>
      </c>
      <c r="CV5335" s="1">
        <v>57.314</v>
      </c>
      <c r="CW5335" s="1">
        <v>778.891</v>
      </c>
      <c r="CX5335" s="1">
        <v>2.018</v>
      </c>
      <c r="CY5335" s="1">
        <v>0.47</v>
      </c>
      <c r="CZ5335" s="1">
        <v>1.008</v>
      </c>
      <c r="DA5335" s="1">
        <v>12198.235</v>
      </c>
      <c r="DB5335" s="1">
        <v>25822.156</v>
      </c>
      <c r="DC5335" s="1">
        <v>8.09</v>
      </c>
      <c r="DD5335" s="1">
        <v>202.343</v>
      </c>
      <c r="DE5335" s="1">
        <v>2248.143</v>
      </c>
      <c r="DF5335" s="1">
        <v>2128.779</v>
      </c>
      <c r="DG5335" s="1">
        <v>707.19</v>
      </c>
      <c r="DH5335" s="1">
        <v>6767.345</v>
      </c>
      <c r="DI5335" s="1">
        <v>17.452</v>
      </c>
      <c r="DJ5335" s="1">
        <v>8.755</v>
      </c>
      <c r="DK5335" s="1">
        <v>40.847</v>
      </c>
      <c r="DL5335" s="1">
        <v>55.897</v>
      </c>
      <c r="DM5335" s="1">
        <v>195.144</v>
      </c>
      <c r="DN5335" s="1">
        <v>232.628</v>
      </c>
      <c r="DO5335" s="1">
        <v>77.28</v>
      </c>
      <c r="DP5335" s="1">
        <v>587.421</v>
      </c>
      <c r="DQ5335" s="1">
        <v>1.907</v>
      </c>
      <c r="DR5335" s="1">
        <v>0.76</v>
      </c>
      <c r="DS5335" s="1">
        <v>12.031</v>
      </c>
      <c r="DT5335" s="1">
        <v>66.084</v>
      </c>
      <c r="DU5335" s="1">
        <v>642.178</v>
      </c>
      <c r="DV5335" s="1">
        <v>765.492</v>
      </c>
      <c r="DW5335" s="1">
        <v>254.3</v>
      </c>
      <c r="DX5335" s="1">
        <v>1933.081</v>
      </c>
      <c r="DY5335" s="1">
        <v>6.275</v>
      </c>
      <c r="DZ5335" s="1">
        <v>2.501</v>
      </c>
    </row>
    <row r="5336">
      <c r="A5336" s="1" t="s">
        <v>544</v>
      </c>
      <c r="B5336" s="1">
        <v>2018.0</v>
      </c>
      <c r="C5336" s="1" t="s">
        <v>545</v>
      </c>
      <c r="D5336" s="1">
        <v>3.35056439E8</v>
      </c>
      <c r="E5336" s="1">
        <v>1.8124692783104E13</v>
      </c>
      <c r="F5336" s="1">
        <v>-1.325</v>
      </c>
      <c r="G5336" s="1">
        <v>-5.433</v>
      </c>
      <c r="H5336" s="1">
        <v>1207.619</v>
      </c>
      <c r="I5336" s="1">
        <v>404.621</v>
      </c>
      <c r="J5336" s="1">
        <v>184.536</v>
      </c>
      <c r="K5336" s="1">
        <v>61.83</v>
      </c>
      <c r="L5336" s="1">
        <v>1.472</v>
      </c>
      <c r="M5336" s="1">
        <v>1.52</v>
      </c>
      <c r="N5336" s="1">
        <v>462.589</v>
      </c>
      <c r="O5336" s="1">
        <v>-4.234</v>
      </c>
      <c r="P5336" s="1">
        <v>-163.134</v>
      </c>
      <c r="Q5336" s="1">
        <v>11011.454</v>
      </c>
      <c r="R5336" s="1">
        <v>3689.459</v>
      </c>
      <c r="S5336" s="1">
        <v>3430.735</v>
      </c>
      <c r="T5336" s="1">
        <v>1149.49</v>
      </c>
      <c r="U5336" s="1">
        <v>-1.676</v>
      </c>
      <c r="V5336" s="1">
        <v>-72.928</v>
      </c>
      <c r="W5336" s="1">
        <v>12766.36</v>
      </c>
      <c r="X5336" s="1">
        <v>4277.451</v>
      </c>
      <c r="Y5336" s="1">
        <v>27.359</v>
      </c>
      <c r="Z5336" s="1">
        <v>13.856</v>
      </c>
      <c r="AA5336" s="1">
        <v>4246.01</v>
      </c>
      <c r="AB5336" s="1">
        <v>12672.521</v>
      </c>
      <c r="AC5336" s="1">
        <v>4201.55</v>
      </c>
      <c r="AD5336" s="1">
        <v>17.392</v>
      </c>
      <c r="AE5336" s="1">
        <v>3.667</v>
      </c>
      <c r="AF5336" s="1">
        <v>946.832</v>
      </c>
      <c r="AG5336" s="1">
        <v>79893.969</v>
      </c>
      <c r="AH5336" s="1">
        <v>1.477</v>
      </c>
      <c r="AI5336" s="1">
        <v>4.22</v>
      </c>
      <c r="AJ5336" s="1">
        <v>899.438</v>
      </c>
      <c r="AK5336" s="1">
        <v>7942.841</v>
      </c>
      <c r="AL5336" s="1">
        <v>2661.3</v>
      </c>
      <c r="AM5336" s="1">
        <v>66295.859</v>
      </c>
      <c r="AN5336" s="1">
        <v>22212.854</v>
      </c>
      <c r="AO5336" s="1">
        <v>63.341</v>
      </c>
      <c r="AP5336" s="1">
        <v>83.423</v>
      </c>
      <c r="AQ5336" s="1">
        <v>11.103</v>
      </c>
      <c r="AR5336" s="1">
        <v>821.4</v>
      </c>
      <c r="AS5336" s="1">
        <v>8219.633</v>
      </c>
      <c r="AT5336" s="1">
        <v>4384.724</v>
      </c>
      <c r="AU5336" s="1">
        <v>1469.13</v>
      </c>
      <c r="AV5336" s="1">
        <v>24532.084</v>
      </c>
      <c r="AW5336" s="1">
        <v>12.559</v>
      </c>
      <c r="AX5336" s="1">
        <v>938.289</v>
      </c>
      <c r="AY5336" s="1">
        <v>25098.346</v>
      </c>
      <c r="AZ5336" s="1">
        <v>8409.362</v>
      </c>
      <c r="BA5336" s="1">
        <v>34.966</v>
      </c>
      <c r="BB5336" s="1">
        <v>30.87</v>
      </c>
      <c r="BC5336" s="1">
        <v>1943.59</v>
      </c>
      <c r="BD5336" s="1">
        <v>-2.457</v>
      </c>
      <c r="BE5336" s="1">
        <v>-21.831</v>
      </c>
      <c r="BF5336" s="1">
        <v>720.186</v>
      </c>
      <c r="BG5336" s="1">
        <v>855.438</v>
      </c>
      <c r="BH5336" s="1">
        <v>286.62</v>
      </c>
      <c r="BI5336" s="1">
        <v>2149.446</v>
      </c>
      <c r="BJ5336" s="1">
        <v>6.822</v>
      </c>
      <c r="BK5336" s="1">
        <v>2.705</v>
      </c>
      <c r="BL5336" s="1">
        <v>1.187</v>
      </c>
      <c r="BM5336" s="1">
        <v>47.356</v>
      </c>
      <c r="BN5336" s="1">
        <v>4413.788</v>
      </c>
      <c r="BO5336" s="1">
        <v>4596.987</v>
      </c>
      <c r="BP5336" s="1">
        <v>1540.25</v>
      </c>
      <c r="BQ5336" s="1">
        <v>13173.267</v>
      </c>
      <c r="BR5336" s="1">
        <v>36.659</v>
      </c>
      <c r="BS5336" s="1">
        <v>16.577</v>
      </c>
      <c r="BT5336" s="1">
        <v>44.46</v>
      </c>
      <c r="BU5336" s="1">
        <v>1.047</v>
      </c>
      <c r="BV5336" s="1">
        <v>0.265</v>
      </c>
      <c r="BW5336" s="1">
        <v>-4.949</v>
      </c>
      <c r="BX5336" s="1">
        <v>2113.34</v>
      </c>
      <c r="BY5336" s="1">
        <v>2408.788</v>
      </c>
      <c r="BZ5336" s="1">
        <v>807.08</v>
      </c>
      <c r="CA5336" s="1">
        <v>6307.415</v>
      </c>
      <c r="CB5336" s="1">
        <v>19.209</v>
      </c>
      <c r="CC5336" s="1">
        <v>7.937</v>
      </c>
      <c r="CD5336" s="1">
        <v>2.397</v>
      </c>
      <c r="CE5336" s="1">
        <v>241.172</v>
      </c>
      <c r="CF5336" s="1">
        <v>10303.763</v>
      </c>
      <c r="CG5336" s="1">
        <v>127.382</v>
      </c>
      <c r="CH5336" s="1">
        <v>42.68</v>
      </c>
      <c r="CI5336" s="1">
        <v>30752.32</v>
      </c>
      <c r="CJ5336" s="1">
        <v>16.67</v>
      </c>
      <c r="CK5336" s="1">
        <v>1113.341</v>
      </c>
      <c r="CL5336" s="1">
        <v>23256.082</v>
      </c>
      <c r="CM5336" s="1">
        <v>7792.1</v>
      </c>
      <c r="CN5336" s="1">
        <v>1.016</v>
      </c>
      <c r="CO5336" s="1">
        <v>38.697</v>
      </c>
      <c r="CP5336" s="1">
        <v>255.916</v>
      </c>
      <c r="CQ5336" s="1">
        <v>80.52</v>
      </c>
      <c r="CR5336" s="1">
        <v>18.69</v>
      </c>
      <c r="CS5336" s="1">
        <v>-1.096</v>
      </c>
      <c r="CT5336" s="1">
        <v>-2.835</v>
      </c>
      <c r="CU5336" s="1">
        <v>240.318</v>
      </c>
      <c r="CV5336" s="1">
        <v>55.782</v>
      </c>
      <c r="CW5336" s="1">
        <v>763.8</v>
      </c>
      <c r="CX5336" s="1">
        <v>1.916</v>
      </c>
      <c r="CY5336" s="1">
        <v>0.445</v>
      </c>
      <c r="CZ5336" s="1">
        <v>0.961</v>
      </c>
      <c r="DA5336" s="1">
        <v>12539.827</v>
      </c>
      <c r="DB5336" s="1">
        <v>26768.988</v>
      </c>
      <c r="DC5336" s="1">
        <v>1.882</v>
      </c>
      <c r="DD5336" s="1">
        <v>52.305</v>
      </c>
      <c r="DE5336" s="1">
        <v>2300.448</v>
      </c>
      <c r="DF5336" s="1">
        <v>2188.198</v>
      </c>
      <c r="DG5336" s="1">
        <v>733.17</v>
      </c>
      <c r="DH5336" s="1">
        <v>6865.853</v>
      </c>
      <c r="DI5336" s="1">
        <v>17.45</v>
      </c>
      <c r="DJ5336" s="1">
        <v>8.64</v>
      </c>
      <c r="DK5336" s="1">
        <v>20.819</v>
      </c>
      <c r="DL5336" s="1">
        <v>39.453</v>
      </c>
      <c r="DM5336" s="1">
        <v>234.597</v>
      </c>
      <c r="DN5336" s="1">
        <v>278.64</v>
      </c>
      <c r="DO5336" s="1">
        <v>93.36</v>
      </c>
      <c r="DP5336" s="1">
        <v>700.172</v>
      </c>
      <c r="DQ5336" s="1">
        <v>2.222</v>
      </c>
      <c r="DR5336" s="1">
        <v>0.881</v>
      </c>
      <c r="DS5336" s="1">
        <v>7.222</v>
      </c>
      <c r="DT5336" s="1">
        <v>42.95</v>
      </c>
      <c r="DU5336" s="1">
        <v>685.128</v>
      </c>
      <c r="DV5336" s="1">
        <v>813.803</v>
      </c>
      <c r="DW5336" s="1">
        <v>272.67</v>
      </c>
      <c r="DX5336" s="1">
        <v>2044.815</v>
      </c>
      <c r="DY5336" s="1">
        <v>6.49</v>
      </c>
      <c r="DZ5336" s="1">
        <v>2.573</v>
      </c>
    </row>
    <row r="5337">
      <c r="A5337" s="1" t="s">
        <v>544</v>
      </c>
      <c r="B5337" s="1">
        <v>2019.0</v>
      </c>
      <c r="C5337" s="1" t="s">
        <v>545</v>
      </c>
      <c r="D5337" s="1">
        <v>3.3779002E8</v>
      </c>
      <c r="E5337" s="1">
        <v>1.8540551733248E13</v>
      </c>
      <c r="F5337" s="1">
        <v>2.78</v>
      </c>
      <c r="G5337" s="1">
        <v>11.25</v>
      </c>
      <c r="H5337" s="1">
        <v>1231.15</v>
      </c>
      <c r="I5337" s="1">
        <v>415.87</v>
      </c>
      <c r="J5337" s="1">
        <v>170.254</v>
      </c>
      <c r="K5337" s="1">
        <v>57.51</v>
      </c>
      <c r="L5337" s="1">
        <v>1.383</v>
      </c>
      <c r="M5337" s="1">
        <v>1.574</v>
      </c>
      <c r="N5337" s="1">
        <v>439.409</v>
      </c>
      <c r="O5337" s="1">
        <v>-14.609</v>
      </c>
      <c r="P5337" s="1">
        <v>-538.999</v>
      </c>
      <c r="Q5337" s="1">
        <v>9326.682</v>
      </c>
      <c r="R5337" s="1">
        <v>3150.46</v>
      </c>
      <c r="S5337" s="1">
        <v>2856.686</v>
      </c>
      <c r="T5337" s="1">
        <v>964.96</v>
      </c>
      <c r="U5337" s="1">
        <v>-7.21</v>
      </c>
      <c r="V5337" s="1">
        <v>-308.397</v>
      </c>
      <c r="W5337" s="1">
        <v>11750.063</v>
      </c>
      <c r="X5337" s="1">
        <v>3969.054</v>
      </c>
      <c r="Y5337" s="1">
        <v>23.205</v>
      </c>
      <c r="Z5337" s="1">
        <v>11.922</v>
      </c>
      <c r="AA5337" s="1">
        <v>4197.42</v>
      </c>
      <c r="AB5337" s="1">
        <v>12426.122</v>
      </c>
      <c r="AC5337" s="1">
        <v>4158.38</v>
      </c>
      <c r="AD5337" s="1">
        <v>17.374</v>
      </c>
      <c r="AE5337" s="1">
        <v>-0.712</v>
      </c>
      <c r="AF5337" s="1">
        <v>-190.494</v>
      </c>
      <c r="AG5337" s="1">
        <v>78683.477</v>
      </c>
      <c r="AH5337" s="1">
        <v>1.434</v>
      </c>
      <c r="AI5337" s="1">
        <v>-1.192</v>
      </c>
      <c r="AJ5337" s="1">
        <v>-264.712</v>
      </c>
      <c r="AK5337" s="1">
        <v>7662.186</v>
      </c>
      <c r="AL5337" s="1">
        <v>2588.21</v>
      </c>
      <c r="AM5337" s="1">
        <v>64975.699</v>
      </c>
      <c r="AN5337" s="1">
        <v>21948.143</v>
      </c>
      <c r="AO5337" s="1">
        <v>62.241</v>
      </c>
      <c r="AP5337" s="1">
        <v>83.053</v>
      </c>
      <c r="AQ5337" s="1">
        <v>3.533</v>
      </c>
      <c r="AR5337" s="1">
        <v>290.366</v>
      </c>
      <c r="AS5337" s="1">
        <v>8509.999</v>
      </c>
      <c r="AT5337" s="1">
        <v>4694.662</v>
      </c>
      <c r="AU5337" s="1">
        <v>1585.81</v>
      </c>
      <c r="AV5337" s="1">
        <v>25193.162</v>
      </c>
      <c r="AW5337" s="1">
        <v>10.366</v>
      </c>
      <c r="AX5337" s="1">
        <v>871.748</v>
      </c>
      <c r="AY5337" s="1">
        <v>27475.977</v>
      </c>
      <c r="AZ5337" s="1">
        <v>9281.11</v>
      </c>
      <c r="BA5337" s="1">
        <v>38.135</v>
      </c>
      <c r="BB5337" s="1">
        <v>32.202</v>
      </c>
      <c r="BC5337" s="1">
        <v>1827.23</v>
      </c>
      <c r="BD5337" s="1">
        <v>-1.398</v>
      </c>
      <c r="BE5337" s="1">
        <v>-13.582</v>
      </c>
      <c r="BF5337" s="1">
        <v>706.603</v>
      </c>
      <c r="BG5337" s="1">
        <v>836.644</v>
      </c>
      <c r="BH5337" s="1">
        <v>282.61</v>
      </c>
      <c r="BI5337" s="1">
        <v>2091.841</v>
      </c>
      <c r="BJ5337" s="1">
        <v>6.796</v>
      </c>
      <c r="BK5337" s="1">
        <v>2.674</v>
      </c>
      <c r="BL5337" s="1">
        <v>2.09</v>
      </c>
      <c r="BM5337" s="1">
        <v>64.726</v>
      </c>
      <c r="BN5337" s="1">
        <v>4478.514</v>
      </c>
      <c r="BO5337" s="1">
        <v>4648.361</v>
      </c>
      <c r="BP5337" s="1">
        <v>1570.17</v>
      </c>
      <c r="BQ5337" s="1">
        <v>13258.279</v>
      </c>
      <c r="BR5337" s="1">
        <v>37.759</v>
      </c>
      <c r="BS5337" s="1">
        <v>16.947</v>
      </c>
      <c r="BT5337" s="1">
        <v>39.04</v>
      </c>
      <c r="BU5337" s="1">
        <v>0.93</v>
      </c>
      <c r="BV5337" s="1">
        <v>0.288</v>
      </c>
      <c r="BW5337" s="1">
        <v>-4.405</v>
      </c>
      <c r="BX5337" s="1">
        <v>2108.935</v>
      </c>
      <c r="BY5337" s="1">
        <v>2396.193</v>
      </c>
      <c r="BZ5337" s="1">
        <v>809.41</v>
      </c>
      <c r="CA5337" s="1">
        <v>6243.332</v>
      </c>
      <c r="CB5337" s="1">
        <v>19.465</v>
      </c>
      <c r="CC5337" s="1">
        <v>7.98</v>
      </c>
      <c r="CD5337" s="1">
        <v>-0.156</v>
      </c>
      <c r="CE5337" s="1">
        <v>-16.079</v>
      </c>
      <c r="CF5337" s="1">
        <v>10287.684</v>
      </c>
      <c r="CG5337" s="1">
        <v>110.838</v>
      </c>
      <c r="CH5337" s="1">
        <v>37.44</v>
      </c>
      <c r="CI5337" s="1">
        <v>30455.854</v>
      </c>
      <c r="CJ5337" s="1">
        <v>12.107</v>
      </c>
      <c r="CK5337" s="1">
        <v>943.363</v>
      </c>
      <c r="CL5337" s="1">
        <v>25860.631</v>
      </c>
      <c r="CM5337" s="1">
        <v>8735.463</v>
      </c>
      <c r="CN5337" s="1">
        <v>0.9</v>
      </c>
      <c r="CO5337" s="1">
        <v>38.929</v>
      </c>
      <c r="CP5337" s="1">
        <v>240.064</v>
      </c>
      <c r="CQ5337" s="1">
        <v>75.38</v>
      </c>
      <c r="CR5337" s="1">
        <v>17.87</v>
      </c>
      <c r="CS5337" s="1">
        <v>-6.194</v>
      </c>
      <c r="CT5337" s="1">
        <v>-15.852</v>
      </c>
      <c r="CU5337" s="1">
        <v>223.156</v>
      </c>
      <c r="CV5337" s="1">
        <v>52.903</v>
      </c>
      <c r="CW5337" s="1">
        <v>710.691</v>
      </c>
      <c r="CX5337" s="1">
        <v>1.813</v>
      </c>
      <c r="CY5337" s="1">
        <v>0.43</v>
      </c>
      <c r="CZ5337" s="1">
        <v>0.908</v>
      </c>
      <c r="DA5337" s="1">
        <v>12310.547</v>
      </c>
      <c r="DB5337" s="1">
        <v>26578.494</v>
      </c>
      <c r="DC5337" s="1">
        <v>3.425</v>
      </c>
      <c r="DD5337" s="1">
        <v>69.131</v>
      </c>
      <c r="DE5337" s="1">
        <v>2369.579</v>
      </c>
      <c r="DF5337" s="1">
        <v>2252.168</v>
      </c>
      <c r="DG5337" s="1">
        <v>760.76</v>
      </c>
      <c r="DH5337" s="1">
        <v>7014.948</v>
      </c>
      <c r="DI5337" s="1">
        <v>18.295</v>
      </c>
      <c r="DJ5337" s="1">
        <v>8.967</v>
      </c>
      <c r="DK5337" s="1">
        <v>14.49</v>
      </c>
      <c r="DL5337" s="1">
        <v>32.665</v>
      </c>
      <c r="DM5337" s="1">
        <v>267.262</v>
      </c>
      <c r="DN5337" s="1">
        <v>316.439</v>
      </c>
      <c r="DO5337" s="1">
        <v>106.89</v>
      </c>
      <c r="DP5337" s="1">
        <v>791.207</v>
      </c>
      <c r="DQ5337" s="1">
        <v>2.57</v>
      </c>
      <c r="DR5337" s="1">
        <v>1.011</v>
      </c>
      <c r="DS5337" s="1">
        <v>8.514</v>
      </c>
      <c r="DT5337" s="1">
        <v>54.652</v>
      </c>
      <c r="DU5337" s="1">
        <v>739.78</v>
      </c>
      <c r="DV5337" s="1">
        <v>875.929</v>
      </c>
      <c r="DW5337" s="1">
        <v>295.88</v>
      </c>
      <c r="DX5337" s="1">
        <v>2190.059</v>
      </c>
      <c r="DY5337" s="1">
        <v>7.115</v>
      </c>
      <c r="DZ5337" s="1">
        <v>2.799</v>
      </c>
    </row>
    <row r="5338">
      <c r="A5338" s="1" t="s">
        <v>544</v>
      </c>
      <c r="B5338" s="1">
        <v>2020.0</v>
      </c>
      <c r="C5338" s="1" t="s">
        <v>545</v>
      </c>
      <c r="D5338" s="1">
        <v>3.39436106E8</v>
      </c>
      <c r="E5338" s="1">
        <v>1.802735976448E13</v>
      </c>
      <c r="F5338" s="1">
        <v>-9.029</v>
      </c>
      <c r="G5338" s="1">
        <v>-37.549</v>
      </c>
      <c r="H5338" s="1">
        <v>1114.558</v>
      </c>
      <c r="I5338" s="1">
        <v>378.321</v>
      </c>
      <c r="J5338" s="1">
        <v>161.15</v>
      </c>
      <c r="K5338" s="1">
        <v>54.7</v>
      </c>
      <c r="L5338" s="1">
        <v>1.353</v>
      </c>
      <c r="M5338" s="1">
        <v>1.546</v>
      </c>
      <c r="N5338" s="1">
        <v>411.698</v>
      </c>
      <c r="O5338" s="1">
        <v>-18.863</v>
      </c>
      <c r="P5338" s="1">
        <v>-594.279</v>
      </c>
      <c r="Q5338" s="1">
        <v>7530.67</v>
      </c>
      <c r="R5338" s="1">
        <v>2556.181</v>
      </c>
      <c r="S5338" s="1">
        <v>2278.455</v>
      </c>
      <c r="T5338" s="1">
        <v>773.39</v>
      </c>
      <c r="U5338" s="1">
        <v>-24.92</v>
      </c>
      <c r="V5338" s="1">
        <v>-989.092</v>
      </c>
      <c r="W5338" s="1">
        <v>8779.155</v>
      </c>
      <c r="X5338" s="1">
        <v>2979.962</v>
      </c>
      <c r="Y5338" s="1">
        <v>19.128</v>
      </c>
      <c r="Z5338" s="1">
        <v>10.444</v>
      </c>
      <c r="AA5338" s="1">
        <v>4090.49</v>
      </c>
      <c r="AB5338" s="1">
        <v>12050.84</v>
      </c>
      <c r="AC5338" s="1">
        <v>4043.18</v>
      </c>
      <c r="AD5338" s="1">
        <v>18.433</v>
      </c>
      <c r="AE5338" s="1">
        <v>-7.33</v>
      </c>
      <c r="AF5338" s="1">
        <v>-1948.1</v>
      </c>
      <c r="AG5338" s="1">
        <v>72562.68</v>
      </c>
      <c r="AH5338" s="1">
        <v>1.366</v>
      </c>
      <c r="AI5338" s="1">
        <v>-9.128</v>
      </c>
      <c r="AJ5338" s="1">
        <v>-2003.399</v>
      </c>
      <c r="AK5338" s="1">
        <v>7164.529</v>
      </c>
      <c r="AL5338" s="1">
        <v>2431.9</v>
      </c>
      <c r="AM5338" s="1">
        <v>58758.465</v>
      </c>
      <c r="AN5338" s="1">
        <v>19944.744</v>
      </c>
      <c r="AO5338" s="1">
        <v>60.148</v>
      </c>
      <c r="AP5338" s="1">
        <v>81.489</v>
      </c>
      <c r="AQ5338" s="1">
        <v>-1.842</v>
      </c>
      <c r="AR5338" s="1">
        <v>-156.757</v>
      </c>
      <c r="AS5338" s="1">
        <v>8353.242</v>
      </c>
      <c r="AT5338" s="1">
        <v>4784.907</v>
      </c>
      <c r="AU5338" s="1">
        <v>1624.17</v>
      </c>
      <c r="AV5338" s="1">
        <v>24609.174</v>
      </c>
      <c r="AW5338" s="1">
        <v>-0.355</v>
      </c>
      <c r="AX5338" s="1">
        <v>-32.98</v>
      </c>
      <c r="AY5338" s="1">
        <v>27245.568</v>
      </c>
      <c r="AZ5338" s="1">
        <v>9248.13</v>
      </c>
      <c r="BA5338" s="1">
        <v>40.171</v>
      </c>
      <c r="BB5338" s="1">
        <v>34.129</v>
      </c>
      <c r="BC5338" s="1">
        <v>1664.57</v>
      </c>
      <c r="BD5338" s="1">
        <v>-0.941</v>
      </c>
      <c r="BE5338" s="1">
        <v>-8.38</v>
      </c>
      <c r="BF5338" s="1">
        <v>698.223</v>
      </c>
      <c r="BG5338" s="1">
        <v>824.75</v>
      </c>
      <c r="BH5338" s="1">
        <v>279.95</v>
      </c>
      <c r="BI5338" s="1">
        <v>2057.01</v>
      </c>
      <c r="BJ5338" s="1">
        <v>6.924</v>
      </c>
      <c r="BK5338" s="1">
        <v>2.853</v>
      </c>
      <c r="BL5338" s="1">
        <v>0.16</v>
      </c>
      <c r="BM5338" s="1">
        <v>52.108</v>
      </c>
      <c r="BN5338" s="1">
        <v>4530.623</v>
      </c>
      <c r="BO5338" s="1">
        <v>4746.932</v>
      </c>
      <c r="BP5338" s="1">
        <v>1611.28</v>
      </c>
      <c r="BQ5338" s="1">
        <v>13347.498</v>
      </c>
      <c r="BR5338" s="1">
        <v>39.852</v>
      </c>
      <c r="BS5338" s="1">
        <v>18.511</v>
      </c>
      <c r="BT5338" s="1">
        <v>47.31</v>
      </c>
      <c r="BU5338" s="1">
        <v>1.157</v>
      </c>
      <c r="BV5338" s="1">
        <v>-2.413</v>
      </c>
      <c r="BW5338" s="1">
        <v>-55.969</v>
      </c>
      <c r="BX5338" s="1">
        <v>2052.967</v>
      </c>
      <c r="BY5338" s="1">
        <v>2327.036</v>
      </c>
      <c r="BZ5338" s="1">
        <v>789.88</v>
      </c>
      <c r="CA5338" s="1">
        <v>6048.168</v>
      </c>
      <c r="CB5338" s="1">
        <v>19.536</v>
      </c>
      <c r="CC5338" s="1">
        <v>8.388</v>
      </c>
      <c r="CD5338" s="1">
        <v>-12.173</v>
      </c>
      <c r="CE5338" s="1">
        <v>-1252.363</v>
      </c>
      <c r="CF5338" s="1">
        <v>9035.32</v>
      </c>
      <c r="CG5338" s="1">
        <v>101.168</v>
      </c>
      <c r="CH5338" s="1">
        <v>34.34</v>
      </c>
      <c r="CI5338" s="1">
        <v>26618.619</v>
      </c>
      <c r="CJ5338" s="1">
        <v>-5.002</v>
      </c>
      <c r="CK5338" s="1">
        <v>-436.963</v>
      </c>
      <c r="CL5338" s="1">
        <v>24447.9</v>
      </c>
      <c r="CM5338" s="1">
        <v>8298.5</v>
      </c>
      <c r="CN5338" s="1">
        <v>0.849</v>
      </c>
      <c r="CO5338" s="1">
        <v>36.916</v>
      </c>
      <c r="CP5338" s="1">
        <v>232.24</v>
      </c>
      <c r="CQ5338" s="1">
        <v>72.79</v>
      </c>
      <c r="CR5338" s="1">
        <v>18.09</v>
      </c>
      <c r="CS5338" s="1">
        <v>-3.259</v>
      </c>
      <c r="CT5338" s="1">
        <v>-7.824</v>
      </c>
      <c r="CU5338" s="1">
        <v>214.444</v>
      </c>
      <c r="CV5338" s="1">
        <v>53.294</v>
      </c>
      <c r="CW5338" s="1">
        <v>684.193</v>
      </c>
      <c r="CX5338" s="1">
        <v>1.8</v>
      </c>
      <c r="CY5338" s="1">
        <v>0.447</v>
      </c>
      <c r="CZ5338" s="1">
        <v>0.949</v>
      </c>
      <c r="DA5338" s="1">
        <v>11911.461</v>
      </c>
      <c r="DB5338" s="1">
        <v>24630.395</v>
      </c>
      <c r="DC5338" s="1">
        <v>2.009</v>
      </c>
      <c r="DD5338" s="1">
        <v>108.077</v>
      </c>
      <c r="DE5338" s="1">
        <v>2477.656</v>
      </c>
      <c r="DF5338" s="1">
        <v>2419.896</v>
      </c>
      <c r="DG5338" s="1">
        <v>821.4</v>
      </c>
      <c r="DH5338" s="1">
        <v>7299.33</v>
      </c>
      <c r="DI5338" s="1">
        <v>20.316</v>
      </c>
      <c r="DJ5338" s="1">
        <v>10.123</v>
      </c>
      <c r="DK5338" s="1">
        <v>22.29</v>
      </c>
      <c r="DL5338" s="1">
        <v>58.766</v>
      </c>
      <c r="DM5338" s="1">
        <v>326.028</v>
      </c>
      <c r="DN5338" s="1">
        <v>385.109</v>
      </c>
      <c r="DO5338" s="1">
        <v>130.72</v>
      </c>
      <c r="DP5338" s="1">
        <v>960.499</v>
      </c>
      <c r="DQ5338" s="1">
        <v>3.233</v>
      </c>
      <c r="DR5338" s="1">
        <v>1.332</v>
      </c>
      <c r="DS5338" s="1">
        <v>14.214</v>
      </c>
      <c r="DT5338" s="1">
        <v>103.063</v>
      </c>
      <c r="DU5338" s="1">
        <v>842.843</v>
      </c>
      <c r="DV5338" s="1">
        <v>995.592</v>
      </c>
      <c r="DW5338" s="1">
        <v>337.94</v>
      </c>
      <c r="DX5338" s="1">
        <v>2483.069</v>
      </c>
      <c r="DY5338" s="1">
        <v>8.358</v>
      </c>
      <c r="DZ5338" s="1">
        <v>3.444</v>
      </c>
    </row>
    <row r="5339">
      <c r="A5339" s="1" t="s">
        <v>544</v>
      </c>
      <c r="B5339" s="1">
        <v>2021.0</v>
      </c>
      <c r="C5339" s="1" t="s">
        <v>545</v>
      </c>
      <c r="D5339" s="1">
        <v>3.40161392E8</v>
      </c>
      <c r="E5339" s="1">
        <v>1.9099377729536E13</v>
      </c>
      <c r="F5339" s="1">
        <v>9.917</v>
      </c>
      <c r="G5339" s="1">
        <v>37.518</v>
      </c>
      <c r="H5339" s="1">
        <v>1222.477</v>
      </c>
      <c r="I5339" s="1">
        <v>415.839</v>
      </c>
      <c r="J5339" s="1">
        <v>159.483</v>
      </c>
      <c r="K5339" s="1">
        <v>54.25</v>
      </c>
      <c r="L5339" s="1">
        <v>1.306</v>
      </c>
      <c r="M5339" s="1">
        <v>1.612</v>
      </c>
      <c r="N5339" s="1">
        <v>423.741</v>
      </c>
      <c r="O5339" s="1">
        <v>14.894</v>
      </c>
      <c r="P5339" s="1">
        <v>380.713</v>
      </c>
      <c r="Q5339" s="1">
        <v>8633.826</v>
      </c>
      <c r="R5339" s="1">
        <v>2936.894</v>
      </c>
      <c r="S5339" s="1">
        <v>2639.923</v>
      </c>
      <c r="T5339" s="1">
        <v>898.0</v>
      </c>
      <c r="U5339" s="1">
        <v>8.344</v>
      </c>
      <c r="V5339" s="1">
        <v>248.646</v>
      </c>
      <c r="W5339" s="1">
        <v>9491.401</v>
      </c>
      <c r="X5339" s="1">
        <v>3228.608</v>
      </c>
      <c r="Y5339" s="1">
        <v>21.62</v>
      </c>
      <c r="Z5339" s="1">
        <v>11.383</v>
      </c>
      <c r="AA5339" s="1">
        <v>4192.93</v>
      </c>
      <c r="AB5339" s="1">
        <v>12326.297</v>
      </c>
      <c r="AC5339" s="1">
        <v>4153.62</v>
      </c>
      <c r="AD5339" s="1">
        <v>17.883</v>
      </c>
      <c r="AE5339" s="1">
        <v>5.385</v>
      </c>
      <c r="AF5339" s="1">
        <v>1326.434</v>
      </c>
      <c r="AG5339" s="1">
        <v>76307.391</v>
      </c>
      <c r="AH5339" s="1">
        <v>1.359</v>
      </c>
      <c r="AI5339" s="1">
        <v>6.144</v>
      </c>
      <c r="AJ5339" s="1">
        <v>1225.385</v>
      </c>
      <c r="AK5339" s="1">
        <v>7385.876</v>
      </c>
      <c r="AL5339" s="1">
        <v>2512.39</v>
      </c>
      <c r="AM5339" s="1">
        <v>62235.543</v>
      </c>
      <c r="AN5339" s="1">
        <v>21170.129</v>
      </c>
      <c r="AO5339" s="1">
        <v>60.487</v>
      </c>
      <c r="AP5339" s="1">
        <v>82.05</v>
      </c>
      <c r="AQ5339" s="1">
        <v>0.132</v>
      </c>
      <c r="AR5339" s="1">
        <v>11.007</v>
      </c>
      <c r="AS5339" s="1">
        <v>8364.249</v>
      </c>
      <c r="AT5339" s="1">
        <v>4642.473</v>
      </c>
      <c r="AU5339" s="1">
        <v>1579.19</v>
      </c>
      <c r="AV5339" s="1">
        <v>24589.061</v>
      </c>
      <c r="AW5339" s="1">
        <v>2.124</v>
      </c>
      <c r="AX5339" s="1">
        <v>196.429</v>
      </c>
      <c r="AY5339" s="1">
        <v>27764.934</v>
      </c>
      <c r="AZ5339" s="1">
        <v>9444.559</v>
      </c>
      <c r="BA5339" s="1">
        <v>38.02</v>
      </c>
      <c r="BB5339" s="1">
        <v>32.418</v>
      </c>
      <c r="BC5339" s="1">
        <v>1760.06</v>
      </c>
      <c r="BD5339" s="1">
        <v>-11.959</v>
      </c>
      <c r="BE5339" s="1">
        <v>-85.015</v>
      </c>
      <c r="BF5339" s="1">
        <v>613.209</v>
      </c>
      <c r="BG5339" s="1">
        <v>724.568</v>
      </c>
      <c r="BH5339" s="1">
        <v>246.47</v>
      </c>
      <c r="BI5339" s="1">
        <v>1802.7</v>
      </c>
      <c r="BJ5339" s="1">
        <v>5.934</v>
      </c>
      <c r="BK5339" s="1">
        <v>2.377</v>
      </c>
      <c r="BL5339" s="1">
        <v>3.296</v>
      </c>
      <c r="BM5339" s="1">
        <v>100.808</v>
      </c>
      <c r="BN5339" s="1">
        <v>4631.431</v>
      </c>
      <c r="BO5339" s="1">
        <v>4824.857</v>
      </c>
      <c r="BP5339" s="1">
        <v>1641.23</v>
      </c>
      <c r="BQ5339" s="1">
        <v>13615.393</v>
      </c>
      <c r="BR5339" s="1">
        <v>39.513</v>
      </c>
      <c r="BS5339" s="1">
        <v>17.95</v>
      </c>
      <c r="BT5339" s="1">
        <v>39.31</v>
      </c>
      <c r="BU5339" s="1">
        <v>0.938</v>
      </c>
      <c r="BV5339" s="1">
        <v>-1.296</v>
      </c>
      <c r="BW5339" s="1">
        <v>-31.591</v>
      </c>
      <c r="BX5339" s="1">
        <v>2021.376</v>
      </c>
      <c r="BY5339" s="1">
        <v>2292.0</v>
      </c>
      <c r="BZ5339" s="1">
        <v>779.65</v>
      </c>
      <c r="CA5339" s="1">
        <v>5942.402</v>
      </c>
      <c r="CB5339" s="1">
        <v>18.77</v>
      </c>
      <c r="CC5339" s="1">
        <v>7.834</v>
      </c>
      <c r="CD5339" s="1">
        <v>9.227</v>
      </c>
      <c r="CE5339" s="1">
        <v>833.665</v>
      </c>
      <c r="CF5339" s="1">
        <v>9868.985</v>
      </c>
      <c r="CG5339" s="1">
        <v>103.48</v>
      </c>
      <c r="CH5339" s="1">
        <v>35.2</v>
      </c>
      <c r="CI5339" s="1">
        <v>29012.656</v>
      </c>
      <c r="CJ5339" s="1">
        <v>0.614</v>
      </c>
      <c r="CK5339" s="1">
        <v>50.984</v>
      </c>
      <c r="CL5339" s="1">
        <v>24545.656</v>
      </c>
      <c r="CM5339" s="1">
        <v>8349.484</v>
      </c>
      <c r="CN5339" s="1">
        <v>0.847</v>
      </c>
      <c r="CO5339" s="1">
        <v>38.25</v>
      </c>
      <c r="CP5339" s="1">
        <v>231.007</v>
      </c>
      <c r="CQ5339" s="1">
        <v>72.49</v>
      </c>
      <c r="CR5339" s="1">
        <v>18.24</v>
      </c>
      <c r="CS5339" s="1">
        <v>-0.531</v>
      </c>
      <c r="CT5339" s="1">
        <v>-1.233</v>
      </c>
      <c r="CU5339" s="1">
        <v>213.105</v>
      </c>
      <c r="CV5339" s="1">
        <v>53.622</v>
      </c>
      <c r="CW5339" s="1">
        <v>679.111</v>
      </c>
      <c r="CX5339" s="1">
        <v>1.745</v>
      </c>
      <c r="CY5339" s="1">
        <v>0.439</v>
      </c>
      <c r="CZ5339" s="1">
        <v>0.895</v>
      </c>
      <c r="DA5339" s="1">
        <v>12210.733</v>
      </c>
      <c r="DB5339" s="1">
        <v>25956.828</v>
      </c>
      <c r="DC5339" s="1">
        <v>6.454</v>
      </c>
      <c r="DD5339" s="1">
        <v>132.399</v>
      </c>
      <c r="DE5339" s="1">
        <v>2610.055</v>
      </c>
      <c r="DF5339" s="1">
        <v>2532.857</v>
      </c>
      <c r="DG5339" s="1">
        <v>861.58</v>
      </c>
      <c r="DH5339" s="1">
        <v>7672.991</v>
      </c>
      <c r="DI5339" s="1">
        <v>20.743</v>
      </c>
      <c r="DJ5339" s="1">
        <v>10.116</v>
      </c>
      <c r="DK5339" s="1">
        <v>25.781</v>
      </c>
      <c r="DL5339" s="1">
        <v>83.043</v>
      </c>
      <c r="DM5339" s="1">
        <v>409.071</v>
      </c>
      <c r="DN5339" s="1">
        <v>483.359</v>
      </c>
      <c r="DO5339" s="1">
        <v>164.42</v>
      </c>
      <c r="DP5339" s="1">
        <v>1202.579</v>
      </c>
      <c r="DQ5339" s="1">
        <v>3.958</v>
      </c>
      <c r="DR5339" s="1">
        <v>1.585</v>
      </c>
      <c r="DS5339" s="1">
        <v>11.913</v>
      </c>
      <c r="DT5339" s="1">
        <v>98.085</v>
      </c>
      <c r="DU5339" s="1">
        <v>940.928</v>
      </c>
      <c r="DV5339" s="1">
        <v>1111.825</v>
      </c>
      <c r="DW5339" s="1">
        <v>378.2</v>
      </c>
      <c r="DX5339" s="1">
        <v>2766.124</v>
      </c>
      <c r="DY5339" s="1">
        <v>9.105</v>
      </c>
      <c r="DZ5339" s="1">
        <v>3.647</v>
      </c>
    </row>
    <row r="5340">
      <c r="A5340" s="1" t="s">
        <v>544</v>
      </c>
      <c r="B5340" s="1">
        <v>2022.0</v>
      </c>
      <c r="C5340" s="1" t="s">
        <v>545</v>
      </c>
      <c r="D5340" s="1">
        <v>3.41533996E8</v>
      </c>
      <c r="E5340" s="1">
        <v>1.9493170446336E13</v>
      </c>
      <c r="F5340" s="1">
        <v>5.231</v>
      </c>
      <c r="G5340" s="1">
        <v>21.754</v>
      </c>
      <c r="H5340" s="1">
        <v>1281.259</v>
      </c>
      <c r="I5340" s="1">
        <v>437.593</v>
      </c>
      <c r="J5340" s="1">
        <v>151.815</v>
      </c>
      <c r="K5340" s="1">
        <v>51.85</v>
      </c>
      <c r="L5340" s="1">
        <v>1.21</v>
      </c>
      <c r="M5340" s="1">
        <v>1.661</v>
      </c>
      <c r="N5340" s="1">
        <v>410.367</v>
      </c>
      <c r="O5340" s="1">
        <v>-6.262</v>
      </c>
      <c r="P5340" s="1">
        <v>-183.919</v>
      </c>
      <c r="Q5340" s="1">
        <v>8060.619</v>
      </c>
      <c r="R5340" s="1">
        <v>2752.975</v>
      </c>
      <c r="S5340" s="1">
        <v>2434.633</v>
      </c>
      <c r="T5340" s="1">
        <v>831.51</v>
      </c>
      <c r="U5340" s="1">
        <v>3.854</v>
      </c>
      <c r="V5340" s="1">
        <v>124.427</v>
      </c>
      <c r="W5340" s="1">
        <v>9817.576</v>
      </c>
      <c r="X5340" s="1">
        <v>3353.036</v>
      </c>
      <c r="Y5340" s="1">
        <v>19.397</v>
      </c>
      <c r="Z5340" s="1">
        <v>10.448</v>
      </c>
      <c r="AA5340" s="1">
        <v>4328.1</v>
      </c>
      <c r="AB5340" s="1">
        <v>12672.531</v>
      </c>
      <c r="AC5340" s="1">
        <v>4286.89</v>
      </c>
      <c r="AD5340" s="1">
        <v>18.123</v>
      </c>
      <c r="AE5340" s="1">
        <v>2.141</v>
      </c>
      <c r="AF5340" s="1">
        <v>555.682</v>
      </c>
      <c r="AG5340" s="1">
        <v>77627.734</v>
      </c>
      <c r="AH5340" s="1">
        <v>1.36</v>
      </c>
      <c r="AI5340" s="1">
        <v>1.5</v>
      </c>
      <c r="AJ5340" s="1">
        <v>317.511</v>
      </c>
      <c r="AK5340" s="1">
        <v>7487.424</v>
      </c>
      <c r="AL5340" s="1">
        <v>2557.21</v>
      </c>
      <c r="AM5340" s="1">
        <v>62915.082</v>
      </c>
      <c r="AN5340" s="1">
        <v>21487.639</v>
      </c>
      <c r="AO5340" s="1">
        <v>59.652</v>
      </c>
      <c r="AP5340" s="1">
        <v>81.552</v>
      </c>
      <c r="AQ5340" s="1">
        <v>5.258</v>
      </c>
      <c r="AR5340" s="1">
        <v>439.828</v>
      </c>
      <c r="AS5340" s="1">
        <v>8804.077</v>
      </c>
      <c r="AT5340" s="1">
        <v>4939.655</v>
      </c>
      <c r="AU5340" s="1">
        <v>1687.06</v>
      </c>
      <c r="AV5340" s="1">
        <v>25778.041</v>
      </c>
      <c r="AW5340" s="1">
        <v>4.896</v>
      </c>
      <c r="AX5340" s="1">
        <v>462.447</v>
      </c>
      <c r="AY5340" s="1">
        <v>29007.379</v>
      </c>
      <c r="AZ5340" s="1">
        <v>9907.006</v>
      </c>
      <c r="BA5340" s="1">
        <v>39.354</v>
      </c>
      <c r="BB5340" s="1">
        <v>33.414</v>
      </c>
      <c r="BC5340" s="1">
        <v>1759.2</v>
      </c>
      <c r="BD5340" s="1">
        <v>0.928</v>
      </c>
      <c r="BE5340" s="1">
        <v>4.171</v>
      </c>
      <c r="BF5340" s="1">
        <v>617.38</v>
      </c>
      <c r="BG5340" s="1">
        <v>728.361</v>
      </c>
      <c r="BH5340" s="1">
        <v>248.76</v>
      </c>
      <c r="BI5340" s="1">
        <v>1807.667</v>
      </c>
      <c r="BJ5340" s="1">
        <v>5.803</v>
      </c>
      <c r="BK5340" s="1">
        <v>2.343</v>
      </c>
      <c r="BL5340" s="1">
        <v>5.26</v>
      </c>
      <c r="BM5340" s="1">
        <v>229.261</v>
      </c>
      <c r="BN5340" s="1">
        <v>4860.691</v>
      </c>
      <c r="BO5340" s="1">
        <v>5064.445</v>
      </c>
      <c r="BP5340" s="1">
        <v>1729.68</v>
      </c>
      <c r="BQ5340" s="1">
        <v>14231.94</v>
      </c>
      <c r="BR5340" s="1">
        <v>40.348</v>
      </c>
      <c r="BS5340" s="1">
        <v>18.448</v>
      </c>
      <c r="BT5340" s="1">
        <v>41.21</v>
      </c>
      <c r="BU5340" s="1">
        <v>0.952</v>
      </c>
      <c r="BV5340" s="1">
        <v>-1.04</v>
      </c>
      <c r="BW5340" s="1">
        <v>-25.935</v>
      </c>
      <c r="BX5340" s="1">
        <v>1995.441</v>
      </c>
      <c r="BY5340" s="1">
        <v>2259.043</v>
      </c>
      <c r="BZ5340" s="1">
        <v>771.54</v>
      </c>
      <c r="CA5340" s="1">
        <v>5842.583</v>
      </c>
      <c r="CB5340" s="1">
        <v>17.998</v>
      </c>
      <c r="CC5340" s="1">
        <v>7.573</v>
      </c>
      <c r="CD5340" s="1">
        <v>0.624</v>
      </c>
      <c r="CE5340" s="1">
        <v>61.602</v>
      </c>
      <c r="CF5340" s="1">
        <v>9930.587</v>
      </c>
      <c r="CG5340" s="1">
        <v>113.137</v>
      </c>
      <c r="CH5340" s="1">
        <v>38.64</v>
      </c>
      <c r="CI5340" s="1">
        <v>29076.424</v>
      </c>
      <c r="CJ5340" s="1">
        <v>6.717</v>
      </c>
      <c r="CK5340" s="1">
        <v>560.866</v>
      </c>
      <c r="CL5340" s="1">
        <v>26089.205</v>
      </c>
      <c r="CM5340" s="1">
        <v>8910.351</v>
      </c>
      <c r="CN5340" s="1">
        <v>0.901</v>
      </c>
      <c r="CO5340" s="1">
        <v>37.69</v>
      </c>
      <c r="CP5340" s="1">
        <v>223.473</v>
      </c>
      <c r="CQ5340" s="1">
        <v>70.01</v>
      </c>
      <c r="CR5340" s="1">
        <v>18.16</v>
      </c>
      <c r="CS5340" s="1">
        <v>-3.262</v>
      </c>
      <c r="CT5340" s="1">
        <v>-7.535</v>
      </c>
      <c r="CU5340" s="1">
        <v>204.987</v>
      </c>
      <c r="CV5340" s="1">
        <v>53.172</v>
      </c>
      <c r="CW5340" s="1">
        <v>654.32</v>
      </c>
      <c r="CX5340" s="1">
        <v>1.633</v>
      </c>
      <c r="CY5340" s="1">
        <v>0.424</v>
      </c>
      <c r="CZ5340" s="1">
        <v>0.848</v>
      </c>
      <c r="DA5340" s="1">
        <v>12551.869</v>
      </c>
      <c r="DB5340" s="1">
        <v>26512.51</v>
      </c>
      <c r="DC5340" s="1">
        <v>9.277</v>
      </c>
      <c r="DD5340" s="1">
        <v>255.196</v>
      </c>
      <c r="DE5340" s="1">
        <v>2865.251</v>
      </c>
      <c r="DF5340" s="1">
        <v>2805.402</v>
      </c>
      <c r="DG5340" s="1">
        <v>958.14</v>
      </c>
      <c r="DH5340" s="1">
        <v>8389.357</v>
      </c>
      <c r="DI5340" s="1">
        <v>22.35</v>
      </c>
      <c r="DJ5340" s="1">
        <v>10.875</v>
      </c>
      <c r="DK5340" s="1">
        <v>24.724</v>
      </c>
      <c r="DL5340" s="1">
        <v>99.886</v>
      </c>
      <c r="DM5340" s="1">
        <v>508.957</v>
      </c>
      <c r="DN5340" s="1">
        <v>600.438</v>
      </c>
      <c r="DO5340" s="1">
        <v>205.07</v>
      </c>
      <c r="DP5340" s="1">
        <v>1490.209</v>
      </c>
      <c r="DQ5340" s="1">
        <v>4.784</v>
      </c>
      <c r="DR5340" s="1">
        <v>1.932</v>
      </c>
      <c r="DS5340" s="1">
        <v>14.834</v>
      </c>
      <c r="DT5340" s="1">
        <v>136.92</v>
      </c>
      <c r="DU5340" s="1">
        <v>1077.848</v>
      </c>
      <c r="DV5340" s="1">
        <v>1271.616</v>
      </c>
      <c r="DW5340" s="1">
        <v>434.3</v>
      </c>
      <c r="DX5340" s="1">
        <v>3155.903</v>
      </c>
      <c r="DY5340" s="1">
        <v>10.131</v>
      </c>
      <c r="DZ5340" s="1">
        <v>4.091</v>
      </c>
    </row>
    <row r="5341">
      <c r="A5341" s="1" t="s">
        <v>544</v>
      </c>
      <c r="B5341" s="1">
        <v>2023.0</v>
      </c>
      <c r="C5341" s="1" t="s">
        <v>545</v>
      </c>
      <c r="D5341" s="1">
        <v>3.43477286E8</v>
      </c>
      <c r="F5341" s="1">
        <v>13.148</v>
      </c>
      <c r="G5341" s="1">
        <v>57.535</v>
      </c>
      <c r="H5341" s="1">
        <v>1441.518</v>
      </c>
      <c r="I5341" s="1">
        <v>495.129</v>
      </c>
      <c r="J5341" s="1">
        <v>137.418</v>
      </c>
      <c r="K5341" s="1">
        <v>47.2</v>
      </c>
      <c r="L5341" s="1">
        <v>1.11</v>
      </c>
      <c r="M5341" s="1">
        <v>1.902</v>
      </c>
      <c r="N5341" s="1">
        <v>392.848</v>
      </c>
      <c r="O5341" s="1">
        <v>-17.355</v>
      </c>
      <c r="P5341" s="1">
        <v>-477.767</v>
      </c>
      <c r="Q5341" s="1">
        <v>6624.044</v>
      </c>
      <c r="R5341" s="1">
        <v>2275.209</v>
      </c>
      <c r="S5341" s="1">
        <v>1965.516</v>
      </c>
      <c r="T5341" s="1">
        <v>675.11</v>
      </c>
      <c r="U5341" s="1">
        <v>-2.416</v>
      </c>
      <c r="V5341" s="1">
        <v>-81.025</v>
      </c>
      <c r="W5341" s="1">
        <v>9526.134</v>
      </c>
      <c r="X5341" s="1">
        <v>3272.011</v>
      </c>
      <c r="Y5341" s="1">
        <v>15.87</v>
      </c>
      <c r="Z5341" s="1">
        <v>8.739</v>
      </c>
      <c r="AA5341" s="1">
        <v>4272.81</v>
      </c>
      <c r="AB5341" s="1">
        <v>12439.862</v>
      </c>
      <c r="AC5341" s="1">
        <v>4253.91</v>
      </c>
      <c r="AD5341" s="1">
        <v>18.208</v>
      </c>
      <c r="AE5341" s="1">
        <v>-1.116</v>
      </c>
      <c r="AF5341" s="1">
        <v>-295.965</v>
      </c>
      <c r="AG5341" s="1">
        <v>76326.867</v>
      </c>
      <c r="AI5341" s="1">
        <v>-1.676</v>
      </c>
      <c r="AJ5341" s="1">
        <v>-360.087</v>
      </c>
      <c r="AK5341" s="1">
        <v>7320.135</v>
      </c>
      <c r="AL5341" s="1">
        <v>2514.3</v>
      </c>
      <c r="AM5341" s="1">
        <v>61510.77</v>
      </c>
      <c r="AN5341" s="1">
        <v>21127.553</v>
      </c>
      <c r="AO5341" s="1">
        <v>59.106</v>
      </c>
      <c r="AP5341" s="1">
        <v>81.147</v>
      </c>
      <c r="AQ5341" s="1">
        <v>0.912</v>
      </c>
      <c r="AR5341" s="1">
        <v>80.318</v>
      </c>
      <c r="AS5341" s="1">
        <v>8884.396</v>
      </c>
      <c r="AT5341" s="1">
        <v>5258.165</v>
      </c>
      <c r="AU5341" s="1">
        <v>1806.06</v>
      </c>
      <c r="AV5341" s="1">
        <v>25866.035</v>
      </c>
      <c r="AW5341" s="1">
        <v>4.271</v>
      </c>
      <c r="AX5341" s="1">
        <v>423.095</v>
      </c>
      <c r="AY5341" s="1">
        <v>30075.062</v>
      </c>
      <c r="AZ5341" s="1">
        <v>10330.101</v>
      </c>
      <c r="BA5341" s="1">
        <v>42.456</v>
      </c>
      <c r="BB5341" s="1">
        <v>34.123</v>
      </c>
      <c r="BC5341" s="1">
        <v>1671.14</v>
      </c>
      <c r="BD5341" s="1">
        <v>-3.919</v>
      </c>
      <c r="BE5341" s="1">
        <v>-28.534</v>
      </c>
      <c r="BF5341" s="1">
        <v>588.845</v>
      </c>
      <c r="BG5341" s="1">
        <v>695.854</v>
      </c>
      <c r="BH5341" s="1">
        <v>239.01</v>
      </c>
      <c r="BI5341" s="1">
        <v>1714.365</v>
      </c>
      <c r="BJ5341" s="1">
        <v>5.619</v>
      </c>
      <c r="BK5341" s="1">
        <v>2.262</v>
      </c>
      <c r="BL5341" s="1">
        <v>3.044</v>
      </c>
      <c r="BM5341" s="1">
        <v>48.001</v>
      </c>
      <c r="BN5341" s="1">
        <v>4908.692</v>
      </c>
      <c r="BO5341" s="1">
        <v>5064.702</v>
      </c>
      <c r="BP5341" s="1">
        <v>1739.61</v>
      </c>
      <c r="BQ5341" s="1">
        <v>14291.17</v>
      </c>
      <c r="BR5341" s="1">
        <v>40.894</v>
      </c>
      <c r="BS5341" s="1">
        <v>18.853</v>
      </c>
      <c r="BT5341" s="1">
        <v>18.9</v>
      </c>
      <c r="BU5341" s="1">
        <v>0.442</v>
      </c>
      <c r="BV5341" s="1">
        <v>0.432</v>
      </c>
      <c r="BW5341" s="1">
        <v>-6.036</v>
      </c>
      <c r="BX5341" s="1">
        <v>1989.405</v>
      </c>
      <c r="BY5341" s="1">
        <v>2255.957</v>
      </c>
      <c r="BZ5341" s="1">
        <v>774.87</v>
      </c>
      <c r="CA5341" s="1">
        <v>5791.955</v>
      </c>
      <c r="CB5341" s="1">
        <v>18.215</v>
      </c>
      <c r="CC5341" s="1">
        <v>7.641</v>
      </c>
      <c r="CD5341" s="1">
        <v>0.376</v>
      </c>
      <c r="CE5341" s="1">
        <v>37.361</v>
      </c>
      <c r="CF5341" s="1">
        <v>9967.948</v>
      </c>
      <c r="CG5341" s="1">
        <v>96.455</v>
      </c>
      <c r="CH5341" s="1">
        <v>33.13</v>
      </c>
      <c r="CI5341" s="1">
        <v>29020.691</v>
      </c>
      <c r="CJ5341" s="1">
        <v>8.274</v>
      </c>
      <c r="CK5341" s="1">
        <v>737.268</v>
      </c>
      <c r="CL5341" s="1">
        <v>28088.082</v>
      </c>
      <c r="CM5341" s="1">
        <v>9647.618</v>
      </c>
      <c r="CN5341" s="1">
        <v>0.779</v>
      </c>
      <c r="CO5341" s="1">
        <v>38.285</v>
      </c>
      <c r="CP5341" s="1">
        <v>209.104</v>
      </c>
      <c r="CQ5341" s="1">
        <v>65.65</v>
      </c>
      <c r="CR5341" s="1">
        <v>18.45</v>
      </c>
      <c r="CS5341" s="1">
        <v>-6.43</v>
      </c>
      <c r="CT5341" s="1">
        <v>-14.368</v>
      </c>
      <c r="CU5341" s="1">
        <v>191.133</v>
      </c>
      <c r="CV5341" s="1">
        <v>53.715</v>
      </c>
      <c r="CW5341" s="1">
        <v>608.786</v>
      </c>
      <c r="CX5341" s="1">
        <v>1.543</v>
      </c>
      <c r="CY5341" s="1">
        <v>0.434</v>
      </c>
      <c r="CZ5341" s="1">
        <v>0.803</v>
      </c>
      <c r="DA5341" s="1">
        <v>12384.837</v>
      </c>
      <c r="DB5341" s="1">
        <v>26216.545</v>
      </c>
      <c r="DC5341" s="1">
        <v>4.552</v>
      </c>
      <c r="DD5341" s="1">
        <v>54.037</v>
      </c>
      <c r="DE5341" s="1">
        <v>2919.287</v>
      </c>
      <c r="DF5341" s="1">
        <v>2808.745</v>
      </c>
      <c r="DG5341" s="1">
        <v>964.74</v>
      </c>
      <c r="DH5341" s="1">
        <v>8499.216</v>
      </c>
      <c r="DI5341" s="1">
        <v>22.679</v>
      </c>
      <c r="DJ5341" s="1">
        <v>11.212</v>
      </c>
      <c r="DK5341" s="1">
        <v>16.513</v>
      </c>
      <c r="DL5341" s="1">
        <v>79.703</v>
      </c>
      <c r="DM5341" s="1">
        <v>588.66</v>
      </c>
      <c r="DN5341" s="1">
        <v>695.65</v>
      </c>
      <c r="DO5341" s="1">
        <v>238.94</v>
      </c>
      <c r="DP5341" s="1">
        <v>1713.824</v>
      </c>
      <c r="DQ5341" s="1">
        <v>5.617</v>
      </c>
      <c r="DR5341" s="1">
        <v>2.261</v>
      </c>
      <c r="DS5341" s="1">
        <v>-3.029</v>
      </c>
      <c r="DT5341" s="1">
        <v>-40.299</v>
      </c>
      <c r="DU5341" s="1">
        <v>1037.55</v>
      </c>
      <c r="DV5341" s="1">
        <v>1226.107</v>
      </c>
      <c r="DW5341" s="1">
        <v>421.14</v>
      </c>
      <c r="DX5341" s="1">
        <v>3020.722</v>
      </c>
      <c r="DY5341" s="1">
        <v>9.9</v>
      </c>
      <c r="DZ5341" s="1">
        <v>3.985</v>
      </c>
    </row>
    <row r="5342">
      <c r="A5342" s="1" t="s">
        <v>544</v>
      </c>
      <c r="B5342" s="1">
        <v>2024.0</v>
      </c>
      <c r="C5342" s="1" t="s">
        <v>545</v>
      </c>
      <c r="D5342" s="1">
        <v>3.45426519E8</v>
      </c>
      <c r="F5342" s="1">
        <v>5.759</v>
      </c>
      <c r="G5342" s="1">
        <v>28.514</v>
      </c>
      <c r="H5342" s="1">
        <v>1515.929</v>
      </c>
      <c r="I5342" s="1">
        <v>523.642</v>
      </c>
      <c r="J5342" s="1">
        <v>135.311</v>
      </c>
      <c r="K5342" s="1">
        <v>46.74</v>
      </c>
      <c r="L5342" s="1">
        <v>1.065</v>
      </c>
      <c r="M5342" s="1">
        <v>1.987</v>
      </c>
      <c r="N5342" s="1">
        <v>383.549</v>
      </c>
      <c r="O5342" s="1">
        <v>-3.498</v>
      </c>
      <c r="P5342" s="1">
        <v>-79.582</v>
      </c>
      <c r="Q5342" s="1">
        <v>6356.278</v>
      </c>
      <c r="R5342" s="1">
        <v>2195.627</v>
      </c>
      <c r="S5342" s="1">
        <v>1889.722</v>
      </c>
      <c r="T5342" s="1">
        <v>652.76</v>
      </c>
      <c r="U5342" s="1">
        <v>-9.907</v>
      </c>
      <c r="V5342" s="1">
        <v>-324.169</v>
      </c>
      <c r="W5342" s="1">
        <v>8533.917</v>
      </c>
      <c r="X5342" s="1">
        <v>2947.841</v>
      </c>
      <c r="Y5342" s="1">
        <v>14.879</v>
      </c>
      <c r="Z5342" s="1">
        <v>8.333</v>
      </c>
      <c r="AA5342" s="1">
        <v>4401.07</v>
      </c>
      <c r="AB5342" s="1">
        <v>12740.973</v>
      </c>
      <c r="AC5342" s="1">
        <v>4387.26</v>
      </c>
      <c r="AD5342" s="1">
        <v>18.646</v>
      </c>
      <c r="AE5342" s="1">
        <v>1.19</v>
      </c>
      <c r="AF5342" s="1">
        <v>312.066</v>
      </c>
      <c r="AG5342" s="1">
        <v>76799.578</v>
      </c>
      <c r="AI5342" s="1">
        <v>0.185</v>
      </c>
      <c r="AJ5342" s="1">
        <v>39.018</v>
      </c>
      <c r="AK5342" s="1">
        <v>7376.243</v>
      </c>
      <c r="AL5342" s="1">
        <v>2547.95</v>
      </c>
      <c r="AM5342" s="1">
        <v>61276.621</v>
      </c>
      <c r="AN5342" s="1">
        <v>21166.57</v>
      </c>
      <c r="AO5342" s="1">
        <v>58.076</v>
      </c>
      <c r="AP5342" s="1">
        <v>80.33</v>
      </c>
      <c r="AQ5342" s="1">
        <v>1.549</v>
      </c>
      <c r="AR5342" s="1">
        <v>137.597</v>
      </c>
      <c r="AS5342" s="1">
        <v>9021.992</v>
      </c>
      <c r="AT5342" s="1">
        <v>5398.746</v>
      </c>
      <c r="AU5342" s="1">
        <v>1864.87</v>
      </c>
      <c r="AV5342" s="1">
        <v>26118.412</v>
      </c>
      <c r="AW5342" s="1">
        <v>-0.001</v>
      </c>
      <c r="AX5342" s="1">
        <v>-0.057</v>
      </c>
      <c r="AY5342" s="1">
        <v>29905.186</v>
      </c>
      <c r="AZ5342" s="1">
        <v>10330.044</v>
      </c>
      <c r="BA5342" s="1">
        <v>42.506</v>
      </c>
      <c r="BB5342" s="1">
        <v>34.24</v>
      </c>
      <c r="BC5342" s="1">
        <v>1682.73</v>
      </c>
      <c r="BD5342" s="1">
        <v>-1.124</v>
      </c>
      <c r="BE5342" s="1">
        <v>-6.62</v>
      </c>
      <c r="BF5342" s="1">
        <v>582.226</v>
      </c>
      <c r="BG5342" s="1">
        <v>684.14</v>
      </c>
      <c r="BH5342" s="1">
        <v>236.32</v>
      </c>
      <c r="BI5342" s="1">
        <v>1685.527</v>
      </c>
      <c r="BJ5342" s="1">
        <v>5.387</v>
      </c>
      <c r="BK5342" s="1">
        <v>2.21</v>
      </c>
      <c r="BL5342" s="1">
        <v>5.669</v>
      </c>
      <c r="BM5342" s="1">
        <v>274.185</v>
      </c>
      <c r="BN5342" s="1">
        <v>5182.877</v>
      </c>
      <c r="BO5342" s="1">
        <v>5324.75</v>
      </c>
      <c r="BP5342" s="1">
        <v>1839.31</v>
      </c>
      <c r="BQ5342" s="1">
        <v>15004.284</v>
      </c>
      <c r="BR5342" s="1">
        <v>41.924</v>
      </c>
      <c r="BS5342" s="1">
        <v>19.67</v>
      </c>
      <c r="BT5342" s="1">
        <v>13.81</v>
      </c>
      <c r="BU5342" s="1">
        <v>0.314</v>
      </c>
      <c r="BV5342" s="1">
        <v>0.917</v>
      </c>
      <c r="BW5342" s="1">
        <v>18.245</v>
      </c>
      <c r="BX5342" s="1">
        <v>2007.649</v>
      </c>
      <c r="BY5342" s="1">
        <v>2263.81</v>
      </c>
      <c r="BZ5342" s="1">
        <v>781.98</v>
      </c>
      <c r="CA5342" s="1">
        <v>5812.088</v>
      </c>
      <c r="CB5342" s="1">
        <v>17.824</v>
      </c>
      <c r="CC5342" s="1">
        <v>7.619</v>
      </c>
      <c r="CD5342" s="1">
        <v>-0.191</v>
      </c>
      <c r="CE5342" s="1">
        <v>-18.997</v>
      </c>
      <c r="CF5342" s="1">
        <v>9948.951</v>
      </c>
      <c r="CG5342" s="1">
        <v>87.776</v>
      </c>
      <c r="CH5342" s="1">
        <v>30.32</v>
      </c>
      <c r="CI5342" s="1">
        <v>28801.932</v>
      </c>
      <c r="CJ5342" s="1">
        <v>3.418</v>
      </c>
      <c r="CK5342" s="1">
        <v>329.766</v>
      </c>
      <c r="CL5342" s="1">
        <v>28884.244</v>
      </c>
      <c r="CM5342" s="1">
        <v>9977.384</v>
      </c>
      <c r="CN5342" s="1">
        <v>0.691</v>
      </c>
      <c r="CO5342" s="1">
        <v>37.758</v>
      </c>
      <c r="CP5342" s="1">
        <v>205.302</v>
      </c>
      <c r="CQ5342" s="1">
        <v>64.39</v>
      </c>
      <c r="CR5342" s="1">
        <v>17.65</v>
      </c>
      <c r="CS5342" s="1">
        <v>-1.818</v>
      </c>
      <c r="CT5342" s="1">
        <v>-3.802</v>
      </c>
      <c r="CU5342" s="1">
        <v>186.407</v>
      </c>
      <c r="CV5342" s="1">
        <v>51.096</v>
      </c>
      <c r="CW5342" s="1">
        <v>594.344</v>
      </c>
      <c r="CX5342" s="1">
        <v>1.468</v>
      </c>
      <c r="CY5342" s="1">
        <v>0.402</v>
      </c>
      <c r="CZ5342" s="1">
        <v>0.779</v>
      </c>
      <c r="DA5342" s="1">
        <v>12700.993</v>
      </c>
      <c r="DB5342" s="1">
        <v>26528.611</v>
      </c>
      <c r="DC5342" s="1">
        <v>8.305</v>
      </c>
      <c r="DD5342" s="1">
        <v>255.941</v>
      </c>
      <c r="DE5342" s="1">
        <v>3175.228</v>
      </c>
      <c r="DF5342" s="1">
        <v>3060.94</v>
      </c>
      <c r="DG5342" s="1">
        <v>1057.33</v>
      </c>
      <c r="DH5342" s="1">
        <v>9192.195</v>
      </c>
      <c r="DI5342" s="1">
        <v>24.1</v>
      </c>
      <c r="DJ5342" s="1">
        <v>12.05</v>
      </c>
      <c r="DK5342" s="1">
        <v>26.882</v>
      </c>
      <c r="DL5342" s="1">
        <v>158.241</v>
      </c>
      <c r="DM5342" s="1">
        <v>746.901</v>
      </c>
      <c r="DN5342" s="1">
        <v>877.669</v>
      </c>
      <c r="DO5342" s="1">
        <v>303.17</v>
      </c>
      <c r="DP5342" s="1">
        <v>2162.256</v>
      </c>
      <c r="DQ5342" s="1">
        <v>6.91</v>
      </c>
      <c r="DR5342" s="1">
        <v>2.835</v>
      </c>
      <c r="DS5342" s="1">
        <v>7.673</v>
      </c>
      <c r="DT5342" s="1">
        <v>79.608</v>
      </c>
      <c r="DU5342" s="1">
        <v>1117.157</v>
      </c>
      <c r="DV5342" s="1">
        <v>1312.725</v>
      </c>
      <c r="DW5342" s="1">
        <v>453.45</v>
      </c>
      <c r="DX5342" s="1">
        <v>3234.139</v>
      </c>
      <c r="DY5342" s="1">
        <v>10.336</v>
      </c>
      <c r="DZ5342" s="1">
        <v>4.24</v>
      </c>
    </row>
    <row r="5343">
      <c r="A5343" s="1" t="s">
        <v>546</v>
      </c>
      <c r="B5343" s="1">
        <v>2000.0</v>
      </c>
      <c r="C5343" s="1" t="s">
        <v>547</v>
      </c>
      <c r="D5343" s="1">
        <v>3266165.0</v>
      </c>
      <c r="E5343" s="1">
        <v>4.2357506048E10</v>
      </c>
      <c r="J5343" s="1">
        <v>12.247</v>
      </c>
      <c r="K5343" s="1">
        <v>0.04</v>
      </c>
      <c r="L5343" s="1">
        <v>0.527</v>
      </c>
      <c r="N5343" s="1">
        <v>67.194</v>
      </c>
      <c r="S5343" s="1">
        <v>0.0</v>
      </c>
      <c r="T5343" s="1">
        <v>0.0</v>
      </c>
      <c r="V5343" s="1">
        <v>0.0</v>
      </c>
      <c r="W5343" s="1">
        <v>0.0</v>
      </c>
      <c r="X5343" s="1">
        <v>0.0</v>
      </c>
      <c r="Y5343" s="1">
        <v>0.0</v>
      </c>
      <c r="AA5343" s="1">
        <v>7.98</v>
      </c>
      <c r="AB5343" s="1">
        <v>2443.232</v>
      </c>
      <c r="AC5343" s="1">
        <v>7.59</v>
      </c>
      <c r="AE5343" s="1">
        <v>-3.782</v>
      </c>
      <c r="AF5343" s="1">
        <v>-1.346</v>
      </c>
      <c r="AG5343" s="1">
        <v>10486.865</v>
      </c>
      <c r="AH5343" s="1">
        <v>0.809</v>
      </c>
      <c r="AK5343" s="1">
        <v>153.085</v>
      </c>
      <c r="AL5343" s="1">
        <v>0.5</v>
      </c>
      <c r="AO5343" s="1">
        <v>6.588</v>
      </c>
      <c r="AT5343" s="1">
        <v>0.0</v>
      </c>
      <c r="AU5343" s="1">
        <v>0.0</v>
      </c>
      <c r="AX5343" s="1">
        <v>0.0</v>
      </c>
      <c r="AY5343" s="1">
        <v>0.0</v>
      </c>
      <c r="AZ5343" s="1">
        <v>0.0</v>
      </c>
      <c r="BA5343" s="1">
        <v>0.0</v>
      </c>
      <c r="BC5343" s="1">
        <v>0.51</v>
      </c>
      <c r="BG5343" s="1">
        <v>2158.495</v>
      </c>
      <c r="BH5343" s="1">
        <v>7.05</v>
      </c>
      <c r="BJ5343" s="1">
        <v>92.885</v>
      </c>
      <c r="BO5343" s="1">
        <v>2170.741</v>
      </c>
      <c r="BP5343" s="1">
        <v>7.09</v>
      </c>
      <c r="BR5343" s="1">
        <v>93.412</v>
      </c>
      <c r="BT5343" s="1">
        <v>0.39</v>
      </c>
      <c r="BU5343" s="1">
        <v>4.887</v>
      </c>
      <c r="BY5343" s="1">
        <v>0.0</v>
      </c>
      <c r="BZ5343" s="1">
        <v>0.0</v>
      </c>
      <c r="CB5343" s="1">
        <v>0.0</v>
      </c>
      <c r="CG5343" s="1">
        <v>153.085</v>
      </c>
      <c r="CH5343" s="1">
        <v>0.5</v>
      </c>
      <c r="CK5343" s="1">
        <v>0.0</v>
      </c>
      <c r="CL5343" s="1">
        <v>0.0</v>
      </c>
      <c r="CM5343" s="1">
        <v>0.0</v>
      </c>
      <c r="CN5343" s="1">
        <v>6.588</v>
      </c>
      <c r="CQ5343" s="1">
        <v>0.04</v>
      </c>
      <c r="CR5343" s="1">
        <v>0.0</v>
      </c>
      <c r="CU5343" s="1">
        <v>12.247</v>
      </c>
      <c r="CV5343" s="1">
        <v>0.0</v>
      </c>
      <c r="CX5343" s="1">
        <v>0.527</v>
      </c>
      <c r="CY5343" s="1">
        <v>0.0</v>
      </c>
      <c r="DA5343" s="1">
        <v>2323.826</v>
      </c>
      <c r="DB5343" s="1">
        <v>34.252</v>
      </c>
      <c r="DF5343" s="1">
        <v>2170.741</v>
      </c>
      <c r="DG5343" s="1">
        <v>7.09</v>
      </c>
      <c r="DI5343" s="1">
        <v>93.412</v>
      </c>
      <c r="DN5343" s="1">
        <v>0.0</v>
      </c>
      <c r="DO5343" s="1">
        <v>0.0</v>
      </c>
      <c r="DQ5343" s="1">
        <v>0.0</v>
      </c>
      <c r="DV5343" s="1">
        <v>0.0</v>
      </c>
      <c r="DW5343" s="1">
        <v>0.0</v>
      </c>
      <c r="DY5343" s="1">
        <v>0.0</v>
      </c>
    </row>
    <row r="5344">
      <c r="A5344" s="1" t="s">
        <v>546</v>
      </c>
      <c r="B5344" s="1">
        <v>2001.0</v>
      </c>
      <c r="C5344" s="1" t="s">
        <v>547</v>
      </c>
      <c r="D5344" s="1">
        <v>3274201.0</v>
      </c>
      <c r="E5344" s="1">
        <v>4.0598224896E10</v>
      </c>
      <c r="J5344" s="1">
        <v>12.217</v>
      </c>
      <c r="K5344" s="1">
        <v>0.04</v>
      </c>
      <c r="L5344" s="1">
        <v>0.432</v>
      </c>
      <c r="N5344" s="1">
        <v>25.946</v>
      </c>
      <c r="S5344" s="1">
        <v>0.0</v>
      </c>
      <c r="T5344" s="1">
        <v>0.0</v>
      </c>
      <c r="V5344" s="1">
        <v>0.0</v>
      </c>
      <c r="W5344" s="1">
        <v>0.0</v>
      </c>
      <c r="X5344" s="1">
        <v>0.0</v>
      </c>
      <c r="Y5344" s="1">
        <v>0.0</v>
      </c>
      <c r="AA5344" s="1">
        <v>8.0</v>
      </c>
      <c r="AB5344" s="1">
        <v>2443.344</v>
      </c>
      <c r="AC5344" s="1">
        <v>9.25</v>
      </c>
      <c r="AE5344" s="1">
        <v>-0.586</v>
      </c>
      <c r="AF5344" s="1">
        <v>-0.201</v>
      </c>
      <c r="AG5344" s="1">
        <v>10399.821</v>
      </c>
      <c r="AH5344" s="1">
        <v>0.839</v>
      </c>
      <c r="AK5344" s="1">
        <v>6.108</v>
      </c>
      <c r="AL5344" s="1">
        <v>0.02</v>
      </c>
      <c r="AO5344" s="1">
        <v>0.216</v>
      </c>
      <c r="AT5344" s="1">
        <v>0.0</v>
      </c>
      <c r="AU5344" s="1">
        <v>0.0</v>
      </c>
      <c r="AX5344" s="1">
        <v>0.0</v>
      </c>
      <c r="AY5344" s="1">
        <v>0.0</v>
      </c>
      <c r="AZ5344" s="1">
        <v>0.0</v>
      </c>
      <c r="BA5344" s="1">
        <v>0.0</v>
      </c>
      <c r="BC5344" s="1">
        <v>0.24</v>
      </c>
      <c r="BG5344" s="1">
        <v>2806.792</v>
      </c>
      <c r="BH5344" s="1">
        <v>9.19</v>
      </c>
      <c r="BJ5344" s="1">
        <v>99.351</v>
      </c>
      <c r="BO5344" s="1">
        <v>2819.008</v>
      </c>
      <c r="BP5344" s="1">
        <v>9.23</v>
      </c>
      <c r="BR5344" s="1">
        <v>99.784</v>
      </c>
      <c r="BT5344" s="1">
        <v>-1.25</v>
      </c>
      <c r="BU5344" s="1">
        <v>-15.625</v>
      </c>
      <c r="BY5344" s="1">
        <v>0.0</v>
      </c>
      <c r="BZ5344" s="1">
        <v>0.0</v>
      </c>
      <c r="CB5344" s="1">
        <v>0.0</v>
      </c>
      <c r="CG5344" s="1">
        <v>6.108</v>
      </c>
      <c r="CH5344" s="1">
        <v>0.02</v>
      </c>
      <c r="CK5344" s="1">
        <v>0.0</v>
      </c>
      <c r="CL5344" s="1">
        <v>0.0</v>
      </c>
      <c r="CM5344" s="1">
        <v>0.0</v>
      </c>
      <c r="CN5344" s="1">
        <v>0.216</v>
      </c>
      <c r="CQ5344" s="1">
        <v>0.04</v>
      </c>
      <c r="CR5344" s="1">
        <v>0.0</v>
      </c>
      <c r="CU5344" s="1">
        <v>12.217</v>
      </c>
      <c r="CV5344" s="1">
        <v>0.0</v>
      </c>
      <c r="CX5344" s="1">
        <v>0.432</v>
      </c>
      <c r="CY5344" s="1">
        <v>0.0</v>
      </c>
      <c r="DA5344" s="1">
        <v>2825.117</v>
      </c>
      <c r="DB5344" s="1">
        <v>34.051</v>
      </c>
      <c r="DF5344" s="1">
        <v>2819.008</v>
      </c>
      <c r="DG5344" s="1">
        <v>9.23</v>
      </c>
      <c r="DI5344" s="1">
        <v>99.784</v>
      </c>
      <c r="DN5344" s="1">
        <v>0.0</v>
      </c>
      <c r="DO5344" s="1">
        <v>0.0</v>
      </c>
      <c r="DQ5344" s="1">
        <v>0.0</v>
      </c>
      <c r="DV5344" s="1">
        <v>0.0</v>
      </c>
      <c r="DW5344" s="1">
        <v>0.0</v>
      </c>
      <c r="DY5344" s="1">
        <v>0.0</v>
      </c>
    </row>
    <row r="5345">
      <c r="A5345" s="1" t="s">
        <v>546</v>
      </c>
      <c r="B5345" s="1">
        <v>2002.0</v>
      </c>
      <c r="C5345" s="1" t="s">
        <v>547</v>
      </c>
      <c r="D5345" s="1">
        <v>3278826.0</v>
      </c>
      <c r="E5345" s="1">
        <v>3.72508672E10</v>
      </c>
      <c r="J5345" s="1">
        <v>12.199</v>
      </c>
      <c r="K5345" s="1">
        <v>0.04</v>
      </c>
      <c r="L5345" s="1">
        <v>0.417</v>
      </c>
      <c r="N5345" s="1">
        <v>27.083</v>
      </c>
      <c r="S5345" s="1">
        <v>0.0</v>
      </c>
      <c r="T5345" s="1">
        <v>0.0</v>
      </c>
      <c r="V5345" s="1">
        <v>0.0</v>
      </c>
      <c r="W5345" s="1">
        <v>0.0</v>
      </c>
      <c r="X5345" s="1">
        <v>0.0</v>
      </c>
      <c r="Y5345" s="1">
        <v>0.0</v>
      </c>
      <c r="AA5345" s="1">
        <v>7.87</v>
      </c>
      <c r="AB5345" s="1">
        <v>2400.249</v>
      </c>
      <c r="AC5345" s="1">
        <v>9.6</v>
      </c>
      <c r="AE5345" s="1">
        <v>-17.3</v>
      </c>
      <c r="AF5345" s="1">
        <v>-5.891</v>
      </c>
      <c r="AG5345" s="1">
        <v>8588.56</v>
      </c>
      <c r="AH5345" s="1">
        <v>0.756</v>
      </c>
      <c r="AK5345" s="1">
        <v>9.15</v>
      </c>
      <c r="AL5345" s="1">
        <v>0.03</v>
      </c>
      <c r="AO5345" s="1">
        <v>0.312</v>
      </c>
      <c r="AT5345" s="1">
        <v>0.0</v>
      </c>
      <c r="AU5345" s="1">
        <v>0.0</v>
      </c>
      <c r="AX5345" s="1">
        <v>0.0</v>
      </c>
      <c r="AY5345" s="1">
        <v>0.0</v>
      </c>
      <c r="AZ5345" s="1">
        <v>0.0</v>
      </c>
      <c r="BA5345" s="1">
        <v>0.0</v>
      </c>
      <c r="BC5345" s="1">
        <v>0.26</v>
      </c>
      <c r="BG5345" s="1">
        <v>2906.528</v>
      </c>
      <c r="BH5345" s="1">
        <v>9.53</v>
      </c>
      <c r="BJ5345" s="1">
        <v>99.271</v>
      </c>
      <c r="BO5345" s="1">
        <v>2918.728</v>
      </c>
      <c r="BP5345" s="1">
        <v>9.57</v>
      </c>
      <c r="BR5345" s="1">
        <v>99.687</v>
      </c>
      <c r="BT5345" s="1">
        <v>-1.73</v>
      </c>
      <c r="BU5345" s="1">
        <v>-21.982</v>
      </c>
      <c r="BY5345" s="1">
        <v>0.0</v>
      </c>
      <c r="BZ5345" s="1">
        <v>0.0</v>
      </c>
      <c r="CB5345" s="1">
        <v>0.0</v>
      </c>
      <c r="CG5345" s="1">
        <v>9.15</v>
      </c>
      <c r="CH5345" s="1">
        <v>0.03</v>
      </c>
      <c r="CK5345" s="1">
        <v>0.0</v>
      </c>
      <c r="CL5345" s="1">
        <v>0.0</v>
      </c>
      <c r="CM5345" s="1">
        <v>0.0</v>
      </c>
      <c r="CN5345" s="1">
        <v>0.312</v>
      </c>
      <c r="CQ5345" s="1">
        <v>0.04</v>
      </c>
      <c r="CR5345" s="1">
        <v>0.0</v>
      </c>
      <c r="CU5345" s="1">
        <v>12.199</v>
      </c>
      <c r="CV5345" s="1">
        <v>0.0</v>
      </c>
      <c r="CX5345" s="1">
        <v>0.417</v>
      </c>
      <c r="CY5345" s="1">
        <v>0.0</v>
      </c>
      <c r="DA5345" s="1">
        <v>2927.877</v>
      </c>
      <c r="DB5345" s="1">
        <v>28.16</v>
      </c>
      <c r="DF5345" s="1">
        <v>2918.728</v>
      </c>
      <c r="DG5345" s="1">
        <v>9.57</v>
      </c>
      <c r="DI5345" s="1">
        <v>99.687</v>
      </c>
      <c r="DN5345" s="1">
        <v>0.0</v>
      </c>
      <c r="DO5345" s="1">
        <v>0.0</v>
      </c>
      <c r="DQ5345" s="1">
        <v>0.0</v>
      </c>
      <c r="DV5345" s="1">
        <v>0.0</v>
      </c>
      <c r="DW5345" s="1">
        <v>0.0</v>
      </c>
      <c r="DY5345" s="1">
        <v>0.0</v>
      </c>
    </row>
    <row r="5346">
      <c r="A5346" s="1" t="s">
        <v>546</v>
      </c>
      <c r="B5346" s="1">
        <v>2003.0</v>
      </c>
      <c r="C5346" s="1" t="s">
        <v>547</v>
      </c>
      <c r="D5346" s="1">
        <v>3281135.0</v>
      </c>
      <c r="E5346" s="1">
        <v>3.7483204608E10</v>
      </c>
      <c r="J5346" s="1">
        <v>12.191</v>
      </c>
      <c r="K5346" s="1">
        <v>0.04</v>
      </c>
      <c r="L5346" s="1">
        <v>0.466</v>
      </c>
      <c r="N5346" s="1">
        <v>25.641</v>
      </c>
      <c r="S5346" s="1">
        <v>0.0</v>
      </c>
      <c r="T5346" s="1">
        <v>0.0</v>
      </c>
      <c r="V5346" s="1">
        <v>0.0</v>
      </c>
      <c r="W5346" s="1">
        <v>0.0</v>
      </c>
      <c r="X5346" s="1">
        <v>0.0</v>
      </c>
      <c r="Y5346" s="1">
        <v>0.0</v>
      </c>
      <c r="AA5346" s="1">
        <v>7.88</v>
      </c>
      <c r="AB5346" s="1">
        <v>2401.608</v>
      </c>
      <c r="AC5346" s="1">
        <v>8.58</v>
      </c>
      <c r="AE5346" s="1">
        <v>7.99</v>
      </c>
      <c r="AF5346" s="1">
        <v>2.25</v>
      </c>
      <c r="AG5346" s="1">
        <v>9268.226</v>
      </c>
      <c r="AH5346" s="1">
        <v>0.811</v>
      </c>
      <c r="AK5346" s="1">
        <v>3.048</v>
      </c>
      <c r="AL5346" s="1">
        <v>0.01</v>
      </c>
      <c r="AO5346" s="1">
        <v>0.117</v>
      </c>
      <c r="AT5346" s="1">
        <v>0.0</v>
      </c>
      <c r="AU5346" s="1">
        <v>0.0</v>
      </c>
      <c r="AX5346" s="1">
        <v>0.0</v>
      </c>
      <c r="AY5346" s="1">
        <v>0.0</v>
      </c>
      <c r="AZ5346" s="1">
        <v>0.0</v>
      </c>
      <c r="BA5346" s="1">
        <v>0.0</v>
      </c>
      <c r="BC5346" s="1">
        <v>0.22</v>
      </c>
      <c r="BG5346" s="1">
        <v>2599.71</v>
      </c>
      <c r="BH5346" s="1">
        <v>8.53</v>
      </c>
      <c r="BJ5346" s="1">
        <v>99.417</v>
      </c>
      <c r="BO5346" s="1">
        <v>2611.901</v>
      </c>
      <c r="BP5346" s="1">
        <v>8.57</v>
      </c>
      <c r="BR5346" s="1">
        <v>99.883</v>
      </c>
      <c r="BT5346" s="1">
        <v>-0.7</v>
      </c>
      <c r="BU5346" s="1">
        <v>-8.883</v>
      </c>
      <c r="BY5346" s="1">
        <v>0.0</v>
      </c>
      <c r="BZ5346" s="1">
        <v>0.0</v>
      </c>
      <c r="CB5346" s="1">
        <v>0.0</v>
      </c>
      <c r="CG5346" s="1">
        <v>3.048</v>
      </c>
      <c r="CH5346" s="1">
        <v>0.01</v>
      </c>
      <c r="CK5346" s="1">
        <v>0.0</v>
      </c>
      <c r="CL5346" s="1">
        <v>0.0</v>
      </c>
      <c r="CM5346" s="1">
        <v>0.0</v>
      </c>
      <c r="CN5346" s="1">
        <v>0.117</v>
      </c>
      <c r="CQ5346" s="1">
        <v>0.04</v>
      </c>
      <c r="CR5346" s="1">
        <v>0.0</v>
      </c>
      <c r="CU5346" s="1">
        <v>12.191</v>
      </c>
      <c r="CV5346" s="1">
        <v>0.0</v>
      </c>
      <c r="CX5346" s="1">
        <v>0.466</v>
      </c>
      <c r="CY5346" s="1">
        <v>0.0</v>
      </c>
      <c r="DA5346" s="1">
        <v>2614.949</v>
      </c>
      <c r="DB5346" s="1">
        <v>30.41</v>
      </c>
      <c r="DF5346" s="1">
        <v>2611.901</v>
      </c>
      <c r="DG5346" s="1">
        <v>8.57</v>
      </c>
      <c r="DI5346" s="1">
        <v>99.883</v>
      </c>
      <c r="DN5346" s="1">
        <v>0.0</v>
      </c>
      <c r="DO5346" s="1">
        <v>0.0</v>
      </c>
      <c r="DQ5346" s="1">
        <v>0.0</v>
      </c>
      <c r="DV5346" s="1">
        <v>0.0</v>
      </c>
      <c r="DW5346" s="1">
        <v>0.0</v>
      </c>
      <c r="DY5346" s="1">
        <v>0.0</v>
      </c>
    </row>
    <row r="5347">
      <c r="A5347" s="1" t="s">
        <v>546</v>
      </c>
      <c r="B5347" s="1">
        <v>2004.0</v>
      </c>
      <c r="C5347" s="1" t="s">
        <v>547</v>
      </c>
      <c r="D5347" s="1">
        <v>3283108.0</v>
      </c>
      <c r="E5347" s="1">
        <v>3.9270203392E10</v>
      </c>
      <c r="J5347" s="1">
        <v>12.184</v>
      </c>
      <c r="K5347" s="1">
        <v>0.04</v>
      </c>
      <c r="L5347" s="1">
        <v>0.678</v>
      </c>
      <c r="N5347" s="1">
        <v>140.678</v>
      </c>
      <c r="S5347" s="1">
        <v>0.0</v>
      </c>
      <c r="T5347" s="1">
        <v>0.0</v>
      </c>
      <c r="V5347" s="1">
        <v>0.0</v>
      </c>
      <c r="W5347" s="1">
        <v>0.0</v>
      </c>
      <c r="X5347" s="1">
        <v>0.0</v>
      </c>
      <c r="Y5347" s="1">
        <v>0.0</v>
      </c>
      <c r="AA5347" s="1">
        <v>8.23</v>
      </c>
      <c r="AB5347" s="1">
        <v>2506.771</v>
      </c>
      <c r="AC5347" s="1">
        <v>5.9</v>
      </c>
      <c r="AE5347" s="1">
        <v>18.801</v>
      </c>
      <c r="AF5347" s="1">
        <v>5.717</v>
      </c>
      <c r="AG5347" s="1">
        <v>11004.116</v>
      </c>
      <c r="AH5347" s="1">
        <v>0.92</v>
      </c>
      <c r="AK5347" s="1">
        <v>328.957</v>
      </c>
      <c r="AL5347" s="1">
        <v>1.08</v>
      </c>
      <c r="AO5347" s="1">
        <v>18.305</v>
      </c>
      <c r="AT5347" s="1">
        <v>0.0</v>
      </c>
      <c r="AU5347" s="1">
        <v>0.0</v>
      </c>
      <c r="AX5347" s="1">
        <v>0.0</v>
      </c>
      <c r="AY5347" s="1">
        <v>0.0</v>
      </c>
      <c r="AZ5347" s="1">
        <v>0.0</v>
      </c>
      <c r="BA5347" s="1">
        <v>0.0</v>
      </c>
      <c r="BC5347" s="1">
        <v>0.83</v>
      </c>
      <c r="BG5347" s="1">
        <v>1455.938</v>
      </c>
      <c r="BH5347" s="1">
        <v>4.78</v>
      </c>
      <c r="BJ5347" s="1">
        <v>81.017</v>
      </c>
      <c r="BO5347" s="1">
        <v>1468.121</v>
      </c>
      <c r="BP5347" s="1">
        <v>4.82</v>
      </c>
      <c r="BR5347" s="1">
        <v>81.695</v>
      </c>
      <c r="BT5347" s="1">
        <v>2.33</v>
      </c>
      <c r="BU5347" s="1">
        <v>28.311</v>
      </c>
      <c r="BY5347" s="1">
        <v>0.0</v>
      </c>
      <c r="BZ5347" s="1">
        <v>0.0</v>
      </c>
      <c r="CB5347" s="1">
        <v>0.0</v>
      </c>
      <c r="CG5347" s="1">
        <v>328.957</v>
      </c>
      <c r="CH5347" s="1">
        <v>1.08</v>
      </c>
      <c r="CK5347" s="1">
        <v>0.0</v>
      </c>
      <c r="CL5347" s="1">
        <v>0.0</v>
      </c>
      <c r="CM5347" s="1">
        <v>0.0</v>
      </c>
      <c r="CN5347" s="1">
        <v>18.305</v>
      </c>
      <c r="CQ5347" s="1">
        <v>0.04</v>
      </c>
      <c r="CR5347" s="1">
        <v>0.0</v>
      </c>
      <c r="CU5347" s="1">
        <v>12.184</v>
      </c>
      <c r="CV5347" s="1">
        <v>0.0</v>
      </c>
      <c r="CX5347" s="1">
        <v>0.678</v>
      </c>
      <c r="CY5347" s="1">
        <v>0.0</v>
      </c>
      <c r="DA5347" s="1">
        <v>1797.078</v>
      </c>
      <c r="DB5347" s="1">
        <v>36.128</v>
      </c>
      <c r="DF5347" s="1">
        <v>1468.121</v>
      </c>
      <c r="DG5347" s="1">
        <v>4.82</v>
      </c>
      <c r="DI5347" s="1">
        <v>81.695</v>
      </c>
      <c r="DN5347" s="1">
        <v>0.0</v>
      </c>
      <c r="DO5347" s="1">
        <v>0.0</v>
      </c>
      <c r="DQ5347" s="1">
        <v>0.0</v>
      </c>
      <c r="DV5347" s="1">
        <v>0.0</v>
      </c>
      <c r="DW5347" s="1">
        <v>0.0</v>
      </c>
      <c r="DY5347" s="1">
        <v>0.0</v>
      </c>
    </row>
    <row r="5348">
      <c r="A5348" s="1" t="s">
        <v>546</v>
      </c>
      <c r="B5348" s="1">
        <v>2005.0</v>
      </c>
      <c r="C5348" s="1" t="s">
        <v>547</v>
      </c>
      <c r="D5348" s="1">
        <v>3285727.0</v>
      </c>
      <c r="E5348" s="1">
        <v>4.1988120576E10</v>
      </c>
      <c r="J5348" s="1">
        <v>12.174</v>
      </c>
      <c r="K5348" s="1">
        <v>0.04</v>
      </c>
      <c r="L5348" s="1">
        <v>0.521</v>
      </c>
      <c r="N5348" s="1">
        <v>104.167</v>
      </c>
      <c r="S5348" s="1">
        <v>0.0</v>
      </c>
      <c r="T5348" s="1">
        <v>0.0</v>
      </c>
      <c r="V5348" s="1">
        <v>0.0</v>
      </c>
      <c r="W5348" s="1">
        <v>0.0</v>
      </c>
      <c r="X5348" s="1">
        <v>0.0</v>
      </c>
      <c r="Y5348" s="1">
        <v>0.0</v>
      </c>
      <c r="AA5348" s="1">
        <v>8.42</v>
      </c>
      <c r="AB5348" s="1">
        <v>2562.599</v>
      </c>
      <c r="AC5348" s="1">
        <v>7.68</v>
      </c>
      <c r="AE5348" s="1">
        <v>-0.22</v>
      </c>
      <c r="AF5348" s="1">
        <v>-0.079</v>
      </c>
      <c r="AG5348" s="1">
        <v>10971.153</v>
      </c>
      <c r="AH5348" s="1">
        <v>0.859</v>
      </c>
      <c r="AK5348" s="1">
        <v>292.173</v>
      </c>
      <c r="AL5348" s="1">
        <v>0.96</v>
      </c>
      <c r="AO5348" s="1">
        <v>12.5</v>
      </c>
      <c r="AT5348" s="1">
        <v>0.0</v>
      </c>
      <c r="AU5348" s="1">
        <v>0.0</v>
      </c>
      <c r="AX5348" s="1">
        <v>0.0</v>
      </c>
      <c r="AY5348" s="1">
        <v>0.0</v>
      </c>
      <c r="AZ5348" s="1">
        <v>0.0</v>
      </c>
      <c r="BA5348" s="1">
        <v>0.0</v>
      </c>
      <c r="BC5348" s="1">
        <v>0.8</v>
      </c>
      <c r="BG5348" s="1">
        <v>2033.036</v>
      </c>
      <c r="BH5348" s="1">
        <v>6.68</v>
      </c>
      <c r="BJ5348" s="1">
        <v>86.979</v>
      </c>
      <c r="BO5348" s="1">
        <v>2045.209</v>
      </c>
      <c r="BP5348" s="1">
        <v>6.72</v>
      </c>
      <c r="BR5348" s="1">
        <v>87.5</v>
      </c>
      <c r="BT5348" s="1">
        <v>0.74</v>
      </c>
      <c r="BU5348" s="1">
        <v>8.789</v>
      </c>
      <c r="BY5348" s="1">
        <v>0.0</v>
      </c>
      <c r="BZ5348" s="1">
        <v>0.0</v>
      </c>
      <c r="CB5348" s="1">
        <v>0.0</v>
      </c>
      <c r="CG5348" s="1">
        <v>292.173</v>
      </c>
      <c r="CH5348" s="1">
        <v>0.96</v>
      </c>
      <c r="CK5348" s="1">
        <v>0.0</v>
      </c>
      <c r="CL5348" s="1">
        <v>0.0</v>
      </c>
      <c r="CM5348" s="1">
        <v>0.0</v>
      </c>
      <c r="CN5348" s="1">
        <v>12.5</v>
      </c>
      <c r="CQ5348" s="1">
        <v>0.04</v>
      </c>
      <c r="CR5348" s="1">
        <v>0.0</v>
      </c>
      <c r="CU5348" s="1">
        <v>12.174</v>
      </c>
      <c r="CV5348" s="1">
        <v>0.0</v>
      </c>
      <c r="CX5348" s="1">
        <v>0.521</v>
      </c>
      <c r="CY5348" s="1">
        <v>0.0</v>
      </c>
      <c r="DA5348" s="1">
        <v>2337.382</v>
      </c>
      <c r="DB5348" s="1">
        <v>36.048</v>
      </c>
      <c r="DF5348" s="1">
        <v>2045.209</v>
      </c>
      <c r="DG5348" s="1">
        <v>6.72</v>
      </c>
      <c r="DI5348" s="1">
        <v>87.5</v>
      </c>
      <c r="DN5348" s="1">
        <v>0.0</v>
      </c>
      <c r="DO5348" s="1">
        <v>0.0</v>
      </c>
      <c r="DQ5348" s="1">
        <v>0.0</v>
      </c>
      <c r="DV5348" s="1">
        <v>0.0</v>
      </c>
      <c r="DW5348" s="1">
        <v>0.0</v>
      </c>
      <c r="DY5348" s="1">
        <v>0.0</v>
      </c>
    </row>
    <row r="5349">
      <c r="A5349" s="1" t="s">
        <v>546</v>
      </c>
      <c r="B5349" s="1">
        <v>2006.0</v>
      </c>
      <c r="C5349" s="1" t="s">
        <v>547</v>
      </c>
      <c r="D5349" s="1">
        <v>3289456.0</v>
      </c>
      <c r="E5349" s="1">
        <v>4.3608064E10</v>
      </c>
      <c r="J5349" s="1">
        <v>15.2</v>
      </c>
      <c r="K5349" s="1">
        <v>0.05</v>
      </c>
      <c r="L5349" s="1">
        <v>0.898</v>
      </c>
      <c r="N5349" s="1">
        <v>249.551</v>
      </c>
      <c r="S5349" s="1">
        <v>0.0</v>
      </c>
      <c r="T5349" s="1">
        <v>0.0</v>
      </c>
      <c r="V5349" s="1">
        <v>0.0</v>
      </c>
      <c r="W5349" s="1">
        <v>0.0</v>
      </c>
      <c r="X5349" s="1">
        <v>0.0</v>
      </c>
      <c r="Y5349" s="1">
        <v>0.0</v>
      </c>
      <c r="AA5349" s="1">
        <v>8.44</v>
      </c>
      <c r="AB5349" s="1">
        <v>2565.774</v>
      </c>
      <c r="AC5349" s="1">
        <v>5.57</v>
      </c>
      <c r="AE5349" s="1">
        <v>4.558</v>
      </c>
      <c r="AF5349" s="1">
        <v>1.643</v>
      </c>
      <c r="AG5349" s="1">
        <v>11458.243</v>
      </c>
      <c r="AH5349" s="1">
        <v>0.864</v>
      </c>
      <c r="AK5349" s="1">
        <v>598.883</v>
      </c>
      <c r="AL5349" s="1">
        <v>1.97</v>
      </c>
      <c r="AO5349" s="1">
        <v>35.368</v>
      </c>
      <c r="AT5349" s="1">
        <v>0.0</v>
      </c>
      <c r="AU5349" s="1">
        <v>0.0</v>
      </c>
      <c r="AX5349" s="1">
        <v>0.0</v>
      </c>
      <c r="AY5349" s="1">
        <v>0.0</v>
      </c>
      <c r="AZ5349" s="1">
        <v>0.0</v>
      </c>
      <c r="BA5349" s="1">
        <v>0.0</v>
      </c>
      <c r="BC5349" s="1">
        <v>1.39</v>
      </c>
      <c r="BG5349" s="1">
        <v>1079.206</v>
      </c>
      <c r="BH5349" s="1">
        <v>3.55</v>
      </c>
      <c r="BJ5349" s="1">
        <v>63.734</v>
      </c>
      <c r="BO5349" s="1">
        <v>1094.406</v>
      </c>
      <c r="BP5349" s="1">
        <v>3.6</v>
      </c>
      <c r="BR5349" s="1">
        <v>64.632</v>
      </c>
      <c r="BT5349" s="1">
        <v>2.87</v>
      </c>
      <c r="BU5349" s="1">
        <v>34.005</v>
      </c>
      <c r="BY5349" s="1">
        <v>0.0</v>
      </c>
      <c r="BZ5349" s="1">
        <v>0.0</v>
      </c>
      <c r="CB5349" s="1">
        <v>0.0</v>
      </c>
      <c r="CG5349" s="1">
        <v>598.883</v>
      </c>
      <c r="CH5349" s="1">
        <v>1.97</v>
      </c>
      <c r="CK5349" s="1">
        <v>0.0</v>
      </c>
      <c r="CL5349" s="1">
        <v>0.0</v>
      </c>
      <c r="CM5349" s="1">
        <v>0.0</v>
      </c>
      <c r="CN5349" s="1">
        <v>35.368</v>
      </c>
      <c r="CQ5349" s="1">
        <v>0.05</v>
      </c>
      <c r="CR5349" s="1">
        <v>0.0</v>
      </c>
      <c r="CU5349" s="1">
        <v>15.2</v>
      </c>
      <c r="CV5349" s="1">
        <v>0.0</v>
      </c>
      <c r="CX5349" s="1">
        <v>0.898</v>
      </c>
      <c r="CY5349" s="1">
        <v>0.0</v>
      </c>
      <c r="DA5349" s="1">
        <v>1693.289</v>
      </c>
      <c r="DB5349" s="1">
        <v>37.691</v>
      </c>
      <c r="DF5349" s="1">
        <v>1094.406</v>
      </c>
      <c r="DG5349" s="1">
        <v>3.6</v>
      </c>
      <c r="DI5349" s="1">
        <v>64.632</v>
      </c>
      <c r="DN5349" s="1">
        <v>0.0</v>
      </c>
      <c r="DO5349" s="1">
        <v>0.0</v>
      </c>
      <c r="DQ5349" s="1">
        <v>0.0</v>
      </c>
      <c r="DV5349" s="1">
        <v>0.0</v>
      </c>
      <c r="DW5349" s="1">
        <v>0.0</v>
      </c>
      <c r="DY5349" s="1">
        <v>0.0</v>
      </c>
    </row>
    <row r="5350">
      <c r="A5350" s="1" t="s">
        <v>546</v>
      </c>
      <c r="B5350" s="1">
        <v>2007.0</v>
      </c>
      <c r="C5350" s="1" t="s">
        <v>547</v>
      </c>
      <c r="D5350" s="1">
        <v>3295106.0</v>
      </c>
      <c r="E5350" s="1">
        <v>4.6197428224E10</v>
      </c>
      <c r="J5350" s="1">
        <v>42.487</v>
      </c>
      <c r="K5350" s="1">
        <v>0.14</v>
      </c>
      <c r="L5350" s="1">
        <v>1.493</v>
      </c>
      <c r="N5350" s="1">
        <v>108.742</v>
      </c>
      <c r="S5350" s="1">
        <v>0.0</v>
      </c>
      <c r="T5350" s="1">
        <v>0.0</v>
      </c>
      <c r="V5350" s="1">
        <v>0.0</v>
      </c>
      <c r="W5350" s="1">
        <v>0.0</v>
      </c>
      <c r="X5350" s="1">
        <v>0.0</v>
      </c>
      <c r="Y5350" s="1">
        <v>0.0</v>
      </c>
      <c r="AA5350" s="1">
        <v>9.19</v>
      </c>
      <c r="AB5350" s="1">
        <v>2788.985</v>
      </c>
      <c r="AC5350" s="1">
        <v>9.38</v>
      </c>
      <c r="AE5350" s="1">
        <v>-0.497</v>
      </c>
      <c r="AF5350" s="1">
        <v>-0.187</v>
      </c>
      <c r="AG5350" s="1">
        <v>11381.783</v>
      </c>
      <c r="AH5350" s="1">
        <v>0.812</v>
      </c>
      <c r="AK5350" s="1">
        <v>370.246</v>
      </c>
      <c r="AL5350" s="1">
        <v>1.22</v>
      </c>
      <c r="AO5350" s="1">
        <v>13.006</v>
      </c>
      <c r="AT5350" s="1">
        <v>0.0</v>
      </c>
      <c r="AU5350" s="1">
        <v>0.0</v>
      </c>
      <c r="AX5350" s="1">
        <v>0.0</v>
      </c>
      <c r="AY5350" s="1">
        <v>0.0</v>
      </c>
      <c r="AZ5350" s="1">
        <v>0.0</v>
      </c>
      <c r="BA5350" s="1">
        <v>0.0</v>
      </c>
      <c r="BC5350" s="1">
        <v>1.02</v>
      </c>
      <c r="BG5350" s="1">
        <v>2433.913</v>
      </c>
      <c r="BH5350" s="1">
        <v>8.02</v>
      </c>
      <c r="BJ5350" s="1">
        <v>85.501</v>
      </c>
      <c r="BO5350" s="1">
        <v>2476.4</v>
      </c>
      <c r="BP5350" s="1">
        <v>8.16</v>
      </c>
      <c r="BR5350" s="1">
        <v>86.994</v>
      </c>
      <c r="BT5350" s="1">
        <v>-0.19</v>
      </c>
      <c r="BU5350" s="1">
        <v>-2.067</v>
      </c>
      <c r="BY5350" s="1">
        <v>0.0</v>
      </c>
      <c r="BZ5350" s="1">
        <v>0.0</v>
      </c>
      <c r="CB5350" s="1">
        <v>0.0</v>
      </c>
      <c r="CG5350" s="1">
        <v>370.246</v>
      </c>
      <c r="CH5350" s="1">
        <v>1.22</v>
      </c>
      <c r="CK5350" s="1">
        <v>0.0</v>
      </c>
      <c r="CL5350" s="1">
        <v>0.0</v>
      </c>
      <c r="CM5350" s="1">
        <v>0.0</v>
      </c>
      <c r="CN5350" s="1">
        <v>13.006</v>
      </c>
      <c r="CQ5350" s="1">
        <v>0.14</v>
      </c>
      <c r="CR5350" s="1">
        <v>0.0</v>
      </c>
      <c r="CU5350" s="1">
        <v>42.487</v>
      </c>
      <c r="CV5350" s="1">
        <v>0.0</v>
      </c>
      <c r="CX5350" s="1">
        <v>1.493</v>
      </c>
      <c r="CY5350" s="1">
        <v>0.0</v>
      </c>
      <c r="DA5350" s="1">
        <v>2846.646</v>
      </c>
      <c r="DB5350" s="1">
        <v>37.504</v>
      </c>
      <c r="DF5350" s="1">
        <v>2476.4</v>
      </c>
      <c r="DG5350" s="1">
        <v>8.16</v>
      </c>
      <c r="DI5350" s="1">
        <v>86.994</v>
      </c>
      <c r="DN5350" s="1">
        <v>0.0</v>
      </c>
      <c r="DO5350" s="1">
        <v>0.0</v>
      </c>
      <c r="DQ5350" s="1">
        <v>0.0</v>
      </c>
      <c r="DV5350" s="1">
        <v>0.0</v>
      </c>
      <c r="DW5350" s="1">
        <v>0.0</v>
      </c>
      <c r="DY5350" s="1">
        <v>0.0</v>
      </c>
    </row>
    <row r="5351">
      <c r="A5351" s="1" t="s">
        <v>546</v>
      </c>
      <c r="B5351" s="1">
        <v>2008.0</v>
      </c>
      <c r="C5351" s="1" t="s">
        <v>547</v>
      </c>
      <c r="D5351" s="1">
        <v>3302124.0</v>
      </c>
      <c r="E5351" s="1">
        <v>4.9265999872E10</v>
      </c>
      <c r="J5351" s="1">
        <v>263.467</v>
      </c>
      <c r="K5351" s="1">
        <v>0.87</v>
      </c>
      <c r="L5351" s="1">
        <v>9.92</v>
      </c>
      <c r="N5351" s="1">
        <v>289.624</v>
      </c>
      <c r="S5351" s="1">
        <v>0.0</v>
      </c>
      <c r="T5351" s="1">
        <v>0.0</v>
      </c>
      <c r="V5351" s="1">
        <v>0.0</v>
      </c>
      <c r="W5351" s="1">
        <v>0.0</v>
      </c>
      <c r="X5351" s="1">
        <v>0.0</v>
      </c>
      <c r="Y5351" s="1">
        <v>0.0</v>
      </c>
      <c r="AA5351" s="1">
        <v>9.7</v>
      </c>
      <c r="AB5351" s="1">
        <v>2937.503</v>
      </c>
      <c r="AC5351" s="1">
        <v>8.77</v>
      </c>
      <c r="AE5351" s="1">
        <v>26.911</v>
      </c>
      <c r="AF5351" s="1">
        <v>10.093</v>
      </c>
      <c r="AG5351" s="1">
        <v>14413.997</v>
      </c>
      <c r="AH5351" s="1">
        <v>0.966</v>
      </c>
      <c r="AK5351" s="1">
        <v>1029.64</v>
      </c>
      <c r="AL5351" s="1">
        <v>3.4</v>
      </c>
      <c r="AO5351" s="1">
        <v>38.769</v>
      </c>
      <c r="AT5351" s="1">
        <v>3.028</v>
      </c>
      <c r="AU5351" s="1">
        <v>0.01</v>
      </c>
      <c r="AX5351" s="1">
        <v>0.0</v>
      </c>
      <c r="AY5351" s="1">
        <v>0.0</v>
      </c>
      <c r="AZ5351" s="1">
        <v>0.0</v>
      </c>
      <c r="BA5351" s="1">
        <v>0.114</v>
      </c>
      <c r="BC5351" s="1">
        <v>2.54</v>
      </c>
      <c r="BG5351" s="1">
        <v>1362.759</v>
      </c>
      <c r="BH5351" s="1">
        <v>4.5</v>
      </c>
      <c r="BJ5351" s="1">
        <v>51.311</v>
      </c>
      <c r="BO5351" s="1">
        <v>1626.226</v>
      </c>
      <c r="BP5351" s="1">
        <v>5.37</v>
      </c>
      <c r="BR5351" s="1">
        <v>61.231</v>
      </c>
      <c r="BT5351" s="1">
        <v>0.93</v>
      </c>
      <c r="BU5351" s="1">
        <v>9.588</v>
      </c>
      <c r="BY5351" s="1">
        <v>0.0</v>
      </c>
      <c r="BZ5351" s="1">
        <v>0.0</v>
      </c>
      <c r="CB5351" s="1">
        <v>0.0</v>
      </c>
      <c r="CG5351" s="1">
        <v>1026.612</v>
      </c>
      <c r="CH5351" s="1">
        <v>3.39</v>
      </c>
      <c r="CK5351" s="1">
        <v>0.0</v>
      </c>
      <c r="CL5351" s="1">
        <v>0.0</v>
      </c>
      <c r="CM5351" s="1">
        <v>0.0</v>
      </c>
      <c r="CN5351" s="1">
        <v>38.655</v>
      </c>
      <c r="CQ5351" s="1">
        <v>0.87</v>
      </c>
      <c r="CR5351" s="1">
        <v>0.0</v>
      </c>
      <c r="CU5351" s="1">
        <v>263.467</v>
      </c>
      <c r="CV5351" s="1">
        <v>0.0</v>
      </c>
      <c r="CX5351" s="1">
        <v>9.92</v>
      </c>
      <c r="CY5351" s="1">
        <v>0.0</v>
      </c>
      <c r="DA5351" s="1">
        <v>2655.866</v>
      </c>
      <c r="DB5351" s="1">
        <v>47.597</v>
      </c>
      <c r="DF5351" s="1">
        <v>1626.226</v>
      </c>
      <c r="DG5351" s="1">
        <v>5.37</v>
      </c>
      <c r="DI5351" s="1">
        <v>61.231</v>
      </c>
      <c r="DN5351" s="1">
        <v>0.0</v>
      </c>
      <c r="DO5351" s="1">
        <v>0.0</v>
      </c>
      <c r="DQ5351" s="1">
        <v>0.0</v>
      </c>
      <c r="DV5351" s="1">
        <v>0.0</v>
      </c>
      <c r="DW5351" s="1">
        <v>0.0</v>
      </c>
      <c r="DY5351" s="1">
        <v>0.0</v>
      </c>
    </row>
    <row r="5352">
      <c r="A5352" s="1" t="s">
        <v>546</v>
      </c>
      <c r="B5352" s="1">
        <v>2009.0</v>
      </c>
      <c r="C5352" s="1" t="s">
        <v>547</v>
      </c>
      <c r="D5352" s="1">
        <v>3310038.0</v>
      </c>
      <c r="E5352" s="1">
        <v>5.0291695616E10</v>
      </c>
      <c r="J5352" s="1">
        <v>244.71</v>
      </c>
      <c r="K5352" s="1">
        <v>0.81</v>
      </c>
      <c r="L5352" s="1">
        <v>9.343</v>
      </c>
      <c r="N5352" s="1">
        <v>243.368</v>
      </c>
      <c r="S5352" s="1">
        <v>0.0</v>
      </c>
      <c r="T5352" s="1">
        <v>0.0</v>
      </c>
      <c r="V5352" s="1">
        <v>0.0</v>
      </c>
      <c r="W5352" s="1">
        <v>0.0</v>
      </c>
      <c r="X5352" s="1">
        <v>0.0</v>
      </c>
      <c r="Y5352" s="1">
        <v>0.0</v>
      </c>
      <c r="AA5352" s="1">
        <v>9.9</v>
      </c>
      <c r="AB5352" s="1">
        <v>2990.902</v>
      </c>
      <c r="AC5352" s="1">
        <v>8.67</v>
      </c>
      <c r="AE5352" s="1">
        <v>2.429</v>
      </c>
      <c r="AF5352" s="1">
        <v>1.156</v>
      </c>
      <c r="AG5352" s="1">
        <v>14728.803</v>
      </c>
      <c r="AH5352" s="1">
        <v>0.969</v>
      </c>
      <c r="AK5352" s="1">
        <v>833.827</v>
      </c>
      <c r="AL5352" s="1">
        <v>2.76</v>
      </c>
      <c r="AO5352" s="1">
        <v>31.834</v>
      </c>
      <c r="AT5352" s="1">
        <v>6.042</v>
      </c>
      <c r="AU5352" s="1">
        <v>0.02</v>
      </c>
      <c r="AX5352" s="1">
        <v>0.0</v>
      </c>
      <c r="AY5352" s="1">
        <v>0.0</v>
      </c>
      <c r="AZ5352" s="1">
        <v>0.0</v>
      </c>
      <c r="BA5352" s="1">
        <v>0.231</v>
      </c>
      <c r="BC5352" s="1">
        <v>2.11</v>
      </c>
      <c r="BG5352" s="1">
        <v>1528.683</v>
      </c>
      <c r="BH5352" s="1">
        <v>5.06</v>
      </c>
      <c r="BJ5352" s="1">
        <v>58.362</v>
      </c>
      <c r="BO5352" s="1">
        <v>1785.478</v>
      </c>
      <c r="BP5352" s="1">
        <v>5.91</v>
      </c>
      <c r="BR5352" s="1">
        <v>68.166</v>
      </c>
      <c r="BT5352" s="1">
        <v>1.23</v>
      </c>
      <c r="BU5352" s="1">
        <v>12.424</v>
      </c>
      <c r="BY5352" s="1">
        <v>0.0</v>
      </c>
      <c r="BZ5352" s="1">
        <v>0.0</v>
      </c>
      <c r="CB5352" s="1">
        <v>0.0</v>
      </c>
      <c r="CG5352" s="1">
        <v>827.785</v>
      </c>
      <c r="CH5352" s="1">
        <v>2.74</v>
      </c>
      <c r="CK5352" s="1">
        <v>0.0</v>
      </c>
      <c r="CL5352" s="1">
        <v>0.0</v>
      </c>
      <c r="CM5352" s="1">
        <v>0.0</v>
      </c>
      <c r="CN5352" s="1">
        <v>31.603</v>
      </c>
      <c r="CQ5352" s="1">
        <v>0.81</v>
      </c>
      <c r="CR5352" s="1">
        <v>0.0</v>
      </c>
      <c r="CU5352" s="1">
        <v>244.71</v>
      </c>
      <c r="CV5352" s="1">
        <v>0.0</v>
      </c>
      <c r="CX5352" s="1">
        <v>9.343</v>
      </c>
      <c r="CY5352" s="1">
        <v>0.0</v>
      </c>
      <c r="DA5352" s="1">
        <v>2619.305</v>
      </c>
      <c r="DB5352" s="1">
        <v>48.753</v>
      </c>
      <c r="DF5352" s="1">
        <v>1785.478</v>
      </c>
      <c r="DG5352" s="1">
        <v>5.91</v>
      </c>
      <c r="DI5352" s="1">
        <v>68.166</v>
      </c>
      <c r="DN5352" s="1">
        <v>0.0</v>
      </c>
      <c r="DO5352" s="1">
        <v>0.0</v>
      </c>
      <c r="DQ5352" s="1">
        <v>0.0</v>
      </c>
      <c r="DV5352" s="1">
        <v>12.084</v>
      </c>
      <c r="DW5352" s="1">
        <v>0.04</v>
      </c>
      <c r="DY5352" s="1">
        <v>0.461</v>
      </c>
    </row>
    <row r="5353">
      <c r="A5353" s="1" t="s">
        <v>546</v>
      </c>
      <c r="B5353" s="1">
        <v>2010.0</v>
      </c>
      <c r="C5353" s="1" t="s">
        <v>547</v>
      </c>
      <c r="D5353" s="1">
        <v>3318536.0</v>
      </c>
      <c r="E5353" s="1">
        <v>5.4642868224E10</v>
      </c>
      <c r="J5353" s="1">
        <v>331.471</v>
      </c>
      <c r="K5353" s="1">
        <v>1.1</v>
      </c>
      <c r="L5353" s="1">
        <v>10.242</v>
      </c>
      <c r="N5353" s="1">
        <v>111.732</v>
      </c>
      <c r="S5353" s="1">
        <v>0.0</v>
      </c>
      <c r="T5353" s="1">
        <v>0.0</v>
      </c>
      <c r="V5353" s="1">
        <v>0.0</v>
      </c>
      <c r="W5353" s="1">
        <v>0.0</v>
      </c>
      <c r="X5353" s="1">
        <v>0.0</v>
      </c>
      <c r="Y5353" s="1">
        <v>0.0</v>
      </c>
      <c r="AA5353" s="1">
        <v>10.42</v>
      </c>
      <c r="AB5353" s="1">
        <v>3139.939</v>
      </c>
      <c r="AC5353" s="1">
        <v>10.74</v>
      </c>
      <c r="AE5353" s="1">
        <v>-7.589</v>
      </c>
      <c r="AF5353" s="1">
        <v>-3.7</v>
      </c>
      <c r="AG5353" s="1">
        <v>13576.247</v>
      </c>
      <c r="AH5353" s="1">
        <v>0.825</v>
      </c>
      <c r="AK5353" s="1">
        <v>349.552</v>
      </c>
      <c r="AL5353" s="1">
        <v>1.16</v>
      </c>
      <c r="AO5353" s="1">
        <v>10.801</v>
      </c>
      <c r="AT5353" s="1">
        <v>24.107</v>
      </c>
      <c r="AU5353" s="1">
        <v>0.08</v>
      </c>
      <c r="AX5353" s="1">
        <v>0.0</v>
      </c>
      <c r="AY5353" s="1">
        <v>0.0</v>
      </c>
      <c r="AZ5353" s="1">
        <v>0.0</v>
      </c>
      <c r="BA5353" s="1">
        <v>0.745</v>
      </c>
      <c r="BC5353" s="1">
        <v>1.2</v>
      </c>
      <c r="BG5353" s="1">
        <v>2534.25</v>
      </c>
      <c r="BH5353" s="1">
        <v>8.41</v>
      </c>
      <c r="BJ5353" s="1">
        <v>78.305</v>
      </c>
      <c r="BO5353" s="1">
        <v>2886.815</v>
      </c>
      <c r="BP5353" s="1">
        <v>9.58</v>
      </c>
      <c r="BR5353" s="1">
        <v>89.199</v>
      </c>
      <c r="BT5353" s="1">
        <v>-0.32</v>
      </c>
      <c r="BU5353" s="1">
        <v>-3.071</v>
      </c>
      <c r="BY5353" s="1">
        <v>0.0</v>
      </c>
      <c r="BZ5353" s="1">
        <v>0.0</v>
      </c>
      <c r="CB5353" s="1">
        <v>0.0</v>
      </c>
      <c r="CG5353" s="1">
        <v>325.445</v>
      </c>
      <c r="CH5353" s="1">
        <v>1.08</v>
      </c>
      <c r="CK5353" s="1">
        <v>0.0</v>
      </c>
      <c r="CL5353" s="1">
        <v>0.0</v>
      </c>
      <c r="CM5353" s="1">
        <v>0.0</v>
      </c>
      <c r="CN5353" s="1">
        <v>10.056</v>
      </c>
      <c r="CQ5353" s="1">
        <v>1.1</v>
      </c>
      <c r="CR5353" s="1">
        <v>0.0</v>
      </c>
      <c r="CU5353" s="1">
        <v>331.471</v>
      </c>
      <c r="CV5353" s="1">
        <v>0.0</v>
      </c>
      <c r="CX5353" s="1">
        <v>10.242</v>
      </c>
      <c r="CY5353" s="1">
        <v>0.0</v>
      </c>
      <c r="DA5353" s="1">
        <v>3236.367</v>
      </c>
      <c r="DB5353" s="1">
        <v>45.053</v>
      </c>
      <c r="DF5353" s="1">
        <v>2886.815</v>
      </c>
      <c r="DG5353" s="1">
        <v>9.58</v>
      </c>
      <c r="DI5353" s="1">
        <v>89.199</v>
      </c>
      <c r="DN5353" s="1">
        <v>0.0</v>
      </c>
      <c r="DO5353" s="1">
        <v>0.0</v>
      </c>
      <c r="DQ5353" s="1">
        <v>0.0</v>
      </c>
      <c r="DV5353" s="1">
        <v>21.094</v>
      </c>
      <c r="DW5353" s="1">
        <v>0.07</v>
      </c>
      <c r="DY5353" s="1">
        <v>0.652</v>
      </c>
    </row>
    <row r="5354">
      <c r="A5354" s="1" t="s">
        <v>546</v>
      </c>
      <c r="B5354" s="1">
        <v>2011.0</v>
      </c>
      <c r="C5354" s="1" t="s">
        <v>547</v>
      </c>
      <c r="D5354" s="1">
        <v>3326787.0</v>
      </c>
      <c r="E5354" s="1">
        <v>5.7427771392E10</v>
      </c>
      <c r="J5354" s="1">
        <v>339.667</v>
      </c>
      <c r="K5354" s="1">
        <v>1.13</v>
      </c>
      <c r="L5354" s="1">
        <v>10.928</v>
      </c>
      <c r="N5354" s="1">
        <v>204.062</v>
      </c>
      <c r="S5354" s="1">
        <v>0.0</v>
      </c>
      <c r="T5354" s="1">
        <v>0.0</v>
      </c>
      <c r="V5354" s="1">
        <v>0.0</v>
      </c>
      <c r="W5354" s="1">
        <v>0.0</v>
      </c>
      <c r="X5354" s="1">
        <v>0.0</v>
      </c>
      <c r="Y5354" s="1">
        <v>0.0</v>
      </c>
      <c r="AA5354" s="1">
        <v>10.8</v>
      </c>
      <c r="AB5354" s="1">
        <v>3246.376</v>
      </c>
      <c r="AC5354" s="1">
        <v>10.34</v>
      </c>
      <c r="AE5354" s="1">
        <v>6.675</v>
      </c>
      <c r="AF5354" s="1">
        <v>3.007</v>
      </c>
      <c r="AG5354" s="1">
        <v>14446.597</v>
      </c>
      <c r="AH5354" s="1">
        <v>0.837</v>
      </c>
      <c r="AK5354" s="1">
        <v>787.547</v>
      </c>
      <c r="AL5354" s="1">
        <v>2.62</v>
      </c>
      <c r="AO5354" s="1">
        <v>25.338</v>
      </c>
      <c r="AT5354" s="1">
        <v>27.053</v>
      </c>
      <c r="AU5354" s="1">
        <v>0.09</v>
      </c>
      <c r="AX5354" s="1">
        <v>0.0</v>
      </c>
      <c r="AY5354" s="1">
        <v>0.0</v>
      </c>
      <c r="AZ5354" s="1">
        <v>0.0</v>
      </c>
      <c r="BA5354" s="1">
        <v>0.87</v>
      </c>
      <c r="BC5354" s="1">
        <v>2.11</v>
      </c>
      <c r="BG5354" s="1">
        <v>1947.825</v>
      </c>
      <c r="BH5354" s="1">
        <v>6.48</v>
      </c>
      <c r="BJ5354" s="1">
        <v>62.669</v>
      </c>
      <c r="BO5354" s="1">
        <v>2320.557</v>
      </c>
      <c r="BP5354" s="1">
        <v>7.72</v>
      </c>
      <c r="BR5354" s="1">
        <v>74.662</v>
      </c>
      <c r="BT5354" s="1">
        <v>0.46</v>
      </c>
      <c r="BU5354" s="1">
        <v>4.259</v>
      </c>
      <c r="BY5354" s="1">
        <v>0.0</v>
      </c>
      <c r="BZ5354" s="1">
        <v>0.0</v>
      </c>
      <c r="CB5354" s="1">
        <v>0.0</v>
      </c>
      <c r="CG5354" s="1">
        <v>760.494</v>
      </c>
      <c r="CH5354" s="1">
        <v>2.53</v>
      </c>
      <c r="CK5354" s="1">
        <v>0.0</v>
      </c>
      <c r="CL5354" s="1">
        <v>0.0</v>
      </c>
      <c r="CM5354" s="1">
        <v>0.0</v>
      </c>
      <c r="CN5354" s="1">
        <v>24.468</v>
      </c>
      <c r="CQ5354" s="1">
        <v>1.13</v>
      </c>
      <c r="CR5354" s="1">
        <v>0.0</v>
      </c>
      <c r="CU5354" s="1">
        <v>339.667</v>
      </c>
      <c r="CV5354" s="1">
        <v>0.0</v>
      </c>
      <c r="CX5354" s="1">
        <v>10.928</v>
      </c>
      <c r="CY5354" s="1">
        <v>0.0</v>
      </c>
      <c r="DA5354" s="1">
        <v>3108.104</v>
      </c>
      <c r="DB5354" s="1">
        <v>48.061</v>
      </c>
      <c r="DF5354" s="1">
        <v>2320.557</v>
      </c>
      <c r="DG5354" s="1">
        <v>7.72</v>
      </c>
      <c r="DI5354" s="1">
        <v>74.662</v>
      </c>
      <c r="DN5354" s="1">
        <v>0.0</v>
      </c>
      <c r="DO5354" s="1">
        <v>0.0</v>
      </c>
      <c r="DQ5354" s="1">
        <v>0.0</v>
      </c>
      <c r="DV5354" s="1">
        <v>33.065</v>
      </c>
      <c r="DW5354" s="1">
        <v>0.11</v>
      </c>
      <c r="DY5354" s="1">
        <v>1.064</v>
      </c>
    </row>
    <row r="5355">
      <c r="A5355" s="1" t="s">
        <v>546</v>
      </c>
      <c r="B5355" s="1">
        <v>2012.0</v>
      </c>
      <c r="C5355" s="1" t="s">
        <v>547</v>
      </c>
      <c r="D5355" s="1">
        <v>3335354.0</v>
      </c>
      <c r="E5355" s="1">
        <v>5.9459567616E10</v>
      </c>
      <c r="J5355" s="1">
        <v>395.76</v>
      </c>
      <c r="K5355" s="1">
        <v>1.32</v>
      </c>
      <c r="L5355" s="1">
        <v>12.453</v>
      </c>
      <c r="N5355" s="1">
        <v>272.642</v>
      </c>
      <c r="S5355" s="1">
        <v>0.0</v>
      </c>
      <c r="T5355" s="1">
        <v>0.0</v>
      </c>
      <c r="V5355" s="1">
        <v>0.0</v>
      </c>
      <c r="W5355" s="1">
        <v>0.0</v>
      </c>
      <c r="X5355" s="1">
        <v>0.0</v>
      </c>
      <c r="Y5355" s="1">
        <v>0.0</v>
      </c>
      <c r="AA5355" s="1">
        <v>11.15</v>
      </c>
      <c r="AB5355" s="1">
        <v>3342.973</v>
      </c>
      <c r="AC5355" s="1">
        <v>10.6</v>
      </c>
      <c r="AE5355" s="1">
        <v>4.838</v>
      </c>
      <c r="AF5355" s="1">
        <v>2.325</v>
      </c>
      <c r="AG5355" s="1">
        <v>15106.614</v>
      </c>
      <c r="AH5355" s="1">
        <v>0.847</v>
      </c>
      <c r="AK5355" s="1">
        <v>1124.318</v>
      </c>
      <c r="AL5355" s="1">
        <v>3.75</v>
      </c>
      <c r="AO5355" s="1">
        <v>35.377</v>
      </c>
      <c r="AT5355" s="1">
        <v>2.998</v>
      </c>
      <c r="AU5355" s="1">
        <v>0.01</v>
      </c>
      <c r="AX5355" s="1">
        <v>0.0</v>
      </c>
      <c r="AY5355" s="1">
        <v>0.0</v>
      </c>
      <c r="AZ5355" s="1">
        <v>0.0</v>
      </c>
      <c r="BA5355" s="1">
        <v>0.094</v>
      </c>
      <c r="BC5355" s="1">
        <v>2.89</v>
      </c>
      <c r="BG5355" s="1">
        <v>1625.015</v>
      </c>
      <c r="BH5355" s="1">
        <v>5.42</v>
      </c>
      <c r="BJ5355" s="1">
        <v>51.132</v>
      </c>
      <c r="BO5355" s="1">
        <v>2053.755</v>
      </c>
      <c r="BP5355" s="1">
        <v>6.85</v>
      </c>
      <c r="BR5355" s="1">
        <v>64.623</v>
      </c>
      <c r="BT5355" s="1">
        <v>0.55</v>
      </c>
      <c r="BU5355" s="1">
        <v>4.933</v>
      </c>
      <c r="BY5355" s="1">
        <v>0.0</v>
      </c>
      <c r="BZ5355" s="1">
        <v>0.0</v>
      </c>
      <c r="CB5355" s="1">
        <v>0.0</v>
      </c>
      <c r="CG5355" s="1">
        <v>1121.32</v>
      </c>
      <c r="CH5355" s="1">
        <v>3.74</v>
      </c>
      <c r="CK5355" s="1">
        <v>0.0</v>
      </c>
      <c r="CL5355" s="1">
        <v>0.0</v>
      </c>
      <c r="CM5355" s="1">
        <v>0.0</v>
      </c>
      <c r="CN5355" s="1">
        <v>35.283</v>
      </c>
      <c r="CQ5355" s="1">
        <v>1.32</v>
      </c>
      <c r="CR5355" s="1">
        <v>0.0</v>
      </c>
      <c r="CU5355" s="1">
        <v>395.76</v>
      </c>
      <c r="CV5355" s="1">
        <v>0.0</v>
      </c>
      <c r="CX5355" s="1">
        <v>12.453</v>
      </c>
      <c r="CY5355" s="1">
        <v>0.0</v>
      </c>
      <c r="DA5355" s="1">
        <v>3178.073</v>
      </c>
      <c r="DB5355" s="1">
        <v>50.386</v>
      </c>
      <c r="DF5355" s="1">
        <v>2053.755</v>
      </c>
      <c r="DG5355" s="1">
        <v>6.85</v>
      </c>
      <c r="DI5355" s="1">
        <v>64.623</v>
      </c>
      <c r="DN5355" s="1">
        <v>0.0</v>
      </c>
      <c r="DO5355" s="1">
        <v>0.0</v>
      </c>
      <c r="DQ5355" s="1">
        <v>0.0</v>
      </c>
      <c r="DV5355" s="1">
        <v>32.98</v>
      </c>
      <c r="DW5355" s="1">
        <v>0.11</v>
      </c>
      <c r="DY5355" s="1">
        <v>1.038</v>
      </c>
    </row>
    <row r="5356">
      <c r="A5356" s="1" t="s">
        <v>546</v>
      </c>
      <c r="B5356" s="1">
        <v>2013.0</v>
      </c>
      <c r="C5356" s="1" t="s">
        <v>547</v>
      </c>
      <c r="D5356" s="1">
        <v>3345281.0</v>
      </c>
      <c r="E5356" s="1">
        <v>6.2217302016E10</v>
      </c>
      <c r="J5356" s="1">
        <v>436.436</v>
      </c>
      <c r="K5356" s="1">
        <v>1.46</v>
      </c>
      <c r="L5356" s="1">
        <v>12.521</v>
      </c>
      <c r="N5356" s="1">
        <v>149.228</v>
      </c>
      <c r="S5356" s="1">
        <v>0.0</v>
      </c>
      <c r="T5356" s="1">
        <v>0.0</v>
      </c>
      <c r="V5356" s="1">
        <v>0.0</v>
      </c>
      <c r="W5356" s="1">
        <v>0.0</v>
      </c>
      <c r="X5356" s="1">
        <v>0.0</v>
      </c>
      <c r="Y5356" s="1">
        <v>0.0</v>
      </c>
      <c r="AA5356" s="1">
        <v>11.45</v>
      </c>
      <c r="AB5356" s="1">
        <v>3422.732</v>
      </c>
      <c r="AC5356" s="1">
        <v>11.66</v>
      </c>
      <c r="AE5356" s="1">
        <v>-4.519</v>
      </c>
      <c r="AF5356" s="1">
        <v>-2.277</v>
      </c>
      <c r="AG5356" s="1">
        <v>14381.143</v>
      </c>
      <c r="AH5356" s="1">
        <v>0.773</v>
      </c>
      <c r="AK5356" s="1">
        <v>553.018</v>
      </c>
      <c r="AL5356" s="1">
        <v>1.85</v>
      </c>
      <c r="AO5356" s="1">
        <v>15.866</v>
      </c>
      <c r="AT5356" s="1">
        <v>0.0</v>
      </c>
      <c r="AU5356" s="1">
        <v>0.0</v>
      </c>
      <c r="AX5356" s="1">
        <v>0.0</v>
      </c>
      <c r="AY5356" s="1">
        <v>0.0</v>
      </c>
      <c r="AZ5356" s="1">
        <v>0.0</v>
      </c>
      <c r="BA5356" s="1">
        <v>0.0</v>
      </c>
      <c r="BC5356" s="1">
        <v>1.74</v>
      </c>
      <c r="BG5356" s="1">
        <v>2454.203</v>
      </c>
      <c r="BH5356" s="1">
        <v>8.21</v>
      </c>
      <c r="BJ5356" s="1">
        <v>70.412</v>
      </c>
      <c r="BO5356" s="1">
        <v>2932.489</v>
      </c>
      <c r="BP5356" s="1">
        <v>9.81</v>
      </c>
      <c r="BR5356" s="1">
        <v>84.134</v>
      </c>
      <c r="BT5356" s="1">
        <v>-0.21</v>
      </c>
      <c r="BU5356" s="1">
        <v>-1.834</v>
      </c>
      <c r="BY5356" s="1">
        <v>0.0</v>
      </c>
      <c r="BZ5356" s="1">
        <v>0.0</v>
      </c>
      <c r="CB5356" s="1">
        <v>0.0</v>
      </c>
      <c r="CG5356" s="1">
        <v>553.018</v>
      </c>
      <c r="CH5356" s="1">
        <v>1.85</v>
      </c>
      <c r="CK5356" s="1">
        <v>0.0</v>
      </c>
      <c r="CL5356" s="1">
        <v>0.0</v>
      </c>
      <c r="CM5356" s="1">
        <v>0.0</v>
      </c>
      <c r="CN5356" s="1">
        <v>15.866</v>
      </c>
      <c r="CQ5356" s="1">
        <v>1.46</v>
      </c>
      <c r="CR5356" s="1">
        <v>0.0</v>
      </c>
      <c r="CU5356" s="1">
        <v>436.436</v>
      </c>
      <c r="CV5356" s="1">
        <v>0.0</v>
      </c>
      <c r="CX5356" s="1">
        <v>12.521</v>
      </c>
      <c r="CY5356" s="1">
        <v>0.0</v>
      </c>
      <c r="DA5356" s="1">
        <v>3485.507</v>
      </c>
      <c r="DB5356" s="1">
        <v>48.109</v>
      </c>
      <c r="DF5356" s="1">
        <v>2932.489</v>
      </c>
      <c r="DG5356" s="1">
        <v>9.81</v>
      </c>
      <c r="DI5356" s="1">
        <v>84.134</v>
      </c>
      <c r="DN5356" s="1">
        <v>0.0</v>
      </c>
      <c r="DO5356" s="1">
        <v>0.0</v>
      </c>
      <c r="DQ5356" s="1">
        <v>0.0</v>
      </c>
      <c r="DV5356" s="1">
        <v>41.85</v>
      </c>
      <c r="DW5356" s="1">
        <v>0.14</v>
      </c>
      <c r="DY5356" s="1">
        <v>1.201</v>
      </c>
    </row>
    <row r="5357">
      <c r="A5357" s="1" t="s">
        <v>546</v>
      </c>
      <c r="B5357" s="1">
        <v>2014.0</v>
      </c>
      <c r="C5357" s="1" t="s">
        <v>547</v>
      </c>
      <c r="D5357" s="1">
        <v>3356294.0</v>
      </c>
      <c r="E5357" s="1">
        <v>6.4232517632E10</v>
      </c>
      <c r="J5357" s="1">
        <v>572.06</v>
      </c>
      <c r="K5357" s="1">
        <v>1.92</v>
      </c>
      <c r="L5357" s="1">
        <v>14.792</v>
      </c>
      <c r="N5357" s="1">
        <v>85.516</v>
      </c>
      <c r="S5357" s="1">
        <v>0.0</v>
      </c>
      <c r="T5357" s="1">
        <v>0.0</v>
      </c>
      <c r="V5357" s="1">
        <v>0.0</v>
      </c>
      <c r="W5357" s="1">
        <v>0.0</v>
      </c>
      <c r="X5357" s="1">
        <v>0.0</v>
      </c>
      <c r="Y5357" s="1">
        <v>0.0</v>
      </c>
      <c r="AA5357" s="1">
        <v>11.71</v>
      </c>
      <c r="AB5357" s="1">
        <v>3488.967</v>
      </c>
      <c r="AC5357" s="1">
        <v>12.98</v>
      </c>
      <c r="AE5357" s="1">
        <v>-3.561</v>
      </c>
      <c r="AF5357" s="1">
        <v>-1.713</v>
      </c>
      <c r="AG5357" s="1">
        <v>13823.523</v>
      </c>
      <c r="AH5357" s="1">
        <v>0.722</v>
      </c>
      <c r="AK5357" s="1">
        <v>202.604</v>
      </c>
      <c r="AL5357" s="1">
        <v>0.68</v>
      </c>
      <c r="AO5357" s="1">
        <v>5.239</v>
      </c>
      <c r="AT5357" s="1">
        <v>0.0</v>
      </c>
      <c r="AU5357" s="1">
        <v>0.0</v>
      </c>
      <c r="AX5357" s="1">
        <v>0.0</v>
      </c>
      <c r="AY5357" s="1">
        <v>0.0</v>
      </c>
      <c r="AZ5357" s="1">
        <v>0.0</v>
      </c>
      <c r="BA5357" s="1">
        <v>0.0</v>
      </c>
      <c r="BC5357" s="1">
        <v>1.11</v>
      </c>
      <c r="BG5357" s="1">
        <v>2875.195</v>
      </c>
      <c r="BH5357" s="1">
        <v>9.65</v>
      </c>
      <c r="BJ5357" s="1">
        <v>74.345</v>
      </c>
      <c r="BO5357" s="1">
        <v>3664.757</v>
      </c>
      <c r="BP5357" s="1">
        <v>12.3</v>
      </c>
      <c r="BR5357" s="1">
        <v>94.761</v>
      </c>
      <c r="BT5357" s="1">
        <v>-1.27</v>
      </c>
      <c r="BU5357" s="1">
        <v>-10.845</v>
      </c>
      <c r="BY5357" s="1">
        <v>0.0</v>
      </c>
      <c r="BZ5357" s="1">
        <v>0.0</v>
      </c>
      <c r="CB5357" s="1">
        <v>0.0</v>
      </c>
      <c r="CG5357" s="1">
        <v>202.604</v>
      </c>
      <c r="CH5357" s="1">
        <v>0.68</v>
      </c>
      <c r="CK5357" s="1">
        <v>0.0</v>
      </c>
      <c r="CL5357" s="1">
        <v>0.0</v>
      </c>
      <c r="CM5357" s="1">
        <v>0.0</v>
      </c>
      <c r="CN5357" s="1">
        <v>5.239</v>
      </c>
      <c r="CQ5357" s="1">
        <v>1.92</v>
      </c>
      <c r="CR5357" s="1">
        <v>0.0</v>
      </c>
      <c r="CU5357" s="1">
        <v>572.06</v>
      </c>
      <c r="CV5357" s="1">
        <v>0.0</v>
      </c>
      <c r="CX5357" s="1">
        <v>14.792</v>
      </c>
      <c r="CY5357" s="1">
        <v>0.0</v>
      </c>
      <c r="DA5357" s="1">
        <v>3867.361</v>
      </c>
      <c r="DB5357" s="1">
        <v>46.396</v>
      </c>
      <c r="DF5357" s="1">
        <v>3664.757</v>
      </c>
      <c r="DG5357" s="1">
        <v>12.3</v>
      </c>
      <c r="DI5357" s="1">
        <v>94.761</v>
      </c>
      <c r="DN5357" s="1">
        <v>0.0</v>
      </c>
      <c r="DO5357" s="1">
        <v>0.0</v>
      </c>
      <c r="DQ5357" s="1">
        <v>0.0</v>
      </c>
      <c r="DV5357" s="1">
        <v>217.502</v>
      </c>
      <c r="DW5357" s="1">
        <v>0.73</v>
      </c>
      <c r="DY5357" s="1">
        <v>5.624</v>
      </c>
    </row>
    <row r="5358">
      <c r="A5358" s="1" t="s">
        <v>546</v>
      </c>
      <c r="B5358" s="1">
        <v>2015.0</v>
      </c>
      <c r="C5358" s="1" t="s">
        <v>547</v>
      </c>
      <c r="D5358" s="1">
        <v>3367974.0</v>
      </c>
      <c r="E5358" s="1">
        <v>6.4470831104E10</v>
      </c>
      <c r="J5358" s="1">
        <v>715.564</v>
      </c>
      <c r="K5358" s="1">
        <v>2.41</v>
      </c>
      <c r="L5358" s="1">
        <v>17.54</v>
      </c>
      <c r="N5358" s="1">
        <v>98.981</v>
      </c>
      <c r="S5358" s="1">
        <v>0.0</v>
      </c>
      <c r="T5358" s="1">
        <v>0.0</v>
      </c>
      <c r="V5358" s="1">
        <v>0.0</v>
      </c>
      <c r="W5358" s="1">
        <v>0.0</v>
      </c>
      <c r="X5358" s="1">
        <v>0.0</v>
      </c>
      <c r="Y5358" s="1">
        <v>0.0</v>
      </c>
      <c r="AA5358" s="1">
        <v>12.42</v>
      </c>
      <c r="AB5358" s="1">
        <v>3687.677</v>
      </c>
      <c r="AC5358" s="1">
        <v>13.74</v>
      </c>
      <c r="AE5358" s="1">
        <v>5.423</v>
      </c>
      <c r="AF5358" s="1">
        <v>2.516</v>
      </c>
      <c r="AG5358" s="1">
        <v>14522.652</v>
      </c>
      <c r="AH5358" s="1">
        <v>0.759</v>
      </c>
      <c r="AK5358" s="1">
        <v>279.1</v>
      </c>
      <c r="AL5358" s="1">
        <v>0.94</v>
      </c>
      <c r="AO5358" s="1">
        <v>6.841</v>
      </c>
      <c r="AT5358" s="1">
        <v>0.0</v>
      </c>
      <c r="AU5358" s="1">
        <v>0.0</v>
      </c>
      <c r="AX5358" s="1">
        <v>0.0</v>
      </c>
      <c r="AY5358" s="1">
        <v>0.0</v>
      </c>
      <c r="AZ5358" s="1">
        <v>0.0</v>
      </c>
      <c r="BA5358" s="1">
        <v>0.0</v>
      </c>
      <c r="BC5358" s="1">
        <v>1.36</v>
      </c>
      <c r="BG5358" s="1">
        <v>2455.482</v>
      </c>
      <c r="BH5358" s="1">
        <v>8.27</v>
      </c>
      <c r="BJ5358" s="1">
        <v>60.189</v>
      </c>
      <c r="BO5358" s="1">
        <v>3800.504</v>
      </c>
      <c r="BP5358" s="1">
        <v>12.8</v>
      </c>
      <c r="BR5358" s="1">
        <v>93.159</v>
      </c>
      <c r="BT5358" s="1">
        <v>-1.32</v>
      </c>
      <c r="BU5358" s="1">
        <v>-10.628</v>
      </c>
      <c r="BY5358" s="1">
        <v>0.0</v>
      </c>
      <c r="BZ5358" s="1">
        <v>0.0</v>
      </c>
      <c r="CB5358" s="1">
        <v>0.0</v>
      </c>
      <c r="CG5358" s="1">
        <v>279.1</v>
      </c>
      <c r="CH5358" s="1">
        <v>0.94</v>
      </c>
      <c r="CK5358" s="1">
        <v>0.0</v>
      </c>
      <c r="CL5358" s="1">
        <v>0.0</v>
      </c>
      <c r="CM5358" s="1">
        <v>0.0</v>
      </c>
      <c r="CN5358" s="1">
        <v>6.841</v>
      </c>
      <c r="CQ5358" s="1">
        <v>2.41</v>
      </c>
      <c r="CR5358" s="1">
        <v>0.0</v>
      </c>
      <c r="CU5358" s="1">
        <v>715.564</v>
      </c>
      <c r="CV5358" s="1">
        <v>0.0</v>
      </c>
      <c r="CX5358" s="1">
        <v>17.54</v>
      </c>
      <c r="CY5358" s="1">
        <v>0.0</v>
      </c>
      <c r="DA5358" s="1">
        <v>4079.604</v>
      </c>
      <c r="DB5358" s="1">
        <v>48.912</v>
      </c>
      <c r="DF5358" s="1">
        <v>3800.504</v>
      </c>
      <c r="DG5358" s="1">
        <v>12.8</v>
      </c>
      <c r="DI5358" s="1">
        <v>93.159</v>
      </c>
      <c r="DN5358" s="1">
        <v>14.846</v>
      </c>
      <c r="DO5358" s="1">
        <v>0.05</v>
      </c>
      <c r="DQ5358" s="1">
        <v>0.364</v>
      </c>
      <c r="DV5358" s="1">
        <v>614.613</v>
      </c>
      <c r="DW5358" s="1">
        <v>2.07</v>
      </c>
      <c r="DY5358" s="1">
        <v>15.066</v>
      </c>
    </row>
    <row r="5359">
      <c r="A5359" s="1" t="s">
        <v>546</v>
      </c>
      <c r="B5359" s="1">
        <v>2016.0</v>
      </c>
      <c r="C5359" s="1" t="s">
        <v>547</v>
      </c>
      <c r="D5359" s="1">
        <v>3379233.0</v>
      </c>
      <c r="E5359" s="1">
        <v>6.5560387584E10</v>
      </c>
      <c r="J5359" s="1">
        <v>725.017</v>
      </c>
      <c r="K5359" s="1">
        <v>2.45</v>
      </c>
      <c r="L5359" s="1">
        <v>17.664</v>
      </c>
      <c r="N5359" s="1">
        <v>74.982</v>
      </c>
      <c r="S5359" s="1">
        <v>0.0</v>
      </c>
      <c r="T5359" s="1">
        <v>0.0</v>
      </c>
      <c r="V5359" s="1">
        <v>0.0</v>
      </c>
      <c r="W5359" s="1">
        <v>0.0</v>
      </c>
      <c r="X5359" s="1">
        <v>0.0</v>
      </c>
      <c r="Y5359" s="1">
        <v>0.0</v>
      </c>
      <c r="AA5359" s="1">
        <v>13.12</v>
      </c>
      <c r="AB5359" s="1">
        <v>3882.538</v>
      </c>
      <c r="AC5359" s="1">
        <v>13.87</v>
      </c>
      <c r="AE5359" s="1">
        <v>0.498</v>
      </c>
      <c r="AF5359" s="1">
        <v>0.243</v>
      </c>
      <c r="AG5359" s="1">
        <v>14546.289</v>
      </c>
      <c r="AH5359" s="1">
        <v>0.75</v>
      </c>
      <c r="AK5359" s="1">
        <v>130.207</v>
      </c>
      <c r="AL5359" s="1">
        <v>0.44</v>
      </c>
      <c r="AO5359" s="1">
        <v>3.172</v>
      </c>
      <c r="AT5359" s="1">
        <v>0.0</v>
      </c>
      <c r="AU5359" s="1">
        <v>0.0</v>
      </c>
      <c r="AX5359" s="1">
        <v>0.0</v>
      </c>
      <c r="AY5359" s="1">
        <v>0.0</v>
      </c>
      <c r="AZ5359" s="1">
        <v>0.0</v>
      </c>
      <c r="BA5359" s="1">
        <v>0.0</v>
      </c>
      <c r="BC5359" s="1">
        <v>1.04</v>
      </c>
      <c r="BG5359" s="1">
        <v>2320.053</v>
      </c>
      <c r="BH5359" s="1">
        <v>7.84</v>
      </c>
      <c r="BJ5359" s="1">
        <v>56.525</v>
      </c>
      <c r="BO5359" s="1">
        <v>3974.275</v>
      </c>
      <c r="BP5359" s="1">
        <v>13.43</v>
      </c>
      <c r="BR5359" s="1">
        <v>96.828</v>
      </c>
      <c r="BT5359" s="1">
        <v>-0.75</v>
      </c>
      <c r="BU5359" s="1">
        <v>-5.716</v>
      </c>
      <c r="BY5359" s="1">
        <v>0.0</v>
      </c>
      <c r="BZ5359" s="1">
        <v>0.0</v>
      </c>
      <c r="CB5359" s="1">
        <v>0.0</v>
      </c>
      <c r="CG5359" s="1">
        <v>130.207</v>
      </c>
      <c r="CH5359" s="1">
        <v>0.44</v>
      </c>
      <c r="CK5359" s="1">
        <v>0.0</v>
      </c>
      <c r="CL5359" s="1">
        <v>0.0</v>
      </c>
      <c r="CM5359" s="1">
        <v>0.0</v>
      </c>
      <c r="CN5359" s="1">
        <v>3.172</v>
      </c>
      <c r="CQ5359" s="1">
        <v>2.45</v>
      </c>
      <c r="CR5359" s="1">
        <v>0.0</v>
      </c>
      <c r="CU5359" s="1">
        <v>725.017</v>
      </c>
      <c r="CV5359" s="1">
        <v>0.0</v>
      </c>
      <c r="CX5359" s="1">
        <v>17.664</v>
      </c>
      <c r="CY5359" s="1">
        <v>0.0</v>
      </c>
      <c r="DA5359" s="1">
        <v>4104.481</v>
      </c>
      <c r="DB5359" s="1">
        <v>49.155</v>
      </c>
      <c r="DF5359" s="1">
        <v>3974.275</v>
      </c>
      <c r="DG5359" s="1">
        <v>13.43</v>
      </c>
      <c r="DI5359" s="1">
        <v>96.828</v>
      </c>
      <c r="DN5359" s="1">
        <v>44.389</v>
      </c>
      <c r="DO5359" s="1">
        <v>0.15</v>
      </c>
      <c r="DQ5359" s="1">
        <v>1.081</v>
      </c>
      <c r="DV5359" s="1">
        <v>884.816</v>
      </c>
      <c r="DW5359" s="1">
        <v>2.99</v>
      </c>
      <c r="DY5359" s="1">
        <v>21.557</v>
      </c>
    </row>
    <row r="5360">
      <c r="A5360" s="1" t="s">
        <v>546</v>
      </c>
      <c r="B5360" s="1">
        <v>2017.0</v>
      </c>
      <c r="C5360" s="1" t="s">
        <v>547</v>
      </c>
      <c r="D5360" s="1">
        <v>3388401.0</v>
      </c>
      <c r="E5360" s="1">
        <v>6.6627710976E10</v>
      </c>
      <c r="J5360" s="1">
        <v>758.47</v>
      </c>
      <c r="K5360" s="1">
        <v>2.57</v>
      </c>
      <c r="L5360" s="1">
        <v>17.909</v>
      </c>
      <c r="N5360" s="1">
        <v>64.808</v>
      </c>
      <c r="S5360" s="1">
        <v>0.0</v>
      </c>
      <c r="T5360" s="1">
        <v>0.0</v>
      </c>
      <c r="Y5360" s="1">
        <v>0.0</v>
      </c>
      <c r="AA5360" s="1">
        <v>12.89</v>
      </c>
      <c r="AB5360" s="1">
        <v>3804.154</v>
      </c>
      <c r="AC5360" s="1">
        <v>14.35</v>
      </c>
      <c r="AE5360" s="1">
        <v>-6.613</v>
      </c>
      <c r="AF5360" s="1">
        <v>-3.251</v>
      </c>
      <c r="AG5360" s="1">
        <v>13547.61</v>
      </c>
      <c r="AH5360" s="1">
        <v>0.689</v>
      </c>
      <c r="AK5360" s="1">
        <v>64.927</v>
      </c>
      <c r="AL5360" s="1">
        <v>0.22</v>
      </c>
      <c r="AO5360" s="1">
        <v>1.533</v>
      </c>
      <c r="AT5360" s="1">
        <v>8.854</v>
      </c>
      <c r="AU5360" s="1">
        <v>0.03</v>
      </c>
      <c r="BA5360" s="1">
        <v>0.209</v>
      </c>
      <c r="BC5360" s="1">
        <v>0.93</v>
      </c>
      <c r="BG5360" s="1">
        <v>2219.336</v>
      </c>
      <c r="BH5360" s="1">
        <v>7.52</v>
      </c>
      <c r="BJ5360" s="1">
        <v>52.404</v>
      </c>
      <c r="BO5360" s="1">
        <v>4170.108</v>
      </c>
      <c r="BP5360" s="1">
        <v>14.13</v>
      </c>
      <c r="BR5360" s="1">
        <v>98.467</v>
      </c>
      <c r="BT5360" s="1">
        <v>-1.46</v>
      </c>
      <c r="BU5360" s="1">
        <v>-11.327</v>
      </c>
      <c r="BY5360" s="1">
        <v>0.0</v>
      </c>
      <c r="BZ5360" s="1">
        <v>0.0</v>
      </c>
      <c r="CB5360" s="1">
        <v>0.0</v>
      </c>
      <c r="CG5360" s="1">
        <v>56.074</v>
      </c>
      <c r="CH5360" s="1">
        <v>0.19</v>
      </c>
      <c r="CN5360" s="1">
        <v>1.324</v>
      </c>
      <c r="CQ5360" s="1">
        <v>2.57</v>
      </c>
      <c r="CR5360" s="1">
        <v>0.0</v>
      </c>
      <c r="CU5360" s="1">
        <v>758.47</v>
      </c>
      <c r="CV5360" s="1">
        <v>0.0</v>
      </c>
      <c r="CX5360" s="1">
        <v>17.909</v>
      </c>
      <c r="CY5360" s="1">
        <v>0.0</v>
      </c>
      <c r="DA5360" s="1">
        <v>4235.036</v>
      </c>
      <c r="DB5360" s="1">
        <v>45.905</v>
      </c>
      <c r="DF5360" s="1">
        <v>4170.108</v>
      </c>
      <c r="DG5360" s="1">
        <v>14.13</v>
      </c>
      <c r="DI5360" s="1">
        <v>98.467</v>
      </c>
      <c r="DN5360" s="1">
        <v>79.684</v>
      </c>
      <c r="DO5360" s="1">
        <v>0.27</v>
      </c>
      <c r="DQ5360" s="1">
        <v>1.882</v>
      </c>
      <c r="DV5360" s="1">
        <v>1112.619</v>
      </c>
      <c r="DW5360" s="1">
        <v>3.77</v>
      </c>
      <c r="DY5360" s="1">
        <v>26.272</v>
      </c>
    </row>
    <row r="5361">
      <c r="A5361" s="1" t="s">
        <v>546</v>
      </c>
      <c r="B5361" s="1">
        <v>2018.0</v>
      </c>
      <c r="C5361" s="1" t="s">
        <v>547</v>
      </c>
      <c r="D5361" s="1">
        <v>3394494.0</v>
      </c>
      <c r="E5361" s="1">
        <v>6.6946183168E10</v>
      </c>
      <c r="J5361" s="1">
        <v>751.216</v>
      </c>
      <c r="K5361" s="1">
        <v>2.55</v>
      </c>
      <c r="L5361" s="1">
        <v>17.454</v>
      </c>
      <c r="N5361" s="1">
        <v>69.131</v>
      </c>
      <c r="S5361" s="1">
        <v>0.0</v>
      </c>
      <c r="T5361" s="1">
        <v>0.0</v>
      </c>
      <c r="Y5361" s="1">
        <v>0.0</v>
      </c>
      <c r="AA5361" s="1">
        <v>13.43</v>
      </c>
      <c r="AB5361" s="1">
        <v>3956.407</v>
      </c>
      <c r="AC5361" s="1">
        <v>14.61</v>
      </c>
      <c r="AE5361" s="1">
        <v>0.178</v>
      </c>
      <c r="AF5361" s="1">
        <v>0.082</v>
      </c>
      <c r="AG5361" s="1">
        <v>13547.388</v>
      </c>
      <c r="AH5361" s="1">
        <v>0.687</v>
      </c>
      <c r="AK5361" s="1">
        <v>106.054</v>
      </c>
      <c r="AL5361" s="1">
        <v>0.36</v>
      </c>
      <c r="AO5361" s="1">
        <v>2.464</v>
      </c>
      <c r="AT5361" s="1">
        <v>2.946</v>
      </c>
      <c r="AU5361" s="1">
        <v>0.01</v>
      </c>
      <c r="BA5361" s="1">
        <v>0.068</v>
      </c>
      <c r="BC5361" s="1">
        <v>1.01</v>
      </c>
      <c r="BG5361" s="1">
        <v>1932.541</v>
      </c>
      <c r="BH5361" s="1">
        <v>6.56</v>
      </c>
      <c r="BJ5361" s="1">
        <v>44.901</v>
      </c>
      <c r="BO5361" s="1">
        <v>4197.975</v>
      </c>
      <c r="BP5361" s="1">
        <v>14.25</v>
      </c>
      <c r="BR5361" s="1">
        <v>97.536</v>
      </c>
      <c r="BT5361" s="1">
        <v>-1.18</v>
      </c>
      <c r="BU5361" s="1">
        <v>-8.786</v>
      </c>
      <c r="BY5361" s="1">
        <v>0.0</v>
      </c>
      <c r="BZ5361" s="1">
        <v>0.0</v>
      </c>
      <c r="CB5361" s="1">
        <v>0.0</v>
      </c>
      <c r="CG5361" s="1">
        <v>103.108</v>
      </c>
      <c r="CH5361" s="1">
        <v>0.35</v>
      </c>
      <c r="CN5361" s="1">
        <v>2.396</v>
      </c>
      <c r="CQ5361" s="1">
        <v>2.55</v>
      </c>
      <c r="CR5361" s="1">
        <v>0.0</v>
      </c>
      <c r="CU5361" s="1">
        <v>751.216</v>
      </c>
      <c r="CV5361" s="1">
        <v>0.0</v>
      </c>
      <c r="CX5361" s="1">
        <v>17.454</v>
      </c>
      <c r="CY5361" s="1">
        <v>0.0</v>
      </c>
      <c r="DA5361" s="1">
        <v>4304.029</v>
      </c>
      <c r="DB5361" s="1">
        <v>45.987</v>
      </c>
      <c r="DF5361" s="1">
        <v>4197.975</v>
      </c>
      <c r="DG5361" s="1">
        <v>14.25</v>
      </c>
      <c r="DI5361" s="1">
        <v>97.536</v>
      </c>
      <c r="DN5361" s="1">
        <v>120.784</v>
      </c>
      <c r="DO5361" s="1">
        <v>0.41</v>
      </c>
      <c r="DQ5361" s="1">
        <v>2.806</v>
      </c>
      <c r="DV5361" s="1">
        <v>1393.433</v>
      </c>
      <c r="DW5361" s="1">
        <v>4.73</v>
      </c>
      <c r="DY5361" s="1">
        <v>32.375</v>
      </c>
    </row>
    <row r="5362">
      <c r="A5362" s="1" t="s">
        <v>546</v>
      </c>
      <c r="B5362" s="1">
        <v>2019.0</v>
      </c>
      <c r="C5362" s="1" t="s">
        <v>547</v>
      </c>
      <c r="D5362" s="1">
        <v>3397150.0</v>
      </c>
      <c r="E5362" s="1">
        <v>6.7180494848E10</v>
      </c>
      <c r="J5362" s="1">
        <v>738.855</v>
      </c>
      <c r="K5362" s="1">
        <v>2.51</v>
      </c>
      <c r="L5362" s="1">
        <v>15.619</v>
      </c>
      <c r="N5362" s="1">
        <v>60.983</v>
      </c>
      <c r="S5362" s="1">
        <v>0.0</v>
      </c>
      <c r="T5362" s="1">
        <v>0.0</v>
      </c>
      <c r="Y5362" s="1">
        <v>0.0</v>
      </c>
      <c r="AA5362" s="1">
        <v>13.06</v>
      </c>
      <c r="AB5362" s="1">
        <v>3844.399</v>
      </c>
      <c r="AC5362" s="1">
        <v>16.07</v>
      </c>
      <c r="AE5362" s="1">
        <v>5.698</v>
      </c>
      <c r="AF5362" s="1">
        <v>2.62</v>
      </c>
      <c r="AG5362" s="1">
        <v>14308.059</v>
      </c>
      <c r="AH5362" s="1">
        <v>0.724</v>
      </c>
      <c r="AK5362" s="1">
        <v>82.422</v>
      </c>
      <c r="AL5362" s="1">
        <v>0.28</v>
      </c>
      <c r="AO5362" s="1">
        <v>1.742</v>
      </c>
      <c r="AT5362" s="1">
        <v>35.324</v>
      </c>
      <c r="AU5362" s="1">
        <v>0.12</v>
      </c>
      <c r="BA5362" s="1">
        <v>0.747</v>
      </c>
      <c r="BC5362" s="1">
        <v>0.98</v>
      </c>
      <c r="BG5362" s="1">
        <v>2387.295</v>
      </c>
      <c r="BH5362" s="1">
        <v>8.11</v>
      </c>
      <c r="BJ5362" s="1">
        <v>50.467</v>
      </c>
      <c r="BO5362" s="1">
        <v>4648.014</v>
      </c>
      <c r="BP5362" s="1">
        <v>15.79</v>
      </c>
      <c r="BR5362" s="1">
        <v>98.258</v>
      </c>
      <c r="BT5362" s="1">
        <v>-3.01</v>
      </c>
      <c r="BU5362" s="1">
        <v>-23.047</v>
      </c>
      <c r="BY5362" s="1">
        <v>0.0</v>
      </c>
      <c r="BZ5362" s="1">
        <v>0.0</v>
      </c>
      <c r="CB5362" s="1">
        <v>0.0</v>
      </c>
      <c r="CG5362" s="1">
        <v>47.098</v>
      </c>
      <c r="CH5362" s="1">
        <v>0.16</v>
      </c>
      <c r="CN5362" s="1">
        <v>0.996</v>
      </c>
      <c r="CQ5362" s="1">
        <v>2.51</v>
      </c>
      <c r="CR5362" s="1">
        <v>0.0</v>
      </c>
      <c r="CU5362" s="1">
        <v>738.855</v>
      </c>
      <c r="CV5362" s="1">
        <v>0.0</v>
      </c>
      <c r="CX5362" s="1">
        <v>15.619</v>
      </c>
      <c r="CY5362" s="1">
        <v>0.0</v>
      </c>
      <c r="DA5362" s="1">
        <v>4730.436</v>
      </c>
      <c r="DB5362" s="1">
        <v>48.607</v>
      </c>
      <c r="DF5362" s="1">
        <v>4648.014</v>
      </c>
      <c r="DG5362" s="1">
        <v>15.79</v>
      </c>
      <c r="DI5362" s="1">
        <v>98.258</v>
      </c>
      <c r="DN5362" s="1">
        <v>123.633</v>
      </c>
      <c r="DO5362" s="1">
        <v>0.42</v>
      </c>
      <c r="DQ5362" s="1">
        <v>2.614</v>
      </c>
      <c r="DV5362" s="1">
        <v>1398.231</v>
      </c>
      <c r="DW5362" s="1">
        <v>4.75</v>
      </c>
      <c r="DY5362" s="1">
        <v>29.558</v>
      </c>
    </row>
    <row r="5363">
      <c r="A5363" s="1" t="s">
        <v>546</v>
      </c>
      <c r="B5363" s="1">
        <v>2020.0</v>
      </c>
      <c r="C5363" s="1" t="s">
        <v>547</v>
      </c>
      <c r="D5363" s="1">
        <v>3398912.0</v>
      </c>
      <c r="E5363" s="1">
        <v>6.3072415744E10</v>
      </c>
      <c r="J5363" s="1">
        <v>803.198</v>
      </c>
      <c r="K5363" s="1">
        <v>2.73</v>
      </c>
      <c r="L5363" s="1">
        <v>20.118</v>
      </c>
      <c r="N5363" s="1">
        <v>94.326</v>
      </c>
      <c r="S5363" s="1">
        <v>0.0</v>
      </c>
      <c r="T5363" s="1">
        <v>0.0</v>
      </c>
      <c r="Y5363" s="1">
        <v>0.0</v>
      </c>
      <c r="AA5363" s="1">
        <v>12.94</v>
      </c>
      <c r="AB5363" s="1">
        <v>3807.101</v>
      </c>
      <c r="AC5363" s="1">
        <v>13.57</v>
      </c>
      <c r="AE5363" s="1">
        <v>-10.14</v>
      </c>
      <c r="AF5363" s="1">
        <v>-4.929</v>
      </c>
      <c r="AG5363" s="1">
        <v>12850.497</v>
      </c>
      <c r="AH5363" s="1">
        <v>0.693</v>
      </c>
      <c r="AK5363" s="1">
        <v>238.312</v>
      </c>
      <c r="AL5363" s="1">
        <v>0.81</v>
      </c>
      <c r="AO5363" s="1">
        <v>5.969</v>
      </c>
      <c r="AT5363" s="1">
        <v>0.0</v>
      </c>
      <c r="AU5363" s="1">
        <v>0.0</v>
      </c>
      <c r="BA5363" s="1">
        <v>0.0</v>
      </c>
      <c r="BC5363" s="1">
        <v>1.28</v>
      </c>
      <c r="BG5363" s="1">
        <v>1203.326</v>
      </c>
      <c r="BH5363" s="1">
        <v>4.09</v>
      </c>
      <c r="BJ5363" s="1">
        <v>30.14</v>
      </c>
      <c r="BO5363" s="1">
        <v>3754.143</v>
      </c>
      <c r="BP5363" s="1">
        <v>12.76</v>
      </c>
      <c r="BR5363" s="1">
        <v>94.031</v>
      </c>
      <c r="BT5363" s="1">
        <v>-0.63</v>
      </c>
      <c r="BU5363" s="1">
        <v>-4.869</v>
      </c>
      <c r="BY5363" s="1">
        <v>0.0</v>
      </c>
      <c r="BZ5363" s="1">
        <v>0.0</v>
      </c>
      <c r="CB5363" s="1">
        <v>0.0</v>
      </c>
      <c r="CG5363" s="1">
        <v>238.312</v>
      </c>
      <c r="CH5363" s="1">
        <v>0.81</v>
      </c>
      <c r="CN5363" s="1">
        <v>5.969</v>
      </c>
      <c r="CQ5363" s="1">
        <v>2.73</v>
      </c>
      <c r="CR5363" s="1">
        <v>0.0</v>
      </c>
      <c r="CU5363" s="1">
        <v>803.198</v>
      </c>
      <c r="CV5363" s="1">
        <v>0.0</v>
      </c>
      <c r="CX5363" s="1">
        <v>20.118</v>
      </c>
      <c r="CY5363" s="1">
        <v>0.0</v>
      </c>
      <c r="DA5363" s="1">
        <v>3992.454</v>
      </c>
      <c r="DB5363" s="1">
        <v>43.678</v>
      </c>
      <c r="DF5363" s="1">
        <v>3754.143</v>
      </c>
      <c r="DG5363" s="1">
        <v>12.76</v>
      </c>
      <c r="DI5363" s="1">
        <v>94.031</v>
      </c>
      <c r="DN5363" s="1">
        <v>135.337</v>
      </c>
      <c r="DO5363" s="1">
        <v>0.46</v>
      </c>
      <c r="DQ5363" s="1">
        <v>3.39</v>
      </c>
      <c r="DV5363" s="1">
        <v>1612.281</v>
      </c>
      <c r="DW5363" s="1">
        <v>5.48</v>
      </c>
      <c r="DY5363" s="1">
        <v>40.383</v>
      </c>
    </row>
    <row r="5364">
      <c r="A5364" s="1" t="s">
        <v>546</v>
      </c>
      <c r="B5364" s="1">
        <v>2021.0</v>
      </c>
      <c r="C5364" s="1" t="s">
        <v>547</v>
      </c>
      <c r="D5364" s="1">
        <v>3396643.0</v>
      </c>
      <c r="E5364" s="1">
        <v>6.5848856576E10</v>
      </c>
      <c r="J5364" s="1">
        <v>821.399</v>
      </c>
      <c r="K5364" s="1">
        <v>2.79</v>
      </c>
      <c r="L5364" s="1">
        <v>17.448</v>
      </c>
      <c r="N5364" s="1">
        <v>150.719</v>
      </c>
      <c r="S5364" s="1">
        <v>0.0</v>
      </c>
      <c r="T5364" s="1">
        <v>0.0</v>
      </c>
      <c r="Y5364" s="1">
        <v>0.0</v>
      </c>
      <c r="AA5364" s="1">
        <v>13.2</v>
      </c>
      <c r="AB5364" s="1">
        <v>3886.19</v>
      </c>
      <c r="AC5364" s="1">
        <v>15.99</v>
      </c>
      <c r="AE5364" s="1">
        <v>3.63</v>
      </c>
      <c r="AF5364" s="1">
        <v>1.586</v>
      </c>
      <c r="AG5364" s="1">
        <v>13325.891</v>
      </c>
      <c r="AH5364" s="1">
        <v>0.687</v>
      </c>
      <c r="AK5364" s="1">
        <v>724.245</v>
      </c>
      <c r="AL5364" s="1">
        <v>2.46</v>
      </c>
      <c r="AO5364" s="1">
        <v>15.385</v>
      </c>
      <c r="AT5364" s="1">
        <v>2.944</v>
      </c>
      <c r="AU5364" s="1">
        <v>0.01</v>
      </c>
      <c r="BA5364" s="1">
        <v>0.063</v>
      </c>
      <c r="BC5364" s="1">
        <v>2.41</v>
      </c>
      <c r="BG5364" s="1">
        <v>1551.532</v>
      </c>
      <c r="BH5364" s="1">
        <v>5.27</v>
      </c>
      <c r="BJ5364" s="1">
        <v>32.958</v>
      </c>
      <c r="BO5364" s="1">
        <v>3983.345</v>
      </c>
      <c r="BP5364" s="1">
        <v>13.53</v>
      </c>
      <c r="BR5364" s="1">
        <v>84.615</v>
      </c>
      <c r="BT5364" s="1">
        <v>-2.79</v>
      </c>
      <c r="BU5364" s="1">
        <v>-21.136</v>
      </c>
      <c r="BY5364" s="1">
        <v>0.0</v>
      </c>
      <c r="BZ5364" s="1">
        <v>0.0</v>
      </c>
      <c r="CB5364" s="1">
        <v>0.0</v>
      </c>
      <c r="CG5364" s="1">
        <v>721.3</v>
      </c>
      <c r="CH5364" s="1">
        <v>2.45</v>
      </c>
      <c r="CN5364" s="1">
        <v>15.322</v>
      </c>
      <c r="CQ5364" s="1">
        <v>2.79</v>
      </c>
      <c r="CR5364" s="1">
        <v>0.0</v>
      </c>
      <c r="CU5364" s="1">
        <v>821.399</v>
      </c>
      <c r="CV5364" s="1">
        <v>0.0</v>
      </c>
      <c r="CX5364" s="1">
        <v>17.448</v>
      </c>
      <c r="CY5364" s="1">
        <v>0.0</v>
      </c>
      <c r="DA5364" s="1">
        <v>4707.589</v>
      </c>
      <c r="DB5364" s="1">
        <v>45.263</v>
      </c>
      <c r="DF5364" s="1">
        <v>3983.345</v>
      </c>
      <c r="DG5364" s="1">
        <v>13.53</v>
      </c>
      <c r="DI5364" s="1">
        <v>84.615</v>
      </c>
      <c r="DN5364" s="1">
        <v>141.316</v>
      </c>
      <c r="DO5364" s="1">
        <v>0.48</v>
      </c>
      <c r="DQ5364" s="1">
        <v>3.002</v>
      </c>
      <c r="DV5364" s="1">
        <v>1469.098</v>
      </c>
      <c r="DW5364" s="1">
        <v>4.99</v>
      </c>
      <c r="DY5364" s="1">
        <v>31.207</v>
      </c>
    </row>
    <row r="5365">
      <c r="A5365" s="1" t="s">
        <v>546</v>
      </c>
      <c r="B5365" s="1">
        <v>2022.0</v>
      </c>
      <c r="C5365" s="1" t="s">
        <v>547</v>
      </c>
      <c r="D5365" s="1">
        <v>3390863.0</v>
      </c>
      <c r="E5365" s="1">
        <v>6.9066227712E10</v>
      </c>
      <c r="J5365" s="1">
        <v>743.174</v>
      </c>
      <c r="K5365" s="1">
        <v>2.52</v>
      </c>
      <c r="L5365" s="1">
        <v>16.958</v>
      </c>
      <c r="N5365" s="1">
        <v>110.363</v>
      </c>
      <c r="S5365" s="1">
        <v>0.0</v>
      </c>
      <c r="T5365" s="1">
        <v>0.0</v>
      </c>
      <c r="Y5365" s="1">
        <v>0.0</v>
      </c>
      <c r="AA5365" s="1">
        <v>13.5</v>
      </c>
      <c r="AB5365" s="1">
        <v>3981.287</v>
      </c>
      <c r="AC5365" s="1">
        <v>14.86</v>
      </c>
      <c r="AE5365" s="1">
        <v>4.778</v>
      </c>
      <c r="AF5365" s="1">
        <v>2.163</v>
      </c>
      <c r="AG5365" s="1">
        <v>13986.383</v>
      </c>
      <c r="AH5365" s="1">
        <v>0.687</v>
      </c>
      <c r="AK5365" s="1">
        <v>404.027</v>
      </c>
      <c r="AL5365" s="1">
        <v>1.37</v>
      </c>
      <c r="AO5365" s="1">
        <v>9.219</v>
      </c>
      <c r="AT5365" s="1">
        <v>0.0</v>
      </c>
      <c r="AU5365" s="1">
        <v>0.0</v>
      </c>
      <c r="BA5365" s="1">
        <v>0.0</v>
      </c>
      <c r="BC5365" s="1">
        <v>1.64</v>
      </c>
      <c r="BG5365" s="1">
        <v>1678.039</v>
      </c>
      <c r="BH5365" s="1">
        <v>5.69</v>
      </c>
      <c r="BJ5365" s="1">
        <v>38.291</v>
      </c>
      <c r="BO5365" s="1">
        <v>3978.338</v>
      </c>
      <c r="BP5365" s="1">
        <v>13.49</v>
      </c>
      <c r="BR5365" s="1">
        <v>90.781</v>
      </c>
      <c r="BT5365" s="1">
        <v>-1.36</v>
      </c>
      <c r="BU5365" s="1">
        <v>-10.074</v>
      </c>
      <c r="BY5365" s="1">
        <v>0.0</v>
      </c>
      <c r="BZ5365" s="1">
        <v>0.0</v>
      </c>
      <c r="CB5365" s="1">
        <v>0.0</v>
      </c>
      <c r="CG5365" s="1">
        <v>404.027</v>
      </c>
      <c r="CH5365" s="1">
        <v>1.37</v>
      </c>
      <c r="CN5365" s="1">
        <v>9.219</v>
      </c>
      <c r="CQ5365" s="1">
        <v>2.52</v>
      </c>
      <c r="CR5365" s="1">
        <v>0.0</v>
      </c>
      <c r="CU5365" s="1">
        <v>743.174</v>
      </c>
      <c r="CV5365" s="1">
        <v>0.0</v>
      </c>
      <c r="CX5365" s="1">
        <v>16.958</v>
      </c>
      <c r="CY5365" s="1">
        <v>0.0</v>
      </c>
      <c r="DA5365" s="1">
        <v>4382.365</v>
      </c>
      <c r="DB5365" s="1">
        <v>47.426</v>
      </c>
      <c r="DF5365" s="1">
        <v>3978.338</v>
      </c>
      <c r="DG5365" s="1">
        <v>13.49</v>
      </c>
      <c r="DI5365" s="1">
        <v>90.781</v>
      </c>
      <c r="DN5365" s="1">
        <v>147.455</v>
      </c>
      <c r="DO5365" s="1">
        <v>0.5</v>
      </c>
      <c r="DQ5365" s="1">
        <v>3.365</v>
      </c>
      <c r="DV5365" s="1">
        <v>1409.671</v>
      </c>
      <c r="DW5365" s="1">
        <v>4.78</v>
      </c>
      <c r="DY5365" s="1">
        <v>32.167</v>
      </c>
    </row>
    <row r="5366">
      <c r="A5366" s="1" t="s">
        <v>546</v>
      </c>
      <c r="B5366" s="1">
        <v>2023.0</v>
      </c>
      <c r="C5366" s="1" t="s">
        <v>547</v>
      </c>
      <c r="D5366" s="1">
        <v>3388029.0</v>
      </c>
      <c r="J5366" s="1">
        <v>909.083</v>
      </c>
      <c r="K5366" s="1">
        <v>3.08</v>
      </c>
      <c r="L5366" s="1">
        <v>23.913</v>
      </c>
      <c r="N5366" s="1">
        <v>115.683</v>
      </c>
      <c r="S5366" s="1">
        <v>0.0</v>
      </c>
      <c r="T5366" s="1">
        <v>0.0</v>
      </c>
      <c r="Y5366" s="1">
        <v>0.0</v>
      </c>
      <c r="AA5366" s="1">
        <v>10.96</v>
      </c>
      <c r="AB5366" s="1">
        <v>3234.919</v>
      </c>
      <c r="AC5366" s="1">
        <v>12.88</v>
      </c>
      <c r="AE5366" s="1">
        <v>-4.203</v>
      </c>
      <c r="AF5366" s="1">
        <v>-1.993</v>
      </c>
      <c r="AG5366" s="1">
        <v>13409.709</v>
      </c>
      <c r="AK5366" s="1">
        <v>304.012</v>
      </c>
      <c r="AL5366" s="1">
        <v>1.03</v>
      </c>
      <c r="AO5366" s="1">
        <v>7.997</v>
      </c>
      <c r="AT5366" s="1">
        <v>0.0</v>
      </c>
      <c r="AU5366" s="1">
        <v>0.0</v>
      </c>
      <c r="BA5366" s="1">
        <v>0.0</v>
      </c>
      <c r="BC5366" s="1">
        <v>1.49</v>
      </c>
      <c r="BG5366" s="1">
        <v>1038.952</v>
      </c>
      <c r="BH5366" s="1">
        <v>3.52</v>
      </c>
      <c r="BJ5366" s="1">
        <v>27.329</v>
      </c>
      <c r="BO5366" s="1">
        <v>3497.609</v>
      </c>
      <c r="BP5366" s="1">
        <v>11.85</v>
      </c>
      <c r="BR5366" s="1">
        <v>92.003</v>
      </c>
      <c r="BT5366" s="1">
        <v>-1.92</v>
      </c>
      <c r="BU5366" s="1">
        <v>-17.518</v>
      </c>
      <c r="BY5366" s="1">
        <v>0.0</v>
      </c>
      <c r="BZ5366" s="1">
        <v>0.0</v>
      </c>
      <c r="CB5366" s="1">
        <v>0.0</v>
      </c>
      <c r="CG5366" s="1">
        <v>304.012</v>
      </c>
      <c r="CH5366" s="1">
        <v>1.03</v>
      </c>
      <c r="CN5366" s="1">
        <v>7.997</v>
      </c>
      <c r="CQ5366" s="1">
        <v>3.08</v>
      </c>
      <c r="CR5366" s="1">
        <v>0.0</v>
      </c>
      <c r="CU5366" s="1">
        <v>909.083</v>
      </c>
      <c r="CV5366" s="1">
        <v>0.0</v>
      </c>
      <c r="CX5366" s="1">
        <v>23.913</v>
      </c>
      <c r="CY5366" s="1">
        <v>0.0</v>
      </c>
      <c r="DA5366" s="1">
        <v>3801.62</v>
      </c>
      <c r="DB5366" s="1">
        <v>45.432</v>
      </c>
      <c r="DF5366" s="1">
        <v>3497.609</v>
      </c>
      <c r="DG5366" s="1">
        <v>11.85</v>
      </c>
      <c r="DI5366" s="1">
        <v>92.003</v>
      </c>
      <c r="DN5366" s="1">
        <v>144.627</v>
      </c>
      <c r="DO5366" s="1">
        <v>0.49</v>
      </c>
      <c r="DQ5366" s="1">
        <v>3.804</v>
      </c>
      <c r="DV5366" s="1">
        <v>1404.947</v>
      </c>
      <c r="DW5366" s="1">
        <v>4.76</v>
      </c>
      <c r="DY5366" s="1">
        <v>36.957</v>
      </c>
    </row>
    <row r="5367">
      <c r="A5367" s="1" t="s">
        <v>546</v>
      </c>
      <c r="B5367" s="1">
        <v>2024.0</v>
      </c>
      <c r="C5367" s="1" t="s">
        <v>547</v>
      </c>
      <c r="D5367" s="1">
        <v>3386526.0</v>
      </c>
      <c r="J5367" s="1">
        <v>1116.188</v>
      </c>
      <c r="K5367" s="1">
        <v>3.78</v>
      </c>
      <c r="L5367" s="1">
        <v>21.888</v>
      </c>
      <c r="N5367" s="1">
        <v>96.699</v>
      </c>
      <c r="S5367" s="1">
        <v>0.0</v>
      </c>
      <c r="T5367" s="1">
        <v>0.0</v>
      </c>
      <c r="Y5367" s="1">
        <v>0.0</v>
      </c>
      <c r="AA5367" s="1">
        <v>12.17</v>
      </c>
      <c r="AB5367" s="1">
        <v>3593.653</v>
      </c>
      <c r="AC5367" s="1">
        <v>17.27</v>
      </c>
      <c r="AK5367" s="1">
        <v>274.618</v>
      </c>
      <c r="AL5367" s="1">
        <v>0.93</v>
      </c>
      <c r="AO5367" s="1">
        <v>5.385</v>
      </c>
      <c r="AT5367" s="1">
        <v>0.0</v>
      </c>
      <c r="AU5367" s="1">
        <v>0.0</v>
      </c>
      <c r="BA5367" s="1">
        <v>0.0</v>
      </c>
      <c r="BC5367" s="1">
        <v>1.67</v>
      </c>
      <c r="BG5367" s="1">
        <v>2149.696</v>
      </c>
      <c r="BH5367" s="1">
        <v>7.28</v>
      </c>
      <c r="BJ5367" s="1">
        <v>42.154</v>
      </c>
      <c r="BO5367" s="1">
        <v>4825.003</v>
      </c>
      <c r="BP5367" s="1">
        <v>16.34</v>
      </c>
      <c r="BR5367" s="1">
        <v>94.615</v>
      </c>
      <c r="BT5367" s="1">
        <v>-5.1</v>
      </c>
      <c r="BU5367" s="1">
        <v>-41.906</v>
      </c>
      <c r="BY5367" s="1">
        <v>0.0</v>
      </c>
      <c r="BZ5367" s="1">
        <v>0.0</v>
      </c>
      <c r="CB5367" s="1">
        <v>0.0</v>
      </c>
      <c r="CG5367" s="1">
        <v>274.618</v>
      </c>
      <c r="CH5367" s="1">
        <v>0.93</v>
      </c>
      <c r="CN5367" s="1">
        <v>5.385</v>
      </c>
      <c r="CQ5367" s="1">
        <v>3.78</v>
      </c>
      <c r="CR5367" s="1">
        <v>0.0</v>
      </c>
      <c r="CU5367" s="1">
        <v>1116.188</v>
      </c>
      <c r="CV5367" s="1">
        <v>0.0</v>
      </c>
      <c r="CX5367" s="1">
        <v>21.888</v>
      </c>
      <c r="CY5367" s="1">
        <v>0.0</v>
      </c>
      <c r="DA5367" s="1">
        <v>5099.622</v>
      </c>
      <c r="DF5367" s="1">
        <v>4825.003</v>
      </c>
      <c r="DG5367" s="1">
        <v>16.34</v>
      </c>
      <c r="DI5367" s="1">
        <v>94.615</v>
      </c>
      <c r="DN5367" s="1">
        <v>156.503</v>
      </c>
      <c r="DO5367" s="1">
        <v>0.53</v>
      </c>
      <c r="DQ5367" s="1">
        <v>3.069</v>
      </c>
      <c r="DV5367" s="1">
        <v>1402.617</v>
      </c>
      <c r="DW5367" s="1">
        <v>4.75</v>
      </c>
      <c r="DY5367" s="1">
        <v>27.504</v>
      </c>
    </row>
    <row r="5368">
      <c r="A5368" s="1" t="s">
        <v>548</v>
      </c>
      <c r="B5368" s="1">
        <v>2000.0</v>
      </c>
      <c r="C5368" s="1" t="s">
        <v>549</v>
      </c>
      <c r="D5368" s="1">
        <v>2.4787003E7</v>
      </c>
      <c r="E5368" s="1">
        <v>1.1687583744E11</v>
      </c>
      <c r="G5368" s="1">
        <v>0.0</v>
      </c>
      <c r="H5368" s="1">
        <v>0.0</v>
      </c>
      <c r="I5368" s="1">
        <v>0.0</v>
      </c>
      <c r="J5368" s="1">
        <v>0.0</v>
      </c>
      <c r="K5368" s="1">
        <v>0.0</v>
      </c>
      <c r="L5368" s="1">
        <v>0.0</v>
      </c>
      <c r="M5368" s="1">
        <v>0.0</v>
      </c>
      <c r="N5368" s="1">
        <v>1103.5</v>
      </c>
      <c r="O5368" s="1">
        <v>14.005</v>
      </c>
      <c r="P5368" s="1">
        <v>1.352</v>
      </c>
      <c r="Q5368" s="1">
        <v>443.923</v>
      </c>
      <c r="R5368" s="1">
        <v>11.004</v>
      </c>
      <c r="S5368" s="1">
        <v>77.057</v>
      </c>
      <c r="T5368" s="1">
        <v>1.91</v>
      </c>
      <c r="U5368" s="1">
        <v>-15.392</v>
      </c>
      <c r="V5368" s="1">
        <v>-1.486</v>
      </c>
      <c r="W5368" s="1">
        <v>329.452</v>
      </c>
      <c r="X5368" s="1">
        <v>8.166</v>
      </c>
      <c r="Y5368" s="1">
        <v>4.076</v>
      </c>
      <c r="Z5368" s="1">
        <v>1.853</v>
      </c>
      <c r="AA5368" s="1">
        <v>48.14</v>
      </c>
      <c r="AB5368" s="1">
        <v>1942.147</v>
      </c>
      <c r="AC5368" s="1">
        <v>46.86</v>
      </c>
      <c r="AD5368" s="1">
        <v>8.066</v>
      </c>
      <c r="AE5368" s="1">
        <v>2.348</v>
      </c>
      <c r="AF5368" s="1">
        <v>13.645</v>
      </c>
      <c r="AG5368" s="1">
        <v>23997.02</v>
      </c>
      <c r="AH5368" s="1">
        <v>5.089</v>
      </c>
      <c r="AI5368" s="1">
        <v>2.32</v>
      </c>
      <c r="AJ5368" s="1">
        <v>13.092</v>
      </c>
      <c r="AK5368" s="1">
        <v>1748.094</v>
      </c>
      <c r="AL5368" s="1">
        <v>43.33</v>
      </c>
      <c r="AM5368" s="1">
        <v>23295.682</v>
      </c>
      <c r="AN5368" s="1">
        <v>577.43</v>
      </c>
      <c r="AO5368" s="1">
        <v>92.467</v>
      </c>
      <c r="AP5368" s="1">
        <v>97.25</v>
      </c>
      <c r="AQ5368" s="1">
        <v>2.203</v>
      </c>
      <c r="AR5368" s="1">
        <v>10.491</v>
      </c>
      <c r="AS5368" s="1">
        <v>486.736</v>
      </c>
      <c r="AT5368" s="1">
        <v>1481.018</v>
      </c>
      <c r="AU5368" s="1">
        <v>36.71</v>
      </c>
      <c r="AV5368" s="1">
        <v>19636.754</v>
      </c>
      <c r="AW5368" s="1">
        <v>1.477</v>
      </c>
      <c r="AX5368" s="1">
        <v>7.411</v>
      </c>
      <c r="AY5368" s="1">
        <v>20545.393</v>
      </c>
      <c r="AZ5368" s="1">
        <v>509.259</v>
      </c>
      <c r="BA5368" s="1">
        <v>78.34</v>
      </c>
      <c r="BB5368" s="1">
        <v>81.975</v>
      </c>
      <c r="BC5368" s="1">
        <v>51.71</v>
      </c>
      <c r="BD5368" s="1">
        <v>3.285</v>
      </c>
      <c r="BE5368" s="1">
        <v>0.519</v>
      </c>
      <c r="BF5368" s="1">
        <v>16.331</v>
      </c>
      <c r="BG5368" s="1">
        <v>142.413</v>
      </c>
      <c r="BH5368" s="1">
        <v>3.53</v>
      </c>
      <c r="BI5368" s="1">
        <v>658.835</v>
      </c>
      <c r="BJ5368" s="1">
        <v>7.533</v>
      </c>
      <c r="BK5368" s="1">
        <v>2.75</v>
      </c>
      <c r="BL5368" s="1">
        <v>3.285</v>
      </c>
      <c r="BM5368" s="1">
        <v>0.519</v>
      </c>
      <c r="BN5368" s="1">
        <v>16.331</v>
      </c>
      <c r="BO5368" s="1">
        <v>142.413</v>
      </c>
      <c r="BP5368" s="1">
        <v>3.53</v>
      </c>
      <c r="BQ5368" s="1">
        <v>658.835</v>
      </c>
      <c r="BR5368" s="1">
        <v>7.533</v>
      </c>
      <c r="BS5368" s="1">
        <v>2.75</v>
      </c>
      <c r="BT5368" s="1">
        <v>1.28</v>
      </c>
      <c r="BU5368" s="1">
        <v>2.659</v>
      </c>
      <c r="BW5368" s="1">
        <v>0.0</v>
      </c>
      <c r="BX5368" s="1">
        <v>0.0</v>
      </c>
      <c r="BY5368" s="1">
        <v>0.0</v>
      </c>
      <c r="BZ5368" s="1">
        <v>0.0</v>
      </c>
      <c r="CA5368" s="1">
        <v>0.0</v>
      </c>
      <c r="CB5368" s="1">
        <v>0.0</v>
      </c>
      <c r="CC5368" s="1">
        <v>0.0</v>
      </c>
      <c r="CD5368" s="1">
        <v>1.592</v>
      </c>
      <c r="CE5368" s="1">
        <v>1.249</v>
      </c>
      <c r="CF5368" s="1">
        <v>79.69</v>
      </c>
      <c r="CG5368" s="1">
        <v>190.019</v>
      </c>
      <c r="CH5368" s="1">
        <v>4.71</v>
      </c>
      <c r="CI5368" s="1">
        <v>3215.004</v>
      </c>
      <c r="CJ5368" s="1">
        <v>-6.963</v>
      </c>
      <c r="CK5368" s="1">
        <v>-6.559</v>
      </c>
      <c r="CL5368" s="1">
        <v>3535.872</v>
      </c>
      <c r="CM5368" s="1">
        <v>87.644</v>
      </c>
      <c r="CN5368" s="1">
        <v>10.051</v>
      </c>
      <c r="CO5368" s="1">
        <v>13.421</v>
      </c>
      <c r="CP5368" s="1">
        <v>0.0</v>
      </c>
      <c r="CQ5368" s="1">
        <v>0.0</v>
      </c>
      <c r="CR5368" s="1">
        <v>0.0</v>
      </c>
      <c r="CT5368" s="1">
        <v>0.0</v>
      </c>
      <c r="CU5368" s="1">
        <v>0.0</v>
      </c>
      <c r="CV5368" s="1">
        <v>0.0</v>
      </c>
      <c r="CW5368" s="1">
        <v>0.0</v>
      </c>
      <c r="CX5368" s="1">
        <v>0.0</v>
      </c>
      <c r="CY5368" s="1">
        <v>0.0</v>
      </c>
      <c r="CZ5368" s="1">
        <v>0.0</v>
      </c>
      <c r="DA5368" s="1">
        <v>1890.507</v>
      </c>
      <c r="DB5368" s="1">
        <v>594.814</v>
      </c>
      <c r="DC5368" s="1">
        <v>3.285</v>
      </c>
      <c r="DD5368" s="1">
        <v>0.519</v>
      </c>
      <c r="DE5368" s="1">
        <v>16.331</v>
      </c>
      <c r="DF5368" s="1">
        <v>142.413</v>
      </c>
      <c r="DG5368" s="1">
        <v>3.53</v>
      </c>
      <c r="DH5368" s="1">
        <v>658.835</v>
      </c>
      <c r="DI5368" s="1">
        <v>7.533</v>
      </c>
      <c r="DJ5368" s="1">
        <v>2.75</v>
      </c>
      <c r="DL5368" s="1">
        <v>0.0</v>
      </c>
      <c r="DM5368" s="1">
        <v>0.0</v>
      </c>
      <c r="DN5368" s="1">
        <v>0.0</v>
      </c>
      <c r="DO5368" s="1">
        <v>0.0</v>
      </c>
      <c r="DP5368" s="1">
        <v>0.0</v>
      </c>
      <c r="DQ5368" s="1">
        <v>0.0</v>
      </c>
      <c r="DR5368" s="1">
        <v>0.0</v>
      </c>
      <c r="DT5368" s="1">
        <v>0.0</v>
      </c>
      <c r="DU5368" s="1">
        <v>0.0</v>
      </c>
      <c r="DV5368" s="1">
        <v>0.0</v>
      </c>
      <c r="DW5368" s="1">
        <v>0.0</v>
      </c>
      <c r="DX5368" s="1">
        <v>0.0</v>
      </c>
      <c r="DY5368" s="1">
        <v>0.0</v>
      </c>
      <c r="DZ5368" s="1">
        <v>0.0</v>
      </c>
    </row>
    <row r="5369">
      <c r="A5369" s="1" t="s">
        <v>548</v>
      </c>
      <c r="B5369" s="1">
        <v>2001.0</v>
      </c>
      <c r="C5369" s="1" t="s">
        <v>549</v>
      </c>
      <c r="D5369" s="1">
        <v>2.5090234E7</v>
      </c>
      <c r="E5369" s="1">
        <v>1.19890051072E11</v>
      </c>
      <c r="G5369" s="1">
        <v>0.0</v>
      </c>
      <c r="H5369" s="1">
        <v>0.0</v>
      </c>
      <c r="I5369" s="1">
        <v>0.0</v>
      </c>
      <c r="J5369" s="1">
        <v>0.0</v>
      </c>
      <c r="K5369" s="1">
        <v>0.0</v>
      </c>
      <c r="L5369" s="1">
        <v>0.0</v>
      </c>
      <c r="M5369" s="1">
        <v>0.0</v>
      </c>
      <c r="N5369" s="1">
        <v>1085.071</v>
      </c>
      <c r="O5369" s="1">
        <v>-16.176</v>
      </c>
      <c r="P5369" s="1">
        <v>-1.78</v>
      </c>
      <c r="Q5369" s="1">
        <v>367.617</v>
      </c>
      <c r="R5369" s="1">
        <v>9.224</v>
      </c>
      <c r="S5369" s="1">
        <v>78.118</v>
      </c>
      <c r="T5369" s="1">
        <v>1.96</v>
      </c>
      <c r="U5369" s="1">
        <v>8.397</v>
      </c>
      <c r="V5369" s="1">
        <v>0.686</v>
      </c>
      <c r="W5369" s="1">
        <v>352.799</v>
      </c>
      <c r="X5369" s="1">
        <v>8.852</v>
      </c>
      <c r="Y5369" s="1">
        <v>4.087</v>
      </c>
      <c r="Z5369" s="1">
        <v>1.55</v>
      </c>
      <c r="AA5369" s="1">
        <v>48.45</v>
      </c>
      <c r="AB5369" s="1">
        <v>1931.03</v>
      </c>
      <c r="AC5369" s="1">
        <v>47.96</v>
      </c>
      <c r="AD5369" s="1">
        <v>8.229</v>
      </c>
      <c r="AE5369" s="1">
        <v>0.225</v>
      </c>
      <c r="AF5369" s="1">
        <v>1.34</v>
      </c>
      <c r="AG5369" s="1">
        <v>23760.396</v>
      </c>
      <c r="AH5369" s="1">
        <v>4.973</v>
      </c>
      <c r="AI5369" s="1">
        <v>0.181</v>
      </c>
      <c r="AJ5369" s="1">
        <v>1.047</v>
      </c>
      <c r="AK5369" s="1">
        <v>1737.728</v>
      </c>
      <c r="AL5369" s="1">
        <v>43.6</v>
      </c>
      <c r="AM5369" s="1">
        <v>23055.873</v>
      </c>
      <c r="AN5369" s="1">
        <v>578.477</v>
      </c>
      <c r="AO5369" s="1">
        <v>90.909</v>
      </c>
      <c r="AP5369" s="1">
        <v>97.207</v>
      </c>
      <c r="AQ5369" s="1">
        <v>0.791</v>
      </c>
      <c r="AR5369" s="1">
        <v>3.85</v>
      </c>
      <c r="AS5369" s="1">
        <v>490.586</v>
      </c>
      <c r="AT5369" s="1">
        <v>1470.293</v>
      </c>
      <c r="AU5369" s="1">
        <v>36.89</v>
      </c>
      <c r="AV5369" s="1">
        <v>19552.877</v>
      </c>
      <c r="AW5369" s="1">
        <v>1.058</v>
      </c>
      <c r="AX5369" s="1">
        <v>5.39</v>
      </c>
      <c r="AY5369" s="1">
        <v>20511.914</v>
      </c>
      <c r="AZ5369" s="1">
        <v>514.649</v>
      </c>
      <c r="BA5369" s="1">
        <v>76.918</v>
      </c>
      <c r="BB5369" s="1">
        <v>82.438</v>
      </c>
      <c r="BC5369" s="1">
        <v>52.04</v>
      </c>
      <c r="BD5369" s="1">
        <v>2.347</v>
      </c>
      <c r="BE5369" s="1">
        <v>0.291</v>
      </c>
      <c r="BF5369" s="1">
        <v>16.622</v>
      </c>
      <c r="BG5369" s="1">
        <v>173.773</v>
      </c>
      <c r="BH5369" s="1">
        <v>4.36</v>
      </c>
      <c r="BI5369" s="1">
        <v>662.471</v>
      </c>
      <c r="BJ5369" s="1">
        <v>9.091</v>
      </c>
      <c r="BK5369" s="1">
        <v>2.793</v>
      </c>
      <c r="BL5369" s="1">
        <v>2.347</v>
      </c>
      <c r="BM5369" s="1">
        <v>0.291</v>
      </c>
      <c r="BN5369" s="1">
        <v>16.622</v>
      </c>
      <c r="BO5369" s="1">
        <v>173.773</v>
      </c>
      <c r="BP5369" s="1">
        <v>4.36</v>
      </c>
      <c r="BQ5369" s="1">
        <v>662.471</v>
      </c>
      <c r="BR5369" s="1">
        <v>9.091</v>
      </c>
      <c r="BS5369" s="1">
        <v>2.793</v>
      </c>
      <c r="BT5369" s="1">
        <v>0.49</v>
      </c>
      <c r="BU5369" s="1">
        <v>1.011</v>
      </c>
      <c r="BW5369" s="1">
        <v>0.0</v>
      </c>
      <c r="BX5369" s="1">
        <v>0.0</v>
      </c>
      <c r="BY5369" s="1">
        <v>0.0</v>
      </c>
      <c r="BZ5369" s="1">
        <v>0.0</v>
      </c>
      <c r="CA5369" s="1">
        <v>0.0</v>
      </c>
      <c r="CB5369" s="1">
        <v>0.0</v>
      </c>
      <c r="CC5369" s="1">
        <v>0.0</v>
      </c>
      <c r="CD5369" s="1">
        <v>-1.284</v>
      </c>
      <c r="CE5369" s="1">
        <v>-1.023</v>
      </c>
      <c r="CF5369" s="1">
        <v>78.667</v>
      </c>
      <c r="CG5369" s="1">
        <v>189.317</v>
      </c>
      <c r="CH5369" s="1">
        <v>4.75</v>
      </c>
      <c r="CI5369" s="1">
        <v>3135.379</v>
      </c>
      <c r="CJ5369" s="1">
        <v>-4.293</v>
      </c>
      <c r="CK5369" s="1">
        <v>-3.762</v>
      </c>
      <c r="CL5369" s="1">
        <v>3343.188</v>
      </c>
      <c r="CM5369" s="1">
        <v>83.881</v>
      </c>
      <c r="CN5369" s="1">
        <v>9.904</v>
      </c>
      <c r="CO5369" s="1">
        <v>13.219</v>
      </c>
      <c r="CP5369" s="1">
        <v>0.0</v>
      </c>
      <c r="CQ5369" s="1">
        <v>0.0</v>
      </c>
      <c r="CR5369" s="1">
        <v>0.0</v>
      </c>
      <c r="CT5369" s="1">
        <v>0.0</v>
      </c>
      <c r="CU5369" s="1">
        <v>0.0</v>
      </c>
      <c r="CV5369" s="1">
        <v>0.0</v>
      </c>
      <c r="CW5369" s="1">
        <v>0.0</v>
      </c>
      <c r="CX5369" s="1">
        <v>0.0</v>
      </c>
      <c r="CY5369" s="1">
        <v>0.0</v>
      </c>
      <c r="CZ5369" s="1">
        <v>0.0</v>
      </c>
      <c r="DA5369" s="1">
        <v>1911.501</v>
      </c>
      <c r="DB5369" s="1">
        <v>596.154</v>
      </c>
      <c r="DC5369" s="1">
        <v>2.347</v>
      </c>
      <c r="DD5369" s="1">
        <v>0.291</v>
      </c>
      <c r="DE5369" s="1">
        <v>16.622</v>
      </c>
      <c r="DF5369" s="1">
        <v>173.773</v>
      </c>
      <c r="DG5369" s="1">
        <v>4.36</v>
      </c>
      <c r="DH5369" s="1">
        <v>662.471</v>
      </c>
      <c r="DI5369" s="1">
        <v>9.091</v>
      </c>
      <c r="DJ5369" s="1">
        <v>2.793</v>
      </c>
      <c r="DL5369" s="1">
        <v>0.0</v>
      </c>
      <c r="DM5369" s="1">
        <v>0.0</v>
      </c>
      <c r="DN5369" s="1">
        <v>0.0</v>
      </c>
      <c r="DO5369" s="1">
        <v>0.0</v>
      </c>
      <c r="DP5369" s="1">
        <v>0.0</v>
      </c>
      <c r="DQ5369" s="1">
        <v>0.0</v>
      </c>
      <c r="DR5369" s="1">
        <v>0.0</v>
      </c>
      <c r="DT5369" s="1">
        <v>0.0</v>
      </c>
      <c r="DU5369" s="1">
        <v>0.0</v>
      </c>
      <c r="DV5369" s="1">
        <v>0.0</v>
      </c>
      <c r="DW5369" s="1">
        <v>0.0</v>
      </c>
      <c r="DX5369" s="1">
        <v>0.0</v>
      </c>
      <c r="DY5369" s="1">
        <v>0.0</v>
      </c>
      <c r="DZ5369" s="1">
        <v>0.0</v>
      </c>
    </row>
    <row r="5370">
      <c r="A5370" s="1" t="s">
        <v>548</v>
      </c>
      <c r="B5370" s="1">
        <v>2002.0</v>
      </c>
      <c r="C5370" s="1" t="s">
        <v>549</v>
      </c>
      <c r="D5370" s="1">
        <v>2.539994E7</v>
      </c>
      <c r="E5370" s="1">
        <v>1.22757824512E11</v>
      </c>
      <c r="G5370" s="1">
        <v>0.0</v>
      </c>
      <c r="H5370" s="1">
        <v>0.0</v>
      </c>
      <c r="I5370" s="1">
        <v>0.0</v>
      </c>
      <c r="J5370" s="1">
        <v>0.0</v>
      </c>
      <c r="K5370" s="1">
        <v>0.0</v>
      </c>
      <c r="L5370" s="1">
        <v>0.0</v>
      </c>
      <c r="M5370" s="1">
        <v>0.0</v>
      </c>
      <c r="N5370" s="1">
        <v>1049.393</v>
      </c>
      <c r="O5370" s="1">
        <v>6.498</v>
      </c>
      <c r="P5370" s="1">
        <v>0.599</v>
      </c>
      <c r="Q5370" s="1">
        <v>386.733</v>
      </c>
      <c r="R5370" s="1">
        <v>9.823</v>
      </c>
      <c r="S5370" s="1">
        <v>79.528</v>
      </c>
      <c r="T5370" s="1">
        <v>2.02</v>
      </c>
      <c r="U5370" s="1">
        <v>0.937</v>
      </c>
      <c r="V5370" s="1">
        <v>0.083</v>
      </c>
      <c r="W5370" s="1">
        <v>351.763</v>
      </c>
      <c r="X5370" s="1">
        <v>8.935</v>
      </c>
      <c r="Y5370" s="1">
        <v>4.089</v>
      </c>
      <c r="Z5370" s="1">
        <v>1.61</v>
      </c>
      <c r="AA5370" s="1">
        <v>49.32</v>
      </c>
      <c r="AB5370" s="1">
        <v>1941.737</v>
      </c>
      <c r="AC5370" s="1">
        <v>49.4</v>
      </c>
      <c r="AD5370" s="1">
        <v>8.245</v>
      </c>
      <c r="AE5370" s="1">
        <v>2.516</v>
      </c>
      <c r="AF5370" s="1">
        <v>15.0</v>
      </c>
      <c r="AG5370" s="1">
        <v>24061.229</v>
      </c>
      <c r="AH5370" s="1">
        <v>4.979</v>
      </c>
      <c r="AI5370" s="1">
        <v>2.527</v>
      </c>
      <c r="AJ5370" s="1">
        <v>14.621</v>
      </c>
      <c r="AK5370" s="1">
        <v>1707.878</v>
      </c>
      <c r="AL5370" s="1">
        <v>43.38</v>
      </c>
      <c r="AM5370" s="1">
        <v>23350.365</v>
      </c>
      <c r="AN5370" s="1">
        <v>593.098</v>
      </c>
      <c r="AO5370" s="1">
        <v>87.814</v>
      </c>
      <c r="AP5370" s="1">
        <v>97.222</v>
      </c>
      <c r="AQ5370" s="1">
        <v>2.982</v>
      </c>
      <c r="AR5370" s="1">
        <v>14.63</v>
      </c>
      <c r="AS5370" s="1">
        <v>505.216</v>
      </c>
      <c r="AT5370" s="1">
        <v>1445.279</v>
      </c>
      <c r="AU5370" s="1">
        <v>36.71</v>
      </c>
      <c r="AV5370" s="1">
        <v>19890.451</v>
      </c>
      <c r="AW5370" s="1">
        <v>2.469</v>
      </c>
      <c r="AX5370" s="1">
        <v>12.705</v>
      </c>
      <c r="AY5370" s="1">
        <v>20762.008</v>
      </c>
      <c r="AZ5370" s="1">
        <v>527.354</v>
      </c>
      <c r="BA5370" s="1">
        <v>74.312</v>
      </c>
      <c r="BB5370" s="1">
        <v>82.816</v>
      </c>
      <c r="BC5370" s="1">
        <v>51.84</v>
      </c>
      <c r="BD5370" s="1">
        <v>2.809</v>
      </c>
      <c r="BE5370" s="1">
        <v>0.326</v>
      </c>
      <c r="BF5370" s="1">
        <v>16.948</v>
      </c>
      <c r="BG5370" s="1">
        <v>237.008</v>
      </c>
      <c r="BH5370" s="1">
        <v>6.02</v>
      </c>
      <c r="BI5370" s="1">
        <v>667.243</v>
      </c>
      <c r="BJ5370" s="1">
        <v>12.186</v>
      </c>
      <c r="BK5370" s="1">
        <v>2.778</v>
      </c>
      <c r="BL5370" s="1">
        <v>2.809</v>
      </c>
      <c r="BM5370" s="1">
        <v>0.326</v>
      </c>
      <c r="BN5370" s="1">
        <v>16.948</v>
      </c>
      <c r="BO5370" s="1">
        <v>237.008</v>
      </c>
      <c r="BP5370" s="1">
        <v>6.02</v>
      </c>
      <c r="BQ5370" s="1">
        <v>667.243</v>
      </c>
      <c r="BR5370" s="1">
        <v>12.186</v>
      </c>
      <c r="BS5370" s="1">
        <v>2.778</v>
      </c>
      <c r="BT5370" s="1">
        <v>-0.08</v>
      </c>
      <c r="BU5370" s="1">
        <v>-0.162</v>
      </c>
      <c r="BW5370" s="1">
        <v>0.0</v>
      </c>
      <c r="BX5370" s="1">
        <v>0.0</v>
      </c>
      <c r="BY5370" s="1">
        <v>0.0</v>
      </c>
      <c r="BZ5370" s="1">
        <v>0.0</v>
      </c>
      <c r="CA5370" s="1">
        <v>0.0</v>
      </c>
      <c r="CB5370" s="1">
        <v>0.0</v>
      </c>
      <c r="CC5370" s="1">
        <v>0.0</v>
      </c>
      <c r="CD5370" s="1">
        <v>-0.774</v>
      </c>
      <c r="CE5370" s="1">
        <v>-0.609</v>
      </c>
      <c r="CF5370" s="1">
        <v>78.059</v>
      </c>
      <c r="CG5370" s="1">
        <v>183.071</v>
      </c>
      <c r="CH5370" s="1">
        <v>4.65</v>
      </c>
      <c r="CI5370" s="1">
        <v>3073.183</v>
      </c>
      <c r="CJ5370" s="1">
        <v>0.294</v>
      </c>
      <c r="CK5370" s="1">
        <v>0.247</v>
      </c>
      <c r="CL5370" s="1">
        <v>3312.131</v>
      </c>
      <c r="CM5370" s="1">
        <v>84.128</v>
      </c>
      <c r="CN5370" s="1">
        <v>9.413</v>
      </c>
      <c r="CO5370" s="1">
        <v>12.796</v>
      </c>
      <c r="CP5370" s="1">
        <v>0.0</v>
      </c>
      <c r="CQ5370" s="1">
        <v>0.0</v>
      </c>
      <c r="CR5370" s="1">
        <v>0.0</v>
      </c>
      <c r="CT5370" s="1">
        <v>0.0</v>
      </c>
      <c r="CU5370" s="1">
        <v>0.0</v>
      </c>
      <c r="CV5370" s="1">
        <v>0.0</v>
      </c>
      <c r="CW5370" s="1">
        <v>0.0</v>
      </c>
      <c r="CX5370" s="1">
        <v>0.0</v>
      </c>
      <c r="CY5370" s="1">
        <v>0.0</v>
      </c>
      <c r="CZ5370" s="1">
        <v>0.0</v>
      </c>
      <c r="DA5370" s="1">
        <v>1944.887</v>
      </c>
      <c r="DB5370" s="1">
        <v>611.154</v>
      </c>
      <c r="DC5370" s="1">
        <v>2.809</v>
      </c>
      <c r="DD5370" s="1">
        <v>0.326</v>
      </c>
      <c r="DE5370" s="1">
        <v>16.948</v>
      </c>
      <c r="DF5370" s="1">
        <v>237.008</v>
      </c>
      <c r="DG5370" s="1">
        <v>6.02</v>
      </c>
      <c r="DH5370" s="1">
        <v>667.243</v>
      </c>
      <c r="DI5370" s="1">
        <v>12.186</v>
      </c>
      <c r="DJ5370" s="1">
        <v>2.778</v>
      </c>
      <c r="DL5370" s="1">
        <v>0.0</v>
      </c>
      <c r="DM5370" s="1">
        <v>0.0</v>
      </c>
      <c r="DN5370" s="1">
        <v>0.0</v>
      </c>
      <c r="DO5370" s="1">
        <v>0.0</v>
      </c>
      <c r="DP5370" s="1">
        <v>0.0</v>
      </c>
      <c r="DQ5370" s="1">
        <v>0.0</v>
      </c>
      <c r="DR5370" s="1">
        <v>0.0</v>
      </c>
      <c r="DT5370" s="1">
        <v>0.0</v>
      </c>
      <c r="DU5370" s="1">
        <v>0.0</v>
      </c>
      <c r="DV5370" s="1">
        <v>0.0</v>
      </c>
      <c r="DW5370" s="1">
        <v>0.0</v>
      </c>
      <c r="DX5370" s="1">
        <v>0.0</v>
      </c>
      <c r="DY5370" s="1">
        <v>0.0</v>
      </c>
      <c r="DZ5370" s="1">
        <v>0.0</v>
      </c>
    </row>
    <row r="5371">
      <c r="A5371" s="1" t="s">
        <v>548</v>
      </c>
      <c r="B5371" s="1">
        <v>2003.0</v>
      </c>
      <c r="C5371" s="1" t="s">
        <v>549</v>
      </c>
      <c r="D5371" s="1">
        <v>2.5711212E7</v>
      </c>
      <c r="E5371" s="1">
        <v>1.2592402432E11</v>
      </c>
      <c r="G5371" s="1">
        <v>0.0</v>
      </c>
      <c r="H5371" s="1">
        <v>0.0</v>
      </c>
      <c r="I5371" s="1">
        <v>0.0</v>
      </c>
      <c r="J5371" s="1">
        <v>0.0</v>
      </c>
      <c r="K5371" s="1">
        <v>0.0</v>
      </c>
      <c r="L5371" s="1">
        <v>0.0</v>
      </c>
      <c r="M5371" s="1">
        <v>0.0</v>
      </c>
      <c r="N5371" s="1">
        <v>997.333</v>
      </c>
      <c r="O5371" s="1">
        <v>-21.999</v>
      </c>
      <c r="P5371" s="1">
        <v>-2.161</v>
      </c>
      <c r="Q5371" s="1">
        <v>298.002</v>
      </c>
      <c r="R5371" s="1">
        <v>7.662</v>
      </c>
      <c r="S5371" s="1">
        <v>77.398</v>
      </c>
      <c r="T5371" s="1">
        <v>1.99</v>
      </c>
      <c r="U5371" s="1">
        <v>-30.091</v>
      </c>
      <c r="V5371" s="1">
        <v>-2.689</v>
      </c>
      <c r="W5371" s="1">
        <v>242.938</v>
      </c>
      <c r="X5371" s="1">
        <v>6.246</v>
      </c>
      <c r="Y5371" s="1">
        <v>4.083</v>
      </c>
      <c r="Z5371" s="1">
        <v>1.388</v>
      </c>
      <c r="AA5371" s="1">
        <v>48.73</v>
      </c>
      <c r="AB5371" s="1">
        <v>1895.282</v>
      </c>
      <c r="AC5371" s="1">
        <v>48.74</v>
      </c>
      <c r="AD5371" s="1">
        <v>9.016</v>
      </c>
      <c r="AE5371" s="1">
        <v>-9.49</v>
      </c>
      <c r="AF5371" s="1">
        <v>-57.998</v>
      </c>
      <c r="AG5371" s="1">
        <v>21514.186</v>
      </c>
      <c r="AH5371" s="1">
        <v>4.393</v>
      </c>
      <c r="AI5371" s="1">
        <v>-10.233</v>
      </c>
      <c r="AJ5371" s="1">
        <v>-60.692</v>
      </c>
      <c r="AK5371" s="1">
        <v>1577.911</v>
      </c>
      <c r="AL5371" s="1">
        <v>40.57</v>
      </c>
      <c r="AM5371" s="1">
        <v>20707.143</v>
      </c>
      <c r="AN5371" s="1">
        <v>532.406</v>
      </c>
      <c r="AO5371" s="1">
        <v>83.238</v>
      </c>
      <c r="AP5371" s="1">
        <v>96.468</v>
      </c>
      <c r="AQ5371" s="1">
        <v>-9.849</v>
      </c>
      <c r="AR5371" s="1">
        <v>-49.761</v>
      </c>
      <c r="AS5371" s="1">
        <v>455.455</v>
      </c>
      <c r="AT5371" s="1">
        <v>1337.938</v>
      </c>
      <c r="AU5371" s="1">
        <v>34.4</v>
      </c>
      <c r="AV5371" s="1">
        <v>17714.256</v>
      </c>
      <c r="AW5371" s="1">
        <v>0.675</v>
      </c>
      <c r="AX5371" s="1">
        <v>3.561</v>
      </c>
      <c r="AY5371" s="1">
        <v>20649.162</v>
      </c>
      <c r="AZ5371" s="1">
        <v>530.915</v>
      </c>
      <c r="BA5371" s="1">
        <v>70.579</v>
      </c>
      <c r="BB5371" s="1">
        <v>82.525</v>
      </c>
      <c r="BC5371" s="1">
        <v>48.61</v>
      </c>
      <c r="BD5371" s="1">
        <v>15.662</v>
      </c>
      <c r="BE5371" s="1">
        <v>2.548</v>
      </c>
      <c r="BF5371" s="1">
        <v>19.496</v>
      </c>
      <c r="BG5371" s="1">
        <v>317.76</v>
      </c>
      <c r="BH5371" s="1">
        <v>8.17</v>
      </c>
      <c r="BI5371" s="1">
        <v>758.251</v>
      </c>
      <c r="BJ5371" s="1">
        <v>16.762</v>
      </c>
      <c r="BK5371" s="1">
        <v>3.532</v>
      </c>
      <c r="BL5371" s="1">
        <v>15.662</v>
      </c>
      <c r="BM5371" s="1">
        <v>2.548</v>
      </c>
      <c r="BN5371" s="1">
        <v>19.496</v>
      </c>
      <c r="BO5371" s="1">
        <v>317.76</v>
      </c>
      <c r="BP5371" s="1">
        <v>8.17</v>
      </c>
      <c r="BQ5371" s="1">
        <v>758.251</v>
      </c>
      <c r="BR5371" s="1">
        <v>16.762</v>
      </c>
      <c r="BS5371" s="1">
        <v>3.532</v>
      </c>
      <c r="BT5371" s="1">
        <v>-0.01</v>
      </c>
      <c r="BU5371" s="1">
        <v>-0.021</v>
      </c>
      <c r="BW5371" s="1">
        <v>0.0</v>
      </c>
      <c r="BX5371" s="1">
        <v>0.0</v>
      </c>
      <c r="BY5371" s="1">
        <v>0.0</v>
      </c>
      <c r="BZ5371" s="1">
        <v>0.0</v>
      </c>
      <c r="CA5371" s="1">
        <v>0.0</v>
      </c>
      <c r="CB5371" s="1">
        <v>0.0</v>
      </c>
      <c r="CC5371" s="1">
        <v>0.0</v>
      </c>
      <c r="CD5371" s="1">
        <v>-11.235</v>
      </c>
      <c r="CE5371" s="1">
        <v>-8.77</v>
      </c>
      <c r="CF5371" s="1">
        <v>69.289</v>
      </c>
      <c r="CG5371" s="1">
        <v>162.575</v>
      </c>
      <c r="CH5371" s="1">
        <v>4.18</v>
      </c>
      <c r="CI5371" s="1">
        <v>2694.885</v>
      </c>
      <c r="CJ5371" s="1">
        <v>-0.899</v>
      </c>
      <c r="CK5371" s="1">
        <v>-0.756</v>
      </c>
      <c r="CL5371" s="1">
        <v>3242.632</v>
      </c>
      <c r="CM5371" s="1">
        <v>83.372</v>
      </c>
      <c r="CN5371" s="1">
        <v>8.576</v>
      </c>
      <c r="CO5371" s="1">
        <v>12.555</v>
      </c>
      <c r="CP5371" s="1">
        <v>0.0</v>
      </c>
      <c r="CQ5371" s="1">
        <v>0.0</v>
      </c>
      <c r="CR5371" s="1">
        <v>0.0</v>
      </c>
      <c r="CT5371" s="1">
        <v>0.0</v>
      </c>
      <c r="CU5371" s="1">
        <v>0.0</v>
      </c>
      <c r="CV5371" s="1">
        <v>0.0</v>
      </c>
      <c r="CW5371" s="1">
        <v>0.0</v>
      </c>
      <c r="CX5371" s="1">
        <v>0.0</v>
      </c>
      <c r="CY5371" s="1">
        <v>0.0</v>
      </c>
      <c r="CZ5371" s="1">
        <v>0.0</v>
      </c>
      <c r="DA5371" s="1">
        <v>1895.671</v>
      </c>
      <c r="DB5371" s="1">
        <v>553.156</v>
      </c>
      <c r="DC5371" s="1">
        <v>15.662</v>
      </c>
      <c r="DD5371" s="1">
        <v>2.548</v>
      </c>
      <c r="DE5371" s="1">
        <v>19.496</v>
      </c>
      <c r="DF5371" s="1">
        <v>317.76</v>
      </c>
      <c r="DG5371" s="1">
        <v>8.17</v>
      </c>
      <c r="DH5371" s="1">
        <v>758.251</v>
      </c>
      <c r="DI5371" s="1">
        <v>16.762</v>
      </c>
      <c r="DJ5371" s="1">
        <v>3.532</v>
      </c>
      <c r="DL5371" s="1">
        <v>0.0</v>
      </c>
      <c r="DM5371" s="1">
        <v>0.0</v>
      </c>
      <c r="DN5371" s="1">
        <v>0.0</v>
      </c>
      <c r="DO5371" s="1">
        <v>0.0</v>
      </c>
      <c r="DP5371" s="1">
        <v>0.0</v>
      </c>
      <c r="DQ5371" s="1">
        <v>0.0</v>
      </c>
      <c r="DR5371" s="1">
        <v>0.0</v>
      </c>
      <c r="DT5371" s="1">
        <v>0.0</v>
      </c>
      <c r="DU5371" s="1">
        <v>0.0</v>
      </c>
      <c r="DV5371" s="1">
        <v>0.0</v>
      </c>
      <c r="DW5371" s="1">
        <v>0.0</v>
      </c>
      <c r="DX5371" s="1">
        <v>0.0</v>
      </c>
      <c r="DY5371" s="1">
        <v>0.0</v>
      </c>
      <c r="DZ5371" s="1">
        <v>0.0</v>
      </c>
    </row>
    <row r="5372">
      <c r="A5372" s="1" t="s">
        <v>548</v>
      </c>
      <c r="B5372" s="1">
        <v>2004.0</v>
      </c>
      <c r="C5372" s="1" t="s">
        <v>549</v>
      </c>
      <c r="D5372" s="1">
        <v>2.6029305E7</v>
      </c>
      <c r="E5372" s="1">
        <v>1.33132058624E11</v>
      </c>
      <c r="G5372" s="1">
        <v>0.0</v>
      </c>
      <c r="H5372" s="1">
        <v>0.0</v>
      </c>
      <c r="I5372" s="1">
        <v>0.0</v>
      </c>
      <c r="J5372" s="1">
        <v>0.0</v>
      </c>
      <c r="K5372" s="1">
        <v>0.0</v>
      </c>
      <c r="L5372" s="1">
        <v>0.0</v>
      </c>
      <c r="M5372" s="1">
        <v>0.0</v>
      </c>
      <c r="N5372" s="1">
        <v>1057.948</v>
      </c>
      <c r="O5372" s="1">
        <v>35.139</v>
      </c>
      <c r="P5372" s="1">
        <v>2.692</v>
      </c>
      <c r="Q5372" s="1">
        <v>397.794</v>
      </c>
      <c r="R5372" s="1">
        <v>10.354</v>
      </c>
      <c r="S5372" s="1">
        <v>77.989</v>
      </c>
      <c r="T5372" s="1">
        <v>2.03</v>
      </c>
      <c r="U5372" s="1">
        <v>41.087</v>
      </c>
      <c r="V5372" s="1">
        <v>2.566</v>
      </c>
      <c r="W5372" s="1">
        <v>338.566</v>
      </c>
      <c r="X5372" s="1">
        <v>8.813</v>
      </c>
      <c r="Y5372" s="1">
        <v>4.085</v>
      </c>
      <c r="Z5372" s="1">
        <v>1.867</v>
      </c>
      <c r="AA5372" s="1">
        <v>49.45</v>
      </c>
      <c r="AB5372" s="1">
        <v>1899.782</v>
      </c>
      <c r="AC5372" s="1">
        <v>49.7</v>
      </c>
      <c r="AD5372" s="1">
        <v>9.149</v>
      </c>
      <c r="AE5372" s="1">
        <v>0.486</v>
      </c>
      <c r="AF5372" s="1">
        <v>2.691</v>
      </c>
      <c r="AG5372" s="1">
        <v>21354.656</v>
      </c>
      <c r="AH5372" s="1">
        <v>4.175</v>
      </c>
      <c r="AI5372" s="1">
        <v>0.888</v>
      </c>
      <c r="AJ5372" s="1">
        <v>4.729</v>
      </c>
      <c r="AK5372" s="1">
        <v>1675.035</v>
      </c>
      <c r="AL5372" s="1">
        <v>43.6</v>
      </c>
      <c r="AM5372" s="1">
        <v>20635.783</v>
      </c>
      <c r="AN5372" s="1">
        <v>537.135</v>
      </c>
      <c r="AO5372" s="1">
        <v>87.726</v>
      </c>
      <c r="AP5372" s="1">
        <v>96.828</v>
      </c>
      <c r="AQ5372" s="1">
        <v>1.036</v>
      </c>
      <c r="AR5372" s="1">
        <v>4.716</v>
      </c>
      <c r="AS5372" s="1">
        <v>460.171</v>
      </c>
      <c r="AT5372" s="1">
        <v>1447.215</v>
      </c>
      <c r="AU5372" s="1">
        <v>37.67</v>
      </c>
      <c r="AV5372" s="1">
        <v>17678.967</v>
      </c>
      <c r="AW5372" s="1">
        <v>1.342</v>
      </c>
      <c r="AX5372" s="1">
        <v>7.122</v>
      </c>
      <c r="AY5372" s="1">
        <v>20670.451</v>
      </c>
      <c r="AZ5372" s="1">
        <v>538.037</v>
      </c>
      <c r="BA5372" s="1">
        <v>75.795</v>
      </c>
      <c r="BB5372" s="1">
        <v>82.954</v>
      </c>
      <c r="BC5372" s="1">
        <v>52.58</v>
      </c>
      <c r="BD5372" s="1">
        <v>-9.245</v>
      </c>
      <c r="BE5372" s="1">
        <v>-1.898</v>
      </c>
      <c r="BF5372" s="1">
        <v>17.597</v>
      </c>
      <c r="BG5372" s="1">
        <v>234.351</v>
      </c>
      <c r="BH5372" s="1">
        <v>6.1</v>
      </c>
      <c r="BI5372" s="1">
        <v>676.059</v>
      </c>
      <c r="BJ5372" s="1">
        <v>12.274</v>
      </c>
      <c r="BK5372" s="1">
        <v>3.172</v>
      </c>
      <c r="BL5372" s="1">
        <v>-9.245</v>
      </c>
      <c r="BM5372" s="1">
        <v>-1.898</v>
      </c>
      <c r="BN5372" s="1">
        <v>17.597</v>
      </c>
      <c r="BO5372" s="1">
        <v>234.351</v>
      </c>
      <c r="BP5372" s="1">
        <v>6.1</v>
      </c>
      <c r="BQ5372" s="1">
        <v>676.059</v>
      </c>
      <c r="BR5372" s="1">
        <v>12.274</v>
      </c>
      <c r="BS5372" s="1">
        <v>3.172</v>
      </c>
      <c r="BT5372" s="1">
        <v>-0.25</v>
      </c>
      <c r="BU5372" s="1">
        <v>-0.506</v>
      </c>
      <c r="BW5372" s="1">
        <v>0.0</v>
      </c>
      <c r="BX5372" s="1">
        <v>0.0</v>
      </c>
      <c r="BY5372" s="1">
        <v>0.0</v>
      </c>
      <c r="BZ5372" s="1">
        <v>0.0</v>
      </c>
      <c r="CA5372" s="1">
        <v>0.0</v>
      </c>
      <c r="CB5372" s="1">
        <v>0.0</v>
      </c>
      <c r="CC5372" s="1">
        <v>0.0</v>
      </c>
      <c r="CD5372" s="1">
        <v>-3.867</v>
      </c>
      <c r="CE5372" s="1">
        <v>-2.679</v>
      </c>
      <c r="CF5372" s="1">
        <v>66.61</v>
      </c>
      <c r="CG5372" s="1">
        <v>149.831</v>
      </c>
      <c r="CH5372" s="1">
        <v>3.9</v>
      </c>
      <c r="CI5372" s="1">
        <v>2559.021</v>
      </c>
      <c r="CJ5372" s="1">
        <v>-7.696</v>
      </c>
      <c r="CK5372" s="1">
        <v>-6.416</v>
      </c>
      <c r="CL5372" s="1">
        <v>2956.503</v>
      </c>
      <c r="CM5372" s="1">
        <v>76.956</v>
      </c>
      <c r="CN5372" s="1">
        <v>7.847</v>
      </c>
      <c r="CO5372" s="1">
        <v>12.008</v>
      </c>
      <c r="CP5372" s="1">
        <v>0.0</v>
      </c>
      <c r="CQ5372" s="1">
        <v>0.0</v>
      </c>
      <c r="CR5372" s="1">
        <v>0.0</v>
      </c>
      <c r="CT5372" s="1">
        <v>0.0</v>
      </c>
      <c r="CU5372" s="1">
        <v>0.0</v>
      </c>
      <c r="CV5372" s="1">
        <v>0.0</v>
      </c>
      <c r="CW5372" s="1">
        <v>0.0</v>
      </c>
      <c r="CX5372" s="1">
        <v>0.0</v>
      </c>
      <c r="CY5372" s="1">
        <v>0.0</v>
      </c>
      <c r="CZ5372" s="1">
        <v>0.0</v>
      </c>
      <c r="DA5372" s="1">
        <v>1909.386</v>
      </c>
      <c r="DB5372" s="1">
        <v>555.847</v>
      </c>
      <c r="DC5372" s="1">
        <v>-9.245</v>
      </c>
      <c r="DD5372" s="1">
        <v>-1.898</v>
      </c>
      <c r="DE5372" s="1">
        <v>17.597</v>
      </c>
      <c r="DF5372" s="1">
        <v>234.351</v>
      </c>
      <c r="DG5372" s="1">
        <v>6.1</v>
      </c>
      <c r="DH5372" s="1">
        <v>676.059</v>
      </c>
      <c r="DI5372" s="1">
        <v>12.274</v>
      </c>
      <c r="DJ5372" s="1">
        <v>3.172</v>
      </c>
      <c r="DL5372" s="1">
        <v>0.0</v>
      </c>
      <c r="DM5372" s="1">
        <v>0.0</v>
      </c>
      <c r="DN5372" s="1">
        <v>0.0</v>
      </c>
      <c r="DO5372" s="1">
        <v>0.0</v>
      </c>
      <c r="DP5372" s="1">
        <v>0.0</v>
      </c>
      <c r="DQ5372" s="1">
        <v>0.0</v>
      </c>
      <c r="DR5372" s="1">
        <v>0.0</v>
      </c>
      <c r="DT5372" s="1">
        <v>0.0</v>
      </c>
      <c r="DU5372" s="1">
        <v>0.0</v>
      </c>
      <c r="DV5372" s="1">
        <v>0.0</v>
      </c>
      <c r="DW5372" s="1">
        <v>0.0</v>
      </c>
      <c r="DX5372" s="1">
        <v>0.0</v>
      </c>
      <c r="DY5372" s="1">
        <v>0.0</v>
      </c>
      <c r="DZ5372" s="1">
        <v>0.0</v>
      </c>
    </row>
    <row r="5373">
      <c r="A5373" s="1" t="s">
        <v>548</v>
      </c>
      <c r="B5373" s="1">
        <v>2005.0</v>
      </c>
      <c r="C5373" s="1" t="s">
        <v>549</v>
      </c>
      <c r="D5373" s="1">
        <v>2.6356932E7</v>
      </c>
      <c r="E5373" s="1">
        <v>1.40239290368E11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0.0</v>
      </c>
      <c r="M5373" s="1">
        <v>0.0</v>
      </c>
      <c r="N5373" s="1">
        <v>984.686</v>
      </c>
      <c r="O5373" s="1">
        <v>-5.052</v>
      </c>
      <c r="P5373" s="1">
        <v>-0.523</v>
      </c>
      <c r="Q5373" s="1">
        <v>373.004</v>
      </c>
      <c r="R5373" s="1">
        <v>9.831</v>
      </c>
      <c r="S5373" s="1">
        <v>73.984</v>
      </c>
      <c r="T5373" s="1">
        <v>1.95</v>
      </c>
      <c r="U5373" s="1">
        <v>11.237</v>
      </c>
      <c r="V5373" s="1">
        <v>0.99</v>
      </c>
      <c r="W5373" s="1">
        <v>371.931</v>
      </c>
      <c r="X5373" s="1">
        <v>9.803</v>
      </c>
      <c r="Y5373" s="1">
        <v>4.091</v>
      </c>
      <c r="Z5373" s="1">
        <v>1.754</v>
      </c>
      <c r="AA5373" s="1">
        <v>47.39</v>
      </c>
      <c r="AB5373" s="1">
        <v>1798.009</v>
      </c>
      <c r="AC5373" s="1">
        <v>47.67</v>
      </c>
      <c r="AD5373" s="1">
        <v>8.653</v>
      </c>
      <c r="AE5373" s="1">
        <v>1.046</v>
      </c>
      <c r="AF5373" s="1">
        <v>5.815</v>
      </c>
      <c r="AG5373" s="1">
        <v>21309.84</v>
      </c>
      <c r="AH5373" s="1">
        <v>4.005</v>
      </c>
      <c r="AI5373" s="1">
        <v>0.901</v>
      </c>
      <c r="AJ5373" s="1">
        <v>4.839</v>
      </c>
      <c r="AK5373" s="1">
        <v>1469.822</v>
      </c>
      <c r="AL5373" s="1">
        <v>38.74</v>
      </c>
      <c r="AM5373" s="1">
        <v>20562.875</v>
      </c>
      <c r="AN5373" s="1">
        <v>541.974</v>
      </c>
      <c r="AO5373" s="1">
        <v>81.267</v>
      </c>
      <c r="AP5373" s="1">
        <v>96.702</v>
      </c>
      <c r="AQ5373" s="1">
        <v>1.966</v>
      </c>
      <c r="AR5373" s="1">
        <v>9.048</v>
      </c>
      <c r="AS5373" s="1">
        <v>469.219</v>
      </c>
      <c r="AT5373" s="1">
        <v>1275.945</v>
      </c>
      <c r="AU5373" s="1">
        <v>33.63</v>
      </c>
      <c r="AV5373" s="1">
        <v>17802.48</v>
      </c>
      <c r="AW5373" s="1">
        <v>1.521</v>
      </c>
      <c r="AX5373" s="1">
        <v>8.181</v>
      </c>
      <c r="AY5373" s="1">
        <v>20723.912</v>
      </c>
      <c r="AZ5373" s="1">
        <v>546.219</v>
      </c>
      <c r="BA5373" s="1">
        <v>70.548</v>
      </c>
      <c r="BB5373" s="1">
        <v>83.721</v>
      </c>
      <c r="BC5373" s="1">
        <v>46.94</v>
      </c>
      <c r="BD5373" s="1">
        <v>5.886</v>
      </c>
      <c r="BE5373" s="1">
        <v>0.885</v>
      </c>
      <c r="BF5373" s="1">
        <v>18.483</v>
      </c>
      <c r="BG5373" s="1">
        <v>338.81</v>
      </c>
      <c r="BH5373" s="1">
        <v>8.93</v>
      </c>
      <c r="BI5373" s="1">
        <v>701.25</v>
      </c>
      <c r="BJ5373" s="1">
        <v>18.733</v>
      </c>
      <c r="BK5373" s="1">
        <v>3.298</v>
      </c>
      <c r="BL5373" s="1">
        <v>5.886</v>
      </c>
      <c r="BM5373" s="1">
        <v>0.885</v>
      </c>
      <c r="BN5373" s="1">
        <v>18.483</v>
      </c>
      <c r="BO5373" s="1">
        <v>338.81</v>
      </c>
      <c r="BP5373" s="1">
        <v>8.93</v>
      </c>
      <c r="BQ5373" s="1">
        <v>701.25</v>
      </c>
      <c r="BR5373" s="1">
        <v>18.733</v>
      </c>
      <c r="BS5373" s="1">
        <v>3.298</v>
      </c>
      <c r="BT5373" s="1">
        <v>-0.28</v>
      </c>
      <c r="BU5373" s="1">
        <v>-0.591</v>
      </c>
      <c r="BW5373" s="1">
        <v>0.0</v>
      </c>
      <c r="BX5373" s="1">
        <v>0.0</v>
      </c>
      <c r="BY5373" s="1">
        <v>0.0</v>
      </c>
      <c r="BZ5373" s="1">
        <v>0.0</v>
      </c>
      <c r="CA5373" s="1">
        <v>0.0</v>
      </c>
      <c r="CB5373" s="1">
        <v>0.0</v>
      </c>
      <c r="CC5373" s="1">
        <v>0.0</v>
      </c>
      <c r="CD5373" s="1">
        <v>-5.533</v>
      </c>
      <c r="CE5373" s="1">
        <v>-3.685</v>
      </c>
      <c r="CF5373" s="1">
        <v>62.924</v>
      </c>
      <c r="CG5373" s="1">
        <v>119.893</v>
      </c>
      <c r="CH5373" s="1">
        <v>3.16</v>
      </c>
      <c r="CI5373" s="1">
        <v>2387.39</v>
      </c>
      <c r="CJ5373" s="1">
        <v>-17.652</v>
      </c>
      <c r="CK5373" s="1">
        <v>-13.584</v>
      </c>
      <c r="CL5373" s="1">
        <v>2404.372</v>
      </c>
      <c r="CM5373" s="1">
        <v>63.372</v>
      </c>
      <c r="CN5373" s="1">
        <v>6.629</v>
      </c>
      <c r="CO5373" s="1">
        <v>11.227</v>
      </c>
      <c r="CP5373" s="1">
        <v>0.0</v>
      </c>
      <c r="CQ5373" s="1">
        <v>0.0</v>
      </c>
      <c r="CR5373" s="1">
        <v>0.0</v>
      </c>
      <c r="CT5373" s="1">
        <v>0.0</v>
      </c>
      <c r="CU5373" s="1">
        <v>0.0</v>
      </c>
      <c r="CV5373" s="1">
        <v>0.0</v>
      </c>
      <c r="CW5373" s="1">
        <v>0.0</v>
      </c>
      <c r="CX5373" s="1">
        <v>0.0</v>
      </c>
      <c r="CY5373" s="1">
        <v>0.0</v>
      </c>
      <c r="CZ5373" s="1">
        <v>0.0</v>
      </c>
      <c r="DA5373" s="1">
        <v>1808.632</v>
      </c>
      <c r="DB5373" s="1">
        <v>561.662</v>
      </c>
      <c r="DC5373" s="1">
        <v>5.886</v>
      </c>
      <c r="DD5373" s="1">
        <v>0.885</v>
      </c>
      <c r="DE5373" s="1">
        <v>18.483</v>
      </c>
      <c r="DF5373" s="1">
        <v>338.81</v>
      </c>
      <c r="DG5373" s="1">
        <v>8.93</v>
      </c>
      <c r="DH5373" s="1">
        <v>701.25</v>
      </c>
      <c r="DI5373" s="1">
        <v>18.733</v>
      </c>
      <c r="DJ5373" s="1">
        <v>3.298</v>
      </c>
      <c r="DL5373" s="1">
        <v>0.0</v>
      </c>
      <c r="DM5373" s="1">
        <v>0.0</v>
      </c>
      <c r="DN5373" s="1">
        <v>0.0</v>
      </c>
      <c r="DO5373" s="1">
        <v>0.0</v>
      </c>
      <c r="DP5373" s="1">
        <v>0.0</v>
      </c>
      <c r="DQ5373" s="1">
        <v>0.0</v>
      </c>
      <c r="DR5373" s="1">
        <v>0.0</v>
      </c>
      <c r="DT5373" s="1">
        <v>0.0</v>
      </c>
      <c r="DU5373" s="1">
        <v>0.0</v>
      </c>
      <c r="DV5373" s="1">
        <v>0.0</v>
      </c>
      <c r="DW5373" s="1">
        <v>0.0</v>
      </c>
      <c r="DX5373" s="1">
        <v>0.0</v>
      </c>
      <c r="DY5373" s="1">
        <v>0.0</v>
      </c>
      <c r="DZ5373" s="1">
        <v>0.0</v>
      </c>
    </row>
    <row r="5374">
      <c r="A5374" s="1" t="s">
        <v>548</v>
      </c>
      <c r="B5374" s="1">
        <v>2006.0</v>
      </c>
      <c r="C5374" s="1" t="s">
        <v>549</v>
      </c>
      <c r="D5374" s="1">
        <v>2.6698989E7</v>
      </c>
      <c r="E5374" s="1">
        <v>1.48405075968E11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0.0</v>
      </c>
      <c r="M5374" s="1">
        <v>0.0</v>
      </c>
      <c r="N5374" s="1">
        <v>1105.637</v>
      </c>
      <c r="O5374" s="1">
        <v>8.777</v>
      </c>
      <c r="P5374" s="1">
        <v>0.863</v>
      </c>
      <c r="Q5374" s="1">
        <v>400.545</v>
      </c>
      <c r="R5374" s="1">
        <v>10.694</v>
      </c>
      <c r="S5374" s="1">
        <v>75.658</v>
      </c>
      <c r="T5374" s="1">
        <v>2.02</v>
      </c>
      <c r="U5374" s="1">
        <v>3.997</v>
      </c>
      <c r="V5374" s="1">
        <v>0.392</v>
      </c>
      <c r="W5374" s="1">
        <v>381.841</v>
      </c>
      <c r="X5374" s="1">
        <v>10.195</v>
      </c>
      <c r="Y5374" s="1">
        <v>4.096</v>
      </c>
      <c r="Z5374" s="1">
        <v>2.042</v>
      </c>
      <c r="AA5374" s="1">
        <v>48.9</v>
      </c>
      <c r="AB5374" s="1">
        <v>1831.53</v>
      </c>
      <c r="AC5374" s="1">
        <v>49.32</v>
      </c>
      <c r="AD5374" s="1">
        <v>9.618</v>
      </c>
      <c r="AE5374" s="1">
        <v>-6.565</v>
      </c>
      <c r="AF5374" s="1">
        <v>-36.872</v>
      </c>
      <c r="AG5374" s="1">
        <v>19655.781</v>
      </c>
      <c r="AH5374" s="1">
        <v>3.536</v>
      </c>
      <c r="AI5374" s="1">
        <v>-6.242</v>
      </c>
      <c r="AJ5374" s="1">
        <v>-33.83</v>
      </c>
      <c r="AK5374" s="1">
        <v>1673.097</v>
      </c>
      <c r="AL5374" s="1">
        <v>44.67</v>
      </c>
      <c r="AM5374" s="1">
        <v>19032.357</v>
      </c>
      <c r="AN5374" s="1">
        <v>508.145</v>
      </c>
      <c r="AO5374" s="1">
        <v>90.572</v>
      </c>
      <c r="AP5374" s="1">
        <v>97.014</v>
      </c>
      <c r="AQ5374" s="1">
        <v>-7.713</v>
      </c>
      <c r="AR5374" s="1">
        <v>-36.19</v>
      </c>
      <c r="AS5374" s="1">
        <v>433.029</v>
      </c>
      <c r="AT5374" s="1">
        <v>1489.195</v>
      </c>
      <c r="AU5374" s="1">
        <v>39.76</v>
      </c>
      <c r="AV5374" s="1">
        <v>16218.919</v>
      </c>
      <c r="AW5374" s="1">
        <v>3.612</v>
      </c>
      <c r="AX5374" s="1">
        <v>19.731</v>
      </c>
      <c r="AY5374" s="1">
        <v>21197.432</v>
      </c>
      <c r="AZ5374" s="1">
        <v>565.95</v>
      </c>
      <c r="BA5374" s="1">
        <v>80.616</v>
      </c>
      <c r="BB5374" s="1">
        <v>82.673</v>
      </c>
      <c r="BC5374" s="1">
        <v>54.53</v>
      </c>
      <c r="BD5374" s="1">
        <v>-14.921</v>
      </c>
      <c r="BE5374" s="1">
        <v>-2.842</v>
      </c>
      <c r="BF5374" s="1">
        <v>15.641</v>
      </c>
      <c r="BG5374" s="1">
        <v>174.164</v>
      </c>
      <c r="BH5374" s="1">
        <v>4.65</v>
      </c>
      <c r="BI5374" s="1">
        <v>585.826</v>
      </c>
      <c r="BJ5374" s="1">
        <v>9.428</v>
      </c>
      <c r="BK5374" s="1">
        <v>2.986</v>
      </c>
      <c r="BL5374" s="1">
        <v>-14.921</v>
      </c>
      <c r="BM5374" s="1">
        <v>-2.842</v>
      </c>
      <c r="BN5374" s="1">
        <v>15.641</v>
      </c>
      <c r="BO5374" s="1">
        <v>174.164</v>
      </c>
      <c r="BP5374" s="1">
        <v>4.65</v>
      </c>
      <c r="BQ5374" s="1">
        <v>585.826</v>
      </c>
      <c r="BR5374" s="1">
        <v>9.428</v>
      </c>
      <c r="BS5374" s="1">
        <v>2.986</v>
      </c>
      <c r="BT5374" s="1">
        <v>-0.42</v>
      </c>
      <c r="BU5374" s="1">
        <v>-0.859</v>
      </c>
      <c r="BW5374" s="1">
        <v>0.0</v>
      </c>
      <c r="BX5374" s="1">
        <v>0.0</v>
      </c>
      <c r="BY5374" s="1">
        <v>0.0</v>
      </c>
      <c r="BZ5374" s="1">
        <v>0.0</v>
      </c>
      <c r="CA5374" s="1">
        <v>0.0</v>
      </c>
      <c r="CB5374" s="1">
        <v>0.0</v>
      </c>
      <c r="CC5374" s="1">
        <v>0.0</v>
      </c>
      <c r="CD5374" s="1">
        <v>2.38</v>
      </c>
      <c r="CE5374" s="1">
        <v>1.498</v>
      </c>
      <c r="CF5374" s="1">
        <v>64.422</v>
      </c>
      <c r="CG5374" s="1">
        <v>108.244</v>
      </c>
      <c r="CH5374" s="1">
        <v>2.89</v>
      </c>
      <c r="CI5374" s="1">
        <v>2412.893</v>
      </c>
      <c r="CJ5374" s="1">
        <v>-0.009</v>
      </c>
      <c r="CK5374" s="1">
        <v>-0.006</v>
      </c>
      <c r="CL5374" s="1">
        <v>2373.351</v>
      </c>
      <c r="CM5374" s="1">
        <v>63.366</v>
      </c>
      <c r="CN5374" s="1">
        <v>5.86</v>
      </c>
      <c r="CO5374" s="1">
        <v>12.299</v>
      </c>
      <c r="CP5374" s="1">
        <v>0.0</v>
      </c>
      <c r="CQ5374" s="1">
        <v>0.0</v>
      </c>
      <c r="CR5374" s="1">
        <v>0.0</v>
      </c>
      <c r="CT5374" s="1">
        <v>0.0</v>
      </c>
      <c r="CU5374" s="1">
        <v>0.0</v>
      </c>
      <c r="CV5374" s="1">
        <v>0.0</v>
      </c>
      <c r="CW5374" s="1">
        <v>0.0</v>
      </c>
      <c r="CX5374" s="1">
        <v>0.0</v>
      </c>
      <c r="CY5374" s="1">
        <v>0.0</v>
      </c>
      <c r="CZ5374" s="1">
        <v>0.0</v>
      </c>
      <c r="DA5374" s="1">
        <v>1847.261</v>
      </c>
      <c r="DB5374" s="1">
        <v>524.789</v>
      </c>
      <c r="DC5374" s="1">
        <v>-14.921</v>
      </c>
      <c r="DD5374" s="1">
        <v>-2.842</v>
      </c>
      <c r="DE5374" s="1">
        <v>15.641</v>
      </c>
      <c r="DF5374" s="1">
        <v>174.164</v>
      </c>
      <c r="DG5374" s="1">
        <v>4.65</v>
      </c>
      <c r="DH5374" s="1">
        <v>585.826</v>
      </c>
      <c r="DI5374" s="1">
        <v>9.428</v>
      </c>
      <c r="DJ5374" s="1">
        <v>2.986</v>
      </c>
      <c r="DL5374" s="1">
        <v>0.0</v>
      </c>
      <c r="DM5374" s="1">
        <v>0.0</v>
      </c>
      <c r="DN5374" s="1">
        <v>0.0</v>
      </c>
      <c r="DO5374" s="1">
        <v>0.0</v>
      </c>
      <c r="DP5374" s="1">
        <v>0.0</v>
      </c>
      <c r="DQ5374" s="1">
        <v>0.0</v>
      </c>
      <c r="DR5374" s="1">
        <v>0.0</v>
      </c>
      <c r="DT5374" s="1">
        <v>0.0</v>
      </c>
      <c r="DU5374" s="1">
        <v>0.0</v>
      </c>
      <c r="DV5374" s="1">
        <v>0.0</v>
      </c>
      <c r="DW5374" s="1">
        <v>0.0</v>
      </c>
      <c r="DX5374" s="1">
        <v>0.0</v>
      </c>
      <c r="DY5374" s="1">
        <v>0.0</v>
      </c>
      <c r="DZ5374" s="1">
        <v>0.0</v>
      </c>
    </row>
    <row r="5375">
      <c r="A5375" s="1" t="s">
        <v>548</v>
      </c>
      <c r="B5375" s="1">
        <v>2007.0</v>
      </c>
      <c r="C5375" s="1" t="s">
        <v>549</v>
      </c>
      <c r="D5375" s="1">
        <v>2.7075969E7</v>
      </c>
      <c r="E5375" s="1">
        <v>1.59993757696E11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0.0</v>
      </c>
      <c r="M5375" s="1">
        <v>0.0</v>
      </c>
      <c r="N5375" s="1">
        <v>1114.851</v>
      </c>
      <c r="O5375" s="1">
        <v>-13.876</v>
      </c>
      <c r="P5375" s="1">
        <v>-1.484</v>
      </c>
      <c r="Q5375" s="1">
        <v>340.163</v>
      </c>
      <c r="R5375" s="1">
        <v>9.21</v>
      </c>
      <c r="S5375" s="1">
        <v>73.866</v>
      </c>
      <c r="T5375" s="1">
        <v>2.0</v>
      </c>
      <c r="U5375" s="1">
        <v>4.836</v>
      </c>
      <c r="V5375" s="1">
        <v>0.493</v>
      </c>
      <c r="W5375" s="1">
        <v>394.734</v>
      </c>
      <c r="X5375" s="1">
        <v>10.688</v>
      </c>
      <c r="Y5375" s="1">
        <v>4.08</v>
      </c>
      <c r="Z5375" s="1">
        <v>1.655</v>
      </c>
      <c r="AA5375" s="1">
        <v>50.01</v>
      </c>
      <c r="AB5375" s="1">
        <v>1847.025</v>
      </c>
      <c r="AC5375" s="1">
        <v>49.02</v>
      </c>
      <c r="AD5375" s="1">
        <v>9.012</v>
      </c>
      <c r="AE5375" s="1">
        <v>6.238</v>
      </c>
      <c r="AF5375" s="1">
        <v>32.736</v>
      </c>
      <c r="AG5375" s="1">
        <v>20591.154</v>
      </c>
      <c r="AH5375" s="1">
        <v>3.485</v>
      </c>
      <c r="AI5375" s="1">
        <v>6.125</v>
      </c>
      <c r="AJ5375" s="1">
        <v>31.123</v>
      </c>
      <c r="AK5375" s="1">
        <v>1637.984</v>
      </c>
      <c r="AL5375" s="1">
        <v>44.35</v>
      </c>
      <c r="AM5375" s="1">
        <v>19916.82</v>
      </c>
      <c r="AN5375" s="1">
        <v>539.267</v>
      </c>
      <c r="AO5375" s="1">
        <v>90.473</v>
      </c>
      <c r="AP5375" s="1">
        <v>96.914</v>
      </c>
      <c r="AQ5375" s="1">
        <v>8.157</v>
      </c>
      <c r="AR5375" s="1">
        <v>35.324</v>
      </c>
      <c r="AS5375" s="1">
        <v>468.353</v>
      </c>
      <c r="AT5375" s="1">
        <v>1488.405</v>
      </c>
      <c r="AU5375" s="1">
        <v>40.3</v>
      </c>
      <c r="AV5375" s="1">
        <v>17297.719</v>
      </c>
      <c r="AW5375" s="1">
        <v>4.082</v>
      </c>
      <c r="AX5375" s="1">
        <v>23.1</v>
      </c>
      <c r="AY5375" s="1">
        <v>21755.453</v>
      </c>
      <c r="AZ5375" s="1">
        <v>589.05</v>
      </c>
      <c r="BA5375" s="1">
        <v>82.211</v>
      </c>
      <c r="BB5375" s="1">
        <v>84.169</v>
      </c>
      <c r="BC5375" s="1">
        <v>54.65</v>
      </c>
      <c r="BD5375" s="1">
        <v>10.383</v>
      </c>
      <c r="BE5375" s="1">
        <v>1.532</v>
      </c>
      <c r="BF5375" s="1">
        <v>17.173</v>
      </c>
      <c r="BG5375" s="1">
        <v>172.478</v>
      </c>
      <c r="BH5375" s="1">
        <v>4.67</v>
      </c>
      <c r="BI5375" s="1">
        <v>634.258</v>
      </c>
      <c r="BJ5375" s="1">
        <v>9.527</v>
      </c>
      <c r="BK5375" s="1">
        <v>3.086</v>
      </c>
      <c r="BL5375" s="1">
        <v>10.383</v>
      </c>
      <c r="BM5375" s="1">
        <v>1.532</v>
      </c>
      <c r="BN5375" s="1">
        <v>17.173</v>
      </c>
      <c r="BO5375" s="1">
        <v>172.478</v>
      </c>
      <c r="BP5375" s="1">
        <v>4.67</v>
      </c>
      <c r="BQ5375" s="1">
        <v>634.258</v>
      </c>
      <c r="BR5375" s="1">
        <v>9.527</v>
      </c>
      <c r="BS5375" s="1">
        <v>3.086</v>
      </c>
      <c r="BT5375" s="1">
        <v>0.99</v>
      </c>
      <c r="BU5375" s="1">
        <v>1.98</v>
      </c>
      <c r="BW5375" s="1">
        <v>0.0</v>
      </c>
      <c r="BX5375" s="1">
        <v>0.0</v>
      </c>
      <c r="BY5375" s="1">
        <v>0.0</v>
      </c>
      <c r="BZ5375" s="1">
        <v>0.0</v>
      </c>
      <c r="CA5375" s="1">
        <v>0.0</v>
      </c>
      <c r="CB5375" s="1">
        <v>0.0</v>
      </c>
      <c r="CC5375" s="1">
        <v>0.0</v>
      </c>
      <c r="CD5375" s="1">
        <v>-4.218</v>
      </c>
      <c r="CE5375" s="1">
        <v>-2.717</v>
      </c>
      <c r="CF5375" s="1">
        <v>61.704</v>
      </c>
      <c r="CG5375" s="1">
        <v>75.713</v>
      </c>
      <c r="CH5375" s="1">
        <v>2.05</v>
      </c>
      <c r="CI5375" s="1">
        <v>2278.938</v>
      </c>
      <c r="CJ5375" s="1">
        <v>-5.372</v>
      </c>
      <c r="CK5375" s="1">
        <v>-3.404</v>
      </c>
      <c r="CL5375" s="1">
        <v>2214.582</v>
      </c>
      <c r="CM5375" s="1">
        <v>59.962</v>
      </c>
      <c r="CN5375" s="1">
        <v>4.182</v>
      </c>
      <c r="CO5375" s="1">
        <v>11.089</v>
      </c>
      <c r="CP5375" s="1">
        <v>0.0</v>
      </c>
      <c r="CQ5375" s="1">
        <v>0.0</v>
      </c>
      <c r="CR5375" s="1">
        <v>0.0</v>
      </c>
      <c r="CT5375" s="1">
        <v>0.0</v>
      </c>
      <c r="CU5375" s="1">
        <v>0.0</v>
      </c>
      <c r="CV5375" s="1">
        <v>0.0</v>
      </c>
      <c r="CW5375" s="1">
        <v>0.0</v>
      </c>
      <c r="CX5375" s="1">
        <v>0.0</v>
      </c>
      <c r="CY5375" s="1">
        <v>0.0</v>
      </c>
      <c r="CZ5375" s="1">
        <v>0.0</v>
      </c>
      <c r="DA5375" s="1">
        <v>1810.462</v>
      </c>
      <c r="DB5375" s="1">
        <v>557.525</v>
      </c>
      <c r="DC5375" s="1">
        <v>10.383</v>
      </c>
      <c r="DD5375" s="1">
        <v>1.532</v>
      </c>
      <c r="DE5375" s="1">
        <v>17.173</v>
      </c>
      <c r="DF5375" s="1">
        <v>172.478</v>
      </c>
      <c r="DG5375" s="1">
        <v>4.67</v>
      </c>
      <c r="DH5375" s="1">
        <v>634.258</v>
      </c>
      <c r="DI5375" s="1">
        <v>9.527</v>
      </c>
      <c r="DJ5375" s="1">
        <v>3.086</v>
      </c>
      <c r="DL5375" s="1">
        <v>0.0</v>
      </c>
      <c r="DM5375" s="1">
        <v>0.0</v>
      </c>
      <c r="DN5375" s="1">
        <v>0.0</v>
      </c>
      <c r="DO5375" s="1">
        <v>0.0</v>
      </c>
      <c r="DP5375" s="1">
        <v>0.0</v>
      </c>
      <c r="DQ5375" s="1">
        <v>0.0</v>
      </c>
      <c r="DR5375" s="1">
        <v>0.0</v>
      </c>
      <c r="DT5375" s="1">
        <v>0.0</v>
      </c>
      <c r="DU5375" s="1">
        <v>0.0</v>
      </c>
      <c r="DV5375" s="1">
        <v>0.0</v>
      </c>
      <c r="DW5375" s="1">
        <v>0.0</v>
      </c>
      <c r="DX5375" s="1">
        <v>0.0</v>
      </c>
      <c r="DY5375" s="1">
        <v>0.0</v>
      </c>
      <c r="DZ5375" s="1">
        <v>0.0</v>
      </c>
    </row>
    <row r="5376">
      <c r="A5376" s="1" t="s">
        <v>548</v>
      </c>
      <c r="B5376" s="1">
        <v>2008.0</v>
      </c>
      <c r="C5376" s="1" t="s">
        <v>549</v>
      </c>
      <c r="D5376" s="1">
        <v>2.7494727E7</v>
      </c>
      <c r="E5376" s="1">
        <v>1.71692638208E11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0.0</v>
      </c>
      <c r="M5376" s="1">
        <v>0.0</v>
      </c>
      <c r="N5376" s="1">
        <v>1129.829</v>
      </c>
      <c r="O5376" s="1">
        <v>26.287</v>
      </c>
      <c r="P5376" s="1">
        <v>2.421</v>
      </c>
      <c r="Q5376" s="1">
        <v>423.04</v>
      </c>
      <c r="R5376" s="1">
        <v>11.631</v>
      </c>
      <c r="S5376" s="1">
        <v>74.56</v>
      </c>
      <c r="T5376" s="1">
        <v>2.05</v>
      </c>
      <c r="U5376" s="1">
        <v>10.042</v>
      </c>
      <c r="V5376" s="1">
        <v>1.073</v>
      </c>
      <c r="W5376" s="1">
        <v>427.757</v>
      </c>
      <c r="X5376" s="1">
        <v>11.761</v>
      </c>
      <c r="Y5376" s="1">
        <v>4.082</v>
      </c>
      <c r="Z5376" s="1">
        <v>2.226</v>
      </c>
      <c r="AA5376" s="1">
        <v>50.32</v>
      </c>
      <c r="AB5376" s="1">
        <v>1830.169</v>
      </c>
      <c r="AC5376" s="1">
        <v>50.22</v>
      </c>
      <c r="AD5376" s="1">
        <v>9.742</v>
      </c>
      <c r="AE5376" s="1">
        <v>-6.136</v>
      </c>
      <c r="AF5376" s="1">
        <v>-34.209</v>
      </c>
      <c r="AG5376" s="1">
        <v>19033.324</v>
      </c>
      <c r="AH5376" s="1">
        <v>3.048</v>
      </c>
      <c r="AI5376" s="1">
        <v>-5.243</v>
      </c>
      <c r="AJ5376" s="1">
        <v>-28.276</v>
      </c>
      <c r="AK5376" s="1">
        <v>1663.228</v>
      </c>
      <c r="AL5376" s="1">
        <v>45.73</v>
      </c>
      <c r="AM5376" s="1">
        <v>18585.07</v>
      </c>
      <c r="AN5376" s="1">
        <v>510.991</v>
      </c>
      <c r="AO5376" s="1">
        <v>91.059</v>
      </c>
      <c r="AP5376" s="1">
        <v>97.785</v>
      </c>
      <c r="AQ5376" s="1">
        <v>-5.775</v>
      </c>
      <c r="AR5376" s="1">
        <v>-27.046</v>
      </c>
      <c r="AS5376" s="1">
        <v>441.306</v>
      </c>
      <c r="AT5376" s="1">
        <v>1534.84</v>
      </c>
      <c r="AU5376" s="1">
        <v>42.2</v>
      </c>
      <c r="AV5376" s="1">
        <v>16050.578</v>
      </c>
      <c r="AW5376" s="1">
        <v>3.595</v>
      </c>
      <c r="AX5376" s="1">
        <v>21.175</v>
      </c>
      <c r="AY5376" s="1">
        <v>22194.254</v>
      </c>
      <c r="AZ5376" s="1">
        <v>610.225</v>
      </c>
      <c r="BA5376" s="1">
        <v>84.03</v>
      </c>
      <c r="BB5376" s="1">
        <v>84.45</v>
      </c>
      <c r="BC5376" s="1">
        <v>56.74</v>
      </c>
      <c r="BD5376" s="1">
        <v>-32.076</v>
      </c>
      <c r="BE5376" s="1">
        <v>-5.601</v>
      </c>
      <c r="BF5376" s="1">
        <v>11.572</v>
      </c>
      <c r="BG5376" s="1">
        <v>163.304</v>
      </c>
      <c r="BH5376" s="1">
        <v>4.49</v>
      </c>
      <c r="BI5376" s="1">
        <v>420.891</v>
      </c>
      <c r="BJ5376" s="1">
        <v>8.941</v>
      </c>
      <c r="BK5376" s="1">
        <v>2.215</v>
      </c>
      <c r="BL5376" s="1">
        <v>-32.076</v>
      </c>
      <c r="BM5376" s="1">
        <v>-5.601</v>
      </c>
      <c r="BN5376" s="1">
        <v>11.572</v>
      </c>
      <c r="BO5376" s="1">
        <v>163.304</v>
      </c>
      <c r="BP5376" s="1">
        <v>4.49</v>
      </c>
      <c r="BQ5376" s="1">
        <v>420.891</v>
      </c>
      <c r="BR5376" s="1">
        <v>8.941</v>
      </c>
      <c r="BS5376" s="1">
        <v>2.215</v>
      </c>
      <c r="BT5376" s="1">
        <v>0.1</v>
      </c>
      <c r="BU5376" s="1">
        <v>0.199</v>
      </c>
      <c r="BW5376" s="1">
        <v>0.0</v>
      </c>
      <c r="BX5376" s="1">
        <v>0.0</v>
      </c>
      <c r="BY5376" s="1">
        <v>0.0</v>
      </c>
      <c r="BZ5376" s="1">
        <v>0.0</v>
      </c>
      <c r="CA5376" s="1">
        <v>0.0</v>
      </c>
      <c r="CB5376" s="1">
        <v>0.0</v>
      </c>
      <c r="CC5376" s="1">
        <v>0.0</v>
      </c>
      <c r="CD5376" s="1">
        <v>-5.916</v>
      </c>
      <c r="CE5376" s="1">
        <v>-3.651</v>
      </c>
      <c r="CF5376" s="1">
        <v>58.054</v>
      </c>
      <c r="CG5376" s="1">
        <v>53.829</v>
      </c>
      <c r="CH5376" s="1">
        <v>1.48</v>
      </c>
      <c r="CI5376" s="1">
        <v>2111.452</v>
      </c>
      <c r="CJ5376" s="1">
        <v>-4.603</v>
      </c>
      <c r="CK5376" s="1">
        <v>-2.76</v>
      </c>
      <c r="CL5376" s="1">
        <v>2080.477</v>
      </c>
      <c r="CM5376" s="1">
        <v>57.202</v>
      </c>
      <c r="CN5376" s="1">
        <v>2.947</v>
      </c>
      <c r="CO5376" s="1">
        <v>11.109</v>
      </c>
      <c r="CP5376" s="1">
        <v>0.0</v>
      </c>
      <c r="CQ5376" s="1">
        <v>0.0</v>
      </c>
      <c r="CR5376" s="1">
        <v>0.0</v>
      </c>
      <c r="CT5376" s="1">
        <v>0.0</v>
      </c>
      <c r="CU5376" s="1">
        <v>0.0</v>
      </c>
      <c r="CV5376" s="1">
        <v>0.0</v>
      </c>
      <c r="CW5376" s="1">
        <v>0.0</v>
      </c>
      <c r="CX5376" s="1">
        <v>0.0</v>
      </c>
      <c r="CY5376" s="1">
        <v>0.0</v>
      </c>
      <c r="CZ5376" s="1">
        <v>0.0</v>
      </c>
      <c r="DA5376" s="1">
        <v>1826.532</v>
      </c>
      <c r="DB5376" s="1">
        <v>523.316</v>
      </c>
      <c r="DC5376" s="1">
        <v>-32.076</v>
      </c>
      <c r="DD5376" s="1">
        <v>-5.601</v>
      </c>
      <c r="DE5376" s="1">
        <v>11.572</v>
      </c>
      <c r="DF5376" s="1">
        <v>163.304</v>
      </c>
      <c r="DG5376" s="1">
        <v>4.49</v>
      </c>
      <c r="DH5376" s="1">
        <v>420.891</v>
      </c>
      <c r="DI5376" s="1">
        <v>8.941</v>
      </c>
      <c r="DJ5376" s="1">
        <v>2.215</v>
      </c>
      <c r="DL5376" s="1">
        <v>0.0</v>
      </c>
      <c r="DM5376" s="1">
        <v>0.0</v>
      </c>
      <c r="DN5376" s="1">
        <v>0.0</v>
      </c>
      <c r="DO5376" s="1">
        <v>0.0</v>
      </c>
      <c r="DP5376" s="1">
        <v>0.0</v>
      </c>
      <c r="DQ5376" s="1">
        <v>0.0</v>
      </c>
      <c r="DR5376" s="1">
        <v>0.0</v>
      </c>
      <c r="DT5376" s="1">
        <v>0.0</v>
      </c>
      <c r="DU5376" s="1">
        <v>0.0</v>
      </c>
      <c r="DV5376" s="1">
        <v>0.0</v>
      </c>
      <c r="DW5376" s="1">
        <v>0.0</v>
      </c>
      <c r="DX5376" s="1">
        <v>0.0</v>
      </c>
      <c r="DY5376" s="1">
        <v>0.0</v>
      </c>
      <c r="DZ5376" s="1">
        <v>0.0</v>
      </c>
    </row>
    <row r="5377">
      <c r="A5377" s="1" t="s">
        <v>548</v>
      </c>
      <c r="B5377" s="1">
        <v>2009.0</v>
      </c>
      <c r="C5377" s="1" t="s">
        <v>549</v>
      </c>
      <c r="D5377" s="1">
        <v>2.7939281E7</v>
      </c>
      <c r="E5377" s="1">
        <v>1.82715809792E11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0.0</v>
      </c>
      <c r="M5377" s="1">
        <v>0.0</v>
      </c>
      <c r="N5377" s="1">
        <v>1085.03</v>
      </c>
      <c r="O5377" s="1">
        <v>-4.804</v>
      </c>
      <c r="P5377" s="1">
        <v>-0.559</v>
      </c>
      <c r="Q5377" s="1">
        <v>396.309</v>
      </c>
      <c r="R5377" s="1">
        <v>11.073</v>
      </c>
      <c r="S5377" s="1">
        <v>73.373</v>
      </c>
      <c r="T5377" s="1">
        <v>2.05</v>
      </c>
      <c r="U5377" s="1">
        <v>1.449</v>
      </c>
      <c r="V5377" s="1">
        <v>0.17</v>
      </c>
      <c r="W5377" s="1">
        <v>427.051</v>
      </c>
      <c r="X5377" s="1">
        <v>11.932</v>
      </c>
      <c r="Y5377" s="1">
        <v>4.092</v>
      </c>
      <c r="Z5377" s="1">
        <v>2.117</v>
      </c>
      <c r="AA5377" s="1">
        <v>50.05</v>
      </c>
      <c r="AB5377" s="1">
        <v>1791.385</v>
      </c>
      <c r="AC5377" s="1">
        <v>50.1</v>
      </c>
      <c r="AD5377" s="1">
        <v>9.774</v>
      </c>
      <c r="AE5377" s="1">
        <v>0.167</v>
      </c>
      <c r="AF5377" s="1">
        <v>0.875</v>
      </c>
      <c r="AG5377" s="1">
        <v>18761.783</v>
      </c>
      <c r="AH5377" s="1">
        <v>2.869</v>
      </c>
      <c r="AI5377" s="1">
        <v>-0.96</v>
      </c>
      <c r="AJ5377" s="1">
        <v>-4.907</v>
      </c>
      <c r="AK5377" s="1">
        <v>1561.243</v>
      </c>
      <c r="AL5377" s="1">
        <v>43.62</v>
      </c>
      <c r="AM5377" s="1">
        <v>18113.736</v>
      </c>
      <c r="AN5377" s="1">
        <v>506.085</v>
      </c>
      <c r="AO5377" s="1">
        <v>87.066</v>
      </c>
      <c r="AP5377" s="1">
        <v>96.747</v>
      </c>
      <c r="AQ5377" s="1">
        <v>-0.131</v>
      </c>
      <c r="AR5377" s="1">
        <v>-0.578</v>
      </c>
      <c r="AS5377" s="1">
        <v>440.729</v>
      </c>
      <c r="AT5377" s="1">
        <v>1450.646</v>
      </c>
      <c r="AU5377" s="1">
        <v>40.53</v>
      </c>
      <c r="AV5377" s="1">
        <v>15774.521</v>
      </c>
      <c r="AW5377" s="1">
        <v>-4.259</v>
      </c>
      <c r="AX5377" s="1">
        <v>-25.987</v>
      </c>
      <c r="AY5377" s="1">
        <v>20910.971</v>
      </c>
      <c r="AZ5377" s="1">
        <v>584.237</v>
      </c>
      <c r="BA5377" s="1">
        <v>80.898</v>
      </c>
      <c r="BB5377" s="1">
        <v>84.253</v>
      </c>
      <c r="BC5377" s="1">
        <v>54.36</v>
      </c>
      <c r="BD5377" s="1">
        <v>47.821</v>
      </c>
      <c r="BE5377" s="1">
        <v>5.444</v>
      </c>
      <c r="BF5377" s="1">
        <v>17.017</v>
      </c>
      <c r="BG5377" s="1">
        <v>231.932</v>
      </c>
      <c r="BH5377" s="1">
        <v>6.48</v>
      </c>
      <c r="BI5377" s="1">
        <v>609.054</v>
      </c>
      <c r="BJ5377" s="1">
        <v>12.934</v>
      </c>
      <c r="BK5377" s="1">
        <v>3.253</v>
      </c>
      <c r="BL5377" s="1">
        <v>47.821</v>
      </c>
      <c r="BM5377" s="1">
        <v>5.444</v>
      </c>
      <c r="BN5377" s="1">
        <v>17.017</v>
      </c>
      <c r="BO5377" s="1">
        <v>231.932</v>
      </c>
      <c r="BP5377" s="1">
        <v>6.48</v>
      </c>
      <c r="BQ5377" s="1">
        <v>609.054</v>
      </c>
      <c r="BR5377" s="1">
        <v>12.934</v>
      </c>
      <c r="BS5377" s="1">
        <v>3.253</v>
      </c>
      <c r="BT5377" s="1">
        <v>-0.05</v>
      </c>
      <c r="BU5377" s="1">
        <v>-0.1</v>
      </c>
      <c r="BW5377" s="1">
        <v>0.0</v>
      </c>
      <c r="BX5377" s="1">
        <v>0.0</v>
      </c>
      <c r="BY5377" s="1">
        <v>0.0</v>
      </c>
      <c r="BZ5377" s="1">
        <v>0.0</v>
      </c>
      <c r="CA5377" s="1">
        <v>0.0</v>
      </c>
      <c r="CB5377" s="1">
        <v>0.0</v>
      </c>
      <c r="CC5377" s="1">
        <v>0.0</v>
      </c>
      <c r="CD5377" s="1">
        <v>-6.495</v>
      </c>
      <c r="CE5377" s="1">
        <v>-3.77</v>
      </c>
      <c r="CF5377" s="1">
        <v>54.283</v>
      </c>
      <c r="CG5377" s="1">
        <v>37.224</v>
      </c>
      <c r="CH5377" s="1">
        <v>1.04</v>
      </c>
      <c r="CI5377" s="1">
        <v>1942.908</v>
      </c>
      <c r="CJ5377" s="1">
        <v>-10.274</v>
      </c>
      <c r="CK5377" s="1">
        <v>-5.877</v>
      </c>
      <c r="CL5377" s="1">
        <v>1837.027</v>
      </c>
      <c r="CM5377" s="1">
        <v>51.325</v>
      </c>
      <c r="CN5377" s="1">
        <v>2.076</v>
      </c>
      <c r="CO5377" s="1">
        <v>10.377</v>
      </c>
      <c r="CP5377" s="1">
        <v>0.0</v>
      </c>
      <c r="CQ5377" s="1">
        <v>0.0</v>
      </c>
      <c r="CR5377" s="1">
        <v>0.0</v>
      </c>
      <c r="CT5377" s="1">
        <v>0.0</v>
      </c>
      <c r="CU5377" s="1">
        <v>0.0</v>
      </c>
      <c r="CV5377" s="1">
        <v>0.0</v>
      </c>
      <c r="CW5377" s="1">
        <v>0.0</v>
      </c>
      <c r="CX5377" s="1">
        <v>0.0</v>
      </c>
      <c r="CY5377" s="1">
        <v>0.0</v>
      </c>
      <c r="CZ5377" s="1">
        <v>0.0</v>
      </c>
      <c r="DA5377" s="1">
        <v>1793.174</v>
      </c>
      <c r="DB5377" s="1">
        <v>524.191</v>
      </c>
      <c r="DC5377" s="1">
        <v>47.821</v>
      </c>
      <c r="DD5377" s="1">
        <v>5.444</v>
      </c>
      <c r="DE5377" s="1">
        <v>17.017</v>
      </c>
      <c r="DF5377" s="1">
        <v>231.932</v>
      </c>
      <c r="DG5377" s="1">
        <v>6.48</v>
      </c>
      <c r="DH5377" s="1">
        <v>609.054</v>
      </c>
      <c r="DI5377" s="1">
        <v>12.934</v>
      </c>
      <c r="DJ5377" s="1">
        <v>3.253</v>
      </c>
      <c r="DL5377" s="1">
        <v>0.0</v>
      </c>
      <c r="DM5377" s="1">
        <v>0.0</v>
      </c>
      <c r="DN5377" s="1">
        <v>0.0</v>
      </c>
      <c r="DO5377" s="1">
        <v>0.0</v>
      </c>
      <c r="DP5377" s="1">
        <v>0.0</v>
      </c>
      <c r="DQ5377" s="1">
        <v>0.0</v>
      </c>
      <c r="DR5377" s="1">
        <v>0.0</v>
      </c>
      <c r="DT5377" s="1">
        <v>0.0</v>
      </c>
      <c r="DU5377" s="1">
        <v>0.0</v>
      </c>
      <c r="DV5377" s="1">
        <v>0.0</v>
      </c>
      <c r="DW5377" s="1">
        <v>0.0</v>
      </c>
      <c r="DX5377" s="1">
        <v>0.0</v>
      </c>
      <c r="DY5377" s="1">
        <v>0.0</v>
      </c>
      <c r="DZ5377" s="1">
        <v>0.0</v>
      </c>
    </row>
    <row r="5378">
      <c r="A5378" s="1" t="s">
        <v>548</v>
      </c>
      <c r="B5378" s="1">
        <v>2010.0</v>
      </c>
      <c r="C5378" s="1" t="s">
        <v>549</v>
      </c>
      <c r="D5378" s="1">
        <v>2.8385466E7</v>
      </c>
      <c r="E5378" s="1">
        <v>1.95160162304E11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0.0</v>
      </c>
      <c r="M5378" s="1">
        <v>0.0</v>
      </c>
      <c r="N5378" s="1">
        <v>1053.685</v>
      </c>
      <c r="O5378" s="1">
        <v>-16.631</v>
      </c>
      <c r="P5378" s="1">
        <v>-1.842</v>
      </c>
      <c r="Q5378" s="1">
        <v>325.203</v>
      </c>
      <c r="R5378" s="1">
        <v>9.231</v>
      </c>
      <c r="S5378" s="1">
        <v>74.686</v>
      </c>
      <c r="T5378" s="1">
        <v>2.12</v>
      </c>
      <c r="U5378" s="1">
        <v>-0.679</v>
      </c>
      <c r="V5378" s="1">
        <v>-0.081</v>
      </c>
      <c r="W5378" s="1">
        <v>417.486</v>
      </c>
      <c r="X5378" s="1">
        <v>11.851</v>
      </c>
      <c r="Y5378" s="1">
        <v>4.079</v>
      </c>
      <c r="Z5378" s="1">
        <v>1.761</v>
      </c>
      <c r="AA5378" s="1">
        <v>50.8</v>
      </c>
      <c r="AB5378" s="1">
        <v>1789.648</v>
      </c>
      <c r="AC5378" s="1">
        <v>51.97</v>
      </c>
      <c r="AD5378" s="1">
        <v>10.168</v>
      </c>
      <c r="AE5378" s="1">
        <v>0.281</v>
      </c>
      <c r="AF5378" s="1">
        <v>1.471</v>
      </c>
      <c r="AG5378" s="1">
        <v>18518.699</v>
      </c>
      <c r="AH5378" s="1">
        <v>2.693</v>
      </c>
      <c r="AI5378" s="1">
        <v>-0.625</v>
      </c>
      <c r="AJ5378" s="1">
        <v>-3.161</v>
      </c>
      <c r="AK5378" s="1">
        <v>1542.339</v>
      </c>
      <c r="AL5378" s="1">
        <v>43.78</v>
      </c>
      <c r="AM5378" s="1">
        <v>17717.662</v>
      </c>
      <c r="AN5378" s="1">
        <v>502.924</v>
      </c>
      <c r="AO5378" s="1">
        <v>84.241</v>
      </c>
      <c r="AP5378" s="1">
        <v>95.931</v>
      </c>
      <c r="AQ5378" s="1">
        <v>-0.066</v>
      </c>
      <c r="AR5378" s="1">
        <v>-0.289</v>
      </c>
      <c r="AS5378" s="1">
        <v>440.44</v>
      </c>
      <c r="AT5378" s="1">
        <v>1440.878</v>
      </c>
      <c r="AU5378" s="1">
        <v>40.9</v>
      </c>
      <c r="AV5378" s="1">
        <v>15516.392</v>
      </c>
      <c r="AW5378" s="1">
        <v>-2.191</v>
      </c>
      <c r="AX5378" s="1">
        <v>-12.801</v>
      </c>
      <c r="AY5378" s="1">
        <v>20131.297</v>
      </c>
      <c r="AZ5378" s="1">
        <v>571.436</v>
      </c>
      <c r="BA5378" s="1">
        <v>78.699</v>
      </c>
      <c r="BB5378" s="1">
        <v>84.012</v>
      </c>
      <c r="BC5378" s="1">
        <v>54.76</v>
      </c>
      <c r="BD5378" s="1">
        <v>26.357</v>
      </c>
      <c r="BE5378" s="1">
        <v>4.317</v>
      </c>
      <c r="BF5378" s="1">
        <v>21.334</v>
      </c>
      <c r="BG5378" s="1">
        <v>288.528</v>
      </c>
      <c r="BH5378" s="1">
        <v>8.19</v>
      </c>
      <c r="BI5378" s="1">
        <v>751.568</v>
      </c>
      <c r="BJ5378" s="1">
        <v>15.759</v>
      </c>
      <c r="BK5378" s="1">
        <v>4.069</v>
      </c>
      <c r="BL5378" s="1">
        <v>26.357</v>
      </c>
      <c r="BM5378" s="1">
        <v>4.317</v>
      </c>
      <c r="BN5378" s="1">
        <v>21.334</v>
      </c>
      <c r="BO5378" s="1">
        <v>288.528</v>
      </c>
      <c r="BP5378" s="1">
        <v>8.19</v>
      </c>
      <c r="BQ5378" s="1">
        <v>751.568</v>
      </c>
      <c r="BR5378" s="1">
        <v>15.759</v>
      </c>
      <c r="BS5378" s="1">
        <v>4.069</v>
      </c>
      <c r="BT5378" s="1">
        <v>-1.17</v>
      </c>
      <c r="BU5378" s="1">
        <v>-2.303</v>
      </c>
      <c r="BW5378" s="1">
        <v>0.0</v>
      </c>
      <c r="BX5378" s="1">
        <v>0.0</v>
      </c>
      <c r="BY5378" s="1">
        <v>0.0</v>
      </c>
      <c r="BZ5378" s="1">
        <v>0.0</v>
      </c>
      <c r="CA5378" s="1">
        <v>0.0</v>
      </c>
      <c r="CB5378" s="1">
        <v>0.0</v>
      </c>
      <c r="CC5378" s="1">
        <v>0.0</v>
      </c>
      <c r="CD5378" s="1">
        <v>-1.898</v>
      </c>
      <c r="CE5378" s="1">
        <v>-1.03</v>
      </c>
      <c r="CF5378" s="1">
        <v>53.253</v>
      </c>
      <c r="CG5378" s="1">
        <v>26.774</v>
      </c>
      <c r="CH5378" s="1">
        <v>0.76</v>
      </c>
      <c r="CI5378" s="1">
        <v>1876.067</v>
      </c>
      <c r="CJ5378" s="1">
        <v>-8.514</v>
      </c>
      <c r="CK5378" s="1">
        <v>-4.37</v>
      </c>
      <c r="CL5378" s="1">
        <v>1654.205</v>
      </c>
      <c r="CM5378" s="1">
        <v>46.955</v>
      </c>
      <c r="CN5378" s="1">
        <v>1.462</v>
      </c>
      <c r="CO5378" s="1">
        <v>10.158</v>
      </c>
      <c r="CP5378" s="1">
        <v>0.0</v>
      </c>
      <c r="CQ5378" s="1">
        <v>0.0</v>
      </c>
      <c r="CR5378" s="1">
        <v>0.0</v>
      </c>
      <c r="CT5378" s="1">
        <v>0.0</v>
      </c>
      <c r="CU5378" s="1">
        <v>0.0</v>
      </c>
      <c r="CV5378" s="1">
        <v>0.0</v>
      </c>
      <c r="CW5378" s="1">
        <v>0.0</v>
      </c>
      <c r="CX5378" s="1">
        <v>0.0</v>
      </c>
      <c r="CY5378" s="1">
        <v>0.0</v>
      </c>
      <c r="CZ5378" s="1">
        <v>0.0</v>
      </c>
      <c r="DA5378" s="1">
        <v>1830.867</v>
      </c>
      <c r="DB5378" s="1">
        <v>525.662</v>
      </c>
      <c r="DC5378" s="1">
        <v>26.357</v>
      </c>
      <c r="DD5378" s="1">
        <v>4.317</v>
      </c>
      <c r="DE5378" s="1">
        <v>21.334</v>
      </c>
      <c r="DF5378" s="1">
        <v>288.528</v>
      </c>
      <c r="DG5378" s="1">
        <v>8.19</v>
      </c>
      <c r="DH5378" s="1">
        <v>751.568</v>
      </c>
      <c r="DI5378" s="1">
        <v>15.759</v>
      </c>
      <c r="DJ5378" s="1">
        <v>4.069</v>
      </c>
      <c r="DL5378" s="1">
        <v>0.0</v>
      </c>
      <c r="DM5378" s="1">
        <v>0.0</v>
      </c>
      <c r="DN5378" s="1">
        <v>0.0</v>
      </c>
      <c r="DO5378" s="1">
        <v>0.0</v>
      </c>
      <c r="DP5378" s="1">
        <v>0.0</v>
      </c>
      <c r="DQ5378" s="1">
        <v>0.0</v>
      </c>
      <c r="DR5378" s="1">
        <v>0.0</v>
      </c>
      <c r="DT5378" s="1">
        <v>0.0</v>
      </c>
      <c r="DU5378" s="1">
        <v>0.0</v>
      </c>
      <c r="DV5378" s="1">
        <v>0.0</v>
      </c>
      <c r="DW5378" s="1">
        <v>0.0</v>
      </c>
      <c r="DX5378" s="1">
        <v>0.0</v>
      </c>
      <c r="DY5378" s="1">
        <v>0.0</v>
      </c>
      <c r="DZ5378" s="1">
        <v>0.0</v>
      </c>
    </row>
    <row r="5379">
      <c r="A5379" s="1" t="s">
        <v>548</v>
      </c>
      <c r="B5379" s="1">
        <v>2011.0</v>
      </c>
      <c r="C5379" s="1" t="s">
        <v>549</v>
      </c>
      <c r="D5379" s="1">
        <v>2.8823141E7</v>
      </c>
      <c r="E5379" s="1">
        <v>2.08063381504E11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0.0</v>
      </c>
      <c r="M5379" s="1">
        <v>0.0</v>
      </c>
      <c r="N5379" s="1">
        <v>1118.371</v>
      </c>
      <c r="O5379" s="1">
        <v>7.054</v>
      </c>
      <c r="P5379" s="1">
        <v>0.651</v>
      </c>
      <c r="Q5379" s="1">
        <v>342.857</v>
      </c>
      <c r="R5379" s="1">
        <v>9.882</v>
      </c>
      <c r="S5379" s="1">
        <v>74.593</v>
      </c>
      <c r="T5379" s="1">
        <v>2.15</v>
      </c>
      <c r="U5379" s="1">
        <v>5.935</v>
      </c>
      <c r="V5379" s="1">
        <v>0.703</v>
      </c>
      <c r="W5379" s="1">
        <v>435.548</v>
      </c>
      <c r="X5379" s="1">
        <v>12.554</v>
      </c>
      <c r="Y5379" s="1">
        <v>4.072</v>
      </c>
      <c r="Z5379" s="1">
        <v>1.8</v>
      </c>
      <c r="AA5379" s="1">
        <v>52.07</v>
      </c>
      <c r="AB5379" s="1">
        <v>1806.535</v>
      </c>
      <c r="AC5379" s="1">
        <v>52.8</v>
      </c>
      <c r="AD5379" s="1">
        <v>9.78</v>
      </c>
      <c r="AE5379" s="1">
        <v>4.623</v>
      </c>
      <c r="AF5379" s="1">
        <v>24.299</v>
      </c>
      <c r="AG5379" s="1">
        <v>19080.547</v>
      </c>
      <c r="AH5379" s="1">
        <v>2.643</v>
      </c>
      <c r="AI5379" s="1">
        <v>6.214</v>
      </c>
      <c r="AJ5379" s="1">
        <v>31.254</v>
      </c>
      <c r="AK5379" s="1">
        <v>1634.104</v>
      </c>
      <c r="AL5379" s="1">
        <v>47.1</v>
      </c>
      <c r="AM5379" s="1">
        <v>18532.963</v>
      </c>
      <c r="AN5379" s="1">
        <v>534.178</v>
      </c>
      <c r="AO5379" s="1">
        <v>89.205</v>
      </c>
      <c r="AP5379" s="1">
        <v>97.3</v>
      </c>
      <c r="AQ5379" s="1">
        <v>7.521</v>
      </c>
      <c r="AR5379" s="1">
        <v>33.124</v>
      </c>
      <c r="AS5379" s="1">
        <v>473.564</v>
      </c>
      <c r="AT5379" s="1">
        <v>1540.429</v>
      </c>
      <c r="AU5379" s="1">
        <v>44.4</v>
      </c>
      <c r="AV5379" s="1">
        <v>16429.984</v>
      </c>
      <c r="AW5379" s="1">
        <v>-0.876</v>
      </c>
      <c r="AX5379" s="1">
        <v>-5.005</v>
      </c>
      <c r="AY5379" s="1">
        <v>19651.961</v>
      </c>
      <c r="AZ5379" s="1">
        <v>566.431</v>
      </c>
      <c r="BA5379" s="1">
        <v>84.091</v>
      </c>
      <c r="BB5379" s="1">
        <v>86.259</v>
      </c>
      <c r="BC5379" s="1">
        <v>59.05</v>
      </c>
      <c r="BD5379" s="1">
        <v>-30.161</v>
      </c>
      <c r="BE5379" s="1">
        <v>-6.512</v>
      </c>
      <c r="BF5379" s="1">
        <v>14.822</v>
      </c>
      <c r="BG5379" s="1">
        <v>197.758</v>
      </c>
      <c r="BH5379" s="1">
        <v>5.7</v>
      </c>
      <c r="BI5379" s="1">
        <v>514.24</v>
      </c>
      <c r="BJ5379" s="1">
        <v>10.795</v>
      </c>
      <c r="BK5379" s="1">
        <v>2.7</v>
      </c>
      <c r="BL5379" s="1">
        <v>-30.161</v>
      </c>
      <c r="BM5379" s="1">
        <v>-6.512</v>
      </c>
      <c r="BN5379" s="1">
        <v>14.822</v>
      </c>
      <c r="BO5379" s="1">
        <v>197.758</v>
      </c>
      <c r="BP5379" s="1">
        <v>5.7</v>
      </c>
      <c r="BQ5379" s="1">
        <v>514.24</v>
      </c>
      <c r="BR5379" s="1">
        <v>10.795</v>
      </c>
      <c r="BS5379" s="1">
        <v>2.7</v>
      </c>
      <c r="BT5379" s="1">
        <v>-0.73</v>
      </c>
      <c r="BU5379" s="1">
        <v>-1.402</v>
      </c>
      <c r="BW5379" s="1">
        <v>0.0</v>
      </c>
      <c r="BX5379" s="1">
        <v>0.0</v>
      </c>
      <c r="BY5379" s="1">
        <v>0.0</v>
      </c>
      <c r="BZ5379" s="1">
        <v>0.0</v>
      </c>
      <c r="CA5379" s="1">
        <v>0.0</v>
      </c>
      <c r="CB5379" s="1">
        <v>0.0</v>
      </c>
      <c r="CC5379" s="1">
        <v>0.0</v>
      </c>
      <c r="CD5379" s="1">
        <v>-4.734</v>
      </c>
      <c r="CE5379" s="1">
        <v>-2.521</v>
      </c>
      <c r="CF5379" s="1">
        <v>50.732</v>
      </c>
      <c r="CG5379" s="1">
        <v>19.082</v>
      </c>
      <c r="CH5379" s="1">
        <v>0.55</v>
      </c>
      <c r="CI5379" s="1">
        <v>1760.123</v>
      </c>
      <c r="CJ5379" s="1">
        <v>-7.437</v>
      </c>
      <c r="CK5379" s="1">
        <v>-3.492</v>
      </c>
      <c r="CL5379" s="1">
        <v>1507.934</v>
      </c>
      <c r="CM5379" s="1">
        <v>43.463</v>
      </c>
      <c r="CN5379" s="1">
        <v>1.042</v>
      </c>
      <c r="CO5379" s="1">
        <v>9.241</v>
      </c>
      <c r="CP5379" s="1">
        <v>0.0</v>
      </c>
      <c r="CQ5379" s="1">
        <v>0.0</v>
      </c>
      <c r="CR5379" s="1">
        <v>0.0</v>
      </c>
      <c r="CT5379" s="1">
        <v>0.0</v>
      </c>
      <c r="CU5379" s="1">
        <v>0.0</v>
      </c>
      <c r="CV5379" s="1">
        <v>0.0</v>
      </c>
      <c r="CW5379" s="1">
        <v>0.0</v>
      </c>
      <c r="CX5379" s="1">
        <v>0.0</v>
      </c>
      <c r="CY5379" s="1">
        <v>0.0</v>
      </c>
      <c r="CZ5379" s="1">
        <v>0.0</v>
      </c>
      <c r="DA5379" s="1">
        <v>1831.861</v>
      </c>
      <c r="DB5379" s="1">
        <v>549.961</v>
      </c>
      <c r="DC5379" s="1">
        <v>-30.161</v>
      </c>
      <c r="DD5379" s="1">
        <v>-6.512</v>
      </c>
      <c r="DE5379" s="1">
        <v>14.822</v>
      </c>
      <c r="DF5379" s="1">
        <v>197.758</v>
      </c>
      <c r="DG5379" s="1">
        <v>5.7</v>
      </c>
      <c r="DH5379" s="1">
        <v>514.24</v>
      </c>
      <c r="DI5379" s="1">
        <v>10.795</v>
      </c>
      <c r="DJ5379" s="1">
        <v>2.7</v>
      </c>
      <c r="DL5379" s="1">
        <v>0.0</v>
      </c>
      <c r="DM5379" s="1">
        <v>0.0</v>
      </c>
      <c r="DN5379" s="1">
        <v>0.0</v>
      </c>
      <c r="DO5379" s="1">
        <v>0.0</v>
      </c>
      <c r="DP5379" s="1">
        <v>0.0</v>
      </c>
      <c r="DQ5379" s="1">
        <v>0.0</v>
      </c>
      <c r="DR5379" s="1">
        <v>0.0</v>
      </c>
      <c r="DT5379" s="1">
        <v>0.0</v>
      </c>
      <c r="DU5379" s="1">
        <v>0.0</v>
      </c>
      <c r="DV5379" s="1">
        <v>0.0</v>
      </c>
      <c r="DW5379" s="1">
        <v>0.0</v>
      </c>
      <c r="DX5379" s="1">
        <v>0.0</v>
      </c>
      <c r="DY5379" s="1">
        <v>0.0</v>
      </c>
      <c r="DZ5379" s="1">
        <v>0.0</v>
      </c>
    </row>
    <row r="5380">
      <c r="A5380" s="1" t="s">
        <v>548</v>
      </c>
      <c r="B5380" s="1">
        <v>2012.0</v>
      </c>
      <c r="C5380" s="1" t="s">
        <v>549</v>
      </c>
      <c r="D5380" s="1">
        <v>2.9261864E7</v>
      </c>
      <c r="E5380" s="1">
        <v>2.22840045568E11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0.0</v>
      </c>
      <c r="M5380" s="1">
        <v>0.0</v>
      </c>
      <c r="N5380" s="1">
        <v>1098.302</v>
      </c>
      <c r="O5380" s="1">
        <v>35.318</v>
      </c>
      <c r="P5380" s="1">
        <v>3.49</v>
      </c>
      <c r="Q5380" s="1">
        <v>456.989</v>
      </c>
      <c r="R5380" s="1">
        <v>13.372</v>
      </c>
      <c r="S5380" s="1">
        <v>73.816</v>
      </c>
      <c r="T5380" s="1">
        <v>2.16</v>
      </c>
      <c r="U5380" s="1">
        <v>-2.389</v>
      </c>
      <c r="V5380" s="1">
        <v>-0.3</v>
      </c>
      <c r="W5380" s="1">
        <v>418.767</v>
      </c>
      <c r="X5380" s="1">
        <v>12.254</v>
      </c>
      <c r="Y5380" s="1">
        <v>4.075</v>
      </c>
      <c r="Z5380" s="1">
        <v>2.465</v>
      </c>
      <c r="AA5380" s="1">
        <v>52.33</v>
      </c>
      <c r="AB5380" s="1">
        <v>1788.334</v>
      </c>
      <c r="AC5380" s="1">
        <v>53.0</v>
      </c>
      <c r="AD5380" s="1">
        <v>9.95</v>
      </c>
      <c r="AE5380" s="1">
        <v>-1.183</v>
      </c>
      <c r="AF5380" s="1">
        <v>-6.504</v>
      </c>
      <c r="AG5380" s="1">
        <v>18572.197</v>
      </c>
      <c r="AH5380" s="1">
        <v>2.439</v>
      </c>
      <c r="AI5380" s="1">
        <v>-1.525</v>
      </c>
      <c r="AJ5380" s="1">
        <v>-8.146</v>
      </c>
      <c r="AK5380" s="1">
        <v>1583.973</v>
      </c>
      <c r="AL5380" s="1">
        <v>46.35</v>
      </c>
      <c r="AM5380" s="1">
        <v>17976.713</v>
      </c>
      <c r="AN5380" s="1">
        <v>526.032</v>
      </c>
      <c r="AO5380" s="1">
        <v>87.453</v>
      </c>
      <c r="AP5380" s="1">
        <v>96.98</v>
      </c>
      <c r="AQ5380" s="1">
        <v>-2.361</v>
      </c>
      <c r="AR5380" s="1">
        <v>-11.179</v>
      </c>
      <c r="AS5380" s="1">
        <v>462.385</v>
      </c>
      <c r="AT5380" s="1">
        <v>1496.829</v>
      </c>
      <c r="AU5380" s="1">
        <v>43.8</v>
      </c>
      <c r="AV5380" s="1">
        <v>15801.624</v>
      </c>
      <c r="AW5380" s="1">
        <v>-0.204</v>
      </c>
      <c r="AX5380" s="1">
        <v>-1.155</v>
      </c>
      <c r="AY5380" s="1">
        <v>19317.85</v>
      </c>
      <c r="AZ5380" s="1">
        <v>565.276</v>
      </c>
      <c r="BA5380" s="1">
        <v>82.642</v>
      </c>
      <c r="BB5380" s="1">
        <v>85.246</v>
      </c>
      <c r="BC5380" s="1">
        <v>58.21</v>
      </c>
      <c r="BD5380" s="1">
        <v>11.076</v>
      </c>
      <c r="BE5380" s="1">
        <v>1.557</v>
      </c>
      <c r="BF5380" s="1">
        <v>16.379</v>
      </c>
      <c r="BG5380" s="1">
        <v>227.258</v>
      </c>
      <c r="BH5380" s="1">
        <v>6.65</v>
      </c>
      <c r="BI5380" s="1">
        <v>559.733</v>
      </c>
      <c r="BJ5380" s="1">
        <v>12.547</v>
      </c>
      <c r="BK5380" s="1">
        <v>3.02</v>
      </c>
      <c r="BL5380" s="1">
        <v>11.076</v>
      </c>
      <c r="BM5380" s="1">
        <v>1.557</v>
      </c>
      <c r="BN5380" s="1">
        <v>16.379</v>
      </c>
      <c r="BO5380" s="1">
        <v>227.258</v>
      </c>
      <c r="BP5380" s="1">
        <v>6.65</v>
      </c>
      <c r="BQ5380" s="1">
        <v>559.733</v>
      </c>
      <c r="BR5380" s="1">
        <v>12.547</v>
      </c>
      <c r="BS5380" s="1">
        <v>3.02</v>
      </c>
      <c r="BT5380" s="1">
        <v>-0.67</v>
      </c>
      <c r="BU5380" s="1">
        <v>-1.28</v>
      </c>
      <c r="BW5380" s="1">
        <v>0.0</v>
      </c>
      <c r="BX5380" s="1">
        <v>0.0</v>
      </c>
      <c r="BY5380" s="1">
        <v>0.0</v>
      </c>
      <c r="BZ5380" s="1">
        <v>0.0</v>
      </c>
      <c r="CA5380" s="1">
        <v>0.0</v>
      </c>
      <c r="CB5380" s="1">
        <v>0.0</v>
      </c>
      <c r="CC5380" s="1">
        <v>0.0</v>
      </c>
      <c r="CD5380" s="1">
        <v>-0.902</v>
      </c>
      <c r="CE5380" s="1">
        <v>-0.457</v>
      </c>
      <c r="CF5380" s="1">
        <v>50.275</v>
      </c>
      <c r="CG5380" s="1">
        <v>13.328</v>
      </c>
      <c r="CH5380" s="1">
        <v>0.39</v>
      </c>
      <c r="CI5380" s="1">
        <v>1718.099</v>
      </c>
      <c r="CJ5380" s="1">
        <v>-10.705</v>
      </c>
      <c r="CK5380" s="1">
        <v>-4.653</v>
      </c>
      <c r="CL5380" s="1">
        <v>1326.316</v>
      </c>
      <c r="CM5380" s="1">
        <v>38.81</v>
      </c>
      <c r="CN5380" s="1">
        <v>0.736</v>
      </c>
      <c r="CO5380" s="1">
        <v>9.269</v>
      </c>
      <c r="CP5380" s="1">
        <v>0.0</v>
      </c>
      <c r="CQ5380" s="1">
        <v>0.0</v>
      </c>
      <c r="CR5380" s="1">
        <v>0.0</v>
      </c>
      <c r="CT5380" s="1">
        <v>0.0</v>
      </c>
      <c r="CU5380" s="1">
        <v>0.0</v>
      </c>
      <c r="CV5380" s="1">
        <v>0.0</v>
      </c>
      <c r="CW5380" s="1">
        <v>0.0</v>
      </c>
      <c r="CX5380" s="1">
        <v>0.0</v>
      </c>
      <c r="CY5380" s="1">
        <v>0.0</v>
      </c>
      <c r="CZ5380" s="1">
        <v>0.0</v>
      </c>
      <c r="DA5380" s="1">
        <v>1811.231</v>
      </c>
      <c r="DB5380" s="1">
        <v>543.457</v>
      </c>
      <c r="DC5380" s="1">
        <v>11.076</v>
      </c>
      <c r="DD5380" s="1">
        <v>1.557</v>
      </c>
      <c r="DE5380" s="1">
        <v>16.379</v>
      </c>
      <c r="DF5380" s="1">
        <v>227.258</v>
      </c>
      <c r="DG5380" s="1">
        <v>6.65</v>
      </c>
      <c r="DH5380" s="1">
        <v>559.733</v>
      </c>
      <c r="DI5380" s="1">
        <v>12.547</v>
      </c>
      <c r="DJ5380" s="1">
        <v>3.02</v>
      </c>
      <c r="DL5380" s="1">
        <v>0.0</v>
      </c>
      <c r="DM5380" s="1">
        <v>0.0</v>
      </c>
      <c r="DN5380" s="1">
        <v>0.0</v>
      </c>
      <c r="DO5380" s="1">
        <v>0.0</v>
      </c>
      <c r="DP5380" s="1">
        <v>0.0</v>
      </c>
      <c r="DQ5380" s="1">
        <v>0.0</v>
      </c>
      <c r="DR5380" s="1">
        <v>0.0</v>
      </c>
      <c r="DT5380" s="1">
        <v>0.0</v>
      </c>
      <c r="DU5380" s="1">
        <v>0.0</v>
      </c>
      <c r="DV5380" s="1">
        <v>0.0</v>
      </c>
      <c r="DW5380" s="1">
        <v>0.0</v>
      </c>
      <c r="DX5380" s="1">
        <v>0.0</v>
      </c>
      <c r="DY5380" s="1">
        <v>0.0</v>
      </c>
      <c r="DZ5380" s="1">
        <v>0.0</v>
      </c>
    </row>
    <row r="5381">
      <c r="A5381" s="1" t="s">
        <v>548</v>
      </c>
      <c r="B5381" s="1">
        <v>2013.0</v>
      </c>
      <c r="C5381" s="1" t="s">
        <v>549</v>
      </c>
      <c r="D5381" s="1">
        <v>2.9724011E7</v>
      </c>
      <c r="E5381" s="1">
        <v>2.39100690432E11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0.0</v>
      </c>
      <c r="M5381" s="1">
        <v>0.0</v>
      </c>
      <c r="N5381" s="1">
        <v>1125.984</v>
      </c>
      <c r="O5381" s="1">
        <v>49.334</v>
      </c>
      <c r="P5381" s="1">
        <v>6.597</v>
      </c>
      <c r="Q5381" s="1">
        <v>671.83</v>
      </c>
      <c r="R5381" s="1">
        <v>19.969</v>
      </c>
      <c r="S5381" s="1">
        <v>75.024</v>
      </c>
      <c r="T5381" s="1">
        <v>2.23</v>
      </c>
      <c r="U5381" s="1">
        <v>8.982</v>
      </c>
      <c r="V5381" s="1">
        <v>1.101</v>
      </c>
      <c r="W5381" s="1">
        <v>449.284</v>
      </c>
      <c r="X5381" s="1">
        <v>13.355</v>
      </c>
      <c r="Y5381" s="1">
        <v>4.084</v>
      </c>
      <c r="Z5381" s="1">
        <v>3.667</v>
      </c>
      <c r="AA5381" s="1">
        <v>53.73</v>
      </c>
      <c r="AB5381" s="1">
        <v>1807.63</v>
      </c>
      <c r="AC5381" s="1">
        <v>54.61</v>
      </c>
      <c r="AD5381" s="1">
        <v>10.223</v>
      </c>
      <c r="AE5381" s="1">
        <v>0.392</v>
      </c>
      <c r="AF5381" s="1">
        <v>2.13</v>
      </c>
      <c r="AG5381" s="1">
        <v>18355.098</v>
      </c>
      <c r="AH5381" s="1">
        <v>2.282</v>
      </c>
      <c r="AI5381" s="1">
        <v>0.469</v>
      </c>
      <c r="AJ5381" s="1">
        <v>2.467</v>
      </c>
      <c r="AK5381" s="1">
        <v>1645.471</v>
      </c>
      <c r="AL5381" s="1">
        <v>48.91</v>
      </c>
      <c r="AM5381" s="1">
        <v>17780.195</v>
      </c>
      <c r="AN5381" s="1">
        <v>528.499</v>
      </c>
      <c r="AO5381" s="1">
        <v>89.562</v>
      </c>
      <c r="AP5381" s="1">
        <v>97.055</v>
      </c>
      <c r="AQ5381" s="1">
        <v>-0.187</v>
      </c>
      <c r="AR5381" s="1">
        <v>-0.866</v>
      </c>
      <c r="AS5381" s="1">
        <v>461.519</v>
      </c>
      <c r="AT5381" s="1">
        <v>1561.028</v>
      </c>
      <c r="AU5381" s="1">
        <v>46.4</v>
      </c>
      <c r="AV5381" s="1">
        <v>15526.8</v>
      </c>
      <c r="AW5381" s="1">
        <v>-1.107</v>
      </c>
      <c r="AX5381" s="1">
        <v>-6.256</v>
      </c>
      <c r="AY5381" s="1">
        <v>18807.016</v>
      </c>
      <c r="AZ5381" s="1">
        <v>559.02</v>
      </c>
      <c r="BA5381" s="1">
        <v>84.966</v>
      </c>
      <c r="BB5381" s="1">
        <v>84.755</v>
      </c>
      <c r="BC5381" s="1">
        <v>61.49</v>
      </c>
      <c r="BD5381" s="1">
        <v>-1.337</v>
      </c>
      <c r="BE5381" s="1">
        <v>-0.343</v>
      </c>
      <c r="BF5381" s="1">
        <v>16.036</v>
      </c>
      <c r="BG5381" s="1">
        <v>191.764</v>
      </c>
      <c r="BH5381" s="1">
        <v>5.7</v>
      </c>
      <c r="BI5381" s="1">
        <v>539.49</v>
      </c>
      <c r="BJ5381" s="1">
        <v>10.438</v>
      </c>
      <c r="BK5381" s="1">
        <v>2.945</v>
      </c>
      <c r="BL5381" s="1">
        <v>-1.337</v>
      </c>
      <c r="BM5381" s="1">
        <v>-0.343</v>
      </c>
      <c r="BN5381" s="1">
        <v>16.036</v>
      </c>
      <c r="BO5381" s="1">
        <v>191.764</v>
      </c>
      <c r="BP5381" s="1">
        <v>5.7</v>
      </c>
      <c r="BQ5381" s="1">
        <v>539.49</v>
      </c>
      <c r="BR5381" s="1">
        <v>10.438</v>
      </c>
      <c r="BS5381" s="1">
        <v>2.945</v>
      </c>
      <c r="BT5381" s="1">
        <v>-0.88</v>
      </c>
      <c r="BU5381" s="1">
        <v>-1.638</v>
      </c>
      <c r="BW5381" s="1">
        <v>0.0</v>
      </c>
      <c r="BX5381" s="1">
        <v>0.0</v>
      </c>
      <c r="BY5381" s="1">
        <v>0.0</v>
      </c>
      <c r="BZ5381" s="1">
        <v>0.0</v>
      </c>
      <c r="CA5381" s="1">
        <v>0.0</v>
      </c>
      <c r="CB5381" s="1">
        <v>0.0</v>
      </c>
      <c r="CC5381" s="1">
        <v>0.0</v>
      </c>
      <c r="CD5381" s="1">
        <v>-6.493</v>
      </c>
      <c r="CE5381" s="1">
        <v>-3.264</v>
      </c>
      <c r="CF5381" s="1">
        <v>47.01</v>
      </c>
      <c r="CG5381" s="1">
        <v>9.42</v>
      </c>
      <c r="CH5381" s="1">
        <v>0.28</v>
      </c>
      <c r="CI5381" s="1">
        <v>1581.566</v>
      </c>
      <c r="CJ5381" s="1">
        <v>-5.092</v>
      </c>
      <c r="CK5381" s="1">
        <v>-1.976</v>
      </c>
      <c r="CL5381" s="1">
        <v>1239.211</v>
      </c>
      <c r="CM5381" s="1">
        <v>36.834</v>
      </c>
      <c r="CN5381" s="1">
        <v>0.513</v>
      </c>
      <c r="CO5381" s="1">
        <v>8.633</v>
      </c>
      <c r="CP5381" s="1">
        <v>0.0</v>
      </c>
      <c r="CQ5381" s="1">
        <v>0.0</v>
      </c>
      <c r="CR5381" s="1">
        <v>0.0</v>
      </c>
      <c r="CT5381" s="1">
        <v>0.0</v>
      </c>
      <c r="CU5381" s="1">
        <v>0.0</v>
      </c>
      <c r="CV5381" s="1">
        <v>0.0</v>
      </c>
      <c r="CW5381" s="1">
        <v>0.0</v>
      </c>
      <c r="CX5381" s="1">
        <v>0.0</v>
      </c>
      <c r="CY5381" s="1">
        <v>0.0</v>
      </c>
      <c r="CZ5381" s="1">
        <v>0.0</v>
      </c>
      <c r="DA5381" s="1">
        <v>1837.235</v>
      </c>
      <c r="DB5381" s="1">
        <v>545.587</v>
      </c>
      <c r="DC5381" s="1">
        <v>-1.337</v>
      </c>
      <c r="DD5381" s="1">
        <v>-0.343</v>
      </c>
      <c r="DE5381" s="1">
        <v>16.036</v>
      </c>
      <c r="DF5381" s="1">
        <v>191.764</v>
      </c>
      <c r="DG5381" s="1">
        <v>5.7</v>
      </c>
      <c r="DH5381" s="1">
        <v>539.49</v>
      </c>
      <c r="DI5381" s="1">
        <v>10.438</v>
      </c>
      <c r="DJ5381" s="1">
        <v>2.945</v>
      </c>
      <c r="DL5381" s="1">
        <v>0.0</v>
      </c>
      <c r="DM5381" s="1">
        <v>0.0</v>
      </c>
      <c r="DN5381" s="1">
        <v>0.0</v>
      </c>
      <c r="DO5381" s="1">
        <v>0.0</v>
      </c>
      <c r="DP5381" s="1">
        <v>0.0</v>
      </c>
      <c r="DQ5381" s="1">
        <v>0.0</v>
      </c>
      <c r="DR5381" s="1">
        <v>0.0</v>
      </c>
      <c r="DT5381" s="1">
        <v>0.0</v>
      </c>
      <c r="DU5381" s="1">
        <v>0.0</v>
      </c>
      <c r="DV5381" s="1">
        <v>0.0</v>
      </c>
      <c r="DW5381" s="1">
        <v>0.0</v>
      </c>
      <c r="DX5381" s="1">
        <v>0.0</v>
      </c>
      <c r="DY5381" s="1">
        <v>0.0</v>
      </c>
      <c r="DZ5381" s="1">
        <v>0.0</v>
      </c>
    </row>
    <row r="5382">
      <c r="A5382" s="1" t="s">
        <v>548</v>
      </c>
      <c r="B5382" s="1">
        <v>2014.0</v>
      </c>
      <c r="C5382" s="1" t="s">
        <v>549</v>
      </c>
      <c r="D5382" s="1">
        <v>3.0222939E7</v>
      </c>
      <c r="E5382" s="1">
        <v>2.55536480256E11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0.0</v>
      </c>
      <c r="M5382" s="1">
        <v>0.0</v>
      </c>
      <c r="N5382" s="1">
        <v>1121.076</v>
      </c>
      <c r="O5382" s="1">
        <v>-7.977</v>
      </c>
      <c r="P5382" s="1">
        <v>-1.593</v>
      </c>
      <c r="Q5382" s="1">
        <v>608.03</v>
      </c>
      <c r="R5382" s="1">
        <v>18.376</v>
      </c>
      <c r="S5382" s="1">
        <v>76.101</v>
      </c>
      <c r="T5382" s="1">
        <v>2.3</v>
      </c>
      <c r="U5382" s="1">
        <v>7.501</v>
      </c>
      <c r="V5382" s="1">
        <v>1.002</v>
      </c>
      <c r="W5382" s="1">
        <v>475.013</v>
      </c>
      <c r="X5382" s="1">
        <v>14.356</v>
      </c>
      <c r="Y5382" s="1">
        <v>4.126</v>
      </c>
      <c r="Z5382" s="1">
        <v>3.252</v>
      </c>
      <c r="AA5382" s="1">
        <v>54.97</v>
      </c>
      <c r="AB5382" s="1">
        <v>1818.817</v>
      </c>
      <c r="AC5382" s="1">
        <v>55.75</v>
      </c>
      <c r="AD5382" s="1">
        <v>10.036</v>
      </c>
      <c r="AE5382" s="1">
        <v>3.772</v>
      </c>
      <c r="AF5382" s="1">
        <v>20.581</v>
      </c>
      <c r="AG5382" s="1">
        <v>18733.072</v>
      </c>
      <c r="AH5382" s="1">
        <v>2.216</v>
      </c>
      <c r="AI5382" s="1">
        <v>3.957</v>
      </c>
      <c r="AJ5382" s="1">
        <v>20.914</v>
      </c>
      <c r="AK5382" s="1">
        <v>1643.785</v>
      </c>
      <c r="AL5382" s="1">
        <v>49.68</v>
      </c>
      <c r="AM5382" s="1">
        <v>18178.666</v>
      </c>
      <c r="AN5382" s="1">
        <v>549.413</v>
      </c>
      <c r="AO5382" s="1">
        <v>89.112</v>
      </c>
      <c r="AP5382" s="1">
        <v>97.215</v>
      </c>
      <c r="AQ5382" s="1">
        <v>5.193</v>
      </c>
      <c r="AR5382" s="1">
        <v>23.966</v>
      </c>
      <c r="AS5382" s="1">
        <v>485.485</v>
      </c>
      <c r="AT5382" s="1">
        <v>1561.066</v>
      </c>
      <c r="AU5382" s="1">
        <v>47.18</v>
      </c>
      <c r="AV5382" s="1">
        <v>16063.461</v>
      </c>
      <c r="AW5382" s="1">
        <v>0.706</v>
      </c>
      <c r="AX5382" s="1">
        <v>3.946</v>
      </c>
      <c r="AY5382" s="1">
        <v>18627.117</v>
      </c>
      <c r="AZ5382" s="1">
        <v>562.966</v>
      </c>
      <c r="BA5382" s="1">
        <v>84.628</v>
      </c>
      <c r="BB5382" s="1">
        <v>85.904</v>
      </c>
      <c r="BC5382" s="1">
        <v>62.5</v>
      </c>
      <c r="BD5382" s="1">
        <v>-1.356</v>
      </c>
      <c r="BE5382" s="1">
        <v>-0.298</v>
      </c>
      <c r="BF5382" s="1">
        <v>15.738</v>
      </c>
      <c r="BG5382" s="1">
        <v>200.841</v>
      </c>
      <c r="BH5382" s="1">
        <v>6.07</v>
      </c>
      <c r="BI5382" s="1">
        <v>520.728</v>
      </c>
      <c r="BJ5382" s="1">
        <v>10.888</v>
      </c>
      <c r="BK5382" s="1">
        <v>2.785</v>
      </c>
      <c r="BL5382" s="1">
        <v>-1.356</v>
      </c>
      <c r="BM5382" s="1">
        <v>-0.298</v>
      </c>
      <c r="BN5382" s="1">
        <v>15.738</v>
      </c>
      <c r="BO5382" s="1">
        <v>200.841</v>
      </c>
      <c r="BP5382" s="1">
        <v>6.07</v>
      </c>
      <c r="BQ5382" s="1">
        <v>520.728</v>
      </c>
      <c r="BR5382" s="1">
        <v>10.888</v>
      </c>
      <c r="BS5382" s="1">
        <v>2.785</v>
      </c>
      <c r="BT5382" s="1">
        <v>-0.78</v>
      </c>
      <c r="BU5382" s="1">
        <v>-1.419</v>
      </c>
      <c r="BW5382" s="1">
        <v>0.0</v>
      </c>
      <c r="BX5382" s="1">
        <v>0.0</v>
      </c>
      <c r="BY5382" s="1">
        <v>0.0</v>
      </c>
      <c r="BZ5382" s="1">
        <v>0.0</v>
      </c>
      <c r="CA5382" s="1">
        <v>0.0</v>
      </c>
      <c r="CB5382" s="1">
        <v>0.0</v>
      </c>
      <c r="CC5382" s="1">
        <v>0.0</v>
      </c>
      <c r="CD5382" s="1">
        <v>-3.104</v>
      </c>
      <c r="CE5382" s="1">
        <v>-1.459</v>
      </c>
      <c r="CF5382" s="1">
        <v>45.551</v>
      </c>
      <c r="CG5382" s="1">
        <v>6.617</v>
      </c>
      <c r="CH5382" s="1">
        <v>0.2</v>
      </c>
      <c r="CI5382" s="1">
        <v>1507.175</v>
      </c>
      <c r="CJ5382" s="1">
        <v>-9.476</v>
      </c>
      <c r="CK5382" s="1">
        <v>-3.491</v>
      </c>
      <c r="CL5382" s="1">
        <v>1103.262</v>
      </c>
      <c r="CM5382" s="1">
        <v>33.344</v>
      </c>
      <c r="CN5382" s="1">
        <v>0.359</v>
      </c>
      <c r="CO5382" s="1">
        <v>8.06</v>
      </c>
      <c r="CP5382" s="1">
        <v>0.0</v>
      </c>
      <c r="CQ5382" s="1">
        <v>0.0</v>
      </c>
      <c r="CR5382" s="1">
        <v>0.0</v>
      </c>
      <c r="CT5382" s="1">
        <v>0.0</v>
      </c>
      <c r="CU5382" s="1">
        <v>0.0</v>
      </c>
      <c r="CV5382" s="1">
        <v>0.0</v>
      </c>
      <c r="CW5382" s="1">
        <v>0.0</v>
      </c>
      <c r="CX5382" s="1">
        <v>0.0</v>
      </c>
      <c r="CY5382" s="1">
        <v>0.0</v>
      </c>
      <c r="CZ5382" s="1">
        <v>0.0</v>
      </c>
      <c r="DA5382" s="1">
        <v>1844.625</v>
      </c>
      <c r="DB5382" s="1">
        <v>566.169</v>
      </c>
      <c r="DC5382" s="1">
        <v>-1.356</v>
      </c>
      <c r="DD5382" s="1">
        <v>-0.298</v>
      </c>
      <c r="DE5382" s="1">
        <v>15.738</v>
      </c>
      <c r="DF5382" s="1">
        <v>200.841</v>
      </c>
      <c r="DG5382" s="1">
        <v>6.07</v>
      </c>
      <c r="DH5382" s="1">
        <v>520.728</v>
      </c>
      <c r="DI5382" s="1">
        <v>10.888</v>
      </c>
      <c r="DJ5382" s="1">
        <v>2.785</v>
      </c>
      <c r="DL5382" s="1">
        <v>0.0</v>
      </c>
      <c r="DM5382" s="1">
        <v>0.0</v>
      </c>
      <c r="DN5382" s="1">
        <v>0.0</v>
      </c>
      <c r="DO5382" s="1">
        <v>0.0</v>
      </c>
      <c r="DP5382" s="1">
        <v>0.0</v>
      </c>
      <c r="DQ5382" s="1">
        <v>0.0</v>
      </c>
      <c r="DR5382" s="1">
        <v>0.0</v>
      </c>
      <c r="DT5382" s="1">
        <v>0.0</v>
      </c>
      <c r="DU5382" s="1">
        <v>0.0</v>
      </c>
      <c r="DV5382" s="1">
        <v>0.0</v>
      </c>
      <c r="DW5382" s="1">
        <v>0.0</v>
      </c>
      <c r="DX5382" s="1">
        <v>0.0</v>
      </c>
      <c r="DY5382" s="1">
        <v>0.0</v>
      </c>
      <c r="DZ5382" s="1">
        <v>0.0</v>
      </c>
    </row>
    <row r="5383">
      <c r="A5383" s="1" t="s">
        <v>548</v>
      </c>
      <c r="B5383" s="1">
        <v>2015.0</v>
      </c>
      <c r="C5383" s="1" t="s">
        <v>549</v>
      </c>
      <c r="D5383" s="1">
        <v>3.0749306E7</v>
      </c>
      <c r="E5383" s="1">
        <v>2.73983635456E11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0.0</v>
      </c>
      <c r="M5383" s="1">
        <v>0.0</v>
      </c>
      <c r="N5383" s="1">
        <v>1111.653</v>
      </c>
      <c r="O5383" s="1">
        <v>-19.544</v>
      </c>
      <c r="P5383" s="1">
        <v>-3.592</v>
      </c>
      <c r="Q5383" s="1">
        <v>480.821</v>
      </c>
      <c r="R5383" s="1">
        <v>14.785</v>
      </c>
      <c r="S5383" s="1">
        <v>63.091</v>
      </c>
      <c r="T5383" s="1">
        <v>1.94</v>
      </c>
      <c r="U5383" s="1">
        <v>-20.671</v>
      </c>
      <c r="V5383" s="1">
        <v>-2.968</v>
      </c>
      <c r="W5383" s="1">
        <v>370.374</v>
      </c>
      <c r="X5383" s="1">
        <v>11.389</v>
      </c>
      <c r="Y5383" s="1">
        <v>3.379</v>
      </c>
      <c r="Z5383" s="1">
        <v>2.742</v>
      </c>
      <c r="AA5383" s="1">
        <v>56.12</v>
      </c>
      <c r="AB5383" s="1">
        <v>1825.082</v>
      </c>
      <c r="AC5383" s="1">
        <v>57.41</v>
      </c>
      <c r="AD5383" s="1">
        <v>10.817</v>
      </c>
      <c r="AE5383" s="1">
        <v>-4.595</v>
      </c>
      <c r="AF5383" s="1">
        <v>-26.014</v>
      </c>
      <c r="AG5383" s="1">
        <v>17566.406</v>
      </c>
      <c r="AH5383" s="1">
        <v>1.971</v>
      </c>
      <c r="AI5383" s="1">
        <v>-4.636</v>
      </c>
      <c r="AJ5383" s="1">
        <v>-25.471</v>
      </c>
      <c r="AK5383" s="1">
        <v>1645.24</v>
      </c>
      <c r="AL5383" s="1">
        <v>50.59</v>
      </c>
      <c r="AM5383" s="1">
        <v>17039.141</v>
      </c>
      <c r="AN5383" s="1">
        <v>523.942</v>
      </c>
      <c r="AO5383" s="1">
        <v>88.121</v>
      </c>
      <c r="AP5383" s="1">
        <v>97.173</v>
      </c>
      <c r="AQ5383" s="1">
        <v>-4.54</v>
      </c>
      <c r="AR5383" s="1">
        <v>-22.041</v>
      </c>
      <c r="AS5383" s="1">
        <v>463.444</v>
      </c>
      <c r="AT5383" s="1">
        <v>1577.271</v>
      </c>
      <c r="AU5383" s="1">
        <v>48.5</v>
      </c>
      <c r="AV5383" s="1">
        <v>15071.682</v>
      </c>
      <c r="AW5383" s="1">
        <v>-4.77</v>
      </c>
      <c r="AX5383" s="1">
        <v>-26.854</v>
      </c>
      <c r="AY5383" s="1">
        <v>17434.945</v>
      </c>
      <c r="AZ5383" s="1">
        <v>536.112</v>
      </c>
      <c r="BA5383" s="1">
        <v>84.48</v>
      </c>
      <c r="BB5383" s="1">
        <v>85.953</v>
      </c>
      <c r="BC5383" s="1">
        <v>63.82</v>
      </c>
      <c r="BD5383" s="1">
        <v>-2.66</v>
      </c>
      <c r="BE5383" s="1">
        <v>-0.496</v>
      </c>
      <c r="BF5383" s="1">
        <v>15.242</v>
      </c>
      <c r="BG5383" s="1">
        <v>221.794</v>
      </c>
      <c r="BH5383" s="1">
        <v>6.82</v>
      </c>
      <c r="BI5383" s="1">
        <v>495.678</v>
      </c>
      <c r="BJ5383" s="1">
        <v>11.879</v>
      </c>
      <c r="BK5383" s="1">
        <v>2.827</v>
      </c>
      <c r="BL5383" s="1">
        <v>-2.66</v>
      </c>
      <c r="BM5383" s="1">
        <v>-0.496</v>
      </c>
      <c r="BN5383" s="1">
        <v>15.242</v>
      </c>
      <c r="BO5383" s="1">
        <v>221.794</v>
      </c>
      <c r="BP5383" s="1">
        <v>6.82</v>
      </c>
      <c r="BQ5383" s="1">
        <v>495.678</v>
      </c>
      <c r="BR5383" s="1">
        <v>11.879</v>
      </c>
      <c r="BS5383" s="1">
        <v>2.827</v>
      </c>
      <c r="BT5383" s="1">
        <v>-1.29</v>
      </c>
      <c r="BU5383" s="1">
        <v>-2.299</v>
      </c>
      <c r="BW5383" s="1">
        <v>0.0</v>
      </c>
      <c r="BX5383" s="1">
        <v>0.0</v>
      </c>
      <c r="BY5383" s="1">
        <v>0.0</v>
      </c>
      <c r="BZ5383" s="1">
        <v>0.0</v>
      </c>
      <c r="CA5383" s="1">
        <v>0.0</v>
      </c>
      <c r="CB5383" s="1">
        <v>0.0</v>
      </c>
      <c r="CC5383" s="1">
        <v>0.0</v>
      </c>
      <c r="CD5383" s="1">
        <v>0.355</v>
      </c>
      <c r="CE5383" s="1">
        <v>0.162</v>
      </c>
      <c r="CF5383" s="1">
        <v>45.713</v>
      </c>
      <c r="CG5383" s="1">
        <v>4.878</v>
      </c>
      <c r="CH5383" s="1">
        <v>0.15</v>
      </c>
      <c r="CI5383" s="1">
        <v>1486.638</v>
      </c>
      <c r="CJ5383" s="1">
        <v>-4.847</v>
      </c>
      <c r="CK5383" s="1">
        <v>-1.616</v>
      </c>
      <c r="CL5383" s="1">
        <v>1031.818</v>
      </c>
      <c r="CM5383" s="1">
        <v>31.728</v>
      </c>
      <c r="CN5383" s="1">
        <v>0.261</v>
      </c>
      <c r="CO5383" s="1">
        <v>8.478</v>
      </c>
      <c r="CP5383" s="1">
        <v>0.0</v>
      </c>
      <c r="CQ5383" s="1">
        <v>0.0</v>
      </c>
      <c r="CR5383" s="1">
        <v>0.0</v>
      </c>
      <c r="CT5383" s="1">
        <v>0.0</v>
      </c>
      <c r="CU5383" s="1">
        <v>0.0</v>
      </c>
      <c r="CV5383" s="1">
        <v>0.0</v>
      </c>
      <c r="CW5383" s="1">
        <v>0.0</v>
      </c>
      <c r="CX5383" s="1">
        <v>0.0</v>
      </c>
      <c r="CY5383" s="1">
        <v>0.0</v>
      </c>
      <c r="CZ5383" s="1">
        <v>0.0</v>
      </c>
      <c r="DA5383" s="1">
        <v>1867.034</v>
      </c>
      <c r="DB5383" s="1">
        <v>540.155</v>
      </c>
      <c r="DC5383" s="1">
        <v>-2.66</v>
      </c>
      <c r="DD5383" s="1">
        <v>-0.496</v>
      </c>
      <c r="DE5383" s="1">
        <v>15.242</v>
      </c>
      <c r="DF5383" s="1">
        <v>221.794</v>
      </c>
      <c r="DG5383" s="1">
        <v>6.82</v>
      </c>
      <c r="DH5383" s="1">
        <v>495.678</v>
      </c>
      <c r="DI5383" s="1">
        <v>11.879</v>
      </c>
      <c r="DJ5383" s="1">
        <v>2.827</v>
      </c>
      <c r="DL5383" s="1">
        <v>0.0</v>
      </c>
      <c r="DM5383" s="1">
        <v>0.0</v>
      </c>
      <c r="DN5383" s="1">
        <v>0.0</v>
      </c>
      <c r="DO5383" s="1">
        <v>0.0</v>
      </c>
      <c r="DP5383" s="1">
        <v>0.0</v>
      </c>
      <c r="DQ5383" s="1">
        <v>0.0</v>
      </c>
      <c r="DR5383" s="1">
        <v>0.0</v>
      </c>
      <c r="DT5383" s="1">
        <v>0.0</v>
      </c>
      <c r="DU5383" s="1">
        <v>0.0</v>
      </c>
      <c r="DV5383" s="1">
        <v>0.0</v>
      </c>
      <c r="DW5383" s="1">
        <v>0.0</v>
      </c>
      <c r="DX5383" s="1">
        <v>0.0</v>
      </c>
      <c r="DY5383" s="1">
        <v>0.0</v>
      </c>
      <c r="DZ5383" s="1">
        <v>0.0</v>
      </c>
    </row>
    <row r="5384">
      <c r="A5384" s="1" t="s">
        <v>548</v>
      </c>
      <c r="B5384" s="1">
        <v>2016.0</v>
      </c>
      <c r="C5384" s="1" t="s">
        <v>549</v>
      </c>
      <c r="D5384" s="1">
        <v>3.1284509E7</v>
      </c>
      <c r="E5384" s="1">
        <v>2.90236366848E11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0.0</v>
      </c>
      <c r="M5384" s="1">
        <v>0.0</v>
      </c>
      <c r="N5384" s="1">
        <v>1114.12</v>
      </c>
      <c r="O5384" s="1">
        <v>18.124</v>
      </c>
      <c r="P5384" s="1">
        <v>2.68</v>
      </c>
      <c r="Q5384" s="1">
        <v>558.25</v>
      </c>
      <c r="R5384" s="1">
        <v>17.465</v>
      </c>
      <c r="S5384" s="1">
        <v>63.61</v>
      </c>
      <c r="T5384" s="1">
        <v>1.99</v>
      </c>
      <c r="U5384" s="1">
        <v>10.874</v>
      </c>
      <c r="V5384" s="1">
        <v>1.238</v>
      </c>
      <c r="W5384" s="1">
        <v>403.623</v>
      </c>
      <c r="X5384" s="1">
        <v>12.627</v>
      </c>
      <c r="Y5384" s="1">
        <v>3.39</v>
      </c>
      <c r="Z5384" s="1">
        <v>3.361</v>
      </c>
      <c r="AA5384" s="1">
        <v>57.21</v>
      </c>
      <c r="AB5384" s="1">
        <v>1828.701</v>
      </c>
      <c r="AC5384" s="1">
        <v>58.71</v>
      </c>
      <c r="AD5384" s="1">
        <v>11.529</v>
      </c>
      <c r="AE5384" s="1">
        <v>-3.596</v>
      </c>
      <c r="AF5384" s="1">
        <v>-19.423</v>
      </c>
      <c r="AG5384" s="1">
        <v>16645.043</v>
      </c>
      <c r="AH5384" s="1">
        <v>1.794</v>
      </c>
      <c r="AI5384" s="1">
        <v>-4.12</v>
      </c>
      <c r="AJ5384" s="1">
        <v>-21.586</v>
      </c>
      <c r="AK5384" s="1">
        <v>1657.37</v>
      </c>
      <c r="AL5384" s="1">
        <v>51.85</v>
      </c>
      <c r="AM5384" s="1">
        <v>16057.646</v>
      </c>
      <c r="AN5384" s="1">
        <v>502.356</v>
      </c>
      <c r="AO5384" s="1">
        <v>88.315</v>
      </c>
      <c r="AP5384" s="1">
        <v>96.681</v>
      </c>
      <c r="AQ5384" s="1">
        <v>-6.511</v>
      </c>
      <c r="AR5384" s="1">
        <v>-30.175</v>
      </c>
      <c r="AS5384" s="1">
        <v>433.269</v>
      </c>
      <c r="AT5384" s="1">
        <v>1588.965</v>
      </c>
      <c r="AU5384" s="1">
        <v>49.71</v>
      </c>
      <c r="AV5384" s="1">
        <v>13849.312</v>
      </c>
      <c r="AW5384" s="1">
        <v>-0.909</v>
      </c>
      <c r="AX5384" s="1">
        <v>-4.872</v>
      </c>
      <c r="AY5384" s="1">
        <v>16980.928</v>
      </c>
      <c r="AZ5384" s="1">
        <v>531.24</v>
      </c>
      <c r="BA5384" s="1">
        <v>84.67</v>
      </c>
      <c r="BB5384" s="1">
        <v>83.385</v>
      </c>
      <c r="BC5384" s="1">
        <v>65.41</v>
      </c>
      <c r="BD5384" s="1">
        <v>13.941</v>
      </c>
      <c r="BE5384" s="1">
        <v>1.994</v>
      </c>
      <c r="BF5384" s="1">
        <v>17.236</v>
      </c>
      <c r="BG5384" s="1">
        <v>219.278</v>
      </c>
      <c r="BH5384" s="1">
        <v>6.86</v>
      </c>
      <c r="BI5384" s="1">
        <v>550.934</v>
      </c>
      <c r="BJ5384" s="1">
        <v>11.685</v>
      </c>
      <c r="BK5384" s="1">
        <v>3.317</v>
      </c>
      <c r="BL5384" s="1">
        <v>14.018</v>
      </c>
      <c r="BM5384" s="1">
        <v>2.006</v>
      </c>
      <c r="BN5384" s="1">
        <v>17.247</v>
      </c>
      <c r="BO5384" s="1">
        <v>219.278</v>
      </c>
      <c r="BP5384" s="1">
        <v>6.86</v>
      </c>
      <c r="BQ5384" s="1">
        <v>551.307</v>
      </c>
      <c r="BR5384" s="1">
        <v>11.685</v>
      </c>
      <c r="BS5384" s="1">
        <v>3.319</v>
      </c>
      <c r="BT5384" s="1">
        <v>-1.5</v>
      </c>
      <c r="BU5384" s="1">
        <v>-2.622</v>
      </c>
      <c r="BW5384" s="1">
        <v>0.0</v>
      </c>
      <c r="BX5384" s="1">
        <v>0.0</v>
      </c>
      <c r="BY5384" s="1">
        <v>0.0</v>
      </c>
      <c r="BZ5384" s="1">
        <v>0.0</v>
      </c>
      <c r="CA5384" s="1">
        <v>0.0</v>
      </c>
      <c r="CB5384" s="1">
        <v>0.0</v>
      </c>
      <c r="CC5384" s="1">
        <v>0.0</v>
      </c>
      <c r="CD5384" s="1">
        <v>12.926</v>
      </c>
      <c r="CE5384" s="1">
        <v>5.909</v>
      </c>
      <c r="CF5384" s="1">
        <v>51.622</v>
      </c>
      <c r="CG5384" s="1">
        <v>4.795</v>
      </c>
      <c r="CH5384" s="1">
        <v>0.15</v>
      </c>
      <c r="CI5384" s="1">
        <v>1650.084</v>
      </c>
      <c r="CJ5384" s="1">
        <v>-4.13</v>
      </c>
      <c r="CK5384" s="1">
        <v>-1.311</v>
      </c>
      <c r="CL5384" s="1">
        <v>972.276</v>
      </c>
      <c r="CM5384" s="1">
        <v>30.417</v>
      </c>
      <c r="CN5384" s="1">
        <v>0.255</v>
      </c>
      <c r="CO5384" s="1">
        <v>9.935</v>
      </c>
      <c r="CP5384" s="1">
        <v>0.0</v>
      </c>
      <c r="CQ5384" s="1">
        <v>0.0</v>
      </c>
      <c r="CR5384" s="1">
        <v>0.0</v>
      </c>
      <c r="CT5384" s="1">
        <v>0.0</v>
      </c>
      <c r="CU5384" s="1">
        <v>0.0</v>
      </c>
      <c r="CV5384" s="1">
        <v>0.0</v>
      </c>
      <c r="CW5384" s="1">
        <v>0.0</v>
      </c>
      <c r="CX5384" s="1">
        <v>0.0</v>
      </c>
      <c r="CY5384" s="1">
        <v>0.0</v>
      </c>
      <c r="CZ5384" s="1">
        <v>0.0</v>
      </c>
      <c r="DA5384" s="1">
        <v>1876.648</v>
      </c>
      <c r="DB5384" s="1">
        <v>520.732</v>
      </c>
      <c r="DC5384" s="1">
        <v>14.018</v>
      </c>
      <c r="DD5384" s="1">
        <v>2.006</v>
      </c>
      <c r="DE5384" s="1">
        <v>17.247</v>
      </c>
      <c r="DF5384" s="1">
        <v>219.278</v>
      </c>
      <c r="DG5384" s="1">
        <v>6.86</v>
      </c>
      <c r="DH5384" s="1">
        <v>551.307</v>
      </c>
      <c r="DI5384" s="1">
        <v>11.685</v>
      </c>
      <c r="DJ5384" s="1">
        <v>3.319</v>
      </c>
      <c r="DL5384" s="1">
        <v>0.012</v>
      </c>
      <c r="DM5384" s="1">
        <v>0.012</v>
      </c>
      <c r="DN5384" s="1">
        <v>0.0</v>
      </c>
      <c r="DO5384" s="1">
        <v>0.0</v>
      </c>
      <c r="DP5384" s="1">
        <v>0.373</v>
      </c>
      <c r="DQ5384" s="1">
        <v>0.0</v>
      </c>
      <c r="DR5384" s="1">
        <v>0.002</v>
      </c>
      <c r="DT5384" s="1">
        <v>0.0</v>
      </c>
      <c r="DU5384" s="1">
        <v>0.0</v>
      </c>
      <c r="DV5384" s="1">
        <v>0.0</v>
      </c>
      <c r="DW5384" s="1">
        <v>0.0</v>
      </c>
      <c r="DX5384" s="1">
        <v>0.0</v>
      </c>
      <c r="DY5384" s="1">
        <v>0.0</v>
      </c>
      <c r="DZ5384" s="1">
        <v>0.0</v>
      </c>
    </row>
    <row r="5385">
      <c r="A5385" s="1" t="s">
        <v>548</v>
      </c>
      <c r="B5385" s="1">
        <v>2017.0</v>
      </c>
      <c r="C5385" s="1" t="s">
        <v>549</v>
      </c>
      <c r="D5385" s="1">
        <v>3.1819131E7</v>
      </c>
      <c r="E5385" s="1">
        <v>3.02992228352E11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0.0</v>
      </c>
      <c r="M5385" s="1">
        <v>0.0</v>
      </c>
      <c r="N5385" s="1">
        <v>1096.976</v>
      </c>
      <c r="O5385" s="1">
        <v>-5.57</v>
      </c>
      <c r="P5385" s="1">
        <v>-0.973</v>
      </c>
      <c r="Q5385" s="1">
        <v>518.296</v>
      </c>
      <c r="R5385" s="1">
        <v>16.492</v>
      </c>
      <c r="S5385" s="1">
        <v>65.684</v>
      </c>
      <c r="T5385" s="1">
        <v>2.09</v>
      </c>
      <c r="U5385" s="1">
        <v>4.432</v>
      </c>
      <c r="V5385" s="1">
        <v>0.56</v>
      </c>
      <c r="W5385" s="1">
        <v>414.428</v>
      </c>
      <c r="X5385" s="1">
        <v>13.187</v>
      </c>
      <c r="Y5385" s="1">
        <v>3.435</v>
      </c>
      <c r="Z5385" s="1">
        <v>3.074</v>
      </c>
      <c r="AA5385" s="1">
        <v>60.2</v>
      </c>
      <c r="AB5385" s="1">
        <v>1891.944</v>
      </c>
      <c r="AC5385" s="1">
        <v>60.84</v>
      </c>
      <c r="AD5385" s="1">
        <v>11.598</v>
      </c>
      <c r="AE5385" s="1">
        <v>3.267</v>
      </c>
      <c r="AF5385" s="1">
        <v>17.012</v>
      </c>
      <c r="AG5385" s="1">
        <v>16900.018</v>
      </c>
      <c r="AH5385" s="1">
        <v>1.775</v>
      </c>
      <c r="AI5385" s="1">
        <v>2.84</v>
      </c>
      <c r="AJ5385" s="1">
        <v>14.269</v>
      </c>
      <c r="AK5385" s="1">
        <v>1662.522</v>
      </c>
      <c r="AL5385" s="1">
        <v>52.9</v>
      </c>
      <c r="AM5385" s="1">
        <v>16236.279</v>
      </c>
      <c r="AN5385" s="1">
        <v>516.624</v>
      </c>
      <c r="AO5385" s="1">
        <v>86.949</v>
      </c>
      <c r="AP5385" s="1">
        <v>96.302</v>
      </c>
      <c r="AQ5385" s="1">
        <v>3.359</v>
      </c>
      <c r="AR5385" s="1">
        <v>14.552</v>
      </c>
      <c r="AS5385" s="1">
        <v>447.821</v>
      </c>
      <c r="AT5385" s="1">
        <v>1591.81</v>
      </c>
      <c r="AU5385" s="1">
        <v>50.65</v>
      </c>
      <c r="AV5385" s="1">
        <v>14073.965</v>
      </c>
      <c r="AW5385" s="1">
        <v>0.909</v>
      </c>
      <c r="AX5385" s="1">
        <v>4.828</v>
      </c>
      <c r="AY5385" s="1">
        <v>16847.35</v>
      </c>
      <c r="AZ5385" s="1">
        <v>536.068</v>
      </c>
      <c r="BA5385" s="1">
        <v>83.251</v>
      </c>
      <c r="BB5385" s="1">
        <v>83.477</v>
      </c>
      <c r="BC5385" s="1">
        <v>66.74</v>
      </c>
      <c r="BD5385" s="1">
        <v>15.594</v>
      </c>
      <c r="BE5385" s="1">
        <v>2.588</v>
      </c>
      <c r="BF5385" s="1">
        <v>19.824</v>
      </c>
      <c r="BG5385" s="1">
        <v>249.221</v>
      </c>
      <c r="BH5385" s="1">
        <v>7.93</v>
      </c>
      <c r="BI5385" s="1">
        <v>623.018</v>
      </c>
      <c r="BJ5385" s="1">
        <v>13.034</v>
      </c>
      <c r="BK5385" s="1">
        <v>3.695</v>
      </c>
      <c r="BL5385" s="1">
        <v>15.608</v>
      </c>
      <c r="BM5385" s="1">
        <v>2.592</v>
      </c>
      <c r="BN5385" s="1">
        <v>19.84</v>
      </c>
      <c r="BO5385" s="1">
        <v>249.535</v>
      </c>
      <c r="BP5385" s="1">
        <v>7.94</v>
      </c>
      <c r="BQ5385" s="1">
        <v>623.512</v>
      </c>
      <c r="BR5385" s="1">
        <v>13.051</v>
      </c>
      <c r="BS5385" s="1">
        <v>3.698</v>
      </c>
      <c r="BT5385" s="1">
        <v>-0.64</v>
      </c>
      <c r="BU5385" s="1">
        <v>-1.063</v>
      </c>
      <c r="BW5385" s="1">
        <v>0.0</v>
      </c>
      <c r="BX5385" s="1">
        <v>0.0</v>
      </c>
      <c r="BY5385" s="1">
        <v>0.0</v>
      </c>
      <c r="BZ5385" s="1">
        <v>0.0</v>
      </c>
      <c r="CA5385" s="1">
        <v>0.0</v>
      </c>
      <c r="CB5385" s="1">
        <v>0.0</v>
      </c>
      <c r="CC5385" s="1">
        <v>0.0</v>
      </c>
      <c r="CD5385" s="1">
        <v>1.335</v>
      </c>
      <c r="CE5385" s="1">
        <v>0.689</v>
      </c>
      <c r="CF5385" s="1">
        <v>52.311</v>
      </c>
      <c r="CG5385" s="1">
        <v>5.028</v>
      </c>
      <c r="CH5385" s="1">
        <v>0.16</v>
      </c>
      <c r="CI5385" s="1">
        <v>1644.018</v>
      </c>
      <c r="CJ5385" s="1">
        <v>5.782</v>
      </c>
      <c r="CK5385" s="1">
        <v>1.759</v>
      </c>
      <c r="CL5385" s="1">
        <v>1011.21</v>
      </c>
      <c r="CM5385" s="1">
        <v>32.176</v>
      </c>
      <c r="CN5385" s="1">
        <v>0.263</v>
      </c>
      <c r="CO5385" s="1">
        <v>9.751</v>
      </c>
      <c r="CP5385" s="1">
        <v>0.0</v>
      </c>
      <c r="CQ5385" s="1">
        <v>0.0</v>
      </c>
      <c r="CR5385" s="1">
        <v>0.0</v>
      </c>
      <c r="CT5385" s="1">
        <v>0.0</v>
      </c>
      <c r="CU5385" s="1">
        <v>0.0</v>
      </c>
      <c r="CV5385" s="1">
        <v>0.0</v>
      </c>
      <c r="CW5385" s="1">
        <v>0.0</v>
      </c>
      <c r="CX5385" s="1">
        <v>0.0</v>
      </c>
      <c r="CY5385" s="1">
        <v>0.0</v>
      </c>
      <c r="CZ5385" s="1">
        <v>0.0</v>
      </c>
      <c r="DA5385" s="1">
        <v>1912.057</v>
      </c>
      <c r="DB5385" s="1">
        <v>537.744</v>
      </c>
      <c r="DC5385" s="1">
        <v>15.608</v>
      </c>
      <c r="DD5385" s="1">
        <v>2.592</v>
      </c>
      <c r="DE5385" s="1">
        <v>19.84</v>
      </c>
      <c r="DF5385" s="1">
        <v>249.535</v>
      </c>
      <c r="DG5385" s="1">
        <v>7.94</v>
      </c>
      <c r="DH5385" s="1">
        <v>623.512</v>
      </c>
      <c r="DI5385" s="1">
        <v>13.051</v>
      </c>
      <c r="DJ5385" s="1">
        <v>3.698</v>
      </c>
      <c r="DK5385" s="1">
        <v>35.473</v>
      </c>
      <c r="DL5385" s="1">
        <v>0.004</v>
      </c>
      <c r="DM5385" s="1">
        <v>0.016</v>
      </c>
      <c r="DN5385" s="1">
        <v>0.314</v>
      </c>
      <c r="DO5385" s="1">
        <v>0.01</v>
      </c>
      <c r="DP5385" s="1">
        <v>0.494</v>
      </c>
      <c r="DQ5385" s="1">
        <v>0.016</v>
      </c>
      <c r="DR5385" s="1">
        <v>0.003</v>
      </c>
      <c r="DT5385" s="1">
        <v>0.0</v>
      </c>
      <c r="DU5385" s="1">
        <v>0.0</v>
      </c>
      <c r="DV5385" s="1">
        <v>0.0</v>
      </c>
      <c r="DW5385" s="1">
        <v>0.0</v>
      </c>
      <c r="DX5385" s="1">
        <v>0.0</v>
      </c>
      <c r="DY5385" s="1">
        <v>0.0</v>
      </c>
      <c r="DZ5385" s="1">
        <v>0.0</v>
      </c>
    </row>
    <row r="5386">
      <c r="A5386" s="1" t="s">
        <v>548</v>
      </c>
      <c r="B5386" s="1">
        <v>2018.0</v>
      </c>
      <c r="C5386" s="1" t="s">
        <v>549</v>
      </c>
      <c r="D5386" s="1">
        <v>3.2373443E7</v>
      </c>
      <c r="E5386" s="1">
        <v>3.20808189952E11</v>
      </c>
      <c r="G5386" s="1">
        <v>0.0</v>
      </c>
      <c r="H5386" s="1">
        <v>0.0</v>
      </c>
      <c r="I5386" s="1">
        <v>0.0</v>
      </c>
      <c r="J5386" s="1">
        <v>0.0</v>
      </c>
      <c r="K5386" s="1">
        <v>0.0</v>
      </c>
      <c r="L5386" s="1">
        <v>0.0</v>
      </c>
      <c r="M5386" s="1">
        <v>0.0</v>
      </c>
      <c r="N5386" s="1">
        <v>1139.192</v>
      </c>
      <c r="O5386" s="1">
        <v>43.25</v>
      </c>
      <c r="P5386" s="1">
        <v>7.133</v>
      </c>
      <c r="Q5386" s="1">
        <v>729.744</v>
      </c>
      <c r="R5386" s="1">
        <v>23.624</v>
      </c>
      <c r="S5386" s="1">
        <v>72.59</v>
      </c>
      <c r="T5386" s="1">
        <v>2.35</v>
      </c>
      <c r="U5386" s="1">
        <v>3.362</v>
      </c>
      <c r="V5386" s="1">
        <v>0.443</v>
      </c>
      <c r="W5386" s="1">
        <v>421.025</v>
      </c>
      <c r="X5386" s="1">
        <v>13.63</v>
      </c>
      <c r="Y5386" s="1">
        <v>3.721</v>
      </c>
      <c r="Z5386" s="1">
        <v>4.391</v>
      </c>
      <c r="AA5386" s="1">
        <v>62.76</v>
      </c>
      <c r="AB5386" s="1">
        <v>1938.626</v>
      </c>
      <c r="AC5386" s="1">
        <v>63.15</v>
      </c>
      <c r="AD5386" s="1">
        <v>11.931</v>
      </c>
      <c r="AE5386" s="1">
        <v>0.235</v>
      </c>
      <c r="AF5386" s="1">
        <v>1.264</v>
      </c>
      <c r="AG5386" s="1">
        <v>16649.705</v>
      </c>
      <c r="AH5386" s="1">
        <v>1.68</v>
      </c>
      <c r="AI5386" s="1">
        <v>1.309</v>
      </c>
      <c r="AJ5386" s="1">
        <v>6.763</v>
      </c>
      <c r="AK5386" s="1">
        <v>1768.116</v>
      </c>
      <c r="AL5386" s="1">
        <v>57.24</v>
      </c>
      <c r="AM5386" s="1">
        <v>16167.189</v>
      </c>
      <c r="AN5386" s="1">
        <v>523.388</v>
      </c>
      <c r="AO5386" s="1">
        <v>90.641</v>
      </c>
      <c r="AP5386" s="1">
        <v>97.27</v>
      </c>
      <c r="AQ5386" s="1">
        <v>-0.859</v>
      </c>
      <c r="AR5386" s="1">
        <v>-3.845</v>
      </c>
      <c r="AS5386" s="1">
        <v>443.976</v>
      </c>
      <c r="AT5386" s="1">
        <v>1681.316</v>
      </c>
      <c r="AU5386" s="1">
        <v>54.43</v>
      </c>
      <c r="AV5386" s="1">
        <v>13714.215</v>
      </c>
      <c r="AW5386" s="1">
        <v>8.727</v>
      </c>
      <c r="AX5386" s="1">
        <v>46.784</v>
      </c>
      <c r="AY5386" s="1">
        <v>18004.002</v>
      </c>
      <c r="AZ5386" s="1">
        <v>582.852</v>
      </c>
      <c r="BA5386" s="1">
        <v>86.192</v>
      </c>
      <c r="BB5386" s="1">
        <v>82.512</v>
      </c>
      <c r="BC5386" s="1">
        <v>71.94</v>
      </c>
      <c r="BD5386" s="1">
        <v>-25.629</v>
      </c>
      <c r="BE5386" s="1">
        <v>-5.154</v>
      </c>
      <c r="BF5386" s="1">
        <v>14.67</v>
      </c>
      <c r="BG5386" s="1">
        <v>182.248</v>
      </c>
      <c r="BH5386" s="1">
        <v>5.9</v>
      </c>
      <c r="BI5386" s="1">
        <v>453.146</v>
      </c>
      <c r="BJ5386" s="1">
        <v>9.343</v>
      </c>
      <c r="BK5386" s="1">
        <v>2.726</v>
      </c>
      <c r="BL5386" s="1">
        <v>-25.602</v>
      </c>
      <c r="BM5386" s="1">
        <v>-5.153</v>
      </c>
      <c r="BN5386" s="1">
        <v>14.687</v>
      </c>
      <c r="BO5386" s="1">
        <v>182.557</v>
      </c>
      <c r="BP5386" s="1">
        <v>5.91</v>
      </c>
      <c r="BQ5386" s="1">
        <v>453.671</v>
      </c>
      <c r="BR5386" s="1">
        <v>9.359</v>
      </c>
      <c r="BS5386" s="1">
        <v>2.73</v>
      </c>
      <c r="BT5386" s="1">
        <v>-0.39</v>
      </c>
      <c r="BU5386" s="1">
        <v>-0.621</v>
      </c>
      <c r="BW5386" s="1">
        <v>0.0</v>
      </c>
      <c r="BX5386" s="1">
        <v>0.0</v>
      </c>
      <c r="BY5386" s="1">
        <v>0.0</v>
      </c>
      <c r="BZ5386" s="1">
        <v>0.0</v>
      </c>
      <c r="CA5386" s="1">
        <v>0.0</v>
      </c>
      <c r="CB5386" s="1">
        <v>0.0</v>
      </c>
      <c r="CC5386" s="1">
        <v>0.0</v>
      </c>
      <c r="CD5386" s="1">
        <v>6.644</v>
      </c>
      <c r="CE5386" s="1">
        <v>3.476</v>
      </c>
      <c r="CF5386" s="1">
        <v>55.787</v>
      </c>
      <c r="CG5386" s="1">
        <v>14.209</v>
      </c>
      <c r="CH5386" s="1">
        <v>0.46</v>
      </c>
      <c r="CI5386" s="1">
        <v>1723.23</v>
      </c>
      <c r="CJ5386" s="1">
        <v>4.493</v>
      </c>
      <c r="CK5386" s="1">
        <v>1.446</v>
      </c>
      <c r="CL5386" s="1">
        <v>1038.547</v>
      </c>
      <c r="CM5386" s="1">
        <v>33.621</v>
      </c>
      <c r="CN5386" s="1">
        <v>0.728</v>
      </c>
      <c r="CO5386" s="1">
        <v>10.368</v>
      </c>
      <c r="CP5386" s="1">
        <v>0.0</v>
      </c>
      <c r="CQ5386" s="1">
        <v>0.0</v>
      </c>
      <c r="CR5386" s="1">
        <v>0.0</v>
      </c>
      <c r="CT5386" s="1">
        <v>0.0</v>
      </c>
      <c r="CU5386" s="1">
        <v>0.0</v>
      </c>
      <c r="CV5386" s="1">
        <v>0.0</v>
      </c>
      <c r="CW5386" s="1">
        <v>0.0</v>
      </c>
      <c r="CX5386" s="1">
        <v>0.0</v>
      </c>
      <c r="CY5386" s="1">
        <v>0.0</v>
      </c>
      <c r="CZ5386" s="1">
        <v>0.0</v>
      </c>
      <c r="DA5386" s="1">
        <v>1950.673</v>
      </c>
      <c r="DB5386" s="1">
        <v>539.008</v>
      </c>
      <c r="DC5386" s="1">
        <v>-25.602</v>
      </c>
      <c r="DD5386" s="1">
        <v>-5.153</v>
      </c>
      <c r="DE5386" s="1">
        <v>14.687</v>
      </c>
      <c r="DF5386" s="1">
        <v>182.557</v>
      </c>
      <c r="DG5386" s="1">
        <v>5.91</v>
      </c>
      <c r="DH5386" s="1">
        <v>453.671</v>
      </c>
      <c r="DI5386" s="1">
        <v>9.359</v>
      </c>
      <c r="DJ5386" s="1">
        <v>2.73</v>
      </c>
      <c r="DK5386" s="1">
        <v>8.537</v>
      </c>
      <c r="DL5386" s="1">
        <v>0.001</v>
      </c>
      <c r="DM5386" s="1">
        <v>0.017</v>
      </c>
      <c r="DN5386" s="1">
        <v>0.309</v>
      </c>
      <c r="DO5386" s="1">
        <v>0.01</v>
      </c>
      <c r="DP5386" s="1">
        <v>0.525</v>
      </c>
      <c r="DQ5386" s="1">
        <v>0.016</v>
      </c>
      <c r="DR5386" s="1">
        <v>0.003</v>
      </c>
      <c r="DT5386" s="1">
        <v>0.0</v>
      </c>
      <c r="DU5386" s="1">
        <v>0.0</v>
      </c>
      <c r="DV5386" s="1">
        <v>0.0</v>
      </c>
      <c r="DW5386" s="1">
        <v>0.0</v>
      </c>
      <c r="DX5386" s="1">
        <v>0.0</v>
      </c>
      <c r="DY5386" s="1">
        <v>0.0</v>
      </c>
      <c r="DZ5386" s="1">
        <v>0.0</v>
      </c>
    </row>
    <row r="5387">
      <c r="A5387" s="1" t="s">
        <v>548</v>
      </c>
      <c r="B5387" s="1">
        <v>2019.0</v>
      </c>
      <c r="C5387" s="1" t="s">
        <v>549</v>
      </c>
      <c r="D5387" s="1">
        <v>3.2964655E7</v>
      </c>
      <c r="E5387" s="1">
        <v>3.39998932992E11</v>
      </c>
      <c r="G5387" s="1">
        <v>0.0</v>
      </c>
      <c r="H5387" s="1">
        <v>0.0</v>
      </c>
      <c r="I5387" s="1">
        <v>0.0</v>
      </c>
      <c r="J5387" s="1">
        <v>0.0</v>
      </c>
      <c r="K5387" s="1">
        <v>0.0</v>
      </c>
      <c r="L5387" s="1">
        <v>0.0</v>
      </c>
      <c r="M5387" s="1">
        <v>0.0</v>
      </c>
      <c r="N5387" s="1">
        <v>1119.257</v>
      </c>
      <c r="O5387" s="1">
        <v>-11.477</v>
      </c>
      <c r="P5387" s="1">
        <v>-2.711</v>
      </c>
      <c r="Q5387" s="1">
        <v>634.402</v>
      </c>
      <c r="R5387" s="1">
        <v>20.913</v>
      </c>
      <c r="S5387" s="1">
        <v>115.882</v>
      </c>
      <c r="T5387" s="1">
        <v>3.82</v>
      </c>
      <c r="U5387" s="1">
        <v>-1.495</v>
      </c>
      <c r="V5387" s="1">
        <v>-0.204</v>
      </c>
      <c r="W5387" s="1">
        <v>407.293</v>
      </c>
      <c r="X5387" s="1">
        <v>13.426</v>
      </c>
      <c r="Y5387" s="1">
        <v>6.01</v>
      </c>
      <c r="Z5387" s="1">
        <v>3.856</v>
      </c>
      <c r="AA5387" s="1">
        <v>64.87</v>
      </c>
      <c r="AB5387" s="1">
        <v>1967.865</v>
      </c>
      <c r="AC5387" s="1">
        <v>63.56</v>
      </c>
      <c r="AD5387" s="1">
        <v>11.931</v>
      </c>
      <c r="AE5387" s="1">
        <v>0.809</v>
      </c>
      <c r="AF5387" s="1">
        <v>4.363</v>
      </c>
      <c r="AG5387" s="1">
        <v>16483.449</v>
      </c>
      <c r="AH5387" s="1">
        <v>1.598</v>
      </c>
      <c r="AI5387" s="1">
        <v>0.552</v>
      </c>
      <c r="AJ5387" s="1">
        <v>2.891</v>
      </c>
      <c r="AK5387" s="1">
        <v>1731.855</v>
      </c>
      <c r="AL5387" s="1">
        <v>57.09</v>
      </c>
      <c r="AM5387" s="1">
        <v>15964.933</v>
      </c>
      <c r="AN5387" s="1">
        <v>526.279</v>
      </c>
      <c r="AO5387" s="1">
        <v>89.821</v>
      </c>
      <c r="AP5387" s="1">
        <v>97.04</v>
      </c>
      <c r="AQ5387" s="1">
        <v>0.452</v>
      </c>
      <c r="AR5387" s="1">
        <v>2.006</v>
      </c>
      <c r="AS5387" s="1">
        <v>445.982</v>
      </c>
      <c r="AT5387" s="1">
        <v>1594.435</v>
      </c>
      <c r="AU5387" s="1">
        <v>52.56</v>
      </c>
      <c r="AV5387" s="1">
        <v>13529.097</v>
      </c>
      <c r="AW5387" s="1">
        <v>-1.418</v>
      </c>
      <c r="AX5387" s="1">
        <v>-8.267</v>
      </c>
      <c r="AY5387" s="1">
        <v>17430.311</v>
      </c>
      <c r="AZ5387" s="1">
        <v>574.584</v>
      </c>
      <c r="BA5387" s="1">
        <v>82.694</v>
      </c>
      <c r="BB5387" s="1">
        <v>82.235</v>
      </c>
      <c r="BC5387" s="1">
        <v>71.14</v>
      </c>
      <c r="BD5387" s="1">
        <v>9.577</v>
      </c>
      <c r="BE5387" s="1">
        <v>1.325</v>
      </c>
      <c r="BF5387" s="1">
        <v>15.995</v>
      </c>
      <c r="BG5387" s="1">
        <v>195.967</v>
      </c>
      <c r="BH5387" s="1">
        <v>6.46</v>
      </c>
      <c r="BI5387" s="1">
        <v>485.224</v>
      </c>
      <c r="BJ5387" s="1">
        <v>10.164</v>
      </c>
      <c r="BK5387" s="1">
        <v>2.949</v>
      </c>
      <c r="BL5387" s="1">
        <v>9.828</v>
      </c>
      <c r="BM5387" s="1">
        <v>1.364</v>
      </c>
      <c r="BN5387" s="1">
        <v>16.051</v>
      </c>
      <c r="BO5387" s="1">
        <v>196.271</v>
      </c>
      <c r="BP5387" s="1">
        <v>6.47</v>
      </c>
      <c r="BQ5387" s="1">
        <v>486.901</v>
      </c>
      <c r="BR5387" s="1">
        <v>10.179</v>
      </c>
      <c r="BS5387" s="1">
        <v>2.96</v>
      </c>
      <c r="BT5387" s="1">
        <v>1.31</v>
      </c>
      <c r="BU5387" s="1">
        <v>2.019</v>
      </c>
      <c r="BW5387" s="1">
        <v>0.0</v>
      </c>
      <c r="BX5387" s="1">
        <v>0.0</v>
      </c>
      <c r="BY5387" s="1">
        <v>0.0</v>
      </c>
      <c r="BZ5387" s="1">
        <v>0.0</v>
      </c>
      <c r="CA5387" s="1">
        <v>0.0</v>
      </c>
      <c r="CB5387" s="1">
        <v>0.0</v>
      </c>
      <c r="CC5387" s="1">
        <v>0.0</v>
      </c>
      <c r="CD5387" s="1">
        <v>6.447</v>
      </c>
      <c r="CE5387" s="1">
        <v>3.597</v>
      </c>
      <c r="CF5387" s="1">
        <v>59.384</v>
      </c>
      <c r="CG5387" s="1">
        <v>21.538</v>
      </c>
      <c r="CH5387" s="1">
        <v>0.71</v>
      </c>
      <c r="CI5387" s="1">
        <v>1801.434</v>
      </c>
      <c r="CJ5387" s="1">
        <v>-2.612</v>
      </c>
      <c r="CK5387" s="1">
        <v>-0.878</v>
      </c>
      <c r="CL5387" s="1">
        <v>993.279</v>
      </c>
      <c r="CM5387" s="1">
        <v>32.743</v>
      </c>
      <c r="CN5387" s="1">
        <v>1.117</v>
      </c>
      <c r="CO5387" s="1">
        <v>10.95</v>
      </c>
      <c r="CP5387" s="1">
        <v>0.0</v>
      </c>
      <c r="CQ5387" s="1">
        <v>0.0</v>
      </c>
      <c r="CR5387" s="1">
        <v>0.0</v>
      </c>
      <c r="CT5387" s="1">
        <v>0.0</v>
      </c>
      <c r="CU5387" s="1">
        <v>0.0</v>
      </c>
      <c r="CV5387" s="1">
        <v>0.0</v>
      </c>
      <c r="CW5387" s="1">
        <v>0.0</v>
      </c>
      <c r="CX5387" s="1">
        <v>0.0</v>
      </c>
      <c r="CY5387" s="1">
        <v>0.0</v>
      </c>
      <c r="CZ5387" s="1">
        <v>0.0</v>
      </c>
      <c r="DA5387" s="1">
        <v>1928.126</v>
      </c>
      <c r="DB5387" s="1">
        <v>543.371</v>
      </c>
      <c r="DC5387" s="1">
        <v>9.828</v>
      </c>
      <c r="DD5387" s="1">
        <v>1.364</v>
      </c>
      <c r="DE5387" s="1">
        <v>16.051</v>
      </c>
      <c r="DF5387" s="1">
        <v>196.271</v>
      </c>
      <c r="DG5387" s="1">
        <v>6.47</v>
      </c>
      <c r="DH5387" s="1">
        <v>486.901</v>
      </c>
      <c r="DI5387" s="1">
        <v>10.179</v>
      </c>
      <c r="DJ5387" s="1">
        <v>2.96</v>
      </c>
      <c r="DK5387" s="1">
        <v>0.0</v>
      </c>
      <c r="DL5387" s="1">
        <v>0.0</v>
      </c>
      <c r="DM5387" s="1">
        <v>0.017</v>
      </c>
      <c r="DN5387" s="1">
        <v>0.303</v>
      </c>
      <c r="DO5387" s="1">
        <v>0.01</v>
      </c>
      <c r="DP5387" s="1">
        <v>0.513</v>
      </c>
      <c r="DQ5387" s="1">
        <v>0.016</v>
      </c>
      <c r="DR5387" s="1">
        <v>0.003</v>
      </c>
      <c r="DT5387" s="1">
        <v>0.038</v>
      </c>
      <c r="DU5387" s="1">
        <v>0.038</v>
      </c>
      <c r="DV5387" s="1">
        <v>0.0</v>
      </c>
      <c r="DW5387" s="1">
        <v>0.0</v>
      </c>
      <c r="DX5387" s="1">
        <v>1.164</v>
      </c>
      <c r="DY5387" s="1">
        <v>0.0</v>
      </c>
      <c r="DZ5387" s="1">
        <v>0.007</v>
      </c>
    </row>
    <row r="5388">
      <c r="A5388" s="1" t="s">
        <v>548</v>
      </c>
      <c r="B5388" s="1">
        <v>2020.0</v>
      </c>
      <c r="C5388" s="1" t="s">
        <v>549</v>
      </c>
      <c r="D5388" s="1">
        <v>3.3586325E7</v>
      </c>
      <c r="E5388" s="1">
        <v>3.46785284096E11</v>
      </c>
      <c r="G5388" s="1">
        <v>0.0</v>
      </c>
      <c r="H5388" s="1">
        <v>0.0</v>
      </c>
      <c r="I5388" s="1">
        <v>0.0</v>
      </c>
      <c r="J5388" s="1">
        <v>0.0</v>
      </c>
      <c r="K5388" s="1">
        <v>0.0</v>
      </c>
      <c r="L5388" s="1">
        <v>0.0</v>
      </c>
      <c r="M5388" s="1">
        <v>0.0</v>
      </c>
      <c r="N5388" s="1">
        <v>1149.106</v>
      </c>
      <c r="O5388" s="1">
        <v>37.04</v>
      </c>
      <c r="P5388" s="1">
        <v>7.746</v>
      </c>
      <c r="Q5388" s="1">
        <v>853.295</v>
      </c>
      <c r="R5388" s="1">
        <v>28.659</v>
      </c>
      <c r="S5388" s="1">
        <v>154.825</v>
      </c>
      <c r="T5388" s="1">
        <v>5.2</v>
      </c>
      <c r="U5388" s="1">
        <v>2.495</v>
      </c>
      <c r="V5388" s="1">
        <v>0.335</v>
      </c>
      <c r="W5388" s="1">
        <v>409.726</v>
      </c>
      <c r="X5388" s="1">
        <v>13.761</v>
      </c>
      <c r="Y5388" s="1">
        <v>7.816</v>
      </c>
      <c r="Z5388" s="1">
        <v>5.317</v>
      </c>
      <c r="AA5388" s="1">
        <v>69.05</v>
      </c>
      <c r="AB5388" s="1">
        <v>2055.896</v>
      </c>
      <c r="AC5388" s="1">
        <v>66.53</v>
      </c>
      <c r="AD5388" s="1">
        <v>12.513</v>
      </c>
      <c r="AE5388" s="1">
        <v>-0.654</v>
      </c>
      <c r="AF5388" s="1">
        <v>-3.553</v>
      </c>
      <c r="AG5388" s="1">
        <v>16072.546</v>
      </c>
      <c r="AH5388" s="1">
        <v>1.557</v>
      </c>
      <c r="AI5388" s="1">
        <v>0.074</v>
      </c>
      <c r="AJ5388" s="1">
        <v>0.392</v>
      </c>
      <c r="AK5388" s="1">
        <v>1831.698</v>
      </c>
      <c r="AL5388" s="1">
        <v>61.52</v>
      </c>
      <c r="AM5388" s="1">
        <v>15681.096</v>
      </c>
      <c r="AN5388" s="1">
        <v>526.67</v>
      </c>
      <c r="AO5388" s="1">
        <v>92.47</v>
      </c>
      <c r="AP5388" s="1">
        <v>97.707</v>
      </c>
      <c r="AQ5388" s="1">
        <v>-2.181</v>
      </c>
      <c r="AR5388" s="1">
        <v>-9.725</v>
      </c>
      <c r="AS5388" s="1">
        <v>436.257</v>
      </c>
      <c r="AT5388" s="1">
        <v>1662.581</v>
      </c>
      <c r="AU5388" s="1">
        <v>55.84</v>
      </c>
      <c r="AV5388" s="1">
        <v>12989.134</v>
      </c>
      <c r="AW5388" s="1">
        <v>-18.026</v>
      </c>
      <c r="AX5388" s="1">
        <v>-103.572</v>
      </c>
      <c r="AY5388" s="1">
        <v>14023.913</v>
      </c>
      <c r="AZ5388" s="1">
        <v>471.012</v>
      </c>
      <c r="BA5388" s="1">
        <v>83.932</v>
      </c>
      <c r="BB5388" s="1">
        <v>80.934</v>
      </c>
      <c r="BC5388" s="1">
        <v>76.45</v>
      </c>
      <c r="BD5388" s="1">
        <v>-22.638</v>
      </c>
      <c r="BE5388" s="1">
        <v>-3.652</v>
      </c>
      <c r="BF5388" s="1">
        <v>12.344</v>
      </c>
      <c r="BG5388" s="1">
        <v>148.87</v>
      </c>
      <c r="BH5388" s="1">
        <v>5.0</v>
      </c>
      <c r="BI5388" s="1">
        <v>367.523</v>
      </c>
      <c r="BJ5388" s="1">
        <v>7.515</v>
      </c>
      <c r="BK5388" s="1">
        <v>2.29</v>
      </c>
      <c r="BL5388" s="1">
        <v>-22.798</v>
      </c>
      <c r="BM5388" s="1">
        <v>-3.69</v>
      </c>
      <c r="BN5388" s="1">
        <v>12.361</v>
      </c>
      <c r="BO5388" s="1">
        <v>149.168</v>
      </c>
      <c r="BP5388" s="1">
        <v>5.01</v>
      </c>
      <c r="BQ5388" s="1">
        <v>368.026</v>
      </c>
      <c r="BR5388" s="1">
        <v>7.53</v>
      </c>
      <c r="BS5388" s="1">
        <v>2.293</v>
      </c>
      <c r="BT5388" s="1">
        <v>2.52</v>
      </c>
      <c r="BU5388" s="1">
        <v>3.65</v>
      </c>
      <c r="BW5388" s="1">
        <v>0.0</v>
      </c>
      <c r="BX5388" s="1">
        <v>0.0</v>
      </c>
      <c r="BY5388" s="1">
        <v>0.0</v>
      </c>
      <c r="BZ5388" s="1">
        <v>0.0</v>
      </c>
      <c r="CA5388" s="1">
        <v>0.0</v>
      </c>
      <c r="CB5388" s="1">
        <v>0.0</v>
      </c>
      <c r="CC5388" s="1">
        <v>0.0</v>
      </c>
      <c r="CD5388" s="1">
        <v>3.992</v>
      </c>
      <c r="CE5388" s="1">
        <v>2.37</v>
      </c>
      <c r="CF5388" s="1">
        <v>61.754</v>
      </c>
      <c r="CG5388" s="1">
        <v>14.292</v>
      </c>
      <c r="CH5388" s="1">
        <v>0.48</v>
      </c>
      <c r="CI5388" s="1">
        <v>1838.667</v>
      </c>
      <c r="CJ5388" s="1">
        <v>-27.882</v>
      </c>
      <c r="CK5388" s="1">
        <v>-9.13</v>
      </c>
      <c r="CL5388" s="1">
        <v>703.07</v>
      </c>
      <c r="CM5388" s="1">
        <v>23.614</v>
      </c>
      <c r="CN5388" s="1">
        <v>0.721</v>
      </c>
      <c r="CO5388" s="1">
        <v>11.456</v>
      </c>
      <c r="CP5388" s="1">
        <v>0.0</v>
      </c>
      <c r="CQ5388" s="1">
        <v>0.0</v>
      </c>
      <c r="CR5388" s="1">
        <v>0.0</v>
      </c>
      <c r="CT5388" s="1">
        <v>0.0</v>
      </c>
      <c r="CU5388" s="1">
        <v>0.0</v>
      </c>
      <c r="CV5388" s="1">
        <v>0.0</v>
      </c>
      <c r="CW5388" s="1">
        <v>0.0</v>
      </c>
      <c r="CX5388" s="1">
        <v>0.0</v>
      </c>
      <c r="CY5388" s="1">
        <v>0.0</v>
      </c>
      <c r="CZ5388" s="1">
        <v>0.0</v>
      </c>
      <c r="DA5388" s="1">
        <v>1980.866</v>
      </c>
      <c r="DB5388" s="1">
        <v>539.818</v>
      </c>
      <c r="DC5388" s="1">
        <v>-22.798</v>
      </c>
      <c r="DD5388" s="1">
        <v>-3.69</v>
      </c>
      <c r="DE5388" s="1">
        <v>12.361</v>
      </c>
      <c r="DF5388" s="1">
        <v>149.168</v>
      </c>
      <c r="DG5388" s="1">
        <v>5.01</v>
      </c>
      <c r="DH5388" s="1">
        <v>368.026</v>
      </c>
      <c r="DI5388" s="1">
        <v>7.53</v>
      </c>
      <c r="DJ5388" s="1">
        <v>2.293</v>
      </c>
      <c r="DK5388" s="1">
        <v>0.274</v>
      </c>
      <c r="DL5388" s="1">
        <v>0.0</v>
      </c>
      <c r="DM5388" s="1">
        <v>0.017</v>
      </c>
      <c r="DN5388" s="1">
        <v>0.298</v>
      </c>
      <c r="DO5388" s="1">
        <v>0.01</v>
      </c>
      <c r="DP5388" s="1">
        <v>0.503</v>
      </c>
      <c r="DQ5388" s="1">
        <v>0.015</v>
      </c>
      <c r="DR5388" s="1">
        <v>0.003</v>
      </c>
      <c r="DS5388" s="1">
        <v>-100.0</v>
      </c>
      <c r="DT5388" s="1">
        <v>-0.038</v>
      </c>
      <c r="DU5388" s="1">
        <v>0.0</v>
      </c>
      <c r="DV5388" s="1">
        <v>0.0</v>
      </c>
      <c r="DW5388" s="1">
        <v>0.0</v>
      </c>
      <c r="DX5388" s="1">
        <v>0.0</v>
      </c>
      <c r="DY5388" s="1">
        <v>0.0</v>
      </c>
      <c r="DZ5388" s="1">
        <v>0.0</v>
      </c>
    </row>
    <row r="5389">
      <c r="A5389" s="1" t="s">
        <v>548</v>
      </c>
      <c r="B5389" s="1">
        <v>2021.0</v>
      </c>
      <c r="C5389" s="1" t="s">
        <v>549</v>
      </c>
      <c r="D5389" s="1">
        <v>3.4243658E7</v>
      </c>
      <c r="E5389" s="1">
        <v>3.72457832448E11</v>
      </c>
      <c r="G5389" s="1">
        <v>0.0</v>
      </c>
      <c r="H5389" s="1">
        <v>0.0</v>
      </c>
      <c r="I5389" s="1">
        <v>0.0</v>
      </c>
      <c r="J5389" s="1">
        <v>0.0</v>
      </c>
      <c r="K5389" s="1">
        <v>0.0</v>
      </c>
      <c r="L5389" s="1">
        <v>0.0</v>
      </c>
      <c r="M5389" s="1">
        <v>0.0</v>
      </c>
      <c r="N5389" s="1">
        <v>1150.476</v>
      </c>
      <c r="O5389" s="1">
        <v>-9.938</v>
      </c>
      <c r="P5389" s="1">
        <v>-2.848</v>
      </c>
      <c r="Q5389" s="1">
        <v>753.747</v>
      </c>
      <c r="R5389" s="1">
        <v>25.811</v>
      </c>
      <c r="S5389" s="1">
        <v>144.844</v>
      </c>
      <c r="T5389" s="1">
        <v>4.96</v>
      </c>
      <c r="U5389" s="1">
        <v>21.249</v>
      </c>
      <c r="V5389" s="1">
        <v>2.924</v>
      </c>
      <c r="W5389" s="1">
        <v>487.251</v>
      </c>
      <c r="X5389" s="1">
        <v>16.685</v>
      </c>
      <c r="Y5389" s="1">
        <v>6.943</v>
      </c>
      <c r="Z5389" s="1">
        <v>4.488</v>
      </c>
      <c r="AA5389" s="1">
        <v>75.03</v>
      </c>
      <c r="AB5389" s="1">
        <v>2191.062</v>
      </c>
      <c r="AC5389" s="1">
        <v>71.44</v>
      </c>
      <c r="AD5389" s="1">
        <v>12.584</v>
      </c>
      <c r="AE5389" s="1">
        <v>6.687</v>
      </c>
      <c r="AF5389" s="1">
        <v>36.1</v>
      </c>
      <c r="AG5389" s="1">
        <v>16818.223</v>
      </c>
      <c r="AH5389" s="1">
        <v>1.546</v>
      </c>
      <c r="AI5389" s="1">
        <v>6.836</v>
      </c>
      <c r="AJ5389" s="1">
        <v>36.006</v>
      </c>
      <c r="AK5389" s="1">
        <v>1939.629</v>
      </c>
      <c r="AL5389" s="1">
        <v>66.42</v>
      </c>
      <c r="AM5389" s="1">
        <v>16431.541</v>
      </c>
      <c r="AN5389" s="1">
        <v>562.676</v>
      </c>
      <c r="AO5389" s="1">
        <v>92.973</v>
      </c>
      <c r="AP5389" s="1">
        <v>97.833</v>
      </c>
      <c r="AQ5389" s="1">
        <v>8.716</v>
      </c>
      <c r="AR5389" s="1">
        <v>38.023</v>
      </c>
      <c r="AS5389" s="1">
        <v>474.28</v>
      </c>
      <c r="AT5389" s="1">
        <v>1753.901</v>
      </c>
      <c r="AU5389" s="1">
        <v>60.06</v>
      </c>
      <c r="AV5389" s="1">
        <v>13850.151</v>
      </c>
      <c r="AW5389" s="1">
        <v>8.105</v>
      </c>
      <c r="AX5389" s="1">
        <v>38.177</v>
      </c>
      <c r="AY5389" s="1">
        <v>14869.571</v>
      </c>
      <c r="AZ5389" s="1">
        <v>509.189</v>
      </c>
      <c r="BA5389" s="1">
        <v>84.071</v>
      </c>
      <c r="BB5389" s="1">
        <v>82.463</v>
      </c>
      <c r="BC5389" s="1">
        <v>82.19</v>
      </c>
      <c r="BD5389" s="1">
        <v>0.219</v>
      </c>
      <c r="BE5389" s="1">
        <v>-0.003</v>
      </c>
      <c r="BF5389" s="1">
        <v>12.34</v>
      </c>
      <c r="BG5389" s="1">
        <v>145.136</v>
      </c>
      <c r="BH5389" s="1">
        <v>4.97</v>
      </c>
      <c r="BI5389" s="1">
        <v>360.367</v>
      </c>
      <c r="BJ5389" s="1">
        <v>6.957</v>
      </c>
      <c r="BK5389" s="1">
        <v>2.146</v>
      </c>
      <c r="BL5389" s="1">
        <v>1.085</v>
      </c>
      <c r="BM5389" s="1">
        <v>0.103</v>
      </c>
      <c r="BN5389" s="1">
        <v>12.464</v>
      </c>
      <c r="BO5389" s="1">
        <v>146.596</v>
      </c>
      <c r="BP5389" s="1">
        <v>5.02</v>
      </c>
      <c r="BQ5389" s="1">
        <v>363.98</v>
      </c>
      <c r="BR5389" s="1">
        <v>7.027</v>
      </c>
      <c r="BS5389" s="1">
        <v>2.167</v>
      </c>
      <c r="BT5389" s="1">
        <v>3.59</v>
      </c>
      <c r="BU5389" s="1">
        <v>4.785</v>
      </c>
      <c r="BW5389" s="1">
        <v>0.0</v>
      </c>
      <c r="BX5389" s="1">
        <v>0.0</v>
      </c>
      <c r="BY5389" s="1">
        <v>0.0</v>
      </c>
      <c r="BZ5389" s="1">
        <v>0.0</v>
      </c>
      <c r="CA5389" s="1">
        <v>0.0</v>
      </c>
      <c r="CB5389" s="1">
        <v>0.0</v>
      </c>
      <c r="CC5389" s="1">
        <v>0.0</v>
      </c>
      <c r="CD5389" s="1">
        <v>1.346</v>
      </c>
      <c r="CE5389" s="1">
        <v>0.831</v>
      </c>
      <c r="CF5389" s="1">
        <v>62.585</v>
      </c>
      <c r="CG5389" s="1">
        <v>40.883</v>
      </c>
      <c r="CH5389" s="1">
        <v>1.4</v>
      </c>
      <c r="CI5389" s="1">
        <v>1827.644</v>
      </c>
      <c r="CJ5389" s="1">
        <v>3.329</v>
      </c>
      <c r="CK5389" s="1">
        <v>0.786</v>
      </c>
      <c r="CL5389" s="1">
        <v>712.533</v>
      </c>
      <c r="CM5389" s="1">
        <v>24.4</v>
      </c>
      <c r="CN5389" s="1">
        <v>1.96</v>
      </c>
      <c r="CO5389" s="1">
        <v>10.882</v>
      </c>
      <c r="CP5389" s="1">
        <v>0.0</v>
      </c>
      <c r="CQ5389" s="1">
        <v>0.0</v>
      </c>
      <c r="CR5389" s="1">
        <v>0.0</v>
      </c>
      <c r="CT5389" s="1">
        <v>0.0</v>
      </c>
      <c r="CU5389" s="1">
        <v>0.0</v>
      </c>
      <c r="CV5389" s="1">
        <v>0.0</v>
      </c>
      <c r="CW5389" s="1">
        <v>0.0</v>
      </c>
      <c r="CX5389" s="1">
        <v>0.0</v>
      </c>
      <c r="CY5389" s="1">
        <v>0.0</v>
      </c>
      <c r="CZ5389" s="1">
        <v>0.0</v>
      </c>
      <c r="DA5389" s="1">
        <v>2086.226</v>
      </c>
      <c r="DB5389" s="1">
        <v>575.917</v>
      </c>
      <c r="DC5389" s="1">
        <v>1.085</v>
      </c>
      <c r="DD5389" s="1">
        <v>0.103</v>
      </c>
      <c r="DE5389" s="1">
        <v>12.464</v>
      </c>
      <c r="DF5389" s="1">
        <v>146.596</v>
      </c>
      <c r="DG5389" s="1">
        <v>5.02</v>
      </c>
      <c r="DH5389" s="1">
        <v>363.98</v>
      </c>
      <c r="DI5389" s="1">
        <v>7.027</v>
      </c>
      <c r="DJ5389" s="1">
        <v>2.167</v>
      </c>
      <c r="DK5389" s="1">
        <v>616.084</v>
      </c>
      <c r="DL5389" s="1">
        <v>0.104</v>
      </c>
      <c r="DM5389" s="1">
        <v>0.121</v>
      </c>
      <c r="DN5389" s="1">
        <v>1.46</v>
      </c>
      <c r="DO5389" s="1">
        <v>0.05</v>
      </c>
      <c r="DP5389" s="1">
        <v>3.526</v>
      </c>
      <c r="DQ5389" s="1">
        <v>0.07</v>
      </c>
      <c r="DR5389" s="1">
        <v>0.021</v>
      </c>
      <c r="DT5389" s="1">
        <v>0.003</v>
      </c>
      <c r="DU5389" s="1">
        <v>0.003</v>
      </c>
      <c r="DV5389" s="1">
        <v>0.0</v>
      </c>
      <c r="DW5389" s="1">
        <v>0.0</v>
      </c>
      <c r="DX5389" s="1">
        <v>0.086</v>
      </c>
      <c r="DY5389" s="1">
        <v>0.0</v>
      </c>
      <c r="DZ5389" s="1">
        <v>0.001</v>
      </c>
    </row>
    <row r="5390">
      <c r="A5390" s="1" t="s">
        <v>548</v>
      </c>
      <c r="B5390" s="1">
        <v>2022.0</v>
      </c>
      <c r="C5390" s="1" t="s">
        <v>549</v>
      </c>
      <c r="D5390" s="1">
        <v>3.4938911E7</v>
      </c>
      <c r="E5390" s="1">
        <v>3.93572450304E11</v>
      </c>
      <c r="G5390" s="1">
        <v>0.0</v>
      </c>
      <c r="H5390" s="1">
        <v>0.0</v>
      </c>
      <c r="I5390" s="1">
        <v>0.0</v>
      </c>
      <c r="J5390" s="1">
        <v>0.0</v>
      </c>
      <c r="K5390" s="1">
        <v>0.0</v>
      </c>
      <c r="L5390" s="1">
        <v>0.0</v>
      </c>
      <c r="M5390" s="1">
        <v>0.0</v>
      </c>
      <c r="N5390" s="1">
        <v>1121.353</v>
      </c>
      <c r="O5390" s="1">
        <v>14.98</v>
      </c>
      <c r="P5390" s="1">
        <v>3.866</v>
      </c>
      <c r="Q5390" s="1">
        <v>849.409</v>
      </c>
      <c r="R5390" s="1">
        <v>29.677</v>
      </c>
      <c r="S5390" s="1">
        <v>161.425</v>
      </c>
      <c r="T5390" s="1">
        <v>5.64</v>
      </c>
      <c r="U5390" s="1">
        <v>5.759</v>
      </c>
      <c r="V5390" s="1">
        <v>0.961</v>
      </c>
      <c r="W5390" s="1">
        <v>505.059</v>
      </c>
      <c r="X5390" s="1">
        <v>17.646</v>
      </c>
      <c r="Y5390" s="1">
        <v>7.513</v>
      </c>
      <c r="Z5390" s="1">
        <v>5.016</v>
      </c>
      <c r="AA5390" s="1">
        <v>77.4</v>
      </c>
      <c r="AB5390" s="1">
        <v>2215.295</v>
      </c>
      <c r="AC5390" s="1">
        <v>75.07</v>
      </c>
      <c r="AD5390" s="1">
        <v>12.844</v>
      </c>
      <c r="AE5390" s="1">
        <v>2.883</v>
      </c>
      <c r="AF5390" s="1">
        <v>16.604</v>
      </c>
      <c r="AG5390" s="1">
        <v>16958.797</v>
      </c>
      <c r="AH5390" s="1">
        <v>1.505</v>
      </c>
      <c r="AI5390" s="1">
        <v>2.641</v>
      </c>
      <c r="AJ5390" s="1">
        <v>14.858</v>
      </c>
      <c r="AK5390" s="1">
        <v>1950.547</v>
      </c>
      <c r="AL5390" s="1">
        <v>68.15</v>
      </c>
      <c r="AM5390" s="1">
        <v>16529.822</v>
      </c>
      <c r="AN5390" s="1">
        <v>577.534</v>
      </c>
      <c r="AO5390" s="1">
        <v>90.782</v>
      </c>
      <c r="AP5390" s="1">
        <v>97.613</v>
      </c>
      <c r="AQ5390" s="1">
        <v>1.68</v>
      </c>
      <c r="AR5390" s="1">
        <v>7.969</v>
      </c>
      <c r="AS5390" s="1">
        <v>482.249</v>
      </c>
      <c r="AT5390" s="1">
        <v>1746.763</v>
      </c>
      <c r="AU5390" s="1">
        <v>61.03</v>
      </c>
      <c r="AV5390" s="1">
        <v>13802.621</v>
      </c>
      <c r="AW5390" s="1">
        <v>-3.947</v>
      </c>
      <c r="AX5390" s="1">
        <v>-20.098</v>
      </c>
      <c r="AY5390" s="1">
        <v>13998.436</v>
      </c>
      <c r="AZ5390" s="1">
        <v>489.09</v>
      </c>
      <c r="BA5390" s="1">
        <v>81.297</v>
      </c>
      <c r="BB5390" s="1">
        <v>81.508</v>
      </c>
      <c r="BC5390" s="1">
        <v>84.18</v>
      </c>
      <c r="BD5390" s="1">
        <v>6.045</v>
      </c>
      <c r="BE5390" s="1">
        <v>0.714</v>
      </c>
      <c r="BF5390" s="1">
        <v>13.054</v>
      </c>
      <c r="BG5390" s="1">
        <v>185.467</v>
      </c>
      <c r="BH5390" s="1">
        <v>6.48</v>
      </c>
      <c r="BI5390" s="1">
        <v>373.625</v>
      </c>
      <c r="BJ5390" s="1">
        <v>8.632</v>
      </c>
      <c r="BK5390" s="1">
        <v>2.206</v>
      </c>
      <c r="BL5390" s="1">
        <v>13.604</v>
      </c>
      <c r="BM5390" s="1">
        <v>1.661</v>
      </c>
      <c r="BN5390" s="1">
        <v>14.125</v>
      </c>
      <c r="BO5390" s="1">
        <v>198.06</v>
      </c>
      <c r="BP5390" s="1">
        <v>6.92</v>
      </c>
      <c r="BQ5390" s="1">
        <v>404.272</v>
      </c>
      <c r="BR5390" s="1">
        <v>9.218</v>
      </c>
      <c r="BS5390" s="1">
        <v>2.387</v>
      </c>
      <c r="BT5390" s="1">
        <v>2.33</v>
      </c>
      <c r="BU5390" s="1">
        <v>3.01</v>
      </c>
      <c r="BW5390" s="1">
        <v>0.0</v>
      </c>
      <c r="BX5390" s="1">
        <v>0.0</v>
      </c>
      <c r="BY5390" s="1">
        <v>0.0</v>
      </c>
      <c r="BZ5390" s="1">
        <v>0.0</v>
      </c>
      <c r="CA5390" s="1">
        <v>0.0</v>
      </c>
      <c r="CB5390" s="1">
        <v>0.0</v>
      </c>
      <c r="CC5390" s="1">
        <v>0.0</v>
      </c>
      <c r="CD5390" s="1">
        <v>4.83</v>
      </c>
      <c r="CE5390" s="1">
        <v>3.023</v>
      </c>
      <c r="CF5390" s="1">
        <v>65.608</v>
      </c>
      <c r="CG5390" s="1">
        <v>42.36</v>
      </c>
      <c r="CH5390" s="1">
        <v>1.48</v>
      </c>
      <c r="CI5390" s="1">
        <v>1877.792</v>
      </c>
      <c r="CJ5390" s="1">
        <v>-1.096</v>
      </c>
      <c r="CK5390" s="1">
        <v>-0.267</v>
      </c>
      <c r="CL5390" s="1">
        <v>690.698</v>
      </c>
      <c r="CM5390" s="1">
        <v>24.132</v>
      </c>
      <c r="CN5390" s="1">
        <v>1.971</v>
      </c>
      <c r="CO5390" s="1">
        <v>11.089</v>
      </c>
      <c r="CP5390" s="1">
        <v>0.0</v>
      </c>
      <c r="CQ5390" s="1">
        <v>0.0</v>
      </c>
      <c r="CR5390" s="1">
        <v>0.0</v>
      </c>
      <c r="CT5390" s="1">
        <v>0.0</v>
      </c>
      <c r="CU5390" s="1">
        <v>0.0</v>
      </c>
      <c r="CV5390" s="1">
        <v>0.0</v>
      </c>
      <c r="CW5390" s="1">
        <v>0.0</v>
      </c>
      <c r="CX5390" s="1">
        <v>0.0</v>
      </c>
      <c r="CY5390" s="1">
        <v>0.0</v>
      </c>
      <c r="CZ5390" s="1">
        <v>0.0</v>
      </c>
      <c r="DA5390" s="1">
        <v>2148.607</v>
      </c>
      <c r="DB5390" s="1">
        <v>592.522</v>
      </c>
      <c r="DC5390" s="1">
        <v>13.604</v>
      </c>
      <c r="DD5390" s="1">
        <v>1.661</v>
      </c>
      <c r="DE5390" s="1">
        <v>14.125</v>
      </c>
      <c r="DF5390" s="1">
        <v>198.06</v>
      </c>
      <c r="DG5390" s="1">
        <v>6.92</v>
      </c>
      <c r="DH5390" s="1">
        <v>404.272</v>
      </c>
      <c r="DI5390" s="1">
        <v>9.218</v>
      </c>
      <c r="DJ5390" s="1">
        <v>2.387</v>
      </c>
      <c r="DK5390" s="1">
        <v>789.007</v>
      </c>
      <c r="DL5390" s="1">
        <v>0.95</v>
      </c>
      <c r="DM5390" s="1">
        <v>1.071</v>
      </c>
      <c r="DN5390" s="1">
        <v>12.593</v>
      </c>
      <c r="DO5390" s="1">
        <v>0.44</v>
      </c>
      <c r="DP5390" s="1">
        <v>30.647</v>
      </c>
      <c r="DQ5390" s="1">
        <v>0.586</v>
      </c>
      <c r="DR5390" s="1">
        <v>0.181</v>
      </c>
      <c r="DS5390" s="1">
        <v>-100.0</v>
      </c>
      <c r="DT5390" s="1">
        <v>-0.003</v>
      </c>
      <c r="DU5390" s="1">
        <v>0.0</v>
      </c>
      <c r="DV5390" s="1">
        <v>0.0</v>
      </c>
      <c r="DW5390" s="1">
        <v>0.0</v>
      </c>
      <c r="DX5390" s="1">
        <v>0.0</v>
      </c>
      <c r="DY5390" s="1">
        <v>0.0</v>
      </c>
      <c r="DZ5390" s="1">
        <v>0.0</v>
      </c>
    </row>
    <row r="5391">
      <c r="A5391" s="1" t="s">
        <v>548</v>
      </c>
      <c r="B5391" s="1">
        <v>2023.0</v>
      </c>
      <c r="C5391" s="1" t="s">
        <v>549</v>
      </c>
      <c r="D5391" s="1">
        <v>3.5652264E7</v>
      </c>
      <c r="G5391" s="1">
        <v>0.0</v>
      </c>
      <c r="H5391" s="1">
        <v>0.0</v>
      </c>
      <c r="I5391" s="1">
        <v>0.0</v>
      </c>
      <c r="J5391" s="1">
        <v>0.0</v>
      </c>
      <c r="K5391" s="1">
        <v>0.0</v>
      </c>
      <c r="L5391" s="1">
        <v>0.0</v>
      </c>
      <c r="M5391" s="1">
        <v>0.0</v>
      </c>
      <c r="N5391" s="1">
        <v>1121.18</v>
      </c>
      <c r="O5391" s="1">
        <v>52.183</v>
      </c>
      <c r="P5391" s="1">
        <v>15.487</v>
      </c>
      <c r="Q5391" s="1">
        <v>1266.795</v>
      </c>
      <c r="R5391" s="1">
        <v>45.164</v>
      </c>
      <c r="S5391" s="1">
        <v>159.878</v>
      </c>
      <c r="T5391" s="1">
        <v>5.7</v>
      </c>
      <c r="U5391" s="1">
        <v>22.566</v>
      </c>
      <c r="V5391" s="1">
        <v>3.982</v>
      </c>
      <c r="W5391" s="1">
        <v>606.643</v>
      </c>
      <c r="X5391" s="1">
        <v>21.628</v>
      </c>
      <c r="Y5391" s="1">
        <v>7.475</v>
      </c>
      <c r="Z5391" s="1">
        <v>7.537</v>
      </c>
      <c r="AA5391" s="1">
        <v>79.18</v>
      </c>
      <c r="AB5391" s="1">
        <v>2220.897</v>
      </c>
      <c r="AC5391" s="1">
        <v>76.25</v>
      </c>
      <c r="AD5391" s="1">
        <v>12.975</v>
      </c>
      <c r="AE5391" s="1">
        <v>1.332</v>
      </c>
      <c r="AF5391" s="1">
        <v>7.891</v>
      </c>
      <c r="AG5391" s="1">
        <v>16840.805</v>
      </c>
      <c r="AI5391" s="1">
        <v>0.531</v>
      </c>
      <c r="AJ5391" s="1">
        <v>3.067</v>
      </c>
      <c r="AK5391" s="1">
        <v>1940.971</v>
      </c>
      <c r="AL5391" s="1">
        <v>69.2</v>
      </c>
      <c r="AM5391" s="1">
        <v>16285.106</v>
      </c>
      <c r="AN5391" s="1">
        <v>580.601</v>
      </c>
      <c r="AO5391" s="1">
        <v>90.754</v>
      </c>
      <c r="AP5391" s="1">
        <v>96.896</v>
      </c>
      <c r="AQ5391" s="1">
        <v>-2.692</v>
      </c>
      <c r="AR5391" s="1">
        <v>-12.984</v>
      </c>
      <c r="AS5391" s="1">
        <v>469.264</v>
      </c>
      <c r="AT5391" s="1">
        <v>1739.02</v>
      </c>
      <c r="AU5391" s="1">
        <v>62.0</v>
      </c>
      <c r="AV5391" s="1">
        <v>13162.252</v>
      </c>
      <c r="AW5391" s="1">
        <v>-9.613</v>
      </c>
      <c r="AX5391" s="1">
        <v>-47.018</v>
      </c>
      <c r="AY5391" s="1">
        <v>12399.56</v>
      </c>
      <c r="AZ5391" s="1">
        <v>442.072</v>
      </c>
      <c r="BA5391" s="1">
        <v>81.311</v>
      </c>
      <c r="BB5391" s="1">
        <v>78.315</v>
      </c>
      <c r="BC5391" s="1">
        <v>85.49</v>
      </c>
      <c r="BD5391" s="1">
        <v>31.7</v>
      </c>
      <c r="BE5391" s="1">
        <v>4.012</v>
      </c>
      <c r="BF5391" s="1">
        <v>17.066</v>
      </c>
      <c r="BG5391" s="1">
        <v>185.121</v>
      </c>
      <c r="BH5391" s="1">
        <v>6.6</v>
      </c>
      <c r="BI5391" s="1">
        <v>478.689</v>
      </c>
      <c r="BJ5391" s="1">
        <v>8.656</v>
      </c>
      <c r="BK5391" s="1">
        <v>2.848</v>
      </c>
      <c r="BL5391" s="1">
        <v>32.668</v>
      </c>
      <c r="BM5391" s="1">
        <v>4.477</v>
      </c>
      <c r="BN5391" s="1">
        <v>18.602</v>
      </c>
      <c r="BO5391" s="1">
        <v>197.743</v>
      </c>
      <c r="BP5391" s="1">
        <v>7.05</v>
      </c>
      <c r="BQ5391" s="1">
        <v>521.761</v>
      </c>
      <c r="BR5391" s="1">
        <v>9.246</v>
      </c>
      <c r="BS5391" s="1">
        <v>3.104</v>
      </c>
      <c r="BT5391" s="1">
        <v>2.93</v>
      </c>
      <c r="BU5391" s="1">
        <v>3.7</v>
      </c>
      <c r="BW5391" s="1">
        <v>0.0</v>
      </c>
      <c r="BX5391" s="1">
        <v>0.0</v>
      </c>
      <c r="BY5391" s="1">
        <v>0.0</v>
      </c>
      <c r="BZ5391" s="1">
        <v>0.0</v>
      </c>
      <c r="CA5391" s="1">
        <v>0.0</v>
      </c>
      <c r="CB5391" s="1">
        <v>0.0</v>
      </c>
      <c r="CC5391" s="1">
        <v>0.0</v>
      </c>
      <c r="CD5391" s="1">
        <v>0.861</v>
      </c>
      <c r="CE5391" s="1">
        <v>0.565</v>
      </c>
      <c r="CF5391" s="1">
        <v>66.173</v>
      </c>
      <c r="CG5391" s="1">
        <v>42.073</v>
      </c>
      <c r="CH5391" s="1">
        <v>1.5</v>
      </c>
      <c r="CI5391" s="1">
        <v>1856.059</v>
      </c>
      <c r="CJ5391" s="1">
        <v>-4.689</v>
      </c>
      <c r="CK5391" s="1">
        <v>-1.132</v>
      </c>
      <c r="CL5391" s="1">
        <v>645.139</v>
      </c>
      <c r="CM5391" s="1">
        <v>23.001</v>
      </c>
      <c r="CN5391" s="1">
        <v>1.967</v>
      </c>
      <c r="CO5391" s="1">
        <v>11.043</v>
      </c>
      <c r="CP5391" s="1">
        <v>0.0</v>
      </c>
      <c r="CQ5391" s="1">
        <v>0.0</v>
      </c>
      <c r="CR5391" s="1">
        <v>0.0</v>
      </c>
      <c r="CT5391" s="1">
        <v>0.0</v>
      </c>
      <c r="CU5391" s="1">
        <v>0.0</v>
      </c>
      <c r="CV5391" s="1">
        <v>0.0</v>
      </c>
      <c r="CW5391" s="1">
        <v>0.0</v>
      </c>
      <c r="CX5391" s="1">
        <v>0.0</v>
      </c>
      <c r="CY5391" s="1">
        <v>0.0</v>
      </c>
      <c r="CZ5391" s="1">
        <v>0.0</v>
      </c>
      <c r="DA5391" s="1">
        <v>2138.714</v>
      </c>
      <c r="DB5391" s="1">
        <v>600.413</v>
      </c>
      <c r="DC5391" s="1">
        <v>32.668</v>
      </c>
      <c r="DD5391" s="1">
        <v>4.477</v>
      </c>
      <c r="DE5391" s="1">
        <v>18.602</v>
      </c>
      <c r="DF5391" s="1">
        <v>197.743</v>
      </c>
      <c r="DG5391" s="1">
        <v>7.05</v>
      </c>
      <c r="DH5391" s="1">
        <v>521.761</v>
      </c>
      <c r="DI5391" s="1">
        <v>9.246</v>
      </c>
      <c r="DJ5391" s="1">
        <v>3.104</v>
      </c>
      <c r="DK5391" s="1">
        <v>42.818</v>
      </c>
      <c r="DL5391" s="1">
        <v>0.447</v>
      </c>
      <c r="DM5391" s="1">
        <v>1.518</v>
      </c>
      <c r="DN5391" s="1">
        <v>12.622</v>
      </c>
      <c r="DO5391" s="1">
        <v>0.45</v>
      </c>
      <c r="DP5391" s="1">
        <v>42.579</v>
      </c>
      <c r="DQ5391" s="1">
        <v>0.59</v>
      </c>
      <c r="DR5391" s="1">
        <v>0.253</v>
      </c>
      <c r="DT5391" s="1">
        <v>0.018</v>
      </c>
      <c r="DU5391" s="1">
        <v>0.018</v>
      </c>
      <c r="DV5391" s="1">
        <v>0.0</v>
      </c>
      <c r="DW5391" s="1">
        <v>0.0</v>
      </c>
      <c r="DX5391" s="1">
        <v>0.493</v>
      </c>
      <c r="DY5391" s="1">
        <v>0.0</v>
      </c>
      <c r="DZ5391" s="1">
        <v>0.003</v>
      </c>
    </row>
    <row r="5392">
      <c r="A5392" s="1" t="s">
        <v>548</v>
      </c>
      <c r="B5392" s="1">
        <v>2024.0</v>
      </c>
      <c r="C5392" s="1" t="s">
        <v>549</v>
      </c>
      <c r="D5392" s="1">
        <v>3.6361813E7</v>
      </c>
      <c r="G5392" s="1">
        <v>0.0</v>
      </c>
      <c r="H5392" s="1">
        <v>0.0</v>
      </c>
      <c r="I5392" s="1">
        <v>0.0</v>
      </c>
      <c r="M5392" s="1">
        <v>0.0</v>
      </c>
      <c r="O5392" s="1">
        <v>9.132</v>
      </c>
      <c r="P5392" s="1">
        <v>4.125</v>
      </c>
      <c r="Q5392" s="1">
        <v>1355.506</v>
      </c>
      <c r="R5392" s="1">
        <v>49.289</v>
      </c>
      <c r="U5392" s="1">
        <v>14.805</v>
      </c>
      <c r="V5392" s="1">
        <v>3.202</v>
      </c>
      <c r="W5392" s="1">
        <v>682.865</v>
      </c>
      <c r="X5392" s="1">
        <v>24.83</v>
      </c>
      <c r="Z5392" s="1">
        <v>7.106</v>
      </c>
      <c r="AC5392" s="1">
        <v>81.288</v>
      </c>
      <c r="AD5392" s="1">
        <v>12.045</v>
      </c>
      <c r="AE5392" s="1">
        <v>15.85</v>
      </c>
      <c r="AF5392" s="1">
        <v>95.163</v>
      </c>
      <c r="AG5392" s="1">
        <v>19129.293</v>
      </c>
      <c r="AI5392" s="1">
        <v>13.994</v>
      </c>
      <c r="AJ5392" s="1">
        <v>81.25</v>
      </c>
      <c r="AM5392" s="1">
        <v>18201.814</v>
      </c>
      <c r="AN5392" s="1">
        <v>661.851</v>
      </c>
      <c r="AP5392" s="1">
        <v>95.418</v>
      </c>
      <c r="AQ5392" s="1">
        <v>16.343</v>
      </c>
      <c r="AR5392" s="1">
        <v>76.691</v>
      </c>
      <c r="AS5392" s="1">
        <v>545.955</v>
      </c>
      <c r="AV5392" s="1">
        <v>15014.513</v>
      </c>
      <c r="AW5392" s="1">
        <v>-4.523</v>
      </c>
      <c r="AX5392" s="1">
        <v>-19.996</v>
      </c>
      <c r="AY5392" s="1">
        <v>11607.688</v>
      </c>
      <c r="AZ5392" s="1">
        <v>422.077</v>
      </c>
      <c r="BB5392" s="1">
        <v>78.71</v>
      </c>
      <c r="BD5392" s="1">
        <v>17.19</v>
      </c>
      <c r="BE5392" s="1">
        <v>2.934</v>
      </c>
      <c r="BF5392" s="1">
        <v>20.0</v>
      </c>
      <c r="BG5392" s="1">
        <v>225.511</v>
      </c>
      <c r="BH5392" s="1">
        <v>8.2</v>
      </c>
      <c r="BI5392" s="1">
        <v>550.028</v>
      </c>
      <c r="BJ5392" s="1">
        <v>10.088</v>
      </c>
      <c r="BK5392" s="1">
        <v>2.883</v>
      </c>
      <c r="BL5392" s="1">
        <v>70.844</v>
      </c>
      <c r="BM5392" s="1">
        <v>13.178</v>
      </c>
      <c r="BN5392" s="1">
        <v>31.78</v>
      </c>
      <c r="BO5392" s="1">
        <v>358.341</v>
      </c>
      <c r="BP5392" s="1">
        <v>13.03</v>
      </c>
      <c r="BQ5392" s="1">
        <v>874.001</v>
      </c>
      <c r="BR5392" s="1">
        <v>16.029</v>
      </c>
      <c r="BS5392" s="1">
        <v>4.582</v>
      </c>
      <c r="BW5392" s="1">
        <v>0.0</v>
      </c>
      <c r="BX5392" s="1">
        <v>0.0</v>
      </c>
      <c r="BY5392" s="1">
        <v>0.0</v>
      </c>
      <c r="BZ5392" s="1">
        <v>0.0</v>
      </c>
      <c r="CA5392" s="1">
        <v>0.0</v>
      </c>
      <c r="CB5392" s="1">
        <v>0.0</v>
      </c>
      <c r="CC5392" s="1">
        <v>0.0</v>
      </c>
      <c r="CD5392" s="1">
        <v>0.657</v>
      </c>
      <c r="CE5392" s="1">
        <v>0.435</v>
      </c>
      <c r="CF5392" s="1">
        <v>66.607</v>
      </c>
      <c r="CI5392" s="1">
        <v>1831.795</v>
      </c>
      <c r="CJ5392" s="1">
        <v>-2.528</v>
      </c>
      <c r="CK5392" s="1">
        <v>-0.581</v>
      </c>
      <c r="CL5392" s="1">
        <v>616.558</v>
      </c>
      <c r="CM5392" s="1">
        <v>22.419</v>
      </c>
      <c r="CO5392" s="1">
        <v>9.603</v>
      </c>
      <c r="CP5392" s="1">
        <v>0.0</v>
      </c>
      <c r="CQ5392" s="1">
        <v>0.0</v>
      </c>
      <c r="CT5392" s="1">
        <v>0.0</v>
      </c>
      <c r="CU5392" s="1">
        <v>0.0</v>
      </c>
      <c r="CW5392" s="1">
        <v>0.0</v>
      </c>
      <c r="CX5392" s="1">
        <v>0.0</v>
      </c>
      <c r="CZ5392" s="1">
        <v>0.0</v>
      </c>
      <c r="DA5392" s="1">
        <v>2235.53</v>
      </c>
      <c r="DB5392" s="1">
        <v>695.576</v>
      </c>
      <c r="DC5392" s="1">
        <v>70.844</v>
      </c>
      <c r="DD5392" s="1">
        <v>13.178</v>
      </c>
      <c r="DE5392" s="1">
        <v>31.78</v>
      </c>
      <c r="DF5392" s="1">
        <v>358.341</v>
      </c>
      <c r="DG5392" s="1">
        <v>13.03</v>
      </c>
      <c r="DH5392" s="1">
        <v>874.001</v>
      </c>
      <c r="DI5392" s="1">
        <v>16.029</v>
      </c>
      <c r="DJ5392" s="1">
        <v>4.582</v>
      </c>
      <c r="DK5392" s="1">
        <v>592.67</v>
      </c>
      <c r="DL5392" s="1">
        <v>8.997</v>
      </c>
      <c r="DM5392" s="1">
        <v>10.515</v>
      </c>
      <c r="DN5392" s="1">
        <v>118.563</v>
      </c>
      <c r="DO5392" s="1">
        <v>4.311</v>
      </c>
      <c r="DP5392" s="1">
        <v>289.179</v>
      </c>
      <c r="DQ5392" s="1">
        <v>5.304</v>
      </c>
      <c r="DR5392" s="1">
        <v>1.516</v>
      </c>
      <c r="DS5392" s="1">
        <v>7104.619</v>
      </c>
      <c r="DT5392" s="1">
        <v>1.248</v>
      </c>
      <c r="DU5392" s="1">
        <v>1.265</v>
      </c>
      <c r="DV5392" s="1">
        <v>14.266</v>
      </c>
      <c r="DW5392" s="1">
        <v>0.519</v>
      </c>
      <c r="DX5392" s="1">
        <v>34.795</v>
      </c>
      <c r="DY5392" s="1">
        <v>0.638</v>
      </c>
      <c r="DZ5392" s="1">
        <v>0.182</v>
      </c>
    </row>
    <row r="5393">
      <c r="A5393" s="1" t="s">
        <v>550</v>
      </c>
      <c r="B5393" s="1">
        <v>2000.0</v>
      </c>
      <c r="C5393" s="1" t="s">
        <v>551</v>
      </c>
      <c r="D5393" s="1">
        <v>186239.0</v>
      </c>
      <c r="J5393" s="1">
        <v>0.0</v>
      </c>
      <c r="K5393" s="1">
        <v>0.0</v>
      </c>
      <c r="L5393" s="1">
        <v>0.0</v>
      </c>
      <c r="N5393" s="1">
        <v>600.0</v>
      </c>
      <c r="S5393" s="1">
        <v>0.0</v>
      </c>
      <c r="T5393" s="1">
        <v>0.0</v>
      </c>
      <c r="V5393" s="1">
        <v>0.0</v>
      </c>
      <c r="W5393" s="1">
        <v>0.0</v>
      </c>
      <c r="X5393" s="1">
        <v>0.0</v>
      </c>
      <c r="Y5393" s="1">
        <v>0.0</v>
      </c>
      <c r="AA5393" s="1">
        <v>0.05</v>
      </c>
      <c r="AB5393" s="1">
        <v>268.472</v>
      </c>
      <c r="AC5393" s="1">
        <v>0.05</v>
      </c>
      <c r="AE5393" s="1">
        <v>80.428</v>
      </c>
      <c r="AF5393" s="1">
        <v>0.17</v>
      </c>
      <c r="AG5393" s="1">
        <v>2050.712</v>
      </c>
      <c r="AK5393" s="1">
        <v>268.472</v>
      </c>
      <c r="AL5393" s="1">
        <v>0.05</v>
      </c>
      <c r="AO5393" s="1">
        <v>100.0</v>
      </c>
      <c r="AT5393" s="1">
        <v>0.0</v>
      </c>
      <c r="AU5393" s="1">
        <v>0.0</v>
      </c>
      <c r="AX5393" s="1">
        <v>0.0</v>
      </c>
      <c r="AY5393" s="1">
        <v>0.0</v>
      </c>
      <c r="AZ5393" s="1">
        <v>0.0</v>
      </c>
      <c r="BA5393" s="1">
        <v>0.0</v>
      </c>
      <c r="BC5393" s="1">
        <v>0.03</v>
      </c>
      <c r="BG5393" s="1">
        <v>0.0</v>
      </c>
      <c r="BH5393" s="1">
        <v>0.0</v>
      </c>
      <c r="BJ5393" s="1">
        <v>0.0</v>
      </c>
      <c r="BO5393" s="1">
        <v>0.0</v>
      </c>
      <c r="BP5393" s="1">
        <v>0.0</v>
      </c>
      <c r="BR5393" s="1">
        <v>0.0</v>
      </c>
      <c r="BT5393" s="1">
        <v>0.0</v>
      </c>
      <c r="BU5393" s="1">
        <v>0.0</v>
      </c>
      <c r="BY5393" s="1">
        <v>0.0</v>
      </c>
      <c r="BZ5393" s="1">
        <v>0.0</v>
      </c>
      <c r="CB5393" s="1">
        <v>0.0</v>
      </c>
      <c r="CG5393" s="1">
        <v>268.472</v>
      </c>
      <c r="CH5393" s="1">
        <v>0.05</v>
      </c>
      <c r="CK5393" s="1">
        <v>0.0</v>
      </c>
      <c r="CL5393" s="1">
        <v>0.0</v>
      </c>
      <c r="CM5393" s="1">
        <v>0.0</v>
      </c>
      <c r="CN5393" s="1">
        <v>100.0</v>
      </c>
      <c r="CQ5393" s="1">
        <v>0.0</v>
      </c>
      <c r="CR5393" s="1">
        <v>0.0</v>
      </c>
      <c r="CU5393" s="1">
        <v>0.0</v>
      </c>
      <c r="CV5393" s="1">
        <v>0.0</v>
      </c>
      <c r="CX5393" s="1">
        <v>0.0</v>
      </c>
      <c r="CY5393" s="1">
        <v>0.0</v>
      </c>
      <c r="DA5393" s="1">
        <v>268.472</v>
      </c>
      <c r="DB5393" s="1">
        <v>0.382</v>
      </c>
      <c r="DF5393" s="1">
        <v>0.0</v>
      </c>
      <c r="DG5393" s="1">
        <v>0.0</v>
      </c>
      <c r="DI5393" s="1">
        <v>0.0</v>
      </c>
      <c r="DN5393" s="1">
        <v>0.0</v>
      </c>
      <c r="DO5393" s="1">
        <v>0.0</v>
      </c>
      <c r="DQ5393" s="1">
        <v>0.0</v>
      </c>
      <c r="DV5393" s="1">
        <v>0.0</v>
      </c>
      <c r="DW5393" s="1">
        <v>0.0</v>
      </c>
      <c r="DY5393" s="1">
        <v>0.0</v>
      </c>
    </row>
    <row r="5394">
      <c r="A5394" s="1" t="s">
        <v>550</v>
      </c>
      <c r="B5394" s="1">
        <v>2001.0</v>
      </c>
      <c r="C5394" s="1" t="s">
        <v>551</v>
      </c>
      <c r="D5394" s="1">
        <v>190999.0</v>
      </c>
      <c r="J5394" s="1">
        <v>0.0</v>
      </c>
      <c r="K5394" s="1">
        <v>0.0</v>
      </c>
      <c r="L5394" s="1">
        <v>0.0</v>
      </c>
      <c r="N5394" s="1">
        <v>600.0</v>
      </c>
      <c r="S5394" s="1">
        <v>0.0</v>
      </c>
      <c r="T5394" s="1">
        <v>0.0</v>
      </c>
      <c r="V5394" s="1">
        <v>0.0</v>
      </c>
      <c r="W5394" s="1">
        <v>0.0</v>
      </c>
      <c r="X5394" s="1">
        <v>0.0</v>
      </c>
      <c r="Y5394" s="1">
        <v>0.0</v>
      </c>
      <c r="AA5394" s="1">
        <v>0.05</v>
      </c>
      <c r="AB5394" s="1">
        <v>261.781</v>
      </c>
      <c r="AC5394" s="1">
        <v>0.05</v>
      </c>
      <c r="AE5394" s="1">
        <v>11.38</v>
      </c>
      <c r="AF5394" s="1">
        <v>0.043</v>
      </c>
      <c r="AG5394" s="1">
        <v>2227.157</v>
      </c>
      <c r="AK5394" s="1">
        <v>261.781</v>
      </c>
      <c r="AL5394" s="1">
        <v>0.05</v>
      </c>
      <c r="AO5394" s="1">
        <v>100.0</v>
      </c>
      <c r="AT5394" s="1">
        <v>0.0</v>
      </c>
      <c r="AU5394" s="1">
        <v>0.0</v>
      </c>
      <c r="AX5394" s="1">
        <v>0.0</v>
      </c>
      <c r="AY5394" s="1">
        <v>0.0</v>
      </c>
      <c r="AZ5394" s="1">
        <v>0.0</v>
      </c>
      <c r="BA5394" s="1">
        <v>0.0</v>
      </c>
      <c r="BC5394" s="1">
        <v>0.03</v>
      </c>
      <c r="BG5394" s="1">
        <v>0.0</v>
      </c>
      <c r="BH5394" s="1">
        <v>0.0</v>
      </c>
      <c r="BJ5394" s="1">
        <v>0.0</v>
      </c>
      <c r="BO5394" s="1">
        <v>0.0</v>
      </c>
      <c r="BP5394" s="1">
        <v>0.0</v>
      </c>
      <c r="BR5394" s="1">
        <v>0.0</v>
      </c>
      <c r="BT5394" s="1">
        <v>0.0</v>
      </c>
      <c r="BU5394" s="1">
        <v>0.0</v>
      </c>
      <c r="BY5394" s="1">
        <v>0.0</v>
      </c>
      <c r="BZ5394" s="1">
        <v>0.0</v>
      </c>
      <c r="CB5394" s="1">
        <v>0.0</v>
      </c>
      <c r="CG5394" s="1">
        <v>261.781</v>
      </c>
      <c r="CH5394" s="1">
        <v>0.05</v>
      </c>
      <c r="CK5394" s="1">
        <v>0.0</v>
      </c>
      <c r="CL5394" s="1">
        <v>0.0</v>
      </c>
      <c r="CM5394" s="1">
        <v>0.0</v>
      </c>
      <c r="CN5394" s="1">
        <v>100.0</v>
      </c>
      <c r="CQ5394" s="1">
        <v>0.0</v>
      </c>
      <c r="CR5394" s="1">
        <v>0.0</v>
      </c>
      <c r="CU5394" s="1">
        <v>0.0</v>
      </c>
      <c r="CV5394" s="1">
        <v>0.0</v>
      </c>
      <c r="CX5394" s="1">
        <v>0.0</v>
      </c>
      <c r="CY5394" s="1">
        <v>0.0</v>
      </c>
      <c r="DA5394" s="1">
        <v>261.781</v>
      </c>
      <c r="DB5394" s="1">
        <v>0.425</v>
      </c>
      <c r="DF5394" s="1">
        <v>0.0</v>
      </c>
      <c r="DG5394" s="1">
        <v>0.0</v>
      </c>
      <c r="DI5394" s="1">
        <v>0.0</v>
      </c>
      <c r="DN5394" s="1">
        <v>0.0</v>
      </c>
      <c r="DO5394" s="1">
        <v>0.0</v>
      </c>
      <c r="DQ5394" s="1">
        <v>0.0</v>
      </c>
      <c r="DV5394" s="1">
        <v>0.0</v>
      </c>
      <c r="DW5394" s="1">
        <v>0.0</v>
      </c>
      <c r="DY5394" s="1">
        <v>0.0</v>
      </c>
    </row>
    <row r="5395">
      <c r="A5395" s="1" t="s">
        <v>550</v>
      </c>
      <c r="B5395" s="1">
        <v>2002.0</v>
      </c>
      <c r="C5395" s="1" t="s">
        <v>551</v>
      </c>
      <c r="D5395" s="1">
        <v>195817.0</v>
      </c>
      <c r="J5395" s="1">
        <v>0.0</v>
      </c>
      <c r="K5395" s="1">
        <v>0.0</v>
      </c>
      <c r="L5395" s="1">
        <v>0.0</v>
      </c>
      <c r="N5395" s="1">
        <v>600.0</v>
      </c>
      <c r="S5395" s="1">
        <v>0.0</v>
      </c>
      <c r="T5395" s="1">
        <v>0.0</v>
      </c>
      <c r="V5395" s="1">
        <v>0.0</v>
      </c>
      <c r="W5395" s="1">
        <v>0.0</v>
      </c>
      <c r="X5395" s="1">
        <v>0.0</v>
      </c>
      <c r="Y5395" s="1">
        <v>0.0</v>
      </c>
      <c r="AA5395" s="1">
        <v>0.05</v>
      </c>
      <c r="AB5395" s="1">
        <v>255.34</v>
      </c>
      <c r="AC5395" s="1">
        <v>0.05</v>
      </c>
      <c r="AE5395" s="1">
        <v>-4.571</v>
      </c>
      <c r="AF5395" s="1">
        <v>-0.019</v>
      </c>
      <c r="AG5395" s="1">
        <v>2073.051</v>
      </c>
      <c r="AK5395" s="1">
        <v>255.34</v>
      </c>
      <c r="AL5395" s="1">
        <v>0.05</v>
      </c>
      <c r="AO5395" s="1">
        <v>100.0</v>
      </c>
      <c r="AT5395" s="1">
        <v>0.0</v>
      </c>
      <c r="AU5395" s="1">
        <v>0.0</v>
      </c>
      <c r="AX5395" s="1">
        <v>0.0</v>
      </c>
      <c r="AY5395" s="1">
        <v>0.0</v>
      </c>
      <c r="AZ5395" s="1">
        <v>0.0</v>
      </c>
      <c r="BA5395" s="1">
        <v>0.0</v>
      </c>
      <c r="BC5395" s="1">
        <v>0.03</v>
      </c>
      <c r="BG5395" s="1">
        <v>0.0</v>
      </c>
      <c r="BH5395" s="1">
        <v>0.0</v>
      </c>
      <c r="BJ5395" s="1">
        <v>0.0</v>
      </c>
      <c r="BO5395" s="1">
        <v>0.0</v>
      </c>
      <c r="BP5395" s="1">
        <v>0.0</v>
      </c>
      <c r="BR5395" s="1">
        <v>0.0</v>
      </c>
      <c r="BT5395" s="1">
        <v>0.0</v>
      </c>
      <c r="BU5395" s="1">
        <v>0.0</v>
      </c>
      <c r="BY5395" s="1">
        <v>0.0</v>
      </c>
      <c r="BZ5395" s="1">
        <v>0.0</v>
      </c>
      <c r="CB5395" s="1">
        <v>0.0</v>
      </c>
      <c r="CG5395" s="1">
        <v>255.34</v>
      </c>
      <c r="CH5395" s="1">
        <v>0.05</v>
      </c>
      <c r="CK5395" s="1">
        <v>0.0</v>
      </c>
      <c r="CL5395" s="1">
        <v>0.0</v>
      </c>
      <c r="CM5395" s="1">
        <v>0.0</v>
      </c>
      <c r="CN5395" s="1">
        <v>100.0</v>
      </c>
      <c r="CQ5395" s="1">
        <v>0.0</v>
      </c>
      <c r="CR5395" s="1">
        <v>0.0</v>
      </c>
      <c r="CU5395" s="1">
        <v>0.0</v>
      </c>
      <c r="CV5395" s="1">
        <v>0.0</v>
      </c>
      <c r="CX5395" s="1">
        <v>0.0</v>
      </c>
      <c r="CY5395" s="1">
        <v>0.0</v>
      </c>
      <c r="DA5395" s="1">
        <v>255.34</v>
      </c>
      <c r="DB5395" s="1">
        <v>0.406</v>
      </c>
      <c r="DF5395" s="1">
        <v>0.0</v>
      </c>
      <c r="DG5395" s="1">
        <v>0.0</v>
      </c>
      <c r="DI5395" s="1">
        <v>0.0</v>
      </c>
      <c r="DN5395" s="1">
        <v>0.0</v>
      </c>
      <c r="DO5395" s="1">
        <v>0.0</v>
      </c>
      <c r="DQ5395" s="1">
        <v>0.0</v>
      </c>
      <c r="DV5395" s="1">
        <v>0.0</v>
      </c>
      <c r="DW5395" s="1">
        <v>0.0</v>
      </c>
      <c r="DY5395" s="1">
        <v>0.0</v>
      </c>
    </row>
    <row r="5396">
      <c r="A5396" s="1" t="s">
        <v>550</v>
      </c>
      <c r="B5396" s="1">
        <v>2003.0</v>
      </c>
      <c r="C5396" s="1" t="s">
        <v>551</v>
      </c>
      <c r="D5396" s="1">
        <v>200713.0</v>
      </c>
      <c r="J5396" s="1">
        <v>0.0</v>
      </c>
      <c r="K5396" s="1">
        <v>0.0</v>
      </c>
      <c r="L5396" s="1">
        <v>0.0</v>
      </c>
      <c r="N5396" s="1">
        <v>600.0</v>
      </c>
      <c r="S5396" s="1">
        <v>0.0</v>
      </c>
      <c r="T5396" s="1">
        <v>0.0</v>
      </c>
      <c r="V5396" s="1">
        <v>0.0</v>
      </c>
      <c r="W5396" s="1">
        <v>0.0</v>
      </c>
      <c r="X5396" s="1">
        <v>0.0</v>
      </c>
      <c r="Y5396" s="1">
        <v>0.0</v>
      </c>
      <c r="AA5396" s="1">
        <v>0.05</v>
      </c>
      <c r="AB5396" s="1">
        <v>249.112</v>
      </c>
      <c r="AC5396" s="1">
        <v>0.05</v>
      </c>
      <c r="AE5396" s="1">
        <v>17.344</v>
      </c>
      <c r="AF5396" s="1">
        <v>0.07</v>
      </c>
      <c r="AG5396" s="1">
        <v>2373.268</v>
      </c>
      <c r="AK5396" s="1">
        <v>249.112</v>
      </c>
      <c r="AL5396" s="1">
        <v>0.05</v>
      </c>
      <c r="AO5396" s="1">
        <v>100.0</v>
      </c>
      <c r="AT5396" s="1">
        <v>0.0</v>
      </c>
      <c r="AU5396" s="1">
        <v>0.0</v>
      </c>
      <c r="AX5396" s="1">
        <v>0.0</v>
      </c>
      <c r="AY5396" s="1">
        <v>0.0</v>
      </c>
      <c r="AZ5396" s="1">
        <v>0.0</v>
      </c>
      <c r="BA5396" s="1">
        <v>0.0</v>
      </c>
      <c r="BC5396" s="1">
        <v>0.03</v>
      </c>
      <c r="BG5396" s="1">
        <v>0.0</v>
      </c>
      <c r="BH5396" s="1">
        <v>0.0</v>
      </c>
      <c r="BJ5396" s="1">
        <v>0.0</v>
      </c>
      <c r="BO5396" s="1">
        <v>0.0</v>
      </c>
      <c r="BP5396" s="1">
        <v>0.0</v>
      </c>
      <c r="BR5396" s="1">
        <v>0.0</v>
      </c>
      <c r="BT5396" s="1">
        <v>0.0</v>
      </c>
      <c r="BU5396" s="1">
        <v>0.0</v>
      </c>
      <c r="BY5396" s="1">
        <v>0.0</v>
      </c>
      <c r="BZ5396" s="1">
        <v>0.0</v>
      </c>
      <c r="CB5396" s="1">
        <v>0.0</v>
      </c>
      <c r="CG5396" s="1">
        <v>249.112</v>
      </c>
      <c r="CH5396" s="1">
        <v>0.05</v>
      </c>
      <c r="CK5396" s="1">
        <v>0.0</v>
      </c>
      <c r="CL5396" s="1">
        <v>0.0</v>
      </c>
      <c r="CM5396" s="1">
        <v>0.0</v>
      </c>
      <c r="CN5396" s="1">
        <v>100.0</v>
      </c>
      <c r="CQ5396" s="1">
        <v>0.0</v>
      </c>
      <c r="CR5396" s="1">
        <v>0.0</v>
      </c>
      <c r="CU5396" s="1">
        <v>0.0</v>
      </c>
      <c r="CV5396" s="1">
        <v>0.0</v>
      </c>
      <c r="CX5396" s="1">
        <v>0.0</v>
      </c>
      <c r="CY5396" s="1">
        <v>0.0</v>
      </c>
      <c r="DA5396" s="1">
        <v>249.112</v>
      </c>
      <c r="DB5396" s="1">
        <v>0.476</v>
      </c>
      <c r="DF5396" s="1">
        <v>0.0</v>
      </c>
      <c r="DG5396" s="1">
        <v>0.0</v>
      </c>
      <c r="DI5396" s="1">
        <v>0.0</v>
      </c>
      <c r="DN5396" s="1">
        <v>0.0</v>
      </c>
      <c r="DO5396" s="1">
        <v>0.0</v>
      </c>
      <c r="DQ5396" s="1">
        <v>0.0</v>
      </c>
      <c r="DV5396" s="1">
        <v>0.0</v>
      </c>
      <c r="DW5396" s="1">
        <v>0.0</v>
      </c>
      <c r="DY5396" s="1">
        <v>0.0</v>
      </c>
    </row>
    <row r="5397">
      <c r="A5397" s="1" t="s">
        <v>550</v>
      </c>
      <c r="B5397" s="1">
        <v>2004.0</v>
      </c>
      <c r="C5397" s="1" t="s">
        <v>551</v>
      </c>
      <c r="D5397" s="1">
        <v>205676.0</v>
      </c>
      <c r="J5397" s="1">
        <v>0.0</v>
      </c>
      <c r="K5397" s="1">
        <v>0.0</v>
      </c>
      <c r="L5397" s="1">
        <v>0.0</v>
      </c>
      <c r="N5397" s="1">
        <v>600.0</v>
      </c>
      <c r="S5397" s="1">
        <v>0.0</v>
      </c>
      <c r="T5397" s="1">
        <v>0.0</v>
      </c>
      <c r="V5397" s="1">
        <v>0.0</v>
      </c>
      <c r="W5397" s="1">
        <v>0.0</v>
      </c>
      <c r="X5397" s="1">
        <v>0.0</v>
      </c>
      <c r="Y5397" s="1">
        <v>0.0</v>
      </c>
      <c r="AA5397" s="1">
        <v>0.05</v>
      </c>
      <c r="AB5397" s="1">
        <v>243.101</v>
      </c>
      <c r="AC5397" s="1">
        <v>0.05</v>
      </c>
      <c r="AE5397" s="1">
        <v>-19.516</v>
      </c>
      <c r="AF5397" s="1">
        <v>-0.093</v>
      </c>
      <c r="AG5397" s="1">
        <v>1864.005</v>
      </c>
      <c r="AK5397" s="1">
        <v>243.101</v>
      </c>
      <c r="AL5397" s="1">
        <v>0.05</v>
      </c>
      <c r="AO5397" s="1">
        <v>100.0</v>
      </c>
      <c r="AT5397" s="1">
        <v>0.0</v>
      </c>
      <c r="AU5397" s="1">
        <v>0.0</v>
      </c>
      <c r="AX5397" s="1">
        <v>0.0</v>
      </c>
      <c r="AY5397" s="1">
        <v>0.0</v>
      </c>
      <c r="AZ5397" s="1">
        <v>0.0</v>
      </c>
      <c r="BA5397" s="1">
        <v>0.0</v>
      </c>
      <c r="BC5397" s="1">
        <v>0.03</v>
      </c>
      <c r="BG5397" s="1">
        <v>0.0</v>
      </c>
      <c r="BH5397" s="1">
        <v>0.0</v>
      </c>
      <c r="BJ5397" s="1">
        <v>0.0</v>
      </c>
      <c r="BO5397" s="1">
        <v>0.0</v>
      </c>
      <c r="BP5397" s="1">
        <v>0.0</v>
      </c>
      <c r="BR5397" s="1">
        <v>0.0</v>
      </c>
      <c r="BT5397" s="1">
        <v>0.0</v>
      </c>
      <c r="BU5397" s="1">
        <v>0.0</v>
      </c>
      <c r="BY5397" s="1">
        <v>0.0</v>
      </c>
      <c r="BZ5397" s="1">
        <v>0.0</v>
      </c>
      <c r="CB5397" s="1">
        <v>0.0</v>
      </c>
      <c r="CG5397" s="1">
        <v>243.101</v>
      </c>
      <c r="CH5397" s="1">
        <v>0.05</v>
      </c>
      <c r="CK5397" s="1">
        <v>0.0</v>
      </c>
      <c r="CL5397" s="1">
        <v>0.0</v>
      </c>
      <c r="CM5397" s="1">
        <v>0.0</v>
      </c>
      <c r="CN5397" s="1">
        <v>100.0</v>
      </c>
      <c r="CQ5397" s="1">
        <v>0.0</v>
      </c>
      <c r="CR5397" s="1">
        <v>0.0</v>
      </c>
      <c r="CU5397" s="1">
        <v>0.0</v>
      </c>
      <c r="CV5397" s="1">
        <v>0.0</v>
      </c>
      <c r="CX5397" s="1">
        <v>0.0</v>
      </c>
      <c r="CY5397" s="1">
        <v>0.0</v>
      </c>
      <c r="DA5397" s="1">
        <v>243.101</v>
      </c>
      <c r="DB5397" s="1">
        <v>0.383</v>
      </c>
      <c r="DF5397" s="1">
        <v>0.0</v>
      </c>
      <c r="DG5397" s="1">
        <v>0.0</v>
      </c>
      <c r="DI5397" s="1">
        <v>0.0</v>
      </c>
      <c r="DN5397" s="1">
        <v>0.0</v>
      </c>
      <c r="DO5397" s="1">
        <v>0.0</v>
      </c>
      <c r="DQ5397" s="1">
        <v>0.0</v>
      </c>
      <c r="DV5397" s="1">
        <v>0.0</v>
      </c>
      <c r="DW5397" s="1">
        <v>0.0</v>
      </c>
      <c r="DY5397" s="1">
        <v>0.0</v>
      </c>
    </row>
    <row r="5398">
      <c r="A5398" s="1" t="s">
        <v>550</v>
      </c>
      <c r="B5398" s="1">
        <v>2005.0</v>
      </c>
      <c r="C5398" s="1" t="s">
        <v>551</v>
      </c>
      <c r="D5398" s="1">
        <v>210722.0</v>
      </c>
      <c r="J5398" s="1">
        <v>0.0</v>
      </c>
      <c r="K5398" s="1">
        <v>0.0</v>
      </c>
      <c r="L5398" s="1">
        <v>0.0</v>
      </c>
      <c r="N5398" s="1">
        <v>600.0</v>
      </c>
      <c r="S5398" s="1">
        <v>0.0</v>
      </c>
      <c r="T5398" s="1">
        <v>0.0</v>
      </c>
      <c r="V5398" s="1">
        <v>0.0</v>
      </c>
      <c r="W5398" s="1">
        <v>0.0</v>
      </c>
      <c r="X5398" s="1">
        <v>0.0</v>
      </c>
      <c r="Y5398" s="1">
        <v>0.0</v>
      </c>
      <c r="AA5398" s="1">
        <v>0.05</v>
      </c>
      <c r="AB5398" s="1">
        <v>237.279</v>
      </c>
      <c r="AC5398" s="1">
        <v>0.05</v>
      </c>
      <c r="AE5398" s="1">
        <v>0.001</v>
      </c>
      <c r="AF5398" s="1">
        <v>0.0</v>
      </c>
      <c r="AG5398" s="1">
        <v>1819.392</v>
      </c>
      <c r="AK5398" s="1">
        <v>237.279</v>
      </c>
      <c r="AL5398" s="1">
        <v>0.05</v>
      </c>
      <c r="AO5398" s="1">
        <v>100.0</v>
      </c>
      <c r="AT5398" s="1">
        <v>0.0</v>
      </c>
      <c r="AU5398" s="1">
        <v>0.0</v>
      </c>
      <c r="AX5398" s="1">
        <v>0.0</v>
      </c>
      <c r="AY5398" s="1">
        <v>0.0</v>
      </c>
      <c r="AZ5398" s="1">
        <v>0.0</v>
      </c>
      <c r="BA5398" s="1">
        <v>0.0</v>
      </c>
      <c r="BC5398" s="1">
        <v>0.03</v>
      </c>
      <c r="BG5398" s="1">
        <v>0.0</v>
      </c>
      <c r="BH5398" s="1">
        <v>0.0</v>
      </c>
      <c r="BJ5398" s="1">
        <v>0.0</v>
      </c>
      <c r="BO5398" s="1">
        <v>0.0</v>
      </c>
      <c r="BP5398" s="1">
        <v>0.0</v>
      </c>
      <c r="BR5398" s="1">
        <v>0.0</v>
      </c>
      <c r="BT5398" s="1">
        <v>0.0</v>
      </c>
      <c r="BU5398" s="1">
        <v>0.0</v>
      </c>
      <c r="BY5398" s="1">
        <v>0.0</v>
      </c>
      <c r="BZ5398" s="1">
        <v>0.0</v>
      </c>
      <c r="CB5398" s="1">
        <v>0.0</v>
      </c>
      <c r="CG5398" s="1">
        <v>237.279</v>
      </c>
      <c r="CH5398" s="1">
        <v>0.05</v>
      </c>
      <c r="CK5398" s="1">
        <v>0.0</v>
      </c>
      <c r="CL5398" s="1">
        <v>0.0</v>
      </c>
      <c r="CM5398" s="1">
        <v>0.0</v>
      </c>
      <c r="CN5398" s="1">
        <v>100.0</v>
      </c>
      <c r="CQ5398" s="1">
        <v>0.0</v>
      </c>
      <c r="CR5398" s="1">
        <v>0.0</v>
      </c>
      <c r="CU5398" s="1">
        <v>0.0</v>
      </c>
      <c r="CV5398" s="1">
        <v>0.0</v>
      </c>
      <c r="CX5398" s="1">
        <v>0.0</v>
      </c>
      <c r="CY5398" s="1">
        <v>0.0</v>
      </c>
      <c r="DA5398" s="1">
        <v>237.279</v>
      </c>
      <c r="DB5398" s="1">
        <v>0.383</v>
      </c>
      <c r="DF5398" s="1">
        <v>0.0</v>
      </c>
      <c r="DG5398" s="1">
        <v>0.0</v>
      </c>
      <c r="DI5398" s="1">
        <v>0.0</v>
      </c>
      <c r="DN5398" s="1">
        <v>0.0</v>
      </c>
      <c r="DO5398" s="1">
        <v>0.0</v>
      </c>
      <c r="DQ5398" s="1">
        <v>0.0</v>
      </c>
      <c r="DV5398" s="1">
        <v>0.0</v>
      </c>
      <c r="DW5398" s="1">
        <v>0.0</v>
      </c>
      <c r="DY5398" s="1">
        <v>0.0</v>
      </c>
    </row>
    <row r="5399">
      <c r="A5399" s="1" t="s">
        <v>550</v>
      </c>
      <c r="B5399" s="1">
        <v>2006.0</v>
      </c>
      <c r="C5399" s="1" t="s">
        <v>551</v>
      </c>
      <c r="D5399" s="1">
        <v>215894.0</v>
      </c>
      <c r="J5399" s="1">
        <v>0.0</v>
      </c>
      <c r="K5399" s="1">
        <v>0.0</v>
      </c>
      <c r="L5399" s="1">
        <v>0.0</v>
      </c>
      <c r="N5399" s="1">
        <v>600.0</v>
      </c>
      <c r="S5399" s="1">
        <v>0.0</v>
      </c>
      <c r="T5399" s="1">
        <v>0.0</v>
      </c>
      <c r="V5399" s="1">
        <v>0.0</v>
      </c>
      <c r="W5399" s="1">
        <v>0.0</v>
      </c>
      <c r="X5399" s="1">
        <v>0.0</v>
      </c>
      <c r="Y5399" s="1">
        <v>0.0</v>
      </c>
      <c r="AA5399" s="1">
        <v>0.05</v>
      </c>
      <c r="AB5399" s="1">
        <v>231.595</v>
      </c>
      <c r="AC5399" s="1">
        <v>0.05</v>
      </c>
      <c r="AE5399" s="1">
        <v>-7.246</v>
      </c>
      <c r="AF5399" s="1">
        <v>-0.028</v>
      </c>
      <c r="AG5399" s="1">
        <v>1647.124</v>
      </c>
      <c r="AK5399" s="1">
        <v>231.595</v>
      </c>
      <c r="AL5399" s="1">
        <v>0.05</v>
      </c>
      <c r="AO5399" s="1">
        <v>100.0</v>
      </c>
      <c r="AT5399" s="1">
        <v>0.0</v>
      </c>
      <c r="AU5399" s="1">
        <v>0.0</v>
      </c>
      <c r="AX5399" s="1">
        <v>0.0</v>
      </c>
      <c r="AY5399" s="1">
        <v>0.0</v>
      </c>
      <c r="AZ5399" s="1">
        <v>0.0</v>
      </c>
      <c r="BA5399" s="1">
        <v>0.0</v>
      </c>
      <c r="BC5399" s="1">
        <v>0.03</v>
      </c>
      <c r="BG5399" s="1">
        <v>0.0</v>
      </c>
      <c r="BH5399" s="1">
        <v>0.0</v>
      </c>
      <c r="BJ5399" s="1">
        <v>0.0</v>
      </c>
      <c r="BO5399" s="1">
        <v>0.0</v>
      </c>
      <c r="BP5399" s="1">
        <v>0.0</v>
      </c>
      <c r="BR5399" s="1">
        <v>0.0</v>
      </c>
      <c r="BT5399" s="1">
        <v>0.0</v>
      </c>
      <c r="BU5399" s="1">
        <v>0.0</v>
      </c>
      <c r="BY5399" s="1">
        <v>0.0</v>
      </c>
      <c r="BZ5399" s="1">
        <v>0.0</v>
      </c>
      <c r="CB5399" s="1">
        <v>0.0</v>
      </c>
      <c r="CG5399" s="1">
        <v>231.595</v>
      </c>
      <c r="CH5399" s="1">
        <v>0.05</v>
      </c>
      <c r="CK5399" s="1">
        <v>0.0</v>
      </c>
      <c r="CL5399" s="1">
        <v>0.0</v>
      </c>
      <c r="CM5399" s="1">
        <v>0.0</v>
      </c>
      <c r="CN5399" s="1">
        <v>100.0</v>
      </c>
      <c r="CQ5399" s="1">
        <v>0.0</v>
      </c>
      <c r="CR5399" s="1">
        <v>0.0</v>
      </c>
      <c r="CU5399" s="1">
        <v>0.0</v>
      </c>
      <c r="CV5399" s="1">
        <v>0.0</v>
      </c>
      <c r="CX5399" s="1">
        <v>0.0</v>
      </c>
      <c r="CY5399" s="1">
        <v>0.0</v>
      </c>
      <c r="DA5399" s="1">
        <v>231.595</v>
      </c>
      <c r="DB5399" s="1">
        <v>0.356</v>
      </c>
      <c r="DF5399" s="1">
        <v>0.0</v>
      </c>
      <c r="DG5399" s="1">
        <v>0.0</v>
      </c>
      <c r="DI5399" s="1">
        <v>0.0</v>
      </c>
      <c r="DN5399" s="1">
        <v>0.0</v>
      </c>
      <c r="DO5399" s="1">
        <v>0.0</v>
      </c>
      <c r="DQ5399" s="1">
        <v>0.0</v>
      </c>
      <c r="DV5399" s="1">
        <v>0.0</v>
      </c>
      <c r="DW5399" s="1">
        <v>0.0</v>
      </c>
      <c r="DY5399" s="1">
        <v>0.0</v>
      </c>
    </row>
    <row r="5400">
      <c r="A5400" s="1" t="s">
        <v>550</v>
      </c>
      <c r="B5400" s="1">
        <v>2007.0</v>
      </c>
      <c r="C5400" s="1" t="s">
        <v>551</v>
      </c>
      <c r="D5400" s="1">
        <v>221243.0</v>
      </c>
      <c r="J5400" s="1">
        <v>0.0</v>
      </c>
      <c r="K5400" s="1">
        <v>0.0</v>
      </c>
      <c r="L5400" s="1">
        <v>0.0</v>
      </c>
      <c r="N5400" s="1">
        <v>600.0</v>
      </c>
      <c r="S5400" s="1">
        <v>0.0</v>
      </c>
      <c r="T5400" s="1">
        <v>0.0</v>
      </c>
      <c r="V5400" s="1">
        <v>0.0</v>
      </c>
      <c r="W5400" s="1">
        <v>0.0</v>
      </c>
      <c r="X5400" s="1">
        <v>0.0</v>
      </c>
      <c r="Y5400" s="1">
        <v>0.0</v>
      </c>
      <c r="AA5400" s="1">
        <v>0.05</v>
      </c>
      <c r="AB5400" s="1">
        <v>225.996</v>
      </c>
      <c r="AC5400" s="1">
        <v>0.05</v>
      </c>
      <c r="AE5400" s="1">
        <v>62.125</v>
      </c>
      <c r="AF5400" s="1">
        <v>0.221</v>
      </c>
      <c r="AG5400" s="1">
        <v>2605.844</v>
      </c>
      <c r="AK5400" s="1">
        <v>225.996</v>
      </c>
      <c r="AL5400" s="1">
        <v>0.05</v>
      </c>
      <c r="AO5400" s="1">
        <v>100.0</v>
      </c>
      <c r="AT5400" s="1">
        <v>0.0</v>
      </c>
      <c r="AU5400" s="1">
        <v>0.0</v>
      </c>
      <c r="AX5400" s="1">
        <v>0.0</v>
      </c>
      <c r="AY5400" s="1">
        <v>0.0</v>
      </c>
      <c r="AZ5400" s="1">
        <v>0.0</v>
      </c>
      <c r="BA5400" s="1">
        <v>0.0</v>
      </c>
      <c r="BC5400" s="1">
        <v>0.03</v>
      </c>
      <c r="BG5400" s="1">
        <v>0.0</v>
      </c>
      <c r="BH5400" s="1">
        <v>0.0</v>
      </c>
      <c r="BJ5400" s="1">
        <v>0.0</v>
      </c>
      <c r="BO5400" s="1">
        <v>0.0</v>
      </c>
      <c r="BP5400" s="1">
        <v>0.0</v>
      </c>
      <c r="BR5400" s="1">
        <v>0.0</v>
      </c>
      <c r="BT5400" s="1">
        <v>0.0</v>
      </c>
      <c r="BU5400" s="1">
        <v>0.0</v>
      </c>
      <c r="BY5400" s="1">
        <v>0.0</v>
      </c>
      <c r="BZ5400" s="1">
        <v>0.0</v>
      </c>
      <c r="CB5400" s="1">
        <v>0.0</v>
      </c>
      <c r="CG5400" s="1">
        <v>225.996</v>
      </c>
      <c r="CH5400" s="1">
        <v>0.05</v>
      </c>
      <c r="CK5400" s="1">
        <v>0.0</v>
      </c>
      <c r="CL5400" s="1">
        <v>0.0</v>
      </c>
      <c r="CM5400" s="1">
        <v>0.0</v>
      </c>
      <c r="CN5400" s="1">
        <v>100.0</v>
      </c>
      <c r="CQ5400" s="1">
        <v>0.0</v>
      </c>
      <c r="CR5400" s="1">
        <v>0.0</v>
      </c>
      <c r="CU5400" s="1">
        <v>0.0</v>
      </c>
      <c r="CV5400" s="1">
        <v>0.0</v>
      </c>
      <c r="CX5400" s="1">
        <v>0.0</v>
      </c>
      <c r="CY5400" s="1">
        <v>0.0</v>
      </c>
      <c r="DA5400" s="1">
        <v>225.996</v>
      </c>
      <c r="DB5400" s="1">
        <v>0.577</v>
      </c>
      <c r="DF5400" s="1">
        <v>0.0</v>
      </c>
      <c r="DG5400" s="1">
        <v>0.0</v>
      </c>
      <c r="DI5400" s="1">
        <v>0.0</v>
      </c>
      <c r="DN5400" s="1">
        <v>0.0</v>
      </c>
      <c r="DO5400" s="1">
        <v>0.0</v>
      </c>
      <c r="DQ5400" s="1">
        <v>0.0</v>
      </c>
      <c r="DV5400" s="1">
        <v>0.0</v>
      </c>
      <c r="DW5400" s="1">
        <v>0.0</v>
      </c>
      <c r="DY5400" s="1">
        <v>0.0</v>
      </c>
    </row>
    <row r="5401">
      <c r="A5401" s="1" t="s">
        <v>550</v>
      </c>
      <c r="B5401" s="1">
        <v>2008.0</v>
      </c>
      <c r="C5401" s="1" t="s">
        <v>551</v>
      </c>
      <c r="D5401" s="1">
        <v>226856.0</v>
      </c>
      <c r="J5401" s="1">
        <v>0.0</v>
      </c>
      <c r="K5401" s="1">
        <v>0.0</v>
      </c>
      <c r="L5401" s="1">
        <v>0.0</v>
      </c>
      <c r="N5401" s="1">
        <v>666.667</v>
      </c>
      <c r="S5401" s="1">
        <v>0.0</v>
      </c>
      <c r="T5401" s="1">
        <v>0.0</v>
      </c>
      <c r="V5401" s="1">
        <v>0.0</v>
      </c>
      <c r="W5401" s="1">
        <v>0.0</v>
      </c>
      <c r="X5401" s="1">
        <v>0.0</v>
      </c>
      <c r="Y5401" s="1">
        <v>0.0</v>
      </c>
      <c r="AA5401" s="1">
        <v>0.06</v>
      </c>
      <c r="AB5401" s="1">
        <v>264.485</v>
      </c>
      <c r="AC5401" s="1">
        <v>0.06</v>
      </c>
      <c r="AE5401" s="1">
        <v>-1.396</v>
      </c>
      <c r="AF5401" s="1">
        <v>-0.008</v>
      </c>
      <c r="AG5401" s="1">
        <v>2505.884</v>
      </c>
      <c r="AK5401" s="1">
        <v>264.485</v>
      </c>
      <c r="AL5401" s="1">
        <v>0.06</v>
      </c>
      <c r="AO5401" s="1">
        <v>100.0</v>
      </c>
      <c r="AT5401" s="1">
        <v>0.0</v>
      </c>
      <c r="AU5401" s="1">
        <v>0.0</v>
      </c>
      <c r="AX5401" s="1">
        <v>0.0</v>
      </c>
      <c r="AY5401" s="1">
        <v>0.0</v>
      </c>
      <c r="AZ5401" s="1">
        <v>0.0</v>
      </c>
      <c r="BA5401" s="1">
        <v>0.0</v>
      </c>
      <c r="BC5401" s="1">
        <v>0.04</v>
      </c>
      <c r="BG5401" s="1">
        <v>0.0</v>
      </c>
      <c r="BH5401" s="1">
        <v>0.0</v>
      </c>
      <c r="BJ5401" s="1">
        <v>0.0</v>
      </c>
      <c r="BO5401" s="1">
        <v>0.0</v>
      </c>
      <c r="BP5401" s="1">
        <v>0.0</v>
      </c>
      <c r="BR5401" s="1">
        <v>0.0</v>
      </c>
      <c r="BT5401" s="1">
        <v>0.0</v>
      </c>
      <c r="BU5401" s="1">
        <v>0.0</v>
      </c>
      <c r="BY5401" s="1">
        <v>0.0</v>
      </c>
      <c r="BZ5401" s="1">
        <v>0.0</v>
      </c>
      <c r="CB5401" s="1">
        <v>0.0</v>
      </c>
      <c r="CG5401" s="1">
        <v>264.485</v>
      </c>
      <c r="CH5401" s="1">
        <v>0.06</v>
      </c>
      <c r="CK5401" s="1">
        <v>0.0</v>
      </c>
      <c r="CL5401" s="1">
        <v>0.0</v>
      </c>
      <c r="CM5401" s="1">
        <v>0.0</v>
      </c>
      <c r="CN5401" s="1">
        <v>100.0</v>
      </c>
      <c r="CQ5401" s="1">
        <v>0.0</v>
      </c>
      <c r="CR5401" s="1">
        <v>0.0</v>
      </c>
      <c r="CU5401" s="1">
        <v>0.0</v>
      </c>
      <c r="CV5401" s="1">
        <v>0.0</v>
      </c>
      <c r="CX5401" s="1">
        <v>0.0</v>
      </c>
      <c r="CY5401" s="1">
        <v>0.0</v>
      </c>
      <c r="DA5401" s="1">
        <v>264.485</v>
      </c>
      <c r="DB5401" s="1">
        <v>0.568</v>
      </c>
      <c r="DF5401" s="1">
        <v>0.0</v>
      </c>
      <c r="DG5401" s="1">
        <v>0.0</v>
      </c>
      <c r="DI5401" s="1">
        <v>0.0</v>
      </c>
      <c r="DN5401" s="1">
        <v>0.0</v>
      </c>
      <c r="DO5401" s="1">
        <v>0.0</v>
      </c>
      <c r="DQ5401" s="1">
        <v>0.0</v>
      </c>
      <c r="DV5401" s="1">
        <v>0.0</v>
      </c>
      <c r="DW5401" s="1">
        <v>0.0</v>
      </c>
      <c r="DY5401" s="1">
        <v>0.0</v>
      </c>
    </row>
    <row r="5402">
      <c r="A5402" s="1" t="s">
        <v>550</v>
      </c>
      <c r="B5402" s="1">
        <v>2009.0</v>
      </c>
      <c r="C5402" s="1" t="s">
        <v>551</v>
      </c>
      <c r="D5402" s="1">
        <v>232691.0</v>
      </c>
      <c r="J5402" s="1">
        <v>0.0</v>
      </c>
      <c r="K5402" s="1">
        <v>0.0</v>
      </c>
      <c r="L5402" s="1">
        <v>0.0</v>
      </c>
      <c r="N5402" s="1">
        <v>666.667</v>
      </c>
      <c r="S5402" s="1">
        <v>0.0</v>
      </c>
      <c r="T5402" s="1">
        <v>0.0</v>
      </c>
      <c r="V5402" s="1">
        <v>0.0</v>
      </c>
      <c r="W5402" s="1">
        <v>0.0</v>
      </c>
      <c r="X5402" s="1">
        <v>0.0</v>
      </c>
      <c r="Y5402" s="1">
        <v>0.0</v>
      </c>
      <c r="AA5402" s="1">
        <v>0.06</v>
      </c>
      <c r="AB5402" s="1">
        <v>257.853</v>
      </c>
      <c r="AC5402" s="1">
        <v>0.06</v>
      </c>
      <c r="AE5402" s="1">
        <v>15.571</v>
      </c>
      <c r="AF5402" s="1">
        <v>0.089</v>
      </c>
      <c r="AG5402" s="1">
        <v>2823.462</v>
      </c>
      <c r="AK5402" s="1">
        <v>257.853</v>
      </c>
      <c r="AL5402" s="1">
        <v>0.06</v>
      </c>
      <c r="AO5402" s="1">
        <v>100.0</v>
      </c>
      <c r="AT5402" s="1">
        <v>0.0</v>
      </c>
      <c r="AU5402" s="1">
        <v>0.0</v>
      </c>
      <c r="AX5402" s="1">
        <v>0.0</v>
      </c>
      <c r="AY5402" s="1">
        <v>0.0</v>
      </c>
      <c r="AZ5402" s="1">
        <v>0.0</v>
      </c>
      <c r="BA5402" s="1">
        <v>0.0</v>
      </c>
      <c r="BC5402" s="1">
        <v>0.04</v>
      </c>
      <c r="BG5402" s="1">
        <v>0.0</v>
      </c>
      <c r="BH5402" s="1">
        <v>0.0</v>
      </c>
      <c r="BJ5402" s="1">
        <v>0.0</v>
      </c>
      <c r="BO5402" s="1">
        <v>0.0</v>
      </c>
      <c r="BP5402" s="1">
        <v>0.0</v>
      </c>
      <c r="BR5402" s="1">
        <v>0.0</v>
      </c>
      <c r="BT5402" s="1">
        <v>0.0</v>
      </c>
      <c r="BU5402" s="1">
        <v>0.0</v>
      </c>
      <c r="BY5402" s="1">
        <v>0.0</v>
      </c>
      <c r="BZ5402" s="1">
        <v>0.0</v>
      </c>
      <c r="CB5402" s="1">
        <v>0.0</v>
      </c>
      <c r="CG5402" s="1">
        <v>257.853</v>
      </c>
      <c r="CH5402" s="1">
        <v>0.06</v>
      </c>
      <c r="CK5402" s="1">
        <v>0.0</v>
      </c>
      <c r="CL5402" s="1">
        <v>0.0</v>
      </c>
      <c r="CM5402" s="1">
        <v>0.0</v>
      </c>
      <c r="CN5402" s="1">
        <v>100.0</v>
      </c>
      <c r="CQ5402" s="1">
        <v>0.0</v>
      </c>
      <c r="CR5402" s="1">
        <v>0.0</v>
      </c>
      <c r="CU5402" s="1">
        <v>0.0</v>
      </c>
      <c r="CV5402" s="1">
        <v>0.0</v>
      </c>
      <c r="CX5402" s="1">
        <v>0.0</v>
      </c>
      <c r="CY5402" s="1">
        <v>0.0</v>
      </c>
      <c r="DA5402" s="1">
        <v>257.853</v>
      </c>
      <c r="DB5402" s="1">
        <v>0.657</v>
      </c>
      <c r="DF5402" s="1">
        <v>0.0</v>
      </c>
      <c r="DG5402" s="1">
        <v>0.0</v>
      </c>
      <c r="DI5402" s="1">
        <v>0.0</v>
      </c>
      <c r="DN5402" s="1">
        <v>0.0</v>
      </c>
      <c r="DO5402" s="1">
        <v>0.0</v>
      </c>
      <c r="DQ5402" s="1">
        <v>0.0</v>
      </c>
      <c r="DV5402" s="1">
        <v>0.0</v>
      </c>
      <c r="DW5402" s="1">
        <v>0.0</v>
      </c>
      <c r="DY5402" s="1">
        <v>0.0</v>
      </c>
    </row>
    <row r="5403">
      <c r="A5403" s="1" t="s">
        <v>550</v>
      </c>
      <c r="B5403" s="1">
        <v>2010.0</v>
      </c>
      <c r="C5403" s="1" t="s">
        <v>551</v>
      </c>
      <c r="D5403" s="1">
        <v>238203.0</v>
      </c>
      <c r="J5403" s="1">
        <v>0.0</v>
      </c>
      <c r="K5403" s="1">
        <v>0.0</v>
      </c>
      <c r="L5403" s="1">
        <v>0.0</v>
      </c>
      <c r="N5403" s="1">
        <v>666.667</v>
      </c>
      <c r="S5403" s="1">
        <v>0.0</v>
      </c>
      <c r="T5403" s="1">
        <v>0.0</v>
      </c>
      <c r="V5403" s="1">
        <v>0.0</v>
      </c>
      <c r="W5403" s="1">
        <v>0.0</v>
      </c>
      <c r="X5403" s="1">
        <v>0.0</v>
      </c>
      <c r="Y5403" s="1">
        <v>0.0</v>
      </c>
      <c r="AA5403" s="1">
        <v>0.06</v>
      </c>
      <c r="AB5403" s="1">
        <v>251.886</v>
      </c>
      <c r="AC5403" s="1">
        <v>0.06</v>
      </c>
      <c r="AE5403" s="1">
        <v>1.947</v>
      </c>
      <c r="AF5403" s="1">
        <v>0.013</v>
      </c>
      <c r="AG5403" s="1">
        <v>2811.818</v>
      </c>
      <c r="AK5403" s="1">
        <v>251.886</v>
      </c>
      <c r="AL5403" s="1">
        <v>0.06</v>
      </c>
      <c r="AO5403" s="1">
        <v>100.0</v>
      </c>
      <c r="AT5403" s="1">
        <v>0.0</v>
      </c>
      <c r="AU5403" s="1">
        <v>0.0</v>
      </c>
      <c r="AX5403" s="1">
        <v>0.0</v>
      </c>
      <c r="AY5403" s="1">
        <v>0.0</v>
      </c>
      <c r="AZ5403" s="1">
        <v>0.0</v>
      </c>
      <c r="BA5403" s="1">
        <v>0.0</v>
      </c>
      <c r="BC5403" s="1">
        <v>0.04</v>
      </c>
      <c r="BG5403" s="1">
        <v>0.0</v>
      </c>
      <c r="BH5403" s="1">
        <v>0.0</v>
      </c>
      <c r="BJ5403" s="1">
        <v>0.0</v>
      </c>
      <c r="BO5403" s="1">
        <v>0.0</v>
      </c>
      <c r="BP5403" s="1">
        <v>0.0</v>
      </c>
      <c r="BR5403" s="1">
        <v>0.0</v>
      </c>
      <c r="BT5403" s="1">
        <v>0.0</v>
      </c>
      <c r="BU5403" s="1">
        <v>0.0</v>
      </c>
      <c r="BY5403" s="1">
        <v>0.0</v>
      </c>
      <c r="BZ5403" s="1">
        <v>0.0</v>
      </c>
      <c r="CB5403" s="1">
        <v>0.0</v>
      </c>
      <c r="CG5403" s="1">
        <v>251.886</v>
      </c>
      <c r="CH5403" s="1">
        <v>0.06</v>
      </c>
      <c r="CK5403" s="1">
        <v>0.0</v>
      </c>
      <c r="CL5403" s="1">
        <v>0.0</v>
      </c>
      <c r="CM5403" s="1">
        <v>0.0</v>
      </c>
      <c r="CN5403" s="1">
        <v>100.0</v>
      </c>
      <c r="CQ5403" s="1">
        <v>0.0</v>
      </c>
      <c r="CR5403" s="1">
        <v>0.0</v>
      </c>
      <c r="CU5403" s="1">
        <v>0.0</v>
      </c>
      <c r="CV5403" s="1">
        <v>0.0</v>
      </c>
      <c r="CX5403" s="1">
        <v>0.0</v>
      </c>
      <c r="CY5403" s="1">
        <v>0.0</v>
      </c>
      <c r="DA5403" s="1">
        <v>251.886</v>
      </c>
      <c r="DB5403" s="1">
        <v>0.67</v>
      </c>
      <c r="DF5403" s="1">
        <v>0.0</v>
      </c>
      <c r="DG5403" s="1">
        <v>0.0</v>
      </c>
      <c r="DI5403" s="1">
        <v>0.0</v>
      </c>
      <c r="DN5403" s="1">
        <v>0.0</v>
      </c>
      <c r="DO5403" s="1">
        <v>0.0</v>
      </c>
      <c r="DQ5403" s="1">
        <v>0.0</v>
      </c>
      <c r="DV5403" s="1">
        <v>0.0</v>
      </c>
      <c r="DW5403" s="1">
        <v>0.0</v>
      </c>
      <c r="DY5403" s="1">
        <v>0.0</v>
      </c>
    </row>
    <row r="5404">
      <c r="A5404" s="1" t="s">
        <v>550</v>
      </c>
      <c r="B5404" s="1">
        <v>2011.0</v>
      </c>
      <c r="C5404" s="1" t="s">
        <v>551</v>
      </c>
      <c r="D5404" s="1">
        <v>243438.0</v>
      </c>
      <c r="J5404" s="1">
        <v>0.0</v>
      </c>
      <c r="K5404" s="1">
        <v>0.0</v>
      </c>
      <c r="L5404" s="1">
        <v>0.0</v>
      </c>
      <c r="N5404" s="1">
        <v>666.667</v>
      </c>
      <c r="S5404" s="1">
        <v>0.0</v>
      </c>
      <c r="T5404" s="1">
        <v>0.0</v>
      </c>
      <c r="V5404" s="1">
        <v>0.0</v>
      </c>
      <c r="W5404" s="1">
        <v>0.0</v>
      </c>
      <c r="X5404" s="1">
        <v>0.0</v>
      </c>
      <c r="Y5404" s="1">
        <v>0.0</v>
      </c>
      <c r="AA5404" s="1">
        <v>0.06</v>
      </c>
      <c r="AB5404" s="1">
        <v>246.469</v>
      </c>
      <c r="AC5404" s="1">
        <v>0.06</v>
      </c>
      <c r="AE5404" s="1">
        <v>16.155</v>
      </c>
      <c r="AF5404" s="1">
        <v>0.108</v>
      </c>
      <c r="AG5404" s="1">
        <v>3195.829</v>
      </c>
      <c r="AK5404" s="1">
        <v>246.469</v>
      </c>
      <c r="AL5404" s="1">
        <v>0.06</v>
      </c>
      <c r="AO5404" s="1">
        <v>100.0</v>
      </c>
      <c r="AT5404" s="1">
        <v>0.0</v>
      </c>
      <c r="AU5404" s="1">
        <v>0.0</v>
      </c>
      <c r="AX5404" s="1">
        <v>0.0</v>
      </c>
      <c r="AY5404" s="1">
        <v>0.0</v>
      </c>
      <c r="AZ5404" s="1">
        <v>0.0</v>
      </c>
      <c r="BA5404" s="1">
        <v>0.0</v>
      </c>
      <c r="BC5404" s="1">
        <v>0.04</v>
      </c>
      <c r="BG5404" s="1">
        <v>0.0</v>
      </c>
      <c r="BH5404" s="1">
        <v>0.0</v>
      </c>
      <c r="BJ5404" s="1">
        <v>0.0</v>
      </c>
      <c r="BO5404" s="1">
        <v>0.0</v>
      </c>
      <c r="BP5404" s="1">
        <v>0.0</v>
      </c>
      <c r="BR5404" s="1">
        <v>0.0</v>
      </c>
      <c r="BT5404" s="1">
        <v>0.0</v>
      </c>
      <c r="BU5404" s="1">
        <v>0.0</v>
      </c>
      <c r="BY5404" s="1">
        <v>0.0</v>
      </c>
      <c r="BZ5404" s="1">
        <v>0.0</v>
      </c>
      <c r="CB5404" s="1">
        <v>0.0</v>
      </c>
      <c r="CG5404" s="1">
        <v>246.469</v>
      </c>
      <c r="CH5404" s="1">
        <v>0.06</v>
      </c>
      <c r="CK5404" s="1">
        <v>0.0</v>
      </c>
      <c r="CL5404" s="1">
        <v>0.0</v>
      </c>
      <c r="CM5404" s="1">
        <v>0.0</v>
      </c>
      <c r="CN5404" s="1">
        <v>100.0</v>
      </c>
      <c r="CQ5404" s="1">
        <v>0.0</v>
      </c>
      <c r="CR5404" s="1">
        <v>0.0</v>
      </c>
      <c r="CU5404" s="1">
        <v>0.0</v>
      </c>
      <c r="CV5404" s="1">
        <v>0.0</v>
      </c>
      <c r="CX5404" s="1">
        <v>0.0</v>
      </c>
      <c r="CY5404" s="1">
        <v>0.0</v>
      </c>
      <c r="DA5404" s="1">
        <v>246.469</v>
      </c>
      <c r="DB5404" s="1">
        <v>0.778</v>
      </c>
      <c r="DF5404" s="1">
        <v>0.0</v>
      </c>
      <c r="DG5404" s="1">
        <v>0.0</v>
      </c>
      <c r="DI5404" s="1">
        <v>0.0</v>
      </c>
      <c r="DN5404" s="1">
        <v>0.0</v>
      </c>
      <c r="DO5404" s="1">
        <v>0.0</v>
      </c>
      <c r="DQ5404" s="1">
        <v>0.0</v>
      </c>
      <c r="DV5404" s="1">
        <v>0.0</v>
      </c>
      <c r="DW5404" s="1">
        <v>0.0</v>
      </c>
      <c r="DY5404" s="1">
        <v>0.0</v>
      </c>
    </row>
    <row r="5405">
      <c r="A5405" s="1" t="s">
        <v>550</v>
      </c>
      <c r="B5405" s="1">
        <v>2012.0</v>
      </c>
      <c r="C5405" s="1" t="s">
        <v>551</v>
      </c>
      <c r="D5405" s="1">
        <v>248850.0</v>
      </c>
      <c r="J5405" s="1">
        <v>0.0</v>
      </c>
      <c r="K5405" s="1">
        <v>0.0</v>
      </c>
      <c r="L5405" s="1">
        <v>0.0</v>
      </c>
      <c r="N5405" s="1">
        <v>666.667</v>
      </c>
      <c r="S5405" s="1">
        <v>0.0</v>
      </c>
      <c r="T5405" s="1">
        <v>0.0</v>
      </c>
      <c r="V5405" s="1">
        <v>0.0</v>
      </c>
      <c r="W5405" s="1">
        <v>0.0</v>
      </c>
      <c r="X5405" s="1">
        <v>0.0</v>
      </c>
      <c r="Y5405" s="1">
        <v>0.0</v>
      </c>
      <c r="AA5405" s="1">
        <v>0.06</v>
      </c>
      <c r="AB5405" s="1">
        <v>241.109</v>
      </c>
      <c r="AC5405" s="1">
        <v>0.06</v>
      </c>
      <c r="AE5405" s="1">
        <v>-16.482</v>
      </c>
      <c r="AF5405" s="1">
        <v>-0.128</v>
      </c>
      <c r="AG5405" s="1">
        <v>2611.049</v>
      </c>
      <c r="AK5405" s="1">
        <v>241.109</v>
      </c>
      <c r="AL5405" s="1">
        <v>0.06</v>
      </c>
      <c r="AO5405" s="1">
        <v>100.0</v>
      </c>
      <c r="AT5405" s="1">
        <v>0.0</v>
      </c>
      <c r="AU5405" s="1">
        <v>0.0</v>
      </c>
      <c r="AX5405" s="1">
        <v>0.0</v>
      </c>
      <c r="AY5405" s="1">
        <v>0.0</v>
      </c>
      <c r="AZ5405" s="1">
        <v>0.0</v>
      </c>
      <c r="BA5405" s="1">
        <v>0.0</v>
      </c>
      <c r="BC5405" s="1">
        <v>0.04</v>
      </c>
      <c r="BG5405" s="1">
        <v>0.0</v>
      </c>
      <c r="BH5405" s="1">
        <v>0.0</v>
      </c>
      <c r="BJ5405" s="1">
        <v>0.0</v>
      </c>
      <c r="BO5405" s="1">
        <v>0.0</v>
      </c>
      <c r="BP5405" s="1">
        <v>0.0</v>
      </c>
      <c r="BR5405" s="1">
        <v>0.0</v>
      </c>
      <c r="BT5405" s="1">
        <v>0.0</v>
      </c>
      <c r="BU5405" s="1">
        <v>0.0</v>
      </c>
      <c r="BY5405" s="1">
        <v>0.0</v>
      </c>
      <c r="BZ5405" s="1">
        <v>0.0</v>
      </c>
      <c r="CB5405" s="1">
        <v>0.0</v>
      </c>
      <c r="CG5405" s="1">
        <v>241.109</v>
      </c>
      <c r="CH5405" s="1">
        <v>0.06</v>
      </c>
      <c r="CK5405" s="1">
        <v>0.0</v>
      </c>
      <c r="CL5405" s="1">
        <v>0.0</v>
      </c>
      <c r="CM5405" s="1">
        <v>0.0</v>
      </c>
      <c r="CN5405" s="1">
        <v>100.0</v>
      </c>
      <c r="CQ5405" s="1">
        <v>0.0</v>
      </c>
      <c r="CR5405" s="1">
        <v>0.0</v>
      </c>
      <c r="CU5405" s="1">
        <v>0.0</v>
      </c>
      <c r="CV5405" s="1">
        <v>0.0</v>
      </c>
      <c r="CX5405" s="1">
        <v>0.0</v>
      </c>
      <c r="CY5405" s="1">
        <v>0.0</v>
      </c>
      <c r="DA5405" s="1">
        <v>241.109</v>
      </c>
      <c r="DB5405" s="1">
        <v>0.65</v>
      </c>
      <c r="DF5405" s="1">
        <v>0.0</v>
      </c>
      <c r="DG5405" s="1">
        <v>0.0</v>
      </c>
      <c r="DI5405" s="1">
        <v>0.0</v>
      </c>
      <c r="DN5405" s="1">
        <v>0.0</v>
      </c>
      <c r="DO5405" s="1">
        <v>0.0</v>
      </c>
      <c r="DQ5405" s="1">
        <v>0.0</v>
      </c>
      <c r="DV5405" s="1">
        <v>0.0</v>
      </c>
      <c r="DW5405" s="1">
        <v>0.0</v>
      </c>
      <c r="DY5405" s="1">
        <v>0.0</v>
      </c>
    </row>
    <row r="5406">
      <c r="A5406" s="1" t="s">
        <v>550</v>
      </c>
      <c r="B5406" s="1">
        <v>2013.0</v>
      </c>
      <c r="C5406" s="1" t="s">
        <v>551</v>
      </c>
      <c r="D5406" s="1">
        <v>254448.0</v>
      </c>
      <c r="J5406" s="1">
        <v>0.0</v>
      </c>
      <c r="K5406" s="1">
        <v>0.0</v>
      </c>
      <c r="L5406" s="1">
        <v>0.0</v>
      </c>
      <c r="N5406" s="1">
        <v>571.429</v>
      </c>
      <c r="S5406" s="1">
        <v>0.0</v>
      </c>
      <c r="T5406" s="1">
        <v>0.0</v>
      </c>
      <c r="V5406" s="1">
        <v>0.0</v>
      </c>
      <c r="W5406" s="1">
        <v>0.0</v>
      </c>
      <c r="X5406" s="1">
        <v>0.0</v>
      </c>
      <c r="Y5406" s="1">
        <v>0.0</v>
      </c>
      <c r="AA5406" s="1">
        <v>0.07</v>
      </c>
      <c r="AB5406" s="1">
        <v>275.105</v>
      </c>
      <c r="AC5406" s="1">
        <v>0.07</v>
      </c>
      <c r="AE5406" s="1">
        <v>-3.479</v>
      </c>
      <c r="AF5406" s="1">
        <v>-0.023</v>
      </c>
      <c r="AG5406" s="1">
        <v>2464.754</v>
      </c>
      <c r="AK5406" s="1">
        <v>235.805</v>
      </c>
      <c r="AL5406" s="1">
        <v>0.06</v>
      </c>
      <c r="AO5406" s="1">
        <v>85.714</v>
      </c>
      <c r="AT5406" s="1">
        <v>0.0</v>
      </c>
      <c r="AU5406" s="1">
        <v>0.0</v>
      </c>
      <c r="AX5406" s="1">
        <v>0.0</v>
      </c>
      <c r="AY5406" s="1">
        <v>0.0</v>
      </c>
      <c r="AZ5406" s="1">
        <v>0.0</v>
      </c>
      <c r="BA5406" s="1">
        <v>0.0</v>
      </c>
      <c r="BC5406" s="1">
        <v>0.04</v>
      </c>
      <c r="BG5406" s="1">
        <v>0.0</v>
      </c>
      <c r="BH5406" s="1">
        <v>0.0</v>
      </c>
      <c r="BJ5406" s="1">
        <v>0.0</v>
      </c>
      <c r="BO5406" s="1">
        <v>39.301</v>
      </c>
      <c r="BP5406" s="1">
        <v>0.01</v>
      </c>
      <c r="BR5406" s="1">
        <v>14.286</v>
      </c>
      <c r="BT5406" s="1">
        <v>0.0</v>
      </c>
      <c r="BU5406" s="1">
        <v>0.0</v>
      </c>
      <c r="BY5406" s="1">
        <v>0.0</v>
      </c>
      <c r="BZ5406" s="1">
        <v>0.0</v>
      </c>
      <c r="CB5406" s="1">
        <v>0.0</v>
      </c>
      <c r="CG5406" s="1">
        <v>235.805</v>
      </c>
      <c r="CH5406" s="1">
        <v>0.06</v>
      </c>
      <c r="CK5406" s="1">
        <v>0.0</v>
      </c>
      <c r="CL5406" s="1">
        <v>0.0</v>
      </c>
      <c r="CM5406" s="1">
        <v>0.0</v>
      </c>
      <c r="CN5406" s="1">
        <v>85.714</v>
      </c>
      <c r="CQ5406" s="1">
        <v>0.0</v>
      </c>
      <c r="CR5406" s="1">
        <v>0.0</v>
      </c>
      <c r="CU5406" s="1">
        <v>0.0</v>
      </c>
      <c r="CV5406" s="1">
        <v>0.0</v>
      </c>
      <c r="CX5406" s="1">
        <v>0.0</v>
      </c>
      <c r="CY5406" s="1">
        <v>0.0</v>
      </c>
      <c r="DA5406" s="1">
        <v>275.105</v>
      </c>
      <c r="DB5406" s="1">
        <v>0.627</v>
      </c>
      <c r="DF5406" s="1">
        <v>39.301</v>
      </c>
      <c r="DG5406" s="1">
        <v>0.01</v>
      </c>
      <c r="DI5406" s="1">
        <v>14.286</v>
      </c>
      <c r="DN5406" s="1">
        <v>0.0</v>
      </c>
      <c r="DO5406" s="1">
        <v>0.0</v>
      </c>
      <c r="DQ5406" s="1">
        <v>0.0</v>
      </c>
      <c r="DV5406" s="1">
        <v>39.301</v>
      </c>
      <c r="DW5406" s="1">
        <v>0.01</v>
      </c>
      <c r="DY5406" s="1">
        <v>14.286</v>
      </c>
    </row>
    <row r="5407">
      <c r="A5407" s="1" t="s">
        <v>550</v>
      </c>
      <c r="B5407" s="1">
        <v>2014.0</v>
      </c>
      <c r="C5407" s="1" t="s">
        <v>551</v>
      </c>
      <c r="D5407" s="1">
        <v>260196.0</v>
      </c>
      <c r="J5407" s="1">
        <v>0.0</v>
      </c>
      <c r="K5407" s="1">
        <v>0.0</v>
      </c>
      <c r="L5407" s="1">
        <v>0.0</v>
      </c>
      <c r="N5407" s="1">
        <v>571.429</v>
      </c>
      <c r="S5407" s="1">
        <v>0.0</v>
      </c>
      <c r="T5407" s="1">
        <v>0.0</v>
      </c>
      <c r="V5407" s="1">
        <v>0.0</v>
      </c>
      <c r="W5407" s="1">
        <v>0.0</v>
      </c>
      <c r="X5407" s="1">
        <v>0.0</v>
      </c>
      <c r="Y5407" s="1">
        <v>0.0</v>
      </c>
      <c r="AA5407" s="1">
        <v>0.07</v>
      </c>
      <c r="AB5407" s="1">
        <v>269.028</v>
      </c>
      <c r="AC5407" s="1">
        <v>0.07</v>
      </c>
      <c r="AE5407" s="1">
        <v>14.137</v>
      </c>
      <c r="AF5407" s="1">
        <v>0.089</v>
      </c>
      <c r="AG5407" s="1">
        <v>2751.053</v>
      </c>
      <c r="AK5407" s="1">
        <v>230.595</v>
      </c>
      <c r="AL5407" s="1">
        <v>0.06</v>
      </c>
      <c r="AO5407" s="1">
        <v>85.714</v>
      </c>
      <c r="AT5407" s="1">
        <v>0.0</v>
      </c>
      <c r="AU5407" s="1">
        <v>0.0</v>
      </c>
      <c r="AX5407" s="1">
        <v>0.0</v>
      </c>
      <c r="AY5407" s="1">
        <v>0.0</v>
      </c>
      <c r="AZ5407" s="1">
        <v>0.0</v>
      </c>
      <c r="BA5407" s="1">
        <v>0.0</v>
      </c>
      <c r="BC5407" s="1">
        <v>0.04</v>
      </c>
      <c r="BG5407" s="1">
        <v>0.0</v>
      </c>
      <c r="BH5407" s="1">
        <v>0.0</v>
      </c>
      <c r="BJ5407" s="1">
        <v>0.0</v>
      </c>
      <c r="BO5407" s="1">
        <v>38.433</v>
      </c>
      <c r="BP5407" s="1">
        <v>0.01</v>
      </c>
      <c r="BR5407" s="1">
        <v>14.286</v>
      </c>
      <c r="BT5407" s="1">
        <v>0.0</v>
      </c>
      <c r="BU5407" s="1">
        <v>0.0</v>
      </c>
      <c r="BY5407" s="1">
        <v>0.0</v>
      </c>
      <c r="BZ5407" s="1">
        <v>0.0</v>
      </c>
      <c r="CB5407" s="1">
        <v>0.0</v>
      </c>
      <c r="CG5407" s="1">
        <v>230.595</v>
      </c>
      <c r="CH5407" s="1">
        <v>0.06</v>
      </c>
      <c r="CK5407" s="1">
        <v>0.0</v>
      </c>
      <c r="CL5407" s="1">
        <v>0.0</v>
      </c>
      <c r="CM5407" s="1">
        <v>0.0</v>
      </c>
      <c r="CN5407" s="1">
        <v>85.714</v>
      </c>
      <c r="CQ5407" s="1">
        <v>0.0</v>
      </c>
      <c r="CR5407" s="1">
        <v>0.0</v>
      </c>
      <c r="CU5407" s="1">
        <v>0.0</v>
      </c>
      <c r="CV5407" s="1">
        <v>0.0</v>
      </c>
      <c r="CX5407" s="1">
        <v>0.0</v>
      </c>
      <c r="CY5407" s="1">
        <v>0.0</v>
      </c>
      <c r="DA5407" s="1">
        <v>269.028</v>
      </c>
      <c r="DB5407" s="1">
        <v>0.716</v>
      </c>
      <c r="DF5407" s="1">
        <v>38.433</v>
      </c>
      <c r="DG5407" s="1">
        <v>0.01</v>
      </c>
      <c r="DI5407" s="1">
        <v>14.286</v>
      </c>
      <c r="DN5407" s="1">
        <v>0.0</v>
      </c>
      <c r="DO5407" s="1">
        <v>0.0</v>
      </c>
      <c r="DQ5407" s="1">
        <v>0.0</v>
      </c>
      <c r="DV5407" s="1">
        <v>38.433</v>
      </c>
      <c r="DW5407" s="1">
        <v>0.01</v>
      </c>
      <c r="DY5407" s="1">
        <v>14.286</v>
      </c>
    </row>
    <row r="5408">
      <c r="A5408" s="1" t="s">
        <v>550</v>
      </c>
      <c r="B5408" s="1">
        <v>2015.0</v>
      </c>
      <c r="C5408" s="1" t="s">
        <v>551</v>
      </c>
      <c r="D5408" s="1">
        <v>266060.0</v>
      </c>
      <c r="J5408" s="1">
        <v>0.0</v>
      </c>
      <c r="K5408" s="1">
        <v>0.0</v>
      </c>
      <c r="L5408" s="1">
        <v>0.0</v>
      </c>
      <c r="N5408" s="1">
        <v>500.0</v>
      </c>
      <c r="S5408" s="1">
        <v>0.0</v>
      </c>
      <c r="T5408" s="1">
        <v>0.0</v>
      </c>
      <c r="V5408" s="1">
        <v>0.0</v>
      </c>
      <c r="W5408" s="1">
        <v>0.0</v>
      </c>
      <c r="X5408" s="1">
        <v>0.0</v>
      </c>
      <c r="Y5408" s="1">
        <v>0.0</v>
      </c>
      <c r="AA5408" s="1">
        <v>0.06</v>
      </c>
      <c r="AB5408" s="1">
        <v>225.513</v>
      </c>
      <c r="AC5408" s="1">
        <v>0.06</v>
      </c>
      <c r="AE5408" s="1">
        <v>-6.178</v>
      </c>
      <c r="AF5408" s="1">
        <v>-0.044</v>
      </c>
      <c r="AG5408" s="1">
        <v>2524.21</v>
      </c>
      <c r="AK5408" s="1">
        <v>187.928</v>
      </c>
      <c r="AL5408" s="1">
        <v>0.05</v>
      </c>
      <c r="AO5408" s="1">
        <v>83.333</v>
      </c>
      <c r="AT5408" s="1">
        <v>0.0</v>
      </c>
      <c r="AU5408" s="1">
        <v>0.0</v>
      </c>
      <c r="AX5408" s="1">
        <v>0.0</v>
      </c>
      <c r="AY5408" s="1">
        <v>0.0</v>
      </c>
      <c r="AZ5408" s="1">
        <v>0.0</v>
      </c>
      <c r="BA5408" s="1">
        <v>0.0</v>
      </c>
      <c r="BC5408" s="1">
        <v>0.03</v>
      </c>
      <c r="BG5408" s="1">
        <v>0.0</v>
      </c>
      <c r="BH5408" s="1">
        <v>0.0</v>
      </c>
      <c r="BJ5408" s="1">
        <v>0.0</v>
      </c>
      <c r="BO5408" s="1">
        <v>37.586</v>
      </c>
      <c r="BP5408" s="1">
        <v>0.01</v>
      </c>
      <c r="BR5408" s="1">
        <v>16.667</v>
      </c>
      <c r="BT5408" s="1">
        <v>0.0</v>
      </c>
      <c r="BU5408" s="1">
        <v>0.0</v>
      </c>
      <c r="BY5408" s="1">
        <v>0.0</v>
      </c>
      <c r="BZ5408" s="1">
        <v>0.0</v>
      </c>
      <c r="CB5408" s="1">
        <v>0.0</v>
      </c>
      <c r="CG5408" s="1">
        <v>187.928</v>
      </c>
      <c r="CH5408" s="1">
        <v>0.05</v>
      </c>
      <c r="CK5408" s="1">
        <v>0.0</v>
      </c>
      <c r="CL5408" s="1">
        <v>0.0</v>
      </c>
      <c r="CM5408" s="1">
        <v>0.0</v>
      </c>
      <c r="CN5408" s="1">
        <v>83.333</v>
      </c>
      <c r="CQ5408" s="1">
        <v>0.0</v>
      </c>
      <c r="CR5408" s="1">
        <v>0.0</v>
      </c>
      <c r="CU5408" s="1">
        <v>0.0</v>
      </c>
      <c r="CV5408" s="1">
        <v>0.0</v>
      </c>
      <c r="CX5408" s="1">
        <v>0.0</v>
      </c>
      <c r="CY5408" s="1">
        <v>0.0</v>
      </c>
      <c r="DA5408" s="1">
        <v>225.513</v>
      </c>
      <c r="DB5408" s="1">
        <v>0.672</v>
      </c>
      <c r="DF5408" s="1">
        <v>37.586</v>
      </c>
      <c r="DG5408" s="1">
        <v>0.01</v>
      </c>
      <c r="DI5408" s="1">
        <v>16.667</v>
      </c>
      <c r="DN5408" s="1">
        <v>0.0</v>
      </c>
      <c r="DO5408" s="1">
        <v>0.0</v>
      </c>
      <c r="DQ5408" s="1">
        <v>0.0</v>
      </c>
      <c r="DV5408" s="1">
        <v>37.586</v>
      </c>
      <c r="DW5408" s="1">
        <v>0.01</v>
      </c>
      <c r="DY5408" s="1">
        <v>16.667</v>
      </c>
    </row>
    <row r="5409">
      <c r="A5409" s="1" t="s">
        <v>550</v>
      </c>
      <c r="B5409" s="1">
        <v>2016.0</v>
      </c>
      <c r="C5409" s="1" t="s">
        <v>551</v>
      </c>
      <c r="D5409" s="1">
        <v>272050.0</v>
      </c>
      <c r="J5409" s="1">
        <v>0.0</v>
      </c>
      <c r="K5409" s="1">
        <v>0.0</v>
      </c>
      <c r="L5409" s="1">
        <v>0.0</v>
      </c>
      <c r="N5409" s="1">
        <v>571.429</v>
      </c>
      <c r="S5409" s="1">
        <v>0.0</v>
      </c>
      <c r="T5409" s="1">
        <v>0.0</v>
      </c>
      <c r="V5409" s="1">
        <v>0.0</v>
      </c>
      <c r="W5409" s="1">
        <v>0.0</v>
      </c>
      <c r="X5409" s="1">
        <v>0.0</v>
      </c>
      <c r="Y5409" s="1">
        <v>0.0</v>
      </c>
      <c r="AA5409" s="1">
        <v>0.07</v>
      </c>
      <c r="AB5409" s="1">
        <v>257.306</v>
      </c>
      <c r="AC5409" s="1">
        <v>0.07</v>
      </c>
      <c r="AE5409" s="1">
        <v>1.087</v>
      </c>
      <c r="AF5409" s="1">
        <v>0.007</v>
      </c>
      <c r="AG5409" s="1">
        <v>2495.471</v>
      </c>
      <c r="AK5409" s="1">
        <v>220.548</v>
      </c>
      <c r="AL5409" s="1">
        <v>0.06</v>
      </c>
      <c r="AO5409" s="1">
        <v>85.714</v>
      </c>
      <c r="AT5409" s="1">
        <v>0.0</v>
      </c>
      <c r="AU5409" s="1">
        <v>0.0</v>
      </c>
      <c r="AX5409" s="1">
        <v>0.0</v>
      </c>
      <c r="AY5409" s="1">
        <v>0.0</v>
      </c>
      <c r="AZ5409" s="1">
        <v>0.0</v>
      </c>
      <c r="BA5409" s="1">
        <v>0.0</v>
      </c>
      <c r="BC5409" s="1">
        <v>0.04</v>
      </c>
      <c r="BG5409" s="1">
        <v>0.0</v>
      </c>
      <c r="BH5409" s="1">
        <v>0.0</v>
      </c>
      <c r="BJ5409" s="1">
        <v>0.0</v>
      </c>
      <c r="BO5409" s="1">
        <v>36.758</v>
      </c>
      <c r="BP5409" s="1">
        <v>0.01</v>
      </c>
      <c r="BR5409" s="1">
        <v>14.286</v>
      </c>
      <c r="BT5409" s="1">
        <v>0.0</v>
      </c>
      <c r="BU5409" s="1">
        <v>0.0</v>
      </c>
      <c r="BY5409" s="1">
        <v>0.0</v>
      </c>
      <c r="BZ5409" s="1">
        <v>0.0</v>
      </c>
      <c r="CB5409" s="1">
        <v>0.0</v>
      </c>
      <c r="CG5409" s="1">
        <v>220.548</v>
      </c>
      <c r="CH5409" s="1">
        <v>0.06</v>
      </c>
      <c r="CK5409" s="1">
        <v>0.0</v>
      </c>
      <c r="CL5409" s="1">
        <v>0.0</v>
      </c>
      <c r="CM5409" s="1">
        <v>0.0</v>
      </c>
      <c r="CN5409" s="1">
        <v>85.714</v>
      </c>
      <c r="CQ5409" s="1">
        <v>0.0</v>
      </c>
      <c r="CR5409" s="1">
        <v>0.0</v>
      </c>
      <c r="CU5409" s="1">
        <v>0.0</v>
      </c>
      <c r="CV5409" s="1">
        <v>0.0</v>
      </c>
      <c r="CX5409" s="1">
        <v>0.0</v>
      </c>
      <c r="CY5409" s="1">
        <v>0.0</v>
      </c>
      <c r="DA5409" s="1">
        <v>257.306</v>
      </c>
      <c r="DB5409" s="1">
        <v>0.679</v>
      </c>
      <c r="DF5409" s="1">
        <v>36.758</v>
      </c>
      <c r="DG5409" s="1">
        <v>0.01</v>
      </c>
      <c r="DI5409" s="1">
        <v>14.286</v>
      </c>
      <c r="DN5409" s="1">
        <v>0.0</v>
      </c>
      <c r="DO5409" s="1">
        <v>0.0</v>
      </c>
      <c r="DQ5409" s="1">
        <v>0.0</v>
      </c>
      <c r="DV5409" s="1">
        <v>36.758</v>
      </c>
      <c r="DW5409" s="1">
        <v>0.01</v>
      </c>
      <c r="DY5409" s="1">
        <v>14.286</v>
      </c>
    </row>
    <row r="5410">
      <c r="A5410" s="1" t="s">
        <v>550</v>
      </c>
      <c r="B5410" s="1">
        <v>2017.0</v>
      </c>
      <c r="C5410" s="1" t="s">
        <v>551</v>
      </c>
      <c r="D5410" s="1">
        <v>278465.0</v>
      </c>
      <c r="J5410" s="1">
        <v>0.0</v>
      </c>
      <c r="K5410" s="1">
        <v>0.0</v>
      </c>
      <c r="L5410" s="1">
        <v>0.0</v>
      </c>
      <c r="N5410" s="1">
        <v>666.667</v>
      </c>
      <c r="S5410" s="1">
        <v>0.0</v>
      </c>
      <c r="T5410" s="1">
        <v>0.0</v>
      </c>
      <c r="Y5410" s="1">
        <v>0.0</v>
      </c>
      <c r="AA5410" s="1">
        <v>0.06</v>
      </c>
      <c r="AB5410" s="1">
        <v>215.467</v>
      </c>
      <c r="AC5410" s="1">
        <v>0.06</v>
      </c>
      <c r="AE5410" s="1">
        <v>11.471</v>
      </c>
      <c r="AF5410" s="1">
        <v>0.078</v>
      </c>
      <c r="AG5410" s="1">
        <v>2717.64</v>
      </c>
      <c r="AK5410" s="1">
        <v>215.467</v>
      </c>
      <c r="AL5410" s="1">
        <v>0.06</v>
      </c>
      <c r="AO5410" s="1">
        <v>100.0</v>
      </c>
      <c r="AT5410" s="1">
        <v>0.0</v>
      </c>
      <c r="AU5410" s="1">
        <v>0.0</v>
      </c>
      <c r="BA5410" s="1">
        <v>0.0</v>
      </c>
      <c r="BC5410" s="1">
        <v>0.04</v>
      </c>
      <c r="BG5410" s="1">
        <v>0.0</v>
      </c>
      <c r="BH5410" s="1">
        <v>0.0</v>
      </c>
      <c r="BJ5410" s="1">
        <v>0.0</v>
      </c>
      <c r="BO5410" s="1">
        <v>0.0</v>
      </c>
      <c r="BP5410" s="1">
        <v>0.0</v>
      </c>
      <c r="BR5410" s="1">
        <v>0.0</v>
      </c>
      <c r="BT5410" s="1">
        <v>0.0</v>
      </c>
      <c r="BU5410" s="1">
        <v>0.0</v>
      </c>
      <c r="BY5410" s="1">
        <v>0.0</v>
      </c>
      <c r="BZ5410" s="1">
        <v>0.0</v>
      </c>
      <c r="CB5410" s="1">
        <v>0.0</v>
      </c>
      <c r="CG5410" s="1">
        <v>215.467</v>
      </c>
      <c r="CH5410" s="1">
        <v>0.06</v>
      </c>
      <c r="CN5410" s="1">
        <v>100.0</v>
      </c>
      <c r="CQ5410" s="1">
        <v>0.0</v>
      </c>
      <c r="CR5410" s="1">
        <v>0.0</v>
      </c>
      <c r="CU5410" s="1">
        <v>0.0</v>
      </c>
      <c r="CV5410" s="1">
        <v>0.0</v>
      </c>
      <c r="CX5410" s="1">
        <v>0.0</v>
      </c>
      <c r="CY5410" s="1">
        <v>0.0</v>
      </c>
      <c r="DA5410" s="1">
        <v>215.467</v>
      </c>
      <c r="DB5410" s="1">
        <v>0.757</v>
      </c>
      <c r="DF5410" s="1">
        <v>0.0</v>
      </c>
      <c r="DG5410" s="1">
        <v>0.0</v>
      </c>
      <c r="DI5410" s="1">
        <v>0.0</v>
      </c>
      <c r="DN5410" s="1">
        <v>0.0</v>
      </c>
      <c r="DO5410" s="1">
        <v>0.0</v>
      </c>
      <c r="DQ5410" s="1">
        <v>0.0</v>
      </c>
      <c r="DV5410" s="1">
        <v>0.0</v>
      </c>
      <c r="DW5410" s="1">
        <v>0.0</v>
      </c>
      <c r="DY5410" s="1">
        <v>0.0</v>
      </c>
    </row>
    <row r="5411">
      <c r="A5411" s="1" t="s">
        <v>550</v>
      </c>
      <c r="B5411" s="1">
        <v>2018.0</v>
      </c>
      <c r="C5411" s="1" t="s">
        <v>551</v>
      </c>
      <c r="D5411" s="1">
        <v>285223.0</v>
      </c>
      <c r="J5411" s="1">
        <v>0.0</v>
      </c>
      <c r="K5411" s="1">
        <v>0.0</v>
      </c>
      <c r="L5411" s="1">
        <v>0.0</v>
      </c>
      <c r="N5411" s="1">
        <v>500.0</v>
      </c>
      <c r="S5411" s="1">
        <v>0.0</v>
      </c>
      <c r="T5411" s="1">
        <v>0.0</v>
      </c>
      <c r="Y5411" s="1">
        <v>0.0</v>
      </c>
      <c r="AA5411" s="1">
        <v>0.08</v>
      </c>
      <c r="AB5411" s="1">
        <v>280.482</v>
      </c>
      <c r="AC5411" s="1">
        <v>0.08</v>
      </c>
      <c r="AE5411" s="1">
        <v>27.799</v>
      </c>
      <c r="AF5411" s="1">
        <v>0.21</v>
      </c>
      <c r="AG5411" s="1">
        <v>3390.831</v>
      </c>
      <c r="AK5411" s="1">
        <v>210.362</v>
      </c>
      <c r="AL5411" s="1">
        <v>0.06</v>
      </c>
      <c r="AO5411" s="1">
        <v>75.0</v>
      </c>
      <c r="AT5411" s="1">
        <v>0.0</v>
      </c>
      <c r="AU5411" s="1">
        <v>0.0</v>
      </c>
      <c r="BA5411" s="1">
        <v>0.0</v>
      </c>
      <c r="BC5411" s="1">
        <v>0.04</v>
      </c>
      <c r="BG5411" s="1">
        <v>35.06</v>
      </c>
      <c r="BH5411" s="1">
        <v>0.01</v>
      </c>
      <c r="BJ5411" s="1">
        <v>12.5</v>
      </c>
      <c r="BO5411" s="1">
        <v>70.121</v>
      </c>
      <c r="BP5411" s="1">
        <v>0.02</v>
      </c>
      <c r="BR5411" s="1">
        <v>25.0</v>
      </c>
      <c r="BT5411" s="1">
        <v>0.0</v>
      </c>
      <c r="BU5411" s="1">
        <v>0.0</v>
      </c>
      <c r="BY5411" s="1">
        <v>0.0</v>
      </c>
      <c r="BZ5411" s="1">
        <v>0.0</v>
      </c>
      <c r="CB5411" s="1">
        <v>0.0</v>
      </c>
      <c r="CG5411" s="1">
        <v>210.362</v>
      </c>
      <c r="CH5411" s="1">
        <v>0.06</v>
      </c>
      <c r="CN5411" s="1">
        <v>75.0</v>
      </c>
      <c r="CQ5411" s="1">
        <v>0.0</v>
      </c>
      <c r="CR5411" s="1">
        <v>0.0</v>
      </c>
      <c r="CU5411" s="1">
        <v>0.0</v>
      </c>
      <c r="CV5411" s="1">
        <v>0.0</v>
      </c>
      <c r="CX5411" s="1">
        <v>0.0</v>
      </c>
      <c r="CY5411" s="1">
        <v>0.0</v>
      </c>
      <c r="DA5411" s="1">
        <v>280.482</v>
      </c>
      <c r="DB5411" s="1">
        <v>0.967</v>
      </c>
      <c r="DF5411" s="1">
        <v>70.121</v>
      </c>
      <c r="DG5411" s="1">
        <v>0.02</v>
      </c>
      <c r="DI5411" s="1">
        <v>25.0</v>
      </c>
      <c r="DN5411" s="1">
        <v>35.06</v>
      </c>
      <c r="DO5411" s="1">
        <v>0.01</v>
      </c>
      <c r="DQ5411" s="1">
        <v>12.5</v>
      </c>
      <c r="DV5411" s="1">
        <v>0.0</v>
      </c>
      <c r="DW5411" s="1">
        <v>0.0</v>
      </c>
      <c r="DY5411" s="1">
        <v>0.0</v>
      </c>
    </row>
    <row r="5412">
      <c r="A5412" s="1" t="s">
        <v>550</v>
      </c>
      <c r="B5412" s="1">
        <v>2019.0</v>
      </c>
      <c r="C5412" s="1" t="s">
        <v>551</v>
      </c>
      <c r="D5412" s="1">
        <v>291943.0</v>
      </c>
      <c r="J5412" s="1">
        <v>0.0</v>
      </c>
      <c r="K5412" s="1">
        <v>0.0</v>
      </c>
      <c r="L5412" s="1">
        <v>0.0</v>
      </c>
      <c r="N5412" s="1">
        <v>444.444</v>
      </c>
      <c r="S5412" s="1">
        <v>0.0</v>
      </c>
      <c r="T5412" s="1">
        <v>0.0</v>
      </c>
      <c r="Y5412" s="1">
        <v>0.0</v>
      </c>
      <c r="AA5412" s="1">
        <v>0.09</v>
      </c>
      <c r="AB5412" s="1">
        <v>308.279</v>
      </c>
      <c r="AC5412" s="1">
        <v>0.09</v>
      </c>
      <c r="AE5412" s="1">
        <v>-3.691</v>
      </c>
      <c r="AF5412" s="1">
        <v>-0.036</v>
      </c>
      <c r="AG5412" s="1">
        <v>3190.504</v>
      </c>
      <c r="AK5412" s="1">
        <v>205.52</v>
      </c>
      <c r="AL5412" s="1">
        <v>0.06</v>
      </c>
      <c r="AO5412" s="1">
        <v>66.667</v>
      </c>
      <c r="AT5412" s="1">
        <v>0.0</v>
      </c>
      <c r="AU5412" s="1">
        <v>0.0</v>
      </c>
      <c r="BA5412" s="1">
        <v>0.0</v>
      </c>
      <c r="BC5412" s="1">
        <v>0.04</v>
      </c>
      <c r="BG5412" s="1">
        <v>34.253</v>
      </c>
      <c r="BH5412" s="1">
        <v>0.01</v>
      </c>
      <c r="BJ5412" s="1">
        <v>11.111</v>
      </c>
      <c r="BO5412" s="1">
        <v>102.76</v>
      </c>
      <c r="BP5412" s="1">
        <v>0.03</v>
      </c>
      <c r="BR5412" s="1">
        <v>33.333</v>
      </c>
      <c r="BT5412" s="1">
        <v>0.0</v>
      </c>
      <c r="BU5412" s="1">
        <v>0.0</v>
      </c>
      <c r="BY5412" s="1">
        <v>0.0</v>
      </c>
      <c r="BZ5412" s="1">
        <v>0.0</v>
      </c>
      <c r="CB5412" s="1">
        <v>0.0</v>
      </c>
      <c r="CG5412" s="1">
        <v>205.52</v>
      </c>
      <c r="CH5412" s="1">
        <v>0.06</v>
      </c>
      <c r="CN5412" s="1">
        <v>66.667</v>
      </c>
      <c r="CQ5412" s="1">
        <v>0.0</v>
      </c>
      <c r="CR5412" s="1">
        <v>0.0</v>
      </c>
      <c r="CU5412" s="1">
        <v>0.0</v>
      </c>
      <c r="CV5412" s="1">
        <v>0.0</v>
      </c>
      <c r="CX5412" s="1">
        <v>0.0</v>
      </c>
      <c r="CY5412" s="1">
        <v>0.0</v>
      </c>
      <c r="DA5412" s="1">
        <v>308.279</v>
      </c>
      <c r="DB5412" s="1">
        <v>0.931</v>
      </c>
      <c r="DF5412" s="1">
        <v>102.76</v>
      </c>
      <c r="DG5412" s="1">
        <v>0.03</v>
      </c>
      <c r="DI5412" s="1">
        <v>33.333</v>
      </c>
      <c r="DN5412" s="1">
        <v>34.253</v>
      </c>
      <c r="DO5412" s="1">
        <v>0.01</v>
      </c>
      <c r="DQ5412" s="1">
        <v>11.111</v>
      </c>
      <c r="DV5412" s="1">
        <v>34.253</v>
      </c>
      <c r="DW5412" s="1">
        <v>0.01</v>
      </c>
      <c r="DY5412" s="1">
        <v>11.111</v>
      </c>
    </row>
    <row r="5413">
      <c r="A5413" s="1" t="s">
        <v>550</v>
      </c>
      <c r="B5413" s="1">
        <v>2020.0</v>
      </c>
      <c r="C5413" s="1" t="s">
        <v>551</v>
      </c>
      <c r="D5413" s="1">
        <v>298824.0</v>
      </c>
      <c r="J5413" s="1">
        <v>0.0</v>
      </c>
      <c r="K5413" s="1">
        <v>0.0</v>
      </c>
      <c r="L5413" s="1">
        <v>0.0</v>
      </c>
      <c r="N5413" s="1">
        <v>444.444</v>
      </c>
      <c r="S5413" s="1">
        <v>0.0</v>
      </c>
      <c r="T5413" s="1">
        <v>0.0</v>
      </c>
      <c r="Y5413" s="1">
        <v>0.0</v>
      </c>
      <c r="AA5413" s="1">
        <v>0.09</v>
      </c>
      <c r="AB5413" s="1">
        <v>301.181</v>
      </c>
      <c r="AC5413" s="1">
        <v>0.09</v>
      </c>
      <c r="AE5413" s="1">
        <v>16.505</v>
      </c>
      <c r="AF5413" s="1">
        <v>0.154</v>
      </c>
      <c r="AG5413" s="1">
        <v>3631.496</v>
      </c>
      <c r="AK5413" s="1">
        <v>200.787</v>
      </c>
      <c r="AL5413" s="1">
        <v>0.06</v>
      </c>
      <c r="AO5413" s="1">
        <v>66.667</v>
      </c>
      <c r="AT5413" s="1">
        <v>0.0</v>
      </c>
      <c r="AU5413" s="1">
        <v>0.0</v>
      </c>
      <c r="BA5413" s="1">
        <v>0.0</v>
      </c>
      <c r="BC5413" s="1">
        <v>0.04</v>
      </c>
      <c r="BG5413" s="1">
        <v>33.465</v>
      </c>
      <c r="BH5413" s="1">
        <v>0.01</v>
      </c>
      <c r="BJ5413" s="1">
        <v>11.111</v>
      </c>
      <c r="BO5413" s="1">
        <v>100.394</v>
      </c>
      <c r="BP5413" s="1">
        <v>0.03</v>
      </c>
      <c r="BR5413" s="1">
        <v>33.333</v>
      </c>
      <c r="BT5413" s="1">
        <v>0.0</v>
      </c>
      <c r="BU5413" s="1">
        <v>0.0</v>
      </c>
      <c r="BY5413" s="1">
        <v>0.0</v>
      </c>
      <c r="BZ5413" s="1">
        <v>0.0</v>
      </c>
      <c r="CB5413" s="1">
        <v>0.0</v>
      </c>
      <c r="CG5413" s="1">
        <v>200.787</v>
      </c>
      <c r="CH5413" s="1">
        <v>0.06</v>
      </c>
      <c r="CN5413" s="1">
        <v>66.667</v>
      </c>
      <c r="CQ5413" s="1">
        <v>0.0</v>
      </c>
      <c r="CR5413" s="1">
        <v>0.0</v>
      </c>
      <c r="CU5413" s="1">
        <v>0.0</v>
      </c>
      <c r="CV5413" s="1">
        <v>0.0</v>
      </c>
      <c r="CX5413" s="1">
        <v>0.0</v>
      </c>
      <c r="CY5413" s="1">
        <v>0.0</v>
      </c>
      <c r="DA5413" s="1">
        <v>301.181</v>
      </c>
      <c r="DB5413" s="1">
        <v>1.085</v>
      </c>
      <c r="DF5413" s="1">
        <v>100.394</v>
      </c>
      <c r="DG5413" s="1">
        <v>0.03</v>
      </c>
      <c r="DI5413" s="1">
        <v>33.333</v>
      </c>
      <c r="DN5413" s="1">
        <v>33.465</v>
      </c>
      <c r="DO5413" s="1">
        <v>0.01</v>
      </c>
      <c r="DQ5413" s="1">
        <v>11.111</v>
      </c>
      <c r="DV5413" s="1">
        <v>33.465</v>
      </c>
      <c r="DW5413" s="1">
        <v>0.01</v>
      </c>
      <c r="DY5413" s="1">
        <v>11.111</v>
      </c>
    </row>
    <row r="5414">
      <c r="A5414" s="1" t="s">
        <v>550</v>
      </c>
      <c r="B5414" s="1">
        <v>2021.0</v>
      </c>
      <c r="C5414" s="1" t="s">
        <v>551</v>
      </c>
      <c r="D5414" s="1">
        <v>305836.0</v>
      </c>
      <c r="J5414" s="1">
        <v>0.0</v>
      </c>
      <c r="K5414" s="1">
        <v>0.0</v>
      </c>
      <c r="L5414" s="1">
        <v>0.0</v>
      </c>
      <c r="N5414" s="1">
        <v>500.0</v>
      </c>
      <c r="S5414" s="1">
        <v>0.0</v>
      </c>
      <c r="T5414" s="1">
        <v>0.0</v>
      </c>
      <c r="Y5414" s="1">
        <v>0.0</v>
      </c>
      <c r="AA5414" s="1">
        <v>0.08</v>
      </c>
      <c r="AB5414" s="1">
        <v>261.578</v>
      </c>
      <c r="AC5414" s="1">
        <v>0.08</v>
      </c>
      <c r="AE5414" s="1">
        <v>5.383</v>
      </c>
      <c r="AF5414" s="1">
        <v>0.058</v>
      </c>
      <c r="AG5414" s="1">
        <v>3739.252</v>
      </c>
      <c r="AK5414" s="1">
        <v>196.184</v>
      </c>
      <c r="AL5414" s="1">
        <v>0.06</v>
      </c>
      <c r="AO5414" s="1">
        <v>75.0</v>
      </c>
      <c r="AT5414" s="1">
        <v>0.0</v>
      </c>
      <c r="AU5414" s="1">
        <v>0.0</v>
      </c>
      <c r="BA5414" s="1">
        <v>0.0</v>
      </c>
      <c r="BC5414" s="1">
        <v>0.04</v>
      </c>
      <c r="BG5414" s="1">
        <v>32.697</v>
      </c>
      <c r="BH5414" s="1">
        <v>0.01</v>
      </c>
      <c r="BJ5414" s="1">
        <v>12.5</v>
      </c>
      <c r="BO5414" s="1">
        <v>65.395</v>
      </c>
      <c r="BP5414" s="1">
        <v>0.02</v>
      </c>
      <c r="BR5414" s="1">
        <v>25.0</v>
      </c>
      <c r="BT5414" s="1">
        <v>0.0</v>
      </c>
      <c r="BU5414" s="1">
        <v>0.0</v>
      </c>
      <c r="BY5414" s="1">
        <v>0.0</v>
      </c>
      <c r="BZ5414" s="1">
        <v>0.0</v>
      </c>
      <c r="CB5414" s="1">
        <v>0.0</v>
      </c>
      <c r="CG5414" s="1">
        <v>196.184</v>
      </c>
      <c r="CH5414" s="1">
        <v>0.06</v>
      </c>
      <c r="CN5414" s="1">
        <v>75.0</v>
      </c>
      <c r="CQ5414" s="1">
        <v>0.0</v>
      </c>
      <c r="CR5414" s="1">
        <v>0.0</v>
      </c>
      <c r="CU5414" s="1">
        <v>0.0</v>
      </c>
      <c r="CV5414" s="1">
        <v>0.0</v>
      </c>
      <c r="CX5414" s="1">
        <v>0.0</v>
      </c>
      <c r="CY5414" s="1">
        <v>0.0</v>
      </c>
      <c r="DA5414" s="1">
        <v>261.578</v>
      </c>
      <c r="DB5414" s="1">
        <v>1.144</v>
      </c>
      <c r="DF5414" s="1">
        <v>65.395</v>
      </c>
      <c r="DG5414" s="1">
        <v>0.02</v>
      </c>
      <c r="DI5414" s="1">
        <v>25.0</v>
      </c>
      <c r="DN5414" s="1">
        <v>32.697</v>
      </c>
      <c r="DO5414" s="1">
        <v>0.01</v>
      </c>
      <c r="DQ5414" s="1">
        <v>12.5</v>
      </c>
      <c r="DV5414" s="1">
        <v>0.0</v>
      </c>
      <c r="DW5414" s="1">
        <v>0.0</v>
      </c>
      <c r="DY5414" s="1">
        <v>0.0</v>
      </c>
    </row>
    <row r="5415">
      <c r="A5415" s="1" t="s">
        <v>550</v>
      </c>
      <c r="B5415" s="1">
        <v>2022.0</v>
      </c>
      <c r="C5415" s="1" t="s">
        <v>551</v>
      </c>
      <c r="D5415" s="1">
        <v>313014.0</v>
      </c>
      <c r="J5415" s="1">
        <v>0.0</v>
      </c>
      <c r="K5415" s="1">
        <v>0.0</v>
      </c>
      <c r="L5415" s="1">
        <v>0.0</v>
      </c>
      <c r="N5415" s="1">
        <v>500.0</v>
      </c>
      <c r="S5415" s="1">
        <v>0.0</v>
      </c>
      <c r="T5415" s="1">
        <v>0.0</v>
      </c>
      <c r="Y5415" s="1">
        <v>0.0</v>
      </c>
      <c r="AA5415" s="1">
        <v>0.08</v>
      </c>
      <c r="AB5415" s="1">
        <v>255.58</v>
      </c>
      <c r="AC5415" s="1">
        <v>0.08</v>
      </c>
      <c r="AE5415" s="1">
        <v>0.374</v>
      </c>
      <c r="AF5415" s="1">
        <v>0.004</v>
      </c>
      <c r="AG5415" s="1">
        <v>3667.164</v>
      </c>
      <c r="AK5415" s="1">
        <v>191.685</v>
      </c>
      <c r="AL5415" s="1">
        <v>0.06</v>
      </c>
      <c r="AO5415" s="1">
        <v>75.0</v>
      </c>
      <c r="AT5415" s="1">
        <v>0.0</v>
      </c>
      <c r="AU5415" s="1">
        <v>0.0</v>
      </c>
      <c r="BA5415" s="1">
        <v>0.0</v>
      </c>
      <c r="BC5415" s="1">
        <v>0.04</v>
      </c>
      <c r="BG5415" s="1">
        <v>31.947</v>
      </c>
      <c r="BH5415" s="1">
        <v>0.01</v>
      </c>
      <c r="BJ5415" s="1">
        <v>12.5</v>
      </c>
      <c r="BO5415" s="1">
        <v>63.895</v>
      </c>
      <c r="BP5415" s="1">
        <v>0.02</v>
      </c>
      <c r="BR5415" s="1">
        <v>25.0</v>
      </c>
      <c r="BT5415" s="1">
        <v>0.0</v>
      </c>
      <c r="BU5415" s="1">
        <v>0.0</v>
      </c>
      <c r="BY5415" s="1">
        <v>0.0</v>
      </c>
      <c r="BZ5415" s="1">
        <v>0.0</v>
      </c>
      <c r="CB5415" s="1">
        <v>0.0</v>
      </c>
      <c r="CG5415" s="1">
        <v>191.685</v>
      </c>
      <c r="CH5415" s="1">
        <v>0.06</v>
      </c>
      <c r="CN5415" s="1">
        <v>75.0</v>
      </c>
      <c r="CQ5415" s="1">
        <v>0.0</v>
      </c>
      <c r="CR5415" s="1">
        <v>0.0</v>
      </c>
      <c r="CU5415" s="1">
        <v>0.0</v>
      </c>
      <c r="CV5415" s="1">
        <v>0.0</v>
      </c>
      <c r="CX5415" s="1">
        <v>0.0</v>
      </c>
      <c r="CY5415" s="1">
        <v>0.0</v>
      </c>
      <c r="DA5415" s="1">
        <v>255.58</v>
      </c>
      <c r="DB5415" s="1">
        <v>1.148</v>
      </c>
      <c r="DF5415" s="1">
        <v>63.895</v>
      </c>
      <c r="DG5415" s="1">
        <v>0.02</v>
      </c>
      <c r="DI5415" s="1">
        <v>25.0</v>
      </c>
      <c r="DN5415" s="1">
        <v>31.947</v>
      </c>
      <c r="DO5415" s="1">
        <v>0.01</v>
      </c>
      <c r="DQ5415" s="1">
        <v>12.5</v>
      </c>
      <c r="DV5415" s="1">
        <v>0.0</v>
      </c>
      <c r="DW5415" s="1">
        <v>0.0</v>
      </c>
      <c r="DY5415" s="1">
        <v>0.0</v>
      </c>
    </row>
    <row r="5416">
      <c r="A5416" s="1" t="s">
        <v>550</v>
      </c>
      <c r="B5416" s="1">
        <v>2023.0</v>
      </c>
      <c r="C5416" s="1" t="s">
        <v>551</v>
      </c>
      <c r="D5416" s="1">
        <v>320377.0</v>
      </c>
      <c r="J5416" s="1">
        <v>0.0</v>
      </c>
      <c r="K5416" s="1">
        <v>0.0</v>
      </c>
      <c r="L5416" s="1">
        <v>0.0</v>
      </c>
      <c r="N5416" s="1">
        <v>500.0</v>
      </c>
      <c r="S5416" s="1">
        <v>0.0</v>
      </c>
      <c r="T5416" s="1">
        <v>0.0</v>
      </c>
      <c r="Y5416" s="1">
        <v>0.0</v>
      </c>
      <c r="AA5416" s="1">
        <v>0.08</v>
      </c>
      <c r="AB5416" s="1">
        <v>249.706</v>
      </c>
      <c r="AC5416" s="1">
        <v>0.08</v>
      </c>
      <c r="AE5416" s="1">
        <v>5.811</v>
      </c>
      <c r="AF5416" s="1">
        <v>0.067</v>
      </c>
      <c r="AG5416" s="1">
        <v>3791.097</v>
      </c>
      <c r="AK5416" s="1">
        <v>187.279</v>
      </c>
      <c r="AL5416" s="1">
        <v>0.06</v>
      </c>
      <c r="AO5416" s="1">
        <v>75.0</v>
      </c>
      <c r="AT5416" s="1">
        <v>0.0</v>
      </c>
      <c r="AU5416" s="1">
        <v>0.0</v>
      </c>
      <c r="BA5416" s="1">
        <v>0.0</v>
      </c>
      <c r="BC5416" s="1">
        <v>0.04</v>
      </c>
      <c r="BG5416" s="1">
        <v>31.213</v>
      </c>
      <c r="BH5416" s="1">
        <v>0.01</v>
      </c>
      <c r="BJ5416" s="1">
        <v>12.5</v>
      </c>
      <c r="BO5416" s="1">
        <v>62.426</v>
      </c>
      <c r="BP5416" s="1">
        <v>0.02</v>
      </c>
      <c r="BR5416" s="1">
        <v>25.0</v>
      </c>
      <c r="BT5416" s="1">
        <v>0.0</v>
      </c>
      <c r="BU5416" s="1">
        <v>0.0</v>
      </c>
      <c r="BY5416" s="1">
        <v>0.0</v>
      </c>
      <c r="BZ5416" s="1">
        <v>0.0</v>
      </c>
      <c r="CB5416" s="1">
        <v>0.0</v>
      </c>
      <c r="CG5416" s="1">
        <v>187.279</v>
      </c>
      <c r="CH5416" s="1">
        <v>0.06</v>
      </c>
      <c r="CN5416" s="1">
        <v>75.0</v>
      </c>
      <c r="CQ5416" s="1">
        <v>0.0</v>
      </c>
      <c r="CR5416" s="1">
        <v>0.0</v>
      </c>
      <c r="CU5416" s="1">
        <v>0.0</v>
      </c>
      <c r="CV5416" s="1">
        <v>0.0</v>
      </c>
      <c r="CX5416" s="1">
        <v>0.0</v>
      </c>
      <c r="CY5416" s="1">
        <v>0.0</v>
      </c>
      <c r="DA5416" s="1">
        <v>249.706</v>
      </c>
      <c r="DB5416" s="1">
        <v>1.215</v>
      </c>
      <c r="DF5416" s="1">
        <v>62.426</v>
      </c>
      <c r="DG5416" s="1">
        <v>0.02</v>
      </c>
      <c r="DI5416" s="1">
        <v>25.0</v>
      </c>
      <c r="DN5416" s="1">
        <v>31.213</v>
      </c>
      <c r="DO5416" s="1">
        <v>0.01</v>
      </c>
      <c r="DQ5416" s="1">
        <v>12.5</v>
      </c>
      <c r="DV5416" s="1">
        <v>0.0</v>
      </c>
      <c r="DW5416" s="1">
        <v>0.0</v>
      </c>
      <c r="DY5416" s="1">
        <v>0.0</v>
      </c>
    </row>
    <row r="5417">
      <c r="A5417" s="1" t="s">
        <v>552</v>
      </c>
      <c r="B5417" s="1">
        <v>2000.0</v>
      </c>
      <c r="C5417" s="1" t="s">
        <v>553</v>
      </c>
      <c r="D5417" s="1">
        <v>2.4526662E7</v>
      </c>
      <c r="E5417" s="1">
        <v>3.30236198912E11</v>
      </c>
      <c r="G5417" s="1">
        <v>0.0</v>
      </c>
      <c r="H5417" s="1">
        <v>0.0</v>
      </c>
      <c r="I5417" s="1">
        <v>0.0</v>
      </c>
      <c r="J5417" s="1">
        <v>0.0</v>
      </c>
      <c r="K5417" s="1">
        <v>0.0</v>
      </c>
      <c r="L5417" s="1">
        <v>0.0</v>
      </c>
      <c r="M5417" s="1">
        <v>0.0</v>
      </c>
      <c r="N5417" s="1">
        <v>212.736</v>
      </c>
      <c r="O5417" s="1">
        <v>262.006</v>
      </c>
      <c r="P5417" s="1">
        <v>1.112</v>
      </c>
      <c r="Q5417" s="1">
        <v>62.654</v>
      </c>
      <c r="R5417" s="1">
        <v>1.537</v>
      </c>
      <c r="S5417" s="1">
        <v>0.0</v>
      </c>
      <c r="T5417" s="1">
        <v>0.0</v>
      </c>
      <c r="U5417" s="1">
        <v>19.575</v>
      </c>
      <c r="V5417" s="1">
        <v>10.952</v>
      </c>
      <c r="W5417" s="1">
        <v>2727.661</v>
      </c>
      <c r="X5417" s="1">
        <v>66.9</v>
      </c>
      <c r="Y5417" s="1">
        <v>0.0</v>
      </c>
      <c r="Z5417" s="1">
        <v>0.202</v>
      </c>
      <c r="AA5417" s="1">
        <v>85.22</v>
      </c>
      <c r="AB5417" s="1">
        <v>3474.586</v>
      </c>
      <c r="AC5417" s="1">
        <v>85.27</v>
      </c>
      <c r="AD5417" s="1">
        <v>13.14</v>
      </c>
      <c r="AE5417" s="1">
        <v>5.487</v>
      </c>
      <c r="AF5417" s="1">
        <v>40.158</v>
      </c>
      <c r="AG5417" s="1">
        <v>31476.449</v>
      </c>
      <c r="AH5417" s="1">
        <v>2.338</v>
      </c>
      <c r="AI5417" s="1">
        <v>6.043</v>
      </c>
      <c r="AJ5417" s="1">
        <v>33.399</v>
      </c>
      <c r="AK5417" s="1">
        <v>912.476</v>
      </c>
      <c r="AL5417" s="1">
        <v>22.38</v>
      </c>
      <c r="AM5417" s="1">
        <v>23894.771</v>
      </c>
      <c r="AN5417" s="1">
        <v>586.059</v>
      </c>
      <c r="AO5417" s="1">
        <v>26.246</v>
      </c>
      <c r="AP5417" s="1">
        <v>77.038</v>
      </c>
      <c r="AQ5417" s="1">
        <v>1.875</v>
      </c>
      <c r="AR5417" s="1">
        <v>5.705</v>
      </c>
      <c r="AS5417" s="1">
        <v>309.956</v>
      </c>
      <c r="AT5417" s="1">
        <v>590.378</v>
      </c>
      <c r="AU5417" s="1">
        <v>14.48</v>
      </c>
      <c r="AV5417" s="1">
        <v>12637.528</v>
      </c>
      <c r="AW5417" s="1">
        <v>1.875</v>
      </c>
      <c r="AX5417" s="1">
        <v>5.705</v>
      </c>
      <c r="AY5417" s="1">
        <v>12637.528</v>
      </c>
      <c r="AZ5417" s="1">
        <v>309.956</v>
      </c>
      <c r="BA5417" s="1">
        <v>16.981</v>
      </c>
      <c r="BB5417" s="1">
        <v>40.744</v>
      </c>
      <c r="BC5417" s="1">
        <v>18.14</v>
      </c>
      <c r="BD5417" s="1">
        <v>3.772</v>
      </c>
      <c r="BE5417" s="1">
        <v>6.35</v>
      </c>
      <c r="BF5417" s="1">
        <v>174.683</v>
      </c>
      <c r="BG5417" s="1">
        <v>2564.148</v>
      </c>
      <c r="BH5417" s="1">
        <v>62.89</v>
      </c>
      <c r="BI5417" s="1">
        <v>7122.181</v>
      </c>
      <c r="BJ5417" s="1">
        <v>73.754</v>
      </c>
      <c r="BK5417" s="1">
        <v>22.962</v>
      </c>
      <c r="BL5417" s="1">
        <v>3.772</v>
      </c>
      <c r="BM5417" s="1">
        <v>6.35</v>
      </c>
      <c r="BN5417" s="1">
        <v>174.683</v>
      </c>
      <c r="BO5417" s="1">
        <v>2564.148</v>
      </c>
      <c r="BP5417" s="1">
        <v>62.89</v>
      </c>
      <c r="BQ5417" s="1">
        <v>7122.181</v>
      </c>
      <c r="BR5417" s="1">
        <v>73.754</v>
      </c>
      <c r="BS5417" s="1">
        <v>22.962</v>
      </c>
      <c r="BT5417" s="1">
        <v>-0.05</v>
      </c>
      <c r="BU5417" s="1">
        <v>-0.059</v>
      </c>
      <c r="BW5417" s="1">
        <v>0.0</v>
      </c>
      <c r="BX5417" s="1">
        <v>0.0</v>
      </c>
      <c r="BY5417" s="1">
        <v>0.0</v>
      </c>
      <c r="BZ5417" s="1">
        <v>0.0</v>
      </c>
      <c r="CA5417" s="1">
        <v>0.0</v>
      </c>
      <c r="CB5417" s="1">
        <v>0.0</v>
      </c>
      <c r="CC5417" s="1">
        <v>0.0</v>
      </c>
      <c r="CD5417" s="1">
        <v>10.719</v>
      </c>
      <c r="CE5417" s="1">
        <v>26.581</v>
      </c>
      <c r="CF5417" s="1">
        <v>274.566</v>
      </c>
      <c r="CG5417" s="1">
        <v>322.098</v>
      </c>
      <c r="CH5417" s="1">
        <v>7.9</v>
      </c>
      <c r="CI5417" s="1">
        <v>11194.589</v>
      </c>
      <c r="CJ5417" s="1">
        <v>0.77</v>
      </c>
      <c r="CK5417" s="1">
        <v>14.237</v>
      </c>
      <c r="CL5417" s="1">
        <v>76004.734</v>
      </c>
      <c r="CM5417" s="1">
        <v>1864.142</v>
      </c>
      <c r="CN5417" s="1">
        <v>9.265</v>
      </c>
      <c r="CO5417" s="1">
        <v>36.092</v>
      </c>
      <c r="CP5417" s="1">
        <v>0.0</v>
      </c>
      <c r="CQ5417" s="1">
        <v>0.0</v>
      </c>
      <c r="CR5417" s="1">
        <v>0.0</v>
      </c>
      <c r="CT5417" s="1">
        <v>0.0</v>
      </c>
      <c r="CU5417" s="1">
        <v>0.0</v>
      </c>
      <c r="CV5417" s="1">
        <v>0.0</v>
      </c>
      <c r="CW5417" s="1">
        <v>0.0</v>
      </c>
      <c r="CX5417" s="1">
        <v>0.0</v>
      </c>
      <c r="CY5417" s="1">
        <v>0.0</v>
      </c>
      <c r="CZ5417" s="1">
        <v>0.0</v>
      </c>
      <c r="DA5417" s="1">
        <v>3476.625</v>
      </c>
      <c r="DB5417" s="1">
        <v>772.012</v>
      </c>
      <c r="DC5417" s="1">
        <v>3.772</v>
      </c>
      <c r="DD5417" s="1">
        <v>6.35</v>
      </c>
      <c r="DE5417" s="1">
        <v>174.683</v>
      </c>
      <c r="DF5417" s="1">
        <v>2564.148</v>
      </c>
      <c r="DG5417" s="1">
        <v>62.89</v>
      </c>
      <c r="DH5417" s="1">
        <v>7122.181</v>
      </c>
      <c r="DI5417" s="1">
        <v>73.754</v>
      </c>
      <c r="DJ5417" s="1">
        <v>22.962</v>
      </c>
      <c r="DL5417" s="1">
        <v>0.0</v>
      </c>
      <c r="DM5417" s="1">
        <v>0.0</v>
      </c>
      <c r="DN5417" s="1">
        <v>0.0</v>
      </c>
      <c r="DO5417" s="1">
        <v>0.0</v>
      </c>
      <c r="DP5417" s="1">
        <v>0.0</v>
      </c>
      <c r="DQ5417" s="1">
        <v>0.0</v>
      </c>
      <c r="DR5417" s="1">
        <v>0.0</v>
      </c>
      <c r="DT5417" s="1">
        <v>0.0</v>
      </c>
      <c r="DU5417" s="1">
        <v>0.0</v>
      </c>
      <c r="DV5417" s="1">
        <v>0.0</v>
      </c>
      <c r="DW5417" s="1">
        <v>0.0</v>
      </c>
      <c r="DX5417" s="1">
        <v>0.0</v>
      </c>
      <c r="DY5417" s="1">
        <v>0.0</v>
      </c>
      <c r="DZ5417" s="1">
        <v>0.0</v>
      </c>
    </row>
    <row r="5418">
      <c r="A5418" s="1" t="s">
        <v>552</v>
      </c>
      <c r="B5418" s="1">
        <v>2001.0</v>
      </c>
      <c r="C5418" s="1" t="s">
        <v>553</v>
      </c>
      <c r="D5418" s="1">
        <v>2.4979886E7</v>
      </c>
      <c r="E5418" s="1">
        <v>3.43312596992E11</v>
      </c>
      <c r="G5418" s="1">
        <v>0.0</v>
      </c>
      <c r="H5418" s="1">
        <v>0.0</v>
      </c>
      <c r="I5418" s="1">
        <v>0.0</v>
      </c>
      <c r="J5418" s="1">
        <v>0.0</v>
      </c>
      <c r="K5418" s="1">
        <v>0.0</v>
      </c>
      <c r="L5418" s="1">
        <v>0.0</v>
      </c>
      <c r="M5418" s="1">
        <v>0.0</v>
      </c>
      <c r="N5418" s="1">
        <v>261.569</v>
      </c>
      <c r="O5418" s="1">
        <v>-62.983</v>
      </c>
      <c r="P5418" s="1">
        <v>-0.968</v>
      </c>
      <c r="Q5418" s="1">
        <v>22.772</v>
      </c>
      <c r="R5418" s="1">
        <v>0.569</v>
      </c>
      <c r="S5418" s="1">
        <v>0.0</v>
      </c>
      <c r="T5418" s="1">
        <v>0.0</v>
      </c>
      <c r="U5418" s="1">
        <v>-2.411</v>
      </c>
      <c r="V5418" s="1">
        <v>-1.613</v>
      </c>
      <c r="W5418" s="1">
        <v>2613.596</v>
      </c>
      <c r="X5418" s="1">
        <v>65.287</v>
      </c>
      <c r="Y5418" s="1">
        <v>0.0</v>
      </c>
      <c r="Z5418" s="1">
        <v>0.071</v>
      </c>
      <c r="AA5418" s="1">
        <v>90.08</v>
      </c>
      <c r="AB5418" s="1">
        <v>3606.101</v>
      </c>
      <c r="AC5418" s="1">
        <v>90.11</v>
      </c>
      <c r="AD5418" s="1">
        <v>12.875</v>
      </c>
      <c r="AE5418" s="1">
        <v>5.828</v>
      </c>
      <c r="AF5418" s="1">
        <v>44.989</v>
      </c>
      <c r="AG5418" s="1">
        <v>32706.381</v>
      </c>
      <c r="AH5418" s="1">
        <v>2.38</v>
      </c>
      <c r="AI5418" s="1">
        <v>9.108</v>
      </c>
      <c r="AJ5418" s="1">
        <v>53.38</v>
      </c>
      <c r="AK5418" s="1">
        <v>1187.756</v>
      </c>
      <c r="AL5418" s="1">
        <v>29.67</v>
      </c>
      <c r="AM5418" s="1">
        <v>25598.146</v>
      </c>
      <c r="AN5418" s="1">
        <v>639.439</v>
      </c>
      <c r="AO5418" s="1">
        <v>32.926</v>
      </c>
      <c r="AP5418" s="1">
        <v>79.295</v>
      </c>
      <c r="AQ5418" s="1">
        <v>5.977</v>
      </c>
      <c r="AR5418" s="1">
        <v>18.526</v>
      </c>
      <c r="AS5418" s="1">
        <v>328.482</v>
      </c>
      <c r="AT5418" s="1">
        <v>787.834</v>
      </c>
      <c r="AU5418" s="1">
        <v>19.68</v>
      </c>
      <c r="AV5418" s="1">
        <v>13149.872</v>
      </c>
      <c r="AW5418" s="1">
        <v>5.977</v>
      </c>
      <c r="AX5418" s="1">
        <v>18.526</v>
      </c>
      <c r="AY5418" s="1">
        <v>13149.872</v>
      </c>
      <c r="AZ5418" s="1">
        <v>328.482</v>
      </c>
      <c r="BA5418" s="1">
        <v>21.84</v>
      </c>
      <c r="BB5418" s="1">
        <v>40.734</v>
      </c>
      <c r="BC5418" s="1">
        <v>23.57</v>
      </c>
      <c r="BD5418" s="1">
        <v>-3.888</v>
      </c>
      <c r="BE5418" s="1">
        <v>-7.719</v>
      </c>
      <c r="BF5418" s="1">
        <v>166.964</v>
      </c>
      <c r="BG5418" s="1">
        <v>2419.547</v>
      </c>
      <c r="BH5418" s="1">
        <v>60.44</v>
      </c>
      <c r="BI5418" s="1">
        <v>6683.941</v>
      </c>
      <c r="BJ5418" s="1">
        <v>67.074</v>
      </c>
      <c r="BK5418" s="1">
        <v>20.705</v>
      </c>
      <c r="BL5418" s="1">
        <v>-3.888</v>
      </c>
      <c r="BM5418" s="1">
        <v>-7.719</v>
      </c>
      <c r="BN5418" s="1">
        <v>166.964</v>
      </c>
      <c r="BO5418" s="1">
        <v>2419.547</v>
      </c>
      <c r="BP5418" s="1">
        <v>60.44</v>
      </c>
      <c r="BQ5418" s="1">
        <v>6683.941</v>
      </c>
      <c r="BR5418" s="1">
        <v>67.074</v>
      </c>
      <c r="BS5418" s="1">
        <v>20.705</v>
      </c>
      <c r="BT5418" s="1">
        <v>-0.03</v>
      </c>
      <c r="BU5418" s="1">
        <v>-0.033</v>
      </c>
      <c r="BW5418" s="1">
        <v>0.0</v>
      </c>
      <c r="BX5418" s="1">
        <v>0.0</v>
      </c>
      <c r="BY5418" s="1">
        <v>0.0</v>
      </c>
      <c r="BZ5418" s="1">
        <v>0.0</v>
      </c>
      <c r="CA5418" s="1">
        <v>0.0</v>
      </c>
      <c r="CB5418" s="1">
        <v>0.0</v>
      </c>
      <c r="CC5418" s="1">
        <v>0.0</v>
      </c>
      <c r="CD5418" s="1">
        <v>13.047</v>
      </c>
      <c r="CE5418" s="1">
        <v>35.822</v>
      </c>
      <c r="CF5418" s="1">
        <v>310.388</v>
      </c>
      <c r="CG5418" s="1">
        <v>399.922</v>
      </c>
      <c r="CH5418" s="1">
        <v>9.99</v>
      </c>
      <c r="CI5418" s="1">
        <v>12425.504</v>
      </c>
      <c r="CJ5418" s="1">
        <v>1.713</v>
      </c>
      <c r="CK5418" s="1">
        <v>31.926</v>
      </c>
      <c r="CL5418" s="1">
        <v>75903.805</v>
      </c>
      <c r="CM5418" s="1">
        <v>1896.068</v>
      </c>
      <c r="CN5418" s="1">
        <v>11.086</v>
      </c>
      <c r="CO5418" s="1">
        <v>38.49</v>
      </c>
      <c r="CP5418" s="1">
        <v>0.0</v>
      </c>
      <c r="CQ5418" s="1">
        <v>0.0</v>
      </c>
      <c r="CR5418" s="1">
        <v>0.0</v>
      </c>
      <c r="CT5418" s="1">
        <v>0.0</v>
      </c>
      <c r="CU5418" s="1">
        <v>0.0</v>
      </c>
      <c r="CV5418" s="1">
        <v>0.0</v>
      </c>
      <c r="CW5418" s="1">
        <v>0.0</v>
      </c>
      <c r="CX5418" s="1">
        <v>0.0</v>
      </c>
      <c r="CY5418" s="1">
        <v>0.0</v>
      </c>
      <c r="CZ5418" s="1">
        <v>0.0</v>
      </c>
      <c r="DA5418" s="1">
        <v>3607.302</v>
      </c>
      <c r="DB5418" s="1">
        <v>817.002</v>
      </c>
      <c r="DC5418" s="1">
        <v>-3.888</v>
      </c>
      <c r="DD5418" s="1">
        <v>-7.719</v>
      </c>
      <c r="DE5418" s="1">
        <v>166.964</v>
      </c>
      <c r="DF5418" s="1">
        <v>2419.547</v>
      </c>
      <c r="DG5418" s="1">
        <v>60.44</v>
      </c>
      <c r="DH5418" s="1">
        <v>6683.941</v>
      </c>
      <c r="DI5418" s="1">
        <v>67.074</v>
      </c>
      <c r="DJ5418" s="1">
        <v>20.705</v>
      </c>
      <c r="DL5418" s="1">
        <v>0.0</v>
      </c>
      <c r="DM5418" s="1">
        <v>0.0</v>
      </c>
      <c r="DN5418" s="1">
        <v>0.0</v>
      </c>
      <c r="DO5418" s="1">
        <v>0.0</v>
      </c>
      <c r="DP5418" s="1">
        <v>0.0</v>
      </c>
      <c r="DQ5418" s="1">
        <v>0.0</v>
      </c>
      <c r="DR5418" s="1">
        <v>0.0</v>
      </c>
      <c r="DT5418" s="1">
        <v>0.0</v>
      </c>
      <c r="DU5418" s="1">
        <v>0.0</v>
      </c>
      <c r="DV5418" s="1">
        <v>0.0</v>
      </c>
      <c r="DW5418" s="1">
        <v>0.0</v>
      </c>
      <c r="DX5418" s="1">
        <v>0.0</v>
      </c>
      <c r="DY5418" s="1">
        <v>0.0</v>
      </c>
      <c r="DZ5418" s="1">
        <v>0.0</v>
      </c>
    </row>
    <row r="5419">
      <c r="A5419" s="1" t="s">
        <v>552</v>
      </c>
      <c r="B5419" s="1">
        <v>2002.0</v>
      </c>
      <c r="C5419" s="1" t="s">
        <v>553</v>
      </c>
      <c r="D5419" s="1">
        <v>2.5435624E7</v>
      </c>
      <c r="E5419" s="1">
        <v>3.14003718144E11</v>
      </c>
      <c r="G5419" s="1">
        <v>0.0</v>
      </c>
      <c r="H5419" s="1">
        <v>0.0</v>
      </c>
      <c r="I5419" s="1">
        <v>0.0</v>
      </c>
      <c r="J5419" s="1">
        <v>0.0</v>
      </c>
      <c r="K5419" s="1">
        <v>0.0</v>
      </c>
      <c r="L5419" s="1">
        <v>0.0</v>
      </c>
      <c r="M5419" s="1">
        <v>0.0</v>
      </c>
      <c r="N5419" s="1">
        <v>274.143</v>
      </c>
      <c r="O5419" s="1">
        <v>-62.687</v>
      </c>
      <c r="P5419" s="1">
        <v>-0.357</v>
      </c>
      <c r="Q5419" s="1">
        <v>8.344</v>
      </c>
      <c r="R5419" s="1">
        <v>0.212</v>
      </c>
      <c r="S5419" s="1">
        <v>0.0</v>
      </c>
      <c r="T5419" s="1">
        <v>0.0</v>
      </c>
      <c r="U5419" s="1">
        <v>5.332</v>
      </c>
      <c r="V5419" s="1">
        <v>3.481</v>
      </c>
      <c r="W5419" s="1">
        <v>2703.617</v>
      </c>
      <c r="X5419" s="1">
        <v>68.768</v>
      </c>
      <c r="Y5419" s="1">
        <v>0.0</v>
      </c>
      <c r="Z5419" s="1">
        <v>0.026</v>
      </c>
      <c r="AA5419" s="1">
        <v>91.99</v>
      </c>
      <c r="AB5419" s="1">
        <v>3616.581</v>
      </c>
      <c r="AC5419" s="1">
        <v>91.85</v>
      </c>
      <c r="AD5419" s="1">
        <v>13.091</v>
      </c>
      <c r="AE5419" s="1">
        <v>-0.142</v>
      </c>
      <c r="AF5419" s="1">
        <v>-1.16</v>
      </c>
      <c r="AG5419" s="1">
        <v>32074.764</v>
      </c>
      <c r="AH5419" s="1">
        <v>2.598</v>
      </c>
      <c r="AI5419" s="1">
        <v>0.412</v>
      </c>
      <c r="AJ5419" s="1">
        <v>2.633</v>
      </c>
      <c r="AK5419" s="1">
        <v>1270.659</v>
      </c>
      <c r="AL5419" s="1">
        <v>32.32</v>
      </c>
      <c r="AM5419" s="1">
        <v>25243.012</v>
      </c>
      <c r="AN5419" s="1">
        <v>642.072</v>
      </c>
      <c r="AO5419" s="1">
        <v>35.188</v>
      </c>
      <c r="AP5419" s="1">
        <v>79.743</v>
      </c>
      <c r="AQ5419" s="1">
        <v>-3.979</v>
      </c>
      <c r="AR5419" s="1">
        <v>-13.07</v>
      </c>
      <c r="AS5419" s="1">
        <v>315.412</v>
      </c>
      <c r="AT5419" s="1">
        <v>745.804</v>
      </c>
      <c r="AU5419" s="1">
        <v>18.97</v>
      </c>
      <c r="AV5419" s="1">
        <v>12400.405</v>
      </c>
      <c r="AW5419" s="1">
        <v>-3.979</v>
      </c>
      <c r="AX5419" s="1">
        <v>-13.07</v>
      </c>
      <c r="AY5419" s="1">
        <v>12400.405</v>
      </c>
      <c r="AZ5419" s="1">
        <v>315.412</v>
      </c>
      <c r="BA5419" s="1">
        <v>20.653</v>
      </c>
      <c r="BB5419" s="1">
        <v>39.173</v>
      </c>
      <c r="BC5419" s="1">
        <v>25.18</v>
      </c>
      <c r="BD5419" s="1">
        <v>-1.501</v>
      </c>
      <c r="BE5419" s="1">
        <v>-3.857</v>
      </c>
      <c r="BF5419" s="1">
        <v>163.107</v>
      </c>
      <c r="BG5419" s="1">
        <v>2340.418</v>
      </c>
      <c r="BH5419" s="1">
        <v>59.53</v>
      </c>
      <c r="BI5419" s="1">
        <v>6412.536</v>
      </c>
      <c r="BJ5419" s="1">
        <v>64.812</v>
      </c>
      <c r="BK5419" s="1">
        <v>20.257</v>
      </c>
      <c r="BL5419" s="1">
        <v>-1.501</v>
      </c>
      <c r="BM5419" s="1">
        <v>-3.857</v>
      </c>
      <c r="BN5419" s="1">
        <v>163.107</v>
      </c>
      <c r="BO5419" s="1">
        <v>2340.418</v>
      </c>
      <c r="BP5419" s="1">
        <v>59.53</v>
      </c>
      <c r="BQ5419" s="1">
        <v>6412.536</v>
      </c>
      <c r="BR5419" s="1">
        <v>64.812</v>
      </c>
      <c r="BS5419" s="1">
        <v>20.257</v>
      </c>
      <c r="BT5419" s="1">
        <v>0.14</v>
      </c>
      <c r="BU5419" s="1">
        <v>0.152</v>
      </c>
      <c r="BW5419" s="1">
        <v>0.0</v>
      </c>
      <c r="BX5419" s="1">
        <v>0.0</v>
      </c>
      <c r="BY5419" s="1">
        <v>0.0</v>
      </c>
      <c r="BZ5419" s="1">
        <v>0.0</v>
      </c>
      <c r="CA5419" s="1">
        <v>0.0</v>
      </c>
      <c r="CB5419" s="1">
        <v>0.0</v>
      </c>
      <c r="CC5419" s="1">
        <v>0.0</v>
      </c>
      <c r="CD5419" s="1">
        <v>5.174</v>
      </c>
      <c r="CE5419" s="1">
        <v>16.06</v>
      </c>
      <c r="CF5419" s="1">
        <v>326.447</v>
      </c>
      <c r="CG5419" s="1">
        <v>524.854</v>
      </c>
      <c r="CH5419" s="1">
        <v>13.35</v>
      </c>
      <c r="CI5419" s="1">
        <v>12834.262</v>
      </c>
      <c r="CJ5419" s="1">
        <v>-6.339</v>
      </c>
      <c r="CK5419" s="1">
        <v>-120.195</v>
      </c>
      <c r="CL5419" s="1">
        <v>69818.367</v>
      </c>
      <c r="CM5419" s="1">
        <v>1775.874</v>
      </c>
      <c r="CN5419" s="1">
        <v>14.535</v>
      </c>
      <c r="CO5419" s="1">
        <v>40.543</v>
      </c>
      <c r="CP5419" s="1">
        <v>0.0</v>
      </c>
      <c r="CQ5419" s="1">
        <v>0.0</v>
      </c>
      <c r="CR5419" s="1">
        <v>0.0</v>
      </c>
      <c r="CT5419" s="1">
        <v>0.0</v>
      </c>
      <c r="CU5419" s="1">
        <v>0.0</v>
      </c>
      <c r="CV5419" s="1">
        <v>0.0</v>
      </c>
      <c r="CW5419" s="1">
        <v>0.0</v>
      </c>
      <c r="CX5419" s="1">
        <v>0.0</v>
      </c>
      <c r="CY5419" s="1">
        <v>0.0</v>
      </c>
      <c r="CZ5419" s="1">
        <v>0.0</v>
      </c>
      <c r="DA5419" s="1">
        <v>3611.077</v>
      </c>
      <c r="DB5419" s="1">
        <v>815.842</v>
      </c>
      <c r="DC5419" s="1">
        <v>-1.501</v>
      </c>
      <c r="DD5419" s="1">
        <v>-3.857</v>
      </c>
      <c r="DE5419" s="1">
        <v>163.107</v>
      </c>
      <c r="DF5419" s="1">
        <v>2340.418</v>
      </c>
      <c r="DG5419" s="1">
        <v>59.53</v>
      </c>
      <c r="DH5419" s="1">
        <v>6412.536</v>
      </c>
      <c r="DI5419" s="1">
        <v>64.812</v>
      </c>
      <c r="DJ5419" s="1">
        <v>20.257</v>
      </c>
      <c r="DL5419" s="1">
        <v>0.0</v>
      </c>
      <c r="DM5419" s="1">
        <v>0.0</v>
      </c>
      <c r="DN5419" s="1">
        <v>0.0</v>
      </c>
      <c r="DO5419" s="1">
        <v>0.0</v>
      </c>
      <c r="DP5419" s="1">
        <v>0.0</v>
      </c>
      <c r="DQ5419" s="1">
        <v>0.0</v>
      </c>
      <c r="DR5419" s="1">
        <v>0.0</v>
      </c>
      <c r="DT5419" s="1">
        <v>0.0</v>
      </c>
      <c r="DU5419" s="1">
        <v>0.0</v>
      </c>
      <c r="DV5419" s="1">
        <v>0.0</v>
      </c>
      <c r="DW5419" s="1">
        <v>0.0</v>
      </c>
      <c r="DX5419" s="1">
        <v>0.0</v>
      </c>
      <c r="DY5419" s="1">
        <v>0.0</v>
      </c>
      <c r="DZ5419" s="1">
        <v>0.0</v>
      </c>
    </row>
    <row r="5420">
      <c r="A5420" s="1" t="s">
        <v>552</v>
      </c>
      <c r="B5420" s="1">
        <v>2003.0</v>
      </c>
      <c r="C5420" s="1" t="s">
        <v>553</v>
      </c>
      <c r="D5420" s="1">
        <v>2.5892668E7</v>
      </c>
      <c r="E5420" s="1">
        <v>2.91333931008E11</v>
      </c>
      <c r="G5420" s="1">
        <v>0.0</v>
      </c>
      <c r="H5420" s="1">
        <v>0.0</v>
      </c>
      <c r="I5420" s="1">
        <v>0.0</v>
      </c>
      <c r="J5420" s="1">
        <v>0.0</v>
      </c>
      <c r="K5420" s="1">
        <v>0.0</v>
      </c>
      <c r="L5420" s="1">
        <v>0.0</v>
      </c>
      <c r="M5420" s="1">
        <v>0.0</v>
      </c>
      <c r="N5420" s="1">
        <v>263.73</v>
      </c>
      <c r="O5420" s="1">
        <v>136.005</v>
      </c>
      <c r="P5420" s="1">
        <v>0.289</v>
      </c>
      <c r="Q5420" s="1">
        <v>19.346</v>
      </c>
      <c r="R5420" s="1">
        <v>0.501</v>
      </c>
      <c r="S5420" s="1">
        <v>0.0</v>
      </c>
      <c r="T5420" s="1">
        <v>0.0</v>
      </c>
      <c r="U5420" s="1">
        <v>-13.21</v>
      </c>
      <c r="V5420" s="1">
        <v>-9.084</v>
      </c>
      <c r="W5420" s="1">
        <v>2305.054</v>
      </c>
      <c r="X5420" s="1">
        <v>59.684</v>
      </c>
      <c r="Y5420" s="1">
        <v>0.0</v>
      </c>
      <c r="Z5420" s="1">
        <v>0.069</v>
      </c>
      <c r="AA5420" s="1">
        <v>91.54</v>
      </c>
      <c r="AB5420" s="1">
        <v>3535.364</v>
      </c>
      <c r="AC5420" s="1">
        <v>91.95</v>
      </c>
      <c r="AD5420" s="1">
        <v>14.855</v>
      </c>
      <c r="AE5420" s="1">
        <v>-10.03</v>
      </c>
      <c r="AF5420" s="1">
        <v>-81.827</v>
      </c>
      <c r="AG5420" s="1">
        <v>28348.365</v>
      </c>
      <c r="AH5420" s="1">
        <v>2.519</v>
      </c>
      <c r="AI5420" s="1">
        <v>-13.021</v>
      </c>
      <c r="AJ5420" s="1">
        <v>-83.607</v>
      </c>
      <c r="AK5420" s="1">
        <v>1213.471</v>
      </c>
      <c r="AL5420" s="1">
        <v>31.42</v>
      </c>
      <c r="AM5420" s="1">
        <v>21568.443</v>
      </c>
      <c r="AN5420" s="1">
        <v>558.465</v>
      </c>
      <c r="AO5420" s="1">
        <v>34.171</v>
      </c>
      <c r="AP5420" s="1">
        <v>77.2</v>
      </c>
      <c r="AQ5420" s="1">
        <v>-11.232</v>
      </c>
      <c r="AR5420" s="1">
        <v>-35.426</v>
      </c>
      <c r="AS5420" s="1">
        <v>279.986</v>
      </c>
      <c r="AT5420" s="1">
        <v>624.501</v>
      </c>
      <c r="AU5420" s="1">
        <v>16.17</v>
      </c>
      <c r="AV5420" s="1">
        <v>10813.347</v>
      </c>
      <c r="AW5420" s="1">
        <v>-11.232</v>
      </c>
      <c r="AX5420" s="1">
        <v>-35.426</v>
      </c>
      <c r="AY5420" s="1">
        <v>10813.347</v>
      </c>
      <c r="AZ5420" s="1">
        <v>279.986</v>
      </c>
      <c r="BA5420" s="1">
        <v>17.586</v>
      </c>
      <c r="BB5420" s="1">
        <v>38.704</v>
      </c>
      <c r="BC5420" s="1">
        <v>24.25</v>
      </c>
      <c r="BD5420" s="1">
        <v>1.676</v>
      </c>
      <c r="BE5420" s="1">
        <v>1.83</v>
      </c>
      <c r="BF5420" s="1">
        <v>164.937</v>
      </c>
      <c r="BG5420" s="1">
        <v>2337.727</v>
      </c>
      <c r="BH5420" s="1">
        <v>60.53</v>
      </c>
      <c r="BI5420" s="1">
        <v>6370.04</v>
      </c>
      <c r="BJ5420" s="1">
        <v>65.829</v>
      </c>
      <c r="BK5420" s="1">
        <v>22.8</v>
      </c>
      <c r="BL5420" s="1">
        <v>1.676</v>
      </c>
      <c r="BM5420" s="1">
        <v>1.83</v>
      </c>
      <c r="BN5420" s="1">
        <v>164.937</v>
      </c>
      <c r="BO5420" s="1">
        <v>2337.727</v>
      </c>
      <c r="BP5420" s="1">
        <v>60.53</v>
      </c>
      <c r="BQ5420" s="1">
        <v>6370.04</v>
      </c>
      <c r="BR5420" s="1">
        <v>65.829</v>
      </c>
      <c r="BS5420" s="1">
        <v>22.8</v>
      </c>
      <c r="BT5420" s="1">
        <v>-0.41</v>
      </c>
      <c r="BU5420" s="1">
        <v>-0.448</v>
      </c>
      <c r="BW5420" s="1">
        <v>0.0</v>
      </c>
      <c r="BX5420" s="1">
        <v>0.0</v>
      </c>
      <c r="BY5420" s="1">
        <v>0.0</v>
      </c>
      <c r="BZ5420" s="1">
        <v>0.0</v>
      </c>
      <c r="CA5420" s="1">
        <v>0.0</v>
      </c>
      <c r="CB5420" s="1">
        <v>0.0</v>
      </c>
      <c r="CC5420" s="1">
        <v>0.0</v>
      </c>
      <c r="CD5420" s="1">
        <v>-14.848</v>
      </c>
      <c r="CE5420" s="1">
        <v>-48.47</v>
      </c>
      <c r="CF5420" s="1">
        <v>277.977</v>
      </c>
      <c r="CG5420" s="1">
        <v>588.97</v>
      </c>
      <c r="CH5420" s="1">
        <v>15.25</v>
      </c>
      <c r="CI5420" s="1">
        <v>10735.751</v>
      </c>
      <c r="CJ5420" s="1">
        <v>-3.419</v>
      </c>
      <c r="CK5420" s="1">
        <v>-60.723</v>
      </c>
      <c r="CL5420" s="1">
        <v>66240.797</v>
      </c>
      <c r="CM5420" s="1">
        <v>1715.151</v>
      </c>
      <c r="CN5420" s="1">
        <v>16.585</v>
      </c>
      <c r="CO5420" s="1">
        <v>38.426</v>
      </c>
      <c r="CP5420" s="1">
        <v>0.0</v>
      </c>
      <c r="CQ5420" s="1">
        <v>0.0</v>
      </c>
      <c r="CR5420" s="1">
        <v>0.0</v>
      </c>
      <c r="CT5420" s="1">
        <v>0.0</v>
      </c>
      <c r="CU5420" s="1">
        <v>0.0</v>
      </c>
      <c r="CV5420" s="1">
        <v>0.0</v>
      </c>
      <c r="CW5420" s="1">
        <v>0.0</v>
      </c>
      <c r="CX5420" s="1">
        <v>0.0</v>
      </c>
      <c r="CY5420" s="1">
        <v>0.0</v>
      </c>
      <c r="CZ5420" s="1">
        <v>0.0</v>
      </c>
      <c r="DA5420" s="1">
        <v>3551.198</v>
      </c>
      <c r="DB5420" s="1">
        <v>734.015</v>
      </c>
      <c r="DC5420" s="1">
        <v>1.676</v>
      </c>
      <c r="DD5420" s="1">
        <v>1.83</v>
      </c>
      <c r="DE5420" s="1">
        <v>164.937</v>
      </c>
      <c r="DF5420" s="1">
        <v>2337.727</v>
      </c>
      <c r="DG5420" s="1">
        <v>60.53</v>
      </c>
      <c r="DH5420" s="1">
        <v>6370.04</v>
      </c>
      <c r="DI5420" s="1">
        <v>65.829</v>
      </c>
      <c r="DJ5420" s="1">
        <v>22.8</v>
      </c>
      <c r="DL5420" s="1">
        <v>0.0</v>
      </c>
      <c r="DM5420" s="1">
        <v>0.0</v>
      </c>
      <c r="DN5420" s="1">
        <v>0.0</v>
      </c>
      <c r="DO5420" s="1">
        <v>0.0</v>
      </c>
      <c r="DP5420" s="1">
        <v>0.0</v>
      </c>
      <c r="DQ5420" s="1">
        <v>0.0</v>
      </c>
      <c r="DR5420" s="1">
        <v>0.0</v>
      </c>
      <c r="DT5420" s="1">
        <v>0.0</v>
      </c>
      <c r="DU5420" s="1">
        <v>0.0</v>
      </c>
      <c r="DV5420" s="1">
        <v>0.0</v>
      </c>
      <c r="DW5420" s="1">
        <v>0.0</v>
      </c>
      <c r="DX5420" s="1">
        <v>0.0</v>
      </c>
      <c r="DY5420" s="1">
        <v>0.0</v>
      </c>
      <c r="DZ5420" s="1">
        <v>0.0</v>
      </c>
    </row>
    <row r="5421">
      <c r="A5421" s="1" t="s">
        <v>552</v>
      </c>
      <c r="B5421" s="1">
        <v>2004.0</v>
      </c>
      <c r="C5421" s="1" t="s">
        <v>553</v>
      </c>
      <c r="D5421" s="1">
        <v>2.6340788E7</v>
      </c>
      <c r="E5421" s="1">
        <v>3.4631745536E11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0.0</v>
      </c>
      <c r="M5421" s="1">
        <v>0.0</v>
      </c>
      <c r="N5421" s="1">
        <v>228.615</v>
      </c>
      <c r="O5421" s="1">
        <v>-100.0</v>
      </c>
      <c r="P5421" s="1">
        <v>-0.501</v>
      </c>
      <c r="Q5421" s="1">
        <v>0.0</v>
      </c>
      <c r="R5421" s="1">
        <v>0.0</v>
      </c>
      <c r="S5421" s="1">
        <v>0.0</v>
      </c>
      <c r="T5421" s="1">
        <v>0.0</v>
      </c>
      <c r="U5421" s="1">
        <v>15.324</v>
      </c>
      <c r="V5421" s="1">
        <v>9.146</v>
      </c>
      <c r="W5421" s="1">
        <v>2613.065</v>
      </c>
      <c r="X5421" s="1">
        <v>68.83</v>
      </c>
      <c r="Y5421" s="1">
        <v>0.0</v>
      </c>
      <c r="Z5421" s="1">
        <v>0.0</v>
      </c>
      <c r="AA5421" s="1">
        <v>98.93</v>
      </c>
      <c r="AB5421" s="1">
        <v>3755.772</v>
      </c>
      <c r="AC5421" s="1">
        <v>98.55</v>
      </c>
      <c r="AD5421" s="1">
        <v>14.385</v>
      </c>
      <c r="AE5421" s="1">
        <v>11.301</v>
      </c>
      <c r="AF5421" s="1">
        <v>82.949</v>
      </c>
      <c r="AG5421" s="1">
        <v>31015.162</v>
      </c>
      <c r="AH5421" s="1">
        <v>2.359</v>
      </c>
      <c r="AI5421" s="1">
        <v>10.129</v>
      </c>
      <c r="AJ5421" s="1">
        <v>56.567</v>
      </c>
      <c r="AK5421" s="1">
        <v>1081.213</v>
      </c>
      <c r="AL5421" s="1">
        <v>28.48</v>
      </c>
      <c r="AM5421" s="1">
        <v>23349.035</v>
      </c>
      <c r="AN5421" s="1">
        <v>615.032</v>
      </c>
      <c r="AO5421" s="1">
        <v>28.899</v>
      </c>
      <c r="AP5421" s="1">
        <v>76.407</v>
      </c>
      <c r="AQ5421" s="1">
        <v>12.611</v>
      </c>
      <c r="AR5421" s="1">
        <v>35.309</v>
      </c>
      <c r="AS5421" s="1">
        <v>315.296</v>
      </c>
      <c r="AT5421" s="1">
        <v>611.979</v>
      </c>
      <c r="AU5421" s="1">
        <v>16.12</v>
      </c>
      <c r="AV5421" s="1">
        <v>11969.858</v>
      </c>
      <c r="AW5421" s="1">
        <v>12.611</v>
      </c>
      <c r="AX5421" s="1">
        <v>35.309</v>
      </c>
      <c r="AY5421" s="1">
        <v>11969.858</v>
      </c>
      <c r="AZ5421" s="1">
        <v>315.296</v>
      </c>
      <c r="BA5421" s="1">
        <v>16.357</v>
      </c>
      <c r="BB5421" s="1">
        <v>39.17</v>
      </c>
      <c r="BC5421" s="1">
        <v>22.53</v>
      </c>
      <c r="BD5421" s="1">
        <v>15.765</v>
      </c>
      <c r="BE5421" s="1">
        <v>24.968</v>
      </c>
      <c r="BF5421" s="1">
        <v>189.905</v>
      </c>
      <c r="BG5421" s="1">
        <v>2660.133</v>
      </c>
      <c r="BH5421" s="1">
        <v>70.07</v>
      </c>
      <c r="BI5421" s="1">
        <v>7209.547</v>
      </c>
      <c r="BJ5421" s="1">
        <v>71.101</v>
      </c>
      <c r="BK5421" s="1">
        <v>23.593</v>
      </c>
      <c r="BL5421" s="1">
        <v>15.765</v>
      </c>
      <c r="BM5421" s="1">
        <v>24.968</v>
      </c>
      <c r="BN5421" s="1">
        <v>189.905</v>
      </c>
      <c r="BO5421" s="1">
        <v>2660.133</v>
      </c>
      <c r="BP5421" s="1">
        <v>70.07</v>
      </c>
      <c r="BQ5421" s="1">
        <v>7209.547</v>
      </c>
      <c r="BR5421" s="1">
        <v>71.101</v>
      </c>
      <c r="BS5421" s="1">
        <v>23.593</v>
      </c>
      <c r="BT5421" s="1">
        <v>0.38</v>
      </c>
      <c r="BU5421" s="1">
        <v>0.384</v>
      </c>
      <c r="BW5421" s="1">
        <v>0.0</v>
      </c>
      <c r="BX5421" s="1">
        <v>0.0</v>
      </c>
      <c r="BY5421" s="1">
        <v>0.0</v>
      </c>
      <c r="BZ5421" s="1">
        <v>0.0</v>
      </c>
      <c r="CA5421" s="1">
        <v>0.0</v>
      </c>
      <c r="CB5421" s="1">
        <v>0.0</v>
      </c>
      <c r="CC5421" s="1">
        <v>0.0</v>
      </c>
      <c r="CD5421" s="1">
        <v>7.828</v>
      </c>
      <c r="CE5421" s="1">
        <v>21.759</v>
      </c>
      <c r="CF5421" s="1">
        <v>299.736</v>
      </c>
      <c r="CG5421" s="1">
        <v>469.234</v>
      </c>
      <c r="CH5421" s="1">
        <v>12.36</v>
      </c>
      <c r="CI5421" s="1">
        <v>11379.177</v>
      </c>
      <c r="CJ5421" s="1">
        <v>15.381</v>
      </c>
      <c r="CK5421" s="1">
        <v>263.807</v>
      </c>
      <c r="CL5421" s="1">
        <v>75129.031</v>
      </c>
      <c r="CM5421" s="1">
        <v>1978.958</v>
      </c>
      <c r="CN5421" s="1">
        <v>12.542</v>
      </c>
      <c r="CO5421" s="1">
        <v>37.237</v>
      </c>
      <c r="CP5421" s="1">
        <v>0.0</v>
      </c>
      <c r="CQ5421" s="1">
        <v>0.0</v>
      </c>
      <c r="CR5421" s="1">
        <v>0.0</v>
      </c>
      <c r="CT5421" s="1">
        <v>0.0</v>
      </c>
      <c r="CU5421" s="1">
        <v>0.0</v>
      </c>
      <c r="CV5421" s="1">
        <v>0.0</v>
      </c>
      <c r="CW5421" s="1">
        <v>0.0</v>
      </c>
      <c r="CX5421" s="1">
        <v>0.0</v>
      </c>
      <c r="CY5421" s="1">
        <v>0.0</v>
      </c>
      <c r="CZ5421" s="1">
        <v>0.0</v>
      </c>
      <c r="DA5421" s="1">
        <v>3741.346</v>
      </c>
      <c r="DB5421" s="1">
        <v>816.964</v>
      </c>
      <c r="DC5421" s="1">
        <v>15.765</v>
      </c>
      <c r="DD5421" s="1">
        <v>24.968</v>
      </c>
      <c r="DE5421" s="1">
        <v>189.905</v>
      </c>
      <c r="DF5421" s="1">
        <v>2660.133</v>
      </c>
      <c r="DG5421" s="1">
        <v>70.07</v>
      </c>
      <c r="DH5421" s="1">
        <v>7209.547</v>
      </c>
      <c r="DI5421" s="1">
        <v>71.101</v>
      </c>
      <c r="DJ5421" s="1">
        <v>23.593</v>
      </c>
      <c r="DL5421" s="1">
        <v>0.0</v>
      </c>
      <c r="DM5421" s="1">
        <v>0.0</v>
      </c>
      <c r="DN5421" s="1">
        <v>0.0</v>
      </c>
      <c r="DO5421" s="1">
        <v>0.0</v>
      </c>
      <c r="DP5421" s="1">
        <v>0.0</v>
      </c>
      <c r="DQ5421" s="1">
        <v>0.0</v>
      </c>
      <c r="DR5421" s="1">
        <v>0.0</v>
      </c>
      <c r="DT5421" s="1">
        <v>0.0</v>
      </c>
      <c r="DU5421" s="1">
        <v>0.0</v>
      </c>
      <c r="DV5421" s="1">
        <v>0.0</v>
      </c>
      <c r="DW5421" s="1">
        <v>0.0</v>
      </c>
      <c r="DX5421" s="1">
        <v>0.0</v>
      </c>
      <c r="DY5421" s="1">
        <v>0.0</v>
      </c>
      <c r="DZ5421" s="1">
        <v>0.0</v>
      </c>
    </row>
    <row r="5422">
      <c r="A5422" s="1" t="s">
        <v>552</v>
      </c>
      <c r="B5422" s="1">
        <v>2005.0</v>
      </c>
      <c r="C5422" s="1" t="s">
        <v>553</v>
      </c>
      <c r="D5422" s="1">
        <v>2.6785743E7</v>
      </c>
      <c r="E5422" s="1">
        <v>3.83570378752E11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0.0</v>
      </c>
      <c r="M5422" s="1">
        <v>0.0</v>
      </c>
      <c r="N5422" s="1">
        <v>211.215</v>
      </c>
      <c r="P5422" s="1">
        <v>0.433</v>
      </c>
      <c r="Q5422" s="1">
        <v>16.165</v>
      </c>
      <c r="R5422" s="1">
        <v>0.433</v>
      </c>
      <c r="S5422" s="1">
        <v>0.0</v>
      </c>
      <c r="T5422" s="1">
        <v>0.0</v>
      </c>
      <c r="U5422" s="1">
        <v>-11.253</v>
      </c>
      <c r="V5422" s="1">
        <v>-7.745</v>
      </c>
      <c r="W5422" s="1">
        <v>2280.498</v>
      </c>
      <c r="X5422" s="1">
        <v>61.085</v>
      </c>
      <c r="Y5422" s="1">
        <v>0.0</v>
      </c>
      <c r="Z5422" s="1">
        <v>0.052</v>
      </c>
      <c r="AA5422" s="1">
        <v>104.81</v>
      </c>
      <c r="AB5422" s="1">
        <v>3912.902</v>
      </c>
      <c r="AC5422" s="1">
        <v>105.39</v>
      </c>
      <c r="AD5422" s="1">
        <v>14.935</v>
      </c>
      <c r="AE5422" s="1">
        <v>3.944</v>
      </c>
      <c r="AF5422" s="1">
        <v>32.222</v>
      </c>
      <c r="AG5422" s="1">
        <v>31702.916</v>
      </c>
      <c r="AH5422" s="1">
        <v>2.214</v>
      </c>
      <c r="AI5422" s="1">
        <v>2.182</v>
      </c>
      <c r="AJ5422" s="1">
        <v>13.418</v>
      </c>
      <c r="AK5422" s="1">
        <v>1051.306</v>
      </c>
      <c r="AL5422" s="1">
        <v>28.16</v>
      </c>
      <c r="AM5422" s="1">
        <v>23462.107</v>
      </c>
      <c r="AN5422" s="1">
        <v>628.45</v>
      </c>
      <c r="AO5422" s="1">
        <v>26.72</v>
      </c>
      <c r="AP5422" s="1">
        <v>75.202</v>
      </c>
      <c r="AQ5422" s="1">
        <v>-3.471</v>
      </c>
      <c r="AR5422" s="1">
        <v>-10.945</v>
      </c>
      <c r="AS5422" s="1">
        <v>304.351</v>
      </c>
      <c r="AT5422" s="1">
        <v>535.359</v>
      </c>
      <c r="AU5422" s="1">
        <v>14.34</v>
      </c>
      <c r="AV5422" s="1">
        <v>11362.421</v>
      </c>
      <c r="AW5422" s="1">
        <v>-3.471</v>
      </c>
      <c r="AX5422" s="1">
        <v>-10.945</v>
      </c>
      <c r="AY5422" s="1">
        <v>11362.421</v>
      </c>
      <c r="AZ5422" s="1">
        <v>304.351</v>
      </c>
      <c r="BA5422" s="1">
        <v>13.607</v>
      </c>
      <c r="BB5422" s="1">
        <v>36.42</v>
      </c>
      <c r="BC5422" s="1">
        <v>22.26</v>
      </c>
      <c r="BD5422" s="1">
        <v>10.009</v>
      </c>
      <c r="BE5422" s="1">
        <v>17.322</v>
      </c>
      <c r="BF5422" s="1">
        <v>207.227</v>
      </c>
      <c r="BG5422" s="1">
        <v>2883.25</v>
      </c>
      <c r="BH5422" s="1">
        <v>77.23</v>
      </c>
      <c r="BI5422" s="1">
        <v>7736.471</v>
      </c>
      <c r="BJ5422" s="1">
        <v>73.28</v>
      </c>
      <c r="BK5422" s="1">
        <v>24.798</v>
      </c>
      <c r="BL5422" s="1">
        <v>10.009</v>
      </c>
      <c r="BM5422" s="1">
        <v>17.322</v>
      </c>
      <c r="BN5422" s="1">
        <v>207.227</v>
      </c>
      <c r="BO5422" s="1">
        <v>2883.25</v>
      </c>
      <c r="BP5422" s="1">
        <v>77.23</v>
      </c>
      <c r="BQ5422" s="1">
        <v>7736.471</v>
      </c>
      <c r="BR5422" s="1">
        <v>73.28</v>
      </c>
      <c r="BS5422" s="1">
        <v>24.798</v>
      </c>
      <c r="BT5422" s="1">
        <v>-0.58</v>
      </c>
      <c r="BU5422" s="1">
        <v>-0.553</v>
      </c>
      <c r="BW5422" s="1">
        <v>0.0</v>
      </c>
      <c r="BX5422" s="1">
        <v>0.0</v>
      </c>
      <c r="BY5422" s="1">
        <v>0.0</v>
      </c>
      <c r="BZ5422" s="1">
        <v>0.0</v>
      </c>
      <c r="CA5422" s="1">
        <v>0.0</v>
      </c>
      <c r="CB5422" s="1">
        <v>0.0</v>
      </c>
      <c r="CC5422" s="1">
        <v>0.0</v>
      </c>
      <c r="CD5422" s="1">
        <v>7.984</v>
      </c>
      <c r="CE5422" s="1">
        <v>23.93</v>
      </c>
      <c r="CF5422" s="1">
        <v>323.666</v>
      </c>
      <c r="CG5422" s="1">
        <v>515.946</v>
      </c>
      <c r="CH5422" s="1">
        <v>13.82</v>
      </c>
      <c r="CI5422" s="1">
        <v>12083.521</v>
      </c>
      <c r="CJ5422" s="1">
        <v>-0.441</v>
      </c>
      <c r="CK5422" s="1">
        <v>-8.73</v>
      </c>
      <c r="CL5422" s="1">
        <v>73555.094</v>
      </c>
      <c r="CM5422" s="1">
        <v>1970.228</v>
      </c>
      <c r="CN5422" s="1">
        <v>13.113</v>
      </c>
      <c r="CO5422" s="1">
        <v>38.731</v>
      </c>
      <c r="CP5422" s="1">
        <v>0.0</v>
      </c>
      <c r="CQ5422" s="1">
        <v>0.0</v>
      </c>
      <c r="CR5422" s="1">
        <v>0.0</v>
      </c>
      <c r="CT5422" s="1">
        <v>0.0</v>
      </c>
      <c r="CU5422" s="1">
        <v>0.0</v>
      </c>
      <c r="CV5422" s="1">
        <v>0.0</v>
      </c>
      <c r="CW5422" s="1">
        <v>0.0</v>
      </c>
      <c r="CX5422" s="1">
        <v>0.0</v>
      </c>
      <c r="CY5422" s="1">
        <v>0.0</v>
      </c>
      <c r="CZ5422" s="1">
        <v>0.0</v>
      </c>
      <c r="DA5422" s="1">
        <v>3934.556</v>
      </c>
      <c r="DB5422" s="1">
        <v>849.186</v>
      </c>
      <c r="DC5422" s="1">
        <v>10.009</v>
      </c>
      <c r="DD5422" s="1">
        <v>17.322</v>
      </c>
      <c r="DE5422" s="1">
        <v>207.227</v>
      </c>
      <c r="DF5422" s="1">
        <v>2883.25</v>
      </c>
      <c r="DG5422" s="1">
        <v>77.23</v>
      </c>
      <c r="DH5422" s="1">
        <v>7736.471</v>
      </c>
      <c r="DI5422" s="1">
        <v>73.28</v>
      </c>
      <c r="DJ5422" s="1">
        <v>24.798</v>
      </c>
      <c r="DL5422" s="1">
        <v>0.0</v>
      </c>
      <c r="DM5422" s="1">
        <v>0.0</v>
      </c>
      <c r="DN5422" s="1">
        <v>0.0</v>
      </c>
      <c r="DO5422" s="1">
        <v>0.0</v>
      </c>
      <c r="DP5422" s="1">
        <v>0.0</v>
      </c>
      <c r="DQ5422" s="1">
        <v>0.0</v>
      </c>
      <c r="DR5422" s="1">
        <v>0.0</v>
      </c>
      <c r="DT5422" s="1">
        <v>0.0</v>
      </c>
      <c r="DU5422" s="1">
        <v>0.0</v>
      </c>
      <c r="DV5422" s="1">
        <v>0.0</v>
      </c>
      <c r="DW5422" s="1">
        <v>0.0</v>
      </c>
      <c r="DX5422" s="1">
        <v>0.0</v>
      </c>
      <c r="DY5422" s="1">
        <v>0.0</v>
      </c>
      <c r="DZ5422" s="1">
        <v>0.0</v>
      </c>
    </row>
    <row r="5423">
      <c r="A5423" s="1" t="s">
        <v>552</v>
      </c>
      <c r="B5423" s="1">
        <v>2006.0</v>
      </c>
      <c r="C5423" s="1" t="s">
        <v>553</v>
      </c>
      <c r="D5423" s="1">
        <v>2.7224637E7</v>
      </c>
      <c r="E5423" s="1">
        <v>4.23878557696E11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0.0</v>
      </c>
      <c r="M5423" s="1">
        <v>0.0</v>
      </c>
      <c r="N5423" s="1">
        <v>207.209</v>
      </c>
      <c r="O5423" s="1">
        <v>564.714</v>
      </c>
      <c r="P5423" s="1">
        <v>2.445</v>
      </c>
      <c r="Q5423" s="1">
        <v>105.717</v>
      </c>
      <c r="R5423" s="1">
        <v>2.878</v>
      </c>
      <c r="S5423" s="1">
        <v>0.0</v>
      </c>
      <c r="T5423" s="1">
        <v>0.0</v>
      </c>
      <c r="U5423" s="1">
        <v>-0.437</v>
      </c>
      <c r="V5423" s="1">
        <v>-0.267</v>
      </c>
      <c r="W5423" s="1">
        <v>2233.938</v>
      </c>
      <c r="X5423" s="1">
        <v>60.818</v>
      </c>
      <c r="Y5423" s="1">
        <v>0.0</v>
      </c>
      <c r="Z5423" s="1">
        <v>0.313</v>
      </c>
      <c r="AA5423" s="1">
        <v>109.87</v>
      </c>
      <c r="AB5423" s="1">
        <v>4035.683</v>
      </c>
      <c r="AC5423" s="1">
        <v>110.42</v>
      </c>
      <c r="AD5423" s="1">
        <v>14.086</v>
      </c>
      <c r="AE5423" s="1">
        <v>9.984</v>
      </c>
      <c r="AF5423" s="1">
        <v>84.781</v>
      </c>
      <c r="AG5423" s="1">
        <v>34305.965</v>
      </c>
      <c r="AH5423" s="1">
        <v>2.203</v>
      </c>
      <c r="AI5423" s="1">
        <v>11.753</v>
      </c>
      <c r="AJ5423" s="1">
        <v>73.864</v>
      </c>
      <c r="AK5423" s="1">
        <v>1058.6</v>
      </c>
      <c r="AL5423" s="1">
        <v>28.82</v>
      </c>
      <c r="AM5423" s="1">
        <v>25796.986</v>
      </c>
      <c r="AN5423" s="1">
        <v>702.314</v>
      </c>
      <c r="AO5423" s="1">
        <v>26.1</v>
      </c>
      <c r="AP5423" s="1">
        <v>76.339</v>
      </c>
      <c r="AQ5423" s="1">
        <v>14.818</v>
      </c>
      <c r="AR5423" s="1">
        <v>45.099</v>
      </c>
      <c r="AS5423" s="1">
        <v>349.45</v>
      </c>
      <c r="AT5423" s="1">
        <v>546.931</v>
      </c>
      <c r="AU5423" s="1">
        <v>14.89</v>
      </c>
      <c r="AV5423" s="1">
        <v>12835.809</v>
      </c>
      <c r="AW5423" s="1">
        <v>14.818</v>
      </c>
      <c r="AX5423" s="1">
        <v>45.099</v>
      </c>
      <c r="AY5423" s="1">
        <v>12835.809</v>
      </c>
      <c r="AZ5423" s="1">
        <v>349.45</v>
      </c>
      <c r="BA5423" s="1">
        <v>13.485</v>
      </c>
      <c r="BB5423" s="1">
        <v>37.984</v>
      </c>
      <c r="BC5423" s="1">
        <v>22.88</v>
      </c>
      <c r="BD5423" s="1">
        <v>5.61</v>
      </c>
      <c r="BE5423" s="1">
        <v>10.456</v>
      </c>
      <c r="BF5423" s="1">
        <v>217.683</v>
      </c>
      <c r="BG5423" s="1">
        <v>2997.285</v>
      </c>
      <c r="BH5423" s="1">
        <v>81.6</v>
      </c>
      <c r="BI5423" s="1">
        <v>7995.798</v>
      </c>
      <c r="BJ5423" s="1">
        <v>73.9</v>
      </c>
      <c r="BK5423" s="1">
        <v>23.661</v>
      </c>
      <c r="BL5423" s="1">
        <v>5.61</v>
      </c>
      <c r="BM5423" s="1">
        <v>10.456</v>
      </c>
      <c r="BN5423" s="1">
        <v>217.683</v>
      </c>
      <c r="BO5423" s="1">
        <v>2997.285</v>
      </c>
      <c r="BP5423" s="1">
        <v>81.6</v>
      </c>
      <c r="BQ5423" s="1">
        <v>7995.798</v>
      </c>
      <c r="BR5423" s="1">
        <v>73.9</v>
      </c>
      <c r="BS5423" s="1">
        <v>23.661</v>
      </c>
      <c r="BT5423" s="1">
        <v>-0.55</v>
      </c>
      <c r="BU5423" s="1">
        <v>-0.501</v>
      </c>
      <c r="BW5423" s="1">
        <v>0.0</v>
      </c>
      <c r="BX5423" s="1">
        <v>0.0</v>
      </c>
      <c r="BY5423" s="1">
        <v>0.0</v>
      </c>
      <c r="BZ5423" s="1">
        <v>0.0</v>
      </c>
      <c r="CA5423" s="1">
        <v>0.0</v>
      </c>
      <c r="CB5423" s="1">
        <v>0.0</v>
      </c>
      <c r="CC5423" s="1">
        <v>0.0</v>
      </c>
      <c r="CD5423" s="1">
        <v>8.132</v>
      </c>
      <c r="CE5423" s="1">
        <v>26.319</v>
      </c>
      <c r="CF5423" s="1">
        <v>349.985</v>
      </c>
      <c r="CG5423" s="1">
        <v>511.669</v>
      </c>
      <c r="CH5423" s="1">
        <v>13.93</v>
      </c>
      <c r="CI5423" s="1">
        <v>12855.461</v>
      </c>
      <c r="CJ5423" s="1">
        <v>1.023</v>
      </c>
      <c r="CK5423" s="1">
        <v>20.162</v>
      </c>
      <c r="CL5423" s="1">
        <v>73109.875</v>
      </c>
      <c r="CM5423" s="1">
        <v>1990.39</v>
      </c>
      <c r="CN5423" s="1">
        <v>12.615</v>
      </c>
      <c r="CO5423" s="1">
        <v>38.042</v>
      </c>
      <c r="CP5423" s="1">
        <v>0.0</v>
      </c>
      <c r="CQ5423" s="1">
        <v>0.0</v>
      </c>
      <c r="CR5423" s="1">
        <v>0.0</v>
      </c>
      <c r="CT5423" s="1">
        <v>0.0</v>
      </c>
      <c r="CU5423" s="1">
        <v>0.0</v>
      </c>
      <c r="CV5423" s="1">
        <v>0.0</v>
      </c>
      <c r="CW5423" s="1">
        <v>0.0</v>
      </c>
      <c r="CX5423" s="1">
        <v>0.0</v>
      </c>
      <c r="CY5423" s="1">
        <v>0.0</v>
      </c>
      <c r="CZ5423" s="1">
        <v>0.0</v>
      </c>
      <c r="DA5423" s="1">
        <v>4055.885</v>
      </c>
      <c r="DB5423" s="1">
        <v>933.967</v>
      </c>
      <c r="DC5423" s="1">
        <v>5.61</v>
      </c>
      <c r="DD5423" s="1">
        <v>10.456</v>
      </c>
      <c r="DE5423" s="1">
        <v>217.683</v>
      </c>
      <c r="DF5423" s="1">
        <v>2997.285</v>
      </c>
      <c r="DG5423" s="1">
        <v>81.6</v>
      </c>
      <c r="DH5423" s="1">
        <v>7995.798</v>
      </c>
      <c r="DI5423" s="1">
        <v>73.9</v>
      </c>
      <c r="DJ5423" s="1">
        <v>23.661</v>
      </c>
      <c r="DL5423" s="1">
        <v>0.0</v>
      </c>
      <c r="DM5423" s="1">
        <v>0.0</v>
      </c>
      <c r="DN5423" s="1">
        <v>0.0</v>
      </c>
      <c r="DO5423" s="1">
        <v>0.0</v>
      </c>
      <c r="DP5423" s="1">
        <v>0.0</v>
      </c>
      <c r="DQ5423" s="1">
        <v>0.0</v>
      </c>
      <c r="DR5423" s="1">
        <v>0.0</v>
      </c>
      <c r="DT5423" s="1">
        <v>0.0</v>
      </c>
      <c r="DU5423" s="1">
        <v>0.0</v>
      </c>
      <c r="DV5423" s="1">
        <v>0.0</v>
      </c>
      <c r="DW5423" s="1">
        <v>0.0</v>
      </c>
      <c r="DX5423" s="1">
        <v>0.0</v>
      </c>
      <c r="DY5423" s="1">
        <v>0.0</v>
      </c>
      <c r="DZ5423" s="1">
        <v>0.0</v>
      </c>
    </row>
    <row r="5424">
      <c r="A5424" s="1" t="s">
        <v>552</v>
      </c>
      <c r="B5424" s="1">
        <v>2007.0</v>
      </c>
      <c r="C5424" s="1" t="s">
        <v>553</v>
      </c>
      <c r="D5424" s="1">
        <v>2.7649328E7</v>
      </c>
      <c r="E5424" s="1">
        <v>4.62276722688E11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0.0</v>
      </c>
      <c r="M5424" s="1">
        <v>0.0</v>
      </c>
      <c r="N5424" s="1">
        <v>217.669</v>
      </c>
      <c r="O5424" s="1">
        <v>-43.953</v>
      </c>
      <c r="P5424" s="1">
        <v>-1.265</v>
      </c>
      <c r="Q5424" s="1">
        <v>58.341</v>
      </c>
      <c r="R5424" s="1">
        <v>1.613</v>
      </c>
      <c r="S5424" s="1">
        <v>0.0</v>
      </c>
      <c r="T5424" s="1">
        <v>0.0</v>
      </c>
      <c r="U5424" s="1">
        <v>-4.303</v>
      </c>
      <c r="V5424" s="1">
        <v>-2.617</v>
      </c>
      <c r="W5424" s="1">
        <v>2104.975</v>
      </c>
      <c r="X5424" s="1">
        <v>58.201</v>
      </c>
      <c r="Y5424" s="1">
        <v>0.0</v>
      </c>
      <c r="Z5424" s="1">
        <v>0.168</v>
      </c>
      <c r="AA5424" s="1">
        <v>113.67</v>
      </c>
      <c r="AB5424" s="1">
        <v>4111.13</v>
      </c>
      <c r="AC5424" s="1">
        <v>114.21</v>
      </c>
      <c r="AD5424" s="1">
        <v>13.862</v>
      </c>
      <c r="AE5424" s="1">
        <v>4.464</v>
      </c>
      <c r="AF5424" s="1">
        <v>41.695</v>
      </c>
      <c r="AG5424" s="1">
        <v>35287.02</v>
      </c>
      <c r="AH5424" s="1">
        <v>2.111</v>
      </c>
      <c r="AI5424" s="1">
        <v>5.49</v>
      </c>
      <c r="AJ5424" s="1">
        <v>38.559</v>
      </c>
      <c r="AK5424" s="1">
        <v>1126.61</v>
      </c>
      <c r="AL5424" s="1">
        <v>31.15</v>
      </c>
      <c r="AM5424" s="1">
        <v>26795.318</v>
      </c>
      <c r="AN5424" s="1">
        <v>740.873</v>
      </c>
      <c r="AO5424" s="1">
        <v>27.274</v>
      </c>
      <c r="AP5424" s="1">
        <v>77.037</v>
      </c>
      <c r="AQ5424" s="1">
        <v>6.645</v>
      </c>
      <c r="AR5424" s="1">
        <v>23.22</v>
      </c>
      <c r="AS5424" s="1">
        <v>372.671</v>
      </c>
      <c r="AT5424" s="1">
        <v>651.372</v>
      </c>
      <c r="AU5424" s="1">
        <v>18.01</v>
      </c>
      <c r="AV5424" s="1">
        <v>13478.467</v>
      </c>
      <c r="AW5424" s="1">
        <v>6.588</v>
      </c>
      <c r="AX5424" s="1">
        <v>23.021</v>
      </c>
      <c r="AY5424" s="1">
        <v>13471.272</v>
      </c>
      <c r="AZ5424" s="1">
        <v>372.472</v>
      </c>
      <c r="BA5424" s="1">
        <v>15.769</v>
      </c>
      <c r="BB5424" s="1">
        <v>38.751</v>
      </c>
      <c r="BC5424" s="1">
        <v>24.86</v>
      </c>
      <c r="BD5424" s="1">
        <v>1.991</v>
      </c>
      <c r="BE5424" s="1">
        <v>3.154</v>
      </c>
      <c r="BF5424" s="1">
        <v>220.836</v>
      </c>
      <c r="BG5424" s="1">
        <v>3004.051</v>
      </c>
      <c r="BH5424" s="1">
        <v>83.06</v>
      </c>
      <c r="BI5424" s="1">
        <v>7987.038</v>
      </c>
      <c r="BJ5424" s="1">
        <v>72.726</v>
      </c>
      <c r="BK5424" s="1">
        <v>22.963</v>
      </c>
      <c r="BL5424" s="1">
        <v>1.991</v>
      </c>
      <c r="BM5424" s="1">
        <v>3.154</v>
      </c>
      <c r="BN5424" s="1">
        <v>220.836</v>
      </c>
      <c r="BO5424" s="1">
        <v>3004.051</v>
      </c>
      <c r="BP5424" s="1">
        <v>83.06</v>
      </c>
      <c r="BQ5424" s="1">
        <v>7987.038</v>
      </c>
      <c r="BR5424" s="1">
        <v>72.726</v>
      </c>
      <c r="BS5424" s="1">
        <v>22.963</v>
      </c>
      <c r="BT5424" s="1">
        <v>-0.54</v>
      </c>
      <c r="BU5424" s="1">
        <v>-0.475</v>
      </c>
      <c r="BW5424" s="1">
        <v>0.0</v>
      </c>
      <c r="BX5424" s="1">
        <v>0.0</v>
      </c>
      <c r="BY5424" s="1">
        <v>0.0</v>
      </c>
      <c r="BZ5424" s="1">
        <v>0.0</v>
      </c>
      <c r="CA5424" s="1">
        <v>0.0</v>
      </c>
      <c r="CB5424" s="1">
        <v>0.0</v>
      </c>
      <c r="CC5424" s="1">
        <v>0.0</v>
      </c>
      <c r="CD5424" s="1">
        <v>4.744</v>
      </c>
      <c r="CE5424" s="1">
        <v>16.604</v>
      </c>
      <c r="CF5424" s="1">
        <v>366.589</v>
      </c>
      <c r="CG5424" s="1">
        <v>475.238</v>
      </c>
      <c r="CH5424" s="1">
        <v>13.14</v>
      </c>
      <c r="CI5424" s="1">
        <v>13258.51</v>
      </c>
      <c r="CJ5424" s="1">
        <v>-3.16</v>
      </c>
      <c r="CK5424" s="1">
        <v>-62.888</v>
      </c>
      <c r="CL5424" s="1">
        <v>69712.414</v>
      </c>
      <c r="CM5424" s="1">
        <v>1927.501</v>
      </c>
      <c r="CN5424" s="1">
        <v>11.505</v>
      </c>
      <c r="CO5424" s="1">
        <v>38.118</v>
      </c>
      <c r="CP5424" s="1">
        <v>0.0</v>
      </c>
      <c r="CQ5424" s="1">
        <v>0.0</v>
      </c>
      <c r="CR5424" s="1">
        <v>0.0</v>
      </c>
      <c r="CT5424" s="1">
        <v>0.0</v>
      </c>
      <c r="CU5424" s="1">
        <v>0.0</v>
      </c>
      <c r="CV5424" s="1">
        <v>0.0</v>
      </c>
      <c r="CW5424" s="1">
        <v>0.0</v>
      </c>
      <c r="CX5424" s="1">
        <v>0.0</v>
      </c>
      <c r="CY5424" s="1">
        <v>0.0</v>
      </c>
      <c r="CZ5424" s="1">
        <v>0.0</v>
      </c>
      <c r="DA5424" s="1">
        <v>4130.661</v>
      </c>
      <c r="DB5424" s="1">
        <v>975.662</v>
      </c>
      <c r="DC5424" s="1">
        <v>1.991</v>
      </c>
      <c r="DD5424" s="1">
        <v>3.154</v>
      </c>
      <c r="DE5424" s="1">
        <v>220.836</v>
      </c>
      <c r="DF5424" s="1">
        <v>3004.051</v>
      </c>
      <c r="DG5424" s="1">
        <v>83.06</v>
      </c>
      <c r="DH5424" s="1">
        <v>7987.038</v>
      </c>
      <c r="DI5424" s="1">
        <v>72.726</v>
      </c>
      <c r="DJ5424" s="1">
        <v>22.963</v>
      </c>
      <c r="DL5424" s="1">
        <v>0.0</v>
      </c>
      <c r="DM5424" s="1">
        <v>0.0</v>
      </c>
      <c r="DN5424" s="1">
        <v>0.0</v>
      </c>
      <c r="DO5424" s="1">
        <v>0.0</v>
      </c>
      <c r="DP5424" s="1">
        <v>0.0</v>
      </c>
      <c r="DQ5424" s="1">
        <v>0.0</v>
      </c>
      <c r="DR5424" s="1">
        <v>0.0</v>
      </c>
      <c r="DT5424" s="1">
        <v>0.0</v>
      </c>
      <c r="DU5424" s="1">
        <v>0.0</v>
      </c>
      <c r="DV5424" s="1">
        <v>0.0</v>
      </c>
      <c r="DW5424" s="1">
        <v>0.0</v>
      </c>
      <c r="DX5424" s="1">
        <v>0.0</v>
      </c>
      <c r="DY5424" s="1">
        <v>0.0</v>
      </c>
      <c r="DZ5424" s="1">
        <v>0.0</v>
      </c>
    </row>
    <row r="5425">
      <c r="A5425" s="1" t="s">
        <v>552</v>
      </c>
      <c r="B5425" s="1">
        <v>2008.0</v>
      </c>
      <c r="C5425" s="1" t="s">
        <v>553</v>
      </c>
      <c r="D5425" s="1">
        <v>2.8053644E7</v>
      </c>
      <c r="E5425" s="1">
        <v>4.88287076352E11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0.0</v>
      </c>
      <c r="M5425" s="1">
        <v>0.0</v>
      </c>
      <c r="N5425" s="1">
        <v>215.675</v>
      </c>
      <c r="O5425" s="1">
        <v>1.58</v>
      </c>
      <c r="P5425" s="1">
        <v>0.025</v>
      </c>
      <c r="Q5425" s="1">
        <v>58.409</v>
      </c>
      <c r="R5425" s="1">
        <v>1.639</v>
      </c>
      <c r="S5425" s="1">
        <v>0.0</v>
      </c>
      <c r="T5425" s="1">
        <v>0.0</v>
      </c>
      <c r="U5425" s="1">
        <v>-26.281</v>
      </c>
      <c r="V5425" s="1">
        <v>-15.296</v>
      </c>
      <c r="W5425" s="1">
        <v>1529.407</v>
      </c>
      <c r="X5425" s="1">
        <v>42.905</v>
      </c>
      <c r="Y5425" s="1">
        <v>0.0</v>
      </c>
      <c r="Z5425" s="1">
        <v>0.166</v>
      </c>
      <c r="AA5425" s="1">
        <v>118.83</v>
      </c>
      <c r="AB5425" s="1">
        <v>4235.813</v>
      </c>
      <c r="AC5425" s="1">
        <v>119.3</v>
      </c>
      <c r="AD5425" s="1">
        <v>14.144</v>
      </c>
      <c r="AE5425" s="1">
        <v>2.527</v>
      </c>
      <c r="AF5425" s="1">
        <v>24.659</v>
      </c>
      <c r="AG5425" s="1">
        <v>35657.441</v>
      </c>
      <c r="AH5425" s="1">
        <v>2.049</v>
      </c>
      <c r="AI5425" s="1">
        <v>2.13</v>
      </c>
      <c r="AJ5425" s="1">
        <v>15.78</v>
      </c>
      <c r="AK5425" s="1">
        <v>1157.069</v>
      </c>
      <c r="AL5425" s="1">
        <v>32.46</v>
      </c>
      <c r="AM5425" s="1">
        <v>26971.645</v>
      </c>
      <c r="AN5425" s="1">
        <v>756.653</v>
      </c>
      <c r="AO5425" s="1">
        <v>27.209</v>
      </c>
      <c r="AP5425" s="1">
        <v>76.783</v>
      </c>
      <c r="AQ5425" s="1">
        <v>-6.353</v>
      </c>
      <c r="AR5425" s="1">
        <v>-23.675</v>
      </c>
      <c r="AS5425" s="1">
        <v>348.996</v>
      </c>
      <c r="AT5425" s="1">
        <v>623.805</v>
      </c>
      <c r="AU5425" s="1">
        <v>17.5</v>
      </c>
      <c r="AV5425" s="1">
        <v>12440.294</v>
      </c>
      <c r="AW5425" s="1">
        <v>-10.266</v>
      </c>
      <c r="AX5425" s="1">
        <v>-38.24</v>
      </c>
      <c r="AY5425" s="1">
        <v>11914.034</v>
      </c>
      <c r="AZ5425" s="1">
        <v>334.232</v>
      </c>
      <c r="BA5425" s="1">
        <v>14.669</v>
      </c>
      <c r="BB5425" s="1">
        <v>35.415</v>
      </c>
      <c r="BC5425" s="1">
        <v>25.73</v>
      </c>
      <c r="BD5425" s="1">
        <v>4.43</v>
      </c>
      <c r="BE5425" s="1">
        <v>7.958</v>
      </c>
      <c r="BF5425" s="1">
        <v>228.794</v>
      </c>
      <c r="BG5425" s="1">
        <v>3095.498</v>
      </c>
      <c r="BH5425" s="1">
        <v>86.84</v>
      </c>
      <c r="BI5425" s="1">
        <v>8155.586</v>
      </c>
      <c r="BJ5425" s="1">
        <v>72.791</v>
      </c>
      <c r="BK5425" s="1">
        <v>23.217</v>
      </c>
      <c r="BL5425" s="1">
        <v>4.43</v>
      </c>
      <c r="BM5425" s="1">
        <v>7.958</v>
      </c>
      <c r="BN5425" s="1">
        <v>228.794</v>
      </c>
      <c r="BO5425" s="1">
        <v>3095.498</v>
      </c>
      <c r="BP5425" s="1">
        <v>86.84</v>
      </c>
      <c r="BQ5425" s="1">
        <v>8155.586</v>
      </c>
      <c r="BR5425" s="1">
        <v>72.791</v>
      </c>
      <c r="BS5425" s="1">
        <v>23.217</v>
      </c>
      <c r="BT5425" s="1">
        <v>-0.47</v>
      </c>
      <c r="BU5425" s="1">
        <v>-0.396</v>
      </c>
      <c r="BW5425" s="1">
        <v>0.0</v>
      </c>
      <c r="BX5425" s="1">
        <v>0.0</v>
      </c>
      <c r="BY5425" s="1">
        <v>0.0</v>
      </c>
      <c r="BZ5425" s="1">
        <v>0.0</v>
      </c>
      <c r="CA5425" s="1">
        <v>0.0</v>
      </c>
      <c r="CB5425" s="1">
        <v>0.0</v>
      </c>
      <c r="CC5425" s="1">
        <v>0.0</v>
      </c>
      <c r="CD5425" s="1">
        <v>10.756</v>
      </c>
      <c r="CE5425" s="1">
        <v>39.43</v>
      </c>
      <c r="CF5425" s="1">
        <v>406.019</v>
      </c>
      <c r="CG5425" s="1">
        <v>533.264</v>
      </c>
      <c r="CH5425" s="1">
        <v>14.96</v>
      </c>
      <c r="CI5425" s="1">
        <v>14472.942</v>
      </c>
      <c r="CJ5425" s="1">
        <v>0.066</v>
      </c>
      <c r="CK5425" s="1">
        <v>1.266</v>
      </c>
      <c r="CL5425" s="1">
        <v>68752.836</v>
      </c>
      <c r="CM5425" s="1">
        <v>1928.768</v>
      </c>
      <c r="CN5425" s="1">
        <v>12.54</v>
      </c>
      <c r="CO5425" s="1">
        <v>41.201</v>
      </c>
      <c r="CP5425" s="1">
        <v>0.0</v>
      </c>
      <c r="CQ5425" s="1">
        <v>0.0</v>
      </c>
      <c r="CR5425" s="1">
        <v>0.0</v>
      </c>
      <c r="CT5425" s="1">
        <v>0.0</v>
      </c>
      <c r="CU5425" s="1">
        <v>0.0</v>
      </c>
      <c r="CV5425" s="1">
        <v>0.0</v>
      </c>
      <c r="CW5425" s="1">
        <v>0.0</v>
      </c>
      <c r="CX5425" s="1">
        <v>0.0</v>
      </c>
      <c r="CY5425" s="1">
        <v>0.0</v>
      </c>
      <c r="CZ5425" s="1">
        <v>0.0</v>
      </c>
      <c r="DA5425" s="1">
        <v>4252.567</v>
      </c>
      <c r="DB5425" s="1">
        <v>1000.321</v>
      </c>
      <c r="DC5425" s="1">
        <v>4.43</v>
      </c>
      <c r="DD5425" s="1">
        <v>7.958</v>
      </c>
      <c r="DE5425" s="1">
        <v>228.794</v>
      </c>
      <c r="DF5425" s="1">
        <v>3095.498</v>
      </c>
      <c r="DG5425" s="1">
        <v>86.84</v>
      </c>
      <c r="DH5425" s="1">
        <v>8155.586</v>
      </c>
      <c r="DI5425" s="1">
        <v>72.791</v>
      </c>
      <c r="DJ5425" s="1">
        <v>23.217</v>
      </c>
      <c r="DL5425" s="1">
        <v>0.0</v>
      </c>
      <c r="DM5425" s="1">
        <v>0.0</v>
      </c>
      <c r="DN5425" s="1">
        <v>0.0</v>
      </c>
      <c r="DO5425" s="1">
        <v>0.0</v>
      </c>
      <c r="DP5425" s="1">
        <v>0.0</v>
      </c>
      <c r="DQ5425" s="1">
        <v>0.0</v>
      </c>
      <c r="DR5425" s="1">
        <v>0.0</v>
      </c>
      <c r="DT5425" s="1">
        <v>0.0</v>
      </c>
      <c r="DU5425" s="1">
        <v>0.0</v>
      </c>
      <c r="DV5425" s="1">
        <v>0.0</v>
      </c>
      <c r="DW5425" s="1">
        <v>0.0</v>
      </c>
      <c r="DX5425" s="1">
        <v>0.0</v>
      </c>
      <c r="DY5425" s="1">
        <v>0.0</v>
      </c>
      <c r="DZ5425" s="1">
        <v>0.0</v>
      </c>
    </row>
    <row r="5426">
      <c r="A5426" s="1" t="s">
        <v>552</v>
      </c>
      <c r="B5426" s="1">
        <v>2009.0</v>
      </c>
      <c r="C5426" s="1" t="s">
        <v>553</v>
      </c>
      <c r="D5426" s="1">
        <v>2.8438244E7</v>
      </c>
      <c r="E5426" s="1">
        <v>4.74358611968E11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0.0</v>
      </c>
      <c r="M5426" s="1">
        <v>0.0</v>
      </c>
      <c r="N5426" s="1">
        <v>222.129</v>
      </c>
      <c r="O5426" s="1">
        <v>68.394</v>
      </c>
      <c r="P5426" s="1">
        <v>1.121</v>
      </c>
      <c r="Q5426" s="1">
        <v>97.026</v>
      </c>
      <c r="R5426" s="1">
        <v>2.759</v>
      </c>
      <c r="S5426" s="1">
        <v>0.0</v>
      </c>
      <c r="T5426" s="1">
        <v>0.0</v>
      </c>
      <c r="U5426" s="1">
        <v>-35.131</v>
      </c>
      <c r="V5426" s="1">
        <v>-15.073</v>
      </c>
      <c r="W5426" s="1">
        <v>978.7</v>
      </c>
      <c r="X5426" s="1">
        <v>27.832</v>
      </c>
      <c r="Y5426" s="1">
        <v>0.0</v>
      </c>
      <c r="Z5426" s="1">
        <v>0.277</v>
      </c>
      <c r="AA5426" s="1">
        <v>119.2</v>
      </c>
      <c r="AB5426" s="1">
        <v>4191.539</v>
      </c>
      <c r="AC5426" s="1">
        <v>119.57</v>
      </c>
      <c r="AD5426" s="1">
        <v>13.952</v>
      </c>
      <c r="AE5426" s="1">
        <v>1.046</v>
      </c>
      <c r="AF5426" s="1">
        <v>10.461</v>
      </c>
      <c r="AG5426" s="1">
        <v>35543.055</v>
      </c>
      <c r="AH5426" s="1">
        <v>2.131</v>
      </c>
      <c r="AI5426" s="1">
        <v>1.904</v>
      </c>
      <c r="AJ5426" s="1">
        <v>14.405</v>
      </c>
      <c r="AK5426" s="1">
        <v>1181.859</v>
      </c>
      <c r="AL5426" s="1">
        <v>33.61</v>
      </c>
      <c r="AM5426" s="1">
        <v>27113.41</v>
      </c>
      <c r="AN5426" s="1">
        <v>771.058</v>
      </c>
      <c r="AO5426" s="1">
        <v>28.109</v>
      </c>
      <c r="AP5426" s="1">
        <v>77.388</v>
      </c>
      <c r="AQ5426" s="1">
        <v>-1.956</v>
      </c>
      <c r="AR5426" s="1">
        <v>-6.827</v>
      </c>
      <c r="AS5426" s="1">
        <v>342.168</v>
      </c>
      <c r="AT5426" s="1">
        <v>636.467</v>
      </c>
      <c r="AU5426" s="1">
        <v>18.1</v>
      </c>
      <c r="AV5426" s="1">
        <v>12031.983</v>
      </c>
      <c r="AW5426" s="1">
        <v>-4.869</v>
      </c>
      <c r="AX5426" s="1">
        <v>-16.273</v>
      </c>
      <c r="AY5426" s="1">
        <v>11180.7</v>
      </c>
      <c r="AZ5426" s="1">
        <v>317.959</v>
      </c>
      <c r="BA5426" s="1">
        <v>15.138</v>
      </c>
      <c r="BB5426" s="1">
        <v>34.342</v>
      </c>
      <c r="BC5426" s="1">
        <v>26.56</v>
      </c>
      <c r="BD5426" s="1">
        <v>-1.008</v>
      </c>
      <c r="BE5426" s="1">
        <v>-3.494</v>
      </c>
      <c r="BF5426" s="1">
        <v>225.3</v>
      </c>
      <c r="BG5426" s="1">
        <v>3022.69</v>
      </c>
      <c r="BH5426" s="1">
        <v>85.96</v>
      </c>
      <c r="BI5426" s="1">
        <v>7922.426</v>
      </c>
      <c r="BJ5426" s="1">
        <v>71.891</v>
      </c>
      <c r="BK5426" s="1">
        <v>22.612</v>
      </c>
      <c r="BL5426" s="1">
        <v>-1.008</v>
      </c>
      <c r="BM5426" s="1">
        <v>-3.494</v>
      </c>
      <c r="BN5426" s="1">
        <v>225.3</v>
      </c>
      <c r="BO5426" s="1">
        <v>3022.69</v>
      </c>
      <c r="BP5426" s="1">
        <v>85.96</v>
      </c>
      <c r="BQ5426" s="1">
        <v>7922.426</v>
      </c>
      <c r="BR5426" s="1">
        <v>71.891</v>
      </c>
      <c r="BS5426" s="1">
        <v>22.612</v>
      </c>
      <c r="BT5426" s="1">
        <v>-0.37</v>
      </c>
      <c r="BU5426" s="1">
        <v>-0.31</v>
      </c>
      <c r="BW5426" s="1">
        <v>0.0</v>
      </c>
      <c r="BX5426" s="1">
        <v>0.0</v>
      </c>
      <c r="BY5426" s="1">
        <v>0.0</v>
      </c>
      <c r="BZ5426" s="1">
        <v>0.0</v>
      </c>
      <c r="CA5426" s="1">
        <v>0.0</v>
      </c>
      <c r="CB5426" s="1">
        <v>0.0</v>
      </c>
      <c r="CC5426" s="1">
        <v>0.0</v>
      </c>
      <c r="CD5426" s="1">
        <v>4.953</v>
      </c>
      <c r="CE5426" s="1">
        <v>20.111</v>
      </c>
      <c r="CF5426" s="1">
        <v>426.13</v>
      </c>
      <c r="CG5426" s="1">
        <v>545.392</v>
      </c>
      <c r="CH5426" s="1">
        <v>15.51</v>
      </c>
      <c r="CI5426" s="1">
        <v>14984.4</v>
      </c>
      <c r="CJ5426" s="1">
        <v>-6.019</v>
      </c>
      <c r="CK5426" s="1">
        <v>-116.086</v>
      </c>
      <c r="CL5426" s="1">
        <v>63740.984</v>
      </c>
      <c r="CM5426" s="1">
        <v>1812.682</v>
      </c>
      <c r="CN5426" s="1">
        <v>12.971</v>
      </c>
      <c r="CO5426" s="1">
        <v>42.769</v>
      </c>
      <c r="CP5426" s="1">
        <v>0.0</v>
      </c>
      <c r="CQ5426" s="1">
        <v>0.0</v>
      </c>
      <c r="CR5426" s="1">
        <v>0.0</v>
      </c>
      <c r="CT5426" s="1">
        <v>0.0</v>
      </c>
      <c r="CU5426" s="1">
        <v>0.0</v>
      </c>
      <c r="CV5426" s="1">
        <v>0.0</v>
      </c>
      <c r="CW5426" s="1">
        <v>0.0</v>
      </c>
      <c r="CX5426" s="1">
        <v>0.0</v>
      </c>
      <c r="CY5426" s="1">
        <v>0.0</v>
      </c>
      <c r="CZ5426" s="1">
        <v>0.0</v>
      </c>
      <c r="DA5426" s="1">
        <v>4204.549</v>
      </c>
      <c r="DB5426" s="1">
        <v>1010.782</v>
      </c>
      <c r="DC5426" s="1">
        <v>-1.008</v>
      </c>
      <c r="DD5426" s="1">
        <v>-3.494</v>
      </c>
      <c r="DE5426" s="1">
        <v>225.3</v>
      </c>
      <c r="DF5426" s="1">
        <v>3022.69</v>
      </c>
      <c r="DG5426" s="1">
        <v>85.96</v>
      </c>
      <c r="DH5426" s="1">
        <v>7922.426</v>
      </c>
      <c r="DI5426" s="1">
        <v>71.891</v>
      </c>
      <c r="DJ5426" s="1">
        <v>22.612</v>
      </c>
      <c r="DL5426" s="1">
        <v>0.0</v>
      </c>
      <c r="DM5426" s="1">
        <v>0.0</v>
      </c>
      <c r="DN5426" s="1">
        <v>0.0</v>
      </c>
      <c r="DO5426" s="1">
        <v>0.0</v>
      </c>
      <c r="DP5426" s="1">
        <v>0.0</v>
      </c>
      <c r="DQ5426" s="1">
        <v>0.0</v>
      </c>
      <c r="DR5426" s="1">
        <v>0.0</v>
      </c>
      <c r="DT5426" s="1">
        <v>0.0</v>
      </c>
      <c r="DU5426" s="1">
        <v>0.0</v>
      </c>
      <c r="DV5426" s="1">
        <v>0.0</v>
      </c>
      <c r="DW5426" s="1">
        <v>0.0</v>
      </c>
      <c r="DX5426" s="1">
        <v>0.0</v>
      </c>
      <c r="DY5426" s="1">
        <v>0.0</v>
      </c>
      <c r="DZ5426" s="1">
        <v>0.0</v>
      </c>
    </row>
    <row r="5427">
      <c r="A5427" s="1" t="s">
        <v>552</v>
      </c>
      <c r="B5427" s="1">
        <v>2010.0</v>
      </c>
      <c r="C5427" s="1" t="s">
        <v>553</v>
      </c>
      <c r="D5427" s="1">
        <v>2.8813062E7</v>
      </c>
      <c r="E5427" s="1">
        <v>4.77591732224E11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0.0</v>
      </c>
      <c r="M5427" s="1">
        <v>0.0</v>
      </c>
      <c r="N5427" s="1">
        <v>252.022</v>
      </c>
      <c r="O5427" s="1">
        <v>-16.0</v>
      </c>
      <c r="P5427" s="1">
        <v>-0.441</v>
      </c>
      <c r="Q5427" s="1">
        <v>80.441</v>
      </c>
      <c r="R5427" s="1">
        <v>2.318</v>
      </c>
      <c r="S5427" s="1">
        <v>0.0</v>
      </c>
      <c r="T5427" s="1">
        <v>0.0</v>
      </c>
      <c r="U5427" s="1">
        <v>-19.751</v>
      </c>
      <c r="V5427" s="1">
        <v>-5.497</v>
      </c>
      <c r="W5427" s="1">
        <v>775.183</v>
      </c>
      <c r="X5427" s="1">
        <v>22.335</v>
      </c>
      <c r="Y5427" s="1">
        <v>0.0</v>
      </c>
      <c r="Z5427" s="1">
        <v>0.246</v>
      </c>
      <c r="AA5427" s="1">
        <v>113.3</v>
      </c>
      <c r="AB5427" s="1">
        <v>3932.244</v>
      </c>
      <c r="AC5427" s="1">
        <v>113.76</v>
      </c>
      <c r="AD5427" s="1">
        <v>13.856</v>
      </c>
      <c r="AE5427" s="1">
        <v>-5.32</v>
      </c>
      <c r="AF5427" s="1">
        <v>-53.773</v>
      </c>
      <c r="AG5427" s="1">
        <v>33214.418</v>
      </c>
      <c r="AH5427" s="1">
        <v>2.004</v>
      </c>
      <c r="AI5427" s="1">
        <v>-3.48</v>
      </c>
      <c r="AJ5427" s="1">
        <v>-26.831</v>
      </c>
      <c r="AK5427" s="1">
        <v>1283.446</v>
      </c>
      <c r="AL5427" s="1">
        <v>36.98</v>
      </c>
      <c r="AM5427" s="1">
        <v>25829.498</v>
      </c>
      <c r="AN5427" s="1">
        <v>744.227</v>
      </c>
      <c r="AO5427" s="1">
        <v>32.507</v>
      </c>
      <c r="AP5427" s="1">
        <v>78.849</v>
      </c>
      <c r="AQ5427" s="1">
        <v>-8.622</v>
      </c>
      <c r="AR5427" s="1">
        <v>-29.5</v>
      </c>
      <c r="AS5427" s="1">
        <v>312.668</v>
      </c>
      <c r="AT5427" s="1">
        <v>658.035</v>
      </c>
      <c r="AU5427" s="1">
        <v>18.96</v>
      </c>
      <c r="AV5427" s="1">
        <v>10851.611</v>
      </c>
      <c r="AW5427" s="1">
        <v>-4.228</v>
      </c>
      <c r="AX5427" s="1">
        <v>-13.442</v>
      </c>
      <c r="AY5427" s="1">
        <v>10568.729</v>
      </c>
      <c r="AZ5427" s="1">
        <v>304.517</v>
      </c>
      <c r="BA5427" s="1">
        <v>16.667</v>
      </c>
      <c r="BB5427" s="1">
        <v>33.126</v>
      </c>
      <c r="BC5427" s="1">
        <v>28.67</v>
      </c>
      <c r="BD5427" s="1">
        <v>-10.694</v>
      </c>
      <c r="BE5427" s="1">
        <v>-25.665</v>
      </c>
      <c r="BF5427" s="1">
        <v>199.635</v>
      </c>
      <c r="BG5427" s="1">
        <v>2664.764</v>
      </c>
      <c r="BH5427" s="1">
        <v>76.78</v>
      </c>
      <c r="BI5427" s="1">
        <v>6928.623</v>
      </c>
      <c r="BJ5427" s="1">
        <v>67.493</v>
      </c>
      <c r="BK5427" s="1">
        <v>21.151</v>
      </c>
      <c r="BL5427" s="1">
        <v>-10.691</v>
      </c>
      <c r="BM5427" s="1">
        <v>-25.659</v>
      </c>
      <c r="BN5427" s="1">
        <v>199.641</v>
      </c>
      <c r="BO5427" s="1">
        <v>2664.764</v>
      </c>
      <c r="BP5427" s="1">
        <v>76.78</v>
      </c>
      <c r="BQ5427" s="1">
        <v>6928.845</v>
      </c>
      <c r="BR5427" s="1">
        <v>67.493</v>
      </c>
      <c r="BS5427" s="1">
        <v>21.151</v>
      </c>
      <c r="BT5427" s="1">
        <v>-0.46</v>
      </c>
      <c r="BU5427" s="1">
        <v>-0.406</v>
      </c>
      <c r="BW5427" s="1">
        <v>0.0</v>
      </c>
      <c r="BX5427" s="1">
        <v>0.0</v>
      </c>
      <c r="BY5427" s="1">
        <v>0.0</v>
      </c>
      <c r="BZ5427" s="1">
        <v>0.0</v>
      </c>
      <c r="CA5427" s="1">
        <v>0.0</v>
      </c>
      <c r="CB5427" s="1">
        <v>0.0</v>
      </c>
      <c r="CC5427" s="1">
        <v>0.0</v>
      </c>
      <c r="CD5427" s="1">
        <v>0.73</v>
      </c>
      <c r="CE5427" s="1">
        <v>3.111</v>
      </c>
      <c r="CF5427" s="1">
        <v>429.241</v>
      </c>
      <c r="CG5427" s="1">
        <v>625.411</v>
      </c>
      <c r="CH5427" s="1">
        <v>18.02</v>
      </c>
      <c r="CI5427" s="1">
        <v>14897.445</v>
      </c>
      <c r="CJ5427" s="1">
        <v>-6.434</v>
      </c>
      <c r="CK5427" s="1">
        <v>-116.62</v>
      </c>
      <c r="CL5427" s="1">
        <v>58864.332</v>
      </c>
      <c r="CM5427" s="1">
        <v>1696.062</v>
      </c>
      <c r="CN5427" s="1">
        <v>15.84</v>
      </c>
      <c r="CO5427" s="1">
        <v>45.477</v>
      </c>
      <c r="CP5427" s="1">
        <v>0.0</v>
      </c>
      <c r="CQ5427" s="1">
        <v>0.0</v>
      </c>
      <c r="CR5427" s="1">
        <v>0.0</v>
      </c>
      <c r="CT5427" s="1">
        <v>0.0</v>
      </c>
      <c r="CU5427" s="1">
        <v>0.0</v>
      </c>
      <c r="CV5427" s="1">
        <v>0.0</v>
      </c>
      <c r="CW5427" s="1">
        <v>0.0</v>
      </c>
      <c r="CX5427" s="1">
        <v>0.0</v>
      </c>
      <c r="CY5427" s="1">
        <v>0.0</v>
      </c>
      <c r="CZ5427" s="1">
        <v>0.0</v>
      </c>
      <c r="DA5427" s="1">
        <v>3948.209</v>
      </c>
      <c r="DB5427" s="1">
        <v>957.009</v>
      </c>
      <c r="DC5427" s="1">
        <v>-10.691</v>
      </c>
      <c r="DD5427" s="1">
        <v>-25.659</v>
      </c>
      <c r="DE5427" s="1">
        <v>199.641</v>
      </c>
      <c r="DF5427" s="1">
        <v>2664.764</v>
      </c>
      <c r="DG5427" s="1">
        <v>76.78</v>
      </c>
      <c r="DH5427" s="1">
        <v>6928.845</v>
      </c>
      <c r="DI5427" s="1">
        <v>67.493</v>
      </c>
      <c r="DJ5427" s="1">
        <v>21.151</v>
      </c>
      <c r="DL5427" s="1">
        <v>0.006</v>
      </c>
      <c r="DM5427" s="1">
        <v>0.006</v>
      </c>
      <c r="DN5427" s="1">
        <v>0.0</v>
      </c>
      <c r="DO5427" s="1">
        <v>0.0</v>
      </c>
      <c r="DP5427" s="1">
        <v>0.222</v>
      </c>
      <c r="DQ5427" s="1">
        <v>0.0</v>
      </c>
      <c r="DR5427" s="1">
        <v>0.001</v>
      </c>
      <c r="DT5427" s="1">
        <v>0.0</v>
      </c>
      <c r="DU5427" s="1">
        <v>0.0</v>
      </c>
      <c r="DV5427" s="1">
        <v>0.0</v>
      </c>
      <c r="DW5427" s="1">
        <v>0.0</v>
      </c>
      <c r="DX5427" s="1">
        <v>0.0</v>
      </c>
      <c r="DY5427" s="1">
        <v>0.0</v>
      </c>
      <c r="DZ5427" s="1">
        <v>0.0</v>
      </c>
    </row>
    <row r="5428">
      <c r="A5428" s="1" t="s">
        <v>552</v>
      </c>
      <c r="B5428" s="1">
        <v>2011.0</v>
      </c>
      <c r="C5428" s="1" t="s">
        <v>553</v>
      </c>
      <c r="D5428" s="1">
        <v>2.9185167E7</v>
      </c>
      <c r="E5428" s="1">
        <v>5.0268864512E11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0.0</v>
      </c>
      <c r="M5428" s="1">
        <v>0.0</v>
      </c>
      <c r="N5428" s="1">
        <v>227.111</v>
      </c>
      <c r="O5428" s="1">
        <v>2.93</v>
      </c>
      <c r="P5428" s="1">
        <v>0.068</v>
      </c>
      <c r="Q5428" s="1">
        <v>81.743</v>
      </c>
      <c r="R5428" s="1">
        <v>2.386</v>
      </c>
      <c r="S5428" s="1">
        <v>0.0</v>
      </c>
      <c r="T5428" s="1">
        <v>0.0</v>
      </c>
      <c r="U5428" s="1">
        <v>-0.737</v>
      </c>
      <c r="V5428" s="1">
        <v>-0.165</v>
      </c>
      <c r="W5428" s="1">
        <v>759.661</v>
      </c>
      <c r="X5428" s="1">
        <v>22.171</v>
      </c>
      <c r="Y5428" s="1">
        <v>0.0</v>
      </c>
      <c r="Z5428" s="1">
        <v>0.24</v>
      </c>
      <c r="AA5428" s="1">
        <v>117.47</v>
      </c>
      <c r="AB5428" s="1">
        <v>4024.99</v>
      </c>
      <c r="AC5428" s="1">
        <v>117.96</v>
      </c>
      <c r="AD5428" s="1">
        <v>13.65</v>
      </c>
      <c r="AE5428" s="1">
        <v>5.529</v>
      </c>
      <c r="AF5428" s="1">
        <v>52.91</v>
      </c>
      <c r="AG5428" s="1">
        <v>34603.832</v>
      </c>
      <c r="AH5428" s="1">
        <v>2.009</v>
      </c>
      <c r="AI5428" s="1">
        <v>4.876</v>
      </c>
      <c r="AJ5428" s="1">
        <v>36.288</v>
      </c>
      <c r="AK5428" s="1">
        <v>1174.912</v>
      </c>
      <c r="AL5428" s="1">
        <v>34.29</v>
      </c>
      <c r="AM5428" s="1">
        <v>26743.561</v>
      </c>
      <c r="AN5428" s="1">
        <v>780.515</v>
      </c>
      <c r="AO5428" s="1">
        <v>29.069</v>
      </c>
      <c r="AP5428" s="1">
        <v>78.369</v>
      </c>
      <c r="AQ5428" s="1">
        <v>6.587</v>
      </c>
      <c r="AR5428" s="1">
        <v>20.596</v>
      </c>
      <c r="AS5428" s="1">
        <v>333.264</v>
      </c>
      <c r="AT5428" s="1">
        <v>578.376</v>
      </c>
      <c r="AU5428" s="1">
        <v>16.88</v>
      </c>
      <c r="AV5428" s="1">
        <v>11418.948</v>
      </c>
      <c r="AW5428" s="1">
        <v>-0.707</v>
      </c>
      <c r="AX5428" s="1">
        <v>-2.153</v>
      </c>
      <c r="AY5428" s="1">
        <v>10360.193</v>
      </c>
      <c r="AZ5428" s="1">
        <v>302.364</v>
      </c>
      <c r="BA5428" s="1">
        <v>14.31</v>
      </c>
      <c r="BB5428" s="1">
        <v>33.462</v>
      </c>
      <c r="BC5428" s="1">
        <v>26.79</v>
      </c>
      <c r="BD5428" s="1">
        <v>8.472</v>
      </c>
      <c r="BE5428" s="1">
        <v>15.792</v>
      </c>
      <c r="BF5428" s="1">
        <v>215.427</v>
      </c>
      <c r="BG5428" s="1">
        <v>2866.867</v>
      </c>
      <c r="BH5428" s="1">
        <v>83.67</v>
      </c>
      <c r="BI5428" s="1">
        <v>7381.376</v>
      </c>
      <c r="BJ5428" s="1">
        <v>70.931</v>
      </c>
      <c r="BK5428" s="1">
        <v>21.63</v>
      </c>
      <c r="BL5428" s="1">
        <v>8.473</v>
      </c>
      <c r="BM5428" s="1">
        <v>15.793</v>
      </c>
      <c r="BN5428" s="1">
        <v>215.434</v>
      </c>
      <c r="BO5428" s="1">
        <v>2866.867</v>
      </c>
      <c r="BP5428" s="1">
        <v>83.67</v>
      </c>
      <c r="BQ5428" s="1">
        <v>7381.641</v>
      </c>
      <c r="BR5428" s="1">
        <v>70.931</v>
      </c>
      <c r="BS5428" s="1">
        <v>21.631</v>
      </c>
      <c r="BT5428" s="1">
        <v>-0.49</v>
      </c>
      <c r="BU5428" s="1">
        <v>-0.417</v>
      </c>
      <c r="BW5428" s="1">
        <v>0.0</v>
      </c>
      <c r="BX5428" s="1">
        <v>0.0</v>
      </c>
      <c r="BY5428" s="1">
        <v>0.0</v>
      </c>
      <c r="BZ5428" s="1">
        <v>0.0</v>
      </c>
      <c r="CA5428" s="1">
        <v>0.0</v>
      </c>
      <c r="CB5428" s="1">
        <v>0.0</v>
      </c>
      <c r="CC5428" s="1">
        <v>0.0</v>
      </c>
      <c r="CD5428" s="1">
        <v>3.64</v>
      </c>
      <c r="CE5428" s="1">
        <v>15.625</v>
      </c>
      <c r="CF5428" s="1">
        <v>444.866</v>
      </c>
      <c r="CG5428" s="1">
        <v>596.536</v>
      </c>
      <c r="CH5428" s="1">
        <v>17.41</v>
      </c>
      <c r="CI5428" s="1">
        <v>15242.869</v>
      </c>
      <c r="CJ5428" s="1">
        <v>-2.968</v>
      </c>
      <c r="CK5428" s="1">
        <v>-50.338</v>
      </c>
      <c r="CL5428" s="1">
        <v>56389.047</v>
      </c>
      <c r="CM5428" s="1">
        <v>1645.724</v>
      </c>
      <c r="CN5428" s="1">
        <v>14.759</v>
      </c>
      <c r="CO5428" s="1">
        <v>44.667</v>
      </c>
      <c r="CP5428" s="1">
        <v>0.0</v>
      </c>
      <c r="CQ5428" s="1">
        <v>0.0</v>
      </c>
      <c r="CR5428" s="1">
        <v>0.0</v>
      </c>
      <c r="CT5428" s="1">
        <v>0.0</v>
      </c>
      <c r="CU5428" s="1">
        <v>0.0</v>
      </c>
      <c r="CV5428" s="1">
        <v>0.0</v>
      </c>
      <c r="CW5428" s="1">
        <v>0.0</v>
      </c>
      <c r="CX5428" s="1">
        <v>0.0</v>
      </c>
      <c r="CY5428" s="1">
        <v>0.0</v>
      </c>
      <c r="CZ5428" s="1">
        <v>0.0</v>
      </c>
      <c r="DA5428" s="1">
        <v>4041.779</v>
      </c>
      <c r="DB5428" s="1">
        <v>1009.919</v>
      </c>
      <c r="DC5428" s="1">
        <v>8.473</v>
      </c>
      <c r="DD5428" s="1">
        <v>15.793</v>
      </c>
      <c r="DE5428" s="1">
        <v>215.434</v>
      </c>
      <c r="DF5428" s="1">
        <v>2866.867</v>
      </c>
      <c r="DG5428" s="1">
        <v>83.67</v>
      </c>
      <c r="DH5428" s="1">
        <v>7381.641</v>
      </c>
      <c r="DI5428" s="1">
        <v>70.931</v>
      </c>
      <c r="DJ5428" s="1">
        <v>21.631</v>
      </c>
      <c r="DK5428" s="1">
        <v>21.138</v>
      </c>
      <c r="DL5428" s="1">
        <v>0.001</v>
      </c>
      <c r="DM5428" s="1">
        <v>0.008</v>
      </c>
      <c r="DN5428" s="1">
        <v>0.0</v>
      </c>
      <c r="DO5428" s="1">
        <v>0.0</v>
      </c>
      <c r="DP5428" s="1">
        <v>0.265</v>
      </c>
      <c r="DQ5428" s="1">
        <v>0.0</v>
      </c>
      <c r="DR5428" s="1">
        <v>0.001</v>
      </c>
      <c r="DT5428" s="1">
        <v>0.0</v>
      </c>
      <c r="DU5428" s="1">
        <v>0.0</v>
      </c>
      <c r="DV5428" s="1">
        <v>0.0</v>
      </c>
      <c r="DW5428" s="1">
        <v>0.0</v>
      </c>
      <c r="DX5428" s="1">
        <v>0.0</v>
      </c>
      <c r="DY5428" s="1">
        <v>0.0</v>
      </c>
      <c r="DZ5428" s="1">
        <v>0.0</v>
      </c>
    </row>
    <row r="5429">
      <c r="A5429" s="1" t="s">
        <v>552</v>
      </c>
      <c r="B5429" s="1">
        <v>2012.0</v>
      </c>
      <c r="C5429" s="1" t="s">
        <v>553</v>
      </c>
      <c r="D5429" s="1">
        <v>2.9553788E7</v>
      </c>
      <c r="E5429" s="1">
        <v>5.30969919488E11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0.0</v>
      </c>
      <c r="M5429" s="1">
        <v>0.0</v>
      </c>
      <c r="N5429" s="1">
        <v>279.869</v>
      </c>
      <c r="O5429" s="1">
        <v>2.847</v>
      </c>
      <c r="P5429" s="1">
        <v>0.068</v>
      </c>
      <c r="Q5429" s="1">
        <v>83.022</v>
      </c>
      <c r="R5429" s="1">
        <v>2.454</v>
      </c>
      <c r="S5429" s="1">
        <v>0.0</v>
      </c>
      <c r="T5429" s="1">
        <v>0.0</v>
      </c>
      <c r="U5429" s="1">
        <v>-26.829</v>
      </c>
      <c r="V5429" s="1">
        <v>-5.948</v>
      </c>
      <c r="W5429" s="1">
        <v>548.915</v>
      </c>
      <c r="X5429" s="1">
        <v>16.223</v>
      </c>
      <c r="Y5429" s="1">
        <v>0.0</v>
      </c>
      <c r="Z5429" s="1">
        <v>0.236</v>
      </c>
      <c r="AA5429" s="1">
        <v>127.97</v>
      </c>
      <c r="AB5429" s="1">
        <v>4330.071</v>
      </c>
      <c r="AC5429" s="1">
        <v>128.31</v>
      </c>
      <c r="AD5429" s="1">
        <v>14.056</v>
      </c>
      <c r="AE5429" s="1">
        <v>4.457</v>
      </c>
      <c r="AF5429" s="1">
        <v>45.01</v>
      </c>
      <c r="AG5429" s="1">
        <v>35695.203</v>
      </c>
      <c r="AH5429" s="1">
        <v>1.987</v>
      </c>
      <c r="AI5429" s="1">
        <v>6.443</v>
      </c>
      <c r="AJ5429" s="1">
        <v>50.285</v>
      </c>
      <c r="AK5429" s="1">
        <v>1564.943</v>
      </c>
      <c r="AL5429" s="1">
        <v>46.25</v>
      </c>
      <c r="AM5429" s="1">
        <v>28111.477</v>
      </c>
      <c r="AN5429" s="1">
        <v>830.801</v>
      </c>
      <c r="AO5429" s="1">
        <v>36.046</v>
      </c>
      <c r="AP5429" s="1">
        <v>79.772</v>
      </c>
      <c r="AQ5429" s="1">
        <v>3.86</v>
      </c>
      <c r="AR5429" s="1">
        <v>12.864</v>
      </c>
      <c r="AS5429" s="1">
        <v>346.128</v>
      </c>
      <c r="AT5429" s="1">
        <v>901.069</v>
      </c>
      <c r="AU5429" s="1">
        <v>26.63</v>
      </c>
      <c r="AV5429" s="1">
        <v>11711.81</v>
      </c>
      <c r="AW5429" s="1">
        <v>5.518</v>
      </c>
      <c r="AX5429" s="1">
        <v>16.683</v>
      </c>
      <c r="AY5429" s="1">
        <v>10795.479</v>
      </c>
      <c r="AZ5429" s="1">
        <v>319.047</v>
      </c>
      <c r="BA5429" s="1">
        <v>20.754</v>
      </c>
      <c r="BB5429" s="1">
        <v>33.235</v>
      </c>
      <c r="BC5429" s="1">
        <v>35.91</v>
      </c>
      <c r="BD5429" s="1">
        <v>-1.707</v>
      </c>
      <c r="BE5429" s="1">
        <v>-4.768</v>
      </c>
      <c r="BF5429" s="1">
        <v>210.659</v>
      </c>
      <c r="BG5429" s="1">
        <v>2774.94</v>
      </c>
      <c r="BH5429" s="1">
        <v>82.01</v>
      </c>
      <c r="BI5429" s="1">
        <v>7127.974</v>
      </c>
      <c r="BJ5429" s="1">
        <v>63.916</v>
      </c>
      <c r="BK5429" s="1">
        <v>20.227</v>
      </c>
      <c r="BL5429" s="1">
        <v>-1.704</v>
      </c>
      <c r="BM5429" s="1">
        <v>-4.762</v>
      </c>
      <c r="BN5429" s="1">
        <v>210.672</v>
      </c>
      <c r="BO5429" s="1">
        <v>2776.632</v>
      </c>
      <c r="BP5429" s="1">
        <v>82.06</v>
      </c>
      <c r="BQ5429" s="1">
        <v>7128.429</v>
      </c>
      <c r="BR5429" s="1">
        <v>63.954</v>
      </c>
      <c r="BS5429" s="1">
        <v>20.228</v>
      </c>
      <c r="BT5429" s="1">
        <v>-0.34</v>
      </c>
      <c r="BU5429" s="1">
        <v>-0.266</v>
      </c>
      <c r="BW5429" s="1">
        <v>0.0</v>
      </c>
      <c r="BX5429" s="1">
        <v>0.0</v>
      </c>
      <c r="BY5429" s="1">
        <v>0.0</v>
      </c>
      <c r="BZ5429" s="1">
        <v>0.0</v>
      </c>
      <c r="CA5429" s="1">
        <v>0.0</v>
      </c>
      <c r="CB5429" s="1">
        <v>0.0</v>
      </c>
      <c r="CC5429" s="1">
        <v>0.0</v>
      </c>
      <c r="CD5429" s="1">
        <v>8.396</v>
      </c>
      <c r="CE5429" s="1">
        <v>37.353</v>
      </c>
      <c r="CF5429" s="1">
        <v>482.219</v>
      </c>
      <c r="CG5429" s="1">
        <v>663.874</v>
      </c>
      <c r="CH5429" s="1">
        <v>19.62</v>
      </c>
      <c r="CI5429" s="1">
        <v>16316.646</v>
      </c>
      <c r="CJ5429" s="1">
        <v>-1.542</v>
      </c>
      <c r="CK5429" s="1">
        <v>-25.374</v>
      </c>
      <c r="CL5429" s="1">
        <v>54827.141</v>
      </c>
      <c r="CM5429" s="1">
        <v>1620.35</v>
      </c>
      <c r="CN5429" s="1">
        <v>15.291</v>
      </c>
      <c r="CO5429" s="1">
        <v>46.302</v>
      </c>
      <c r="CP5429" s="1">
        <v>0.0</v>
      </c>
      <c r="CQ5429" s="1">
        <v>0.0</v>
      </c>
      <c r="CR5429" s="1">
        <v>0.0</v>
      </c>
      <c r="CT5429" s="1">
        <v>0.0</v>
      </c>
      <c r="CU5429" s="1">
        <v>0.0</v>
      </c>
      <c r="CV5429" s="1">
        <v>0.0</v>
      </c>
      <c r="CW5429" s="1">
        <v>0.0</v>
      </c>
      <c r="CX5429" s="1">
        <v>0.0</v>
      </c>
      <c r="CY5429" s="1">
        <v>0.0</v>
      </c>
      <c r="CZ5429" s="1">
        <v>0.0</v>
      </c>
      <c r="DA5429" s="1">
        <v>4341.575</v>
      </c>
      <c r="DB5429" s="1">
        <v>1054.928</v>
      </c>
      <c r="DC5429" s="1">
        <v>-1.704</v>
      </c>
      <c r="DD5429" s="1">
        <v>-4.762</v>
      </c>
      <c r="DE5429" s="1">
        <v>210.672</v>
      </c>
      <c r="DF5429" s="1">
        <v>2776.632</v>
      </c>
      <c r="DG5429" s="1">
        <v>82.06</v>
      </c>
      <c r="DH5429" s="1">
        <v>7128.429</v>
      </c>
      <c r="DI5429" s="1">
        <v>63.954</v>
      </c>
      <c r="DJ5429" s="1">
        <v>20.228</v>
      </c>
      <c r="DK5429" s="1">
        <v>75.168</v>
      </c>
      <c r="DL5429" s="1">
        <v>0.006</v>
      </c>
      <c r="DM5429" s="1">
        <v>0.013</v>
      </c>
      <c r="DN5429" s="1">
        <v>0.0</v>
      </c>
      <c r="DO5429" s="1">
        <v>0.0</v>
      </c>
      <c r="DP5429" s="1">
        <v>0.455</v>
      </c>
      <c r="DQ5429" s="1">
        <v>0.0</v>
      </c>
      <c r="DR5429" s="1">
        <v>0.001</v>
      </c>
      <c r="DT5429" s="1">
        <v>0.0</v>
      </c>
      <c r="DU5429" s="1">
        <v>0.0</v>
      </c>
      <c r="DV5429" s="1">
        <v>1.692</v>
      </c>
      <c r="DW5429" s="1">
        <v>0.05</v>
      </c>
      <c r="DX5429" s="1">
        <v>0.0</v>
      </c>
      <c r="DY5429" s="1">
        <v>0.039</v>
      </c>
      <c r="DZ5429" s="1">
        <v>0.0</v>
      </c>
    </row>
    <row r="5430">
      <c r="A5430" s="1" t="s">
        <v>552</v>
      </c>
      <c r="B5430" s="1">
        <v>2013.0</v>
      </c>
      <c r="C5430" s="1" t="s">
        <v>553</v>
      </c>
      <c r="D5430" s="1">
        <v>2.9912142E7</v>
      </c>
      <c r="E5430" s="1">
        <v>5.38100826112E11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0.0</v>
      </c>
      <c r="M5430" s="1">
        <v>0.0</v>
      </c>
      <c r="N5430" s="1">
        <v>297.787</v>
      </c>
      <c r="O5430" s="1">
        <v>-0.346</v>
      </c>
      <c r="P5430" s="1">
        <v>-0.008</v>
      </c>
      <c r="Q5430" s="1">
        <v>81.743</v>
      </c>
      <c r="R5430" s="1">
        <v>2.445</v>
      </c>
      <c r="S5430" s="1">
        <v>0.0</v>
      </c>
      <c r="T5430" s="1">
        <v>0.0</v>
      </c>
      <c r="U5430" s="1">
        <v>-35.665</v>
      </c>
      <c r="V5430" s="1">
        <v>-5.786</v>
      </c>
      <c r="W5430" s="1">
        <v>348.912</v>
      </c>
      <c r="X5430" s="1">
        <v>10.437</v>
      </c>
      <c r="Y5430" s="1">
        <v>0.0</v>
      </c>
      <c r="Z5430" s="1">
        <v>0.239</v>
      </c>
      <c r="AA5430" s="1">
        <v>135.0</v>
      </c>
      <c r="AB5430" s="1">
        <v>4513.217</v>
      </c>
      <c r="AC5430" s="1">
        <v>135.13</v>
      </c>
      <c r="AD5430" s="1">
        <v>15.043</v>
      </c>
      <c r="AE5430" s="1">
        <v>-1.699</v>
      </c>
      <c r="AF5430" s="1">
        <v>-17.919</v>
      </c>
      <c r="AG5430" s="1">
        <v>34668.512</v>
      </c>
      <c r="AH5430" s="1">
        <v>1.927</v>
      </c>
      <c r="AI5430" s="1">
        <v>-1.945</v>
      </c>
      <c r="AJ5430" s="1">
        <v>-16.157</v>
      </c>
      <c r="AK5430" s="1">
        <v>1721.709</v>
      </c>
      <c r="AL5430" s="1">
        <v>51.5</v>
      </c>
      <c r="AM5430" s="1">
        <v>27234.549</v>
      </c>
      <c r="AN5430" s="1">
        <v>814.644</v>
      </c>
      <c r="AO5430" s="1">
        <v>38.111</v>
      </c>
      <c r="AP5430" s="1">
        <v>79.608</v>
      </c>
      <c r="AQ5430" s="1">
        <v>-6.665</v>
      </c>
      <c r="AR5430" s="1">
        <v>-23.07</v>
      </c>
      <c r="AS5430" s="1">
        <v>323.058</v>
      </c>
      <c r="AT5430" s="1">
        <v>1102.562</v>
      </c>
      <c r="AU5430" s="1">
        <v>32.98</v>
      </c>
      <c r="AV5430" s="1">
        <v>10800.23</v>
      </c>
      <c r="AW5430" s="1">
        <v>-4.119</v>
      </c>
      <c r="AX5430" s="1">
        <v>-13.142</v>
      </c>
      <c r="AY5430" s="1">
        <v>10226.78</v>
      </c>
      <c r="AZ5430" s="1">
        <v>305.905</v>
      </c>
      <c r="BA5430" s="1">
        <v>24.406</v>
      </c>
      <c r="BB5430" s="1">
        <v>31.57</v>
      </c>
      <c r="BC5430" s="1">
        <v>40.24</v>
      </c>
      <c r="BD5430" s="1">
        <v>-0.293</v>
      </c>
      <c r="BE5430" s="1">
        <v>-2.229</v>
      </c>
      <c r="BF5430" s="1">
        <v>208.43</v>
      </c>
      <c r="BG5430" s="1">
        <v>2792.846</v>
      </c>
      <c r="BH5430" s="1">
        <v>83.54</v>
      </c>
      <c r="BI5430" s="1">
        <v>6968.061</v>
      </c>
      <c r="BJ5430" s="1">
        <v>61.822</v>
      </c>
      <c r="BK5430" s="1">
        <v>20.368</v>
      </c>
      <c r="BL5430" s="1">
        <v>-0.185</v>
      </c>
      <c r="BM5430" s="1">
        <v>-2.003</v>
      </c>
      <c r="BN5430" s="1">
        <v>208.669</v>
      </c>
      <c r="BO5430" s="1">
        <v>2795.854</v>
      </c>
      <c r="BP5430" s="1">
        <v>83.63</v>
      </c>
      <c r="BQ5430" s="1">
        <v>6976.066</v>
      </c>
      <c r="BR5430" s="1">
        <v>61.889</v>
      </c>
      <c r="BS5430" s="1">
        <v>20.392</v>
      </c>
      <c r="BT5430" s="1">
        <v>-0.13</v>
      </c>
      <c r="BU5430" s="1">
        <v>-0.096</v>
      </c>
      <c r="BW5430" s="1">
        <v>0.0</v>
      </c>
      <c r="BX5430" s="1">
        <v>0.0</v>
      </c>
      <c r="BY5430" s="1">
        <v>0.0</v>
      </c>
      <c r="BZ5430" s="1">
        <v>0.0</v>
      </c>
      <c r="CA5430" s="1">
        <v>0.0</v>
      </c>
      <c r="CB5430" s="1">
        <v>0.0</v>
      </c>
      <c r="CC5430" s="1">
        <v>0.0</v>
      </c>
      <c r="CD5430" s="1">
        <v>1.435</v>
      </c>
      <c r="CE5430" s="1">
        <v>6.922</v>
      </c>
      <c r="CF5430" s="1">
        <v>489.141</v>
      </c>
      <c r="CG5430" s="1">
        <v>619.147</v>
      </c>
      <c r="CH5430" s="1">
        <v>18.52</v>
      </c>
      <c r="CI5430" s="1">
        <v>16352.575</v>
      </c>
      <c r="CJ5430" s="1">
        <v>-1.108</v>
      </c>
      <c r="CK5430" s="1">
        <v>-17.952</v>
      </c>
      <c r="CL5430" s="1">
        <v>53570.16</v>
      </c>
      <c r="CM5430" s="1">
        <v>1602.398</v>
      </c>
      <c r="CN5430" s="1">
        <v>13.705</v>
      </c>
      <c r="CO5430" s="1">
        <v>47.8</v>
      </c>
      <c r="CP5430" s="1">
        <v>0.0</v>
      </c>
      <c r="CQ5430" s="1">
        <v>0.0</v>
      </c>
      <c r="CR5430" s="1">
        <v>0.0</v>
      </c>
      <c r="CT5430" s="1">
        <v>0.0</v>
      </c>
      <c r="CU5430" s="1">
        <v>0.0</v>
      </c>
      <c r="CV5430" s="1">
        <v>0.0</v>
      </c>
      <c r="CW5430" s="1">
        <v>0.0</v>
      </c>
      <c r="CX5430" s="1">
        <v>0.0</v>
      </c>
      <c r="CY5430" s="1">
        <v>0.0</v>
      </c>
      <c r="CZ5430" s="1">
        <v>0.0</v>
      </c>
      <c r="DA5430" s="1">
        <v>4517.563</v>
      </c>
      <c r="DB5430" s="1">
        <v>1037.009</v>
      </c>
      <c r="DC5430" s="1">
        <v>-0.185</v>
      </c>
      <c r="DD5430" s="1">
        <v>-2.003</v>
      </c>
      <c r="DE5430" s="1">
        <v>208.669</v>
      </c>
      <c r="DF5430" s="1">
        <v>2795.854</v>
      </c>
      <c r="DG5430" s="1">
        <v>83.63</v>
      </c>
      <c r="DH5430" s="1">
        <v>6976.066</v>
      </c>
      <c r="DI5430" s="1">
        <v>61.889</v>
      </c>
      <c r="DJ5430" s="1">
        <v>20.392</v>
      </c>
      <c r="DK5430" s="1">
        <v>2.682</v>
      </c>
      <c r="DL5430" s="1">
        <v>0.0</v>
      </c>
      <c r="DM5430" s="1">
        <v>0.014</v>
      </c>
      <c r="DN5430" s="1">
        <v>0.0</v>
      </c>
      <c r="DO5430" s="1">
        <v>0.0</v>
      </c>
      <c r="DP5430" s="1">
        <v>0.458</v>
      </c>
      <c r="DQ5430" s="1">
        <v>0.0</v>
      </c>
      <c r="DR5430" s="1">
        <v>0.001</v>
      </c>
      <c r="DT5430" s="1">
        <v>0.226</v>
      </c>
      <c r="DU5430" s="1">
        <v>0.226</v>
      </c>
      <c r="DV5430" s="1">
        <v>3.009</v>
      </c>
      <c r="DW5430" s="1">
        <v>0.09</v>
      </c>
      <c r="DX5430" s="1">
        <v>7.547</v>
      </c>
      <c r="DY5430" s="1">
        <v>0.067</v>
      </c>
      <c r="DZ5430" s="1">
        <v>0.022</v>
      </c>
    </row>
    <row r="5431">
      <c r="A5431" s="1" t="s">
        <v>552</v>
      </c>
      <c r="B5431" s="1">
        <v>2014.0</v>
      </c>
      <c r="C5431" s="1" t="s">
        <v>553</v>
      </c>
      <c r="D5431" s="1">
        <v>3.0254025E7</v>
      </c>
      <c r="E5431" s="1">
        <v>5.17147164672E11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0.0</v>
      </c>
      <c r="M5431" s="1">
        <v>0.0</v>
      </c>
      <c r="N5431" s="1">
        <v>341.491</v>
      </c>
      <c r="O5431" s="1">
        <v>-6.25</v>
      </c>
      <c r="P5431" s="1">
        <v>-0.153</v>
      </c>
      <c r="Q5431" s="1">
        <v>75.768</v>
      </c>
      <c r="R5431" s="1">
        <v>2.292</v>
      </c>
      <c r="S5431" s="1">
        <v>0.0</v>
      </c>
      <c r="T5431" s="1">
        <v>0.0</v>
      </c>
      <c r="U5431" s="1">
        <v>-34.871</v>
      </c>
      <c r="V5431" s="1">
        <v>-3.639</v>
      </c>
      <c r="W5431" s="1">
        <v>224.676</v>
      </c>
      <c r="X5431" s="1">
        <v>6.797</v>
      </c>
      <c r="Y5431" s="1">
        <v>0.0</v>
      </c>
      <c r="Z5431" s="1">
        <v>0.229</v>
      </c>
      <c r="AA5431" s="1">
        <v>114.36</v>
      </c>
      <c r="AB5431" s="1">
        <v>3779.993</v>
      </c>
      <c r="AC5431" s="1">
        <v>115.23</v>
      </c>
      <c r="AD5431" s="1">
        <v>13.409</v>
      </c>
      <c r="AE5431" s="1">
        <v>-2.292</v>
      </c>
      <c r="AF5431" s="1">
        <v>-23.771</v>
      </c>
      <c r="AG5431" s="1">
        <v>33491.02</v>
      </c>
      <c r="AH5431" s="1">
        <v>1.959</v>
      </c>
      <c r="AI5431" s="1">
        <v>-2.414</v>
      </c>
      <c r="AJ5431" s="1">
        <v>-19.666</v>
      </c>
      <c r="AK5431" s="1">
        <v>1680.768</v>
      </c>
      <c r="AL5431" s="1">
        <v>50.85</v>
      </c>
      <c r="AM5431" s="1">
        <v>26276.768</v>
      </c>
      <c r="AN5431" s="1">
        <v>794.978</v>
      </c>
      <c r="AO5431" s="1">
        <v>44.129</v>
      </c>
      <c r="AP5431" s="1">
        <v>79.499</v>
      </c>
      <c r="AQ5431" s="1">
        <v>5.327</v>
      </c>
      <c r="AR5431" s="1">
        <v>17.208</v>
      </c>
      <c r="AS5431" s="1">
        <v>340.266</v>
      </c>
      <c r="AT5431" s="1">
        <v>1088.781</v>
      </c>
      <c r="AU5431" s="1">
        <v>32.94</v>
      </c>
      <c r="AV5431" s="1">
        <v>11246.966</v>
      </c>
      <c r="AW5431" s="1">
        <v>3.915</v>
      </c>
      <c r="AX5431" s="1">
        <v>11.977</v>
      </c>
      <c r="AY5431" s="1">
        <v>10507.092</v>
      </c>
      <c r="AZ5431" s="1">
        <v>317.882</v>
      </c>
      <c r="BA5431" s="1">
        <v>28.586</v>
      </c>
      <c r="BB5431" s="1">
        <v>34.027</v>
      </c>
      <c r="BC5431" s="1">
        <v>39.35</v>
      </c>
      <c r="BD5431" s="1">
        <v>-1.389</v>
      </c>
      <c r="BE5431" s="1">
        <v>-3.942</v>
      </c>
      <c r="BF5431" s="1">
        <v>204.488</v>
      </c>
      <c r="BG5431" s="1">
        <v>2125.007</v>
      </c>
      <c r="BH5431" s="1">
        <v>64.29</v>
      </c>
      <c r="BI5431" s="1">
        <v>6759.038</v>
      </c>
      <c r="BJ5431" s="1">
        <v>55.793</v>
      </c>
      <c r="BK5431" s="1">
        <v>20.449</v>
      </c>
      <c r="BL5431" s="1">
        <v>-1.271</v>
      </c>
      <c r="BM5431" s="1">
        <v>-3.658</v>
      </c>
      <c r="BN5431" s="1">
        <v>205.011</v>
      </c>
      <c r="BO5431" s="1">
        <v>2127.981</v>
      </c>
      <c r="BP5431" s="1">
        <v>64.38</v>
      </c>
      <c r="BQ5431" s="1">
        <v>6776.318</v>
      </c>
      <c r="BR5431" s="1">
        <v>55.871</v>
      </c>
      <c r="BS5431" s="1">
        <v>20.501</v>
      </c>
      <c r="BT5431" s="1">
        <v>-0.87</v>
      </c>
      <c r="BU5431" s="1">
        <v>-0.761</v>
      </c>
      <c r="BW5431" s="1">
        <v>0.0</v>
      </c>
      <c r="BX5431" s="1">
        <v>0.0</v>
      </c>
      <c r="BY5431" s="1">
        <v>0.0</v>
      </c>
      <c r="BZ5431" s="1">
        <v>0.0</v>
      </c>
      <c r="CA5431" s="1">
        <v>0.0</v>
      </c>
      <c r="CB5431" s="1">
        <v>0.0</v>
      </c>
      <c r="CC5431" s="1">
        <v>0.0</v>
      </c>
      <c r="CD5431" s="1">
        <v>-7.507</v>
      </c>
      <c r="CE5431" s="1">
        <v>-36.721</v>
      </c>
      <c r="CF5431" s="1">
        <v>452.42</v>
      </c>
      <c r="CG5431" s="1">
        <v>591.987</v>
      </c>
      <c r="CH5431" s="1">
        <v>17.91</v>
      </c>
      <c r="CI5431" s="1">
        <v>14954.032</v>
      </c>
      <c r="CJ5431" s="1">
        <v>0.529</v>
      </c>
      <c r="CK5431" s="1">
        <v>8.476</v>
      </c>
      <c r="CL5431" s="1">
        <v>53244.961</v>
      </c>
      <c r="CM5431" s="1">
        <v>1610.874</v>
      </c>
      <c r="CN5431" s="1">
        <v>15.543</v>
      </c>
      <c r="CO5431" s="1">
        <v>45.242</v>
      </c>
      <c r="CP5431" s="1">
        <v>0.229</v>
      </c>
      <c r="CQ5431" s="1">
        <v>0.0</v>
      </c>
      <c r="CR5431" s="1">
        <v>0.0</v>
      </c>
      <c r="CT5431" s="1">
        <v>0.229</v>
      </c>
      <c r="CU5431" s="1">
        <v>0.0</v>
      </c>
      <c r="CV5431" s="1">
        <v>0.0</v>
      </c>
      <c r="CW5431" s="1">
        <v>7.582</v>
      </c>
      <c r="CX5431" s="1">
        <v>0.0</v>
      </c>
      <c r="CY5431" s="1">
        <v>0.0</v>
      </c>
      <c r="CZ5431" s="1">
        <v>0.023</v>
      </c>
      <c r="DA5431" s="1">
        <v>3808.75</v>
      </c>
      <c r="DB5431" s="1">
        <v>1013.238</v>
      </c>
      <c r="DC5431" s="1">
        <v>-1.271</v>
      </c>
      <c r="DD5431" s="1">
        <v>-3.658</v>
      </c>
      <c r="DE5431" s="1">
        <v>205.011</v>
      </c>
      <c r="DF5431" s="1">
        <v>2127.981</v>
      </c>
      <c r="DG5431" s="1">
        <v>64.38</v>
      </c>
      <c r="DH5431" s="1">
        <v>6776.318</v>
      </c>
      <c r="DI5431" s="1">
        <v>55.871</v>
      </c>
      <c r="DJ5431" s="1">
        <v>20.501</v>
      </c>
      <c r="DK5431" s="1">
        <v>4.45</v>
      </c>
      <c r="DL5431" s="1">
        <v>0.001</v>
      </c>
      <c r="DM5431" s="1">
        <v>0.014</v>
      </c>
      <c r="DN5431" s="1">
        <v>0.0</v>
      </c>
      <c r="DO5431" s="1">
        <v>0.0</v>
      </c>
      <c r="DP5431" s="1">
        <v>0.471</v>
      </c>
      <c r="DQ5431" s="1">
        <v>0.0</v>
      </c>
      <c r="DR5431" s="1">
        <v>0.001</v>
      </c>
      <c r="DS5431" s="1">
        <v>24.302</v>
      </c>
      <c r="DT5431" s="1">
        <v>0.053</v>
      </c>
      <c r="DU5431" s="1">
        <v>0.279</v>
      </c>
      <c r="DV5431" s="1">
        <v>2.975</v>
      </c>
      <c r="DW5431" s="1">
        <v>0.09</v>
      </c>
      <c r="DX5431" s="1">
        <v>9.228</v>
      </c>
      <c r="DY5431" s="1">
        <v>0.078</v>
      </c>
      <c r="DZ5431" s="1">
        <v>0.028</v>
      </c>
    </row>
    <row r="5432">
      <c r="A5432" s="1" t="s">
        <v>552</v>
      </c>
      <c r="B5432" s="1">
        <v>2015.0</v>
      </c>
      <c r="C5432" s="1" t="s">
        <v>553</v>
      </c>
      <c r="D5432" s="1">
        <v>3.0573919E7</v>
      </c>
      <c r="E5432" s="1">
        <v>4.84975443968E11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0.0</v>
      </c>
      <c r="M5432" s="1">
        <v>0.0</v>
      </c>
      <c r="N5432" s="1">
        <v>318.93</v>
      </c>
      <c r="O5432" s="1">
        <v>-6.296</v>
      </c>
      <c r="P5432" s="1">
        <v>-0.144</v>
      </c>
      <c r="Q5432" s="1">
        <v>70.255</v>
      </c>
      <c r="R5432" s="1">
        <v>2.148</v>
      </c>
      <c r="S5432" s="1">
        <v>0.0</v>
      </c>
      <c r="T5432" s="1">
        <v>0.0</v>
      </c>
      <c r="U5432" s="1">
        <v>0.132</v>
      </c>
      <c r="V5432" s="1">
        <v>0.009</v>
      </c>
      <c r="W5432" s="1">
        <v>222.619</v>
      </c>
      <c r="X5432" s="1">
        <v>6.806</v>
      </c>
      <c r="Y5432" s="1">
        <v>0.0</v>
      </c>
      <c r="Z5432" s="1">
        <v>0.224</v>
      </c>
      <c r="AA5432" s="1">
        <v>126.55</v>
      </c>
      <c r="AB5432" s="1">
        <v>4139.149</v>
      </c>
      <c r="AC5432" s="1">
        <v>127.52</v>
      </c>
      <c r="AD5432" s="1">
        <v>15.133</v>
      </c>
      <c r="AE5432" s="1">
        <v>-4.336</v>
      </c>
      <c r="AF5432" s="1">
        <v>-43.938</v>
      </c>
      <c r="AG5432" s="1">
        <v>31703.514</v>
      </c>
      <c r="AH5432" s="1">
        <v>1.999</v>
      </c>
      <c r="AI5432" s="1">
        <v>-3.439</v>
      </c>
      <c r="AJ5432" s="1">
        <v>-27.342</v>
      </c>
      <c r="AK5432" s="1">
        <v>1717.804</v>
      </c>
      <c r="AL5432" s="1">
        <v>52.52</v>
      </c>
      <c r="AM5432" s="1">
        <v>25107.557</v>
      </c>
      <c r="AN5432" s="1">
        <v>767.636</v>
      </c>
      <c r="AO5432" s="1">
        <v>41.186</v>
      </c>
      <c r="AP5432" s="1">
        <v>80.194</v>
      </c>
      <c r="AQ5432" s="1">
        <v>8.851</v>
      </c>
      <c r="AR5432" s="1">
        <v>30.116</v>
      </c>
      <c r="AS5432" s="1">
        <v>370.382</v>
      </c>
      <c r="AT5432" s="1">
        <v>1068.231</v>
      </c>
      <c r="AU5432" s="1">
        <v>32.66</v>
      </c>
      <c r="AV5432" s="1">
        <v>12114.324</v>
      </c>
      <c r="AW5432" s="1">
        <v>13.454</v>
      </c>
      <c r="AX5432" s="1">
        <v>42.768</v>
      </c>
      <c r="AY5432" s="1">
        <v>11796.005</v>
      </c>
      <c r="AZ5432" s="1">
        <v>360.65</v>
      </c>
      <c r="BA5432" s="1">
        <v>25.612</v>
      </c>
      <c r="BB5432" s="1">
        <v>38.693</v>
      </c>
      <c r="BC5432" s="1">
        <v>40.67</v>
      </c>
      <c r="BD5432" s="1">
        <v>-7.003</v>
      </c>
      <c r="BE5432" s="1">
        <v>-15.284</v>
      </c>
      <c r="BF5432" s="1">
        <v>189.204</v>
      </c>
      <c r="BG5432" s="1">
        <v>2449.801</v>
      </c>
      <c r="BH5432" s="1">
        <v>74.9</v>
      </c>
      <c r="BI5432" s="1">
        <v>6188.414</v>
      </c>
      <c r="BJ5432" s="1">
        <v>58.736</v>
      </c>
      <c r="BK5432" s="1">
        <v>19.766</v>
      </c>
      <c r="BL5432" s="1">
        <v>-7.049</v>
      </c>
      <c r="BM5432" s="1">
        <v>-15.42</v>
      </c>
      <c r="BN5432" s="1">
        <v>189.59</v>
      </c>
      <c r="BO5432" s="1">
        <v>2453.071</v>
      </c>
      <c r="BP5432" s="1">
        <v>75.0</v>
      </c>
      <c r="BQ5432" s="1">
        <v>6201.053</v>
      </c>
      <c r="BR5432" s="1">
        <v>58.814</v>
      </c>
      <c r="BS5432" s="1">
        <v>19.806</v>
      </c>
      <c r="BT5432" s="1">
        <v>-0.97</v>
      </c>
      <c r="BU5432" s="1">
        <v>-0.766</v>
      </c>
      <c r="BW5432" s="1">
        <v>0.0</v>
      </c>
      <c r="BX5432" s="1">
        <v>0.0</v>
      </c>
      <c r="BY5432" s="1">
        <v>0.0</v>
      </c>
      <c r="BZ5432" s="1">
        <v>0.0</v>
      </c>
      <c r="CA5432" s="1">
        <v>0.0</v>
      </c>
      <c r="CB5432" s="1">
        <v>0.0</v>
      </c>
      <c r="CC5432" s="1">
        <v>0.0</v>
      </c>
      <c r="CD5432" s="1">
        <v>-12.668</v>
      </c>
      <c r="CE5432" s="1">
        <v>-57.314</v>
      </c>
      <c r="CF5432" s="1">
        <v>395.106</v>
      </c>
      <c r="CG5432" s="1">
        <v>649.573</v>
      </c>
      <c r="CH5432" s="1">
        <v>19.86</v>
      </c>
      <c r="CI5432" s="1">
        <v>12922.978</v>
      </c>
      <c r="CJ5432" s="1">
        <v>6.576</v>
      </c>
      <c r="CK5432" s="1">
        <v>105.932</v>
      </c>
      <c r="CL5432" s="1">
        <v>56152.66</v>
      </c>
      <c r="CM5432" s="1">
        <v>1716.807</v>
      </c>
      <c r="CN5432" s="1">
        <v>15.574</v>
      </c>
      <c r="CO5432" s="1">
        <v>41.276</v>
      </c>
      <c r="CP5432" s="1">
        <v>0.183</v>
      </c>
      <c r="CQ5432" s="1">
        <v>0.0</v>
      </c>
      <c r="CR5432" s="1">
        <v>0.0</v>
      </c>
      <c r="CS5432" s="1">
        <v>-20.191</v>
      </c>
      <c r="CT5432" s="1">
        <v>-0.046</v>
      </c>
      <c r="CU5432" s="1">
        <v>0.0</v>
      </c>
      <c r="CV5432" s="1">
        <v>0.0</v>
      </c>
      <c r="CW5432" s="1">
        <v>5.988</v>
      </c>
      <c r="CX5432" s="1">
        <v>0.0</v>
      </c>
      <c r="CY5432" s="1">
        <v>0.0</v>
      </c>
      <c r="CZ5432" s="1">
        <v>0.019</v>
      </c>
      <c r="DA5432" s="1">
        <v>4170.875</v>
      </c>
      <c r="DB5432" s="1">
        <v>969.301</v>
      </c>
      <c r="DC5432" s="1">
        <v>-7.049</v>
      </c>
      <c r="DD5432" s="1">
        <v>-15.42</v>
      </c>
      <c r="DE5432" s="1">
        <v>189.59</v>
      </c>
      <c r="DF5432" s="1">
        <v>2453.071</v>
      </c>
      <c r="DG5432" s="1">
        <v>75.0</v>
      </c>
      <c r="DH5432" s="1">
        <v>6201.053</v>
      </c>
      <c r="DI5432" s="1">
        <v>58.814</v>
      </c>
      <c r="DJ5432" s="1">
        <v>19.806</v>
      </c>
      <c r="DK5432" s="1">
        <v>1.206</v>
      </c>
      <c r="DL5432" s="1">
        <v>0.0</v>
      </c>
      <c r="DM5432" s="1">
        <v>0.014</v>
      </c>
      <c r="DN5432" s="1">
        <v>0.327</v>
      </c>
      <c r="DO5432" s="1">
        <v>0.01</v>
      </c>
      <c r="DP5432" s="1">
        <v>0.469</v>
      </c>
      <c r="DQ5432" s="1">
        <v>0.008</v>
      </c>
      <c r="DR5432" s="1">
        <v>0.001</v>
      </c>
      <c r="DS5432" s="1">
        <v>-31.951</v>
      </c>
      <c r="DT5432" s="1">
        <v>-0.09</v>
      </c>
      <c r="DU5432" s="1">
        <v>0.189</v>
      </c>
      <c r="DV5432" s="1">
        <v>2.944</v>
      </c>
      <c r="DW5432" s="1">
        <v>0.09</v>
      </c>
      <c r="DX5432" s="1">
        <v>6.182</v>
      </c>
      <c r="DY5432" s="1">
        <v>0.071</v>
      </c>
      <c r="DZ5432" s="1">
        <v>0.02</v>
      </c>
    </row>
    <row r="5433">
      <c r="A5433" s="1" t="s">
        <v>552</v>
      </c>
      <c r="B5433" s="1">
        <v>2016.0</v>
      </c>
      <c r="C5433" s="1" t="s">
        <v>553</v>
      </c>
      <c r="D5433" s="1">
        <v>3.076567E7</v>
      </c>
      <c r="E5433" s="1">
        <v>4.0233566208E11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0.0</v>
      </c>
      <c r="M5433" s="1">
        <v>0.0</v>
      </c>
      <c r="N5433" s="1">
        <v>356.764</v>
      </c>
      <c r="O5433" s="1">
        <v>-16.996</v>
      </c>
      <c r="P5433" s="1">
        <v>-0.365</v>
      </c>
      <c r="Q5433" s="1">
        <v>57.951</v>
      </c>
      <c r="R5433" s="1">
        <v>1.783</v>
      </c>
      <c r="S5433" s="1">
        <v>0.0</v>
      </c>
      <c r="T5433" s="1">
        <v>0.0</v>
      </c>
      <c r="U5433" s="1">
        <v>-6.545</v>
      </c>
      <c r="V5433" s="1">
        <v>-0.445</v>
      </c>
      <c r="W5433" s="1">
        <v>206.752</v>
      </c>
      <c r="X5433" s="1">
        <v>6.361</v>
      </c>
      <c r="Y5433" s="1">
        <v>0.0</v>
      </c>
      <c r="Z5433" s="1">
        <v>0.203</v>
      </c>
      <c r="AA5433" s="1">
        <v>115.83</v>
      </c>
      <c r="AB5433" s="1">
        <v>3764.911</v>
      </c>
      <c r="AC5433" s="1">
        <v>116.94</v>
      </c>
      <c r="AD5433" s="1">
        <v>14.91</v>
      </c>
      <c r="AE5433" s="1">
        <v>-8.173</v>
      </c>
      <c r="AF5433" s="1">
        <v>-79.216</v>
      </c>
      <c r="AG5433" s="1">
        <v>28931.092</v>
      </c>
      <c r="AH5433" s="1">
        <v>2.212</v>
      </c>
      <c r="AI5433" s="1">
        <v>-6.045</v>
      </c>
      <c r="AJ5433" s="1">
        <v>-46.406</v>
      </c>
      <c r="AK5433" s="1">
        <v>1751.303</v>
      </c>
      <c r="AL5433" s="1">
        <v>53.88</v>
      </c>
      <c r="AM5433" s="1">
        <v>23442.686</v>
      </c>
      <c r="AN5433" s="1">
        <v>721.23</v>
      </c>
      <c r="AO5433" s="1">
        <v>46.075</v>
      </c>
      <c r="AP5433" s="1">
        <v>81.985</v>
      </c>
      <c r="AQ5433" s="1">
        <v>0.541</v>
      </c>
      <c r="AR5433" s="1">
        <v>2.005</v>
      </c>
      <c r="AS5433" s="1">
        <v>372.387</v>
      </c>
      <c r="AT5433" s="1">
        <v>1168.51</v>
      </c>
      <c r="AU5433" s="1">
        <v>35.95</v>
      </c>
      <c r="AV5433" s="1">
        <v>12103.989</v>
      </c>
      <c r="AW5433" s="1">
        <v>3.254</v>
      </c>
      <c r="AX5433" s="1">
        <v>11.737</v>
      </c>
      <c r="AY5433" s="1">
        <v>12103.989</v>
      </c>
      <c r="AZ5433" s="1">
        <v>372.387</v>
      </c>
      <c r="BA5433" s="1">
        <v>30.742</v>
      </c>
      <c r="BB5433" s="1">
        <v>42.331</v>
      </c>
      <c r="BC5433" s="1">
        <v>41.72</v>
      </c>
      <c r="BD5433" s="1">
        <v>-15.759</v>
      </c>
      <c r="BE5433" s="1">
        <v>-31.018</v>
      </c>
      <c r="BF5433" s="1">
        <v>158.186</v>
      </c>
      <c r="BG5433" s="1">
        <v>2046.437</v>
      </c>
      <c r="BH5433" s="1">
        <v>62.96</v>
      </c>
      <c r="BI5433" s="1">
        <v>5141.656</v>
      </c>
      <c r="BJ5433" s="1">
        <v>53.84</v>
      </c>
      <c r="BK5433" s="1">
        <v>17.982</v>
      </c>
      <c r="BL5433" s="1">
        <v>-15.762</v>
      </c>
      <c r="BM5433" s="1">
        <v>-31.109</v>
      </c>
      <c r="BN5433" s="1">
        <v>158.482</v>
      </c>
      <c r="BO5433" s="1">
        <v>2049.687</v>
      </c>
      <c r="BP5433" s="1">
        <v>63.06</v>
      </c>
      <c r="BQ5433" s="1">
        <v>5151.249</v>
      </c>
      <c r="BR5433" s="1">
        <v>53.925</v>
      </c>
      <c r="BS5433" s="1">
        <v>18.015</v>
      </c>
      <c r="BT5433" s="1">
        <v>-1.11</v>
      </c>
      <c r="BU5433" s="1">
        <v>-0.958</v>
      </c>
      <c r="BW5433" s="1">
        <v>0.0</v>
      </c>
      <c r="BX5433" s="1">
        <v>0.0</v>
      </c>
      <c r="BY5433" s="1">
        <v>0.0</v>
      </c>
      <c r="BZ5433" s="1">
        <v>0.0</v>
      </c>
      <c r="CA5433" s="1">
        <v>0.0</v>
      </c>
      <c r="CB5433" s="1">
        <v>0.0</v>
      </c>
      <c r="CC5433" s="1">
        <v>0.0</v>
      </c>
      <c r="CD5433" s="1">
        <v>-12.16</v>
      </c>
      <c r="CE5433" s="1">
        <v>-48.046</v>
      </c>
      <c r="CF5433" s="1">
        <v>347.06</v>
      </c>
      <c r="CG5433" s="1">
        <v>582.792</v>
      </c>
      <c r="CH5433" s="1">
        <v>17.93</v>
      </c>
      <c r="CI5433" s="1">
        <v>11280.746</v>
      </c>
      <c r="CJ5433" s="1">
        <v>-10.204</v>
      </c>
      <c r="CK5433" s="1">
        <v>-175.176</v>
      </c>
      <c r="CL5433" s="1">
        <v>50108.801</v>
      </c>
      <c r="CM5433" s="1">
        <v>1541.631</v>
      </c>
      <c r="CN5433" s="1">
        <v>15.333</v>
      </c>
      <c r="CO5433" s="1">
        <v>39.452</v>
      </c>
      <c r="CP5433" s="1">
        <v>0.035</v>
      </c>
      <c r="CQ5433" s="1">
        <v>0.0</v>
      </c>
      <c r="CR5433" s="1">
        <v>0.0</v>
      </c>
      <c r="CS5433" s="1">
        <v>-81.069</v>
      </c>
      <c r="CT5433" s="1">
        <v>-0.148</v>
      </c>
      <c r="CU5433" s="1">
        <v>0.0</v>
      </c>
      <c r="CV5433" s="1">
        <v>0.0</v>
      </c>
      <c r="CW5433" s="1">
        <v>1.126</v>
      </c>
      <c r="CX5433" s="1">
        <v>0.0</v>
      </c>
      <c r="CY5433" s="1">
        <v>0.0</v>
      </c>
      <c r="CZ5433" s="1">
        <v>0.004</v>
      </c>
      <c r="DA5433" s="1">
        <v>3800.99</v>
      </c>
      <c r="DB5433" s="1">
        <v>890.084</v>
      </c>
      <c r="DC5433" s="1">
        <v>-15.762</v>
      </c>
      <c r="DD5433" s="1">
        <v>-31.109</v>
      </c>
      <c r="DE5433" s="1">
        <v>158.482</v>
      </c>
      <c r="DF5433" s="1">
        <v>2049.687</v>
      </c>
      <c r="DG5433" s="1">
        <v>63.06</v>
      </c>
      <c r="DH5433" s="1">
        <v>5151.249</v>
      </c>
      <c r="DI5433" s="1">
        <v>53.925</v>
      </c>
      <c r="DJ5433" s="1">
        <v>18.015</v>
      </c>
      <c r="DK5433" s="1">
        <v>0.318</v>
      </c>
      <c r="DL5433" s="1">
        <v>0.0</v>
      </c>
      <c r="DM5433" s="1">
        <v>0.014</v>
      </c>
      <c r="DN5433" s="1">
        <v>0.325</v>
      </c>
      <c r="DO5433" s="1">
        <v>0.01</v>
      </c>
      <c r="DP5433" s="1">
        <v>0.464</v>
      </c>
      <c r="DQ5433" s="1">
        <v>0.009</v>
      </c>
      <c r="DR5433" s="1">
        <v>0.002</v>
      </c>
      <c r="DS5433" s="1">
        <v>31.236</v>
      </c>
      <c r="DT5433" s="1">
        <v>0.057</v>
      </c>
      <c r="DU5433" s="1">
        <v>0.246</v>
      </c>
      <c r="DV5433" s="1">
        <v>2.925</v>
      </c>
      <c r="DW5433" s="1">
        <v>0.09</v>
      </c>
      <c r="DX5433" s="1">
        <v>8.002</v>
      </c>
      <c r="DY5433" s="1">
        <v>0.077</v>
      </c>
      <c r="DZ5433" s="1">
        <v>0.028</v>
      </c>
    </row>
    <row r="5434">
      <c r="A5434" s="1" t="s">
        <v>552</v>
      </c>
      <c r="B5434" s="1">
        <v>2017.0</v>
      </c>
      <c r="C5434" s="1" t="s">
        <v>553</v>
      </c>
      <c r="D5434" s="1">
        <v>3.0565285E7</v>
      </c>
      <c r="E5434" s="1">
        <v>3.392856064E11</v>
      </c>
      <c r="G5434" s="1">
        <v>0.0</v>
      </c>
      <c r="H5434" s="1">
        <v>0.0</v>
      </c>
      <c r="I5434" s="1">
        <v>0.0</v>
      </c>
      <c r="J5434" s="1">
        <v>0.0</v>
      </c>
      <c r="K5434" s="1">
        <v>0.0</v>
      </c>
      <c r="L5434" s="1">
        <v>0.0</v>
      </c>
      <c r="M5434" s="1">
        <v>0.0</v>
      </c>
      <c r="N5434" s="1">
        <v>320.809</v>
      </c>
      <c r="O5434" s="1">
        <v>-15.671</v>
      </c>
      <c r="P5434" s="1">
        <v>-0.279</v>
      </c>
      <c r="Q5434" s="1">
        <v>49.19</v>
      </c>
      <c r="R5434" s="1">
        <v>1.504</v>
      </c>
      <c r="S5434" s="1">
        <v>0.0</v>
      </c>
      <c r="T5434" s="1">
        <v>0.0</v>
      </c>
      <c r="U5434" s="1">
        <v>-3.894</v>
      </c>
      <c r="V5434" s="1">
        <v>-0.248</v>
      </c>
      <c r="W5434" s="1">
        <v>200.003</v>
      </c>
      <c r="X5434" s="1">
        <v>6.113</v>
      </c>
      <c r="Y5434" s="1">
        <v>0.0</v>
      </c>
      <c r="Z5434" s="1">
        <v>0.174</v>
      </c>
      <c r="AA5434" s="1">
        <v>102.74</v>
      </c>
      <c r="AB5434" s="1">
        <v>3361.33</v>
      </c>
      <c r="AC5434" s="1">
        <v>103.8</v>
      </c>
      <c r="AD5434" s="1">
        <v>13.898</v>
      </c>
      <c r="AE5434" s="1">
        <v>-1.922</v>
      </c>
      <c r="AF5434" s="1">
        <v>-17.11</v>
      </c>
      <c r="AG5434" s="1">
        <v>28560.977</v>
      </c>
      <c r="AH5434" s="1">
        <v>2.573</v>
      </c>
      <c r="AI5434" s="1">
        <v>-4.847</v>
      </c>
      <c r="AJ5434" s="1">
        <v>-34.96</v>
      </c>
      <c r="AK5434" s="1">
        <v>1413.041</v>
      </c>
      <c r="AL5434" s="1">
        <v>43.19</v>
      </c>
      <c r="AM5434" s="1">
        <v>22452.592</v>
      </c>
      <c r="AN5434" s="1">
        <v>686.27</v>
      </c>
      <c r="AO5434" s="1">
        <v>41.609</v>
      </c>
      <c r="AP5434" s="1">
        <v>79.645</v>
      </c>
      <c r="AQ5434" s="1">
        <v>3.67</v>
      </c>
      <c r="AR5434" s="1">
        <v>13.667</v>
      </c>
      <c r="AS5434" s="1">
        <v>386.054</v>
      </c>
      <c r="AT5434" s="1">
        <v>849.33</v>
      </c>
      <c r="AU5434" s="1">
        <v>25.96</v>
      </c>
      <c r="AV5434" s="1">
        <v>12630.47</v>
      </c>
      <c r="AW5434" s="1">
        <v>3.67</v>
      </c>
      <c r="AX5434" s="1">
        <v>13.667</v>
      </c>
      <c r="AY5434" s="1">
        <v>12630.47</v>
      </c>
      <c r="AZ5434" s="1">
        <v>386.054</v>
      </c>
      <c r="BA5434" s="1">
        <v>25.01</v>
      </c>
      <c r="BB5434" s="1">
        <v>44.803</v>
      </c>
      <c r="BC5434" s="1">
        <v>33.3</v>
      </c>
      <c r="BD5434" s="1">
        <v>11.241</v>
      </c>
      <c r="BE5434" s="1">
        <v>16.902</v>
      </c>
      <c r="BF5434" s="1">
        <v>175.089</v>
      </c>
      <c r="BG5434" s="1">
        <v>1979.697</v>
      </c>
      <c r="BH5434" s="1">
        <v>60.51</v>
      </c>
      <c r="BI5434" s="1">
        <v>5728.351</v>
      </c>
      <c r="BJ5434" s="1">
        <v>58.295</v>
      </c>
      <c r="BK5434" s="1">
        <v>20.32</v>
      </c>
      <c r="BL5434" s="1">
        <v>11.224</v>
      </c>
      <c r="BM5434" s="1">
        <v>16.91</v>
      </c>
      <c r="BN5434" s="1">
        <v>175.391</v>
      </c>
      <c r="BO5434" s="1">
        <v>1982.969</v>
      </c>
      <c r="BP5434" s="1">
        <v>60.61</v>
      </c>
      <c r="BQ5434" s="1">
        <v>5738.246</v>
      </c>
      <c r="BR5434" s="1">
        <v>58.391</v>
      </c>
      <c r="BS5434" s="1">
        <v>20.355</v>
      </c>
      <c r="BT5434" s="1">
        <v>-1.06</v>
      </c>
      <c r="BU5434" s="1">
        <v>-1.032</v>
      </c>
      <c r="BW5434" s="1">
        <v>0.0</v>
      </c>
      <c r="BX5434" s="1">
        <v>0.0</v>
      </c>
      <c r="BY5434" s="1">
        <v>0.0</v>
      </c>
      <c r="BZ5434" s="1">
        <v>0.0</v>
      </c>
      <c r="CA5434" s="1">
        <v>0.0</v>
      </c>
      <c r="CB5434" s="1">
        <v>0.0</v>
      </c>
      <c r="CC5434" s="1">
        <v>0.0</v>
      </c>
      <c r="CD5434" s="1">
        <v>-13.931</v>
      </c>
      <c r="CE5434" s="1">
        <v>-48.347</v>
      </c>
      <c r="CF5434" s="1">
        <v>298.712</v>
      </c>
      <c r="CG5434" s="1">
        <v>563.711</v>
      </c>
      <c r="CH5434" s="1">
        <v>17.23</v>
      </c>
      <c r="CI5434" s="1">
        <v>9772.934</v>
      </c>
      <c r="CJ5434" s="1">
        <v>-14.28</v>
      </c>
      <c r="CK5434" s="1">
        <v>-220.141</v>
      </c>
      <c r="CL5434" s="1">
        <v>43235.008</v>
      </c>
      <c r="CM5434" s="1">
        <v>1321.49</v>
      </c>
      <c r="CN5434" s="1">
        <v>16.599</v>
      </c>
      <c r="CO5434" s="1">
        <v>34.667</v>
      </c>
      <c r="CP5434" s="1">
        <v>0.051</v>
      </c>
      <c r="CQ5434" s="1">
        <v>0.0</v>
      </c>
      <c r="CR5434" s="1">
        <v>0.0</v>
      </c>
      <c r="CS5434" s="1">
        <v>47.34</v>
      </c>
      <c r="CT5434" s="1">
        <v>0.016</v>
      </c>
      <c r="CU5434" s="1">
        <v>0.0</v>
      </c>
      <c r="CV5434" s="1">
        <v>0.0</v>
      </c>
      <c r="CW5434" s="1">
        <v>1.671</v>
      </c>
      <c r="CX5434" s="1">
        <v>0.0</v>
      </c>
      <c r="CY5434" s="1">
        <v>0.0</v>
      </c>
      <c r="CZ5434" s="1">
        <v>0.006</v>
      </c>
      <c r="DA5434" s="1">
        <v>3396.01</v>
      </c>
      <c r="DB5434" s="1">
        <v>872.974</v>
      </c>
      <c r="DC5434" s="1">
        <v>11.224</v>
      </c>
      <c r="DD5434" s="1">
        <v>16.91</v>
      </c>
      <c r="DE5434" s="1">
        <v>175.391</v>
      </c>
      <c r="DF5434" s="1">
        <v>1982.969</v>
      </c>
      <c r="DG5434" s="1">
        <v>60.61</v>
      </c>
      <c r="DH5434" s="1">
        <v>5738.246</v>
      </c>
      <c r="DI5434" s="1">
        <v>58.391</v>
      </c>
      <c r="DJ5434" s="1">
        <v>20.355</v>
      </c>
      <c r="DK5434" s="1">
        <v>-13.776</v>
      </c>
      <c r="DL5434" s="1">
        <v>-0.002</v>
      </c>
      <c r="DM5434" s="1">
        <v>0.012</v>
      </c>
      <c r="DN5434" s="1">
        <v>0.327</v>
      </c>
      <c r="DO5434" s="1">
        <v>0.01</v>
      </c>
      <c r="DP5434" s="1">
        <v>0.401</v>
      </c>
      <c r="DQ5434" s="1">
        <v>0.01</v>
      </c>
      <c r="DR5434" s="1">
        <v>0.001</v>
      </c>
      <c r="DS5434" s="1">
        <v>-2.385</v>
      </c>
      <c r="DT5434" s="1">
        <v>-0.007</v>
      </c>
      <c r="DU5434" s="1">
        <v>0.239</v>
      </c>
      <c r="DV5434" s="1">
        <v>2.945</v>
      </c>
      <c r="DW5434" s="1">
        <v>0.09</v>
      </c>
      <c r="DX5434" s="1">
        <v>7.823</v>
      </c>
      <c r="DY5434" s="1">
        <v>0.087</v>
      </c>
      <c r="DZ5434" s="1">
        <v>0.028</v>
      </c>
    </row>
    <row r="5435">
      <c r="A5435" s="1" t="s">
        <v>552</v>
      </c>
      <c r="B5435" s="1">
        <v>2018.0</v>
      </c>
      <c r="C5435" s="1" t="s">
        <v>553</v>
      </c>
      <c r="D5435" s="1">
        <v>2.9807542E7</v>
      </c>
      <c r="E5435" s="1">
        <v>2.72599023616E11</v>
      </c>
      <c r="G5435" s="1">
        <v>0.0</v>
      </c>
      <c r="H5435" s="1">
        <v>0.0</v>
      </c>
      <c r="I5435" s="1">
        <v>0.0</v>
      </c>
      <c r="J5435" s="1">
        <v>0.0</v>
      </c>
      <c r="K5435" s="1">
        <v>0.0</v>
      </c>
      <c r="L5435" s="1">
        <v>0.0</v>
      </c>
      <c r="M5435" s="1">
        <v>0.0</v>
      </c>
      <c r="N5435" s="1">
        <v>320.931</v>
      </c>
      <c r="O5435" s="1">
        <v>-19.655</v>
      </c>
      <c r="P5435" s="1">
        <v>-0.296</v>
      </c>
      <c r="Q5435" s="1">
        <v>40.526</v>
      </c>
      <c r="R5435" s="1">
        <v>1.208</v>
      </c>
      <c r="S5435" s="1">
        <v>0.0</v>
      </c>
      <c r="T5435" s="1">
        <v>0.0</v>
      </c>
      <c r="U5435" s="1">
        <v>-3.894</v>
      </c>
      <c r="V5435" s="1">
        <v>-0.238</v>
      </c>
      <c r="W5435" s="1">
        <v>197.1</v>
      </c>
      <c r="X5435" s="1">
        <v>5.875</v>
      </c>
      <c r="Y5435" s="1">
        <v>0.0</v>
      </c>
      <c r="Z5435" s="1">
        <v>0.168</v>
      </c>
      <c r="AA5435" s="1">
        <v>98.69</v>
      </c>
      <c r="AB5435" s="1">
        <v>3310.907</v>
      </c>
      <c r="AC5435" s="1">
        <v>99.71</v>
      </c>
      <c r="AD5435" s="1">
        <v>16.26</v>
      </c>
      <c r="AE5435" s="1">
        <v>-16.622</v>
      </c>
      <c r="AF5435" s="1">
        <v>-145.102</v>
      </c>
      <c r="AG5435" s="1">
        <v>24419.066</v>
      </c>
      <c r="AH5435" s="1">
        <v>2.67</v>
      </c>
      <c r="AI5435" s="1">
        <v>-19.125</v>
      </c>
      <c r="AJ5435" s="1">
        <v>-131.248</v>
      </c>
      <c r="AK5435" s="1">
        <v>1392.6</v>
      </c>
      <c r="AL5435" s="1">
        <v>41.51</v>
      </c>
      <c r="AM5435" s="1">
        <v>18620.176</v>
      </c>
      <c r="AN5435" s="1">
        <v>555.022</v>
      </c>
      <c r="AO5435" s="1">
        <v>41.631</v>
      </c>
      <c r="AP5435" s="1">
        <v>77.35</v>
      </c>
      <c r="AQ5435" s="1">
        <v>-18.097</v>
      </c>
      <c r="AR5435" s="1">
        <v>-69.863</v>
      </c>
      <c r="AS5435" s="1">
        <v>316.191</v>
      </c>
      <c r="AT5435" s="1">
        <v>837.036</v>
      </c>
      <c r="AU5435" s="1">
        <v>24.95</v>
      </c>
      <c r="AV5435" s="1">
        <v>10607.751</v>
      </c>
      <c r="AW5435" s="1">
        <v>-18.097</v>
      </c>
      <c r="AX5435" s="1">
        <v>-69.863</v>
      </c>
      <c r="AY5435" s="1">
        <v>10607.751</v>
      </c>
      <c r="AZ5435" s="1">
        <v>316.191</v>
      </c>
      <c r="BA5435" s="1">
        <v>25.023</v>
      </c>
      <c r="BB5435" s="1">
        <v>44.066</v>
      </c>
      <c r="BC5435" s="1">
        <v>32.0</v>
      </c>
      <c r="BD5435" s="1">
        <v>-6.787</v>
      </c>
      <c r="BE5435" s="1">
        <v>-12.696</v>
      </c>
      <c r="BF5435" s="1">
        <v>162.393</v>
      </c>
      <c r="BG5435" s="1">
        <v>1950.849</v>
      </c>
      <c r="BH5435" s="1">
        <v>58.15</v>
      </c>
      <c r="BI5435" s="1">
        <v>5448.042</v>
      </c>
      <c r="BJ5435" s="1">
        <v>58.319</v>
      </c>
      <c r="BK5435" s="1">
        <v>22.632</v>
      </c>
      <c r="BL5435" s="1">
        <v>-6.883</v>
      </c>
      <c r="BM5435" s="1">
        <v>-12.869</v>
      </c>
      <c r="BN5435" s="1">
        <v>162.523</v>
      </c>
      <c r="BO5435" s="1">
        <v>1952.526</v>
      </c>
      <c r="BP5435" s="1">
        <v>58.2</v>
      </c>
      <c r="BQ5435" s="1">
        <v>5452.396</v>
      </c>
      <c r="BR5435" s="1">
        <v>58.369</v>
      </c>
      <c r="BS5435" s="1">
        <v>22.65</v>
      </c>
      <c r="BT5435" s="1">
        <v>-1.02</v>
      </c>
      <c r="BU5435" s="1">
        <v>-1.034</v>
      </c>
      <c r="BW5435" s="1">
        <v>0.0</v>
      </c>
      <c r="BX5435" s="1">
        <v>0.0</v>
      </c>
      <c r="BY5435" s="1">
        <v>0.0</v>
      </c>
      <c r="BZ5435" s="1">
        <v>0.0</v>
      </c>
      <c r="CA5435" s="1">
        <v>0.0</v>
      </c>
      <c r="CB5435" s="1">
        <v>0.0</v>
      </c>
      <c r="CC5435" s="1">
        <v>0.0</v>
      </c>
      <c r="CD5435" s="1">
        <v>-20.451</v>
      </c>
      <c r="CE5435" s="1">
        <v>-61.09</v>
      </c>
      <c r="CF5435" s="1">
        <v>237.623</v>
      </c>
      <c r="CG5435" s="1">
        <v>555.564</v>
      </c>
      <c r="CH5435" s="1">
        <v>16.56</v>
      </c>
      <c r="CI5435" s="1">
        <v>7971.899</v>
      </c>
      <c r="CJ5435" s="1">
        <v>-25.113</v>
      </c>
      <c r="CK5435" s="1">
        <v>-331.86</v>
      </c>
      <c r="CL5435" s="1">
        <v>33200.656</v>
      </c>
      <c r="CM5435" s="1">
        <v>989.63</v>
      </c>
      <c r="CN5435" s="1">
        <v>16.608</v>
      </c>
      <c r="CO5435" s="1">
        <v>33.116</v>
      </c>
      <c r="CP5435" s="1">
        <v>0.128</v>
      </c>
      <c r="CQ5435" s="1">
        <v>0.0</v>
      </c>
      <c r="CR5435" s="1">
        <v>0.0</v>
      </c>
      <c r="CS5435" s="1">
        <v>150.306</v>
      </c>
      <c r="CT5435" s="1">
        <v>0.077</v>
      </c>
      <c r="CU5435" s="1">
        <v>0.0</v>
      </c>
      <c r="CV5435" s="1">
        <v>0.0</v>
      </c>
      <c r="CW5435" s="1">
        <v>4.288</v>
      </c>
      <c r="CX5435" s="1">
        <v>0.0</v>
      </c>
      <c r="CY5435" s="1">
        <v>0.0</v>
      </c>
      <c r="CZ5435" s="1">
        <v>0.018</v>
      </c>
      <c r="DA5435" s="1">
        <v>3345.126</v>
      </c>
      <c r="DB5435" s="1">
        <v>727.872</v>
      </c>
      <c r="DC5435" s="1">
        <v>-6.883</v>
      </c>
      <c r="DD5435" s="1">
        <v>-12.869</v>
      </c>
      <c r="DE5435" s="1">
        <v>162.523</v>
      </c>
      <c r="DF5435" s="1">
        <v>1952.526</v>
      </c>
      <c r="DG5435" s="1">
        <v>58.2</v>
      </c>
      <c r="DH5435" s="1">
        <v>5452.396</v>
      </c>
      <c r="DI5435" s="1">
        <v>58.369</v>
      </c>
      <c r="DJ5435" s="1">
        <v>22.65</v>
      </c>
      <c r="DK5435" s="1">
        <v>-92.838</v>
      </c>
      <c r="DL5435" s="1">
        <v>-0.011</v>
      </c>
      <c r="DM5435" s="1">
        <v>0.001</v>
      </c>
      <c r="DN5435" s="1">
        <v>0.335</v>
      </c>
      <c r="DO5435" s="1">
        <v>0.01</v>
      </c>
      <c r="DP5435" s="1">
        <v>0.029</v>
      </c>
      <c r="DQ5435" s="1">
        <v>0.01</v>
      </c>
      <c r="DR5435" s="1">
        <v>0.0</v>
      </c>
      <c r="DS5435" s="1">
        <v>-99.551</v>
      </c>
      <c r="DT5435" s="1">
        <v>-0.238</v>
      </c>
      <c r="DU5435" s="1">
        <v>0.001</v>
      </c>
      <c r="DV5435" s="1">
        <v>1.342</v>
      </c>
      <c r="DW5435" s="1">
        <v>0.04</v>
      </c>
      <c r="DX5435" s="1">
        <v>0.036</v>
      </c>
      <c r="DY5435" s="1">
        <v>0.04</v>
      </c>
      <c r="DZ5435" s="1">
        <v>0.0</v>
      </c>
    </row>
    <row r="5436">
      <c r="A5436" s="1" t="s">
        <v>552</v>
      </c>
      <c r="B5436" s="1">
        <v>2019.0</v>
      </c>
      <c r="C5436" s="1" t="s">
        <v>553</v>
      </c>
      <c r="D5436" s="1">
        <v>2.8938043E7</v>
      </c>
      <c r="E5436" s="1">
        <v>1.97170888704E11</v>
      </c>
      <c r="G5436" s="1">
        <v>0.0</v>
      </c>
      <c r="H5436" s="1">
        <v>0.0</v>
      </c>
      <c r="I5436" s="1">
        <v>0.0</v>
      </c>
      <c r="J5436" s="1">
        <v>0.0</v>
      </c>
      <c r="K5436" s="1">
        <v>0.0</v>
      </c>
      <c r="L5436" s="1">
        <v>0.0</v>
      </c>
      <c r="M5436" s="1">
        <v>0.0</v>
      </c>
      <c r="N5436" s="1">
        <v>320.846</v>
      </c>
      <c r="O5436" s="1">
        <v>-27.67</v>
      </c>
      <c r="P5436" s="1">
        <v>-0.334</v>
      </c>
      <c r="Q5436" s="1">
        <v>30.193</v>
      </c>
      <c r="R5436" s="1">
        <v>0.874</v>
      </c>
      <c r="S5436" s="1">
        <v>0.0</v>
      </c>
      <c r="T5436" s="1">
        <v>0.0</v>
      </c>
      <c r="U5436" s="1">
        <v>-43.069</v>
      </c>
      <c r="V5436" s="1">
        <v>-2.53</v>
      </c>
      <c r="W5436" s="1">
        <v>115.583</v>
      </c>
      <c r="X5436" s="1">
        <v>3.345</v>
      </c>
      <c r="Y5436" s="1">
        <v>0.0</v>
      </c>
      <c r="Z5436" s="1">
        <v>0.135</v>
      </c>
      <c r="AA5436" s="1">
        <v>84.28</v>
      </c>
      <c r="AB5436" s="1">
        <v>2912.429</v>
      </c>
      <c r="AC5436" s="1">
        <v>85.15</v>
      </c>
      <c r="AD5436" s="1">
        <v>15.739</v>
      </c>
      <c r="AE5436" s="1">
        <v>-9.741</v>
      </c>
      <c r="AF5436" s="1">
        <v>-70.904</v>
      </c>
      <c r="AG5436" s="1">
        <v>22702.572</v>
      </c>
      <c r="AH5436" s="1">
        <v>3.332</v>
      </c>
      <c r="AI5436" s="1">
        <v>-11.482</v>
      </c>
      <c r="AJ5436" s="1">
        <v>-63.727</v>
      </c>
      <c r="AK5436" s="1">
        <v>1224.685</v>
      </c>
      <c r="AL5436" s="1">
        <v>35.44</v>
      </c>
      <c r="AM5436" s="1">
        <v>16977.457</v>
      </c>
      <c r="AN5436" s="1">
        <v>491.294</v>
      </c>
      <c r="AO5436" s="1">
        <v>41.621</v>
      </c>
      <c r="AP5436" s="1">
        <v>75.95</v>
      </c>
      <c r="AQ5436" s="1">
        <v>-19.111</v>
      </c>
      <c r="AR5436" s="1">
        <v>-60.429</v>
      </c>
      <c r="AS5436" s="1">
        <v>255.762</v>
      </c>
      <c r="AT5436" s="1">
        <v>736.055</v>
      </c>
      <c r="AU5436" s="1">
        <v>21.3</v>
      </c>
      <c r="AV5436" s="1">
        <v>8838.269</v>
      </c>
      <c r="AW5436" s="1">
        <v>-19.111</v>
      </c>
      <c r="AX5436" s="1">
        <v>-60.429</v>
      </c>
      <c r="AY5436" s="1">
        <v>8838.269</v>
      </c>
      <c r="AZ5436" s="1">
        <v>255.762</v>
      </c>
      <c r="BA5436" s="1">
        <v>25.015</v>
      </c>
      <c r="BB5436" s="1">
        <v>39.539</v>
      </c>
      <c r="BC5436" s="1">
        <v>27.32</v>
      </c>
      <c r="BD5436" s="1">
        <v>-3.818</v>
      </c>
      <c r="BE5436" s="1">
        <v>-6.973</v>
      </c>
      <c r="BF5436" s="1">
        <v>155.419</v>
      </c>
      <c r="BG5436" s="1">
        <v>1715.389</v>
      </c>
      <c r="BH5436" s="1">
        <v>49.64</v>
      </c>
      <c r="BI5436" s="1">
        <v>5370.76</v>
      </c>
      <c r="BJ5436" s="1">
        <v>58.297</v>
      </c>
      <c r="BK5436" s="1">
        <v>24.026</v>
      </c>
      <c r="BL5436" s="1">
        <v>-3.785</v>
      </c>
      <c r="BM5436" s="1">
        <v>-6.951</v>
      </c>
      <c r="BN5436" s="1">
        <v>155.572</v>
      </c>
      <c r="BO5436" s="1">
        <v>1717.808</v>
      </c>
      <c r="BP5436" s="1">
        <v>49.71</v>
      </c>
      <c r="BQ5436" s="1">
        <v>5376.036</v>
      </c>
      <c r="BR5436" s="1">
        <v>58.379</v>
      </c>
      <c r="BS5436" s="1">
        <v>24.05</v>
      </c>
      <c r="BT5436" s="1">
        <v>-0.87</v>
      </c>
      <c r="BU5436" s="1">
        <v>-1.032</v>
      </c>
      <c r="BW5436" s="1">
        <v>0.0</v>
      </c>
      <c r="BX5436" s="1">
        <v>0.0</v>
      </c>
      <c r="BY5436" s="1">
        <v>0.0</v>
      </c>
      <c r="BZ5436" s="1">
        <v>0.0</v>
      </c>
      <c r="CA5436" s="1">
        <v>0.0</v>
      </c>
      <c r="CB5436" s="1">
        <v>0.0</v>
      </c>
      <c r="CC5436" s="1">
        <v>0.0</v>
      </c>
      <c r="CD5436" s="1">
        <v>-1.247</v>
      </c>
      <c r="CE5436" s="1">
        <v>-2.964</v>
      </c>
      <c r="CF5436" s="1">
        <v>234.658</v>
      </c>
      <c r="CG5436" s="1">
        <v>488.63</v>
      </c>
      <c r="CH5436" s="1">
        <v>14.14</v>
      </c>
      <c r="CI5436" s="1">
        <v>8108.995</v>
      </c>
      <c r="CJ5436" s="1">
        <v>-37.092</v>
      </c>
      <c r="CK5436" s="1">
        <v>-367.073</v>
      </c>
      <c r="CL5436" s="1">
        <v>21513.436</v>
      </c>
      <c r="CM5436" s="1">
        <v>622.557</v>
      </c>
      <c r="CN5436" s="1">
        <v>16.606</v>
      </c>
      <c r="CO5436" s="1">
        <v>36.276</v>
      </c>
      <c r="CP5436" s="1">
        <v>0.0</v>
      </c>
      <c r="CQ5436" s="1">
        <v>0.0</v>
      </c>
      <c r="CR5436" s="1">
        <v>0.0</v>
      </c>
      <c r="CS5436" s="1">
        <v>-100.0</v>
      </c>
      <c r="CT5436" s="1">
        <v>-0.128</v>
      </c>
      <c r="CU5436" s="1">
        <v>0.0</v>
      </c>
      <c r="CV5436" s="1">
        <v>0.0</v>
      </c>
      <c r="CW5436" s="1">
        <v>0.0</v>
      </c>
      <c r="CX5436" s="1">
        <v>0.0</v>
      </c>
      <c r="CY5436" s="1">
        <v>0.0</v>
      </c>
      <c r="CZ5436" s="1">
        <v>0.0</v>
      </c>
      <c r="DA5436" s="1">
        <v>2942.493</v>
      </c>
      <c r="DB5436" s="1">
        <v>656.968</v>
      </c>
      <c r="DC5436" s="1">
        <v>-3.785</v>
      </c>
      <c r="DD5436" s="1">
        <v>-6.951</v>
      </c>
      <c r="DE5436" s="1">
        <v>155.572</v>
      </c>
      <c r="DF5436" s="1">
        <v>1717.808</v>
      </c>
      <c r="DG5436" s="1">
        <v>49.71</v>
      </c>
      <c r="DH5436" s="1">
        <v>5376.036</v>
      </c>
      <c r="DI5436" s="1">
        <v>58.379</v>
      </c>
      <c r="DJ5436" s="1">
        <v>24.05</v>
      </c>
      <c r="DK5436" s="1">
        <v>273.504</v>
      </c>
      <c r="DL5436" s="1">
        <v>0.002</v>
      </c>
      <c r="DM5436" s="1">
        <v>0.003</v>
      </c>
      <c r="DN5436" s="1">
        <v>0.346</v>
      </c>
      <c r="DO5436" s="1">
        <v>0.01</v>
      </c>
      <c r="DP5436" s="1">
        <v>0.112</v>
      </c>
      <c r="DQ5436" s="1">
        <v>0.012</v>
      </c>
      <c r="DR5436" s="1">
        <v>0.001</v>
      </c>
      <c r="DS5436" s="1">
        <v>13969.697</v>
      </c>
      <c r="DT5436" s="1">
        <v>0.148</v>
      </c>
      <c r="DU5436" s="1">
        <v>0.149</v>
      </c>
      <c r="DV5436" s="1">
        <v>2.073</v>
      </c>
      <c r="DW5436" s="1">
        <v>0.06</v>
      </c>
      <c r="DX5436" s="1">
        <v>5.163</v>
      </c>
      <c r="DY5436" s="1">
        <v>0.07</v>
      </c>
      <c r="DZ5436" s="1">
        <v>0.023</v>
      </c>
    </row>
    <row r="5437">
      <c r="A5437" s="1" t="s">
        <v>552</v>
      </c>
      <c r="B5437" s="1">
        <v>2020.0</v>
      </c>
      <c r="C5437" s="1" t="s">
        <v>553</v>
      </c>
      <c r="D5437" s="1">
        <v>2.844403E7</v>
      </c>
      <c r="E5437" s="1">
        <v>1.38029481984E11</v>
      </c>
      <c r="G5437" s="1">
        <v>0.0</v>
      </c>
      <c r="H5437" s="1">
        <v>0.0</v>
      </c>
      <c r="I5437" s="1">
        <v>0.0</v>
      </c>
      <c r="J5437" s="1">
        <v>0.0</v>
      </c>
      <c r="K5437" s="1">
        <v>0.0</v>
      </c>
      <c r="L5437" s="1">
        <v>0.0</v>
      </c>
      <c r="M5437" s="1">
        <v>0.0</v>
      </c>
      <c r="N5437" s="1">
        <v>184.573</v>
      </c>
      <c r="O5437" s="1">
        <v>-29.95</v>
      </c>
      <c r="P5437" s="1">
        <v>-0.262</v>
      </c>
      <c r="Q5437" s="1">
        <v>21.518</v>
      </c>
      <c r="R5437" s="1">
        <v>0.612</v>
      </c>
      <c r="S5437" s="1">
        <v>0.0</v>
      </c>
      <c r="T5437" s="1">
        <v>0.0</v>
      </c>
      <c r="U5437" s="1">
        <v>-27.725</v>
      </c>
      <c r="V5437" s="1">
        <v>-0.927</v>
      </c>
      <c r="W5437" s="1">
        <v>84.988</v>
      </c>
      <c r="X5437" s="1">
        <v>2.417</v>
      </c>
      <c r="Y5437" s="1">
        <v>0.0</v>
      </c>
      <c r="Z5437" s="1">
        <v>0.118</v>
      </c>
      <c r="AA5437" s="1">
        <v>79.86</v>
      </c>
      <c r="AB5437" s="1">
        <v>2807.619</v>
      </c>
      <c r="AC5437" s="1">
        <v>80.51</v>
      </c>
      <c r="AD5437" s="1">
        <v>19.452</v>
      </c>
      <c r="AE5437" s="1">
        <v>-19.652</v>
      </c>
      <c r="AF5437" s="1">
        <v>-129.108</v>
      </c>
      <c r="AG5437" s="1">
        <v>18557.854</v>
      </c>
      <c r="AH5437" s="1">
        <v>3.824</v>
      </c>
      <c r="AI5437" s="1">
        <v>-28.486</v>
      </c>
      <c r="AJ5437" s="1">
        <v>-139.952</v>
      </c>
      <c r="AK5437" s="1">
        <v>631.767</v>
      </c>
      <c r="AL5437" s="1">
        <v>17.97</v>
      </c>
      <c r="AM5437" s="1">
        <v>12352.062</v>
      </c>
      <c r="AN5437" s="1">
        <v>351.342</v>
      </c>
      <c r="AO5437" s="1">
        <v>22.32</v>
      </c>
      <c r="AP5437" s="1">
        <v>67.919</v>
      </c>
      <c r="AQ5437" s="1">
        <v>-15.699</v>
      </c>
      <c r="AR5437" s="1">
        <v>-40.151</v>
      </c>
      <c r="AS5437" s="1">
        <v>215.611</v>
      </c>
      <c r="AT5437" s="1">
        <v>409.928</v>
      </c>
      <c r="AU5437" s="1">
        <v>11.66</v>
      </c>
      <c r="AV5437" s="1">
        <v>7580.181</v>
      </c>
      <c r="AW5437" s="1">
        <v>-15.699</v>
      </c>
      <c r="AX5437" s="1">
        <v>-40.151</v>
      </c>
      <c r="AY5437" s="1">
        <v>7580.181</v>
      </c>
      <c r="AZ5437" s="1">
        <v>215.611</v>
      </c>
      <c r="BA5437" s="1">
        <v>14.483</v>
      </c>
      <c r="BB5437" s="1">
        <v>41.68</v>
      </c>
      <c r="BC5437" s="1">
        <v>14.86</v>
      </c>
      <c r="BD5437" s="1">
        <v>7.009</v>
      </c>
      <c r="BE5437" s="1">
        <v>10.482</v>
      </c>
      <c r="BF5437" s="1">
        <v>165.901</v>
      </c>
      <c r="BG5437" s="1">
        <v>2197.649</v>
      </c>
      <c r="BH5437" s="1">
        <v>62.51</v>
      </c>
      <c r="BI5437" s="1">
        <v>5832.552</v>
      </c>
      <c r="BJ5437" s="1">
        <v>77.643</v>
      </c>
      <c r="BK5437" s="1">
        <v>32.071</v>
      </c>
      <c r="BL5437" s="1">
        <v>6.938</v>
      </c>
      <c r="BM5437" s="1">
        <v>10.383</v>
      </c>
      <c r="BN5437" s="1">
        <v>165.955</v>
      </c>
      <c r="BO5437" s="1">
        <v>2198.704</v>
      </c>
      <c r="BP5437" s="1">
        <v>62.54</v>
      </c>
      <c r="BQ5437" s="1">
        <v>5834.448</v>
      </c>
      <c r="BR5437" s="1">
        <v>77.68</v>
      </c>
      <c r="BS5437" s="1">
        <v>32.081</v>
      </c>
      <c r="BT5437" s="1">
        <v>-0.65</v>
      </c>
      <c r="BU5437" s="1">
        <v>-0.814</v>
      </c>
      <c r="BW5437" s="1">
        <v>0.0</v>
      </c>
      <c r="BX5437" s="1">
        <v>0.0</v>
      </c>
      <c r="BY5437" s="1">
        <v>0.0</v>
      </c>
      <c r="BZ5437" s="1">
        <v>0.0</v>
      </c>
      <c r="CA5437" s="1">
        <v>0.0</v>
      </c>
      <c r="CB5437" s="1">
        <v>0.0</v>
      </c>
      <c r="CC5437" s="1">
        <v>0.0</v>
      </c>
      <c r="CD5437" s="1">
        <v>-42.419</v>
      </c>
      <c r="CE5437" s="1">
        <v>-99.539</v>
      </c>
      <c r="CF5437" s="1">
        <v>135.119</v>
      </c>
      <c r="CG5437" s="1">
        <v>221.839</v>
      </c>
      <c r="CH5437" s="1">
        <v>6.31</v>
      </c>
      <c r="CI5437" s="1">
        <v>4750.364</v>
      </c>
      <c r="CJ5437" s="1">
        <v>-35.645</v>
      </c>
      <c r="CK5437" s="1">
        <v>-221.908</v>
      </c>
      <c r="CL5437" s="1">
        <v>14085.524</v>
      </c>
      <c r="CM5437" s="1">
        <v>400.649</v>
      </c>
      <c r="CN5437" s="1">
        <v>7.838</v>
      </c>
      <c r="CO5437" s="1">
        <v>26.12</v>
      </c>
      <c r="CP5437" s="1">
        <v>0.002</v>
      </c>
      <c r="CQ5437" s="1">
        <v>0.0</v>
      </c>
      <c r="CR5437" s="1">
        <v>0.0</v>
      </c>
      <c r="CT5437" s="1">
        <v>0.002</v>
      </c>
      <c r="CU5437" s="1">
        <v>0.0</v>
      </c>
      <c r="CV5437" s="1">
        <v>0.0</v>
      </c>
      <c r="CW5437" s="1">
        <v>0.057</v>
      </c>
      <c r="CX5437" s="1">
        <v>0.0</v>
      </c>
      <c r="CY5437" s="1">
        <v>0.0</v>
      </c>
      <c r="CZ5437" s="1">
        <v>0.0</v>
      </c>
      <c r="DA5437" s="1">
        <v>2830.471</v>
      </c>
      <c r="DB5437" s="1">
        <v>527.86</v>
      </c>
      <c r="DC5437" s="1">
        <v>6.938</v>
      </c>
      <c r="DD5437" s="1">
        <v>10.383</v>
      </c>
      <c r="DE5437" s="1">
        <v>165.955</v>
      </c>
      <c r="DF5437" s="1">
        <v>2198.704</v>
      </c>
      <c r="DG5437" s="1">
        <v>62.54</v>
      </c>
      <c r="DH5437" s="1">
        <v>5834.448</v>
      </c>
      <c r="DI5437" s="1">
        <v>77.68</v>
      </c>
      <c r="DJ5437" s="1">
        <v>32.081</v>
      </c>
      <c r="DK5437" s="1">
        <v>0.0</v>
      </c>
      <c r="DL5437" s="1">
        <v>0.0</v>
      </c>
      <c r="DM5437" s="1">
        <v>0.003</v>
      </c>
      <c r="DN5437" s="1">
        <v>0.352</v>
      </c>
      <c r="DO5437" s="1">
        <v>0.01</v>
      </c>
      <c r="DP5437" s="1">
        <v>0.114</v>
      </c>
      <c r="DQ5437" s="1">
        <v>0.012</v>
      </c>
      <c r="DR5437" s="1">
        <v>0.001</v>
      </c>
      <c r="DS5437" s="1">
        <v>-67.063</v>
      </c>
      <c r="DT5437" s="1">
        <v>-0.1</v>
      </c>
      <c r="DU5437" s="1">
        <v>0.049</v>
      </c>
      <c r="DV5437" s="1">
        <v>0.703</v>
      </c>
      <c r="DW5437" s="1">
        <v>0.02</v>
      </c>
      <c r="DX5437" s="1">
        <v>1.726</v>
      </c>
      <c r="DY5437" s="1">
        <v>0.025</v>
      </c>
      <c r="DZ5437" s="1">
        <v>0.009</v>
      </c>
    </row>
    <row r="5438">
      <c r="A5438" s="1" t="s">
        <v>552</v>
      </c>
      <c r="B5438" s="1">
        <v>2021.0</v>
      </c>
      <c r="C5438" s="1" t="s">
        <v>553</v>
      </c>
      <c r="D5438" s="1">
        <v>2.8237786E7</v>
      </c>
      <c r="E5438" s="1">
        <v>1.38656120832E11</v>
      </c>
      <c r="G5438" s="1">
        <v>0.0</v>
      </c>
      <c r="H5438" s="1">
        <v>0.0</v>
      </c>
      <c r="I5438" s="1">
        <v>0.0</v>
      </c>
      <c r="J5438" s="1">
        <v>0.0</v>
      </c>
      <c r="K5438" s="1">
        <v>0.0</v>
      </c>
      <c r="L5438" s="1">
        <v>0.0</v>
      </c>
      <c r="M5438" s="1">
        <v>0.0</v>
      </c>
      <c r="N5438" s="1">
        <v>174.243</v>
      </c>
      <c r="O5438" s="1">
        <v>-10.0</v>
      </c>
      <c r="P5438" s="1">
        <v>-0.061</v>
      </c>
      <c r="Q5438" s="1">
        <v>19.507</v>
      </c>
      <c r="R5438" s="1">
        <v>0.551</v>
      </c>
      <c r="S5438" s="1">
        <v>0.0</v>
      </c>
      <c r="T5438" s="1">
        <v>0.0</v>
      </c>
      <c r="U5438" s="1">
        <v>-40.82</v>
      </c>
      <c r="V5438" s="1">
        <v>-0.987</v>
      </c>
      <c r="W5438" s="1">
        <v>50.663</v>
      </c>
      <c r="X5438" s="1">
        <v>1.431</v>
      </c>
      <c r="Y5438" s="1">
        <v>0.0</v>
      </c>
      <c r="Z5438" s="1">
        <v>0.093</v>
      </c>
      <c r="AA5438" s="1">
        <v>82.93</v>
      </c>
      <c r="AB5438" s="1">
        <v>2936.845</v>
      </c>
      <c r="AC5438" s="1">
        <v>82.93</v>
      </c>
      <c r="AD5438" s="1">
        <v>16.848</v>
      </c>
      <c r="AE5438" s="1">
        <v>14.441</v>
      </c>
      <c r="AF5438" s="1">
        <v>76.226</v>
      </c>
      <c r="AG5438" s="1">
        <v>21392.824</v>
      </c>
      <c r="AH5438" s="1">
        <v>4.357</v>
      </c>
      <c r="AI5438" s="1">
        <v>21.392</v>
      </c>
      <c r="AJ5438" s="1">
        <v>75.159</v>
      </c>
      <c r="AK5438" s="1">
        <v>609.821</v>
      </c>
      <c r="AL5438" s="1">
        <v>17.22</v>
      </c>
      <c r="AM5438" s="1">
        <v>15103.93</v>
      </c>
      <c r="AN5438" s="1">
        <v>426.502</v>
      </c>
      <c r="AO5438" s="1">
        <v>20.764</v>
      </c>
      <c r="AP5438" s="1">
        <v>71.843</v>
      </c>
      <c r="AQ5438" s="1">
        <v>30.138</v>
      </c>
      <c r="AR5438" s="1">
        <v>64.98</v>
      </c>
      <c r="AS5438" s="1">
        <v>280.591</v>
      </c>
      <c r="AT5438" s="1">
        <v>417.172</v>
      </c>
      <c r="AU5438" s="1">
        <v>11.78</v>
      </c>
      <c r="AV5438" s="1">
        <v>9936.725</v>
      </c>
      <c r="AW5438" s="1">
        <v>30.138</v>
      </c>
      <c r="AX5438" s="1">
        <v>64.98</v>
      </c>
      <c r="AY5438" s="1">
        <v>9936.725</v>
      </c>
      <c r="AZ5438" s="1">
        <v>280.591</v>
      </c>
      <c r="BA5438" s="1">
        <v>14.205</v>
      </c>
      <c r="BB5438" s="1">
        <v>47.265</v>
      </c>
      <c r="BC5438" s="1">
        <v>14.45</v>
      </c>
      <c r="BD5438" s="1">
        <v>0.975</v>
      </c>
      <c r="BE5438" s="1">
        <v>1.206</v>
      </c>
      <c r="BF5438" s="1">
        <v>167.107</v>
      </c>
      <c r="BG5438" s="1">
        <v>2325.961</v>
      </c>
      <c r="BH5438" s="1">
        <v>65.68</v>
      </c>
      <c r="BI5438" s="1">
        <v>5917.843</v>
      </c>
      <c r="BJ5438" s="1">
        <v>79.199</v>
      </c>
      <c r="BK5438" s="1">
        <v>28.149</v>
      </c>
      <c r="BL5438" s="1">
        <v>0.974</v>
      </c>
      <c r="BM5438" s="1">
        <v>1.203</v>
      </c>
      <c r="BN5438" s="1">
        <v>167.159</v>
      </c>
      <c r="BO5438" s="1">
        <v>2327.024</v>
      </c>
      <c r="BP5438" s="1">
        <v>65.71</v>
      </c>
      <c r="BQ5438" s="1">
        <v>5919.681</v>
      </c>
      <c r="BR5438" s="1">
        <v>79.235</v>
      </c>
      <c r="BS5438" s="1">
        <v>28.157</v>
      </c>
      <c r="BT5438" s="1">
        <v>0.0</v>
      </c>
      <c r="BU5438" s="1">
        <v>0.0</v>
      </c>
      <c r="BW5438" s="1">
        <v>0.0</v>
      </c>
      <c r="BX5438" s="1">
        <v>0.0</v>
      </c>
      <c r="BY5438" s="1">
        <v>0.0</v>
      </c>
      <c r="BZ5438" s="1">
        <v>0.0</v>
      </c>
      <c r="CA5438" s="1">
        <v>0.0</v>
      </c>
      <c r="CB5438" s="1">
        <v>0.0</v>
      </c>
      <c r="CC5438" s="1">
        <v>0.0</v>
      </c>
      <c r="CD5438" s="1">
        <v>7.579</v>
      </c>
      <c r="CE5438" s="1">
        <v>10.24</v>
      </c>
      <c r="CF5438" s="1">
        <v>145.36</v>
      </c>
      <c r="CG5438" s="1">
        <v>192.65</v>
      </c>
      <c r="CH5438" s="1">
        <v>5.44</v>
      </c>
      <c r="CI5438" s="1">
        <v>5147.698</v>
      </c>
      <c r="CJ5438" s="1">
        <v>-1.728</v>
      </c>
      <c r="CK5438" s="1">
        <v>-6.923</v>
      </c>
      <c r="CL5438" s="1">
        <v>13943.239</v>
      </c>
      <c r="CM5438" s="1">
        <v>393.726</v>
      </c>
      <c r="CN5438" s="1">
        <v>6.56</v>
      </c>
      <c r="CO5438" s="1">
        <v>24.485</v>
      </c>
      <c r="CP5438" s="1">
        <v>0.002</v>
      </c>
      <c r="CQ5438" s="1">
        <v>0.0</v>
      </c>
      <c r="CR5438" s="1">
        <v>0.0</v>
      </c>
      <c r="CS5438" s="1">
        <v>20.0</v>
      </c>
      <c r="CT5438" s="1">
        <v>0.0</v>
      </c>
      <c r="CU5438" s="1">
        <v>0.0</v>
      </c>
      <c r="CV5438" s="1">
        <v>0.0</v>
      </c>
      <c r="CW5438" s="1">
        <v>0.069</v>
      </c>
      <c r="CX5438" s="1">
        <v>0.0</v>
      </c>
      <c r="CY5438" s="1">
        <v>0.0</v>
      </c>
      <c r="CZ5438" s="1">
        <v>0.0</v>
      </c>
      <c r="DA5438" s="1">
        <v>2936.845</v>
      </c>
      <c r="DB5438" s="1">
        <v>604.086</v>
      </c>
      <c r="DC5438" s="1">
        <v>0.974</v>
      </c>
      <c r="DD5438" s="1">
        <v>1.203</v>
      </c>
      <c r="DE5438" s="1">
        <v>167.159</v>
      </c>
      <c r="DF5438" s="1">
        <v>2327.024</v>
      </c>
      <c r="DG5438" s="1">
        <v>65.71</v>
      </c>
      <c r="DH5438" s="1">
        <v>5919.681</v>
      </c>
      <c r="DI5438" s="1">
        <v>79.235</v>
      </c>
      <c r="DJ5438" s="1">
        <v>28.157</v>
      </c>
      <c r="DK5438" s="1">
        <v>-13.158</v>
      </c>
      <c r="DL5438" s="1">
        <v>0.0</v>
      </c>
      <c r="DM5438" s="1">
        <v>0.003</v>
      </c>
      <c r="DN5438" s="1">
        <v>0.354</v>
      </c>
      <c r="DO5438" s="1">
        <v>0.01</v>
      </c>
      <c r="DP5438" s="1">
        <v>0.099</v>
      </c>
      <c r="DQ5438" s="1">
        <v>0.012</v>
      </c>
      <c r="DR5438" s="1">
        <v>0.0</v>
      </c>
      <c r="DS5438" s="1">
        <v>-3.699</v>
      </c>
      <c r="DT5438" s="1">
        <v>-0.002</v>
      </c>
      <c r="DU5438" s="1">
        <v>0.047</v>
      </c>
      <c r="DV5438" s="1">
        <v>0.708</v>
      </c>
      <c r="DW5438" s="1">
        <v>0.02</v>
      </c>
      <c r="DX5438" s="1">
        <v>1.67</v>
      </c>
      <c r="DY5438" s="1">
        <v>0.024</v>
      </c>
      <c r="DZ5438" s="1">
        <v>0.008</v>
      </c>
    </row>
    <row r="5439">
      <c r="A5439" s="1" t="s">
        <v>552</v>
      </c>
      <c r="B5439" s="1">
        <v>2022.0</v>
      </c>
      <c r="C5439" s="1" t="s">
        <v>553</v>
      </c>
      <c r="D5439" s="1">
        <v>2.8212961E7</v>
      </c>
      <c r="E5439" s="1">
        <v>1.49682061312E11</v>
      </c>
      <c r="G5439" s="1">
        <v>0.0</v>
      </c>
      <c r="H5439" s="1">
        <v>0.0</v>
      </c>
      <c r="I5439" s="1">
        <v>0.0</v>
      </c>
      <c r="J5439" s="1">
        <v>0.0</v>
      </c>
      <c r="K5439" s="1">
        <v>0.0</v>
      </c>
      <c r="L5439" s="1">
        <v>0.0</v>
      </c>
      <c r="M5439" s="1">
        <v>0.0</v>
      </c>
      <c r="N5439" s="1">
        <v>180.427</v>
      </c>
      <c r="O5439" s="1">
        <v>240.024</v>
      </c>
      <c r="P5439" s="1">
        <v>1.322</v>
      </c>
      <c r="Q5439" s="1">
        <v>66.388</v>
      </c>
      <c r="R5439" s="1">
        <v>1.873</v>
      </c>
      <c r="S5439" s="1">
        <v>0.0</v>
      </c>
      <c r="T5439" s="1">
        <v>0.0</v>
      </c>
      <c r="U5439" s="1">
        <v>-3.965</v>
      </c>
      <c r="V5439" s="1">
        <v>-0.057</v>
      </c>
      <c r="W5439" s="1">
        <v>48.697</v>
      </c>
      <c r="X5439" s="1">
        <v>1.374</v>
      </c>
      <c r="Y5439" s="1">
        <v>0.0</v>
      </c>
      <c r="Z5439" s="1">
        <v>0.295</v>
      </c>
      <c r="AA5439" s="1">
        <v>82.36</v>
      </c>
      <c r="AB5439" s="1">
        <v>2919.226</v>
      </c>
      <c r="AC5439" s="1">
        <v>82.36</v>
      </c>
      <c r="AD5439" s="1">
        <v>15.483</v>
      </c>
      <c r="AE5439" s="1">
        <v>6.946</v>
      </c>
      <c r="AF5439" s="1">
        <v>41.961</v>
      </c>
      <c r="AG5439" s="1">
        <v>22898.947</v>
      </c>
      <c r="AH5439" s="1">
        <v>4.316</v>
      </c>
      <c r="AI5439" s="1">
        <v>9.585</v>
      </c>
      <c r="AJ5439" s="1">
        <v>40.881</v>
      </c>
      <c r="AK5439" s="1">
        <v>631.625</v>
      </c>
      <c r="AL5439" s="1">
        <v>17.82</v>
      </c>
      <c r="AM5439" s="1">
        <v>16566.232</v>
      </c>
      <c r="AN5439" s="1">
        <v>467.382</v>
      </c>
      <c r="AO5439" s="1">
        <v>21.637</v>
      </c>
      <c r="AP5439" s="1">
        <v>73.516</v>
      </c>
      <c r="AQ5439" s="1">
        <v>3.551</v>
      </c>
      <c r="AR5439" s="1">
        <v>9.964</v>
      </c>
      <c r="AS5439" s="1">
        <v>290.555</v>
      </c>
      <c r="AT5439" s="1">
        <v>429.235</v>
      </c>
      <c r="AU5439" s="1">
        <v>12.11</v>
      </c>
      <c r="AV5439" s="1">
        <v>10298.651</v>
      </c>
      <c r="AW5439" s="1">
        <v>3.551</v>
      </c>
      <c r="AX5439" s="1">
        <v>9.964</v>
      </c>
      <c r="AY5439" s="1">
        <v>10298.651</v>
      </c>
      <c r="AZ5439" s="1">
        <v>290.555</v>
      </c>
      <c r="BA5439" s="1">
        <v>14.704</v>
      </c>
      <c r="BB5439" s="1">
        <v>45.702</v>
      </c>
      <c r="BC5439" s="1">
        <v>14.86</v>
      </c>
      <c r="BD5439" s="1">
        <v>0.982</v>
      </c>
      <c r="BE5439" s="1">
        <v>1.227</v>
      </c>
      <c r="BF5439" s="1">
        <v>168.334</v>
      </c>
      <c r="BG5439" s="1">
        <v>2286.538</v>
      </c>
      <c r="BH5439" s="1">
        <v>64.51</v>
      </c>
      <c r="BI5439" s="1">
        <v>5966.534</v>
      </c>
      <c r="BJ5439" s="1">
        <v>78.327</v>
      </c>
      <c r="BK5439" s="1">
        <v>26.478</v>
      </c>
      <c r="BL5439" s="1">
        <v>0.977</v>
      </c>
      <c r="BM5439" s="1">
        <v>1.218</v>
      </c>
      <c r="BN5439" s="1">
        <v>168.376</v>
      </c>
      <c r="BO5439" s="1">
        <v>2287.601</v>
      </c>
      <c r="BP5439" s="1">
        <v>64.54</v>
      </c>
      <c r="BQ5439" s="1">
        <v>5968.046</v>
      </c>
      <c r="BR5439" s="1">
        <v>78.363</v>
      </c>
      <c r="BS5439" s="1">
        <v>26.484</v>
      </c>
      <c r="BT5439" s="1">
        <v>0.0</v>
      </c>
      <c r="BU5439" s="1">
        <v>0.0</v>
      </c>
      <c r="BW5439" s="1">
        <v>0.0</v>
      </c>
      <c r="BX5439" s="1">
        <v>0.0</v>
      </c>
      <c r="BY5439" s="1">
        <v>0.0</v>
      </c>
      <c r="BZ5439" s="1">
        <v>0.0</v>
      </c>
      <c r="CA5439" s="1">
        <v>0.0</v>
      </c>
      <c r="CB5439" s="1">
        <v>0.0</v>
      </c>
      <c r="CC5439" s="1">
        <v>0.0</v>
      </c>
      <c r="CD5439" s="1">
        <v>20.359</v>
      </c>
      <c r="CE5439" s="1">
        <v>29.594</v>
      </c>
      <c r="CF5439" s="1">
        <v>174.954</v>
      </c>
      <c r="CG5439" s="1">
        <v>202.389</v>
      </c>
      <c r="CH5439" s="1">
        <v>5.71</v>
      </c>
      <c r="CI5439" s="1">
        <v>6201.192</v>
      </c>
      <c r="CJ5439" s="1">
        <v>9.617</v>
      </c>
      <c r="CK5439" s="1">
        <v>37.866</v>
      </c>
      <c r="CL5439" s="1">
        <v>15297.674</v>
      </c>
      <c r="CM5439" s="1">
        <v>431.593</v>
      </c>
      <c r="CN5439" s="1">
        <v>6.933</v>
      </c>
      <c r="CO5439" s="1">
        <v>27.519</v>
      </c>
      <c r="CP5439" s="1">
        <v>0.0</v>
      </c>
      <c r="CQ5439" s="1">
        <v>0.0</v>
      </c>
      <c r="CR5439" s="1">
        <v>0.0</v>
      </c>
      <c r="CS5439" s="1">
        <v>-100.0</v>
      </c>
      <c r="CT5439" s="1">
        <v>-0.002</v>
      </c>
      <c r="CU5439" s="1">
        <v>0.0</v>
      </c>
      <c r="CV5439" s="1">
        <v>0.0</v>
      </c>
      <c r="CW5439" s="1">
        <v>0.0</v>
      </c>
      <c r="CX5439" s="1">
        <v>0.0</v>
      </c>
      <c r="CY5439" s="1">
        <v>0.0</v>
      </c>
      <c r="CZ5439" s="1">
        <v>0.0</v>
      </c>
      <c r="DA5439" s="1">
        <v>2919.226</v>
      </c>
      <c r="DB5439" s="1">
        <v>646.047</v>
      </c>
      <c r="DC5439" s="1">
        <v>0.977</v>
      </c>
      <c r="DD5439" s="1">
        <v>1.218</v>
      </c>
      <c r="DE5439" s="1">
        <v>168.376</v>
      </c>
      <c r="DF5439" s="1">
        <v>2287.601</v>
      </c>
      <c r="DG5439" s="1">
        <v>64.54</v>
      </c>
      <c r="DH5439" s="1">
        <v>5968.046</v>
      </c>
      <c r="DI5439" s="1">
        <v>78.363</v>
      </c>
      <c r="DJ5439" s="1">
        <v>26.484</v>
      </c>
      <c r="DK5439" s="1">
        <v>0.0</v>
      </c>
      <c r="DL5439" s="1">
        <v>0.0</v>
      </c>
      <c r="DM5439" s="1">
        <v>0.003</v>
      </c>
      <c r="DN5439" s="1">
        <v>0.354</v>
      </c>
      <c r="DO5439" s="1">
        <v>0.01</v>
      </c>
      <c r="DP5439" s="1">
        <v>0.099</v>
      </c>
      <c r="DQ5439" s="1">
        <v>0.012</v>
      </c>
      <c r="DR5439" s="1">
        <v>0.0</v>
      </c>
      <c r="DS5439" s="1">
        <v>-15.27</v>
      </c>
      <c r="DT5439" s="1">
        <v>-0.007</v>
      </c>
      <c r="DU5439" s="1">
        <v>0.04</v>
      </c>
      <c r="DV5439" s="1">
        <v>0.709</v>
      </c>
      <c r="DW5439" s="1">
        <v>0.02</v>
      </c>
      <c r="DX5439" s="1">
        <v>1.413</v>
      </c>
      <c r="DY5439" s="1">
        <v>0.024</v>
      </c>
      <c r="DZ5439" s="1">
        <v>0.006</v>
      </c>
    </row>
    <row r="5440">
      <c r="A5440" s="1" t="s">
        <v>552</v>
      </c>
      <c r="B5440" s="1">
        <v>2023.0</v>
      </c>
      <c r="C5440" s="1" t="s">
        <v>553</v>
      </c>
      <c r="D5440" s="1">
        <v>2.8300815E7</v>
      </c>
      <c r="G5440" s="1">
        <v>0.0</v>
      </c>
      <c r="H5440" s="1">
        <v>0.0</v>
      </c>
      <c r="I5440" s="1">
        <v>0.0</v>
      </c>
      <c r="J5440" s="1">
        <v>0.0</v>
      </c>
      <c r="K5440" s="1">
        <v>0.0</v>
      </c>
      <c r="L5440" s="1">
        <v>0.0</v>
      </c>
      <c r="M5440" s="1">
        <v>0.0</v>
      </c>
      <c r="N5440" s="1">
        <v>180.251</v>
      </c>
      <c r="O5440" s="1">
        <v>22.96</v>
      </c>
      <c r="P5440" s="1">
        <v>0.43</v>
      </c>
      <c r="Q5440" s="1">
        <v>81.378</v>
      </c>
      <c r="R5440" s="1">
        <v>2.303</v>
      </c>
      <c r="S5440" s="1">
        <v>0.0</v>
      </c>
      <c r="T5440" s="1">
        <v>0.0</v>
      </c>
      <c r="U5440" s="1">
        <v>22.96</v>
      </c>
      <c r="V5440" s="1">
        <v>0.315</v>
      </c>
      <c r="W5440" s="1">
        <v>59.692</v>
      </c>
      <c r="X5440" s="1">
        <v>1.689</v>
      </c>
      <c r="Y5440" s="1">
        <v>0.0</v>
      </c>
      <c r="Z5440" s="1">
        <v>0.335</v>
      </c>
      <c r="AA5440" s="1">
        <v>82.34</v>
      </c>
      <c r="AB5440" s="1">
        <v>2909.457</v>
      </c>
      <c r="AC5440" s="1">
        <v>82.94</v>
      </c>
      <c r="AD5440" s="1">
        <v>14.405</v>
      </c>
      <c r="AE5440" s="1">
        <v>8.271</v>
      </c>
      <c r="AF5440" s="1">
        <v>53.433</v>
      </c>
      <c r="AG5440" s="1">
        <v>24715.891</v>
      </c>
      <c r="AI5440" s="1">
        <v>9.277</v>
      </c>
      <c r="AJ5440" s="1">
        <v>43.361</v>
      </c>
      <c r="AK5440" s="1">
        <v>633.551</v>
      </c>
      <c r="AL5440" s="1">
        <v>17.93</v>
      </c>
      <c r="AM5440" s="1">
        <v>18046.963</v>
      </c>
      <c r="AN5440" s="1">
        <v>510.744</v>
      </c>
      <c r="AO5440" s="1">
        <v>21.618</v>
      </c>
      <c r="AP5440" s="1">
        <v>74.241</v>
      </c>
      <c r="AQ5440" s="1">
        <v>2.161</v>
      </c>
      <c r="AR5440" s="1">
        <v>6.278</v>
      </c>
      <c r="AS5440" s="1">
        <v>296.834</v>
      </c>
      <c r="AT5440" s="1">
        <v>428.61</v>
      </c>
      <c r="AU5440" s="1">
        <v>12.13</v>
      </c>
      <c r="AV5440" s="1">
        <v>10488.521</v>
      </c>
      <c r="AW5440" s="1">
        <v>2.161</v>
      </c>
      <c r="AX5440" s="1">
        <v>6.278</v>
      </c>
      <c r="AY5440" s="1">
        <v>10488.521</v>
      </c>
      <c r="AZ5440" s="1">
        <v>296.834</v>
      </c>
      <c r="BA5440" s="1">
        <v>14.625</v>
      </c>
      <c r="BB5440" s="1">
        <v>43.147</v>
      </c>
      <c r="BC5440" s="1">
        <v>14.95</v>
      </c>
      <c r="BD5440" s="1">
        <v>6.022</v>
      </c>
      <c r="BE5440" s="1">
        <v>8.832</v>
      </c>
      <c r="BF5440" s="1">
        <v>177.165</v>
      </c>
      <c r="BG5440" s="1">
        <v>2296.047</v>
      </c>
      <c r="BH5440" s="1">
        <v>64.98</v>
      </c>
      <c r="BI5440" s="1">
        <v>6260.075</v>
      </c>
      <c r="BJ5440" s="1">
        <v>78.346</v>
      </c>
      <c r="BK5440" s="1">
        <v>25.752</v>
      </c>
      <c r="BL5440" s="1">
        <v>6.022</v>
      </c>
      <c r="BM5440" s="1">
        <v>8.834</v>
      </c>
      <c r="BN5440" s="1">
        <v>177.21</v>
      </c>
      <c r="BO5440" s="1">
        <v>2297.107</v>
      </c>
      <c r="BP5440" s="1">
        <v>65.01</v>
      </c>
      <c r="BQ5440" s="1">
        <v>6261.661</v>
      </c>
      <c r="BR5440" s="1">
        <v>78.382</v>
      </c>
      <c r="BS5440" s="1">
        <v>25.759</v>
      </c>
      <c r="BT5440" s="1">
        <v>-0.6</v>
      </c>
      <c r="BU5440" s="1">
        <v>-0.729</v>
      </c>
      <c r="BW5440" s="1">
        <v>0.0</v>
      </c>
      <c r="BX5440" s="1">
        <v>0.0</v>
      </c>
      <c r="BY5440" s="1">
        <v>0.0</v>
      </c>
      <c r="BZ5440" s="1">
        <v>0.0</v>
      </c>
      <c r="CA5440" s="1">
        <v>0.0</v>
      </c>
      <c r="CB5440" s="1">
        <v>0.0</v>
      </c>
      <c r="CC5440" s="1">
        <v>0.0</v>
      </c>
      <c r="CD5440" s="1">
        <v>20.95</v>
      </c>
      <c r="CE5440" s="1">
        <v>36.653</v>
      </c>
      <c r="CF5440" s="1">
        <v>211.607</v>
      </c>
      <c r="CG5440" s="1">
        <v>204.941</v>
      </c>
      <c r="CH5440" s="1">
        <v>5.8</v>
      </c>
      <c r="CI5440" s="1">
        <v>7477.063</v>
      </c>
      <c r="CJ5440" s="1">
        <v>16.576</v>
      </c>
      <c r="CK5440" s="1">
        <v>71.539</v>
      </c>
      <c r="CL5440" s="1">
        <v>17778.01</v>
      </c>
      <c r="CM5440" s="1">
        <v>503.132</v>
      </c>
      <c r="CN5440" s="1">
        <v>6.993</v>
      </c>
      <c r="CO5440" s="1">
        <v>30.759</v>
      </c>
      <c r="CP5440" s="1">
        <v>0.0</v>
      </c>
      <c r="CQ5440" s="1">
        <v>0.0</v>
      </c>
      <c r="CR5440" s="1">
        <v>0.0</v>
      </c>
      <c r="CT5440" s="1">
        <v>0.0</v>
      </c>
      <c r="CU5440" s="1">
        <v>0.0</v>
      </c>
      <c r="CV5440" s="1">
        <v>0.0</v>
      </c>
      <c r="CW5440" s="1">
        <v>0.0</v>
      </c>
      <c r="CX5440" s="1">
        <v>0.0</v>
      </c>
      <c r="CY5440" s="1">
        <v>0.0</v>
      </c>
      <c r="CZ5440" s="1">
        <v>0.0</v>
      </c>
      <c r="DA5440" s="1">
        <v>2930.658</v>
      </c>
      <c r="DB5440" s="1">
        <v>699.48</v>
      </c>
      <c r="DC5440" s="1">
        <v>6.022</v>
      </c>
      <c r="DD5440" s="1">
        <v>8.834</v>
      </c>
      <c r="DE5440" s="1">
        <v>177.21</v>
      </c>
      <c r="DF5440" s="1">
        <v>2297.107</v>
      </c>
      <c r="DG5440" s="1">
        <v>65.01</v>
      </c>
      <c r="DH5440" s="1">
        <v>6261.661</v>
      </c>
      <c r="DI5440" s="1">
        <v>78.382</v>
      </c>
      <c r="DJ5440" s="1">
        <v>25.759</v>
      </c>
      <c r="DK5440" s="1">
        <v>6.022</v>
      </c>
      <c r="DL5440" s="1">
        <v>0.0</v>
      </c>
      <c r="DM5440" s="1">
        <v>0.003</v>
      </c>
      <c r="DN5440" s="1">
        <v>0.353</v>
      </c>
      <c r="DO5440" s="1">
        <v>0.01</v>
      </c>
      <c r="DP5440" s="1">
        <v>0.104</v>
      </c>
      <c r="DQ5440" s="1">
        <v>0.012</v>
      </c>
      <c r="DR5440" s="1">
        <v>0.0</v>
      </c>
      <c r="DS5440" s="1">
        <v>6.022</v>
      </c>
      <c r="DT5440" s="1">
        <v>0.002</v>
      </c>
      <c r="DU5440" s="1">
        <v>0.042</v>
      </c>
      <c r="DV5440" s="1">
        <v>0.707</v>
      </c>
      <c r="DW5440" s="1">
        <v>0.02</v>
      </c>
      <c r="DX5440" s="1">
        <v>1.482</v>
      </c>
      <c r="DY5440" s="1">
        <v>0.024</v>
      </c>
      <c r="DZ5440" s="1">
        <v>0.006</v>
      </c>
    </row>
    <row r="5441">
      <c r="A5441" s="1" t="s">
        <v>552</v>
      </c>
      <c r="B5441" s="1">
        <v>2024.0</v>
      </c>
      <c r="C5441" s="1" t="s">
        <v>553</v>
      </c>
      <c r="D5441" s="1">
        <v>2.8405508E7</v>
      </c>
      <c r="G5441" s="1">
        <v>0.0</v>
      </c>
      <c r="H5441" s="1">
        <v>0.0</v>
      </c>
      <c r="I5441" s="1">
        <v>0.0</v>
      </c>
      <c r="M5441" s="1">
        <v>0.0</v>
      </c>
      <c r="O5441" s="1">
        <v>9.361</v>
      </c>
      <c r="P5441" s="1">
        <v>0.216</v>
      </c>
      <c r="Q5441" s="1">
        <v>88.668</v>
      </c>
      <c r="R5441" s="1">
        <v>2.519</v>
      </c>
      <c r="U5441" s="1">
        <v>9.361</v>
      </c>
      <c r="V5441" s="1">
        <v>0.158</v>
      </c>
      <c r="W5441" s="1">
        <v>65.04</v>
      </c>
      <c r="X5441" s="1">
        <v>1.847</v>
      </c>
      <c r="Z5441" s="1">
        <v>0.366</v>
      </c>
      <c r="AC5441" s="1">
        <v>83.322</v>
      </c>
      <c r="AD5441" s="1">
        <v>14.296</v>
      </c>
      <c r="AE5441" s="1">
        <v>-0.134</v>
      </c>
      <c r="AF5441" s="1">
        <v>-0.934</v>
      </c>
      <c r="AG5441" s="1">
        <v>24591.906</v>
      </c>
      <c r="AI5441" s="1">
        <v>-0.15</v>
      </c>
      <c r="AJ5441" s="1">
        <v>-0.767</v>
      </c>
      <c r="AM5441" s="1">
        <v>17953.43</v>
      </c>
      <c r="AN5441" s="1">
        <v>509.976</v>
      </c>
      <c r="AP5441" s="1">
        <v>74.16</v>
      </c>
      <c r="AQ5441" s="1">
        <v>6.899</v>
      </c>
      <c r="AR5441" s="1">
        <v>20.478</v>
      </c>
      <c r="AS5441" s="1">
        <v>317.312</v>
      </c>
      <c r="AV5441" s="1">
        <v>11170.789</v>
      </c>
      <c r="AW5441" s="1">
        <v>6.899</v>
      </c>
      <c r="AX5441" s="1">
        <v>20.478</v>
      </c>
      <c r="AY5441" s="1">
        <v>11170.789</v>
      </c>
      <c r="AZ5441" s="1">
        <v>317.312</v>
      </c>
      <c r="BB5441" s="1">
        <v>46.143</v>
      </c>
      <c r="BD5441" s="1">
        <v>0.274</v>
      </c>
      <c r="BE5441" s="1">
        <v>0.485</v>
      </c>
      <c r="BF5441" s="1">
        <v>177.651</v>
      </c>
      <c r="BG5441" s="1">
        <v>2564.177</v>
      </c>
      <c r="BH5441" s="1">
        <v>72.837</v>
      </c>
      <c r="BI5441" s="1">
        <v>6254.09</v>
      </c>
      <c r="BJ5441" s="1">
        <v>87.416</v>
      </c>
      <c r="BK5441" s="1">
        <v>25.834</v>
      </c>
      <c r="BL5441" s="1">
        <v>0.275</v>
      </c>
      <c r="BM5441" s="1">
        <v>0.487</v>
      </c>
      <c r="BN5441" s="1">
        <v>177.697</v>
      </c>
      <c r="BO5441" s="1">
        <v>2564.844</v>
      </c>
      <c r="BP5441" s="1">
        <v>72.856</v>
      </c>
      <c r="BQ5441" s="1">
        <v>6255.718</v>
      </c>
      <c r="BR5441" s="1">
        <v>87.439</v>
      </c>
      <c r="BS5441" s="1">
        <v>25.84</v>
      </c>
      <c r="BW5441" s="1">
        <v>0.0</v>
      </c>
      <c r="BX5441" s="1">
        <v>0.0</v>
      </c>
      <c r="BY5441" s="1">
        <v>0.0</v>
      </c>
      <c r="BZ5441" s="1">
        <v>0.0</v>
      </c>
      <c r="CA5441" s="1">
        <v>0.0</v>
      </c>
      <c r="CB5441" s="1">
        <v>0.0</v>
      </c>
      <c r="CC5441" s="1">
        <v>0.0</v>
      </c>
      <c r="CD5441" s="1">
        <v>-10.142</v>
      </c>
      <c r="CE5441" s="1">
        <v>-21.461</v>
      </c>
      <c r="CF5441" s="1">
        <v>190.146</v>
      </c>
      <c r="CI5441" s="1">
        <v>6693.972</v>
      </c>
      <c r="CJ5441" s="1">
        <v>14.486</v>
      </c>
      <c r="CK5441" s="1">
        <v>72.881</v>
      </c>
      <c r="CL5441" s="1">
        <v>20278.23</v>
      </c>
      <c r="CM5441" s="1">
        <v>576.013</v>
      </c>
      <c r="CO5441" s="1">
        <v>27.651</v>
      </c>
      <c r="CP5441" s="1">
        <v>0.0</v>
      </c>
      <c r="CQ5441" s="1">
        <v>0.0</v>
      </c>
      <c r="CT5441" s="1">
        <v>0.0</v>
      </c>
      <c r="CU5441" s="1">
        <v>0.0</v>
      </c>
      <c r="CW5441" s="1">
        <v>0.0</v>
      </c>
      <c r="CX5441" s="1">
        <v>0.0</v>
      </c>
      <c r="CZ5441" s="1">
        <v>0.0</v>
      </c>
      <c r="DA5441" s="1">
        <v>2933.307</v>
      </c>
      <c r="DB5441" s="1">
        <v>698.546</v>
      </c>
      <c r="DC5441" s="1">
        <v>0.275</v>
      </c>
      <c r="DD5441" s="1">
        <v>0.487</v>
      </c>
      <c r="DE5441" s="1">
        <v>177.697</v>
      </c>
      <c r="DF5441" s="1">
        <v>2564.844</v>
      </c>
      <c r="DG5441" s="1">
        <v>72.856</v>
      </c>
      <c r="DH5441" s="1">
        <v>6255.718</v>
      </c>
      <c r="DI5441" s="1">
        <v>87.439</v>
      </c>
      <c r="DJ5441" s="1">
        <v>25.84</v>
      </c>
      <c r="DK5441" s="1">
        <v>41.851</v>
      </c>
      <c r="DL5441" s="1">
        <v>0.001</v>
      </c>
      <c r="DM5441" s="1">
        <v>0.004</v>
      </c>
      <c r="DN5441" s="1">
        <v>0.06</v>
      </c>
      <c r="DO5441" s="1">
        <v>0.002</v>
      </c>
      <c r="DP5441" s="1">
        <v>0.147</v>
      </c>
      <c r="DQ5441" s="1">
        <v>0.002</v>
      </c>
      <c r="DR5441" s="1">
        <v>0.001</v>
      </c>
      <c r="DS5441" s="1">
        <v>0.274</v>
      </c>
      <c r="DT5441" s="1">
        <v>0.0</v>
      </c>
      <c r="DU5441" s="1">
        <v>0.042</v>
      </c>
      <c r="DV5441" s="1">
        <v>0.607</v>
      </c>
      <c r="DW5441" s="1">
        <v>0.017</v>
      </c>
      <c r="DX5441" s="1">
        <v>1.481</v>
      </c>
      <c r="DY5441" s="1">
        <v>0.021</v>
      </c>
      <c r="DZ5441" s="1">
        <v>0.006</v>
      </c>
    </row>
    <row r="5442">
      <c r="A5442" s="1" t="s">
        <v>554</v>
      </c>
      <c r="B5442" s="1">
        <v>2000.0</v>
      </c>
      <c r="C5442" s="1" t="s">
        <v>555</v>
      </c>
      <c r="D5442" s="1">
        <v>7.7153969E7</v>
      </c>
      <c r="E5442" s="1">
        <v>2.2038306816E11</v>
      </c>
      <c r="G5442" s="1">
        <v>0.0</v>
      </c>
      <c r="H5442" s="1">
        <v>0.0</v>
      </c>
      <c r="I5442" s="1">
        <v>0.0</v>
      </c>
      <c r="J5442" s="1">
        <v>0.0</v>
      </c>
      <c r="K5442" s="1">
        <v>0.0</v>
      </c>
      <c r="L5442" s="1">
        <v>0.0</v>
      </c>
      <c r="M5442" s="1">
        <v>0.0</v>
      </c>
      <c r="N5442" s="1">
        <v>321.913</v>
      </c>
      <c r="O5442" s="1">
        <v>31.438</v>
      </c>
      <c r="P5442" s="1">
        <v>13.044</v>
      </c>
      <c r="Q5442" s="1">
        <v>706.848</v>
      </c>
      <c r="R5442" s="1">
        <v>54.536</v>
      </c>
      <c r="S5442" s="1">
        <v>40.568</v>
      </c>
      <c r="T5442" s="1">
        <v>3.13</v>
      </c>
      <c r="U5442" s="1">
        <v>20.563</v>
      </c>
      <c r="V5442" s="1">
        <v>12.895</v>
      </c>
      <c r="W5442" s="1">
        <v>979.957</v>
      </c>
      <c r="X5442" s="1">
        <v>75.608</v>
      </c>
      <c r="Y5442" s="1">
        <v>11.785</v>
      </c>
      <c r="Z5442" s="1">
        <v>25.78</v>
      </c>
      <c r="AA5442" s="1">
        <v>26.56</v>
      </c>
      <c r="AB5442" s="1">
        <v>344.247</v>
      </c>
      <c r="AC5442" s="1">
        <v>26.56</v>
      </c>
      <c r="AD5442" s="1">
        <v>14.305</v>
      </c>
      <c r="AE5442" s="1">
        <v>13.879</v>
      </c>
      <c r="AF5442" s="1">
        <v>26.1</v>
      </c>
      <c r="AG5442" s="1">
        <v>2775.605</v>
      </c>
      <c r="AH5442" s="1">
        <v>0.972</v>
      </c>
      <c r="AI5442" s="1">
        <v>16.157</v>
      </c>
      <c r="AJ5442" s="1">
        <v>23.802</v>
      </c>
      <c r="AK5442" s="1">
        <v>155.663</v>
      </c>
      <c r="AL5442" s="1">
        <v>12.01</v>
      </c>
      <c r="AM5442" s="1">
        <v>2217.926</v>
      </c>
      <c r="AN5442" s="1">
        <v>171.122</v>
      </c>
      <c r="AO5442" s="1">
        <v>45.218</v>
      </c>
      <c r="AP5442" s="1">
        <v>80.893</v>
      </c>
      <c r="AQ5442" s="1">
        <v>23.077</v>
      </c>
      <c r="AR5442" s="1">
        <v>2.895</v>
      </c>
      <c r="AS5442" s="1">
        <v>15.44</v>
      </c>
      <c r="AT5442" s="1">
        <v>56.51</v>
      </c>
      <c r="AU5442" s="1">
        <v>4.36</v>
      </c>
      <c r="AV5442" s="1">
        <v>200.119</v>
      </c>
      <c r="AW5442" s="1">
        <v>23.077</v>
      </c>
      <c r="AX5442" s="1">
        <v>2.895</v>
      </c>
      <c r="AY5442" s="1">
        <v>200.119</v>
      </c>
      <c r="AZ5442" s="1">
        <v>15.44</v>
      </c>
      <c r="BA5442" s="1">
        <v>16.416</v>
      </c>
      <c r="BB5442" s="1">
        <v>7.299</v>
      </c>
      <c r="BC5442" s="1">
        <v>8.55</v>
      </c>
      <c r="BD5442" s="1">
        <v>5.641</v>
      </c>
      <c r="BE5442" s="1">
        <v>2.158</v>
      </c>
      <c r="BF5442" s="1">
        <v>40.419</v>
      </c>
      <c r="BG5442" s="1">
        <v>188.584</v>
      </c>
      <c r="BH5442" s="1">
        <v>14.55</v>
      </c>
      <c r="BI5442" s="1">
        <v>523.88</v>
      </c>
      <c r="BJ5442" s="1">
        <v>54.782</v>
      </c>
      <c r="BK5442" s="1">
        <v>19.107</v>
      </c>
      <c r="BL5442" s="1">
        <v>5.641</v>
      </c>
      <c r="BM5442" s="1">
        <v>2.158</v>
      </c>
      <c r="BN5442" s="1">
        <v>40.419</v>
      </c>
      <c r="BO5442" s="1">
        <v>188.584</v>
      </c>
      <c r="BP5442" s="1">
        <v>14.55</v>
      </c>
      <c r="BQ5442" s="1">
        <v>523.88</v>
      </c>
      <c r="BR5442" s="1">
        <v>54.782</v>
      </c>
      <c r="BS5442" s="1">
        <v>19.107</v>
      </c>
      <c r="BT5442" s="1">
        <v>0.0</v>
      </c>
      <c r="BU5442" s="1">
        <v>0.0</v>
      </c>
      <c r="BW5442" s="1">
        <v>0.0</v>
      </c>
      <c r="BX5442" s="1">
        <v>0.0</v>
      </c>
      <c r="BY5442" s="1">
        <v>0.0</v>
      </c>
      <c r="BZ5442" s="1">
        <v>0.0</v>
      </c>
      <c r="CA5442" s="1">
        <v>0.0</v>
      </c>
      <c r="CB5442" s="1">
        <v>0.0</v>
      </c>
      <c r="CC5442" s="1">
        <v>0.0</v>
      </c>
      <c r="CD5442" s="1">
        <v>8.43</v>
      </c>
      <c r="CE5442" s="1">
        <v>7.863</v>
      </c>
      <c r="CF5442" s="1">
        <v>101.146</v>
      </c>
      <c r="CG5442" s="1">
        <v>58.584</v>
      </c>
      <c r="CH5442" s="1">
        <v>4.52</v>
      </c>
      <c r="CI5442" s="1">
        <v>1310.959</v>
      </c>
      <c r="CJ5442" s="1">
        <v>8.747</v>
      </c>
      <c r="CK5442" s="1">
        <v>15.48</v>
      </c>
      <c r="CL5442" s="1">
        <v>2494.405</v>
      </c>
      <c r="CM5442" s="1">
        <v>192.453</v>
      </c>
      <c r="CN5442" s="1">
        <v>17.018</v>
      </c>
      <c r="CO5442" s="1">
        <v>47.814</v>
      </c>
      <c r="CP5442" s="1">
        <v>0.0</v>
      </c>
      <c r="CQ5442" s="1">
        <v>0.0</v>
      </c>
      <c r="CT5442" s="1">
        <v>0.0</v>
      </c>
      <c r="CU5442" s="1">
        <v>0.0</v>
      </c>
      <c r="CW5442" s="1">
        <v>0.0</v>
      </c>
      <c r="CX5442" s="1">
        <v>0.0</v>
      </c>
      <c r="CZ5442" s="1">
        <v>0.0</v>
      </c>
      <c r="DA5442" s="1">
        <v>344.247</v>
      </c>
      <c r="DB5442" s="1">
        <v>214.149</v>
      </c>
      <c r="DC5442" s="1">
        <v>5.641</v>
      </c>
      <c r="DD5442" s="1">
        <v>2.158</v>
      </c>
      <c r="DE5442" s="1">
        <v>40.419</v>
      </c>
      <c r="DF5442" s="1">
        <v>188.584</v>
      </c>
      <c r="DG5442" s="1">
        <v>14.55</v>
      </c>
      <c r="DH5442" s="1">
        <v>523.88</v>
      </c>
      <c r="DI5442" s="1">
        <v>54.782</v>
      </c>
      <c r="DJ5442" s="1">
        <v>19.107</v>
      </c>
      <c r="DL5442" s="1">
        <v>0.0</v>
      </c>
      <c r="DM5442" s="1">
        <v>0.0</v>
      </c>
      <c r="DN5442" s="1">
        <v>0.0</v>
      </c>
      <c r="DO5442" s="1">
        <v>0.0</v>
      </c>
      <c r="DP5442" s="1">
        <v>0.0</v>
      </c>
      <c r="DQ5442" s="1">
        <v>0.0</v>
      </c>
      <c r="DR5442" s="1">
        <v>0.0</v>
      </c>
      <c r="DT5442" s="1">
        <v>0.0</v>
      </c>
      <c r="DU5442" s="1">
        <v>0.0</v>
      </c>
      <c r="DV5442" s="1">
        <v>0.0</v>
      </c>
      <c r="DW5442" s="1">
        <v>0.0</v>
      </c>
      <c r="DX5442" s="1">
        <v>0.0</v>
      </c>
      <c r="DY5442" s="1">
        <v>0.0</v>
      </c>
      <c r="DZ5442" s="1">
        <v>0.0</v>
      </c>
    </row>
    <row r="5443">
      <c r="A5443" s="1" t="s">
        <v>554</v>
      </c>
      <c r="B5443" s="1">
        <v>2001.0</v>
      </c>
      <c r="C5443" s="1" t="s">
        <v>555</v>
      </c>
      <c r="D5443" s="1">
        <v>7.7969304E7</v>
      </c>
      <c r="E5443" s="1">
        <v>2.34846339072E11</v>
      </c>
      <c r="G5443" s="1">
        <v>0.0</v>
      </c>
      <c r="H5443" s="1">
        <v>0.0</v>
      </c>
      <c r="I5443" s="1">
        <v>0.0</v>
      </c>
      <c r="J5443" s="1">
        <v>0.0</v>
      </c>
      <c r="K5443" s="1">
        <v>0.0</v>
      </c>
      <c r="L5443" s="1">
        <v>0.0</v>
      </c>
      <c r="M5443" s="1">
        <v>0.0</v>
      </c>
      <c r="N5443" s="1">
        <v>290.755</v>
      </c>
      <c r="O5443" s="1">
        <v>9.284</v>
      </c>
      <c r="P5443" s="1">
        <v>5.063</v>
      </c>
      <c r="Q5443" s="1">
        <v>764.393</v>
      </c>
      <c r="R5443" s="1">
        <v>59.599</v>
      </c>
      <c r="S5443" s="1">
        <v>41.298</v>
      </c>
      <c r="T5443" s="1">
        <v>3.22</v>
      </c>
      <c r="U5443" s="1">
        <v>15.402</v>
      </c>
      <c r="V5443" s="1">
        <v>11.645</v>
      </c>
      <c r="W5443" s="1">
        <v>1119.063</v>
      </c>
      <c r="X5443" s="1">
        <v>87.253</v>
      </c>
      <c r="Y5443" s="1">
        <v>10.519</v>
      </c>
      <c r="Z5443" s="1">
        <v>24.952</v>
      </c>
      <c r="AA5443" s="1">
        <v>30.61</v>
      </c>
      <c r="AB5443" s="1">
        <v>392.59</v>
      </c>
      <c r="AC5443" s="1">
        <v>30.61</v>
      </c>
      <c r="AD5443" s="1">
        <v>14.805</v>
      </c>
      <c r="AE5443" s="1">
        <v>13.026</v>
      </c>
      <c r="AF5443" s="1">
        <v>27.896</v>
      </c>
      <c r="AG5443" s="1">
        <v>3104.361</v>
      </c>
      <c r="AH5443" s="1">
        <v>1.031</v>
      </c>
      <c r="AI5443" s="1">
        <v>10.183</v>
      </c>
      <c r="AJ5443" s="1">
        <v>17.426</v>
      </c>
      <c r="AK5443" s="1">
        <v>159.037</v>
      </c>
      <c r="AL5443" s="1">
        <v>12.4</v>
      </c>
      <c r="AM5443" s="1">
        <v>2418.231</v>
      </c>
      <c r="AN5443" s="1">
        <v>188.548</v>
      </c>
      <c r="AO5443" s="1">
        <v>40.51</v>
      </c>
      <c r="AP5443" s="1">
        <v>78.939</v>
      </c>
      <c r="AQ5443" s="1">
        <v>25.0</v>
      </c>
      <c r="AR5443" s="1">
        <v>3.86</v>
      </c>
      <c r="AS5443" s="1">
        <v>19.3</v>
      </c>
      <c r="AT5443" s="1">
        <v>56.689</v>
      </c>
      <c r="AU5443" s="1">
        <v>4.42</v>
      </c>
      <c r="AV5443" s="1">
        <v>247.533</v>
      </c>
      <c r="AW5443" s="1">
        <v>25.0</v>
      </c>
      <c r="AX5443" s="1">
        <v>3.86</v>
      </c>
      <c r="AY5443" s="1">
        <v>247.533</v>
      </c>
      <c r="AZ5443" s="1">
        <v>19.3</v>
      </c>
      <c r="BA5443" s="1">
        <v>14.44</v>
      </c>
      <c r="BB5443" s="1">
        <v>8.08</v>
      </c>
      <c r="BC5443" s="1">
        <v>8.9</v>
      </c>
      <c r="BD5443" s="1">
        <v>25.146</v>
      </c>
      <c r="BE5443" s="1">
        <v>9.884</v>
      </c>
      <c r="BF5443" s="1">
        <v>50.304</v>
      </c>
      <c r="BG5443" s="1">
        <v>233.553</v>
      </c>
      <c r="BH5443" s="1">
        <v>18.21</v>
      </c>
      <c r="BI5443" s="1">
        <v>645.175</v>
      </c>
      <c r="BJ5443" s="1">
        <v>59.49</v>
      </c>
      <c r="BK5443" s="1">
        <v>21.061</v>
      </c>
      <c r="BL5443" s="1">
        <v>25.146</v>
      </c>
      <c r="BM5443" s="1">
        <v>9.884</v>
      </c>
      <c r="BN5443" s="1">
        <v>50.304</v>
      </c>
      <c r="BO5443" s="1">
        <v>233.553</v>
      </c>
      <c r="BP5443" s="1">
        <v>18.21</v>
      </c>
      <c r="BQ5443" s="1">
        <v>645.175</v>
      </c>
      <c r="BR5443" s="1">
        <v>59.49</v>
      </c>
      <c r="BS5443" s="1">
        <v>21.061</v>
      </c>
      <c r="BT5443" s="1">
        <v>0.0</v>
      </c>
      <c r="BU5443" s="1">
        <v>0.0</v>
      </c>
      <c r="BW5443" s="1">
        <v>0.0</v>
      </c>
      <c r="BX5443" s="1">
        <v>0.0</v>
      </c>
      <c r="BY5443" s="1">
        <v>0.0</v>
      </c>
      <c r="BZ5443" s="1">
        <v>0.0</v>
      </c>
      <c r="CA5443" s="1">
        <v>0.0</v>
      </c>
      <c r="CB5443" s="1">
        <v>0.0</v>
      </c>
      <c r="CC5443" s="1">
        <v>0.0</v>
      </c>
      <c r="CD5443" s="1">
        <v>8.407</v>
      </c>
      <c r="CE5443" s="1">
        <v>8.503</v>
      </c>
      <c r="CF5443" s="1">
        <v>109.649</v>
      </c>
      <c r="CG5443" s="1">
        <v>61.05</v>
      </c>
      <c r="CH5443" s="1">
        <v>4.76</v>
      </c>
      <c r="CI5443" s="1">
        <v>1406.304</v>
      </c>
      <c r="CJ5443" s="1">
        <v>3.318</v>
      </c>
      <c r="CK5443" s="1">
        <v>6.385</v>
      </c>
      <c r="CL5443" s="1">
        <v>2550.21</v>
      </c>
      <c r="CM5443" s="1">
        <v>198.838</v>
      </c>
      <c r="CN5443" s="1">
        <v>15.55</v>
      </c>
      <c r="CO5443" s="1">
        <v>45.907</v>
      </c>
      <c r="CP5443" s="1">
        <v>0.0</v>
      </c>
      <c r="CQ5443" s="1">
        <v>0.0</v>
      </c>
      <c r="CT5443" s="1">
        <v>0.0</v>
      </c>
      <c r="CU5443" s="1">
        <v>0.0</v>
      </c>
      <c r="CW5443" s="1">
        <v>0.0</v>
      </c>
      <c r="CX5443" s="1">
        <v>0.0</v>
      </c>
      <c r="CZ5443" s="1">
        <v>0.0</v>
      </c>
      <c r="DA5443" s="1">
        <v>392.59</v>
      </c>
      <c r="DB5443" s="1">
        <v>242.045</v>
      </c>
      <c r="DC5443" s="1">
        <v>25.146</v>
      </c>
      <c r="DD5443" s="1">
        <v>9.884</v>
      </c>
      <c r="DE5443" s="1">
        <v>50.304</v>
      </c>
      <c r="DF5443" s="1">
        <v>233.553</v>
      </c>
      <c r="DG5443" s="1">
        <v>18.21</v>
      </c>
      <c r="DH5443" s="1">
        <v>645.175</v>
      </c>
      <c r="DI5443" s="1">
        <v>59.49</v>
      </c>
      <c r="DJ5443" s="1">
        <v>21.061</v>
      </c>
      <c r="DL5443" s="1">
        <v>0.0</v>
      </c>
      <c r="DM5443" s="1">
        <v>0.0</v>
      </c>
      <c r="DN5443" s="1">
        <v>0.0</v>
      </c>
      <c r="DO5443" s="1">
        <v>0.0</v>
      </c>
      <c r="DP5443" s="1">
        <v>0.0</v>
      </c>
      <c r="DQ5443" s="1">
        <v>0.0</v>
      </c>
      <c r="DR5443" s="1">
        <v>0.0</v>
      </c>
      <c r="DT5443" s="1">
        <v>0.0</v>
      </c>
      <c r="DU5443" s="1">
        <v>0.0</v>
      </c>
      <c r="DV5443" s="1">
        <v>0.0</v>
      </c>
      <c r="DW5443" s="1">
        <v>0.0</v>
      </c>
      <c r="DX5443" s="1">
        <v>0.0</v>
      </c>
      <c r="DY5443" s="1">
        <v>0.0</v>
      </c>
      <c r="DZ5443" s="1">
        <v>0.0</v>
      </c>
    </row>
    <row r="5444">
      <c r="A5444" s="1" t="s">
        <v>554</v>
      </c>
      <c r="B5444" s="1">
        <v>2002.0</v>
      </c>
      <c r="C5444" s="1" t="s">
        <v>555</v>
      </c>
      <c r="D5444" s="1">
        <v>7.8772174E7</v>
      </c>
      <c r="E5444" s="1">
        <v>2.50683375616E11</v>
      </c>
      <c r="G5444" s="1">
        <v>0.0</v>
      </c>
      <c r="H5444" s="1">
        <v>0.0</v>
      </c>
      <c r="I5444" s="1">
        <v>0.0</v>
      </c>
      <c r="J5444" s="1">
        <v>0.0</v>
      </c>
      <c r="K5444" s="1">
        <v>0.0</v>
      </c>
      <c r="L5444" s="1">
        <v>0.0</v>
      </c>
      <c r="M5444" s="1">
        <v>0.0</v>
      </c>
      <c r="N5444" s="1">
        <v>344.413</v>
      </c>
      <c r="O5444" s="1">
        <v>14.194</v>
      </c>
      <c r="P5444" s="1">
        <v>8.46</v>
      </c>
      <c r="Q5444" s="1">
        <v>863.998</v>
      </c>
      <c r="R5444" s="1">
        <v>68.059</v>
      </c>
      <c r="S5444" s="1">
        <v>61.951</v>
      </c>
      <c r="T5444" s="1">
        <v>4.88</v>
      </c>
      <c r="U5444" s="1">
        <v>22.483</v>
      </c>
      <c r="V5444" s="1">
        <v>19.617</v>
      </c>
      <c r="W5444" s="1">
        <v>1356.687</v>
      </c>
      <c r="X5444" s="1">
        <v>106.869</v>
      </c>
      <c r="Y5444" s="1">
        <v>13.631</v>
      </c>
      <c r="Z5444" s="1">
        <v>26.027</v>
      </c>
      <c r="AA5444" s="1">
        <v>35.8</v>
      </c>
      <c r="AB5444" s="1">
        <v>454.475</v>
      </c>
      <c r="AC5444" s="1">
        <v>35.8</v>
      </c>
      <c r="AD5444" s="1">
        <v>15.576</v>
      </c>
      <c r="AE5444" s="1">
        <v>9.383</v>
      </c>
      <c r="AF5444" s="1">
        <v>22.71</v>
      </c>
      <c r="AG5444" s="1">
        <v>3361.025</v>
      </c>
      <c r="AH5444" s="1">
        <v>1.056</v>
      </c>
      <c r="AI5444" s="1">
        <v>12.247</v>
      </c>
      <c r="AJ5444" s="1">
        <v>23.091</v>
      </c>
      <c r="AK5444" s="1">
        <v>223.429</v>
      </c>
      <c r="AL5444" s="1">
        <v>17.6</v>
      </c>
      <c r="AM5444" s="1">
        <v>2686.714</v>
      </c>
      <c r="AN5444" s="1">
        <v>211.638</v>
      </c>
      <c r="AO5444" s="1">
        <v>49.162</v>
      </c>
      <c r="AP5444" s="1">
        <v>80.934</v>
      </c>
      <c r="AQ5444" s="1">
        <v>20.0</v>
      </c>
      <c r="AR5444" s="1">
        <v>3.86</v>
      </c>
      <c r="AS5444" s="1">
        <v>23.16</v>
      </c>
      <c r="AT5444" s="1">
        <v>105.748</v>
      </c>
      <c r="AU5444" s="1">
        <v>8.33</v>
      </c>
      <c r="AV5444" s="1">
        <v>294.012</v>
      </c>
      <c r="AW5444" s="1">
        <v>20.0</v>
      </c>
      <c r="AX5444" s="1">
        <v>3.86</v>
      </c>
      <c r="AY5444" s="1">
        <v>294.012</v>
      </c>
      <c r="AZ5444" s="1">
        <v>23.16</v>
      </c>
      <c r="BA5444" s="1">
        <v>23.268</v>
      </c>
      <c r="BB5444" s="1">
        <v>8.857</v>
      </c>
      <c r="BC5444" s="1">
        <v>12.33</v>
      </c>
      <c r="BD5444" s="1">
        <v>-0.066</v>
      </c>
      <c r="BE5444" s="1">
        <v>-0.446</v>
      </c>
      <c r="BF5444" s="1">
        <v>49.858</v>
      </c>
      <c r="BG5444" s="1">
        <v>231.046</v>
      </c>
      <c r="BH5444" s="1">
        <v>18.2</v>
      </c>
      <c r="BI5444" s="1">
        <v>632.933</v>
      </c>
      <c r="BJ5444" s="1">
        <v>50.838</v>
      </c>
      <c r="BK5444" s="1">
        <v>19.066</v>
      </c>
      <c r="BL5444" s="1">
        <v>-0.066</v>
      </c>
      <c r="BM5444" s="1">
        <v>-0.446</v>
      </c>
      <c r="BN5444" s="1">
        <v>49.858</v>
      </c>
      <c r="BO5444" s="1">
        <v>231.046</v>
      </c>
      <c r="BP5444" s="1">
        <v>18.2</v>
      </c>
      <c r="BQ5444" s="1">
        <v>632.933</v>
      </c>
      <c r="BR5444" s="1">
        <v>50.838</v>
      </c>
      <c r="BS5444" s="1">
        <v>19.066</v>
      </c>
      <c r="BT5444" s="1">
        <v>0.0</v>
      </c>
      <c r="BU5444" s="1">
        <v>0.0</v>
      </c>
      <c r="BW5444" s="1">
        <v>0.0</v>
      </c>
      <c r="BX5444" s="1">
        <v>0.0</v>
      </c>
      <c r="BY5444" s="1">
        <v>0.0</v>
      </c>
      <c r="BZ5444" s="1">
        <v>0.0</v>
      </c>
      <c r="CA5444" s="1">
        <v>0.0</v>
      </c>
      <c r="CB5444" s="1">
        <v>0.0</v>
      </c>
      <c r="CC5444" s="1">
        <v>0.0</v>
      </c>
      <c r="CD5444" s="1">
        <v>9.823</v>
      </c>
      <c r="CE5444" s="1">
        <v>10.771</v>
      </c>
      <c r="CF5444" s="1">
        <v>120.419</v>
      </c>
      <c r="CG5444" s="1">
        <v>55.73</v>
      </c>
      <c r="CH5444" s="1">
        <v>4.39</v>
      </c>
      <c r="CI5444" s="1">
        <v>1528.704</v>
      </c>
      <c r="CJ5444" s="1">
        <v>0.673</v>
      </c>
      <c r="CK5444" s="1">
        <v>1.337</v>
      </c>
      <c r="CL5444" s="1">
        <v>2541.196</v>
      </c>
      <c r="CM5444" s="1">
        <v>200.176</v>
      </c>
      <c r="CN5444" s="1">
        <v>12.263</v>
      </c>
      <c r="CO5444" s="1">
        <v>46.05</v>
      </c>
      <c r="CP5444" s="1">
        <v>0.0</v>
      </c>
      <c r="CQ5444" s="1">
        <v>0.0</v>
      </c>
      <c r="CT5444" s="1">
        <v>0.0</v>
      </c>
      <c r="CU5444" s="1">
        <v>0.0</v>
      </c>
      <c r="CW5444" s="1">
        <v>0.0</v>
      </c>
      <c r="CX5444" s="1">
        <v>0.0</v>
      </c>
      <c r="CZ5444" s="1">
        <v>0.0</v>
      </c>
      <c r="DA5444" s="1">
        <v>454.475</v>
      </c>
      <c r="DB5444" s="1">
        <v>264.755</v>
      </c>
      <c r="DC5444" s="1">
        <v>-0.066</v>
      </c>
      <c r="DD5444" s="1">
        <v>-0.446</v>
      </c>
      <c r="DE5444" s="1">
        <v>49.858</v>
      </c>
      <c r="DF5444" s="1">
        <v>231.046</v>
      </c>
      <c r="DG5444" s="1">
        <v>18.2</v>
      </c>
      <c r="DH5444" s="1">
        <v>632.933</v>
      </c>
      <c r="DI5444" s="1">
        <v>50.838</v>
      </c>
      <c r="DJ5444" s="1">
        <v>19.066</v>
      </c>
      <c r="DL5444" s="1">
        <v>0.0</v>
      </c>
      <c r="DM5444" s="1">
        <v>0.0</v>
      </c>
      <c r="DN5444" s="1">
        <v>0.0</v>
      </c>
      <c r="DO5444" s="1">
        <v>0.0</v>
      </c>
      <c r="DP5444" s="1">
        <v>0.0</v>
      </c>
      <c r="DQ5444" s="1">
        <v>0.0</v>
      </c>
      <c r="DR5444" s="1">
        <v>0.0</v>
      </c>
      <c r="DT5444" s="1">
        <v>0.0</v>
      </c>
      <c r="DU5444" s="1">
        <v>0.0</v>
      </c>
      <c r="DV5444" s="1">
        <v>0.0</v>
      </c>
      <c r="DW5444" s="1">
        <v>0.0</v>
      </c>
      <c r="DX5444" s="1">
        <v>0.0</v>
      </c>
      <c r="DY5444" s="1">
        <v>0.0</v>
      </c>
      <c r="DZ5444" s="1">
        <v>0.0</v>
      </c>
    </row>
    <row r="5445">
      <c r="A5445" s="1" t="s">
        <v>554</v>
      </c>
      <c r="B5445" s="1">
        <v>2003.0</v>
      </c>
      <c r="C5445" s="1" t="s">
        <v>555</v>
      </c>
      <c r="D5445" s="1">
        <v>7.9563721E7</v>
      </c>
      <c r="E5445" s="1">
        <v>2.68202917888E11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0.0</v>
      </c>
      <c r="M5445" s="1">
        <v>0.0</v>
      </c>
      <c r="N5445" s="1">
        <v>375.763</v>
      </c>
      <c r="O5445" s="1">
        <v>16.424</v>
      </c>
      <c r="P5445" s="1">
        <v>11.178</v>
      </c>
      <c r="Q5445" s="1">
        <v>995.896</v>
      </c>
      <c r="R5445" s="1">
        <v>79.237</v>
      </c>
      <c r="S5445" s="1">
        <v>90.996</v>
      </c>
      <c r="T5445" s="1">
        <v>7.24</v>
      </c>
      <c r="U5445" s="1">
        <v>17.704</v>
      </c>
      <c r="V5445" s="1">
        <v>18.92</v>
      </c>
      <c r="W5445" s="1">
        <v>1580.984</v>
      </c>
      <c r="X5445" s="1">
        <v>125.789</v>
      </c>
      <c r="Y5445" s="1">
        <v>17.689</v>
      </c>
      <c r="Z5445" s="1">
        <v>28.098</v>
      </c>
      <c r="AA5445" s="1">
        <v>40.93</v>
      </c>
      <c r="AB5445" s="1">
        <v>514.43</v>
      </c>
      <c r="AC5445" s="1">
        <v>40.93</v>
      </c>
      <c r="AD5445" s="1">
        <v>16.421</v>
      </c>
      <c r="AE5445" s="1">
        <v>7.771</v>
      </c>
      <c r="AF5445" s="1">
        <v>20.573</v>
      </c>
      <c r="AG5445" s="1">
        <v>3586.166</v>
      </c>
      <c r="AH5445" s="1">
        <v>1.064</v>
      </c>
      <c r="AI5445" s="1">
        <v>8.802</v>
      </c>
      <c r="AJ5445" s="1">
        <v>18.629</v>
      </c>
      <c r="AK5445" s="1">
        <v>275.754</v>
      </c>
      <c r="AL5445" s="1">
        <v>21.94</v>
      </c>
      <c r="AM5445" s="1">
        <v>2894.12</v>
      </c>
      <c r="AN5445" s="1">
        <v>230.267</v>
      </c>
      <c r="AO5445" s="1">
        <v>53.604</v>
      </c>
      <c r="AP5445" s="1">
        <v>81.655</v>
      </c>
      <c r="AQ5445" s="1">
        <v>-1.125</v>
      </c>
      <c r="AR5445" s="1">
        <v>-0.261</v>
      </c>
      <c r="AS5445" s="1">
        <v>22.899</v>
      </c>
      <c r="AT5445" s="1">
        <v>151.325</v>
      </c>
      <c r="AU5445" s="1">
        <v>12.04</v>
      </c>
      <c r="AV5445" s="1">
        <v>287.813</v>
      </c>
      <c r="AW5445" s="1">
        <v>-1.125</v>
      </c>
      <c r="AX5445" s="1">
        <v>-0.261</v>
      </c>
      <c r="AY5445" s="1">
        <v>287.813</v>
      </c>
      <c r="AZ5445" s="1">
        <v>22.899</v>
      </c>
      <c r="BA5445" s="1">
        <v>29.416</v>
      </c>
      <c r="BB5445" s="1">
        <v>8.12</v>
      </c>
      <c r="BC5445" s="1">
        <v>15.38</v>
      </c>
      <c r="BD5445" s="1">
        <v>4.33</v>
      </c>
      <c r="BE5445" s="1">
        <v>1.875</v>
      </c>
      <c r="BF5445" s="1">
        <v>51.733</v>
      </c>
      <c r="BG5445" s="1">
        <v>238.677</v>
      </c>
      <c r="BH5445" s="1">
        <v>18.99</v>
      </c>
      <c r="BI5445" s="1">
        <v>650.208</v>
      </c>
      <c r="BJ5445" s="1">
        <v>46.396</v>
      </c>
      <c r="BK5445" s="1">
        <v>18.345</v>
      </c>
      <c r="BL5445" s="1">
        <v>4.33</v>
      </c>
      <c r="BM5445" s="1">
        <v>1.875</v>
      </c>
      <c r="BN5445" s="1">
        <v>51.733</v>
      </c>
      <c r="BO5445" s="1">
        <v>238.677</v>
      </c>
      <c r="BP5445" s="1">
        <v>18.99</v>
      </c>
      <c r="BQ5445" s="1">
        <v>650.208</v>
      </c>
      <c r="BR5445" s="1">
        <v>46.396</v>
      </c>
      <c r="BS5445" s="1">
        <v>18.345</v>
      </c>
      <c r="BT5445" s="1">
        <v>0.0</v>
      </c>
      <c r="BU5445" s="1">
        <v>0.0</v>
      </c>
      <c r="BW5445" s="1">
        <v>0.0</v>
      </c>
      <c r="BX5445" s="1">
        <v>0.0</v>
      </c>
      <c r="BY5445" s="1">
        <v>0.0</v>
      </c>
      <c r="BZ5445" s="1">
        <v>0.0</v>
      </c>
      <c r="CA5445" s="1">
        <v>0.0</v>
      </c>
      <c r="CB5445" s="1">
        <v>0.0</v>
      </c>
      <c r="CC5445" s="1">
        <v>0.0</v>
      </c>
      <c r="CD5445" s="1">
        <v>6.403</v>
      </c>
      <c r="CE5445" s="1">
        <v>7.711</v>
      </c>
      <c r="CF5445" s="1">
        <v>128.13</v>
      </c>
      <c r="CG5445" s="1">
        <v>33.432</v>
      </c>
      <c r="CH5445" s="1">
        <v>2.66</v>
      </c>
      <c r="CI5445" s="1">
        <v>1610.411</v>
      </c>
      <c r="CJ5445" s="1">
        <v>4.898</v>
      </c>
      <c r="CK5445" s="1">
        <v>9.804</v>
      </c>
      <c r="CL5445" s="1">
        <v>2639.138</v>
      </c>
      <c r="CM5445" s="1">
        <v>209.98</v>
      </c>
      <c r="CN5445" s="1">
        <v>6.499</v>
      </c>
      <c r="CO5445" s="1">
        <v>45.436</v>
      </c>
      <c r="CP5445" s="1">
        <v>0.0</v>
      </c>
      <c r="CQ5445" s="1">
        <v>0.0</v>
      </c>
      <c r="CT5445" s="1">
        <v>0.0</v>
      </c>
      <c r="CU5445" s="1">
        <v>0.0</v>
      </c>
      <c r="CW5445" s="1">
        <v>0.0</v>
      </c>
      <c r="CX5445" s="1">
        <v>0.0</v>
      </c>
      <c r="CZ5445" s="1">
        <v>0.0</v>
      </c>
      <c r="DA5445" s="1">
        <v>514.43</v>
      </c>
      <c r="DB5445" s="1">
        <v>285.329</v>
      </c>
      <c r="DC5445" s="1">
        <v>4.33</v>
      </c>
      <c r="DD5445" s="1">
        <v>1.875</v>
      </c>
      <c r="DE5445" s="1">
        <v>51.733</v>
      </c>
      <c r="DF5445" s="1">
        <v>238.677</v>
      </c>
      <c r="DG5445" s="1">
        <v>18.99</v>
      </c>
      <c r="DH5445" s="1">
        <v>650.208</v>
      </c>
      <c r="DI5445" s="1">
        <v>46.396</v>
      </c>
      <c r="DJ5445" s="1">
        <v>18.345</v>
      </c>
      <c r="DL5445" s="1">
        <v>0.0</v>
      </c>
      <c r="DM5445" s="1">
        <v>0.0</v>
      </c>
      <c r="DN5445" s="1">
        <v>0.0</v>
      </c>
      <c r="DO5445" s="1">
        <v>0.0</v>
      </c>
      <c r="DP5445" s="1">
        <v>0.0</v>
      </c>
      <c r="DQ5445" s="1">
        <v>0.0</v>
      </c>
      <c r="DR5445" s="1">
        <v>0.0</v>
      </c>
      <c r="DT5445" s="1">
        <v>0.0</v>
      </c>
      <c r="DU5445" s="1">
        <v>0.0</v>
      </c>
      <c r="DV5445" s="1">
        <v>0.0</v>
      </c>
      <c r="DW5445" s="1">
        <v>0.0</v>
      </c>
      <c r="DX5445" s="1">
        <v>0.0</v>
      </c>
      <c r="DY5445" s="1">
        <v>0.0</v>
      </c>
      <c r="DZ5445" s="1">
        <v>0.0</v>
      </c>
    </row>
    <row r="5446">
      <c r="A5446" s="1" t="s">
        <v>554</v>
      </c>
      <c r="B5446" s="1">
        <v>2004.0</v>
      </c>
      <c r="C5446" s="1" t="s">
        <v>555</v>
      </c>
      <c r="D5446" s="1">
        <v>8.0338926E7</v>
      </c>
      <c r="E5446" s="1">
        <v>2.8814901248E11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0.0</v>
      </c>
      <c r="M5446" s="1">
        <v>0.0</v>
      </c>
      <c r="N5446" s="1">
        <v>407.143</v>
      </c>
      <c r="O5446" s="1">
        <v>31.055</v>
      </c>
      <c r="P5446" s="1">
        <v>24.607</v>
      </c>
      <c r="Q5446" s="1">
        <v>1292.573</v>
      </c>
      <c r="R5446" s="1">
        <v>103.844</v>
      </c>
      <c r="S5446" s="1">
        <v>89.247</v>
      </c>
      <c r="T5446" s="1">
        <v>7.17</v>
      </c>
      <c r="U5446" s="1">
        <v>41.602</v>
      </c>
      <c r="V5446" s="1">
        <v>52.331</v>
      </c>
      <c r="W5446" s="1">
        <v>2217.103</v>
      </c>
      <c r="X5446" s="1">
        <v>178.12</v>
      </c>
      <c r="Y5446" s="1">
        <v>15.519</v>
      </c>
      <c r="Z5446" s="1">
        <v>30.124</v>
      </c>
      <c r="AA5446" s="1">
        <v>46.2</v>
      </c>
      <c r="AB5446" s="1">
        <v>575.064</v>
      </c>
      <c r="AC5446" s="1">
        <v>46.2</v>
      </c>
      <c r="AD5446" s="1">
        <v>14.702</v>
      </c>
      <c r="AE5446" s="1">
        <v>21.886</v>
      </c>
      <c r="AF5446" s="1">
        <v>62.446</v>
      </c>
      <c r="AG5446" s="1">
        <v>4328.843</v>
      </c>
      <c r="AH5446" s="1">
        <v>1.207</v>
      </c>
      <c r="AI5446" s="1">
        <v>28.733</v>
      </c>
      <c r="AJ5446" s="1">
        <v>66.162</v>
      </c>
      <c r="AK5446" s="1">
        <v>353.253</v>
      </c>
      <c r="AL5446" s="1">
        <v>28.38</v>
      </c>
      <c r="AM5446" s="1">
        <v>3689.734</v>
      </c>
      <c r="AN5446" s="1">
        <v>296.429</v>
      </c>
      <c r="AO5446" s="1">
        <v>61.429</v>
      </c>
      <c r="AP5446" s="1">
        <v>85.992</v>
      </c>
      <c r="AQ5446" s="1">
        <v>75.306</v>
      </c>
      <c r="AR5446" s="1">
        <v>17.245</v>
      </c>
      <c r="AS5446" s="1">
        <v>40.144</v>
      </c>
      <c r="AT5446" s="1">
        <v>243.095</v>
      </c>
      <c r="AU5446" s="1">
        <v>19.53</v>
      </c>
      <c r="AV5446" s="1">
        <v>499.683</v>
      </c>
      <c r="AW5446" s="1">
        <v>75.306</v>
      </c>
      <c r="AX5446" s="1">
        <v>17.245</v>
      </c>
      <c r="AY5446" s="1">
        <v>499.683</v>
      </c>
      <c r="AZ5446" s="1">
        <v>40.144</v>
      </c>
      <c r="BA5446" s="1">
        <v>42.273</v>
      </c>
      <c r="BB5446" s="1">
        <v>11.646</v>
      </c>
      <c r="BC5446" s="1">
        <v>18.81</v>
      </c>
      <c r="BD5446" s="1">
        <v>-6.152</v>
      </c>
      <c r="BE5446" s="1">
        <v>-3.446</v>
      </c>
      <c r="BF5446" s="1">
        <v>48.287</v>
      </c>
      <c r="BG5446" s="1">
        <v>221.81</v>
      </c>
      <c r="BH5446" s="1">
        <v>17.82</v>
      </c>
      <c r="BI5446" s="1">
        <v>601.044</v>
      </c>
      <c r="BJ5446" s="1">
        <v>38.571</v>
      </c>
      <c r="BK5446" s="1">
        <v>14.008</v>
      </c>
      <c r="BL5446" s="1">
        <v>-6.152</v>
      </c>
      <c r="BM5446" s="1">
        <v>-3.446</v>
      </c>
      <c r="BN5446" s="1">
        <v>48.287</v>
      </c>
      <c r="BO5446" s="1">
        <v>221.81</v>
      </c>
      <c r="BP5446" s="1">
        <v>17.82</v>
      </c>
      <c r="BQ5446" s="1">
        <v>601.044</v>
      </c>
      <c r="BR5446" s="1">
        <v>38.571</v>
      </c>
      <c r="BS5446" s="1">
        <v>14.008</v>
      </c>
      <c r="BT5446" s="1">
        <v>0.0</v>
      </c>
      <c r="BU5446" s="1">
        <v>0.0</v>
      </c>
      <c r="BW5446" s="1">
        <v>0.0</v>
      </c>
      <c r="BX5446" s="1">
        <v>0.0</v>
      </c>
      <c r="BY5446" s="1">
        <v>0.0</v>
      </c>
      <c r="BZ5446" s="1">
        <v>0.0</v>
      </c>
      <c r="CA5446" s="1">
        <v>0.0</v>
      </c>
      <c r="CB5446" s="1">
        <v>0.0</v>
      </c>
      <c r="CC5446" s="1">
        <v>0.0</v>
      </c>
      <c r="CD5446" s="1">
        <v>18.974</v>
      </c>
      <c r="CE5446" s="1">
        <v>24.311</v>
      </c>
      <c r="CF5446" s="1">
        <v>152.441</v>
      </c>
      <c r="CG5446" s="1">
        <v>20.911</v>
      </c>
      <c r="CH5446" s="1">
        <v>1.68</v>
      </c>
      <c r="CI5446" s="1">
        <v>1897.478</v>
      </c>
      <c r="CJ5446" s="1">
        <v>13.066</v>
      </c>
      <c r="CK5446" s="1">
        <v>27.435</v>
      </c>
      <c r="CL5446" s="1">
        <v>2955.165</v>
      </c>
      <c r="CM5446" s="1">
        <v>237.415</v>
      </c>
      <c r="CN5446" s="1">
        <v>3.636</v>
      </c>
      <c r="CO5446" s="1">
        <v>44.222</v>
      </c>
      <c r="CP5446" s="1">
        <v>0.0</v>
      </c>
      <c r="CQ5446" s="1">
        <v>0.0</v>
      </c>
      <c r="CT5446" s="1">
        <v>0.0</v>
      </c>
      <c r="CU5446" s="1">
        <v>0.0</v>
      </c>
      <c r="CW5446" s="1">
        <v>0.0</v>
      </c>
      <c r="CX5446" s="1">
        <v>0.0</v>
      </c>
      <c r="CZ5446" s="1">
        <v>0.0</v>
      </c>
      <c r="DA5446" s="1">
        <v>575.064</v>
      </c>
      <c r="DB5446" s="1">
        <v>347.775</v>
      </c>
      <c r="DC5446" s="1">
        <v>-6.152</v>
      </c>
      <c r="DD5446" s="1">
        <v>-3.446</v>
      </c>
      <c r="DE5446" s="1">
        <v>48.287</v>
      </c>
      <c r="DF5446" s="1">
        <v>221.81</v>
      </c>
      <c r="DG5446" s="1">
        <v>17.82</v>
      </c>
      <c r="DH5446" s="1">
        <v>601.044</v>
      </c>
      <c r="DI5446" s="1">
        <v>38.571</v>
      </c>
      <c r="DJ5446" s="1">
        <v>14.008</v>
      </c>
      <c r="DL5446" s="1">
        <v>0.0</v>
      </c>
      <c r="DM5446" s="1">
        <v>0.0</v>
      </c>
      <c r="DN5446" s="1">
        <v>0.0</v>
      </c>
      <c r="DO5446" s="1">
        <v>0.0</v>
      </c>
      <c r="DP5446" s="1">
        <v>0.0</v>
      </c>
      <c r="DQ5446" s="1">
        <v>0.0</v>
      </c>
      <c r="DR5446" s="1">
        <v>0.0</v>
      </c>
      <c r="DT5446" s="1">
        <v>0.0</v>
      </c>
      <c r="DU5446" s="1">
        <v>0.0</v>
      </c>
      <c r="DV5446" s="1">
        <v>0.0</v>
      </c>
      <c r="DW5446" s="1">
        <v>0.0</v>
      </c>
      <c r="DX5446" s="1">
        <v>0.0</v>
      </c>
      <c r="DY5446" s="1">
        <v>0.0</v>
      </c>
      <c r="DZ5446" s="1">
        <v>0.0</v>
      </c>
    </row>
    <row r="5447">
      <c r="A5447" s="1" t="s">
        <v>554</v>
      </c>
      <c r="B5447" s="1">
        <v>2005.0</v>
      </c>
      <c r="C5447" s="1" t="s">
        <v>555</v>
      </c>
      <c r="D5447" s="1">
        <v>8.1088259E7</v>
      </c>
      <c r="E5447" s="1">
        <v>3.0898864128E11</v>
      </c>
      <c r="G5447" s="1">
        <v>0.0</v>
      </c>
      <c r="H5447" s="1">
        <v>0.0</v>
      </c>
      <c r="I5447" s="1">
        <v>0.0</v>
      </c>
      <c r="J5447" s="1">
        <v>0.617</v>
      </c>
      <c r="K5447" s="1">
        <v>0.05</v>
      </c>
      <c r="L5447" s="1">
        <v>0.096</v>
      </c>
      <c r="M5447" s="1">
        <v>0.0</v>
      </c>
      <c r="N5447" s="1">
        <v>462.558</v>
      </c>
      <c r="O5447" s="1">
        <v>4.715</v>
      </c>
      <c r="P5447" s="1">
        <v>4.896</v>
      </c>
      <c r="Q5447" s="1">
        <v>1341.011</v>
      </c>
      <c r="R5447" s="1">
        <v>108.74</v>
      </c>
      <c r="S5447" s="1">
        <v>135.778</v>
      </c>
      <c r="T5447" s="1">
        <v>11.01</v>
      </c>
      <c r="U5447" s="1">
        <v>24.659</v>
      </c>
      <c r="V5447" s="1">
        <v>43.923</v>
      </c>
      <c r="W5447" s="1">
        <v>2738.279</v>
      </c>
      <c r="X5447" s="1">
        <v>222.042</v>
      </c>
      <c r="Y5447" s="1">
        <v>21.141</v>
      </c>
      <c r="Z5447" s="1">
        <v>29.638</v>
      </c>
      <c r="AA5447" s="1">
        <v>52.46</v>
      </c>
      <c r="AB5447" s="1">
        <v>646.949</v>
      </c>
      <c r="AC5447" s="1">
        <v>52.08</v>
      </c>
      <c r="AD5447" s="1">
        <v>15.369</v>
      </c>
      <c r="AE5447" s="1">
        <v>6.331</v>
      </c>
      <c r="AF5447" s="1">
        <v>22.017</v>
      </c>
      <c r="AG5447" s="1">
        <v>4560.355</v>
      </c>
      <c r="AH5447" s="1">
        <v>1.197</v>
      </c>
      <c r="AI5447" s="1">
        <v>8.722</v>
      </c>
      <c r="AJ5447" s="1">
        <v>25.856</v>
      </c>
      <c r="AK5447" s="1">
        <v>437.795</v>
      </c>
      <c r="AL5447" s="1">
        <v>35.5</v>
      </c>
      <c r="AM5447" s="1">
        <v>3974.498</v>
      </c>
      <c r="AN5447" s="1">
        <v>322.285</v>
      </c>
      <c r="AO5447" s="1">
        <v>68.164</v>
      </c>
      <c r="AP5447" s="1">
        <v>87.842</v>
      </c>
      <c r="AQ5447" s="1">
        <v>54.808</v>
      </c>
      <c r="AR5447" s="1">
        <v>22.002</v>
      </c>
      <c r="AS5447" s="1">
        <v>62.146</v>
      </c>
      <c r="AT5447" s="1">
        <v>275.256</v>
      </c>
      <c r="AU5447" s="1">
        <v>22.32</v>
      </c>
      <c r="AV5447" s="1">
        <v>766.399</v>
      </c>
      <c r="AW5447" s="1">
        <v>54.808</v>
      </c>
      <c r="AX5447" s="1">
        <v>22.002</v>
      </c>
      <c r="AY5447" s="1">
        <v>766.399</v>
      </c>
      <c r="AZ5447" s="1">
        <v>62.146</v>
      </c>
      <c r="BA5447" s="1">
        <v>42.857</v>
      </c>
      <c r="BB5447" s="1">
        <v>16.939</v>
      </c>
      <c r="BC5447" s="1">
        <v>24.09</v>
      </c>
      <c r="BD5447" s="1">
        <v>-7.201</v>
      </c>
      <c r="BE5447" s="1">
        <v>-3.838</v>
      </c>
      <c r="BF5447" s="1">
        <v>44.449</v>
      </c>
      <c r="BG5447" s="1">
        <v>203.852</v>
      </c>
      <c r="BH5447" s="1">
        <v>16.53</v>
      </c>
      <c r="BI5447" s="1">
        <v>548.155</v>
      </c>
      <c r="BJ5447" s="1">
        <v>31.74</v>
      </c>
      <c r="BK5447" s="1">
        <v>12.115</v>
      </c>
      <c r="BL5447" s="1">
        <v>-6.92</v>
      </c>
      <c r="BM5447" s="1">
        <v>-3.682</v>
      </c>
      <c r="BN5447" s="1">
        <v>44.605</v>
      </c>
      <c r="BO5447" s="1">
        <v>204.469</v>
      </c>
      <c r="BP5447" s="1">
        <v>16.58</v>
      </c>
      <c r="BQ5447" s="1">
        <v>550.082</v>
      </c>
      <c r="BR5447" s="1">
        <v>31.836</v>
      </c>
      <c r="BS5447" s="1">
        <v>12.158</v>
      </c>
      <c r="BT5447" s="1">
        <v>0.38</v>
      </c>
      <c r="BU5447" s="1">
        <v>0.724</v>
      </c>
      <c r="BW5447" s="1">
        <v>0.0</v>
      </c>
      <c r="BX5447" s="1">
        <v>0.0</v>
      </c>
      <c r="BY5447" s="1">
        <v>0.0</v>
      </c>
      <c r="BZ5447" s="1">
        <v>0.0</v>
      </c>
      <c r="CA5447" s="1">
        <v>0.0</v>
      </c>
      <c r="CB5447" s="1">
        <v>0.0</v>
      </c>
      <c r="CC5447" s="1">
        <v>0.0</v>
      </c>
      <c r="CD5447" s="1">
        <v>-0.684</v>
      </c>
      <c r="CE5447" s="1">
        <v>-1.042</v>
      </c>
      <c r="CF5447" s="1">
        <v>151.399</v>
      </c>
      <c r="CG5447" s="1">
        <v>26.761</v>
      </c>
      <c r="CH5447" s="1">
        <v>2.17</v>
      </c>
      <c r="CI5447" s="1">
        <v>1867.087</v>
      </c>
      <c r="CJ5447" s="1">
        <v>-7.47</v>
      </c>
      <c r="CK5447" s="1">
        <v>-17.736</v>
      </c>
      <c r="CL5447" s="1">
        <v>2709.135</v>
      </c>
      <c r="CM5447" s="1">
        <v>219.679</v>
      </c>
      <c r="CN5447" s="1">
        <v>4.167</v>
      </c>
      <c r="CO5447" s="1">
        <v>41.265</v>
      </c>
      <c r="CP5447" s="1">
        <v>0.156</v>
      </c>
      <c r="CQ5447" s="1">
        <v>0.05</v>
      </c>
      <c r="CT5447" s="1">
        <v>0.156</v>
      </c>
      <c r="CU5447" s="1">
        <v>0.617</v>
      </c>
      <c r="CW5447" s="1">
        <v>1.927</v>
      </c>
      <c r="CX5447" s="1">
        <v>0.096</v>
      </c>
      <c r="CZ5447" s="1">
        <v>0.043</v>
      </c>
      <c r="DA5447" s="1">
        <v>642.263</v>
      </c>
      <c r="DB5447" s="1">
        <v>369.791</v>
      </c>
      <c r="DC5447" s="1">
        <v>-6.92</v>
      </c>
      <c r="DD5447" s="1">
        <v>-3.682</v>
      </c>
      <c r="DE5447" s="1">
        <v>44.605</v>
      </c>
      <c r="DF5447" s="1">
        <v>204.469</v>
      </c>
      <c r="DG5447" s="1">
        <v>16.58</v>
      </c>
      <c r="DH5447" s="1">
        <v>550.082</v>
      </c>
      <c r="DI5447" s="1">
        <v>31.836</v>
      </c>
      <c r="DJ5447" s="1">
        <v>12.158</v>
      </c>
      <c r="DL5447" s="1">
        <v>0.0</v>
      </c>
      <c r="DM5447" s="1">
        <v>0.0</v>
      </c>
      <c r="DN5447" s="1">
        <v>0.0</v>
      </c>
      <c r="DO5447" s="1">
        <v>0.0</v>
      </c>
      <c r="DP5447" s="1">
        <v>0.0</v>
      </c>
      <c r="DQ5447" s="1">
        <v>0.0</v>
      </c>
      <c r="DR5447" s="1">
        <v>0.0</v>
      </c>
      <c r="DT5447" s="1">
        <v>0.0</v>
      </c>
      <c r="DU5447" s="1">
        <v>0.0</v>
      </c>
      <c r="DV5447" s="1">
        <v>0.0</v>
      </c>
      <c r="DW5447" s="1">
        <v>0.0</v>
      </c>
      <c r="DX5447" s="1">
        <v>0.0</v>
      </c>
      <c r="DY5447" s="1">
        <v>0.0</v>
      </c>
      <c r="DZ5447" s="1">
        <v>0.0</v>
      </c>
    </row>
    <row r="5448">
      <c r="A5448" s="1" t="s">
        <v>554</v>
      </c>
      <c r="B5448" s="1">
        <v>2006.0</v>
      </c>
      <c r="C5448" s="1" t="s">
        <v>555</v>
      </c>
      <c r="D5448" s="1">
        <v>8.216785E7</v>
      </c>
      <c r="E5448" s="1">
        <v>3.29425420288E11</v>
      </c>
      <c r="G5448" s="1">
        <v>0.0</v>
      </c>
      <c r="H5448" s="1">
        <v>0.0</v>
      </c>
      <c r="I5448" s="1">
        <v>0.0</v>
      </c>
      <c r="J5448" s="1">
        <v>0.73</v>
      </c>
      <c r="K5448" s="1">
        <v>0.06</v>
      </c>
      <c r="L5448" s="1">
        <v>0.104</v>
      </c>
      <c r="M5448" s="1">
        <v>0.0</v>
      </c>
      <c r="N5448" s="1">
        <v>448.359</v>
      </c>
      <c r="O5448" s="1">
        <v>-38.739</v>
      </c>
      <c r="P5448" s="1">
        <v>-42.125</v>
      </c>
      <c r="Q5448" s="1">
        <v>810.72</v>
      </c>
      <c r="R5448" s="1">
        <v>66.615</v>
      </c>
      <c r="S5448" s="1">
        <v>148.842</v>
      </c>
      <c r="T5448" s="1">
        <v>12.23</v>
      </c>
      <c r="U5448" s="1">
        <v>13.742</v>
      </c>
      <c r="V5448" s="1">
        <v>30.513</v>
      </c>
      <c r="W5448" s="1">
        <v>3073.647</v>
      </c>
      <c r="X5448" s="1">
        <v>252.555</v>
      </c>
      <c r="Y5448" s="1">
        <v>21.123</v>
      </c>
      <c r="Z5448" s="1">
        <v>19.851</v>
      </c>
      <c r="AA5448" s="1">
        <v>58.87</v>
      </c>
      <c r="AB5448" s="1">
        <v>716.46</v>
      </c>
      <c r="AC5448" s="1">
        <v>57.9</v>
      </c>
      <c r="AD5448" s="1">
        <v>19.144</v>
      </c>
      <c r="AE5448" s="1">
        <v>-8.335</v>
      </c>
      <c r="AF5448" s="1">
        <v>-30.823</v>
      </c>
      <c r="AG5448" s="1">
        <v>4125.314</v>
      </c>
      <c r="AH5448" s="1">
        <v>1.029</v>
      </c>
      <c r="AI5448" s="1">
        <v>-12.29</v>
      </c>
      <c r="AJ5448" s="1">
        <v>-39.61</v>
      </c>
      <c r="AK5448" s="1">
        <v>464.05</v>
      </c>
      <c r="AL5448" s="1">
        <v>38.13</v>
      </c>
      <c r="AM5448" s="1">
        <v>3440.214</v>
      </c>
      <c r="AN5448" s="1">
        <v>282.675</v>
      </c>
      <c r="AO5448" s="1">
        <v>65.855</v>
      </c>
      <c r="AP5448" s="1">
        <v>84.234</v>
      </c>
      <c r="AQ5448" s="1">
        <v>8.696</v>
      </c>
      <c r="AR5448" s="1">
        <v>5.404</v>
      </c>
      <c r="AS5448" s="1">
        <v>67.55</v>
      </c>
      <c r="AT5448" s="1">
        <v>298.17</v>
      </c>
      <c r="AU5448" s="1">
        <v>24.5</v>
      </c>
      <c r="AV5448" s="1">
        <v>822.098</v>
      </c>
      <c r="AW5448" s="1">
        <v>8.696</v>
      </c>
      <c r="AX5448" s="1">
        <v>5.404</v>
      </c>
      <c r="AY5448" s="1">
        <v>822.098</v>
      </c>
      <c r="AZ5448" s="1">
        <v>67.55</v>
      </c>
      <c r="BA5448" s="1">
        <v>42.314</v>
      </c>
      <c r="BB5448" s="1">
        <v>20.129</v>
      </c>
      <c r="BC5448" s="1">
        <v>25.96</v>
      </c>
      <c r="BD5448" s="1">
        <v>19.208</v>
      </c>
      <c r="BE5448" s="1">
        <v>8.254</v>
      </c>
      <c r="BF5448" s="1">
        <v>52.703</v>
      </c>
      <c r="BG5448" s="1">
        <v>239.875</v>
      </c>
      <c r="BH5448" s="1">
        <v>19.71</v>
      </c>
      <c r="BI5448" s="1">
        <v>641.409</v>
      </c>
      <c r="BJ5448" s="1">
        <v>34.041</v>
      </c>
      <c r="BK5448" s="1">
        <v>15.705</v>
      </c>
      <c r="BL5448" s="1">
        <v>19.24</v>
      </c>
      <c r="BM5448" s="1">
        <v>8.301</v>
      </c>
      <c r="BN5448" s="1">
        <v>52.906</v>
      </c>
      <c r="BO5448" s="1">
        <v>240.605</v>
      </c>
      <c r="BP5448" s="1">
        <v>19.77</v>
      </c>
      <c r="BQ5448" s="1">
        <v>643.881</v>
      </c>
      <c r="BR5448" s="1">
        <v>34.145</v>
      </c>
      <c r="BS5448" s="1">
        <v>15.766</v>
      </c>
      <c r="BT5448" s="1">
        <v>0.97</v>
      </c>
      <c r="BU5448" s="1">
        <v>1.648</v>
      </c>
      <c r="BW5448" s="1">
        <v>0.0</v>
      </c>
      <c r="BX5448" s="1">
        <v>0.0</v>
      </c>
      <c r="BY5448" s="1">
        <v>0.0</v>
      </c>
      <c r="BZ5448" s="1">
        <v>0.0</v>
      </c>
      <c r="CA5448" s="1">
        <v>0.0</v>
      </c>
      <c r="CB5448" s="1">
        <v>0.0</v>
      </c>
      <c r="CC5448" s="1">
        <v>0.0</v>
      </c>
      <c r="CD5448" s="1">
        <v>-1.908</v>
      </c>
      <c r="CE5448" s="1">
        <v>-2.889</v>
      </c>
      <c r="CF5448" s="1">
        <v>148.51</v>
      </c>
      <c r="CG5448" s="1">
        <v>17.038</v>
      </c>
      <c r="CH5448" s="1">
        <v>1.4</v>
      </c>
      <c r="CI5448" s="1">
        <v>1807.395</v>
      </c>
      <c r="CJ5448" s="1">
        <v>-9.233</v>
      </c>
      <c r="CK5448" s="1">
        <v>-20.283</v>
      </c>
      <c r="CL5448" s="1">
        <v>2426.696</v>
      </c>
      <c r="CM5448" s="1">
        <v>199.396</v>
      </c>
      <c r="CN5448" s="1">
        <v>2.418</v>
      </c>
      <c r="CO5448" s="1">
        <v>44.254</v>
      </c>
      <c r="CP5448" s="1">
        <v>0.203</v>
      </c>
      <c r="CQ5448" s="1">
        <v>0.065</v>
      </c>
      <c r="CS5448" s="1">
        <v>30.0</v>
      </c>
      <c r="CT5448" s="1">
        <v>0.047</v>
      </c>
      <c r="CU5448" s="1">
        <v>0.791</v>
      </c>
      <c r="CW5448" s="1">
        <v>2.472</v>
      </c>
      <c r="CX5448" s="1">
        <v>0.112</v>
      </c>
      <c r="CZ5448" s="1">
        <v>0.061</v>
      </c>
      <c r="DA5448" s="1">
        <v>704.655</v>
      </c>
      <c r="DB5448" s="1">
        <v>338.968</v>
      </c>
      <c r="DC5448" s="1">
        <v>19.24</v>
      </c>
      <c r="DD5448" s="1">
        <v>8.301</v>
      </c>
      <c r="DE5448" s="1">
        <v>52.906</v>
      </c>
      <c r="DF5448" s="1">
        <v>240.605</v>
      </c>
      <c r="DG5448" s="1">
        <v>19.77</v>
      </c>
      <c r="DH5448" s="1">
        <v>643.881</v>
      </c>
      <c r="DI5448" s="1">
        <v>34.145</v>
      </c>
      <c r="DJ5448" s="1">
        <v>15.766</v>
      </c>
      <c r="DL5448" s="1">
        <v>0.0</v>
      </c>
      <c r="DM5448" s="1">
        <v>0.0</v>
      </c>
      <c r="DN5448" s="1">
        <v>0.0</v>
      </c>
      <c r="DO5448" s="1">
        <v>0.0</v>
      </c>
      <c r="DP5448" s="1">
        <v>0.0</v>
      </c>
      <c r="DQ5448" s="1">
        <v>0.0</v>
      </c>
      <c r="DR5448" s="1">
        <v>0.0</v>
      </c>
      <c r="DT5448" s="1">
        <v>0.0</v>
      </c>
      <c r="DU5448" s="1">
        <v>0.0</v>
      </c>
      <c r="DV5448" s="1">
        <v>0.0</v>
      </c>
      <c r="DW5448" s="1">
        <v>0.0</v>
      </c>
      <c r="DX5448" s="1">
        <v>0.0</v>
      </c>
      <c r="DY5448" s="1">
        <v>0.0</v>
      </c>
      <c r="DZ5448" s="1">
        <v>0.0</v>
      </c>
    </row>
    <row r="5449">
      <c r="A5449" s="1" t="s">
        <v>554</v>
      </c>
      <c r="B5449" s="1">
        <v>2007.0</v>
      </c>
      <c r="C5449" s="1" t="s">
        <v>555</v>
      </c>
      <c r="D5449" s="1">
        <v>8.3633326E7</v>
      </c>
      <c r="E5449" s="1">
        <v>3.5178643456E11</v>
      </c>
      <c r="G5449" s="1">
        <v>0.0</v>
      </c>
      <c r="H5449" s="1">
        <v>0.0</v>
      </c>
      <c r="I5449" s="1">
        <v>0.0</v>
      </c>
      <c r="J5449" s="1">
        <v>0.957</v>
      </c>
      <c r="K5449" s="1">
        <v>0.08</v>
      </c>
      <c r="L5449" s="1">
        <v>0.125</v>
      </c>
      <c r="M5449" s="1">
        <v>0.0</v>
      </c>
      <c r="N5449" s="1">
        <v>438.903</v>
      </c>
      <c r="O5449" s="1">
        <v>9.465</v>
      </c>
      <c r="P5449" s="1">
        <v>6.305</v>
      </c>
      <c r="Q5449" s="1">
        <v>871.906</v>
      </c>
      <c r="R5449" s="1">
        <v>72.92</v>
      </c>
      <c r="S5449" s="1">
        <v>147.788</v>
      </c>
      <c r="T5449" s="1">
        <v>12.36</v>
      </c>
      <c r="U5449" s="1">
        <v>9.554</v>
      </c>
      <c r="V5449" s="1">
        <v>24.13</v>
      </c>
      <c r="W5449" s="1">
        <v>3308.31</v>
      </c>
      <c r="X5449" s="1">
        <v>276.685</v>
      </c>
      <c r="Y5449" s="1">
        <v>19.264</v>
      </c>
      <c r="Z5449" s="1">
        <v>19.897</v>
      </c>
      <c r="AA5449" s="1">
        <v>66.79</v>
      </c>
      <c r="AB5449" s="1">
        <v>798.605</v>
      </c>
      <c r="AC5449" s="1">
        <v>64.16</v>
      </c>
      <c r="AD5449" s="1">
        <v>19.496</v>
      </c>
      <c r="AE5449" s="1">
        <v>9.236</v>
      </c>
      <c r="AF5449" s="1">
        <v>31.306</v>
      </c>
      <c r="AG5449" s="1">
        <v>4427.348</v>
      </c>
      <c r="AH5449" s="1">
        <v>1.053</v>
      </c>
      <c r="AI5449" s="1">
        <v>8.456</v>
      </c>
      <c r="AJ5449" s="1">
        <v>23.903</v>
      </c>
      <c r="AK5449" s="1">
        <v>497.888</v>
      </c>
      <c r="AL5449" s="1">
        <v>41.64</v>
      </c>
      <c r="AM5449" s="1">
        <v>3665.744</v>
      </c>
      <c r="AN5449" s="1">
        <v>306.578</v>
      </c>
      <c r="AO5449" s="1">
        <v>64.9</v>
      </c>
      <c r="AP5449" s="1">
        <v>83.651</v>
      </c>
      <c r="AQ5449" s="1">
        <v>1.143</v>
      </c>
      <c r="AR5449" s="1">
        <v>0.772</v>
      </c>
      <c r="AS5449" s="1">
        <v>68.322</v>
      </c>
      <c r="AT5449" s="1">
        <v>318.294</v>
      </c>
      <c r="AU5449" s="1">
        <v>26.62</v>
      </c>
      <c r="AV5449" s="1">
        <v>816.923</v>
      </c>
      <c r="AW5449" s="1">
        <v>1.143</v>
      </c>
      <c r="AX5449" s="1">
        <v>0.772</v>
      </c>
      <c r="AY5449" s="1">
        <v>816.923</v>
      </c>
      <c r="AZ5449" s="1">
        <v>68.322</v>
      </c>
      <c r="BA5449" s="1">
        <v>41.49</v>
      </c>
      <c r="BB5449" s="1">
        <v>18.642</v>
      </c>
      <c r="BC5449" s="1">
        <v>28.16</v>
      </c>
      <c r="BD5449" s="1">
        <v>13.83</v>
      </c>
      <c r="BE5449" s="1">
        <v>6.97</v>
      </c>
      <c r="BF5449" s="1">
        <v>59.673</v>
      </c>
      <c r="BG5449" s="1">
        <v>268.314</v>
      </c>
      <c r="BH5449" s="1">
        <v>22.44</v>
      </c>
      <c r="BI5449" s="1">
        <v>713.506</v>
      </c>
      <c r="BJ5449" s="1">
        <v>34.975</v>
      </c>
      <c r="BK5449" s="1">
        <v>16.282</v>
      </c>
      <c r="BL5449" s="1">
        <v>13.855</v>
      </c>
      <c r="BM5449" s="1">
        <v>7.013</v>
      </c>
      <c r="BN5449" s="1">
        <v>59.92</v>
      </c>
      <c r="BO5449" s="1">
        <v>269.271</v>
      </c>
      <c r="BP5449" s="1">
        <v>22.52</v>
      </c>
      <c r="BQ5449" s="1">
        <v>716.458</v>
      </c>
      <c r="BR5449" s="1">
        <v>35.1</v>
      </c>
      <c r="BS5449" s="1">
        <v>16.349</v>
      </c>
      <c r="BT5449" s="1">
        <v>2.63</v>
      </c>
      <c r="BU5449" s="1">
        <v>3.938</v>
      </c>
      <c r="BW5449" s="1">
        <v>0.0</v>
      </c>
      <c r="BX5449" s="1">
        <v>0.0</v>
      </c>
      <c r="BY5449" s="1">
        <v>0.0</v>
      </c>
      <c r="BZ5449" s="1">
        <v>0.0</v>
      </c>
      <c r="CA5449" s="1">
        <v>0.0</v>
      </c>
      <c r="CB5449" s="1">
        <v>0.0</v>
      </c>
      <c r="CC5449" s="1">
        <v>0.0</v>
      </c>
      <c r="CD5449" s="1">
        <v>11.33</v>
      </c>
      <c r="CE5449" s="1">
        <v>16.826</v>
      </c>
      <c r="CF5449" s="1">
        <v>165.336</v>
      </c>
      <c r="CG5449" s="1">
        <v>31.806</v>
      </c>
      <c r="CH5449" s="1">
        <v>2.66</v>
      </c>
      <c r="CI5449" s="1">
        <v>1976.915</v>
      </c>
      <c r="CJ5449" s="1">
        <v>-5.506</v>
      </c>
      <c r="CK5449" s="1">
        <v>-10.979</v>
      </c>
      <c r="CL5449" s="1">
        <v>2252.901</v>
      </c>
      <c r="CM5449" s="1">
        <v>188.418</v>
      </c>
      <c r="CN5449" s="1">
        <v>4.146</v>
      </c>
      <c r="CO5449" s="1">
        <v>45.112</v>
      </c>
      <c r="CP5449" s="1">
        <v>0.247</v>
      </c>
      <c r="CQ5449" s="1">
        <v>0.079</v>
      </c>
      <c r="CS5449" s="1">
        <v>21.538</v>
      </c>
      <c r="CT5449" s="1">
        <v>0.044</v>
      </c>
      <c r="CU5449" s="1">
        <v>0.945</v>
      </c>
      <c r="CW5449" s="1">
        <v>2.952</v>
      </c>
      <c r="CX5449" s="1">
        <v>0.123</v>
      </c>
      <c r="CZ5449" s="1">
        <v>0.067</v>
      </c>
      <c r="DA5449" s="1">
        <v>767.158</v>
      </c>
      <c r="DB5449" s="1">
        <v>370.274</v>
      </c>
      <c r="DC5449" s="1">
        <v>13.855</v>
      </c>
      <c r="DD5449" s="1">
        <v>7.013</v>
      </c>
      <c r="DE5449" s="1">
        <v>59.92</v>
      </c>
      <c r="DF5449" s="1">
        <v>269.271</v>
      </c>
      <c r="DG5449" s="1">
        <v>22.52</v>
      </c>
      <c r="DH5449" s="1">
        <v>716.458</v>
      </c>
      <c r="DI5449" s="1">
        <v>35.1</v>
      </c>
      <c r="DJ5449" s="1">
        <v>16.349</v>
      </c>
      <c r="DL5449" s="1">
        <v>0.0</v>
      </c>
      <c r="DM5449" s="1">
        <v>0.0</v>
      </c>
      <c r="DN5449" s="1">
        <v>0.0</v>
      </c>
      <c r="DO5449" s="1">
        <v>0.0</v>
      </c>
      <c r="DP5449" s="1">
        <v>0.0</v>
      </c>
      <c r="DQ5449" s="1">
        <v>0.0</v>
      </c>
      <c r="DR5449" s="1">
        <v>0.0</v>
      </c>
      <c r="DT5449" s="1">
        <v>0.0</v>
      </c>
      <c r="DU5449" s="1">
        <v>0.0</v>
      </c>
      <c r="DV5449" s="1">
        <v>0.0</v>
      </c>
      <c r="DW5449" s="1">
        <v>0.0</v>
      </c>
      <c r="DX5449" s="1">
        <v>0.0</v>
      </c>
      <c r="DY5449" s="1">
        <v>0.0</v>
      </c>
      <c r="DZ5449" s="1">
        <v>0.0</v>
      </c>
    </row>
    <row r="5450">
      <c r="A5450" s="1" t="s">
        <v>554</v>
      </c>
      <c r="B5450" s="1">
        <v>2008.0</v>
      </c>
      <c r="C5450" s="1" t="s">
        <v>555</v>
      </c>
      <c r="D5450" s="1">
        <v>8.517574E7</v>
      </c>
      <c r="E5450" s="1">
        <v>3.70681839616E11</v>
      </c>
      <c r="G5450" s="1">
        <v>0.0</v>
      </c>
      <c r="H5450" s="1">
        <v>0.0</v>
      </c>
      <c r="I5450" s="1">
        <v>0.0</v>
      </c>
      <c r="J5450" s="1">
        <v>0.587</v>
      </c>
      <c r="K5450" s="1">
        <v>0.05</v>
      </c>
      <c r="L5450" s="1">
        <v>0.07</v>
      </c>
      <c r="M5450" s="1">
        <v>0.0</v>
      </c>
      <c r="N5450" s="1">
        <v>421.846</v>
      </c>
      <c r="O5450" s="1">
        <v>89.606</v>
      </c>
      <c r="P5450" s="1">
        <v>65.341</v>
      </c>
      <c r="Q5450" s="1">
        <v>1623.25</v>
      </c>
      <c r="R5450" s="1">
        <v>138.261</v>
      </c>
      <c r="S5450" s="1">
        <v>144.29</v>
      </c>
      <c r="T5450" s="1">
        <v>12.29</v>
      </c>
      <c r="U5450" s="1">
        <v>-6.37</v>
      </c>
      <c r="V5450" s="1">
        <v>-17.624</v>
      </c>
      <c r="W5450" s="1">
        <v>3041.491</v>
      </c>
      <c r="X5450" s="1">
        <v>259.061</v>
      </c>
      <c r="Y5450" s="1">
        <v>17.322</v>
      </c>
      <c r="Z5450" s="1">
        <v>30.538</v>
      </c>
      <c r="AA5450" s="1">
        <v>74.17</v>
      </c>
      <c r="AB5450" s="1">
        <v>870.788</v>
      </c>
      <c r="AC5450" s="1">
        <v>70.95</v>
      </c>
      <c r="AD5450" s="1">
        <v>17.303</v>
      </c>
      <c r="AE5450" s="1">
        <v>23.478</v>
      </c>
      <c r="AF5450" s="1">
        <v>86.935</v>
      </c>
      <c r="AG5450" s="1">
        <v>5367.827</v>
      </c>
      <c r="AH5450" s="1">
        <v>1.233</v>
      </c>
      <c r="AI5450" s="1">
        <v>25.257</v>
      </c>
      <c r="AJ5450" s="1">
        <v>77.433</v>
      </c>
      <c r="AK5450" s="1">
        <v>527.38</v>
      </c>
      <c r="AL5450" s="1">
        <v>44.92</v>
      </c>
      <c r="AM5450" s="1">
        <v>4508.463</v>
      </c>
      <c r="AN5450" s="1">
        <v>384.012</v>
      </c>
      <c r="AO5450" s="1">
        <v>63.312</v>
      </c>
      <c r="AP5450" s="1">
        <v>84.818</v>
      </c>
      <c r="AQ5450" s="1">
        <v>5.918</v>
      </c>
      <c r="AR5450" s="1">
        <v>4.043</v>
      </c>
      <c r="AS5450" s="1">
        <v>72.365</v>
      </c>
      <c r="AT5450" s="1">
        <v>364.658</v>
      </c>
      <c r="AU5450" s="1">
        <v>31.06</v>
      </c>
      <c r="AV5450" s="1">
        <v>849.601</v>
      </c>
      <c r="AW5450" s="1">
        <v>5.918</v>
      </c>
      <c r="AX5450" s="1">
        <v>4.043</v>
      </c>
      <c r="AY5450" s="1">
        <v>849.601</v>
      </c>
      <c r="AZ5450" s="1">
        <v>72.365</v>
      </c>
      <c r="BA5450" s="1">
        <v>43.777</v>
      </c>
      <c r="BB5450" s="1">
        <v>15.984</v>
      </c>
      <c r="BC5450" s="1">
        <v>29.93</v>
      </c>
      <c r="BD5450" s="1">
        <v>15.809</v>
      </c>
      <c r="BE5450" s="1">
        <v>8.886</v>
      </c>
      <c r="BF5450" s="1">
        <v>68.559</v>
      </c>
      <c r="BG5450" s="1">
        <v>305.016</v>
      </c>
      <c r="BH5450" s="1">
        <v>25.98</v>
      </c>
      <c r="BI5450" s="1">
        <v>804.917</v>
      </c>
      <c r="BJ5450" s="1">
        <v>36.617</v>
      </c>
      <c r="BK5450" s="1">
        <v>15.143</v>
      </c>
      <c r="BL5450" s="1">
        <v>15.654</v>
      </c>
      <c r="BM5450" s="1">
        <v>8.816</v>
      </c>
      <c r="BN5450" s="1">
        <v>68.736</v>
      </c>
      <c r="BO5450" s="1">
        <v>305.603</v>
      </c>
      <c r="BP5450" s="1">
        <v>26.03</v>
      </c>
      <c r="BQ5450" s="1">
        <v>806.987</v>
      </c>
      <c r="BR5450" s="1">
        <v>36.688</v>
      </c>
      <c r="BS5450" s="1">
        <v>15.182</v>
      </c>
      <c r="BT5450" s="1">
        <v>3.22</v>
      </c>
      <c r="BU5450" s="1">
        <v>4.341</v>
      </c>
      <c r="BW5450" s="1">
        <v>0.0</v>
      </c>
      <c r="BX5450" s="1">
        <v>0.0</v>
      </c>
      <c r="BY5450" s="1">
        <v>0.0</v>
      </c>
      <c r="BZ5450" s="1">
        <v>0.0</v>
      </c>
      <c r="CA5450" s="1">
        <v>0.0</v>
      </c>
      <c r="CB5450" s="1">
        <v>0.0</v>
      </c>
      <c r="CC5450" s="1">
        <v>0.0</v>
      </c>
      <c r="CD5450" s="1">
        <v>4.868</v>
      </c>
      <c r="CE5450" s="1">
        <v>8.049</v>
      </c>
      <c r="CF5450" s="1">
        <v>173.385</v>
      </c>
      <c r="CG5450" s="1">
        <v>18.432</v>
      </c>
      <c r="CH5450" s="1">
        <v>1.57</v>
      </c>
      <c r="CI5450" s="1">
        <v>2035.613</v>
      </c>
      <c r="CJ5450" s="1">
        <v>-6.401</v>
      </c>
      <c r="CK5450" s="1">
        <v>-12.06</v>
      </c>
      <c r="CL5450" s="1">
        <v>2070.511</v>
      </c>
      <c r="CM5450" s="1">
        <v>176.357</v>
      </c>
      <c r="CN5450" s="1">
        <v>2.213</v>
      </c>
      <c r="CO5450" s="1">
        <v>38.296</v>
      </c>
      <c r="CP5450" s="1">
        <v>0.172</v>
      </c>
      <c r="CQ5450" s="1">
        <v>0.055</v>
      </c>
      <c r="CS5450" s="1">
        <v>-30.38</v>
      </c>
      <c r="CT5450" s="1">
        <v>-0.075</v>
      </c>
      <c r="CU5450" s="1">
        <v>0.646</v>
      </c>
      <c r="CW5450" s="1">
        <v>2.018</v>
      </c>
      <c r="CX5450" s="1">
        <v>0.078</v>
      </c>
      <c r="CZ5450" s="1">
        <v>0.038</v>
      </c>
      <c r="DA5450" s="1">
        <v>832.984</v>
      </c>
      <c r="DB5450" s="1">
        <v>457.209</v>
      </c>
      <c r="DC5450" s="1">
        <v>15.654</v>
      </c>
      <c r="DD5450" s="1">
        <v>8.816</v>
      </c>
      <c r="DE5450" s="1">
        <v>68.736</v>
      </c>
      <c r="DF5450" s="1">
        <v>305.603</v>
      </c>
      <c r="DG5450" s="1">
        <v>26.03</v>
      </c>
      <c r="DH5450" s="1">
        <v>806.987</v>
      </c>
      <c r="DI5450" s="1">
        <v>36.688</v>
      </c>
      <c r="DJ5450" s="1">
        <v>15.182</v>
      </c>
      <c r="DL5450" s="1">
        <v>0.0</v>
      </c>
      <c r="DM5450" s="1">
        <v>0.0</v>
      </c>
      <c r="DN5450" s="1">
        <v>0.0</v>
      </c>
      <c r="DO5450" s="1">
        <v>0.0</v>
      </c>
      <c r="DP5450" s="1">
        <v>0.0</v>
      </c>
      <c r="DQ5450" s="1">
        <v>0.0</v>
      </c>
      <c r="DR5450" s="1">
        <v>0.0</v>
      </c>
      <c r="DT5450" s="1">
        <v>0.004</v>
      </c>
      <c r="DU5450" s="1">
        <v>0.004</v>
      </c>
      <c r="DV5450" s="1">
        <v>0.0</v>
      </c>
      <c r="DW5450" s="1">
        <v>0.0</v>
      </c>
      <c r="DX5450" s="1">
        <v>0.053</v>
      </c>
      <c r="DY5450" s="1">
        <v>0.0</v>
      </c>
      <c r="DZ5450" s="1">
        <v>0.001</v>
      </c>
    </row>
    <row r="5451">
      <c r="A5451" s="1" t="s">
        <v>554</v>
      </c>
      <c r="B5451" s="1">
        <v>2009.0</v>
      </c>
      <c r="C5451" s="1" t="s">
        <v>555</v>
      </c>
      <c r="D5451" s="1">
        <v>8.6459976E7</v>
      </c>
      <c r="E5451" s="1">
        <v>3.89670895616E11</v>
      </c>
      <c r="G5451" s="1">
        <v>0.0</v>
      </c>
      <c r="H5451" s="1">
        <v>0.0</v>
      </c>
      <c r="I5451" s="1">
        <v>0.0</v>
      </c>
      <c r="J5451" s="1">
        <v>0.694</v>
      </c>
      <c r="K5451" s="1">
        <v>0.06</v>
      </c>
      <c r="L5451" s="1">
        <v>0.074</v>
      </c>
      <c r="M5451" s="1">
        <v>0.0</v>
      </c>
      <c r="N5451" s="1">
        <v>411.954</v>
      </c>
      <c r="O5451" s="1">
        <v>-6.169</v>
      </c>
      <c r="P5451" s="1">
        <v>-8.529</v>
      </c>
      <c r="Q5451" s="1">
        <v>1500.492</v>
      </c>
      <c r="R5451" s="1">
        <v>129.732</v>
      </c>
      <c r="S5451" s="1">
        <v>143.997</v>
      </c>
      <c r="T5451" s="1">
        <v>12.45</v>
      </c>
      <c r="U5451" s="1">
        <v>10.813</v>
      </c>
      <c r="V5451" s="1">
        <v>28.012</v>
      </c>
      <c r="W5451" s="1">
        <v>3320.299</v>
      </c>
      <c r="X5451" s="1">
        <v>287.073</v>
      </c>
      <c r="Y5451" s="1">
        <v>15.439</v>
      </c>
      <c r="Z5451" s="1">
        <v>28.039</v>
      </c>
      <c r="AA5451" s="1">
        <v>84.37</v>
      </c>
      <c r="AB5451" s="1">
        <v>975.827</v>
      </c>
      <c r="AC5451" s="1">
        <v>80.64</v>
      </c>
      <c r="AD5451" s="1">
        <v>19.486</v>
      </c>
      <c r="AE5451" s="1">
        <v>2.3</v>
      </c>
      <c r="AF5451" s="1">
        <v>10.517</v>
      </c>
      <c r="AG5451" s="1">
        <v>5409.733</v>
      </c>
      <c r="AH5451" s="1">
        <v>1.2</v>
      </c>
      <c r="AI5451" s="1">
        <v>-0.061</v>
      </c>
      <c r="AJ5451" s="1">
        <v>-0.234</v>
      </c>
      <c r="AK5451" s="1">
        <v>585.126</v>
      </c>
      <c r="AL5451" s="1">
        <v>50.59</v>
      </c>
      <c r="AM5451" s="1">
        <v>4438.793</v>
      </c>
      <c r="AN5451" s="1">
        <v>383.778</v>
      </c>
      <c r="AO5451" s="1">
        <v>62.736</v>
      </c>
      <c r="AP5451" s="1">
        <v>82.946</v>
      </c>
      <c r="AQ5451" s="1">
        <v>6.814</v>
      </c>
      <c r="AR5451" s="1">
        <v>4.931</v>
      </c>
      <c r="AS5451" s="1">
        <v>77.297</v>
      </c>
      <c r="AT5451" s="1">
        <v>420.541</v>
      </c>
      <c r="AU5451" s="1">
        <v>36.36</v>
      </c>
      <c r="AV5451" s="1">
        <v>894.015</v>
      </c>
      <c r="AW5451" s="1">
        <v>6.814</v>
      </c>
      <c r="AX5451" s="1">
        <v>4.931</v>
      </c>
      <c r="AY5451" s="1">
        <v>894.015</v>
      </c>
      <c r="AZ5451" s="1">
        <v>77.297</v>
      </c>
      <c r="BA5451" s="1">
        <v>45.089</v>
      </c>
      <c r="BB5451" s="1">
        <v>16.706</v>
      </c>
      <c r="BC5451" s="1">
        <v>33.22</v>
      </c>
      <c r="BD5451" s="1">
        <v>15.367</v>
      </c>
      <c r="BE5451" s="1">
        <v>10.12</v>
      </c>
      <c r="BF5451" s="1">
        <v>78.68</v>
      </c>
      <c r="BG5451" s="1">
        <v>346.75</v>
      </c>
      <c r="BH5451" s="1">
        <v>29.98</v>
      </c>
      <c r="BI5451" s="1">
        <v>910.014</v>
      </c>
      <c r="BJ5451" s="1">
        <v>37.178</v>
      </c>
      <c r="BK5451" s="1">
        <v>17.005</v>
      </c>
      <c r="BL5451" s="1">
        <v>15.399</v>
      </c>
      <c r="BM5451" s="1">
        <v>10.168</v>
      </c>
      <c r="BN5451" s="1">
        <v>78.904</v>
      </c>
      <c r="BO5451" s="1">
        <v>347.56</v>
      </c>
      <c r="BP5451" s="1">
        <v>30.05</v>
      </c>
      <c r="BQ5451" s="1">
        <v>912.607</v>
      </c>
      <c r="BR5451" s="1">
        <v>37.264</v>
      </c>
      <c r="BS5451" s="1">
        <v>17.054</v>
      </c>
      <c r="BT5451" s="1">
        <v>3.73</v>
      </c>
      <c r="BU5451" s="1">
        <v>4.421</v>
      </c>
      <c r="BW5451" s="1">
        <v>0.0</v>
      </c>
      <c r="BX5451" s="1">
        <v>0.0</v>
      </c>
      <c r="BY5451" s="1">
        <v>0.0</v>
      </c>
      <c r="BZ5451" s="1">
        <v>0.0</v>
      </c>
      <c r="CA5451" s="1">
        <v>0.0</v>
      </c>
      <c r="CB5451" s="1">
        <v>0.0</v>
      </c>
      <c r="CC5451" s="1">
        <v>0.0</v>
      </c>
      <c r="CD5451" s="1">
        <v>1.94</v>
      </c>
      <c r="CE5451" s="1">
        <v>3.364</v>
      </c>
      <c r="CF5451" s="1">
        <v>176.749</v>
      </c>
      <c r="CG5451" s="1">
        <v>20.588</v>
      </c>
      <c r="CH5451" s="1">
        <v>1.78</v>
      </c>
      <c r="CI5451" s="1">
        <v>2044.286</v>
      </c>
      <c r="CJ5451" s="1">
        <v>9.588</v>
      </c>
      <c r="CK5451" s="1">
        <v>16.91</v>
      </c>
      <c r="CL5451" s="1">
        <v>2235.339</v>
      </c>
      <c r="CM5451" s="1">
        <v>193.267</v>
      </c>
      <c r="CN5451" s="1">
        <v>2.207</v>
      </c>
      <c r="CO5451" s="1">
        <v>38.201</v>
      </c>
      <c r="CP5451" s="1">
        <v>0.194</v>
      </c>
      <c r="CQ5451" s="1">
        <v>0.062</v>
      </c>
      <c r="CS5451" s="1">
        <v>12.727</v>
      </c>
      <c r="CT5451" s="1">
        <v>0.022</v>
      </c>
      <c r="CU5451" s="1">
        <v>0.717</v>
      </c>
      <c r="CW5451" s="1">
        <v>2.241</v>
      </c>
      <c r="CX5451" s="1">
        <v>0.077</v>
      </c>
      <c r="CZ5451" s="1">
        <v>0.042</v>
      </c>
      <c r="DA5451" s="1">
        <v>932.686</v>
      </c>
      <c r="DB5451" s="1">
        <v>467.725</v>
      </c>
      <c r="DC5451" s="1">
        <v>15.399</v>
      </c>
      <c r="DD5451" s="1">
        <v>10.168</v>
      </c>
      <c r="DE5451" s="1">
        <v>78.904</v>
      </c>
      <c r="DF5451" s="1">
        <v>347.56</v>
      </c>
      <c r="DG5451" s="1">
        <v>30.05</v>
      </c>
      <c r="DH5451" s="1">
        <v>912.607</v>
      </c>
      <c r="DI5451" s="1">
        <v>37.264</v>
      </c>
      <c r="DJ5451" s="1">
        <v>17.054</v>
      </c>
      <c r="DL5451" s="1">
        <v>0.0</v>
      </c>
      <c r="DM5451" s="1">
        <v>0.0</v>
      </c>
      <c r="DN5451" s="1">
        <v>0.0</v>
      </c>
      <c r="DO5451" s="1">
        <v>0.0</v>
      </c>
      <c r="DP5451" s="1">
        <v>0.0</v>
      </c>
      <c r="DQ5451" s="1">
        <v>0.0</v>
      </c>
      <c r="DR5451" s="1">
        <v>0.0</v>
      </c>
      <c r="DS5451" s="1">
        <v>582.353</v>
      </c>
      <c r="DT5451" s="1">
        <v>0.026</v>
      </c>
      <c r="DU5451" s="1">
        <v>0.03</v>
      </c>
      <c r="DV5451" s="1">
        <v>0.116</v>
      </c>
      <c r="DW5451" s="1">
        <v>0.01</v>
      </c>
      <c r="DX5451" s="1">
        <v>0.352</v>
      </c>
      <c r="DY5451" s="1">
        <v>0.012</v>
      </c>
      <c r="DZ5451" s="1">
        <v>0.007</v>
      </c>
    </row>
    <row r="5452">
      <c r="A5452" s="1" t="s">
        <v>554</v>
      </c>
      <c r="B5452" s="1">
        <v>2010.0</v>
      </c>
      <c r="C5452" s="1" t="s">
        <v>555</v>
      </c>
      <c r="D5452" s="1">
        <v>8.7455095E7</v>
      </c>
      <c r="E5452" s="1">
        <v>4.13666246656E11</v>
      </c>
      <c r="G5452" s="1">
        <v>0.0</v>
      </c>
      <c r="H5452" s="1">
        <v>0.0</v>
      </c>
      <c r="I5452" s="1">
        <v>0.0</v>
      </c>
      <c r="J5452" s="1">
        <v>0.572</v>
      </c>
      <c r="K5452" s="1">
        <v>0.05</v>
      </c>
      <c r="L5452" s="1">
        <v>0.055</v>
      </c>
      <c r="M5452" s="1">
        <v>0.0</v>
      </c>
      <c r="N5452" s="1">
        <v>450.72</v>
      </c>
      <c r="O5452" s="1">
        <v>30.466</v>
      </c>
      <c r="P5452" s="1">
        <v>39.525</v>
      </c>
      <c r="Q5452" s="1">
        <v>1935.363</v>
      </c>
      <c r="R5452" s="1">
        <v>169.257</v>
      </c>
      <c r="S5452" s="1">
        <v>181.579</v>
      </c>
      <c r="T5452" s="1">
        <v>15.88</v>
      </c>
      <c r="U5452" s="1">
        <v>1.717</v>
      </c>
      <c r="V5452" s="1">
        <v>4.93</v>
      </c>
      <c r="W5452" s="1">
        <v>3338.893</v>
      </c>
      <c r="X5452" s="1">
        <v>292.003</v>
      </c>
      <c r="Y5452" s="1">
        <v>17.314</v>
      </c>
      <c r="Z5452" s="1">
        <v>31.618</v>
      </c>
      <c r="AA5452" s="1">
        <v>96.36</v>
      </c>
      <c r="AB5452" s="1">
        <v>1101.823</v>
      </c>
      <c r="AC5452" s="1">
        <v>91.72</v>
      </c>
      <c r="AD5452" s="1">
        <v>18.743</v>
      </c>
      <c r="AE5452" s="1">
        <v>15.501</v>
      </c>
      <c r="AF5452" s="1">
        <v>72.5</v>
      </c>
      <c r="AG5452" s="1">
        <v>6177.173</v>
      </c>
      <c r="AH5452" s="1">
        <v>1.306</v>
      </c>
      <c r="AI5452" s="1">
        <v>20.056</v>
      </c>
      <c r="AJ5452" s="1">
        <v>76.971</v>
      </c>
      <c r="AK5452" s="1">
        <v>721.513</v>
      </c>
      <c r="AL5452" s="1">
        <v>63.1</v>
      </c>
      <c r="AM5452" s="1">
        <v>5268.403</v>
      </c>
      <c r="AN5452" s="1">
        <v>460.749</v>
      </c>
      <c r="AO5452" s="1">
        <v>68.796</v>
      </c>
      <c r="AP5452" s="1">
        <v>86.069</v>
      </c>
      <c r="AQ5452" s="1">
        <v>17.378</v>
      </c>
      <c r="AR5452" s="1">
        <v>13.433</v>
      </c>
      <c r="AS5452" s="1">
        <v>90.729</v>
      </c>
      <c r="AT5452" s="1">
        <v>511.005</v>
      </c>
      <c r="AU5452" s="1">
        <v>44.69</v>
      </c>
      <c r="AV5452" s="1">
        <v>1037.439</v>
      </c>
      <c r="AW5452" s="1">
        <v>17.378</v>
      </c>
      <c r="AX5452" s="1">
        <v>13.433</v>
      </c>
      <c r="AY5452" s="1">
        <v>1037.439</v>
      </c>
      <c r="AZ5452" s="1">
        <v>90.729</v>
      </c>
      <c r="BA5452" s="1">
        <v>48.724</v>
      </c>
      <c r="BB5452" s="1">
        <v>16.948</v>
      </c>
      <c r="BC5452" s="1">
        <v>41.34</v>
      </c>
      <c r="BD5452" s="1">
        <v>-4.846</v>
      </c>
      <c r="BE5452" s="1">
        <v>-4.398</v>
      </c>
      <c r="BF5452" s="1">
        <v>74.282</v>
      </c>
      <c r="BG5452" s="1">
        <v>326.11</v>
      </c>
      <c r="BH5452" s="1">
        <v>28.52</v>
      </c>
      <c r="BI5452" s="1">
        <v>849.375</v>
      </c>
      <c r="BJ5452" s="1">
        <v>31.095</v>
      </c>
      <c r="BK5452" s="1">
        <v>13.876</v>
      </c>
      <c r="BL5452" s="1">
        <v>-4.741</v>
      </c>
      <c r="BM5452" s="1">
        <v>-4.329</v>
      </c>
      <c r="BN5452" s="1">
        <v>74.575</v>
      </c>
      <c r="BO5452" s="1">
        <v>327.254</v>
      </c>
      <c r="BP5452" s="1">
        <v>28.62</v>
      </c>
      <c r="BQ5452" s="1">
        <v>852.728</v>
      </c>
      <c r="BR5452" s="1">
        <v>31.204</v>
      </c>
      <c r="BS5452" s="1">
        <v>13.931</v>
      </c>
      <c r="BT5452" s="1">
        <v>4.64</v>
      </c>
      <c r="BU5452" s="1">
        <v>4.815</v>
      </c>
      <c r="BW5452" s="1">
        <v>0.0</v>
      </c>
      <c r="BX5452" s="1">
        <v>0.0</v>
      </c>
      <c r="BY5452" s="1">
        <v>0.0</v>
      </c>
      <c r="BZ5452" s="1">
        <v>0.0</v>
      </c>
      <c r="CA5452" s="1">
        <v>0.0</v>
      </c>
      <c r="CB5452" s="1">
        <v>0.0</v>
      </c>
      <c r="CC5452" s="1">
        <v>0.0</v>
      </c>
      <c r="CD5452" s="1">
        <v>13.586</v>
      </c>
      <c r="CE5452" s="1">
        <v>24.013</v>
      </c>
      <c r="CF5452" s="1">
        <v>200.762</v>
      </c>
      <c r="CG5452" s="1">
        <v>28.929</v>
      </c>
      <c r="CH5452" s="1">
        <v>2.53</v>
      </c>
      <c r="CI5452" s="1">
        <v>2295.601</v>
      </c>
      <c r="CJ5452" s="1">
        <v>-8.196</v>
      </c>
      <c r="CK5452" s="1">
        <v>-15.84</v>
      </c>
      <c r="CL5452" s="1">
        <v>2028.781</v>
      </c>
      <c r="CM5452" s="1">
        <v>177.427</v>
      </c>
      <c r="CN5452" s="1">
        <v>2.758</v>
      </c>
      <c r="CO5452" s="1">
        <v>37.503</v>
      </c>
      <c r="CP5452" s="1">
        <v>0.172</v>
      </c>
      <c r="CQ5452" s="1">
        <v>0.055</v>
      </c>
      <c r="CS5452" s="1">
        <v>-11.29</v>
      </c>
      <c r="CT5452" s="1">
        <v>-0.022</v>
      </c>
      <c r="CU5452" s="1">
        <v>0.629</v>
      </c>
      <c r="CW5452" s="1">
        <v>1.965</v>
      </c>
      <c r="CX5452" s="1">
        <v>0.06</v>
      </c>
      <c r="CZ5452" s="1">
        <v>0.032</v>
      </c>
      <c r="DA5452" s="1">
        <v>1048.767</v>
      </c>
      <c r="DB5452" s="1">
        <v>540.225</v>
      </c>
      <c r="DC5452" s="1">
        <v>-4.741</v>
      </c>
      <c r="DD5452" s="1">
        <v>-4.329</v>
      </c>
      <c r="DE5452" s="1">
        <v>74.575</v>
      </c>
      <c r="DF5452" s="1">
        <v>327.254</v>
      </c>
      <c r="DG5452" s="1">
        <v>28.62</v>
      </c>
      <c r="DH5452" s="1">
        <v>852.728</v>
      </c>
      <c r="DI5452" s="1">
        <v>31.204</v>
      </c>
      <c r="DJ5452" s="1">
        <v>13.931</v>
      </c>
      <c r="DL5452" s="1">
        <v>0.015</v>
      </c>
      <c r="DM5452" s="1">
        <v>0.015</v>
      </c>
      <c r="DN5452" s="1">
        <v>0.114</v>
      </c>
      <c r="DO5452" s="1">
        <v>0.01</v>
      </c>
      <c r="DP5452" s="1">
        <v>0.176</v>
      </c>
      <c r="DQ5452" s="1">
        <v>0.011</v>
      </c>
      <c r="DR5452" s="1">
        <v>0.003</v>
      </c>
      <c r="DS5452" s="1">
        <v>250.862</v>
      </c>
      <c r="DT5452" s="1">
        <v>0.076</v>
      </c>
      <c r="DU5452" s="1">
        <v>0.106</v>
      </c>
      <c r="DV5452" s="1">
        <v>0.457</v>
      </c>
      <c r="DW5452" s="1">
        <v>0.04</v>
      </c>
      <c r="DX5452" s="1">
        <v>1.212</v>
      </c>
      <c r="DY5452" s="1">
        <v>0.044</v>
      </c>
      <c r="DZ5452" s="1">
        <v>0.02</v>
      </c>
    </row>
    <row r="5453">
      <c r="A5453" s="1" t="s">
        <v>554</v>
      </c>
      <c r="B5453" s="1">
        <v>2011.0</v>
      </c>
      <c r="C5453" s="1" t="s">
        <v>555</v>
      </c>
      <c r="D5453" s="1">
        <v>8.8468266E7</v>
      </c>
      <c r="E5453" s="1">
        <v>4.38354706432E11</v>
      </c>
      <c r="G5453" s="1">
        <v>0.0</v>
      </c>
      <c r="H5453" s="1">
        <v>0.0</v>
      </c>
      <c r="I5453" s="1">
        <v>0.0</v>
      </c>
      <c r="J5453" s="1">
        <v>0.678</v>
      </c>
      <c r="K5453" s="1">
        <v>0.06</v>
      </c>
      <c r="L5453" s="1">
        <v>0.059</v>
      </c>
      <c r="M5453" s="1">
        <v>0.0</v>
      </c>
      <c r="N5453" s="1">
        <v>405.477</v>
      </c>
      <c r="O5453" s="1">
        <v>19.174</v>
      </c>
      <c r="P5453" s="1">
        <v>32.453</v>
      </c>
      <c r="Q5453" s="1">
        <v>2280.031</v>
      </c>
      <c r="R5453" s="1">
        <v>201.71</v>
      </c>
      <c r="S5453" s="1">
        <v>225.392</v>
      </c>
      <c r="T5453" s="1">
        <v>19.94</v>
      </c>
      <c r="U5453" s="1">
        <v>3.961</v>
      </c>
      <c r="V5453" s="1">
        <v>11.567</v>
      </c>
      <c r="W5453" s="1">
        <v>3431.4</v>
      </c>
      <c r="X5453" s="1">
        <v>303.57</v>
      </c>
      <c r="Y5453" s="1">
        <v>19.643</v>
      </c>
      <c r="Z5453" s="1">
        <v>34.175</v>
      </c>
      <c r="AA5453" s="1">
        <v>105.38</v>
      </c>
      <c r="AB5453" s="1">
        <v>1191.161</v>
      </c>
      <c r="AC5453" s="1">
        <v>101.51</v>
      </c>
      <c r="AD5453" s="1">
        <v>19.346</v>
      </c>
      <c r="AE5453" s="1">
        <v>10.536</v>
      </c>
      <c r="AF5453" s="1">
        <v>56.917</v>
      </c>
      <c r="AG5453" s="1">
        <v>6749.787</v>
      </c>
      <c r="AH5453" s="1">
        <v>1.362</v>
      </c>
      <c r="AI5453" s="1">
        <v>4.942</v>
      </c>
      <c r="AJ5453" s="1">
        <v>22.772</v>
      </c>
      <c r="AK5453" s="1">
        <v>681.826</v>
      </c>
      <c r="AL5453" s="1">
        <v>60.32</v>
      </c>
      <c r="AM5453" s="1">
        <v>5465.475</v>
      </c>
      <c r="AN5453" s="1">
        <v>483.521</v>
      </c>
      <c r="AO5453" s="1">
        <v>59.423</v>
      </c>
      <c r="AP5453" s="1">
        <v>81.921</v>
      </c>
      <c r="AQ5453" s="1">
        <v>-9.806</v>
      </c>
      <c r="AR5453" s="1">
        <v>-8.897</v>
      </c>
      <c r="AS5453" s="1">
        <v>81.832</v>
      </c>
      <c r="AT5453" s="1">
        <v>448.183</v>
      </c>
      <c r="AU5453" s="1">
        <v>39.65</v>
      </c>
      <c r="AV5453" s="1">
        <v>924.987</v>
      </c>
      <c r="AW5453" s="1">
        <v>-9.806</v>
      </c>
      <c r="AX5453" s="1">
        <v>-8.897</v>
      </c>
      <c r="AY5453" s="1">
        <v>924.987</v>
      </c>
      <c r="AZ5453" s="1">
        <v>81.832</v>
      </c>
      <c r="BA5453" s="1">
        <v>39.06</v>
      </c>
      <c r="BB5453" s="1">
        <v>13.864</v>
      </c>
      <c r="BC5453" s="1">
        <v>41.16</v>
      </c>
      <c r="BD5453" s="1">
        <v>44.002</v>
      </c>
      <c r="BE5453" s="1">
        <v>32.131</v>
      </c>
      <c r="BF5453" s="1">
        <v>106.414</v>
      </c>
      <c r="BG5453" s="1">
        <v>464.347</v>
      </c>
      <c r="BH5453" s="1">
        <v>41.08</v>
      </c>
      <c r="BI5453" s="1">
        <v>1202.846</v>
      </c>
      <c r="BJ5453" s="1">
        <v>40.469</v>
      </c>
      <c r="BK5453" s="1">
        <v>18.029</v>
      </c>
      <c r="BL5453" s="1">
        <v>43.849</v>
      </c>
      <c r="BM5453" s="1">
        <v>32.134</v>
      </c>
      <c r="BN5453" s="1">
        <v>106.709</v>
      </c>
      <c r="BO5453" s="1">
        <v>465.591</v>
      </c>
      <c r="BP5453" s="1">
        <v>41.19</v>
      </c>
      <c r="BQ5453" s="1">
        <v>1206.188</v>
      </c>
      <c r="BR5453" s="1">
        <v>40.577</v>
      </c>
      <c r="BS5453" s="1">
        <v>18.079</v>
      </c>
      <c r="BT5453" s="1">
        <v>3.87</v>
      </c>
      <c r="BU5453" s="1">
        <v>3.672</v>
      </c>
      <c r="BW5453" s="1">
        <v>0.0</v>
      </c>
      <c r="BX5453" s="1">
        <v>0.0</v>
      </c>
      <c r="BY5453" s="1">
        <v>0.0</v>
      </c>
      <c r="BZ5453" s="1">
        <v>0.0</v>
      </c>
      <c r="CA5453" s="1">
        <v>0.0</v>
      </c>
      <c r="CB5453" s="1">
        <v>0.0</v>
      </c>
      <c r="CC5453" s="1">
        <v>0.0</v>
      </c>
      <c r="CD5453" s="1">
        <v>-0.39</v>
      </c>
      <c r="CE5453" s="1">
        <v>-0.783</v>
      </c>
      <c r="CF5453" s="1">
        <v>199.979</v>
      </c>
      <c r="CG5453" s="1">
        <v>8.252</v>
      </c>
      <c r="CH5453" s="1">
        <v>0.73</v>
      </c>
      <c r="CI5453" s="1">
        <v>2260.457</v>
      </c>
      <c r="CJ5453" s="1">
        <v>1.134</v>
      </c>
      <c r="CK5453" s="1">
        <v>2.012</v>
      </c>
      <c r="CL5453" s="1">
        <v>2028.29</v>
      </c>
      <c r="CM5453" s="1">
        <v>179.439</v>
      </c>
      <c r="CN5453" s="1">
        <v>0.719</v>
      </c>
      <c r="CO5453" s="1">
        <v>33.881</v>
      </c>
      <c r="CP5453" s="1">
        <v>0.175</v>
      </c>
      <c r="CQ5453" s="1">
        <v>0.056</v>
      </c>
      <c r="CS5453" s="1">
        <v>1.818</v>
      </c>
      <c r="CT5453" s="1">
        <v>0.003</v>
      </c>
      <c r="CU5453" s="1">
        <v>0.633</v>
      </c>
      <c r="CW5453" s="1">
        <v>1.978</v>
      </c>
      <c r="CX5453" s="1">
        <v>0.055</v>
      </c>
      <c r="CZ5453" s="1">
        <v>0.03</v>
      </c>
      <c r="DA5453" s="1">
        <v>1147.417</v>
      </c>
      <c r="DB5453" s="1">
        <v>597.142</v>
      </c>
      <c r="DC5453" s="1">
        <v>43.849</v>
      </c>
      <c r="DD5453" s="1">
        <v>32.134</v>
      </c>
      <c r="DE5453" s="1">
        <v>106.709</v>
      </c>
      <c r="DF5453" s="1">
        <v>465.591</v>
      </c>
      <c r="DG5453" s="1">
        <v>41.19</v>
      </c>
      <c r="DH5453" s="1">
        <v>1206.188</v>
      </c>
      <c r="DI5453" s="1">
        <v>40.577</v>
      </c>
      <c r="DJ5453" s="1">
        <v>18.079</v>
      </c>
      <c r="DK5453" s="1">
        <v>0.0</v>
      </c>
      <c r="DL5453" s="1">
        <v>0.0</v>
      </c>
      <c r="DM5453" s="1">
        <v>0.015</v>
      </c>
      <c r="DN5453" s="1">
        <v>0.113</v>
      </c>
      <c r="DO5453" s="1">
        <v>0.01</v>
      </c>
      <c r="DP5453" s="1">
        <v>0.173</v>
      </c>
      <c r="DQ5453" s="1">
        <v>0.01</v>
      </c>
      <c r="DR5453" s="1">
        <v>0.003</v>
      </c>
      <c r="DS5453" s="1">
        <v>0.0</v>
      </c>
      <c r="DT5453" s="1">
        <v>-0.001</v>
      </c>
      <c r="DU5453" s="1">
        <v>0.105</v>
      </c>
      <c r="DV5453" s="1">
        <v>0.452</v>
      </c>
      <c r="DW5453" s="1">
        <v>0.04</v>
      </c>
      <c r="DX5453" s="1">
        <v>1.192</v>
      </c>
      <c r="DY5453" s="1">
        <v>0.039</v>
      </c>
      <c r="DZ5453" s="1">
        <v>0.018</v>
      </c>
    </row>
    <row r="5454">
      <c r="A5454" s="1" t="s">
        <v>554</v>
      </c>
      <c r="B5454" s="1">
        <v>2012.0</v>
      </c>
      <c r="C5454" s="1" t="s">
        <v>555</v>
      </c>
      <c r="D5454" s="1">
        <v>8.9510294E7</v>
      </c>
      <c r="E5454" s="1">
        <v>4.62486175744E11</v>
      </c>
      <c r="G5454" s="1">
        <v>0.0</v>
      </c>
      <c r="H5454" s="1">
        <v>0.0</v>
      </c>
      <c r="I5454" s="1">
        <v>0.0</v>
      </c>
      <c r="J5454" s="1">
        <v>0.67</v>
      </c>
      <c r="K5454" s="1">
        <v>0.06</v>
      </c>
      <c r="L5454" s="1">
        <v>0.052</v>
      </c>
      <c r="M5454" s="1">
        <v>0.0</v>
      </c>
      <c r="N5454" s="1">
        <v>369.399</v>
      </c>
      <c r="O5454" s="1">
        <v>-7.183</v>
      </c>
      <c r="P5454" s="1">
        <v>-14.488</v>
      </c>
      <c r="Q5454" s="1">
        <v>2091.625</v>
      </c>
      <c r="R5454" s="1">
        <v>187.222</v>
      </c>
      <c r="S5454" s="1">
        <v>237.403</v>
      </c>
      <c r="T5454" s="1">
        <v>21.25</v>
      </c>
      <c r="U5454" s="1">
        <v>-9.714</v>
      </c>
      <c r="V5454" s="1">
        <v>-29.49</v>
      </c>
      <c r="W5454" s="1">
        <v>3061.993</v>
      </c>
      <c r="X5454" s="1">
        <v>274.08</v>
      </c>
      <c r="Y5454" s="1">
        <v>18.453</v>
      </c>
      <c r="Z5454" s="1">
        <v>30.579</v>
      </c>
      <c r="AA5454" s="1">
        <v>116.61</v>
      </c>
      <c r="AB5454" s="1">
        <v>1302.755</v>
      </c>
      <c r="AC5454" s="1">
        <v>115.16</v>
      </c>
      <c r="AD5454" s="1">
        <v>21.811</v>
      </c>
      <c r="AE5454" s="1">
        <v>4.002</v>
      </c>
      <c r="AF5454" s="1">
        <v>23.896</v>
      </c>
      <c r="AG5454" s="1">
        <v>6938.169</v>
      </c>
      <c r="AH5454" s="1">
        <v>1.343</v>
      </c>
      <c r="AI5454" s="1">
        <v>-1.852</v>
      </c>
      <c r="AJ5454" s="1">
        <v>-8.953</v>
      </c>
      <c r="AK5454" s="1">
        <v>689.753</v>
      </c>
      <c r="AL5454" s="1">
        <v>61.74</v>
      </c>
      <c r="AM5454" s="1">
        <v>5301.826</v>
      </c>
      <c r="AN5454" s="1">
        <v>474.568</v>
      </c>
      <c r="AO5454" s="1">
        <v>53.612</v>
      </c>
      <c r="AP5454" s="1">
        <v>77.512</v>
      </c>
      <c r="AQ5454" s="1">
        <v>10.318</v>
      </c>
      <c r="AR5454" s="1">
        <v>8.444</v>
      </c>
      <c r="AS5454" s="1">
        <v>90.276</v>
      </c>
      <c r="AT5454" s="1">
        <v>451.121</v>
      </c>
      <c r="AU5454" s="1">
        <v>40.38</v>
      </c>
      <c r="AV5454" s="1">
        <v>1008.552</v>
      </c>
      <c r="AW5454" s="1">
        <v>10.318</v>
      </c>
      <c r="AX5454" s="1">
        <v>8.444</v>
      </c>
      <c r="AY5454" s="1">
        <v>1008.552</v>
      </c>
      <c r="AZ5454" s="1">
        <v>90.276</v>
      </c>
      <c r="BA5454" s="1">
        <v>35.064</v>
      </c>
      <c r="BB5454" s="1">
        <v>14.745</v>
      </c>
      <c r="BC5454" s="1">
        <v>42.54</v>
      </c>
      <c r="BD5454" s="1">
        <v>29.774</v>
      </c>
      <c r="BE5454" s="1">
        <v>30.971</v>
      </c>
      <c r="BF5454" s="1">
        <v>137.385</v>
      </c>
      <c r="BG5454" s="1">
        <v>595.574</v>
      </c>
      <c r="BH5454" s="1">
        <v>53.31</v>
      </c>
      <c r="BI5454" s="1">
        <v>1534.851</v>
      </c>
      <c r="BJ5454" s="1">
        <v>46.292</v>
      </c>
      <c r="BK5454" s="1">
        <v>22.439</v>
      </c>
      <c r="BL5454" s="1">
        <v>29.702</v>
      </c>
      <c r="BM5454" s="1">
        <v>30.974</v>
      </c>
      <c r="BN5454" s="1">
        <v>137.683</v>
      </c>
      <c r="BO5454" s="1">
        <v>596.803</v>
      </c>
      <c r="BP5454" s="1">
        <v>53.42</v>
      </c>
      <c r="BQ5454" s="1">
        <v>1538.183</v>
      </c>
      <c r="BR5454" s="1">
        <v>46.388</v>
      </c>
      <c r="BS5454" s="1">
        <v>22.488</v>
      </c>
      <c r="BT5454" s="1">
        <v>1.45</v>
      </c>
      <c r="BU5454" s="1">
        <v>1.243</v>
      </c>
      <c r="BW5454" s="1">
        <v>0.0</v>
      </c>
      <c r="BX5454" s="1">
        <v>0.0</v>
      </c>
      <c r="BY5454" s="1">
        <v>0.0</v>
      </c>
      <c r="BZ5454" s="1">
        <v>0.0</v>
      </c>
      <c r="CA5454" s="1">
        <v>0.0</v>
      </c>
      <c r="CB5454" s="1">
        <v>0.0</v>
      </c>
      <c r="CC5454" s="1">
        <v>0.0</v>
      </c>
      <c r="CD5454" s="1">
        <v>-1.454</v>
      </c>
      <c r="CE5454" s="1">
        <v>-2.908</v>
      </c>
      <c r="CF5454" s="1">
        <v>197.07</v>
      </c>
      <c r="CG5454" s="1">
        <v>1.229</v>
      </c>
      <c r="CH5454" s="1">
        <v>0.11</v>
      </c>
      <c r="CI5454" s="1">
        <v>2201.649</v>
      </c>
      <c r="CJ5454" s="1">
        <v>10.145</v>
      </c>
      <c r="CK5454" s="1">
        <v>18.203</v>
      </c>
      <c r="CL5454" s="1">
        <v>2208.043</v>
      </c>
      <c r="CM5454" s="1">
        <v>197.643</v>
      </c>
      <c r="CN5454" s="1">
        <v>0.096</v>
      </c>
      <c r="CO5454" s="1">
        <v>32.188</v>
      </c>
      <c r="CP5454" s="1">
        <v>0.178</v>
      </c>
      <c r="CQ5454" s="1">
        <v>0.057</v>
      </c>
      <c r="CS5454" s="1">
        <v>1.786</v>
      </c>
      <c r="CT5454" s="1">
        <v>0.003</v>
      </c>
      <c r="CU5454" s="1">
        <v>0.637</v>
      </c>
      <c r="CW5454" s="1">
        <v>1.99</v>
      </c>
      <c r="CX5454" s="1">
        <v>0.049</v>
      </c>
      <c r="CZ5454" s="1">
        <v>0.029</v>
      </c>
      <c r="DA5454" s="1">
        <v>1286.556</v>
      </c>
      <c r="DB5454" s="1">
        <v>621.038</v>
      </c>
      <c r="DC5454" s="1">
        <v>29.702</v>
      </c>
      <c r="DD5454" s="1">
        <v>30.974</v>
      </c>
      <c r="DE5454" s="1">
        <v>137.683</v>
      </c>
      <c r="DF5454" s="1">
        <v>596.803</v>
      </c>
      <c r="DG5454" s="1">
        <v>53.42</v>
      </c>
      <c r="DH5454" s="1">
        <v>1538.183</v>
      </c>
      <c r="DI5454" s="1">
        <v>46.388</v>
      </c>
      <c r="DJ5454" s="1">
        <v>22.488</v>
      </c>
      <c r="DK5454" s="1">
        <v>0.0</v>
      </c>
      <c r="DL5454" s="1">
        <v>0.0</v>
      </c>
      <c r="DM5454" s="1">
        <v>0.015</v>
      </c>
      <c r="DN5454" s="1">
        <v>0.112</v>
      </c>
      <c r="DO5454" s="1">
        <v>0.01</v>
      </c>
      <c r="DP5454" s="1">
        <v>0.17</v>
      </c>
      <c r="DQ5454" s="1">
        <v>0.009</v>
      </c>
      <c r="DR5454" s="1">
        <v>0.002</v>
      </c>
      <c r="DS5454" s="1">
        <v>0.0</v>
      </c>
      <c r="DT5454" s="1">
        <v>-0.001</v>
      </c>
      <c r="DU5454" s="1">
        <v>0.105</v>
      </c>
      <c r="DV5454" s="1">
        <v>0.447</v>
      </c>
      <c r="DW5454" s="1">
        <v>0.04</v>
      </c>
      <c r="DX5454" s="1">
        <v>1.172</v>
      </c>
      <c r="DY5454" s="1">
        <v>0.035</v>
      </c>
      <c r="DZ5454" s="1">
        <v>0.017</v>
      </c>
    </row>
    <row r="5455">
      <c r="A5455" s="1" t="s">
        <v>554</v>
      </c>
      <c r="B5455" s="1">
        <v>2013.0</v>
      </c>
      <c r="C5455" s="1" t="s">
        <v>555</v>
      </c>
      <c r="D5455" s="1">
        <v>9.0573054E7</v>
      </c>
      <c r="E5455" s="1">
        <v>4.88172617728E11</v>
      </c>
      <c r="G5455" s="1">
        <v>0.0</v>
      </c>
      <c r="H5455" s="1">
        <v>0.0</v>
      </c>
      <c r="I5455" s="1">
        <v>0.0</v>
      </c>
      <c r="J5455" s="1">
        <v>0.662</v>
      </c>
      <c r="K5455" s="1">
        <v>0.06</v>
      </c>
      <c r="L5455" s="1">
        <v>0.048</v>
      </c>
      <c r="M5455" s="1">
        <v>0.0</v>
      </c>
      <c r="N5455" s="1">
        <v>371.364</v>
      </c>
      <c r="O5455" s="1">
        <v>6.809</v>
      </c>
      <c r="P5455" s="1">
        <v>12.749</v>
      </c>
      <c r="Q5455" s="1">
        <v>2207.837</v>
      </c>
      <c r="R5455" s="1">
        <v>199.971</v>
      </c>
      <c r="S5455" s="1">
        <v>265.2</v>
      </c>
      <c r="T5455" s="1">
        <v>24.02</v>
      </c>
      <c r="U5455" s="1">
        <v>-2.421</v>
      </c>
      <c r="V5455" s="1">
        <v>-6.637</v>
      </c>
      <c r="W5455" s="1">
        <v>2952.791</v>
      </c>
      <c r="X5455" s="1">
        <v>267.443</v>
      </c>
      <c r="Y5455" s="1">
        <v>19.299</v>
      </c>
      <c r="Z5455" s="1">
        <v>30.936</v>
      </c>
      <c r="AA5455" s="1">
        <v>126.79</v>
      </c>
      <c r="AB5455" s="1">
        <v>1399.865</v>
      </c>
      <c r="AC5455" s="1">
        <v>124.46</v>
      </c>
      <c r="AD5455" s="1">
        <v>22.38</v>
      </c>
      <c r="AE5455" s="1">
        <v>5.65</v>
      </c>
      <c r="AF5455" s="1">
        <v>35.087</v>
      </c>
      <c r="AG5455" s="1">
        <v>7244.142</v>
      </c>
      <c r="AH5455" s="1">
        <v>1.344</v>
      </c>
      <c r="AI5455" s="1">
        <v>4.97</v>
      </c>
      <c r="AJ5455" s="1">
        <v>23.584</v>
      </c>
      <c r="AK5455" s="1">
        <v>734.214</v>
      </c>
      <c r="AL5455" s="1">
        <v>66.5</v>
      </c>
      <c r="AM5455" s="1">
        <v>5500.005</v>
      </c>
      <c r="AN5455" s="1">
        <v>498.152</v>
      </c>
      <c r="AO5455" s="1">
        <v>53.431</v>
      </c>
      <c r="AP5455" s="1">
        <v>77.065</v>
      </c>
      <c r="AQ5455" s="1">
        <v>4.233</v>
      </c>
      <c r="AR5455" s="1">
        <v>3.821</v>
      </c>
      <c r="AS5455" s="1">
        <v>94.097</v>
      </c>
      <c r="AT5455" s="1">
        <v>460.954</v>
      </c>
      <c r="AU5455" s="1">
        <v>41.75</v>
      </c>
      <c r="AV5455" s="1">
        <v>1038.909</v>
      </c>
      <c r="AW5455" s="1">
        <v>4.233</v>
      </c>
      <c r="AX5455" s="1">
        <v>3.821</v>
      </c>
      <c r="AY5455" s="1">
        <v>1038.909</v>
      </c>
      <c r="AZ5455" s="1">
        <v>94.097</v>
      </c>
      <c r="BA5455" s="1">
        <v>33.545</v>
      </c>
      <c r="BB5455" s="1">
        <v>14.557</v>
      </c>
      <c r="BC5455" s="1">
        <v>46.22</v>
      </c>
      <c r="BD5455" s="1">
        <v>8.469</v>
      </c>
      <c r="BE5455" s="1">
        <v>10.491</v>
      </c>
      <c r="BF5455" s="1">
        <v>147.876</v>
      </c>
      <c r="BG5455" s="1">
        <v>638.38</v>
      </c>
      <c r="BH5455" s="1">
        <v>57.82</v>
      </c>
      <c r="BI5455" s="1">
        <v>1632.676</v>
      </c>
      <c r="BJ5455" s="1">
        <v>46.457</v>
      </c>
      <c r="BK5455" s="1">
        <v>22.877</v>
      </c>
      <c r="BL5455" s="1">
        <v>8.507</v>
      </c>
      <c r="BM5455" s="1">
        <v>10.566</v>
      </c>
      <c r="BN5455" s="1">
        <v>148.249</v>
      </c>
      <c r="BO5455" s="1">
        <v>639.925</v>
      </c>
      <c r="BP5455" s="1">
        <v>57.96</v>
      </c>
      <c r="BQ5455" s="1">
        <v>1636.789</v>
      </c>
      <c r="BR5455" s="1">
        <v>46.569</v>
      </c>
      <c r="BS5455" s="1">
        <v>22.935</v>
      </c>
      <c r="BT5455" s="1">
        <v>2.33</v>
      </c>
      <c r="BU5455" s="1">
        <v>1.838</v>
      </c>
      <c r="BW5455" s="1">
        <v>0.0</v>
      </c>
      <c r="BX5455" s="1">
        <v>0.0</v>
      </c>
      <c r="BY5455" s="1">
        <v>0.0</v>
      </c>
      <c r="BZ5455" s="1">
        <v>0.0</v>
      </c>
      <c r="CA5455" s="1">
        <v>0.0</v>
      </c>
      <c r="CB5455" s="1">
        <v>0.0</v>
      </c>
      <c r="CC5455" s="1">
        <v>0.0</v>
      </c>
      <c r="CD5455" s="1">
        <v>3.559</v>
      </c>
      <c r="CE5455" s="1">
        <v>7.014</v>
      </c>
      <c r="CF5455" s="1">
        <v>204.085</v>
      </c>
      <c r="CG5455" s="1">
        <v>8.06</v>
      </c>
      <c r="CH5455" s="1">
        <v>0.73</v>
      </c>
      <c r="CI5455" s="1">
        <v>2253.26</v>
      </c>
      <c r="CJ5455" s="1">
        <v>-0.485</v>
      </c>
      <c r="CK5455" s="1">
        <v>-0.958</v>
      </c>
      <c r="CL5455" s="1">
        <v>2171.553</v>
      </c>
      <c r="CM5455" s="1">
        <v>196.684</v>
      </c>
      <c r="CN5455" s="1">
        <v>0.587</v>
      </c>
      <c r="CO5455" s="1">
        <v>31.572</v>
      </c>
      <c r="CP5455" s="1">
        <v>0.181</v>
      </c>
      <c r="CQ5455" s="1">
        <v>0.058</v>
      </c>
      <c r="CS5455" s="1">
        <v>1.754</v>
      </c>
      <c r="CT5455" s="1">
        <v>0.003</v>
      </c>
      <c r="CU5455" s="1">
        <v>0.64</v>
      </c>
      <c r="CW5455" s="1">
        <v>2.001</v>
      </c>
      <c r="CX5455" s="1">
        <v>0.047</v>
      </c>
      <c r="CZ5455" s="1">
        <v>0.028</v>
      </c>
      <c r="DA5455" s="1">
        <v>1374.139</v>
      </c>
      <c r="DB5455" s="1">
        <v>656.124</v>
      </c>
      <c r="DC5455" s="1">
        <v>8.507</v>
      </c>
      <c r="DD5455" s="1">
        <v>10.566</v>
      </c>
      <c r="DE5455" s="1">
        <v>148.249</v>
      </c>
      <c r="DF5455" s="1">
        <v>639.925</v>
      </c>
      <c r="DG5455" s="1">
        <v>57.96</v>
      </c>
      <c r="DH5455" s="1">
        <v>1636.789</v>
      </c>
      <c r="DI5455" s="1">
        <v>46.569</v>
      </c>
      <c r="DJ5455" s="1">
        <v>22.935</v>
      </c>
      <c r="DK5455" s="1">
        <v>0.0</v>
      </c>
      <c r="DL5455" s="1">
        <v>0.0</v>
      </c>
      <c r="DM5455" s="1">
        <v>0.015</v>
      </c>
      <c r="DN5455" s="1">
        <v>0.11</v>
      </c>
      <c r="DO5455" s="1">
        <v>0.01</v>
      </c>
      <c r="DP5455" s="1">
        <v>0.166</v>
      </c>
      <c r="DQ5455" s="1">
        <v>0.008</v>
      </c>
      <c r="DR5455" s="1">
        <v>0.002</v>
      </c>
      <c r="DS5455" s="1">
        <v>69.287</v>
      </c>
      <c r="DT5455" s="1">
        <v>0.071</v>
      </c>
      <c r="DU5455" s="1">
        <v>0.176</v>
      </c>
      <c r="DV5455" s="1">
        <v>0.773</v>
      </c>
      <c r="DW5455" s="1">
        <v>0.07</v>
      </c>
      <c r="DX5455" s="1">
        <v>1.946</v>
      </c>
      <c r="DY5455" s="1">
        <v>0.056</v>
      </c>
      <c r="DZ5455" s="1">
        <v>0.027</v>
      </c>
    </row>
    <row r="5456">
      <c r="A5456" s="1" t="s">
        <v>554</v>
      </c>
      <c r="B5456" s="1">
        <v>2014.0</v>
      </c>
      <c r="C5456" s="1" t="s">
        <v>555</v>
      </c>
      <c r="D5456" s="1">
        <v>9.1679537E7</v>
      </c>
      <c r="E5456" s="1">
        <v>5.1952304128E11</v>
      </c>
      <c r="G5456" s="1">
        <v>0.0</v>
      </c>
      <c r="H5456" s="1">
        <v>0.0</v>
      </c>
      <c r="I5456" s="1">
        <v>0.0</v>
      </c>
      <c r="J5456" s="1">
        <v>0.654</v>
      </c>
      <c r="K5456" s="1">
        <v>0.06</v>
      </c>
      <c r="L5456" s="1">
        <v>0.042</v>
      </c>
      <c r="M5456" s="1">
        <v>0.0</v>
      </c>
      <c r="N5456" s="1">
        <v>401.204</v>
      </c>
      <c r="O5456" s="1">
        <v>20.826</v>
      </c>
      <c r="P5456" s="1">
        <v>41.646</v>
      </c>
      <c r="Q5456" s="1">
        <v>2635.451</v>
      </c>
      <c r="R5456" s="1">
        <v>241.617</v>
      </c>
      <c r="S5456" s="1">
        <v>380.347</v>
      </c>
      <c r="T5456" s="1">
        <v>34.87</v>
      </c>
      <c r="U5456" s="1">
        <v>0.054</v>
      </c>
      <c r="V5456" s="1">
        <v>0.143</v>
      </c>
      <c r="W5456" s="1">
        <v>2918.717</v>
      </c>
      <c r="X5456" s="1">
        <v>267.587</v>
      </c>
      <c r="Y5456" s="1">
        <v>24.687</v>
      </c>
      <c r="Z5456" s="1">
        <v>33.862</v>
      </c>
      <c r="AA5456" s="1">
        <v>142.69</v>
      </c>
      <c r="AB5456" s="1">
        <v>1556.4</v>
      </c>
      <c r="AC5456" s="1">
        <v>141.25</v>
      </c>
      <c r="AD5456" s="1">
        <v>22.883</v>
      </c>
      <c r="AE5456" s="1">
        <v>10.312</v>
      </c>
      <c r="AF5456" s="1">
        <v>67.657</v>
      </c>
      <c r="AG5456" s="1">
        <v>7894.684</v>
      </c>
      <c r="AH5456" s="1">
        <v>1.393</v>
      </c>
      <c r="AI5456" s="1">
        <v>11.407</v>
      </c>
      <c r="AJ5456" s="1">
        <v>56.825</v>
      </c>
      <c r="AK5456" s="1">
        <v>861.152</v>
      </c>
      <c r="AL5456" s="1">
        <v>78.95</v>
      </c>
      <c r="AM5456" s="1">
        <v>6053.444</v>
      </c>
      <c r="AN5456" s="1">
        <v>554.977</v>
      </c>
      <c r="AO5456" s="1">
        <v>55.894</v>
      </c>
      <c r="AP5456" s="1">
        <v>77.779</v>
      </c>
      <c r="AQ5456" s="1">
        <v>4.707</v>
      </c>
      <c r="AR5456" s="1">
        <v>4.429</v>
      </c>
      <c r="AS5456" s="1">
        <v>98.527</v>
      </c>
      <c r="AT5456" s="1">
        <v>473.17</v>
      </c>
      <c r="AU5456" s="1">
        <v>43.38</v>
      </c>
      <c r="AV5456" s="1">
        <v>1074.684</v>
      </c>
      <c r="AW5456" s="1">
        <v>4.707</v>
      </c>
      <c r="AX5456" s="1">
        <v>4.429</v>
      </c>
      <c r="AY5456" s="1">
        <v>1074.684</v>
      </c>
      <c r="AZ5456" s="1">
        <v>98.527</v>
      </c>
      <c r="BA5456" s="1">
        <v>30.712</v>
      </c>
      <c r="BB5456" s="1">
        <v>13.808</v>
      </c>
      <c r="BC5456" s="1">
        <v>56.67</v>
      </c>
      <c r="BD5456" s="1">
        <v>7.515</v>
      </c>
      <c r="BE5456" s="1">
        <v>10.304</v>
      </c>
      <c r="BF5456" s="1">
        <v>158.18</v>
      </c>
      <c r="BG5456" s="1">
        <v>678.014</v>
      </c>
      <c r="BH5456" s="1">
        <v>62.16</v>
      </c>
      <c r="BI5456" s="1">
        <v>1725.363</v>
      </c>
      <c r="BJ5456" s="1">
        <v>44.007</v>
      </c>
      <c r="BK5456" s="1">
        <v>22.169</v>
      </c>
      <c r="BL5456" s="1">
        <v>7.501</v>
      </c>
      <c r="BM5456" s="1">
        <v>10.308</v>
      </c>
      <c r="BN5456" s="1">
        <v>158.557</v>
      </c>
      <c r="BO5456" s="1">
        <v>679.541</v>
      </c>
      <c r="BP5456" s="1">
        <v>62.3</v>
      </c>
      <c r="BQ5456" s="1">
        <v>1729.472</v>
      </c>
      <c r="BR5456" s="1">
        <v>44.106</v>
      </c>
      <c r="BS5456" s="1">
        <v>22.221</v>
      </c>
      <c r="BT5456" s="1">
        <v>1.44</v>
      </c>
      <c r="BU5456" s="1">
        <v>1.009</v>
      </c>
      <c r="BW5456" s="1">
        <v>0.0</v>
      </c>
      <c r="BX5456" s="1">
        <v>0.0</v>
      </c>
      <c r="BY5456" s="1">
        <v>0.0</v>
      </c>
      <c r="BZ5456" s="1">
        <v>0.0</v>
      </c>
      <c r="CA5456" s="1">
        <v>0.0</v>
      </c>
      <c r="CB5456" s="1">
        <v>0.0</v>
      </c>
      <c r="CC5456" s="1">
        <v>0.0</v>
      </c>
      <c r="CD5456" s="1">
        <v>5.267</v>
      </c>
      <c r="CE5456" s="1">
        <v>10.749</v>
      </c>
      <c r="CF5456" s="1">
        <v>214.834</v>
      </c>
      <c r="CG5456" s="1">
        <v>7.635</v>
      </c>
      <c r="CH5456" s="1">
        <v>0.7</v>
      </c>
      <c r="CI5456" s="1">
        <v>2343.309</v>
      </c>
      <c r="CJ5456" s="1">
        <v>-6.261</v>
      </c>
      <c r="CK5456" s="1">
        <v>-12.314</v>
      </c>
      <c r="CL5456" s="1">
        <v>2011.031</v>
      </c>
      <c r="CM5456" s="1">
        <v>184.37</v>
      </c>
      <c r="CN5456" s="1">
        <v>0.496</v>
      </c>
      <c r="CO5456" s="1">
        <v>30.108</v>
      </c>
      <c r="CP5456" s="1">
        <v>0.184</v>
      </c>
      <c r="CQ5456" s="1">
        <v>0.059</v>
      </c>
      <c r="CS5456" s="1">
        <v>1.724</v>
      </c>
      <c r="CT5456" s="1">
        <v>0.003</v>
      </c>
      <c r="CU5456" s="1">
        <v>0.644</v>
      </c>
      <c r="CW5456" s="1">
        <v>2.011</v>
      </c>
      <c r="CX5456" s="1">
        <v>0.042</v>
      </c>
      <c r="CZ5456" s="1">
        <v>0.026</v>
      </c>
      <c r="DA5456" s="1">
        <v>1540.693</v>
      </c>
      <c r="DB5456" s="1">
        <v>723.781</v>
      </c>
      <c r="DC5456" s="1">
        <v>7.501</v>
      </c>
      <c r="DD5456" s="1">
        <v>10.308</v>
      </c>
      <c r="DE5456" s="1">
        <v>158.557</v>
      </c>
      <c r="DF5456" s="1">
        <v>679.541</v>
      </c>
      <c r="DG5456" s="1">
        <v>62.3</v>
      </c>
      <c r="DH5456" s="1">
        <v>1729.472</v>
      </c>
      <c r="DI5456" s="1">
        <v>44.106</v>
      </c>
      <c r="DJ5456" s="1">
        <v>22.221</v>
      </c>
      <c r="DK5456" s="1">
        <v>13.111</v>
      </c>
      <c r="DL5456" s="1">
        <v>0.002</v>
      </c>
      <c r="DM5456" s="1">
        <v>0.017</v>
      </c>
      <c r="DN5456" s="1">
        <v>0.109</v>
      </c>
      <c r="DO5456" s="1">
        <v>0.01</v>
      </c>
      <c r="DP5456" s="1">
        <v>0.185</v>
      </c>
      <c r="DQ5456" s="1">
        <v>0.007</v>
      </c>
      <c r="DR5456" s="1">
        <v>0.002</v>
      </c>
      <c r="DS5456" s="1">
        <v>0.0</v>
      </c>
      <c r="DT5456" s="1">
        <v>-0.001</v>
      </c>
      <c r="DU5456" s="1">
        <v>0.175</v>
      </c>
      <c r="DV5456" s="1">
        <v>0.764</v>
      </c>
      <c r="DW5456" s="1">
        <v>0.07</v>
      </c>
      <c r="DX5456" s="1">
        <v>1.912</v>
      </c>
      <c r="DY5456" s="1">
        <v>0.05</v>
      </c>
      <c r="DZ5456" s="1">
        <v>0.025</v>
      </c>
    </row>
    <row r="5457">
      <c r="A5457" s="1" t="s">
        <v>554</v>
      </c>
      <c r="B5457" s="1">
        <v>2015.0</v>
      </c>
      <c r="C5457" s="1" t="s">
        <v>555</v>
      </c>
      <c r="D5457" s="1">
        <v>9.2823207E7</v>
      </c>
      <c r="E5457" s="1">
        <v>5.55822153728E11</v>
      </c>
      <c r="G5457" s="1">
        <v>0.0</v>
      </c>
      <c r="H5457" s="1">
        <v>0.0</v>
      </c>
      <c r="I5457" s="1">
        <v>0.0</v>
      </c>
      <c r="J5457" s="1">
        <v>0.754</v>
      </c>
      <c r="K5457" s="1">
        <v>0.07</v>
      </c>
      <c r="L5457" s="1">
        <v>0.043</v>
      </c>
      <c r="M5457" s="1">
        <v>0.0</v>
      </c>
      <c r="N5457" s="1">
        <v>483.789</v>
      </c>
      <c r="O5457" s="1">
        <v>26.284</v>
      </c>
      <c r="P5457" s="1">
        <v>63.506</v>
      </c>
      <c r="Q5457" s="1">
        <v>3287.146</v>
      </c>
      <c r="R5457" s="1">
        <v>305.123</v>
      </c>
      <c r="S5457" s="1">
        <v>608.361</v>
      </c>
      <c r="T5457" s="1">
        <v>56.47</v>
      </c>
      <c r="U5457" s="1">
        <v>1.407</v>
      </c>
      <c r="V5457" s="1">
        <v>3.764</v>
      </c>
      <c r="W5457" s="1">
        <v>2923.31</v>
      </c>
      <c r="X5457" s="1">
        <v>271.351</v>
      </c>
      <c r="Y5457" s="1">
        <v>34.873</v>
      </c>
      <c r="Z5457" s="1">
        <v>38.074</v>
      </c>
      <c r="AA5457" s="1">
        <v>162.91</v>
      </c>
      <c r="AB5457" s="1">
        <v>1755.057</v>
      </c>
      <c r="AC5457" s="1">
        <v>161.93</v>
      </c>
      <c r="AD5457" s="1">
        <v>22.645</v>
      </c>
      <c r="AE5457" s="1">
        <v>11.979</v>
      </c>
      <c r="AF5457" s="1">
        <v>86.699</v>
      </c>
      <c r="AG5457" s="1">
        <v>8731.437</v>
      </c>
      <c r="AH5457" s="1">
        <v>1.458</v>
      </c>
      <c r="AI5457" s="1">
        <v>18.703</v>
      </c>
      <c r="AJ5457" s="1">
        <v>103.798</v>
      </c>
      <c r="AK5457" s="1">
        <v>1137.754</v>
      </c>
      <c r="AL5457" s="1">
        <v>105.61</v>
      </c>
      <c r="AM5457" s="1">
        <v>7097.093</v>
      </c>
      <c r="AN5457" s="1">
        <v>658.775</v>
      </c>
      <c r="AO5457" s="1">
        <v>65.22</v>
      </c>
      <c r="AP5457" s="1">
        <v>82.203</v>
      </c>
      <c r="AQ5457" s="1">
        <v>4.407</v>
      </c>
      <c r="AR5457" s="1">
        <v>4.342</v>
      </c>
      <c r="AS5457" s="1">
        <v>102.869</v>
      </c>
      <c r="AT5457" s="1">
        <v>518.728</v>
      </c>
      <c r="AU5457" s="1">
        <v>48.15</v>
      </c>
      <c r="AV5457" s="1">
        <v>1108.225</v>
      </c>
      <c r="AW5457" s="1">
        <v>4.407</v>
      </c>
      <c r="AX5457" s="1">
        <v>4.342</v>
      </c>
      <c r="AY5457" s="1">
        <v>1108.225</v>
      </c>
      <c r="AZ5457" s="1">
        <v>102.869</v>
      </c>
      <c r="BA5457" s="1">
        <v>29.735</v>
      </c>
      <c r="BB5457" s="1">
        <v>12.836</v>
      </c>
      <c r="BC5457" s="1">
        <v>78.34</v>
      </c>
      <c r="BD5457" s="1">
        <v>-9.719</v>
      </c>
      <c r="BE5457" s="1">
        <v>-16.097</v>
      </c>
      <c r="BF5457" s="1">
        <v>142.084</v>
      </c>
      <c r="BG5457" s="1">
        <v>604.59</v>
      </c>
      <c r="BH5457" s="1">
        <v>56.12</v>
      </c>
      <c r="BI5457" s="1">
        <v>1530.69</v>
      </c>
      <c r="BJ5457" s="1">
        <v>34.657</v>
      </c>
      <c r="BK5457" s="1">
        <v>17.729</v>
      </c>
      <c r="BL5457" s="1">
        <v>-9.597</v>
      </c>
      <c r="BM5457" s="1">
        <v>-15.932</v>
      </c>
      <c r="BN5457" s="1">
        <v>142.626</v>
      </c>
      <c r="BO5457" s="1">
        <v>606.745</v>
      </c>
      <c r="BP5457" s="1">
        <v>56.32</v>
      </c>
      <c r="BQ5457" s="1">
        <v>1536.529</v>
      </c>
      <c r="BR5457" s="1">
        <v>34.78</v>
      </c>
      <c r="BS5457" s="1">
        <v>17.797</v>
      </c>
      <c r="BT5457" s="1">
        <v>0.98</v>
      </c>
      <c r="BU5457" s="1">
        <v>0.602</v>
      </c>
      <c r="BW5457" s="1">
        <v>0.0</v>
      </c>
      <c r="BX5457" s="1">
        <v>0.0</v>
      </c>
      <c r="BY5457" s="1">
        <v>0.0</v>
      </c>
      <c r="BZ5457" s="1">
        <v>0.0</v>
      </c>
      <c r="CA5457" s="1">
        <v>0.0</v>
      </c>
      <c r="CB5457" s="1">
        <v>0.0</v>
      </c>
      <c r="CC5457" s="1">
        <v>0.0</v>
      </c>
      <c r="CD5457" s="1">
        <v>16.733</v>
      </c>
      <c r="CE5457" s="1">
        <v>35.949</v>
      </c>
      <c r="CF5457" s="1">
        <v>250.783</v>
      </c>
      <c r="CG5457" s="1">
        <v>10.665</v>
      </c>
      <c r="CH5457" s="1">
        <v>0.99</v>
      </c>
      <c r="CI5457" s="1">
        <v>2701.722</v>
      </c>
      <c r="CJ5457" s="1">
        <v>8.301</v>
      </c>
      <c r="CK5457" s="1">
        <v>15.305</v>
      </c>
      <c r="CL5457" s="1">
        <v>2151.137</v>
      </c>
      <c r="CM5457" s="1">
        <v>199.675</v>
      </c>
      <c r="CN5457" s="1">
        <v>0.611</v>
      </c>
      <c r="CO5457" s="1">
        <v>31.293</v>
      </c>
      <c r="CP5457" s="1">
        <v>0.219</v>
      </c>
      <c r="CQ5457" s="1">
        <v>0.07</v>
      </c>
      <c r="CS5457" s="1">
        <v>18.644</v>
      </c>
      <c r="CT5457" s="1">
        <v>0.034</v>
      </c>
      <c r="CU5457" s="1">
        <v>0.754</v>
      </c>
      <c r="CW5457" s="1">
        <v>2.357</v>
      </c>
      <c r="CX5457" s="1">
        <v>0.043</v>
      </c>
      <c r="CZ5457" s="1">
        <v>0.027</v>
      </c>
      <c r="DA5457" s="1">
        <v>1744.499</v>
      </c>
      <c r="DB5457" s="1">
        <v>810.48</v>
      </c>
      <c r="DC5457" s="1">
        <v>-9.597</v>
      </c>
      <c r="DD5457" s="1">
        <v>-15.932</v>
      </c>
      <c r="DE5457" s="1">
        <v>142.626</v>
      </c>
      <c r="DF5457" s="1">
        <v>606.745</v>
      </c>
      <c r="DG5457" s="1">
        <v>56.32</v>
      </c>
      <c r="DH5457" s="1">
        <v>1536.529</v>
      </c>
      <c r="DI5457" s="1">
        <v>34.78</v>
      </c>
      <c r="DJ5457" s="1">
        <v>17.797</v>
      </c>
      <c r="DK5457" s="1">
        <v>0.0</v>
      </c>
      <c r="DL5457" s="1">
        <v>0.0</v>
      </c>
      <c r="DM5457" s="1">
        <v>0.017</v>
      </c>
      <c r="DN5457" s="1">
        <v>0.108</v>
      </c>
      <c r="DO5457" s="1">
        <v>0.01</v>
      </c>
      <c r="DP5457" s="1">
        <v>0.182</v>
      </c>
      <c r="DQ5457" s="1">
        <v>0.006</v>
      </c>
      <c r="DR5457" s="1">
        <v>0.002</v>
      </c>
      <c r="DS5457" s="1">
        <v>75.617</v>
      </c>
      <c r="DT5457" s="1">
        <v>0.131</v>
      </c>
      <c r="DU5457" s="1">
        <v>0.306</v>
      </c>
      <c r="DV5457" s="1">
        <v>1.293</v>
      </c>
      <c r="DW5457" s="1">
        <v>0.12</v>
      </c>
      <c r="DX5457" s="1">
        <v>3.3</v>
      </c>
      <c r="DY5457" s="1">
        <v>0.074</v>
      </c>
      <c r="DZ5457" s="1">
        <v>0.038</v>
      </c>
    </row>
    <row r="5458">
      <c r="A5458" s="1" t="s">
        <v>554</v>
      </c>
      <c r="B5458" s="1">
        <v>2016.0</v>
      </c>
      <c r="C5458" s="1" t="s">
        <v>555</v>
      </c>
      <c r="D5458" s="1">
        <v>9.4000065E7</v>
      </c>
      <c r="E5458" s="1">
        <v>5.93006624768E11</v>
      </c>
      <c r="G5458" s="1">
        <v>0.0</v>
      </c>
      <c r="H5458" s="1">
        <v>0.0</v>
      </c>
      <c r="I5458" s="1">
        <v>0.0</v>
      </c>
      <c r="J5458" s="1">
        <v>1.277</v>
      </c>
      <c r="K5458" s="1">
        <v>0.12</v>
      </c>
      <c r="L5458" s="1">
        <v>0.067</v>
      </c>
      <c r="M5458" s="1">
        <v>0.0</v>
      </c>
      <c r="N5458" s="1">
        <v>489.144</v>
      </c>
      <c r="O5458" s="1">
        <v>8.212</v>
      </c>
      <c r="P5458" s="1">
        <v>25.056</v>
      </c>
      <c r="Q5458" s="1">
        <v>3512.544</v>
      </c>
      <c r="R5458" s="1">
        <v>330.179</v>
      </c>
      <c r="S5458" s="1">
        <v>727.127</v>
      </c>
      <c r="T5458" s="1">
        <v>68.35</v>
      </c>
      <c r="U5458" s="1">
        <v>-7.03</v>
      </c>
      <c r="V5458" s="1">
        <v>-19.076</v>
      </c>
      <c r="W5458" s="1">
        <v>2683.773</v>
      </c>
      <c r="X5458" s="1">
        <v>252.275</v>
      </c>
      <c r="Y5458" s="1">
        <v>38.148</v>
      </c>
      <c r="Z5458" s="1">
        <v>38.122</v>
      </c>
      <c r="AA5458" s="1">
        <v>180.5</v>
      </c>
      <c r="AB5458" s="1">
        <v>1920.211</v>
      </c>
      <c r="AC5458" s="1">
        <v>179.17</v>
      </c>
      <c r="AD5458" s="1">
        <v>23.304</v>
      </c>
      <c r="AE5458" s="1">
        <v>8.167</v>
      </c>
      <c r="AF5458" s="1">
        <v>66.194</v>
      </c>
      <c r="AG5458" s="1">
        <v>9326.307</v>
      </c>
      <c r="AH5458" s="1">
        <v>1.478</v>
      </c>
      <c r="AI5458" s="1">
        <v>6.95</v>
      </c>
      <c r="AJ5458" s="1">
        <v>45.784</v>
      </c>
      <c r="AK5458" s="1">
        <v>1222.34</v>
      </c>
      <c r="AL5458" s="1">
        <v>114.9</v>
      </c>
      <c r="AM5458" s="1">
        <v>7495.307</v>
      </c>
      <c r="AN5458" s="1">
        <v>704.559</v>
      </c>
      <c r="AO5458" s="1">
        <v>64.129</v>
      </c>
      <c r="AP5458" s="1">
        <v>81.347</v>
      </c>
      <c r="AQ5458" s="1">
        <v>-0.469</v>
      </c>
      <c r="AR5458" s="1">
        <v>-0.482</v>
      </c>
      <c r="AS5458" s="1">
        <v>102.386</v>
      </c>
      <c r="AT5458" s="1">
        <v>482.659</v>
      </c>
      <c r="AU5458" s="1">
        <v>45.37</v>
      </c>
      <c r="AV5458" s="1">
        <v>1089.217</v>
      </c>
      <c r="AW5458" s="1">
        <v>-0.469</v>
      </c>
      <c r="AX5458" s="1">
        <v>-0.482</v>
      </c>
      <c r="AY5458" s="1">
        <v>1089.217</v>
      </c>
      <c r="AZ5458" s="1">
        <v>102.386</v>
      </c>
      <c r="BA5458" s="1">
        <v>25.322</v>
      </c>
      <c r="BB5458" s="1">
        <v>11.821</v>
      </c>
      <c r="BC5458" s="1">
        <v>87.64</v>
      </c>
      <c r="BD5458" s="1">
        <v>13.93</v>
      </c>
      <c r="BE5458" s="1">
        <v>18.572</v>
      </c>
      <c r="BF5458" s="1">
        <v>160.656</v>
      </c>
      <c r="BG5458" s="1">
        <v>680.212</v>
      </c>
      <c r="BH5458" s="1">
        <v>63.94</v>
      </c>
      <c r="BI5458" s="1">
        <v>1709.103</v>
      </c>
      <c r="BJ5458" s="1">
        <v>35.687</v>
      </c>
      <c r="BK5458" s="1">
        <v>18.549</v>
      </c>
      <c r="BL5458" s="1">
        <v>14.113</v>
      </c>
      <c r="BM5458" s="1">
        <v>18.93</v>
      </c>
      <c r="BN5458" s="1">
        <v>161.555</v>
      </c>
      <c r="BO5458" s="1">
        <v>683.723</v>
      </c>
      <c r="BP5458" s="1">
        <v>64.27</v>
      </c>
      <c r="BQ5458" s="1">
        <v>1718.673</v>
      </c>
      <c r="BR5458" s="1">
        <v>35.871</v>
      </c>
      <c r="BS5458" s="1">
        <v>18.653</v>
      </c>
      <c r="BT5458" s="1">
        <v>1.33</v>
      </c>
      <c r="BU5458" s="1">
        <v>0.737</v>
      </c>
      <c r="BW5458" s="1">
        <v>0.0</v>
      </c>
      <c r="BX5458" s="1">
        <v>0.0</v>
      </c>
      <c r="BY5458" s="1">
        <v>0.0</v>
      </c>
      <c r="BZ5458" s="1">
        <v>0.0</v>
      </c>
      <c r="CA5458" s="1">
        <v>0.0</v>
      </c>
      <c r="CB5458" s="1">
        <v>0.0</v>
      </c>
      <c r="CC5458" s="1">
        <v>0.0</v>
      </c>
      <c r="CD5458" s="1">
        <v>8.458</v>
      </c>
      <c r="CE5458" s="1">
        <v>21.211</v>
      </c>
      <c r="CF5458" s="1">
        <v>271.993</v>
      </c>
      <c r="CG5458" s="1">
        <v>12.553</v>
      </c>
      <c r="CH5458" s="1">
        <v>1.18</v>
      </c>
      <c r="CI5458" s="1">
        <v>2893.546</v>
      </c>
      <c r="CJ5458" s="1">
        <v>-9.657</v>
      </c>
      <c r="CK5458" s="1">
        <v>-19.283</v>
      </c>
      <c r="CL5458" s="1">
        <v>1919.072</v>
      </c>
      <c r="CM5458" s="1">
        <v>180.393</v>
      </c>
      <c r="CN5458" s="1">
        <v>0.659</v>
      </c>
      <c r="CO5458" s="1">
        <v>31.404</v>
      </c>
      <c r="CP5458" s="1">
        <v>0.381</v>
      </c>
      <c r="CQ5458" s="1">
        <v>0.122</v>
      </c>
      <c r="CS5458" s="1">
        <v>74.286</v>
      </c>
      <c r="CT5458" s="1">
        <v>0.162</v>
      </c>
      <c r="CU5458" s="1">
        <v>1.298</v>
      </c>
      <c r="CW5458" s="1">
        <v>4.056</v>
      </c>
      <c r="CX5458" s="1">
        <v>0.068</v>
      </c>
      <c r="CZ5458" s="1">
        <v>0.044</v>
      </c>
      <c r="DA5458" s="1">
        <v>1906.062</v>
      </c>
      <c r="DB5458" s="1">
        <v>876.673</v>
      </c>
      <c r="DC5458" s="1">
        <v>14.113</v>
      </c>
      <c r="DD5458" s="1">
        <v>18.93</v>
      </c>
      <c r="DE5458" s="1">
        <v>161.555</v>
      </c>
      <c r="DF5458" s="1">
        <v>683.723</v>
      </c>
      <c r="DG5458" s="1">
        <v>64.27</v>
      </c>
      <c r="DH5458" s="1">
        <v>1718.673</v>
      </c>
      <c r="DI5458" s="1">
        <v>35.871</v>
      </c>
      <c r="DJ5458" s="1">
        <v>18.653</v>
      </c>
      <c r="DK5458" s="1">
        <v>-20.678</v>
      </c>
      <c r="DL5458" s="1">
        <v>-0.004</v>
      </c>
      <c r="DM5458" s="1">
        <v>0.013</v>
      </c>
      <c r="DN5458" s="1">
        <v>0.106</v>
      </c>
      <c r="DO5458" s="1">
        <v>0.01</v>
      </c>
      <c r="DP5458" s="1">
        <v>0.141</v>
      </c>
      <c r="DQ5458" s="1">
        <v>0.006</v>
      </c>
      <c r="DR5458" s="1">
        <v>0.002</v>
      </c>
      <c r="DS5458" s="1">
        <v>66.116</v>
      </c>
      <c r="DT5458" s="1">
        <v>0.199</v>
      </c>
      <c r="DU5458" s="1">
        <v>0.505</v>
      </c>
      <c r="DV5458" s="1">
        <v>2.128</v>
      </c>
      <c r="DW5458" s="1">
        <v>0.2</v>
      </c>
      <c r="DX5458" s="1">
        <v>5.373</v>
      </c>
      <c r="DY5458" s="1">
        <v>0.112</v>
      </c>
      <c r="DZ5458" s="1">
        <v>0.058</v>
      </c>
    </row>
    <row r="5459">
      <c r="A5459" s="1" t="s">
        <v>554</v>
      </c>
      <c r="B5459" s="1">
        <v>2017.0</v>
      </c>
      <c r="C5459" s="1" t="s">
        <v>555</v>
      </c>
      <c r="D5459" s="1">
        <v>9.5176934E7</v>
      </c>
      <c r="E5459" s="1">
        <v>6.34161332224E11</v>
      </c>
      <c r="G5459" s="1">
        <v>0.0</v>
      </c>
      <c r="H5459" s="1">
        <v>0.0</v>
      </c>
      <c r="I5459" s="1">
        <v>0.0</v>
      </c>
      <c r="J5459" s="1">
        <v>2.206</v>
      </c>
      <c r="K5459" s="1">
        <v>0.21</v>
      </c>
      <c r="L5459" s="1">
        <v>0.108</v>
      </c>
      <c r="M5459" s="1">
        <v>0.0</v>
      </c>
      <c r="N5459" s="1">
        <v>430.567</v>
      </c>
      <c r="O5459" s="1">
        <v>-0.08</v>
      </c>
      <c r="P5459" s="1">
        <v>-0.264</v>
      </c>
      <c r="Q5459" s="1">
        <v>3466.335</v>
      </c>
      <c r="R5459" s="1">
        <v>329.915</v>
      </c>
      <c r="S5459" s="1">
        <v>711.412</v>
      </c>
      <c r="T5459" s="1">
        <v>67.71</v>
      </c>
      <c r="U5459" s="1">
        <v>-0.842</v>
      </c>
      <c r="V5459" s="1">
        <v>-2.123</v>
      </c>
      <c r="W5459" s="1">
        <v>2628.281</v>
      </c>
      <c r="X5459" s="1">
        <v>250.152</v>
      </c>
      <c r="Y5459" s="1">
        <v>34.773</v>
      </c>
      <c r="Z5459" s="1">
        <v>35.244</v>
      </c>
      <c r="AA5459" s="1">
        <v>195.43</v>
      </c>
      <c r="AB5459" s="1">
        <v>2053.333</v>
      </c>
      <c r="AC5459" s="1">
        <v>194.72</v>
      </c>
      <c r="AD5459" s="1">
        <v>24.153</v>
      </c>
      <c r="AE5459" s="1">
        <v>8.367</v>
      </c>
      <c r="AF5459" s="1">
        <v>73.352</v>
      </c>
      <c r="AG5459" s="1">
        <v>9981.679</v>
      </c>
      <c r="AH5459" s="1">
        <v>1.498</v>
      </c>
      <c r="AI5459" s="1">
        <v>2.149</v>
      </c>
      <c r="AJ5459" s="1">
        <v>15.138</v>
      </c>
      <c r="AK5459" s="1">
        <v>1136.935</v>
      </c>
      <c r="AL5459" s="1">
        <v>108.21</v>
      </c>
      <c r="AM5459" s="1">
        <v>7561.681</v>
      </c>
      <c r="AN5459" s="1">
        <v>719.698</v>
      </c>
      <c r="AO5459" s="1">
        <v>55.572</v>
      </c>
      <c r="AP5459" s="1">
        <v>76.883</v>
      </c>
      <c r="AQ5459" s="1">
        <v>-7.012</v>
      </c>
      <c r="AR5459" s="1">
        <v>-7.18</v>
      </c>
      <c r="AS5459" s="1">
        <v>95.207</v>
      </c>
      <c r="AT5459" s="1">
        <v>423.947</v>
      </c>
      <c r="AU5459" s="1">
        <v>40.35</v>
      </c>
      <c r="AV5459" s="1">
        <v>1000.315</v>
      </c>
      <c r="AW5459" s="1">
        <v>-7.012</v>
      </c>
      <c r="AX5459" s="1">
        <v>-7.18</v>
      </c>
      <c r="AY5459" s="1">
        <v>1000.315</v>
      </c>
      <c r="AZ5459" s="1">
        <v>95.207</v>
      </c>
      <c r="BA5459" s="1">
        <v>20.722</v>
      </c>
      <c r="BB5459" s="1">
        <v>10.171</v>
      </c>
      <c r="BC5459" s="1">
        <v>83.84</v>
      </c>
      <c r="BD5459" s="1">
        <v>34.405</v>
      </c>
      <c r="BE5459" s="1">
        <v>54.194</v>
      </c>
      <c r="BF5459" s="1">
        <v>214.85</v>
      </c>
      <c r="BG5459" s="1">
        <v>902.95</v>
      </c>
      <c r="BH5459" s="1">
        <v>85.94</v>
      </c>
      <c r="BI5459" s="1">
        <v>2257.375</v>
      </c>
      <c r="BJ5459" s="1">
        <v>44.135</v>
      </c>
      <c r="BK5459" s="1">
        <v>22.952</v>
      </c>
      <c r="BL5459" s="1">
        <v>34.599</v>
      </c>
      <c r="BM5459" s="1">
        <v>54.84</v>
      </c>
      <c r="BN5459" s="1">
        <v>216.395</v>
      </c>
      <c r="BO5459" s="1">
        <v>908.939</v>
      </c>
      <c r="BP5459" s="1">
        <v>86.51</v>
      </c>
      <c r="BQ5459" s="1">
        <v>2273.607</v>
      </c>
      <c r="BR5459" s="1">
        <v>44.428</v>
      </c>
      <c r="BS5459" s="1">
        <v>23.117</v>
      </c>
      <c r="BT5459" s="1">
        <v>0.71</v>
      </c>
      <c r="BU5459" s="1">
        <v>0.363</v>
      </c>
      <c r="BW5459" s="1">
        <v>0.0</v>
      </c>
      <c r="BX5459" s="1">
        <v>0.0</v>
      </c>
      <c r="BY5459" s="1">
        <v>0.0</v>
      </c>
      <c r="BZ5459" s="1">
        <v>0.0</v>
      </c>
      <c r="CA5459" s="1">
        <v>0.0</v>
      </c>
      <c r="CB5459" s="1">
        <v>0.0</v>
      </c>
      <c r="CC5459" s="1">
        <v>0.0</v>
      </c>
      <c r="CD5459" s="1">
        <v>8.302</v>
      </c>
      <c r="CE5459" s="1">
        <v>22.582</v>
      </c>
      <c r="CF5459" s="1">
        <v>294.576</v>
      </c>
      <c r="CG5459" s="1">
        <v>1.576</v>
      </c>
      <c r="CH5459" s="1">
        <v>0.15</v>
      </c>
      <c r="CI5459" s="1">
        <v>3095.031</v>
      </c>
      <c r="CJ5459" s="1">
        <v>-10.709</v>
      </c>
      <c r="CK5459" s="1">
        <v>-19.317</v>
      </c>
      <c r="CL5459" s="1">
        <v>1692.38</v>
      </c>
      <c r="CM5459" s="1">
        <v>161.076</v>
      </c>
      <c r="CN5459" s="1">
        <v>0.077</v>
      </c>
      <c r="CO5459" s="1">
        <v>31.469</v>
      </c>
      <c r="CP5459" s="1">
        <v>0.65</v>
      </c>
      <c r="CQ5459" s="1">
        <v>0.208</v>
      </c>
      <c r="CS5459" s="1">
        <v>70.492</v>
      </c>
      <c r="CT5459" s="1">
        <v>0.269</v>
      </c>
      <c r="CU5459" s="1">
        <v>2.185</v>
      </c>
      <c r="CW5459" s="1">
        <v>6.829</v>
      </c>
      <c r="CX5459" s="1">
        <v>0.107</v>
      </c>
      <c r="CZ5459" s="1">
        <v>0.069</v>
      </c>
      <c r="DA5459" s="1">
        <v>2045.874</v>
      </c>
      <c r="DB5459" s="1">
        <v>950.026</v>
      </c>
      <c r="DC5459" s="1">
        <v>34.599</v>
      </c>
      <c r="DD5459" s="1">
        <v>54.84</v>
      </c>
      <c r="DE5459" s="1">
        <v>216.395</v>
      </c>
      <c r="DF5459" s="1">
        <v>908.939</v>
      </c>
      <c r="DG5459" s="1">
        <v>86.51</v>
      </c>
      <c r="DH5459" s="1">
        <v>2273.607</v>
      </c>
      <c r="DI5459" s="1">
        <v>44.428</v>
      </c>
      <c r="DJ5459" s="1">
        <v>23.117</v>
      </c>
      <c r="DK5459" s="1">
        <v>51.078</v>
      </c>
      <c r="DL5459" s="1">
        <v>0.007</v>
      </c>
      <c r="DM5459" s="1">
        <v>0.02</v>
      </c>
      <c r="DN5459" s="1">
        <v>0.105</v>
      </c>
      <c r="DO5459" s="1">
        <v>0.01</v>
      </c>
      <c r="DP5459" s="1">
        <v>0.21</v>
      </c>
      <c r="DQ5459" s="1">
        <v>0.005</v>
      </c>
      <c r="DR5459" s="1">
        <v>0.002</v>
      </c>
      <c r="DS5459" s="1">
        <v>74.129</v>
      </c>
      <c r="DT5459" s="1">
        <v>0.37</v>
      </c>
      <c r="DU5459" s="1">
        <v>0.875</v>
      </c>
      <c r="DV5459" s="1">
        <v>3.677</v>
      </c>
      <c r="DW5459" s="1">
        <v>0.35</v>
      </c>
      <c r="DX5459" s="1">
        <v>9.193</v>
      </c>
      <c r="DY5459" s="1">
        <v>0.18</v>
      </c>
      <c r="DZ5459" s="1">
        <v>0.093</v>
      </c>
    </row>
    <row r="5460">
      <c r="A5460" s="1" t="s">
        <v>554</v>
      </c>
      <c r="B5460" s="1">
        <v>2018.0</v>
      </c>
      <c r="C5460" s="1" t="s">
        <v>555</v>
      </c>
      <c r="D5460" s="1">
        <v>9.6237273E7</v>
      </c>
      <c r="E5460" s="1">
        <v>6.81501392896E11</v>
      </c>
      <c r="G5460" s="1">
        <v>0.0</v>
      </c>
      <c r="H5460" s="1">
        <v>0.0</v>
      </c>
      <c r="I5460" s="1">
        <v>0.0</v>
      </c>
      <c r="J5460" s="1">
        <v>5.092</v>
      </c>
      <c r="K5460" s="1">
        <v>0.49</v>
      </c>
      <c r="L5460" s="1">
        <v>0.226</v>
      </c>
      <c r="M5460" s="1">
        <v>0.0</v>
      </c>
      <c r="N5460" s="1">
        <v>482.963</v>
      </c>
      <c r="O5460" s="1">
        <v>33.22</v>
      </c>
      <c r="P5460" s="1">
        <v>109.599</v>
      </c>
      <c r="Q5460" s="1">
        <v>4566.983</v>
      </c>
      <c r="R5460" s="1">
        <v>439.514</v>
      </c>
      <c r="S5460" s="1">
        <v>952.334</v>
      </c>
      <c r="T5460" s="1">
        <v>91.65</v>
      </c>
      <c r="U5460" s="1">
        <v>10.349</v>
      </c>
      <c r="V5460" s="1">
        <v>25.889</v>
      </c>
      <c r="W5460" s="1">
        <v>2868.33</v>
      </c>
      <c r="X5460" s="1">
        <v>276.04</v>
      </c>
      <c r="Y5460" s="1">
        <v>42.2</v>
      </c>
      <c r="Z5460" s="1">
        <v>41.243</v>
      </c>
      <c r="AA5460" s="1">
        <v>218.8</v>
      </c>
      <c r="AB5460" s="1">
        <v>2273.547</v>
      </c>
      <c r="AC5460" s="1">
        <v>217.18</v>
      </c>
      <c r="AD5460" s="1">
        <v>23.097</v>
      </c>
      <c r="AE5460" s="1">
        <v>13.567</v>
      </c>
      <c r="AF5460" s="1">
        <v>128.886</v>
      </c>
      <c r="AG5460" s="1">
        <v>11210.958</v>
      </c>
      <c r="AH5460" s="1">
        <v>1.583</v>
      </c>
      <c r="AI5460" s="1">
        <v>18.966</v>
      </c>
      <c r="AJ5460" s="1">
        <v>136.5</v>
      </c>
      <c r="AK5460" s="1">
        <v>1383.04</v>
      </c>
      <c r="AL5460" s="1">
        <v>133.1</v>
      </c>
      <c r="AM5460" s="1">
        <v>8896.738</v>
      </c>
      <c r="AN5460" s="1">
        <v>856.198</v>
      </c>
      <c r="AO5460" s="1">
        <v>61.286</v>
      </c>
      <c r="AP5460" s="1">
        <v>80.345</v>
      </c>
      <c r="AQ5460" s="1">
        <v>1.46</v>
      </c>
      <c r="AR5460" s="1">
        <v>1.39</v>
      </c>
      <c r="AS5460" s="1">
        <v>96.596</v>
      </c>
      <c r="AT5460" s="1">
        <v>422.913</v>
      </c>
      <c r="AU5460" s="1">
        <v>40.7</v>
      </c>
      <c r="AV5460" s="1">
        <v>1003.733</v>
      </c>
      <c r="AW5460" s="1">
        <v>1.46</v>
      </c>
      <c r="AX5460" s="1">
        <v>1.39</v>
      </c>
      <c r="AY5460" s="1">
        <v>1003.733</v>
      </c>
      <c r="AZ5460" s="1">
        <v>96.596</v>
      </c>
      <c r="BA5460" s="1">
        <v>18.74</v>
      </c>
      <c r="BB5460" s="1">
        <v>9.064</v>
      </c>
      <c r="BC5460" s="1">
        <v>104.89</v>
      </c>
      <c r="BD5460" s="1">
        <v>-3.327</v>
      </c>
      <c r="BE5460" s="1">
        <v>-8.181</v>
      </c>
      <c r="BF5460" s="1">
        <v>206.669</v>
      </c>
      <c r="BG5460" s="1">
        <v>863.283</v>
      </c>
      <c r="BH5460" s="1">
        <v>83.08</v>
      </c>
      <c r="BI5460" s="1">
        <v>2147.496</v>
      </c>
      <c r="BJ5460" s="1">
        <v>38.254</v>
      </c>
      <c r="BK5460" s="1">
        <v>19.394</v>
      </c>
      <c r="BL5460" s="1">
        <v>-2.807</v>
      </c>
      <c r="BM5460" s="1">
        <v>-6.935</v>
      </c>
      <c r="BN5460" s="1">
        <v>209.46</v>
      </c>
      <c r="BO5460" s="1">
        <v>873.674</v>
      </c>
      <c r="BP5460" s="1">
        <v>84.08</v>
      </c>
      <c r="BQ5460" s="1">
        <v>2176.499</v>
      </c>
      <c r="BR5460" s="1">
        <v>38.714</v>
      </c>
      <c r="BS5460" s="1">
        <v>19.655</v>
      </c>
      <c r="BT5460" s="1">
        <v>1.62</v>
      </c>
      <c r="BU5460" s="1">
        <v>0.74</v>
      </c>
      <c r="BW5460" s="1">
        <v>0.0</v>
      </c>
      <c r="BX5460" s="1">
        <v>0.0</v>
      </c>
      <c r="BY5460" s="1">
        <v>0.0</v>
      </c>
      <c r="BZ5460" s="1">
        <v>0.0</v>
      </c>
      <c r="CA5460" s="1">
        <v>0.0</v>
      </c>
      <c r="CB5460" s="1">
        <v>0.0</v>
      </c>
      <c r="CC5460" s="1">
        <v>0.0</v>
      </c>
      <c r="CD5460" s="1">
        <v>8.661</v>
      </c>
      <c r="CE5460" s="1">
        <v>25.512</v>
      </c>
      <c r="CF5460" s="1">
        <v>320.087</v>
      </c>
      <c r="CG5460" s="1">
        <v>7.793</v>
      </c>
      <c r="CH5460" s="1">
        <v>0.75</v>
      </c>
      <c r="CI5460" s="1">
        <v>3326.022</v>
      </c>
      <c r="CJ5460" s="1">
        <v>-10.397</v>
      </c>
      <c r="CK5460" s="1">
        <v>-16.747</v>
      </c>
      <c r="CL5460" s="1">
        <v>1499.713</v>
      </c>
      <c r="CM5460" s="1">
        <v>144.328</v>
      </c>
      <c r="CN5460" s="1">
        <v>0.345</v>
      </c>
      <c r="CO5460" s="1">
        <v>30.037</v>
      </c>
      <c r="CP5460" s="1">
        <v>1.525</v>
      </c>
      <c r="CQ5460" s="1">
        <v>0.488</v>
      </c>
      <c r="CS5460" s="1">
        <v>134.615</v>
      </c>
      <c r="CT5460" s="1">
        <v>0.875</v>
      </c>
      <c r="CU5460" s="1">
        <v>5.071</v>
      </c>
      <c r="CW5460" s="1">
        <v>15.846</v>
      </c>
      <c r="CX5460" s="1">
        <v>0.225</v>
      </c>
      <c r="CZ5460" s="1">
        <v>0.143</v>
      </c>
      <c r="DA5460" s="1">
        <v>2256.714</v>
      </c>
      <c r="DB5460" s="1">
        <v>1078.912</v>
      </c>
      <c r="DC5460" s="1">
        <v>-2.807</v>
      </c>
      <c r="DD5460" s="1">
        <v>-6.935</v>
      </c>
      <c r="DE5460" s="1">
        <v>209.46</v>
      </c>
      <c r="DF5460" s="1">
        <v>873.674</v>
      </c>
      <c r="DG5460" s="1">
        <v>84.08</v>
      </c>
      <c r="DH5460" s="1">
        <v>2176.499</v>
      </c>
      <c r="DI5460" s="1">
        <v>38.714</v>
      </c>
      <c r="DJ5460" s="1">
        <v>19.655</v>
      </c>
      <c r="DK5460" s="1">
        <v>175.275</v>
      </c>
      <c r="DL5460" s="1">
        <v>0.035</v>
      </c>
      <c r="DM5460" s="1">
        <v>0.055</v>
      </c>
      <c r="DN5460" s="1">
        <v>0.208</v>
      </c>
      <c r="DO5460" s="1">
        <v>0.02</v>
      </c>
      <c r="DP5460" s="1">
        <v>0.569</v>
      </c>
      <c r="DQ5460" s="1">
        <v>0.009</v>
      </c>
      <c r="DR5460" s="1">
        <v>0.005</v>
      </c>
      <c r="DS5460" s="1">
        <v>39.143</v>
      </c>
      <c r="DT5460" s="1">
        <v>0.336</v>
      </c>
      <c r="DU5460" s="1">
        <v>1.211</v>
      </c>
      <c r="DV5460" s="1">
        <v>5.092</v>
      </c>
      <c r="DW5460" s="1">
        <v>0.49</v>
      </c>
      <c r="DX5460" s="1">
        <v>12.588</v>
      </c>
      <c r="DY5460" s="1">
        <v>0.226</v>
      </c>
      <c r="DZ5460" s="1">
        <v>0.114</v>
      </c>
    </row>
    <row r="5461">
      <c r="A5461" s="1" t="s">
        <v>554</v>
      </c>
      <c r="B5461" s="1">
        <v>2019.0</v>
      </c>
      <c r="C5461" s="1" t="s">
        <v>555</v>
      </c>
      <c r="D5461" s="1">
        <v>9.7173733E7</v>
      </c>
      <c r="E5461" s="1">
        <v>7.31653144576E11</v>
      </c>
      <c r="G5461" s="1">
        <v>0.0</v>
      </c>
      <c r="H5461" s="1">
        <v>0.0</v>
      </c>
      <c r="I5461" s="1">
        <v>0.0</v>
      </c>
      <c r="J5461" s="1">
        <v>3.602</v>
      </c>
      <c r="K5461" s="1">
        <v>0.35</v>
      </c>
      <c r="L5461" s="1">
        <v>0.148</v>
      </c>
      <c r="M5461" s="1">
        <v>0.0</v>
      </c>
      <c r="N5461" s="1">
        <v>553.97</v>
      </c>
      <c r="O5461" s="1">
        <v>32.115</v>
      </c>
      <c r="P5461" s="1">
        <v>141.15</v>
      </c>
      <c r="Q5461" s="1">
        <v>5975.522</v>
      </c>
      <c r="R5461" s="1">
        <v>580.664</v>
      </c>
      <c r="S5461" s="1">
        <v>1236.548</v>
      </c>
      <c r="T5461" s="1">
        <v>120.16</v>
      </c>
      <c r="U5461" s="1">
        <v>9.445</v>
      </c>
      <c r="V5461" s="1">
        <v>26.071</v>
      </c>
      <c r="W5461" s="1">
        <v>3108.979</v>
      </c>
      <c r="X5461" s="1">
        <v>302.111</v>
      </c>
      <c r="Y5461" s="1">
        <v>50.724</v>
      </c>
      <c r="Z5461" s="1">
        <v>48.525</v>
      </c>
      <c r="AA5461" s="1">
        <v>238.14</v>
      </c>
      <c r="AB5461" s="1">
        <v>2450.662</v>
      </c>
      <c r="AC5461" s="1">
        <v>236.89</v>
      </c>
      <c r="AD5461" s="1">
        <v>21.73</v>
      </c>
      <c r="AE5461" s="1">
        <v>11.981</v>
      </c>
      <c r="AF5461" s="1">
        <v>129.262</v>
      </c>
      <c r="AG5461" s="1">
        <v>12433.129</v>
      </c>
      <c r="AH5461" s="1">
        <v>1.651</v>
      </c>
      <c r="AI5461" s="1">
        <v>18.917</v>
      </c>
      <c r="AJ5461" s="1">
        <v>161.967</v>
      </c>
      <c r="AK5461" s="1">
        <v>1696.755</v>
      </c>
      <c r="AL5461" s="1">
        <v>164.88</v>
      </c>
      <c r="AM5461" s="1">
        <v>10477.782</v>
      </c>
      <c r="AN5461" s="1">
        <v>1018.165</v>
      </c>
      <c r="AO5461" s="1">
        <v>69.602</v>
      </c>
      <c r="AP5461" s="1">
        <v>85.086</v>
      </c>
      <c r="AQ5461" s="1">
        <v>1.898</v>
      </c>
      <c r="AR5461" s="1">
        <v>1.834</v>
      </c>
      <c r="AS5461" s="1">
        <v>98.43</v>
      </c>
      <c r="AT5461" s="1">
        <v>437.464</v>
      </c>
      <c r="AU5461" s="1">
        <v>42.51</v>
      </c>
      <c r="AV5461" s="1">
        <v>1012.928</v>
      </c>
      <c r="AW5461" s="1">
        <v>1.898</v>
      </c>
      <c r="AX5461" s="1">
        <v>1.834</v>
      </c>
      <c r="AY5461" s="1">
        <v>1012.928</v>
      </c>
      <c r="AZ5461" s="1">
        <v>98.43</v>
      </c>
      <c r="BA5461" s="1">
        <v>17.945</v>
      </c>
      <c r="BB5461" s="1">
        <v>8.226</v>
      </c>
      <c r="BC5461" s="1">
        <v>131.23</v>
      </c>
      <c r="BD5461" s="1">
        <v>-20.419</v>
      </c>
      <c r="BE5461" s="1">
        <v>-43.013</v>
      </c>
      <c r="BF5461" s="1">
        <v>163.656</v>
      </c>
      <c r="BG5461" s="1">
        <v>680.431</v>
      </c>
      <c r="BH5461" s="1">
        <v>66.12</v>
      </c>
      <c r="BI5461" s="1">
        <v>1684.158</v>
      </c>
      <c r="BJ5461" s="1">
        <v>27.912</v>
      </c>
      <c r="BK5461" s="1">
        <v>13.676</v>
      </c>
      <c r="BL5461" s="1">
        <v>-14.355</v>
      </c>
      <c r="BM5461" s="1">
        <v>-30.993</v>
      </c>
      <c r="BN5461" s="1">
        <v>178.467</v>
      </c>
      <c r="BO5461" s="1">
        <v>741.044</v>
      </c>
      <c r="BP5461" s="1">
        <v>72.01</v>
      </c>
      <c r="BQ5461" s="1">
        <v>1836.582</v>
      </c>
      <c r="BR5461" s="1">
        <v>30.398</v>
      </c>
      <c r="BS5461" s="1">
        <v>14.914</v>
      </c>
      <c r="BT5461" s="1">
        <v>1.25</v>
      </c>
      <c r="BU5461" s="1">
        <v>0.525</v>
      </c>
      <c r="BW5461" s="1">
        <v>0.0</v>
      </c>
      <c r="BX5461" s="1">
        <v>0.0</v>
      </c>
      <c r="BY5461" s="1">
        <v>0.0</v>
      </c>
      <c r="BZ5461" s="1">
        <v>0.0</v>
      </c>
      <c r="CA5461" s="1">
        <v>0.0</v>
      </c>
      <c r="CB5461" s="1">
        <v>0.0</v>
      </c>
      <c r="CC5461" s="1">
        <v>0.0</v>
      </c>
      <c r="CD5461" s="1">
        <v>5.931</v>
      </c>
      <c r="CE5461" s="1">
        <v>18.984</v>
      </c>
      <c r="CF5461" s="1">
        <v>339.071</v>
      </c>
      <c r="CG5461" s="1">
        <v>22.743</v>
      </c>
      <c r="CH5461" s="1">
        <v>2.21</v>
      </c>
      <c r="CI5461" s="1">
        <v>3489.331</v>
      </c>
      <c r="CJ5461" s="1">
        <v>-7.799</v>
      </c>
      <c r="CK5461" s="1">
        <v>-11.256</v>
      </c>
      <c r="CL5461" s="1">
        <v>1369.432</v>
      </c>
      <c r="CM5461" s="1">
        <v>133.073</v>
      </c>
      <c r="CN5461" s="1">
        <v>0.933</v>
      </c>
      <c r="CO5461" s="1">
        <v>28.335</v>
      </c>
      <c r="CP5461" s="1">
        <v>1.094</v>
      </c>
      <c r="CQ5461" s="1">
        <v>0.35</v>
      </c>
      <c r="CS5461" s="1">
        <v>-28.279</v>
      </c>
      <c r="CT5461" s="1">
        <v>-0.431</v>
      </c>
      <c r="CU5461" s="1">
        <v>3.602</v>
      </c>
      <c r="CW5461" s="1">
        <v>11.256</v>
      </c>
      <c r="CX5461" s="1">
        <v>0.148</v>
      </c>
      <c r="CZ5461" s="1">
        <v>0.091</v>
      </c>
      <c r="DA5461" s="1">
        <v>2437.799</v>
      </c>
      <c r="DB5461" s="1">
        <v>1208.174</v>
      </c>
      <c r="DC5461" s="1">
        <v>-14.355</v>
      </c>
      <c r="DD5461" s="1">
        <v>-30.993</v>
      </c>
      <c r="DE5461" s="1">
        <v>178.467</v>
      </c>
      <c r="DF5461" s="1">
        <v>741.044</v>
      </c>
      <c r="DG5461" s="1">
        <v>72.01</v>
      </c>
      <c r="DH5461" s="1">
        <v>1836.582</v>
      </c>
      <c r="DI5461" s="1">
        <v>30.398</v>
      </c>
      <c r="DJ5461" s="1">
        <v>14.914</v>
      </c>
      <c r="DK5461" s="1">
        <v>21800.0</v>
      </c>
      <c r="DL5461" s="1">
        <v>11.871</v>
      </c>
      <c r="DM5461" s="1">
        <v>11.926</v>
      </c>
      <c r="DN5461" s="1">
        <v>49.602</v>
      </c>
      <c r="DO5461" s="1">
        <v>4.82</v>
      </c>
      <c r="DP5461" s="1">
        <v>122.726</v>
      </c>
      <c r="DQ5461" s="1">
        <v>2.035</v>
      </c>
      <c r="DR5461" s="1">
        <v>0.997</v>
      </c>
      <c r="DS5461" s="1">
        <v>48.665</v>
      </c>
      <c r="DT5461" s="1">
        <v>0.581</v>
      </c>
      <c r="DU5461" s="1">
        <v>1.792</v>
      </c>
      <c r="DV5461" s="1">
        <v>7.409</v>
      </c>
      <c r="DW5461" s="1">
        <v>0.72</v>
      </c>
      <c r="DX5461" s="1">
        <v>18.442</v>
      </c>
      <c r="DY5461" s="1">
        <v>0.304</v>
      </c>
      <c r="DZ5461" s="1">
        <v>0.15</v>
      </c>
    </row>
    <row r="5462">
      <c r="A5462" s="1" t="s">
        <v>554</v>
      </c>
      <c r="B5462" s="1">
        <v>2020.0</v>
      </c>
      <c r="C5462" s="1" t="s">
        <v>555</v>
      </c>
      <c r="D5462" s="1">
        <v>9.807915E7</v>
      </c>
      <c r="E5462" s="1">
        <v>7.52629579776E11</v>
      </c>
      <c r="G5462" s="1">
        <v>0.0</v>
      </c>
      <c r="H5462" s="1">
        <v>0.0</v>
      </c>
      <c r="I5462" s="1">
        <v>0.0</v>
      </c>
      <c r="J5462" s="1">
        <v>3.467</v>
      </c>
      <c r="K5462" s="1">
        <v>0.34</v>
      </c>
      <c r="L5462" s="1">
        <v>0.139</v>
      </c>
      <c r="M5462" s="1">
        <v>0.0</v>
      </c>
      <c r="N5462" s="1">
        <v>528.566</v>
      </c>
      <c r="O5462" s="1">
        <v>5.008</v>
      </c>
      <c r="P5462" s="1">
        <v>29.077</v>
      </c>
      <c r="Q5462" s="1">
        <v>6216.828</v>
      </c>
      <c r="R5462" s="1">
        <v>609.741</v>
      </c>
      <c r="S5462" s="1">
        <v>1249.297</v>
      </c>
      <c r="T5462" s="1">
        <v>122.53</v>
      </c>
      <c r="U5462" s="1">
        <v>-3.856</v>
      </c>
      <c r="V5462" s="1">
        <v>-11.649</v>
      </c>
      <c r="W5462" s="1">
        <v>2961.506</v>
      </c>
      <c r="X5462" s="1">
        <v>290.462</v>
      </c>
      <c r="Y5462" s="1">
        <v>50.217</v>
      </c>
      <c r="Z5462" s="1">
        <v>50.168</v>
      </c>
      <c r="AA5462" s="1">
        <v>245.51</v>
      </c>
      <c r="AB5462" s="1">
        <v>2503.182</v>
      </c>
      <c r="AC5462" s="1">
        <v>244.0</v>
      </c>
      <c r="AD5462" s="1">
        <v>22.377</v>
      </c>
      <c r="AE5462" s="1">
        <v>1.701</v>
      </c>
      <c r="AF5462" s="1">
        <v>20.555</v>
      </c>
      <c r="AG5462" s="1">
        <v>12527.926</v>
      </c>
      <c r="AH5462" s="1">
        <v>1.633</v>
      </c>
      <c r="AI5462" s="1">
        <v>-1.251</v>
      </c>
      <c r="AJ5462" s="1">
        <v>-12.733</v>
      </c>
      <c r="AK5462" s="1">
        <v>1621.65</v>
      </c>
      <c r="AL5462" s="1">
        <v>159.05</v>
      </c>
      <c r="AM5462" s="1">
        <v>10251.236</v>
      </c>
      <c r="AN5462" s="1">
        <v>1005.433</v>
      </c>
      <c r="AO5462" s="1">
        <v>65.184</v>
      </c>
      <c r="AP5462" s="1">
        <v>82.724</v>
      </c>
      <c r="AQ5462" s="1">
        <v>-10.196</v>
      </c>
      <c r="AR5462" s="1">
        <v>-10.036</v>
      </c>
      <c r="AS5462" s="1">
        <v>88.394</v>
      </c>
      <c r="AT5462" s="1">
        <v>353.388</v>
      </c>
      <c r="AU5462" s="1">
        <v>34.66</v>
      </c>
      <c r="AV5462" s="1">
        <v>901.252</v>
      </c>
      <c r="AW5462" s="1">
        <v>-10.196</v>
      </c>
      <c r="AX5462" s="1">
        <v>-10.036</v>
      </c>
      <c r="AY5462" s="1">
        <v>901.252</v>
      </c>
      <c r="AZ5462" s="1">
        <v>88.394</v>
      </c>
      <c r="BA5462" s="1">
        <v>14.205</v>
      </c>
      <c r="BB5462" s="1">
        <v>7.273</v>
      </c>
      <c r="BC5462" s="1">
        <v>128.97</v>
      </c>
      <c r="BD5462" s="1">
        <v>10.209</v>
      </c>
      <c r="BE5462" s="1">
        <v>16.263</v>
      </c>
      <c r="BF5462" s="1">
        <v>179.919</v>
      </c>
      <c r="BG5462" s="1">
        <v>742.971</v>
      </c>
      <c r="BH5462" s="1">
        <v>72.87</v>
      </c>
      <c r="BI5462" s="1">
        <v>1834.422</v>
      </c>
      <c r="BJ5462" s="1">
        <v>29.865</v>
      </c>
      <c r="BK5462" s="1">
        <v>14.803</v>
      </c>
      <c r="BL5462" s="1">
        <v>17.971</v>
      </c>
      <c r="BM5462" s="1">
        <v>31.509</v>
      </c>
      <c r="BN5462" s="1">
        <v>209.976</v>
      </c>
      <c r="BO5462" s="1">
        <v>866.137</v>
      </c>
      <c r="BP5462" s="1">
        <v>84.95</v>
      </c>
      <c r="BQ5462" s="1">
        <v>2140.884</v>
      </c>
      <c r="BR5462" s="1">
        <v>34.816</v>
      </c>
      <c r="BS5462" s="1">
        <v>17.276</v>
      </c>
      <c r="BT5462" s="1">
        <v>1.51</v>
      </c>
      <c r="BU5462" s="1">
        <v>0.615</v>
      </c>
      <c r="BW5462" s="1">
        <v>0.0</v>
      </c>
      <c r="BX5462" s="1">
        <v>0.0</v>
      </c>
      <c r="BY5462" s="1">
        <v>0.0</v>
      </c>
      <c r="BZ5462" s="1">
        <v>0.0</v>
      </c>
      <c r="CA5462" s="1">
        <v>0.0</v>
      </c>
      <c r="CB5462" s="1">
        <v>0.0</v>
      </c>
      <c r="CC5462" s="1">
        <v>0.0</v>
      </c>
      <c r="CD5462" s="1">
        <v>-9.371</v>
      </c>
      <c r="CE5462" s="1">
        <v>-31.774</v>
      </c>
      <c r="CF5462" s="1">
        <v>307.297</v>
      </c>
      <c r="CG5462" s="1">
        <v>18.964</v>
      </c>
      <c r="CH5462" s="1">
        <v>1.86</v>
      </c>
      <c r="CI5462" s="1">
        <v>3133.157</v>
      </c>
      <c r="CJ5462" s="1">
        <v>-12.395</v>
      </c>
      <c r="CK5462" s="1">
        <v>-16.495</v>
      </c>
      <c r="CL5462" s="1">
        <v>1188.611</v>
      </c>
      <c r="CM5462" s="1">
        <v>116.578</v>
      </c>
      <c r="CN5462" s="1">
        <v>0.762</v>
      </c>
      <c r="CO5462" s="1">
        <v>25.283</v>
      </c>
      <c r="CP5462" s="1">
        <v>1.062</v>
      </c>
      <c r="CQ5462" s="1">
        <v>0.34</v>
      </c>
      <c r="CS5462" s="1">
        <v>-2.857</v>
      </c>
      <c r="CT5462" s="1">
        <v>-0.031</v>
      </c>
      <c r="CU5462" s="1">
        <v>3.467</v>
      </c>
      <c r="CW5462" s="1">
        <v>10.833</v>
      </c>
      <c r="CX5462" s="1">
        <v>0.139</v>
      </c>
      <c r="CZ5462" s="1">
        <v>0.087</v>
      </c>
      <c r="DA5462" s="1">
        <v>2487.787</v>
      </c>
      <c r="DB5462" s="1">
        <v>1228.728</v>
      </c>
      <c r="DC5462" s="1">
        <v>17.971</v>
      </c>
      <c r="DD5462" s="1">
        <v>31.509</v>
      </c>
      <c r="DE5462" s="1">
        <v>209.976</v>
      </c>
      <c r="DF5462" s="1">
        <v>866.137</v>
      </c>
      <c r="DG5462" s="1">
        <v>84.95</v>
      </c>
      <c r="DH5462" s="1">
        <v>2140.884</v>
      </c>
      <c r="DI5462" s="1">
        <v>34.816</v>
      </c>
      <c r="DJ5462" s="1">
        <v>17.276</v>
      </c>
      <c r="DK5462" s="1">
        <v>123.35</v>
      </c>
      <c r="DL5462" s="1">
        <v>14.645</v>
      </c>
      <c r="DM5462" s="1">
        <v>26.57</v>
      </c>
      <c r="DN5462" s="1">
        <v>109.707</v>
      </c>
      <c r="DO5462" s="1">
        <v>10.76</v>
      </c>
      <c r="DP5462" s="1">
        <v>270.907</v>
      </c>
      <c r="DQ5462" s="1">
        <v>4.41</v>
      </c>
      <c r="DR5462" s="1">
        <v>2.186</v>
      </c>
      <c r="DS5462" s="1">
        <v>35.635</v>
      </c>
      <c r="DT5462" s="1">
        <v>0.633</v>
      </c>
      <c r="DU5462" s="1">
        <v>2.425</v>
      </c>
      <c r="DV5462" s="1">
        <v>9.992</v>
      </c>
      <c r="DW5462" s="1">
        <v>0.98</v>
      </c>
      <c r="DX5462" s="1">
        <v>24.722</v>
      </c>
      <c r="DY5462" s="1">
        <v>0.402</v>
      </c>
      <c r="DZ5462" s="1">
        <v>0.199</v>
      </c>
    </row>
    <row r="5463">
      <c r="A5463" s="1" t="s">
        <v>554</v>
      </c>
      <c r="B5463" s="1">
        <v>2021.0</v>
      </c>
      <c r="C5463" s="1" t="s">
        <v>555</v>
      </c>
      <c r="D5463" s="1">
        <v>9.8935054E7</v>
      </c>
      <c r="E5463" s="1">
        <v>7.71912040448E11</v>
      </c>
      <c r="G5463" s="1">
        <v>0.0</v>
      </c>
      <c r="H5463" s="1">
        <v>0.0</v>
      </c>
      <c r="I5463" s="1">
        <v>0.0</v>
      </c>
      <c r="J5463" s="1">
        <v>3.234</v>
      </c>
      <c r="K5463" s="1">
        <v>0.32</v>
      </c>
      <c r="L5463" s="1">
        <v>0.126</v>
      </c>
      <c r="M5463" s="1">
        <v>0.0</v>
      </c>
      <c r="N5463" s="1">
        <v>475.178</v>
      </c>
      <c r="O5463" s="1">
        <v>-5.003</v>
      </c>
      <c r="P5463" s="1">
        <v>-30.508</v>
      </c>
      <c r="Q5463" s="1">
        <v>5854.678</v>
      </c>
      <c r="R5463" s="1">
        <v>579.233</v>
      </c>
      <c r="S5463" s="1">
        <v>1193.005</v>
      </c>
      <c r="T5463" s="1">
        <v>118.03</v>
      </c>
      <c r="U5463" s="1">
        <v>8.335</v>
      </c>
      <c r="V5463" s="1">
        <v>24.21</v>
      </c>
      <c r="W5463" s="1">
        <v>3180.59</v>
      </c>
      <c r="X5463" s="1">
        <v>314.672</v>
      </c>
      <c r="Y5463" s="1">
        <v>46.54</v>
      </c>
      <c r="Z5463" s="1">
        <v>48.0</v>
      </c>
      <c r="AA5463" s="1">
        <v>254.43</v>
      </c>
      <c r="AB5463" s="1">
        <v>2571.687</v>
      </c>
      <c r="AC5463" s="1">
        <v>253.61</v>
      </c>
      <c r="AD5463" s="1">
        <v>24.204</v>
      </c>
      <c r="AE5463" s="1">
        <v>-0.435</v>
      </c>
      <c r="AF5463" s="1">
        <v>-5.343</v>
      </c>
      <c r="AG5463" s="1">
        <v>12365.535</v>
      </c>
      <c r="AH5463" s="1">
        <v>1.585</v>
      </c>
      <c r="AI5463" s="1">
        <v>-6.574</v>
      </c>
      <c r="AJ5463" s="1">
        <v>-66.102</v>
      </c>
      <c r="AK5463" s="1">
        <v>1466.922</v>
      </c>
      <c r="AL5463" s="1">
        <v>145.13</v>
      </c>
      <c r="AM5463" s="1">
        <v>9494.417</v>
      </c>
      <c r="AN5463" s="1">
        <v>939.331</v>
      </c>
      <c r="AO5463" s="1">
        <v>57.226</v>
      </c>
      <c r="AP5463" s="1">
        <v>77.84</v>
      </c>
      <c r="AQ5463" s="1">
        <v>-18.559</v>
      </c>
      <c r="AR5463" s="1">
        <v>-16.405</v>
      </c>
      <c r="AS5463" s="1">
        <v>71.989</v>
      </c>
      <c r="AT5463" s="1">
        <v>265.932</v>
      </c>
      <c r="AU5463" s="1">
        <v>26.31</v>
      </c>
      <c r="AV5463" s="1">
        <v>727.639</v>
      </c>
      <c r="AW5463" s="1">
        <v>-18.559</v>
      </c>
      <c r="AX5463" s="1">
        <v>-16.405</v>
      </c>
      <c r="AY5463" s="1">
        <v>727.639</v>
      </c>
      <c r="AZ5463" s="1">
        <v>71.989</v>
      </c>
      <c r="BA5463" s="1">
        <v>10.374</v>
      </c>
      <c r="BB5463" s="1">
        <v>5.966</v>
      </c>
      <c r="BC5463" s="1">
        <v>120.51</v>
      </c>
      <c r="BD5463" s="1">
        <v>7.968</v>
      </c>
      <c r="BE5463" s="1">
        <v>13.857</v>
      </c>
      <c r="BF5463" s="1">
        <v>193.776</v>
      </c>
      <c r="BG5463" s="1">
        <v>795.168</v>
      </c>
      <c r="BH5463" s="1">
        <v>78.67</v>
      </c>
      <c r="BI5463" s="1">
        <v>1958.617</v>
      </c>
      <c r="BJ5463" s="1">
        <v>31.02</v>
      </c>
      <c r="BK5463" s="1">
        <v>16.058</v>
      </c>
      <c r="BL5463" s="1">
        <v>27.705</v>
      </c>
      <c r="BM5463" s="1">
        <v>57.44</v>
      </c>
      <c r="BN5463" s="1">
        <v>267.416</v>
      </c>
      <c r="BO5463" s="1">
        <v>1096.477</v>
      </c>
      <c r="BP5463" s="1">
        <v>108.48</v>
      </c>
      <c r="BQ5463" s="1">
        <v>2702.948</v>
      </c>
      <c r="BR5463" s="1">
        <v>42.774</v>
      </c>
      <c r="BS5463" s="1">
        <v>22.16</v>
      </c>
      <c r="BT5463" s="1">
        <v>0.82</v>
      </c>
      <c r="BU5463" s="1">
        <v>0.322</v>
      </c>
      <c r="BW5463" s="1">
        <v>0.0</v>
      </c>
      <c r="BX5463" s="1">
        <v>0.0</v>
      </c>
      <c r="BY5463" s="1">
        <v>0.0</v>
      </c>
      <c r="BZ5463" s="1">
        <v>0.0</v>
      </c>
      <c r="CA5463" s="1">
        <v>0.0</v>
      </c>
      <c r="CB5463" s="1">
        <v>0.0</v>
      </c>
      <c r="CC5463" s="1">
        <v>0.0</v>
      </c>
      <c r="CD5463" s="1">
        <v>-6.244</v>
      </c>
      <c r="CE5463" s="1">
        <v>-19.189</v>
      </c>
      <c r="CF5463" s="1">
        <v>288.109</v>
      </c>
      <c r="CG5463" s="1">
        <v>7.985</v>
      </c>
      <c r="CH5463" s="1">
        <v>0.79</v>
      </c>
      <c r="CI5463" s="1">
        <v>2912.1</v>
      </c>
      <c r="CJ5463" s="1">
        <v>-5.624</v>
      </c>
      <c r="CK5463" s="1">
        <v>-6.556</v>
      </c>
      <c r="CL5463" s="1">
        <v>1112.064</v>
      </c>
      <c r="CM5463" s="1">
        <v>110.022</v>
      </c>
      <c r="CN5463" s="1">
        <v>0.312</v>
      </c>
      <c r="CO5463" s="1">
        <v>23.875</v>
      </c>
      <c r="CP5463" s="1">
        <v>1.0</v>
      </c>
      <c r="CQ5463" s="1">
        <v>0.32</v>
      </c>
      <c r="CS5463" s="1">
        <v>-5.882</v>
      </c>
      <c r="CT5463" s="1">
        <v>-0.062</v>
      </c>
      <c r="CU5463" s="1">
        <v>3.234</v>
      </c>
      <c r="CW5463" s="1">
        <v>10.108</v>
      </c>
      <c r="CX5463" s="1">
        <v>0.126</v>
      </c>
      <c r="CZ5463" s="1">
        <v>0.083</v>
      </c>
      <c r="DA5463" s="1">
        <v>2563.399</v>
      </c>
      <c r="DB5463" s="1">
        <v>1223.385</v>
      </c>
      <c r="DC5463" s="1">
        <v>27.705</v>
      </c>
      <c r="DD5463" s="1">
        <v>57.44</v>
      </c>
      <c r="DE5463" s="1">
        <v>267.416</v>
      </c>
      <c r="DF5463" s="1">
        <v>1096.477</v>
      </c>
      <c r="DG5463" s="1">
        <v>108.48</v>
      </c>
      <c r="DH5463" s="1">
        <v>2702.948</v>
      </c>
      <c r="DI5463" s="1">
        <v>42.774</v>
      </c>
      <c r="DJ5463" s="1">
        <v>22.16</v>
      </c>
      <c r="DK5463" s="1">
        <v>143.016</v>
      </c>
      <c r="DL5463" s="1">
        <v>37.841</v>
      </c>
      <c r="DM5463" s="1">
        <v>64.411</v>
      </c>
      <c r="DN5463" s="1">
        <v>264.315</v>
      </c>
      <c r="DO5463" s="1">
        <v>26.15</v>
      </c>
      <c r="DP5463" s="1">
        <v>651.047</v>
      </c>
      <c r="DQ5463" s="1">
        <v>10.311</v>
      </c>
      <c r="DR5463" s="1">
        <v>5.338</v>
      </c>
      <c r="DS5463" s="1">
        <v>240.224</v>
      </c>
      <c r="DT5463" s="1">
        <v>5.804</v>
      </c>
      <c r="DU5463" s="1">
        <v>8.229</v>
      </c>
      <c r="DV5463" s="1">
        <v>33.76</v>
      </c>
      <c r="DW5463" s="1">
        <v>3.34</v>
      </c>
      <c r="DX5463" s="1">
        <v>83.176</v>
      </c>
      <c r="DY5463" s="1">
        <v>1.317</v>
      </c>
      <c r="DZ5463" s="1">
        <v>0.682</v>
      </c>
    </row>
    <row r="5464">
      <c r="A5464" s="1" t="s">
        <v>554</v>
      </c>
      <c r="B5464" s="1">
        <v>2022.0</v>
      </c>
      <c r="C5464" s="1" t="s">
        <v>555</v>
      </c>
      <c r="D5464" s="1">
        <v>9.9680606E7</v>
      </c>
      <c r="E5464" s="1">
        <v>8.33803845632E11</v>
      </c>
      <c r="G5464" s="1">
        <v>0.0</v>
      </c>
      <c r="H5464" s="1">
        <v>0.0</v>
      </c>
      <c r="I5464" s="1">
        <v>0.0</v>
      </c>
      <c r="J5464" s="1">
        <v>3.812</v>
      </c>
      <c r="K5464" s="1">
        <v>0.38</v>
      </c>
      <c r="L5464" s="1">
        <v>0.143</v>
      </c>
      <c r="M5464" s="1">
        <v>0.0</v>
      </c>
      <c r="N5464" s="1">
        <v>415.488</v>
      </c>
      <c r="O5464" s="1">
        <v>-7.414</v>
      </c>
      <c r="P5464" s="1">
        <v>-42.942</v>
      </c>
      <c r="Q5464" s="1">
        <v>5380.089</v>
      </c>
      <c r="R5464" s="1">
        <v>536.291</v>
      </c>
      <c r="S5464" s="1">
        <v>1043.734</v>
      </c>
      <c r="T5464" s="1">
        <v>104.04</v>
      </c>
      <c r="U5464" s="1">
        <v>3.186</v>
      </c>
      <c r="V5464" s="1">
        <v>10.024</v>
      </c>
      <c r="W5464" s="1">
        <v>3257.361</v>
      </c>
      <c r="X5464" s="1">
        <v>324.696</v>
      </c>
      <c r="Y5464" s="1">
        <v>39.244</v>
      </c>
      <c r="Z5464" s="1">
        <v>42.1</v>
      </c>
      <c r="AA5464" s="1">
        <v>267.43</v>
      </c>
      <c r="AB5464" s="1">
        <v>2682.869</v>
      </c>
      <c r="AC5464" s="1">
        <v>265.11</v>
      </c>
      <c r="AD5464" s="1">
        <v>24.49</v>
      </c>
      <c r="AE5464" s="1">
        <v>5.731</v>
      </c>
      <c r="AF5464" s="1">
        <v>70.11</v>
      </c>
      <c r="AG5464" s="1">
        <v>12976.394</v>
      </c>
      <c r="AH5464" s="1">
        <v>1.551</v>
      </c>
      <c r="AI5464" s="1">
        <v>1.285</v>
      </c>
      <c r="AJ5464" s="1">
        <v>12.072</v>
      </c>
      <c r="AK5464" s="1">
        <v>1344.093</v>
      </c>
      <c r="AL5464" s="1">
        <v>133.98</v>
      </c>
      <c r="AM5464" s="1">
        <v>9544.51</v>
      </c>
      <c r="AN5464" s="1">
        <v>951.403</v>
      </c>
      <c r="AO5464" s="1">
        <v>50.538</v>
      </c>
      <c r="AP5464" s="1">
        <v>74.688</v>
      </c>
      <c r="AQ5464" s="1">
        <v>8.311</v>
      </c>
      <c r="AR5464" s="1">
        <v>5.983</v>
      </c>
      <c r="AS5464" s="1">
        <v>77.972</v>
      </c>
      <c r="AT5464" s="1">
        <v>293.136</v>
      </c>
      <c r="AU5464" s="1">
        <v>29.22</v>
      </c>
      <c r="AV5464" s="1">
        <v>782.218</v>
      </c>
      <c r="AW5464" s="1">
        <v>8.311</v>
      </c>
      <c r="AX5464" s="1">
        <v>5.983</v>
      </c>
      <c r="AY5464" s="1">
        <v>782.218</v>
      </c>
      <c r="AZ5464" s="1">
        <v>77.972</v>
      </c>
      <c r="BA5464" s="1">
        <v>11.022</v>
      </c>
      <c r="BB5464" s="1">
        <v>6.121</v>
      </c>
      <c r="BC5464" s="1">
        <v>110.15</v>
      </c>
      <c r="BD5464" s="1">
        <v>21.91</v>
      </c>
      <c r="BE5464" s="1">
        <v>41.875</v>
      </c>
      <c r="BF5464" s="1">
        <v>235.651</v>
      </c>
      <c r="BG5464" s="1">
        <v>962.173</v>
      </c>
      <c r="BH5464" s="1">
        <v>95.91</v>
      </c>
      <c r="BI5464" s="1">
        <v>2364.062</v>
      </c>
      <c r="BJ5464" s="1">
        <v>36.177</v>
      </c>
      <c r="BK5464" s="1">
        <v>18.499</v>
      </c>
      <c r="BL5464" s="1">
        <v>20.873</v>
      </c>
      <c r="BM5464" s="1">
        <v>55.021</v>
      </c>
      <c r="BN5464" s="1">
        <v>322.437</v>
      </c>
      <c r="BO5464" s="1">
        <v>1315.502</v>
      </c>
      <c r="BP5464" s="1">
        <v>131.13</v>
      </c>
      <c r="BQ5464" s="1">
        <v>3234.699</v>
      </c>
      <c r="BR5464" s="1">
        <v>49.462</v>
      </c>
      <c r="BS5464" s="1">
        <v>25.312</v>
      </c>
      <c r="BT5464" s="1">
        <v>2.32</v>
      </c>
      <c r="BU5464" s="1">
        <v>0.868</v>
      </c>
      <c r="BW5464" s="1">
        <v>0.0</v>
      </c>
      <c r="BX5464" s="1">
        <v>0.0</v>
      </c>
      <c r="BY5464" s="1">
        <v>0.0</v>
      </c>
      <c r="BZ5464" s="1">
        <v>0.0</v>
      </c>
      <c r="CA5464" s="1">
        <v>0.0</v>
      </c>
      <c r="CB5464" s="1">
        <v>0.0</v>
      </c>
      <c r="CC5464" s="1">
        <v>0.0</v>
      </c>
      <c r="CD5464" s="1">
        <v>17.018</v>
      </c>
      <c r="CE5464" s="1">
        <v>49.031</v>
      </c>
      <c r="CF5464" s="1">
        <v>337.14</v>
      </c>
      <c r="CG5464" s="1">
        <v>7.223</v>
      </c>
      <c r="CH5464" s="1">
        <v>0.72</v>
      </c>
      <c r="CI5464" s="1">
        <v>3382.202</v>
      </c>
      <c r="CJ5464" s="1">
        <v>-1.271</v>
      </c>
      <c r="CK5464" s="1">
        <v>-1.398</v>
      </c>
      <c r="CL5464" s="1">
        <v>1089.723</v>
      </c>
      <c r="CM5464" s="1">
        <v>108.624</v>
      </c>
      <c r="CN5464" s="1">
        <v>0.272</v>
      </c>
      <c r="CO5464" s="1">
        <v>26.466</v>
      </c>
      <c r="CP5464" s="1">
        <v>1.181</v>
      </c>
      <c r="CQ5464" s="1">
        <v>0.378</v>
      </c>
      <c r="CS5464" s="1">
        <v>18.125</v>
      </c>
      <c r="CT5464" s="1">
        <v>0.181</v>
      </c>
      <c r="CU5464" s="1">
        <v>3.792</v>
      </c>
      <c r="CW5464" s="1">
        <v>11.85</v>
      </c>
      <c r="CX5464" s="1">
        <v>0.143</v>
      </c>
      <c r="CZ5464" s="1">
        <v>0.093</v>
      </c>
      <c r="DA5464" s="1">
        <v>2659.594</v>
      </c>
      <c r="DB5464" s="1">
        <v>1293.495</v>
      </c>
      <c r="DC5464" s="1">
        <v>20.873</v>
      </c>
      <c r="DD5464" s="1">
        <v>55.021</v>
      </c>
      <c r="DE5464" s="1">
        <v>322.437</v>
      </c>
      <c r="DF5464" s="1">
        <v>1315.502</v>
      </c>
      <c r="DG5464" s="1">
        <v>131.13</v>
      </c>
      <c r="DH5464" s="1">
        <v>3234.699</v>
      </c>
      <c r="DI5464" s="1">
        <v>49.462</v>
      </c>
      <c r="DJ5464" s="1">
        <v>25.312</v>
      </c>
      <c r="DK5464" s="1">
        <v>-1.533</v>
      </c>
      <c r="DL5464" s="1">
        <v>-1.144</v>
      </c>
      <c r="DM5464" s="1">
        <v>63.268</v>
      </c>
      <c r="DN5464" s="1">
        <v>258.325</v>
      </c>
      <c r="DO5464" s="1">
        <v>25.75</v>
      </c>
      <c r="DP5464" s="1">
        <v>634.705</v>
      </c>
      <c r="DQ5464" s="1">
        <v>9.713</v>
      </c>
      <c r="DR5464" s="1">
        <v>4.967</v>
      </c>
      <c r="DS5464" s="1">
        <v>172.104</v>
      </c>
      <c r="DT5464" s="1">
        <v>14.108</v>
      </c>
      <c r="DU5464" s="1">
        <v>22.337</v>
      </c>
      <c r="DV5464" s="1">
        <v>91.191</v>
      </c>
      <c r="DW5464" s="1">
        <v>9.09</v>
      </c>
      <c r="DX5464" s="1">
        <v>224.082</v>
      </c>
      <c r="DY5464" s="1">
        <v>3.429</v>
      </c>
      <c r="DZ5464" s="1">
        <v>1.753</v>
      </c>
    </row>
    <row r="5465">
      <c r="A5465" s="1" t="s">
        <v>554</v>
      </c>
      <c r="B5465" s="1">
        <v>2023.0</v>
      </c>
      <c r="C5465" s="1" t="s">
        <v>555</v>
      </c>
      <c r="D5465" s="1">
        <v>1.00352143E8</v>
      </c>
      <c r="G5465" s="1">
        <v>0.0</v>
      </c>
      <c r="H5465" s="1">
        <v>0.0</v>
      </c>
      <c r="I5465" s="1">
        <v>0.0</v>
      </c>
      <c r="J5465" s="1">
        <v>8.47</v>
      </c>
      <c r="K5465" s="1">
        <v>0.85</v>
      </c>
      <c r="L5465" s="1">
        <v>0.307</v>
      </c>
      <c r="M5465" s="1">
        <v>0.0</v>
      </c>
      <c r="N5465" s="1">
        <v>472.471</v>
      </c>
      <c r="O5465" s="1">
        <v>17.978</v>
      </c>
      <c r="P5465" s="1">
        <v>96.416</v>
      </c>
      <c r="Q5465" s="1">
        <v>6304.865</v>
      </c>
      <c r="R5465" s="1">
        <v>632.707</v>
      </c>
      <c r="S5465" s="1">
        <v>1291.253</v>
      </c>
      <c r="T5465" s="1">
        <v>129.58</v>
      </c>
      <c r="U5465" s="1">
        <v>-5.207</v>
      </c>
      <c r="V5465" s="1">
        <v>-16.907</v>
      </c>
      <c r="W5465" s="1">
        <v>3067.083</v>
      </c>
      <c r="X5465" s="1">
        <v>307.788</v>
      </c>
      <c r="Y5465" s="1">
        <v>46.875</v>
      </c>
      <c r="Z5465" s="1">
        <v>46.619</v>
      </c>
      <c r="AA5465" s="1">
        <v>278.61</v>
      </c>
      <c r="AB5465" s="1">
        <v>2776.323</v>
      </c>
      <c r="AC5465" s="1">
        <v>276.44</v>
      </c>
      <c r="AD5465" s="1">
        <v>23.314</v>
      </c>
      <c r="AE5465" s="1">
        <v>6.374</v>
      </c>
      <c r="AF5465" s="1">
        <v>82.441</v>
      </c>
      <c r="AG5465" s="1">
        <v>13711.078</v>
      </c>
      <c r="AI5465" s="1">
        <v>12.14</v>
      </c>
      <c r="AJ5465" s="1">
        <v>115.501</v>
      </c>
      <c r="AK5465" s="1">
        <v>1570.669</v>
      </c>
      <c r="AL5465" s="1">
        <v>157.62</v>
      </c>
      <c r="AM5465" s="1">
        <v>10631.596</v>
      </c>
      <c r="AN5465" s="1">
        <v>1066.903</v>
      </c>
      <c r="AO5465" s="1">
        <v>57.018</v>
      </c>
      <c r="AP5465" s="1">
        <v>78.612</v>
      </c>
      <c r="AQ5465" s="1">
        <v>-7.586</v>
      </c>
      <c r="AR5465" s="1">
        <v>-5.915</v>
      </c>
      <c r="AS5465" s="1">
        <v>72.057</v>
      </c>
      <c r="AT5465" s="1">
        <v>262.276</v>
      </c>
      <c r="AU5465" s="1">
        <v>26.32</v>
      </c>
      <c r="AV5465" s="1">
        <v>718.042</v>
      </c>
      <c r="AW5465" s="1">
        <v>-7.586</v>
      </c>
      <c r="AX5465" s="1">
        <v>-5.915</v>
      </c>
      <c r="AY5465" s="1">
        <v>718.042</v>
      </c>
      <c r="AZ5465" s="1">
        <v>72.057</v>
      </c>
      <c r="BA5465" s="1">
        <v>9.521</v>
      </c>
      <c r="BB5465" s="1">
        <v>5.309</v>
      </c>
      <c r="BC5465" s="1">
        <v>130.61</v>
      </c>
      <c r="BD5465" s="1">
        <v>-15.941</v>
      </c>
      <c r="BE5465" s="1">
        <v>-39.015</v>
      </c>
      <c r="BF5465" s="1">
        <v>196.637</v>
      </c>
      <c r="BG5465" s="1">
        <v>806.161</v>
      </c>
      <c r="BH5465" s="1">
        <v>80.9</v>
      </c>
      <c r="BI5465" s="1">
        <v>1959.466</v>
      </c>
      <c r="BJ5465" s="1">
        <v>29.265</v>
      </c>
      <c r="BK5465" s="1">
        <v>14.489</v>
      </c>
      <c r="BL5465" s="1">
        <v>-9.427</v>
      </c>
      <c r="BM5465" s="1">
        <v>-32.166</v>
      </c>
      <c r="BN5465" s="1">
        <v>290.271</v>
      </c>
      <c r="BO5465" s="1">
        <v>1184.031</v>
      </c>
      <c r="BP5465" s="1">
        <v>118.82</v>
      </c>
      <c r="BQ5465" s="1">
        <v>2892.525</v>
      </c>
      <c r="BR5465" s="1">
        <v>42.982</v>
      </c>
      <c r="BS5465" s="1">
        <v>21.388</v>
      </c>
      <c r="BT5465" s="1">
        <v>2.17</v>
      </c>
      <c r="BU5465" s="1">
        <v>0.779</v>
      </c>
      <c r="BW5465" s="1">
        <v>0.0</v>
      </c>
      <c r="BX5465" s="1">
        <v>0.0</v>
      </c>
      <c r="BY5465" s="1">
        <v>0.0</v>
      </c>
      <c r="BZ5465" s="1">
        <v>0.0</v>
      </c>
      <c r="CA5465" s="1">
        <v>0.0</v>
      </c>
      <c r="CB5465" s="1">
        <v>0.0</v>
      </c>
      <c r="CC5465" s="1">
        <v>0.0</v>
      </c>
      <c r="CD5465" s="1">
        <v>7.415</v>
      </c>
      <c r="CE5465" s="1">
        <v>25.0</v>
      </c>
      <c r="CF5465" s="1">
        <v>362.14</v>
      </c>
      <c r="CG5465" s="1">
        <v>17.14</v>
      </c>
      <c r="CH5465" s="1">
        <v>1.72</v>
      </c>
      <c r="CI5465" s="1">
        <v>3608.688</v>
      </c>
      <c r="CJ5465" s="1">
        <v>-3.183</v>
      </c>
      <c r="CK5465" s="1">
        <v>-3.457</v>
      </c>
      <c r="CL5465" s="1">
        <v>1047.979</v>
      </c>
      <c r="CM5465" s="1">
        <v>105.167</v>
      </c>
      <c r="CN5465" s="1">
        <v>0.622</v>
      </c>
      <c r="CO5465" s="1">
        <v>26.683</v>
      </c>
      <c r="CP5465" s="1">
        <v>2.712</v>
      </c>
      <c r="CQ5465" s="1">
        <v>0.868</v>
      </c>
      <c r="CS5465" s="1">
        <v>129.63</v>
      </c>
      <c r="CT5465" s="1">
        <v>1.531</v>
      </c>
      <c r="CU5465" s="1">
        <v>8.65</v>
      </c>
      <c r="CW5465" s="1">
        <v>27.03</v>
      </c>
      <c r="CX5465" s="1">
        <v>0.314</v>
      </c>
      <c r="CZ5465" s="1">
        <v>0.2</v>
      </c>
      <c r="DA5465" s="1">
        <v>2754.699</v>
      </c>
      <c r="DB5465" s="1">
        <v>1375.936</v>
      </c>
      <c r="DC5465" s="1">
        <v>-9.427</v>
      </c>
      <c r="DD5465" s="1">
        <v>-32.166</v>
      </c>
      <c r="DE5465" s="1">
        <v>290.271</v>
      </c>
      <c r="DF5465" s="1">
        <v>1184.031</v>
      </c>
      <c r="DG5465" s="1">
        <v>118.82</v>
      </c>
      <c r="DH5465" s="1">
        <v>2892.525</v>
      </c>
      <c r="DI5465" s="1">
        <v>42.982</v>
      </c>
      <c r="DJ5465" s="1">
        <v>21.388</v>
      </c>
      <c r="DK5465" s="1">
        <v>-0.225</v>
      </c>
      <c r="DL5465" s="1">
        <v>-0.604</v>
      </c>
      <c r="DM5465" s="1">
        <v>62.663</v>
      </c>
      <c r="DN5465" s="1">
        <v>256.098</v>
      </c>
      <c r="DO5465" s="1">
        <v>25.7</v>
      </c>
      <c r="DP5465" s="1">
        <v>624.435</v>
      </c>
      <c r="DQ5465" s="1">
        <v>9.297</v>
      </c>
      <c r="DR5465" s="1">
        <v>4.617</v>
      </c>
      <c r="DS5465" s="1">
        <v>27.445</v>
      </c>
      <c r="DT5465" s="1">
        <v>5.922</v>
      </c>
      <c r="DU5465" s="1">
        <v>28.259</v>
      </c>
      <c r="DV5465" s="1">
        <v>113.301</v>
      </c>
      <c r="DW5465" s="1">
        <v>11.37</v>
      </c>
      <c r="DX5465" s="1">
        <v>281.594</v>
      </c>
      <c r="DY5465" s="1">
        <v>4.113</v>
      </c>
      <c r="DZ5465" s="1">
        <v>2.082</v>
      </c>
    </row>
    <row r="5466">
      <c r="A5466" s="1" t="s">
        <v>554</v>
      </c>
      <c r="B5466" s="1">
        <v>2024.0</v>
      </c>
      <c r="C5466" s="1" t="s">
        <v>555</v>
      </c>
      <c r="D5466" s="1">
        <v>1.00987631E8</v>
      </c>
      <c r="G5466" s="1">
        <v>0.0</v>
      </c>
      <c r="H5466" s="1">
        <v>0.0</v>
      </c>
      <c r="I5466" s="1">
        <v>0.0</v>
      </c>
      <c r="J5466" s="1">
        <v>8.417</v>
      </c>
      <c r="K5466" s="1">
        <v>0.85</v>
      </c>
      <c r="L5466" s="1">
        <v>0.277</v>
      </c>
      <c r="M5466" s="1">
        <v>0.0</v>
      </c>
      <c r="N5466" s="1">
        <v>471.159</v>
      </c>
      <c r="O5466" s="1">
        <v>9.598</v>
      </c>
      <c r="P5466" s="1">
        <v>60.728</v>
      </c>
      <c r="Q5466" s="1">
        <v>6866.535</v>
      </c>
      <c r="R5466" s="1">
        <v>693.435</v>
      </c>
      <c r="S5466" s="1">
        <v>1478.894</v>
      </c>
      <c r="T5466" s="1">
        <v>149.35</v>
      </c>
      <c r="U5466" s="1">
        <v>-7.258</v>
      </c>
      <c r="V5466" s="1">
        <v>-22.34</v>
      </c>
      <c r="W5466" s="1">
        <v>2826.573</v>
      </c>
      <c r="X5466" s="1">
        <v>285.449</v>
      </c>
      <c r="Y5466" s="1">
        <v>48.755</v>
      </c>
      <c r="Z5466" s="1">
        <v>47.587</v>
      </c>
      <c r="AA5466" s="1">
        <v>308.5</v>
      </c>
      <c r="AB5466" s="1">
        <v>3054.83</v>
      </c>
      <c r="AC5466" s="1">
        <v>306.33</v>
      </c>
      <c r="AD5466" s="1">
        <v>23.958</v>
      </c>
      <c r="AE5466" s="1">
        <v>7.291</v>
      </c>
      <c r="AF5466" s="1">
        <v>100.316</v>
      </c>
      <c r="AG5466" s="1">
        <v>14618.147</v>
      </c>
      <c r="AI5466" s="1">
        <v>7.169</v>
      </c>
      <c r="AJ5466" s="1">
        <v>76.486</v>
      </c>
      <c r="AK5466" s="1">
        <v>1694.168</v>
      </c>
      <c r="AL5466" s="1">
        <v>171.09</v>
      </c>
      <c r="AM5466" s="1">
        <v>11322.076</v>
      </c>
      <c r="AN5466" s="1">
        <v>1143.39</v>
      </c>
      <c r="AO5466" s="1">
        <v>55.852</v>
      </c>
      <c r="AP5466" s="1">
        <v>78.466</v>
      </c>
      <c r="AQ5466" s="1">
        <v>-15.362</v>
      </c>
      <c r="AR5466" s="1">
        <v>-11.069</v>
      </c>
      <c r="AS5466" s="1">
        <v>60.988</v>
      </c>
      <c r="AT5466" s="1">
        <v>214.185</v>
      </c>
      <c r="AU5466" s="1">
        <v>21.63</v>
      </c>
      <c r="AV5466" s="1">
        <v>603.912</v>
      </c>
      <c r="AW5466" s="1">
        <v>-15.362</v>
      </c>
      <c r="AX5466" s="1">
        <v>-11.069</v>
      </c>
      <c r="AY5466" s="1">
        <v>603.912</v>
      </c>
      <c r="AZ5466" s="1">
        <v>60.988</v>
      </c>
      <c r="BA5466" s="1">
        <v>7.061</v>
      </c>
      <c r="BB5466" s="1">
        <v>4.185</v>
      </c>
      <c r="BC5466" s="1">
        <v>144.33</v>
      </c>
      <c r="BD5466" s="1">
        <v>10.049</v>
      </c>
      <c r="BE5466" s="1">
        <v>19.761</v>
      </c>
      <c r="BF5466" s="1">
        <v>216.398</v>
      </c>
      <c r="BG5466" s="1">
        <v>949.027</v>
      </c>
      <c r="BH5466" s="1">
        <v>95.84</v>
      </c>
      <c r="BI5466" s="1">
        <v>2142.812</v>
      </c>
      <c r="BJ5466" s="1">
        <v>31.287</v>
      </c>
      <c r="BK5466" s="1">
        <v>14.85</v>
      </c>
      <c r="BL5466" s="1">
        <v>8.081</v>
      </c>
      <c r="BM5466" s="1">
        <v>23.52</v>
      </c>
      <c r="BN5466" s="1">
        <v>313.791</v>
      </c>
      <c r="BO5466" s="1">
        <v>1339.174</v>
      </c>
      <c r="BP5466" s="1">
        <v>135.24</v>
      </c>
      <c r="BQ5466" s="1">
        <v>3107.221</v>
      </c>
      <c r="BR5466" s="1">
        <v>44.148</v>
      </c>
      <c r="BS5466" s="1">
        <v>21.534</v>
      </c>
      <c r="BT5466" s="1">
        <v>2.17</v>
      </c>
      <c r="BU5466" s="1">
        <v>0.703</v>
      </c>
      <c r="BW5466" s="1">
        <v>0.0</v>
      </c>
      <c r="BX5466" s="1">
        <v>0.0</v>
      </c>
      <c r="BY5466" s="1">
        <v>0.0</v>
      </c>
      <c r="BZ5466" s="1">
        <v>0.0</v>
      </c>
      <c r="CA5466" s="1">
        <v>0.0</v>
      </c>
      <c r="CB5466" s="1">
        <v>0.0</v>
      </c>
      <c r="CC5466" s="1">
        <v>0.0</v>
      </c>
      <c r="CD5466" s="1">
        <v>7.408</v>
      </c>
      <c r="CE5466" s="1">
        <v>26.827</v>
      </c>
      <c r="CF5466" s="1">
        <v>388.967</v>
      </c>
      <c r="CG5466" s="1">
        <v>1.089</v>
      </c>
      <c r="CH5466" s="1">
        <v>0.11</v>
      </c>
      <c r="CI5466" s="1">
        <v>3851.63</v>
      </c>
      <c r="CJ5466" s="1">
        <v>-5.958</v>
      </c>
      <c r="CK5466" s="1">
        <v>-6.266</v>
      </c>
      <c r="CL5466" s="1">
        <v>979.337</v>
      </c>
      <c r="CM5466" s="1">
        <v>98.901</v>
      </c>
      <c r="CN5466" s="1">
        <v>0.036</v>
      </c>
      <c r="CO5466" s="1">
        <v>26.693</v>
      </c>
      <c r="CP5466" s="1">
        <v>3.225</v>
      </c>
      <c r="CQ5466" s="1">
        <v>1.032</v>
      </c>
      <c r="CS5466" s="1">
        <v>18.894</v>
      </c>
      <c r="CT5466" s="1">
        <v>0.513</v>
      </c>
      <c r="CU5466" s="1">
        <v>10.219</v>
      </c>
      <c r="CW5466" s="1">
        <v>31.935</v>
      </c>
      <c r="CX5466" s="1">
        <v>0.337</v>
      </c>
      <c r="CZ5466" s="1">
        <v>0.221</v>
      </c>
      <c r="DA5466" s="1">
        <v>3033.342</v>
      </c>
      <c r="DB5466" s="1">
        <v>1476.252</v>
      </c>
      <c r="DC5466" s="1">
        <v>8.081</v>
      </c>
      <c r="DD5466" s="1">
        <v>23.52</v>
      </c>
      <c r="DE5466" s="1">
        <v>313.791</v>
      </c>
      <c r="DF5466" s="1">
        <v>1339.174</v>
      </c>
      <c r="DG5466" s="1">
        <v>135.24</v>
      </c>
      <c r="DH5466" s="1">
        <v>3107.221</v>
      </c>
      <c r="DI5466" s="1">
        <v>44.148</v>
      </c>
      <c r="DJ5466" s="1">
        <v>21.534</v>
      </c>
      <c r="DK5466" s="1">
        <v>0.662</v>
      </c>
      <c r="DL5466" s="1">
        <v>0.415</v>
      </c>
      <c r="DM5466" s="1">
        <v>63.078</v>
      </c>
      <c r="DN5466" s="1">
        <v>257.655</v>
      </c>
      <c r="DO5466" s="1">
        <v>26.02</v>
      </c>
      <c r="DP5466" s="1">
        <v>624.612</v>
      </c>
      <c r="DQ5466" s="1">
        <v>8.494</v>
      </c>
      <c r="DR5466" s="1">
        <v>4.329</v>
      </c>
      <c r="DS5466" s="1">
        <v>10.021</v>
      </c>
      <c r="DT5466" s="1">
        <v>2.832</v>
      </c>
      <c r="DU5466" s="1">
        <v>31.09</v>
      </c>
      <c r="DV5466" s="1">
        <v>124.075</v>
      </c>
      <c r="DW5466" s="1">
        <v>12.53</v>
      </c>
      <c r="DX5466" s="1">
        <v>307.862</v>
      </c>
      <c r="DY5466" s="1">
        <v>4.09</v>
      </c>
      <c r="DZ5466" s="1">
        <v>2.134</v>
      </c>
    </row>
    <row r="5467">
      <c r="A5467" s="1" t="s">
        <v>556</v>
      </c>
      <c r="B5467" s="1">
        <v>2000.0</v>
      </c>
      <c r="C5467" s="1" t="s">
        <v>557</v>
      </c>
      <c r="D5467" s="1">
        <v>1.9624093E7</v>
      </c>
      <c r="E5467" s="1">
        <v>7.259951104E10</v>
      </c>
      <c r="G5467" s="1">
        <v>0.0</v>
      </c>
      <c r="H5467" s="1">
        <v>0.0</v>
      </c>
      <c r="I5467" s="1">
        <v>0.0</v>
      </c>
      <c r="J5467" s="1">
        <v>0.0</v>
      </c>
      <c r="K5467" s="1">
        <v>0.0</v>
      </c>
      <c r="L5467" s="1">
        <v>0.0</v>
      </c>
      <c r="N5467" s="1">
        <v>656.891</v>
      </c>
      <c r="S5467" s="1">
        <v>0.0</v>
      </c>
      <c r="T5467" s="1">
        <v>0.0</v>
      </c>
      <c r="V5467" s="1">
        <v>0.0</v>
      </c>
      <c r="W5467" s="1">
        <v>0.0</v>
      </c>
      <c r="X5467" s="1">
        <v>0.0</v>
      </c>
      <c r="Y5467" s="1">
        <v>0.0</v>
      </c>
      <c r="AA5467" s="1">
        <v>3.41</v>
      </c>
      <c r="AB5467" s="1">
        <v>173.766</v>
      </c>
      <c r="AC5467" s="1">
        <v>3.41</v>
      </c>
      <c r="AE5467" s="1">
        <v>61.357</v>
      </c>
      <c r="AF5467" s="1">
        <v>22.868</v>
      </c>
      <c r="AG5467" s="1">
        <v>3064.467</v>
      </c>
      <c r="AH5467" s="1">
        <v>0.828</v>
      </c>
      <c r="AK5467" s="1">
        <v>173.766</v>
      </c>
      <c r="AL5467" s="1">
        <v>3.41</v>
      </c>
      <c r="AO5467" s="1">
        <v>100.0</v>
      </c>
      <c r="AT5467" s="1">
        <v>0.0</v>
      </c>
      <c r="AU5467" s="1">
        <v>0.0</v>
      </c>
      <c r="AX5467" s="1">
        <v>0.0</v>
      </c>
      <c r="AY5467" s="1">
        <v>0.0</v>
      </c>
      <c r="AZ5467" s="1">
        <v>0.0</v>
      </c>
      <c r="BA5467" s="1">
        <v>0.0</v>
      </c>
      <c r="BC5467" s="1">
        <v>2.24</v>
      </c>
      <c r="BG5467" s="1">
        <v>0.0</v>
      </c>
      <c r="BH5467" s="1">
        <v>0.0</v>
      </c>
      <c r="BJ5467" s="1">
        <v>0.0</v>
      </c>
      <c r="BO5467" s="1">
        <v>0.0</v>
      </c>
      <c r="BP5467" s="1">
        <v>0.0</v>
      </c>
      <c r="BR5467" s="1">
        <v>0.0</v>
      </c>
      <c r="BT5467" s="1">
        <v>0.0</v>
      </c>
      <c r="BU5467" s="1">
        <v>0.0</v>
      </c>
      <c r="BW5467" s="1">
        <v>0.0</v>
      </c>
      <c r="BX5467" s="1">
        <v>0.0</v>
      </c>
      <c r="BY5467" s="1">
        <v>0.0</v>
      </c>
      <c r="BZ5467" s="1">
        <v>0.0</v>
      </c>
      <c r="CA5467" s="1">
        <v>0.0</v>
      </c>
      <c r="CB5467" s="1">
        <v>0.0</v>
      </c>
      <c r="CG5467" s="1">
        <v>173.766</v>
      </c>
      <c r="CH5467" s="1">
        <v>3.41</v>
      </c>
      <c r="CJ5467" s="1">
        <v>9.251</v>
      </c>
      <c r="CK5467" s="1">
        <v>20.621</v>
      </c>
      <c r="CL5467" s="1">
        <v>12408.89</v>
      </c>
      <c r="CM5467" s="1">
        <v>243.513</v>
      </c>
      <c r="CN5467" s="1">
        <v>100.0</v>
      </c>
      <c r="CQ5467" s="1">
        <v>0.0</v>
      </c>
      <c r="CR5467" s="1">
        <v>0.0</v>
      </c>
      <c r="CU5467" s="1">
        <v>0.0</v>
      </c>
      <c r="CV5467" s="1">
        <v>0.0</v>
      </c>
      <c r="CX5467" s="1">
        <v>0.0</v>
      </c>
      <c r="CY5467" s="1">
        <v>0.0</v>
      </c>
      <c r="DA5467" s="1">
        <v>173.766</v>
      </c>
      <c r="DB5467" s="1">
        <v>60.137</v>
      </c>
      <c r="DF5467" s="1">
        <v>0.0</v>
      </c>
      <c r="DG5467" s="1">
        <v>0.0</v>
      </c>
      <c r="DI5467" s="1">
        <v>0.0</v>
      </c>
      <c r="DN5467" s="1">
        <v>0.0</v>
      </c>
      <c r="DO5467" s="1">
        <v>0.0</v>
      </c>
      <c r="DQ5467" s="1">
        <v>0.0</v>
      </c>
      <c r="DV5467" s="1">
        <v>0.0</v>
      </c>
      <c r="DW5467" s="1">
        <v>0.0</v>
      </c>
      <c r="DY5467" s="1">
        <v>0.0</v>
      </c>
    </row>
    <row r="5468">
      <c r="A5468" s="1" t="s">
        <v>556</v>
      </c>
      <c r="B5468" s="1">
        <v>2001.0</v>
      </c>
      <c r="C5468" s="1" t="s">
        <v>557</v>
      </c>
      <c r="D5468" s="1">
        <v>2.02261E7</v>
      </c>
      <c r="E5468" s="1">
        <v>7.5472912384E10</v>
      </c>
      <c r="G5468" s="1">
        <v>0.0</v>
      </c>
      <c r="H5468" s="1">
        <v>0.0</v>
      </c>
      <c r="I5468" s="1">
        <v>0.0</v>
      </c>
      <c r="J5468" s="1">
        <v>0.0</v>
      </c>
      <c r="K5468" s="1">
        <v>0.0</v>
      </c>
      <c r="L5468" s="1">
        <v>0.0</v>
      </c>
      <c r="N5468" s="1">
        <v>659.341</v>
      </c>
      <c r="S5468" s="1">
        <v>0.0</v>
      </c>
      <c r="T5468" s="1">
        <v>0.0</v>
      </c>
      <c r="V5468" s="1">
        <v>0.0</v>
      </c>
      <c r="W5468" s="1">
        <v>0.0</v>
      </c>
      <c r="X5468" s="1">
        <v>0.0</v>
      </c>
      <c r="Y5468" s="1">
        <v>0.0</v>
      </c>
      <c r="AA5468" s="1">
        <v>3.64</v>
      </c>
      <c r="AB5468" s="1">
        <v>179.965</v>
      </c>
      <c r="AC5468" s="1">
        <v>3.64</v>
      </c>
      <c r="AE5468" s="1">
        <v>7.608</v>
      </c>
      <c r="AF5468" s="1">
        <v>4.575</v>
      </c>
      <c r="AG5468" s="1">
        <v>3199.462</v>
      </c>
      <c r="AH5468" s="1">
        <v>0.857</v>
      </c>
      <c r="AK5468" s="1">
        <v>179.965</v>
      </c>
      <c r="AL5468" s="1">
        <v>3.64</v>
      </c>
      <c r="AO5468" s="1">
        <v>100.0</v>
      </c>
      <c r="AT5468" s="1">
        <v>0.0</v>
      </c>
      <c r="AU5468" s="1">
        <v>0.0</v>
      </c>
      <c r="AX5468" s="1">
        <v>0.0</v>
      </c>
      <c r="AY5468" s="1">
        <v>0.0</v>
      </c>
      <c r="AZ5468" s="1">
        <v>0.0</v>
      </c>
      <c r="BA5468" s="1">
        <v>0.0</v>
      </c>
      <c r="BC5468" s="1">
        <v>2.4</v>
      </c>
      <c r="BG5468" s="1">
        <v>0.0</v>
      </c>
      <c r="BH5468" s="1">
        <v>0.0</v>
      </c>
      <c r="BJ5468" s="1">
        <v>0.0</v>
      </c>
      <c r="BO5468" s="1">
        <v>0.0</v>
      </c>
      <c r="BP5468" s="1">
        <v>0.0</v>
      </c>
      <c r="BR5468" s="1">
        <v>0.0</v>
      </c>
      <c r="BT5468" s="1">
        <v>0.0</v>
      </c>
      <c r="BU5468" s="1">
        <v>0.0</v>
      </c>
      <c r="BW5468" s="1">
        <v>0.0</v>
      </c>
      <c r="BX5468" s="1">
        <v>0.0</v>
      </c>
      <c r="BY5468" s="1">
        <v>0.0</v>
      </c>
      <c r="BZ5468" s="1">
        <v>0.0</v>
      </c>
      <c r="CA5468" s="1">
        <v>0.0</v>
      </c>
      <c r="CB5468" s="1">
        <v>0.0</v>
      </c>
      <c r="CG5468" s="1">
        <v>179.965</v>
      </c>
      <c r="CH5468" s="1">
        <v>3.64</v>
      </c>
      <c r="CJ5468" s="1">
        <v>2.361</v>
      </c>
      <c r="CK5468" s="1">
        <v>5.749</v>
      </c>
      <c r="CL5468" s="1">
        <v>12323.807</v>
      </c>
      <c r="CM5468" s="1">
        <v>249.263</v>
      </c>
      <c r="CN5468" s="1">
        <v>100.0</v>
      </c>
      <c r="CQ5468" s="1">
        <v>0.0</v>
      </c>
      <c r="CR5468" s="1">
        <v>0.0</v>
      </c>
      <c r="CU5468" s="1">
        <v>0.0</v>
      </c>
      <c r="CV5468" s="1">
        <v>0.0</v>
      </c>
      <c r="CX5468" s="1">
        <v>0.0</v>
      </c>
      <c r="CY5468" s="1">
        <v>0.0</v>
      </c>
      <c r="DA5468" s="1">
        <v>179.965</v>
      </c>
      <c r="DB5468" s="1">
        <v>64.713</v>
      </c>
      <c r="DF5468" s="1">
        <v>0.0</v>
      </c>
      <c r="DG5468" s="1">
        <v>0.0</v>
      </c>
      <c r="DI5468" s="1">
        <v>0.0</v>
      </c>
      <c r="DN5468" s="1">
        <v>0.0</v>
      </c>
      <c r="DO5468" s="1">
        <v>0.0</v>
      </c>
      <c r="DQ5468" s="1">
        <v>0.0</v>
      </c>
      <c r="DV5468" s="1">
        <v>0.0</v>
      </c>
      <c r="DW5468" s="1">
        <v>0.0</v>
      </c>
      <c r="DY5468" s="1">
        <v>0.0</v>
      </c>
    </row>
    <row r="5469">
      <c r="A5469" s="1" t="s">
        <v>556</v>
      </c>
      <c r="B5469" s="1">
        <v>2002.0</v>
      </c>
      <c r="C5469" s="1" t="s">
        <v>557</v>
      </c>
      <c r="D5469" s="1">
        <v>2.0835051E7</v>
      </c>
      <c r="E5469" s="1">
        <v>7.8586478592E10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0.0</v>
      </c>
      <c r="N5469" s="1">
        <v>657.825</v>
      </c>
      <c r="S5469" s="1">
        <v>0.0</v>
      </c>
      <c r="T5469" s="1">
        <v>0.0</v>
      </c>
      <c r="V5469" s="1">
        <v>0.0</v>
      </c>
      <c r="W5469" s="1">
        <v>0.0</v>
      </c>
      <c r="X5469" s="1">
        <v>0.0</v>
      </c>
      <c r="Y5469" s="1">
        <v>0.0</v>
      </c>
      <c r="AA5469" s="1">
        <v>3.77</v>
      </c>
      <c r="AB5469" s="1">
        <v>180.945</v>
      </c>
      <c r="AC5469" s="1">
        <v>3.77</v>
      </c>
      <c r="AE5469" s="1">
        <v>0.876</v>
      </c>
      <c r="AF5469" s="1">
        <v>0.567</v>
      </c>
      <c r="AG5469" s="1">
        <v>3133.171</v>
      </c>
      <c r="AH5469" s="1">
        <v>0.831</v>
      </c>
      <c r="AK5469" s="1">
        <v>180.945</v>
      </c>
      <c r="AL5469" s="1">
        <v>3.77</v>
      </c>
      <c r="AO5469" s="1">
        <v>100.0</v>
      </c>
      <c r="AT5469" s="1">
        <v>0.0</v>
      </c>
      <c r="AU5469" s="1">
        <v>0.0</v>
      </c>
      <c r="AX5469" s="1">
        <v>0.0</v>
      </c>
      <c r="AY5469" s="1">
        <v>0.0</v>
      </c>
      <c r="AZ5469" s="1">
        <v>0.0</v>
      </c>
      <c r="BA5469" s="1">
        <v>0.0</v>
      </c>
      <c r="BC5469" s="1">
        <v>2.48</v>
      </c>
      <c r="BG5469" s="1">
        <v>0.0</v>
      </c>
      <c r="BH5469" s="1">
        <v>0.0</v>
      </c>
      <c r="BJ5469" s="1">
        <v>0.0</v>
      </c>
      <c r="BO5469" s="1">
        <v>0.0</v>
      </c>
      <c r="BP5469" s="1">
        <v>0.0</v>
      </c>
      <c r="BR5469" s="1">
        <v>0.0</v>
      </c>
      <c r="BT5469" s="1">
        <v>0.0</v>
      </c>
      <c r="BU5469" s="1">
        <v>0.0</v>
      </c>
      <c r="BW5469" s="1">
        <v>0.0</v>
      </c>
      <c r="BX5469" s="1">
        <v>0.0</v>
      </c>
      <c r="BY5469" s="1">
        <v>0.0</v>
      </c>
      <c r="BZ5469" s="1">
        <v>0.0</v>
      </c>
      <c r="CA5469" s="1">
        <v>0.0</v>
      </c>
      <c r="CB5469" s="1">
        <v>0.0</v>
      </c>
      <c r="CG5469" s="1">
        <v>180.945</v>
      </c>
      <c r="CH5469" s="1">
        <v>3.77</v>
      </c>
      <c r="CJ5469" s="1">
        <v>0.548</v>
      </c>
      <c r="CK5469" s="1">
        <v>1.365</v>
      </c>
      <c r="CL5469" s="1">
        <v>12029.127</v>
      </c>
      <c r="CM5469" s="1">
        <v>250.627</v>
      </c>
      <c r="CN5469" s="1">
        <v>100.0</v>
      </c>
      <c r="CQ5469" s="1">
        <v>0.0</v>
      </c>
      <c r="CR5469" s="1">
        <v>0.0</v>
      </c>
      <c r="CU5469" s="1">
        <v>0.0</v>
      </c>
      <c r="CV5469" s="1">
        <v>0.0</v>
      </c>
      <c r="CX5469" s="1">
        <v>0.0</v>
      </c>
      <c r="CY5469" s="1">
        <v>0.0</v>
      </c>
      <c r="DA5469" s="1">
        <v>180.945</v>
      </c>
      <c r="DB5469" s="1">
        <v>65.28</v>
      </c>
      <c r="DF5469" s="1">
        <v>0.0</v>
      </c>
      <c r="DG5469" s="1">
        <v>0.0</v>
      </c>
      <c r="DI5469" s="1">
        <v>0.0</v>
      </c>
      <c r="DN5469" s="1">
        <v>0.0</v>
      </c>
      <c r="DO5469" s="1">
        <v>0.0</v>
      </c>
      <c r="DQ5469" s="1">
        <v>0.0</v>
      </c>
      <c r="DV5469" s="1">
        <v>0.0</v>
      </c>
      <c r="DW5469" s="1">
        <v>0.0</v>
      </c>
      <c r="DY5469" s="1">
        <v>0.0</v>
      </c>
    </row>
    <row r="5470">
      <c r="A5470" s="1" t="s">
        <v>556</v>
      </c>
      <c r="B5470" s="1">
        <v>2003.0</v>
      </c>
      <c r="C5470" s="1" t="s">
        <v>557</v>
      </c>
      <c r="D5470" s="1">
        <v>2.1456325E7</v>
      </c>
      <c r="E5470" s="1">
        <v>8.157544448E10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0.0</v>
      </c>
      <c r="N5470" s="1">
        <v>658.537</v>
      </c>
      <c r="S5470" s="1">
        <v>0.0</v>
      </c>
      <c r="T5470" s="1">
        <v>0.0</v>
      </c>
      <c r="V5470" s="1">
        <v>0.0</v>
      </c>
      <c r="W5470" s="1">
        <v>0.0</v>
      </c>
      <c r="X5470" s="1">
        <v>0.0</v>
      </c>
      <c r="Y5470" s="1">
        <v>0.0</v>
      </c>
      <c r="AA5470" s="1">
        <v>4.1</v>
      </c>
      <c r="AB5470" s="1">
        <v>191.086</v>
      </c>
      <c r="AC5470" s="1">
        <v>4.1</v>
      </c>
      <c r="AE5470" s="1">
        <v>14.652</v>
      </c>
      <c r="AF5470" s="1">
        <v>9.565</v>
      </c>
      <c r="AG5470" s="1">
        <v>3488.219</v>
      </c>
      <c r="AH5470" s="1">
        <v>0.917</v>
      </c>
      <c r="AK5470" s="1">
        <v>191.086</v>
      </c>
      <c r="AL5470" s="1">
        <v>4.1</v>
      </c>
      <c r="AO5470" s="1">
        <v>100.0</v>
      </c>
      <c r="AT5470" s="1">
        <v>0.0</v>
      </c>
      <c r="AU5470" s="1">
        <v>0.0</v>
      </c>
      <c r="AX5470" s="1">
        <v>0.0</v>
      </c>
      <c r="AY5470" s="1">
        <v>0.0</v>
      </c>
      <c r="AZ5470" s="1">
        <v>0.0</v>
      </c>
      <c r="BA5470" s="1">
        <v>0.0</v>
      </c>
      <c r="BC5470" s="1">
        <v>2.7</v>
      </c>
      <c r="BG5470" s="1">
        <v>0.0</v>
      </c>
      <c r="BH5470" s="1">
        <v>0.0</v>
      </c>
      <c r="BJ5470" s="1">
        <v>0.0</v>
      </c>
      <c r="BO5470" s="1">
        <v>0.0</v>
      </c>
      <c r="BP5470" s="1">
        <v>0.0</v>
      </c>
      <c r="BR5470" s="1">
        <v>0.0</v>
      </c>
      <c r="BT5470" s="1">
        <v>0.0</v>
      </c>
      <c r="BU5470" s="1">
        <v>0.0</v>
      </c>
      <c r="BW5470" s="1">
        <v>0.0</v>
      </c>
      <c r="BX5470" s="1">
        <v>0.0</v>
      </c>
      <c r="BY5470" s="1">
        <v>0.0</v>
      </c>
      <c r="BZ5470" s="1">
        <v>0.0</v>
      </c>
      <c r="CA5470" s="1">
        <v>0.0</v>
      </c>
      <c r="CB5470" s="1">
        <v>0.0</v>
      </c>
      <c r="CG5470" s="1">
        <v>191.086</v>
      </c>
      <c r="CH5470" s="1">
        <v>4.1</v>
      </c>
      <c r="CJ5470" s="1">
        <v>-1.481</v>
      </c>
      <c r="CK5470" s="1">
        <v>-3.712</v>
      </c>
      <c r="CL5470" s="1">
        <v>11507.808</v>
      </c>
      <c r="CM5470" s="1">
        <v>246.915</v>
      </c>
      <c r="CN5470" s="1">
        <v>100.0</v>
      </c>
      <c r="CQ5470" s="1">
        <v>0.0</v>
      </c>
      <c r="CR5470" s="1">
        <v>0.0</v>
      </c>
      <c r="CU5470" s="1">
        <v>0.0</v>
      </c>
      <c r="CV5470" s="1">
        <v>0.0</v>
      </c>
      <c r="CX5470" s="1">
        <v>0.0</v>
      </c>
      <c r="CY5470" s="1">
        <v>0.0</v>
      </c>
      <c r="DA5470" s="1">
        <v>191.086</v>
      </c>
      <c r="DB5470" s="1">
        <v>74.844</v>
      </c>
      <c r="DF5470" s="1">
        <v>0.0</v>
      </c>
      <c r="DG5470" s="1">
        <v>0.0</v>
      </c>
      <c r="DI5470" s="1">
        <v>0.0</v>
      </c>
      <c r="DN5470" s="1">
        <v>0.0</v>
      </c>
      <c r="DO5470" s="1">
        <v>0.0</v>
      </c>
      <c r="DQ5470" s="1">
        <v>0.0</v>
      </c>
      <c r="DV5470" s="1">
        <v>0.0</v>
      </c>
      <c r="DW5470" s="1">
        <v>0.0</v>
      </c>
      <c r="DY5470" s="1">
        <v>0.0</v>
      </c>
    </row>
    <row r="5471">
      <c r="A5471" s="1" t="s">
        <v>556</v>
      </c>
      <c r="B5471" s="1">
        <v>2004.0</v>
      </c>
      <c r="C5471" s="1" t="s">
        <v>557</v>
      </c>
      <c r="D5471" s="1">
        <v>2.2095118E7</v>
      </c>
      <c r="E5471" s="1">
        <v>8.4847427584E10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0.0</v>
      </c>
      <c r="N5471" s="1">
        <v>658.257</v>
      </c>
      <c r="S5471" s="1">
        <v>0.0</v>
      </c>
      <c r="T5471" s="1">
        <v>0.0</v>
      </c>
      <c r="V5471" s="1">
        <v>0.0</v>
      </c>
      <c r="W5471" s="1">
        <v>0.0</v>
      </c>
      <c r="X5471" s="1">
        <v>0.0</v>
      </c>
      <c r="Y5471" s="1">
        <v>0.0</v>
      </c>
      <c r="AA5471" s="1">
        <v>4.36</v>
      </c>
      <c r="AB5471" s="1">
        <v>197.329</v>
      </c>
      <c r="AC5471" s="1">
        <v>4.36</v>
      </c>
      <c r="AE5471" s="1">
        <v>5.583</v>
      </c>
      <c r="AF5471" s="1">
        <v>4.179</v>
      </c>
      <c r="AG5471" s="1">
        <v>3576.503</v>
      </c>
      <c r="AH5471" s="1">
        <v>0.931</v>
      </c>
      <c r="AK5471" s="1">
        <v>197.329</v>
      </c>
      <c r="AL5471" s="1">
        <v>4.36</v>
      </c>
      <c r="AO5471" s="1">
        <v>100.0</v>
      </c>
      <c r="AT5471" s="1">
        <v>0.0</v>
      </c>
      <c r="AU5471" s="1">
        <v>0.0</v>
      </c>
      <c r="AX5471" s="1">
        <v>0.0</v>
      </c>
      <c r="AY5471" s="1">
        <v>0.0</v>
      </c>
      <c r="AZ5471" s="1">
        <v>0.0</v>
      </c>
      <c r="BA5471" s="1">
        <v>0.0</v>
      </c>
      <c r="BC5471" s="1">
        <v>2.87</v>
      </c>
      <c r="BG5471" s="1">
        <v>0.0</v>
      </c>
      <c r="BH5471" s="1">
        <v>0.0</v>
      </c>
      <c r="BJ5471" s="1">
        <v>0.0</v>
      </c>
      <c r="BO5471" s="1">
        <v>0.0</v>
      </c>
      <c r="BP5471" s="1">
        <v>0.0</v>
      </c>
      <c r="BR5471" s="1">
        <v>0.0</v>
      </c>
      <c r="BT5471" s="1">
        <v>0.0</v>
      </c>
      <c r="BU5471" s="1">
        <v>0.0</v>
      </c>
      <c r="BW5471" s="1">
        <v>0.0</v>
      </c>
      <c r="BX5471" s="1">
        <v>0.0</v>
      </c>
      <c r="BY5471" s="1">
        <v>0.0</v>
      </c>
      <c r="BZ5471" s="1">
        <v>0.0</v>
      </c>
      <c r="CA5471" s="1">
        <v>0.0</v>
      </c>
      <c r="CB5471" s="1">
        <v>0.0</v>
      </c>
      <c r="CG5471" s="1">
        <v>197.329</v>
      </c>
      <c r="CH5471" s="1">
        <v>4.36</v>
      </c>
      <c r="CJ5471" s="1">
        <v>-5.887</v>
      </c>
      <c r="CK5471" s="1">
        <v>-14.536</v>
      </c>
      <c r="CL5471" s="1">
        <v>10517.23</v>
      </c>
      <c r="CM5471" s="1">
        <v>232.379</v>
      </c>
      <c r="CN5471" s="1">
        <v>100.0</v>
      </c>
      <c r="CQ5471" s="1">
        <v>0.0</v>
      </c>
      <c r="CR5471" s="1">
        <v>0.0</v>
      </c>
      <c r="CU5471" s="1">
        <v>0.0</v>
      </c>
      <c r="CV5471" s="1">
        <v>0.0</v>
      </c>
      <c r="CX5471" s="1">
        <v>0.0</v>
      </c>
      <c r="CY5471" s="1">
        <v>0.0</v>
      </c>
      <c r="DA5471" s="1">
        <v>197.329</v>
      </c>
      <c r="DB5471" s="1">
        <v>79.023</v>
      </c>
      <c r="DF5471" s="1">
        <v>0.0</v>
      </c>
      <c r="DG5471" s="1">
        <v>0.0</v>
      </c>
      <c r="DI5471" s="1">
        <v>0.0</v>
      </c>
      <c r="DN5471" s="1">
        <v>0.0</v>
      </c>
      <c r="DO5471" s="1">
        <v>0.0</v>
      </c>
      <c r="DQ5471" s="1">
        <v>0.0</v>
      </c>
      <c r="DV5471" s="1">
        <v>0.0</v>
      </c>
      <c r="DW5471" s="1">
        <v>0.0</v>
      </c>
      <c r="DY5471" s="1">
        <v>0.0</v>
      </c>
    </row>
    <row r="5472">
      <c r="A5472" s="1" t="s">
        <v>556</v>
      </c>
      <c r="B5472" s="1">
        <v>2005.0</v>
      </c>
      <c r="C5472" s="1" t="s">
        <v>557</v>
      </c>
      <c r="D5472" s="1">
        <v>2.2790036E7</v>
      </c>
      <c r="E5472" s="1">
        <v>8.9711706112E10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0.0</v>
      </c>
      <c r="N5472" s="1">
        <v>658.281</v>
      </c>
      <c r="S5472" s="1">
        <v>0.0</v>
      </c>
      <c r="T5472" s="1">
        <v>0.0</v>
      </c>
      <c r="V5472" s="1">
        <v>0.0</v>
      </c>
      <c r="W5472" s="1">
        <v>0.0</v>
      </c>
      <c r="X5472" s="1">
        <v>0.0</v>
      </c>
      <c r="Y5472" s="1">
        <v>0.0</v>
      </c>
      <c r="AA5472" s="1">
        <v>4.77</v>
      </c>
      <c r="AB5472" s="1">
        <v>209.302</v>
      </c>
      <c r="AC5472" s="1">
        <v>4.77</v>
      </c>
      <c r="AE5472" s="1">
        <v>5.393</v>
      </c>
      <c r="AF5472" s="1">
        <v>4.262</v>
      </c>
      <c r="AG5472" s="1">
        <v>3654.454</v>
      </c>
      <c r="AH5472" s="1">
        <v>0.928</v>
      </c>
      <c r="AK5472" s="1">
        <v>209.302</v>
      </c>
      <c r="AL5472" s="1">
        <v>4.77</v>
      </c>
      <c r="AO5472" s="1">
        <v>100.0</v>
      </c>
      <c r="AT5472" s="1">
        <v>0.0</v>
      </c>
      <c r="AU5472" s="1">
        <v>0.0</v>
      </c>
      <c r="AX5472" s="1">
        <v>0.0</v>
      </c>
      <c r="AY5472" s="1">
        <v>0.0</v>
      </c>
      <c r="AZ5472" s="1">
        <v>0.0</v>
      </c>
      <c r="BA5472" s="1">
        <v>0.0</v>
      </c>
      <c r="BC5472" s="1">
        <v>3.14</v>
      </c>
      <c r="BG5472" s="1">
        <v>0.0</v>
      </c>
      <c r="BH5472" s="1">
        <v>0.0</v>
      </c>
      <c r="BJ5472" s="1">
        <v>0.0</v>
      </c>
      <c r="BO5472" s="1">
        <v>0.0</v>
      </c>
      <c r="BP5472" s="1">
        <v>0.0</v>
      </c>
      <c r="BR5472" s="1">
        <v>0.0</v>
      </c>
      <c r="BT5472" s="1">
        <v>0.0</v>
      </c>
      <c r="BU5472" s="1">
        <v>0.0</v>
      </c>
      <c r="BW5472" s="1">
        <v>0.0</v>
      </c>
      <c r="BX5472" s="1">
        <v>0.0</v>
      </c>
      <c r="BY5472" s="1">
        <v>0.0</v>
      </c>
      <c r="BZ5472" s="1">
        <v>0.0</v>
      </c>
      <c r="CA5472" s="1">
        <v>0.0</v>
      </c>
      <c r="CB5472" s="1">
        <v>0.0</v>
      </c>
      <c r="CG5472" s="1">
        <v>209.302</v>
      </c>
      <c r="CH5472" s="1">
        <v>4.77</v>
      </c>
      <c r="CJ5472" s="1">
        <v>-0.977</v>
      </c>
      <c r="CK5472" s="1">
        <v>-2.271</v>
      </c>
      <c r="CL5472" s="1">
        <v>10096.897</v>
      </c>
      <c r="CM5472" s="1">
        <v>230.109</v>
      </c>
      <c r="CN5472" s="1">
        <v>100.0</v>
      </c>
      <c r="CQ5472" s="1">
        <v>0.0</v>
      </c>
      <c r="CR5472" s="1">
        <v>0.0</v>
      </c>
      <c r="CU5472" s="1">
        <v>0.0</v>
      </c>
      <c r="CV5472" s="1">
        <v>0.0</v>
      </c>
      <c r="CX5472" s="1">
        <v>0.0</v>
      </c>
      <c r="CY5472" s="1">
        <v>0.0</v>
      </c>
      <c r="DA5472" s="1">
        <v>209.302</v>
      </c>
      <c r="DB5472" s="1">
        <v>83.285</v>
      </c>
      <c r="DF5472" s="1">
        <v>0.0</v>
      </c>
      <c r="DG5472" s="1">
        <v>0.0</v>
      </c>
      <c r="DI5472" s="1">
        <v>0.0</v>
      </c>
      <c r="DN5472" s="1">
        <v>0.0</v>
      </c>
      <c r="DO5472" s="1">
        <v>0.0</v>
      </c>
      <c r="DQ5472" s="1">
        <v>0.0</v>
      </c>
      <c r="DV5472" s="1">
        <v>0.0</v>
      </c>
      <c r="DW5472" s="1">
        <v>0.0</v>
      </c>
      <c r="DY5472" s="1">
        <v>0.0</v>
      </c>
    </row>
    <row r="5473">
      <c r="A5473" s="1" t="s">
        <v>556</v>
      </c>
      <c r="B5473" s="1">
        <v>2006.0</v>
      </c>
      <c r="C5473" s="1" t="s">
        <v>557</v>
      </c>
      <c r="D5473" s="1">
        <v>2.3543046E7</v>
      </c>
      <c r="E5473" s="1">
        <v>9.26916608E10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0.0</v>
      </c>
      <c r="N5473" s="1">
        <v>658.627</v>
      </c>
      <c r="S5473" s="1">
        <v>0.0</v>
      </c>
      <c r="T5473" s="1">
        <v>0.0</v>
      </c>
      <c r="V5473" s="1">
        <v>0.0</v>
      </c>
      <c r="W5473" s="1">
        <v>0.0</v>
      </c>
      <c r="X5473" s="1">
        <v>0.0</v>
      </c>
      <c r="Y5473" s="1">
        <v>0.0</v>
      </c>
      <c r="AA5473" s="1">
        <v>5.39</v>
      </c>
      <c r="AB5473" s="1">
        <v>228.942</v>
      </c>
      <c r="AC5473" s="1">
        <v>5.39</v>
      </c>
      <c r="AE5473" s="1">
        <v>-0.086</v>
      </c>
      <c r="AF5473" s="1">
        <v>-0.071</v>
      </c>
      <c r="AG5473" s="1">
        <v>3534.536</v>
      </c>
      <c r="AH5473" s="1">
        <v>0.898</v>
      </c>
      <c r="AK5473" s="1">
        <v>228.942</v>
      </c>
      <c r="AL5473" s="1">
        <v>5.39</v>
      </c>
      <c r="AO5473" s="1">
        <v>100.0</v>
      </c>
      <c r="AT5473" s="1">
        <v>0.0</v>
      </c>
      <c r="AU5473" s="1">
        <v>0.0</v>
      </c>
      <c r="AX5473" s="1">
        <v>0.0</v>
      </c>
      <c r="AY5473" s="1">
        <v>0.0</v>
      </c>
      <c r="AZ5473" s="1">
        <v>0.0</v>
      </c>
      <c r="BA5473" s="1">
        <v>0.0</v>
      </c>
      <c r="BC5473" s="1">
        <v>3.55</v>
      </c>
      <c r="BG5473" s="1">
        <v>0.0</v>
      </c>
      <c r="BH5473" s="1">
        <v>0.0</v>
      </c>
      <c r="BJ5473" s="1">
        <v>0.0</v>
      </c>
      <c r="BO5473" s="1">
        <v>0.0</v>
      </c>
      <c r="BP5473" s="1">
        <v>0.0</v>
      </c>
      <c r="BR5473" s="1">
        <v>0.0</v>
      </c>
      <c r="BT5473" s="1">
        <v>0.0</v>
      </c>
      <c r="BU5473" s="1">
        <v>0.0</v>
      </c>
      <c r="BW5473" s="1">
        <v>0.0</v>
      </c>
      <c r="BX5473" s="1">
        <v>0.0</v>
      </c>
      <c r="BY5473" s="1">
        <v>0.0</v>
      </c>
      <c r="BZ5473" s="1">
        <v>0.0</v>
      </c>
      <c r="CA5473" s="1">
        <v>0.0</v>
      </c>
      <c r="CB5473" s="1">
        <v>0.0</v>
      </c>
      <c r="CG5473" s="1">
        <v>228.942</v>
      </c>
      <c r="CH5473" s="1">
        <v>5.39</v>
      </c>
      <c r="CJ5473" s="1">
        <v>-8.271</v>
      </c>
      <c r="CK5473" s="1">
        <v>-19.031</v>
      </c>
      <c r="CL5473" s="1">
        <v>8965.59</v>
      </c>
      <c r="CM5473" s="1">
        <v>211.077</v>
      </c>
      <c r="CN5473" s="1">
        <v>100.0</v>
      </c>
      <c r="CQ5473" s="1">
        <v>0.0</v>
      </c>
      <c r="CR5473" s="1">
        <v>0.0</v>
      </c>
      <c r="CU5473" s="1">
        <v>0.0</v>
      </c>
      <c r="CV5473" s="1">
        <v>0.0</v>
      </c>
      <c r="CX5473" s="1">
        <v>0.0</v>
      </c>
      <c r="CY5473" s="1">
        <v>0.0</v>
      </c>
      <c r="DA5473" s="1">
        <v>228.942</v>
      </c>
      <c r="DB5473" s="1">
        <v>83.214</v>
      </c>
      <c r="DF5473" s="1">
        <v>0.0</v>
      </c>
      <c r="DG5473" s="1">
        <v>0.0</v>
      </c>
      <c r="DI5473" s="1">
        <v>0.0</v>
      </c>
      <c r="DN5473" s="1">
        <v>0.0</v>
      </c>
      <c r="DO5473" s="1">
        <v>0.0</v>
      </c>
      <c r="DQ5473" s="1">
        <v>0.0</v>
      </c>
      <c r="DV5473" s="1">
        <v>0.0</v>
      </c>
      <c r="DW5473" s="1">
        <v>0.0</v>
      </c>
      <c r="DY5473" s="1">
        <v>0.0</v>
      </c>
    </row>
    <row r="5474">
      <c r="A5474" s="1" t="s">
        <v>556</v>
      </c>
      <c r="B5474" s="1">
        <v>2007.0</v>
      </c>
      <c r="C5474" s="1" t="s">
        <v>557</v>
      </c>
      <c r="D5474" s="1">
        <v>2.4318038E7</v>
      </c>
      <c r="E5474" s="1">
        <v>9.5906717696E10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0.0</v>
      </c>
      <c r="N5474" s="1">
        <v>658.375</v>
      </c>
      <c r="S5474" s="1">
        <v>0.0</v>
      </c>
      <c r="T5474" s="1">
        <v>0.0</v>
      </c>
      <c r="V5474" s="1">
        <v>0.0</v>
      </c>
      <c r="W5474" s="1">
        <v>0.0</v>
      </c>
      <c r="X5474" s="1">
        <v>0.0</v>
      </c>
      <c r="Y5474" s="1">
        <v>0.0</v>
      </c>
      <c r="AA5474" s="1">
        <v>6.03</v>
      </c>
      <c r="AB5474" s="1">
        <v>247.964</v>
      </c>
      <c r="AC5474" s="1">
        <v>6.03</v>
      </c>
      <c r="AE5474" s="1">
        <v>6.177</v>
      </c>
      <c r="AF5474" s="1">
        <v>5.14</v>
      </c>
      <c r="AG5474" s="1">
        <v>3633.26</v>
      </c>
      <c r="AH5474" s="1">
        <v>0.921</v>
      </c>
      <c r="AK5474" s="1">
        <v>247.964</v>
      </c>
      <c r="AL5474" s="1">
        <v>6.03</v>
      </c>
      <c r="AO5474" s="1">
        <v>100.0</v>
      </c>
      <c r="AT5474" s="1">
        <v>0.0</v>
      </c>
      <c r="AU5474" s="1">
        <v>0.0</v>
      </c>
      <c r="AX5474" s="1">
        <v>0.0</v>
      </c>
      <c r="AY5474" s="1">
        <v>0.0</v>
      </c>
      <c r="AZ5474" s="1">
        <v>0.0</v>
      </c>
      <c r="BA5474" s="1">
        <v>0.0</v>
      </c>
      <c r="BC5474" s="1">
        <v>3.97</v>
      </c>
      <c r="BG5474" s="1">
        <v>0.0</v>
      </c>
      <c r="BH5474" s="1">
        <v>0.0</v>
      </c>
      <c r="BJ5474" s="1">
        <v>0.0</v>
      </c>
      <c r="BO5474" s="1">
        <v>0.0</v>
      </c>
      <c r="BP5474" s="1">
        <v>0.0</v>
      </c>
      <c r="BR5474" s="1">
        <v>0.0</v>
      </c>
      <c r="BT5474" s="1">
        <v>0.0</v>
      </c>
      <c r="BU5474" s="1">
        <v>0.0</v>
      </c>
      <c r="BW5474" s="1">
        <v>0.0</v>
      </c>
      <c r="BX5474" s="1">
        <v>0.0</v>
      </c>
      <c r="BY5474" s="1">
        <v>0.0</v>
      </c>
      <c r="BZ5474" s="1">
        <v>0.0</v>
      </c>
      <c r="CA5474" s="1">
        <v>0.0</v>
      </c>
      <c r="CB5474" s="1">
        <v>0.0</v>
      </c>
      <c r="CG5474" s="1">
        <v>247.964</v>
      </c>
      <c r="CH5474" s="1">
        <v>6.03</v>
      </c>
      <c r="CJ5474" s="1">
        <v>-12.146</v>
      </c>
      <c r="CK5474" s="1">
        <v>-25.638</v>
      </c>
      <c r="CL5474" s="1">
        <v>7625.566</v>
      </c>
      <c r="CM5474" s="1">
        <v>185.439</v>
      </c>
      <c r="CN5474" s="1">
        <v>100.0</v>
      </c>
      <c r="CQ5474" s="1">
        <v>0.0</v>
      </c>
      <c r="CR5474" s="1">
        <v>0.0</v>
      </c>
      <c r="CU5474" s="1">
        <v>0.0</v>
      </c>
      <c r="CV5474" s="1">
        <v>0.0</v>
      </c>
      <c r="CX5474" s="1">
        <v>0.0</v>
      </c>
      <c r="CY5474" s="1">
        <v>0.0</v>
      </c>
      <c r="DA5474" s="1">
        <v>247.964</v>
      </c>
      <c r="DB5474" s="1">
        <v>88.354</v>
      </c>
      <c r="DF5474" s="1">
        <v>0.0</v>
      </c>
      <c r="DG5474" s="1">
        <v>0.0</v>
      </c>
      <c r="DI5474" s="1">
        <v>0.0</v>
      </c>
      <c r="DN5474" s="1">
        <v>0.0</v>
      </c>
      <c r="DO5474" s="1">
        <v>0.0</v>
      </c>
      <c r="DQ5474" s="1">
        <v>0.0</v>
      </c>
      <c r="DV5474" s="1">
        <v>0.0</v>
      </c>
      <c r="DW5474" s="1">
        <v>0.0</v>
      </c>
      <c r="DY5474" s="1">
        <v>0.0</v>
      </c>
    </row>
    <row r="5475">
      <c r="A5475" s="1" t="s">
        <v>556</v>
      </c>
      <c r="B5475" s="1">
        <v>2008.0</v>
      </c>
      <c r="C5475" s="1" t="s">
        <v>557</v>
      </c>
      <c r="D5475" s="1">
        <v>2.5111897E7</v>
      </c>
      <c r="E5475" s="1">
        <v>9.9520987136E10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0.0</v>
      </c>
      <c r="N5475" s="1">
        <v>658.015</v>
      </c>
      <c r="S5475" s="1">
        <v>0.0</v>
      </c>
      <c r="T5475" s="1">
        <v>0.0</v>
      </c>
      <c r="V5475" s="1">
        <v>0.0</v>
      </c>
      <c r="W5475" s="1">
        <v>0.0</v>
      </c>
      <c r="X5475" s="1">
        <v>0.0</v>
      </c>
      <c r="Y5475" s="1">
        <v>0.0</v>
      </c>
      <c r="AA5475" s="1">
        <v>6.55</v>
      </c>
      <c r="AB5475" s="1">
        <v>260.833</v>
      </c>
      <c r="AC5475" s="1">
        <v>6.55</v>
      </c>
      <c r="AE5475" s="1">
        <v>5.006</v>
      </c>
      <c r="AF5475" s="1">
        <v>4.423</v>
      </c>
      <c r="AG5475" s="1">
        <v>3694.54</v>
      </c>
      <c r="AH5475" s="1">
        <v>0.932</v>
      </c>
      <c r="AK5475" s="1">
        <v>260.833</v>
      </c>
      <c r="AL5475" s="1">
        <v>6.55</v>
      </c>
      <c r="AO5475" s="1">
        <v>100.0</v>
      </c>
      <c r="AT5475" s="1">
        <v>0.0</v>
      </c>
      <c r="AU5475" s="1">
        <v>0.0</v>
      </c>
      <c r="AX5475" s="1">
        <v>0.0</v>
      </c>
      <c r="AY5475" s="1">
        <v>0.0</v>
      </c>
      <c r="AZ5475" s="1">
        <v>0.0</v>
      </c>
      <c r="BA5475" s="1">
        <v>0.0</v>
      </c>
      <c r="BC5475" s="1">
        <v>4.31</v>
      </c>
      <c r="BG5475" s="1">
        <v>0.0</v>
      </c>
      <c r="BH5475" s="1">
        <v>0.0</v>
      </c>
      <c r="BJ5475" s="1">
        <v>0.0</v>
      </c>
      <c r="BO5475" s="1">
        <v>0.0</v>
      </c>
      <c r="BP5475" s="1">
        <v>0.0</v>
      </c>
      <c r="BR5475" s="1">
        <v>0.0</v>
      </c>
      <c r="BT5475" s="1">
        <v>0.0</v>
      </c>
      <c r="BU5475" s="1">
        <v>0.0</v>
      </c>
      <c r="BW5475" s="1">
        <v>0.0</v>
      </c>
      <c r="BX5475" s="1">
        <v>0.0</v>
      </c>
      <c r="BY5475" s="1">
        <v>0.0</v>
      </c>
      <c r="BZ5475" s="1">
        <v>0.0</v>
      </c>
      <c r="CA5475" s="1">
        <v>0.0</v>
      </c>
      <c r="CB5475" s="1">
        <v>0.0</v>
      </c>
      <c r="CG5475" s="1">
        <v>260.833</v>
      </c>
      <c r="CH5475" s="1">
        <v>6.55</v>
      </c>
      <c r="CJ5475" s="1">
        <v>-7.195</v>
      </c>
      <c r="CK5475" s="1">
        <v>-13.342</v>
      </c>
      <c r="CL5475" s="1">
        <v>6853.179</v>
      </c>
      <c r="CM5475" s="1">
        <v>172.096</v>
      </c>
      <c r="CN5475" s="1">
        <v>100.0</v>
      </c>
      <c r="CQ5475" s="1">
        <v>0.0</v>
      </c>
      <c r="CR5475" s="1">
        <v>0.0</v>
      </c>
      <c r="CU5475" s="1">
        <v>0.0</v>
      </c>
      <c r="CV5475" s="1">
        <v>0.0</v>
      </c>
      <c r="CX5475" s="1">
        <v>0.0</v>
      </c>
      <c r="CY5475" s="1">
        <v>0.0</v>
      </c>
      <c r="DA5475" s="1">
        <v>260.833</v>
      </c>
      <c r="DB5475" s="1">
        <v>92.777</v>
      </c>
      <c r="DF5475" s="1">
        <v>0.0</v>
      </c>
      <c r="DG5475" s="1">
        <v>0.0</v>
      </c>
      <c r="DI5475" s="1">
        <v>0.0</v>
      </c>
      <c r="DN5475" s="1">
        <v>0.0</v>
      </c>
      <c r="DO5475" s="1">
        <v>0.0</v>
      </c>
      <c r="DQ5475" s="1">
        <v>0.0</v>
      </c>
      <c r="DV5475" s="1">
        <v>0.0</v>
      </c>
      <c r="DW5475" s="1">
        <v>0.0</v>
      </c>
      <c r="DY5475" s="1">
        <v>0.0</v>
      </c>
    </row>
    <row r="5476">
      <c r="A5476" s="1" t="s">
        <v>556</v>
      </c>
      <c r="B5476" s="1">
        <v>2009.0</v>
      </c>
      <c r="C5476" s="1" t="s">
        <v>557</v>
      </c>
      <c r="D5476" s="1">
        <v>2.5927683E7</v>
      </c>
      <c r="E5476" s="1">
        <v>1.0350628864E11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0.0</v>
      </c>
      <c r="N5476" s="1">
        <v>657.778</v>
      </c>
      <c r="S5476" s="1">
        <v>0.0</v>
      </c>
      <c r="T5476" s="1">
        <v>0.0</v>
      </c>
      <c r="V5476" s="1">
        <v>0.0</v>
      </c>
      <c r="W5476" s="1">
        <v>0.0</v>
      </c>
      <c r="X5476" s="1">
        <v>0.0</v>
      </c>
      <c r="Y5476" s="1">
        <v>0.0</v>
      </c>
      <c r="AA5476" s="1">
        <v>6.75</v>
      </c>
      <c r="AB5476" s="1">
        <v>260.34</v>
      </c>
      <c r="AC5476" s="1">
        <v>6.75</v>
      </c>
      <c r="AE5476" s="1">
        <v>10.782</v>
      </c>
      <c r="AF5476" s="1">
        <v>10.003</v>
      </c>
      <c r="AG5476" s="1">
        <v>3964.1</v>
      </c>
      <c r="AH5476" s="1">
        <v>0.993</v>
      </c>
      <c r="AK5476" s="1">
        <v>260.34</v>
      </c>
      <c r="AL5476" s="1">
        <v>6.75</v>
      </c>
      <c r="AO5476" s="1">
        <v>100.0</v>
      </c>
      <c r="AT5476" s="1">
        <v>0.0</v>
      </c>
      <c r="AU5476" s="1">
        <v>0.0</v>
      </c>
      <c r="AX5476" s="1">
        <v>8.767</v>
      </c>
      <c r="AY5476" s="1">
        <v>338.125</v>
      </c>
      <c r="AZ5476" s="1">
        <v>8.767</v>
      </c>
      <c r="BA5476" s="1">
        <v>0.0</v>
      </c>
      <c r="BC5476" s="1">
        <v>4.44</v>
      </c>
      <c r="BG5476" s="1">
        <v>0.0</v>
      </c>
      <c r="BH5476" s="1">
        <v>0.0</v>
      </c>
      <c r="BJ5476" s="1">
        <v>0.0</v>
      </c>
      <c r="BO5476" s="1">
        <v>0.0</v>
      </c>
      <c r="BP5476" s="1">
        <v>0.0</v>
      </c>
      <c r="BR5476" s="1">
        <v>0.0</v>
      </c>
      <c r="BT5476" s="1">
        <v>0.0</v>
      </c>
      <c r="BU5476" s="1">
        <v>0.0</v>
      </c>
      <c r="BW5476" s="1">
        <v>0.0</v>
      </c>
      <c r="BX5476" s="1">
        <v>0.0</v>
      </c>
      <c r="BY5476" s="1">
        <v>0.0</v>
      </c>
      <c r="BZ5476" s="1">
        <v>0.0</v>
      </c>
      <c r="CA5476" s="1">
        <v>0.0</v>
      </c>
      <c r="CB5476" s="1">
        <v>0.0</v>
      </c>
      <c r="CG5476" s="1">
        <v>260.34</v>
      </c>
      <c r="CH5476" s="1">
        <v>6.75</v>
      </c>
      <c r="CJ5476" s="1">
        <v>-2.837</v>
      </c>
      <c r="CK5476" s="1">
        <v>-4.882</v>
      </c>
      <c r="CL5476" s="1">
        <v>6449.25</v>
      </c>
      <c r="CM5476" s="1">
        <v>167.214</v>
      </c>
      <c r="CN5476" s="1">
        <v>100.0</v>
      </c>
      <c r="CQ5476" s="1">
        <v>0.0</v>
      </c>
      <c r="CR5476" s="1">
        <v>0.0</v>
      </c>
      <c r="CU5476" s="1">
        <v>0.0</v>
      </c>
      <c r="CV5476" s="1">
        <v>0.0</v>
      </c>
      <c r="CX5476" s="1">
        <v>0.0</v>
      </c>
      <c r="CY5476" s="1">
        <v>0.0</v>
      </c>
      <c r="DA5476" s="1">
        <v>260.34</v>
      </c>
      <c r="DB5476" s="1">
        <v>102.78</v>
      </c>
      <c r="DF5476" s="1">
        <v>0.0</v>
      </c>
      <c r="DG5476" s="1">
        <v>0.0</v>
      </c>
      <c r="DI5476" s="1">
        <v>0.0</v>
      </c>
      <c r="DN5476" s="1">
        <v>0.0</v>
      </c>
      <c r="DO5476" s="1">
        <v>0.0</v>
      </c>
      <c r="DQ5476" s="1">
        <v>0.0</v>
      </c>
      <c r="DV5476" s="1">
        <v>0.0</v>
      </c>
      <c r="DW5476" s="1">
        <v>0.0</v>
      </c>
      <c r="DY5476" s="1">
        <v>0.0</v>
      </c>
    </row>
    <row r="5477">
      <c r="A5477" s="1" t="s">
        <v>556</v>
      </c>
      <c r="B5477" s="1">
        <v>2010.0</v>
      </c>
      <c r="C5477" s="1" t="s">
        <v>557</v>
      </c>
      <c r="D5477" s="1">
        <v>2.6754341E7</v>
      </c>
      <c r="E5477" s="1">
        <v>1.1162292224E11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0.0</v>
      </c>
      <c r="N5477" s="1">
        <v>703.608</v>
      </c>
      <c r="S5477" s="1">
        <v>0.0</v>
      </c>
      <c r="T5477" s="1">
        <v>0.0</v>
      </c>
      <c r="V5477" s="1">
        <v>0.0</v>
      </c>
      <c r="W5477" s="1">
        <v>0.0</v>
      </c>
      <c r="X5477" s="1">
        <v>0.0</v>
      </c>
      <c r="Y5477" s="1">
        <v>0.0</v>
      </c>
      <c r="AA5477" s="1">
        <v>7.76</v>
      </c>
      <c r="AB5477" s="1">
        <v>290.046</v>
      </c>
      <c r="AC5477" s="1">
        <v>7.76</v>
      </c>
      <c r="AE5477" s="1">
        <v>-2.964</v>
      </c>
      <c r="AF5477" s="1">
        <v>-3.047</v>
      </c>
      <c r="AG5477" s="1">
        <v>3727.737</v>
      </c>
      <c r="AH5477" s="1">
        <v>0.893</v>
      </c>
      <c r="AK5477" s="1">
        <v>290.046</v>
      </c>
      <c r="AL5477" s="1">
        <v>7.76</v>
      </c>
      <c r="AO5477" s="1">
        <v>100.0</v>
      </c>
      <c r="AT5477" s="1">
        <v>76.997</v>
      </c>
      <c r="AU5477" s="1">
        <v>2.06</v>
      </c>
      <c r="AW5477" s="1">
        <v>698.525</v>
      </c>
      <c r="AX5477" s="1">
        <v>61.238</v>
      </c>
      <c r="AY5477" s="1">
        <v>2616.592</v>
      </c>
      <c r="AZ5477" s="1">
        <v>70.005</v>
      </c>
      <c r="BA5477" s="1">
        <v>26.546</v>
      </c>
      <c r="BC5477" s="1">
        <v>5.46</v>
      </c>
      <c r="BG5477" s="1">
        <v>0.0</v>
      </c>
      <c r="BH5477" s="1">
        <v>0.0</v>
      </c>
      <c r="BJ5477" s="1">
        <v>0.0</v>
      </c>
      <c r="BO5477" s="1">
        <v>0.0</v>
      </c>
      <c r="BP5477" s="1">
        <v>0.0</v>
      </c>
      <c r="BR5477" s="1">
        <v>0.0</v>
      </c>
      <c r="BT5477" s="1">
        <v>0.0</v>
      </c>
      <c r="BU5477" s="1">
        <v>0.0</v>
      </c>
      <c r="BW5477" s="1">
        <v>0.0</v>
      </c>
      <c r="BX5477" s="1">
        <v>0.0</v>
      </c>
      <c r="BY5477" s="1">
        <v>0.0</v>
      </c>
      <c r="BZ5477" s="1">
        <v>0.0</v>
      </c>
      <c r="CA5477" s="1">
        <v>0.0</v>
      </c>
      <c r="CB5477" s="1">
        <v>0.0</v>
      </c>
      <c r="CG5477" s="1">
        <v>213.05</v>
      </c>
      <c r="CH5477" s="1">
        <v>5.7</v>
      </c>
      <c r="CJ5477" s="1">
        <v>-0.605</v>
      </c>
      <c r="CK5477" s="1">
        <v>-1.012</v>
      </c>
      <c r="CL5477" s="1">
        <v>6212.159</v>
      </c>
      <c r="CM5477" s="1">
        <v>166.202</v>
      </c>
      <c r="CN5477" s="1">
        <v>73.454</v>
      </c>
      <c r="CQ5477" s="1">
        <v>0.0</v>
      </c>
      <c r="CR5477" s="1">
        <v>0.0</v>
      </c>
      <c r="CU5477" s="1">
        <v>0.0</v>
      </c>
      <c r="CV5477" s="1">
        <v>0.0</v>
      </c>
      <c r="CX5477" s="1">
        <v>0.0</v>
      </c>
      <c r="CY5477" s="1">
        <v>0.0</v>
      </c>
      <c r="DA5477" s="1">
        <v>290.046</v>
      </c>
      <c r="DB5477" s="1">
        <v>99.733</v>
      </c>
      <c r="DF5477" s="1">
        <v>0.0</v>
      </c>
      <c r="DG5477" s="1">
        <v>0.0</v>
      </c>
      <c r="DI5477" s="1">
        <v>0.0</v>
      </c>
      <c r="DN5477" s="1">
        <v>0.0</v>
      </c>
      <c r="DO5477" s="1">
        <v>0.0</v>
      </c>
      <c r="DQ5477" s="1">
        <v>0.0</v>
      </c>
      <c r="DV5477" s="1">
        <v>0.0</v>
      </c>
      <c r="DW5477" s="1">
        <v>0.0</v>
      </c>
      <c r="DY5477" s="1">
        <v>0.0</v>
      </c>
    </row>
    <row r="5478">
      <c r="A5478" s="1" t="s">
        <v>556</v>
      </c>
      <c r="B5478" s="1">
        <v>2011.0</v>
      </c>
      <c r="C5478" s="1" t="s">
        <v>557</v>
      </c>
      <c r="D5478" s="1">
        <v>2.7582855E7</v>
      </c>
      <c r="E5478" s="1">
        <v>9.7623318528E10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0.0</v>
      </c>
      <c r="N5478" s="1">
        <v>694.042</v>
      </c>
      <c r="S5478" s="1">
        <v>0.0</v>
      </c>
      <c r="T5478" s="1">
        <v>0.0</v>
      </c>
      <c r="V5478" s="1">
        <v>0.0</v>
      </c>
      <c r="W5478" s="1">
        <v>0.0</v>
      </c>
      <c r="X5478" s="1">
        <v>0.0</v>
      </c>
      <c r="Y5478" s="1">
        <v>0.0</v>
      </c>
      <c r="AA5478" s="1">
        <v>6.21</v>
      </c>
      <c r="AB5478" s="1">
        <v>225.14</v>
      </c>
      <c r="AC5478" s="1">
        <v>6.21</v>
      </c>
      <c r="AE5478" s="1">
        <v>-15.979</v>
      </c>
      <c r="AF5478" s="1">
        <v>-15.936</v>
      </c>
      <c r="AG5478" s="1">
        <v>3038.013</v>
      </c>
      <c r="AH5478" s="1">
        <v>0.858</v>
      </c>
      <c r="AK5478" s="1">
        <v>225.14</v>
      </c>
      <c r="AL5478" s="1">
        <v>6.21</v>
      </c>
      <c r="AO5478" s="1">
        <v>100.0</v>
      </c>
      <c r="AT5478" s="1">
        <v>48.581</v>
      </c>
      <c r="AU5478" s="1">
        <v>1.34</v>
      </c>
      <c r="AW5478" s="1">
        <v>50.641</v>
      </c>
      <c r="AX5478" s="1">
        <v>35.451</v>
      </c>
      <c r="AY5478" s="1">
        <v>3823.264</v>
      </c>
      <c r="AZ5478" s="1">
        <v>105.457</v>
      </c>
      <c r="BA5478" s="1">
        <v>21.578</v>
      </c>
      <c r="BC5478" s="1">
        <v>4.31</v>
      </c>
      <c r="BG5478" s="1">
        <v>0.0</v>
      </c>
      <c r="BH5478" s="1">
        <v>0.0</v>
      </c>
      <c r="BJ5478" s="1">
        <v>0.0</v>
      </c>
      <c r="BO5478" s="1">
        <v>0.0</v>
      </c>
      <c r="BP5478" s="1">
        <v>0.0</v>
      </c>
      <c r="BR5478" s="1">
        <v>0.0</v>
      </c>
      <c r="BT5478" s="1">
        <v>0.0</v>
      </c>
      <c r="BU5478" s="1">
        <v>0.0</v>
      </c>
      <c r="BW5478" s="1">
        <v>0.0</v>
      </c>
      <c r="BX5478" s="1">
        <v>0.0</v>
      </c>
      <c r="BY5478" s="1">
        <v>0.0</v>
      </c>
      <c r="BZ5478" s="1">
        <v>0.0</v>
      </c>
      <c r="CA5478" s="1">
        <v>0.0</v>
      </c>
      <c r="CB5478" s="1">
        <v>0.0</v>
      </c>
      <c r="CG5478" s="1">
        <v>176.559</v>
      </c>
      <c r="CH5478" s="1">
        <v>4.87</v>
      </c>
      <c r="CJ5478" s="1">
        <v>-28.872</v>
      </c>
      <c r="CK5478" s="1">
        <v>-47.987</v>
      </c>
      <c r="CL5478" s="1">
        <v>4285.837</v>
      </c>
      <c r="CM5478" s="1">
        <v>118.216</v>
      </c>
      <c r="CN5478" s="1">
        <v>78.422</v>
      </c>
      <c r="CQ5478" s="1">
        <v>0.0</v>
      </c>
      <c r="CR5478" s="1">
        <v>0.0</v>
      </c>
      <c r="CU5478" s="1">
        <v>0.0</v>
      </c>
      <c r="CV5478" s="1">
        <v>0.0</v>
      </c>
      <c r="CX5478" s="1">
        <v>0.0</v>
      </c>
      <c r="CY5478" s="1">
        <v>0.0</v>
      </c>
      <c r="DA5478" s="1">
        <v>225.14</v>
      </c>
      <c r="DB5478" s="1">
        <v>83.797</v>
      </c>
      <c r="DF5478" s="1">
        <v>0.0</v>
      </c>
      <c r="DG5478" s="1">
        <v>0.0</v>
      </c>
      <c r="DI5478" s="1">
        <v>0.0</v>
      </c>
      <c r="DN5478" s="1">
        <v>0.0</v>
      </c>
      <c r="DO5478" s="1">
        <v>0.0</v>
      </c>
      <c r="DQ5478" s="1">
        <v>0.0</v>
      </c>
      <c r="DV5478" s="1">
        <v>0.0</v>
      </c>
      <c r="DW5478" s="1">
        <v>0.0</v>
      </c>
      <c r="DY5478" s="1">
        <v>0.0</v>
      </c>
    </row>
    <row r="5479">
      <c r="A5479" s="1" t="s">
        <v>556</v>
      </c>
      <c r="B5479" s="1">
        <v>2012.0</v>
      </c>
      <c r="C5479" s="1" t="s">
        <v>557</v>
      </c>
      <c r="D5479" s="1">
        <v>2.8433605E7</v>
      </c>
      <c r="E5479" s="1">
        <v>9.9959447552E10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0.0</v>
      </c>
      <c r="N5479" s="1">
        <v>711.457</v>
      </c>
      <c r="S5479" s="1">
        <v>0.0</v>
      </c>
      <c r="T5479" s="1">
        <v>0.0</v>
      </c>
      <c r="V5479" s="1">
        <v>0.0</v>
      </c>
      <c r="W5479" s="1">
        <v>0.0</v>
      </c>
      <c r="X5479" s="1">
        <v>0.0</v>
      </c>
      <c r="Y5479" s="1">
        <v>0.0</v>
      </c>
      <c r="AA5479" s="1">
        <v>7.07</v>
      </c>
      <c r="AB5479" s="1">
        <v>248.649</v>
      </c>
      <c r="AC5479" s="1">
        <v>7.07</v>
      </c>
      <c r="AE5479" s="1">
        <v>-13.352</v>
      </c>
      <c r="AF5479" s="1">
        <v>-11.189</v>
      </c>
      <c r="AG5479" s="1">
        <v>2553.607</v>
      </c>
      <c r="AH5479" s="1">
        <v>0.726</v>
      </c>
      <c r="AK5479" s="1">
        <v>248.649</v>
      </c>
      <c r="AL5479" s="1">
        <v>7.07</v>
      </c>
      <c r="AO5479" s="1">
        <v>100.0</v>
      </c>
      <c r="AT5479" s="1">
        <v>78.077</v>
      </c>
      <c r="AU5479" s="1">
        <v>2.22</v>
      </c>
      <c r="AW5479" s="1">
        <v>-22.34</v>
      </c>
      <c r="AX5479" s="1">
        <v>-23.559</v>
      </c>
      <c r="AY5479" s="1">
        <v>2880.292</v>
      </c>
      <c r="AZ5479" s="1">
        <v>81.897</v>
      </c>
      <c r="BA5479" s="1">
        <v>31.4</v>
      </c>
      <c r="BC5479" s="1">
        <v>5.03</v>
      </c>
      <c r="BG5479" s="1">
        <v>0.0</v>
      </c>
      <c r="BH5479" s="1">
        <v>0.0</v>
      </c>
      <c r="BJ5479" s="1">
        <v>0.0</v>
      </c>
      <c r="BO5479" s="1">
        <v>0.0</v>
      </c>
      <c r="BP5479" s="1">
        <v>0.0</v>
      </c>
      <c r="BR5479" s="1">
        <v>0.0</v>
      </c>
      <c r="BT5479" s="1">
        <v>0.0</v>
      </c>
      <c r="BU5479" s="1">
        <v>0.0</v>
      </c>
      <c r="BW5479" s="1">
        <v>0.0</v>
      </c>
      <c r="BX5479" s="1">
        <v>0.0</v>
      </c>
      <c r="BY5479" s="1">
        <v>0.0</v>
      </c>
      <c r="BZ5479" s="1">
        <v>0.0</v>
      </c>
      <c r="CA5479" s="1">
        <v>0.0</v>
      </c>
      <c r="CB5479" s="1">
        <v>0.0</v>
      </c>
      <c r="CG5479" s="1">
        <v>170.573</v>
      </c>
      <c r="CH5479" s="1">
        <v>4.85</v>
      </c>
      <c r="CJ5479" s="1">
        <v>-18.792</v>
      </c>
      <c r="CK5479" s="1">
        <v>-22.215</v>
      </c>
      <c r="CL5479" s="1">
        <v>3376.321</v>
      </c>
      <c r="CM5479" s="1">
        <v>96.001</v>
      </c>
      <c r="CN5479" s="1">
        <v>68.6</v>
      </c>
      <c r="CQ5479" s="1">
        <v>0.0</v>
      </c>
      <c r="CR5479" s="1">
        <v>0.0</v>
      </c>
      <c r="CU5479" s="1">
        <v>0.0</v>
      </c>
      <c r="CV5479" s="1">
        <v>0.0</v>
      </c>
      <c r="CX5479" s="1">
        <v>0.0</v>
      </c>
      <c r="CY5479" s="1">
        <v>0.0</v>
      </c>
      <c r="DA5479" s="1">
        <v>248.649</v>
      </c>
      <c r="DB5479" s="1">
        <v>72.608</v>
      </c>
      <c r="DF5479" s="1">
        <v>0.0</v>
      </c>
      <c r="DG5479" s="1">
        <v>0.0</v>
      </c>
      <c r="DI5479" s="1">
        <v>0.0</v>
      </c>
      <c r="DN5479" s="1">
        <v>0.0</v>
      </c>
      <c r="DO5479" s="1">
        <v>0.0</v>
      </c>
      <c r="DQ5479" s="1">
        <v>0.0</v>
      </c>
      <c r="DV5479" s="1">
        <v>0.0</v>
      </c>
      <c r="DW5479" s="1">
        <v>0.0</v>
      </c>
      <c r="DY5479" s="1">
        <v>0.0</v>
      </c>
    </row>
    <row r="5480">
      <c r="A5480" s="1" t="s">
        <v>556</v>
      </c>
      <c r="B5480" s="1">
        <v>2013.0</v>
      </c>
      <c r="C5480" s="1" t="s">
        <v>557</v>
      </c>
      <c r="D5480" s="1">
        <v>2.9312908E7</v>
      </c>
      <c r="E5480" s="1">
        <v>1.0478149632E11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0.0</v>
      </c>
      <c r="N5480" s="1">
        <v>712.941</v>
      </c>
      <c r="S5480" s="1">
        <v>0.0</v>
      </c>
      <c r="T5480" s="1">
        <v>0.0</v>
      </c>
      <c r="V5480" s="1">
        <v>0.0</v>
      </c>
      <c r="W5480" s="1">
        <v>0.0</v>
      </c>
      <c r="X5480" s="1">
        <v>0.0</v>
      </c>
      <c r="Y5480" s="1">
        <v>0.0</v>
      </c>
      <c r="AA5480" s="1">
        <v>8.5</v>
      </c>
      <c r="AB5480" s="1">
        <v>289.975</v>
      </c>
      <c r="AC5480" s="1">
        <v>8.5</v>
      </c>
      <c r="AE5480" s="1">
        <v>41.13</v>
      </c>
      <c r="AF5480" s="1">
        <v>29.863</v>
      </c>
      <c r="AG5480" s="1">
        <v>3495.786</v>
      </c>
      <c r="AH5480" s="1">
        <v>0.978</v>
      </c>
      <c r="AK5480" s="1">
        <v>289.975</v>
      </c>
      <c r="AL5480" s="1">
        <v>8.5</v>
      </c>
      <c r="AO5480" s="1">
        <v>100.0</v>
      </c>
      <c r="AT5480" s="1">
        <v>92.792</v>
      </c>
      <c r="AU5480" s="1">
        <v>2.72</v>
      </c>
      <c r="AW5480" s="1">
        <v>41.096</v>
      </c>
      <c r="AX5480" s="1">
        <v>33.656</v>
      </c>
      <c r="AY5480" s="1">
        <v>3942.066</v>
      </c>
      <c r="AZ5480" s="1">
        <v>115.553</v>
      </c>
      <c r="BA5480" s="1">
        <v>32.0</v>
      </c>
      <c r="BC5480" s="1">
        <v>6.06</v>
      </c>
      <c r="BG5480" s="1">
        <v>0.0</v>
      </c>
      <c r="BH5480" s="1">
        <v>0.0</v>
      </c>
      <c r="BJ5480" s="1">
        <v>0.0</v>
      </c>
      <c r="BO5480" s="1">
        <v>0.0</v>
      </c>
      <c r="BP5480" s="1">
        <v>0.0</v>
      </c>
      <c r="BR5480" s="1">
        <v>0.0</v>
      </c>
      <c r="BT5480" s="1">
        <v>0.0</v>
      </c>
      <c r="BU5480" s="1">
        <v>0.0</v>
      </c>
      <c r="BW5480" s="1">
        <v>0.0</v>
      </c>
      <c r="BX5480" s="1">
        <v>0.0</v>
      </c>
      <c r="BY5480" s="1">
        <v>0.0</v>
      </c>
      <c r="BZ5480" s="1">
        <v>0.0</v>
      </c>
      <c r="CA5480" s="1">
        <v>0.0</v>
      </c>
      <c r="CB5480" s="1">
        <v>0.0</v>
      </c>
      <c r="CG5480" s="1">
        <v>197.183</v>
      </c>
      <c r="CH5480" s="1">
        <v>5.78</v>
      </c>
      <c r="CJ5480" s="1">
        <v>10.118</v>
      </c>
      <c r="CK5480" s="1">
        <v>9.714</v>
      </c>
      <c r="CL5480" s="1">
        <v>3606.416</v>
      </c>
      <c r="CM5480" s="1">
        <v>105.715</v>
      </c>
      <c r="CN5480" s="1">
        <v>68.0</v>
      </c>
      <c r="CQ5480" s="1">
        <v>0.0</v>
      </c>
      <c r="CR5480" s="1">
        <v>0.0</v>
      </c>
      <c r="CU5480" s="1">
        <v>0.0</v>
      </c>
      <c r="CV5480" s="1">
        <v>0.0</v>
      </c>
      <c r="CX5480" s="1">
        <v>0.0</v>
      </c>
      <c r="CY5480" s="1">
        <v>0.0</v>
      </c>
      <c r="DA5480" s="1">
        <v>289.975</v>
      </c>
      <c r="DB5480" s="1">
        <v>102.472</v>
      </c>
      <c r="DF5480" s="1">
        <v>0.0</v>
      </c>
      <c r="DG5480" s="1">
        <v>0.0</v>
      </c>
      <c r="DI5480" s="1">
        <v>0.0</v>
      </c>
      <c r="DN5480" s="1">
        <v>0.0</v>
      </c>
      <c r="DO5480" s="1">
        <v>0.0</v>
      </c>
      <c r="DQ5480" s="1">
        <v>0.0</v>
      </c>
      <c r="DV5480" s="1">
        <v>0.0</v>
      </c>
      <c r="DW5480" s="1">
        <v>0.0</v>
      </c>
      <c r="DY5480" s="1">
        <v>0.0</v>
      </c>
    </row>
    <row r="5481">
      <c r="A5481" s="1" t="s">
        <v>556</v>
      </c>
      <c r="B5481" s="1">
        <v>2014.0</v>
      </c>
      <c r="C5481" s="1" t="s">
        <v>557</v>
      </c>
      <c r="D5481" s="1">
        <v>3.0226266E7</v>
      </c>
      <c r="E5481" s="1">
        <v>1.04583462912E11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0.0</v>
      </c>
      <c r="N5481" s="1">
        <v>723.238</v>
      </c>
      <c r="S5481" s="1">
        <v>0.0</v>
      </c>
      <c r="T5481" s="1">
        <v>0.0</v>
      </c>
      <c r="V5481" s="1">
        <v>0.0</v>
      </c>
      <c r="W5481" s="1">
        <v>0.0</v>
      </c>
      <c r="X5481" s="1">
        <v>0.0</v>
      </c>
      <c r="Y5481" s="1">
        <v>0.0</v>
      </c>
      <c r="AA5481" s="1">
        <v>7.66</v>
      </c>
      <c r="AB5481" s="1">
        <v>253.422</v>
      </c>
      <c r="AC5481" s="1">
        <v>7.66</v>
      </c>
      <c r="AE5481" s="1">
        <v>-5.35</v>
      </c>
      <c r="AF5481" s="1">
        <v>-5.483</v>
      </c>
      <c r="AG5481" s="1">
        <v>3208.768</v>
      </c>
      <c r="AH5481" s="1">
        <v>0.927</v>
      </c>
      <c r="AK5481" s="1">
        <v>253.091</v>
      </c>
      <c r="AL5481" s="1">
        <v>7.65</v>
      </c>
      <c r="AO5481" s="1">
        <v>99.869</v>
      </c>
      <c r="AT5481" s="1">
        <v>97.597</v>
      </c>
      <c r="AU5481" s="1">
        <v>2.95</v>
      </c>
      <c r="AW5481" s="1">
        <v>-9.709</v>
      </c>
      <c r="AX5481" s="1">
        <v>-11.219</v>
      </c>
      <c r="AY5481" s="1">
        <v>3451.788</v>
      </c>
      <c r="AZ5481" s="1">
        <v>104.335</v>
      </c>
      <c r="BA5481" s="1">
        <v>38.512</v>
      </c>
      <c r="BC5481" s="1">
        <v>5.54</v>
      </c>
      <c r="BG5481" s="1">
        <v>0.0</v>
      </c>
      <c r="BH5481" s="1">
        <v>0.0</v>
      </c>
      <c r="BJ5481" s="1">
        <v>0.0</v>
      </c>
      <c r="BO5481" s="1">
        <v>0.331</v>
      </c>
      <c r="BP5481" s="1">
        <v>0.01</v>
      </c>
      <c r="BR5481" s="1">
        <v>0.131</v>
      </c>
      <c r="BT5481" s="1">
        <v>0.0</v>
      </c>
      <c r="BU5481" s="1">
        <v>0.0</v>
      </c>
      <c r="BW5481" s="1">
        <v>0.0</v>
      </c>
      <c r="BX5481" s="1">
        <v>0.0</v>
      </c>
      <c r="BY5481" s="1">
        <v>0.0</v>
      </c>
      <c r="BZ5481" s="1">
        <v>0.0</v>
      </c>
      <c r="CA5481" s="1">
        <v>0.0</v>
      </c>
      <c r="CB5481" s="1">
        <v>0.0</v>
      </c>
      <c r="CG5481" s="1">
        <v>155.494</v>
      </c>
      <c r="CH5481" s="1">
        <v>4.7</v>
      </c>
      <c r="CJ5481" s="1">
        <v>-23.806</v>
      </c>
      <c r="CK5481" s="1">
        <v>-25.167</v>
      </c>
      <c r="CL5481" s="1">
        <v>2664.834</v>
      </c>
      <c r="CM5481" s="1">
        <v>80.548</v>
      </c>
      <c r="CN5481" s="1">
        <v>61.358</v>
      </c>
      <c r="CQ5481" s="1">
        <v>0.0</v>
      </c>
      <c r="CR5481" s="1">
        <v>0.0</v>
      </c>
      <c r="CU5481" s="1">
        <v>0.0</v>
      </c>
      <c r="CV5481" s="1">
        <v>0.0</v>
      </c>
      <c r="CX5481" s="1">
        <v>0.0</v>
      </c>
      <c r="CY5481" s="1">
        <v>0.0</v>
      </c>
      <c r="DA5481" s="1">
        <v>253.422</v>
      </c>
      <c r="DB5481" s="1">
        <v>96.989</v>
      </c>
      <c r="DF5481" s="1">
        <v>0.331</v>
      </c>
      <c r="DG5481" s="1">
        <v>0.01</v>
      </c>
      <c r="DI5481" s="1">
        <v>0.131</v>
      </c>
      <c r="DN5481" s="1">
        <v>0.331</v>
      </c>
      <c r="DO5481" s="1">
        <v>0.01</v>
      </c>
      <c r="DQ5481" s="1">
        <v>0.131</v>
      </c>
      <c r="DV5481" s="1">
        <v>0.0</v>
      </c>
      <c r="DW5481" s="1">
        <v>0.0</v>
      </c>
      <c r="DY5481" s="1">
        <v>0.0</v>
      </c>
    </row>
    <row r="5482">
      <c r="A5482" s="1" t="s">
        <v>556</v>
      </c>
      <c r="B5482" s="1">
        <v>2015.0</v>
      </c>
      <c r="C5482" s="1" t="s">
        <v>557</v>
      </c>
      <c r="D5482" s="1">
        <v>3.1159328E7</v>
      </c>
      <c r="E5482" s="1">
        <v>7.5305320448E10</v>
      </c>
      <c r="G5482" s="1">
        <v>0.0</v>
      </c>
      <c r="H5482" s="1">
        <v>0.0</v>
      </c>
      <c r="I5482" s="1">
        <v>0.0</v>
      </c>
      <c r="J5482" s="1">
        <v>0.0</v>
      </c>
      <c r="K5482" s="1">
        <v>0.0</v>
      </c>
      <c r="L5482" s="1">
        <v>0.0</v>
      </c>
      <c r="N5482" s="1">
        <v>713.542</v>
      </c>
      <c r="S5482" s="1">
        <v>0.0</v>
      </c>
      <c r="T5482" s="1">
        <v>0.0</v>
      </c>
      <c r="V5482" s="1">
        <v>0.0</v>
      </c>
      <c r="W5482" s="1">
        <v>0.0</v>
      </c>
      <c r="X5482" s="1">
        <v>0.0</v>
      </c>
      <c r="Y5482" s="1">
        <v>0.0</v>
      </c>
      <c r="AA5482" s="1">
        <v>5.76</v>
      </c>
      <c r="AB5482" s="1">
        <v>184.856</v>
      </c>
      <c r="AC5482" s="1">
        <v>5.76</v>
      </c>
      <c r="AE5482" s="1">
        <v>-46.193</v>
      </c>
      <c r="AF5482" s="1">
        <v>-44.802</v>
      </c>
      <c r="AG5482" s="1">
        <v>1674.844</v>
      </c>
      <c r="AH5482" s="1">
        <v>0.693</v>
      </c>
      <c r="AK5482" s="1">
        <v>181.005</v>
      </c>
      <c r="AL5482" s="1">
        <v>5.64</v>
      </c>
      <c r="AO5482" s="1">
        <v>97.917</v>
      </c>
      <c r="AT5482" s="1">
        <v>72.53</v>
      </c>
      <c r="AU5482" s="1">
        <v>2.26</v>
      </c>
      <c r="AW5482" s="1">
        <v>-70.968</v>
      </c>
      <c r="AX5482" s="1">
        <v>-74.044</v>
      </c>
      <c r="AY5482" s="1">
        <v>972.123</v>
      </c>
      <c r="AZ5482" s="1">
        <v>30.291</v>
      </c>
      <c r="BA5482" s="1">
        <v>39.236</v>
      </c>
      <c r="BC5482" s="1">
        <v>4.11</v>
      </c>
      <c r="BG5482" s="1">
        <v>0.0</v>
      </c>
      <c r="BH5482" s="1">
        <v>0.0</v>
      </c>
      <c r="BJ5482" s="1">
        <v>0.0</v>
      </c>
      <c r="BO5482" s="1">
        <v>3.851</v>
      </c>
      <c r="BP5482" s="1">
        <v>0.12</v>
      </c>
      <c r="BR5482" s="1">
        <v>2.083</v>
      </c>
      <c r="BT5482" s="1">
        <v>0.0</v>
      </c>
      <c r="BU5482" s="1">
        <v>0.0</v>
      </c>
      <c r="BW5482" s="1">
        <v>0.0</v>
      </c>
      <c r="BX5482" s="1">
        <v>0.0</v>
      </c>
      <c r="BY5482" s="1">
        <v>0.0</v>
      </c>
      <c r="BZ5482" s="1">
        <v>0.0</v>
      </c>
      <c r="CA5482" s="1">
        <v>0.0</v>
      </c>
      <c r="CB5482" s="1">
        <v>0.0</v>
      </c>
      <c r="CG5482" s="1">
        <v>108.475</v>
      </c>
      <c r="CH5482" s="1">
        <v>3.38</v>
      </c>
      <c r="CJ5482" s="1">
        <v>-68.711</v>
      </c>
      <c r="CK5482" s="1">
        <v>-55.345</v>
      </c>
      <c r="CL5482" s="1">
        <v>808.834</v>
      </c>
      <c r="CM5482" s="1">
        <v>25.203</v>
      </c>
      <c r="CN5482" s="1">
        <v>58.681</v>
      </c>
      <c r="CQ5482" s="1">
        <v>0.0</v>
      </c>
      <c r="CR5482" s="1">
        <v>0.0</v>
      </c>
      <c r="CU5482" s="1">
        <v>0.0</v>
      </c>
      <c r="CV5482" s="1">
        <v>0.0</v>
      </c>
      <c r="CX5482" s="1">
        <v>0.0</v>
      </c>
      <c r="CY5482" s="1">
        <v>0.0</v>
      </c>
      <c r="DA5482" s="1">
        <v>184.856</v>
      </c>
      <c r="DB5482" s="1">
        <v>52.187</v>
      </c>
      <c r="DF5482" s="1">
        <v>3.851</v>
      </c>
      <c r="DG5482" s="1">
        <v>0.12</v>
      </c>
      <c r="DI5482" s="1">
        <v>2.083</v>
      </c>
      <c r="DN5482" s="1">
        <v>3.851</v>
      </c>
      <c r="DO5482" s="1">
        <v>0.12</v>
      </c>
      <c r="DQ5482" s="1">
        <v>2.083</v>
      </c>
      <c r="DV5482" s="1">
        <v>0.0</v>
      </c>
      <c r="DW5482" s="1">
        <v>0.0</v>
      </c>
      <c r="DY5482" s="1">
        <v>0.0</v>
      </c>
    </row>
    <row r="5483">
      <c r="A5483" s="1" t="s">
        <v>556</v>
      </c>
      <c r="B5483" s="1">
        <v>2016.0</v>
      </c>
      <c r="C5483" s="1" t="s">
        <v>557</v>
      </c>
      <c r="D5483" s="1">
        <v>3.2108978E7</v>
      </c>
      <c r="E5483" s="1">
        <v>6.824544256E10</v>
      </c>
      <c r="G5483" s="1">
        <v>0.0</v>
      </c>
      <c r="H5483" s="1">
        <v>0.0</v>
      </c>
      <c r="I5483" s="1">
        <v>0.0</v>
      </c>
      <c r="J5483" s="1">
        <v>0.0</v>
      </c>
      <c r="K5483" s="1">
        <v>0.0</v>
      </c>
      <c r="L5483" s="1">
        <v>0.0</v>
      </c>
      <c r="N5483" s="1">
        <v>694.387</v>
      </c>
      <c r="S5483" s="1">
        <v>0.0</v>
      </c>
      <c r="T5483" s="1">
        <v>0.0</v>
      </c>
      <c r="V5483" s="1">
        <v>0.0</v>
      </c>
      <c r="W5483" s="1">
        <v>0.0</v>
      </c>
      <c r="X5483" s="1">
        <v>0.0</v>
      </c>
      <c r="Y5483" s="1">
        <v>0.0</v>
      </c>
      <c r="AA5483" s="1">
        <v>4.81</v>
      </c>
      <c r="AB5483" s="1">
        <v>149.802</v>
      </c>
      <c r="AC5483" s="1">
        <v>4.81</v>
      </c>
      <c r="AE5483" s="1">
        <v>-20.148</v>
      </c>
      <c r="AF5483" s="1">
        <v>-10.515</v>
      </c>
      <c r="AG5483" s="1">
        <v>1297.836</v>
      </c>
      <c r="AH5483" s="1">
        <v>0.611</v>
      </c>
      <c r="AK5483" s="1">
        <v>144.819</v>
      </c>
      <c r="AL5483" s="1">
        <v>4.65</v>
      </c>
      <c r="AO5483" s="1">
        <v>96.674</v>
      </c>
      <c r="AT5483" s="1">
        <v>49.207</v>
      </c>
      <c r="AU5483" s="1">
        <v>1.58</v>
      </c>
      <c r="AW5483" s="1">
        <v>-81.926</v>
      </c>
      <c r="AX5483" s="1">
        <v>-24.816</v>
      </c>
      <c r="AY5483" s="1">
        <v>170.507</v>
      </c>
      <c r="AZ5483" s="1">
        <v>5.475</v>
      </c>
      <c r="BA5483" s="1">
        <v>32.848</v>
      </c>
      <c r="BC5483" s="1">
        <v>3.34</v>
      </c>
      <c r="BG5483" s="1">
        <v>0.0</v>
      </c>
      <c r="BH5483" s="1">
        <v>0.0</v>
      </c>
      <c r="BJ5483" s="1">
        <v>0.0</v>
      </c>
      <c r="BO5483" s="1">
        <v>4.983</v>
      </c>
      <c r="BP5483" s="1">
        <v>0.16</v>
      </c>
      <c r="BR5483" s="1">
        <v>3.326</v>
      </c>
      <c r="BT5483" s="1">
        <v>0.0</v>
      </c>
      <c r="BU5483" s="1">
        <v>0.0</v>
      </c>
      <c r="BW5483" s="1">
        <v>0.0</v>
      </c>
      <c r="BX5483" s="1">
        <v>0.0</v>
      </c>
      <c r="BY5483" s="1">
        <v>0.0</v>
      </c>
      <c r="BZ5483" s="1">
        <v>0.0</v>
      </c>
      <c r="CA5483" s="1">
        <v>0.0</v>
      </c>
      <c r="CB5483" s="1">
        <v>0.0</v>
      </c>
      <c r="CG5483" s="1">
        <v>95.612</v>
      </c>
      <c r="CH5483" s="1">
        <v>3.07</v>
      </c>
      <c r="CJ5483" s="1">
        <v>-25.683</v>
      </c>
      <c r="CK5483" s="1">
        <v>-6.473</v>
      </c>
      <c r="CL5483" s="1">
        <v>583.319</v>
      </c>
      <c r="CM5483" s="1">
        <v>18.73</v>
      </c>
      <c r="CN5483" s="1">
        <v>63.825</v>
      </c>
      <c r="CQ5483" s="1">
        <v>0.0</v>
      </c>
      <c r="CR5483" s="1">
        <v>0.0</v>
      </c>
      <c r="CU5483" s="1">
        <v>0.0</v>
      </c>
      <c r="CV5483" s="1">
        <v>0.0</v>
      </c>
      <c r="CX5483" s="1">
        <v>0.0</v>
      </c>
      <c r="CY5483" s="1">
        <v>0.0</v>
      </c>
      <c r="DA5483" s="1">
        <v>149.802</v>
      </c>
      <c r="DB5483" s="1">
        <v>41.672</v>
      </c>
      <c r="DF5483" s="1">
        <v>4.983</v>
      </c>
      <c r="DG5483" s="1">
        <v>0.16</v>
      </c>
      <c r="DI5483" s="1">
        <v>3.326</v>
      </c>
      <c r="DN5483" s="1">
        <v>4.983</v>
      </c>
      <c r="DO5483" s="1">
        <v>0.16</v>
      </c>
      <c r="DQ5483" s="1">
        <v>3.326</v>
      </c>
      <c r="DV5483" s="1">
        <v>0.0</v>
      </c>
      <c r="DW5483" s="1">
        <v>0.0</v>
      </c>
      <c r="DY5483" s="1">
        <v>0.0</v>
      </c>
    </row>
    <row r="5484">
      <c r="A5484" s="1" t="s">
        <v>556</v>
      </c>
      <c r="B5484" s="1">
        <v>2017.0</v>
      </c>
      <c r="C5484" s="1" t="s">
        <v>557</v>
      </c>
      <c r="D5484" s="1">
        <v>3.3090884E7</v>
      </c>
      <c r="E5484" s="1">
        <v>6.478403584E10</v>
      </c>
      <c r="G5484" s="1">
        <v>0.0</v>
      </c>
      <c r="H5484" s="1">
        <v>0.0</v>
      </c>
      <c r="I5484" s="1">
        <v>0.0</v>
      </c>
      <c r="J5484" s="1">
        <v>0.0</v>
      </c>
      <c r="K5484" s="1">
        <v>0.0</v>
      </c>
      <c r="L5484" s="1">
        <v>0.0</v>
      </c>
      <c r="N5484" s="1">
        <v>669.136</v>
      </c>
      <c r="S5484" s="1">
        <v>0.0</v>
      </c>
      <c r="T5484" s="1">
        <v>0.0</v>
      </c>
      <c r="Y5484" s="1">
        <v>0.0</v>
      </c>
      <c r="AA5484" s="1">
        <v>4.05</v>
      </c>
      <c r="AB5484" s="1">
        <v>122.39</v>
      </c>
      <c r="AC5484" s="1">
        <v>4.05</v>
      </c>
      <c r="AE5484" s="1">
        <v>-7.898</v>
      </c>
      <c r="AF5484" s="1">
        <v>-3.291</v>
      </c>
      <c r="AG5484" s="1">
        <v>1159.86</v>
      </c>
      <c r="AH5484" s="1">
        <v>0.592</v>
      </c>
      <c r="AK5484" s="1">
        <v>116.648</v>
      </c>
      <c r="AL5484" s="1">
        <v>3.86</v>
      </c>
      <c r="AO5484" s="1">
        <v>95.309</v>
      </c>
      <c r="AT5484" s="1">
        <v>28.709</v>
      </c>
      <c r="AU5484" s="1">
        <v>0.95</v>
      </c>
      <c r="BA5484" s="1">
        <v>23.457</v>
      </c>
      <c r="BC5484" s="1">
        <v>2.71</v>
      </c>
      <c r="BG5484" s="1">
        <v>0.0</v>
      </c>
      <c r="BH5484" s="1">
        <v>0.0</v>
      </c>
      <c r="BJ5484" s="1">
        <v>0.0</v>
      </c>
      <c r="BO5484" s="1">
        <v>5.742</v>
      </c>
      <c r="BP5484" s="1">
        <v>0.19</v>
      </c>
      <c r="BR5484" s="1">
        <v>4.691</v>
      </c>
      <c r="BT5484" s="1">
        <v>0.0</v>
      </c>
      <c r="BU5484" s="1">
        <v>0.0</v>
      </c>
      <c r="BW5484" s="1">
        <v>0.0</v>
      </c>
      <c r="BX5484" s="1">
        <v>0.0</v>
      </c>
      <c r="BY5484" s="1">
        <v>0.0</v>
      </c>
      <c r="BZ5484" s="1">
        <v>0.0</v>
      </c>
      <c r="CA5484" s="1">
        <v>0.0</v>
      </c>
      <c r="CB5484" s="1">
        <v>0.0</v>
      </c>
      <c r="CG5484" s="1">
        <v>87.94</v>
      </c>
      <c r="CH5484" s="1">
        <v>2.91</v>
      </c>
      <c r="CJ5484" s="1">
        <v>83.477</v>
      </c>
      <c r="CK5484" s="1">
        <v>15.635</v>
      </c>
      <c r="CL5484" s="1">
        <v>1038.5</v>
      </c>
      <c r="CM5484" s="1">
        <v>34.365</v>
      </c>
      <c r="CN5484" s="1">
        <v>71.852</v>
      </c>
      <c r="CQ5484" s="1">
        <v>0.0</v>
      </c>
      <c r="CR5484" s="1">
        <v>0.0</v>
      </c>
      <c r="CU5484" s="1">
        <v>0.0</v>
      </c>
      <c r="CV5484" s="1">
        <v>0.0</v>
      </c>
      <c r="CX5484" s="1">
        <v>0.0</v>
      </c>
      <c r="CY5484" s="1">
        <v>0.0</v>
      </c>
      <c r="DA5484" s="1">
        <v>122.39</v>
      </c>
      <c r="DB5484" s="1">
        <v>38.381</v>
      </c>
      <c r="DF5484" s="1">
        <v>5.742</v>
      </c>
      <c r="DG5484" s="1">
        <v>0.19</v>
      </c>
      <c r="DI5484" s="1">
        <v>4.691</v>
      </c>
      <c r="DN5484" s="1">
        <v>5.742</v>
      </c>
      <c r="DO5484" s="1">
        <v>0.19</v>
      </c>
      <c r="DQ5484" s="1">
        <v>4.691</v>
      </c>
      <c r="DV5484" s="1">
        <v>0.0</v>
      </c>
      <c r="DW5484" s="1">
        <v>0.0</v>
      </c>
      <c r="DY5484" s="1">
        <v>0.0</v>
      </c>
    </row>
    <row r="5485">
      <c r="A5485" s="1" t="s">
        <v>556</v>
      </c>
      <c r="B5485" s="1">
        <v>2018.0</v>
      </c>
      <c r="C5485" s="1" t="s">
        <v>557</v>
      </c>
      <c r="D5485" s="1">
        <v>3.4085134E7</v>
      </c>
      <c r="E5485" s="1">
        <v>6.527121408E10</v>
      </c>
      <c r="G5485" s="1">
        <v>0.0</v>
      </c>
      <c r="H5485" s="1">
        <v>0.0</v>
      </c>
      <c r="I5485" s="1">
        <v>0.0</v>
      </c>
      <c r="J5485" s="1">
        <v>0.0</v>
      </c>
      <c r="K5485" s="1">
        <v>0.0</v>
      </c>
      <c r="L5485" s="1">
        <v>0.0</v>
      </c>
      <c r="N5485" s="1">
        <v>590.258</v>
      </c>
      <c r="S5485" s="1">
        <v>0.0</v>
      </c>
      <c r="T5485" s="1">
        <v>0.0</v>
      </c>
      <c r="Y5485" s="1">
        <v>0.0</v>
      </c>
      <c r="AA5485" s="1">
        <v>3.49</v>
      </c>
      <c r="AB5485" s="1">
        <v>102.391</v>
      </c>
      <c r="AC5485" s="1">
        <v>3.49</v>
      </c>
      <c r="AE5485" s="1">
        <v>-1.502</v>
      </c>
      <c r="AF5485" s="1">
        <v>-0.576</v>
      </c>
      <c r="AG5485" s="1">
        <v>1109.12</v>
      </c>
      <c r="AH5485" s="1">
        <v>0.579</v>
      </c>
      <c r="AK5485" s="1">
        <v>88.308</v>
      </c>
      <c r="AL5485" s="1">
        <v>3.01</v>
      </c>
      <c r="AO5485" s="1">
        <v>86.246</v>
      </c>
      <c r="AT5485" s="1">
        <v>9.388</v>
      </c>
      <c r="AU5485" s="1">
        <v>0.32</v>
      </c>
      <c r="BA5485" s="1">
        <v>9.169</v>
      </c>
      <c r="BC5485" s="1">
        <v>2.06</v>
      </c>
      <c r="BG5485" s="1">
        <v>0.0</v>
      </c>
      <c r="BH5485" s="1">
        <v>0.0</v>
      </c>
      <c r="BJ5485" s="1">
        <v>0.0</v>
      </c>
      <c r="BO5485" s="1">
        <v>14.082</v>
      </c>
      <c r="BP5485" s="1">
        <v>0.48</v>
      </c>
      <c r="BR5485" s="1">
        <v>13.754</v>
      </c>
      <c r="BT5485" s="1">
        <v>0.0</v>
      </c>
      <c r="BU5485" s="1">
        <v>0.0</v>
      </c>
      <c r="BW5485" s="1">
        <v>0.0</v>
      </c>
      <c r="BX5485" s="1">
        <v>0.0</v>
      </c>
      <c r="BY5485" s="1">
        <v>0.0</v>
      </c>
      <c r="BZ5485" s="1">
        <v>0.0</v>
      </c>
      <c r="CA5485" s="1">
        <v>0.0</v>
      </c>
      <c r="CB5485" s="1">
        <v>0.0</v>
      </c>
      <c r="CG5485" s="1">
        <v>78.92</v>
      </c>
      <c r="CH5485" s="1">
        <v>2.69</v>
      </c>
      <c r="CJ5485" s="1">
        <v>37.114</v>
      </c>
      <c r="CK5485" s="1">
        <v>12.754</v>
      </c>
      <c r="CL5485" s="1">
        <v>1382.396</v>
      </c>
      <c r="CM5485" s="1">
        <v>47.119</v>
      </c>
      <c r="CN5485" s="1">
        <v>77.077</v>
      </c>
      <c r="CQ5485" s="1">
        <v>0.0</v>
      </c>
      <c r="CR5485" s="1">
        <v>0.0</v>
      </c>
      <c r="CU5485" s="1">
        <v>0.0</v>
      </c>
      <c r="CV5485" s="1">
        <v>0.0</v>
      </c>
      <c r="CX5485" s="1">
        <v>0.0</v>
      </c>
      <c r="CY5485" s="1">
        <v>0.0</v>
      </c>
      <c r="DA5485" s="1">
        <v>102.391</v>
      </c>
      <c r="DB5485" s="1">
        <v>37.804</v>
      </c>
      <c r="DF5485" s="1">
        <v>14.082</v>
      </c>
      <c r="DG5485" s="1">
        <v>0.48</v>
      </c>
      <c r="DI5485" s="1">
        <v>13.754</v>
      </c>
      <c r="DN5485" s="1">
        <v>14.082</v>
      </c>
      <c r="DO5485" s="1">
        <v>0.48</v>
      </c>
      <c r="DQ5485" s="1">
        <v>13.754</v>
      </c>
      <c r="DV5485" s="1">
        <v>0.0</v>
      </c>
      <c r="DW5485" s="1">
        <v>0.0</v>
      </c>
      <c r="DY5485" s="1">
        <v>0.0</v>
      </c>
    </row>
    <row r="5486">
      <c r="A5486" s="1" t="s">
        <v>556</v>
      </c>
      <c r="B5486" s="1">
        <v>2019.0</v>
      </c>
      <c r="C5486" s="1" t="s">
        <v>557</v>
      </c>
      <c r="D5486" s="1">
        <v>3.5111377E7</v>
      </c>
      <c r="E5486" s="1">
        <v>6.61850112E10</v>
      </c>
      <c r="G5486" s="1">
        <v>0.0</v>
      </c>
      <c r="H5486" s="1">
        <v>0.0</v>
      </c>
      <c r="I5486" s="1">
        <v>0.0</v>
      </c>
      <c r="J5486" s="1">
        <v>0.0</v>
      </c>
      <c r="K5486" s="1">
        <v>0.0</v>
      </c>
      <c r="L5486" s="1">
        <v>0.0</v>
      </c>
      <c r="N5486" s="1">
        <v>585.366</v>
      </c>
      <c r="S5486" s="1">
        <v>0.0</v>
      </c>
      <c r="T5486" s="1">
        <v>0.0</v>
      </c>
      <c r="Y5486" s="1">
        <v>0.0</v>
      </c>
      <c r="AA5486" s="1">
        <v>3.28</v>
      </c>
      <c r="AB5486" s="1">
        <v>93.417</v>
      </c>
      <c r="AC5486" s="1">
        <v>3.28</v>
      </c>
      <c r="AE5486" s="1">
        <v>0.823</v>
      </c>
      <c r="AF5486" s="1">
        <v>0.311</v>
      </c>
      <c r="AG5486" s="1">
        <v>1085.565</v>
      </c>
      <c r="AH5486" s="1">
        <v>0.576</v>
      </c>
      <c r="AK5486" s="1">
        <v>79.746</v>
      </c>
      <c r="AL5486" s="1">
        <v>2.8</v>
      </c>
      <c r="AO5486" s="1">
        <v>85.366</v>
      </c>
      <c r="AT5486" s="1">
        <v>9.114</v>
      </c>
      <c r="AU5486" s="1">
        <v>0.32</v>
      </c>
      <c r="BA5486" s="1">
        <v>9.756</v>
      </c>
      <c r="BC5486" s="1">
        <v>1.92</v>
      </c>
      <c r="BG5486" s="1">
        <v>0.0</v>
      </c>
      <c r="BH5486" s="1">
        <v>0.0</v>
      </c>
      <c r="BJ5486" s="1">
        <v>0.0</v>
      </c>
      <c r="BO5486" s="1">
        <v>13.671</v>
      </c>
      <c r="BP5486" s="1">
        <v>0.48</v>
      </c>
      <c r="BR5486" s="1">
        <v>14.634</v>
      </c>
      <c r="BT5486" s="1">
        <v>0.0</v>
      </c>
      <c r="BU5486" s="1">
        <v>0.0</v>
      </c>
      <c r="BW5486" s="1">
        <v>0.0</v>
      </c>
      <c r="BX5486" s="1">
        <v>0.0</v>
      </c>
      <c r="BY5486" s="1">
        <v>0.0</v>
      </c>
      <c r="BZ5486" s="1">
        <v>0.0</v>
      </c>
      <c r="CA5486" s="1">
        <v>0.0</v>
      </c>
      <c r="CB5486" s="1">
        <v>0.0</v>
      </c>
      <c r="CG5486" s="1">
        <v>70.632</v>
      </c>
      <c r="CH5486" s="1">
        <v>2.48</v>
      </c>
      <c r="CJ5486" s="1">
        <v>0.582</v>
      </c>
      <c r="CK5486" s="1">
        <v>0.274</v>
      </c>
      <c r="CL5486" s="1">
        <v>1349.806</v>
      </c>
      <c r="CM5486" s="1">
        <v>47.394</v>
      </c>
      <c r="CN5486" s="1">
        <v>75.61</v>
      </c>
      <c r="CQ5486" s="1">
        <v>0.0</v>
      </c>
      <c r="CR5486" s="1">
        <v>0.0</v>
      </c>
      <c r="CU5486" s="1">
        <v>0.0</v>
      </c>
      <c r="CV5486" s="1">
        <v>0.0</v>
      </c>
      <c r="CX5486" s="1">
        <v>0.0</v>
      </c>
      <c r="CY5486" s="1">
        <v>0.0</v>
      </c>
      <c r="DA5486" s="1">
        <v>93.417</v>
      </c>
      <c r="DB5486" s="1">
        <v>38.116</v>
      </c>
      <c r="DF5486" s="1">
        <v>13.671</v>
      </c>
      <c r="DG5486" s="1">
        <v>0.48</v>
      </c>
      <c r="DI5486" s="1">
        <v>14.634</v>
      </c>
      <c r="DN5486" s="1">
        <v>13.671</v>
      </c>
      <c r="DO5486" s="1">
        <v>0.48</v>
      </c>
      <c r="DQ5486" s="1">
        <v>14.634</v>
      </c>
      <c r="DV5486" s="1">
        <v>0.0</v>
      </c>
      <c r="DW5486" s="1">
        <v>0.0</v>
      </c>
      <c r="DY5486" s="1">
        <v>0.0</v>
      </c>
    </row>
    <row r="5487">
      <c r="A5487" s="1" t="s">
        <v>556</v>
      </c>
      <c r="B5487" s="1">
        <v>2020.0</v>
      </c>
      <c r="C5487" s="1" t="s">
        <v>557</v>
      </c>
      <c r="D5487" s="1">
        <v>3.6134822E7</v>
      </c>
      <c r="E5487" s="1">
        <v>6.0559282176E10</v>
      </c>
      <c r="G5487" s="1">
        <v>0.0</v>
      </c>
      <c r="H5487" s="1">
        <v>0.0</v>
      </c>
      <c r="I5487" s="1">
        <v>0.0</v>
      </c>
      <c r="J5487" s="1">
        <v>0.0</v>
      </c>
      <c r="K5487" s="1">
        <v>0.0</v>
      </c>
      <c r="L5487" s="1">
        <v>0.0</v>
      </c>
      <c r="N5487" s="1">
        <v>578.231</v>
      </c>
      <c r="S5487" s="1">
        <v>0.0</v>
      </c>
      <c r="T5487" s="1">
        <v>0.0</v>
      </c>
      <c r="Y5487" s="1">
        <v>0.0</v>
      </c>
      <c r="AA5487" s="1">
        <v>2.94</v>
      </c>
      <c r="AB5487" s="1">
        <v>81.362</v>
      </c>
      <c r="AC5487" s="1">
        <v>2.94</v>
      </c>
      <c r="AE5487" s="1">
        <v>-12.908</v>
      </c>
      <c r="AF5487" s="1">
        <v>-4.92</v>
      </c>
      <c r="AG5487" s="1">
        <v>918.667</v>
      </c>
      <c r="AH5487" s="1">
        <v>0.548</v>
      </c>
      <c r="AK5487" s="1">
        <v>67.802</v>
      </c>
      <c r="AL5487" s="1">
        <v>2.45</v>
      </c>
      <c r="AO5487" s="1">
        <v>83.333</v>
      </c>
      <c r="AT5487" s="1">
        <v>11.346</v>
      </c>
      <c r="AU5487" s="1">
        <v>0.41</v>
      </c>
      <c r="BA5487" s="1">
        <v>13.946</v>
      </c>
      <c r="BC5487" s="1">
        <v>1.7</v>
      </c>
      <c r="BG5487" s="1">
        <v>0.0</v>
      </c>
      <c r="BH5487" s="1">
        <v>0.0</v>
      </c>
      <c r="BJ5487" s="1">
        <v>0.0</v>
      </c>
      <c r="BO5487" s="1">
        <v>13.56</v>
      </c>
      <c r="BP5487" s="1">
        <v>0.49</v>
      </c>
      <c r="BR5487" s="1">
        <v>16.667</v>
      </c>
      <c r="BT5487" s="1">
        <v>0.0</v>
      </c>
      <c r="BU5487" s="1">
        <v>0.0</v>
      </c>
      <c r="BW5487" s="1">
        <v>0.0</v>
      </c>
      <c r="BX5487" s="1">
        <v>0.0</v>
      </c>
      <c r="BY5487" s="1">
        <v>0.0</v>
      </c>
      <c r="BZ5487" s="1">
        <v>0.0</v>
      </c>
      <c r="CA5487" s="1">
        <v>0.0</v>
      </c>
      <c r="CB5487" s="1">
        <v>0.0</v>
      </c>
      <c r="CG5487" s="1">
        <v>56.455</v>
      </c>
      <c r="CH5487" s="1">
        <v>2.04</v>
      </c>
      <c r="CJ5487" s="1">
        <v>-7.552</v>
      </c>
      <c r="CK5487" s="1">
        <v>-3.579</v>
      </c>
      <c r="CL5487" s="1">
        <v>1212.531</v>
      </c>
      <c r="CM5487" s="1">
        <v>43.815</v>
      </c>
      <c r="CN5487" s="1">
        <v>69.388</v>
      </c>
      <c r="CQ5487" s="1">
        <v>0.0</v>
      </c>
      <c r="CR5487" s="1">
        <v>0.0</v>
      </c>
      <c r="CU5487" s="1">
        <v>0.0</v>
      </c>
      <c r="CV5487" s="1">
        <v>0.0</v>
      </c>
      <c r="CX5487" s="1">
        <v>0.0</v>
      </c>
      <c r="CY5487" s="1">
        <v>0.0</v>
      </c>
      <c r="DA5487" s="1">
        <v>81.362</v>
      </c>
      <c r="DB5487" s="1">
        <v>33.196</v>
      </c>
      <c r="DF5487" s="1">
        <v>13.56</v>
      </c>
      <c r="DG5487" s="1">
        <v>0.49</v>
      </c>
      <c r="DI5487" s="1">
        <v>16.667</v>
      </c>
      <c r="DN5487" s="1">
        <v>13.56</v>
      </c>
      <c r="DO5487" s="1">
        <v>0.49</v>
      </c>
      <c r="DQ5487" s="1">
        <v>16.667</v>
      </c>
      <c r="DV5487" s="1">
        <v>0.0</v>
      </c>
      <c r="DW5487" s="1">
        <v>0.0</v>
      </c>
      <c r="DY5487" s="1">
        <v>0.0</v>
      </c>
    </row>
    <row r="5488">
      <c r="A5488" s="1" t="s">
        <v>556</v>
      </c>
      <c r="B5488" s="1">
        <v>2021.0</v>
      </c>
      <c r="C5488" s="1" t="s">
        <v>557</v>
      </c>
      <c r="D5488" s="1">
        <v>3.714018E7</v>
      </c>
      <c r="E5488" s="1">
        <v>5.9953692672E10</v>
      </c>
      <c r="G5488" s="1">
        <v>0.0</v>
      </c>
      <c r="H5488" s="1">
        <v>0.0</v>
      </c>
      <c r="I5488" s="1">
        <v>0.0</v>
      </c>
      <c r="J5488" s="1">
        <v>0.0</v>
      </c>
      <c r="K5488" s="1">
        <v>0.0</v>
      </c>
      <c r="L5488" s="1">
        <v>0.0</v>
      </c>
      <c r="N5488" s="1">
        <v>589.041</v>
      </c>
      <c r="S5488" s="1">
        <v>0.0</v>
      </c>
      <c r="T5488" s="1">
        <v>0.0</v>
      </c>
      <c r="Y5488" s="1">
        <v>0.0</v>
      </c>
      <c r="AA5488" s="1">
        <v>2.92</v>
      </c>
      <c r="AB5488" s="1">
        <v>78.621</v>
      </c>
      <c r="AC5488" s="1">
        <v>2.92</v>
      </c>
      <c r="AE5488" s="1">
        <v>-3.411</v>
      </c>
      <c r="AF5488" s="1">
        <v>-1.132</v>
      </c>
      <c r="AG5488" s="1">
        <v>863.312</v>
      </c>
      <c r="AH5488" s="1">
        <v>0.535</v>
      </c>
      <c r="AK5488" s="1">
        <v>65.159</v>
      </c>
      <c r="AL5488" s="1">
        <v>2.42</v>
      </c>
      <c r="AO5488" s="1">
        <v>82.877</v>
      </c>
      <c r="AT5488" s="1">
        <v>16.963</v>
      </c>
      <c r="AU5488" s="1">
        <v>0.63</v>
      </c>
      <c r="BA5488" s="1">
        <v>21.575</v>
      </c>
      <c r="BC5488" s="1">
        <v>1.72</v>
      </c>
      <c r="BG5488" s="1">
        <v>0.0</v>
      </c>
      <c r="BH5488" s="1">
        <v>0.0</v>
      </c>
      <c r="BJ5488" s="1">
        <v>0.0</v>
      </c>
      <c r="BO5488" s="1">
        <v>13.463</v>
      </c>
      <c r="BP5488" s="1">
        <v>0.5</v>
      </c>
      <c r="BR5488" s="1">
        <v>17.123</v>
      </c>
      <c r="BT5488" s="1">
        <v>0.0</v>
      </c>
      <c r="BU5488" s="1">
        <v>0.0</v>
      </c>
      <c r="BW5488" s="1">
        <v>0.0</v>
      </c>
      <c r="BX5488" s="1">
        <v>0.0</v>
      </c>
      <c r="BY5488" s="1">
        <v>0.0</v>
      </c>
      <c r="BZ5488" s="1">
        <v>0.0</v>
      </c>
      <c r="CA5488" s="1">
        <v>0.0</v>
      </c>
      <c r="CB5488" s="1">
        <v>0.0</v>
      </c>
      <c r="CG5488" s="1">
        <v>48.196</v>
      </c>
      <c r="CH5488" s="1">
        <v>1.79</v>
      </c>
      <c r="CJ5488" s="1">
        <v>-7.069</v>
      </c>
      <c r="CK5488" s="1">
        <v>-3.097</v>
      </c>
      <c r="CL5488" s="1">
        <v>1096.315</v>
      </c>
      <c r="CM5488" s="1">
        <v>40.717</v>
      </c>
      <c r="CN5488" s="1">
        <v>61.301</v>
      </c>
      <c r="CQ5488" s="1">
        <v>0.0</v>
      </c>
      <c r="CR5488" s="1">
        <v>0.0</v>
      </c>
      <c r="CU5488" s="1">
        <v>0.0</v>
      </c>
      <c r="CV5488" s="1">
        <v>0.0</v>
      </c>
      <c r="CX5488" s="1">
        <v>0.0</v>
      </c>
      <c r="CY5488" s="1">
        <v>0.0</v>
      </c>
      <c r="DA5488" s="1">
        <v>78.621</v>
      </c>
      <c r="DB5488" s="1">
        <v>32.064</v>
      </c>
      <c r="DF5488" s="1">
        <v>13.463</v>
      </c>
      <c r="DG5488" s="1">
        <v>0.5</v>
      </c>
      <c r="DI5488" s="1">
        <v>17.123</v>
      </c>
      <c r="DN5488" s="1">
        <v>13.463</v>
      </c>
      <c r="DO5488" s="1">
        <v>0.5</v>
      </c>
      <c r="DQ5488" s="1">
        <v>17.123</v>
      </c>
      <c r="DV5488" s="1">
        <v>0.0</v>
      </c>
      <c r="DW5488" s="1">
        <v>0.0</v>
      </c>
      <c r="DY5488" s="1">
        <v>0.0</v>
      </c>
    </row>
    <row r="5489">
      <c r="A5489" s="1" t="s">
        <v>556</v>
      </c>
      <c r="B5489" s="1">
        <v>2022.0</v>
      </c>
      <c r="C5489" s="1" t="s">
        <v>557</v>
      </c>
      <c r="D5489" s="1">
        <v>3.8222833E7</v>
      </c>
      <c r="E5489" s="1">
        <v>6.0852994048E10</v>
      </c>
      <c r="G5489" s="1">
        <v>0.0</v>
      </c>
      <c r="H5489" s="1">
        <v>0.0</v>
      </c>
      <c r="I5489" s="1">
        <v>0.0</v>
      </c>
      <c r="J5489" s="1">
        <v>0.0</v>
      </c>
      <c r="K5489" s="1">
        <v>0.0</v>
      </c>
      <c r="L5489" s="1">
        <v>0.0</v>
      </c>
      <c r="N5489" s="1">
        <v>584.158</v>
      </c>
      <c r="S5489" s="1">
        <v>0.0</v>
      </c>
      <c r="T5489" s="1">
        <v>0.0</v>
      </c>
      <c r="Y5489" s="1">
        <v>0.0</v>
      </c>
      <c r="AA5489" s="1">
        <v>3.03</v>
      </c>
      <c r="AB5489" s="1">
        <v>79.272</v>
      </c>
      <c r="AC5489" s="1">
        <v>3.03</v>
      </c>
      <c r="AE5489" s="1">
        <v>6.568</v>
      </c>
      <c r="AF5489" s="1">
        <v>2.106</v>
      </c>
      <c r="AG5489" s="1">
        <v>893.956</v>
      </c>
      <c r="AH5489" s="1">
        <v>0.562</v>
      </c>
      <c r="AK5489" s="1">
        <v>65.929</v>
      </c>
      <c r="AL5489" s="1">
        <v>2.52</v>
      </c>
      <c r="AO5489" s="1">
        <v>83.168</v>
      </c>
      <c r="AT5489" s="1">
        <v>14.128</v>
      </c>
      <c r="AU5489" s="1">
        <v>0.54</v>
      </c>
      <c r="BA5489" s="1">
        <v>17.822</v>
      </c>
      <c r="BC5489" s="1">
        <v>1.77</v>
      </c>
      <c r="BG5489" s="1">
        <v>0.0</v>
      </c>
      <c r="BH5489" s="1">
        <v>0.0</v>
      </c>
      <c r="BJ5489" s="1">
        <v>0.0</v>
      </c>
      <c r="BO5489" s="1">
        <v>13.343</v>
      </c>
      <c r="BP5489" s="1">
        <v>0.51</v>
      </c>
      <c r="BR5489" s="1">
        <v>16.832</v>
      </c>
      <c r="BT5489" s="1">
        <v>0.0</v>
      </c>
      <c r="BU5489" s="1">
        <v>0.0</v>
      </c>
      <c r="BW5489" s="1">
        <v>0.0</v>
      </c>
      <c r="BX5489" s="1">
        <v>0.0</v>
      </c>
      <c r="BY5489" s="1">
        <v>0.0</v>
      </c>
      <c r="BZ5489" s="1">
        <v>0.0</v>
      </c>
      <c r="CA5489" s="1">
        <v>0.0</v>
      </c>
      <c r="CB5489" s="1">
        <v>0.0</v>
      </c>
      <c r="CG5489" s="1">
        <v>51.801</v>
      </c>
      <c r="CH5489" s="1">
        <v>1.98</v>
      </c>
      <c r="CJ5489" s="1">
        <v>-12.245</v>
      </c>
      <c r="CK5489" s="1">
        <v>-4.986</v>
      </c>
      <c r="CL5489" s="1">
        <v>934.822</v>
      </c>
      <c r="CM5489" s="1">
        <v>35.732</v>
      </c>
      <c r="CN5489" s="1">
        <v>65.347</v>
      </c>
      <c r="CQ5489" s="1">
        <v>0.0</v>
      </c>
      <c r="CR5489" s="1">
        <v>0.0</v>
      </c>
      <c r="CU5489" s="1">
        <v>0.0</v>
      </c>
      <c r="CV5489" s="1">
        <v>0.0</v>
      </c>
      <c r="CX5489" s="1">
        <v>0.0</v>
      </c>
      <c r="CY5489" s="1">
        <v>0.0</v>
      </c>
      <c r="DA5489" s="1">
        <v>79.272</v>
      </c>
      <c r="DB5489" s="1">
        <v>34.17</v>
      </c>
      <c r="DF5489" s="1">
        <v>13.343</v>
      </c>
      <c r="DG5489" s="1">
        <v>0.51</v>
      </c>
      <c r="DI5489" s="1">
        <v>16.832</v>
      </c>
      <c r="DN5489" s="1">
        <v>13.343</v>
      </c>
      <c r="DO5489" s="1">
        <v>0.51</v>
      </c>
      <c r="DQ5489" s="1">
        <v>16.832</v>
      </c>
      <c r="DV5489" s="1">
        <v>0.0</v>
      </c>
      <c r="DW5489" s="1">
        <v>0.0</v>
      </c>
      <c r="DY5489" s="1">
        <v>0.0</v>
      </c>
    </row>
    <row r="5490">
      <c r="A5490" s="1" t="s">
        <v>556</v>
      </c>
      <c r="B5490" s="1">
        <v>2023.0</v>
      </c>
      <c r="C5490" s="1" t="s">
        <v>557</v>
      </c>
      <c r="D5490" s="1">
        <v>3.939075E7</v>
      </c>
      <c r="G5490" s="1">
        <v>0.0</v>
      </c>
      <c r="H5490" s="1">
        <v>0.0</v>
      </c>
      <c r="I5490" s="1">
        <v>0.0</v>
      </c>
      <c r="J5490" s="1">
        <v>0.0</v>
      </c>
      <c r="K5490" s="1">
        <v>0.0</v>
      </c>
      <c r="L5490" s="1">
        <v>0.0</v>
      </c>
      <c r="N5490" s="1">
        <v>586.319</v>
      </c>
      <c r="S5490" s="1">
        <v>0.0</v>
      </c>
      <c r="T5490" s="1">
        <v>0.0</v>
      </c>
      <c r="Y5490" s="1">
        <v>0.0</v>
      </c>
      <c r="AA5490" s="1">
        <v>3.07</v>
      </c>
      <c r="AB5490" s="1">
        <v>77.937</v>
      </c>
      <c r="AC5490" s="1">
        <v>3.07</v>
      </c>
      <c r="AE5490" s="1">
        <v>0.93</v>
      </c>
      <c r="AF5490" s="1">
        <v>0.318</v>
      </c>
      <c r="AG5490" s="1">
        <v>875.519</v>
      </c>
      <c r="AK5490" s="1">
        <v>64.736</v>
      </c>
      <c r="AL5490" s="1">
        <v>2.55</v>
      </c>
      <c r="AO5490" s="1">
        <v>83.062</v>
      </c>
      <c r="AT5490" s="1">
        <v>13.963</v>
      </c>
      <c r="AU5490" s="1">
        <v>0.55</v>
      </c>
      <c r="BA5490" s="1">
        <v>17.915</v>
      </c>
      <c r="BC5490" s="1">
        <v>1.8</v>
      </c>
      <c r="BG5490" s="1">
        <v>0.0</v>
      </c>
      <c r="BH5490" s="1">
        <v>0.0</v>
      </c>
      <c r="BJ5490" s="1">
        <v>0.0</v>
      </c>
      <c r="BO5490" s="1">
        <v>13.201</v>
      </c>
      <c r="BP5490" s="1">
        <v>0.52</v>
      </c>
      <c r="BR5490" s="1">
        <v>16.938</v>
      </c>
      <c r="BT5490" s="1">
        <v>0.0</v>
      </c>
      <c r="BU5490" s="1">
        <v>0.0</v>
      </c>
      <c r="BW5490" s="1">
        <v>0.0</v>
      </c>
      <c r="BX5490" s="1">
        <v>0.0</v>
      </c>
      <c r="BY5490" s="1">
        <v>0.0</v>
      </c>
      <c r="BZ5490" s="1">
        <v>0.0</v>
      </c>
      <c r="CA5490" s="1">
        <v>0.0</v>
      </c>
      <c r="CB5490" s="1">
        <v>0.0</v>
      </c>
      <c r="CG5490" s="1">
        <v>50.773</v>
      </c>
      <c r="CH5490" s="1">
        <v>2.0</v>
      </c>
      <c r="CJ5490" s="1">
        <v>-37.68</v>
      </c>
      <c r="CK5490" s="1">
        <v>-13.464</v>
      </c>
      <c r="CL5490" s="1">
        <v>565.308</v>
      </c>
      <c r="CM5490" s="1">
        <v>22.268</v>
      </c>
      <c r="CN5490" s="1">
        <v>65.147</v>
      </c>
      <c r="CQ5490" s="1">
        <v>0.0</v>
      </c>
      <c r="CR5490" s="1">
        <v>0.0</v>
      </c>
      <c r="CU5490" s="1">
        <v>0.0</v>
      </c>
      <c r="CV5490" s="1">
        <v>0.0</v>
      </c>
      <c r="CX5490" s="1">
        <v>0.0</v>
      </c>
      <c r="CY5490" s="1">
        <v>0.0</v>
      </c>
      <c r="DA5490" s="1">
        <v>77.937</v>
      </c>
      <c r="DB5490" s="1">
        <v>34.487</v>
      </c>
      <c r="DF5490" s="1">
        <v>13.201</v>
      </c>
      <c r="DG5490" s="1">
        <v>0.52</v>
      </c>
      <c r="DI5490" s="1">
        <v>16.938</v>
      </c>
      <c r="DN5490" s="1">
        <v>13.201</v>
      </c>
      <c r="DO5490" s="1">
        <v>0.52</v>
      </c>
      <c r="DQ5490" s="1">
        <v>16.938</v>
      </c>
      <c r="DV5490" s="1">
        <v>0.0</v>
      </c>
      <c r="DW5490" s="1">
        <v>0.0</v>
      </c>
      <c r="DY5490" s="1">
        <v>0.0</v>
      </c>
    </row>
    <row r="5491">
      <c r="A5491" s="1" t="s">
        <v>556</v>
      </c>
      <c r="B5491" s="1">
        <v>2024.0</v>
      </c>
      <c r="C5491" s="1" t="s">
        <v>557</v>
      </c>
      <c r="D5491" s="1">
        <v>4.0583119E7</v>
      </c>
      <c r="G5491" s="1">
        <v>0.0</v>
      </c>
      <c r="H5491" s="1">
        <v>0.0</v>
      </c>
      <c r="I5491" s="1">
        <v>0.0</v>
      </c>
      <c r="BW5491" s="1">
        <v>0.0</v>
      </c>
      <c r="BX5491" s="1">
        <v>0.0</v>
      </c>
      <c r="BY5491" s="1">
        <v>0.0</v>
      </c>
      <c r="BZ5491" s="1">
        <v>0.0</v>
      </c>
      <c r="CA5491" s="1">
        <v>0.0</v>
      </c>
      <c r="CJ5491" s="1">
        <v>-6.962</v>
      </c>
      <c r="CK5491" s="1">
        <v>-1.55</v>
      </c>
      <c r="CL5491" s="1">
        <v>510.501</v>
      </c>
      <c r="CM5491" s="1">
        <v>20.718</v>
      </c>
    </row>
    <row r="5492">
      <c r="A5492" s="1" t="s">
        <v>558</v>
      </c>
      <c r="B5492" s="1">
        <v>2000.0</v>
      </c>
      <c r="C5492" s="1" t="s">
        <v>559</v>
      </c>
      <c r="D5492" s="1">
        <v>1.001758E7</v>
      </c>
      <c r="E5492" s="1">
        <v>1.521140736E10</v>
      </c>
      <c r="G5492" s="1">
        <v>0.0</v>
      </c>
      <c r="H5492" s="1">
        <v>0.0</v>
      </c>
      <c r="I5492" s="1">
        <v>0.0</v>
      </c>
      <c r="J5492" s="1">
        <v>0.0</v>
      </c>
      <c r="K5492" s="1">
        <v>0.0</v>
      </c>
      <c r="L5492" s="1">
        <v>0.0</v>
      </c>
      <c r="N5492" s="1">
        <v>27.237</v>
      </c>
      <c r="S5492" s="1">
        <v>0.998</v>
      </c>
      <c r="T5492" s="1">
        <v>0.01</v>
      </c>
      <c r="U5492" s="1">
        <v>-21.561</v>
      </c>
      <c r="V5492" s="1">
        <v>-0.448</v>
      </c>
      <c r="W5492" s="1">
        <v>162.622</v>
      </c>
      <c r="X5492" s="1">
        <v>1.629</v>
      </c>
      <c r="Y5492" s="1">
        <v>0.13</v>
      </c>
      <c r="AA5492" s="1">
        <v>6.36</v>
      </c>
      <c r="AB5492" s="1">
        <v>634.884</v>
      </c>
      <c r="AC5492" s="1">
        <v>7.71</v>
      </c>
      <c r="AE5492" s="1">
        <v>-0.052</v>
      </c>
      <c r="AF5492" s="1">
        <v>-0.007</v>
      </c>
      <c r="AG5492" s="1">
        <v>1376.625</v>
      </c>
      <c r="AH5492" s="1">
        <v>0.907</v>
      </c>
      <c r="AK5492" s="1">
        <v>3.993</v>
      </c>
      <c r="AL5492" s="1">
        <v>0.04</v>
      </c>
      <c r="AO5492" s="1">
        <v>0.519</v>
      </c>
      <c r="AT5492" s="1">
        <v>0.0</v>
      </c>
      <c r="AU5492" s="1">
        <v>0.0</v>
      </c>
      <c r="AX5492" s="1">
        <v>0.0</v>
      </c>
      <c r="AY5492" s="1">
        <v>0.0</v>
      </c>
      <c r="AZ5492" s="1">
        <v>0.0</v>
      </c>
      <c r="BA5492" s="1">
        <v>0.0</v>
      </c>
      <c r="BC5492" s="1">
        <v>0.21</v>
      </c>
      <c r="BG5492" s="1">
        <v>765.654</v>
      </c>
      <c r="BH5492" s="1">
        <v>7.67</v>
      </c>
      <c r="BJ5492" s="1">
        <v>99.481</v>
      </c>
      <c r="BO5492" s="1">
        <v>765.654</v>
      </c>
      <c r="BP5492" s="1">
        <v>7.67</v>
      </c>
      <c r="BR5492" s="1">
        <v>99.481</v>
      </c>
      <c r="BT5492" s="1">
        <v>-1.35</v>
      </c>
      <c r="BU5492" s="1">
        <v>-21.226</v>
      </c>
      <c r="BW5492" s="1">
        <v>0.0</v>
      </c>
      <c r="BX5492" s="1">
        <v>0.0</v>
      </c>
      <c r="BY5492" s="1">
        <v>0.0</v>
      </c>
      <c r="BZ5492" s="1">
        <v>0.0</v>
      </c>
      <c r="CA5492" s="1">
        <v>0.0</v>
      </c>
      <c r="CB5492" s="1">
        <v>0.0</v>
      </c>
      <c r="CG5492" s="1">
        <v>2.995</v>
      </c>
      <c r="CH5492" s="1">
        <v>0.03</v>
      </c>
      <c r="CK5492" s="1">
        <v>0.0</v>
      </c>
      <c r="CL5492" s="1">
        <v>0.0</v>
      </c>
      <c r="CM5492" s="1">
        <v>0.0</v>
      </c>
      <c r="CN5492" s="1">
        <v>0.389</v>
      </c>
      <c r="CQ5492" s="1">
        <v>0.0</v>
      </c>
      <c r="CR5492" s="1">
        <v>0.0</v>
      </c>
      <c r="CU5492" s="1">
        <v>0.0</v>
      </c>
      <c r="CV5492" s="1">
        <v>0.0</v>
      </c>
      <c r="CX5492" s="1">
        <v>0.0</v>
      </c>
      <c r="CY5492" s="1">
        <v>0.0</v>
      </c>
      <c r="DA5492" s="1">
        <v>769.647</v>
      </c>
      <c r="DB5492" s="1">
        <v>13.79</v>
      </c>
      <c r="DF5492" s="1">
        <v>765.654</v>
      </c>
      <c r="DG5492" s="1">
        <v>7.67</v>
      </c>
      <c r="DI5492" s="1">
        <v>99.481</v>
      </c>
      <c r="DN5492" s="1">
        <v>0.0</v>
      </c>
      <c r="DO5492" s="1">
        <v>0.0</v>
      </c>
      <c r="DQ5492" s="1">
        <v>0.0</v>
      </c>
      <c r="DV5492" s="1">
        <v>0.0</v>
      </c>
      <c r="DW5492" s="1">
        <v>0.0</v>
      </c>
      <c r="DY5492" s="1">
        <v>0.0</v>
      </c>
    </row>
    <row r="5493">
      <c r="A5493" s="1" t="s">
        <v>558</v>
      </c>
      <c r="B5493" s="1">
        <v>2001.0</v>
      </c>
      <c r="C5493" s="1" t="s">
        <v>559</v>
      </c>
      <c r="D5493" s="1">
        <v>1.0325145E7</v>
      </c>
      <c r="E5493" s="1">
        <v>1.6519069696E10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0.0</v>
      </c>
      <c r="N5493" s="1">
        <v>28.967</v>
      </c>
      <c r="S5493" s="1">
        <v>0.969</v>
      </c>
      <c r="T5493" s="1">
        <v>0.01</v>
      </c>
      <c r="U5493" s="1">
        <v>1.812</v>
      </c>
      <c r="V5493" s="1">
        <v>0.03</v>
      </c>
      <c r="W5493" s="1">
        <v>160.637</v>
      </c>
      <c r="X5493" s="1">
        <v>1.659</v>
      </c>
      <c r="Y5493" s="1">
        <v>0.126</v>
      </c>
      <c r="AA5493" s="1">
        <v>6.87</v>
      </c>
      <c r="AB5493" s="1">
        <v>665.366</v>
      </c>
      <c r="AC5493" s="1">
        <v>7.94</v>
      </c>
      <c r="AE5493" s="1">
        <v>6.228</v>
      </c>
      <c r="AF5493" s="1">
        <v>0.859</v>
      </c>
      <c r="AG5493" s="1">
        <v>1418.8</v>
      </c>
      <c r="AH5493" s="1">
        <v>0.887</v>
      </c>
      <c r="AK5493" s="1">
        <v>4.843</v>
      </c>
      <c r="AL5493" s="1">
        <v>0.05</v>
      </c>
      <c r="AO5493" s="1">
        <v>0.63</v>
      </c>
      <c r="AT5493" s="1">
        <v>0.0</v>
      </c>
      <c r="AU5493" s="1">
        <v>0.0</v>
      </c>
      <c r="AX5493" s="1">
        <v>0.0</v>
      </c>
      <c r="AY5493" s="1">
        <v>0.0</v>
      </c>
      <c r="AZ5493" s="1">
        <v>0.0</v>
      </c>
      <c r="BA5493" s="1">
        <v>0.0</v>
      </c>
      <c r="BC5493" s="1">
        <v>0.23</v>
      </c>
      <c r="BG5493" s="1">
        <v>764.154</v>
      </c>
      <c r="BH5493" s="1">
        <v>7.89</v>
      </c>
      <c r="BJ5493" s="1">
        <v>99.37</v>
      </c>
      <c r="BO5493" s="1">
        <v>764.154</v>
      </c>
      <c r="BP5493" s="1">
        <v>7.89</v>
      </c>
      <c r="BR5493" s="1">
        <v>99.37</v>
      </c>
      <c r="BT5493" s="1">
        <v>-1.07</v>
      </c>
      <c r="BU5493" s="1">
        <v>-15.575</v>
      </c>
      <c r="BW5493" s="1">
        <v>0.0</v>
      </c>
      <c r="BX5493" s="1">
        <v>0.0</v>
      </c>
      <c r="BY5493" s="1">
        <v>0.0</v>
      </c>
      <c r="BZ5493" s="1">
        <v>0.0</v>
      </c>
      <c r="CA5493" s="1">
        <v>0.0</v>
      </c>
      <c r="CB5493" s="1">
        <v>0.0</v>
      </c>
      <c r="CG5493" s="1">
        <v>3.874</v>
      </c>
      <c r="CH5493" s="1">
        <v>0.04</v>
      </c>
      <c r="CK5493" s="1">
        <v>0.0</v>
      </c>
      <c r="CL5493" s="1">
        <v>0.0</v>
      </c>
      <c r="CM5493" s="1">
        <v>0.0</v>
      </c>
      <c r="CN5493" s="1">
        <v>0.504</v>
      </c>
      <c r="CQ5493" s="1">
        <v>0.0</v>
      </c>
      <c r="CR5493" s="1">
        <v>0.0</v>
      </c>
      <c r="CU5493" s="1">
        <v>0.0</v>
      </c>
      <c r="CV5493" s="1">
        <v>0.0</v>
      </c>
      <c r="CX5493" s="1">
        <v>0.0</v>
      </c>
      <c r="CY5493" s="1">
        <v>0.0</v>
      </c>
      <c r="DA5493" s="1">
        <v>768.996</v>
      </c>
      <c r="DB5493" s="1">
        <v>14.649</v>
      </c>
      <c r="DF5493" s="1">
        <v>764.154</v>
      </c>
      <c r="DG5493" s="1">
        <v>7.89</v>
      </c>
      <c r="DI5493" s="1">
        <v>99.37</v>
      </c>
      <c r="DN5493" s="1">
        <v>0.0</v>
      </c>
      <c r="DO5493" s="1">
        <v>0.0</v>
      </c>
      <c r="DQ5493" s="1">
        <v>0.0</v>
      </c>
      <c r="DV5493" s="1">
        <v>0.0</v>
      </c>
      <c r="DW5493" s="1">
        <v>0.0</v>
      </c>
      <c r="DY5493" s="1">
        <v>0.0</v>
      </c>
    </row>
    <row r="5494">
      <c r="A5494" s="1" t="s">
        <v>558</v>
      </c>
      <c r="B5494" s="1">
        <v>2002.0</v>
      </c>
      <c r="C5494" s="1" t="s">
        <v>559</v>
      </c>
      <c r="D5494" s="1">
        <v>1.0647905E7</v>
      </c>
      <c r="E5494" s="1">
        <v>1.7827940352E10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0.0</v>
      </c>
      <c r="N5494" s="1">
        <v>29.412</v>
      </c>
      <c r="S5494" s="1">
        <v>1.878</v>
      </c>
      <c r="T5494" s="1">
        <v>0.02</v>
      </c>
      <c r="U5494" s="1">
        <v>-14.979</v>
      </c>
      <c r="V5494" s="1">
        <v>-0.248</v>
      </c>
      <c r="W5494" s="1">
        <v>132.435</v>
      </c>
      <c r="X5494" s="1">
        <v>1.41</v>
      </c>
      <c r="Y5494" s="1">
        <v>0.245</v>
      </c>
      <c r="AA5494" s="1">
        <v>7.37</v>
      </c>
      <c r="AB5494" s="1">
        <v>692.155</v>
      </c>
      <c r="AC5494" s="1">
        <v>8.16</v>
      </c>
      <c r="AE5494" s="1">
        <v>6.143</v>
      </c>
      <c r="AF5494" s="1">
        <v>0.9</v>
      </c>
      <c r="AG5494" s="1">
        <v>1460.302</v>
      </c>
      <c r="AH5494" s="1">
        <v>0.872</v>
      </c>
      <c r="AK5494" s="1">
        <v>5.635</v>
      </c>
      <c r="AL5494" s="1">
        <v>0.06</v>
      </c>
      <c r="AO5494" s="1">
        <v>0.735</v>
      </c>
      <c r="AT5494" s="1">
        <v>0.0</v>
      </c>
      <c r="AU5494" s="1">
        <v>0.0</v>
      </c>
      <c r="AX5494" s="1">
        <v>0.0</v>
      </c>
      <c r="AY5494" s="1">
        <v>0.0</v>
      </c>
      <c r="AZ5494" s="1">
        <v>0.0</v>
      </c>
      <c r="BA5494" s="1">
        <v>0.0</v>
      </c>
      <c r="BC5494" s="1">
        <v>0.24</v>
      </c>
      <c r="BG5494" s="1">
        <v>760.713</v>
      </c>
      <c r="BH5494" s="1">
        <v>8.1</v>
      </c>
      <c r="BJ5494" s="1">
        <v>99.265</v>
      </c>
      <c r="BO5494" s="1">
        <v>760.713</v>
      </c>
      <c r="BP5494" s="1">
        <v>8.1</v>
      </c>
      <c r="BR5494" s="1">
        <v>99.265</v>
      </c>
      <c r="BT5494" s="1">
        <v>-0.79</v>
      </c>
      <c r="BU5494" s="1">
        <v>-10.719</v>
      </c>
      <c r="BW5494" s="1">
        <v>0.0</v>
      </c>
      <c r="BX5494" s="1">
        <v>0.0</v>
      </c>
      <c r="BY5494" s="1">
        <v>0.0</v>
      </c>
      <c r="BZ5494" s="1">
        <v>0.0</v>
      </c>
      <c r="CA5494" s="1">
        <v>0.0</v>
      </c>
      <c r="CB5494" s="1">
        <v>0.0</v>
      </c>
      <c r="CG5494" s="1">
        <v>3.757</v>
      </c>
      <c r="CH5494" s="1">
        <v>0.04</v>
      </c>
      <c r="CK5494" s="1">
        <v>0.0</v>
      </c>
      <c r="CL5494" s="1">
        <v>0.0</v>
      </c>
      <c r="CM5494" s="1">
        <v>0.0</v>
      </c>
      <c r="CN5494" s="1">
        <v>0.49</v>
      </c>
      <c r="CQ5494" s="1">
        <v>0.0</v>
      </c>
      <c r="CR5494" s="1">
        <v>0.0</v>
      </c>
      <c r="CU5494" s="1">
        <v>0.0</v>
      </c>
      <c r="CV5494" s="1">
        <v>0.0</v>
      </c>
      <c r="CX5494" s="1">
        <v>0.0</v>
      </c>
      <c r="CY5494" s="1">
        <v>0.0</v>
      </c>
      <c r="DA5494" s="1">
        <v>766.348</v>
      </c>
      <c r="DB5494" s="1">
        <v>15.549</v>
      </c>
      <c r="DF5494" s="1">
        <v>760.713</v>
      </c>
      <c r="DG5494" s="1">
        <v>8.1</v>
      </c>
      <c r="DI5494" s="1">
        <v>99.265</v>
      </c>
      <c r="DN5494" s="1">
        <v>0.0</v>
      </c>
      <c r="DO5494" s="1">
        <v>0.0</v>
      </c>
      <c r="DQ5494" s="1">
        <v>0.0</v>
      </c>
      <c r="DV5494" s="1">
        <v>0.0</v>
      </c>
      <c r="DW5494" s="1">
        <v>0.0</v>
      </c>
      <c r="DY5494" s="1">
        <v>0.0</v>
      </c>
    </row>
    <row r="5495">
      <c r="A5495" s="1" t="s">
        <v>558</v>
      </c>
      <c r="B5495" s="1">
        <v>2003.0</v>
      </c>
      <c r="C5495" s="1" t="s">
        <v>559</v>
      </c>
      <c r="D5495" s="1">
        <v>1.0983561E7</v>
      </c>
      <c r="E5495" s="1">
        <v>1.9691239424E10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0.0</v>
      </c>
      <c r="N5495" s="1">
        <v>30.048</v>
      </c>
      <c r="S5495" s="1">
        <v>1.821</v>
      </c>
      <c r="T5495" s="1">
        <v>0.02</v>
      </c>
      <c r="U5495" s="1">
        <v>1.961</v>
      </c>
      <c r="V5495" s="1">
        <v>0.028</v>
      </c>
      <c r="W5495" s="1">
        <v>130.905</v>
      </c>
      <c r="X5495" s="1">
        <v>1.438</v>
      </c>
      <c r="Y5495" s="1">
        <v>0.24</v>
      </c>
      <c r="AA5495" s="1">
        <v>7.81</v>
      </c>
      <c r="AB5495" s="1">
        <v>711.063</v>
      </c>
      <c r="AC5495" s="1">
        <v>8.32</v>
      </c>
      <c r="AE5495" s="1">
        <v>5.844</v>
      </c>
      <c r="AF5495" s="1">
        <v>0.909</v>
      </c>
      <c r="AG5495" s="1">
        <v>1498.41</v>
      </c>
      <c r="AH5495" s="1">
        <v>0.836</v>
      </c>
      <c r="AK5495" s="1">
        <v>5.463</v>
      </c>
      <c r="AL5495" s="1">
        <v>0.06</v>
      </c>
      <c r="AO5495" s="1">
        <v>0.721</v>
      </c>
      <c r="AT5495" s="1">
        <v>0.0</v>
      </c>
      <c r="AU5495" s="1">
        <v>0.0</v>
      </c>
      <c r="AX5495" s="1">
        <v>0.0</v>
      </c>
      <c r="AY5495" s="1">
        <v>0.0</v>
      </c>
      <c r="AZ5495" s="1">
        <v>0.0</v>
      </c>
      <c r="BA5495" s="1">
        <v>0.0</v>
      </c>
      <c r="BC5495" s="1">
        <v>0.25</v>
      </c>
      <c r="BG5495" s="1">
        <v>752.033</v>
      </c>
      <c r="BH5495" s="1">
        <v>8.26</v>
      </c>
      <c r="BJ5495" s="1">
        <v>99.279</v>
      </c>
      <c r="BO5495" s="1">
        <v>752.033</v>
      </c>
      <c r="BP5495" s="1">
        <v>8.26</v>
      </c>
      <c r="BR5495" s="1">
        <v>99.279</v>
      </c>
      <c r="BT5495" s="1">
        <v>-0.51</v>
      </c>
      <c r="BU5495" s="1">
        <v>-6.53</v>
      </c>
      <c r="BW5495" s="1">
        <v>0.0</v>
      </c>
      <c r="BX5495" s="1">
        <v>0.0</v>
      </c>
      <c r="BY5495" s="1">
        <v>0.0</v>
      </c>
      <c r="BZ5495" s="1">
        <v>0.0</v>
      </c>
      <c r="CA5495" s="1">
        <v>0.0</v>
      </c>
      <c r="CB5495" s="1">
        <v>0.0</v>
      </c>
      <c r="CG5495" s="1">
        <v>3.642</v>
      </c>
      <c r="CH5495" s="1">
        <v>0.04</v>
      </c>
      <c r="CK5495" s="1">
        <v>0.0</v>
      </c>
      <c r="CL5495" s="1">
        <v>0.0</v>
      </c>
      <c r="CM5495" s="1">
        <v>0.0</v>
      </c>
      <c r="CN5495" s="1">
        <v>0.481</v>
      </c>
      <c r="CQ5495" s="1">
        <v>0.0</v>
      </c>
      <c r="CR5495" s="1">
        <v>0.0</v>
      </c>
      <c r="CU5495" s="1">
        <v>0.0</v>
      </c>
      <c r="CV5495" s="1">
        <v>0.0</v>
      </c>
      <c r="CX5495" s="1">
        <v>0.0</v>
      </c>
      <c r="CY5495" s="1">
        <v>0.0</v>
      </c>
      <c r="DA5495" s="1">
        <v>757.496</v>
      </c>
      <c r="DB5495" s="1">
        <v>16.458</v>
      </c>
      <c r="DF5495" s="1">
        <v>752.033</v>
      </c>
      <c r="DG5495" s="1">
        <v>8.26</v>
      </c>
      <c r="DI5495" s="1">
        <v>99.279</v>
      </c>
      <c r="DN5495" s="1">
        <v>0.0</v>
      </c>
      <c r="DO5495" s="1">
        <v>0.0</v>
      </c>
      <c r="DQ5495" s="1">
        <v>0.0</v>
      </c>
      <c r="DV5495" s="1">
        <v>0.0</v>
      </c>
      <c r="DW5495" s="1">
        <v>0.0</v>
      </c>
      <c r="DY5495" s="1">
        <v>0.0</v>
      </c>
    </row>
    <row r="5496">
      <c r="A5496" s="1" t="s">
        <v>558</v>
      </c>
      <c r="B5496" s="1">
        <v>2004.0</v>
      </c>
      <c r="C5496" s="1" t="s">
        <v>559</v>
      </c>
      <c r="D5496" s="1">
        <v>1.1338148E7</v>
      </c>
      <c r="E5496" s="1">
        <v>2.1770252288E10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0.0</v>
      </c>
      <c r="N5496" s="1">
        <v>28.202</v>
      </c>
      <c r="S5496" s="1">
        <v>0.882</v>
      </c>
      <c r="T5496" s="1">
        <v>0.01</v>
      </c>
      <c r="U5496" s="1">
        <v>5.43</v>
      </c>
      <c r="V5496" s="1">
        <v>0.078</v>
      </c>
      <c r="W5496" s="1">
        <v>133.697</v>
      </c>
      <c r="X5496" s="1">
        <v>1.516</v>
      </c>
      <c r="Y5496" s="1">
        <v>0.118</v>
      </c>
      <c r="AA5496" s="1">
        <v>8.28</v>
      </c>
      <c r="AB5496" s="1">
        <v>730.278</v>
      </c>
      <c r="AC5496" s="1">
        <v>8.51</v>
      </c>
      <c r="AE5496" s="1">
        <v>3.708</v>
      </c>
      <c r="AF5496" s="1">
        <v>0.61</v>
      </c>
      <c r="AG5496" s="1">
        <v>1505.373</v>
      </c>
      <c r="AH5496" s="1">
        <v>0.784</v>
      </c>
      <c r="AK5496" s="1">
        <v>4.41</v>
      </c>
      <c r="AL5496" s="1">
        <v>0.05</v>
      </c>
      <c r="AO5496" s="1">
        <v>0.588</v>
      </c>
      <c r="AT5496" s="1">
        <v>0.0</v>
      </c>
      <c r="AU5496" s="1">
        <v>0.0</v>
      </c>
      <c r="AX5496" s="1">
        <v>0.0</v>
      </c>
      <c r="AY5496" s="1">
        <v>0.0</v>
      </c>
      <c r="AZ5496" s="1">
        <v>0.0</v>
      </c>
      <c r="BA5496" s="1">
        <v>0.0</v>
      </c>
      <c r="BC5496" s="1">
        <v>0.24</v>
      </c>
      <c r="BG5496" s="1">
        <v>746.154</v>
      </c>
      <c r="BH5496" s="1">
        <v>8.46</v>
      </c>
      <c r="BJ5496" s="1">
        <v>99.412</v>
      </c>
      <c r="BO5496" s="1">
        <v>746.154</v>
      </c>
      <c r="BP5496" s="1">
        <v>8.46</v>
      </c>
      <c r="BR5496" s="1">
        <v>99.412</v>
      </c>
      <c r="BT5496" s="1">
        <v>-0.23</v>
      </c>
      <c r="BU5496" s="1">
        <v>-2.778</v>
      </c>
      <c r="BW5496" s="1">
        <v>0.0</v>
      </c>
      <c r="BX5496" s="1">
        <v>0.0</v>
      </c>
      <c r="BY5496" s="1">
        <v>0.0</v>
      </c>
      <c r="BZ5496" s="1">
        <v>0.0</v>
      </c>
      <c r="CA5496" s="1">
        <v>0.0</v>
      </c>
      <c r="CB5496" s="1">
        <v>0.0</v>
      </c>
      <c r="CG5496" s="1">
        <v>3.528</v>
      </c>
      <c r="CH5496" s="1">
        <v>0.04</v>
      </c>
      <c r="CK5496" s="1">
        <v>0.0</v>
      </c>
      <c r="CL5496" s="1">
        <v>0.0</v>
      </c>
      <c r="CM5496" s="1">
        <v>0.0</v>
      </c>
      <c r="CN5496" s="1">
        <v>0.47</v>
      </c>
      <c r="CQ5496" s="1">
        <v>0.0</v>
      </c>
      <c r="CR5496" s="1">
        <v>0.0</v>
      </c>
      <c r="CU5496" s="1">
        <v>0.0</v>
      </c>
      <c r="CV5496" s="1">
        <v>0.0</v>
      </c>
      <c r="CX5496" s="1">
        <v>0.0</v>
      </c>
      <c r="CY5496" s="1">
        <v>0.0</v>
      </c>
      <c r="DA5496" s="1">
        <v>750.564</v>
      </c>
      <c r="DB5496" s="1">
        <v>17.068</v>
      </c>
      <c r="DF5496" s="1">
        <v>746.154</v>
      </c>
      <c r="DG5496" s="1">
        <v>8.46</v>
      </c>
      <c r="DI5496" s="1">
        <v>99.412</v>
      </c>
      <c r="DN5496" s="1">
        <v>0.0</v>
      </c>
      <c r="DO5496" s="1">
        <v>0.0</v>
      </c>
      <c r="DQ5496" s="1">
        <v>0.0</v>
      </c>
      <c r="DV5496" s="1">
        <v>0.0</v>
      </c>
      <c r="DW5496" s="1">
        <v>0.0</v>
      </c>
      <c r="DY5496" s="1">
        <v>0.0</v>
      </c>
    </row>
    <row r="5497">
      <c r="A5497" s="1" t="s">
        <v>558</v>
      </c>
      <c r="B5497" s="1">
        <v>2005.0</v>
      </c>
      <c r="C5497" s="1" t="s">
        <v>559</v>
      </c>
      <c r="D5497" s="1">
        <v>1.1718768E7</v>
      </c>
      <c r="E5497" s="1">
        <v>2.4119805952E10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0.0</v>
      </c>
      <c r="N5497" s="1">
        <v>29.083</v>
      </c>
      <c r="S5497" s="1">
        <v>1.707</v>
      </c>
      <c r="T5497" s="1">
        <v>0.02</v>
      </c>
      <c r="U5497" s="1">
        <v>-29.036</v>
      </c>
      <c r="V5497" s="1">
        <v>-0.44</v>
      </c>
      <c r="W5497" s="1">
        <v>91.795</v>
      </c>
      <c r="X5497" s="1">
        <v>1.076</v>
      </c>
      <c r="Y5497" s="1">
        <v>0.224</v>
      </c>
      <c r="AA5497" s="1">
        <v>8.7</v>
      </c>
      <c r="AB5497" s="1">
        <v>742.399</v>
      </c>
      <c r="AC5497" s="1">
        <v>8.94</v>
      </c>
      <c r="AE5497" s="1">
        <v>5.54</v>
      </c>
      <c r="AF5497" s="1">
        <v>0.946</v>
      </c>
      <c r="AG5497" s="1">
        <v>1537.171</v>
      </c>
      <c r="AH5497" s="1">
        <v>0.747</v>
      </c>
      <c r="AK5497" s="1">
        <v>5.12</v>
      </c>
      <c r="AL5497" s="1">
        <v>0.06</v>
      </c>
      <c r="AO5497" s="1">
        <v>0.671</v>
      </c>
      <c r="AT5497" s="1">
        <v>0.0</v>
      </c>
      <c r="AU5497" s="1">
        <v>0.0</v>
      </c>
      <c r="AX5497" s="1">
        <v>0.0</v>
      </c>
      <c r="AY5497" s="1">
        <v>0.0</v>
      </c>
      <c r="AZ5497" s="1">
        <v>0.0</v>
      </c>
      <c r="BA5497" s="1">
        <v>0.0</v>
      </c>
      <c r="BC5497" s="1">
        <v>0.26</v>
      </c>
      <c r="BG5497" s="1">
        <v>757.759</v>
      </c>
      <c r="BH5497" s="1">
        <v>8.88</v>
      </c>
      <c r="BJ5497" s="1">
        <v>99.329</v>
      </c>
      <c r="BO5497" s="1">
        <v>757.759</v>
      </c>
      <c r="BP5497" s="1">
        <v>8.88</v>
      </c>
      <c r="BR5497" s="1">
        <v>99.329</v>
      </c>
      <c r="BT5497" s="1">
        <v>-0.24</v>
      </c>
      <c r="BU5497" s="1">
        <v>-2.759</v>
      </c>
      <c r="BW5497" s="1">
        <v>0.0</v>
      </c>
      <c r="BX5497" s="1">
        <v>0.0</v>
      </c>
      <c r="BY5497" s="1">
        <v>0.0</v>
      </c>
      <c r="BZ5497" s="1">
        <v>0.0</v>
      </c>
      <c r="CA5497" s="1">
        <v>0.0</v>
      </c>
      <c r="CB5497" s="1">
        <v>0.0</v>
      </c>
      <c r="CG5497" s="1">
        <v>3.413</v>
      </c>
      <c r="CH5497" s="1">
        <v>0.04</v>
      </c>
      <c r="CK5497" s="1">
        <v>0.0</v>
      </c>
      <c r="CL5497" s="1">
        <v>0.0</v>
      </c>
      <c r="CM5497" s="1">
        <v>0.0</v>
      </c>
      <c r="CN5497" s="1">
        <v>0.447</v>
      </c>
      <c r="CQ5497" s="1">
        <v>0.0</v>
      </c>
      <c r="CR5497" s="1">
        <v>0.0</v>
      </c>
      <c r="CU5497" s="1">
        <v>0.0</v>
      </c>
      <c r="CV5497" s="1">
        <v>0.0</v>
      </c>
      <c r="CX5497" s="1">
        <v>0.0</v>
      </c>
      <c r="CY5497" s="1">
        <v>0.0</v>
      </c>
      <c r="DA5497" s="1">
        <v>762.879</v>
      </c>
      <c r="DB5497" s="1">
        <v>18.014</v>
      </c>
      <c r="DF5497" s="1">
        <v>757.759</v>
      </c>
      <c r="DG5497" s="1">
        <v>8.88</v>
      </c>
      <c r="DI5497" s="1">
        <v>99.329</v>
      </c>
      <c r="DN5497" s="1">
        <v>0.0</v>
      </c>
      <c r="DO5497" s="1">
        <v>0.0</v>
      </c>
      <c r="DQ5497" s="1">
        <v>0.0</v>
      </c>
      <c r="DV5497" s="1">
        <v>0.0</v>
      </c>
      <c r="DW5497" s="1">
        <v>0.0</v>
      </c>
      <c r="DY5497" s="1">
        <v>0.0</v>
      </c>
    </row>
    <row r="5498">
      <c r="A5498" s="1" t="s">
        <v>558</v>
      </c>
      <c r="B5498" s="1">
        <v>2006.0</v>
      </c>
      <c r="C5498" s="1" t="s">
        <v>559</v>
      </c>
      <c r="D5498" s="1">
        <v>1.2129509E7</v>
      </c>
      <c r="E5498" s="1">
        <v>2.6908653568E10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0.0</v>
      </c>
      <c r="N5498" s="1">
        <v>24.793</v>
      </c>
      <c r="S5498" s="1">
        <v>0.0</v>
      </c>
      <c r="T5498" s="1">
        <v>0.0</v>
      </c>
      <c r="U5498" s="1">
        <v>-57.333</v>
      </c>
      <c r="V5498" s="1">
        <v>-0.617</v>
      </c>
      <c r="W5498" s="1">
        <v>37.84</v>
      </c>
      <c r="X5498" s="1">
        <v>0.459</v>
      </c>
      <c r="Y5498" s="1">
        <v>0.0</v>
      </c>
      <c r="AA5498" s="1">
        <v>9.17</v>
      </c>
      <c r="AB5498" s="1">
        <v>756.008</v>
      </c>
      <c r="AC5498" s="1">
        <v>9.68</v>
      </c>
      <c r="AE5498" s="1">
        <v>1.421</v>
      </c>
      <c r="AF5498" s="1">
        <v>0.256</v>
      </c>
      <c r="AG5498" s="1">
        <v>1506.226</v>
      </c>
      <c r="AH5498" s="1">
        <v>0.679</v>
      </c>
      <c r="AK5498" s="1">
        <v>0.824</v>
      </c>
      <c r="AL5498" s="1">
        <v>0.01</v>
      </c>
      <c r="AO5498" s="1">
        <v>0.103</v>
      </c>
      <c r="AT5498" s="1">
        <v>0.0</v>
      </c>
      <c r="AU5498" s="1">
        <v>0.0</v>
      </c>
      <c r="AX5498" s="1">
        <v>0.0</v>
      </c>
      <c r="AY5498" s="1">
        <v>0.0</v>
      </c>
      <c r="AZ5498" s="1">
        <v>0.0</v>
      </c>
      <c r="BA5498" s="1">
        <v>0.0</v>
      </c>
      <c r="BC5498" s="1">
        <v>0.24</v>
      </c>
      <c r="BG5498" s="1">
        <v>797.229</v>
      </c>
      <c r="BH5498" s="1">
        <v>9.67</v>
      </c>
      <c r="BJ5498" s="1">
        <v>99.897</v>
      </c>
      <c r="BO5498" s="1">
        <v>797.229</v>
      </c>
      <c r="BP5498" s="1">
        <v>9.67</v>
      </c>
      <c r="BR5498" s="1">
        <v>99.897</v>
      </c>
      <c r="BT5498" s="1">
        <v>-0.51</v>
      </c>
      <c r="BU5498" s="1">
        <v>-5.562</v>
      </c>
      <c r="BW5498" s="1">
        <v>0.0</v>
      </c>
      <c r="BX5498" s="1">
        <v>0.0</v>
      </c>
      <c r="BY5498" s="1">
        <v>0.0</v>
      </c>
      <c r="BZ5498" s="1">
        <v>0.0</v>
      </c>
      <c r="CA5498" s="1">
        <v>0.0</v>
      </c>
      <c r="CB5498" s="1">
        <v>0.0</v>
      </c>
      <c r="CG5498" s="1">
        <v>0.824</v>
      </c>
      <c r="CH5498" s="1">
        <v>0.01</v>
      </c>
      <c r="CK5498" s="1">
        <v>0.0</v>
      </c>
      <c r="CL5498" s="1">
        <v>0.0</v>
      </c>
      <c r="CM5498" s="1">
        <v>0.0</v>
      </c>
      <c r="CN5498" s="1">
        <v>0.103</v>
      </c>
      <c r="CQ5498" s="1">
        <v>0.0</v>
      </c>
      <c r="CR5498" s="1">
        <v>0.0</v>
      </c>
      <c r="CU5498" s="1">
        <v>0.0</v>
      </c>
      <c r="CV5498" s="1">
        <v>0.0</v>
      </c>
      <c r="CX5498" s="1">
        <v>0.0</v>
      </c>
      <c r="CY5498" s="1">
        <v>0.0</v>
      </c>
      <c r="DA5498" s="1">
        <v>798.054</v>
      </c>
      <c r="DB5498" s="1">
        <v>18.27</v>
      </c>
      <c r="DF5498" s="1">
        <v>797.229</v>
      </c>
      <c r="DG5498" s="1">
        <v>9.67</v>
      </c>
      <c r="DI5498" s="1">
        <v>99.897</v>
      </c>
      <c r="DN5498" s="1">
        <v>0.0</v>
      </c>
      <c r="DO5498" s="1">
        <v>0.0</v>
      </c>
      <c r="DQ5498" s="1">
        <v>0.0</v>
      </c>
      <c r="DV5498" s="1">
        <v>0.0</v>
      </c>
      <c r="DW5498" s="1">
        <v>0.0</v>
      </c>
      <c r="DY5498" s="1">
        <v>0.0</v>
      </c>
    </row>
    <row r="5499">
      <c r="A5499" s="1" t="s">
        <v>558</v>
      </c>
      <c r="B5499" s="1">
        <v>2007.0</v>
      </c>
      <c r="C5499" s="1" t="s">
        <v>559</v>
      </c>
      <c r="D5499" s="1">
        <v>1.256504E7</v>
      </c>
      <c r="E5499" s="1">
        <v>3.0152607744E10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0.0</v>
      </c>
      <c r="N5499" s="1">
        <v>24.896</v>
      </c>
      <c r="S5499" s="1">
        <v>0.0</v>
      </c>
      <c r="T5499" s="1">
        <v>0.0</v>
      </c>
      <c r="U5499" s="1">
        <v>-78.125</v>
      </c>
      <c r="V5499" s="1">
        <v>-0.359</v>
      </c>
      <c r="W5499" s="1">
        <v>7.991</v>
      </c>
      <c r="X5499" s="1">
        <v>0.1</v>
      </c>
      <c r="Y5499" s="1">
        <v>0.0</v>
      </c>
      <c r="AA5499" s="1">
        <v>9.5</v>
      </c>
      <c r="AB5499" s="1">
        <v>756.066</v>
      </c>
      <c r="AC5499" s="1">
        <v>9.64</v>
      </c>
      <c r="AE5499" s="1">
        <v>-9.494</v>
      </c>
      <c r="AF5499" s="1">
        <v>-1.735</v>
      </c>
      <c r="AG5499" s="1">
        <v>1315.969</v>
      </c>
      <c r="AH5499" s="1">
        <v>0.548</v>
      </c>
      <c r="AK5499" s="1">
        <v>0.796</v>
      </c>
      <c r="AL5499" s="1">
        <v>0.01</v>
      </c>
      <c r="AO5499" s="1">
        <v>0.104</v>
      </c>
      <c r="AT5499" s="1">
        <v>0.0</v>
      </c>
      <c r="AU5499" s="1">
        <v>0.0</v>
      </c>
      <c r="AX5499" s="1">
        <v>0.0</v>
      </c>
      <c r="AY5499" s="1">
        <v>0.0</v>
      </c>
      <c r="AZ5499" s="1">
        <v>0.0</v>
      </c>
      <c r="BA5499" s="1">
        <v>0.0</v>
      </c>
      <c r="BC5499" s="1">
        <v>0.24</v>
      </c>
      <c r="BG5499" s="1">
        <v>766.412</v>
      </c>
      <c r="BH5499" s="1">
        <v>9.63</v>
      </c>
      <c r="BJ5499" s="1">
        <v>99.896</v>
      </c>
      <c r="BO5499" s="1">
        <v>766.412</v>
      </c>
      <c r="BP5499" s="1">
        <v>9.63</v>
      </c>
      <c r="BR5499" s="1">
        <v>99.896</v>
      </c>
      <c r="BT5499" s="1">
        <v>-0.14</v>
      </c>
      <c r="BU5499" s="1">
        <v>-1.474</v>
      </c>
      <c r="BW5499" s="1">
        <v>0.0</v>
      </c>
      <c r="BX5499" s="1">
        <v>0.0</v>
      </c>
      <c r="BY5499" s="1">
        <v>0.0</v>
      </c>
      <c r="BZ5499" s="1">
        <v>0.0</v>
      </c>
      <c r="CA5499" s="1">
        <v>0.0</v>
      </c>
      <c r="CB5499" s="1">
        <v>0.0</v>
      </c>
      <c r="CG5499" s="1">
        <v>0.796</v>
      </c>
      <c r="CH5499" s="1">
        <v>0.01</v>
      </c>
      <c r="CK5499" s="1">
        <v>0.0</v>
      </c>
      <c r="CL5499" s="1">
        <v>0.0</v>
      </c>
      <c r="CM5499" s="1">
        <v>0.0</v>
      </c>
      <c r="CN5499" s="1">
        <v>0.104</v>
      </c>
      <c r="CQ5499" s="1">
        <v>0.0</v>
      </c>
      <c r="CR5499" s="1">
        <v>0.0</v>
      </c>
      <c r="CU5499" s="1">
        <v>0.0</v>
      </c>
      <c r="CV5499" s="1">
        <v>0.0</v>
      </c>
      <c r="CX5499" s="1">
        <v>0.0</v>
      </c>
      <c r="CY5499" s="1">
        <v>0.0</v>
      </c>
      <c r="DA5499" s="1">
        <v>767.208</v>
      </c>
      <c r="DB5499" s="1">
        <v>16.535</v>
      </c>
      <c r="DF5499" s="1">
        <v>766.412</v>
      </c>
      <c r="DG5499" s="1">
        <v>9.63</v>
      </c>
      <c r="DI5499" s="1">
        <v>99.896</v>
      </c>
      <c r="DN5499" s="1">
        <v>0.0</v>
      </c>
      <c r="DO5499" s="1">
        <v>0.0</v>
      </c>
      <c r="DQ5499" s="1">
        <v>0.0</v>
      </c>
      <c r="DV5499" s="1">
        <v>0.0</v>
      </c>
      <c r="DW5499" s="1">
        <v>0.0</v>
      </c>
      <c r="DY5499" s="1">
        <v>0.0</v>
      </c>
    </row>
    <row r="5500">
      <c r="A5500" s="1" t="s">
        <v>558</v>
      </c>
      <c r="B5500" s="1">
        <v>2008.0</v>
      </c>
      <c r="C5500" s="1" t="s">
        <v>559</v>
      </c>
      <c r="D5500" s="1">
        <v>1.3021274E7</v>
      </c>
      <c r="E5500" s="1">
        <v>3.359460352E10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0.0</v>
      </c>
      <c r="N5500" s="1">
        <v>25.184</v>
      </c>
      <c r="S5500" s="1">
        <v>0.0</v>
      </c>
      <c r="T5500" s="1">
        <v>0.0</v>
      </c>
      <c r="U5500" s="1">
        <v>-74.991</v>
      </c>
      <c r="V5500" s="1">
        <v>-0.075</v>
      </c>
      <c r="W5500" s="1">
        <v>1.928</v>
      </c>
      <c r="X5500" s="1">
        <v>0.025</v>
      </c>
      <c r="Y5500" s="1">
        <v>0.0</v>
      </c>
      <c r="AA5500" s="1">
        <v>9.7</v>
      </c>
      <c r="AB5500" s="1">
        <v>744.935</v>
      </c>
      <c r="AC5500" s="1">
        <v>9.53</v>
      </c>
      <c r="AE5500" s="1">
        <v>8.921</v>
      </c>
      <c r="AF5500" s="1">
        <v>1.475</v>
      </c>
      <c r="AG5500" s="1">
        <v>1383.146</v>
      </c>
      <c r="AH5500" s="1">
        <v>0.536</v>
      </c>
      <c r="AK5500" s="1">
        <v>0.768</v>
      </c>
      <c r="AL5500" s="1">
        <v>0.01</v>
      </c>
      <c r="AO5500" s="1">
        <v>0.105</v>
      </c>
      <c r="AT5500" s="1">
        <v>0.0</v>
      </c>
      <c r="AU5500" s="1">
        <v>0.0</v>
      </c>
      <c r="AX5500" s="1">
        <v>0.0</v>
      </c>
      <c r="AY5500" s="1">
        <v>0.0</v>
      </c>
      <c r="AZ5500" s="1">
        <v>0.0</v>
      </c>
      <c r="BA5500" s="1">
        <v>0.0</v>
      </c>
      <c r="BC5500" s="1">
        <v>0.24</v>
      </c>
      <c r="BG5500" s="1">
        <v>731.111</v>
      </c>
      <c r="BH5500" s="1">
        <v>9.52</v>
      </c>
      <c r="BJ5500" s="1">
        <v>99.895</v>
      </c>
      <c r="BO5500" s="1">
        <v>731.111</v>
      </c>
      <c r="BP5500" s="1">
        <v>9.52</v>
      </c>
      <c r="BR5500" s="1">
        <v>99.895</v>
      </c>
      <c r="BT5500" s="1">
        <v>0.17</v>
      </c>
      <c r="BU5500" s="1">
        <v>1.753</v>
      </c>
      <c r="BW5500" s="1">
        <v>0.0</v>
      </c>
      <c r="BX5500" s="1">
        <v>0.0</v>
      </c>
      <c r="BY5500" s="1">
        <v>0.0</v>
      </c>
      <c r="BZ5500" s="1">
        <v>0.0</v>
      </c>
      <c r="CA5500" s="1">
        <v>0.0</v>
      </c>
      <c r="CB5500" s="1">
        <v>0.0</v>
      </c>
      <c r="CG5500" s="1">
        <v>0.768</v>
      </c>
      <c r="CH5500" s="1">
        <v>0.01</v>
      </c>
      <c r="CK5500" s="1">
        <v>0.0</v>
      </c>
      <c r="CL5500" s="1">
        <v>0.0</v>
      </c>
      <c r="CM5500" s="1">
        <v>0.0</v>
      </c>
      <c r="CN5500" s="1">
        <v>0.105</v>
      </c>
      <c r="CQ5500" s="1">
        <v>0.0</v>
      </c>
      <c r="CR5500" s="1">
        <v>0.0</v>
      </c>
      <c r="CU5500" s="1">
        <v>0.0</v>
      </c>
      <c r="CV5500" s="1">
        <v>0.0</v>
      </c>
      <c r="CX5500" s="1">
        <v>0.0</v>
      </c>
      <c r="CY5500" s="1">
        <v>0.0</v>
      </c>
      <c r="DA5500" s="1">
        <v>731.879</v>
      </c>
      <c r="DB5500" s="1">
        <v>18.01</v>
      </c>
      <c r="DF5500" s="1">
        <v>731.111</v>
      </c>
      <c r="DG5500" s="1">
        <v>9.52</v>
      </c>
      <c r="DI5500" s="1">
        <v>99.895</v>
      </c>
      <c r="DN5500" s="1">
        <v>0.0</v>
      </c>
      <c r="DO5500" s="1">
        <v>0.0</v>
      </c>
      <c r="DQ5500" s="1">
        <v>0.0</v>
      </c>
      <c r="DV5500" s="1">
        <v>0.0</v>
      </c>
      <c r="DW5500" s="1">
        <v>0.0</v>
      </c>
      <c r="DY5500" s="1">
        <v>0.0</v>
      </c>
    </row>
    <row r="5501">
      <c r="A5501" s="1" t="s">
        <v>558</v>
      </c>
      <c r="B5501" s="1">
        <v>2009.0</v>
      </c>
      <c r="C5501" s="1" t="s">
        <v>559</v>
      </c>
      <c r="D5501" s="1">
        <v>1.3490345E7</v>
      </c>
      <c r="E5501" s="1">
        <v>3.79195392E10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0.0</v>
      </c>
      <c r="N5501" s="1">
        <v>24.267</v>
      </c>
      <c r="S5501" s="1">
        <v>0.0</v>
      </c>
      <c r="T5501" s="1">
        <v>0.0</v>
      </c>
      <c r="U5501" s="1">
        <v>-100.0</v>
      </c>
      <c r="V5501" s="1">
        <v>-0.025</v>
      </c>
      <c r="W5501" s="1">
        <v>0.0</v>
      </c>
      <c r="X5501" s="1">
        <v>0.0</v>
      </c>
      <c r="Y5501" s="1">
        <v>0.0</v>
      </c>
      <c r="AA5501" s="1">
        <v>9.31</v>
      </c>
      <c r="AB5501" s="1">
        <v>690.123</v>
      </c>
      <c r="AC5501" s="1">
        <v>9.89</v>
      </c>
      <c r="AE5501" s="1">
        <v>0.854</v>
      </c>
      <c r="AF5501" s="1">
        <v>0.154</v>
      </c>
      <c r="AG5501" s="1">
        <v>1346.458</v>
      </c>
      <c r="AH5501" s="1">
        <v>0.479</v>
      </c>
      <c r="AK5501" s="1">
        <v>0.741</v>
      </c>
      <c r="AL5501" s="1">
        <v>0.01</v>
      </c>
      <c r="AO5501" s="1">
        <v>0.101</v>
      </c>
      <c r="AT5501" s="1">
        <v>0.0</v>
      </c>
      <c r="AU5501" s="1">
        <v>0.0</v>
      </c>
      <c r="AX5501" s="1">
        <v>0.0</v>
      </c>
      <c r="AY5501" s="1">
        <v>0.0</v>
      </c>
      <c r="AZ5501" s="1">
        <v>0.0</v>
      </c>
      <c r="BA5501" s="1">
        <v>0.0</v>
      </c>
      <c r="BC5501" s="1">
        <v>0.24</v>
      </c>
      <c r="BG5501" s="1">
        <v>732.376</v>
      </c>
      <c r="BH5501" s="1">
        <v>9.88</v>
      </c>
      <c r="BJ5501" s="1">
        <v>99.899</v>
      </c>
      <c r="BO5501" s="1">
        <v>732.376</v>
      </c>
      <c r="BP5501" s="1">
        <v>9.88</v>
      </c>
      <c r="BR5501" s="1">
        <v>99.899</v>
      </c>
      <c r="BT5501" s="1">
        <v>-0.58</v>
      </c>
      <c r="BU5501" s="1">
        <v>-6.23</v>
      </c>
      <c r="BW5501" s="1">
        <v>0.0</v>
      </c>
      <c r="BX5501" s="1">
        <v>0.0</v>
      </c>
      <c r="BY5501" s="1">
        <v>0.0</v>
      </c>
      <c r="BZ5501" s="1">
        <v>0.0</v>
      </c>
      <c r="CA5501" s="1">
        <v>0.0</v>
      </c>
      <c r="CB5501" s="1">
        <v>0.0</v>
      </c>
      <c r="CG5501" s="1">
        <v>0.741</v>
      </c>
      <c r="CH5501" s="1">
        <v>0.01</v>
      </c>
      <c r="CK5501" s="1">
        <v>0.0</v>
      </c>
      <c r="CL5501" s="1">
        <v>0.0</v>
      </c>
      <c r="CM5501" s="1">
        <v>0.0</v>
      </c>
      <c r="CN5501" s="1">
        <v>0.101</v>
      </c>
      <c r="CQ5501" s="1">
        <v>0.0</v>
      </c>
      <c r="CR5501" s="1">
        <v>0.0</v>
      </c>
      <c r="CU5501" s="1">
        <v>0.0</v>
      </c>
      <c r="CV5501" s="1">
        <v>0.0</v>
      </c>
      <c r="CX5501" s="1">
        <v>0.0</v>
      </c>
      <c r="CY5501" s="1">
        <v>0.0</v>
      </c>
      <c r="DA5501" s="1">
        <v>733.117</v>
      </c>
      <c r="DB5501" s="1">
        <v>18.164</v>
      </c>
      <c r="DF5501" s="1">
        <v>732.376</v>
      </c>
      <c r="DG5501" s="1">
        <v>9.88</v>
      </c>
      <c r="DI5501" s="1">
        <v>99.899</v>
      </c>
      <c r="DN5501" s="1">
        <v>0.0</v>
      </c>
      <c r="DO5501" s="1">
        <v>0.0</v>
      </c>
      <c r="DQ5501" s="1">
        <v>0.0</v>
      </c>
      <c r="DV5501" s="1">
        <v>0.0</v>
      </c>
      <c r="DW5501" s="1">
        <v>0.0</v>
      </c>
      <c r="DY5501" s="1">
        <v>0.0</v>
      </c>
    </row>
    <row r="5502">
      <c r="A5502" s="1" t="s">
        <v>558</v>
      </c>
      <c r="B5502" s="1">
        <v>2010.0</v>
      </c>
      <c r="C5502" s="1" t="s">
        <v>559</v>
      </c>
      <c r="D5502" s="1">
        <v>1.3965529E7</v>
      </c>
      <c r="E5502" s="1">
        <v>4.3221856256E10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0.0</v>
      </c>
      <c r="N5502" s="1">
        <v>24.88</v>
      </c>
      <c r="S5502" s="1">
        <v>0.0</v>
      </c>
      <c r="T5502" s="1">
        <v>0.0</v>
      </c>
      <c r="V5502" s="1">
        <v>0.0</v>
      </c>
      <c r="W5502" s="1">
        <v>0.0</v>
      </c>
      <c r="X5502" s="1">
        <v>0.0</v>
      </c>
      <c r="Y5502" s="1">
        <v>0.0</v>
      </c>
      <c r="AA5502" s="1">
        <v>9.89</v>
      </c>
      <c r="AB5502" s="1">
        <v>708.172</v>
      </c>
      <c r="AC5502" s="1">
        <v>10.45</v>
      </c>
      <c r="AE5502" s="1">
        <v>3.974</v>
      </c>
      <c r="AF5502" s="1">
        <v>0.722</v>
      </c>
      <c r="AG5502" s="1">
        <v>1352.331</v>
      </c>
      <c r="AH5502" s="1">
        <v>0.437</v>
      </c>
      <c r="AK5502" s="1">
        <v>0.716</v>
      </c>
      <c r="AL5502" s="1">
        <v>0.01</v>
      </c>
      <c r="AO5502" s="1">
        <v>0.096</v>
      </c>
      <c r="AT5502" s="1">
        <v>0.0</v>
      </c>
      <c r="AU5502" s="1">
        <v>0.0</v>
      </c>
      <c r="AX5502" s="1">
        <v>0.0</v>
      </c>
      <c r="AY5502" s="1">
        <v>0.0</v>
      </c>
      <c r="AZ5502" s="1">
        <v>0.0</v>
      </c>
      <c r="BA5502" s="1">
        <v>0.0</v>
      </c>
      <c r="BC5502" s="1">
        <v>0.26</v>
      </c>
      <c r="BG5502" s="1">
        <v>747.555</v>
      </c>
      <c r="BH5502" s="1">
        <v>10.44</v>
      </c>
      <c r="BJ5502" s="1">
        <v>99.904</v>
      </c>
      <c r="BO5502" s="1">
        <v>747.555</v>
      </c>
      <c r="BP5502" s="1">
        <v>10.44</v>
      </c>
      <c r="BR5502" s="1">
        <v>99.904</v>
      </c>
      <c r="BT5502" s="1">
        <v>-0.56</v>
      </c>
      <c r="BU5502" s="1">
        <v>-5.662</v>
      </c>
      <c r="BW5502" s="1">
        <v>0.0</v>
      </c>
      <c r="BX5502" s="1">
        <v>0.0</v>
      </c>
      <c r="BY5502" s="1">
        <v>0.0</v>
      </c>
      <c r="BZ5502" s="1">
        <v>0.0</v>
      </c>
      <c r="CA5502" s="1">
        <v>0.0</v>
      </c>
      <c r="CB5502" s="1">
        <v>0.0</v>
      </c>
      <c r="CG5502" s="1">
        <v>0.716</v>
      </c>
      <c r="CH5502" s="1">
        <v>0.01</v>
      </c>
      <c r="CK5502" s="1">
        <v>0.0</v>
      </c>
      <c r="CL5502" s="1">
        <v>0.0</v>
      </c>
      <c r="CM5502" s="1">
        <v>0.0</v>
      </c>
      <c r="CN5502" s="1">
        <v>0.096</v>
      </c>
      <c r="CQ5502" s="1">
        <v>0.0</v>
      </c>
      <c r="CR5502" s="1">
        <v>0.0</v>
      </c>
      <c r="CU5502" s="1">
        <v>0.0</v>
      </c>
      <c r="CV5502" s="1">
        <v>0.0</v>
      </c>
      <c r="CX5502" s="1">
        <v>0.0</v>
      </c>
      <c r="CY5502" s="1">
        <v>0.0</v>
      </c>
      <c r="DA5502" s="1">
        <v>748.271</v>
      </c>
      <c r="DB5502" s="1">
        <v>18.886</v>
      </c>
      <c r="DF5502" s="1">
        <v>747.555</v>
      </c>
      <c r="DG5502" s="1">
        <v>10.44</v>
      </c>
      <c r="DI5502" s="1">
        <v>99.904</v>
      </c>
      <c r="DN5502" s="1">
        <v>0.0</v>
      </c>
      <c r="DO5502" s="1">
        <v>0.0</v>
      </c>
      <c r="DQ5502" s="1">
        <v>0.0</v>
      </c>
      <c r="DV5502" s="1">
        <v>0.0</v>
      </c>
      <c r="DW5502" s="1">
        <v>0.0</v>
      </c>
      <c r="DY5502" s="1">
        <v>0.0</v>
      </c>
    </row>
    <row r="5503">
      <c r="A5503" s="1" t="s">
        <v>558</v>
      </c>
      <c r="B5503" s="1">
        <v>2011.0</v>
      </c>
      <c r="C5503" s="1" t="s">
        <v>559</v>
      </c>
      <c r="D5503" s="1">
        <v>1.443774E7</v>
      </c>
      <c r="E5503" s="1">
        <v>4.714391552E10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0.0</v>
      </c>
      <c r="N5503" s="1">
        <v>24.369</v>
      </c>
      <c r="S5503" s="1">
        <v>0.0</v>
      </c>
      <c r="T5503" s="1">
        <v>0.0</v>
      </c>
      <c r="V5503" s="1">
        <v>0.0</v>
      </c>
      <c r="W5503" s="1">
        <v>0.0</v>
      </c>
      <c r="X5503" s="1">
        <v>0.0</v>
      </c>
      <c r="Y5503" s="1">
        <v>0.0</v>
      </c>
      <c r="AA5503" s="1">
        <v>11.58</v>
      </c>
      <c r="AB5503" s="1">
        <v>802.065</v>
      </c>
      <c r="AC5503" s="1">
        <v>11.49</v>
      </c>
      <c r="AE5503" s="1">
        <v>14.888</v>
      </c>
      <c r="AF5503" s="1">
        <v>2.812</v>
      </c>
      <c r="AG5503" s="1">
        <v>1502.85</v>
      </c>
      <c r="AH5503" s="1">
        <v>0.46</v>
      </c>
      <c r="AK5503" s="1">
        <v>0.693</v>
      </c>
      <c r="AL5503" s="1">
        <v>0.01</v>
      </c>
      <c r="AO5503" s="1">
        <v>0.087</v>
      </c>
      <c r="AT5503" s="1">
        <v>0.0</v>
      </c>
      <c r="AU5503" s="1">
        <v>0.0</v>
      </c>
      <c r="AX5503" s="1">
        <v>0.0</v>
      </c>
      <c r="AY5503" s="1">
        <v>0.0</v>
      </c>
      <c r="AZ5503" s="1">
        <v>0.0</v>
      </c>
      <c r="BA5503" s="1">
        <v>0.0</v>
      </c>
      <c r="BC5503" s="1">
        <v>0.28</v>
      </c>
      <c r="BG5503" s="1">
        <v>795.138</v>
      </c>
      <c r="BH5503" s="1">
        <v>11.48</v>
      </c>
      <c r="BJ5503" s="1">
        <v>99.913</v>
      </c>
      <c r="BO5503" s="1">
        <v>795.138</v>
      </c>
      <c r="BP5503" s="1">
        <v>11.48</v>
      </c>
      <c r="BR5503" s="1">
        <v>99.913</v>
      </c>
      <c r="BT5503" s="1">
        <v>0.09</v>
      </c>
      <c r="BU5503" s="1">
        <v>0.777</v>
      </c>
      <c r="BW5503" s="1">
        <v>0.0</v>
      </c>
      <c r="BX5503" s="1">
        <v>0.0</v>
      </c>
      <c r="BY5503" s="1">
        <v>0.0</v>
      </c>
      <c r="BZ5503" s="1">
        <v>0.0</v>
      </c>
      <c r="CA5503" s="1">
        <v>0.0</v>
      </c>
      <c r="CB5503" s="1">
        <v>0.0</v>
      </c>
      <c r="CG5503" s="1">
        <v>0.693</v>
      </c>
      <c r="CH5503" s="1">
        <v>0.01</v>
      </c>
      <c r="CK5503" s="1">
        <v>0.0</v>
      </c>
      <c r="CL5503" s="1">
        <v>0.0</v>
      </c>
      <c r="CM5503" s="1">
        <v>0.0</v>
      </c>
      <c r="CN5503" s="1">
        <v>0.087</v>
      </c>
      <c r="CQ5503" s="1">
        <v>0.0</v>
      </c>
      <c r="CR5503" s="1">
        <v>0.0</v>
      </c>
      <c r="CU5503" s="1">
        <v>0.0</v>
      </c>
      <c r="CV5503" s="1">
        <v>0.0</v>
      </c>
      <c r="CX5503" s="1">
        <v>0.0</v>
      </c>
      <c r="CY5503" s="1">
        <v>0.0</v>
      </c>
      <c r="DA5503" s="1">
        <v>795.831</v>
      </c>
      <c r="DB5503" s="1">
        <v>21.698</v>
      </c>
      <c r="DF5503" s="1">
        <v>795.138</v>
      </c>
      <c r="DG5503" s="1">
        <v>11.48</v>
      </c>
      <c r="DI5503" s="1">
        <v>99.913</v>
      </c>
      <c r="DN5503" s="1">
        <v>0.0</v>
      </c>
      <c r="DO5503" s="1">
        <v>0.0</v>
      </c>
      <c r="DQ5503" s="1">
        <v>0.0</v>
      </c>
      <c r="DV5503" s="1">
        <v>0.0</v>
      </c>
      <c r="DW5503" s="1">
        <v>0.0</v>
      </c>
      <c r="DY5503" s="1">
        <v>0.0</v>
      </c>
    </row>
    <row r="5504">
      <c r="A5504" s="1" t="s">
        <v>558</v>
      </c>
      <c r="B5504" s="1">
        <v>2012.0</v>
      </c>
      <c r="C5504" s="1" t="s">
        <v>559</v>
      </c>
      <c r="D5504" s="1">
        <v>1.4913571E7</v>
      </c>
      <c r="E5504" s="1">
        <v>5.0725916672E10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0.0</v>
      </c>
      <c r="N5504" s="1">
        <v>24.252</v>
      </c>
      <c r="S5504" s="1">
        <v>0.0</v>
      </c>
      <c r="T5504" s="1">
        <v>0.0</v>
      </c>
      <c r="V5504" s="1">
        <v>0.645</v>
      </c>
      <c r="W5504" s="1">
        <v>43.279</v>
      </c>
      <c r="X5504" s="1">
        <v>0.645</v>
      </c>
      <c r="Y5504" s="1">
        <v>0.0</v>
      </c>
      <c r="AA5504" s="1">
        <v>11.55</v>
      </c>
      <c r="AB5504" s="1">
        <v>774.462</v>
      </c>
      <c r="AC5504" s="1">
        <v>12.37</v>
      </c>
      <c r="AE5504" s="1">
        <v>10.698</v>
      </c>
      <c r="AF5504" s="1">
        <v>2.321</v>
      </c>
      <c r="AG5504" s="1">
        <v>1610.543</v>
      </c>
      <c r="AH5504" s="1">
        <v>0.474</v>
      </c>
      <c r="AK5504" s="1">
        <v>1.341</v>
      </c>
      <c r="AL5504" s="1">
        <v>0.02</v>
      </c>
      <c r="AO5504" s="1">
        <v>0.162</v>
      </c>
      <c r="AT5504" s="1">
        <v>0.0</v>
      </c>
      <c r="AU5504" s="1">
        <v>0.0</v>
      </c>
      <c r="AX5504" s="1">
        <v>0.0</v>
      </c>
      <c r="AY5504" s="1">
        <v>0.0</v>
      </c>
      <c r="AZ5504" s="1">
        <v>0.0</v>
      </c>
      <c r="BA5504" s="1">
        <v>0.0</v>
      </c>
      <c r="BC5504" s="1">
        <v>0.3</v>
      </c>
      <c r="BG5504" s="1">
        <v>828.105</v>
      </c>
      <c r="BH5504" s="1">
        <v>12.35</v>
      </c>
      <c r="BJ5504" s="1">
        <v>99.838</v>
      </c>
      <c r="BO5504" s="1">
        <v>828.105</v>
      </c>
      <c r="BP5504" s="1">
        <v>12.35</v>
      </c>
      <c r="BR5504" s="1">
        <v>99.838</v>
      </c>
      <c r="BT5504" s="1">
        <v>-0.82</v>
      </c>
      <c r="BU5504" s="1">
        <v>-7.1</v>
      </c>
      <c r="BW5504" s="1">
        <v>0.0</v>
      </c>
      <c r="BX5504" s="1">
        <v>0.0</v>
      </c>
      <c r="BY5504" s="1">
        <v>0.0</v>
      </c>
      <c r="BZ5504" s="1">
        <v>0.0</v>
      </c>
      <c r="CA5504" s="1">
        <v>0.0</v>
      </c>
      <c r="CB5504" s="1">
        <v>0.0</v>
      </c>
      <c r="CG5504" s="1">
        <v>1.341</v>
      </c>
      <c r="CH5504" s="1">
        <v>0.02</v>
      </c>
      <c r="CK5504" s="1">
        <v>0.0</v>
      </c>
      <c r="CL5504" s="1">
        <v>0.0</v>
      </c>
      <c r="CM5504" s="1">
        <v>0.0</v>
      </c>
      <c r="CN5504" s="1">
        <v>0.162</v>
      </c>
      <c r="CQ5504" s="1">
        <v>0.0</v>
      </c>
      <c r="CR5504" s="1">
        <v>0.0</v>
      </c>
      <c r="CU5504" s="1">
        <v>0.0</v>
      </c>
      <c r="CV5504" s="1">
        <v>0.0</v>
      </c>
      <c r="CX5504" s="1">
        <v>0.0</v>
      </c>
      <c r="CY5504" s="1">
        <v>0.0</v>
      </c>
      <c r="DA5504" s="1">
        <v>829.446</v>
      </c>
      <c r="DB5504" s="1">
        <v>24.019</v>
      </c>
      <c r="DF5504" s="1">
        <v>828.105</v>
      </c>
      <c r="DG5504" s="1">
        <v>12.35</v>
      </c>
      <c r="DI5504" s="1">
        <v>99.838</v>
      </c>
      <c r="DN5504" s="1">
        <v>0.0</v>
      </c>
      <c r="DO5504" s="1">
        <v>0.0</v>
      </c>
      <c r="DQ5504" s="1">
        <v>0.0</v>
      </c>
      <c r="DV5504" s="1">
        <v>0.0</v>
      </c>
      <c r="DW5504" s="1">
        <v>0.0</v>
      </c>
      <c r="DY5504" s="1">
        <v>0.0</v>
      </c>
    </row>
    <row r="5505">
      <c r="A5505" s="1" t="s">
        <v>558</v>
      </c>
      <c r="B5505" s="1">
        <v>2013.0</v>
      </c>
      <c r="C5505" s="1" t="s">
        <v>559</v>
      </c>
      <c r="D5505" s="1">
        <v>1.539895E7</v>
      </c>
      <c r="E5505" s="1">
        <v>5.3291122688E10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0.0</v>
      </c>
      <c r="N5505" s="1">
        <v>24.812</v>
      </c>
      <c r="S5505" s="1">
        <v>0.0</v>
      </c>
      <c r="T5505" s="1">
        <v>0.0</v>
      </c>
      <c r="U5505" s="1">
        <v>95.667</v>
      </c>
      <c r="V5505" s="1">
        <v>0.617</v>
      </c>
      <c r="W5505" s="1">
        <v>82.012</v>
      </c>
      <c r="X5505" s="1">
        <v>1.263</v>
      </c>
      <c r="Y5505" s="1">
        <v>0.0</v>
      </c>
      <c r="AA5505" s="1">
        <v>12.29</v>
      </c>
      <c r="AB5505" s="1">
        <v>798.106</v>
      </c>
      <c r="AC5505" s="1">
        <v>13.3</v>
      </c>
      <c r="AE5505" s="1">
        <v>4.34</v>
      </c>
      <c r="AF5505" s="1">
        <v>1.043</v>
      </c>
      <c r="AG5505" s="1">
        <v>1627.478</v>
      </c>
      <c r="AH5505" s="1">
        <v>0.47</v>
      </c>
      <c r="AK5505" s="1">
        <v>1.299</v>
      </c>
      <c r="AL5505" s="1">
        <v>0.02</v>
      </c>
      <c r="AO5505" s="1">
        <v>0.15</v>
      </c>
      <c r="AT5505" s="1">
        <v>0.0</v>
      </c>
      <c r="AU5505" s="1">
        <v>0.0</v>
      </c>
      <c r="AX5505" s="1">
        <v>0.0</v>
      </c>
      <c r="AY5505" s="1">
        <v>0.0</v>
      </c>
      <c r="AZ5505" s="1">
        <v>0.0</v>
      </c>
      <c r="BA5505" s="1">
        <v>0.0</v>
      </c>
      <c r="BC5505" s="1">
        <v>0.33</v>
      </c>
      <c r="BG5505" s="1">
        <v>862.396</v>
      </c>
      <c r="BH5505" s="1">
        <v>13.28</v>
      </c>
      <c r="BJ5505" s="1">
        <v>99.85</v>
      </c>
      <c r="BO5505" s="1">
        <v>862.396</v>
      </c>
      <c r="BP5505" s="1">
        <v>13.28</v>
      </c>
      <c r="BR5505" s="1">
        <v>99.85</v>
      </c>
      <c r="BT5505" s="1">
        <v>-1.01</v>
      </c>
      <c r="BU5505" s="1">
        <v>-8.218</v>
      </c>
      <c r="BW5505" s="1">
        <v>0.0</v>
      </c>
      <c r="BX5505" s="1">
        <v>0.0</v>
      </c>
      <c r="BY5505" s="1">
        <v>0.0</v>
      </c>
      <c r="BZ5505" s="1">
        <v>0.0</v>
      </c>
      <c r="CA5505" s="1">
        <v>0.0</v>
      </c>
      <c r="CB5505" s="1">
        <v>0.0</v>
      </c>
      <c r="CG5505" s="1">
        <v>1.299</v>
      </c>
      <c r="CH5505" s="1">
        <v>0.02</v>
      </c>
      <c r="CK5505" s="1">
        <v>0.0</v>
      </c>
      <c r="CL5505" s="1">
        <v>0.0</v>
      </c>
      <c r="CM5505" s="1">
        <v>0.0</v>
      </c>
      <c r="CN5505" s="1">
        <v>0.15</v>
      </c>
      <c r="CQ5505" s="1">
        <v>0.0</v>
      </c>
      <c r="CR5505" s="1">
        <v>0.0</v>
      </c>
      <c r="CU5505" s="1">
        <v>0.0</v>
      </c>
      <c r="CV5505" s="1">
        <v>0.0</v>
      </c>
      <c r="CX5505" s="1">
        <v>0.0</v>
      </c>
      <c r="CY5505" s="1">
        <v>0.0</v>
      </c>
      <c r="DA5505" s="1">
        <v>863.695</v>
      </c>
      <c r="DB5505" s="1">
        <v>25.061</v>
      </c>
      <c r="DF5505" s="1">
        <v>862.396</v>
      </c>
      <c r="DG5505" s="1">
        <v>13.28</v>
      </c>
      <c r="DI5505" s="1">
        <v>99.85</v>
      </c>
      <c r="DN5505" s="1">
        <v>0.0</v>
      </c>
      <c r="DO5505" s="1">
        <v>0.0</v>
      </c>
      <c r="DQ5505" s="1">
        <v>0.0</v>
      </c>
      <c r="DV5505" s="1">
        <v>0.0</v>
      </c>
      <c r="DW5505" s="1">
        <v>0.0</v>
      </c>
      <c r="DY5505" s="1">
        <v>0.0</v>
      </c>
    </row>
    <row r="5506">
      <c r="A5506" s="1" t="s">
        <v>558</v>
      </c>
      <c r="B5506" s="1">
        <v>2014.0</v>
      </c>
      <c r="C5506" s="1" t="s">
        <v>559</v>
      </c>
      <c r="D5506" s="1">
        <v>1.5895274E7</v>
      </c>
      <c r="E5506" s="1">
        <v>5.5794745344E10</v>
      </c>
      <c r="G5506" s="1">
        <v>0.0</v>
      </c>
      <c r="H5506" s="1">
        <v>0.0</v>
      </c>
      <c r="I5506" s="1">
        <v>0.0</v>
      </c>
      <c r="J5506" s="1">
        <v>4.404</v>
      </c>
      <c r="K5506" s="1">
        <v>0.07</v>
      </c>
      <c r="L5506" s="1">
        <v>0.482</v>
      </c>
      <c r="N5506" s="1">
        <v>42.7</v>
      </c>
      <c r="S5506" s="1">
        <v>0.0</v>
      </c>
      <c r="T5506" s="1">
        <v>0.0</v>
      </c>
      <c r="U5506" s="1">
        <v>-9.572</v>
      </c>
      <c r="V5506" s="1">
        <v>-0.121</v>
      </c>
      <c r="W5506" s="1">
        <v>71.847</v>
      </c>
      <c r="X5506" s="1">
        <v>1.142</v>
      </c>
      <c r="Y5506" s="1">
        <v>0.0</v>
      </c>
      <c r="AA5506" s="1">
        <v>13.28</v>
      </c>
      <c r="AB5506" s="1">
        <v>835.468</v>
      </c>
      <c r="AC5506" s="1">
        <v>14.52</v>
      </c>
      <c r="AE5506" s="1">
        <v>10.122</v>
      </c>
      <c r="AF5506" s="1">
        <v>2.537</v>
      </c>
      <c r="AG5506" s="1">
        <v>1736.254</v>
      </c>
      <c r="AH5506" s="1">
        <v>0.495</v>
      </c>
      <c r="AK5506" s="1">
        <v>25.794</v>
      </c>
      <c r="AL5506" s="1">
        <v>0.41</v>
      </c>
      <c r="AO5506" s="1">
        <v>2.824</v>
      </c>
      <c r="AT5506" s="1">
        <v>0.0</v>
      </c>
      <c r="AU5506" s="1">
        <v>0.0</v>
      </c>
      <c r="AX5506" s="1">
        <v>0.0</v>
      </c>
      <c r="AY5506" s="1">
        <v>0.0</v>
      </c>
      <c r="AZ5506" s="1">
        <v>0.0</v>
      </c>
      <c r="BA5506" s="1">
        <v>0.0</v>
      </c>
      <c r="BC5506" s="1">
        <v>0.62</v>
      </c>
      <c r="BG5506" s="1">
        <v>883.281</v>
      </c>
      <c r="BH5506" s="1">
        <v>14.04</v>
      </c>
      <c r="BJ5506" s="1">
        <v>96.694</v>
      </c>
      <c r="BO5506" s="1">
        <v>887.685</v>
      </c>
      <c r="BP5506" s="1">
        <v>14.11</v>
      </c>
      <c r="BR5506" s="1">
        <v>97.176</v>
      </c>
      <c r="BT5506" s="1">
        <v>-1.24</v>
      </c>
      <c r="BU5506" s="1">
        <v>-9.337</v>
      </c>
      <c r="BW5506" s="1">
        <v>0.0</v>
      </c>
      <c r="BX5506" s="1">
        <v>0.0</v>
      </c>
      <c r="BY5506" s="1">
        <v>0.0</v>
      </c>
      <c r="BZ5506" s="1">
        <v>0.0</v>
      </c>
      <c r="CA5506" s="1">
        <v>0.0</v>
      </c>
      <c r="CB5506" s="1">
        <v>0.0</v>
      </c>
      <c r="CG5506" s="1">
        <v>25.794</v>
      </c>
      <c r="CH5506" s="1">
        <v>0.41</v>
      </c>
      <c r="CK5506" s="1">
        <v>0.0</v>
      </c>
      <c r="CL5506" s="1">
        <v>0.0</v>
      </c>
      <c r="CM5506" s="1">
        <v>0.0</v>
      </c>
      <c r="CN5506" s="1">
        <v>2.824</v>
      </c>
      <c r="CQ5506" s="1">
        <v>0.07</v>
      </c>
      <c r="CR5506" s="1">
        <v>0.0</v>
      </c>
      <c r="CU5506" s="1">
        <v>4.404</v>
      </c>
      <c r="CV5506" s="1">
        <v>0.0</v>
      </c>
      <c r="CX5506" s="1">
        <v>0.482</v>
      </c>
      <c r="CY5506" s="1">
        <v>0.0</v>
      </c>
      <c r="DA5506" s="1">
        <v>913.479</v>
      </c>
      <c r="DB5506" s="1">
        <v>27.598</v>
      </c>
      <c r="DF5506" s="1">
        <v>887.685</v>
      </c>
      <c r="DG5506" s="1">
        <v>14.11</v>
      </c>
      <c r="DI5506" s="1">
        <v>97.176</v>
      </c>
      <c r="DN5506" s="1">
        <v>0.0</v>
      </c>
      <c r="DO5506" s="1">
        <v>0.0</v>
      </c>
      <c r="DQ5506" s="1">
        <v>0.0</v>
      </c>
      <c r="DV5506" s="1">
        <v>0.0</v>
      </c>
      <c r="DW5506" s="1">
        <v>0.0</v>
      </c>
      <c r="DY5506" s="1">
        <v>0.0</v>
      </c>
    </row>
    <row r="5507">
      <c r="A5507" s="1" t="s">
        <v>558</v>
      </c>
      <c r="B5507" s="1">
        <v>2015.0</v>
      </c>
      <c r="C5507" s="1" t="s">
        <v>559</v>
      </c>
      <c r="D5507" s="1">
        <v>1.6399034E7</v>
      </c>
      <c r="E5507" s="1">
        <v>5.7423949824E10</v>
      </c>
      <c r="G5507" s="1">
        <v>0.0</v>
      </c>
      <c r="H5507" s="1">
        <v>0.0</v>
      </c>
      <c r="I5507" s="1">
        <v>0.0</v>
      </c>
      <c r="J5507" s="1">
        <v>4.269</v>
      </c>
      <c r="K5507" s="1">
        <v>0.07</v>
      </c>
      <c r="L5507" s="1">
        <v>0.518</v>
      </c>
      <c r="N5507" s="1">
        <v>43.671</v>
      </c>
      <c r="S5507" s="1">
        <v>0.0</v>
      </c>
      <c r="T5507" s="1">
        <v>0.0</v>
      </c>
      <c r="U5507" s="1">
        <v>-35.04</v>
      </c>
      <c r="V5507" s="1">
        <v>-0.4</v>
      </c>
      <c r="W5507" s="1">
        <v>45.238</v>
      </c>
      <c r="X5507" s="1">
        <v>0.742</v>
      </c>
      <c r="Y5507" s="1">
        <v>0.0</v>
      </c>
      <c r="AA5507" s="1">
        <v>13.12</v>
      </c>
      <c r="AB5507" s="1">
        <v>800.047</v>
      </c>
      <c r="AC5507" s="1">
        <v>13.51</v>
      </c>
      <c r="AE5507" s="1">
        <v>2.917</v>
      </c>
      <c r="AF5507" s="1">
        <v>0.805</v>
      </c>
      <c r="AG5507" s="1">
        <v>1732.005</v>
      </c>
      <c r="AH5507" s="1">
        <v>0.495</v>
      </c>
      <c r="AK5507" s="1">
        <v>24.392</v>
      </c>
      <c r="AL5507" s="1">
        <v>0.4</v>
      </c>
      <c r="AO5507" s="1">
        <v>2.961</v>
      </c>
      <c r="AT5507" s="1">
        <v>0.0</v>
      </c>
      <c r="AU5507" s="1">
        <v>0.0</v>
      </c>
      <c r="AX5507" s="1">
        <v>0.0</v>
      </c>
      <c r="AY5507" s="1">
        <v>0.0</v>
      </c>
      <c r="AZ5507" s="1">
        <v>0.0</v>
      </c>
      <c r="BA5507" s="1">
        <v>0.0</v>
      </c>
      <c r="BC5507" s="1">
        <v>0.59</v>
      </c>
      <c r="BG5507" s="1">
        <v>795.169</v>
      </c>
      <c r="BH5507" s="1">
        <v>13.04</v>
      </c>
      <c r="BJ5507" s="1">
        <v>96.521</v>
      </c>
      <c r="BO5507" s="1">
        <v>799.437</v>
      </c>
      <c r="BP5507" s="1">
        <v>13.11</v>
      </c>
      <c r="BR5507" s="1">
        <v>97.039</v>
      </c>
      <c r="BT5507" s="1">
        <v>-0.39</v>
      </c>
      <c r="BU5507" s="1">
        <v>-2.973</v>
      </c>
      <c r="BW5507" s="1">
        <v>0.0</v>
      </c>
      <c r="BX5507" s="1">
        <v>0.0</v>
      </c>
      <c r="BY5507" s="1">
        <v>0.0</v>
      </c>
      <c r="BZ5507" s="1">
        <v>0.0</v>
      </c>
      <c r="CA5507" s="1">
        <v>0.0</v>
      </c>
      <c r="CB5507" s="1">
        <v>0.0</v>
      </c>
      <c r="CG5507" s="1">
        <v>24.392</v>
      </c>
      <c r="CH5507" s="1">
        <v>0.4</v>
      </c>
      <c r="CK5507" s="1">
        <v>0.0</v>
      </c>
      <c r="CL5507" s="1">
        <v>0.0</v>
      </c>
      <c r="CM5507" s="1">
        <v>0.0</v>
      </c>
      <c r="CN5507" s="1">
        <v>2.961</v>
      </c>
      <c r="CQ5507" s="1">
        <v>0.07</v>
      </c>
      <c r="CR5507" s="1">
        <v>0.0</v>
      </c>
      <c r="CU5507" s="1">
        <v>4.269</v>
      </c>
      <c r="CV5507" s="1">
        <v>0.0</v>
      </c>
      <c r="CX5507" s="1">
        <v>0.518</v>
      </c>
      <c r="CY5507" s="1">
        <v>0.0</v>
      </c>
      <c r="DA5507" s="1">
        <v>823.829</v>
      </c>
      <c r="DB5507" s="1">
        <v>28.403</v>
      </c>
      <c r="DF5507" s="1">
        <v>799.437</v>
      </c>
      <c r="DG5507" s="1">
        <v>13.11</v>
      </c>
      <c r="DI5507" s="1">
        <v>97.039</v>
      </c>
      <c r="DN5507" s="1">
        <v>0.0</v>
      </c>
      <c r="DO5507" s="1">
        <v>0.0</v>
      </c>
      <c r="DQ5507" s="1">
        <v>0.0</v>
      </c>
      <c r="DV5507" s="1">
        <v>0.0</v>
      </c>
      <c r="DW5507" s="1">
        <v>0.0</v>
      </c>
      <c r="DY5507" s="1">
        <v>0.0</v>
      </c>
    </row>
    <row r="5508">
      <c r="A5508" s="1" t="s">
        <v>558</v>
      </c>
      <c r="B5508" s="1">
        <v>2016.0</v>
      </c>
      <c r="C5508" s="1" t="s">
        <v>559</v>
      </c>
      <c r="D5508" s="1">
        <v>1.691438E7</v>
      </c>
      <c r="E5508" s="1">
        <v>5.959284736E10</v>
      </c>
      <c r="G5508" s="1">
        <v>0.0</v>
      </c>
      <c r="H5508" s="1">
        <v>0.0</v>
      </c>
      <c r="I5508" s="1">
        <v>0.0</v>
      </c>
      <c r="J5508" s="1">
        <v>4.73</v>
      </c>
      <c r="K5508" s="1">
        <v>0.08</v>
      </c>
      <c r="L5508" s="1">
        <v>0.68</v>
      </c>
      <c r="N5508" s="1">
        <v>65.421</v>
      </c>
      <c r="S5508" s="1">
        <v>19.51</v>
      </c>
      <c r="T5508" s="1">
        <v>0.33</v>
      </c>
      <c r="U5508" s="1">
        <v>22.156</v>
      </c>
      <c r="V5508" s="1">
        <v>0.164</v>
      </c>
      <c r="W5508" s="1">
        <v>53.578</v>
      </c>
      <c r="X5508" s="1">
        <v>0.906</v>
      </c>
      <c r="Y5508" s="1">
        <v>2.804</v>
      </c>
      <c r="AA5508" s="1">
        <v>13.16</v>
      </c>
      <c r="AB5508" s="1">
        <v>778.036</v>
      </c>
      <c r="AC5508" s="1">
        <v>11.77</v>
      </c>
      <c r="AE5508" s="1">
        <v>2.891</v>
      </c>
      <c r="AF5508" s="1">
        <v>0.821</v>
      </c>
      <c r="AG5508" s="1">
        <v>1727.788</v>
      </c>
      <c r="AH5508" s="1">
        <v>0.49</v>
      </c>
      <c r="AK5508" s="1">
        <v>39.611</v>
      </c>
      <c r="AL5508" s="1">
        <v>0.67</v>
      </c>
      <c r="AO5508" s="1">
        <v>5.692</v>
      </c>
      <c r="AT5508" s="1">
        <v>0.0</v>
      </c>
      <c r="AU5508" s="1">
        <v>0.0</v>
      </c>
      <c r="AX5508" s="1">
        <v>0.0</v>
      </c>
      <c r="AY5508" s="1">
        <v>0.0</v>
      </c>
      <c r="AZ5508" s="1">
        <v>0.0</v>
      </c>
      <c r="BA5508" s="1">
        <v>0.0</v>
      </c>
      <c r="BC5508" s="1">
        <v>0.77</v>
      </c>
      <c r="BG5508" s="1">
        <v>651.517</v>
      </c>
      <c r="BH5508" s="1">
        <v>11.02</v>
      </c>
      <c r="BJ5508" s="1">
        <v>93.628</v>
      </c>
      <c r="BO5508" s="1">
        <v>656.246</v>
      </c>
      <c r="BP5508" s="1">
        <v>11.1</v>
      </c>
      <c r="BR5508" s="1">
        <v>94.308</v>
      </c>
      <c r="BT5508" s="1">
        <v>1.39</v>
      </c>
      <c r="BU5508" s="1">
        <v>10.562</v>
      </c>
      <c r="BW5508" s="1">
        <v>0.0</v>
      </c>
      <c r="BX5508" s="1">
        <v>0.0</v>
      </c>
      <c r="BY5508" s="1">
        <v>0.0</v>
      </c>
      <c r="BZ5508" s="1">
        <v>0.0</v>
      </c>
      <c r="CA5508" s="1">
        <v>0.0</v>
      </c>
      <c r="CB5508" s="1">
        <v>0.0</v>
      </c>
      <c r="CG5508" s="1">
        <v>20.101</v>
      </c>
      <c r="CH5508" s="1">
        <v>0.34</v>
      </c>
      <c r="CK5508" s="1">
        <v>0.0</v>
      </c>
      <c r="CL5508" s="1">
        <v>0.0</v>
      </c>
      <c r="CM5508" s="1">
        <v>0.0</v>
      </c>
      <c r="CN5508" s="1">
        <v>2.889</v>
      </c>
      <c r="CQ5508" s="1">
        <v>0.08</v>
      </c>
      <c r="CR5508" s="1">
        <v>0.0</v>
      </c>
      <c r="CU5508" s="1">
        <v>4.73</v>
      </c>
      <c r="CV5508" s="1">
        <v>0.0</v>
      </c>
      <c r="CX5508" s="1">
        <v>0.68</v>
      </c>
      <c r="CY5508" s="1">
        <v>0.0</v>
      </c>
      <c r="DA5508" s="1">
        <v>695.858</v>
      </c>
      <c r="DB5508" s="1">
        <v>29.224</v>
      </c>
      <c r="DF5508" s="1">
        <v>656.246</v>
      </c>
      <c r="DG5508" s="1">
        <v>11.1</v>
      </c>
      <c r="DI5508" s="1">
        <v>94.308</v>
      </c>
      <c r="DN5508" s="1">
        <v>0.0</v>
      </c>
      <c r="DO5508" s="1">
        <v>0.0</v>
      </c>
      <c r="DQ5508" s="1">
        <v>0.0</v>
      </c>
      <c r="DV5508" s="1">
        <v>0.0</v>
      </c>
      <c r="DW5508" s="1">
        <v>0.0</v>
      </c>
      <c r="DY5508" s="1">
        <v>0.0</v>
      </c>
    </row>
    <row r="5509">
      <c r="A5509" s="1" t="s">
        <v>558</v>
      </c>
      <c r="B5509" s="1">
        <v>2017.0</v>
      </c>
      <c r="C5509" s="1" t="s">
        <v>559</v>
      </c>
      <c r="D5509" s="1">
        <v>1.7441277E7</v>
      </c>
      <c r="E5509" s="1">
        <v>6.1680984064E10</v>
      </c>
      <c r="G5509" s="1">
        <v>0.0</v>
      </c>
      <c r="H5509" s="1">
        <v>0.0</v>
      </c>
      <c r="I5509" s="1">
        <v>0.0</v>
      </c>
      <c r="J5509" s="1">
        <v>4.587</v>
      </c>
      <c r="K5509" s="1">
        <v>0.08</v>
      </c>
      <c r="L5509" s="1">
        <v>0.549</v>
      </c>
      <c r="N5509" s="1">
        <v>125.0</v>
      </c>
      <c r="S5509" s="1">
        <v>73.389</v>
      </c>
      <c r="T5509" s="1">
        <v>1.28</v>
      </c>
      <c r="Y5509" s="1">
        <v>8.791</v>
      </c>
      <c r="AA5509" s="1">
        <v>14.25</v>
      </c>
      <c r="AB5509" s="1">
        <v>817.027</v>
      </c>
      <c r="AC5509" s="1">
        <v>14.56</v>
      </c>
      <c r="AE5509" s="1">
        <v>16.88</v>
      </c>
      <c r="AF5509" s="1">
        <v>4.933</v>
      </c>
      <c r="AG5509" s="1">
        <v>1958.439</v>
      </c>
      <c r="AH5509" s="1">
        <v>0.554</v>
      </c>
      <c r="AK5509" s="1">
        <v>114.097</v>
      </c>
      <c r="AL5509" s="1">
        <v>1.99</v>
      </c>
      <c r="AO5509" s="1">
        <v>13.668</v>
      </c>
      <c r="AT5509" s="1">
        <v>0.0</v>
      </c>
      <c r="AU5509" s="1">
        <v>0.0</v>
      </c>
      <c r="BA5509" s="1">
        <v>0.0</v>
      </c>
      <c r="BC5509" s="1">
        <v>1.82</v>
      </c>
      <c r="BG5509" s="1">
        <v>716.117</v>
      </c>
      <c r="BH5509" s="1">
        <v>12.49</v>
      </c>
      <c r="BJ5509" s="1">
        <v>85.783</v>
      </c>
      <c r="BO5509" s="1">
        <v>720.704</v>
      </c>
      <c r="BP5509" s="1">
        <v>12.57</v>
      </c>
      <c r="BR5509" s="1">
        <v>86.332</v>
      </c>
      <c r="BT5509" s="1">
        <v>-0.31</v>
      </c>
      <c r="BU5509" s="1">
        <v>-2.175</v>
      </c>
      <c r="BW5509" s="1">
        <v>0.0</v>
      </c>
      <c r="BX5509" s="1">
        <v>0.0</v>
      </c>
      <c r="BY5509" s="1">
        <v>0.0</v>
      </c>
      <c r="BZ5509" s="1">
        <v>0.0</v>
      </c>
      <c r="CA5509" s="1">
        <v>0.0</v>
      </c>
      <c r="CB5509" s="1">
        <v>0.0</v>
      </c>
      <c r="CG5509" s="1">
        <v>40.708</v>
      </c>
      <c r="CH5509" s="1">
        <v>0.71</v>
      </c>
      <c r="CN5509" s="1">
        <v>4.876</v>
      </c>
      <c r="CQ5509" s="1">
        <v>0.08</v>
      </c>
      <c r="CR5509" s="1">
        <v>0.0</v>
      </c>
      <c r="CU5509" s="1">
        <v>4.587</v>
      </c>
      <c r="CV5509" s="1">
        <v>0.0</v>
      </c>
      <c r="CX5509" s="1">
        <v>0.549</v>
      </c>
      <c r="CY5509" s="1">
        <v>0.0</v>
      </c>
      <c r="DA5509" s="1">
        <v>834.801</v>
      </c>
      <c r="DB5509" s="1">
        <v>34.158</v>
      </c>
      <c r="DF5509" s="1">
        <v>720.704</v>
      </c>
      <c r="DG5509" s="1">
        <v>12.57</v>
      </c>
      <c r="DI5509" s="1">
        <v>86.332</v>
      </c>
      <c r="DN5509" s="1">
        <v>0.0</v>
      </c>
      <c r="DO5509" s="1">
        <v>0.0</v>
      </c>
      <c r="DQ5509" s="1">
        <v>0.0</v>
      </c>
      <c r="DV5509" s="1">
        <v>0.0</v>
      </c>
      <c r="DW5509" s="1">
        <v>0.0</v>
      </c>
      <c r="DY5509" s="1">
        <v>0.0</v>
      </c>
    </row>
    <row r="5510">
      <c r="A5510" s="1" t="s">
        <v>558</v>
      </c>
      <c r="B5510" s="1">
        <v>2018.0</v>
      </c>
      <c r="C5510" s="1" t="s">
        <v>559</v>
      </c>
      <c r="D5510" s="1">
        <v>1.7973515E7</v>
      </c>
      <c r="E5510" s="1">
        <v>6.4169816064E10</v>
      </c>
      <c r="G5510" s="1">
        <v>0.0</v>
      </c>
      <c r="H5510" s="1">
        <v>0.0</v>
      </c>
      <c r="I5510" s="1">
        <v>0.0</v>
      </c>
      <c r="J5510" s="1">
        <v>3.895</v>
      </c>
      <c r="K5510" s="1">
        <v>0.07</v>
      </c>
      <c r="L5510" s="1">
        <v>0.43</v>
      </c>
      <c r="N5510" s="1">
        <v>140.663</v>
      </c>
      <c r="S5510" s="1">
        <v>113.5</v>
      </c>
      <c r="T5510" s="1">
        <v>2.04</v>
      </c>
      <c r="Y5510" s="1">
        <v>12.531</v>
      </c>
      <c r="AA5510" s="1">
        <v>15.21</v>
      </c>
      <c r="AB5510" s="1">
        <v>846.245</v>
      </c>
      <c r="AC5510" s="1">
        <v>16.28</v>
      </c>
      <c r="AE5510" s="1">
        <v>8.947</v>
      </c>
      <c r="AF5510" s="1">
        <v>3.056</v>
      </c>
      <c r="AG5510" s="1">
        <v>2070.476</v>
      </c>
      <c r="AH5510" s="1">
        <v>0.58</v>
      </c>
      <c r="AK5510" s="1">
        <v>139.094</v>
      </c>
      <c r="AL5510" s="1">
        <v>2.5</v>
      </c>
      <c r="AO5510" s="1">
        <v>15.356</v>
      </c>
      <c r="AT5510" s="1">
        <v>0.0</v>
      </c>
      <c r="AU5510" s="1">
        <v>0.0</v>
      </c>
      <c r="BA5510" s="1">
        <v>0.0</v>
      </c>
      <c r="BC5510" s="1">
        <v>2.29</v>
      </c>
      <c r="BG5510" s="1">
        <v>762.789</v>
      </c>
      <c r="BH5510" s="1">
        <v>13.71</v>
      </c>
      <c r="BJ5510" s="1">
        <v>84.214</v>
      </c>
      <c r="BO5510" s="1">
        <v>766.684</v>
      </c>
      <c r="BP5510" s="1">
        <v>13.78</v>
      </c>
      <c r="BR5510" s="1">
        <v>84.644</v>
      </c>
      <c r="BT5510" s="1">
        <v>-1.07</v>
      </c>
      <c r="BU5510" s="1">
        <v>-7.035</v>
      </c>
      <c r="BW5510" s="1">
        <v>0.0</v>
      </c>
      <c r="BX5510" s="1">
        <v>0.0</v>
      </c>
      <c r="BY5510" s="1">
        <v>0.0</v>
      </c>
      <c r="BZ5510" s="1">
        <v>0.0</v>
      </c>
      <c r="CA5510" s="1">
        <v>0.0</v>
      </c>
      <c r="CB5510" s="1">
        <v>0.0</v>
      </c>
      <c r="CG5510" s="1">
        <v>25.593</v>
      </c>
      <c r="CH5510" s="1">
        <v>0.46</v>
      </c>
      <c r="CN5510" s="1">
        <v>2.826</v>
      </c>
      <c r="CQ5510" s="1">
        <v>0.07</v>
      </c>
      <c r="CR5510" s="1">
        <v>0.0</v>
      </c>
      <c r="CU5510" s="1">
        <v>3.895</v>
      </c>
      <c r="CV5510" s="1">
        <v>0.0</v>
      </c>
      <c r="CX5510" s="1">
        <v>0.43</v>
      </c>
      <c r="CY5510" s="1">
        <v>0.0</v>
      </c>
      <c r="DA5510" s="1">
        <v>905.777</v>
      </c>
      <c r="DB5510" s="1">
        <v>37.214</v>
      </c>
      <c r="DF5510" s="1">
        <v>766.684</v>
      </c>
      <c r="DG5510" s="1">
        <v>13.78</v>
      </c>
      <c r="DI5510" s="1">
        <v>84.644</v>
      </c>
      <c r="DN5510" s="1">
        <v>0.0</v>
      </c>
      <c r="DO5510" s="1">
        <v>0.0</v>
      </c>
      <c r="DQ5510" s="1">
        <v>0.0</v>
      </c>
      <c r="DV5510" s="1">
        <v>0.0</v>
      </c>
      <c r="DW5510" s="1">
        <v>0.0</v>
      </c>
      <c r="DY5510" s="1">
        <v>0.0</v>
      </c>
    </row>
    <row r="5511">
      <c r="A5511" s="1" t="s">
        <v>558</v>
      </c>
      <c r="B5511" s="1">
        <v>2019.0</v>
      </c>
      <c r="C5511" s="1" t="s">
        <v>559</v>
      </c>
      <c r="D5511" s="1">
        <v>1.851379E7</v>
      </c>
      <c r="E5511" s="1">
        <v>6.5094496256E10</v>
      </c>
      <c r="G5511" s="1">
        <v>0.0</v>
      </c>
      <c r="H5511" s="1">
        <v>0.0</v>
      </c>
      <c r="I5511" s="1">
        <v>0.0</v>
      </c>
      <c r="J5511" s="1">
        <v>3.781</v>
      </c>
      <c r="K5511" s="1">
        <v>0.07</v>
      </c>
      <c r="L5511" s="1">
        <v>0.473</v>
      </c>
      <c r="N5511" s="1">
        <v>138.607</v>
      </c>
      <c r="S5511" s="1">
        <v>90.203</v>
      </c>
      <c r="T5511" s="1">
        <v>1.67</v>
      </c>
      <c r="Y5511" s="1">
        <v>11.291</v>
      </c>
      <c r="AA5511" s="1">
        <v>14.01</v>
      </c>
      <c r="AB5511" s="1">
        <v>756.733</v>
      </c>
      <c r="AC5511" s="1">
        <v>14.79</v>
      </c>
      <c r="AE5511" s="1">
        <v>-2.377</v>
      </c>
      <c r="AF5511" s="1">
        <v>-0.885</v>
      </c>
      <c r="AG5511" s="1">
        <v>1962.274</v>
      </c>
      <c r="AH5511" s="1">
        <v>0.558</v>
      </c>
      <c r="AK5511" s="1">
        <v>122.611</v>
      </c>
      <c r="AL5511" s="1">
        <v>2.27</v>
      </c>
      <c r="AO5511" s="1">
        <v>15.348</v>
      </c>
      <c r="AT5511" s="1">
        <v>0.0</v>
      </c>
      <c r="AU5511" s="1">
        <v>0.0</v>
      </c>
      <c r="BA5511" s="1">
        <v>0.0</v>
      </c>
      <c r="BC5511" s="1">
        <v>2.05</v>
      </c>
      <c r="BG5511" s="1">
        <v>665.99</v>
      </c>
      <c r="BH5511" s="1">
        <v>12.33</v>
      </c>
      <c r="BJ5511" s="1">
        <v>83.367</v>
      </c>
      <c r="BO5511" s="1">
        <v>676.253</v>
      </c>
      <c r="BP5511" s="1">
        <v>12.52</v>
      </c>
      <c r="BR5511" s="1">
        <v>84.652</v>
      </c>
      <c r="BT5511" s="1">
        <v>-0.78</v>
      </c>
      <c r="BU5511" s="1">
        <v>-5.567</v>
      </c>
      <c r="BW5511" s="1">
        <v>0.0</v>
      </c>
      <c r="BX5511" s="1">
        <v>0.0</v>
      </c>
      <c r="BY5511" s="1">
        <v>0.0</v>
      </c>
      <c r="BZ5511" s="1">
        <v>0.0</v>
      </c>
      <c r="CA5511" s="1">
        <v>0.0</v>
      </c>
      <c r="CB5511" s="1">
        <v>0.0</v>
      </c>
      <c r="CG5511" s="1">
        <v>32.408</v>
      </c>
      <c r="CH5511" s="1">
        <v>0.6</v>
      </c>
      <c r="CN5511" s="1">
        <v>4.057</v>
      </c>
      <c r="CQ5511" s="1">
        <v>0.07</v>
      </c>
      <c r="CR5511" s="1">
        <v>0.0</v>
      </c>
      <c r="CU5511" s="1">
        <v>3.781</v>
      </c>
      <c r="CV5511" s="1">
        <v>0.0</v>
      </c>
      <c r="CX5511" s="1">
        <v>0.473</v>
      </c>
      <c r="CY5511" s="1">
        <v>0.0</v>
      </c>
      <c r="DA5511" s="1">
        <v>798.864</v>
      </c>
      <c r="DB5511" s="1">
        <v>36.329</v>
      </c>
      <c r="DF5511" s="1">
        <v>676.253</v>
      </c>
      <c r="DG5511" s="1">
        <v>12.52</v>
      </c>
      <c r="DI5511" s="1">
        <v>84.652</v>
      </c>
      <c r="DN5511" s="1">
        <v>6.482</v>
      </c>
      <c r="DO5511" s="1">
        <v>0.12</v>
      </c>
      <c r="DQ5511" s="1">
        <v>0.811</v>
      </c>
      <c r="DV5511" s="1">
        <v>0.0</v>
      </c>
      <c r="DW5511" s="1">
        <v>0.0</v>
      </c>
      <c r="DY5511" s="1">
        <v>0.0</v>
      </c>
    </row>
    <row r="5512">
      <c r="A5512" s="1" t="s">
        <v>558</v>
      </c>
      <c r="B5512" s="1">
        <v>2020.0</v>
      </c>
      <c r="C5512" s="1" t="s">
        <v>559</v>
      </c>
      <c r="D5512" s="1">
        <v>1.9059354E7</v>
      </c>
      <c r="E5512" s="1">
        <v>6.3281610752E10</v>
      </c>
      <c r="G5512" s="1">
        <v>0.0</v>
      </c>
      <c r="H5512" s="1">
        <v>0.0</v>
      </c>
      <c r="I5512" s="1">
        <v>0.0</v>
      </c>
      <c r="J5512" s="1">
        <v>4.197</v>
      </c>
      <c r="K5512" s="1">
        <v>0.08</v>
      </c>
      <c r="L5512" s="1">
        <v>0.525</v>
      </c>
      <c r="N5512" s="1">
        <v>135.259</v>
      </c>
      <c r="S5512" s="1">
        <v>99.164</v>
      </c>
      <c r="T5512" s="1">
        <v>1.89</v>
      </c>
      <c r="Y5512" s="1">
        <v>12.41</v>
      </c>
      <c r="AA5512" s="1">
        <v>14.02</v>
      </c>
      <c r="AB5512" s="1">
        <v>735.597</v>
      </c>
      <c r="AC5512" s="1">
        <v>15.23</v>
      </c>
      <c r="AE5512" s="1">
        <v>5.961</v>
      </c>
      <c r="AF5512" s="1">
        <v>2.166</v>
      </c>
      <c r="AG5512" s="1">
        <v>2019.733</v>
      </c>
      <c r="AH5512" s="1">
        <v>0.608</v>
      </c>
      <c r="AK5512" s="1">
        <v>115.954</v>
      </c>
      <c r="AL5512" s="1">
        <v>2.21</v>
      </c>
      <c r="AO5512" s="1">
        <v>14.511</v>
      </c>
      <c r="AT5512" s="1">
        <v>0.0</v>
      </c>
      <c r="AU5512" s="1">
        <v>0.0</v>
      </c>
      <c r="BA5512" s="1">
        <v>0.0</v>
      </c>
      <c r="BC5512" s="1">
        <v>2.06</v>
      </c>
      <c r="BG5512" s="1">
        <v>671.062</v>
      </c>
      <c r="BH5512" s="1">
        <v>12.79</v>
      </c>
      <c r="BJ5512" s="1">
        <v>83.979</v>
      </c>
      <c r="BO5512" s="1">
        <v>683.129</v>
      </c>
      <c r="BP5512" s="1">
        <v>13.02</v>
      </c>
      <c r="BR5512" s="1">
        <v>85.489</v>
      </c>
      <c r="BT5512" s="1">
        <v>-1.21</v>
      </c>
      <c r="BU5512" s="1">
        <v>-8.631</v>
      </c>
      <c r="BW5512" s="1">
        <v>0.0</v>
      </c>
      <c r="BX5512" s="1">
        <v>0.0</v>
      </c>
      <c r="BY5512" s="1">
        <v>0.0</v>
      </c>
      <c r="BZ5512" s="1">
        <v>0.0</v>
      </c>
      <c r="CA5512" s="1">
        <v>0.0</v>
      </c>
      <c r="CB5512" s="1">
        <v>0.0</v>
      </c>
      <c r="CG5512" s="1">
        <v>16.79</v>
      </c>
      <c r="CH5512" s="1">
        <v>0.32</v>
      </c>
      <c r="CN5512" s="1">
        <v>2.101</v>
      </c>
      <c r="CQ5512" s="1">
        <v>0.08</v>
      </c>
      <c r="CR5512" s="1">
        <v>0.0</v>
      </c>
      <c r="CU5512" s="1">
        <v>4.197</v>
      </c>
      <c r="CV5512" s="1">
        <v>0.0</v>
      </c>
      <c r="CX5512" s="1">
        <v>0.525</v>
      </c>
      <c r="CY5512" s="1">
        <v>0.0</v>
      </c>
      <c r="DA5512" s="1">
        <v>799.083</v>
      </c>
      <c r="DB5512" s="1">
        <v>38.495</v>
      </c>
      <c r="DF5512" s="1">
        <v>683.129</v>
      </c>
      <c r="DG5512" s="1">
        <v>13.02</v>
      </c>
      <c r="DI5512" s="1">
        <v>85.489</v>
      </c>
      <c r="DN5512" s="1">
        <v>7.87</v>
      </c>
      <c r="DO5512" s="1">
        <v>0.15</v>
      </c>
      <c r="DQ5512" s="1">
        <v>0.985</v>
      </c>
      <c r="DV5512" s="1">
        <v>0.0</v>
      </c>
      <c r="DW5512" s="1">
        <v>0.0</v>
      </c>
      <c r="DY5512" s="1">
        <v>0.0</v>
      </c>
    </row>
    <row r="5513">
      <c r="A5513" s="1" t="s">
        <v>558</v>
      </c>
      <c r="B5513" s="1">
        <v>2021.0</v>
      </c>
      <c r="C5513" s="1" t="s">
        <v>559</v>
      </c>
      <c r="D5513" s="1">
        <v>1.9603556E7</v>
      </c>
      <c r="E5513" s="1">
        <v>6.6191937536E10</v>
      </c>
      <c r="G5513" s="1">
        <v>0.0</v>
      </c>
      <c r="H5513" s="1">
        <v>0.0</v>
      </c>
      <c r="I5513" s="1">
        <v>0.0</v>
      </c>
      <c r="J5513" s="1">
        <v>4.081</v>
      </c>
      <c r="K5513" s="1">
        <v>0.08</v>
      </c>
      <c r="L5513" s="1">
        <v>0.451</v>
      </c>
      <c r="N5513" s="1">
        <v>86.907</v>
      </c>
      <c r="S5513" s="1">
        <v>66.314</v>
      </c>
      <c r="T5513" s="1">
        <v>1.3</v>
      </c>
      <c r="Y5513" s="1">
        <v>7.336</v>
      </c>
      <c r="AA5513" s="1">
        <v>15.59</v>
      </c>
      <c r="AB5513" s="1">
        <v>795.264</v>
      </c>
      <c r="AC5513" s="1">
        <v>17.72</v>
      </c>
      <c r="AE5513" s="1">
        <v>7.266</v>
      </c>
      <c r="AF5513" s="1">
        <v>2.797</v>
      </c>
      <c r="AG5513" s="1">
        <v>2106.338</v>
      </c>
      <c r="AH5513" s="1">
        <v>0.624</v>
      </c>
      <c r="AK5513" s="1">
        <v>72.436</v>
      </c>
      <c r="AL5513" s="1">
        <v>1.42</v>
      </c>
      <c r="AO5513" s="1">
        <v>8.014</v>
      </c>
      <c r="AT5513" s="1">
        <v>0.0</v>
      </c>
      <c r="AU5513" s="1">
        <v>0.0</v>
      </c>
      <c r="BA5513" s="1">
        <v>0.0</v>
      </c>
      <c r="BC5513" s="1">
        <v>1.54</v>
      </c>
      <c r="BG5513" s="1">
        <v>819.749</v>
      </c>
      <c r="BH5513" s="1">
        <v>16.07</v>
      </c>
      <c r="BJ5513" s="1">
        <v>90.688</v>
      </c>
      <c r="BO5513" s="1">
        <v>831.482</v>
      </c>
      <c r="BP5513" s="1">
        <v>16.3</v>
      </c>
      <c r="BR5513" s="1">
        <v>91.986</v>
      </c>
      <c r="BT5513" s="1">
        <v>-2.13</v>
      </c>
      <c r="BU5513" s="1">
        <v>-13.663</v>
      </c>
      <c r="BW5513" s="1">
        <v>0.0</v>
      </c>
      <c r="BX5513" s="1">
        <v>0.0</v>
      </c>
      <c r="BY5513" s="1">
        <v>0.0</v>
      </c>
      <c r="BZ5513" s="1">
        <v>0.0</v>
      </c>
      <c r="CA5513" s="1">
        <v>0.0</v>
      </c>
      <c r="CB5513" s="1">
        <v>0.0</v>
      </c>
      <c r="CG5513" s="1">
        <v>6.121</v>
      </c>
      <c r="CH5513" s="1">
        <v>0.12</v>
      </c>
      <c r="CN5513" s="1">
        <v>0.677</v>
      </c>
      <c r="CQ5513" s="1">
        <v>0.08</v>
      </c>
      <c r="CR5513" s="1">
        <v>0.0</v>
      </c>
      <c r="CU5513" s="1">
        <v>4.081</v>
      </c>
      <c r="CV5513" s="1">
        <v>0.0</v>
      </c>
      <c r="CX5513" s="1">
        <v>0.451</v>
      </c>
      <c r="CY5513" s="1">
        <v>0.0</v>
      </c>
      <c r="DA5513" s="1">
        <v>903.918</v>
      </c>
      <c r="DB5513" s="1">
        <v>41.292</v>
      </c>
      <c r="DF5513" s="1">
        <v>831.482</v>
      </c>
      <c r="DG5513" s="1">
        <v>16.3</v>
      </c>
      <c r="DI5513" s="1">
        <v>91.986</v>
      </c>
      <c r="DN5513" s="1">
        <v>7.652</v>
      </c>
      <c r="DO5513" s="1">
        <v>0.15</v>
      </c>
      <c r="DQ5513" s="1">
        <v>0.847</v>
      </c>
      <c r="DV5513" s="1">
        <v>0.0</v>
      </c>
      <c r="DW5513" s="1">
        <v>0.0</v>
      </c>
      <c r="DY5513" s="1">
        <v>0.0</v>
      </c>
    </row>
    <row r="5514">
      <c r="A5514" s="1" t="s">
        <v>558</v>
      </c>
      <c r="B5514" s="1">
        <v>2022.0</v>
      </c>
      <c r="C5514" s="1" t="s">
        <v>559</v>
      </c>
      <c r="D5514" s="1">
        <v>2.015289E7</v>
      </c>
      <c r="E5514" s="1">
        <v>6.8469604352E10</v>
      </c>
      <c r="G5514" s="1">
        <v>0.0</v>
      </c>
      <c r="H5514" s="1">
        <v>0.0</v>
      </c>
      <c r="I5514" s="1">
        <v>0.0</v>
      </c>
      <c r="J5514" s="1">
        <v>3.97</v>
      </c>
      <c r="K5514" s="1">
        <v>0.08</v>
      </c>
      <c r="L5514" s="1">
        <v>0.411</v>
      </c>
      <c r="N5514" s="1">
        <v>111.967</v>
      </c>
      <c r="S5514" s="1">
        <v>107.181</v>
      </c>
      <c r="T5514" s="1">
        <v>2.16</v>
      </c>
      <c r="Y5514" s="1">
        <v>11.094</v>
      </c>
      <c r="AA5514" s="1">
        <v>16.43</v>
      </c>
      <c r="AB5514" s="1">
        <v>815.268</v>
      </c>
      <c r="AC5514" s="1">
        <v>19.47</v>
      </c>
      <c r="AE5514" s="1">
        <v>-3.032</v>
      </c>
      <c r="AF5514" s="1">
        <v>-1.252</v>
      </c>
      <c r="AG5514" s="1">
        <v>1986.806</v>
      </c>
      <c r="AH5514" s="1">
        <v>0.585</v>
      </c>
      <c r="AK5514" s="1">
        <v>107.181</v>
      </c>
      <c r="AL5514" s="1">
        <v>2.16</v>
      </c>
      <c r="AO5514" s="1">
        <v>11.094</v>
      </c>
      <c r="AT5514" s="1">
        <v>0.0</v>
      </c>
      <c r="AU5514" s="1">
        <v>0.0</v>
      </c>
      <c r="BA5514" s="1">
        <v>0.0</v>
      </c>
      <c r="BC5514" s="1">
        <v>2.18</v>
      </c>
      <c r="BG5514" s="1">
        <v>848.017</v>
      </c>
      <c r="BH5514" s="1">
        <v>17.09</v>
      </c>
      <c r="BJ5514" s="1">
        <v>87.776</v>
      </c>
      <c r="BO5514" s="1">
        <v>858.934</v>
      </c>
      <c r="BP5514" s="1">
        <v>17.31</v>
      </c>
      <c r="BR5514" s="1">
        <v>88.906</v>
      </c>
      <c r="BT5514" s="1">
        <v>-3.04</v>
      </c>
      <c r="BU5514" s="1">
        <v>-18.503</v>
      </c>
      <c r="BW5514" s="1">
        <v>0.0</v>
      </c>
      <c r="BX5514" s="1">
        <v>0.0</v>
      </c>
      <c r="BY5514" s="1">
        <v>0.0</v>
      </c>
      <c r="BZ5514" s="1">
        <v>0.0</v>
      </c>
      <c r="CA5514" s="1">
        <v>0.0</v>
      </c>
      <c r="CB5514" s="1">
        <v>0.0</v>
      </c>
      <c r="CG5514" s="1">
        <v>0.0</v>
      </c>
      <c r="CH5514" s="1">
        <v>0.0</v>
      </c>
      <c r="CN5514" s="1">
        <v>0.0</v>
      </c>
      <c r="CQ5514" s="1">
        <v>0.08</v>
      </c>
      <c r="CR5514" s="1">
        <v>0.0</v>
      </c>
      <c r="CU5514" s="1">
        <v>3.97</v>
      </c>
      <c r="CV5514" s="1">
        <v>0.0</v>
      </c>
      <c r="CX5514" s="1">
        <v>0.411</v>
      </c>
      <c r="CY5514" s="1">
        <v>0.0</v>
      </c>
      <c r="DA5514" s="1">
        <v>966.115</v>
      </c>
      <c r="DB5514" s="1">
        <v>40.04</v>
      </c>
      <c r="DF5514" s="1">
        <v>858.934</v>
      </c>
      <c r="DG5514" s="1">
        <v>17.31</v>
      </c>
      <c r="DI5514" s="1">
        <v>88.906</v>
      </c>
      <c r="DN5514" s="1">
        <v>6.947</v>
      </c>
      <c r="DO5514" s="1">
        <v>0.14</v>
      </c>
      <c r="DQ5514" s="1">
        <v>0.719</v>
      </c>
      <c r="DV5514" s="1">
        <v>0.0</v>
      </c>
      <c r="DW5514" s="1">
        <v>0.0</v>
      </c>
      <c r="DY5514" s="1">
        <v>0.0</v>
      </c>
    </row>
    <row r="5515">
      <c r="A5515" s="1" t="s">
        <v>558</v>
      </c>
      <c r="B5515" s="1">
        <v>2023.0</v>
      </c>
      <c r="C5515" s="1" t="s">
        <v>559</v>
      </c>
      <c r="D5515" s="1">
        <v>2.0723923E7</v>
      </c>
      <c r="G5515" s="1">
        <v>0.0</v>
      </c>
      <c r="H5515" s="1">
        <v>0.0</v>
      </c>
      <c r="I5515" s="1">
        <v>0.0</v>
      </c>
      <c r="J5515" s="1">
        <v>3.86</v>
      </c>
      <c r="K5515" s="1">
        <v>0.08</v>
      </c>
      <c r="L5515" s="1">
        <v>0.411</v>
      </c>
      <c r="N5515" s="1">
        <v>110.997</v>
      </c>
      <c r="S5515" s="1">
        <v>102.78</v>
      </c>
      <c r="T5515" s="1">
        <v>2.13</v>
      </c>
      <c r="Y5515" s="1">
        <v>10.946</v>
      </c>
      <c r="AA5515" s="1">
        <v>16.64</v>
      </c>
      <c r="AB5515" s="1">
        <v>802.937</v>
      </c>
      <c r="AC5515" s="1">
        <v>19.46</v>
      </c>
      <c r="AE5515" s="1">
        <v>25.372</v>
      </c>
      <c r="AF5515" s="1">
        <v>10.159</v>
      </c>
      <c r="AG5515" s="1">
        <v>2422.265</v>
      </c>
      <c r="AK5515" s="1">
        <v>103.262</v>
      </c>
      <c r="AL5515" s="1">
        <v>2.14</v>
      </c>
      <c r="AO5515" s="1">
        <v>10.997</v>
      </c>
      <c r="AT5515" s="1">
        <v>0.0</v>
      </c>
      <c r="AU5515" s="1">
        <v>0.0</v>
      </c>
      <c r="BA5515" s="1">
        <v>0.0</v>
      </c>
      <c r="BC5515" s="1">
        <v>2.16</v>
      </c>
      <c r="BG5515" s="1">
        <v>824.651</v>
      </c>
      <c r="BH5515" s="1">
        <v>17.09</v>
      </c>
      <c r="BJ5515" s="1">
        <v>87.821</v>
      </c>
      <c r="BO5515" s="1">
        <v>835.749</v>
      </c>
      <c r="BP5515" s="1">
        <v>17.32</v>
      </c>
      <c r="BR5515" s="1">
        <v>89.003</v>
      </c>
      <c r="BT5515" s="1">
        <v>-2.82</v>
      </c>
      <c r="BU5515" s="1">
        <v>-16.947</v>
      </c>
      <c r="BW5515" s="1">
        <v>0.0</v>
      </c>
      <c r="BX5515" s="1">
        <v>0.0</v>
      </c>
      <c r="BY5515" s="1">
        <v>0.0</v>
      </c>
      <c r="BZ5515" s="1">
        <v>0.0</v>
      </c>
      <c r="CA5515" s="1">
        <v>0.0</v>
      </c>
      <c r="CB5515" s="1">
        <v>0.0</v>
      </c>
      <c r="CG5515" s="1">
        <v>0.483</v>
      </c>
      <c r="CH5515" s="1">
        <v>0.01</v>
      </c>
      <c r="CN5515" s="1">
        <v>0.051</v>
      </c>
      <c r="CQ5515" s="1">
        <v>0.08</v>
      </c>
      <c r="CR5515" s="1">
        <v>0.0</v>
      </c>
      <c r="CU5515" s="1">
        <v>3.86</v>
      </c>
      <c r="CV5515" s="1">
        <v>0.0</v>
      </c>
      <c r="CX5515" s="1">
        <v>0.411</v>
      </c>
      <c r="CY5515" s="1">
        <v>0.0</v>
      </c>
      <c r="DA5515" s="1">
        <v>939.011</v>
      </c>
      <c r="DB5515" s="1">
        <v>50.199</v>
      </c>
      <c r="DF5515" s="1">
        <v>835.749</v>
      </c>
      <c r="DG5515" s="1">
        <v>17.32</v>
      </c>
      <c r="DI5515" s="1">
        <v>89.003</v>
      </c>
      <c r="DN5515" s="1">
        <v>7.238</v>
      </c>
      <c r="DO5515" s="1">
        <v>0.15</v>
      </c>
      <c r="DQ5515" s="1">
        <v>0.771</v>
      </c>
      <c r="DV5515" s="1">
        <v>0.0</v>
      </c>
      <c r="DW5515" s="1">
        <v>0.0</v>
      </c>
      <c r="DY5515" s="1">
        <v>0.0</v>
      </c>
    </row>
    <row r="5516">
      <c r="A5516" s="1" t="s">
        <v>558</v>
      </c>
      <c r="B5516" s="1">
        <v>2024.0</v>
      </c>
      <c r="C5516" s="1" t="s">
        <v>559</v>
      </c>
      <c r="D5516" s="1">
        <v>2.1314912E7</v>
      </c>
      <c r="G5516" s="1">
        <v>0.0</v>
      </c>
      <c r="H5516" s="1">
        <v>0.0</v>
      </c>
      <c r="I5516" s="1">
        <v>0.0</v>
      </c>
      <c r="BW5516" s="1">
        <v>0.0</v>
      </c>
      <c r="BX5516" s="1">
        <v>0.0</v>
      </c>
      <c r="BY5516" s="1">
        <v>0.0</v>
      </c>
      <c r="BZ5516" s="1">
        <v>0.0</v>
      </c>
      <c r="CA5516" s="1">
        <v>0.0</v>
      </c>
    </row>
    <row r="5517">
      <c r="A5517" s="1" t="s">
        <v>560</v>
      </c>
      <c r="B5517" s="1">
        <v>1900.0</v>
      </c>
      <c r="C5517" s="1" t="s">
        <v>561</v>
      </c>
      <c r="D5517" s="1">
        <v>1111376.0</v>
      </c>
      <c r="W5517" s="1">
        <v>0.0</v>
      </c>
      <c r="X5517" s="1">
        <v>0.0</v>
      </c>
    </row>
    <row r="5518">
      <c r="A5518" s="1" t="s">
        <v>560</v>
      </c>
      <c r="B5518" s="1">
        <v>1901.0</v>
      </c>
      <c r="C5518" s="1" t="s">
        <v>561</v>
      </c>
      <c r="D5518" s="1">
        <v>1127021.0</v>
      </c>
      <c r="V5518" s="1">
        <v>0.0</v>
      </c>
      <c r="W5518" s="1">
        <v>0.0</v>
      </c>
      <c r="X5518" s="1">
        <v>0.0</v>
      </c>
    </row>
    <row r="5519">
      <c r="A5519" s="1" t="s">
        <v>560</v>
      </c>
      <c r="B5519" s="1">
        <v>1902.0</v>
      </c>
      <c r="C5519" s="1" t="s">
        <v>561</v>
      </c>
      <c r="D5519" s="1">
        <v>1144303.0</v>
      </c>
      <c r="V5519" s="1">
        <v>0.0</v>
      </c>
      <c r="W5519" s="1">
        <v>0.0</v>
      </c>
      <c r="X5519" s="1">
        <v>0.0</v>
      </c>
    </row>
    <row r="5520">
      <c r="A5520" s="1" t="s">
        <v>560</v>
      </c>
      <c r="B5520" s="1">
        <v>1903.0</v>
      </c>
      <c r="C5520" s="1" t="s">
        <v>561</v>
      </c>
      <c r="D5520" s="1">
        <v>1163263.0</v>
      </c>
      <c r="V5520" s="1">
        <v>0.35</v>
      </c>
      <c r="W5520" s="1">
        <v>300.932</v>
      </c>
      <c r="X5520" s="1">
        <v>0.35</v>
      </c>
    </row>
    <row r="5521">
      <c r="A5521" s="1" t="s">
        <v>560</v>
      </c>
      <c r="B5521" s="1">
        <v>1904.0</v>
      </c>
      <c r="C5521" s="1" t="s">
        <v>561</v>
      </c>
      <c r="D5521" s="1">
        <v>1182536.0</v>
      </c>
      <c r="U5521" s="1">
        <v>25.581</v>
      </c>
      <c r="V5521" s="1">
        <v>0.09</v>
      </c>
      <c r="W5521" s="1">
        <v>371.755</v>
      </c>
      <c r="X5521" s="1">
        <v>0.44</v>
      </c>
    </row>
    <row r="5522">
      <c r="A5522" s="1" t="s">
        <v>560</v>
      </c>
      <c r="B5522" s="1">
        <v>1905.0</v>
      </c>
      <c r="C5522" s="1" t="s">
        <v>561</v>
      </c>
      <c r="D5522" s="1">
        <v>1202129.0</v>
      </c>
      <c r="U5522" s="1">
        <v>62.963</v>
      </c>
      <c r="V5522" s="1">
        <v>0.277</v>
      </c>
      <c r="W5522" s="1">
        <v>595.949</v>
      </c>
      <c r="X5522" s="1">
        <v>0.716</v>
      </c>
    </row>
    <row r="5523">
      <c r="A5523" s="1" t="s">
        <v>560</v>
      </c>
      <c r="B5523" s="1">
        <v>1906.0</v>
      </c>
      <c r="C5523" s="1" t="s">
        <v>561</v>
      </c>
      <c r="D5523" s="1">
        <v>1222046.0</v>
      </c>
      <c r="U5523" s="1">
        <v>7.955</v>
      </c>
      <c r="V5523" s="1">
        <v>0.057</v>
      </c>
      <c r="W5523" s="1">
        <v>632.869</v>
      </c>
      <c r="X5523" s="1">
        <v>0.773</v>
      </c>
    </row>
    <row r="5524">
      <c r="A5524" s="1" t="s">
        <v>560</v>
      </c>
      <c r="B5524" s="1">
        <v>1907.0</v>
      </c>
      <c r="C5524" s="1" t="s">
        <v>561</v>
      </c>
      <c r="D5524" s="1">
        <v>1242294.0</v>
      </c>
      <c r="U5524" s="1">
        <v>10.526</v>
      </c>
      <c r="V5524" s="1">
        <v>0.081</v>
      </c>
      <c r="W5524" s="1">
        <v>688.086</v>
      </c>
      <c r="X5524" s="1">
        <v>0.855</v>
      </c>
    </row>
    <row r="5525">
      <c r="A5525" s="1" t="s">
        <v>560</v>
      </c>
      <c r="B5525" s="1">
        <v>1908.0</v>
      </c>
      <c r="C5525" s="1" t="s">
        <v>561</v>
      </c>
      <c r="D5525" s="1">
        <v>1262877.0</v>
      </c>
      <c r="U5525" s="1">
        <v>41.905</v>
      </c>
      <c r="V5525" s="1">
        <v>0.358</v>
      </c>
      <c r="W5525" s="1">
        <v>960.512</v>
      </c>
      <c r="X5525" s="1">
        <v>1.213</v>
      </c>
    </row>
    <row r="5526">
      <c r="A5526" s="1" t="s">
        <v>560</v>
      </c>
      <c r="B5526" s="1">
        <v>1909.0</v>
      </c>
      <c r="C5526" s="1" t="s">
        <v>561</v>
      </c>
      <c r="D5526" s="1">
        <v>1283555.0</v>
      </c>
      <c r="U5526" s="1">
        <v>4.027</v>
      </c>
      <c r="V5526" s="1">
        <v>0.049</v>
      </c>
      <c r="W5526" s="1">
        <v>983.094</v>
      </c>
      <c r="X5526" s="1">
        <v>1.262</v>
      </c>
    </row>
    <row r="5527">
      <c r="A5527" s="1" t="s">
        <v>560</v>
      </c>
      <c r="B5527" s="1">
        <v>1910.0</v>
      </c>
      <c r="C5527" s="1" t="s">
        <v>561</v>
      </c>
      <c r="D5527" s="1">
        <v>1304325.0</v>
      </c>
      <c r="U5527" s="1">
        <v>5.161</v>
      </c>
      <c r="V5527" s="1">
        <v>0.065</v>
      </c>
      <c r="W5527" s="1">
        <v>1017.371</v>
      </c>
      <c r="X5527" s="1">
        <v>1.327</v>
      </c>
    </row>
    <row r="5528">
      <c r="A5528" s="1" t="s">
        <v>560</v>
      </c>
      <c r="B5528" s="1">
        <v>1911.0</v>
      </c>
      <c r="C5528" s="1" t="s">
        <v>561</v>
      </c>
      <c r="D5528" s="1">
        <v>1325186.0</v>
      </c>
      <c r="U5528" s="1">
        <v>18.405</v>
      </c>
      <c r="V5528" s="1">
        <v>0.244</v>
      </c>
      <c r="W5528" s="1">
        <v>1185.655</v>
      </c>
      <c r="X5528" s="1">
        <v>1.571</v>
      </c>
    </row>
    <row r="5529">
      <c r="A5529" s="1" t="s">
        <v>560</v>
      </c>
      <c r="B5529" s="1">
        <v>1912.0</v>
      </c>
      <c r="C5529" s="1" t="s">
        <v>561</v>
      </c>
      <c r="D5529" s="1">
        <v>1346136.0</v>
      </c>
      <c r="U5529" s="1">
        <v>1.554</v>
      </c>
      <c r="V5529" s="1">
        <v>0.024</v>
      </c>
      <c r="W5529" s="1">
        <v>1185.345</v>
      </c>
      <c r="X5529" s="1">
        <v>1.596</v>
      </c>
    </row>
    <row r="5530">
      <c r="A5530" s="1" t="s">
        <v>560</v>
      </c>
      <c r="B5530" s="1">
        <v>1913.0</v>
      </c>
      <c r="C5530" s="1" t="s">
        <v>561</v>
      </c>
      <c r="D5530" s="1">
        <v>1367170.0</v>
      </c>
      <c r="U5530" s="1">
        <v>12.245</v>
      </c>
      <c r="V5530" s="1">
        <v>0.195</v>
      </c>
      <c r="W5530" s="1">
        <v>1310.02</v>
      </c>
      <c r="X5530" s="1">
        <v>1.791</v>
      </c>
    </row>
    <row r="5531">
      <c r="A5531" s="1" t="s">
        <v>560</v>
      </c>
      <c r="B5531" s="1">
        <v>1914.0</v>
      </c>
      <c r="C5531" s="1" t="s">
        <v>561</v>
      </c>
      <c r="D5531" s="1">
        <v>1388533.0</v>
      </c>
      <c r="U5531" s="1">
        <v>44.091</v>
      </c>
      <c r="V5531" s="1">
        <v>0.79</v>
      </c>
      <c r="W5531" s="1">
        <v>1858.578</v>
      </c>
      <c r="X5531" s="1">
        <v>2.581</v>
      </c>
    </row>
    <row r="5532">
      <c r="A5532" s="1" t="s">
        <v>560</v>
      </c>
      <c r="B5532" s="1">
        <v>1915.0</v>
      </c>
      <c r="C5532" s="1" t="s">
        <v>561</v>
      </c>
      <c r="D5532" s="1">
        <v>1410230.0</v>
      </c>
      <c r="U5532" s="1">
        <v>17.35</v>
      </c>
      <c r="V5532" s="1">
        <v>0.448</v>
      </c>
      <c r="W5532" s="1">
        <v>2147.488</v>
      </c>
      <c r="X5532" s="1">
        <v>3.028</v>
      </c>
    </row>
    <row r="5533">
      <c r="A5533" s="1" t="s">
        <v>560</v>
      </c>
      <c r="B5533" s="1">
        <v>1916.0</v>
      </c>
      <c r="C5533" s="1" t="s">
        <v>561</v>
      </c>
      <c r="D5533" s="1">
        <v>1432265.0</v>
      </c>
      <c r="U5533" s="1">
        <v>19.892</v>
      </c>
      <c r="V5533" s="1">
        <v>0.602</v>
      </c>
      <c r="W5533" s="1">
        <v>2535.066</v>
      </c>
      <c r="X5533" s="1">
        <v>3.631</v>
      </c>
    </row>
    <row r="5534">
      <c r="A5534" s="1" t="s">
        <v>560</v>
      </c>
      <c r="B5534" s="1">
        <v>1917.0</v>
      </c>
      <c r="C5534" s="1" t="s">
        <v>561</v>
      </c>
      <c r="D5534" s="1">
        <v>1454646.0</v>
      </c>
      <c r="U5534" s="1">
        <v>11.659</v>
      </c>
      <c r="V5534" s="1">
        <v>0.423</v>
      </c>
      <c r="W5534" s="1">
        <v>2787.082</v>
      </c>
      <c r="X5534" s="1">
        <v>4.054</v>
      </c>
    </row>
    <row r="5535">
      <c r="A5535" s="1" t="s">
        <v>560</v>
      </c>
      <c r="B5535" s="1">
        <v>1918.0</v>
      </c>
      <c r="C5535" s="1" t="s">
        <v>561</v>
      </c>
      <c r="D5535" s="1">
        <v>1477198.0</v>
      </c>
      <c r="U5535" s="1">
        <v>-10.643</v>
      </c>
      <c r="V5535" s="1">
        <v>-0.431</v>
      </c>
      <c r="W5535" s="1">
        <v>2452.444</v>
      </c>
      <c r="X5535" s="1">
        <v>3.623</v>
      </c>
    </row>
    <row r="5536">
      <c r="A5536" s="1" t="s">
        <v>560</v>
      </c>
      <c r="B5536" s="1">
        <v>1919.0</v>
      </c>
      <c r="C5536" s="1" t="s">
        <v>561</v>
      </c>
      <c r="D5536" s="1">
        <v>1501779.0</v>
      </c>
      <c r="U5536" s="1">
        <v>4.045</v>
      </c>
      <c r="V5536" s="1">
        <v>0.147</v>
      </c>
      <c r="W5536" s="1">
        <v>2509.879</v>
      </c>
      <c r="X5536" s="1">
        <v>3.769</v>
      </c>
    </row>
    <row r="5537">
      <c r="A5537" s="1" t="s">
        <v>560</v>
      </c>
      <c r="B5537" s="1">
        <v>1920.0</v>
      </c>
      <c r="C5537" s="1" t="s">
        <v>561</v>
      </c>
      <c r="D5537" s="1">
        <v>1528456.0</v>
      </c>
      <c r="U5537" s="1">
        <v>13.175</v>
      </c>
      <c r="V5537" s="1">
        <v>0.497</v>
      </c>
      <c r="W5537" s="1">
        <v>2790.976</v>
      </c>
      <c r="X5537" s="1">
        <v>4.266</v>
      </c>
    </row>
    <row r="5538">
      <c r="A5538" s="1" t="s">
        <v>560</v>
      </c>
      <c r="B5538" s="1">
        <v>1921.0</v>
      </c>
      <c r="C5538" s="1" t="s">
        <v>561</v>
      </c>
      <c r="D5538" s="1">
        <v>1557297.0</v>
      </c>
      <c r="U5538" s="1">
        <v>-0.382</v>
      </c>
      <c r="V5538" s="1">
        <v>-0.016</v>
      </c>
      <c r="W5538" s="1">
        <v>2728.832</v>
      </c>
      <c r="X5538" s="1">
        <v>4.25</v>
      </c>
    </row>
    <row r="5539">
      <c r="A5539" s="1" t="s">
        <v>560</v>
      </c>
      <c r="B5539" s="1">
        <v>1922.0</v>
      </c>
      <c r="C5539" s="1" t="s">
        <v>561</v>
      </c>
      <c r="D5539" s="1">
        <v>1588373.0</v>
      </c>
      <c r="U5539" s="1">
        <v>-10.345</v>
      </c>
      <c r="V5539" s="1">
        <v>-0.44</v>
      </c>
      <c r="W5539" s="1">
        <v>2398.673</v>
      </c>
      <c r="X5539" s="1">
        <v>3.81</v>
      </c>
    </row>
    <row r="5540">
      <c r="A5540" s="1" t="s">
        <v>560</v>
      </c>
      <c r="B5540" s="1">
        <v>1923.0</v>
      </c>
      <c r="C5540" s="1" t="s">
        <v>561</v>
      </c>
      <c r="D5540" s="1">
        <v>1621755.0</v>
      </c>
      <c r="U5540" s="1">
        <v>19.658</v>
      </c>
      <c r="V5540" s="1">
        <v>0.749</v>
      </c>
      <c r="W5540" s="1">
        <v>2811.127</v>
      </c>
      <c r="X5540" s="1">
        <v>4.559</v>
      </c>
    </row>
    <row r="5541">
      <c r="A5541" s="1" t="s">
        <v>560</v>
      </c>
      <c r="B5541" s="1">
        <v>1924.0</v>
      </c>
      <c r="C5541" s="1" t="s">
        <v>561</v>
      </c>
      <c r="D5541" s="1">
        <v>1655839.0</v>
      </c>
      <c r="U5541" s="1">
        <v>5.536</v>
      </c>
      <c r="V5541" s="1">
        <v>0.252</v>
      </c>
      <c r="W5541" s="1">
        <v>2905.676</v>
      </c>
      <c r="X5541" s="1">
        <v>4.811</v>
      </c>
    </row>
    <row r="5542">
      <c r="A5542" s="1" t="s">
        <v>560</v>
      </c>
      <c r="B5542" s="1">
        <v>1925.0</v>
      </c>
      <c r="C5542" s="1" t="s">
        <v>561</v>
      </c>
      <c r="D5542" s="1">
        <v>1690639.0</v>
      </c>
      <c r="U5542" s="1">
        <v>16.582</v>
      </c>
      <c r="V5542" s="1">
        <v>0.798</v>
      </c>
      <c r="W5542" s="1">
        <v>3317.769</v>
      </c>
      <c r="X5542" s="1">
        <v>5.609</v>
      </c>
    </row>
    <row r="5543">
      <c r="A5543" s="1" t="s">
        <v>560</v>
      </c>
      <c r="B5543" s="1">
        <v>1926.0</v>
      </c>
      <c r="C5543" s="1" t="s">
        <v>561</v>
      </c>
      <c r="D5543" s="1">
        <v>1726171.0</v>
      </c>
      <c r="U5543" s="1">
        <v>26.996</v>
      </c>
      <c r="V5543" s="1">
        <v>1.514</v>
      </c>
      <c r="W5543" s="1">
        <v>4126.691</v>
      </c>
      <c r="X5543" s="1">
        <v>7.123</v>
      </c>
    </row>
    <row r="5544">
      <c r="A5544" s="1" t="s">
        <v>560</v>
      </c>
      <c r="B5544" s="1">
        <v>1927.0</v>
      </c>
      <c r="C5544" s="1" t="s">
        <v>561</v>
      </c>
      <c r="D5544" s="1">
        <v>1762449.0</v>
      </c>
      <c r="U5544" s="1">
        <v>3.886</v>
      </c>
      <c r="V5544" s="1">
        <v>0.277</v>
      </c>
      <c r="W5544" s="1">
        <v>4198.799</v>
      </c>
      <c r="X5544" s="1">
        <v>7.4</v>
      </c>
    </row>
    <row r="5545">
      <c r="A5545" s="1" t="s">
        <v>560</v>
      </c>
      <c r="B5545" s="1">
        <v>1928.0</v>
      </c>
      <c r="C5545" s="1" t="s">
        <v>561</v>
      </c>
      <c r="D5545" s="1">
        <v>1799490.0</v>
      </c>
      <c r="U5545" s="1">
        <v>20.462</v>
      </c>
      <c r="V5545" s="1">
        <v>1.514</v>
      </c>
      <c r="W5545" s="1">
        <v>4953.845</v>
      </c>
      <c r="X5545" s="1">
        <v>8.914</v>
      </c>
    </row>
    <row r="5546">
      <c r="A5546" s="1" t="s">
        <v>560</v>
      </c>
      <c r="B5546" s="1">
        <v>1929.0</v>
      </c>
      <c r="C5546" s="1" t="s">
        <v>561</v>
      </c>
      <c r="D5546" s="1">
        <v>1836997.0</v>
      </c>
      <c r="U5546" s="1">
        <v>-5.297</v>
      </c>
      <c r="V5546" s="1">
        <v>-0.472</v>
      </c>
      <c r="W5546" s="1">
        <v>4595.662</v>
      </c>
      <c r="X5546" s="1">
        <v>8.442</v>
      </c>
    </row>
    <row r="5547">
      <c r="A5547" s="1" t="s">
        <v>560</v>
      </c>
      <c r="B5547" s="1">
        <v>1930.0</v>
      </c>
      <c r="C5547" s="1" t="s">
        <v>561</v>
      </c>
      <c r="D5547" s="1">
        <v>1874974.0</v>
      </c>
      <c r="U5547" s="1">
        <v>-9.45</v>
      </c>
      <c r="V5547" s="1">
        <v>-0.798</v>
      </c>
      <c r="W5547" s="1">
        <v>4077.069</v>
      </c>
      <c r="X5547" s="1">
        <v>7.644</v>
      </c>
    </row>
    <row r="5548">
      <c r="A5548" s="1" t="s">
        <v>560</v>
      </c>
      <c r="B5548" s="1">
        <v>1931.0</v>
      </c>
      <c r="C5548" s="1" t="s">
        <v>561</v>
      </c>
      <c r="D5548" s="1">
        <v>1913425.0</v>
      </c>
      <c r="U5548" s="1">
        <v>-37.487</v>
      </c>
      <c r="V5548" s="1">
        <v>-2.866</v>
      </c>
      <c r="W5548" s="1">
        <v>2497.494</v>
      </c>
      <c r="X5548" s="1">
        <v>4.779</v>
      </c>
    </row>
    <row r="5549">
      <c r="A5549" s="1" t="s">
        <v>560</v>
      </c>
      <c r="B5549" s="1">
        <v>1932.0</v>
      </c>
      <c r="C5549" s="1" t="s">
        <v>561</v>
      </c>
      <c r="D5549" s="1">
        <v>1952352.0</v>
      </c>
      <c r="U5549" s="1">
        <v>-25.383</v>
      </c>
      <c r="V5549" s="1">
        <v>-1.213</v>
      </c>
      <c r="W5549" s="1">
        <v>1826.391</v>
      </c>
      <c r="X5549" s="1">
        <v>3.566</v>
      </c>
    </row>
    <row r="5550">
      <c r="A5550" s="1" t="s">
        <v>560</v>
      </c>
      <c r="B5550" s="1">
        <v>1933.0</v>
      </c>
      <c r="C5550" s="1" t="s">
        <v>561</v>
      </c>
      <c r="D5550" s="1">
        <v>1991759.0</v>
      </c>
      <c r="U5550" s="1">
        <v>10.502</v>
      </c>
      <c r="V5550" s="1">
        <v>0.374</v>
      </c>
      <c r="W5550" s="1">
        <v>1978.273</v>
      </c>
      <c r="X5550" s="1">
        <v>3.94</v>
      </c>
    </row>
    <row r="5551">
      <c r="A5551" s="1" t="s">
        <v>560</v>
      </c>
      <c r="B5551" s="1">
        <v>1934.0</v>
      </c>
      <c r="C5551" s="1" t="s">
        <v>561</v>
      </c>
      <c r="D5551" s="1">
        <v>2031962.0</v>
      </c>
      <c r="U5551" s="1">
        <v>32.851</v>
      </c>
      <c r="V5551" s="1">
        <v>1.294</v>
      </c>
      <c r="W5551" s="1">
        <v>2576.162</v>
      </c>
      <c r="X5551" s="1">
        <v>5.235</v>
      </c>
    </row>
    <row r="5552">
      <c r="A5552" s="1" t="s">
        <v>560</v>
      </c>
      <c r="B5552" s="1">
        <v>1935.0</v>
      </c>
      <c r="C5552" s="1" t="s">
        <v>561</v>
      </c>
      <c r="D5552" s="1">
        <v>2072976.0</v>
      </c>
      <c r="U5552" s="1">
        <v>8.087</v>
      </c>
      <c r="V5552" s="1">
        <v>0.423</v>
      </c>
      <c r="W5552" s="1">
        <v>2729.407</v>
      </c>
      <c r="X5552" s="1">
        <v>5.658</v>
      </c>
    </row>
    <row r="5553">
      <c r="A5553" s="1" t="s">
        <v>560</v>
      </c>
      <c r="B5553" s="1">
        <v>1936.0</v>
      </c>
      <c r="C5553" s="1" t="s">
        <v>561</v>
      </c>
      <c r="D5553" s="1">
        <v>2114819.0</v>
      </c>
      <c r="U5553" s="1">
        <v>1.439</v>
      </c>
      <c r="V5553" s="1">
        <v>0.081</v>
      </c>
      <c r="W5553" s="1">
        <v>2713.899</v>
      </c>
      <c r="X5553" s="1">
        <v>5.739</v>
      </c>
    </row>
    <row r="5554">
      <c r="A5554" s="1" t="s">
        <v>560</v>
      </c>
      <c r="B5554" s="1">
        <v>1937.0</v>
      </c>
      <c r="C5554" s="1" t="s">
        <v>561</v>
      </c>
      <c r="D5554" s="1">
        <v>2157505.0</v>
      </c>
      <c r="U5554" s="1">
        <v>46.099</v>
      </c>
      <c r="V5554" s="1">
        <v>2.646</v>
      </c>
      <c r="W5554" s="1">
        <v>3886.54</v>
      </c>
      <c r="X5554" s="1">
        <v>8.385</v>
      </c>
    </row>
    <row r="5555">
      <c r="A5555" s="1" t="s">
        <v>560</v>
      </c>
      <c r="B5555" s="1">
        <v>1938.0</v>
      </c>
      <c r="C5555" s="1" t="s">
        <v>561</v>
      </c>
      <c r="D5555" s="1">
        <v>2201053.0</v>
      </c>
      <c r="U5555" s="1">
        <v>1.359</v>
      </c>
      <c r="V5555" s="1">
        <v>0.114</v>
      </c>
      <c r="W5555" s="1">
        <v>3861.426</v>
      </c>
      <c r="X5555" s="1">
        <v>8.499</v>
      </c>
    </row>
    <row r="5556">
      <c r="A5556" s="1" t="s">
        <v>560</v>
      </c>
      <c r="B5556" s="1">
        <v>1939.0</v>
      </c>
      <c r="C5556" s="1" t="s">
        <v>561</v>
      </c>
      <c r="D5556" s="1">
        <v>2245025.0</v>
      </c>
      <c r="U5556" s="1">
        <v>7.088</v>
      </c>
      <c r="V5556" s="1">
        <v>0.602</v>
      </c>
      <c r="W5556" s="1">
        <v>4054.136</v>
      </c>
      <c r="X5556" s="1">
        <v>9.102</v>
      </c>
    </row>
    <row r="5557">
      <c r="A5557" s="1" t="s">
        <v>560</v>
      </c>
      <c r="B5557" s="1">
        <v>1940.0</v>
      </c>
      <c r="C5557" s="1" t="s">
        <v>561</v>
      </c>
      <c r="D5557" s="1">
        <v>2289421.0</v>
      </c>
      <c r="U5557" s="1">
        <v>15.474</v>
      </c>
      <c r="V5557" s="1">
        <v>1.408</v>
      </c>
      <c r="W5557" s="1">
        <v>4590.694</v>
      </c>
      <c r="X5557" s="1">
        <v>10.51</v>
      </c>
    </row>
    <row r="5558">
      <c r="A5558" s="1" t="s">
        <v>560</v>
      </c>
      <c r="B5558" s="1">
        <v>1941.0</v>
      </c>
      <c r="C5558" s="1" t="s">
        <v>561</v>
      </c>
      <c r="D5558" s="1">
        <v>2334240.0</v>
      </c>
      <c r="U5558" s="1">
        <v>9.373</v>
      </c>
      <c r="V5558" s="1">
        <v>0.985</v>
      </c>
      <c r="W5558" s="1">
        <v>4924.555</v>
      </c>
      <c r="X5558" s="1">
        <v>11.495</v>
      </c>
    </row>
    <row r="5559">
      <c r="A5559" s="1" t="s">
        <v>560</v>
      </c>
      <c r="B5559" s="1">
        <v>1942.0</v>
      </c>
      <c r="C5559" s="1" t="s">
        <v>561</v>
      </c>
      <c r="D5559" s="1">
        <v>2379481.0</v>
      </c>
      <c r="U5559" s="1">
        <v>10.482</v>
      </c>
      <c r="V5559" s="1">
        <v>1.205</v>
      </c>
      <c r="W5559" s="1">
        <v>5337.281</v>
      </c>
      <c r="X5559" s="1">
        <v>12.7</v>
      </c>
    </row>
    <row r="5560">
      <c r="A5560" s="1" t="s">
        <v>560</v>
      </c>
      <c r="B5560" s="1">
        <v>1943.0</v>
      </c>
      <c r="C5560" s="1" t="s">
        <v>561</v>
      </c>
      <c r="D5560" s="1">
        <v>2425144.0</v>
      </c>
      <c r="U5560" s="1">
        <v>14.038</v>
      </c>
      <c r="V5560" s="1">
        <v>1.783</v>
      </c>
      <c r="W5560" s="1">
        <v>5971.95</v>
      </c>
      <c r="X5560" s="1">
        <v>14.483</v>
      </c>
    </row>
    <row r="5561">
      <c r="A5561" s="1" t="s">
        <v>560</v>
      </c>
      <c r="B5561" s="1">
        <v>1944.0</v>
      </c>
      <c r="C5561" s="1" t="s">
        <v>561</v>
      </c>
      <c r="D5561" s="1">
        <v>2471683.0</v>
      </c>
      <c r="U5561" s="1">
        <v>1.63</v>
      </c>
      <c r="V5561" s="1">
        <v>0.236</v>
      </c>
      <c r="W5561" s="1">
        <v>5955.022</v>
      </c>
      <c r="X5561" s="1">
        <v>14.719</v>
      </c>
    </row>
    <row r="5562">
      <c r="A5562" s="1" t="s">
        <v>560</v>
      </c>
      <c r="B5562" s="1">
        <v>1945.0</v>
      </c>
      <c r="C5562" s="1" t="s">
        <v>561</v>
      </c>
      <c r="D5562" s="1">
        <v>2519116.0</v>
      </c>
      <c r="U5562" s="1">
        <v>-7.688</v>
      </c>
      <c r="V5562" s="1">
        <v>-1.132</v>
      </c>
      <c r="W5562" s="1">
        <v>5393.689</v>
      </c>
      <c r="X5562" s="1">
        <v>13.587</v>
      </c>
    </row>
    <row r="5563">
      <c r="A5563" s="1" t="s">
        <v>560</v>
      </c>
      <c r="B5563" s="1">
        <v>1946.0</v>
      </c>
      <c r="C5563" s="1" t="s">
        <v>561</v>
      </c>
      <c r="D5563" s="1">
        <v>2567459.0</v>
      </c>
      <c r="U5563" s="1">
        <v>-3.355</v>
      </c>
      <c r="V5563" s="1">
        <v>-0.456</v>
      </c>
      <c r="W5563" s="1">
        <v>5114.563</v>
      </c>
      <c r="X5563" s="1">
        <v>13.131</v>
      </c>
    </row>
    <row r="5564">
      <c r="A5564" s="1" t="s">
        <v>560</v>
      </c>
      <c r="B5564" s="1">
        <v>1947.0</v>
      </c>
      <c r="C5564" s="1" t="s">
        <v>561</v>
      </c>
      <c r="D5564" s="1">
        <v>2616729.0</v>
      </c>
      <c r="U5564" s="1">
        <v>-6.51</v>
      </c>
      <c r="V5564" s="1">
        <v>-0.855</v>
      </c>
      <c r="W5564" s="1">
        <v>4691.593</v>
      </c>
      <c r="X5564" s="1">
        <v>12.277</v>
      </c>
    </row>
    <row r="5565">
      <c r="A5565" s="1" t="s">
        <v>560</v>
      </c>
      <c r="B5565" s="1">
        <v>1948.0</v>
      </c>
      <c r="C5565" s="1" t="s">
        <v>561</v>
      </c>
      <c r="D5565" s="1">
        <v>2666945.0</v>
      </c>
      <c r="U5565" s="1">
        <v>12.467</v>
      </c>
      <c r="V5565" s="1">
        <v>1.531</v>
      </c>
      <c r="W5565" s="1">
        <v>5177.135</v>
      </c>
      <c r="X5565" s="1">
        <v>13.807</v>
      </c>
    </row>
    <row r="5566">
      <c r="A5566" s="1" t="s">
        <v>560</v>
      </c>
      <c r="B5566" s="1">
        <v>1949.0</v>
      </c>
      <c r="C5566" s="1" t="s">
        <v>561</v>
      </c>
      <c r="D5566" s="1">
        <v>2725021.0</v>
      </c>
      <c r="U5566" s="1">
        <v>13.09</v>
      </c>
      <c r="V5566" s="1">
        <v>1.807</v>
      </c>
      <c r="W5566" s="1">
        <v>5730.025</v>
      </c>
      <c r="X5566" s="1">
        <v>15.614</v>
      </c>
    </row>
    <row r="5567">
      <c r="A5567" s="1" t="s">
        <v>560</v>
      </c>
      <c r="B5567" s="1">
        <v>1950.0</v>
      </c>
      <c r="C5567" s="1" t="s">
        <v>561</v>
      </c>
      <c r="D5567" s="1">
        <v>2790863.0</v>
      </c>
      <c r="E5567" s="1">
        <v>3.1869696E9</v>
      </c>
      <c r="U5567" s="1">
        <v>10.949</v>
      </c>
      <c r="V5567" s="1">
        <v>1.71</v>
      </c>
      <c r="W5567" s="1">
        <v>6207.416</v>
      </c>
      <c r="X5567" s="1">
        <v>17.324</v>
      </c>
    </row>
    <row r="5568">
      <c r="A5568" s="1" t="s">
        <v>560</v>
      </c>
      <c r="B5568" s="1">
        <v>1951.0</v>
      </c>
      <c r="C5568" s="1" t="s">
        <v>561</v>
      </c>
      <c r="D5568" s="1">
        <v>2880852.0</v>
      </c>
      <c r="E5568" s="1">
        <v>3.396532992E9</v>
      </c>
      <c r="U5568" s="1">
        <v>8.083</v>
      </c>
      <c r="V5568" s="1">
        <v>1.4</v>
      </c>
      <c r="W5568" s="1">
        <v>6499.57</v>
      </c>
      <c r="X5568" s="1">
        <v>18.724</v>
      </c>
    </row>
    <row r="5569">
      <c r="A5569" s="1" t="s">
        <v>560</v>
      </c>
      <c r="B5569" s="1">
        <v>1952.0</v>
      </c>
      <c r="C5569" s="1" t="s">
        <v>561</v>
      </c>
      <c r="D5569" s="1">
        <v>2972864.0</v>
      </c>
      <c r="E5569" s="1">
        <v>3.555366656E9</v>
      </c>
      <c r="U5569" s="1">
        <v>11.261</v>
      </c>
      <c r="V5569" s="1">
        <v>2.109</v>
      </c>
      <c r="W5569" s="1">
        <v>7007.66</v>
      </c>
      <c r="X5569" s="1">
        <v>20.833</v>
      </c>
    </row>
    <row r="5570">
      <c r="A5570" s="1" t="s">
        <v>560</v>
      </c>
      <c r="B5570" s="1">
        <v>1953.0</v>
      </c>
      <c r="C5570" s="1" t="s">
        <v>561</v>
      </c>
      <c r="D5570" s="1">
        <v>3067121.0</v>
      </c>
      <c r="E5570" s="1">
        <v>3.86426112E9</v>
      </c>
      <c r="U5570" s="1">
        <v>2.345</v>
      </c>
      <c r="V5570" s="1">
        <v>0.488</v>
      </c>
      <c r="W5570" s="1">
        <v>6951.561</v>
      </c>
      <c r="X5570" s="1">
        <v>21.321</v>
      </c>
    </row>
    <row r="5571">
      <c r="A5571" s="1" t="s">
        <v>560</v>
      </c>
      <c r="B5571" s="1">
        <v>1954.0</v>
      </c>
      <c r="C5571" s="1" t="s">
        <v>561</v>
      </c>
      <c r="D5571" s="1">
        <v>3163838.0</v>
      </c>
      <c r="E5571" s="1">
        <v>4.071252992E9</v>
      </c>
      <c r="U5571" s="1">
        <v>4.926</v>
      </c>
      <c r="V5571" s="1">
        <v>1.05</v>
      </c>
      <c r="W5571" s="1">
        <v>7070.99</v>
      </c>
      <c r="X5571" s="1">
        <v>22.371</v>
      </c>
    </row>
    <row r="5572">
      <c r="A5572" s="1" t="s">
        <v>560</v>
      </c>
      <c r="B5572" s="1">
        <v>1955.0</v>
      </c>
      <c r="C5572" s="1" t="s">
        <v>561</v>
      </c>
      <c r="D5572" s="1">
        <v>3263179.0</v>
      </c>
      <c r="E5572" s="1">
        <v>4.390813696E9</v>
      </c>
      <c r="U5572" s="1">
        <v>20.633</v>
      </c>
      <c r="V5572" s="1">
        <v>4.616</v>
      </c>
      <c r="W5572" s="1">
        <v>8270.283</v>
      </c>
      <c r="X5572" s="1">
        <v>26.987</v>
      </c>
    </row>
    <row r="5573">
      <c r="A5573" s="1" t="s">
        <v>560</v>
      </c>
      <c r="B5573" s="1">
        <v>1956.0</v>
      </c>
      <c r="C5573" s="1" t="s">
        <v>561</v>
      </c>
      <c r="D5573" s="1">
        <v>3365493.0</v>
      </c>
      <c r="E5573" s="1">
        <v>5.019289088E9</v>
      </c>
      <c r="U5573" s="1">
        <v>7.21</v>
      </c>
      <c r="V5573" s="1">
        <v>1.946</v>
      </c>
      <c r="W5573" s="1">
        <v>8596.991</v>
      </c>
      <c r="X5573" s="1">
        <v>28.933</v>
      </c>
    </row>
    <row r="5574">
      <c r="A5574" s="1" t="s">
        <v>560</v>
      </c>
      <c r="B5574" s="1">
        <v>1957.0</v>
      </c>
      <c r="C5574" s="1" t="s">
        <v>561</v>
      </c>
      <c r="D5574" s="1">
        <v>3471101.0</v>
      </c>
      <c r="E5574" s="1">
        <v>5.371058688E9</v>
      </c>
      <c r="U5574" s="1">
        <v>8.413</v>
      </c>
      <c r="V5574" s="1">
        <v>2.434</v>
      </c>
      <c r="W5574" s="1">
        <v>9036.692</v>
      </c>
      <c r="X5574" s="1">
        <v>31.367</v>
      </c>
    </row>
    <row r="5575">
      <c r="A5575" s="1" t="s">
        <v>560</v>
      </c>
      <c r="B5575" s="1">
        <v>1958.0</v>
      </c>
      <c r="C5575" s="1" t="s">
        <v>561</v>
      </c>
      <c r="D5575" s="1">
        <v>3580131.0</v>
      </c>
      <c r="E5575" s="1">
        <v>5.435442688E9</v>
      </c>
      <c r="U5575" s="1">
        <v>-8.253</v>
      </c>
      <c r="V5575" s="1">
        <v>-2.589</v>
      </c>
      <c r="W5575" s="1">
        <v>8038.375</v>
      </c>
      <c r="X5575" s="1">
        <v>28.778</v>
      </c>
    </row>
    <row r="5576">
      <c r="A5576" s="1" t="s">
        <v>560</v>
      </c>
      <c r="B5576" s="1">
        <v>1959.0</v>
      </c>
      <c r="C5576" s="1" t="s">
        <v>561</v>
      </c>
      <c r="D5576" s="1">
        <v>3692761.0</v>
      </c>
      <c r="E5576" s="1">
        <v>5.729359872E9</v>
      </c>
      <c r="U5576" s="1">
        <v>6.337</v>
      </c>
      <c r="V5576" s="1">
        <v>1.824</v>
      </c>
      <c r="W5576" s="1">
        <v>8287.029</v>
      </c>
      <c r="X5576" s="1">
        <v>30.602</v>
      </c>
    </row>
    <row r="5577">
      <c r="A5577" s="1" t="s">
        <v>560</v>
      </c>
      <c r="B5577" s="1">
        <v>1960.0</v>
      </c>
      <c r="C5577" s="1" t="s">
        <v>561</v>
      </c>
      <c r="D5577" s="1">
        <v>3809349.0</v>
      </c>
      <c r="E5577" s="1">
        <v>5.996344832E9</v>
      </c>
      <c r="U5577" s="1">
        <v>-90.45</v>
      </c>
      <c r="V5577" s="1">
        <v>-27.679</v>
      </c>
      <c r="W5577" s="1">
        <v>767.223</v>
      </c>
      <c r="X5577" s="1">
        <v>2.923</v>
      </c>
    </row>
    <row r="5578">
      <c r="A5578" s="1" t="s">
        <v>560</v>
      </c>
      <c r="B5578" s="1">
        <v>1961.0</v>
      </c>
      <c r="C5578" s="1" t="s">
        <v>561</v>
      </c>
      <c r="D5578" s="1">
        <v>3930357.0</v>
      </c>
      <c r="E5578" s="1">
        <v>6.309538816E9</v>
      </c>
      <c r="U5578" s="1">
        <v>755.989</v>
      </c>
      <c r="V5578" s="1">
        <v>22.095</v>
      </c>
      <c r="W5578" s="1">
        <v>6365.146</v>
      </c>
      <c r="X5578" s="1">
        <v>25.017</v>
      </c>
    </row>
    <row r="5579">
      <c r="A5579" s="1" t="s">
        <v>560</v>
      </c>
      <c r="B5579" s="1">
        <v>1962.0</v>
      </c>
      <c r="C5579" s="1" t="s">
        <v>561</v>
      </c>
      <c r="D5579" s="1">
        <v>4055920.0</v>
      </c>
      <c r="E5579" s="1">
        <v>6.40377088E9</v>
      </c>
      <c r="U5579" s="1">
        <v>-8.038</v>
      </c>
      <c r="V5579" s="1">
        <v>-2.011</v>
      </c>
      <c r="W5579" s="1">
        <v>5672.317</v>
      </c>
      <c r="X5579" s="1">
        <v>23.006</v>
      </c>
    </row>
    <row r="5580">
      <c r="A5580" s="1" t="s">
        <v>560</v>
      </c>
      <c r="B5580" s="1">
        <v>1963.0</v>
      </c>
      <c r="C5580" s="1" t="s">
        <v>561</v>
      </c>
      <c r="D5580" s="1">
        <v>4185830.0</v>
      </c>
      <c r="E5580" s="1">
        <v>6.336239616E9</v>
      </c>
      <c r="U5580" s="1">
        <v>-3.043</v>
      </c>
      <c r="V5580" s="1">
        <v>-0.7</v>
      </c>
      <c r="W5580" s="1">
        <v>5329.012</v>
      </c>
      <c r="X5580" s="1">
        <v>22.306</v>
      </c>
    </row>
    <row r="5581">
      <c r="A5581" s="1" t="s">
        <v>560</v>
      </c>
      <c r="B5581" s="1">
        <v>1964.0</v>
      </c>
      <c r="C5581" s="1" t="s">
        <v>561</v>
      </c>
      <c r="D5581" s="1">
        <v>4319949.0</v>
      </c>
      <c r="E5581" s="1">
        <v>6.892102656E9</v>
      </c>
      <c r="U5581" s="1">
        <v>11.095</v>
      </c>
      <c r="V5581" s="1">
        <v>2.475</v>
      </c>
      <c r="W5581" s="1">
        <v>5736.458</v>
      </c>
      <c r="X5581" s="1">
        <v>24.781</v>
      </c>
    </row>
    <row r="5582">
      <c r="A5582" s="1" t="s">
        <v>560</v>
      </c>
      <c r="B5582" s="1">
        <v>1965.0</v>
      </c>
      <c r="C5582" s="1" t="s">
        <v>561</v>
      </c>
      <c r="D5582" s="1">
        <v>4458416.0</v>
      </c>
      <c r="E5582" s="1">
        <v>7.346506752E9</v>
      </c>
      <c r="U5582" s="1">
        <v>15.276</v>
      </c>
      <c r="V5582" s="1">
        <v>3.786</v>
      </c>
      <c r="W5582" s="1">
        <v>6407.381</v>
      </c>
      <c r="X5582" s="1">
        <v>28.567</v>
      </c>
    </row>
    <row r="5583">
      <c r="A5583" s="1" t="s">
        <v>560</v>
      </c>
      <c r="B5583" s="1">
        <v>1966.0</v>
      </c>
      <c r="C5583" s="1" t="s">
        <v>561</v>
      </c>
      <c r="D5583" s="1">
        <v>4601171.0</v>
      </c>
      <c r="E5583" s="1">
        <v>7.451800064E9</v>
      </c>
      <c r="U5583" s="1">
        <v>-3.334</v>
      </c>
      <c r="V5583" s="1">
        <v>-0.952</v>
      </c>
      <c r="W5583" s="1">
        <v>6001.575</v>
      </c>
      <c r="X5583" s="1">
        <v>27.614</v>
      </c>
    </row>
    <row r="5584">
      <c r="A5584" s="1" t="s">
        <v>560</v>
      </c>
      <c r="B5584" s="1">
        <v>1967.0</v>
      </c>
      <c r="C5584" s="1" t="s">
        <v>561</v>
      </c>
      <c r="D5584" s="1">
        <v>4748262.0</v>
      </c>
      <c r="E5584" s="1">
        <v>8.082609152E9</v>
      </c>
      <c r="U5584" s="1">
        <v>-9.788</v>
      </c>
      <c r="V5584" s="1">
        <v>-2.703</v>
      </c>
      <c r="W5584" s="1">
        <v>5246.438</v>
      </c>
      <c r="X5584" s="1">
        <v>24.911</v>
      </c>
    </row>
    <row r="5585">
      <c r="A5585" s="1" t="s">
        <v>560</v>
      </c>
      <c r="B5585" s="1">
        <v>1968.0</v>
      </c>
      <c r="C5585" s="1" t="s">
        <v>561</v>
      </c>
      <c r="D5585" s="1">
        <v>4900392.0</v>
      </c>
      <c r="E5585" s="1">
        <v>8.233532416E9</v>
      </c>
      <c r="U5585" s="1">
        <v>6.961</v>
      </c>
      <c r="V5585" s="1">
        <v>1.734</v>
      </c>
      <c r="W5585" s="1">
        <v>5437.42</v>
      </c>
      <c r="X5585" s="1">
        <v>26.645</v>
      </c>
    </row>
    <row r="5586">
      <c r="A5586" s="1" t="s">
        <v>560</v>
      </c>
      <c r="B5586" s="1">
        <v>1969.0</v>
      </c>
      <c r="C5586" s="1" t="s">
        <v>561</v>
      </c>
      <c r="D5586" s="1">
        <v>5058138.0</v>
      </c>
      <c r="E5586" s="1">
        <v>9.26569984E9</v>
      </c>
      <c r="U5586" s="1">
        <v>1.803</v>
      </c>
      <c r="V5586" s="1">
        <v>0.48</v>
      </c>
      <c r="W5586" s="1">
        <v>5362.806</v>
      </c>
      <c r="X5586" s="1">
        <v>27.126</v>
      </c>
    </row>
    <row r="5587">
      <c r="A5587" s="1" t="s">
        <v>560</v>
      </c>
      <c r="B5587" s="1">
        <v>1970.0</v>
      </c>
      <c r="C5587" s="1" t="s">
        <v>561</v>
      </c>
      <c r="D5587" s="1">
        <v>5215872.0</v>
      </c>
      <c r="E5587" s="1">
        <v>1.1266197504E10</v>
      </c>
      <c r="U5587" s="1">
        <v>5.642</v>
      </c>
      <c r="V5587" s="1">
        <v>1.531</v>
      </c>
      <c r="W5587" s="1">
        <v>5494.062</v>
      </c>
      <c r="X5587" s="1">
        <v>28.656</v>
      </c>
    </row>
    <row r="5588">
      <c r="A5588" s="1" t="s">
        <v>560</v>
      </c>
      <c r="B5588" s="1">
        <v>1971.0</v>
      </c>
      <c r="C5588" s="1" t="s">
        <v>561</v>
      </c>
      <c r="D5588" s="1">
        <v>5374671.0</v>
      </c>
      <c r="E5588" s="1">
        <v>1.2260791296E10</v>
      </c>
      <c r="U5588" s="1">
        <v>-4.545</v>
      </c>
      <c r="V5588" s="1">
        <v>-1.303</v>
      </c>
      <c r="W5588" s="1">
        <v>5089.383</v>
      </c>
      <c r="X5588" s="1">
        <v>27.354</v>
      </c>
    </row>
    <row r="5589">
      <c r="A5589" s="1" t="s">
        <v>560</v>
      </c>
      <c r="B5589" s="1">
        <v>1972.0</v>
      </c>
      <c r="C5589" s="1" t="s">
        <v>561</v>
      </c>
      <c r="D5589" s="1">
        <v>5542397.0</v>
      </c>
      <c r="E5589" s="1">
        <v>1.3293053952E10</v>
      </c>
      <c r="U5589" s="1">
        <v>-13.452</v>
      </c>
      <c r="V5589" s="1">
        <v>-3.68</v>
      </c>
      <c r="W5589" s="1">
        <v>4271.442</v>
      </c>
      <c r="X5589" s="1">
        <v>23.674</v>
      </c>
    </row>
    <row r="5590">
      <c r="A5590" s="1" t="s">
        <v>560</v>
      </c>
      <c r="B5590" s="1">
        <v>1973.0</v>
      </c>
      <c r="C5590" s="1" t="s">
        <v>561</v>
      </c>
      <c r="D5590" s="1">
        <v>5720362.0</v>
      </c>
      <c r="E5590" s="1">
        <v>1.3702449152E10</v>
      </c>
      <c r="U5590" s="1">
        <v>21.596</v>
      </c>
      <c r="V5590" s="1">
        <v>5.113</v>
      </c>
      <c r="W5590" s="1">
        <v>5032.3</v>
      </c>
      <c r="X5590" s="1">
        <v>28.787</v>
      </c>
    </row>
    <row r="5591">
      <c r="A5591" s="1" t="s">
        <v>560</v>
      </c>
      <c r="B5591" s="1">
        <v>1974.0</v>
      </c>
      <c r="C5591" s="1" t="s">
        <v>561</v>
      </c>
      <c r="D5591" s="1">
        <v>5908276.0</v>
      </c>
      <c r="E5591" s="1">
        <v>1.4042517504E10</v>
      </c>
      <c r="U5591" s="1">
        <v>-12.189</v>
      </c>
      <c r="V5591" s="1">
        <v>-3.509</v>
      </c>
      <c r="W5591" s="1">
        <v>4278.373</v>
      </c>
      <c r="X5591" s="1">
        <v>25.278</v>
      </c>
    </row>
    <row r="5592">
      <c r="A5592" s="1" t="s">
        <v>560</v>
      </c>
      <c r="B5592" s="1">
        <v>1975.0</v>
      </c>
      <c r="C5592" s="1" t="s">
        <v>561</v>
      </c>
      <c r="D5592" s="1">
        <v>6098605.0</v>
      </c>
      <c r="E5592" s="1">
        <v>1.417391616E10</v>
      </c>
      <c r="U5592" s="1">
        <v>6.28</v>
      </c>
      <c r="V5592" s="1">
        <v>1.587</v>
      </c>
      <c r="W5592" s="1">
        <v>4405.155</v>
      </c>
      <c r="X5592" s="1">
        <v>26.865</v>
      </c>
    </row>
    <row r="5593">
      <c r="A5593" s="1" t="s">
        <v>560</v>
      </c>
      <c r="B5593" s="1">
        <v>1976.0</v>
      </c>
      <c r="C5593" s="1" t="s">
        <v>561</v>
      </c>
      <c r="D5593" s="1">
        <v>6287053.0</v>
      </c>
      <c r="E5593" s="1">
        <v>1.4051751936E10</v>
      </c>
      <c r="U5593" s="1">
        <v>8.879</v>
      </c>
      <c r="V5593" s="1">
        <v>2.385</v>
      </c>
      <c r="W5593" s="1">
        <v>4652.516</v>
      </c>
      <c r="X5593" s="1">
        <v>29.251</v>
      </c>
    </row>
    <row r="5594">
      <c r="A5594" s="1" t="s">
        <v>560</v>
      </c>
      <c r="B5594" s="1">
        <v>1977.0</v>
      </c>
      <c r="C5594" s="1" t="s">
        <v>561</v>
      </c>
      <c r="D5594" s="1">
        <v>6449465.0</v>
      </c>
      <c r="E5594" s="1">
        <v>1.2925540352E10</v>
      </c>
      <c r="U5594" s="1">
        <v>-15.697</v>
      </c>
      <c r="V5594" s="1">
        <v>-4.592</v>
      </c>
      <c r="W5594" s="1">
        <v>3823.432</v>
      </c>
      <c r="X5594" s="1">
        <v>24.659</v>
      </c>
    </row>
    <row r="5595">
      <c r="A5595" s="1" t="s">
        <v>560</v>
      </c>
      <c r="B5595" s="1">
        <v>1978.0</v>
      </c>
      <c r="C5595" s="1" t="s">
        <v>561</v>
      </c>
      <c r="D5595" s="1">
        <v>6543524.0</v>
      </c>
      <c r="E5595" s="1">
        <v>1.3290825728E10</v>
      </c>
      <c r="U5595" s="1">
        <v>1.189</v>
      </c>
      <c r="V5595" s="1">
        <v>0.293</v>
      </c>
      <c r="W5595" s="1">
        <v>3813.261</v>
      </c>
      <c r="X5595" s="1">
        <v>24.952</v>
      </c>
    </row>
    <row r="5596">
      <c r="A5596" s="1" t="s">
        <v>560</v>
      </c>
      <c r="B5596" s="1">
        <v>1979.0</v>
      </c>
      <c r="C5596" s="1" t="s">
        <v>561</v>
      </c>
      <c r="D5596" s="1">
        <v>6647506.0</v>
      </c>
      <c r="E5596" s="1">
        <v>1.329216512E10</v>
      </c>
      <c r="U5596" s="1">
        <v>4.013</v>
      </c>
      <c r="V5596" s="1">
        <v>1.001</v>
      </c>
      <c r="W5596" s="1">
        <v>3904.248</v>
      </c>
      <c r="X5596" s="1">
        <v>25.954</v>
      </c>
    </row>
    <row r="5597">
      <c r="A5597" s="1" t="s">
        <v>560</v>
      </c>
      <c r="B5597" s="1">
        <v>1980.0</v>
      </c>
      <c r="C5597" s="1" t="s">
        <v>561</v>
      </c>
      <c r="D5597" s="1">
        <v>7041251.0</v>
      </c>
      <c r="E5597" s="1">
        <v>1.4798814208E10</v>
      </c>
      <c r="U5597" s="1">
        <v>-22.707</v>
      </c>
      <c r="V5597" s="1">
        <v>-5.893</v>
      </c>
      <c r="W5597" s="1">
        <v>2848.973</v>
      </c>
      <c r="X5597" s="1">
        <v>20.06</v>
      </c>
      <c r="AG5597" s="1">
        <v>4736.839</v>
      </c>
      <c r="AH5597" s="1">
        <v>2.254</v>
      </c>
      <c r="AY5597" s="1">
        <v>0.0</v>
      </c>
      <c r="AZ5597" s="1">
        <v>0.0</v>
      </c>
      <c r="CL5597" s="1">
        <v>0.0</v>
      </c>
      <c r="CM5597" s="1">
        <v>0.0</v>
      </c>
      <c r="DB5597" s="1">
        <v>33.353</v>
      </c>
    </row>
    <row r="5598">
      <c r="A5598" s="1" t="s">
        <v>560</v>
      </c>
      <c r="B5598" s="1">
        <v>1981.0</v>
      </c>
      <c r="C5598" s="1" t="s">
        <v>561</v>
      </c>
      <c r="D5598" s="1">
        <v>7498592.0</v>
      </c>
      <c r="E5598" s="1">
        <v>1.6663747584E10</v>
      </c>
      <c r="H5598" s="1">
        <v>0.0</v>
      </c>
      <c r="I5598" s="1">
        <v>0.0</v>
      </c>
      <c r="U5598" s="1">
        <v>7.287</v>
      </c>
      <c r="V5598" s="1">
        <v>1.462</v>
      </c>
      <c r="W5598" s="1">
        <v>2870.165</v>
      </c>
      <c r="X5598" s="1">
        <v>21.522</v>
      </c>
      <c r="AE5598" s="1">
        <v>-0.096</v>
      </c>
      <c r="AF5598" s="1">
        <v>-0.032</v>
      </c>
      <c r="AG5598" s="1">
        <v>4443.653</v>
      </c>
      <c r="AH5598" s="1">
        <v>2.0</v>
      </c>
      <c r="AX5598" s="1">
        <v>0.0</v>
      </c>
      <c r="AY5598" s="1">
        <v>0.0</v>
      </c>
      <c r="AZ5598" s="1">
        <v>0.0</v>
      </c>
      <c r="BX5598" s="1">
        <v>0.0</v>
      </c>
      <c r="BY5598" s="1">
        <v>0.0</v>
      </c>
      <c r="BZ5598" s="1">
        <v>0.0</v>
      </c>
      <c r="CA5598" s="1">
        <v>0.0</v>
      </c>
      <c r="CK5598" s="1">
        <v>0.0</v>
      </c>
      <c r="CL5598" s="1">
        <v>0.0</v>
      </c>
      <c r="CM5598" s="1">
        <v>0.0</v>
      </c>
      <c r="DB5598" s="1">
        <v>33.321</v>
      </c>
    </row>
    <row r="5599">
      <c r="A5599" s="1" t="s">
        <v>560</v>
      </c>
      <c r="B5599" s="1">
        <v>1982.0</v>
      </c>
      <c r="C5599" s="1" t="s">
        <v>561</v>
      </c>
      <c r="D5599" s="1">
        <v>7796454.0</v>
      </c>
      <c r="E5599" s="1">
        <v>1.7105813504E10</v>
      </c>
      <c r="G5599" s="1">
        <v>0.0</v>
      </c>
      <c r="H5599" s="1">
        <v>0.0</v>
      </c>
      <c r="I5599" s="1">
        <v>0.0</v>
      </c>
      <c r="U5599" s="1">
        <v>-3.484</v>
      </c>
      <c r="V5599" s="1">
        <v>-0.75</v>
      </c>
      <c r="W5599" s="1">
        <v>2664.326</v>
      </c>
      <c r="X5599" s="1">
        <v>20.772</v>
      </c>
      <c r="AE5599" s="1">
        <v>-3.443</v>
      </c>
      <c r="AF5599" s="1">
        <v>-1.147</v>
      </c>
      <c r="AG5599" s="1">
        <v>4126.727</v>
      </c>
      <c r="AH5599" s="1">
        <v>1.881</v>
      </c>
      <c r="AX5599" s="1">
        <v>0.0</v>
      </c>
      <c r="AY5599" s="1">
        <v>0.0</v>
      </c>
      <c r="AZ5599" s="1">
        <v>0.0</v>
      </c>
      <c r="BW5599" s="1">
        <v>0.0</v>
      </c>
      <c r="BX5599" s="1">
        <v>0.0</v>
      </c>
      <c r="BY5599" s="1">
        <v>0.0</v>
      </c>
      <c r="BZ5599" s="1">
        <v>0.0</v>
      </c>
      <c r="CA5599" s="1">
        <v>0.0</v>
      </c>
      <c r="CK5599" s="1">
        <v>0.0</v>
      </c>
      <c r="CL5599" s="1">
        <v>0.0</v>
      </c>
      <c r="CM5599" s="1">
        <v>0.0</v>
      </c>
      <c r="DB5599" s="1">
        <v>32.174</v>
      </c>
    </row>
    <row r="5600">
      <c r="A5600" s="1" t="s">
        <v>560</v>
      </c>
      <c r="B5600" s="1">
        <v>1983.0</v>
      </c>
      <c r="C5600" s="1" t="s">
        <v>561</v>
      </c>
      <c r="D5600" s="1">
        <v>8098356.0</v>
      </c>
      <c r="E5600" s="1">
        <v>1.7363073024E10</v>
      </c>
      <c r="G5600" s="1">
        <v>0.0</v>
      </c>
      <c r="H5600" s="1">
        <v>0.0</v>
      </c>
      <c r="I5600" s="1">
        <v>0.0</v>
      </c>
      <c r="U5600" s="1">
        <v>20.217</v>
      </c>
      <c r="V5600" s="1">
        <v>4.199</v>
      </c>
      <c r="W5600" s="1">
        <v>3083.558</v>
      </c>
      <c r="X5600" s="1">
        <v>24.972</v>
      </c>
      <c r="AE5600" s="1">
        <v>2.98</v>
      </c>
      <c r="AF5600" s="1">
        <v>0.959</v>
      </c>
      <c r="AG5600" s="1">
        <v>4091.279</v>
      </c>
      <c r="AH5600" s="1">
        <v>1.908</v>
      </c>
      <c r="AX5600" s="1">
        <v>0.0</v>
      </c>
      <c r="AY5600" s="1">
        <v>0.0</v>
      </c>
      <c r="AZ5600" s="1">
        <v>0.0</v>
      </c>
      <c r="BW5600" s="1">
        <v>0.0</v>
      </c>
      <c r="BX5600" s="1">
        <v>0.0</v>
      </c>
      <c r="BY5600" s="1">
        <v>0.0</v>
      </c>
      <c r="BZ5600" s="1">
        <v>0.0</v>
      </c>
      <c r="CA5600" s="1">
        <v>0.0</v>
      </c>
      <c r="CK5600" s="1">
        <v>0.0</v>
      </c>
      <c r="CL5600" s="1">
        <v>0.0</v>
      </c>
      <c r="CM5600" s="1">
        <v>0.0</v>
      </c>
      <c r="DB5600" s="1">
        <v>33.133</v>
      </c>
    </row>
    <row r="5601">
      <c r="A5601" s="1" t="s">
        <v>560</v>
      </c>
      <c r="B5601" s="1">
        <v>1984.0</v>
      </c>
      <c r="C5601" s="1" t="s">
        <v>561</v>
      </c>
      <c r="D5601" s="1">
        <v>8391455.0</v>
      </c>
      <c r="E5601" s="1">
        <v>1.7034589184E10</v>
      </c>
      <c r="G5601" s="1">
        <v>0.0</v>
      </c>
      <c r="H5601" s="1">
        <v>0.0</v>
      </c>
      <c r="I5601" s="1">
        <v>0.0</v>
      </c>
      <c r="U5601" s="1">
        <v>-6.607</v>
      </c>
      <c r="V5601" s="1">
        <v>-1.65</v>
      </c>
      <c r="W5601" s="1">
        <v>2779.251</v>
      </c>
      <c r="X5601" s="1">
        <v>23.322</v>
      </c>
      <c r="AE5601" s="1">
        <v>1.983</v>
      </c>
      <c r="AF5601" s="1">
        <v>0.657</v>
      </c>
      <c r="AG5601" s="1">
        <v>4026.689</v>
      </c>
      <c r="AH5601" s="1">
        <v>1.984</v>
      </c>
      <c r="AX5601" s="1">
        <v>0.0</v>
      </c>
      <c r="AY5601" s="1">
        <v>0.0</v>
      </c>
      <c r="AZ5601" s="1">
        <v>0.0</v>
      </c>
      <c r="BW5601" s="1">
        <v>0.0</v>
      </c>
      <c r="BX5601" s="1">
        <v>0.0</v>
      </c>
      <c r="BY5601" s="1">
        <v>0.0</v>
      </c>
      <c r="BZ5601" s="1">
        <v>0.0</v>
      </c>
      <c r="CA5601" s="1">
        <v>0.0</v>
      </c>
      <c r="CK5601" s="1">
        <v>0.0</v>
      </c>
      <c r="CL5601" s="1">
        <v>0.0</v>
      </c>
      <c r="CM5601" s="1">
        <v>0.0</v>
      </c>
      <c r="DB5601" s="1">
        <v>33.79</v>
      </c>
    </row>
    <row r="5602">
      <c r="A5602" s="1" t="s">
        <v>560</v>
      </c>
      <c r="B5602" s="1">
        <v>1985.0</v>
      </c>
      <c r="C5602" s="1" t="s">
        <v>561</v>
      </c>
      <c r="D5602" s="1">
        <v>8686765.0</v>
      </c>
      <c r="E5602" s="1">
        <v>1.8216718336E10</v>
      </c>
      <c r="G5602" s="1">
        <v>0.0</v>
      </c>
      <c r="H5602" s="1">
        <v>0.0</v>
      </c>
      <c r="I5602" s="1">
        <v>0.0</v>
      </c>
      <c r="U5602" s="1">
        <v>0.0</v>
      </c>
      <c r="V5602" s="1">
        <v>0.0</v>
      </c>
      <c r="W5602" s="1">
        <v>2684.77</v>
      </c>
      <c r="X5602" s="1">
        <v>23.322</v>
      </c>
      <c r="AE5602" s="1">
        <v>8.303</v>
      </c>
      <c r="AF5602" s="1">
        <v>2.805</v>
      </c>
      <c r="AG5602" s="1">
        <v>4212.756</v>
      </c>
      <c r="AH5602" s="1">
        <v>2.009</v>
      </c>
      <c r="AX5602" s="1">
        <v>0.0</v>
      </c>
      <c r="AY5602" s="1">
        <v>0.0</v>
      </c>
      <c r="AZ5602" s="1">
        <v>0.0</v>
      </c>
      <c r="BW5602" s="1">
        <v>0.0</v>
      </c>
      <c r="BX5602" s="1">
        <v>0.0</v>
      </c>
      <c r="BY5602" s="1">
        <v>0.0</v>
      </c>
      <c r="BZ5602" s="1">
        <v>0.0</v>
      </c>
      <c r="CA5602" s="1">
        <v>0.0</v>
      </c>
      <c r="CK5602" s="1">
        <v>0.0</v>
      </c>
      <c r="CL5602" s="1">
        <v>0.0</v>
      </c>
      <c r="CM5602" s="1">
        <v>0.0</v>
      </c>
      <c r="DB5602" s="1">
        <v>36.595</v>
      </c>
    </row>
    <row r="5603">
      <c r="A5603" s="1" t="s">
        <v>560</v>
      </c>
      <c r="B5603" s="1">
        <v>1986.0</v>
      </c>
      <c r="C5603" s="1" t="s">
        <v>561</v>
      </c>
      <c r="D5603" s="1">
        <v>8982530.0</v>
      </c>
      <c r="E5603" s="1">
        <v>1.8703382528E10</v>
      </c>
      <c r="G5603" s="1">
        <v>0.0</v>
      </c>
      <c r="H5603" s="1">
        <v>0.0</v>
      </c>
      <c r="I5603" s="1">
        <v>0.0</v>
      </c>
      <c r="U5603" s="1">
        <v>30.225</v>
      </c>
      <c r="V5603" s="1">
        <v>7.049</v>
      </c>
      <c r="W5603" s="1">
        <v>3381.124</v>
      </c>
      <c r="X5603" s="1">
        <v>30.371</v>
      </c>
      <c r="AE5603" s="1">
        <v>13.581</v>
      </c>
      <c r="AF5603" s="1">
        <v>4.97</v>
      </c>
      <c r="AG5603" s="1">
        <v>4627.336</v>
      </c>
      <c r="AH5603" s="1">
        <v>2.222</v>
      </c>
      <c r="AX5603" s="1">
        <v>0.0</v>
      </c>
      <c r="AY5603" s="1">
        <v>0.0</v>
      </c>
      <c r="AZ5603" s="1">
        <v>0.0</v>
      </c>
      <c r="BW5603" s="1">
        <v>0.0</v>
      </c>
      <c r="BX5603" s="1">
        <v>0.0</v>
      </c>
      <c r="BY5603" s="1">
        <v>0.0</v>
      </c>
      <c r="BZ5603" s="1">
        <v>0.0</v>
      </c>
      <c r="CA5603" s="1">
        <v>0.0</v>
      </c>
      <c r="CK5603" s="1">
        <v>0.0</v>
      </c>
      <c r="CL5603" s="1">
        <v>0.0</v>
      </c>
      <c r="CM5603" s="1">
        <v>0.0</v>
      </c>
      <c r="DB5603" s="1">
        <v>41.565</v>
      </c>
    </row>
    <row r="5604">
      <c r="A5604" s="1" t="s">
        <v>560</v>
      </c>
      <c r="B5604" s="1">
        <v>1987.0</v>
      </c>
      <c r="C5604" s="1" t="s">
        <v>561</v>
      </c>
      <c r="D5604" s="1">
        <v>9284594.0</v>
      </c>
      <c r="E5604" s="1">
        <v>1.8469824512E10</v>
      </c>
      <c r="G5604" s="1">
        <v>0.0</v>
      </c>
      <c r="H5604" s="1">
        <v>0.0</v>
      </c>
      <c r="I5604" s="1">
        <v>0.0</v>
      </c>
      <c r="U5604" s="1">
        <v>19.259</v>
      </c>
      <c r="V5604" s="1">
        <v>5.849</v>
      </c>
      <c r="W5604" s="1">
        <v>3901.117</v>
      </c>
      <c r="X5604" s="1">
        <v>36.22</v>
      </c>
      <c r="AE5604" s="1">
        <v>18.145</v>
      </c>
      <c r="AF5604" s="1">
        <v>7.542</v>
      </c>
      <c r="AG5604" s="1">
        <v>5289.117</v>
      </c>
      <c r="AH5604" s="1">
        <v>2.659</v>
      </c>
      <c r="AX5604" s="1">
        <v>0.0</v>
      </c>
      <c r="AY5604" s="1">
        <v>0.0</v>
      </c>
      <c r="AZ5604" s="1">
        <v>0.0</v>
      </c>
      <c r="BW5604" s="1">
        <v>0.0</v>
      </c>
      <c r="BX5604" s="1">
        <v>0.0</v>
      </c>
      <c r="BY5604" s="1">
        <v>0.0</v>
      </c>
      <c r="BZ5604" s="1">
        <v>0.0</v>
      </c>
      <c r="CA5604" s="1">
        <v>0.0</v>
      </c>
      <c r="CK5604" s="1">
        <v>0.0</v>
      </c>
      <c r="CL5604" s="1">
        <v>0.0</v>
      </c>
      <c r="CM5604" s="1">
        <v>0.0</v>
      </c>
      <c r="DB5604" s="1">
        <v>49.107</v>
      </c>
    </row>
    <row r="5605">
      <c r="A5605" s="1" t="s">
        <v>560</v>
      </c>
      <c r="B5605" s="1">
        <v>1988.0</v>
      </c>
      <c r="C5605" s="1" t="s">
        <v>561</v>
      </c>
      <c r="D5605" s="1">
        <v>9583054.0</v>
      </c>
      <c r="E5605" s="1">
        <v>2.0209938432E10</v>
      </c>
      <c r="G5605" s="1">
        <v>0.0</v>
      </c>
      <c r="H5605" s="1">
        <v>0.0</v>
      </c>
      <c r="I5605" s="1">
        <v>0.0</v>
      </c>
      <c r="U5605" s="1">
        <v>4.969</v>
      </c>
      <c r="V5605" s="1">
        <v>1.8</v>
      </c>
      <c r="W5605" s="1">
        <v>3967.426</v>
      </c>
      <c r="X5605" s="1">
        <v>38.02</v>
      </c>
      <c r="AE5605" s="1">
        <v>-2.063</v>
      </c>
      <c r="AF5605" s="1">
        <v>-1.013</v>
      </c>
      <c r="AG5605" s="1">
        <v>5018.663</v>
      </c>
      <c r="AH5605" s="1">
        <v>2.38</v>
      </c>
      <c r="AX5605" s="1">
        <v>0.0</v>
      </c>
      <c r="AY5605" s="1">
        <v>0.0</v>
      </c>
      <c r="AZ5605" s="1">
        <v>0.0</v>
      </c>
      <c r="BW5605" s="1">
        <v>0.0</v>
      </c>
      <c r="BX5605" s="1">
        <v>0.0</v>
      </c>
      <c r="BY5605" s="1">
        <v>0.0</v>
      </c>
      <c r="BZ5605" s="1">
        <v>0.0</v>
      </c>
      <c r="CA5605" s="1">
        <v>0.0</v>
      </c>
      <c r="CK5605" s="1">
        <v>0.0</v>
      </c>
      <c r="CL5605" s="1">
        <v>0.0</v>
      </c>
      <c r="CM5605" s="1">
        <v>0.0</v>
      </c>
      <c r="DB5605" s="1">
        <v>48.094</v>
      </c>
    </row>
    <row r="5606">
      <c r="A5606" s="1" t="s">
        <v>560</v>
      </c>
      <c r="B5606" s="1">
        <v>1989.0</v>
      </c>
      <c r="C5606" s="1" t="s">
        <v>561</v>
      </c>
      <c r="D5606" s="1">
        <v>9864749.0</v>
      </c>
      <c r="E5606" s="1">
        <v>2.152254464E10</v>
      </c>
      <c r="G5606" s="1">
        <v>0.0</v>
      </c>
      <c r="H5606" s="1">
        <v>0.0</v>
      </c>
      <c r="I5606" s="1">
        <v>0.0</v>
      </c>
      <c r="U5606" s="1">
        <v>0.789</v>
      </c>
      <c r="V5606" s="1">
        <v>0.3</v>
      </c>
      <c r="W5606" s="1">
        <v>3884.54</v>
      </c>
      <c r="X5606" s="1">
        <v>38.32</v>
      </c>
      <c r="AE5606" s="1">
        <v>6.015</v>
      </c>
      <c r="AF5606" s="1">
        <v>2.893</v>
      </c>
      <c r="AG5606" s="1">
        <v>5168.606</v>
      </c>
      <c r="AH5606" s="1">
        <v>2.369</v>
      </c>
      <c r="AX5606" s="1">
        <v>0.0</v>
      </c>
      <c r="AY5606" s="1">
        <v>0.0</v>
      </c>
      <c r="AZ5606" s="1">
        <v>0.0</v>
      </c>
      <c r="BW5606" s="1">
        <v>0.0</v>
      </c>
      <c r="BX5606" s="1">
        <v>0.0</v>
      </c>
      <c r="BY5606" s="1">
        <v>0.0</v>
      </c>
      <c r="BZ5606" s="1">
        <v>0.0</v>
      </c>
      <c r="CA5606" s="1">
        <v>0.0</v>
      </c>
      <c r="CK5606" s="1">
        <v>0.0</v>
      </c>
      <c r="CL5606" s="1">
        <v>0.0</v>
      </c>
      <c r="CM5606" s="1">
        <v>0.0</v>
      </c>
      <c r="DB5606" s="1">
        <v>50.987</v>
      </c>
    </row>
    <row r="5607">
      <c r="A5607" s="1" t="s">
        <v>560</v>
      </c>
      <c r="B5607" s="1">
        <v>1990.0</v>
      </c>
      <c r="C5607" s="1" t="s">
        <v>561</v>
      </c>
      <c r="D5607" s="1">
        <v>1.0137236E7</v>
      </c>
      <c r="E5607" s="1">
        <v>2.1937055744E10</v>
      </c>
      <c r="G5607" s="1">
        <v>0.0</v>
      </c>
      <c r="H5607" s="1">
        <v>0.0</v>
      </c>
      <c r="I5607" s="1">
        <v>0.0</v>
      </c>
      <c r="U5607" s="1">
        <v>7.632</v>
      </c>
      <c r="V5607" s="1">
        <v>2.925</v>
      </c>
      <c r="W5607" s="1">
        <v>4068.627</v>
      </c>
      <c r="X5607" s="1">
        <v>41.245</v>
      </c>
      <c r="AE5607" s="1">
        <v>5.084</v>
      </c>
      <c r="AF5607" s="1">
        <v>2.592</v>
      </c>
      <c r="AG5607" s="1">
        <v>5285.381</v>
      </c>
      <c r="AH5607" s="1">
        <v>2.442</v>
      </c>
      <c r="AX5607" s="1">
        <v>0.0</v>
      </c>
      <c r="AY5607" s="1">
        <v>0.0</v>
      </c>
      <c r="AZ5607" s="1">
        <v>0.0</v>
      </c>
      <c r="BW5607" s="1">
        <v>0.0</v>
      </c>
      <c r="BX5607" s="1">
        <v>0.0</v>
      </c>
      <c r="BY5607" s="1">
        <v>0.0</v>
      </c>
      <c r="BZ5607" s="1">
        <v>0.0</v>
      </c>
      <c r="CA5607" s="1">
        <v>0.0</v>
      </c>
      <c r="CK5607" s="1">
        <v>0.0</v>
      </c>
      <c r="CL5607" s="1">
        <v>0.0</v>
      </c>
      <c r="CM5607" s="1">
        <v>0.0</v>
      </c>
      <c r="DB5607" s="1">
        <v>53.579</v>
      </c>
    </row>
    <row r="5608">
      <c r="A5608" s="1" t="s">
        <v>560</v>
      </c>
      <c r="B5608" s="1">
        <v>1991.0</v>
      </c>
      <c r="C5608" s="1" t="s">
        <v>561</v>
      </c>
      <c r="D5608" s="1">
        <v>1.0404776E7</v>
      </c>
      <c r="E5608" s="1">
        <v>2.3189856256E10</v>
      </c>
      <c r="G5608" s="1">
        <v>0.0</v>
      </c>
      <c r="H5608" s="1">
        <v>0.0</v>
      </c>
      <c r="I5608" s="1">
        <v>0.0</v>
      </c>
      <c r="U5608" s="1">
        <v>2.182</v>
      </c>
      <c r="V5608" s="1">
        <v>0.9</v>
      </c>
      <c r="W5608" s="1">
        <v>4050.497</v>
      </c>
      <c r="X5608" s="1">
        <v>42.145</v>
      </c>
      <c r="AE5608" s="1">
        <v>3.363</v>
      </c>
      <c r="AF5608" s="1">
        <v>1.802</v>
      </c>
      <c r="AG5608" s="1">
        <v>5322.667</v>
      </c>
      <c r="AH5608" s="1">
        <v>2.388</v>
      </c>
      <c r="AX5608" s="1">
        <v>0.0</v>
      </c>
      <c r="AY5608" s="1">
        <v>0.0</v>
      </c>
      <c r="AZ5608" s="1">
        <v>0.0</v>
      </c>
      <c r="BW5608" s="1">
        <v>0.0</v>
      </c>
      <c r="BX5608" s="1">
        <v>0.0</v>
      </c>
      <c r="BY5608" s="1">
        <v>0.0</v>
      </c>
      <c r="BZ5608" s="1">
        <v>0.0</v>
      </c>
      <c r="CA5608" s="1">
        <v>0.0</v>
      </c>
      <c r="CK5608" s="1">
        <v>0.0</v>
      </c>
      <c r="CL5608" s="1">
        <v>0.0</v>
      </c>
      <c r="CM5608" s="1">
        <v>0.0</v>
      </c>
      <c r="DB5608" s="1">
        <v>55.381</v>
      </c>
    </row>
    <row r="5609">
      <c r="A5609" s="1" t="s">
        <v>560</v>
      </c>
      <c r="B5609" s="1">
        <v>1992.0</v>
      </c>
      <c r="C5609" s="1" t="s">
        <v>561</v>
      </c>
      <c r="D5609" s="1">
        <v>1.0702643E7</v>
      </c>
      <c r="E5609" s="1">
        <v>2.1133778944E10</v>
      </c>
      <c r="G5609" s="1">
        <v>0.0</v>
      </c>
      <c r="H5609" s="1">
        <v>0.0</v>
      </c>
      <c r="I5609" s="1">
        <v>0.0</v>
      </c>
      <c r="U5609" s="1">
        <v>-1.246</v>
      </c>
      <c r="V5609" s="1">
        <v>-0.525</v>
      </c>
      <c r="W5609" s="1">
        <v>3888.72</v>
      </c>
      <c r="X5609" s="1">
        <v>41.62</v>
      </c>
      <c r="AE5609" s="1">
        <v>-6.561</v>
      </c>
      <c r="AF5609" s="1">
        <v>-3.633</v>
      </c>
      <c r="AG5609" s="1">
        <v>4835.038</v>
      </c>
      <c r="AH5609" s="1">
        <v>2.449</v>
      </c>
      <c r="AX5609" s="1">
        <v>0.0</v>
      </c>
      <c r="AY5609" s="1">
        <v>0.0</v>
      </c>
      <c r="AZ5609" s="1">
        <v>0.0</v>
      </c>
      <c r="BW5609" s="1">
        <v>0.0</v>
      </c>
      <c r="BX5609" s="1">
        <v>0.0</v>
      </c>
      <c r="BY5609" s="1">
        <v>0.0</v>
      </c>
      <c r="BZ5609" s="1">
        <v>0.0</v>
      </c>
      <c r="CA5609" s="1">
        <v>0.0</v>
      </c>
      <c r="CK5609" s="1">
        <v>0.0</v>
      </c>
      <c r="CL5609" s="1">
        <v>0.0</v>
      </c>
      <c r="CM5609" s="1">
        <v>0.0</v>
      </c>
      <c r="DB5609" s="1">
        <v>51.748</v>
      </c>
    </row>
    <row r="5610">
      <c r="A5610" s="1" t="s">
        <v>560</v>
      </c>
      <c r="B5610" s="1">
        <v>1993.0</v>
      </c>
      <c r="C5610" s="1" t="s">
        <v>561</v>
      </c>
      <c r="D5610" s="1">
        <v>1.0860236E7</v>
      </c>
      <c r="E5610" s="1">
        <v>2.1406461952E10</v>
      </c>
      <c r="G5610" s="1">
        <v>0.0</v>
      </c>
      <c r="H5610" s="1">
        <v>0.0</v>
      </c>
      <c r="I5610" s="1">
        <v>0.0</v>
      </c>
      <c r="U5610" s="1">
        <v>-4.685</v>
      </c>
      <c r="V5610" s="1">
        <v>-1.95</v>
      </c>
      <c r="W5610" s="1">
        <v>3652.76</v>
      </c>
      <c r="X5610" s="1">
        <v>39.67</v>
      </c>
      <c r="AE5610" s="1">
        <v>0.492</v>
      </c>
      <c r="AF5610" s="1">
        <v>0.255</v>
      </c>
      <c r="AG5610" s="1">
        <v>4788.316</v>
      </c>
      <c r="AH5610" s="1">
        <v>2.429</v>
      </c>
      <c r="AX5610" s="1">
        <v>0.0</v>
      </c>
      <c r="AY5610" s="1">
        <v>0.0</v>
      </c>
      <c r="AZ5610" s="1">
        <v>0.0</v>
      </c>
      <c r="BW5610" s="1">
        <v>0.0</v>
      </c>
      <c r="BX5610" s="1">
        <v>0.0</v>
      </c>
      <c r="BY5610" s="1">
        <v>0.0</v>
      </c>
      <c r="BZ5610" s="1">
        <v>0.0</v>
      </c>
      <c r="CA5610" s="1">
        <v>0.0</v>
      </c>
      <c r="CK5610" s="1">
        <v>0.0</v>
      </c>
      <c r="CL5610" s="1">
        <v>0.0</v>
      </c>
      <c r="CM5610" s="1">
        <v>0.0</v>
      </c>
      <c r="DB5610" s="1">
        <v>52.002</v>
      </c>
    </row>
    <row r="5611">
      <c r="A5611" s="1" t="s">
        <v>560</v>
      </c>
      <c r="B5611" s="1">
        <v>1994.0</v>
      </c>
      <c r="C5611" s="1" t="s">
        <v>561</v>
      </c>
      <c r="D5611" s="1">
        <v>1.0873091E7</v>
      </c>
      <c r="E5611" s="1">
        <v>2.3447496704E10</v>
      </c>
      <c r="G5611" s="1">
        <v>0.0</v>
      </c>
      <c r="H5611" s="1">
        <v>0.0</v>
      </c>
      <c r="I5611" s="1">
        <v>0.0</v>
      </c>
      <c r="U5611" s="1">
        <v>3.403</v>
      </c>
      <c r="V5611" s="1">
        <v>1.35</v>
      </c>
      <c r="W5611" s="1">
        <v>3772.585</v>
      </c>
      <c r="X5611" s="1">
        <v>41.02</v>
      </c>
      <c r="AE5611" s="1">
        <v>-4.048</v>
      </c>
      <c r="AF5611" s="1">
        <v>-2.105</v>
      </c>
      <c r="AG5611" s="1">
        <v>4589.067</v>
      </c>
      <c r="AH5611" s="1">
        <v>2.128</v>
      </c>
      <c r="AX5611" s="1">
        <v>0.0</v>
      </c>
      <c r="AY5611" s="1">
        <v>0.0</v>
      </c>
      <c r="AZ5611" s="1">
        <v>0.0</v>
      </c>
      <c r="BW5611" s="1">
        <v>0.0</v>
      </c>
      <c r="BX5611" s="1">
        <v>0.0</v>
      </c>
      <c r="BY5611" s="1">
        <v>0.0</v>
      </c>
      <c r="BZ5611" s="1">
        <v>0.0</v>
      </c>
      <c r="CA5611" s="1">
        <v>0.0</v>
      </c>
      <c r="CK5611" s="1">
        <v>0.0</v>
      </c>
      <c r="CL5611" s="1">
        <v>0.0</v>
      </c>
      <c r="CM5611" s="1">
        <v>0.0</v>
      </c>
      <c r="DB5611" s="1">
        <v>49.897</v>
      </c>
    </row>
    <row r="5612">
      <c r="A5612" s="1" t="s">
        <v>560</v>
      </c>
      <c r="B5612" s="1">
        <v>1995.0</v>
      </c>
      <c r="C5612" s="1" t="s">
        <v>561</v>
      </c>
      <c r="D5612" s="1">
        <v>1.0974557E7</v>
      </c>
      <c r="E5612" s="1">
        <v>2.3569799168E10</v>
      </c>
      <c r="G5612" s="1">
        <v>0.0</v>
      </c>
      <c r="H5612" s="1">
        <v>0.0</v>
      </c>
      <c r="I5612" s="1">
        <v>0.0</v>
      </c>
      <c r="U5612" s="1">
        <v>1.28</v>
      </c>
      <c r="V5612" s="1">
        <v>0.525</v>
      </c>
      <c r="W5612" s="1">
        <v>3785.537</v>
      </c>
      <c r="X5612" s="1">
        <v>41.545</v>
      </c>
      <c r="AE5612" s="1">
        <v>-1.715</v>
      </c>
      <c r="AF5612" s="1">
        <v>-0.856</v>
      </c>
      <c r="AG5612" s="1">
        <v>4468.654</v>
      </c>
      <c r="AH5612" s="1">
        <v>2.081</v>
      </c>
      <c r="AX5612" s="1">
        <v>0.0</v>
      </c>
      <c r="AY5612" s="1">
        <v>0.0</v>
      </c>
      <c r="AZ5612" s="1">
        <v>0.0</v>
      </c>
      <c r="BW5612" s="1">
        <v>0.0</v>
      </c>
      <c r="BX5612" s="1">
        <v>0.0</v>
      </c>
      <c r="BY5612" s="1">
        <v>0.0</v>
      </c>
      <c r="BZ5612" s="1">
        <v>0.0</v>
      </c>
      <c r="CA5612" s="1">
        <v>0.0</v>
      </c>
      <c r="CK5612" s="1">
        <v>0.0</v>
      </c>
      <c r="CL5612" s="1">
        <v>0.0</v>
      </c>
      <c r="CM5612" s="1">
        <v>0.0</v>
      </c>
      <c r="DB5612" s="1">
        <v>49.041</v>
      </c>
    </row>
    <row r="5613">
      <c r="A5613" s="1" t="s">
        <v>560</v>
      </c>
      <c r="B5613" s="1">
        <v>1996.0</v>
      </c>
      <c r="C5613" s="1" t="s">
        <v>561</v>
      </c>
      <c r="D5613" s="1">
        <v>1.1158312E7</v>
      </c>
      <c r="E5613" s="1">
        <v>2.6145775616E10</v>
      </c>
      <c r="G5613" s="1">
        <v>0.0</v>
      </c>
      <c r="H5613" s="1">
        <v>0.0</v>
      </c>
      <c r="I5613" s="1">
        <v>0.0</v>
      </c>
      <c r="U5613" s="1">
        <v>-6.679</v>
      </c>
      <c r="V5613" s="1">
        <v>-2.775</v>
      </c>
      <c r="W5613" s="1">
        <v>3474.536</v>
      </c>
      <c r="X5613" s="1">
        <v>38.77</v>
      </c>
      <c r="AE5613" s="1">
        <v>1.557</v>
      </c>
      <c r="AF5613" s="1">
        <v>0.763</v>
      </c>
      <c r="AG5613" s="1">
        <v>4463.477</v>
      </c>
      <c r="AH5613" s="1">
        <v>1.905</v>
      </c>
      <c r="AX5613" s="1">
        <v>0.0</v>
      </c>
      <c r="AY5613" s="1">
        <v>0.0</v>
      </c>
      <c r="AZ5613" s="1">
        <v>0.0</v>
      </c>
      <c r="BW5613" s="1">
        <v>0.0</v>
      </c>
      <c r="BX5613" s="1">
        <v>0.0</v>
      </c>
      <c r="BY5613" s="1">
        <v>0.0</v>
      </c>
      <c r="BZ5613" s="1">
        <v>0.0</v>
      </c>
      <c r="CA5613" s="1">
        <v>0.0</v>
      </c>
      <c r="CK5613" s="1">
        <v>0.0</v>
      </c>
      <c r="CL5613" s="1">
        <v>0.0</v>
      </c>
      <c r="CM5613" s="1">
        <v>0.0</v>
      </c>
      <c r="DB5613" s="1">
        <v>49.805</v>
      </c>
    </row>
    <row r="5614">
      <c r="A5614" s="1" t="s">
        <v>560</v>
      </c>
      <c r="B5614" s="1">
        <v>1997.0</v>
      </c>
      <c r="C5614" s="1" t="s">
        <v>561</v>
      </c>
      <c r="D5614" s="1">
        <v>1.136978E7</v>
      </c>
      <c r="E5614" s="1">
        <v>2.7012558848E10</v>
      </c>
      <c r="G5614" s="1">
        <v>0.0</v>
      </c>
      <c r="H5614" s="1">
        <v>0.0</v>
      </c>
      <c r="I5614" s="1">
        <v>0.0</v>
      </c>
      <c r="U5614" s="1">
        <v>2.515</v>
      </c>
      <c r="V5614" s="1">
        <v>0.975</v>
      </c>
      <c r="W5614" s="1">
        <v>3495.655</v>
      </c>
      <c r="X5614" s="1">
        <v>39.745</v>
      </c>
      <c r="AE5614" s="1">
        <v>-1.13</v>
      </c>
      <c r="AF5614" s="1">
        <v>-0.563</v>
      </c>
      <c r="AG5614" s="1">
        <v>4330.942</v>
      </c>
      <c r="AH5614" s="1">
        <v>1.823</v>
      </c>
      <c r="AX5614" s="1">
        <v>0.0</v>
      </c>
      <c r="AY5614" s="1">
        <v>0.0</v>
      </c>
      <c r="AZ5614" s="1">
        <v>0.0</v>
      </c>
      <c r="BW5614" s="1">
        <v>0.0</v>
      </c>
      <c r="BX5614" s="1">
        <v>0.0</v>
      </c>
      <c r="BY5614" s="1">
        <v>0.0</v>
      </c>
      <c r="BZ5614" s="1">
        <v>0.0</v>
      </c>
      <c r="CA5614" s="1">
        <v>0.0</v>
      </c>
      <c r="CK5614" s="1">
        <v>0.0</v>
      </c>
      <c r="CL5614" s="1">
        <v>0.0</v>
      </c>
      <c r="CM5614" s="1">
        <v>0.0</v>
      </c>
      <c r="DB5614" s="1">
        <v>49.242</v>
      </c>
    </row>
    <row r="5615">
      <c r="A5615" s="1" t="s">
        <v>560</v>
      </c>
      <c r="B5615" s="1">
        <v>1998.0</v>
      </c>
      <c r="C5615" s="1" t="s">
        <v>561</v>
      </c>
      <c r="D5615" s="1">
        <v>1.159424E7</v>
      </c>
      <c r="E5615" s="1">
        <v>2.7984297984E10</v>
      </c>
      <c r="G5615" s="1">
        <v>0.0</v>
      </c>
      <c r="H5615" s="1">
        <v>0.0</v>
      </c>
      <c r="I5615" s="1">
        <v>0.0</v>
      </c>
      <c r="U5615" s="1">
        <v>3.208</v>
      </c>
      <c r="V5615" s="1">
        <v>1.275</v>
      </c>
      <c r="W5615" s="1">
        <v>3537.934</v>
      </c>
      <c r="X5615" s="1">
        <v>41.02</v>
      </c>
      <c r="AE5615" s="1">
        <v>1.855</v>
      </c>
      <c r="AF5615" s="1">
        <v>0.913</v>
      </c>
      <c r="AG5615" s="1">
        <v>4325.882</v>
      </c>
      <c r="AH5615" s="1">
        <v>1.792</v>
      </c>
      <c r="AX5615" s="1">
        <v>0.0</v>
      </c>
      <c r="AY5615" s="1">
        <v>0.0</v>
      </c>
      <c r="AZ5615" s="1">
        <v>0.0</v>
      </c>
      <c r="BW5615" s="1">
        <v>0.0</v>
      </c>
      <c r="BX5615" s="1">
        <v>0.0</v>
      </c>
      <c r="BY5615" s="1">
        <v>0.0</v>
      </c>
      <c r="BZ5615" s="1">
        <v>0.0</v>
      </c>
      <c r="CA5615" s="1">
        <v>0.0</v>
      </c>
      <c r="CK5615" s="1">
        <v>0.0</v>
      </c>
      <c r="CL5615" s="1">
        <v>0.0</v>
      </c>
      <c r="CM5615" s="1">
        <v>0.0</v>
      </c>
      <c r="DB5615" s="1">
        <v>50.155</v>
      </c>
    </row>
    <row r="5616">
      <c r="A5616" s="1" t="s">
        <v>560</v>
      </c>
      <c r="B5616" s="1">
        <v>1999.0</v>
      </c>
      <c r="C5616" s="1" t="s">
        <v>561</v>
      </c>
      <c r="D5616" s="1">
        <v>1.1783404E7</v>
      </c>
      <c r="E5616" s="1">
        <v>2.784129024E10</v>
      </c>
      <c r="G5616" s="1">
        <v>0.0</v>
      </c>
      <c r="H5616" s="1">
        <v>0.0</v>
      </c>
      <c r="I5616" s="1">
        <v>0.0</v>
      </c>
      <c r="U5616" s="1">
        <v>-8.958</v>
      </c>
      <c r="V5616" s="1">
        <v>-3.675</v>
      </c>
      <c r="W5616" s="1">
        <v>3169.3</v>
      </c>
      <c r="X5616" s="1">
        <v>37.345</v>
      </c>
      <c r="AE5616" s="1">
        <v>12.061</v>
      </c>
      <c r="AF5616" s="1">
        <v>6.049</v>
      </c>
      <c r="AG5616" s="1">
        <v>4769.802</v>
      </c>
      <c r="AH5616" s="1">
        <v>2.019</v>
      </c>
      <c r="AX5616" s="1">
        <v>0.0</v>
      </c>
      <c r="AY5616" s="1">
        <v>0.0</v>
      </c>
      <c r="AZ5616" s="1">
        <v>0.0</v>
      </c>
      <c r="BW5616" s="1">
        <v>0.0</v>
      </c>
      <c r="BX5616" s="1">
        <v>0.0</v>
      </c>
      <c r="BY5616" s="1">
        <v>0.0</v>
      </c>
      <c r="BZ5616" s="1">
        <v>0.0</v>
      </c>
      <c r="CA5616" s="1">
        <v>0.0</v>
      </c>
      <c r="CK5616" s="1">
        <v>0.0</v>
      </c>
      <c r="CL5616" s="1">
        <v>0.0</v>
      </c>
      <c r="CM5616" s="1">
        <v>0.0</v>
      </c>
      <c r="DB5616" s="1">
        <v>56.205</v>
      </c>
    </row>
    <row r="5617">
      <c r="A5617" s="1" t="s">
        <v>560</v>
      </c>
      <c r="B5617" s="1">
        <v>2000.0</v>
      </c>
      <c r="C5617" s="1" t="s">
        <v>561</v>
      </c>
      <c r="D5617" s="1">
        <v>1.1892005E7</v>
      </c>
      <c r="E5617" s="1">
        <v>2.67650048E10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0.0</v>
      </c>
      <c r="N5617" s="1">
        <v>476.395</v>
      </c>
      <c r="S5617" s="1">
        <v>313.656</v>
      </c>
      <c r="T5617" s="1">
        <v>3.73</v>
      </c>
      <c r="U5617" s="1">
        <v>-11.446</v>
      </c>
      <c r="V5617" s="1">
        <v>-4.274</v>
      </c>
      <c r="W5617" s="1">
        <v>2780.918</v>
      </c>
      <c r="X5617" s="1">
        <v>33.071</v>
      </c>
      <c r="Y5617" s="1">
        <v>53.362</v>
      </c>
      <c r="AA5617" s="1">
        <v>12.08</v>
      </c>
      <c r="AB5617" s="1">
        <v>1015.809</v>
      </c>
      <c r="AC5617" s="1">
        <v>6.99</v>
      </c>
      <c r="AE5617" s="1">
        <v>-7.894</v>
      </c>
      <c r="AF5617" s="1">
        <v>-4.437</v>
      </c>
      <c r="AG5617" s="1">
        <v>4353.132</v>
      </c>
      <c r="AH5617" s="1">
        <v>1.934</v>
      </c>
      <c r="AK5617" s="1">
        <v>319.542</v>
      </c>
      <c r="AL5617" s="1">
        <v>3.8</v>
      </c>
      <c r="AO5617" s="1">
        <v>54.363</v>
      </c>
      <c r="AT5617" s="1">
        <v>0.0</v>
      </c>
      <c r="AU5617" s="1">
        <v>0.0</v>
      </c>
      <c r="AX5617" s="1">
        <v>0.0</v>
      </c>
      <c r="AY5617" s="1">
        <v>0.0</v>
      </c>
      <c r="AZ5617" s="1">
        <v>0.0</v>
      </c>
      <c r="BA5617" s="1">
        <v>0.0</v>
      </c>
      <c r="BC5617" s="1">
        <v>3.33</v>
      </c>
      <c r="BG5617" s="1">
        <v>268.247</v>
      </c>
      <c r="BH5617" s="1">
        <v>3.19</v>
      </c>
      <c r="BJ5617" s="1">
        <v>45.637</v>
      </c>
      <c r="BO5617" s="1">
        <v>268.247</v>
      </c>
      <c r="BP5617" s="1">
        <v>3.19</v>
      </c>
      <c r="BR5617" s="1">
        <v>45.637</v>
      </c>
      <c r="BT5617" s="1">
        <v>5.09</v>
      </c>
      <c r="BU5617" s="1">
        <v>42.136</v>
      </c>
      <c r="BW5617" s="1">
        <v>0.0</v>
      </c>
      <c r="BX5617" s="1">
        <v>0.0</v>
      </c>
      <c r="BY5617" s="1">
        <v>0.0</v>
      </c>
      <c r="BZ5617" s="1">
        <v>0.0</v>
      </c>
      <c r="CA5617" s="1">
        <v>0.0</v>
      </c>
      <c r="CB5617" s="1">
        <v>0.0</v>
      </c>
      <c r="CG5617" s="1">
        <v>5.886</v>
      </c>
      <c r="CH5617" s="1">
        <v>0.07</v>
      </c>
      <c r="CK5617" s="1">
        <v>0.0</v>
      </c>
      <c r="CL5617" s="1">
        <v>0.0</v>
      </c>
      <c r="CM5617" s="1">
        <v>0.0</v>
      </c>
      <c r="CN5617" s="1">
        <v>1.001</v>
      </c>
      <c r="CQ5617" s="1">
        <v>0.0</v>
      </c>
      <c r="CR5617" s="1">
        <v>0.0</v>
      </c>
      <c r="CU5617" s="1">
        <v>0.0</v>
      </c>
      <c r="CV5617" s="1">
        <v>0.0</v>
      </c>
      <c r="CX5617" s="1">
        <v>0.0</v>
      </c>
      <c r="CY5617" s="1">
        <v>0.0</v>
      </c>
      <c r="DA5617" s="1">
        <v>587.79</v>
      </c>
      <c r="DB5617" s="1">
        <v>51.767</v>
      </c>
      <c r="DF5617" s="1">
        <v>268.247</v>
      </c>
      <c r="DG5617" s="1">
        <v>3.19</v>
      </c>
      <c r="DI5617" s="1">
        <v>45.637</v>
      </c>
      <c r="DN5617" s="1">
        <v>0.0</v>
      </c>
      <c r="DO5617" s="1">
        <v>0.0</v>
      </c>
      <c r="DQ5617" s="1">
        <v>0.0</v>
      </c>
      <c r="DV5617" s="1">
        <v>0.0</v>
      </c>
      <c r="DW5617" s="1">
        <v>0.0</v>
      </c>
      <c r="DY5617" s="1">
        <v>0.0</v>
      </c>
    </row>
    <row r="5618">
      <c r="A5618" s="1" t="s">
        <v>560</v>
      </c>
      <c r="B5618" s="1">
        <v>2001.0</v>
      </c>
      <c r="C5618" s="1" t="s">
        <v>561</v>
      </c>
      <c r="D5618" s="1">
        <v>1.1971852E7</v>
      </c>
      <c r="E5618" s="1">
        <v>2.6781181952E10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0.0</v>
      </c>
      <c r="N5618" s="1">
        <v>544.304</v>
      </c>
      <c r="S5618" s="1">
        <v>410.129</v>
      </c>
      <c r="T5618" s="1">
        <v>4.91</v>
      </c>
      <c r="U5618" s="1">
        <v>2.3</v>
      </c>
      <c r="V5618" s="1">
        <v>0.761</v>
      </c>
      <c r="W5618" s="1">
        <v>2825.916</v>
      </c>
      <c r="X5618" s="1">
        <v>33.831</v>
      </c>
      <c r="Y5618" s="1">
        <v>62.152</v>
      </c>
      <c r="AA5618" s="1">
        <v>11.97</v>
      </c>
      <c r="AB5618" s="1">
        <v>999.845</v>
      </c>
      <c r="AC5618" s="1">
        <v>7.9</v>
      </c>
      <c r="AE5618" s="1">
        <v>-5.451</v>
      </c>
      <c r="AF5618" s="1">
        <v>-2.822</v>
      </c>
      <c r="AG5618" s="1">
        <v>4088.395</v>
      </c>
      <c r="AH5618" s="1">
        <v>1.828</v>
      </c>
      <c r="AK5618" s="1">
        <v>412.635</v>
      </c>
      <c r="AL5618" s="1">
        <v>4.94</v>
      </c>
      <c r="AO5618" s="1">
        <v>62.532</v>
      </c>
      <c r="AT5618" s="1">
        <v>0.0</v>
      </c>
      <c r="AU5618" s="1">
        <v>0.0</v>
      </c>
      <c r="AX5618" s="1">
        <v>0.0</v>
      </c>
      <c r="AY5618" s="1">
        <v>0.0</v>
      </c>
      <c r="AZ5618" s="1">
        <v>0.0</v>
      </c>
      <c r="BA5618" s="1">
        <v>0.0</v>
      </c>
      <c r="BC5618" s="1">
        <v>4.3</v>
      </c>
      <c r="BG5618" s="1">
        <v>247.247</v>
      </c>
      <c r="BH5618" s="1">
        <v>2.96</v>
      </c>
      <c r="BJ5618" s="1">
        <v>37.468</v>
      </c>
      <c r="BO5618" s="1">
        <v>247.247</v>
      </c>
      <c r="BP5618" s="1">
        <v>2.96</v>
      </c>
      <c r="BR5618" s="1">
        <v>37.468</v>
      </c>
      <c r="BT5618" s="1">
        <v>4.07</v>
      </c>
      <c r="BU5618" s="1">
        <v>34.002</v>
      </c>
      <c r="BW5618" s="1">
        <v>0.0</v>
      </c>
      <c r="BX5618" s="1">
        <v>0.0</v>
      </c>
      <c r="BY5618" s="1">
        <v>0.0</v>
      </c>
      <c r="BZ5618" s="1">
        <v>0.0</v>
      </c>
      <c r="CA5618" s="1">
        <v>0.0</v>
      </c>
      <c r="CB5618" s="1">
        <v>0.0</v>
      </c>
      <c r="CG5618" s="1">
        <v>2.506</v>
      </c>
      <c r="CH5618" s="1">
        <v>0.03</v>
      </c>
      <c r="CK5618" s="1">
        <v>0.0</v>
      </c>
      <c r="CL5618" s="1">
        <v>0.0</v>
      </c>
      <c r="CM5618" s="1">
        <v>0.0</v>
      </c>
      <c r="CN5618" s="1">
        <v>0.38</v>
      </c>
      <c r="CQ5618" s="1">
        <v>0.0</v>
      </c>
      <c r="CR5618" s="1">
        <v>0.0</v>
      </c>
      <c r="CU5618" s="1">
        <v>0.0</v>
      </c>
      <c r="CV5618" s="1">
        <v>0.0</v>
      </c>
      <c r="CX5618" s="1">
        <v>0.0</v>
      </c>
      <c r="CY5618" s="1">
        <v>0.0</v>
      </c>
      <c r="DA5618" s="1">
        <v>659.881</v>
      </c>
      <c r="DB5618" s="1">
        <v>48.946</v>
      </c>
      <c r="DF5618" s="1">
        <v>247.247</v>
      </c>
      <c r="DG5618" s="1">
        <v>2.96</v>
      </c>
      <c r="DI5618" s="1">
        <v>37.468</v>
      </c>
      <c r="DN5618" s="1">
        <v>0.0</v>
      </c>
      <c r="DO5618" s="1">
        <v>0.0</v>
      </c>
      <c r="DQ5618" s="1">
        <v>0.0</v>
      </c>
      <c r="DV5618" s="1">
        <v>0.0</v>
      </c>
      <c r="DW5618" s="1">
        <v>0.0</v>
      </c>
      <c r="DY5618" s="1">
        <v>0.0</v>
      </c>
    </row>
    <row r="5619">
      <c r="A5619" s="1" t="s">
        <v>560</v>
      </c>
      <c r="B5619" s="1">
        <v>2002.0</v>
      </c>
      <c r="C5619" s="1" t="s">
        <v>561</v>
      </c>
      <c r="D5619" s="1">
        <v>1.208761E7</v>
      </c>
      <c r="E5619" s="1">
        <v>2.4872480768E10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0.0</v>
      </c>
      <c r="N5619" s="1">
        <v>487.179</v>
      </c>
      <c r="S5619" s="1">
        <v>393.792</v>
      </c>
      <c r="T5619" s="1">
        <v>4.76</v>
      </c>
      <c r="U5619" s="1">
        <v>-12.707</v>
      </c>
      <c r="V5619" s="1">
        <v>-4.299</v>
      </c>
      <c r="W5619" s="1">
        <v>2443.202</v>
      </c>
      <c r="X5619" s="1">
        <v>29.532</v>
      </c>
      <c r="Y5619" s="1">
        <v>55.478</v>
      </c>
      <c r="AA5619" s="1">
        <v>12.59</v>
      </c>
      <c r="AB5619" s="1">
        <v>1041.562</v>
      </c>
      <c r="AC5619" s="1">
        <v>8.58</v>
      </c>
      <c r="AE5619" s="1">
        <v>-3.595</v>
      </c>
      <c r="AF5619" s="1">
        <v>-1.759</v>
      </c>
      <c r="AG5619" s="1">
        <v>3903.687</v>
      </c>
      <c r="AH5619" s="1">
        <v>1.897</v>
      </c>
      <c r="AK5619" s="1">
        <v>394.619</v>
      </c>
      <c r="AL5619" s="1">
        <v>4.77</v>
      </c>
      <c r="AO5619" s="1">
        <v>55.594</v>
      </c>
      <c r="AT5619" s="1">
        <v>0.0</v>
      </c>
      <c r="AU5619" s="1">
        <v>0.0</v>
      </c>
      <c r="AX5619" s="1">
        <v>0.0</v>
      </c>
      <c r="AY5619" s="1">
        <v>0.0</v>
      </c>
      <c r="AZ5619" s="1">
        <v>0.0</v>
      </c>
      <c r="BA5619" s="1">
        <v>0.0</v>
      </c>
      <c r="BC5619" s="1">
        <v>4.18</v>
      </c>
      <c r="BG5619" s="1">
        <v>315.199</v>
      </c>
      <c r="BH5619" s="1">
        <v>3.81</v>
      </c>
      <c r="BJ5619" s="1">
        <v>44.406</v>
      </c>
      <c r="BO5619" s="1">
        <v>315.199</v>
      </c>
      <c r="BP5619" s="1">
        <v>3.81</v>
      </c>
      <c r="BR5619" s="1">
        <v>44.406</v>
      </c>
      <c r="BT5619" s="1">
        <v>4.01</v>
      </c>
      <c r="BU5619" s="1">
        <v>31.851</v>
      </c>
      <c r="BW5619" s="1">
        <v>0.0</v>
      </c>
      <c r="BX5619" s="1">
        <v>0.0</v>
      </c>
      <c r="BY5619" s="1">
        <v>0.0</v>
      </c>
      <c r="BZ5619" s="1">
        <v>0.0</v>
      </c>
      <c r="CA5619" s="1">
        <v>0.0</v>
      </c>
      <c r="CB5619" s="1">
        <v>0.0</v>
      </c>
      <c r="CG5619" s="1">
        <v>0.827</v>
      </c>
      <c r="CH5619" s="1">
        <v>0.01</v>
      </c>
      <c r="CK5619" s="1">
        <v>0.0</v>
      </c>
      <c r="CL5619" s="1">
        <v>0.0</v>
      </c>
      <c r="CM5619" s="1">
        <v>0.0</v>
      </c>
      <c r="CN5619" s="1">
        <v>0.117</v>
      </c>
      <c r="CQ5619" s="1">
        <v>0.0</v>
      </c>
      <c r="CR5619" s="1">
        <v>0.0</v>
      </c>
      <c r="CU5619" s="1">
        <v>0.0</v>
      </c>
      <c r="CV5619" s="1">
        <v>0.0</v>
      </c>
      <c r="CX5619" s="1">
        <v>0.0</v>
      </c>
      <c r="CY5619" s="1">
        <v>0.0</v>
      </c>
      <c r="DA5619" s="1">
        <v>709.818</v>
      </c>
      <c r="DB5619" s="1">
        <v>47.186</v>
      </c>
      <c r="DF5619" s="1">
        <v>315.199</v>
      </c>
      <c r="DG5619" s="1">
        <v>3.81</v>
      </c>
      <c r="DI5619" s="1">
        <v>44.406</v>
      </c>
      <c r="DN5619" s="1">
        <v>0.0</v>
      </c>
      <c r="DO5619" s="1">
        <v>0.0</v>
      </c>
      <c r="DQ5619" s="1">
        <v>0.0</v>
      </c>
      <c r="DV5619" s="1">
        <v>0.0</v>
      </c>
      <c r="DW5619" s="1">
        <v>0.0</v>
      </c>
      <c r="DY5619" s="1">
        <v>0.0</v>
      </c>
    </row>
    <row r="5620">
      <c r="A5620" s="1" t="s">
        <v>560</v>
      </c>
      <c r="B5620" s="1">
        <v>2003.0</v>
      </c>
      <c r="C5620" s="1" t="s">
        <v>561</v>
      </c>
      <c r="D5620" s="1">
        <v>1.223228E7</v>
      </c>
      <c r="E5620" s="1">
        <v>2.0952016896E10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0.0</v>
      </c>
      <c r="N5620" s="1">
        <v>351.536</v>
      </c>
      <c r="S5620" s="1">
        <v>281.223</v>
      </c>
      <c r="T5620" s="1">
        <v>3.44</v>
      </c>
      <c r="U5620" s="1">
        <v>-28.282</v>
      </c>
      <c r="V5620" s="1">
        <v>-8.353</v>
      </c>
      <c r="W5620" s="1">
        <v>1731.481</v>
      </c>
      <c r="X5620" s="1">
        <v>21.18</v>
      </c>
      <c r="Y5620" s="1">
        <v>39.135</v>
      </c>
      <c r="AA5620" s="1">
        <v>11.97</v>
      </c>
      <c r="AB5620" s="1">
        <v>978.558</v>
      </c>
      <c r="AC5620" s="1">
        <v>8.79</v>
      </c>
      <c r="AE5620" s="1">
        <v>-9.499</v>
      </c>
      <c r="AF5620" s="1">
        <v>-4.482</v>
      </c>
      <c r="AG5620" s="1">
        <v>3491.075</v>
      </c>
      <c r="AH5620" s="1">
        <v>2.038</v>
      </c>
      <c r="AK5620" s="1">
        <v>282.041</v>
      </c>
      <c r="AL5620" s="1">
        <v>3.45</v>
      </c>
      <c r="AO5620" s="1">
        <v>39.249</v>
      </c>
      <c r="AT5620" s="1">
        <v>0.0</v>
      </c>
      <c r="AU5620" s="1">
        <v>0.0</v>
      </c>
      <c r="AX5620" s="1">
        <v>0.0</v>
      </c>
      <c r="AY5620" s="1">
        <v>0.0</v>
      </c>
      <c r="AZ5620" s="1">
        <v>0.0</v>
      </c>
      <c r="BA5620" s="1">
        <v>0.0</v>
      </c>
      <c r="BC5620" s="1">
        <v>3.09</v>
      </c>
      <c r="BG5620" s="1">
        <v>436.55</v>
      </c>
      <c r="BH5620" s="1">
        <v>5.34</v>
      </c>
      <c r="BJ5620" s="1">
        <v>60.751</v>
      </c>
      <c r="BO5620" s="1">
        <v>436.55</v>
      </c>
      <c r="BP5620" s="1">
        <v>5.34</v>
      </c>
      <c r="BR5620" s="1">
        <v>60.751</v>
      </c>
      <c r="BT5620" s="1">
        <v>3.18</v>
      </c>
      <c r="BU5620" s="1">
        <v>26.566</v>
      </c>
      <c r="BW5620" s="1">
        <v>0.0</v>
      </c>
      <c r="BX5620" s="1">
        <v>0.0</v>
      </c>
      <c r="BY5620" s="1">
        <v>0.0</v>
      </c>
      <c r="BZ5620" s="1">
        <v>0.0</v>
      </c>
      <c r="CA5620" s="1">
        <v>0.0</v>
      </c>
      <c r="CB5620" s="1">
        <v>0.0</v>
      </c>
      <c r="CG5620" s="1">
        <v>0.818</v>
      </c>
      <c r="CH5620" s="1">
        <v>0.01</v>
      </c>
      <c r="CK5620" s="1">
        <v>0.0</v>
      </c>
      <c r="CL5620" s="1">
        <v>0.0</v>
      </c>
      <c r="CM5620" s="1">
        <v>0.0</v>
      </c>
      <c r="CN5620" s="1">
        <v>0.114</v>
      </c>
      <c r="CQ5620" s="1">
        <v>0.0</v>
      </c>
      <c r="CR5620" s="1">
        <v>0.0</v>
      </c>
      <c r="CU5620" s="1">
        <v>0.0</v>
      </c>
      <c r="CV5620" s="1">
        <v>0.0</v>
      </c>
      <c r="CX5620" s="1">
        <v>0.0</v>
      </c>
      <c r="CY5620" s="1">
        <v>0.0</v>
      </c>
      <c r="DA5620" s="1">
        <v>718.59</v>
      </c>
      <c r="DB5620" s="1">
        <v>42.704</v>
      </c>
      <c r="DF5620" s="1">
        <v>436.55</v>
      </c>
      <c r="DG5620" s="1">
        <v>5.34</v>
      </c>
      <c r="DI5620" s="1">
        <v>60.751</v>
      </c>
      <c r="DN5620" s="1">
        <v>0.0</v>
      </c>
      <c r="DO5620" s="1">
        <v>0.0</v>
      </c>
      <c r="DQ5620" s="1">
        <v>0.0</v>
      </c>
      <c r="DV5620" s="1">
        <v>0.0</v>
      </c>
      <c r="DW5620" s="1">
        <v>0.0</v>
      </c>
      <c r="DY5620" s="1">
        <v>0.0</v>
      </c>
    </row>
    <row r="5621">
      <c r="A5621" s="1" t="s">
        <v>560</v>
      </c>
      <c r="B5621" s="1">
        <v>2004.0</v>
      </c>
      <c r="C5621" s="1" t="s">
        <v>561</v>
      </c>
      <c r="D5621" s="1">
        <v>1.2365847E7</v>
      </c>
      <c r="E5621" s="1">
        <v>1.97928448E10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0.0</v>
      </c>
      <c r="N5621" s="1">
        <v>384.774</v>
      </c>
      <c r="S5621" s="1">
        <v>339.645</v>
      </c>
      <c r="T5621" s="1">
        <v>4.2</v>
      </c>
      <c r="U5621" s="1">
        <v>34.461</v>
      </c>
      <c r="V5621" s="1">
        <v>7.299</v>
      </c>
      <c r="W5621" s="1">
        <v>2303.021</v>
      </c>
      <c r="X5621" s="1">
        <v>28.479</v>
      </c>
      <c r="Y5621" s="1">
        <v>43.21</v>
      </c>
      <c r="AA5621" s="1">
        <v>11.76</v>
      </c>
      <c r="AB5621" s="1">
        <v>951.006</v>
      </c>
      <c r="AC5621" s="1">
        <v>9.72</v>
      </c>
      <c r="AE5621" s="1">
        <v>-9.494</v>
      </c>
      <c r="AF5621" s="1">
        <v>-4.054</v>
      </c>
      <c r="AG5621" s="1">
        <v>3125.521</v>
      </c>
      <c r="AH5621" s="1">
        <v>1.953</v>
      </c>
      <c r="AK5621" s="1">
        <v>341.262</v>
      </c>
      <c r="AL5621" s="1">
        <v>4.22</v>
      </c>
      <c r="AO5621" s="1">
        <v>43.416</v>
      </c>
      <c r="AT5621" s="1">
        <v>0.0</v>
      </c>
      <c r="AU5621" s="1">
        <v>0.0</v>
      </c>
      <c r="AX5621" s="1">
        <v>0.0</v>
      </c>
      <c r="AY5621" s="1">
        <v>0.0</v>
      </c>
      <c r="AZ5621" s="1">
        <v>0.0</v>
      </c>
      <c r="BA5621" s="1">
        <v>0.0</v>
      </c>
      <c r="BC5621" s="1">
        <v>3.74</v>
      </c>
      <c r="BG5621" s="1">
        <v>444.773</v>
      </c>
      <c r="BH5621" s="1">
        <v>5.5</v>
      </c>
      <c r="BJ5621" s="1">
        <v>56.584</v>
      </c>
      <c r="BO5621" s="1">
        <v>444.773</v>
      </c>
      <c r="BP5621" s="1">
        <v>5.5</v>
      </c>
      <c r="BR5621" s="1">
        <v>56.584</v>
      </c>
      <c r="BT5621" s="1">
        <v>2.04</v>
      </c>
      <c r="BU5621" s="1">
        <v>17.347</v>
      </c>
      <c r="BW5621" s="1">
        <v>0.0</v>
      </c>
      <c r="BX5621" s="1">
        <v>0.0</v>
      </c>
      <c r="BY5621" s="1">
        <v>0.0</v>
      </c>
      <c r="BZ5621" s="1">
        <v>0.0</v>
      </c>
      <c r="CA5621" s="1">
        <v>0.0</v>
      </c>
      <c r="CB5621" s="1">
        <v>0.0</v>
      </c>
      <c r="CG5621" s="1">
        <v>1.617</v>
      </c>
      <c r="CH5621" s="1">
        <v>0.02</v>
      </c>
      <c r="CK5621" s="1">
        <v>0.0</v>
      </c>
      <c r="CL5621" s="1">
        <v>0.0</v>
      </c>
      <c r="CM5621" s="1">
        <v>0.0</v>
      </c>
      <c r="CN5621" s="1">
        <v>0.206</v>
      </c>
      <c r="CQ5621" s="1">
        <v>0.0</v>
      </c>
      <c r="CR5621" s="1">
        <v>0.0</v>
      </c>
      <c r="CU5621" s="1">
        <v>0.0</v>
      </c>
      <c r="CV5621" s="1">
        <v>0.0</v>
      </c>
      <c r="CX5621" s="1">
        <v>0.0</v>
      </c>
      <c r="CY5621" s="1">
        <v>0.0</v>
      </c>
      <c r="DA5621" s="1">
        <v>786.036</v>
      </c>
      <c r="DB5621" s="1">
        <v>38.65</v>
      </c>
      <c r="DF5621" s="1">
        <v>444.773</v>
      </c>
      <c r="DG5621" s="1">
        <v>5.5</v>
      </c>
      <c r="DI5621" s="1">
        <v>56.584</v>
      </c>
      <c r="DN5621" s="1">
        <v>0.0</v>
      </c>
      <c r="DO5621" s="1">
        <v>0.0</v>
      </c>
      <c r="DQ5621" s="1">
        <v>0.0</v>
      </c>
      <c r="DV5621" s="1">
        <v>0.0</v>
      </c>
      <c r="DW5621" s="1">
        <v>0.0</v>
      </c>
      <c r="DY5621" s="1">
        <v>0.0</v>
      </c>
    </row>
    <row r="5622">
      <c r="A5622" s="1" t="s">
        <v>560</v>
      </c>
      <c r="B5622" s="1">
        <v>2005.0</v>
      </c>
      <c r="C5622" s="1" t="s">
        <v>561</v>
      </c>
      <c r="D5622" s="1">
        <v>1.2483384E7</v>
      </c>
      <c r="E5622" s="1">
        <v>1.844447232E10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0.0</v>
      </c>
      <c r="N5622" s="1">
        <v>419.872</v>
      </c>
      <c r="S5622" s="1">
        <v>354.872</v>
      </c>
      <c r="T5622" s="1">
        <v>4.43</v>
      </c>
      <c r="U5622" s="1">
        <v>-11.24</v>
      </c>
      <c r="V5622" s="1">
        <v>-3.201</v>
      </c>
      <c r="W5622" s="1">
        <v>2024.924</v>
      </c>
      <c r="X5622" s="1">
        <v>25.278</v>
      </c>
      <c r="Y5622" s="1">
        <v>47.329</v>
      </c>
      <c r="AA5622" s="1">
        <v>12.34</v>
      </c>
      <c r="AB5622" s="1">
        <v>988.514</v>
      </c>
      <c r="AC5622" s="1">
        <v>9.36</v>
      </c>
      <c r="AE5622" s="1">
        <v>7.415</v>
      </c>
      <c r="AF5622" s="1">
        <v>2.866</v>
      </c>
      <c r="AG5622" s="1">
        <v>3325.67</v>
      </c>
      <c r="AH5622" s="1">
        <v>2.251</v>
      </c>
      <c r="AK5622" s="1">
        <v>356.474</v>
      </c>
      <c r="AL5622" s="1">
        <v>4.45</v>
      </c>
      <c r="AO5622" s="1">
        <v>47.543</v>
      </c>
      <c r="AT5622" s="1">
        <v>0.0</v>
      </c>
      <c r="AU5622" s="1">
        <v>0.0</v>
      </c>
      <c r="AX5622" s="1">
        <v>0.0</v>
      </c>
      <c r="AY5622" s="1">
        <v>0.0</v>
      </c>
      <c r="AZ5622" s="1">
        <v>0.0</v>
      </c>
      <c r="BA5622" s="1">
        <v>0.0</v>
      </c>
      <c r="BC5622" s="1">
        <v>3.93</v>
      </c>
      <c r="BG5622" s="1">
        <v>393.323</v>
      </c>
      <c r="BH5622" s="1">
        <v>4.91</v>
      </c>
      <c r="BJ5622" s="1">
        <v>52.457</v>
      </c>
      <c r="BO5622" s="1">
        <v>393.323</v>
      </c>
      <c r="BP5622" s="1">
        <v>4.91</v>
      </c>
      <c r="BR5622" s="1">
        <v>52.457</v>
      </c>
      <c r="BT5622" s="1">
        <v>2.98</v>
      </c>
      <c r="BU5622" s="1">
        <v>24.149</v>
      </c>
      <c r="BW5622" s="1">
        <v>0.0</v>
      </c>
      <c r="BX5622" s="1">
        <v>0.0</v>
      </c>
      <c r="BY5622" s="1">
        <v>0.0</v>
      </c>
      <c r="BZ5622" s="1">
        <v>0.0</v>
      </c>
      <c r="CA5622" s="1">
        <v>0.0</v>
      </c>
      <c r="CB5622" s="1">
        <v>0.0</v>
      </c>
      <c r="CG5622" s="1">
        <v>1.602</v>
      </c>
      <c r="CH5622" s="1">
        <v>0.02</v>
      </c>
      <c r="CK5622" s="1">
        <v>0.0</v>
      </c>
      <c r="CL5622" s="1">
        <v>0.0</v>
      </c>
      <c r="CM5622" s="1">
        <v>0.0</v>
      </c>
      <c r="CN5622" s="1">
        <v>0.214</v>
      </c>
      <c r="CQ5622" s="1">
        <v>0.0</v>
      </c>
      <c r="CR5622" s="1">
        <v>0.0</v>
      </c>
      <c r="CU5622" s="1">
        <v>0.0</v>
      </c>
      <c r="CV5622" s="1">
        <v>0.0</v>
      </c>
      <c r="CX5622" s="1">
        <v>0.0</v>
      </c>
      <c r="CY5622" s="1">
        <v>0.0</v>
      </c>
      <c r="DA5622" s="1">
        <v>749.797</v>
      </c>
      <c r="DB5622" s="1">
        <v>41.516</v>
      </c>
      <c r="DF5622" s="1">
        <v>393.323</v>
      </c>
      <c r="DG5622" s="1">
        <v>4.91</v>
      </c>
      <c r="DI5622" s="1">
        <v>52.457</v>
      </c>
      <c r="DN5622" s="1">
        <v>0.0</v>
      </c>
      <c r="DO5622" s="1">
        <v>0.0</v>
      </c>
      <c r="DQ5622" s="1">
        <v>0.0</v>
      </c>
      <c r="DV5622" s="1">
        <v>0.0</v>
      </c>
      <c r="DW5622" s="1">
        <v>0.0</v>
      </c>
      <c r="DY5622" s="1">
        <v>0.0</v>
      </c>
    </row>
    <row r="5623">
      <c r="A5623" s="1" t="s">
        <v>560</v>
      </c>
      <c r="B5623" s="1">
        <v>2006.0</v>
      </c>
      <c r="C5623" s="1" t="s">
        <v>561</v>
      </c>
      <c r="D5623" s="1">
        <v>1.2636402E7</v>
      </c>
      <c r="E5623" s="1">
        <v>1.8042998784E10</v>
      </c>
      <c r="G5623" s="1">
        <v>0.0</v>
      </c>
      <c r="H5623" s="1">
        <v>0.0</v>
      </c>
      <c r="I5623" s="1">
        <v>0.0</v>
      </c>
      <c r="J5623" s="1">
        <v>7.914</v>
      </c>
      <c r="K5623" s="1">
        <v>0.1</v>
      </c>
      <c r="L5623" s="1">
        <v>1.253</v>
      </c>
      <c r="N5623" s="1">
        <v>294.486</v>
      </c>
      <c r="S5623" s="1">
        <v>200.215</v>
      </c>
      <c r="T5623" s="1">
        <v>2.53</v>
      </c>
      <c r="U5623" s="1">
        <v>-37.49</v>
      </c>
      <c r="V5623" s="1">
        <v>-9.477</v>
      </c>
      <c r="W5623" s="1">
        <v>1250.459</v>
      </c>
      <c r="X5623" s="1">
        <v>15.801</v>
      </c>
      <c r="Y5623" s="1">
        <v>31.704</v>
      </c>
      <c r="AA5623" s="1">
        <v>11.88</v>
      </c>
      <c r="AB5623" s="1">
        <v>940.141</v>
      </c>
      <c r="AC5623" s="1">
        <v>7.98</v>
      </c>
      <c r="AE5623" s="1">
        <v>-0.5</v>
      </c>
      <c r="AF5623" s="1">
        <v>-0.208</v>
      </c>
      <c r="AG5623" s="1">
        <v>3268.959</v>
      </c>
      <c r="AH5623" s="1">
        <v>2.289</v>
      </c>
      <c r="AK5623" s="1">
        <v>203.381</v>
      </c>
      <c r="AL5623" s="1">
        <v>2.57</v>
      </c>
      <c r="AO5623" s="1">
        <v>32.206</v>
      </c>
      <c r="AT5623" s="1">
        <v>0.0</v>
      </c>
      <c r="AU5623" s="1">
        <v>0.0</v>
      </c>
      <c r="AX5623" s="1">
        <v>0.0</v>
      </c>
      <c r="AY5623" s="1">
        <v>0.0</v>
      </c>
      <c r="AZ5623" s="1">
        <v>0.0</v>
      </c>
      <c r="BA5623" s="1">
        <v>0.0</v>
      </c>
      <c r="BC5623" s="1">
        <v>2.35</v>
      </c>
      <c r="BG5623" s="1">
        <v>420.215</v>
      </c>
      <c r="BH5623" s="1">
        <v>5.31</v>
      </c>
      <c r="BJ5623" s="1">
        <v>66.541</v>
      </c>
      <c r="BO5623" s="1">
        <v>428.128</v>
      </c>
      <c r="BP5623" s="1">
        <v>5.41</v>
      </c>
      <c r="BR5623" s="1">
        <v>67.794</v>
      </c>
      <c r="BT5623" s="1">
        <v>3.9</v>
      </c>
      <c r="BU5623" s="1">
        <v>32.828</v>
      </c>
      <c r="BW5623" s="1">
        <v>0.0</v>
      </c>
      <c r="BX5623" s="1">
        <v>0.0</v>
      </c>
      <c r="BY5623" s="1">
        <v>0.0</v>
      </c>
      <c r="BZ5623" s="1">
        <v>0.0</v>
      </c>
      <c r="CA5623" s="1">
        <v>0.0</v>
      </c>
      <c r="CB5623" s="1">
        <v>0.0</v>
      </c>
      <c r="CG5623" s="1">
        <v>3.165</v>
      </c>
      <c r="CH5623" s="1">
        <v>0.04</v>
      </c>
      <c r="CK5623" s="1">
        <v>0.0</v>
      </c>
      <c r="CL5623" s="1">
        <v>0.0</v>
      </c>
      <c r="CM5623" s="1">
        <v>0.0</v>
      </c>
      <c r="CN5623" s="1">
        <v>0.501</v>
      </c>
      <c r="CQ5623" s="1">
        <v>0.1</v>
      </c>
      <c r="CR5623" s="1">
        <v>0.0</v>
      </c>
      <c r="CU5623" s="1">
        <v>7.914</v>
      </c>
      <c r="CV5623" s="1">
        <v>0.0</v>
      </c>
      <c r="CX5623" s="1">
        <v>1.253</v>
      </c>
      <c r="CY5623" s="1">
        <v>0.0</v>
      </c>
      <c r="DA5623" s="1">
        <v>631.509</v>
      </c>
      <c r="DB5623" s="1">
        <v>41.308</v>
      </c>
      <c r="DF5623" s="1">
        <v>428.128</v>
      </c>
      <c r="DG5623" s="1">
        <v>5.41</v>
      </c>
      <c r="DI5623" s="1">
        <v>67.794</v>
      </c>
      <c r="DN5623" s="1">
        <v>0.0</v>
      </c>
      <c r="DO5623" s="1">
        <v>0.0</v>
      </c>
      <c r="DQ5623" s="1">
        <v>0.0</v>
      </c>
      <c r="DV5623" s="1">
        <v>0.0</v>
      </c>
      <c r="DW5623" s="1">
        <v>0.0</v>
      </c>
      <c r="DY5623" s="1">
        <v>0.0</v>
      </c>
    </row>
    <row r="5624">
      <c r="A5624" s="1" t="s">
        <v>560</v>
      </c>
      <c r="B5624" s="1">
        <v>2007.0</v>
      </c>
      <c r="C5624" s="1" t="s">
        <v>561</v>
      </c>
      <c r="D5624" s="1">
        <v>1.2804022E7</v>
      </c>
      <c r="E5624" s="1">
        <v>1.7769105408E10</v>
      </c>
      <c r="G5624" s="1">
        <v>0.0</v>
      </c>
      <c r="H5624" s="1">
        <v>0.0</v>
      </c>
      <c r="I5624" s="1">
        <v>0.0</v>
      </c>
      <c r="J5624" s="1">
        <v>4.686</v>
      </c>
      <c r="K5624" s="1">
        <v>0.06</v>
      </c>
      <c r="L5624" s="1">
        <v>0.789</v>
      </c>
      <c r="N5624" s="1">
        <v>261.842</v>
      </c>
      <c r="S5624" s="1">
        <v>166.354</v>
      </c>
      <c r="T5624" s="1">
        <v>2.13</v>
      </c>
      <c r="U5624" s="1">
        <v>-1.276</v>
      </c>
      <c r="V5624" s="1">
        <v>-0.202</v>
      </c>
      <c r="W5624" s="1">
        <v>1218.338</v>
      </c>
      <c r="X5624" s="1">
        <v>15.6</v>
      </c>
      <c r="Y5624" s="1">
        <v>28.026</v>
      </c>
      <c r="AA5624" s="1">
        <v>10.53</v>
      </c>
      <c r="AB5624" s="1">
        <v>822.398</v>
      </c>
      <c r="AC5624" s="1">
        <v>7.6</v>
      </c>
      <c r="AE5624" s="1">
        <v>-2.668</v>
      </c>
      <c r="AF5624" s="1">
        <v>-1.102</v>
      </c>
      <c r="AG5624" s="1">
        <v>3140.097</v>
      </c>
      <c r="AH5624" s="1">
        <v>2.263</v>
      </c>
      <c r="AK5624" s="1">
        <v>168.697</v>
      </c>
      <c r="AL5624" s="1">
        <v>2.16</v>
      </c>
      <c r="AO5624" s="1">
        <v>28.421</v>
      </c>
      <c r="AT5624" s="1">
        <v>0.0</v>
      </c>
      <c r="AU5624" s="1">
        <v>0.0</v>
      </c>
      <c r="AX5624" s="1">
        <v>0.0</v>
      </c>
      <c r="AY5624" s="1">
        <v>0.0</v>
      </c>
      <c r="AZ5624" s="1">
        <v>0.0</v>
      </c>
      <c r="BA5624" s="1">
        <v>0.0</v>
      </c>
      <c r="BC5624" s="1">
        <v>1.99</v>
      </c>
      <c r="BG5624" s="1">
        <v>420.18</v>
      </c>
      <c r="BH5624" s="1">
        <v>5.38</v>
      </c>
      <c r="BJ5624" s="1">
        <v>70.789</v>
      </c>
      <c r="BO5624" s="1">
        <v>424.867</v>
      </c>
      <c r="BP5624" s="1">
        <v>5.44</v>
      </c>
      <c r="BR5624" s="1">
        <v>71.579</v>
      </c>
      <c r="BT5624" s="1">
        <v>2.93</v>
      </c>
      <c r="BU5624" s="1">
        <v>27.825</v>
      </c>
      <c r="BW5624" s="1">
        <v>0.0</v>
      </c>
      <c r="BX5624" s="1">
        <v>0.0</v>
      </c>
      <c r="BY5624" s="1">
        <v>0.0</v>
      </c>
      <c r="BZ5624" s="1">
        <v>0.0</v>
      </c>
      <c r="CA5624" s="1">
        <v>0.0</v>
      </c>
      <c r="CB5624" s="1">
        <v>0.0</v>
      </c>
      <c r="CG5624" s="1">
        <v>2.343</v>
      </c>
      <c r="CH5624" s="1">
        <v>0.03</v>
      </c>
      <c r="CK5624" s="1">
        <v>0.0</v>
      </c>
      <c r="CL5624" s="1">
        <v>0.0</v>
      </c>
      <c r="CM5624" s="1">
        <v>0.0</v>
      </c>
      <c r="CN5624" s="1">
        <v>0.395</v>
      </c>
      <c r="CQ5624" s="1">
        <v>0.06</v>
      </c>
      <c r="CR5624" s="1">
        <v>0.0</v>
      </c>
      <c r="CU5624" s="1">
        <v>4.686</v>
      </c>
      <c r="CV5624" s="1">
        <v>0.0</v>
      </c>
      <c r="CX5624" s="1">
        <v>0.789</v>
      </c>
      <c r="CY5624" s="1">
        <v>0.0</v>
      </c>
      <c r="DA5624" s="1">
        <v>593.563</v>
      </c>
      <c r="DB5624" s="1">
        <v>40.206</v>
      </c>
      <c r="DF5624" s="1">
        <v>424.867</v>
      </c>
      <c r="DG5624" s="1">
        <v>5.44</v>
      </c>
      <c r="DI5624" s="1">
        <v>71.579</v>
      </c>
      <c r="DN5624" s="1">
        <v>0.0</v>
      </c>
      <c r="DO5624" s="1">
        <v>0.0</v>
      </c>
      <c r="DQ5624" s="1">
        <v>0.0</v>
      </c>
      <c r="DV5624" s="1">
        <v>0.0</v>
      </c>
      <c r="DW5624" s="1">
        <v>0.0</v>
      </c>
      <c r="DY5624" s="1">
        <v>0.0</v>
      </c>
    </row>
    <row r="5625">
      <c r="A5625" s="1" t="s">
        <v>560</v>
      </c>
      <c r="B5625" s="1">
        <v>2008.0</v>
      </c>
      <c r="C5625" s="1" t="s">
        <v>561</v>
      </c>
      <c r="D5625" s="1">
        <v>1.2959096E7</v>
      </c>
      <c r="E5625" s="1">
        <v>1.505024512E10</v>
      </c>
      <c r="G5625" s="1">
        <v>0.0</v>
      </c>
      <c r="H5625" s="1">
        <v>0.0</v>
      </c>
      <c r="I5625" s="1">
        <v>0.0</v>
      </c>
      <c r="J5625" s="1">
        <v>6.173</v>
      </c>
      <c r="K5625" s="1">
        <v>0.08</v>
      </c>
      <c r="L5625" s="1">
        <v>1.048</v>
      </c>
      <c r="N5625" s="1">
        <v>226.737</v>
      </c>
      <c r="S5625" s="1">
        <v>139.67</v>
      </c>
      <c r="T5625" s="1">
        <v>1.81</v>
      </c>
      <c r="U5625" s="1">
        <v>-27.456</v>
      </c>
      <c r="V5625" s="1">
        <v>-4.283</v>
      </c>
      <c r="W5625" s="1">
        <v>873.257</v>
      </c>
      <c r="X5625" s="1">
        <v>11.317</v>
      </c>
      <c r="Y5625" s="1">
        <v>23.722</v>
      </c>
      <c r="AA5625" s="1">
        <v>8.75</v>
      </c>
      <c r="AB5625" s="1">
        <v>675.201</v>
      </c>
      <c r="AC5625" s="1">
        <v>7.63</v>
      </c>
      <c r="AE5625" s="1">
        <v>-22.607</v>
      </c>
      <c r="AF5625" s="1">
        <v>-9.089</v>
      </c>
      <c r="AG5625" s="1">
        <v>2401.134</v>
      </c>
      <c r="AH5625" s="1">
        <v>2.068</v>
      </c>
      <c r="AK5625" s="1">
        <v>141.985</v>
      </c>
      <c r="AL5625" s="1">
        <v>1.84</v>
      </c>
      <c r="AO5625" s="1">
        <v>24.115</v>
      </c>
      <c r="AT5625" s="1">
        <v>0.0</v>
      </c>
      <c r="AU5625" s="1">
        <v>0.0</v>
      </c>
      <c r="AX5625" s="1">
        <v>0.0</v>
      </c>
      <c r="AY5625" s="1">
        <v>0.0</v>
      </c>
      <c r="AZ5625" s="1">
        <v>0.0</v>
      </c>
      <c r="BA5625" s="1">
        <v>0.0</v>
      </c>
      <c r="BC5625" s="1">
        <v>1.73</v>
      </c>
      <c r="BG5625" s="1">
        <v>440.617</v>
      </c>
      <c r="BH5625" s="1">
        <v>5.71</v>
      </c>
      <c r="BJ5625" s="1">
        <v>74.836</v>
      </c>
      <c r="BO5625" s="1">
        <v>446.79</v>
      </c>
      <c r="BP5625" s="1">
        <v>5.79</v>
      </c>
      <c r="BR5625" s="1">
        <v>75.885</v>
      </c>
      <c r="BT5625" s="1">
        <v>1.12</v>
      </c>
      <c r="BU5625" s="1">
        <v>12.8</v>
      </c>
      <c r="BW5625" s="1">
        <v>0.0</v>
      </c>
      <c r="BX5625" s="1">
        <v>0.0</v>
      </c>
      <c r="BY5625" s="1">
        <v>0.0</v>
      </c>
      <c r="BZ5625" s="1">
        <v>0.0</v>
      </c>
      <c r="CA5625" s="1">
        <v>0.0</v>
      </c>
      <c r="CB5625" s="1">
        <v>0.0</v>
      </c>
      <c r="CG5625" s="1">
        <v>2.315</v>
      </c>
      <c r="CH5625" s="1">
        <v>0.03</v>
      </c>
      <c r="CK5625" s="1">
        <v>0.0</v>
      </c>
      <c r="CL5625" s="1">
        <v>0.0</v>
      </c>
      <c r="CM5625" s="1">
        <v>0.0</v>
      </c>
      <c r="CN5625" s="1">
        <v>0.393</v>
      </c>
      <c r="CQ5625" s="1">
        <v>0.08</v>
      </c>
      <c r="CR5625" s="1">
        <v>0.0</v>
      </c>
      <c r="CU5625" s="1">
        <v>6.173</v>
      </c>
      <c r="CV5625" s="1">
        <v>0.0</v>
      </c>
      <c r="CX5625" s="1">
        <v>1.048</v>
      </c>
      <c r="CY5625" s="1">
        <v>0.0</v>
      </c>
      <c r="DA5625" s="1">
        <v>588.776</v>
      </c>
      <c r="DB5625" s="1">
        <v>31.117</v>
      </c>
      <c r="DF5625" s="1">
        <v>446.79</v>
      </c>
      <c r="DG5625" s="1">
        <v>5.79</v>
      </c>
      <c r="DI5625" s="1">
        <v>75.885</v>
      </c>
      <c r="DN5625" s="1">
        <v>0.0</v>
      </c>
      <c r="DO5625" s="1">
        <v>0.0</v>
      </c>
      <c r="DQ5625" s="1">
        <v>0.0</v>
      </c>
      <c r="DV5625" s="1">
        <v>0.0</v>
      </c>
      <c r="DW5625" s="1">
        <v>0.0</v>
      </c>
      <c r="DY5625" s="1">
        <v>0.0</v>
      </c>
    </row>
    <row r="5626">
      <c r="A5626" s="1" t="s">
        <v>560</v>
      </c>
      <c r="B5626" s="1">
        <v>2009.0</v>
      </c>
      <c r="C5626" s="1" t="s">
        <v>561</v>
      </c>
      <c r="D5626" s="1">
        <v>1.314274E7</v>
      </c>
      <c r="E5626" s="1">
        <v>1.6275796992E10</v>
      </c>
      <c r="G5626" s="1">
        <v>0.0</v>
      </c>
      <c r="H5626" s="1">
        <v>0.0</v>
      </c>
      <c r="I5626" s="1">
        <v>0.0</v>
      </c>
      <c r="J5626" s="1">
        <v>4.565</v>
      </c>
      <c r="K5626" s="1">
        <v>0.06</v>
      </c>
      <c r="L5626" s="1">
        <v>0.823</v>
      </c>
      <c r="N5626" s="1">
        <v>226.337</v>
      </c>
      <c r="S5626" s="1">
        <v>133.153</v>
      </c>
      <c r="T5626" s="1">
        <v>1.75</v>
      </c>
      <c r="U5626" s="1">
        <v>10.488</v>
      </c>
      <c r="V5626" s="1">
        <v>1.187</v>
      </c>
      <c r="W5626" s="1">
        <v>951.359</v>
      </c>
      <c r="X5626" s="1">
        <v>12.503</v>
      </c>
      <c r="Y5626" s="1">
        <v>24.005</v>
      </c>
      <c r="AA5626" s="1">
        <v>8.57</v>
      </c>
      <c r="AB5626" s="1">
        <v>652.071</v>
      </c>
      <c r="AC5626" s="1">
        <v>7.29</v>
      </c>
      <c r="AE5626" s="1">
        <v>0.484</v>
      </c>
      <c r="AF5626" s="1">
        <v>0.151</v>
      </c>
      <c r="AG5626" s="1">
        <v>2379.039</v>
      </c>
      <c r="AH5626" s="1">
        <v>1.921</v>
      </c>
      <c r="AK5626" s="1">
        <v>134.675</v>
      </c>
      <c r="AL5626" s="1">
        <v>1.77</v>
      </c>
      <c r="AO5626" s="1">
        <v>24.28</v>
      </c>
      <c r="AT5626" s="1">
        <v>0.0</v>
      </c>
      <c r="AU5626" s="1">
        <v>0.0</v>
      </c>
      <c r="AX5626" s="1">
        <v>0.0</v>
      </c>
      <c r="AY5626" s="1">
        <v>0.0</v>
      </c>
      <c r="AZ5626" s="1">
        <v>0.0</v>
      </c>
      <c r="BA5626" s="1">
        <v>0.0</v>
      </c>
      <c r="BC5626" s="1">
        <v>1.65</v>
      </c>
      <c r="BG5626" s="1">
        <v>415.438</v>
      </c>
      <c r="BH5626" s="1">
        <v>5.46</v>
      </c>
      <c r="BJ5626" s="1">
        <v>74.897</v>
      </c>
      <c r="BO5626" s="1">
        <v>420.004</v>
      </c>
      <c r="BP5626" s="1">
        <v>5.52</v>
      </c>
      <c r="BR5626" s="1">
        <v>75.72</v>
      </c>
      <c r="BT5626" s="1">
        <v>1.28</v>
      </c>
      <c r="BU5626" s="1">
        <v>14.936</v>
      </c>
      <c r="BW5626" s="1">
        <v>0.0</v>
      </c>
      <c r="BX5626" s="1">
        <v>0.0</v>
      </c>
      <c r="BY5626" s="1">
        <v>0.0</v>
      </c>
      <c r="BZ5626" s="1">
        <v>0.0</v>
      </c>
      <c r="CA5626" s="1">
        <v>0.0</v>
      </c>
      <c r="CB5626" s="1">
        <v>0.0</v>
      </c>
      <c r="CG5626" s="1">
        <v>1.522</v>
      </c>
      <c r="CH5626" s="1">
        <v>0.02</v>
      </c>
      <c r="CK5626" s="1">
        <v>0.0</v>
      </c>
      <c r="CL5626" s="1">
        <v>0.0</v>
      </c>
      <c r="CM5626" s="1">
        <v>0.0</v>
      </c>
      <c r="CN5626" s="1">
        <v>0.274</v>
      </c>
      <c r="CQ5626" s="1">
        <v>0.06</v>
      </c>
      <c r="CR5626" s="1">
        <v>0.0</v>
      </c>
      <c r="CU5626" s="1">
        <v>4.565</v>
      </c>
      <c r="CV5626" s="1">
        <v>0.0</v>
      </c>
      <c r="CX5626" s="1">
        <v>0.823</v>
      </c>
      <c r="CY5626" s="1">
        <v>0.0</v>
      </c>
      <c r="DA5626" s="1">
        <v>554.679</v>
      </c>
      <c r="DB5626" s="1">
        <v>31.267</v>
      </c>
      <c r="DF5626" s="1">
        <v>420.004</v>
      </c>
      <c r="DG5626" s="1">
        <v>5.52</v>
      </c>
      <c r="DI5626" s="1">
        <v>75.72</v>
      </c>
      <c r="DN5626" s="1">
        <v>0.0</v>
      </c>
      <c r="DO5626" s="1">
        <v>0.0</v>
      </c>
      <c r="DQ5626" s="1">
        <v>0.0</v>
      </c>
      <c r="DV5626" s="1">
        <v>0.0</v>
      </c>
      <c r="DW5626" s="1">
        <v>0.0</v>
      </c>
      <c r="DY5626" s="1">
        <v>0.0</v>
      </c>
    </row>
    <row r="5627">
      <c r="A5627" s="1" t="s">
        <v>560</v>
      </c>
      <c r="B5627" s="1">
        <v>2010.0</v>
      </c>
      <c r="C5627" s="1" t="s">
        <v>561</v>
      </c>
      <c r="D5627" s="1">
        <v>1.3356502E7</v>
      </c>
      <c r="E5627" s="1">
        <v>1.7918418944E10</v>
      </c>
      <c r="G5627" s="1">
        <v>0.0</v>
      </c>
      <c r="H5627" s="1">
        <v>0.0</v>
      </c>
      <c r="I5627" s="1">
        <v>0.0</v>
      </c>
      <c r="J5627" s="1">
        <v>5.241</v>
      </c>
      <c r="K5627" s="1">
        <v>0.07</v>
      </c>
      <c r="L5627" s="1">
        <v>0.81</v>
      </c>
      <c r="N5627" s="1">
        <v>292.824</v>
      </c>
      <c r="S5627" s="1">
        <v>205.892</v>
      </c>
      <c r="T5627" s="1">
        <v>2.75</v>
      </c>
      <c r="U5627" s="1">
        <v>60.026</v>
      </c>
      <c r="V5627" s="1">
        <v>7.505</v>
      </c>
      <c r="W5627" s="1">
        <v>1498.055</v>
      </c>
      <c r="X5627" s="1">
        <v>20.009</v>
      </c>
      <c r="Y5627" s="1">
        <v>31.829</v>
      </c>
      <c r="AA5627" s="1">
        <v>9.37</v>
      </c>
      <c r="AB5627" s="1">
        <v>701.531</v>
      </c>
      <c r="AC5627" s="1">
        <v>8.64</v>
      </c>
      <c r="AE5627" s="1">
        <v>13.344</v>
      </c>
      <c r="AF5627" s="1">
        <v>4.172</v>
      </c>
      <c r="AG5627" s="1">
        <v>2653.343</v>
      </c>
      <c r="AH5627" s="1">
        <v>1.978</v>
      </c>
      <c r="AK5627" s="1">
        <v>207.39</v>
      </c>
      <c r="AL5627" s="1">
        <v>2.77</v>
      </c>
      <c r="AO5627" s="1">
        <v>32.06</v>
      </c>
      <c r="AT5627" s="1">
        <v>0.0</v>
      </c>
      <c r="AU5627" s="1">
        <v>0.0</v>
      </c>
      <c r="AX5627" s="1">
        <v>0.0</v>
      </c>
      <c r="AY5627" s="1">
        <v>0.0</v>
      </c>
      <c r="AZ5627" s="1">
        <v>0.0</v>
      </c>
      <c r="BA5627" s="1">
        <v>0.0</v>
      </c>
      <c r="BC5627" s="1">
        <v>2.53</v>
      </c>
      <c r="BG5627" s="1">
        <v>434.245</v>
      </c>
      <c r="BH5627" s="1">
        <v>5.8</v>
      </c>
      <c r="BJ5627" s="1">
        <v>67.13</v>
      </c>
      <c r="BO5627" s="1">
        <v>439.486</v>
      </c>
      <c r="BP5627" s="1">
        <v>5.87</v>
      </c>
      <c r="BR5627" s="1">
        <v>67.94</v>
      </c>
      <c r="BT5627" s="1">
        <v>0.73</v>
      </c>
      <c r="BU5627" s="1">
        <v>7.791</v>
      </c>
      <c r="BW5627" s="1">
        <v>0.0</v>
      </c>
      <c r="BX5627" s="1">
        <v>0.0</v>
      </c>
      <c r="BY5627" s="1">
        <v>0.0</v>
      </c>
      <c r="BZ5627" s="1">
        <v>0.0</v>
      </c>
      <c r="CA5627" s="1">
        <v>0.0</v>
      </c>
      <c r="CB5627" s="1">
        <v>0.0</v>
      </c>
      <c r="CG5627" s="1">
        <v>1.497</v>
      </c>
      <c r="CH5627" s="1">
        <v>0.02</v>
      </c>
      <c r="CK5627" s="1">
        <v>0.0</v>
      </c>
      <c r="CL5627" s="1">
        <v>0.0</v>
      </c>
      <c r="CM5627" s="1">
        <v>0.0</v>
      </c>
      <c r="CN5627" s="1">
        <v>0.231</v>
      </c>
      <c r="CQ5627" s="1">
        <v>0.07</v>
      </c>
      <c r="CR5627" s="1">
        <v>0.0</v>
      </c>
      <c r="CU5627" s="1">
        <v>5.241</v>
      </c>
      <c r="CV5627" s="1">
        <v>0.0</v>
      </c>
      <c r="CX5627" s="1">
        <v>0.81</v>
      </c>
      <c r="CY5627" s="1">
        <v>0.0</v>
      </c>
      <c r="DA5627" s="1">
        <v>646.876</v>
      </c>
      <c r="DB5627" s="1">
        <v>35.439</v>
      </c>
      <c r="DF5627" s="1">
        <v>439.486</v>
      </c>
      <c r="DG5627" s="1">
        <v>5.87</v>
      </c>
      <c r="DI5627" s="1">
        <v>67.94</v>
      </c>
      <c r="DN5627" s="1">
        <v>0.0</v>
      </c>
      <c r="DO5627" s="1">
        <v>0.0</v>
      </c>
      <c r="DQ5627" s="1">
        <v>0.0</v>
      </c>
      <c r="DV5627" s="1">
        <v>0.0</v>
      </c>
      <c r="DW5627" s="1">
        <v>0.0</v>
      </c>
      <c r="DY5627" s="1">
        <v>0.0</v>
      </c>
    </row>
    <row r="5628">
      <c r="A5628" s="1" t="s">
        <v>560</v>
      </c>
      <c r="B5628" s="1">
        <v>2011.0</v>
      </c>
      <c r="C5628" s="1" t="s">
        <v>561</v>
      </c>
      <c r="D5628" s="1">
        <v>1.3595372E7</v>
      </c>
      <c r="E5628" s="1">
        <v>1.9554105344E10</v>
      </c>
      <c r="G5628" s="1">
        <v>0.0</v>
      </c>
      <c r="H5628" s="1">
        <v>0.0</v>
      </c>
      <c r="I5628" s="1">
        <v>0.0</v>
      </c>
      <c r="J5628" s="1">
        <v>6.62</v>
      </c>
      <c r="K5628" s="1">
        <v>0.09</v>
      </c>
      <c r="L5628" s="1">
        <v>0.981</v>
      </c>
      <c r="N5628" s="1">
        <v>377.317</v>
      </c>
      <c r="S5628" s="1">
        <v>282.449</v>
      </c>
      <c r="T5628" s="1">
        <v>3.84</v>
      </c>
      <c r="U5628" s="1">
        <v>-3.978</v>
      </c>
      <c r="V5628" s="1">
        <v>-0.796</v>
      </c>
      <c r="W5628" s="1">
        <v>1413.195</v>
      </c>
      <c r="X5628" s="1">
        <v>19.213</v>
      </c>
      <c r="Y5628" s="1">
        <v>41.876</v>
      </c>
      <c r="AA5628" s="1">
        <v>9.77</v>
      </c>
      <c r="AB5628" s="1">
        <v>718.627</v>
      </c>
      <c r="AC5628" s="1">
        <v>9.17</v>
      </c>
      <c r="AE5628" s="1">
        <v>14.912</v>
      </c>
      <c r="AF5628" s="1">
        <v>5.285</v>
      </c>
      <c r="AG5628" s="1">
        <v>2995.447</v>
      </c>
      <c r="AH5628" s="1">
        <v>2.083</v>
      </c>
      <c r="AK5628" s="1">
        <v>285.391</v>
      </c>
      <c r="AL5628" s="1">
        <v>3.88</v>
      </c>
      <c r="AO5628" s="1">
        <v>42.312</v>
      </c>
      <c r="AT5628" s="1">
        <v>0.0</v>
      </c>
      <c r="AU5628" s="1">
        <v>0.0</v>
      </c>
      <c r="AX5628" s="1">
        <v>0.0</v>
      </c>
      <c r="AY5628" s="1">
        <v>0.0</v>
      </c>
      <c r="AZ5628" s="1">
        <v>0.0</v>
      </c>
      <c r="BA5628" s="1">
        <v>0.0</v>
      </c>
      <c r="BC5628" s="1">
        <v>3.46</v>
      </c>
      <c r="BG5628" s="1">
        <v>382.483</v>
      </c>
      <c r="BH5628" s="1">
        <v>5.2</v>
      </c>
      <c r="BJ5628" s="1">
        <v>56.707</v>
      </c>
      <c r="BO5628" s="1">
        <v>389.103</v>
      </c>
      <c r="BP5628" s="1">
        <v>5.29</v>
      </c>
      <c r="BR5628" s="1">
        <v>57.688</v>
      </c>
      <c r="BT5628" s="1">
        <v>0.6</v>
      </c>
      <c r="BU5628" s="1">
        <v>6.141</v>
      </c>
      <c r="BW5628" s="1">
        <v>0.0</v>
      </c>
      <c r="BX5628" s="1">
        <v>0.0</v>
      </c>
      <c r="BY5628" s="1">
        <v>0.0</v>
      </c>
      <c r="BZ5628" s="1">
        <v>0.0</v>
      </c>
      <c r="CA5628" s="1">
        <v>0.0</v>
      </c>
      <c r="CB5628" s="1">
        <v>0.0</v>
      </c>
      <c r="CG5628" s="1">
        <v>2.942</v>
      </c>
      <c r="CH5628" s="1">
        <v>0.04</v>
      </c>
      <c r="CK5628" s="1">
        <v>0.0</v>
      </c>
      <c r="CL5628" s="1">
        <v>0.0</v>
      </c>
      <c r="CM5628" s="1">
        <v>0.0</v>
      </c>
      <c r="CN5628" s="1">
        <v>0.436</v>
      </c>
      <c r="CQ5628" s="1">
        <v>0.09</v>
      </c>
      <c r="CR5628" s="1">
        <v>0.0</v>
      </c>
      <c r="CU5628" s="1">
        <v>6.62</v>
      </c>
      <c r="CV5628" s="1">
        <v>0.0</v>
      </c>
      <c r="CX5628" s="1">
        <v>0.981</v>
      </c>
      <c r="CY5628" s="1">
        <v>0.0</v>
      </c>
      <c r="DA5628" s="1">
        <v>674.494</v>
      </c>
      <c r="DB5628" s="1">
        <v>40.724</v>
      </c>
      <c r="DF5628" s="1">
        <v>389.103</v>
      </c>
      <c r="DG5628" s="1">
        <v>5.29</v>
      </c>
      <c r="DI5628" s="1">
        <v>57.688</v>
      </c>
      <c r="DN5628" s="1">
        <v>0.0</v>
      </c>
      <c r="DO5628" s="1">
        <v>0.0</v>
      </c>
      <c r="DQ5628" s="1">
        <v>0.0</v>
      </c>
      <c r="DV5628" s="1">
        <v>0.0</v>
      </c>
      <c r="DW5628" s="1">
        <v>0.0</v>
      </c>
      <c r="DY5628" s="1">
        <v>0.0</v>
      </c>
    </row>
    <row r="5629">
      <c r="A5629" s="1" t="s">
        <v>560</v>
      </c>
      <c r="B5629" s="1">
        <v>2012.0</v>
      </c>
      <c r="C5629" s="1" t="s">
        <v>561</v>
      </c>
      <c r="D5629" s="1">
        <v>1.3817838E7</v>
      </c>
      <c r="E5629" s="1">
        <v>2.2811426816E10</v>
      </c>
      <c r="G5629" s="1">
        <v>0.0</v>
      </c>
      <c r="H5629" s="1">
        <v>0.0</v>
      </c>
      <c r="I5629" s="1">
        <v>0.0</v>
      </c>
      <c r="J5629" s="1">
        <v>8.684</v>
      </c>
      <c r="K5629" s="1">
        <v>0.12</v>
      </c>
      <c r="L5629" s="1">
        <v>1.311</v>
      </c>
      <c r="N5629" s="1">
        <v>357.377</v>
      </c>
      <c r="S5629" s="1">
        <v>259.809</v>
      </c>
      <c r="T5629" s="1">
        <v>3.59</v>
      </c>
      <c r="U5629" s="1">
        <v>-37.8</v>
      </c>
      <c r="V5629" s="1">
        <v>-7.262</v>
      </c>
      <c r="W5629" s="1">
        <v>864.856</v>
      </c>
      <c r="X5629" s="1">
        <v>11.95</v>
      </c>
      <c r="Y5629" s="1">
        <v>39.235</v>
      </c>
      <c r="AA5629" s="1">
        <v>9.7</v>
      </c>
      <c r="AB5629" s="1">
        <v>701.991</v>
      </c>
      <c r="AC5629" s="1">
        <v>9.15</v>
      </c>
      <c r="AE5629" s="1">
        <v>10.129</v>
      </c>
      <c r="AF5629" s="1">
        <v>4.125</v>
      </c>
      <c r="AG5629" s="1">
        <v>3245.753</v>
      </c>
      <c r="AH5629" s="1">
        <v>1.966</v>
      </c>
      <c r="AK5629" s="1">
        <v>263.428</v>
      </c>
      <c r="AL5629" s="1">
        <v>3.64</v>
      </c>
      <c r="AO5629" s="1">
        <v>39.781</v>
      </c>
      <c r="AT5629" s="1">
        <v>0.0</v>
      </c>
      <c r="AU5629" s="1">
        <v>0.0</v>
      </c>
      <c r="AX5629" s="1">
        <v>0.0</v>
      </c>
      <c r="AY5629" s="1">
        <v>0.0</v>
      </c>
      <c r="AZ5629" s="1">
        <v>0.0</v>
      </c>
      <c r="BA5629" s="1">
        <v>0.0</v>
      </c>
      <c r="BC5629" s="1">
        <v>3.27</v>
      </c>
      <c r="BG5629" s="1">
        <v>390.076</v>
      </c>
      <c r="BH5629" s="1">
        <v>5.39</v>
      </c>
      <c r="BJ5629" s="1">
        <v>58.907</v>
      </c>
      <c r="BO5629" s="1">
        <v>398.76</v>
      </c>
      <c r="BP5629" s="1">
        <v>5.51</v>
      </c>
      <c r="BR5629" s="1">
        <v>60.219</v>
      </c>
      <c r="BT5629" s="1">
        <v>0.55</v>
      </c>
      <c r="BU5629" s="1">
        <v>5.67</v>
      </c>
      <c r="BW5629" s="1">
        <v>0.0</v>
      </c>
      <c r="BX5629" s="1">
        <v>0.0</v>
      </c>
      <c r="BY5629" s="1">
        <v>0.0</v>
      </c>
      <c r="BZ5629" s="1">
        <v>0.0</v>
      </c>
      <c r="CA5629" s="1">
        <v>0.0</v>
      </c>
      <c r="CB5629" s="1">
        <v>0.0</v>
      </c>
      <c r="CG5629" s="1">
        <v>3.619</v>
      </c>
      <c r="CH5629" s="1">
        <v>0.05</v>
      </c>
      <c r="CK5629" s="1">
        <v>0.0</v>
      </c>
      <c r="CL5629" s="1">
        <v>0.0</v>
      </c>
      <c r="CM5629" s="1">
        <v>0.0</v>
      </c>
      <c r="CN5629" s="1">
        <v>0.546</v>
      </c>
      <c r="CQ5629" s="1">
        <v>0.12</v>
      </c>
      <c r="CR5629" s="1">
        <v>0.0</v>
      </c>
      <c r="CU5629" s="1">
        <v>8.684</v>
      </c>
      <c r="CV5629" s="1">
        <v>0.0</v>
      </c>
      <c r="CX5629" s="1">
        <v>1.311</v>
      </c>
      <c r="CY5629" s="1">
        <v>0.0</v>
      </c>
      <c r="DA5629" s="1">
        <v>662.188</v>
      </c>
      <c r="DB5629" s="1">
        <v>44.849</v>
      </c>
      <c r="DF5629" s="1">
        <v>398.76</v>
      </c>
      <c r="DG5629" s="1">
        <v>5.51</v>
      </c>
      <c r="DI5629" s="1">
        <v>60.219</v>
      </c>
      <c r="DN5629" s="1">
        <v>0.0</v>
      </c>
      <c r="DO5629" s="1">
        <v>0.0</v>
      </c>
      <c r="DQ5629" s="1">
        <v>0.0</v>
      </c>
      <c r="DV5629" s="1">
        <v>0.0</v>
      </c>
      <c r="DW5629" s="1">
        <v>0.0</v>
      </c>
      <c r="DY5629" s="1">
        <v>0.0</v>
      </c>
    </row>
    <row r="5630">
      <c r="A5630" s="1" t="s">
        <v>560</v>
      </c>
      <c r="B5630" s="1">
        <v>2013.0</v>
      </c>
      <c r="C5630" s="1" t="s">
        <v>561</v>
      </c>
      <c r="D5630" s="1">
        <v>1.4013761E7</v>
      </c>
      <c r="E5630" s="1">
        <v>2.3261956096E10</v>
      </c>
      <c r="G5630" s="1">
        <v>0.0</v>
      </c>
      <c r="H5630" s="1">
        <v>0.0</v>
      </c>
      <c r="I5630" s="1">
        <v>0.0</v>
      </c>
      <c r="J5630" s="1">
        <v>9.277</v>
      </c>
      <c r="K5630" s="1">
        <v>0.13</v>
      </c>
      <c r="L5630" s="1">
        <v>1.363</v>
      </c>
      <c r="N5630" s="1">
        <v>410.901</v>
      </c>
      <c r="S5630" s="1">
        <v>310.409</v>
      </c>
      <c r="T5630" s="1">
        <v>4.35</v>
      </c>
      <c r="U5630" s="1">
        <v>95.419</v>
      </c>
      <c r="V5630" s="1">
        <v>11.403</v>
      </c>
      <c r="W5630" s="1">
        <v>1666.466</v>
      </c>
      <c r="X5630" s="1">
        <v>23.353</v>
      </c>
      <c r="Y5630" s="1">
        <v>45.597</v>
      </c>
      <c r="AA5630" s="1">
        <v>10.07</v>
      </c>
      <c r="AB5630" s="1">
        <v>718.579</v>
      </c>
      <c r="AC5630" s="1">
        <v>9.54</v>
      </c>
      <c r="AE5630" s="1">
        <v>3.525</v>
      </c>
      <c r="AF5630" s="1">
        <v>1.581</v>
      </c>
      <c r="AG5630" s="1">
        <v>3313.172</v>
      </c>
      <c r="AH5630" s="1">
        <v>1.996</v>
      </c>
      <c r="AK5630" s="1">
        <v>314.691</v>
      </c>
      <c r="AL5630" s="1">
        <v>4.41</v>
      </c>
      <c r="AO5630" s="1">
        <v>46.226</v>
      </c>
      <c r="AT5630" s="1">
        <v>0.0</v>
      </c>
      <c r="AU5630" s="1">
        <v>0.0</v>
      </c>
      <c r="AX5630" s="1">
        <v>0.0</v>
      </c>
      <c r="AY5630" s="1">
        <v>0.0</v>
      </c>
      <c r="AZ5630" s="1">
        <v>0.0</v>
      </c>
      <c r="BA5630" s="1">
        <v>0.0</v>
      </c>
      <c r="BC5630" s="1">
        <v>3.92</v>
      </c>
      <c r="BG5630" s="1">
        <v>356.792</v>
      </c>
      <c r="BH5630" s="1">
        <v>5.0</v>
      </c>
      <c r="BJ5630" s="1">
        <v>52.411</v>
      </c>
      <c r="BO5630" s="1">
        <v>366.069</v>
      </c>
      <c r="BP5630" s="1">
        <v>5.13</v>
      </c>
      <c r="BR5630" s="1">
        <v>53.774</v>
      </c>
      <c r="BT5630" s="1">
        <v>0.53</v>
      </c>
      <c r="BU5630" s="1">
        <v>5.263</v>
      </c>
      <c r="BW5630" s="1">
        <v>0.0</v>
      </c>
      <c r="BX5630" s="1">
        <v>0.0</v>
      </c>
      <c r="BY5630" s="1">
        <v>0.0</v>
      </c>
      <c r="BZ5630" s="1">
        <v>0.0</v>
      </c>
      <c r="CA5630" s="1">
        <v>0.0</v>
      </c>
      <c r="CB5630" s="1">
        <v>0.0</v>
      </c>
      <c r="CG5630" s="1">
        <v>4.282</v>
      </c>
      <c r="CH5630" s="1">
        <v>0.06</v>
      </c>
      <c r="CK5630" s="1">
        <v>0.0</v>
      </c>
      <c r="CL5630" s="1">
        <v>0.0</v>
      </c>
      <c r="CM5630" s="1">
        <v>0.0</v>
      </c>
      <c r="CN5630" s="1">
        <v>0.629</v>
      </c>
      <c r="CQ5630" s="1">
        <v>0.13</v>
      </c>
      <c r="CR5630" s="1">
        <v>0.0</v>
      </c>
      <c r="CU5630" s="1">
        <v>9.277</v>
      </c>
      <c r="CV5630" s="1">
        <v>0.0</v>
      </c>
      <c r="CX5630" s="1">
        <v>1.363</v>
      </c>
      <c r="CY5630" s="1">
        <v>0.0</v>
      </c>
      <c r="DA5630" s="1">
        <v>680.759</v>
      </c>
      <c r="DB5630" s="1">
        <v>46.43</v>
      </c>
      <c r="DF5630" s="1">
        <v>366.069</v>
      </c>
      <c r="DG5630" s="1">
        <v>5.13</v>
      </c>
      <c r="DI5630" s="1">
        <v>53.774</v>
      </c>
      <c r="DN5630" s="1">
        <v>0.0</v>
      </c>
      <c r="DO5630" s="1">
        <v>0.0</v>
      </c>
      <c r="DQ5630" s="1">
        <v>0.0</v>
      </c>
      <c r="DV5630" s="1">
        <v>0.0</v>
      </c>
      <c r="DW5630" s="1">
        <v>0.0</v>
      </c>
      <c r="DY5630" s="1">
        <v>0.0</v>
      </c>
    </row>
    <row r="5631">
      <c r="A5631" s="1" t="s">
        <v>560</v>
      </c>
      <c r="B5631" s="1">
        <v>2014.0</v>
      </c>
      <c r="C5631" s="1" t="s">
        <v>561</v>
      </c>
      <c r="D5631" s="1">
        <v>1.4207314E7</v>
      </c>
      <c r="E5631" s="1">
        <v>2.381884416E10</v>
      </c>
      <c r="G5631" s="1">
        <v>0.0</v>
      </c>
      <c r="H5631" s="1">
        <v>0.0</v>
      </c>
      <c r="I5631" s="1">
        <v>0.0</v>
      </c>
      <c r="J5631" s="1">
        <v>0.704</v>
      </c>
      <c r="K5631" s="1">
        <v>0.01</v>
      </c>
      <c r="L5631" s="1">
        <v>0.101</v>
      </c>
      <c r="N5631" s="1">
        <v>396.552</v>
      </c>
      <c r="S5631" s="1">
        <v>309.7</v>
      </c>
      <c r="T5631" s="1">
        <v>4.4</v>
      </c>
      <c r="U5631" s="1">
        <v>85.685</v>
      </c>
      <c r="V5631" s="1">
        <v>20.01</v>
      </c>
      <c r="W5631" s="1">
        <v>3052.221</v>
      </c>
      <c r="X5631" s="1">
        <v>43.364</v>
      </c>
      <c r="Y5631" s="1">
        <v>44.625</v>
      </c>
      <c r="AA5631" s="1">
        <v>9.76</v>
      </c>
      <c r="AB5631" s="1">
        <v>686.97</v>
      </c>
      <c r="AC5631" s="1">
        <v>9.86</v>
      </c>
      <c r="AE5631" s="1">
        <v>-3.775</v>
      </c>
      <c r="AF5631" s="1">
        <v>-1.753</v>
      </c>
      <c r="AG5631" s="1">
        <v>3144.678</v>
      </c>
      <c r="AH5631" s="1">
        <v>1.876</v>
      </c>
      <c r="AK5631" s="1">
        <v>311.107</v>
      </c>
      <c r="AL5631" s="1">
        <v>4.42</v>
      </c>
      <c r="AO5631" s="1">
        <v>44.828</v>
      </c>
      <c r="AT5631" s="1">
        <v>0.0</v>
      </c>
      <c r="AU5631" s="1">
        <v>0.0</v>
      </c>
      <c r="AX5631" s="1">
        <v>0.0</v>
      </c>
      <c r="AY5631" s="1">
        <v>0.0</v>
      </c>
      <c r="AZ5631" s="1">
        <v>0.0</v>
      </c>
      <c r="BA5631" s="1">
        <v>0.0</v>
      </c>
      <c r="BC5631" s="1">
        <v>3.91</v>
      </c>
      <c r="BG5631" s="1">
        <v>382.198</v>
      </c>
      <c r="BH5631" s="1">
        <v>5.43</v>
      </c>
      <c r="BJ5631" s="1">
        <v>55.071</v>
      </c>
      <c r="BO5631" s="1">
        <v>382.901</v>
      </c>
      <c r="BP5631" s="1">
        <v>5.44</v>
      </c>
      <c r="BR5631" s="1">
        <v>55.172</v>
      </c>
      <c r="BT5631" s="1">
        <v>-0.1</v>
      </c>
      <c r="BU5631" s="1">
        <v>-1.025</v>
      </c>
      <c r="BW5631" s="1">
        <v>0.0</v>
      </c>
      <c r="BX5631" s="1">
        <v>0.0</v>
      </c>
      <c r="BY5631" s="1">
        <v>0.0</v>
      </c>
      <c r="BZ5631" s="1">
        <v>0.0</v>
      </c>
      <c r="CA5631" s="1">
        <v>0.0</v>
      </c>
      <c r="CB5631" s="1">
        <v>0.0</v>
      </c>
      <c r="CG5631" s="1">
        <v>1.408</v>
      </c>
      <c r="CH5631" s="1">
        <v>0.02</v>
      </c>
      <c r="CK5631" s="1">
        <v>0.0</v>
      </c>
      <c r="CL5631" s="1">
        <v>0.0</v>
      </c>
      <c r="CM5631" s="1">
        <v>0.0</v>
      </c>
      <c r="CN5631" s="1">
        <v>0.203</v>
      </c>
      <c r="CQ5631" s="1">
        <v>0.01</v>
      </c>
      <c r="CR5631" s="1">
        <v>0.0</v>
      </c>
      <c r="CU5631" s="1">
        <v>0.704</v>
      </c>
      <c r="CV5631" s="1">
        <v>0.0</v>
      </c>
      <c r="CX5631" s="1">
        <v>0.101</v>
      </c>
      <c r="CY5631" s="1">
        <v>0.0</v>
      </c>
      <c r="DA5631" s="1">
        <v>694.009</v>
      </c>
      <c r="DB5631" s="1">
        <v>44.677</v>
      </c>
      <c r="DF5631" s="1">
        <v>382.901</v>
      </c>
      <c r="DG5631" s="1">
        <v>5.44</v>
      </c>
      <c r="DI5631" s="1">
        <v>55.172</v>
      </c>
      <c r="DN5631" s="1">
        <v>0.0</v>
      </c>
      <c r="DO5631" s="1">
        <v>0.0</v>
      </c>
      <c r="DQ5631" s="1">
        <v>0.0</v>
      </c>
      <c r="DV5631" s="1">
        <v>0.0</v>
      </c>
      <c r="DW5631" s="1">
        <v>0.0</v>
      </c>
      <c r="DY5631" s="1">
        <v>0.0</v>
      </c>
    </row>
    <row r="5632">
      <c r="A5632" s="1" t="s">
        <v>560</v>
      </c>
      <c r="B5632" s="1">
        <v>2015.0</v>
      </c>
      <c r="C5632" s="1" t="s">
        <v>561</v>
      </c>
      <c r="D5632" s="1">
        <v>1.4398957E7</v>
      </c>
      <c r="E5632" s="1">
        <v>2.424615936E10</v>
      </c>
      <c r="G5632" s="1">
        <v>0.0</v>
      </c>
      <c r="H5632" s="1">
        <v>0.0</v>
      </c>
      <c r="I5632" s="1">
        <v>0.0</v>
      </c>
      <c r="J5632" s="1">
        <v>2.778</v>
      </c>
      <c r="K5632" s="1">
        <v>0.04</v>
      </c>
      <c r="L5632" s="1">
        <v>0.417</v>
      </c>
      <c r="N5632" s="1">
        <v>420.229</v>
      </c>
      <c r="S5632" s="1">
        <v>315.301</v>
      </c>
      <c r="T5632" s="1">
        <v>4.54</v>
      </c>
      <c r="U5632" s="1">
        <v>-25.013</v>
      </c>
      <c r="V5632" s="1">
        <v>-10.847</v>
      </c>
      <c r="W5632" s="1">
        <v>2258.303</v>
      </c>
      <c r="X5632" s="1">
        <v>32.517</v>
      </c>
      <c r="Y5632" s="1">
        <v>47.341</v>
      </c>
      <c r="AA5632" s="1">
        <v>9.49</v>
      </c>
      <c r="AB5632" s="1">
        <v>659.076</v>
      </c>
      <c r="AC5632" s="1">
        <v>9.59</v>
      </c>
      <c r="AE5632" s="1">
        <v>2.719</v>
      </c>
      <c r="AF5632" s="1">
        <v>1.215</v>
      </c>
      <c r="AG5632" s="1">
        <v>3187.202</v>
      </c>
      <c r="AH5632" s="1">
        <v>1.893</v>
      </c>
      <c r="AK5632" s="1">
        <v>315.995</v>
      </c>
      <c r="AL5632" s="1">
        <v>4.55</v>
      </c>
      <c r="AO5632" s="1">
        <v>47.445</v>
      </c>
      <c r="AT5632" s="1">
        <v>0.0</v>
      </c>
      <c r="AU5632" s="1">
        <v>0.0</v>
      </c>
      <c r="AX5632" s="1">
        <v>0.0</v>
      </c>
      <c r="AY5632" s="1">
        <v>0.0</v>
      </c>
      <c r="AZ5632" s="1">
        <v>0.0</v>
      </c>
      <c r="BA5632" s="1">
        <v>0.0</v>
      </c>
      <c r="BC5632" s="1">
        <v>4.03</v>
      </c>
      <c r="BG5632" s="1">
        <v>346.553</v>
      </c>
      <c r="BH5632" s="1">
        <v>4.99</v>
      </c>
      <c r="BJ5632" s="1">
        <v>52.033</v>
      </c>
      <c r="BO5632" s="1">
        <v>350.025</v>
      </c>
      <c r="BP5632" s="1">
        <v>5.04</v>
      </c>
      <c r="BR5632" s="1">
        <v>52.555</v>
      </c>
      <c r="BT5632" s="1">
        <v>-0.1</v>
      </c>
      <c r="BU5632" s="1">
        <v>-1.054</v>
      </c>
      <c r="BW5632" s="1">
        <v>0.0</v>
      </c>
      <c r="BX5632" s="1">
        <v>0.0</v>
      </c>
      <c r="BY5632" s="1">
        <v>0.0</v>
      </c>
      <c r="BZ5632" s="1">
        <v>0.0</v>
      </c>
      <c r="CA5632" s="1">
        <v>0.0</v>
      </c>
      <c r="CB5632" s="1">
        <v>0.0</v>
      </c>
      <c r="CG5632" s="1">
        <v>0.694</v>
      </c>
      <c r="CH5632" s="1">
        <v>0.01</v>
      </c>
      <c r="CK5632" s="1">
        <v>0.0</v>
      </c>
      <c r="CL5632" s="1">
        <v>0.0</v>
      </c>
      <c r="CM5632" s="1">
        <v>0.0</v>
      </c>
      <c r="CN5632" s="1">
        <v>0.104</v>
      </c>
      <c r="CQ5632" s="1">
        <v>0.04</v>
      </c>
      <c r="CR5632" s="1">
        <v>0.0</v>
      </c>
      <c r="CU5632" s="1">
        <v>2.778</v>
      </c>
      <c r="CV5632" s="1">
        <v>0.0</v>
      </c>
      <c r="CX5632" s="1">
        <v>0.417</v>
      </c>
      <c r="CY5632" s="1">
        <v>0.0</v>
      </c>
      <c r="DA5632" s="1">
        <v>666.02</v>
      </c>
      <c r="DB5632" s="1">
        <v>45.892</v>
      </c>
      <c r="DF5632" s="1">
        <v>350.025</v>
      </c>
      <c r="DG5632" s="1">
        <v>5.04</v>
      </c>
      <c r="DI5632" s="1">
        <v>52.555</v>
      </c>
      <c r="DN5632" s="1">
        <v>0.694</v>
      </c>
      <c r="DO5632" s="1">
        <v>0.01</v>
      </c>
      <c r="DQ5632" s="1">
        <v>0.104</v>
      </c>
      <c r="DV5632" s="1">
        <v>0.0</v>
      </c>
      <c r="DW5632" s="1">
        <v>0.0</v>
      </c>
      <c r="DY5632" s="1">
        <v>0.0</v>
      </c>
    </row>
    <row r="5633">
      <c r="A5633" s="1" t="s">
        <v>560</v>
      </c>
      <c r="B5633" s="1">
        <v>2016.0</v>
      </c>
      <c r="C5633" s="1" t="s">
        <v>561</v>
      </c>
      <c r="D5633" s="1">
        <v>1.4600243E7</v>
      </c>
      <c r="E5633" s="1">
        <v>2.4362051584E10</v>
      </c>
      <c r="G5633" s="1">
        <v>0.0</v>
      </c>
      <c r="H5633" s="1">
        <v>0.0</v>
      </c>
      <c r="I5633" s="1">
        <v>0.0</v>
      </c>
      <c r="J5633" s="1">
        <v>15.753</v>
      </c>
      <c r="K5633" s="1">
        <v>0.23</v>
      </c>
      <c r="L5633" s="1">
        <v>3.208</v>
      </c>
      <c r="N5633" s="1">
        <v>488.145</v>
      </c>
      <c r="S5633" s="1">
        <v>267.804</v>
      </c>
      <c r="T5633" s="1">
        <v>3.91</v>
      </c>
      <c r="U5633" s="1">
        <v>-37.694</v>
      </c>
      <c r="V5633" s="1">
        <v>-12.257</v>
      </c>
      <c r="W5633" s="1">
        <v>1387.666</v>
      </c>
      <c r="X5633" s="1">
        <v>20.26</v>
      </c>
      <c r="Y5633" s="1">
        <v>54.533</v>
      </c>
      <c r="AA5633" s="1">
        <v>9.02</v>
      </c>
      <c r="AB5633" s="1">
        <v>617.798</v>
      </c>
      <c r="AC5633" s="1">
        <v>7.17</v>
      </c>
      <c r="AE5633" s="1">
        <v>-8.827</v>
      </c>
      <c r="AF5633" s="1">
        <v>-4.051</v>
      </c>
      <c r="AG5633" s="1">
        <v>2865.796</v>
      </c>
      <c r="AH5633" s="1">
        <v>1.717</v>
      </c>
      <c r="AK5633" s="1">
        <v>270.543</v>
      </c>
      <c r="AL5633" s="1">
        <v>3.95</v>
      </c>
      <c r="AO5633" s="1">
        <v>55.091</v>
      </c>
      <c r="AT5633" s="1">
        <v>0.0</v>
      </c>
      <c r="AU5633" s="1">
        <v>0.0</v>
      </c>
      <c r="AX5633" s="1">
        <v>0.0</v>
      </c>
      <c r="AY5633" s="1">
        <v>0.0</v>
      </c>
      <c r="AZ5633" s="1">
        <v>0.0</v>
      </c>
      <c r="BA5633" s="1">
        <v>0.0</v>
      </c>
      <c r="BC5633" s="1">
        <v>3.5</v>
      </c>
      <c r="BG5633" s="1">
        <v>204.106</v>
      </c>
      <c r="BH5633" s="1">
        <v>2.98</v>
      </c>
      <c r="BJ5633" s="1">
        <v>41.562</v>
      </c>
      <c r="BO5633" s="1">
        <v>220.544</v>
      </c>
      <c r="BP5633" s="1">
        <v>3.22</v>
      </c>
      <c r="BR5633" s="1">
        <v>44.909</v>
      </c>
      <c r="BT5633" s="1">
        <v>1.85</v>
      </c>
      <c r="BU5633" s="1">
        <v>20.51</v>
      </c>
      <c r="BW5633" s="1">
        <v>0.0</v>
      </c>
      <c r="BX5633" s="1">
        <v>0.0</v>
      </c>
      <c r="BY5633" s="1">
        <v>0.0</v>
      </c>
      <c r="BZ5633" s="1">
        <v>0.0</v>
      </c>
      <c r="CA5633" s="1">
        <v>0.0</v>
      </c>
      <c r="CB5633" s="1">
        <v>0.0</v>
      </c>
      <c r="CG5633" s="1">
        <v>2.74</v>
      </c>
      <c r="CH5633" s="1">
        <v>0.04</v>
      </c>
      <c r="CK5633" s="1">
        <v>0.0</v>
      </c>
      <c r="CL5633" s="1">
        <v>0.0</v>
      </c>
      <c r="CM5633" s="1">
        <v>0.0</v>
      </c>
      <c r="CN5633" s="1">
        <v>0.558</v>
      </c>
      <c r="CQ5633" s="1">
        <v>0.23</v>
      </c>
      <c r="CR5633" s="1">
        <v>0.0</v>
      </c>
      <c r="CU5633" s="1">
        <v>15.753</v>
      </c>
      <c r="CV5633" s="1">
        <v>0.0</v>
      </c>
      <c r="CX5633" s="1">
        <v>3.208</v>
      </c>
      <c r="CY5633" s="1">
        <v>0.0</v>
      </c>
      <c r="DA5633" s="1">
        <v>491.088</v>
      </c>
      <c r="DB5633" s="1">
        <v>41.841</v>
      </c>
      <c r="DF5633" s="1">
        <v>220.544</v>
      </c>
      <c r="DG5633" s="1">
        <v>3.22</v>
      </c>
      <c r="DI5633" s="1">
        <v>44.909</v>
      </c>
      <c r="DN5633" s="1">
        <v>0.685</v>
      </c>
      <c r="DO5633" s="1">
        <v>0.01</v>
      </c>
      <c r="DQ5633" s="1">
        <v>0.139</v>
      </c>
      <c r="DV5633" s="1">
        <v>0.0</v>
      </c>
      <c r="DW5633" s="1">
        <v>0.0</v>
      </c>
      <c r="DY5633" s="1">
        <v>0.0</v>
      </c>
    </row>
    <row r="5634">
      <c r="A5634" s="1" t="s">
        <v>560</v>
      </c>
      <c r="B5634" s="1">
        <v>2017.0</v>
      </c>
      <c r="C5634" s="1" t="s">
        <v>561</v>
      </c>
      <c r="D5634" s="1">
        <v>1.481243E7</v>
      </c>
      <c r="E5634" s="1">
        <v>2.5576013824E10</v>
      </c>
      <c r="G5634" s="1">
        <v>0.0</v>
      </c>
      <c r="H5634" s="1">
        <v>0.0</v>
      </c>
      <c r="I5634" s="1">
        <v>0.0</v>
      </c>
      <c r="J5634" s="1">
        <v>10.127</v>
      </c>
      <c r="K5634" s="1">
        <v>0.15</v>
      </c>
      <c r="L5634" s="1">
        <v>1.987</v>
      </c>
      <c r="N5634" s="1">
        <v>403.973</v>
      </c>
      <c r="S5634" s="1">
        <v>228.187</v>
      </c>
      <c r="T5634" s="1">
        <v>3.38</v>
      </c>
      <c r="U5634" s="1">
        <v>8.375</v>
      </c>
      <c r="V5634" s="1">
        <v>1.697</v>
      </c>
      <c r="W5634" s="1">
        <v>1482.346</v>
      </c>
      <c r="X5634" s="1">
        <v>21.957</v>
      </c>
      <c r="Y5634" s="1">
        <v>44.768</v>
      </c>
      <c r="AA5634" s="1">
        <v>9.77</v>
      </c>
      <c r="AB5634" s="1">
        <v>659.581</v>
      </c>
      <c r="AC5634" s="1">
        <v>7.55</v>
      </c>
      <c r="AE5634" s="1">
        <v>-8.006</v>
      </c>
      <c r="AF5634" s="1">
        <v>-3.35</v>
      </c>
      <c r="AG5634" s="1">
        <v>2598.598</v>
      </c>
      <c r="AH5634" s="1">
        <v>1.505</v>
      </c>
      <c r="AK5634" s="1">
        <v>230.887</v>
      </c>
      <c r="AL5634" s="1">
        <v>3.42</v>
      </c>
      <c r="AO5634" s="1">
        <v>45.298</v>
      </c>
      <c r="AT5634" s="1">
        <v>0.0</v>
      </c>
      <c r="AU5634" s="1">
        <v>0.0</v>
      </c>
      <c r="BA5634" s="1">
        <v>0.0</v>
      </c>
      <c r="BC5634" s="1">
        <v>3.05</v>
      </c>
      <c r="BG5634" s="1">
        <v>268.018</v>
      </c>
      <c r="BH5634" s="1">
        <v>3.97</v>
      </c>
      <c r="BJ5634" s="1">
        <v>52.583</v>
      </c>
      <c r="BO5634" s="1">
        <v>278.82</v>
      </c>
      <c r="BP5634" s="1">
        <v>4.13</v>
      </c>
      <c r="BR5634" s="1">
        <v>54.702</v>
      </c>
      <c r="BT5634" s="1">
        <v>2.22</v>
      </c>
      <c r="BU5634" s="1">
        <v>22.723</v>
      </c>
      <c r="BW5634" s="1">
        <v>0.0</v>
      </c>
      <c r="BX5634" s="1">
        <v>0.0</v>
      </c>
      <c r="BY5634" s="1">
        <v>0.0</v>
      </c>
      <c r="BZ5634" s="1">
        <v>0.0</v>
      </c>
      <c r="CA5634" s="1">
        <v>0.0</v>
      </c>
      <c r="CB5634" s="1">
        <v>0.0</v>
      </c>
      <c r="CG5634" s="1">
        <v>2.7</v>
      </c>
      <c r="CH5634" s="1">
        <v>0.04</v>
      </c>
      <c r="CN5634" s="1">
        <v>0.53</v>
      </c>
      <c r="CQ5634" s="1">
        <v>0.15</v>
      </c>
      <c r="CR5634" s="1">
        <v>0.0</v>
      </c>
      <c r="CU5634" s="1">
        <v>10.127</v>
      </c>
      <c r="CV5634" s="1">
        <v>0.0</v>
      </c>
      <c r="CX5634" s="1">
        <v>1.987</v>
      </c>
      <c r="CY5634" s="1">
        <v>0.0</v>
      </c>
      <c r="DA5634" s="1">
        <v>509.707</v>
      </c>
      <c r="DB5634" s="1">
        <v>38.492</v>
      </c>
      <c r="DF5634" s="1">
        <v>278.82</v>
      </c>
      <c r="DG5634" s="1">
        <v>4.13</v>
      </c>
      <c r="DI5634" s="1">
        <v>54.702</v>
      </c>
      <c r="DN5634" s="1">
        <v>0.675</v>
      </c>
      <c r="DO5634" s="1">
        <v>0.01</v>
      </c>
      <c r="DQ5634" s="1">
        <v>0.132</v>
      </c>
      <c r="DV5634" s="1">
        <v>0.0</v>
      </c>
      <c r="DW5634" s="1">
        <v>0.0</v>
      </c>
      <c r="DY5634" s="1">
        <v>0.0</v>
      </c>
    </row>
    <row r="5635">
      <c r="A5635" s="1" t="s">
        <v>560</v>
      </c>
      <c r="B5635" s="1">
        <v>2018.0</v>
      </c>
      <c r="C5635" s="1" t="s">
        <v>561</v>
      </c>
      <c r="D5635" s="1">
        <v>1.5034396E7</v>
      </c>
      <c r="E5635" s="1">
        <v>2.678627328E10</v>
      </c>
      <c r="G5635" s="1">
        <v>0.0</v>
      </c>
      <c r="H5635" s="1">
        <v>0.0</v>
      </c>
      <c r="I5635" s="1">
        <v>0.0</v>
      </c>
      <c r="J5635" s="1">
        <v>12.638</v>
      </c>
      <c r="K5635" s="1">
        <v>0.19</v>
      </c>
      <c r="L5635" s="1">
        <v>2.015</v>
      </c>
      <c r="N5635" s="1">
        <v>395.546</v>
      </c>
      <c r="S5635" s="1">
        <v>274.703</v>
      </c>
      <c r="T5635" s="1">
        <v>4.13</v>
      </c>
      <c r="U5635" s="1">
        <v>14.336</v>
      </c>
      <c r="V5635" s="1">
        <v>3.148</v>
      </c>
      <c r="W5635" s="1">
        <v>1669.835</v>
      </c>
      <c r="X5635" s="1">
        <v>25.105</v>
      </c>
      <c r="Y5635" s="1">
        <v>43.796</v>
      </c>
      <c r="AA5635" s="1">
        <v>10.45</v>
      </c>
      <c r="AB5635" s="1">
        <v>695.073</v>
      </c>
      <c r="AC5635" s="1">
        <v>9.43</v>
      </c>
      <c r="AE5635" s="1">
        <v>13.191</v>
      </c>
      <c r="AF5635" s="1">
        <v>5.077</v>
      </c>
      <c r="AG5635" s="1">
        <v>2897.95</v>
      </c>
      <c r="AH5635" s="1">
        <v>1.627</v>
      </c>
      <c r="AK5635" s="1">
        <v>278.029</v>
      </c>
      <c r="AL5635" s="1">
        <v>4.18</v>
      </c>
      <c r="AO5635" s="1">
        <v>44.327</v>
      </c>
      <c r="AT5635" s="1">
        <v>0.0</v>
      </c>
      <c r="AU5635" s="1">
        <v>0.0</v>
      </c>
      <c r="BA5635" s="1">
        <v>0.0</v>
      </c>
      <c r="BC5635" s="1">
        <v>3.73</v>
      </c>
      <c r="BG5635" s="1">
        <v>335.896</v>
      </c>
      <c r="BH5635" s="1">
        <v>5.05</v>
      </c>
      <c r="BJ5635" s="1">
        <v>53.552</v>
      </c>
      <c r="BO5635" s="1">
        <v>349.199</v>
      </c>
      <c r="BP5635" s="1">
        <v>5.25</v>
      </c>
      <c r="BR5635" s="1">
        <v>55.673</v>
      </c>
      <c r="BT5635" s="1">
        <v>1.02</v>
      </c>
      <c r="BU5635" s="1">
        <v>9.761</v>
      </c>
      <c r="BW5635" s="1">
        <v>0.0</v>
      </c>
      <c r="BX5635" s="1">
        <v>0.0</v>
      </c>
      <c r="BY5635" s="1">
        <v>0.0</v>
      </c>
      <c r="BZ5635" s="1">
        <v>0.0</v>
      </c>
      <c r="CA5635" s="1">
        <v>0.0</v>
      </c>
      <c r="CB5635" s="1">
        <v>0.0</v>
      </c>
      <c r="CG5635" s="1">
        <v>3.326</v>
      </c>
      <c r="CH5635" s="1">
        <v>0.05</v>
      </c>
      <c r="CN5635" s="1">
        <v>0.53</v>
      </c>
      <c r="CQ5635" s="1">
        <v>0.19</v>
      </c>
      <c r="CR5635" s="1">
        <v>0.0</v>
      </c>
      <c r="CU5635" s="1">
        <v>12.638</v>
      </c>
      <c r="CV5635" s="1">
        <v>0.0</v>
      </c>
      <c r="CX5635" s="1">
        <v>2.015</v>
      </c>
      <c r="CY5635" s="1">
        <v>0.0</v>
      </c>
      <c r="DA5635" s="1">
        <v>627.228</v>
      </c>
      <c r="DB5635" s="1">
        <v>43.569</v>
      </c>
      <c r="DF5635" s="1">
        <v>349.199</v>
      </c>
      <c r="DG5635" s="1">
        <v>5.25</v>
      </c>
      <c r="DI5635" s="1">
        <v>55.673</v>
      </c>
      <c r="DN5635" s="1">
        <v>0.665</v>
      </c>
      <c r="DO5635" s="1">
        <v>0.01</v>
      </c>
      <c r="DQ5635" s="1">
        <v>0.106</v>
      </c>
      <c r="DV5635" s="1">
        <v>0.0</v>
      </c>
      <c r="DW5635" s="1">
        <v>0.0</v>
      </c>
      <c r="DY5635" s="1">
        <v>0.0</v>
      </c>
    </row>
    <row r="5636">
      <c r="A5636" s="1" t="s">
        <v>560</v>
      </c>
      <c r="B5636" s="1">
        <v>2019.0</v>
      </c>
      <c r="C5636" s="1" t="s">
        <v>561</v>
      </c>
      <c r="D5636" s="1">
        <v>1.527133E7</v>
      </c>
      <c r="E5636" s="1">
        <v>2.5146417152E10</v>
      </c>
      <c r="G5636" s="1">
        <v>0.0</v>
      </c>
      <c r="H5636" s="1">
        <v>0.0</v>
      </c>
      <c r="I5636" s="1">
        <v>0.0</v>
      </c>
      <c r="J5636" s="1">
        <v>12.442</v>
      </c>
      <c r="K5636" s="1">
        <v>0.19</v>
      </c>
      <c r="L5636" s="1">
        <v>2.241</v>
      </c>
      <c r="N5636" s="1">
        <v>429.245</v>
      </c>
      <c r="S5636" s="1">
        <v>265.203</v>
      </c>
      <c r="T5636" s="1">
        <v>4.05</v>
      </c>
      <c r="U5636" s="1">
        <v>-21.529</v>
      </c>
      <c r="V5636" s="1">
        <v>-5.405</v>
      </c>
      <c r="W5636" s="1">
        <v>1290.0</v>
      </c>
      <c r="X5636" s="1">
        <v>19.7</v>
      </c>
      <c r="Y5636" s="1">
        <v>47.759</v>
      </c>
      <c r="AA5636" s="1">
        <v>9.59</v>
      </c>
      <c r="AB5636" s="1">
        <v>627.974</v>
      </c>
      <c r="AC5636" s="1">
        <v>8.48</v>
      </c>
      <c r="AE5636" s="1">
        <v>-8.731</v>
      </c>
      <c r="AF5636" s="1">
        <v>-3.804</v>
      </c>
      <c r="AG5636" s="1">
        <v>2603.889</v>
      </c>
      <c r="AH5636" s="1">
        <v>1.581</v>
      </c>
      <c r="AK5636" s="1">
        <v>268.477</v>
      </c>
      <c r="AL5636" s="1">
        <v>4.1</v>
      </c>
      <c r="AO5636" s="1">
        <v>48.349</v>
      </c>
      <c r="AT5636" s="1">
        <v>0.0</v>
      </c>
      <c r="AU5636" s="1">
        <v>0.0</v>
      </c>
      <c r="BA5636" s="1">
        <v>0.0</v>
      </c>
      <c r="BC5636" s="1">
        <v>3.64</v>
      </c>
      <c r="BG5636" s="1">
        <v>273.061</v>
      </c>
      <c r="BH5636" s="1">
        <v>4.17</v>
      </c>
      <c r="BJ5636" s="1">
        <v>49.175</v>
      </c>
      <c r="BO5636" s="1">
        <v>286.812</v>
      </c>
      <c r="BP5636" s="1">
        <v>4.38</v>
      </c>
      <c r="BR5636" s="1">
        <v>51.651</v>
      </c>
      <c r="BT5636" s="1">
        <v>1.11</v>
      </c>
      <c r="BU5636" s="1">
        <v>11.575</v>
      </c>
      <c r="BW5636" s="1">
        <v>0.0</v>
      </c>
      <c r="BX5636" s="1">
        <v>0.0</v>
      </c>
      <c r="BY5636" s="1">
        <v>0.0</v>
      </c>
      <c r="BZ5636" s="1">
        <v>0.0</v>
      </c>
      <c r="CA5636" s="1">
        <v>0.0</v>
      </c>
      <c r="CB5636" s="1">
        <v>0.0</v>
      </c>
      <c r="CG5636" s="1">
        <v>3.274</v>
      </c>
      <c r="CH5636" s="1">
        <v>0.05</v>
      </c>
      <c r="CN5636" s="1">
        <v>0.59</v>
      </c>
      <c r="CQ5636" s="1">
        <v>0.19</v>
      </c>
      <c r="CR5636" s="1">
        <v>0.0</v>
      </c>
      <c r="CU5636" s="1">
        <v>12.442</v>
      </c>
      <c r="CV5636" s="1">
        <v>0.0</v>
      </c>
      <c r="CX5636" s="1">
        <v>2.241</v>
      </c>
      <c r="CY5636" s="1">
        <v>0.0</v>
      </c>
      <c r="DA5636" s="1">
        <v>555.289</v>
      </c>
      <c r="DB5636" s="1">
        <v>39.765</v>
      </c>
      <c r="DF5636" s="1">
        <v>286.812</v>
      </c>
      <c r="DG5636" s="1">
        <v>4.38</v>
      </c>
      <c r="DI5636" s="1">
        <v>51.651</v>
      </c>
      <c r="DN5636" s="1">
        <v>1.31</v>
      </c>
      <c r="DO5636" s="1">
        <v>0.02</v>
      </c>
      <c r="DQ5636" s="1">
        <v>0.236</v>
      </c>
      <c r="DV5636" s="1">
        <v>0.0</v>
      </c>
      <c r="DW5636" s="1">
        <v>0.0</v>
      </c>
      <c r="DY5636" s="1">
        <v>0.0</v>
      </c>
    </row>
    <row r="5637">
      <c r="A5637" s="1" t="s">
        <v>560</v>
      </c>
      <c r="B5637" s="1">
        <v>2020.0</v>
      </c>
      <c r="C5637" s="1" t="s">
        <v>561</v>
      </c>
      <c r="D5637" s="1">
        <v>1.5526837E7</v>
      </c>
      <c r="E5637" s="1">
        <v>2.3178706944E10</v>
      </c>
      <c r="G5637" s="1">
        <v>0.0</v>
      </c>
      <c r="H5637" s="1">
        <v>0.0</v>
      </c>
      <c r="I5637" s="1">
        <v>0.0</v>
      </c>
      <c r="J5637" s="1">
        <v>6.44</v>
      </c>
      <c r="K5637" s="1">
        <v>0.1</v>
      </c>
      <c r="L5637" s="1">
        <v>1.49</v>
      </c>
      <c r="N5637" s="1">
        <v>371.088</v>
      </c>
      <c r="S5637" s="1">
        <v>176.469</v>
      </c>
      <c r="T5637" s="1">
        <v>2.74</v>
      </c>
      <c r="U5637" s="1">
        <v>3.004</v>
      </c>
      <c r="V5637" s="1">
        <v>0.592</v>
      </c>
      <c r="W5637" s="1">
        <v>1306.891</v>
      </c>
      <c r="X5637" s="1">
        <v>20.292</v>
      </c>
      <c r="Y5637" s="1">
        <v>40.835</v>
      </c>
      <c r="AA5637" s="1">
        <v>8.69</v>
      </c>
      <c r="AB5637" s="1">
        <v>559.676</v>
      </c>
      <c r="AC5637" s="1">
        <v>6.71</v>
      </c>
      <c r="AE5637" s="1">
        <v>-15.539</v>
      </c>
      <c r="AF5637" s="1">
        <v>-6.179</v>
      </c>
      <c r="AG5637" s="1">
        <v>2163.075</v>
      </c>
      <c r="AH5637" s="1">
        <v>1.449</v>
      </c>
      <c r="AK5637" s="1">
        <v>179.045</v>
      </c>
      <c r="AL5637" s="1">
        <v>2.78</v>
      </c>
      <c r="AO5637" s="1">
        <v>41.431</v>
      </c>
      <c r="AT5637" s="1">
        <v>0.0</v>
      </c>
      <c r="AU5637" s="1">
        <v>0.0</v>
      </c>
      <c r="BA5637" s="1">
        <v>0.0</v>
      </c>
      <c r="BC5637" s="1">
        <v>2.49</v>
      </c>
      <c r="BG5637" s="1">
        <v>245.382</v>
      </c>
      <c r="BH5637" s="1">
        <v>3.81</v>
      </c>
      <c r="BJ5637" s="1">
        <v>56.781</v>
      </c>
      <c r="BO5637" s="1">
        <v>253.11</v>
      </c>
      <c r="BP5637" s="1">
        <v>3.93</v>
      </c>
      <c r="BR5637" s="1">
        <v>58.569</v>
      </c>
      <c r="BT5637" s="1">
        <v>1.98</v>
      </c>
      <c r="BU5637" s="1">
        <v>22.785</v>
      </c>
      <c r="BW5637" s="1">
        <v>0.0</v>
      </c>
      <c r="BX5637" s="1">
        <v>0.0</v>
      </c>
      <c r="BY5637" s="1">
        <v>0.0</v>
      </c>
      <c r="BZ5637" s="1">
        <v>0.0</v>
      </c>
      <c r="CA5637" s="1">
        <v>0.0</v>
      </c>
      <c r="CB5637" s="1">
        <v>0.0</v>
      </c>
      <c r="CG5637" s="1">
        <v>2.576</v>
      </c>
      <c r="CH5637" s="1">
        <v>0.04</v>
      </c>
      <c r="CN5637" s="1">
        <v>0.596</v>
      </c>
      <c r="CQ5637" s="1">
        <v>0.1</v>
      </c>
      <c r="CR5637" s="1">
        <v>0.0</v>
      </c>
      <c r="CU5637" s="1">
        <v>6.44</v>
      </c>
      <c r="CV5637" s="1">
        <v>0.0</v>
      </c>
      <c r="CX5637" s="1">
        <v>1.49</v>
      </c>
      <c r="CY5637" s="1">
        <v>0.0</v>
      </c>
      <c r="DA5637" s="1">
        <v>432.155</v>
      </c>
      <c r="DB5637" s="1">
        <v>33.586</v>
      </c>
      <c r="DF5637" s="1">
        <v>253.11</v>
      </c>
      <c r="DG5637" s="1">
        <v>3.93</v>
      </c>
      <c r="DI5637" s="1">
        <v>58.569</v>
      </c>
      <c r="DN5637" s="1">
        <v>1.288</v>
      </c>
      <c r="DO5637" s="1">
        <v>0.02</v>
      </c>
      <c r="DQ5637" s="1">
        <v>0.298</v>
      </c>
      <c r="DV5637" s="1">
        <v>0.0</v>
      </c>
      <c r="DW5637" s="1">
        <v>0.0</v>
      </c>
      <c r="DY5637" s="1">
        <v>0.0</v>
      </c>
    </row>
    <row r="5638">
      <c r="A5638" s="1" t="s">
        <v>560</v>
      </c>
      <c r="B5638" s="1">
        <v>2021.0</v>
      </c>
      <c r="C5638" s="1" t="s">
        <v>561</v>
      </c>
      <c r="D5638" s="1">
        <v>1.5797165E7</v>
      </c>
      <c r="E5638" s="1">
        <v>2.5140088832E10</v>
      </c>
      <c r="G5638" s="1">
        <v>0.0</v>
      </c>
      <c r="H5638" s="1">
        <v>0.0</v>
      </c>
      <c r="I5638" s="1">
        <v>0.0</v>
      </c>
      <c r="J5638" s="1">
        <v>6.963</v>
      </c>
      <c r="K5638" s="1">
        <v>0.11</v>
      </c>
      <c r="L5638" s="1">
        <v>1.284</v>
      </c>
      <c r="N5638" s="1">
        <v>269.545</v>
      </c>
      <c r="S5638" s="1">
        <v>158.889</v>
      </c>
      <c r="T5638" s="1">
        <v>2.51</v>
      </c>
      <c r="U5638" s="1">
        <v>19.708</v>
      </c>
      <c r="V5638" s="1">
        <v>3.999</v>
      </c>
      <c r="W5638" s="1">
        <v>1537.678</v>
      </c>
      <c r="X5638" s="1">
        <v>24.291</v>
      </c>
      <c r="Y5638" s="1">
        <v>29.288</v>
      </c>
      <c r="AA5638" s="1">
        <v>10.31</v>
      </c>
      <c r="AB5638" s="1">
        <v>652.649</v>
      </c>
      <c r="AC5638" s="1">
        <v>8.57</v>
      </c>
      <c r="AE5638" s="1">
        <v>12.059</v>
      </c>
      <c r="AF5638" s="1">
        <v>4.05</v>
      </c>
      <c r="AG5638" s="1">
        <v>2382.443</v>
      </c>
      <c r="AH5638" s="1">
        <v>1.497</v>
      </c>
      <c r="AK5638" s="1">
        <v>158.889</v>
      </c>
      <c r="AL5638" s="1">
        <v>2.51</v>
      </c>
      <c r="AO5638" s="1">
        <v>29.288</v>
      </c>
      <c r="AT5638" s="1">
        <v>0.0</v>
      </c>
      <c r="AU5638" s="1">
        <v>0.0</v>
      </c>
      <c r="BA5638" s="1">
        <v>0.0</v>
      </c>
      <c r="BC5638" s="1">
        <v>2.31</v>
      </c>
      <c r="BG5638" s="1">
        <v>375.384</v>
      </c>
      <c r="BH5638" s="1">
        <v>5.93</v>
      </c>
      <c r="BJ5638" s="1">
        <v>69.195</v>
      </c>
      <c r="BO5638" s="1">
        <v>383.613</v>
      </c>
      <c r="BP5638" s="1">
        <v>6.06</v>
      </c>
      <c r="BR5638" s="1">
        <v>70.712</v>
      </c>
      <c r="BT5638" s="1">
        <v>1.74</v>
      </c>
      <c r="BU5638" s="1">
        <v>16.877</v>
      </c>
      <c r="BW5638" s="1">
        <v>0.0</v>
      </c>
      <c r="BX5638" s="1">
        <v>0.0</v>
      </c>
      <c r="BY5638" s="1">
        <v>0.0</v>
      </c>
      <c r="BZ5638" s="1">
        <v>0.0</v>
      </c>
      <c r="CA5638" s="1">
        <v>0.0</v>
      </c>
      <c r="CB5638" s="1">
        <v>0.0</v>
      </c>
      <c r="CG5638" s="1">
        <v>0.0</v>
      </c>
      <c r="CH5638" s="1">
        <v>0.0</v>
      </c>
      <c r="CN5638" s="1">
        <v>0.0</v>
      </c>
      <c r="CQ5638" s="1">
        <v>0.11</v>
      </c>
      <c r="CR5638" s="1">
        <v>0.0</v>
      </c>
      <c r="CU5638" s="1">
        <v>6.963</v>
      </c>
      <c r="CV5638" s="1">
        <v>0.0</v>
      </c>
      <c r="CX5638" s="1">
        <v>1.284</v>
      </c>
      <c r="CY5638" s="1">
        <v>0.0</v>
      </c>
      <c r="DA5638" s="1">
        <v>542.502</v>
      </c>
      <c r="DB5638" s="1">
        <v>37.636</v>
      </c>
      <c r="DF5638" s="1">
        <v>383.613</v>
      </c>
      <c r="DG5638" s="1">
        <v>6.06</v>
      </c>
      <c r="DI5638" s="1">
        <v>70.712</v>
      </c>
      <c r="DN5638" s="1">
        <v>1.266</v>
      </c>
      <c r="DO5638" s="1">
        <v>0.02</v>
      </c>
      <c r="DQ5638" s="1">
        <v>0.233</v>
      </c>
      <c r="DV5638" s="1">
        <v>0.0</v>
      </c>
      <c r="DW5638" s="1">
        <v>0.0</v>
      </c>
      <c r="DY5638" s="1">
        <v>0.0</v>
      </c>
    </row>
    <row r="5639">
      <c r="A5639" s="1" t="s">
        <v>560</v>
      </c>
      <c r="B5639" s="1">
        <v>2022.0</v>
      </c>
      <c r="C5639" s="1" t="s">
        <v>561</v>
      </c>
      <c r="D5639" s="1">
        <v>1.606901E7</v>
      </c>
      <c r="E5639" s="1">
        <v>2.5901586432E10</v>
      </c>
      <c r="G5639" s="1">
        <v>0.0</v>
      </c>
      <c r="H5639" s="1">
        <v>0.0</v>
      </c>
      <c r="I5639" s="1">
        <v>0.0</v>
      </c>
      <c r="J5639" s="1">
        <v>6.845</v>
      </c>
      <c r="K5639" s="1">
        <v>0.11</v>
      </c>
      <c r="L5639" s="1">
        <v>1.23</v>
      </c>
      <c r="N5639" s="1">
        <v>297.539</v>
      </c>
      <c r="S5639" s="1">
        <v>181.716</v>
      </c>
      <c r="T5639" s="1">
        <v>2.92</v>
      </c>
      <c r="U5639" s="1">
        <v>21.665</v>
      </c>
      <c r="V5639" s="1">
        <v>5.263</v>
      </c>
      <c r="W5639" s="1">
        <v>1839.17</v>
      </c>
      <c r="X5639" s="1">
        <v>29.554</v>
      </c>
      <c r="Y5639" s="1">
        <v>32.662</v>
      </c>
      <c r="AA5639" s="1">
        <v>10.85</v>
      </c>
      <c r="AB5639" s="1">
        <v>675.213</v>
      </c>
      <c r="AC5639" s="1">
        <v>8.94</v>
      </c>
      <c r="AE5639" s="1">
        <v>55.118</v>
      </c>
      <c r="AF5639" s="1">
        <v>20.744</v>
      </c>
      <c r="AG5639" s="1">
        <v>3633.079</v>
      </c>
      <c r="AH5639" s="1">
        <v>2.254</v>
      </c>
      <c r="AK5639" s="1">
        <v>181.716</v>
      </c>
      <c r="AL5639" s="1">
        <v>2.92</v>
      </c>
      <c r="AO5639" s="1">
        <v>32.662</v>
      </c>
      <c r="AT5639" s="1">
        <v>0.0</v>
      </c>
      <c r="AU5639" s="1">
        <v>0.0</v>
      </c>
      <c r="BA5639" s="1">
        <v>0.0</v>
      </c>
      <c r="BC5639" s="1">
        <v>2.66</v>
      </c>
      <c r="BG5639" s="1">
        <v>365.922</v>
      </c>
      <c r="BH5639" s="1">
        <v>5.88</v>
      </c>
      <c r="BJ5639" s="1">
        <v>65.772</v>
      </c>
      <c r="BO5639" s="1">
        <v>374.634</v>
      </c>
      <c r="BP5639" s="1">
        <v>6.02</v>
      </c>
      <c r="BR5639" s="1">
        <v>67.338</v>
      </c>
      <c r="BT5639" s="1">
        <v>1.91</v>
      </c>
      <c r="BU5639" s="1">
        <v>17.604</v>
      </c>
      <c r="BW5639" s="1">
        <v>0.0</v>
      </c>
      <c r="BX5639" s="1">
        <v>0.0</v>
      </c>
      <c r="BY5639" s="1">
        <v>0.0</v>
      </c>
      <c r="BZ5639" s="1">
        <v>0.0</v>
      </c>
      <c r="CA5639" s="1">
        <v>0.0</v>
      </c>
      <c r="CB5639" s="1">
        <v>0.0</v>
      </c>
      <c r="CG5639" s="1">
        <v>0.0</v>
      </c>
      <c r="CH5639" s="1">
        <v>0.0</v>
      </c>
      <c r="CN5639" s="1">
        <v>0.0</v>
      </c>
      <c r="CQ5639" s="1">
        <v>0.11</v>
      </c>
      <c r="CR5639" s="1">
        <v>0.0</v>
      </c>
      <c r="CU5639" s="1">
        <v>6.845</v>
      </c>
      <c r="CV5639" s="1">
        <v>0.0</v>
      </c>
      <c r="CX5639" s="1">
        <v>1.23</v>
      </c>
      <c r="CY5639" s="1">
        <v>0.0</v>
      </c>
      <c r="DA5639" s="1">
        <v>556.35</v>
      </c>
      <c r="DB5639" s="1">
        <v>58.38</v>
      </c>
      <c r="DF5639" s="1">
        <v>374.634</v>
      </c>
      <c r="DG5639" s="1">
        <v>6.02</v>
      </c>
      <c r="DI5639" s="1">
        <v>67.338</v>
      </c>
      <c r="DN5639" s="1">
        <v>1.867</v>
      </c>
      <c r="DO5639" s="1">
        <v>0.03</v>
      </c>
      <c r="DQ5639" s="1">
        <v>0.336</v>
      </c>
      <c r="DV5639" s="1">
        <v>0.0</v>
      </c>
      <c r="DW5639" s="1">
        <v>0.0</v>
      </c>
      <c r="DY5639" s="1">
        <v>0.0</v>
      </c>
    </row>
    <row r="5640">
      <c r="A5640" s="1" t="s">
        <v>560</v>
      </c>
      <c r="B5640" s="1">
        <v>2023.0</v>
      </c>
      <c r="C5640" s="1" t="s">
        <v>561</v>
      </c>
      <c r="D5640" s="1">
        <v>1.6340778E7</v>
      </c>
      <c r="G5640" s="1">
        <v>0.0</v>
      </c>
      <c r="H5640" s="1">
        <v>0.0</v>
      </c>
      <c r="I5640" s="1">
        <v>0.0</v>
      </c>
      <c r="J5640" s="1">
        <v>7.344</v>
      </c>
      <c r="K5640" s="1">
        <v>0.12</v>
      </c>
      <c r="L5640" s="1">
        <v>1.444</v>
      </c>
      <c r="N5640" s="1">
        <v>298.436</v>
      </c>
      <c r="S5640" s="1">
        <v>165.231</v>
      </c>
      <c r="T5640" s="1">
        <v>2.7</v>
      </c>
      <c r="U5640" s="1">
        <v>26.593</v>
      </c>
      <c r="V5640" s="1">
        <v>7.859</v>
      </c>
      <c r="W5640" s="1">
        <v>2289.532</v>
      </c>
      <c r="X5640" s="1">
        <v>37.413</v>
      </c>
      <c r="Y5640" s="1">
        <v>32.491</v>
      </c>
      <c r="AA5640" s="1">
        <v>10.21</v>
      </c>
      <c r="AB5640" s="1">
        <v>624.817</v>
      </c>
      <c r="AC5640" s="1">
        <v>8.31</v>
      </c>
      <c r="AE5640" s="1">
        <v>-10.952</v>
      </c>
      <c r="AF5640" s="1">
        <v>-6.394</v>
      </c>
      <c r="AG5640" s="1">
        <v>3181.371</v>
      </c>
      <c r="AK5640" s="1">
        <v>165.231</v>
      </c>
      <c r="AL5640" s="1">
        <v>2.7</v>
      </c>
      <c r="AO5640" s="1">
        <v>32.491</v>
      </c>
      <c r="AT5640" s="1">
        <v>0.0</v>
      </c>
      <c r="AU5640" s="1">
        <v>0.0</v>
      </c>
      <c r="BA5640" s="1">
        <v>0.0</v>
      </c>
      <c r="BC5640" s="1">
        <v>2.48</v>
      </c>
      <c r="BG5640" s="1">
        <v>334.133</v>
      </c>
      <c r="BH5640" s="1">
        <v>5.46</v>
      </c>
      <c r="BJ5640" s="1">
        <v>65.704</v>
      </c>
      <c r="BO5640" s="1">
        <v>343.313</v>
      </c>
      <c r="BP5640" s="1">
        <v>5.61</v>
      </c>
      <c r="BR5640" s="1">
        <v>67.509</v>
      </c>
      <c r="BT5640" s="1">
        <v>1.9</v>
      </c>
      <c r="BU5640" s="1">
        <v>18.609</v>
      </c>
      <c r="BW5640" s="1">
        <v>0.0</v>
      </c>
      <c r="BX5640" s="1">
        <v>0.0</v>
      </c>
      <c r="BY5640" s="1">
        <v>0.0</v>
      </c>
      <c r="BZ5640" s="1">
        <v>0.0</v>
      </c>
      <c r="CA5640" s="1">
        <v>0.0</v>
      </c>
      <c r="CB5640" s="1">
        <v>0.0</v>
      </c>
      <c r="CG5640" s="1">
        <v>0.0</v>
      </c>
      <c r="CH5640" s="1">
        <v>0.0</v>
      </c>
      <c r="CN5640" s="1">
        <v>0.0</v>
      </c>
      <c r="CQ5640" s="1">
        <v>0.12</v>
      </c>
      <c r="CR5640" s="1">
        <v>0.0</v>
      </c>
      <c r="CU5640" s="1">
        <v>7.344</v>
      </c>
      <c r="CV5640" s="1">
        <v>0.0</v>
      </c>
      <c r="CX5640" s="1">
        <v>1.444</v>
      </c>
      <c r="CY5640" s="1">
        <v>0.0</v>
      </c>
      <c r="DA5640" s="1">
        <v>508.544</v>
      </c>
      <c r="DB5640" s="1">
        <v>51.986</v>
      </c>
      <c r="DF5640" s="1">
        <v>343.313</v>
      </c>
      <c r="DG5640" s="1">
        <v>5.61</v>
      </c>
      <c r="DI5640" s="1">
        <v>67.509</v>
      </c>
      <c r="DN5640" s="1">
        <v>1.836</v>
      </c>
      <c r="DO5640" s="1">
        <v>0.03</v>
      </c>
      <c r="DQ5640" s="1">
        <v>0.361</v>
      </c>
      <c r="DV5640" s="1">
        <v>0.0</v>
      </c>
      <c r="DW5640" s="1">
        <v>0.0</v>
      </c>
      <c r="DY5640" s="1">
        <v>0.0</v>
      </c>
    </row>
    <row r="5641">
      <c r="A5641" s="1" t="s">
        <v>560</v>
      </c>
      <c r="B5641" s="1">
        <v>2024.0</v>
      </c>
      <c r="C5641" s="1" t="s">
        <v>561</v>
      </c>
      <c r="D5641" s="1">
        <v>1.6634317E7</v>
      </c>
      <c r="G5641" s="1">
        <v>0.0</v>
      </c>
      <c r="H5641" s="1">
        <v>0.0</v>
      </c>
      <c r="I5641" s="1">
        <v>0.0</v>
      </c>
      <c r="U5641" s="1">
        <v>16.205</v>
      </c>
      <c r="V5641" s="1">
        <v>6.063</v>
      </c>
      <c r="W5641" s="1">
        <v>2613.595</v>
      </c>
      <c r="X5641" s="1">
        <v>43.475</v>
      </c>
      <c r="BW5641" s="1">
        <v>0.0</v>
      </c>
      <c r="BX5641" s="1">
        <v>0.0</v>
      </c>
      <c r="BY5641" s="1">
        <v>0.0</v>
      </c>
      <c r="BZ5641" s="1">
        <v>0.0</v>
      </c>
      <c r="CA564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50.38"/>
    <col customWidth="1" min="3" max="3" width="96.0"/>
    <col customWidth="1" min="4" max="4" width="27.0"/>
  </cols>
  <sheetData>
    <row r="1">
      <c r="A1" s="1" t="s">
        <v>562</v>
      </c>
      <c r="B1" s="1" t="s">
        <v>563</v>
      </c>
      <c r="C1" s="1" t="s">
        <v>564</v>
      </c>
      <c r="D1" s="2" t="s">
        <v>565</v>
      </c>
    </row>
    <row r="2">
      <c r="A2" s="3" t="str">
        <f t="array" ref="A2:A60">TRANSPOSE('Cleaned Data '!A1:AAA1)</f>
        <v>country</v>
      </c>
      <c r="B2" s="1" t="s">
        <v>566</v>
      </c>
      <c r="C2" s="2" t="s">
        <v>567</v>
      </c>
      <c r="D2" s="2"/>
    </row>
    <row r="3">
      <c r="A3" s="3" t="s">
        <v>1</v>
      </c>
      <c r="B3" s="1" t="s">
        <v>568</v>
      </c>
      <c r="C3" s="2" t="s">
        <v>569</v>
      </c>
    </row>
    <row r="4">
      <c r="A4" s="3" t="s">
        <v>2</v>
      </c>
      <c r="B4" s="1" t="s">
        <v>570</v>
      </c>
      <c r="C4" s="2" t="s">
        <v>571</v>
      </c>
    </row>
    <row r="5">
      <c r="A5" s="3" t="s">
        <v>3</v>
      </c>
      <c r="B5" s="2" t="s">
        <v>572</v>
      </c>
      <c r="C5" s="2" t="s">
        <v>573</v>
      </c>
      <c r="D5" s="2" t="s">
        <v>574</v>
      </c>
    </row>
    <row r="6">
      <c r="A6" s="3" t="s">
        <v>4</v>
      </c>
      <c r="B6" s="2" t="s">
        <v>575</v>
      </c>
      <c r="C6" s="2" t="s">
        <v>576</v>
      </c>
      <c r="D6" s="2" t="s">
        <v>577</v>
      </c>
    </row>
    <row r="7">
      <c r="A7" s="3" t="s">
        <v>5</v>
      </c>
      <c r="B7" s="2" t="s">
        <v>578</v>
      </c>
      <c r="C7" s="2" t="s">
        <v>579</v>
      </c>
      <c r="D7" s="2" t="s">
        <v>580</v>
      </c>
    </row>
    <row r="8">
      <c r="A8" s="3" t="s">
        <v>6</v>
      </c>
      <c r="B8" s="2" t="s">
        <v>581</v>
      </c>
      <c r="C8" s="2" t="s">
        <v>579</v>
      </c>
      <c r="D8" s="2" t="s">
        <v>582</v>
      </c>
    </row>
    <row r="9">
      <c r="A9" s="3" t="s">
        <v>7</v>
      </c>
      <c r="B9" s="2" t="s">
        <v>583</v>
      </c>
      <c r="C9" s="2" t="s">
        <v>584</v>
      </c>
      <c r="D9" s="2" t="s">
        <v>585</v>
      </c>
    </row>
    <row r="10">
      <c r="A10" s="3" t="s">
        <v>8</v>
      </c>
      <c r="B10" s="2" t="s">
        <v>586</v>
      </c>
      <c r="C10" s="2" t="s">
        <v>587</v>
      </c>
      <c r="D10" s="2" t="s">
        <v>582</v>
      </c>
    </row>
    <row r="11">
      <c r="A11" s="3" t="s">
        <v>12</v>
      </c>
      <c r="B11" s="2" t="s">
        <v>588</v>
      </c>
      <c r="C11" s="2" t="s">
        <v>589</v>
      </c>
      <c r="D11" s="2" t="s">
        <v>580</v>
      </c>
    </row>
    <row r="12">
      <c r="A12" s="3" t="s">
        <v>14</v>
      </c>
      <c r="B12" s="2" t="s">
        <v>590</v>
      </c>
      <c r="D12" s="2" t="s">
        <v>580</v>
      </c>
    </row>
    <row r="13">
      <c r="A13" s="3" t="s">
        <v>15</v>
      </c>
      <c r="B13" s="2" t="s">
        <v>591</v>
      </c>
      <c r="D13" s="2" t="s">
        <v>582</v>
      </c>
    </row>
    <row r="14">
      <c r="A14" s="3" t="s">
        <v>16</v>
      </c>
      <c r="B14" s="2" t="s">
        <v>592</v>
      </c>
      <c r="C14" s="2" t="s">
        <v>584</v>
      </c>
      <c r="D14" s="2" t="s">
        <v>585</v>
      </c>
    </row>
    <row r="15">
      <c r="A15" s="3" t="s">
        <v>17</v>
      </c>
      <c r="B15" s="2" t="s">
        <v>593</v>
      </c>
      <c r="C15" s="2" t="s">
        <v>587</v>
      </c>
      <c r="D15" s="2" t="s">
        <v>582</v>
      </c>
    </row>
    <row r="16">
      <c r="A16" s="3" t="s">
        <v>20</v>
      </c>
      <c r="B16" s="2" t="s">
        <v>594</v>
      </c>
      <c r="C16" s="2" t="s">
        <v>595</v>
      </c>
      <c r="D16" s="2" t="s">
        <v>580</v>
      </c>
    </row>
    <row r="17">
      <c r="A17" s="3" t="s">
        <v>21</v>
      </c>
      <c r="B17" s="2" t="s">
        <v>594</v>
      </c>
      <c r="C17" s="2" t="s">
        <v>587</v>
      </c>
      <c r="D17" s="2" t="s">
        <v>582</v>
      </c>
    </row>
    <row r="18">
      <c r="A18" s="3" t="s">
        <v>22</v>
      </c>
      <c r="B18" s="2" t="s">
        <v>596</v>
      </c>
      <c r="C18" s="2" t="s">
        <v>597</v>
      </c>
      <c r="D18" s="2" t="s">
        <v>585</v>
      </c>
    </row>
    <row r="19">
      <c r="A19" s="3" t="s">
        <v>23</v>
      </c>
      <c r="B19" s="2" t="s">
        <v>598</v>
      </c>
      <c r="C19" s="2" t="s">
        <v>587</v>
      </c>
      <c r="D19" s="2" t="s">
        <v>582</v>
      </c>
    </row>
    <row r="20">
      <c r="A20" s="3" t="s">
        <v>25</v>
      </c>
      <c r="B20" s="2" t="s">
        <v>599</v>
      </c>
      <c r="C20" s="2" t="s">
        <v>589</v>
      </c>
      <c r="D20" s="2" t="s">
        <v>580</v>
      </c>
    </row>
    <row r="21">
      <c r="A21" s="3" t="s">
        <v>30</v>
      </c>
      <c r="B21" s="2" t="s">
        <v>600</v>
      </c>
      <c r="D21" s="2" t="s">
        <v>580</v>
      </c>
    </row>
    <row r="22">
      <c r="A22" s="3" t="s">
        <v>31</v>
      </c>
      <c r="B22" s="2" t="s">
        <v>600</v>
      </c>
      <c r="D22" s="2" t="s">
        <v>582</v>
      </c>
    </row>
    <row r="23">
      <c r="A23" s="3" t="s">
        <v>32</v>
      </c>
      <c r="B23" s="2" t="s">
        <v>601</v>
      </c>
      <c r="C23" s="2" t="s">
        <v>584</v>
      </c>
      <c r="D23" s="2" t="s">
        <v>602</v>
      </c>
    </row>
    <row r="24">
      <c r="A24" s="3" t="s">
        <v>33</v>
      </c>
      <c r="B24" s="2" t="s">
        <v>603</v>
      </c>
      <c r="C24" s="2" t="s">
        <v>604</v>
      </c>
      <c r="D24" s="2" t="s">
        <v>605</v>
      </c>
    </row>
    <row r="25">
      <c r="A25" s="3" t="s">
        <v>42</v>
      </c>
      <c r="B25" s="2" t="s">
        <v>606</v>
      </c>
      <c r="D25" s="2" t="s">
        <v>580</v>
      </c>
    </row>
    <row r="26">
      <c r="A26" s="3" t="s">
        <v>43</v>
      </c>
      <c r="B26" s="2" t="s">
        <v>607</v>
      </c>
      <c r="D26" s="2" t="s">
        <v>582</v>
      </c>
    </row>
    <row r="27">
      <c r="A27" s="3" t="s">
        <v>44</v>
      </c>
      <c r="B27" s="2" t="s">
        <v>608</v>
      </c>
      <c r="C27" s="2" t="s">
        <v>587</v>
      </c>
      <c r="D27" s="2" t="s">
        <v>582</v>
      </c>
    </row>
    <row r="28">
      <c r="A28" s="3" t="s">
        <v>47</v>
      </c>
      <c r="B28" s="2" t="s">
        <v>609</v>
      </c>
      <c r="C28" s="2" t="s">
        <v>584</v>
      </c>
      <c r="D28" s="2" t="s">
        <v>585</v>
      </c>
    </row>
    <row r="29">
      <c r="A29" s="3" t="s">
        <v>48</v>
      </c>
      <c r="B29" s="2" t="s">
        <v>610</v>
      </c>
      <c r="C29" s="2" t="s">
        <v>595</v>
      </c>
      <c r="D29" s="2" t="s">
        <v>580</v>
      </c>
    </row>
    <row r="30">
      <c r="A30" s="3" t="s">
        <v>49</v>
      </c>
      <c r="B30" s="2" t="s">
        <v>610</v>
      </c>
      <c r="C30" s="2" t="s">
        <v>587</v>
      </c>
      <c r="D30" s="2" t="s">
        <v>582</v>
      </c>
    </row>
    <row r="31">
      <c r="A31" s="3" t="s">
        <v>50</v>
      </c>
      <c r="B31" s="2" t="s">
        <v>611</v>
      </c>
      <c r="C31" s="2" t="s">
        <v>597</v>
      </c>
      <c r="D31" s="2" t="s">
        <v>585</v>
      </c>
    </row>
    <row r="32">
      <c r="A32" s="3" t="s">
        <v>51</v>
      </c>
      <c r="B32" s="2" t="s">
        <v>612</v>
      </c>
      <c r="C32" s="2" t="s">
        <v>587</v>
      </c>
      <c r="D32" s="2" t="s">
        <v>582</v>
      </c>
    </row>
    <row r="33">
      <c r="A33" s="3" t="s">
        <v>53</v>
      </c>
      <c r="B33" s="2" t="s">
        <v>613</v>
      </c>
      <c r="C33" s="2" t="s">
        <v>589</v>
      </c>
      <c r="D33" s="2" t="s">
        <v>580</v>
      </c>
    </row>
    <row r="34">
      <c r="A34" s="3" t="s">
        <v>54</v>
      </c>
      <c r="B34" s="2" t="s">
        <v>614</v>
      </c>
      <c r="C34" s="2" t="s">
        <v>615</v>
      </c>
      <c r="D34" s="2" t="s">
        <v>616</v>
      </c>
    </row>
    <row r="35">
      <c r="A35" s="3" t="s">
        <v>55</v>
      </c>
      <c r="B35" s="2" t="s">
        <v>617</v>
      </c>
      <c r="C35" s="2" t="s">
        <v>618</v>
      </c>
      <c r="D35" s="2" t="s">
        <v>580</v>
      </c>
    </row>
    <row r="36">
      <c r="A36" s="3" t="s">
        <v>56</v>
      </c>
      <c r="B36" s="2" t="s">
        <v>619</v>
      </c>
      <c r="C36" s="2" t="s">
        <v>620</v>
      </c>
      <c r="D36" s="2" t="s">
        <v>582</v>
      </c>
    </row>
    <row r="37">
      <c r="A37" s="3" t="s">
        <v>57</v>
      </c>
      <c r="B37" s="2" t="s">
        <v>621</v>
      </c>
      <c r="C37" s="2" t="s">
        <v>622</v>
      </c>
      <c r="D37" s="2" t="s">
        <v>582</v>
      </c>
    </row>
    <row r="38">
      <c r="A38" s="3" t="s">
        <v>60</v>
      </c>
      <c r="B38" s="2" t="s">
        <v>623</v>
      </c>
      <c r="C38" s="2" t="s">
        <v>584</v>
      </c>
      <c r="D38" s="2" t="s">
        <v>585</v>
      </c>
    </row>
    <row r="39">
      <c r="A39" s="3" t="s">
        <v>62</v>
      </c>
      <c r="B39" s="2" t="s">
        <v>624</v>
      </c>
      <c r="C39" s="2" t="s">
        <v>589</v>
      </c>
      <c r="D39" s="2" t="s">
        <v>580</v>
      </c>
    </row>
    <row r="40">
      <c r="A40" s="3" t="s">
        <v>81</v>
      </c>
      <c r="B40" s="2" t="s">
        <v>625</v>
      </c>
      <c r="D40" s="2" t="s">
        <v>580</v>
      </c>
    </row>
    <row r="41">
      <c r="A41" s="3" t="s">
        <v>82</v>
      </c>
      <c r="B41" s="2" t="s">
        <v>626</v>
      </c>
      <c r="D41" s="2" t="s">
        <v>582</v>
      </c>
    </row>
    <row r="42">
      <c r="A42" s="3" t="s">
        <v>83</v>
      </c>
      <c r="B42" s="2" t="s">
        <v>627</v>
      </c>
      <c r="C42" s="2" t="s">
        <v>587</v>
      </c>
      <c r="D42" s="2" t="s">
        <v>582</v>
      </c>
    </row>
    <row r="43">
      <c r="A43" s="3" t="s">
        <v>86</v>
      </c>
      <c r="B43" s="2" t="s">
        <v>628</v>
      </c>
      <c r="C43" s="2" t="s">
        <v>584</v>
      </c>
      <c r="D43" s="2" t="s">
        <v>585</v>
      </c>
    </row>
    <row r="44">
      <c r="A44" s="3" t="s">
        <v>88</v>
      </c>
      <c r="B44" s="2" t="s">
        <v>629</v>
      </c>
      <c r="C44" s="2" t="s">
        <v>587</v>
      </c>
      <c r="D44" s="2" t="s">
        <v>582</v>
      </c>
    </row>
    <row r="45">
      <c r="A45" s="3" t="s">
        <v>89</v>
      </c>
      <c r="B45" s="2" t="s">
        <v>630</v>
      </c>
      <c r="C45" s="2" t="s">
        <v>597</v>
      </c>
      <c r="D45" s="2" t="s">
        <v>585</v>
      </c>
    </row>
    <row r="46">
      <c r="A46" s="3" t="s">
        <v>90</v>
      </c>
      <c r="B46" s="2" t="s">
        <v>631</v>
      </c>
      <c r="C46" s="2" t="s">
        <v>587</v>
      </c>
      <c r="D46" s="2" t="s">
        <v>582</v>
      </c>
    </row>
    <row r="47">
      <c r="A47" s="3" t="s">
        <v>92</v>
      </c>
      <c r="B47" s="2" t="s">
        <v>632</v>
      </c>
      <c r="C47" s="2" t="s">
        <v>589</v>
      </c>
      <c r="D47" s="2" t="s">
        <v>580</v>
      </c>
    </row>
    <row r="48">
      <c r="A48" s="3" t="s">
        <v>105</v>
      </c>
      <c r="B48" s="2" t="s">
        <v>633</v>
      </c>
      <c r="C48" s="2" t="s">
        <v>587</v>
      </c>
      <c r="D48" s="2" t="s">
        <v>582</v>
      </c>
    </row>
    <row r="49">
      <c r="A49" s="3" t="s">
        <v>114</v>
      </c>
      <c r="B49" s="2" t="s">
        <v>634</v>
      </c>
      <c r="C49" s="2" t="s">
        <v>635</v>
      </c>
      <c r="D49" s="2" t="s">
        <v>580</v>
      </c>
    </row>
    <row r="50">
      <c r="A50" s="3" t="s">
        <v>116</v>
      </c>
      <c r="B50" s="2" t="s">
        <v>636</v>
      </c>
      <c r="C50" s="2" t="s">
        <v>637</v>
      </c>
      <c r="D50" s="2" t="s">
        <v>582</v>
      </c>
    </row>
    <row r="51">
      <c r="A51" s="3" t="s">
        <v>115</v>
      </c>
      <c r="B51" s="2" t="s">
        <v>638</v>
      </c>
      <c r="C51" s="2" t="s">
        <v>584</v>
      </c>
      <c r="D51" s="2" t="s">
        <v>585</v>
      </c>
    </row>
    <row r="52">
      <c r="A52" s="3" t="s">
        <v>119</v>
      </c>
      <c r="B52" s="2" t="s">
        <v>639</v>
      </c>
      <c r="C52" s="2" t="s">
        <v>589</v>
      </c>
      <c r="D52" s="2" t="s">
        <v>580</v>
      </c>
    </row>
    <row r="53">
      <c r="A53" s="3" t="s">
        <v>121</v>
      </c>
      <c r="B53" s="2" t="s">
        <v>640</v>
      </c>
      <c r="C53" s="2" t="s">
        <v>635</v>
      </c>
      <c r="D53" s="2" t="s">
        <v>580</v>
      </c>
    </row>
    <row r="54">
      <c r="A54" s="3" t="s">
        <v>122</v>
      </c>
      <c r="B54" s="2" t="s">
        <v>641</v>
      </c>
      <c r="C54" s="2" t="s">
        <v>637</v>
      </c>
      <c r="D54" s="2" t="s">
        <v>582</v>
      </c>
    </row>
    <row r="55">
      <c r="A55" s="3" t="s">
        <v>123</v>
      </c>
      <c r="B55" s="2" t="s">
        <v>642</v>
      </c>
      <c r="C55" s="2" t="s">
        <v>622</v>
      </c>
      <c r="D55" s="2" t="s">
        <v>582</v>
      </c>
    </row>
    <row r="56">
      <c r="A56" s="3" t="s">
        <v>124</v>
      </c>
      <c r="B56" s="2" t="s">
        <v>643</v>
      </c>
      <c r="C56" s="2" t="s">
        <v>584</v>
      </c>
      <c r="D56" s="2" t="s">
        <v>585</v>
      </c>
    </row>
    <row r="57">
      <c r="A57" s="3" t="s">
        <v>127</v>
      </c>
      <c r="B57" s="2" t="s">
        <v>644</v>
      </c>
      <c r="C57" s="2" t="s">
        <v>589</v>
      </c>
      <c r="D57" s="2" t="s">
        <v>580</v>
      </c>
    </row>
    <row r="58">
      <c r="A58" s="3" t="s">
        <v>129</v>
      </c>
    </row>
    <row r="59">
      <c r="A59" s="3" t="s">
        <v>645</v>
      </c>
    </row>
    <row r="60">
      <c r="A6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5" max="5" width="20.88"/>
    <col customWidth="1" min="6" max="6" width="19.88"/>
    <col customWidth="1" min="7" max="7" width="20.25"/>
    <col customWidth="1" min="8" max="8" width="19.13"/>
    <col customWidth="1" min="9" max="9" width="16.25"/>
    <col customWidth="1" min="10" max="10" width="17.0"/>
    <col customWidth="1" min="11" max="11" width="18.0"/>
    <col customWidth="1" min="12" max="12" width="18.38"/>
    <col customWidth="1" min="13" max="13" width="17.25"/>
    <col customWidth="1" min="14" max="14" width="14.38"/>
    <col customWidth="1" min="15" max="15" width="17.88"/>
    <col customWidth="1" min="16" max="16" width="18.25"/>
    <col customWidth="1" min="17" max="17" width="17.0"/>
    <col customWidth="1" min="18" max="18" width="12.75"/>
    <col customWidth="1" min="19" max="19" width="15.13"/>
    <col customWidth="1" min="20" max="20" width="20.13"/>
    <col customWidth="1" min="21" max="21" width="20.5"/>
    <col customWidth="1" min="22" max="22" width="14.75"/>
    <col customWidth="1" min="23" max="23" width="13.13"/>
    <col customWidth="1" min="24" max="24" width="17.63"/>
    <col customWidth="1" min="25" max="25" width="18.0"/>
    <col customWidth="1" min="26" max="26" width="14.0"/>
    <col customWidth="1" min="27" max="27" width="18.38"/>
    <col customWidth="1" min="28" max="28" width="17.5"/>
    <col customWidth="1" min="29" max="29" width="17.88"/>
    <col customWidth="1" min="30" max="30" width="16.63"/>
    <col customWidth="1" min="33" max="33" width="21.75"/>
    <col customWidth="1" min="34" max="34" width="19.13"/>
    <col customWidth="1" min="35" max="35" width="19.5"/>
    <col customWidth="1" min="36" max="36" width="15.5"/>
    <col customWidth="1" min="37" max="37" width="19.88"/>
    <col customWidth="1" min="38" max="38" width="16.25"/>
    <col customWidth="1" min="39" max="39" width="16.63"/>
    <col customWidth="1" min="40" max="40" width="17.0"/>
    <col customWidth="1" min="41" max="41" width="13.0"/>
    <col customWidth="1" min="42" max="42" width="17.38"/>
    <col customWidth="1" min="43" max="43" width="16.88"/>
    <col customWidth="1" min="44" max="44" width="15.63"/>
    <col customWidth="1" min="45" max="45" width="11.38"/>
    <col customWidth="1" min="46" max="46" width="13.75"/>
    <col customWidth="1" min="47" max="47" width="23.0"/>
    <col customWidth="1" min="48" max="48" width="18.63"/>
    <col customWidth="1" min="49" max="49" width="15.0"/>
    <col customWidth="1" min="50" max="50" width="19.0"/>
    <col customWidth="1" min="51" max="51" width="19.38"/>
    <col customWidth="1" min="52" max="52" width="15.75"/>
    <col customWidth="1" min="53" max="53" width="18.38"/>
    <col customWidth="1" min="54" max="54" width="18.75"/>
    <col customWidth="1" min="55" max="55" width="14.75"/>
    <col customWidth="1" min="57" max="57" width="15.5"/>
    <col customWidth="1" min="58" max="58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25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42</v>
      </c>
      <c r="Y1" s="1" t="s">
        <v>43</v>
      </c>
      <c r="Z1" s="1" t="s">
        <v>44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60</v>
      </c>
      <c r="AL1" s="1" t="s">
        <v>62</v>
      </c>
      <c r="AM1" s="1" t="s">
        <v>81</v>
      </c>
      <c r="AN1" s="1" t="s">
        <v>82</v>
      </c>
      <c r="AO1" s="1" t="s">
        <v>83</v>
      </c>
      <c r="AP1" s="1" t="s">
        <v>86</v>
      </c>
      <c r="AQ1" s="1" t="s">
        <v>88</v>
      </c>
      <c r="AR1" s="1" t="s">
        <v>89</v>
      </c>
      <c r="AS1" s="1" t="s">
        <v>90</v>
      </c>
      <c r="AT1" s="1" t="s">
        <v>92</v>
      </c>
      <c r="AU1" s="1" t="s">
        <v>105</v>
      </c>
      <c r="AV1" s="1" t="s">
        <v>114</v>
      </c>
      <c r="AW1" s="1" t="s">
        <v>116</v>
      </c>
      <c r="AX1" s="1" t="s">
        <v>115</v>
      </c>
      <c r="AY1" s="1" t="s">
        <v>119</v>
      </c>
      <c r="AZ1" s="1" t="s">
        <v>121</v>
      </c>
      <c r="BA1" s="1" t="s">
        <v>122</v>
      </c>
      <c r="BB1" s="1" t="s">
        <v>123</v>
      </c>
      <c r="BC1" s="1" t="s">
        <v>124</v>
      </c>
      <c r="BD1" s="1" t="s">
        <v>127</v>
      </c>
      <c r="BE1" s="1" t="s">
        <v>129</v>
      </c>
      <c r="BF1" s="1" t="s">
        <v>645</v>
      </c>
      <c r="BG1" s="3" t="s">
        <v>646</v>
      </c>
    </row>
    <row r="2">
      <c r="A2" s="1" t="s">
        <v>150</v>
      </c>
      <c r="B2" s="1">
        <v>2000.0</v>
      </c>
      <c r="C2" s="1" t="s">
        <v>151</v>
      </c>
      <c r="D2" s="1">
        <v>1.9132426E7</v>
      </c>
      <c r="E2" s="1">
        <v>6.92059308032E11</v>
      </c>
      <c r="F2" s="4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0.718</v>
      </c>
      <c r="L2" s="1">
        <v>4.219</v>
      </c>
      <c r="M2" s="1">
        <v>30924.564</v>
      </c>
      <c r="N2" s="1">
        <v>591.662</v>
      </c>
      <c r="O2" s="1">
        <v>3.359</v>
      </c>
      <c r="P2" s="1">
        <v>64.902</v>
      </c>
      <c r="Q2" s="1">
        <v>104368.352</v>
      </c>
      <c r="R2" s="1">
        <v>1996.82</v>
      </c>
      <c r="S2" s="1">
        <v>45.435</v>
      </c>
      <c r="T2" s="1">
        <v>0.61</v>
      </c>
      <c r="U2" s="1">
        <v>7.912</v>
      </c>
      <c r="V2" s="1">
        <v>68222.375</v>
      </c>
      <c r="W2" s="1">
        <v>1.886</v>
      </c>
      <c r="X2" s="1">
        <v>1.889</v>
      </c>
      <c r="Y2" s="1">
        <v>3.81</v>
      </c>
      <c r="Z2" s="1">
        <v>205.551</v>
      </c>
      <c r="AA2" s="1">
        <v>10743.582</v>
      </c>
      <c r="AB2" s="1">
        <v>1.562</v>
      </c>
      <c r="AC2" s="1">
        <v>4.798</v>
      </c>
      <c r="AD2" s="1">
        <v>16303.384</v>
      </c>
      <c r="AE2" s="1">
        <v>311.923</v>
      </c>
      <c r="AF2" s="1">
        <v>15.785</v>
      </c>
      <c r="AG2" s="1">
        <v>174.76</v>
      </c>
      <c r="AH2" s="1">
        <v>1.136</v>
      </c>
      <c r="AI2" s="1">
        <v>0.514</v>
      </c>
      <c r="AJ2" s="1">
        <v>45.74</v>
      </c>
      <c r="AK2" s="1">
        <v>2390.72</v>
      </c>
      <c r="AL2" s="1">
        <v>3.512</v>
      </c>
      <c r="AM2" s="1">
        <v>-0.038</v>
      </c>
      <c r="AN2" s="1">
        <v>-0.172</v>
      </c>
      <c r="AO2" s="1">
        <v>455.982</v>
      </c>
      <c r="AP2" s="1">
        <v>23832.922</v>
      </c>
      <c r="AQ2" s="1">
        <v>111.879</v>
      </c>
      <c r="AR2" s="1">
        <v>22546.881</v>
      </c>
      <c r="AS2" s="1">
        <v>431.377</v>
      </c>
      <c r="AT2" s="1">
        <v>35.016</v>
      </c>
      <c r="AU2" s="1">
        <v>1305.26</v>
      </c>
      <c r="AV2" s="1">
        <v>15.148</v>
      </c>
      <c r="AW2" s="1">
        <v>0.13</v>
      </c>
      <c r="AX2" s="1">
        <v>0.017</v>
      </c>
      <c r="AY2" s="1">
        <v>6.787</v>
      </c>
      <c r="AZ2" s="1">
        <v>0.01</v>
      </c>
      <c r="BA2" s="1">
        <v>211.628</v>
      </c>
      <c r="BB2" s="1">
        <v>0.253</v>
      </c>
      <c r="BC2" s="1">
        <v>0.372</v>
      </c>
      <c r="BD2" s="1">
        <v>19.455</v>
      </c>
      <c r="BE2" s="1">
        <v>0.029</v>
      </c>
      <c r="BF2" s="3" t="str">
        <f t="shared" ref="BF2:BF26" si="1">IF(B2&lt;= 2007,"Pre-GFC",IF(B2&lt;= 2015,"Post-GFC", "Renewable shift"))</f>
        <v>Pre-GFC</v>
      </c>
    </row>
    <row r="3">
      <c r="A3" s="1" t="s">
        <v>150</v>
      </c>
      <c r="B3" s="1">
        <v>2001.0</v>
      </c>
      <c r="C3" s="1" t="s">
        <v>151</v>
      </c>
      <c r="D3" s="1">
        <v>1.9365383E7</v>
      </c>
      <c r="E3" s="1">
        <v>7.13890070528E11</v>
      </c>
      <c r="F3" s="2">
        <v>0.0</v>
      </c>
      <c r="G3" s="1">
        <v>0.0</v>
      </c>
      <c r="H3" s="1">
        <v>0.0</v>
      </c>
      <c r="I3" s="1">
        <v>0.0</v>
      </c>
      <c r="J3" s="1">
        <v>0.0</v>
      </c>
      <c r="K3" s="1">
        <v>-1.009</v>
      </c>
      <c r="L3" s="1">
        <v>-5.971</v>
      </c>
      <c r="M3" s="1">
        <v>30244.242</v>
      </c>
      <c r="N3" s="1">
        <v>585.691</v>
      </c>
      <c r="O3" s="1">
        <v>8.068</v>
      </c>
      <c r="P3" s="1">
        <v>161.101</v>
      </c>
      <c r="Q3" s="1">
        <v>111431.875</v>
      </c>
      <c r="R3" s="1">
        <v>2157.921</v>
      </c>
      <c r="S3" s="1">
        <v>44.626</v>
      </c>
      <c r="T3" s="1">
        <v>0.776</v>
      </c>
      <c r="U3" s="1">
        <v>10.126</v>
      </c>
      <c r="V3" s="1">
        <v>67924.57</v>
      </c>
      <c r="W3" s="1">
        <v>1.843</v>
      </c>
      <c r="X3" s="1">
        <v>7.853</v>
      </c>
      <c r="Y3" s="1">
        <v>16.142</v>
      </c>
      <c r="Z3" s="1">
        <v>221.693</v>
      </c>
      <c r="AA3" s="1">
        <v>11447.911</v>
      </c>
      <c r="AB3" s="1">
        <v>4.645</v>
      </c>
      <c r="AC3" s="1">
        <v>14.49</v>
      </c>
      <c r="AD3" s="1">
        <v>16855.498</v>
      </c>
      <c r="AE3" s="1">
        <v>326.413</v>
      </c>
      <c r="AF3" s="1">
        <v>16.892</v>
      </c>
      <c r="AG3" s="1">
        <v>180.11</v>
      </c>
      <c r="AH3" s="1">
        <v>-2.083</v>
      </c>
      <c r="AI3" s="1">
        <v>-1.2</v>
      </c>
      <c r="AJ3" s="1">
        <v>44.54</v>
      </c>
      <c r="AK3" s="1">
        <v>2299.983</v>
      </c>
      <c r="AL3" s="1">
        <v>3.394</v>
      </c>
      <c r="AM3" s="1">
        <v>0.242</v>
      </c>
      <c r="AN3" s="1">
        <v>1.104</v>
      </c>
      <c r="AO3" s="1">
        <v>457.085</v>
      </c>
      <c r="AP3" s="1">
        <v>23603.217</v>
      </c>
      <c r="AQ3" s="1">
        <v>-32.229</v>
      </c>
      <c r="AR3" s="1">
        <v>20611.391</v>
      </c>
      <c r="AS3" s="1">
        <v>399.147</v>
      </c>
      <c r="AT3" s="1">
        <v>34.827</v>
      </c>
      <c r="AU3" s="1">
        <v>1315.385</v>
      </c>
      <c r="AV3" s="1">
        <v>15.829</v>
      </c>
      <c r="AW3" s="1">
        <v>0.15</v>
      </c>
      <c r="AX3" s="1">
        <v>0.02</v>
      </c>
      <c r="AY3" s="1">
        <v>7.724</v>
      </c>
      <c r="AZ3" s="1">
        <v>0.011</v>
      </c>
      <c r="BA3" s="1">
        <v>114.179</v>
      </c>
      <c r="BB3" s="1">
        <v>0.421</v>
      </c>
      <c r="BC3" s="1">
        <v>0.793</v>
      </c>
      <c r="BD3" s="1">
        <v>40.94</v>
      </c>
      <c r="BE3" s="1">
        <v>0.06</v>
      </c>
      <c r="BF3" s="3" t="str">
        <f t="shared" si="1"/>
        <v>Pre-GFC</v>
      </c>
    </row>
    <row r="4">
      <c r="A4" s="1" t="s">
        <v>150</v>
      </c>
      <c r="B4" s="1">
        <v>2002.0</v>
      </c>
      <c r="C4" s="1" t="s">
        <v>151</v>
      </c>
      <c r="D4" s="1">
        <v>1.9595306E7</v>
      </c>
      <c r="E4" s="1">
        <v>7.47065704448E11</v>
      </c>
      <c r="F4" s="3">
        <v>0.0</v>
      </c>
      <c r="G4" s="1">
        <v>0.0</v>
      </c>
      <c r="H4" s="1">
        <v>0.0</v>
      </c>
      <c r="I4" s="1">
        <v>0.0</v>
      </c>
      <c r="J4" s="1">
        <v>0.0</v>
      </c>
      <c r="K4" s="1">
        <v>2.25</v>
      </c>
      <c r="L4" s="1">
        <v>13.181</v>
      </c>
      <c r="M4" s="1">
        <v>30562.02</v>
      </c>
      <c r="N4" s="1">
        <v>598.872</v>
      </c>
      <c r="O4" s="1">
        <v>3.064</v>
      </c>
      <c r="P4" s="1">
        <v>66.125</v>
      </c>
      <c r="Q4" s="1">
        <v>113498.938</v>
      </c>
      <c r="R4" s="1">
        <v>2224.046</v>
      </c>
      <c r="S4" s="1">
        <v>44.736</v>
      </c>
      <c r="T4" s="1">
        <v>2.004</v>
      </c>
      <c r="U4" s="1">
        <v>26.36</v>
      </c>
      <c r="V4" s="1">
        <v>68472.781</v>
      </c>
      <c r="W4" s="1">
        <v>1.796</v>
      </c>
      <c r="X4" s="1">
        <v>2.912</v>
      </c>
      <c r="Y4" s="1">
        <v>6.455</v>
      </c>
      <c r="Z4" s="1">
        <v>228.148</v>
      </c>
      <c r="AA4" s="1">
        <v>11643.001</v>
      </c>
      <c r="AB4" s="1">
        <v>1.102</v>
      </c>
      <c r="AC4" s="1">
        <v>3.598</v>
      </c>
      <c r="AD4" s="1">
        <v>16841.361</v>
      </c>
      <c r="AE4" s="1">
        <v>330.012</v>
      </c>
      <c r="AF4" s="1">
        <v>17.043</v>
      </c>
      <c r="AG4" s="1">
        <v>177.6</v>
      </c>
      <c r="AH4" s="1">
        <v>-0.177</v>
      </c>
      <c r="AI4" s="1">
        <v>-0.444</v>
      </c>
      <c r="AJ4" s="1">
        <v>44.096</v>
      </c>
      <c r="AK4" s="1">
        <v>2250.329</v>
      </c>
      <c r="AL4" s="1">
        <v>3.294</v>
      </c>
      <c r="AM4" s="1">
        <v>1.07</v>
      </c>
      <c r="AN4" s="1">
        <v>4.889</v>
      </c>
      <c r="AO4" s="1">
        <v>461.975</v>
      </c>
      <c r="AP4" s="1">
        <v>23575.789</v>
      </c>
      <c r="AQ4" s="1">
        <v>-2.48</v>
      </c>
      <c r="AR4" s="1">
        <v>20243.002</v>
      </c>
      <c r="AS4" s="1">
        <v>396.668</v>
      </c>
      <c r="AT4" s="1">
        <v>34.51</v>
      </c>
      <c r="AU4" s="1">
        <v>1341.745</v>
      </c>
      <c r="AV4" s="1">
        <v>7.664</v>
      </c>
      <c r="AW4" s="1">
        <v>0.16</v>
      </c>
      <c r="AX4" s="1">
        <v>0.01</v>
      </c>
      <c r="AY4" s="1">
        <v>8.151</v>
      </c>
      <c r="AZ4" s="1">
        <v>0.012</v>
      </c>
      <c r="BA4" s="1">
        <v>85.906</v>
      </c>
      <c r="BB4" s="1">
        <v>0.669</v>
      </c>
      <c r="BC4" s="1">
        <v>1.462</v>
      </c>
      <c r="BD4" s="1">
        <v>74.599</v>
      </c>
      <c r="BE4" s="1">
        <v>0.109</v>
      </c>
      <c r="BF4" s="3" t="str">
        <f t="shared" si="1"/>
        <v>Pre-GFC</v>
      </c>
    </row>
    <row r="5">
      <c r="A5" s="1" t="s">
        <v>150</v>
      </c>
      <c r="B5" s="1">
        <v>2003.0</v>
      </c>
      <c r="C5" s="1" t="s">
        <v>151</v>
      </c>
      <c r="D5" s="1">
        <v>1.9819398E7</v>
      </c>
      <c r="E5" s="1">
        <v>7.7445103616E11</v>
      </c>
      <c r="F5" s="3">
        <v>0.0</v>
      </c>
      <c r="G5" s="1">
        <v>0.0</v>
      </c>
      <c r="H5" s="1">
        <v>0.0</v>
      </c>
      <c r="I5" s="1">
        <v>0.0</v>
      </c>
      <c r="J5" s="1">
        <v>0.0</v>
      </c>
      <c r="K5" s="1">
        <v>2.864</v>
      </c>
      <c r="L5" s="1">
        <v>17.149</v>
      </c>
      <c r="M5" s="1">
        <v>31081.736</v>
      </c>
      <c r="N5" s="1">
        <v>616.021</v>
      </c>
      <c r="O5" s="1">
        <v>3.372</v>
      </c>
      <c r="P5" s="1">
        <v>75.001</v>
      </c>
      <c r="Q5" s="1">
        <v>115999.867</v>
      </c>
      <c r="R5" s="1">
        <v>2299.048</v>
      </c>
      <c r="S5" s="1">
        <v>45.37</v>
      </c>
      <c r="T5" s="1">
        <v>1.425</v>
      </c>
      <c r="U5" s="1">
        <v>19.117</v>
      </c>
      <c r="V5" s="1">
        <v>68663.148</v>
      </c>
      <c r="W5" s="1">
        <v>1.757</v>
      </c>
      <c r="X5" s="1">
        <v>0.787</v>
      </c>
      <c r="Y5" s="1">
        <v>1.795</v>
      </c>
      <c r="Z5" s="1">
        <v>229.943</v>
      </c>
      <c r="AA5" s="1">
        <v>11601.911</v>
      </c>
      <c r="AB5" s="1">
        <v>2.255</v>
      </c>
      <c r="AC5" s="1">
        <v>7.441</v>
      </c>
      <c r="AD5" s="1">
        <v>17026.363</v>
      </c>
      <c r="AE5" s="1">
        <v>337.452</v>
      </c>
      <c r="AF5" s="1">
        <v>16.935</v>
      </c>
      <c r="AG5" s="1">
        <v>178.99</v>
      </c>
      <c r="AH5" s="1">
        <v>0.718</v>
      </c>
      <c r="AI5" s="1">
        <v>0.075</v>
      </c>
      <c r="AJ5" s="1">
        <v>44.17</v>
      </c>
      <c r="AK5" s="1">
        <v>2228.647</v>
      </c>
      <c r="AL5" s="1">
        <v>3.253</v>
      </c>
      <c r="AM5" s="1">
        <v>-0.371</v>
      </c>
      <c r="AN5" s="1">
        <v>-1.715</v>
      </c>
      <c r="AO5" s="1">
        <v>460.26</v>
      </c>
      <c r="AP5" s="1">
        <v>23222.699</v>
      </c>
      <c r="AQ5" s="1">
        <v>-53.317</v>
      </c>
      <c r="AR5" s="1">
        <v>17323.961</v>
      </c>
      <c r="AS5" s="1">
        <v>343.35</v>
      </c>
      <c r="AT5" s="1">
        <v>33.898</v>
      </c>
      <c r="AU5" s="1">
        <v>1360.862</v>
      </c>
      <c r="AV5" s="1">
        <v>8.405</v>
      </c>
      <c r="AW5" s="1">
        <v>0.172</v>
      </c>
      <c r="AX5" s="1">
        <v>0.012</v>
      </c>
      <c r="AY5" s="1">
        <v>8.689</v>
      </c>
      <c r="AZ5" s="1">
        <v>0.013</v>
      </c>
      <c r="BA5" s="1">
        <v>31.956</v>
      </c>
      <c r="BB5" s="1">
        <v>0.457</v>
      </c>
      <c r="BC5" s="1">
        <v>1.918</v>
      </c>
      <c r="BD5" s="1">
        <v>96.794</v>
      </c>
      <c r="BE5" s="1">
        <v>0.141</v>
      </c>
      <c r="BF5" s="3" t="str">
        <f t="shared" si="1"/>
        <v>Pre-GFC</v>
      </c>
    </row>
    <row r="6">
      <c r="A6" s="1" t="s">
        <v>150</v>
      </c>
      <c r="B6" s="1">
        <v>2004.0</v>
      </c>
      <c r="C6" s="1" t="s">
        <v>151</v>
      </c>
      <c r="D6" s="1">
        <v>2.0046631E7</v>
      </c>
      <c r="E6" s="1">
        <v>8.09792438272E11</v>
      </c>
      <c r="F6" s="3">
        <v>0.0</v>
      </c>
      <c r="G6" s="1">
        <v>0.0</v>
      </c>
      <c r="H6" s="1">
        <v>0.0</v>
      </c>
      <c r="I6" s="1">
        <v>0.0</v>
      </c>
      <c r="J6" s="1">
        <v>0.0</v>
      </c>
      <c r="K6" s="1">
        <v>4.204</v>
      </c>
      <c r="L6" s="1">
        <v>25.9</v>
      </c>
      <c r="M6" s="1">
        <v>32021.398</v>
      </c>
      <c r="N6" s="1">
        <v>641.921</v>
      </c>
      <c r="O6" s="1">
        <v>3.905</v>
      </c>
      <c r="P6" s="1">
        <v>89.783</v>
      </c>
      <c r="Q6" s="1">
        <v>119163.719</v>
      </c>
      <c r="R6" s="1">
        <v>2388.831</v>
      </c>
      <c r="S6" s="1">
        <v>45.805</v>
      </c>
      <c r="T6" s="1">
        <v>3.203</v>
      </c>
      <c r="U6" s="1">
        <v>43.582</v>
      </c>
      <c r="V6" s="1">
        <v>70058.859</v>
      </c>
      <c r="W6" s="1">
        <v>1.734</v>
      </c>
      <c r="X6" s="1">
        <v>1.997</v>
      </c>
      <c r="Y6" s="1">
        <v>4.593</v>
      </c>
      <c r="Z6" s="1">
        <v>234.536</v>
      </c>
      <c r="AA6" s="1">
        <v>11699.522</v>
      </c>
      <c r="AB6" s="1">
        <v>6.475</v>
      </c>
      <c r="AC6" s="1">
        <v>21.851</v>
      </c>
      <c r="AD6" s="1">
        <v>17923.367</v>
      </c>
      <c r="AE6" s="1">
        <v>359.303</v>
      </c>
      <c r="AF6" s="1">
        <v>16.736</v>
      </c>
      <c r="AG6" s="1">
        <v>181.74</v>
      </c>
      <c r="AH6" s="1">
        <v>-3.232</v>
      </c>
      <c r="AI6" s="1">
        <v>-1.659</v>
      </c>
      <c r="AJ6" s="1">
        <v>42.511</v>
      </c>
      <c r="AK6" s="1">
        <v>2120.618</v>
      </c>
      <c r="AL6" s="1">
        <v>3.033</v>
      </c>
      <c r="AM6" s="1">
        <v>2.398</v>
      </c>
      <c r="AN6" s="1">
        <v>11.036</v>
      </c>
      <c r="AO6" s="1">
        <v>471.296</v>
      </c>
      <c r="AP6" s="1">
        <v>23509.971</v>
      </c>
      <c r="AQ6" s="1">
        <v>-43.491</v>
      </c>
      <c r="AR6" s="1">
        <v>14958.084</v>
      </c>
      <c r="AS6" s="1">
        <v>299.859</v>
      </c>
      <c r="AT6" s="1">
        <v>33.63</v>
      </c>
      <c r="AU6" s="1">
        <v>1404.444</v>
      </c>
      <c r="AV6" s="1">
        <v>15.427</v>
      </c>
      <c r="AW6" s="1">
        <v>0.198</v>
      </c>
      <c r="AX6" s="1">
        <v>0.025</v>
      </c>
      <c r="AY6" s="1">
        <v>9.862</v>
      </c>
      <c r="AZ6" s="1">
        <v>0.014</v>
      </c>
      <c r="BA6" s="1">
        <v>12.918</v>
      </c>
      <c r="BB6" s="1">
        <v>0.236</v>
      </c>
      <c r="BC6" s="1">
        <v>2.154</v>
      </c>
      <c r="BD6" s="1">
        <v>107.473</v>
      </c>
      <c r="BE6" s="1">
        <v>0.154</v>
      </c>
      <c r="BF6" s="3" t="str">
        <f t="shared" si="1"/>
        <v>Pre-GFC</v>
      </c>
    </row>
    <row r="7">
      <c r="A7" s="1" t="s">
        <v>150</v>
      </c>
      <c r="B7" s="1">
        <v>2005.0</v>
      </c>
      <c r="C7" s="1" t="s">
        <v>151</v>
      </c>
      <c r="D7" s="1">
        <v>2.029443E7</v>
      </c>
      <c r="E7" s="1">
        <v>8.40092352512E11</v>
      </c>
      <c r="F7" s="3">
        <v>0.0</v>
      </c>
      <c r="G7" s="1">
        <v>0.234</v>
      </c>
      <c r="H7" s="1">
        <v>11.546</v>
      </c>
      <c r="I7" s="1">
        <v>0.234</v>
      </c>
      <c r="J7" s="1">
        <v>0.017</v>
      </c>
      <c r="K7" s="1">
        <v>-0.576</v>
      </c>
      <c r="L7" s="1">
        <v>-3.699</v>
      </c>
      <c r="M7" s="1">
        <v>31448.15</v>
      </c>
      <c r="N7" s="1">
        <v>638.222</v>
      </c>
      <c r="O7" s="1">
        <v>4.708</v>
      </c>
      <c r="P7" s="1">
        <v>112.458</v>
      </c>
      <c r="Q7" s="1">
        <v>123250.0</v>
      </c>
      <c r="R7" s="1">
        <v>2501.289</v>
      </c>
      <c r="S7" s="1">
        <v>45.356</v>
      </c>
      <c r="T7" s="1">
        <v>0.421</v>
      </c>
      <c r="U7" s="1">
        <v>5.906</v>
      </c>
      <c r="V7" s="1">
        <v>69494.445</v>
      </c>
      <c r="W7" s="1">
        <v>1.679</v>
      </c>
      <c r="X7" s="1">
        <v>-0.83</v>
      </c>
      <c r="Y7" s="1">
        <v>-1.946</v>
      </c>
      <c r="Z7" s="1">
        <v>232.59</v>
      </c>
      <c r="AA7" s="1">
        <v>11460.771</v>
      </c>
      <c r="AB7" s="1">
        <v>6.415</v>
      </c>
      <c r="AC7" s="1">
        <v>23.05</v>
      </c>
      <c r="AD7" s="1">
        <v>18840.283</v>
      </c>
      <c r="AE7" s="1">
        <v>382.353</v>
      </c>
      <c r="AF7" s="1">
        <v>16.529</v>
      </c>
      <c r="AG7" s="1">
        <v>182.7</v>
      </c>
      <c r="AH7" s="1">
        <v>-1.409</v>
      </c>
      <c r="AI7" s="1">
        <v>-0.937</v>
      </c>
      <c r="AJ7" s="1">
        <v>41.574</v>
      </c>
      <c r="AK7" s="1">
        <v>2048.565</v>
      </c>
      <c r="AL7" s="1">
        <v>2.955</v>
      </c>
      <c r="AM7" s="1">
        <v>1.571</v>
      </c>
      <c r="AN7" s="1">
        <v>7.406</v>
      </c>
      <c r="AO7" s="1">
        <v>478.702</v>
      </c>
      <c r="AP7" s="1">
        <v>23587.848</v>
      </c>
      <c r="AQ7" s="1">
        <v>-5.303</v>
      </c>
      <c r="AR7" s="1">
        <v>14514.143</v>
      </c>
      <c r="AS7" s="1">
        <v>294.556</v>
      </c>
      <c r="AT7" s="1">
        <v>34.02</v>
      </c>
      <c r="AU7" s="1">
        <v>1410.35</v>
      </c>
      <c r="AV7" s="1">
        <v>15.216</v>
      </c>
      <c r="AW7" s="1">
        <v>0.226</v>
      </c>
      <c r="AX7" s="1">
        <v>0.028</v>
      </c>
      <c r="AY7" s="1">
        <v>11.133</v>
      </c>
      <c r="AZ7" s="1">
        <v>0.016</v>
      </c>
      <c r="BA7" s="1">
        <v>63.403</v>
      </c>
      <c r="BB7" s="1">
        <v>1.338</v>
      </c>
      <c r="BC7" s="1">
        <v>3.492</v>
      </c>
      <c r="BD7" s="1">
        <v>172.07</v>
      </c>
      <c r="BE7" s="1">
        <v>0.248</v>
      </c>
      <c r="BF7" s="3" t="str">
        <f t="shared" si="1"/>
        <v>Pre-GFC</v>
      </c>
    </row>
    <row r="8">
      <c r="A8" s="1" t="s">
        <v>150</v>
      </c>
      <c r="B8" s="1">
        <v>2006.0</v>
      </c>
      <c r="C8" s="1" t="s">
        <v>151</v>
      </c>
      <c r="D8" s="1">
        <v>2.0590515E7</v>
      </c>
      <c r="E8" s="1">
        <v>8.66678669312E11</v>
      </c>
      <c r="F8" s="2">
        <v>224.006</v>
      </c>
      <c r="G8" s="1">
        <v>0.525</v>
      </c>
      <c r="H8" s="1">
        <v>36.871</v>
      </c>
      <c r="I8" s="1">
        <v>0.759</v>
      </c>
      <c r="J8" s="1">
        <v>0.052</v>
      </c>
      <c r="K8" s="1">
        <v>2.707</v>
      </c>
      <c r="L8" s="1">
        <v>17.277</v>
      </c>
      <c r="M8" s="1">
        <v>31834.99</v>
      </c>
      <c r="N8" s="1">
        <v>655.499</v>
      </c>
      <c r="O8" s="1">
        <v>2.221</v>
      </c>
      <c r="P8" s="1">
        <v>55.552</v>
      </c>
      <c r="Q8" s="1">
        <v>124175.648</v>
      </c>
      <c r="R8" s="1">
        <v>2556.841</v>
      </c>
      <c r="S8" s="1">
        <v>44.664</v>
      </c>
      <c r="T8" s="1">
        <v>4.289</v>
      </c>
      <c r="U8" s="1">
        <v>60.488</v>
      </c>
      <c r="V8" s="1">
        <v>71432.789</v>
      </c>
      <c r="W8" s="1">
        <v>1.697</v>
      </c>
      <c r="X8" s="1">
        <v>11.54</v>
      </c>
      <c r="Y8" s="1">
        <v>26.841</v>
      </c>
      <c r="Z8" s="1">
        <v>259.431</v>
      </c>
      <c r="AA8" s="1">
        <v>12599.521</v>
      </c>
      <c r="AB8" s="1">
        <v>6.4</v>
      </c>
      <c r="AC8" s="1">
        <v>24.469</v>
      </c>
      <c r="AD8" s="1">
        <v>19757.75</v>
      </c>
      <c r="AE8" s="1">
        <v>406.822</v>
      </c>
      <c r="AF8" s="1">
        <v>17.677</v>
      </c>
      <c r="AG8" s="1">
        <v>188.13</v>
      </c>
      <c r="AH8" s="1">
        <v>-3.366</v>
      </c>
      <c r="AI8" s="1">
        <v>-1.614</v>
      </c>
      <c r="AJ8" s="1">
        <v>39.96</v>
      </c>
      <c r="AK8" s="1">
        <v>1940.707</v>
      </c>
      <c r="AL8" s="1">
        <v>2.723</v>
      </c>
      <c r="AM8" s="1">
        <v>3.121</v>
      </c>
      <c r="AN8" s="1">
        <v>14.94</v>
      </c>
      <c r="AO8" s="1">
        <v>493.642</v>
      </c>
      <c r="AP8" s="1">
        <v>23974.232</v>
      </c>
      <c r="AQ8" s="1">
        <v>-25.599</v>
      </c>
      <c r="AR8" s="1">
        <v>13062.187</v>
      </c>
      <c r="AS8" s="1">
        <v>268.957</v>
      </c>
      <c r="AT8" s="1">
        <v>33.635</v>
      </c>
      <c r="AU8" s="1">
        <v>1470.838</v>
      </c>
      <c r="AV8" s="1">
        <v>16.002</v>
      </c>
      <c r="AW8" s="1">
        <v>0.261</v>
      </c>
      <c r="AX8" s="1">
        <v>0.035</v>
      </c>
      <c r="AY8" s="1">
        <v>12.661</v>
      </c>
      <c r="AZ8" s="1">
        <v>0.018</v>
      </c>
      <c r="BA8" s="1">
        <v>66.437</v>
      </c>
      <c r="BB8" s="1">
        <v>2.289</v>
      </c>
      <c r="BC8" s="1">
        <v>5.781</v>
      </c>
      <c r="BD8" s="1">
        <v>280.761</v>
      </c>
      <c r="BE8" s="1">
        <v>0.394</v>
      </c>
      <c r="BF8" s="3" t="str">
        <f t="shared" si="1"/>
        <v>Pre-GFC</v>
      </c>
    </row>
    <row r="9">
      <c r="A9" s="1" t="s">
        <v>150</v>
      </c>
      <c r="B9" s="1">
        <v>2007.0</v>
      </c>
      <c r="C9" s="1" t="s">
        <v>151</v>
      </c>
      <c r="D9" s="1">
        <v>2.0954497E7</v>
      </c>
      <c r="E9" s="1">
        <v>9.11250751488E11</v>
      </c>
      <c r="F9" s="2">
        <v>27.222</v>
      </c>
      <c r="G9" s="1">
        <v>0.207</v>
      </c>
      <c r="H9" s="1">
        <v>46.094</v>
      </c>
      <c r="I9" s="1">
        <v>0.966</v>
      </c>
      <c r="J9" s="1">
        <v>0.064</v>
      </c>
      <c r="K9" s="1">
        <v>-0.869</v>
      </c>
      <c r="L9" s="1">
        <v>-5.696</v>
      </c>
      <c r="M9" s="1">
        <v>31010.168</v>
      </c>
      <c r="N9" s="1">
        <v>649.802</v>
      </c>
      <c r="O9" s="1">
        <v>3.286</v>
      </c>
      <c r="P9" s="1">
        <v>84.015</v>
      </c>
      <c r="Q9" s="1">
        <v>126028.086</v>
      </c>
      <c r="R9" s="1">
        <v>2640.855</v>
      </c>
      <c r="S9" s="1">
        <v>43.228</v>
      </c>
      <c r="T9" s="1">
        <v>2.402</v>
      </c>
      <c r="U9" s="1">
        <v>35.329</v>
      </c>
      <c r="V9" s="1">
        <v>71877.984</v>
      </c>
      <c r="W9" s="1">
        <v>1.653</v>
      </c>
      <c r="X9" s="1">
        <v>11.86</v>
      </c>
      <c r="Y9" s="1">
        <v>30.768</v>
      </c>
      <c r="Z9" s="1">
        <v>290.198</v>
      </c>
      <c r="AA9" s="1">
        <v>13848.968</v>
      </c>
      <c r="AB9" s="1">
        <v>5.086</v>
      </c>
      <c r="AC9" s="1">
        <v>20.69</v>
      </c>
      <c r="AD9" s="1">
        <v>20401.916</v>
      </c>
      <c r="AE9" s="1">
        <v>427.512</v>
      </c>
      <c r="AF9" s="1">
        <v>19.306</v>
      </c>
      <c r="AG9" s="1">
        <v>192.4</v>
      </c>
      <c r="AH9" s="1">
        <v>-12.687</v>
      </c>
      <c r="AI9" s="1">
        <v>-5.256</v>
      </c>
      <c r="AJ9" s="1">
        <v>34.705</v>
      </c>
      <c r="AK9" s="1">
        <v>1656.191</v>
      </c>
      <c r="AL9" s="1">
        <v>2.309</v>
      </c>
      <c r="AM9" s="1">
        <v>2.558</v>
      </c>
      <c r="AN9" s="1">
        <v>12.629</v>
      </c>
      <c r="AO9" s="1">
        <v>506.27</v>
      </c>
      <c r="AP9" s="1">
        <v>24160.461</v>
      </c>
      <c r="AQ9" s="1">
        <v>17.489</v>
      </c>
      <c r="AR9" s="1">
        <v>13669.911</v>
      </c>
      <c r="AS9" s="1">
        <v>286.446</v>
      </c>
      <c r="AT9" s="1">
        <v>33.68</v>
      </c>
      <c r="AU9" s="1">
        <v>1506.167</v>
      </c>
      <c r="AV9" s="1">
        <v>16.667</v>
      </c>
      <c r="AW9" s="1">
        <v>0.303</v>
      </c>
      <c r="AX9" s="1">
        <v>0.042</v>
      </c>
      <c r="AY9" s="1">
        <v>14.437</v>
      </c>
      <c r="AZ9" s="1">
        <v>0.02</v>
      </c>
      <c r="BA9" s="1">
        <v>31.913</v>
      </c>
      <c r="BB9" s="1">
        <v>1.804</v>
      </c>
      <c r="BC9" s="1">
        <v>7.585</v>
      </c>
      <c r="BD9" s="1">
        <v>361.993</v>
      </c>
      <c r="BE9" s="1">
        <v>0.505</v>
      </c>
      <c r="BF9" s="3" t="str">
        <f t="shared" si="1"/>
        <v>Pre-GFC</v>
      </c>
    </row>
    <row r="10">
      <c r="A10" s="1" t="s">
        <v>150</v>
      </c>
      <c r="B10" s="1">
        <v>2008.0</v>
      </c>
      <c r="C10" s="1" t="s">
        <v>151</v>
      </c>
      <c r="D10" s="1">
        <v>2.1370545E7</v>
      </c>
      <c r="E10" s="1">
        <v>9.3788962816E11</v>
      </c>
      <c r="F10" s="2">
        <v>32.442</v>
      </c>
      <c r="G10" s="1">
        <v>0.313</v>
      </c>
      <c r="H10" s="1">
        <v>59.859</v>
      </c>
      <c r="I10" s="1">
        <v>1.279</v>
      </c>
      <c r="J10" s="1">
        <v>0.084</v>
      </c>
      <c r="K10" s="1">
        <v>4.23</v>
      </c>
      <c r="L10" s="1">
        <v>27.489</v>
      </c>
      <c r="M10" s="1">
        <v>31692.754</v>
      </c>
      <c r="N10" s="1">
        <v>677.291</v>
      </c>
      <c r="O10" s="1">
        <v>3.02</v>
      </c>
      <c r="P10" s="1">
        <v>79.766</v>
      </c>
      <c r="Q10" s="1">
        <v>127307.062</v>
      </c>
      <c r="R10" s="1">
        <v>2720.621</v>
      </c>
      <c r="S10" s="1">
        <v>44.301</v>
      </c>
      <c r="T10" s="1">
        <v>1.698</v>
      </c>
      <c r="U10" s="1">
        <v>25.578</v>
      </c>
      <c r="V10" s="1">
        <v>71675.547</v>
      </c>
      <c r="W10" s="1">
        <v>1.633</v>
      </c>
      <c r="X10" s="1">
        <v>-1.671</v>
      </c>
      <c r="Y10" s="1">
        <v>-4.849</v>
      </c>
      <c r="Z10" s="1">
        <v>285.35</v>
      </c>
      <c r="AA10" s="1">
        <v>13352.471</v>
      </c>
      <c r="AB10" s="1">
        <v>-2.499</v>
      </c>
      <c r="AC10" s="1">
        <v>-10.683</v>
      </c>
      <c r="AD10" s="1">
        <v>19504.838</v>
      </c>
      <c r="AE10" s="1">
        <v>416.829</v>
      </c>
      <c r="AF10" s="1">
        <v>18.664</v>
      </c>
      <c r="AG10" s="1">
        <v>194.22</v>
      </c>
      <c r="AH10" s="1">
        <v>-9.455</v>
      </c>
      <c r="AI10" s="1">
        <v>-3.53</v>
      </c>
      <c r="AJ10" s="1">
        <v>31.175</v>
      </c>
      <c r="AK10" s="1">
        <v>1458.762</v>
      </c>
      <c r="AL10" s="1">
        <v>2.039</v>
      </c>
      <c r="AM10" s="1">
        <v>1.273</v>
      </c>
      <c r="AN10" s="1">
        <v>6.446</v>
      </c>
      <c r="AO10" s="1">
        <v>512.716</v>
      </c>
      <c r="AP10" s="1">
        <v>23991.709</v>
      </c>
      <c r="AQ10" s="1">
        <v>-0.739</v>
      </c>
      <c r="AR10" s="1">
        <v>13369.186</v>
      </c>
      <c r="AS10" s="1">
        <v>285.707</v>
      </c>
      <c r="AT10" s="1">
        <v>33.536</v>
      </c>
      <c r="AU10" s="1">
        <v>1531.745</v>
      </c>
      <c r="AV10" s="1">
        <v>22.374</v>
      </c>
      <c r="AW10" s="1">
        <v>0.367</v>
      </c>
      <c r="AX10" s="1">
        <v>0.065</v>
      </c>
      <c r="AY10" s="1">
        <v>17.186</v>
      </c>
      <c r="AZ10" s="1">
        <v>0.024</v>
      </c>
      <c r="BA10" s="1">
        <v>21.26</v>
      </c>
      <c r="BB10" s="1">
        <v>1.54</v>
      </c>
      <c r="BC10" s="1">
        <v>9.125</v>
      </c>
      <c r="BD10" s="1">
        <v>426.999</v>
      </c>
      <c r="BE10" s="1">
        <v>0.597</v>
      </c>
      <c r="BF10" s="3" t="str">
        <f t="shared" si="1"/>
        <v>Post-GFC</v>
      </c>
    </row>
    <row r="11">
      <c r="A11" s="1" t="s">
        <v>150</v>
      </c>
      <c r="B11" s="1">
        <v>2009.0</v>
      </c>
      <c r="C11" s="1" t="s">
        <v>151</v>
      </c>
      <c r="D11" s="1">
        <v>2.1782958E7</v>
      </c>
      <c r="E11" s="1">
        <v>9.63129966592E11</v>
      </c>
      <c r="F11" s="2">
        <v>38.588</v>
      </c>
      <c r="G11" s="1">
        <v>0.494</v>
      </c>
      <c r="H11" s="1">
        <v>81.387</v>
      </c>
      <c r="I11" s="1">
        <v>1.773</v>
      </c>
      <c r="J11" s="1">
        <v>0.118</v>
      </c>
      <c r="K11" s="1">
        <v>-3.312</v>
      </c>
      <c r="L11" s="1">
        <v>-22.43</v>
      </c>
      <c r="M11" s="1">
        <v>30063.01</v>
      </c>
      <c r="N11" s="1">
        <v>654.861</v>
      </c>
      <c r="O11" s="1">
        <v>3.757</v>
      </c>
      <c r="P11" s="1">
        <v>102.212</v>
      </c>
      <c r="Q11" s="1">
        <v>129589.094</v>
      </c>
      <c r="R11" s="1">
        <v>2822.834</v>
      </c>
      <c r="S11" s="1">
        <v>43.471</v>
      </c>
      <c r="T11" s="1">
        <v>-1.449</v>
      </c>
      <c r="U11" s="1">
        <v>-22.201</v>
      </c>
      <c r="V11" s="1">
        <v>69299.336</v>
      </c>
      <c r="W11" s="1">
        <v>1.567</v>
      </c>
      <c r="X11" s="1">
        <v>2.108</v>
      </c>
      <c r="Y11" s="1">
        <v>6.015</v>
      </c>
      <c r="Z11" s="1">
        <v>291.364</v>
      </c>
      <c r="AA11" s="1">
        <v>13375.794</v>
      </c>
      <c r="AB11" s="1">
        <v>12.031</v>
      </c>
      <c r="AC11" s="1">
        <v>50.147</v>
      </c>
      <c r="AD11" s="1">
        <v>21437.672</v>
      </c>
      <c r="AE11" s="1">
        <v>466.976</v>
      </c>
      <c r="AF11" s="1">
        <v>19.341</v>
      </c>
      <c r="AG11" s="1">
        <v>196.2</v>
      </c>
      <c r="AH11" s="1">
        <v>6.999</v>
      </c>
      <c r="AI11" s="1">
        <v>2.007</v>
      </c>
      <c r="AJ11" s="1">
        <v>33.181</v>
      </c>
      <c r="AK11" s="1">
        <v>1523.266</v>
      </c>
      <c r="AL11" s="1">
        <v>2.203</v>
      </c>
      <c r="AM11" s="1">
        <v>-1.672</v>
      </c>
      <c r="AN11" s="1">
        <v>-8.575</v>
      </c>
      <c r="AO11" s="1">
        <v>504.141</v>
      </c>
      <c r="AP11" s="1">
        <v>23143.816</v>
      </c>
      <c r="AQ11" s="1">
        <v>-5.278</v>
      </c>
      <c r="AR11" s="1">
        <v>12873.779</v>
      </c>
      <c r="AS11" s="1">
        <v>280.429</v>
      </c>
      <c r="AT11" s="1">
        <v>33.466</v>
      </c>
      <c r="AU11" s="1">
        <v>1509.545</v>
      </c>
      <c r="AV11" s="1">
        <v>108.507</v>
      </c>
      <c r="AW11" s="1">
        <v>0.762</v>
      </c>
      <c r="AX11" s="1">
        <v>0.395</v>
      </c>
      <c r="AY11" s="1">
        <v>34.972</v>
      </c>
      <c r="AZ11" s="1">
        <v>0.051</v>
      </c>
      <c r="BA11" s="1">
        <v>28.316</v>
      </c>
      <c r="BB11" s="1">
        <v>2.522</v>
      </c>
      <c r="BC11" s="1">
        <v>11.648</v>
      </c>
      <c r="BD11" s="1">
        <v>534.713</v>
      </c>
      <c r="BE11" s="1">
        <v>0.773</v>
      </c>
      <c r="BF11" s="3" t="str">
        <f t="shared" si="1"/>
        <v>Post-GFC</v>
      </c>
    </row>
    <row r="12">
      <c r="A12" s="1" t="s">
        <v>150</v>
      </c>
      <c r="B12" s="1">
        <v>2010.0</v>
      </c>
      <c r="C12" s="1" t="s">
        <v>151</v>
      </c>
      <c r="D12" s="1">
        <v>2.2141527E7</v>
      </c>
      <c r="E12" s="1">
        <v>9.93854029824E11</v>
      </c>
      <c r="F12" s="2">
        <v>45.341</v>
      </c>
      <c r="G12" s="1">
        <v>0.804</v>
      </c>
      <c r="H12" s="1">
        <v>116.374</v>
      </c>
      <c r="I12" s="1">
        <v>2.577</v>
      </c>
      <c r="J12" s="1">
        <v>0.171</v>
      </c>
      <c r="K12" s="1">
        <v>-7.248</v>
      </c>
      <c r="L12" s="1">
        <v>-47.467</v>
      </c>
      <c r="M12" s="1">
        <v>27432.357</v>
      </c>
      <c r="N12" s="1">
        <v>607.394</v>
      </c>
      <c r="O12" s="1">
        <v>3.258</v>
      </c>
      <c r="P12" s="1">
        <v>91.956</v>
      </c>
      <c r="Q12" s="1">
        <v>131643.562</v>
      </c>
      <c r="R12" s="1">
        <v>2914.79</v>
      </c>
      <c r="S12" s="1">
        <v>40.35</v>
      </c>
      <c r="T12" s="1">
        <v>-0.047</v>
      </c>
      <c r="U12" s="1">
        <v>-0.707</v>
      </c>
      <c r="V12" s="1">
        <v>68145.156</v>
      </c>
      <c r="W12" s="1">
        <v>1.518</v>
      </c>
      <c r="X12" s="1">
        <v>8.821</v>
      </c>
      <c r="Y12" s="1">
        <v>25.7</v>
      </c>
      <c r="Z12" s="1">
        <v>317.064</v>
      </c>
      <c r="AA12" s="1">
        <v>14319.892</v>
      </c>
      <c r="AB12" s="1">
        <v>12.694</v>
      </c>
      <c r="AC12" s="1">
        <v>59.279</v>
      </c>
      <c r="AD12" s="1">
        <v>23767.789</v>
      </c>
      <c r="AE12" s="1">
        <v>526.255</v>
      </c>
      <c r="AF12" s="1">
        <v>21.063</v>
      </c>
      <c r="AG12" s="1">
        <v>194.67</v>
      </c>
      <c r="AH12" s="1">
        <v>8.732</v>
      </c>
      <c r="AI12" s="1">
        <v>2.616</v>
      </c>
      <c r="AJ12" s="1">
        <v>35.797</v>
      </c>
      <c r="AK12" s="1">
        <v>1616.73</v>
      </c>
      <c r="AL12" s="1">
        <v>2.378</v>
      </c>
      <c r="AM12" s="1">
        <v>3.008</v>
      </c>
      <c r="AN12" s="1">
        <v>15.165</v>
      </c>
      <c r="AO12" s="1">
        <v>519.306</v>
      </c>
      <c r="AP12" s="1">
        <v>23453.941</v>
      </c>
      <c r="AQ12" s="1">
        <v>6.104</v>
      </c>
      <c r="AR12" s="1">
        <v>12940.985</v>
      </c>
      <c r="AS12" s="1">
        <v>286.533</v>
      </c>
      <c r="AT12" s="1">
        <v>34.499</v>
      </c>
      <c r="AU12" s="1">
        <v>1508.838</v>
      </c>
      <c r="AV12" s="1">
        <v>236.839</v>
      </c>
      <c r="AW12" s="1">
        <v>2.546</v>
      </c>
      <c r="AX12" s="1">
        <v>1.784</v>
      </c>
      <c r="AY12" s="1">
        <v>114.986</v>
      </c>
      <c r="AZ12" s="1">
        <v>0.169</v>
      </c>
      <c r="BA12" s="1">
        <v>12.332</v>
      </c>
      <c r="BB12" s="1">
        <v>1.334</v>
      </c>
      <c r="BC12" s="1">
        <v>12.982</v>
      </c>
      <c r="BD12" s="1">
        <v>586.309</v>
      </c>
      <c r="BE12" s="1">
        <v>0.862</v>
      </c>
      <c r="BF12" s="3" t="str">
        <f t="shared" si="1"/>
        <v>Post-GFC</v>
      </c>
    </row>
    <row r="13">
      <c r="A13" s="1" t="s">
        <v>150</v>
      </c>
      <c r="B13" s="1">
        <v>2011.0</v>
      </c>
      <c r="C13" s="1" t="s">
        <v>151</v>
      </c>
      <c r="D13" s="1">
        <v>2.2479723E7</v>
      </c>
      <c r="E13" s="1">
        <v>1.02400032768E12</v>
      </c>
      <c r="F13" s="2">
        <v>19.053</v>
      </c>
      <c r="G13" s="1">
        <v>0.491</v>
      </c>
      <c r="H13" s="1">
        <v>136.462</v>
      </c>
      <c r="I13" s="1">
        <v>3.068</v>
      </c>
      <c r="J13" s="1">
        <v>0.197</v>
      </c>
      <c r="K13" s="1">
        <v>-2.524</v>
      </c>
      <c r="L13" s="1">
        <v>-15.332</v>
      </c>
      <c r="M13" s="1">
        <v>26337.611</v>
      </c>
      <c r="N13" s="1">
        <v>592.062</v>
      </c>
      <c r="O13" s="1">
        <v>-2.195</v>
      </c>
      <c r="P13" s="1">
        <v>-63.976</v>
      </c>
      <c r="Q13" s="1">
        <v>126817.102</v>
      </c>
      <c r="R13" s="1">
        <v>2850.813</v>
      </c>
      <c r="S13" s="1">
        <v>38.106</v>
      </c>
      <c r="T13" s="1">
        <v>3.298</v>
      </c>
      <c r="U13" s="1">
        <v>49.765</v>
      </c>
      <c r="V13" s="1">
        <v>69333.703</v>
      </c>
      <c r="W13" s="1">
        <v>1.522</v>
      </c>
      <c r="X13" s="1">
        <v>4.338</v>
      </c>
      <c r="Y13" s="1">
        <v>13.755</v>
      </c>
      <c r="Z13" s="1">
        <v>330.82</v>
      </c>
      <c r="AA13" s="1">
        <v>14716.357</v>
      </c>
      <c r="AB13" s="1">
        <v>3.47</v>
      </c>
      <c r="AC13" s="1">
        <v>18.26</v>
      </c>
      <c r="AD13" s="1">
        <v>24222.502</v>
      </c>
      <c r="AE13" s="1">
        <v>544.515</v>
      </c>
      <c r="AF13" s="1">
        <v>21.292</v>
      </c>
      <c r="AG13" s="1">
        <v>192.06</v>
      </c>
      <c r="AH13" s="1">
        <v>42.383</v>
      </c>
      <c r="AI13" s="1">
        <v>14.908</v>
      </c>
      <c r="AJ13" s="1">
        <v>50.705</v>
      </c>
      <c r="AK13" s="1">
        <v>2255.573</v>
      </c>
      <c r="AL13" s="1">
        <v>3.263</v>
      </c>
      <c r="AM13" s="1">
        <v>5.344</v>
      </c>
      <c r="AN13" s="1">
        <v>27.754</v>
      </c>
      <c r="AO13" s="1">
        <v>547.06</v>
      </c>
      <c r="AP13" s="1">
        <v>24335.723</v>
      </c>
      <c r="AQ13" s="1">
        <v>-37.521</v>
      </c>
      <c r="AR13" s="1">
        <v>11077.188</v>
      </c>
      <c r="AS13" s="1">
        <v>249.012</v>
      </c>
      <c r="AT13" s="1">
        <v>35.21</v>
      </c>
      <c r="AU13" s="1">
        <v>1558.602</v>
      </c>
      <c r="AV13" s="1">
        <v>109.129</v>
      </c>
      <c r="AW13" s="1">
        <v>5.297</v>
      </c>
      <c r="AX13" s="1">
        <v>2.751</v>
      </c>
      <c r="AY13" s="1">
        <v>235.624</v>
      </c>
      <c r="AZ13" s="1">
        <v>0.341</v>
      </c>
      <c r="BA13" s="1">
        <v>29.027</v>
      </c>
      <c r="BB13" s="1">
        <v>3.681</v>
      </c>
      <c r="BC13" s="1">
        <v>16.663</v>
      </c>
      <c r="BD13" s="1">
        <v>741.255</v>
      </c>
      <c r="BE13" s="1">
        <v>1.072</v>
      </c>
      <c r="BF13" s="3" t="str">
        <f t="shared" si="1"/>
        <v>Post-GFC</v>
      </c>
    </row>
    <row r="14">
      <c r="A14" s="1" t="s">
        <v>150</v>
      </c>
      <c r="B14" s="1">
        <v>2012.0</v>
      </c>
      <c r="C14" s="1" t="s">
        <v>151</v>
      </c>
      <c r="D14" s="1">
        <v>2.2852597E7</v>
      </c>
      <c r="E14" s="1">
        <v>1.062662897664E12</v>
      </c>
      <c r="F14" s="2">
        <v>-2.799</v>
      </c>
      <c r="G14" s="1">
        <v>-0.086</v>
      </c>
      <c r="H14" s="1">
        <v>130.478</v>
      </c>
      <c r="I14" s="1">
        <v>2.982</v>
      </c>
      <c r="J14" s="1">
        <v>0.195</v>
      </c>
      <c r="K14" s="1">
        <v>-6.35</v>
      </c>
      <c r="L14" s="1">
        <v>-37.594</v>
      </c>
      <c r="M14" s="1">
        <v>24262.814</v>
      </c>
      <c r="N14" s="1">
        <v>554.468</v>
      </c>
      <c r="O14" s="1">
        <v>8.457</v>
      </c>
      <c r="P14" s="1">
        <v>241.096</v>
      </c>
      <c r="Q14" s="1">
        <v>135297.938</v>
      </c>
      <c r="R14" s="1">
        <v>3091.909</v>
      </c>
      <c r="S14" s="1">
        <v>36.206</v>
      </c>
      <c r="T14" s="1">
        <v>-1.443</v>
      </c>
      <c r="U14" s="1">
        <v>-22.489</v>
      </c>
      <c r="V14" s="1">
        <v>67218.312</v>
      </c>
      <c r="W14" s="1">
        <v>1.446</v>
      </c>
      <c r="X14" s="1">
        <v>0.613</v>
      </c>
      <c r="Y14" s="1">
        <v>2.029</v>
      </c>
      <c r="Z14" s="1">
        <v>332.849</v>
      </c>
      <c r="AA14" s="1">
        <v>14565.02</v>
      </c>
      <c r="AB14" s="1">
        <v>7.042</v>
      </c>
      <c r="AC14" s="1">
        <v>38.343</v>
      </c>
      <c r="AD14" s="1">
        <v>25505.111</v>
      </c>
      <c r="AE14" s="1">
        <v>582.858</v>
      </c>
      <c r="AF14" s="1">
        <v>21.734</v>
      </c>
      <c r="AG14" s="1">
        <v>187.24</v>
      </c>
      <c r="AH14" s="1">
        <v>-12.957</v>
      </c>
      <c r="AI14" s="1">
        <v>-6.797</v>
      </c>
      <c r="AJ14" s="1">
        <v>43.907</v>
      </c>
      <c r="AK14" s="1">
        <v>1921.323</v>
      </c>
      <c r="AL14" s="1">
        <v>2.867</v>
      </c>
      <c r="AM14" s="1">
        <v>2.625</v>
      </c>
      <c r="AN14" s="1">
        <v>14.359</v>
      </c>
      <c r="AO14" s="1">
        <v>561.419</v>
      </c>
      <c r="AP14" s="1">
        <v>24566.971</v>
      </c>
      <c r="AQ14" s="1">
        <v>-2.642</v>
      </c>
      <c r="AR14" s="1">
        <v>10780.833</v>
      </c>
      <c r="AS14" s="1">
        <v>246.37</v>
      </c>
      <c r="AT14" s="1">
        <v>36.66</v>
      </c>
      <c r="AU14" s="1">
        <v>1536.113</v>
      </c>
      <c r="AV14" s="1">
        <v>17.972</v>
      </c>
      <c r="AW14" s="1">
        <v>6.216</v>
      </c>
      <c r="AX14" s="1">
        <v>0.92</v>
      </c>
      <c r="AY14" s="1">
        <v>272.026</v>
      </c>
      <c r="AZ14" s="1">
        <v>0.406</v>
      </c>
      <c r="BA14" s="1">
        <v>20.103</v>
      </c>
      <c r="BB14" s="1">
        <v>3.247</v>
      </c>
      <c r="BC14" s="1">
        <v>19.91</v>
      </c>
      <c r="BD14" s="1">
        <v>871.227</v>
      </c>
      <c r="BE14" s="1">
        <v>1.3</v>
      </c>
      <c r="BF14" s="3" t="str">
        <f t="shared" si="1"/>
        <v>Post-GFC</v>
      </c>
    </row>
    <row r="15">
      <c r="A15" s="1" t="s">
        <v>150</v>
      </c>
      <c r="B15" s="1">
        <v>2013.0</v>
      </c>
      <c r="C15" s="1" t="s">
        <v>151</v>
      </c>
      <c r="D15" s="1">
        <v>2.3236224E7</v>
      </c>
      <c r="E15" s="1">
        <v>1.086068031488E12</v>
      </c>
      <c r="F15" s="2">
        <v>-2.022</v>
      </c>
      <c r="G15" s="1">
        <v>-0.06</v>
      </c>
      <c r="H15" s="1">
        <v>125.729</v>
      </c>
      <c r="I15" s="1">
        <v>2.921</v>
      </c>
      <c r="J15" s="1">
        <v>0.188</v>
      </c>
      <c r="K15" s="1">
        <v>-5.091</v>
      </c>
      <c r="L15" s="1">
        <v>-28.226</v>
      </c>
      <c r="M15" s="1">
        <v>22647.479</v>
      </c>
      <c r="N15" s="1">
        <v>526.242</v>
      </c>
      <c r="O15" s="1">
        <v>7.498</v>
      </c>
      <c r="P15" s="1">
        <v>231.834</v>
      </c>
      <c r="Q15" s="1">
        <v>143041.453</v>
      </c>
      <c r="R15" s="1">
        <v>3323.743</v>
      </c>
      <c r="S15" s="1">
        <v>33.952</v>
      </c>
      <c r="T15" s="1">
        <v>1.268</v>
      </c>
      <c r="U15" s="1">
        <v>19.473</v>
      </c>
      <c r="V15" s="1">
        <v>66946.602</v>
      </c>
      <c r="W15" s="1">
        <v>1.432</v>
      </c>
      <c r="X15" s="1">
        <v>5.154</v>
      </c>
      <c r="Y15" s="1">
        <v>17.156</v>
      </c>
      <c r="Z15" s="1">
        <v>350.005</v>
      </c>
      <c r="AA15" s="1">
        <v>15062.896</v>
      </c>
      <c r="AB15" s="1">
        <v>3.93</v>
      </c>
      <c r="AC15" s="1">
        <v>22.908</v>
      </c>
      <c r="AD15" s="1">
        <v>26069.893</v>
      </c>
      <c r="AE15" s="1">
        <v>605.766</v>
      </c>
      <c r="AF15" s="1">
        <v>22.582</v>
      </c>
      <c r="AG15" s="1">
        <v>181.22</v>
      </c>
      <c r="AH15" s="1">
        <v>12.051</v>
      </c>
      <c r="AI15" s="1">
        <v>4.914</v>
      </c>
      <c r="AJ15" s="1">
        <v>48.821</v>
      </c>
      <c r="AK15" s="1">
        <v>2101.072</v>
      </c>
      <c r="AL15" s="1">
        <v>3.15</v>
      </c>
      <c r="AM15" s="1">
        <v>2.96</v>
      </c>
      <c r="AN15" s="1">
        <v>16.618</v>
      </c>
      <c r="AO15" s="1">
        <v>578.037</v>
      </c>
      <c r="AP15" s="1">
        <v>24876.549</v>
      </c>
      <c r="AQ15" s="1">
        <v>-41.561</v>
      </c>
      <c r="AR15" s="1">
        <v>8814.197</v>
      </c>
      <c r="AS15" s="1">
        <v>204.809</v>
      </c>
      <c r="AT15" s="1">
        <v>37.294</v>
      </c>
      <c r="AU15" s="1">
        <v>1555.586</v>
      </c>
      <c r="AV15" s="1">
        <v>59.511</v>
      </c>
      <c r="AW15" s="1">
        <v>9.84</v>
      </c>
      <c r="AX15" s="1">
        <v>3.623</v>
      </c>
      <c r="AY15" s="1">
        <v>423.472</v>
      </c>
      <c r="AZ15" s="1">
        <v>0.635</v>
      </c>
      <c r="BA15" s="1">
        <v>19.858</v>
      </c>
      <c r="BB15" s="1">
        <v>3.771</v>
      </c>
      <c r="BC15" s="1">
        <v>23.68</v>
      </c>
      <c r="BD15" s="1">
        <v>1019.112</v>
      </c>
      <c r="BE15" s="1">
        <v>1.528</v>
      </c>
      <c r="BF15" s="3" t="str">
        <f t="shared" si="1"/>
        <v>Post-GFC</v>
      </c>
    </row>
    <row r="16">
      <c r="A16" s="1" t="s">
        <v>150</v>
      </c>
      <c r="B16" s="1">
        <v>2014.0</v>
      </c>
      <c r="C16" s="1" t="s">
        <v>151</v>
      </c>
      <c r="D16" s="1">
        <v>2.3595552E7</v>
      </c>
      <c r="E16" s="1">
        <v>1.113888129024E12</v>
      </c>
      <c r="F16" s="2">
        <v>2.783</v>
      </c>
      <c r="G16" s="1">
        <v>0.081</v>
      </c>
      <c r="H16" s="1">
        <v>127.26</v>
      </c>
      <c r="I16" s="1">
        <v>3.003</v>
      </c>
      <c r="J16" s="1">
        <v>0.192</v>
      </c>
      <c r="K16" s="1">
        <v>-0.827</v>
      </c>
      <c r="L16" s="1">
        <v>-4.353</v>
      </c>
      <c r="M16" s="1">
        <v>22118.086</v>
      </c>
      <c r="N16" s="1">
        <v>521.888</v>
      </c>
      <c r="O16" s="1">
        <v>7.092</v>
      </c>
      <c r="P16" s="1">
        <v>235.706</v>
      </c>
      <c r="Q16" s="1">
        <v>150852.562</v>
      </c>
      <c r="R16" s="1">
        <v>3559.449</v>
      </c>
      <c r="S16" s="1">
        <v>33.424</v>
      </c>
      <c r="T16" s="1">
        <v>0.699</v>
      </c>
      <c r="U16" s="1">
        <v>10.872</v>
      </c>
      <c r="V16" s="1">
        <v>66387.859</v>
      </c>
      <c r="W16" s="1">
        <v>1.406</v>
      </c>
      <c r="X16" s="1">
        <v>7.335</v>
      </c>
      <c r="Y16" s="1">
        <v>25.673</v>
      </c>
      <c r="Z16" s="1">
        <v>375.677</v>
      </c>
      <c r="AA16" s="1">
        <v>15921.538</v>
      </c>
      <c r="AB16" s="1">
        <v>7.755</v>
      </c>
      <c r="AC16" s="1">
        <v>46.978</v>
      </c>
      <c r="AD16" s="1">
        <v>27663.869</v>
      </c>
      <c r="AE16" s="1">
        <v>652.744</v>
      </c>
      <c r="AF16" s="1">
        <v>24.06</v>
      </c>
      <c r="AG16" s="1">
        <v>181.82</v>
      </c>
      <c r="AH16" s="1">
        <v>-24.124</v>
      </c>
      <c r="AI16" s="1">
        <v>-11.966</v>
      </c>
      <c r="AJ16" s="1">
        <v>36.855</v>
      </c>
      <c r="AK16" s="1">
        <v>1561.945</v>
      </c>
      <c r="AL16" s="1">
        <v>2.36</v>
      </c>
      <c r="AM16" s="1">
        <v>-0.451</v>
      </c>
      <c r="AN16" s="1">
        <v>-2.609</v>
      </c>
      <c r="AO16" s="1">
        <v>575.428</v>
      </c>
      <c r="AP16" s="1">
        <v>24387.148</v>
      </c>
      <c r="AQ16" s="1">
        <v>11.563</v>
      </c>
      <c r="AR16" s="1">
        <v>9170.029</v>
      </c>
      <c r="AS16" s="1">
        <v>216.372</v>
      </c>
      <c r="AT16" s="1">
        <v>36.853</v>
      </c>
      <c r="AU16" s="1">
        <v>1566.458</v>
      </c>
      <c r="AV16" s="1">
        <v>28.71</v>
      </c>
      <c r="AW16" s="1">
        <v>12.601</v>
      </c>
      <c r="AX16" s="1">
        <v>2.761</v>
      </c>
      <c r="AY16" s="1">
        <v>534.021</v>
      </c>
      <c r="AZ16" s="1">
        <v>0.807</v>
      </c>
      <c r="BA16" s="1">
        <v>5.595</v>
      </c>
      <c r="BB16" s="1">
        <v>1.198</v>
      </c>
      <c r="BC16" s="1">
        <v>24.878</v>
      </c>
      <c r="BD16" s="1">
        <v>1054.345</v>
      </c>
      <c r="BE16" s="1">
        <v>1.593</v>
      </c>
      <c r="BF16" s="3" t="str">
        <f t="shared" si="1"/>
        <v>Post-GFC</v>
      </c>
    </row>
    <row r="17">
      <c r="A17" s="1" t="s">
        <v>150</v>
      </c>
      <c r="B17" s="1">
        <v>2015.0</v>
      </c>
      <c r="C17" s="1" t="s">
        <v>151</v>
      </c>
      <c r="D17" s="1">
        <v>2.3947955E7</v>
      </c>
      <c r="E17" s="1">
        <v>1.13930338304E12</v>
      </c>
      <c r="F17" s="2">
        <v>-24.719</v>
      </c>
      <c r="G17" s="1">
        <v>-0.742</v>
      </c>
      <c r="H17" s="1">
        <v>94.392</v>
      </c>
      <c r="I17" s="1">
        <v>2.26</v>
      </c>
      <c r="J17" s="1">
        <v>0.142</v>
      </c>
      <c r="K17" s="1">
        <v>3.549</v>
      </c>
      <c r="L17" s="1">
        <v>18.523</v>
      </c>
      <c r="M17" s="1">
        <v>22566.068</v>
      </c>
      <c r="N17" s="1">
        <v>540.411</v>
      </c>
      <c r="O17" s="1">
        <v>-0.105</v>
      </c>
      <c r="P17" s="1">
        <v>-3.747</v>
      </c>
      <c r="Q17" s="1">
        <v>148476.25</v>
      </c>
      <c r="R17" s="1">
        <v>3555.703</v>
      </c>
      <c r="S17" s="1">
        <v>33.856</v>
      </c>
      <c r="T17" s="1">
        <v>2.245</v>
      </c>
      <c r="U17" s="1">
        <v>35.168</v>
      </c>
      <c r="V17" s="1">
        <v>66879.445</v>
      </c>
      <c r="W17" s="1">
        <v>1.406</v>
      </c>
      <c r="X17" s="1">
        <v>3.799</v>
      </c>
      <c r="Y17" s="1">
        <v>14.272</v>
      </c>
      <c r="Z17" s="1">
        <v>389.95</v>
      </c>
      <c r="AA17" s="1">
        <v>16283.21</v>
      </c>
      <c r="AB17" s="1">
        <v>13.824</v>
      </c>
      <c r="AC17" s="1">
        <v>90.233</v>
      </c>
      <c r="AD17" s="1">
        <v>31024.645</v>
      </c>
      <c r="AE17" s="1">
        <v>742.977</v>
      </c>
      <c r="AF17" s="1">
        <v>24.43</v>
      </c>
      <c r="AG17" s="1">
        <v>185.34</v>
      </c>
      <c r="AH17" s="1">
        <v>-2.744</v>
      </c>
      <c r="AI17" s="1">
        <v>-1.193</v>
      </c>
      <c r="AJ17" s="1">
        <v>35.662</v>
      </c>
      <c r="AK17" s="1">
        <v>1489.154</v>
      </c>
      <c r="AL17" s="1">
        <v>2.234</v>
      </c>
      <c r="AM17" s="1">
        <v>-0.808</v>
      </c>
      <c r="AN17" s="1">
        <v>-4.65</v>
      </c>
      <c r="AO17" s="1">
        <v>570.779</v>
      </c>
      <c r="AP17" s="1">
        <v>23834.125</v>
      </c>
      <c r="AQ17" s="1">
        <v>-20.951</v>
      </c>
      <c r="AR17" s="1">
        <v>8160.231</v>
      </c>
      <c r="AS17" s="1">
        <v>195.421</v>
      </c>
      <c r="AT17" s="1">
        <v>35.759</v>
      </c>
      <c r="AU17" s="1">
        <v>1601.626</v>
      </c>
      <c r="AV17" s="1">
        <v>25.112</v>
      </c>
      <c r="AW17" s="1">
        <v>15.685</v>
      </c>
      <c r="AX17" s="1">
        <v>3.084</v>
      </c>
      <c r="AY17" s="1">
        <v>654.957</v>
      </c>
      <c r="AZ17" s="1">
        <v>0.983</v>
      </c>
      <c r="BA17" s="1">
        <v>21.029</v>
      </c>
      <c r="BB17" s="1">
        <v>5.079</v>
      </c>
      <c r="BC17" s="1">
        <v>29.957</v>
      </c>
      <c r="BD17" s="1">
        <v>1250.92</v>
      </c>
      <c r="BE17" s="1">
        <v>1.877</v>
      </c>
      <c r="BF17" s="3" t="str">
        <f t="shared" si="1"/>
        <v>Post-GFC</v>
      </c>
    </row>
    <row r="18">
      <c r="A18" s="1" t="s">
        <v>150</v>
      </c>
      <c r="B18" s="1">
        <v>2016.0</v>
      </c>
      <c r="C18" s="1" t="s">
        <v>151</v>
      </c>
      <c r="D18" s="1">
        <v>2.4329914E7</v>
      </c>
      <c r="E18" s="1">
        <v>1.169967284224E12</v>
      </c>
      <c r="F18" s="2">
        <v>-33.634</v>
      </c>
      <c r="G18" s="1">
        <v>-0.76</v>
      </c>
      <c r="H18" s="1">
        <v>61.661</v>
      </c>
      <c r="I18" s="1">
        <v>1.5</v>
      </c>
      <c r="J18" s="1">
        <v>0.094</v>
      </c>
      <c r="K18" s="1">
        <v>-0.065</v>
      </c>
      <c r="L18" s="1">
        <v>-0.349</v>
      </c>
      <c r="M18" s="1">
        <v>22197.461</v>
      </c>
      <c r="N18" s="1">
        <v>540.062</v>
      </c>
      <c r="O18" s="1">
        <v>0.207</v>
      </c>
      <c r="P18" s="1">
        <v>7.353</v>
      </c>
      <c r="Q18" s="1">
        <v>146447.531</v>
      </c>
      <c r="R18" s="1">
        <v>3563.056</v>
      </c>
      <c r="S18" s="1">
        <v>33.746</v>
      </c>
      <c r="T18" s="1">
        <v>0.329</v>
      </c>
      <c r="U18" s="1">
        <v>5.263</v>
      </c>
      <c r="V18" s="1">
        <v>66045.82</v>
      </c>
      <c r="W18" s="1">
        <v>1.373</v>
      </c>
      <c r="X18" s="1">
        <v>-2.673</v>
      </c>
      <c r="Y18" s="1">
        <v>-10.423</v>
      </c>
      <c r="Z18" s="1">
        <v>379.527</v>
      </c>
      <c r="AA18" s="1">
        <v>15599.178</v>
      </c>
      <c r="AB18" s="1">
        <v>26.625</v>
      </c>
      <c r="AC18" s="1">
        <v>197.82</v>
      </c>
      <c r="AD18" s="1">
        <v>38668.324</v>
      </c>
      <c r="AE18" s="1">
        <v>940.797</v>
      </c>
      <c r="AF18" s="1">
        <v>23.715</v>
      </c>
      <c r="AG18" s="1">
        <v>184.25</v>
      </c>
      <c r="AH18" s="1">
        <v>25.151</v>
      </c>
      <c r="AI18" s="1">
        <v>8.633</v>
      </c>
      <c r="AJ18" s="1">
        <v>44.295</v>
      </c>
      <c r="AK18" s="1">
        <v>1820.599</v>
      </c>
      <c r="AL18" s="1">
        <v>2.768</v>
      </c>
      <c r="AM18" s="1">
        <v>0.249</v>
      </c>
      <c r="AN18" s="1">
        <v>1.423</v>
      </c>
      <c r="AO18" s="1">
        <v>572.201</v>
      </c>
      <c r="AP18" s="1">
        <v>23518.43</v>
      </c>
      <c r="AQ18" s="1">
        <v>-16.875</v>
      </c>
      <c r="AR18" s="1">
        <v>7338.542</v>
      </c>
      <c r="AS18" s="1">
        <v>178.546</v>
      </c>
      <c r="AT18" s="1">
        <v>35.754</v>
      </c>
      <c r="AU18" s="1">
        <v>1606.889</v>
      </c>
      <c r="AV18" s="1">
        <v>20.083</v>
      </c>
      <c r="AW18" s="1">
        <v>18.693</v>
      </c>
      <c r="AX18" s="1">
        <v>3.008</v>
      </c>
      <c r="AY18" s="1">
        <v>768.309</v>
      </c>
      <c r="AZ18" s="1">
        <v>1.168</v>
      </c>
      <c r="BA18" s="1">
        <v>10.198</v>
      </c>
      <c r="BB18" s="1">
        <v>2.806</v>
      </c>
      <c r="BC18" s="1">
        <v>32.763</v>
      </c>
      <c r="BD18" s="1">
        <v>1346.617</v>
      </c>
      <c r="BE18" s="1">
        <v>2.047</v>
      </c>
      <c r="BF18" s="3" t="str">
        <f t="shared" si="1"/>
        <v>Renewable shift</v>
      </c>
    </row>
    <row r="19">
      <c r="A19" s="1" t="s">
        <v>150</v>
      </c>
      <c r="B19" s="1">
        <v>2017.0</v>
      </c>
      <c r="C19" s="1" t="s">
        <v>151</v>
      </c>
      <c r="D19" s="1">
        <v>2.4730998E7</v>
      </c>
      <c r="E19" s="1">
        <v>1.19783292928E12</v>
      </c>
      <c r="F19" s="2">
        <v>1.508</v>
      </c>
      <c r="G19" s="1">
        <v>0.023</v>
      </c>
      <c r="H19" s="1">
        <v>61.576</v>
      </c>
      <c r="I19" s="1">
        <v>1.523</v>
      </c>
      <c r="J19" s="1">
        <v>0.095</v>
      </c>
      <c r="K19" s="1">
        <v>-3.432</v>
      </c>
      <c r="L19" s="1">
        <v>-18.536</v>
      </c>
      <c r="M19" s="1">
        <v>21087.947</v>
      </c>
      <c r="N19" s="1">
        <v>521.526</v>
      </c>
      <c r="O19" s="1">
        <v>-2.519</v>
      </c>
      <c r="P19" s="1">
        <v>-89.742</v>
      </c>
      <c r="Q19" s="1">
        <v>140443.719</v>
      </c>
      <c r="R19" s="1">
        <v>3473.313</v>
      </c>
      <c r="S19" s="1">
        <v>32.676</v>
      </c>
      <c r="T19" s="1">
        <v>-0.303</v>
      </c>
      <c r="U19" s="1">
        <v>-4.861</v>
      </c>
      <c r="V19" s="1">
        <v>64778.141</v>
      </c>
      <c r="W19" s="1">
        <v>1.337</v>
      </c>
      <c r="X19" s="1">
        <v>-1.761</v>
      </c>
      <c r="Y19" s="1">
        <v>-6.683</v>
      </c>
      <c r="Z19" s="1">
        <v>372.844</v>
      </c>
      <c r="AA19" s="1">
        <v>15075.981</v>
      </c>
      <c r="AB19" s="1">
        <v>17.235</v>
      </c>
      <c r="AC19" s="1">
        <v>162.149</v>
      </c>
      <c r="AD19" s="1">
        <v>44597.73</v>
      </c>
      <c r="AE19" s="1">
        <v>1102.946</v>
      </c>
      <c r="AF19" s="1">
        <v>23.361</v>
      </c>
      <c r="AG19" s="1">
        <v>185.96</v>
      </c>
      <c r="AH19" s="1">
        <v>-23.425</v>
      </c>
      <c r="AI19" s="1">
        <v>-10.546</v>
      </c>
      <c r="AJ19" s="1">
        <v>33.749</v>
      </c>
      <c r="AK19" s="1">
        <v>1364.656</v>
      </c>
      <c r="AL19" s="1">
        <v>2.115</v>
      </c>
      <c r="AM19" s="1">
        <v>4.849</v>
      </c>
      <c r="AN19" s="1">
        <v>27.748</v>
      </c>
      <c r="AO19" s="1">
        <v>599.949</v>
      </c>
      <c r="AP19" s="1">
        <v>24258.992</v>
      </c>
      <c r="AQ19" s="1">
        <v>-16.88</v>
      </c>
      <c r="AR19" s="1">
        <v>6536.996</v>
      </c>
      <c r="AS19" s="1">
        <v>161.666</v>
      </c>
      <c r="AT19" s="1">
        <v>37.59</v>
      </c>
      <c r="AU19" s="1">
        <v>1602.028</v>
      </c>
      <c r="AV19" s="1">
        <v>19.863</v>
      </c>
      <c r="AW19" s="1">
        <v>22.294</v>
      </c>
      <c r="AX19" s="1">
        <v>3.601</v>
      </c>
      <c r="AY19" s="1">
        <v>901.455</v>
      </c>
      <c r="AZ19" s="1">
        <v>1.397</v>
      </c>
      <c r="BA19" s="1">
        <v>1.312</v>
      </c>
      <c r="BB19" s="1">
        <v>0.264</v>
      </c>
      <c r="BC19" s="1">
        <v>33.027</v>
      </c>
      <c r="BD19" s="1">
        <v>1335.449</v>
      </c>
      <c r="BE19" s="1">
        <v>2.069</v>
      </c>
      <c r="BF19" s="3" t="str">
        <f t="shared" si="1"/>
        <v>Renewable shift</v>
      </c>
    </row>
    <row r="20">
      <c r="A20" s="1" t="s">
        <v>150</v>
      </c>
      <c r="B20" s="1">
        <v>2018.0</v>
      </c>
      <c r="C20" s="1" t="s">
        <v>151</v>
      </c>
      <c r="D20" s="1">
        <v>2.5119651E7</v>
      </c>
      <c r="E20" s="1">
        <v>1.231576891392E12</v>
      </c>
      <c r="F20" s="2">
        <v>5.146</v>
      </c>
      <c r="G20" s="1">
        <v>0.078</v>
      </c>
      <c r="H20" s="1">
        <v>63.743</v>
      </c>
      <c r="I20" s="1">
        <v>1.601</v>
      </c>
      <c r="J20" s="1">
        <v>0.099</v>
      </c>
      <c r="K20" s="1">
        <v>-2.422</v>
      </c>
      <c r="L20" s="1">
        <v>-12.629</v>
      </c>
      <c r="M20" s="1">
        <v>20258.902</v>
      </c>
      <c r="N20" s="1">
        <v>508.897</v>
      </c>
      <c r="O20" s="1">
        <v>4.695</v>
      </c>
      <c r="P20" s="1">
        <v>163.067</v>
      </c>
      <c r="Q20" s="1">
        <v>144762.359</v>
      </c>
      <c r="R20" s="1">
        <v>3636.38</v>
      </c>
      <c r="S20" s="1">
        <v>31.444</v>
      </c>
      <c r="T20" s="1">
        <v>1.491</v>
      </c>
      <c r="U20" s="1">
        <v>23.88</v>
      </c>
      <c r="V20" s="1">
        <v>64726.543</v>
      </c>
      <c r="W20" s="1">
        <v>1.32</v>
      </c>
      <c r="X20" s="1">
        <v>-0.251</v>
      </c>
      <c r="Y20" s="1">
        <v>-0.936</v>
      </c>
      <c r="Z20" s="1">
        <v>371.908</v>
      </c>
      <c r="AA20" s="1">
        <v>14805.453</v>
      </c>
      <c r="AB20" s="1">
        <v>15.51</v>
      </c>
      <c r="AC20" s="1">
        <v>171.072</v>
      </c>
      <c r="AD20" s="1">
        <v>50718.004</v>
      </c>
      <c r="AE20" s="1">
        <v>1274.019</v>
      </c>
      <c r="AF20" s="1">
        <v>22.98</v>
      </c>
      <c r="AG20" s="1">
        <v>180.8</v>
      </c>
      <c r="AH20" s="1">
        <v>28.235</v>
      </c>
      <c r="AI20" s="1">
        <v>9.314</v>
      </c>
      <c r="AJ20" s="1">
        <v>43.063</v>
      </c>
      <c r="AK20" s="1">
        <v>1714.319</v>
      </c>
      <c r="AL20" s="1">
        <v>2.661</v>
      </c>
      <c r="AM20" s="1">
        <v>1.775</v>
      </c>
      <c r="AN20" s="1">
        <v>10.646</v>
      </c>
      <c r="AO20" s="1">
        <v>610.595</v>
      </c>
      <c r="AP20" s="1">
        <v>24307.477</v>
      </c>
      <c r="AQ20" s="1">
        <v>8.388</v>
      </c>
      <c r="AR20" s="1">
        <v>6769.792</v>
      </c>
      <c r="AS20" s="1">
        <v>170.055</v>
      </c>
      <c r="AT20" s="1">
        <v>37.728</v>
      </c>
      <c r="AU20" s="1">
        <v>1625.908</v>
      </c>
      <c r="AV20" s="1">
        <v>38.29</v>
      </c>
      <c r="AW20" s="1">
        <v>30.677</v>
      </c>
      <c r="AX20" s="1">
        <v>8.383</v>
      </c>
      <c r="AY20" s="1">
        <v>1221.228</v>
      </c>
      <c r="AZ20" s="1">
        <v>1.895</v>
      </c>
      <c r="BA20" s="1">
        <v>23.096</v>
      </c>
      <c r="BB20" s="1">
        <v>7.426</v>
      </c>
      <c r="BC20" s="1">
        <v>40.453</v>
      </c>
      <c r="BD20" s="1">
        <v>1610.398</v>
      </c>
      <c r="BE20" s="1">
        <v>2.5</v>
      </c>
      <c r="BF20" s="3" t="str">
        <f t="shared" si="1"/>
        <v>Renewable shift</v>
      </c>
    </row>
    <row r="21">
      <c r="A21" s="1" t="s">
        <v>150</v>
      </c>
      <c r="B21" s="1">
        <v>2019.0</v>
      </c>
      <c r="C21" s="1" t="s">
        <v>151</v>
      </c>
      <c r="D21" s="1">
        <v>2.548266E7</v>
      </c>
      <c r="E21" s="1">
        <v>1.255505526784E12</v>
      </c>
      <c r="F21" s="2">
        <v>-5.136</v>
      </c>
      <c r="G21" s="1">
        <v>-0.082</v>
      </c>
      <c r="H21" s="1">
        <v>59.607</v>
      </c>
      <c r="I21" s="1">
        <v>1.519</v>
      </c>
      <c r="J21" s="1">
        <v>0.091</v>
      </c>
      <c r="K21" s="1">
        <v>-4.417</v>
      </c>
      <c r="L21" s="1">
        <v>-22.476</v>
      </c>
      <c r="M21" s="1">
        <v>19088.293</v>
      </c>
      <c r="N21" s="1">
        <v>486.421</v>
      </c>
      <c r="O21" s="1">
        <v>0.661</v>
      </c>
      <c r="P21" s="1">
        <v>24.054</v>
      </c>
      <c r="Q21" s="1">
        <v>143644.125</v>
      </c>
      <c r="R21" s="1">
        <v>3660.434</v>
      </c>
      <c r="S21" s="1">
        <v>29.097</v>
      </c>
      <c r="T21" s="1">
        <v>3.345</v>
      </c>
      <c r="U21" s="1">
        <v>54.385</v>
      </c>
      <c r="V21" s="1">
        <v>65938.672</v>
      </c>
      <c r="W21" s="1">
        <v>1.338</v>
      </c>
      <c r="X21" s="1">
        <v>18.462</v>
      </c>
      <c r="Y21" s="1">
        <v>68.663</v>
      </c>
      <c r="Z21" s="1">
        <v>440.57</v>
      </c>
      <c r="AA21" s="1">
        <v>17289.027</v>
      </c>
      <c r="AB21" s="1">
        <v>14.678</v>
      </c>
      <c r="AC21" s="1">
        <v>187.005</v>
      </c>
      <c r="AD21" s="1">
        <v>57334.043</v>
      </c>
      <c r="AE21" s="1">
        <v>1461.024</v>
      </c>
      <c r="AF21" s="1">
        <v>26.354</v>
      </c>
      <c r="AG21" s="1">
        <v>178.18</v>
      </c>
      <c r="AH21" s="1">
        <v>-19.008</v>
      </c>
      <c r="AI21" s="1">
        <v>-8.358</v>
      </c>
      <c r="AJ21" s="1">
        <v>34.705</v>
      </c>
      <c r="AK21" s="1">
        <v>1361.905</v>
      </c>
      <c r="AL21" s="1">
        <v>2.076</v>
      </c>
      <c r="AM21" s="1">
        <v>-1.048</v>
      </c>
      <c r="AN21" s="1">
        <v>-6.397</v>
      </c>
      <c r="AO21" s="1">
        <v>604.199</v>
      </c>
      <c r="AP21" s="1">
        <v>23710.188</v>
      </c>
      <c r="AQ21" s="1">
        <v>53.879</v>
      </c>
      <c r="AR21" s="1">
        <v>8787.675</v>
      </c>
      <c r="AS21" s="1">
        <v>223.933</v>
      </c>
      <c r="AT21" s="1">
        <v>36.142</v>
      </c>
      <c r="AU21" s="1">
        <v>1680.293</v>
      </c>
      <c r="AV21" s="1">
        <v>48.366</v>
      </c>
      <c r="AW21" s="1">
        <v>45.289</v>
      </c>
      <c r="AX21" s="1">
        <v>14.612</v>
      </c>
      <c r="AY21" s="1">
        <v>1777.23</v>
      </c>
      <c r="AZ21" s="1">
        <v>2.709</v>
      </c>
      <c r="BA21" s="1">
        <v>19.738</v>
      </c>
      <c r="BB21" s="1">
        <v>7.745</v>
      </c>
      <c r="BC21" s="1">
        <v>48.197</v>
      </c>
      <c r="BD21" s="1">
        <v>1891.374</v>
      </c>
      <c r="BE21" s="1">
        <v>2.883</v>
      </c>
      <c r="BF21" s="3" t="str">
        <f t="shared" si="1"/>
        <v>Renewable shift</v>
      </c>
    </row>
    <row r="22">
      <c r="A22" s="1" t="s">
        <v>150</v>
      </c>
      <c r="B22" s="1">
        <v>2020.0</v>
      </c>
      <c r="C22" s="1" t="s">
        <v>151</v>
      </c>
      <c r="D22" s="1">
        <v>2.5743732E7</v>
      </c>
      <c r="E22" s="1">
        <v>1.232259776512E12</v>
      </c>
      <c r="F22" s="2">
        <v>-20.583</v>
      </c>
      <c r="G22" s="1">
        <v>-0.313</v>
      </c>
      <c r="H22" s="1">
        <v>46.858</v>
      </c>
      <c r="I22" s="1">
        <v>1.206</v>
      </c>
      <c r="J22" s="1">
        <v>0.077</v>
      </c>
      <c r="K22" s="1">
        <v>-3.765</v>
      </c>
      <c r="L22" s="1">
        <v>-18.316</v>
      </c>
      <c r="M22" s="1">
        <v>18183.236</v>
      </c>
      <c r="N22" s="1">
        <v>468.104</v>
      </c>
      <c r="O22" s="1">
        <v>-8.711</v>
      </c>
      <c r="P22" s="1">
        <v>-318.843</v>
      </c>
      <c r="Q22" s="1">
        <v>129802.148</v>
      </c>
      <c r="R22" s="1">
        <v>3341.592</v>
      </c>
      <c r="S22" s="1">
        <v>29.709</v>
      </c>
      <c r="T22" s="1">
        <v>-5.647</v>
      </c>
      <c r="U22" s="1">
        <v>-94.881</v>
      </c>
      <c r="V22" s="1">
        <v>61584.387</v>
      </c>
      <c r="W22" s="1">
        <v>1.287</v>
      </c>
      <c r="X22" s="1">
        <v>-3.949</v>
      </c>
      <c r="Y22" s="1">
        <v>-17.397</v>
      </c>
      <c r="Z22" s="1">
        <v>423.173</v>
      </c>
      <c r="AA22" s="1">
        <v>16437.92</v>
      </c>
      <c r="AB22" s="1">
        <v>-0.264</v>
      </c>
      <c r="AC22" s="1">
        <v>-3.86</v>
      </c>
      <c r="AD22" s="1">
        <v>56602.664</v>
      </c>
      <c r="AE22" s="1">
        <v>1457.164</v>
      </c>
      <c r="AF22" s="1">
        <v>26.858</v>
      </c>
      <c r="AG22" s="1">
        <v>170.31</v>
      </c>
      <c r="AH22" s="1">
        <v>2.854</v>
      </c>
      <c r="AI22" s="1">
        <v>0.902</v>
      </c>
      <c r="AJ22" s="1">
        <v>35.607</v>
      </c>
      <c r="AK22" s="1">
        <v>1383.144</v>
      </c>
      <c r="AL22" s="1">
        <v>2.26</v>
      </c>
      <c r="AM22" s="1">
        <v>-13.576</v>
      </c>
      <c r="AN22" s="1">
        <v>-82.026</v>
      </c>
      <c r="AO22" s="1">
        <v>522.173</v>
      </c>
      <c r="AP22" s="1">
        <v>20283.49</v>
      </c>
      <c r="AQ22" s="1">
        <v>-1.663</v>
      </c>
      <c r="AR22" s="1">
        <v>8633.974</v>
      </c>
      <c r="AS22" s="1">
        <v>222.271</v>
      </c>
      <c r="AT22" s="1">
        <v>33.141</v>
      </c>
      <c r="AU22" s="1">
        <v>1585.412</v>
      </c>
      <c r="AV22" s="1">
        <v>30.322</v>
      </c>
      <c r="AW22" s="1">
        <v>58.875</v>
      </c>
      <c r="AX22" s="1">
        <v>13.587</v>
      </c>
      <c r="AY22" s="1">
        <v>2286.98</v>
      </c>
      <c r="AZ22" s="1">
        <v>3.737</v>
      </c>
      <c r="BA22" s="1">
        <v>16.101</v>
      </c>
      <c r="BB22" s="1">
        <v>7.622</v>
      </c>
      <c r="BC22" s="1">
        <v>55.819</v>
      </c>
      <c r="BD22" s="1">
        <v>2168.275</v>
      </c>
      <c r="BE22" s="1">
        <v>3.543</v>
      </c>
      <c r="BF22" s="3" t="str">
        <f t="shared" si="1"/>
        <v>Renewable shift</v>
      </c>
    </row>
    <row r="23">
      <c r="A23" s="1" t="s">
        <v>150</v>
      </c>
      <c r="B23" s="1">
        <v>2021.0</v>
      </c>
      <c r="C23" s="1" t="s">
        <v>151</v>
      </c>
      <c r="D23" s="1">
        <v>2.5956358E7</v>
      </c>
      <c r="E23" s="1">
        <v>1.2967051264E12</v>
      </c>
      <c r="F23" s="2">
        <v>2.608</v>
      </c>
      <c r="G23" s="1">
        <v>0.031</v>
      </c>
      <c r="H23" s="1">
        <v>47.686</v>
      </c>
      <c r="I23" s="1">
        <v>1.238</v>
      </c>
      <c r="J23" s="1">
        <v>0.078</v>
      </c>
      <c r="K23" s="1">
        <v>-3.339</v>
      </c>
      <c r="L23" s="1">
        <v>-15.628</v>
      </c>
      <c r="M23" s="1">
        <v>17432.189</v>
      </c>
      <c r="N23" s="1">
        <v>452.476</v>
      </c>
      <c r="O23" s="1">
        <v>1.833</v>
      </c>
      <c r="P23" s="1">
        <v>61.236</v>
      </c>
      <c r="Q23" s="1">
        <v>131098.031</v>
      </c>
      <c r="R23" s="1">
        <v>3402.827</v>
      </c>
      <c r="S23" s="1">
        <v>28.679</v>
      </c>
      <c r="T23" s="1">
        <v>0.247</v>
      </c>
      <c r="U23" s="1">
        <v>3.911</v>
      </c>
      <c r="V23" s="1">
        <v>61230.586</v>
      </c>
      <c r="W23" s="1">
        <v>1.226</v>
      </c>
      <c r="X23" s="1">
        <v>-6.479</v>
      </c>
      <c r="Y23" s="1">
        <v>-27.416</v>
      </c>
      <c r="Z23" s="1">
        <v>395.757</v>
      </c>
      <c r="AA23" s="1">
        <v>15247.021</v>
      </c>
      <c r="AB23" s="1">
        <v>1.516</v>
      </c>
      <c r="AC23" s="1">
        <v>22.096</v>
      </c>
      <c r="AD23" s="1">
        <v>56990.285</v>
      </c>
      <c r="AE23" s="1">
        <v>1479.26</v>
      </c>
      <c r="AF23" s="1">
        <v>25.084</v>
      </c>
      <c r="AG23" s="1">
        <v>162.05</v>
      </c>
      <c r="AH23" s="1">
        <v>10.552</v>
      </c>
      <c r="AI23" s="1">
        <v>3.66</v>
      </c>
      <c r="AJ23" s="1">
        <v>39.268</v>
      </c>
      <c r="AK23" s="1">
        <v>1512.836</v>
      </c>
      <c r="AL23" s="1">
        <v>2.489</v>
      </c>
      <c r="AM23" s="1">
        <v>2.594</v>
      </c>
      <c r="AN23" s="1">
        <v>13.547</v>
      </c>
      <c r="AO23" s="1">
        <v>535.72</v>
      </c>
      <c r="AP23" s="1">
        <v>20639.256</v>
      </c>
      <c r="AQ23" s="1">
        <v>-8.046</v>
      </c>
      <c r="AR23" s="1">
        <v>8253.272</v>
      </c>
      <c r="AS23" s="1">
        <v>214.225</v>
      </c>
      <c r="AT23" s="1">
        <v>33.955</v>
      </c>
      <c r="AU23" s="1">
        <v>1589.323</v>
      </c>
      <c r="AV23" s="1">
        <v>30.822</v>
      </c>
      <c r="AW23" s="1">
        <v>76.832</v>
      </c>
      <c r="AX23" s="1">
        <v>17.957</v>
      </c>
      <c r="AY23" s="1">
        <v>2960.047</v>
      </c>
      <c r="AZ23" s="1">
        <v>4.87</v>
      </c>
      <c r="BA23" s="1">
        <v>18.53</v>
      </c>
      <c r="BB23" s="1">
        <v>10.18</v>
      </c>
      <c r="BC23" s="1">
        <v>66.0</v>
      </c>
      <c r="BD23" s="1">
        <v>2542.718</v>
      </c>
      <c r="BE23" s="1">
        <v>4.183</v>
      </c>
      <c r="BF23" s="3" t="str">
        <f t="shared" si="1"/>
        <v>Renewable shift</v>
      </c>
    </row>
    <row r="24">
      <c r="A24" s="1" t="s">
        <v>150</v>
      </c>
      <c r="B24" s="1">
        <v>2022.0</v>
      </c>
      <c r="C24" s="1" t="s">
        <v>151</v>
      </c>
      <c r="D24" s="1">
        <v>2.6200929E7</v>
      </c>
      <c r="E24" s="1">
        <v>1.3442514944E12</v>
      </c>
      <c r="F24" s="2">
        <v>7.285</v>
      </c>
      <c r="G24" s="1">
        <v>0.09</v>
      </c>
      <c r="H24" s="1">
        <v>50.683</v>
      </c>
      <c r="I24" s="1">
        <v>1.328</v>
      </c>
      <c r="J24" s="1">
        <v>0.081</v>
      </c>
      <c r="K24" s="1">
        <v>-5.331</v>
      </c>
      <c r="L24" s="1">
        <v>-24.12</v>
      </c>
      <c r="M24" s="1">
        <v>16348.893</v>
      </c>
      <c r="N24" s="1">
        <v>428.356</v>
      </c>
      <c r="O24" s="1">
        <v>-4.594</v>
      </c>
      <c r="P24" s="1">
        <v>-156.342</v>
      </c>
      <c r="Q24" s="1">
        <v>123907.258</v>
      </c>
      <c r="R24" s="1">
        <v>3246.485</v>
      </c>
      <c r="S24" s="1">
        <v>25.994</v>
      </c>
      <c r="T24" s="1">
        <v>4.497</v>
      </c>
      <c r="U24" s="1">
        <v>71.467</v>
      </c>
      <c r="V24" s="1">
        <v>63386.676</v>
      </c>
      <c r="W24" s="1">
        <v>1.235</v>
      </c>
      <c r="X24" s="1">
        <v>9.226</v>
      </c>
      <c r="Y24" s="1">
        <v>36.511</v>
      </c>
      <c r="Z24" s="1">
        <v>432.269</v>
      </c>
      <c r="AA24" s="1">
        <v>16498.217</v>
      </c>
      <c r="AB24" s="1">
        <v>4.268</v>
      </c>
      <c r="AC24" s="1">
        <v>63.131</v>
      </c>
      <c r="AD24" s="1">
        <v>58867.812</v>
      </c>
      <c r="AE24" s="1">
        <v>1542.391</v>
      </c>
      <c r="AF24" s="1">
        <v>26.231</v>
      </c>
      <c r="AG24" s="1">
        <v>157.71</v>
      </c>
      <c r="AH24" s="1">
        <v>4.504</v>
      </c>
      <c r="AI24" s="1">
        <v>1.668</v>
      </c>
      <c r="AJ24" s="1">
        <v>40.936</v>
      </c>
      <c r="AK24" s="1">
        <v>1562.369</v>
      </c>
      <c r="AL24" s="1">
        <v>2.484</v>
      </c>
      <c r="AM24" s="1">
        <v>6.212</v>
      </c>
      <c r="AN24" s="1">
        <v>33.28</v>
      </c>
      <c r="AO24" s="1">
        <v>569.0</v>
      </c>
      <c r="AP24" s="1">
        <v>21716.801</v>
      </c>
      <c r="AQ24" s="1">
        <v>-15.518</v>
      </c>
      <c r="AR24" s="1">
        <v>7583.956</v>
      </c>
      <c r="AS24" s="1">
        <v>198.707</v>
      </c>
      <c r="AT24" s="1">
        <v>34.528</v>
      </c>
      <c r="AU24" s="1">
        <v>1660.79</v>
      </c>
      <c r="AV24" s="1">
        <v>20.358</v>
      </c>
      <c r="AW24" s="1">
        <v>92.246</v>
      </c>
      <c r="AX24" s="1">
        <v>15.414</v>
      </c>
      <c r="AY24" s="1">
        <v>3520.713</v>
      </c>
      <c r="AZ24" s="1">
        <v>5.598</v>
      </c>
      <c r="BA24" s="1">
        <v>12.145</v>
      </c>
      <c r="BB24" s="1">
        <v>7.834</v>
      </c>
      <c r="BC24" s="1">
        <v>73.834</v>
      </c>
      <c r="BD24" s="1">
        <v>2817.979</v>
      </c>
      <c r="BE24" s="1">
        <v>4.48</v>
      </c>
      <c r="BF24" s="3" t="str">
        <f t="shared" si="1"/>
        <v>Renewable shift</v>
      </c>
    </row>
    <row r="25">
      <c r="A25" s="1" t="s">
        <v>150</v>
      </c>
      <c r="B25" s="1">
        <v>2023.0</v>
      </c>
      <c r="C25" s="1" t="s">
        <v>151</v>
      </c>
      <c r="D25" s="1">
        <v>2.6451074E7</v>
      </c>
      <c r="E25" s="2">
        <f>FORECAST(2023,E2:E24,B2:B24)</f>
        <v>1368415340050</v>
      </c>
      <c r="F25" s="2">
        <v>-5.185</v>
      </c>
      <c r="G25" s="1">
        <v>-0.069</v>
      </c>
      <c r="H25" s="1">
        <v>47.6</v>
      </c>
      <c r="I25" s="1">
        <v>1.259</v>
      </c>
      <c r="J25" s="1">
        <v>0.077</v>
      </c>
      <c r="K25" s="1">
        <v>-2.338</v>
      </c>
      <c r="L25" s="1">
        <v>-10.015</v>
      </c>
      <c r="M25" s="1">
        <v>15815.644</v>
      </c>
      <c r="N25" s="1">
        <v>418.341</v>
      </c>
      <c r="O25" s="1">
        <v>0.492</v>
      </c>
      <c r="P25" s="1">
        <v>15.96</v>
      </c>
      <c r="Q25" s="1">
        <v>123338.859</v>
      </c>
      <c r="R25" s="1">
        <v>3262.445</v>
      </c>
      <c r="S25" s="1">
        <v>25.468</v>
      </c>
      <c r="T25" s="1">
        <v>-0.206</v>
      </c>
      <c r="U25" s="1">
        <v>-3.413</v>
      </c>
      <c r="V25" s="1">
        <v>62658.199</v>
      </c>
      <c r="W25" s="5">
        <f t="shared" ref="W25:W26" si="2">AU25/E25*1000000000</f>
        <v>1.211165171</v>
      </c>
      <c r="X25" s="1">
        <v>-10.641</v>
      </c>
      <c r="Y25" s="1">
        <v>-45.998</v>
      </c>
      <c r="Z25" s="1">
        <v>386.27</v>
      </c>
      <c r="AA25" s="1">
        <v>14603.192</v>
      </c>
      <c r="AB25" s="1">
        <v>-2.287</v>
      </c>
      <c r="AC25" s="1">
        <v>-35.28</v>
      </c>
      <c r="AD25" s="1">
        <v>56977.336</v>
      </c>
      <c r="AE25" s="1">
        <v>1507.112</v>
      </c>
      <c r="AF25" s="1">
        <v>23.516</v>
      </c>
      <c r="AG25" s="1">
        <v>151.93</v>
      </c>
      <c r="AH25" s="1">
        <v>-9.493</v>
      </c>
      <c r="AI25" s="1">
        <v>-4.157</v>
      </c>
      <c r="AJ25" s="1">
        <v>36.778</v>
      </c>
      <c r="AK25" s="1">
        <v>1390.434</v>
      </c>
      <c r="AL25" s="1">
        <v>2.239</v>
      </c>
      <c r="AM25" s="1">
        <v>5.922</v>
      </c>
      <c r="AN25" s="1">
        <v>33.696</v>
      </c>
      <c r="AO25" s="1">
        <v>602.696</v>
      </c>
      <c r="AP25" s="1">
        <v>22785.314</v>
      </c>
      <c r="AQ25" s="1">
        <v>-17.134</v>
      </c>
      <c r="AR25" s="1">
        <v>6864.479</v>
      </c>
      <c r="AS25" s="1">
        <v>181.573</v>
      </c>
      <c r="AT25" s="1">
        <v>36.692</v>
      </c>
      <c r="AU25" s="1">
        <v>1657.377</v>
      </c>
      <c r="AV25" s="1">
        <v>19.844</v>
      </c>
      <c r="AW25" s="1">
        <v>109.742</v>
      </c>
      <c r="AX25" s="1">
        <v>17.496</v>
      </c>
      <c r="AY25" s="1">
        <v>4148.879</v>
      </c>
      <c r="AZ25" s="1">
        <v>6.681</v>
      </c>
      <c r="BA25" s="1">
        <v>6.049</v>
      </c>
      <c r="BB25" s="1">
        <v>3.893</v>
      </c>
      <c r="BC25" s="1">
        <v>77.727</v>
      </c>
      <c r="BD25" s="1">
        <v>2938.505</v>
      </c>
      <c r="BE25" s="1">
        <v>4.732</v>
      </c>
      <c r="BF25" s="3" t="str">
        <f t="shared" si="1"/>
        <v>Renewable shift</v>
      </c>
    </row>
    <row r="26">
      <c r="A26" s="1" t="s">
        <v>150</v>
      </c>
      <c r="B26" s="1">
        <v>2024.0</v>
      </c>
      <c r="C26" s="1" t="s">
        <v>151</v>
      </c>
      <c r="D26" s="1">
        <v>2.6713152E7</v>
      </c>
      <c r="E26" s="1">
        <f>FORECAST(2024,E2:E25,B2:B25)</f>
        <v>1397652213485</v>
      </c>
      <c r="F26" s="2">
        <v>-2.31</v>
      </c>
      <c r="G26" s="1">
        <v>-0.029</v>
      </c>
      <c r="H26" s="1">
        <v>46.045</v>
      </c>
      <c r="I26" s="1">
        <v>1.23</v>
      </c>
      <c r="J26" s="1">
        <v>0.074</v>
      </c>
      <c r="K26" s="1">
        <v>1.111</v>
      </c>
      <c r="L26" s="1">
        <v>4.649</v>
      </c>
      <c r="M26" s="1">
        <v>15834.523</v>
      </c>
      <c r="N26" s="1">
        <v>422.99</v>
      </c>
      <c r="O26" s="1">
        <v>0.617</v>
      </c>
      <c r="P26" s="1">
        <v>20.128</v>
      </c>
      <c r="Q26" s="1">
        <v>122882.305</v>
      </c>
      <c r="R26" s="1">
        <v>3282.574</v>
      </c>
      <c r="S26" s="1">
        <v>25.518</v>
      </c>
      <c r="T26" s="1">
        <v>0.889</v>
      </c>
      <c r="U26" s="1">
        <v>14.737</v>
      </c>
      <c r="V26" s="1">
        <v>62595.164</v>
      </c>
      <c r="W26" s="5">
        <f t="shared" si="2"/>
        <v>1.19637345</v>
      </c>
      <c r="X26" s="1">
        <v>-4.232</v>
      </c>
      <c r="Y26" s="1">
        <v>-16.346</v>
      </c>
      <c r="Z26" s="1">
        <v>369.924</v>
      </c>
      <c r="AA26" s="1">
        <v>13848.001</v>
      </c>
      <c r="AB26" s="1">
        <v>-0.379</v>
      </c>
      <c r="AC26" s="1">
        <v>-5.708</v>
      </c>
      <c r="AD26" s="1">
        <v>56204.664</v>
      </c>
      <c r="AE26" s="1">
        <v>1501.404</v>
      </c>
      <c r="AF26" s="1">
        <v>22.317</v>
      </c>
      <c r="AG26" s="1">
        <v>154.39</v>
      </c>
      <c r="AH26" s="1">
        <v>-14.786</v>
      </c>
      <c r="AI26" s="1">
        <v>-5.438</v>
      </c>
      <c r="AJ26" s="1">
        <v>31.34</v>
      </c>
      <c r="AK26" s="1">
        <v>1173.221</v>
      </c>
      <c r="AL26" s="1">
        <v>1.891</v>
      </c>
      <c r="AM26" s="1">
        <v>2.951</v>
      </c>
      <c r="AN26" s="1">
        <v>17.787</v>
      </c>
      <c r="AO26" s="1">
        <v>620.483</v>
      </c>
      <c r="AP26" s="1">
        <v>23227.623</v>
      </c>
      <c r="AQ26" s="1">
        <v>-8.147</v>
      </c>
      <c r="AR26" s="1">
        <v>6492.141</v>
      </c>
      <c r="AS26" s="1">
        <v>173.426</v>
      </c>
      <c r="AT26" s="1">
        <v>37.432</v>
      </c>
      <c r="AU26" s="1">
        <v>1672.114</v>
      </c>
      <c r="AV26" s="1">
        <v>11.597</v>
      </c>
      <c r="AW26" s="1">
        <v>122.469</v>
      </c>
      <c r="AX26" s="1">
        <v>12.727</v>
      </c>
      <c r="AY26" s="1">
        <v>4584.605</v>
      </c>
      <c r="AZ26" s="1">
        <v>7.388</v>
      </c>
      <c r="BA26" s="1">
        <v>2.731</v>
      </c>
      <c r="BB26" s="1">
        <v>2.122</v>
      </c>
      <c r="BC26" s="1">
        <v>79.849</v>
      </c>
      <c r="BD26" s="1">
        <v>2989.128</v>
      </c>
      <c r="BE26" s="1">
        <v>4.817</v>
      </c>
      <c r="BF26" s="3" t="str">
        <f t="shared" si="1"/>
        <v>Renewable shift</v>
      </c>
    </row>
    <row r="27">
      <c r="E27" s="2"/>
    </row>
    <row r="28">
      <c r="E28" s="2"/>
    </row>
    <row r="29">
      <c r="E29" s="2"/>
    </row>
    <row r="30">
      <c r="E30" s="2"/>
    </row>
    <row r="31">
      <c r="E31" s="2"/>
    </row>
    <row r="32">
      <c r="E32" s="2"/>
    </row>
    <row r="33">
      <c r="E33" s="2"/>
    </row>
    <row r="34">
      <c r="E34" s="2"/>
    </row>
    <row r="35">
      <c r="E35" s="2"/>
    </row>
    <row r="36">
      <c r="E36" s="2"/>
    </row>
    <row r="37">
      <c r="E37" s="2"/>
    </row>
    <row r="38">
      <c r="E38" s="2"/>
    </row>
    <row r="39">
      <c r="E39" s="2"/>
    </row>
    <row r="40">
      <c r="E40" s="2"/>
    </row>
    <row r="41">
      <c r="E41" s="2"/>
    </row>
    <row r="42">
      <c r="E42" s="2"/>
    </row>
    <row r="43">
      <c r="E43" s="2"/>
    </row>
    <row r="44">
      <c r="E44" s="2"/>
    </row>
    <row r="45">
      <c r="E45" s="2"/>
    </row>
    <row r="46">
      <c r="E46" s="2"/>
    </row>
    <row r="47">
      <c r="E47" s="2"/>
    </row>
    <row r="48">
      <c r="E48" s="2"/>
    </row>
    <row r="49">
      <c r="E49" s="2"/>
    </row>
    <row r="50">
      <c r="E50" s="2"/>
    </row>
    <row r="51">
      <c r="E51" s="2"/>
    </row>
    <row r="52">
      <c r="E52" s="2"/>
    </row>
    <row r="53">
      <c r="E53" s="2"/>
    </row>
    <row r="54">
      <c r="E54" s="2"/>
    </row>
    <row r="55">
      <c r="E55" s="2"/>
    </row>
    <row r="56">
      <c r="E56" s="2"/>
    </row>
    <row r="57">
      <c r="E57" s="2"/>
    </row>
    <row r="58">
      <c r="E58" s="2"/>
    </row>
    <row r="59">
      <c r="E59" s="2"/>
    </row>
    <row r="60">
      <c r="E60" s="2"/>
    </row>
    <row r="61">
      <c r="E61" s="2"/>
    </row>
    <row r="62">
      <c r="E62" s="2"/>
    </row>
    <row r="63">
      <c r="E63" s="2"/>
    </row>
    <row r="64">
      <c r="E64" s="2"/>
    </row>
    <row r="65">
      <c r="E65" s="2"/>
    </row>
    <row r="66">
      <c r="E66" s="2"/>
    </row>
    <row r="67">
      <c r="E67" s="2"/>
    </row>
    <row r="68">
      <c r="E68" s="2"/>
    </row>
    <row r="69">
      <c r="E69" s="2"/>
    </row>
    <row r="70">
      <c r="E70" s="2"/>
    </row>
    <row r="71">
      <c r="E71" s="2"/>
    </row>
    <row r="72">
      <c r="E72" s="2"/>
    </row>
    <row r="73">
      <c r="E73" s="2"/>
    </row>
    <row r="74">
      <c r="E74" s="2"/>
    </row>
    <row r="75">
      <c r="E75" s="2"/>
    </row>
    <row r="76">
      <c r="E76" s="2"/>
    </row>
    <row r="77">
      <c r="E77" s="2"/>
    </row>
    <row r="78">
      <c r="E78" s="2"/>
    </row>
    <row r="79">
      <c r="E79" s="2"/>
    </row>
    <row r="80">
      <c r="E80" s="2"/>
    </row>
    <row r="81">
      <c r="E81" s="2"/>
    </row>
    <row r="82">
      <c r="E82" s="2"/>
    </row>
    <row r="83">
      <c r="E83" s="2"/>
    </row>
    <row r="84">
      <c r="E84" s="2"/>
    </row>
    <row r="85">
      <c r="E85" s="2"/>
    </row>
    <row r="86">
      <c r="E86" s="2"/>
    </row>
    <row r="87">
      <c r="E87" s="2"/>
    </row>
    <row r="88">
      <c r="E88" s="2"/>
    </row>
    <row r="89">
      <c r="E89" s="2"/>
    </row>
    <row r="90">
      <c r="E90" s="2"/>
    </row>
    <row r="91">
      <c r="E91" s="2"/>
    </row>
    <row r="92">
      <c r="E92" s="2"/>
    </row>
    <row r="93">
      <c r="E93" s="2"/>
    </row>
    <row r="94">
      <c r="E94" s="2"/>
    </row>
    <row r="95">
      <c r="E95" s="2"/>
    </row>
    <row r="96">
      <c r="E96" s="2"/>
    </row>
    <row r="97">
      <c r="E97" s="2"/>
    </row>
    <row r="98">
      <c r="E98" s="2"/>
    </row>
    <row r="99">
      <c r="E99" s="2"/>
    </row>
    <row r="100">
      <c r="E100" s="2"/>
    </row>
    <row r="101">
      <c r="E101" s="2"/>
    </row>
    <row r="102">
      <c r="E102" s="2"/>
    </row>
    <row r="103">
      <c r="E103" s="2"/>
    </row>
    <row r="104">
      <c r="E104" s="2"/>
    </row>
    <row r="105">
      <c r="E105" s="2"/>
    </row>
    <row r="106">
      <c r="E106" s="2"/>
    </row>
    <row r="107">
      <c r="E107" s="2"/>
    </row>
    <row r="108">
      <c r="E108" s="2"/>
    </row>
    <row r="109">
      <c r="E109" s="2"/>
    </row>
    <row r="110">
      <c r="E110" s="2"/>
    </row>
    <row r="111">
      <c r="E111" s="2"/>
    </row>
    <row r="112">
      <c r="E112" s="2"/>
    </row>
    <row r="113">
      <c r="E113" s="2"/>
    </row>
    <row r="114">
      <c r="E114" s="2"/>
    </row>
    <row r="115">
      <c r="E115" s="2"/>
    </row>
    <row r="116">
      <c r="E116" s="2"/>
    </row>
    <row r="117">
      <c r="E117" s="2"/>
    </row>
    <row r="118">
      <c r="E118" s="2"/>
    </row>
    <row r="119">
      <c r="E119" s="2"/>
    </row>
    <row r="120">
      <c r="E120" s="2"/>
    </row>
    <row r="121">
      <c r="E121" s="2"/>
    </row>
    <row r="122">
      <c r="E122" s="2"/>
    </row>
    <row r="123">
      <c r="E123" s="2"/>
    </row>
    <row r="124">
      <c r="E124" s="2"/>
    </row>
    <row r="125">
      <c r="E125" s="2"/>
    </row>
    <row r="126">
      <c r="E126" s="2"/>
    </row>
    <row r="127">
      <c r="E127" s="2"/>
    </row>
    <row r="128">
      <c r="E128" s="2"/>
    </row>
    <row r="129">
      <c r="E129" s="2"/>
    </row>
    <row r="130">
      <c r="E130" s="2"/>
    </row>
    <row r="131">
      <c r="E131" s="2"/>
    </row>
    <row r="132">
      <c r="E132" s="2"/>
    </row>
    <row r="133">
      <c r="E133" s="2"/>
    </row>
    <row r="134">
      <c r="E134" s="2"/>
    </row>
    <row r="135">
      <c r="E135" s="2"/>
    </row>
    <row r="136">
      <c r="E136" s="2"/>
    </row>
    <row r="137">
      <c r="E137" s="2"/>
    </row>
    <row r="138">
      <c r="E138" s="2"/>
    </row>
    <row r="139">
      <c r="E139" s="2"/>
    </row>
    <row r="140">
      <c r="E140" s="2"/>
    </row>
    <row r="141">
      <c r="E141" s="2"/>
    </row>
    <row r="142">
      <c r="E142" s="2"/>
    </row>
    <row r="143">
      <c r="E143" s="2"/>
    </row>
    <row r="144">
      <c r="E144" s="2"/>
    </row>
    <row r="145">
      <c r="E145" s="2"/>
    </row>
    <row r="146">
      <c r="E146" s="2"/>
    </row>
    <row r="147">
      <c r="E147" s="2"/>
    </row>
    <row r="148">
      <c r="E148" s="2"/>
    </row>
    <row r="149">
      <c r="E149" s="2"/>
    </row>
    <row r="150">
      <c r="E150" s="2"/>
    </row>
    <row r="151">
      <c r="E151" s="2"/>
    </row>
    <row r="152">
      <c r="E152" s="2"/>
    </row>
    <row r="153">
      <c r="E153" s="2"/>
    </row>
    <row r="154">
      <c r="E154" s="2"/>
    </row>
    <row r="155">
      <c r="E155" s="2"/>
    </row>
    <row r="156">
      <c r="E156" s="2"/>
    </row>
    <row r="157">
      <c r="E157" s="2"/>
    </row>
    <row r="158">
      <c r="E158" s="2"/>
    </row>
    <row r="159">
      <c r="E159" s="2"/>
    </row>
    <row r="160">
      <c r="E160" s="2"/>
    </row>
    <row r="161">
      <c r="E161" s="2"/>
    </row>
    <row r="162">
      <c r="E162" s="2"/>
    </row>
    <row r="163">
      <c r="E163" s="2"/>
    </row>
    <row r="164">
      <c r="E164" s="2"/>
    </row>
    <row r="165">
      <c r="E165" s="2"/>
    </row>
    <row r="166">
      <c r="E166" s="2"/>
    </row>
    <row r="167">
      <c r="E167" s="2"/>
    </row>
    <row r="168">
      <c r="E168" s="2"/>
    </row>
    <row r="169">
      <c r="E169" s="2"/>
    </row>
    <row r="170">
      <c r="E170" s="2"/>
    </row>
    <row r="171">
      <c r="E171" s="2"/>
    </row>
    <row r="172">
      <c r="E172" s="2"/>
    </row>
    <row r="173">
      <c r="E173" s="2"/>
    </row>
    <row r="174">
      <c r="E174" s="2"/>
    </row>
    <row r="175">
      <c r="E175" s="2"/>
    </row>
    <row r="176">
      <c r="E176" s="2"/>
    </row>
    <row r="177">
      <c r="E177" s="2"/>
    </row>
    <row r="178">
      <c r="E178" s="2"/>
    </row>
    <row r="179">
      <c r="E179" s="2"/>
    </row>
    <row r="180">
      <c r="E180" s="2"/>
    </row>
    <row r="181">
      <c r="E181" s="2"/>
    </row>
    <row r="182">
      <c r="E182" s="2"/>
    </row>
    <row r="183">
      <c r="E183" s="2"/>
    </row>
    <row r="184">
      <c r="E184" s="2"/>
    </row>
    <row r="185">
      <c r="E185" s="2"/>
    </row>
    <row r="186">
      <c r="E186" s="2"/>
    </row>
    <row r="187">
      <c r="E187" s="2"/>
    </row>
    <row r="188">
      <c r="E188" s="2"/>
    </row>
    <row r="189">
      <c r="E189" s="2"/>
    </row>
    <row r="190">
      <c r="E190" s="2"/>
    </row>
    <row r="191">
      <c r="E191" s="2"/>
    </row>
    <row r="192">
      <c r="E192" s="2"/>
    </row>
    <row r="193">
      <c r="E193" s="2"/>
    </row>
    <row r="194">
      <c r="E194" s="2"/>
    </row>
    <row r="195">
      <c r="E195" s="2"/>
    </row>
    <row r="196">
      <c r="E196" s="2"/>
    </row>
    <row r="197">
      <c r="E197" s="2"/>
    </row>
    <row r="198">
      <c r="E198" s="2"/>
    </row>
    <row r="199">
      <c r="E199" s="2"/>
    </row>
    <row r="200">
      <c r="E200" s="2"/>
    </row>
    <row r="201">
      <c r="E201" s="2"/>
    </row>
    <row r="202">
      <c r="E202" s="2"/>
    </row>
    <row r="203">
      <c r="E203" s="2"/>
    </row>
    <row r="204">
      <c r="E204" s="2"/>
    </row>
    <row r="205">
      <c r="E205" s="2"/>
    </row>
    <row r="206">
      <c r="E206" s="2"/>
    </row>
    <row r="207">
      <c r="E207" s="2"/>
    </row>
    <row r="208">
      <c r="E208" s="2"/>
    </row>
    <row r="209">
      <c r="E209" s="2"/>
    </row>
    <row r="210">
      <c r="E210" s="2"/>
    </row>
    <row r="211">
      <c r="E211" s="2"/>
    </row>
    <row r="212">
      <c r="E212" s="2"/>
    </row>
    <row r="213">
      <c r="E213" s="2"/>
    </row>
    <row r="214">
      <c r="E214" s="2"/>
    </row>
    <row r="215">
      <c r="E215" s="2"/>
    </row>
    <row r="216">
      <c r="E216" s="2"/>
    </row>
    <row r="217">
      <c r="E217" s="2"/>
    </row>
    <row r="218">
      <c r="E218" s="2"/>
    </row>
    <row r="219">
      <c r="E219" s="2"/>
    </row>
    <row r="220">
      <c r="E220" s="2"/>
    </row>
    <row r="221">
      <c r="E221" s="2"/>
    </row>
    <row r="222">
      <c r="E222" s="2"/>
    </row>
    <row r="223">
      <c r="E223" s="2"/>
    </row>
    <row r="224">
      <c r="E224" s="2"/>
    </row>
    <row r="225">
      <c r="E225" s="2"/>
    </row>
    <row r="226">
      <c r="E226" s="2"/>
    </row>
    <row r="227">
      <c r="E227" s="2"/>
    </row>
    <row r="228">
      <c r="E228" s="2"/>
    </row>
    <row r="229">
      <c r="E229" s="2"/>
    </row>
    <row r="230">
      <c r="E230" s="2"/>
    </row>
    <row r="231">
      <c r="E231" s="2"/>
    </row>
    <row r="232">
      <c r="E232" s="2"/>
    </row>
    <row r="233">
      <c r="E233" s="2"/>
    </row>
    <row r="234">
      <c r="E234" s="2"/>
    </row>
    <row r="235">
      <c r="E235" s="2"/>
    </row>
    <row r="236">
      <c r="E236" s="2"/>
    </row>
    <row r="237">
      <c r="E237" s="2"/>
    </row>
    <row r="238">
      <c r="E238" s="2"/>
    </row>
    <row r="239">
      <c r="E239" s="2"/>
    </row>
    <row r="240">
      <c r="E240" s="2"/>
    </row>
    <row r="241">
      <c r="E241" s="2"/>
    </row>
    <row r="242">
      <c r="E242" s="2"/>
    </row>
    <row r="243">
      <c r="E243" s="2"/>
    </row>
    <row r="244">
      <c r="E244" s="2"/>
    </row>
    <row r="245">
      <c r="E245" s="2"/>
    </row>
    <row r="246">
      <c r="E246" s="2"/>
    </row>
    <row r="247">
      <c r="E247" s="2"/>
    </row>
    <row r="248">
      <c r="E248" s="2"/>
    </row>
    <row r="249">
      <c r="E249" s="2"/>
    </row>
    <row r="250">
      <c r="E250" s="2"/>
    </row>
    <row r="251">
      <c r="E251" s="2"/>
    </row>
    <row r="252">
      <c r="E252" s="2"/>
    </row>
    <row r="253">
      <c r="E253" s="2"/>
    </row>
    <row r="254">
      <c r="E254" s="2"/>
    </row>
    <row r="255">
      <c r="E255" s="2"/>
    </row>
    <row r="256">
      <c r="E256" s="2"/>
    </row>
    <row r="257">
      <c r="E257" s="2"/>
    </row>
    <row r="258">
      <c r="E258" s="2"/>
    </row>
    <row r="259">
      <c r="E259" s="2"/>
    </row>
    <row r="260">
      <c r="E260" s="2"/>
    </row>
    <row r="261">
      <c r="E261" s="2"/>
    </row>
    <row r="262">
      <c r="E262" s="2"/>
    </row>
    <row r="263"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</row>
    <row r="966">
      <c r="E966" s="2"/>
    </row>
    <row r="967">
      <c r="E967" s="2"/>
    </row>
    <row r="968">
      <c r="E968" s="2"/>
    </row>
    <row r="969">
      <c r="E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</row>
    <row r="985">
      <c r="E985" s="2"/>
    </row>
    <row r="986">
      <c r="E986" s="2"/>
    </row>
    <row r="987">
      <c r="E987" s="2"/>
    </row>
    <row r="988">
      <c r="E988" s="2"/>
    </row>
    <row r="989">
      <c r="E989" s="2"/>
    </row>
    <row r="990">
      <c r="E990" s="2"/>
    </row>
    <row r="991">
      <c r="E991" s="2"/>
    </row>
    <row r="992">
      <c r="E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0"/>
    <col customWidth="1" min="3" max="3" width="13.38"/>
    <col customWidth="1" min="4" max="4" width="14.38"/>
    <col customWidth="1" min="5" max="5" width="24.25"/>
    <col customWidth="1" min="6" max="6" width="24.63"/>
    <col customWidth="1" min="7" max="7" width="34.38"/>
    <col customWidth="1" min="8" max="9" width="21.13"/>
    <col customWidth="1" min="10" max="10" width="16.25"/>
    <col customWidth="1" min="11" max="12" width="17.0"/>
    <col customWidth="1" min="13" max="13" width="18.0"/>
    <col customWidth="1" min="14" max="14" width="18.38"/>
    <col customWidth="1" min="15" max="15" width="27.0"/>
    <col customWidth="1" min="16" max="16" width="22.63"/>
    <col customWidth="1" min="17" max="17" width="21.5"/>
    <col customWidth="1" min="18" max="18" width="19.13"/>
    <col customWidth="1" min="19" max="19" width="19.25"/>
    <col customWidth="1" min="20" max="20" width="12.75"/>
    <col customWidth="1" min="21" max="22" width="15.13"/>
    <col customWidth="1" min="23" max="23" width="20.13"/>
    <col customWidth="1" min="24" max="24" width="20.5"/>
    <col customWidth="1" min="25" max="25" width="28.88"/>
    <col customWidth="1" min="26" max="26" width="24.5"/>
    <col customWidth="1" min="27" max="27" width="18.88"/>
    <col customWidth="1" min="28" max="28" width="18.0"/>
    <col customWidth="1" min="29" max="29" width="14.13"/>
    <col customWidth="1" min="30" max="30" width="14.0"/>
    <col customWidth="1" min="31" max="31" width="18.38"/>
    <col customWidth="1" min="32" max="32" width="17.5"/>
    <col customWidth="1" min="33" max="33" width="21.88"/>
    <col customWidth="1" min="34" max="34" width="22.25"/>
    <col customWidth="1" min="35" max="35" width="24.0"/>
    <col customWidth="1" min="36" max="36" width="24.38"/>
    <col customWidth="1" min="37" max="37" width="21.75"/>
    <col customWidth="1" min="38" max="38" width="19.13"/>
    <col customWidth="1" min="39" max="40" width="19.5"/>
    <col customWidth="1" min="41" max="41" width="15.5"/>
    <col customWidth="1" min="42" max="42" width="19.88"/>
    <col customWidth="1" min="43" max="43" width="26.0"/>
    <col customWidth="1" min="44" max="44" width="16.63"/>
    <col customWidth="1" min="45" max="46" width="17.0"/>
    <col customWidth="1" min="47" max="47" width="13.38"/>
    <col customWidth="1" min="48" max="48" width="17.38"/>
    <col customWidth="1" min="49" max="49" width="23.25"/>
    <col customWidth="1" min="50" max="50" width="23.63"/>
    <col customWidth="1" min="51" max="51" width="20.13"/>
    <col customWidth="1" min="52" max="52" width="23.75"/>
    <col customWidth="1" min="53" max="53" width="23.0"/>
    <col customWidth="1" min="54" max="54" width="18.63"/>
    <col customWidth="1" min="55" max="56" width="15.0"/>
    <col customWidth="1" min="57" max="57" width="19.0"/>
    <col customWidth="1" min="58" max="58" width="19.38"/>
    <col customWidth="1" min="59" max="59" width="20.88"/>
    <col customWidth="1" min="60" max="60" width="21.25"/>
    <col customWidth="1" min="61" max="61" width="18.75"/>
    <col customWidth="1" min="62" max="62" width="21.38"/>
    <col customWidth="1" min="63" max="63" width="19.13"/>
    <col customWidth="1" min="64" max="64" width="15.5"/>
    <col customWidth="1" min="65" max="65" width="14.13"/>
    <col customWidth="1" min="66" max="66" width="12.88"/>
    <col customWidth="1" min="67" max="67" width="13.38"/>
    <col customWidth="1" min="68" max="68" width="14.38"/>
    <col customWidth="1" min="69" max="69" width="27.38"/>
    <col customWidth="1" min="71" max="71" width="14.13"/>
    <col customWidth="1" min="73" max="73" width="13.38"/>
    <col customWidth="1" min="74" max="74" width="14.38"/>
    <col customWidth="1" min="75" max="75" width="22.88"/>
    <col customWidth="1" min="76" max="76" width="19.63"/>
    <col customWidth="1" min="77" max="77" width="23.25"/>
    <col customWidth="1" min="78" max="78" width="23.38"/>
    <col customWidth="1" min="79" max="79" width="19.75"/>
    <col customWidth="1" min="81" max="81" width="14.13"/>
    <col customWidth="1" min="83" max="83" width="13.38"/>
    <col customWidth="1" min="84" max="84" width="14.38"/>
    <col customWidth="1" min="85" max="85" width="22.63"/>
    <col customWidth="1" min="86" max="86" width="23.0"/>
    <col customWidth="1" min="87" max="87" width="19.5"/>
    <col customWidth="1" min="88" max="88" width="23.25"/>
    <col customWidth="1" min="89" max="89" width="19.63"/>
    <col customWidth="1" min="106" max="106" width="30.63"/>
    <col customWidth="1" min="127" max="12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25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42</v>
      </c>
      <c r="Y1" s="1" t="s">
        <v>43</v>
      </c>
      <c r="Z1" s="1" t="s">
        <v>44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60</v>
      </c>
      <c r="AL1" s="1" t="s">
        <v>62</v>
      </c>
      <c r="AM1" s="1" t="s">
        <v>81</v>
      </c>
      <c r="AN1" s="1" t="s">
        <v>82</v>
      </c>
      <c r="AO1" s="1" t="s">
        <v>83</v>
      </c>
      <c r="AP1" s="1" t="s">
        <v>86</v>
      </c>
      <c r="AQ1" s="1" t="s">
        <v>88</v>
      </c>
      <c r="AR1" s="1" t="s">
        <v>89</v>
      </c>
      <c r="AS1" s="1" t="s">
        <v>90</v>
      </c>
      <c r="AT1" s="1" t="s">
        <v>92</v>
      </c>
      <c r="AU1" s="1" t="s">
        <v>105</v>
      </c>
      <c r="AV1" s="1" t="s">
        <v>114</v>
      </c>
      <c r="AW1" s="1" t="s">
        <v>116</v>
      </c>
      <c r="AX1" s="1" t="s">
        <v>115</v>
      </c>
      <c r="AY1" s="1" t="s">
        <v>119</v>
      </c>
      <c r="AZ1" s="1" t="s">
        <v>121</v>
      </c>
      <c r="BA1" s="1" t="s">
        <v>122</v>
      </c>
      <c r="BB1" s="1" t="s">
        <v>123</v>
      </c>
      <c r="BC1" s="1" t="s">
        <v>124</v>
      </c>
      <c r="BD1" s="1" t="s">
        <v>127</v>
      </c>
      <c r="BE1" s="1" t="s">
        <v>129</v>
      </c>
      <c r="BF1" s="1" t="s">
        <v>645</v>
      </c>
      <c r="BL1" s="1"/>
    </row>
    <row r="2">
      <c r="A2" s="1" t="s">
        <v>150</v>
      </c>
      <c r="B2" s="1">
        <v>2000.0</v>
      </c>
      <c r="C2" s="1" t="s">
        <v>151</v>
      </c>
      <c r="D2" s="1">
        <v>1.9132426E7</v>
      </c>
      <c r="E2" s="1">
        <v>6.92059308032E11</v>
      </c>
      <c r="F2" s="4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0.718</v>
      </c>
      <c r="L2" s="1">
        <v>4.219</v>
      </c>
      <c r="M2" s="1">
        <v>30924.564</v>
      </c>
      <c r="N2" s="1">
        <v>591.662</v>
      </c>
      <c r="O2" s="1">
        <v>3.359</v>
      </c>
      <c r="P2" s="1">
        <v>64.902</v>
      </c>
      <c r="Q2" s="1">
        <v>104368.352</v>
      </c>
      <c r="R2" s="1">
        <v>1996.82</v>
      </c>
      <c r="S2" s="1">
        <v>45.435</v>
      </c>
      <c r="T2" s="1">
        <v>0.61</v>
      </c>
      <c r="U2" s="1">
        <v>7.912</v>
      </c>
      <c r="V2" s="1">
        <v>68222.375</v>
      </c>
      <c r="W2" s="1">
        <v>1.886</v>
      </c>
      <c r="X2" s="1">
        <v>1.889</v>
      </c>
      <c r="Y2" s="1">
        <v>3.81</v>
      </c>
      <c r="Z2" s="1">
        <v>205.551</v>
      </c>
      <c r="AA2" s="1">
        <v>10743.582</v>
      </c>
      <c r="AB2" s="1">
        <v>1.562</v>
      </c>
      <c r="AC2" s="1">
        <v>4.798</v>
      </c>
      <c r="AD2" s="1">
        <v>16303.384</v>
      </c>
      <c r="AE2" s="1">
        <v>311.923</v>
      </c>
      <c r="AF2" s="1">
        <v>15.785</v>
      </c>
      <c r="AG2" s="1">
        <v>174.76</v>
      </c>
      <c r="AH2" s="1">
        <v>1.136</v>
      </c>
      <c r="AI2" s="1">
        <v>0.514</v>
      </c>
      <c r="AJ2" s="1">
        <v>45.74</v>
      </c>
      <c r="AK2" s="1">
        <v>2390.72</v>
      </c>
      <c r="AL2" s="1">
        <v>3.512</v>
      </c>
      <c r="AM2" s="1">
        <v>-0.038</v>
      </c>
      <c r="AN2" s="1">
        <v>-0.172</v>
      </c>
      <c r="AO2" s="1">
        <v>455.982</v>
      </c>
      <c r="AP2" s="1">
        <v>23832.922</v>
      </c>
      <c r="AQ2" s="1">
        <v>111.879</v>
      </c>
      <c r="AR2" s="1">
        <v>22546.881</v>
      </c>
      <c r="AS2" s="1">
        <v>431.377</v>
      </c>
      <c r="AT2" s="1">
        <v>35.016</v>
      </c>
      <c r="AU2" s="1">
        <v>1305.26</v>
      </c>
      <c r="AV2" s="1">
        <v>15.148</v>
      </c>
      <c r="AW2" s="1">
        <v>0.13</v>
      </c>
      <c r="AX2" s="1">
        <v>0.017</v>
      </c>
      <c r="AY2" s="1">
        <v>6.787</v>
      </c>
      <c r="AZ2" s="1">
        <v>0.01</v>
      </c>
      <c r="BA2" s="1">
        <v>211.628</v>
      </c>
      <c r="BB2" s="1">
        <v>0.253</v>
      </c>
      <c r="BC2" s="1">
        <v>0.372</v>
      </c>
      <c r="BD2" s="1">
        <v>19.455</v>
      </c>
      <c r="BE2" s="1">
        <v>0.029</v>
      </c>
      <c r="BF2" s="3" t="str">
        <f t="shared" ref="BF2:BF26" si="1">IF(B2&lt;= 2007,"Pre-GFC",IF(B2&lt;= 2015,"Post-GFC", "Renewable shift"))</f>
        <v>Pre-GFC</v>
      </c>
    </row>
    <row r="3">
      <c r="A3" s="1" t="s">
        <v>150</v>
      </c>
      <c r="B3" s="1">
        <v>2001.0</v>
      </c>
      <c r="C3" s="1" t="s">
        <v>151</v>
      </c>
      <c r="D3" s="1">
        <v>1.9365383E7</v>
      </c>
      <c r="E3" s="1">
        <v>7.13890070528E11</v>
      </c>
      <c r="F3" s="2">
        <v>0.0</v>
      </c>
      <c r="G3" s="1">
        <v>0.0</v>
      </c>
      <c r="H3" s="1">
        <v>0.0</v>
      </c>
      <c r="I3" s="1">
        <v>0.0</v>
      </c>
      <c r="J3" s="1">
        <v>0.0</v>
      </c>
      <c r="K3" s="1">
        <v>-1.009</v>
      </c>
      <c r="L3" s="1">
        <v>-5.971</v>
      </c>
      <c r="M3" s="1">
        <v>30244.242</v>
      </c>
      <c r="N3" s="1">
        <v>585.691</v>
      </c>
      <c r="O3" s="1">
        <v>8.068</v>
      </c>
      <c r="P3" s="1">
        <v>161.101</v>
      </c>
      <c r="Q3" s="1">
        <v>111431.875</v>
      </c>
      <c r="R3" s="1">
        <v>2157.921</v>
      </c>
      <c r="S3" s="1">
        <v>44.626</v>
      </c>
      <c r="T3" s="1">
        <v>0.776</v>
      </c>
      <c r="U3" s="1">
        <v>10.126</v>
      </c>
      <c r="V3" s="1">
        <v>67924.57</v>
      </c>
      <c r="W3" s="1">
        <v>1.843</v>
      </c>
      <c r="X3" s="1">
        <v>7.853</v>
      </c>
      <c r="Y3" s="1">
        <v>16.142</v>
      </c>
      <c r="Z3" s="1">
        <v>221.693</v>
      </c>
      <c r="AA3" s="1">
        <v>11447.911</v>
      </c>
      <c r="AB3" s="1">
        <v>4.645</v>
      </c>
      <c r="AC3" s="1">
        <v>14.49</v>
      </c>
      <c r="AD3" s="1">
        <v>16855.498</v>
      </c>
      <c r="AE3" s="1">
        <v>326.413</v>
      </c>
      <c r="AF3" s="1">
        <v>16.892</v>
      </c>
      <c r="AG3" s="1">
        <v>180.11</v>
      </c>
      <c r="AH3" s="1">
        <v>-2.083</v>
      </c>
      <c r="AI3" s="1">
        <v>-1.2</v>
      </c>
      <c r="AJ3" s="1">
        <v>44.54</v>
      </c>
      <c r="AK3" s="1">
        <v>2299.983</v>
      </c>
      <c r="AL3" s="1">
        <v>3.394</v>
      </c>
      <c r="AM3" s="1">
        <v>0.242</v>
      </c>
      <c r="AN3" s="1">
        <v>1.104</v>
      </c>
      <c r="AO3" s="1">
        <v>457.085</v>
      </c>
      <c r="AP3" s="1">
        <v>23603.217</v>
      </c>
      <c r="AQ3" s="1">
        <v>-32.229</v>
      </c>
      <c r="AR3" s="1">
        <v>20611.391</v>
      </c>
      <c r="AS3" s="1">
        <v>399.147</v>
      </c>
      <c r="AT3" s="1">
        <v>34.827</v>
      </c>
      <c r="AU3" s="1">
        <v>1315.385</v>
      </c>
      <c r="AV3" s="1">
        <v>15.829</v>
      </c>
      <c r="AW3" s="1">
        <v>0.15</v>
      </c>
      <c r="AX3" s="1">
        <v>0.02</v>
      </c>
      <c r="AY3" s="1">
        <v>7.724</v>
      </c>
      <c r="AZ3" s="1">
        <v>0.011</v>
      </c>
      <c r="BA3" s="1">
        <v>114.179</v>
      </c>
      <c r="BB3" s="1">
        <v>0.421</v>
      </c>
      <c r="BC3" s="1">
        <v>0.793</v>
      </c>
      <c r="BD3" s="1">
        <v>40.94</v>
      </c>
      <c r="BE3" s="1">
        <v>0.06</v>
      </c>
      <c r="BF3" s="3" t="str">
        <f t="shared" si="1"/>
        <v>Pre-GFC</v>
      </c>
    </row>
    <row r="4">
      <c r="A4" s="1" t="s">
        <v>150</v>
      </c>
      <c r="B4" s="1">
        <v>2002.0</v>
      </c>
      <c r="C4" s="1" t="s">
        <v>151</v>
      </c>
      <c r="D4" s="1">
        <v>1.9595306E7</v>
      </c>
      <c r="E4" s="1">
        <v>7.47065704448E11</v>
      </c>
      <c r="F4" s="3">
        <v>0.0</v>
      </c>
      <c r="G4" s="1">
        <v>0.0</v>
      </c>
      <c r="H4" s="1">
        <v>0.0</v>
      </c>
      <c r="I4" s="1">
        <v>0.0</v>
      </c>
      <c r="J4" s="1">
        <v>0.0</v>
      </c>
      <c r="K4" s="1">
        <v>2.25</v>
      </c>
      <c r="L4" s="1">
        <v>13.181</v>
      </c>
      <c r="M4" s="1">
        <v>30562.02</v>
      </c>
      <c r="N4" s="1">
        <v>598.872</v>
      </c>
      <c r="O4" s="1">
        <v>3.064</v>
      </c>
      <c r="P4" s="1">
        <v>66.125</v>
      </c>
      <c r="Q4" s="1">
        <v>113498.938</v>
      </c>
      <c r="R4" s="1">
        <v>2224.046</v>
      </c>
      <c r="S4" s="1">
        <v>44.736</v>
      </c>
      <c r="T4" s="1">
        <v>2.004</v>
      </c>
      <c r="U4" s="1">
        <v>26.36</v>
      </c>
      <c r="V4" s="1">
        <v>68472.781</v>
      </c>
      <c r="W4" s="1">
        <v>1.796</v>
      </c>
      <c r="X4" s="1">
        <v>2.912</v>
      </c>
      <c r="Y4" s="1">
        <v>6.455</v>
      </c>
      <c r="Z4" s="1">
        <v>228.148</v>
      </c>
      <c r="AA4" s="1">
        <v>11643.001</v>
      </c>
      <c r="AB4" s="1">
        <v>1.102</v>
      </c>
      <c r="AC4" s="1">
        <v>3.598</v>
      </c>
      <c r="AD4" s="1">
        <v>16841.361</v>
      </c>
      <c r="AE4" s="1">
        <v>330.012</v>
      </c>
      <c r="AF4" s="1">
        <v>17.043</v>
      </c>
      <c r="AG4" s="1">
        <v>177.6</v>
      </c>
      <c r="AH4" s="1">
        <v>-0.177</v>
      </c>
      <c r="AI4" s="1">
        <v>-0.444</v>
      </c>
      <c r="AJ4" s="1">
        <v>44.096</v>
      </c>
      <c r="AK4" s="1">
        <v>2250.329</v>
      </c>
      <c r="AL4" s="1">
        <v>3.294</v>
      </c>
      <c r="AM4" s="1">
        <v>1.07</v>
      </c>
      <c r="AN4" s="1">
        <v>4.889</v>
      </c>
      <c r="AO4" s="1">
        <v>461.975</v>
      </c>
      <c r="AP4" s="1">
        <v>23575.789</v>
      </c>
      <c r="AQ4" s="1">
        <v>-2.48</v>
      </c>
      <c r="AR4" s="1">
        <v>20243.002</v>
      </c>
      <c r="AS4" s="1">
        <v>396.668</v>
      </c>
      <c r="AT4" s="1">
        <v>34.51</v>
      </c>
      <c r="AU4" s="1">
        <v>1341.745</v>
      </c>
      <c r="AV4" s="1">
        <v>7.664</v>
      </c>
      <c r="AW4" s="1">
        <v>0.16</v>
      </c>
      <c r="AX4" s="1">
        <v>0.01</v>
      </c>
      <c r="AY4" s="1">
        <v>8.151</v>
      </c>
      <c r="AZ4" s="1">
        <v>0.012</v>
      </c>
      <c r="BA4" s="1">
        <v>85.906</v>
      </c>
      <c r="BB4" s="1">
        <v>0.669</v>
      </c>
      <c r="BC4" s="1">
        <v>1.462</v>
      </c>
      <c r="BD4" s="1">
        <v>74.599</v>
      </c>
      <c r="BE4" s="1">
        <v>0.109</v>
      </c>
      <c r="BF4" s="3" t="str">
        <f t="shared" si="1"/>
        <v>Pre-GFC</v>
      </c>
    </row>
    <row r="5">
      <c r="A5" s="1" t="s">
        <v>150</v>
      </c>
      <c r="B5" s="1">
        <v>2003.0</v>
      </c>
      <c r="C5" s="1" t="s">
        <v>151</v>
      </c>
      <c r="D5" s="1">
        <v>1.9819398E7</v>
      </c>
      <c r="E5" s="1">
        <v>7.7445103616E11</v>
      </c>
      <c r="F5" s="3">
        <v>0.0</v>
      </c>
      <c r="G5" s="1">
        <v>0.0</v>
      </c>
      <c r="H5" s="1">
        <v>0.0</v>
      </c>
      <c r="I5" s="1">
        <v>0.0</v>
      </c>
      <c r="J5" s="1">
        <v>0.0</v>
      </c>
      <c r="K5" s="1">
        <v>2.864</v>
      </c>
      <c r="L5" s="1">
        <v>17.149</v>
      </c>
      <c r="M5" s="1">
        <v>31081.736</v>
      </c>
      <c r="N5" s="1">
        <v>616.021</v>
      </c>
      <c r="O5" s="1">
        <v>3.372</v>
      </c>
      <c r="P5" s="1">
        <v>75.001</v>
      </c>
      <c r="Q5" s="1">
        <v>115999.867</v>
      </c>
      <c r="R5" s="1">
        <v>2299.048</v>
      </c>
      <c r="S5" s="1">
        <v>45.37</v>
      </c>
      <c r="T5" s="1">
        <v>1.425</v>
      </c>
      <c r="U5" s="1">
        <v>19.117</v>
      </c>
      <c r="V5" s="1">
        <v>68663.148</v>
      </c>
      <c r="W5" s="1">
        <v>1.757</v>
      </c>
      <c r="X5" s="1">
        <v>0.787</v>
      </c>
      <c r="Y5" s="1">
        <v>1.795</v>
      </c>
      <c r="Z5" s="1">
        <v>229.943</v>
      </c>
      <c r="AA5" s="1">
        <v>11601.911</v>
      </c>
      <c r="AB5" s="1">
        <v>2.255</v>
      </c>
      <c r="AC5" s="1">
        <v>7.441</v>
      </c>
      <c r="AD5" s="1">
        <v>17026.363</v>
      </c>
      <c r="AE5" s="1">
        <v>337.452</v>
      </c>
      <c r="AF5" s="1">
        <v>16.935</v>
      </c>
      <c r="AG5" s="1">
        <v>178.99</v>
      </c>
      <c r="AH5" s="1">
        <v>0.718</v>
      </c>
      <c r="AI5" s="1">
        <v>0.075</v>
      </c>
      <c r="AJ5" s="1">
        <v>44.17</v>
      </c>
      <c r="AK5" s="1">
        <v>2228.647</v>
      </c>
      <c r="AL5" s="1">
        <v>3.253</v>
      </c>
      <c r="AM5" s="1">
        <v>-0.371</v>
      </c>
      <c r="AN5" s="1">
        <v>-1.715</v>
      </c>
      <c r="AO5" s="1">
        <v>460.26</v>
      </c>
      <c r="AP5" s="1">
        <v>23222.699</v>
      </c>
      <c r="AQ5" s="1">
        <v>-53.317</v>
      </c>
      <c r="AR5" s="1">
        <v>17323.961</v>
      </c>
      <c r="AS5" s="1">
        <v>343.35</v>
      </c>
      <c r="AT5" s="1">
        <v>33.898</v>
      </c>
      <c r="AU5" s="1">
        <v>1360.862</v>
      </c>
      <c r="AV5" s="1">
        <v>8.405</v>
      </c>
      <c r="AW5" s="1">
        <v>0.172</v>
      </c>
      <c r="AX5" s="1">
        <v>0.012</v>
      </c>
      <c r="AY5" s="1">
        <v>8.689</v>
      </c>
      <c r="AZ5" s="1">
        <v>0.013</v>
      </c>
      <c r="BA5" s="1">
        <v>31.956</v>
      </c>
      <c r="BB5" s="1">
        <v>0.457</v>
      </c>
      <c r="BC5" s="1">
        <v>1.918</v>
      </c>
      <c r="BD5" s="1">
        <v>96.794</v>
      </c>
      <c r="BE5" s="1">
        <v>0.141</v>
      </c>
      <c r="BF5" s="3" t="str">
        <f t="shared" si="1"/>
        <v>Pre-GFC</v>
      </c>
    </row>
    <row r="6">
      <c r="A6" s="1" t="s">
        <v>150</v>
      </c>
      <c r="B6" s="1">
        <v>2004.0</v>
      </c>
      <c r="C6" s="1" t="s">
        <v>151</v>
      </c>
      <c r="D6" s="1">
        <v>2.0046631E7</v>
      </c>
      <c r="E6" s="1">
        <v>8.09792438272E11</v>
      </c>
      <c r="F6" s="3">
        <v>0.0</v>
      </c>
      <c r="G6" s="1">
        <v>0.0</v>
      </c>
      <c r="H6" s="1">
        <v>0.0</v>
      </c>
      <c r="I6" s="1">
        <v>0.0</v>
      </c>
      <c r="J6" s="1">
        <v>0.0</v>
      </c>
      <c r="K6" s="1">
        <v>4.204</v>
      </c>
      <c r="L6" s="1">
        <v>25.9</v>
      </c>
      <c r="M6" s="1">
        <v>32021.398</v>
      </c>
      <c r="N6" s="1">
        <v>641.921</v>
      </c>
      <c r="O6" s="1">
        <v>3.905</v>
      </c>
      <c r="P6" s="1">
        <v>89.783</v>
      </c>
      <c r="Q6" s="1">
        <v>119163.719</v>
      </c>
      <c r="R6" s="1">
        <v>2388.831</v>
      </c>
      <c r="S6" s="1">
        <v>45.805</v>
      </c>
      <c r="T6" s="1">
        <v>3.203</v>
      </c>
      <c r="U6" s="1">
        <v>43.582</v>
      </c>
      <c r="V6" s="1">
        <v>70058.859</v>
      </c>
      <c r="W6" s="1">
        <v>1.734</v>
      </c>
      <c r="X6" s="1">
        <v>1.997</v>
      </c>
      <c r="Y6" s="1">
        <v>4.593</v>
      </c>
      <c r="Z6" s="1">
        <v>234.536</v>
      </c>
      <c r="AA6" s="1">
        <v>11699.522</v>
      </c>
      <c r="AB6" s="1">
        <v>6.475</v>
      </c>
      <c r="AC6" s="1">
        <v>21.851</v>
      </c>
      <c r="AD6" s="1">
        <v>17923.367</v>
      </c>
      <c r="AE6" s="1">
        <v>359.303</v>
      </c>
      <c r="AF6" s="1">
        <v>16.736</v>
      </c>
      <c r="AG6" s="1">
        <v>181.74</v>
      </c>
      <c r="AH6" s="1">
        <v>-3.232</v>
      </c>
      <c r="AI6" s="1">
        <v>-1.659</v>
      </c>
      <c r="AJ6" s="1">
        <v>42.511</v>
      </c>
      <c r="AK6" s="1">
        <v>2120.618</v>
      </c>
      <c r="AL6" s="1">
        <v>3.033</v>
      </c>
      <c r="AM6" s="1">
        <v>2.398</v>
      </c>
      <c r="AN6" s="1">
        <v>11.036</v>
      </c>
      <c r="AO6" s="1">
        <v>471.296</v>
      </c>
      <c r="AP6" s="1">
        <v>23509.971</v>
      </c>
      <c r="AQ6" s="1">
        <v>-43.491</v>
      </c>
      <c r="AR6" s="1">
        <v>14958.084</v>
      </c>
      <c r="AS6" s="1">
        <v>299.859</v>
      </c>
      <c r="AT6" s="1">
        <v>33.63</v>
      </c>
      <c r="AU6" s="1">
        <v>1404.444</v>
      </c>
      <c r="AV6" s="1">
        <v>15.427</v>
      </c>
      <c r="AW6" s="1">
        <v>0.198</v>
      </c>
      <c r="AX6" s="1">
        <v>0.025</v>
      </c>
      <c r="AY6" s="1">
        <v>9.862</v>
      </c>
      <c r="AZ6" s="1">
        <v>0.014</v>
      </c>
      <c r="BA6" s="1">
        <v>12.918</v>
      </c>
      <c r="BB6" s="1">
        <v>0.236</v>
      </c>
      <c r="BC6" s="1">
        <v>2.154</v>
      </c>
      <c r="BD6" s="1">
        <v>107.473</v>
      </c>
      <c r="BE6" s="1">
        <v>0.154</v>
      </c>
      <c r="BF6" s="3" t="str">
        <f t="shared" si="1"/>
        <v>Pre-GFC</v>
      </c>
    </row>
    <row r="7">
      <c r="A7" s="1" t="s">
        <v>150</v>
      </c>
      <c r="B7" s="1">
        <v>2005.0</v>
      </c>
      <c r="C7" s="1" t="s">
        <v>151</v>
      </c>
      <c r="D7" s="1">
        <v>2.029443E7</v>
      </c>
      <c r="E7" s="1">
        <v>8.40092352512E11</v>
      </c>
      <c r="F7" s="3">
        <v>0.0</v>
      </c>
      <c r="G7" s="1">
        <v>0.234</v>
      </c>
      <c r="H7" s="1">
        <v>11.546</v>
      </c>
      <c r="I7" s="1">
        <v>0.234</v>
      </c>
      <c r="J7" s="1">
        <v>0.017</v>
      </c>
      <c r="K7" s="1">
        <v>-0.576</v>
      </c>
      <c r="L7" s="1">
        <v>-3.699</v>
      </c>
      <c r="M7" s="1">
        <v>31448.15</v>
      </c>
      <c r="N7" s="1">
        <v>638.222</v>
      </c>
      <c r="O7" s="1">
        <v>4.708</v>
      </c>
      <c r="P7" s="1">
        <v>112.458</v>
      </c>
      <c r="Q7" s="1">
        <v>123250.0</v>
      </c>
      <c r="R7" s="1">
        <v>2501.289</v>
      </c>
      <c r="S7" s="1">
        <v>45.356</v>
      </c>
      <c r="T7" s="1">
        <v>0.421</v>
      </c>
      <c r="U7" s="1">
        <v>5.906</v>
      </c>
      <c r="V7" s="1">
        <v>69494.445</v>
      </c>
      <c r="W7" s="1">
        <v>1.679</v>
      </c>
      <c r="X7" s="1">
        <v>-0.83</v>
      </c>
      <c r="Y7" s="1">
        <v>-1.946</v>
      </c>
      <c r="Z7" s="1">
        <v>232.59</v>
      </c>
      <c r="AA7" s="1">
        <v>11460.771</v>
      </c>
      <c r="AB7" s="1">
        <v>6.415</v>
      </c>
      <c r="AC7" s="1">
        <v>23.05</v>
      </c>
      <c r="AD7" s="1">
        <v>18840.283</v>
      </c>
      <c r="AE7" s="1">
        <v>382.353</v>
      </c>
      <c r="AF7" s="1">
        <v>16.529</v>
      </c>
      <c r="AG7" s="1">
        <v>182.7</v>
      </c>
      <c r="AH7" s="1">
        <v>-1.409</v>
      </c>
      <c r="AI7" s="1">
        <v>-0.937</v>
      </c>
      <c r="AJ7" s="1">
        <v>41.574</v>
      </c>
      <c r="AK7" s="1">
        <v>2048.565</v>
      </c>
      <c r="AL7" s="1">
        <v>2.955</v>
      </c>
      <c r="AM7" s="1">
        <v>1.571</v>
      </c>
      <c r="AN7" s="1">
        <v>7.406</v>
      </c>
      <c r="AO7" s="1">
        <v>478.702</v>
      </c>
      <c r="AP7" s="1">
        <v>23587.848</v>
      </c>
      <c r="AQ7" s="1">
        <v>-5.303</v>
      </c>
      <c r="AR7" s="1">
        <v>14514.143</v>
      </c>
      <c r="AS7" s="1">
        <v>294.556</v>
      </c>
      <c r="AT7" s="1">
        <v>34.02</v>
      </c>
      <c r="AU7" s="1">
        <v>1410.35</v>
      </c>
      <c r="AV7" s="1">
        <v>15.216</v>
      </c>
      <c r="AW7" s="1">
        <v>0.226</v>
      </c>
      <c r="AX7" s="1">
        <v>0.028</v>
      </c>
      <c r="AY7" s="1">
        <v>11.133</v>
      </c>
      <c r="AZ7" s="1">
        <v>0.016</v>
      </c>
      <c r="BA7" s="1">
        <v>63.403</v>
      </c>
      <c r="BB7" s="1">
        <v>1.338</v>
      </c>
      <c r="BC7" s="1">
        <v>3.492</v>
      </c>
      <c r="BD7" s="1">
        <v>172.07</v>
      </c>
      <c r="BE7" s="1">
        <v>0.248</v>
      </c>
      <c r="BF7" s="3" t="str">
        <f t="shared" si="1"/>
        <v>Pre-GFC</v>
      </c>
    </row>
    <row r="8">
      <c r="A8" s="1" t="s">
        <v>150</v>
      </c>
      <c r="B8" s="1">
        <v>2006.0</v>
      </c>
      <c r="C8" s="1" t="s">
        <v>151</v>
      </c>
      <c r="D8" s="1">
        <v>2.0590515E7</v>
      </c>
      <c r="E8" s="1">
        <v>8.66678669312E11</v>
      </c>
      <c r="F8" s="2">
        <v>224.006</v>
      </c>
      <c r="G8" s="1">
        <v>0.525</v>
      </c>
      <c r="H8" s="1">
        <v>36.871</v>
      </c>
      <c r="I8" s="1">
        <v>0.759</v>
      </c>
      <c r="J8" s="1">
        <v>0.052</v>
      </c>
      <c r="K8" s="1">
        <v>2.707</v>
      </c>
      <c r="L8" s="1">
        <v>17.277</v>
      </c>
      <c r="M8" s="1">
        <v>31834.99</v>
      </c>
      <c r="N8" s="1">
        <v>655.499</v>
      </c>
      <c r="O8" s="1">
        <v>2.221</v>
      </c>
      <c r="P8" s="1">
        <v>55.552</v>
      </c>
      <c r="Q8" s="1">
        <v>124175.648</v>
      </c>
      <c r="R8" s="1">
        <v>2556.841</v>
      </c>
      <c r="S8" s="1">
        <v>44.664</v>
      </c>
      <c r="T8" s="1">
        <v>4.289</v>
      </c>
      <c r="U8" s="1">
        <v>60.488</v>
      </c>
      <c r="V8" s="1">
        <v>71432.789</v>
      </c>
      <c r="W8" s="1">
        <v>1.697</v>
      </c>
      <c r="X8" s="1">
        <v>11.54</v>
      </c>
      <c r="Y8" s="1">
        <v>26.841</v>
      </c>
      <c r="Z8" s="1">
        <v>259.431</v>
      </c>
      <c r="AA8" s="1">
        <v>12599.521</v>
      </c>
      <c r="AB8" s="1">
        <v>6.4</v>
      </c>
      <c r="AC8" s="1">
        <v>24.469</v>
      </c>
      <c r="AD8" s="1">
        <v>19757.75</v>
      </c>
      <c r="AE8" s="1">
        <v>406.822</v>
      </c>
      <c r="AF8" s="1">
        <v>17.677</v>
      </c>
      <c r="AG8" s="1">
        <v>188.13</v>
      </c>
      <c r="AH8" s="1">
        <v>-3.366</v>
      </c>
      <c r="AI8" s="1">
        <v>-1.614</v>
      </c>
      <c r="AJ8" s="1">
        <v>39.96</v>
      </c>
      <c r="AK8" s="1">
        <v>1940.707</v>
      </c>
      <c r="AL8" s="1">
        <v>2.723</v>
      </c>
      <c r="AM8" s="1">
        <v>3.121</v>
      </c>
      <c r="AN8" s="1">
        <v>14.94</v>
      </c>
      <c r="AO8" s="1">
        <v>493.642</v>
      </c>
      <c r="AP8" s="1">
        <v>23974.232</v>
      </c>
      <c r="AQ8" s="1">
        <v>-25.599</v>
      </c>
      <c r="AR8" s="1">
        <v>13062.187</v>
      </c>
      <c r="AS8" s="1">
        <v>268.957</v>
      </c>
      <c r="AT8" s="1">
        <v>33.635</v>
      </c>
      <c r="AU8" s="1">
        <v>1470.838</v>
      </c>
      <c r="AV8" s="1">
        <v>16.002</v>
      </c>
      <c r="AW8" s="1">
        <v>0.261</v>
      </c>
      <c r="AX8" s="1">
        <v>0.035</v>
      </c>
      <c r="AY8" s="1">
        <v>12.661</v>
      </c>
      <c r="AZ8" s="1">
        <v>0.018</v>
      </c>
      <c r="BA8" s="1">
        <v>66.437</v>
      </c>
      <c r="BB8" s="1">
        <v>2.289</v>
      </c>
      <c r="BC8" s="1">
        <v>5.781</v>
      </c>
      <c r="BD8" s="1">
        <v>280.761</v>
      </c>
      <c r="BE8" s="1">
        <v>0.394</v>
      </c>
      <c r="BF8" s="3" t="str">
        <f t="shared" si="1"/>
        <v>Pre-GFC</v>
      </c>
    </row>
    <row r="9">
      <c r="A9" s="1" t="s">
        <v>150</v>
      </c>
      <c r="B9" s="1">
        <v>2007.0</v>
      </c>
      <c r="C9" s="1" t="s">
        <v>151</v>
      </c>
      <c r="D9" s="1">
        <v>2.0954497E7</v>
      </c>
      <c r="E9" s="1">
        <v>9.11250751488E11</v>
      </c>
      <c r="F9" s="2">
        <v>27.222</v>
      </c>
      <c r="G9" s="1">
        <v>0.207</v>
      </c>
      <c r="H9" s="1">
        <v>46.094</v>
      </c>
      <c r="I9" s="1">
        <v>0.966</v>
      </c>
      <c r="J9" s="1">
        <v>0.064</v>
      </c>
      <c r="K9" s="1">
        <v>-0.869</v>
      </c>
      <c r="L9" s="1">
        <v>-5.696</v>
      </c>
      <c r="M9" s="1">
        <v>31010.168</v>
      </c>
      <c r="N9" s="1">
        <v>649.802</v>
      </c>
      <c r="O9" s="1">
        <v>3.286</v>
      </c>
      <c r="P9" s="1">
        <v>84.015</v>
      </c>
      <c r="Q9" s="1">
        <v>126028.086</v>
      </c>
      <c r="R9" s="1">
        <v>2640.855</v>
      </c>
      <c r="S9" s="1">
        <v>43.228</v>
      </c>
      <c r="T9" s="1">
        <v>2.402</v>
      </c>
      <c r="U9" s="1">
        <v>35.329</v>
      </c>
      <c r="V9" s="1">
        <v>71877.984</v>
      </c>
      <c r="W9" s="1">
        <v>1.653</v>
      </c>
      <c r="X9" s="1">
        <v>11.86</v>
      </c>
      <c r="Y9" s="1">
        <v>30.768</v>
      </c>
      <c r="Z9" s="1">
        <v>290.198</v>
      </c>
      <c r="AA9" s="1">
        <v>13848.968</v>
      </c>
      <c r="AB9" s="1">
        <v>5.086</v>
      </c>
      <c r="AC9" s="1">
        <v>20.69</v>
      </c>
      <c r="AD9" s="1">
        <v>20401.916</v>
      </c>
      <c r="AE9" s="1">
        <v>427.512</v>
      </c>
      <c r="AF9" s="1">
        <v>19.306</v>
      </c>
      <c r="AG9" s="1">
        <v>192.4</v>
      </c>
      <c r="AH9" s="1">
        <v>-12.687</v>
      </c>
      <c r="AI9" s="1">
        <v>-5.256</v>
      </c>
      <c r="AJ9" s="1">
        <v>34.705</v>
      </c>
      <c r="AK9" s="1">
        <v>1656.191</v>
      </c>
      <c r="AL9" s="1">
        <v>2.309</v>
      </c>
      <c r="AM9" s="1">
        <v>2.558</v>
      </c>
      <c r="AN9" s="1">
        <v>12.629</v>
      </c>
      <c r="AO9" s="1">
        <v>506.27</v>
      </c>
      <c r="AP9" s="1">
        <v>24160.461</v>
      </c>
      <c r="AQ9" s="1">
        <v>17.489</v>
      </c>
      <c r="AR9" s="1">
        <v>13669.911</v>
      </c>
      <c r="AS9" s="1">
        <v>286.446</v>
      </c>
      <c r="AT9" s="1">
        <v>33.68</v>
      </c>
      <c r="AU9" s="1">
        <v>1506.167</v>
      </c>
      <c r="AV9" s="1">
        <v>16.667</v>
      </c>
      <c r="AW9" s="1">
        <v>0.303</v>
      </c>
      <c r="AX9" s="1">
        <v>0.042</v>
      </c>
      <c r="AY9" s="1">
        <v>14.437</v>
      </c>
      <c r="AZ9" s="1">
        <v>0.02</v>
      </c>
      <c r="BA9" s="1">
        <v>31.913</v>
      </c>
      <c r="BB9" s="1">
        <v>1.804</v>
      </c>
      <c r="BC9" s="1">
        <v>7.585</v>
      </c>
      <c r="BD9" s="1">
        <v>361.993</v>
      </c>
      <c r="BE9" s="1">
        <v>0.505</v>
      </c>
      <c r="BF9" s="3" t="str">
        <f t="shared" si="1"/>
        <v>Pre-GFC</v>
      </c>
    </row>
    <row r="10">
      <c r="A10" s="1" t="s">
        <v>150</v>
      </c>
      <c r="B10" s="1">
        <v>2008.0</v>
      </c>
      <c r="C10" s="1" t="s">
        <v>151</v>
      </c>
      <c r="D10" s="1">
        <v>2.1370545E7</v>
      </c>
      <c r="E10" s="1">
        <v>9.3788962816E11</v>
      </c>
      <c r="F10" s="2">
        <v>32.442</v>
      </c>
      <c r="G10" s="1">
        <v>0.313</v>
      </c>
      <c r="H10" s="1">
        <v>59.859</v>
      </c>
      <c r="I10" s="1">
        <v>1.279</v>
      </c>
      <c r="J10" s="1">
        <v>0.084</v>
      </c>
      <c r="K10" s="1">
        <v>4.23</v>
      </c>
      <c r="L10" s="1">
        <v>27.489</v>
      </c>
      <c r="M10" s="1">
        <v>31692.754</v>
      </c>
      <c r="N10" s="1">
        <v>677.291</v>
      </c>
      <c r="O10" s="1">
        <v>3.02</v>
      </c>
      <c r="P10" s="1">
        <v>79.766</v>
      </c>
      <c r="Q10" s="1">
        <v>127307.062</v>
      </c>
      <c r="R10" s="1">
        <v>2720.621</v>
      </c>
      <c r="S10" s="1">
        <v>44.301</v>
      </c>
      <c r="T10" s="1">
        <v>1.698</v>
      </c>
      <c r="U10" s="1">
        <v>25.578</v>
      </c>
      <c r="V10" s="1">
        <v>71675.547</v>
      </c>
      <c r="W10" s="1">
        <v>1.633</v>
      </c>
      <c r="X10" s="1">
        <v>-1.671</v>
      </c>
      <c r="Y10" s="1">
        <v>-4.849</v>
      </c>
      <c r="Z10" s="1">
        <v>285.35</v>
      </c>
      <c r="AA10" s="1">
        <v>13352.471</v>
      </c>
      <c r="AB10" s="1">
        <v>-2.499</v>
      </c>
      <c r="AC10" s="1">
        <v>-10.683</v>
      </c>
      <c r="AD10" s="1">
        <v>19504.838</v>
      </c>
      <c r="AE10" s="1">
        <v>416.829</v>
      </c>
      <c r="AF10" s="1">
        <v>18.664</v>
      </c>
      <c r="AG10" s="1">
        <v>194.22</v>
      </c>
      <c r="AH10" s="1">
        <v>-9.455</v>
      </c>
      <c r="AI10" s="1">
        <v>-3.53</v>
      </c>
      <c r="AJ10" s="1">
        <v>31.175</v>
      </c>
      <c r="AK10" s="1">
        <v>1458.762</v>
      </c>
      <c r="AL10" s="1">
        <v>2.039</v>
      </c>
      <c r="AM10" s="1">
        <v>1.273</v>
      </c>
      <c r="AN10" s="1">
        <v>6.446</v>
      </c>
      <c r="AO10" s="1">
        <v>512.716</v>
      </c>
      <c r="AP10" s="1">
        <v>23991.709</v>
      </c>
      <c r="AQ10" s="1">
        <v>-0.739</v>
      </c>
      <c r="AR10" s="1">
        <v>13369.186</v>
      </c>
      <c r="AS10" s="1">
        <v>285.707</v>
      </c>
      <c r="AT10" s="1">
        <v>33.536</v>
      </c>
      <c r="AU10" s="1">
        <v>1531.745</v>
      </c>
      <c r="AV10" s="1">
        <v>22.374</v>
      </c>
      <c r="AW10" s="1">
        <v>0.367</v>
      </c>
      <c r="AX10" s="1">
        <v>0.065</v>
      </c>
      <c r="AY10" s="1">
        <v>17.186</v>
      </c>
      <c r="AZ10" s="1">
        <v>0.024</v>
      </c>
      <c r="BA10" s="1">
        <v>21.26</v>
      </c>
      <c r="BB10" s="1">
        <v>1.54</v>
      </c>
      <c r="BC10" s="1">
        <v>9.125</v>
      </c>
      <c r="BD10" s="1">
        <v>426.999</v>
      </c>
      <c r="BE10" s="1">
        <v>0.597</v>
      </c>
      <c r="BF10" s="3" t="str">
        <f t="shared" si="1"/>
        <v>Post-GFC</v>
      </c>
    </row>
    <row r="11">
      <c r="A11" s="1" t="s">
        <v>150</v>
      </c>
      <c r="B11" s="1">
        <v>2009.0</v>
      </c>
      <c r="C11" s="1" t="s">
        <v>151</v>
      </c>
      <c r="D11" s="1">
        <v>2.1782958E7</v>
      </c>
      <c r="E11" s="1">
        <v>9.63129966592E11</v>
      </c>
      <c r="F11" s="2">
        <v>38.588</v>
      </c>
      <c r="G11" s="1">
        <v>0.494</v>
      </c>
      <c r="H11" s="1">
        <v>81.387</v>
      </c>
      <c r="I11" s="1">
        <v>1.773</v>
      </c>
      <c r="J11" s="1">
        <v>0.118</v>
      </c>
      <c r="K11" s="1">
        <v>-3.312</v>
      </c>
      <c r="L11" s="1">
        <v>-22.43</v>
      </c>
      <c r="M11" s="1">
        <v>30063.01</v>
      </c>
      <c r="N11" s="1">
        <v>654.861</v>
      </c>
      <c r="O11" s="1">
        <v>3.757</v>
      </c>
      <c r="P11" s="1">
        <v>102.212</v>
      </c>
      <c r="Q11" s="1">
        <v>129589.094</v>
      </c>
      <c r="R11" s="1">
        <v>2822.834</v>
      </c>
      <c r="S11" s="1">
        <v>43.471</v>
      </c>
      <c r="T11" s="1">
        <v>-1.449</v>
      </c>
      <c r="U11" s="1">
        <v>-22.201</v>
      </c>
      <c r="V11" s="1">
        <v>69299.336</v>
      </c>
      <c r="W11" s="1">
        <v>1.567</v>
      </c>
      <c r="X11" s="1">
        <v>2.108</v>
      </c>
      <c r="Y11" s="1">
        <v>6.015</v>
      </c>
      <c r="Z11" s="1">
        <v>291.364</v>
      </c>
      <c r="AA11" s="1">
        <v>13375.794</v>
      </c>
      <c r="AB11" s="1">
        <v>12.031</v>
      </c>
      <c r="AC11" s="1">
        <v>50.147</v>
      </c>
      <c r="AD11" s="1">
        <v>21437.672</v>
      </c>
      <c r="AE11" s="1">
        <v>466.976</v>
      </c>
      <c r="AF11" s="1">
        <v>19.341</v>
      </c>
      <c r="AG11" s="1">
        <v>196.2</v>
      </c>
      <c r="AH11" s="1">
        <v>6.999</v>
      </c>
      <c r="AI11" s="1">
        <v>2.007</v>
      </c>
      <c r="AJ11" s="1">
        <v>33.181</v>
      </c>
      <c r="AK11" s="1">
        <v>1523.266</v>
      </c>
      <c r="AL11" s="1">
        <v>2.203</v>
      </c>
      <c r="AM11" s="1">
        <v>-1.672</v>
      </c>
      <c r="AN11" s="1">
        <v>-8.575</v>
      </c>
      <c r="AO11" s="1">
        <v>504.141</v>
      </c>
      <c r="AP11" s="1">
        <v>23143.816</v>
      </c>
      <c r="AQ11" s="1">
        <v>-5.278</v>
      </c>
      <c r="AR11" s="1">
        <v>12873.779</v>
      </c>
      <c r="AS11" s="1">
        <v>280.429</v>
      </c>
      <c r="AT11" s="1">
        <v>33.466</v>
      </c>
      <c r="AU11" s="1">
        <v>1509.545</v>
      </c>
      <c r="AV11" s="1">
        <v>108.507</v>
      </c>
      <c r="AW11" s="1">
        <v>0.762</v>
      </c>
      <c r="AX11" s="1">
        <v>0.395</v>
      </c>
      <c r="AY11" s="1">
        <v>34.972</v>
      </c>
      <c r="AZ11" s="1">
        <v>0.051</v>
      </c>
      <c r="BA11" s="1">
        <v>28.316</v>
      </c>
      <c r="BB11" s="1">
        <v>2.522</v>
      </c>
      <c r="BC11" s="1">
        <v>11.648</v>
      </c>
      <c r="BD11" s="1">
        <v>534.713</v>
      </c>
      <c r="BE11" s="1">
        <v>0.773</v>
      </c>
      <c r="BF11" s="3" t="str">
        <f t="shared" si="1"/>
        <v>Post-GFC</v>
      </c>
    </row>
    <row r="12">
      <c r="A12" s="1" t="s">
        <v>150</v>
      </c>
      <c r="B12" s="1">
        <v>2010.0</v>
      </c>
      <c r="C12" s="1" t="s">
        <v>151</v>
      </c>
      <c r="D12" s="1">
        <v>2.2141527E7</v>
      </c>
      <c r="E12" s="1">
        <v>9.93854029824E11</v>
      </c>
      <c r="F12" s="2">
        <v>45.341</v>
      </c>
      <c r="G12" s="1">
        <v>0.804</v>
      </c>
      <c r="H12" s="1">
        <v>116.374</v>
      </c>
      <c r="I12" s="1">
        <v>2.577</v>
      </c>
      <c r="J12" s="1">
        <v>0.171</v>
      </c>
      <c r="K12" s="1">
        <v>-7.248</v>
      </c>
      <c r="L12" s="1">
        <v>-47.467</v>
      </c>
      <c r="M12" s="1">
        <v>27432.357</v>
      </c>
      <c r="N12" s="1">
        <v>607.394</v>
      </c>
      <c r="O12" s="1">
        <v>3.258</v>
      </c>
      <c r="P12" s="1">
        <v>91.956</v>
      </c>
      <c r="Q12" s="1">
        <v>131643.562</v>
      </c>
      <c r="R12" s="1">
        <v>2914.79</v>
      </c>
      <c r="S12" s="1">
        <v>40.35</v>
      </c>
      <c r="T12" s="1">
        <v>-0.047</v>
      </c>
      <c r="U12" s="1">
        <v>-0.707</v>
      </c>
      <c r="V12" s="1">
        <v>68145.156</v>
      </c>
      <c r="W12" s="1">
        <v>1.518</v>
      </c>
      <c r="X12" s="1">
        <v>8.821</v>
      </c>
      <c r="Y12" s="1">
        <v>25.7</v>
      </c>
      <c r="Z12" s="1">
        <v>317.064</v>
      </c>
      <c r="AA12" s="1">
        <v>14319.892</v>
      </c>
      <c r="AB12" s="1">
        <v>12.694</v>
      </c>
      <c r="AC12" s="1">
        <v>59.279</v>
      </c>
      <c r="AD12" s="1">
        <v>23767.789</v>
      </c>
      <c r="AE12" s="1">
        <v>526.255</v>
      </c>
      <c r="AF12" s="1">
        <v>21.063</v>
      </c>
      <c r="AG12" s="1">
        <v>194.67</v>
      </c>
      <c r="AH12" s="1">
        <v>8.732</v>
      </c>
      <c r="AI12" s="1">
        <v>2.616</v>
      </c>
      <c r="AJ12" s="1">
        <v>35.797</v>
      </c>
      <c r="AK12" s="1">
        <v>1616.73</v>
      </c>
      <c r="AL12" s="1">
        <v>2.378</v>
      </c>
      <c r="AM12" s="1">
        <v>3.008</v>
      </c>
      <c r="AN12" s="1">
        <v>15.165</v>
      </c>
      <c r="AO12" s="1">
        <v>519.306</v>
      </c>
      <c r="AP12" s="1">
        <v>23453.941</v>
      </c>
      <c r="AQ12" s="1">
        <v>6.104</v>
      </c>
      <c r="AR12" s="1">
        <v>12940.985</v>
      </c>
      <c r="AS12" s="1">
        <v>286.533</v>
      </c>
      <c r="AT12" s="1">
        <v>34.499</v>
      </c>
      <c r="AU12" s="1">
        <v>1508.838</v>
      </c>
      <c r="AV12" s="1">
        <v>236.839</v>
      </c>
      <c r="AW12" s="1">
        <v>2.546</v>
      </c>
      <c r="AX12" s="1">
        <v>1.784</v>
      </c>
      <c r="AY12" s="1">
        <v>114.986</v>
      </c>
      <c r="AZ12" s="1">
        <v>0.169</v>
      </c>
      <c r="BA12" s="1">
        <v>12.332</v>
      </c>
      <c r="BB12" s="1">
        <v>1.334</v>
      </c>
      <c r="BC12" s="1">
        <v>12.982</v>
      </c>
      <c r="BD12" s="1">
        <v>586.309</v>
      </c>
      <c r="BE12" s="1">
        <v>0.862</v>
      </c>
      <c r="BF12" s="3" t="str">
        <f t="shared" si="1"/>
        <v>Post-GFC</v>
      </c>
    </row>
    <row r="13">
      <c r="A13" s="1" t="s">
        <v>150</v>
      </c>
      <c r="B13" s="1">
        <v>2011.0</v>
      </c>
      <c r="C13" s="1" t="s">
        <v>151</v>
      </c>
      <c r="D13" s="1">
        <v>2.2479723E7</v>
      </c>
      <c r="E13" s="1">
        <v>1.02400032768E12</v>
      </c>
      <c r="F13" s="2">
        <v>19.053</v>
      </c>
      <c r="G13" s="1">
        <v>0.491</v>
      </c>
      <c r="H13" s="1">
        <v>136.462</v>
      </c>
      <c r="I13" s="1">
        <v>3.068</v>
      </c>
      <c r="J13" s="1">
        <v>0.197</v>
      </c>
      <c r="K13" s="1">
        <v>-2.524</v>
      </c>
      <c r="L13" s="1">
        <v>-15.332</v>
      </c>
      <c r="M13" s="1">
        <v>26337.611</v>
      </c>
      <c r="N13" s="1">
        <v>592.062</v>
      </c>
      <c r="O13" s="1">
        <v>-2.195</v>
      </c>
      <c r="P13" s="1">
        <v>-63.976</v>
      </c>
      <c r="Q13" s="1">
        <v>126817.102</v>
      </c>
      <c r="R13" s="1">
        <v>2850.813</v>
      </c>
      <c r="S13" s="1">
        <v>38.106</v>
      </c>
      <c r="T13" s="1">
        <v>3.298</v>
      </c>
      <c r="U13" s="1">
        <v>49.765</v>
      </c>
      <c r="V13" s="1">
        <v>69333.703</v>
      </c>
      <c r="W13" s="1">
        <v>1.522</v>
      </c>
      <c r="X13" s="1">
        <v>4.338</v>
      </c>
      <c r="Y13" s="1">
        <v>13.755</v>
      </c>
      <c r="Z13" s="1">
        <v>330.82</v>
      </c>
      <c r="AA13" s="1">
        <v>14716.357</v>
      </c>
      <c r="AB13" s="1">
        <v>3.47</v>
      </c>
      <c r="AC13" s="1">
        <v>18.26</v>
      </c>
      <c r="AD13" s="1">
        <v>24222.502</v>
      </c>
      <c r="AE13" s="1">
        <v>544.515</v>
      </c>
      <c r="AF13" s="1">
        <v>21.292</v>
      </c>
      <c r="AG13" s="1">
        <v>192.06</v>
      </c>
      <c r="AH13" s="1">
        <v>42.383</v>
      </c>
      <c r="AI13" s="1">
        <v>14.908</v>
      </c>
      <c r="AJ13" s="1">
        <v>50.705</v>
      </c>
      <c r="AK13" s="1">
        <v>2255.573</v>
      </c>
      <c r="AL13" s="1">
        <v>3.263</v>
      </c>
      <c r="AM13" s="1">
        <v>5.344</v>
      </c>
      <c r="AN13" s="1">
        <v>27.754</v>
      </c>
      <c r="AO13" s="1">
        <v>547.06</v>
      </c>
      <c r="AP13" s="1">
        <v>24335.723</v>
      </c>
      <c r="AQ13" s="1">
        <v>-37.521</v>
      </c>
      <c r="AR13" s="1">
        <v>11077.188</v>
      </c>
      <c r="AS13" s="1">
        <v>249.012</v>
      </c>
      <c r="AT13" s="1">
        <v>35.21</v>
      </c>
      <c r="AU13" s="1">
        <v>1558.602</v>
      </c>
      <c r="AV13" s="1">
        <v>109.129</v>
      </c>
      <c r="AW13" s="1">
        <v>5.297</v>
      </c>
      <c r="AX13" s="1">
        <v>2.751</v>
      </c>
      <c r="AY13" s="1">
        <v>235.624</v>
      </c>
      <c r="AZ13" s="1">
        <v>0.341</v>
      </c>
      <c r="BA13" s="1">
        <v>29.027</v>
      </c>
      <c r="BB13" s="1">
        <v>3.681</v>
      </c>
      <c r="BC13" s="1">
        <v>16.663</v>
      </c>
      <c r="BD13" s="1">
        <v>741.255</v>
      </c>
      <c r="BE13" s="1">
        <v>1.072</v>
      </c>
      <c r="BF13" s="3" t="str">
        <f t="shared" si="1"/>
        <v>Post-GFC</v>
      </c>
    </row>
    <row r="14">
      <c r="A14" s="1" t="s">
        <v>150</v>
      </c>
      <c r="B14" s="1">
        <v>2012.0</v>
      </c>
      <c r="C14" s="1" t="s">
        <v>151</v>
      </c>
      <c r="D14" s="1">
        <v>2.2852597E7</v>
      </c>
      <c r="E14" s="1">
        <v>1.062662897664E12</v>
      </c>
      <c r="F14" s="2">
        <v>-2.799</v>
      </c>
      <c r="G14" s="1">
        <v>-0.086</v>
      </c>
      <c r="H14" s="1">
        <v>130.478</v>
      </c>
      <c r="I14" s="1">
        <v>2.982</v>
      </c>
      <c r="J14" s="1">
        <v>0.195</v>
      </c>
      <c r="K14" s="1">
        <v>-6.35</v>
      </c>
      <c r="L14" s="1">
        <v>-37.594</v>
      </c>
      <c r="M14" s="1">
        <v>24262.814</v>
      </c>
      <c r="N14" s="1">
        <v>554.468</v>
      </c>
      <c r="O14" s="1">
        <v>8.457</v>
      </c>
      <c r="P14" s="1">
        <v>241.096</v>
      </c>
      <c r="Q14" s="1">
        <v>135297.938</v>
      </c>
      <c r="R14" s="1">
        <v>3091.909</v>
      </c>
      <c r="S14" s="1">
        <v>36.206</v>
      </c>
      <c r="T14" s="1">
        <v>-1.443</v>
      </c>
      <c r="U14" s="1">
        <v>-22.489</v>
      </c>
      <c r="V14" s="1">
        <v>67218.312</v>
      </c>
      <c r="W14" s="1">
        <v>1.446</v>
      </c>
      <c r="X14" s="1">
        <v>0.613</v>
      </c>
      <c r="Y14" s="1">
        <v>2.029</v>
      </c>
      <c r="Z14" s="1">
        <v>332.849</v>
      </c>
      <c r="AA14" s="1">
        <v>14565.02</v>
      </c>
      <c r="AB14" s="1">
        <v>7.042</v>
      </c>
      <c r="AC14" s="1">
        <v>38.343</v>
      </c>
      <c r="AD14" s="1">
        <v>25505.111</v>
      </c>
      <c r="AE14" s="1">
        <v>582.858</v>
      </c>
      <c r="AF14" s="1">
        <v>21.734</v>
      </c>
      <c r="AG14" s="1">
        <v>187.24</v>
      </c>
      <c r="AH14" s="1">
        <v>-12.957</v>
      </c>
      <c r="AI14" s="1">
        <v>-6.797</v>
      </c>
      <c r="AJ14" s="1">
        <v>43.907</v>
      </c>
      <c r="AK14" s="1">
        <v>1921.323</v>
      </c>
      <c r="AL14" s="1">
        <v>2.867</v>
      </c>
      <c r="AM14" s="1">
        <v>2.625</v>
      </c>
      <c r="AN14" s="1">
        <v>14.359</v>
      </c>
      <c r="AO14" s="1">
        <v>561.419</v>
      </c>
      <c r="AP14" s="1">
        <v>24566.971</v>
      </c>
      <c r="AQ14" s="1">
        <v>-2.642</v>
      </c>
      <c r="AR14" s="1">
        <v>10780.833</v>
      </c>
      <c r="AS14" s="1">
        <v>246.37</v>
      </c>
      <c r="AT14" s="1">
        <v>36.66</v>
      </c>
      <c r="AU14" s="1">
        <v>1536.113</v>
      </c>
      <c r="AV14" s="1">
        <v>17.972</v>
      </c>
      <c r="AW14" s="1">
        <v>6.216</v>
      </c>
      <c r="AX14" s="1">
        <v>0.92</v>
      </c>
      <c r="AY14" s="1">
        <v>272.026</v>
      </c>
      <c r="AZ14" s="1">
        <v>0.406</v>
      </c>
      <c r="BA14" s="1">
        <v>20.103</v>
      </c>
      <c r="BB14" s="1">
        <v>3.247</v>
      </c>
      <c r="BC14" s="1">
        <v>19.91</v>
      </c>
      <c r="BD14" s="1">
        <v>871.227</v>
      </c>
      <c r="BE14" s="1">
        <v>1.3</v>
      </c>
      <c r="BF14" s="3" t="str">
        <f t="shared" si="1"/>
        <v>Post-GFC</v>
      </c>
    </row>
    <row r="15">
      <c r="A15" s="1" t="s">
        <v>150</v>
      </c>
      <c r="B15" s="1">
        <v>2013.0</v>
      </c>
      <c r="C15" s="1" t="s">
        <v>151</v>
      </c>
      <c r="D15" s="1">
        <v>2.3236224E7</v>
      </c>
      <c r="E15" s="1">
        <v>1.086068031488E12</v>
      </c>
      <c r="F15" s="2">
        <v>-2.022</v>
      </c>
      <c r="G15" s="1">
        <v>-0.06</v>
      </c>
      <c r="H15" s="1">
        <v>125.729</v>
      </c>
      <c r="I15" s="1">
        <v>2.921</v>
      </c>
      <c r="J15" s="1">
        <v>0.188</v>
      </c>
      <c r="K15" s="1">
        <v>-5.091</v>
      </c>
      <c r="L15" s="1">
        <v>-28.226</v>
      </c>
      <c r="M15" s="1">
        <v>22647.479</v>
      </c>
      <c r="N15" s="1">
        <v>526.242</v>
      </c>
      <c r="O15" s="1">
        <v>7.498</v>
      </c>
      <c r="P15" s="1">
        <v>231.834</v>
      </c>
      <c r="Q15" s="1">
        <v>143041.453</v>
      </c>
      <c r="R15" s="1">
        <v>3323.743</v>
      </c>
      <c r="S15" s="1">
        <v>33.952</v>
      </c>
      <c r="T15" s="1">
        <v>1.268</v>
      </c>
      <c r="U15" s="1">
        <v>19.473</v>
      </c>
      <c r="V15" s="1">
        <v>66946.602</v>
      </c>
      <c r="W15" s="1">
        <v>1.432</v>
      </c>
      <c r="X15" s="1">
        <v>5.154</v>
      </c>
      <c r="Y15" s="1">
        <v>17.156</v>
      </c>
      <c r="Z15" s="1">
        <v>350.005</v>
      </c>
      <c r="AA15" s="1">
        <v>15062.896</v>
      </c>
      <c r="AB15" s="1">
        <v>3.93</v>
      </c>
      <c r="AC15" s="1">
        <v>22.908</v>
      </c>
      <c r="AD15" s="1">
        <v>26069.893</v>
      </c>
      <c r="AE15" s="1">
        <v>605.766</v>
      </c>
      <c r="AF15" s="1">
        <v>22.582</v>
      </c>
      <c r="AG15" s="1">
        <v>181.22</v>
      </c>
      <c r="AH15" s="1">
        <v>12.051</v>
      </c>
      <c r="AI15" s="1">
        <v>4.914</v>
      </c>
      <c r="AJ15" s="1">
        <v>48.821</v>
      </c>
      <c r="AK15" s="1">
        <v>2101.072</v>
      </c>
      <c r="AL15" s="1">
        <v>3.15</v>
      </c>
      <c r="AM15" s="1">
        <v>2.96</v>
      </c>
      <c r="AN15" s="1">
        <v>16.618</v>
      </c>
      <c r="AO15" s="1">
        <v>578.037</v>
      </c>
      <c r="AP15" s="1">
        <v>24876.549</v>
      </c>
      <c r="AQ15" s="1">
        <v>-41.561</v>
      </c>
      <c r="AR15" s="1">
        <v>8814.197</v>
      </c>
      <c r="AS15" s="1">
        <v>204.809</v>
      </c>
      <c r="AT15" s="1">
        <v>37.294</v>
      </c>
      <c r="AU15" s="1">
        <v>1555.586</v>
      </c>
      <c r="AV15" s="1">
        <v>59.511</v>
      </c>
      <c r="AW15" s="1">
        <v>9.84</v>
      </c>
      <c r="AX15" s="1">
        <v>3.623</v>
      </c>
      <c r="AY15" s="1">
        <v>423.472</v>
      </c>
      <c r="AZ15" s="1">
        <v>0.635</v>
      </c>
      <c r="BA15" s="1">
        <v>19.858</v>
      </c>
      <c r="BB15" s="1">
        <v>3.771</v>
      </c>
      <c r="BC15" s="1">
        <v>23.68</v>
      </c>
      <c r="BD15" s="1">
        <v>1019.112</v>
      </c>
      <c r="BE15" s="1">
        <v>1.528</v>
      </c>
      <c r="BF15" s="3" t="str">
        <f t="shared" si="1"/>
        <v>Post-GFC</v>
      </c>
    </row>
    <row r="16">
      <c r="A16" s="1" t="s">
        <v>150</v>
      </c>
      <c r="B16" s="1">
        <v>2014.0</v>
      </c>
      <c r="C16" s="1" t="s">
        <v>151</v>
      </c>
      <c r="D16" s="1">
        <v>2.3595552E7</v>
      </c>
      <c r="E16" s="1">
        <v>1.113888129024E12</v>
      </c>
      <c r="F16" s="2">
        <v>2.783</v>
      </c>
      <c r="G16" s="1">
        <v>0.081</v>
      </c>
      <c r="H16" s="1">
        <v>127.26</v>
      </c>
      <c r="I16" s="1">
        <v>3.003</v>
      </c>
      <c r="J16" s="1">
        <v>0.192</v>
      </c>
      <c r="K16" s="1">
        <v>-0.827</v>
      </c>
      <c r="L16" s="1">
        <v>-4.353</v>
      </c>
      <c r="M16" s="1">
        <v>22118.086</v>
      </c>
      <c r="N16" s="1">
        <v>521.888</v>
      </c>
      <c r="O16" s="1">
        <v>7.092</v>
      </c>
      <c r="P16" s="1">
        <v>235.706</v>
      </c>
      <c r="Q16" s="1">
        <v>150852.562</v>
      </c>
      <c r="R16" s="1">
        <v>3559.449</v>
      </c>
      <c r="S16" s="1">
        <v>33.424</v>
      </c>
      <c r="T16" s="1">
        <v>0.699</v>
      </c>
      <c r="U16" s="1">
        <v>10.872</v>
      </c>
      <c r="V16" s="1">
        <v>66387.859</v>
      </c>
      <c r="W16" s="1">
        <v>1.406</v>
      </c>
      <c r="X16" s="1">
        <v>7.335</v>
      </c>
      <c r="Y16" s="1">
        <v>25.673</v>
      </c>
      <c r="Z16" s="1">
        <v>375.677</v>
      </c>
      <c r="AA16" s="1">
        <v>15921.538</v>
      </c>
      <c r="AB16" s="1">
        <v>7.755</v>
      </c>
      <c r="AC16" s="1">
        <v>46.978</v>
      </c>
      <c r="AD16" s="1">
        <v>27663.869</v>
      </c>
      <c r="AE16" s="1">
        <v>652.744</v>
      </c>
      <c r="AF16" s="1">
        <v>24.06</v>
      </c>
      <c r="AG16" s="1">
        <v>181.82</v>
      </c>
      <c r="AH16" s="1">
        <v>-24.124</v>
      </c>
      <c r="AI16" s="1">
        <v>-11.966</v>
      </c>
      <c r="AJ16" s="1">
        <v>36.855</v>
      </c>
      <c r="AK16" s="1">
        <v>1561.945</v>
      </c>
      <c r="AL16" s="1">
        <v>2.36</v>
      </c>
      <c r="AM16" s="1">
        <v>-0.451</v>
      </c>
      <c r="AN16" s="1">
        <v>-2.609</v>
      </c>
      <c r="AO16" s="1">
        <v>575.428</v>
      </c>
      <c r="AP16" s="1">
        <v>24387.148</v>
      </c>
      <c r="AQ16" s="1">
        <v>11.563</v>
      </c>
      <c r="AR16" s="1">
        <v>9170.029</v>
      </c>
      <c r="AS16" s="1">
        <v>216.372</v>
      </c>
      <c r="AT16" s="1">
        <v>36.853</v>
      </c>
      <c r="AU16" s="1">
        <v>1566.458</v>
      </c>
      <c r="AV16" s="1">
        <v>28.71</v>
      </c>
      <c r="AW16" s="1">
        <v>12.601</v>
      </c>
      <c r="AX16" s="1">
        <v>2.761</v>
      </c>
      <c r="AY16" s="1">
        <v>534.021</v>
      </c>
      <c r="AZ16" s="1">
        <v>0.807</v>
      </c>
      <c r="BA16" s="1">
        <v>5.595</v>
      </c>
      <c r="BB16" s="1">
        <v>1.198</v>
      </c>
      <c r="BC16" s="1">
        <v>24.878</v>
      </c>
      <c r="BD16" s="1">
        <v>1054.345</v>
      </c>
      <c r="BE16" s="1">
        <v>1.593</v>
      </c>
      <c r="BF16" s="3" t="str">
        <f t="shared" si="1"/>
        <v>Post-GFC</v>
      </c>
    </row>
    <row r="17">
      <c r="A17" s="1" t="s">
        <v>150</v>
      </c>
      <c r="B17" s="1">
        <v>2015.0</v>
      </c>
      <c r="C17" s="1" t="s">
        <v>151</v>
      </c>
      <c r="D17" s="1">
        <v>2.3947955E7</v>
      </c>
      <c r="E17" s="1">
        <v>1.13930338304E12</v>
      </c>
      <c r="F17" s="2">
        <v>-24.719</v>
      </c>
      <c r="G17" s="1">
        <v>-0.742</v>
      </c>
      <c r="H17" s="1">
        <v>94.392</v>
      </c>
      <c r="I17" s="1">
        <v>2.26</v>
      </c>
      <c r="J17" s="1">
        <v>0.142</v>
      </c>
      <c r="K17" s="1">
        <v>3.549</v>
      </c>
      <c r="L17" s="1">
        <v>18.523</v>
      </c>
      <c r="M17" s="1">
        <v>22566.068</v>
      </c>
      <c r="N17" s="1">
        <v>540.411</v>
      </c>
      <c r="O17" s="1">
        <v>-0.105</v>
      </c>
      <c r="P17" s="1">
        <v>-3.747</v>
      </c>
      <c r="Q17" s="1">
        <v>148476.25</v>
      </c>
      <c r="R17" s="1">
        <v>3555.703</v>
      </c>
      <c r="S17" s="1">
        <v>33.856</v>
      </c>
      <c r="T17" s="1">
        <v>2.245</v>
      </c>
      <c r="U17" s="1">
        <v>35.168</v>
      </c>
      <c r="V17" s="1">
        <v>66879.445</v>
      </c>
      <c r="W17" s="1">
        <v>1.406</v>
      </c>
      <c r="X17" s="1">
        <v>3.799</v>
      </c>
      <c r="Y17" s="1">
        <v>14.272</v>
      </c>
      <c r="Z17" s="1">
        <v>389.95</v>
      </c>
      <c r="AA17" s="1">
        <v>16283.21</v>
      </c>
      <c r="AB17" s="1">
        <v>13.824</v>
      </c>
      <c r="AC17" s="1">
        <v>90.233</v>
      </c>
      <c r="AD17" s="1">
        <v>31024.645</v>
      </c>
      <c r="AE17" s="1">
        <v>742.977</v>
      </c>
      <c r="AF17" s="1">
        <v>24.43</v>
      </c>
      <c r="AG17" s="1">
        <v>185.34</v>
      </c>
      <c r="AH17" s="1">
        <v>-2.744</v>
      </c>
      <c r="AI17" s="1">
        <v>-1.193</v>
      </c>
      <c r="AJ17" s="1">
        <v>35.662</v>
      </c>
      <c r="AK17" s="1">
        <v>1489.154</v>
      </c>
      <c r="AL17" s="1">
        <v>2.234</v>
      </c>
      <c r="AM17" s="1">
        <v>-0.808</v>
      </c>
      <c r="AN17" s="1">
        <v>-4.65</v>
      </c>
      <c r="AO17" s="1">
        <v>570.779</v>
      </c>
      <c r="AP17" s="1">
        <v>23834.125</v>
      </c>
      <c r="AQ17" s="1">
        <v>-20.951</v>
      </c>
      <c r="AR17" s="1">
        <v>8160.231</v>
      </c>
      <c r="AS17" s="1">
        <v>195.421</v>
      </c>
      <c r="AT17" s="1">
        <v>35.759</v>
      </c>
      <c r="AU17" s="1">
        <v>1601.626</v>
      </c>
      <c r="AV17" s="1">
        <v>25.112</v>
      </c>
      <c r="AW17" s="1">
        <v>15.685</v>
      </c>
      <c r="AX17" s="1">
        <v>3.084</v>
      </c>
      <c r="AY17" s="1">
        <v>654.957</v>
      </c>
      <c r="AZ17" s="1">
        <v>0.983</v>
      </c>
      <c r="BA17" s="1">
        <v>21.029</v>
      </c>
      <c r="BB17" s="1">
        <v>5.079</v>
      </c>
      <c r="BC17" s="1">
        <v>29.957</v>
      </c>
      <c r="BD17" s="1">
        <v>1250.92</v>
      </c>
      <c r="BE17" s="1">
        <v>1.877</v>
      </c>
      <c r="BF17" s="3" t="str">
        <f t="shared" si="1"/>
        <v>Post-GFC</v>
      </c>
    </row>
    <row r="18">
      <c r="A18" s="1" t="s">
        <v>150</v>
      </c>
      <c r="B18" s="1">
        <v>2016.0</v>
      </c>
      <c r="C18" s="1" t="s">
        <v>151</v>
      </c>
      <c r="D18" s="1">
        <v>2.4329914E7</v>
      </c>
      <c r="E18" s="1">
        <v>1.169967284224E12</v>
      </c>
      <c r="F18" s="2">
        <v>-33.634</v>
      </c>
      <c r="G18" s="1">
        <v>-0.76</v>
      </c>
      <c r="H18" s="1">
        <v>61.661</v>
      </c>
      <c r="I18" s="1">
        <v>1.5</v>
      </c>
      <c r="J18" s="1">
        <v>0.094</v>
      </c>
      <c r="K18" s="1">
        <v>-0.065</v>
      </c>
      <c r="L18" s="1">
        <v>-0.349</v>
      </c>
      <c r="M18" s="1">
        <v>22197.461</v>
      </c>
      <c r="N18" s="1">
        <v>540.062</v>
      </c>
      <c r="O18" s="1">
        <v>0.207</v>
      </c>
      <c r="P18" s="1">
        <v>7.353</v>
      </c>
      <c r="Q18" s="1">
        <v>146447.531</v>
      </c>
      <c r="R18" s="1">
        <v>3563.056</v>
      </c>
      <c r="S18" s="1">
        <v>33.746</v>
      </c>
      <c r="T18" s="1">
        <v>0.329</v>
      </c>
      <c r="U18" s="1">
        <v>5.263</v>
      </c>
      <c r="V18" s="1">
        <v>66045.82</v>
      </c>
      <c r="W18" s="1">
        <v>1.373</v>
      </c>
      <c r="X18" s="1">
        <v>-2.673</v>
      </c>
      <c r="Y18" s="1">
        <v>-10.423</v>
      </c>
      <c r="Z18" s="1">
        <v>379.527</v>
      </c>
      <c r="AA18" s="1">
        <v>15599.178</v>
      </c>
      <c r="AB18" s="1">
        <v>26.625</v>
      </c>
      <c r="AC18" s="1">
        <v>197.82</v>
      </c>
      <c r="AD18" s="1">
        <v>38668.324</v>
      </c>
      <c r="AE18" s="1">
        <v>940.797</v>
      </c>
      <c r="AF18" s="1">
        <v>23.715</v>
      </c>
      <c r="AG18" s="1">
        <v>184.25</v>
      </c>
      <c r="AH18" s="1">
        <v>25.151</v>
      </c>
      <c r="AI18" s="1">
        <v>8.633</v>
      </c>
      <c r="AJ18" s="1">
        <v>44.295</v>
      </c>
      <c r="AK18" s="1">
        <v>1820.599</v>
      </c>
      <c r="AL18" s="1">
        <v>2.768</v>
      </c>
      <c r="AM18" s="1">
        <v>0.249</v>
      </c>
      <c r="AN18" s="1">
        <v>1.423</v>
      </c>
      <c r="AO18" s="1">
        <v>572.201</v>
      </c>
      <c r="AP18" s="1">
        <v>23518.43</v>
      </c>
      <c r="AQ18" s="1">
        <v>-16.875</v>
      </c>
      <c r="AR18" s="1">
        <v>7338.542</v>
      </c>
      <c r="AS18" s="1">
        <v>178.546</v>
      </c>
      <c r="AT18" s="1">
        <v>35.754</v>
      </c>
      <c r="AU18" s="1">
        <v>1606.889</v>
      </c>
      <c r="AV18" s="1">
        <v>20.083</v>
      </c>
      <c r="AW18" s="1">
        <v>18.693</v>
      </c>
      <c r="AX18" s="1">
        <v>3.008</v>
      </c>
      <c r="AY18" s="1">
        <v>768.309</v>
      </c>
      <c r="AZ18" s="1">
        <v>1.168</v>
      </c>
      <c r="BA18" s="1">
        <v>10.198</v>
      </c>
      <c r="BB18" s="1">
        <v>2.806</v>
      </c>
      <c r="BC18" s="1">
        <v>32.763</v>
      </c>
      <c r="BD18" s="1">
        <v>1346.617</v>
      </c>
      <c r="BE18" s="1">
        <v>2.047</v>
      </c>
      <c r="BF18" s="3" t="str">
        <f t="shared" si="1"/>
        <v>Renewable shift</v>
      </c>
    </row>
    <row r="19">
      <c r="A19" s="1" t="s">
        <v>150</v>
      </c>
      <c r="B19" s="1">
        <v>2017.0</v>
      </c>
      <c r="C19" s="1" t="s">
        <v>151</v>
      </c>
      <c r="D19" s="1">
        <v>2.4730998E7</v>
      </c>
      <c r="E19" s="1">
        <v>1.19783292928E12</v>
      </c>
      <c r="F19" s="2">
        <v>1.508</v>
      </c>
      <c r="G19" s="1">
        <v>0.023</v>
      </c>
      <c r="H19" s="1">
        <v>61.576</v>
      </c>
      <c r="I19" s="1">
        <v>1.523</v>
      </c>
      <c r="J19" s="1">
        <v>0.095</v>
      </c>
      <c r="K19" s="1">
        <v>-3.432</v>
      </c>
      <c r="L19" s="1">
        <v>-18.536</v>
      </c>
      <c r="M19" s="1">
        <v>21087.947</v>
      </c>
      <c r="N19" s="1">
        <v>521.526</v>
      </c>
      <c r="O19" s="1">
        <v>-2.519</v>
      </c>
      <c r="P19" s="1">
        <v>-89.742</v>
      </c>
      <c r="Q19" s="1">
        <v>140443.719</v>
      </c>
      <c r="R19" s="1">
        <v>3473.313</v>
      </c>
      <c r="S19" s="1">
        <v>32.676</v>
      </c>
      <c r="T19" s="1">
        <v>-0.303</v>
      </c>
      <c r="U19" s="1">
        <v>-4.861</v>
      </c>
      <c r="V19" s="1">
        <v>64778.141</v>
      </c>
      <c r="W19" s="1">
        <v>1.337</v>
      </c>
      <c r="X19" s="1">
        <v>-1.761</v>
      </c>
      <c r="Y19" s="1">
        <v>-6.683</v>
      </c>
      <c r="Z19" s="1">
        <v>372.844</v>
      </c>
      <c r="AA19" s="1">
        <v>15075.981</v>
      </c>
      <c r="AB19" s="1">
        <v>17.235</v>
      </c>
      <c r="AC19" s="1">
        <v>162.149</v>
      </c>
      <c r="AD19" s="1">
        <v>44597.73</v>
      </c>
      <c r="AE19" s="1">
        <v>1102.946</v>
      </c>
      <c r="AF19" s="1">
        <v>23.361</v>
      </c>
      <c r="AG19" s="1">
        <v>185.96</v>
      </c>
      <c r="AH19" s="1">
        <v>-23.425</v>
      </c>
      <c r="AI19" s="1">
        <v>-10.546</v>
      </c>
      <c r="AJ19" s="1">
        <v>33.749</v>
      </c>
      <c r="AK19" s="1">
        <v>1364.656</v>
      </c>
      <c r="AL19" s="1">
        <v>2.115</v>
      </c>
      <c r="AM19" s="1">
        <v>4.849</v>
      </c>
      <c r="AN19" s="1">
        <v>27.748</v>
      </c>
      <c r="AO19" s="1">
        <v>599.949</v>
      </c>
      <c r="AP19" s="1">
        <v>24258.992</v>
      </c>
      <c r="AQ19" s="1">
        <v>-16.88</v>
      </c>
      <c r="AR19" s="1">
        <v>6536.996</v>
      </c>
      <c r="AS19" s="1">
        <v>161.666</v>
      </c>
      <c r="AT19" s="1">
        <v>37.59</v>
      </c>
      <c r="AU19" s="1">
        <v>1602.028</v>
      </c>
      <c r="AV19" s="1">
        <v>19.863</v>
      </c>
      <c r="AW19" s="1">
        <v>22.294</v>
      </c>
      <c r="AX19" s="1">
        <v>3.601</v>
      </c>
      <c r="AY19" s="1">
        <v>901.455</v>
      </c>
      <c r="AZ19" s="1">
        <v>1.397</v>
      </c>
      <c r="BA19" s="1">
        <v>1.312</v>
      </c>
      <c r="BB19" s="1">
        <v>0.264</v>
      </c>
      <c r="BC19" s="1">
        <v>33.027</v>
      </c>
      <c r="BD19" s="1">
        <v>1335.449</v>
      </c>
      <c r="BE19" s="1">
        <v>2.069</v>
      </c>
      <c r="BF19" s="3" t="str">
        <f t="shared" si="1"/>
        <v>Renewable shift</v>
      </c>
    </row>
    <row r="20">
      <c r="A20" s="1" t="s">
        <v>150</v>
      </c>
      <c r="B20" s="1">
        <v>2018.0</v>
      </c>
      <c r="C20" s="1" t="s">
        <v>151</v>
      </c>
      <c r="D20" s="1">
        <v>2.5119651E7</v>
      </c>
      <c r="E20" s="1">
        <v>1.231576891392E12</v>
      </c>
      <c r="F20" s="2">
        <v>5.146</v>
      </c>
      <c r="G20" s="1">
        <v>0.078</v>
      </c>
      <c r="H20" s="1">
        <v>63.743</v>
      </c>
      <c r="I20" s="1">
        <v>1.601</v>
      </c>
      <c r="J20" s="1">
        <v>0.099</v>
      </c>
      <c r="K20" s="1">
        <v>-2.422</v>
      </c>
      <c r="L20" s="1">
        <v>-12.629</v>
      </c>
      <c r="M20" s="1">
        <v>20258.902</v>
      </c>
      <c r="N20" s="1">
        <v>508.897</v>
      </c>
      <c r="O20" s="1">
        <v>4.695</v>
      </c>
      <c r="P20" s="1">
        <v>163.067</v>
      </c>
      <c r="Q20" s="1">
        <v>144762.359</v>
      </c>
      <c r="R20" s="1">
        <v>3636.38</v>
      </c>
      <c r="S20" s="1">
        <v>31.444</v>
      </c>
      <c r="T20" s="1">
        <v>1.491</v>
      </c>
      <c r="U20" s="1">
        <v>23.88</v>
      </c>
      <c r="V20" s="1">
        <v>64726.543</v>
      </c>
      <c r="W20" s="1">
        <v>1.32</v>
      </c>
      <c r="X20" s="1">
        <v>-0.251</v>
      </c>
      <c r="Y20" s="1">
        <v>-0.936</v>
      </c>
      <c r="Z20" s="1">
        <v>371.908</v>
      </c>
      <c r="AA20" s="1">
        <v>14805.453</v>
      </c>
      <c r="AB20" s="1">
        <v>15.51</v>
      </c>
      <c r="AC20" s="1">
        <v>171.072</v>
      </c>
      <c r="AD20" s="1">
        <v>50718.004</v>
      </c>
      <c r="AE20" s="1">
        <v>1274.019</v>
      </c>
      <c r="AF20" s="1">
        <v>22.98</v>
      </c>
      <c r="AG20" s="1">
        <v>180.8</v>
      </c>
      <c r="AH20" s="1">
        <v>28.235</v>
      </c>
      <c r="AI20" s="1">
        <v>9.314</v>
      </c>
      <c r="AJ20" s="1">
        <v>43.063</v>
      </c>
      <c r="AK20" s="1">
        <v>1714.319</v>
      </c>
      <c r="AL20" s="1">
        <v>2.661</v>
      </c>
      <c r="AM20" s="1">
        <v>1.775</v>
      </c>
      <c r="AN20" s="1">
        <v>10.646</v>
      </c>
      <c r="AO20" s="1">
        <v>610.595</v>
      </c>
      <c r="AP20" s="1">
        <v>24307.477</v>
      </c>
      <c r="AQ20" s="1">
        <v>8.388</v>
      </c>
      <c r="AR20" s="1">
        <v>6769.792</v>
      </c>
      <c r="AS20" s="1">
        <v>170.055</v>
      </c>
      <c r="AT20" s="1">
        <v>37.728</v>
      </c>
      <c r="AU20" s="1">
        <v>1625.908</v>
      </c>
      <c r="AV20" s="1">
        <v>38.29</v>
      </c>
      <c r="AW20" s="1">
        <v>30.677</v>
      </c>
      <c r="AX20" s="1">
        <v>8.383</v>
      </c>
      <c r="AY20" s="1">
        <v>1221.228</v>
      </c>
      <c r="AZ20" s="1">
        <v>1.895</v>
      </c>
      <c r="BA20" s="1">
        <v>23.096</v>
      </c>
      <c r="BB20" s="1">
        <v>7.426</v>
      </c>
      <c r="BC20" s="1">
        <v>40.453</v>
      </c>
      <c r="BD20" s="1">
        <v>1610.398</v>
      </c>
      <c r="BE20" s="1">
        <v>2.5</v>
      </c>
      <c r="BF20" s="3" t="str">
        <f t="shared" si="1"/>
        <v>Renewable shift</v>
      </c>
    </row>
    <row r="21">
      <c r="A21" s="1" t="s">
        <v>150</v>
      </c>
      <c r="B21" s="1">
        <v>2019.0</v>
      </c>
      <c r="C21" s="1" t="s">
        <v>151</v>
      </c>
      <c r="D21" s="1">
        <v>2.548266E7</v>
      </c>
      <c r="E21" s="1">
        <v>1.255505526784E12</v>
      </c>
      <c r="F21" s="2">
        <v>-5.136</v>
      </c>
      <c r="G21" s="1">
        <v>-0.082</v>
      </c>
      <c r="H21" s="1">
        <v>59.607</v>
      </c>
      <c r="I21" s="1">
        <v>1.519</v>
      </c>
      <c r="J21" s="1">
        <v>0.091</v>
      </c>
      <c r="K21" s="1">
        <v>-4.417</v>
      </c>
      <c r="L21" s="1">
        <v>-22.476</v>
      </c>
      <c r="M21" s="1">
        <v>19088.293</v>
      </c>
      <c r="N21" s="1">
        <v>486.421</v>
      </c>
      <c r="O21" s="1">
        <v>0.661</v>
      </c>
      <c r="P21" s="1">
        <v>24.054</v>
      </c>
      <c r="Q21" s="1">
        <v>143644.125</v>
      </c>
      <c r="R21" s="1">
        <v>3660.434</v>
      </c>
      <c r="S21" s="1">
        <v>29.097</v>
      </c>
      <c r="T21" s="1">
        <v>3.345</v>
      </c>
      <c r="U21" s="1">
        <v>54.385</v>
      </c>
      <c r="V21" s="1">
        <v>65938.672</v>
      </c>
      <c r="W21" s="1">
        <v>1.338</v>
      </c>
      <c r="X21" s="1">
        <v>18.462</v>
      </c>
      <c r="Y21" s="1">
        <v>68.663</v>
      </c>
      <c r="Z21" s="1">
        <v>440.57</v>
      </c>
      <c r="AA21" s="1">
        <v>17289.027</v>
      </c>
      <c r="AB21" s="1">
        <v>14.678</v>
      </c>
      <c r="AC21" s="1">
        <v>187.005</v>
      </c>
      <c r="AD21" s="1">
        <v>57334.043</v>
      </c>
      <c r="AE21" s="1">
        <v>1461.024</v>
      </c>
      <c r="AF21" s="1">
        <v>26.354</v>
      </c>
      <c r="AG21" s="1">
        <v>178.18</v>
      </c>
      <c r="AH21" s="1">
        <v>-19.008</v>
      </c>
      <c r="AI21" s="1">
        <v>-8.358</v>
      </c>
      <c r="AJ21" s="1">
        <v>34.705</v>
      </c>
      <c r="AK21" s="1">
        <v>1361.905</v>
      </c>
      <c r="AL21" s="1">
        <v>2.076</v>
      </c>
      <c r="AM21" s="1">
        <v>-1.048</v>
      </c>
      <c r="AN21" s="1">
        <v>-6.397</v>
      </c>
      <c r="AO21" s="1">
        <v>604.199</v>
      </c>
      <c r="AP21" s="1">
        <v>23710.188</v>
      </c>
      <c r="AQ21" s="1">
        <v>53.879</v>
      </c>
      <c r="AR21" s="1">
        <v>8787.675</v>
      </c>
      <c r="AS21" s="1">
        <v>223.933</v>
      </c>
      <c r="AT21" s="1">
        <v>36.142</v>
      </c>
      <c r="AU21" s="1">
        <v>1680.293</v>
      </c>
      <c r="AV21" s="1">
        <v>48.366</v>
      </c>
      <c r="AW21" s="1">
        <v>45.289</v>
      </c>
      <c r="AX21" s="1">
        <v>14.612</v>
      </c>
      <c r="AY21" s="1">
        <v>1777.23</v>
      </c>
      <c r="AZ21" s="1">
        <v>2.709</v>
      </c>
      <c r="BA21" s="1">
        <v>19.738</v>
      </c>
      <c r="BB21" s="1">
        <v>7.745</v>
      </c>
      <c r="BC21" s="1">
        <v>48.197</v>
      </c>
      <c r="BD21" s="1">
        <v>1891.374</v>
      </c>
      <c r="BE21" s="1">
        <v>2.883</v>
      </c>
      <c r="BF21" s="3" t="str">
        <f t="shared" si="1"/>
        <v>Renewable shift</v>
      </c>
    </row>
    <row r="22">
      <c r="A22" s="1" t="s">
        <v>150</v>
      </c>
      <c r="B22" s="1">
        <v>2020.0</v>
      </c>
      <c r="C22" s="1" t="s">
        <v>151</v>
      </c>
      <c r="D22" s="1">
        <v>2.5743732E7</v>
      </c>
      <c r="E22" s="1">
        <v>1.232259776512E12</v>
      </c>
      <c r="F22" s="2">
        <v>-20.583</v>
      </c>
      <c r="G22" s="1">
        <v>-0.313</v>
      </c>
      <c r="H22" s="1">
        <v>46.858</v>
      </c>
      <c r="I22" s="1">
        <v>1.206</v>
      </c>
      <c r="J22" s="1">
        <v>0.077</v>
      </c>
      <c r="K22" s="1">
        <v>-3.765</v>
      </c>
      <c r="L22" s="1">
        <v>-18.316</v>
      </c>
      <c r="M22" s="1">
        <v>18183.236</v>
      </c>
      <c r="N22" s="1">
        <v>468.104</v>
      </c>
      <c r="O22" s="1">
        <v>-8.711</v>
      </c>
      <c r="P22" s="1">
        <v>-318.843</v>
      </c>
      <c r="Q22" s="1">
        <v>129802.148</v>
      </c>
      <c r="R22" s="1">
        <v>3341.592</v>
      </c>
      <c r="S22" s="1">
        <v>29.709</v>
      </c>
      <c r="T22" s="1">
        <v>-5.647</v>
      </c>
      <c r="U22" s="1">
        <v>-94.881</v>
      </c>
      <c r="V22" s="1">
        <v>61584.387</v>
      </c>
      <c r="W22" s="1">
        <v>1.287</v>
      </c>
      <c r="X22" s="1">
        <v>-3.949</v>
      </c>
      <c r="Y22" s="1">
        <v>-17.397</v>
      </c>
      <c r="Z22" s="1">
        <v>423.173</v>
      </c>
      <c r="AA22" s="1">
        <v>16437.92</v>
      </c>
      <c r="AB22" s="1">
        <v>-0.264</v>
      </c>
      <c r="AC22" s="1">
        <v>-3.86</v>
      </c>
      <c r="AD22" s="1">
        <v>56602.664</v>
      </c>
      <c r="AE22" s="1">
        <v>1457.164</v>
      </c>
      <c r="AF22" s="1">
        <v>26.858</v>
      </c>
      <c r="AG22" s="1">
        <v>170.31</v>
      </c>
      <c r="AH22" s="1">
        <v>2.854</v>
      </c>
      <c r="AI22" s="1">
        <v>0.902</v>
      </c>
      <c r="AJ22" s="1">
        <v>35.607</v>
      </c>
      <c r="AK22" s="1">
        <v>1383.144</v>
      </c>
      <c r="AL22" s="1">
        <v>2.26</v>
      </c>
      <c r="AM22" s="1">
        <v>-13.576</v>
      </c>
      <c r="AN22" s="1">
        <v>-82.026</v>
      </c>
      <c r="AO22" s="1">
        <v>522.173</v>
      </c>
      <c r="AP22" s="1">
        <v>20283.49</v>
      </c>
      <c r="AQ22" s="1">
        <v>-1.663</v>
      </c>
      <c r="AR22" s="1">
        <v>8633.974</v>
      </c>
      <c r="AS22" s="1">
        <v>222.271</v>
      </c>
      <c r="AT22" s="1">
        <v>33.141</v>
      </c>
      <c r="AU22" s="1">
        <v>1585.412</v>
      </c>
      <c r="AV22" s="1">
        <v>30.322</v>
      </c>
      <c r="AW22" s="1">
        <v>58.875</v>
      </c>
      <c r="AX22" s="1">
        <v>13.587</v>
      </c>
      <c r="AY22" s="1">
        <v>2286.98</v>
      </c>
      <c r="AZ22" s="1">
        <v>3.737</v>
      </c>
      <c r="BA22" s="1">
        <v>16.101</v>
      </c>
      <c r="BB22" s="1">
        <v>7.622</v>
      </c>
      <c r="BC22" s="1">
        <v>55.819</v>
      </c>
      <c r="BD22" s="1">
        <v>2168.275</v>
      </c>
      <c r="BE22" s="1">
        <v>3.543</v>
      </c>
      <c r="BF22" s="3" t="str">
        <f t="shared" si="1"/>
        <v>Renewable shift</v>
      </c>
    </row>
    <row r="23">
      <c r="A23" s="1" t="s">
        <v>150</v>
      </c>
      <c r="B23" s="1">
        <v>2021.0</v>
      </c>
      <c r="C23" s="1" t="s">
        <v>151</v>
      </c>
      <c r="D23" s="1">
        <v>2.5956358E7</v>
      </c>
      <c r="E23" s="1">
        <v>1.2967051264E12</v>
      </c>
      <c r="F23" s="2">
        <v>2.608</v>
      </c>
      <c r="G23" s="1">
        <v>0.031</v>
      </c>
      <c r="H23" s="1">
        <v>47.686</v>
      </c>
      <c r="I23" s="1">
        <v>1.238</v>
      </c>
      <c r="J23" s="1">
        <v>0.078</v>
      </c>
      <c r="K23" s="1">
        <v>-3.339</v>
      </c>
      <c r="L23" s="1">
        <v>-15.628</v>
      </c>
      <c r="M23" s="1">
        <v>17432.189</v>
      </c>
      <c r="N23" s="1">
        <v>452.476</v>
      </c>
      <c r="O23" s="1">
        <v>1.833</v>
      </c>
      <c r="P23" s="1">
        <v>61.236</v>
      </c>
      <c r="Q23" s="1">
        <v>131098.031</v>
      </c>
      <c r="R23" s="1">
        <v>3402.827</v>
      </c>
      <c r="S23" s="1">
        <v>28.679</v>
      </c>
      <c r="T23" s="1">
        <v>0.247</v>
      </c>
      <c r="U23" s="1">
        <v>3.911</v>
      </c>
      <c r="V23" s="1">
        <v>61230.586</v>
      </c>
      <c r="W23" s="1">
        <v>1.226</v>
      </c>
      <c r="X23" s="1">
        <v>-6.479</v>
      </c>
      <c r="Y23" s="1">
        <v>-27.416</v>
      </c>
      <c r="Z23" s="1">
        <v>395.757</v>
      </c>
      <c r="AA23" s="1">
        <v>15247.021</v>
      </c>
      <c r="AB23" s="1">
        <v>1.516</v>
      </c>
      <c r="AC23" s="1">
        <v>22.096</v>
      </c>
      <c r="AD23" s="1">
        <v>56990.285</v>
      </c>
      <c r="AE23" s="1">
        <v>1479.26</v>
      </c>
      <c r="AF23" s="1">
        <v>25.084</v>
      </c>
      <c r="AG23" s="1">
        <v>162.05</v>
      </c>
      <c r="AH23" s="1">
        <v>10.552</v>
      </c>
      <c r="AI23" s="1">
        <v>3.66</v>
      </c>
      <c r="AJ23" s="1">
        <v>39.268</v>
      </c>
      <c r="AK23" s="1">
        <v>1512.836</v>
      </c>
      <c r="AL23" s="1">
        <v>2.489</v>
      </c>
      <c r="AM23" s="1">
        <v>2.594</v>
      </c>
      <c r="AN23" s="1">
        <v>13.547</v>
      </c>
      <c r="AO23" s="1">
        <v>535.72</v>
      </c>
      <c r="AP23" s="1">
        <v>20639.256</v>
      </c>
      <c r="AQ23" s="1">
        <v>-8.046</v>
      </c>
      <c r="AR23" s="1">
        <v>8253.272</v>
      </c>
      <c r="AS23" s="1">
        <v>214.225</v>
      </c>
      <c r="AT23" s="1">
        <v>33.955</v>
      </c>
      <c r="AU23" s="1">
        <v>1589.323</v>
      </c>
      <c r="AV23" s="1">
        <v>30.822</v>
      </c>
      <c r="AW23" s="1">
        <v>76.832</v>
      </c>
      <c r="AX23" s="1">
        <v>17.957</v>
      </c>
      <c r="AY23" s="1">
        <v>2960.047</v>
      </c>
      <c r="AZ23" s="1">
        <v>4.87</v>
      </c>
      <c r="BA23" s="1">
        <v>18.53</v>
      </c>
      <c r="BB23" s="1">
        <v>10.18</v>
      </c>
      <c r="BC23" s="1">
        <v>66.0</v>
      </c>
      <c r="BD23" s="1">
        <v>2542.718</v>
      </c>
      <c r="BE23" s="1">
        <v>4.183</v>
      </c>
      <c r="BF23" s="3" t="str">
        <f t="shared" si="1"/>
        <v>Renewable shift</v>
      </c>
    </row>
    <row r="24">
      <c r="A24" s="1" t="s">
        <v>150</v>
      </c>
      <c r="B24" s="1">
        <v>2022.0</v>
      </c>
      <c r="C24" s="1" t="s">
        <v>151</v>
      </c>
      <c r="D24" s="1">
        <v>2.6200929E7</v>
      </c>
      <c r="E24" s="1">
        <v>1.3442514944E12</v>
      </c>
      <c r="F24" s="2">
        <v>7.285</v>
      </c>
      <c r="G24" s="1">
        <v>0.09</v>
      </c>
      <c r="H24" s="1">
        <v>50.683</v>
      </c>
      <c r="I24" s="1">
        <v>1.328</v>
      </c>
      <c r="J24" s="1">
        <v>0.081</v>
      </c>
      <c r="K24" s="1">
        <v>-5.331</v>
      </c>
      <c r="L24" s="1">
        <v>-24.12</v>
      </c>
      <c r="M24" s="1">
        <v>16348.893</v>
      </c>
      <c r="N24" s="1">
        <v>428.356</v>
      </c>
      <c r="O24" s="1">
        <v>-4.594</v>
      </c>
      <c r="P24" s="1">
        <v>-156.342</v>
      </c>
      <c r="Q24" s="1">
        <v>123907.258</v>
      </c>
      <c r="R24" s="1">
        <v>3246.485</v>
      </c>
      <c r="S24" s="1">
        <v>25.994</v>
      </c>
      <c r="T24" s="1">
        <v>4.497</v>
      </c>
      <c r="U24" s="1">
        <v>71.467</v>
      </c>
      <c r="V24" s="1">
        <v>63386.676</v>
      </c>
      <c r="W24" s="1">
        <v>1.235</v>
      </c>
      <c r="X24" s="1">
        <v>9.226</v>
      </c>
      <c r="Y24" s="1">
        <v>36.511</v>
      </c>
      <c r="Z24" s="1">
        <v>432.269</v>
      </c>
      <c r="AA24" s="1">
        <v>16498.217</v>
      </c>
      <c r="AB24" s="1">
        <v>4.268</v>
      </c>
      <c r="AC24" s="1">
        <v>63.131</v>
      </c>
      <c r="AD24" s="1">
        <v>58867.812</v>
      </c>
      <c r="AE24" s="1">
        <v>1542.391</v>
      </c>
      <c r="AF24" s="1">
        <v>26.231</v>
      </c>
      <c r="AG24" s="1">
        <v>157.71</v>
      </c>
      <c r="AH24" s="1">
        <v>4.504</v>
      </c>
      <c r="AI24" s="1">
        <v>1.668</v>
      </c>
      <c r="AJ24" s="1">
        <v>40.936</v>
      </c>
      <c r="AK24" s="1">
        <v>1562.369</v>
      </c>
      <c r="AL24" s="1">
        <v>2.484</v>
      </c>
      <c r="AM24" s="1">
        <v>6.212</v>
      </c>
      <c r="AN24" s="1">
        <v>33.28</v>
      </c>
      <c r="AO24" s="1">
        <v>569.0</v>
      </c>
      <c r="AP24" s="1">
        <v>21716.801</v>
      </c>
      <c r="AQ24" s="1">
        <v>-15.518</v>
      </c>
      <c r="AR24" s="1">
        <v>7583.956</v>
      </c>
      <c r="AS24" s="1">
        <v>198.707</v>
      </c>
      <c r="AT24" s="1">
        <v>34.528</v>
      </c>
      <c r="AU24" s="1">
        <v>1660.79</v>
      </c>
      <c r="AV24" s="1">
        <v>20.358</v>
      </c>
      <c r="AW24" s="1">
        <v>92.246</v>
      </c>
      <c r="AX24" s="1">
        <v>15.414</v>
      </c>
      <c r="AY24" s="1">
        <v>3520.713</v>
      </c>
      <c r="AZ24" s="1">
        <v>5.598</v>
      </c>
      <c r="BA24" s="1">
        <v>12.145</v>
      </c>
      <c r="BB24" s="1">
        <v>7.834</v>
      </c>
      <c r="BC24" s="1">
        <v>73.834</v>
      </c>
      <c r="BD24" s="1">
        <v>2817.979</v>
      </c>
      <c r="BE24" s="1">
        <v>4.48</v>
      </c>
      <c r="BF24" s="3" t="str">
        <f t="shared" si="1"/>
        <v>Renewable shift</v>
      </c>
    </row>
    <row r="25">
      <c r="A25" s="1" t="s">
        <v>150</v>
      </c>
      <c r="B25" s="1">
        <v>2023.0</v>
      </c>
      <c r="C25" s="1" t="s">
        <v>151</v>
      </c>
      <c r="D25" s="1">
        <v>2.6451074E7</v>
      </c>
      <c r="E25" s="2">
        <f>FORECAST(2023,E2:E24,B2:B24)</f>
        <v>1368415340050</v>
      </c>
      <c r="F25" s="2">
        <v>-5.185</v>
      </c>
      <c r="G25" s="1">
        <v>-0.069</v>
      </c>
      <c r="H25" s="1">
        <v>47.6</v>
      </c>
      <c r="I25" s="1">
        <v>1.259</v>
      </c>
      <c r="J25" s="1">
        <v>0.077</v>
      </c>
      <c r="K25" s="1">
        <v>-2.338</v>
      </c>
      <c r="L25" s="1">
        <v>-10.015</v>
      </c>
      <c r="M25" s="1">
        <v>15815.644</v>
      </c>
      <c r="N25" s="1">
        <v>418.341</v>
      </c>
      <c r="O25" s="1">
        <v>0.492</v>
      </c>
      <c r="P25" s="1">
        <v>15.96</v>
      </c>
      <c r="Q25" s="1">
        <v>123338.859</v>
      </c>
      <c r="R25" s="1">
        <v>3262.445</v>
      </c>
      <c r="S25" s="1">
        <v>25.468</v>
      </c>
      <c r="T25" s="1">
        <v>-0.206</v>
      </c>
      <c r="U25" s="1">
        <v>-3.413</v>
      </c>
      <c r="V25" s="1">
        <v>62658.199</v>
      </c>
      <c r="W25" s="5">
        <f t="shared" ref="W25:W26" si="2">AU25/E25*1000000000</f>
        <v>1.211165171</v>
      </c>
      <c r="X25" s="1">
        <v>-10.641</v>
      </c>
      <c r="Y25" s="1">
        <v>-45.998</v>
      </c>
      <c r="Z25" s="1">
        <v>386.27</v>
      </c>
      <c r="AA25" s="1">
        <v>14603.192</v>
      </c>
      <c r="AB25" s="1">
        <v>-2.287</v>
      </c>
      <c r="AC25" s="1">
        <v>-35.28</v>
      </c>
      <c r="AD25" s="1">
        <v>56977.336</v>
      </c>
      <c r="AE25" s="1">
        <v>1507.112</v>
      </c>
      <c r="AF25" s="1">
        <v>23.516</v>
      </c>
      <c r="AG25" s="1">
        <v>151.93</v>
      </c>
      <c r="AH25" s="1">
        <v>-9.493</v>
      </c>
      <c r="AI25" s="1">
        <v>-4.157</v>
      </c>
      <c r="AJ25" s="1">
        <v>36.778</v>
      </c>
      <c r="AK25" s="1">
        <v>1390.434</v>
      </c>
      <c r="AL25" s="1">
        <v>2.239</v>
      </c>
      <c r="AM25" s="1">
        <v>5.922</v>
      </c>
      <c r="AN25" s="1">
        <v>33.696</v>
      </c>
      <c r="AO25" s="1">
        <v>602.696</v>
      </c>
      <c r="AP25" s="1">
        <v>22785.314</v>
      </c>
      <c r="AQ25" s="1">
        <v>-17.134</v>
      </c>
      <c r="AR25" s="1">
        <v>6864.479</v>
      </c>
      <c r="AS25" s="1">
        <v>181.573</v>
      </c>
      <c r="AT25" s="1">
        <v>36.692</v>
      </c>
      <c r="AU25" s="1">
        <v>1657.377</v>
      </c>
      <c r="AV25" s="1">
        <v>19.844</v>
      </c>
      <c r="AW25" s="1">
        <v>109.742</v>
      </c>
      <c r="AX25" s="1">
        <v>17.496</v>
      </c>
      <c r="AY25" s="1">
        <v>4148.879</v>
      </c>
      <c r="AZ25" s="1">
        <v>6.681</v>
      </c>
      <c r="BA25" s="1">
        <v>6.049</v>
      </c>
      <c r="BB25" s="1">
        <v>3.893</v>
      </c>
      <c r="BC25" s="1">
        <v>77.727</v>
      </c>
      <c r="BD25" s="1">
        <v>2938.505</v>
      </c>
      <c r="BE25" s="1">
        <v>4.732</v>
      </c>
      <c r="BF25" s="3" t="str">
        <f t="shared" si="1"/>
        <v>Renewable shift</v>
      </c>
    </row>
    <row r="26">
      <c r="A26" s="1" t="s">
        <v>150</v>
      </c>
      <c r="B26" s="1">
        <v>2024.0</v>
      </c>
      <c r="C26" s="1" t="s">
        <v>151</v>
      </c>
      <c r="D26" s="1">
        <v>2.6713152E7</v>
      </c>
      <c r="E26" s="1">
        <f>FORECAST(2024,E2:E25,B2:B25)</f>
        <v>1397652213485</v>
      </c>
      <c r="F26" s="2">
        <v>-2.31</v>
      </c>
      <c r="G26" s="1">
        <v>-0.029</v>
      </c>
      <c r="H26" s="1">
        <v>46.045</v>
      </c>
      <c r="I26" s="1">
        <v>1.23</v>
      </c>
      <c r="J26" s="1">
        <v>0.074</v>
      </c>
      <c r="K26" s="1">
        <v>1.111</v>
      </c>
      <c r="L26" s="1">
        <v>4.649</v>
      </c>
      <c r="M26" s="1">
        <v>15834.523</v>
      </c>
      <c r="N26" s="1">
        <v>422.99</v>
      </c>
      <c r="O26" s="1">
        <v>0.617</v>
      </c>
      <c r="P26" s="1">
        <v>20.128</v>
      </c>
      <c r="Q26" s="1">
        <v>122882.305</v>
      </c>
      <c r="R26" s="1">
        <v>3282.574</v>
      </c>
      <c r="S26" s="1">
        <v>25.518</v>
      </c>
      <c r="T26" s="1">
        <v>0.889</v>
      </c>
      <c r="U26" s="1">
        <v>14.737</v>
      </c>
      <c r="V26" s="1">
        <v>62595.164</v>
      </c>
      <c r="W26" s="5">
        <f t="shared" si="2"/>
        <v>1.19637345</v>
      </c>
      <c r="X26" s="1">
        <v>-4.232</v>
      </c>
      <c r="Y26" s="1">
        <v>-16.346</v>
      </c>
      <c r="Z26" s="1">
        <v>369.924</v>
      </c>
      <c r="AA26" s="1">
        <v>13848.001</v>
      </c>
      <c r="AB26" s="1">
        <v>-0.379</v>
      </c>
      <c r="AC26" s="1">
        <v>-5.708</v>
      </c>
      <c r="AD26" s="1">
        <v>56204.664</v>
      </c>
      <c r="AE26" s="1">
        <v>1501.404</v>
      </c>
      <c r="AF26" s="1">
        <v>22.317</v>
      </c>
      <c r="AG26" s="1">
        <v>154.39</v>
      </c>
      <c r="AH26" s="1">
        <v>-14.786</v>
      </c>
      <c r="AI26" s="1">
        <v>-5.438</v>
      </c>
      <c r="AJ26" s="1">
        <v>31.34</v>
      </c>
      <c r="AK26" s="1">
        <v>1173.221</v>
      </c>
      <c r="AL26" s="1">
        <v>1.891</v>
      </c>
      <c r="AM26" s="1">
        <v>2.951</v>
      </c>
      <c r="AN26" s="1">
        <v>17.787</v>
      </c>
      <c r="AO26" s="1">
        <v>620.483</v>
      </c>
      <c r="AP26" s="1">
        <v>23227.623</v>
      </c>
      <c r="AQ26" s="1">
        <v>-8.147</v>
      </c>
      <c r="AR26" s="1">
        <v>6492.141</v>
      </c>
      <c r="AS26" s="1">
        <v>173.426</v>
      </c>
      <c r="AT26" s="1">
        <v>37.432</v>
      </c>
      <c r="AU26" s="1">
        <v>1672.114</v>
      </c>
      <c r="AV26" s="1">
        <v>11.597</v>
      </c>
      <c r="AW26" s="1">
        <v>122.469</v>
      </c>
      <c r="AX26" s="1">
        <v>12.727</v>
      </c>
      <c r="AY26" s="1">
        <v>4584.605</v>
      </c>
      <c r="AZ26" s="1">
        <v>7.388</v>
      </c>
      <c r="BA26" s="1">
        <v>2.731</v>
      </c>
      <c r="BB26" s="1">
        <v>2.122</v>
      </c>
      <c r="BC26" s="1">
        <v>79.849</v>
      </c>
      <c r="BD26" s="1">
        <v>2989.128</v>
      </c>
      <c r="BE26" s="1">
        <v>4.817</v>
      </c>
      <c r="BF26" s="3" t="str">
        <f t="shared" si="1"/>
        <v>Renewable shift</v>
      </c>
    </row>
    <row r="27">
      <c r="F27" s="2"/>
    </row>
    <row r="28">
      <c r="F28" s="2"/>
    </row>
    <row r="29" ht="22.5" customHeight="1">
      <c r="A29" s="6" t="s">
        <v>647</v>
      </c>
      <c r="B29" s="6" t="s">
        <v>1</v>
      </c>
      <c r="C29" s="6" t="s">
        <v>3</v>
      </c>
      <c r="D29" s="6" t="s">
        <v>4</v>
      </c>
      <c r="E29" s="6" t="s">
        <v>648</v>
      </c>
      <c r="F29" s="6" t="s">
        <v>649</v>
      </c>
      <c r="G29" s="6" t="s">
        <v>650</v>
      </c>
      <c r="H29" s="6" t="s">
        <v>651</v>
      </c>
      <c r="I29" s="6" t="s">
        <v>652</v>
      </c>
      <c r="K29" s="7" t="s">
        <v>647</v>
      </c>
      <c r="L29" s="6" t="s">
        <v>1</v>
      </c>
      <c r="M29" s="6" t="s">
        <v>3</v>
      </c>
      <c r="N29" s="6" t="s">
        <v>4</v>
      </c>
      <c r="O29" s="6" t="s">
        <v>653</v>
      </c>
      <c r="P29" s="6" t="s">
        <v>654</v>
      </c>
      <c r="Q29" s="6" t="s">
        <v>655</v>
      </c>
      <c r="R29" s="6" t="s">
        <v>656</v>
      </c>
      <c r="S29" s="6" t="s">
        <v>657</v>
      </c>
      <c r="U29" s="6" t="s">
        <v>658</v>
      </c>
      <c r="V29" s="6" t="s">
        <v>1</v>
      </c>
      <c r="W29" s="6" t="s">
        <v>3</v>
      </c>
      <c r="X29" s="6" t="s">
        <v>4</v>
      </c>
      <c r="Y29" s="6" t="s">
        <v>659</v>
      </c>
      <c r="Z29" s="6" t="s">
        <v>660</v>
      </c>
      <c r="AA29" s="6" t="s">
        <v>661</v>
      </c>
      <c r="AC29" s="6" t="s">
        <v>647</v>
      </c>
      <c r="AD29" s="6" t="s">
        <v>1</v>
      </c>
      <c r="AE29" s="6" t="s">
        <v>3</v>
      </c>
      <c r="AF29" s="6" t="s">
        <v>4</v>
      </c>
      <c r="AG29" s="6" t="s">
        <v>662</v>
      </c>
      <c r="AH29" s="6" t="s">
        <v>663</v>
      </c>
      <c r="AI29" s="6" t="s">
        <v>664</v>
      </c>
      <c r="AJ29" s="6" t="s">
        <v>665</v>
      </c>
      <c r="AK29" s="6" t="s">
        <v>666</v>
      </c>
      <c r="AM29" s="6" t="s">
        <v>647</v>
      </c>
      <c r="AN29" s="6" t="s">
        <v>1</v>
      </c>
      <c r="AO29" s="6" t="s">
        <v>3</v>
      </c>
      <c r="AP29" s="6" t="s">
        <v>4</v>
      </c>
      <c r="AQ29" s="6" t="s">
        <v>667</v>
      </c>
      <c r="AS29" s="6" t="s">
        <v>647</v>
      </c>
      <c r="AT29" s="6" t="s">
        <v>1</v>
      </c>
      <c r="AU29" s="6" t="s">
        <v>3</v>
      </c>
      <c r="AV29" s="6" t="s">
        <v>4</v>
      </c>
      <c r="AW29" s="6" t="s">
        <v>668</v>
      </c>
      <c r="AX29" s="6" t="s">
        <v>669</v>
      </c>
      <c r="AY29" s="6" t="s">
        <v>670</v>
      </c>
      <c r="AZ29" s="6" t="s">
        <v>671</v>
      </c>
      <c r="BA29" s="6" t="s">
        <v>672</v>
      </c>
      <c r="BC29" s="6" t="s">
        <v>658</v>
      </c>
      <c r="BD29" s="6" t="s">
        <v>1</v>
      </c>
      <c r="BE29" s="6" t="s">
        <v>3</v>
      </c>
      <c r="BF29" s="6" t="s">
        <v>4</v>
      </c>
      <c r="BG29" s="6" t="s">
        <v>673</v>
      </c>
      <c r="BH29" s="6" t="s">
        <v>674</v>
      </c>
      <c r="BI29" s="6" t="s">
        <v>675</v>
      </c>
      <c r="BJ29" s="6" t="s">
        <v>676</v>
      </c>
      <c r="BK29" s="6" t="s">
        <v>677</v>
      </c>
      <c r="BM29" s="6" t="s">
        <v>647</v>
      </c>
      <c r="BN29" s="6" t="s">
        <v>1</v>
      </c>
      <c r="BO29" s="6" t="s">
        <v>3</v>
      </c>
      <c r="BP29" s="6" t="s">
        <v>4</v>
      </c>
      <c r="BQ29" s="6" t="s">
        <v>678</v>
      </c>
      <c r="BS29" s="6" t="s">
        <v>658</v>
      </c>
      <c r="BT29" s="6" t="s">
        <v>1</v>
      </c>
      <c r="BU29" s="6" t="s">
        <v>3</v>
      </c>
      <c r="BV29" s="6" t="s">
        <v>4</v>
      </c>
      <c r="BW29" s="6" t="s">
        <v>679</v>
      </c>
      <c r="BX29" s="6" t="s">
        <v>680</v>
      </c>
      <c r="BY29" s="6" t="s">
        <v>681</v>
      </c>
      <c r="BZ29" s="6" t="s">
        <v>682</v>
      </c>
      <c r="CA29" s="6" t="s">
        <v>683</v>
      </c>
      <c r="CC29" s="6" t="s">
        <v>647</v>
      </c>
      <c r="CD29" s="6" t="s">
        <v>1</v>
      </c>
      <c r="CE29" s="6" t="s">
        <v>3</v>
      </c>
      <c r="CF29" s="6" t="s">
        <v>4</v>
      </c>
      <c r="CG29" s="6" t="s">
        <v>684</v>
      </c>
      <c r="CH29" s="6" t="s">
        <v>685</v>
      </c>
      <c r="CI29" s="6" t="s">
        <v>686</v>
      </c>
      <c r="CJ29" s="6" t="s">
        <v>687</v>
      </c>
      <c r="CK29" s="6" t="s">
        <v>688</v>
      </c>
    </row>
    <row r="30" ht="22.5" customHeight="1">
      <c r="A30" s="8" t="str">
        <f t="shared" ref="A30:A54" si="3">IF(B30&lt;= 2007,"Pre-GFC",IF(B30&lt;= 2015,"Post-GFC", "Renewable shift"))</f>
        <v>Pre-GFC</v>
      </c>
      <c r="B30" s="9">
        <v>2000.0</v>
      </c>
      <c r="C30" s="9">
        <v>1.9132426E7</v>
      </c>
      <c r="D30" s="9">
        <v>6.92059308032E11</v>
      </c>
      <c r="E30" s="10">
        <v>0.0</v>
      </c>
      <c r="F30" s="9">
        <v>0.0</v>
      </c>
      <c r="G30" s="9">
        <v>0.0</v>
      </c>
      <c r="H30" s="9">
        <v>0.0</v>
      </c>
      <c r="I30" s="9">
        <v>0.0</v>
      </c>
      <c r="K30" s="8" t="str">
        <f t="shared" ref="K30:K54" si="4">IF(L30&lt;= 2007,"Pre-GFC",IF(L30&lt;= 2015,"Post-GFC", "Renewable shift"))</f>
        <v>Pre-GFC</v>
      </c>
      <c r="L30" s="9">
        <v>2000.0</v>
      </c>
      <c r="M30" s="9">
        <v>1.9132426E7</v>
      </c>
      <c r="N30" s="9">
        <v>6.92059308032E11</v>
      </c>
      <c r="O30" s="9">
        <v>0.718</v>
      </c>
      <c r="P30" s="9">
        <v>4.219</v>
      </c>
      <c r="Q30" s="9">
        <v>30924.564</v>
      </c>
      <c r="R30" s="9">
        <v>591.662</v>
      </c>
      <c r="S30" s="9">
        <v>45.435</v>
      </c>
      <c r="U30" s="8" t="str">
        <f t="shared" ref="U30:U54" si="5">IF(V30&lt;= 2007,"Pre-GFC",IF(V30&lt;= 2015,"Post-GFC", "Renewable shift"))</f>
        <v>Pre-GFC</v>
      </c>
      <c r="V30" s="9">
        <v>2000.0</v>
      </c>
      <c r="W30" s="9">
        <v>1.9132426E7</v>
      </c>
      <c r="X30" s="9">
        <v>6.92059308032E11</v>
      </c>
      <c r="Y30" s="9">
        <v>0.61</v>
      </c>
      <c r="Z30" s="9">
        <v>7.912</v>
      </c>
      <c r="AA30" s="9">
        <v>68222.375</v>
      </c>
      <c r="AC30" s="8" t="str">
        <f t="shared" ref="AC30:AC54" si="6">IF(AD30&lt;= 2007,"Pre-GFC",IF(AD30&lt;= 2015,"Post-GFC", "Renewable shift"))</f>
        <v>Pre-GFC</v>
      </c>
      <c r="AD30" s="9">
        <v>2000.0</v>
      </c>
      <c r="AE30" s="9">
        <v>1.9132426E7</v>
      </c>
      <c r="AF30" s="9">
        <v>6.92059308032E11</v>
      </c>
      <c r="AG30" s="9">
        <v>1.889</v>
      </c>
      <c r="AH30" s="9">
        <v>3.81</v>
      </c>
      <c r="AI30" s="9">
        <v>205.551</v>
      </c>
      <c r="AJ30" s="9">
        <v>10743.582</v>
      </c>
      <c r="AK30" s="9">
        <v>15.785</v>
      </c>
      <c r="AM30" s="8" t="str">
        <f t="shared" ref="AM30:AM54" si="7">IF(AN30&lt;= 2007,"Pre-GFC",IF(AN30&lt;= 2015,"Post-GFC", "Renewable shift"))</f>
        <v>Pre-GFC</v>
      </c>
      <c r="AN30" s="9">
        <v>2000.0</v>
      </c>
      <c r="AO30" s="9">
        <v>1.9132426E7</v>
      </c>
      <c r="AP30" s="9">
        <v>6.92059308032E11</v>
      </c>
      <c r="AQ30" s="9">
        <v>174.76</v>
      </c>
      <c r="AS30" s="8" t="str">
        <f t="shared" ref="AS30:AS54" si="8">IF(AT30&lt;= 2007,"Pre-GFC",IF(AT30&lt;= 2015,"Post-GFC", "Renewable shift"))</f>
        <v>Pre-GFC</v>
      </c>
      <c r="AT30" s="9">
        <v>2000.0</v>
      </c>
      <c r="AU30" s="9">
        <v>1.9132426E7</v>
      </c>
      <c r="AV30" s="9">
        <v>6.92059308032E11</v>
      </c>
      <c r="AW30" s="9">
        <v>1.136</v>
      </c>
      <c r="AX30" s="9">
        <v>0.514</v>
      </c>
      <c r="AY30" s="9">
        <v>45.74</v>
      </c>
      <c r="AZ30" s="9">
        <v>2390.72</v>
      </c>
      <c r="BA30" s="9">
        <v>3.512</v>
      </c>
      <c r="BC30" s="8" t="str">
        <f t="shared" ref="BC30:BC54" si="9">IF(BD30&lt;= 2007,"Pre-GFC",IF(BD30&lt;= 2015,"Post-GFC", "Renewable shift"))</f>
        <v>Pre-GFC</v>
      </c>
      <c r="BD30" s="9">
        <v>2000.0</v>
      </c>
      <c r="BE30" s="9">
        <v>1.9132426E7</v>
      </c>
      <c r="BF30" s="9">
        <v>6.92059308032E11</v>
      </c>
      <c r="BG30" s="9">
        <v>-0.038</v>
      </c>
      <c r="BH30" s="9">
        <v>-0.172</v>
      </c>
      <c r="BI30" s="9">
        <v>455.982</v>
      </c>
      <c r="BJ30" s="9">
        <v>23832.922</v>
      </c>
      <c r="BK30" s="9">
        <v>35.016</v>
      </c>
      <c r="BM30" s="8" t="str">
        <f t="shared" ref="BM30:BM54" si="10">IF(B30&lt;= 2007,"Pre-GFC",IF(B30&lt;= 2015,"Post-GFC", "Renewable shift"))</f>
        <v>Pre-GFC</v>
      </c>
      <c r="BN30" s="9">
        <v>2000.0</v>
      </c>
      <c r="BO30" s="9">
        <v>1.9132426E7</v>
      </c>
      <c r="BP30" s="9">
        <v>6.92059308032E11</v>
      </c>
      <c r="BQ30" s="9">
        <v>1305.26</v>
      </c>
      <c r="BS30" s="8" t="str">
        <f t="shared" ref="BS30:BS54" si="11">IF(BT30&lt;= 2007,"Pre-GFC",IF(BT30&lt;= 2015,"Post-GFC", "Renewable shift"))</f>
        <v>Pre-GFC</v>
      </c>
      <c r="BT30" s="9">
        <v>2000.0</v>
      </c>
      <c r="BU30" s="9">
        <v>1.9132426E7</v>
      </c>
      <c r="BV30" s="9">
        <v>6.92059308032E11</v>
      </c>
      <c r="BW30" s="9">
        <v>15.148</v>
      </c>
      <c r="BX30" s="9">
        <v>0.13</v>
      </c>
      <c r="BY30" s="9">
        <v>0.017</v>
      </c>
      <c r="BZ30" s="9">
        <v>6.787</v>
      </c>
      <c r="CA30" s="9">
        <v>0.01</v>
      </c>
      <c r="CC30" s="8" t="str">
        <f t="shared" ref="CC30:CC54" si="12">IF(CD30&lt;= 2007,"Pre-GFC",IF(CD30&lt;= 2015,"Post-GFC", "Renewable shift"))</f>
        <v>Pre-GFC</v>
      </c>
      <c r="CD30" s="9">
        <v>2000.0</v>
      </c>
      <c r="CE30" s="9">
        <v>1.9132426E7</v>
      </c>
      <c r="CF30" s="9">
        <v>6.92059308032E11</v>
      </c>
      <c r="CG30" s="9">
        <v>211.628</v>
      </c>
      <c r="CH30" s="9">
        <v>0.253</v>
      </c>
      <c r="CI30" s="9">
        <v>0.372</v>
      </c>
      <c r="CJ30" s="9">
        <v>19.455</v>
      </c>
      <c r="CK30" s="9">
        <v>0.029</v>
      </c>
    </row>
    <row r="31" ht="22.5" customHeight="1">
      <c r="A31" s="8" t="str">
        <f t="shared" si="3"/>
        <v>Pre-GFC</v>
      </c>
      <c r="B31" s="9">
        <v>2001.0</v>
      </c>
      <c r="C31" s="9">
        <v>1.9365383E7</v>
      </c>
      <c r="D31" s="9">
        <v>7.13890070528E11</v>
      </c>
      <c r="E31" s="11">
        <v>0.0</v>
      </c>
      <c r="F31" s="9">
        <v>0.0</v>
      </c>
      <c r="G31" s="9">
        <v>0.0</v>
      </c>
      <c r="H31" s="9">
        <v>0.0</v>
      </c>
      <c r="I31" s="9">
        <v>0.0</v>
      </c>
      <c r="K31" s="8" t="str">
        <f t="shared" si="4"/>
        <v>Pre-GFC</v>
      </c>
      <c r="L31" s="9">
        <v>2001.0</v>
      </c>
      <c r="M31" s="9">
        <v>1.9365383E7</v>
      </c>
      <c r="N31" s="9">
        <v>7.13890070528E11</v>
      </c>
      <c r="O31" s="9">
        <v>-1.009</v>
      </c>
      <c r="P31" s="9">
        <v>-5.971</v>
      </c>
      <c r="Q31" s="9">
        <v>30244.242</v>
      </c>
      <c r="R31" s="9">
        <v>585.691</v>
      </c>
      <c r="S31" s="9">
        <v>44.626</v>
      </c>
      <c r="U31" s="8" t="str">
        <f t="shared" si="5"/>
        <v>Pre-GFC</v>
      </c>
      <c r="V31" s="9">
        <v>2001.0</v>
      </c>
      <c r="W31" s="9">
        <v>1.9365383E7</v>
      </c>
      <c r="X31" s="9">
        <v>7.13890070528E11</v>
      </c>
      <c r="Y31" s="9">
        <v>0.776</v>
      </c>
      <c r="Z31" s="9">
        <v>10.126</v>
      </c>
      <c r="AA31" s="9">
        <v>67924.57</v>
      </c>
      <c r="AC31" s="8" t="str">
        <f t="shared" si="6"/>
        <v>Pre-GFC</v>
      </c>
      <c r="AD31" s="9">
        <v>2001.0</v>
      </c>
      <c r="AE31" s="9">
        <v>1.9365383E7</v>
      </c>
      <c r="AF31" s="9">
        <v>7.13890070528E11</v>
      </c>
      <c r="AG31" s="9">
        <v>7.853</v>
      </c>
      <c r="AH31" s="9">
        <v>16.142</v>
      </c>
      <c r="AI31" s="9">
        <v>221.693</v>
      </c>
      <c r="AJ31" s="9">
        <v>11447.911</v>
      </c>
      <c r="AK31" s="9">
        <v>16.892</v>
      </c>
      <c r="AM31" s="8" t="str">
        <f t="shared" si="7"/>
        <v>Pre-GFC</v>
      </c>
      <c r="AN31" s="9">
        <v>2001.0</v>
      </c>
      <c r="AO31" s="9">
        <v>1.9365383E7</v>
      </c>
      <c r="AP31" s="9">
        <v>7.13890070528E11</v>
      </c>
      <c r="AQ31" s="9">
        <v>180.11</v>
      </c>
      <c r="AS31" s="8" t="str">
        <f t="shared" si="8"/>
        <v>Pre-GFC</v>
      </c>
      <c r="AT31" s="9">
        <v>2001.0</v>
      </c>
      <c r="AU31" s="9">
        <v>1.9365383E7</v>
      </c>
      <c r="AV31" s="9">
        <v>7.13890070528E11</v>
      </c>
      <c r="AW31" s="9">
        <v>-2.083</v>
      </c>
      <c r="AX31" s="9">
        <v>-1.2</v>
      </c>
      <c r="AY31" s="9">
        <v>44.54</v>
      </c>
      <c r="AZ31" s="9">
        <v>2299.983</v>
      </c>
      <c r="BA31" s="9">
        <v>3.394</v>
      </c>
      <c r="BC31" s="8" t="str">
        <f t="shared" si="9"/>
        <v>Pre-GFC</v>
      </c>
      <c r="BD31" s="9">
        <v>2001.0</v>
      </c>
      <c r="BE31" s="9">
        <v>1.9365383E7</v>
      </c>
      <c r="BF31" s="9">
        <v>7.13890070528E11</v>
      </c>
      <c r="BG31" s="9">
        <v>0.242</v>
      </c>
      <c r="BH31" s="9">
        <v>1.104</v>
      </c>
      <c r="BI31" s="9">
        <v>457.085</v>
      </c>
      <c r="BJ31" s="9">
        <v>23603.217</v>
      </c>
      <c r="BK31" s="9">
        <v>34.827</v>
      </c>
      <c r="BM31" s="8" t="str">
        <f t="shared" si="10"/>
        <v>Pre-GFC</v>
      </c>
      <c r="BN31" s="9">
        <v>2001.0</v>
      </c>
      <c r="BO31" s="9">
        <v>1.9365383E7</v>
      </c>
      <c r="BP31" s="9">
        <v>7.13890070528E11</v>
      </c>
      <c r="BQ31" s="9">
        <v>1315.385</v>
      </c>
      <c r="BS31" s="8" t="str">
        <f t="shared" si="11"/>
        <v>Pre-GFC</v>
      </c>
      <c r="BT31" s="9">
        <v>2001.0</v>
      </c>
      <c r="BU31" s="9">
        <v>1.9365383E7</v>
      </c>
      <c r="BV31" s="9">
        <v>7.13890070528E11</v>
      </c>
      <c r="BW31" s="9">
        <v>15.829</v>
      </c>
      <c r="BX31" s="9">
        <v>0.15</v>
      </c>
      <c r="BY31" s="9">
        <v>0.02</v>
      </c>
      <c r="BZ31" s="9">
        <v>7.724</v>
      </c>
      <c r="CA31" s="9">
        <v>0.011</v>
      </c>
      <c r="CC31" s="8" t="str">
        <f t="shared" si="12"/>
        <v>Pre-GFC</v>
      </c>
      <c r="CD31" s="9">
        <v>2001.0</v>
      </c>
      <c r="CE31" s="9">
        <v>1.9365383E7</v>
      </c>
      <c r="CF31" s="9">
        <v>7.13890070528E11</v>
      </c>
      <c r="CG31" s="9">
        <v>114.179</v>
      </c>
      <c r="CH31" s="9">
        <v>0.421</v>
      </c>
      <c r="CI31" s="9">
        <v>0.793</v>
      </c>
      <c r="CJ31" s="9">
        <v>40.94</v>
      </c>
      <c r="CK31" s="9">
        <v>0.06</v>
      </c>
    </row>
    <row r="32" ht="22.5" customHeight="1">
      <c r="A32" s="8" t="str">
        <f t="shared" si="3"/>
        <v>Pre-GFC</v>
      </c>
      <c r="B32" s="9">
        <v>2002.0</v>
      </c>
      <c r="C32" s="9">
        <v>1.9595306E7</v>
      </c>
      <c r="D32" s="9">
        <v>7.47065704448E11</v>
      </c>
      <c r="E32" s="8">
        <v>0.0</v>
      </c>
      <c r="F32" s="9">
        <v>0.0</v>
      </c>
      <c r="G32" s="9">
        <v>0.0</v>
      </c>
      <c r="H32" s="9">
        <v>0.0</v>
      </c>
      <c r="I32" s="9">
        <v>0.0</v>
      </c>
      <c r="K32" s="8" t="str">
        <f t="shared" si="4"/>
        <v>Pre-GFC</v>
      </c>
      <c r="L32" s="9">
        <v>2002.0</v>
      </c>
      <c r="M32" s="9">
        <v>1.9595306E7</v>
      </c>
      <c r="N32" s="9">
        <v>7.47065704448E11</v>
      </c>
      <c r="O32" s="9">
        <v>2.25</v>
      </c>
      <c r="P32" s="9">
        <v>13.181</v>
      </c>
      <c r="Q32" s="9">
        <v>30562.02</v>
      </c>
      <c r="R32" s="9">
        <v>598.872</v>
      </c>
      <c r="S32" s="9">
        <v>44.736</v>
      </c>
      <c r="U32" s="8" t="str">
        <f t="shared" si="5"/>
        <v>Pre-GFC</v>
      </c>
      <c r="V32" s="9">
        <v>2002.0</v>
      </c>
      <c r="W32" s="9">
        <v>1.9595306E7</v>
      </c>
      <c r="X32" s="9">
        <v>7.47065704448E11</v>
      </c>
      <c r="Y32" s="9">
        <v>2.004</v>
      </c>
      <c r="Z32" s="9">
        <v>26.36</v>
      </c>
      <c r="AA32" s="9">
        <v>68472.781</v>
      </c>
      <c r="AC32" s="8" t="str">
        <f t="shared" si="6"/>
        <v>Pre-GFC</v>
      </c>
      <c r="AD32" s="9">
        <v>2002.0</v>
      </c>
      <c r="AE32" s="9">
        <v>1.9595306E7</v>
      </c>
      <c r="AF32" s="9">
        <v>7.47065704448E11</v>
      </c>
      <c r="AG32" s="9">
        <v>2.912</v>
      </c>
      <c r="AH32" s="9">
        <v>6.455</v>
      </c>
      <c r="AI32" s="9">
        <v>228.148</v>
      </c>
      <c r="AJ32" s="9">
        <v>11643.001</v>
      </c>
      <c r="AK32" s="9">
        <v>17.043</v>
      </c>
      <c r="AM32" s="8" t="str">
        <f t="shared" si="7"/>
        <v>Pre-GFC</v>
      </c>
      <c r="AN32" s="9">
        <v>2002.0</v>
      </c>
      <c r="AO32" s="9">
        <v>1.9595306E7</v>
      </c>
      <c r="AP32" s="9">
        <v>7.47065704448E11</v>
      </c>
      <c r="AQ32" s="9">
        <v>177.6</v>
      </c>
      <c r="AS32" s="8" t="str">
        <f t="shared" si="8"/>
        <v>Pre-GFC</v>
      </c>
      <c r="AT32" s="9">
        <v>2002.0</v>
      </c>
      <c r="AU32" s="9">
        <v>1.9595306E7</v>
      </c>
      <c r="AV32" s="9">
        <v>7.47065704448E11</v>
      </c>
      <c r="AW32" s="9">
        <v>-0.177</v>
      </c>
      <c r="AX32" s="9">
        <v>-0.444</v>
      </c>
      <c r="AY32" s="9">
        <v>44.096</v>
      </c>
      <c r="AZ32" s="9">
        <v>2250.329</v>
      </c>
      <c r="BA32" s="9">
        <v>3.294</v>
      </c>
      <c r="BC32" s="8" t="str">
        <f t="shared" si="9"/>
        <v>Pre-GFC</v>
      </c>
      <c r="BD32" s="9">
        <v>2002.0</v>
      </c>
      <c r="BE32" s="9">
        <v>1.9595306E7</v>
      </c>
      <c r="BF32" s="9">
        <v>7.47065704448E11</v>
      </c>
      <c r="BG32" s="9">
        <v>1.07</v>
      </c>
      <c r="BH32" s="9">
        <v>4.889</v>
      </c>
      <c r="BI32" s="9">
        <v>461.975</v>
      </c>
      <c r="BJ32" s="9">
        <v>23575.789</v>
      </c>
      <c r="BK32" s="9">
        <v>34.51</v>
      </c>
      <c r="BM32" s="8" t="str">
        <f t="shared" si="10"/>
        <v>Pre-GFC</v>
      </c>
      <c r="BN32" s="9">
        <v>2002.0</v>
      </c>
      <c r="BO32" s="9">
        <v>1.9595306E7</v>
      </c>
      <c r="BP32" s="9">
        <v>7.47065704448E11</v>
      </c>
      <c r="BQ32" s="9">
        <v>1341.745</v>
      </c>
      <c r="BS32" s="8" t="str">
        <f t="shared" si="11"/>
        <v>Pre-GFC</v>
      </c>
      <c r="BT32" s="9">
        <v>2002.0</v>
      </c>
      <c r="BU32" s="9">
        <v>1.9595306E7</v>
      </c>
      <c r="BV32" s="9">
        <v>7.47065704448E11</v>
      </c>
      <c r="BW32" s="9">
        <v>7.664</v>
      </c>
      <c r="BX32" s="9">
        <v>0.16</v>
      </c>
      <c r="BY32" s="9">
        <v>0.01</v>
      </c>
      <c r="BZ32" s="9">
        <v>8.151</v>
      </c>
      <c r="CA32" s="9">
        <v>0.012</v>
      </c>
      <c r="CC32" s="8" t="str">
        <f t="shared" si="12"/>
        <v>Pre-GFC</v>
      </c>
      <c r="CD32" s="9">
        <v>2002.0</v>
      </c>
      <c r="CE32" s="9">
        <v>1.9595306E7</v>
      </c>
      <c r="CF32" s="9">
        <v>7.47065704448E11</v>
      </c>
      <c r="CG32" s="9">
        <v>85.906</v>
      </c>
      <c r="CH32" s="9">
        <v>0.669</v>
      </c>
      <c r="CI32" s="9">
        <v>1.462</v>
      </c>
      <c r="CJ32" s="9">
        <v>74.599</v>
      </c>
      <c r="CK32" s="9">
        <v>0.109</v>
      </c>
    </row>
    <row r="33" ht="22.5" customHeight="1">
      <c r="A33" s="8" t="str">
        <f t="shared" si="3"/>
        <v>Pre-GFC</v>
      </c>
      <c r="B33" s="9">
        <v>2003.0</v>
      </c>
      <c r="C33" s="9">
        <v>1.9819398E7</v>
      </c>
      <c r="D33" s="9">
        <v>7.7445103616E11</v>
      </c>
      <c r="E33" s="8">
        <v>0.0</v>
      </c>
      <c r="F33" s="9">
        <v>0.0</v>
      </c>
      <c r="G33" s="9">
        <v>0.0</v>
      </c>
      <c r="H33" s="9">
        <v>0.0</v>
      </c>
      <c r="I33" s="9">
        <v>0.0</v>
      </c>
      <c r="K33" s="8" t="str">
        <f t="shared" si="4"/>
        <v>Pre-GFC</v>
      </c>
      <c r="L33" s="9">
        <v>2003.0</v>
      </c>
      <c r="M33" s="9">
        <v>1.9819398E7</v>
      </c>
      <c r="N33" s="9">
        <v>7.7445103616E11</v>
      </c>
      <c r="O33" s="9">
        <v>2.864</v>
      </c>
      <c r="P33" s="9">
        <v>17.149</v>
      </c>
      <c r="Q33" s="9">
        <v>31081.736</v>
      </c>
      <c r="R33" s="9">
        <v>616.021</v>
      </c>
      <c r="S33" s="9">
        <v>45.37</v>
      </c>
      <c r="U33" s="8" t="str">
        <f t="shared" si="5"/>
        <v>Pre-GFC</v>
      </c>
      <c r="V33" s="9">
        <v>2003.0</v>
      </c>
      <c r="W33" s="9">
        <v>1.9819398E7</v>
      </c>
      <c r="X33" s="9">
        <v>7.7445103616E11</v>
      </c>
      <c r="Y33" s="9">
        <v>1.425</v>
      </c>
      <c r="Z33" s="9">
        <v>19.117</v>
      </c>
      <c r="AA33" s="9">
        <v>68663.148</v>
      </c>
      <c r="AC33" s="8" t="str">
        <f t="shared" si="6"/>
        <v>Pre-GFC</v>
      </c>
      <c r="AD33" s="9">
        <v>2003.0</v>
      </c>
      <c r="AE33" s="9">
        <v>1.9819398E7</v>
      </c>
      <c r="AF33" s="9">
        <v>7.7445103616E11</v>
      </c>
      <c r="AG33" s="9">
        <v>0.787</v>
      </c>
      <c r="AH33" s="9">
        <v>1.795</v>
      </c>
      <c r="AI33" s="9">
        <v>229.943</v>
      </c>
      <c r="AJ33" s="9">
        <v>11601.911</v>
      </c>
      <c r="AK33" s="9">
        <v>16.935</v>
      </c>
      <c r="AM33" s="8" t="str">
        <f t="shared" si="7"/>
        <v>Pre-GFC</v>
      </c>
      <c r="AN33" s="9">
        <v>2003.0</v>
      </c>
      <c r="AO33" s="9">
        <v>1.9819398E7</v>
      </c>
      <c r="AP33" s="9">
        <v>7.7445103616E11</v>
      </c>
      <c r="AQ33" s="9">
        <v>178.99</v>
      </c>
      <c r="AS33" s="8" t="str">
        <f t="shared" si="8"/>
        <v>Pre-GFC</v>
      </c>
      <c r="AT33" s="9">
        <v>2003.0</v>
      </c>
      <c r="AU33" s="9">
        <v>1.9819398E7</v>
      </c>
      <c r="AV33" s="9">
        <v>7.7445103616E11</v>
      </c>
      <c r="AW33" s="9">
        <v>0.718</v>
      </c>
      <c r="AX33" s="9">
        <v>0.075</v>
      </c>
      <c r="AY33" s="9">
        <v>44.17</v>
      </c>
      <c r="AZ33" s="9">
        <v>2228.647</v>
      </c>
      <c r="BA33" s="9">
        <v>3.253</v>
      </c>
      <c r="BC33" s="8" t="str">
        <f t="shared" si="9"/>
        <v>Pre-GFC</v>
      </c>
      <c r="BD33" s="9">
        <v>2003.0</v>
      </c>
      <c r="BE33" s="9">
        <v>1.9819398E7</v>
      </c>
      <c r="BF33" s="9">
        <v>7.7445103616E11</v>
      </c>
      <c r="BG33" s="9">
        <v>-0.371</v>
      </c>
      <c r="BH33" s="9">
        <v>-1.715</v>
      </c>
      <c r="BI33" s="9">
        <v>460.26</v>
      </c>
      <c r="BJ33" s="9">
        <v>23222.699</v>
      </c>
      <c r="BK33" s="9">
        <v>33.898</v>
      </c>
      <c r="BM33" s="8" t="str">
        <f t="shared" si="10"/>
        <v>Pre-GFC</v>
      </c>
      <c r="BN33" s="9">
        <v>2003.0</v>
      </c>
      <c r="BO33" s="9">
        <v>1.9819398E7</v>
      </c>
      <c r="BP33" s="9">
        <v>7.7445103616E11</v>
      </c>
      <c r="BQ33" s="9">
        <v>1360.862</v>
      </c>
      <c r="BS33" s="8" t="str">
        <f t="shared" si="11"/>
        <v>Pre-GFC</v>
      </c>
      <c r="BT33" s="9">
        <v>2003.0</v>
      </c>
      <c r="BU33" s="9">
        <v>1.9819398E7</v>
      </c>
      <c r="BV33" s="9">
        <v>7.7445103616E11</v>
      </c>
      <c r="BW33" s="9">
        <v>8.405</v>
      </c>
      <c r="BX33" s="9">
        <v>0.172</v>
      </c>
      <c r="BY33" s="9">
        <v>0.012</v>
      </c>
      <c r="BZ33" s="9">
        <v>8.689</v>
      </c>
      <c r="CA33" s="9">
        <v>0.013</v>
      </c>
      <c r="CC33" s="8" t="str">
        <f t="shared" si="12"/>
        <v>Pre-GFC</v>
      </c>
      <c r="CD33" s="9">
        <v>2003.0</v>
      </c>
      <c r="CE33" s="9">
        <v>1.9819398E7</v>
      </c>
      <c r="CF33" s="9">
        <v>7.7445103616E11</v>
      </c>
      <c r="CG33" s="9">
        <v>31.956</v>
      </c>
      <c r="CH33" s="9">
        <v>0.457</v>
      </c>
      <c r="CI33" s="9">
        <v>1.918</v>
      </c>
      <c r="CJ33" s="9">
        <v>96.794</v>
      </c>
      <c r="CK33" s="9">
        <v>0.141</v>
      </c>
    </row>
    <row r="34" ht="22.5" customHeight="1">
      <c r="A34" s="8" t="str">
        <f t="shared" si="3"/>
        <v>Pre-GFC</v>
      </c>
      <c r="B34" s="9">
        <v>2004.0</v>
      </c>
      <c r="C34" s="9">
        <v>2.0046631E7</v>
      </c>
      <c r="D34" s="9">
        <v>8.09792438272E11</v>
      </c>
      <c r="E34" s="8">
        <v>0.0</v>
      </c>
      <c r="F34" s="9">
        <v>0.0</v>
      </c>
      <c r="G34" s="9">
        <v>0.0</v>
      </c>
      <c r="H34" s="9">
        <v>0.0</v>
      </c>
      <c r="I34" s="9">
        <v>0.0</v>
      </c>
      <c r="K34" s="8" t="str">
        <f t="shared" si="4"/>
        <v>Pre-GFC</v>
      </c>
      <c r="L34" s="9">
        <v>2004.0</v>
      </c>
      <c r="M34" s="9">
        <v>2.0046631E7</v>
      </c>
      <c r="N34" s="9">
        <v>8.09792438272E11</v>
      </c>
      <c r="O34" s="9">
        <v>4.204</v>
      </c>
      <c r="P34" s="9">
        <v>25.9</v>
      </c>
      <c r="Q34" s="9">
        <v>32021.398</v>
      </c>
      <c r="R34" s="9">
        <v>641.921</v>
      </c>
      <c r="S34" s="9">
        <v>45.805</v>
      </c>
      <c r="U34" s="8" t="str">
        <f t="shared" si="5"/>
        <v>Pre-GFC</v>
      </c>
      <c r="V34" s="9">
        <v>2004.0</v>
      </c>
      <c r="W34" s="9">
        <v>2.0046631E7</v>
      </c>
      <c r="X34" s="9">
        <v>8.09792438272E11</v>
      </c>
      <c r="Y34" s="9">
        <v>3.203</v>
      </c>
      <c r="Z34" s="9">
        <v>43.582</v>
      </c>
      <c r="AA34" s="9">
        <v>70058.859</v>
      </c>
      <c r="AC34" s="8" t="str">
        <f t="shared" si="6"/>
        <v>Pre-GFC</v>
      </c>
      <c r="AD34" s="9">
        <v>2004.0</v>
      </c>
      <c r="AE34" s="9">
        <v>2.0046631E7</v>
      </c>
      <c r="AF34" s="9">
        <v>8.09792438272E11</v>
      </c>
      <c r="AG34" s="9">
        <v>1.997</v>
      </c>
      <c r="AH34" s="9">
        <v>4.593</v>
      </c>
      <c r="AI34" s="9">
        <v>234.536</v>
      </c>
      <c r="AJ34" s="9">
        <v>11699.522</v>
      </c>
      <c r="AK34" s="9">
        <v>16.736</v>
      </c>
      <c r="AM34" s="8" t="str">
        <f t="shared" si="7"/>
        <v>Pre-GFC</v>
      </c>
      <c r="AN34" s="9">
        <v>2004.0</v>
      </c>
      <c r="AO34" s="9">
        <v>2.0046631E7</v>
      </c>
      <c r="AP34" s="9">
        <v>8.09792438272E11</v>
      </c>
      <c r="AQ34" s="9">
        <v>181.74</v>
      </c>
      <c r="AS34" s="8" t="str">
        <f t="shared" si="8"/>
        <v>Pre-GFC</v>
      </c>
      <c r="AT34" s="9">
        <v>2004.0</v>
      </c>
      <c r="AU34" s="9">
        <v>2.0046631E7</v>
      </c>
      <c r="AV34" s="9">
        <v>8.09792438272E11</v>
      </c>
      <c r="AW34" s="9">
        <v>-3.232</v>
      </c>
      <c r="AX34" s="9">
        <v>-1.659</v>
      </c>
      <c r="AY34" s="9">
        <v>42.511</v>
      </c>
      <c r="AZ34" s="9">
        <v>2120.618</v>
      </c>
      <c r="BA34" s="9">
        <v>3.033</v>
      </c>
      <c r="BC34" s="8" t="str">
        <f t="shared" si="9"/>
        <v>Pre-GFC</v>
      </c>
      <c r="BD34" s="9">
        <v>2004.0</v>
      </c>
      <c r="BE34" s="9">
        <v>2.0046631E7</v>
      </c>
      <c r="BF34" s="9">
        <v>8.09792438272E11</v>
      </c>
      <c r="BG34" s="9">
        <v>2.398</v>
      </c>
      <c r="BH34" s="9">
        <v>11.036</v>
      </c>
      <c r="BI34" s="9">
        <v>471.296</v>
      </c>
      <c r="BJ34" s="9">
        <v>23509.971</v>
      </c>
      <c r="BK34" s="9">
        <v>33.63</v>
      </c>
      <c r="BM34" s="8" t="str">
        <f t="shared" si="10"/>
        <v>Pre-GFC</v>
      </c>
      <c r="BN34" s="9">
        <v>2004.0</v>
      </c>
      <c r="BO34" s="9">
        <v>2.0046631E7</v>
      </c>
      <c r="BP34" s="9">
        <v>8.09792438272E11</v>
      </c>
      <c r="BQ34" s="9">
        <v>1404.444</v>
      </c>
      <c r="BS34" s="8" t="str">
        <f t="shared" si="11"/>
        <v>Pre-GFC</v>
      </c>
      <c r="BT34" s="9">
        <v>2004.0</v>
      </c>
      <c r="BU34" s="9">
        <v>2.0046631E7</v>
      </c>
      <c r="BV34" s="9">
        <v>8.09792438272E11</v>
      </c>
      <c r="BW34" s="9">
        <v>15.427</v>
      </c>
      <c r="BX34" s="9">
        <v>0.198</v>
      </c>
      <c r="BY34" s="9">
        <v>0.025</v>
      </c>
      <c r="BZ34" s="9">
        <v>9.862</v>
      </c>
      <c r="CA34" s="9">
        <v>0.014</v>
      </c>
      <c r="CC34" s="8" t="str">
        <f t="shared" si="12"/>
        <v>Pre-GFC</v>
      </c>
      <c r="CD34" s="9">
        <v>2004.0</v>
      </c>
      <c r="CE34" s="9">
        <v>2.0046631E7</v>
      </c>
      <c r="CF34" s="9">
        <v>8.09792438272E11</v>
      </c>
      <c r="CG34" s="9">
        <v>12.918</v>
      </c>
      <c r="CH34" s="9">
        <v>0.236</v>
      </c>
      <c r="CI34" s="9">
        <v>2.154</v>
      </c>
      <c r="CJ34" s="9">
        <v>107.473</v>
      </c>
      <c r="CK34" s="9">
        <v>0.154</v>
      </c>
    </row>
    <row r="35" ht="22.5" customHeight="1">
      <c r="A35" s="8" t="str">
        <f t="shared" si="3"/>
        <v>Pre-GFC</v>
      </c>
      <c r="B35" s="9">
        <v>2005.0</v>
      </c>
      <c r="C35" s="9">
        <v>2.029443E7</v>
      </c>
      <c r="D35" s="9">
        <v>8.40092352512E11</v>
      </c>
      <c r="E35" s="8">
        <v>0.0</v>
      </c>
      <c r="F35" s="9">
        <v>0.234</v>
      </c>
      <c r="G35" s="9">
        <v>11.546</v>
      </c>
      <c r="H35" s="9">
        <v>0.234</v>
      </c>
      <c r="I35" s="9">
        <v>0.017</v>
      </c>
      <c r="K35" s="8" t="str">
        <f t="shared" si="4"/>
        <v>Pre-GFC</v>
      </c>
      <c r="L35" s="9">
        <v>2005.0</v>
      </c>
      <c r="M35" s="9">
        <v>2.029443E7</v>
      </c>
      <c r="N35" s="9">
        <v>8.40092352512E11</v>
      </c>
      <c r="O35" s="9">
        <v>-0.576</v>
      </c>
      <c r="P35" s="9">
        <v>-3.699</v>
      </c>
      <c r="Q35" s="9">
        <v>31448.15</v>
      </c>
      <c r="R35" s="9">
        <v>638.222</v>
      </c>
      <c r="S35" s="9">
        <v>45.356</v>
      </c>
      <c r="U35" s="8" t="str">
        <f t="shared" si="5"/>
        <v>Pre-GFC</v>
      </c>
      <c r="V35" s="9">
        <v>2005.0</v>
      </c>
      <c r="W35" s="9">
        <v>2.029443E7</v>
      </c>
      <c r="X35" s="9">
        <v>8.40092352512E11</v>
      </c>
      <c r="Y35" s="9">
        <v>0.421</v>
      </c>
      <c r="Z35" s="9">
        <v>5.906</v>
      </c>
      <c r="AA35" s="9">
        <v>69494.445</v>
      </c>
      <c r="AC35" s="8" t="str">
        <f t="shared" si="6"/>
        <v>Pre-GFC</v>
      </c>
      <c r="AD35" s="9">
        <v>2005.0</v>
      </c>
      <c r="AE35" s="9">
        <v>2.029443E7</v>
      </c>
      <c r="AF35" s="9">
        <v>8.40092352512E11</v>
      </c>
      <c r="AG35" s="9">
        <v>-0.83</v>
      </c>
      <c r="AH35" s="9">
        <v>-1.946</v>
      </c>
      <c r="AI35" s="9">
        <v>232.59</v>
      </c>
      <c r="AJ35" s="9">
        <v>11460.771</v>
      </c>
      <c r="AK35" s="9">
        <v>16.529</v>
      </c>
      <c r="AM35" s="8" t="str">
        <f t="shared" si="7"/>
        <v>Pre-GFC</v>
      </c>
      <c r="AN35" s="9">
        <v>2005.0</v>
      </c>
      <c r="AO35" s="9">
        <v>2.029443E7</v>
      </c>
      <c r="AP35" s="9">
        <v>8.40092352512E11</v>
      </c>
      <c r="AQ35" s="9">
        <v>182.7</v>
      </c>
      <c r="AS35" s="8" t="str">
        <f t="shared" si="8"/>
        <v>Pre-GFC</v>
      </c>
      <c r="AT35" s="9">
        <v>2005.0</v>
      </c>
      <c r="AU35" s="9">
        <v>2.029443E7</v>
      </c>
      <c r="AV35" s="9">
        <v>8.40092352512E11</v>
      </c>
      <c r="AW35" s="9">
        <v>-1.409</v>
      </c>
      <c r="AX35" s="9">
        <v>-0.937</v>
      </c>
      <c r="AY35" s="9">
        <v>41.574</v>
      </c>
      <c r="AZ35" s="9">
        <v>2048.565</v>
      </c>
      <c r="BA35" s="9">
        <v>2.955</v>
      </c>
      <c r="BC35" s="8" t="str">
        <f t="shared" si="9"/>
        <v>Pre-GFC</v>
      </c>
      <c r="BD35" s="9">
        <v>2005.0</v>
      </c>
      <c r="BE35" s="9">
        <v>2.029443E7</v>
      </c>
      <c r="BF35" s="9">
        <v>8.40092352512E11</v>
      </c>
      <c r="BG35" s="9">
        <v>1.571</v>
      </c>
      <c r="BH35" s="9">
        <v>7.406</v>
      </c>
      <c r="BI35" s="9">
        <v>478.702</v>
      </c>
      <c r="BJ35" s="9">
        <v>23587.848</v>
      </c>
      <c r="BK35" s="9">
        <v>34.02</v>
      </c>
      <c r="BM35" s="8" t="str">
        <f t="shared" si="10"/>
        <v>Pre-GFC</v>
      </c>
      <c r="BN35" s="9">
        <v>2005.0</v>
      </c>
      <c r="BO35" s="9">
        <v>2.029443E7</v>
      </c>
      <c r="BP35" s="9">
        <v>8.40092352512E11</v>
      </c>
      <c r="BQ35" s="9">
        <v>1410.35</v>
      </c>
      <c r="BS35" s="8" t="str">
        <f t="shared" si="11"/>
        <v>Pre-GFC</v>
      </c>
      <c r="BT35" s="9">
        <v>2005.0</v>
      </c>
      <c r="BU35" s="9">
        <v>2.029443E7</v>
      </c>
      <c r="BV35" s="9">
        <v>8.40092352512E11</v>
      </c>
      <c r="BW35" s="9">
        <v>15.216</v>
      </c>
      <c r="BX35" s="9">
        <v>0.226</v>
      </c>
      <c r="BY35" s="9">
        <v>0.028</v>
      </c>
      <c r="BZ35" s="9">
        <v>11.133</v>
      </c>
      <c r="CA35" s="9">
        <v>0.016</v>
      </c>
      <c r="CC35" s="8" t="str">
        <f t="shared" si="12"/>
        <v>Pre-GFC</v>
      </c>
      <c r="CD35" s="9">
        <v>2005.0</v>
      </c>
      <c r="CE35" s="9">
        <v>2.029443E7</v>
      </c>
      <c r="CF35" s="9">
        <v>8.40092352512E11</v>
      </c>
      <c r="CG35" s="9">
        <v>63.403</v>
      </c>
      <c r="CH35" s="9">
        <v>1.338</v>
      </c>
      <c r="CI35" s="9">
        <v>3.492</v>
      </c>
      <c r="CJ35" s="9">
        <v>172.07</v>
      </c>
      <c r="CK35" s="9">
        <v>0.248</v>
      </c>
    </row>
    <row r="36" ht="22.5" customHeight="1">
      <c r="A36" s="8" t="str">
        <f t="shared" si="3"/>
        <v>Pre-GFC</v>
      </c>
      <c r="B36" s="9">
        <v>2006.0</v>
      </c>
      <c r="C36" s="9">
        <v>2.0590515E7</v>
      </c>
      <c r="D36" s="9">
        <v>8.66678669312E11</v>
      </c>
      <c r="E36" s="11">
        <v>224.006</v>
      </c>
      <c r="F36" s="9">
        <v>0.525</v>
      </c>
      <c r="G36" s="9">
        <v>36.871</v>
      </c>
      <c r="H36" s="9">
        <v>0.759</v>
      </c>
      <c r="I36" s="9">
        <v>0.052</v>
      </c>
      <c r="K36" s="8" t="str">
        <f t="shared" si="4"/>
        <v>Pre-GFC</v>
      </c>
      <c r="L36" s="9">
        <v>2006.0</v>
      </c>
      <c r="M36" s="9">
        <v>2.0590515E7</v>
      </c>
      <c r="N36" s="9">
        <v>8.66678669312E11</v>
      </c>
      <c r="O36" s="9">
        <v>2.707</v>
      </c>
      <c r="P36" s="9">
        <v>17.277</v>
      </c>
      <c r="Q36" s="9">
        <v>31834.99</v>
      </c>
      <c r="R36" s="9">
        <v>655.499</v>
      </c>
      <c r="S36" s="9">
        <v>44.664</v>
      </c>
      <c r="U36" s="8" t="str">
        <f t="shared" si="5"/>
        <v>Pre-GFC</v>
      </c>
      <c r="V36" s="9">
        <v>2006.0</v>
      </c>
      <c r="W36" s="9">
        <v>2.0590515E7</v>
      </c>
      <c r="X36" s="9">
        <v>8.66678669312E11</v>
      </c>
      <c r="Y36" s="9">
        <v>4.289</v>
      </c>
      <c r="Z36" s="9">
        <v>60.488</v>
      </c>
      <c r="AA36" s="9">
        <v>71432.789</v>
      </c>
      <c r="AC36" s="8" t="str">
        <f t="shared" si="6"/>
        <v>Pre-GFC</v>
      </c>
      <c r="AD36" s="9">
        <v>2006.0</v>
      </c>
      <c r="AE36" s="9">
        <v>2.0590515E7</v>
      </c>
      <c r="AF36" s="9">
        <v>8.66678669312E11</v>
      </c>
      <c r="AG36" s="9">
        <v>11.54</v>
      </c>
      <c r="AH36" s="9">
        <v>26.841</v>
      </c>
      <c r="AI36" s="9">
        <v>259.431</v>
      </c>
      <c r="AJ36" s="9">
        <v>12599.521</v>
      </c>
      <c r="AK36" s="9">
        <v>17.677</v>
      </c>
      <c r="AM36" s="8" t="str">
        <f t="shared" si="7"/>
        <v>Pre-GFC</v>
      </c>
      <c r="AN36" s="9">
        <v>2006.0</v>
      </c>
      <c r="AO36" s="9">
        <v>2.0590515E7</v>
      </c>
      <c r="AP36" s="9">
        <v>8.66678669312E11</v>
      </c>
      <c r="AQ36" s="9">
        <v>188.13</v>
      </c>
      <c r="AS36" s="8" t="str">
        <f t="shared" si="8"/>
        <v>Pre-GFC</v>
      </c>
      <c r="AT36" s="9">
        <v>2006.0</v>
      </c>
      <c r="AU36" s="9">
        <v>2.0590515E7</v>
      </c>
      <c r="AV36" s="9">
        <v>8.66678669312E11</v>
      </c>
      <c r="AW36" s="9">
        <v>-3.366</v>
      </c>
      <c r="AX36" s="9">
        <v>-1.614</v>
      </c>
      <c r="AY36" s="9">
        <v>39.96</v>
      </c>
      <c r="AZ36" s="9">
        <v>1940.707</v>
      </c>
      <c r="BA36" s="9">
        <v>2.723</v>
      </c>
      <c r="BC36" s="8" t="str">
        <f t="shared" si="9"/>
        <v>Pre-GFC</v>
      </c>
      <c r="BD36" s="9">
        <v>2006.0</v>
      </c>
      <c r="BE36" s="9">
        <v>2.0590515E7</v>
      </c>
      <c r="BF36" s="9">
        <v>8.66678669312E11</v>
      </c>
      <c r="BG36" s="9">
        <v>3.121</v>
      </c>
      <c r="BH36" s="9">
        <v>14.94</v>
      </c>
      <c r="BI36" s="9">
        <v>493.642</v>
      </c>
      <c r="BJ36" s="9">
        <v>23974.232</v>
      </c>
      <c r="BK36" s="9">
        <v>33.635</v>
      </c>
      <c r="BM36" s="8" t="str">
        <f t="shared" si="10"/>
        <v>Pre-GFC</v>
      </c>
      <c r="BN36" s="9">
        <v>2006.0</v>
      </c>
      <c r="BO36" s="9">
        <v>2.0590515E7</v>
      </c>
      <c r="BP36" s="9">
        <v>8.66678669312E11</v>
      </c>
      <c r="BQ36" s="9">
        <v>1470.838</v>
      </c>
      <c r="BS36" s="8" t="str">
        <f t="shared" si="11"/>
        <v>Pre-GFC</v>
      </c>
      <c r="BT36" s="9">
        <v>2006.0</v>
      </c>
      <c r="BU36" s="9">
        <v>2.0590515E7</v>
      </c>
      <c r="BV36" s="9">
        <v>8.66678669312E11</v>
      </c>
      <c r="BW36" s="9">
        <v>16.002</v>
      </c>
      <c r="BX36" s="9">
        <v>0.261</v>
      </c>
      <c r="BY36" s="9">
        <v>0.035</v>
      </c>
      <c r="BZ36" s="9">
        <v>12.661</v>
      </c>
      <c r="CA36" s="9">
        <v>0.018</v>
      </c>
      <c r="CC36" s="8" t="str">
        <f t="shared" si="12"/>
        <v>Pre-GFC</v>
      </c>
      <c r="CD36" s="9">
        <v>2006.0</v>
      </c>
      <c r="CE36" s="9">
        <v>2.0590515E7</v>
      </c>
      <c r="CF36" s="9">
        <v>8.66678669312E11</v>
      </c>
      <c r="CG36" s="9">
        <v>66.437</v>
      </c>
      <c r="CH36" s="9">
        <v>2.289</v>
      </c>
      <c r="CI36" s="9">
        <v>5.781</v>
      </c>
      <c r="CJ36" s="9">
        <v>280.761</v>
      </c>
      <c r="CK36" s="9">
        <v>0.394</v>
      </c>
    </row>
    <row r="37" ht="22.5" customHeight="1">
      <c r="A37" s="8" t="str">
        <f t="shared" si="3"/>
        <v>Pre-GFC</v>
      </c>
      <c r="B37" s="9">
        <v>2007.0</v>
      </c>
      <c r="C37" s="9">
        <v>2.0954497E7</v>
      </c>
      <c r="D37" s="9">
        <v>9.11250751488E11</v>
      </c>
      <c r="E37" s="11">
        <v>27.222</v>
      </c>
      <c r="F37" s="9">
        <v>0.207</v>
      </c>
      <c r="G37" s="9">
        <v>46.094</v>
      </c>
      <c r="H37" s="9">
        <v>0.966</v>
      </c>
      <c r="I37" s="9">
        <v>0.064</v>
      </c>
      <c r="K37" s="8" t="str">
        <f t="shared" si="4"/>
        <v>Pre-GFC</v>
      </c>
      <c r="L37" s="9">
        <v>2007.0</v>
      </c>
      <c r="M37" s="9">
        <v>2.0954497E7</v>
      </c>
      <c r="N37" s="9">
        <v>9.11250751488E11</v>
      </c>
      <c r="O37" s="9">
        <v>-0.869</v>
      </c>
      <c r="P37" s="9">
        <v>-5.696</v>
      </c>
      <c r="Q37" s="9">
        <v>31010.168</v>
      </c>
      <c r="R37" s="9">
        <v>649.802</v>
      </c>
      <c r="S37" s="9">
        <v>43.228</v>
      </c>
      <c r="U37" s="8" t="str">
        <f t="shared" si="5"/>
        <v>Pre-GFC</v>
      </c>
      <c r="V37" s="9">
        <v>2007.0</v>
      </c>
      <c r="W37" s="9">
        <v>2.0954497E7</v>
      </c>
      <c r="X37" s="9">
        <v>9.11250751488E11</v>
      </c>
      <c r="Y37" s="9">
        <v>2.402</v>
      </c>
      <c r="Z37" s="9">
        <v>35.329</v>
      </c>
      <c r="AA37" s="9">
        <v>71877.984</v>
      </c>
      <c r="AC37" s="8" t="str">
        <f t="shared" si="6"/>
        <v>Pre-GFC</v>
      </c>
      <c r="AD37" s="9">
        <v>2007.0</v>
      </c>
      <c r="AE37" s="9">
        <v>2.0954497E7</v>
      </c>
      <c r="AF37" s="9">
        <v>9.11250751488E11</v>
      </c>
      <c r="AG37" s="9">
        <v>11.86</v>
      </c>
      <c r="AH37" s="9">
        <v>30.768</v>
      </c>
      <c r="AI37" s="9">
        <v>290.198</v>
      </c>
      <c r="AJ37" s="9">
        <v>13848.968</v>
      </c>
      <c r="AK37" s="9">
        <v>19.306</v>
      </c>
      <c r="AM37" s="8" t="str">
        <f t="shared" si="7"/>
        <v>Pre-GFC</v>
      </c>
      <c r="AN37" s="9">
        <v>2007.0</v>
      </c>
      <c r="AO37" s="9">
        <v>2.0954497E7</v>
      </c>
      <c r="AP37" s="9">
        <v>9.11250751488E11</v>
      </c>
      <c r="AQ37" s="9">
        <v>192.4</v>
      </c>
      <c r="AS37" s="8" t="str">
        <f t="shared" si="8"/>
        <v>Pre-GFC</v>
      </c>
      <c r="AT37" s="9">
        <v>2007.0</v>
      </c>
      <c r="AU37" s="9">
        <v>2.0954497E7</v>
      </c>
      <c r="AV37" s="9">
        <v>9.11250751488E11</v>
      </c>
      <c r="AW37" s="9">
        <v>-12.687</v>
      </c>
      <c r="AX37" s="9">
        <v>-5.256</v>
      </c>
      <c r="AY37" s="9">
        <v>34.705</v>
      </c>
      <c r="AZ37" s="9">
        <v>1656.191</v>
      </c>
      <c r="BA37" s="9">
        <v>2.309</v>
      </c>
      <c r="BC37" s="8" t="str">
        <f t="shared" si="9"/>
        <v>Pre-GFC</v>
      </c>
      <c r="BD37" s="9">
        <v>2007.0</v>
      </c>
      <c r="BE37" s="9">
        <v>2.0954497E7</v>
      </c>
      <c r="BF37" s="9">
        <v>9.11250751488E11</v>
      </c>
      <c r="BG37" s="9">
        <v>2.558</v>
      </c>
      <c r="BH37" s="9">
        <v>12.629</v>
      </c>
      <c r="BI37" s="9">
        <v>506.27</v>
      </c>
      <c r="BJ37" s="9">
        <v>24160.461</v>
      </c>
      <c r="BK37" s="9">
        <v>33.68</v>
      </c>
      <c r="BM37" s="8" t="str">
        <f t="shared" si="10"/>
        <v>Pre-GFC</v>
      </c>
      <c r="BN37" s="9">
        <v>2007.0</v>
      </c>
      <c r="BO37" s="9">
        <v>2.0954497E7</v>
      </c>
      <c r="BP37" s="9">
        <v>9.11250751488E11</v>
      </c>
      <c r="BQ37" s="9">
        <v>1506.167</v>
      </c>
      <c r="BS37" s="8" t="str">
        <f t="shared" si="11"/>
        <v>Pre-GFC</v>
      </c>
      <c r="BT37" s="9">
        <v>2007.0</v>
      </c>
      <c r="BU37" s="9">
        <v>2.0954497E7</v>
      </c>
      <c r="BV37" s="9">
        <v>9.11250751488E11</v>
      </c>
      <c r="BW37" s="9">
        <v>16.667</v>
      </c>
      <c r="BX37" s="9">
        <v>0.303</v>
      </c>
      <c r="BY37" s="9">
        <v>0.042</v>
      </c>
      <c r="BZ37" s="9">
        <v>14.437</v>
      </c>
      <c r="CA37" s="9">
        <v>0.02</v>
      </c>
      <c r="CC37" s="8" t="str">
        <f t="shared" si="12"/>
        <v>Pre-GFC</v>
      </c>
      <c r="CD37" s="9">
        <v>2007.0</v>
      </c>
      <c r="CE37" s="9">
        <v>2.0954497E7</v>
      </c>
      <c r="CF37" s="9">
        <v>9.11250751488E11</v>
      </c>
      <c r="CG37" s="9">
        <v>31.913</v>
      </c>
      <c r="CH37" s="9">
        <v>1.804</v>
      </c>
      <c r="CI37" s="9">
        <v>7.585</v>
      </c>
      <c r="CJ37" s="9">
        <v>361.993</v>
      </c>
      <c r="CK37" s="9">
        <v>0.505</v>
      </c>
    </row>
    <row r="38" ht="22.5" customHeight="1">
      <c r="A38" s="8" t="str">
        <f t="shared" si="3"/>
        <v>Post-GFC</v>
      </c>
      <c r="B38" s="9">
        <v>2008.0</v>
      </c>
      <c r="C38" s="9">
        <v>2.1370545E7</v>
      </c>
      <c r="D38" s="9">
        <v>9.3788962816E11</v>
      </c>
      <c r="E38" s="11">
        <v>32.442</v>
      </c>
      <c r="F38" s="9">
        <v>0.313</v>
      </c>
      <c r="G38" s="9">
        <v>59.859</v>
      </c>
      <c r="H38" s="9">
        <v>1.279</v>
      </c>
      <c r="I38" s="9">
        <v>0.084</v>
      </c>
      <c r="K38" s="8" t="str">
        <f t="shared" si="4"/>
        <v>Post-GFC</v>
      </c>
      <c r="L38" s="9">
        <v>2008.0</v>
      </c>
      <c r="M38" s="9">
        <v>2.1370545E7</v>
      </c>
      <c r="N38" s="9">
        <v>9.3788962816E11</v>
      </c>
      <c r="O38" s="9">
        <v>4.23</v>
      </c>
      <c r="P38" s="9">
        <v>27.489</v>
      </c>
      <c r="Q38" s="9">
        <v>31692.754</v>
      </c>
      <c r="R38" s="9">
        <v>677.291</v>
      </c>
      <c r="S38" s="9">
        <v>44.301</v>
      </c>
      <c r="U38" s="8" t="str">
        <f t="shared" si="5"/>
        <v>Post-GFC</v>
      </c>
      <c r="V38" s="9">
        <v>2008.0</v>
      </c>
      <c r="W38" s="9">
        <v>2.1370545E7</v>
      </c>
      <c r="X38" s="9">
        <v>9.3788962816E11</v>
      </c>
      <c r="Y38" s="9">
        <v>1.698</v>
      </c>
      <c r="Z38" s="9">
        <v>25.578</v>
      </c>
      <c r="AA38" s="9">
        <v>71675.547</v>
      </c>
      <c r="AC38" s="8" t="str">
        <f t="shared" si="6"/>
        <v>Post-GFC</v>
      </c>
      <c r="AD38" s="9">
        <v>2008.0</v>
      </c>
      <c r="AE38" s="9">
        <v>2.1370545E7</v>
      </c>
      <c r="AF38" s="9">
        <v>9.3788962816E11</v>
      </c>
      <c r="AG38" s="9">
        <v>-1.671</v>
      </c>
      <c r="AH38" s="9">
        <v>-4.849</v>
      </c>
      <c r="AI38" s="9">
        <v>285.35</v>
      </c>
      <c r="AJ38" s="9">
        <v>13352.471</v>
      </c>
      <c r="AK38" s="9">
        <v>18.664</v>
      </c>
      <c r="AM38" s="8" t="str">
        <f t="shared" si="7"/>
        <v>Post-GFC</v>
      </c>
      <c r="AN38" s="9">
        <v>2008.0</v>
      </c>
      <c r="AO38" s="9">
        <v>2.1370545E7</v>
      </c>
      <c r="AP38" s="9">
        <v>9.3788962816E11</v>
      </c>
      <c r="AQ38" s="9">
        <v>194.22</v>
      </c>
      <c r="AS38" s="8" t="str">
        <f t="shared" si="8"/>
        <v>Post-GFC</v>
      </c>
      <c r="AT38" s="9">
        <v>2008.0</v>
      </c>
      <c r="AU38" s="9">
        <v>2.1370545E7</v>
      </c>
      <c r="AV38" s="9">
        <v>9.3788962816E11</v>
      </c>
      <c r="AW38" s="9">
        <v>-9.455</v>
      </c>
      <c r="AX38" s="9">
        <v>-3.53</v>
      </c>
      <c r="AY38" s="9">
        <v>31.175</v>
      </c>
      <c r="AZ38" s="9">
        <v>1458.762</v>
      </c>
      <c r="BA38" s="9">
        <v>2.039</v>
      </c>
      <c r="BC38" s="8" t="str">
        <f t="shared" si="9"/>
        <v>Post-GFC</v>
      </c>
      <c r="BD38" s="9">
        <v>2008.0</v>
      </c>
      <c r="BE38" s="9">
        <v>2.1370545E7</v>
      </c>
      <c r="BF38" s="9">
        <v>9.3788962816E11</v>
      </c>
      <c r="BG38" s="9">
        <v>1.273</v>
      </c>
      <c r="BH38" s="9">
        <v>6.446</v>
      </c>
      <c r="BI38" s="9">
        <v>512.716</v>
      </c>
      <c r="BJ38" s="9">
        <v>23991.709</v>
      </c>
      <c r="BK38" s="9">
        <v>33.536</v>
      </c>
      <c r="BM38" s="8" t="str">
        <f t="shared" si="10"/>
        <v>Post-GFC</v>
      </c>
      <c r="BN38" s="9">
        <v>2008.0</v>
      </c>
      <c r="BO38" s="9">
        <v>2.1370545E7</v>
      </c>
      <c r="BP38" s="9">
        <v>9.3788962816E11</v>
      </c>
      <c r="BQ38" s="9">
        <v>1531.745</v>
      </c>
      <c r="BS38" s="8" t="str">
        <f t="shared" si="11"/>
        <v>Post-GFC</v>
      </c>
      <c r="BT38" s="9">
        <v>2008.0</v>
      </c>
      <c r="BU38" s="9">
        <v>2.1370545E7</v>
      </c>
      <c r="BV38" s="9">
        <v>9.3788962816E11</v>
      </c>
      <c r="BW38" s="9">
        <v>22.374</v>
      </c>
      <c r="BX38" s="9">
        <v>0.367</v>
      </c>
      <c r="BY38" s="9">
        <v>0.065</v>
      </c>
      <c r="BZ38" s="9">
        <v>17.186</v>
      </c>
      <c r="CA38" s="9">
        <v>0.024</v>
      </c>
      <c r="CC38" s="8" t="str">
        <f t="shared" si="12"/>
        <v>Post-GFC</v>
      </c>
      <c r="CD38" s="9">
        <v>2008.0</v>
      </c>
      <c r="CE38" s="9">
        <v>2.1370545E7</v>
      </c>
      <c r="CF38" s="9">
        <v>9.3788962816E11</v>
      </c>
      <c r="CG38" s="9">
        <v>21.26</v>
      </c>
      <c r="CH38" s="9">
        <v>1.54</v>
      </c>
      <c r="CI38" s="9">
        <v>9.125</v>
      </c>
      <c r="CJ38" s="9">
        <v>426.999</v>
      </c>
      <c r="CK38" s="9">
        <v>0.597</v>
      </c>
    </row>
    <row r="39" ht="22.5" customHeight="1">
      <c r="A39" s="8" t="str">
        <f t="shared" si="3"/>
        <v>Post-GFC</v>
      </c>
      <c r="B39" s="9">
        <v>2009.0</v>
      </c>
      <c r="C39" s="9">
        <v>2.1782958E7</v>
      </c>
      <c r="D39" s="9">
        <v>9.63129966592E11</v>
      </c>
      <c r="E39" s="11">
        <v>38.588</v>
      </c>
      <c r="F39" s="9">
        <v>0.494</v>
      </c>
      <c r="G39" s="9">
        <v>81.387</v>
      </c>
      <c r="H39" s="9">
        <v>1.773</v>
      </c>
      <c r="I39" s="9">
        <v>0.118</v>
      </c>
      <c r="K39" s="8" t="str">
        <f t="shared" si="4"/>
        <v>Post-GFC</v>
      </c>
      <c r="L39" s="9">
        <v>2009.0</v>
      </c>
      <c r="M39" s="9">
        <v>2.1782958E7</v>
      </c>
      <c r="N39" s="9">
        <v>9.63129966592E11</v>
      </c>
      <c r="O39" s="9">
        <v>-3.312</v>
      </c>
      <c r="P39" s="9">
        <v>-22.43</v>
      </c>
      <c r="Q39" s="9">
        <v>30063.01</v>
      </c>
      <c r="R39" s="9">
        <v>654.861</v>
      </c>
      <c r="S39" s="9">
        <v>43.471</v>
      </c>
      <c r="U39" s="8" t="str">
        <f t="shared" si="5"/>
        <v>Post-GFC</v>
      </c>
      <c r="V39" s="9">
        <v>2009.0</v>
      </c>
      <c r="W39" s="9">
        <v>2.1782958E7</v>
      </c>
      <c r="X39" s="9">
        <v>9.63129966592E11</v>
      </c>
      <c r="Y39" s="9">
        <v>-1.449</v>
      </c>
      <c r="Z39" s="9">
        <v>-22.201</v>
      </c>
      <c r="AA39" s="9">
        <v>69299.336</v>
      </c>
      <c r="AC39" s="8" t="str">
        <f t="shared" si="6"/>
        <v>Post-GFC</v>
      </c>
      <c r="AD39" s="9">
        <v>2009.0</v>
      </c>
      <c r="AE39" s="9">
        <v>2.1782958E7</v>
      </c>
      <c r="AF39" s="9">
        <v>9.63129966592E11</v>
      </c>
      <c r="AG39" s="9">
        <v>2.108</v>
      </c>
      <c r="AH39" s="9">
        <v>6.015</v>
      </c>
      <c r="AI39" s="9">
        <v>291.364</v>
      </c>
      <c r="AJ39" s="9">
        <v>13375.794</v>
      </c>
      <c r="AK39" s="9">
        <v>19.341</v>
      </c>
      <c r="AM39" s="8" t="str">
        <f t="shared" si="7"/>
        <v>Post-GFC</v>
      </c>
      <c r="AN39" s="9">
        <v>2009.0</v>
      </c>
      <c r="AO39" s="9">
        <v>2.1782958E7</v>
      </c>
      <c r="AP39" s="9">
        <v>9.63129966592E11</v>
      </c>
      <c r="AQ39" s="9">
        <v>196.2</v>
      </c>
      <c r="AS39" s="8" t="str">
        <f t="shared" si="8"/>
        <v>Post-GFC</v>
      </c>
      <c r="AT39" s="9">
        <v>2009.0</v>
      </c>
      <c r="AU39" s="9">
        <v>2.1782958E7</v>
      </c>
      <c r="AV39" s="9">
        <v>9.63129966592E11</v>
      </c>
      <c r="AW39" s="9">
        <v>6.999</v>
      </c>
      <c r="AX39" s="9">
        <v>2.007</v>
      </c>
      <c r="AY39" s="9">
        <v>33.181</v>
      </c>
      <c r="AZ39" s="9">
        <v>1523.266</v>
      </c>
      <c r="BA39" s="9">
        <v>2.203</v>
      </c>
      <c r="BC39" s="8" t="str">
        <f t="shared" si="9"/>
        <v>Post-GFC</v>
      </c>
      <c r="BD39" s="9">
        <v>2009.0</v>
      </c>
      <c r="BE39" s="9">
        <v>2.1782958E7</v>
      </c>
      <c r="BF39" s="9">
        <v>9.63129966592E11</v>
      </c>
      <c r="BG39" s="9">
        <v>-1.672</v>
      </c>
      <c r="BH39" s="9">
        <v>-8.575</v>
      </c>
      <c r="BI39" s="9">
        <v>504.141</v>
      </c>
      <c r="BJ39" s="9">
        <v>23143.816</v>
      </c>
      <c r="BK39" s="9">
        <v>33.466</v>
      </c>
      <c r="BM39" s="8" t="str">
        <f t="shared" si="10"/>
        <v>Post-GFC</v>
      </c>
      <c r="BN39" s="9">
        <v>2009.0</v>
      </c>
      <c r="BO39" s="9">
        <v>2.1782958E7</v>
      </c>
      <c r="BP39" s="9">
        <v>9.63129966592E11</v>
      </c>
      <c r="BQ39" s="9">
        <v>1509.545</v>
      </c>
      <c r="BS39" s="8" t="str">
        <f t="shared" si="11"/>
        <v>Post-GFC</v>
      </c>
      <c r="BT39" s="9">
        <v>2009.0</v>
      </c>
      <c r="BU39" s="9">
        <v>2.1782958E7</v>
      </c>
      <c r="BV39" s="9">
        <v>9.63129966592E11</v>
      </c>
      <c r="BW39" s="9">
        <v>108.507</v>
      </c>
      <c r="BX39" s="9">
        <v>0.762</v>
      </c>
      <c r="BY39" s="9">
        <v>0.395</v>
      </c>
      <c r="BZ39" s="9">
        <v>34.972</v>
      </c>
      <c r="CA39" s="9">
        <v>0.051</v>
      </c>
      <c r="CC39" s="8" t="str">
        <f t="shared" si="12"/>
        <v>Post-GFC</v>
      </c>
      <c r="CD39" s="9">
        <v>2009.0</v>
      </c>
      <c r="CE39" s="9">
        <v>2.1782958E7</v>
      </c>
      <c r="CF39" s="9">
        <v>9.63129966592E11</v>
      </c>
      <c r="CG39" s="9">
        <v>28.316</v>
      </c>
      <c r="CH39" s="9">
        <v>2.522</v>
      </c>
      <c r="CI39" s="9">
        <v>11.648</v>
      </c>
      <c r="CJ39" s="9">
        <v>534.713</v>
      </c>
      <c r="CK39" s="9">
        <v>0.773</v>
      </c>
    </row>
    <row r="40" ht="22.5" customHeight="1">
      <c r="A40" s="8" t="str">
        <f t="shared" si="3"/>
        <v>Post-GFC</v>
      </c>
      <c r="B40" s="9">
        <v>2010.0</v>
      </c>
      <c r="C40" s="9">
        <v>2.2141527E7</v>
      </c>
      <c r="D40" s="9">
        <v>9.93854029824E11</v>
      </c>
      <c r="E40" s="11">
        <v>45.341</v>
      </c>
      <c r="F40" s="9">
        <v>0.804</v>
      </c>
      <c r="G40" s="9">
        <v>116.374</v>
      </c>
      <c r="H40" s="9">
        <v>2.577</v>
      </c>
      <c r="I40" s="9">
        <v>0.171</v>
      </c>
      <c r="K40" s="8" t="str">
        <f t="shared" si="4"/>
        <v>Post-GFC</v>
      </c>
      <c r="L40" s="9">
        <v>2010.0</v>
      </c>
      <c r="M40" s="9">
        <v>2.2141527E7</v>
      </c>
      <c r="N40" s="9">
        <v>9.93854029824E11</v>
      </c>
      <c r="O40" s="9">
        <v>-7.248</v>
      </c>
      <c r="P40" s="9">
        <v>-47.467</v>
      </c>
      <c r="Q40" s="9">
        <v>27432.357</v>
      </c>
      <c r="R40" s="9">
        <v>607.394</v>
      </c>
      <c r="S40" s="9">
        <v>40.35</v>
      </c>
      <c r="U40" s="8" t="str">
        <f t="shared" si="5"/>
        <v>Post-GFC</v>
      </c>
      <c r="V40" s="9">
        <v>2010.0</v>
      </c>
      <c r="W40" s="9">
        <v>2.2141527E7</v>
      </c>
      <c r="X40" s="9">
        <v>9.93854029824E11</v>
      </c>
      <c r="Y40" s="9">
        <v>-0.047</v>
      </c>
      <c r="Z40" s="9">
        <v>-0.707</v>
      </c>
      <c r="AA40" s="9">
        <v>68145.156</v>
      </c>
      <c r="AC40" s="8" t="str">
        <f t="shared" si="6"/>
        <v>Post-GFC</v>
      </c>
      <c r="AD40" s="9">
        <v>2010.0</v>
      </c>
      <c r="AE40" s="9">
        <v>2.2141527E7</v>
      </c>
      <c r="AF40" s="9">
        <v>9.93854029824E11</v>
      </c>
      <c r="AG40" s="9">
        <v>8.821</v>
      </c>
      <c r="AH40" s="9">
        <v>25.7</v>
      </c>
      <c r="AI40" s="9">
        <v>317.064</v>
      </c>
      <c r="AJ40" s="9">
        <v>14319.892</v>
      </c>
      <c r="AK40" s="9">
        <v>21.063</v>
      </c>
      <c r="AM40" s="8" t="str">
        <f t="shared" si="7"/>
        <v>Post-GFC</v>
      </c>
      <c r="AN40" s="9">
        <v>2010.0</v>
      </c>
      <c r="AO40" s="9">
        <v>2.2141527E7</v>
      </c>
      <c r="AP40" s="9">
        <v>9.93854029824E11</v>
      </c>
      <c r="AQ40" s="9">
        <v>194.67</v>
      </c>
      <c r="AS40" s="8" t="str">
        <f t="shared" si="8"/>
        <v>Post-GFC</v>
      </c>
      <c r="AT40" s="9">
        <v>2010.0</v>
      </c>
      <c r="AU40" s="9">
        <v>2.2141527E7</v>
      </c>
      <c r="AV40" s="9">
        <v>9.93854029824E11</v>
      </c>
      <c r="AW40" s="9">
        <v>8.732</v>
      </c>
      <c r="AX40" s="9">
        <v>2.616</v>
      </c>
      <c r="AY40" s="9">
        <v>35.797</v>
      </c>
      <c r="AZ40" s="9">
        <v>1616.73</v>
      </c>
      <c r="BA40" s="9">
        <v>2.378</v>
      </c>
      <c r="BC40" s="8" t="str">
        <f t="shared" si="9"/>
        <v>Post-GFC</v>
      </c>
      <c r="BD40" s="9">
        <v>2010.0</v>
      </c>
      <c r="BE40" s="9">
        <v>2.2141527E7</v>
      </c>
      <c r="BF40" s="9">
        <v>9.93854029824E11</v>
      </c>
      <c r="BG40" s="9">
        <v>3.008</v>
      </c>
      <c r="BH40" s="9">
        <v>15.165</v>
      </c>
      <c r="BI40" s="9">
        <v>519.306</v>
      </c>
      <c r="BJ40" s="9">
        <v>23453.941</v>
      </c>
      <c r="BK40" s="9">
        <v>34.499</v>
      </c>
      <c r="BM40" s="8" t="str">
        <f t="shared" si="10"/>
        <v>Post-GFC</v>
      </c>
      <c r="BN40" s="9">
        <v>2010.0</v>
      </c>
      <c r="BO40" s="9">
        <v>2.2141527E7</v>
      </c>
      <c r="BP40" s="9">
        <v>9.93854029824E11</v>
      </c>
      <c r="BQ40" s="9">
        <v>1508.838</v>
      </c>
      <c r="BS40" s="8" t="str">
        <f t="shared" si="11"/>
        <v>Post-GFC</v>
      </c>
      <c r="BT40" s="9">
        <v>2010.0</v>
      </c>
      <c r="BU40" s="9">
        <v>2.2141527E7</v>
      </c>
      <c r="BV40" s="9">
        <v>9.93854029824E11</v>
      </c>
      <c r="BW40" s="9">
        <v>236.839</v>
      </c>
      <c r="BX40" s="9">
        <v>2.546</v>
      </c>
      <c r="BY40" s="9">
        <v>1.784</v>
      </c>
      <c r="BZ40" s="9">
        <v>114.986</v>
      </c>
      <c r="CA40" s="9">
        <v>0.169</v>
      </c>
      <c r="CC40" s="8" t="str">
        <f t="shared" si="12"/>
        <v>Post-GFC</v>
      </c>
      <c r="CD40" s="9">
        <v>2010.0</v>
      </c>
      <c r="CE40" s="9">
        <v>2.2141527E7</v>
      </c>
      <c r="CF40" s="9">
        <v>9.93854029824E11</v>
      </c>
      <c r="CG40" s="9">
        <v>12.332</v>
      </c>
      <c r="CH40" s="9">
        <v>1.334</v>
      </c>
      <c r="CI40" s="9">
        <v>12.982</v>
      </c>
      <c r="CJ40" s="9">
        <v>586.309</v>
      </c>
      <c r="CK40" s="9">
        <v>0.862</v>
      </c>
    </row>
    <row r="41" ht="22.5" customHeight="1">
      <c r="A41" s="8" t="str">
        <f t="shared" si="3"/>
        <v>Post-GFC</v>
      </c>
      <c r="B41" s="9">
        <v>2011.0</v>
      </c>
      <c r="C41" s="9">
        <v>2.2479723E7</v>
      </c>
      <c r="D41" s="9">
        <v>1.02400032768E12</v>
      </c>
      <c r="E41" s="11">
        <v>19.053</v>
      </c>
      <c r="F41" s="9">
        <v>0.491</v>
      </c>
      <c r="G41" s="9">
        <v>136.462</v>
      </c>
      <c r="H41" s="9">
        <v>3.068</v>
      </c>
      <c r="I41" s="9">
        <v>0.197</v>
      </c>
      <c r="K41" s="8" t="str">
        <f t="shared" si="4"/>
        <v>Post-GFC</v>
      </c>
      <c r="L41" s="9">
        <v>2011.0</v>
      </c>
      <c r="M41" s="9">
        <v>2.2479723E7</v>
      </c>
      <c r="N41" s="9">
        <v>1.02400032768E12</v>
      </c>
      <c r="O41" s="9">
        <v>-2.524</v>
      </c>
      <c r="P41" s="9">
        <v>-15.332</v>
      </c>
      <c r="Q41" s="9">
        <v>26337.611</v>
      </c>
      <c r="R41" s="9">
        <v>592.062</v>
      </c>
      <c r="S41" s="9">
        <v>38.106</v>
      </c>
      <c r="U41" s="8" t="str">
        <f t="shared" si="5"/>
        <v>Post-GFC</v>
      </c>
      <c r="V41" s="9">
        <v>2011.0</v>
      </c>
      <c r="W41" s="9">
        <v>2.2479723E7</v>
      </c>
      <c r="X41" s="9">
        <v>1.02400032768E12</v>
      </c>
      <c r="Y41" s="9">
        <v>3.298</v>
      </c>
      <c r="Z41" s="9">
        <v>49.765</v>
      </c>
      <c r="AA41" s="9">
        <v>69333.703</v>
      </c>
      <c r="AC41" s="8" t="str">
        <f t="shared" si="6"/>
        <v>Post-GFC</v>
      </c>
      <c r="AD41" s="9">
        <v>2011.0</v>
      </c>
      <c r="AE41" s="9">
        <v>2.2479723E7</v>
      </c>
      <c r="AF41" s="9">
        <v>1.02400032768E12</v>
      </c>
      <c r="AG41" s="9">
        <v>4.338</v>
      </c>
      <c r="AH41" s="9">
        <v>13.755</v>
      </c>
      <c r="AI41" s="9">
        <v>330.82</v>
      </c>
      <c r="AJ41" s="9">
        <v>14716.357</v>
      </c>
      <c r="AK41" s="9">
        <v>21.292</v>
      </c>
      <c r="AM41" s="8" t="str">
        <f t="shared" si="7"/>
        <v>Post-GFC</v>
      </c>
      <c r="AN41" s="9">
        <v>2011.0</v>
      </c>
      <c r="AO41" s="9">
        <v>2.2479723E7</v>
      </c>
      <c r="AP41" s="9">
        <v>1.02400032768E12</v>
      </c>
      <c r="AQ41" s="9">
        <v>192.06</v>
      </c>
      <c r="AS41" s="8" t="str">
        <f t="shared" si="8"/>
        <v>Post-GFC</v>
      </c>
      <c r="AT41" s="9">
        <v>2011.0</v>
      </c>
      <c r="AU41" s="9">
        <v>2.2479723E7</v>
      </c>
      <c r="AV41" s="9">
        <v>1.02400032768E12</v>
      </c>
      <c r="AW41" s="9">
        <v>42.383</v>
      </c>
      <c r="AX41" s="9">
        <v>14.908</v>
      </c>
      <c r="AY41" s="9">
        <v>50.705</v>
      </c>
      <c r="AZ41" s="9">
        <v>2255.573</v>
      </c>
      <c r="BA41" s="9">
        <v>3.263</v>
      </c>
      <c r="BC41" s="8" t="str">
        <f t="shared" si="9"/>
        <v>Post-GFC</v>
      </c>
      <c r="BD41" s="9">
        <v>2011.0</v>
      </c>
      <c r="BE41" s="9">
        <v>2.2479723E7</v>
      </c>
      <c r="BF41" s="9">
        <v>1.02400032768E12</v>
      </c>
      <c r="BG41" s="9">
        <v>5.344</v>
      </c>
      <c r="BH41" s="9">
        <v>27.754</v>
      </c>
      <c r="BI41" s="9">
        <v>547.06</v>
      </c>
      <c r="BJ41" s="9">
        <v>24335.723</v>
      </c>
      <c r="BK41" s="9">
        <v>35.21</v>
      </c>
      <c r="BM41" s="8" t="str">
        <f t="shared" si="10"/>
        <v>Post-GFC</v>
      </c>
      <c r="BN41" s="9">
        <v>2011.0</v>
      </c>
      <c r="BO41" s="9">
        <v>2.2479723E7</v>
      </c>
      <c r="BP41" s="9">
        <v>1.02400032768E12</v>
      </c>
      <c r="BQ41" s="9">
        <v>1558.602</v>
      </c>
      <c r="BS41" s="8" t="str">
        <f t="shared" si="11"/>
        <v>Post-GFC</v>
      </c>
      <c r="BT41" s="9">
        <v>2011.0</v>
      </c>
      <c r="BU41" s="9">
        <v>2.2479723E7</v>
      </c>
      <c r="BV41" s="9">
        <v>1.02400032768E12</v>
      </c>
      <c r="BW41" s="9">
        <v>109.129</v>
      </c>
      <c r="BX41" s="9">
        <v>5.297</v>
      </c>
      <c r="BY41" s="9">
        <v>2.751</v>
      </c>
      <c r="BZ41" s="9">
        <v>235.624</v>
      </c>
      <c r="CA41" s="9">
        <v>0.341</v>
      </c>
      <c r="CC41" s="8" t="str">
        <f t="shared" si="12"/>
        <v>Post-GFC</v>
      </c>
      <c r="CD41" s="9">
        <v>2011.0</v>
      </c>
      <c r="CE41" s="9">
        <v>2.2479723E7</v>
      </c>
      <c r="CF41" s="9">
        <v>1.02400032768E12</v>
      </c>
      <c r="CG41" s="9">
        <v>29.027</v>
      </c>
      <c r="CH41" s="9">
        <v>3.681</v>
      </c>
      <c r="CI41" s="9">
        <v>16.663</v>
      </c>
      <c r="CJ41" s="9">
        <v>741.255</v>
      </c>
      <c r="CK41" s="9">
        <v>1.072</v>
      </c>
    </row>
    <row r="42" ht="22.5" customHeight="1">
      <c r="A42" s="8" t="str">
        <f t="shared" si="3"/>
        <v>Post-GFC</v>
      </c>
      <c r="B42" s="9">
        <v>2012.0</v>
      </c>
      <c r="C42" s="9">
        <v>2.2852597E7</v>
      </c>
      <c r="D42" s="9">
        <v>1.062662897664E12</v>
      </c>
      <c r="E42" s="11">
        <v>-2.799</v>
      </c>
      <c r="F42" s="9">
        <v>-0.086</v>
      </c>
      <c r="G42" s="9">
        <v>130.478</v>
      </c>
      <c r="H42" s="9">
        <v>2.982</v>
      </c>
      <c r="I42" s="9">
        <v>0.195</v>
      </c>
      <c r="K42" s="8" t="str">
        <f t="shared" si="4"/>
        <v>Post-GFC</v>
      </c>
      <c r="L42" s="9">
        <v>2012.0</v>
      </c>
      <c r="M42" s="9">
        <v>2.2852597E7</v>
      </c>
      <c r="N42" s="9">
        <v>1.062662897664E12</v>
      </c>
      <c r="O42" s="9">
        <v>-6.35</v>
      </c>
      <c r="P42" s="9">
        <v>-37.594</v>
      </c>
      <c r="Q42" s="9">
        <v>24262.814</v>
      </c>
      <c r="R42" s="9">
        <v>554.468</v>
      </c>
      <c r="S42" s="9">
        <v>36.206</v>
      </c>
      <c r="U42" s="8" t="str">
        <f t="shared" si="5"/>
        <v>Post-GFC</v>
      </c>
      <c r="V42" s="9">
        <v>2012.0</v>
      </c>
      <c r="W42" s="9">
        <v>2.2852597E7</v>
      </c>
      <c r="X42" s="9">
        <v>1.062662897664E12</v>
      </c>
      <c r="Y42" s="9">
        <v>-1.443</v>
      </c>
      <c r="Z42" s="9">
        <v>-22.489</v>
      </c>
      <c r="AA42" s="9">
        <v>67218.312</v>
      </c>
      <c r="AC42" s="8" t="str">
        <f t="shared" si="6"/>
        <v>Post-GFC</v>
      </c>
      <c r="AD42" s="9">
        <v>2012.0</v>
      </c>
      <c r="AE42" s="9">
        <v>2.2852597E7</v>
      </c>
      <c r="AF42" s="9">
        <v>1.062662897664E12</v>
      </c>
      <c r="AG42" s="9">
        <v>0.613</v>
      </c>
      <c r="AH42" s="9">
        <v>2.029</v>
      </c>
      <c r="AI42" s="9">
        <v>332.849</v>
      </c>
      <c r="AJ42" s="9">
        <v>14565.02</v>
      </c>
      <c r="AK42" s="9">
        <v>21.734</v>
      </c>
      <c r="AM42" s="8" t="str">
        <f t="shared" si="7"/>
        <v>Post-GFC</v>
      </c>
      <c r="AN42" s="9">
        <v>2012.0</v>
      </c>
      <c r="AO42" s="9">
        <v>2.2852597E7</v>
      </c>
      <c r="AP42" s="9">
        <v>1.062662897664E12</v>
      </c>
      <c r="AQ42" s="9">
        <v>187.24</v>
      </c>
      <c r="AS42" s="8" t="str">
        <f t="shared" si="8"/>
        <v>Post-GFC</v>
      </c>
      <c r="AT42" s="9">
        <v>2012.0</v>
      </c>
      <c r="AU42" s="9">
        <v>2.2852597E7</v>
      </c>
      <c r="AV42" s="9">
        <v>1.062662897664E12</v>
      </c>
      <c r="AW42" s="9">
        <v>-12.957</v>
      </c>
      <c r="AX42" s="9">
        <v>-6.797</v>
      </c>
      <c r="AY42" s="9">
        <v>43.907</v>
      </c>
      <c r="AZ42" s="9">
        <v>1921.323</v>
      </c>
      <c r="BA42" s="9">
        <v>2.867</v>
      </c>
      <c r="BC42" s="8" t="str">
        <f t="shared" si="9"/>
        <v>Post-GFC</v>
      </c>
      <c r="BD42" s="9">
        <v>2012.0</v>
      </c>
      <c r="BE42" s="9">
        <v>2.2852597E7</v>
      </c>
      <c r="BF42" s="9">
        <v>1.062662897664E12</v>
      </c>
      <c r="BG42" s="9">
        <v>2.625</v>
      </c>
      <c r="BH42" s="9">
        <v>14.359</v>
      </c>
      <c r="BI42" s="9">
        <v>561.419</v>
      </c>
      <c r="BJ42" s="9">
        <v>24566.971</v>
      </c>
      <c r="BK42" s="9">
        <v>36.66</v>
      </c>
      <c r="BM42" s="8" t="str">
        <f t="shared" si="10"/>
        <v>Post-GFC</v>
      </c>
      <c r="BN42" s="9">
        <v>2012.0</v>
      </c>
      <c r="BO42" s="9">
        <v>2.2852597E7</v>
      </c>
      <c r="BP42" s="9">
        <v>1.062662897664E12</v>
      </c>
      <c r="BQ42" s="9">
        <v>1536.113</v>
      </c>
      <c r="BS42" s="8" t="str">
        <f t="shared" si="11"/>
        <v>Post-GFC</v>
      </c>
      <c r="BT42" s="9">
        <v>2012.0</v>
      </c>
      <c r="BU42" s="9">
        <v>2.2852597E7</v>
      </c>
      <c r="BV42" s="9">
        <v>1.062662897664E12</v>
      </c>
      <c r="BW42" s="9">
        <v>17.972</v>
      </c>
      <c r="BX42" s="9">
        <v>6.216</v>
      </c>
      <c r="BY42" s="9">
        <v>0.92</v>
      </c>
      <c r="BZ42" s="9">
        <v>272.026</v>
      </c>
      <c r="CA42" s="9">
        <v>0.406</v>
      </c>
      <c r="CC42" s="8" t="str">
        <f t="shared" si="12"/>
        <v>Post-GFC</v>
      </c>
      <c r="CD42" s="9">
        <v>2012.0</v>
      </c>
      <c r="CE42" s="9">
        <v>2.2852597E7</v>
      </c>
      <c r="CF42" s="9">
        <v>1.062662897664E12</v>
      </c>
      <c r="CG42" s="9">
        <v>20.103</v>
      </c>
      <c r="CH42" s="9">
        <v>3.247</v>
      </c>
      <c r="CI42" s="9">
        <v>19.91</v>
      </c>
      <c r="CJ42" s="9">
        <v>871.227</v>
      </c>
      <c r="CK42" s="9">
        <v>1.3</v>
      </c>
    </row>
    <row r="43" ht="22.5" customHeight="1">
      <c r="A43" s="8" t="str">
        <f t="shared" si="3"/>
        <v>Post-GFC</v>
      </c>
      <c r="B43" s="9">
        <v>2013.0</v>
      </c>
      <c r="C43" s="9">
        <v>2.3236224E7</v>
      </c>
      <c r="D43" s="9">
        <v>1.086068031488E12</v>
      </c>
      <c r="E43" s="11">
        <v>-2.022</v>
      </c>
      <c r="F43" s="9">
        <v>-0.06</v>
      </c>
      <c r="G43" s="9">
        <v>125.729</v>
      </c>
      <c r="H43" s="9">
        <v>2.921</v>
      </c>
      <c r="I43" s="9">
        <v>0.188</v>
      </c>
      <c r="K43" s="8" t="str">
        <f t="shared" si="4"/>
        <v>Post-GFC</v>
      </c>
      <c r="L43" s="9">
        <v>2013.0</v>
      </c>
      <c r="M43" s="9">
        <v>2.3236224E7</v>
      </c>
      <c r="N43" s="9">
        <v>1.086068031488E12</v>
      </c>
      <c r="O43" s="9">
        <v>-5.091</v>
      </c>
      <c r="P43" s="9">
        <v>-28.226</v>
      </c>
      <c r="Q43" s="9">
        <v>22647.479</v>
      </c>
      <c r="R43" s="9">
        <v>526.242</v>
      </c>
      <c r="S43" s="9">
        <v>33.952</v>
      </c>
      <c r="U43" s="8" t="str">
        <f t="shared" si="5"/>
        <v>Post-GFC</v>
      </c>
      <c r="V43" s="9">
        <v>2013.0</v>
      </c>
      <c r="W43" s="9">
        <v>2.3236224E7</v>
      </c>
      <c r="X43" s="9">
        <v>1.086068031488E12</v>
      </c>
      <c r="Y43" s="9">
        <v>1.268</v>
      </c>
      <c r="Z43" s="9">
        <v>19.473</v>
      </c>
      <c r="AA43" s="9">
        <v>66946.602</v>
      </c>
      <c r="AC43" s="8" t="str">
        <f t="shared" si="6"/>
        <v>Post-GFC</v>
      </c>
      <c r="AD43" s="9">
        <v>2013.0</v>
      </c>
      <c r="AE43" s="9">
        <v>2.3236224E7</v>
      </c>
      <c r="AF43" s="9">
        <v>1.086068031488E12</v>
      </c>
      <c r="AG43" s="9">
        <v>5.154</v>
      </c>
      <c r="AH43" s="9">
        <v>17.156</v>
      </c>
      <c r="AI43" s="9">
        <v>350.005</v>
      </c>
      <c r="AJ43" s="9">
        <v>15062.896</v>
      </c>
      <c r="AK43" s="9">
        <v>22.582</v>
      </c>
      <c r="AM43" s="8" t="str">
        <f t="shared" si="7"/>
        <v>Post-GFC</v>
      </c>
      <c r="AN43" s="9">
        <v>2013.0</v>
      </c>
      <c r="AO43" s="9">
        <v>2.3236224E7</v>
      </c>
      <c r="AP43" s="9">
        <v>1.086068031488E12</v>
      </c>
      <c r="AQ43" s="9">
        <v>181.22</v>
      </c>
      <c r="AS43" s="8" t="str">
        <f t="shared" si="8"/>
        <v>Post-GFC</v>
      </c>
      <c r="AT43" s="9">
        <v>2013.0</v>
      </c>
      <c r="AU43" s="9">
        <v>2.3236224E7</v>
      </c>
      <c r="AV43" s="9">
        <v>1.086068031488E12</v>
      </c>
      <c r="AW43" s="9">
        <v>12.051</v>
      </c>
      <c r="AX43" s="9">
        <v>4.914</v>
      </c>
      <c r="AY43" s="9">
        <v>48.821</v>
      </c>
      <c r="AZ43" s="9">
        <v>2101.072</v>
      </c>
      <c r="BA43" s="9">
        <v>3.15</v>
      </c>
      <c r="BC43" s="8" t="str">
        <f t="shared" si="9"/>
        <v>Post-GFC</v>
      </c>
      <c r="BD43" s="9">
        <v>2013.0</v>
      </c>
      <c r="BE43" s="9">
        <v>2.3236224E7</v>
      </c>
      <c r="BF43" s="9">
        <v>1.086068031488E12</v>
      </c>
      <c r="BG43" s="9">
        <v>2.96</v>
      </c>
      <c r="BH43" s="9">
        <v>16.618</v>
      </c>
      <c r="BI43" s="9">
        <v>578.037</v>
      </c>
      <c r="BJ43" s="9">
        <v>24876.549</v>
      </c>
      <c r="BK43" s="9">
        <v>37.294</v>
      </c>
      <c r="BM43" s="8" t="str">
        <f t="shared" si="10"/>
        <v>Post-GFC</v>
      </c>
      <c r="BN43" s="9">
        <v>2013.0</v>
      </c>
      <c r="BO43" s="9">
        <v>2.3236224E7</v>
      </c>
      <c r="BP43" s="9">
        <v>1.086068031488E12</v>
      </c>
      <c r="BQ43" s="9">
        <v>1555.586</v>
      </c>
      <c r="BS43" s="8" t="str">
        <f t="shared" si="11"/>
        <v>Post-GFC</v>
      </c>
      <c r="BT43" s="9">
        <v>2013.0</v>
      </c>
      <c r="BU43" s="9">
        <v>2.3236224E7</v>
      </c>
      <c r="BV43" s="9">
        <v>1.086068031488E12</v>
      </c>
      <c r="BW43" s="9">
        <v>59.511</v>
      </c>
      <c r="BX43" s="9">
        <v>9.84</v>
      </c>
      <c r="BY43" s="9">
        <v>3.623</v>
      </c>
      <c r="BZ43" s="9">
        <v>423.472</v>
      </c>
      <c r="CA43" s="9">
        <v>0.635</v>
      </c>
      <c r="CC43" s="8" t="str">
        <f t="shared" si="12"/>
        <v>Post-GFC</v>
      </c>
      <c r="CD43" s="9">
        <v>2013.0</v>
      </c>
      <c r="CE43" s="9">
        <v>2.3236224E7</v>
      </c>
      <c r="CF43" s="9">
        <v>1.086068031488E12</v>
      </c>
      <c r="CG43" s="9">
        <v>19.858</v>
      </c>
      <c r="CH43" s="9">
        <v>3.771</v>
      </c>
      <c r="CI43" s="9">
        <v>23.68</v>
      </c>
      <c r="CJ43" s="9">
        <v>1019.112</v>
      </c>
      <c r="CK43" s="9">
        <v>1.528</v>
      </c>
    </row>
    <row r="44" ht="22.5" customHeight="1">
      <c r="A44" s="8" t="str">
        <f t="shared" si="3"/>
        <v>Post-GFC</v>
      </c>
      <c r="B44" s="9">
        <v>2014.0</v>
      </c>
      <c r="C44" s="9">
        <v>2.3595552E7</v>
      </c>
      <c r="D44" s="9">
        <v>1.113888129024E12</v>
      </c>
      <c r="E44" s="11">
        <v>2.783</v>
      </c>
      <c r="F44" s="9">
        <v>0.081</v>
      </c>
      <c r="G44" s="9">
        <v>127.26</v>
      </c>
      <c r="H44" s="9">
        <v>3.003</v>
      </c>
      <c r="I44" s="9">
        <v>0.192</v>
      </c>
      <c r="K44" s="8" t="str">
        <f t="shared" si="4"/>
        <v>Post-GFC</v>
      </c>
      <c r="L44" s="9">
        <v>2014.0</v>
      </c>
      <c r="M44" s="9">
        <v>2.3595552E7</v>
      </c>
      <c r="N44" s="9">
        <v>1.113888129024E12</v>
      </c>
      <c r="O44" s="9">
        <v>-0.827</v>
      </c>
      <c r="P44" s="9">
        <v>-4.353</v>
      </c>
      <c r="Q44" s="9">
        <v>22118.086</v>
      </c>
      <c r="R44" s="9">
        <v>521.888</v>
      </c>
      <c r="S44" s="9">
        <v>33.424</v>
      </c>
      <c r="U44" s="8" t="str">
        <f t="shared" si="5"/>
        <v>Post-GFC</v>
      </c>
      <c r="V44" s="9">
        <v>2014.0</v>
      </c>
      <c r="W44" s="9">
        <v>2.3595552E7</v>
      </c>
      <c r="X44" s="9">
        <v>1.113888129024E12</v>
      </c>
      <c r="Y44" s="9">
        <v>0.699</v>
      </c>
      <c r="Z44" s="9">
        <v>10.872</v>
      </c>
      <c r="AA44" s="9">
        <v>66387.859</v>
      </c>
      <c r="AC44" s="8" t="str">
        <f t="shared" si="6"/>
        <v>Post-GFC</v>
      </c>
      <c r="AD44" s="9">
        <v>2014.0</v>
      </c>
      <c r="AE44" s="9">
        <v>2.3595552E7</v>
      </c>
      <c r="AF44" s="9">
        <v>1.113888129024E12</v>
      </c>
      <c r="AG44" s="9">
        <v>7.335</v>
      </c>
      <c r="AH44" s="9">
        <v>25.673</v>
      </c>
      <c r="AI44" s="9">
        <v>375.677</v>
      </c>
      <c r="AJ44" s="9">
        <v>15921.538</v>
      </c>
      <c r="AK44" s="9">
        <v>24.06</v>
      </c>
      <c r="AM44" s="8" t="str">
        <f t="shared" si="7"/>
        <v>Post-GFC</v>
      </c>
      <c r="AN44" s="9">
        <v>2014.0</v>
      </c>
      <c r="AO44" s="9">
        <v>2.3595552E7</v>
      </c>
      <c r="AP44" s="9">
        <v>1.113888129024E12</v>
      </c>
      <c r="AQ44" s="9">
        <v>181.82</v>
      </c>
      <c r="AS44" s="8" t="str">
        <f t="shared" si="8"/>
        <v>Post-GFC</v>
      </c>
      <c r="AT44" s="9">
        <v>2014.0</v>
      </c>
      <c r="AU44" s="9">
        <v>2.3595552E7</v>
      </c>
      <c r="AV44" s="9">
        <v>1.113888129024E12</v>
      </c>
      <c r="AW44" s="9">
        <v>-24.124</v>
      </c>
      <c r="AX44" s="9">
        <v>-11.966</v>
      </c>
      <c r="AY44" s="9">
        <v>36.855</v>
      </c>
      <c r="AZ44" s="9">
        <v>1561.945</v>
      </c>
      <c r="BA44" s="9">
        <v>2.36</v>
      </c>
      <c r="BC44" s="8" t="str">
        <f t="shared" si="9"/>
        <v>Post-GFC</v>
      </c>
      <c r="BD44" s="9">
        <v>2014.0</v>
      </c>
      <c r="BE44" s="9">
        <v>2.3595552E7</v>
      </c>
      <c r="BF44" s="9">
        <v>1.113888129024E12</v>
      </c>
      <c r="BG44" s="9">
        <v>-0.451</v>
      </c>
      <c r="BH44" s="9">
        <v>-2.609</v>
      </c>
      <c r="BI44" s="9">
        <v>575.428</v>
      </c>
      <c r="BJ44" s="9">
        <v>24387.148</v>
      </c>
      <c r="BK44" s="9">
        <v>36.853</v>
      </c>
      <c r="BM44" s="8" t="str">
        <f t="shared" si="10"/>
        <v>Post-GFC</v>
      </c>
      <c r="BN44" s="9">
        <v>2014.0</v>
      </c>
      <c r="BO44" s="9">
        <v>2.3595552E7</v>
      </c>
      <c r="BP44" s="9">
        <v>1.113888129024E12</v>
      </c>
      <c r="BQ44" s="9">
        <v>1566.458</v>
      </c>
      <c r="BS44" s="8" t="str">
        <f t="shared" si="11"/>
        <v>Post-GFC</v>
      </c>
      <c r="BT44" s="9">
        <v>2014.0</v>
      </c>
      <c r="BU44" s="9">
        <v>2.3595552E7</v>
      </c>
      <c r="BV44" s="9">
        <v>1.113888129024E12</v>
      </c>
      <c r="BW44" s="9">
        <v>28.71</v>
      </c>
      <c r="BX44" s="9">
        <v>12.601</v>
      </c>
      <c r="BY44" s="9">
        <v>2.761</v>
      </c>
      <c r="BZ44" s="9">
        <v>534.021</v>
      </c>
      <c r="CA44" s="9">
        <v>0.807</v>
      </c>
      <c r="CC44" s="8" t="str">
        <f t="shared" si="12"/>
        <v>Post-GFC</v>
      </c>
      <c r="CD44" s="9">
        <v>2014.0</v>
      </c>
      <c r="CE44" s="9">
        <v>2.3595552E7</v>
      </c>
      <c r="CF44" s="9">
        <v>1.113888129024E12</v>
      </c>
      <c r="CG44" s="9">
        <v>5.595</v>
      </c>
      <c r="CH44" s="9">
        <v>1.198</v>
      </c>
      <c r="CI44" s="9">
        <v>24.878</v>
      </c>
      <c r="CJ44" s="9">
        <v>1054.345</v>
      </c>
      <c r="CK44" s="9">
        <v>1.593</v>
      </c>
    </row>
    <row r="45" ht="22.5" customHeight="1">
      <c r="A45" s="8" t="str">
        <f t="shared" si="3"/>
        <v>Post-GFC</v>
      </c>
      <c r="B45" s="9">
        <v>2015.0</v>
      </c>
      <c r="C45" s="9">
        <v>2.3947955E7</v>
      </c>
      <c r="D45" s="9">
        <v>1.13930338304E12</v>
      </c>
      <c r="E45" s="11">
        <v>-24.719</v>
      </c>
      <c r="F45" s="9">
        <v>-0.742</v>
      </c>
      <c r="G45" s="9">
        <v>94.392</v>
      </c>
      <c r="H45" s="9">
        <v>2.26</v>
      </c>
      <c r="I45" s="9">
        <v>0.142</v>
      </c>
      <c r="K45" s="8" t="str">
        <f t="shared" si="4"/>
        <v>Post-GFC</v>
      </c>
      <c r="L45" s="9">
        <v>2015.0</v>
      </c>
      <c r="M45" s="9">
        <v>2.3947955E7</v>
      </c>
      <c r="N45" s="9">
        <v>1.13930338304E12</v>
      </c>
      <c r="O45" s="9">
        <v>3.549</v>
      </c>
      <c r="P45" s="9">
        <v>18.523</v>
      </c>
      <c r="Q45" s="9">
        <v>22566.068</v>
      </c>
      <c r="R45" s="9">
        <v>540.411</v>
      </c>
      <c r="S45" s="9">
        <v>33.856</v>
      </c>
      <c r="U45" s="8" t="str">
        <f t="shared" si="5"/>
        <v>Post-GFC</v>
      </c>
      <c r="V45" s="9">
        <v>2015.0</v>
      </c>
      <c r="W45" s="9">
        <v>2.3947955E7</v>
      </c>
      <c r="X45" s="9">
        <v>1.13930338304E12</v>
      </c>
      <c r="Y45" s="9">
        <v>2.245</v>
      </c>
      <c r="Z45" s="9">
        <v>35.168</v>
      </c>
      <c r="AA45" s="9">
        <v>66879.445</v>
      </c>
      <c r="AC45" s="8" t="str">
        <f t="shared" si="6"/>
        <v>Post-GFC</v>
      </c>
      <c r="AD45" s="9">
        <v>2015.0</v>
      </c>
      <c r="AE45" s="9">
        <v>2.3947955E7</v>
      </c>
      <c r="AF45" s="9">
        <v>1.13930338304E12</v>
      </c>
      <c r="AG45" s="9">
        <v>3.799</v>
      </c>
      <c r="AH45" s="9">
        <v>14.272</v>
      </c>
      <c r="AI45" s="9">
        <v>389.95</v>
      </c>
      <c r="AJ45" s="9">
        <v>16283.21</v>
      </c>
      <c r="AK45" s="9">
        <v>24.43</v>
      </c>
      <c r="AM45" s="8" t="str">
        <f t="shared" si="7"/>
        <v>Post-GFC</v>
      </c>
      <c r="AN45" s="9">
        <v>2015.0</v>
      </c>
      <c r="AO45" s="9">
        <v>2.3947955E7</v>
      </c>
      <c r="AP45" s="9">
        <v>1.13930338304E12</v>
      </c>
      <c r="AQ45" s="9">
        <v>185.34</v>
      </c>
      <c r="AS45" s="8" t="str">
        <f t="shared" si="8"/>
        <v>Post-GFC</v>
      </c>
      <c r="AT45" s="9">
        <v>2015.0</v>
      </c>
      <c r="AU45" s="9">
        <v>2.3947955E7</v>
      </c>
      <c r="AV45" s="9">
        <v>1.13930338304E12</v>
      </c>
      <c r="AW45" s="9">
        <v>-2.744</v>
      </c>
      <c r="AX45" s="9">
        <v>-1.193</v>
      </c>
      <c r="AY45" s="9">
        <v>35.662</v>
      </c>
      <c r="AZ45" s="9">
        <v>1489.154</v>
      </c>
      <c r="BA45" s="9">
        <v>2.234</v>
      </c>
      <c r="BC45" s="8" t="str">
        <f t="shared" si="9"/>
        <v>Post-GFC</v>
      </c>
      <c r="BD45" s="9">
        <v>2015.0</v>
      </c>
      <c r="BE45" s="9">
        <v>2.3947955E7</v>
      </c>
      <c r="BF45" s="9">
        <v>1.13930338304E12</v>
      </c>
      <c r="BG45" s="9">
        <v>-0.808</v>
      </c>
      <c r="BH45" s="9">
        <v>-4.65</v>
      </c>
      <c r="BI45" s="9">
        <v>570.779</v>
      </c>
      <c r="BJ45" s="9">
        <v>23834.125</v>
      </c>
      <c r="BK45" s="9">
        <v>35.759</v>
      </c>
      <c r="BM45" s="8" t="str">
        <f t="shared" si="10"/>
        <v>Post-GFC</v>
      </c>
      <c r="BN45" s="9">
        <v>2015.0</v>
      </c>
      <c r="BO45" s="9">
        <v>2.3947955E7</v>
      </c>
      <c r="BP45" s="9">
        <v>1.13930338304E12</v>
      </c>
      <c r="BQ45" s="9">
        <v>1601.626</v>
      </c>
      <c r="BS45" s="8" t="str">
        <f t="shared" si="11"/>
        <v>Post-GFC</v>
      </c>
      <c r="BT45" s="9">
        <v>2015.0</v>
      </c>
      <c r="BU45" s="9">
        <v>2.3947955E7</v>
      </c>
      <c r="BV45" s="9">
        <v>1.13930338304E12</v>
      </c>
      <c r="BW45" s="9">
        <v>25.112</v>
      </c>
      <c r="BX45" s="9">
        <v>15.685</v>
      </c>
      <c r="BY45" s="9">
        <v>3.084</v>
      </c>
      <c r="BZ45" s="9">
        <v>654.957</v>
      </c>
      <c r="CA45" s="9">
        <v>0.983</v>
      </c>
      <c r="CC45" s="8" t="str">
        <f t="shared" si="12"/>
        <v>Post-GFC</v>
      </c>
      <c r="CD45" s="9">
        <v>2015.0</v>
      </c>
      <c r="CE45" s="9">
        <v>2.3947955E7</v>
      </c>
      <c r="CF45" s="9">
        <v>1.13930338304E12</v>
      </c>
      <c r="CG45" s="9">
        <v>21.029</v>
      </c>
      <c r="CH45" s="9">
        <v>5.079</v>
      </c>
      <c r="CI45" s="9">
        <v>29.957</v>
      </c>
      <c r="CJ45" s="9">
        <v>1250.92</v>
      </c>
      <c r="CK45" s="9">
        <v>1.877</v>
      </c>
    </row>
    <row r="46" ht="22.5" customHeight="1">
      <c r="A46" s="8" t="str">
        <f t="shared" si="3"/>
        <v>Renewable shift</v>
      </c>
      <c r="B46" s="9">
        <v>2016.0</v>
      </c>
      <c r="C46" s="9">
        <v>2.4329914E7</v>
      </c>
      <c r="D46" s="9">
        <v>1.169967284224E12</v>
      </c>
      <c r="E46" s="11">
        <v>-33.634</v>
      </c>
      <c r="F46" s="9">
        <v>-0.76</v>
      </c>
      <c r="G46" s="9">
        <v>61.661</v>
      </c>
      <c r="H46" s="9">
        <v>1.5</v>
      </c>
      <c r="I46" s="9">
        <v>0.094</v>
      </c>
      <c r="K46" s="8" t="str">
        <f t="shared" si="4"/>
        <v>Renewable shift</v>
      </c>
      <c r="L46" s="9">
        <v>2016.0</v>
      </c>
      <c r="M46" s="9">
        <v>2.4329914E7</v>
      </c>
      <c r="N46" s="9">
        <v>1.169967284224E12</v>
      </c>
      <c r="O46" s="9">
        <v>-0.065</v>
      </c>
      <c r="P46" s="9">
        <v>-0.349</v>
      </c>
      <c r="Q46" s="9">
        <v>22197.461</v>
      </c>
      <c r="R46" s="9">
        <v>540.062</v>
      </c>
      <c r="S46" s="9">
        <v>33.746</v>
      </c>
      <c r="U46" s="8" t="str">
        <f t="shared" si="5"/>
        <v>Renewable shift</v>
      </c>
      <c r="V46" s="9">
        <v>2016.0</v>
      </c>
      <c r="W46" s="9">
        <v>2.4329914E7</v>
      </c>
      <c r="X46" s="9">
        <v>1.169967284224E12</v>
      </c>
      <c r="Y46" s="9">
        <v>0.329</v>
      </c>
      <c r="Z46" s="9">
        <v>5.263</v>
      </c>
      <c r="AA46" s="9">
        <v>66045.82</v>
      </c>
      <c r="AC46" s="8" t="str">
        <f t="shared" si="6"/>
        <v>Renewable shift</v>
      </c>
      <c r="AD46" s="9">
        <v>2016.0</v>
      </c>
      <c r="AE46" s="9">
        <v>2.4329914E7</v>
      </c>
      <c r="AF46" s="9">
        <v>1.169967284224E12</v>
      </c>
      <c r="AG46" s="9">
        <v>-2.673</v>
      </c>
      <c r="AH46" s="9">
        <v>-10.423</v>
      </c>
      <c r="AI46" s="9">
        <v>379.527</v>
      </c>
      <c r="AJ46" s="9">
        <v>15599.178</v>
      </c>
      <c r="AK46" s="9">
        <v>23.715</v>
      </c>
      <c r="AM46" s="8" t="str">
        <f t="shared" si="7"/>
        <v>Renewable shift</v>
      </c>
      <c r="AN46" s="9">
        <v>2016.0</v>
      </c>
      <c r="AO46" s="9">
        <v>2.4329914E7</v>
      </c>
      <c r="AP46" s="9">
        <v>1.169967284224E12</v>
      </c>
      <c r="AQ46" s="9">
        <v>184.25</v>
      </c>
      <c r="AS46" s="8" t="str">
        <f t="shared" si="8"/>
        <v>Renewable shift</v>
      </c>
      <c r="AT46" s="9">
        <v>2016.0</v>
      </c>
      <c r="AU46" s="9">
        <v>2.4329914E7</v>
      </c>
      <c r="AV46" s="9">
        <v>1.169967284224E12</v>
      </c>
      <c r="AW46" s="9">
        <v>25.151</v>
      </c>
      <c r="AX46" s="9">
        <v>8.633</v>
      </c>
      <c r="AY46" s="9">
        <v>44.295</v>
      </c>
      <c r="AZ46" s="9">
        <v>1820.599</v>
      </c>
      <c r="BA46" s="9">
        <v>2.768</v>
      </c>
      <c r="BC46" s="8" t="str">
        <f t="shared" si="9"/>
        <v>Renewable shift</v>
      </c>
      <c r="BD46" s="9">
        <v>2016.0</v>
      </c>
      <c r="BE46" s="9">
        <v>2.4329914E7</v>
      </c>
      <c r="BF46" s="9">
        <v>1.169967284224E12</v>
      </c>
      <c r="BG46" s="9">
        <v>0.249</v>
      </c>
      <c r="BH46" s="9">
        <v>1.423</v>
      </c>
      <c r="BI46" s="9">
        <v>572.201</v>
      </c>
      <c r="BJ46" s="9">
        <v>23518.43</v>
      </c>
      <c r="BK46" s="9">
        <v>35.754</v>
      </c>
      <c r="BM46" s="8" t="str">
        <f t="shared" si="10"/>
        <v>Renewable shift</v>
      </c>
      <c r="BN46" s="9">
        <v>2016.0</v>
      </c>
      <c r="BO46" s="9">
        <v>2.4329914E7</v>
      </c>
      <c r="BP46" s="9">
        <v>1.169967284224E12</v>
      </c>
      <c r="BQ46" s="9">
        <v>1606.889</v>
      </c>
      <c r="BS46" s="8" t="str">
        <f t="shared" si="11"/>
        <v>Renewable shift</v>
      </c>
      <c r="BT46" s="9">
        <v>2016.0</v>
      </c>
      <c r="BU46" s="9">
        <v>2.4329914E7</v>
      </c>
      <c r="BV46" s="9">
        <v>1.169967284224E12</v>
      </c>
      <c r="BW46" s="9">
        <v>20.083</v>
      </c>
      <c r="BX46" s="9">
        <v>18.693</v>
      </c>
      <c r="BY46" s="9">
        <v>3.008</v>
      </c>
      <c r="BZ46" s="9">
        <v>768.309</v>
      </c>
      <c r="CA46" s="9">
        <v>1.168</v>
      </c>
      <c r="CC46" s="8" t="str">
        <f t="shared" si="12"/>
        <v>Renewable shift</v>
      </c>
      <c r="CD46" s="9">
        <v>2016.0</v>
      </c>
      <c r="CE46" s="9">
        <v>2.4329914E7</v>
      </c>
      <c r="CF46" s="9">
        <v>1.169967284224E12</v>
      </c>
      <c r="CG46" s="9">
        <v>10.198</v>
      </c>
      <c r="CH46" s="9">
        <v>2.806</v>
      </c>
      <c r="CI46" s="9">
        <v>32.763</v>
      </c>
      <c r="CJ46" s="9">
        <v>1346.617</v>
      </c>
      <c r="CK46" s="9">
        <v>2.047</v>
      </c>
    </row>
    <row r="47" ht="22.5" customHeight="1">
      <c r="A47" s="8" t="str">
        <f t="shared" si="3"/>
        <v>Renewable shift</v>
      </c>
      <c r="B47" s="9">
        <v>2017.0</v>
      </c>
      <c r="C47" s="9">
        <v>2.4730998E7</v>
      </c>
      <c r="D47" s="9">
        <v>1.19783292928E12</v>
      </c>
      <c r="E47" s="11">
        <v>1.508</v>
      </c>
      <c r="F47" s="9">
        <v>0.023</v>
      </c>
      <c r="G47" s="9">
        <v>61.576</v>
      </c>
      <c r="H47" s="9">
        <v>1.523</v>
      </c>
      <c r="I47" s="9">
        <v>0.095</v>
      </c>
      <c r="K47" s="8" t="str">
        <f t="shared" si="4"/>
        <v>Renewable shift</v>
      </c>
      <c r="L47" s="9">
        <v>2017.0</v>
      </c>
      <c r="M47" s="9">
        <v>2.4730998E7</v>
      </c>
      <c r="N47" s="9">
        <v>1.19783292928E12</v>
      </c>
      <c r="O47" s="9">
        <v>-3.432</v>
      </c>
      <c r="P47" s="9">
        <v>-18.536</v>
      </c>
      <c r="Q47" s="9">
        <v>21087.947</v>
      </c>
      <c r="R47" s="9">
        <v>521.526</v>
      </c>
      <c r="S47" s="9">
        <v>32.676</v>
      </c>
      <c r="U47" s="8" t="str">
        <f t="shared" si="5"/>
        <v>Renewable shift</v>
      </c>
      <c r="V47" s="9">
        <v>2017.0</v>
      </c>
      <c r="W47" s="9">
        <v>2.4730998E7</v>
      </c>
      <c r="X47" s="9">
        <v>1.19783292928E12</v>
      </c>
      <c r="Y47" s="9">
        <v>-0.303</v>
      </c>
      <c r="Z47" s="9">
        <v>-4.861</v>
      </c>
      <c r="AA47" s="9">
        <v>64778.141</v>
      </c>
      <c r="AC47" s="8" t="str">
        <f t="shared" si="6"/>
        <v>Renewable shift</v>
      </c>
      <c r="AD47" s="9">
        <v>2017.0</v>
      </c>
      <c r="AE47" s="9">
        <v>2.4730998E7</v>
      </c>
      <c r="AF47" s="9">
        <v>1.19783292928E12</v>
      </c>
      <c r="AG47" s="9">
        <v>-1.761</v>
      </c>
      <c r="AH47" s="9">
        <v>-6.683</v>
      </c>
      <c r="AI47" s="9">
        <v>372.844</v>
      </c>
      <c r="AJ47" s="9">
        <v>15075.981</v>
      </c>
      <c r="AK47" s="9">
        <v>23.361</v>
      </c>
      <c r="AM47" s="8" t="str">
        <f t="shared" si="7"/>
        <v>Renewable shift</v>
      </c>
      <c r="AN47" s="9">
        <v>2017.0</v>
      </c>
      <c r="AO47" s="9">
        <v>2.4730998E7</v>
      </c>
      <c r="AP47" s="9">
        <v>1.19783292928E12</v>
      </c>
      <c r="AQ47" s="9">
        <v>185.96</v>
      </c>
      <c r="AS47" s="8" t="str">
        <f t="shared" si="8"/>
        <v>Renewable shift</v>
      </c>
      <c r="AT47" s="9">
        <v>2017.0</v>
      </c>
      <c r="AU47" s="9">
        <v>2.4730998E7</v>
      </c>
      <c r="AV47" s="9">
        <v>1.19783292928E12</v>
      </c>
      <c r="AW47" s="9">
        <v>-23.425</v>
      </c>
      <c r="AX47" s="9">
        <v>-10.546</v>
      </c>
      <c r="AY47" s="9">
        <v>33.749</v>
      </c>
      <c r="AZ47" s="9">
        <v>1364.656</v>
      </c>
      <c r="BA47" s="9">
        <v>2.115</v>
      </c>
      <c r="BC47" s="8" t="str">
        <f t="shared" si="9"/>
        <v>Renewable shift</v>
      </c>
      <c r="BD47" s="9">
        <v>2017.0</v>
      </c>
      <c r="BE47" s="9">
        <v>2.4730998E7</v>
      </c>
      <c r="BF47" s="9">
        <v>1.19783292928E12</v>
      </c>
      <c r="BG47" s="9">
        <v>4.849</v>
      </c>
      <c r="BH47" s="9">
        <v>27.748</v>
      </c>
      <c r="BI47" s="9">
        <v>599.949</v>
      </c>
      <c r="BJ47" s="9">
        <v>24258.992</v>
      </c>
      <c r="BK47" s="9">
        <v>37.59</v>
      </c>
      <c r="BM47" s="8" t="str">
        <f t="shared" si="10"/>
        <v>Renewable shift</v>
      </c>
      <c r="BN47" s="9">
        <v>2017.0</v>
      </c>
      <c r="BO47" s="9">
        <v>2.4730998E7</v>
      </c>
      <c r="BP47" s="9">
        <v>1.19783292928E12</v>
      </c>
      <c r="BQ47" s="9">
        <v>1602.028</v>
      </c>
      <c r="BS47" s="8" t="str">
        <f t="shared" si="11"/>
        <v>Renewable shift</v>
      </c>
      <c r="BT47" s="9">
        <v>2017.0</v>
      </c>
      <c r="BU47" s="9">
        <v>2.4730998E7</v>
      </c>
      <c r="BV47" s="9">
        <v>1.19783292928E12</v>
      </c>
      <c r="BW47" s="9">
        <v>19.863</v>
      </c>
      <c r="BX47" s="9">
        <v>22.294</v>
      </c>
      <c r="BY47" s="9">
        <v>3.601</v>
      </c>
      <c r="BZ47" s="9">
        <v>901.455</v>
      </c>
      <c r="CA47" s="9">
        <v>1.397</v>
      </c>
      <c r="CC47" s="8" t="str">
        <f t="shared" si="12"/>
        <v>Renewable shift</v>
      </c>
      <c r="CD47" s="9">
        <v>2017.0</v>
      </c>
      <c r="CE47" s="9">
        <v>2.4730998E7</v>
      </c>
      <c r="CF47" s="9">
        <v>1.19783292928E12</v>
      </c>
      <c r="CG47" s="9">
        <v>1.312</v>
      </c>
      <c r="CH47" s="9">
        <v>0.264</v>
      </c>
      <c r="CI47" s="9">
        <v>33.027</v>
      </c>
      <c r="CJ47" s="9">
        <v>1335.449</v>
      </c>
      <c r="CK47" s="9">
        <v>2.069</v>
      </c>
    </row>
    <row r="48" ht="22.5" customHeight="1">
      <c r="A48" s="8" t="str">
        <f t="shared" si="3"/>
        <v>Renewable shift</v>
      </c>
      <c r="B48" s="9">
        <v>2018.0</v>
      </c>
      <c r="C48" s="9">
        <v>2.5119651E7</v>
      </c>
      <c r="D48" s="9">
        <v>1.231576891392E12</v>
      </c>
      <c r="E48" s="11">
        <v>5.146</v>
      </c>
      <c r="F48" s="9">
        <v>0.078</v>
      </c>
      <c r="G48" s="9">
        <v>63.743</v>
      </c>
      <c r="H48" s="9">
        <v>1.601</v>
      </c>
      <c r="I48" s="9">
        <v>0.099</v>
      </c>
      <c r="K48" s="8" t="str">
        <f t="shared" si="4"/>
        <v>Renewable shift</v>
      </c>
      <c r="L48" s="9">
        <v>2018.0</v>
      </c>
      <c r="M48" s="9">
        <v>2.5119651E7</v>
      </c>
      <c r="N48" s="9">
        <v>1.231576891392E12</v>
      </c>
      <c r="O48" s="9">
        <v>-2.422</v>
      </c>
      <c r="P48" s="9">
        <v>-12.629</v>
      </c>
      <c r="Q48" s="9">
        <v>20258.902</v>
      </c>
      <c r="R48" s="9">
        <v>508.897</v>
      </c>
      <c r="S48" s="9">
        <v>31.444</v>
      </c>
      <c r="U48" s="8" t="str">
        <f t="shared" si="5"/>
        <v>Renewable shift</v>
      </c>
      <c r="V48" s="9">
        <v>2018.0</v>
      </c>
      <c r="W48" s="9">
        <v>2.5119651E7</v>
      </c>
      <c r="X48" s="9">
        <v>1.231576891392E12</v>
      </c>
      <c r="Y48" s="9">
        <v>1.491</v>
      </c>
      <c r="Z48" s="9">
        <v>23.88</v>
      </c>
      <c r="AA48" s="9">
        <v>64726.543</v>
      </c>
      <c r="AC48" s="8" t="str">
        <f t="shared" si="6"/>
        <v>Renewable shift</v>
      </c>
      <c r="AD48" s="9">
        <v>2018.0</v>
      </c>
      <c r="AE48" s="9">
        <v>2.5119651E7</v>
      </c>
      <c r="AF48" s="9">
        <v>1.231576891392E12</v>
      </c>
      <c r="AG48" s="9">
        <v>-0.251</v>
      </c>
      <c r="AH48" s="9">
        <v>-0.936</v>
      </c>
      <c r="AI48" s="9">
        <v>371.908</v>
      </c>
      <c r="AJ48" s="9">
        <v>14805.453</v>
      </c>
      <c r="AK48" s="9">
        <v>22.98</v>
      </c>
      <c r="AM48" s="8" t="str">
        <f t="shared" si="7"/>
        <v>Renewable shift</v>
      </c>
      <c r="AN48" s="9">
        <v>2018.0</v>
      </c>
      <c r="AO48" s="9">
        <v>2.5119651E7</v>
      </c>
      <c r="AP48" s="9">
        <v>1.231576891392E12</v>
      </c>
      <c r="AQ48" s="9">
        <v>180.8</v>
      </c>
      <c r="AS48" s="8" t="str">
        <f t="shared" si="8"/>
        <v>Renewable shift</v>
      </c>
      <c r="AT48" s="9">
        <v>2018.0</v>
      </c>
      <c r="AU48" s="9">
        <v>2.5119651E7</v>
      </c>
      <c r="AV48" s="9">
        <v>1.231576891392E12</v>
      </c>
      <c r="AW48" s="9">
        <v>28.235</v>
      </c>
      <c r="AX48" s="9">
        <v>9.314</v>
      </c>
      <c r="AY48" s="9">
        <v>43.063</v>
      </c>
      <c r="AZ48" s="9">
        <v>1714.319</v>
      </c>
      <c r="BA48" s="9">
        <v>2.661</v>
      </c>
      <c r="BC48" s="8" t="str">
        <f t="shared" si="9"/>
        <v>Renewable shift</v>
      </c>
      <c r="BD48" s="9">
        <v>2018.0</v>
      </c>
      <c r="BE48" s="9">
        <v>2.5119651E7</v>
      </c>
      <c r="BF48" s="9">
        <v>1.231576891392E12</v>
      </c>
      <c r="BG48" s="9">
        <v>1.775</v>
      </c>
      <c r="BH48" s="9">
        <v>10.646</v>
      </c>
      <c r="BI48" s="9">
        <v>610.595</v>
      </c>
      <c r="BJ48" s="9">
        <v>24307.477</v>
      </c>
      <c r="BK48" s="9">
        <v>37.728</v>
      </c>
      <c r="BM48" s="8" t="str">
        <f t="shared" si="10"/>
        <v>Renewable shift</v>
      </c>
      <c r="BN48" s="9">
        <v>2018.0</v>
      </c>
      <c r="BO48" s="9">
        <v>2.5119651E7</v>
      </c>
      <c r="BP48" s="9">
        <v>1.231576891392E12</v>
      </c>
      <c r="BQ48" s="9">
        <v>1625.908</v>
      </c>
      <c r="BS48" s="8" t="str">
        <f t="shared" si="11"/>
        <v>Renewable shift</v>
      </c>
      <c r="BT48" s="9">
        <v>2018.0</v>
      </c>
      <c r="BU48" s="9">
        <v>2.5119651E7</v>
      </c>
      <c r="BV48" s="9">
        <v>1.231576891392E12</v>
      </c>
      <c r="BW48" s="9">
        <v>38.29</v>
      </c>
      <c r="BX48" s="9">
        <v>30.677</v>
      </c>
      <c r="BY48" s="9">
        <v>8.383</v>
      </c>
      <c r="BZ48" s="9">
        <v>1221.228</v>
      </c>
      <c r="CA48" s="9">
        <v>1.895</v>
      </c>
      <c r="CC48" s="8" t="str">
        <f t="shared" si="12"/>
        <v>Renewable shift</v>
      </c>
      <c r="CD48" s="9">
        <v>2018.0</v>
      </c>
      <c r="CE48" s="9">
        <v>2.5119651E7</v>
      </c>
      <c r="CF48" s="9">
        <v>1.231576891392E12</v>
      </c>
      <c r="CG48" s="9">
        <v>23.096</v>
      </c>
      <c r="CH48" s="9">
        <v>7.426</v>
      </c>
      <c r="CI48" s="9">
        <v>40.453</v>
      </c>
      <c r="CJ48" s="9">
        <v>1610.398</v>
      </c>
      <c r="CK48" s="9">
        <v>2.5</v>
      </c>
    </row>
    <row r="49" ht="22.5" customHeight="1">
      <c r="A49" s="8" t="str">
        <f t="shared" si="3"/>
        <v>Renewable shift</v>
      </c>
      <c r="B49" s="9">
        <v>2019.0</v>
      </c>
      <c r="C49" s="9">
        <v>2.548266E7</v>
      </c>
      <c r="D49" s="9">
        <v>1.255505526784E12</v>
      </c>
      <c r="E49" s="11">
        <v>-5.136</v>
      </c>
      <c r="F49" s="9">
        <v>-0.082</v>
      </c>
      <c r="G49" s="9">
        <v>59.607</v>
      </c>
      <c r="H49" s="9">
        <v>1.519</v>
      </c>
      <c r="I49" s="9">
        <v>0.091</v>
      </c>
      <c r="K49" s="8" t="str">
        <f t="shared" si="4"/>
        <v>Renewable shift</v>
      </c>
      <c r="L49" s="9">
        <v>2019.0</v>
      </c>
      <c r="M49" s="9">
        <v>2.548266E7</v>
      </c>
      <c r="N49" s="9">
        <v>1.255505526784E12</v>
      </c>
      <c r="O49" s="9">
        <v>-4.417</v>
      </c>
      <c r="P49" s="9">
        <v>-22.476</v>
      </c>
      <c r="Q49" s="9">
        <v>19088.293</v>
      </c>
      <c r="R49" s="9">
        <v>486.421</v>
      </c>
      <c r="S49" s="9">
        <v>29.097</v>
      </c>
      <c r="U49" s="8" t="str">
        <f t="shared" si="5"/>
        <v>Renewable shift</v>
      </c>
      <c r="V49" s="9">
        <v>2019.0</v>
      </c>
      <c r="W49" s="9">
        <v>2.548266E7</v>
      </c>
      <c r="X49" s="9">
        <v>1.255505526784E12</v>
      </c>
      <c r="Y49" s="9">
        <v>3.345</v>
      </c>
      <c r="Z49" s="9">
        <v>54.385</v>
      </c>
      <c r="AA49" s="9">
        <v>65938.672</v>
      </c>
      <c r="AC49" s="8" t="str">
        <f t="shared" si="6"/>
        <v>Renewable shift</v>
      </c>
      <c r="AD49" s="9">
        <v>2019.0</v>
      </c>
      <c r="AE49" s="9">
        <v>2.548266E7</v>
      </c>
      <c r="AF49" s="9">
        <v>1.255505526784E12</v>
      </c>
      <c r="AG49" s="9">
        <v>18.462</v>
      </c>
      <c r="AH49" s="9">
        <v>68.663</v>
      </c>
      <c r="AI49" s="9">
        <v>440.57</v>
      </c>
      <c r="AJ49" s="9">
        <v>17289.027</v>
      </c>
      <c r="AK49" s="9">
        <v>26.354</v>
      </c>
      <c r="AM49" s="8" t="str">
        <f t="shared" si="7"/>
        <v>Renewable shift</v>
      </c>
      <c r="AN49" s="9">
        <v>2019.0</v>
      </c>
      <c r="AO49" s="9">
        <v>2.548266E7</v>
      </c>
      <c r="AP49" s="9">
        <v>1.255505526784E12</v>
      </c>
      <c r="AQ49" s="9">
        <v>178.18</v>
      </c>
      <c r="AS49" s="8" t="str">
        <f t="shared" si="8"/>
        <v>Renewable shift</v>
      </c>
      <c r="AT49" s="9">
        <v>2019.0</v>
      </c>
      <c r="AU49" s="9">
        <v>2.548266E7</v>
      </c>
      <c r="AV49" s="9">
        <v>1.255505526784E12</v>
      </c>
      <c r="AW49" s="9">
        <v>-19.008</v>
      </c>
      <c r="AX49" s="9">
        <v>-8.358</v>
      </c>
      <c r="AY49" s="9">
        <v>34.705</v>
      </c>
      <c r="AZ49" s="9">
        <v>1361.905</v>
      </c>
      <c r="BA49" s="9">
        <v>2.076</v>
      </c>
      <c r="BC49" s="8" t="str">
        <f t="shared" si="9"/>
        <v>Renewable shift</v>
      </c>
      <c r="BD49" s="9">
        <v>2019.0</v>
      </c>
      <c r="BE49" s="9">
        <v>2.548266E7</v>
      </c>
      <c r="BF49" s="9">
        <v>1.255505526784E12</v>
      </c>
      <c r="BG49" s="9">
        <v>-1.048</v>
      </c>
      <c r="BH49" s="9">
        <v>-6.397</v>
      </c>
      <c r="BI49" s="9">
        <v>604.199</v>
      </c>
      <c r="BJ49" s="9">
        <v>23710.188</v>
      </c>
      <c r="BK49" s="9">
        <v>36.142</v>
      </c>
      <c r="BM49" s="8" t="str">
        <f t="shared" si="10"/>
        <v>Renewable shift</v>
      </c>
      <c r="BN49" s="9">
        <v>2019.0</v>
      </c>
      <c r="BO49" s="9">
        <v>2.548266E7</v>
      </c>
      <c r="BP49" s="9">
        <v>1.255505526784E12</v>
      </c>
      <c r="BQ49" s="9">
        <v>1680.293</v>
      </c>
      <c r="BS49" s="8" t="str">
        <f t="shared" si="11"/>
        <v>Renewable shift</v>
      </c>
      <c r="BT49" s="9">
        <v>2019.0</v>
      </c>
      <c r="BU49" s="9">
        <v>2.548266E7</v>
      </c>
      <c r="BV49" s="9">
        <v>1.255505526784E12</v>
      </c>
      <c r="BW49" s="9">
        <v>48.366</v>
      </c>
      <c r="BX49" s="9">
        <v>45.289</v>
      </c>
      <c r="BY49" s="9">
        <v>14.612</v>
      </c>
      <c r="BZ49" s="9">
        <v>1777.23</v>
      </c>
      <c r="CA49" s="9">
        <v>2.709</v>
      </c>
      <c r="CC49" s="8" t="str">
        <f t="shared" si="12"/>
        <v>Renewable shift</v>
      </c>
      <c r="CD49" s="9">
        <v>2019.0</v>
      </c>
      <c r="CE49" s="9">
        <v>2.548266E7</v>
      </c>
      <c r="CF49" s="9">
        <v>1.255505526784E12</v>
      </c>
      <c r="CG49" s="9">
        <v>19.738</v>
      </c>
      <c r="CH49" s="9">
        <v>7.745</v>
      </c>
      <c r="CI49" s="9">
        <v>48.197</v>
      </c>
      <c r="CJ49" s="9">
        <v>1891.374</v>
      </c>
      <c r="CK49" s="9">
        <v>2.883</v>
      </c>
    </row>
    <row r="50" ht="22.5" customHeight="1">
      <c r="A50" s="8" t="str">
        <f t="shared" si="3"/>
        <v>Renewable shift</v>
      </c>
      <c r="B50" s="9">
        <v>2020.0</v>
      </c>
      <c r="C50" s="9">
        <v>2.5743732E7</v>
      </c>
      <c r="D50" s="9">
        <v>1.232259776512E12</v>
      </c>
      <c r="E50" s="11">
        <v>-20.583</v>
      </c>
      <c r="F50" s="9">
        <v>-0.313</v>
      </c>
      <c r="G50" s="9">
        <v>46.858</v>
      </c>
      <c r="H50" s="9">
        <v>1.206</v>
      </c>
      <c r="I50" s="9">
        <v>0.077</v>
      </c>
      <c r="K50" s="8" t="str">
        <f t="shared" si="4"/>
        <v>Renewable shift</v>
      </c>
      <c r="L50" s="9">
        <v>2020.0</v>
      </c>
      <c r="M50" s="9">
        <v>2.5743732E7</v>
      </c>
      <c r="N50" s="9">
        <v>1.232259776512E12</v>
      </c>
      <c r="O50" s="9">
        <v>-3.765</v>
      </c>
      <c r="P50" s="9">
        <v>-18.316</v>
      </c>
      <c r="Q50" s="9">
        <v>18183.236</v>
      </c>
      <c r="R50" s="9">
        <v>468.104</v>
      </c>
      <c r="S50" s="9">
        <v>29.709</v>
      </c>
      <c r="U50" s="8" t="str">
        <f t="shared" si="5"/>
        <v>Renewable shift</v>
      </c>
      <c r="V50" s="9">
        <v>2020.0</v>
      </c>
      <c r="W50" s="9">
        <v>2.5743732E7</v>
      </c>
      <c r="X50" s="9">
        <v>1.232259776512E12</v>
      </c>
      <c r="Y50" s="9">
        <v>-5.647</v>
      </c>
      <c r="Z50" s="9">
        <v>-94.881</v>
      </c>
      <c r="AA50" s="9">
        <v>61584.387</v>
      </c>
      <c r="AC50" s="8" t="str">
        <f t="shared" si="6"/>
        <v>Renewable shift</v>
      </c>
      <c r="AD50" s="9">
        <v>2020.0</v>
      </c>
      <c r="AE50" s="9">
        <v>2.5743732E7</v>
      </c>
      <c r="AF50" s="9">
        <v>1.232259776512E12</v>
      </c>
      <c r="AG50" s="9">
        <v>-3.949</v>
      </c>
      <c r="AH50" s="9">
        <v>-17.397</v>
      </c>
      <c r="AI50" s="9">
        <v>423.173</v>
      </c>
      <c r="AJ50" s="9">
        <v>16437.92</v>
      </c>
      <c r="AK50" s="9">
        <v>26.858</v>
      </c>
      <c r="AM50" s="8" t="str">
        <f t="shared" si="7"/>
        <v>Renewable shift</v>
      </c>
      <c r="AN50" s="9">
        <v>2020.0</v>
      </c>
      <c r="AO50" s="9">
        <v>2.5743732E7</v>
      </c>
      <c r="AP50" s="9">
        <v>1.232259776512E12</v>
      </c>
      <c r="AQ50" s="9">
        <v>170.31</v>
      </c>
      <c r="AS50" s="8" t="str">
        <f t="shared" si="8"/>
        <v>Renewable shift</v>
      </c>
      <c r="AT50" s="9">
        <v>2020.0</v>
      </c>
      <c r="AU50" s="9">
        <v>2.5743732E7</v>
      </c>
      <c r="AV50" s="9">
        <v>1.232259776512E12</v>
      </c>
      <c r="AW50" s="9">
        <v>2.854</v>
      </c>
      <c r="AX50" s="9">
        <v>0.902</v>
      </c>
      <c r="AY50" s="9">
        <v>35.607</v>
      </c>
      <c r="AZ50" s="9">
        <v>1383.144</v>
      </c>
      <c r="BA50" s="9">
        <v>2.26</v>
      </c>
      <c r="BC50" s="8" t="str">
        <f t="shared" si="9"/>
        <v>Renewable shift</v>
      </c>
      <c r="BD50" s="9">
        <v>2020.0</v>
      </c>
      <c r="BE50" s="9">
        <v>2.5743732E7</v>
      </c>
      <c r="BF50" s="9">
        <v>1.232259776512E12</v>
      </c>
      <c r="BG50" s="9">
        <v>-13.576</v>
      </c>
      <c r="BH50" s="9">
        <v>-82.026</v>
      </c>
      <c r="BI50" s="9">
        <v>522.173</v>
      </c>
      <c r="BJ50" s="9">
        <v>20283.49</v>
      </c>
      <c r="BK50" s="9">
        <v>33.141</v>
      </c>
      <c r="BM50" s="8" t="str">
        <f t="shared" si="10"/>
        <v>Renewable shift</v>
      </c>
      <c r="BN50" s="9">
        <v>2020.0</v>
      </c>
      <c r="BO50" s="9">
        <v>2.5743732E7</v>
      </c>
      <c r="BP50" s="9">
        <v>1.232259776512E12</v>
      </c>
      <c r="BQ50" s="9">
        <v>1585.412</v>
      </c>
      <c r="BS50" s="8" t="str">
        <f t="shared" si="11"/>
        <v>Renewable shift</v>
      </c>
      <c r="BT50" s="9">
        <v>2020.0</v>
      </c>
      <c r="BU50" s="9">
        <v>2.5743732E7</v>
      </c>
      <c r="BV50" s="9">
        <v>1.232259776512E12</v>
      </c>
      <c r="BW50" s="9">
        <v>30.322</v>
      </c>
      <c r="BX50" s="9">
        <v>58.875</v>
      </c>
      <c r="BY50" s="9">
        <v>13.587</v>
      </c>
      <c r="BZ50" s="9">
        <v>2286.98</v>
      </c>
      <c r="CA50" s="9">
        <v>3.737</v>
      </c>
      <c r="CC50" s="8" t="str">
        <f t="shared" si="12"/>
        <v>Renewable shift</v>
      </c>
      <c r="CD50" s="9">
        <v>2020.0</v>
      </c>
      <c r="CE50" s="9">
        <v>2.5743732E7</v>
      </c>
      <c r="CF50" s="9">
        <v>1.232259776512E12</v>
      </c>
      <c r="CG50" s="9">
        <v>16.101</v>
      </c>
      <c r="CH50" s="9">
        <v>7.622</v>
      </c>
      <c r="CI50" s="9">
        <v>55.819</v>
      </c>
      <c r="CJ50" s="9">
        <v>2168.275</v>
      </c>
      <c r="CK50" s="9">
        <v>3.543</v>
      </c>
    </row>
    <row r="51" ht="22.5" customHeight="1">
      <c r="A51" s="8" t="str">
        <f t="shared" si="3"/>
        <v>Renewable shift</v>
      </c>
      <c r="B51" s="9">
        <v>2021.0</v>
      </c>
      <c r="C51" s="9">
        <v>2.5956358E7</v>
      </c>
      <c r="D51" s="9">
        <v>1.2967051264E12</v>
      </c>
      <c r="E51" s="11">
        <v>2.608</v>
      </c>
      <c r="F51" s="9">
        <v>0.031</v>
      </c>
      <c r="G51" s="9">
        <v>47.686</v>
      </c>
      <c r="H51" s="9">
        <v>1.238</v>
      </c>
      <c r="I51" s="9">
        <v>0.078</v>
      </c>
      <c r="K51" s="8" t="str">
        <f t="shared" si="4"/>
        <v>Renewable shift</v>
      </c>
      <c r="L51" s="9">
        <v>2021.0</v>
      </c>
      <c r="M51" s="9">
        <v>2.5956358E7</v>
      </c>
      <c r="N51" s="9">
        <v>1.2967051264E12</v>
      </c>
      <c r="O51" s="9">
        <v>-3.339</v>
      </c>
      <c r="P51" s="9">
        <v>-15.628</v>
      </c>
      <c r="Q51" s="9">
        <v>17432.189</v>
      </c>
      <c r="R51" s="9">
        <v>452.476</v>
      </c>
      <c r="S51" s="9">
        <v>28.679</v>
      </c>
      <c r="U51" s="8" t="str">
        <f t="shared" si="5"/>
        <v>Renewable shift</v>
      </c>
      <c r="V51" s="9">
        <v>2021.0</v>
      </c>
      <c r="W51" s="9">
        <v>2.5956358E7</v>
      </c>
      <c r="X51" s="9">
        <v>1.2967051264E12</v>
      </c>
      <c r="Y51" s="9">
        <v>0.247</v>
      </c>
      <c r="Z51" s="9">
        <v>3.911</v>
      </c>
      <c r="AA51" s="9">
        <v>61230.586</v>
      </c>
      <c r="AC51" s="8" t="str">
        <f t="shared" si="6"/>
        <v>Renewable shift</v>
      </c>
      <c r="AD51" s="9">
        <v>2021.0</v>
      </c>
      <c r="AE51" s="9">
        <v>2.5956358E7</v>
      </c>
      <c r="AF51" s="9">
        <v>1.2967051264E12</v>
      </c>
      <c r="AG51" s="9">
        <v>-6.479</v>
      </c>
      <c r="AH51" s="9">
        <v>-27.416</v>
      </c>
      <c r="AI51" s="9">
        <v>395.757</v>
      </c>
      <c r="AJ51" s="9">
        <v>15247.021</v>
      </c>
      <c r="AK51" s="9">
        <v>25.084</v>
      </c>
      <c r="AM51" s="8" t="str">
        <f t="shared" si="7"/>
        <v>Renewable shift</v>
      </c>
      <c r="AN51" s="9">
        <v>2021.0</v>
      </c>
      <c r="AO51" s="9">
        <v>2.5956358E7</v>
      </c>
      <c r="AP51" s="9">
        <v>1.2967051264E12</v>
      </c>
      <c r="AQ51" s="9">
        <v>162.05</v>
      </c>
      <c r="AS51" s="8" t="str">
        <f t="shared" si="8"/>
        <v>Renewable shift</v>
      </c>
      <c r="AT51" s="9">
        <v>2021.0</v>
      </c>
      <c r="AU51" s="9">
        <v>2.5956358E7</v>
      </c>
      <c r="AV51" s="9">
        <v>1.2967051264E12</v>
      </c>
      <c r="AW51" s="9">
        <v>10.552</v>
      </c>
      <c r="AX51" s="9">
        <v>3.66</v>
      </c>
      <c r="AY51" s="9">
        <v>39.268</v>
      </c>
      <c r="AZ51" s="9">
        <v>1512.836</v>
      </c>
      <c r="BA51" s="9">
        <v>2.489</v>
      </c>
      <c r="BC51" s="8" t="str">
        <f t="shared" si="9"/>
        <v>Renewable shift</v>
      </c>
      <c r="BD51" s="9">
        <v>2021.0</v>
      </c>
      <c r="BE51" s="9">
        <v>2.5956358E7</v>
      </c>
      <c r="BF51" s="9">
        <v>1.2967051264E12</v>
      </c>
      <c r="BG51" s="9">
        <v>2.594</v>
      </c>
      <c r="BH51" s="9">
        <v>13.547</v>
      </c>
      <c r="BI51" s="9">
        <v>535.72</v>
      </c>
      <c r="BJ51" s="9">
        <v>20639.256</v>
      </c>
      <c r="BK51" s="9">
        <v>33.955</v>
      </c>
      <c r="BM51" s="8" t="str">
        <f t="shared" si="10"/>
        <v>Renewable shift</v>
      </c>
      <c r="BN51" s="9">
        <v>2021.0</v>
      </c>
      <c r="BO51" s="9">
        <v>2.5956358E7</v>
      </c>
      <c r="BP51" s="9">
        <v>1.2967051264E12</v>
      </c>
      <c r="BQ51" s="9">
        <v>1589.323</v>
      </c>
      <c r="BS51" s="8" t="str">
        <f t="shared" si="11"/>
        <v>Renewable shift</v>
      </c>
      <c r="BT51" s="9">
        <v>2021.0</v>
      </c>
      <c r="BU51" s="9">
        <v>2.5956358E7</v>
      </c>
      <c r="BV51" s="9">
        <v>1.2967051264E12</v>
      </c>
      <c r="BW51" s="9">
        <v>30.822</v>
      </c>
      <c r="BX51" s="9">
        <v>76.832</v>
      </c>
      <c r="BY51" s="9">
        <v>17.957</v>
      </c>
      <c r="BZ51" s="9">
        <v>2960.047</v>
      </c>
      <c r="CA51" s="9">
        <v>4.87</v>
      </c>
      <c r="CC51" s="8" t="str">
        <f t="shared" si="12"/>
        <v>Renewable shift</v>
      </c>
      <c r="CD51" s="9">
        <v>2021.0</v>
      </c>
      <c r="CE51" s="9">
        <v>2.5956358E7</v>
      </c>
      <c r="CF51" s="9">
        <v>1.2967051264E12</v>
      </c>
      <c r="CG51" s="9">
        <v>18.53</v>
      </c>
      <c r="CH51" s="9">
        <v>10.18</v>
      </c>
      <c r="CI51" s="9">
        <v>66.0</v>
      </c>
      <c r="CJ51" s="9">
        <v>2542.718</v>
      </c>
      <c r="CK51" s="9">
        <v>4.183</v>
      </c>
    </row>
    <row r="52" ht="22.5" customHeight="1">
      <c r="A52" s="8" t="str">
        <f t="shared" si="3"/>
        <v>Renewable shift</v>
      </c>
      <c r="B52" s="9">
        <v>2022.0</v>
      </c>
      <c r="C52" s="9">
        <v>2.6200929E7</v>
      </c>
      <c r="D52" s="9">
        <v>1.3442514944E12</v>
      </c>
      <c r="E52" s="11">
        <v>7.285</v>
      </c>
      <c r="F52" s="9">
        <v>0.09</v>
      </c>
      <c r="G52" s="9">
        <v>50.683</v>
      </c>
      <c r="H52" s="9">
        <v>1.328</v>
      </c>
      <c r="I52" s="9">
        <v>0.081</v>
      </c>
      <c r="K52" s="8" t="str">
        <f t="shared" si="4"/>
        <v>Renewable shift</v>
      </c>
      <c r="L52" s="9">
        <v>2022.0</v>
      </c>
      <c r="M52" s="9">
        <v>2.6200929E7</v>
      </c>
      <c r="N52" s="9">
        <v>1.3442514944E12</v>
      </c>
      <c r="O52" s="9">
        <v>-5.331</v>
      </c>
      <c r="P52" s="9">
        <v>-24.12</v>
      </c>
      <c r="Q52" s="9">
        <v>16348.893</v>
      </c>
      <c r="R52" s="9">
        <v>428.356</v>
      </c>
      <c r="S52" s="9">
        <v>25.994</v>
      </c>
      <c r="U52" s="8" t="str">
        <f t="shared" si="5"/>
        <v>Renewable shift</v>
      </c>
      <c r="V52" s="9">
        <v>2022.0</v>
      </c>
      <c r="W52" s="9">
        <v>2.6200929E7</v>
      </c>
      <c r="X52" s="9">
        <v>1.3442514944E12</v>
      </c>
      <c r="Y52" s="9">
        <v>4.497</v>
      </c>
      <c r="Z52" s="9">
        <v>71.467</v>
      </c>
      <c r="AA52" s="9">
        <v>63386.676</v>
      </c>
      <c r="AC52" s="8" t="str">
        <f t="shared" si="6"/>
        <v>Renewable shift</v>
      </c>
      <c r="AD52" s="9">
        <v>2022.0</v>
      </c>
      <c r="AE52" s="9">
        <v>2.6200929E7</v>
      </c>
      <c r="AF52" s="9">
        <v>1.3442514944E12</v>
      </c>
      <c r="AG52" s="9">
        <v>9.226</v>
      </c>
      <c r="AH52" s="9">
        <v>36.511</v>
      </c>
      <c r="AI52" s="9">
        <v>432.269</v>
      </c>
      <c r="AJ52" s="9">
        <v>16498.217</v>
      </c>
      <c r="AK52" s="9">
        <v>26.231</v>
      </c>
      <c r="AM52" s="8" t="str">
        <f t="shared" si="7"/>
        <v>Renewable shift</v>
      </c>
      <c r="AN52" s="9">
        <v>2022.0</v>
      </c>
      <c r="AO52" s="9">
        <v>2.6200929E7</v>
      </c>
      <c r="AP52" s="9">
        <v>1.3442514944E12</v>
      </c>
      <c r="AQ52" s="9">
        <v>157.71</v>
      </c>
      <c r="AS52" s="8" t="str">
        <f t="shared" si="8"/>
        <v>Renewable shift</v>
      </c>
      <c r="AT52" s="9">
        <v>2022.0</v>
      </c>
      <c r="AU52" s="9">
        <v>2.6200929E7</v>
      </c>
      <c r="AV52" s="9">
        <v>1.3442514944E12</v>
      </c>
      <c r="AW52" s="9">
        <v>4.504</v>
      </c>
      <c r="AX52" s="9">
        <v>1.668</v>
      </c>
      <c r="AY52" s="9">
        <v>40.936</v>
      </c>
      <c r="AZ52" s="9">
        <v>1562.369</v>
      </c>
      <c r="BA52" s="9">
        <v>2.484</v>
      </c>
      <c r="BC52" s="8" t="str">
        <f t="shared" si="9"/>
        <v>Renewable shift</v>
      </c>
      <c r="BD52" s="9">
        <v>2022.0</v>
      </c>
      <c r="BE52" s="9">
        <v>2.6200929E7</v>
      </c>
      <c r="BF52" s="9">
        <v>1.3442514944E12</v>
      </c>
      <c r="BG52" s="9">
        <v>6.212</v>
      </c>
      <c r="BH52" s="9">
        <v>33.28</v>
      </c>
      <c r="BI52" s="9">
        <v>569.0</v>
      </c>
      <c r="BJ52" s="9">
        <v>21716.801</v>
      </c>
      <c r="BK52" s="9">
        <v>34.528</v>
      </c>
      <c r="BM52" s="8" t="str">
        <f t="shared" si="10"/>
        <v>Renewable shift</v>
      </c>
      <c r="BN52" s="9">
        <v>2022.0</v>
      </c>
      <c r="BO52" s="9">
        <v>2.6200929E7</v>
      </c>
      <c r="BP52" s="9">
        <v>1.3442514944E12</v>
      </c>
      <c r="BQ52" s="9">
        <v>1660.79</v>
      </c>
      <c r="BS52" s="8" t="str">
        <f t="shared" si="11"/>
        <v>Renewable shift</v>
      </c>
      <c r="BT52" s="9">
        <v>2022.0</v>
      </c>
      <c r="BU52" s="9">
        <v>2.6200929E7</v>
      </c>
      <c r="BV52" s="9">
        <v>1.3442514944E12</v>
      </c>
      <c r="BW52" s="9">
        <v>20.358</v>
      </c>
      <c r="BX52" s="9">
        <v>92.246</v>
      </c>
      <c r="BY52" s="9">
        <v>15.414</v>
      </c>
      <c r="BZ52" s="9">
        <v>3520.713</v>
      </c>
      <c r="CA52" s="9">
        <v>5.598</v>
      </c>
      <c r="CC52" s="8" t="str">
        <f t="shared" si="12"/>
        <v>Renewable shift</v>
      </c>
      <c r="CD52" s="9">
        <v>2022.0</v>
      </c>
      <c r="CE52" s="9">
        <v>2.6200929E7</v>
      </c>
      <c r="CF52" s="9">
        <v>1.3442514944E12</v>
      </c>
      <c r="CG52" s="9">
        <v>12.145</v>
      </c>
      <c r="CH52" s="9">
        <v>7.834</v>
      </c>
      <c r="CI52" s="9">
        <v>73.834</v>
      </c>
      <c r="CJ52" s="9">
        <v>2817.979</v>
      </c>
      <c r="CK52" s="9">
        <v>4.48</v>
      </c>
    </row>
    <row r="53" ht="22.5" customHeight="1">
      <c r="A53" s="8" t="str">
        <f t="shared" si="3"/>
        <v>Renewable shift</v>
      </c>
      <c r="B53" s="9">
        <v>2023.0</v>
      </c>
      <c r="C53" s="9">
        <v>2.6451074E7</v>
      </c>
      <c r="D53" s="11">
        <f>FORECAST(2023,D30:D52,B30:B52)</f>
        <v>1368415340050</v>
      </c>
      <c r="E53" s="11">
        <v>-5.185</v>
      </c>
      <c r="F53" s="9">
        <v>-0.069</v>
      </c>
      <c r="G53" s="9">
        <v>47.6</v>
      </c>
      <c r="H53" s="9">
        <v>1.259</v>
      </c>
      <c r="I53" s="9">
        <v>0.077</v>
      </c>
      <c r="K53" s="8" t="str">
        <f t="shared" si="4"/>
        <v>Renewable shift</v>
      </c>
      <c r="L53" s="9">
        <v>2023.0</v>
      </c>
      <c r="M53" s="9">
        <v>2.6451074E7</v>
      </c>
      <c r="N53" s="11">
        <f>FORECAST(2023,N30:N52,L30:L52)</f>
        <v>1368415340050</v>
      </c>
      <c r="O53" s="9">
        <v>-2.338</v>
      </c>
      <c r="P53" s="9">
        <v>-10.015</v>
      </c>
      <c r="Q53" s="9">
        <v>15815.644</v>
      </c>
      <c r="R53" s="9">
        <v>418.341</v>
      </c>
      <c r="S53" s="9">
        <v>25.468</v>
      </c>
      <c r="U53" s="8" t="str">
        <f t="shared" si="5"/>
        <v>Renewable shift</v>
      </c>
      <c r="V53" s="9">
        <v>2023.0</v>
      </c>
      <c r="W53" s="9">
        <v>2.6451074E7</v>
      </c>
      <c r="X53" s="11">
        <f>FORECAST(2023,X30:X52,V30:V52)</f>
        <v>1368415340050</v>
      </c>
      <c r="Y53" s="9">
        <v>-0.206</v>
      </c>
      <c r="Z53" s="9">
        <v>-3.413</v>
      </c>
      <c r="AA53" s="9">
        <v>62658.199</v>
      </c>
      <c r="AC53" s="8" t="str">
        <f t="shared" si="6"/>
        <v>Renewable shift</v>
      </c>
      <c r="AD53" s="9">
        <v>2023.0</v>
      </c>
      <c r="AE53" s="9">
        <v>2.6451074E7</v>
      </c>
      <c r="AF53" s="11">
        <f>FORECAST(2023,AF30:AF52,AD30:AD52)</f>
        <v>1368415340050</v>
      </c>
      <c r="AG53" s="9">
        <v>-10.641</v>
      </c>
      <c r="AH53" s="9">
        <v>-45.998</v>
      </c>
      <c r="AI53" s="9">
        <v>386.27</v>
      </c>
      <c r="AJ53" s="9">
        <v>14603.192</v>
      </c>
      <c r="AK53" s="9">
        <v>23.516</v>
      </c>
      <c r="AM53" s="8" t="str">
        <f t="shared" si="7"/>
        <v>Renewable shift</v>
      </c>
      <c r="AN53" s="9">
        <v>2023.0</v>
      </c>
      <c r="AO53" s="9">
        <v>2.6451074E7</v>
      </c>
      <c r="AP53" s="11">
        <f>FORECAST(2023,AP30:AP52,AN30:AN52)</f>
        <v>1368415340050</v>
      </c>
      <c r="AQ53" s="9">
        <v>151.93</v>
      </c>
      <c r="AS53" s="8" t="str">
        <f t="shared" si="8"/>
        <v>Renewable shift</v>
      </c>
      <c r="AT53" s="9">
        <v>2023.0</v>
      </c>
      <c r="AU53" s="9">
        <v>2.6451074E7</v>
      </c>
      <c r="AV53" s="11">
        <f>FORECAST(2023,AV30:AV52,AT30:AT52)</f>
        <v>1368415340050</v>
      </c>
      <c r="AW53" s="9">
        <v>-9.493</v>
      </c>
      <c r="AX53" s="9">
        <v>-4.157</v>
      </c>
      <c r="AY53" s="9">
        <v>36.778</v>
      </c>
      <c r="AZ53" s="9">
        <v>1390.434</v>
      </c>
      <c r="BA53" s="9">
        <v>2.239</v>
      </c>
      <c r="BC53" s="8" t="str">
        <f t="shared" si="9"/>
        <v>Renewable shift</v>
      </c>
      <c r="BD53" s="9">
        <v>2023.0</v>
      </c>
      <c r="BE53" s="9">
        <v>2.6451074E7</v>
      </c>
      <c r="BF53" s="11">
        <f>FORECAST(2023,BF30:BF52,BD30:BD52)</f>
        <v>1368415340050</v>
      </c>
      <c r="BG53" s="9">
        <v>5.922</v>
      </c>
      <c r="BH53" s="9">
        <v>33.696</v>
      </c>
      <c r="BI53" s="9">
        <v>602.696</v>
      </c>
      <c r="BJ53" s="9">
        <v>22785.314</v>
      </c>
      <c r="BK53" s="9">
        <v>36.692</v>
      </c>
      <c r="BM53" s="8" t="str">
        <f t="shared" si="10"/>
        <v>Renewable shift</v>
      </c>
      <c r="BN53" s="9">
        <v>2023.0</v>
      </c>
      <c r="BO53" s="9">
        <v>2.6451074E7</v>
      </c>
      <c r="BP53" s="11">
        <f>FORECAST(2023,BP30:BP52,BN30:BN52)</f>
        <v>1368415340050</v>
      </c>
      <c r="BQ53" s="9">
        <v>1657.377</v>
      </c>
      <c r="BS53" s="8" t="str">
        <f t="shared" si="11"/>
        <v>Renewable shift</v>
      </c>
      <c r="BT53" s="9">
        <v>2023.0</v>
      </c>
      <c r="BU53" s="9">
        <v>2.6451074E7</v>
      </c>
      <c r="BV53" s="11">
        <f>FORECAST(2023,BV30:BV52,BT30:BT52)</f>
        <v>1368415340050</v>
      </c>
      <c r="BW53" s="9">
        <v>19.844</v>
      </c>
      <c r="BX53" s="9">
        <v>109.742</v>
      </c>
      <c r="BY53" s="9">
        <v>17.496</v>
      </c>
      <c r="BZ53" s="9">
        <v>4148.879</v>
      </c>
      <c r="CA53" s="9">
        <v>6.681</v>
      </c>
      <c r="CC53" s="8" t="str">
        <f t="shared" si="12"/>
        <v>Renewable shift</v>
      </c>
      <c r="CD53" s="9">
        <v>2023.0</v>
      </c>
      <c r="CE53" s="9">
        <v>2.6451074E7</v>
      </c>
      <c r="CF53" s="11">
        <f>FORECAST(2023,CF30:CF52,CD30:CD52)</f>
        <v>1368415340050</v>
      </c>
      <c r="CG53" s="9">
        <v>6.049</v>
      </c>
      <c r="CH53" s="9">
        <v>3.893</v>
      </c>
      <c r="CI53" s="9">
        <v>77.727</v>
      </c>
      <c r="CJ53" s="9">
        <v>2938.505</v>
      </c>
      <c r="CK53" s="9">
        <v>4.732</v>
      </c>
    </row>
    <row r="54" ht="22.5" customHeight="1">
      <c r="A54" s="8" t="str">
        <f t="shared" si="3"/>
        <v>Renewable shift</v>
      </c>
      <c r="B54" s="9">
        <v>2024.0</v>
      </c>
      <c r="C54" s="9">
        <v>2.6713152E7</v>
      </c>
      <c r="D54" s="9">
        <f>FORECAST(2024,D30:D53,B30:B53)</f>
        <v>1397652213485</v>
      </c>
      <c r="E54" s="11">
        <v>-2.31</v>
      </c>
      <c r="F54" s="9">
        <v>-0.029</v>
      </c>
      <c r="G54" s="9">
        <v>46.045</v>
      </c>
      <c r="H54" s="9">
        <v>1.23</v>
      </c>
      <c r="I54" s="9">
        <v>0.074</v>
      </c>
      <c r="K54" s="8" t="str">
        <f t="shared" si="4"/>
        <v>Renewable shift</v>
      </c>
      <c r="L54" s="9">
        <v>2024.0</v>
      </c>
      <c r="M54" s="9">
        <v>2.6713152E7</v>
      </c>
      <c r="N54" s="9">
        <f>FORECAST(2024,N30:N53,L30:L53)</f>
        <v>1397652213485</v>
      </c>
      <c r="O54" s="9">
        <v>1.111</v>
      </c>
      <c r="P54" s="9">
        <v>4.649</v>
      </c>
      <c r="Q54" s="9">
        <v>15834.523</v>
      </c>
      <c r="R54" s="9">
        <v>422.99</v>
      </c>
      <c r="S54" s="9">
        <v>25.518</v>
      </c>
      <c r="U54" s="8" t="str">
        <f t="shared" si="5"/>
        <v>Renewable shift</v>
      </c>
      <c r="V54" s="9">
        <v>2024.0</v>
      </c>
      <c r="W54" s="9">
        <v>2.6713152E7</v>
      </c>
      <c r="X54" s="9">
        <f>FORECAST(2024,X30:X53,V30:V53)</f>
        <v>1397652213485</v>
      </c>
      <c r="Y54" s="9">
        <v>0.889</v>
      </c>
      <c r="Z54" s="9">
        <v>14.737</v>
      </c>
      <c r="AA54" s="9">
        <v>62595.164</v>
      </c>
      <c r="AC54" s="8" t="str">
        <f t="shared" si="6"/>
        <v>Renewable shift</v>
      </c>
      <c r="AD54" s="9">
        <v>2024.0</v>
      </c>
      <c r="AE54" s="9">
        <v>2.6713152E7</v>
      </c>
      <c r="AF54" s="9">
        <f>FORECAST(2024,AF30:AF53,AD30:AD53)</f>
        <v>1397652213485</v>
      </c>
      <c r="AG54" s="9">
        <v>-4.232</v>
      </c>
      <c r="AH54" s="9">
        <v>-16.346</v>
      </c>
      <c r="AI54" s="9">
        <v>369.924</v>
      </c>
      <c r="AJ54" s="9">
        <v>13848.001</v>
      </c>
      <c r="AK54" s="9">
        <v>22.317</v>
      </c>
      <c r="AM54" s="8" t="str">
        <f t="shared" si="7"/>
        <v>Renewable shift</v>
      </c>
      <c r="AN54" s="9">
        <v>2024.0</v>
      </c>
      <c r="AO54" s="9">
        <v>2.6713152E7</v>
      </c>
      <c r="AP54" s="9">
        <f>FORECAST(2024,AP30:AP53,AN30:AN53)</f>
        <v>1397652213485</v>
      </c>
      <c r="AQ54" s="9">
        <v>154.39</v>
      </c>
      <c r="AS54" s="8" t="str">
        <f t="shared" si="8"/>
        <v>Renewable shift</v>
      </c>
      <c r="AT54" s="9">
        <v>2024.0</v>
      </c>
      <c r="AU54" s="9">
        <v>2.6713152E7</v>
      </c>
      <c r="AV54" s="9">
        <f>FORECAST(2024,AV30:AV53,AT30:AT53)</f>
        <v>1397652213485</v>
      </c>
      <c r="AW54" s="9">
        <v>-14.786</v>
      </c>
      <c r="AX54" s="9">
        <v>-5.438</v>
      </c>
      <c r="AY54" s="9">
        <v>31.34</v>
      </c>
      <c r="AZ54" s="9">
        <v>1173.221</v>
      </c>
      <c r="BA54" s="9">
        <v>1.891</v>
      </c>
      <c r="BC54" s="8" t="str">
        <f t="shared" si="9"/>
        <v>Renewable shift</v>
      </c>
      <c r="BD54" s="9">
        <v>2024.0</v>
      </c>
      <c r="BE54" s="9">
        <v>2.6713152E7</v>
      </c>
      <c r="BF54" s="9">
        <f>FORECAST(2024,BF30:BF53,BD30:BD53)</f>
        <v>1397652213485</v>
      </c>
      <c r="BG54" s="9">
        <v>2.951</v>
      </c>
      <c r="BH54" s="9">
        <v>17.787</v>
      </c>
      <c r="BI54" s="9">
        <v>620.483</v>
      </c>
      <c r="BJ54" s="9">
        <v>23227.623</v>
      </c>
      <c r="BK54" s="9">
        <v>37.432</v>
      </c>
      <c r="BM54" s="8" t="str">
        <f t="shared" si="10"/>
        <v>Renewable shift</v>
      </c>
      <c r="BN54" s="9">
        <v>2024.0</v>
      </c>
      <c r="BO54" s="9">
        <v>2.6713152E7</v>
      </c>
      <c r="BP54" s="9">
        <f>FORECAST(2024,BP30:BP53,BN30:BN53)</f>
        <v>1397652213485</v>
      </c>
      <c r="BQ54" s="9">
        <v>1672.114</v>
      </c>
      <c r="BS54" s="8" t="str">
        <f t="shared" si="11"/>
        <v>Renewable shift</v>
      </c>
      <c r="BT54" s="9">
        <v>2024.0</v>
      </c>
      <c r="BU54" s="9">
        <v>2.6713152E7</v>
      </c>
      <c r="BV54" s="9">
        <f>FORECAST(2024,BV30:BV53,BT30:BT53)</f>
        <v>1397652213485</v>
      </c>
      <c r="BW54" s="9">
        <v>11.597</v>
      </c>
      <c r="BX54" s="9">
        <v>122.469</v>
      </c>
      <c r="BY54" s="9">
        <v>12.727</v>
      </c>
      <c r="BZ54" s="9">
        <v>4584.605</v>
      </c>
      <c r="CA54" s="9">
        <v>7.388</v>
      </c>
      <c r="CC54" s="8" t="str">
        <f t="shared" si="12"/>
        <v>Renewable shift</v>
      </c>
      <c r="CD54" s="9">
        <v>2024.0</v>
      </c>
      <c r="CE54" s="9">
        <v>2.6713152E7</v>
      </c>
      <c r="CF54" s="9">
        <f>FORECAST(2024,CF30:CF53,CD30:CD53)</f>
        <v>1397652213485</v>
      </c>
      <c r="CG54" s="9">
        <v>2.731</v>
      </c>
      <c r="CH54" s="9">
        <v>2.122</v>
      </c>
      <c r="CI54" s="9">
        <v>79.849</v>
      </c>
      <c r="CJ54" s="9">
        <v>2989.128</v>
      </c>
      <c r="CK54" s="9">
        <v>4.817</v>
      </c>
    </row>
    <row r="55" ht="22.5" customHeight="1">
      <c r="A55" s="12"/>
      <c r="B55" s="12"/>
      <c r="C55" s="12"/>
      <c r="D55" s="12"/>
      <c r="E55" s="13"/>
      <c r="F55" s="14"/>
      <c r="G55" s="12"/>
      <c r="H55" s="12"/>
      <c r="I55" s="12"/>
    </row>
    <row r="56">
      <c r="F56" s="2"/>
    </row>
    <row r="57">
      <c r="F57" s="2"/>
    </row>
    <row r="58">
      <c r="F58" s="2"/>
    </row>
    <row r="59">
      <c r="F59" s="2"/>
    </row>
    <row r="60">
      <c r="F60" s="2"/>
    </row>
    <row r="61">
      <c r="F61" s="2"/>
    </row>
    <row r="62">
      <c r="F62" s="2"/>
    </row>
    <row r="63">
      <c r="F63" s="2"/>
    </row>
    <row r="64">
      <c r="F64" s="2"/>
    </row>
    <row r="65">
      <c r="F65" s="2"/>
    </row>
    <row r="66">
      <c r="F66" s="2"/>
    </row>
    <row r="67">
      <c r="F67" s="2"/>
    </row>
    <row r="68">
      <c r="F68" s="2"/>
    </row>
    <row r="69">
      <c r="F69" s="2"/>
    </row>
    <row r="70">
      <c r="F70" s="2"/>
    </row>
    <row r="71">
      <c r="F71" s="2"/>
    </row>
    <row r="72">
      <c r="F72" s="2"/>
    </row>
    <row r="73">
      <c r="F73" s="2"/>
    </row>
    <row r="74">
      <c r="F74" s="2"/>
    </row>
    <row r="75">
      <c r="F75" s="2"/>
    </row>
    <row r="76">
      <c r="F76" s="2"/>
    </row>
    <row r="77">
      <c r="F77" s="2"/>
    </row>
    <row r="78">
      <c r="F78" s="2"/>
    </row>
    <row r="79">
      <c r="F79" s="2"/>
    </row>
    <row r="80">
      <c r="F80" s="2"/>
    </row>
    <row r="81">
      <c r="F81" s="2"/>
    </row>
    <row r="82">
      <c r="F82" s="2"/>
    </row>
    <row r="83">
      <c r="F83" s="2"/>
    </row>
    <row r="84">
      <c r="F84" s="2"/>
    </row>
    <row r="85">
      <c r="F85" s="2"/>
    </row>
    <row r="86">
      <c r="F86" s="2"/>
    </row>
    <row r="87">
      <c r="F87" s="2"/>
    </row>
    <row r="88">
      <c r="F88" s="2"/>
    </row>
    <row r="89">
      <c r="F89" s="2"/>
    </row>
    <row r="90">
      <c r="F90" s="2"/>
    </row>
    <row r="91">
      <c r="F91" s="2"/>
    </row>
    <row r="92">
      <c r="F92" s="2"/>
    </row>
    <row r="93">
      <c r="F93" s="2"/>
    </row>
    <row r="94">
      <c r="F94" s="2"/>
    </row>
    <row r="95">
      <c r="F95" s="2"/>
    </row>
    <row r="96">
      <c r="F96" s="2"/>
    </row>
    <row r="97">
      <c r="F97" s="2"/>
    </row>
    <row r="98">
      <c r="F98" s="2"/>
    </row>
    <row r="99">
      <c r="F99" s="2"/>
    </row>
    <row r="100">
      <c r="F100" s="2"/>
    </row>
    <row r="101">
      <c r="F101" s="2"/>
    </row>
    <row r="102">
      <c r="F102" s="2"/>
    </row>
    <row r="103">
      <c r="F103" s="2"/>
    </row>
    <row r="104">
      <c r="F104" s="2"/>
    </row>
    <row r="105">
      <c r="F105" s="2"/>
    </row>
    <row r="106">
      <c r="F106" s="2"/>
    </row>
    <row r="107">
      <c r="F107" s="2"/>
    </row>
    <row r="108">
      <c r="F108" s="2"/>
    </row>
    <row r="109">
      <c r="F109" s="2"/>
    </row>
    <row r="110">
      <c r="F110" s="2"/>
    </row>
    <row r="111">
      <c r="F111" s="2"/>
    </row>
    <row r="112">
      <c r="F112" s="2"/>
    </row>
    <row r="113">
      <c r="F113" s="2"/>
    </row>
    <row r="114">
      <c r="F114" s="2"/>
    </row>
    <row r="115">
      <c r="F115" s="2"/>
    </row>
    <row r="116">
      <c r="F116" s="2"/>
    </row>
    <row r="117">
      <c r="F117" s="2"/>
    </row>
    <row r="118">
      <c r="F118" s="2"/>
    </row>
    <row r="119">
      <c r="F119" s="2"/>
    </row>
    <row r="120">
      <c r="F120" s="2"/>
    </row>
    <row r="121">
      <c r="F121" s="2"/>
    </row>
    <row r="122">
      <c r="F122" s="2"/>
    </row>
    <row r="123">
      <c r="F123" s="2"/>
    </row>
    <row r="124">
      <c r="F124" s="2"/>
    </row>
    <row r="125">
      <c r="F125" s="2"/>
    </row>
    <row r="126">
      <c r="F126" s="2"/>
    </row>
    <row r="127">
      <c r="F127" s="2"/>
    </row>
    <row r="128">
      <c r="F128" s="2"/>
    </row>
    <row r="129">
      <c r="F129" s="2"/>
    </row>
    <row r="130">
      <c r="F130" s="2"/>
    </row>
    <row r="131">
      <c r="F131" s="2"/>
    </row>
    <row r="132">
      <c r="F132" s="2"/>
    </row>
    <row r="133">
      <c r="F133" s="2"/>
    </row>
    <row r="134">
      <c r="F134" s="2"/>
    </row>
    <row r="135">
      <c r="F135" s="2"/>
    </row>
    <row r="136">
      <c r="F136" s="2"/>
    </row>
    <row r="137">
      <c r="F137" s="2"/>
    </row>
    <row r="138">
      <c r="F138" s="2"/>
    </row>
    <row r="139">
      <c r="F139" s="2"/>
    </row>
    <row r="140">
      <c r="F140" s="2"/>
    </row>
    <row r="141">
      <c r="F141" s="2"/>
    </row>
    <row r="142">
      <c r="F142" s="2"/>
    </row>
    <row r="143">
      <c r="F143" s="2"/>
    </row>
    <row r="144">
      <c r="F144" s="2"/>
    </row>
    <row r="145">
      <c r="F145" s="2"/>
    </row>
    <row r="146">
      <c r="F146" s="2"/>
    </row>
    <row r="147">
      <c r="F147" s="2"/>
    </row>
    <row r="148">
      <c r="F148" s="2"/>
    </row>
    <row r="149">
      <c r="F149" s="2"/>
    </row>
    <row r="150">
      <c r="F150" s="2"/>
    </row>
    <row r="151">
      <c r="F151" s="2"/>
    </row>
    <row r="152">
      <c r="F152" s="2"/>
    </row>
    <row r="153">
      <c r="F153" s="2"/>
    </row>
    <row r="154">
      <c r="F154" s="2"/>
    </row>
    <row r="155">
      <c r="F155" s="2"/>
    </row>
    <row r="156">
      <c r="F156" s="2"/>
    </row>
    <row r="157">
      <c r="F157" s="2"/>
    </row>
    <row r="158">
      <c r="F158" s="2"/>
    </row>
    <row r="159">
      <c r="F159" s="2"/>
    </row>
    <row r="160">
      <c r="F160" s="2"/>
    </row>
    <row r="161">
      <c r="F161" s="2"/>
    </row>
    <row r="162">
      <c r="F162" s="2"/>
    </row>
    <row r="163">
      <c r="F163" s="2"/>
    </row>
    <row r="164">
      <c r="F164" s="2"/>
    </row>
    <row r="165">
      <c r="F165" s="2"/>
    </row>
    <row r="166">
      <c r="F166" s="2"/>
    </row>
    <row r="167">
      <c r="F167" s="2"/>
    </row>
    <row r="168">
      <c r="F168" s="2"/>
    </row>
    <row r="169">
      <c r="F169" s="2"/>
    </row>
    <row r="170">
      <c r="F170" s="2"/>
    </row>
    <row r="171">
      <c r="F171" s="2"/>
    </row>
    <row r="172">
      <c r="F172" s="2"/>
    </row>
    <row r="173">
      <c r="F173" s="2"/>
    </row>
    <row r="174">
      <c r="F174" s="2"/>
    </row>
    <row r="175">
      <c r="F175" s="2"/>
    </row>
    <row r="176">
      <c r="F176" s="2"/>
    </row>
    <row r="177">
      <c r="F177" s="2"/>
    </row>
    <row r="178">
      <c r="F178" s="2"/>
    </row>
    <row r="179">
      <c r="F179" s="2"/>
    </row>
    <row r="180">
      <c r="F180" s="2"/>
    </row>
    <row r="181">
      <c r="F181" s="2"/>
    </row>
    <row r="182">
      <c r="F182" s="2"/>
    </row>
    <row r="183">
      <c r="F183" s="2"/>
    </row>
    <row r="184">
      <c r="F184" s="2"/>
    </row>
    <row r="185">
      <c r="F185" s="2"/>
    </row>
    <row r="186">
      <c r="F186" s="2"/>
    </row>
    <row r="187">
      <c r="F187" s="2"/>
    </row>
    <row r="188">
      <c r="F188" s="2"/>
    </row>
    <row r="189">
      <c r="F189" s="2"/>
    </row>
    <row r="190">
      <c r="F190" s="2"/>
    </row>
    <row r="191">
      <c r="F191" s="2"/>
    </row>
    <row r="192">
      <c r="F192" s="2"/>
    </row>
    <row r="193">
      <c r="F193" s="2"/>
    </row>
    <row r="194">
      <c r="F194" s="2"/>
    </row>
    <row r="195">
      <c r="F195" s="2"/>
    </row>
    <row r="196">
      <c r="F196" s="2"/>
    </row>
    <row r="197">
      <c r="F197" s="2"/>
    </row>
    <row r="198">
      <c r="F198" s="2"/>
    </row>
    <row r="199">
      <c r="F199" s="2"/>
    </row>
    <row r="200">
      <c r="F200" s="2"/>
    </row>
    <row r="201">
      <c r="F201" s="2"/>
    </row>
    <row r="202">
      <c r="F202" s="2"/>
    </row>
    <row r="203">
      <c r="F203" s="2"/>
    </row>
    <row r="204">
      <c r="F204" s="2"/>
    </row>
    <row r="205">
      <c r="F205" s="2"/>
    </row>
    <row r="206">
      <c r="F206" s="2"/>
    </row>
    <row r="207">
      <c r="F207" s="2"/>
    </row>
    <row r="208">
      <c r="F208" s="2"/>
    </row>
    <row r="209">
      <c r="F209" s="2"/>
    </row>
    <row r="210">
      <c r="F210" s="2"/>
    </row>
    <row r="211">
      <c r="F211" s="2"/>
    </row>
    <row r="212">
      <c r="F212" s="2"/>
    </row>
    <row r="213">
      <c r="F213" s="2"/>
    </row>
    <row r="214">
      <c r="F214" s="2"/>
    </row>
    <row r="215">
      <c r="F215" s="2"/>
    </row>
    <row r="216">
      <c r="F216" s="2"/>
    </row>
    <row r="217">
      <c r="F217" s="2"/>
    </row>
    <row r="218">
      <c r="F218" s="2"/>
    </row>
    <row r="219">
      <c r="F219" s="2"/>
    </row>
    <row r="220">
      <c r="F220" s="2"/>
    </row>
    <row r="221">
      <c r="F221" s="2"/>
    </row>
    <row r="222">
      <c r="F222" s="2"/>
    </row>
    <row r="223">
      <c r="F223" s="2"/>
    </row>
    <row r="224">
      <c r="F224" s="2"/>
    </row>
    <row r="225">
      <c r="F225" s="2"/>
    </row>
    <row r="226">
      <c r="F226" s="2"/>
    </row>
    <row r="227">
      <c r="F227" s="2"/>
    </row>
    <row r="228">
      <c r="F228" s="2"/>
    </row>
    <row r="229">
      <c r="F229" s="2"/>
    </row>
    <row r="230">
      <c r="F230" s="2"/>
    </row>
    <row r="231">
      <c r="F231" s="2"/>
    </row>
    <row r="232">
      <c r="F232" s="2"/>
    </row>
    <row r="233">
      <c r="F233" s="2"/>
    </row>
    <row r="234">
      <c r="F234" s="2"/>
    </row>
    <row r="235">
      <c r="F235" s="2"/>
    </row>
    <row r="236">
      <c r="F236" s="2"/>
    </row>
    <row r="237">
      <c r="F237" s="2"/>
    </row>
    <row r="238">
      <c r="F238" s="2"/>
    </row>
    <row r="239">
      <c r="F239" s="2"/>
    </row>
    <row r="240">
      <c r="F240" s="2"/>
    </row>
    <row r="241">
      <c r="F241" s="2"/>
    </row>
    <row r="242">
      <c r="F242" s="2"/>
    </row>
    <row r="243">
      <c r="F243" s="2"/>
    </row>
    <row r="244">
      <c r="F244" s="2"/>
    </row>
    <row r="245">
      <c r="F245" s="2"/>
    </row>
    <row r="246">
      <c r="F246" s="2"/>
    </row>
    <row r="247">
      <c r="F247" s="2"/>
    </row>
    <row r="248">
      <c r="F248" s="2"/>
    </row>
    <row r="249">
      <c r="F249" s="2"/>
    </row>
    <row r="250">
      <c r="F250" s="2"/>
    </row>
    <row r="251">
      <c r="F251" s="2"/>
    </row>
    <row r="252">
      <c r="F252" s="2"/>
    </row>
    <row r="253">
      <c r="F253" s="2"/>
    </row>
    <row r="254">
      <c r="F254" s="2"/>
    </row>
    <row r="255">
      <c r="F255" s="2"/>
    </row>
    <row r="256">
      <c r="F256" s="2"/>
    </row>
    <row r="257">
      <c r="F257" s="2"/>
    </row>
    <row r="258">
      <c r="F258" s="2"/>
    </row>
    <row r="259">
      <c r="F259" s="2"/>
    </row>
    <row r="260">
      <c r="F260" s="2"/>
    </row>
    <row r="261">
      <c r="F261" s="2"/>
    </row>
    <row r="262">
      <c r="F262" s="2"/>
    </row>
    <row r="263">
      <c r="F263" s="2"/>
    </row>
    <row r="264">
      <c r="F264" s="2"/>
    </row>
    <row r="265">
      <c r="F265" s="2"/>
    </row>
    <row r="266">
      <c r="F266" s="2"/>
    </row>
    <row r="267">
      <c r="F267" s="2"/>
    </row>
    <row r="268">
      <c r="F268" s="2"/>
    </row>
    <row r="269">
      <c r="F269" s="2"/>
    </row>
    <row r="270">
      <c r="F270" s="2"/>
    </row>
    <row r="271">
      <c r="F271" s="2"/>
    </row>
    <row r="272">
      <c r="F272" s="2"/>
    </row>
    <row r="273">
      <c r="F273" s="2"/>
    </row>
    <row r="274">
      <c r="F274" s="2"/>
    </row>
    <row r="275">
      <c r="F275" s="2"/>
    </row>
    <row r="276">
      <c r="F276" s="2"/>
    </row>
    <row r="277">
      <c r="F277" s="2"/>
    </row>
    <row r="278">
      <c r="F278" s="2"/>
    </row>
    <row r="279">
      <c r="F279" s="2"/>
    </row>
    <row r="280">
      <c r="F280" s="2"/>
    </row>
    <row r="281">
      <c r="F281" s="2"/>
    </row>
    <row r="282">
      <c r="F282" s="2"/>
    </row>
    <row r="283">
      <c r="F283" s="2"/>
    </row>
    <row r="284">
      <c r="F284" s="2"/>
    </row>
    <row r="285">
      <c r="F285" s="2"/>
    </row>
    <row r="286">
      <c r="F286" s="2"/>
    </row>
    <row r="287">
      <c r="F287" s="2"/>
    </row>
    <row r="288">
      <c r="F288" s="2"/>
    </row>
    <row r="289">
      <c r="F289" s="2"/>
    </row>
    <row r="290">
      <c r="F290" s="2"/>
    </row>
    <row r="291">
      <c r="F291" s="2"/>
    </row>
    <row r="292">
      <c r="F292" s="2"/>
    </row>
    <row r="293">
      <c r="F293" s="2"/>
    </row>
    <row r="294">
      <c r="F294" s="2"/>
    </row>
    <row r="295">
      <c r="F295" s="2"/>
    </row>
    <row r="296">
      <c r="F296" s="2"/>
    </row>
    <row r="297">
      <c r="F297" s="2"/>
    </row>
    <row r="298">
      <c r="F298" s="2"/>
    </row>
    <row r="299">
      <c r="F299" s="2"/>
    </row>
    <row r="300">
      <c r="F300" s="2"/>
    </row>
    <row r="301">
      <c r="F301" s="2"/>
    </row>
    <row r="302">
      <c r="F302" s="2"/>
    </row>
    <row r="303">
      <c r="F303" s="2"/>
    </row>
    <row r="304">
      <c r="F304" s="2"/>
    </row>
    <row r="305">
      <c r="F305" s="2"/>
    </row>
    <row r="306">
      <c r="F306" s="2"/>
    </row>
    <row r="307">
      <c r="F307" s="2"/>
    </row>
    <row r="308">
      <c r="F308" s="2"/>
    </row>
    <row r="309">
      <c r="F309" s="2"/>
    </row>
    <row r="310">
      <c r="F310" s="2"/>
    </row>
    <row r="311">
      <c r="F311" s="2"/>
    </row>
    <row r="312">
      <c r="F312" s="2"/>
    </row>
    <row r="313">
      <c r="F313" s="2"/>
    </row>
    <row r="314">
      <c r="F314" s="2"/>
    </row>
    <row r="315">
      <c r="F315" s="2"/>
    </row>
    <row r="316">
      <c r="F316" s="2"/>
    </row>
    <row r="317">
      <c r="F317" s="2"/>
    </row>
    <row r="318">
      <c r="F318" s="2"/>
    </row>
    <row r="319">
      <c r="F319" s="2"/>
    </row>
    <row r="320">
      <c r="F320" s="2"/>
    </row>
    <row r="321">
      <c r="F321" s="2"/>
    </row>
    <row r="322">
      <c r="F322" s="2"/>
    </row>
    <row r="323">
      <c r="F323" s="2"/>
    </row>
    <row r="324">
      <c r="F324" s="2"/>
    </row>
    <row r="325">
      <c r="F325" s="2"/>
    </row>
    <row r="326">
      <c r="F326" s="2"/>
    </row>
    <row r="327">
      <c r="F327" s="2"/>
    </row>
    <row r="328">
      <c r="F328" s="2"/>
    </row>
    <row r="329">
      <c r="F329" s="2"/>
    </row>
    <row r="330">
      <c r="F330" s="2"/>
    </row>
    <row r="331">
      <c r="F331" s="2"/>
    </row>
    <row r="332">
      <c r="F332" s="2"/>
    </row>
    <row r="333">
      <c r="F333" s="2"/>
    </row>
    <row r="334">
      <c r="F334" s="2"/>
    </row>
    <row r="335">
      <c r="F335" s="2"/>
    </row>
    <row r="336">
      <c r="F336" s="2"/>
    </row>
    <row r="337">
      <c r="F337" s="2"/>
    </row>
    <row r="338">
      <c r="F338" s="2"/>
    </row>
    <row r="339">
      <c r="F339" s="2"/>
    </row>
    <row r="340">
      <c r="F340" s="2"/>
    </row>
    <row r="341">
      <c r="F341" s="2"/>
    </row>
    <row r="342">
      <c r="F342" s="2"/>
    </row>
    <row r="343">
      <c r="F343" s="2"/>
    </row>
    <row r="344">
      <c r="F344" s="2"/>
    </row>
    <row r="345">
      <c r="F345" s="2"/>
    </row>
    <row r="346">
      <c r="F346" s="2"/>
    </row>
    <row r="347">
      <c r="F347" s="2"/>
    </row>
    <row r="348">
      <c r="F348" s="2"/>
    </row>
    <row r="349">
      <c r="F349" s="2"/>
    </row>
    <row r="350">
      <c r="F350" s="2"/>
    </row>
    <row r="351">
      <c r="F351" s="2"/>
    </row>
    <row r="352">
      <c r="F352" s="2"/>
    </row>
    <row r="353">
      <c r="F353" s="2"/>
    </row>
    <row r="354">
      <c r="F354" s="2"/>
    </row>
    <row r="355">
      <c r="F355" s="2"/>
    </row>
    <row r="356">
      <c r="F356" s="2"/>
    </row>
    <row r="357">
      <c r="F357" s="2"/>
    </row>
    <row r="358">
      <c r="F358" s="2"/>
    </row>
    <row r="359">
      <c r="F359" s="2"/>
    </row>
    <row r="360">
      <c r="F360" s="2"/>
    </row>
    <row r="361">
      <c r="F361" s="2"/>
    </row>
    <row r="362">
      <c r="F362" s="2"/>
    </row>
    <row r="363">
      <c r="F363" s="2"/>
    </row>
    <row r="364">
      <c r="F364" s="2"/>
    </row>
    <row r="365">
      <c r="F365" s="2"/>
    </row>
    <row r="366">
      <c r="F366" s="2"/>
    </row>
    <row r="367">
      <c r="F367" s="2"/>
    </row>
    <row r="368">
      <c r="F368" s="2"/>
    </row>
    <row r="369">
      <c r="F369" s="2"/>
    </row>
    <row r="370">
      <c r="F370" s="2"/>
    </row>
    <row r="371">
      <c r="F371" s="2"/>
    </row>
    <row r="372">
      <c r="F372" s="2"/>
    </row>
    <row r="373">
      <c r="F373" s="2"/>
    </row>
    <row r="374">
      <c r="F374" s="2"/>
    </row>
    <row r="375">
      <c r="F375" s="2"/>
    </row>
    <row r="376">
      <c r="F376" s="2"/>
    </row>
    <row r="377">
      <c r="F377" s="2"/>
    </row>
    <row r="378">
      <c r="F378" s="2"/>
    </row>
    <row r="379">
      <c r="F379" s="2"/>
    </row>
    <row r="380">
      <c r="F380" s="2"/>
    </row>
    <row r="381">
      <c r="F381" s="2"/>
    </row>
    <row r="382">
      <c r="F382" s="2"/>
    </row>
    <row r="383">
      <c r="F383" s="2"/>
    </row>
    <row r="384">
      <c r="F384" s="2"/>
    </row>
    <row r="385">
      <c r="F385" s="2"/>
    </row>
    <row r="386">
      <c r="F386" s="2"/>
    </row>
    <row r="387">
      <c r="F387" s="2"/>
    </row>
    <row r="388">
      <c r="F388" s="2"/>
    </row>
    <row r="389">
      <c r="F389" s="2"/>
    </row>
    <row r="390">
      <c r="F390" s="2"/>
    </row>
    <row r="391">
      <c r="F391" s="2"/>
    </row>
    <row r="392">
      <c r="F392" s="2"/>
    </row>
    <row r="393">
      <c r="F393" s="2"/>
    </row>
    <row r="394">
      <c r="F394" s="2"/>
    </row>
    <row r="395">
      <c r="F395" s="2"/>
    </row>
    <row r="396">
      <c r="F396" s="2"/>
    </row>
    <row r="397">
      <c r="F397" s="2"/>
    </row>
    <row r="398">
      <c r="F398" s="2"/>
    </row>
    <row r="399">
      <c r="F399" s="2"/>
    </row>
    <row r="400">
      <c r="F400" s="2"/>
    </row>
    <row r="401">
      <c r="F401" s="2"/>
    </row>
    <row r="402">
      <c r="F402" s="2"/>
    </row>
    <row r="403">
      <c r="F403" s="2"/>
    </row>
    <row r="404">
      <c r="F404" s="2"/>
    </row>
    <row r="405">
      <c r="F405" s="2"/>
    </row>
    <row r="406">
      <c r="F406" s="2"/>
    </row>
    <row r="407">
      <c r="F407" s="2"/>
    </row>
    <row r="408">
      <c r="F408" s="2"/>
    </row>
    <row r="409">
      <c r="F409" s="2"/>
    </row>
    <row r="410">
      <c r="F410" s="2"/>
    </row>
    <row r="411">
      <c r="F411" s="2"/>
    </row>
    <row r="412">
      <c r="F412" s="2"/>
    </row>
    <row r="413">
      <c r="F413" s="2"/>
    </row>
    <row r="414">
      <c r="F414" s="2"/>
    </row>
    <row r="415">
      <c r="F415" s="2"/>
    </row>
    <row r="416">
      <c r="F416" s="2"/>
    </row>
    <row r="417">
      <c r="F417" s="2"/>
    </row>
    <row r="418">
      <c r="F418" s="2"/>
    </row>
    <row r="419">
      <c r="F419" s="2"/>
    </row>
    <row r="420">
      <c r="F420" s="2"/>
    </row>
    <row r="421">
      <c r="F421" s="2"/>
    </row>
    <row r="422">
      <c r="F422" s="2"/>
    </row>
    <row r="423">
      <c r="F423" s="2"/>
    </row>
    <row r="424">
      <c r="F424" s="2"/>
    </row>
    <row r="425">
      <c r="F425" s="2"/>
    </row>
    <row r="426">
      <c r="F426" s="2"/>
    </row>
    <row r="427">
      <c r="F427" s="2"/>
    </row>
    <row r="428">
      <c r="F428" s="2"/>
    </row>
    <row r="429">
      <c r="F429" s="2"/>
    </row>
    <row r="430">
      <c r="F430" s="2"/>
    </row>
    <row r="431">
      <c r="F431" s="2"/>
    </row>
    <row r="432">
      <c r="F432" s="2"/>
    </row>
    <row r="433">
      <c r="F433" s="2"/>
    </row>
    <row r="434">
      <c r="F434" s="2"/>
    </row>
    <row r="435">
      <c r="F435" s="2"/>
    </row>
    <row r="436">
      <c r="F436" s="2"/>
    </row>
    <row r="437">
      <c r="F437" s="2"/>
    </row>
    <row r="438">
      <c r="F438" s="2"/>
    </row>
    <row r="439">
      <c r="F439" s="2"/>
    </row>
    <row r="440">
      <c r="F440" s="2"/>
    </row>
    <row r="441">
      <c r="F441" s="2"/>
    </row>
    <row r="442">
      <c r="F442" s="2"/>
    </row>
    <row r="443">
      <c r="F443" s="2"/>
    </row>
    <row r="444">
      <c r="F444" s="2"/>
    </row>
    <row r="445">
      <c r="F445" s="2"/>
    </row>
    <row r="446">
      <c r="F446" s="2"/>
    </row>
    <row r="447">
      <c r="F447" s="2"/>
    </row>
    <row r="448">
      <c r="F448" s="2"/>
    </row>
    <row r="449">
      <c r="F449" s="2"/>
    </row>
    <row r="450">
      <c r="F450" s="2"/>
    </row>
    <row r="451">
      <c r="F451" s="2"/>
    </row>
    <row r="452">
      <c r="F452" s="2"/>
    </row>
    <row r="453">
      <c r="F453" s="2"/>
    </row>
    <row r="454">
      <c r="F454" s="2"/>
    </row>
    <row r="455">
      <c r="F455" s="2"/>
    </row>
    <row r="456">
      <c r="F456" s="2"/>
    </row>
    <row r="457">
      <c r="F457" s="2"/>
    </row>
    <row r="458">
      <c r="F458" s="2"/>
    </row>
    <row r="459">
      <c r="F459" s="2"/>
    </row>
    <row r="460">
      <c r="F460" s="2"/>
    </row>
    <row r="461">
      <c r="F461" s="2"/>
    </row>
    <row r="462">
      <c r="F462" s="2"/>
    </row>
    <row r="463">
      <c r="F463" s="2"/>
    </row>
    <row r="464">
      <c r="F464" s="2"/>
    </row>
    <row r="465">
      <c r="F465" s="2"/>
    </row>
    <row r="466">
      <c r="F466" s="2"/>
    </row>
    <row r="467">
      <c r="F467" s="2"/>
    </row>
    <row r="468">
      <c r="F468" s="2"/>
    </row>
    <row r="469">
      <c r="F469" s="2"/>
    </row>
    <row r="470">
      <c r="F470" s="2"/>
    </row>
    <row r="471">
      <c r="F471" s="2"/>
    </row>
    <row r="472">
      <c r="F472" s="2"/>
    </row>
    <row r="473">
      <c r="F473" s="2"/>
    </row>
    <row r="474">
      <c r="F474" s="2"/>
    </row>
    <row r="475">
      <c r="F475" s="2"/>
    </row>
    <row r="476">
      <c r="F476" s="2"/>
    </row>
    <row r="477">
      <c r="F477" s="2"/>
    </row>
    <row r="478">
      <c r="F478" s="2"/>
    </row>
    <row r="479">
      <c r="F479" s="2"/>
    </row>
    <row r="480">
      <c r="F480" s="2"/>
    </row>
    <row r="481">
      <c r="F481" s="2"/>
    </row>
    <row r="482">
      <c r="F482" s="2"/>
    </row>
    <row r="483">
      <c r="F483" s="2"/>
    </row>
    <row r="484">
      <c r="F484" s="2"/>
    </row>
    <row r="485">
      <c r="F485" s="2"/>
    </row>
    <row r="486">
      <c r="F486" s="2"/>
    </row>
    <row r="487">
      <c r="F487" s="2"/>
    </row>
    <row r="488">
      <c r="F488" s="2"/>
    </row>
    <row r="489">
      <c r="F489" s="2"/>
    </row>
    <row r="490">
      <c r="F490" s="2"/>
    </row>
    <row r="491">
      <c r="F491" s="2"/>
    </row>
    <row r="492">
      <c r="F492" s="2"/>
    </row>
    <row r="493">
      <c r="F493" s="2"/>
    </row>
    <row r="494">
      <c r="F494" s="2"/>
    </row>
    <row r="495">
      <c r="F495" s="2"/>
    </row>
    <row r="496">
      <c r="F496" s="2"/>
    </row>
    <row r="497">
      <c r="F497" s="2"/>
    </row>
    <row r="498">
      <c r="F498" s="2"/>
    </row>
    <row r="499">
      <c r="F499" s="2"/>
    </row>
    <row r="500">
      <c r="F500" s="2"/>
    </row>
    <row r="501">
      <c r="F501" s="2"/>
    </row>
    <row r="502">
      <c r="F502" s="2"/>
    </row>
    <row r="503">
      <c r="F503" s="2"/>
    </row>
    <row r="504">
      <c r="F504" s="2"/>
    </row>
    <row r="505">
      <c r="F505" s="2"/>
    </row>
    <row r="506">
      <c r="F506" s="2"/>
    </row>
    <row r="507">
      <c r="F507" s="2"/>
    </row>
    <row r="508">
      <c r="F508" s="2"/>
    </row>
    <row r="509">
      <c r="F509" s="2"/>
    </row>
    <row r="510">
      <c r="F510" s="2"/>
    </row>
    <row r="511">
      <c r="F511" s="2"/>
    </row>
    <row r="512">
      <c r="F512" s="2"/>
    </row>
    <row r="513">
      <c r="F513" s="2"/>
    </row>
    <row r="514">
      <c r="F514" s="2"/>
    </row>
    <row r="515">
      <c r="F515" s="2"/>
    </row>
    <row r="516">
      <c r="F516" s="2"/>
    </row>
    <row r="517">
      <c r="F517" s="2"/>
    </row>
    <row r="518">
      <c r="F518" s="2"/>
    </row>
    <row r="519">
      <c r="F519" s="2"/>
    </row>
    <row r="520">
      <c r="F520" s="2"/>
    </row>
    <row r="521">
      <c r="F521" s="2"/>
    </row>
    <row r="522">
      <c r="F522" s="2"/>
    </row>
    <row r="523">
      <c r="F523" s="2"/>
    </row>
    <row r="524">
      <c r="F524" s="2"/>
    </row>
    <row r="525">
      <c r="F525" s="2"/>
    </row>
    <row r="526">
      <c r="F526" s="2"/>
    </row>
    <row r="527">
      <c r="F527" s="2"/>
    </row>
    <row r="528">
      <c r="F528" s="2"/>
    </row>
    <row r="529">
      <c r="F529" s="2"/>
    </row>
    <row r="530">
      <c r="F530" s="2"/>
    </row>
    <row r="531">
      <c r="F531" s="2"/>
    </row>
    <row r="532">
      <c r="F532" s="2"/>
    </row>
    <row r="533">
      <c r="F533" s="2"/>
    </row>
    <row r="534">
      <c r="F534" s="2"/>
    </row>
    <row r="535">
      <c r="F535" s="2"/>
    </row>
    <row r="536">
      <c r="F536" s="2"/>
    </row>
    <row r="537">
      <c r="F537" s="2"/>
    </row>
    <row r="538">
      <c r="F538" s="2"/>
    </row>
    <row r="539">
      <c r="F539" s="2"/>
    </row>
    <row r="540">
      <c r="F540" s="2"/>
    </row>
    <row r="541">
      <c r="F541" s="2"/>
    </row>
    <row r="542">
      <c r="F542" s="2"/>
    </row>
    <row r="543">
      <c r="F543" s="2"/>
    </row>
    <row r="544">
      <c r="F544" s="2"/>
    </row>
    <row r="545">
      <c r="F545" s="2"/>
    </row>
    <row r="546">
      <c r="F546" s="2"/>
    </row>
    <row r="547">
      <c r="F547" s="2"/>
    </row>
    <row r="548">
      <c r="F548" s="2"/>
    </row>
    <row r="549">
      <c r="F549" s="2"/>
    </row>
    <row r="550">
      <c r="F550" s="2"/>
    </row>
    <row r="551">
      <c r="F551" s="2"/>
    </row>
    <row r="552">
      <c r="F552" s="2"/>
    </row>
    <row r="553">
      <c r="F553" s="2"/>
    </row>
    <row r="554">
      <c r="F554" s="2"/>
    </row>
    <row r="555">
      <c r="F555" s="2"/>
    </row>
    <row r="556">
      <c r="F556" s="2"/>
    </row>
    <row r="557">
      <c r="F557" s="2"/>
    </row>
    <row r="558">
      <c r="F558" s="2"/>
    </row>
    <row r="559">
      <c r="F559" s="2"/>
    </row>
    <row r="560">
      <c r="F560" s="2"/>
    </row>
    <row r="561">
      <c r="F561" s="2"/>
    </row>
    <row r="562">
      <c r="F562" s="2"/>
    </row>
    <row r="563">
      <c r="F563" s="2"/>
    </row>
    <row r="564">
      <c r="F564" s="2"/>
    </row>
    <row r="565">
      <c r="F565" s="2"/>
    </row>
    <row r="566">
      <c r="F566" s="2"/>
    </row>
    <row r="567">
      <c r="F567" s="2"/>
    </row>
    <row r="568">
      <c r="F568" s="2"/>
    </row>
    <row r="569">
      <c r="F569" s="2"/>
    </row>
    <row r="570">
      <c r="F570" s="2"/>
    </row>
    <row r="571">
      <c r="F571" s="2"/>
    </row>
    <row r="572">
      <c r="F572" s="2"/>
    </row>
    <row r="573">
      <c r="F573" s="2"/>
    </row>
    <row r="574">
      <c r="F574" s="2"/>
    </row>
    <row r="575">
      <c r="F575" s="2"/>
    </row>
    <row r="576">
      <c r="F576" s="2"/>
    </row>
    <row r="577">
      <c r="F577" s="2"/>
    </row>
    <row r="578">
      <c r="F578" s="2"/>
    </row>
    <row r="579">
      <c r="F579" s="2"/>
    </row>
    <row r="580">
      <c r="F580" s="2"/>
    </row>
    <row r="581">
      <c r="F581" s="2"/>
    </row>
    <row r="582">
      <c r="F582" s="2"/>
    </row>
    <row r="583">
      <c r="F583" s="2"/>
    </row>
    <row r="584">
      <c r="F584" s="2"/>
    </row>
    <row r="585">
      <c r="F585" s="2"/>
    </row>
    <row r="586">
      <c r="F586" s="2"/>
    </row>
    <row r="587">
      <c r="F587" s="2"/>
    </row>
    <row r="588">
      <c r="F588" s="2"/>
    </row>
    <row r="589">
      <c r="F589" s="2"/>
    </row>
    <row r="590">
      <c r="F590" s="2"/>
    </row>
    <row r="591">
      <c r="F591" s="2"/>
    </row>
    <row r="592">
      <c r="F592" s="2"/>
    </row>
    <row r="593">
      <c r="F593" s="2"/>
    </row>
    <row r="594">
      <c r="F594" s="2"/>
    </row>
    <row r="595">
      <c r="F595" s="2"/>
    </row>
    <row r="596">
      <c r="F596" s="2"/>
    </row>
    <row r="597">
      <c r="F597" s="2"/>
    </row>
    <row r="598">
      <c r="F598" s="2"/>
    </row>
    <row r="599">
      <c r="F599" s="2"/>
    </row>
    <row r="600">
      <c r="F600" s="2"/>
    </row>
    <row r="601">
      <c r="F601" s="2"/>
    </row>
    <row r="602">
      <c r="F602" s="2"/>
    </row>
    <row r="603">
      <c r="F603" s="2"/>
    </row>
    <row r="604">
      <c r="F604" s="2"/>
    </row>
    <row r="605">
      <c r="F605" s="2"/>
    </row>
    <row r="606">
      <c r="F606" s="2"/>
    </row>
    <row r="607">
      <c r="F607" s="2"/>
    </row>
    <row r="608">
      <c r="F608" s="2"/>
    </row>
    <row r="609">
      <c r="F609" s="2"/>
    </row>
    <row r="610">
      <c r="F610" s="2"/>
    </row>
    <row r="611">
      <c r="F611" s="2"/>
    </row>
    <row r="612">
      <c r="F612" s="2"/>
    </row>
    <row r="613">
      <c r="F613" s="2"/>
    </row>
    <row r="614">
      <c r="F614" s="2"/>
    </row>
    <row r="615">
      <c r="F615" s="2"/>
    </row>
    <row r="616">
      <c r="F616" s="2"/>
    </row>
    <row r="617">
      <c r="F617" s="2"/>
    </row>
    <row r="618">
      <c r="F618" s="2"/>
    </row>
    <row r="619">
      <c r="F619" s="2"/>
    </row>
    <row r="620">
      <c r="F620" s="2"/>
    </row>
    <row r="621">
      <c r="F621" s="2"/>
    </row>
    <row r="622">
      <c r="F622" s="2"/>
    </row>
    <row r="623">
      <c r="F623" s="2"/>
    </row>
    <row r="624">
      <c r="F624" s="2"/>
    </row>
    <row r="625">
      <c r="F625" s="2"/>
    </row>
    <row r="626">
      <c r="F626" s="2"/>
    </row>
    <row r="627">
      <c r="F627" s="2"/>
    </row>
    <row r="628">
      <c r="F628" s="2"/>
    </row>
    <row r="629">
      <c r="F629" s="2"/>
    </row>
    <row r="630">
      <c r="F630" s="2"/>
    </row>
    <row r="631">
      <c r="F631" s="2"/>
    </row>
    <row r="632">
      <c r="F632" s="2"/>
    </row>
    <row r="633">
      <c r="F633" s="2"/>
    </row>
    <row r="634">
      <c r="F634" s="2"/>
    </row>
    <row r="635">
      <c r="F635" s="2"/>
    </row>
    <row r="636">
      <c r="F636" s="2"/>
    </row>
    <row r="637">
      <c r="F637" s="2"/>
    </row>
    <row r="638">
      <c r="F638" s="2"/>
    </row>
    <row r="639">
      <c r="F639" s="2"/>
    </row>
    <row r="640">
      <c r="F640" s="2"/>
    </row>
    <row r="641">
      <c r="F641" s="2"/>
    </row>
    <row r="642">
      <c r="F642" s="2"/>
    </row>
    <row r="643">
      <c r="F643" s="2"/>
    </row>
    <row r="644">
      <c r="F644" s="2"/>
    </row>
    <row r="645">
      <c r="F645" s="2"/>
    </row>
    <row r="646">
      <c r="F646" s="2"/>
    </row>
    <row r="647">
      <c r="F647" s="2"/>
    </row>
    <row r="648">
      <c r="F648" s="2"/>
    </row>
    <row r="649">
      <c r="F649" s="2"/>
    </row>
    <row r="650">
      <c r="F650" s="2"/>
    </row>
    <row r="651">
      <c r="F651" s="2"/>
    </row>
    <row r="652">
      <c r="F652" s="2"/>
    </row>
    <row r="653">
      <c r="F653" s="2"/>
    </row>
    <row r="654">
      <c r="F654" s="2"/>
    </row>
    <row r="655">
      <c r="F655" s="2"/>
    </row>
    <row r="656">
      <c r="F656" s="2"/>
    </row>
    <row r="657">
      <c r="F657" s="2"/>
    </row>
    <row r="658">
      <c r="F658" s="2"/>
    </row>
    <row r="659">
      <c r="F659" s="2"/>
    </row>
    <row r="660">
      <c r="F660" s="2"/>
    </row>
    <row r="661">
      <c r="F661" s="2"/>
    </row>
    <row r="662">
      <c r="F662" s="2"/>
    </row>
    <row r="663">
      <c r="F663" s="2"/>
    </row>
    <row r="664">
      <c r="F664" s="2"/>
    </row>
    <row r="665">
      <c r="F665" s="2"/>
    </row>
    <row r="666">
      <c r="F666" s="2"/>
    </row>
    <row r="667">
      <c r="F667" s="2"/>
    </row>
    <row r="668">
      <c r="F668" s="2"/>
    </row>
    <row r="669">
      <c r="F669" s="2"/>
    </row>
    <row r="670">
      <c r="F670" s="2"/>
    </row>
    <row r="671">
      <c r="F671" s="2"/>
    </row>
    <row r="672">
      <c r="F672" s="2"/>
    </row>
    <row r="673">
      <c r="F673" s="2"/>
    </row>
    <row r="674">
      <c r="F674" s="2"/>
    </row>
    <row r="675">
      <c r="F675" s="2"/>
    </row>
    <row r="676">
      <c r="F676" s="2"/>
    </row>
    <row r="677">
      <c r="F677" s="2"/>
    </row>
    <row r="678">
      <c r="F678" s="2"/>
    </row>
    <row r="679">
      <c r="F679" s="2"/>
    </row>
    <row r="680">
      <c r="F680" s="2"/>
    </row>
    <row r="681">
      <c r="F681" s="2"/>
    </row>
    <row r="682">
      <c r="F682" s="2"/>
    </row>
    <row r="683">
      <c r="F683" s="2"/>
    </row>
    <row r="684">
      <c r="F684" s="2"/>
    </row>
    <row r="685">
      <c r="F685" s="2"/>
    </row>
    <row r="686">
      <c r="F686" s="2"/>
    </row>
    <row r="687">
      <c r="F687" s="2"/>
    </row>
    <row r="688">
      <c r="F688" s="2"/>
    </row>
    <row r="689">
      <c r="F689" s="2"/>
    </row>
    <row r="690">
      <c r="F690" s="2"/>
    </row>
    <row r="691">
      <c r="F691" s="2"/>
    </row>
    <row r="692">
      <c r="F692" s="2"/>
    </row>
    <row r="693">
      <c r="F693" s="2"/>
    </row>
    <row r="694">
      <c r="F694" s="2"/>
    </row>
    <row r="695">
      <c r="F695" s="2"/>
    </row>
    <row r="696">
      <c r="F696" s="2"/>
    </row>
    <row r="697">
      <c r="F697" s="2"/>
    </row>
    <row r="698">
      <c r="F698" s="2"/>
    </row>
    <row r="699">
      <c r="F699" s="2"/>
    </row>
    <row r="700">
      <c r="F700" s="2"/>
    </row>
    <row r="701">
      <c r="F701" s="2"/>
    </row>
    <row r="702">
      <c r="F702" s="2"/>
    </row>
    <row r="703">
      <c r="F703" s="2"/>
    </row>
    <row r="704">
      <c r="F704" s="2"/>
    </row>
    <row r="705">
      <c r="F705" s="2"/>
    </row>
    <row r="706">
      <c r="F706" s="2"/>
    </row>
    <row r="707">
      <c r="F707" s="2"/>
    </row>
    <row r="708">
      <c r="F708" s="2"/>
    </row>
    <row r="709">
      <c r="F709" s="2"/>
    </row>
    <row r="710">
      <c r="F710" s="2"/>
    </row>
    <row r="711">
      <c r="F711" s="2"/>
    </row>
    <row r="712">
      <c r="F712" s="2"/>
    </row>
    <row r="713">
      <c r="F713" s="2"/>
    </row>
    <row r="714">
      <c r="F714" s="2"/>
    </row>
    <row r="715">
      <c r="F715" s="2"/>
    </row>
    <row r="716">
      <c r="F716" s="2"/>
    </row>
    <row r="717">
      <c r="F717" s="2"/>
    </row>
    <row r="718">
      <c r="F718" s="2"/>
    </row>
    <row r="719">
      <c r="F719" s="2"/>
    </row>
    <row r="720">
      <c r="F720" s="2"/>
    </row>
    <row r="721">
      <c r="F721" s="2"/>
    </row>
    <row r="722">
      <c r="F722" s="2"/>
    </row>
    <row r="723">
      <c r="F723" s="2"/>
    </row>
    <row r="724">
      <c r="F724" s="2"/>
    </row>
    <row r="725">
      <c r="F725" s="2"/>
    </row>
    <row r="726">
      <c r="F726" s="2"/>
    </row>
    <row r="727">
      <c r="F727" s="2"/>
    </row>
    <row r="728">
      <c r="F728" s="2"/>
    </row>
    <row r="729">
      <c r="F729" s="2"/>
    </row>
    <row r="730">
      <c r="F730" s="2"/>
    </row>
    <row r="731">
      <c r="F731" s="2"/>
    </row>
    <row r="732">
      <c r="F732" s="2"/>
    </row>
    <row r="733">
      <c r="F733" s="2"/>
    </row>
    <row r="734">
      <c r="F734" s="2"/>
    </row>
    <row r="735">
      <c r="F735" s="2"/>
    </row>
    <row r="736">
      <c r="F736" s="2"/>
    </row>
    <row r="737">
      <c r="F737" s="2"/>
    </row>
    <row r="738">
      <c r="F738" s="2"/>
    </row>
    <row r="739">
      <c r="F739" s="2"/>
    </row>
    <row r="740">
      <c r="F740" s="2"/>
    </row>
    <row r="741">
      <c r="F741" s="2"/>
    </row>
    <row r="742">
      <c r="F742" s="2"/>
    </row>
    <row r="743">
      <c r="F743" s="2"/>
    </row>
    <row r="744">
      <c r="F744" s="2"/>
    </row>
    <row r="745">
      <c r="F745" s="2"/>
    </row>
    <row r="746">
      <c r="F746" s="2"/>
    </row>
    <row r="747">
      <c r="F747" s="2"/>
    </row>
    <row r="748">
      <c r="F748" s="2"/>
    </row>
    <row r="749">
      <c r="F749" s="2"/>
    </row>
    <row r="750">
      <c r="F750" s="2"/>
    </row>
    <row r="751">
      <c r="F751" s="2"/>
    </row>
    <row r="752">
      <c r="F752" s="2"/>
    </row>
    <row r="753">
      <c r="F753" s="2"/>
    </row>
    <row r="754">
      <c r="F754" s="2"/>
    </row>
    <row r="755">
      <c r="F755" s="2"/>
    </row>
    <row r="756">
      <c r="F756" s="2"/>
    </row>
    <row r="757">
      <c r="F757" s="2"/>
    </row>
    <row r="758">
      <c r="F758" s="2"/>
    </row>
    <row r="759">
      <c r="F759" s="2"/>
    </row>
    <row r="760">
      <c r="F760" s="2"/>
    </row>
    <row r="761">
      <c r="F761" s="2"/>
    </row>
    <row r="762">
      <c r="F762" s="2"/>
    </row>
    <row r="763">
      <c r="F763" s="2"/>
    </row>
    <row r="764">
      <c r="F764" s="2"/>
    </row>
    <row r="765">
      <c r="F765" s="2"/>
    </row>
    <row r="766">
      <c r="F766" s="2"/>
    </row>
    <row r="767">
      <c r="F767" s="2"/>
    </row>
    <row r="768">
      <c r="F768" s="2"/>
    </row>
    <row r="769">
      <c r="F769" s="2"/>
    </row>
    <row r="770">
      <c r="F770" s="2"/>
    </row>
    <row r="771">
      <c r="F771" s="2"/>
    </row>
    <row r="772">
      <c r="F772" s="2"/>
    </row>
    <row r="773">
      <c r="F773" s="2"/>
    </row>
    <row r="774">
      <c r="F774" s="2"/>
    </row>
    <row r="775">
      <c r="F775" s="2"/>
    </row>
    <row r="776">
      <c r="F776" s="2"/>
    </row>
    <row r="777">
      <c r="F777" s="2"/>
    </row>
    <row r="778">
      <c r="F778" s="2"/>
    </row>
    <row r="779">
      <c r="F779" s="2"/>
    </row>
    <row r="780">
      <c r="F780" s="2"/>
    </row>
    <row r="781">
      <c r="F781" s="2"/>
    </row>
    <row r="782">
      <c r="F782" s="2"/>
    </row>
    <row r="783">
      <c r="F783" s="2"/>
    </row>
    <row r="784">
      <c r="F784" s="2"/>
    </row>
    <row r="785">
      <c r="F785" s="2"/>
    </row>
    <row r="786">
      <c r="F786" s="2"/>
    </row>
    <row r="787">
      <c r="F787" s="2"/>
    </row>
    <row r="788">
      <c r="F788" s="2"/>
    </row>
    <row r="789">
      <c r="F789" s="2"/>
    </row>
    <row r="790">
      <c r="F790" s="2"/>
    </row>
    <row r="791">
      <c r="F791" s="2"/>
    </row>
    <row r="792">
      <c r="F792" s="2"/>
    </row>
    <row r="793">
      <c r="F793" s="2"/>
    </row>
    <row r="794">
      <c r="F794" s="2"/>
    </row>
    <row r="795">
      <c r="F795" s="2"/>
    </row>
    <row r="796">
      <c r="F796" s="2"/>
    </row>
    <row r="797">
      <c r="F797" s="2"/>
    </row>
    <row r="798">
      <c r="F798" s="2"/>
    </row>
    <row r="799">
      <c r="F799" s="2"/>
    </row>
    <row r="800">
      <c r="F800" s="2"/>
    </row>
    <row r="801">
      <c r="F801" s="2"/>
    </row>
    <row r="802">
      <c r="F802" s="2"/>
    </row>
    <row r="803">
      <c r="F803" s="2"/>
    </row>
    <row r="804">
      <c r="F804" s="2"/>
    </row>
    <row r="805">
      <c r="F805" s="2"/>
    </row>
    <row r="806">
      <c r="F806" s="2"/>
    </row>
    <row r="807">
      <c r="F807" s="2"/>
    </row>
    <row r="808">
      <c r="F808" s="2"/>
    </row>
    <row r="809">
      <c r="F809" s="2"/>
    </row>
    <row r="810">
      <c r="F810" s="2"/>
    </row>
    <row r="811">
      <c r="F811" s="2"/>
    </row>
    <row r="812">
      <c r="F812" s="2"/>
    </row>
    <row r="813">
      <c r="F813" s="2"/>
    </row>
    <row r="814">
      <c r="F814" s="2"/>
    </row>
    <row r="815">
      <c r="F815" s="2"/>
    </row>
    <row r="816">
      <c r="F816" s="2"/>
    </row>
    <row r="817">
      <c r="F817" s="2"/>
    </row>
    <row r="818">
      <c r="F818" s="2"/>
    </row>
    <row r="819">
      <c r="F819" s="2"/>
    </row>
    <row r="820">
      <c r="F820" s="2"/>
    </row>
    <row r="821">
      <c r="F821" s="2"/>
    </row>
    <row r="822">
      <c r="F822" s="2"/>
    </row>
    <row r="823">
      <c r="F823" s="2"/>
    </row>
    <row r="824">
      <c r="F824" s="2"/>
    </row>
    <row r="825">
      <c r="F825" s="2"/>
    </row>
    <row r="826">
      <c r="F826" s="2"/>
    </row>
    <row r="827">
      <c r="F827" s="2"/>
    </row>
    <row r="828">
      <c r="F828" s="2"/>
    </row>
    <row r="829">
      <c r="F829" s="2"/>
    </row>
    <row r="830">
      <c r="F830" s="2"/>
    </row>
    <row r="831">
      <c r="F831" s="2"/>
    </row>
    <row r="832">
      <c r="F832" s="2"/>
    </row>
    <row r="833">
      <c r="F833" s="2"/>
    </row>
    <row r="834">
      <c r="F834" s="2"/>
    </row>
    <row r="835">
      <c r="F835" s="2"/>
    </row>
    <row r="836">
      <c r="F836" s="2"/>
    </row>
    <row r="837">
      <c r="F837" s="2"/>
    </row>
    <row r="838">
      <c r="F838" s="2"/>
    </row>
    <row r="839">
      <c r="F839" s="2"/>
    </row>
    <row r="840">
      <c r="F840" s="2"/>
    </row>
    <row r="841">
      <c r="F841" s="2"/>
    </row>
    <row r="842">
      <c r="F842" s="2"/>
    </row>
    <row r="843">
      <c r="F843" s="2"/>
    </row>
    <row r="844">
      <c r="F844" s="2"/>
    </row>
    <row r="845">
      <c r="F845" s="2"/>
    </row>
    <row r="846">
      <c r="F846" s="2"/>
    </row>
    <row r="847">
      <c r="F847" s="2"/>
    </row>
    <row r="848">
      <c r="F848" s="2"/>
    </row>
    <row r="849">
      <c r="F849" s="2"/>
    </row>
    <row r="850">
      <c r="F850" s="2"/>
    </row>
    <row r="851">
      <c r="F851" s="2"/>
    </row>
    <row r="852">
      <c r="F852" s="2"/>
    </row>
    <row r="853">
      <c r="F853" s="2"/>
    </row>
    <row r="854">
      <c r="F854" s="2"/>
    </row>
    <row r="855">
      <c r="F855" s="2"/>
    </row>
    <row r="856">
      <c r="F856" s="2"/>
    </row>
    <row r="857">
      <c r="F857" s="2"/>
    </row>
    <row r="858">
      <c r="F858" s="2"/>
    </row>
    <row r="859">
      <c r="F859" s="2"/>
    </row>
    <row r="860">
      <c r="F860" s="2"/>
    </row>
    <row r="861">
      <c r="F861" s="2"/>
    </row>
    <row r="862">
      <c r="F862" s="2"/>
    </row>
    <row r="863">
      <c r="F863" s="2"/>
    </row>
    <row r="864">
      <c r="F864" s="2"/>
    </row>
    <row r="865">
      <c r="F865" s="2"/>
    </row>
    <row r="866">
      <c r="F866" s="2"/>
    </row>
    <row r="867">
      <c r="F867" s="2"/>
    </row>
    <row r="868">
      <c r="F868" s="2"/>
    </row>
    <row r="869">
      <c r="F869" s="2"/>
    </row>
    <row r="870">
      <c r="F870" s="2"/>
    </row>
    <row r="871">
      <c r="F871" s="2"/>
    </row>
    <row r="872">
      <c r="F872" s="2"/>
    </row>
    <row r="873">
      <c r="F873" s="2"/>
    </row>
    <row r="874">
      <c r="F874" s="2"/>
    </row>
    <row r="875">
      <c r="F875" s="2"/>
    </row>
    <row r="876">
      <c r="F876" s="2"/>
    </row>
    <row r="877">
      <c r="F877" s="2"/>
    </row>
    <row r="878">
      <c r="F878" s="2"/>
    </row>
    <row r="879">
      <c r="F879" s="2"/>
    </row>
    <row r="880">
      <c r="F880" s="2"/>
    </row>
    <row r="881">
      <c r="F881" s="2"/>
    </row>
    <row r="882">
      <c r="F882" s="2"/>
    </row>
    <row r="883">
      <c r="F883" s="2"/>
    </row>
    <row r="884">
      <c r="F884" s="2"/>
    </row>
    <row r="885">
      <c r="F885" s="2"/>
    </row>
    <row r="886">
      <c r="F886" s="2"/>
    </row>
    <row r="887">
      <c r="F887" s="2"/>
    </row>
    <row r="888">
      <c r="F888" s="2"/>
    </row>
    <row r="889">
      <c r="F889" s="2"/>
    </row>
    <row r="890">
      <c r="F890" s="2"/>
    </row>
    <row r="891">
      <c r="F891" s="2"/>
    </row>
    <row r="892">
      <c r="F892" s="2"/>
    </row>
    <row r="893">
      <c r="F893" s="2"/>
    </row>
    <row r="894">
      <c r="F894" s="2"/>
    </row>
    <row r="895">
      <c r="F895" s="2"/>
    </row>
    <row r="896">
      <c r="F896" s="2"/>
    </row>
    <row r="897">
      <c r="F897" s="2"/>
    </row>
    <row r="898">
      <c r="F898" s="2"/>
    </row>
    <row r="899">
      <c r="F899" s="2"/>
    </row>
    <row r="900">
      <c r="F900" s="2"/>
    </row>
    <row r="901">
      <c r="F901" s="2"/>
    </row>
    <row r="902">
      <c r="F902" s="2"/>
    </row>
    <row r="903">
      <c r="F903" s="2"/>
    </row>
    <row r="904">
      <c r="F904" s="2"/>
    </row>
    <row r="905">
      <c r="F905" s="2"/>
    </row>
    <row r="906">
      <c r="F906" s="2"/>
    </row>
    <row r="907">
      <c r="F907" s="2"/>
    </row>
    <row r="908">
      <c r="F908" s="2"/>
    </row>
    <row r="909">
      <c r="F909" s="2"/>
    </row>
    <row r="910">
      <c r="F910" s="2"/>
    </row>
    <row r="911">
      <c r="F911" s="2"/>
    </row>
    <row r="912">
      <c r="F912" s="2"/>
    </row>
    <row r="913">
      <c r="F913" s="2"/>
    </row>
    <row r="914">
      <c r="F914" s="2"/>
    </row>
    <row r="915">
      <c r="F915" s="2"/>
    </row>
    <row r="916">
      <c r="F916" s="2"/>
    </row>
    <row r="917">
      <c r="F917" s="2"/>
    </row>
    <row r="918">
      <c r="F918" s="2"/>
    </row>
    <row r="919">
      <c r="F919" s="2"/>
    </row>
    <row r="920">
      <c r="F920" s="2"/>
    </row>
    <row r="921">
      <c r="F921" s="2"/>
    </row>
    <row r="922">
      <c r="F922" s="2"/>
    </row>
    <row r="923">
      <c r="F923" s="2"/>
    </row>
    <row r="924">
      <c r="F924" s="2"/>
    </row>
    <row r="925">
      <c r="F925" s="2"/>
    </row>
    <row r="926">
      <c r="F926" s="2"/>
    </row>
    <row r="927">
      <c r="F927" s="2"/>
    </row>
    <row r="928">
      <c r="F928" s="2"/>
    </row>
    <row r="929">
      <c r="F929" s="2"/>
    </row>
    <row r="930">
      <c r="F930" s="2"/>
    </row>
    <row r="931">
      <c r="F931" s="2"/>
    </row>
    <row r="932">
      <c r="F932" s="2"/>
    </row>
    <row r="933">
      <c r="F933" s="2"/>
    </row>
    <row r="934">
      <c r="F934" s="2"/>
    </row>
    <row r="935">
      <c r="F935" s="2"/>
    </row>
    <row r="936">
      <c r="F936" s="2"/>
    </row>
    <row r="937">
      <c r="F937" s="2"/>
    </row>
    <row r="938">
      <c r="F938" s="2"/>
    </row>
    <row r="939">
      <c r="F939" s="2"/>
    </row>
    <row r="940">
      <c r="F940" s="2"/>
    </row>
    <row r="941">
      <c r="F941" s="2"/>
    </row>
    <row r="942">
      <c r="F942" s="2"/>
    </row>
    <row r="943">
      <c r="F943" s="2"/>
    </row>
    <row r="944">
      <c r="F944" s="2"/>
    </row>
    <row r="945">
      <c r="F945" s="2"/>
    </row>
    <row r="946">
      <c r="F946" s="2"/>
    </row>
    <row r="947">
      <c r="F947" s="2"/>
    </row>
    <row r="948">
      <c r="F948" s="2"/>
    </row>
    <row r="949">
      <c r="F949" s="2"/>
    </row>
    <row r="950">
      <c r="F950" s="2"/>
    </row>
    <row r="951">
      <c r="F951" s="2"/>
    </row>
    <row r="952">
      <c r="F952" s="2"/>
    </row>
    <row r="953">
      <c r="F953" s="2"/>
    </row>
    <row r="954">
      <c r="F954" s="2"/>
    </row>
    <row r="955">
      <c r="F955" s="2"/>
    </row>
    <row r="956">
      <c r="F956" s="2"/>
    </row>
    <row r="957">
      <c r="F957" s="2"/>
    </row>
    <row r="958">
      <c r="F958" s="2"/>
    </row>
    <row r="959">
      <c r="F959" s="2"/>
    </row>
    <row r="960">
      <c r="F960" s="2"/>
    </row>
    <row r="961">
      <c r="F961" s="2"/>
    </row>
    <row r="962">
      <c r="F962" s="2"/>
    </row>
    <row r="963">
      <c r="F963" s="2"/>
    </row>
    <row r="964">
      <c r="F964" s="2"/>
    </row>
    <row r="965">
      <c r="F965" s="2"/>
    </row>
    <row r="966">
      <c r="F966" s="2"/>
    </row>
    <row r="967">
      <c r="F967" s="2"/>
    </row>
    <row r="968">
      <c r="F968" s="2"/>
    </row>
    <row r="969">
      <c r="F969" s="2"/>
    </row>
    <row r="970">
      <c r="F970" s="2"/>
    </row>
    <row r="971">
      <c r="F971" s="2"/>
    </row>
    <row r="972">
      <c r="F972" s="2"/>
    </row>
    <row r="973">
      <c r="F973" s="2"/>
    </row>
    <row r="974">
      <c r="F974" s="2"/>
    </row>
    <row r="975">
      <c r="F975" s="2"/>
    </row>
    <row r="976">
      <c r="F976" s="2"/>
    </row>
    <row r="977">
      <c r="F977" s="2"/>
    </row>
    <row r="978">
      <c r="F978" s="2"/>
    </row>
    <row r="979">
      <c r="F979" s="2"/>
    </row>
    <row r="980">
      <c r="F980" s="2"/>
    </row>
    <row r="981">
      <c r="F981" s="2"/>
    </row>
    <row r="982">
      <c r="F982" s="2"/>
    </row>
    <row r="983">
      <c r="F983" s="2"/>
    </row>
    <row r="984">
      <c r="F984" s="2"/>
    </row>
    <row r="985">
      <c r="F985" s="2"/>
    </row>
    <row r="986">
      <c r="F986" s="2"/>
    </row>
    <row r="987">
      <c r="F987" s="2"/>
    </row>
    <row r="988">
      <c r="F988" s="2"/>
    </row>
    <row r="989">
      <c r="F989" s="2"/>
    </row>
    <row r="990">
      <c r="F990" s="2"/>
    </row>
    <row r="991">
      <c r="F991" s="2"/>
    </row>
    <row r="992">
      <c r="F992" s="2"/>
    </row>
    <row r="993">
      <c r="F993" s="2"/>
    </row>
    <row r="994">
      <c r="F994" s="2"/>
    </row>
    <row r="995">
      <c r="F995" s="2"/>
    </row>
    <row r="996">
      <c r="F996" s="2"/>
    </row>
    <row r="997">
      <c r="F997" s="2"/>
    </row>
    <row r="998">
      <c r="F998" s="2"/>
    </row>
    <row r="999">
      <c r="F999" s="2"/>
    </row>
    <row r="1000">
      <c r="F1000" s="2"/>
    </row>
  </sheetData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25"/>
    <col customWidth="1" min="3" max="3" width="17.25"/>
    <col customWidth="1" min="4" max="4" width="15.5"/>
  </cols>
  <sheetData>
    <row r="1">
      <c r="A1" s="15" t="s">
        <v>689</v>
      </c>
    </row>
    <row r="3">
      <c r="A3" s="16" t="s">
        <v>690</v>
      </c>
      <c r="D3" s="17"/>
      <c r="E3" s="18" t="s">
        <v>691</v>
      </c>
      <c r="I3" s="18" t="s">
        <v>692</v>
      </c>
    </row>
    <row r="4">
      <c r="A4" s="18" t="s">
        <v>693</v>
      </c>
      <c r="C4" s="19" t="s">
        <v>694</v>
      </c>
      <c r="E4" s="18" t="s">
        <v>693</v>
      </c>
      <c r="G4" s="19" t="s">
        <v>695</v>
      </c>
      <c r="I4" s="18" t="s">
        <v>693</v>
      </c>
      <c r="K4" s="19" t="s">
        <v>695</v>
      </c>
    </row>
    <row r="5">
      <c r="A5" s="18" t="s">
        <v>696</v>
      </c>
      <c r="C5" s="19">
        <v>2010.0</v>
      </c>
      <c r="E5" s="18" t="s">
        <v>647</v>
      </c>
      <c r="G5" s="19" t="s">
        <v>697</v>
      </c>
      <c r="I5" s="18" t="s">
        <v>696</v>
      </c>
      <c r="K5" s="19">
        <v>2000.0</v>
      </c>
    </row>
    <row r="6">
      <c r="A6" s="18" t="s">
        <v>698</v>
      </c>
      <c r="C6" s="19" t="s">
        <v>667</v>
      </c>
      <c r="E6" s="18" t="s">
        <v>699</v>
      </c>
      <c r="G6" s="20">
        <f>IFS(
  G4="Biofuel", AVERAGEIF(BiofuelPeriod, G5, BiofuelConsumption),
  G4="Coal",    AVERAGEIF(CoalPeriod,    G5, CoalConsumption),
  G4="Gas",     AVERAGEIF(GasPeriod,     G5, GasConsumption),
  G4="Oil",     AVERAGEIF(OilPeriod,     G5, OilConsumption),
  G4="Hydro",   AVERAGEIF(HydroPeriod,   G5, HydroConsumption),
  G4="Solar",   AVERAGEIF(SolarPeriod,   G5, SolarConsumption),
  G4="Wind",    AVERAGEIF(WindPeriod,    G5, WindConsumption)
)</f>
        <v>0.244875</v>
      </c>
      <c r="I6" s="18" t="s">
        <v>700</v>
      </c>
      <c r="K6" s="21" t="str">
        <f t="array" ref="K6">IFS(
  J4="Biofuel", INDEX(BiofuelTable, MATCH(J5, BiofuelYear, 0) + 1, MATCH("biofuel consumption change(%)", BiofuelHeaders, 0)),
  J4="Coal",    INDEX(CoalTable,    MATCH(J5, CoalYear,    0) + 1, MATCH("coal consumption change(%)",    CoalHeaders,    0)),
  J4="Gas",     INDEX(GasTable,     MATCH(J5, GasYear,     0) + 1, MATCH("gas consumption change(%)",     GasHeaders,     0)),
  J4="Oil",     INDEX(OilTable,     MATCH(J5, OilYear,     0) + 1, MATCH("oil consumption change(pct)",     OilHeaders,     0)),
  J4="Hydro",   INDEX(HydroTable,   MATCH(J5, HydropowerYear,   0) + 1, MATCH("hydro consumption change(pct) ",   HydropowerHeaders,   0)),
  J4="Solar",   INDEX(Solar,   MATCH(J5, SolarYear,   0) + 1, MATCH("solar consumption change(pct)",   SolarHeaders,   0)),
  J4="Wind",    INDEX(Wind,    MATCH(J5, WIndYear,    0) + 1, MATCH("wind consumption change(pct)",     WindHeaders,    0))
)</f>
        <v>#N/A</v>
      </c>
    </row>
    <row r="7">
      <c r="A7" s="18" t="s">
        <v>701</v>
      </c>
      <c r="C7" s="21">
        <f t="array" ref="C7">IFS(
  C4="Biofuel", INDEX(BiofuelTable, MATCH(C5, BiofuelYear, 0)+1, MATCH(C6, BiofuelHeaders, 0)),
  C4="Coal",    INDEX(CoalTable,    MATCH(C5, CoalYear,    0)+1, MATCH(C6, CoalHeaders,    0)),
  C4="Gas",     INDEX(GasTable,     MATCH(C5, GasYear,     0)+1, MATCH(C6, GasHeaders,     0)),
  C4="GreenHouse",     INDEX(GreenhouseTable,     MATCH(C5, GreenhouseYear,     0)+1, MATCH(C6, GreenhouseHeaders,     0)),
  C4="HydroPower",     INDEX(HydropowerTable,     MATCH(C5, HydropowerYear,     0)+1, MATCH(C6, HydropowerHeaders,     0)),
  C4="Primary Energy",     INDEX(PrimaryEnergy,     MATCH(C5, PrimaryEnergyYear,     0)+1, MATCH(C6, PrimaryEnergyHeaders,     0)),
  C4="Oil",     INDEX(OilTable,     MATCH(C5, OilYear,     0)+1, MATCH(C6, OilHeaders,     0)),
  C4="Solar",     INDEX(Solar,     MATCH(C5, SolarYear,     0)+1, MATCH(C6, SolarHeaders,     0)),
  C4="Wind",     INDEX(Wind,     MATCH(C5, WIndYear,     0)+1, MATCH(C6, WindHeaders,     0))
) </f>
        <v>194.67</v>
      </c>
      <c r="E7" s="21"/>
      <c r="F7" s="21"/>
      <c r="G7" s="21"/>
    </row>
  </sheetData>
  <mergeCells count="14">
    <mergeCell ref="E4:F4"/>
    <mergeCell ref="E5:F5"/>
    <mergeCell ref="E6:F6"/>
    <mergeCell ref="A5:B5"/>
    <mergeCell ref="A6:B6"/>
    <mergeCell ref="A7:B7"/>
    <mergeCell ref="A1:K2"/>
    <mergeCell ref="A3:C3"/>
    <mergeCell ref="E3:G3"/>
    <mergeCell ref="I3:K3"/>
    <mergeCell ref="A4:B4"/>
    <mergeCell ref="I4:J4"/>
    <mergeCell ref="I5:J5"/>
    <mergeCell ref="I6:J6"/>
  </mergeCells>
  <dataValidations>
    <dataValidation type="list" allowBlank="1" showErrorMessage="1" sqref="C4 G4">
      <formula1>"Biofuel,Coal,Gas,GreenHouse,Hydropower,Oil,Primary Energy,Solar,Wind"</formula1>
    </dataValidation>
    <dataValidation type="list" allowBlank="1" showErrorMessage="1" sqref="C6">
      <formula1>"biofuel consumption,coal consumption,gas consumption,greenhouse gas emissions,hydro consumption,oil consumption,primary energy consumption,solar consumption,wind consumption"</formula1>
    </dataValidation>
    <dataValidation type="list" allowBlank="1" showErrorMessage="1" sqref="C5 K5">
      <formula1>"2000,2001,2002,2003,2004,2005,2006,2007,2008,2009,2010,2011,2012,2013,2014,2015,2016,2017,2018,2019,2020,2021,2022,2023,2024"</formula1>
    </dataValidation>
    <dataValidation type="list" allowBlank="1" showErrorMessage="1" sqref="K4">
      <formula1>"Biofuel,Coal,Gas,Hydropower,Oil,Solar,Wind"</formula1>
    </dataValidation>
    <dataValidation type="list" allowBlank="1" showErrorMessage="1" sqref="G5">
      <formula1>"Pre-GFC,Post-GFC,Renewable shift"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3.5"/>
    <col customWidth="1" min="4" max="4" width="19.75"/>
    <col customWidth="1" min="5" max="5" width="13.5"/>
    <col customWidth="1" min="7" max="7" width="18.75"/>
    <col customWidth="1" min="8" max="8" width="13.5"/>
    <col customWidth="1" min="10" max="10" width="25.38"/>
    <col customWidth="1" min="11" max="11" width="13.5"/>
    <col customWidth="1" min="13" max="13" width="18.0"/>
    <col customWidth="1" min="14" max="14" width="14.38"/>
    <col customWidth="1" min="15" max="15" width="13.5"/>
    <col customWidth="1" min="17" max="17" width="20.25"/>
    <col customWidth="1" min="20" max="20" width="19.75"/>
    <col customWidth="1" min="21" max="21" width="13.0"/>
  </cols>
  <sheetData>
    <row r="1">
      <c r="A1" s="22" t="s">
        <v>702</v>
      </c>
      <c r="V1" s="23"/>
      <c r="W1" s="23"/>
      <c r="X1" s="23"/>
      <c r="Y1" s="23"/>
    </row>
    <row r="2">
      <c r="V2" s="23"/>
      <c r="W2" s="23"/>
      <c r="X2" s="23"/>
      <c r="Y2" s="23"/>
    </row>
    <row r="3" ht="22.5" customHeight="1">
      <c r="A3" s="24" t="s">
        <v>703</v>
      </c>
      <c r="B3" s="25" t="s">
        <v>704</v>
      </c>
      <c r="C3" s="26"/>
      <c r="D3" s="24" t="s">
        <v>705</v>
      </c>
      <c r="E3" s="25" t="s">
        <v>704</v>
      </c>
      <c r="F3" s="26"/>
      <c r="G3" s="24" t="s">
        <v>706</v>
      </c>
      <c r="H3" s="25" t="s">
        <v>704</v>
      </c>
      <c r="I3" s="26"/>
      <c r="J3" s="24" t="s">
        <v>707</v>
      </c>
      <c r="K3" s="25" t="s">
        <v>704</v>
      </c>
      <c r="L3" s="26"/>
      <c r="M3" s="24" t="s">
        <v>708</v>
      </c>
      <c r="N3" s="25" t="s">
        <v>704</v>
      </c>
      <c r="O3" s="26"/>
      <c r="P3" s="24" t="s">
        <v>709</v>
      </c>
      <c r="Q3" s="25" t="s">
        <v>704</v>
      </c>
      <c r="R3" s="26"/>
      <c r="S3" s="24" t="s">
        <v>710</v>
      </c>
      <c r="T3" s="25" t="s">
        <v>704</v>
      </c>
      <c r="U3" s="23"/>
      <c r="V3" s="23"/>
      <c r="W3" s="23"/>
      <c r="X3" s="23"/>
    </row>
    <row r="4" ht="22.5" customHeight="1">
      <c r="A4" s="9" t="s">
        <v>711</v>
      </c>
      <c r="B4" s="8">
        <f>AVERAGE('Cleaned Data '!I2:I26)</f>
        <v>1.36904</v>
      </c>
      <c r="C4" s="1"/>
      <c r="D4" s="9" t="s">
        <v>711</v>
      </c>
      <c r="E4" s="8">
        <f>AVERAGE('Cleaned Data '!N2:N26)</f>
        <v>555.9792</v>
      </c>
      <c r="F4" s="1"/>
      <c r="G4" s="9" t="s">
        <v>711</v>
      </c>
      <c r="H4" s="8">
        <f>AVERAGE('Cleaned Data '!Z2:Z26)</f>
        <v>325.89644</v>
      </c>
      <c r="I4" s="1"/>
      <c r="J4" s="9" t="s">
        <v>711</v>
      </c>
      <c r="K4" s="8">
        <f>AVERAGE('Cleaned Data '!AJ2:AJ26)</f>
        <v>39.7256</v>
      </c>
      <c r="L4" s="1"/>
      <c r="M4" s="9" t="s">
        <v>711</v>
      </c>
      <c r="N4" s="8">
        <f>AVERAGE('Cleaned Data '!AO2:AO26)</f>
        <v>535.64456</v>
      </c>
      <c r="O4" s="1"/>
      <c r="P4" s="9" t="s">
        <v>711</v>
      </c>
      <c r="Q4" s="8">
        <f>AVERAGE('Cleaned Data '!AW2:AW26)</f>
        <v>25.28124</v>
      </c>
      <c r="R4" s="1"/>
      <c r="S4" s="9" t="s">
        <v>711</v>
      </c>
      <c r="T4" s="8">
        <f>AVERAGE('Cleaned Data '!BB2:BB26)</f>
        <v>3.18924</v>
      </c>
    </row>
    <row r="5" ht="22.5" customHeight="1">
      <c r="A5" s="9" t="s">
        <v>712</v>
      </c>
      <c r="B5" s="8">
        <f>MEDIAN('Cleaned Data '!I2:I26)</f>
        <v>1.279</v>
      </c>
      <c r="C5" s="1"/>
      <c r="D5" s="9" t="s">
        <v>712</v>
      </c>
      <c r="E5" s="8">
        <f>MEDIAN('Cleaned Data '!N2:N26)</f>
        <v>554.468</v>
      </c>
      <c r="F5" s="1"/>
      <c r="G5" s="9" t="s">
        <v>712</v>
      </c>
      <c r="H5" s="8">
        <f>MEDIAN('Cleaned Data '!Z2:Z26)</f>
        <v>332.849</v>
      </c>
      <c r="I5" s="1"/>
      <c r="J5" s="9" t="s">
        <v>712</v>
      </c>
      <c r="K5" s="8">
        <f>MEDIAN('Cleaned Data '!AJ2:AJ26)</f>
        <v>39.96</v>
      </c>
      <c r="L5" s="1"/>
      <c r="M5" s="9" t="s">
        <v>712</v>
      </c>
      <c r="N5" s="8">
        <f>MEDIAN('Cleaned Data '!AO2:AO26)</f>
        <v>535.72</v>
      </c>
      <c r="O5" s="1"/>
      <c r="P5" s="9" t="s">
        <v>712</v>
      </c>
      <c r="Q5" s="8">
        <f>MEDIAN('Cleaned Data '!AW2:AW26)</f>
        <v>6.216</v>
      </c>
      <c r="R5" s="1"/>
      <c r="S5" s="9" t="s">
        <v>712</v>
      </c>
      <c r="T5" s="8">
        <f>MEDIAN('Cleaned Data '!BB2:BB26)</f>
        <v>2.289</v>
      </c>
    </row>
    <row r="6" ht="22.5" customHeight="1">
      <c r="A6" s="9" t="s">
        <v>713</v>
      </c>
      <c r="B6" s="8">
        <f>MODE('Cleaned Data '!I2:I26)</f>
        <v>0</v>
      </c>
      <c r="C6" s="1"/>
      <c r="D6" s="9" t="s">
        <v>713</v>
      </c>
      <c r="E6" s="27" t="str">
        <f>IFERROR(MODE('Cleaned Data '!N2:N26), "None")</f>
        <v>None</v>
      </c>
      <c r="F6" s="1"/>
      <c r="G6" s="9" t="s">
        <v>713</v>
      </c>
      <c r="H6" s="27" t="str">
        <f>IFERROR(MODE('Cleaned Data '!Z2:Z26), "None")</f>
        <v>None</v>
      </c>
      <c r="I6" s="1"/>
      <c r="J6" s="9" t="s">
        <v>713</v>
      </c>
      <c r="K6" s="8">
        <f>MODE('Cleaned Data '!AJ2:AJ26)</f>
        <v>34.705</v>
      </c>
      <c r="L6" s="1"/>
      <c r="M6" s="9" t="s">
        <v>713</v>
      </c>
      <c r="N6" s="27" t="str">
        <f>IFERROR(MODE('Cleaned Data '!AO2:AO26), "None")</f>
        <v>None</v>
      </c>
      <c r="O6" s="1"/>
      <c r="P6" s="9" t="s">
        <v>713</v>
      </c>
      <c r="Q6" s="27" t="str">
        <f>IFERROR(MODE('Cleaned Data '!AW2:AW26), "None")</f>
        <v>None</v>
      </c>
      <c r="R6" s="1"/>
      <c r="S6" s="9" t="s">
        <v>713</v>
      </c>
      <c r="T6" s="27" t="str">
        <f>IFERROR(MODE('Cleaned Data '!BB2:BB26), "None")</f>
        <v>None</v>
      </c>
    </row>
    <row r="7" ht="22.5" customHeight="1">
      <c r="A7" s="9" t="s">
        <v>714</v>
      </c>
      <c r="B7" s="8">
        <f>STDEV('Cleaned Data '!I2:I26)</f>
        <v>1.007866206</v>
      </c>
      <c r="C7" s="1"/>
      <c r="D7" s="9" t="s">
        <v>714</v>
      </c>
      <c r="E7" s="8">
        <f>_xlfn.STDEV.S('Cleaned Data '!N2:N26)</f>
        <v>79.32972396</v>
      </c>
      <c r="F7" s="1"/>
      <c r="G7" s="9" t="s">
        <v>714</v>
      </c>
      <c r="H7" s="8">
        <f>_xlfn.STDEV.S('Cleaned Data '!Z2:Z26)</f>
        <v>73.19678893</v>
      </c>
      <c r="I7" s="1"/>
      <c r="J7" s="9" t="s">
        <v>714</v>
      </c>
      <c r="K7" s="8">
        <f>STDEV('Cleaned Data '!AJ2:AJ26)</f>
        <v>5.408781463</v>
      </c>
      <c r="L7" s="1"/>
      <c r="M7" s="9" t="s">
        <v>714</v>
      </c>
      <c r="N7" s="8">
        <f>STDEV('Cleaned Data '!AO2:AO26)</f>
        <v>53.8548691</v>
      </c>
      <c r="O7" s="1"/>
      <c r="P7" s="9" t="s">
        <v>714</v>
      </c>
      <c r="Q7" s="8">
        <f>STDEV('Cleaned Data '!AW2:AW26)</f>
        <v>37.2808447</v>
      </c>
      <c r="R7" s="1"/>
      <c r="S7" s="9" t="s">
        <v>714</v>
      </c>
      <c r="T7" s="8">
        <f>STDEV('Cleaned Data '!BB2:BB26)</f>
        <v>2.878393248</v>
      </c>
    </row>
    <row r="8" ht="22.5" customHeight="1">
      <c r="A8" s="9" t="s">
        <v>715</v>
      </c>
      <c r="B8" s="8">
        <f>_xlfn.VAR.S('Cleaned Data '!I2:I26)</f>
        <v>1.01579429</v>
      </c>
      <c r="C8" s="1"/>
      <c r="D8" s="9" t="s">
        <v>715</v>
      </c>
      <c r="E8" s="8">
        <f>_xlfn.VAR.S('Cleaned Data '!N2:N26)</f>
        <v>6293.205103</v>
      </c>
      <c r="F8" s="1"/>
      <c r="G8" s="9" t="s">
        <v>715</v>
      </c>
      <c r="H8" s="8">
        <f>_xlfn.VAR.S('Cleaned Data '!Z2:Z26)</f>
        <v>5357.76991</v>
      </c>
      <c r="I8" s="1"/>
      <c r="J8" s="9" t="s">
        <v>715</v>
      </c>
      <c r="K8" s="8">
        <f>_xlfn.VAR.S('Cleaned Data '!AJ2:AJ26)</f>
        <v>29.25491692</v>
      </c>
      <c r="L8" s="1"/>
      <c r="M8" s="9" t="s">
        <v>715</v>
      </c>
      <c r="N8" s="8">
        <f>_xlfn.VAR.S('Cleaned Data '!AO2:AO26)</f>
        <v>2900.346925</v>
      </c>
      <c r="O8" s="1"/>
      <c r="P8" s="9" t="s">
        <v>715</v>
      </c>
      <c r="Q8" s="8">
        <f>_xlfn.VAR.S('Cleaned Data '!AW2:AW26)</f>
        <v>1389.861382</v>
      </c>
      <c r="R8" s="1"/>
      <c r="S8" s="9" t="s">
        <v>715</v>
      </c>
      <c r="T8" s="8">
        <f>_xlfn.VAR.S('Cleaned Data '!BB2:BB26)</f>
        <v>8.28514769</v>
      </c>
    </row>
    <row r="9" ht="22.5" customHeight="1">
      <c r="A9" s="9" t="s">
        <v>716</v>
      </c>
      <c r="B9" s="8">
        <f>SKEW('Cleaned Data '!I2:I26)</f>
        <v>0.2283693708</v>
      </c>
      <c r="C9" s="1"/>
      <c r="D9" s="9" t="s">
        <v>716</v>
      </c>
      <c r="E9" s="8">
        <f>SKEW('Cleaned Data '!N2:N26)</f>
        <v>-0.2790934476</v>
      </c>
      <c r="F9" s="1"/>
      <c r="G9" s="9" t="s">
        <v>716</v>
      </c>
      <c r="H9" s="8">
        <f>SKEW('Cleaned Data '!Z2:Z26)</f>
        <v>-0.1940356897</v>
      </c>
      <c r="I9" s="1"/>
      <c r="J9" s="9" t="s">
        <v>716</v>
      </c>
      <c r="K9" s="8">
        <f>SKEW('Cleaned Data '!AJ2:AJ26)</f>
        <v>0.1726198718</v>
      </c>
      <c r="L9" s="1"/>
      <c r="M9" s="9" t="s">
        <v>716</v>
      </c>
      <c r="N9" s="8">
        <f>SKEW('Cleaned Data '!AO2:AO26)</f>
        <v>-0.06116648392</v>
      </c>
      <c r="O9" s="1"/>
      <c r="P9" s="9" t="s">
        <v>716</v>
      </c>
      <c r="Q9" s="8">
        <f>SKEW('Cleaned Data '!AW2:AW26)</f>
        <v>1.585419922</v>
      </c>
      <c r="R9" s="1"/>
      <c r="S9" s="9" t="s">
        <v>716</v>
      </c>
      <c r="T9" s="8">
        <f>SKEW('Cleaned Data '!BB2:BB26)</f>
        <v>1.03155791</v>
      </c>
    </row>
    <row r="10" ht="22.5" customHeight="1">
      <c r="A10" s="9" t="s">
        <v>717</v>
      </c>
      <c r="B10" s="8">
        <f>KURT('Cleaned Data '!I2:I26)</f>
        <v>-0.8104684827</v>
      </c>
      <c r="C10" s="1"/>
      <c r="D10" s="9" t="s">
        <v>717</v>
      </c>
      <c r="E10" s="8">
        <f>KURT('Cleaned Data '!N2:N26)</f>
        <v>-1.037931864</v>
      </c>
      <c r="F10" s="1"/>
      <c r="G10" s="9" t="s">
        <v>717</v>
      </c>
      <c r="H10" s="8">
        <f>KURT('Cleaned Data '!Z2:Z26)</f>
        <v>-1.276803118</v>
      </c>
      <c r="I10" s="1"/>
      <c r="J10" s="9" t="s">
        <v>717</v>
      </c>
      <c r="K10" s="8">
        <f>KURT('Cleaned Data '!AJ2:AJ26)</f>
        <v>-0.8803535765</v>
      </c>
      <c r="L10" s="1"/>
      <c r="M10" s="9" t="s">
        <v>717</v>
      </c>
      <c r="N10" s="8">
        <f>KURT('Cleaned Data '!AO2:AO26)</f>
        <v>-1.337584444</v>
      </c>
      <c r="O10" s="1"/>
      <c r="P10" s="9" t="s">
        <v>717</v>
      </c>
      <c r="Q10" s="8">
        <f>KURT('Cleaned Data '!AW2:AW26)</f>
        <v>1.386135923</v>
      </c>
      <c r="R10" s="1"/>
      <c r="S10" s="9" t="s">
        <v>717</v>
      </c>
      <c r="T10" s="8">
        <f>KURT('Cleaned Data '!BB2:BB26)</f>
        <v>0.0446994984</v>
      </c>
    </row>
  </sheetData>
  <mergeCells count="1">
    <mergeCell ref="A1:U2"/>
  </mergeCell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25"/>
  </cols>
  <sheetData>
    <row r="1"/>
    <row r="2" hidden="1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3.75"/>
    <col customWidth="1" min="9" max="9" width="16.38"/>
    <col customWidth="1" min="10" max="10" width="19.25"/>
    <col customWidth="1" min="11" max="11" width="16.88"/>
    <col customWidth="1" min="12" max="12" width="28.75"/>
    <col customWidth="1" min="13" max="13" width="16.63"/>
    <col customWidth="1" min="14" max="14" width="15.5"/>
    <col customWidth="1" min="16" max="16" width="17.38"/>
    <col customWidth="1" min="17" max="17" width="21.38"/>
    <col customWidth="1" min="18" max="18" width="19.75"/>
  </cols>
  <sheetData>
    <row r="1">
      <c r="A1" s="17" t="s">
        <v>747</v>
      </c>
      <c r="G1" s="17"/>
      <c r="H1" s="17"/>
      <c r="I1" s="17"/>
      <c r="J1" s="17"/>
    </row>
    <row r="2">
      <c r="A2" s="28" t="s">
        <v>105</v>
      </c>
      <c r="B2" s="17" t="s">
        <v>1</v>
      </c>
      <c r="C2" s="29" t="s">
        <v>4</v>
      </c>
      <c r="D2" s="29" t="s">
        <v>3</v>
      </c>
      <c r="E2" s="17" t="s">
        <v>748</v>
      </c>
      <c r="F2" s="17" t="s">
        <v>749</v>
      </c>
      <c r="H2" s="17" t="s">
        <v>750</v>
      </c>
      <c r="N2" s="30" t="s">
        <v>751</v>
      </c>
      <c r="P2" s="30" t="s">
        <v>752</v>
      </c>
      <c r="Q2" s="30" t="s">
        <v>753</v>
      </c>
      <c r="R2" s="30" t="s">
        <v>754</v>
      </c>
      <c r="S2" s="31"/>
    </row>
    <row r="3">
      <c r="A3" s="3">
        <v>1305.26</v>
      </c>
      <c r="B3" s="1">
        <v>2000.0</v>
      </c>
      <c r="C3" s="3">
        <v>6.92059308032E11</v>
      </c>
      <c r="D3" s="3">
        <v>1.9132426E7</v>
      </c>
      <c r="E3" s="3">
        <f t="shared" ref="E3:E27" si="1">($I$8 * B3) + $I$9</f>
        <v>1352.576794</v>
      </c>
      <c r="F3" s="3">
        <f t="shared" ref="F3:F27" si="2">$D$3 - E3</f>
        <v>19131073.42</v>
      </c>
      <c r="H3" s="26" t="s">
        <v>755</v>
      </c>
      <c r="J3" s="32">
        <f>CORREL(A3:A27, C3:C27)</f>
        <v>0.9556313988</v>
      </c>
      <c r="K3" s="32" t="str">
        <f t="shared" ref="K3:K5" si="3">IFS(ABS(J3)&gt;0.8,"Strong",ABS(J3)&gt;0.5,"Moderate",TRUE,"Weak")</f>
        <v>Strong</v>
      </c>
      <c r="N3" s="30" t="s">
        <v>756</v>
      </c>
      <c r="P3" s="31">
        <f>AVERAGE(BiofuelConsumption)</f>
        <v>1.36904</v>
      </c>
      <c r="Q3" s="31">
        <f t="shared" ref="Q3:Q9" si="4">24 * (P3 - $P$10)^2</f>
        <v>1104268.887</v>
      </c>
      <c r="R3" s="31">
        <f>SUMPRODUCT((BiofuelConsumption - AVERAGE(BiofuelConsumption))^2)</f>
        <v>24.37906296</v>
      </c>
      <c r="S3" s="31"/>
    </row>
    <row r="4">
      <c r="A4" s="3">
        <v>1315.385</v>
      </c>
      <c r="B4" s="1">
        <v>2001.0</v>
      </c>
      <c r="C4" s="3">
        <v>7.13890070528E11</v>
      </c>
      <c r="D4" s="3">
        <v>1.9365383E7</v>
      </c>
      <c r="E4" s="3">
        <f t="shared" si="1"/>
        <v>1367.074388</v>
      </c>
      <c r="F4" s="3">
        <f t="shared" si="2"/>
        <v>19131058.93</v>
      </c>
      <c r="H4" s="26" t="s">
        <v>757</v>
      </c>
      <c r="J4" s="32">
        <f>CORREL(A3:A27, B3:B27)</f>
        <v>0.9444704591</v>
      </c>
      <c r="K4" s="32" t="str">
        <f t="shared" si="3"/>
        <v>Strong</v>
      </c>
      <c r="N4" s="30" t="s">
        <v>758</v>
      </c>
      <c r="P4" s="31">
        <f>AVERAGE(CoalConsumption)</f>
        <v>555.9792</v>
      </c>
      <c r="Q4" s="31">
        <f t="shared" si="4"/>
        <v>2776161.814</v>
      </c>
      <c r="R4" s="31">
        <f>SUMPRODUCT((CoalConsumption - AVERAGE(CoalConsumption))^2)</f>
        <v>151036.9225</v>
      </c>
      <c r="S4" s="31"/>
    </row>
    <row r="5">
      <c r="A5" s="3">
        <v>1341.745</v>
      </c>
      <c r="B5" s="1">
        <v>2002.0</v>
      </c>
      <c r="C5" s="3">
        <v>7.47065704448E11</v>
      </c>
      <c r="D5" s="3">
        <v>1.9595306E7</v>
      </c>
      <c r="E5" s="3">
        <f t="shared" si="1"/>
        <v>1381.571982</v>
      </c>
      <c r="F5" s="3">
        <f t="shared" si="2"/>
        <v>19131044.43</v>
      </c>
      <c r="H5" s="26" t="s">
        <v>759</v>
      </c>
      <c r="J5" s="32">
        <f>CORREL(A3:A27, D3:D27)</f>
        <v>0.9364795137</v>
      </c>
      <c r="K5" s="32" t="str">
        <f t="shared" si="3"/>
        <v>Strong</v>
      </c>
      <c r="N5" s="30" t="s">
        <v>760</v>
      </c>
      <c r="P5" s="31">
        <f>AVERAGE(GasConsumption)</f>
        <v>325.89644</v>
      </c>
      <c r="Q5" s="31">
        <f t="shared" si="4"/>
        <v>290532.9505</v>
      </c>
      <c r="R5" s="31">
        <f>SUMPRODUCT((GasConsumption - AVERAGE(GasConsumption))^2)</f>
        <v>128586.4778</v>
      </c>
      <c r="S5" s="31"/>
    </row>
    <row r="6">
      <c r="A6" s="3">
        <v>1360.862</v>
      </c>
      <c r="B6" s="1">
        <v>2003.0</v>
      </c>
      <c r="C6" s="3">
        <v>7.7445103616E11</v>
      </c>
      <c r="D6" s="3">
        <v>1.9819398E7</v>
      </c>
      <c r="E6" s="3">
        <f t="shared" si="1"/>
        <v>1396.069575</v>
      </c>
      <c r="F6" s="3">
        <f t="shared" si="2"/>
        <v>19131029.93</v>
      </c>
      <c r="N6" s="30" t="s">
        <v>761</v>
      </c>
      <c r="P6" s="31">
        <f>AVERAGE(OilConsumption)</f>
        <v>535.64456</v>
      </c>
      <c r="Q6" s="31">
        <f t="shared" si="4"/>
        <v>2454119.078</v>
      </c>
      <c r="R6" s="31">
        <f>SUMPRODUCT((OilConsumption - AVERAGE(OilConsumption))^2)</f>
        <v>69608.32621</v>
      </c>
      <c r="S6" s="31"/>
    </row>
    <row r="7">
      <c r="A7" s="3">
        <v>1404.444</v>
      </c>
      <c r="B7" s="1">
        <v>2004.0</v>
      </c>
      <c r="C7" s="3">
        <v>8.09792438272E11</v>
      </c>
      <c r="D7" s="3">
        <v>2.0046631E7</v>
      </c>
      <c r="E7" s="3">
        <f t="shared" si="1"/>
        <v>1410.567169</v>
      </c>
      <c r="F7" s="3">
        <f t="shared" si="2"/>
        <v>19131015.43</v>
      </c>
      <c r="H7" s="17" t="s">
        <v>762</v>
      </c>
      <c r="N7" s="30" t="s">
        <v>763</v>
      </c>
      <c r="P7" s="31">
        <f>AVERAGE(HydropowerConsumption)</f>
        <v>39.7256</v>
      </c>
      <c r="Q7" s="31">
        <f t="shared" si="4"/>
        <v>744655.069</v>
      </c>
      <c r="R7" s="31">
        <f>SUMPRODUCT((HydropowerConsumption - AVERAGE(HydropowerConsumption))^2)</f>
        <v>702.118006</v>
      </c>
      <c r="S7" s="31"/>
    </row>
    <row r="8">
      <c r="A8" s="3">
        <v>1410.35</v>
      </c>
      <c r="B8" s="1">
        <v>2005.0</v>
      </c>
      <c r="C8" s="3">
        <v>8.40092352512E11</v>
      </c>
      <c r="D8" s="3">
        <v>2.029443E7</v>
      </c>
      <c r="E8" s="3">
        <f t="shared" si="1"/>
        <v>1425.064763</v>
      </c>
      <c r="F8" s="3">
        <f t="shared" si="2"/>
        <v>19131000.94</v>
      </c>
      <c r="H8" s="1" t="s">
        <v>764</v>
      </c>
      <c r="I8" s="3">
        <f>SLOPE(A3:A27, B3:B27)</f>
        <v>14.49759385</v>
      </c>
      <c r="N8" s="30" t="s">
        <v>765</v>
      </c>
      <c r="P8" s="31">
        <f>AVERAGE(SolarConsumption)</f>
        <v>25.28124</v>
      </c>
      <c r="Q8" s="31">
        <f t="shared" si="4"/>
        <v>871789.3635</v>
      </c>
      <c r="R8" s="31">
        <f>SUMPRODUCT((SolarConsumption - AVERAGE(SolarConsumption))^2)</f>
        <v>33356.67316</v>
      </c>
      <c r="S8" s="31"/>
    </row>
    <row r="9">
      <c r="A9" s="3">
        <v>1470.838</v>
      </c>
      <c r="B9" s="1">
        <v>2006.0</v>
      </c>
      <c r="C9" s="3">
        <v>8.66678669312E11</v>
      </c>
      <c r="D9" s="3">
        <v>2.0590515E7</v>
      </c>
      <c r="E9" s="3">
        <f t="shared" si="1"/>
        <v>1439.562357</v>
      </c>
      <c r="F9" s="3">
        <f t="shared" si="2"/>
        <v>19130986.44</v>
      </c>
      <c r="H9" s="1" t="s">
        <v>766</v>
      </c>
      <c r="I9" s="3">
        <f>INTERCEPT(A3:A27, B3:B27)</f>
        <v>-27642.6109</v>
      </c>
      <c r="N9" s="30" t="s">
        <v>767</v>
      </c>
      <c r="P9" s="31">
        <f>AVERAGE(WindConsumption)</f>
        <v>27.20276</v>
      </c>
      <c r="Q9" s="31">
        <f t="shared" si="4"/>
        <v>854299.2953</v>
      </c>
      <c r="R9" s="31">
        <f>SUMPRODUCT((WindConsumption - AVERAGE(WindConsumption))^2)</f>
        <v>16217.39479</v>
      </c>
      <c r="S9" s="31"/>
    </row>
    <row r="10">
      <c r="A10" s="3">
        <v>1506.167</v>
      </c>
      <c r="B10" s="1">
        <v>2007.0</v>
      </c>
      <c r="C10" s="3">
        <v>9.11250751488E11</v>
      </c>
      <c r="D10" s="3">
        <v>2.0954497E7</v>
      </c>
      <c r="E10" s="3">
        <f t="shared" si="1"/>
        <v>1454.059951</v>
      </c>
      <c r="F10" s="3">
        <f t="shared" si="2"/>
        <v>19130971.94</v>
      </c>
      <c r="H10" s="1" t="s">
        <v>768</v>
      </c>
      <c r="I10" s="3">
        <f>RSQ(A3:A27, B3:B27)</f>
        <v>0.8920244481</v>
      </c>
      <c r="N10" s="30" t="s">
        <v>769</v>
      </c>
      <c r="P10" s="31">
        <f>AVERAGE(P3:P9)</f>
        <v>215.8712629</v>
      </c>
      <c r="Q10" s="31"/>
      <c r="R10" s="31"/>
      <c r="S10" s="31"/>
    </row>
    <row r="11">
      <c r="A11" s="3">
        <v>1531.745</v>
      </c>
      <c r="B11" s="1">
        <v>2008.0</v>
      </c>
      <c r="C11" s="3">
        <v>9.3788962816E11</v>
      </c>
      <c r="D11" s="3">
        <v>2.1370545E7</v>
      </c>
      <c r="E11" s="3">
        <f t="shared" si="1"/>
        <v>1468.557545</v>
      </c>
      <c r="F11" s="3">
        <f t="shared" si="2"/>
        <v>19130957.44</v>
      </c>
      <c r="N11" s="31"/>
      <c r="O11" s="31"/>
      <c r="P11" s="31"/>
      <c r="Q11" s="31"/>
      <c r="R11" s="31"/>
      <c r="S11" s="31"/>
    </row>
    <row r="12">
      <c r="A12" s="3">
        <v>1509.545</v>
      </c>
      <c r="B12" s="1">
        <v>2009.0</v>
      </c>
      <c r="C12" s="3">
        <v>9.63129966592E11</v>
      </c>
      <c r="D12" s="3">
        <v>2.1782958E7</v>
      </c>
      <c r="E12" s="3">
        <f t="shared" si="1"/>
        <v>1483.055138</v>
      </c>
      <c r="F12" s="3">
        <f t="shared" si="2"/>
        <v>19130942.94</v>
      </c>
      <c r="H12" s="17" t="s">
        <v>770</v>
      </c>
      <c r="N12" s="17" t="s">
        <v>771</v>
      </c>
    </row>
    <row r="13">
      <c r="A13" s="3">
        <v>1508.838</v>
      </c>
      <c r="B13" s="1">
        <v>2010.0</v>
      </c>
      <c r="C13" s="3">
        <v>9.93854029824E11</v>
      </c>
      <c r="D13" s="3">
        <v>2.2141527E7</v>
      </c>
      <c r="E13" s="3">
        <f t="shared" si="1"/>
        <v>1497.552732</v>
      </c>
      <c r="F13" s="3">
        <f t="shared" si="2"/>
        <v>19130928.45</v>
      </c>
      <c r="I13" s="30" t="s">
        <v>696</v>
      </c>
      <c r="J13" s="30" t="s">
        <v>772</v>
      </c>
      <c r="K13" s="30" t="s">
        <v>572</v>
      </c>
      <c r="L13" s="30" t="s">
        <v>766</v>
      </c>
      <c r="N13" s="17" t="s">
        <v>773</v>
      </c>
      <c r="O13" s="17" t="s">
        <v>774</v>
      </c>
      <c r="P13" s="17" t="s">
        <v>775</v>
      </c>
      <c r="Q13" s="17" t="s">
        <v>776</v>
      </c>
      <c r="R13" s="17" t="s">
        <v>777</v>
      </c>
      <c r="S13" s="17" t="s">
        <v>778</v>
      </c>
    </row>
    <row r="14">
      <c r="A14" s="3">
        <v>1558.602</v>
      </c>
      <c r="B14" s="1">
        <v>2011.0</v>
      </c>
      <c r="C14" s="3">
        <v>1.02400032768E12</v>
      </c>
      <c r="D14" s="3">
        <v>2.2479723E7</v>
      </c>
      <c r="E14" s="3">
        <f t="shared" si="1"/>
        <v>1512.050326</v>
      </c>
      <c r="F14" s="3">
        <f t="shared" si="2"/>
        <v>19130913.95</v>
      </c>
      <c r="H14" s="1" t="s">
        <v>779</v>
      </c>
      <c r="I14" s="31">
        <f t="array" ref="I14:L18">IFERROR(LINEST(A3:A27, B3:D27, TRUE, TRUE), "No Statistic")</f>
        <v>-0.00003371853316</v>
      </c>
      <c r="J14" s="31">
        <v>1.8930979903212963E-9</v>
      </c>
      <c r="K14" s="31">
        <v>-29.434382783281645</v>
      </c>
      <c r="L14" s="31">
        <v>59538.20388329895</v>
      </c>
      <c r="N14" s="17" t="s">
        <v>780</v>
      </c>
      <c r="O14" s="31">
        <f>SUM(Q3:Q9)</f>
        <v>9095826.456</v>
      </c>
      <c r="P14" s="30">
        <v>6.0</v>
      </c>
      <c r="Q14" s="31">
        <f t="shared" ref="Q14:Q15" si="5">O14/P14</f>
        <v>1515971.076</v>
      </c>
      <c r="R14" s="31">
        <f>Q14/Q15</f>
        <v>610.8926573</v>
      </c>
      <c r="S14" s="31">
        <f>_xlfn.F.DIST.RT(R14, P15, P14)</f>
        <v>0.00000002040227842</v>
      </c>
    </row>
    <row r="15">
      <c r="A15" s="3">
        <v>1536.113</v>
      </c>
      <c r="B15" s="1">
        <v>2012.0</v>
      </c>
      <c r="C15" s="3">
        <v>1.062662897664E12</v>
      </c>
      <c r="D15" s="3">
        <v>2.2852597E7</v>
      </c>
      <c r="E15" s="3">
        <f t="shared" si="1"/>
        <v>1526.54792</v>
      </c>
      <c r="F15" s="3">
        <f t="shared" si="2"/>
        <v>19130899.45</v>
      </c>
      <c r="H15" s="1" t="s">
        <v>781</v>
      </c>
      <c r="I15" s="31">
        <v>3.7782473295715023E-5</v>
      </c>
      <c r="J15" s="31">
        <v>4.848149690171483E-10</v>
      </c>
      <c r="K15" s="31">
        <v>21.10270523553001</v>
      </c>
      <c r="L15" s="31">
        <v>41398.41860721919</v>
      </c>
      <c r="N15" s="17" t="s">
        <v>782</v>
      </c>
      <c r="O15" s="31">
        <f>SUM(R3:R9)</f>
        <v>399532.2915</v>
      </c>
      <c r="P15" s="31">
        <f>(24*7)- 7</f>
        <v>161</v>
      </c>
      <c r="Q15" s="31">
        <f t="shared" si="5"/>
        <v>2481.567028</v>
      </c>
      <c r="R15" s="31"/>
      <c r="S15" s="31"/>
    </row>
    <row r="16">
      <c r="A16" s="3">
        <v>1555.586</v>
      </c>
      <c r="B16" s="1">
        <v>2013.0</v>
      </c>
      <c r="C16" s="3">
        <v>1.086068031488E12</v>
      </c>
      <c r="D16" s="3">
        <v>2.3236224E7</v>
      </c>
      <c r="E16" s="3">
        <f t="shared" si="1"/>
        <v>1541.045514</v>
      </c>
      <c r="F16" s="3">
        <f t="shared" si="2"/>
        <v>19130884.95</v>
      </c>
      <c r="H16" s="1" t="s">
        <v>783</v>
      </c>
      <c r="I16" s="31">
        <v>0.9425749351875976</v>
      </c>
      <c r="J16" s="31">
        <v>28.94145265412301</v>
      </c>
      <c r="K16" s="31" t="s">
        <v>784</v>
      </c>
      <c r="L16" s="31" t="s">
        <v>784</v>
      </c>
      <c r="N16" s="17" t="s">
        <v>785</v>
      </c>
      <c r="O16" s="31">
        <f>SUM(O14:O15)</f>
        <v>9495358.748</v>
      </c>
      <c r="P16" s="30">
        <v>167.0</v>
      </c>
      <c r="Q16" s="31"/>
      <c r="R16" s="31"/>
      <c r="S16" s="31"/>
    </row>
    <row r="17">
      <c r="A17" s="3">
        <v>1566.458</v>
      </c>
      <c r="B17" s="1">
        <v>2014.0</v>
      </c>
      <c r="C17" s="3">
        <v>1.113888129024E12</v>
      </c>
      <c r="D17" s="3">
        <v>2.3595552E7</v>
      </c>
      <c r="E17" s="3">
        <f t="shared" si="1"/>
        <v>1555.543108</v>
      </c>
      <c r="F17" s="3">
        <f t="shared" si="2"/>
        <v>19130870.46</v>
      </c>
      <c r="H17" s="1" t="s">
        <v>786</v>
      </c>
      <c r="I17" s="31">
        <v>114.89799041355496</v>
      </c>
      <c r="J17" s="31">
        <v>21.0</v>
      </c>
      <c r="K17" s="31" t="s">
        <v>784</v>
      </c>
      <c r="L17" s="31" t="s">
        <v>784</v>
      </c>
      <c r="N17" s="31"/>
      <c r="O17" s="31"/>
      <c r="P17" s="31"/>
      <c r="R17" s="31"/>
      <c r="S17" s="31"/>
    </row>
    <row r="18">
      <c r="A18" s="3">
        <v>1601.626</v>
      </c>
      <c r="B18" s="1">
        <v>2015.0</v>
      </c>
      <c r="C18" s="3">
        <v>1.13930338304E12</v>
      </c>
      <c r="D18" s="3">
        <v>2.3947955E7</v>
      </c>
      <c r="E18" s="3">
        <f t="shared" si="1"/>
        <v>1570.040702</v>
      </c>
      <c r="F18" s="3">
        <f t="shared" si="2"/>
        <v>19130855.96</v>
      </c>
      <c r="H18" s="1" t="s">
        <v>787</v>
      </c>
      <c r="I18" s="31">
        <v>288718.3181574915</v>
      </c>
      <c r="J18" s="31">
        <v>17589.76131634772</v>
      </c>
      <c r="K18" s="31" t="s">
        <v>784</v>
      </c>
      <c r="L18" s="31" t="s">
        <v>784</v>
      </c>
    </row>
    <row r="19">
      <c r="A19" s="3">
        <v>1606.889</v>
      </c>
      <c r="B19" s="1">
        <v>2016.0</v>
      </c>
      <c r="C19" s="3">
        <v>1.169967284224E12</v>
      </c>
      <c r="D19" s="3">
        <v>2.4329914E7</v>
      </c>
      <c r="E19" s="3">
        <f t="shared" si="1"/>
        <v>1584.538295</v>
      </c>
      <c r="F19" s="3">
        <f t="shared" si="2"/>
        <v>19130841.46</v>
      </c>
    </row>
    <row r="20">
      <c r="A20" s="3">
        <v>1602.028</v>
      </c>
      <c r="B20" s="1">
        <v>2017.0</v>
      </c>
      <c r="C20" s="3">
        <v>1.19783292928E12</v>
      </c>
      <c r="D20" s="3">
        <v>2.4730998E7</v>
      </c>
      <c r="E20" s="3">
        <f t="shared" si="1"/>
        <v>1599.035889</v>
      </c>
      <c r="F20" s="3">
        <f t="shared" si="2"/>
        <v>19130826.96</v>
      </c>
      <c r="H20" s="17" t="s">
        <v>788</v>
      </c>
    </row>
    <row r="21">
      <c r="A21" s="3">
        <v>1625.908</v>
      </c>
      <c r="B21" s="1">
        <v>2018.0</v>
      </c>
      <c r="C21" s="3">
        <v>1.231576891392E12</v>
      </c>
      <c r="D21" s="3">
        <v>2.5119651E7</v>
      </c>
      <c r="E21" s="3">
        <f t="shared" si="1"/>
        <v>1613.533483</v>
      </c>
      <c r="F21" s="3">
        <f t="shared" si="2"/>
        <v>19130812.47</v>
      </c>
      <c r="H21" s="17" t="s">
        <v>789</v>
      </c>
      <c r="J21" s="17" t="s">
        <v>790</v>
      </c>
      <c r="K21" s="17" t="s">
        <v>791</v>
      </c>
      <c r="L21" s="17" t="s">
        <v>792</v>
      </c>
    </row>
    <row r="22">
      <c r="A22" s="3">
        <v>1680.293</v>
      </c>
      <c r="B22" s="1">
        <v>2019.0</v>
      </c>
      <c r="C22" s="3">
        <v>1.255505526784E12</v>
      </c>
      <c r="D22" s="3">
        <v>2.548266E7</v>
      </c>
      <c r="E22" s="3">
        <f t="shared" si="1"/>
        <v>1628.031077</v>
      </c>
      <c r="F22" s="3">
        <f t="shared" si="2"/>
        <v>19130797.97</v>
      </c>
      <c r="H22" s="1" t="s">
        <v>793</v>
      </c>
      <c r="J22" s="3">
        <f>IFERROR(__xludf.DUMMYFUNCTION("TTEST(
  FILTER(PrimaryEnergyConsumption, PrimaryEnergyPeriod=""Pre-GFC""),
  FILTER(PrimaryEnergyConsumption, PrimaryEnergyPeriod=""Post-GFC""),
  2, 2)"),6.191090518442613E-5)</f>
        <v>0.00006191090518</v>
      </c>
      <c r="K22" s="31" t="str">
        <f t="shared" ref="K22:K24" si="6">IF(J22 &lt; 0.05, "Yes", "No")</f>
        <v>Yes</v>
      </c>
      <c r="L22" s="3" t="str">
        <f>IF(K22 = "Yes", "Significant Difference in Consumption", "No Significant Difference in Consumption")</f>
        <v>Significant Difference in Consumption</v>
      </c>
    </row>
    <row r="23">
      <c r="A23" s="3">
        <v>1585.412</v>
      </c>
      <c r="B23" s="1">
        <v>2020.0</v>
      </c>
      <c r="C23" s="3">
        <v>1.232259776512E12</v>
      </c>
      <c r="D23" s="3">
        <v>2.5743732E7</v>
      </c>
      <c r="E23" s="3">
        <f t="shared" si="1"/>
        <v>1642.528671</v>
      </c>
      <c r="F23" s="3">
        <f t="shared" si="2"/>
        <v>19130783.47</v>
      </c>
      <c r="H23" s="1" t="s">
        <v>794</v>
      </c>
      <c r="J23" s="3">
        <f>IFERROR(__xludf.DUMMYFUNCTION("TTEST(
  FILTER(PrimaryEnergyConsumption, PrimaryEnergyPeriod=""Post-GFC""),
  FILTER(PrimaryEnergyConsumption, PrimaryEnergyPeriod=""Renewable shift""),
  2, 2)"),1.3298821296243917E-4)</f>
        <v>0.000132988213</v>
      </c>
      <c r="K23" s="31" t="str">
        <f t="shared" si="6"/>
        <v>Yes</v>
      </c>
    </row>
    <row r="24">
      <c r="A24" s="3">
        <v>1589.323</v>
      </c>
      <c r="B24" s="1">
        <v>2021.0</v>
      </c>
      <c r="C24" s="3">
        <v>1.2967051264E12</v>
      </c>
      <c r="D24" s="3">
        <v>2.5956358E7</v>
      </c>
      <c r="E24" s="3">
        <f t="shared" si="1"/>
        <v>1657.026265</v>
      </c>
      <c r="F24" s="3">
        <f t="shared" si="2"/>
        <v>19130768.97</v>
      </c>
      <c r="H24" s="1" t="s">
        <v>795</v>
      </c>
      <c r="J24" s="3">
        <f>IFERROR(__xludf.DUMMYFUNCTION("TTEST(
  FILTER(PrimaryEnergyConsumption, PrimaryEnergyPeriod=""Pre-GFC""),
  FILTER(PrimaryEnergyConsumption, PrimaryEnergyPeriod=""Renewable shift""),
  2, 2)"),2.4758837276533093E-7)</f>
        <v>0.0000002475883728</v>
      </c>
      <c r="K24" s="31" t="str">
        <f t="shared" si="6"/>
        <v>Yes</v>
      </c>
    </row>
    <row r="25">
      <c r="A25" s="3">
        <v>1660.79</v>
      </c>
      <c r="B25" s="1">
        <v>2022.0</v>
      </c>
      <c r="C25" s="3">
        <v>1.3442514944E12</v>
      </c>
      <c r="D25" s="3">
        <v>2.6200929E7</v>
      </c>
      <c r="E25" s="3">
        <f t="shared" si="1"/>
        <v>1671.523858</v>
      </c>
      <c r="F25" s="3">
        <f t="shared" si="2"/>
        <v>19130754.48</v>
      </c>
    </row>
    <row r="26">
      <c r="A26" s="3">
        <v>1657.377</v>
      </c>
      <c r="B26" s="1">
        <v>2023.0</v>
      </c>
      <c r="C26" s="3">
        <v>1.368415340050211E12</v>
      </c>
      <c r="D26" s="3">
        <v>2.6451074E7</v>
      </c>
      <c r="E26" s="3">
        <f t="shared" si="1"/>
        <v>1686.021452</v>
      </c>
      <c r="F26" s="3">
        <f t="shared" si="2"/>
        <v>19130739.98</v>
      </c>
    </row>
    <row r="27">
      <c r="A27" s="3">
        <v>1672.114</v>
      </c>
      <c r="B27" s="1">
        <v>2024.0</v>
      </c>
      <c r="C27" s="3">
        <v>1.3976522134847734E12</v>
      </c>
      <c r="D27" s="3">
        <v>2.6713152E7</v>
      </c>
      <c r="E27" s="3">
        <f t="shared" si="1"/>
        <v>1700.519046</v>
      </c>
      <c r="F27" s="3">
        <f t="shared" si="2"/>
        <v>19130725.48</v>
      </c>
    </row>
  </sheetData>
  <mergeCells count="22">
    <mergeCell ref="A1:F1"/>
    <mergeCell ref="H2:K2"/>
    <mergeCell ref="N2:O2"/>
    <mergeCell ref="H3:I3"/>
    <mergeCell ref="N3:O3"/>
    <mergeCell ref="H4:I4"/>
    <mergeCell ref="H5:I5"/>
    <mergeCell ref="N10:O10"/>
    <mergeCell ref="H12:L12"/>
    <mergeCell ref="N12:S12"/>
    <mergeCell ref="H20:L20"/>
    <mergeCell ref="H21:I21"/>
    <mergeCell ref="H22:I22"/>
    <mergeCell ref="H23:I23"/>
    <mergeCell ref="H24:I24"/>
    <mergeCell ref="N4:O4"/>
    <mergeCell ref="N5:O5"/>
    <mergeCell ref="N6:O6"/>
    <mergeCell ref="H7:K7"/>
    <mergeCell ref="N7:O7"/>
    <mergeCell ref="N8:O8"/>
    <mergeCell ref="N9:O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75"/>
    <col customWidth="1" min="2" max="2" width="7.13"/>
    <col customWidth="1" min="3" max="3" width="11.75"/>
    <col customWidth="1" min="4" max="5" width="19.13"/>
    <col customWidth="1" min="6" max="7" width="26.38"/>
    <col customWidth="1" min="9" max="9" width="13.25"/>
    <col customWidth="1" min="10" max="10" width="20.38"/>
    <col customWidth="1" min="11" max="11" width="20.63"/>
    <col customWidth="1" min="12" max="12" width="14.5"/>
    <col customWidth="1" min="13" max="14" width="18.5"/>
  </cols>
  <sheetData>
    <row r="1">
      <c r="A1" s="17" t="s">
        <v>796</v>
      </c>
      <c r="I1" s="17" t="s">
        <v>797</v>
      </c>
      <c r="M1" s="30"/>
      <c r="N1" s="30"/>
      <c r="P1" s="30"/>
      <c r="W1" s="30"/>
    </row>
    <row r="2">
      <c r="A2" s="17" t="s">
        <v>798</v>
      </c>
      <c r="B2" s="17" t="s">
        <v>568</v>
      </c>
      <c r="C2" s="17" t="s">
        <v>698</v>
      </c>
      <c r="D2" s="17" t="s">
        <v>799</v>
      </c>
      <c r="E2" s="17" t="s">
        <v>800</v>
      </c>
      <c r="F2" s="26" t="s">
        <v>801</v>
      </c>
      <c r="G2" s="26" t="s">
        <v>802</v>
      </c>
      <c r="I2" s="17" t="s">
        <v>568</v>
      </c>
      <c r="J2" s="17" t="s">
        <v>803</v>
      </c>
      <c r="K2" s="17" t="s">
        <v>804</v>
      </c>
      <c r="L2" s="17" t="s">
        <v>805</v>
      </c>
      <c r="M2" s="26"/>
      <c r="N2" s="26"/>
      <c r="P2" s="17"/>
      <c r="Q2" s="17"/>
      <c r="R2" s="17"/>
      <c r="S2" s="17"/>
      <c r="T2" s="26"/>
      <c r="U2" s="26"/>
      <c r="W2" s="17"/>
      <c r="X2" s="17"/>
      <c r="Y2" s="17"/>
      <c r="Z2" s="17"/>
      <c r="AA2" s="26"/>
      <c r="AB2" s="26"/>
    </row>
    <row r="3">
      <c r="A3" s="1" t="s">
        <v>806</v>
      </c>
      <c r="B3" s="31">
        <f>IFERROR(__xludf.DUMMYFUNCTION("QUERY(BiofuelYear)"),2000.0)</f>
        <v>2000</v>
      </c>
      <c r="C3" s="31">
        <f t="array" ref="C3:C27">IF(A3="Biofuel", BiofuelConsumption,
 IF(A3="Coal", CoalConsumption,
 IF(A3="Gas", GasConsumption,
 IF(A3="Oil", OilConsumption,
 IF(A3="Hydro", HydropowerConsumption,
 IF(A3="Solar", SolarConsumption,
 IF(A3="Wind", WindConsumption, "")))))))</f>
        <v>455.982</v>
      </c>
      <c r="D3" s="33">
        <v>0.0</v>
      </c>
      <c r="E3" s="33">
        <v>0.0</v>
      </c>
      <c r="F3" s="31">
        <f t="shared" ref="F3:G3" si="1">C3</f>
        <v>455.982</v>
      </c>
      <c r="G3" s="34">
        <f t="shared" si="1"/>
        <v>0</v>
      </c>
      <c r="I3" s="31">
        <f>IFERROR(__xludf.DUMMYFUNCTION("QUERY(BiofuelYear)"),2000.0)</f>
        <v>2000</v>
      </c>
      <c r="J3" s="35">
        <f>SUMIF(SolarYear, $I3, SolarConsumption) 
+ SUMIF(WIndYear, $I3, WindConsumption) 
+ SUMIF(BiofuelYear, $I3, BiofuelConsumption) 
+ SUMIF(HydropowerYear, $I3, HydropowerConsumption)</f>
        <v>46.242</v>
      </c>
      <c r="K3" s="31">
        <f>SUMIF(OilYear, $I3, OilConsumption)</f>
        <v>455.982</v>
      </c>
      <c r="L3" s="31">
        <f t="shared" ref="L3:L27" si="2">J3/(J3+K3)</f>
        <v>0.09207445283</v>
      </c>
    </row>
    <row r="4">
      <c r="A4" s="31"/>
      <c r="B4" s="31">
        <f>IFERROR(__xludf.DUMMYFUNCTION("""COMPUTED_VALUE"""),2001.0)</f>
        <v>2001</v>
      </c>
      <c r="C4" s="31">
        <v>457.085</v>
      </c>
      <c r="D4" s="33">
        <v>0.0</v>
      </c>
      <c r="E4" s="33">
        <v>0.0</v>
      </c>
      <c r="F4" s="34">
        <f t="shared" ref="F4:F33" si="3">(0.3 * C3) + ((1 - 0.3) * F3)</f>
        <v>455.982</v>
      </c>
      <c r="G4" s="34">
        <f t="shared" ref="G4:G33" si="4">(0.6 * C3) + ((1 - 0.6) * G3)</f>
        <v>273.5892</v>
      </c>
      <c r="I4" s="31">
        <f>IFERROR(__xludf.DUMMYFUNCTION("""COMPUTED_VALUE"""),2001.0)</f>
        <v>2001</v>
      </c>
      <c r="J4" s="35">
        <f>SUMIF(SolarYear, $I4, SolarConsumption) 
+ SUMIF(WIndYear, $I4, WindConsumption) 
+ SUMIF(BiofuelYear, $I4, BiofuelConsumption) 
+ SUMIF(HydropowerYear, $I4, HydropowerConsumption)</f>
        <v>45.483</v>
      </c>
      <c r="K4" s="31">
        <f>SUMIF(OilYear, $I4, OilConsumption)</f>
        <v>457.085</v>
      </c>
      <c r="L4" s="31">
        <f t="shared" si="2"/>
        <v>0.09050118591</v>
      </c>
    </row>
    <row r="5">
      <c r="A5" s="31"/>
      <c r="B5" s="31">
        <f>IFERROR(__xludf.DUMMYFUNCTION("""COMPUTED_VALUE"""),2002.0)</f>
        <v>2002</v>
      </c>
      <c r="C5" s="31">
        <v>461.975</v>
      </c>
      <c r="D5" s="34">
        <f t="shared" ref="D5:D33" si="5">AVERAGE(C3:C5)  </f>
        <v>458.3473333</v>
      </c>
      <c r="E5" s="33">
        <v>0.0</v>
      </c>
      <c r="F5" s="34">
        <f t="shared" si="3"/>
        <v>456.3129</v>
      </c>
      <c r="G5" s="34">
        <f t="shared" si="4"/>
        <v>383.68668</v>
      </c>
      <c r="I5" s="31">
        <f>IFERROR(__xludf.DUMMYFUNCTION("""COMPUTED_VALUE"""),2002.0)</f>
        <v>2002</v>
      </c>
      <c r="J5" s="35">
        <f>SUMIF(SolarYear, $I5, SolarConsumption) 
+ SUMIF(WIndYear, $I5, WindConsumption) 
+ SUMIF(BiofuelYear, $I5, BiofuelConsumption) 
+ SUMIF(HydropowerYear, $I5, HydropowerConsumption)</f>
        <v>45.718</v>
      </c>
      <c r="K5" s="31">
        <f>SUMIF(OilYear, $I5, OilConsumption)</f>
        <v>461.975</v>
      </c>
      <c r="L5" s="31">
        <f t="shared" si="2"/>
        <v>0.09005048326</v>
      </c>
    </row>
    <row r="6">
      <c r="A6" s="31"/>
      <c r="B6" s="31">
        <f>IFERROR(__xludf.DUMMYFUNCTION("""COMPUTED_VALUE"""),2003.0)</f>
        <v>2003</v>
      </c>
      <c r="C6" s="31">
        <v>460.26</v>
      </c>
      <c r="D6" s="34">
        <f t="shared" si="5"/>
        <v>459.7733333</v>
      </c>
      <c r="E6" s="33">
        <v>0.0</v>
      </c>
      <c r="F6" s="34">
        <f t="shared" si="3"/>
        <v>458.01153</v>
      </c>
      <c r="G6" s="34">
        <f t="shared" si="4"/>
        <v>430.659672</v>
      </c>
      <c r="I6" s="31">
        <f>IFERROR(__xludf.DUMMYFUNCTION("""COMPUTED_VALUE"""),2003.0)</f>
        <v>2003</v>
      </c>
      <c r="J6" s="35">
        <f>SUMIF(SolarYear, $I6, SolarConsumption) 
+ SUMIF(WIndYear, $I6, WindConsumption) 
+ SUMIF(BiofuelYear, $I6, BiofuelConsumption) 
+ SUMIF(HydropowerYear, $I6, HydropowerConsumption)</f>
        <v>46.26</v>
      </c>
      <c r="K6" s="31">
        <f>SUMIF(OilYear, $I6, OilConsumption)</f>
        <v>460.26</v>
      </c>
      <c r="L6" s="31">
        <f t="shared" si="2"/>
        <v>0.09132906894</v>
      </c>
    </row>
    <row r="7">
      <c r="A7" s="31"/>
      <c r="B7" s="31">
        <f>IFERROR(__xludf.DUMMYFUNCTION("""COMPUTED_VALUE"""),2004.0)</f>
        <v>2004</v>
      </c>
      <c r="C7" s="31">
        <v>471.296</v>
      </c>
      <c r="D7" s="34">
        <f t="shared" si="5"/>
        <v>464.5103333</v>
      </c>
      <c r="E7" s="34">
        <f t="shared" ref="E7:E33" si="6">AVERAGE(C3:C7)  </f>
        <v>461.3196</v>
      </c>
      <c r="F7" s="34">
        <f t="shared" si="3"/>
        <v>458.686071</v>
      </c>
      <c r="G7" s="34">
        <f t="shared" si="4"/>
        <v>448.4198688</v>
      </c>
      <c r="I7" s="31">
        <f>IFERROR(__xludf.DUMMYFUNCTION("""COMPUTED_VALUE"""),2004.0)</f>
        <v>2004</v>
      </c>
      <c r="J7" s="35">
        <f>SUMIF(SolarYear, $I7, SolarConsumption) 
+ SUMIF(WIndYear, $I7, WindConsumption) 
+ SUMIF(BiofuelYear, $I7, BiofuelConsumption) 
+ SUMIF(HydropowerYear, $I7, HydropowerConsumption)</f>
        <v>44.863</v>
      </c>
      <c r="K7" s="31">
        <f>SUMIF(OilYear, $I7, OilConsumption)</f>
        <v>471.296</v>
      </c>
      <c r="L7" s="31">
        <f t="shared" si="2"/>
        <v>0.08691701588</v>
      </c>
    </row>
    <row r="8">
      <c r="A8" s="31"/>
      <c r="B8" s="31">
        <f>IFERROR(__xludf.DUMMYFUNCTION("""COMPUTED_VALUE"""),2005.0)</f>
        <v>2005</v>
      </c>
      <c r="C8" s="31">
        <v>478.702</v>
      </c>
      <c r="D8" s="34">
        <f t="shared" si="5"/>
        <v>470.086</v>
      </c>
      <c r="E8" s="34">
        <f t="shared" si="6"/>
        <v>465.8636</v>
      </c>
      <c r="F8" s="34">
        <f t="shared" si="3"/>
        <v>462.4690497</v>
      </c>
      <c r="G8" s="34">
        <f t="shared" si="4"/>
        <v>462.1455475</v>
      </c>
      <c r="I8" s="31">
        <f>IFERROR(__xludf.DUMMYFUNCTION("""COMPUTED_VALUE"""),2005.0)</f>
        <v>2005</v>
      </c>
      <c r="J8" s="35">
        <f>SUMIF(SolarYear, $I8, SolarConsumption) 
+ SUMIF(WIndYear, $I8, WindConsumption) 
+ SUMIF(BiofuelYear, $I8, BiofuelConsumption) 
+ SUMIF(HydropowerYear, $I8, HydropowerConsumption)</f>
        <v>45.526</v>
      </c>
      <c r="K8" s="31">
        <f>SUMIF(OilYear, $I8, OilConsumption)</f>
        <v>478.702</v>
      </c>
      <c r="L8" s="31">
        <f t="shared" si="2"/>
        <v>0.08684389235</v>
      </c>
    </row>
    <row r="9">
      <c r="A9" s="31"/>
      <c r="B9" s="31">
        <f>IFERROR(__xludf.DUMMYFUNCTION("""COMPUTED_VALUE"""),2006.0)</f>
        <v>2006</v>
      </c>
      <c r="C9" s="31">
        <v>493.642</v>
      </c>
      <c r="D9" s="34">
        <f t="shared" si="5"/>
        <v>481.2133333</v>
      </c>
      <c r="E9" s="34">
        <f t="shared" si="6"/>
        <v>473.175</v>
      </c>
      <c r="F9" s="34">
        <f t="shared" si="3"/>
        <v>467.3389348</v>
      </c>
      <c r="G9" s="34">
        <f t="shared" si="4"/>
        <v>472.079419</v>
      </c>
      <c r="I9" s="31">
        <f>IFERROR(__xludf.DUMMYFUNCTION("""COMPUTED_VALUE"""),2006.0)</f>
        <v>2006</v>
      </c>
      <c r="J9" s="35">
        <f>SUMIF(SolarYear, $I9, SolarConsumption) 
+ SUMIF(WIndYear, $I9, WindConsumption) 
+ SUMIF(BiofuelYear, $I9, BiofuelConsumption) 
+ SUMIF(HydropowerYear, $I9, HydropowerConsumption)</f>
        <v>46.761</v>
      </c>
      <c r="K9" s="31">
        <f>SUMIF(OilYear, $I9, OilConsumption)</f>
        <v>493.642</v>
      </c>
      <c r="L9" s="31">
        <f t="shared" si="2"/>
        <v>0.08652986752</v>
      </c>
    </row>
    <row r="10">
      <c r="A10" s="31"/>
      <c r="B10" s="31">
        <f>IFERROR(__xludf.DUMMYFUNCTION("""COMPUTED_VALUE"""),2007.0)</f>
        <v>2007</v>
      </c>
      <c r="C10" s="31">
        <v>506.27</v>
      </c>
      <c r="D10" s="34">
        <f t="shared" si="5"/>
        <v>492.8713333</v>
      </c>
      <c r="E10" s="34">
        <f t="shared" si="6"/>
        <v>482.034</v>
      </c>
      <c r="F10" s="34">
        <f t="shared" si="3"/>
        <v>475.2298544</v>
      </c>
      <c r="G10" s="34">
        <f t="shared" si="4"/>
        <v>485.0169676</v>
      </c>
      <c r="I10" s="31">
        <f>IFERROR(__xludf.DUMMYFUNCTION("""COMPUTED_VALUE"""),2007.0)</f>
        <v>2007</v>
      </c>
      <c r="J10" s="35">
        <f>SUMIF(SolarYear, $I10, SolarConsumption) 
+ SUMIF(WIndYear, $I10, WindConsumption) 
+ SUMIF(BiofuelYear, $I10, BiofuelConsumption) 
+ SUMIF(HydropowerYear, $I10, HydropowerConsumption)</f>
        <v>43.559</v>
      </c>
      <c r="K10" s="31">
        <f>SUMIF(OilYear, $I10, OilConsumption)</f>
        <v>506.27</v>
      </c>
      <c r="L10" s="31">
        <f t="shared" si="2"/>
        <v>0.07922281291</v>
      </c>
    </row>
    <row r="11">
      <c r="A11" s="31"/>
      <c r="B11" s="31">
        <f>IFERROR(__xludf.DUMMYFUNCTION("""COMPUTED_VALUE"""),2008.0)</f>
        <v>2008</v>
      </c>
      <c r="C11" s="31">
        <v>512.716</v>
      </c>
      <c r="D11" s="34">
        <f t="shared" si="5"/>
        <v>504.2093333</v>
      </c>
      <c r="E11" s="34">
        <f t="shared" si="6"/>
        <v>492.5252</v>
      </c>
      <c r="F11" s="34">
        <f t="shared" si="3"/>
        <v>484.541898</v>
      </c>
      <c r="G11" s="34">
        <f t="shared" si="4"/>
        <v>497.768787</v>
      </c>
      <c r="I11" s="31">
        <f>IFERROR(__xludf.DUMMYFUNCTION("""COMPUTED_VALUE"""),2008.0)</f>
        <v>2008</v>
      </c>
      <c r="J11" s="35">
        <f>SUMIF(SolarYear, $I11, SolarConsumption) 
+ SUMIF(WIndYear, $I11, WindConsumption) 
+ SUMIF(BiofuelYear, $I11, BiofuelConsumption) 
+ SUMIF(HydropowerYear, $I11, HydropowerConsumption)</f>
        <v>41.946</v>
      </c>
      <c r="K11" s="31">
        <f>SUMIF(OilYear, $I11, OilConsumption)</f>
        <v>512.716</v>
      </c>
      <c r="L11" s="31">
        <f t="shared" si="2"/>
        <v>0.07562443434</v>
      </c>
    </row>
    <row r="12">
      <c r="A12" s="31"/>
      <c r="B12" s="31">
        <f>IFERROR(__xludf.DUMMYFUNCTION("""COMPUTED_VALUE"""),2009.0)</f>
        <v>2009</v>
      </c>
      <c r="C12" s="31">
        <v>504.141</v>
      </c>
      <c r="D12" s="34">
        <f t="shared" si="5"/>
        <v>507.709</v>
      </c>
      <c r="E12" s="34">
        <f t="shared" si="6"/>
        <v>499.0942</v>
      </c>
      <c r="F12" s="34">
        <f t="shared" si="3"/>
        <v>492.9941286</v>
      </c>
      <c r="G12" s="34">
        <f t="shared" si="4"/>
        <v>506.7371148</v>
      </c>
      <c r="I12" s="31">
        <f>IFERROR(__xludf.DUMMYFUNCTION("""COMPUTED_VALUE"""),2009.0)</f>
        <v>2009</v>
      </c>
      <c r="J12" s="35">
        <f>SUMIF(SolarYear, $I12, SolarConsumption) 
+ SUMIF(WIndYear, $I12, WindConsumption) 
+ SUMIF(BiofuelYear, $I12, BiofuelConsumption) 
+ SUMIF(HydropowerYear, $I12, HydropowerConsumption)</f>
        <v>47.364</v>
      </c>
      <c r="K12" s="31">
        <f>SUMIF(OilYear, $I12, OilConsumption)</f>
        <v>504.141</v>
      </c>
      <c r="L12" s="31">
        <f t="shared" si="2"/>
        <v>0.085881361</v>
      </c>
    </row>
    <row r="13">
      <c r="A13" s="31"/>
      <c r="B13" s="31">
        <f>IFERROR(__xludf.DUMMYFUNCTION("""COMPUTED_VALUE"""),2010.0)</f>
        <v>2010</v>
      </c>
      <c r="C13" s="31">
        <v>519.306</v>
      </c>
      <c r="D13" s="34">
        <f t="shared" si="5"/>
        <v>512.0543333</v>
      </c>
      <c r="E13" s="34">
        <f t="shared" si="6"/>
        <v>507.215</v>
      </c>
      <c r="F13" s="34">
        <f t="shared" si="3"/>
        <v>496.33819</v>
      </c>
      <c r="G13" s="34">
        <f t="shared" si="4"/>
        <v>505.1794459</v>
      </c>
      <c r="I13" s="31">
        <f>IFERROR(__xludf.DUMMYFUNCTION("""COMPUTED_VALUE"""),2010.0)</f>
        <v>2010</v>
      </c>
      <c r="J13" s="35">
        <f>SUMIF(SolarYear, $I13, SolarConsumption) 
+ SUMIF(WIndYear, $I13, WindConsumption) 
+ SUMIF(BiofuelYear, $I13, BiofuelConsumption) 
+ SUMIF(HydropowerYear, $I13, HydropowerConsumption)</f>
        <v>53.902</v>
      </c>
      <c r="K13" s="31">
        <f>SUMIF(OilYear, $I13, OilConsumption)</f>
        <v>519.306</v>
      </c>
      <c r="L13" s="31">
        <f t="shared" si="2"/>
        <v>0.09403567291</v>
      </c>
    </row>
    <row r="14">
      <c r="A14" s="31"/>
      <c r="B14" s="31">
        <f>IFERROR(__xludf.DUMMYFUNCTION("""COMPUTED_VALUE"""),2011.0)</f>
        <v>2011</v>
      </c>
      <c r="C14" s="31">
        <v>547.06</v>
      </c>
      <c r="D14" s="34">
        <f t="shared" si="5"/>
        <v>523.5023333</v>
      </c>
      <c r="E14" s="34">
        <f t="shared" si="6"/>
        <v>517.8986</v>
      </c>
      <c r="F14" s="34">
        <f t="shared" si="3"/>
        <v>503.228533</v>
      </c>
      <c r="G14" s="34">
        <f t="shared" si="4"/>
        <v>513.6553784</v>
      </c>
      <c r="I14" s="31">
        <f>IFERROR(__xludf.DUMMYFUNCTION("""COMPUTED_VALUE"""),2011.0)</f>
        <v>2011</v>
      </c>
      <c r="J14" s="35">
        <f>SUMIF(SolarYear, $I14, SolarConsumption) 
+ SUMIF(WIndYear, $I14, WindConsumption) 
+ SUMIF(BiofuelYear, $I14, BiofuelConsumption) 
+ SUMIF(HydropowerYear, $I14, HydropowerConsumption)</f>
        <v>75.733</v>
      </c>
      <c r="K14" s="31">
        <f>SUMIF(OilYear, $I14, OilConsumption)</f>
        <v>547.06</v>
      </c>
      <c r="L14" s="31">
        <f t="shared" si="2"/>
        <v>0.1216022017</v>
      </c>
    </row>
    <row r="15">
      <c r="A15" s="31"/>
      <c r="B15" s="31">
        <f>IFERROR(__xludf.DUMMYFUNCTION("""COMPUTED_VALUE"""),2012.0)</f>
        <v>2012</v>
      </c>
      <c r="C15" s="31">
        <v>561.419</v>
      </c>
      <c r="D15" s="34">
        <f t="shared" si="5"/>
        <v>542.595</v>
      </c>
      <c r="E15" s="34">
        <f t="shared" si="6"/>
        <v>528.9284</v>
      </c>
      <c r="F15" s="34">
        <f t="shared" si="3"/>
        <v>516.3779731</v>
      </c>
      <c r="G15" s="34">
        <f t="shared" si="4"/>
        <v>533.6981513</v>
      </c>
      <c r="I15" s="31">
        <f>IFERROR(__xludf.DUMMYFUNCTION("""COMPUTED_VALUE"""),2012.0)</f>
        <v>2012</v>
      </c>
      <c r="J15" s="35">
        <f>SUMIF(SolarYear, $I15, SolarConsumption) 
+ SUMIF(WIndYear, $I15, WindConsumption) 
+ SUMIF(BiofuelYear, $I15, BiofuelConsumption) 
+ SUMIF(HydropowerYear, $I15, HydropowerConsumption)</f>
        <v>73.015</v>
      </c>
      <c r="K15" s="31">
        <f>SUMIF(OilYear, $I15, OilConsumption)</f>
        <v>561.419</v>
      </c>
      <c r="L15" s="31">
        <f t="shared" si="2"/>
        <v>0.1150868333</v>
      </c>
    </row>
    <row r="16">
      <c r="A16" s="31"/>
      <c r="B16" s="31">
        <f>IFERROR(__xludf.DUMMYFUNCTION("""COMPUTED_VALUE"""),2013.0)</f>
        <v>2013</v>
      </c>
      <c r="C16" s="31">
        <v>578.037</v>
      </c>
      <c r="D16" s="34">
        <f t="shared" si="5"/>
        <v>562.172</v>
      </c>
      <c r="E16" s="34">
        <f t="shared" si="6"/>
        <v>541.9926</v>
      </c>
      <c r="F16" s="34">
        <f t="shared" si="3"/>
        <v>529.8902812</v>
      </c>
      <c r="G16" s="34">
        <f t="shared" si="4"/>
        <v>550.3306605</v>
      </c>
      <c r="I16" s="31">
        <f>IFERROR(__xludf.DUMMYFUNCTION("""COMPUTED_VALUE"""),2013.0)</f>
        <v>2013</v>
      </c>
      <c r="J16" s="35">
        <f>SUMIF(SolarYear, $I16, SolarConsumption) 
+ SUMIF(WIndYear, $I16, WindConsumption) 
+ SUMIF(BiofuelYear, $I16, BiofuelConsumption) 
+ SUMIF(HydropowerYear, $I16, HydropowerConsumption)</f>
        <v>85.262</v>
      </c>
      <c r="K16" s="31">
        <f>SUMIF(OilYear, $I16, OilConsumption)</f>
        <v>578.037</v>
      </c>
      <c r="L16" s="31">
        <f t="shared" si="2"/>
        <v>0.1285423316</v>
      </c>
    </row>
    <row r="17">
      <c r="A17" s="31"/>
      <c r="B17" s="31">
        <f>IFERROR(__xludf.DUMMYFUNCTION("""COMPUTED_VALUE"""),2014.0)</f>
        <v>2014</v>
      </c>
      <c r="C17" s="31">
        <v>575.428</v>
      </c>
      <c r="D17" s="34">
        <f t="shared" si="5"/>
        <v>571.628</v>
      </c>
      <c r="E17" s="34">
        <f t="shared" si="6"/>
        <v>556.25</v>
      </c>
      <c r="F17" s="34">
        <f t="shared" si="3"/>
        <v>544.3342968</v>
      </c>
      <c r="G17" s="34">
        <f t="shared" si="4"/>
        <v>566.9544642</v>
      </c>
      <c r="I17" s="31">
        <f>IFERROR(__xludf.DUMMYFUNCTION("""COMPUTED_VALUE"""),2014.0)</f>
        <v>2014</v>
      </c>
      <c r="J17" s="35">
        <f>SUMIF(SolarYear, $I17, SolarConsumption) 
+ SUMIF(WIndYear, $I17, WindConsumption) 
+ SUMIF(BiofuelYear, $I17, BiofuelConsumption) 
+ SUMIF(HydropowerYear, $I17, HydropowerConsumption)</f>
        <v>77.337</v>
      </c>
      <c r="K17" s="31">
        <f>SUMIF(OilYear, $I17, OilConsumption)</f>
        <v>575.428</v>
      </c>
      <c r="L17" s="31">
        <f t="shared" si="2"/>
        <v>0.1184760212</v>
      </c>
    </row>
    <row r="18">
      <c r="A18" s="31"/>
      <c r="B18" s="31">
        <f>IFERROR(__xludf.DUMMYFUNCTION("""COMPUTED_VALUE"""),2015.0)</f>
        <v>2015</v>
      </c>
      <c r="C18" s="31">
        <v>570.779</v>
      </c>
      <c r="D18" s="34">
        <f t="shared" si="5"/>
        <v>574.748</v>
      </c>
      <c r="E18" s="34">
        <f t="shared" si="6"/>
        <v>566.5446</v>
      </c>
      <c r="F18" s="34">
        <f t="shared" si="3"/>
        <v>553.6624078</v>
      </c>
      <c r="G18" s="34">
        <f t="shared" si="4"/>
        <v>572.0385857</v>
      </c>
      <c r="I18" s="31">
        <f>IFERROR(__xludf.DUMMYFUNCTION("""COMPUTED_VALUE"""),2015.0)</f>
        <v>2015</v>
      </c>
      <c r="J18" s="35">
        <f>SUMIF(SolarYear, $I18, SolarConsumption) 
+ SUMIF(WIndYear, $I18, WindConsumption) 
+ SUMIF(BiofuelYear, $I18, BiofuelConsumption) 
+ SUMIF(HydropowerYear, $I18, HydropowerConsumption)</f>
        <v>83.564</v>
      </c>
      <c r="K18" s="31">
        <f>SUMIF(OilYear, $I18, OilConsumption)</f>
        <v>570.779</v>
      </c>
      <c r="L18" s="31">
        <f t="shared" si="2"/>
        <v>0.1277067226</v>
      </c>
    </row>
    <row r="19">
      <c r="A19" s="31"/>
      <c r="B19" s="31">
        <f>IFERROR(__xludf.DUMMYFUNCTION("""COMPUTED_VALUE"""),2016.0)</f>
        <v>2016</v>
      </c>
      <c r="C19" s="31">
        <v>572.201</v>
      </c>
      <c r="D19" s="34">
        <f t="shared" si="5"/>
        <v>572.8026667</v>
      </c>
      <c r="E19" s="34">
        <f t="shared" si="6"/>
        <v>571.5728</v>
      </c>
      <c r="F19" s="34">
        <f t="shared" si="3"/>
        <v>558.7973854</v>
      </c>
      <c r="G19" s="34">
        <f t="shared" si="4"/>
        <v>571.2828343</v>
      </c>
      <c r="I19" s="31">
        <f>IFERROR(__xludf.DUMMYFUNCTION("""COMPUTED_VALUE"""),2016.0)</f>
        <v>2016</v>
      </c>
      <c r="J19" s="35">
        <f>SUMIF(SolarYear, $I19, SolarConsumption) 
+ SUMIF(WIndYear, $I19, WindConsumption) 
+ SUMIF(BiofuelYear, $I19, BiofuelConsumption) 
+ SUMIF(HydropowerYear, $I19, HydropowerConsumption)</f>
        <v>97.251</v>
      </c>
      <c r="K19" s="31">
        <f>SUMIF(OilYear, $I19, OilConsumption)</f>
        <v>572.201</v>
      </c>
      <c r="L19" s="31">
        <f t="shared" si="2"/>
        <v>0.1452695638</v>
      </c>
    </row>
    <row r="20">
      <c r="A20" s="31"/>
      <c r="B20" s="31">
        <f>IFERROR(__xludf.DUMMYFUNCTION("""COMPUTED_VALUE"""),2017.0)</f>
        <v>2017</v>
      </c>
      <c r="C20" s="31">
        <v>599.949</v>
      </c>
      <c r="D20" s="34">
        <f t="shared" si="5"/>
        <v>580.9763333</v>
      </c>
      <c r="E20" s="34">
        <f t="shared" si="6"/>
        <v>579.2788</v>
      </c>
      <c r="F20" s="34">
        <f t="shared" si="3"/>
        <v>562.8184698</v>
      </c>
      <c r="G20" s="34">
        <f t="shared" si="4"/>
        <v>571.8337337</v>
      </c>
      <c r="I20" s="31">
        <f>IFERROR(__xludf.DUMMYFUNCTION("""COMPUTED_VALUE"""),2017.0)</f>
        <v>2017</v>
      </c>
      <c r="J20" s="35">
        <f>SUMIF(SolarYear, $I20, SolarConsumption) 
+ SUMIF(WIndYear, $I20, WindConsumption) 
+ SUMIF(BiofuelYear, $I20, BiofuelConsumption) 
+ SUMIF(HydropowerYear, $I20, HydropowerConsumption)</f>
        <v>90.593</v>
      </c>
      <c r="K20" s="31">
        <f>SUMIF(OilYear, $I20, OilConsumption)</f>
        <v>599.949</v>
      </c>
      <c r="L20" s="31">
        <f t="shared" si="2"/>
        <v>0.1311911513</v>
      </c>
    </row>
    <row r="21">
      <c r="A21" s="31"/>
      <c r="B21" s="31">
        <f>IFERROR(__xludf.DUMMYFUNCTION("""COMPUTED_VALUE"""),2018.0)</f>
        <v>2018</v>
      </c>
      <c r="C21" s="31">
        <v>610.595</v>
      </c>
      <c r="D21" s="34">
        <f t="shared" si="5"/>
        <v>594.2483333</v>
      </c>
      <c r="E21" s="34">
        <f t="shared" si="6"/>
        <v>585.7904</v>
      </c>
      <c r="F21" s="34">
        <f t="shared" si="3"/>
        <v>573.9576289</v>
      </c>
      <c r="G21" s="34">
        <f t="shared" si="4"/>
        <v>588.7028935</v>
      </c>
      <c r="I21" s="31">
        <f>IFERROR(__xludf.DUMMYFUNCTION("""COMPUTED_VALUE"""),2018.0)</f>
        <v>2018</v>
      </c>
      <c r="J21" s="35">
        <f>SUMIF(SolarYear, $I21, SolarConsumption) 
+ SUMIF(WIndYear, $I21, WindConsumption) 
+ SUMIF(BiofuelYear, $I21, BiofuelConsumption) 
+ SUMIF(HydropowerYear, $I21, HydropowerConsumption)</f>
        <v>115.794</v>
      </c>
      <c r="K21" s="31">
        <f>SUMIF(OilYear, $I21, OilConsumption)</f>
        <v>610.595</v>
      </c>
      <c r="L21" s="31">
        <f t="shared" si="2"/>
        <v>0.1594104536</v>
      </c>
    </row>
    <row r="22">
      <c r="A22" s="31"/>
      <c r="B22" s="31">
        <f>IFERROR(__xludf.DUMMYFUNCTION("""COMPUTED_VALUE"""),2019.0)</f>
        <v>2019</v>
      </c>
      <c r="C22" s="31">
        <v>604.199</v>
      </c>
      <c r="D22" s="34">
        <f t="shared" si="5"/>
        <v>604.9143333</v>
      </c>
      <c r="E22" s="34">
        <f t="shared" si="6"/>
        <v>591.5446</v>
      </c>
      <c r="F22" s="34">
        <f t="shared" si="3"/>
        <v>584.9488402</v>
      </c>
      <c r="G22" s="34">
        <f t="shared" si="4"/>
        <v>601.8381574</v>
      </c>
      <c r="I22" s="31">
        <f>IFERROR(__xludf.DUMMYFUNCTION("""COMPUTED_VALUE"""),2019.0)</f>
        <v>2019</v>
      </c>
      <c r="J22" s="35">
        <f>SUMIF(SolarYear, $I22, SolarConsumption) 
+ SUMIF(WIndYear, $I22, WindConsumption) 
+ SUMIF(BiofuelYear, $I22, BiofuelConsumption) 
+ SUMIF(HydropowerYear, $I22, HydropowerConsumption)</f>
        <v>129.71</v>
      </c>
      <c r="K22" s="31">
        <f>SUMIF(OilYear, $I22, OilConsumption)</f>
        <v>604.199</v>
      </c>
      <c r="L22" s="31">
        <f t="shared" si="2"/>
        <v>0.176738533</v>
      </c>
    </row>
    <row r="23">
      <c r="A23" s="31"/>
      <c r="B23" s="31">
        <f>IFERROR(__xludf.DUMMYFUNCTION("""COMPUTED_VALUE"""),2020.0)</f>
        <v>2020</v>
      </c>
      <c r="C23" s="31">
        <v>522.173</v>
      </c>
      <c r="D23" s="34">
        <f t="shared" si="5"/>
        <v>578.989</v>
      </c>
      <c r="E23" s="34">
        <f t="shared" si="6"/>
        <v>581.8234</v>
      </c>
      <c r="F23" s="34">
        <f t="shared" si="3"/>
        <v>590.7238881</v>
      </c>
      <c r="G23" s="34">
        <f t="shared" si="4"/>
        <v>603.254663</v>
      </c>
      <c r="I23" s="31">
        <f>IFERROR(__xludf.DUMMYFUNCTION("""COMPUTED_VALUE"""),2020.0)</f>
        <v>2020</v>
      </c>
      <c r="J23" s="35">
        <f>SUMIF(SolarYear, $I23, SolarConsumption) 
+ SUMIF(WIndYear, $I23, WindConsumption) 
+ SUMIF(BiofuelYear, $I23, BiofuelConsumption) 
+ SUMIF(HydropowerYear, $I23, HydropowerConsumption)</f>
        <v>151.507</v>
      </c>
      <c r="K23" s="31">
        <f>SUMIF(OilYear, $I23, OilConsumption)</f>
        <v>522.173</v>
      </c>
      <c r="L23" s="31">
        <f t="shared" si="2"/>
        <v>0.2248946087</v>
      </c>
    </row>
    <row r="24">
      <c r="A24" s="31"/>
      <c r="B24" s="31">
        <f>IFERROR(__xludf.DUMMYFUNCTION("""COMPUTED_VALUE"""),2021.0)</f>
        <v>2021</v>
      </c>
      <c r="C24" s="31">
        <v>535.72</v>
      </c>
      <c r="D24" s="34">
        <f t="shared" si="5"/>
        <v>554.0306667</v>
      </c>
      <c r="E24" s="34">
        <f t="shared" si="6"/>
        <v>574.5272</v>
      </c>
      <c r="F24" s="34">
        <f t="shared" si="3"/>
        <v>570.1586217</v>
      </c>
      <c r="G24" s="34">
        <f t="shared" si="4"/>
        <v>554.6056652</v>
      </c>
      <c r="I24" s="31">
        <f>IFERROR(__xludf.DUMMYFUNCTION("""COMPUTED_VALUE"""),2021.0)</f>
        <v>2021</v>
      </c>
      <c r="J24" s="35">
        <f>SUMIF(SolarYear, $I24, SolarConsumption) 
+ SUMIF(WIndYear, $I24, WindConsumption) 
+ SUMIF(BiofuelYear, $I24, BiofuelConsumption) 
+ SUMIF(HydropowerYear, $I24, HydropowerConsumption)</f>
        <v>183.338</v>
      </c>
      <c r="K24" s="31">
        <f>SUMIF(OilYear, $I24, OilConsumption)</f>
        <v>535.72</v>
      </c>
      <c r="L24" s="31">
        <f t="shared" si="2"/>
        <v>0.2549696965</v>
      </c>
    </row>
    <row r="25">
      <c r="A25" s="31"/>
      <c r="B25" s="31">
        <f>IFERROR(__xludf.DUMMYFUNCTION("""COMPUTED_VALUE"""),2022.0)</f>
        <v>2022</v>
      </c>
      <c r="C25" s="31">
        <v>569.0</v>
      </c>
      <c r="D25" s="34">
        <f t="shared" si="5"/>
        <v>542.2976667</v>
      </c>
      <c r="E25" s="34">
        <f t="shared" si="6"/>
        <v>568.3374</v>
      </c>
      <c r="F25" s="34">
        <f t="shared" si="3"/>
        <v>559.8270352</v>
      </c>
      <c r="G25" s="34">
        <f t="shared" si="4"/>
        <v>543.2742661</v>
      </c>
      <c r="I25" s="31">
        <f>IFERROR(__xludf.DUMMYFUNCTION("""COMPUTED_VALUE"""),2022.0)</f>
        <v>2022</v>
      </c>
      <c r="J25" s="35">
        <f>SUMIF(SolarYear, $I25, SolarConsumption) 
+ SUMIF(WIndYear, $I25, WindConsumption) 
+ SUMIF(BiofuelYear, $I25, BiofuelConsumption) 
+ SUMIF(HydropowerYear, $I25, HydropowerConsumption)</f>
        <v>208.344</v>
      </c>
      <c r="K25" s="31">
        <f>SUMIF(OilYear, $I25, OilConsumption)</f>
        <v>569</v>
      </c>
      <c r="L25" s="31">
        <f t="shared" si="2"/>
        <v>0.2680203359</v>
      </c>
    </row>
    <row r="26">
      <c r="A26" s="31"/>
      <c r="B26" s="31">
        <f>IFERROR(__xludf.DUMMYFUNCTION("""COMPUTED_VALUE"""),2023.0)</f>
        <v>2023</v>
      </c>
      <c r="C26" s="31">
        <v>602.696</v>
      </c>
      <c r="D26" s="34">
        <f t="shared" si="5"/>
        <v>569.1386667</v>
      </c>
      <c r="E26" s="34">
        <f t="shared" si="6"/>
        <v>566.7576</v>
      </c>
      <c r="F26" s="34">
        <f t="shared" si="3"/>
        <v>562.5789246</v>
      </c>
      <c r="G26" s="34">
        <f t="shared" si="4"/>
        <v>558.7097064</v>
      </c>
      <c r="I26" s="31">
        <f>IFERROR(__xludf.DUMMYFUNCTION("""COMPUTED_VALUE"""),2023.0)</f>
        <v>2023</v>
      </c>
      <c r="J26" s="35">
        <f>SUMIF(SolarYear, $I26, SolarConsumption) 
+ SUMIF(WIndYear, $I26, WindConsumption) 
+ SUMIF(BiofuelYear, $I26, BiofuelConsumption) 
+ SUMIF(HydropowerYear, $I26, HydropowerConsumption)</f>
        <v>225.506</v>
      </c>
      <c r="K26" s="31">
        <f>SUMIF(OilYear, $I26, OilConsumption)</f>
        <v>602.696</v>
      </c>
      <c r="L26" s="31">
        <f t="shared" si="2"/>
        <v>0.2722838148</v>
      </c>
    </row>
    <row r="27">
      <c r="A27" s="31"/>
      <c r="B27" s="31">
        <f>IFERROR(__xludf.DUMMYFUNCTION("""COMPUTED_VALUE"""),2024.0)</f>
        <v>2024</v>
      </c>
      <c r="C27" s="31">
        <v>620.483</v>
      </c>
      <c r="D27" s="34">
        <f t="shared" si="5"/>
        <v>597.393</v>
      </c>
      <c r="E27" s="34">
        <f t="shared" si="6"/>
        <v>570.0144</v>
      </c>
      <c r="F27" s="34">
        <f t="shared" si="3"/>
        <v>574.6140472</v>
      </c>
      <c r="G27" s="34">
        <f t="shared" si="4"/>
        <v>585.1014826</v>
      </c>
      <c r="I27" s="31">
        <f>IFERROR(__xludf.DUMMYFUNCTION("""COMPUTED_VALUE"""),2024.0)</f>
        <v>2024</v>
      </c>
      <c r="J27" s="35">
        <f>SUMIF(SolarYear, $I27, SolarConsumption) 
+ SUMIF(WIndYear, $I27, WindConsumption) 
+ SUMIF(BiofuelYear, $I27, BiofuelConsumption) 
+ SUMIF(HydropowerYear, $I27, HydropowerConsumption)</f>
        <v>234.888</v>
      </c>
      <c r="K27" s="31">
        <f>SUMIF(OilYear, $I27, OilConsumption)</f>
        <v>620.483</v>
      </c>
      <c r="L27" s="31">
        <f t="shared" si="2"/>
        <v>0.2746036515</v>
      </c>
    </row>
    <row r="28">
      <c r="A28" s="30"/>
      <c r="B28" s="30">
        <v>2025.0</v>
      </c>
      <c r="C28" s="36">
        <f t="shared" ref="C28:C33" si="7">_xlfn.FORECAST.LINEAR(B28, $C$3:C27, $B$3:B27)</f>
        <v>619.26262</v>
      </c>
      <c r="D28" s="34">
        <f t="shared" si="5"/>
        <v>614.1472067</v>
      </c>
      <c r="E28" s="34">
        <f t="shared" si="6"/>
        <v>589.432324</v>
      </c>
      <c r="F28" s="34">
        <f t="shared" si="3"/>
        <v>588.3747331</v>
      </c>
      <c r="G28" s="34">
        <f t="shared" si="4"/>
        <v>606.330393</v>
      </c>
      <c r="I28" s="30">
        <v>2025.0</v>
      </c>
      <c r="J28" s="31">
        <f t="shared" ref="J28:J33" si="8">_xlfn.FORECAST.LINEAR(I28, $J$3:J27, $I$3:I27)</f>
        <v>189.39858</v>
      </c>
      <c r="K28" s="31">
        <f t="shared" ref="K28:K33" si="9">_xlfn.FORECAST.LINEAR(I28, $K$3:K27, $I$3:I27)</f>
        <v>619.26262</v>
      </c>
      <c r="L28" s="31">
        <f t="shared" ref="L28:L33" si="10">_xlfn.FORECAST.LINEAR(I28, $L$3:L27, $I$3:I27)</f>
        <v>0.2424373401</v>
      </c>
    </row>
    <row r="29">
      <c r="A29" s="30"/>
      <c r="B29" s="30">
        <v>2026.0</v>
      </c>
      <c r="C29" s="36">
        <f t="shared" si="7"/>
        <v>625.6947785</v>
      </c>
      <c r="D29" s="34">
        <f t="shared" si="5"/>
        <v>621.8134662</v>
      </c>
      <c r="E29" s="34">
        <f t="shared" si="6"/>
        <v>607.4272797</v>
      </c>
      <c r="F29" s="34">
        <f t="shared" si="3"/>
        <v>597.6410991</v>
      </c>
      <c r="G29" s="34">
        <f t="shared" si="4"/>
        <v>614.0897292</v>
      </c>
      <c r="I29" s="30">
        <v>2026.0</v>
      </c>
      <c r="J29" s="31">
        <f t="shared" si="8"/>
        <v>196.7693446</v>
      </c>
      <c r="K29" s="31">
        <f t="shared" si="9"/>
        <v>625.6947785</v>
      </c>
      <c r="L29" s="31">
        <f t="shared" si="10"/>
        <v>0.2503854242</v>
      </c>
    </row>
    <row r="30">
      <c r="A30" s="30"/>
      <c r="B30" s="30">
        <v>2027.0</v>
      </c>
      <c r="C30" s="36">
        <f t="shared" si="7"/>
        <v>632.1269369</v>
      </c>
      <c r="D30" s="34">
        <f t="shared" si="5"/>
        <v>625.6947785</v>
      </c>
      <c r="E30" s="34">
        <f t="shared" si="6"/>
        <v>620.0526671</v>
      </c>
      <c r="F30" s="34">
        <f t="shared" si="3"/>
        <v>606.0572029</v>
      </c>
      <c r="G30" s="34">
        <f t="shared" si="4"/>
        <v>621.0527588</v>
      </c>
      <c r="I30" s="30">
        <v>2027.0</v>
      </c>
      <c r="J30" s="31">
        <f t="shared" si="8"/>
        <v>204.1401092</v>
      </c>
      <c r="K30" s="31">
        <f t="shared" si="9"/>
        <v>632.1269369</v>
      </c>
      <c r="L30" s="31">
        <f t="shared" si="10"/>
        <v>0.2583335083</v>
      </c>
    </row>
    <row r="31">
      <c r="A31" s="30"/>
      <c r="B31" s="30">
        <v>2028.0</v>
      </c>
      <c r="C31" s="36">
        <f t="shared" si="7"/>
        <v>638.5590954</v>
      </c>
      <c r="D31" s="34">
        <f t="shared" si="5"/>
        <v>632.1269369</v>
      </c>
      <c r="E31" s="34">
        <f t="shared" si="6"/>
        <v>627.2252862</v>
      </c>
      <c r="F31" s="34">
        <f t="shared" si="3"/>
        <v>613.8781231</v>
      </c>
      <c r="G31" s="34">
        <f t="shared" si="4"/>
        <v>627.6972657</v>
      </c>
      <c r="I31" s="30">
        <v>2028.0</v>
      </c>
      <c r="J31" s="31">
        <f t="shared" si="8"/>
        <v>211.5108738</v>
      </c>
      <c r="K31" s="31">
        <f t="shared" si="9"/>
        <v>638.5590954</v>
      </c>
      <c r="L31" s="31">
        <f t="shared" si="10"/>
        <v>0.2662815924</v>
      </c>
    </row>
    <row r="32">
      <c r="A32" s="30"/>
      <c r="B32" s="30">
        <v>2029.0</v>
      </c>
      <c r="C32" s="36">
        <f t="shared" si="7"/>
        <v>644.9912538</v>
      </c>
      <c r="D32" s="34">
        <f t="shared" si="5"/>
        <v>638.5590954</v>
      </c>
      <c r="E32" s="34">
        <f t="shared" si="6"/>
        <v>632.1269369</v>
      </c>
      <c r="F32" s="34">
        <f t="shared" si="3"/>
        <v>621.2824148</v>
      </c>
      <c r="G32" s="34">
        <f t="shared" si="4"/>
        <v>634.2143635</v>
      </c>
      <c r="I32" s="30">
        <v>2029.0</v>
      </c>
      <c r="J32" s="31">
        <f t="shared" si="8"/>
        <v>218.8816385</v>
      </c>
      <c r="K32" s="31">
        <f t="shared" si="9"/>
        <v>644.9912538</v>
      </c>
      <c r="L32" s="31">
        <f t="shared" si="10"/>
        <v>0.2742296765</v>
      </c>
    </row>
    <row r="33">
      <c r="A33" s="30"/>
      <c r="B33" s="30">
        <v>2030.0</v>
      </c>
      <c r="C33" s="36">
        <f t="shared" si="7"/>
        <v>651.4234123</v>
      </c>
      <c r="D33" s="34">
        <f t="shared" si="5"/>
        <v>644.9912538</v>
      </c>
      <c r="E33" s="34">
        <f t="shared" si="6"/>
        <v>638.5590954</v>
      </c>
      <c r="F33" s="34">
        <f t="shared" si="3"/>
        <v>628.3950665</v>
      </c>
      <c r="G33" s="34">
        <f t="shared" si="4"/>
        <v>640.6804977</v>
      </c>
      <c r="I33" s="30">
        <v>2030.0</v>
      </c>
      <c r="J33" s="31">
        <f t="shared" si="8"/>
        <v>226.2524031</v>
      </c>
      <c r="K33" s="31">
        <f t="shared" si="9"/>
        <v>651.4234123</v>
      </c>
      <c r="L33" s="31">
        <f t="shared" si="10"/>
        <v>0.2821777606</v>
      </c>
    </row>
    <row r="34">
      <c r="I34" s="37" t="s">
        <v>807</v>
      </c>
      <c r="L34" s="38">
        <f>_xlfn.FORECAST.LINEAR(0.5, I3:I33, L3:L33)</f>
        <v>2051.606732</v>
      </c>
    </row>
  </sheetData>
  <mergeCells count="5">
    <mergeCell ref="A1:G1"/>
    <mergeCell ref="I1:L1"/>
    <mergeCell ref="P1:U1"/>
    <mergeCell ref="W1:AB1"/>
    <mergeCell ref="I34:K34"/>
  </mergeCells>
  <dataValidations>
    <dataValidation type="list" allowBlank="1" showErrorMessage="1" sqref="A3">
      <formula1>"Biofuel,Coal,Gas,Hydropower,Oil,Solar,Wind"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0.75"/>
    <col customWidth="1" min="5" max="5" width="4.63"/>
    <col customWidth="1" min="6" max="6" width="13.63"/>
  </cols>
  <sheetData>
    <row r="1">
      <c r="A1" s="17" t="s">
        <v>808</v>
      </c>
      <c r="D1" s="17" t="s">
        <v>809</v>
      </c>
    </row>
    <row r="2">
      <c r="A2" s="17" t="s">
        <v>568</v>
      </c>
      <c r="B2" s="17" t="s">
        <v>810</v>
      </c>
      <c r="C2" s="29"/>
      <c r="D2" s="39" t="s">
        <v>568</v>
      </c>
      <c r="F2" s="40">
        <v>2025.0</v>
      </c>
      <c r="G2" s="40">
        <v>2026.0</v>
      </c>
      <c r="H2" s="40">
        <v>2027.0</v>
      </c>
      <c r="I2" s="40">
        <v>2028.0</v>
      </c>
      <c r="J2" s="40">
        <v>2029.0</v>
      </c>
      <c r="K2" s="40">
        <v>2030.0</v>
      </c>
      <c r="M2" s="17" t="s">
        <v>811</v>
      </c>
    </row>
    <row r="3">
      <c r="A3" s="31">
        <f t="array" ref="A3:A27">SolarYear</f>
        <v>2000</v>
      </c>
      <c r="B3" s="3">
        <f t="array" ref="B3:B27">SolarConsChangePct</f>
        <v>15.148</v>
      </c>
      <c r="D3" s="41" t="s">
        <v>812</v>
      </c>
      <c r="M3" s="41" t="s">
        <v>568</v>
      </c>
      <c r="N3" s="17">
        <v>2025.0</v>
      </c>
      <c r="O3" s="17">
        <v>2026.0</v>
      </c>
      <c r="P3" s="17">
        <v>2027.0</v>
      </c>
      <c r="Q3" s="17">
        <v>2028.0</v>
      </c>
      <c r="R3" s="17">
        <v>2029.0</v>
      </c>
      <c r="S3" s="17">
        <v>2030.0</v>
      </c>
    </row>
    <row r="4">
      <c r="A4" s="31">
        <v>2001.0</v>
      </c>
      <c r="B4" s="3">
        <v>15.829</v>
      </c>
      <c r="D4" s="30">
        <v>1.0</v>
      </c>
      <c r="F4" s="3">
        <f t="shared" ref="F4:F103" si="3">$B$27 * (1 + NORMINV(RAND(), $C$29, $C$30) / 100)</f>
        <v>17.69265286</v>
      </c>
      <c r="G4" s="3">
        <f t="shared" ref="G4:K4" si="1">F4 * (1 + NORMINV(RAND(), $C$29, $C$30) / 100)</f>
        <v>9.761714396</v>
      </c>
      <c r="H4" s="3">
        <f t="shared" si="1"/>
        <v>16.53531642</v>
      </c>
      <c r="I4" s="3">
        <f t="shared" si="1"/>
        <v>24.97408747</v>
      </c>
      <c r="J4" s="3">
        <f t="shared" si="1"/>
        <v>38.73100223</v>
      </c>
      <c r="K4" s="3">
        <f t="shared" si="1"/>
        <v>38.9806948</v>
      </c>
      <c r="M4" s="26" t="s">
        <v>752</v>
      </c>
      <c r="N4" s="3">
        <f t="shared" ref="N4:S4" si="2">AVERAGE(F4:F103)</f>
        <v>16.08012723</v>
      </c>
      <c r="O4" s="3">
        <f t="shared" si="2"/>
        <v>21.88085489</v>
      </c>
      <c r="P4" s="3">
        <f t="shared" si="2"/>
        <v>30.95182943</v>
      </c>
      <c r="Q4" s="3">
        <f t="shared" si="2"/>
        <v>42.25825319</v>
      </c>
      <c r="R4" s="3">
        <f t="shared" si="2"/>
        <v>57.92605885</v>
      </c>
      <c r="S4" s="3">
        <f t="shared" si="2"/>
        <v>87.5581911</v>
      </c>
    </row>
    <row r="5">
      <c r="A5" s="31">
        <v>2002.0</v>
      </c>
      <c r="B5" s="3">
        <v>7.664</v>
      </c>
      <c r="D5" s="30">
        <f t="shared" ref="D5:D103" si="6">D4 + 1</f>
        <v>2</v>
      </c>
      <c r="F5" s="3">
        <f t="shared" si="3"/>
        <v>19.12592821</v>
      </c>
      <c r="G5" s="3">
        <f t="shared" ref="G5:K5" si="4">F5 * (1 + NORMINV(RAND(), $C$29, $C$30) / 100)</f>
        <v>42.59897714</v>
      </c>
      <c r="H5" s="3">
        <f t="shared" si="4"/>
        <v>90.07485678</v>
      </c>
      <c r="I5" s="3">
        <f t="shared" si="4"/>
        <v>84.78138879</v>
      </c>
      <c r="J5" s="3">
        <f t="shared" si="4"/>
        <v>123.5812476</v>
      </c>
      <c r="K5" s="3">
        <f t="shared" si="4"/>
        <v>191.9241793</v>
      </c>
      <c r="M5" s="26" t="s">
        <v>813</v>
      </c>
      <c r="N5" s="3">
        <f t="shared" ref="N5:S5" si="5">PERCENTILE(F4:F103, 0.05)</f>
        <v>6.230492872</v>
      </c>
      <c r="O5" s="3">
        <f t="shared" si="5"/>
        <v>5.580212553</v>
      </c>
      <c r="P5" s="3">
        <f t="shared" si="5"/>
        <v>6.751749954</v>
      </c>
      <c r="Q5" s="3">
        <f t="shared" si="5"/>
        <v>6.085508383</v>
      </c>
      <c r="R5" s="3">
        <f t="shared" si="5"/>
        <v>5.769697404</v>
      </c>
      <c r="S5" s="3">
        <f t="shared" si="5"/>
        <v>5.184022116</v>
      </c>
    </row>
    <row r="6">
      <c r="A6" s="31">
        <v>2003.0</v>
      </c>
      <c r="B6" s="3">
        <v>8.405</v>
      </c>
      <c r="D6" s="30">
        <f t="shared" si="6"/>
        <v>3</v>
      </c>
      <c r="F6" s="3">
        <f t="shared" si="3"/>
        <v>3.03449263</v>
      </c>
      <c r="G6" s="3">
        <f t="shared" ref="G6:K6" si="7">F6 * (1 + NORMINV(RAND(), $C$29, $C$30) / 100)</f>
        <v>1.952876124</v>
      </c>
      <c r="H6" s="3">
        <f t="shared" si="7"/>
        <v>1.574280045</v>
      </c>
      <c r="I6" s="3">
        <f t="shared" si="7"/>
        <v>2.15760026</v>
      </c>
      <c r="J6" s="3">
        <f t="shared" si="7"/>
        <v>1.460691569</v>
      </c>
      <c r="K6" s="3">
        <f t="shared" si="7"/>
        <v>2.383348975</v>
      </c>
      <c r="M6" s="26" t="s">
        <v>814</v>
      </c>
      <c r="N6" s="3">
        <f t="shared" ref="N6:S6" si="8">PERCENTILE(F4:F103, 0.95)</f>
        <v>26.52721306</v>
      </c>
      <c r="O6" s="3">
        <f t="shared" si="8"/>
        <v>41.59820549</v>
      </c>
      <c r="P6" s="3">
        <f t="shared" si="8"/>
        <v>70.06325895</v>
      </c>
      <c r="Q6" s="3">
        <f t="shared" si="8"/>
        <v>101.6292808</v>
      </c>
      <c r="R6" s="3">
        <f t="shared" si="8"/>
        <v>152.4417519</v>
      </c>
      <c r="S6" s="3">
        <f t="shared" si="8"/>
        <v>251.2089329</v>
      </c>
    </row>
    <row r="7">
      <c r="A7" s="31">
        <v>2004.0</v>
      </c>
      <c r="B7" s="3">
        <v>15.427</v>
      </c>
      <c r="D7" s="30">
        <f t="shared" si="6"/>
        <v>4</v>
      </c>
      <c r="F7" s="3">
        <f t="shared" si="3"/>
        <v>21.07193022</v>
      </c>
      <c r="G7" s="3">
        <f t="shared" ref="G7:K7" si="9">F7 * (1 + NORMINV(RAND(), $C$29, $C$30) / 100)</f>
        <v>20.82314735</v>
      </c>
      <c r="H7" s="3">
        <f t="shared" si="9"/>
        <v>33.03495158</v>
      </c>
      <c r="I7" s="3">
        <f t="shared" si="9"/>
        <v>15.73974935</v>
      </c>
      <c r="J7" s="3">
        <f t="shared" si="9"/>
        <v>31.8467085</v>
      </c>
      <c r="K7" s="3">
        <f t="shared" si="9"/>
        <v>53.85508429</v>
      </c>
    </row>
    <row r="8">
      <c r="A8" s="31">
        <v>2005.0</v>
      </c>
      <c r="B8" s="3">
        <v>15.216</v>
      </c>
      <c r="D8" s="30">
        <f t="shared" si="6"/>
        <v>5</v>
      </c>
      <c r="F8" s="3">
        <f t="shared" si="3"/>
        <v>12.52108803</v>
      </c>
      <c r="G8" s="3">
        <f t="shared" ref="G8:K8" si="10">F8 * (1 + NORMINV(RAND(), $C$29, $C$30) / 100)</f>
        <v>16.74287591</v>
      </c>
      <c r="H8" s="3">
        <f t="shared" si="10"/>
        <v>14.28562387</v>
      </c>
      <c r="I8" s="3">
        <f t="shared" si="10"/>
        <v>17.9927951</v>
      </c>
      <c r="J8" s="3">
        <f t="shared" si="10"/>
        <v>21.06197227</v>
      </c>
      <c r="K8" s="3">
        <f t="shared" si="10"/>
        <v>30.27384342</v>
      </c>
    </row>
    <row r="9">
      <c r="A9" s="31">
        <v>2006.0</v>
      </c>
      <c r="B9" s="3">
        <v>16.002</v>
      </c>
      <c r="D9" s="30">
        <f t="shared" si="6"/>
        <v>6</v>
      </c>
      <c r="F9" s="3">
        <f t="shared" si="3"/>
        <v>12.94979795</v>
      </c>
      <c r="G9" s="3">
        <f t="shared" ref="G9:K9" si="11">F9 * (1 + NORMINV(RAND(), $C$29, $C$30) / 100)</f>
        <v>17.82346116</v>
      </c>
      <c r="H9" s="3">
        <f t="shared" si="11"/>
        <v>24.1289026</v>
      </c>
      <c r="I9" s="3">
        <f t="shared" si="11"/>
        <v>25.01723897</v>
      </c>
      <c r="J9" s="3">
        <f t="shared" si="11"/>
        <v>29.19281202</v>
      </c>
      <c r="K9" s="3">
        <f t="shared" si="11"/>
        <v>2.651390026</v>
      </c>
    </row>
    <row r="10">
      <c r="A10" s="31">
        <v>2007.0</v>
      </c>
      <c r="B10" s="3">
        <v>16.667</v>
      </c>
      <c r="D10" s="30">
        <f t="shared" si="6"/>
        <v>7</v>
      </c>
      <c r="F10" s="3">
        <f t="shared" si="3"/>
        <v>17.23172337</v>
      </c>
      <c r="G10" s="3">
        <f t="shared" ref="G10:K10" si="12">F10 * (1 + NORMINV(RAND(), $C$29, $C$30) / 100)</f>
        <v>32.68203566</v>
      </c>
      <c r="H10" s="3">
        <f t="shared" si="12"/>
        <v>48.17864736</v>
      </c>
      <c r="I10" s="3">
        <f t="shared" si="12"/>
        <v>13.63475507</v>
      </c>
      <c r="J10" s="3">
        <f t="shared" si="12"/>
        <v>11.96733983</v>
      </c>
      <c r="K10" s="3">
        <f t="shared" si="12"/>
        <v>5.186683791</v>
      </c>
    </row>
    <row r="11">
      <c r="A11" s="31">
        <v>2008.0</v>
      </c>
      <c r="B11" s="3">
        <v>22.374</v>
      </c>
      <c r="D11" s="30">
        <f t="shared" si="6"/>
        <v>8</v>
      </c>
      <c r="F11" s="3">
        <f t="shared" si="3"/>
        <v>6.407679668</v>
      </c>
      <c r="G11" s="3">
        <f t="shared" ref="G11:K11" si="13">F11 * (1 + NORMINV(RAND(), $C$29, $C$30) / 100)</f>
        <v>15.8688315</v>
      </c>
      <c r="H11" s="3">
        <f t="shared" si="13"/>
        <v>31.04701458</v>
      </c>
      <c r="I11" s="3">
        <f t="shared" si="13"/>
        <v>23.53264179</v>
      </c>
      <c r="J11" s="3">
        <f t="shared" si="13"/>
        <v>12.97392574</v>
      </c>
      <c r="K11" s="3">
        <f t="shared" si="13"/>
        <v>25.17915399</v>
      </c>
    </row>
    <row r="12">
      <c r="A12" s="31">
        <v>2009.0</v>
      </c>
      <c r="B12" s="3">
        <v>108.507</v>
      </c>
      <c r="D12" s="30">
        <f t="shared" si="6"/>
        <v>9</v>
      </c>
      <c r="F12" s="3">
        <f t="shared" si="3"/>
        <v>15.19864594</v>
      </c>
      <c r="G12" s="3">
        <f t="shared" ref="G12:K12" si="14">F12 * (1 + NORMINV(RAND(), $C$29, $C$30) / 100)</f>
        <v>33.15121535</v>
      </c>
      <c r="H12" s="3">
        <f t="shared" si="14"/>
        <v>16.22032449</v>
      </c>
      <c r="I12" s="3">
        <f t="shared" si="14"/>
        <v>21.13355845</v>
      </c>
      <c r="J12" s="3">
        <f t="shared" si="14"/>
        <v>41.80225131</v>
      </c>
      <c r="K12" s="3">
        <f t="shared" si="14"/>
        <v>99.4969764</v>
      </c>
    </row>
    <row r="13">
      <c r="A13" s="31">
        <v>2010.0</v>
      </c>
      <c r="B13" s="3">
        <v>236.839</v>
      </c>
      <c r="D13" s="30">
        <f t="shared" si="6"/>
        <v>10</v>
      </c>
      <c r="F13" s="3">
        <f t="shared" si="3"/>
        <v>19.35742469</v>
      </c>
      <c r="G13" s="3">
        <f t="shared" ref="G13:K13" si="15">F13 * (1 + NORMINV(RAND(), $C$29, $C$30) / 100)</f>
        <v>8.550105854</v>
      </c>
      <c r="H13" s="3">
        <f t="shared" si="15"/>
        <v>11.61293459</v>
      </c>
      <c r="I13" s="3">
        <f t="shared" si="15"/>
        <v>27.39440989</v>
      </c>
      <c r="J13" s="3">
        <f t="shared" si="15"/>
        <v>29.51738719</v>
      </c>
      <c r="K13" s="3">
        <f t="shared" si="15"/>
        <v>26.58752729</v>
      </c>
    </row>
    <row r="14">
      <c r="A14" s="31">
        <v>2011.0</v>
      </c>
      <c r="B14" s="3">
        <v>109.129</v>
      </c>
      <c r="D14" s="30">
        <f t="shared" si="6"/>
        <v>11</v>
      </c>
      <c r="F14" s="3">
        <f t="shared" si="3"/>
        <v>20.30538211</v>
      </c>
      <c r="G14" s="3">
        <f t="shared" ref="G14:K14" si="16">F14 * (1 + NORMINV(RAND(), $C$29, $C$30) / 100)</f>
        <v>34.71232486</v>
      </c>
      <c r="H14" s="3">
        <f t="shared" si="16"/>
        <v>56.1454776</v>
      </c>
      <c r="I14" s="3">
        <f t="shared" si="16"/>
        <v>29.2190175</v>
      </c>
      <c r="J14" s="3">
        <f t="shared" si="16"/>
        <v>46.51651722</v>
      </c>
      <c r="K14" s="3">
        <f t="shared" si="16"/>
        <v>81.92591194</v>
      </c>
    </row>
    <row r="15">
      <c r="A15" s="31">
        <v>2012.0</v>
      </c>
      <c r="B15" s="3">
        <v>17.972</v>
      </c>
      <c r="D15" s="30">
        <f t="shared" si="6"/>
        <v>12</v>
      </c>
      <c r="F15" s="3">
        <f t="shared" si="3"/>
        <v>15.76230596</v>
      </c>
      <c r="G15" s="3">
        <f t="shared" ref="G15:K15" si="17">F15 * (1 + NORMINV(RAND(), $C$29, $C$30) / 100)</f>
        <v>28.94302912</v>
      </c>
      <c r="H15" s="3">
        <f t="shared" si="17"/>
        <v>56.30391354</v>
      </c>
      <c r="I15" s="3">
        <f t="shared" si="17"/>
        <v>87.95019235</v>
      </c>
      <c r="J15" s="3">
        <f t="shared" si="17"/>
        <v>105.0846072</v>
      </c>
      <c r="K15" s="3">
        <f t="shared" si="17"/>
        <v>153.916418</v>
      </c>
    </row>
    <row r="16">
      <c r="A16" s="31">
        <v>2013.0</v>
      </c>
      <c r="B16" s="3">
        <v>59.511</v>
      </c>
      <c r="D16" s="30">
        <f t="shared" si="6"/>
        <v>13</v>
      </c>
      <c r="F16" s="3">
        <f t="shared" si="3"/>
        <v>15.72377924</v>
      </c>
      <c r="G16" s="3">
        <f t="shared" ref="G16:K16" si="18">F16 * (1 + NORMINV(RAND(), $C$29, $C$30) / 100)</f>
        <v>13.35382358</v>
      </c>
      <c r="H16" s="3">
        <f t="shared" si="18"/>
        <v>11.56445683</v>
      </c>
      <c r="I16" s="3">
        <f t="shared" si="18"/>
        <v>22.07059412</v>
      </c>
      <c r="J16" s="3">
        <f t="shared" si="18"/>
        <v>28.65649231</v>
      </c>
      <c r="K16" s="3">
        <f t="shared" si="18"/>
        <v>62.98074779</v>
      </c>
    </row>
    <row r="17">
      <c r="A17" s="31">
        <v>2014.0</v>
      </c>
      <c r="B17" s="3">
        <v>28.71</v>
      </c>
      <c r="D17" s="30">
        <f t="shared" si="6"/>
        <v>14</v>
      </c>
      <c r="F17" s="3">
        <f t="shared" si="3"/>
        <v>18.51852871</v>
      </c>
      <c r="G17" s="3">
        <f t="shared" ref="G17:K17" si="19">F17 * (1 + NORMINV(RAND(), $C$29, $C$30) / 100)</f>
        <v>19.93077334</v>
      </c>
      <c r="H17" s="3">
        <f t="shared" si="19"/>
        <v>34.35059693</v>
      </c>
      <c r="I17" s="3">
        <f t="shared" si="19"/>
        <v>51.38443636</v>
      </c>
      <c r="J17" s="3">
        <f t="shared" si="19"/>
        <v>69.61666438</v>
      </c>
      <c r="K17" s="3">
        <f t="shared" si="19"/>
        <v>115.7389004</v>
      </c>
    </row>
    <row r="18">
      <c r="A18" s="31">
        <v>2015.0</v>
      </c>
      <c r="B18" s="3">
        <v>25.112</v>
      </c>
      <c r="D18" s="30">
        <f t="shared" si="6"/>
        <v>15</v>
      </c>
      <c r="F18" s="3">
        <f t="shared" si="3"/>
        <v>21.1706767</v>
      </c>
      <c r="G18" s="3">
        <f t="shared" ref="G18:K18" si="20">F18 * (1 + NORMINV(RAND(), $C$29, $C$30) / 100)</f>
        <v>34.12645574</v>
      </c>
      <c r="H18" s="3">
        <f t="shared" si="20"/>
        <v>63.85131918</v>
      </c>
      <c r="I18" s="3">
        <f t="shared" si="20"/>
        <v>133.7844679</v>
      </c>
      <c r="J18" s="3">
        <f t="shared" si="20"/>
        <v>333.0733507</v>
      </c>
      <c r="K18" s="3">
        <f t="shared" si="20"/>
        <v>596.6982131</v>
      </c>
    </row>
    <row r="19">
      <c r="A19" s="31">
        <v>2016.0</v>
      </c>
      <c r="B19" s="3">
        <v>20.083</v>
      </c>
      <c r="D19" s="30">
        <f t="shared" si="6"/>
        <v>16</v>
      </c>
      <c r="F19" s="3">
        <f t="shared" si="3"/>
        <v>11.03681504</v>
      </c>
      <c r="G19" s="3">
        <f t="shared" ref="G19:K19" si="21">F19 * (1 + NORMINV(RAND(), $C$29, $C$30) / 100)</f>
        <v>18.13993476</v>
      </c>
      <c r="H19" s="3">
        <f t="shared" si="21"/>
        <v>19.79424787</v>
      </c>
      <c r="I19" s="3">
        <f t="shared" si="21"/>
        <v>19.46707662</v>
      </c>
      <c r="J19" s="3">
        <f t="shared" si="21"/>
        <v>24.33279158</v>
      </c>
      <c r="K19" s="3">
        <f t="shared" si="21"/>
        <v>39.66552116</v>
      </c>
    </row>
    <row r="20">
      <c r="A20" s="31">
        <v>2017.0</v>
      </c>
      <c r="B20" s="3">
        <v>19.863</v>
      </c>
      <c r="D20" s="30">
        <f t="shared" si="6"/>
        <v>17</v>
      </c>
      <c r="F20" s="3">
        <f t="shared" si="3"/>
        <v>17.60913216</v>
      </c>
      <c r="G20" s="3">
        <f t="shared" ref="G20:K20" si="22">F20 * (1 + NORMINV(RAND(), $C$29, $C$30) / 100)</f>
        <v>26.42199601</v>
      </c>
      <c r="H20" s="3">
        <f t="shared" si="22"/>
        <v>63.50773608</v>
      </c>
      <c r="I20" s="3">
        <f t="shared" si="22"/>
        <v>74.81168323</v>
      </c>
      <c r="J20" s="3">
        <f t="shared" si="22"/>
        <v>151.9620827</v>
      </c>
      <c r="K20" s="3">
        <f t="shared" si="22"/>
        <v>200.3508591</v>
      </c>
    </row>
    <row r="21">
      <c r="A21" s="31">
        <v>2018.0</v>
      </c>
      <c r="B21" s="3">
        <v>38.29</v>
      </c>
      <c r="D21" s="30">
        <f t="shared" si="6"/>
        <v>18</v>
      </c>
      <c r="F21" s="3">
        <f t="shared" si="3"/>
        <v>17.99722318</v>
      </c>
      <c r="G21" s="3">
        <f t="shared" ref="G21:K21" si="23">F21 * (1 + NORMINV(RAND(), $C$29, $C$30) / 100)</f>
        <v>24.6908</v>
      </c>
      <c r="H21" s="3">
        <f t="shared" si="23"/>
        <v>34.30774855</v>
      </c>
      <c r="I21" s="3">
        <f t="shared" si="23"/>
        <v>10.75874095</v>
      </c>
      <c r="J21" s="3">
        <f t="shared" si="23"/>
        <v>14.9887441</v>
      </c>
      <c r="K21" s="3">
        <f t="shared" si="23"/>
        <v>29.11021559</v>
      </c>
    </row>
    <row r="22">
      <c r="A22" s="31">
        <v>2019.0</v>
      </c>
      <c r="B22" s="3">
        <v>48.366</v>
      </c>
      <c r="D22" s="30">
        <f t="shared" si="6"/>
        <v>19</v>
      </c>
      <c r="F22" s="3">
        <f t="shared" si="3"/>
        <v>20.53951326</v>
      </c>
      <c r="G22" s="3">
        <f t="shared" ref="G22:K22" si="24">F22 * (1 + NORMINV(RAND(), $C$29, $C$30) / 100)</f>
        <v>36.92006199</v>
      </c>
      <c r="H22" s="3">
        <f t="shared" si="24"/>
        <v>56.90505479</v>
      </c>
      <c r="I22" s="3">
        <f t="shared" si="24"/>
        <v>133.6181815</v>
      </c>
      <c r="J22" s="3">
        <f t="shared" si="24"/>
        <v>98.67004808</v>
      </c>
      <c r="K22" s="3">
        <f t="shared" si="24"/>
        <v>108.3317544</v>
      </c>
    </row>
    <row r="23">
      <c r="A23" s="31">
        <v>2020.0</v>
      </c>
      <c r="B23" s="3">
        <v>30.322</v>
      </c>
      <c r="D23" s="30">
        <f t="shared" si="6"/>
        <v>20</v>
      </c>
      <c r="F23" s="3">
        <f t="shared" si="3"/>
        <v>15.60270108</v>
      </c>
      <c r="G23" s="3">
        <f t="shared" ref="G23:K23" si="25">F23 * (1 + NORMINV(RAND(), $C$29, $C$30) / 100)</f>
        <v>28.42404367</v>
      </c>
      <c r="H23" s="3">
        <f t="shared" si="25"/>
        <v>31.99527523</v>
      </c>
      <c r="I23" s="3">
        <f t="shared" si="25"/>
        <v>59.78571396</v>
      </c>
      <c r="J23" s="3">
        <f t="shared" si="25"/>
        <v>87.40573828</v>
      </c>
      <c r="K23" s="3">
        <f t="shared" si="25"/>
        <v>163.9437834</v>
      </c>
    </row>
    <row r="24">
      <c r="A24" s="31">
        <v>2021.0</v>
      </c>
      <c r="B24" s="3">
        <v>30.822</v>
      </c>
      <c r="D24" s="30">
        <f t="shared" si="6"/>
        <v>21</v>
      </c>
      <c r="F24" s="3">
        <f t="shared" si="3"/>
        <v>13.60214522</v>
      </c>
      <c r="G24" s="3">
        <f t="shared" ref="G24:K24" si="26">F24 * (1 + NORMINV(RAND(), $C$29, $C$30) / 100)</f>
        <v>15.16436621</v>
      </c>
      <c r="H24" s="3">
        <f t="shared" si="26"/>
        <v>14.55552406</v>
      </c>
      <c r="I24" s="3">
        <f t="shared" si="26"/>
        <v>24.92151033</v>
      </c>
      <c r="J24" s="3">
        <f t="shared" si="26"/>
        <v>15.95950189</v>
      </c>
      <c r="K24" s="3">
        <f t="shared" si="26"/>
        <v>29.71718638</v>
      </c>
    </row>
    <row r="25">
      <c r="A25" s="31">
        <v>2022.0</v>
      </c>
      <c r="B25" s="3">
        <v>20.358</v>
      </c>
      <c r="D25" s="30">
        <f t="shared" si="6"/>
        <v>22</v>
      </c>
      <c r="F25" s="3">
        <f t="shared" si="3"/>
        <v>11.77053808</v>
      </c>
      <c r="G25" s="3">
        <f t="shared" ref="G25:K25" si="27">F25 * (1 + NORMINV(RAND(), $C$29, $C$30) / 100)</f>
        <v>-1.70211275</v>
      </c>
      <c r="H25" s="3">
        <f t="shared" si="27"/>
        <v>-2.687695912</v>
      </c>
      <c r="I25" s="3">
        <f t="shared" si="27"/>
        <v>-4.171296838</v>
      </c>
      <c r="J25" s="3">
        <f t="shared" si="27"/>
        <v>-7.776684081</v>
      </c>
      <c r="K25" s="3">
        <f t="shared" si="27"/>
        <v>-6.651474773</v>
      </c>
    </row>
    <row r="26">
      <c r="A26" s="31">
        <v>2023.0</v>
      </c>
      <c r="B26" s="3">
        <v>19.844</v>
      </c>
      <c r="D26" s="30">
        <f t="shared" si="6"/>
        <v>23</v>
      </c>
      <c r="F26" s="3">
        <f t="shared" si="3"/>
        <v>12.04580392</v>
      </c>
      <c r="G26" s="3">
        <f t="shared" ref="G26:K26" si="28">F26 * (1 + NORMINV(RAND(), $C$29, $C$30) / 100)</f>
        <v>24.17802424</v>
      </c>
      <c r="H26" s="3">
        <f t="shared" si="28"/>
        <v>35.06209658</v>
      </c>
      <c r="I26" s="3">
        <f t="shared" si="28"/>
        <v>31.64916914</v>
      </c>
      <c r="J26" s="3">
        <f t="shared" si="28"/>
        <v>43.27689724</v>
      </c>
      <c r="K26" s="3">
        <f t="shared" si="28"/>
        <v>25.77948512</v>
      </c>
    </row>
    <row r="27">
      <c r="A27" s="31">
        <v>2024.0</v>
      </c>
      <c r="B27" s="3">
        <v>11.597</v>
      </c>
      <c r="D27" s="30">
        <f t="shared" si="6"/>
        <v>24</v>
      </c>
      <c r="F27" s="3">
        <f t="shared" si="3"/>
        <v>21.55736035</v>
      </c>
      <c r="G27" s="3">
        <f t="shared" ref="G27:K27" si="29">F27 * (1 + NORMINV(RAND(), $C$29, $C$30) / 100)</f>
        <v>41.54553329</v>
      </c>
      <c r="H27" s="3">
        <f t="shared" si="29"/>
        <v>30.07962045</v>
      </c>
      <c r="I27" s="3">
        <f t="shared" si="29"/>
        <v>39.40631149</v>
      </c>
      <c r="J27" s="3">
        <f t="shared" si="29"/>
        <v>53.47118364</v>
      </c>
      <c r="K27" s="3">
        <f t="shared" si="29"/>
        <v>65.18710687</v>
      </c>
    </row>
    <row r="28">
      <c r="D28" s="30">
        <f t="shared" si="6"/>
        <v>25</v>
      </c>
      <c r="F28" s="3">
        <f t="shared" si="3"/>
        <v>12.74462078</v>
      </c>
      <c r="G28" s="3">
        <f t="shared" ref="G28:K28" si="30">F28 * (1 + NORMINV(RAND(), $C$29, $C$30) / 100)</f>
        <v>17.98077731</v>
      </c>
      <c r="H28" s="3">
        <f t="shared" si="30"/>
        <v>33.84391464</v>
      </c>
      <c r="I28" s="3">
        <f t="shared" si="30"/>
        <v>70.09402173</v>
      </c>
      <c r="J28" s="3">
        <f t="shared" si="30"/>
        <v>106.3704078</v>
      </c>
      <c r="K28" s="3">
        <f t="shared" si="30"/>
        <v>210.7746686</v>
      </c>
    </row>
    <row r="29">
      <c r="A29" s="42" t="s">
        <v>815</v>
      </c>
      <c r="C29" s="43">
        <f>AVERAGE(SolarConsChangePct)</f>
        <v>38.32228</v>
      </c>
      <c r="D29" s="30">
        <f t="shared" si="6"/>
        <v>26</v>
      </c>
      <c r="F29" s="3">
        <f t="shared" si="3"/>
        <v>14.46711687</v>
      </c>
      <c r="G29" s="3">
        <f t="shared" ref="G29:K29" si="31">F29 * (1 + NORMINV(RAND(), $C$29, $C$30) / 100)</f>
        <v>11.2016542</v>
      </c>
      <c r="H29" s="3">
        <f t="shared" si="31"/>
        <v>20.27737836</v>
      </c>
      <c r="I29" s="3">
        <f t="shared" si="31"/>
        <v>28.59648121</v>
      </c>
      <c r="J29" s="3">
        <f t="shared" si="31"/>
        <v>8.068261892</v>
      </c>
      <c r="K29" s="3">
        <f t="shared" si="31"/>
        <v>10.89480212</v>
      </c>
    </row>
    <row r="30">
      <c r="A30" s="42" t="s">
        <v>816</v>
      </c>
      <c r="C30" s="43">
        <f>STDEV(SolarConsChangePct)</f>
        <v>49.12097709</v>
      </c>
      <c r="D30" s="30">
        <f t="shared" si="6"/>
        <v>27</v>
      </c>
      <c r="F30" s="3">
        <f t="shared" si="3"/>
        <v>5.53408452</v>
      </c>
      <c r="G30" s="3">
        <f t="shared" ref="G30:K30" si="32">F30 * (1 + NORMINV(RAND(), $C$29, $C$30) / 100)</f>
        <v>5.766969951</v>
      </c>
      <c r="H30" s="3">
        <f t="shared" si="32"/>
        <v>9.024891222</v>
      </c>
      <c r="I30" s="3">
        <f t="shared" si="32"/>
        <v>18.84495057</v>
      </c>
      <c r="J30" s="3">
        <f t="shared" si="32"/>
        <v>34.4587152</v>
      </c>
      <c r="K30" s="3">
        <f t="shared" si="32"/>
        <v>37.21931283</v>
      </c>
    </row>
    <row r="31">
      <c r="D31" s="30">
        <f t="shared" si="6"/>
        <v>28</v>
      </c>
      <c r="F31" s="3">
        <f t="shared" si="3"/>
        <v>23.43870192</v>
      </c>
      <c r="G31" s="3">
        <f t="shared" ref="G31:K31" si="33">F31 * (1 + NORMINV(RAND(), $C$29, $C$30) / 100)</f>
        <v>27.88601892</v>
      </c>
      <c r="H31" s="3">
        <f t="shared" si="33"/>
        <v>26.34286518</v>
      </c>
      <c r="I31" s="3">
        <f t="shared" si="33"/>
        <v>37.13041236</v>
      </c>
      <c r="J31" s="3">
        <f t="shared" si="33"/>
        <v>76.31560144</v>
      </c>
      <c r="K31" s="3">
        <f t="shared" si="33"/>
        <v>11.29771531</v>
      </c>
    </row>
    <row r="32">
      <c r="D32" s="30">
        <f t="shared" si="6"/>
        <v>29</v>
      </c>
      <c r="F32" s="3">
        <f t="shared" si="3"/>
        <v>21.89546673</v>
      </c>
      <c r="G32" s="3">
        <f t="shared" ref="G32:K32" si="34">F32 * (1 + NORMINV(RAND(), $C$29, $C$30) / 100)</f>
        <v>23.10801552</v>
      </c>
      <c r="H32" s="3">
        <f t="shared" si="34"/>
        <v>39.88249094</v>
      </c>
      <c r="I32" s="3">
        <f t="shared" si="34"/>
        <v>42.1387336</v>
      </c>
      <c r="J32" s="3">
        <f t="shared" si="34"/>
        <v>40.28312086</v>
      </c>
      <c r="K32" s="3">
        <f t="shared" si="34"/>
        <v>34.02987501</v>
      </c>
    </row>
    <row r="33">
      <c r="D33" s="30">
        <f t="shared" si="6"/>
        <v>30</v>
      </c>
      <c r="F33" s="3">
        <f t="shared" si="3"/>
        <v>6.969220294</v>
      </c>
      <c r="G33" s="3">
        <f t="shared" ref="G33:K33" si="35">F33 * (1 + NORMINV(RAND(), $C$29, $C$30) / 100)</f>
        <v>5.585374126</v>
      </c>
      <c r="H33" s="3">
        <f t="shared" si="35"/>
        <v>10.43785897</v>
      </c>
      <c r="I33" s="3">
        <f t="shared" si="35"/>
        <v>14.09565021</v>
      </c>
      <c r="J33" s="3">
        <f t="shared" si="35"/>
        <v>22.62370314</v>
      </c>
      <c r="K33" s="3">
        <f t="shared" si="35"/>
        <v>35.57924424</v>
      </c>
    </row>
    <row r="34">
      <c r="D34" s="30">
        <f t="shared" si="6"/>
        <v>31</v>
      </c>
      <c r="F34" s="3">
        <f t="shared" si="3"/>
        <v>18.03856249</v>
      </c>
      <c r="G34" s="3">
        <f t="shared" ref="G34:K34" si="36">F34 * (1 + NORMINV(RAND(), $C$29, $C$30) / 100)</f>
        <v>30.23478902</v>
      </c>
      <c r="H34" s="3">
        <f t="shared" si="36"/>
        <v>19.01398077</v>
      </c>
      <c r="I34" s="3">
        <f t="shared" si="36"/>
        <v>24.84207447</v>
      </c>
      <c r="J34" s="3">
        <f t="shared" si="36"/>
        <v>46.49600626</v>
      </c>
      <c r="K34" s="3">
        <f t="shared" si="36"/>
        <v>48.79944399</v>
      </c>
    </row>
    <row r="35">
      <c r="D35" s="30">
        <f t="shared" si="6"/>
        <v>32</v>
      </c>
      <c r="F35" s="3">
        <f t="shared" si="3"/>
        <v>27.55546617</v>
      </c>
      <c r="G35" s="3">
        <f t="shared" ref="G35:K35" si="37">F35 * (1 + NORMINV(RAND(), $C$29, $C$30) / 100)</f>
        <v>30.67059654</v>
      </c>
      <c r="H35" s="3">
        <f t="shared" si="37"/>
        <v>46.5602996</v>
      </c>
      <c r="I35" s="3">
        <f t="shared" si="37"/>
        <v>87.66753987</v>
      </c>
      <c r="J35" s="3">
        <f t="shared" si="37"/>
        <v>63.20394422</v>
      </c>
      <c r="K35" s="3">
        <f t="shared" si="37"/>
        <v>66.59695085</v>
      </c>
    </row>
    <row r="36">
      <c r="D36" s="30">
        <f t="shared" si="6"/>
        <v>33</v>
      </c>
      <c r="F36" s="3">
        <f t="shared" si="3"/>
        <v>19.39894802</v>
      </c>
      <c r="G36" s="3">
        <f t="shared" ref="G36:K36" si="38">F36 * (1 + NORMINV(RAND(), $C$29, $C$30) / 100)</f>
        <v>25.54057373</v>
      </c>
      <c r="H36" s="3">
        <f t="shared" si="38"/>
        <v>27.93486771</v>
      </c>
      <c r="I36" s="3">
        <f t="shared" si="38"/>
        <v>45.88682546</v>
      </c>
      <c r="J36" s="3">
        <f t="shared" si="38"/>
        <v>60.81644247</v>
      </c>
      <c r="K36" s="3">
        <f t="shared" si="38"/>
        <v>99.37808454</v>
      </c>
    </row>
    <row r="37">
      <c r="D37" s="30">
        <f t="shared" si="6"/>
        <v>34</v>
      </c>
      <c r="F37" s="3">
        <f t="shared" si="3"/>
        <v>15.41207121</v>
      </c>
      <c r="G37" s="3">
        <f t="shared" ref="G37:K37" si="39">F37 * (1 + NORMINV(RAND(), $C$29, $C$30) / 100)</f>
        <v>19.7627166</v>
      </c>
      <c r="H37" s="3">
        <f t="shared" si="39"/>
        <v>34.07085228</v>
      </c>
      <c r="I37" s="3">
        <f t="shared" si="39"/>
        <v>52.54520354</v>
      </c>
      <c r="J37" s="3">
        <f t="shared" si="39"/>
        <v>17.08559762</v>
      </c>
      <c r="K37" s="3">
        <f t="shared" si="39"/>
        <v>39.3187218</v>
      </c>
    </row>
    <row r="38">
      <c r="D38" s="30">
        <f t="shared" si="6"/>
        <v>35</v>
      </c>
      <c r="F38" s="3">
        <f t="shared" si="3"/>
        <v>6.231346886</v>
      </c>
      <c r="G38" s="3">
        <f t="shared" ref="G38:K38" si="40">F38 * (1 + NORMINV(RAND(), $C$29, $C$30) / 100)</f>
        <v>11.73961334</v>
      </c>
      <c r="H38" s="3">
        <f t="shared" si="40"/>
        <v>24.04160069</v>
      </c>
      <c r="I38" s="3">
        <f t="shared" si="40"/>
        <v>55.62239106</v>
      </c>
      <c r="J38" s="3">
        <f t="shared" si="40"/>
        <v>79.46326576</v>
      </c>
      <c r="K38" s="3">
        <f t="shared" si="40"/>
        <v>116.6630527</v>
      </c>
    </row>
    <row r="39">
      <c r="D39" s="30">
        <f t="shared" si="6"/>
        <v>36</v>
      </c>
      <c r="F39" s="3">
        <f t="shared" si="3"/>
        <v>21.178861</v>
      </c>
      <c r="G39" s="3">
        <f t="shared" ref="G39:K39" si="41">F39 * (1 + NORMINV(RAND(), $C$29, $C$30) / 100)</f>
        <v>21.88159121</v>
      </c>
      <c r="H39" s="3">
        <f t="shared" si="41"/>
        <v>32.34977903</v>
      </c>
      <c r="I39" s="3">
        <f t="shared" si="41"/>
        <v>46.22133334</v>
      </c>
      <c r="J39" s="3">
        <f t="shared" si="41"/>
        <v>60.80502297</v>
      </c>
      <c r="K39" s="3">
        <f t="shared" si="41"/>
        <v>83.73735575</v>
      </c>
    </row>
    <row r="40">
      <c r="D40" s="30">
        <f t="shared" si="6"/>
        <v>37</v>
      </c>
      <c r="F40" s="3">
        <f t="shared" si="3"/>
        <v>3.112696934</v>
      </c>
      <c r="G40" s="3">
        <f t="shared" ref="G40:K40" si="42">F40 * (1 + NORMINV(RAND(), $C$29, $C$30) / 100)</f>
        <v>2.611675165</v>
      </c>
      <c r="H40" s="3">
        <f t="shared" si="42"/>
        <v>4.278974146</v>
      </c>
      <c r="I40" s="3">
        <f t="shared" si="42"/>
        <v>4.454348306</v>
      </c>
      <c r="J40" s="3">
        <f t="shared" si="42"/>
        <v>5.837995243</v>
      </c>
      <c r="K40" s="3">
        <f t="shared" si="42"/>
        <v>9.417815725</v>
      </c>
    </row>
    <row r="41">
      <c r="D41" s="30">
        <f t="shared" si="6"/>
        <v>38</v>
      </c>
      <c r="F41" s="3">
        <f t="shared" si="3"/>
        <v>13.40812364</v>
      </c>
      <c r="G41" s="3">
        <f t="shared" ref="G41:K41" si="43">F41 * (1 + NORMINV(RAND(), $C$29, $C$30) / 100)</f>
        <v>20.01202114</v>
      </c>
      <c r="H41" s="3">
        <f t="shared" si="43"/>
        <v>18.31559944</v>
      </c>
      <c r="I41" s="3">
        <f t="shared" si="43"/>
        <v>12.33494649</v>
      </c>
      <c r="J41" s="3">
        <f t="shared" si="43"/>
        <v>23.38647578</v>
      </c>
      <c r="K41" s="3">
        <f t="shared" si="43"/>
        <v>39.99648641</v>
      </c>
    </row>
    <row r="42">
      <c r="D42" s="30">
        <f t="shared" si="6"/>
        <v>39</v>
      </c>
      <c r="F42" s="3">
        <f t="shared" si="3"/>
        <v>9.517555902</v>
      </c>
      <c r="G42" s="3">
        <f t="shared" ref="G42:K42" si="44">F42 * (1 + NORMINV(RAND(), $C$29, $C$30) / 100)</f>
        <v>11.28743071</v>
      </c>
      <c r="H42" s="3">
        <f t="shared" si="44"/>
        <v>16.85186233</v>
      </c>
      <c r="I42" s="3">
        <f t="shared" si="44"/>
        <v>17.12501986</v>
      </c>
      <c r="J42" s="3">
        <f t="shared" si="44"/>
        <v>33.79245096</v>
      </c>
      <c r="K42" s="3">
        <f t="shared" si="44"/>
        <v>32.8077324</v>
      </c>
    </row>
    <row r="43">
      <c r="D43" s="30">
        <f t="shared" si="6"/>
        <v>40</v>
      </c>
      <c r="F43" s="3">
        <f t="shared" si="3"/>
        <v>15.90393643</v>
      </c>
      <c r="G43" s="3">
        <f t="shared" ref="G43:K43" si="45">F43 * (1 + NORMINV(RAND(), $C$29, $C$30) / 100)</f>
        <v>30.19621075</v>
      </c>
      <c r="H43" s="3">
        <f t="shared" si="45"/>
        <v>21.03724602</v>
      </c>
      <c r="I43" s="3">
        <f t="shared" si="45"/>
        <v>35.10443423</v>
      </c>
      <c r="J43" s="3">
        <f t="shared" si="45"/>
        <v>25.84158951</v>
      </c>
      <c r="K43" s="3">
        <f t="shared" si="45"/>
        <v>26.86540559</v>
      </c>
    </row>
    <row r="44">
      <c r="D44" s="30">
        <f t="shared" si="6"/>
        <v>41</v>
      </c>
      <c r="F44" s="3">
        <f t="shared" si="3"/>
        <v>12.88213183</v>
      </c>
      <c r="G44" s="3">
        <f t="shared" ref="G44:K44" si="46">F44 * (1 + NORMINV(RAND(), $C$29, $C$30) / 100)</f>
        <v>13.67376906</v>
      </c>
      <c r="H44" s="3">
        <f t="shared" si="46"/>
        <v>18.64535436</v>
      </c>
      <c r="I44" s="3">
        <f t="shared" si="46"/>
        <v>26.63206433</v>
      </c>
      <c r="J44" s="3">
        <f t="shared" si="46"/>
        <v>19.57772732</v>
      </c>
      <c r="K44" s="3">
        <f t="shared" si="46"/>
        <v>17.17335008</v>
      </c>
    </row>
    <row r="45">
      <c r="D45" s="30">
        <f t="shared" si="6"/>
        <v>42</v>
      </c>
      <c r="F45" s="3">
        <f t="shared" si="3"/>
        <v>10.77206126</v>
      </c>
      <c r="G45" s="3">
        <f t="shared" ref="G45:K45" si="47">F45 * (1 + NORMINV(RAND(), $C$29, $C$30) / 100)</f>
        <v>14.39013906</v>
      </c>
      <c r="H45" s="3">
        <f t="shared" si="47"/>
        <v>21.746276</v>
      </c>
      <c r="I45" s="3">
        <f t="shared" si="47"/>
        <v>34.83571725</v>
      </c>
      <c r="J45" s="3">
        <f t="shared" si="47"/>
        <v>27.47196894</v>
      </c>
      <c r="K45" s="3">
        <f t="shared" si="47"/>
        <v>47.67806757</v>
      </c>
    </row>
    <row r="46">
      <c r="D46" s="30">
        <f t="shared" si="6"/>
        <v>43</v>
      </c>
      <c r="F46" s="3">
        <f t="shared" si="3"/>
        <v>23.59161186</v>
      </c>
      <c r="G46" s="3">
        <f t="shared" ref="G46:K46" si="48">F46 * (1 + NORMINV(RAND(), $C$29, $C$30) / 100)</f>
        <v>38.42786484</v>
      </c>
      <c r="H46" s="3">
        <f t="shared" si="48"/>
        <v>69.3521492</v>
      </c>
      <c r="I46" s="3">
        <f t="shared" si="48"/>
        <v>101.5939359</v>
      </c>
      <c r="J46" s="3">
        <f t="shared" si="48"/>
        <v>172.6366713</v>
      </c>
      <c r="K46" s="3">
        <f t="shared" si="48"/>
        <v>298.5771275</v>
      </c>
    </row>
    <row r="47">
      <c r="D47" s="30">
        <f t="shared" si="6"/>
        <v>44</v>
      </c>
      <c r="F47" s="3">
        <f t="shared" si="3"/>
        <v>12.19226546</v>
      </c>
      <c r="G47" s="3">
        <f t="shared" ref="G47:K47" si="49">F47 * (1 + NORMINV(RAND(), $C$29, $C$30) / 100)</f>
        <v>9.664365205</v>
      </c>
      <c r="H47" s="3">
        <f t="shared" si="49"/>
        <v>11.42041171</v>
      </c>
      <c r="I47" s="3">
        <f t="shared" si="49"/>
        <v>6.565228076</v>
      </c>
      <c r="J47" s="3">
        <f t="shared" si="49"/>
        <v>10.94844172</v>
      </c>
      <c r="K47" s="3">
        <f t="shared" si="49"/>
        <v>20.79043195</v>
      </c>
    </row>
    <row r="48">
      <c r="D48" s="30">
        <f t="shared" si="6"/>
        <v>45</v>
      </c>
      <c r="F48" s="3">
        <f t="shared" si="3"/>
        <v>13.70671203</v>
      </c>
      <c r="G48" s="3">
        <f t="shared" ref="G48:K48" si="50">F48 * (1 + NORMINV(RAND(), $C$29, $C$30) / 100)</f>
        <v>17.84860471</v>
      </c>
      <c r="H48" s="3">
        <f t="shared" si="50"/>
        <v>18.56243473</v>
      </c>
      <c r="I48" s="3">
        <f t="shared" si="50"/>
        <v>35.62006538</v>
      </c>
      <c r="J48" s="3">
        <f t="shared" si="50"/>
        <v>46.58266773</v>
      </c>
      <c r="K48" s="3">
        <f t="shared" si="50"/>
        <v>51.93876545</v>
      </c>
    </row>
    <row r="49">
      <c r="D49" s="30">
        <f t="shared" si="6"/>
        <v>46</v>
      </c>
      <c r="F49" s="3">
        <f t="shared" si="3"/>
        <v>12.06480193</v>
      </c>
      <c r="G49" s="3">
        <f t="shared" ref="G49:K49" si="51">F49 * (1 + NORMINV(RAND(), $C$29, $C$30) / 100)</f>
        <v>11.591228</v>
      </c>
      <c r="H49" s="3">
        <f t="shared" si="51"/>
        <v>23.79844314</v>
      </c>
      <c r="I49" s="3">
        <f t="shared" si="51"/>
        <v>23.47509626</v>
      </c>
      <c r="J49" s="3">
        <f t="shared" si="51"/>
        <v>31.44600993</v>
      </c>
      <c r="K49" s="3">
        <f t="shared" si="51"/>
        <v>44.58222073</v>
      </c>
    </row>
    <row r="50">
      <c r="D50" s="30">
        <f t="shared" si="6"/>
        <v>47</v>
      </c>
      <c r="F50" s="3">
        <f t="shared" si="3"/>
        <v>21.80663894</v>
      </c>
      <c r="G50" s="3">
        <f t="shared" ref="G50:K50" si="52">F50 * (1 + NORMINV(RAND(), $C$29, $C$30) / 100)</f>
        <v>37.24298018</v>
      </c>
      <c r="H50" s="3">
        <f t="shared" si="52"/>
        <v>52.33493781</v>
      </c>
      <c r="I50" s="3">
        <f t="shared" si="52"/>
        <v>49.91856703</v>
      </c>
      <c r="J50" s="3">
        <f t="shared" si="52"/>
        <v>85.21340344</v>
      </c>
      <c r="K50" s="3">
        <f t="shared" si="52"/>
        <v>113.4798371</v>
      </c>
    </row>
    <row r="51">
      <c r="D51" s="30">
        <f t="shared" si="6"/>
        <v>48</v>
      </c>
      <c r="F51" s="3">
        <f t="shared" si="3"/>
        <v>27.29819339</v>
      </c>
      <c r="G51" s="3">
        <f t="shared" ref="G51:K51" si="53">F51 * (1 + NORMINV(RAND(), $C$29, $C$30) / 100)</f>
        <v>16.90990229</v>
      </c>
      <c r="H51" s="3">
        <f t="shared" si="53"/>
        <v>27.92391331</v>
      </c>
      <c r="I51" s="3">
        <f t="shared" si="53"/>
        <v>35.06704611</v>
      </c>
      <c r="J51" s="3">
        <f t="shared" si="53"/>
        <v>22.61754649</v>
      </c>
      <c r="K51" s="3">
        <f t="shared" si="53"/>
        <v>49.05965018</v>
      </c>
    </row>
    <row r="52">
      <c r="D52" s="30">
        <f t="shared" si="6"/>
        <v>49</v>
      </c>
      <c r="F52" s="3">
        <f t="shared" si="3"/>
        <v>20.1835219</v>
      </c>
      <c r="G52" s="3">
        <f t="shared" ref="G52:K52" si="54">F52 * (1 + NORMINV(RAND(), $C$29, $C$30) / 100)</f>
        <v>38.59711966</v>
      </c>
      <c r="H52" s="3">
        <f t="shared" si="54"/>
        <v>22.6966218</v>
      </c>
      <c r="I52" s="3">
        <f t="shared" si="54"/>
        <v>41.51682851</v>
      </c>
      <c r="J52" s="3">
        <f t="shared" si="54"/>
        <v>43.82976983</v>
      </c>
      <c r="K52" s="3">
        <f t="shared" si="54"/>
        <v>41.57302625</v>
      </c>
    </row>
    <row r="53">
      <c r="D53" s="30">
        <f t="shared" si="6"/>
        <v>50</v>
      </c>
      <c r="F53" s="3">
        <f t="shared" si="3"/>
        <v>21.02054019</v>
      </c>
      <c r="G53" s="3">
        <f t="shared" ref="G53:K53" si="55">F53 * (1 + NORMINV(RAND(), $C$29, $C$30) / 100)</f>
        <v>33.82555022</v>
      </c>
      <c r="H53" s="3">
        <f t="shared" si="55"/>
        <v>39.27885629</v>
      </c>
      <c r="I53" s="3">
        <f t="shared" si="55"/>
        <v>37.98073438</v>
      </c>
      <c r="J53" s="3">
        <f t="shared" si="55"/>
        <v>65.35341266</v>
      </c>
      <c r="K53" s="3">
        <f t="shared" si="55"/>
        <v>61.13963294</v>
      </c>
    </row>
    <row r="54">
      <c r="D54" s="30">
        <f t="shared" si="6"/>
        <v>51</v>
      </c>
      <c r="F54" s="3">
        <f t="shared" si="3"/>
        <v>16.70125994</v>
      </c>
      <c r="G54" s="3">
        <f t="shared" ref="G54:K54" si="56">F54 * (1 + NORMINV(RAND(), $C$29, $C$30) / 100)</f>
        <v>14.39594584</v>
      </c>
      <c r="H54" s="3">
        <f t="shared" si="56"/>
        <v>19.95993995</v>
      </c>
      <c r="I54" s="3">
        <f t="shared" si="56"/>
        <v>15.72113181</v>
      </c>
      <c r="J54" s="3">
        <f t="shared" si="56"/>
        <v>4.22832554</v>
      </c>
      <c r="K54" s="3">
        <f t="shared" si="56"/>
        <v>5.133450281</v>
      </c>
    </row>
    <row r="55">
      <c r="D55" s="30">
        <f t="shared" si="6"/>
        <v>52</v>
      </c>
      <c r="F55" s="3">
        <f t="shared" si="3"/>
        <v>10.7120655</v>
      </c>
      <c r="G55" s="3">
        <f t="shared" ref="G55:K55" si="57">F55 * (1 + NORMINV(RAND(), $C$29, $C$30) / 100)</f>
        <v>19.80453224</v>
      </c>
      <c r="H55" s="3">
        <f t="shared" si="57"/>
        <v>32.57178393</v>
      </c>
      <c r="I55" s="3">
        <f t="shared" si="57"/>
        <v>44.27280095</v>
      </c>
      <c r="J55" s="3">
        <f t="shared" si="57"/>
        <v>33.5451927</v>
      </c>
      <c r="K55" s="3">
        <f t="shared" si="57"/>
        <v>75.11083628</v>
      </c>
    </row>
    <row r="56">
      <c r="D56" s="30">
        <f t="shared" si="6"/>
        <v>53</v>
      </c>
      <c r="F56" s="3">
        <f t="shared" si="3"/>
        <v>23.1139304</v>
      </c>
      <c r="G56" s="3">
        <f t="shared" ref="G56:K56" si="58">F56 * (1 + NORMINV(RAND(), $C$29, $C$30) / 100)</f>
        <v>29.81828596</v>
      </c>
      <c r="H56" s="3">
        <f t="shared" si="58"/>
        <v>36.8439707</v>
      </c>
      <c r="I56" s="3">
        <f t="shared" si="58"/>
        <v>50.47432932</v>
      </c>
      <c r="J56" s="3">
        <f t="shared" si="58"/>
        <v>88.8374805</v>
      </c>
      <c r="K56" s="3">
        <f t="shared" si="58"/>
        <v>74.45396864</v>
      </c>
    </row>
    <row r="57">
      <c r="D57" s="30">
        <f t="shared" si="6"/>
        <v>54</v>
      </c>
      <c r="F57" s="3">
        <f t="shared" si="3"/>
        <v>16.15814368</v>
      </c>
      <c r="G57" s="3">
        <f t="shared" ref="G57:K57" si="59">F57 * (1 + NORMINV(RAND(), $C$29, $C$30) / 100)</f>
        <v>11.78304354</v>
      </c>
      <c r="H57" s="3">
        <f t="shared" si="59"/>
        <v>22.9702329</v>
      </c>
      <c r="I57" s="3">
        <f t="shared" si="59"/>
        <v>41.48777522</v>
      </c>
      <c r="J57" s="3">
        <f t="shared" si="59"/>
        <v>37.46213087</v>
      </c>
      <c r="K57" s="3">
        <f t="shared" si="59"/>
        <v>75.36932631</v>
      </c>
    </row>
    <row r="58">
      <c r="D58" s="30">
        <f t="shared" si="6"/>
        <v>55</v>
      </c>
      <c r="F58" s="3">
        <f t="shared" si="3"/>
        <v>23.39423948</v>
      </c>
      <c r="G58" s="3">
        <f t="shared" ref="G58:K58" si="60">F58 * (1 + NORMINV(RAND(), $C$29, $C$30) / 100)</f>
        <v>43.39645342</v>
      </c>
      <c r="H58" s="3">
        <f t="shared" si="60"/>
        <v>45.21771087</v>
      </c>
      <c r="I58" s="3">
        <f t="shared" si="60"/>
        <v>77.37015622</v>
      </c>
      <c r="J58" s="3">
        <f t="shared" si="60"/>
        <v>111.3409353</v>
      </c>
      <c r="K58" s="3">
        <f t="shared" si="60"/>
        <v>250.9769342</v>
      </c>
    </row>
    <row r="59">
      <c r="D59" s="30">
        <f t="shared" si="6"/>
        <v>56</v>
      </c>
      <c r="F59" s="3">
        <f t="shared" si="3"/>
        <v>15.14614338</v>
      </c>
      <c r="G59" s="3">
        <f t="shared" ref="G59:K59" si="61">F59 * (1 + NORMINV(RAND(), $C$29, $C$30) / 100)</f>
        <v>13.17487407</v>
      </c>
      <c r="H59" s="3">
        <f t="shared" si="61"/>
        <v>21.67505183</v>
      </c>
      <c r="I59" s="3">
        <f t="shared" si="61"/>
        <v>29.65417953</v>
      </c>
      <c r="J59" s="3">
        <f t="shared" si="61"/>
        <v>42.17426548</v>
      </c>
      <c r="K59" s="3">
        <f t="shared" si="61"/>
        <v>54.86411144</v>
      </c>
    </row>
    <row r="60">
      <c r="D60" s="30">
        <f t="shared" si="6"/>
        <v>57</v>
      </c>
      <c r="F60" s="3">
        <f t="shared" si="3"/>
        <v>17.90327963</v>
      </c>
      <c r="G60" s="3">
        <f t="shared" ref="G60:K60" si="62">F60 * (1 + NORMINV(RAND(), $C$29, $C$30) / 100)</f>
        <v>13.01256427</v>
      </c>
      <c r="H60" s="3">
        <f t="shared" si="62"/>
        <v>14.82697061</v>
      </c>
      <c r="I60" s="3">
        <f t="shared" si="62"/>
        <v>34.35268899</v>
      </c>
      <c r="J60" s="3">
        <f t="shared" si="62"/>
        <v>78.02675361</v>
      </c>
      <c r="K60" s="3">
        <f t="shared" si="62"/>
        <v>153.1170526</v>
      </c>
    </row>
    <row r="61">
      <c r="D61" s="30">
        <f t="shared" si="6"/>
        <v>58</v>
      </c>
      <c r="F61" s="3">
        <f t="shared" si="3"/>
        <v>17.32944129</v>
      </c>
      <c r="G61" s="3">
        <f t="shared" ref="G61:K61" si="63">F61 * (1 + NORMINV(RAND(), $C$29, $C$30) / 100)</f>
        <v>7.159517664</v>
      </c>
      <c r="H61" s="3">
        <f t="shared" si="63"/>
        <v>11.18055096</v>
      </c>
      <c r="I61" s="3">
        <f t="shared" si="63"/>
        <v>21.90575946</v>
      </c>
      <c r="J61" s="3">
        <f t="shared" si="63"/>
        <v>23.6977272</v>
      </c>
      <c r="K61" s="3">
        <f t="shared" si="63"/>
        <v>49.66719863</v>
      </c>
    </row>
    <row r="62">
      <c r="D62" s="30">
        <f t="shared" si="6"/>
        <v>59</v>
      </c>
      <c r="F62" s="3">
        <f t="shared" si="3"/>
        <v>17.91476032</v>
      </c>
      <c r="G62" s="3">
        <f t="shared" ref="G62:K62" si="64">F62 * (1 + NORMINV(RAND(), $C$29, $C$30) / 100)</f>
        <v>19.37567372</v>
      </c>
      <c r="H62" s="3">
        <f t="shared" si="64"/>
        <v>17.1719147</v>
      </c>
      <c r="I62" s="3">
        <f t="shared" si="64"/>
        <v>24.27887145</v>
      </c>
      <c r="J62" s="3">
        <f t="shared" si="64"/>
        <v>13.65809197</v>
      </c>
      <c r="K62" s="3">
        <f t="shared" si="64"/>
        <v>24.32025879</v>
      </c>
    </row>
    <row r="63">
      <c r="D63" s="30">
        <f t="shared" si="6"/>
        <v>60</v>
      </c>
      <c r="F63" s="3">
        <f t="shared" si="3"/>
        <v>26.2852451</v>
      </c>
      <c r="G63" s="3">
        <f t="shared" ref="G63:K63" si="65">F63 * (1 + NORMINV(RAND(), $C$29, $C$30) / 100)</f>
        <v>35.31919655</v>
      </c>
      <c r="H63" s="3">
        <f t="shared" si="65"/>
        <v>36.75650162</v>
      </c>
      <c r="I63" s="3">
        <f t="shared" si="65"/>
        <v>54.92479705</v>
      </c>
      <c r="J63" s="3">
        <f t="shared" si="65"/>
        <v>89.25502175</v>
      </c>
      <c r="K63" s="3">
        <f t="shared" si="65"/>
        <v>87.29640481</v>
      </c>
    </row>
    <row r="64">
      <c r="D64" s="30">
        <f t="shared" si="6"/>
        <v>61</v>
      </c>
      <c r="F64" s="3">
        <f t="shared" si="3"/>
        <v>34.21627703</v>
      </c>
      <c r="G64" s="3">
        <f t="shared" ref="G64:K64" si="66">F64 * (1 + NORMINV(RAND(), $C$29, $C$30) / 100)</f>
        <v>33.56542662</v>
      </c>
      <c r="H64" s="3">
        <f t="shared" si="66"/>
        <v>32.87592194</v>
      </c>
      <c r="I64" s="3">
        <f t="shared" si="66"/>
        <v>31.54684355</v>
      </c>
      <c r="J64" s="3">
        <f t="shared" si="66"/>
        <v>38.44851527</v>
      </c>
      <c r="K64" s="3">
        <f t="shared" si="66"/>
        <v>58.29496611</v>
      </c>
    </row>
    <row r="65">
      <c r="D65" s="30">
        <f t="shared" si="6"/>
        <v>62</v>
      </c>
      <c r="F65" s="3">
        <f t="shared" si="3"/>
        <v>10.86474439</v>
      </c>
      <c r="G65" s="3">
        <f t="shared" ref="G65:K65" si="67">F65 * (1 + NORMINV(RAND(), $C$29, $C$30) / 100)</f>
        <v>12.10626285</v>
      </c>
      <c r="H65" s="3">
        <f t="shared" si="67"/>
        <v>21.0048048</v>
      </c>
      <c r="I65" s="3">
        <f t="shared" si="67"/>
        <v>31.36818969</v>
      </c>
      <c r="J65" s="3">
        <f t="shared" si="67"/>
        <v>50.56907983</v>
      </c>
      <c r="K65" s="3">
        <f t="shared" si="67"/>
        <v>84.18061686</v>
      </c>
    </row>
    <row r="66">
      <c r="D66" s="30">
        <f t="shared" si="6"/>
        <v>63</v>
      </c>
      <c r="F66" s="3">
        <f t="shared" si="3"/>
        <v>18.87191722</v>
      </c>
      <c r="G66" s="3">
        <f t="shared" ref="G66:K66" si="68">F66 * (1 + NORMINV(RAND(), $C$29, $C$30) / 100)</f>
        <v>25.52360609</v>
      </c>
      <c r="H66" s="3">
        <f t="shared" si="68"/>
        <v>49.92204126</v>
      </c>
      <c r="I66" s="3">
        <f t="shared" si="68"/>
        <v>85.82137609</v>
      </c>
      <c r="J66" s="3">
        <f t="shared" si="68"/>
        <v>149.6411713</v>
      </c>
      <c r="K66" s="3">
        <f t="shared" si="68"/>
        <v>145.3152541</v>
      </c>
    </row>
    <row r="67">
      <c r="D67" s="30">
        <f t="shared" si="6"/>
        <v>64</v>
      </c>
      <c r="F67" s="3">
        <f t="shared" si="3"/>
        <v>6.214266602</v>
      </c>
      <c r="G67" s="3">
        <f t="shared" ref="G67:K67" si="69">F67 * (1 + NORMINV(RAND(), $C$29, $C$30) / 100)</f>
        <v>9.81735769</v>
      </c>
      <c r="H67" s="3">
        <f t="shared" si="69"/>
        <v>4.699364363</v>
      </c>
      <c r="I67" s="3">
        <f t="shared" si="69"/>
        <v>8.144439824</v>
      </c>
      <c r="J67" s="3">
        <f t="shared" si="69"/>
        <v>13.15006597</v>
      </c>
      <c r="K67" s="3">
        <f t="shared" si="69"/>
        <v>10.03143319</v>
      </c>
    </row>
    <row r="68">
      <c r="D68" s="30">
        <f t="shared" si="6"/>
        <v>65</v>
      </c>
      <c r="F68" s="3">
        <f t="shared" si="3"/>
        <v>9.199682261</v>
      </c>
      <c r="G68" s="3">
        <f t="shared" ref="G68:K68" si="70">F68 * (1 + NORMINV(RAND(), $C$29, $C$30) / 100)</f>
        <v>8.801743415</v>
      </c>
      <c r="H68" s="3">
        <f t="shared" si="70"/>
        <v>10.00050263</v>
      </c>
      <c r="I68" s="3">
        <f t="shared" si="70"/>
        <v>22.96941593</v>
      </c>
      <c r="J68" s="3">
        <f t="shared" si="70"/>
        <v>32.70363111</v>
      </c>
      <c r="K68" s="3">
        <f t="shared" si="70"/>
        <v>52.54221066</v>
      </c>
    </row>
    <row r="69">
      <c r="D69" s="30">
        <f t="shared" si="6"/>
        <v>66</v>
      </c>
      <c r="F69" s="3">
        <f t="shared" si="3"/>
        <v>16.42856671</v>
      </c>
      <c r="G69" s="3">
        <f t="shared" ref="G69:K69" si="71">F69 * (1 + NORMINV(RAND(), $C$29, $C$30) / 100)</f>
        <v>24.19520148</v>
      </c>
      <c r="H69" s="3">
        <f t="shared" si="71"/>
        <v>17.31806831</v>
      </c>
      <c r="I69" s="3">
        <f t="shared" si="71"/>
        <v>35.8949998</v>
      </c>
      <c r="J69" s="3">
        <f t="shared" si="71"/>
        <v>53.29335623</v>
      </c>
      <c r="K69" s="3">
        <f t="shared" si="71"/>
        <v>55.7227964</v>
      </c>
    </row>
    <row r="70">
      <c r="D70" s="30">
        <f t="shared" si="6"/>
        <v>67</v>
      </c>
      <c r="F70" s="3">
        <f t="shared" si="3"/>
        <v>21.79165258</v>
      </c>
      <c r="G70" s="3">
        <f t="shared" ref="G70:K70" si="72">F70 * (1 + NORMINV(RAND(), $C$29, $C$30) / 100)</f>
        <v>5.482142675</v>
      </c>
      <c r="H70" s="3">
        <f t="shared" si="72"/>
        <v>7.792647757</v>
      </c>
      <c r="I70" s="3">
        <f t="shared" si="72"/>
        <v>8.915293052</v>
      </c>
      <c r="J70" s="3">
        <f t="shared" si="72"/>
        <v>12.86533261</v>
      </c>
      <c r="K70" s="3">
        <f t="shared" si="72"/>
        <v>23.201565</v>
      </c>
    </row>
    <row r="71">
      <c r="D71" s="30">
        <f t="shared" si="6"/>
        <v>68</v>
      </c>
      <c r="F71" s="3">
        <f t="shared" si="3"/>
        <v>13.89815456</v>
      </c>
      <c r="G71" s="3">
        <f t="shared" ref="G71:K71" si="73">F71 * (1 + NORMINV(RAND(), $C$29, $C$30) / 100)</f>
        <v>20.06856306</v>
      </c>
      <c r="H71" s="3">
        <f t="shared" si="73"/>
        <v>29.45966881</v>
      </c>
      <c r="I71" s="3">
        <f t="shared" si="73"/>
        <v>42.2588842</v>
      </c>
      <c r="J71" s="3">
        <f t="shared" si="73"/>
        <v>49.23638737</v>
      </c>
      <c r="K71" s="3">
        <f t="shared" si="73"/>
        <v>80.75076616</v>
      </c>
    </row>
    <row r="72">
      <c r="D72" s="30">
        <f t="shared" si="6"/>
        <v>69</v>
      </c>
      <c r="F72" s="3">
        <f t="shared" si="3"/>
        <v>11.38186275</v>
      </c>
      <c r="G72" s="3">
        <f t="shared" ref="G72:K72" si="74">F72 * (1 + NORMINV(RAND(), $C$29, $C$30) / 100)</f>
        <v>16.37027355</v>
      </c>
      <c r="H72" s="3">
        <f t="shared" si="74"/>
        <v>32.43895564</v>
      </c>
      <c r="I72" s="3">
        <f t="shared" si="74"/>
        <v>19.55609724</v>
      </c>
      <c r="J72" s="3">
        <f t="shared" si="74"/>
        <v>17.19947025</v>
      </c>
      <c r="K72" s="3">
        <f t="shared" si="74"/>
        <v>22.92009598</v>
      </c>
    </row>
    <row r="73">
      <c r="D73" s="30">
        <f t="shared" si="6"/>
        <v>70</v>
      </c>
      <c r="F73" s="3">
        <f t="shared" si="3"/>
        <v>13.70523269</v>
      </c>
      <c r="G73" s="3">
        <f t="shared" ref="G73:K73" si="75">F73 * (1 + NORMINV(RAND(), $C$29, $C$30) / 100)</f>
        <v>36.56441296</v>
      </c>
      <c r="H73" s="3">
        <f t="shared" si="75"/>
        <v>39.74081631</v>
      </c>
      <c r="I73" s="3">
        <f t="shared" si="75"/>
        <v>37.17555521</v>
      </c>
      <c r="J73" s="3">
        <f t="shared" si="75"/>
        <v>42.35584089</v>
      </c>
      <c r="K73" s="3">
        <f t="shared" si="75"/>
        <v>42.8329867</v>
      </c>
    </row>
    <row r="74">
      <c r="D74" s="30">
        <f t="shared" si="6"/>
        <v>71</v>
      </c>
      <c r="F74" s="3">
        <f t="shared" si="3"/>
        <v>21.70148589</v>
      </c>
      <c r="G74" s="3">
        <f t="shared" ref="G74:K74" si="76">F74 * (1 + NORMINV(RAND(), $C$29, $C$30) / 100)</f>
        <v>28.79208592</v>
      </c>
      <c r="H74" s="3">
        <f t="shared" si="76"/>
        <v>35.58307234</v>
      </c>
      <c r="I74" s="3">
        <f t="shared" si="76"/>
        <v>46.72337017</v>
      </c>
      <c r="J74" s="3">
        <f t="shared" si="76"/>
        <v>25.81244662</v>
      </c>
      <c r="K74" s="3">
        <f t="shared" si="76"/>
        <v>28.41768426</v>
      </c>
    </row>
    <row r="75">
      <c r="D75" s="30">
        <f t="shared" si="6"/>
        <v>72</v>
      </c>
      <c r="F75" s="3">
        <f t="shared" si="3"/>
        <v>17.24356145</v>
      </c>
      <c r="G75" s="3">
        <f t="shared" ref="G75:K75" si="77">F75 * (1 + NORMINV(RAND(), $C$29, $C$30) / 100)</f>
        <v>27.9907603</v>
      </c>
      <c r="H75" s="3">
        <f t="shared" si="77"/>
        <v>43.49826868</v>
      </c>
      <c r="I75" s="3">
        <f t="shared" si="77"/>
        <v>39.18670869</v>
      </c>
      <c r="J75" s="3">
        <f t="shared" si="77"/>
        <v>60.75990292</v>
      </c>
      <c r="K75" s="3">
        <f t="shared" si="77"/>
        <v>69.89423037</v>
      </c>
    </row>
    <row r="76">
      <c r="D76" s="30">
        <f t="shared" si="6"/>
        <v>73</v>
      </c>
      <c r="F76" s="3">
        <f t="shared" si="3"/>
        <v>11.66963103</v>
      </c>
      <c r="G76" s="3">
        <f t="shared" ref="G76:K76" si="78">F76 * (1 + NORMINV(RAND(), $C$29, $C$30) / 100)</f>
        <v>17.49480894</v>
      </c>
      <c r="H76" s="3">
        <f t="shared" si="78"/>
        <v>31.82715864</v>
      </c>
      <c r="I76" s="3">
        <f t="shared" si="78"/>
        <v>60.27421284</v>
      </c>
      <c r="J76" s="3">
        <f t="shared" si="78"/>
        <v>110.0104004</v>
      </c>
      <c r="K76" s="3">
        <f t="shared" si="78"/>
        <v>162.9204806</v>
      </c>
    </row>
    <row r="77">
      <c r="D77" s="30">
        <f t="shared" si="6"/>
        <v>74</v>
      </c>
      <c r="F77" s="3">
        <f t="shared" si="3"/>
        <v>20.44569822</v>
      </c>
      <c r="G77" s="3">
        <f t="shared" ref="G77:K77" si="79">F77 * (1 + NORMINV(RAND(), $C$29, $C$30) / 100)</f>
        <v>15.07206187</v>
      </c>
      <c r="H77" s="3">
        <f t="shared" si="79"/>
        <v>17.11508026</v>
      </c>
      <c r="I77" s="3">
        <f t="shared" si="79"/>
        <v>27.84173465</v>
      </c>
      <c r="J77" s="3">
        <f t="shared" si="79"/>
        <v>67.84145748</v>
      </c>
      <c r="K77" s="3">
        <f t="shared" si="79"/>
        <v>123.4940444</v>
      </c>
    </row>
    <row r="78">
      <c r="D78" s="30">
        <f t="shared" si="6"/>
        <v>75</v>
      </c>
      <c r="F78" s="3">
        <f t="shared" si="3"/>
        <v>14.99580414</v>
      </c>
      <c r="G78" s="3">
        <f t="shared" ref="G78:K78" si="80">F78 * (1 + NORMINV(RAND(), $C$29, $C$30) / 100)</f>
        <v>24.04799809</v>
      </c>
      <c r="H78" s="3">
        <f t="shared" si="80"/>
        <v>27.77668127</v>
      </c>
      <c r="I78" s="3">
        <f t="shared" si="80"/>
        <v>74.78109731</v>
      </c>
      <c r="J78" s="3">
        <f t="shared" si="80"/>
        <v>96.10751859</v>
      </c>
      <c r="K78" s="3">
        <f t="shared" si="80"/>
        <v>146.444605</v>
      </c>
    </row>
    <row r="79">
      <c r="D79" s="30">
        <f t="shared" si="6"/>
        <v>76</v>
      </c>
      <c r="F79" s="3">
        <f t="shared" si="3"/>
        <v>9.107409608</v>
      </c>
      <c r="G79" s="3">
        <f t="shared" ref="G79:K79" si="81">F79 * (1 + NORMINV(RAND(), $C$29, $C$30) / 100)</f>
        <v>9.093233281</v>
      </c>
      <c r="H79" s="3">
        <f t="shared" si="81"/>
        <v>7.231598929</v>
      </c>
      <c r="I79" s="3">
        <f t="shared" si="81"/>
        <v>3.383823879</v>
      </c>
      <c r="J79" s="3">
        <f t="shared" si="81"/>
        <v>4.472038477</v>
      </c>
      <c r="K79" s="3">
        <f t="shared" si="81"/>
        <v>8.381197464</v>
      </c>
    </row>
    <row r="80">
      <c r="D80" s="30">
        <f t="shared" si="6"/>
        <v>77</v>
      </c>
      <c r="F80" s="3">
        <f t="shared" si="3"/>
        <v>10.30028174</v>
      </c>
      <c r="G80" s="3">
        <f t="shared" ref="G80:K80" si="82">F80 * (1 + NORMINV(RAND(), $C$29, $C$30) / 100)</f>
        <v>19.30764172</v>
      </c>
      <c r="H80" s="3">
        <f t="shared" si="82"/>
        <v>22.59004638</v>
      </c>
      <c r="I80" s="3">
        <f t="shared" si="82"/>
        <v>49.53573032</v>
      </c>
      <c r="J80" s="3">
        <f t="shared" si="82"/>
        <v>64.2130126</v>
      </c>
      <c r="K80" s="3">
        <f t="shared" si="82"/>
        <v>136.7067673</v>
      </c>
    </row>
    <row r="81">
      <c r="D81" s="30">
        <f t="shared" si="6"/>
        <v>78</v>
      </c>
      <c r="F81" s="3">
        <f t="shared" si="3"/>
        <v>28.210908</v>
      </c>
      <c r="G81" s="3">
        <f t="shared" ref="G81:K81" si="83">F81 * (1 + NORMINV(RAND(), $C$29, $C$30) / 100)</f>
        <v>55.81296016</v>
      </c>
      <c r="H81" s="3">
        <f t="shared" si="83"/>
        <v>90.21682683</v>
      </c>
      <c r="I81" s="3">
        <f t="shared" si="83"/>
        <v>41.77977747</v>
      </c>
      <c r="J81" s="3">
        <f t="shared" si="83"/>
        <v>52.9979116</v>
      </c>
      <c r="K81" s="3">
        <f t="shared" si="83"/>
        <v>70.47218712</v>
      </c>
    </row>
    <row r="82">
      <c r="D82" s="30">
        <f t="shared" si="6"/>
        <v>79</v>
      </c>
      <c r="F82" s="3">
        <f t="shared" si="3"/>
        <v>14.12809547</v>
      </c>
      <c r="G82" s="3">
        <f t="shared" ref="G82:K82" si="84">F82 * (1 + NORMINV(RAND(), $C$29, $C$30) / 100)</f>
        <v>18.44236257</v>
      </c>
      <c r="H82" s="3">
        <f t="shared" si="84"/>
        <v>37.62735764</v>
      </c>
      <c r="I82" s="3">
        <f t="shared" si="84"/>
        <v>25.74028316</v>
      </c>
      <c r="J82" s="3">
        <f t="shared" si="84"/>
        <v>33.42675678</v>
      </c>
      <c r="K82" s="3">
        <f t="shared" si="84"/>
        <v>50.17822484</v>
      </c>
    </row>
    <row r="83">
      <c r="D83" s="30">
        <f t="shared" si="6"/>
        <v>80</v>
      </c>
      <c r="F83" s="3">
        <f t="shared" si="3"/>
        <v>15.61619631</v>
      </c>
      <c r="G83" s="3">
        <f t="shared" ref="G83:K83" si="85">F83 * (1 + NORMINV(RAND(), $C$29, $C$30) / 100)</f>
        <v>18.10353409</v>
      </c>
      <c r="H83" s="3">
        <f t="shared" si="85"/>
        <v>18.4780141</v>
      </c>
      <c r="I83" s="3">
        <f t="shared" si="85"/>
        <v>28.63426274</v>
      </c>
      <c r="J83" s="3">
        <f t="shared" si="85"/>
        <v>42.0872685</v>
      </c>
      <c r="K83" s="3">
        <f t="shared" si="85"/>
        <v>75.34248242</v>
      </c>
    </row>
    <row r="84">
      <c r="D84" s="30">
        <f t="shared" si="6"/>
        <v>81</v>
      </c>
      <c r="F84" s="3">
        <f t="shared" si="3"/>
        <v>26.52517016</v>
      </c>
      <c r="G84" s="3">
        <f t="shared" ref="G84:K84" si="86">F84 * (1 + NORMINV(RAND(), $C$29, $C$30) / 100)</f>
        <v>62.72628651</v>
      </c>
      <c r="H84" s="3">
        <f t="shared" si="86"/>
        <v>127.6618688</v>
      </c>
      <c r="I84" s="3">
        <f t="shared" si="86"/>
        <v>176.2151442</v>
      </c>
      <c r="J84" s="3">
        <f t="shared" si="86"/>
        <v>291.926294</v>
      </c>
      <c r="K84" s="3">
        <f t="shared" si="86"/>
        <v>527.2800128</v>
      </c>
    </row>
    <row r="85">
      <c r="D85" s="30">
        <f t="shared" si="6"/>
        <v>82</v>
      </c>
      <c r="F85" s="3">
        <f t="shared" si="3"/>
        <v>20.45296957</v>
      </c>
      <c r="G85" s="3">
        <f t="shared" ref="G85:K85" si="87">F85 * (1 + NORMINV(RAND(), $C$29, $C$30) / 100)</f>
        <v>26.34993622</v>
      </c>
      <c r="H85" s="3">
        <f t="shared" si="87"/>
        <v>58.03782105</v>
      </c>
      <c r="I85" s="3">
        <f t="shared" si="87"/>
        <v>88.88253068</v>
      </c>
      <c r="J85" s="3">
        <f t="shared" si="87"/>
        <v>138.926524</v>
      </c>
      <c r="K85" s="3">
        <f t="shared" si="87"/>
        <v>211.4993093</v>
      </c>
    </row>
    <row r="86">
      <c r="D86" s="30">
        <f t="shared" si="6"/>
        <v>83</v>
      </c>
      <c r="F86" s="3">
        <f t="shared" si="3"/>
        <v>9.85466545</v>
      </c>
      <c r="G86" s="3">
        <f t="shared" ref="G86:K86" si="88">F86 * (1 + NORMINV(RAND(), $C$29, $C$30) / 100)</f>
        <v>13.83990591</v>
      </c>
      <c r="H86" s="3">
        <f t="shared" si="88"/>
        <v>19.82872134</v>
      </c>
      <c r="I86" s="3">
        <f t="shared" si="88"/>
        <v>39.34417882</v>
      </c>
      <c r="J86" s="3">
        <f t="shared" si="88"/>
        <v>87.25358758</v>
      </c>
      <c r="K86" s="3">
        <f t="shared" si="88"/>
        <v>163.2579933</v>
      </c>
    </row>
    <row r="87">
      <c r="D87" s="30">
        <f t="shared" si="6"/>
        <v>84</v>
      </c>
      <c r="F87" s="3">
        <f t="shared" si="3"/>
        <v>22.44029543</v>
      </c>
      <c r="G87" s="3">
        <f t="shared" ref="G87:K87" si="89">F87 * (1 + NORMINV(RAND(), $C$29, $C$30) / 100)</f>
        <v>32.06628564</v>
      </c>
      <c r="H87" s="3">
        <f t="shared" si="89"/>
        <v>56.88968733</v>
      </c>
      <c r="I87" s="3">
        <f t="shared" si="89"/>
        <v>102.300834</v>
      </c>
      <c r="J87" s="3">
        <f t="shared" si="89"/>
        <v>161.6548343</v>
      </c>
      <c r="K87" s="3">
        <f t="shared" si="89"/>
        <v>298.8771118</v>
      </c>
    </row>
    <row r="88">
      <c r="D88" s="30">
        <f t="shared" si="6"/>
        <v>85</v>
      </c>
      <c r="F88" s="3">
        <f t="shared" si="3"/>
        <v>14.58486275</v>
      </c>
      <c r="G88" s="3">
        <f t="shared" ref="G88:K88" si="90">F88 * (1 + NORMINV(RAND(), $C$29, $C$30) / 100)</f>
        <v>27.97121377</v>
      </c>
      <c r="H88" s="3">
        <f t="shared" si="90"/>
        <v>45.61182123</v>
      </c>
      <c r="I88" s="3">
        <f t="shared" si="90"/>
        <v>73.13083768</v>
      </c>
      <c r="J88" s="3">
        <f t="shared" si="90"/>
        <v>80.00367368</v>
      </c>
      <c r="K88" s="3">
        <f t="shared" si="90"/>
        <v>60.5614764</v>
      </c>
    </row>
    <row r="89">
      <c r="D89" s="30">
        <f t="shared" si="6"/>
        <v>86</v>
      </c>
      <c r="F89" s="3">
        <f t="shared" si="3"/>
        <v>26.56602808</v>
      </c>
      <c r="G89" s="3">
        <f t="shared" ref="G89:K89" si="91">F89 * (1 + NORMINV(RAND(), $C$29, $C$30) / 100)</f>
        <v>48.16678347</v>
      </c>
      <c r="H89" s="3">
        <f t="shared" si="91"/>
        <v>108.0710788</v>
      </c>
      <c r="I89" s="3">
        <f t="shared" si="91"/>
        <v>200.0234227</v>
      </c>
      <c r="J89" s="3">
        <f t="shared" si="91"/>
        <v>161.5554673</v>
      </c>
      <c r="K89" s="3">
        <f t="shared" si="91"/>
        <v>219.3074031</v>
      </c>
    </row>
    <row r="90">
      <c r="D90" s="30">
        <f t="shared" si="6"/>
        <v>87</v>
      </c>
      <c r="F90" s="3">
        <f t="shared" si="3"/>
        <v>21.59345034</v>
      </c>
      <c r="G90" s="3">
        <f t="shared" ref="G90:K90" si="92">F90 * (1 + NORMINV(RAND(), $C$29, $C$30) / 100)</f>
        <v>28.33914793</v>
      </c>
      <c r="H90" s="3">
        <f t="shared" si="92"/>
        <v>36.43934973</v>
      </c>
      <c r="I90" s="3">
        <f t="shared" si="92"/>
        <v>79.5679059</v>
      </c>
      <c r="J90" s="3">
        <f t="shared" si="92"/>
        <v>107.2991383</v>
      </c>
      <c r="K90" s="3">
        <f t="shared" si="92"/>
        <v>255.6169083</v>
      </c>
    </row>
    <row r="91">
      <c r="D91" s="30">
        <f t="shared" si="6"/>
        <v>88</v>
      </c>
      <c r="F91" s="3">
        <f t="shared" si="3"/>
        <v>13.42192817</v>
      </c>
      <c r="G91" s="3">
        <f t="shared" ref="G91:K91" si="93">F91 * (1 + NORMINV(RAND(), $C$29, $C$30) / 100)</f>
        <v>26.41188543</v>
      </c>
      <c r="H91" s="3">
        <f t="shared" si="93"/>
        <v>10.75675621</v>
      </c>
      <c r="I91" s="3">
        <f t="shared" si="93"/>
        <v>17.88605636</v>
      </c>
      <c r="J91" s="3">
        <f t="shared" si="93"/>
        <v>20.98399132</v>
      </c>
      <c r="K91" s="3">
        <f t="shared" si="93"/>
        <v>46.98928923</v>
      </c>
    </row>
    <row r="92">
      <c r="D92" s="30">
        <f t="shared" si="6"/>
        <v>89</v>
      </c>
      <c r="F92" s="3">
        <f t="shared" si="3"/>
        <v>16.90446048</v>
      </c>
      <c r="G92" s="3">
        <f t="shared" ref="G92:K92" si="94">F92 * (1 + NORMINV(RAND(), $C$29, $C$30) / 100)</f>
        <v>33.27771393</v>
      </c>
      <c r="H92" s="3">
        <f t="shared" si="94"/>
        <v>21.71147324</v>
      </c>
      <c r="I92" s="3">
        <f t="shared" si="94"/>
        <v>18.20617822</v>
      </c>
      <c r="J92" s="3">
        <f t="shared" si="94"/>
        <v>39.53130867</v>
      </c>
      <c r="K92" s="3">
        <f t="shared" si="94"/>
        <v>60.34177467</v>
      </c>
    </row>
    <row r="93">
      <c r="D93" s="30">
        <f t="shared" si="6"/>
        <v>90</v>
      </c>
      <c r="F93" s="3">
        <f t="shared" si="3"/>
        <v>15.93812917</v>
      </c>
      <c r="G93" s="3">
        <f t="shared" ref="G93:K93" si="95">F93 * (1 + NORMINV(RAND(), $C$29, $C$30) / 100)</f>
        <v>24.02845876</v>
      </c>
      <c r="H93" s="3">
        <f t="shared" si="95"/>
        <v>44.25049307</v>
      </c>
      <c r="I93" s="3">
        <f t="shared" si="95"/>
        <v>67.1723942</v>
      </c>
      <c r="J93" s="3">
        <f t="shared" si="95"/>
        <v>111.3187502</v>
      </c>
      <c r="K93" s="3">
        <f t="shared" si="95"/>
        <v>129.4552699</v>
      </c>
    </row>
    <row r="94">
      <c r="D94" s="30">
        <f t="shared" si="6"/>
        <v>91</v>
      </c>
      <c r="F94" s="3">
        <f t="shared" si="3"/>
        <v>8.75541057</v>
      </c>
      <c r="G94" s="3">
        <f t="shared" ref="G94:K94" si="96">F94 * (1 + NORMINV(RAND(), $C$29, $C$30) / 100)</f>
        <v>12.18736432</v>
      </c>
      <c r="H94" s="3">
        <f t="shared" si="96"/>
        <v>19.65704106</v>
      </c>
      <c r="I94" s="3">
        <f t="shared" si="96"/>
        <v>28.95758348</v>
      </c>
      <c r="J94" s="3">
        <f t="shared" si="96"/>
        <v>59.44775805</v>
      </c>
      <c r="K94" s="3">
        <f t="shared" si="96"/>
        <v>128.6887715</v>
      </c>
    </row>
    <row r="95">
      <c r="D95" s="30">
        <f t="shared" si="6"/>
        <v>92</v>
      </c>
      <c r="F95" s="3">
        <f t="shared" si="3"/>
        <v>21.1520862</v>
      </c>
      <c r="G95" s="3">
        <f t="shared" ref="G95:K95" si="97">F95 * (1 + NORMINV(RAND(), $C$29, $C$30) / 100)</f>
        <v>21.1475159</v>
      </c>
      <c r="H95" s="3">
        <f t="shared" si="97"/>
        <v>26.16795182</v>
      </c>
      <c r="I95" s="3">
        <f t="shared" si="97"/>
        <v>22.03259511</v>
      </c>
      <c r="J95" s="3">
        <f t="shared" si="97"/>
        <v>24.23401594</v>
      </c>
      <c r="K95" s="3">
        <f t="shared" si="97"/>
        <v>53.06386449</v>
      </c>
    </row>
    <row r="96">
      <c r="D96" s="30">
        <f t="shared" si="6"/>
        <v>93</v>
      </c>
      <c r="F96" s="3">
        <f t="shared" si="3"/>
        <v>14.19187084</v>
      </c>
      <c r="G96" s="3">
        <f t="shared" ref="G96:K96" si="98">F96 * (1 + NORMINV(RAND(), $C$29, $C$30) / 100)</f>
        <v>9.688822482</v>
      </c>
      <c r="H96" s="3">
        <f t="shared" si="98"/>
        <v>10.70220277</v>
      </c>
      <c r="I96" s="3">
        <f t="shared" si="98"/>
        <v>14.96659313</v>
      </c>
      <c r="J96" s="3">
        <f t="shared" si="98"/>
        <v>27.01280562</v>
      </c>
      <c r="K96" s="3">
        <f t="shared" si="98"/>
        <v>44.04806898</v>
      </c>
    </row>
    <row r="97">
      <c r="D97" s="30">
        <f t="shared" si="6"/>
        <v>94</v>
      </c>
      <c r="F97" s="3">
        <f t="shared" si="3"/>
        <v>-1.201156669</v>
      </c>
      <c r="G97" s="3">
        <f t="shared" ref="G97:K97" si="99">F97 * (1 + NORMINV(RAND(), $C$29, $C$30) / 100)</f>
        <v>-1.584696835</v>
      </c>
      <c r="H97" s="3">
        <f t="shared" si="99"/>
        <v>-2.534145722</v>
      </c>
      <c r="I97" s="3">
        <f t="shared" si="99"/>
        <v>-2.88585152</v>
      </c>
      <c r="J97" s="3">
        <f t="shared" si="99"/>
        <v>-5.918228632</v>
      </c>
      <c r="K97" s="3">
        <f t="shared" si="99"/>
        <v>-9.123911495</v>
      </c>
    </row>
    <row r="98">
      <c r="D98" s="30">
        <f t="shared" si="6"/>
        <v>95</v>
      </c>
      <c r="F98" s="3">
        <f t="shared" si="3"/>
        <v>16.58850251</v>
      </c>
      <c r="G98" s="3">
        <f t="shared" ref="G98:K98" si="100">F98 * (1 + NORMINV(RAND(), $C$29, $C$30) / 100)</f>
        <v>22.04430692</v>
      </c>
      <c r="H98" s="3">
        <f t="shared" si="100"/>
        <v>42.58495476</v>
      </c>
      <c r="I98" s="3">
        <f t="shared" si="100"/>
        <v>69.47411705</v>
      </c>
      <c r="J98" s="3">
        <f t="shared" si="100"/>
        <v>104.9671038</v>
      </c>
      <c r="K98" s="3">
        <f t="shared" si="100"/>
        <v>158.2681762</v>
      </c>
    </row>
    <row r="99">
      <c r="D99" s="30">
        <f t="shared" si="6"/>
        <v>96</v>
      </c>
      <c r="F99" s="3">
        <f t="shared" si="3"/>
        <v>16.19188794</v>
      </c>
      <c r="G99" s="3">
        <f t="shared" ref="G99:K99" si="101">F99 * (1 + NORMINV(RAND(), $C$29, $C$30) / 100)</f>
        <v>40.4923351</v>
      </c>
      <c r="H99" s="3">
        <f t="shared" si="101"/>
        <v>83.57434436</v>
      </c>
      <c r="I99" s="3">
        <f t="shared" si="101"/>
        <v>73.11746461</v>
      </c>
      <c r="J99" s="3">
        <f t="shared" si="101"/>
        <v>84.3816577</v>
      </c>
      <c r="K99" s="3">
        <f t="shared" si="101"/>
        <v>136.4252929</v>
      </c>
    </row>
    <row r="100">
      <c r="D100" s="30">
        <f t="shared" si="6"/>
        <v>97</v>
      </c>
      <c r="F100" s="3">
        <f t="shared" si="3"/>
        <v>13.3578723</v>
      </c>
      <c r="G100" s="3">
        <f t="shared" ref="G100:K100" si="102">F100 * (1 + NORMINV(RAND(), $C$29, $C$30) / 100)</f>
        <v>15.42646635</v>
      </c>
      <c r="H100" s="3">
        <f t="shared" si="102"/>
        <v>28.53088866</v>
      </c>
      <c r="I100" s="3">
        <f t="shared" si="102"/>
        <v>32.4098499</v>
      </c>
      <c r="J100" s="3">
        <f t="shared" si="102"/>
        <v>46.34612161</v>
      </c>
      <c r="K100" s="3">
        <f t="shared" si="102"/>
        <v>54.16642074</v>
      </c>
    </row>
    <row r="101">
      <c r="D101" s="30">
        <f t="shared" si="6"/>
        <v>98</v>
      </c>
      <c r="F101" s="3">
        <f t="shared" si="3"/>
        <v>15.39330466</v>
      </c>
      <c r="G101" s="3">
        <f t="shared" ref="G101:K101" si="103">F101 * (1 + NORMINV(RAND(), $C$29, $C$30) / 100)</f>
        <v>10.27190614</v>
      </c>
      <c r="H101" s="3">
        <f t="shared" si="103"/>
        <v>9.323393463</v>
      </c>
      <c r="I101" s="3">
        <f t="shared" si="103"/>
        <v>12.84974142</v>
      </c>
      <c r="J101" s="3">
        <f t="shared" si="103"/>
        <v>12.48689675</v>
      </c>
      <c r="K101" s="3">
        <f t="shared" si="103"/>
        <v>5.319546627</v>
      </c>
    </row>
    <row r="102">
      <c r="D102" s="30">
        <f t="shared" si="6"/>
        <v>99</v>
      </c>
      <c r="F102" s="3">
        <f t="shared" si="3"/>
        <v>10.86325668</v>
      </c>
      <c r="G102" s="3">
        <f t="shared" ref="G102:K102" si="104">F102 * (1 + NORMINV(RAND(), $C$29, $C$30) / 100)</f>
        <v>15.31596479</v>
      </c>
      <c r="H102" s="3">
        <f t="shared" si="104"/>
        <v>22.23386223</v>
      </c>
      <c r="I102" s="3">
        <f t="shared" si="104"/>
        <v>33.10412494</v>
      </c>
      <c r="J102" s="3">
        <f t="shared" si="104"/>
        <v>54.21109887</v>
      </c>
      <c r="K102" s="3">
        <f t="shared" si="104"/>
        <v>107.9168808</v>
      </c>
    </row>
    <row r="103">
      <c r="D103" s="30">
        <f t="shared" si="6"/>
        <v>100</v>
      </c>
      <c r="F103" s="3">
        <f t="shared" si="3"/>
        <v>11.6292643</v>
      </c>
      <c r="G103" s="3">
        <f t="shared" ref="G103:K103" si="105">F103 * (1 + NORMINV(RAND(), $C$29, $C$30) / 100)</f>
        <v>13.58351583</v>
      </c>
      <c r="H103" s="3">
        <f t="shared" si="105"/>
        <v>6.859770249</v>
      </c>
      <c r="I103" s="3">
        <f t="shared" si="105"/>
        <v>6.171358913</v>
      </c>
      <c r="J103" s="3">
        <f t="shared" si="105"/>
        <v>7.666102429</v>
      </c>
      <c r="K103" s="3">
        <f t="shared" si="105"/>
        <v>12.92302566</v>
      </c>
    </row>
  </sheetData>
  <mergeCells count="113">
    <mergeCell ref="J2:J3"/>
    <mergeCell ref="K2:K3"/>
    <mergeCell ref="M2:S2"/>
    <mergeCell ref="A1:C1"/>
    <mergeCell ref="D1:K1"/>
    <mergeCell ref="D2:E2"/>
    <mergeCell ref="F2:F3"/>
    <mergeCell ref="G2:G3"/>
    <mergeCell ref="H2:H3"/>
    <mergeCell ref="I2:I3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A29:B29"/>
    <mergeCell ref="A30:B30"/>
    <mergeCell ref="D29:E29"/>
    <mergeCell ref="D30:E30"/>
    <mergeCell ref="D31:E31"/>
    <mergeCell ref="D32:E32"/>
    <mergeCell ref="D33:E33"/>
    <mergeCell ref="D34:E34"/>
    <mergeCell ref="D35:E35"/>
    <mergeCell ref="D85:E85"/>
    <mergeCell ref="D86:E86"/>
    <mergeCell ref="D87:E87"/>
    <mergeCell ref="D88:E88"/>
    <mergeCell ref="D89:E89"/>
    <mergeCell ref="D90:E90"/>
    <mergeCell ref="D91:E91"/>
    <mergeCell ref="D99:E99"/>
    <mergeCell ref="D100:E100"/>
    <mergeCell ref="D101:E101"/>
    <mergeCell ref="D102:E102"/>
    <mergeCell ref="D103:E103"/>
    <mergeCell ref="D92:E92"/>
    <mergeCell ref="D93:E93"/>
    <mergeCell ref="D94:E94"/>
    <mergeCell ref="D95:E95"/>
    <mergeCell ref="D96:E96"/>
    <mergeCell ref="D97:E97"/>
    <mergeCell ref="D98:E98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5" width="18.13"/>
    <col customWidth="1" min="7" max="7" width="11.88"/>
  </cols>
  <sheetData>
    <row r="1">
      <c r="A1" s="30" t="s">
        <v>817</v>
      </c>
      <c r="F1" s="30" t="s">
        <v>818</v>
      </c>
    </row>
    <row r="2">
      <c r="A2" s="1" t="s">
        <v>798</v>
      </c>
      <c r="B2" s="1" t="s">
        <v>819</v>
      </c>
      <c r="C2" s="1" t="s">
        <v>820</v>
      </c>
      <c r="D2" s="1" t="s">
        <v>821</v>
      </c>
      <c r="E2" s="1" t="s">
        <v>822</v>
      </c>
      <c r="F2" s="30" t="s">
        <v>823</v>
      </c>
      <c r="G2" s="30" t="s">
        <v>824</v>
      </c>
      <c r="J2" s="31">
        <f>SUMPRODUCT(B3:B9/100, D3:D9) * SUMIF(Year, 2023, PrimaryEnergyConsumption)</f>
        <v>483201883.4</v>
      </c>
    </row>
    <row r="3">
      <c r="A3" s="1" t="s">
        <v>695</v>
      </c>
      <c r="B3" s="3">
        <f>IF(A3="Biofuel", SUMIF(BiofuelYear, 2023, BiofuelEnergyShare),
 IF(A3="Coal",    SUMIF(CoalYear,    2023, CoalEnergyShare),
 IF(A3="Gas",     SUMIF(GasYear,     2023, GasEnergyShare),
 IF(A3="Oil",     SUMIF(OilYear,     2023, OilEnergyShare),
 IF(A3="Hydropower",   SUMIF(HydropowerYear, 2023, HydropowerShare),
 IF(A3="Solar",   SUMIF(SolarYear,   2023, SolarEnergyShare),
 IF(A3="Wind",    SUMIF(WIndYear,    2023, WindEnergyShare), "")))))))</f>
        <v>0.077</v>
      </c>
      <c r="C3" s="44">
        <v>10.423</v>
      </c>
      <c r="D3" s="1">
        <v>820000.0</v>
      </c>
      <c r="E3" s="3">
        <f t="array" ref="E3:E9">IF(A3:A9="Biofuel", SUMIF(GreenhouseYear,2023,GreenhouseGasEmissions)/SUMIF(BiofuelYear,2023,BiofuelConsumption),
 IF(A3:A9="Coal",    SUMIF(GreenhouseYear,2023,GreenhouseGasEmissions)/SUMIF(CoalYear,2023,CoalConsumption),
 IF(A3:A9="Gas",     SUMIF(GreenhouseYear,2023,GreenhouseGasEmissions)/SUMIF(GasYear,2023,GasConsumption),
 IF(A3:A9="Oil",     SUMIF(GreenhouseYear,2023,GreenhouseGasEmissions)/SUMIF(OilYear,2023,OilConsumption),
 IF(A3:A9="Hydropower",   SUMIF(GreenhouseYear,2023,GreenhouseGasEmissions)/SUMIF(HydropowerYear,2023,HydropowerConsumption),
 IF(A3:A9="Solar",   SUMIF(GreenhouseYear,2023,GreenhouseGasEmissions)/SUMIF(SolarYear,2023,SolarConsumption),
 IF(A3:A9="Wind",    SUMIF(GreenhouseYear,2023,GreenhouseGasEmissions)/SUMIF(WIndYear,2023,WindConsumption),
"")))))))</f>
        <v>120.675139</v>
      </c>
      <c r="F3" s="3" t="b">
        <f t="shared" ref="F3:F9" si="1">C3:C9&gt;=0</f>
        <v>1</v>
      </c>
      <c r="G3" s="30" t="s">
        <v>825</v>
      </c>
      <c r="J3" s="36">
        <f>SUM(B3:B9)</f>
        <v>99.405</v>
      </c>
      <c r="K3" s="1">
        <v>99.405</v>
      </c>
    </row>
    <row r="4">
      <c r="A4" s="1" t="s">
        <v>826</v>
      </c>
      <c r="B4" s="3">
        <f>IF(A4="Biofuel", SUMIF(BiofuelYear, 2023, BiofuelEnergyShare),
 IF(A4="Coal",    SUMIF(CoalYear,    2023, CoalEnergyShare),
 IF(A4="Gas",     SUMIF(GasYear,     2023, GasEnergyShare),
 IF(A4="Oil",     SUMIF(OilYear,     2023, OilEnergyShare),
 IF(A4="Hydropower",   SUMIF(HydropowerYear, 2023, HydropowerShare),
 IF(A4="Solar",   SUMIF(SolarYear,   2023, SolarEnergyShare),
 IF(A4="Wind",    SUMIF(WIndYear,    2023, WindEnergyShare), "")))))))</f>
        <v>25.468</v>
      </c>
      <c r="C4" s="44">
        <v>10.423</v>
      </c>
      <c r="D4" s="1">
        <v>650000.0</v>
      </c>
      <c r="E4" s="3">
        <v>0.36317262711520026</v>
      </c>
      <c r="F4" s="3" t="b">
        <f t="shared" si="1"/>
        <v>1</v>
      </c>
      <c r="G4" s="30" t="s">
        <v>827</v>
      </c>
      <c r="J4" s="31">
        <f>SUMIF(Year, 2023, PrimaryEnergyConsumption)</f>
        <v>1657.377</v>
      </c>
      <c r="K4" s="1">
        <v>1657.377</v>
      </c>
    </row>
    <row r="5">
      <c r="A5" s="1" t="s">
        <v>828</v>
      </c>
      <c r="B5" s="3">
        <f>IF(A5="Biofuel", SUMIF(BiofuelYear, 2023, BiofuelEnergyShare),
 IF(A5="Coal",    SUMIF(CoalYear,    2023, CoalEnergyShare),
 IF(A5="Gas",     SUMIF(GasYear,     2023, GasEnergyShare),
 IF(A5="Oil",     SUMIF(OilYear,     2023, OilEnergyShare),
 IF(A5="Hydropower",   SUMIF(HydropowerYear, 2023, HydropowerShare),
 IF(A5="Solar",   SUMIF(SolarYear,   2023, SolarEnergyShare),
 IF(A5="Wind",    SUMIF(WIndYear,    2023, WindEnergyShare), "")))))))</f>
        <v>23.516</v>
      </c>
      <c r="C5" s="44">
        <v>10.423</v>
      </c>
      <c r="D5" s="1">
        <v>490000.0</v>
      </c>
      <c r="E5" s="3">
        <v>0.39332591192689054</v>
      </c>
      <c r="F5" s="3" t="b">
        <f t="shared" si="1"/>
        <v>1</v>
      </c>
      <c r="G5" s="30" t="s">
        <v>829</v>
      </c>
      <c r="J5" s="30">
        <v>0.0</v>
      </c>
    </row>
    <row r="6">
      <c r="A6" s="1" t="s">
        <v>830</v>
      </c>
      <c r="B6" s="3">
        <f>IF(A6="Biofuel", SUMIF(BiofuelYear, 2023, BiofuelEnergyShare),
 IF(A6="Coal",    SUMIF(CoalYear,    2023, CoalEnergyShare),
 IF(A6="Gas",     SUMIF(GasYear,     2023, GasEnergyShare),
 IF(A6="Oil",     SUMIF(OilYear,     2023, OilEnergyShare),
 IF(A6="Hydropower",   SUMIF(HydropowerYear, 2023, HydropowerShare),
 IF(A6="Solar",   SUMIF(SolarYear,   2023, SolarEnergyShare),
 IF(A6="Wind",    SUMIF(WIndYear,    2023, WindEnergyShare), "")))))))</f>
        <v>2.239</v>
      </c>
      <c r="C6" s="44">
        <v>10.423</v>
      </c>
      <c r="D6" s="1">
        <v>230000.0</v>
      </c>
      <c r="E6" s="3">
        <v>4.131002229593779</v>
      </c>
      <c r="F6" s="3" t="b">
        <f t="shared" si="1"/>
        <v>1</v>
      </c>
    </row>
    <row r="7">
      <c r="A7" s="1" t="s">
        <v>806</v>
      </c>
      <c r="B7" s="3">
        <f>IF(A7="Biofuel", SUMIF(BiofuelYear, 2023, BiofuelEnergyShare),
 IF(A7="Coal",    SUMIF(CoalYear,    2023, CoalEnergyShare),
 IF(A7="Gas",     SUMIF(GasYear,     2023, GasEnergyShare),
 IF(A7="Oil",     SUMIF(OilYear,     2023, OilEnergyShare),
 IF(A7="Hydro",   SUMIF(HydropowerYear, 2023, HydropowerShare),
 IF(A7="Solar",   SUMIF(SolarYear,   2023, SolarEnergyShare),
 IF(A7="Wind",    SUMIF(WIndYear,    2023, WindEnergyShare), "")))))))</f>
        <v>36.692</v>
      </c>
      <c r="C7" s="44">
        <v>10.423</v>
      </c>
      <c r="D7" s="1">
        <v>4000.0</v>
      </c>
      <c r="E7" s="3">
        <v>0.252083969364323</v>
      </c>
      <c r="F7" s="3" t="b">
        <f t="shared" si="1"/>
        <v>1</v>
      </c>
    </row>
    <row r="8">
      <c r="A8" s="1" t="s">
        <v>831</v>
      </c>
      <c r="B8" s="3">
        <f>IF(A8="Biofuel", SUMIF(BiofuelYear, 2023, BiofuelEnergyShare),
 IF(A8="Coal",    SUMIF(CoalYear,    2023, CoalEnergyShare),
 IF(A8="Gas",     SUMIF(GasYear,     2023, GasEnergyShare),
 IF(A8="Oil",     SUMIF(OilYear,     2023, OilEnergyShare),
 IF(A8="Hydro",   SUMIF(HydropowerYear, 2023, HydropowerShare),
 IF(A8="Solar",   SUMIF(SolarYear,   2023, SolarEnergyShare),
 IF(A8="Wind",    SUMIF(WIndYear,    2023, WindEnergyShare), "")))))))</f>
        <v>6.681</v>
      </c>
      <c r="C8" s="44">
        <v>10.423</v>
      </c>
      <c r="D8" s="1">
        <v>45000.0</v>
      </c>
      <c r="E8" s="3">
        <v>1.3844289333163238</v>
      </c>
      <c r="F8" s="3" t="b">
        <f t="shared" si="1"/>
        <v>1</v>
      </c>
    </row>
    <row r="9">
      <c r="A9" s="1" t="s">
        <v>832</v>
      </c>
      <c r="B9" s="3">
        <f>IF(A9="Biofuel", SUMIF(BiofuelYear, 2023, BiofuelEnergyShare),
 IF(A9="Coal",    SUMIF(CoalYear,    2023, CoalEnergyShare),
 IF(A9="Gas",     SUMIF(GasYear,     2023, GasEnergyShare),
 IF(A9="Oil",     SUMIF(OilYear,     2023, OilEnergyShare),
 IF(A9="Hydro",   SUMIF(HydropowerYear, 2023, HydropowerShare),
 IF(A9="Solar",   SUMIF(SolarYear,   2023, SolarEnergyShare),
 IF(A9="Wind",    SUMIF(WIndYear,    2023, WindEnergyShare), "")))))))</f>
        <v>4.732</v>
      </c>
      <c r="C9" s="44">
        <v>10.423</v>
      </c>
      <c r="D9" s="1">
        <v>11000.0</v>
      </c>
      <c r="E9" s="3">
        <v>1.9546618292227926</v>
      </c>
      <c r="F9" s="3" t="b">
        <f t="shared" si="1"/>
        <v>1</v>
      </c>
    </row>
  </sheetData>
  <mergeCells count="6">
    <mergeCell ref="A1:E1"/>
    <mergeCell ref="F1:J1"/>
    <mergeCell ref="G2:I2"/>
    <mergeCell ref="G3:I3"/>
    <mergeCell ref="G4:I4"/>
    <mergeCell ref="G5:I5"/>
  </mergeCells>
  <dataValidations>
    <dataValidation type="list" allowBlank="1" showErrorMessage="1" sqref="A3:A9">
      <formula1>"Biofuel,Coal,Gas,Hydropower,Oil,Solar,Wind"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ModelSheet=Optimization!A:Z</f>
        <v>#NAME?</v>
      </c>
    </row>
    <row r="2">
      <c r="A2" s="3" t="str">
        <f>OpenSolver_AdjNum=1</f>
        <v>#NAME?</v>
      </c>
    </row>
    <row r="3">
      <c r="A3" s="3" t="str">
        <f>OpenSolver_ChosenSolver=Google</f>
        <v>#NAME?</v>
      </c>
    </row>
    <row r="4">
      <c r="A4" s="3" t="str">
        <f>OpenSolver_FastBuild=0</f>
        <v>#NAME?</v>
      </c>
    </row>
    <row r="5">
      <c r="A5" s="3" t="str">
        <f>OpenSolver_LinearityCheck=1</f>
        <v>#NAME?</v>
      </c>
    </row>
    <row r="6">
      <c r="A6" s="3" t="str">
        <f>solver_adj=Optimization!C3:C9</f>
        <v>#NAME?</v>
      </c>
    </row>
    <row r="7">
      <c r="A7" s="3" t="str">
        <f>solver_lhs1=Optimization!J3</f>
        <v>#NAME?</v>
      </c>
    </row>
    <row r="8">
      <c r="A8" s="3" t="str">
        <f>solver_neg=1</f>
        <v>#NAME?</v>
      </c>
    </row>
    <row r="9">
      <c r="A9" s="3" t="str">
        <f>solver_num=1</f>
        <v>#NAME?</v>
      </c>
    </row>
    <row r="10">
      <c r="A10" s="3" t="str">
        <f>solver_opt=Optimization!J2</f>
        <v>#NAME?</v>
      </c>
    </row>
    <row r="11">
      <c r="A11" s="3" t="str">
        <f>solver_rel1=2</f>
        <v>#NAME?</v>
      </c>
    </row>
    <row r="12">
      <c r="A12" s="3" t="str">
        <f>solver_rhs1=Optimization!K3</f>
        <v>#NAME?</v>
      </c>
    </row>
    <row r="13">
      <c r="A13" s="3" t="str">
        <f>solver_sho=1</f>
        <v>#NAME?</v>
      </c>
    </row>
    <row r="14">
      <c r="A14" s="3" t="str">
        <f>solver_typ=2</f>
        <v>#NAME?</v>
      </c>
    </row>
    <row r="15">
      <c r="A15" s="3" t="str">
        <f>solver_val=0</f>
        <v>#NAME?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5"/>
    <col customWidth="1" min="2" max="2" width="30.38"/>
    <col customWidth="1" min="3" max="3" width="20.88"/>
  </cols>
  <sheetData>
    <row r="1"/>
    <row r="2" hidden="1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